
<file path=[Content_Types].xml><?xml version="1.0" encoding="utf-8"?>
<Types xmlns="http://schemas.openxmlformats.org/package/2006/content-types">
  <Default Extension="xml" ContentType="application/xml"/>
  <Default Extension="rels" ContentType="application/vnd.openxmlformats-package.relationships+xml"/>
  <Default Extension="png" ContentType="image/png"/>
  <Default Extension="jpeg" ContentType="image/jpeg"/>
  <Override PartName="/_rels/.rels" ContentType="application/vnd.openxmlformats-package.relationships+xml"/>
  <Override PartName="/xl/_rels/workbook.xml.rels" ContentType="application/vnd.openxmlformats-package.relationships+xml"/>
  <Override PartName="/xl/workbook.xml" ContentType="application/vnd.openxmlformats-officedocument.spreadsheetml.sheet.main+xml"/>
  <Override PartName="/xl/theme/theme1.xml" ContentType="application/vnd.openxmlformats-officedocument.theme+xml"/>
  <Override PartName="/xl/drawings/_rels/drawing8.xml.rels" ContentType="application/vnd.openxmlformats-package.relationships+xml"/>
  <Override PartName="/xl/drawings/_rels/drawing7.xml.rels" ContentType="application/vnd.openxmlformats-package.relationships+xml"/>
  <Override PartName="/xl/drawings/_rels/drawing6.xml.rels" ContentType="application/vnd.openxmlformats-package.relationships+xml"/>
  <Override PartName="/xl/drawings/_rels/drawing5.xml.rels" ContentType="application/vnd.openxmlformats-package.relationships+xml"/>
  <Override PartName="/xl/drawings/_rels/drawing4.xml.rels" ContentType="application/vnd.openxmlformats-package.relationships+xml"/>
  <Override PartName="/xl/drawings/_rels/drawing3.xml.rels" ContentType="application/vnd.openxmlformats-package.relationships+xml"/>
  <Override PartName="/xl/drawings/_rels/drawing2.xml.rels" ContentType="application/vnd.openxmlformats-package.relationships+xml"/>
  <Override PartName="/xl/drawings/_rels/drawing1.xml.rels" ContentType="application/vnd.openxmlformats-package.relationships+xml"/>
  <Override PartName="/xl/drawings/drawing1.xml" ContentType="application/vnd.openxmlformats-officedocument.drawing+xml"/>
  <Override PartName="/xl/drawings/drawing2.xml" ContentType="application/vnd.openxmlformats-officedocument.drawingml.chartshapes+xml"/>
  <Override PartName="/xl/drawings/drawing3.xml" ContentType="application/vnd.openxmlformats-officedocument.drawingml.chartshapes+xml"/>
  <Override PartName="/xl/drawings/drawing4.xml" ContentType="application/vnd.openxmlformats-officedocument.drawingml.chartshapes+xml"/>
  <Override PartName="/xl/drawings/drawing5.xml" ContentType="application/vnd.openxmlformats-officedocument.drawing+xml"/>
  <Override PartName="/xl/drawings/drawing6.xml" ContentType="application/vnd.openxmlformats-officedocument.drawingml.chartshapes+xml"/>
  <Override PartName="/xl/drawings/drawing7.xml" ContentType="application/vnd.openxmlformats-officedocument.drawingml.chartshapes+xml"/>
  <Override PartName="/xl/drawings/drawing8.xml" ContentType="application/vnd.openxmlformats-officedocument.drawing+xml"/>
  <Override PartName="/xl/styles.xml" ContentType="application/vnd.openxmlformats-officedocument.spreadsheetml.styles+xml"/>
  <Override PartName="/xl/worksheets/_rels/sheet4.xml.rels" ContentType="application/vnd.openxmlformats-package.relationships+xml"/>
  <Override PartName="/xl/worksheets/_rels/sheet3.xml.rels" ContentType="application/vnd.openxmlformats-package.relationships+xml"/>
  <Override PartName="/xl/worksheets/_rels/sheet1.xml.rels" ContentType="application/vnd.openxmlformats-package.relationship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sharedStrings.xml" ContentType="application/vnd.openxmlformats-officedocument.spreadsheetml.sharedStrings+xml"/>
  <Override PartName="/xl/charts/_rels/chart71.xml.rels" ContentType="application/vnd.openxmlformats-package.relationships+xml"/>
  <Override PartName="/xl/charts/_rels/chart18.xml.rels" ContentType="application/vnd.openxmlformats-package.relationships+xml"/>
  <Override PartName="/xl/charts/_rels/chart33.xml.rels" ContentType="application/vnd.openxmlformats-package.relationships+xml"/>
  <Override PartName="/xl/charts/_rels/chart40.xml.rels" ContentType="application/vnd.openxmlformats-package.relationships+xml"/>
  <Override PartName="/xl/charts/_rels/chart32.xml.rels" ContentType="application/vnd.openxmlformats-package.relationships+xml"/>
  <Override PartName="/xl/charts/chart59.xml" ContentType="application/vnd.openxmlformats-officedocument.drawingml.chart+xml"/>
  <Override PartName="/xl/charts/chart16.xml" ContentType="application/vnd.openxmlformats-officedocument.drawingml.chart+xml"/>
  <Override PartName="/xl/charts/chart58.xml" ContentType="application/vnd.openxmlformats-officedocument.drawingml.chart+xml"/>
  <Override PartName="/xl/charts/chart15.xml" ContentType="application/vnd.openxmlformats-officedocument.drawingml.chart+xml"/>
  <Override PartName="/xl/charts/chart57.xml" ContentType="application/vnd.openxmlformats-officedocument.drawingml.chart+xml"/>
  <Override PartName="/xl/charts/chart14.xml" ContentType="application/vnd.openxmlformats-officedocument.drawingml.chart+xml"/>
  <Override PartName="/xl/charts/chart49.xml" ContentType="application/vnd.openxmlformats-officedocument.drawingml.chart+xml"/>
  <Override PartName="/xl/charts/chart48.xml" ContentType="application/vnd.openxmlformats-officedocument.drawingml.chart+xml"/>
  <Override PartName="/xl/charts/chart47.xml" ContentType="application/vnd.openxmlformats-officedocument.drawingml.chart+xml"/>
  <Override PartName="/xl/charts/chart56.xml" ContentType="application/vnd.openxmlformats-officedocument.drawingml.chart+xml"/>
  <Override PartName="/xl/charts/chart13.xml" ContentType="application/vnd.openxmlformats-officedocument.drawingml.chart+xml"/>
  <Override PartName="/xl/charts/chart39.xml" ContentType="application/vnd.openxmlformats-officedocument.drawingml.chart+xml"/>
  <Override PartName="/xl/charts/chart55.xml" ContentType="application/vnd.openxmlformats-officedocument.drawingml.chart+xml"/>
  <Override PartName="/xl/charts/chart12.xml" ContentType="application/vnd.openxmlformats-officedocument.drawingml.chart+xml"/>
  <Override PartName="/xl/charts/chart38.xml" ContentType="application/vnd.openxmlformats-officedocument.drawingml.chart+xml"/>
  <Override PartName="/xl/charts/chart54.xml" ContentType="application/vnd.openxmlformats-officedocument.drawingml.chart+xml"/>
  <Override PartName="/xl/charts/chart11.xml" ContentType="application/vnd.openxmlformats-officedocument.drawingml.chart+xml"/>
  <Override PartName="/xl/charts/chart37.xml" ContentType="application/vnd.openxmlformats-officedocument.drawingml.chart+xml"/>
  <Override PartName="/xl/charts/chart21.xml" ContentType="application/vnd.openxmlformats-officedocument.drawingml.chart+xml"/>
  <Override PartName="/xl/charts/chart64.xml" ContentType="application/vnd.openxmlformats-officedocument.drawingml.chart+xml"/>
  <Override PartName="/xl/charts/chart20.xml" ContentType="application/vnd.openxmlformats-officedocument.drawingml.chart+xml"/>
  <Override PartName="/xl/charts/chart63.xml" ContentType="application/vnd.openxmlformats-officedocument.drawingml.chart+xml"/>
  <Override PartName="/xl/charts/chart30.xml" ContentType="application/vnd.openxmlformats-officedocument.drawingml.chart+xml"/>
  <Override PartName="/xl/charts/chart73.xml" ContentType="application/vnd.openxmlformats-officedocument.drawingml.chart+xml"/>
  <Override PartName="/xl/charts/chart4.xml" ContentType="application/vnd.openxmlformats-officedocument.drawingml.chart+xml"/>
  <Override PartName="/xl/charts/chart3.xml" ContentType="application/vnd.openxmlformats-officedocument.drawingml.chart+xml"/>
  <Override PartName="/xl/charts/chart2.xml" ContentType="application/vnd.openxmlformats-officedocument.drawingml.chart+xml"/>
  <Override PartName="/xl/charts/chart25.xml" ContentType="application/vnd.openxmlformats-officedocument.drawingml.chart+xml"/>
  <Override PartName="/xl/charts/chart68.xml" ContentType="application/vnd.openxmlformats-officedocument.drawingml.chart+xml"/>
  <Override PartName="/xl/charts/chart42.xml" ContentType="application/vnd.openxmlformats-officedocument.drawingml.chart+xml"/>
  <Override PartName="/xl/charts/chart85.xml" ContentType="application/vnd.openxmlformats-officedocument.drawingml.chart+xml"/>
  <Override PartName="/xl/charts/chart18.xml" ContentType="application/vnd.openxmlformats-officedocument.drawingml.chart+xml"/>
  <Override PartName="/xl/charts/chart52.xml" ContentType="application/vnd.openxmlformats-officedocument.drawingml.chart+xml"/>
  <Override PartName="/xl/charts/chart35.xml" ContentType="application/vnd.openxmlformats-officedocument.drawingml.chart+xml"/>
  <Override PartName="/xl/charts/chart78.xml" ContentType="application/vnd.openxmlformats-officedocument.drawingml.chart+xml"/>
  <Override PartName="/xl/charts/chart69.xml" ContentType="application/vnd.openxmlformats-officedocument.drawingml.chart+xml"/>
  <Override PartName="/xl/charts/chart26.xml" ContentType="application/vnd.openxmlformats-officedocument.drawingml.chart+xml"/>
  <Override PartName="/xl/charts/chart9.xml" ContentType="application/vnd.openxmlformats-officedocument.drawingml.chart+xml"/>
  <Override PartName="/xl/charts/chart60.xml" ContentType="application/vnd.openxmlformats-officedocument.drawingml.chart+xml"/>
  <Override PartName="/xl/charts/chart86.xml" ContentType="application/vnd.openxmlformats-officedocument.drawingml.chart+xml"/>
  <Override PartName="/xl/charts/chart43.xml" ContentType="application/vnd.openxmlformats-officedocument.drawingml.chart+xml"/>
  <Override PartName="/xl/charts/chart82.xml" ContentType="application/vnd.openxmlformats-officedocument.drawingml.chart+xml"/>
  <Override PartName="/xl/charts/chart81.xml" ContentType="application/vnd.openxmlformats-officedocument.drawingml.chart+xml"/>
  <Override PartName="/xl/charts/chart80.xml" ContentType="application/vnd.openxmlformats-officedocument.drawingml.chart+xml"/>
  <Override PartName="/xl/charts/chart46.xml" ContentType="application/vnd.openxmlformats-officedocument.drawingml.chart+xml"/>
  <Override PartName="/xl/charts/chart29.xml" ContentType="application/vnd.openxmlformats-officedocument.drawingml.chart+xml"/>
  <Override PartName="/xl/charts/chart72.xml" ContentType="application/vnd.openxmlformats-officedocument.drawingml.chart+xml"/>
  <Override PartName="/xl/charts/chart71.xml" ContentType="application/vnd.openxmlformats-officedocument.drawingml.chart+xml"/>
  <Override PartName="/xl/charts/chart79.xml" ContentType="application/vnd.openxmlformats-officedocument.drawingml.chart+xml"/>
  <Override PartName="/xl/charts/chart36.xml" ContentType="application/vnd.openxmlformats-officedocument.drawingml.chart+xml"/>
  <Override PartName="/xl/charts/chart70.xml" ContentType="application/vnd.openxmlformats-officedocument.drawingml.chart+xml"/>
  <Override PartName="/xl/charts/chart19.xml" ContentType="application/vnd.openxmlformats-officedocument.drawingml.chart+xml"/>
  <Override PartName="/xl/charts/chart44.xml" ContentType="application/vnd.openxmlformats-officedocument.drawingml.chart+xml"/>
  <Override PartName="/xl/charts/chart61.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chart62.xml" ContentType="application/vnd.openxmlformats-officedocument.drawingml.chart+xml"/>
  <Override PartName="/xl/charts/chart45.xml" ContentType="application/vnd.openxmlformats-officedocument.drawingml.chart+xml"/>
  <Override PartName="/xl/charts/chart17.xml" ContentType="application/vnd.openxmlformats-officedocument.drawingml.chart+xml"/>
  <Override PartName="/xl/charts/chart8.xml" ContentType="application/vnd.openxmlformats-officedocument.drawingml.chart+xml"/>
  <Override PartName="/xl/charts/chart51.xml" ContentType="application/vnd.openxmlformats-officedocument.drawingml.chart+xml"/>
  <Override PartName="/xl/charts/chart34.xml" ContentType="application/vnd.openxmlformats-officedocument.drawingml.chart+xml"/>
  <Override PartName="/xl/charts/chart77.xml" ContentType="application/vnd.openxmlformats-officedocument.drawingml.chart+xml"/>
  <Override PartName="/xl/charts/chart67.xml" ContentType="application/vnd.openxmlformats-officedocument.drawingml.chart+xml"/>
  <Override PartName="/xl/charts/chart24.xml" ContentType="application/vnd.openxmlformats-officedocument.drawingml.chart+xml"/>
  <Override PartName="/xl/charts/chart84.xml" ContentType="application/vnd.openxmlformats-officedocument.drawingml.chart+xml"/>
  <Override PartName="/xl/charts/chart41.xml" ContentType="application/vnd.openxmlformats-officedocument.drawingml.chart+xml"/>
  <Override PartName="/xl/charts/chart7.xml" ContentType="application/vnd.openxmlformats-officedocument.drawingml.chart+xml"/>
  <Override PartName="/xl/charts/chart50.xml" ContentType="application/vnd.openxmlformats-officedocument.drawingml.chart+xml"/>
  <Override PartName="/xl/charts/chart33.xml" ContentType="application/vnd.openxmlformats-officedocument.drawingml.chart+xml"/>
  <Override PartName="/xl/charts/chart76.xml" ContentType="application/vnd.openxmlformats-officedocument.drawingml.chart+xml"/>
  <Override PartName="/xl/charts/chart66.xml" ContentType="application/vnd.openxmlformats-officedocument.drawingml.chart+xml"/>
  <Override PartName="/xl/charts/chart23.xml" ContentType="application/vnd.openxmlformats-officedocument.drawingml.chart+xml"/>
  <Override PartName="/xl/charts/chart83.xml" ContentType="application/vnd.openxmlformats-officedocument.drawingml.chart+xml"/>
  <Override PartName="/xl/charts/chart40.xml" ContentType="application/vnd.openxmlformats-officedocument.drawingml.chart+xml"/>
  <Override PartName="/xl/charts/chart6.xml" ContentType="application/vnd.openxmlformats-officedocument.drawingml.chart+xml"/>
  <Override PartName="/xl/charts/chart32.xml" ContentType="application/vnd.openxmlformats-officedocument.drawingml.chart+xml"/>
  <Override PartName="/xl/charts/chart75.xml" ContentType="application/vnd.openxmlformats-officedocument.drawingml.chart+xml"/>
  <Override PartName="/xl/charts/chart65.xml" ContentType="application/vnd.openxmlformats-officedocument.drawingml.chart+xml"/>
  <Override PartName="/xl/charts/chart22.xml" ContentType="application/vnd.openxmlformats-officedocument.drawingml.chart+xml"/>
  <Override PartName="/xl/charts/chart5.xml" ContentType="application/vnd.openxmlformats-officedocument.drawingml.chart+xml"/>
  <Override PartName="/xl/charts/chart31.xml" ContentType="application/vnd.openxmlformats-officedocument.drawingml.chart+xml"/>
  <Override PartName="/xl/charts/chart74.xml" ContentType="application/vnd.openxmlformats-officedocument.drawingml.chart+xml"/>
  <Override PartName="/xl/charts/chart1.xml" ContentType="application/vnd.openxmlformats-officedocument.drawingml.chart+xml"/>
  <Override PartName="/xl/charts/chart53.xml" ContentType="application/vnd.openxmlformats-officedocument.drawingml.chart+xml"/>
  <Override PartName="/xl/charts/chart10.xml" ContentType="application/vnd.openxmlformats-officedocument.drawingml.chart+xml"/>
  <Override PartName="/xl/media/image1.wmf" ContentType="image/x-wmf"/>
  <Override PartName="/xl/media/image2.wmf" ContentType="image/x-wmf"/>
  <Override PartName="/xl/media/image6.gif" ContentType="image/gif"/>
  <Override PartName="/xl/media/image3.wmf" ContentType="image/x-wmf"/>
  <Override PartName="/xl/media/image4.wmf" ContentType="image/x-wmf"/>
  <Override PartName="/xl/media/image5.wmf" ContentType="image/x-wmf"/>
  <Override PartName="/docProps/core.xml" ContentType="application/vnd.openxmlformats-package.core-properties+xml"/>
  <Override PartName="/docProps/custom.xml" ContentType="application/vnd.openxmlformats-officedocument.custom-properties+xml"/>
  <Override PartName="/docProps/app.xml" ContentType="application/vnd.openxmlformats-officedocument.extended-properties+xml"/>
</Types>
</file>

<file path=_rels/.rels><?xml version="1.0" encoding="UTF-8"?>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 Id="rId4" Type="http://schemas.openxmlformats.org/officeDocument/2006/relationships/custom-properties" Target="docProps/custom.xml"/>
</Relationships>
</file>

<file path=xl/workbook.xml><?xml version="1.0" encoding="utf-8"?>
<workbook xmlns="http://schemas.openxmlformats.org/spreadsheetml/2006/main" xmlns:r="http://schemas.openxmlformats.org/officeDocument/2006/relationships">
  <fileVersion appName="Calc"/>
  <workbookPr backupFile="false" showObjects="all" date1904="false"/>
  <workbookProtection/>
  <bookViews>
    <workbookView showHorizontalScroll="true" showVerticalScroll="true" showSheetTabs="true" xWindow="0" yWindow="0" windowWidth="16384" windowHeight="8192" tabRatio="500" firstSheet="0" activeTab="0"/>
  </bookViews>
  <sheets>
    <sheet name="Sheet1" sheetId="1" state="visible" r:id="rId3"/>
    <sheet name="Sheet2" sheetId="2" state="visible" r:id="rId4"/>
    <sheet name="Sheet3" sheetId="3" state="visible" r:id="rId5"/>
    <sheet name="Sheet4" sheetId="4" state="visible" r:id="rId6"/>
  </sheets>
  <calcPr iterateCount="100" refMode="A1" iterate="true" iterateDelta="0.0001"/>
  <extLst>
    <ext xmlns:loext="http://schemas.libreoffice.org/" uri="{7626C862-2A13-11E5-B345-FEFF819CDC9F}">
      <loext:extCalcPr stringRefSyntax="CalcA1ExcelA1"/>
    </ext>
  </extLst>
</workbook>
</file>

<file path=xl/sharedStrings.xml><?xml version="1.0" encoding="utf-8"?>
<sst xmlns="http://schemas.openxmlformats.org/spreadsheetml/2006/main" count="51101" uniqueCount="15360">
  <si>
    <t xml:space="preserve">In 150 years</t>
  </si>
  <si>
    <t xml:space="preserve">To 25</t>
  </si>
  <si>
    <t xml:space="preserve">To 50</t>
  </si>
  <si>
    <t xml:space="preserve">To 75</t>
  </si>
  <si>
    <t xml:space="preserve">In 125 years</t>
  </si>
  <si>
    <t xml:space="preserve">In 100 years</t>
  </si>
  <si>
    <t xml:space="preserve">3 OLDEST </t>
  </si>
  <si>
    <t xml:space="preserve">5 NEXT </t>
  </si>
  <si>
    <t xml:space="preserve">ALL OLDEST</t>
  </si>
  <si>
    <t xml:space="preserve">SITES</t>
  </si>
  <si>
    <t xml:space="preserve"> OLDEST </t>
  </si>
  <si>
    <t xml:space="preserve">MOUNT GAMBIER MAXIMUM</t>
  </si>
  <si>
    <t xml:space="preserve">STRATHALBYN MAXIMUM</t>
  </si>
  <si>
    <t xml:space="preserve">5y</t>
  </si>
  <si>
    <t xml:space="preserve">10y</t>
  </si>
  <si>
    <t xml:space="preserve">20y</t>
  </si>
  <si>
    <t xml:space="preserve">50y</t>
  </si>
  <si>
    <t xml:space="preserve">1863 TO</t>
  </si>
  <si>
    <t xml:space="preserve">1893 TO</t>
  </si>
  <si>
    <t xml:space="preserve">MOUNT BARKER MAXIMUM</t>
  </si>
  <si>
    <t xml:space="preserve">ROBE MAXIMUM</t>
  </si>
  <si>
    <t xml:space="preserve">KAPUNDA MAXIMUM</t>
  </si>
  <si>
    <t xml:space="preserve">1884</t>
  </si>
  <si>
    <t xml:space="preserve">ADELAIDE AIRPORT / WEST TERRACE</t>
  </si>
  <si>
    <t xml:space="preserve">1885</t>
  </si>
  <si>
    <t xml:space="preserve">1886</t>
  </si>
  <si>
    <t xml:space="preserve">1851-1875</t>
  </si>
  <si>
    <t xml:space="preserve">1876-1900</t>
  </si>
  <si>
    <t xml:space="preserve">MARREE FARINA MAXIMUM</t>
  </si>
  <si>
    <t xml:space="preserve">1887</t>
  </si>
  <si>
    <t xml:space="preserve">1888</t>
  </si>
  <si>
    <t xml:space="preserve">FO</t>
  </si>
  <si>
    <t xml:space="preserve">AO</t>
  </si>
  <si>
    <t xml:space="preserve">1889</t>
  </si>
  <si>
    <t xml:space="preserve">GO</t>
  </si>
  <si>
    <t xml:space="preserve">BO</t>
  </si>
  <si>
    <t xml:space="preserve">PORT LINCOLN MAXIMUM</t>
  </si>
  <si>
    <t xml:space="preserve">1890</t>
  </si>
  <si>
    <t xml:space="preserve">MO</t>
  </si>
  <si>
    <t xml:space="preserve">EO</t>
  </si>
  <si>
    <t xml:space="preserve">1891</t>
  </si>
  <si>
    <t xml:space="preserve">HO</t>
  </si>
  <si>
    <t xml:space="preserve">1892</t>
  </si>
  <si>
    <t xml:space="preserve">JO</t>
  </si>
  <si>
    <t xml:space="preserve">1893</t>
  </si>
  <si>
    <t xml:space="preserve">1894</t>
  </si>
  <si>
    <t xml:space="preserve">1895</t>
  </si>
  <si>
    <t xml:space="preserve">1896</t>
  </si>
  <si>
    <t xml:space="preserve">1897</t>
  </si>
  <si>
    <t xml:space="preserve">1898</t>
  </si>
  <si>
    <t xml:space="preserve">1899</t>
  </si>
  <si>
    <t xml:space="preserve">1900</t>
  </si>
  <si>
    <t xml:space="preserve">1901</t>
  </si>
  <si>
    <t xml:space="preserve">1902</t>
  </si>
  <si>
    <t xml:space="preserve">1903</t>
  </si>
  <si>
    <t xml:space="preserve">1904</t>
  </si>
  <si>
    <t xml:space="preserve">1905</t>
  </si>
  <si>
    <t xml:space="preserve">1906</t>
  </si>
  <si>
    <t xml:space="preserve">SNOW TOWN MAXIMUM</t>
  </si>
  <si>
    <t xml:space="preserve">1907</t>
  </si>
  <si>
    <t xml:space="preserve">ROSEWORTHY MAXIMUM</t>
  </si>
  <si>
    <t xml:space="preserve">1908</t>
  </si>
  <si>
    <t xml:space="preserve">1909</t>
  </si>
  <si>
    <t xml:space="preserve">1910</t>
  </si>
  <si>
    <t xml:space="preserve">GEORGETOWN / PORT PIRIE MAXIMUM</t>
  </si>
  <si>
    <t xml:space="preserve">1911</t>
  </si>
  <si>
    <t xml:space="preserve">KINGSCOTE / CAPE WILLOUGHBY MAXIMUM</t>
  </si>
  <si>
    <t xml:space="preserve">1912</t>
  </si>
  <si>
    <t xml:space="preserve">LAMEROO MAXIMUM</t>
  </si>
  <si>
    <t xml:space="preserve">1913</t>
  </si>
  <si>
    <t xml:space="preserve">1914</t>
  </si>
  <si>
    <t xml:space="preserve">1915</t>
  </si>
  <si>
    <t xml:space="preserve">1916</t>
  </si>
  <si>
    <t xml:space="preserve">1917</t>
  </si>
  <si>
    <t xml:space="preserve">1918</t>
  </si>
  <si>
    <t xml:space="preserve">1919</t>
  </si>
  <si>
    <t xml:space="preserve">TARCOOLA MINIMUM</t>
  </si>
  <si>
    <t xml:space="preserve">TARCOOLA MAXIMUM</t>
  </si>
  <si>
    <t xml:space="preserve">1920</t>
  </si>
  <si>
    <t xml:space="preserve">1921</t>
  </si>
  <si>
    <t xml:space="preserve">1922</t>
  </si>
  <si>
    <t xml:space="preserve">1923</t>
  </si>
  <si>
    <t xml:space="preserve">1924</t>
  </si>
  <si>
    <t xml:space="preserve">1925</t>
  </si>
  <si>
    <t xml:space="preserve">1926</t>
  </si>
  <si>
    <t xml:space="preserve">1927</t>
  </si>
  <si>
    <t xml:space="preserve">1928</t>
  </si>
  <si>
    <t xml:space="preserve">1929</t>
  </si>
  <si>
    <t xml:space="preserve">1930</t>
  </si>
  <si>
    <t xml:space="preserve">1931</t>
  </si>
  <si>
    <t xml:space="preserve">1932</t>
  </si>
  <si>
    <t xml:space="preserve">1933</t>
  </si>
  <si>
    <t xml:space="preserve">1934</t>
  </si>
  <si>
    <t xml:space="preserve">1935</t>
  </si>
  <si>
    <t xml:space="preserve">1936</t>
  </si>
  <si>
    <t xml:space="preserve">1937</t>
  </si>
  <si>
    <t xml:space="preserve">1938</t>
  </si>
  <si>
    <t xml:space="preserve">1939</t>
  </si>
  <si>
    <t xml:space="preserve">1940</t>
  </si>
  <si>
    <t xml:space="preserve">1941</t>
  </si>
  <si>
    <t xml:space="preserve">MOUNT GAMBIER AERO</t>
  </si>
  <si>
    <t xml:space="preserve">1942</t>
  </si>
  <si>
    <t xml:space="preserve">1943</t>
  </si>
  <si>
    <t xml:space="preserve">1944</t>
  </si>
  <si>
    <t xml:space="preserve">1945</t>
  </si>
  <si>
    <t xml:space="preserve">1946</t>
  </si>
  <si>
    <t xml:space="preserve">1947</t>
  </si>
  <si>
    <t xml:space="preserve">1948</t>
  </si>
  <si>
    <t xml:space="preserve">1949</t>
  </si>
  <si>
    <t xml:space="preserve">1950</t>
  </si>
  <si>
    <t xml:space="preserve">1951</t>
  </si>
  <si>
    <t xml:space="preserve">1952</t>
  </si>
  <si>
    <t xml:space="preserve">1953</t>
  </si>
  <si>
    <t xml:space="preserve">1954</t>
  </si>
  <si>
    <t xml:space="preserve">1955</t>
  </si>
  <si>
    <t xml:space="preserve">1956</t>
  </si>
  <si>
    <t xml:space="preserve">1957</t>
  </si>
  <si>
    <t xml:space="preserve">1958</t>
  </si>
  <si>
    <t xml:space="preserve">1959</t>
  </si>
  <si>
    <t xml:space="preserve">1960</t>
  </si>
  <si>
    <t xml:space="preserve">1961</t>
  </si>
  <si>
    <t xml:space="preserve">1962</t>
  </si>
  <si>
    <t xml:space="preserve">1963</t>
  </si>
  <si>
    <t xml:space="preserve">1964</t>
  </si>
  <si>
    <t xml:space="preserve">1965</t>
  </si>
  <si>
    <t xml:space="preserve">1966</t>
  </si>
  <si>
    <t xml:space="preserve">1967</t>
  </si>
  <si>
    <t xml:space="preserve">1968</t>
  </si>
  <si>
    <t xml:space="preserve">1969</t>
  </si>
  <si>
    <t xml:space="preserve">1970</t>
  </si>
  <si>
    <t xml:space="preserve">1971</t>
  </si>
  <si>
    <t xml:space="preserve">1972</t>
  </si>
  <si>
    <t xml:space="preserve">1973</t>
  </si>
  <si>
    <t xml:space="preserve">1974</t>
  </si>
  <si>
    <t xml:space="preserve">1975</t>
  </si>
  <si>
    <t xml:space="preserve">1976</t>
  </si>
  <si>
    <t xml:space="preserve">1977</t>
  </si>
  <si>
    <t xml:space="preserve">1978</t>
  </si>
  <si>
    <t xml:space="preserve">1979</t>
  </si>
  <si>
    <t xml:space="preserve">1980</t>
  </si>
  <si>
    <t xml:space="preserve">1981</t>
  </si>
  <si>
    <t xml:space="preserve">1982</t>
  </si>
  <si>
    <t xml:space="preserve">1983</t>
  </si>
  <si>
    <t xml:space="preserve">1984</t>
  </si>
  <si>
    <t xml:space="preserve">1985</t>
  </si>
  <si>
    <t xml:space="preserve">1986</t>
  </si>
  <si>
    <t xml:space="preserve">1987</t>
  </si>
  <si>
    <t xml:space="preserve">1988</t>
  </si>
  <si>
    <t xml:space="preserve">1989</t>
  </si>
  <si>
    <t xml:space="preserve">1990</t>
  </si>
  <si>
    <t xml:space="preserve">1991</t>
  </si>
  <si>
    <t xml:space="preserve">1992</t>
  </si>
  <si>
    <t xml:space="preserve">1993</t>
  </si>
  <si>
    <t xml:space="preserve">1994</t>
  </si>
  <si>
    <t xml:space="preserve">1995</t>
  </si>
  <si>
    <t xml:space="preserve">1998</t>
  </si>
  <si>
    <t xml:space="preserve">1996</t>
  </si>
  <si>
    <t xml:space="preserve">1999</t>
  </si>
  <si>
    <t xml:space="preserve">1997</t>
  </si>
  <si>
    <t xml:space="preserve">2000</t>
  </si>
  <si>
    <t xml:space="preserve">2001</t>
  </si>
  <si>
    <t xml:space="preserve">2002</t>
  </si>
  <si>
    <t xml:space="preserve">2003</t>
  </si>
  <si>
    <t xml:space="preserve">2004</t>
  </si>
  <si>
    <t xml:space="preserve">2005</t>
  </si>
  <si>
    <t xml:space="preserve">2006</t>
  </si>
  <si>
    <t xml:space="preserve">2007</t>
  </si>
  <si>
    <t xml:space="preserve">2008</t>
  </si>
  <si>
    <t xml:space="preserve">2009</t>
  </si>
  <si>
    <t xml:space="preserve">2010</t>
  </si>
  <si>
    <t xml:space="preserve">2011</t>
  </si>
  <si>
    <t xml:space="preserve">2012</t>
  </si>
  <si>
    <t xml:space="preserve">2013</t>
  </si>
  <si>
    <t xml:space="preserve">2014</t>
  </si>
  <si>
    <t xml:space="preserve">2015</t>
  </si>
  <si>
    <t xml:space="preserve">2016</t>
  </si>
  <si>
    <t xml:space="preserve">2017</t>
  </si>
  <si>
    <t xml:space="preserve">2018</t>
  </si>
  <si>
    <t xml:space="preserve">2019</t>
  </si>
  <si>
    <t xml:space="preserve">2020</t>
  </si>
  <si>
    <t xml:space="preserve">Kingston</t>
  </si>
  <si>
    <t xml:space="preserve">Roseworthy</t>
  </si>
  <si>
    <t xml:space="preserve">Marree</t>
  </si>
  <si>
    <t xml:space="preserve">Snowtown</t>
  </si>
  <si>
    <t xml:space="preserve">Robe</t>
  </si>
  <si>
    <t xml:space="preserve">MOUNT GAMBIER MINIMUM</t>
  </si>
  <si>
    <t xml:space="preserve">STRATHALBYN MINIMUM</t>
  </si>
  <si>
    <t xml:space="preserve">MOUNT BARKER MINIMUM</t>
  </si>
  <si>
    <t xml:space="preserve">ROBE MINIMUM</t>
  </si>
  <si>
    <t xml:space="preserve">KAPUNDA MINIMUM</t>
  </si>
  <si>
    <t xml:space="preserve">MARREE FARINA MINIMUM</t>
  </si>
  <si>
    <t xml:space="preserve">PORT LINCOLN MINIMUM</t>
  </si>
  <si>
    <t xml:space="preserve">SNOWTOWN MINIMUM</t>
  </si>
  <si>
    <t xml:space="preserve">ROSEWORTHY MINIMUM</t>
  </si>
  <si>
    <t xml:space="preserve">GEORGETOWN / PORT PIRIE MINIMUM</t>
  </si>
  <si>
    <t xml:space="preserve">KINGSCOTE / CAPE WILLOUGHBY MINIMUMS</t>
  </si>
  <si>
    <t xml:space="preserve">LAMEROO MINIMUM</t>
  </si>
  <si>
    <t xml:space="preserve">how did this happen?</t>
  </si>
  <si>
    <t xml:space="preserve">46.12nd</t>
  </si>
  <si>
    <t xml:space="preserve">44.39th</t>
  </si>
  <si>
    <t xml:space="preserve">41.83rd</t>
  </si>
  <si>
    <t xml:space="preserve">32.63rd</t>
  </si>
  <si>
    <t xml:space="preserve">25.04th</t>
  </si>
  <si>
    <t xml:space="preserve">20.318th</t>
  </si>
  <si>
    <t xml:space="preserve">17.75th</t>
  </si>
  <si>
    <t xml:space="preserve">20.38th</t>
  </si>
  <si>
    <t xml:space="preserve">27.323rd</t>
  </si>
  <si>
    <t xml:space="preserve">34.023rd</t>
  </si>
  <si>
    <t xml:space="preserve">40.17th</t>
  </si>
  <si>
    <t xml:space="preserve">42.027th</t>
  </si>
  <si>
    <t xml:space="preserve">46.12nd Jan</t>
  </si>
  <si>
    <t xml:space="preserve">44.425th</t>
  </si>
  <si>
    <t xml:space="preserve">44.716th</t>
  </si>
  <si>
    <t xml:space="preserve">36.123rd</t>
  </si>
  <si>
    <t xml:space="preserve">32.622nd</t>
  </si>
  <si>
    <t xml:space="preserve">27.87th</t>
  </si>
  <si>
    <t xml:space="preserve">21.119th</t>
  </si>
  <si>
    <t xml:space="preserve">19.01st</t>
  </si>
  <si>
    <t xml:space="preserve">24.115th</t>
  </si>
  <si>
    <t xml:space="preserve">29.424th</t>
  </si>
  <si>
    <t xml:space="preserve">33.116th</t>
  </si>
  <si>
    <t xml:space="preserve">36.116th</t>
  </si>
  <si>
    <t xml:space="preserve">38.98th</t>
  </si>
  <si>
    <t xml:space="preserve">44.716th Feb</t>
  </si>
  <si>
    <t xml:space="preserve">42.823rd</t>
  </si>
  <si>
    <t xml:space="preserve">40.023rd</t>
  </si>
  <si>
    <t xml:space="preserve">41.15th</t>
  </si>
  <si>
    <t xml:space="preserve">33.63rd</t>
  </si>
  <si>
    <t xml:space="preserve">32.16th</t>
  </si>
  <si>
    <t xml:space="preserve">21.117th</t>
  </si>
  <si>
    <t xml:space="preserve">19.42nd</t>
  </si>
  <si>
    <t xml:space="preserve">31.521st</t>
  </si>
  <si>
    <t xml:space="preserve">29.312th</t>
  </si>
  <si>
    <t xml:space="preserve">39.229th</t>
  </si>
  <si>
    <t xml:space="preserve">40.624th</t>
  </si>
  <si>
    <t xml:space="preserve">45.731st</t>
  </si>
  <si>
    <t xml:space="preserve">41.34th</t>
  </si>
  <si>
    <t xml:space="preserve">32.73rd</t>
  </si>
  <si>
    <t xml:space="preserve">32.78th</t>
  </si>
  <si>
    <t xml:space="preserve">22.95th</t>
  </si>
  <si>
    <t xml:space="preserve">20.25th</t>
  </si>
  <si>
    <t xml:space="preserve">24.325th</t>
  </si>
  <si>
    <t xml:space="preserve">28.622nd</t>
  </si>
  <si>
    <t xml:space="preserve">38.130th</t>
  </si>
  <si>
    <t xml:space="preserve">36.921st</t>
  </si>
  <si>
    <t xml:space="preserve">42.317th</t>
  </si>
  <si>
    <t xml:space="preserve">43.727th</t>
  </si>
  <si>
    <t xml:space="preserve">42.225th</t>
  </si>
  <si>
    <t xml:space="preserve">39.322nd</t>
  </si>
  <si>
    <t xml:space="preserve">34.39th</t>
  </si>
  <si>
    <t xml:space="preserve">20.322nd</t>
  </si>
  <si>
    <t xml:space="preserve">19.83rd</t>
  </si>
  <si>
    <t xml:space="preserve">22.315th</t>
  </si>
  <si>
    <t xml:space="preserve">26.627th</t>
  </si>
  <si>
    <t xml:space="preserve">38.317th</t>
  </si>
  <si>
    <t xml:space="preserve">37.49th</t>
  </si>
  <si>
    <t xml:space="preserve">43.329th</t>
  </si>
  <si>
    <t xml:space="preserve">39.47th</t>
  </si>
  <si>
    <t xml:space="preserve">43.318th</t>
  </si>
  <si>
    <t xml:space="preserve">38.710th</t>
  </si>
  <si>
    <t xml:space="preserve">31.88th</t>
  </si>
  <si>
    <t xml:space="preserve">26.23rd</t>
  </si>
  <si>
    <t xml:space="preserve">23.927th</t>
  </si>
  <si>
    <t xml:space="preserve">21.225th</t>
  </si>
  <si>
    <t xml:space="preserve">27.727th</t>
  </si>
  <si>
    <t xml:space="preserve">31.48th</t>
  </si>
  <si>
    <t xml:space="preserve">39.624th</t>
  </si>
  <si>
    <t xml:space="preserve">38.115th</t>
  </si>
  <si>
    <t xml:space="preserve">43.318th Feb</t>
  </si>
  <si>
    <t xml:space="preserve">43.316th</t>
  </si>
  <si>
    <t xml:space="preserve">43.11st</t>
  </si>
  <si>
    <t xml:space="preserve">37.218th</t>
  </si>
  <si>
    <t xml:space="preserve">31.916th</t>
  </si>
  <si>
    <t xml:space="preserve">28.11st</t>
  </si>
  <si>
    <t xml:space="preserve">24.35th</t>
  </si>
  <si>
    <t xml:space="preserve">20.128th</t>
  </si>
  <si>
    <t xml:space="preserve">21.821st</t>
  </si>
  <si>
    <t xml:space="preserve">27.125th</t>
  </si>
  <si>
    <t xml:space="preserve">33.111th</t>
  </si>
  <si>
    <t xml:space="preserve">38.24th</t>
  </si>
  <si>
    <t xml:space="preserve">38.327th</t>
  </si>
  <si>
    <t xml:space="preserve">43.316th Jan</t>
  </si>
  <si>
    <t xml:space="preserve">43.422nd</t>
  </si>
  <si>
    <t xml:space="preserve">42.617th</t>
  </si>
  <si>
    <t xml:space="preserve">40.625th</t>
  </si>
  <si>
    <t xml:space="preserve">29.610th</t>
  </si>
  <si>
    <t xml:space="preserve">28.910th</t>
  </si>
  <si>
    <t xml:space="preserve">18.45th</t>
  </si>
  <si>
    <t xml:space="preserve">18.315th</t>
  </si>
  <si>
    <t xml:space="preserve">23.226th</t>
  </si>
  <si>
    <t xml:space="preserve">31.319th</t>
  </si>
  <si>
    <t xml:space="preserve">26.911th</t>
  </si>
  <si>
    <t xml:space="preserve">31.83rd</t>
  </si>
  <si>
    <t xml:space="preserve">42.719th</t>
  </si>
  <si>
    <t xml:space="preserve">43.422nd Jan</t>
  </si>
  <si>
    <t xml:space="preserve">44.68th</t>
  </si>
  <si>
    <t xml:space="preserve">38.411th</t>
  </si>
  <si>
    <t xml:space="preserve">35.24th</t>
  </si>
  <si>
    <t xml:space="preserve">29.824th</t>
  </si>
  <si>
    <t xml:space="preserve">17.130th</t>
  </si>
  <si>
    <t xml:space="preserve">22.93rd</t>
  </si>
  <si>
    <t xml:space="preserve">19.424th</t>
  </si>
  <si>
    <t xml:space="preserve">23.819th</t>
  </si>
  <si>
    <t xml:space="preserve">27.930th</t>
  </si>
  <si>
    <t xml:space="preserve">32.91st</t>
  </si>
  <si>
    <t xml:space="preserve">33.44th</t>
  </si>
  <si>
    <t xml:space="preserve">41.322nd</t>
  </si>
  <si>
    <t xml:space="preserve">44.68th Jan</t>
  </si>
  <si>
    <t xml:space="preserve">41.621st</t>
  </si>
  <si>
    <t xml:space="preserve">42.611th</t>
  </si>
  <si>
    <t xml:space="preserve">37.424th</t>
  </si>
  <si>
    <t xml:space="preserve">29.811th</t>
  </si>
  <si>
    <t xml:space="preserve">29.83rd</t>
  </si>
  <si>
    <t xml:space="preserve">20.213th</t>
  </si>
  <si>
    <t xml:space="preserve">19.13rd</t>
  </si>
  <si>
    <t xml:space="preserve">20.718th</t>
  </si>
  <si>
    <t xml:space="preserve">32.926th</t>
  </si>
  <si>
    <t xml:space="preserve">31.929th</t>
  </si>
  <si>
    <t xml:space="preserve">38.822nd</t>
  </si>
  <si>
    <t xml:space="preserve">44.79th</t>
  </si>
  <si>
    <t xml:space="preserve">44.79th Dec</t>
  </si>
  <si>
    <t xml:space="preserve">41.35th</t>
  </si>
  <si>
    <t xml:space="preserve">42.91st</t>
  </si>
  <si>
    <t xml:space="preserve">36.325th</t>
  </si>
  <si>
    <t xml:space="preserve">36.44th</t>
  </si>
  <si>
    <t xml:space="preserve">27.75th</t>
  </si>
  <si>
    <t xml:space="preserve">23.812th</t>
  </si>
  <si>
    <t xml:space="preserve">22.424th</t>
  </si>
  <si>
    <t xml:space="preserve">25.85th</t>
  </si>
  <si>
    <t xml:space="preserve">32.823rd</t>
  </si>
  <si>
    <t xml:space="preserve">41.830th</t>
  </si>
  <si>
    <t xml:space="preserve">42.78th</t>
  </si>
  <si>
    <t xml:space="preserve">45.310th</t>
  </si>
  <si>
    <t xml:space="preserve">45.310th Dec</t>
  </si>
  <si>
    <t xml:space="preserve">40.614th</t>
  </si>
  <si>
    <t xml:space="preserve">42.916th</t>
  </si>
  <si>
    <t xml:space="preserve">42.613th</t>
  </si>
  <si>
    <t xml:space="preserve">36.71st</t>
  </si>
  <si>
    <t xml:space="preserve">24.430th</t>
  </si>
  <si>
    <t xml:space="preserve">18.529th</t>
  </si>
  <si>
    <t xml:space="preserve">19.220th</t>
  </si>
  <si>
    <t xml:space="preserve">22.722nd</t>
  </si>
  <si>
    <t xml:space="preserve">28.129th</t>
  </si>
  <si>
    <t xml:space="preserve">36.431st</t>
  </si>
  <si>
    <t xml:space="preserve">36.926th</t>
  </si>
  <si>
    <t xml:space="preserve">45.423rd</t>
  </si>
  <si>
    <t xml:space="preserve">45.423rd Dec</t>
  </si>
  <si>
    <t xml:space="preserve">44.923rd</t>
  </si>
  <si>
    <t xml:space="preserve">37.223rd</t>
  </si>
  <si>
    <t xml:space="preserve">31.714th</t>
  </si>
  <si>
    <t xml:space="preserve">32.84th</t>
  </si>
  <si>
    <t xml:space="preserve">20.313th</t>
  </si>
  <si>
    <t xml:space="preserve">20.725th</t>
  </si>
  <si>
    <t xml:space="preserve">22.420th</t>
  </si>
  <si>
    <t xml:space="preserve">28.328th</t>
  </si>
  <si>
    <t xml:space="preserve">38.430th</t>
  </si>
  <si>
    <t xml:space="preserve">45.318th</t>
  </si>
  <si>
    <t xml:space="preserve">38.410th</t>
  </si>
  <si>
    <t xml:space="preserve">45.318th Nov</t>
  </si>
  <si>
    <t xml:space="preserve">42.218th</t>
  </si>
  <si>
    <t xml:space="preserve">41.27th</t>
  </si>
  <si>
    <t xml:space="preserve">34.417th</t>
  </si>
  <si>
    <t xml:space="preserve">25.01st</t>
  </si>
  <si>
    <t xml:space="preserve">19.418th</t>
  </si>
  <si>
    <t xml:space="preserve">19.330th</t>
  </si>
  <si>
    <t xml:space="preserve">20.624th</t>
  </si>
  <si>
    <t xml:space="preserve">30.625th</t>
  </si>
  <si>
    <t xml:space="preserve">38.921st</t>
  </si>
  <si>
    <t xml:space="preserve">42.830th</t>
  </si>
  <si>
    <t xml:space="preserve">40.07th</t>
  </si>
  <si>
    <t xml:space="preserve">43.923rd</t>
  </si>
  <si>
    <t xml:space="preserve">43.122nd</t>
  </si>
  <si>
    <t xml:space="preserve">33.33rd</t>
  </si>
  <si>
    <t xml:space="preserve">28.94th</t>
  </si>
  <si>
    <t xml:space="preserve">22.21st</t>
  </si>
  <si>
    <t xml:space="preserve">19.428th</t>
  </si>
  <si>
    <t xml:space="preserve">22.226th</t>
  </si>
  <si>
    <t xml:space="preserve">26.717th</t>
  </si>
  <si>
    <t xml:space="preserve">33.928th</t>
  </si>
  <si>
    <t xml:space="preserve">37.825th</t>
  </si>
  <si>
    <t xml:space="preserve">41.130th</t>
  </si>
  <si>
    <t xml:space="preserve">43.923rd Jan</t>
  </si>
  <si>
    <t xml:space="preserve">40.815th</t>
  </si>
  <si>
    <t xml:space="preserve">38.314th</t>
  </si>
  <si>
    <t xml:space="preserve">35.71st</t>
  </si>
  <si>
    <t xml:space="preserve">28.97th</t>
  </si>
  <si>
    <t xml:space="preserve">27.32nd</t>
  </si>
  <si>
    <t xml:space="preserve">18.113th</t>
  </si>
  <si>
    <t xml:space="preserve">24.431st</t>
  </si>
  <si>
    <t xml:space="preserve">25.017th</t>
  </si>
  <si>
    <t xml:space="preserve">33.114th</t>
  </si>
  <si>
    <t xml:space="preserve">42.812th</t>
  </si>
  <si>
    <t xml:space="preserve">42.812th Dec</t>
  </si>
  <si>
    <t xml:space="preserve">37.813th</t>
  </si>
  <si>
    <t xml:space="preserve">37.711th</t>
  </si>
  <si>
    <t xml:space="preserve">32.83rd</t>
  </si>
  <si>
    <t xml:space="preserve">23.36th</t>
  </si>
  <si>
    <t xml:space="preserve">19.929th</t>
  </si>
  <si>
    <t xml:space="preserve">18.19th</t>
  </si>
  <si>
    <t xml:space="preserve">23.615th</t>
  </si>
  <si>
    <t xml:space="preserve">25.810th</t>
  </si>
  <si>
    <t xml:space="preserve">35.028th</t>
  </si>
  <si>
    <t xml:space="preserve">40.628th</t>
  </si>
  <si>
    <t xml:space="preserve">44.25th</t>
  </si>
  <si>
    <t xml:space="preserve">44.25th Dec</t>
  </si>
  <si>
    <t xml:space="preserve">40.831st</t>
  </si>
  <si>
    <t xml:space="preserve">41.97th</t>
  </si>
  <si>
    <t xml:space="preserve">39.48th</t>
  </si>
  <si>
    <t xml:space="preserve">30.03rd</t>
  </si>
  <si>
    <t xml:space="preserve">20.619th</t>
  </si>
  <si>
    <t xml:space="preserve">21.120th</t>
  </si>
  <si>
    <t xml:space="preserve">22.521st</t>
  </si>
  <si>
    <t xml:space="preserve">21.724th</t>
  </si>
  <si>
    <t xml:space="preserve">31.221st</t>
  </si>
  <si>
    <t xml:space="preserve">35.022nd</t>
  </si>
  <si>
    <t xml:space="preserve">38.328th</t>
  </si>
  <si>
    <t xml:space="preserve">41.13rd</t>
  </si>
  <si>
    <t xml:space="preserve">41.97th Feb</t>
  </si>
  <si>
    <t xml:space="preserve">41.713th</t>
  </si>
  <si>
    <t xml:space="preserve">39.411th</t>
  </si>
  <si>
    <t xml:space="preserve">36.12nd</t>
  </si>
  <si>
    <t xml:space="preserve">30.04th</t>
  </si>
  <si>
    <t xml:space="preserve">24.38th</t>
  </si>
  <si>
    <t xml:space="preserve">18.329th</t>
  </si>
  <si>
    <t xml:space="preserve">17.830th</t>
  </si>
  <si>
    <t xml:space="preserve">21.730th</t>
  </si>
  <si>
    <t xml:space="preserve">26.120th</t>
  </si>
  <si>
    <t xml:space="preserve">35.618th</t>
  </si>
  <si>
    <t xml:space="preserve">39.210th</t>
  </si>
  <si>
    <t xml:space="preserve">38.624th</t>
  </si>
  <si>
    <t xml:space="preserve">41.713th Jan</t>
  </si>
  <si>
    <t xml:space="preserve">42.89th</t>
  </si>
  <si>
    <t xml:space="preserve">41.117th</t>
  </si>
  <si>
    <t xml:space="preserve">39.410th</t>
  </si>
  <si>
    <t xml:space="preserve">31.74th</t>
  </si>
  <si>
    <t xml:space="preserve">27.28th</t>
  </si>
  <si>
    <t xml:space="preserve">20.029th</t>
  </si>
  <si>
    <t xml:space="preserve">18.913th</t>
  </si>
  <si>
    <t xml:space="preserve">22.230th</t>
  </si>
  <si>
    <t xml:space="preserve">29.420th</t>
  </si>
  <si>
    <t xml:space="preserve">36.918th</t>
  </si>
  <si>
    <t xml:space="preserve">40.810th</t>
  </si>
  <si>
    <t xml:space="preserve">40.024th</t>
  </si>
  <si>
    <t xml:space="preserve">42.89th Jan</t>
  </si>
  <si>
    <t xml:space="preserve">41.115th</t>
  </si>
  <si>
    <t xml:space="preserve">38.38th</t>
  </si>
  <si>
    <t xml:space="preserve">37.85th</t>
  </si>
  <si>
    <t xml:space="preserve">30.02nd</t>
  </si>
  <si>
    <t xml:space="preserve">23.99th</t>
  </si>
  <si>
    <t xml:space="preserve">18.31st</t>
  </si>
  <si>
    <t xml:space="preserve">20.010th</t>
  </si>
  <si>
    <t xml:space="preserve">25.628th</t>
  </si>
  <si>
    <t xml:space="preserve">32.228th</t>
  </si>
  <si>
    <t xml:space="preserve">36.729th</t>
  </si>
  <si>
    <t xml:space="preserve">40.021st</t>
  </si>
  <si>
    <t xml:space="preserve">41.715th</t>
  </si>
  <si>
    <t xml:space="preserve">39.29th</t>
  </si>
  <si>
    <t xml:space="preserve">40.65th</t>
  </si>
  <si>
    <t xml:space="preserve">32.522nd</t>
  </si>
  <si>
    <t xml:space="preserve">26.19th</t>
  </si>
  <si>
    <t xml:space="preserve">20.01st</t>
  </si>
  <si>
    <t xml:space="preserve">21.110th</t>
  </si>
  <si>
    <t xml:space="preserve">28.318th</t>
  </si>
  <si>
    <t xml:space="preserve">30.630th</t>
  </si>
  <si>
    <t xml:space="preserve">39.429th</t>
  </si>
  <si>
    <t xml:space="preserve">40.621st</t>
  </si>
  <si>
    <t xml:space="preserve">41.715th Jan</t>
  </si>
  <si>
    <t xml:space="preserve">38.39th</t>
  </si>
  <si>
    <t xml:space="preserve">36.712th</t>
  </si>
  <si>
    <t xml:space="preserve">30.616th</t>
  </si>
  <si>
    <t xml:space="preserve">25.03rd</t>
  </si>
  <si>
    <t xml:space="preserve">22.82nd</t>
  </si>
  <si>
    <t xml:space="preserve">18.33rd</t>
  </si>
  <si>
    <t xml:space="preserve">19.420th</t>
  </si>
  <si>
    <t xml:space="preserve">24.419th</t>
  </si>
  <si>
    <t xml:space="preserve">30.631st</t>
  </si>
  <si>
    <t xml:space="preserve">35.01st</t>
  </si>
  <si>
    <t xml:space="preserve">38.925th</t>
  </si>
  <si>
    <t xml:space="preserve">41.13rd Jan</t>
  </si>
  <si>
    <t xml:space="preserve">41.73rd</t>
  </si>
  <si>
    <t xml:space="preserve">38.312th</t>
  </si>
  <si>
    <t xml:space="preserve">31.716th</t>
  </si>
  <si>
    <t xml:space="preserve">26.73rd</t>
  </si>
  <si>
    <t xml:space="preserve">24.72nd</t>
  </si>
  <si>
    <t xml:space="preserve">20.03rd</t>
  </si>
  <si>
    <t xml:space="preserve">24.224th</t>
  </si>
  <si>
    <t xml:space="preserve">33.131st</t>
  </si>
  <si>
    <t xml:space="preserve">37.21st</t>
  </si>
  <si>
    <t xml:space="preserve">40.025th</t>
  </si>
  <si>
    <t xml:space="preserve">41.73rd Jan</t>
  </si>
  <si>
    <t xml:space="preserve">40.69th</t>
  </si>
  <si>
    <t xml:space="preserve">41.19th</t>
  </si>
  <si>
    <t xml:space="preserve">37.83rd</t>
  </si>
  <si>
    <t xml:space="preserve">29.419th</t>
  </si>
  <si>
    <t xml:space="preserve">23.96th</t>
  </si>
  <si>
    <t xml:space="preserve">20.028th</t>
  </si>
  <si>
    <t xml:space="preserve">17.816th</t>
  </si>
  <si>
    <t xml:space="preserve">20.626th</t>
  </si>
  <si>
    <t xml:space="preserve">35.018th</t>
  </si>
  <si>
    <t xml:space="preserve">34.420th</t>
  </si>
  <si>
    <t xml:space="preserve">38.912th</t>
  </si>
  <si>
    <t xml:space="preserve">41.19th Feb</t>
  </si>
  <si>
    <t xml:space="preserve">41.79th</t>
  </si>
  <si>
    <t xml:space="preserve">40.03rd</t>
  </si>
  <si>
    <t xml:space="preserve">31.919th</t>
  </si>
  <si>
    <t xml:space="preserve">26.76th</t>
  </si>
  <si>
    <t xml:space="preserve">22.227th</t>
  </si>
  <si>
    <t xml:space="preserve">36.718th</t>
  </si>
  <si>
    <t xml:space="preserve">36.120th</t>
  </si>
  <si>
    <t xml:space="preserve">37.812th</t>
  </si>
  <si>
    <t xml:space="preserve">42.89th Feb</t>
  </si>
  <si>
    <t xml:space="preserve">37.829th</t>
  </si>
  <si>
    <t xml:space="preserve">34.712th</t>
  </si>
  <si>
    <t xml:space="preserve">31.113th</t>
  </si>
  <si>
    <t xml:space="preserve">25.010th</t>
  </si>
  <si>
    <t xml:space="preserve">15.86th</t>
  </si>
  <si>
    <t xml:space="preserve">18.321st</t>
  </si>
  <si>
    <t xml:space="preserve">26.619th</t>
  </si>
  <si>
    <t xml:space="preserve">33.328th</t>
  </si>
  <si>
    <t xml:space="preserve">33.712th</t>
  </si>
  <si>
    <t xml:space="preserve">42.329th</t>
  </si>
  <si>
    <t xml:space="preserve">42.329th Dec</t>
  </si>
  <si>
    <t xml:space="preserve">38.929th</t>
  </si>
  <si>
    <t xml:space="preserve">37.912th</t>
  </si>
  <si>
    <t xml:space="preserve">32.913th</t>
  </si>
  <si>
    <t xml:space="preserve">25.610th</t>
  </si>
  <si>
    <t xml:space="preserve">16.15th</t>
  </si>
  <si>
    <t xml:space="preserve">18.621st</t>
  </si>
  <si>
    <t xml:space="preserve">26.919th</t>
  </si>
  <si>
    <t xml:space="preserve">34.628th</t>
  </si>
  <si>
    <t xml:space="preserve">35.612th</t>
  </si>
  <si>
    <t xml:space="preserve">43.829th</t>
  </si>
  <si>
    <t xml:space="preserve">43.829th Dec</t>
  </si>
  <si>
    <t xml:space="preserve">43.927th</t>
  </si>
  <si>
    <t xml:space="preserve">34.419th</t>
  </si>
  <si>
    <t xml:space="preserve">39.65th</t>
  </si>
  <si>
    <t xml:space="preserve">22.915th</t>
  </si>
  <si>
    <t xml:space="preserve">24.85th</t>
  </si>
  <si>
    <t xml:space="preserve">18.21st</t>
  </si>
  <si>
    <t xml:space="preserve">17.618th</t>
  </si>
  <si>
    <t xml:space="preserve">22.926th</t>
  </si>
  <si>
    <t xml:space="preserve">23.510th</t>
  </si>
  <si>
    <t xml:space="preserve">27.929th</t>
  </si>
  <si>
    <t xml:space="preserve">37.427th</t>
  </si>
  <si>
    <t xml:space="preserve">39.010th</t>
  </si>
  <si>
    <t xml:space="preserve">43.927th Jan</t>
  </si>
  <si>
    <t xml:space="preserve">35.719th</t>
  </si>
  <si>
    <t xml:space="preserve">38.85th</t>
  </si>
  <si>
    <t xml:space="preserve">24.47th</t>
  </si>
  <si>
    <t xml:space="preserve">26.75th</t>
  </si>
  <si>
    <t xml:space="preserve">19.41st</t>
  </si>
  <si>
    <t xml:space="preserve">17.418th</t>
  </si>
  <si>
    <t xml:space="preserve">23.326th</t>
  </si>
  <si>
    <t xml:space="preserve">24.210th</t>
  </si>
  <si>
    <t xml:space="preserve">27.829th</t>
  </si>
  <si>
    <t xml:space="preserve">38.227th</t>
  </si>
  <si>
    <t xml:space="preserve">38.910th</t>
  </si>
  <si>
    <t xml:space="preserve">41.612th</t>
  </si>
  <si>
    <t xml:space="preserve">34.63rd</t>
  </si>
  <si>
    <t xml:space="preserve">32.110th</t>
  </si>
  <si>
    <t xml:space="preserve">24.211th</t>
  </si>
  <si>
    <t xml:space="preserve">21.714th</t>
  </si>
  <si>
    <t xml:space="preserve">19.010th</t>
  </si>
  <si>
    <t xml:space="preserve">20.030th</t>
  </si>
  <si>
    <t xml:space="preserve">23.428th</t>
  </si>
  <si>
    <t xml:space="preserve">37.222nd</t>
  </si>
  <si>
    <t xml:space="preserve">37.31st</t>
  </si>
  <si>
    <t xml:space="preserve">37.728th</t>
  </si>
  <si>
    <t xml:space="preserve">41.612th Feb</t>
  </si>
  <si>
    <t xml:space="preserve">39.03rd</t>
  </si>
  <si>
    <t xml:space="preserve">42.612th</t>
  </si>
  <si>
    <t xml:space="preserve">35.83rd</t>
  </si>
  <si>
    <t xml:space="preserve">31.110th</t>
  </si>
  <si>
    <t xml:space="preserve">26.011th</t>
  </si>
  <si>
    <t xml:space="preserve">22.914th</t>
  </si>
  <si>
    <t xml:space="preserve">20.19th</t>
  </si>
  <si>
    <t xml:space="preserve">20.230th</t>
  </si>
  <si>
    <t xml:space="preserve">38.222nd</t>
  </si>
  <si>
    <t xml:space="preserve">37.91st</t>
  </si>
  <si>
    <t xml:space="preserve">37.228th</t>
  </si>
  <si>
    <t xml:space="preserve">42.612th Feb</t>
  </si>
  <si>
    <t xml:space="preserve">43.723rd</t>
  </si>
  <si>
    <t xml:space="preserve">42.98th</t>
  </si>
  <si>
    <t xml:space="preserve">42.413th</t>
  </si>
  <si>
    <t xml:space="preserve">31.11st</t>
  </si>
  <si>
    <t xml:space="preserve">24.920th</t>
  </si>
  <si>
    <t xml:space="preserve">17.322nd</t>
  </si>
  <si>
    <t xml:space="preserve">22.615th</t>
  </si>
  <si>
    <t xml:space="preserve">22.726th</t>
  </si>
  <si>
    <t xml:space="preserve">28.814th</t>
  </si>
  <si>
    <t xml:space="preserve">31.830th</t>
  </si>
  <si>
    <t xml:space="preserve">35.128th</t>
  </si>
  <si>
    <t xml:space="preserve">40.817th</t>
  </si>
  <si>
    <t xml:space="preserve">43.723rd Jan</t>
  </si>
  <si>
    <t xml:space="preserve">top</t>
  </si>
  <si>
    <t xml:space="preserve">38.527th</t>
  </si>
  <si>
    <t xml:space="preserve">30.77th</t>
  </si>
  <si>
    <t xml:space="preserve">24.48th</t>
  </si>
  <si>
    <t xml:space="preserve">17.78th</t>
  </si>
  <si>
    <t xml:space="preserve">24.029th</t>
  </si>
  <si>
    <t xml:space="preserve">26.630th</t>
  </si>
  <si>
    <t xml:space="preserve">31.126th</t>
  </si>
  <si>
    <t xml:space="preserve">38.326th</t>
  </si>
  <si>
    <t xml:space="preserve">38.41st</t>
  </si>
  <si>
    <t xml:space="preserve">39.322nd Jan</t>
  </si>
  <si>
    <t xml:space="preserve">Year</t>
  </si>
  <si>
    <t xml:space="preserve">Jan</t>
  </si>
  <si>
    <t xml:space="preserve">Feb</t>
  </si>
  <si>
    <t xml:space="preserve">Mar</t>
  </si>
  <si>
    <t xml:space="preserve">Apr</t>
  </si>
  <si>
    <t xml:space="preserve">May</t>
  </si>
  <si>
    <t xml:space="preserve">Jun</t>
  </si>
  <si>
    <t xml:space="preserve">Jul</t>
  </si>
  <si>
    <t xml:space="preserve">Aug</t>
  </si>
  <si>
    <t xml:space="preserve">Sep</t>
  </si>
  <si>
    <t xml:space="preserve">Oct</t>
  </si>
  <si>
    <t xml:space="preserve">Nov</t>
  </si>
  <si>
    <t xml:space="preserve">Dec</t>
  </si>
  <si>
    <t xml:space="preserve">Annual</t>
  </si>
  <si>
    <t xml:space="preserve">39.922nd</t>
  </si>
  <si>
    <t xml:space="preserve">36.621st</t>
  </si>
  <si>
    <t xml:space="preserve">34.79th</t>
  </si>
  <si>
    <t xml:space="preserve">28.25th</t>
  </si>
  <si>
    <t xml:space="preserve">26.11st</t>
  </si>
  <si>
    <t xml:space="preserve">16.37th</t>
  </si>
  <si>
    <t xml:space="preserve">17.623rd</t>
  </si>
  <si>
    <t xml:space="preserve">25.023rd</t>
  </si>
  <si>
    <t xml:space="preserve">29.630th</t>
  </si>
  <si>
    <t xml:space="preserve">30.615th</t>
  </si>
  <si>
    <t xml:space="preserve">39.130th</t>
  </si>
  <si>
    <t xml:space="preserve">35.919th</t>
  </si>
  <si>
    <t xml:space="preserve">39.922nd Jan</t>
  </si>
  <si>
    <t xml:space="preserve">42.88th</t>
  </si>
  <si>
    <t xml:space="preserve">42.29th</t>
  </si>
  <si>
    <t xml:space="preserve">32.21st</t>
  </si>
  <si>
    <t xml:space="preserve">26.712th</t>
  </si>
  <si>
    <t xml:space="preserve">19.72nd</t>
  </si>
  <si>
    <t xml:space="preserve">23.715th</t>
  </si>
  <si>
    <t xml:space="preserve">22.426th</t>
  </si>
  <si>
    <t xml:space="preserve">30.614th</t>
  </si>
  <si>
    <t xml:space="preserve">33.330th</t>
  </si>
  <si>
    <t xml:space="preserve">35.823rd</t>
  </si>
  <si>
    <t xml:space="preserve">41.817th</t>
  </si>
  <si>
    <t xml:space="preserve">37.631st</t>
  </si>
  <si>
    <t xml:space="preserve">36.219th</t>
  </si>
  <si>
    <t xml:space="preserve">35.225th</t>
  </si>
  <si>
    <t xml:space="preserve">30.95th</t>
  </si>
  <si>
    <t xml:space="preserve">26.85th</t>
  </si>
  <si>
    <t xml:space="preserve">15.911th</t>
  </si>
  <si>
    <t xml:space="preserve">19.216th</t>
  </si>
  <si>
    <t xml:space="preserve">21.19th</t>
  </si>
  <si>
    <t xml:space="preserve">25.927th</t>
  </si>
  <si>
    <t xml:space="preserve">32.828th</t>
  </si>
  <si>
    <t xml:space="preserve">38.226th</t>
  </si>
  <si>
    <t xml:space="preserve">39.322nd Dec</t>
  </si>
  <si>
    <t xml:space="preserve">40.622nd</t>
  </si>
  <si>
    <t xml:space="preserve">39.724th</t>
  </si>
  <si>
    <t xml:space="preserve">31.37th</t>
  </si>
  <si>
    <t xml:space="preserve">25.18th</t>
  </si>
  <si>
    <t xml:space="preserve">19.25th</t>
  </si>
  <si>
    <t xml:space="preserve">18.79th</t>
  </si>
  <si>
    <t xml:space="preserve">24.625th</t>
  </si>
  <si>
    <t xml:space="preserve">26.530th</t>
  </si>
  <si>
    <t xml:space="preserve">38.91st</t>
  </si>
  <si>
    <t xml:space="preserve">40.622nd Jan</t>
  </si>
  <si>
    <t xml:space="preserve">38.718th</t>
  </si>
  <si>
    <t xml:space="preserve">41.217th</t>
  </si>
  <si>
    <t xml:space="preserve">37.923rd</t>
  </si>
  <si>
    <t xml:space="preserve">37.95th</t>
  </si>
  <si>
    <t xml:space="preserve">26.214th</t>
  </si>
  <si>
    <t xml:space="preserve">18.912th</t>
  </si>
  <si>
    <t xml:space="preserve">18.711th</t>
  </si>
  <si>
    <t xml:space="preserve">19.026th</t>
  </si>
  <si>
    <t xml:space="preserve">25.125th</t>
  </si>
  <si>
    <t xml:space="preserve">35.86th</t>
  </si>
  <si>
    <t xml:space="preserve">38.420th</t>
  </si>
  <si>
    <t xml:space="preserve">38.221st</t>
  </si>
  <si>
    <t xml:space="preserve">41.217th Feb</t>
  </si>
  <si>
    <t xml:space="preserve">39.422nd</t>
  </si>
  <si>
    <t xml:space="preserve">37.721st</t>
  </si>
  <si>
    <t xml:space="preserve">35.331st</t>
  </si>
  <si>
    <t xml:space="preserve">28.65th</t>
  </si>
  <si>
    <t xml:space="preserve">26.12nd</t>
  </si>
  <si>
    <t xml:space="preserve">17.73rd</t>
  </si>
  <si>
    <t xml:space="preserve">18.421st</t>
  </si>
  <si>
    <t xml:space="preserve">25.423rd</t>
  </si>
  <si>
    <t xml:space="preserve">30.730th</t>
  </si>
  <si>
    <t xml:space="preserve">31.915th</t>
  </si>
  <si>
    <t xml:space="preserve">40.530th</t>
  </si>
  <si>
    <t xml:space="preserve">37.28th</t>
  </si>
  <si>
    <t xml:space="preserve">40.530th Nov</t>
  </si>
  <si>
    <t xml:space="preserve">45.49th</t>
  </si>
  <si>
    <t xml:space="preserve">42.713th</t>
  </si>
  <si>
    <t xml:space="preserve">32.011th</t>
  </si>
  <si>
    <t xml:space="preserve">31.04th</t>
  </si>
  <si>
    <t xml:space="preserve">28.99th</t>
  </si>
  <si>
    <t xml:space="preserve">18.724th</t>
  </si>
  <si>
    <t xml:space="preserve">18.316th</t>
  </si>
  <si>
    <t xml:space="preserve">21.617th</t>
  </si>
  <si>
    <t xml:space="preserve">26.124th</t>
  </si>
  <si>
    <t xml:space="preserve">31.829th</t>
  </si>
  <si>
    <t xml:space="preserve">32.925th</t>
  </si>
  <si>
    <t xml:space="preserve">41.228th</t>
  </si>
  <si>
    <t xml:space="preserve">45.49th Jan</t>
  </si>
  <si>
    <t xml:space="preserve">39.231st</t>
  </si>
  <si>
    <t xml:space="preserve">37.225th</t>
  </si>
  <si>
    <t xml:space="preserve">36.625th</t>
  </si>
  <si>
    <t xml:space="preserve">28.45th</t>
  </si>
  <si>
    <t xml:space="preserve">19.310th</t>
  </si>
  <si>
    <t xml:space="preserve">19.616th</t>
  </si>
  <si>
    <t xml:space="preserve">21.29th</t>
  </si>
  <si>
    <t xml:space="preserve">28.227th</t>
  </si>
  <si>
    <t xml:space="preserve">33.628th</t>
  </si>
  <si>
    <t xml:space="preserve">39.426th</t>
  </si>
  <si>
    <t xml:space="preserve">40.122nd</t>
  </si>
  <si>
    <t xml:space="preserve">40.122nd Dec</t>
  </si>
  <si>
    <t xml:space="preserve">39.62nd</t>
  </si>
  <si>
    <t xml:space="preserve">41.714th</t>
  </si>
  <si>
    <t xml:space="preserve">42.49th</t>
  </si>
  <si>
    <t xml:space="preserve">27.222nd</t>
  </si>
  <si>
    <t xml:space="preserve">20.97th</t>
  </si>
  <si>
    <t xml:space="preserve">20.613th</t>
  </si>
  <si>
    <t xml:space="preserve">20.64th</t>
  </si>
  <si>
    <t xml:space="preserve">24.425th</t>
  </si>
  <si>
    <t xml:space="preserve">29.17th</t>
  </si>
  <si>
    <t xml:space="preserve">37.413th</t>
  </si>
  <si>
    <t xml:space="preserve">36.119th</t>
  </si>
  <si>
    <t xml:space="preserve">40.818th</t>
  </si>
  <si>
    <t xml:space="preserve">42.49th Mar</t>
  </si>
  <si>
    <t xml:space="preserve">39.419th</t>
  </si>
  <si>
    <t xml:space="preserve">40.417th</t>
  </si>
  <si>
    <t xml:space="preserve">38.023rd</t>
  </si>
  <si>
    <t xml:space="preserve">26.914th</t>
  </si>
  <si>
    <t xml:space="preserve">18.86th</t>
  </si>
  <si>
    <t xml:space="preserve">18.511th</t>
  </si>
  <si>
    <t xml:space="preserve">19.926th</t>
  </si>
  <si>
    <t xml:space="preserve">26.225th</t>
  </si>
  <si>
    <t xml:space="preserve">36.77th</t>
  </si>
  <si>
    <t xml:space="preserve">39.020th</t>
  </si>
  <si>
    <t xml:space="preserve">38.916th</t>
  </si>
  <si>
    <t xml:space="preserve">40.417th Feb</t>
  </si>
  <si>
    <t xml:space="preserve">37.622nd</t>
  </si>
  <si>
    <t xml:space="preserve">40.421st</t>
  </si>
  <si>
    <t xml:space="preserve">33.631st</t>
  </si>
  <si>
    <t xml:space="preserve">33.11st</t>
  </si>
  <si>
    <t xml:space="preserve">27.27th</t>
  </si>
  <si>
    <t xml:space="preserve">21.330th</t>
  </si>
  <si>
    <t xml:space="preserve">18.531st</t>
  </si>
  <si>
    <t xml:space="preserve">21.720th</t>
  </si>
  <si>
    <t xml:space="preserve">25.326th</t>
  </si>
  <si>
    <t xml:space="preserve">29.119th</t>
  </si>
  <si>
    <t xml:space="preserve">38.928th</t>
  </si>
  <si>
    <t xml:space="preserve">42.325th</t>
  </si>
  <si>
    <t xml:space="preserve">42.325th Dec</t>
  </si>
  <si>
    <t xml:space="preserve">46.410th</t>
  </si>
  <si>
    <t xml:space="preserve">42.913th</t>
  </si>
  <si>
    <t xml:space="preserve">33.211th</t>
  </si>
  <si>
    <t xml:space="preserve">31.44th</t>
  </si>
  <si>
    <t xml:space="preserve">28.79th</t>
  </si>
  <si>
    <t xml:space="preserve">18.924th</t>
  </si>
  <si>
    <t xml:space="preserve">26.724th</t>
  </si>
  <si>
    <t xml:space="preserve">32.829th</t>
  </si>
  <si>
    <t xml:space="preserve">33.214th</t>
  </si>
  <si>
    <t xml:space="preserve">42.828th</t>
  </si>
  <si>
    <t xml:space="preserve">42.93rd</t>
  </si>
  <si>
    <t xml:space="preserve">39.36th</t>
  </si>
  <si>
    <t xml:space="preserve">42.13rd</t>
  </si>
  <si>
    <t xml:space="preserve">30.726th</t>
  </si>
  <si>
    <t xml:space="preserve">25.21st</t>
  </si>
  <si>
    <t xml:space="preserve">18.46th</t>
  </si>
  <si>
    <t xml:space="preserve">19.91st</t>
  </si>
  <si>
    <t xml:space="preserve">25.919th</t>
  </si>
  <si>
    <t xml:space="preserve">27.729th</t>
  </si>
  <si>
    <t xml:space="preserve">32.727th</t>
  </si>
  <si>
    <t xml:space="preserve">35.310th</t>
  </si>
  <si>
    <t xml:space="preserve">39.323rd</t>
  </si>
  <si>
    <t xml:space="preserve">42.93rd Jan</t>
  </si>
  <si>
    <t xml:space="preserve">40.02nd</t>
  </si>
  <si>
    <t xml:space="preserve">42.814th</t>
  </si>
  <si>
    <t xml:space="preserve">43.19th</t>
  </si>
  <si>
    <t xml:space="preserve">21.77th</t>
  </si>
  <si>
    <t xml:space="preserve">20.119th</t>
  </si>
  <si>
    <t xml:space="preserve">19.74th</t>
  </si>
  <si>
    <t xml:space="preserve">25.024th</t>
  </si>
  <si>
    <t xml:space="preserve">30.67th</t>
  </si>
  <si>
    <t xml:space="preserve">37.613th</t>
  </si>
  <si>
    <t xml:space="preserve">36.719th</t>
  </si>
  <si>
    <t xml:space="preserve">41.518th</t>
  </si>
  <si>
    <t xml:space="preserve">43.19th Mar</t>
  </si>
  <si>
    <t xml:space="preserve">43.331st</t>
  </si>
  <si>
    <t xml:space="preserve">43.91st</t>
  </si>
  <si>
    <t xml:space="preserve">39.827th</t>
  </si>
  <si>
    <t xml:space="preserve">31.15th</t>
  </si>
  <si>
    <t xml:space="preserve">25.62nd</t>
  </si>
  <si>
    <t xml:space="preserve">19.15th</t>
  </si>
  <si>
    <t xml:space="preserve">19.33rd</t>
  </si>
  <si>
    <t xml:space="preserve">16.214th</t>
  </si>
  <si>
    <t xml:space="preserve">26.69th</t>
  </si>
  <si>
    <t xml:space="preserve">30.729th</t>
  </si>
  <si>
    <t xml:space="preserve">34.827th</t>
  </si>
  <si>
    <t xml:space="preserve">41.331st</t>
  </si>
  <si>
    <t xml:space="preserve">43.91st Feb</t>
  </si>
  <si>
    <t xml:space="preserve">39.721st</t>
  </si>
  <si>
    <t xml:space="preserve">34.430th</t>
  </si>
  <si>
    <t xml:space="preserve">32.81st</t>
  </si>
  <si>
    <t xml:space="preserve">27.26th</t>
  </si>
  <si>
    <t xml:space="preserve">20.330th</t>
  </si>
  <si>
    <t xml:space="preserve">18.031st</t>
  </si>
  <si>
    <t xml:space="preserve">21.420th</t>
  </si>
  <si>
    <t xml:space="preserve">24.626th</t>
  </si>
  <si>
    <t xml:space="preserve">30.219th</t>
  </si>
  <si>
    <t xml:space="preserve">40.328th</t>
  </si>
  <si>
    <t xml:space="preserve">43.325th</t>
  </si>
  <si>
    <t xml:space="preserve">43.325th Dec</t>
  </si>
  <si>
    <t xml:space="preserve">40.731st</t>
  </si>
  <si>
    <t xml:space="preserve">38.013th</t>
  </si>
  <si>
    <t xml:space="preserve">36.631st</t>
  </si>
  <si>
    <t xml:space="preserve">31.61st</t>
  </si>
  <si>
    <t xml:space="preserve">25.11st</t>
  </si>
  <si>
    <t xml:space="preserve">20.76th</t>
  </si>
  <si>
    <t xml:space="preserve">18.928th</t>
  </si>
  <si>
    <t xml:space="preserve">22.224th</t>
  </si>
  <si>
    <t xml:space="preserve">32.429th</t>
  </si>
  <si>
    <t xml:space="preserve">32.38th</t>
  </si>
  <si>
    <t xml:space="preserve">38.329th</t>
  </si>
  <si>
    <t xml:space="preserve">40.731st Jan</t>
  </si>
  <si>
    <t xml:space="preserve">44.73rd</t>
  </si>
  <si>
    <t xml:space="preserve">39.76th</t>
  </si>
  <si>
    <t xml:space="preserve">42.43rd</t>
  </si>
  <si>
    <t xml:space="preserve">31.111th</t>
  </si>
  <si>
    <t xml:space="preserve">24.91st</t>
  </si>
  <si>
    <t xml:space="preserve">19.17th</t>
  </si>
  <si>
    <t xml:space="preserve">19.61st</t>
  </si>
  <si>
    <t xml:space="preserve">24.719th</t>
  </si>
  <si>
    <t xml:space="preserve">26.229th</t>
  </si>
  <si>
    <t xml:space="preserve">36.510th</t>
  </si>
  <si>
    <t xml:space="preserve">40.822nd</t>
  </si>
  <si>
    <t xml:space="preserve">44.73rd Jan</t>
  </si>
  <si>
    <t xml:space="preserve">41.124th</t>
  </si>
  <si>
    <t xml:space="preserve">36.121st</t>
  </si>
  <si>
    <t xml:space="preserve">29.94th</t>
  </si>
  <si>
    <t xml:space="preserve">23.95th</t>
  </si>
  <si>
    <t xml:space="preserve">22.717th</t>
  </si>
  <si>
    <t xml:space="preserve">21.127th</t>
  </si>
  <si>
    <t xml:space="preserve">24.019th</t>
  </si>
  <si>
    <t xml:space="preserve">26.228th</t>
  </si>
  <si>
    <t xml:space="preserve">31.621st</t>
  </si>
  <si>
    <t xml:space="preserve">37.326th</t>
  </si>
  <si>
    <t xml:space="preserve">40.013th</t>
  </si>
  <si>
    <t xml:space="preserve">41.124th Jan</t>
  </si>
  <si>
    <t xml:space="preserve">44.631st</t>
  </si>
  <si>
    <t xml:space="preserve">44.71st</t>
  </si>
  <si>
    <t xml:space="preserve">41.127th</t>
  </si>
  <si>
    <t xml:space="preserve">32.25th</t>
  </si>
  <si>
    <t xml:space="preserve">19.75th</t>
  </si>
  <si>
    <t xml:space="preserve">20.13rd</t>
  </si>
  <si>
    <t xml:space="preserve">16.820th</t>
  </si>
  <si>
    <t xml:space="preserve">27.49th</t>
  </si>
  <si>
    <t xml:space="preserve">31.729th</t>
  </si>
  <si>
    <t xml:space="preserve">35.227th</t>
  </si>
  <si>
    <t xml:space="preserve">41.731st</t>
  </si>
  <si>
    <t xml:space="preserve">44.71st Feb</t>
  </si>
  <si>
    <t xml:space="preserve">41.213th</t>
  </si>
  <si>
    <t xml:space="preserve">37.96th</t>
  </si>
  <si>
    <t xml:space="preserve">34.44th</t>
  </si>
  <si>
    <t xml:space="preserve">26.63rd</t>
  </si>
  <si>
    <t xml:space="preserve">28.410th</t>
  </si>
  <si>
    <t xml:space="preserve">16.821st</t>
  </si>
  <si>
    <t xml:space="preserve">20.49th</t>
  </si>
  <si>
    <t xml:space="preserve">23.210th</t>
  </si>
  <si>
    <t xml:space="preserve">23.827th</t>
  </si>
  <si>
    <t xml:space="preserve">36.112th</t>
  </si>
  <si>
    <t xml:space="preserve">35.622nd</t>
  </si>
  <si>
    <t xml:space="preserve">40.020th</t>
  </si>
  <si>
    <t xml:space="preserve">41.213th Jan</t>
  </si>
  <si>
    <t xml:space="preserve">40.214th</t>
  </si>
  <si>
    <t xml:space="preserve">38.113th</t>
  </si>
  <si>
    <t xml:space="preserve">36.329th</t>
  </si>
  <si>
    <t xml:space="preserve">33.51st</t>
  </si>
  <si>
    <t xml:space="preserve">20.66th</t>
  </si>
  <si>
    <t xml:space="preserve">20.328th</t>
  </si>
  <si>
    <t xml:space="preserve">23.324th</t>
  </si>
  <si>
    <t xml:space="preserve">33.929th</t>
  </si>
  <si>
    <t xml:space="preserve">34.48th</t>
  </si>
  <si>
    <t xml:space="preserve">38.417th</t>
  </si>
  <si>
    <t xml:space="preserve">41.320th</t>
  </si>
  <si>
    <t xml:space="preserve">31.68th</t>
  </si>
  <si>
    <t xml:space="preserve">27.73rd</t>
  </si>
  <si>
    <t xml:space="preserve">21.721st</t>
  </si>
  <si>
    <t xml:space="preserve">18.212th</t>
  </si>
  <si>
    <t xml:space="preserve">23.85th</t>
  </si>
  <si>
    <t xml:space="preserve">26.614th</t>
  </si>
  <si>
    <t xml:space="preserve">31.128th</t>
  </si>
  <si>
    <t xml:space="preserve">36.819th</t>
  </si>
  <si>
    <t xml:space="preserve">37.229th</t>
  </si>
  <si>
    <t xml:space="preserve">41.320th Jan</t>
  </si>
  <si>
    <t xml:space="preserve">42.224th</t>
  </si>
  <si>
    <t xml:space="preserve">36.48th</t>
  </si>
  <si>
    <t xml:space="preserve">35.63rd</t>
  </si>
  <si>
    <t xml:space="preserve">30.74th</t>
  </si>
  <si>
    <t xml:space="preserve">24.25th</t>
  </si>
  <si>
    <t xml:space="preserve">23.614th</t>
  </si>
  <si>
    <t xml:space="preserve">20.327th</t>
  </si>
  <si>
    <t xml:space="preserve">32.421st</t>
  </si>
  <si>
    <t xml:space="preserve">42.224th Jan</t>
  </si>
  <si>
    <t xml:space="preserve">43.222nd</t>
  </si>
  <si>
    <t xml:space="preserve">34.623rd</t>
  </si>
  <si>
    <t xml:space="preserve">32.28th</t>
  </si>
  <si>
    <t xml:space="preserve">27.41st</t>
  </si>
  <si>
    <t xml:space="preserve">21.630th</t>
  </si>
  <si>
    <t xml:space="preserve">21.25th</t>
  </si>
  <si>
    <t xml:space="preserve">31.329th</t>
  </si>
  <si>
    <t xml:space="preserve">34.426th</t>
  </si>
  <si>
    <t xml:space="preserve">34.124th</t>
  </si>
  <si>
    <t xml:space="preserve">36.81st</t>
  </si>
  <si>
    <t xml:space="preserve">43.222nd Jan</t>
  </si>
  <si>
    <t xml:space="preserve">37.86th</t>
  </si>
  <si>
    <t xml:space="preserve">33.84th</t>
  </si>
  <si>
    <t xml:space="preserve">26.321st</t>
  </si>
  <si>
    <t xml:space="preserve">27.710th</t>
  </si>
  <si>
    <t xml:space="preserve">16.822nd</t>
  </si>
  <si>
    <t xml:space="preserve">20.429th</t>
  </si>
  <si>
    <t xml:space="preserve">22.810th</t>
  </si>
  <si>
    <t xml:space="preserve">24.227th</t>
  </si>
  <si>
    <t xml:space="preserve">35.422nd</t>
  </si>
  <si>
    <t xml:space="preserve">40.820th</t>
  </si>
  <si>
    <t xml:space="preserve">38.44th</t>
  </si>
  <si>
    <t xml:space="preserve">29.16th</t>
  </si>
  <si>
    <t xml:space="preserve">22.913th</t>
  </si>
  <si>
    <t xml:space="preserve">20.129th</t>
  </si>
  <si>
    <t xml:space="preserve">21.015th</t>
  </si>
  <si>
    <t xml:space="preserve">24.99th</t>
  </si>
  <si>
    <t xml:space="preserve">28.92nd</t>
  </si>
  <si>
    <t xml:space="preserve">29.91st</t>
  </si>
  <si>
    <t xml:space="preserve">33.416th</t>
  </si>
  <si>
    <t xml:space="preserve">40.127th</t>
  </si>
  <si>
    <t xml:space="preserve">40.127th Dec</t>
  </si>
  <si>
    <t xml:space="preserve">39.88th</t>
  </si>
  <si>
    <t xml:space="preserve">40.47th</t>
  </si>
  <si>
    <t xml:space="preserve">38.111th</t>
  </si>
  <si>
    <t xml:space="preserve">30.68th</t>
  </si>
  <si>
    <t xml:space="preserve">27.616th</t>
  </si>
  <si>
    <t xml:space="preserve">22.321st</t>
  </si>
  <si>
    <t xml:space="preserve">17.912th</t>
  </si>
  <si>
    <t xml:space="preserve">21.85th</t>
  </si>
  <si>
    <t xml:space="preserve">26.714th</t>
  </si>
  <si>
    <t xml:space="preserve">31.418th</t>
  </si>
  <si>
    <t xml:space="preserve">36.919th</t>
  </si>
  <si>
    <t xml:space="preserve">38.616th</t>
  </si>
  <si>
    <t xml:space="preserve">40.47th Feb</t>
  </si>
  <si>
    <t xml:space="preserve">37.930th</t>
  </si>
  <si>
    <t xml:space="preserve">39.625th</t>
  </si>
  <si>
    <t xml:space="preserve">32.93rd</t>
  </si>
  <si>
    <t xml:space="preserve">29.921st</t>
  </si>
  <si>
    <t xml:space="preserve">17.24th</t>
  </si>
  <si>
    <t xml:space="preserve">19.119th</t>
  </si>
  <si>
    <t xml:space="preserve">20.615th</t>
  </si>
  <si>
    <t xml:space="preserve">29.129th</t>
  </si>
  <si>
    <t xml:space="preserve">39.427th</t>
  </si>
  <si>
    <t xml:space="preserve">40.27th</t>
  </si>
  <si>
    <t xml:space="preserve">40.27th Dec</t>
  </si>
  <si>
    <t xml:space="preserve">44.122nd</t>
  </si>
  <si>
    <t xml:space="preserve">34.525th</t>
  </si>
  <si>
    <t xml:space="preserve">33.48th</t>
  </si>
  <si>
    <t xml:space="preserve">27.51st</t>
  </si>
  <si>
    <t xml:space="preserve">18.85th</t>
  </si>
  <si>
    <t xml:space="preserve">21.130th</t>
  </si>
  <si>
    <t xml:space="preserve">22.528th</t>
  </si>
  <si>
    <t xml:space="preserve">32.229th</t>
  </si>
  <si>
    <t xml:space="preserve">33.826th</t>
  </si>
  <si>
    <t xml:space="preserve">34.824th</t>
  </si>
  <si>
    <t xml:space="preserve">37.89th</t>
  </si>
  <si>
    <t xml:space="preserve">44.122nd Jan</t>
  </si>
  <si>
    <t xml:space="preserve">41.831st</t>
  </si>
  <si>
    <t xml:space="preserve">40.68th</t>
  </si>
  <si>
    <t xml:space="preserve">38.812th</t>
  </si>
  <si>
    <t xml:space="preserve">26.89th</t>
  </si>
  <si>
    <t xml:space="preserve">22.94th</t>
  </si>
  <si>
    <t xml:space="preserve">19.63rd</t>
  </si>
  <si>
    <t xml:space="preserve">19.326th</t>
  </si>
  <si>
    <t xml:space="preserve">17.717th</t>
  </si>
  <si>
    <t xml:space="preserve">27.317th</t>
  </si>
  <si>
    <t xml:space="preserve">33.515th</t>
  </si>
  <si>
    <t xml:space="preserve">34.35th</t>
  </si>
  <si>
    <t xml:space="preserve">41.75th</t>
  </si>
  <si>
    <t xml:space="preserve">41.831st Jan</t>
  </si>
  <si>
    <t xml:space="preserve">38.829th</t>
  </si>
  <si>
    <t xml:space="preserve">29.37th</t>
  </si>
  <si>
    <t xml:space="preserve">30.06th</t>
  </si>
  <si>
    <t xml:space="preserve">22.81st</t>
  </si>
  <si>
    <t xml:space="preserve">21.715th</t>
  </si>
  <si>
    <t xml:space="preserve">26.09th</t>
  </si>
  <si>
    <t xml:space="preserve">29.92nd</t>
  </si>
  <si>
    <t xml:space="preserve">31.71st</t>
  </si>
  <si>
    <t xml:space="preserve">34.416th</t>
  </si>
  <si>
    <t xml:space="preserve">38.927th</t>
  </si>
  <si>
    <t xml:space="preserve">38.112th</t>
  </si>
  <si>
    <t xml:space="preserve">39.425th</t>
  </si>
  <si>
    <t xml:space="preserve">33.311th</t>
  </si>
  <si>
    <t xml:space="preserve">29.228th</t>
  </si>
  <si>
    <t xml:space="preserve">29.511th</t>
  </si>
  <si>
    <t xml:space="preserve">17.323rd</t>
  </si>
  <si>
    <t xml:space="preserve">18.730th</t>
  </si>
  <si>
    <t xml:space="preserve">20.225th</t>
  </si>
  <si>
    <t xml:space="preserve">28.429th</t>
  </si>
  <si>
    <t xml:space="preserve">29.910th</t>
  </si>
  <si>
    <t xml:space="preserve">40.927th</t>
  </si>
  <si>
    <t xml:space="preserve">41.17th</t>
  </si>
  <si>
    <t xml:space="preserve">41.17th Dec</t>
  </si>
  <si>
    <t xml:space="preserve">42.211th</t>
  </si>
  <si>
    <t xml:space="preserve">40.38th</t>
  </si>
  <si>
    <t xml:space="preserve">24.84th</t>
  </si>
  <si>
    <t xml:space="preserve">20.63rd</t>
  </si>
  <si>
    <t xml:space="preserve">20.326th</t>
  </si>
  <si>
    <t xml:space="preserve">19.425th</t>
  </si>
  <si>
    <t xml:space="preserve">27.717th</t>
  </si>
  <si>
    <t xml:space="preserve">34.315th</t>
  </si>
  <si>
    <t xml:space="preserve">35.55th</t>
  </si>
  <si>
    <t xml:space="preserve">41.85th</t>
  </si>
  <si>
    <t xml:space="preserve">42.211th Jan</t>
  </si>
  <si>
    <t xml:space="preserve">42.722nd</t>
  </si>
  <si>
    <t xml:space="preserve">36.74th</t>
  </si>
  <si>
    <t xml:space="preserve">35.68th</t>
  </si>
  <si>
    <t xml:space="preserve">24.65th</t>
  </si>
  <si>
    <t xml:space="preserve">19.327th</t>
  </si>
  <si>
    <t xml:space="preserve">18.229th</t>
  </si>
  <si>
    <t xml:space="preserve">19.731st</t>
  </si>
  <si>
    <t xml:space="preserve">27.129th</t>
  </si>
  <si>
    <t xml:space="preserve">25.619th</t>
  </si>
  <si>
    <t xml:space="preserve">31.414th</t>
  </si>
  <si>
    <t xml:space="preserve">36.916th</t>
  </si>
  <si>
    <t xml:space="preserve">42.722nd Jan</t>
  </si>
  <si>
    <t xml:space="preserve">42.922nd</t>
  </si>
  <si>
    <t xml:space="preserve">36.04th</t>
  </si>
  <si>
    <t xml:space="preserve">35.328th</t>
  </si>
  <si>
    <t xml:space="preserve">27.38th</t>
  </si>
  <si>
    <t xml:space="preserve">19.84th</t>
  </si>
  <si>
    <t xml:space="preserve">17.829th</t>
  </si>
  <si>
    <t xml:space="preserve">20.131st</t>
  </si>
  <si>
    <t xml:space="preserve">26.829th</t>
  </si>
  <si>
    <t xml:space="preserve">26.78th</t>
  </si>
  <si>
    <t xml:space="preserve">31.814th</t>
  </si>
  <si>
    <t xml:space="preserve">37.816th</t>
  </si>
  <si>
    <t xml:space="preserve">42.922nd Jan</t>
  </si>
  <si>
    <t xml:space="preserve">39.325th</t>
  </si>
  <si>
    <t xml:space="preserve">38.89th</t>
  </si>
  <si>
    <t xml:space="preserve">21.12nd</t>
  </si>
  <si>
    <t xml:space="preserve">3.931st</t>
  </si>
  <si>
    <t xml:space="preserve">27.216th</t>
  </si>
  <si>
    <t xml:space="preserve">30.627th</t>
  </si>
  <si>
    <t xml:space="preserve">33.916th</t>
  </si>
  <si>
    <t xml:space="preserve">40.619th</t>
  </si>
  <si>
    <t xml:space="preserve">40.619th Dec</t>
  </si>
  <si>
    <t xml:space="preserve">36.513th</t>
  </si>
  <si>
    <t xml:space="preserve">38.79th</t>
  </si>
  <si>
    <t xml:space="preserve">34.415th</t>
  </si>
  <si>
    <t xml:space="preserve">19.728th</t>
  </si>
  <si>
    <t xml:space="preserve">18.62nd</t>
  </si>
  <si>
    <t xml:space="preserve">24.616th</t>
  </si>
  <si>
    <t xml:space="preserve">35.620th</t>
  </si>
  <si>
    <t xml:space="preserve">38.319th</t>
  </si>
  <si>
    <t xml:space="preserve">38.414th</t>
  </si>
  <si>
    <t xml:space="preserve">36.17th</t>
  </si>
  <si>
    <t xml:space="preserve">36.13rd</t>
  </si>
  <si>
    <t xml:space="preserve">35.61st</t>
  </si>
  <si>
    <t xml:space="preserve">26.129th</t>
  </si>
  <si>
    <t xml:space="preserve">21.123rd</t>
  </si>
  <si>
    <t xml:space="preserve">20.629th</t>
  </si>
  <si>
    <t xml:space="preserve">29.430th</t>
  </si>
  <si>
    <t xml:space="preserve">30.61st</t>
  </si>
  <si>
    <t xml:space="preserve">36.127th</t>
  </si>
  <si>
    <t xml:space="preserve">38.325th</t>
  </si>
  <si>
    <t xml:space="preserve">38.414th Jan</t>
  </si>
  <si>
    <t xml:space="preserve">38.214th</t>
  </si>
  <si>
    <t xml:space="preserve">36.08th</t>
  </si>
  <si>
    <t xml:space="preserve">35.33rd</t>
  </si>
  <si>
    <t xml:space="preserve">35.21st</t>
  </si>
  <si>
    <t xml:space="preserve">23.930th</t>
  </si>
  <si>
    <t xml:space="preserve">19.323rd</t>
  </si>
  <si>
    <t xml:space="preserve">18.930th</t>
  </si>
  <si>
    <t xml:space="preserve">29.730th</t>
  </si>
  <si>
    <t xml:space="preserve">30.81st</t>
  </si>
  <si>
    <t xml:space="preserve">36.427th</t>
  </si>
  <si>
    <t xml:space="preserve">42.82nd</t>
  </si>
  <si>
    <t xml:space="preserve">39.45th</t>
  </si>
  <si>
    <t xml:space="preserve">33.312th</t>
  </si>
  <si>
    <t xml:space="preserve">22.811th</t>
  </si>
  <si>
    <t xml:space="preserve">21.111th</t>
  </si>
  <si>
    <t xml:space="preserve">18.325th</t>
  </si>
  <si>
    <t xml:space="preserve">23.314th</t>
  </si>
  <si>
    <t xml:space="preserve">29.421st</t>
  </si>
  <si>
    <t xml:space="preserve">31.720th</t>
  </si>
  <si>
    <t xml:space="preserve">32.222nd</t>
  </si>
  <si>
    <t xml:space="preserve">40.010th</t>
  </si>
  <si>
    <t xml:space="preserve">42.82nd Jan</t>
  </si>
  <si>
    <t xml:space="preserve">43.92nd</t>
  </si>
  <si>
    <t xml:space="preserve">39.26th</t>
  </si>
  <si>
    <t xml:space="preserve">34.031st</t>
  </si>
  <si>
    <t xml:space="preserve">31.911th</t>
  </si>
  <si>
    <t xml:space="preserve">23.811th</t>
  </si>
  <si>
    <t xml:space="preserve">20.211th</t>
  </si>
  <si>
    <t xml:space="preserve">20.726th</t>
  </si>
  <si>
    <t xml:space="preserve">21.914th</t>
  </si>
  <si>
    <t xml:space="preserve">30.621st</t>
  </si>
  <si>
    <t xml:space="preserve">31.920th</t>
  </si>
  <si>
    <t xml:space="preserve">33.829th</t>
  </si>
  <si>
    <t xml:space="preserve">40.610th</t>
  </si>
  <si>
    <t xml:space="preserve">43.92nd Jan</t>
  </si>
  <si>
    <t xml:space="preserve">38.917th</t>
  </si>
  <si>
    <t xml:space="preserve">38.922nd</t>
  </si>
  <si>
    <t xml:space="preserve">33.925th</t>
  </si>
  <si>
    <t xml:space="preserve">28.912th</t>
  </si>
  <si>
    <t xml:space="preserve">23.98th</t>
  </si>
  <si>
    <t xml:space="preserve">17.217th</t>
  </si>
  <si>
    <t xml:space="preserve">22.816th</t>
  </si>
  <si>
    <t xml:space="preserve">34.422nd</t>
  </si>
  <si>
    <t xml:space="preserve">33.923rd</t>
  </si>
  <si>
    <t xml:space="preserve">38.917th Jan</t>
  </si>
  <si>
    <t xml:space="preserve">39.49th</t>
  </si>
  <si>
    <t xml:space="preserve">37.822nd</t>
  </si>
  <si>
    <t xml:space="preserve">33.34th</t>
  </si>
  <si>
    <t xml:space="preserve">31.12nd</t>
  </si>
  <si>
    <t xml:space="preserve">23.88th</t>
  </si>
  <si>
    <t xml:space="preserve">18.413th</t>
  </si>
  <si>
    <t xml:space="preserve">17.728th</t>
  </si>
  <si>
    <t xml:space="preserve">16.231st</t>
  </si>
  <si>
    <t xml:space="preserve">22.526th</t>
  </si>
  <si>
    <t xml:space="preserve">26.813th</t>
  </si>
  <si>
    <t xml:space="preserve">34.423rd</t>
  </si>
  <si>
    <t xml:space="preserve">39.49th Jan</t>
  </si>
  <si>
    <t xml:space="preserve">39.418th</t>
  </si>
  <si>
    <t xml:space="preserve">38.114th</t>
  </si>
  <si>
    <t xml:space="preserve">33.321st</t>
  </si>
  <si>
    <t xml:space="preserve">29.45th</t>
  </si>
  <si>
    <t xml:space="preserve">26.210th</t>
  </si>
  <si>
    <t xml:space="preserve">24.93rd</t>
  </si>
  <si>
    <t xml:space="preserve">15.528th</t>
  </si>
  <si>
    <t xml:space="preserve">26.213th</t>
  </si>
  <si>
    <t xml:space="preserve">34.020th</t>
  </si>
  <si>
    <t xml:space="preserve">35.929th</t>
  </si>
  <si>
    <t xml:space="preserve">38.919th</t>
  </si>
  <si>
    <t xml:space="preserve">34.421st</t>
  </si>
  <si>
    <t xml:space="preserve">27.210th</t>
  </si>
  <si>
    <t xml:space="preserve">25.64th</t>
  </si>
  <si>
    <t xml:space="preserve">16.128th</t>
  </si>
  <si>
    <t xml:space="preserve">21.729th</t>
  </si>
  <si>
    <t xml:space="preserve">27.213th</t>
  </si>
  <si>
    <t xml:space="preserve">42.819th</t>
  </si>
  <si>
    <t xml:space="preserve">42.819th Dec</t>
  </si>
  <si>
    <t xml:space="preserve">41.218th</t>
  </si>
  <si>
    <t xml:space="preserve">39.214th</t>
  </si>
  <si>
    <t xml:space="preserve">35.07th</t>
  </si>
  <si>
    <t xml:space="preserve">31.35th</t>
  </si>
  <si>
    <t xml:space="preserve">28.310th</t>
  </si>
  <si>
    <t xml:space="preserve">26.43rd</t>
  </si>
  <si>
    <t xml:space="preserve">16.928th</t>
  </si>
  <si>
    <t xml:space="preserve">28.413th</t>
  </si>
  <si>
    <t xml:space="preserve">35.520th</t>
  </si>
  <si>
    <t xml:space="preserve">36.829th</t>
  </si>
  <si>
    <t xml:space="preserve">41.218th Jan</t>
  </si>
  <si>
    <t xml:space="preserve">37.69th</t>
  </si>
  <si>
    <t xml:space="preserve">36.426th</t>
  </si>
  <si>
    <t xml:space="preserve">33.017th</t>
  </si>
  <si>
    <t xml:space="preserve">33.35th</t>
  </si>
  <si>
    <t xml:space="preserve">21.21st</t>
  </si>
  <si>
    <t xml:space="preserve">17.33rd</t>
  </si>
  <si>
    <t xml:space="preserve">19.212th</t>
  </si>
  <si>
    <t xml:space="preserve">22.325th</t>
  </si>
  <si>
    <t xml:space="preserve">26.628th</t>
  </si>
  <si>
    <t xml:space="preserve">34.88th</t>
  </si>
  <si>
    <t xml:space="preserve">34.28th</t>
  </si>
  <si>
    <t xml:space="preserve">37.69th Jan</t>
  </si>
  <si>
    <t xml:space="preserve">38.99th</t>
  </si>
  <si>
    <t xml:space="preserve">37.826th</t>
  </si>
  <si>
    <t xml:space="preserve">35.017th</t>
  </si>
  <si>
    <t xml:space="preserve">33.95th</t>
  </si>
  <si>
    <t xml:space="preserve">21.13rd</t>
  </si>
  <si>
    <t xml:space="preserve">18.93rd</t>
  </si>
  <si>
    <t xml:space="preserve">20.012th</t>
  </si>
  <si>
    <t xml:space="preserve">23.325th</t>
  </si>
  <si>
    <t xml:space="preserve">26.728th</t>
  </si>
  <si>
    <t xml:space="preserve">35.019th</t>
  </si>
  <si>
    <t xml:space="preserve">35.08th</t>
  </si>
  <si>
    <t xml:space="preserve">38.99th Jan</t>
  </si>
  <si>
    <t xml:space="preserve">39.69th</t>
  </si>
  <si>
    <t xml:space="preserve">34.719th</t>
  </si>
  <si>
    <t xml:space="preserve">34.55th</t>
  </si>
  <si>
    <t xml:space="preserve">23.221st</t>
  </si>
  <si>
    <t xml:space="preserve">21.34th</t>
  </si>
  <si>
    <t xml:space="preserve">18.83rd</t>
  </si>
  <si>
    <t xml:space="preserve">20.312th</t>
  </si>
  <si>
    <t xml:space="preserve">23.225th</t>
  </si>
  <si>
    <t xml:space="preserve">28.428th</t>
  </si>
  <si>
    <t xml:space="preserve">39.69th Jan</t>
  </si>
  <si>
    <t xml:space="preserve">42.517th</t>
  </si>
  <si>
    <t xml:space="preserve">38.92nd</t>
  </si>
  <si>
    <t xml:space="preserve">32.921st</t>
  </si>
  <si>
    <t xml:space="preserve">30.624th</t>
  </si>
  <si>
    <t xml:space="preserve">24.45th</t>
  </si>
  <si>
    <t xml:space="preserve">21.722nd</t>
  </si>
  <si>
    <t xml:space="preserve">19.012th</t>
  </si>
  <si>
    <t xml:space="preserve">22.930th</t>
  </si>
  <si>
    <t xml:space="preserve">26.311th</t>
  </si>
  <si>
    <t xml:space="preserve">27.223rd</t>
  </si>
  <si>
    <t xml:space="preserve">38.821st</t>
  </si>
  <si>
    <t xml:space="preserve">35.630th</t>
  </si>
  <si>
    <t xml:space="preserve">42.517th Jan</t>
  </si>
  <si>
    <t xml:space="preserve">43.617th</t>
  </si>
  <si>
    <t xml:space="preserve">40.01st</t>
  </si>
  <si>
    <t xml:space="preserve">33.921st</t>
  </si>
  <si>
    <t xml:space="preserve">31.124th</t>
  </si>
  <si>
    <t xml:space="preserve">22.822nd</t>
  </si>
  <si>
    <t xml:space="preserve">23.330th</t>
  </si>
  <si>
    <t xml:space="preserve">27.211th</t>
  </si>
  <si>
    <t xml:space="preserve">39.421st</t>
  </si>
  <si>
    <t xml:space="preserve">43.617th Jan</t>
  </si>
  <si>
    <t xml:space="preserve">41.12nd</t>
  </si>
  <si>
    <t xml:space="preserve">35.010th</t>
  </si>
  <si>
    <t xml:space="preserve">36.129th</t>
  </si>
  <si>
    <t xml:space="preserve">31.07th</t>
  </si>
  <si>
    <t xml:space="preserve">18.53rd</t>
  </si>
  <si>
    <t xml:space="preserve">14.89th</t>
  </si>
  <si>
    <t xml:space="preserve">18.427th</t>
  </si>
  <si>
    <t xml:space="preserve">18.131st</t>
  </si>
  <si>
    <t xml:space="preserve">20.423rd</t>
  </si>
  <si>
    <t xml:space="preserve">30.916th</t>
  </si>
  <si>
    <t xml:space="preserve">37.730th</t>
  </si>
  <si>
    <t xml:space="preserve">41.12nd Jan</t>
  </si>
  <si>
    <t xml:space="preserve">42.52nd</t>
  </si>
  <si>
    <t xml:space="preserve">35.610th</t>
  </si>
  <si>
    <t xml:space="preserve">32.27th</t>
  </si>
  <si>
    <t xml:space="preserve">16.17th</t>
  </si>
  <si>
    <t xml:space="preserve">19.427th</t>
  </si>
  <si>
    <t xml:space="preserve">18.931st</t>
  </si>
  <si>
    <t xml:space="preserve">22.123rd</t>
  </si>
  <si>
    <t xml:space="preserve">31.123rd</t>
  </si>
  <si>
    <t xml:space="preserve">34.428th</t>
  </si>
  <si>
    <t xml:space="preserve">39.430th</t>
  </si>
  <si>
    <t xml:space="preserve">42.52nd Jan</t>
  </si>
  <si>
    <t xml:space="preserve">39.525th</t>
  </si>
  <si>
    <t xml:space="preserve">36.96th</t>
  </si>
  <si>
    <t xml:space="preserve">35.418th</t>
  </si>
  <si>
    <t xml:space="preserve">30.13rd</t>
  </si>
  <si>
    <t xml:space="preserve">22.223rd</t>
  </si>
  <si>
    <t xml:space="preserve">19.411th</t>
  </si>
  <si>
    <t xml:space="preserve">15.64th</t>
  </si>
  <si>
    <t xml:space="preserve">20.014th</t>
  </si>
  <si>
    <t xml:space="preserve">31.930th</t>
  </si>
  <si>
    <t xml:space="preserve">33.918th</t>
  </si>
  <si>
    <t xml:space="preserve">36.75th</t>
  </si>
  <si>
    <t xml:space="preserve">39.627th</t>
  </si>
  <si>
    <t xml:space="preserve">39.627th Dec</t>
  </si>
  <si>
    <t xml:space="preserve">37.819th</t>
  </si>
  <si>
    <t xml:space="preserve">36.717th</t>
  </si>
  <si>
    <t xml:space="preserve">32.22nd</t>
  </si>
  <si>
    <t xml:space="preserve">23.923rd</t>
  </si>
  <si>
    <t xml:space="preserve">22.211th</t>
  </si>
  <si>
    <t xml:space="preserve">18.925th</t>
  </si>
  <si>
    <t xml:space="preserve">20.08th</t>
  </si>
  <si>
    <t xml:space="preserve">32.230th</t>
  </si>
  <si>
    <t xml:space="preserve">35.230th</t>
  </si>
  <si>
    <t xml:space="preserve">40.027th</t>
  </si>
  <si>
    <t xml:space="preserve">41.127th Jan</t>
  </si>
  <si>
    <t xml:space="preserve">44.617th</t>
  </si>
  <si>
    <t xml:space="preserve">41.01st</t>
  </si>
  <si>
    <t xml:space="preserve">34.721st</t>
  </si>
  <si>
    <t xml:space="preserve">32.324th</t>
  </si>
  <si>
    <t xml:space="preserve">26.14th</t>
  </si>
  <si>
    <t xml:space="preserve">22.122nd</t>
  </si>
  <si>
    <t xml:space="preserve">20.812th</t>
  </si>
  <si>
    <t xml:space="preserve">28.011th</t>
  </si>
  <si>
    <t xml:space="preserve">27.523rd</t>
  </si>
  <si>
    <t xml:space="preserve">40.821st</t>
  </si>
  <si>
    <t xml:space="preserve">35.830th</t>
  </si>
  <si>
    <t xml:space="preserve">44.617th Jan</t>
  </si>
  <si>
    <t xml:space="preserve">40.115th</t>
  </si>
  <si>
    <t xml:space="preserve">40.67th</t>
  </si>
  <si>
    <t xml:space="preserve">35.215th</t>
  </si>
  <si>
    <t xml:space="preserve">31.326th</t>
  </si>
  <si>
    <t xml:space="preserve">24.315th</t>
  </si>
  <si>
    <t xml:space="preserve">22.01st</t>
  </si>
  <si>
    <t xml:space="preserve">18.820th</t>
  </si>
  <si>
    <t xml:space="preserve">26.227th</t>
  </si>
  <si>
    <t xml:space="preserve">23.822nd</t>
  </si>
  <si>
    <t xml:space="preserve">28.026th</t>
  </si>
  <si>
    <t xml:space="preserve">43.730th</t>
  </si>
  <si>
    <t xml:space="preserve">43.730th Nov</t>
  </si>
  <si>
    <t xml:space="preserve">37.715th</t>
  </si>
  <si>
    <t xml:space="preserve">38.97th</t>
  </si>
  <si>
    <t xml:space="preserve">32.915th</t>
  </si>
  <si>
    <t xml:space="preserve">29.726th</t>
  </si>
  <si>
    <t xml:space="preserve">22.815th</t>
  </si>
  <si>
    <t xml:space="preserve">21.31st</t>
  </si>
  <si>
    <t xml:space="preserve">18.320th</t>
  </si>
  <si>
    <t xml:space="preserve">25.327th</t>
  </si>
  <si>
    <t xml:space="preserve">27.24th</t>
  </si>
  <si>
    <t xml:space="preserve">27.426th</t>
  </si>
  <si>
    <t xml:space="preserve">40.730th</t>
  </si>
  <si>
    <t xml:space="preserve">35.623rd</t>
  </si>
  <si>
    <t xml:space="preserve">40.730th Nov</t>
  </si>
  <si>
    <t xml:space="preserve">38.915th</t>
  </si>
  <si>
    <t xml:space="preserve">23.315th</t>
  </si>
  <si>
    <t xml:space="preserve">26.127th</t>
  </si>
  <si>
    <t xml:space="preserve">28.14th</t>
  </si>
  <si>
    <t xml:space="preserve">28.926th</t>
  </si>
  <si>
    <t xml:space="preserve">42.230th</t>
  </si>
  <si>
    <t xml:space="preserve">42.230th Nov</t>
  </si>
  <si>
    <t xml:space="preserve">43.42nd</t>
  </si>
  <si>
    <t xml:space="preserve">37.310th</t>
  </si>
  <si>
    <t xml:space="preserve">38.029th</t>
  </si>
  <si>
    <t xml:space="preserve">31.97th</t>
  </si>
  <si>
    <t xml:space="preserve">20.525th</t>
  </si>
  <si>
    <t xml:space="preserve">17.14th</t>
  </si>
  <si>
    <t xml:space="preserve">19.127th</t>
  </si>
  <si>
    <t xml:space="preserve">19.331st</t>
  </si>
  <si>
    <t xml:space="preserve">21.828th</t>
  </si>
  <si>
    <t xml:space="preserve">32.215th</t>
  </si>
  <si>
    <t xml:space="preserve">36.228th</t>
  </si>
  <si>
    <t xml:space="preserve">40.429th</t>
  </si>
  <si>
    <t xml:space="preserve">43.42nd Jan</t>
  </si>
  <si>
    <t xml:space="preserve">37.39th</t>
  </si>
  <si>
    <t xml:space="preserve">41.928th</t>
  </si>
  <si>
    <t xml:space="preserve">33.64th</t>
  </si>
  <si>
    <t xml:space="preserve">29.923rd</t>
  </si>
  <si>
    <t xml:space="preserve">22.310th</t>
  </si>
  <si>
    <t xml:space="preserve">19.512th</t>
  </si>
  <si>
    <t xml:space="preserve">15.619th</t>
  </si>
  <si>
    <t xml:space="preserve">20.921st</t>
  </si>
  <si>
    <t xml:space="preserve">25.221st</t>
  </si>
  <si>
    <t xml:space="preserve">32.920th</t>
  </si>
  <si>
    <t xml:space="preserve">37.227th</t>
  </si>
  <si>
    <t xml:space="preserve">37.724th</t>
  </si>
  <si>
    <t xml:space="preserve">41.928th Feb</t>
  </si>
  <si>
    <t xml:space="preserve">35.426th</t>
  </si>
  <si>
    <t xml:space="preserve">40.028th</t>
  </si>
  <si>
    <t xml:space="preserve">31.65th</t>
  </si>
  <si>
    <t xml:space="preserve">28.023rd</t>
  </si>
  <si>
    <t xml:space="preserve">21.010th</t>
  </si>
  <si>
    <t xml:space="preserve">18.612th</t>
  </si>
  <si>
    <t xml:space="preserve">15.026th</t>
  </si>
  <si>
    <t xml:space="preserve">20.521st</t>
  </si>
  <si>
    <t xml:space="preserve">25.721st</t>
  </si>
  <si>
    <t xml:space="preserve">32.320th</t>
  </si>
  <si>
    <t xml:space="preserve">35.027th</t>
  </si>
  <si>
    <t xml:space="preserve">40.028th Feb</t>
  </si>
  <si>
    <t xml:space="preserve">40.828th</t>
  </si>
  <si>
    <t xml:space="preserve">32.85th</t>
  </si>
  <si>
    <t xml:space="preserve">29.47th</t>
  </si>
  <si>
    <t xml:space="preserve">21.114th</t>
  </si>
  <si>
    <t xml:space="preserve">16.126th</t>
  </si>
  <si>
    <t xml:space="preserve">22.821st</t>
  </si>
  <si>
    <t xml:space="preserve">26.921st</t>
  </si>
  <si>
    <t xml:space="preserve">33.920th</t>
  </si>
  <si>
    <t xml:space="preserve">38.321st</t>
  </si>
  <si>
    <t xml:space="preserve">40.828th Feb</t>
  </si>
  <si>
    <t xml:space="preserve">41.128th</t>
  </si>
  <si>
    <t xml:space="preserve">38.36th</t>
  </si>
  <si>
    <t xml:space="preserve">38.017th</t>
  </si>
  <si>
    <t xml:space="preserve">31.63rd</t>
  </si>
  <si>
    <t xml:space="preserve">24.423rd</t>
  </si>
  <si>
    <t xml:space="preserve">21.811th</t>
  </si>
  <si>
    <t xml:space="preserve">17.74th</t>
  </si>
  <si>
    <t xml:space="preserve">22.114th</t>
  </si>
  <si>
    <t xml:space="preserve">34.730th</t>
  </si>
  <si>
    <t xml:space="preserve">40.15th</t>
  </si>
  <si>
    <t xml:space="preserve">41.227th</t>
  </si>
  <si>
    <t xml:space="preserve">41.227th Dec</t>
  </si>
  <si>
    <t xml:space="preserve">43.26th</t>
  </si>
  <si>
    <t xml:space="preserve">38.93rd</t>
  </si>
  <si>
    <t xml:space="preserve">40.018th</t>
  </si>
  <si>
    <t xml:space="preserve">34.05th</t>
  </si>
  <si>
    <t xml:space="preserve">24.121st</t>
  </si>
  <si>
    <t xml:space="preserve">19.826th</t>
  </si>
  <si>
    <t xml:space="preserve">19.821st</t>
  </si>
  <si>
    <t xml:space="preserve">23.42nd</t>
  </si>
  <si>
    <t xml:space="preserve">36.616th</t>
  </si>
  <si>
    <t xml:space="preserve">43.26th Jan</t>
  </si>
  <si>
    <t xml:space="preserve">40.16th</t>
  </si>
  <si>
    <t xml:space="preserve">36.83rd</t>
  </si>
  <si>
    <t xml:space="preserve">19.825th</t>
  </si>
  <si>
    <t xml:space="preserve">18.526th</t>
  </si>
  <si>
    <t xml:space="preserve">19.221st</t>
  </si>
  <si>
    <t xml:space="preserve">28.321st</t>
  </si>
  <si>
    <t xml:space="preserve">34.616th</t>
  </si>
  <si>
    <t xml:space="preserve">40.16th Jan</t>
  </si>
  <si>
    <t xml:space="preserve">41.76th</t>
  </si>
  <si>
    <t xml:space="preserve">38.94th</t>
  </si>
  <si>
    <t xml:space="preserve">37.818th</t>
  </si>
  <si>
    <t xml:space="preserve">20.025th</t>
  </si>
  <si>
    <t xml:space="preserve">20.630th</t>
  </si>
  <si>
    <t xml:space="preserve">20.120th</t>
  </si>
  <si>
    <t xml:space="preserve">24.420th</t>
  </si>
  <si>
    <t xml:space="preserve">35.616th</t>
  </si>
  <si>
    <t xml:space="preserve">32.720th</t>
  </si>
  <si>
    <t xml:space="preserve">41.76th Jan</t>
  </si>
  <si>
    <t xml:space="preserve">40.915th</t>
  </si>
  <si>
    <t xml:space="preserve">24.215th</t>
  </si>
  <si>
    <t xml:space="preserve">22.718th</t>
  </si>
  <si>
    <t xml:space="preserve">27.827th</t>
  </si>
  <si>
    <t xml:space="preserve">29.44th</t>
  </si>
  <si>
    <t xml:space="preserve">29.926th</t>
  </si>
  <si>
    <t xml:space="preserve">43.930th</t>
  </si>
  <si>
    <t xml:space="preserve">38.122nd</t>
  </si>
  <si>
    <t xml:space="preserve">43.930th Nov</t>
  </si>
  <si>
    <t xml:space="preserve">39.816th</t>
  </si>
  <si>
    <t xml:space="preserve">42.721st</t>
  </si>
  <si>
    <t xml:space="preserve">40.45th</t>
  </si>
  <si>
    <t xml:space="preserve">27.93rd</t>
  </si>
  <si>
    <t xml:space="preserve">27.63rd</t>
  </si>
  <si>
    <t xml:space="preserve">23.216th</t>
  </si>
  <si>
    <t xml:space="preserve">18.26th</t>
  </si>
  <si>
    <t xml:space="preserve">22.731st</t>
  </si>
  <si>
    <t xml:space="preserve">29.624th</t>
  </si>
  <si>
    <t xml:space="preserve">35.729th</t>
  </si>
  <si>
    <t xml:space="preserve">36.220th</t>
  </si>
  <si>
    <t xml:space="preserve">42.721st Feb</t>
  </si>
  <si>
    <t xml:space="preserve">38.116th</t>
  </si>
  <si>
    <t xml:space="preserve">40.721st</t>
  </si>
  <si>
    <t xml:space="preserve">38.32nd</t>
  </si>
  <si>
    <t xml:space="preserve">26.314th</t>
  </si>
  <si>
    <t xml:space="preserve">26.13rd</t>
  </si>
  <si>
    <t xml:space="preserve">21.115th</t>
  </si>
  <si>
    <t xml:space="preserve">17.020th</t>
  </si>
  <si>
    <t xml:space="preserve">21.731st</t>
  </si>
  <si>
    <t xml:space="preserve">29.825th</t>
  </si>
  <si>
    <t xml:space="preserve">35.020th</t>
  </si>
  <si>
    <t xml:space="preserve">37.927th</t>
  </si>
  <si>
    <t xml:space="preserve">40.721st Feb</t>
  </si>
  <si>
    <t xml:space="preserve">37.621st</t>
  </si>
  <si>
    <t xml:space="preserve">42.312th</t>
  </si>
  <si>
    <t xml:space="preserve">29.623rd</t>
  </si>
  <si>
    <t xml:space="preserve">23.410th</t>
  </si>
  <si>
    <t xml:space="preserve">21.112th</t>
  </si>
  <si>
    <t xml:space="preserve">16.720th</t>
  </si>
  <si>
    <t xml:space="preserve">27.220th</t>
  </si>
  <si>
    <t xml:space="preserve">34.920th</t>
  </si>
  <si>
    <t xml:space="preserve">38.127th</t>
  </si>
  <si>
    <t xml:space="preserve">37.720th</t>
  </si>
  <si>
    <t xml:space="preserve">42.312th Feb</t>
  </si>
  <si>
    <t xml:space="preserve">41.814th</t>
  </si>
  <si>
    <t xml:space="preserve">37.522nd</t>
  </si>
  <si>
    <t xml:space="preserve">35.92nd</t>
  </si>
  <si>
    <t xml:space="preserve">23.43rd</t>
  </si>
  <si>
    <t xml:space="preserve">19.627th</t>
  </si>
  <si>
    <t xml:space="preserve">17.723rd</t>
  </si>
  <si>
    <t xml:space="preserve">21.230th</t>
  </si>
  <si>
    <t xml:space="preserve">25.728th</t>
  </si>
  <si>
    <t xml:space="preserve">41.629th</t>
  </si>
  <si>
    <t xml:space="preserve">41.624th</t>
  </si>
  <si>
    <t xml:space="preserve">41.814th Jan</t>
  </si>
  <si>
    <t xml:space="preserve">39.414th</t>
  </si>
  <si>
    <t xml:space="preserve">35.58th</t>
  </si>
  <si>
    <t xml:space="preserve">37.46th</t>
  </si>
  <si>
    <t xml:space="preserve">33.32nd</t>
  </si>
  <si>
    <t xml:space="preserve">22.13rd</t>
  </si>
  <si>
    <t xml:space="preserve">18.227th</t>
  </si>
  <si>
    <t xml:space="preserve">16.723rd</t>
  </si>
  <si>
    <t xml:space="preserve">24.828th</t>
  </si>
  <si>
    <t xml:space="preserve">28.624th</t>
  </si>
  <si>
    <t xml:space="preserve">38.022nd</t>
  </si>
  <si>
    <t xml:space="preserve">38.824th</t>
  </si>
  <si>
    <t xml:space="preserve">39.414th Jan</t>
  </si>
  <si>
    <t xml:space="preserve">34.728th</t>
  </si>
  <si>
    <t xml:space="preserve">37.22nd</t>
  </si>
  <si>
    <t xml:space="preserve">25.913th</t>
  </si>
  <si>
    <t xml:space="preserve">25.23rd</t>
  </si>
  <si>
    <t xml:space="preserve">21.46th</t>
  </si>
  <si>
    <t xml:space="preserve">17.120th</t>
  </si>
  <si>
    <t xml:space="preserve">21.931st</t>
  </si>
  <si>
    <t xml:space="preserve">30.125th</t>
  </si>
  <si>
    <t xml:space="preserve">34.630th</t>
  </si>
  <si>
    <t xml:space="preserve">35.320th</t>
  </si>
  <si>
    <t xml:space="preserve">40.021st Feb</t>
  </si>
  <si>
    <t xml:space="preserve">42.36th</t>
  </si>
  <si>
    <t xml:space="preserve">38.03rd</t>
  </si>
  <si>
    <t xml:space="preserve">24.810th</t>
  </si>
  <si>
    <t xml:space="preserve">20.625th</t>
  </si>
  <si>
    <t xml:space="preserve">20.126th</t>
  </si>
  <si>
    <t xml:space="preserve">20.620th</t>
  </si>
  <si>
    <t xml:space="preserve">24.714th</t>
  </si>
  <si>
    <t xml:space="preserve">31.228th</t>
  </si>
  <si>
    <t xml:space="preserve">36.716th</t>
  </si>
  <si>
    <t xml:space="preserve">42.36th Jan</t>
  </si>
  <si>
    <t xml:space="preserve">37.45th</t>
  </si>
  <si>
    <t xml:space="preserve">41.66th</t>
  </si>
  <si>
    <t xml:space="preserve">32.916th</t>
  </si>
  <si>
    <t xml:space="preserve">33.518th</t>
  </si>
  <si>
    <t xml:space="preserve">20.610th</t>
  </si>
  <si>
    <t xml:space="preserve">18.67th</t>
  </si>
  <si>
    <t xml:space="preserve">21.825th</t>
  </si>
  <si>
    <t xml:space="preserve">27.324th</t>
  </si>
  <si>
    <t xml:space="preserve">34.324th</t>
  </si>
  <si>
    <t xml:space="preserve">37.713th</t>
  </si>
  <si>
    <t xml:space="preserve">36.825th</t>
  </si>
  <si>
    <t xml:space="preserve">41.66th Feb</t>
  </si>
  <si>
    <t xml:space="preserve">35.15th</t>
  </si>
  <si>
    <t xml:space="preserve">31.528th</t>
  </si>
  <si>
    <t xml:space="preserve">32.218th</t>
  </si>
  <si>
    <t xml:space="preserve">27.64th</t>
  </si>
  <si>
    <t xml:space="preserve">19.610th</t>
  </si>
  <si>
    <t xml:space="preserve">17.47th</t>
  </si>
  <si>
    <t xml:space="preserve">20.925th</t>
  </si>
  <si>
    <t xml:space="preserve">25.724th</t>
  </si>
  <si>
    <t xml:space="preserve">32.624th</t>
  </si>
  <si>
    <t xml:space="preserve">36.428th</t>
  </si>
  <si>
    <t xml:space="preserve">39.26th Feb</t>
  </si>
  <si>
    <t xml:space="preserve">38.914th</t>
  </si>
  <si>
    <t xml:space="preserve">34.58th</t>
  </si>
  <si>
    <t xml:space="preserve">36.26th</t>
  </si>
  <si>
    <t xml:space="preserve">17.018th</t>
  </si>
  <si>
    <t xml:space="preserve">19.730th</t>
  </si>
  <si>
    <t xml:space="preserve">25.028th</t>
  </si>
  <si>
    <t xml:space="preserve">28.525th</t>
  </si>
  <si>
    <t xml:space="preserve">38.324th</t>
  </si>
  <si>
    <t xml:space="preserve">38.914th Jan</t>
  </si>
  <si>
    <t xml:space="preserve">39.416th</t>
  </si>
  <si>
    <t xml:space="preserve">42.821st</t>
  </si>
  <si>
    <t xml:space="preserve">40.62nd</t>
  </si>
  <si>
    <t xml:space="preserve">27.53rd</t>
  </si>
  <si>
    <t xml:space="preserve">18.36th</t>
  </si>
  <si>
    <t xml:space="preserve">24.730th</t>
  </si>
  <si>
    <t xml:space="preserve">35.229th</t>
  </si>
  <si>
    <t xml:space="preserve">36.720th</t>
  </si>
  <si>
    <t xml:space="preserve">42.821st Feb</t>
  </si>
  <si>
    <t xml:space="preserve">46.431st</t>
  </si>
  <si>
    <t xml:space="preserve">41.824th</t>
  </si>
  <si>
    <t xml:space="preserve">34.611th</t>
  </si>
  <si>
    <t xml:space="preserve">20.79th</t>
  </si>
  <si>
    <t xml:space="preserve">19.813th</t>
  </si>
  <si>
    <t xml:space="preserve">17.627th</t>
  </si>
  <si>
    <t xml:space="preserve">21.627th</t>
  </si>
  <si>
    <t xml:space="preserve">23.211th</t>
  </si>
  <si>
    <t xml:space="preserve">30.416th</t>
  </si>
  <si>
    <t xml:space="preserve">37.417th</t>
  </si>
  <si>
    <t xml:space="preserve">43.731st</t>
  </si>
  <si>
    <t xml:space="preserve">39.324th</t>
  </si>
  <si>
    <t xml:space="preserve">35.817th</t>
  </si>
  <si>
    <t xml:space="preserve">32.811th</t>
  </si>
  <si>
    <t xml:space="preserve">20.827th</t>
  </si>
  <si>
    <t xml:space="preserve">22.618th</t>
  </si>
  <si>
    <t xml:space="preserve">30.316th</t>
  </si>
  <si>
    <t xml:space="preserve">36.817th</t>
  </si>
  <si>
    <t xml:space="preserve">37.114th</t>
  </si>
  <si>
    <t xml:space="preserve">43.731st Jan</t>
  </si>
  <si>
    <t xml:space="preserve">31.028th</t>
  </si>
  <si>
    <t xml:space="preserve">31.118th</t>
  </si>
  <si>
    <t xml:space="preserve">26.94th</t>
  </si>
  <si>
    <t xml:space="preserve">18.910th</t>
  </si>
  <si>
    <t xml:space="preserve">17.07th</t>
  </si>
  <si>
    <t xml:space="preserve">25.424th</t>
  </si>
  <si>
    <t xml:space="preserve">31.724th</t>
  </si>
  <si>
    <t xml:space="preserve">35.429th</t>
  </si>
  <si>
    <t xml:space="preserve">33.725th</t>
  </si>
  <si>
    <t xml:space="preserve">37.96th Feb</t>
  </si>
  <si>
    <t xml:space="preserve">37.08th</t>
  </si>
  <si>
    <t xml:space="preserve">39.46th</t>
  </si>
  <si>
    <t xml:space="preserve">35.02nd</t>
  </si>
  <si>
    <t xml:space="preserve">22.817th</t>
  </si>
  <si>
    <t xml:space="preserve">21.128th</t>
  </si>
  <si>
    <t xml:space="preserve">18.423rd</t>
  </si>
  <si>
    <t xml:space="preserve">27.828th</t>
  </si>
  <si>
    <t xml:space="preserve">31.424th</t>
  </si>
  <si>
    <t xml:space="preserve">40.629th</t>
  </si>
  <si>
    <t xml:space="preserve">41.714th Jan</t>
  </si>
  <si>
    <t xml:space="preserve">43.631st</t>
  </si>
  <si>
    <t xml:space="preserve">36.610th</t>
  </si>
  <si>
    <t xml:space="preserve">35.69th</t>
  </si>
  <si>
    <t xml:space="preserve">25.29th</t>
  </si>
  <si>
    <t xml:space="preserve">19.029th</t>
  </si>
  <si>
    <t xml:space="preserve">19.431st</t>
  </si>
  <si>
    <t xml:space="preserve">24.027th</t>
  </si>
  <si>
    <t xml:space="preserve">32.124th</t>
  </si>
  <si>
    <t xml:space="preserve">37.423rd</t>
  </si>
  <si>
    <t xml:space="preserve">39.828th</t>
  </si>
  <si>
    <t xml:space="preserve">43.631st Jan</t>
  </si>
  <si>
    <t xml:space="preserve">37.220th</t>
  </si>
  <si>
    <t xml:space="preserve">34.210th</t>
  </si>
  <si>
    <t xml:space="preserve">33.89th</t>
  </si>
  <si>
    <t xml:space="preserve">16.729th</t>
  </si>
  <si>
    <t xml:space="preserve">19.03rd</t>
  </si>
  <si>
    <t xml:space="preserve">23.127th</t>
  </si>
  <si>
    <t xml:space="preserve">30.424th</t>
  </si>
  <si>
    <t xml:space="preserve">38.128th</t>
  </si>
  <si>
    <t xml:space="preserve">40.421st Jan</t>
  </si>
  <si>
    <t xml:space="preserve">43.531st</t>
  </si>
  <si>
    <t xml:space="preserve">38.95th</t>
  </si>
  <si>
    <t xml:space="preserve">16.927th</t>
  </si>
  <si>
    <t xml:space="preserve">19.927th</t>
  </si>
  <si>
    <t xml:space="preserve">22.511th</t>
  </si>
  <si>
    <t xml:space="preserve">37.017th</t>
  </si>
  <si>
    <t xml:space="preserve">36.614th</t>
  </si>
  <si>
    <t xml:space="preserve">43.531st Jan</t>
  </si>
  <si>
    <t xml:space="preserve">38.35th</t>
  </si>
  <si>
    <t xml:space="preserve">34.316th</t>
  </si>
  <si>
    <t xml:space="preserve">33.73rd</t>
  </si>
  <si>
    <t xml:space="preserve">21.711th</t>
  </si>
  <si>
    <t xml:space="preserve">19.77th</t>
  </si>
  <si>
    <t xml:space="preserve">23.125th</t>
  </si>
  <si>
    <t xml:space="preserve">28.324th</t>
  </si>
  <si>
    <t xml:space="preserve">37.529th</t>
  </si>
  <si>
    <t xml:space="preserve">41.76th Feb</t>
  </si>
  <si>
    <t xml:space="preserve">37.616th</t>
  </si>
  <si>
    <t xml:space="preserve">43.98th</t>
  </si>
  <si>
    <t xml:space="preserve">35.73rd</t>
  </si>
  <si>
    <t xml:space="preserve">33.218th</t>
  </si>
  <si>
    <t xml:space="preserve">18.129th</t>
  </si>
  <si>
    <t xml:space="preserve">19.820th</t>
  </si>
  <si>
    <t xml:space="preserve">25.08th</t>
  </si>
  <si>
    <t xml:space="preserve">31.64th</t>
  </si>
  <si>
    <t xml:space="preserve">33.727th</t>
  </si>
  <si>
    <t xml:space="preserve">40.326th</t>
  </si>
  <si>
    <t xml:space="preserve">41.28th</t>
  </si>
  <si>
    <t xml:space="preserve">33.617th</t>
  </si>
  <si>
    <t xml:space="preserve">31.116th</t>
  </si>
  <si>
    <t xml:space="preserve">19.125th</t>
  </si>
  <si>
    <t xml:space="preserve">16.423rd</t>
  </si>
  <si>
    <t xml:space="preserve">24.08th</t>
  </si>
  <si>
    <t xml:space="preserve">38.926th</t>
  </si>
  <si>
    <t xml:space="preserve">41.28th Feb</t>
  </si>
  <si>
    <t xml:space="preserve">39.821st</t>
  </si>
  <si>
    <t xml:space="preserve">36.920th</t>
  </si>
  <si>
    <t xml:space="preserve">33.210th</t>
  </si>
  <si>
    <t xml:space="preserve">23.29th</t>
  </si>
  <si>
    <t xml:space="preserve">17.329th</t>
  </si>
  <si>
    <t xml:space="preserve">17.93rd</t>
  </si>
  <si>
    <t xml:space="preserve">24.528th</t>
  </si>
  <si>
    <t xml:space="preserve">22.427th</t>
  </si>
  <si>
    <t xml:space="preserve">29.524th</t>
  </si>
  <si>
    <t xml:space="preserve">39.821st Jan</t>
  </si>
  <si>
    <t xml:space="preserve">45.831st</t>
  </si>
  <si>
    <t xml:space="preserve">35.111th</t>
  </si>
  <si>
    <t xml:space="preserve">21.48th</t>
  </si>
  <si>
    <t xml:space="preserve">19.913th</t>
  </si>
  <si>
    <t xml:space="preserve">18.827th</t>
  </si>
  <si>
    <t xml:space="preserve">21.827th</t>
  </si>
  <si>
    <t xml:space="preserve">23.711th</t>
  </si>
  <si>
    <t xml:space="preserve">32.716th</t>
  </si>
  <si>
    <t xml:space="preserve">38.313th</t>
  </si>
  <si>
    <t xml:space="preserve">45.831st Jan</t>
  </si>
  <si>
    <t xml:space="preserve">41.616th</t>
  </si>
  <si>
    <t xml:space="preserve">35.125th</t>
  </si>
  <si>
    <t xml:space="preserve">33.610th</t>
  </si>
  <si>
    <t xml:space="preserve">22.318th</t>
  </si>
  <si>
    <t xml:space="preserve">17.76th</t>
  </si>
  <si>
    <t xml:space="preserve">18.214th</t>
  </si>
  <si>
    <t xml:space="preserve">19.922nd</t>
  </si>
  <si>
    <t xml:space="preserve">23.829th</t>
  </si>
  <si>
    <t xml:space="preserve">33.825th</t>
  </si>
  <si>
    <t xml:space="preserve">35.03rd</t>
  </si>
  <si>
    <t xml:space="preserve">42.88th Jan</t>
  </si>
  <si>
    <t xml:space="preserve">40.98th</t>
  </si>
  <si>
    <t xml:space="preserve">39.916th</t>
  </si>
  <si>
    <t xml:space="preserve">32.825th</t>
  </si>
  <si>
    <t xml:space="preserve">32.910th</t>
  </si>
  <si>
    <t xml:space="preserve">22.418th</t>
  </si>
  <si>
    <t xml:space="preserve">16.56th</t>
  </si>
  <si>
    <t xml:space="preserve">17.815th</t>
  </si>
  <si>
    <t xml:space="preserve">18.922nd</t>
  </si>
  <si>
    <t xml:space="preserve">22.829th</t>
  </si>
  <si>
    <t xml:space="preserve">31.325th</t>
  </si>
  <si>
    <t xml:space="preserve">32.03rd</t>
  </si>
  <si>
    <t xml:space="preserve">35.425th</t>
  </si>
  <si>
    <t xml:space="preserve">40.98th Jan</t>
  </si>
  <si>
    <t xml:space="preserve">40.58th</t>
  </si>
  <si>
    <t xml:space="preserve">32.817th</t>
  </si>
  <si>
    <t xml:space="preserve">29.516th</t>
  </si>
  <si>
    <t xml:space="preserve">24.51st</t>
  </si>
  <si>
    <t xml:space="preserve">19.225th</t>
  </si>
  <si>
    <t xml:space="preserve">17.37th</t>
  </si>
  <si>
    <t xml:space="preserve">18.220th</t>
  </si>
  <si>
    <t xml:space="preserve">31.34th</t>
  </si>
  <si>
    <t xml:space="preserve">31.427th</t>
  </si>
  <si>
    <t xml:space="preserve">37.726th</t>
  </si>
  <si>
    <t xml:space="preserve">40.58th Feb</t>
  </si>
  <si>
    <t xml:space="preserve">42.421st</t>
  </si>
  <si>
    <t xml:space="preserve">40.620th</t>
  </si>
  <si>
    <t xml:space="preserve">35.19th</t>
  </si>
  <si>
    <t xml:space="preserve">25.69th</t>
  </si>
  <si>
    <t xml:space="preserve">24.728th</t>
  </si>
  <si>
    <t xml:space="preserve">32.724th</t>
  </si>
  <si>
    <t xml:space="preserve">42.421st Jan</t>
  </si>
  <si>
    <t xml:space="preserve">37.831st</t>
  </si>
  <si>
    <t xml:space="preserve">37.811th</t>
  </si>
  <si>
    <t xml:space="preserve">34.018th</t>
  </si>
  <si>
    <t xml:space="preserve">36.27th</t>
  </si>
  <si>
    <t xml:space="preserve">27.96th</t>
  </si>
  <si>
    <t xml:space="preserve">23.72nd</t>
  </si>
  <si>
    <t xml:space="preserve">16.218th</t>
  </si>
  <si>
    <t xml:space="preserve">23.728th</t>
  </si>
  <si>
    <t xml:space="preserve">27.55th</t>
  </si>
  <si>
    <t xml:space="preserve">31.629th</t>
  </si>
  <si>
    <t xml:space="preserve">35.730th</t>
  </si>
  <si>
    <t xml:space="preserve">42.721st Dec</t>
  </si>
  <si>
    <t xml:space="preserve">36.231st</t>
  </si>
  <si>
    <t xml:space="preserve">36.21st</t>
  </si>
  <si>
    <t xml:space="preserve">33.118th</t>
  </si>
  <si>
    <t xml:space="preserve">33.67th</t>
  </si>
  <si>
    <t xml:space="preserve">22.32nd</t>
  </si>
  <si>
    <t xml:space="preserve">16.224th</t>
  </si>
  <si>
    <t xml:space="preserve">28.05th</t>
  </si>
  <si>
    <t xml:space="preserve">30.529th</t>
  </si>
  <si>
    <t xml:space="preserve">33.930th</t>
  </si>
  <si>
    <t xml:space="preserve">41.321st</t>
  </si>
  <si>
    <t xml:space="preserve">41.321st Dec</t>
  </si>
  <si>
    <t xml:space="preserve">41.08th</t>
  </si>
  <si>
    <t xml:space="preserve">38.816th</t>
  </si>
  <si>
    <t xml:space="preserve">31.49th</t>
  </si>
  <si>
    <t xml:space="preserve">21.718th</t>
  </si>
  <si>
    <t xml:space="preserve">15.811th</t>
  </si>
  <si>
    <t xml:space="preserve">17.315th</t>
  </si>
  <si>
    <t xml:space="preserve">19.92nd</t>
  </si>
  <si>
    <t xml:space="preserve">22.329th</t>
  </si>
  <si>
    <t xml:space="preserve">30.425th</t>
  </si>
  <si>
    <t xml:space="preserve">35.025th</t>
  </si>
  <si>
    <t xml:space="preserve">41.08th Jan</t>
  </si>
  <si>
    <t xml:space="preserve">36.816th</t>
  </si>
  <si>
    <t xml:space="preserve">36.03rd</t>
  </si>
  <si>
    <t xml:space="preserve">33.117th</t>
  </si>
  <si>
    <t xml:space="preserve">27.81st</t>
  </si>
  <si>
    <t xml:space="preserve">20.825th</t>
  </si>
  <si>
    <t xml:space="preserve">19.620th</t>
  </si>
  <si>
    <t xml:space="preserve">24.28th</t>
  </si>
  <si>
    <t xml:space="preserve">32.94th</t>
  </si>
  <si>
    <t xml:space="preserve">42.88th Feb</t>
  </si>
  <si>
    <t xml:space="preserve">35.718th</t>
  </si>
  <si>
    <t xml:space="preserve">40.711th</t>
  </si>
  <si>
    <t xml:space="preserve">31.24th</t>
  </si>
  <si>
    <t xml:space="preserve">26.112th</t>
  </si>
  <si>
    <t xml:space="preserve">19.410th</t>
  </si>
  <si>
    <t xml:space="preserve">20.06th</t>
  </si>
  <si>
    <t xml:space="preserve">28.929th</t>
  </si>
  <si>
    <t xml:space="preserve">35.819th</t>
  </si>
  <si>
    <t xml:space="preserve">37.110th</t>
  </si>
  <si>
    <t xml:space="preserve">42.02nd</t>
  </si>
  <si>
    <t xml:space="preserve">38.911th</t>
  </si>
  <si>
    <t xml:space="preserve">30.64th</t>
  </si>
  <si>
    <t xml:space="preserve">25.313th</t>
  </si>
  <si>
    <t xml:space="preserve">16.823rd</t>
  </si>
  <si>
    <t xml:space="preserve">22.431st</t>
  </si>
  <si>
    <t xml:space="preserve">28.229th</t>
  </si>
  <si>
    <t xml:space="preserve">29.024th</t>
  </si>
  <si>
    <t xml:space="preserve">34.617th</t>
  </si>
  <si>
    <t xml:space="preserve">42.02nd Jan</t>
  </si>
  <si>
    <t xml:space="preserve">36.41st</t>
  </si>
  <si>
    <t xml:space="preserve">32.418th</t>
  </si>
  <si>
    <t xml:space="preserve">32.87th</t>
  </si>
  <si>
    <t xml:space="preserve">26.91st</t>
  </si>
  <si>
    <t xml:space="preserve">21.92nd</t>
  </si>
  <si>
    <t xml:space="preserve">16.229th</t>
  </si>
  <si>
    <t xml:space="preserve">23.928th</t>
  </si>
  <si>
    <t xml:space="preserve">27.15th</t>
  </si>
  <si>
    <t xml:space="preserve">29.029th</t>
  </si>
  <si>
    <t xml:space="preserve">32.930th</t>
  </si>
  <si>
    <t xml:space="preserve">40.721st Dec</t>
  </si>
  <si>
    <t xml:space="preserve">42.18th</t>
  </si>
  <si>
    <t xml:space="preserve">41.716th</t>
  </si>
  <si>
    <t xml:space="preserve">34.429th</t>
  </si>
  <si>
    <t xml:space="preserve">32.810th</t>
  </si>
  <si>
    <t xml:space="preserve">23.018th</t>
  </si>
  <si>
    <t xml:space="preserve">18.66th</t>
  </si>
  <si>
    <t xml:space="preserve">19.014th</t>
  </si>
  <si>
    <t xml:space="preserve">19.722nd</t>
  </si>
  <si>
    <t xml:space="preserve">24.229th</t>
  </si>
  <si>
    <t xml:space="preserve">33.625th</t>
  </si>
  <si>
    <t xml:space="preserve">37.425th</t>
  </si>
  <si>
    <t xml:space="preserve">42.18th Jan</t>
  </si>
  <si>
    <t xml:space="preserve">36.14th</t>
  </si>
  <si>
    <t xml:space="preserve">26.617th</t>
  </si>
  <si>
    <t xml:space="preserve">20.62nd</t>
  </si>
  <si>
    <t xml:space="preserve">18.616th</t>
  </si>
  <si>
    <t xml:space="preserve">20.223rd</t>
  </si>
  <si>
    <t xml:space="preserve">23.911th</t>
  </si>
  <si>
    <t xml:space="preserve">29.429th</t>
  </si>
  <si>
    <t xml:space="preserve">32.224th</t>
  </si>
  <si>
    <t xml:space="preserve">38.614th</t>
  </si>
  <si>
    <t xml:space="preserve">38.614th Dec</t>
  </si>
  <si>
    <t xml:space="preserve">35.624th</t>
  </si>
  <si>
    <t xml:space="preserve">33.728th</t>
  </si>
  <si>
    <t xml:space="preserve">34.54th</t>
  </si>
  <si>
    <t xml:space="preserve">25.817th</t>
  </si>
  <si>
    <t xml:space="preserve">21.45th</t>
  </si>
  <si>
    <t xml:space="preserve">19.22nd</t>
  </si>
  <si>
    <t xml:space="preserve">18.816th</t>
  </si>
  <si>
    <t xml:space="preserve">19.223rd</t>
  </si>
  <si>
    <t xml:space="preserve">22.712th</t>
  </si>
  <si>
    <t xml:space="preserve">27.629th</t>
  </si>
  <si>
    <t xml:space="preserve">36.514th</t>
  </si>
  <si>
    <t xml:space="preserve">36.514th Dec</t>
  </si>
  <si>
    <t xml:space="preserve">41.92nd</t>
  </si>
  <si>
    <t xml:space="preserve">38.811th</t>
  </si>
  <si>
    <t xml:space="preserve">29.54th</t>
  </si>
  <si>
    <t xml:space="preserve">24.713th</t>
  </si>
  <si>
    <t xml:space="preserve">18.130th</t>
  </si>
  <si>
    <t xml:space="preserve">27.529th</t>
  </si>
  <si>
    <t xml:space="preserve">28.724th</t>
  </si>
  <si>
    <t xml:space="preserve">36.619th</t>
  </si>
  <si>
    <t xml:space="preserve">34.212th</t>
  </si>
  <si>
    <t xml:space="preserve">41.92nd Jan</t>
  </si>
  <si>
    <t xml:space="preserve">36.529th</t>
  </si>
  <si>
    <t xml:space="preserve">28.35th</t>
  </si>
  <si>
    <t xml:space="preserve">23.92nd</t>
  </si>
  <si>
    <t xml:space="preserve">17.223rd</t>
  </si>
  <si>
    <t xml:space="preserve">28.95th</t>
  </si>
  <si>
    <t xml:space="preserve">36.330th</t>
  </si>
  <si>
    <t xml:space="preserve">42.321st</t>
  </si>
  <si>
    <t xml:space="preserve">42.321st Dec</t>
  </si>
  <si>
    <t xml:space="preserve">41.36th</t>
  </si>
  <si>
    <t xml:space="preserve">34.02nd</t>
  </si>
  <si>
    <t xml:space="preserve">30.73rd</t>
  </si>
  <si>
    <t xml:space="preserve">28.76th</t>
  </si>
  <si>
    <t xml:space="preserve">20.88th</t>
  </si>
  <si>
    <t xml:space="preserve">26.030th</t>
  </si>
  <si>
    <t xml:space="preserve">21.325th</t>
  </si>
  <si>
    <t xml:space="preserve">24.011th</t>
  </si>
  <si>
    <t xml:space="preserve">37.618th</t>
  </si>
  <si>
    <t xml:space="preserve">43.111th</t>
  </si>
  <si>
    <t xml:space="preserve">43.111th Dec</t>
  </si>
  <si>
    <t xml:space="preserve">36.931st</t>
  </si>
  <si>
    <t xml:space="preserve">39.67th</t>
  </si>
  <si>
    <t xml:space="preserve">32.72nd</t>
  </si>
  <si>
    <t xml:space="preserve">31.03rd</t>
  </si>
  <si>
    <t xml:space="preserve">19.69th</t>
  </si>
  <si>
    <t xml:space="preserve">25.529th</t>
  </si>
  <si>
    <t xml:space="preserve">21.425th</t>
  </si>
  <si>
    <t xml:space="preserve">22.917th</t>
  </si>
  <si>
    <t xml:space="preserve">28.529th</t>
  </si>
  <si>
    <t xml:space="preserve">36.130th</t>
  </si>
  <si>
    <t xml:space="preserve">40.711th Dec</t>
  </si>
  <si>
    <t xml:space="preserve">33.724th</t>
  </si>
  <si>
    <t xml:space="preserve">34.04th</t>
  </si>
  <si>
    <t xml:space="preserve">21.614th</t>
  </si>
  <si>
    <t xml:space="preserve">18.01st</t>
  </si>
  <si>
    <t xml:space="preserve">19.025th</t>
  </si>
  <si>
    <t xml:space="preserve">18.613th</t>
  </si>
  <si>
    <t xml:space="preserve">22.212th</t>
  </si>
  <si>
    <t xml:space="preserve">28.830th</t>
  </si>
  <si>
    <t xml:space="preserve">29.920th</t>
  </si>
  <si>
    <t xml:space="preserve">35.814th</t>
  </si>
  <si>
    <t xml:space="preserve">35.814th Dec</t>
  </si>
  <si>
    <t xml:space="preserve">42.623rd</t>
  </si>
  <si>
    <t xml:space="preserve">36.526th</t>
  </si>
  <si>
    <t xml:space="preserve">41.111th</t>
  </si>
  <si>
    <t xml:space="preserve">32.34th</t>
  </si>
  <si>
    <t xml:space="preserve">27.013th</t>
  </si>
  <si>
    <t xml:space="preserve">18.123rd</t>
  </si>
  <si>
    <t xml:space="preserve">19.910th</t>
  </si>
  <si>
    <t xml:space="preserve">19.96th</t>
  </si>
  <si>
    <t xml:space="preserve">30.029th</t>
  </si>
  <si>
    <t xml:space="preserve">38.519th</t>
  </si>
  <si>
    <t xml:space="preserve">37.512th</t>
  </si>
  <si>
    <t xml:space="preserve">42.623rd Jan</t>
  </si>
  <si>
    <t xml:space="preserve">38.517th</t>
  </si>
  <si>
    <t xml:space="preserve">36.515th</t>
  </si>
  <si>
    <t xml:space="preserve">18.221st</t>
  </si>
  <si>
    <t xml:space="preserve">20.024th</t>
  </si>
  <si>
    <t xml:space="preserve">26.021st</t>
  </si>
  <si>
    <t xml:space="preserve">27.027th</t>
  </si>
  <si>
    <t xml:space="preserve">26.330th</t>
  </si>
  <si>
    <t xml:space="preserve">35.811th</t>
  </si>
  <si>
    <t xml:space="preserve">42.830th Dec</t>
  </si>
  <si>
    <t xml:space="preserve">39.23rd</t>
  </si>
  <si>
    <t xml:space="preserve">35.415th</t>
  </si>
  <si>
    <t xml:space="preserve">31.51st</t>
  </si>
  <si>
    <t xml:space="preserve">21.915th</t>
  </si>
  <si>
    <t xml:space="preserve">17.021st</t>
  </si>
  <si>
    <t xml:space="preserve">18.624th</t>
  </si>
  <si>
    <t xml:space="preserve">24.521st</t>
  </si>
  <si>
    <t xml:space="preserve">25.827th</t>
  </si>
  <si>
    <t xml:space="preserve">24.931st</t>
  </si>
  <si>
    <t xml:space="preserve">32.911th</t>
  </si>
  <si>
    <t xml:space="preserve">41.230th</t>
  </si>
  <si>
    <t xml:space="preserve">41.230th Dec</t>
  </si>
  <si>
    <t xml:space="preserve">36.531st</t>
  </si>
  <si>
    <t xml:space="preserve">31.42nd</t>
  </si>
  <si>
    <t xml:space="preserve">27.46th</t>
  </si>
  <si>
    <t xml:space="preserve">21.32nd</t>
  </si>
  <si>
    <t xml:space="preserve">25.429th</t>
  </si>
  <si>
    <t xml:space="preserve">21.025th</t>
  </si>
  <si>
    <t xml:space="preserve">24.817th</t>
  </si>
  <si>
    <t xml:space="preserve">27.228th</t>
  </si>
  <si>
    <t xml:space="preserve">37.130th</t>
  </si>
  <si>
    <t xml:space="preserve">40.211th</t>
  </si>
  <si>
    <t xml:space="preserve">40.211th Dec</t>
  </si>
  <si>
    <t xml:space="preserve">37.024th</t>
  </si>
  <si>
    <t xml:space="preserve">35.816th</t>
  </si>
  <si>
    <t xml:space="preserve">22.55th</t>
  </si>
  <si>
    <t xml:space="preserve">21.42nd</t>
  </si>
  <si>
    <t xml:space="preserve">21.323rd</t>
  </si>
  <si>
    <t xml:space="preserve">24.711th</t>
  </si>
  <si>
    <t xml:space="preserve">29.929th</t>
  </si>
  <si>
    <t xml:space="preserve">33.124th</t>
  </si>
  <si>
    <t xml:space="preserve">38.514th</t>
  </si>
  <si>
    <t xml:space="preserve">38.514th Dec</t>
  </si>
  <si>
    <t xml:space="preserve">42.711th</t>
  </si>
  <si>
    <t xml:space="preserve">37.610th</t>
  </si>
  <si>
    <t xml:space="preserve">25.34th</t>
  </si>
  <si>
    <t xml:space="preserve">18.817th</t>
  </si>
  <si>
    <t xml:space="preserve">20.912th</t>
  </si>
  <si>
    <t xml:space="preserve">30.028th</t>
  </si>
  <si>
    <t xml:space="preserve">30.925th</t>
  </si>
  <si>
    <t xml:space="preserve">35.628th</t>
  </si>
  <si>
    <t xml:space="preserve">39.424th</t>
  </si>
  <si>
    <t xml:space="preserve">42.711th Feb</t>
  </si>
  <si>
    <t xml:space="preserve">41.09th</t>
  </si>
  <si>
    <t xml:space="preserve">35.810th</t>
  </si>
  <si>
    <t xml:space="preserve">29.85th</t>
  </si>
  <si>
    <t xml:space="preserve">23.64th</t>
  </si>
  <si>
    <t xml:space="preserve">18.717th</t>
  </si>
  <si>
    <t xml:space="preserve">19.312th</t>
  </si>
  <si>
    <t xml:space="preserve">28.028th</t>
  </si>
  <si>
    <t xml:space="preserve">28.625th</t>
  </si>
  <si>
    <t xml:space="preserve">38.524th</t>
  </si>
  <si>
    <t xml:space="preserve">41.09th Jan</t>
  </si>
  <si>
    <t xml:space="preserve">37.63rd</t>
  </si>
  <si>
    <t xml:space="preserve">30.71st</t>
  </si>
  <si>
    <t xml:space="preserve">21.72nd</t>
  </si>
  <si>
    <t xml:space="preserve">16.74th</t>
  </si>
  <si>
    <t xml:space="preserve">19.12nd</t>
  </si>
  <si>
    <t xml:space="preserve">25.321st</t>
  </si>
  <si>
    <t xml:space="preserve">24.627th</t>
  </si>
  <si>
    <t xml:space="preserve">23.929th</t>
  </si>
  <si>
    <t xml:space="preserve">33.011th</t>
  </si>
  <si>
    <t xml:space="preserve">40.230th</t>
  </si>
  <si>
    <t xml:space="preserve">40.230th Dec</t>
  </si>
  <si>
    <t xml:space="preserve">37.431st</t>
  </si>
  <si>
    <t xml:space="preserve">41.46th</t>
  </si>
  <si>
    <t xml:space="preserve">33.52nd</t>
  </si>
  <si>
    <t xml:space="preserve">31.23rd</t>
  </si>
  <si>
    <t xml:space="preserve">28.422nd</t>
  </si>
  <si>
    <t xml:space="preserve">21.62nd</t>
  </si>
  <si>
    <t xml:space="preserve">22.625th</t>
  </si>
  <si>
    <t xml:space="preserve">25.211th</t>
  </si>
  <si>
    <t xml:space="preserve">29.629th</t>
  </si>
  <si>
    <t xml:space="preserve">43.011th</t>
  </si>
  <si>
    <t xml:space="preserve">43.011th Dec</t>
  </si>
  <si>
    <t xml:space="preserve">41.414th</t>
  </si>
  <si>
    <t xml:space="preserve">40.83rd</t>
  </si>
  <si>
    <t xml:space="preserve">40.710th</t>
  </si>
  <si>
    <t xml:space="preserve">34.25th</t>
  </si>
  <si>
    <t xml:space="preserve">29.15th</t>
  </si>
  <si>
    <t xml:space="preserve">18.723rd</t>
  </si>
  <si>
    <t xml:space="preserve">19.021st</t>
  </si>
  <si>
    <t xml:space="preserve">23.611th</t>
  </si>
  <si>
    <t xml:space="preserve">30.325th</t>
  </si>
  <si>
    <t xml:space="preserve">36.425th</t>
  </si>
  <si>
    <t xml:space="preserve">41.414th Jan</t>
  </si>
  <si>
    <t xml:space="preserve">39.114th</t>
  </si>
  <si>
    <t xml:space="preserve">38.33rd</t>
  </si>
  <si>
    <t xml:space="preserve">38.810th</t>
  </si>
  <si>
    <t xml:space="preserve">31.85th</t>
  </si>
  <si>
    <t xml:space="preserve">20.431st</t>
  </si>
  <si>
    <t xml:space="preserve">23.111th</t>
  </si>
  <si>
    <t xml:space="preserve">29.025th</t>
  </si>
  <si>
    <t xml:space="preserve">34.425th</t>
  </si>
  <si>
    <t xml:space="preserve">39.114th Jan</t>
  </si>
  <si>
    <t xml:space="preserve">38.88th</t>
  </si>
  <si>
    <t xml:space="preserve">38.716th</t>
  </si>
  <si>
    <t xml:space="preserve">30.25th</t>
  </si>
  <si>
    <t xml:space="preserve">22.84th</t>
  </si>
  <si>
    <t xml:space="preserve">18.917th</t>
  </si>
  <si>
    <t xml:space="preserve">19.110th</t>
  </si>
  <si>
    <t xml:space="preserve">27.428th</t>
  </si>
  <si>
    <t xml:space="preserve">34.49th</t>
  </si>
  <si>
    <t xml:space="preserve">38.88th Jan</t>
  </si>
  <si>
    <t xml:space="preserve">41.03rd</t>
  </si>
  <si>
    <t xml:space="preserve">36.015th</t>
  </si>
  <si>
    <t xml:space="preserve">33.315th</t>
  </si>
  <si>
    <t xml:space="preserve">23.815th</t>
  </si>
  <si>
    <t xml:space="preserve">20.824th</t>
  </si>
  <si>
    <t xml:space="preserve">27.521st</t>
  </si>
  <si>
    <t xml:space="preserve">35.311th</t>
  </si>
  <si>
    <t xml:space="preserve">43.030th</t>
  </si>
  <si>
    <t xml:space="preserve">43.030th Dec</t>
  </si>
  <si>
    <t xml:space="preserve">44.24th</t>
  </si>
  <si>
    <t xml:space="preserve">29.815th</t>
  </si>
  <si>
    <t xml:space="preserve">23.91st</t>
  </si>
  <si>
    <t xml:space="preserve">23.025th</t>
  </si>
  <si>
    <t xml:space="preserve">24.69th</t>
  </si>
  <si>
    <t xml:space="preserve">30.121st</t>
  </si>
  <si>
    <t xml:space="preserve">38.34th</t>
  </si>
  <si>
    <t xml:space="preserve">39.428th</t>
  </si>
  <si>
    <t xml:space="preserve">44.24th Jan</t>
  </si>
  <si>
    <t xml:space="preserve">42.64th</t>
  </si>
  <si>
    <t xml:space="preserve">39.21st</t>
  </si>
  <si>
    <t xml:space="preserve">33.112th</t>
  </si>
  <si>
    <t xml:space="preserve">27.715th</t>
  </si>
  <si>
    <t xml:space="preserve">20.515th</t>
  </si>
  <si>
    <t xml:space="preserve">24.89th</t>
  </si>
  <si>
    <t xml:space="preserve">29.521st</t>
  </si>
  <si>
    <t xml:space="preserve">35.84th</t>
  </si>
  <si>
    <t xml:space="preserve">36.828th</t>
  </si>
  <si>
    <t xml:space="preserve">42.64th Jan</t>
  </si>
  <si>
    <t xml:space="preserve">37.814th</t>
  </si>
  <si>
    <t xml:space="preserve">31.26th</t>
  </si>
  <si>
    <t xml:space="preserve">27.45th</t>
  </si>
  <si>
    <t xml:space="preserve">17.123rd</t>
  </si>
  <si>
    <t xml:space="preserve">19.231st</t>
  </si>
  <si>
    <t xml:space="preserve">22.611th</t>
  </si>
  <si>
    <t xml:space="preserve">34.725th</t>
  </si>
  <si>
    <t xml:space="preserve">38.410th Mar</t>
  </si>
  <si>
    <t xml:space="preserve">41.511th</t>
  </si>
  <si>
    <t xml:space="preserve">36.810th</t>
  </si>
  <si>
    <t xml:space="preserve">32.55th</t>
  </si>
  <si>
    <t xml:space="preserve">25.44th</t>
  </si>
  <si>
    <t xml:space="preserve">21.017th</t>
  </si>
  <si>
    <t xml:space="preserve">21.312th</t>
  </si>
  <si>
    <t xml:space="preserve">35.228th</t>
  </si>
  <si>
    <t xml:space="preserve">37.525th</t>
  </si>
  <si>
    <t xml:space="preserve">38.613th</t>
  </si>
  <si>
    <t xml:space="preserve">41.511th Feb</t>
  </si>
  <si>
    <t xml:space="preserve">36.917th</t>
  </si>
  <si>
    <t xml:space="preserve">44.220th</t>
  </si>
  <si>
    <t xml:space="preserve">37.820th</t>
  </si>
  <si>
    <t xml:space="preserve">34.014th</t>
  </si>
  <si>
    <t xml:space="preserve">21.625th</t>
  </si>
  <si>
    <t xml:space="preserve">25.930th</t>
  </si>
  <si>
    <t xml:space="preserve">31.429th</t>
  </si>
  <si>
    <t xml:space="preserve">39.516th</t>
  </si>
  <si>
    <t xml:space="preserve">43.210th</t>
  </si>
  <si>
    <t xml:space="preserve">44.220th Feb</t>
  </si>
  <si>
    <t xml:space="preserve">35.917th</t>
  </si>
  <si>
    <t xml:space="preserve">42.120th</t>
  </si>
  <si>
    <t xml:space="preserve">37.120th</t>
  </si>
  <si>
    <t xml:space="preserve">25.55th</t>
  </si>
  <si>
    <t xml:space="preserve">20.325th</t>
  </si>
  <si>
    <t xml:space="preserve">24.630th</t>
  </si>
  <si>
    <t xml:space="preserve">42.120th Feb</t>
  </si>
  <si>
    <t xml:space="preserve">41.74th</t>
  </si>
  <si>
    <t xml:space="preserve">39.111th</t>
  </si>
  <si>
    <t xml:space="preserve">33.412th</t>
  </si>
  <si>
    <t xml:space="preserve">26.715th</t>
  </si>
  <si>
    <t xml:space="preserve">22.11st</t>
  </si>
  <si>
    <t xml:space="preserve">20.215th</t>
  </si>
  <si>
    <t xml:space="preserve">29.221st</t>
  </si>
  <si>
    <t xml:space="preserve">34.84th</t>
  </si>
  <si>
    <t xml:space="preserve">36.728th</t>
  </si>
  <si>
    <t xml:space="preserve">41.74th Jan</t>
  </si>
  <si>
    <t xml:space="preserve">40.73rd</t>
  </si>
  <si>
    <t xml:space="preserve">30.05th</t>
  </si>
  <si>
    <t xml:space="preserve">22.131st</t>
  </si>
  <si>
    <t xml:space="preserve">37.731st</t>
  </si>
  <si>
    <t xml:space="preserve">40.73rd Feb</t>
  </si>
  <si>
    <t xml:space="preserve">44.615th</t>
  </si>
  <si>
    <t xml:space="preserve">34.87th</t>
  </si>
  <si>
    <t xml:space="preserve">33.411th</t>
  </si>
  <si>
    <t xml:space="preserve">18.430th</t>
  </si>
  <si>
    <t xml:space="preserve">20.220th</t>
  </si>
  <si>
    <t xml:space="preserve">29.416th</t>
  </si>
  <si>
    <t xml:space="preserve">32.126th</t>
  </si>
  <si>
    <t xml:space="preserve">39.027th</t>
  </si>
  <si>
    <t xml:space="preserve">43.130th</t>
  </si>
  <si>
    <t xml:space="preserve">44.615th Feb</t>
  </si>
  <si>
    <t xml:space="preserve">41.025th</t>
  </si>
  <si>
    <t xml:space="preserve">41.615th</t>
  </si>
  <si>
    <t xml:space="preserve">30.98th</t>
  </si>
  <si>
    <t xml:space="preserve">18.330th</t>
  </si>
  <si>
    <t xml:space="preserve">18.225th</t>
  </si>
  <si>
    <t xml:space="preserve">28.416th</t>
  </si>
  <si>
    <t xml:space="preserve">31.426th</t>
  </si>
  <si>
    <t xml:space="preserve">37.327th</t>
  </si>
  <si>
    <t xml:space="preserve">40.630th</t>
  </si>
  <si>
    <t xml:space="preserve">41.615th Feb</t>
  </si>
  <si>
    <t xml:space="preserve">35.117th</t>
  </si>
  <si>
    <t xml:space="preserve">41.620th</t>
  </si>
  <si>
    <t xml:space="preserve">36.820th</t>
  </si>
  <si>
    <t xml:space="preserve">30.714th</t>
  </si>
  <si>
    <t xml:space="preserve">17.712th</t>
  </si>
  <si>
    <t xml:space="preserve">24.230th</t>
  </si>
  <si>
    <t xml:space="preserve">38.316th</t>
  </si>
  <si>
    <t xml:space="preserve">40.110th</t>
  </si>
  <si>
    <t xml:space="preserve">41.620th Feb</t>
  </si>
  <si>
    <t xml:space="preserve">43.84th</t>
  </si>
  <si>
    <t xml:space="preserve">41.02nd</t>
  </si>
  <si>
    <t xml:space="preserve">34.81st</t>
  </si>
  <si>
    <t xml:space="preserve">30.515th</t>
  </si>
  <si>
    <t xml:space="preserve">24.81st</t>
  </si>
  <si>
    <t xml:space="preserve">23.525th</t>
  </si>
  <si>
    <t xml:space="preserve">22.715th</t>
  </si>
  <si>
    <t xml:space="preserve">22.825th</t>
  </si>
  <si>
    <t xml:space="preserve">30.521st</t>
  </si>
  <si>
    <t xml:space="preserve">37.64th</t>
  </si>
  <si>
    <t xml:space="preserve">37.828th</t>
  </si>
  <si>
    <t xml:space="preserve">43.84th Jan</t>
  </si>
  <si>
    <t xml:space="preserve">45.723rd</t>
  </si>
  <si>
    <t xml:space="preserve">43.67th</t>
  </si>
  <si>
    <t xml:space="preserve">38.25th</t>
  </si>
  <si>
    <t xml:space="preserve">30.41st</t>
  </si>
  <si>
    <t xml:space="preserve">24.617th</t>
  </si>
  <si>
    <t xml:space="preserve">16.25th</t>
  </si>
  <si>
    <t xml:space="preserve">17.823rd</t>
  </si>
  <si>
    <t xml:space="preserve">28.515th</t>
  </si>
  <si>
    <t xml:space="preserve">42.524th</t>
  </si>
  <si>
    <t xml:space="preserve">38.512th</t>
  </si>
  <si>
    <t xml:space="preserve">45.723rd Jan</t>
  </si>
  <si>
    <t xml:space="preserve">39.92nd</t>
  </si>
  <si>
    <t xml:space="preserve">41.815th</t>
  </si>
  <si>
    <t xml:space="preserve">32.67th</t>
  </si>
  <si>
    <t xml:space="preserve">25.75th</t>
  </si>
  <si>
    <t xml:space="preserve">17.820th</t>
  </si>
  <si>
    <t xml:space="preserve">17.225th</t>
  </si>
  <si>
    <t xml:space="preserve">29.117th</t>
  </si>
  <si>
    <t xml:space="preserve">31.226th</t>
  </si>
  <si>
    <t xml:space="preserve">36.627th</t>
  </si>
  <si>
    <t xml:space="preserve">40.030th</t>
  </si>
  <si>
    <t xml:space="preserve">41.815th Feb</t>
  </si>
  <si>
    <t xml:space="preserve">36.417th</t>
  </si>
  <si>
    <t xml:space="preserve">44.020th</t>
  </si>
  <si>
    <t xml:space="preserve">37.620th</t>
  </si>
  <si>
    <t xml:space="preserve">35.54th</t>
  </si>
  <si>
    <t xml:space="preserve">21.525th</t>
  </si>
  <si>
    <t xml:space="preserve">32.329th</t>
  </si>
  <si>
    <t xml:space="preserve">33.522nd</t>
  </si>
  <si>
    <t xml:space="preserve">40.316th</t>
  </si>
  <si>
    <t xml:space="preserve">42.810th</t>
  </si>
  <si>
    <t xml:space="preserve">44.020th Feb</t>
  </si>
  <si>
    <t xml:space="preserve">44.37th</t>
  </si>
  <si>
    <t xml:space="preserve">40.56th</t>
  </si>
  <si>
    <t xml:space="preserve">26.320th</t>
  </si>
  <si>
    <t xml:space="preserve">22.413th</t>
  </si>
  <si>
    <t xml:space="preserve">19.06th</t>
  </si>
  <si>
    <t xml:space="preserve">16.325th</t>
  </si>
  <si>
    <t xml:space="preserve">36.026th</t>
  </si>
  <si>
    <t xml:space="preserve">41.820th</t>
  </si>
  <si>
    <t xml:space="preserve">44.37th Feb</t>
  </si>
  <si>
    <t xml:space="preserve">42.824th</t>
  </si>
  <si>
    <t xml:space="preserve">41.37th</t>
  </si>
  <si>
    <t xml:space="preserve">36.76th</t>
  </si>
  <si>
    <t xml:space="preserve">30.313th</t>
  </si>
  <si>
    <t xml:space="preserve">23.818th</t>
  </si>
  <si>
    <t xml:space="preserve">14.716th</t>
  </si>
  <si>
    <t xml:space="preserve">16.827th</t>
  </si>
  <si>
    <t xml:space="preserve">26.429th</t>
  </si>
  <si>
    <t xml:space="preserve">28.91st</t>
  </si>
  <si>
    <t xml:space="preserve">32.725th</t>
  </si>
  <si>
    <t xml:space="preserve">36.623rd</t>
  </si>
  <si>
    <t xml:space="preserve">42.824th Jan</t>
  </si>
  <si>
    <t xml:space="preserve">42.525th</t>
  </si>
  <si>
    <t xml:space="preserve">44.915th</t>
  </si>
  <si>
    <t xml:space="preserve">34.411th</t>
  </si>
  <si>
    <t xml:space="preserve">27.74th</t>
  </si>
  <si>
    <t xml:space="preserve">20.518th</t>
  </si>
  <si>
    <t xml:space="preserve">19.925th</t>
  </si>
  <si>
    <t xml:space="preserve">31.820th</t>
  </si>
  <si>
    <t xml:space="preserve">33.426th</t>
  </si>
  <si>
    <t xml:space="preserve">42.630th</t>
  </si>
  <si>
    <t xml:space="preserve">44.915th Feb</t>
  </si>
  <si>
    <t xml:space="preserve">38.16th</t>
  </si>
  <si>
    <t xml:space="preserve">29.413th</t>
  </si>
  <si>
    <t xml:space="preserve">27.52nd</t>
  </si>
  <si>
    <t xml:space="preserve">22.46th</t>
  </si>
  <si>
    <t xml:space="preserve">16.528th</t>
  </si>
  <si>
    <t xml:space="preserve">22.03rd</t>
  </si>
  <si>
    <t xml:space="preserve">24.615th</t>
  </si>
  <si>
    <t xml:space="preserve">32.023rd</t>
  </si>
  <si>
    <t xml:space="preserve">39.626th</t>
  </si>
  <si>
    <t xml:space="preserve">39.724th Jan</t>
  </si>
  <si>
    <t xml:space="preserve">43.423rd</t>
  </si>
  <si>
    <t xml:space="preserve">37.65th</t>
  </si>
  <si>
    <t xml:space="preserve">30.513th</t>
  </si>
  <si>
    <t xml:space="preserve">23.717th</t>
  </si>
  <si>
    <t xml:space="preserve">15.65th</t>
  </si>
  <si>
    <t xml:space="preserve">17.027th</t>
  </si>
  <si>
    <t xml:space="preserve">26.828th</t>
  </si>
  <si>
    <t xml:space="preserve">27.015th</t>
  </si>
  <si>
    <t xml:space="preserve">33.125th</t>
  </si>
  <si>
    <t xml:space="preserve">40.724th</t>
  </si>
  <si>
    <t xml:space="preserve">36.812th</t>
  </si>
  <si>
    <t xml:space="preserve">43.423rd Jan</t>
  </si>
  <si>
    <t xml:space="preserve">40.631st</t>
  </si>
  <si>
    <t xml:space="preserve">24.322nd</t>
  </si>
  <si>
    <t xml:space="preserve">20.813th</t>
  </si>
  <si>
    <t xml:space="preserve">17.421st</t>
  </si>
  <si>
    <t xml:space="preserve">14.622nd</t>
  </si>
  <si>
    <t xml:space="preserve">20.614th</t>
  </si>
  <si>
    <t xml:space="preserve">26.827th</t>
  </si>
  <si>
    <t xml:space="preserve">38.220th</t>
  </si>
  <si>
    <t xml:space="preserve">41.616th Feb</t>
  </si>
  <si>
    <t xml:space="preserve">45.623rd</t>
  </si>
  <si>
    <t xml:space="preserve">43.07th</t>
  </si>
  <si>
    <t xml:space="preserve">38.75th</t>
  </si>
  <si>
    <t xml:space="preserve">32.313th</t>
  </si>
  <si>
    <t xml:space="preserve">26.117th</t>
  </si>
  <si>
    <t xml:space="preserve">17.26th</t>
  </si>
  <si>
    <t xml:space="preserve">18.627th</t>
  </si>
  <si>
    <t xml:space="preserve">29.315th</t>
  </si>
  <si>
    <t xml:space="preserve">34.925th</t>
  </si>
  <si>
    <t xml:space="preserve">42.724th</t>
  </si>
  <si>
    <t xml:space="preserve">45.623rd Jan</t>
  </si>
  <si>
    <t xml:space="preserve">43.014th</t>
  </si>
  <si>
    <t xml:space="preserve">37.43rd</t>
  </si>
  <si>
    <t xml:space="preserve">35.512th</t>
  </si>
  <si>
    <t xml:space="preserve">22.527th</t>
  </si>
  <si>
    <t xml:space="preserve">22.330th</t>
  </si>
  <si>
    <t xml:space="preserve">29.128th</t>
  </si>
  <si>
    <t xml:space="preserve">35.713th</t>
  </si>
  <si>
    <t xml:space="preserve">38.729th</t>
  </si>
  <si>
    <t xml:space="preserve">43.014th Jan</t>
  </si>
  <si>
    <t xml:space="preserve">41.87th</t>
  </si>
  <si>
    <t xml:space="preserve">24.720th</t>
  </si>
  <si>
    <t xml:space="preserve">21.413th</t>
  </si>
  <si>
    <t xml:space="preserve">17.66th</t>
  </si>
  <si>
    <t xml:space="preserve">14.525th</t>
  </si>
  <si>
    <t xml:space="preserve">34.526th</t>
  </si>
  <si>
    <t xml:space="preserve">35.029th</t>
  </si>
  <si>
    <t xml:space="preserve">39.620th</t>
  </si>
  <si>
    <t xml:space="preserve">41.87th Feb</t>
  </si>
  <si>
    <t xml:space="preserve">37.35th</t>
  </si>
  <si>
    <t xml:space="preserve">27.82nd</t>
  </si>
  <si>
    <t xml:space="preserve">24.92nd</t>
  </si>
  <si>
    <t xml:space="preserve">20.36th</t>
  </si>
  <si>
    <t xml:space="preserve">15.427th</t>
  </si>
  <si>
    <t xml:space="preserve">29.023rd</t>
  </si>
  <si>
    <t xml:space="preserve">36.726th</t>
  </si>
  <si>
    <t xml:space="preserve">37.324th</t>
  </si>
  <si>
    <t xml:space="preserve">37.724th Jan</t>
  </si>
  <si>
    <t xml:space="preserve">43.516th</t>
  </si>
  <si>
    <t xml:space="preserve">35.011th</t>
  </si>
  <si>
    <t xml:space="preserve">27.620th</t>
  </si>
  <si>
    <t xml:space="preserve">24.213th</t>
  </si>
  <si>
    <t xml:space="preserve">17.61st</t>
  </si>
  <si>
    <t xml:space="preserve">28.627th</t>
  </si>
  <si>
    <t xml:space="preserve">36.626th</t>
  </si>
  <si>
    <t xml:space="preserve">42.720th</t>
  </si>
  <si>
    <t xml:space="preserve">43.516th Feb</t>
  </si>
  <si>
    <t xml:space="preserve">41.829th</t>
  </si>
  <si>
    <t xml:space="preserve">43.46th</t>
  </si>
  <si>
    <t xml:space="preserve">38.13rd</t>
  </si>
  <si>
    <t xml:space="preserve">25.213th</t>
  </si>
  <si>
    <t xml:space="preserve">20.17th</t>
  </si>
  <si>
    <t xml:space="preserve">18.115th</t>
  </si>
  <si>
    <t xml:space="preserve">24.830th</t>
  </si>
  <si>
    <t xml:space="preserve">29.213th</t>
  </si>
  <si>
    <t xml:space="preserve">39.725th</t>
  </si>
  <si>
    <t xml:space="preserve">40.125th</t>
  </si>
  <si>
    <t xml:space="preserve">43.46th Mar</t>
  </si>
  <si>
    <t xml:space="preserve">38.024th</t>
  </si>
  <si>
    <t xml:space="preserve">37.05th</t>
  </si>
  <si>
    <t xml:space="preserve">27.413th</t>
  </si>
  <si>
    <t xml:space="preserve">25.42nd</t>
  </si>
  <si>
    <t xml:space="preserve">21.06th</t>
  </si>
  <si>
    <t xml:space="preserve">15.128th</t>
  </si>
  <si>
    <t xml:space="preserve">30.123rd</t>
  </si>
  <si>
    <t xml:space="preserve">37.026th</t>
  </si>
  <si>
    <t xml:space="preserve">38.024th Jan</t>
  </si>
  <si>
    <t xml:space="preserve">40.814th</t>
  </si>
  <si>
    <t xml:space="preserve">35.615th</t>
  </si>
  <si>
    <t xml:space="preserve">35.312th</t>
  </si>
  <si>
    <t xml:space="preserve">26.35th</t>
  </si>
  <si>
    <t xml:space="preserve">23.027th</t>
  </si>
  <si>
    <t xml:space="preserve">20.727th</t>
  </si>
  <si>
    <t xml:space="preserve">21.215th</t>
  </si>
  <si>
    <t xml:space="preserve">33.013th</t>
  </si>
  <si>
    <t xml:space="preserve">35.629th</t>
  </si>
  <si>
    <t xml:space="preserve">40.814th Jan</t>
  </si>
  <si>
    <t xml:space="preserve">35.85th</t>
  </si>
  <si>
    <t xml:space="preserve">37.012th</t>
  </si>
  <si>
    <t xml:space="preserve">25.95th</t>
  </si>
  <si>
    <t xml:space="preserve">18.030th</t>
  </si>
  <si>
    <t xml:space="preserve">21.227th</t>
  </si>
  <si>
    <t xml:space="preserve">33.613th</t>
  </si>
  <si>
    <t xml:space="preserve">39.729th</t>
  </si>
  <si>
    <t xml:space="preserve">37.07th</t>
  </si>
  <si>
    <t xml:space="preserve">40.06th</t>
  </si>
  <si>
    <t xml:space="preserve">22.713th</t>
  </si>
  <si>
    <t xml:space="preserve">17.77th</t>
  </si>
  <si>
    <t xml:space="preserve">16.315th</t>
  </si>
  <si>
    <t xml:space="preserve">18.828th</t>
  </si>
  <si>
    <t xml:space="preserve">22.830th</t>
  </si>
  <si>
    <t xml:space="preserve">37.025th</t>
  </si>
  <si>
    <t xml:space="preserve">40.06th Mar</t>
  </si>
  <si>
    <t xml:space="preserve">39.529th</t>
  </si>
  <si>
    <t xml:space="preserve">38.27th</t>
  </si>
  <si>
    <t xml:space="preserve">36.43rd</t>
  </si>
  <si>
    <t xml:space="preserve">18.07th</t>
  </si>
  <si>
    <t xml:space="preserve">17.015th</t>
  </si>
  <si>
    <t xml:space="preserve">19.028th</t>
  </si>
  <si>
    <t xml:space="preserve">28.513th</t>
  </si>
  <si>
    <t xml:space="preserve">38.125th</t>
  </si>
  <si>
    <t xml:space="preserve">41.36th Mar</t>
  </si>
  <si>
    <t xml:space="preserve">36.831st</t>
  </si>
  <si>
    <t xml:space="preserve">36.72nd</t>
  </si>
  <si>
    <t xml:space="preserve">33.817th</t>
  </si>
  <si>
    <t xml:space="preserve">31.311th</t>
  </si>
  <si>
    <t xml:space="preserve">20.69th</t>
  </si>
  <si>
    <t xml:space="preserve">17.99th</t>
  </si>
  <si>
    <t xml:space="preserve">20.722nd</t>
  </si>
  <si>
    <t xml:space="preserve">30.826th</t>
  </si>
  <si>
    <t xml:space="preserve">38.215th</t>
  </si>
  <si>
    <t xml:space="preserve">38.215th Dec</t>
  </si>
  <si>
    <t xml:space="preserve">38.65th</t>
  </si>
  <si>
    <t xml:space="preserve">38.26th</t>
  </si>
  <si>
    <t xml:space="preserve">30.013th</t>
  </si>
  <si>
    <t xml:space="preserve">22.86th</t>
  </si>
  <si>
    <t xml:space="preserve">17.028th</t>
  </si>
  <si>
    <t xml:space="preserve">25.215th</t>
  </si>
  <si>
    <t xml:space="preserve">32.323rd</t>
  </si>
  <si>
    <t xml:space="preserve">39.326th</t>
  </si>
  <si>
    <t xml:space="preserve">40.024th Dec</t>
  </si>
  <si>
    <t xml:space="preserve">39.431st</t>
  </si>
  <si>
    <t xml:space="preserve">37.627th</t>
  </si>
  <si>
    <t xml:space="preserve">38.117th</t>
  </si>
  <si>
    <t xml:space="preserve">34.24th</t>
  </si>
  <si>
    <t xml:space="preserve">28.611th</t>
  </si>
  <si>
    <t xml:space="preserve">22.68th</t>
  </si>
  <si>
    <t xml:space="preserve">19.39th</t>
  </si>
  <si>
    <t xml:space="preserve">21.522nd</t>
  </si>
  <si>
    <t xml:space="preserve">32.626th</t>
  </si>
  <si>
    <t xml:space="preserve">41.215th</t>
  </si>
  <si>
    <t xml:space="preserve">41.215th Dec</t>
  </si>
  <si>
    <t xml:space="preserve">37.231st</t>
  </si>
  <si>
    <t xml:space="preserve">41.319th</t>
  </si>
  <si>
    <t xml:space="preserve">35.516th</t>
  </si>
  <si>
    <t xml:space="preserve">25.511th</t>
  </si>
  <si>
    <t xml:space="preserve">20.98th</t>
  </si>
  <si>
    <t xml:space="preserve">18.39th</t>
  </si>
  <si>
    <t xml:space="preserve">20.522nd</t>
  </si>
  <si>
    <t xml:space="preserve">36.031st</t>
  </si>
  <si>
    <t xml:space="preserve">41.319th Feb</t>
  </si>
  <si>
    <t xml:space="preserve">39.812th</t>
  </si>
  <si>
    <t xml:space="preserve">36.126th</t>
  </si>
  <si>
    <t xml:space="preserve">36.42nd</t>
  </si>
  <si>
    <t xml:space="preserve">23.84th</t>
  </si>
  <si>
    <t xml:space="preserve">16.88th</t>
  </si>
  <si>
    <t xml:space="preserve">24.116th</t>
  </si>
  <si>
    <t xml:space="preserve">27.322nd</t>
  </si>
  <si>
    <t xml:space="preserve">38.62nd</t>
  </si>
  <si>
    <t xml:space="preserve">39.812th Jan</t>
  </si>
  <si>
    <t xml:space="preserve">43.929th</t>
  </si>
  <si>
    <t xml:space="preserve">37.421st</t>
  </si>
  <si>
    <t xml:space="preserve">29.05th</t>
  </si>
  <si>
    <t xml:space="preserve">20.529th</t>
  </si>
  <si>
    <t xml:space="preserve">24.927th</t>
  </si>
  <si>
    <t xml:space="preserve">22.827th</t>
  </si>
  <si>
    <t xml:space="preserve">23.230th</t>
  </si>
  <si>
    <t xml:space="preserve">31.54th</t>
  </si>
  <si>
    <t xml:space="preserve">35.513th</t>
  </si>
  <si>
    <t xml:space="preserve">38.229th</t>
  </si>
  <si>
    <t xml:space="preserve">43.929th Jan</t>
  </si>
  <si>
    <t xml:space="preserve">42.07th</t>
  </si>
  <si>
    <t xml:space="preserve">39.22nd</t>
  </si>
  <si>
    <t xml:space="preserve">29.525th</t>
  </si>
  <si>
    <t xml:space="preserve">27.54th</t>
  </si>
  <si>
    <t xml:space="preserve">22.83rd</t>
  </si>
  <si>
    <t xml:space="preserve">18.98th</t>
  </si>
  <si>
    <t xml:space="preserve">24.816th</t>
  </si>
  <si>
    <t xml:space="preserve">34.620th</t>
  </si>
  <si>
    <t xml:space="preserve">41.42nd</t>
  </si>
  <si>
    <t xml:space="preserve">39.716th</t>
  </si>
  <si>
    <t xml:space="preserve">42.07th Jan</t>
  </si>
  <si>
    <t xml:space="preserve">39.87th</t>
  </si>
  <si>
    <t xml:space="preserve">36.025th</t>
  </si>
  <si>
    <t xml:space="preserve">27.825th</t>
  </si>
  <si>
    <t xml:space="preserve">20.93rd</t>
  </si>
  <si>
    <t xml:space="preserve">17.424th</t>
  </si>
  <si>
    <t xml:space="preserve">24.216th</t>
  </si>
  <si>
    <t xml:space="preserve">26.822nd</t>
  </si>
  <si>
    <t xml:space="preserve">34.320th</t>
  </si>
  <si>
    <t xml:space="preserve">37.916th</t>
  </si>
  <si>
    <t xml:space="preserve">39.87th Jan</t>
  </si>
  <si>
    <t xml:space="preserve">37.028th</t>
  </si>
  <si>
    <t xml:space="preserve">37.917th</t>
  </si>
  <si>
    <t xml:space="preserve">37.67th</t>
  </si>
  <si>
    <t xml:space="preserve">20.821st</t>
  </si>
  <si>
    <t xml:space="preserve">16.030th</t>
  </si>
  <si>
    <t xml:space="preserve">17.21st</t>
  </si>
  <si>
    <t xml:space="preserve">18.230th</t>
  </si>
  <si>
    <t xml:space="preserve">26.324th</t>
  </si>
  <si>
    <t xml:space="preserve">34.222nd</t>
  </si>
  <si>
    <t xml:space="preserve">38.131st</t>
  </si>
  <si>
    <t xml:space="preserve">38.131st Dec</t>
  </si>
  <si>
    <t xml:space="preserve">41.029th</t>
  </si>
  <si>
    <t xml:space="preserve">19.415th</t>
  </si>
  <si>
    <t xml:space="preserve">20.828th</t>
  </si>
  <si>
    <t xml:space="preserve">25.030th</t>
  </si>
  <si>
    <t xml:space="preserve">30.113th</t>
  </si>
  <si>
    <t xml:space="preserve">39.025th</t>
  </si>
  <si>
    <t xml:space="preserve">38.625th</t>
  </si>
  <si>
    <t xml:space="preserve">43.26th Mar</t>
  </si>
  <si>
    <t xml:space="preserve">39.228th</t>
  </si>
  <si>
    <t xml:space="preserve">40.528th</t>
  </si>
  <si>
    <t xml:space="preserve">40.87th</t>
  </si>
  <si>
    <t xml:space="preserve">23.821st</t>
  </si>
  <si>
    <t xml:space="preserve">19.716th</t>
  </si>
  <si>
    <t xml:space="preserve">18.41st</t>
  </si>
  <si>
    <t xml:space="preserve">19.230th</t>
  </si>
  <si>
    <t xml:space="preserve">25.924th</t>
  </si>
  <si>
    <t xml:space="preserve">36.622nd</t>
  </si>
  <si>
    <t xml:space="preserve">39.59th</t>
  </si>
  <si>
    <t xml:space="preserve">40.87th Mar</t>
  </si>
  <si>
    <t xml:space="preserve">37.628th</t>
  </si>
  <si>
    <t xml:space="preserve">38.57th</t>
  </si>
  <si>
    <t xml:space="preserve">21.521st</t>
  </si>
  <si>
    <t xml:space="preserve">17.216th</t>
  </si>
  <si>
    <t xml:space="preserve">17.527th</t>
  </si>
  <si>
    <t xml:space="preserve">25.729th</t>
  </si>
  <si>
    <t xml:space="preserve">26.929th</t>
  </si>
  <si>
    <t xml:space="preserve">39.031st</t>
  </si>
  <si>
    <t xml:space="preserve">39.031st Dec</t>
  </si>
  <si>
    <t xml:space="preserve">37.76th</t>
  </si>
  <si>
    <t xml:space="preserve">43.72nd</t>
  </si>
  <si>
    <t xml:space="preserve">38.021st</t>
  </si>
  <si>
    <t xml:space="preserve">32.15th</t>
  </si>
  <si>
    <t xml:space="preserve">29.43rd</t>
  </si>
  <si>
    <t xml:space="preserve">23.011th</t>
  </si>
  <si>
    <t xml:space="preserve">20.316th</t>
  </si>
  <si>
    <t xml:space="preserve">17.819th</t>
  </si>
  <si>
    <t xml:space="preserve">43.72nd Jan</t>
  </si>
  <si>
    <t xml:space="preserve">36.521st</t>
  </si>
  <si>
    <t xml:space="preserve">29.912th</t>
  </si>
  <si>
    <t xml:space="preserve">29.04th</t>
  </si>
  <si>
    <t xml:space="preserve">20.611th</t>
  </si>
  <si>
    <t xml:space="preserve">17.919th</t>
  </si>
  <si>
    <t xml:space="preserve">36.630th</t>
  </si>
  <si>
    <t xml:space="preserve">39.05th</t>
  </si>
  <si>
    <t xml:space="preserve">37.42nd</t>
  </si>
  <si>
    <t xml:space="preserve">42.22nd</t>
  </si>
  <si>
    <t xml:space="preserve">44.04th</t>
  </si>
  <si>
    <t xml:space="preserve">38.86th</t>
  </si>
  <si>
    <t xml:space="preserve">22.925th</t>
  </si>
  <si>
    <t xml:space="preserve">18.32nd</t>
  </si>
  <si>
    <t xml:space="preserve">20.22nd</t>
  </si>
  <si>
    <t xml:space="preserve">25.96th</t>
  </si>
  <si>
    <t xml:space="preserve">34.015th</t>
  </si>
  <si>
    <t xml:space="preserve">37.524th</t>
  </si>
  <si>
    <t xml:space="preserve">38.09th</t>
  </si>
  <si>
    <t xml:space="preserve">44.04th Feb</t>
  </si>
  <si>
    <t xml:space="preserve">40.12nd</t>
  </si>
  <si>
    <t xml:space="preserve">41.94th</t>
  </si>
  <si>
    <t xml:space="preserve">37.06th</t>
  </si>
  <si>
    <t xml:space="preserve">22.025th</t>
  </si>
  <si>
    <t xml:space="preserve">18.22nd</t>
  </si>
  <si>
    <t xml:space="preserve">25.06th</t>
  </si>
  <si>
    <t xml:space="preserve">32.415th</t>
  </si>
  <si>
    <t xml:space="preserve">35.218th</t>
  </si>
  <si>
    <t xml:space="preserve">36.19th</t>
  </si>
  <si>
    <t xml:space="preserve">41.94th Feb</t>
  </si>
  <si>
    <t xml:space="preserve">35.621st</t>
  </si>
  <si>
    <t xml:space="preserve">35.95th</t>
  </si>
  <si>
    <t xml:space="preserve">29.612th</t>
  </si>
  <si>
    <t xml:space="preserve">19.49th</t>
  </si>
  <si>
    <t xml:space="preserve">18.619th</t>
  </si>
  <si>
    <t xml:space="preserve">34.128th</t>
  </si>
  <si>
    <t xml:space="preserve">36.25th</t>
  </si>
  <si>
    <t xml:space="preserve">36.430th</t>
  </si>
  <si>
    <t xml:space="preserve">42.013th</t>
  </si>
  <si>
    <t xml:space="preserve">43.74th</t>
  </si>
  <si>
    <t xml:space="preserve">39.06th</t>
  </si>
  <si>
    <t xml:space="preserve">33.910th</t>
  </si>
  <si>
    <t xml:space="preserve">23.621st</t>
  </si>
  <si>
    <t xml:space="preserve">23.625th</t>
  </si>
  <si>
    <t xml:space="preserve">19.121st</t>
  </si>
  <si>
    <t xml:space="preserve">20.34th</t>
  </si>
  <si>
    <t xml:space="preserve">34.915th</t>
  </si>
  <si>
    <t xml:space="preserve">37.318th</t>
  </si>
  <si>
    <t xml:space="preserve">38.49th</t>
  </si>
  <si>
    <t xml:space="preserve">43.74th Feb</t>
  </si>
  <si>
    <t xml:space="preserve">41.019th</t>
  </si>
  <si>
    <t xml:space="preserve">35.94th</t>
  </si>
  <si>
    <t xml:space="preserve">26.55th</t>
  </si>
  <si>
    <t xml:space="preserve">21.71st</t>
  </si>
  <si>
    <t xml:space="preserve">21.229th</t>
  </si>
  <si>
    <t xml:space="preserve">21.916th</t>
  </si>
  <si>
    <t xml:space="preserve">31.316th</t>
  </si>
  <si>
    <t xml:space="preserve">35.031st</t>
  </si>
  <si>
    <t xml:space="preserve">39.417th</t>
  </si>
  <si>
    <t xml:space="preserve">35.712th</t>
  </si>
  <si>
    <t xml:space="preserve">28.326th</t>
  </si>
  <si>
    <t xml:space="preserve">33.031st</t>
  </si>
  <si>
    <t xml:space="preserve">39.419th Jan</t>
  </si>
  <si>
    <t xml:space="preserve">39.810th</t>
  </si>
  <si>
    <t xml:space="preserve">41.14th</t>
  </si>
  <si>
    <t xml:space="preserve">37.58th</t>
  </si>
  <si>
    <t xml:space="preserve">31.511th</t>
  </si>
  <si>
    <t xml:space="preserve">22.75th</t>
  </si>
  <si>
    <t xml:space="preserve">21.925th</t>
  </si>
  <si>
    <t xml:space="preserve">17.520th</t>
  </si>
  <si>
    <t xml:space="preserve">17.82nd</t>
  </si>
  <si>
    <t xml:space="preserve">25.16th</t>
  </si>
  <si>
    <t xml:space="preserve">37.625th</t>
  </si>
  <si>
    <t xml:space="preserve">35.725th</t>
  </si>
  <si>
    <t xml:space="preserve">41.14th Feb</t>
  </si>
  <si>
    <t xml:space="preserve">40.419th</t>
  </si>
  <si>
    <t xml:space="preserve">40.617th</t>
  </si>
  <si>
    <t xml:space="preserve">25.66th</t>
  </si>
  <si>
    <t xml:space="preserve">22.029th</t>
  </si>
  <si>
    <t xml:space="preserve">21.516th</t>
  </si>
  <si>
    <t xml:space="preserve">21.327th</t>
  </si>
  <si>
    <t xml:space="preserve">31.026th</t>
  </si>
  <si>
    <t xml:space="preserve">32.216th</t>
  </si>
  <si>
    <t xml:space="preserve">35.210th</t>
  </si>
  <si>
    <t xml:space="preserve">40.617th Feb</t>
  </si>
  <si>
    <t xml:space="preserve">39.614th</t>
  </si>
  <si>
    <t xml:space="preserve">41.63rd</t>
  </si>
  <si>
    <t xml:space="preserve">26.81st</t>
  </si>
  <si>
    <t xml:space="preserve">19.618th</t>
  </si>
  <si>
    <t xml:space="preserve">20.927th</t>
  </si>
  <si>
    <t xml:space="preserve">28.827th</t>
  </si>
  <si>
    <t xml:space="preserve">43.830th</t>
  </si>
  <si>
    <t xml:space="preserve">36.419th</t>
  </si>
  <si>
    <t xml:space="preserve">43.830th Nov</t>
  </si>
  <si>
    <t xml:space="preserve">39.93rd</t>
  </si>
  <si>
    <t xml:space="preserve">32.512th</t>
  </si>
  <si>
    <t xml:space="preserve">25.22nd</t>
  </si>
  <si>
    <t xml:space="preserve">18.518th</t>
  </si>
  <si>
    <t xml:space="preserve">20.027th</t>
  </si>
  <si>
    <t xml:space="preserve">22.529th</t>
  </si>
  <si>
    <t xml:space="preserve">26.930th</t>
  </si>
  <si>
    <t xml:space="preserve">27.927th</t>
  </si>
  <si>
    <t xml:space="preserve">41.030th</t>
  </si>
  <si>
    <t xml:space="preserve">34.319th</t>
  </si>
  <si>
    <t xml:space="preserve">41.030th Nov</t>
  </si>
  <si>
    <t xml:space="preserve">40.018th Feb</t>
  </si>
  <si>
    <t xml:space="preserve">38.819th</t>
  </si>
  <si>
    <t xml:space="preserve">39.117th</t>
  </si>
  <si>
    <t xml:space="preserve">23.75th</t>
  </si>
  <si>
    <t xml:space="preserve">20.31st</t>
  </si>
  <si>
    <t xml:space="preserve">20.216th</t>
  </si>
  <si>
    <t xml:space="preserve">28.426th</t>
  </si>
  <si>
    <t xml:space="preserve">27.615th</t>
  </si>
  <si>
    <t xml:space="preserve">33.731st</t>
  </si>
  <si>
    <t xml:space="preserve">39.117th Feb</t>
  </si>
  <si>
    <t xml:space="preserve">34.012th</t>
  </si>
  <si>
    <t xml:space="preserve">25.129th</t>
  </si>
  <si>
    <t xml:space="preserve">28.228th</t>
  </si>
  <si>
    <t xml:space="preserve">29.527th</t>
  </si>
  <si>
    <t xml:space="preserve">43.530th</t>
  </si>
  <si>
    <t xml:space="preserve">43.530th Nov</t>
  </si>
  <si>
    <t xml:space="preserve">43.025th</t>
  </si>
  <si>
    <t xml:space="preserve">37.523rd</t>
  </si>
  <si>
    <t xml:space="preserve">33.530th</t>
  </si>
  <si>
    <t xml:space="preserve">32.226th</t>
  </si>
  <si>
    <t xml:space="preserve">28.524th</t>
  </si>
  <si>
    <t xml:space="preserve">24.63rd</t>
  </si>
  <si>
    <t xml:space="preserve">22.010th</t>
  </si>
  <si>
    <t xml:space="preserve">23.527th</t>
  </si>
  <si>
    <t xml:space="preserve">25.51st</t>
  </si>
  <si>
    <t xml:space="preserve">41.018th</t>
  </si>
  <si>
    <t xml:space="preserve">43.025th Jan</t>
  </si>
  <si>
    <t xml:space="preserve">40.725th</t>
  </si>
  <si>
    <t xml:space="preserve">31.530th</t>
  </si>
  <si>
    <t xml:space="preserve">30.026th</t>
  </si>
  <si>
    <t xml:space="preserve">28.424th</t>
  </si>
  <si>
    <t xml:space="preserve">23.13rd</t>
  </si>
  <si>
    <t xml:space="preserve">20.410th</t>
  </si>
  <si>
    <t xml:space="preserve">21.427th</t>
  </si>
  <si>
    <t xml:space="preserve">33.926th</t>
  </si>
  <si>
    <t xml:space="preserve">40.725th Jan</t>
  </si>
  <si>
    <t xml:space="preserve">41.026th Feb</t>
  </si>
  <si>
    <t xml:space="preserve">37.214th</t>
  </si>
  <si>
    <t xml:space="preserve">38.53rd</t>
  </si>
  <si>
    <t xml:space="preserve">32.819th</t>
  </si>
  <si>
    <t xml:space="preserve">31.812th</t>
  </si>
  <si>
    <t xml:space="preserve">26.22nd</t>
  </si>
  <si>
    <t xml:space="preserve">18.118th</t>
  </si>
  <si>
    <t xml:space="preserve">26.830th</t>
  </si>
  <si>
    <t xml:space="preserve">27.58th</t>
  </si>
  <si>
    <t xml:space="preserve">34.519th</t>
  </si>
  <si>
    <t xml:space="preserve">40.230th Nov</t>
  </si>
  <si>
    <t xml:space="preserve">33.630th</t>
  </si>
  <si>
    <t xml:space="preserve">31.926th</t>
  </si>
  <si>
    <t xml:space="preserve">28.224th</t>
  </si>
  <si>
    <t xml:space="preserve">22.510th</t>
  </si>
  <si>
    <t xml:space="preserve">23.531st</t>
  </si>
  <si>
    <t xml:space="preserve">26.01st</t>
  </si>
  <si>
    <t xml:space="preserve">35.016th</t>
  </si>
  <si>
    <t xml:space="preserve">37.013th</t>
  </si>
  <si>
    <t xml:space="preserve">41.016th</t>
  </si>
  <si>
    <t xml:space="preserve">43.130th Jan</t>
  </si>
  <si>
    <t xml:space="preserve">39.513th</t>
  </si>
  <si>
    <t xml:space="preserve">40.224th</t>
  </si>
  <si>
    <t xml:space="preserve">35.76th</t>
  </si>
  <si>
    <t xml:space="preserve">28.415th</t>
  </si>
  <si>
    <t xml:space="preserve">22.08th</t>
  </si>
  <si>
    <t xml:space="preserve">16.216th</t>
  </si>
  <si>
    <t xml:space="preserve">25.920th</t>
  </si>
  <si>
    <t xml:space="preserve">25.018th</t>
  </si>
  <si>
    <t xml:space="preserve">32.719th</t>
  </si>
  <si>
    <t xml:space="preserve">36.227th</t>
  </si>
  <si>
    <t xml:space="preserve">37.716th</t>
  </si>
  <si>
    <t xml:space="preserve">40.224th Feb</t>
  </si>
  <si>
    <t xml:space="preserve">36.613th</t>
  </si>
  <si>
    <t xml:space="preserve">33.56th</t>
  </si>
  <si>
    <t xml:space="preserve">26.515th</t>
  </si>
  <si>
    <t xml:space="preserve">23.012th</t>
  </si>
  <si>
    <t xml:space="preserve">21.18th</t>
  </si>
  <si>
    <t xml:space="preserve">14.216th</t>
  </si>
  <si>
    <t xml:space="preserve">25.620th</t>
  </si>
  <si>
    <t xml:space="preserve">24.018th</t>
  </si>
  <si>
    <t xml:space="preserve">32.419th</t>
  </si>
  <si>
    <t xml:space="preserve">34.427th</t>
  </si>
  <si>
    <t xml:space="preserve">38.024th Feb</t>
  </si>
  <si>
    <t xml:space="preserve">42.06th Jan</t>
  </si>
  <si>
    <t xml:space="preserve">39.512th</t>
  </si>
  <si>
    <t xml:space="preserve">30.629th</t>
  </si>
  <si>
    <t xml:space="preserve">29.526th</t>
  </si>
  <si>
    <t xml:space="preserve">27.124th</t>
  </si>
  <si>
    <t xml:space="preserve">20.210th</t>
  </si>
  <si>
    <t xml:space="preserve">24.01st</t>
  </si>
  <si>
    <t xml:space="preserve">32.214th</t>
  </si>
  <si>
    <t xml:space="preserve">39.018th</t>
  </si>
  <si>
    <t xml:space="preserve">39.512th Jan</t>
  </si>
  <si>
    <t xml:space="preserve">26.020th</t>
  </si>
  <si>
    <t xml:space="preserve">33.019th</t>
  </si>
  <si>
    <t xml:space="preserve">45.914th</t>
  </si>
  <si>
    <t xml:space="preserve">38.46th</t>
  </si>
  <si>
    <t xml:space="preserve">27.010th</t>
  </si>
  <si>
    <t xml:space="preserve">19.718th</t>
  </si>
  <si>
    <t xml:space="preserve">24.411th</t>
  </si>
  <si>
    <t xml:space="preserve">33.824th</t>
  </si>
  <si>
    <t xml:space="preserve">34.016th</t>
  </si>
  <si>
    <t xml:space="preserve">45.914th Jan</t>
  </si>
  <si>
    <t xml:space="preserve">42.314th</t>
  </si>
  <si>
    <t xml:space="preserve">36.46th</t>
  </si>
  <si>
    <t xml:space="preserve">29.25th</t>
  </si>
  <si>
    <t xml:space="preserve">25.110th</t>
  </si>
  <si>
    <t xml:space="preserve">22.013th</t>
  </si>
  <si>
    <t xml:space="preserve">27.618th</t>
  </si>
  <si>
    <t xml:space="preserve">32.616th</t>
  </si>
  <si>
    <t xml:space="preserve">35.41st</t>
  </si>
  <si>
    <t xml:space="preserve">42.314th Jan</t>
  </si>
  <si>
    <t xml:space="preserve">40.52nd Feb</t>
  </si>
  <si>
    <t xml:space="preserve">37.111th</t>
  </si>
  <si>
    <t xml:space="preserve">32.56th</t>
  </si>
  <si>
    <t xml:space="preserve">25.815th</t>
  </si>
  <si>
    <t xml:space="preserve">24.912th</t>
  </si>
  <si>
    <t xml:space="preserve">19.98th</t>
  </si>
  <si>
    <t xml:space="preserve">14.816th</t>
  </si>
  <si>
    <t xml:space="preserve">25.420th</t>
  </si>
  <si>
    <t xml:space="preserve">23.918th</t>
  </si>
  <si>
    <t xml:space="preserve">32.519th</t>
  </si>
  <si>
    <t xml:space="preserve">34.627th</t>
  </si>
  <si>
    <t xml:space="preserve">36.416th</t>
  </si>
  <si>
    <t xml:space="preserve">37.424th Feb</t>
  </si>
  <si>
    <t xml:space="preserve">31.08th</t>
  </si>
  <si>
    <t xml:space="preserve">29.018th</t>
  </si>
  <si>
    <t xml:space="preserve">34.524th</t>
  </si>
  <si>
    <t xml:space="preserve">34.717th</t>
  </si>
  <si>
    <t xml:space="preserve">40.120th</t>
  </si>
  <si>
    <t xml:space="preserve">41.419th</t>
  </si>
  <si>
    <t xml:space="preserve">31.27th</t>
  </si>
  <si>
    <t xml:space="preserve">30.413th</t>
  </si>
  <si>
    <t xml:space="preserve">26.41st</t>
  </si>
  <si>
    <t xml:space="preserve">22.74th</t>
  </si>
  <si>
    <t xml:space="preserve">18.77th</t>
  </si>
  <si>
    <t xml:space="preserve">20.729th</t>
  </si>
  <si>
    <t xml:space="preserve">21.830th</t>
  </si>
  <si>
    <t xml:space="preserve">42.625th</t>
  </si>
  <si>
    <t xml:space="preserve">42.625th Nov</t>
  </si>
  <si>
    <t xml:space="preserve">38.620th</t>
  </si>
  <si>
    <t xml:space="preserve">39.618th</t>
  </si>
  <si>
    <t xml:space="preserve">28.813th</t>
  </si>
  <si>
    <t xml:space="preserve">24.21st</t>
  </si>
  <si>
    <t xml:space="preserve">21.54th</t>
  </si>
  <si>
    <t xml:space="preserve">18.929th</t>
  </si>
  <si>
    <t xml:space="preserve">33.225th</t>
  </si>
  <si>
    <t xml:space="preserve">40.125th Nov</t>
  </si>
  <si>
    <t xml:space="preserve">43.513th Jan</t>
  </si>
  <si>
    <t xml:space="preserve">41.214th</t>
  </si>
  <si>
    <t xml:space="preserve">35.613th</t>
  </si>
  <si>
    <t xml:space="preserve">18.73rd</t>
  </si>
  <si>
    <t xml:space="preserve">26.818th</t>
  </si>
  <si>
    <t xml:space="preserve">31.624th</t>
  </si>
  <si>
    <t xml:space="preserve">35.91st</t>
  </si>
  <si>
    <t xml:space="preserve">41.214th Jan</t>
  </si>
  <si>
    <t xml:space="preserve">31.013th</t>
  </si>
  <si>
    <t xml:space="preserve">26.51st</t>
  </si>
  <si>
    <t xml:space="preserve">23.04th</t>
  </si>
  <si>
    <t xml:space="preserve">19.47th</t>
  </si>
  <si>
    <t xml:space="preserve">40.917th</t>
  </si>
  <si>
    <t xml:space="preserve">41.626th</t>
  </si>
  <si>
    <t xml:space="preserve">39.011th</t>
  </si>
  <si>
    <t xml:space="preserve">32.77th</t>
  </si>
  <si>
    <t xml:space="preserve">24.418th</t>
  </si>
  <si>
    <t xml:space="preserve">19.05th</t>
  </si>
  <si>
    <t xml:space="preserve">30.230th</t>
  </si>
  <si>
    <t xml:space="preserve">37.617th</t>
  </si>
  <si>
    <t xml:space="preserve">41.911th</t>
  </si>
  <si>
    <t xml:space="preserve">41.911th Dec</t>
  </si>
  <si>
    <t xml:space="preserve">39.917th</t>
  </si>
  <si>
    <t xml:space="preserve">40.426th</t>
  </si>
  <si>
    <t xml:space="preserve">37.011th</t>
  </si>
  <si>
    <t xml:space="preserve">24.515th</t>
  </si>
  <si>
    <t xml:space="preserve">25.35th</t>
  </si>
  <si>
    <t xml:space="preserve">18.35th</t>
  </si>
  <si>
    <t xml:space="preserve">21.231st</t>
  </si>
  <si>
    <t xml:space="preserve">28.230th</t>
  </si>
  <si>
    <t xml:space="preserve">36.317th</t>
  </si>
  <si>
    <t xml:space="preserve">35.926th</t>
  </si>
  <si>
    <t xml:space="preserve">39.811th</t>
  </si>
  <si>
    <t xml:space="preserve">40.426th Feb</t>
  </si>
  <si>
    <t xml:space="preserve">40.221st Dec</t>
  </si>
  <si>
    <t xml:space="preserve">37.719th</t>
  </si>
  <si>
    <t xml:space="preserve">39.622nd</t>
  </si>
  <si>
    <t xml:space="preserve">31.57th</t>
  </si>
  <si>
    <t xml:space="preserve">29.113th</t>
  </si>
  <si>
    <t xml:space="preserve">23.81st</t>
  </si>
  <si>
    <t xml:space="preserve">21.14th</t>
  </si>
  <si>
    <t xml:space="preserve">17.27th</t>
  </si>
  <si>
    <t xml:space="preserve">19.429th</t>
  </si>
  <si>
    <t xml:space="preserve">20.130th</t>
  </si>
  <si>
    <t xml:space="preserve">39.622nd Feb</t>
  </si>
  <si>
    <t xml:space="preserve">44.410th</t>
  </si>
  <si>
    <t xml:space="preserve">38.84th</t>
  </si>
  <si>
    <t xml:space="preserve">37.09th</t>
  </si>
  <si>
    <t xml:space="preserve">29.012th</t>
  </si>
  <si>
    <t xml:space="preserve">26.86th</t>
  </si>
  <si>
    <t xml:space="preserve">31.79th</t>
  </si>
  <si>
    <t xml:space="preserve">39.02nd</t>
  </si>
  <si>
    <t xml:space="preserve">44.410th Jan</t>
  </si>
  <si>
    <t xml:space="preserve">41.16th</t>
  </si>
  <si>
    <t xml:space="preserve">44.125th Jan</t>
  </si>
  <si>
    <t xml:space="preserve">41.017th</t>
  </si>
  <si>
    <t xml:space="preserve">40.726th</t>
  </si>
  <si>
    <t xml:space="preserve">36.721st</t>
  </si>
  <si>
    <t xml:space="preserve">20.931st</t>
  </si>
  <si>
    <t xml:space="preserve">29.330th</t>
  </si>
  <si>
    <t xml:space="preserve">35.726th</t>
  </si>
  <si>
    <t xml:space="preserve">39.710th</t>
  </si>
  <si>
    <t xml:space="preserve">41.017th Jan</t>
  </si>
  <si>
    <t xml:space="preserve">40.717th</t>
  </si>
  <si>
    <t xml:space="preserve">43.12nd</t>
  </si>
  <si>
    <t xml:space="preserve">29.229th</t>
  </si>
  <si>
    <t xml:space="preserve">19.219th</t>
  </si>
  <si>
    <t xml:space="preserve">20.719th</t>
  </si>
  <si>
    <t xml:space="preserve">19.86th</t>
  </si>
  <si>
    <t xml:space="preserve">29.224th</t>
  </si>
  <si>
    <t xml:space="preserve">41.827th</t>
  </si>
  <si>
    <t xml:space="preserve">41.022nd</t>
  </si>
  <si>
    <t xml:space="preserve">43.12nd Feb</t>
  </si>
  <si>
    <t xml:space="preserve">39.63rd</t>
  </si>
  <si>
    <t xml:space="preserve">43.514th</t>
  </si>
  <si>
    <t xml:space="preserve">37.94th</t>
  </si>
  <si>
    <t xml:space="preserve">32.614th</t>
  </si>
  <si>
    <t xml:space="preserve">21.78th</t>
  </si>
  <si>
    <t xml:space="preserve">28.226th</t>
  </si>
  <si>
    <t xml:space="preserve">36.612th</t>
  </si>
  <si>
    <t xml:space="preserve">37.018th</t>
  </si>
  <si>
    <t xml:space="preserve">43.514th Feb</t>
  </si>
  <si>
    <t xml:space="preserve">40.94th</t>
  </si>
  <si>
    <t xml:space="preserve">36.45th</t>
  </si>
  <si>
    <t xml:space="preserve">35.29th</t>
  </si>
  <si>
    <t xml:space="preserve">27.913th</t>
  </si>
  <si>
    <t xml:space="preserve">24.66th</t>
  </si>
  <si>
    <t xml:space="preserve">18.919th</t>
  </si>
  <si>
    <t xml:space="preserve">18.429th</t>
  </si>
  <si>
    <t xml:space="preserve">23.331st</t>
  </si>
  <si>
    <t xml:space="preserve">30.528th</t>
  </si>
  <si>
    <t xml:space="preserve">30.014th</t>
  </si>
  <si>
    <t xml:space="preserve">35.12nd</t>
  </si>
  <si>
    <t xml:space="preserve">40.94th Jan</t>
  </si>
  <si>
    <t xml:space="preserve">45.013th</t>
  </si>
  <si>
    <t xml:space="preserve">42.08th</t>
  </si>
  <si>
    <t xml:space="preserve">34.27th</t>
  </si>
  <si>
    <t xml:space="preserve">28.514th</t>
  </si>
  <si>
    <t xml:space="preserve">20.430th</t>
  </si>
  <si>
    <t xml:space="preserve">21.315th</t>
  </si>
  <si>
    <t xml:space="preserve">28.029th</t>
  </si>
  <si>
    <t xml:space="preserve">25.521st</t>
  </si>
  <si>
    <t xml:space="preserve">33.016th</t>
  </si>
  <si>
    <t xml:space="preserve">37.019th</t>
  </si>
  <si>
    <t xml:space="preserve">45.013th Jan</t>
  </si>
  <si>
    <t xml:space="preserve">41.211th</t>
  </si>
  <si>
    <t xml:space="preserve">38.223rd</t>
  </si>
  <si>
    <t xml:space="preserve">37.62nd</t>
  </si>
  <si>
    <t xml:space="preserve">25.38th</t>
  </si>
  <si>
    <t xml:space="preserve">24.329th</t>
  </si>
  <si>
    <t xml:space="preserve">26.38th</t>
  </si>
  <si>
    <t xml:space="preserve">41.830th Dec</t>
  </si>
  <si>
    <t xml:space="preserve">38.02nd</t>
  </si>
  <si>
    <t xml:space="preserve">20.111th</t>
  </si>
  <si>
    <t xml:space="preserve">17.625th</t>
  </si>
  <si>
    <t xml:space="preserve">19.023rd</t>
  </si>
  <si>
    <t xml:space="preserve">27.524th</t>
  </si>
  <si>
    <t xml:space="preserve">30.55th</t>
  </si>
  <si>
    <t xml:space="preserve">38.027th</t>
  </si>
  <si>
    <t xml:space="preserve">38.020th</t>
  </si>
  <si>
    <t xml:space="preserve">40.03rd Feb</t>
  </si>
  <si>
    <t xml:space="preserve">40.910th</t>
  </si>
  <si>
    <t xml:space="preserve">39.514th</t>
  </si>
  <si>
    <t xml:space="preserve">37.317th</t>
  </si>
  <si>
    <t xml:space="preserve">32.511th</t>
  </si>
  <si>
    <t xml:space="preserve">29.48th</t>
  </si>
  <si>
    <t xml:space="preserve">20.05th</t>
  </si>
  <si>
    <t xml:space="preserve">23.227th</t>
  </si>
  <si>
    <t xml:space="preserve">25.09th</t>
  </si>
  <si>
    <t xml:space="preserve">28.014th</t>
  </si>
  <si>
    <t xml:space="preserve">33.029th</t>
  </si>
  <si>
    <t xml:space="preserve">43.017th</t>
  </si>
  <si>
    <t xml:space="preserve">43.017th Dec</t>
  </si>
  <si>
    <t xml:space="preserve">42.621st</t>
  </si>
  <si>
    <t xml:space="preserve">23.411th</t>
  </si>
  <si>
    <t xml:space="preserve">18.216th</t>
  </si>
  <si>
    <t xml:space="preserve">20.810th</t>
  </si>
  <si>
    <t xml:space="preserve">23.716th</t>
  </si>
  <si>
    <t xml:space="preserve">29.318th</t>
  </si>
  <si>
    <t xml:space="preserve">41.29th</t>
  </si>
  <si>
    <t xml:space="preserve">42.621st Jan</t>
  </si>
  <si>
    <t xml:space="preserve">40.18th</t>
  </si>
  <si>
    <t xml:space="preserve">33.99th</t>
  </si>
  <si>
    <t xml:space="preserve">31.67th</t>
  </si>
  <si>
    <t xml:space="preserve">20.74th</t>
  </si>
  <si>
    <t xml:space="preserve">21.415th</t>
  </si>
  <si>
    <t xml:space="preserve">24.021st</t>
  </si>
  <si>
    <t xml:space="preserve">30.116th</t>
  </si>
  <si>
    <t xml:space="preserve">35.119th</t>
  </si>
  <si>
    <t xml:space="preserve">42.823rd Jan</t>
  </si>
  <si>
    <t xml:space="preserve">45.325th</t>
  </si>
  <si>
    <t xml:space="preserve">42.04th</t>
  </si>
  <si>
    <t xml:space="preserve">19.511th</t>
  </si>
  <si>
    <t xml:space="preserve">19.54th</t>
  </si>
  <si>
    <t xml:space="preserve">26.522nd</t>
  </si>
  <si>
    <t xml:space="preserve">32.518th</t>
  </si>
  <si>
    <t xml:space="preserve">39.219th</t>
  </si>
  <si>
    <t xml:space="preserve">45.325th Jan</t>
  </si>
  <si>
    <t xml:space="preserve">40.210th</t>
  </si>
  <si>
    <t xml:space="preserve">40.14th</t>
  </si>
  <si>
    <t xml:space="preserve">37.92nd</t>
  </si>
  <si>
    <t xml:space="preserve">32.210th</t>
  </si>
  <si>
    <t xml:space="preserve">14.31st</t>
  </si>
  <si>
    <t xml:space="preserve">20.425th</t>
  </si>
  <si>
    <t xml:space="preserve">27.830th</t>
  </si>
  <si>
    <t xml:space="preserve">36.021st</t>
  </si>
  <si>
    <t xml:space="preserve">38.419th</t>
  </si>
  <si>
    <t xml:space="preserve">41.731st Dec</t>
  </si>
  <si>
    <t xml:space="preserve">38.014th</t>
  </si>
  <si>
    <t xml:space="preserve">27.66th</t>
  </si>
  <si>
    <t xml:space="preserve">19.04th</t>
  </si>
  <si>
    <t xml:space="preserve">22.027th</t>
  </si>
  <si>
    <t xml:space="preserve">22.110th</t>
  </si>
  <si>
    <t xml:space="preserve">26.514th</t>
  </si>
  <si>
    <t xml:space="preserve">31.718th</t>
  </si>
  <si>
    <t xml:space="preserve">36.023rd</t>
  </si>
  <si>
    <t xml:space="preserve">40.616th</t>
  </si>
  <si>
    <t xml:space="preserve">40.616th Dec</t>
  </si>
  <si>
    <t xml:space="preserve">42.03rd</t>
  </si>
  <si>
    <t xml:space="preserve">45.614th</t>
  </si>
  <si>
    <t xml:space="preserve">40.54th</t>
  </si>
  <si>
    <t xml:space="preserve">24.012th</t>
  </si>
  <si>
    <t xml:space="preserve">24.18th</t>
  </si>
  <si>
    <t xml:space="preserve">23.724th</t>
  </si>
  <si>
    <t xml:space="preserve">28.526th</t>
  </si>
  <si>
    <t xml:space="preserve">40.427th</t>
  </si>
  <si>
    <t xml:space="preserve">45.614th Feb</t>
  </si>
  <si>
    <t xml:space="preserve">41.510th</t>
  </si>
  <si>
    <t xml:space="preserve">38.219th</t>
  </si>
  <si>
    <t xml:space="preserve">39.216th</t>
  </si>
  <si>
    <t xml:space="preserve">28.29th</t>
  </si>
  <si>
    <t xml:space="preserve">22.614th</t>
  </si>
  <si>
    <t xml:space="preserve">18.829th</t>
  </si>
  <si>
    <t xml:space="preserve">17.631st</t>
  </si>
  <si>
    <t xml:space="preserve">16.03rd</t>
  </si>
  <si>
    <t xml:space="preserve">31.727th</t>
  </si>
  <si>
    <t xml:space="preserve">32.726th</t>
  </si>
  <si>
    <t xml:space="preserve">41.510th Jan</t>
  </si>
  <si>
    <t xml:space="preserve">39.44th</t>
  </si>
  <si>
    <t xml:space="preserve">27.76th</t>
  </si>
  <si>
    <t xml:space="preserve">24.09th</t>
  </si>
  <si>
    <t xml:space="preserve">18.611th</t>
  </si>
  <si>
    <t xml:space="preserve">20.44th</t>
  </si>
  <si>
    <t xml:space="preserve">27.622nd</t>
  </si>
  <si>
    <t xml:space="preserve">30.818th</t>
  </si>
  <si>
    <t xml:space="preserve">43.325th Jan</t>
  </si>
  <si>
    <t xml:space="preserve">43.611th</t>
  </si>
  <si>
    <t xml:space="preserve">40.123rd</t>
  </si>
  <si>
    <t xml:space="preserve">39.012th</t>
  </si>
  <si>
    <t xml:space="preserve">37.29th</t>
  </si>
  <si>
    <t xml:space="preserve">30.54th</t>
  </si>
  <si>
    <t xml:space="preserve">27.07th</t>
  </si>
  <si>
    <t xml:space="preserve">26.68th</t>
  </si>
  <si>
    <t xml:space="preserve">27.431st</t>
  </si>
  <si>
    <t xml:space="preserve">35.525th</t>
  </si>
  <si>
    <t xml:space="preserve">43.630th</t>
  </si>
  <si>
    <t xml:space="preserve">43.611th Jan</t>
  </si>
  <si>
    <t xml:space="preserve">44.128th</t>
  </si>
  <si>
    <t xml:space="preserve">43.97th</t>
  </si>
  <si>
    <t xml:space="preserve">32.521st</t>
  </si>
  <si>
    <t xml:space="preserve">33.92nd</t>
  </si>
  <si>
    <t xml:space="preserve">19.621st</t>
  </si>
  <si>
    <t xml:space="preserve">19.229th</t>
  </si>
  <si>
    <t xml:space="preserve">24.815th</t>
  </si>
  <si>
    <t xml:space="preserve">28.512th</t>
  </si>
  <si>
    <t xml:space="preserve">41.519th</t>
  </si>
  <si>
    <t xml:space="preserve">44.128th Jan</t>
  </si>
  <si>
    <t xml:space="preserve">40.23rd</t>
  </si>
  <si>
    <t xml:space="preserve">38.04th</t>
  </si>
  <si>
    <t xml:space="preserve">33.713th</t>
  </si>
  <si>
    <t xml:space="preserve">20.022nd</t>
  </si>
  <si>
    <t xml:space="preserve">18.43rd</t>
  </si>
  <si>
    <t xml:space="preserve">37.118th</t>
  </si>
  <si>
    <t xml:space="preserve">44.321st</t>
  </si>
  <si>
    <t xml:space="preserve">40.112th</t>
  </si>
  <si>
    <t xml:space="preserve">25.013th</t>
  </si>
  <si>
    <t xml:space="preserve">20.217th</t>
  </si>
  <si>
    <t xml:space="preserve">18.921st</t>
  </si>
  <si>
    <t xml:space="preserve">21.910th</t>
  </si>
  <si>
    <t xml:space="preserve">25.516th</t>
  </si>
  <si>
    <t xml:space="preserve">30.118th</t>
  </si>
  <si>
    <t xml:space="preserve">38.612th</t>
  </si>
  <si>
    <t xml:space="preserve">44.321st Jan</t>
  </si>
  <si>
    <t xml:space="preserve">42.111th</t>
  </si>
  <si>
    <t xml:space="preserve">38.29th</t>
  </si>
  <si>
    <t xml:space="preserve">34.317th</t>
  </si>
  <si>
    <t xml:space="preserve">29.75th</t>
  </si>
  <si>
    <t xml:space="preserve">16.524th</t>
  </si>
  <si>
    <t xml:space="preserve">17.013th</t>
  </si>
  <si>
    <t xml:space="preserve">18.218th</t>
  </si>
  <si>
    <t xml:space="preserve">27.711th</t>
  </si>
  <si>
    <t xml:space="preserve">33.922nd</t>
  </si>
  <si>
    <t xml:space="preserve">40.031st</t>
  </si>
  <si>
    <t xml:space="preserve">42.111th Jan</t>
  </si>
  <si>
    <t xml:space="preserve">40.011th</t>
  </si>
  <si>
    <t xml:space="preserve">38.123rd</t>
  </si>
  <si>
    <t xml:space="preserve">36.012th</t>
  </si>
  <si>
    <t xml:space="preserve">35.82nd</t>
  </si>
  <si>
    <t xml:space="preserve">28.44th</t>
  </si>
  <si>
    <t xml:space="preserve">18.622nd</t>
  </si>
  <si>
    <t xml:space="preserve">24.129th</t>
  </si>
  <si>
    <t xml:space="preserve">26.58th</t>
  </si>
  <si>
    <t xml:space="preserve">27.528th</t>
  </si>
  <si>
    <t xml:space="preserve">34.125th</t>
  </si>
  <si>
    <t xml:space="preserve">41.730th</t>
  </si>
  <si>
    <t xml:space="preserve">41.730th Dec</t>
  </si>
  <si>
    <t xml:space="preserve">41.810th</t>
  </si>
  <si>
    <t xml:space="preserve">39.32nd</t>
  </si>
  <si>
    <t xml:space="preserve">34.010th</t>
  </si>
  <si>
    <t xml:space="preserve">16.330th</t>
  </si>
  <si>
    <t xml:space="preserve">29.530th</t>
  </si>
  <si>
    <t xml:space="preserve">30.225th</t>
  </si>
  <si>
    <t xml:space="preserve">38.421st</t>
  </si>
  <si>
    <t xml:space="preserve">39.519th</t>
  </si>
  <si>
    <t xml:space="preserve">43.131st</t>
  </si>
  <si>
    <t xml:space="preserve">43.131st Dec</t>
  </si>
  <si>
    <t xml:space="preserve">37.82nd</t>
  </si>
  <si>
    <t xml:space="preserve">27.88th</t>
  </si>
  <si>
    <t xml:space="preserve">22.921st</t>
  </si>
  <si>
    <t xml:space="preserve">19.71st</t>
  </si>
  <si>
    <t xml:space="preserve">30.327th</t>
  </si>
  <si>
    <t xml:space="preserve">37.224th</t>
  </si>
  <si>
    <t xml:space="preserve">41.731st Jan</t>
  </si>
  <si>
    <t xml:space="preserve">42.121st</t>
  </si>
  <si>
    <t xml:space="preserve">36.016th</t>
  </si>
  <si>
    <t xml:space="preserve">36.912th</t>
  </si>
  <si>
    <t xml:space="preserve">24.911th</t>
  </si>
  <si>
    <t xml:space="preserve">16.921st</t>
  </si>
  <si>
    <t xml:space="preserve">23.231st</t>
  </si>
  <si>
    <t xml:space="preserve">29.118th</t>
  </si>
  <si>
    <t xml:space="preserve">36.212th</t>
  </si>
  <si>
    <t xml:space="preserve">40.29th</t>
  </si>
  <si>
    <t xml:space="preserve">42.121st Jan</t>
  </si>
  <si>
    <t xml:space="preserve">43.310th</t>
  </si>
  <si>
    <t xml:space="preserve">40.119th</t>
  </si>
  <si>
    <t xml:space="preserve">41.013th</t>
  </si>
  <si>
    <t xml:space="preserve">30.49th</t>
  </si>
  <si>
    <t xml:space="preserve">24.514th</t>
  </si>
  <si>
    <t xml:space="preserve">20.82nd</t>
  </si>
  <si>
    <t xml:space="preserve">19.831st</t>
  </si>
  <si>
    <t xml:space="preserve">32.527th</t>
  </si>
  <si>
    <t xml:space="preserve">36.125th</t>
  </si>
  <si>
    <t xml:space="preserve">36.512th</t>
  </si>
  <si>
    <t xml:space="preserve">34.826th</t>
  </si>
  <si>
    <t xml:space="preserve">43.310th Jan</t>
  </si>
  <si>
    <t xml:space="preserve">40.42nd</t>
  </si>
  <si>
    <t xml:space="preserve">38.025th</t>
  </si>
  <si>
    <t xml:space="preserve">33.514th</t>
  </si>
  <si>
    <t xml:space="preserve">33.05th</t>
  </si>
  <si>
    <t xml:space="preserve">28.08th</t>
  </si>
  <si>
    <t xml:space="preserve">16.819th</t>
  </si>
  <si>
    <t xml:space="preserve">21.222nd</t>
  </si>
  <si>
    <t xml:space="preserve">39.829th</t>
  </si>
  <si>
    <t xml:space="preserve">41.223rd</t>
  </si>
  <si>
    <t xml:space="preserve">41.223rd Dec</t>
  </si>
  <si>
    <t xml:space="preserve">39.510th</t>
  </si>
  <si>
    <t xml:space="preserve">38.12nd</t>
  </si>
  <si>
    <t xml:space="preserve">30.810th</t>
  </si>
  <si>
    <t xml:space="preserve">15.01st</t>
  </si>
  <si>
    <t xml:space="preserve">27.430th</t>
  </si>
  <si>
    <t xml:space="preserve">35.021st</t>
  </si>
  <si>
    <t xml:space="preserve">38.119th</t>
  </si>
  <si>
    <t xml:space="preserve">40.831st Dec</t>
  </si>
  <si>
    <t xml:space="preserve">46.228th</t>
  </si>
  <si>
    <t xml:space="preserve">46.37th</t>
  </si>
  <si>
    <t xml:space="preserve">35.72nd</t>
  </si>
  <si>
    <t xml:space="preserve">21.322nd</t>
  </si>
  <si>
    <t xml:space="preserve">19.920th</t>
  </si>
  <si>
    <t xml:space="preserve">25.515th</t>
  </si>
  <si>
    <t xml:space="preserve">30.312th</t>
  </si>
  <si>
    <t xml:space="preserve">34.530th</t>
  </si>
  <si>
    <t xml:space="preserve">44.019th</t>
  </si>
  <si>
    <t xml:space="preserve">46.37th Feb</t>
  </si>
  <si>
    <t xml:space="preserve">43.44th</t>
  </si>
  <si>
    <t xml:space="preserve">38.118th</t>
  </si>
  <si>
    <t xml:space="preserve">37.411th</t>
  </si>
  <si>
    <t xml:space="preserve">30.912th</t>
  </si>
  <si>
    <t xml:space="preserve">28.38th</t>
  </si>
  <si>
    <t xml:space="preserve">18.110th</t>
  </si>
  <si>
    <t xml:space="preserve">19.328th</t>
  </si>
  <si>
    <t xml:space="preserve">27.330th</t>
  </si>
  <si>
    <t xml:space="preserve">37.827th</t>
  </si>
  <si>
    <t xml:space="preserve">41.619th</t>
  </si>
  <si>
    <t xml:space="preserve">43.44th Jan</t>
  </si>
  <si>
    <t xml:space="preserve">41.51st</t>
  </si>
  <si>
    <t xml:space="preserve">28.510th</t>
  </si>
  <si>
    <t xml:space="preserve">23.013th</t>
  </si>
  <si>
    <t xml:space="preserve">18.52nd</t>
  </si>
  <si>
    <t xml:space="preserve">16.930th</t>
  </si>
  <si>
    <t xml:space="preserve">31.127th</t>
  </si>
  <si>
    <t xml:space="preserve">34.312th</t>
  </si>
  <si>
    <t xml:space="preserve">33.126th</t>
  </si>
  <si>
    <t xml:space="preserve">41.51st Jan</t>
  </si>
  <si>
    <t xml:space="preserve">44.111th</t>
  </si>
  <si>
    <t xml:space="preserve">31.75th</t>
  </si>
  <si>
    <t xml:space="preserve">18.13rd</t>
  </si>
  <si>
    <t xml:space="preserve">18.713th</t>
  </si>
  <si>
    <t xml:space="preserve">19.530th</t>
  </si>
  <si>
    <t xml:space="preserve">29.111th</t>
  </si>
  <si>
    <t xml:space="preserve">42.031st</t>
  </si>
  <si>
    <t xml:space="preserve">44.111th Jan</t>
  </si>
  <si>
    <t xml:space="preserve">42.514th</t>
  </si>
  <si>
    <t xml:space="preserve">42.12nd</t>
  </si>
  <si>
    <t xml:space="preserve">25.121st</t>
  </si>
  <si>
    <t xml:space="preserve">17.28th</t>
  </si>
  <si>
    <t xml:space="preserve">22.929th</t>
  </si>
  <si>
    <t xml:space="preserve">29.328th</t>
  </si>
  <si>
    <t xml:space="preserve">38.913th</t>
  </si>
  <si>
    <t xml:space="preserve">42.514th Jan</t>
  </si>
  <si>
    <t xml:space="preserve">43.528th</t>
  </si>
  <si>
    <t xml:space="preserve">31.913th</t>
  </si>
  <si>
    <t xml:space="preserve">34.82nd</t>
  </si>
  <si>
    <t xml:space="preserve">19.624th</t>
  </si>
  <si>
    <t xml:space="preserve">18.620th</t>
  </si>
  <si>
    <t xml:space="preserve">25.115th</t>
  </si>
  <si>
    <t xml:space="preserve">29.212th</t>
  </si>
  <si>
    <t xml:space="preserve">34.231st</t>
  </si>
  <si>
    <t xml:space="preserve">39.623rd</t>
  </si>
  <si>
    <t xml:space="preserve">43.97th Feb</t>
  </si>
  <si>
    <t xml:space="preserve">38.626th</t>
  </si>
  <si>
    <t xml:space="preserve">35.17th</t>
  </si>
  <si>
    <t xml:space="preserve">30.58th</t>
  </si>
  <si>
    <t xml:space="preserve">25.019th</t>
  </si>
  <si>
    <t xml:space="preserve">21.22nd</t>
  </si>
  <si>
    <t xml:space="preserve">21.81st</t>
  </si>
  <si>
    <t xml:space="preserve">26.03rd</t>
  </si>
  <si>
    <t xml:space="preserve">33.219th</t>
  </si>
  <si>
    <t xml:space="preserve">39.818th</t>
  </si>
  <si>
    <t xml:space="preserve">39.524th</t>
  </si>
  <si>
    <t xml:space="preserve">41.82nd</t>
  </si>
  <si>
    <t xml:space="preserve">39.715th</t>
  </si>
  <si>
    <t xml:space="preserve">30.722nd</t>
  </si>
  <si>
    <t xml:space="preserve">29.814th</t>
  </si>
  <si>
    <t xml:space="preserve">26.84th</t>
  </si>
  <si>
    <t xml:space="preserve">19.56th</t>
  </si>
  <si>
    <t xml:space="preserve">16.89th</t>
  </si>
  <si>
    <t xml:space="preserve">26.313th</t>
  </si>
  <si>
    <t xml:space="preserve">41.82nd Jan</t>
  </si>
  <si>
    <t xml:space="preserve">41.69th</t>
  </si>
  <si>
    <t xml:space="preserve">34.517th</t>
  </si>
  <si>
    <t xml:space="preserve">28.819th</t>
  </si>
  <si>
    <t xml:space="preserve">25.13rd</t>
  </si>
  <si>
    <t xml:space="preserve">16.13rd</t>
  </si>
  <si>
    <t xml:space="preserve">16.713th</t>
  </si>
  <si>
    <t xml:space="preserve">18.812th</t>
  </si>
  <si>
    <t xml:space="preserve">32.411th</t>
  </si>
  <si>
    <t xml:space="preserve">41.69th Jan</t>
  </si>
  <si>
    <t xml:space="preserve">38.712th</t>
  </si>
  <si>
    <t xml:space="preserve">39.022nd</t>
  </si>
  <si>
    <t xml:space="preserve">38.68th</t>
  </si>
  <si>
    <t xml:space="preserve">29.320th</t>
  </si>
  <si>
    <t xml:space="preserve">26.26th</t>
  </si>
  <si>
    <t xml:space="preserve">19.814th</t>
  </si>
  <si>
    <t xml:space="preserve">22.021st</t>
  </si>
  <si>
    <t xml:space="preserve">23.17th</t>
  </si>
  <si>
    <t xml:space="preserve">28.09th</t>
  </si>
  <si>
    <t xml:space="preserve">35.821st</t>
  </si>
  <si>
    <t xml:space="preserve">40.125th Dec</t>
  </si>
  <si>
    <t xml:space="preserve">42.330th</t>
  </si>
  <si>
    <t xml:space="preserve">38.52nd</t>
  </si>
  <si>
    <t xml:space="preserve">19.52nd</t>
  </si>
  <si>
    <t xml:space="preserve">20.031st</t>
  </si>
  <si>
    <t xml:space="preserve">30.127th</t>
  </si>
  <si>
    <t xml:space="preserve">31.923rd</t>
  </si>
  <si>
    <t xml:space="preserve">36.818th</t>
  </si>
  <si>
    <t xml:space="preserve">37.031st</t>
  </si>
  <si>
    <t xml:space="preserve">42.330th Jan</t>
  </si>
  <si>
    <t xml:space="preserve">42.19th</t>
  </si>
  <si>
    <t xml:space="preserve">30.18th</t>
  </si>
  <si>
    <t xml:space="preserve">18.322nd</t>
  </si>
  <si>
    <t xml:space="preserve">23.529th</t>
  </si>
  <si>
    <t xml:space="preserve">32.827th</t>
  </si>
  <si>
    <t xml:space="preserve">37.429th</t>
  </si>
  <si>
    <t xml:space="preserve">39.013th</t>
  </si>
  <si>
    <t xml:space="preserve">42.19th Feb</t>
  </si>
  <si>
    <t xml:space="preserve">39.52nd</t>
  </si>
  <si>
    <t xml:space="preserve">32.12nd</t>
  </si>
  <si>
    <t xml:space="preserve">17.920th</t>
  </si>
  <si>
    <t xml:space="preserve">16.521st</t>
  </si>
  <si>
    <t xml:space="preserve">22.022nd</t>
  </si>
  <si>
    <t xml:space="preserve">33.030th</t>
  </si>
  <si>
    <t xml:space="preserve">39.629th</t>
  </si>
  <si>
    <t xml:space="preserve">40.223rd</t>
  </si>
  <si>
    <t xml:space="preserve">40.223rd Dec</t>
  </si>
  <si>
    <t xml:space="preserve">36.214th</t>
  </si>
  <si>
    <t xml:space="preserve">30.08th</t>
  </si>
  <si>
    <t xml:space="preserve">19.320th</t>
  </si>
  <si>
    <t xml:space="preserve">18.424th</t>
  </si>
  <si>
    <t xml:space="preserve">43.023rd</t>
  </si>
  <si>
    <t xml:space="preserve">43.023rd Dec</t>
  </si>
  <si>
    <t xml:space="preserve">43.119th</t>
  </si>
  <si>
    <t xml:space="preserve">40.48th</t>
  </si>
  <si>
    <t xml:space="preserve">36.010th</t>
  </si>
  <si>
    <t xml:space="preserve">18.911th</t>
  </si>
  <si>
    <t xml:space="preserve">21.55th</t>
  </si>
  <si>
    <t xml:space="preserve">23.729th</t>
  </si>
  <si>
    <t xml:space="preserve">25.814th</t>
  </si>
  <si>
    <t xml:space="preserve">34.531st</t>
  </si>
  <si>
    <t xml:space="preserve">34.219th</t>
  </si>
  <si>
    <t xml:space="preserve">42.227th</t>
  </si>
  <si>
    <t xml:space="preserve">43.119th Jan</t>
  </si>
  <si>
    <t xml:space="preserve">43.04th</t>
  </si>
  <si>
    <t xml:space="preserve">37.16th</t>
  </si>
  <si>
    <t xml:space="preserve">30.012th</t>
  </si>
  <si>
    <t xml:space="preserve">27.68th</t>
  </si>
  <si>
    <t xml:space="preserve">35.220th</t>
  </si>
  <si>
    <t xml:space="preserve">43.04th Jan</t>
  </si>
  <si>
    <t xml:space="preserve">45.64th</t>
  </si>
  <si>
    <t xml:space="preserve">32.412th</t>
  </si>
  <si>
    <t xml:space="preserve">25.031st</t>
  </si>
  <si>
    <t xml:space="preserve">43.619th</t>
  </si>
  <si>
    <t xml:space="preserve">45.64th Jan</t>
  </si>
  <si>
    <t xml:space="preserve">46.024th</t>
  </si>
  <si>
    <t xml:space="preserve">25.523rd</t>
  </si>
  <si>
    <t xml:space="preserve">18.96th</t>
  </si>
  <si>
    <t xml:space="preserve">20.231st</t>
  </si>
  <si>
    <t xml:space="preserve">36.124th</t>
  </si>
  <si>
    <t xml:space="preserve">44.720th</t>
  </si>
  <si>
    <t xml:space="preserve">46.024th Jan</t>
  </si>
  <si>
    <t xml:space="preserve">42.015th</t>
  </si>
  <si>
    <t xml:space="preserve">42.01st</t>
  </si>
  <si>
    <t xml:space="preserve">34.29th</t>
  </si>
  <si>
    <t xml:space="preserve">17.04th</t>
  </si>
  <si>
    <t xml:space="preserve">17.08th</t>
  </si>
  <si>
    <t xml:space="preserve">22.530th</t>
  </si>
  <si>
    <t xml:space="preserve">29.028th</t>
  </si>
  <si>
    <t xml:space="preserve">34.621st</t>
  </si>
  <si>
    <t xml:space="preserve">38.213th</t>
  </si>
  <si>
    <t xml:space="preserve">42.015th Jan</t>
  </si>
  <si>
    <t xml:space="preserve">45.214th</t>
  </si>
  <si>
    <t xml:space="preserve">44.72nd</t>
  </si>
  <si>
    <t xml:space="preserve">37.41st</t>
  </si>
  <si>
    <t xml:space="preserve">26.721st</t>
  </si>
  <si>
    <t xml:space="preserve">18.28th</t>
  </si>
  <si>
    <t xml:space="preserve">24.530th</t>
  </si>
  <si>
    <t xml:space="preserve">30.928th</t>
  </si>
  <si>
    <t xml:space="preserve">41.413th</t>
  </si>
  <si>
    <t xml:space="preserve">37.221st</t>
  </si>
  <si>
    <t xml:space="preserve">45.214th Jan</t>
  </si>
  <si>
    <t xml:space="preserve">35.318th</t>
  </si>
  <si>
    <t xml:space="preserve">29.714th</t>
  </si>
  <si>
    <t xml:space="preserve">21.819th</t>
  </si>
  <si>
    <t xml:space="preserve">22.629th</t>
  </si>
  <si>
    <t xml:space="preserve">26.57th</t>
  </si>
  <si>
    <t xml:space="preserve">31.314th</t>
  </si>
  <si>
    <t xml:space="preserve">35.626th</t>
  </si>
  <si>
    <t xml:space="preserve">43.530th Jan</t>
  </si>
  <si>
    <t xml:space="preserve">43.62nd</t>
  </si>
  <si>
    <t xml:space="preserve">34.216th</t>
  </si>
  <si>
    <t xml:space="preserve">32.01st</t>
  </si>
  <si>
    <t xml:space="preserve">21.56th</t>
  </si>
  <si>
    <t xml:space="preserve">21.020th</t>
  </si>
  <si>
    <t xml:space="preserve">27.713th</t>
  </si>
  <si>
    <t xml:space="preserve">38.315th</t>
  </si>
  <si>
    <t xml:space="preserve">40.418th</t>
  </si>
  <si>
    <t xml:space="preserve">43.06th</t>
  </si>
  <si>
    <t xml:space="preserve">43.62nd Jan</t>
  </si>
  <si>
    <t xml:space="preserve">2021</t>
  </si>
  <si>
    <t xml:space="preserve">41.424th</t>
  </si>
  <si>
    <t xml:space="preserve">32.312th</t>
  </si>
  <si>
    <t xml:space="preserve">27.11st</t>
  </si>
  <si>
    <t xml:space="preserve">20.21st</t>
  </si>
  <si>
    <t xml:space="preserve">20.527th</t>
  </si>
  <si>
    <t xml:space="preserve">28.82nd</t>
  </si>
  <si>
    <t xml:space="preserve">27.328th</t>
  </si>
  <si>
    <t xml:space="preserve">38.331st</t>
  </si>
  <si>
    <t xml:space="preserve">41.424th Jan</t>
  </si>
  <si>
    <t xml:space="preserve">39.912th</t>
  </si>
  <si>
    <t xml:space="preserve">31.020th</t>
  </si>
  <si>
    <t xml:space="preserve">20.514th</t>
  </si>
  <si>
    <t xml:space="preserve">23.421st</t>
  </si>
  <si>
    <t xml:space="preserve">24.618th</t>
  </si>
  <si>
    <t xml:space="preserve">24.17th</t>
  </si>
  <si>
    <t xml:space="preserve">41.525th</t>
  </si>
  <si>
    <t xml:space="preserve">41.525th Dec</t>
  </si>
  <si>
    <t xml:space="preserve">2022</t>
  </si>
  <si>
    <t xml:space="preserve">38.611th</t>
  </si>
  <si>
    <t xml:space="preserve">30.410th</t>
  </si>
  <si>
    <t xml:space="preserve">22.33rd</t>
  </si>
  <si>
    <t xml:space="preserve">17.523rd</t>
  </si>
  <si>
    <t xml:space="preserve">20.628th</t>
  </si>
  <si>
    <t xml:space="preserve">18.313th</t>
  </si>
  <si>
    <t xml:space="preserve">26.430th</t>
  </si>
  <si>
    <t xml:space="preserve">38.627th</t>
  </si>
  <si>
    <t xml:space="preserve">38.611th Jan</t>
  </si>
  <si>
    <t xml:space="preserve">39.015th</t>
  </si>
  <si>
    <t xml:space="preserve">30.919th</t>
  </si>
  <si>
    <t xml:space="preserve">30.11st</t>
  </si>
  <si>
    <t xml:space="preserve">16.49th</t>
  </si>
  <si>
    <t xml:space="preserve">20.520th</t>
  </si>
  <si>
    <t xml:space="preserve">35.515th</t>
  </si>
  <si>
    <t xml:space="preserve">41.818th</t>
  </si>
  <si>
    <t xml:space="preserve">41.818th Dec</t>
  </si>
  <si>
    <t xml:space="preserve">42.48th</t>
  </si>
  <si>
    <t xml:space="preserve">38.11st</t>
  </si>
  <si>
    <t xml:space="preserve">31.219th</t>
  </si>
  <si>
    <t xml:space="preserve">20.221st</t>
  </si>
  <si>
    <t xml:space="preserve">30.222nd</t>
  </si>
  <si>
    <t xml:space="preserve">34.718th</t>
  </si>
  <si>
    <t xml:space="preserve">39.029th</t>
  </si>
  <si>
    <t xml:space="preserve">42.48th Feb</t>
  </si>
  <si>
    <t xml:space="preserve">2023</t>
  </si>
  <si>
    <t xml:space="preserve">39.116th</t>
  </si>
  <si>
    <t xml:space="preserve">27.425th</t>
  </si>
  <si>
    <t xml:space="preserve">22.714th</t>
  </si>
  <si>
    <t xml:space="preserve">21.53rd</t>
  </si>
  <si>
    <t xml:space="preserve">17.227th</t>
  </si>
  <si>
    <t xml:space="preserve">24.629th</t>
  </si>
  <si>
    <t xml:space="preserve">31.619th</t>
  </si>
  <si>
    <t xml:space="preserve">38.08th</t>
  </si>
  <si>
    <t xml:space="preserve">40.010th Nov</t>
  </si>
  <si>
    <t xml:space="preserve">39.112th</t>
  </si>
  <si>
    <t xml:space="preserve">39.223rd</t>
  </si>
  <si>
    <t xml:space="preserve">29.020th</t>
  </si>
  <si>
    <t xml:space="preserve">27.06th</t>
  </si>
  <si>
    <t xml:space="preserve">18.614th</t>
  </si>
  <si>
    <t xml:space="preserve">23.27th</t>
  </si>
  <si>
    <t xml:space="preserve">35.321st</t>
  </si>
  <si>
    <t xml:space="preserve">39.223rd Feb</t>
  </si>
  <si>
    <t xml:space="preserve">44.819th</t>
  </si>
  <si>
    <t xml:space="preserve">42.38th</t>
  </si>
  <si>
    <t xml:space="preserve">36.910th</t>
  </si>
  <si>
    <t xml:space="preserve">27.42nd</t>
  </si>
  <si>
    <t xml:space="preserve">21.011th</t>
  </si>
  <si>
    <t xml:space="preserve">25.229th</t>
  </si>
  <si>
    <t xml:space="preserve">37.119th</t>
  </si>
  <si>
    <t xml:space="preserve">44.427th</t>
  </si>
  <si>
    <t xml:space="preserve">44.819th Jan</t>
  </si>
  <si>
    <t xml:space="preserve">2024</t>
  </si>
  <si>
    <t xml:space="preserve">41.623rd</t>
  </si>
  <si>
    <t xml:space="preserve">40.84th</t>
  </si>
  <si>
    <t xml:space="preserve">39.09th</t>
  </si>
  <si>
    <t xml:space="preserve">26.423rd</t>
  </si>
  <si>
    <t xml:space="preserve">23.528th</t>
  </si>
  <si>
    <t xml:space="preserve">39.017th</t>
  </si>
  <si>
    <t xml:space="preserve">41.59th</t>
  </si>
  <si>
    <t xml:space="preserve">37.01st</t>
  </si>
  <si>
    <t xml:space="preserve">21.021st</t>
  </si>
  <si>
    <t xml:space="preserve">18.023rd</t>
  </si>
  <si>
    <t xml:space="preserve">23.629th</t>
  </si>
  <si>
    <t xml:space="preserve">22.113th</t>
  </si>
  <si>
    <t xml:space="preserve">28.122nd</t>
  </si>
  <si>
    <t xml:space="preserve">31.827th</t>
  </si>
  <si>
    <t xml:space="preserve">41.59th Feb</t>
  </si>
  <si>
    <t xml:space="preserve">47.224th</t>
  </si>
  <si>
    <t xml:space="preserve">35.416th</t>
  </si>
  <si>
    <t xml:space="preserve">27.923rd</t>
  </si>
  <si>
    <t xml:space="preserve">22.531st</t>
  </si>
  <si>
    <t xml:space="preserve">29.015th</t>
  </si>
  <si>
    <t xml:space="preserve">44.120th</t>
  </si>
  <si>
    <t xml:space="preserve">47.020th</t>
  </si>
  <si>
    <t xml:space="preserve">47.224th Jan</t>
  </si>
  <si>
    <t xml:space="preserve">40.09th</t>
  </si>
  <si>
    <t xml:space="preserve">35.410th</t>
  </si>
  <si>
    <t xml:space="preserve">24.82nd</t>
  </si>
  <si>
    <t xml:space="preserve">22.65th</t>
  </si>
  <si>
    <t xml:space="preserve">25.414th</t>
  </si>
  <si>
    <t xml:space="preserve">34.731st</t>
  </si>
  <si>
    <t xml:space="preserve">33.119th</t>
  </si>
  <si>
    <t xml:space="preserve">41.728th</t>
  </si>
  <si>
    <t xml:space="preserve">42.719th Jan</t>
  </si>
  <si>
    <t xml:space="preserve">45.024th</t>
  </si>
  <si>
    <t xml:space="preserve">25.223rd</t>
  </si>
  <si>
    <t xml:space="preserve">21.031st</t>
  </si>
  <si>
    <t xml:space="preserve">27.815th</t>
  </si>
  <si>
    <t xml:space="preserve">41.220th</t>
  </si>
  <si>
    <t xml:space="preserve">45.024th Jan</t>
  </si>
  <si>
    <t xml:space="preserve">42.530th</t>
  </si>
  <si>
    <t xml:space="preserve">35.724th</t>
  </si>
  <si>
    <t xml:space="preserve">21.419th</t>
  </si>
  <si>
    <t xml:space="preserve">18.119th</t>
  </si>
  <si>
    <t xml:space="preserve">26.47th</t>
  </si>
  <si>
    <t xml:space="preserve">42.530th Jan</t>
  </si>
  <si>
    <t xml:space="preserve">41.224th</t>
  </si>
  <si>
    <t xml:space="preserve">32.012th</t>
  </si>
  <si>
    <t xml:space="preserve">33.23rd</t>
  </si>
  <si>
    <t xml:space="preserve">25.81st</t>
  </si>
  <si>
    <t xml:space="preserve">19.31st</t>
  </si>
  <si>
    <t xml:space="preserve">19.527th</t>
  </si>
  <si>
    <t xml:space="preserve">22.522nd</t>
  </si>
  <si>
    <t xml:space="preserve">29.32nd</t>
  </si>
  <si>
    <t xml:space="preserve">33.028th</t>
  </si>
  <si>
    <t xml:space="preserve">32.02nd</t>
  </si>
  <si>
    <t xml:space="preserve">37.331st</t>
  </si>
  <si>
    <t xml:space="preserve">41.224th Jan</t>
  </si>
  <si>
    <t xml:space="preserve">29.410th</t>
  </si>
  <si>
    <t xml:space="preserve">16.523rd</t>
  </si>
  <si>
    <t xml:space="preserve">18.224th</t>
  </si>
  <si>
    <t xml:space="preserve">18.525th</t>
  </si>
  <si>
    <t xml:space="preserve">26.230th</t>
  </si>
  <si>
    <t xml:space="preserve">38.627th Dec</t>
  </si>
  <si>
    <t xml:space="preserve">38.416th</t>
  </si>
  <si>
    <t xml:space="preserve">26.66th</t>
  </si>
  <si>
    <t xml:space="preserve">22.215th</t>
  </si>
  <si>
    <t xml:space="preserve">20.37th</t>
  </si>
  <si>
    <t xml:space="preserve">16.926th</t>
  </si>
  <si>
    <t xml:space="preserve">31.417th</t>
  </si>
  <si>
    <t xml:space="preserve">39.312th</t>
  </si>
  <si>
    <t xml:space="preserve">37.04th</t>
  </si>
  <si>
    <t xml:space="preserve">39.312th Nov</t>
  </si>
  <si>
    <t xml:space="preserve">40.423rd</t>
  </si>
  <si>
    <t xml:space="preserve">39.84th</t>
  </si>
  <si>
    <t xml:space="preserve">25.922nd</t>
  </si>
  <si>
    <t xml:space="preserve">34.923rd</t>
  </si>
  <si>
    <t xml:space="preserve">37.79th</t>
  </si>
  <si>
    <t xml:space="preserve">37.26th</t>
  </si>
  <si>
    <t xml:space="preserve">34.52nd</t>
  </si>
  <si>
    <t xml:space="preserve">19.23rd</t>
  </si>
  <si>
    <t xml:space="preserve">19.21st</t>
  </si>
  <si>
    <t xml:space="preserve">16.918th</t>
  </si>
  <si>
    <t xml:space="preserve">24.124th</t>
  </si>
  <si>
    <t xml:space="preserve">25.517th</t>
  </si>
  <si>
    <t xml:space="preserve">31.816th</t>
  </si>
  <si>
    <t xml:space="preserve">36.824th</t>
  </si>
  <si>
    <t xml:space="preserve">36.49th</t>
  </si>
  <si>
    <t xml:space="preserve">37.79th Feb</t>
  </si>
  <si>
    <t xml:space="preserve">40.714th</t>
  </si>
  <si>
    <t xml:space="preserve">35.728th</t>
  </si>
  <si>
    <t xml:space="preserve">29.61st</t>
  </si>
  <si>
    <t xml:space="preserve">20.77th</t>
  </si>
  <si>
    <t xml:space="preserve">17.46th</t>
  </si>
  <si>
    <t xml:space="preserve">28.918th</t>
  </si>
  <si>
    <t xml:space="preserve">33.122nd</t>
  </si>
  <si>
    <t xml:space="preserve">40.823rd</t>
  </si>
  <si>
    <t xml:space="preserve">42.125th</t>
  </si>
  <si>
    <t xml:space="preserve">42.125th Dec</t>
  </si>
  <si>
    <t xml:space="preserve">42.912th</t>
  </si>
  <si>
    <t xml:space="preserve">38.22nd</t>
  </si>
  <si>
    <t xml:space="preserve">28.730th</t>
  </si>
  <si>
    <t xml:space="preserve">24.11st</t>
  </si>
  <si>
    <t xml:space="preserve">20.14th</t>
  </si>
  <si>
    <t xml:space="preserve">21.328th</t>
  </si>
  <si>
    <t xml:space="preserve">24.67th</t>
  </si>
  <si>
    <t xml:space="preserve">30.822nd</t>
  </si>
  <si>
    <t xml:space="preserve">36.319th</t>
  </si>
  <si>
    <t xml:space="preserve">36.813th</t>
  </si>
  <si>
    <t xml:space="preserve">42.912th Jan</t>
  </si>
  <si>
    <t xml:space="preserve">39.718th</t>
  </si>
  <si>
    <t xml:space="preserve">36.32nd</t>
  </si>
  <si>
    <t xml:space="preserve">37.115th</t>
  </si>
  <si>
    <t xml:space="preserve">29.96th</t>
  </si>
  <si>
    <t xml:space="preserve">24.19th</t>
  </si>
  <si>
    <t xml:space="preserve">20.27th</t>
  </si>
  <si>
    <t xml:space="preserve">17.43rd</t>
  </si>
  <si>
    <t xml:space="preserve">20.822nd</t>
  </si>
  <si>
    <t xml:space="preserve">28.126th</t>
  </si>
  <si>
    <t xml:space="preserve">28.04th</t>
  </si>
  <si>
    <t xml:space="preserve">35.35th</t>
  </si>
  <si>
    <t xml:space="preserve">34.15th</t>
  </si>
  <si>
    <t xml:space="preserve">39.718th Jan</t>
  </si>
  <si>
    <t xml:space="preserve">38.77th</t>
  </si>
  <si>
    <t xml:space="preserve">31.39th</t>
  </si>
  <si>
    <t xml:space="preserve">26.53rd</t>
  </si>
  <si>
    <t xml:space="preserve">23.631st</t>
  </si>
  <si>
    <t xml:space="preserve">37.821st</t>
  </si>
  <si>
    <t xml:space="preserve">38.98th Feb</t>
  </si>
  <si>
    <t xml:space="preserve">42.820th</t>
  </si>
  <si>
    <t xml:space="preserve">41.918th</t>
  </si>
  <si>
    <t xml:space="preserve">31.92nd</t>
  </si>
  <si>
    <t xml:space="preserve">25.015th</t>
  </si>
  <si>
    <t xml:space="preserve">19.414th</t>
  </si>
  <si>
    <t xml:space="preserve">35.829th</t>
  </si>
  <si>
    <t xml:space="preserve">35.924th</t>
  </si>
  <si>
    <t xml:space="preserve">42.820th Jan</t>
  </si>
  <si>
    <t xml:space="preserve">41.32nd</t>
  </si>
  <si>
    <t xml:space="preserve">39.91st</t>
  </si>
  <si>
    <t xml:space="preserve">25.725th</t>
  </si>
  <si>
    <t xml:space="preserve">19.09th</t>
  </si>
  <si>
    <t xml:space="preserve">17.430th</t>
  </si>
  <si>
    <t xml:space="preserve">22.128th</t>
  </si>
  <si>
    <t xml:space="preserve">37.226th</t>
  </si>
  <si>
    <t xml:space="preserve">31.317th</t>
  </si>
  <si>
    <t xml:space="preserve">42.010th</t>
  </si>
  <si>
    <t xml:space="preserve">42.010th Dec</t>
  </si>
  <si>
    <t xml:space="preserve">34.612th</t>
  </si>
  <si>
    <t xml:space="preserve">31.95th</t>
  </si>
  <si>
    <t xml:space="preserve">21.411th</t>
  </si>
  <si>
    <t xml:space="preserve">19.727th</t>
  </si>
  <si>
    <t xml:space="preserve">19.819th</t>
  </si>
  <si>
    <t xml:space="preserve">23.620th</t>
  </si>
  <si>
    <t xml:space="preserve">37.619th</t>
  </si>
  <si>
    <t xml:space="preserve">40.726th Nov</t>
  </si>
  <si>
    <t xml:space="preserve">38.412th</t>
  </si>
  <si>
    <t xml:space="preserve">40.312th</t>
  </si>
  <si>
    <t xml:space="preserve">30.32nd</t>
  </si>
  <si>
    <t xml:space="preserve">22.513th</t>
  </si>
  <si>
    <t xml:space="preserve">19.117th</t>
  </si>
  <si>
    <t xml:space="preserve">22.417th</t>
  </si>
  <si>
    <t xml:space="preserve">26.32nd</t>
  </si>
  <si>
    <t xml:space="preserve">38.724th</t>
  </si>
  <si>
    <t xml:space="preserve">36.47th</t>
  </si>
  <si>
    <t xml:space="preserve">40.312th Feb</t>
  </si>
  <si>
    <t xml:space="preserve">42.223rd</t>
  </si>
  <si>
    <t xml:space="preserve">41.617th</t>
  </si>
  <si>
    <t xml:space="preserve">25.915th</t>
  </si>
  <si>
    <t xml:space="preserve">38.711th</t>
  </si>
  <si>
    <t xml:space="preserve">42.223rd Jan</t>
  </si>
  <si>
    <t xml:space="preserve">38.930th</t>
  </si>
  <si>
    <t xml:space="preserve">21.814th</t>
  </si>
  <si>
    <t xml:space="preserve">20.48th</t>
  </si>
  <si>
    <t xml:space="preserve">19.417th</t>
  </si>
  <si>
    <t xml:space="preserve">30.216th</t>
  </si>
  <si>
    <t xml:space="preserve">30.827th</t>
  </si>
  <si>
    <t xml:space="preserve">40.310th</t>
  </si>
  <si>
    <t xml:space="preserve">42.629th</t>
  </si>
  <si>
    <t xml:space="preserve">42.629th Dec</t>
  </si>
  <si>
    <t xml:space="preserve">41.61st</t>
  </si>
  <si>
    <t xml:space="preserve">35.98th</t>
  </si>
  <si>
    <t xml:space="preserve">29.313th</t>
  </si>
  <si>
    <t xml:space="preserve">20.631st</t>
  </si>
  <si>
    <t xml:space="preserve">22.41st</t>
  </si>
  <si>
    <t xml:space="preserve">17.614th</t>
  </si>
  <si>
    <t xml:space="preserve">25.825th</t>
  </si>
  <si>
    <t xml:space="preserve">41.930th</t>
  </si>
  <si>
    <t xml:space="preserve">43.111th Jan</t>
  </si>
  <si>
    <t xml:space="preserve">37.915th</t>
  </si>
  <si>
    <t xml:space="preserve">43.112th</t>
  </si>
  <si>
    <t xml:space="preserve">37.98th</t>
  </si>
  <si>
    <t xml:space="preserve">31.421st</t>
  </si>
  <si>
    <t xml:space="preserve">24.313th</t>
  </si>
  <si>
    <t xml:space="preserve">19.629th</t>
  </si>
  <si>
    <t xml:space="preserve">26.93rd</t>
  </si>
  <si>
    <t xml:space="preserve">33.913th</t>
  </si>
  <si>
    <t xml:space="preserve">34.61st</t>
  </si>
  <si>
    <t xml:space="preserve">43.112th Feb</t>
  </si>
  <si>
    <t xml:space="preserve">40.225th</t>
  </si>
  <si>
    <t xml:space="preserve">38.513th</t>
  </si>
  <si>
    <t xml:space="preserve">23.522nd</t>
  </si>
  <si>
    <t xml:space="preserve">26.16th</t>
  </si>
  <si>
    <t xml:space="preserve">19.34th</t>
  </si>
  <si>
    <t xml:space="preserve">18.629th</t>
  </si>
  <si>
    <t xml:space="preserve">19.76th</t>
  </si>
  <si>
    <t xml:space="preserve">24.319th</t>
  </si>
  <si>
    <t xml:space="preserve">39.129th</t>
  </si>
  <si>
    <t xml:space="preserve">43.11st Jan</t>
  </si>
  <si>
    <t xml:space="preserve">36.38th</t>
  </si>
  <si>
    <t xml:space="preserve">31.29th</t>
  </si>
  <si>
    <t xml:space="preserve">18.68th</t>
  </si>
  <si>
    <t xml:space="preserve">28.024th</t>
  </si>
  <si>
    <t xml:space="preserve">39.924th</t>
  </si>
  <si>
    <t xml:space="preserve">42.36th Feb</t>
  </si>
  <si>
    <t xml:space="preserve">42.931st</t>
  </si>
  <si>
    <t xml:space="preserve">42.511th</t>
  </si>
  <si>
    <t xml:space="preserve">33.619th</t>
  </si>
  <si>
    <t xml:space="preserve">27.95th</t>
  </si>
  <si>
    <t xml:space="preserve">20.73rd</t>
  </si>
  <si>
    <t xml:space="preserve">34.121st</t>
  </si>
  <si>
    <t xml:space="preserve">38.43rd</t>
  </si>
  <si>
    <t xml:space="preserve">36.84th</t>
  </si>
  <si>
    <t xml:space="preserve">42.931st Jan</t>
  </si>
  <si>
    <t xml:space="preserve">39.131st</t>
  </si>
  <si>
    <t xml:space="preserve">40.19th</t>
  </si>
  <si>
    <t xml:space="preserve">32.99th</t>
  </si>
  <si>
    <t xml:space="preserve">17.52nd</t>
  </si>
  <si>
    <t xml:space="preserve">20.59th</t>
  </si>
  <si>
    <t xml:space="preserve">37.125th</t>
  </si>
  <si>
    <t xml:space="preserve">40.19th Feb</t>
  </si>
  <si>
    <t xml:space="preserve">37.38th</t>
  </si>
  <si>
    <t xml:space="preserve">34.414th</t>
  </si>
  <si>
    <t xml:space="preserve">33.97th</t>
  </si>
  <si>
    <t xml:space="preserve">27.313th</t>
  </si>
  <si>
    <t xml:space="preserve">18.710th</t>
  </si>
  <si>
    <t xml:space="preserve">17.024th</t>
  </si>
  <si>
    <t xml:space="preserve">19.622nd</t>
  </si>
  <si>
    <t xml:space="preserve">25.217th</t>
  </si>
  <si>
    <t xml:space="preserve">34.618th</t>
  </si>
  <si>
    <t xml:space="preserve">44.231st</t>
  </si>
  <si>
    <t xml:space="preserve">44.231st Dec</t>
  </si>
  <si>
    <t xml:space="preserve">39.610th</t>
  </si>
  <si>
    <t xml:space="preserve">32.46th</t>
  </si>
  <si>
    <t xml:space="preserve">29.06th</t>
  </si>
  <si>
    <t xml:space="preserve">18.48th</t>
  </si>
  <si>
    <t xml:space="preserve">22.912th</t>
  </si>
  <si>
    <t xml:space="preserve">33.325th</t>
  </si>
  <si>
    <t xml:space="preserve">43.94th</t>
  </si>
  <si>
    <t xml:space="preserve">42.27th</t>
  </si>
  <si>
    <t xml:space="preserve">33.719th</t>
  </si>
  <si>
    <t xml:space="preserve">29.29th</t>
  </si>
  <si>
    <t xml:space="preserve">24.025th</t>
  </si>
  <si>
    <t xml:space="preserve">33.527th</t>
  </si>
  <si>
    <t xml:space="preserve">32.18th</t>
  </si>
  <si>
    <t xml:space="preserve">42.39th</t>
  </si>
  <si>
    <t xml:space="preserve">43.94th Jan</t>
  </si>
  <si>
    <t xml:space="preserve">40.318th</t>
  </si>
  <si>
    <t xml:space="preserve">31.611th</t>
  </si>
  <si>
    <t xml:space="preserve">32.74th</t>
  </si>
  <si>
    <t xml:space="preserve">26.216th</t>
  </si>
  <si>
    <t xml:space="preserve">17.34th</t>
  </si>
  <si>
    <t xml:space="preserve">20.731st</t>
  </si>
  <si>
    <t xml:space="preserve">31.220th</t>
  </si>
  <si>
    <t xml:space="preserve">34.629th</t>
  </si>
  <si>
    <t xml:space="preserve">36.229th</t>
  </si>
  <si>
    <t xml:space="preserve">40.318th Jan</t>
  </si>
  <si>
    <t xml:space="preserve">43.419th</t>
  </si>
  <si>
    <t xml:space="preserve">39.37th</t>
  </si>
  <si>
    <t xml:space="preserve">33.65th</t>
  </si>
  <si>
    <t xml:space="preserve">23.41st</t>
  </si>
  <si>
    <t xml:space="preserve">18.617th</t>
  </si>
  <si>
    <t xml:space="preserve">25.611th</t>
  </si>
  <si>
    <t xml:space="preserve">37.129th</t>
  </si>
  <si>
    <t xml:space="preserve">40.77th</t>
  </si>
  <si>
    <t xml:space="preserve">43.419th Jan</t>
  </si>
  <si>
    <t xml:space="preserve">30.33rd</t>
  </si>
  <si>
    <t xml:space="preserve">22.311th</t>
  </si>
  <si>
    <t xml:space="preserve">19.517th</t>
  </si>
  <si>
    <t xml:space="preserve">16.05th</t>
  </si>
  <si>
    <t xml:space="preserve">19.118th</t>
  </si>
  <si>
    <t xml:space="preserve">24.623rd</t>
  </si>
  <si>
    <t xml:space="preserve">31.823rd</t>
  </si>
  <si>
    <t xml:space="preserve">37.37th</t>
  </si>
  <si>
    <t xml:space="preserve">38.727th</t>
  </si>
  <si>
    <t xml:space="preserve">41.42nd Jan</t>
  </si>
  <si>
    <t xml:space="preserve">40.719th</t>
  </si>
  <si>
    <t xml:space="preserve">34.924th</t>
  </si>
  <si>
    <t xml:space="preserve">29.66th</t>
  </si>
  <si>
    <t xml:space="preserve">33.216th</t>
  </si>
  <si>
    <t xml:space="preserve">36.723rd</t>
  </si>
  <si>
    <t xml:space="preserve">35.222nd</t>
  </si>
  <si>
    <t xml:space="preserve">37.15th</t>
  </si>
  <si>
    <t xml:space="preserve">30.23rd</t>
  </si>
  <si>
    <t xml:space="preserve">29.76th</t>
  </si>
  <si>
    <t xml:space="preserve">29.131st</t>
  </si>
  <si>
    <t xml:space="preserve">28.212th</t>
  </si>
  <si>
    <t xml:space="preserve">38.330th</t>
  </si>
  <si>
    <t xml:space="preserve">38.330th Nov</t>
  </si>
  <si>
    <t xml:space="preserve">43.41st</t>
  </si>
  <si>
    <t xml:space="preserve">29.53rd</t>
  </si>
  <si>
    <t xml:space="preserve">21.820th</t>
  </si>
  <si>
    <t xml:space="preserve">27.128th</t>
  </si>
  <si>
    <t xml:space="preserve">34.521st</t>
  </si>
  <si>
    <t xml:space="preserve">40.217th</t>
  </si>
  <si>
    <t xml:space="preserve">43.41st Feb</t>
  </si>
  <si>
    <t xml:space="preserve">39.124th</t>
  </si>
  <si>
    <t xml:space="preserve">37.32nd</t>
  </si>
  <si>
    <t xml:space="preserve">33.09th</t>
  </si>
  <si>
    <t xml:space="preserve">19.413th</t>
  </si>
  <si>
    <t xml:space="preserve">20.413th</t>
  </si>
  <si>
    <t xml:space="preserve">23.727th</t>
  </si>
  <si>
    <t xml:space="preserve">35.79th</t>
  </si>
  <si>
    <t xml:space="preserve">35.130th</t>
  </si>
  <si>
    <t xml:space="preserve">42.41st</t>
  </si>
  <si>
    <t xml:space="preserve">42.41st Dec</t>
  </si>
  <si>
    <t xml:space="preserve">38.424th</t>
  </si>
  <si>
    <t xml:space="preserve">42.718th</t>
  </si>
  <si>
    <t xml:space="preserve">37.36th</t>
  </si>
  <si>
    <t xml:space="preserve">30.09th</t>
  </si>
  <si>
    <t xml:space="preserve">26.33rd</t>
  </si>
  <si>
    <t xml:space="preserve">25.627th</t>
  </si>
  <si>
    <t xml:space="preserve">37.924th</t>
  </si>
  <si>
    <t xml:space="preserve">37.113th</t>
  </si>
  <si>
    <t xml:space="preserve">38.224th</t>
  </si>
  <si>
    <t xml:space="preserve">42.718th Feb</t>
  </si>
  <si>
    <t xml:space="preserve">41.116th</t>
  </si>
  <si>
    <t xml:space="preserve">36.011th</t>
  </si>
  <si>
    <t xml:space="preserve">26.61st</t>
  </si>
  <si>
    <t xml:space="preserve">22.71st</t>
  </si>
  <si>
    <t xml:space="preserve">21.421st</t>
  </si>
  <si>
    <t xml:space="preserve">26.925th</t>
  </si>
  <si>
    <t xml:space="preserve">31.620th</t>
  </si>
  <si>
    <t xml:space="preserve">41.715th Feb</t>
  </si>
  <si>
    <t xml:space="preserve">38.225th</t>
  </si>
  <si>
    <t xml:space="preserve">27.910th</t>
  </si>
  <si>
    <t xml:space="preserve">18.75th</t>
  </si>
  <si>
    <t xml:space="preserve">19.024th</t>
  </si>
  <si>
    <t xml:space="preserve">21.826th</t>
  </si>
  <si>
    <t xml:space="preserve">30.819th</t>
  </si>
  <si>
    <t xml:space="preserve">26.37th</t>
  </si>
  <si>
    <t xml:space="preserve">40.627th</t>
  </si>
  <si>
    <t xml:space="preserve">40.817th Feb</t>
  </si>
  <si>
    <t xml:space="preserve">38.918th</t>
  </si>
  <si>
    <t xml:space="preserve">36.611th</t>
  </si>
  <si>
    <t xml:space="preserve">34.34th</t>
  </si>
  <si>
    <t xml:space="preserve">27.723rd</t>
  </si>
  <si>
    <t xml:space="preserve">22.030th</t>
  </si>
  <si>
    <t xml:space="preserve">22.73rd</t>
  </si>
  <si>
    <t xml:space="preserve">20.724th</t>
  </si>
  <si>
    <t xml:space="preserve">23.317th</t>
  </si>
  <si>
    <t xml:space="preserve">30.016th</t>
  </si>
  <si>
    <t xml:space="preserve">39.222nd</t>
  </si>
  <si>
    <t xml:space="preserve">39.222nd Dec</t>
  </si>
  <si>
    <t xml:space="preserve">39.321st</t>
  </si>
  <si>
    <t xml:space="preserve">41.411th</t>
  </si>
  <si>
    <t xml:space="preserve">35.423rd</t>
  </si>
  <si>
    <t xml:space="preserve">28.412th</t>
  </si>
  <si>
    <t xml:space="preserve">29.74th</t>
  </si>
  <si>
    <t xml:space="preserve">19.82nd</t>
  </si>
  <si>
    <t xml:space="preserve">17.17th</t>
  </si>
  <si>
    <t xml:space="preserve">30.126th</t>
  </si>
  <si>
    <t xml:space="preserve">30.429th</t>
  </si>
  <si>
    <t xml:space="preserve">35.322nd</t>
  </si>
  <si>
    <t xml:space="preserve">41.69th Dec</t>
  </si>
  <si>
    <t xml:space="preserve">39.914th</t>
  </si>
  <si>
    <t xml:space="preserve">34.625th</t>
  </si>
  <si>
    <t xml:space="preserve">33.94th</t>
  </si>
  <si>
    <t xml:space="preserve">22.38th</t>
  </si>
  <si>
    <t xml:space="preserve">20.224th</t>
  </si>
  <si>
    <t xml:space="preserve">28.423rd</t>
  </si>
  <si>
    <t xml:space="preserve">41.210th</t>
  </si>
  <si>
    <t xml:space="preserve">41.210th Dec</t>
  </si>
  <si>
    <t xml:space="preserve">39.813th</t>
  </si>
  <si>
    <t xml:space="preserve">34.11st</t>
  </si>
  <si>
    <t xml:space="preserve">23.430th</t>
  </si>
  <si>
    <t xml:space="preserve">24.529th</t>
  </si>
  <si>
    <t xml:space="preserve">31.431st</t>
  </si>
  <si>
    <t xml:space="preserve">33.326th</t>
  </si>
  <si>
    <t xml:space="preserve">42.124th</t>
  </si>
  <si>
    <t xml:space="preserve">42.124th Dec</t>
  </si>
  <si>
    <t xml:space="preserve">21.813th</t>
  </si>
  <si>
    <t xml:space="preserve">20.416th</t>
  </si>
  <si>
    <t xml:space="preserve">24.321st</t>
  </si>
  <si>
    <t xml:space="preserve">41.318th</t>
  </si>
  <si>
    <t xml:space="preserve">35.219th</t>
  </si>
  <si>
    <t xml:space="preserve">38.818th</t>
  </si>
  <si>
    <t xml:space="preserve">41.011th</t>
  </si>
  <si>
    <t xml:space="preserve">21.618th</t>
  </si>
  <si>
    <t xml:space="preserve">42.130th</t>
  </si>
  <si>
    <t xml:space="preserve">42.130th Nov</t>
  </si>
  <si>
    <t xml:space="preserve">41.123rd</t>
  </si>
  <si>
    <t xml:space="preserve">41.222nd</t>
  </si>
  <si>
    <t xml:space="preserve">28.64th</t>
  </si>
  <si>
    <t xml:space="preserve">21.11st</t>
  </si>
  <si>
    <t xml:space="preserve">19.928th</t>
  </si>
  <si>
    <t xml:space="preserve">31.828th</t>
  </si>
  <si>
    <t xml:space="preserve">36.226th</t>
  </si>
  <si>
    <t xml:space="preserve">40.330th</t>
  </si>
  <si>
    <t xml:space="preserve">41.222nd Feb</t>
  </si>
  <si>
    <t xml:space="preserve">40.315th</t>
  </si>
  <si>
    <t xml:space="preserve">34.615th</t>
  </si>
  <si>
    <t xml:space="preserve">28.87th</t>
  </si>
  <si>
    <t xml:space="preserve">27.94th</t>
  </si>
  <si>
    <t xml:space="preserve">21.019th</t>
  </si>
  <si>
    <t xml:space="preserve">24.131st</t>
  </si>
  <si>
    <t xml:space="preserve">25.219th</t>
  </si>
  <si>
    <t xml:space="preserve">31.114th</t>
  </si>
  <si>
    <t xml:space="preserve">40.712th</t>
  </si>
  <si>
    <t xml:space="preserve">40.712th Dec</t>
  </si>
  <si>
    <t xml:space="preserve">34.418th</t>
  </si>
  <si>
    <t xml:space="preserve">34.110th</t>
  </si>
  <si>
    <t xml:space="preserve">35.916th</t>
  </si>
  <si>
    <t xml:space="preserve">24.36th</t>
  </si>
  <si>
    <t xml:space="preserve">21.815th</t>
  </si>
  <si>
    <t xml:space="preserve">20.29th</t>
  </si>
  <si>
    <t xml:space="preserve">23.915th</t>
  </si>
  <si>
    <t xml:space="preserve">26.310th</t>
  </si>
  <si>
    <t xml:space="preserve">31.125th</t>
  </si>
  <si>
    <t xml:space="preserve">40.228th</t>
  </si>
  <si>
    <t xml:space="preserve">42.75th</t>
  </si>
  <si>
    <t xml:space="preserve">42.75th Dec</t>
  </si>
  <si>
    <t xml:space="preserve">36.727th</t>
  </si>
  <si>
    <t xml:space="preserve">39.420th</t>
  </si>
  <si>
    <t xml:space="preserve">37.48th</t>
  </si>
  <si>
    <t xml:space="preserve">20.86th</t>
  </si>
  <si>
    <t xml:space="preserve">21.319th</t>
  </si>
  <si>
    <t xml:space="preserve">22.621st</t>
  </si>
  <si>
    <t xml:space="preserve">32.022nd</t>
  </si>
  <si>
    <t xml:space="preserve">39.420th Feb</t>
  </si>
  <si>
    <t xml:space="preserve">40.311th</t>
  </si>
  <si>
    <t xml:space="preserve">28.18th</t>
  </si>
  <si>
    <t xml:space="preserve">19.613th</t>
  </si>
  <si>
    <t xml:space="preserve">27.429th</t>
  </si>
  <si>
    <t xml:space="preserve">32.729th</t>
  </si>
  <si>
    <t xml:space="preserve">41.413th Jan</t>
  </si>
  <si>
    <t xml:space="preserve">25.99th</t>
  </si>
  <si>
    <t xml:space="preserve">32.428th</t>
  </si>
  <si>
    <t xml:space="preserve">31.730th</t>
  </si>
  <si>
    <t xml:space="preserve">39.221st</t>
  </si>
  <si>
    <t xml:space="preserve">41.215th Jan</t>
  </si>
  <si>
    <t xml:space="preserve">37.712th</t>
  </si>
  <si>
    <t xml:space="preserve">30.917th</t>
  </si>
  <si>
    <t xml:space="preserve">26.416th</t>
  </si>
  <si>
    <t xml:space="preserve">23.82nd</t>
  </si>
  <si>
    <t xml:space="preserve">21.620th</t>
  </si>
  <si>
    <t xml:space="preserve">24.814th</t>
  </si>
  <si>
    <t xml:space="preserve">32.431st</t>
  </si>
  <si>
    <t xml:space="preserve">39.23rd Jan</t>
  </si>
  <si>
    <t xml:space="preserve">40.99th</t>
  </si>
  <si>
    <t xml:space="preserve">42.09th</t>
  </si>
  <si>
    <t xml:space="preserve">26.36th</t>
  </si>
  <si>
    <t xml:space="preserve">18.94th</t>
  </si>
  <si>
    <t xml:space="preserve">22.326th</t>
  </si>
  <si>
    <t xml:space="preserve">27.130th</t>
  </si>
  <si>
    <t xml:space="preserve">42.09th Feb</t>
  </si>
  <si>
    <t xml:space="preserve">32.113th</t>
  </si>
  <si>
    <t xml:space="preserve">24.77th</t>
  </si>
  <si>
    <t xml:space="preserve">17.55th</t>
  </si>
  <si>
    <t xml:space="preserve">18.826th</t>
  </si>
  <si>
    <t xml:space="preserve">19.918th</t>
  </si>
  <si>
    <t xml:space="preserve">27.419th</t>
  </si>
  <si>
    <t xml:space="preserve">34.912th</t>
  </si>
  <si>
    <t xml:space="preserve">43.929th Dec</t>
  </si>
  <si>
    <t xml:space="preserve">17.928th</t>
  </si>
  <si>
    <t xml:space="preserve">23.926th</t>
  </si>
  <si>
    <t xml:space="preserve">37.710th</t>
  </si>
  <si>
    <t xml:space="preserve">42.321st Jan</t>
  </si>
  <si>
    <t xml:space="preserve">38.73rd</t>
  </si>
  <si>
    <t xml:space="preserve">40.412th</t>
  </si>
  <si>
    <t xml:space="preserve">35.43rd</t>
  </si>
  <si>
    <t xml:space="preserve">29.77th</t>
  </si>
  <si>
    <t xml:space="preserve">24.410th</t>
  </si>
  <si>
    <t xml:space="preserve">23.114th</t>
  </si>
  <si>
    <t xml:space="preserve">21.79th</t>
  </si>
  <si>
    <t xml:space="preserve">21.030th</t>
  </si>
  <si>
    <t xml:space="preserve">36.422nd</t>
  </si>
  <si>
    <t xml:space="preserve">37.71st</t>
  </si>
  <si>
    <t xml:space="preserve">36.928th</t>
  </si>
  <si>
    <t xml:space="preserve">40.412th Feb</t>
  </si>
  <si>
    <t xml:space="preserve">42.123rd</t>
  </si>
  <si>
    <t xml:space="preserve">41.98th</t>
  </si>
  <si>
    <t xml:space="preserve">31.31st</t>
  </si>
  <si>
    <t xml:space="preserve">27.112th</t>
  </si>
  <si>
    <t xml:space="preserve">20.913th</t>
  </si>
  <si>
    <t xml:space="preserve">23.515th</t>
  </si>
  <si>
    <t xml:space="preserve">29.914th</t>
  </si>
  <si>
    <t xml:space="preserve">32.730th</t>
  </si>
  <si>
    <t xml:space="preserve">34.828th</t>
  </si>
  <si>
    <t xml:space="preserve">42.123rd Jan</t>
  </si>
  <si>
    <t xml:space="preserve">40.722nd</t>
  </si>
  <si>
    <t xml:space="preserve">39.224th</t>
  </si>
  <si>
    <t xml:space="preserve">31.87th</t>
  </si>
  <si>
    <t xml:space="preserve">25.28th</t>
  </si>
  <si>
    <t xml:space="preserve">37.81st</t>
  </si>
  <si>
    <t xml:space="preserve">40.722nd Jan</t>
  </si>
  <si>
    <t xml:space="preserve">37.021st</t>
  </si>
  <si>
    <t xml:space="preserve">36.69th</t>
  </si>
  <si>
    <t xml:space="preserve">28.85th</t>
  </si>
  <si>
    <t xml:space="preserve">19.723rd</t>
  </si>
  <si>
    <t xml:space="preserve">39.230th</t>
  </si>
  <si>
    <t xml:space="preserve">39.222nd Jan</t>
  </si>
  <si>
    <t xml:space="preserve">35.925th</t>
  </si>
  <si>
    <t xml:space="preserve">31.84th</t>
  </si>
  <si>
    <t xml:space="preserve">22.130th</t>
  </si>
  <si>
    <t xml:space="preserve">34.028th</t>
  </si>
  <si>
    <t xml:space="preserve">39.826th</t>
  </si>
  <si>
    <t xml:space="preserve">38.522nd</t>
  </si>
  <si>
    <t xml:space="preserve">39.826th Nov</t>
  </si>
  <si>
    <t xml:space="preserve">39.218th</t>
  </si>
  <si>
    <t xml:space="preserve">39.817th</t>
  </si>
  <si>
    <t xml:space="preserve">38.823rd</t>
  </si>
  <si>
    <t xml:space="preserve">25.214th</t>
  </si>
  <si>
    <t xml:space="preserve">19.111th</t>
  </si>
  <si>
    <t xml:space="preserve">21.213th</t>
  </si>
  <si>
    <t xml:space="preserve">35.67th</t>
  </si>
  <si>
    <t xml:space="preserve">37.020th</t>
  </si>
  <si>
    <t xml:space="preserve">39.817th Feb</t>
  </si>
  <si>
    <t xml:space="preserve">46.112th</t>
  </si>
  <si>
    <t xml:space="preserve">32.311th</t>
  </si>
  <si>
    <t xml:space="preserve">28.19th</t>
  </si>
  <si>
    <t xml:space="preserve">19.924th</t>
  </si>
  <si>
    <t xml:space="preserve">20.517th</t>
  </si>
  <si>
    <t xml:space="preserve">25.824th</t>
  </si>
  <si>
    <t xml:space="preserve">32.029th</t>
  </si>
  <si>
    <t xml:space="preserve">33.213th</t>
  </si>
  <si>
    <t xml:space="preserve">42.628th</t>
  </si>
  <si>
    <t xml:space="preserve">46.112th Jan</t>
  </si>
  <si>
    <t xml:space="preserve">39.12nd</t>
  </si>
  <si>
    <t xml:space="preserve">39.814th</t>
  </si>
  <si>
    <t xml:space="preserve">27.410th</t>
  </si>
  <si>
    <t xml:space="preserve">22.87th</t>
  </si>
  <si>
    <t xml:space="preserve">20.018th</t>
  </si>
  <si>
    <t xml:space="preserve">19.95th</t>
  </si>
  <si>
    <t xml:space="preserve">23.124th</t>
  </si>
  <si>
    <t xml:space="preserve">28.07th</t>
  </si>
  <si>
    <t xml:space="preserve">35.912th</t>
  </si>
  <si>
    <t xml:space="preserve">41.69th Mar</t>
  </si>
  <si>
    <t xml:space="preserve">37.322nd</t>
  </si>
  <si>
    <t xml:space="preserve">40.321st</t>
  </si>
  <si>
    <t xml:space="preserve">33.931st</t>
  </si>
  <si>
    <t xml:space="preserve">33.61st</t>
  </si>
  <si>
    <t xml:space="preserve">27.97th</t>
  </si>
  <si>
    <t xml:space="preserve">19.031st</t>
  </si>
  <si>
    <t xml:space="preserve">24.826th</t>
  </si>
  <si>
    <t xml:space="preserve">29.719th</t>
  </si>
  <si>
    <t xml:space="preserve">42.113th</t>
  </si>
  <si>
    <t xml:space="preserve">42.113th Dec</t>
  </si>
  <si>
    <t xml:space="preserve">29.225th</t>
  </si>
  <si>
    <t xml:space="preserve">19.97th</t>
  </si>
  <si>
    <t xml:space="preserve">34.227th</t>
  </si>
  <si>
    <t xml:space="preserve">43.431st</t>
  </si>
  <si>
    <t xml:space="preserve">42.616th</t>
  </si>
  <si>
    <t xml:space="preserve">31.05th</t>
  </si>
  <si>
    <t xml:space="preserve">21.82nd</t>
  </si>
  <si>
    <t xml:space="preserve">18.65th</t>
  </si>
  <si>
    <t xml:space="preserve">16.925th</t>
  </si>
  <si>
    <t xml:space="preserve">27.09th</t>
  </si>
  <si>
    <t xml:space="preserve">30.229th</t>
  </si>
  <si>
    <t xml:space="preserve">41.131st</t>
  </si>
  <si>
    <t xml:space="preserve">43.431st Jan</t>
  </si>
  <si>
    <t xml:space="preserve">39.121st</t>
  </si>
  <si>
    <t xml:space="preserve">29.31st</t>
  </si>
  <si>
    <t xml:space="preserve">21.224th</t>
  </si>
  <si>
    <t xml:space="preserve">31.28th</t>
  </si>
  <si>
    <t xml:space="preserve">39.121st Jan</t>
  </si>
  <si>
    <t xml:space="preserve">35.38th</t>
  </si>
  <si>
    <t xml:space="preserve">23.65th</t>
  </si>
  <si>
    <t xml:space="preserve">21.414th</t>
  </si>
  <si>
    <t xml:space="preserve">20.419th</t>
  </si>
  <si>
    <t xml:space="preserve">26.428th</t>
  </si>
  <si>
    <t xml:space="preserve">30.721st</t>
  </si>
  <si>
    <t xml:space="preserve">40.413th</t>
  </si>
  <si>
    <t xml:space="preserve">40.413th Dec</t>
  </si>
  <si>
    <t xml:space="preserve">36.56th</t>
  </si>
  <si>
    <t xml:space="preserve">25.821st</t>
  </si>
  <si>
    <t xml:space="preserve">26.710th</t>
  </si>
  <si>
    <t xml:space="preserve">17.616th</t>
  </si>
  <si>
    <t xml:space="preserve">23.110th</t>
  </si>
  <si>
    <t xml:space="preserve">34.722nd</t>
  </si>
  <si>
    <t xml:space="preserve">39.423rd</t>
  </si>
  <si>
    <t xml:space="preserve">40.413th Jan</t>
  </si>
  <si>
    <t xml:space="preserve">38.828th</t>
  </si>
  <si>
    <t xml:space="preserve">39.77th</t>
  </si>
  <si>
    <t xml:space="preserve">37.211th</t>
  </si>
  <si>
    <t xml:space="preserve">30.88th</t>
  </si>
  <si>
    <t xml:space="preserve">22.221st</t>
  </si>
  <si>
    <t xml:space="preserve">17.612th</t>
  </si>
  <si>
    <t xml:space="preserve">21.65th</t>
  </si>
  <si>
    <t xml:space="preserve">27.614th</t>
  </si>
  <si>
    <t xml:space="preserve">30.628th</t>
  </si>
  <si>
    <t xml:space="preserve">36.519th</t>
  </si>
  <si>
    <t xml:space="preserve">37.116th</t>
  </si>
  <si>
    <t xml:space="preserve">39.77th Feb</t>
  </si>
  <si>
    <t xml:space="preserve">41.324th</t>
  </si>
  <si>
    <t xml:space="preserve">27.21st</t>
  </si>
  <si>
    <t xml:space="preserve">18.55th</t>
  </si>
  <si>
    <t xml:space="preserve">22.828th</t>
  </si>
  <si>
    <t xml:space="preserve">32.525th</t>
  </si>
  <si>
    <t xml:space="preserve">33.224th</t>
  </si>
  <si>
    <t xml:space="preserve">36.99th</t>
  </si>
  <si>
    <t xml:space="preserve">27.77th</t>
  </si>
  <si>
    <t xml:space="preserve">36.24th</t>
  </si>
  <si>
    <t xml:space="preserve">29.36th</t>
  </si>
  <si>
    <t xml:space="preserve">22.313th</t>
  </si>
  <si>
    <t xml:space="preserve">23.731st</t>
  </si>
  <si>
    <t xml:space="preserve">30.422nd</t>
  </si>
  <si>
    <t xml:space="preserve">38.029th Jan</t>
  </si>
  <si>
    <t xml:space="preserve">38.525th</t>
  </si>
  <si>
    <t xml:space="preserve">28.629th</t>
  </si>
  <si>
    <t xml:space="preserve">29.011th</t>
  </si>
  <si>
    <t xml:space="preserve">19.423rd</t>
  </si>
  <si>
    <t xml:space="preserve">40.07th Dec</t>
  </si>
  <si>
    <t xml:space="preserve">40.511th</t>
  </si>
  <si>
    <t xml:space="preserve">37.126th</t>
  </si>
  <si>
    <t xml:space="preserve">27.29th</t>
  </si>
  <si>
    <t xml:space="preserve">22.23rd</t>
  </si>
  <si>
    <t xml:space="preserve">19.126th</t>
  </si>
  <si>
    <t xml:space="preserve">18.117th</t>
  </si>
  <si>
    <t xml:space="preserve">28.417th</t>
  </si>
  <si>
    <t xml:space="preserve">35.05th</t>
  </si>
  <si>
    <t xml:space="preserve">39.15th</t>
  </si>
  <si>
    <t xml:space="preserve">40.511th Jan</t>
  </si>
  <si>
    <t xml:space="preserve">35.928th</t>
  </si>
  <si>
    <t xml:space="preserve">26.08th</t>
  </si>
  <si>
    <t xml:space="preserve">25.15th</t>
  </si>
  <si>
    <t xml:space="preserve">27.78th</t>
  </si>
  <si>
    <t xml:space="preserve">40.822nd Jan</t>
  </si>
  <si>
    <t xml:space="preserve">36.113th</t>
  </si>
  <si>
    <t xml:space="preserve">37.99th</t>
  </si>
  <si>
    <t xml:space="preserve">33.815th</t>
  </si>
  <si>
    <t xml:space="preserve">25.710th</t>
  </si>
  <si>
    <t xml:space="preserve">19.43rd</t>
  </si>
  <si>
    <t xml:space="preserve">19.32nd</t>
  </si>
  <si>
    <t xml:space="preserve">25.717th</t>
  </si>
  <si>
    <t xml:space="preserve">31.327th</t>
  </si>
  <si>
    <t xml:space="preserve">35.920th</t>
  </si>
  <si>
    <t xml:space="preserve">41.319th Dec</t>
  </si>
  <si>
    <t xml:space="preserve">39.415th</t>
  </si>
  <si>
    <t xml:space="preserve">35.48th</t>
  </si>
  <si>
    <t xml:space="preserve">34.331st</t>
  </si>
  <si>
    <t xml:space="preserve">34.31st</t>
  </si>
  <si>
    <t xml:space="preserve">24.829th</t>
  </si>
  <si>
    <t xml:space="preserve">20.323rd</t>
  </si>
  <si>
    <t xml:space="preserve">19.129th</t>
  </si>
  <si>
    <t xml:space="preserve">23.519th</t>
  </si>
  <si>
    <t xml:space="preserve">37.325th</t>
  </si>
  <si>
    <t xml:space="preserve">39.415th Jan</t>
  </si>
  <si>
    <t xml:space="preserve">31.612th</t>
  </si>
  <si>
    <t xml:space="preserve">20.811th</t>
  </si>
  <si>
    <t xml:space="preserve">18.226th</t>
  </si>
  <si>
    <t xml:space="preserve">22.214th</t>
  </si>
  <si>
    <t xml:space="preserve">28.421st</t>
  </si>
  <si>
    <t xml:space="preserve">30.220th</t>
  </si>
  <si>
    <t xml:space="preserve">34.029th</t>
  </si>
  <si>
    <t xml:space="preserve">33.14th</t>
  </si>
  <si>
    <t xml:space="preserve">24.88th</t>
  </si>
  <si>
    <t xml:space="preserve">17.613th</t>
  </si>
  <si>
    <t xml:space="preserve">17.95th</t>
  </si>
  <si>
    <t xml:space="preserve">16.628th</t>
  </si>
  <si>
    <t xml:space="preserve">27.813th</t>
  </si>
  <si>
    <t xml:space="preserve">35.522nd</t>
  </si>
  <si>
    <t xml:space="preserve">33.023rd</t>
  </si>
  <si>
    <t xml:space="preserve">38.38th Jan</t>
  </si>
  <si>
    <t xml:space="preserve">37.419th</t>
  </si>
  <si>
    <t xml:space="preserve">34.921st</t>
  </si>
  <si>
    <t xml:space="preserve">30.75th</t>
  </si>
  <si>
    <t xml:space="preserve">27.310th</t>
  </si>
  <si>
    <t xml:space="preserve">16.328th</t>
  </si>
  <si>
    <t xml:space="preserve">33.220th</t>
  </si>
  <si>
    <t xml:space="preserve">35.11st</t>
  </si>
  <si>
    <t xml:space="preserve">40.918th</t>
  </si>
  <si>
    <t xml:space="preserve">40.918th Dec</t>
  </si>
  <si>
    <t xml:space="preserve">36.79th</t>
  </si>
  <si>
    <t xml:space="preserve">23.311th</t>
  </si>
  <si>
    <t xml:space="preserve">20.53rd</t>
  </si>
  <si>
    <t xml:space="preserve">23.725th</t>
  </si>
  <si>
    <t xml:space="preserve">28.728th</t>
  </si>
  <si>
    <t xml:space="preserve">36.78th</t>
  </si>
  <si>
    <t xml:space="preserve">39.09th Jan</t>
  </si>
  <si>
    <t xml:space="preserve">43.317th</t>
  </si>
  <si>
    <t xml:space="preserve">34.813th</t>
  </si>
  <si>
    <t xml:space="preserve">30.221st</t>
  </si>
  <si>
    <t xml:space="preserve">24.34th</t>
  </si>
  <si>
    <t xml:space="preserve">20.922nd</t>
  </si>
  <si>
    <t xml:space="preserve">18.712th</t>
  </si>
  <si>
    <t xml:space="preserve">23.129th</t>
  </si>
  <si>
    <t xml:space="preserve">27.811th</t>
  </si>
  <si>
    <t xml:space="preserve">28.523rd</t>
  </si>
  <si>
    <t xml:space="preserve">43.317th Jan</t>
  </si>
  <si>
    <t xml:space="preserve">21.628th</t>
  </si>
  <si>
    <t xml:space="preserve">17.930th</t>
  </si>
  <si>
    <t xml:space="preserve">23.022nd</t>
  </si>
  <si>
    <t xml:space="preserve">31.728th</t>
  </si>
  <si>
    <t xml:space="preserve">39.330th</t>
  </si>
  <si>
    <t xml:space="preserve">37.56th</t>
  </si>
  <si>
    <t xml:space="preserve">21.211th</t>
  </si>
  <si>
    <t xml:space="preserve">17.41st</t>
  </si>
  <si>
    <t xml:space="preserve">34.818th</t>
  </si>
  <si>
    <t xml:space="preserve">38.45th</t>
  </si>
  <si>
    <t xml:space="preserve">40.827th</t>
  </si>
  <si>
    <t xml:space="preserve">40.827th Dec</t>
  </si>
  <si>
    <t xml:space="preserve">30.226th</t>
  </si>
  <si>
    <t xml:space="preserve">21.615th</t>
  </si>
  <si>
    <t xml:space="preserve">22.91st</t>
  </si>
  <si>
    <t xml:space="preserve">18.720th</t>
  </si>
  <si>
    <t xml:space="preserve">27.127th</t>
  </si>
  <si>
    <t xml:space="preserve">42.730th</t>
  </si>
  <si>
    <t xml:space="preserve">42.730th Nov</t>
  </si>
  <si>
    <t xml:space="preserve">36.210th</t>
  </si>
  <si>
    <t xml:space="preserve">28.323rd</t>
  </si>
  <si>
    <t xml:space="preserve">21.410th</t>
  </si>
  <si>
    <t xml:space="preserve">20.712th</t>
  </si>
  <si>
    <t xml:space="preserve">16.119th</t>
  </si>
  <si>
    <t xml:space="preserve">21.621st</t>
  </si>
  <si>
    <t xml:space="preserve">27.321st</t>
  </si>
  <si>
    <t xml:space="preserve">32.325th</t>
  </si>
  <si>
    <t xml:space="preserve">35.927th</t>
  </si>
  <si>
    <t xml:space="preserve">39.912th Feb</t>
  </si>
  <si>
    <t xml:space="preserve">22.920th</t>
  </si>
  <si>
    <t xml:space="preserve">20.125th</t>
  </si>
  <si>
    <t xml:space="preserve">20.720th</t>
  </si>
  <si>
    <t xml:space="preserve">40.330th Jan</t>
  </si>
  <si>
    <t xml:space="preserve">37.516th</t>
  </si>
  <si>
    <t xml:space="preserve">38.721st</t>
  </si>
  <si>
    <t xml:space="preserve">38.82nd</t>
  </si>
  <si>
    <t xml:space="preserve">26.83rd</t>
  </si>
  <si>
    <t xml:space="preserve">17.88th</t>
  </si>
  <si>
    <t xml:space="preserve">33.329th</t>
  </si>
  <si>
    <t xml:space="preserve">34.18th</t>
  </si>
  <si>
    <t xml:space="preserve">37.527th</t>
  </si>
  <si>
    <t xml:space="preserve">38.82nd Mar</t>
  </si>
  <si>
    <t xml:space="preserve">21.717th</t>
  </si>
  <si>
    <t xml:space="preserve">18.523rd</t>
  </si>
  <si>
    <t xml:space="preserve">40.714th Jan</t>
  </si>
  <si>
    <t xml:space="preserve">36.35th</t>
  </si>
  <si>
    <t xml:space="preserve">30.92nd</t>
  </si>
  <si>
    <t xml:space="preserve">28.34th</t>
  </si>
  <si>
    <t xml:space="preserve">22.48th</t>
  </si>
  <si>
    <t xml:space="preserve">19.37th</t>
  </si>
  <si>
    <t xml:space="preserve">27.724th</t>
  </si>
  <si>
    <t xml:space="preserve">32.824th</t>
  </si>
  <si>
    <t xml:space="preserve">35.529th</t>
  </si>
  <si>
    <t xml:space="preserve">39.06th Feb</t>
  </si>
  <si>
    <t xml:space="preserve">21.98th</t>
  </si>
  <si>
    <t xml:space="preserve">21.927th</t>
  </si>
  <si>
    <t xml:space="preserve">25.011th</t>
  </si>
  <si>
    <t xml:space="preserve">32.327th</t>
  </si>
  <si>
    <t xml:space="preserve">34.217th</t>
  </si>
  <si>
    <t xml:space="preserve">24.59th</t>
  </si>
  <si>
    <t xml:space="preserve">19.329th</t>
  </si>
  <si>
    <t xml:space="preserve">24.226th</t>
  </si>
  <si>
    <t xml:space="preserve">23.427th</t>
  </si>
  <si>
    <t xml:space="preserve">34.823rd</t>
  </si>
  <si>
    <t xml:space="preserve">41.131st Jan</t>
  </si>
  <si>
    <t xml:space="preserve">17.87th</t>
  </si>
  <si>
    <t xml:space="preserve">18.020th</t>
  </si>
  <si>
    <t xml:space="preserve">32.227th</t>
  </si>
  <si>
    <t xml:space="preserve">37.73rd</t>
  </si>
  <si>
    <t xml:space="preserve">38.78th</t>
  </si>
  <si>
    <t xml:space="preserve">39.616th</t>
  </si>
  <si>
    <t xml:space="preserve">34.229th</t>
  </si>
  <si>
    <t xml:space="preserve">31.72nd</t>
  </si>
  <si>
    <t xml:space="preserve">22.818th</t>
  </si>
  <si>
    <t xml:space="preserve">18.914th</t>
  </si>
  <si>
    <t xml:space="preserve">22.919th</t>
  </si>
  <si>
    <t xml:space="preserve">32.225th</t>
  </si>
  <si>
    <t xml:space="preserve">32.43rd</t>
  </si>
  <si>
    <t xml:space="preserve">39.616th Feb</t>
  </si>
  <si>
    <t xml:space="preserve">34.329th</t>
  </si>
  <si>
    <t xml:space="preserve">31.818th</t>
  </si>
  <si>
    <t xml:space="preserve">34.47th</t>
  </si>
  <si>
    <t xml:space="preserve">27.72nd</t>
  </si>
  <si>
    <t xml:space="preserve">17.831st</t>
  </si>
  <si>
    <t xml:space="preserve">22.628th</t>
  </si>
  <si>
    <t xml:space="preserve">30.72nd</t>
  </si>
  <si>
    <t xml:space="preserve">39.620th Dec</t>
  </si>
  <si>
    <t xml:space="preserve">40.520th</t>
  </si>
  <si>
    <t xml:space="preserve">34.619th</t>
  </si>
  <si>
    <t xml:space="preserve">37.112th</t>
  </si>
  <si>
    <t xml:space="preserve">40.520th Jan</t>
  </si>
  <si>
    <t xml:space="preserve">36.725th</t>
  </si>
  <si>
    <t xml:space="preserve">35.110th</t>
  </si>
  <si>
    <t xml:space="preserve">35.51st</t>
  </si>
  <si>
    <t xml:space="preserve">26.517th</t>
  </si>
  <si>
    <t xml:space="preserve">23.25th</t>
  </si>
  <si>
    <t xml:space="preserve">22.02nd</t>
  </si>
  <si>
    <t xml:space="preserve">22.523rd</t>
  </si>
  <si>
    <t xml:space="preserve">24.311th</t>
  </si>
  <si>
    <t xml:space="preserve">29.828th</t>
  </si>
  <si>
    <t xml:space="preserve">36.914th</t>
  </si>
  <si>
    <t xml:space="preserve">36.914th Dec</t>
  </si>
  <si>
    <t xml:space="preserve">35.530th</t>
  </si>
  <si>
    <t xml:space="preserve">32.76th</t>
  </si>
  <si>
    <t xml:space="preserve">30.514th</t>
  </si>
  <si>
    <t xml:space="preserve">27.022nd</t>
  </si>
  <si>
    <t xml:space="preserve">26.629th</t>
  </si>
  <si>
    <t xml:space="preserve">21.725th</t>
  </si>
  <si>
    <t xml:space="preserve">38.217th</t>
  </si>
  <si>
    <t xml:space="preserve">41.211th Dec</t>
  </si>
  <si>
    <t xml:space="preserve">39.33rd</t>
  </si>
  <si>
    <t xml:space="preserve">36.117th</t>
  </si>
  <si>
    <t xml:space="preserve">31.515th</t>
  </si>
  <si>
    <t xml:space="preserve">22.515th</t>
  </si>
  <si>
    <t xml:space="preserve">25.021st</t>
  </si>
  <si>
    <t xml:space="preserve">25.829th</t>
  </si>
  <si>
    <t xml:space="preserve">26.130th</t>
  </si>
  <si>
    <t xml:space="preserve">33.512th</t>
  </si>
  <si>
    <t xml:space="preserve">40.530th Dec</t>
  </si>
  <si>
    <t xml:space="preserve">28.75th</t>
  </si>
  <si>
    <t xml:space="preserve">21.217th</t>
  </si>
  <si>
    <t xml:space="preserve">21.412th</t>
  </si>
  <si>
    <t xml:space="preserve">27.225th</t>
  </si>
  <si>
    <t xml:space="preserve">36.225th</t>
  </si>
  <si>
    <t xml:space="preserve">40.311th Feb</t>
  </si>
  <si>
    <t xml:space="preserve">38.010th</t>
  </si>
  <si>
    <t xml:space="preserve">31.45th</t>
  </si>
  <si>
    <t xml:space="preserve">27.85th</t>
  </si>
  <si>
    <t xml:space="preserve">18.519th</t>
  </si>
  <si>
    <t xml:space="preserve">24.125th</t>
  </si>
  <si>
    <t xml:space="preserve">30.724th</t>
  </si>
  <si>
    <t xml:space="preserve">38.514th Jan</t>
  </si>
  <si>
    <t xml:space="preserve">40.44th</t>
  </si>
  <si>
    <t xml:space="preserve">23.021st</t>
  </si>
  <si>
    <t xml:space="preserve">19.422nd</t>
  </si>
  <si>
    <t xml:space="preserve">21.829th</t>
  </si>
  <si>
    <t xml:space="preserve">29.822nd</t>
  </si>
  <si>
    <t xml:space="preserve">39.413th</t>
  </si>
  <si>
    <t xml:space="preserve">35.59th</t>
  </si>
  <si>
    <t xml:space="preserve">36.311th</t>
  </si>
  <si>
    <t xml:space="preserve">26.62nd</t>
  </si>
  <si>
    <t xml:space="preserve">35.131st</t>
  </si>
  <si>
    <t xml:space="preserve">46.624th</t>
  </si>
  <si>
    <t xml:space="preserve">40.31st</t>
  </si>
  <si>
    <t xml:space="preserve">33.819th</t>
  </si>
  <si>
    <t xml:space="preserve">24.918th</t>
  </si>
  <si>
    <t xml:space="preserve">21.76th</t>
  </si>
  <si>
    <t xml:space="preserve">28.919th</t>
  </si>
  <si>
    <t xml:space="preserve">45.319th</t>
  </si>
  <si>
    <t xml:space="preserve">46.624th Jan</t>
  </si>
  <si>
    <t xml:space="preserve">43.330th</t>
  </si>
  <si>
    <t xml:space="preserve">32.924th</t>
  </si>
  <si>
    <t xml:space="preserve">34.118th</t>
  </si>
  <si>
    <t xml:space="preserve">29.514th</t>
  </si>
  <si>
    <t xml:space="preserve">22.219th</t>
  </si>
  <si>
    <t xml:space="preserve">29.311th</t>
  </si>
  <si>
    <t xml:space="preserve">32.014th</t>
  </si>
  <si>
    <t xml:space="preserve">37.314th</t>
  </si>
  <si>
    <t xml:space="preserve">43.330th Jan</t>
  </si>
  <si>
    <t xml:space="preserve">32.620th</t>
  </si>
  <si>
    <t xml:space="preserve">29.01st</t>
  </si>
  <si>
    <t xml:space="preserve">19.830th</t>
  </si>
  <si>
    <t xml:space="preserve">31.22nd</t>
  </si>
  <si>
    <t xml:space="preserve">34.12nd</t>
  </si>
  <si>
    <t xml:space="preserve">39.331st</t>
  </si>
  <si>
    <t xml:space="preserve">42.724th Jan</t>
  </si>
  <si>
    <t xml:space="preserve">35.514th</t>
  </si>
  <si>
    <t xml:space="preserve">35.314th</t>
  </si>
  <si>
    <t xml:space="preserve">31.010th</t>
  </si>
  <si>
    <t xml:space="preserve">23.33rd</t>
  </si>
  <si>
    <t xml:space="preserve">18.823rd</t>
  </si>
  <si>
    <t xml:space="preserve">19.824th</t>
  </si>
  <si>
    <t xml:space="preserve">22.328th</t>
  </si>
  <si>
    <t xml:space="preserve">41.027th</t>
  </si>
  <si>
    <t xml:space="preserve">41.027th Dec</t>
  </si>
  <si>
    <t xml:space="preserve">25.33rd</t>
  </si>
  <si>
    <t xml:space="preserve">19.227th</t>
  </si>
  <si>
    <t xml:space="preserve">40.614th Jan</t>
  </si>
  <si>
    <t xml:space="preserve">39.64th</t>
  </si>
  <si>
    <t xml:space="preserve">39.99th</t>
  </si>
  <si>
    <t xml:space="preserve">26.422nd</t>
  </si>
  <si>
    <t xml:space="preserve">24.928th</t>
  </si>
  <si>
    <t xml:space="preserve">29.917th</t>
  </si>
  <si>
    <t xml:space="preserve">30.911th</t>
  </si>
  <si>
    <t xml:space="preserve">20.911th</t>
  </si>
  <si>
    <t xml:space="preserve">18.426th</t>
  </si>
  <si>
    <t xml:space="preserve">28.221st</t>
  </si>
  <si>
    <t xml:space="preserve">30.517th</t>
  </si>
  <si>
    <t xml:space="preserve">39.110th</t>
  </si>
  <si>
    <t xml:space="preserve">32.04th</t>
  </si>
  <si>
    <t xml:space="preserve">31.62nd</t>
  </si>
  <si>
    <t xml:space="preserve">23.38th</t>
  </si>
  <si>
    <t xml:space="preserve">18.013th</t>
  </si>
  <si>
    <t xml:space="preserve">17.828th</t>
  </si>
  <si>
    <t xml:space="preserve">16.831st</t>
  </si>
  <si>
    <t xml:space="preserve">23.517th</t>
  </si>
  <si>
    <t xml:space="preserve">27.113th</t>
  </si>
  <si>
    <t xml:space="preserve">34.322nd</t>
  </si>
  <si>
    <t xml:space="preserve">31.223rd</t>
  </si>
  <si>
    <t xml:space="preserve">37.822nd Feb</t>
  </si>
  <si>
    <t xml:space="preserve">37.612th</t>
  </si>
  <si>
    <t xml:space="preserve">29.95th</t>
  </si>
  <si>
    <t xml:space="preserve">26.410th</t>
  </si>
  <si>
    <t xml:space="preserve">16.428th</t>
  </si>
  <si>
    <t xml:space="preserve">33.91st</t>
  </si>
  <si>
    <t xml:space="preserve">39.618th Dec</t>
  </si>
  <si>
    <t xml:space="preserve">38.19th</t>
  </si>
  <si>
    <t xml:space="preserve">35.39th</t>
  </si>
  <si>
    <t xml:space="preserve">22.421st</t>
  </si>
  <si>
    <t xml:space="preserve">38.19th Jan</t>
  </si>
  <si>
    <t xml:space="preserve">24.217th</t>
  </si>
  <si>
    <t xml:space="preserve">20.122nd</t>
  </si>
  <si>
    <t xml:space="preserve">26.811th</t>
  </si>
  <si>
    <t xml:space="preserve">32.830th</t>
  </si>
  <si>
    <t xml:space="preserve">40.917th Jan</t>
  </si>
  <si>
    <t xml:space="preserve">30.47th</t>
  </si>
  <si>
    <t xml:space="preserve">21.125th</t>
  </si>
  <si>
    <t xml:space="preserve">22.622nd</t>
  </si>
  <si>
    <t xml:space="preserve">29.528th</t>
  </si>
  <si>
    <t xml:space="preserve">39.527th</t>
  </si>
  <si>
    <t xml:space="preserve">36.36th</t>
  </si>
  <si>
    <t xml:space="preserve">16.94th</t>
  </si>
  <si>
    <t xml:space="preserve">37.75th</t>
  </si>
  <si>
    <t xml:space="preserve">39.327th</t>
  </si>
  <si>
    <t xml:space="preserve">39.527th Jan</t>
  </si>
  <si>
    <t xml:space="preserve">36.615th</t>
  </si>
  <si>
    <t xml:space="preserve">33.215th</t>
  </si>
  <si>
    <t xml:space="preserve">28.822nd</t>
  </si>
  <si>
    <t xml:space="preserve">21.131st</t>
  </si>
  <si>
    <t xml:space="preserve">21.91st</t>
  </si>
  <si>
    <t xml:space="preserve">27.04th</t>
  </si>
  <si>
    <t xml:space="preserve">29.426th</t>
  </si>
  <si>
    <t xml:space="preserve">36.822nd</t>
  </si>
  <si>
    <t xml:space="preserve">41.930th Nov</t>
  </si>
  <si>
    <t xml:space="preserve">20.511th</t>
  </si>
  <si>
    <t xml:space="preserve">16.219th</t>
  </si>
  <si>
    <t xml:space="preserve">27.721st</t>
  </si>
  <si>
    <t xml:space="preserve">35.824th</t>
  </si>
  <si>
    <t xml:space="preserve">38.412th Feb</t>
  </si>
  <si>
    <t xml:space="preserve">39.930th</t>
  </si>
  <si>
    <t xml:space="preserve">34.94th</t>
  </si>
  <si>
    <t xml:space="preserve">30.65th</t>
  </si>
  <si>
    <t xml:space="preserve">22.820th</t>
  </si>
  <si>
    <t xml:space="preserve">19.725th</t>
  </si>
  <si>
    <t xml:space="preserve">29.628th</t>
  </si>
  <si>
    <t xml:space="preserve">32.219th</t>
  </si>
  <si>
    <t xml:space="preserve">39.930th Jan</t>
  </si>
  <si>
    <t xml:space="preserve">26.113th</t>
  </si>
  <si>
    <t xml:space="preserve">21.716th</t>
  </si>
  <si>
    <t xml:space="preserve">17.38th</t>
  </si>
  <si>
    <t xml:space="preserve">23.831st</t>
  </si>
  <si>
    <t xml:space="preserve">28.924th</t>
  </si>
  <si>
    <t xml:space="preserve">33.36th</t>
  </si>
  <si>
    <t xml:space="preserve">32.98th</t>
  </si>
  <si>
    <t xml:space="preserve">38.92nd Mar</t>
  </si>
  <si>
    <t xml:space="preserve">39.714th</t>
  </si>
  <si>
    <t xml:space="preserve">31.32nd</t>
  </si>
  <si>
    <t xml:space="preserve">21.214th</t>
  </si>
  <si>
    <t xml:space="preserve">18.223rd</t>
  </si>
  <si>
    <t xml:space="preserve">39.714th Jan</t>
  </si>
  <si>
    <t xml:space="preserve">39.66th</t>
  </si>
  <si>
    <t xml:space="preserve">32.816th</t>
  </si>
  <si>
    <t xml:space="preserve">31.73rd</t>
  </si>
  <si>
    <t xml:space="preserve">29.24th</t>
  </si>
  <si>
    <t xml:space="preserve">39.66th Feb</t>
  </si>
  <si>
    <t xml:space="preserve">44.030th</t>
  </si>
  <si>
    <t xml:space="preserve">20.513th</t>
  </si>
  <si>
    <t xml:space="preserve">16.130th</t>
  </si>
  <si>
    <t xml:space="preserve">24.611th</t>
  </si>
  <si>
    <t xml:space="preserve">33.317th</t>
  </si>
  <si>
    <t xml:space="preserve">37.414th</t>
  </si>
  <si>
    <t xml:space="preserve">44.030th Jan</t>
  </si>
  <si>
    <t xml:space="preserve">41.221st</t>
  </si>
  <si>
    <t xml:space="preserve">38.619th</t>
  </si>
  <si>
    <t xml:space="preserve">33.98th</t>
  </si>
  <si>
    <t xml:space="preserve">23.327th</t>
  </si>
  <si>
    <t xml:space="preserve">35.123rd</t>
  </si>
  <si>
    <t xml:space="preserve">38.528th</t>
  </si>
  <si>
    <t xml:space="preserve">41.221st Jan</t>
  </si>
  <si>
    <t xml:space="preserve">34.93rd</t>
  </si>
  <si>
    <t xml:space="preserve">33.318th</t>
  </si>
  <si>
    <t xml:space="preserve">26.71st</t>
  </si>
  <si>
    <t xml:space="preserve">17.420th</t>
  </si>
  <si>
    <t xml:space="preserve">32.14th</t>
  </si>
  <si>
    <t xml:space="preserve">32.24th</t>
  </si>
  <si>
    <t xml:space="preserve">34.829th</t>
  </si>
  <si>
    <t xml:space="preserve">31.52nd</t>
  </si>
  <si>
    <t xml:space="preserve">18.56th</t>
  </si>
  <si>
    <t xml:space="preserve">18.314th</t>
  </si>
  <si>
    <t xml:space="preserve">22.419th</t>
  </si>
  <si>
    <t xml:space="preserve">33.13rd</t>
  </si>
  <si>
    <t xml:space="preserve">39.816th Feb</t>
  </si>
  <si>
    <t xml:space="preserve">36.29th</t>
  </si>
  <si>
    <t xml:space="preserve">33.87th</t>
  </si>
  <si>
    <t xml:space="preserve">28.55th</t>
  </si>
  <si>
    <t xml:space="preserve">30.319th</t>
  </si>
  <si>
    <t xml:space="preserve">34.030th</t>
  </si>
  <si>
    <t xml:space="preserve">40.820th Dec</t>
  </si>
  <si>
    <t xml:space="preserve">35.617th</t>
  </si>
  <si>
    <t xml:space="preserve">38.511th</t>
  </si>
  <si>
    <t xml:space="preserve">25.513th</t>
  </si>
  <si>
    <t xml:space="preserve">18.323rd</t>
  </si>
  <si>
    <t xml:space="preserve">20.65th</t>
  </si>
  <si>
    <t xml:space="preserve">37.312th</t>
  </si>
  <si>
    <t xml:space="preserve">40.820th Jan</t>
  </si>
  <si>
    <t xml:space="preserve">37.426th</t>
  </si>
  <si>
    <t xml:space="preserve">34.710th</t>
  </si>
  <si>
    <t xml:space="preserve">34.91st</t>
  </si>
  <si>
    <t xml:space="preserve">27.017th</t>
  </si>
  <si>
    <t xml:space="preserve">22.711th</t>
  </si>
  <si>
    <t xml:space="preserve">28.928th</t>
  </si>
  <si>
    <t xml:space="preserve">33.024th</t>
  </si>
  <si>
    <t xml:space="preserve">37.426th Jan</t>
  </si>
  <si>
    <t xml:space="preserve">30.114th</t>
  </si>
  <si>
    <t xml:space="preserve">26.622nd</t>
  </si>
  <si>
    <t xml:space="preserve">25.929th</t>
  </si>
  <si>
    <t xml:space="preserve">40.811th</t>
  </si>
  <si>
    <t xml:space="preserve">40.811th Dec</t>
  </si>
  <si>
    <t xml:space="preserve">34.715th</t>
  </si>
  <si>
    <t xml:space="preserve">17.922nd</t>
  </si>
  <si>
    <t xml:space="preserve">24.621st</t>
  </si>
  <si>
    <t xml:space="preserve">27.229th</t>
  </si>
  <si>
    <t xml:space="preserve">40.630th Dec</t>
  </si>
  <si>
    <t xml:space="preserve">39.911th</t>
  </si>
  <si>
    <t xml:space="preserve">34.910th</t>
  </si>
  <si>
    <t xml:space="preserve">25.74th</t>
  </si>
  <si>
    <t xml:space="preserve">21.317th</t>
  </si>
  <si>
    <t xml:space="preserve">21.012th</t>
  </si>
  <si>
    <t xml:space="preserve">27.325th</t>
  </si>
  <si>
    <t xml:space="preserve">39.911th Feb</t>
  </si>
  <si>
    <t xml:space="preserve">21.831st</t>
  </si>
  <si>
    <t xml:space="preserve">31.224th</t>
  </si>
  <si>
    <t xml:space="preserve">35.625th</t>
  </si>
  <si>
    <t xml:space="preserve">35.431st</t>
  </si>
  <si>
    <t xml:space="preserve">39.214th Jan</t>
  </si>
  <si>
    <t xml:space="preserve">34.51st</t>
  </si>
  <si>
    <t xml:space="preserve">27.315th</t>
  </si>
  <si>
    <t xml:space="preserve">23.71st</t>
  </si>
  <si>
    <t xml:space="preserve">22.125th</t>
  </si>
  <si>
    <t xml:space="preserve">25.623rd</t>
  </si>
  <si>
    <t xml:space="preserve">30.821st</t>
  </si>
  <si>
    <t xml:space="preserve">41.94th Jan</t>
  </si>
  <si>
    <t xml:space="preserve">35.217th</t>
  </si>
  <si>
    <t xml:space="preserve">42.620th</t>
  </si>
  <si>
    <t xml:space="preserve">26.99th</t>
  </si>
  <si>
    <t xml:space="preserve">17.825th</t>
  </si>
  <si>
    <t xml:space="preserve">23.030th</t>
  </si>
  <si>
    <t xml:space="preserve">31.529th</t>
  </si>
  <si>
    <t xml:space="preserve">34.122nd</t>
  </si>
  <si>
    <t xml:space="preserve">37.415th</t>
  </si>
  <si>
    <t xml:space="preserve">42.620th Feb</t>
  </si>
  <si>
    <t xml:space="preserve">42.615th</t>
  </si>
  <si>
    <t xml:space="preserve">33.37th</t>
  </si>
  <si>
    <t xml:space="preserve">26.44th</t>
  </si>
  <si>
    <t xml:space="preserve">18.530th</t>
  </si>
  <si>
    <t xml:space="preserve">18.725th</t>
  </si>
  <si>
    <t xml:space="preserve">28.920th</t>
  </si>
  <si>
    <t xml:space="preserve">40.930th</t>
  </si>
  <si>
    <t xml:space="preserve">42.615th Feb</t>
  </si>
  <si>
    <t xml:space="preserve">42.923rd</t>
  </si>
  <si>
    <t xml:space="preserve">41.67th</t>
  </si>
  <si>
    <t xml:space="preserve">36.95th</t>
  </si>
  <si>
    <t xml:space="preserve">24.417th</t>
  </si>
  <si>
    <t xml:space="preserve">17.727th</t>
  </si>
  <si>
    <t xml:space="preserve">26.529th</t>
  </si>
  <si>
    <t xml:space="preserve">42.923rd Jan</t>
  </si>
  <si>
    <t xml:space="preserve">41.531st</t>
  </si>
  <si>
    <t xml:space="preserve">25.820th</t>
  </si>
  <si>
    <t xml:space="preserve">28.027th</t>
  </si>
  <si>
    <t xml:space="preserve">40.420th</t>
  </si>
  <si>
    <t xml:space="preserve">42.27th Feb</t>
  </si>
  <si>
    <t xml:space="preserve">36.923rd</t>
  </si>
  <si>
    <t xml:space="preserve">29.614th</t>
  </si>
  <si>
    <t xml:space="preserve">25.72nd</t>
  </si>
  <si>
    <t xml:space="preserve">21.93rd</t>
  </si>
  <si>
    <t xml:space="preserve">30.723rd</t>
  </si>
  <si>
    <t xml:space="preserve">36.218th</t>
  </si>
  <si>
    <t xml:space="preserve">37.924th Dec</t>
  </si>
  <si>
    <t xml:space="preserve">41.114th</t>
  </si>
  <si>
    <t xml:space="preserve">36.53rd</t>
  </si>
  <si>
    <t xml:space="preserve">26.72nd</t>
  </si>
  <si>
    <t xml:space="preserve">19.430th</t>
  </si>
  <si>
    <t xml:space="preserve">30.24th</t>
  </si>
  <si>
    <t xml:space="preserve">41.114th Jan</t>
  </si>
  <si>
    <t xml:space="preserve">39.329th</t>
  </si>
  <si>
    <t xml:space="preserve">40.86th</t>
  </si>
  <si>
    <t xml:space="preserve">36.63rd</t>
  </si>
  <si>
    <t xml:space="preserve">23.413th</t>
  </si>
  <si>
    <t xml:space="preserve">20.229th</t>
  </si>
  <si>
    <t xml:space="preserve">18.815th</t>
  </si>
  <si>
    <t xml:space="preserve">21.228th</t>
  </si>
  <si>
    <t xml:space="preserve">23.623rd</t>
  </si>
  <si>
    <t xml:space="preserve">30.217th</t>
  </si>
  <si>
    <t xml:space="preserve">38.425th</t>
  </si>
  <si>
    <t xml:space="preserve">40.86th Mar</t>
  </si>
  <si>
    <t xml:space="preserve">36.318th</t>
  </si>
  <si>
    <t xml:space="preserve">32.64th</t>
  </si>
  <si>
    <t xml:space="preserve">27.611th</t>
  </si>
  <si>
    <t xml:space="preserve">18.99th</t>
  </si>
  <si>
    <t xml:space="preserve">33.026th</t>
  </si>
  <si>
    <t xml:space="preserve">38.031st</t>
  </si>
  <si>
    <t xml:space="preserve">38.415th</t>
  </si>
  <si>
    <t xml:space="preserve">38.415th Dec</t>
  </si>
  <si>
    <t xml:space="preserve">37.02nd</t>
  </si>
  <si>
    <t xml:space="preserve">24.415th</t>
  </si>
  <si>
    <t xml:space="preserve">29.922nd</t>
  </si>
  <si>
    <t xml:space="preserve">33.93rd</t>
  </si>
  <si>
    <t xml:space="preserve">38.015th</t>
  </si>
  <si>
    <t xml:space="preserve">39.67th Jan</t>
  </si>
  <si>
    <t xml:space="preserve">38.728th</t>
  </si>
  <si>
    <t xml:space="preserve">39.97th</t>
  </si>
  <si>
    <t xml:space="preserve">31.94th</t>
  </si>
  <si>
    <t xml:space="preserve">27.224th</t>
  </si>
  <si>
    <t xml:space="preserve">35.822nd</t>
  </si>
  <si>
    <t xml:space="preserve">39.97th Mar</t>
  </si>
  <si>
    <t xml:space="preserve">30.812th</t>
  </si>
  <si>
    <t xml:space="preserve">28.03rd</t>
  </si>
  <si>
    <t xml:space="preserve">22.411th</t>
  </si>
  <si>
    <t xml:space="preserve">30.124th</t>
  </si>
  <si>
    <t xml:space="preserve">33.927th</t>
  </si>
  <si>
    <t xml:space="preserve">37.55th</t>
  </si>
  <si>
    <t xml:space="preserve">41.52nd</t>
  </si>
  <si>
    <t xml:space="preserve">41.84th</t>
  </si>
  <si>
    <t xml:space="preserve">36.06th</t>
  </si>
  <si>
    <t xml:space="preserve">34.09th</t>
  </si>
  <si>
    <t xml:space="preserve">23.931st</t>
  </si>
  <si>
    <t xml:space="preserve">22.425th</t>
  </si>
  <si>
    <t xml:space="preserve">18.121st</t>
  </si>
  <si>
    <t xml:space="preserve">35.124th</t>
  </si>
  <si>
    <t xml:space="preserve">41.84th Feb</t>
  </si>
  <si>
    <t xml:space="preserve">37.319th</t>
  </si>
  <si>
    <t xml:space="preserve">39.517th</t>
  </si>
  <si>
    <t xml:space="preserve">35.026th</t>
  </si>
  <si>
    <t xml:space="preserve">35.14th</t>
  </si>
  <si>
    <t xml:space="preserve">25.65th</t>
  </si>
  <si>
    <t xml:space="preserve">18.71st</t>
  </si>
  <si>
    <t xml:space="preserve">21.529th</t>
  </si>
  <si>
    <t xml:space="preserve">21.816th</t>
  </si>
  <si>
    <t xml:space="preserve">30.716th</t>
  </si>
  <si>
    <t xml:space="preserve">33.710th</t>
  </si>
  <si>
    <t xml:space="preserve">39.517th Feb</t>
  </si>
  <si>
    <t xml:space="preserve">38.431st</t>
  </si>
  <si>
    <t xml:space="preserve">34.919th</t>
  </si>
  <si>
    <t xml:space="preserve">17.818th</t>
  </si>
  <si>
    <t xml:space="preserve">21.029th</t>
  </si>
  <si>
    <t xml:space="preserve">24.929th</t>
  </si>
  <si>
    <t xml:space="preserve">27.530th</t>
  </si>
  <si>
    <t xml:space="preserve">29.727th</t>
  </si>
  <si>
    <t xml:space="preserve">34.59th</t>
  </si>
  <si>
    <t xml:space="preserve">41.730th Nov</t>
  </si>
  <si>
    <t xml:space="preserve">30.926th</t>
  </si>
  <si>
    <t xml:space="preserve">26.924th</t>
  </si>
  <si>
    <t xml:space="preserve">23.53rd</t>
  </si>
  <si>
    <t xml:space="preserve">21.710th</t>
  </si>
  <si>
    <t xml:space="preserve">23.431st</t>
  </si>
  <si>
    <t xml:space="preserve">33.915th</t>
  </si>
  <si>
    <t xml:space="preserve">35.619th</t>
  </si>
  <si>
    <t xml:space="preserve">41.025th Jan</t>
  </si>
  <si>
    <t xml:space="preserve">37.910th</t>
  </si>
  <si>
    <t xml:space="preserve">15.713th</t>
  </si>
  <si>
    <t xml:space="preserve">26.520th</t>
  </si>
  <si>
    <t xml:space="preserve">31.117th</t>
  </si>
  <si>
    <t xml:space="preserve">33.88th</t>
  </si>
  <si>
    <t xml:space="preserve">38.824th Feb</t>
  </si>
  <si>
    <t xml:space="preserve">42.914th</t>
  </si>
  <si>
    <t xml:space="preserve">20.321st</t>
  </si>
  <si>
    <t xml:space="preserve">28.518th</t>
  </si>
  <si>
    <t xml:space="preserve">32.016th</t>
  </si>
  <si>
    <t xml:space="preserve">37.714th</t>
  </si>
  <si>
    <t xml:space="preserve">42.914th Jan</t>
  </si>
  <si>
    <t xml:space="preserve">39.318th</t>
  </si>
  <si>
    <t xml:space="preserve">25.41st</t>
  </si>
  <si>
    <t xml:space="preserve">22.14th</t>
  </si>
  <si>
    <t xml:space="preserve">17.97th</t>
  </si>
  <si>
    <t xml:space="preserve">20.829th</t>
  </si>
  <si>
    <t xml:space="preserve">23.730th</t>
  </si>
  <si>
    <t xml:space="preserve">40.925th</t>
  </si>
  <si>
    <t xml:space="preserve">40.925th Nov</t>
  </si>
  <si>
    <t xml:space="preserve">38.211th</t>
  </si>
  <si>
    <t xml:space="preserve">31.47th</t>
  </si>
  <si>
    <t xml:space="preserve">24.05th</t>
  </si>
  <si>
    <t xml:space="preserve">16.95th</t>
  </si>
  <si>
    <t xml:space="preserve">28.530th</t>
  </si>
  <si>
    <t xml:space="preserve">32.826th</t>
  </si>
  <si>
    <t xml:space="preserve">39.811th Dec</t>
  </si>
  <si>
    <t xml:space="preserve">41.910th</t>
  </si>
  <si>
    <t xml:space="preserve">36.61st</t>
  </si>
  <si>
    <t xml:space="preserve">23.924th</t>
  </si>
  <si>
    <t xml:space="preserve">31.428th</t>
  </si>
  <si>
    <t xml:space="preserve">31.58th</t>
  </si>
  <si>
    <t xml:space="preserve">41.910th Jan</t>
  </si>
  <si>
    <t xml:space="preserve">38.617th</t>
  </si>
  <si>
    <t xml:space="preserve">29.010th</t>
  </si>
  <si>
    <t xml:space="preserve">21.310th</t>
  </si>
  <si>
    <t xml:space="preserve">18.219th</t>
  </si>
  <si>
    <t xml:space="preserve">39.220th</t>
  </si>
  <si>
    <t xml:space="preserve">40.817th Jan</t>
  </si>
  <si>
    <t xml:space="preserve">43.813th</t>
  </si>
  <si>
    <t xml:space="preserve">39.518th</t>
  </si>
  <si>
    <t xml:space="preserve">36.39th</t>
  </si>
  <si>
    <t xml:space="preserve">33.07th</t>
  </si>
  <si>
    <t xml:space="preserve">32.619th</t>
  </si>
  <si>
    <t xml:space="preserve">43.813th Jan</t>
  </si>
  <si>
    <t xml:space="preserve">37.614th</t>
  </si>
  <si>
    <t xml:space="preserve">31.01st</t>
  </si>
  <si>
    <t xml:space="preserve">28.43rd</t>
  </si>
  <si>
    <t xml:space="preserve">22.327th</t>
  </si>
  <si>
    <t xml:space="preserve">27.314th</t>
  </si>
  <si>
    <t xml:space="preserve">37.511th</t>
  </si>
  <si>
    <t xml:space="preserve">40.416th</t>
  </si>
  <si>
    <t xml:space="preserve">40.416th Dec</t>
  </si>
  <si>
    <t xml:space="preserve">41.825th</t>
  </si>
  <si>
    <t xml:space="preserve">34.218th</t>
  </si>
  <si>
    <t xml:space="preserve">28.56th</t>
  </si>
  <si>
    <t xml:space="preserve">18.81st</t>
  </si>
  <si>
    <t xml:space="preserve">32.718th</t>
  </si>
  <si>
    <t xml:space="preserve">41.825th Jan</t>
  </si>
  <si>
    <t xml:space="preserve">37.13rd</t>
  </si>
  <si>
    <t xml:space="preserve">43.614th</t>
  </si>
  <si>
    <t xml:space="preserve">22.88th</t>
  </si>
  <si>
    <t xml:space="preserve">25.925th</t>
  </si>
  <si>
    <t xml:space="preserve">28.721st</t>
  </si>
  <si>
    <t xml:space="preserve">36.827th</t>
  </si>
  <si>
    <t xml:space="preserve">43.614th Feb</t>
  </si>
  <si>
    <t xml:space="preserve">35.714th</t>
  </si>
  <si>
    <t xml:space="preserve">35.931st</t>
  </si>
  <si>
    <t xml:space="preserve">36.92nd</t>
  </si>
  <si>
    <t xml:space="preserve">26.18th</t>
  </si>
  <si>
    <t xml:space="preserve">26.48th</t>
  </si>
  <si>
    <t xml:space="preserve">42.430th</t>
  </si>
  <si>
    <t xml:space="preserve">42.430th Dec</t>
  </si>
  <si>
    <t xml:space="preserve">43.221st</t>
  </si>
  <si>
    <t xml:space="preserve">37.12nd</t>
  </si>
  <si>
    <t xml:space="preserve">19.020th</t>
  </si>
  <si>
    <t xml:space="preserve">18.728th</t>
  </si>
  <si>
    <t xml:space="preserve">25.320th</t>
  </si>
  <si>
    <t xml:space="preserve">29.617th</t>
  </si>
  <si>
    <t xml:space="preserve">43.221st Jan</t>
  </si>
  <si>
    <t xml:space="preserve">40.510th</t>
  </si>
  <si>
    <t xml:space="preserve">32.710th</t>
  </si>
  <si>
    <t xml:space="preserve">16.11st</t>
  </si>
  <si>
    <t xml:space="preserve">29.930th</t>
  </si>
  <si>
    <t xml:space="preserve">31.025th</t>
  </si>
  <si>
    <t xml:space="preserve">36.516th</t>
  </si>
  <si>
    <t xml:space="preserve">40.331st</t>
  </si>
  <si>
    <t xml:space="preserve">40.510th Jan</t>
  </si>
  <si>
    <t xml:space="preserve">37.117th</t>
  </si>
  <si>
    <t xml:space="preserve">40.017th</t>
  </si>
  <si>
    <t xml:space="preserve">30.39th</t>
  </si>
  <si>
    <t xml:space="preserve">20.52nd</t>
  </si>
  <si>
    <t xml:space="preserve">18.631st</t>
  </si>
  <si>
    <t xml:space="preserve">33.427th</t>
  </si>
  <si>
    <t xml:space="preserve">40.810th Jan</t>
  </si>
  <si>
    <t xml:space="preserve">44.028th</t>
  </si>
  <si>
    <t xml:space="preserve">43.16th</t>
  </si>
  <si>
    <t xml:space="preserve">36.421st</t>
  </si>
  <si>
    <t xml:space="preserve">33.82nd</t>
  </si>
  <si>
    <t xml:space="preserve">26.615th</t>
  </si>
  <si>
    <t xml:space="preserve">40.516th</t>
  </si>
  <si>
    <t xml:space="preserve">44.028th Jan</t>
  </si>
  <si>
    <t xml:space="preserve">41.010th</t>
  </si>
  <si>
    <t xml:space="preserve">25.93rd</t>
  </si>
  <si>
    <t xml:space="preserve">18.324th</t>
  </si>
  <si>
    <t xml:space="preserve">18.128th</t>
  </si>
  <si>
    <t xml:space="preserve">19.630th</t>
  </si>
  <si>
    <t xml:space="preserve">34.922nd</t>
  </si>
  <si>
    <t xml:space="preserve">41.010th Jan</t>
  </si>
  <si>
    <t xml:space="preserve">41.931st</t>
  </si>
  <si>
    <t xml:space="preserve">35.27th</t>
  </si>
  <si>
    <t xml:space="preserve">31.18th</t>
  </si>
  <si>
    <t xml:space="preserve">24.721st</t>
  </si>
  <si>
    <t xml:space="preserve">22.51st</t>
  </si>
  <si>
    <t xml:space="preserve">23.73rd</t>
  </si>
  <si>
    <t xml:space="preserve">41.931st Jan</t>
  </si>
  <si>
    <t xml:space="preserve">39.81st</t>
  </si>
  <si>
    <t xml:space="preserve">34.814th</t>
  </si>
  <si>
    <t xml:space="preserve">33.75th</t>
  </si>
  <si>
    <t xml:space="preserve">26.28th</t>
  </si>
  <si>
    <t xml:space="preserve">27.926th</t>
  </si>
  <si>
    <t xml:space="preserve">41.723rd</t>
  </si>
  <si>
    <t xml:space="preserve">41.723rd Dec</t>
  </si>
  <si>
    <t xml:space="preserve">44.14th</t>
  </si>
  <si>
    <t xml:space="preserve">31.312th</t>
  </si>
  <si>
    <t xml:space="preserve">19.717th</t>
  </si>
  <si>
    <t xml:space="preserve">25.331st</t>
  </si>
  <si>
    <t xml:space="preserve">28.13rd</t>
  </si>
  <si>
    <t xml:space="preserve">34.927th</t>
  </si>
  <si>
    <t xml:space="preserve">44.14th Jan</t>
  </si>
  <si>
    <t xml:space="preserve">43.314th</t>
  </si>
  <si>
    <t xml:space="preserve">42.32nd</t>
  </si>
  <si>
    <t xml:space="preserve">18.422nd</t>
  </si>
  <si>
    <t xml:space="preserve">29.327th</t>
  </si>
  <si>
    <t xml:space="preserve">43.314th Jan</t>
  </si>
  <si>
    <t xml:space="preserve">40.914th</t>
  </si>
  <si>
    <t xml:space="preserve">26.74th</t>
  </si>
  <si>
    <t xml:space="preserve">20.113th</t>
  </si>
  <si>
    <t xml:space="preserve">18.59th</t>
  </si>
  <si>
    <t xml:space="preserve">22.620th</t>
  </si>
  <si>
    <t xml:space="preserve">36.215th</t>
  </si>
  <si>
    <t xml:space="preserve">41.417th</t>
  </si>
  <si>
    <t xml:space="preserve">28.826th</t>
  </si>
  <si>
    <t xml:space="preserve">25.418th</t>
  </si>
  <si>
    <t xml:space="preserve">24.97th</t>
  </si>
  <si>
    <t xml:space="preserve">31.120th</t>
  </si>
  <si>
    <t xml:space="preserve">38.925th Dec</t>
  </si>
  <si>
    <t xml:space="preserve">41.78th</t>
  </si>
  <si>
    <t xml:space="preserve">31.119th</t>
  </si>
  <si>
    <t xml:space="preserve">19.319th</t>
  </si>
  <si>
    <t xml:space="preserve">30.022nd</t>
  </si>
  <si>
    <t xml:space="preserve">33.127th</t>
  </si>
  <si>
    <t xml:space="preserve">38.413th</t>
  </si>
  <si>
    <t xml:space="preserve">41.78th Feb</t>
  </si>
  <si>
    <t xml:space="preserve">39.19th</t>
  </si>
  <si>
    <t xml:space="preserve">35.99th</t>
  </si>
  <si>
    <t xml:space="preserve">20.711th</t>
  </si>
  <si>
    <t xml:space="preserve">26.329th</t>
  </si>
  <si>
    <t xml:space="preserve">26.014th</t>
  </si>
  <si>
    <t xml:space="preserve">33.231st</t>
  </si>
  <si>
    <t xml:space="preserve">41.46th Jan</t>
  </si>
  <si>
    <t xml:space="preserve">45.824th</t>
  </si>
  <si>
    <t xml:space="preserve">36.82nd</t>
  </si>
  <si>
    <t xml:space="preserve">33.316th</t>
  </si>
  <si>
    <t xml:space="preserve">21.96th</t>
  </si>
  <si>
    <t xml:space="preserve">43.919th</t>
  </si>
  <si>
    <t xml:space="preserve">45.824th Jan</t>
  </si>
  <si>
    <t xml:space="preserve">33.08th</t>
  </si>
  <si>
    <t xml:space="preserve">28.615th</t>
  </si>
  <si>
    <t xml:space="preserve">22.519th</t>
  </si>
  <si>
    <t xml:space="preserve">20.112th</t>
  </si>
  <si>
    <t xml:space="preserve">30.27th</t>
  </si>
  <si>
    <t xml:space="preserve">42.024th</t>
  </si>
  <si>
    <t xml:space="preserve">38.018th</t>
  </si>
  <si>
    <t xml:space="preserve">32.520th</t>
  </si>
  <si>
    <t xml:space="preserve">33.03rd</t>
  </si>
  <si>
    <t xml:space="preserve">20.530th</t>
  </si>
  <si>
    <t xml:space="preserve">23.622nd</t>
  </si>
  <si>
    <t xml:space="preserve">33.72nd</t>
  </si>
  <si>
    <t xml:space="preserve">37.531st</t>
  </si>
  <si>
    <t xml:space="preserve">42.024th Jan</t>
  </si>
  <si>
    <t xml:space="preserve">34.314th</t>
  </si>
  <si>
    <t xml:space="preserve">30.510th</t>
  </si>
  <si>
    <t xml:space="preserve">23.223rd</t>
  </si>
  <si>
    <t xml:space="preserve">23.028th</t>
  </si>
  <si>
    <t xml:space="preserve">21.113th</t>
  </si>
  <si>
    <t xml:space="preserve">34.19th</t>
  </si>
  <si>
    <t xml:space="preserve">40.027th Dec</t>
  </si>
  <si>
    <t xml:space="preserve">40.414th</t>
  </si>
  <si>
    <t xml:space="preserve">23.814th</t>
  </si>
  <si>
    <t xml:space="preserve">19.027th</t>
  </si>
  <si>
    <t xml:space="preserve">31.130th</t>
  </si>
  <si>
    <t xml:space="preserve">40.414th Jan</t>
  </si>
  <si>
    <t xml:space="preserve">25.822nd</t>
  </si>
  <si>
    <t xml:space="preserve">24.429th</t>
  </si>
  <si>
    <t xml:space="preserve">16.811th</t>
  </si>
  <si>
    <t xml:space="preserve">13.218th</t>
  </si>
  <si>
    <t xml:space="preserve">10.912th</t>
  </si>
  <si>
    <t xml:space="preserve">11.931st</t>
  </si>
  <si>
    <t xml:space="preserve">11.94th</t>
  </si>
  <si>
    <t xml:space="preserve">12.65th</t>
  </si>
  <si>
    <t xml:space="preserve">14.62nd</t>
  </si>
  <si>
    <t xml:space="preserve">15.56th</t>
  </si>
  <si>
    <t xml:space="preserve">10.912th Jun</t>
  </si>
  <si>
    <t xml:space="preserve">20.84th</t>
  </si>
  <si>
    <t xml:space="preserve">22.616th</t>
  </si>
  <si>
    <t xml:space="preserve">14.231st</t>
  </si>
  <si>
    <t xml:space="preserve">12.127th</t>
  </si>
  <si>
    <t xml:space="preserve">12.05th</t>
  </si>
  <si>
    <t xml:space="preserve">12.41st</t>
  </si>
  <si>
    <t xml:space="preserve">13.97th</t>
  </si>
  <si>
    <t xml:space="preserve">17.014th</t>
  </si>
  <si>
    <t xml:space="preserve">11.94th Jun</t>
  </si>
  <si>
    <t xml:space="preserve">22.36th</t>
  </si>
  <si>
    <t xml:space="preserve">18.718th</t>
  </si>
  <si>
    <t xml:space="preserve">15.27th</t>
  </si>
  <si>
    <t xml:space="preserve">14.125th</t>
  </si>
  <si>
    <t xml:space="preserve">11.330th</t>
  </si>
  <si>
    <t xml:space="preserve">11.416th</t>
  </si>
  <si>
    <t xml:space="preserve">12.829th</t>
  </si>
  <si>
    <t xml:space="preserve">12.49th</t>
  </si>
  <si>
    <t xml:space="preserve">14.87th</t>
  </si>
  <si>
    <t xml:space="preserve">18.54th</t>
  </si>
  <si>
    <t xml:space="preserve">11.330th Jun</t>
  </si>
  <si>
    <t xml:space="preserve">22.56th</t>
  </si>
  <si>
    <t xml:space="preserve">21.38th</t>
  </si>
  <si>
    <t xml:space="preserve">19.226th</t>
  </si>
  <si>
    <t xml:space="preserve">17.826th</t>
  </si>
  <si>
    <t xml:space="preserve">15.019th</t>
  </si>
  <si>
    <t xml:space="preserve">13.129th</t>
  </si>
  <si>
    <t xml:space="preserve">10.06th</t>
  </si>
  <si>
    <t xml:space="preserve">10.35th</t>
  </si>
  <si>
    <t xml:space="preserve">15.17th</t>
  </si>
  <si>
    <t xml:space="preserve">15.321st</t>
  </si>
  <si>
    <t xml:space="preserve">16.924th</t>
  </si>
  <si>
    <t xml:space="preserve">10.06th Jul</t>
  </si>
  <si>
    <t xml:space="preserve">20.99th</t>
  </si>
  <si>
    <t xml:space="preserve">21.823rd</t>
  </si>
  <si>
    <t xml:space="preserve">17.229th</t>
  </si>
  <si>
    <t xml:space="preserve">15.79th</t>
  </si>
  <si>
    <t xml:space="preserve">13.630th</t>
  </si>
  <si>
    <t xml:space="preserve">10.89th</t>
  </si>
  <si>
    <t xml:space="preserve">12.517th</t>
  </si>
  <si>
    <t xml:space="preserve">14.76th</t>
  </si>
  <si>
    <t xml:space="preserve">15.24th</t>
  </si>
  <si>
    <t xml:space="preserve">19.116th</t>
  </si>
  <si>
    <t xml:space="preserve">10.89th Jul</t>
  </si>
  <si>
    <t xml:space="preserve">21.824th</t>
  </si>
  <si>
    <t xml:space="preserve">19.528th</t>
  </si>
  <si>
    <t xml:space="preserve">14.828th</t>
  </si>
  <si>
    <t xml:space="preserve">11.231st</t>
  </si>
  <si>
    <t xml:space="preserve">12.029th</t>
  </si>
  <si>
    <t xml:space="preserve">11.38th</t>
  </si>
  <si>
    <t xml:space="preserve">11.46th</t>
  </si>
  <si>
    <t xml:space="preserve">14.815th</t>
  </si>
  <si>
    <t xml:space="preserve">12.416th</t>
  </si>
  <si>
    <t xml:space="preserve">18.415th</t>
  </si>
  <si>
    <t xml:space="preserve">11.231st May</t>
  </si>
  <si>
    <t xml:space="preserve">20.818th</t>
  </si>
  <si>
    <t xml:space="preserve">15.11st</t>
  </si>
  <si>
    <t xml:space="preserve">14.720th</t>
  </si>
  <si>
    <t xml:space="preserve">12.418th</t>
  </si>
  <si>
    <t xml:space="preserve">10.27th</t>
  </si>
  <si>
    <t xml:space="preserve">12.429th</t>
  </si>
  <si>
    <t xml:space="preserve">12.124th</t>
  </si>
  <si>
    <t xml:space="preserve">15.12nd</t>
  </si>
  <si>
    <t xml:space="preserve">16.48th</t>
  </si>
  <si>
    <t xml:space="preserve">10.27th Jul</t>
  </si>
  <si>
    <t xml:space="preserve">19.623rd</t>
  </si>
  <si>
    <t xml:space="preserve">14.618th</t>
  </si>
  <si>
    <t xml:space="preserve">14.931st</t>
  </si>
  <si>
    <t xml:space="preserve">10.122nd</t>
  </si>
  <si>
    <t xml:space="preserve">10.211th</t>
  </si>
  <si>
    <t xml:space="preserve">12.45th</t>
  </si>
  <si>
    <t xml:space="preserve">13.09th</t>
  </si>
  <si>
    <t xml:space="preserve">13.86th</t>
  </si>
  <si>
    <t xml:space="preserve">18.25th</t>
  </si>
  <si>
    <t xml:space="preserve">10.122nd Jun</t>
  </si>
  <si>
    <t xml:space="preserve">20.24th</t>
  </si>
  <si>
    <t xml:space="preserve">21.918th</t>
  </si>
  <si>
    <t xml:space="preserve">18.618th</t>
  </si>
  <si>
    <t xml:space="preserve">14.621st</t>
  </si>
  <si>
    <t xml:space="preserve">12.522nd</t>
  </si>
  <si>
    <t xml:space="preserve">10.824th</t>
  </si>
  <si>
    <t xml:space="preserve">12.419th</t>
  </si>
  <si>
    <t xml:space="preserve">12.417th</t>
  </si>
  <si>
    <t xml:space="preserve">14.613th</t>
  </si>
  <si>
    <t xml:space="preserve">19.720th</t>
  </si>
  <si>
    <t xml:space="preserve">10.824th Jul</t>
  </si>
  <si>
    <t xml:space="preserve">21.913th</t>
  </si>
  <si>
    <t xml:space="preserve">16.310th</t>
  </si>
  <si>
    <t xml:space="preserve">14.124th</t>
  </si>
  <si>
    <t xml:space="preserve">11.227th</t>
  </si>
  <si>
    <t xml:space="preserve">11.011th</t>
  </si>
  <si>
    <t xml:space="preserve">12.229th</t>
  </si>
  <si>
    <t xml:space="preserve">13.33rd</t>
  </si>
  <si>
    <t xml:space="preserve">16.78th</t>
  </si>
  <si>
    <t xml:space="preserve">19.11st</t>
  </si>
  <si>
    <t xml:space="preserve">11.011th Jul</t>
  </si>
  <si>
    <t xml:space="preserve">18.05th</t>
  </si>
  <si>
    <t xml:space="preserve">16.027th</t>
  </si>
  <si>
    <t xml:space="preserve">13.624th</t>
  </si>
  <si>
    <t xml:space="preserve">11.727th</t>
  </si>
  <si>
    <t xml:space="preserve">11.411th</t>
  </si>
  <si>
    <t xml:space="preserve">11.912th</t>
  </si>
  <si>
    <t xml:space="preserve">11.85th</t>
  </si>
  <si>
    <t xml:space="preserve">13.82nd</t>
  </si>
  <si>
    <t xml:space="preserve">16.91st</t>
  </si>
  <si>
    <t xml:space="preserve">11.411th Jul</t>
  </si>
  <si>
    <t xml:space="preserve">14.83rd</t>
  </si>
  <si>
    <t xml:space="preserve">12.525th</t>
  </si>
  <si>
    <t xml:space="preserve">9.120th</t>
  </si>
  <si>
    <t xml:space="preserve">11.329th</t>
  </si>
  <si>
    <t xml:space="preserve">11.34th</t>
  </si>
  <si>
    <t xml:space="preserve">15.72nd</t>
  </si>
  <si>
    <t xml:space="preserve">13.128th</t>
  </si>
  <si>
    <t xml:space="preserve">18.17th</t>
  </si>
  <si>
    <t xml:space="preserve">9.120th Jun</t>
  </si>
  <si>
    <t xml:space="preserve">19.228th</t>
  </si>
  <si>
    <t xml:space="preserve">13.723rd</t>
  </si>
  <si>
    <t xml:space="preserve">11.827th</t>
  </si>
  <si>
    <t xml:space="preserve">10.05th</t>
  </si>
  <si>
    <t xml:space="preserve">12.67th</t>
  </si>
  <si>
    <t xml:space="preserve">13.330th</t>
  </si>
  <si>
    <t xml:space="preserve">13.425th</t>
  </si>
  <si>
    <t xml:space="preserve">10.05th Jul</t>
  </si>
  <si>
    <t xml:space="preserve">20.920th</t>
  </si>
  <si>
    <t xml:space="preserve">17.91st</t>
  </si>
  <si>
    <t xml:space="preserve">14.615th</t>
  </si>
  <si>
    <t xml:space="preserve">11.426th</t>
  </si>
  <si>
    <t xml:space="preserve">10.923rd</t>
  </si>
  <si>
    <t xml:space="preserve">10.016th</t>
  </si>
  <si>
    <t xml:space="preserve">13.22nd</t>
  </si>
  <si>
    <t xml:space="preserve">15.75th</t>
  </si>
  <si>
    <t xml:space="preserve">18.417th</t>
  </si>
  <si>
    <t xml:space="preserve">10.016th Aug</t>
  </si>
  <si>
    <t xml:space="preserve">20.011th</t>
  </si>
  <si>
    <t xml:space="preserve">24.613th</t>
  </si>
  <si>
    <t xml:space="preserve">16.826th</t>
  </si>
  <si>
    <t xml:space="preserve">13.329th</t>
  </si>
  <si>
    <t xml:space="preserve">11.217th</t>
  </si>
  <si>
    <t xml:space="preserve">11.228th</t>
  </si>
  <si>
    <t xml:space="preserve">11.48th</t>
  </si>
  <si>
    <t xml:space="preserve">12.92nd</t>
  </si>
  <si>
    <t xml:space="preserve">15.127th</t>
  </si>
  <si>
    <t xml:space="preserve">19.612th</t>
  </si>
  <si>
    <t xml:space="preserve">11.217th Jun</t>
  </si>
  <si>
    <t xml:space="preserve">22.25th</t>
  </si>
  <si>
    <t xml:space="preserve">21.812th</t>
  </si>
  <si>
    <t xml:space="preserve">17.426th</t>
  </si>
  <si>
    <t xml:space="preserve">16.430th</t>
  </si>
  <si>
    <t xml:space="preserve">12.425th</t>
  </si>
  <si>
    <t xml:space="preserve">11.310th</t>
  </si>
  <si>
    <t xml:space="preserve">13.226th</t>
  </si>
  <si>
    <t xml:space="preserve">13.613th</t>
  </si>
  <si>
    <t xml:space="preserve">11.310th Jul</t>
  </si>
  <si>
    <t xml:space="preserve">17.914th</t>
  </si>
  <si>
    <t xml:space="preserve">17.98th</t>
  </si>
  <si>
    <t xml:space="preserve">15.325th</t>
  </si>
  <si>
    <t xml:space="preserve">13.529th</t>
  </si>
  <si>
    <t xml:space="preserve">11.918th</t>
  </si>
  <si>
    <t xml:space="preserve">10.413th</t>
  </si>
  <si>
    <t xml:space="preserve">12.911th</t>
  </si>
  <si>
    <t xml:space="preserve">13.719th</t>
  </si>
  <si>
    <t xml:space="preserve">16.816th</t>
  </si>
  <si>
    <t xml:space="preserve">20.212th</t>
  </si>
  <si>
    <t xml:space="preserve">10.413th Jul</t>
  </si>
  <si>
    <t xml:space="preserve">15.718th</t>
  </si>
  <si>
    <t xml:space="preserve">13.230th</t>
  </si>
  <si>
    <t xml:space="preserve">9.228th</t>
  </si>
  <si>
    <t xml:space="preserve">10.712th</t>
  </si>
  <si>
    <t xml:space="preserve">12.412th</t>
  </si>
  <si>
    <t xml:space="preserve">11.81st</t>
  </si>
  <si>
    <t xml:space="preserve">15.311th</t>
  </si>
  <si>
    <t xml:space="preserve">9.228th Jun</t>
  </si>
  <si>
    <t xml:space="preserve">21.223rd</t>
  </si>
  <si>
    <t xml:space="preserve">21.311th</t>
  </si>
  <si>
    <t xml:space="preserve">14.324th</t>
  </si>
  <si>
    <t xml:space="preserve">12.79th</t>
  </si>
  <si>
    <t xml:space="preserve">11.319th</t>
  </si>
  <si>
    <t xml:space="preserve">11.829th</t>
  </si>
  <si>
    <t xml:space="preserve">10.429th</t>
  </si>
  <si>
    <t xml:space="preserve">12.27th</t>
  </si>
  <si>
    <t xml:space="preserve">14.127th</t>
  </si>
  <si>
    <t xml:space="preserve">17.112th</t>
  </si>
  <si>
    <t xml:space="preserve">18.610th</t>
  </si>
  <si>
    <t xml:space="preserve">10.429th Aug</t>
  </si>
  <si>
    <t xml:space="preserve">25.723rd</t>
  </si>
  <si>
    <t xml:space="preserve">16.213th</t>
  </si>
  <si>
    <t xml:space="preserve">12.330th</t>
  </si>
  <si>
    <t xml:space="preserve">11.115th</t>
  </si>
  <si>
    <t xml:space="preserve">10.627th</t>
  </si>
  <si>
    <t xml:space="preserve">11.31st</t>
  </si>
  <si>
    <t xml:space="preserve">13.83rd</t>
  </si>
  <si>
    <t xml:space="preserve">16.319th</t>
  </si>
  <si>
    <t xml:space="preserve">10.627th Aug</t>
  </si>
  <si>
    <t xml:space="preserve">21.713th</t>
  </si>
  <si>
    <t xml:space="preserve">18.420th</t>
  </si>
  <si>
    <t xml:space="preserve">15.77th</t>
  </si>
  <si>
    <t xml:space="preserve">14.725th</t>
  </si>
  <si>
    <t xml:space="preserve">11.826th</t>
  </si>
  <si>
    <t xml:space="preserve">9.68th</t>
  </si>
  <si>
    <t xml:space="preserve">12.310th</t>
  </si>
  <si>
    <t xml:space="preserve">15.711th</t>
  </si>
  <si>
    <t xml:space="preserve">15.82nd</t>
  </si>
  <si>
    <t xml:space="preserve">18.628th</t>
  </si>
  <si>
    <t xml:space="preserve">9.68th Jul</t>
  </si>
  <si>
    <t xml:space="preserve">22.18th</t>
  </si>
  <si>
    <t xml:space="preserve">18.416th</t>
  </si>
  <si>
    <t xml:space="preserve">13.114th</t>
  </si>
  <si>
    <t xml:space="preserve">9.69th</t>
  </si>
  <si>
    <t xml:space="preserve">10.825th</t>
  </si>
  <si>
    <t xml:space="preserve">10.81st</t>
  </si>
  <si>
    <t xml:space="preserve">11.71st</t>
  </si>
  <si>
    <t xml:space="preserve">14.67th</t>
  </si>
  <si>
    <t xml:space="preserve">18.97th</t>
  </si>
  <si>
    <t xml:space="preserve">9.69th Jun</t>
  </si>
  <si>
    <t xml:space="preserve">21.64th</t>
  </si>
  <si>
    <t xml:space="preserve">20.226th</t>
  </si>
  <si>
    <t xml:space="preserve">14.730th</t>
  </si>
  <si>
    <t xml:space="preserve">11.815th</t>
  </si>
  <si>
    <t xml:space="preserve">11.32nd</t>
  </si>
  <si>
    <t xml:space="preserve">12.920th</t>
  </si>
  <si>
    <t xml:space="preserve">14.33rd</t>
  </si>
  <si>
    <t xml:space="preserve">11.228th Jul</t>
  </si>
  <si>
    <t xml:space="preserve">22.710th</t>
  </si>
  <si>
    <t xml:space="preserve">16.86th</t>
  </si>
  <si>
    <t xml:space="preserve">12.24th</t>
  </si>
  <si>
    <t xml:space="preserve">11.627th</t>
  </si>
  <si>
    <t xml:space="preserve">13.99th</t>
  </si>
  <si>
    <t xml:space="preserve">12.69th</t>
  </si>
  <si>
    <t xml:space="preserve">16.76th</t>
  </si>
  <si>
    <t xml:space="preserve">18.019th</t>
  </si>
  <si>
    <t xml:space="preserve">11.929th</t>
  </si>
  <si>
    <t xml:space="preserve">12.221st</t>
  </si>
  <si>
    <t xml:space="preserve">12.320th</t>
  </si>
  <si>
    <t xml:space="preserve">12.415th</t>
  </si>
  <si>
    <t xml:space="preserve">13.415th</t>
  </si>
  <si>
    <t xml:space="preserve">11.929th May</t>
  </si>
  <si>
    <t xml:space="preserve">21.510th</t>
  </si>
  <si>
    <t xml:space="preserve">15.822nd</t>
  </si>
  <si>
    <t xml:space="preserve">15.131st</t>
  </si>
  <si>
    <t xml:space="preserve">12.021st</t>
  </si>
  <si>
    <t xml:space="preserve">13.031st</t>
  </si>
  <si>
    <t xml:space="preserve">12.630th</t>
  </si>
  <si>
    <t xml:space="preserve">13.318th</t>
  </si>
  <si>
    <t xml:space="preserve">12.44th</t>
  </si>
  <si>
    <t xml:space="preserve">15.517th</t>
  </si>
  <si>
    <t xml:space="preserve">18.310th</t>
  </si>
  <si>
    <t xml:space="preserve">12.021st Jun</t>
  </si>
  <si>
    <t xml:space="preserve">20.83rd</t>
  </si>
  <si>
    <t xml:space="preserve">17.327th</t>
  </si>
  <si>
    <t xml:space="preserve">13.426th</t>
  </si>
  <si>
    <t xml:space="preserve">12.212th</t>
  </si>
  <si>
    <t xml:space="preserve">12.74th</t>
  </si>
  <si>
    <t xml:space="preserve">13.28th</t>
  </si>
  <si>
    <t xml:space="preserve">13.819th</t>
  </si>
  <si>
    <t xml:space="preserve">15.616th</t>
  </si>
  <si>
    <t xml:space="preserve">14.84th</t>
  </si>
  <si>
    <t xml:space="preserve">20.926th</t>
  </si>
  <si>
    <t xml:space="preserve">12.212th Jun</t>
  </si>
  <si>
    <t xml:space="preserve">22.016th</t>
  </si>
  <si>
    <t xml:space="preserve">13.826th</t>
  </si>
  <si>
    <t xml:space="preserve">13.215th</t>
  </si>
  <si>
    <t xml:space="preserve">12.213th</t>
  </si>
  <si>
    <t xml:space="preserve">16.07th</t>
  </si>
  <si>
    <t xml:space="preserve">13.526th</t>
  </si>
  <si>
    <t xml:space="preserve">15.910th</t>
  </si>
  <si>
    <t xml:space="preserve">21.320th</t>
  </si>
  <si>
    <t xml:space="preserve">12.213th Jul</t>
  </si>
  <si>
    <t xml:space="preserve">23.39th</t>
  </si>
  <si>
    <t xml:space="preserve">20.331st</t>
  </si>
  <si>
    <t xml:space="preserve">13.623rd</t>
  </si>
  <si>
    <t xml:space="preserve">12.813th</t>
  </si>
  <si>
    <t xml:space="preserve">13.04th</t>
  </si>
  <si>
    <t xml:space="preserve">15.44th</t>
  </si>
  <si>
    <t xml:space="preserve">14.54th</t>
  </si>
  <si>
    <t xml:space="preserve">20.214th</t>
  </si>
  <si>
    <t xml:space="preserve">12.417th Jul</t>
  </si>
  <si>
    <t xml:space="preserve">20.26th</t>
  </si>
  <si>
    <t xml:space="preserve">13.416th</t>
  </si>
  <si>
    <t xml:space="preserve">10.323rd</t>
  </si>
  <si>
    <t xml:space="preserve">12.217th</t>
  </si>
  <si>
    <t xml:space="preserve">11.812th</t>
  </si>
  <si>
    <t xml:space="preserve">12.122nd</t>
  </si>
  <si>
    <t xml:space="preserve">14.813th</t>
  </si>
  <si>
    <t xml:space="preserve">14.114th</t>
  </si>
  <si>
    <t xml:space="preserve">16.42nd</t>
  </si>
  <si>
    <t xml:space="preserve">10.323rd Jun</t>
  </si>
  <si>
    <t xml:space="preserve">15.46th</t>
  </si>
  <si>
    <t xml:space="preserve">9.912th</t>
  </si>
  <si>
    <t xml:space="preserve">11.020th</t>
  </si>
  <si>
    <t xml:space="preserve">10.621st</t>
  </si>
  <si>
    <t xml:space="preserve">13.94th</t>
  </si>
  <si>
    <t xml:space="preserve">13.87th</t>
  </si>
  <si>
    <t xml:space="preserve">9.912th Jun</t>
  </si>
  <si>
    <t xml:space="preserve">20.917th</t>
  </si>
  <si>
    <t xml:space="preserve">18.915th</t>
  </si>
  <si>
    <t xml:space="preserve">18.228th</t>
  </si>
  <si>
    <t xml:space="preserve">14.39th</t>
  </si>
  <si>
    <t xml:space="preserve">9.913th</t>
  </si>
  <si>
    <t xml:space="preserve">12.914th</t>
  </si>
  <si>
    <t xml:space="preserve">13.35th</t>
  </si>
  <si>
    <t xml:space="preserve">15.14th</t>
  </si>
  <si>
    <t xml:space="preserve">20.420th</t>
  </si>
  <si>
    <t xml:space="preserve">9.913th Jul</t>
  </si>
  <si>
    <t xml:space="preserve">22.319th</t>
  </si>
  <si>
    <t xml:space="preserve">20.118th</t>
  </si>
  <si>
    <t xml:space="preserve">17.35th</t>
  </si>
  <si>
    <t xml:space="preserve">14.318th</t>
  </si>
  <si>
    <t xml:space="preserve">11.225th</t>
  </si>
  <si>
    <t xml:space="preserve">11.612th</t>
  </si>
  <si>
    <t xml:space="preserve">13.213th</t>
  </si>
  <si>
    <t xml:space="preserve">12.07th</t>
  </si>
  <si>
    <t xml:space="preserve">13.913th</t>
  </si>
  <si>
    <t xml:space="preserve">17.910th</t>
  </si>
  <si>
    <t xml:space="preserve">21.928th</t>
  </si>
  <si>
    <t xml:space="preserve">11.225th Jun</t>
  </si>
  <si>
    <t xml:space="preserve">18.615th</t>
  </si>
  <si>
    <t xml:space="preserve">13.220th</t>
  </si>
  <si>
    <t xml:space="preserve">11.06th</t>
  </si>
  <si>
    <t xml:space="preserve">11.610th</t>
  </si>
  <si>
    <t xml:space="preserve">12.210th</t>
  </si>
  <si>
    <t xml:space="preserve">14.413th</t>
  </si>
  <si>
    <t xml:space="preserve">11.823rd</t>
  </si>
  <si>
    <t xml:space="preserve">19.48th</t>
  </si>
  <si>
    <t xml:space="preserve">11.06th Jun</t>
  </si>
  <si>
    <t xml:space="preserve">18.831st</t>
  </si>
  <si>
    <t xml:space="preserve">17.67th</t>
  </si>
  <si>
    <t xml:space="preserve">14.629th</t>
  </si>
  <si>
    <t xml:space="preserve">12.130th</t>
  </si>
  <si>
    <t xml:space="preserve">14.721st</t>
  </si>
  <si>
    <t xml:space="preserve">19.35th</t>
  </si>
  <si>
    <t xml:space="preserve">12.130th Jul</t>
  </si>
  <si>
    <t xml:space="preserve">21.028th</t>
  </si>
  <si>
    <t xml:space="preserve">20.622nd</t>
  </si>
  <si>
    <t xml:space="preserve">16.65th</t>
  </si>
  <si>
    <t xml:space="preserve">13.729th</t>
  </si>
  <si>
    <t xml:space="preserve">8.329th</t>
  </si>
  <si>
    <t xml:space="preserve">10.715th</t>
  </si>
  <si>
    <t xml:space="preserve">11.915th</t>
  </si>
  <si>
    <t xml:space="preserve">13.38th</t>
  </si>
  <si>
    <t xml:space="preserve">15.34th</t>
  </si>
  <si>
    <t xml:space="preserve">17.18th</t>
  </si>
  <si>
    <t xml:space="preserve">17.425th</t>
  </si>
  <si>
    <t xml:space="preserve">8.329th Jun</t>
  </si>
  <si>
    <t xml:space="preserve">21.61st</t>
  </si>
  <si>
    <t xml:space="preserve">22.31st</t>
  </si>
  <si>
    <t xml:space="preserve">14.930th</t>
  </si>
  <si>
    <t xml:space="preserve">11.79th</t>
  </si>
  <si>
    <t xml:space="preserve">12.329th</t>
  </si>
  <si>
    <t xml:space="preserve">11.11st</t>
  </si>
  <si>
    <t xml:space="preserve">14.121st</t>
  </si>
  <si>
    <t xml:space="preserve">11.11st Aug</t>
  </si>
  <si>
    <t xml:space="preserve">18.88th</t>
  </si>
  <si>
    <t xml:space="preserve">15.610th</t>
  </si>
  <si>
    <t xml:space="preserve">15.527th</t>
  </si>
  <si>
    <t xml:space="preserve">13.121st</t>
  </si>
  <si>
    <t xml:space="preserve">13.126th</t>
  </si>
  <si>
    <t xml:space="preserve">14.311th</t>
  </si>
  <si>
    <t xml:space="preserve">16.321st</t>
  </si>
  <si>
    <t xml:space="preserve">18.82nd</t>
  </si>
  <si>
    <t xml:space="preserve">11.815th Jun</t>
  </si>
  <si>
    <t xml:space="preserve">21.329th</t>
  </si>
  <si>
    <t xml:space="preserve">19.822nd</t>
  </si>
  <si>
    <t xml:space="preserve">15.723rd</t>
  </si>
  <si>
    <t xml:space="preserve">13.512th</t>
  </si>
  <si>
    <t xml:space="preserve">11.75th</t>
  </si>
  <si>
    <t xml:space="preserve">13.328th</t>
  </si>
  <si>
    <t xml:space="preserve">15.612th</t>
  </si>
  <si>
    <t xml:space="preserve">15.119th</t>
  </si>
  <si>
    <t xml:space="preserve">11.75th Aug</t>
  </si>
  <si>
    <t xml:space="preserve">13.520th</t>
  </si>
  <si>
    <t xml:space="preserve">13.15th</t>
  </si>
  <si>
    <t xml:space="preserve">12.616th</t>
  </si>
  <si>
    <t xml:space="preserve">12.730th</t>
  </si>
  <si>
    <t xml:space="preserve">13.824th</t>
  </si>
  <si>
    <t xml:space="preserve">15.415th</t>
  </si>
  <si>
    <t xml:space="preserve">16.44th</t>
  </si>
  <si>
    <t xml:space="preserve">12.616th Jul</t>
  </si>
  <si>
    <t xml:space="preserve">20.621st</t>
  </si>
  <si>
    <t xml:space="preserve">19.44th</t>
  </si>
  <si>
    <t xml:space="preserve">15.323rd</t>
  </si>
  <si>
    <t xml:space="preserve">12.011th</t>
  </si>
  <si>
    <t xml:space="preserve">10.021st</t>
  </si>
  <si>
    <t xml:space="preserve">13.420th</t>
  </si>
  <si>
    <t xml:space="preserve">15.61st</t>
  </si>
  <si>
    <t xml:space="preserve">10.021st Jul</t>
  </si>
  <si>
    <t xml:space="preserve">15.113th</t>
  </si>
  <si>
    <t xml:space="preserve">11.623rd</t>
  </si>
  <si>
    <t xml:space="preserve">13.11st</t>
  </si>
  <si>
    <t xml:space="preserve">15.013th</t>
  </si>
  <si>
    <t xml:space="preserve">12.62nd</t>
  </si>
  <si>
    <t xml:space="preserve">19.46th</t>
  </si>
  <si>
    <t xml:space="preserve">11.623rd Jul</t>
  </si>
  <si>
    <t xml:space="preserve">23.31st</t>
  </si>
  <si>
    <t xml:space="preserve">18.528th</t>
  </si>
  <si>
    <t xml:space="preserve">13.925th</t>
  </si>
  <si>
    <t xml:space="preserve">14.226th</t>
  </si>
  <si>
    <t xml:space="preserve">12.530th</t>
  </si>
  <si>
    <t xml:space="preserve">11.128th</t>
  </si>
  <si>
    <t xml:space="preserve">12.71st</t>
  </si>
  <si>
    <t xml:space="preserve">15.38th</t>
  </si>
  <si>
    <t xml:space="preserve">11.128th Jul</t>
  </si>
  <si>
    <t xml:space="preserve">22.222nd</t>
  </si>
  <si>
    <t xml:space="preserve">20.422nd</t>
  </si>
  <si>
    <t xml:space="preserve">17.72nd</t>
  </si>
  <si>
    <t xml:space="preserve">14.911th</t>
  </si>
  <si>
    <t xml:space="preserve">13.831st</t>
  </si>
  <si>
    <t xml:space="preserve">13.16th</t>
  </si>
  <si>
    <t xml:space="preserve">14.023rd</t>
  </si>
  <si>
    <t xml:space="preserve">13.923rd</t>
  </si>
  <si>
    <t xml:space="preserve">20.426th</t>
  </si>
  <si>
    <t xml:space="preserve">12.124th Jun</t>
  </si>
  <si>
    <t xml:space="preserve">18.124th</t>
  </si>
  <si>
    <t xml:space="preserve">19.721st</t>
  </si>
  <si>
    <t xml:space="preserve">17.722nd</t>
  </si>
  <si>
    <t xml:space="preserve">16.43rd</t>
  </si>
  <si>
    <t xml:space="preserve">13.914th</t>
  </si>
  <si>
    <t xml:space="preserve">8.811th</t>
  </si>
  <si>
    <t xml:space="preserve">12.611th</t>
  </si>
  <si>
    <t xml:space="preserve">13.81st</t>
  </si>
  <si>
    <t xml:space="preserve">11.43rd</t>
  </si>
  <si>
    <t xml:space="preserve">17.417th</t>
  </si>
  <si>
    <t xml:space="preserve">8.811th Jul</t>
  </si>
  <si>
    <t xml:space="preserve">19.122nd</t>
  </si>
  <si>
    <t xml:space="preserve">16.127th</t>
  </si>
  <si>
    <t xml:space="preserve">15.89th</t>
  </si>
  <si>
    <t xml:space="preserve">11.68th</t>
  </si>
  <si>
    <t xml:space="preserve">12.014th</t>
  </si>
  <si>
    <t xml:space="preserve">14.323rd</t>
  </si>
  <si>
    <t xml:space="preserve">14.98th</t>
  </si>
  <si>
    <t xml:space="preserve">11.68th Jul</t>
  </si>
  <si>
    <t xml:space="preserve">21.220th</t>
  </si>
  <si>
    <t xml:space="preserve">16.612th</t>
  </si>
  <si>
    <t xml:space="preserve">13.125th</t>
  </si>
  <si>
    <t xml:space="preserve">10.317th</t>
  </si>
  <si>
    <t xml:space="preserve">12.12nd</t>
  </si>
  <si>
    <t xml:space="preserve">12.818th</t>
  </si>
  <si>
    <t xml:space="preserve">15.211th</t>
  </si>
  <si>
    <t xml:space="preserve">18.714th</t>
  </si>
  <si>
    <t xml:space="preserve">10.317th Jul</t>
  </si>
  <si>
    <t xml:space="preserve">19.915th</t>
  </si>
  <si>
    <t xml:space="preserve">16.228th</t>
  </si>
  <si>
    <t xml:space="preserve">12.922nd</t>
  </si>
  <si>
    <t xml:space="preserve">15.91st</t>
  </si>
  <si>
    <t xml:space="preserve">12.630th Sep</t>
  </si>
  <si>
    <t xml:space="preserve">18.623rd</t>
  </si>
  <si>
    <t xml:space="preserve">15.515th</t>
  </si>
  <si>
    <t xml:space="preserve">14.912th</t>
  </si>
  <si>
    <t xml:space="preserve">12.119th</t>
  </si>
  <si>
    <t xml:space="preserve">10.82nd</t>
  </si>
  <si>
    <t xml:space="preserve">15.813th</t>
  </si>
  <si>
    <t xml:space="preserve">14.910th</t>
  </si>
  <si>
    <t xml:space="preserve">17.615th</t>
  </si>
  <si>
    <t xml:space="preserve">19.53rd</t>
  </si>
  <si>
    <t xml:space="preserve">10.82nd Aug</t>
  </si>
  <si>
    <t xml:space="preserve">22.729th</t>
  </si>
  <si>
    <t xml:space="preserve">23.128th</t>
  </si>
  <si>
    <t xml:space="preserve">21.526th</t>
  </si>
  <si>
    <t xml:space="preserve">15.430th</t>
  </si>
  <si>
    <t xml:space="preserve">11.816th</t>
  </si>
  <si>
    <t xml:space="preserve">10.97th</t>
  </si>
  <si>
    <t xml:space="preserve">13.01st</t>
  </si>
  <si>
    <t xml:space="preserve">15.73rd</t>
  </si>
  <si>
    <t xml:space="preserve">10.97th Jul</t>
  </si>
  <si>
    <t xml:space="preserve">17.219th</t>
  </si>
  <si>
    <t xml:space="preserve">12.431st</t>
  </si>
  <si>
    <t xml:space="preserve">13.712th</t>
  </si>
  <si>
    <t xml:space="preserve">12.631st</t>
  </si>
  <si>
    <t xml:space="preserve">12.411th</t>
  </si>
  <si>
    <t xml:space="preserve">12.020th</t>
  </si>
  <si>
    <t xml:space="preserve">15.117th</t>
  </si>
  <si>
    <t xml:space="preserve">19.811th</t>
  </si>
  <si>
    <t xml:space="preserve">12.020th Sep</t>
  </si>
  <si>
    <t xml:space="preserve">11.925th</t>
  </si>
  <si>
    <t xml:space="preserve">13.95th</t>
  </si>
  <si>
    <t xml:space="preserve">10.921st</t>
  </si>
  <si>
    <t xml:space="preserve">12.031st</t>
  </si>
  <si>
    <t xml:space="preserve">11.923rd</t>
  </si>
  <si>
    <t xml:space="preserve">15.316th</t>
  </si>
  <si>
    <t xml:space="preserve">16.31st</t>
  </si>
  <si>
    <t xml:space="preserve">19.510th</t>
  </si>
  <si>
    <t xml:space="preserve">10.921st Jun</t>
  </si>
  <si>
    <t xml:space="preserve">22.316th</t>
  </si>
  <si>
    <t xml:space="preserve">15.827th</t>
  </si>
  <si>
    <t xml:space="preserve">19.022nd</t>
  </si>
  <si>
    <t xml:space="preserve">17.824th</t>
  </si>
  <si>
    <t xml:space="preserve">14.424th</t>
  </si>
  <si>
    <t xml:space="preserve">13.917th</t>
  </si>
  <si>
    <t xml:space="preserve">12.03rd</t>
  </si>
  <si>
    <t xml:space="preserve">11.16th</t>
  </si>
  <si>
    <t xml:space="preserve">13.710th</t>
  </si>
  <si>
    <t xml:space="preserve">14.28th</t>
  </si>
  <si>
    <t xml:space="preserve">15.76th</t>
  </si>
  <si>
    <t xml:space="preserve">11.16th Aug</t>
  </si>
  <si>
    <t xml:space="preserve">20.121st</t>
  </si>
  <si>
    <t xml:space="preserve">15.330th</t>
  </si>
  <si>
    <t xml:space="preserve">12.521st</t>
  </si>
  <si>
    <t xml:space="preserve">10.79th</t>
  </si>
  <si>
    <t xml:space="preserve">14.013th</t>
  </si>
  <si>
    <t xml:space="preserve">14.921st</t>
  </si>
  <si>
    <t xml:space="preserve">10.79th Jul</t>
  </si>
  <si>
    <t xml:space="preserve">17.422nd</t>
  </si>
  <si>
    <t xml:space="preserve">17.44th</t>
  </si>
  <si>
    <t xml:space="preserve">13.18th</t>
  </si>
  <si>
    <t xml:space="preserve">11.213th</t>
  </si>
  <si>
    <t xml:space="preserve">12.28th</t>
  </si>
  <si>
    <t xml:space="preserve">14.38th</t>
  </si>
  <si>
    <t xml:space="preserve">16.712th</t>
  </si>
  <si>
    <t xml:space="preserve">11.213th Jul</t>
  </si>
  <si>
    <t xml:space="preserve">17.13rd</t>
  </si>
  <si>
    <t xml:space="preserve">13.124th</t>
  </si>
  <si>
    <t xml:space="preserve">10.23rd</t>
  </si>
  <si>
    <t xml:space="preserve">11.84th</t>
  </si>
  <si>
    <t xml:space="preserve">21.324th</t>
  </si>
  <si>
    <t xml:space="preserve">10.23rd Jun</t>
  </si>
  <si>
    <t xml:space="preserve">20.314th</t>
  </si>
  <si>
    <t xml:space="preserve">21.428th</t>
  </si>
  <si>
    <t xml:space="preserve">16.020th</t>
  </si>
  <si>
    <t xml:space="preserve">12.61st</t>
  </si>
  <si>
    <t xml:space="preserve">11.44th</t>
  </si>
  <si>
    <t xml:space="preserve">11.37th</t>
  </si>
  <si>
    <t xml:space="preserve">12.728th</t>
  </si>
  <si>
    <t xml:space="preserve">15.49th</t>
  </si>
  <si>
    <t xml:space="preserve">16.97th</t>
  </si>
  <si>
    <t xml:space="preserve">20.017th</t>
  </si>
  <si>
    <t xml:space="preserve">11.37th Aug</t>
  </si>
  <si>
    <t xml:space="preserve">12.326th</t>
  </si>
  <si>
    <t xml:space="preserve">10.926th</t>
  </si>
  <si>
    <t xml:space="preserve">13.217th</t>
  </si>
  <si>
    <t xml:space="preserve">14.18th</t>
  </si>
  <si>
    <t xml:space="preserve">15.71st</t>
  </si>
  <si>
    <t xml:space="preserve">16.46th</t>
  </si>
  <si>
    <t xml:space="preserve">10.926th Jul</t>
  </si>
  <si>
    <t xml:space="preserve">19.823rd</t>
  </si>
  <si>
    <t xml:space="preserve">14.514th</t>
  </si>
  <si>
    <t xml:space="preserve">11.331st</t>
  </si>
  <si>
    <t xml:space="preserve">12.13rd</t>
  </si>
  <si>
    <t xml:space="preserve">14.34th</t>
  </si>
  <si>
    <t xml:space="preserve">15.416th</t>
  </si>
  <si>
    <t xml:space="preserve">19.726th</t>
  </si>
  <si>
    <t xml:space="preserve">11.331st Jul</t>
  </si>
  <si>
    <t xml:space="preserve">20.019th</t>
  </si>
  <si>
    <t xml:space="preserve">15.016th</t>
  </si>
  <si>
    <t xml:space="preserve">16.66th</t>
  </si>
  <si>
    <t xml:space="preserve">11.717th</t>
  </si>
  <si>
    <t xml:space="preserve">12.420th</t>
  </si>
  <si>
    <t xml:space="preserve">13.115th</t>
  </si>
  <si>
    <t xml:space="preserve">13.323rd</t>
  </si>
  <si>
    <t xml:space="preserve">13.816th</t>
  </si>
  <si>
    <t xml:space="preserve">17.86th</t>
  </si>
  <si>
    <t xml:space="preserve">11.717th May</t>
  </si>
  <si>
    <t xml:space="preserve">18.331st</t>
  </si>
  <si>
    <t xml:space="preserve">16.413th</t>
  </si>
  <si>
    <t xml:space="preserve">15.425th</t>
  </si>
  <si>
    <t xml:space="preserve">13.827th</t>
  </si>
  <si>
    <t xml:space="preserve">11.12nd</t>
  </si>
  <si>
    <t xml:space="preserve">11.723rd</t>
  </si>
  <si>
    <t xml:space="preserve">13.43rd</t>
  </si>
  <si>
    <t xml:space="preserve">16.45th</t>
  </si>
  <si>
    <t xml:space="preserve">11.12nd Jul</t>
  </si>
  <si>
    <t xml:space="preserve">14.422nd</t>
  </si>
  <si>
    <t xml:space="preserve">12.88th</t>
  </si>
  <si>
    <t xml:space="preserve">10.826th</t>
  </si>
  <si>
    <t xml:space="preserve">13.51st</t>
  </si>
  <si>
    <t xml:space="preserve">15.111th</t>
  </si>
  <si>
    <t xml:space="preserve">10.826th Jul</t>
  </si>
  <si>
    <t xml:space="preserve">17.923rd</t>
  </si>
  <si>
    <t xml:space="preserve">17.530th</t>
  </si>
  <si>
    <t xml:space="preserve">16.222nd</t>
  </si>
  <si>
    <t xml:space="preserve">13.728th</t>
  </si>
  <si>
    <t xml:space="preserve">9.818th</t>
  </si>
  <si>
    <t xml:space="preserve">12.723rd</t>
  </si>
  <si>
    <t xml:space="preserve">13.112th</t>
  </si>
  <si>
    <t xml:space="preserve">14.99th</t>
  </si>
  <si>
    <t xml:space="preserve">13.93rd</t>
  </si>
  <si>
    <t xml:space="preserve">18.27th</t>
  </si>
  <si>
    <t xml:space="preserve">9.818th Jul</t>
  </si>
  <si>
    <t xml:space="preserve">20.820th</t>
  </si>
  <si>
    <t xml:space="preserve">18.72nd</t>
  </si>
  <si>
    <t xml:space="preserve">18.42nd</t>
  </si>
  <si>
    <t xml:space="preserve">14.229th</t>
  </si>
  <si>
    <t xml:space="preserve">12.37th</t>
  </si>
  <si>
    <t xml:space="preserve">12.42nd</t>
  </si>
  <si>
    <t xml:space="preserve">10.819th</t>
  </si>
  <si>
    <t xml:space="preserve">15.67th</t>
  </si>
  <si>
    <t xml:space="preserve">10.819th Aug</t>
  </si>
  <si>
    <t xml:space="preserve">20.67th</t>
  </si>
  <si>
    <t xml:space="preserve">15.212th</t>
  </si>
  <si>
    <t xml:space="preserve">12.913th</t>
  </si>
  <si>
    <t xml:space="preserve">9.919th</t>
  </si>
  <si>
    <t xml:space="preserve">11.09th</t>
  </si>
  <si>
    <t xml:space="preserve">12.923rd</t>
  </si>
  <si>
    <t xml:space="preserve">12.824th</t>
  </si>
  <si>
    <t xml:space="preserve">17.19th</t>
  </si>
  <si>
    <t xml:space="preserve">9.919th Jul</t>
  </si>
  <si>
    <t xml:space="preserve">21.17th</t>
  </si>
  <si>
    <t xml:space="preserve">12.628th</t>
  </si>
  <si>
    <t xml:space="preserve">12.322nd</t>
  </si>
  <si>
    <t xml:space="preserve">11.830th</t>
  </si>
  <si>
    <t xml:space="preserve">11.42nd</t>
  </si>
  <si>
    <t xml:space="preserve">12.724th</t>
  </si>
  <si>
    <t xml:space="preserve">13.29th</t>
  </si>
  <si>
    <t xml:space="preserve">15.326th</t>
  </si>
  <si>
    <t xml:space="preserve">11.42nd Jul</t>
  </si>
  <si>
    <t xml:space="preserve">20.728th</t>
  </si>
  <si>
    <t xml:space="preserve">16.529th</t>
  </si>
  <si>
    <t xml:space="preserve">15.423rd</t>
  </si>
  <si>
    <t xml:space="preserve">10.38th</t>
  </si>
  <si>
    <t xml:space="preserve">10.64th</t>
  </si>
  <si>
    <t xml:space="preserve">12.219th</t>
  </si>
  <si>
    <t xml:space="preserve">15.16th</t>
  </si>
  <si>
    <t xml:space="preserve">13.46th</t>
  </si>
  <si>
    <t xml:space="preserve">17.89th</t>
  </si>
  <si>
    <t xml:space="preserve">10.38th Jul</t>
  </si>
  <si>
    <t xml:space="preserve">18.522nd</t>
  </si>
  <si>
    <t xml:space="preserve">14.620th</t>
  </si>
  <si>
    <t xml:space="preserve">11.76th</t>
  </si>
  <si>
    <t xml:space="preserve">11.113th</t>
  </si>
  <si>
    <t xml:space="preserve">12.82nd</t>
  </si>
  <si>
    <t xml:space="preserve">15.126th</t>
  </si>
  <si>
    <t xml:space="preserve">16.39th</t>
  </si>
  <si>
    <t xml:space="preserve">19.112th</t>
  </si>
  <si>
    <t xml:space="preserve">11.113th Aug</t>
  </si>
  <si>
    <t xml:space="preserve">21.03rd</t>
  </si>
  <si>
    <t xml:space="preserve">19.316th</t>
  </si>
  <si>
    <t xml:space="preserve">14.528th</t>
  </si>
  <si>
    <t xml:space="preserve">12.328th</t>
  </si>
  <si>
    <t xml:space="preserve">11.313th</t>
  </si>
  <si>
    <t xml:space="preserve">12.48th</t>
  </si>
  <si>
    <t xml:space="preserve">13.74th</t>
  </si>
  <si>
    <t xml:space="preserve">15.88th</t>
  </si>
  <si>
    <t xml:space="preserve">15.218th</t>
  </si>
  <si>
    <t xml:space="preserve">15.43rd</t>
  </si>
  <si>
    <t xml:space="preserve">11.313th Jul</t>
  </si>
  <si>
    <t xml:space="preserve">24.915th</t>
  </si>
  <si>
    <t xml:space="preserve">20.617th</t>
  </si>
  <si>
    <t xml:space="preserve">15.319th</t>
  </si>
  <si>
    <t xml:space="preserve">13.823rd</t>
  </si>
  <si>
    <t xml:space="preserve">10.86th</t>
  </si>
  <si>
    <t xml:space="preserve">9.816th</t>
  </si>
  <si>
    <t xml:space="preserve">11.811th</t>
  </si>
  <si>
    <t xml:space="preserve">12.22nd</t>
  </si>
  <si>
    <t xml:space="preserve">14.218th</t>
  </si>
  <si>
    <t xml:space="preserve">15.53rd</t>
  </si>
  <si>
    <t xml:space="preserve">9.816th Jul</t>
  </si>
  <si>
    <t xml:space="preserve">20.710th</t>
  </si>
  <si>
    <t xml:space="preserve">19.214th</t>
  </si>
  <si>
    <t xml:space="preserve">17.318th</t>
  </si>
  <si>
    <t xml:space="preserve">14.122nd</t>
  </si>
  <si>
    <t xml:space="preserve">14.729th</t>
  </si>
  <si>
    <t xml:space="preserve">11.69th</t>
  </si>
  <si>
    <t xml:space="preserve">12.125th</t>
  </si>
  <si>
    <t xml:space="preserve">11.015th</t>
  </si>
  <si>
    <t xml:space="preserve">12.422nd</t>
  </si>
  <si>
    <t xml:space="preserve">17.125th</t>
  </si>
  <si>
    <t xml:space="preserve">11.015th Sep</t>
  </si>
  <si>
    <t xml:space="preserve">21.619th</t>
  </si>
  <si>
    <t xml:space="preserve">17.114th</t>
  </si>
  <si>
    <t xml:space="preserve">16.225th</t>
  </si>
  <si>
    <t xml:space="preserve">12.216th</t>
  </si>
  <si>
    <t xml:space="preserve">11.514th</t>
  </si>
  <si>
    <t xml:space="preserve">11.73rd</t>
  </si>
  <si>
    <t xml:space="preserve">15.41st</t>
  </si>
  <si>
    <t xml:space="preserve">16.611th</t>
  </si>
  <si>
    <t xml:space="preserve">11.514th Aug</t>
  </si>
  <si>
    <t xml:space="preserve">19.916th</t>
  </si>
  <si>
    <t xml:space="preserve">15.716th</t>
  </si>
  <si>
    <t xml:space="preserve">14.222nd</t>
  </si>
  <si>
    <t xml:space="preserve">14.113th</t>
  </si>
  <si>
    <t xml:space="preserve">10.48th</t>
  </si>
  <si>
    <t xml:space="preserve">13.36th</t>
  </si>
  <si>
    <t xml:space="preserve">12.519th</t>
  </si>
  <si>
    <t xml:space="preserve">16.812th</t>
  </si>
  <si>
    <t xml:space="preserve">10.48th Jul</t>
  </si>
  <si>
    <t xml:space="preserve">22.44th</t>
  </si>
  <si>
    <t xml:space="preserve">14.623rd</t>
  </si>
  <si>
    <t xml:space="preserve">11.715th</t>
  </si>
  <si>
    <t xml:space="preserve">11.117th</t>
  </si>
  <si>
    <t xml:space="preserve">9.311th</t>
  </si>
  <si>
    <t xml:space="preserve">12.38th</t>
  </si>
  <si>
    <t xml:space="preserve">14.86th</t>
  </si>
  <si>
    <t xml:space="preserve">9.311th Aug</t>
  </si>
  <si>
    <t xml:space="preserve">21.124th</t>
  </si>
  <si>
    <t xml:space="preserve">17.313th</t>
  </si>
  <si>
    <t xml:space="preserve">14.53rd</t>
  </si>
  <si>
    <t xml:space="preserve">12.820th</t>
  </si>
  <si>
    <t xml:space="preserve">11.913th</t>
  </si>
  <si>
    <t xml:space="preserve">15.114th</t>
  </si>
  <si>
    <t xml:space="preserve">16.215th</t>
  </si>
  <si>
    <t xml:space="preserve">14.61st</t>
  </si>
  <si>
    <t xml:space="preserve">18.818th</t>
  </si>
  <si>
    <t xml:space="preserve">11.913th Jul</t>
  </si>
  <si>
    <t xml:space="preserve">17.030th</t>
  </si>
  <si>
    <t xml:space="preserve">14.123rd</t>
  </si>
  <si>
    <t xml:space="preserve">14.129th</t>
  </si>
  <si>
    <t xml:space="preserve">12.75th</t>
  </si>
  <si>
    <t xml:space="preserve">12.21st</t>
  </si>
  <si>
    <t xml:space="preserve">17.124th</t>
  </si>
  <si>
    <t xml:space="preserve">12.21st Aug</t>
  </si>
  <si>
    <t xml:space="preserve">20.714th</t>
  </si>
  <si>
    <t xml:space="preserve">10.723rd</t>
  </si>
  <si>
    <t xml:space="preserve">12.015th</t>
  </si>
  <si>
    <t xml:space="preserve">13.812th</t>
  </si>
  <si>
    <t xml:space="preserve">15.21st</t>
  </si>
  <si>
    <t xml:space="preserve">17.629th</t>
  </si>
  <si>
    <t xml:space="preserve">19.27th</t>
  </si>
  <si>
    <t xml:space="preserve">10.723rd Jun</t>
  </si>
  <si>
    <t xml:space="preserve">18.824th</t>
  </si>
  <si>
    <t xml:space="preserve">17.924th</t>
  </si>
  <si>
    <t xml:space="preserve">15.48th</t>
  </si>
  <si>
    <t xml:space="preserve">13.931st</t>
  </si>
  <si>
    <t xml:space="preserve">12.31st</t>
  </si>
  <si>
    <t xml:space="preserve">11.33rd</t>
  </si>
  <si>
    <t xml:space="preserve">12.810th</t>
  </si>
  <si>
    <t xml:space="preserve">14.322nd</t>
  </si>
  <si>
    <t xml:space="preserve">16.912th</t>
  </si>
  <si>
    <t xml:space="preserve">11.33rd Jul</t>
  </si>
  <si>
    <t xml:space="preserve">15.617th</t>
  </si>
  <si>
    <t xml:space="preserve">13.930th</t>
  </si>
  <si>
    <t xml:space="preserve">9.821st</t>
  </si>
  <si>
    <t xml:space="preserve">10.310th</t>
  </si>
  <si>
    <t xml:space="preserve">11.35th</t>
  </si>
  <si>
    <t xml:space="preserve">13.212th</t>
  </si>
  <si>
    <t xml:space="preserve">14.91st</t>
  </si>
  <si>
    <t xml:space="preserve">19.315th</t>
  </si>
  <si>
    <t xml:space="preserve">9.821st Jun</t>
  </si>
  <si>
    <t xml:space="preserve">22.423rd</t>
  </si>
  <si>
    <t xml:space="preserve">19.324th</t>
  </si>
  <si>
    <t xml:space="preserve">16.121st</t>
  </si>
  <si>
    <t xml:space="preserve">12.822nd</t>
  </si>
  <si>
    <t xml:space="preserve">10.319th</t>
  </si>
  <si>
    <t xml:space="preserve">12.06th</t>
  </si>
  <si>
    <t xml:space="preserve">16.12nd</t>
  </si>
  <si>
    <t xml:space="preserve">10.319th Jul</t>
  </si>
  <si>
    <t xml:space="preserve">20.015th</t>
  </si>
  <si>
    <t xml:space="preserve">15.123rd</t>
  </si>
  <si>
    <t xml:space="preserve">14.024th</t>
  </si>
  <si>
    <t xml:space="preserve">14.619th</t>
  </si>
  <si>
    <t xml:space="preserve">11.72nd</t>
  </si>
  <si>
    <t xml:space="preserve">17.65th</t>
  </si>
  <si>
    <t xml:space="preserve">18.918th</t>
  </si>
  <si>
    <t xml:space="preserve">11.213th Aug</t>
  </si>
  <si>
    <t xml:space="preserve">21.026th</t>
  </si>
  <si>
    <t xml:space="preserve">12.918th</t>
  </si>
  <si>
    <t xml:space="preserve">10.925th</t>
  </si>
  <si>
    <t xml:space="preserve">10.221st</t>
  </si>
  <si>
    <t xml:space="preserve">11.120th</t>
  </si>
  <si>
    <t xml:space="preserve">11.21st</t>
  </si>
  <si>
    <t xml:space="preserve">15.724th</t>
  </si>
  <si>
    <t xml:space="preserve">16.02nd</t>
  </si>
  <si>
    <t xml:space="preserve">10.221st Jul</t>
  </si>
  <si>
    <t xml:space="preserve">19.923rd</t>
  </si>
  <si>
    <t xml:space="preserve">18.830th</t>
  </si>
  <si>
    <t xml:space="preserve">14.016th</t>
  </si>
  <si>
    <t xml:space="preserve">12.34th</t>
  </si>
  <si>
    <t xml:space="preserve">12.56th</t>
  </si>
  <si>
    <t xml:space="preserve">10.913th</t>
  </si>
  <si>
    <t xml:space="preserve">15.329th</t>
  </si>
  <si>
    <t xml:space="preserve">15.727th</t>
  </si>
  <si>
    <t xml:space="preserve">17.731st</t>
  </si>
  <si>
    <t xml:space="preserve">10.913th Sep</t>
  </si>
  <si>
    <t xml:space="preserve">18.211th</t>
  </si>
  <si>
    <t xml:space="preserve">17.927th</t>
  </si>
  <si>
    <t xml:space="preserve">11.018th</t>
  </si>
  <si>
    <t xml:space="preserve">11.616th</t>
  </si>
  <si>
    <t xml:space="preserve">12.215th</t>
  </si>
  <si>
    <t xml:space="preserve">15.728th</t>
  </si>
  <si>
    <t xml:space="preserve">14.614th</t>
  </si>
  <si>
    <t xml:space="preserve">11.018th Jul</t>
  </si>
  <si>
    <t xml:space="preserve">20.11st</t>
  </si>
  <si>
    <t xml:space="preserve">21.726th</t>
  </si>
  <si>
    <t xml:space="preserve">13.725th</t>
  </si>
  <si>
    <t xml:space="preserve">12.230th</t>
  </si>
  <si>
    <t xml:space="preserve">11.07th</t>
  </si>
  <si>
    <t xml:space="preserve">12.46th</t>
  </si>
  <si>
    <t xml:space="preserve">14.69th</t>
  </si>
  <si>
    <t xml:space="preserve">11.07th Aug</t>
  </si>
  <si>
    <t xml:space="preserve">18.91st</t>
  </si>
  <si>
    <t xml:space="preserve">18.414th</t>
  </si>
  <si>
    <t xml:space="preserve">20.020th</t>
  </si>
  <si>
    <t xml:space="preserve">15.120th</t>
  </si>
  <si>
    <t xml:space="preserve">13.77th</t>
  </si>
  <si>
    <t xml:space="preserve">13.911th</t>
  </si>
  <si>
    <t xml:space="preserve">16.110th</t>
  </si>
  <si>
    <t xml:space="preserve">11.115th Aug</t>
  </si>
  <si>
    <t xml:space="preserve">19.513th</t>
  </si>
  <si>
    <t xml:space="preserve">20.15th</t>
  </si>
  <si>
    <t xml:space="preserve">17.628th</t>
  </si>
  <si>
    <t xml:space="preserve">12.414th</t>
  </si>
  <si>
    <t xml:space="preserve">13.110th</t>
  </si>
  <si>
    <t xml:space="preserve">12.414th Jun</t>
  </si>
  <si>
    <t xml:space="preserve">22.45th</t>
  </si>
  <si>
    <t xml:space="preserve">20.81st</t>
  </si>
  <si>
    <t xml:space="preserve">20.013th</t>
  </si>
  <si>
    <t xml:space="preserve">13.521st</t>
  </si>
  <si>
    <t xml:space="preserve">13.620th</t>
  </si>
  <si>
    <t xml:space="preserve">13.02nd</t>
  </si>
  <si>
    <t xml:space="preserve">12.623rd</t>
  </si>
  <si>
    <t xml:space="preserve">14.916th</t>
  </si>
  <si>
    <t xml:space="preserve">18.024th</t>
  </si>
  <si>
    <t xml:space="preserve">11.34th Jul</t>
  </si>
  <si>
    <t xml:space="preserve">17.511th</t>
  </si>
  <si>
    <t xml:space="preserve">21.626th</t>
  </si>
  <si>
    <t xml:space="preserve">16.719th</t>
  </si>
  <si>
    <t xml:space="preserve">16.825th</t>
  </si>
  <si>
    <t xml:space="preserve">14.624th</t>
  </si>
  <si>
    <t xml:space="preserve">14.014th</t>
  </si>
  <si>
    <t xml:space="preserve">13.34th</t>
  </si>
  <si>
    <t xml:space="preserve">14.423rd</t>
  </si>
  <si>
    <t xml:space="preserve">19.317th</t>
  </si>
  <si>
    <t xml:space="preserve">12.215th Aug</t>
  </si>
  <si>
    <t xml:space="preserve">20.124th</t>
  </si>
  <si>
    <t xml:space="preserve">20.023rd</t>
  </si>
  <si>
    <t xml:space="preserve">14.727th</t>
  </si>
  <si>
    <t xml:space="preserve">13.019th</t>
  </si>
  <si>
    <t xml:space="preserve">12.018th</t>
  </si>
  <si>
    <t xml:space="preserve">12.11st</t>
  </si>
  <si>
    <t xml:space="preserve">13.622nd</t>
  </si>
  <si>
    <t xml:space="preserve">18.84th</t>
  </si>
  <si>
    <t xml:space="preserve">12.018th Jul</t>
  </si>
  <si>
    <t xml:space="preserve">20.823rd</t>
  </si>
  <si>
    <t xml:space="preserve">13.531st</t>
  </si>
  <si>
    <t xml:space="preserve">11.421st</t>
  </si>
  <si>
    <t xml:space="preserve">10.517th</t>
  </si>
  <si>
    <t xml:space="preserve">10.831st</t>
  </si>
  <si>
    <t xml:space="preserve">17.011th</t>
  </si>
  <si>
    <t xml:space="preserve">10.517th Jul</t>
  </si>
  <si>
    <t xml:space="preserve">20.228th</t>
  </si>
  <si>
    <t xml:space="preserve">17.626th</t>
  </si>
  <si>
    <t xml:space="preserve">16.726th</t>
  </si>
  <si>
    <t xml:space="preserve">11.326th</t>
  </si>
  <si>
    <t xml:space="preserve">11.08th</t>
  </si>
  <si>
    <t xml:space="preserve">12.413th</t>
  </si>
  <si>
    <t xml:space="preserve">16.018th</t>
  </si>
  <si>
    <t xml:space="preserve">23.521st</t>
  </si>
  <si>
    <t xml:space="preserve">20.23rd</t>
  </si>
  <si>
    <t xml:space="preserve">15.331st</t>
  </si>
  <si>
    <t xml:space="preserve">12.916th</t>
  </si>
  <si>
    <t xml:space="preserve">11.528th</t>
  </si>
  <si>
    <t xml:space="preserve">16.830th</t>
  </si>
  <si>
    <t xml:space="preserve">19.62nd</t>
  </si>
  <si>
    <t xml:space="preserve">22.631st</t>
  </si>
  <si>
    <t xml:space="preserve">15.217th</t>
  </si>
  <si>
    <t xml:space="preserve">12.311th</t>
  </si>
  <si>
    <t xml:space="preserve">13.315th</t>
  </si>
  <si>
    <t xml:space="preserve">14.817th</t>
  </si>
  <si>
    <t xml:space="preserve">16.513th</t>
  </si>
  <si>
    <t xml:space="preserve">12.219th Jul</t>
  </si>
  <si>
    <t xml:space="preserve">23.15th</t>
  </si>
  <si>
    <t xml:space="preserve">12.39th</t>
  </si>
  <si>
    <t xml:space="preserve">11.724th</t>
  </si>
  <si>
    <t xml:space="preserve">12.112th</t>
  </si>
  <si>
    <t xml:space="preserve">14.66th</t>
  </si>
  <si>
    <t xml:space="preserve">17.71st</t>
  </si>
  <si>
    <t xml:space="preserve">11.724th Jun</t>
  </si>
  <si>
    <t xml:space="preserve">17.85th</t>
  </si>
  <si>
    <t xml:space="preserve">21.527th</t>
  </si>
  <si>
    <t xml:space="preserve">19.724th</t>
  </si>
  <si>
    <t xml:space="preserve">15.130th</t>
  </si>
  <si>
    <t xml:space="preserve">13.37th</t>
  </si>
  <si>
    <t xml:space="preserve">12.214th</t>
  </si>
  <si>
    <t xml:space="preserve">10.37th</t>
  </si>
  <si>
    <t xml:space="preserve">14.325th</t>
  </si>
  <si>
    <t xml:space="preserve">14.17th</t>
  </si>
  <si>
    <t xml:space="preserve">18.16th</t>
  </si>
  <si>
    <t xml:space="preserve">10.37th Aug</t>
  </si>
  <si>
    <t xml:space="preserve">19.45th</t>
  </si>
  <si>
    <t xml:space="preserve">17.121st</t>
  </si>
  <si>
    <t xml:space="preserve">15.931st</t>
  </si>
  <si>
    <t xml:space="preserve">12.68th</t>
  </si>
  <si>
    <t xml:space="preserve">9.122nd</t>
  </si>
  <si>
    <t xml:space="preserve">13.912th</t>
  </si>
  <si>
    <t xml:space="preserve">16.34th</t>
  </si>
  <si>
    <t xml:space="preserve">14.111th</t>
  </si>
  <si>
    <t xml:space="preserve">9.122nd Jul</t>
  </si>
  <si>
    <t xml:space="preserve">21.07th</t>
  </si>
  <si>
    <t xml:space="preserve">19.518th</t>
  </si>
  <si>
    <t xml:space="preserve">11.219th</t>
  </si>
  <si>
    <t xml:space="preserve">13.322nd</t>
  </si>
  <si>
    <t xml:space="preserve">13.92nd</t>
  </si>
  <si>
    <t xml:space="preserve">15.012th</t>
  </si>
  <si>
    <t xml:space="preserve">14.81st</t>
  </si>
  <si>
    <t xml:space="preserve">11.219th Jul</t>
  </si>
  <si>
    <t xml:space="preserve">20.918th</t>
  </si>
  <si>
    <t xml:space="preserve">20.58th</t>
  </si>
  <si>
    <t xml:space="preserve">15.418th</t>
  </si>
  <si>
    <t xml:space="preserve">12.227th</t>
  </si>
  <si>
    <t xml:space="preserve">13.03rd</t>
  </si>
  <si>
    <t xml:space="preserve">14.412th</t>
  </si>
  <si>
    <t xml:space="preserve">13.48th</t>
  </si>
  <si>
    <t xml:space="preserve">19.123rd</t>
  </si>
  <si>
    <t xml:space="preserve">15.99th</t>
  </si>
  <si>
    <t xml:space="preserve">12.227th Jun</t>
  </si>
  <si>
    <t xml:space="preserve">21.623rd</t>
  </si>
  <si>
    <t xml:space="preserve">16.019th</t>
  </si>
  <si>
    <t xml:space="preserve">22.619th</t>
  </si>
  <si>
    <t xml:space="preserve">19.416th</t>
  </si>
  <si>
    <t xml:space="preserve">12.817th</t>
  </si>
  <si>
    <t xml:space="preserve">11.817th</t>
  </si>
  <si>
    <t xml:space="preserve">13.44th</t>
  </si>
  <si>
    <t xml:space="preserve">15.730th</t>
  </si>
  <si>
    <t xml:space="preserve">15.118th</t>
  </si>
  <si>
    <t xml:space="preserve">14.93rd</t>
  </si>
  <si>
    <t xml:space="preserve">24.821st</t>
  </si>
  <si>
    <t xml:space="preserve">20.817th</t>
  </si>
  <si>
    <t xml:space="preserve">16.419th</t>
  </si>
  <si>
    <t xml:space="preserve">14.523rd</t>
  </si>
  <si>
    <t xml:space="preserve">10.316th</t>
  </si>
  <si>
    <t xml:space="preserve">12.211th</t>
  </si>
  <si>
    <t xml:space="preserve">12.52nd</t>
  </si>
  <si>
    <t xml:space="preserve">10.316th Jul</t>
  </si>
  <si>
    <t xml:space="preserve">20.910th</t>
  </si>
  <si>
    <t xml:space="preserve">19.016th</t>
  </si>
  <si>
    <t xml:space="preserve">13.619th</t>
  </si>
  <si>
    <t xml:space="preserve">15.230th</t>
  </si>
  <si>
    <t xml:space="preserve">12.220th</t>
  </si>
  <si>
    <t xml:space="preserve">11.712th</t>
  </si>
  <si>
    <t xml:space="preserve">11.515th</t>
  </si>
  <si>
    <t xml:space="preserve">16.517th</t>
  </si>
  <si>
    <t xml:space="preserve">11.515th Sep</t>
  </si>
  <si>
    <t xml:space="preserve">20.91st</t>
  </si>
  <si>
    <t xml:space="preserve">17.414th</t>
  </si>
  <si>
    <t xml:space="preserve">16.125th</t>
  </si>
  <si>
    <t xml:space="preserve">11.615th</t>
  </si>
  <si>
    <t xml:space="preserve">11.714th</t>
  </si>
  <si>
    <t xml:space="preserve">11.93rd</t>
  </si>
  <si>
    <t xml:space="preserve">16.111th</t>
  </si>
  <si>
    <t xml:space="preserve">11.615th Jun</t>
  </si>
  <si>
    <t xml:space="preserve">20.87th</t>
  </si>
  <si>
    <t xml:space="preserve">16.016th</t>
  </si>
  <si>
    <t xml:space="preserve">13.616th</t>
  </si>
  <si>
    <t xml:space="preserve">10.58th</t>
  </si>
  <si>
    <t xml:space="preserve">12.319th</t>
  </si>
  <si>
    <t xml:space="preserve">16.813th</t>
  </si>
  <si>
    <t xml:space="preserve">10.58th Jul</t>
  </si>
  <si>
    <t xml:space="preserve">22.118th</t>
  </si>
  <si>
    <t xml:space="preserve">14.823rd</t>
  </si>
  <si>
    <t xml:space="preserve">12.315th</t>
  </si>
  <si>
    <t xml:space="preserve">11.517th</t>
  </si>
  <si>
    <t xml:space="preserve">14.96th</t>
  </si>
  <si>
    <t xml:space="preserve">15.312th</t>
  </si>
  <si>
    <t xml:space="preserve">16.83rd</t>
  </si>
  <si>
    <t xml:space="preserve">10.211th Aug</t>
  </si>
  <si>
    <t xml:space="preserve">20.924th</t>
  </si>
  <si>
    <t xml:space="preserve">13.223rd</t>
  </si>
  <si>
    <t xml:space="preserve">11.94th Aug</t>
  </si>
  <si>
    <t xml:space="preserve">19.619th</t>
  </si>
  <si>
    <t xml:space="preserve">14.529th</t>
  </si>
  <si>
    <t xml:space="preserve">12.94th</t>
  </si>
  <si>
    <t xml:space="preserve">13.829th</t>
  </si>
  <si>
    <t xml:space="preserve">14.36th</t>
  </si>
  <si>
    <t xml:space="preserve">17.11st</t>
  </si>
  <si>
    <t xml:space="preserve">12.422nd Aug</t>
  </si>
  <si>
    <t xml:space="preserve">18.727th</t>
  </si>
  <si>
    <t xml:space="preserve">16.613th</t>
  </si>
  <si>
    <t xml:space="preserve">13.524th</t>
  </si>
  <si>
    <t xml:space="preserve">10.823rd</t>
  </si>
  <si>
    <t xml:space="preserve">12.16th</t>
  </si>
  <si>
    <t xml:space="preserve">17.814th</t>
  </si>
  <si>
    <t xml:space="preserve">10.823rd Jun</t>
  </si>
  <si>
    <t xml:space="preserve">16.18th</t>
  </si>
  <si>
    <t xml:space="preserve">14.331st</t>
  </si>
  <si>
    <t xml:space="preserve">13.310th</t>
  </si>
  <si>
    <t xml:space="preserve">11.73rd Jul</t>
  </si>
  <si>
    <t xml:space="preserve">19.912th</t>
  </si>
  <si>
    <t xml:space="preserve">21.610th</t>
  </si>
  <si>
    <t xml:space="preserve">15.717th</t>
  </si>
  <si>
    <t xml:space="preserve">10.710th</t>
  </si>
  <si>
    <t xml:space="preserve">14.82nd</t>
  </si>
  <si>
    <t xml:space="preserve">19.615th</t>
  </si>
  <si>
    <t xml:space="preserve">20.716th</t>
  </si>
  <si>
    <t xml:space="preserve">15.721st</t>
  </si>
  <si>
    <t xml:space="preserve">14.431st</t>
  </si>
  <si>
    <t xml:space="preserve">10.616th</t>
  </si>
  <si>
    <t xml:space="preserve">12.26th</t>
  </si>
  <si>
    <t xml:space="preserve">16.32nd</t>
  </si>
  <si>
    <t xml:space="preserve">10.616th Jul</t>
  </si>
  <si>
    <t xml:space="preserve">18.923rd</t>
  </si>
  <si>
    <t xml:space="preserve">18.326th</t>
  </si>
  <si>
    <t xml:space="preserve">15.024th</t>
  </si>
  <si>
    <t xml:space="preserve">14.625th</t>
  </si>
  <si>
    <t xml:space="preserve">20.04th</t>
  </si>
  <si>
    <t xml:space="preserve">12.213th Aug</t>
  </si>
  <si>
    <t xml:space="preserve">22.126th</t>
  </si>
  <si>
    <t xml:space="preserve">10.61st</t>
  </si>
  <si>
    <t xml:space="preserve">11.420th</t>
  </si>
  <si>
    <t xml:space="preserve">16.62nd</t>
  </si>
  <si>
    <t xml:space="preserve">10.61st Jul</t>
  </si>
  <si>
    <t xml:space="preserve">21.24th</t>
  </si>
  <si>
    <t xml:space="preserve">15.313th</t>
  </si>
  <si>
    <t xml:space="preserve">13.722nd</t>
  </si>
  <si>
    <t xml:space="preserve">13.88th</t>
  </si>
  <si>
    <t xml:space="preserve">13.021st</t>
  </si>
  <si>
    <t xml:space="preserve">11.713th</t>
  </si>
  <si>
    <t xml:space="preserve">16.429th</t>
  </si>
  <si>
    <t xml:space="preserve">18.431st</t>
  </si>
  <si>
    <t xml:space="preserve">11.713th Sep</t>
  </si>
  <si>
    <t xml:space="preserve">17.81st</t>
  </si>
  <si>
    <t xml:space="preserve">19.611th</t>
  </si>
  <si>
    <t xml:space="preserve">18.028th</t>
  </si>
  <si>
    <t xml:space="preserve">14.022nd</t>
  </si>
  <si>
    <t xml:space="preserve">12.718th</t>
  </si>
  <si>
    <t xml:space="preserve">11.818th</t>
  </si>
  <si>
    <t xml:space="preserve">15.914th</t>
  </si>
  <si>
    <t xml:space="preserve">14.214th</t>
  </si>
  <si>
    <t xml:space="preserve">18.810th</t>
  </si>
  <si>
    <t xml:space="preserve">11.818th Jul</t>
  </si>
  <si>
    <t xml:space="preserve">20.71st</t>
  </si>
  <si>
    <t xml:space="preserve">22.412th</t>
  </si>
  <si>
    <t xml:space="preserve">14.025th</t>
  </si>
  <si>
    <t xml:space="preserve">11.77th</t>
  </si>
  <si>
    <t xml:space="preserve">15.116th</t>
  </si>
  <si>
    <t xml:space="preserve">18.215th</t>
  </si>
  <si>
    <t xml:space="preserve">11.77th Aug</t>
  </si>
  <si>
    <t xml:space="preserve">16.123rd</t>
  </si>
  <si>
    <t xml:space="preserve">12.29th</t>
  </si>
  <si>
    <t xml:space="preserve">15.018th</t>
  </si>
  <si>
    <t xml:space="preserve">11.815th Aug</t>
  </si>
  <si>
    <t xml:space="preserve">20.55th</t>
  </si>
  <si>
    <t xml:space="preserve">15.318th</t>
  </si>
  <si>
    <t xml:space="preserve">13.418th</t>
  </si>
  <si>
    <t xml:space="preserve">15.512th</t>
  </si>
  <si>
    <t xml:space="preserve">12.517th Jun</t>
  </si>
  <si>
    <t xml:space="preserve">21.51st</t>
  </si>
  <si>
    <t xml:space="preserve">21.013th</t>
  </si>
  <si>
    <t xml:space="preserve">17.010th</t>
  </si>
  <si>
    <t xml:space="preserve">13.421st</t>
  </si>
  <si>
    <t xml:space="preserve">14.020th</t>
  </si>
  <si>
    <t xml:space="preserve">13.523rd</t>
  </si>
  <si>
    <t xml:space="preserve">19.224th</t>
  </si>
  <si>
    <t xml:space="preserve">17.319th</t>
  </si>
  <si>
    <t xml:space="preserve">15.231st</t>
  </si>
  <si>
    <t xml:space="preserve">12.622nd</t>
  </si>
  <si>
    <t xml:space="preserve">12.314th</t>
  </si>
  <si>
    <t xml:space="preserve">14.05th</t>
  </si>
  <si>
    <t xml:space="preserve">12.314th Aug</t>
  </si>
  <si>
    <t xml:space="preserve">16.029th</t>
  </si>
  <si>
    <t xml:space="preserve">14.827th</t>
  </si>
  <si>
    <t xml:space="preserve">13.314th</t>
  </si>
  <si>
    <t xml:space="preserve">12.223rd</t>
  </si>
  <si>
    <t xml:space="preserve">14.59th</t>
  </si>
  <si>
    <t xml:space="preserve">14.116th</t>
  </si>
  <si>
    <t xml:space="preserve">17.02nd</t>
  </si>
  <si>
    <t xml:space="preserve">12.223rd Aug</t>
  </si>
  <si>
    <t xml:space="preserve">21.514th</t>
  </si>
  <si>
    <t xml:space="preserve">14.031st</t>
  </si>
  <si>
    <t xml:space="preserve">10.417th</t>
  </si>
  <si>
    <t xml:space="preserve">11.131st</t>
  </si>
  <si>
    <t xml:space="preserve">17.916th</t>
  </si>
  <si>
    <t xml:space="preserve">20.227th</t>
  </si>
  <si>
    <t xml:space="preserve">10.417th Jul</t>
  </si>
  <si>
    <t xml:space="preserve">20.928th</t>
  </si>
  <si>
    <t xml:space="preserve">21.99th</t>
  </si>
  <si>
    <t xml:space="preserve">18.126th</t>
  </si>
  <si>
    <t xml:space="preserve">17.01st</t>
  </si>
  <si>
    <t xml:space="preserve">11.226th</t>
  </si>
  <si>
    <t xml:space="preserve">11.126th</t>
  </si>
  <si>
    <t xml:space="preserve">10.68th</t>
  </si>
  <si>
    <t xml:space="preserve">12.513th</t>
  </si>
  <si>
    <t xml:space="preserve">16.418th</t>
  </si>
  <si>
    <t xml:space="preserve">18.64th</t>
  </si>
  <si>
    <t xml:space="preserve">10.68th Aug</t>
  </si>
  <si>
    <t xml:space="preserve">25.220th</t>
  </si>
  <si>
    <t xml:space="preserve">20.428th</t>
  </si>
  <si>
    <t xml:space="preserve">13.429th</t>
  </si>
  <si>
    <t xml:space="preserve">11.621st</t>
  </si>
  <si>
    <t xml:space="preserve">12.128th</t>
  </si>
  <si>
    <t xml:space="preserve">15.213th</t>
  </si>
  <si>
    <t xml:space="preserve">18.520th</t>
  </si>
  <si>
    <t xml:space="preserve">11.621st Jul</t>
  </si>
  <si>
    <t xml:space="preserve">14.430th</t>
  </si>
  <si>
    <t xml:space="preserve">12.827th</t>
  </si>
  <si>
    <t xml:space="preserve">13.78th</t>
  </si>
  <si>
    <t xml:space="preserve">13.216th</t>
  </si>
  <si>
    <t xml:space="preserve">14.217th</t>
  </si>
  <si>
    <t xml:space="preserve">15.611th</t>
  </si>
  <si>
    <t xml:space="preserve">18.715th</t>
  </si>
  <si>
    <t xml:space="preserve">12.827th Jun</t>
  </si>
  <si>
    <t xml:space="preserve">22.028th</t>
  </si>
  <si>
    <t xml:space="preserve">22.05th</t>
  </si>
  <si>
    <t xml:space="preserve">12.321st</t>
  </si>
  <si>
    <t xml:space="preserve">14.63rd</t>
  </si>
  <si>
    <t xml:space="preserve">16.314th</t>
  </si>
  <si>
    <t xml:space="preserve">19.08th</t>
  </si>
  <si>
    <t xml:space="preserve">12.018th May</t>
  </si>
  <si>
    <t xml:space="preserve">20.92nd</t>
  </si>
  <si>
    <t xml:space="preserve">22.026th</t>
  </si>
  <si>
    <t xml:space="preserve">14.026th</t>
  </si>
  <si>
    <t xml:space="preserve">15.222nd</t>
  </si>
  <si>
    <t xml:space="preserve">12.514th</t>
  </si>
  <si>
    <t xml:space="preserve">12.619th</t>
  </si>
  <si>
    <t xml:space="preserve">13.61st</t>
  </si>
  <si>
    <t xml:space="preserve">13.76th</t>
  </si>
  <si>
    <t xml:space="preserve">15.28th</t>
  </si>
  <si>
    <t xml:space="preserve">18.018th</t>
  </si>
  <si>
    <t xml:space="preserve">19.38th</t>
  </si>
  <si>
    <t xml:space="preserve">12.514th Jun</t>
  </si>
  <si>
    <t xml:space="preserve">19.213th</t>
  </si>
  <si>
    <t xml:space="preserve">23.02nd</t>
  </si>
  <si>
    <t xml:space="preserve">16.622nd</t>
  </si>
  <si>
    <t xml:space="preserve">12.617th</t>
  </si>
  <si>
    <t xml:space="preserve">11.59th</t>
  </si>
  <si>
    <t xml:space="preserve">13.017th</t>
  </si>
  <si>
    <t xml:space="preserve">13.611th</t>
  </si>
  <si>
    <t xml:space="preserve">11.59th Jul</t>
  </si>
  <si>
    <t xml:space="preserve">16.36th</t>
  </si>
  <si>
    <t xml:space="preserve">13.020th</t>
  </si>
  <si>
    <t xml:space="preserve">15.017th</t>
  </si>
  <si>
    <t xml:space="preserve">10.82nd Jul</t>
  </si>
  <si>
    <t xml:space="preserve">21.528th</t>
  </si>
  <si>
    <t xml:space="preserve">19.65th</t>
  </si>
  <si>
    <t xml:space="preserve">16.317th</t>
  </si>
  <si>
    <t xml:space="preserve">14.415th</t>
  </si>
  <si>
    <t xml:space="preserve">13.23rd</t>
  </si>
  <si>
    <t xml:space="preserve">11.62nd</t>
  </si>
  <si>
    <t xml:space="preserve">13.31st</t>
  </si>
  <si>
    <t xml:space="preserve">17.518th</t>
  </si>
  <si>
    <t xml:space="preserve">19.017th</t>
  </si>
  <si>
    <t xml:space="preserve">11.62nd Aug</t>
  </si>
  <si>
    <t xml:space="preserve">21.02nd</t>
  </si>
  <si>
    <t xml:space="preserve">20.519th</t>
  </si>
  <si>
    <t xml:space="preserve">15.031st</t>
  </si>
  <si>
    <t xml:space="preserve">10.78th</t>
  </si>
  <si>
    <t xml:space="preserve">14.418th</t>
  </si>
  <si>
    <t xml:space="preserve">16.87th</t>
  </si>
  <si>
    <t xml:space="preserve">10.78th Jul</t>
  </si>
  <si>
    <t xml:space="preserve">17.321st</t>
  </si>
  <si>
    <t xml:space="preserve">12.626th</t>
  </si>
  <si>
    <t xml:space="preserve">13.228th</t>
  </si>
  <si>
    <t xml:space="preserve">14.611th</t>
  </si>
  <si>
    <t xml:space="preserve">17.23rd</t>
  </si>
  <si>
    <t xml:space="preserve">17.827th</t>
  </si>
  <si>
    <t xml:space="preserve">15.629th</t>
  </si>
  <si>
    <t xml:space="preserve">13.73rd</t>
  </si>
  <si>
    <t xml:space="preserve">14.713th</t>
  </si>
  <si>
    <t xml:space="preserve">12.29th Aug</t>
  </si>
  <si>
    <t xml:space="preserve">18.213th</t>
  </si>
  <si>
    <t xml:space="preserve">10.01st</t>
  </si>
  <si>
    <t xml:space="preserve">10.022nd</t>
  </si>
  <si>
    <t xml:space="preserve">11.57th</t>
  </si>
  <si>
    <t xml:space="preserve">10.01st Jun</t>
  </si>
  <si>
    <t xml:space="preserve">18.317th</t>
  </si>
  <si>
    <t xml:space="preserve">14.221st</t>
  </si>
  <si>
    <t xml:space="preserve">11.124th</t>
  </si>
  <si>
    <t xml:space="preserve">11.65th</t>
  </si>
  <si>
    <t xml:space="preserve">12.57th</t>
  </si>
  <si>
    <t xml:space="preserve">13.85th</t>
  </si>
  <si>
    <t xml:space="preserve">15.519th</t>
  </si>
  <si>
    <t xml:space="preserve">17.510th</t>
  </si>
  <si>
    <t xml:space="preserve">11.124th Jun</t>
  </si>
  <si>
    <t xml:space="preserve">20.46th</t>
  </si>
  <si>
    <t xml:space="preserve">12.523rd</t>
  </si>
  <si>
    <t xml:space="preserve">13.519th</t>
  </si>
  <si>
    <t xml:space="preserve">15.916th</t>
  </si>
  <si>
    <t xml:space="preserve">17.48th</t>
  </si>
  <si>
    <t xml:space="preserve">18.517th</t>
  </si>
  <si>
    <t xml:space="preserve">11.08th Jul</t>
  </si>
  <si>
    <t xml:space="preserve">21.523rd</t>
  </si>
  <si>
    <t xml:space="preserve">15.922nd</t>
  </si>
  <si>
    <t xml:space="preserve">14.518th</t>
  </si>
  <si>
    <t xml:space="preserve">13.325th</t>
  </si>
  <si>
    <t xml:space="preserve">12.319th Jul</t>
  </si>
  <si>
    <t xml:space="preserve">18.027th</t>
  </si>
  <si>
    <t xml:space="preserve">15.531st</t>
  </si>
  <si>
    <t xml:space="preserve">12.226th</t>
  </si>
  <si>
    <t xml:space="preserve">13.810th</t>
  </si>
  <si>
    <t xml:space="preserve">15.62nd</t>
  </si>
  <si>
    <t xml:space="preserve">17.528th</t>
  </si>
  <si>
    <t xml:space="preserve">12.226th Jun</t>
  </si>
  <si>
    <t xml:space="preserve">18.411th</t>
  </si>
  <si>
    <t xml:space="preserve">15.511th</t>
  </si>
  <si>
    <t xml:space="preserve">12.030th</t>
  </si>
  <si>
    <t xml:space="preserve">12.09th</t>
  </si>
  <si>
    <t xml:space="preserve">13.71st</t>
  </si>
  <si>
    <t xml:space="preserve">12.030th Jul</t>
  </si>
  <si>
    <t xml:space="preserve">19.131st</t>
  </si>
  <si>
    <t xml:space="preserve">14.628th</t>
  </si>
  <si>
    <t xml:space="preserve">12.720th</t>
  </si>
  <si>
    <t xml:space="preserve">17.54th</t>
  </si>
  <si>
    <t xml:space="preserve">12.07th Jul</t>
  </si>
  <si>
    <t xml:space="preserve">19.519th</t>
  </si>
  <si>
    <t xml:space="preserve">14.08th</t>
  </si>
  <si>
    <t xml:space="preserve">11.711th</t>
  </si>
  <si>
    <t xml:space="preserve">13.720th</t>
  </si>
  <si>
    <t xml:space="preserve">15.112th</t>
  </si>
  <si>
    <t xml:space="preserve">11.711th Jul</t>
  </si>
  <si>
    <t xml:space="preserve">20.57th</t>
  </si>
  <si>
    <t xml:space="preserve">16.817th</t>
  </si>
  <si>
    <t xml:space="preserve">11.523rd</t>
  </si>
  <si>
    <t xml:space="preserve">13.231st</t>
  </si>
  <si>
    <t xml:space="preserve">16.915th</t>
  </si>
  <si>
    <t xml:space="preserve">11.523rd Aug</t>
  </si>
  <si>
    <t xml:space="preserve">20.528th</t>
  </si>
  <si>
    <t xml:space="preserve">20.116th</t>
  </si>
  <si>
    <t xml:space="preserve">15.926th</t>
  </si>
  <si>
    <t xml:space="preserve">14.47th</t>
  </si>
  <si>
    <t xml:space="preserve">11.322nd</t>
  </si>
  <si>
    <t xml:space="preserve">9.828th</t>
  </si>
  <si>
    <t xml:space="preserve">14.224th</t>
  </si>
  <si>
    <t xml:space="preserve">15.320th</t>
  </si>
  <si>
    <t xml:space="preserve">16.411th</t>
  </si>
  <si>
    <t xml:space="preserve">9.828th Jul</t>
  </si>
  <si>
    <t xml:space="preserve">21.911th</t>
  </si>
  <si>
    <t xml:space="preserve">16.131st</t>
  </si>
  <si>
    <t xml:space="preserve">11.613th</t>
  </si>
  <si>
    <t xml:space="preserve">12.81st</t>
  </si>
  <si>
    <t xml:space="preserve">13.517th</t>
  </si>
  <si>
    <t xml:space="preserve">15.422nd</t>
  </si>
  <si>
    <t xml:space="preserve">16.58th</t>
  </si>
  <si>
    <t xml:space="preserve">11.613th Jun</t>
  </si>
  <si>
    <t xml:space="preserve">19.81st</t>
  </si>
  <si>
    <t xml:space="preserve">24.122nd</t>
  </si>
  <si>
    <t xml:space="preserve">13.527th</t>
  </si>
  <si>
    <t xml:space="preserve">13.75th</t>
  </si>
  <si>
    <t xml:space="preserve">11.228th Jun</t>
  </si>
  <si>
    <t xml:space="preserve">23.213th</t>
  </si>
  <si>
    <t xml:space="preserve">13.117th</t>
  </si>
  <si>
    <t xml:space="preserve">12.717th</t>
  </si>
  <si>
    <t xml:space="preserve">12.912th</t>
  </si>
  <si>
    <t xml:space="preserve">13.026th</t>
  </si>
  <si>
    <t xml:space="preserve">13.98th</t>
  </si>
  <si>
    <t xml:space="preserve">14.44th</t>
  </si>
  <si>
    <t xml:space="preserve">16.211th</t>
  </si>
  <si>
    <t xml:space="preserve">18.03rd</t>
  </si>
  <si>
    <t xml:space="preserve">12.717th Jun</t>
  </si>
  <si>
    <t xml:space="preserve">19.68th</t>
  </si>
  <si>
    <t xml:space="preserve">15.229th</t>
  </si>
  <si>
    <t xml:space="preserve">13.030th</t>
  </si>
  <si>
    <t xml:space="preserve">12.228th</t>
  </si>
  <si>
    <t xml:space="preserve">13.214th</t>
  </si>
  <si>
    <t xml:space="preserve">14.24th</t>
  </si>
  <si>
    <t xml:space="preserve">17.69th</t>
  </si>
  <si>
    <t xml:space="preserve">12.228th Jul</t>
  </si>
  <si>
    <t xml:space="preserve">15.826th</t>
  </si>
  <si>
    <t xml:space="preserve">14.119th</t>
  </si>
  <si>
    <t xml:space="preserve">10.810th</t>
  </si>
  <si>
    <t xml:space="preserve">10.810th Aug</t>
  </si>
  <si>
    <t xml:space="preserve">16.124th</t>
  </si>
  <si>
    <t xml:space="preserve">14.927th</t>
  </si>
  <si>
    <t xml:space="preserve">13.219th</t>
  </si>
  <si>
    <t xml:space="preserve">12.33rd</t>
  </si>
  <si>
    <t xml:space="preserve">11.715th Jul</t>
  </si>
  <si>
    <t xml:space="preserve">21.36th</t>
  </si>
  <si>
    <t xml:space="preserve">18.24th</t>
  </si>
  <si>
    <t xml:space="preserve">17.515th</t>
  </si>
  <si>
    <t xml:space="preserve">15.529th</t>
  </si>
  <si>
    <t xml:space="preserve">12.921st</t>
  </si>
  <si>
    <t xml:space="preserve">10.212th</t>
  </si>
  <si>
    <t xml:space="preserve">13.111th</t>
  </si>
  <si>
    <t xml:space="preserve">12.83rd</t>
  </si>
  <si>
    <t xml:space="preserve">14.88th</t>
  </si>
  <si>
    <t xml:space="preserve">17.310th</t>
  </si>
  <si>
    <t xml:space="preserve">10.212th Jul</t>
  </si>
  <si>
    <t xml:space="preserve">21.39th</t>
  </si>
  <si>
    <t xml:space="preserve">20.117th</t>
  </si>
  <si>
    <t xml:space="preserve">16.922nd</t>
  </si>
  <si>
    <t xml:space="preserve">12.712th</t>
  </si>
  <si>
    <t xml:space="preserve">13.610th</t>
  </si>
  <si>
    <t xml:space="preserve">14.68th</t>
  </si>
  <si>
    <t xml:space="preserve">18.425th</t>
  </si>
  <si>
    <t xml:space="preserve">12.014th Jul</t>
  </si>
  <si>
    <t xml:space="preserve">19.921st</t>
  </si>
  <si>
    <t xml:space="preserve">12.815th</t>
  </si>
  <si>
    <t xml:space="preserve">11.619th</t>
  </si>
  <si>
    <t xml:space="preserve">13.717th</t>
  </si>
  <si>
    <t xml:space="preserve">17.03rd</t>
  </si>
  <si>
    <t xml:space="preserve">11.619th Jul</t>
  </si>
  <si>
    <t xml:space="preserve">18.729th</t>
  </si>
  <si>
    <t xml:space="preserve">15.817th</t>
  </si>
  <si>
    <t xml:space="preserve">14.814th</t>
  </si>
  <si>
    <t xml:space="preserve">11.927th</t>
  </si>
  <si>
    <t xml:space="preserve">12.010th</t>
  </si>
  <si>
    <t xml:space="preserve">15.97th</t>
  </si>
  <si>
    <t xml:space="preserve">17.822nd</t>
  </si>
  <si>
    <t xml:space="preserve">11.927th Jul</t>
  </si>
  <si>
    <t xml:space="preserve">22.61st</t>
  </si>
  <si>
    <t xml:space="preserve">17.228th</t>
  </si>
  <si>
    <t xml:space="preserve">12.614th</t>
  </si>
  <si>
    <t xml:space="preserve">14.830th</t>
  </si>
  <si>
    <t xml:space="preserve">14.327th</t>
  </si>
  <si>
    <t xml:space="preserve">18.34th</t>
  </si>
  <si>
    <t xml:space="preserve">22.018th</t>
  </si>
  <si>
    <t xml:space="preserve">20.110th</t>
  </si>
  <si>
    <t xml:space="preserve">15.429th</t>
  </si>
  <si>
    <t xml:space="preserve">13.029th</t>
  </si>
  <si>
    <t xml:space="preserve">12.53rd</t>
  </si>
  <si>
    <t xml:space="preserve">14.117th</t>
  </si>
  <si>
    <t xml:space="preserve">13.515th</t>
  </si>
  <si>
    <t xml:space="preserve">12.523rd Jul</t>
  </si>
  <si>
    <t xml:space="preserve">21.920th</t>
  </si>
  <si>
    <t xml:space="preserve">14.225th</t>
  </si>
  <si>
    <t xml:space="preserve">13.59th</t>
  </si>
  <si>
    <t xml:space="preserve">13.84th</t>
  </si>
  <si>
    <t xml:space="preserve">15.36th</t>
  </si>
  <si>
    <t xml:space="preserve">16.610th</t>
  </si>
  <si>
    <t xml:space="preserve">11.612th Jul</t>
  </si>
  <si>
    <t xml:space="preserve">10.922nd</t>
  </si>
  <si>
    <t xml:space="preserve">14.011th</t>
  </si>
  <si>
    <t xml:space="preserve">18.51st</t>
  </si>
  <si>
    <t xml:space="preserve">10.922nd Jun</t>
  </si>
  <si>
    <t xml:space="preserve">21.331st</t>
  </si>
  <si>
    <t xml:space="preserve">20.41st</t>
  </si>
  <si>
    <t xml:space="preserve">13.618th</t>
  </si>
  <si>
    <t xml:space="preserve">12.821st</t>
  </si>
  <si>
    <t xml:space="preserve">18.29th</t>
  </si>
  <si>
    <t xml:space="preserve">12.020th Jul</t>
  </si>
  <si>
    <t xml:space="preserve">20.819th</t>
  </si>
  <si>
    <t xml:space="preserve">14.52nd</t>
  </si>
  <si>
    <t xml:space="preserve">11.614th</t>
  </si>
  <si>
    <t xml:space="preserve">15.03rd</t>
  </si>
  <si>
    <t xml:space="preserve">16.615th</t>
  </si>
  <si>
    <t xml:space="preserve">18.11st</t>
  </si>
  <si>
    <t xml:space="preserve">11.614th Jul</t>
  </si>
  <si>
    <t xml:space="preserve">11.919th</t>
  </si>
  <si>
    <t xml:space="preserve">11.87th</t>
  </si>
  <si>
    <t xml:space="preserve">13.54th</t>
  </si>
  <si>
    <t xml:space="preserve">11.87th Aug</t>
  </si>
  <si>
    <t xml:space="preserve">19.829th</t>
  </si>
  <si>
    <t xml:space="preserve">19.07th</t>
  </si>
  <si>
    <t xml:space="preserve">12.84th</t>
  </si>
  <si>
    <t xml:space="preserve">13.012th</t>
  </si>
  <si>
    <t xml:space="preserve">14.616th</t>
  </si>
  <si>
    <t xml:space="preserve">17.314th</t>
  </si>
  <si>
    <t xml:space="preserve">11.712th Jul</t>
  </si>
  <si>
    <t xml:space="preserve">19.631st</t>
  </si>
  <si>
    <t xml:space="preserve">17.126th</t>
  </si>
  <si>
    <t xml:space="preserve">15.631st</t>
  </si>
  <si>
    <t xml:space="preserve">12.128th Aug</t>
  </si>
  <si>
    <t xml:space="preserve">15.710th</t>
  </si>
  <si>
    <t xml:space="preserve">13.715th</t>
  </si>
  <si>
    <t xml:space="preserve">16.721st</t>
  </si>
  <si>
    <t xml:space="preserve">20.412th</t>
  </si>
  <si>
    <t xml:space="preserve">12.89th</t>
  </si>
  <si>
    <t xml:space="preserve">11.824th</t>
  </si>
  <si>
    <t xml:space="preserve">12.318th</t>
  </si>
  <si>
    <t xml:space="preserve">11.824th Jun</t>
  </si>
  <si>
    <t xml:space="preserve">9.914th</t>
  </si>
  <si>
    <t xml:space="preserve">9.914th Jul</t>
  </si>
  <si>
    <t xml:space="preserve">11.98th</t>
  </si>
  <si>
    <t xml:space="preserve">9.422nd</t>
  </si>
  <si>
    <t xml:space="preserve">16.04th</t>
  </si>
  <si>
    <t xml:space="preserve">19.713th</t>
  </si>
  <si>
    <t xml:space="preserve">9.422nd Jul</t>
  </si>
  <si>
    <t xml:space="preserve">21.37th</t>
  </si>
  <si>
    <t xml:space="preserve">19.019th</t>
  </si>
  <si>
    <t xml:space="preserve">13.522nd</t>
  </si>
  <si>
    <t xml:space="preserve">14.12nd</t>
  </si>
  <si>
    <t xml:space="preserve">16.829th</t>
  </si>
  <si>
    <t xml:space="preserve">15.08th</t>
  </si>
  <si>
    <t xml:space="preserve">12.73rd</t>
  </si>
  <si>
    <t xml:space="preserve">13.47th</t>
  </si>
  <si>
    <t xml:space="preserve">16.09th</t>
  </si>
  <si>
    <t xml:space="preserve">12.73rd Jul</t>
  </si>
  <si>
    <t xml:space="preserve">22.014th</t>
  </si>
  <si>
    <t xml:space="preserve">17.026th</t>
  </si>
  <si>
    <t xml:space="preserve">15.122nd</t>
  </si>
  <si>
    <t xml:space="preserve">18.222nd</t>
  </si>
  <si>
    <t xml:space="preserve">16.81st</t>
  </si>
  <si>
    <t xml:space="preserve">11.92nd</t>
  </si>
  <si>
    <t xml:space="preserve">10.916th</t>
  </si>
  <si>
    <t xml:space="preserve">13.530th</t>
  </si>
  <si>
    <t xml:space="preserve">26.32nd Apr</t>
  </si>
  <si>
    <t xml:space="preserve">32.815th</t>
  </si>
  <si>
    <t xml:space="preserve">23.34th</t>
  </si>
  <si>
    <t xml:space="preserve">13.828th</t>
  </si>
  <si>
    <t xml:space="preserve">10.25th</t>
  </si>
  <si>
    <t xml:space="preserve">12.430th</t>
  </si>
  <si>
    <t xml:space="preserve">16.920th</t>
  </si>
  <si>
    <t xml:space="preserve">20.512th</t>
  </si>
  <si>
    <t xml:space="preserve">26.412th</t>
  </si>
  <si>
    <t xml:space="preserve">32.815th Jan</t>
  </si>
  <si>
    <t xml:space="preserve">30.622nd</t>
  </si>
  <si>
    <t xml:space="preserve">14.012th</t>
  </si>
  <si>
    <t xml:space="preserve">13.58th</t>
  </si>
  <si>
    <t xml:space="preserve">24.520th</t>
  </si>
  <si>
    <t xml:space="preserve">30.622nd Jan</t>
  </si>
  <si>
    <t xml:space="preserve">27.219th</t>
  </si>
  <si>
    <t xml:space="preserve">25.19th</t>
  </si>
  <si>
    <t xml:space="preserve">19.58th</t>
  </si>
  <si>
    <t xml:space="preserve">17.312th</t>
  </si>
  <si>
    <t xml:space="preserve">13.69th</t>
  </si>
  <si>
    <t xml:space="preserve">8.96th</t>
  </si>
  <si>
    <t xml:space="preserve">13.423rd</t>
  </si>
  <si>
    <t xml:space="preserve">17.913th</t>
  </si>
  <si>
    <t xml:space="preserve">17.128th</t>
  </si>
  <si>
    <t xml:space="preserve">22.26th</t>
  </si>
  <si>
    <t xml:space="preserve">27.219th Jan</t>
  </si>
  <si>
    <t xml:space="preserve">22.725th</t>
  </si>
  <si>
    <t xml:space="preserve">26.17th</t>
  </si>
  <si>
    <t xml:space="preserve">14.230th</t>
  </si>
  <si>
    <t xml:space="preserve">14.530th</t>
  </si>
  <si>
    <t xml:space="preserve">20.415th</t>
  </si>
  <si>
    <t xml:space="preserve">26.622nd Dec</t>
  </si>
  <si>
    <t xml:space="preserve">27.420th</t>
  </si>
  <si>
    <t xml:space="preserve">25.97th</t>
  </si>
  <si>
    <t xml:space="preserve">14.510th</t>
  </si>
  <si>
    <t xml:space="preserve">10.73rd</t>
  </si>
  <si>
    <t xml:space="preserve">10.615th</t>
  </si>
  <si>
    <t xml:space="preserve">13.714th</t>
  </si>
  <si>
    <t xml:space="preserve">25.117th</t>
  </si>
  <si>
    <t xml:space="preserve">27.420th Jan</t>
  </si>
  <si>
    <t xml:space="preserve">25.63rd</t>
  </si>
  <si>
    <t xml:space="preserve">17.36th</t>
  </si>
  <si>
    <t xml:space="preserve">16.326th</t>
  </si>
  <si>
    <t xml:space="preserve">10.213th</t>
  </si>
  <si>
    <t xml:space="preserve">10.514th</t>
  </si>
  <si>
    <t xml:space="preserve">11.429th</t>
  </si>
  <si>
    <t xml:space="preserve">17.630th</t>
  </si>
  <si>
    <t xml:space="preserve">21.226th</t>
  </si>
  <si>
    <t xml:space="preserve">21.221st</t>
  </si>
  <si>
    <t xml:space="preserve">25.63rd Jan</t>
  </si>
  <si>
    <t xml:space="preserve">21.313th</t>
  </si>
  <si>
    <t xml:space="preserve">18.38th</t>
  </si>
  <si>
    <t xml:space="preserve">13.127th</t>
  </si>
  <si>
    <t xml:space="preserve">27.72nd Jan</t>
  </si>
  <si>
    <t xml:space="preserve">15.214th</t>
  </si>
  <si>
    <t xml:space="preserve">9.829th</t>
  </si>
  <si>
    <t xml:space="preserve">21.97th</t>
  </si>
  <si>
    <t xml:space="preserve">27.713th Feb</t>
  </si>
  <si>
    <t xml:space="preserve">28.39th</t>
  </si>
  <si>
    <t xml:space="preserve">30.617th</t>
  </si>
  <si>
    <t xml:space="preserve">20.320th</t>
  </si>
  <si>
    <t xml:space="preserve">9.83rd</t>
  </si>
  <si>
    <t xml:space="preserve">11.822nd</t>
  </si>
  <si>
    <t xml:space="preserve">25.923rd</t>
  </si>
  <si>
    <t xml:space="preserve">30.617th Feb</t>
  </si>
  <si>
    <t xml:space="preserve">27.931st</t>
  </si>
  <si>
    <t xml:space="preserve">11.220th</t>
  </si>
  <si>
    <t xml:space="preserve">10.327th</t>
  </si>
  <si>
    <t xml:space="preserve">18.916th</t>
  </si>
  <si>
    <t xml:space="preserve">16.914th</t>
  </si>
  <si>
    <t xml:space="preserve">31.829th Dec</t>
  </si>
  <si>
    <t xml:space="preserve">17.113th</t>
  </si>
  <si>
    <t xml:space="preserve">10.927th</t>
  </si>
  <si>
    <t xml:space="preserve">14.726th</t>
  </si>
  <si>
    <t xml:space="preserve">15.94th</t>
  </si>
  <si>
    <t xml:space="preserve">22.916th</t>
  </si>
  <si>
    <t xml:space="preserve">32.01st Feb</t>
  </si>
  <si>
    <t xml:space="preserve">32.912th</t>
  </si>
  <si>
    <t xml:space="preserve">10.112th</t>
  </si>
  <si>
    <t xml:space="preserve">15.930th</t>
  </si>
  <si>
    <t xml:space="preserve">17.531st</t>
  </si>
  <si>
    <t xml:space="preserve">32.912th Feb</t>
  </si>
  <si>
    <t xml:space="preserve">30.728th</t>
  </si>
  <si>
    <t xml:space="preserve">24.94th</t>
  </si>
  <si>
    <t xml:space="preserve">21.314th</t>
  </si>
  <si>
    <t xml:space="preserve">15.623rd</t>
  </si>
  <si>
    <t xml:space="preserve">12.113th</t>
  </si>
  <si>
    <t xml:space="preserve">19.318th</t>
  </si>
  <si>
    <t xml:space="preserve">23.113th</t>
  </si>
  <si>
    <t xml:space="preserve">27.230th</t>
  </si>
  <si>
    <t xml:space="preserve">30.728th Jan</t>
  </si>
  <si>
    <t xml:space="preserve">27.919th</t>
  </si>
  <si>
    <t xml:space="preserve">31.411th</t>
  </si>
  <si>
    <t xml:space="preserve">24.61st</t>
  </si>
  <si>
    <t xml:space="preserve">18.410th</t>
  </si>
  <si>
    <t xml:space="preserve">10.321st</t>
  </si>
  <si>
    <t xml:space="preserve">26.824th</t>
  </si>
  <si>
    <t xml:space="preserve">29.711th</t>
  </si>
  <si>
    <t xml:space="preserve">31.411th Feb</t>
  </si>
  <si>
    <t xml:space="preserve">29.031st</t>
  </si>
  <si>
    <t xml:space="preserve">22.323rd</t>
  </si>
  <si>
    <t xml:space="preserve">12.91st</t>
  </si>
  <si>
    <t xml:space="preserve">10.620th</t>
  </si>
  <si>
    <t xml:space="preserve">23.121st</t>
  </si>
  <si>
    <t xml:space="preserve">24.53rd</t>
  </si>
  <si>
    <t xml:space="preserve">29.031st Jan</t>
  </si>
  <si>
    <t xml:space="preserve">25.430th</t>
  </si>
  <si>
    <t xml:space="preserve">27.31st</t>
  </si>
  <si>
    <t xml:space="preserve">24.110th</t>
  </si>
  <si>
    <t xml:space="preserve">13.17th</t>
  </si>
  <si>
    <t xml:space="preserve">13.41st</t>
  </si>
  <si>
    <t xml:space="preserve">13.015th</t>
  </si>
  <si>
    <t xml:space="preserve">14.74th</t>
  </si>
  <si>
    <t xml:space="preserve">20.919th</t>
  </si>
  <si>
    <t xml:space="preserve">26.726th</t>
  </si>
  <si>
    <t xml:space="preserve">28.11st Mar</t>
  </si>
  <si>
    <t xml:space="preserve">25.39th</t>
  </si>
  <si>
    <t xml:space="preserve">26.418th</t>
  </si>
  <si>
    <t xml:space="preserve">11.424th</t>
  </si>
  <si>
    <t xml:space="preserve">11.95th</t>
  </si>
  <si>
    <t xml:space="preserve">13.718th</t>
  </si>
  <si>
    <t xml:space="preserve">26.418th Feb</t>
  </si>
  <si>
    <t xml:space="preserve">29.913th</t>
  </si>
  <si>
    <t xml:space="preserve">18.418th</t>
  </si>
  <si>
    <t xml:space="preserve">11.210th</t>
  </si>
  <si>
    <t xml:space="preserve">11.017th</t>
  </si>
  <si>
    <t xml:space="preserve">11.425th</t>
  </si>
  <si>
    <t xml:space="preserve">15.210th</t>
  </si>
  <si>
    <t xml:space="preserve">22.723rd</t>
  </si>
  <si>
    <t xml:space="preserve">29.913th Jan</t>
  </si>
  <si>
    <t xml:space="preserve">28.67th</t>
  </si>
  <si>
    <t xml:space="preserve">19.113th</t>
  </si>
  <si>
    <t xml:space="preserve">13.424th</t>
  </si>
  <si>
    <t xml:space="preserve">18.026th</t>
  </si>
  <si>
    <t xml:space="preserve">20.523rd</t>
  </si>
  <si>
    <t xml:space="preserve">28.67th Feb</t>
  </si>
  <si>
    <t xml:space="preserve">20.218th</t>
  </si>
  <si>
    <t xml:space="preserve">16.727th</t>
  </si>
  <si>
    <t xml:space="preserve">24.726th</t>
  </si>
  <si>
    <t xml:space="preserve">25.923rd Feb</t>
  </si>
  <si>
    <t xml:space="preserve">28.018th</t>
  </si>
  <si>
    <t xml:space="preserve">22.96th</t>
  </si>
  <si>
    <t xml:space="preserve">10.219th</t>
  </si>
  <si>
    <t xml:space="preserve">30.17th</t>
  </si>
  <si>
    <t xml:space="preserve">30.17th Dec</t>
  </si>
  <si>
    <t xml:space="preserve">22.927th</t>
  </si>
  <si>
    <t xml:space="preserve">26.923rd</t>
  </si>
  <si>
    <t xml:space="preserve">27.44th</t>
  </si>
  <si>
    <t xml:space="preserve">19.712th</t>
  </si>
  <si>
    <t xml:space="preserve">12.819th</t>
  </si>
  <si>
    <t xml:space="preserve">9.26th</t>
  </si>
  <si>
    <t xml:space="preserve">13.119th</t>
  </si>
  <si>
    <t xml:space="preserve">12.928th</t>
  </si>
  <si>
    <t xml:space="preserve">19.816th</t>
  </si>
  <si>
    <t xml:space="preserve">27.44th Mar</t>
  </si>
  <si>
    <t xml:space="preserve">28.320th</t>
  </si>
  <si>
    <t xml:space="preserve">18.87th</t>
  </si>
  <si>
    <t xml:space="preserve">12.620th</t>
  </si>
  <si>
    <t xml:space="preserve">11.61st</t>
  </si>
  <si>
    <t xml:space="preserve">12.729th</t>
  </si>
  <si>
    <t xml:space="preserve">17.925th</t>
  </si>
  <si>
    <t xml:space="preserve">23.37th</t>
  </si>
  <si>
    <t xml:space="preserve">24.522nd</t>
  </si>
  <si>
    <t xml:space="preserve">15.69th</t>
  </si>
  <si>
    <t xml:space="preserve">16.425th</t>
  </si>
  <si>
    <t xml:space="preserve">25.226th</t>
  </si>
  <si>
    <t xml:space="preserve">20.730th</t>
  </si>
  <si>
    <t xml:space="preserve">25.35th Jan</t>
  </si>
  <si>
    <t xml:space="preserve">25.614th</t>
  </si>
  <si>
    <t xml:space="preserve">26.42nd</t>
  </si>
  <si>
    <t xml:space="preserve">24.54th</t>
  </si>
  <si>
    <t xml:space="preserve">12.99th</t>
  </si>
  <si>
    <t xml:space="preserve">12.224th</t>
  </si>
  <si>
    <t xml:space="preserve">21.728th</t>
  </si>
  <si>
    <t xml:space="preserve">23.921st</t>
  </si>
  <si>
    <t xml:space="preserve">26.42nd Feb</t>
  </si>
  <si>
    <t xml:space="preserve">24.33rd</t>
  </si>
  <si>
    <t xml:space="preserve">12.919th</t>
  </si>
  <si>
    <t xml:space="preserve">9.76th</t>
  </si>
  <si>
    <t xml:space="preserve">15.828th</t>
  </si>
  <si>
    <t xml:space="preserve">28.21st</t>
  </si>
  <si>
    <t xml:space="preserve">28.21st Dec</t>
  </si>
  <si>
    <t xml:space="preserve">29.418th</t>
  </si>
  <si>
    <t xml:space="preserve">15.712th</t>
  </si>
  <si>
    <t xml:space="preserve">11.828th</t>
  </si>
  <si>
    <t xml:space="preserve">25.84th</t>
  </si>
  <si>
    <t xml:space="preserve">29.418th Feb</t>
  </si>
  <si>
    <t xml:space="preserve">28.317th</t>
  </si>
  <si>
    <t xml:space="preserve">25.212th</t>
  </si>
  <si>
    <t xml:space="preserve">14.314th</t>
  </si>
  <si>
    <t xml:space="preserve">19.99th</t>
  </si>
  <si>
    <t xml:space="preserve">30.02nd Feb</t>
  </si>
  <si>
    <t xml:space="preserve">23.32nd</t>
  </si>
  <si>
    <t xml:space="preserve">15.010th</t>
  </si>
  <si>
    <t xml:space="preserve">13.626th</t>
  </si>
  <si>
    <t xml:space="preserve">26.75th Jan</t>
  </si>
  <si>
    <t xml:space="preserve">24.119th</t>
  </si>
  <si>
    <t xml:space="preserve">26.212th</t>
  </si>
  <si>
    <t xml:space="preserve">15.424th</t>
  </si>
  <si>
    <t xml:space="preserve">12.725th</t>
  </si>
  <si>
    <t xml:space="preserve">25.422nd</t>
  </si>
  <si>
    <t xml:space="preserve">26.212th Feb</t>
  </si>
  <si>
    <t xml:space="preserve">26.221st</t>
  </si>
  <si>
    <t xml:space="preserve">21.622nd</t>
  </si>
  <si>
    <t xml:space="preserve">17.512th</t>
  </si>
  <si>
    <t xml:space="preserve">11.13rd</t>
  </si>
  <si>
    <t xml:space="preserve">15.726th</t>
  </si>
  <si>
    <t xml:space="preserve">28.19th Dec</t>
  </si>
  <si>
    <t xml:space="preserve">26.05th</t>
  </si>
  <si>
    <t xml:space="preserve">30.315th</t>
  </si>
  <si>
    <t xml:space="preserve">23.220th</t>
  </si>
  <si>
    <t xml:space="preserve">17.39th</t>
  </si>
  <si>
    <t xml:space="preserve">12.731st</t>
  </si>
  <si>
    <t xml:space="preserve">16.724th</t>
  </si>
  <si>
    <t xml:space="preserve">30.315th Feb</t>
  </si>
  <si>
    <t xml:space="preserve">27.214th</t>
  </si>
  <si>
    <t xml:space="preserve">24.511th</t>
  </si>
  <si>
    <t xml:space="preserve">24.930th</t>
  </si>
  <si>
    <t xml:space="preserve">17.931st</t>
  </si>
  <si>
    <t xml:space="preserve">12.017th</t>
  </si>
  <si>
    <t xml:space="preserve">11.127th</t>
  </si>
  <si>
    <t xml:space="preserve">14.06th</t>
  </si>
  <si>
    <t xml:space="preserve">28.624th Dec</t>
  </si>
  <si>
    <t xml:space="preserve">11.622nd</t>
  </si>
  <si>
    <t xml:space="preserve">21.930th</t>
  </si>
  <si>
    <t xml:space="preserve">25.218th</t>
  </si>
  <si>
    <t xml:space="preserve">21.921st</t>
  </si>
  <si>
    <t xml:space="preserve">28.625th Jan</t>
  </si>
  <si>
    <t xml:space="preserve">24.23rd</t>
  </si>
  <si>
    <t xml:space="preserve">17.62nd</t>
  </si>
  <si>
    <t xml:space="preserve">11.419th</t>
  </si>
  <si>
    <t xml:space="preserve">9.614th</t>
  </si>
  <si>
    <t xml:space="preserve">14.731st</t>
  </si>
  <si>
    <t xml:space="preserve">30.130th</t>
  </si>
  <si>
    <t xml:space="preserve">30.130th Nov</t>
  </si>
  <si>
    <t xml:space="preserve">25.323rd</t>
  </si>
  <si>
    <t xml:space="preserve">12.222nd</t>
  </si>
  <si>
    <t xml:space="preserve">14.617th</t>
  </si>
  <si>
    <t xml:space="preserve">19.321st</t>
  </si>
  <si>
    <t xml:space="preserve">17.926th</t>
  </si>
  <si>
    <t xml:space="preserve">25.230th</t>
  </si>
  <si>
    <t xml:space="preserve">26.410th Feb</t>
  </si>
  <si>
    <t xml:space="preserve">20.915th</t>
  </si>
  <si>
    <t xml:space="preserve">23.46th</t>
  </si>
  <si>
    <t xml:space="preserve">15.84th</t>
  </si>
  <si>
    <t xml:space="preserve">10.523rd</t>
  </si>
  <si>
    <t xml:space="preserve">11.519th</t>
  </si>
  <si>
    <t xml:space="preserve">14.120th</t>
  </si>
  <si>
    <t xml:space="preserve">15.819th</t>
  </si>
  <si>
    <t xml:space="preserve">27.812th</t>
  </si>
  <si>
    <t xml:space="preserve">27.812th Dec</t>
  </si>
  <si>
    <t xml:space="preserve">10.114th</t>
  </si>
  <si>
    <t xml:space="preserve">14.416th</t>
  </si>
  <si>
    <t xml:space="preserve">26.016th</t>
  </si>
  <si>
    <t xml:space="preserve">24.95th</t>
  </si>
  <si>
    <t xml:space="preserve">26.016th Nov</t>
  </si>
  <si>
    <t xml:space="preserve">26.312th</t>
  </si>
  <si>
    <t xml:space="preserve">13.921st</t>
  </si>
  <si>
    <t xml:space="preserve">13.621st</t>
  </si>
  <si>
    <t xml:space="preserve">11.511th</t>
  </si>
  <si>
    <t xml:space="preserve">28.014th Feb</t>
  </si>
  <si>
    <t xml:space="preserve">28.211th</t>
  </si>
  <si>
    <t xml:space="preserve">21.318th</t>
  </si>
  <si>
    <t xml:space="preserve">16.64th</t>
  </si>
  <si>
    <t xml:space="preserve">18.69th</t>
  </si>
  <si>
    <t xml:space="preserve">10.96th</t>
  </si>
  <si>
    <t xml:space="preserve">15.929th</t>
  </si>
  <si>
    <t xml:space="preserve">25.410th</t>
  </si>
  <si>
    <t xml:space="preserve">29.410th Jan</t>
  </si>
  <si>
    <t xml:space="preserve">28.115th</t>
  </si>
  <si>
    <t xml:space="preserve">21.023rd</t>
  </si>
  <si>
    <t xml:space="preserve">16.031st</t>
  </si>
  <si>
    <t xml:space="preserve">13.72nd</t>
  </si>
  <si>
    <t xml:space="preserve">11.719th</t>
  </si>
  <si>
    <t xml:space="preserve">16.919th</t>
  </si>
  <si>
    <t xml:space="preserve">16.630th</t>
  </si>
  <si>
    <t xml:space="preserve">21.129th</t>
  </si>
  <si>
    <t xml:space="preserve">28.29th Feb</t>
  </si>
  <si>
    <t xml:space="preserve">25.87th</t>
  </si>
  <si>
    <t xml:space="preserve">23.912th</t>
  </si>
  <si>
    <t xml:space="preserve">15.32nd</t>
  </si>
  <si>
    <t xml:space="preserve">9.73rd</t>
  </si>
  <si>
    <t xml:space="preserve">18.231st</t>
  </si>
  <si>
    <t xml:space="preserve">24.725th</t>
  </si>
  <si>
    <t xml:space="preserve">28.224th Jan</t>
  </si>
  <si>
    <t xml:space="preserve">30.89th</t>
  </si>
  <si>
    <t xml:space="preserve">26.04th</t>
  </si>
  <si>
    <t xml:space="preserve">18.37th</t>
  </si>
  <si>
    <t xml:space="preserve">16.028th</t>
  </si>
  <si>
    <t xml:space="preserve">11.327th</t>
  </si>
  <si>
    <t xml:space="preserve">25.224th</t>
  </si>
  <si>
    <t xml:space="preserve">30.89th Jan</t>
  </si>
  <si>
    <t xml:space="preserve">22.512th</t>
  </si>
  <si>
    <t xml:space="preserve">11.410th</t>
  </si>
  <si>
    <t xml:space="preserve">11.41st</t>
  </si>
  <si>
    <t xml:space="preserve">19.715th</t>
  </si>
  <si>
    <t xml:space="preserve">25.813th</t>
  </si>
  <si>
    <t xml:space="preserve">25.829th Jan</t>
  </si>
  <si>
    <t xml:space="preserve">29.927th</t>
  </si>
  <si>
    <t xml:space="preserve">20.94th</t>
  </si>
  <si>
    <t xml:space="preserve">18.18th</t>
  </si>
  <si>
    <t xml:space="preserve">11.718th</t>
  </si>
  <si>
    <t xml:space="preserve">17.411th</t>
  </si>
  <si>
    <t xml:space="preserve">25.811th</t>
  </si>
  <si>
    <t xml:space="preserve">29.927th Jan</t>
  </si>
  <si>
    <t xml:space="preserve">23.710th</t>
  </si>
  <si>
    <t xml:space="preserve">23.513th</t>
  </si>
  <si>
    <t xml:space="preserve">16.911th</t>
  </si>
  <si>
    <t xml:space="preserve">10.26th</t>
  </si>
  <si>
    <t xml:space="preserve">15.315th</t>
  </si>
  <si>
    <t xml:space="preserve">18.022nd</t>
  </si>
  <si>
    <t xml:space="preserve">26.229th Dec</t>
  </si>
  <si>
    <t xml:space="preserve">29.49th</t>
  </si>
  <si>
    <t xml:space="preserve">22.92nd</t>
  </si>
  <si>
    <t xml:space="preserve">16.99th</t>
  </si>
  <si>
    <t xml:space="preserve">16.518th</t>
  </si>
  <si>
    <t xml:space="preserve">21.35th</t>
  </si>
  <si>
    <t xml:space="preserve">23.417th</t>
  </si>
  <si>
    <t xml:space="preserve">29.49th Feb</t>
  </si>
  <si>
    <t xml:space="preserve">25.312th</t>
  </si>
  <si>
    <t xml:space="preserve">11.14th</t>
  </si>
  <si>
    <t xml:space="preserve">12.610th</t>
  </si>
  <si>
    <t xml:space="preserve">27.524th Feb</t>
  </si>
  <si>
    <t xml:space="preserve">23.626th</t>
  </si>
  <si>
    <t xml:space="preserve">18.116th</t>
  </si>
  <si>
    <t xml:space="preserve">14.723rd</t>
  </si>
  <si>
    <t xml:space="preserve">11.910th</t>
  </si>
  <si>
    <t xml:space="preserve">12.324th</t>
  </si>
  <si>
    <t xml:space="preserve">12.58th</t>
  </si>
  <si>
    <t xml:space="preserve">18.57th</t>
  </si>
  <si>
    <t xml:space="preserve">25.420th Jan</t>
  </si>
  <si>
    <t xml:space="preserve">27.418th</t>
  </si>
  <si>
    <t xml:space="preserve">13.010th</t>
  </si>
  <si>
    <t xml:space="preserve">11.021st</t>
  </si>
  <si>
    <t xml:space="preserve">15.614th</t>
  </si>
  <si>
    <t xml:space="preserve">17.714th</t>
  </si>
  <si>
    <t xml:space="preserve">27.526th</t>
  </si>
  <si>
    <t xml:space="preserve">27.526th Nov</t>
  </si>
  <si>
    <t xml:space="preserve">28.618th</t>
  </si>
  <si>
    <t xml:space="preserve">11.119th</t>
  </si>
  <si>
    <t xml:space="preserve">12.926th</t>
  </si>
  <si>
    <t xml:space="preserve">24.120th</t>
  </si>
  <si>
    <t xml:space="preserve">29.719th Jan</t>
  </si>
  <si>
    <t xml:space="preserve">22.35th</t>
  </si>
  <si>
    <t xml:space="preserve">18.111th</t>
  </si>
  <si>
    <t xml:space="preserve">12.027th</t>
  </si>
  <si>
    <t xml:space="preserve">11.726th</t>
  </si>
  <si>
    <t xml:space="preserve">16.725th</t>
  </si>
  <si>
    <t xml:space="preserve">24.314th</t>
  </si>
  <si>
    <t xml:space="preserve">33.210th Jan</t>
  </si>
  <si>
    <t xml:space="preserve">23.52nd</t>
  </si>
  <si>
    <t xml:space="preserve">27.014th</t>
  </si>
  <si>
    <t xml:space="preserve">21.611th</t>
  </si>
  <si>
    <t xml:space="preserve">14.27th</t>
  </si>
  <si>
    <t xml:space="preserve">11.928th</t>
  </si>
  <si>
    <t xml:space="preserve">12.64th</t>
  </si>
  <si>
    <t xml:space="preserve">15.124th</t>
  </si>
  <si>
    <t xml:space="preserve">24.37th</t>
  </si>
  <si>
    <t xml:space="preserve">24.827th</t>
  </si>
  <si>
    <t xml:space="preserve">27.711th Mar</t>
  </si>
  <si>
    <t xml:space="preserve">25.722nd</t>
  </si>
  <si>
    <t xml:space="preserve">26.922nd</t>
  </si>
  <si>
    <t xml:space="preserve">16.77th</t>
  </si>
  <si>
    <t xml:space="preserve">14.130th</t>
  </si>
  <si>
    <t xml:space="preserve">17.619th</t>
  </si>
  <si>
    <t xml:space="preserve">25.828th</t>
  </si>
  <si>
    <t xml:space="preserve">29.926th Dec</t>
  </si>
  <si>
    <t xml:space="preserve">23.16th</t>
  </si>
  <si>
    <t xml:space="preserve">29.14th</t>
  </si>
  <si>
    <t xml:space="preserve">15.95th</t>
  </si>
  <si>
    <t xml:space="preserve">22.428th</t>
  </si>
  <si>
    <t xml:space="preserve">29.622nd</t>
  </si>
  <si>
    <t xml:space="preserve">29.622nd Dec</t>
  </si>
  <si>
    <t xml:space="preserve">28.71st</t>
  </si>
  <si>
    <t xml:space="preserve">25.616th</t>
  </si>
  <si>
    <t xml:space="preserve">11.529th</t>
  </si>
  <si>
    <t xml:space="preserve">9.99th</t>
  </si>
  <si>
    <t xml:space="preserve">10.031st</t>
  </si>
  <si>
    <t xml:space="preserve">17.29th</t>
  </si>
  <si>
    <t xml:space="preserve">22.331st</t>
  </si>
  <si>
    <t xml:space="preserve">28.71st Feb</t>
  </si>
  <si>
    <t xml:space="preserve">27.25th</t>
  </si>
  <si>
    <t xml:space="preserve">12.98th</t>
  </si>
  <si>
    <t xml:space="preserve">23.94th</t>
  </si>
  <si>
    <t xml:space="preserve">27.25th Feb</t>
  </si>
  <si>
    <t xml:space="preserve">22.43rd</t>
  </si>
  <si>
    <t xml:space="preserve">19.64th</t>
  </si>
  <si>
    <t xml:space="preserve">11.52nd</t>
  </si>
  <si>
    <t xml:space="preserve">13.916th</t>
  </si>
  <si>
    <t xml:space="preserve">29.825th Dec</t>
  </si>
  <si>
    <t xml:space="preserve">28.331st</t>
  </si>
  <si>
    <t xml:space="preserve">15.621st</t>
  </si>
  <si>
    <t xml:space="preserve">10.631st</t>
  </si>
  <si>
    <t xml:space="preserve">12.812th</t>
  </si>
  <si>
    <t xml:space="preserve">17.317th</t>
  </si>
  <si>
    <t xml:space="preserve">28.331st Jan</t>
  </si>
  <si>
    <t xml:space="preserve">25.311th</t>
  </si>
  <si>
    <t xml:space="preserve">16.416th</t>
  </si>
  <si>
    <t xml:space="preserve">22.216th</t>
  </si>
  <si>
    <t xml:space="preserve">25.311th Jan</t>
  </si>
  <si>
    <t xml:space="preserve">21.926th</t>
  </si>
  <si>
    <t xml:space="preserve">23.412th</t>
  </si>
  <si>
    <t xml:space="preserve">18.78th</t>
  </si>
  <si>
    <t xml:space="preserve">12.15th</t>
  </si>
  <si>
    <t xml:space="preserve">9.922nd</t>
  </si>
  <si>
    <t xml:space="preserve">17.224th</t>
  </si>
  <si>
    <t xml:space="preserve">23.823rd</t>
  </si>
  <si>
    <t xml:space="preserve">24.423rd Mar</t>
  </si>
  <si>
    <t xml:space="preserve">25.228th</t>
  </si>
  <si>
    <t xml:space="preserve">12.814th</t>
  </si>
  <si>
    <t xml:space="preserve">9.125th</t>
  </si>
  <si>
    <t xml:space="preserve">25.228th Jan</t>
  </si>
  <si>
    <t xml:space="preserve">24.612th</t>
  </si>
  <si>
    <t xml:space="preserve">16.511th</t>
  </si>
  <si>
    <t xml:space="preserve">12.14th</t>
  </si>
  <si>
    <t xml:space="preserve">10.930th</t>
  </si>
  <si>
    <t xml:space="preserve">26.05th Dec</t>
  </si>
  <si>
    <t xml:space="preserve">28.329th</t>
  </si>
  <si>
    <t xml:space="preserve">24.416th</t>
  </si>
  <si>
    <t xml:space="preserve">24.526th</t>
  </si>
  <si>
    <t xml:space="preserve">15.33rd</t>
  </si>
  <si>
    <t xml:space="preserve">14.212th</t>
  </si>
  <si>
    <t xml:space="preserve">10.614th</t>
  </si>
  <si>
    <t xml:space="preserve">28.329th Jan</t>
  </si>
  <si>
    <t xml:space="preserve">24.323rd</t>
  </si>
  <si>
    <t xml:space="preserve">21.49th</t>
  </si>
  <si>
    <t xml:space="preserve">14.78th</t>
  </si>
  <si>
    <t xml:space="preserve">14.414th</t>
  </si>
  <si>
    <t xml:space="preserve">16.420th</t>
  </si>
  <si>
    <t xml:space="preserve">24.323rd Jan</t>
  </si>
  <si>
    <t xml:space="preserve">22.524th</t>
  </si>
  <si>
    <t xml:space="preserve">27.12nd</t>
  </si>
  <si>
    <t xml:space="preserve">24.015th</t>
  </si>
  <si>
    <t xml:space="preserve">19.114th</t>
  </si>
  <si>
    <t xml:space="preserve">10.31st</t>
  </si>
  <si>
    <t xml:space="preserve">15.327th</t>
  </si>
  <si>
    <t xml:space="preserve">27.12nd Feb</t>
  </si>
  <si>
    <t xml:space="preserve">28.815th</t>
  </si>
  <si>
    <t xml:space="preserve">10.228th</t>
  </si>
  <si>
    <t xml:space="preserve">19.130th</t>
  </si>
  <si>
    <t xml:space="preserve">17.92nd</t>
  </si>
  <si>
    <t xml:space="preserve">18.125th</t>
  </si>
  <si>
    <t xml:space="preserve">22.922nd</t>
  </si>
  <si>
    <t xml:space="preserve">28.815th Jan</t>
  </si>
  <si>
    <t xml:space="preserve">27.826th</t>
  </si>
  <si>
    <t xml:space="preserve">26.114th</t>
  </si>
  <si>
    <t xml:space="preserve">23.320th</t>
  </si>
  <si>
    <t xml:space="preserve">10.412th</t>
  </si>
  <si>
    <t xml:space="preserve">12.131st</t>
  </si>
  <si>
    <t xml:space="preserve">27.89th</t>
  </si>
  <si>
    <t xml:space="preserve">27.826th Jan</t>
  </si>
  <si>
    <t xml:space="preserve">25.231st</t>
  </si>
  <si>
    <t xml:space="preserve">25.78th</t>
  </si>
  <si>
    <t xml:space="preserve">22.228th</t>
  </si>
  <si>
    <t xml:space="preserve">12.716th</t>
  </si>
  <si>
    <t xml:space="preserve">25.78th Feb</t>
  </si>
  <si>
    <t xml:space="preserve">8.813th</t>
  </si>
  <si>
    <t xml:space="preserve">19.529th</t>
  </si>
  <si>
    <t xml:space="preserve">24.922nd</t>
  </si>
  <si>
    <t xml:space="preserve">24.922nd Dec</t>
  </si>
  <si>
    <t xml:space="preserve">23.68th</t>
  </si>
  <si>
    <t xml:space="preserve">22.119th</t>
  </si>
  <si>
    <t xml:space="preserve">16.623rd</t>
  </si>
  <si>
    <t xml:space="preserve">23.919th</t>
  </si>
  <si>
    <t xml:space="preserve">23.919th Nov</t>
  </si>
  <si>
    <t xml:space="preserve">29.317th</t>
  </si>
  <si>
    <t xml:space="preserve">23.813th</t>
  </si>
  <si>
    <t xml:space="preserve">17.817th</t>
  </si>
  <si>
    <t xml:space="preserve">14.43rd</t>
  </si>
  <si>
    <t xml:space="preserve">29.317th Jan</t>
  </si>
  <si>
    <t xml:space="preserve">31.115th</t>
  </si>
  <si>
    <t xml:space="preserve">25.421st</t>
  </si>
  <si>
    <t xml:space="preserve">24.118th</t>
  </si>
  <si>
    <t xml:space="preserve">16.27th</t>
  </si>
  <si>
    <t xml:space="preserve">11.229th</t>
  </si>
  <si>
    <t xml:space="preserve">10.516th</t>
  </si>
  <si>
    <t xml:space="preserve">16.815th</t>
  </si>
  <si>
    <t xml:space="preserve">31.115th Jan</t>
  </si>
  <si>
    <t xml:space="preserve">26.017th</t>
  </si>
  <si>
    <t xml:space="preserve">20.43rd</t>
  </si>
  <si>
    <t xml:space="preserve">13.122nd</t>
  </si>
  <si>
    <t xml:space="preserve">25.45th</t>
  </si>
  <si>
    <t xml:space="preserve">29.327th Jan</t>
  </si>
  <si>
    <t xml:space="preserve">25.07th</t>
  </si>
  <si>
    <t xml:space="preserve">14.41st</t>
  </si>
  <si>
    <t xml:space="preserve">10.93rd</t>
  </si>
  <si>
    <t xml:space="preserve">13.927th</t>
  </si>
  <si>
    <t xml:space="preserve">29.330th Nov</t>
  </si>
  <si>
    <t xml:space="preserve">24.921st</t>
  </si>
  <si>
    <t xml:space="preserve">13.42nd</t>
  </si>
  <si>
    <t xml:space="preserve">10.818th</t>
  </si>
  <si>
    <t xml:space="preserve">11.321st</t>
  </si>
  <si>
    <t xml:space="preserve">17.620th</t>
  </si>
  <si>
    <t xml:space="preserve">19.120th</t>
  </si>
  <si>
    <t xml:space="preserve">25.810th Jan</t>
  </si>
  <si>
    <t xml:space="preserve">27.030th</t>
  </si>
  <si>
    <t xml:space="preserve">23.24th</t>
  </si>
  <si>
    <t xml:space="preserve">22.85th</t>
  </si>
  <si>
    <t xml:space="preserve">13.727th</t>
  </si>
  <si>
    <t xml:space="preserve">12.721st</t>
  </si>
  <si>
    <t xml:space="preserve">27.030th Jan</t>
  </si>
  <si>
    <t xml:space="preserve">24.916th</t>
  </si>
  <si>
    <t xml:space="preserve">30.021st</t>
  </si>
  <si>
    <t xml:space="preserve">16.714th</t>
  </si>
  <si>
    <t xml:space="preserve">11.116th</t>
  </si>
  <si>
    <t xml:space="preserve">27.821st</t>
  </si>
  <si>
    <t xml:space="preserve">30.021st Feb</t>
  </si>
  <si>
    <t xml:space="preserve">13.427th</t>
  </si>
  <si>
    <t xml:space="preserve">27.822nd</t>
  </si>
  <si>
    <t xml:space="preserve">27.822nd Nov</t>
  </si>
  <si>
    <t xml:space="preserve">22.15th</t>
  </si>
  <si>
    <t xml:space="preserve">17.811th</t>
  </si>
  <si>
    <t xml:space="preserve">15.39th</t>
  </si>
  <si>
    <t xml:space="preserve">15.525th</t>
  </si>
  <si>
    <t xml:space="preserve">27.626th</t>
  </si>
  <si>
    <t xml:space="preserve">27.77th Feb</t>
  </si>
  <si>
    <t xml:space="preserve">30.031st</t>
  </si>
  <si>
    <t xml:space="preserve">26.917th</t>
  </si>
  <si>
    <t xml:space="preserve">25.718th</t>
  </si>
  <si>
    <t xml:space="preserve">15.110th</t>
  </si>
  <si>
    <t xml:space="preserve">10.630th</t>
  </si>
  <si>
    <t xml:space="preserve">28.614th</t>
  </si>
  <si>
    <t xml:space="preserve">30.031st Jan</t>
  </si>
  <si>
    <t xml:space="preserve">27.920th</t>
  </si>
  <si>
    <t xml:space="preserve">23.19th</t>
  </si>
  <si>
    <t xml:space="preserve">15.810th</t>
  </si>
  <si>
    <t xml:space="preserve">11.518th</t>
  </si>
  <si>
    <t xml:space="preserve">24.225th</t>
  </si>
  <si>
    <t xml:space="preserve">23.323rd</t>
  </si>
  <si>
    <t xml:space="preserve">21.810th</t>
  </si>
  <si>
    <t xml:space="preserve">25.49th</t>
  </si>
  <si>
    <t xml:space="preserve">31.78th</t>
  </si>
  <si>
    <t xml:space="preserve">24.218th</t>
  </si>
  <si>
    <t xml:space="preserve">10.713th</t>
  </si>
  <si>
    <t xml:space="preserve">21.027th</t>
  </si>
  <si>
    <t xml:space="preserve">31.78th Feb</t>
  </si>
  <si>
    <t xml:space="preserve">24.98th</t>
  </si>
  <si>
    <t xml:space="preserve">29.716th</t>
  </si>
  <si>
    <t xml:space="preserve">24.925th</t>
  </si>
  <si>
    <t xml:space="preserve">22.12nd</t>
  </si>
  <si>
    <t xml:space="preserve">13.57th</t>
  </si>
  <si>
    <t xml:space="preserve">12.87th</t>
  </si>
  <si>
    <t xml:space="preserve">11.031st</t>
  </si>
  <si>
    <t xml:space="preserve">11.423rd</t>
  </si>
  <si>
    <t xml:space="preserve">14.118th</t>
  </si>
  <si>
    <t xml:space="preserve">16.722nd</t>
  </si>
  <si>
    <t xml:space="preserve">21.83rd</t>
  </si>
  <si>
    <t xml:space="preserve">29.716th Feb</t>
  </si>
  <si>
    <t xml:space="preserve">15.92nd</t>
  </si>
  <si>
    <t xml:space="preserve">13.131st</t>
  </si>
  <si>
    <t xml:space="preserve">27.210th Feb</t>
  </si>
  <si>
    <t xml:space="preserve">25.426th</t>
  </si>
  <si>
    <t xml:space="preserve">13.56th</t>
  </si>
  <si>
    <t xml:space="preserve">26.711th</t>
  </si>
  <si>
    <t xml:space="preserve">32.320th Jan</t>
  </si>
  <si>
    <t xml:space="preserve">27.126th</t>
  </si>
  <si>
    <t xml:space="preserve">17.621st</t>
  </si>
  <si>
    <t xml:space="preserve">22.120th</t>
  </si>
  <si>
    <t xml:space="preserve">24.523rd</t>
  </si>
  <si>
    <t xml:space="preserve">27.126th Jan</t>
  </si>
  <si>
    <t xml:space="preserve">19.515th</t>
  </si>
  <si>
    <t xml:space="preserve">19.16th</t>
  </si>
  <si>
    <t xml:space="preserve">11.24th</t>
  </si>
  <si>
    <t xml:space="preserve">28.818th</t>
  </si>
  <si>
    <t xml:space="preserve">28.818th Nov</t>
  </si>
  <si>
    <t xml:space="preserve">23.016th</t>
  </si>
  <si>
    <t xml:space="preserve">11.028th</t>
  </si>
  <si>
    <t xml:space="preserve">21.59th</t>
  </si>
  <si>
    <t xml:space="preserve">29.631st</t>
  </si>
  <si>
    <t xml:space="preserve">29.631st Dec</t>
  </si>
  <si>
    <t xml:space="preserve">24.29th</t>
  </si>
  <si>
    <t xml:space="preserve">30.212th</t>
  </si>
  <si>
    <t xml:space="preserve">23.55th</t>
  </si>
  <si>
    <t xml:space="preserve">14.317th</t>
  </si>
  <si>
    <t xml:space="preserve">12.04th</t>
  </si>
  <si>
    <t xml:space="preserve">13.910th</t>
  </si>
  <si>
    <t xml:space="preserve">16.122nd</t>
  </si>
  <si>
    <t xml:space="preserve">25.531st</t>
  </si>
  <si>
    <t xml:space="preserve">30.212th Feb</t>
  </si>
  <si>
    <t xml:space="preserve">27.411th</t>
  </si>
  <si>
    <t xml:space="preserve">11.86th</t>
  </si>
  <si>
    <t xml:space="preserve">22.024th</t>
  </si>
  <si>
    <t xml:space="preserve">27.411th Mar</t>
  </si>
  <si>
    <t xml:space="preserve">26.424th</t>
  </si>
  <si>
    <t xml:space="preserve">10.416th</t>
  </si>
  <si>
    <t xml:space="preserve">15.115th</t>
  </si>
  <si>
    <t xml:space="preserve">15.227th</t>
  </si>
  <si>
    <t xml:space="preserve">26.722nd</t>
  </si>
  <si>
    <t xml:space="preserve">24.010th</t>
  </si>
  <si>
    <t xml:space="preserve">13.811th</t>
  </si>
  <si>
    <t xml:space="preserve">23.219th</t>
  </si>
  <si>
    <t xml:space="preserve">28.79th Feb</t>
  </si>
  <si>
    <t xml:space="preserve">25.425th</t>
  </si>
  <si>
    <t xml:space="preserve">24.517th</t>
  </si>
  <si>
    <t xml:space="preserve">33.620th</t>
  </si>
  <si>
    <t xml:space="preserve">33.620th Dec</t>
  </si>
  <si>
    <t xml:space="preserve">15.07th</t>
  </si>
  <si>
    <t xml:space="preserve">12.218th</t>
  </si>
  <si>
    <t xml:space="preserve">23.93rd</t>
  </si>
  <si>
    <t xml:space="preserve">24.422nd</t>
  </si>
  <si>
    <t xml:space="preserve">27.511th</t>
  </si>
  <si>
    <t xml:space="preserve">26.918th</t>
  </si>
  <si>
    <t xml:space="preserve">13.615th</t>
  </si>
  <si>
    <t xml:space="preserve">12.331st</t>
  </si>
  <si>
    <t xml:space="preserve">27.511th Jan</t>
  </si>
  <si>
    <t xml:space="preserve">22.716th</t>
  </si>
  <si>
    <t xml:space="preserve">21.817th</t>
  </si>
  <si>
    <t xml:space="preserve">13.224th</t>
  </si>
  <si>
    <t xml:space="preserve">13.023rd</t>
  </si>
  <si>
    <t xml:space="preserve">13.928th</t>
  </si>
  <si>
    <t xml:space="preserve">16.93rd</t>
  </si>
  <si>
    <t xml:space="preserve">22.826th</t>
  </si>
  <si>
    <t xml:space="preserve">27.211th Jan</t>
  </si>
  <si>
    <t xml:space="preserve">27.114th</t>
  </si>
  <si>
    <t xml:space="preserve">21.126th</t>
  </si>
  <si>
    <t xml:space="preserve">11.710th</t>
  </si>
  <si>
    <t xml:space="preserve">17.214th</t>
  </si>
  <si>
    <t xml:space="preserve">22.28th</t>
  </si>
  <si>
    <t xml:space="preserve">29.624th Feb</t>
  </si>
  <si>
    <t xml:space="preserve">25.413th</t>
  </si>
  <si>
    <t xml:space="preserve">26.610th</t>
  </si>
  <si>
    <t xml:space="preserve">17.218th</t>
  </si>
  <si>
    <t xml:space="preserve">12.225th</t>
  </si>
  <si>
    <t xml:space="preserve">14.812th</t>
  </si>
  <si>
    <t xml:space="preserve">9.924th</t>
  </si>
  <si>
    <t xml:space="preserve">11.731st</t>
  </si>
  <si>
    <t xml:space="preserve">15.714th</t>
  </si>
  <si>
    <t xml:space="preserve">20.930th</t>
  </si>
  <si>
    <t xml:space="preserve">11.211th</t>
  </si>
  <si>
    <t xml:space="preserve">11.129th</t>
  </si>
  <si>
    <t xml:space="preserve">11.17th</t>
  </si>
  <si>
    <t xml:space="preserve">15.314th</t>
  </si>
  <si>
    <t xml:space="preserve">23.81st Feb</t>
  </si>
  <si>
    <t xml:space="preserve">14.316th</t>
  </si>
  <si>
    <t xml:space="preserve">8.313th</t>
  </si>
  <si>
    <t xml:space="preserve">10.729th</t>
  </si>
  <si>
    <t xml:space="preserve">12.811th</t>
  </si>
  <si>
    <t xml:space="preserve">17.220th</t>
  </si>
  <si>
    <t xml:space="preserve">22.318th Dec</t>
  </si>
  <si>
    <t xml:space="preserve">16.33rd</t>
  </si>
  <si>
    <t xml:space="preserve">12.825th</t>
  </si>
  <si>
    <t xml:space="preserve">21.719th</t>
  </si>
  <si>
    <t xml:space="preserve">21.719th Nov</t>
  </si>
  <si>
    <t xml:space="preserve">16.117th</t>
  </si>
  <si>
    <t xml:space="preserve">13.414th</t>
  </si>
  <si>
    <t xml:space="preserve">25.018th Jan</t>
  </si>
  <si>
    <t xml:space="preserve">27.915th</t>
  </si>
  <si>
    <t xml:space="preserve">23.321st</t>
  </si>
  <si>
    <t xml:space="preserve">14.126th</t>
  </si>
  <si>
    <t xml:space="preserve">9.52nd</t>
  </si>
  <si>
    <t xml:space="preserve">9.626th</t>
  </si>
  <si>
    <t xml:space="preserve">13.313th</t>
  </si>
  <si>
    <t xml:space="preserve">14.429th</t>
  </si>
  <si>
    <t xml:space="preserve">27.915th Jan</t>
  </si>
  <si>
    <t xml:space="preserve">26.427th</t>
  </si>
  <si>
    <t xml:space="preserve">15.729th</t>
  </si>
  <si>
    <t xml:space="preserve">21.15th</t>
  </si>
  <si>
    <t xml:space="preserve">22.824th</t>
  </si>
  <si>
    <t xml:space="preserve">26.427th Jan</t>
  </si>
  <si>
    <t xml:space="preserve">23.318th</t>
  </si>
  <si>
    <t xml:space="preserve">18.926th</t>
  </si>
  <si>
    <t xml:space="preserve">12.917th</t>
  </si>
  <si>
    <t xml:space="preserve">15.93rd</t>
  </si>
  <si>
    <t xml:space="preserve">14.612th</t>
  </si>
  <si>
    <t xml:space="preserve">26.230th Nov</t>
  </si>
  <si>
    <t xml:space="preserve">23.828th</t>
  </si>
  <si>
    <t xml:space="preserve">11.214th</t>
  </si>
  <si>
    <t xml:space="preserve">15.020th</t>
  </si>
  <si>
    <t xml:space="preserve">19.714th</t>
  </si>
  <si>
    <t xml:space="preserve">24.110th Jan</t>
  </si>
  <si>
    <t xml:space="preserve">17.94th</t>
  </si>
  <si>
    <t xml:space="preserve">12.25th</t>
  </si>
  <si>
    <t xml:space="preserve">22.820th Dec</t>
  </si>
  <si>
    <t xml:space="preserve">16.114th</t>
  </si>
  <si>
    <t xml:space="preserve">16.67th</t>
  </si>
  <si>
    <t xml:space="preserve">19.325th</t>
  </si>
  <si>
    <t xml:space="preserve">24.87th</t>
  </si>
  <si>
    <t xml:space="preserve">28.721st Feb</t>
  </si>
  <si>
    <t xml:space="preserve">20.02nd</t>
  </si>
  <si>
    <t xml:space="preserve">25.324th</t>
  </si>
  <si>
    <t xml:space="preserve">25.722nd Nov</t>
  </si>
  <si>
    <t xml:space="preserve">24.55th</t>
  </si>
  <si>
    <t xml:space="preserve">13.89th</t>
  </si>
  <si>
    <t xml:space="preserve">10.029th</t>
  </si>
  <si>
    <t xml:space="preserve">11.626th</t>
  </si>
  <si>
    <t xml:space="preserve">22.229th</t>
  </si>
  <si>
    <t xml:space="preserve">26.426th</t>
  </si>
  <si>
    <t xml:space="preserve">26.426th Dec</t>
  </si>
  <si>
    <t xml:space="preserve">26.831st</t>
  </si>
  <si>
    <t xml:space="preserve">24.219th</t>
  </si>
  <si>
    <t xml:space="preserve">17.211th</t>
  </si>
  <si>
    <t xml:space="preserve">14.410th</t>
  </si>
  <si>
    <t xml:space="preserve">10.730th</t>
  </si>
  <si>
    <t xml:space="preserve">10.67th</t>
  </si>
  <si>
    <t xml:space="preserve">28.114th</t>
  </si>
  <si>
    <t xml:space="preserve">28.114th Dec</t>
  </si>
  <si>
    <t xml:space="preserve">27.831st</t>
  </si>
  <si>
    <t xml:space="preserve">25.720th</t>
  </si>
  <si>
    <t xml:space="preserve">20.09th</t>
  </si>
  <si>
    <t xml:space="preserve">11.524th</t>
  </si>
  <si>
    <t xml:space="preserve">27.831st Jan</t>
  </si>
  <si>
    <t xml:space="preserve">29.88th</t>
  </si>
  <si>
    <t xml:space="preserve">11.930th</t>
  </si>
  <si>
    <t xml:space="preserve">10.83rd</t>
  </si>
  <si>
    <t xml:space="preserve">16.28th</t>
  </si>
  <si>
    <t xml:space="preserve">29.88th Feb</t>
  </si>
  <si>
    <t xml:space="preserve">25.719th</t>
  </si>
  <si>
    <t xml:space="preserve">24.46th</t>
  </si>
  <si>
    <t xml:space="preserve">12.77th</t>
  </si>
  <si>
    <t xml:space="preserve">25.89th</t>
  </si>
  <si>
    <t xml:space="preserve">25.89th Dec</t>
  </si>
  <si>
    <t xml:space="preserve">23.28th</t>
  </si>
  <si>
    <t xml:space="preserve">17.730th</t>
  </si>
  <si>
    <t xml:space="preserve">25.69th Feb</t>
  </si>
  <si>
    <t xml:space="preserve">28.021st</t>
  </si>
  <si>
    <t xml:space="preserve">16.731st</t>
  </si>
  <si>
    <t xml:space="preserve">19.526th</t>
  </si>
  <si>
    <t xml:space="preserve">28.021st Jan</t>
  </si>
  <si>
    <t xml:space="preserve">25.525th</t>
  </si>
  <si>
    <t xml:space="preserve">17.221st</t>
  </si>
  <si>
    <t xml:space="preserve">16.68th</t>
  </si>
  <si>
    <t xml:space="preserve">11.624th</t>
  </si>
  <si>
    <t xml:space="preserve">22.520th</t>
  </si>
  <si>
    <t xml:space="preserve">20.723rd</t>
  </si>
  <si>
    <t xml:space="preserve">25.525th Jan</t>
  </si>
  <si>
    <t xml:space="preserve">25.77th</t>
  </si>
  <si>
    <t xml:space="preserve">11.74th</t>
  </si>
  <si>
    <t xml:space="preserve">15.628th</t>
  </si>
  <si>
    <t xml:space="preserve">12.426th</t>
  </si>
  <si>
    <t xml:space="preserve">28.711th</t>
  </si>
  <si>
    <t xml:space="preserve">28.711th Dec</t>
  </si>
  <si>
    <t xml:space="preserve">23.67th</t>
  </si>
  <si>
    <t xml:space="preserve">21.616th</t>
  </si>
  <si>
    <t xml:space="preserve">13.64th</t>
  </si>
  <si>
    <t xml:space="preserve">10.828th</t>
  </si>
  <si>
    <t xml:space="preserve">16.331st</t>
  </si>
  <si>
    <t xml:space="preserve">28.031st</t>
  </si>
  <si>
    <t xml:space="preserve">28.031st Dec</t>
  </si>
  <si>
    <t xml:space="preserve">15.411th</t>
  </si>
  <si>
    <t xml:space="preserve">23.426th</t>
  </si>
  <si>
    <t xml:space="preserve">29.212th Feb</t>
  </si>
  <si>
    <t xml:space="preserve">15.410th</t>
  </si>
  <si>
    <t xml:space="preserve">11.96th</t>
  </si>
  <si>
    <t xml:space="preserve">20.424th</t>
  </si>
  <si>
    <t xml:space="preserve">25.323rd Dec</t>
  </si>
  <si>
    <t xml:space="preserve">23.721st</t>
  </si>
  <si>
    <t xml:space="preserve">11.825th</t>
  </si>
  <si>
    <t xml:space="preserve">16.624th</t>
  </si>
  <si>
    <t xml:space="preserve">14.522nd</t>
  </si>
  <si>
    <t xml:space="preserve">24.028th</t>
  </si>
  <si>
    <t xml:space="preserve">25.414th Jan</t>
  </si>
  <si>
    <t xml:space="preserve">20.510th</t>
  </si>
  <si>
    <t xml:space="preserve">28.420th</t>
  </si>
  <si>
    <t xml:space="preserve">11.526th</t>
  </si>
  <si>
    <t xml:space="preserve">16.824th</t>
  </si>
  <si>
    <t xml:space="preserve">18.017th</t>
  </si>
  <si>
    <t xml:space="preserve">28.420th Feb</t>
  </si>
  <si>
    <t xml:space="preserve">12.23rd</t>
  </si>
  <si>
    <t xml:space="preserve">27.614th Jan</t>
  </si>
  <si>
    <t xml:space="preserve">24.014th</t>
  </si>
  <si>
    <t xml:space="preserve">23.66th</t>
  </si>
  <si>
    <t xml:space="preserve">19.013th</t>
  </si>
  <si>
    <t xml:space="preserve">13.518th</t>
  </si>
  <si>
    <t xml:space="preserve">9.43rd</t>
  </si>
  <si>
    <t xml:space="preserve">15.216th</t>
  </si>
  <si>
    <t xml:space="preserve">18.825th</t>
  </si>
  <si>
    <t xml:space="preserve">31.424th Jan</t>
  </si>
  <si>
    <t xml:space="preserve">24.631st</t>
  </si>
  <si>
    <t xml:space="preserve">29.08th</t>
  </si>
  <si>
    <t xml:space="preserve">13.815th</t>
  </si>
  <si>
    <t xml:space="preserve">23.820th</t>
  </si>
  <si>
    <t xml:space="preserve">29.08th Feb</t>
  </si>
  <si>
    <t xml:space="preserve">23.024th</t>
  </si>
  <si>
    <t xml:space="preserve">12.231st</t>
  </si>
  <si>
    <t xml:space="preserve">17.68th</t>
  </si>
  <si>
    <t xml:space="preserve">26.59th</t>
  </si>
  <si>
    <t xml:space="preserve">26.59th Nov</t>
  </si>
  <si>
    <t xml:space="preserve">24.414th</t>
  </si>
  <si>
    <t xml:space="preserve">11.628th</t>
  </si>
  <si>
    <t xml:space="preserve">11.023rd</t>
  </si>
  <si>
    <t xml:space="preserve">14.923rd</t>
  </si>
  <si>
    <t xml:space="preserve">29.413th Mar</t>
  </si>
  <si>
    <t xml:space="preserve">24.220th</t>
  </si>
  <si>
    <t xml:space="preserve">13.413th</t>
  </si>
  <si>
    <t xml:space="preserve">11.422nd</t>
  </si>
  <si>
    <t xml:space="preserve">23.51st</t>
  </si>
  <si>
    <t xml:space="preserve">24.220th Mar</t>
  </si>
  <si>
    <t xml:space="preserve">15.09th</t>
  </si>
  <si>
    <t xml:space="preserve">14.627th</t>
  </si>
  <si>
    <t xml:space="preserve">21.727th</t>
  </si>
  <si>
    <t xml:space="preserve">26.92nd</t>
  </si>
  <si>
    <t xml:space="preserve">26.92nd Nov</t>
  </si>
  <si>
    <t xml:space="preserve">15.015th</t>
  </si>
  <si>
    <t xml:space="preserve">15.510th</t>
  </si>
  <si>
    <t xml:space="preserve">19.520th</t>
  </si>
  <si>
    <t xml:space="preserve">28.116th</t>
  </si>
  <si>
    <t xml:space="preserve">28.116th Dec</t>
  </si>
  <si>
    <t xml:space="preserve">18.14th</t>
  </si>
  <si>
    <t xml:space="preserve">12.116th</t>
  </si>
  <si>
    <t xml:space="preserve">19.930th</t>
  </si>
  <si>
    <t xml:space="preserve">20.414th</t>
  </si>
  <si>
    <t xml:space="preserve">26.827th Jan</t>
  </si>
  <si>
    <t xml:space="preserve">26.026th</t>
  </si>
  <si>
    <t xml:space="preserve">11.920th</t>
  </si>
  <si>
    <t xml:space="preserve">23.21st</t>
  </si>
  <si>
    <t xml:space="preserve">26.026th Mar</t>
  </si>
  <si>
    <t xml:space="preserve">30.93rd</t>
  </si>
  <si>
    <t xml:space="preserve">15.428th</t>
  </si>
  <si>
    <t xml:space="preserve">13.24th</t>
  </si>
  <si>
    <t xml:space="preserve">30.93rd Jan</t>
  </si>
  <si>
    <t xml:space="preserve">22.220th</t>
  </si>
  <si>
    <t xml:space="preserve">23.44th</t>
  </si>
  <si>
    <t xml:space="preserve">22.517th</t>
  </si>
  <si>
    <t xml:space="preserve">23.44th Apr</t>
  </si>
  <si>
    <t xml:space="preserve">24.016th</t>
  </si>
  <si>
    <t xml:space="preserve">15.57th</t>
  </si>
  <si>
    <t xml:space="preserve">19.817th</t>
  </si>
  <si>
    <t xml:space="preserve">24.310th</t>
  </si>
  <si>
    <t xml:space="preserve">26.13rd Feb</t>
  </si>
  <si>
    <t xml:space="preserve">21.94th</t>
  </si>
  <si>
    <t xml:space="preserve">21.631st</t>
  </si>
  <si>
    <t xml:space="preserve">16.617th</t>
  </si>
  <si>
    <t xml:space="preserve">26.619th Dec</t>
  </si>
  <si>
    <t xml:space="preserve">24.76th</t>
  </si>
  <si>
    <t xml:space="preserve">16.012th</t>
  </si>
  <si>
    <t xml:space="preserve">21.517th</t>
  </si>
  <si>
    <t xml:space="preserve">28.615th Feb</t>
  </si>
  <si>
    <t xml:space="preserve">23.514th</t>
  </si>
  <si>
    <t xml:space="preserve">25.522nd</t>
  </si>
  <si>
    <t xml:space="preserve">13.14th</t>
  </si>
  <si>
    <t xml:space="preserve">25.522nd Feb</t>
  </si>
  <si>
    <t xml:space="preserve">26.413th</t>
  </si>
  <si>
    <t xml:space="preserve">28.119th</t>
  </si>
  <si>
    <t xml:space="preserve">16.929th</t>
  </si>
  <si>
    <t xml:space="preserve">11.88th</t>
  </si>
  <si>
    <t xml:space="preserve">13.625th</t>
  </si>
  <si>
    <t xml:space="preserve">19.88th</t>
  </si>
  <si>
    <t xml:space="preserve">28.119th Feb</t>
  </si>
  <si>
    <t xml:space="preserve">22.612th</t>
  </si>
  <si>
    <t xml:space="preserve">14.714th</t>
  </si>
  <si>
    <t xml:space="preserve">13.05th</t>
  </si>
  <si>
    <t xml:space="preserve">17.522nd</t>
  </si>
  <si>
    <t xml:space="preserve">17.117th</t>
  </si>
  <si>
    <t xml:space="preserve">28.112th</t>
  </si>
  <si>
    <t xml:space="preserve">28.112th Dec</t>
  </si>
  <si>
    <t xml:space="preserve">26.06th</t>
  </si>
  <si>
    <t xml:space="preserve">28.52nd</t>
  </si>
  <si>
    <t xml:space="preserve">22.29th</t>
  </si>
  <si>
    <t xml:space="preserve">15.021st</t>
  </si>
  <si>
    <t xml:space="preserve">28.52nd Feb</t>
  </si>
  <si>
    <t xml:space="preserve">28.019th</t>
  </si>
  <si>
    <t xml:space="preserve">16.212th</t>
  </si>
  <si>
    <t xml:space="preserve">16.025th</t>
  </si>
  <si>
    <t xml:space="preserve">17.031st</t>
  </si>
  <si>
    <t xml:space="preserve">25.227th</t>
  </si>
  <si>
    <t xml:space="preserve">28.618th Jan</t>
  </si>
  <si>
    <t xml:space="preserve">28.02nd</t>
  </si>
  <si>
    <t xml:space="preserve">29.18th</t>
  </si>
  <si>
    <t xml:space="preserve">15.66th</t>
  </si>
  <si>
    <t xml:space="preserve">15.816th</t>
  </si>
  <si>
    <t xml:space="preserve">18.122nd</t>
  </si>
  <si>
    <t xml:space="preserve">29.18th Feb</t>
  </si>
  <si>
    <t xml:space="preserve">22.720th</t>
  </si>
  <si>
    <t xml:space="preserve">23.115th</t>
  </si>
  <si>
    <t xml:space="preserve">11.911th</t>
  </si>
  <si>
    <t xml:space="preserve">16.129th</t>
  </si>
  <si>
    <t xml:space="preserve">23.629th Dec</t>
  </si>
  <si>
    <t xml:space="preserve">15.419th</t>
  </si>
  <si>
    <t xml:space="preserve">12.66th</t>
  </si>
  <si>
    <t xml:space="preserve">10.512th</t>
  </si>
  <si>
    <t xml:space="preserve">24.228th</t>
  </si>
  <si>
    <t xml:space="preserve">26.813th Jan</t>
  </si>
  <si>
    <t xml:space="preserve">25.94th</t>
  </si>
  <si>
    <t xml:space="preserve">19.710th</t>
  </si>
  <si>
    <t xml:space="preserve">17.022nd</t>
  </si>
  <si>
    <t xml:space="preserve">17.611th</t>
  </si>
  <si>
    <t xml:space="preserve">26.715th Feb</t>
  </si>
  <si>
    <t xml:space="preserve">26.126th</t>
  </si>
  <si>
    <t xml:space="preserve">24.62nd</t>
  </si>
  <si>
    <t xml:space="preserve">16.14th</t>
  </si>
  <si>
    <t xml:space="preserve">14.428th</t>
  </si>
  <si>
    <t xml:space="preserve">22.76th</t>
  </si>
  <si>
    <t xml:space="preserve">26.126th Jan</t>
  </si>
  <si>
    <t xml:space="preserve">23.712th</t>
  </si>
  <si>
    <t xml:space="preserve">14.04th</t>
  </si>
  <si>
    <t xml:space="preserve">12.01st</t>
  </si>
  <si>
    <t xml:space="preserve">19.24th</t>
  </si>
  <si>
    <t xml:space="preserve">33.522nd Jan</t>
  </si>
  <si>
    <t xml:space="preserve">30.318th</t>
  </si>
  <si>
    <t xml:space="preserve">17.42nd</t>
  </si>
  <si>
    <t xml:space="preserve">11.56th</t>
  </si>
  <si>
    <t xml:space="preserve">30.318th Feb</t>
  </si>
  <si>
    <t xml:space="preserve">28.214th</t>
  </si>
  <si>
    <t xml:space="preserve">14.320th</t>
  </si>
  <si>
    <t xml:space="preserve">12.111th</t>
  </si>
  <si>
    <t xml:space="preserve">19.421st</t>
  </si>
  <si>
    <t xml:space="preserve">28.214th Mar</t>
  </si>
  <si>
    <t xml:space="preserve">20.42nd</t>
  </si>
  <si>
    <t xml:space="preserve">16.323rd</t>
  </si>
  <si>
    <t xml:space="preserve">31.929th Jan</t>
  </si>
  <si>
    <t xml:space="preserve">13.120th</t>
  </si>
  <si>
    <t xml:space="preserve">13.39th</t>
  </si>
  <si>
    <t xml:space="preserve">21.629th</t>
  </si>
  <si>
    <t xml:space="preserve">22.624th</t>
  </si>
  <si>
    <t xml:space="preserve">27.222nd Jan</t>
  </si>
  <si>
    <t xml:space="preserve">21.58th</t>
  </si>
  <si>
    <t xml:space="preserve">15.219th</t>
  </si>
  <si>
    <t xml:space="preserve">12.93rd</t>
  </si>
  <si>
    <t xml:space="preserve">12.72nd</t>
  </si>
  <si>
    <t xml:space="preserve">27.31st Feb</t>
  </si>
  <si>
    <t xml:space="preserve">18.821st</t>
  </si>
  <si>
    <t xml:space="preserve">15.31st</t>
  </si>
  <si>
    <t xml:space="preserve">14.028th</t>
  </si>
  <si>
    <t xml:space="preserve">26.25th</t>
  </si>
  <si>
    <t xml:space="preserve">27.926th Feb</t>
  </si>
  <si>
    <t xml:space="preserve">25.618th</t>
  </si>
  <si>
    <t xml:space="preserve">25.812th</t>
  </si>
  <si>
    <t xml:space="preserve">19.313th</t>
  </si>
  <si>
    <t xml:space="preserve">25.812th Mar</t>
  </si>
  <si>
    <t xml:space="preserve">29.616th</t>
  </si>
  <si>
    <t xml:space="preserve">13.13rd</t>
  </si>
  <si>
    <t xml:space="preserve">12.930th</t>
  </si>
  <si>
    <t xml:space="preserve">22.430th</t>
  </si>
  <si>
    <t xml:space="preserve">29.616th Jan</t>
  </si>
  <si>
    <t xml:space="preserve">14.711th</t>
  </si>
  <si>
    <t xml:space="preserve">12.85th</t>
  </si>
  <si>
    <t xml:space="preserve">15.812th</t>
  </si>
  <si>
    <t xml:space="preserve">31.27th Dec</t>
  </si>
  <si>
    <t xml:space="preserve">23.520th</t>
  </si>
  <si>
    <t xml:space="preserve">22.66th</t>
  </si>
  <si>
    <t xml:space="preserve">19.827th</t>
  </si>
  <si>
    <t xml:space="preserve">15.98th</t>
  </si>
  <si>
    <t xml:space="preserve">16.715th</t>
  </si>
  <si>
    <t xml:space="preserve">23.520th Jan</t>
  </si>
  <si>
    <t xml:space="preserve">16.217th</t>
  </si>
  <si>
    <t xml:space="preserve">9.716th</t>
  </si>
  <si>
    <t xml:space="preserve">12.013th</t>
  </si>
  <si>
    <t xml:space="preserve">15.215th</t>
  </si>
  <si>
    <t xml:space="preserve">24.518th</t>
  </si>
  <si>
    <t xml:space="preserve">30.77th Jan</t>
  </si>
  <si>
    <t xml:space="preserve">24.86th</t>
  </si>
  <si>
    <t xml:space="preserve">26.39th</t>
  </si>
  <si>
    <t xml:space="preserve">21.210th</t>
  </si>
  <si>
    <t xml:space="preserve">16.527th</t>
  </si>
  <si>
    <t xml:space="preserve">13.211th</t>
  </si>
  <si>
    <t xml:space="preserve">13.511th</t>
  </si>
  <si>
    <t xml:space="preserve">23.77th</t>
  </si>
  <si>
    <t xml:space="preserve">26.39th Feb</t>
  </si>
  <si>
    <t xml:space="preserve">27.024th</t>
  </si>
  <si>
    <t xml:space="preserve">27.92nd</t>
  </si>
  <si>
    <t xml:space="preserve">23.117th</t>
  </si>
  <si>
    <t xml:space="preserve">13.116th</t>
  </si>
  <si>
    <t xml:space="preserve">20.531st</t>
  </si>
  <si>
    <t xml:space="preserve">25.71st</t>
  </si>
  <si>
    <t xml:space="preserve">31.920th Dec</t>
  </si>
  <si>
    <t xml:space="preserve">27.731st</t>
  </si>
  <si>
    <t xml:space="preserve">22.39th</t>
  </si>
  <si>
    <t xml:space="preserve">24.519th</t>
  </si>
  <si>
    <t xml:space="preserve">16.916th</t>
  </si>
  <si>
    <t xml:space="preserve">27.731st Jan</t>
  </si>
  <si>
    <t xml:space="preserve">26.224th</t>
  </si>
  <si>
    <t xml:space="preserve">12.428th</t>
  </si>
  <si>
    <t xml:space="preserve">17.517th</t>
  </si>
  <si>
    <t xml:space="preserve">23.530th</t>
  </si>
  <si>
    <t xml:space="preserve">16.814th</t>
  </si>
  <si>
    <t xml:space="preserve">13.024th</t>
  </si>
  <si>
    <t xml:space="preserve">12.625th</t>
  </si>
  <si>
    <t xml:space="preserve">12.727th</t>
  </si>
  <si>
    <t xml:space="preserve">15.921st</t>
  </si>
  <si>
    <t xml:space="preserve">22.19th</t>
  </si>
  <si>
    <t xml:space="preserve">25.727th</t>
  </si>
  <si>
    <t xml:space="preserve">26.021st Jan</t>
  </si>
  <si>
    <t xml:space="preserve">25.714th</t>
  </si>
  <si>
    <t xml:space="preserve">20.418th</t>
  </si>
  <si>
    <t xml:space="preserve">14.73rd</t>
  </si>
  <si>
    <t xml:space="preserve">12.19th</t>
  </si>
  <si>
    <t xml:space="preserve">15.814th</t>
  </si>
  <si>
    <t xml:space="preserve">15.620th</t>
  </si>
  <si>
    <t xml:space="preserve">30.124th Feb</t>
  </si>
  <si>
    <t xml:space="preserve">23.628th</t>
  </si>
  <si>
    <t xml:space="preserve">16.51st</t>
  </si>
  <si>
    <t xml:space="preserve">8.927th</t>
  </si>
  <si>
    <t xml:space="preserve">8.519th</t>
  </si>
  <si>
    <t xml:space="preserve">5.019th</t>
  </si>
  <si>
    <t xml:space="preserve">3.919th</t>
  </si>
  <si>
    <t xml:space="preserve">2.812th</t>
  </si>
  <si>
    <t xml:space="preserve">2.34th</t>
  </si>
  <si>
    <t xml:space="preserve">4.725th</t>
  </si>
  <si>
    <t xml:space="preserve">5.923rd</t>
  </si>
  <si>
    <t xml:space="preserve">6.88th</t>
  </si>
  <si>
    <t xml:space="preserve">9.64th</t>
  </si>
  <si>
    <t xml:space="preserve">2.34th Aug</t>
  </si>
  <si>
    <t xml:space="preserve">8.817th</t>
  </si>
  <si>
    <t xml:space="preserve">8.019th</t>
  </si>
  <si>
    <t xml:space="preserve">7.424th</t>
  </si>
  <si>
    <t xml:space="preserve">4.46th</t>
  </si>
  <si>
    <t xml:space="preserve">4.44th</t>
  </si>
  <si>
    <t xml:space="preserve">5.121st</t>
  </si>
  <si>
    <t xml:space="preserve">0.97th</t>
  </si>
  <si>
    <t xml:space="preserve">3.78th</t>
  </si>
  <si>
    <t xml:space="preserve">5.08th</t>
  </si>
  <si>
    <t xml:space="preserve">10.511th</t>
  </si>
  <si>
    <t xml:space="preserve">9.622nd</t>
  </si>
  <si>
    <t xml:space="preserve">0.97th Aug</t>
  </si>
  <si>
    <t xml:space="preserve">12.528th</t>
  </si>
  <si>
    <t xml:space="preserve">9.620th</t>
  </si>
  <si>
    <t xml:space="preserve">9.67th</t>
  </si>
  <si>
    <t xml:space="preserve">2.926th</t>
  </si>
  <si>
    <t xml:space="preserve">3.325th</t>
  </si>
  <si>
    <t xml:space="preserve">2.419th</t>
  </si>
  <si>
    <t xml:space="preserve">3.223rd</t>
  </si>
  <si>
    <t xml:space="preserve">3.92nd</t>
  </si>
  <si>
    <t xml:space="preserve">5.69th</t>
  </si>
  <si>
    <t xml:space="preserve">7.211th</t>
  </si>
  <si>
    <t xml:space="preserve">10.124th</t>
  </si>
  <si>
    <t xml:space="preserve">2.419th Jul</t>
  </si>
  <si>
    <t xml:space="preserve">12.97th</t>
  </si>
  <si>
    <t xml:space="preserve">10.128th</t>
  </si>
  <si>
    <t xml:space="preserve">8.417th</t>
  </si>
  <si>
    <t xml:space="preserve">6.924th</t>
  </si>
  <si>
    <t xml:space="preserve">4.429th</t>
  </si>
  <si>
    <t xml:space="preserve">1.317th</t>
  </si>
  <si>
    <t xml:space="preserve">2.410th</t>
  </si>
  <si>
    <t xml:space="preserve">5.48th</t>
  </si>
  <si>
    <t xml:space="preserve">5.927th</t>
  </si>
  <si>
    <t xml:space="preserve">7.530th</t>
  </si>
  <si>
    <t xml:space="preserve">9.78th</t>
  </si>
  <si>
    <t xml:space="preserve">1.317th Jul</t>
  </si>
  <si>
    <t xml:space="preserve">10.210th</t>
  </si>
  <si>
    <t xml:space="preserve">10.13rd</t>
  </si>
  <si>
    <t xml:space="preserve">6.730th</t>
  </si>
  <si>
    <t xml:space="preserve">3.420th</t>
  </si>
  <si>
    <t xml:space="preserve">2.523rd</t>
  </si>
  <si>
    <t xml:space="preserve">2.831st</t>
  </si>
  <si>
    <t xml:space="preserve">3.79th</t>
  </si>
  <si>
    <t xml:space="preserve">5.215th</t>
  </si>
  <si>
    <t xml:space="preserve">2.915th</t>
  </si>
  <si>
    <t xml:space="preserve">7.323rd</t>
  </si>
  <si>
    <t xml:space="preserve">9.419th</t>
  </si>
  <si>
    <t xml:space="preserve">2.523rd Jun</t>
  </si>
  <si>
    <t xml:space="preserve">10.216th</t>
  </si>
  <si>
    <t xml:space="preserve">10.626th</t>
  </si>
  <si>
    <t xml:space="preserve">8.629th</t>
  </si>
  <si>
    <t xml:space="preserve">6.426th</t>
  </si>
  <si>
    <t xml:space="preserve">5.24th</t>
  </si>
  <si>
    <t xml:space="preserve">4.324th</t>
  </si>
  <si>
    <t xml:space="preserve">2.429th</t>
  </si>
  <si>
    <t xml:space="preserve">3.210th</t>
  </si>
  <si>
    <t xml:space="preserve">5.812th</t>
  </si>
  <si>
    <t xml:space="preserve">5.118th</t>
  </si>
  <si>
    <t xml:space="preserve">7.311th</t>
  </si>
  <si>
    <t xml:space="preserve">10.115th</t>
  </si>
  <si>
    <t xml:space="preserve">2.429th Jul</t>
  </si>
  <si>
    <t xml:space="preserve">8.423rd</t>
  </si>
  <si>
    <t xml:space="preserve">6.127th</t>
  </si>
  <si>
    <t xml:space="preserve">6.719th</t>
  </si>
  <si>
    <t xml:space="preserve">2.725th</t>
  </si>
  <si>
    <t xml:space="preserve">1.93rd</t>
  </si>
  <si>
    <t xml:space="preserve">2.820th</t>
  </si>
  <si>
    <t xml:space="preserve">4.719th</t>
  </si>
  <si>
    <t xml:space="preserve">5.321st</t>
  </si>
  <si>
    <t xml:space="preserve">8.128th</t>
  </si>
  <si>
    <t xml:space="preserve">8.419th</t>
  </si>
  <si>
    <t xml:space="preserve">1.93rd Jul</t>
  </si>
  <si>
    <t xml:space="preserve">9.819th</t>
  </si>
  <si>
    <t xml:space="preserve">7.329th</t>
  </si>
  <si>
    <t xml:space="preserve">5.62nd</t>
  </si>
  <si>
    <t xml:space="preserve">4.729th</t>
  </si>
  <si>
    <t xml:space="preserve">3.08th</t>
  </si>
  <si>
    <t xml:space="preserve">4.114th</t>
  </si>
  <si>
    <t xml:space="preserve">3.06th</t>
  </si>
  <si>
    <t xml:space="preserve">6.219th</t>
  </si>
  <si>
    <t xml:space="preserve">7.21st</t>
  </si>
  <si>
    <t xml:space="preserve">10.03rd</t>
  </si>
  <si>
    <t xml:space="preserve">3.08th Jul</t>
  </si>
  <si>
    <t xml:space="preserve">11.89th</t>
  </si>
  <si>
    <t xml:space="preserve">10.230th</t>
  </si>
  <si>
    <t xml:space="preserve">7.511th</t>
  </si>
  <si>
    <t xml:space="preserve">3.426th</t>
  </si>
  <si>
    <t xml:space="preserve">4.25th</t>
  </si>
  <si>
    <t xml:space="preserve">2.925th</t>
  </si>
  <si>
    <t xml:space="preserve">3.915th</t>
  </si>
  <si>
    <t xml:space="preserve">4.318th</t>
  </si>
  <si>
    <t xml:space="preserve">7.813th</t>
  </si>
  <si>
    <t xml:space="preserve">6.78th</t>
  </si>
  <si>
    <t xml:space="preserve">10.422nd</t>
  </si>
  <si>
    <t xml:space="preserve">2.925th Jul</t>
  </si>
  <si>
    <t xml:space="preserve">9.720th</t>
  </si>
  <si>
    <t xml:space="preserve">7.928th</t>
  </si>
  <si>
    <t xml:space="preserve">5.625th</t>
  </si>
  <si>
    <t xml:space="preserve">3.120th</t>
  </si>
  <si>
    <t xml:space="preserve">1.610th</t>
  </si>
  <si>
    <t xml:space="preserve">3.33rd</t>
  </si>
  <si>
    <t xml:space="preserve">4.817th</t>
  </si>
  <si>
    <t xml:space="preserve">4.77th</t>
  </si>
  <si>
    <t xml:space="preserve">8.22nd</t>
  </si>
  <si>
    <t xml:space="preserve">9.87th</t>
  </si>
  <si>
    <t xml:space="preserve">1.610th Jul</t>
  </si>
  <si>
    <t xml:space="preserve">11.224th</t>
  </si>
  <si>
    <t xml:space="preserve">5.621st</t>
  </si>
  <si>
    <t xml:space="preserve">4.312th</t>
  </si>
  <si>
    <t xml:space="preserve">4.228th</t>
  </si>
  <si>
    <t xml:space="preserve">4.13rd</t>
  </si>
  <si>
    <t xml:space="preserve">5.310th</t>
  </si>
  <si>
    <t xml:space="preserve">7.33rd</t>
  </si>
  <si>
    <t xml:space="preserve">8.03rd</t>
  </si>
  <si>
    <t xml:space="preserve">3.426th Aug</t>
  </si>
  <si>
    <t xml:space="preserve">12.022nd</t>
  </si>
  <si>
    <t xml:space="preserve">11.417th</t>
  </si>
  <si>
    <t xml:space="preserve">7.324th</t>
  </si>
  <si>
    <t xml:space="preserve">3.411th</t>
  </si>
  <si>
    <t xml:space="preserve">2.721st</t>
  </si>
  <si>
    <t xml:space="preserve">3.517th</t>
  </si>
  <si>
    <t xml:space="preserve">3.017th</t>
  </si>
  <si>
    <t xml:space="preserve">3.428th</t>
  </si>
  <si>
    <t xml:space="preserve">6.228th</t>
  </si>
  <si>
    <t xml:space="preserve">8.110th</t>
  </si>
  <si>
    <t xml:space="preserve">2.721st Jun</t>
  </si>
  <si>
    <t xml:space="preserve">9.731st</t>
  </si>
  <si>
    <t xml:space="preserve">10.728th</t>
  </si>
  <si>
    <t xml:space="preserve">7.826th</t>
  </si>
  <si>
    <t xml:space="preserve">3.817th</t>
  </si>
  <si>
    <t xml:space="preserve">2.127th</t>
  </si>
  <si>
    <t xml:space="preserve">2.82nd</t>
  </si>
  <si>
    <t xml:space="preserve">4.224th</t>
  </si>
  <si>
    <t xml:space="preserve">3.32nd</t>
  </si>
  <si>
    <t xml:space="preserve">7.621st</t>
  </si>
  <si>
    <t xml:space="preserve">9.613th</t>
  </si>
  <si>
    <t xml:space="preserve">2.127th Jul</t>
  </si>
  <si>
    <t xml:space="preserve">9.325th</t>
  </si>
  <si>
    <t xml:space="preserve">6.816th</t>
  </si>
  <si>
    <t xml:space="preserve">1.819th</t>
  </si>
  <si>
    <t xml:space="preserve">4.64th</t>
  </si>
  <si>
    <t xml:space="preserve">4.04th</t>
  </si>
  <si>
    <t xml:space="preserve">5.313th</t>
  </si>
  <si>
    <t xml:space="preserve">8.820th</t>
  </si>
  <si>
    <t xml:space="preserve">7.919th</t>
  </si>
  <si>
    <t xml:space="preserve">1.819th Jul</t>
  </si>
  <si>
    <t xml:space="preserve">8.95th</t>
  </si>
  <si>
    <t xml:space="preserve">11.316th</t>
  </si>
  <si>
    <t xml:space="preserve">9.031st</t>
  </si>
  <si>
    <t xml:space="preserve">6.423rd</t>
  </si>
  <si>
    <t xml:space="preserve">3.230th</t>
  </si>
  <si>
    <t xml:space="preserve">2.92nd</t>
  </si>
  <si>
    <t xml:space="preserve">2.41st</t>
  </si>
  <si>
    <t xml:space="preserve">5.79th</t>
  </si>
  <si>
    <t xml:space="preserve">5.21st</t>
  </si>
  <si>
    <t xml:space="preserve">9.623rd</t>
  </si>
  <si>
    <t xml:space="preserve">2.41st Aug</t>
  </si>
  <si>
    <t xml:space="preserve">8.730th</t>
  </si>
  <si>
    <t xml:space="preserve">8.63rd</t>
  </si>
  <si>
    <t xml:space="preserve">3.526th</t>
  </si>
  <si>
    <t xml:space="preserve">3.410th</t>
  </si>
  <si>
    <t xml:space="preserve">4.613th</t>
  </si>
  <si>
    <t xml:space="preserve">4.214th</t>
  </si>
  <si>
    <t xml:space="preserve">6.311th</t>
  </si>
  <si>
    <t xml:space="preserve">9.321st</t>
  </si>
  <si>
    <t xml:space="preserve">10.21st</t>
  </si>
  <si>
    <t xml:space="preserve">3.410th Jul</t>
  </si>
  <si>
    <t xml:space="preserve">9.615th</t>
  </si>
  <si>
    <t xml:space="preserve">8.825th</t>
  </si>
  <si>
    <t xml:space="preserve">8.113th</t>
  </si>
  <si>
    <t xml:space="preserve">4.128th</t>
  </si>
  <si>
    <t xml:space="preserve">0.711th</t>
  </si>
  <si>
    <t xml:space="preserve">3.46th</t>
  </si>
  <si>
    <t xml:space="preserve">5.130th</t>
  </si>
  <si>
    <t xml:space="preserve">5.72nd</t>
  </si>
  <si>
    <t xml:space="preserve">8.13rd</t>
  </si>
  <si>
    <t xml:space="preserve">8.42nd</t>
  </si>
  <si>
    <t xml:space="preserve">0.711th Jul</t>
  </si>
  <si>
    <t xml:space="preserve">9.223rd</t>
  </si>
  <si>
    <t xml:space="preserve">3.528th</t>
  </si>
  <si>
    <t xml:space="preserve">5.826th</t>
  </si>
  <si>
    <t xml:space="preserve">3.329th</t>
  </si>
  <si>
    <t xml:space="preserve">3.916th</t>
  </si>
  <si>
    <t xml:space="preserve">3.629th</t>
  </si>
  <si>
    <t xml:space="preserve">6.87th</t>
  </si>
  <si>
    <t xml:space="preserve">7.97th</t>
  </si>
  <si>
    <t xml:space="preserve">8.819th</t>
  </si>
  <si>
    <t xml:space="preserve">3.329th Jul</t>
  </si>
  <si>
    <t xml:space="preserve">10.731st</t>
  </si>
  <si>
    <t xml:space="preserve">8.713th</t>
  </si>
  <si>
    <t xml:space="preserve">8.711th</t>
  </si>
  <si>
    <t xml:space="preserve">8.83rd</t>
  </si>
  <si>
    <t xml:space="preserve">5.410th</t>
  </si>
  <si>
    <t xml:space="preserve">5.320th</t>
  </si>
  <si>
    <t xml:space="preserve">2.531st</t>
  </si>
  <si>
    <t xml:space="preserve">2.321st</t>
  </si>
  <si>
    <t xml:space="preserve">2.828th</t>
  </si>
  <si>
    <t xml:space="preserve">4.220th</t>
  </si>
  <si>
    <t xml:space="preserve">6.21st</t>
  </si>
  <si>
    <t xml:space="preserve">8.45th</t>
  </si>
  <si>
    <t xml:space="preserve">2.321st Aug</t>
  </si>
  <si>
    <t xml:space="preserve">10.12nd</t>
  </si>
  <si>
    <t xml:space="preserve">8.225th</t>
  </si>
  <si>
    <t xml:space="preserve">4.624th</t>
  </si>
  <si>
    <t xml:space="preserve">6.231st</t>
  </si>
  <si>
    <t xml:space="preserve">7.36th</t>
  </si>
  <si>
    <t xml:space="preserve">6.94th</t>
  </si>
  <si>
    <t xml:space="preserve">2.828th Aug</t>
  </si>
  <si>
    <t xml:space="preserve">10.718th</t>
  </si>
  <si>
    <t xml:space="preserve">8.622nd</t>
  </si>
  <si>
    <t xml:space="preserve">7.817th</t>
  </si>
  <si>
    <t xml:space="preserve">5.61st</t>
  </si>
  <si>
    <t xml:space="preserve">1.927th</t>
  </si>
  <si>
    <t xml:space="preserve">2.618th</t>
  </si>
  <si>
    <t xml:space="preserve">4.61st</t>
  </si>
  <si>
    <t xml:space="preserve">5.74th</t>
  </si>
  <si>
    <t xml:space="preserve">8.54th</t>
  </si>
  <si>
    <t xml:space="preserve">8.619th</t>
  </si>
  <si>
    <t xml:space="preserve">1.927th Jun</t>
  </si>
  <si>
    <t xml:space="preserve">8.021st</t>
  </si>
  <si>
    <t xml:space="preserve">5.818th</t>
  </si>
  <si>
    <t xml:space="preserve">5.027th</t>
  </si>
  <si>
    <t xml:space="preserve">2.624th</t>
  </si>
  <si>
    <t xml:space="preserve">0.624th</t>
  </si>
  <si>
    <t xml:space="preserve">2.426th</t>
  </si>
  <si>
    <t xml:space="preserve">2.015th</t>
  </si>
  <si>
    <t xml:space="preserve">7.38th</t>
  </si>
  <si>
    <t xml:space="preserve">9.726th</t>
  </si>
  <si>
    <t xml:space="preserve">0.624th Jul</t>
  </si>
  <si>
    <t xml:space="preserve">8.44th</t>
  </si>
  <si>
    <t xml:space="preserve">5.119th</t>
  </si>
  <si>
    <t xml:space="preserve">6.819th</t>
  </si>
  <si>
    <t xml:space="preserve">4.330th</t>
  </si>
  <si>
    <t xml:space="preserve">2.22nd</t>
  </si>
  <si>
    <t xml:space="preserve">2.95th</t>
  </si>
  <si>
    <t xml:space="preserve">4.617th</t>
  </si>
  <si>
    <t xml:space="preserve">6.44th</t>
  </si>
  <si>
    <t xml:space="preserve">7.210th</t>
  </si>
  <si>
    <t xml:space="preserve">2.22nd Jul</t>
  </si>
  <si>
    <t xml:space="preserve">10.99th</t>
  </si>
  <si>
    <t xml:space="preserve">9.610th</t>
  </si>
  <si>
    <t xml:space="preserve">7.227th</t>
  </si>
  <si>
    <t xml:space="preserve">5.36th</t>
  </si>
  <si>
    <t xml:space="preserve">3.218th</t>
  </si>
  <si>
    <t xml:space="preserve">5.127th</t>
  </si>
  <si>
    <t xml:space="preserve">5.527th</t>
  </si>
  <si>
    <t xml:space="preserve">2.710th</t>
  </si>
  <si>
    <t xml:space="preserve">7.87th</t>
  </si>
  <si>
    <t xml:space="preserve">7.619th</t>
  </si>
  <si>
    <t xml:space="preserve">10.426th</t>
  </si>
  <si>
    <t xml:space="preserve">5.620th</t>
  </si>
  <si>
    <t xml:space="preserve">4.430th</t>
  </si>
  <si>
    <t xml:space="preserve">4.623rd</t>
  </si>
  <si>
    <t xml:space="preserve">1.925th</t>
  </si>
  <si>
    <t xml:space="preserve">3.521st</t>
  </si>
  <si>
    <t xml:space="preserve">4.415th</t>
  </si>
  <si>
    <t xml:space="preserve">5.726th</t>
  </si>
  <si>
    <t xml:space="preserve">1.925th Jul</t>
  </si>
  <si>
    <t xml:space="preserve">9.63rd</t>
  </si>
  <si>
    <t xml:space="preserve">9.814th</t>
  </si>
  <si>
    <t xml:space="preserve">7.828th</t>
  </si>
  <si>
    <t xml:space="preserve">5.024th</t>
  </si>
  <si>
    <t xml:space="preserve">2.814th</t>
  </si>
  <si>
    <t xml:space="preserve">4.319th</t>
  </si>
  <si>
    <t xml:space="preserve">5.514th</t>
  </si>
  <si>
    <t xml:space="preserve">7.025th</t>
  </si>
  <si>
    <t xml:space="preserve">9.94th</t>
  </si>
  <si>
    <t xml:space="preserve">2.814th Aug</t>
  </si>
  <si>
    <t xml:space="preserve">9.45th</t>
  </si>
  <si>
    <t xml:space="preserve">9.230th</t>
  </si>
  <si>
    <t xml:space="preserve">8.818th</t>
  </si>
  <si>
    <t xml:space="preserve">5.610th</t>
  </si>
  <si>
    <t xml:space="preserve">0.812th</t>
  </si>
  <si>
    <t xml:space="preserve">1.85th</t>
  </si>
  <si>
    <t xml:space="preserve">4.431st</t>
  </si>
  <si>
    <t xml:space="preserve">6.01st</t>
  </si>
  <si>
    <t xml:space="preserve">5.531st</t>
  </si>
  <si>
    <t xml:space="preserve">6.16th</t>
  </si>
  <si>
    <t xml:space="preserve">0.812th Jun</t>
  </si>
  <si>
    <t xml:space="preserve">11.314th</t>
  </si>
  <si>
    <t xml:space="preserve">9.411th</t>
  </si>
  <si>
    <t xml:space="preserve">10.830th</t>
  </si>
  <si>
    <t xml:space="preserve">9.425th</t>
  </si>
  <si>
    <t xml:space="preserve">4.721st</t>
  </si>
  <si>
    <t xml:space="preserve">4.23rd</t>
  </si>
  <si>
    <t xml:space="preserve">2.420th</t>
  </si>
  <si>
    <t xml:space="preserve">2.620th</t>
  </si>
  <si>
    <t xml:space="preserve">6.512th</t>
  </si>
  <si>
    <t xml:space="preserve">11.18th</t>
  </si>
  <si>
    <t xml:space="preserve">2.420th Jul</t>
  </si>
  <si>
    <t xml:space="preserve">10.08th</t>
  </si>
  <si>
    <t xml:space="preserve">9.727th</t>
  </si>
  <si>
    <t xml:space="preserve">7.326th</t>
  </si>
  <si>
    <t xml:space="preserve">5.64th</t>
  </si>
  <si>
    <t xml:space="preserve">5.88th</t>
  </si>
  <si>
    <t xml:space="preserve">3.515th</t>
  </si>
  <si>
    <t xml:space="preserve">3.529th</t>
  </si>
  <si>
    <t xml:space="preserve">6.427th</t>
  </si>
  <si>
    <t xml:space="preserve">7.06th</t>
  </si>
  <si>
    <t xml:space="preserve">6.716th</t>
  </si>
  <si>
    <t xml:space="preserve">3.515th Jul</t>
  </si>
  <si>
    <t xml:space="preserve">9.412th</t>
  </si>
  <si>
    <t xml:space="preserve">10.328th</t>
  </si>
  <si>
    <t xml:space="preserve">6.626th</t>
  </si>
  <si>
    <t xml:space="preserve">5.324th</t>
  </si>
  <si>
    <t xml:space="preserve">4.218th</t>
  </si>
  <si>
    <t xml:space="preserve">3.72nd</t>
  </si>
  <si>
    <t xml:space="preserve">4.310th</t>
  </si>
  <si>
    <t xml:space="preserve">3.518th</t>
  </si>
  <si>
    <t xml:space="preserve">6.814th</t>
  </si>
  <si>
    <t xml:space="preserve">7.44th</t>
  </si>
  <si>
    <t xml:space="preserve">3.518th Oct</t>
  </si>
  <si>
    <t xml:space="preserve">11.15th</t>
  </si>
  <si>
    <t xml:space="preserve">10.69th</t>
  </si>
  <si>
    <t xml:space="preserve">5.17th</t>
  </si>
  <si>
    <t xml:space="preserve">7.113th</t>
  </si>
  <si>
    <t xml:space="preserve">2.821st</t>
  </si>
  <si>
    <t xml:space="preserve">6.128th</t>
  </si>
  <si>
    <t xml:space="preserve">3.726th</t>
  </si>
  <si>
    <t xml:space="preserve">4.825th</t>
  </si>
  <si>
    <t xml:space="preserve">8.79th</t>
  </si>
  <si>
    <t xml:space="preserve">2.821st Jun</t>
  </si>
  <si>
    <t xml:space="preserve">11.01st</t>
  </si>
  <si>
    <t xml:space="preserve">7.823rd</t>
  </si>
  <si>
    <t xml:space="preserve">10.027th</t>
  </si>
  <si>
    <t xml:space="preserve">8.117th</t>
  </si>
  <si>
    <t xml:space="preserve">3.88th</t>
  </si>
  <si>
    <t xml:space="preserve">2.720th</t>
  </si>
  <si>
    <t xml:space="preserve">3.12nd</t>
  </si>
  <si>
    <t xml:space="preserve">3.622nd</t>
  </si>
  <si>
    <t xml:space="preserve">3.65th</t>
  </si>
  <si>
    <t xml:space="preserve">7.020th</t>
  </si>
  <si>
    <t xml:space="preserve">8.421st</t>
  </si>
  <si>
    <t xml:space="preserve">2.720th Jul</t>
  </si>
  <si>
    <t xml:space="preserve">9.417th</t>
  </si>
  <si>
    <t xml:space="preserve">5.717th</t>
  </si>
  <si>
    <t xml:space="preserve">3.127th</t>
  </si>
  <si>
    <t xml:space="preserve">2.521st</t>
  </si>
  <si>
    <t xml:space="preserve">4.37th</t>
  </si>
  <si>
    <t xml:space="preserve">5.125th</t>
  </si>
  <si>
    <t xml:space="preserve">8.23rd</t>
  </si>
  <si>
    <t xml:space="preserve">2.521st Aug</t>
  </si>
  <si>
    <t xml:space="preserve">10.522nd</t>
  </si>
  <si>
    <t xml:space="preserve">9.97th</t>
  </si>
  <si>
    <t xml:space="preserve">8.822nd</t>
  </si>
  <si>
    <t xml:space="preserve">8.319th</t>
  </si>
  <si>
    <t xml:space="preserve">4.215th</t>
  </si>
  <si>
    <t xml:space="preserve">4.413th</t>
  </si>
  <si>
    <t xml:space="preserve">3.822nd</t>
  </si>
  <si>
    <t xml:space="preserve">5.725th</t>
  </si>
  <si>
    <t xml:space="preserve">7.82nd</t>
  </si>
  <si>
    <t xml:space="preserve">8.67th</t>
  </si>
  <si>
    <t xml:space="preserve">2.95th Jun</t>
  </si>
  <si>
    <t xml:space="preserve">9.317th</t>
  </si>
  <si>
    <t xml:space="preserve">7.28th</t>
  </si>
  <si>
    <t xml:space="preserve">2.927th</t>
  </si>
  <si>
    <t xml:space="preserve">4.26th</t>
  </si>
  <si>
    <t xml:space="preserve">2.96th</t>
  </si>
  <si>
    <t xml:space="preserve">5.720th</t>
  </si>
  <si>
    <t xml:space="preserve">5.34th</t>
  </si>
  <si>
    <t xml:space="preserve">7.721st</t>
  </si>
  <si>
    <t xml:space="preserve">10.215th</t>
  </si>
  <si>
    <t xml:space="preserve">2.927th Jun</t>
  </si>
  <si>
    <t xml:space="preserve">8.78th</t>
  </si>
  <si>
    <t xml:space="preserve">5.329th</t>
  </si>
  <si>
    <t xml:space="preserve">4.130th</t>
  </si>
  <si>
    <t xml:space="preserve">2.525th</t>
  </si>
  <si>
    <t xml:space="preserve">3.019th</t>
  </si>
  <si>
    <t xml:space="preserve">3.621st</t>
  </si>
  <si>
    <t xml:space="preserve">4.41st</t>
  </si>
  <si>
    <t xml:space="preserve">2.525th Jul</t>
  </si>
  <si>
    <t xml:space="preserve">10.118th</t>
  </si>
  <si>
    <t xml:space="preserve">9.98th</t>
  </si>
  <si>
    <t xml:space="preserve">8.316th</t>
  </si>
  <si>
    <t xml:space="preserve">4.97th</t>
  </si>
  <si>
    <t xml:space="preserve">3.917th</t>
  </si>
  <si>
    <t xml:space="preserve">3.68th</t>
  </si>
  <si>
    <t xml:space="preserve">6.411th</t>
  </si>
  <si>
    <t xml:space="preserve">6.828th</t>
  </si>
  <si>
    <t xml:space="preserve">8.620th</t>
  </si>
  <si>
    <t xml:space="preserve">3.68th Sep</t>
  </si>
  <si>
    <t xml:space="preserve">8.821st</t>
  </si>
  <si>
    <t xml:space="preserve">9.711th</t>
  </si>
  <si>
    <t xml:space="preserve">9.128th</t>
  </si>
  <si>
    <t xml:space="preserve">6.927th</t>
  </si>
  <si>
    <t xml:space="preserve">1.828th</t>
  </si>
  <si>
    <t xml:space="preserve">4.010th</t>
  </si>
  <si>
    <t xml:space="preserve">5.122nd</t>
  </si>
  <si>
    <t xml:space="preserve">5.81st</t>
  </si>
  <si>
    <t xml:space="preserve">7.42nd</t>
  </si>
  <si>
    <t xml:space="preserve">1.828th Jun</t>
  </si>
  <si>
    <t xml:space="preserve">8.327th</t>
  </si>
  <si>
    <t xml:space="preserve">6.922nd</t>
  </si>
  <si>
    <t xml:space="preserve">5.128th</t>
  </si>
  <si>
    <t xml:space="preserve">2.819th</t>
  </si>
  <si>
    <t xml:space="preserve">3.524th</t>
  </si>
  <si>
    <t xml:space="preserve">2.313th</t>
  </si>
  <si>
    <t xml:space="preserve">3.13rd</t>
  </si>
  <si>
    <t xml:space="preserve">4.16th</t>
  </si>
  <si>
    <t xml:space="preserve">6.63rd</t>
  </si>
  <si>
    <t xml:space="preserve">8.310th</t>
  </si>
  <si>
    <t xml:space="preserve">2.313th Aug</t>
  </si>
  <si>
    <t xml:space="preserve">10.49th</t>
  </si>
  <si>
    <t xml:space="preserve">10.423rd</t>
  </si>
  <si>
    <t xml:space="preserve">9.124th</t>
  </si>
  <si>
    <t xml:space="preserve">6.217th</t>
  </si>
  <si>
    <t xml:space="preserve">5.314th</t>
  </si>
  <si>
    <t xml:space="preserve">3.23rd</t>
  </si>
  <si>
    <t xml:space="preserve">5.26th</t>
  </si>
  <si>
    <t xml:space="preserve">6.016th</t>
  </si>
  <si>
    <t xml:space="preserve">6.36th</t>
  </si>
  <si>
    <t xml:space="preserve">10.218th</t>
  </si>
  <si>
    <t xml:space="preserve">3.23rd Jul</t>
  </si>
  <si>
    <t xml:space="preserve">10.919th</t>
  </si>
  <si>
    <t xml:space="preserve">10.33rd</t>
  </si>
  <si>
    <t xml:space="preserve">10.46th</t>
  </si>
  <si>
    <t xml:space="preserve">7.417th</t>
  </si>
  <si>
    <t xml:space="preserve">3.531st</t>
  </si>
  <si>
    <t xml:space="preserve">2.911th</t>
  </si>
  <si>
    <t xml:space="preserve">3.022nd</t>
  </si>
  <si>
    <t xml:space="preserve">4.720th</t>
  </si>
  <si>
    <t xml:space="preserve">3.025th</t>
  </si>
  <si>
    <t xml:space="preserve">6.321st</t>
  </si>
  <si>
    <t xml:space="preserve">9.113th</t>
  </si>
  <si>
    <t xml:space="preserve">2.911th Jun</t>
  </si>
  <si>
    <t xml:space="preserve">10.222nd</t>
  </si>
  <si>
    <t xml:space="preserve">8.617th</t>
  </si>
  <si>
    <t xml:space="preserve">4.219th</t>
  </si>
  <si>
    <t xml:space="preserve">4.129th</t>
  </si>
  <si>
    <t xml:space="preserve">2.827th</t>
  </si>
  <si>
    <t xml:space="preserve">2.11st</t>
  </si>
  <si>
    <t xml:space="preserve">6.71st</t>
  </si>
  <si>
    <t xml:space="preserve">6.316th</t>
  </si>
  <si>
    <t xml:space="preserve">7.12nd</t>
  </si>
  <si>
    <t xml:space="preserve">9.88th</t>
  </si>
  <si>
    <t xml:space="preserve">2.11st Aug</t>
  </si>
  <si>
    <t xml:space="preserve">10.231st</t>
  </si>
  <si>
    <t xml:space="preserve">9.429th</t>
  </si>
  <si>
    <t xml:space="preserve">5.526th</t>
  </si>
  <si>
    <t xml:space="preserve">6.210th</t>
  </si>
  <si>
    <t xml:space="preserve">3.429th</t>
  </si>
  <si>
    <t xml:space="preserve">2.130th</t>
  </si>
  <si>
    <t xml:space="preserve">2.611th</t>
  </si>
  <si>
    <t xml:space="preserve">4.116th</t>
  </si>
  <si>
    <t xml:space="preserve">6.38th</t>
  </si>
  <si>
    <t xml:space="preserve">7.430th</t>
  </si>
  <si>
    <t xml:space="preserve">2.130th Jul</t>
  </si>
  <si>
    <t xml:space="preserve">10.44th</t>
  </si>
  <si>
    <t xml:space="preserve">9.618th</t>
  </si>
  <si>
    <t xml:space="preserve">10.22nd</t>
  </si>
  <si>
    <t xml:space="preserve">6.315th</t>
  </si>
  <si>
    <t xml:space="preserve">3.319th</t>
  </si>
  <si>
    <t xml:space="preserve">5.06th</t>
  </si>
  <si>
    <t xml:space="preserve">4.74th</t>
  </si>
  <si>
    <t xml:space="preserve">5.315th</t>
  </si>
  <si>
    <t xml:space="preserve">6.025th</t>
  </si>
  <si>
    <t xml:space="preserve">6.85th</t>
  </si>
  <si>
    <t xml:space="preserve">11.328th</t>
  </si>
  <si>
    <t xml:space="preserve">3.319th Jun</t>
  </si>
  <si>
    <t xml:space="preserve">10.315th</t>
  </si>
  <si>
    <t xml:space="preserve">11.110th</t>
  </si>
  <si>
    <t xml:space="preserve">8.521st</t>
  </si>
  <si>
    <t xml:space="preserve">8.64th</t>
  </si>
  <si>
    <t xml:space="preserve">6.830th</t>
  </si>
  <si>
    <t xml:space="preserve">3.616th</t>
  </si>
  <si>
    <t xml:space="preserve">3.36th</t>
  </si>
  <si>
    <t xml:space="preserve">5.430th</t>
  </si>
  <si>
    <t xml:space="preserve">5.22nd</t>
  </si>
  <si>
    <t xml:space="preserve">7.41st</t>
  </si>
  <si>
    <t xml:space="preserve">10.622nd</t>
  </si>
  <si>
    <t xml:space="preserve">3.36th Jul</t>
  </si>
  <si>
    <t xml:space="preserve">8.219th</t>
  </si>
  <si>
    <t xml:space="preserve">3.130th</t>
  </si>
  <si>
    <t xml:space="preserve">3.412th</t>
  </si>
  <si>
    <t xml:space="preserve">3.615th</t>
  </si>
  <si>
    <t xml:space="preserve">5.97th</t>
  </si>
  <si>
    <t xml:space="preserve">5.117th</t>
  </si>
  <si>
    <t xml:space="preserve">6.35th</t>
  </si>
  <si>
    <t xml:space="preserve">8.92nd</t>
  </si>
  <si>
    <t xml:space="preserve">3.130th Jun</t>
  </si>
  <si>
    <t xml:space="preserve">10.71st</t>
  </si>
  <si>
    <t xml:space="preserve">6.921st</t>
  </si>
  <si>
    <t xml:space="preserve">7.425th</t>
  </si>
  <si>
    <t xml:space="preserve">6.222nd</t>
  </si>
  <si>
    <t xml:space="preserve">2.717th</t>
  </si>
  <si>
    <t xml:space="preserve">3.83rd</t>
  </si>
  <si>
    <t xml:space="preserve">4.323rd</t>
  </si>
  <si>
    <t xml:space="preserve">4.326th</t>
  </si>
  <si>
    <t xml:space="preserve">6.19th</t>
  </si>
  <si>
    <t xml:space="preserve">9.86th</t>
  </si>
  <si>
    <t xml:space="preserve">2.717th Jul</t>
  </si>
  <si>
    <t xml:space="preserve">5.829th</t>
  </si>
  <si>
    <t xml:space="preserve">6.11st</t>
  </si>
  <si>
    <t xml:space="preserve">4.625th</t>
  </si>
  <si>
    <t xml:space="preserve">3.61st</t>
  </si>
  <si>
    <t xml:space="preserve">4.620th</t>
  </si>
  <si>
    <t xml:space="preserve">5.51st</t>
  </si>
  <si>
    <t xml:space="preserve">9.130th</t>
  </si>
  <si>
    <t xml:space="preserve">9.324th</t>
  </si>
  <si>
    <t xml:space="preserve">3.61st Jul</t>
  </si>
  <si>
    <t xml:space="preserve">9.38th</t>
  </si>
  <si>
    <t xml:space="preserve">9.826th</t>
  </si>
  <si>
    <t xml:space="preserve">6.313th</t>
  </si>
  <si>
    <t xml:space="preserve">5.322nd</t>
  </si>
  <si>
    <t xml:space="preserve">4.819th</t>
  </si>
  <si>
    <t xml:space="preserve">4.320th</t>
  </si>
  <si>
    <t xml:space="preserve">5.813th</t>
  </si>
  <si>
    <t xml:space="preserve">7.314th</t>
  </si>
  <si>
    <t xml:space="preserve">3.621st Jul</t>
  </si>
  <si>
    <t xml:space="preserve">6.611th</t>
  </si>
  <si>
    <t xml:space="preserve">5.817th</t>
  </si>
  <si>
    <t xml:space="preserve">4.317th</t>
  </si>
  <si>
    <t xml:space="preserve">5.828th</t>
  </si>
  <si>
    <t xml:space="preserve">3.327th</t>
  </si>
  <si>
    <t xml:space="preserve">6.925th</t>
  </si>
  <si>
    <t xml:space="preserve">6.91st</t>
  </si>
  <si>
    <t xml:space="preserve">3.327th Sep</t>
  </si>
  <si>
    <t xml:space="preserve">12.96th</t>
  </si>
  <si>
    <t xml:space="preserve">10.928th</t>
  </si>
  <si>
    <t xml:space="preserve">8.615th</t>
  </si>
  <si>
    <t xml:space="preserve">6.831st</t>
  </si>
  <si>
    <t xml:space="preserve">3.926th</t>
  </si>
  <si>
    <t xml:space="preserve">3.66th</t>
  </si>
  <si>
    <t xml:space="preserve">5.413th</t>
  </si>
  <si>
    <t xml:space="preserve">7.019th</t>
  </si>
  <si>
    <t xml:space="preserve">7.717th</t>
  </si>
  <si>
    <t xml:space="preserve">11.216th</t>
  </si>
  <si>
    <t xml:space="preserve">3.66th Jul</t>
  </si>
  <si>
    <t xml:space="preserve">10.430th</t>
  </si>
  <si>
    <t xml:space="preserve">9.714th</t>
  </si>
  <si>
    <t xml:space="preserve">5.86th</t>
  </si>
  <si>
    <t xml:space="preserve">3.317th</t>
  </si>
  <si>
    <t xml:space="preserve">3.95th</t>
  </si>
  <si>
    <t xml:space="preserve">5.123rd</t>
  </si>
  <si>
    <t xml:space="preserve">6.15th</t>
  </si>
  <si>
    <t xml:space="preserve">8.66th</t>
  </si>
  <si>
    <t xml:space="preserve">8.68th</t>
  </si>
  <si>
    <t xml:space="preserve">3.13rd Aug</t>
  </si>
  <si>
    <t xml:space="preserve">10.224th</t>
  </si>
  <si>
    <t xml:space="preserve">9.820th</t>
  </si>
  <si>
    <t xml:space="preserve">6.729th</t>
  </si>
  <si>
    <t xml:space="preserve">5.94th</t>
  </si>
  <si>
    <t xml:space="preserve">1.74th</t>
  </si>
  <si>
    <t xml:space="preserve">3.821st</t>
  </si>
  <si>
    <t xml:space="preserve">4.19th</t>
  </si>
  <si>
    <t xml:space="preserve">6.99th</t>
  </si>
  <si>
    <t xml:space="preserve">1.74th Aug</t>
  </si>
  <si>
    <t xml:space="preserve">10.629th</t>
  </si>
  <si>
    <t xml:space="preserve">7.419th</t>
  </si>
  <si>
    <t xml:space="preserve">5.628th</t>
  </si>
  <si>
    <t xml:space="preserve">4.121st</t>
  </si>
  <si>
    <t xml:space="preserve">3.618th</t>
  </si>
  <si>
    <t xml:space="preserve">3.229th</t>
  </si>
  <si>
    <t xml:space="preserve">4.930th</t>
  </si>
  <si>
    <t xml:space="preserve">7.728th</t>
  </si>
  <si>
    <t xml:space="preserve">6.75th</t>
  </si>
  <si>
    <t xml:space="preserve">9.310th</t>
  </si>
  <si>
    <t xml:space="preserve">3.229th Aug</t>
  </si>
  <si>
    <t xml:space="preserve">9.95th</t>
  </si>
  <si>
    <t xml:space="preserve">9.823rd</t>
  </si>
  <si>
    <t xml:space="preserve">7.428th</t>
  </si>
  <si>
    <t xml:space="preserve">6.026th</t>
  </si>
  <si>
    <t xml:space="preserve">4.710th</t>
  </si>
  <si>
    <t xml:space="preserve">3.812th</t>
  </si>
  <si>
    <t xml:space="preserve">4.910th</t>
  </si>
  <si>
    <t xml:space="preserve">5.930th</t>
  </si>
  <si>
    <t xml:space="preserve">7.51st</t>
  </si>
  <si>
    <t xml:space="preserve">10.42nd</t>
  </si>
  <si>
    <t xml:space="preserve">3.812th Aug</t>
  </si>
  <si>
    <t xml:space="preserve">10.617th</t>
  </si>
  <si>
    <t xml:space="preserve">10.318th</t>
  </si>
  <si>
    <t xml:space="preserve">8.18th</t>
  </si>
  <si>
    <t xml:space="preserve">9.023rd</t>
  </si>
  <si>
    <t xml:space="preserve">5.724th</t>
  </si>
  <si>
    <t xml:space="preserve">3.729th</t>
  </si>
  <si>
    <t xml:space="preserve">5.33rd</t>
  </si>
  <si>
    <t xml:space="preserve">5.524th</t>
  </si>
  <si>
    <t xml:space="preserve">4.821st</t>
  </si>
  <si>
    <t xml:space="preserve">8.125th</t>
  </si>
  <si>
    <t xml:space="preserve">9.32nd</t>
  </si>
  <si>
    <t xml:space="preserve">3.729th Jul</t>
  </si>
  <si>
    <t xml:space="preserve">10.84th</t>
  </si>
  <si>
    <t xml:space="preserve">9.822nd</t>
  </si>
  <si>
    <t xml:space="preserve">11.318th</t>
  </si>
  <si>
    <t xml:space="preserve">7.816th</t>
  </si>
  <si>
    <t xml:space="preserve">4.717th</t>
  </si>
  <si>
    <t xml:space="preserve">2.91st</t>
  </si>
  <si>
    <t xml:space="preserve">4.35th</t>
  </si>
  <si>
    <t xml:space="preserve">2.813th</t>
  </si>
  <si>
    <t xml:space="preserve">4.612th</t>
  </si>
  <si>
    <t xml:space="preserve">7.08th</t>
  </si>
  <si>
    <t xml:space="preserve">9.119th</t>
  </si>
  <si>
    <t xml:space="preserve">2.813th Aug</t>
  </si>
  <si>
    <t xml:space="preserve">10.425th</t>
  </si>
  <si>
    <t xml:space="preserve">8.214th</t>
  </si>
  <si>
    <t xml:space="preserve">5.224th</t>
  </si>
  <si>
    <t xml:space="preserve">0.824th</t>
  </si>
  <si>
    <t xml:space="preserve">3.219th</t>
  </si>
  <si>
    <t xml:space="preserve">1.46th</t>
  </si>
  <si>
    <t xml:space="preserve">2.810th</t>
  </si>
  <si>
    <t xml:space="preserve">4.618th</t>
  </si>
  <si>
    <t xml:space="preserve">9.824th</t>
  </si>
  <si>
    <t xml:space="preserve">0.824th Jun</t>
  </si>
  <si>
    <t xml:space="preserve">9.910th</t>
  </si>
  <si>
    <t xml:space="preserve">7.831st</t>
  </si>
  <si>
    <t xml:space="preserve">5.730th</t>
  </si>
  <si>
    <t xml:space="preserve">1.625th</t>
  </si>
  <si>
    <t xml:space="preserve">4.57th</t>
  </si>
  <si>
    <t xml:space="preserve">6.717th</t>
  </si>
  <si>
    <t xml:space="preserve">9.123rd</t>
  </si>
  <si>
    <t xml:space="preserve">1.625th Jul</t>
  </si>
  <si>
    <t xml:space="preserve">10.727th</t>
  </si>
  <si>
    <t xml:space="preserve">8.624th</t>
  </si>
  <si>
    <t xml:space="preserve">5.615th</t>
  </si>
  <si>
    <t xml:space="preserve">6.621st</t>
  </si>
  <si>
    <t xml:space="preserve">5.523rd</t>
  </si>
  <si>
    <t xml:space="preserve">2.719th</t>
  </si>
  <si>
    <t xml:space="preserve">2.27th</t>
  </si>
  <si>
    <t xml:space="preserve">4.027th</t>
  </si>
  <si>
    <t xml:space="preserve">9.03rd</t>
  </si>
  <si>
    <t xml:space="preserve">2.27th Sep</t>
  </si>
  <si>
    <t xml:space="preserve">11.23rd</t>
  </si>
  <si>
    <t xml:space="preserve">10.131st</t>
  </si>
  <si>
    <t xml:space="preserve">8.116th</t>
  </si>
  <si>
    <t xml:space="preserve">5.629th</t>
  </si>
  <si>
    <t xml:space="preserve">6.428th</t>
  </si>
  <si>
    <t xml:space="preserve">3.418th</t>
  </si>
  <si>
    <t xml:space="preserve">4.49th</t>
  </si>
  <si>
    <t xml:space="preserve">6.310th</t>
  </si>
  <si>
    <t xml:space="preserve">6.12nd</t>
  </si>
  <si>
    <t xml:space="preserve">9.47th</t>
  </si>
  <si>
    <t xml:space="preserve">3.418th Jul</t>
  </si>
  <si>
    <t xml:space="preserve">5.618th</t>
  </si>
  <si>
    <t xml:space="preserve">2.914th</t>
  </si>
  <si>
    <t xml:space="preserve">5.511th</t>
  </si>
  <si>
    <t xml:space="preserve">5.719th</t>
  </si>
  <si>
    <t xml:space="preserve">6.110th</t>
  </si>
  <si>
    <t xml:space="preserve">9.320th</t>
  </si>
  <si>
    <t xml:space="preserve">2.914th Jul</t>
  </si>
  <si>
    <t xml:space="preserve">10.418th</t>
  </si>
  <si>
    <t xml:space="preserve">10.013th</t>
  </si>
  <si>
    <t xml:space="preserve">8.931st</t>
  </si>
  <si>
    <t xml:space="preserve">6.926th</t>
  </si>
  <si>
    <t xml:space="preserve">2.711th</t>
  </si>
  <si>
    <t xml:space="preserve">4.225th</t>
  </si>
  <si>
    <t xml:space="preserve">2.623rd</t>
  </si>
  <si>
    <t xml:space="preserve">3.927th</t>
  </si>
  <si>
    <t xml:space="preserve">6.25th</t>
  </si>
  <si>
    <t xml:space="preserve">5.63rd</t>
  </si>
  <si>
    <t xml:space="preserve">9.415th</t>
  </si>
  <si>
    <t xml:space="preserve">2.623rd Aug</t>
  </si>
  <si>
    <t xml:space="preserve">9.421st</t>
  </si>
  <si>
    <t xml:space="preserve">3.619th</t>
  </si>
  <si>
    <t xml:space="preserve">4.610th</t>
  </si>
  <si>
    <t xml:space="preserve">4.48th</t>
  </si>
  <si>
    <t xml:space="preserve">5.926th</t>
  </si>
  <si>
    <t xml:space="preserve">6.918th</t>
  </si>
  <si>
    <t xml:space="preserve">10.415th</t>
  </si>
  <si>
    <t xml:space="preserve">3.619th Jun</t>
  </si>
  <si>
    <t xml:space="preserve">7.912th</t>
  </si>
  <si>
    <t xml:space="preserve">6.731st</t>
  </si>
  <si>
    <t xml:space="preserve">4.611th</t>
  </si>
  <si>
    <t xml:space="preserve">5.16th</t>
  </si>
  <si>
    <t xml:space="preserve">3.324th</t>
  </si>
  <si>
    <t xml:space="preserve">8.317th</t>
  </si>
  <si>
    <t xml:space="preserve">2.620th Jul</t>
  </si>
  <si>
    <t xml:space="preserve">10.525th</t>
  </si>
  <si>
    <t xml:space="preserve">6.728th</t>
  </si>
  <si>
    <t xml:space="preserve">5.021st</t>
  </si>
  <si>
    <t xml:space="preserve">4.615th</t>
  </si>
  <si>
    <t xml:space="preserve">1.614th</t>
  </si>
  <si>
    <t xml:space="preserve">3.214th</t>
  </si>
  <si>
    <t xml:space="preserve">6.13rd</t>
  </si>
  <si>
    <t xml:space="preserve">8.420th</t>
  </si>
  <si>
    <t xml:space="preserve">7.911th</t>
  </si>
  <si>
    <t xml:space="preserve">1.614th Jul</t>
  </si>
  <si>
    <t xml:space="preserve">11.027th</t>
  </si>
  <si>
    <t xml:space="preserve">5.66th</t>
  </si>
  <si>
    <t xml:space="preserve">3.910th</t>
  </si>
  <si>
    <t xml:space="preserve">4.110th</t>
  </si>
  <si>
    <t xml:space="preserve">5.78th</t>
  </si>
  <si>
    <t xml:space="preserve">7.92nd</t>
  </si>
  <si>
    <t xml:space="preserve">9.628th</t>
  </si>
  <si>
    <t xml:space="preserve">3.910th Jul</t>
  </si>
  <si>
    <t xml:space="preserve">9.14th</t>
  </si>
  <si>
    <t xml:space="preserve">8.26th</t>
  </si>
  <si>
    <t xml:space="preserve">10.18th</t>
  </si>
  <si>
    <t xml:space="preserve">6.323rd</t>
  </si>
  <si>
    <t xml:space="preserve">4.94th</t>
  </si>
  <si>
    <t xml:space="preserve">3.41st</t>
  </si>
  <si>
    <t xml:space="preserve">3.96th</t>
  </si>
  <si>
    <t xml:space="preserve">5.928th</t>
  </si>
  <si>
    <t xml:space="preserve">8.823rd</t>
  </si>
  <si>
    <t xml:space="preserve">3.41st Jul</t>
  </si>
  <si>
    <t xml:space="preserve">7.426th</t>
  </si>
  <si>
    <t xml:space="preserve">5.223rd</t>
  </si>
  <si>
    <t xml:space="preserve">4.630th</t>
  </si>
  <si>
    <t xml:space="preserve">3.62nd</t>
  </si>
  <si>
    <t xml:space="preserve">6.81st</t>
  </si>
  <si>
    <t xml:space="preserve">8.33rd</t>
  </si>
  <si>
    <t xml:space="preserve">6.83rd</t>
  </si>
  <si>
    <t xml:space="preserve">3.62nd Jul</t>
  </si>
  <si>
    <t xml:space="preserve">11.320th</t>
  </si>
  <si>
    <t xml:space="preserve">12.711th</t>
  </si>
  <si>
    <t xml:space="preserve">10.223rd</t>
  </si>
  <si>
    <t xml:space="preserve">6.129th</t>
  </si>
  <si>
    <t xml:space="preserve">4.123rd</t>
  </si>
  <si>
    <t xml:space="preserve">5.312th</t>
  </si>
  <si>
    <t xml:space="preserve">5.225th</t>
  </si>
  <si>
    <t xml:space="preserve">5.32nd</t>
  </si>
  <si>
    <t xml:space="preserve">7.814th</t>
  </si>
  <si>
    <t xml:space="preserve">9.316th</t>
  </si>
  <si>
    <t xml:space="preserve">4.123rd Jun</t>
  </si>
  <si>
    <t xml:space="preserve">10.717th</t>
  </si>
  <si>
    <t xml:space="preserve">6.825th</t>
  </si>
  <si>
    <t xml:space="preserve">7.815th</t>
  </si>
  <si>
    <t xml:space="preserve">5.01st</t>
  </si>
  <si>
    <t xml:space="preserve">6.724th</t>
  </si>
  <si>
    <t xml:space="preserve">8.77th</t>
  </si>
  <si>
    <t xml:space="preserve">10.74th</t>
  </si>
  <si>
    <t xml:space="preserve">3.411th Aug</t>
  </si>
  <si>
    <t xml:space="preserve">11.312th</t>
  </si>
  <si>
    <t xml:space="preserve">9.930th</t>
  </si>
  <si>
    <t xml:space="preserve">9.322nd</t>
  </si>
  <si>
    <t xml:space="preserve">7.231st</t>
  </si>
  <si>
    <t xml:space="preserve">1.229th</t>
  </si>
  <si>
    <t xml:space="preserve">1.910th</t>
  </si>
  <si>
    <t xml:space="preserve">4.621st</t>
  </si>
  <si>
    <t xml:space="preserve">1.229th Jun</t>
  </si>
  <si>
    <t xml:space="preserve">11.97th</t>
  </si>
  <si>
    <t xml:space="preserve">8.928th</t>
  </si>
  <si>
    <t xml:space="preserve">4.522nd</t>
  </si>
  <si>
    <t xml:space="preserve">3.217th</t>
  </si>
  <si>
    <t xml:space="preserve">3.19th</t>
  </si>
  <si>
    <t xml:space="preserve">6.117th</t>
  </si>
  <si>
    <t xml:space="preserve">4.826th</t>
  </si>
  <si>
    <t xml:space="preserve">6.61st</t>
  </si>
  <si>
    <t xml:space="preserve">9.29th</t>
  </si>
  <si>
    <t xml:space="preserve">3.19th Jul</t>
  </si>
  <si>
    <t xml:space="preserve">12.529th</t>
  </si>
  <si>
    <t xml:space="preserve">3.424th</t>
  </si>
  <si>
    <t xml:space="preserve">2.47th</t>
  </si>
  <si>
    <t xml:space="preserve">6.328th</t>
  </si>
  <si>
    <t xml:space="preserve">5.82nd</t>
  </si>
  <si>
    <t xml:space="preserve">2.47th Aug</t>
  </si>
  <si>
    <t xml:space="preserve">11.125th</t>
  </si>
  <si>
    <t xml:space="preserve">7.916th</t>
  </si>
  <si>
    <t xml:space="preserve">6.911th</t>
  </si>
  <si>
    <t xml:space="preserve">6.122nd</t>
  </si>
  <si>
    <t xml:space="preserve">3.321st</t>
  </si>
  <si>
    <t xml:space="preserve">6.923rd</t>
  </si>
  <si>
    <t xml:space="preserve">6.82nd</t>
  </si>
  <si>
    <t xml:space="preserve">9.27th</t>
  </si>
  <si>
    <t xml:space="preserve">2.95th Aug</t>
  </si>
  <si>
    <t xml:space="preserve">11.122nd</t>
  </si>
  <si>
    <t xml:space="preserve">11.611th</t>
  </si>
  <si>
    <t xml:space="preserve">7.729th</t>
  </si>
  <si>
    <t xml:space="preserve">6.229th</t>
  </si>
  <si>
    <t xml:space="preserve">4.227th</t>
  </si>
  <si>
    <t xml:space="preserve">4.622nd</t>
  </si>
  <si>
    <t xml:space="preserve">4.530th</t>
  </si>
  <si>
    <t xml:space="preserve">6.89th</t>
  </si>
  <si>
    <t xml:space="preserve">8.43rd</t>
  </si>
  <si>
    <t xml:space="preserve">4.227th Jun</t>
  </si>
  <si>
    <t xml:space="preserve">8.631st</t>
  </si>
  <si>
    <t xml:space="preserve">6.615th</t>
  </si>
  <si>
    <t xml:space="preserve">7.26th</t>
  </si>
  <si>
    <t xml:space="preserve">3.45th</t>
  </si>
  <si>
    <t xml:space="preserve">7.29th</t>
  </si>
  <si>
    <t xml:space="preserve">8.53rd</t>
  </si>
  <si>
    <t xml:space="preserve">8.99th</t>
  </si>
  <si>
    <t xml:space="preserve">11.618th</t>
  </si>
  <si>
    <t xml:space="preserve">3.32nd Jul</t>
  </si>
  <si>
    <t xml:space="preserve">9.916th</t>
  </si>
  <si>
    <t xml:space="preserve">9.925th</t>
  </si>
  <si>
    <t xml:space="preserve">9.111th</t>
  </si>
  <si>
    <t xml:space="preserve">6.131st</t>
  </si>
  <si>
    <t xml:space="preserve">2.311th</t>
  </si>
  <si>
    <t xml:space="preserve">4.912th</t>
  </si>
  <si>
    <t xml:space="preserve">4.18th</t>
  </si>
  <si>
    <t xml:space="preserve">6.630th</t>
  </si>
  <si>
    <t xml:space="preserve">8.52nd</t>
  </si>
  <si>
    <t xml:space="preserve">2.311th Jun</t>
  </si>
  <si>
    <t xml:space="preserve">12.423rd</t>
  </si>
  <si>
    <t xml:space="preserve">8.425th</t>
  </si>
  <si>
    <t xml:space="preserve">8.129th</t>
  </si>
  <si>
    <t xml:space="preserve">4.916th</t>
  </si>
  <si>
    <t xml:space="preserve">2.618th Jul</t>
  </si>
  <si>
    <t xml:space="preserve">10.531st</t>
  </si>
  <si>
    <t xml:space="preserve">8.226th</t>
  </si>
  <si>
    <t xml:space="preserve">7.825th</t>
  </si>
  <si>
    <t xml:space="preserve">4.813th</t>
  </si>
  <si>
    <t xml:space="preserve">3.316th</t>
  </si>
  <si>
    <t xml:space="preserve">5.04th</t>
  </si>
  <si>
    <t xml:space="preserve">6.07th</t>
  </si>
  <si>
    <t xml:space="preserve">3.316th Jul</t>
  </si>
  <si>
    <t xml:space="preserve">9.420th</t>
  </si>
  <si>
    <t xml:space="preserve">4.724th</t>
  </si>
  <si>
    <t xml:space="preserve">4.33rd</t>
  </si>
  <si>
    <t xml:space="preserve">5.110th</t>
  </si>
  <si>
    <t xml:space="preserve">3.914th</t>
  </si>
  <si>
    <t xml:space="preserve">5.415th</t>
  </si>
  <si>
    <t xml:space="preserve">6.73rd</t>
  </si>
  <si>
    <t xml:space="preserve">3.914th Aug</t>
  </si>
  <si>
    <t xml:space="preserve">13.25th</t>
  </si>
  <si>
    <t xml:space="preserve">3.623rd</t>
  </si>
  <si>
    <t xml:space="preserve">2.215th</t>
  </si>
  <si>
    <t xml:space="preserve">4.416th</t>
  </si>
  <si>
    <t xml:space="preserve">6.414th</t>
  </si>
  <si>
    <t xml:space="preserve">9.44th</t>
  </si>
  <si>
    <t xml:space="preserve">2.215th Jul</t>
  </si>
  <si>
    <t xml:space="preserve">7.915th</t>
  </si>
  <si>
    <t xml:space="preserve">5.915th</t>
  </si>
  <si>
    <t xml:space="preserve">4.619th</t>
  </si>
  <si>
    <t xml:space="preserve">7.217th</t>
  </si>
  <si>
    <t xml:space="preserve">8.921st</t>
  </si>
  <si>
    <t xml:space="preserve">3.916th Aug</t>
  </si>
  <si>
    <t xml:space="preserve">8.91st</t>
  </si>
  <si>
    <t xml:space="preserve">12.722nd</t>
  </si>
  <si>
    <t xml:space="preserve">8.430th</t>
  </si>
  <si>
    <t xml:space="preserve">11.114th</t>
  </si>
  <si>
    <t xml:space="preserve">7.117th</t>
  </si>
  <si>
    <t xml:space="preserve">5.311th</t>
  </si>
  <si>
    <t xml:space="preserve">4.31st</t>
  </si>
  <si>
    <t xml:space="preserve">2.911th Aug</t>
  </si>
  <si>
    <t xml:space="preserve">13.320th</t>
  </si>
  <si>
    <t xml:space="preserve">11.029th</t>
  </si>
  <si>
    <t xml:space="preserve">7.320th</t>
  </si>
  <si>
    <t xml:space="preserve">4.217th</t>
  </si>
  <si>
    <t xml:space="preserve">4.328th</t>
  </si>
  <si>
    <t xml:space="preserve">4.98th</t>
  </si>
  <si>
    <t xml:space="preserve">6.415th</t>
  </si>
  <si>
    <t xml:space="preserve">8.97th</t>
  </si>
  <si>
    <t xml:space="preserve">4.217th Jun</t>
  </si>
  <si>
    <t xml:space="preserve">6.225th</t>
  </si>
  <si>
    <t xml:space="preserve">2.323rd</t>
  </si>
  <si>
    <t xml:space="preserve">4.616th</t>
  </si>
  <si>
    <t xml:space="preserve">5.713th</t>
  </si>
  <si>
    <t xml:space="preserve">9.114th</t>
  </si>
  <si>
    <t xml:space="preserve">10.28th</t>
  </si>
  <si>
    <t xml:space="preserve">2.323rd Jun</t>
  </si>
  <si>
    <t xml:space="preserve">8.023rd</t>
  </si>
  <si>
    <t xml:space="preserve">3.719th</t>
  </si>
  <si>
    <t xml:space="preserve">3.717th</t>
  </si>
  <si>
    <t xml:space="preserve">3.85th</t>
  </si>
  <si>
    <t xml:space="preserve">9.014th</t>
  </si>
  <si>
    <t xml:space="preserve">3.719th May</t>
  </si>
  <si>
    <t xml:space="preserve">10.229th</t>
  </si>
  <si>
    <t xml:space="preserve">4.925th</t>
  </si>
  <si>
    <t xml:space="preserve">5.03rd</t>
  </si>
  <si>
    <t xml:space="preserve">5.722nd</t>
  </si>
  <si>
    <t xml:space="preserve">7.313th</t>
  </si>
  <si>
    <t xml:space="preserve">5.53rd</t>
  </si>
  <si>
    <t xml:space="preserve">3.615th Jun</t>
  </si>
  <si>
    <t xml:space="preserve">10.012th</t>
  </si>
  <si>
    <t xml:space="preserve">10.324th</t>
  </si>
  <si>
    <t xml:space="preserve">8.026th</t>
  </si>
  <si>
    <t xml:space="preserve">9.825th</t>
  </si>
  <si>
    <t xml:space="preserve">5.73rd</t>
  </si>
  <si>
    <t xml:space="preserve">5.228th</t>
  </si>
  <si>
    <t xml:space="preserve">5.15th</t>
  </si>
  <si>
    <t xml:space="preserve">10.526th</t>
  </si>
  <si>
    <t xml:space="preserve">11.019th</t>
  </si>
  <si>
    <t xml:space="preserve">3.821st Jun</t>
  </si>
  <si>
    <t xml:space="preserve">12.510th</t>
  </si>
  <si>
    <t xml:space="preserve">14.02nd</t>
  </si>
  <si>
    <t xml:space="preserve">11.130th</t>
  </si>
  <si>
    <t xml:space="preserve">7.330th</t>
  </si>
  <si>
    <t xml:space="preserve">5.714th</t>
  </si>
  <si>
    <t xml:space="preserve">3.320th</t>
  </si>
  <si>
    <t xml:space="preserve">4.727th</t>
  </si>
  <si>
    <t xml:space="preserve">5.018th</t>
  </si>
  <si>
    <t xml:space="preserve">7.519th</t>
  </si>
  <si>
    <t xml:space="preserve">3.320th Jul</t>
  </si>
  <si>
    <t xml:space="preserve">8.030th</t>
  </si>
  <si>
    <t xml:space="preserve">5.09th</t>
  </si>
  <si>
    <t xml:space="preserve">6.413th</t>
  </si>
  <si>
    <t xml:space="preserve">5.014th</t>
  </si>
  <si>
    <t xml:space="preserve">8.36th</t>
  </si>
  <si>
    <t xml:space="preserve">8.412th</t>
  </si>
  <si>
    <t xml:space="preserve">10.019th</t>
  </si>
  <si>
    <t xml:space="preserve">3.618th Jul</t>
  </si>
  <si>
    <t xml:space="preserve">8.11st</t>
  </si>
  <si>
    <t xml:space="preserve">7.131st</t>
  </si>
  <si>
    <t xml:space="preserve">5.219th</t>
  </si>
  <si>
    <t xml:space="preserve">3.413th</t>
  </si>
  <si>
    <t xml:space="preserve">5.319th</t>
  </si>
  <si>
    <t xml:space="preserve">7.214th</t>
  </si>
  <si>
    <t xml:space="preserve">10.54th</t>
  </si>
  <si>
    <t xml:space="preserve">3.413th Aug</t>
  </si>
  <si>
    <t xml:space="preserve">13.422nd</t>
  </si>
  <si>
    <t xml:space="preserve">4.631st</t>
  </si>
  <si>
    <t xml:space="preserve">3.24th</t>
  </si>
  <si>
    <t xml:space="preserve">5.92nd</t>
  </si>
  <si>
    <t xml:space="preserve">8.82nd</t>
  </si>
  <si>
    <t xml:space="preserve">10.87th</t>
  </si>
  <si>
    <t xml:space="preserve">8.930th</t>
  </si>
  <si>
    <t xml:space="preserve">4.816th</t>
  </si>
  <si>
    <t xml:space="preserve">2.928th</t>
  </si>
  <si>
    <t xml:space="preserve">3.31st</t>
  </si>
  <si>
    <t xml:space="preserve">4.126th</t>
  </si>
  <si>
    <t xml:space="preserve">3.43rd</t>
  </si>
  <si>
    <t xml:space="preserve">6.511th</t>
  </si>
  <si>
    <t xml:space="preserve">6.524th</t>
  </si>
  <si>
    <t xml:space="preserve">10.623rd</t>
  </si>
  <si>
    <t xml:space="preserve">2.928th Jun</t>
  </si>
  <si>
    <t xml:space="preserve">9.830th</t>
  </si>
  <si>
    <t xml:space="preserve">1.823rd</t>
  </si>
  <si>
    <t xml:space="preserve">2.513th</t>
  </si>
  <si>
    <t xml:space="preserve">6.410th</t>
  </si>
  <si>
    <t xml:space="preserve">7.416th</t>
  </si>
  <si>
    <t xml:space="preserve">1.823rd Jun</t>
  </si>
  <si>
    <t xml:space="preserve">11.55th</t>
  </si>
  <si>
    <t xml:space="preserve">11.820th</t>
  </si>
  <si>
    <t xml:space="preserve">7.913th</t>
  </si>
  <si>
    <t xml:space="preserve">4.316th</t>
  </si>
  <si>
    <t xml:space="preserve">0.910th</t>
  </si>
  <si>
    <t xml:space="preserve">1.528th</t>
  </si>
  <si>
    <t xml:space="preserve">0.85th</t>
  </si>
  <si>
    <t xml:space="preserve">4.827th</t>
  </si>
  <si>
    <t xml:space="preserve">7.01st</t>
  </si>
  <si>
    <t xml:space="preserve">0.85th Aug</t>
  </si>
  <si>
    <t xml:space="preserve">10.725th</t>
  </si>
  <si>
    <t xml:space="preserve">6.421st</t>
  </si>
  <si>
    <t xml:space="preserve">3.530th</t>
  </si>
  <si>
    <t xml:space="preserve">4.99th</t>
  </si>
  <si>
    <t xml:space="preserve">4.221st</t>
  </si>
  <si>
    <t xml:space="preserve">3.713th</t>
  </si>
  <si>
    <t xml:space="preserve">6.111th</t>
  </si>
  <si>
    <t xml:space="preserve">1.927th Aug</t>
  </si>
  <si>
    <t xml:space="preserve">11.520th</t>
  </si>
  <si>
    <t xml:space="preserve">9.85th</t>
  </si>
  <si>
    <t xml:space="preserve">5.220th</t>
  </si>
  <si>
    <t xml:space="preserve">3.91st</t>
  </si>
  <si>
    <t xml:space="preserve">5.49th</t>
  </si>
  <si>
    <t xml:space="preserve">6.34th</t>
  </si>
  <si>
    <t xml:space="preserve">8.38th</t>
  </si>
  <si>
    <t xml:space="preserve">2.710th Jul</t>
  </si>
  <si>
    <t xml:space="preserve">10.85th</t>
  </si>
  <si>
    <t xml:space="preserve">8.510th</t>
  </si>
  <si>
    <t xml:space="preserve">4.67th</t>
  </si>
  <si>
    <t xml:space="preserve">2.918th</t>
  </si>
  <si>
    <t xml:space="preserve">5.026th</t>
  </si>
  <si>
    <t xml:space="preserve">7.61st</t>
  </si>
  <si>
    <t xml:space="preserve">2.918th Jul</t>
  </si>
  <si>
    <t xml:space="preserve">9.519th</t>
  </si>
  <si>
    <t xml:space="preserve">10.515th</t>
  </si>
  <si>
    <t xml:space="preserve">6.322nd</t>
  </si>
  <si>
    <t xml:space="preserve">3.722nd</t>
  </si>
  <si>
    <t xml:space="preserve">7.411th</t>
  </si>
  <si>
    <t xml:space="preserve">1.88th</t>
  </si>
  <si>
    <t xml:space="preserve">1.12nd</t>
  </si>
  <si>
    <t xml:space="preserve">6.09th</t>
  </si>
  <si>
    <t xml:space="preserve">7.95th</t>
  </si>
  <si>
    <t xml:space="preserve">12.114th</t>
  </si>
  <si>
    <t xml:space="preserve">10.610th</t>
  </si>
  <si>
    <t xml:space="preserve">2.223rd</t>
  </si>
  <si>
    <t xml:space="preserve">2.93rd</t>
  </si>
  <si>
    <t xml:space="preserve">4.513th</t>
  </si>
  <si>
    <t xml:space="preserve">7.722nd</t>
  </si>
  <si>
    <t xml:space="preserve">2.223rd Jun</t>
  </si>
  <si>
    <t xml:space="preserve">8.37th</t>
  </si>
  <si>
    <t xml:space="preserve">7.820th</t>
  </si>
  <si>
    <t xml:space="preserve">5.45th</t>
  </si>
  <si>
    <t xml:space="preserve">4.01st</t>
  </si>
  <si>
    <t xml:space="preserve">6.18th</t>
  </si>
  <si>
    <t xml:space="preserve">8.94th</t>
  </si>
  <si>
    <t xml:space="preserve">1.12nd Jul</t>
  </si>
  <si>
    <t xml:space="preserve">10.023rd</t>
  </si>
  <si>
    <t xml:space="preserve">8.612th</t>
  </si>
  <si>
    <t xml:space="preserve">5.131st</t>
  </si>
  <si>
    <t xml:space="preserve">-1.229th</t>
  </si>
  <si>
    <t xml:space="preserve">-1.18th</t>
  </si>
  <si>
    <t xml:space="preserve">1.330th</t>
  </si>
  <si>
    <t xml:space="preserve">5.831st</t>
  </si>
  <si>
    <t xml:space="preserve">5.11st</t>
  </si>
  <si>
    <t xml:space="preserve">7.14th</t>
  </si>
  <si>
    <t xml:space="preserve">-1.229th Jun</t>
  </si>
  <si>
    <t xml:space="preserve">9.812th</t>
  </si>
  <si>
    <t xml:space="preserve">2.231st</t>
  </si>
  <si>
    <t xml:space="preserve">0.716th</t>
  </si>
  <si>
    <t xml:space="preserve">-1.110th</t>
  </si>
  <si>
    <t xml:space="preserve">2.917th</t>
  </si>
  <si>
    <t xml:space="preserve">1.14th</t>
  </si>
  <si>
    <t xml:space="preserve">8.213th</t>
  </si>
  <si>
    <t xml:space="preserve">-1.110th Jul</t>
  </si>
  <si>
    <t xml:space="preserve">10.123rd</t>
  </si>
  <si>
    <t xml:space="preserve">1.919th</t>
  </si>
  <si>
    <t xml:space="preserve">0.921st</t>
  </si>
  <si>
    <t xml:space="preserve">1.711th</t>
  </si>
  <si>
    <t xml:space="preserve">0.924th</t>
  </si>
  <si>
    <t xml:space="preserve">5.02nd</t>
  </si>
  <si>
    <t xml:space="preserve">7.212th</t>
  </si>
  <si>
    <t xml:space="preserve">0.921st Jun</t>
  </si>
  <si>
    <t xml:space="preserve">10.62nd</t>
  </si>
  <si>
    <t xml:space="preserve">6.216th</t>
  </si>
  <si>
    <t xml:space="preserve">4.922nd</t>
  </si>
  <si>
    <t xml:space="preserve">0.121st</t>
  </si>
  <si>
    <t xml:space="preserve">4.627th</t>
  </si>
  <si>
    <t xml:space="preserve">5.316th</t>
  </si>
  <si>
    <t xml:space="preserve">6.625th</t>
  </si>
  <si>
    <t xml:space="preserve">8.119th</t>
  </si>
  <si>
    <t xml:space="preserve">0.121st Jul</t>
  </si>
  <si>
    <t xml:space="preserve">9.222nd</t>
  </si>
  <si>
    <t xml:space="preserve">9.211th</t>
  </si>
  <si>
    <t xml:space="preserve">10.931st</t>
  </si>
  <si>
    <t xml:space="preserve">5.116th</t>
  </si>
  <si>
    <t xml:space="preserve">4.112th</t>
  </si>
  <si>
    <t xml:space="preserve">2.726th</t>
  </si>
  <si>
    <t xml:space="preserve">0.810th</t>
  </si>
  <si>
    <t xml:space="preserve">3.222nd</t>
  </si>
  <si>
    <t xml:space="preserve">3.830th</t>
  </si>
  <si>
    <t xml:space="preserve">5.711th</t>
  </si>
  <si>
    <t xml:space="preserve">7.15th</t>
  </si>
  <si>
    <t xml:space="preserve">0.810th Jul</t>
  </si>
  <si>
    <t xml:space="preserve">9.517th</t>
  </si>
  <si>
    <t xml:space="preserve">3.114th</t>
  </si>
  <si>
    <t xml:space="preserve">5.47th</t>
  </si>
  <si>
    <t xml:space="preserve">2.02nd</t>
  </si>
  <si>
    <t xml:space="preserve">1.68th</t>
  </si>
  <si>
    <t xml:space="preserve">6.69th</t>
  </si>
  <si>
    <t xml:space="preserve">7.39th</t>
  </si>
  <si>
    <t xml:space="preserve">1.68th Aug</t>
  </si>
  <si>
    <t xml:space="preserve">9.016th</t>
  </si>
  <si>
    <t xml:space="preserve">9.19th</t>
  </si>
  <si>
    <t xml:space="preserve">7.32nd</t>
  </si>
  <si>
    <t xml:space="preserve">6.011th</t>
  </si>
  <si>
    <t xml:space="preserve">3.831st</t>
  </si>
  <si>
    <t xml:space="preserve">0.111th</t>
  </si>
  <si>
    <t xml:space="preserve">3.922nd</t>
  </si>
  <si>
    <t xml:space="preserve">2.431st</t>
  </si>
  <si>
    <t xml:space="preserve">3.48th</t>
  </si>
  <si>
    <t xml:space="preserve">8.85th</t>
  </si>
  <si>
    <t xml:space="preserve">7.917th</t>
  </si>
  <si>
    <t xml:space="preserve">0.111th Jun</t>
  </si>
  <si>
    <t xml:space="preserve">7.529th</t>
  </si>
  <si>
    <t xml:space="preserve">5.529th</t>
  </si>
  <si>
    <t xml:space="preserve">1.713th</t>
  </si>
  <si>
    <t xml:space="preserve">1.118th</t>
  </si>
  <si>
    <t xml:space="preserve">5.67th</t>
  </si>
  <si>
    <t xml:space="preserve">4.93rd</t>
  </si>
  <si>
    <t xml:space="preserve">6.212th</t>
  </si>
  <si>
    <t xml:space="preserve">1.118th Jul</t>
  </si>
  <si>
    <t xml:space="preserve">6.123rd</t>
  </si>
  <si>
    <t xml:space="preserve">6.116th</t>
  </si>
  <si>
    <t xml:space="preserve">2.822nd</t>
  </si>
  <si>
    <t xml:space="preserve">1.816th</t>
  </si>
  <si>
    <t xml:space="preserve">2.28th</t>
  </si>
  <si>
    <t xml:space="preserve">3.04th</t>
  </si>
  <si>
    <t xml:space="preserve">4.69th</t>
  </si>
  <si>
    <t xml:space="preserve">7.83rd</t>
  </si>
  <si>
    <t xml:space="preserve">1.816th Jul</t>
  </si>
  <si>
    <t xml:space="preserve">6.112th</t>
  </si>
  <si>
    <t xml:space="preserve">5.424th</t>
  </si>
  <si>
    <t xml:space="preserve">-0.124th</t>
  </si>
  <si>
    <t xml:space="preserve">0.35th</t>
  </si>
  <si>
    <t xml:space="preserve">1.210th</t>
  </si>
  <si>
    <t xml:space="preserve">1.17th</t>
  </si>
  <si>
    <t xml:space="preserve">3.52nd</t>
  </si>
  <si>
    <t xml:space="preserve">-0.124th May</t>
  </si>
  <si>
    <t xml:space="preserve">10.311th</t>
  </si>
  <si>
    <t xml:space="preserve">9.89th</t>
  </si>
  <si>
    <t xml:space="preserve">9.712th</t>
  </si>
  <si>
    <t xml:space="preserve">9.49th</t>
  </si>
  <si>
    <t xml:space="preserve">3.716th</t>
  </si>
  <si>
    <t xml:space="preserve">1.223rd</t>
  </si>
  <si>
    <t xml:space="preserve">-1.115th</t>
  </si>
  <si>
    <t xml:space="preserve">2.727th</t>
  </si>
  <si>
    <t xml:space="preserve">4.91st</t>
  </si>
  <si>
    <t xml:space="preserve">5.530th</t>
  </si>
  <si>
    <t xml:space="preserve">5.91st</t>
  </si>
  <si>
    <t xml:space="preserve">-1.115th Jul</t>
  </si>
  <si>
    <t xml:space="preserve">10.424th</t>
  </si>
  <si>
    <t xml:space="preserve">8.331st</t>
  </si>
  <si>
    <t xml:space="preserve">3.16th</t>
  </si>
  <si>
    <t xml:space="preserve">0.317th</t>
  </si>
  <si>
    <t xml:space="preserve">2.826th</t>
  </si>
  <si>
    <t xml:space="preserve">3.819th</t>
  </si>
  <si>
    <t xml:space="preserve">7.88th</t>
  </si>
  <si>
    <t xml:space="preserve">0.317th Aug</t>
  </si>
  <si>
    <t xml:space="preserve">8.418th</t>
  </si>
  <si>
    <t xml:space="preserve">9.13rd</t>
  </si>
  <si>
    <t xml:space="preserve">2.912th</t>
  </si>
  <si>
    <t xml:space="preserve">1.27th</t>
  </si>
  <si>
    <t xml:space="preserve">1.71st</t>
  </si>
  <si>
    <t xml:space="preserve">3.215th</t>
  </si>
  <si>
    <t xml:space="preserve">6.02nd</t>
  </si>
  <si>
    <t xml:space="preserve">1.27th Aug</t>
  </si>
  <si>
    <t xml:space="preserve">1.417th</t>
  </si>
  <si>
    <t xml:space="preserve">2.213th</t>
  </si>
  <si>
    <t xml:space="preserve">5.619th</t>
  </si>
  <si>
    <t xml:space="preserve">7.37th</t>
  </si>
  <si>
    <t xml:space="preserve">1.417th Jun</t>
  </si>
  <si>
    <t xml:space="preserve">10.014th</t>
  </si>
  <si>
    <t xml:space="preserve">8.121st</t>
  </si>
  <si>
    <t xml:space="preserve">7.125th</t>
  </si>
  <si>
    <t xml:space="preserve">6.917th</t>
  </si>
  <si>
    <t xml:space="preserve">-2.212th</t>
  </si>
  <si>
    <t xml:space="preserve">2.98th</t>
  </si>
  <si>
    <t xml:space="preserve">2.217th</t>
  </si>
  <si>
    <t xml:space="preserve">5.41st</t>
  </si>
  <si>
    <t xml:space="preserve">5.27th</t>
  </si>
  <si>
    <t xml:space="preserve">-2.212th Jun</t>
  </si>
  <si>
    <t xml:space="preserve">8.531st</t>
  </si>
  <si>
    <t xml:space="preserve">5.823rd</t>
  </si>
  <si>
    <t xml:space="preserve">-0.319th</t>
  </si>
  <si>
    <t xml:space="preserve">1.028th</t>
  </si>
  <si>
    <t xml:space="preserve">0.95th</t>
  </si>
  <si>
    <t xml:space="preserve">3.811th</t>
  </si>
  <si>
    <t xml:space="preserve">3.815th</t>
  </si>
  <si>
    <t xml:space="preserve">4.53rd</t>
  </si>
  <si>
    <t xml:space="preserve">5.75th</t>
  </si>
  <si>
    <t xml:space="preserve">9.75th</t>
  </si>
  <si>
    <t xml:space="preserve">-0.319th May</t>
  </si>
  <si>
    <t xml:space="preserve">2.123rd</t>
  </si>
  <si>
    <t xml:space="preserve">0.915th</t>
  </si>
  <si>
    <t xml:space="preserve">2.53rd</t>
  </si>
  <si>
    <t xml:space="preserve">4.022nd</t>
  </si>
  <si>
    <t xml:space="preserve">0.915th Jun</t>
  </si>
  <si>
    <t xml:space="preserve">8.014th</t>
  </si>
  <si>
    <t xml:space="preserve">4.926th</t>
  </si>
  <si>
    <t xml:space="preserve">5.23rd</t>
  </si>
  <si>
    <t xml:space="preserve">0.616th</t>
  </si>
  <si>
    <t xml:space="preserve">2.43rd</t>
  </si>
  <si>
    <t xml:space="preserve">2.78th</t>
  </si>
  <si>
    <t xml:space="preserve">3.77th</t>
  </si>
  <si>
    <t xml:space="preserve">4.51st</t>
  </si>
  <si>
    <t xml:space="preserve">7.78th</t>
  </si>
  <si>
    <t xml:space="preserve">8.719th</t>
  </si>
  <si>
    <t xml:space="preserve">0.616th Jun</t>
  </si>
  <si>
    <t xml:space="preserve">8.727th</t>
  </si>
  <si>
    <t xml:space="preserve">2.87th</t>
  </si>
  <si>
    <t xml:space="preserve">0.920th</t>
  </si>
  <si>
    <t xml:space="preserve">1.719th</t>
  </si>
  <si>
    <t xml:space="preserve">2.718th</t>
  </si>
  <si>
    <t xml:space="preserve">7.422nd</t>
  </si>
  <si>
    <t xml:space="preserve">0.716th Jul</t>
  </si>
  <si>
    <t xml:space="preserve">10.119th</t>
  </si>
  <si>
    <t xml:space="preserve">3.430th</t>
  </si>
  <si>
    <t xml:space="preserve">2.72nd</t>
  </si>
  <si>
    <t xml:space="preserve">0.518th</t>
  </si>
  <si>
    <t xml:space="preserve">2.816th</t>
  </si>
  <si>
    <t xml:space="preserve">2.56th</t>
  </si>
  <si>
    <t xml:space="preserve">4.81st</t>
  </si>
  <si>
    <t xml:space="preserve">7.219th</t>
  </si>
  <si>
    <t xml:space="preserve">0.518th Jul</t>
  </si>
  <si>
    <t xml:space="preserve">9.813th</t>
  </si>
  <si>
    <t xml:space="preserve">9.923rd</t>
  </si>
  <si>
    <t xml:space="preserve">7.031st</t>
  </si>
  <si>
    <t xml:space="preserve">4.911th</t>
  </si>
  <si>
    <t xml:space="preserve">1.67th</t>
  </si>
  <si>
    <t xml:space="preserve">4.019th</t>
  </si>
  <si>
    <t xml:space="preserve">5.513th</t>
  </si>
  <si>
    <t xml:space="preserve">8.61st</t>
  </si>
  <si>
    <t xml:space="preserve">0.824th Aug</t>
  </si>
  <si>
    <t xml:space="preserve">4.230th</t>
  </si>
  <si>
    <t xml:space="preserve">1.619th</t>
  </si>
  <si>
    <t xml:space="preserve">2.219th</t>
  </si>
  <si>
    <t xml:space="preserve">3.01st</t>
  </si>
  <si>
    <t xml:space="preserve">4.216th</t>
  </si>
  <si>
    <t xml:space="preserve">8.08th</t>
  </si>
  <si>
    <t xml:space="preserve">8.46th</t>
  </si>
  <si>
    <t xml:space="preserve">1.619th May</t>
  </si>
  <si>
    <t xml:space="preserve">8.325th</t>
  </si>
  <si>
    <t xml:space="preserve">7.223rd</t>
  </si>
  <si>
    <t xml:space="preserve">5.528th</t>
  </si>
  <si>
    <t xml:space="preserve">3.121st</t>
  </si>
  <si>
    <t xml:space="preserve">1.024th</t>
  </si>
  <si>
    <t xml:space="preserve">2.316th</t>
  </si>
  <si>
    <t xml:space="preserve">5.43rd</t>
  </si>
  <si>
    <t xml:space="preserve">5.325th</t>
  </si>
  <si>
    <t xml:space="preserve">5.93rd</t>
  </si>
  <si>
    <t xml:space="preserve">1.024th Jul</t>
  </si>
  <si>
    <t xml:space="preserve">12.323rd</t>
  </si>
  <si>
    <t xml:space="preserve">8.122nd</t>
  </si>
  <si>
    <t xml:space="preserve">6.628th</t>
  </si>
  <si>
    <t xml:space="preserve">3.010th</t>
  </si>
  <si>
    <t xml:space="preserve">2.729th</t>
  </si>
  <si>
    <t xml:space="preserve">4.55th</t>
  </si>
  <si>
    <t xml:space="preserve">2.729th Aug</t>
  </si>
  <si>
    <t xml:space="preserve">9.024th</t>
  </si>
  <si>
    <t xml:space="preserve">8.231st</t>
  </si>
  <si>
    <t xml:space="preserve">6.919th</t>
  </si>
  <si>
    <t xml:space="preserve">6.014th</t>
  </si>
  <si>
    <t xml:space="preserve">-2.68th</t>
  </si>
  <si>
    <t xml:space="preserve">-1.016th</t>
  </si>
  <si>
    <t xml:space="preserve">1.54th</t>
  </si>
  <si>
    <t xml:space="preserve">5.211th</t>
  </si>
  <si>
    <t xml:space="preserve">7.65th</t>
  </si>
  <si>
    <t xml:space="preserve">-2.68th Jun</t>
  </si>
  <si>
    <t xml:space="preserve">8.912th</t>
  </si>
  <si>
    <t xml:space="preserve">11.013th</t>
  </si>
  <si>
    <t xml:space="preserve">8.728th</t>
  </si>
  <si>
    <t xml:space="preserve">4.521st</t>
  </si>
  <si>
    <t xml:space="preserve">0.027th</t>
  </si>
  <si>
    <t xml:space="preserve">1.720th</t>
  </si>
  <si>
    <t xml:space="preserve">2.218th</t>
  </si>
  <si>
    <t xml:space="preserve">4.516th</t>
  </si>
  <si>
    <t xml:space="preserve">5.44th</t>
  </si>
  <si>
    <t xml:space="preserve">6.55th</t>
  </si>
  <si>
    <t xml:space="preserve">8.09th</t>
  </si>
  <si>
    <t xml:space="preserve">0.027th Jun</t>
  </si>
  <si>
    <t xml:space="preserve">10.028th</t>
  </si>
  <si>
    <t xml:space="preserve">10.428th</t>
  </si>
  <si>
    <t xml:space="preserve">4.829th</t>
  </si>
  <si>
    <t xml:space="preserve">3.67th</t>
  </si>
  <si>
    <t xml:space="preserve">1.519th</t>
  </si>
  <si>
    <t xml:space="preserve">2.026th</t>
  </si>
  <si>
    <t xml:space="preserve">4.029th</t>
  </si>
  <si>
    <t xml:space="preserve">4.54th</t>
  </si>
  <si>
    <t xml:space="preserve">5.417th</t>
  </si>
  <si>
    <t xml:space="preserve">8.01st</t>
  </si>
  <si>
    <t xml:space="preserve">1.519th Jun</t>
  </si>
  <si>
    <t xml:space="preserve">10.618th</t>
  </si>
  <si>
    <t xml:space="preserve">6.023rd</t>
  </si>
  <si>
    <t xml:space="preserve">1.222nd</t>
  </si>
  <si>
    <t xml:space="preserve">1.87th</t>
  </si>
  <si>
    <t xml:space="preserve">2.019th</t>
  </si>
  <si>
    <t xml:space="preserve">2.55th</t>
  </si>
  <si>
    <t xml:space="preserve">8.924th</t>
  </si>
  <si>
    <t xml:space="preserve">1.222nd May</t>
  </si>
  <si>
    <t xml:space="preserve">9.511th</t>
  </si>
  <si>
    <t xml:space="preserve">7.18th</t>
  </si>
  <si>
    <t xml:space="preserve">3.031st</t>
  </si>
  <si>
    <t xml:space="preserve">1.526th</t>
  </si>
  <si>
    <t xml:space="preserve">5.627th</t>
  </si>
  <si>
    <t xml:space="preserve">7.59th</t>
  </si>
  <si>
    <t xml:space="preserve">7.315th</t>
  </si>
  <si>
    <t xml:space="preserve">1.526th Jul</t>
  </si>
  <si>
    <t xml:space="preserve">9.210th</t>
  </si>
  <si>
    <t xml:space="preserve">9.225th</t>
  </si>
  <si>
    <t xml:space="preserve">4.021st</t>
  </si>
  <si>
    <t xml:space="preserve">2.628th</t>
  </si>
  <si>
    <t xml:space="preserve">2.013th</t>
  </si>
  <si>
    <t xml:space="preserve">1.023rd</t>
  </si>
  <si>
    <t xml:space="preserve">2.01st</t>
  </si>
  <si>
    <t xml:space="preserve">4.32nd</t>
  </si>
  <si>
    <t xml:space="preserve">7.43rd</t>
  </si>
  <si>
    <t xml:space="preserve">1.023rd Jul</t>
  </si>
  <si>
    <t xml:space="preserve">11.05th</t>
  </si>
  <si>
    <t xml:space="preserve">7.018th</t>
  </si>
  <si>
    <t xml:space="preserve">5.412th</t>
  </si>
  <si>
    <t xml:space="preserve">1.33rd</t>
  </si>
  <si>
    <t xml:space="preserve">2.011th</t>
  </si>
  <si>
    <t xml:space="preserve">3.720th</t>
  </si>
  <si>
    <t xml:space="preserve">7.318th</t>
  </si>
  <si>
    <t xml:space="preserve">9.71st</t>
  </si>
  <si>
    <t xml:space="preserve">1.33rd Jul</t>
  </si>
  <si>
    <t xml:space="preserve">9.46th</t>
  </si>
  <si>
    <t xml:space="preserve">6.714th</t>
  </si>
  <si>
    <t xml:space="preserve">3.820th</t>
  </si>
  <si>
    <t xml:space="preserve">0.53rd</t>
  </si>
  <si>
    <t xml:space="preserve">0.225th</t>
  </si>
  <si>
    <t xml:space="preserve">1.313th</t>
  </si>
  <si>
    <t xml:space="preserve">3.315th</t>
  </si>
  <si>
    <t xml:space="preserve">5.910th</t>
  </si>
  <si>
    <t xml:space="preserve">10.45th</t>
  </si>
  <si>
    <t xml:space="preserve">0.225th Jul</t>
  </si>
  <si>
    <t xml:space="preserve">11.27th</t>
  </si>
  <si>
    <t xml:space="preserve">9.229th</t>
  </si>
  <si>
    <t xml:space="preserve">5.327th</t>
  </si>
  <si>
    <t xml:space="preserve">2.520th</t>
  </si>
  <si>
    <t xml:space="preserve">3.510th</t>
  </si>
  <si>
    <t xml:space="preserve">6.812th</t>
  </si>
  <si>
    <t xml:space="preserve">8.911th</t>
  </si>
  <si>
    <t xml:space="preserve">2.231st Jul</t>
  </si>
  <si>
    <t xml:space="preserve">8.016th</t>
  </si>
  <si>
    <t xml:space="preserve">5.922nd</t>
  </si>
  <si>
    <t xml:space="preserve">3.417th</t>
  </si>
  <si>
    <t xml:space="preserve">2.425th</t>
  </si>
  <si>
    <t xml:space="preserve">2.418th</t>
  </si>
  <si>
    <t xml:space="preserve">5.317th</t>
  </si>
  <si>
    <t xml:space="preserve">6.722nd</t>
  </si>
  <si>
    <t xml:space="preserve">8.15th</t>
  </si>
  <si>
    <t xml:space="preserve">2.425th Jul</t>
  </si>
  <si>
    <t xml:space="preserve">8.918th</t>
  </si>
  <si>
    <t xml:space="preserve">11.521st</t>
  </si>
  <si>
    <t xml:space="preserve">3.027th</t>
  </si>
  <si>
    <t xml:space="preserve">3.110th</t>
  </si>
  <si>
    <t xml:space="preserve">1.72nd</t>
  </si>
  <si>
    <t xml:space="preserve">2.89th</t>
  </si>
  <si>
    <t xml:space="preserve">4.921st</t>
  </si>
  <si>
    <t xml:space="preserve">11.530th</t>
  </si>
  <si>
    <t xml:space="preserve">1.72nd Aug</t>
  </si>
  <si>
    <t xml:space="preserve">9.312th</t>
  </si>
  <si>
    <t xml:space="preserve">9.022nd</t>
  </si>
  <si>
    <t xml:space="preserve">7.130th</t>
  </si>
  <si>
    <t xml:space="preserve">1.726th</t>
  </si>
  <si>
    <t xml:space="preserve">2.14th</t>
  </si>
  <si>
    <t xml:space="preserve">3.44th</t>
  </si>
  <si>
    <t xml:space="preserve">7.66th</t>
  </si>
  <si>
    <t xml:space="preserve">9.030th</t>
  </si>
  <si>
    <t xml:space="preserve">1.726th Jun</t>
  </si>
  <si>
    <t xml:space="preserve">9.522nd</t>
  </si>
  <si>
    <t xml:space="preserve">10.020th</t>
  </si>
  <si>
    <t xml:space="preserve">6.614th</t>
  </si>
  <si>
    <t xml:space="preserve">7.021st</t>
  </si>
  <si>
    <t xml:space="preserve">3.75th</t>
  </si>
  <si>
    <t xml:space="preserve">1.617th</t>
  </si>
  <si>
    <t xml:space="preserve">1.110th</t>
  </si>
  <si>
    <t xml:space="preserve">3.015th</t>
  </si>
  <si>
    <t xml:space="preserve">5.522nd</t>
  </si>
  <si>
    <t xml:space="preserve">7.71st</t>
  </si>
  <si>
    <t xml:space="preserve">1.110th Aug</t>
  </si>
  <si>
    <t xml:space="preserve">10.47th</t>
  </si>
  <si>
    <t xml:space="preserve">7.13rd</t>
  </si>
  <si>
    <t xml:space="preserve">5.13rd</t>
  </si>
  <si>
    <t xml:space="preserve">0.99th</t>
  </si>
  <si>
    <t xml:space="preserve">2.66th</t>
  </si>
  <si>
    <t xml:space="preserve">4.325th</t>
  </si>
  <si>
    <t xml:space="preserve">7.612th</t>
  </si>
  <si>
    <t xml:space="preserve">7.67th</t>
  </si>
  <si>
    <t xml:space="preserve">0.99th Aug</t>
  </si>
  <si>
    <t xml:space="preserve">10.530th</t>
  </si>
  <si>
    <t xml:space="preserve">10.113th</t>
  </si>
  <si>
    <t xml:space="preserve">4.426th</t>
  </si>
  <si>
    <t xml:space="preserve">2.616th</t>
  </si>
  <si>
    <t xml:space="preserve">9.710th</t>
  </si>
  <si>
    <t xml:space="preserve">2.616th Jun</t>
  </si>
  <si>
    <t xml:space="preserve">6.48th</t>
  </si>
  <si>
    <t xml:space="preserve">3.731st</t>
  </si>
  <si>
    <t xml:space="preserve">2.319th</t>
  </si>
  <si>
    <t xml:space="preserve">0.430th</t>
  </si>
  <si>
    <t xml:space="preserve">2.221st</t>
  </si>
  <si>
    <t xml:space="preserve">4.812th</t>
  </si>
  <si>
    <t xml:space="preserve">8.017th</t>
  </si>
  <si>
    <t xml:space="preserve">11.427th</t>
  </si>
  <si>
    <t xml:space="preserve">0.430th Jul</t>
  </si>
  <si>
    <t xml:space="preserve">9.617th</t>
  </si>
  <si>
    <t xml:space="preserve">10.519th</t>
  </si>
  <si>
    <t xml:space="preserve">6.118th</t>
  </si>
  <si>
    <t xml:space="preserve">1.518th</t>
  </si>
  <si>
    <t xml:space="preserve">1.912th</t>
  </si>
  <si>
    <t xml:space="preserve">3.920th</t>
  </si>
  <si>
    <t xml:space="preserve">9.528th</t>
  </si>
  <si>
    <t xml:space="preserve">1.518th Jun</t>
  </si>
  <si>
    <t xml:space="preserve">3.224th</t>
  </si>
  <si>
    <t xml:space="preserve">3.516th</t>
  </si>
  <si>
    <t xml:space="preserve">2.84th</t>
  </si>
  <si>
    <t xml:space="preserve">0.72nd</t>
  </si>
  <si>
    <t xml:space="preserve">4.211th</t>
  </si>
  <si>
    <t xml:space="preserve">6.820th</t>
  </si>
  <si>
    <t xml:space="preserve">10.018th</t>
  </si>
  <si>
    <t xml:space="preserve">0.72nd Aug</t>
  </si>
  <si>
    <t xml:space="preserve">11.030th</t>
  </si>
  <si>
    <t xml:space="preserve">11.512th</t>
  </si>
  <si>
    <t xml:space="preserve">8.925th</t>
  </si>
  <si>
    <t xml:space="preserve">4.726th</t>
  </si>
  <si>
    <t xml:space="preserve">5.623rd</t>
  </si>
  <si>
    <t xml:space="preserve">1.814th</t>
  </si>
  <si>
    <t xml:space="preserve">0.02nd</t>
  </si>
  <si>
    <t xml:space="preserve">3.511th</t>
  </si>
  <si>
    <t xml:space="preserve">0.02nd Jul</t>
  </si>
  <si>
    <t xml:space="preserve">12.123rd</t>
  </si>
  <si>
    <t xml:space="preserve">7.030th</t>
  </si>
  <si>
    <t xml:space="preserve">5.330th</t>
  </si>
  <si>
    <t xml:space="preserve">3.126th</t>
  </si>
  <si>
    <t xml:space="preserve">2.33rd</t>
  </si>
  <si>
    <t xml:space="preserve">4.65th</t>
  </si>
  <si>
    <t xml:space="preserve">9.21st</t>
  </si>
  <si>
    <t xml:space="preserve">2.33rd Aug</t>
  </si>
  <si>
    <t xml:space="preserve">9.09th</t>
  </si>
  <si>
    <t xml:space="preserve">8.731st</t>
  </si>
  <si>
    <t xml:space="preserve">5.129th</t>
  </si>
  <si>
    <t xml:space="preserve">3.129th</t>
  </si>
  <si>
    <t xml:space="preserve">1.529th</t>
  </si>
  <si>
    <t xml:space="preserve">2.110th</t>
  </si>
  <si>
    <t xml:space="preserve">-0.225th</t>
  </si>
  <si>
    <t xml:space="preserve">2.211th</t>
  </si>
  <si>
    <t xml:space="preserve">7.77th</t>
  </si>
  <si>
    <t xml:space="preserve">-0.225th Aug</t>
  </si>
  <si>
    <t xml:space="preserve">7.724th</t>
  </si>
  <si>
    <t xml:space="preserve">6.65th</t>
  </si>
  <si>
    <t xml:space="preserve">3.323rd</t>
  </si>
  <si>
    <t xml:space="preserve">4.73rd</t>
  </si>
  <si>
    <t xml:space="preserve">10.07th</t>
  </si>
  <si>
    <t xml:space="preserve">1.720th Jul</t>
  </si>
  <si>
    <t xml:space="preserve">8.722nd</t>
  </si>
  <si>
    <t xml:space="preserve">6.429th</t>
  </si>
  <si>
    <t xml:space="preserve">3.15th</t>
  </si>
  <si>
    <t xml:space="preserve">3.115th</t>
  </si>
  <si>
    <t xml:space="preserve">3.519th</t>
  </si>
  <si>
    <t xml:space="preserve">5.816th</t>
  </si>
  <si>
    <t xml:space="preserve">2.211th May</t>
  </si>
  <si>
    <t xml:space="preserve">9.717th</t>
  </si>
  <si>
    <t xml:space="preserve">6.826th</t>
  </si>
  <si>
    <t xml:space="preserve">2.630th</t>
  </si>
  <si>
    <t xml:space="preserve">1.53rd</t>
  </si>
  <si>
    <t xml:space="preserve">1.420th</t>
  </si>
  <si>
    <t xml:space="preserve">3.213th</t>
  </si>
  <si>
    <t xml:space="preserve">4.212th</t>
  </si>
  <si>
    <t xml:space="preserve">9.013th</t>
  </si>
  <si>
    <t xml:space="preserve">1.420th Jul</t>
  </si>
  <si>
    <t xml:space="preserve">5.715th</t>
  </si>
  <si>
    <t xml:space="preserve">-0.515th</t>
  </si>
  <si>
    <t xml:space="preserve">0.820th</t>
  </si>
  <si>
    <t xml:space="preserve">1.310th</t>
  </si>
  <si>
    <t xml:space="preserve">4.66th</t>
  </si>
  <si>
    <t xml:space="preserve">-0.515th Jun</t>
  </si>
  <si>
    <t xml:space="preserve">9.126th</t>
  </si>
  <si>
    <t xml:space="preserve">-0.423rd</t>
  </si>
  <si>
    <t xml:space="preserve">1.620th</t>
  </si>
  <si>
    <t xml:space="preserve">2.113th</t>
  </si>
  <si>
    <t xml:space="preserve">1.75th</t>
  </si>
  <si>
    <t xml:space="preserve">5.017th</t>
  </si>
  <si>
    <t xml:space="preserve">9.424th</t>
  </si>
  <si>
    <t xml:space="preserve">-0.423rd Jun</t>
  </si>
  <si>
    <t xml:space="preserve">4.520th</t>
  </si>
  <si>
    <t xml:space="preserve">2.85th</t>
  </si>
  <si>
    <t xml:space="preserve">8.623rd</t>
  </si>
  <si>
    <t xml:space="preserve">-0.124th Jul</t>
  </si>
  <si>
    <t xml:space="preserve">12.012th</t>
  </si>
  <si>
    <t xml:space="preserve">8.010th</t>
  </si>
  <si>
    <t xml:space="preserve">2.68th</t>
  </si>
  <si>
    <t xml:space="preserve">5.218th</t>
  </si>
  <si>
    <t xml:space="preserve">10.09th</t>
  </si>
  <si>
    <t xml:space="preserve">1.87th Jul</t>
  </si>
  <si>
    <t xml:space="preserve">10.719th</t>
  </si>
  <si>
    <t xml:space="preserve">7.413th</t>
  </si>
  <si>
    <t xml:space="preserve">3.715th</t>
  </si>
  <si>
    <t xml:space="preserve">1.815th</t>
  </si>
  <si>
    <t xml:space="preserve">3.117th</t>
  </si>
  <si>
    <t xml:space="preserve">3.730th</t>
  </si>
  <si>
    <t xml:space="preserve">1.815th Jun</t>
  </si>
  <si>
    <t xml:space="preserve">11.64th</t>
  </si>
  <si>
    <t xml:space="preserve">7.024th</t>
  </si>
  <si>
    <t xml:space="preserve">4.016th</t>
  </si>
  <si>
    <t xml:space="preserve">1.915th</t>
  </si>
  <si>
    <t xml:space="preserve">0.122nd</t>
  </si>
  <si>
    <t xml:space="preserve">4.031st</t>
  </si>
  <si>
    <t xml:space="preserve">4.313th</t>
  </si>
  <si>
    <t xml:space="preserve">8.41st</t>
  </si>
  <si>
    <t xml:space="preserve">0.122nd Jul</t>
  </si>
  <si>
    <t xml:space="preserve">13.516th</t>
  </si>
  <si>
    <t xml:space="preserve">12.512th</t>
  </si>
  <si>
    <t xml:space="preserve">6.312th</t>
  </si>
  <si>
    <t xml:space="preserve">3.816th</t>
  </si>
  <si>
    <t xml:space="preserve">1.19th</t>
  </si>
  <si>
    <t xml:space="preserve">1.76th</t>
  </si>
  <si>
    <t xml:space="preserve">1.31st</t>
  </si>
  <si>
    <t xml:space="preserve">3.825th</t>
  </si>
  <si>
    <t xml:space="preserve">6.810th</t>
  </si>
  <si>
    <t xml:space="preserve">9.16th</t>
  </si>
  <si>
    <t xml:space="preserve">1.19th Jun</t>
  </si>
  <si>
    <t xml:space="preserve">11.215th</t>
  </si>
  <si>
    <t xml:space="preserve">10.329th</t>
  </si>
  <si>
    <t xml:space="preserve">7.520th</t>
  </si>
  <si>
    <t xml:space="preserve">2.519th</t>
  </si>
  <si>
    <t xml:space="preserve">3.29th</t>
  </si>
  <si>
    <t xml:space="preserve">3.51st</t>
  </si>
  <si>
    <t xml:space="preserve">6.57th</t>
  </si>
  <si>
    <t xml:space="preserve">6.514th</t>
  </si>
  <si>
    <t xml:space="preserve">8.715th</t>
  </si>
  <si>
    <t xml:space="preserve">2.519th Jun</t>
  </si>
  <si>
    <t xml:space="preserve">10.820th</t>
  </si>
  <si>
    <t xml:space="preserve">6.325th</t>
  </si>
  <si>
    <t xml:space="preserve">5.28th</t>
  </si>
  <si>
    <t xml:space="preserve">4.718th</t>
  </si>
  <si>
    <t xml:space="preserve">2.018th</t>
  </si>
  <si>
    <t xml:space="preserve">0.54th</t>
  </si>
  <si>
    <t xml:space="preserve">4.15th</t>
  </si>
  <si>
    <t xml:space="preserve">5.115th</t>
  </si>
  <si>
    <t xml:space="preserve">10.726th</t>
  </si>
  <si>
    <t xml:space="preserve">0.54th Aug</t>
  </si>
  <si>
    <t xml:space="preserve">8.528th</t>
  </si>
  <si>
    <t xml:space="preserve">6.620th</t>
  </si>
  <si>
    <t xml:space="preserve">3.723rd</t>
  </si>
  <si>
    <t xml:space="preserve">2.511th</t>
  </si>
  <si>
    <t xml:space="preserve">1.419th</t>
  </si>
  <si>
    <t xml:space="preserve">2.931st</t>
  </si>
  <si>
    <t xml:space="preserve">3.55th</t>
  </si>
  <si>
    <t xml:space="preserve">7.22nd</t>
  </si>
  <si>
    <t xml:space="preserve">1.419th Jul</t>
  </si>
  <si>
    <t xml:space="preserve">13.229th</t>
  </si>
  <si>
    <t xml:space="preserve">12.929th</t>
  </si>
  <si>
    <t xml:space="preserve">6.818th</t>
  </si>
  <si>
    <t xml:space="preserve">8.229th</t>
  </si>
  <si>
    <t xml:space="preserve">4.013th</t>
  </si>
  <si>
    <t xml:space="preserve">2.416th</t>
  </si>
  <si>
    <t xml:space="preserve">2.36th</t>
  </si>
  <si>
    <t xml:space="preserve">5.624th</t>
  </si>
  <si>
    <t xml:space="preserve">8.424th</t>
  </si>
  <si>
    <t xml:space="preserve">2.36th Aug</t>
  </si>
  <si>
    <t xml:space="preserve">10.821st</t>
  </si>
  <si>
    <t xml:space="preserve">8.211th</t>
  </si>
  <si>
    <t xml:space="preserve">1.84th</t>
  </si>
  <si>
    <t xml:space="preserve">3.625th</t>
  </si>
  <si>
    <t xml:space="preserve">6.42nd</t>
  </si>
  <si>
    <t xml:space="preserve">9.08th</t>
  </si>
  <si>
    <t xml:space="preserve">1.84th Jun</t>
  </si>
  <si>
    <t xml:space="preserve">7.630th</t>
  </si>
  <si>
    <t xml:space="preserve">5.216th</t>
  </si>
  <si>
    <t xml:space="preserve">2.228th</t>
  </si>
  <si>
    <t xml:space="preserve">4.526th</t>
  </si>
  <si>
    <t xml:space="preserve">2.94th</t>
  </si>
  <si>
    <t xml:space="preserve">7.524th</t>
  </si>
  <si>
    <t xml:space="preserve">2.228th Jun</t>
  </si>
  <si>
    <t xml:space="preserve">13.21st</t>
  </si>
  <si>
    <t xml:space="preserve">-0.224th</t>
  </si>
  <si>
    <t xml:space="preserve">1.830th</t>
  </si>
  <si>
    <t xml:space="preserve">7.616th</t>
  </si>
  <si>
    <t xml:space="preserve">9.37th</t>
  </si>
  <si>
    <t xml:space="preserve">-0.224th Jun</t>
  </si>
  <si>
    <t xml:space="preserve">9.427th</t>
  </si>
  <si>
    <t xml:space="preserve">6.613th</t>
  </si>
  <si>
    <t xml:space="preserve">3.216th</t>
  </si>
  <si>
    <t xml:space="preserve">-0.410th</t>
  </si>
  <si>
    <t xml:space="preserve">0.328th</t>
  </si>
  <si>
    <t xml:space="preserve">-0.35th</t>
  </si>
  <si>
    <t xml:space="preserve">4.327th</t>
  </si>
  <si>
    <t xml:space="preserve">6.31st</t>
  </si>
  <si>
    <t xml:space="preserve">6.51st</t>
  </si>
  <si>
    <t xml:space="preserve">9.428th</t>
  </si>
  <si>
    <t xml:space="preserve">-0.410th Jun</t>
  </si>
  <si>
    <t xml:space="preserve">11.625th</t>
  </si>
  <si>
    <t xml:space="preserve">6.721st</t>
  </si>
  <si>
    <t xml:space="preserve">2.230th</t>
  </si>
  <si>
    <t xml:space="preserve">4.29th</t>
  </si>
  <si>
    <t xml:space="preserve">2.027th</t>
  </si>
  <si>
    <t xml:space="preserve">6.08th</t>
  </si>
  <si>
    <t xml:space="preserve">9.911th</t>
  </si>
  <si>
    <t xml:space="preserve">2.027th Aug</t>
  </si>
  <si>
    <t xml:space="preserve">9.55th</t>
  </si>
  <si>
    <t xml:space="preserve">4.820th</t>
  </si>
  <si>
    <t xml:space="preserve">3.227th</t>
  </si>
  <si>
    <t xml:space="preserve">1.510th</t>
  </si>
  <si>
    <t xml:space="preserve">4.59th</t>
  </si>
  <si>
    <t xml:space="preserve">6.74th</t>
  </si>
  <si>
    <t xml:space="preserve">9.715th</t>
  </si>
  <si>
    <t xml:space="preserve">1.510th Jul</t>
  </si>
  <si>
    <t xml:space="preserve">11.513th</t>
  </si>
  <si>
    <t xml:space="preserve">8.610th</t>
  </si>
  <si>
    <t xml:space="preserve">3.97th</t>
  </si>
  <si>
    <t xml:space="preserve">5.418th</t>
  </si>
  <si>
    <t xml:space="preserve">2.017th</t>
  </si>
  <si>
    <t xml:space="preserve">2.48th</t>
  </si>
  <si>
    <t xml:space="preserve">4.39th</t>
  </si>
  <si>
    <t xml:space="preserve">5.326th</t>
  </si>
  <si>
    <t xml:space="preserve">2.017th Jul</t>
  </si>
  <si>
    <t xml:space="preserve">10.419th</t>
  </si>
  <si>
    <t xml:space="preserve">5.421st</t>
  </si>
  <si>
    <t xml:space="preserve">3.322nd</t>
  </si>
  <si>
    <t xml:space="preserve">KINGSCOTE / CAPE WILLOUGHBY MAXIMUMS</t>
  </si>
  <si>
    <t xml:space="preserve">KINGSCOTE / CAPE WILLOUGHBY MINIMUM</t>
  </si>
  <si>
    <t xml:space="preserve">UPPER 50% (7) OF SOUTH AUSTRALIAN MAXIMUMS SITES</t>
  </si>
  <si>
    <t xml:space="preserve">+ 0%</t>
  </si>
  <si>
    <t xml:space="preserve">+ 10%</t>
  </si>
  <si>
    <t xml:space="preserve">+ 25%</t>
  </si>
  <si>
    <t xml:space="preserve">+ 50%</t>
  </si>
  <si>
    <t xml:space="preserve">+ 75%</t>
  </si>
  <si>
    <t xml:space="preserve">+ 90%</t>
  </si>
  <si>
    <t xml:space="preserve">+ 100%</t>
  </si>
  <si>
    <t xml:space="preserve">LOWER 50% (7) OF SOUTH AUSTRALIAN MAXIMUMS SITES</t>
  </si>
  <si>
    <t xml:space="preserve">TOP 25% (3.5) OF SOUTH AUSTRALIAN MAXIMUMS SITES</t>
  </si>
  <si>
    <t xml:space="preserve">BOTTOM 25% (3.5) OF SOUTH AUSTRALIAN MAXIMUMS SITES</t>
  </si>
  <si>
    <t xml:space="preserve">TOP 15% (2) OF SOUTH AUSTRALIAN MAXIMUMS SITES</t>
  </si>
  <si>
    <t xml:space="preserve">BOTTOM 15% (2) OF SOUTH AUSTRALIAN MAXIMUMS SITES</t>
  </si>
  <si>
    <t xml:space="preserve">UPPER 50% (7) OF SOUTH AUSTRALIAN MINIMUMS SITES</t>
  </si>
  <si>
    <t xml:space="preserve">LOWER 50% (7) OF SOUTH AUSTRALIAN MINIMUMS SITES</t>
  </si>
  <si>
    <t xml:space="preserve">TOP 25% (3.5) OF SOUTH AUSTRALIAN MINIMUMS SITES</t>
  </si>
  <si>
    <t xml:space="preserve">BOTTOM 25% (3.5) OF SOUTH AUSTRALIAN MINIMUMS SITES</t>
  </si>
  <si>
    <t xml:space="preserve">TOP 15% (2) OF SOUTH AUSTRALIAN MINIMUMS SITES</t>
  </si>
  <si>
    <t xml:space="preserve">BOTTOM 15% (2) OF SOUTH AUSTRALIAN MINIMUMS SITES</t>
  </si>
  <si>
    <t xml:space="preserve">Monthly lowest maximum temperature</t>
  </si>
  <si>
    <t xml:space="preserve">Kapunda </t>
  </si>
  <si>
    <t xml:space="preserve">17.810th</t>
  </si>
  <si>
    <t xml:space="preserve">11.111th</t>
  </si>
  <si>
    <t xml:space="preserve">11.722nd</t>
  </si>
  <si>
    <t xml:space="preserve">10.09th Jul</t>
  </si>
  <si>
    <t xml:space="preserve">14.426th</t>
  </si>
  <si>
    <t xml:space="preserve">16.113th</t>
  </si>
  <si>
    <t xml:space="preserve">9.420th Sep</t>
  </si>
  <si>
    <t xml:space="preserve">20.68th</t>
  </si>
  <si>
    <t xml:space="preserve">10.28th Jul</t>
  </si>
  <si>
    <t xml:space="preserve">10.015th</t>
  </si>
  <si>
    <t xml:space="preserve">7.811th</t>
  </si>
  <si>
    <t xml:space="preserve">14.64th</t>
  </si>
  <si>
    <t xml:space="preserve">7.811th Aug</t>
  </si>
  <si>
    <t xml:space="preserve">8.922nd</t>
  </si>
  <si>
    <t xml:space="preserve">17.215th</t>
  </si>
  <si>
    <t xml:space="preserve">8.922nd Jul</t>
  </si>
  <si>
    <t xml:space="preserve">12.828th</t>
  </si>
  <si>
    <t xml:space="preserve">17.22nd</t>
  </si>
  <si>
    <t xml:space="preserve">10.61st Aug</t>
  </si>
  <si>
    <t xml:space="preserve">15.630th</t>
  </si>
  <si>
    <t xml:space="preserve">8.93rd</t>
  </si>
  <si>
    <t xml:space="preserve">8.93rd Jul</t>
  </si>
  <si>
    <t xml:space="preserve">10.910th</t>
  </si>
  <si>
    <t xml:space="preserve">13.52nd</t>
  </si>
  <si>
    <t xml:space="preserve">17.222nd</t>
  </si>
  <si>
    <t xml:space="preserve">10.33rd J</t>
  </si>
  <si>
    <t xml:space="preserve">Nuriootpa Comparison </t>
  </si>
  <si>
    <t xml:space="preserve">16.014th</t>
  </si>
  <si>
    <t xml:space="preserve">9.015th</t>
  </si>
  <si>
    <t xml:space="preserve">9.015th Sep</t>
  </si>
  <si>
    <t xml:space="preserve">15.014th</t>
  </si>
  <si>
    <t xml:space="preserve">12.925th</t>
  </si>
  <si>
    <t xml:space="preserve">8.916th</t>
  </si>
  <si>
    <t xml:space="preserve">9.611th</t>
  </si>
  <si>
    <t xml:space="preserve">10.314th</t>
  </si>
  <si>
    <t xml:space="preserve">13.91st</t>
  </si>
  <si>
    <t xml:space="preserve">8.916th Jun</t>
  </si>
  <si>
    <t xml:space="preserve">14.97th</t>
  </si>
  <si>
    <t xml:space="preserve">19.617th</t>
  </si>
  <si>
    <t xml:space="preserve">12.327th</t>
  </si>
  <si>
    <t xml:space="preserve">9.115th</t>
  </si>
  <si>
    <t xml:space="preserve">8.311th</t>
  </si>
  <si>
    <t xml:space="preserve">14.131st</t>
  </si>
  <si>
    <t xml:space="preserve">13.312th</t>
  </si>
  <si>
    <t xml:space="preserve">8.311th Aug</t>
  </si>
  <si>
    <t xml:space="preserve">10.120th</t>
  </si>
  <si>
    <t xml:space="preserve">10.14th</t>
  </si>
  <si>
    <t xml:space="preserve">8.822nd Jul</t>
  </si>
  <si>
    <t xml:space="preserve">17.419th</t>
  </si>
  <si>
    <t xml:space="preserve">17.729th</t>
  </si>
  <si>
    <t xml:space="preserve">14.630th</t>
  </si>
  <si>
    <t xml:space="preserve">10.827th</t>
  </si>
  <si>
    <t xml:space="preserve">10.11st</t>
  </si>
  <si>
    <t xml:space="preserve">9.95th Jul</t>
  </si>
  <si>
    <t xml:space="preserve">9.215th</t>
  </si>
  <si>
    <t xml:space="preserve">19.66th</t>
  </si>
  <si>
    <t xml:space="preserve">9.123rd Jun</t>
  </si>
  <si>
    <t xml:space="preserve">15.824th</t>
  </si>
  <si>
    <t xml:space="preserve">9.53rd</t>
  </si>
  <si>
    <t xml:space="preserve">10.111th</t>
  </si>
  <si>
    <t xml:space="preserve">9.53rd Jul</t>
  </si>
  <si>
    <t xml:space="preserve">18.513th</t>
  </si>
  <si>
    <t xml:space="preserve">11.821st</t>
  </si>
  <si>
    <t xml:space="preserve">8.222nd</t>
  </si>
  <si>
    <t xml:space="preserve">9.827th</t>
  </si>
  <si>
    <t xml:space="preserve">9.05th</t>
  </si>
  <si>
    <t xml:space="preserve">14.22nd</t>
  </si>
  <si>
    <t xml:space="preserve">13.411th</t>
  </si>
  <si>
    <t xml:space="preserve">21.216th</t>
  </si>
  <si>
    <t xml:space="preserve">8.222nd Jun</t>
  </si>
  <si>
    <t xml:space="preserve">23.023rd</t>
  </si>
  <si>
    <t xml:space="preserve">7.922nd</t>
  </si>
  <si>
    <t xml:space="preserve">9.510th</t>
  </si>
  <si>
    <t xml:space="preserve">14.32nd</t>
  </si>
  <si>
    <t xml:space="preserve">7.922nd Jun</t>
  </si>
  <si>
    <t xml:space="preserve">16.526th</t>
  </si>
  <si>
    <t xml:space="preserve">9.313th</t>
  </si>
  <si>
    <t xml:space="preserve">9.22nd</t>
  </si>
  <si>
    <t xml:space="preserve">9.22nd Oct</t>
  </si>
  <si>
    <t xml:space="preserve">15.030th</t>
  </si>
  <si>
    <t xml:space="preserve">9.418th</t>
  </si>
  <si>
    <t xml:space="preserve">8.830th</t>
  </si>
  <si>
    <t xml:space="preserve">10.130th</t>
  </si>
  <si>
    <t xml:space="preserve">6.31st Jul</t>
  </si>
  <si>
    <t xml:space="preserve">10.722nd</t>
  </si>
  <si>
    <t xml:space="preserve">9.613th Sep</t>
  </si>
  <si>
    <t xml:space="preserve">15.925th</t>
  </si>
  <si>
    <t xml:space="preserve">12.76th</t>
  </si>
  <si>
    <t xml:space="preserve">9.218th</t>
  </si>
  <si>
    <t xml:space="preserve">9.218th Jul</t>
  </si>
  <si>
    <t xml:space="preserve">22.22nd</t>
  </si>
  <si>
    <t xml:space="preserve">19.626th</t>
  </si>
  <si>
    <t xml:space="preserve">14.728th</t>
  </si>
  <si>
    <t xml:space="preserve">12.830th</t>
  </si>
  <si>
    <t xml:space="preserve">9.327th</t>
  </si>
  <si>
    <t xml:space="preserve">9.327th Aug</t>
  </si>
  <si>
    <t xml:space="preserve">19.412th</t>
  </si>
  <si>
    <t xml:space="preserve">10.04th</t>
  </si>
  <si>
    <t xml:space="preserve">8.910th</t>
  </si>
  <si>
    <t xml:space="preserve">12.313th</t>
  </si>
  <si>
    <t xml:space="preserve">16.312th</t>
  </si>
  <si>
    <t xml:space="preserve">15.625th</t>
  </si>
  <si>
    <t xml:space="preserve">8.910th Aug</t>
  </si>
  <si>
    <t xml:space="preserve">15.829th</t>
  </si>
  <si>
    <t xml:space="preserve">10.214th</t>
  </si>
  <si>
    <t xml:space="preserve">15.027th</t>
  </si>
  <si>
    <t xml:space="preserve">10.214th Jun</t>
  </si>
  <si>
    <t xml:space="preserve">11.721st</t>
  </si>
  <si>
    <t xml:space="preserve">11.221st</t>
  </si>
  <si>
    <t xml:space="preserve">7.84th</t>
  </si>
  <si>
    <t xml:space="preserve">11.414th</t>
  </si>
  <si>
    <t xml:space="preserve">7.84th Jul</t>
  </si>
  <si>
    <t xml:space="preserve">21.426th</t>
  </si>
  <si>
    <t xml:space="preserve">14.519th</t>
  </si>
  <si>
    <t xml:space="preserve">15.830th</t>
  </si>
  <si>
    <t xml:space="preserve">9.92nd</t>
  </si>
  <si>
    <t xml:space="preserve">9.92nd Aug</t>
  </si>
  <si>
    <t xml:space="preserve">20.721st</t>
  </si>
  <si>
    <t xml:space="preserve">15.029th</t>
  </si>
  <si>
    <t xml:space="preserve">10.015th Jul</t>
  </si>
  <si>
    <t xml:space="preserve">18.514th</t>
  </si>
  <si>
    <t xml:space="preserve">7.423rd</t>
  </si>
  <si>
    <t xml:space="preserve">9.51st</t>
  </si>
  <si>
    <t xml:space="preserve">18.63rd</t>
  </si>
  <si>
    <t xml:space="preserve">7.423rd Jul</t>
  </si>
  <si>
    <t xml:space="preserve">19.828th</t>
  </si>
  <si>
    <t xml:space="preserve">7.626th</t>
  </si>
  <si>
    <t xml:space="preserve">8.98th</t>
  </si>
  <si>
    <t xml:space="preserve">9.58th</t>
  </si>
  <si>
    <t xml:space="preserve">7.626th Jun</t>
  </si>
  <si>
    <t xml:space="preserve">19.523rd</t>
  </si>
  <si>
    <t xml:space="preserve">19.628th</t>
  </si>
  <si>
    <t xml:space="preserve">10.529th</t>
  </si>
  <si>
    <t xml:space="preserve">9.521st</t>
  </si>
  <si>
    <t xml:space="preserve">10.528th</t>
  </si>
  <si>
    <t xml:space="preserve">9.54th</t>
  </si>
  <si>
    <t xml:space="preserve">9.521st Jul</t>
  </si>
  <si>
    <t xml:space="preserve">19.911th</t>
  </si>
  <si>
    <t xml:space="preserve">13.118th</t>
  </si>
  <si>
    <t xml:space="preserve">17.53rd</t>
  </si>
  <si>
    <t xml:space="preserve">11.013th Jun</t>
  </si>
  <si>
    <t xml:space="preserve">16.52nd</t>
  </si>
  <si>
    <t xml:space="preserve">17.429th</t>
  </si>
  <si>
    <t xml:space="preserve">9.323rd</t>
  </si>
  <si>
    <t xml:space="preserve">9.530th</t>
  </si>
  <si>
    <t xml:space="preserve">12.63rd</t>
  </si>
  <si>
    <t xml:space="preserve">9.323rd Jun</t>
  </si>
  <si>
    <t xml:space="preserve">11.026th</t>
  </si>
  <si>
    <t xml:space="preserve">12.511th</t>
  </si>
  <si>
    <t xml:space="preserve">18.716th</t>
  </si>
  <si>
    <t xml:space="preserve">10.119th Jul</t>
  </si>
  <si>
    <t xml:space="preserve">23.112th</t>
  </si>
  <si>
    <t xml:space="preserve">10.117th</t>
  </si>
  <si>
    <t xml:space="preserve">9.420th Jul</t>
  </si>
  <si>
    <t xml:space="preserve">13.06th</t>
  </si>
  <si>
    <t xml:space="preserve">14.25th</t>
  </si>
  <si>
    <t xml:space="preserve">5.815th</t>
  </si>
  <si>
    <t xml:space="preserve">12.816th</t>
  </si>
  <si>
    <t xml:space="preserve">5.815th Jul</t>
  </si>
  <si>
    <t xml:space="preserve">18.92nd</t>
  </si>
  <si>
    <t xml:space="preserve">10.41st</t>
  </si>
  <si>
    <t xml:space="preserve">12.023rd</t>
  </si>
  <si>
    <t xml:space="preserve">16.718th</t>
  </si>
  <si>
    <t xml:space="preserve">7.92nd Aug</t>
  </si>
  <si>
    <t xml:space="preserve">21.016th</t>
  </si>
  <si>
    <t xml:space="preserve">14.128th</t>
  </si>
  <si>
    <t xml:space="preserve">7.58th</t>
  </si>
  <si>
    <t xml:space="preserve">14.818th</t>
  </si>
  <si>
    <t xml:space="preserve">7.58th Jul</t>
  </si>
  <si>
    <t xml:space="preserve">17.63rd</t>
  </si>
  <si>
    <t xml:space="preserve">10.126th</t>
  </si>
  <si>
    <t xml:space="preserve">9.926th</t>
  </si>
  <si>
    <t xml:space="preserve">9.926th Jul</t>
  </si>
  <si>
    <t xml:space="preserve">17.412th</t>
  </si>
  <si>
    <t xml:space="preserve">15.927th</t>
  </si>
  <si>
    <t xml:space="preserve">13.011th</t>
  </si>
  <si>
    <t xml:space="preserve">10.75th</t>
  </si>
  <si>
    <t xml:space="preserve">9.12nd</t>
  </si>
  <si>
    <t xml:space="preserve">14.021st</t>
  </si>
  <si>
    <t xml:space="preserve">16.021st</t>
  </si>
  <si>
    <t xml:space="preserve">9.12nd Jul</t>
  </si>
  <si>
    <t xml:space="preserve">18.010th</t>
  </si>
  <si>
    <t xml:space="preserve">16.516th</t>
  </si>
  <si>
    <t xml:space="preserve">9.77th</t>
  </si>
  <si>
    <t xml:space="preserve">13.96th</t>
  </si>
  <si>
    <t xml:space="preserve">7.41st Jun</t>
  </si>
  <si>
    <t xml:space="preserve">10.421st</t>
  </si>
  <si>
    <t xml:space="preserve">8.627th</t>
  </si>
  <si>
    <t xml:space="preserve">8.25th</t>
  </si>
  <si>
    <t xml:space="preserve">10.57th</t>
  </si>
  <si>
    <t xml:space="preserve">8.25th Jul</t>
  </si>
  <si>
    <t xml:space="preserve">8.48th</t>
  </si>
  <si>
    <t xml:space="preserve">8.48th Jul</t>
  </si>
  <si>
    <t xml:space="preserve">18.09th</t>
  </si>
  <si>
    <t xml:space="preserve">16.227th</t>
  </si>
  <si>
    <t xml:space="preserve">11.516th</t>
  </si>
  <si>
    <t xml:space="preserve">11.510th</t>
  </si>
  <si>
    <t xml:space="preserve">10.612th</t>
  </si>
  <si>
    <t xml:space="preserve">18.61st</t>
  </si>
  <si>
    <t xml:space="preserve">10.17th</t>
  </si>
  <si>
    <t xml:space="preserve">10.92nd</t>
  </si>
  <si>
    <t xml:space="preserve">14.42nd</t>
  </si>
  <si>
    <t xml:space="preserve">10.17th Jul</t>
  </si>
  <si>
    <t xml:space="preserve">20.417th</t>
  </si>
  <si>
    <t xml:space="preserve">13.915th</t>
  </si>
  <si>
    <t xml:space="preserve">13.113th</t>
  </si>
  <si>
    <t xml:space="preserve">9.930th Jul</t>
  </si>
  <si>
    <t xml:space="preserve">23.06th</t>
  </si>
  <si>
    <t xml:space="preserve">14.07th</t>
  </si>
  <si>
    <t xml:space="preserve">9.25th</t>
  </si>
  <si>
    <t xml:space="preserve">10.521st</t>
  </si>
  <si>
    <t xml:space="preserve">9.25th Jul</t>
  </si>
  <si>
    <t xml:space="preserve">9.218th Aug</t>
  </si>
  <si>
    <t xml:space="preserve">22.89th</t>
  </si>
  <si>
    <t xml:space="preserve">10.017th</t>
  </si>
  <si>
    <t xml:space="preserve">9.724th</t>
  </si>
  <si>
    <t xml:space="preserve">9.415th Jul</t>
  </si>
  <si>
    <t xml:space="preserve">20.07th</t>
  </si>
  <si>
    <t xml:space="preserve">13.614th</t>
  </si>
  <si>
    <t xml:space="preserve">13.27th</t>
  </si>
  <si>
    <t xml:space="preserve">7.228th</t>
  </si>
  <si>
    <t xml:space="preserve">7.228th Jul</t>
  </si>
  <si>
    <t xml:space="preserve">Nuriootpa PIRSA </t>
  </si>
  <si>
    <t xml:space="preserve">11.430th</t>
  </si>
  <si>
    <t xml:space="preserve">14.01st</t>
  </si>
  <si>
    <t xml:space="preserve">22.023rd</t>
  </si>
  <si>
    <t xml:space="preserve">23.010th</t>
  </si>
  <si>
    <t xml:space="preserve">17.023rd</t>
  </si>
  <si>
    <t xml:space="preserve">16.017th</t>
  </si>
  <si>
    <t xml:space="preserve">10.025th</t>
  </si>
  <si>
    <t xml:space="preserve">11.51st</t>
  </si>
  <si>
    <t xml:space="preserve">16.015th</t>
  </si>
  <si>
    <t xml:space="preserve">9.015th Jul</t>
  </si>
  <si>
    <t xml:space="preserve">13.07th</t>
  </si>
  <si>
    <t xml:space="preserve">7.028th</t>
  </si>
  <si>
    <t xml:space="preserve">16.011th</t>
  </si>
  <si>
    <t xml:space="preserve">7.028th Jul</t>
  </si>
  <si>
    <t xml:space="preserve">23.029th</t>
  </si>
  <si>
    <t xml:space="preserve">14.829th</t>
  </si>
  <si>
    <t xml:space="preserve">10.91st</t>
  </si>
  <si>
    <t xml:space="preserve">16.010th</t>
  </si>
  <si>
    <t xml:space="preserve">9.813th Jun</t>
  </si>
  <si>
    <t xml:space="preserve">17.724th</t>
  </si>
  <si>
    <t xml:space="preserve">15.823rd</t>
  </si>
  <si>
    <t xml:space="preserve">10.226th</t>
  </si>
  <si>
    <t xml:space="preserve">13.67th</t>
  </si>
  <si>
    <t xml:space="preserve">19.02nd</t>
  </si>
  <si>
    <t xml:space="preserve">9.428th Jun</t>
  </si>
  <si>
    <t xml:space="preserve">13.721st</t>
  </si>
  <si>
    <t xml:space="preserve">14.520th</t>
  </si>
  <si>
    <t xml:space="preserve">14.511th</t>
  </si>
  <si>
    <t xml:space="preserve">17.57th</t>
  </si>
  <si>
    <t xml:space="preserve">9.611th Jul</t>
  </si>
  <si>
    <t xml:space="preserve">10.427th</t>
  </si>
  <si>
    <t xml:space="preserve">16.226th</t>
  </si>
  <si>
    <t xml:space="preserve">16.55th</t>
  </si>
  <si>
    <t xml:space="preserve">10.128th Jul</t>
  </si>
  <si>
    <t xml:space="preserve">16.316th</t>
  </si>
  <si>
    <t xml:space="preserve">12.826th</t>
  </si>
  <si>
    <t xml:space="preserve">10.326th</t>
  </si>
  <si>
    <t xml:space="preserve">10.814th</t>
  </si>
  <si>
    <t xml:space="preserve">8.010th Aug</t>
  </si>
  <si>
    <t xml:space="preserve">13.227th</t>
  </si>
  <si>
    <t xml:space="preserve">10.714th</t>
  </si>
  <si>
    <t xml:space="preserve">10.011th</t>
  </si>
  <si>
    <t xml:space="preserve">9.317th Jul</t>
  </si>
  <si>
    <t xml:space="preserve">20.16th</t>
  </si>
  <si>
    <t xml:space="preserve">17.12nd</t>
  </si>
  <si>
    <t xml:space="preserve">9.921st</t>
  </si>
  <si>
    <t xml:space="preserve">8.112th</t>
  </si>
  <si>
    <t xml:space="preserve">16.82nd</t>
  </si>
  <si>
    <t xml:space="preserve">8.112th Jul</t>
  </si>
  <si>
    <t xml:space="preserve">14.920th</t>
  </si>
  <si>
    <t xml:space="preserve">7.714th</t>
  </si>
  <si>
    <t xml:space="preserve">12.59th</t>
  </si>
  <si>
    <t xml:space="preserve">15.028th</t>
  </si>
  <si>
    <t xml:space="preserve">15.915th</t>
  </si>
  <si>
    <t xml:space="preserve">17.525th</t>
  </si>
  <si>
    <t xml:space="preserve">7.714th Jul</t>
  </si>
  <si>
    <t xml:space="preserve">24.510th</t>
  </si>
  <si>
    <t xml:space="preserve">17.129th</t>
  </si>
  <si>
    <t xml:space="preserve">8.922nd Jun</t>
  </si>
  <si>
    <t xml:space="preserve">24.013th</t>
  </si>
  <si>
    <t xml:space="preserve">15.627th</t>
  </si>
  <si>
    <t xml:space="preserve">12.317th</t>
  </si>
  <si>
    <t xml:space="preserve">16.322nd</t>
  </si>
  <si>
    <t xml:space="preserve">9.37th Jul</t>
  </si>
  <si>
    <t xml:space="preserve">22.42nd</t>
  </si>
  <si>
    <t xml:space="preserve">13.726th</t>
  </si>
  <si>
    <t xml:space="preserve">10.114th Jul</t>
  </si>
  <si>
    <t xml:space="preserve">21.917th</t>
  </si>
  <si>
    <t xml:space="preserve">16.728th</t>
  </si>
  <si>
    <t xml:space="preserve">9.04th</t>
  </si>
  <si>
    <t xml:space="preserve">14.213th</t>
  </si>
  <si>
    <t xml:space="preserve">9.04th Aug</t>
  </si>
  <si>
    <t xml:space="preserve">20.021st</t>
  </si>
  <si>
    <t xml:space="preserve">11.29th</t>
  </si>
  <si>
    <t xml:space="preserve">8.912th Jul</t>
  </si>
  <si>
    <t xml:space="preserve">17.122nd</t>
  </si>
  <si>
    <t xml:space="preserve">9.722nd</t>
  </si>
  <si>
    <t xml:space="preserve">18.44th</t>
  </si>
  <si>
    <t xml:space="preserve">9.024th May</t>
  </si>
  <si>
    <t xml:space="preserve">14.329th</t>
  </si>
  <si>
    <t xml:space="preserve">8.920th</t>
  </si>
  <si>
    <t xml:space="preserve">16.69th</t>
  </si>
  <si>
    <t xml:space="preserve">14.95th</t>
  </si>
  <si>
    <t xml:space="preserve">8.920th Jul</t>
  </si>
  <si>
    <t xml:space="preserve">9.413th</t>
  </si>
  <si>
    <t xml:space="preserve">9.314th</t>
  </si>
  <si>
    <t xml:space="preserve">9.314th Jul</t>
  </si>
  <si>
    <t xml:space="preserve">17.610th</t>
  </si>
  <si>
    <t xml:space="preserve">13.919th</t>
  </si>
  <si>
    <t xml:space="preserve">9.220th</t>
  </si>
  <si>
    <t xml:space="preserve">10.76th</t>
  </si>
  <si>
    <t xml:space="preserve">17.921st</t>
  </si>
  <si>
    <t xml:space="preserve">9.220th Jun</t>
  </si>
  <si>
    <t xml:space="preserve">16.47th</t>
  </si>
  <si>
    <t xml:space="preserve">8.712th</t>
  </si>
  <si>
    <t xml:space="preserve">10.414th</t>
  </si>
  <si>
    <t xml:space="preserve">14.913th</t>
  </si>
  <si>
    <t xml:space="preserve">8.712th Jul</t>
  </si>
  <si>
    <t xml:space="preserve">11.016th</t>
  </si>
  <si>
    <t xml:space="preserve">9.43rd Aug</t>
  </si>
  <si>
    <t xml:space="preserve">22.525th</t>
  </si>
  <si>
    <t xml:space="preserve">18.726th</t>
  </si>
  <si>
    <t xml:space="preserve">16.514th</t>
  </si>
  <si>
    <t xml:space="preserve">11.39th</t>
  </si>
  <si>
    <t xml:space="preserve">9.411th Aug</t>
  </si>
  <si>
    <t xml:space="preserve">18.512th</t>
  </si>
  <si>
    <t xml:space="preserve">17.110th</t>
  </si>
  <si>
    <t xml:space="preserve">9.631st</t>
  </si>
  <si>
    <t xml:space="preserve">12.17th</t>
  </si>
  <si>
    <t xml:space="preserve">16.38th</t>
  </si>
  <si>
    <t xml:space="preserve">9.424th Jun</t>
  </si>
  <si>
    <t xml:space="preserve">15.25th</t>
  </si>
  <si>
    <t xml:space="preserve">11.924th</t>
  </si>
  <si>
    <t xml:space="preserve">11.926th</t>
  </si>
  <si>
    <t xml:space="preserve">17.45th</t>
  </si>
  <si>
    <t xml:space="preserve">7.77th Aug</t>
  </si>
  <si>
    <t xml:space="preserve">19.36th</t>
  </si>
  <si>
    <t xml:space="preserve">16.620th</t>
  </si>
  <si>
    <t xml:space="preserve">9.48th</t>
  </si>
  <si>
    <t xml:space="preserve">6.722nd Jul</t>
  </si>
  <si>
    <t xml:space="preserve">11.323rd</t>
  </si>
  <si>
    <t xml:space="preserve">11.02nd</t>
  </si>
  <si>
    <t xml:space="preserve">17.812th</t>
  </si>
  <si>
    <t xml:space="preserve">8.619th Jul</t>
  </si>
  <si>
    <t xml:space="preserve">19.18th</t>
  </si>
  <si>
    <t xml:space="preserve">12.527th</t>
  </si>
  <si>
    <t xml:space="preserve">11.78th</t>
  </si>
  <si>
    <t xml:space="preserve">14.45th</t>
  </si>
  <si>
    <t xml:space="preserve">9.421st Jun</t>
  </si>
  <si>
    <t xml:space="preserve">Eudunda </t>
  </si>
  <si>
    <t xml:space="preserve">7.221st</t>
  </si>
  <si>
    <t xml:space="preserve">8.65th</t>
  </si>
  <si>
    <t xml:space="preserve">19.815th</t>
  </si>
  <si>
    <t xml:space="preserve">7.221st Jun</t>
  </si>
  <si>
    <t xml:space="preserve">7.719th</t>
  </si>
  <si>
    <t xml:space="preserve">8.810th</t>
  </si>
  <si>
    <t xml:space="preserve">7.16th</t>
  </si>
  <si>
    <t xml:space="preserve">6.922nd Jun</t>
  </si>
  <si>
    <t xml:space="preserve">16.024th</t>
  </si>
  <si>
    <t xml:space="preserve">20.713th</t>
  </si>
  <si>
    <t xml:space="preserve">15.526th</t>
  </si>
  <si>
    <t xml:space="preserve">9.431st</t>
  </si>
  <si>
    <t xml:space="preserve">7.818th</t>
  </si>
  <si>
    <t xml:space="preserve">19.218th</t>
  </si>
  <si>
    <t xml:space="preserve">7.818th Aug</t>
  </si>
  <si>
    <t xml:space="preserve">8.218th</t>
  </si>
  <si>
    <t xml:space="preserve">10.330th</t>
  </si>
  <si>
    <t xml:space="preserve">5.01st Jul</t>
  </si>
  <si>
    <t xml:space="preserve">19.614th</t>
  </si>
  <si>
    <t xml:space="preserve">9.416th</t>
  </si>
  <si>
    <t xml:space="preserve">8.413th</t>
  </si>
  <si>
    <t xml:space="preserve">16.22nd</t>
  </si>
  <si>
    <t xml:space="preserve">8.413th Sep</t>
  </si>
  <si>
    <t xml:space="preserve">15.825th</t>
  </si>
  <si>
    <t xml:space="preserve">11.222nd</t>
  </si>
  <si>
    <t xml:space="preserve">8.618th</t>
  </si>
  <si>
    <t xml:space="preserve">8.616th</t>
  </si>
  <si>
    <t xml:space="preserve">7.826th Sep</t>
  </si>
  <si>
    <t xml:space="preserve">21.89th</t>
  </si>
  <si>
    <t xml:space="preserve">8.923rd</t>
  </si>
  <si>
    <t xml:space="preserve">8.327th Aug</t>
  </si>
  <si>
    <t xml:space="preserve">15.412th</t>
  </si>
  <si>
    <t xml:space="preserve">7.315th Aug</t>
  </si>
  <si>
    <t xml:space="preserve">12.618th</t>
  </si>
  <si>
    <t xml:space="preserve">8.917th</t>
  </si>
  <si>
    <t xml:space="preserve">8.917th Jun</t>
  </si>
  <si>
    <t xml:space="preserve">7.25th</t>
  </si>
  <si>
    <t xml:space="preserve">10.914th</t>
  </si>
  <si>
    <t xml:space="preserve">10.116th</t>
  </si>
  <si>
    <t xml:space="preserve">17.025th</t>
  </si>
  <si>
    <t xml:space="preserve">6.74th Jul</t>
  </si>
  <si>
    <t xml:space="preserve">9.214th</t>
  </si>
  <si>
    <t xml:space="preserve">5.824th</t>
  </si>
  <si>
    <t xml:space="preserve">5.824th Aug</t>
  </si>
  <si>
    <t xml:space="preserve">19.524th</t>
  </si>
  <si>
    <t xml:space="preserve">13.79th</t>
  </si>
  <si>
    <t xml:space="preserve">9.915th</t>
  </si>
  <si>
    <t xml:space="preserve">10.29th</t>
  </si>
  <si>
    <t xml:space="preserve">19.14th</t>
  </si>
  <si>
    <t xml:space="preserve">8.123rd</t>
  </si>
  <si>
    <t xml:space="preserve">5.731st</t>
  </si>
  <si>
    <t xml:space="preserve">16.311th</t>
  </si>
  <si>
    <t xml:space="preserve">5.731st Aug</t>
  </si>
  <si>
    <t xml:space="preserve">17.326th</t>
  </si>
  <si>
    <t xml:space="preserve">14.925th</t>
  </si>
  <si>
    <t xml:space="preserve">8.614th</t>
  </si>
  <si>
    <t xml:space="preserve">9.713th</t>
  </si>
  <si>
    <t xml:space="preserve">11.814th</t>
  </si>
  <si>
    <t xml:space="preserve">16.24th</t>
  </si>
  <si>
    <t xml:space="preserve">6.626th Jun</t>
  </si>
  <si>
    <t xml:space="preserve">9.121st</t>
  </si>
  <si>
    <t xml:space="preserve">9.928th</t>
  </si>
  <si>
    <t xml:space="preserve">9.24th</t>
  </si>
  <si>
    <t xml:space="preserve">9.121st Jul</t>
  </si>
  <si>
    <t xml:space="preserve">19.711th</t>
  </si>
  <si>
    <t xml:space="preserve">14.65th</t>
  </si>
  <si>
    <t xml:space="preserve">9.713th Jun</t>
  </si>
  <si>
    <t xml:space="preserve">20.95th</t>
  </si>
  <si>
    <t xml:space="preserve">8.223rd</t>
  </si>
  <si>
    <t xml:space="preserve">9.330th</t>
  </si>
  <si>
    <t xml:space="preserve">12.32nd</t>
  </si>
  <si>
    <t xml:space="preserve">11.83rd</t>
  </si>
  <si>
    <t xml:space="preserve">8.223rd Jun</t>
  </si>
  <si>
    <t xml:space="preserve">9.214th Jun</t>
  </si>
  <si>
    <t xml:space="preserve">13.222nd</t>
  </si>
  <si>
    <t xml:space="preserve">12.615th</t>
  </si>
  <si>
    <t xml:space="preserve">8.826th</t>
  </si>
  <si>
    <t xml:space="preserve">8.826th Jun</t>
  </si>
  <si>
    <t xml:space="preserve">4.715th</t>
  </si>
  <si>
    <t xml:space="preserve">9.410th</t>
  </si>
  <si>
    <t xml:space="preserve">4.715th Jul</t>
  </si>
  <si>
    <t xml:space="preserve">23.026th</t>
  </si>
  <si>
    <t xml:space="preserve">17.917th</t>
  </si>
  <si>
    <t xml:space="preserve">12.118th</t>
  </si>
  <si>
    <t xml:space="preserve">6.22nd</t>
  </si>
  <si>
    <t xml:space="preserve">6.22nd Aug</t>
  </si>
  <si>
    <t xml:space="preserve">19.919th</t>
  </si>
  <si>
    <t xml:space="preserve">14.029th</t>
  </si>
  <si>
    <t xml:space="preserve">12.915th</t>
  </si>
  <si>
    <t xml:space="preserve">14.018th</t>
  </si>
  <si>
    <t xml:space="preserve">6.48th Jul</t>
  </si>
  <si>
    <t xml:space="preserve">18.23rd</t>
  </si>
  <si>
    <t xml:space="preserve">16.629th</t>
  </si>
  <si>
    <t xml:space="preserve">16.221st</t>
  </si>
  <si>
    <t xml:space="preserve">9.426th</t>
  </si>
  <si>
    <t xml:space="preserve">9.624th</t>
  </si>
  <si>
    <t xml:space="preserve">9.227th</t>
  </si>
  <si>
    <t xml:space="preserve">10.15th</t>
  </si>
  <si>
    <t xml:space="preserve">9.227th Jul</t>
  </si>
  <si>
    <t xml:space="preserve">15.622nd</t>
  </si>
  <si>
    <t xml:space="preserve">7.42nd Jul</t>
  </si>
  <si>
    <t xml:space="preserve">6.822nd</t>
  </si>
  <si>
    <t xml:space="preserve">9.17th</t>
  </si>
  <si>
    <t xml:space="preserve">10.411th</t>
  </si>
  <si>
    <t xml:space="preserve">14.11st</t>
  </si>
  <si>
    <t xml:space="preserve">14.46th</t>
  </si>
  <si>
    <t xml:space="preserve">6.21st Jun</t>
  </si>
  <si>
    <t xml:space="preserve">7.127th</t>
  </si>
  <si>
    <t xml:space="preserve">8.21st</t>
  </si>
  <si>
    <t xml:space="preserve">16.210th</t>
  </si>
  <si>
    <t xml:space="preserve">17.49th</t>
  </si>
  <si>
    <t xml:space="preserve">7.127th Jun</t>
  </si>
  <si>
    <t xml:space="preserve">14.524th</t>
  </si>
  <si>
    <t xml:space="preserve">9.59th</t>
  </si>
  <si>
    <t xml:space="preserve">9.423rd</t>
  </si>
  <si>
    <t xml:space="preserve">12.019th</t>
  </si>
  <si>
    <t xml:space="preserve">13.12nd</t>
  </si>
  <si>
    <t xml:space="preserve">17.918th</t>
  </si>
  <si>
    <t xml:space="preserve">8.18th Jul</t>
  </si>
  <si>
    <t xml:space="preserve">11.82nd</t>
  </si>
  <si>
    <t xml:space="preserve">9.419th Jul</t>
  </si>
  <si>
    <t xml:space="preserve">18.021st</t>
  </si>
  <si>
    <t xml:space="preserve">10.110th</t>
  </si>
  <si>
    <t xml:space="preserve">11.22nd</t>
  </si>
  <si>
    <t xml:space="preserve">10.313th</t>
  </si>
  <si>
    <t xml:space="preserve">13.210th</t>
  </si>
  <si>
    <t xml:space="preserve">15.02nd</t>
  </si>
  <si>
    <t xml:space="preserve">9.17th Jul</t>
  </si>
  <si>
    <t xml:space="preserve">8.55th</t>
  </si>
  <si>
    <t xml:space="preserve">9.315th</t>
  </si>
  <si>
    <t xml:space="preserve">12.47th</t>
  </si>
  <si>
    <t xml:space="preserve">8.55th Jun</t>
  </si>
  <si>
    <t xml:space="preserve">20.45th</t>
  </si>
  <si>
    <t xml:space="preserve">11.63rd</t>
  </si>
  <si>
    <t xml:space="preserve">8.87th</t>
  </si>
  <si>
    <t xml:space="preserve">9.57th</t>
  </si>
  <si>
    <t xml:space="preserve">8.87th Jul</t>
  </si>
  <si>
    <t xml:space="preserve">18.025th</t>
  </si>
  <si>
    <t xml:space="preserve">17.127th</t>
  </si>
  <si>
    <t xml:space="preserve">11.012th</t>
  </si>
  <si>
    <t xml:space="preserve">17.05th</t>
  </si>
  <si>
    <t xml:space="preserve">18.47th</t>
  </si>
  <si>
    <t xml:space="preserve">8.418th Aug</t>
  </si>
  <si>
    <t xml:space="preserve">21.69th</t>
  </si>
  <si>
    <t xml:space="preserve">11.412th</t>
  </si>
  <si>
    <t xml:space="preserve">9.531st</t>
  </si>
  <si>
    <t xml:space="preserve">16.515th</t>
  </si>
  <si>
    <t xml:space="preserve">8.715th Jul</t>
  </si>
  <si>
    <t xml:space="preserve">11.67th</t>
  </si>
  <si>
    <t xml:space="preserve">9.029th</t>
  </si>
  <si>
    <t xml:space="preserve">6.928th</t>
  </si>
  <si>
    <t xml:space="preserve">9.217th</t>
  </si>
  <si>
    <t xml:space="preserve">12.95th</t>
  </si>
  <si>
    <t xml:space="preserve">6.928th Jul</t>
  </si>
  <si>
    <t xml:space="preserve">21.87th</t>
  </si>
  <si>
    <t xml:space="preserve">13.627th</t>
  </si>
  <si>
    <t xml:space="preserve">12.516th</t>
  </si>
  <si>
    <t xml:space="preserve">10.98th</t>
  </si>
  <si>
    <t xml:space="preserve">15.223rd</t>
  </si>
  <si>
    <t xml:space="preserve">20.427th</t>
  </si>
  <si>
    <t xml:space="preserve">9.227th May</t>
  </si>
  <si>
    <t xml:space="preserve">21.613th</t>
  </si>
  <si>
    <t xml:space="preserve">15.521st</t>
  </si>
  <si>
    <t xml:space="preserve">9.811th</t>
  </si>
  <si>
    <t xml:space="preserve">15.011th</t>
  </si>
  <si>
    <t xml:space="preserve">9.626th Aug</t>
  </si>
  <si>
    <t xml:space="preserve">16.525th</t>
  </si>
  <si>
    <t xml:space="preserve">12.028th</t>
  </si>
  <si>
    <t xml:space="preserve">10.03rd Aug</t>
  </si>
  <si>
    <t xml:space="preserve">16.616th</t>
  </si>
  <si>
    <t xml:space="preserve">9.619th</t>
  </si>
  <si>
    <t xml:space="preserve">6.510th</t>
  </si>
  <si>
    <t xml:space="preserve">6.510th Aug</t>
  </si>
  <si>
    <t xml:space="preserve">13.45th</t>
  </si>
  <si>
    <t xml:space="preserve">19.51st</t>
  </si>
  <si>
    <t xml:space="preserve">9.517th Jul</t>
  </si>
  <si>
    <t xml:space="preserve">19.215th</t>
  </si>
  <si>
    <t xml:space="preserve">14.929th</t>
  </si>
  <si>
    <t xml:space="preserve">8.012th</t>
  </si>
  <si>
    <t xml:space="preserve">8.012th Jul</t>
  </si>
  <si>
    <t xml:space="preserve">15.815th</t>
  </si>
  <si>
    <t xml:space="preserve">6.514th Jul</t>
  </si>
  <si>
    <t xml:space="preserve">9.524th</t>
  </si>
  <si>
    <t xml:space="preserve">9.917th</t>
  </si>
  <si>
    <t xml:space="preserve">10.917th</t>
  </si>
  <si>
    <t xml:space="preserve">9.524th Jun</t>
  </si>
  <si>
    <t xml:space="preserve">24.813th</t>
  </si>
  <si>
    <t xml:space="preserve">11.014th</t>
  </si>
  <si>
    <t xml:space="preserve">8.410th</t>
  </si>
  <si>
    <t xml:space="preserve">8.410th Aug</t>
  </si>
  <si>
    <t xml:space="preserve">11.431st</t>
  </si>
  <si>
    <t xml:space="preserve">12.02nd</t>
  </si>
  <si>
    <t xml:space="preserve">9.26th Jul</t>
  </si>
  <si>
    <t xml:space="preserve">24.128th</t>
  </si>
  <si>
    <t xml:space="preserve">9.929th</t>
  </si>
  <si>
    <t xml:space="preserve">8.84th</t>
  </si>
  <si>
    <t xml:space="preserve">8.84th Aug</t>
  </si>
  <si>
    <t xml:space="preserve">23.913th</t>
  </si>
  <si>
    <t xml:space="preserve">8.812th</t>
  </si>
  <si>
    <t xml:space="preserve">12.410th</t>
  </si>
  <si>
    <t xml:space="preserve">14.110th</t>
  </si>
  <si>
    <t xml:space="preserve">8.812th Jul</t>
  </si>
  <si>
    <t xml:space="preserve">8.024th</t>
  </si>
  <si>
    <t xml:space="preserve">8.024th May</t>
  </si>
  <si>
    <t xml:space="preserve">11.522nd</t>
  </si>
  <si>
    <t xml:space="preserve">8.020th</t>
  </si>
  <si>
    <t xml:space="preserve">13.818th</t>
  </si>
  <si>
    <t xml:space="preserve">8.020th Jul</t>
  </si>
  <si>
    <t xml:space="preserve">10.32nd</t>
  </si>
  <si>
    <t xml:space="preserve">9.028th</t>
  </si>
  <si>
    <t xml:space="preserve">7.514th</t>
  </si>
  <si>
    <t xml:space="preserve">9.116th</t>
  </si>
  <si>
    <t xml:space="preserve">16.61st</t>
  </si>
  <si>
    <t xml:space="preserve">7.514th Jul</t>
  </si>
  <si>
    <t xml:space="preserve">17.526th</t>
  </si>
  <si>
    <t xml:space="preserve">10.225th</t>
  </si>
  <si>
    <t xml:space="preserve">10.24th</t>
  </si>
  <si>
    <t xml:space="preserve">17.721st</t>
  </si>
  <si>
    <t xml:space="preserve">23.015th</t>
  </si>
  <si>
    <t xml:space="preserve">10.625th</t>
  </si>
  <si>
    <t xml:space="preserve">8.212th</t>
  </si>
  <si>
    <t xml:space="preserve">9.514th</t>
  </si>
  <si>
    <t xml:space="preserve">8.212th Jul</t>
  </si>
  <si>
    <t xml:space="preserve">11.728th</t>
  </si>
  <si>
    <t xml:space="preserve">15.13rd</t>
  </si>
  <si>
    <t xml:space="preserve">8.23rd Aug</t>
  </si>
  <si>
    <t xml:space="preserve">9.011th</t>
  </si>
  <si>
    <t xml:space="preserve">14.09th</t>
  </si>
  <si>
    <t xml:space="preserve">9.011th Aug</t>
  </si>
  <si>
    <t xml:space="preserve">18.012th</t>
  </si>
  <si>
    <t xml:space="preserve">14.15th</t>
  </si>
  <si>
    <t xml:space="preserve">13.629th</t>
  </si>
  <si>
    <t xml:space="preserve">11.024th</t>
  </si>
  <si>
    <t xml:space="preserve">10.66th</t>
  </si>
  <si>
    <t xml:space="preserve">6.57th Aug</t>
  </si>
  <si>
    <t xml:space="preserve">18.06th</t>
  </si>
  <si>
    <t xml:space="preserve">8.58th</t>
  </si>
  <si>
    <t xml:space="preserve">5.822nd</t>
  </si>
  <si>
    <t xml:space="preserve">10.53rd</t>
  </si>
  <si>
    <t xml:space="preserve">10.711th</t>
  </si>
  <si>
    <t xml:space="preserve">5.822nd Jul</t>
  </si>
  <si>
    <t xml:space="preserve">7.619th Jul</t>
  </si>
  <si>
    <t xml:space="preserve">10.88th</t>
  </si>
  <si>
    <t xml:space="preserve">7.721st Jun</t>
  </si>
  <si>
    <t xml:space="preserve">Rosedale (Turretfield Research Centre) </t>
  </si>
  <si>
    <t xml:space="preserve">13.628th</t>
  </si>
  <si>
    <t xml:space="preserve">10.91st Aug</t>
  </si>
  <si>
    <t xml:space="preserve">19.426th</t>
  </si>
  <si>
    <t xml:space="preserve">16.329th</t>
  </si>
  <si>
    <t xml:space="preserve">13.130th</t>
  </si>
  <si>
    <t xml:space="preserve">10.53rd Jul</t>
  </si>
  <si>
    <t xml:space="preserve">9.221st</t>
  </si>
  <si>
    <t xml:space="preserve">9.221st Jun</t>
  </si>
  <si>
    <t xml:space="preserve">23.523rd</t>
  </si>
  <si>
    <t xml:space="preserve">15.923rd</t>
  </si>
  <si>
    <t xml:space="preserve">10.313th Aug</t>
  </si>
  <si>
    <t xml:space="preserve">21.326th</t>
  </si>
  <si>
    <t xml:space="preserve">17.330th</t>
  </si>
  <si>
    <t xml:space="preserve">16.730th</t>
  </si>
  <si>
    <t xml:space="preserve">7.81st</t>
  </si>
  <si>
    <t xml:space="preserve">11.230th</t>
  </si>
  <si>
    <t xml:space="preserve">20.623rd</t>
  </si>
  <si>
    <t xml:space="preserve">15.413th</t>
  </si>
  <si>
    <t xml:space="preserve">11.36th</t>
  </si>
  <si>
    <t xml:space="preserve">10.613th</t>
  </si>
  <si>
    <t xml:space="preserve">15.54th</t>
  </si>
  <si>
    <t xml:space="preserve">10.613th Sep</t>
  </si>
  <si>
    <t xml:space="preserve">18.521st</t>
  </si>
  <si>
    <t xml:space="preserve">10.716th</t>
  </si>
  <si>
    <t xml:space="preserve">10.77th</t>
  </si>
  <si>
    <t xml:space="preserve">15.96th</t>
  </si>
  <si>
    <t xml:space="preserve">10.77th Aug</t>
  </si>
  <si>
    <t xml:space="preserve">21.01st</t>
  </si>
  <si>
    <t xml:space="preserve">14.223rd</t>
  </si>
  <si>
    <t xml:space="preserve">17.325th</t>
  </si>
  <si>
    <t xml:space="preserve">10.715th Aug</t>
  </si>
  <si>
    <t xml:space="preserve">14.517th</t>
  </si>
  <si>
    <t xml:space="preserve">12.026th</t>
  </si>
  <si>
    <t xml:space="preserve">11.114th Jun</t>
  </si>
  <si>
    <t xml:space="preserve">9.74th</t>
  </si>
  <si>
    <t xml:space="preserve">20.324th</t>
  </si>
  <si>
    <t xml:space="preserve">9.74th Jul</t>
  </si>
  <si>
    <t xml:space="preserve">22.626th</t>
  </si>
  <si>
    <t xml:space="preserve">11.222nd Jun</t>
  </si>
  <si>
    <t xml:space="preserve">11.115th Jul</t>
  </si>
  <si>
    <t xml:space="preserve">9.231st</t>
  </si>
  <si>
    <t xml:space="preserve">10.51st</t>
  </si>
  <si>
    <t xml:space="preserve">16.619th</t>
  </si>
  <si>
    <t xml:space="preserve">9.231st Aug</t>
  </si>
  <si>
    <t xml:space="preserve">18.822nd</t>
  </si>
  <si>
    <t xml:space="preserve">16.626th</t>
  </si>
  <si>
    <t xml:space="preserve">18.04th</t>
  </si>
  <si>
    <t xml:space="preserve">9.426th Jun</t>
  </si>
  <si>
    <t xml:space="preserve">24.421st</t>
  </si>
  <si>
    <t xml:space="preserve">11.25th</t>
  </si>
  <si>
    <t xml:space="preserve">19.115th</t>
  </si>
  <si>
    <t xml:space="preserve">10.621st Jul</t>
  </si>
  <si>
    <t xml:space="preserve">16.627th</t>
  </si>
  <si>
    <t xml:space="preserve">14.030th</t>
  </si>
  <si>
    <t xml:space="preserve">14.718th</t>
  </si>
  <si>
    <t xml:space="preserve">12.615th Jun</t>
  </si>
  <si>
    <t xml:space="preserve">11.121st</t>
  </si>
  <si>
    <t xml:space="preserve">11.630th</t>
  </si>
  <si>
    <t xml:space="preserve">14.13rd</t>
  </si>
  <si>
    <t xml:space="preserve">10.923rd Jun</t>
  </si>
  <si>
    <t xml:space="preserve">22.67th</t>
  </si>
  <si>
    <t xml:space="preserve">23.126th</t>
  </si>
  <si>
    <t xml:space="preserve">13.311th</t>
  </si>
  <si>
    <t xml:space="preserve">19.57th</t>
  </si>
  <si>
    <t xml:space="preserve">25.012th</t>
  </si>
  <si>
    <t xml:space="preserve">14.315th</t>
  </si>
  <si>
    <t xml:space="preserve">14.531st</t>
  </si>
  <si>
    <t xml:space="preserve">14.03rd</t>
  </si>
  <si>
    <t xml:space="preserve">11.017th Jun</t>
  </si>
  <si>
    <t xml:space="preserve">15.06th</t>
  </si>
  <si>
    <t xml:space="preserve">8.415th</t>
  </si>
  <si>
    <t xml:space="preserve">12.117th</t>
  </si>
  <si>
    <t xml:space="preserve">19.93rd</t>
  </si>
  <si>
    <t xml:space="preserve">8.415th Jul</t>
  </si>
  <si>
    <t xml:space="preserve">20.72nd</t>
  </si>
  <si>
    <t xml:space="preserve">9.52nd Aug</t>
  </si>
  <si>
    <t xml:space="preserve">21.530th</t>
  </si>
  <si>
    <t xml:space="preserve">15.228th</t>
  </si>
  <si>
    <t xml:space="preserve">17.118th</t>
  </si>
  <si>
    <t xml:space="preserve">8.78th Jul</t>
  </si>
  <si>
    <t xml:space="preserve">17.529th</t>
  </si>
  <si>
    <t xml:space="preserve">11.326th Jul</t>
  </si>
  <si>
    <t xml:space="preserve">17.427th</t>
  </si>
  <si>
    <t xml:space="preserve">12.35th</t>
  </si>
  <si>
    <t xml:space="preserve">12.02nd Jul</t>
  </si>
  <si>
    <t xml:space="preserve">23.59th</t>
  </si>
  <si>
    <t xml:space="preserve">8.81st</t>
  </si>
  <si>
    <t xml:space="preserve">8.722nd Jul</t>
  </si>
  <si>
    <t xml:space="preserve">21.431st</t>
  </si>
  <si>
    <t xml:space="preserve">21.612th</t>
  </si>
  <si>
    <t xml:space="preserve">13.713th</t>
  </si>
  <si>
    <t xml:space="preserve">17.59th</t>
  </si>
  <si>
    <t xml:space="preserve">9.924th Jun</t>
  </si>
  <si>
    <t xml:space="preserve">21.86th</t>
  </si>
  <si>
    <t xml:space="preserve">17.31st</t>
  </si>
  <si>
    <t xml:space="preserve">22.724th</t>
  </si>
  <si>
    <t xml:space="preserve">13.016th</t>
  </si>
  <si>
    <t xml:space="preserve">12.524th</t>
  </si>
  <si>
    <t xml:space="preserve">17.813th</t>
  </si>
  <si>
    <t xml:space="preserve">11.319th Jul</t>
  </si>
  <si>
    <t xml:space="preserve">14.810th</t>
  </si>
  <si>
    <t xml:space="preserve">11.57th Jul</t>
  </si>
  <si>
    <t xml:space="preserve">20.28th</t>
  </si>
  <si>
    <t xml:space="preserve">22.317th</t>
  </si>
  <si>
    <t xml:space="preserve">14.37th</t>
  </si>
  <si>
    <t xml:space="preserve">10.630th Jul</t>
  </si>
  <si>
    <t xml:space="preserve">10.85th Jul</t>
  </si>
  <si>
    <t xml:space="preserve">18.49th</t>
  </si>
  <si>
    <t xml:space="preserve">10.418th Aug</t>
  </si>
  <si>
    <t xml:space="preserve">23.215th</t>
  </si>
  <si>
    <t xml:space="preserve">14.330th</t>
  </si>
  <si>
    <t xml:space="preserve">9.028th Jul</t>
  </si>
  <si>
    <t xml:space="preserve">22.47th</t>
  </si>
  <si>
    <t xml:space="preserve">13.724th</t>
  </si>
  <si>
    <t xml:space="preserve">20.39th</t>
  </si>
  <si>
    <t xml:space="preserve">11.213th Jun</t>
  </si>
  <si>
    <t xml:space="preserve">11.527th</t>
  </si>
  <si>
    <t xml:space="preserve">10.728th Jun</t>
  </si>
  <si>
    <t xml:space="preserve">25.113th</t>
  </si>
  <si>
    <t xml:space="preserve">15.421st</t>
  </si>
  <si>
    <t xml:space="preserve">13.419th</t>
  </si>
  <si>
    <t xml:space="preserve">13.26th</t>
  </si>
  <si>
    <t xml:space="preserve">11.511th Jul</t>
  </si>
  <si>
    <t xml:space="preserve">14.010th</t>
  </si>
  <si>
    <t xml:space="preserve">11.528th Jul</t>
  </si>
  <si>
    <t xml:space="preserve">18.016th</t>
  </si>
  <si>
    <t xml:space="preserve">11.010th</t>
  </si>
  <si>
    <t xml:space="preserve">21.75th</t>
  </si>
  <si>
    <t xml:space="preserve">11.010th Aug</t>
  </si>
  <si>
    <t xml:space="preserve">21.16th</t>
  </si>
  <si>
    <t xml:space="preserve">11.53rd</t>
  </si>
  <si>
    <t xml:space="preserve">11.116th Jul</t>
  </si>
  <si>
    <t xml:space="preserve">22.16th</t>
  </si>
  <si>
    <t xml:space="preserve">20.516th</t>
  </si>
  <si>
    <t xml:space="preserve">16.426th</t>
  </si>
  <si>
    <t xml:space="preserve">9.512th</t>
  </si>
  <si>
    <t xml:space="preserve">16.810th</t>
  </si>
  <si>
    <t xml:space="preserve">9.512th Jul</t>
  </si>
  <si>
    <t xml:space="preserve">14.228th</t>
  </si>
  <si>
    <t xml:space="preserve">10.014th Jul</t>
  </si>
  <si>
    <t xml:space="preserve">10.520th</t>
  </si>
  <si>
    <t xml:space="preserve">10.520th Jul</t>
  </si>
  <si>
    <t xml:space="preserve">13.731st</t>
  </si>
  <si>
    <t xml:space="preserve">11.814th Jul</t>
  </si>
  <si>
    <t xml:space="preserve">24.628th</t>
  </si>
  <si>
    <t xml:space="preserve">12.129th</t>
  </si>
  <si>
    <t xml:space="preserve">16.013th</t>
  </si>
  <si>
    <t xml:space="preserve">17.019th</t>
  </si>
  <si>
    <t xml:space="preserve">10.04th Aug</t>
  </si>
  <si>
    <t xml:space="preserve">11.311th</t>
  </si>
  <si>
    <t xml:space="preserve">17.029th</t>
  </si>
  <si>
    <t xml:space="preserve">10.524th</t>
  </si>
  <si>
    <t xml:space="preserve">11.022nd</t>
  </si>
  <si>
    <t xml:space="preserve">10.524th May</t>
  </si>
  <si>
    <t xml:space="preserve">14.822nd</t>
  </si>
  <si>
    <t xml:space="preserve">13.022nd</t>
  </si>
  <si>
    <t xml:space="preserve">10.720th</t>
  </si>
  <si>
    <t xml:space="preserve">15.81st</t>
  </si>
  <si>
    <t xml:space="preserve">10.720th Jul</t>
  </si>
  <si>
    <t xml:space="preserve">22.52nd</t>
  </si>
  <si>
    <t xml:space="preserve">21.121st</t>
  </si>
  <si>
    <t xml:space="preserve">10.513th</t>
  </si>
  <si>
    <t xml:space="preserve">14.23rd</t>
  </si>
  <si>
    <t xml:space="preserve">10.513th Jun</t>
  </si>
  <si>
    <t xml:space="preserve">23.11st</t>
  </si>
  <si>
    <t xml:space="preserve">20.51st</t>
  </si>
  <si>
    <t xml:space="preserve">11.020th Jun</t>
  </si>
  <si>
    <t xml:space="preserve">23.23rd</t>
  </si>
  <si>
    <t xml:space="preserve">12.518th</t>
  </si>
  <si>
    <t xml:space="preserve">10.73rd Aug</t>
  </si>
  <si>
    <t xml:space="preserve">20.026th</t>
  </si>
  <si>
    <t xml:space="preserve">16.313th</t>
  </si>
  <si>
    <t xml:space="preserve">11.211th Aug</t>
  </si>
  <si>
    <t xml:space="preserve">10.510th</t>
  </si>
  <si>
    <t xml:space="preserve">17.58th</t>
  </si>
  <si>
    <t xml:space="preserve">10.510th Aug</t>
  </si>
  <si>
    <t xml:space="preserve">Roseworthy AWS </t>
  </si>
  <si>
    <t xml:space="preserve">16.06th</t>
  </si>
  <si>
    <t xml:space="preserve">18.011th</t>
  </si>
  <si>
    <t xml:space="preserve">14.017th</t>
  </si>
  <si>
    <t xml:space="preserve">17.09th</t>
  </si>
  <si>
    <t xml:space="preserve">12.013th Jun</t>
  </si>
  <si>
    <t xml:space="preserve">21.024th</t>
  </si>
  <si>
    <t xml:space="preserve">23.020th</t>
  </si>
  <si>
    <t xml:space="preserve">10.628th</t>
  </si>
  <si>
    <t xml:space="preserve">14.35th</t>
  </si>
  <si>
    <t xml:space="preserve">22.127th</t>
  </si>
  <si>
    <t xml:space="preserve">10.628th Jun</t>
  </si>
  <si>
    <t xml:space="preserve">25.427th</t>
  </si>
  <si>
    <t xml:space="preserve">11.45th</t>
  </si>
  <si>
    <t xml:space="preserve">12.126th</t>
  </si>
  <si>
    <t xml:space="preserve">13.66th</t>
  </si>
  <si>
    <t xml:space="preserve">19.67th</t>
  </si>
  <si>
    <t xml:space="preserve">11.45th Jul</t>
  </si>
  <si>
    <t xml:space="preserve">13.319th</t>
  </si>
  <si>
    <t xml:space="preserve">11.713th Jul</t>
  </si>
  <si>
    <t xml:space="preserve">10.710th Aug</t>
  </si>
  <si>
    <t xml:space="preserve">11.123rd</t>
  </si>
  <si>
    <t xml:space="preserve">12.715th</t>
  </si>
  <si>
    <t xml:space="preserve">11.123rd Jul</t>
  </si>
  <si>
    <t xml:space="preserve">22.115th</t>
  </si>
  <si>
    <t xml:space="preserve">15.928th</t>
  </si>
  <si>
    <t xml:space="preserve">9.812th Jul</t>
  </si>
  <si>
    <t xml:space="preserve">16.621st</t>
  </si>
  <si>
    <t xml:space="preserve">11.922nd</t>
  </si>
  <si>
    <t xml:space="preserve">11.819th</t>
  </si>
  <si>
    <t xml:space="preserve">11.819th Jul</t>
  </si>
  <si>
    <t xml:space="preserve">10.920th</t>
  </si>
  <si>
    <t xml:space="preserve">19.314th</t>
  </si>
  <si>
    <t xml:space="preserve">10.920th Jul</t>
  </si>
  <si>
    <t xml:space="preserve">14.631st</t>
  </si>
  <si>
    <t xml:space="preserve">18.719th</t>
  </si>
  <si>
    <t xml:space="preserve">10.718th Jul</t>
  </si>
  <si>
    <t xml:space="preserve">22.213th</t>
  </si>
  <si>
    <t xml:space="preserve">15.310th</t>
  </si>
  <si>
    <t xml:space="preserve">13.225th</t>
  </si>
  <si>
    <t xml:space="preserve">15.19th</t>
  </si>
  <si>
    <t xml:space="preserve">10.512th Jul</t>
  </si>
  <si>
    <t xml:space="preserve">12.51st</t>
  </si>
  <si>
    <t xml:space="preserve">20.222nd</t>
  </si>
  <si>
    <t xml:space="preserve">15.513th</t>
  </si>
  <si>
    <t xml:space="preserve">11.220th Jul</t>
  </si>
  <si>
    <t xml:space="preserve">23.726th</t>
  </si>
  <si>
    <t xml:space="preserve">21.429th</t>
  </si>
  <si>
    <t xml:space="preserve">24.43rd</t>
  </si>
  <si>
    <t xml:space="preserve">10.612th Jul</t>
  </si>
  <si>
    <t xml:space="preserve">13.316th</t>
  </si>
  <si>
    <t xml:space="preserve">17.617th</t>
  </si>
  <si>
    <t xml:space="preserve">11.13rd Aug</t>
  </si>
  <si>
    <t xml:space="preserve">11.511th Aug</t>
  </si>
  <si>
    <t xml:space="preserve">24.75th</t>
  </si>
  <si>
    <t xml:space="preserve">11.812th Aug</t>
  </si>
  <si>
    <t xml:space="preserve">9.77th Aug</t>
  </si>
  <si>
    <t xml:space="preserve">13.123rd</t>
  </si>
  <si>
    <t xml:space="preserve">9.022nd Jul</t>
  </si>
  <si>
    <t xml:space="preserve">21.27th</t>
  </si>
  <si>
    <t xml:space="preserve">23.120th</t>
  </si>
  <si>
    <t xml:space="preserve">13.32nd</t>
  </si>
  <si>
    <t xml:space="preserve">10.519th Jul</t>
  </si>
  <si>
    <t xml:space="preserve">14.227th</t>
  </si>
  <si>
    <t xml:space="preserve">16.35th</t>
  </si>
  <si>
    <t xml:space="preserve">11.627th Jun</t>
  </si>
  <si>
    <t xml:space="preserve">Roseworthy Agric College </t>
  </si>
  <si>
    <t xml:space="preserve">17.718th</t>
  </si>
  <si>
    <t xml:space="preserve">11.19th</t>
  </si>
  <si>
    <t xml:space="preserve">20.12nd</t>
  </si>
  <si>
    <t xml:space="preserve">10.715th Sep</t>
  </si>
  <si>
    <t xml:space="preserve">20.319th</t>
  </si>
  <si>
    <t xml:space="preserve">16.414th</t>
  </si>
  <si>
    <t xml:space="preserve">14.825th</t>
  </si>
  <si>
    <t xml:space="preserve">11.629th</t>
  </si>
  <si>
    <t xml:space="preserve">10.715th Jun</t>
  </si>
  <si>
    <t xml:space="preserve">16.716th</t>
  </si>
  <si>
    <t xml:space="preserve">16.73rd</t>
  </si>
  <si>
    <t xml:space="preserve">19.73rd</t>
  </si>
  <si>
    <t xml:space="preserve">11.78th Jul</t>
  </si>
  <si>
    <t xml:space="preserve">13.821st</t>
  </si>
  <si>
    <t xml:space="preserve">10.817th</t>
  </si>
  <si>
    <t xml:space="preserve">9.111th Aug</t>
  </si>
  <si>
    <t xml:space="preserve">21.924th</t>
  </si>
  <si>
    <t xml:space="preserve">12.28th Jul</t>
  </si>
  <si>
    <t xml:space="preserve">19.729th</t>
  </si>
  <si>
    <t xml:space="preserve">11.91st</t>
  </si>
  <si>
    <t xml:space="preserve">14.16th</t>
  </si>
  <si>
    <t xml:space="preserve">11.75th Jul</t>
  </si>
  <si>
    <t xml:space="preserve">12.924th</t>
  </si>
  <si>
    <t xml:space="preserve">21.26th</t>
  </si>
  <si>
    <t xml:space="preserve">10.23rd Jul</t>
  </si>
  <si>
    <t xml:space="preserve">13.926th</t>
  </si>
  <si>
    <t xml:space="preserve">14.48th</t>
  </si>
  <si>
    <t xml:space="preserve">10.830th Jun</t>
  </si>
  <si>
    <t xml:space="preserve">22.210th</t>
  </si>
  <si>
    <t xml:space="preserve">10.65th</t>
  </si>
  <si>
    <t xml:space="preserve">15.22nd</t>
  </si>
  <si>
    <t xml:space="preserve">14.411th</t>
  </si>
  <si>
    <t xml:space="preserve">10.021st Jun</t>
  </si>
  <si>
    <t xml:space="preserve">13.922nd</t>
  </si>
  <si>
    <t xml:space="preserve">16.72nd</t>
  </si>
  <si>
    <t xml:space="preserve">9.46th Sep</t>
  </si>
  <si>
    <t xml:space="preserve">18.95th</t>
  </si>
  <si>
    <t xml:space="preserve">13.924th</t>
  </si>
  <si>
    <t xml:space="preserve">11.831st</t>
  </si>
  <si>
    <t xml:space="preserve">10.02nd</t>
  </si>
  <si>
    <t xml:space="preserve">10.02nd Oct</t>
  </si>
  <si>
    <t xml:space="preserve">17.230th</t>
  </si>
  <si>
    <t xml:space="preserve">11.730th</t>
  </si>
  <si>
    <t xml:space="preserve">16.424th</t>
  </si>
  <si>
    <t xml:space="preserve">8.91st Jul</t>
  </si>
  <si>
    <t xml:space="preserve">15.719th</t>
  </si>
  <si>
    <t xml:space="preserve">11.66th</t>
  </si>
  <si>
    <t xml:space="preserve">11.113th Sep</t>
  </si>
  <si>
    <t xml:space="preserve">16.21st</t>
  </si>
  <si>
    <t xml:space="preserve">17.725th</t>
  </si>
  <si>
    <t xml:space="preserve">10.318th Jul</t>
  </si>
  <si>
    <t xml:space="preserve">12.024th</t>
  </si>
  <si>
    <t xml:space="preserve">10.87th Aug</t>
  </si>
  <si>
    <t xml:space="preserve">14.924th</t>
  </si>
  <si>
    <t xml:space="preserve">15.220th</t>
  </si>
  <si>
    <t xml:space="preserve">14.211th</t>
  </si>
  <si>
    <t xml:space="preserve">10.315th Aug</t>
  </si>
  <si>
    <t xml:space="preserve">11.53rd Jun</t>
  </si>
  <si>
    <t xml:space="preserve">12.55th</t>
  </si>
  <si>
    <t xml:space="preserve">10.54th Jul</t>
  </si>
  <si>
    <t xml:space="preserve">11.82nd Aug</t>
  </si>
  <si>
    <t xml:space="preserve">15.29th</t>
  </si>
  <si>
    <t xml:space="preserve">11.215th Jul</t>
  </si>
  <si>
    <t xml:space="preserve">9.931st</t>
  </si>
  <si>
    <t xml:space="preserve">9.223rd Jul</t>
  </si>
  <si>
    <t xml:space="preserve">16.026th</t>
  </si>
  <si>
    <t xml:space="preserve">10.010th</t>
  </si>
  <si>
    <t xml:space="preserve">15.518th</t>
  </si>
  <si>
    <t xml:space="preserve">17.84th</t>
  </si>
  <si>
    <t xml:space="preserve">9.726th Jun</t>
  </si>
  <si>
    <t xml:space="preserve">25.025th</t>
  </si>
  <si>
    <t xml:space="preserve">11.021st Jul</t>
  </si>
  <si>
    <t xml:space="preserve">13.027th</t>
  </si>
  <si>
    <t xml:space="preserve">13.68th</t>
  </si>
  <si>
    <t xml:space="preserve">13.825th</t>
  </si>
  <si>
    <t xml:space="preserve">14.717th</t>
  </si>
  <si>
    <t xml:space="preserve">13.027th Jun</t>
  </si>
  <si>
    <t xml:space="preserve">11.921st</t>
  </si>
  <si>
    <t xml:space="preserve">11.318th May</t>
  </si>
  <si>
    <t xml:space="preserve">22.07th</t>
  </si>
  <si>
    <t xml:space="preserve">14.115th</t>
  </si>
  <si>
    <t xml:space="preserve">11.719th Jul</t>
  </si>
  <si>
    <t xml:space="preserve">19.011th</t>
  </si>
  <si>
    <t xml:space="preserve">24.512th</t>
  </si>
  <si>
    <t xml:space="preserve">14.715th</t>
  </si>
  <si>
    <t xml:space="preserve">15.55th</t>
  </si>
  <si>
    <t xml:space="preserve">14.219th</t>
  </si>
  <si>
    <t xml:space="preserve">10.02nd Aug</t>
  </si>
  <si>
    <t xml:space="preserve">18.312th</t>
  </si>
  <si>
    <t xml:space="preserve">24.57th</t>
  </si>
  <si>
    <t xml:space="preserve">17.016th</t>
  </si>
  <si>
    <t xml:space="preserve">11.38th Jul</t>
  </si>
  <si>
    <t xml:space="preserve">16.415th</t>
  </si>
  <si>
    <t xml:space="preserve">17.915th</t>
  </si>
  <si>
    <t xml:space="preserve">12.47th Jul</t>
  </si>
  <si>
    <t xml:space="preserve">21.022nd</t>
  </si>
  <si>
    <t xml:space="preserve">13.920th</t>
  </si>
  <si>
    <t xml:space="preserve">23.217th</t>
  </si>
  <si>
    <t xml:space="preserve">18.811th</t>
  </si>
  <si>
    <t xml:space="preserve">11.530th Jul</t>
  </si>
  <si>
    <t xml:space="preserve">26.231st</t>
  </si>
  <si>
    <t xml:space="preserve">15.522nd</t>
  </si>
  <si>
    <t xml:space="preserve">17.017th</t>
  </si>
  <si>
    <t xml:space="preserve">Marree (Farina) </t>
  </si>
  <si>
    <t xml:space="preserve">43.77th</t>
  </si>
  <si>
    <t xml:space="preserve">35.81st</t>
  </si>
  <si>
    <t xml:space="preserve">34.46th</t>
  </si>
  <si>
    <t xml:space="preserve">27.021st</t>
  </si>
  <si>
    <t xml:space="preserve">29.211th</t>
  </si>
  <si>
    <t xml:space="preserve">38.66th</t>
  </si>
  <si>
    <t xml:space="preserve">44.431st</t>
  </si>
  <si>
    <t xml:space="preserve">44.431st Dec</t>
  </si>
  <si>
    <t xml:space="preserve">46.72nd</t>
  </si>
  <si>
    <t xml:space="preserve">40.623rd</t>
  </si>
  <si>
    <t xml:space="preserve">27.218th</t>
  </si>
  <si>
    <t xml:space="preserve">35.030th</t>
  </si>
  <si>
    <t xml:space="preserve">46.72nd Jan</t>
  </si>
  <si>
    <t xml:space="preserve">39.71st</t>
  </si>
  <si>
    <t xml:space="preserve">26.729th</t>
  </si>
  <si>
    <t xml:space="preserve">33.39th</t>
  </si>
  <si>
    <t xml:space="preserve">42.829th</t>
  </si>
  <si>
    <t xml:space="preserve">42.829th Dec</t>
  </si>
  <si>
    <t xml:space="preserve">42.25th</t>
  </si>
  <si>
    <t xml:space="preserve">32.29th</t>
  </si>
  <si>
    <t xml:space="preserve">33.15th</t>
  </si>
  <si>
    <t xml:space="preserve">31.731st</t>
  </si>
  <si>
    <t xml:space="preserve">32.513th</t>
  </si>
  <si>
    <t xml:space="preserve">42.210th</t>
  </si>
  <si>
    <t xml:space="preserve">42.811th</t>
  </si>
  <si>
    <t xml:space="preserve">42.811th Dec</t>
  </si>
  <si>
    <t xml:space="preserve">43.621st</t>
  </si>
  <si>
    <t xml:space="preserve">42.83rd</t>
  </si>
  <si>
    <t xml:space="preserve">28.69th</t>
  </si>
  <si>
    <t xml:space="preserve">28.921st</t>
  </si>
  <si>
    <t xml:space="preserve">35.329th</t>
  </si>
  <si>
    <t xml:space="preserve">44.418th</t>
  </si>
  <si>
    <t xml:space="preserve">44.418th Dec</t>
  </si>
  <si>
    <t xml:space="preserve">42.24th</t>
  </si>
  <si>
    <t xml:space="preserve">33.314th</t>
  </si>
  <si>
    <t xml:space="preserve">24.42nd</t>
  </si>
  <si>
    <t xml:space="preserve">28.66th</t>
  </si>
  <si>
    <t xml:space="preserve">44.230th</t>
  </si>
  <si>
    <t xml:space="preserve">45.01st</t>
  </si>
  <si>
    <t xml:space="preserve">45.01st Dec</t>
  </si>
  <si>
    <t xml:space="preserve">45.67th</t>
  </si>
  <si>
    <t xml:space="preserve">43.85th</t>
  </si>
  <si>
    <t xml:space="preserve">28.22nd</t>
  </si>
  <si>
    <t xml:space="preserve">24.426th</t>
  </si>
  <si>
    <t xml:space="preserve">23.627th</t>
  </si>
  <si>
    <t xml:space="preserve">28.330th</t>
  </si>
  <si>
    <t xml:space="preserve">41.924th</t>
  </si>
  <si>
    <t xml:space="preserve">44.413th</t>
  </si>
  <si>
    <t xml:space="preserve">45.67th Jan</t>
  </si>
  <si>
    <t xml:space="preserve">45.05th</t>
  </si>
  <si>
    <t xml:space="preserve">30.027th</t>
  </si>
  <si>
    <t xml:space="preserve">31.723rd</t>
  </si>
  <si>
    <t xml:space="preserve">42.213th</t>
  </si>
  <si>
    <t xml:space="preserve">45.05th Feb</t>
  </si>
  <si>
    <t xml:space="preserve">41.718th</t>
  </si>
  <si>
    <t xml:space="preserve">29.422nd</t>
  </si>
  <si>
    <t xml:space="preserve">25.05th</t>
  </si>
  <si>
    <t xml:space="preserve">20.616th</t>
  </si>
  <si>
    <t xml:space="preserve">31.721st</t>
  </si>
  <si>
    <t xml:space="preserve">31.77th</t>
  </si>
  <si>
    <t xml:space="preserve">33.924th</t>
  </si>
  <si>
    <t xml:space="preserve">42.220th</t>
  </si>
  <si>
    <t xml:space="preserve">37.212th</t>
  </si>
  <si>
    <t xml:space="preserve">26.730th</t>
  </si>
  <si>
    <t xml:space="preserve">26.718th</t>
  </si>
  <si>
    <t xml:space="preserve">40.029th</t>
  </si>
  <si>
    <t xml:space="preserve">45.029th</t>
  </si>
  <si>
    <t xml:space="preserve">45.029th Dec</t>
  </si>
  <si>
    <t xml:space="preserve">29.42nd</t>
  </si>
  <si>
    <t xml:space="preserve">25.617th</t>
  </si>
  <si>
    <t xml:space="preserve">45.09th</t>
  </si>
  <si>
    <t xml:space="preserve">45.09th Dec</t>
  </si>
  <si>
    <t xml:space="preserve">43.95th</t>
  </si>
  <si>
    <t xml:space="preserve">42.214th</t>
  </si>
  <si>
    <t xml:space="preserve">39.43rd</t>
  </si>
  <si>
    <t xml:space="preserve">42.226th</t>
  </si>
  <si>
    <t xml:space="preserve">45.610th</t>
  </si>
  <si>
    <t xml:space="preserve">45.610th Dec</t>
  </si>
  <si>
    <t xml:space="preserve">41.917th</t>
  </si>
  <si>
    <t xml:space="preserve">40.014th</t>
  </si>
  <si>
    <t xml:space="preserve">25.630th</t>
  </si>
  <si>
    <t xml:space="preserve">30.030th</t>
  </si>
  <si>
    <t xml:space="preserve">40.026th</t>
  </si>
  <si>
    <t xml:space="preserve">41.917th Feb</t>
  </si>
  <si>
    <t xml:space="preserve">45.625th</t>
  </si>
  <si>
    <t xml:space="preserve">31.16th</t>
  </si>
  <si>
    <t xml:space="preserve">36.731st</t>
  </si>
  <si>
    <t xml:space="preserve">42.818th</t>
  </si>
  <si>
    <t xml:space="preserve">45.625th Jan</t>
  </si>
  <si>
    <t xml:space="preserve">42.222nd</t>
  </si>
  <si>
    <t xml:space="preserve">45.012th</t>
  </si>
  <si>
    <t xml:space="preserve">40.611th</t>
  </si>
  <si>
    <t xml:space="preserve">25.631st</t>
  </si>
  <si>
    <t xml:space="preserve">40.08th</t>
  </si>
  <si>
    <t xml:space="preserve">45.012th Feb</t>
  </si>
  <si>
    <t xml:space="preserve">44.423rd</t>
  </si>
  <si>
    <t xml:space="preserve">43.924th</t>
  </si>
  <si>
    <t xml:space="preserve">25.626th</t>
  </si>
  <si>
    <t xml:space="preserve">44.423rd Jan</t>
  </si>
  <si>
    <t xml:space="preserve">42.84th</t>
  </si>
  <si>
    <t xml:space="preserve">21.723rd</t>
  </si>
  <si>
    <t xml:space="preserve">30.020th</t>
  </si>
  <si>
    <t xml:space="preserve">41.711th</t>
  </si>
  <si>
    <t xml:space="preserve">44.418th Jan</t>
  </si>
  <si>
    <t xml:space="preserve">45.616th</t>
  </si>
  <si>
    <t xml:space="preserve">43.33rd</t>
  </si>
  <si>
    <t xml:space="preserve">28.31st</t>
  </si>
  <si>
    <t xml:space="preserve">45.616th Feb</t>
  </si>
  <si>
    <t xml:space="preserve">45.627th</t>
  </si>
  <si>
    <t xml:space="preserve">44.43rd</t>
  </si>
  <si>
    <t xml:space="preserve">31.122nd</t>
  </si>
  <si>
    <t xml:space="preserve">45.627th Jan</t>
  </si>
  <si>
    <t xml:space="preserve">26.79th</t>
  </si>
  <si>
    <t xml:space="preserve">41.422nd</t>
  </si>
  <si>
    <t xml:space="preserve">39.531st</t>
  </si>
  <si>
    <t xml:space="preserve">43.614th Jan</t>
  </si>
  <si>
    <t xml:space="preserve">42.815th</t>
  </si>
  <si>
    <t xml:space="preserve">28.831st</t>
  </si>
  <si>
    <t xml:space="preserve">31.719th</t>
  </si>
  <si>
    <t xml:space="preserve">39.730th</t>
  </si>
  <si>
    <t xml:space="preserve">41.021st</t>
  </si>
  <si>
    <t xml:space="preserve">43.111th Feb</t>
  </si>
  <si>
    <t xml:space="preserve">42.917th</t>
  </si>
  <si>
    <t xml:space="preserve">34.410th</t>
  </si>
  <si>
    <t xml:space="preserve">37.216th</t>
  </si>
  <si>
    <t xml:space="preserve">41.62nd</t>
  </si>
  <si>
    <t xml:space="preserve">44.43rd Jan</t>
  </si>
  <si>
    <t xml:space="preserve">39.08th</t>
  </si>
  <si>
    <t xml:space="preserve">31.918th</t>
  </si>
  <si>
    <t xml:space="preserve">27.36th</t>
  </si>
  <si>
    <t xml:space="preserve">22.99th</t>
  </si>
  <si>
    <t xml:space="preserve">37.918th</t>
  </si>
  <si>
    <t xml:space="preserve">42.814th Feb</t>
  </si>
  <si>
    <t xml:space="preserve">41.119th</t>
  </si>
  <si>
    <t xml:space="preserve">39.412th</t>
  </si>
  <si>
    <t xml:space="preserve">29.412th</t>
  </si>
  <si>
    <t xml:space="preserve">28.612th</t>
  </si>
  <si>
    <t xml:space="preserve">37.68th</t>
  </si>
  <si>
    <t xml:space="preserve">43.730th Dec</t>
  </si>
  <si>
    <t xml:space="preserve">46.327th</t>
  </si>
  <si>
    <t xml:space="preserve">39.41st</t>
  </si>
  <si>
    <t xml:space="preserve">42.76th</t>
  </si>
  <si>
    <t xml:space="preserve">38.610th</t>
  </si>
  <si>
    <t xml:space="preserve">41.614th</t>
  </si>
  <si>
    <t xml:space="preserve">46.327th Jan</t>
  </si>
  <si>
    <t xml:space="preserve">28.710th</t>
  </si>
  <si>
    <t xml:space="preserve">30.215th</t>
  </si>
  <si>
    <t xml:space="preserve">39.822nd</t>
  </si>
  <si>
    <t xml:space="preserve">42.21st</t>
  </si>
  <si>
    <t xml:space="preserve">44.413th Feb</t>
  </si>
  <si>
    <t xml:space="preserve">40.89th</t>
  </si>
  <si>
    <t xml:space="preserve">41.49th</t>
  </si>
  <si>
    <t xml:space="preserve">27.712th</t>
  </si>
  <si>
    <t xml:space="preserve">27.427th</t>
  </si>
  <si>
    <t xml:space="preserve">32.318th</t>
  </si>
  <si>
    <t xml:space="preserve">35.731st</t>
  </si>
  <si>
    <t xml:space="preserve">43.216th</t>
  </si>
  <si>
    <t xml:space="preserve">43.216th Dec</t>
  </si>
  <si>
    <t xml:space="preserve">41.725th</t>
  </si>
  <si>
    <t xml:space="preserve">41.26th</t>
  </si>
  <si>
    <t xml:space="preserve">32.57th</t>
  </si>
  <si>
    <t xml:space="preserve">23.35th</t>
  </si>
  <si>
    <t xml:space="preserve">40.626th</t>
  </si>
  <si>
    <t xml:space="preserve">41.725th Jan</t>
  </si>
  <si>
    <t xml:space="preserve">45.924th</t>
  </si>
  <si>
    <t xml:space="preserve">41.421st</t>
  </si>
  <si>
    <t xml:space="preserve">36.88th</t>
  </si>
  <si>
    <t xml:space="preserve">27.23rd</t>
  </si>
  <si>
    <t xml:space="preserve">30.023rd</t>
  </si>
  <si>
    <t xml:space="preserve">45.924th Jan</t>
  </si>
  <si>
    <t xml:space="preserve">31.14th</t>
  </si>
  <si>
    <t xml:space="preserve">29.46th</t>
  </si>
  <si>
    <t xml:space="preserve">26.119th</t>
  </si>
  <si>
    <t xml:space="preserve">37.526th</t>
  </si>
  <si>
    <t xml:space="preserve">42.424th</t>
  </si>
  <si>
    <t xml:space="preserve">42.424th Dec</t>
  </si>
  <si>
    <t xml:space="preserve">41.25th</t>
  </si>
  <si>
    <t xml:space="preserve">37.77th</t>
  </si>
  <si>
    <t xml:space="preserve">30.815th</t>
  </si>
  <si>
    <t xml:space="preserve">22.322nd</t>
  </si>
  <si>
    <t xml:space="preserve">31.330th</t>
  </si>
  <si>
    <t xml:space="preserve">39.27th</t>
  </si>
  <si>
    <t xml:space="preserve">40.221st</t>
  </si>
  <si>
    <t xml:space="preserve">46.426th</t>
  </si>
  <si>
    <t xml:space="preserve">46.426th Dec</t>
  </si>
  <si>
    <t xml:space="preserve">46.411th</t>
  </si>
  <si>
    <t xml:space="preserve">31.112th</t>
  </si>
  <si>
    <t xml:space="preserve">26.77th</t>
  </si>
  <si>
    <t xml:space="preserve">43.322nd</t>
  </si>
  <si>
    <t xml:space="preserve">45.018th</t>
  </si>
  <si>
    <t xml:space="preserve">45.018th Dec</t>
  </si>
  <si>
    <t xml:space="preserve">38.931st</t>
  </si>
  <si>
    <t xml:space="preserve">41.121st</t>
  </si>
  <si>
    <t xml:space="preserve">26.131st</t>
  </si>
  <si>
    <t xml:space="preserve">38.320th</t>
  </si>
  <si>
    <t xml:space="preserve">41.729th</t>
  </si>
  <si>
    <t xml:space="preserve">45.626th</t>
  </si>
  <si>
    <t xml:space="preserve">45.626th Dec</t>
  </si>
  <si>
    <t xml:space="preserve">42.23rd</t>
  </si>
  <si>
    <t xml:space="preserve">32.820th</t>
  </si>
  <si>
    <t xml:space="preserve">40.63rd</t>
  </si>
  <si>
    <t xml:space="preserve">41.719th</t>
  </si>
  <si>
    <t xml:space="preserve">43.323rd</t>
  </si>
  <si>
    <t xml:space="preserve">44.416th</t>
  </si>
  <si>
    <t xml:space="preserve">43.34th</t>
  </si>
  <si>
    <t xml:space="preserve">38.96th</t>
  </si>
  <si>
    <t xml:space="preserve">23.329th</t>
  </si>
  <si>
    <t xml:space="preserve">37.88th</t>
  </si>
  <si>
    <t xml:space="preserve">42.831st</t>
  </si>
  <si>
    <t xml:space="preserve">44.416th Feb</t>
  </si>
  <si>
    <t xml:space="preserve">43.914th</t>
  </si>
  <si>
    <t xml:space="preserve">41.71st</t>
  </si>
  <si>
    <t xml:space="preserve">36.11st</t>
  </si>
  <si>
    <t xml:space="preserve">26.128th</t>
  </si>
  <si>
    <t xml:space="preserve">28.930th</t>
  </si>
  <si>
    <t xml:space="preserve">40.613th</t>
  </si>
  <si>
    <t xml:space="preserve">45.018th Nov</t>
  </si>
  <si>
    <t xml:space="preserve">46.124th</t>
  </si>
  <si>
    <t xml:space="preserve">43.39th</t>
  </si>
  <si>
    <t xml:space="preserve">30.62nd</t>
  </si>
  <si>
    <t xml:space="preserve">26.719th</t>
  </si>
  <si>
    <t xml:space="preserve">37.823rd</t>
  </si>
  <si>
    <t xml:space="preserve">43.326th</t>
  </si>
  <si>
    <t xml:space="preserve">45.613th</t>
  </si>
  <si>
    <t xml:space="preserve">46.124th Jan</t>
  </si>
  <si>
    <t xml:space="preserve">44.47th</t>
  </si>
  <si>
    <t xml:space="preserve">38.322nd</t>
  </si>
  <si>
    <t xml:space="preserve">30.611th</t>
  </si>
  <si>
    <t xml:space="preserve">22.217th</t>
  </si>
  <si>
    <t xml:space="preserve">32.211th</t>
  </si>
  <si>
    <t xml:space="preserve">35.611th</t>
  </si>
  <si>
    <t xml:space="preserve">43.926th</t>
  </si>
  <si>
    <t xml:space="preserve">40.019th</t>
  </si>
  <si>
    <t xml:space="preserve">44.47th Feb</t>
  </si>
  <si>
    <t xml:space="preserve">45.622nd</t>
  </si>
  <si>
    <t xml:space="preserve">28.917th</t>
  </si>
  <si>
    <t xml:space="preserve">23.322nd</t>
  </si>
  <si>
    <t xml:space="preserve">27.86th</t>
  </si>
  <si>
    <t xml:space="preserve">38.920th</t>
  </si>
  <si>
    <t xml:space="preserve">45.622nd Jan</t>
  </si>
  <si>
    <t xml:space="preserve">46.721st</t>
  </si>
  <si>
    <t xml:space="preserve">45.022nd</t>
  </si>
  <si>
    <t xml:space="preserve">29.41st</t>
  </si>
  <si>
    <t xml:space="preserve">46.721st Jan</t>
  </si>
  <si>
    <t xml:space="preserve">42.221st</t>
  </si>
  <si>
    <t xml:space="preserve">40.615th</t>
  </si>
  <si>
    <t xml:space="preserve">32.117th</t>
  </si>
  <si>
    <t xml:space="preserve">26.215th</t>
  </si>
  <si>
    <t xml:space="preserve">31.430th</t>
  </si>
  <si>
    <t xml:space="preserve">47.830th</t>
  </si>
  <si>
    <t xml:space="preserve">47.830th Dec</t>
  </si>
  <si>
    <t xml:space="preserve">43.429th</t>
  </si>
  <si>
    <t xml:space="preserve">42.426th</t>
  </si>
  <si>
    <t xml:space="preserve">30.620th</t>
  </si>
  <si>
    <t xml:space="preserve">22.831st</t>
  </si>
  <si>
    <t xml:space="preserve">28.931st</t>
  </si>
  <si>
    <t xml:space="preserve">35.330th</t>
  </si>
  <si>
    <t xml:space="preserve">43.429th Jan</t>
  </si>
  <si>
    <t xml:space="preserve">44.228th</t>
  </si>
  <si>
    <t xml:space="preserve">43.75th</t>
  </si>
  <si>
    <t xml:space="preserve">26.018th</t>
  </si>
  <si>
    <t xml:space="preserve">46.66th</t>
  </si>
  <si>
    <t xml:space="preserve">46.66th Dec</t>
  </si>
  <si>
    <t xml:space="preserve">46.219th</t>
  </si>
  <si>
    <t xml:space="preserve">39.831st</t>
  </si>
  <si>
    <t xml:space="preserve">30.07th</t>
  </si>
  <si>
    <t xml:space="preserve">26.65th</t>
  </si>
  <si>
    <t xml:space="preserve">36.221st</t>
  </si>
  <si>
    <t xml:space="preserve">40.919th</t>
  </si>
  <si>
    <t xml:space="preserve">46.219th Jan</t>
  </si>
  <si>
    <t xml:space="preserve">44.84th</t>
  </si>
  <si>
    <t xml:space="preserve">38.81st</t>
  </si>
  <si>
    <t xml:space="preserve">28.217th</t>
  </si>
  <si>
    <t xml:space="preserve">28.531st</t>
  </si>
  <si>
    <t xml:space="preserve">34.928th</t>
  </si>
  <si>
    <t xml:space="preserve">35.93rd</t>
  </si>
  <si>
    <t xml:space="preserve">41.821st</t>
  </si>
  <si>
    <t xml:space="preserve">46.620th</t>
  </si>
  <si>
    <t xml:space="preserve">46.620th Dec</t>
  </si>
  <si>
    <t xml:space="preserve">41.514th</t>
  </si>
  <si>
    <t xml:space="preserve">35.34th</t>
  </si>
  <si>
    <t xml:space="preserve">23.830th</t>
  </si>
  <si>
    <t xml:space="preserve">33.123rd</t>
  </si>
  <si>
    <t xml:space="preserve">34.76th</t>
  </si>
  <si>
    <t xml:space="preserve">41.828th</t>
  </si>
  <si>
    <t xml:space="preserve">46.025th</t>
  </si>
  <si>
    <t xml:space="preserve">46.025th Dec</t>
  </si>
  <si>
    <t xml:space="preserve">47.12nd</t>
  </si>
  <si>
    <t xml:space="preserve">26.013th</t>
  </si>
  <si>
    <t xml:space="preserve">42.215th</t>
  </si>
  <si>
    <t xml:space="preserve">47.12nd Jan</t>
  </si>
  <si>
    <t xml:space="preserve">46.615th</t>
  </si>
  <si>
    <t xml:space="preserve">43.724th</t>
  </si>
  <si>
    <t xml:space="preserve">27.03rd</t>
  </si>
  <si>
    <t xml:space="preserve">44.831st</t>
  </si>
  <si>
    <t xml:space="preserve">46.615th Jan</t>
  </si>
  <si>
    <t xml:space="preserve">47.315th</t>
  </si>
  <si>
    <t xml:space="preserve">41.41st</t>
  </si>
  <si>
    <t xml:space="preserve">33.96th</t>
  </si>
  <si>
    <t xml:space="preserve">27.05th</t>
  </si>
  <si>
    <t xml:space="preserve">43.720th</t>
  </si>
  <si>
    <t xml:space="preserve">47.720th</t>
  </si>
  <si>
    <t xml:space="preserve">47.720th Dec</t>
  </si>
  <si>
    <t xml:space="preserve">43.127th</t>
  </si>
  <si>
    <t xml:space="preserve">39.51st</t>
  </si>
  <si>
    <t xml:space="preserve">36.85th</t>
  </si>
  <si>
    <t xml:space="preserve">33.02nd</t>
  </si>
  <si>
    <t xml:space="preserve">31.425th</t>
  </si>
  <si>
    <t xml:space="preserve">42.128th</t>
  </si>
  <si>
    <t xml:space="preserve">44.48th</t>
  </si>
  <si>
    <t xml:space="preserve">40.524th</t>
  </si>
  <si>
    <t xml:space="preserve">44.48th Nov</t>
  </si>
  <si>
    <t xml:space="preserve">45.015th</t>
  </si>
  <si>
    <t xml:space="preserve">42.327th</t>
  </si>
  <si>
    <t xml:space="preserve">41.06th</t>
  </si>
  <si>
    <t xml:space="preserve">28.36th</t>
  </si>
  <si>
    <t xml:space="preserve">24.413th</t>
  </si>
  <si>
    <t xml:space="preserve">37.727th</t>
  </si>
  <si>
    <t xml:space="preserve">45.631st</t>
  </si>
  <si>
    <t xml:space="preserve">45.631st Dec</t>
  </si>
  <si>
    <t xml:space="preserve">49.42nd</t>
  </si>
  <si>
    <t xml:space="preserve">47.11st</t>
  </si>
  <si>
    <t xml:space="preserve">32.923rd</t>
  </si>
  <si>
    <t xml:space="preserve">41.727th</t>
  </si>
  <si>
    <t xml:space="preserve">41.129th</t>
  </si>
  <si>
    <t xml:space="preserve">43.31st</t>
  </si>
  <si>
    <t xml:space="preserve">45.97th</t>
  </si>
  <si>
    <t xml:space="preserve">32.231st</t>
  </si>
  <si>
    <t xml:space="preserve">44.428th</t>
  </si>
  <si>
    <t xml:space="preserve">45.97th Feb</t>
  </si>
  <si>
    <t xml:space="preserve">43.38th</t>
  </si>
  <si>
    <t xml:space="preserve">34.43rd</t>
  </si>
  <si>
    <t xml:space="preserve">25.17th</t>
  </si>
  <si>
    <t xml:space="preserve">25.624th</t>
  </si>
  <si>
    <t xml:space="preserve">24.020th</t>
  </si>
  <si>
    <t xml:space="preserve">28.327th</t>
  </si>
  <si>
    <t xml:space="preserve">35.327th</t>
  </si>
  <si>
    <t xml:space="preserve">45.130th</t>
  </si>
  <si>
    <t xml:space="preserve">44.41st</t>
  </si>
  <si>
    <t xml:space="preserve">45.130th Nov</t>
  </si>
  <si>
    <t xml:space="preserve">46.212th</t>
  </si>
  <si>
    <t xml:space="preserve">46.11st</t>
  </si>
  <si>
    <t xml:space="preserve">23.419th</t>
  </si>
  <si>
    <t xml:space="preserve">29.220th</t>
  </si>
  <si>
    <t xml:space="preserve">33.421st</t>
  </si>
  <si>
    <t xml:space="preserve">43.324th</t>
  </si>
  <si>
    <t xml:space="preserve">43.627th</t>
  </si>
  <si>
    <t xml:space="preserve">46.212th Feb</t>
  </si>
  <si>
    <t xml:space="preserve">46.57th</t>
  </si>
  <si>
    <t xml:space="preserve">41.45th</t>
  </si>
  <si>
    <t xml:space="preserve">36.86th</t>
  </si>
  <si>
    <t xml:space="preserve">25.130th</t>
  </si>
  <si>
    <t xml:space="preserve">27.621st</t>
  </si>
  <si>
    <t xml:space="preserve">32.32nd</t>
  </si>
  <si>
    <t xml:space="preserve">41.219th</t>
  </si>
  <si>
    <t xml:space="preserve">46.57th Jan</t>
  </si>
  <si>
    <t xml:space="preserve">44.310th</t>
  </si>
  <si>
    <t xml:space="preserve">44.421st</t>
  </si>
  <si>
    <t xml:space="preserve">25.316th</t>
  </si>
  <si>
    <t xml:space="preserve">23.61st</t>
  </si>
  <si>
    <t xml:space="preserve">27.131st</t>
  </si>
  <si>
    <t xml:space="preserve">36.326th</t>
  </si>
  <si>
    <t xml:space="preserve">42.231st</t>
  </si>
  <si>
    <t xml:space="preserve">45.25th</t>
  </si>
  <si>
    <t xml:space="preserve">45.25th Nov</t>
  </si>
  <si>
    <t xml:space="preserve">43.815th</t>
  </si>
  <si>
    <t xml:space="preserve">35.62nd</t>
  </si>
  <si>
    <t xml:space="preserve">27.117th</t>
  </si>
  <si>
    <t xml:space="preserve">26.725th</t>
  </si>
  <si>
    <t xml:space="preserve">39.929th</t>
  </si>
  <si>
    <t xml:space="preserve">43.029th</t>
  </si>
  <si>
    <t xml:space="preserve">44.926th</t>
  </si>
  <si>
    <t xml:space="preserve">44.926th Dec</t>
  </si>
  <si>
    <t xml:space="preserve">30.94th</t>
  </si>
  <si>
    <t xml:space="preserve">21.122nd</t>
  </si>
  <si>
    <t xml:space="preserve">42.33rd</t>
  </si>
  <si>
    <t xml:space="preserve">48.431st</t>
  </si>
  <si>
    <t xml:space="preserve">45.91st</t>
  </si>
  <si>
    <t xml:space="preserve">36.414th</t>
  </si>
  <si>
    <t xml:space="preserve">23.130th</t>
  </si>
  <si>
    <t xml:space="preserve">45.118th</t>
  </si>
  <si>
    <t xml:space="preserve">48.431st Jan</t>
  </si>
  <si>
    <t xml:space="preserve">46.231st</t>
  </si>
  <si>
    <t xml:space="preserve">44.718th</t>
  </si>
  <si>
    <t xml:space="preserve">37.78th</t>
  </si>
  <si>
    <t xml:space="preserve">26.731st</t>
  </si>
  <si>
    <t xml:space="preserve">46.231st Jan</t>
  </si>
  <si>
    <t xml:space="preserve">45.014th</t>
  </si>
  <si>
    <t xml:space="preserve">36.714th</t>
  </si>
  <si>
    <t xml:space="preserve">44.627th</t>
  </si>
  <si>
    <t xml:space="preserve">45.014th Feb</t>
  </si>
  <si>
    <t xml:space="preserve">48.38th</t>
  </si>
  <si>
    <t xml:space="preserve">43.315th</t>
  </si>
  <si>
    <t xml:space="preserve">28.218th</t>
  </si>
  <si>
    <t xml:space="preserve">43.121st</t>
  </si>
  <si>
    <t xml:space="preserve">44.225th</t>
  </si>
  <si>
    <t xml:space="preserve">48.38th Jan</t>
  </si>
  <si>
    <t xml:space="preserve">44.029th</t>
  </si>
  <si>
    <t xml:space="preserve">43.312th</t>
  </si>
  <si>
    <t xml:space="preserve">32.31st</t>
  </si>
  <si>
    <t xml:space="preserve">33.526th</t>
  </si>
  <si>
    <t xml:space="preserve">33.025th</t>
  </si>
  <si>
    <t xml:space="preserve">39.31st</t>
  </si>
  <si>
    <t xml:space="preserve">49.022nd</t>
  </si>
  <si>
    <t xml:space="preserve">49.022nd Dec</t>
  </si>
  <si>
    <t xml:space="preserve">48.630th</t>
  </si>
  <si>
    <t xml:space="preserve">40.93rd</t>
  </si>
  <si>
    <t xml:space="preserve">45.011th</t>
  </si>
  <si>
    <t xml:space="preserve">42.619th</t>
  </si>
  <si>
    <t xml:space="preserve">46.127th</t>
  </si>
  <si>
    <t xml:space="preserve">48.630th Jan</t>
  </si>
  <si>
    <t xml:space="preserve">40.33rd</t>
  </si>
  <si>
    <t xml:space="preserve">40.25th</t>
  </si>
  <si>
    <t xml:space="preserve">27.212th</t>
  </si>
  <si>
    <t xml:space="preserve">26.327th</t>
  </si>
  <si>
    <t xml:space="preserve">25.622nd</t>
  </si>
  <si>
    <t xml:space="preserve">43.06th Dec</t>
  </si>
  <si>
    <t xml:space="preserve">44.13rd</t>
  </si>
  <si>
    <t xml:space="preserve">35.44th</t>
  </si>
  <si>
    <t xml:space="preserve">27.525th</t>
  </si>
  <si>
    <t xml:space="preserve">44.830th</t>
  </si>
  <si>
    <t xml:space="preserve">43.79th</t>
  </si>
  <si>
    <t xml:space="preserve">44.830th Nov</t>
  </si>
  <si>
    <t xml:space="preserve">42.63rd</t>
  </si>
  <si>
    <t xml:space="preserve">39.926th</t>
  </si>
  <si>
    <t xml:space="preserve">29.13rd</t>
  </si>
  <si>
    <t xml:space="preserve">24.71st</t>
  </si>
  <si>
    <t xml:space="preserve">29.830th</t>
  </si>
  <si>
    <t xml:space="preserve">30.227th</t>
  </si>
  <si>
    <t xml:space="preserve">45.930th</t>
  </si>
  <si>
    <t xml:space="preserve">45.930th Dec</t>
  </si>
  <si>
    <t xml:space="preserve">46.531st</t>
  </si>
  <si>
    <t xml:space="preserve">45.75th</t>
  </si>
  <si>
    <t xml:space="preserve">35.75th</t>
  </si>
  <si>
    <t xml:space="preserve">27.016th</t>
  </si>
  <si>
    <t xml:space="preserve">26.110th</t>
  </si>
  <si>
    <t xml:space="preserve">42.431st</t>
  </si>
  <si>
    <t xml:space="preserve">43.69th</t>
  </si>
  <si>
    <t xml:space="preserve">44.224th</t>
  </si>
  <si>
    <t xml:space="preserve">46.531st Jan</t>
  </si>
  <si>
    <t xml:space="preserve">44.82nd</t>
  </si>
  <si>
    <t xml:space="preserve">42.011th</t>
  </si>
  <si>
    <t xml:space="preserve">35.721st</t>
  </si>
  <si>
    <t xml:space="preserve">23.123rd</t>
  </si>
  <si>
    <t xml:space="preserve">28.219th</t>
  </si>
  <si>
    <t xml:space="preserve">31.525th</t>
  </si>
  <si>
    <t xml:space="preserve">43.128th</t>
  </si>
  <si>
    <t xml:space="preserve">42.731st</t>
  </si>
  <si>
    <t xml:space="preserve">44.82nd Jan</t>
  </si>
  <si>
    <t xml:space="preserve">46.815th</t>
  </si>
  <si>
    <t xml:space="preserve">44.614th</t>
  </si>
  <si>
    <t xml:space="preserve">40.314th</t>
  </si>
  <si>
    <t xml:space="preserve">32.42nd</t>
  </si>
  <si>
    <t xml:space="preserve">28.025th</t>
  </si>
  <si>
    <t xml:space="preserve">34.816th</t>
  </si>
  <si>
    <t xml:space="preserve">42.55th</t>
  </si>
  <si>
    <t xml:space="preserve">45.912th</t>
  </si>
  <si>
    <t xml:space="preserve">46.815th Jan</t>
  </si>
  <si>
    <t xml:space="preserve">45.825th</t>
  </si>
  <si>
    <t xml:space="preserve">45.720th</t>
  </si>
  <si>
    <t xml:space="preserve">32.47th</t>
  </si>
  <si>
    <t xml:space="preserve">24.924th</t>
  </si>
  <si>
    <t xml:space="preserve">22.617th</t>
  </si>
  <si>
    <t xml:space="preserve">38.730th</t>
  </si>
  <si>
    <t xml:space="preserve">44.717th</t>
  </si>
  <si>
    <t xml:space="preserve">45.527th</t>
  </si>
  <si>
    <t xml:space="preserve">45.825th Jan</t>
  </si>
  <si>
    <t xml:space="preserve">44.53rd</t>
  </si>
  <si>
    <t xml:space="preserve">39.019th</t>
  </si>
  <si>
    <t xml:space="preserve">31.55th</t>
  </si>
  <si>
    <t xml:space="preserve">26.019th</t>
  </si>
  <si>
    <t xml:space="preserve">26.220th</t>
  </si>
  <si>
    <t xml:space="preserve">37.530th</t>
  </si>
  <si>
    <t xml:space="preserve">48.031st</t>
  </si>
  <si>
    <t xml:space="preserve">48.031st Dec</t>
  </si>
  <si>
    <t xml:space="preserve">45.923rd</t>
  </si>
  <si>
    <t xml:space="preserve">45.18th</t>
  </si>
  <si>
    <t xml:space="preserve">43.37th</t>
  </si>
  <si>
    <t xml:space="preserve">29.918th</t>
  </si>
  <si>
    <t xml:space="preserve">23.423rd</t>
  </si>
  <si>
    <t xml:space="preserve">40.126th</t>
  </si>
  <si>
    <t xml:space="preserve">46.130th</t>
  </si>
  <si>
    <t xml:space="preserve">43.527th</t>
  </si>
  <si>
    <t xml:space="preserve">46.130th Nov</t>
  </si>
  <si>
    <t xml:space="preserve">46.38th</t>
  </si>
  <si>
    <t xml:space="preserve">45.816th</t>
  </si>
  <si>
    <t xml:space="preserve">44.05th</t>
  </si>
  <si>
    <t xml:space="preserve">42.77th</t>
  </si>
  <si>
    <t xml:space="preserve">45.025th</t>
  </si>
  <si>
    <t xml:space="preserve">29.82nd</t>
  </si>
  <si>
    <t xml:space="preserve">25.27th</t>
  </si>
  <si>
    <t xml:space="preserve">31.510th</t>
  </si>
  <si>
    <t xml:space="preserve">41.026th</t>
  </si>
  <si>
    <t xml:space="preserve">43.224th</t>
  </si>
  <si>
    <t xml:space="preserve">43.224th Dec</t>
  </si>
  <si>
    <t xml:space="preserve">45.827th</t>
  </si>
  <si>
    <t xml:space="preserve">43.015th</t>
  </si>
  <si>
    <t xml:space="preserve">28.528th</t>
  </si>
  <si>
    <t xml:space="preserve">29.615th</t>
  </si>
  <si>
    <t xml:space="preserve">45.827th Jan</t>
  </si>
  <si>
    <t xml:space="preserve">45.231st</t>
  </si>
  <si>
    <t xml:space="preserve">46.01st</t>
  </si>
  <si>
    <t xml:space="preserve">44.26th</t>
  </si>
  <si>
    <t xml:space="preserve">28.73rd</t>
  </si>
  <si>
    <t xml:space="preserve">41.625th</t>
  </si>
  <si>
    <t xml:space="preserve">44.730th</t>
  </si>
  <si>
    <t xml:space="preserve">46.01st Feb</t>
  </si>
  <si>
    <t xml:space="preserve">44.516th</t>
  </si>
  <si>
    <t xml:space="preserve">44.31st</t>
  </si>
  <si>
    <t xml:space="preserve">30.211th</t>
  </si>
  <si>
    <t xml:space="preserve">27.522nd</t>
  </si>
  <si>
    <t xml:space="preserve">35.727th</t>
  </si>
  <si>
    <t xml:space="preserve">43.623rd</t>
  </si>
  <si>
    <t xml:space="preserve">43.413th</t>
  </si>
  <si>
    <t xml:space="preserve">44.516th Jan</t>
  </si>
  <si>
    <t xml:space="preserve">47.812th</t>
  </si>
  <si>
    <t xml:space="preserve">43.526th</t>
  </si>
  <si>
    <t xml:space="preserve">30.84th</t>
  </si>
  <si>
    <t xml:space="preserve">24.820th</t>
  </si>
  <si>
    <t xml:space="preserve">26.616th</t>
  </si>
  <si>
    <t xml:space="preserve">43.120th</t>
  </si>
  <si>
    <t xml:space="preserve">43.52nd</t>
  </si>
  <si>
    <t xml:space="preserve">44.223rd</t>
  </si>
  <si>
    <t xml:space="preserve">47.812th Jan</t>
  </si>
  <si>
    <t xml:space="preserve">42.817th</t>
  </si>
  <si>
    <t xml:space="preserve">44.78th</t>
  </si>
  <si>
    <t xml:space="preserve">34.74th</t>
  </si>
  <si>
    <t xml:space="preserve">26.420th</t>
  </si>
  <si>
    <t xml:space="preserve">21.430th</t>
  </si>
  <si>
    <t xml:space="preserve">40.618th</t>
  </si>
  <si>
    <t xml:space="preserve">39.016th</t>
  </si>
  <si>
    <t xml:space="preserve">45.231st Dec</t>
  </si>
  <si>
    <t xml:space="preserve">48.63rd</t>
  </si>
  <si>
    <t xml:space="preserve">42.025th</t>
  </si>
  <si>
    <t xml:space="preserve">42.729th</t>
  </si>
  <si>
    <t xml:space="preserve">45.522nd</t>
  </si>
  <si>
    <t xml:space="preserve">48.63rd Jan</t>
  </si>
  <si>
    <t xml:space="preserve">44.713th</t>
  </si>
  <si>
    <t xml:space="preserve">44.214th</t>
  </si>
  <si>
    <t xml:space="preserve">42.67th</t>
  </si>
  <si>
    <t xml:space="preserve">26.419th</t>
  </si>
  <si>
    <t xml:space="preserve">27.84th</t>
  </si>
  <si>
    <t xml:space="preserve">44.625th</t>
  </si>
  <si>
    <t xml:space="preserve">43.227th</t>
  </si>
  <si>
    <t xml:space="preserve">44.713th Jan</t>
  </si>
  <si>
    <t xml:space="preserve">45.121st</t>
  </si>
  <si>
    <t xml:space="preserve">43.622nd</t>
  </si>
  <si>
    <t xml:space="preserve">39.815th</t>
  </si>
  <si>
    <t xml:space="preserve">30.26th</t>
  </si>
  <si>
    <t xml:space="preserve">40.220th</t>
  </si>
  <si>
    <t xml:space="preserve">45.121st Jan</t>
  </si>
  <si>
    <t xml:space="preserve">44.32nd</t>
  </si>
  <si>
    <t xml:space="preserve">45.95th</t>
  </si>
  <si>
    <t xml:space="preserve">40.720th</t>
  </si>
  <si>
    <t xml:space="preserve">24.130th</t>
  </si>
  <si>
    <t xml:space="preserve">25.128th</t>
  </si>
  <si>
    <t xml:space="preserve">30.931st</t>
  </si>
  <si>
    <t xml:space="preserve">35.28th</t>
  </si>
  <si>
    <t xml:space="preserve">44.530th</t>
  </si>
  <si>
    <t xml:space="preserve">45.95th Feb</t>
  </si>
  <si>
    <t xml:space="preserve">45.17th</t>
  </si>
  <si>
    <t xml:space="preserve">31.41st</t>
  </si>
  <si>
    <t xml:space="preserve">42.527th</t>
  </si>
  <si>
    <t xml:space="preserve">46.520th</t>
  </si>
  <si>
    <t xml:space="preserve">46.520th Dec</t>
  </si>
  <si>
    <t xml:space="preserve">30.612th</t>
  </si>
  <si>
    <t xml:space="preserve">34.624th</t>
  </si>
  <si>
    <t xml:space="preserve">44.227th</t>
  </si>
  <si>
    <t xml:space="preserve">44.216th</t>
  </si>
  <si>
    <t xml:space="preserve">44.227th Nov</t>
  </si>
  <si>
    <t xml:space="preserve">45.114th</t>
  </si>
  <si>
    <t xml:space="preserve">39.96th</t>
  </si>
  <si>
    <t xml:space="preserve">37.66th</t>
  </si>
  <si>
    <t xml:space="preserve">36.618th</t>
  </si>
  <si>
    <t xml:space="preserve">37.624th</t>
  </si>
  <si>
    <t xml:space="preserve">43.016th</t>
  </si>
  <si>
    <t xml:space="preserve">44.324th</t>
  </si>
  <si>
    <t xml:space="preserve">45.114th Jan</t>
  </si>
  <si>
    <t xml:space="preserve">38.618th</t>
  </si>
  <si>
    <t xml:space="preserve">34.323rd</t>
  </si>
  <si>
    <t xml:space="preserve">22.928th</t>
  </si>
  <si>
    <t xml:space="preserve">25.716th</t>
  </si>
  <si>
    <t xml:space="preserve">44.027th</t>
  </si>
  <si>
    <t xml:space="preserve">44.027th Nov</t>
  </si>
  <si>
    <t xml:space="preserve">45.917th</t>
  </si>
  <si>
    <t xml:space="preserve">44.326th</t>
  </si>
  <si>
    <t xml:space="preserve">43.812th</t>
  </si>
  <si>
    <t xml:space="preserve">35.87th</t>
  </si>
  <si>
    <t xml:space="preserve">26.95th</t>
  </si>
  <si>
    <t xml:space="preserve">28.631st</t>
  </si>
  <si>
    <t xml:space="preserve">37.929th</t>
  </si>
  <si>
    <t xml:space="preserve">45.917th Jan</t>
  </si>
  <si>
    <t xml:space="preserve">46.418th</t>
  </si>
  <si>
    <t xml:space="preserve">42.614th</t>
  </si>
  <si>
    <t xml:space="preserve">44.66th</t>
  </si>
  <si>
    <t xml:space="preserve">32.610th</t>
  </si>
  <si>
    <t xml:space="preserve">31.419th</t>
  </si>
  <si>
    <t xml:space="preserve">26.98th</t>
  </si>
  <si>
    <t xml:space="preserve">30.231st</t>
  </si>
  <si>
    <t xml:space="preserve">42.47th</t>
  </si>
  <si>
    <t xml:space="preserve">46.418th Jan</t>
  </si>
  <si>
    <t xml:space="preserve">45.418th</t>
  </si>
  <si>
    <t xml:space="preserve">45.63rd</t>
  </si>
  <si>
    <t xml:space="preserve">34.73rd</t>
  </si>
  <si>
    <t xml:space="preserve">27.912th</t>
  </si>
  <si>
    <t xml:space="preserve">26.116th</t>
  </si>
  <si>
    <t xml:space="preserve">25.731st</t>
  </si>
  <si>
    <t xml:space="preserve">39.528th</t>
  </si>
  <si>
    <t xml:space="preserve">44.611th</t>
  </si>
  <si>
    <t xml:space="preserve">45.63rd Feb</t>
  </si>
  <si>
    <t xml:space="preserve">47.217th</t>
  </si>
  <si>
    <t xml:space="preserve">43.925th</t>
  </si>
  <si>
    <t xml:space="preserve">36.418th</t>
  </si>
  <si>
    <t xml:space="preserve">32.615th</t>
  </si>
  <si>
    <t xml:space="preserve">36.522nd</t>
  </si>
  <si>
    <t xml:space="preserve">37.217th</t>
  </si>
  <si>
    <t xml:space="preserve">39.919th</t>
  </si>
  <si>
    <t xml:space="preserve">47.217th Jan</t>
  </si>
  <si>
    <t xml:space="preserve">43.519th</t>
  </si>
  <si>
    <t xml:space="preserve">43.215th</t>
  </si>
  <si>
    <t xml:space="preserve">32.61st</t>
  </si>
  <si>
    <t xml:space="preserve">29.127th</t>
  </si>
  <si>
    <t xml:space="preserve">28.610th</t>
  </si>
  <si>
    <t xml:space="preserve">35.52nd</t>
  </si>
  <si>
    <t xml:space="preserve">44.722nd</t>
  </si>
  <si>
    <t xml:space="preserve">44.722nd Dec</t>
  </si>
  <si>
    <t xml:space="preserve">46.529th</t>
  </si>
  <si>
    <t xml:space="preserve">37.513th</t>
  </si>
  <si>
    <t xml:space="preserve">29.217th</t>
  </si>
  <si>
    <t xml:space="preserve">27.62nd</t>
  </si>
  <si>
    <t xml:space="preserve">39.522nd</t>
  </si>
  <si>
    <t xml:space="preserve">33.717th</t>
  </si>
  <si>
    <t xml:space="preserve">44.016th</t>
  </si>
  <si>
    <t xml:space="preserve">46.031st</t>
  </si>
  <si>
    <t xml:space="preserve">46.529th Jan</t>
  </si>
  <si>
    <t xml:space="preserve">48.02nd</t>
  </si>
  <si>
    <t xml:space="preserve">47.916th</t>
  </si>
  <si>
    <t xml:space="preserve">31.225th</t>
  </si>
  <si>
    <t xml:space="preserve">41.112th</t>
  </si>
  <si>
    <t xml:space="preserve">45.530th</t>
  </si>
  <si>
    <t xml:space="preserve">43.918th</t>
  </si>
  <si>
    <t xml:space="preserve">48.02nd Jan</t>
  </si>
  <si>
    <t xml:space="preserve">46.514th</t>
  </si>
  <si>
    <t xml:space="preserve">43.51st</t>
  </si>
  <si>
    <t xml:space="preserve">28.47th</t>
  </si>
  <si>
    <t xml:space="preserve">24.624th</t>
  </si>
  <si>
    <t xml:space="preserve">48.023rd</t>
  </si>
  <si>
    <t xml:space="preserve">48.023rd Dec</t>
  </si>
  <si>
    <t xml:space="preserve">46.710th</t>
  </si>
  <si>
    <t xml:space="preserve">46.21st</t>
  </si>
  <si>
    <t xml:space="preserve">41.912th</t>
  </si>
  <si>
    <t xml:space="preserve">34.913th</t>
  </si>
  <si>
    <t xml:space="preserve">35.023rd</t>
  </si>
  <si>
    <t xml:space="preserve">39.617th</t>
  </si>
  <si>
    <t xml:space="preserve">45.428th</t>
  </si>
  <si>
    <t xml:space="preserve">43.019th</t>
  </si>
  <si>
    <t xml:space="preserve">46.710th Jan</t>
  </si>
  <si>
    <t xml:space="preserve">44.311th</t>
  </si>
  <si>
    <t xml:space="preserve">44.12nd</t>
  </si>
  <si>
    <t xml:space="preserve">36.620th</t>
  </si>
  <si>
    <t xml:space="preserve">31.06th</t>
  </si>
  <si>
    <t xml:space="preserve">32.030th</t>
  </si>
  <si>
    <t xml:space="preserve">37.925th</t>
  </si>
  <si>
    <t xml:space="preserve">39.520th</t>
  </si>
  <si>
    <t xml:space="preserve">42.519th</t>
  </si>
  <si>
    <t xml:space="preserve">44.52nd</t>
  </si>
  <si>
    <t xml:space="preserve">41.721st</t>
  </si>
  <si>
    <t xml:space="preserve">41.58th</t>
  </si>
  <si>
    <t xml:space="preserve">33.59th</t>
  </si>
  <si>
    <t xml:space="preserve">44.52nd Jan</t>
  </si>
  <si>
    <t xml:space="preserve">46.627th</t>
  </si>
  <si>
    <t xml:space="preserve">47.06th</t>
  </si>
  <si>
    <t xml:space="preserve">28.030th</t>
  </si>
  <si>
    <t xml:space="preserve">40.531st</t>
  </si>
  <si>
    <t xml:space="preserve">47.418th</t>
  </si>
  <si>
    <t xml:space="preserve">47.418th Nov</t>
  </si>
  <si>
    <t xml:space="preserve">40.521st</t>
  </si>
  <si>
    <t xml:space="preserve">35.16th</t>
  </si>
  <si>
    <t xml:space="preserve">30.43rd</t>
  </si>
  <si>
    <t xml:space="preserve">26.024th</t>
  </si>
  <si>
    <t xml:space="preserve">23.429th</t>
  </si>
  <si>
    <t xml:space="preserve">35.04th</t>
  </si>
  <si>
    <t xml:space="preserve">45.527th Jan</t>
  </si>
  <si>
    <t xml:space="preserve">47.027th</t>
  </si>
  <si>
    <t xml:space="preserve">34.77th</t>
  </si>
  <si>
    <t xml:space="preserve">28.220th</t>
  </si>
  <si>
    <t xml:space="preserve">27.029th</t>
  </si>
  <si>
    <t xml:space="preserve">35.827th</t>
  </si>
  <si>
    <t xml:space="preserve">37.723rd</t>
  </si>
  <si>
    <t xml:space="preserve">42.529th</t>
  </si>
  <si>
    <t xml:space="preserve">44.025th</t>
  </si>
  <si>
    <t xml:space="preserve">47.027th Jan</t>
  </si>
  <si>
    <t xml:space="preserve">45.03rd</t>
  </si>
  <si>
    <t xml:space="preserve">45.219th</t>
  </si>
  <si>
    <t xml:space="preserve">37.131st</t>
  </si>
  <si>
    <t xml:space="preserve">32.510th</t>
  </si>
  <si>
    <t xml:space="preserve">46.029th</t>
  </si>
  <si>
    <t xml:space="preserve">44.623rd</t>
  </si>
  <si>
    <t xml:space="preserve">46.029th Nov</t>
  </si>
  <si>
    <t xml:space="preserve">48.48th</t>
  </si>
  <si>
    <t xml:space="preserve">43.59th</t>
  </si>
  <si>
    <t xml:space="preserve">40.212th</t>
  </si>
  <si>
    <t xml:space="preserve">38.124th</t>
  </si>
  <si>
    <t xml:space="preserve">43.321st</t>
  </si>
  <si>
    <t xml:space="preserve">43.028th</t>
  </si>
  <si>
    <t xml:space="preserve">45.828th</t>
  </si>
  <si>
    <t xml:space="preserve">48.48th Jan</t>
  </si>
  <si>
    <t xml:space="preserve">48.32nd</t>
  </si>
  <si>
    <t xml:space="preserve">45.513th</t>
  </si>
  <si>
    <t xml:space="preserve">39.01st</t>
  </si>
  <si>
    <t xml:space="preserve">32.020th</t>
  </si>
  <si>
    <t xml:space="preserve">27.531st</t>
  </si>
  <si>
    <t xml:space="preserve">36.530th</t>
  </si>
  <si>
    <t xml:space="preserve">45.222nd</t>
  </si>
  <si>
    <t xml:space="preserve">45.110th</t>
  </si>
  <si>
    <t xml:space="preserve">48.32nd Jan</t>
  </si>
  <si>
    <t xml:space="preserve">44.62nd</t>
  </si>
  <si>
    <t xml:space="preserve">Marree Aero</t>
  </si>
  <si>
    <t xml:space="preserve">37.030th</t>
  </si>
  <si>
    <t xml:space="preserve">46.018th</t>
  </si>
  <si>
    <t xml:space="preserve">44.02nd</t>
  </si>
  <si>
    <t xml:space="preserve">32.010th</t>
  </si>
  <si>
    <t xml:space="preserve">27.08th</t>
  </si>
  <si>
    <t xml:space="preserve">30.024th</t>
  </si>
  <si>
    <t xml:space="preserve">41.07th</t>
  </si>
  <si>
    <t xml:space="preserve">46.018th Jan</t>
  </si>
  <si>
    <t xml:space="preserve">27.012th</t>
  </si>
  <si>
    <t xml:space="preserve">25.016th</t>
  </si>
  <si>
    <t xml:space="preserve">38.06th</t>
  </si>
  <si>
    <t xml:space="preserve">45.018th Jan</t>
  </si>
  <si>
    <t xml:space="preserve">47.017th</t>
  </si>
  <si>
    <t xml:space="preserve">43.026th</t>
  </si>
  <si>
    <t xml:space="preserve">31.014th</t>
  </si>
  <si>
    <t xml:space="preserve">23.031st</t>
  </si>
  <si>
    <t xml:space="preserve">28.016th</t>
  </si>
  <si>
    <t xml:space="preserve">37.023rd</t>
  </si>
  <si>
    <t xml:space="preserve">31.031st</t>
  </si>
  <si>
    <t xml:space="preserve">37.022nd</t>
  </si>
  <si>
    <t xml:space="preserve">47.017th Jan</t>
  </si>
  <si>
    <t xml:space="preserve">26.012th</t>
  </si>
  <si>
    <t xml:space="preserve">29.027th</t>
  </si>
  <si>
    <t xml:space="preserve">44.018th</t>
  </si>
  <si>
    <t xml:space="preserve">44.018th Dec</t>
  </si>
  <si>
    <t xml:space="preserve">36.07th</t>
  </si>
  <si>
    <t xml:space="preserve">28.717th</t>
  </si>
  <si>
    <t xml:space="preserve">26.52nd</t>
  </si>
  <si>
    <t xml:space="preserve">28.812th</t>
  </si>
  <si>
    <t xml:space="preserve">42.816th</t>
  </si>
  <si>
    <t xml:space="preserve">46.029th Jan</t>
  </si>
  <si>
    <t xml:space="preserve">46.62nd</t>
  </si>
  <si>
    <t xml:space="preserve">47.316th</t>
  </si>
  <si>
    <t xml:space="preserve">42.018th</t>
  </si>
  <si>
    <t xml:space="preserve">47.316th Feb</t>
  </si>
  <si>
    <t xml:space="preserve">39.72nd</t>
  </si>
  <si>
    <t xml:space="preserve">27.67th</t>
  </si>
  <si>
    <t xml:space="preserve">46.510th</t>
  </si>
  <si>
    <t xml:space="preserve">45.51st</t>
  </si>
  <si>
    <t xml:space="preserve">40.912th</t>
  </si>
  <si>
    <t xml:space="preserve">34.013th</t>
  </si>
  <si>
    <t xml:space="preserve">34.819th</t>
  </si>
  <si>
    <t xml:space="preserve">45.128th</t>
  </si>
  <si>
    <t xml:space="preserve">46.510th Jan</t>
  </si>
  <si>
    <t xml:space="preserve">43.911th</t>
  </si>
  <si>
    <t xml:space="preserve">44.65th</t>
  </si>
  <si>
    <t xml:space="preserve">32.130th</t>
  </si>
  <si>
    <t xml:space="preserve">39.920th</t>
  </si>
  <si>
    <t xml:space="preserve">44.65th Feb</t>
  </si>
  <si>
    <t xml:space="preserve">41.48th</t>
  </si>
  <si>
    <t xml:space="preserve">32.49th</t>
  </si>
  <si>
    <t xml:space="preserve">37.127th</t>
  </si>
  <si>
    <t xml:space="preserve">46.97th</t>
  </si>
  <si>
    <t xml:space="preserve">36.22nd</t>
  </si>
  <si>
    <t xml:space="preserve">27.730th</t>
  </si>
  <si>
    <t xml:space="preserve">27.121st</t>
  </si>
  <si>
    <t xml:space="preserve">33.115th</t>
  </si>
  <si>
    <t xml:space="preserve">34.930th</t>
  </si>
  <si>
    <t xml:space="preserve">46.818th</t>
  </si>
  <si>
    <t xml:space="preserve">46.97th Feb</t>
  </si>
  <si>
    <t xml:space="preserve">34.07th</t>
  </si>
  <si>
    <t xml:space="preserve">25.124th</t>
  </si>
  <si>
    <t xml:space="preserve">25.318th</t>
  </si>
  <si>
    <t xml:space="preserve">30.52nd</t>
  </si>
  <si>
    <t xml:space="preserve">33.822nd</t>
  </si>
  <si>
    <t xml:space="preserve">39.311th</t>
  </si>
  <si>
    <t xml:space="preserve">44.227th Jan</t>
  </si>
  <si>
    <t xml:space="preserve">47.325th</t>
  </si>
  <si>
    <t xml:space="preserve">24.030th</t>
  </si>
  <si>
    <t xml:space="preserve">29.33rd</t>
  </si>
  <si>
    <t xml:space="preserve">36.027th</t>
  </si>
  <si>
    <t xml:space="preserve">44.125th</t>
  </si>
  <si>
    <t xml:space="preserve">47.325th Jan</t>
  </si>
  <si>
    <t xml:space="preserve">45.13rd</t>
  </si>
  <si>
    <t xml:space="preserve">44.619th</t>
  </si>
  <si>
    <t xml:space="preserve">36.915th</t>
  </si>
  <si>
    <t xml:space="preserve">30.910th</t>
  </si>
  <si>
    <t xml:space="preserve">22.613th</t>
  </si>
  <si>
    <t xml:space="preserve">45.526th</t>
  </si>
  <si>
    <t xml:space="preserve">45.526th Nov</t>
  </si>
  <si>
    <t xml:space="preserve">48.35th</t>
  </si>
  <si>
    <t xml:space="preserve">43.49th</t>
  </si>
  <si>
    <t xml:space="preserve">23.610th</t>
  </si>
  <si>
    <t xml:space="preserve">32.528th</t>
  </si>
  <si>
    <t xml:space="preserve">37.123rd</t>
  </si>
  <si>
    <t xml:space="preserve">45.728th</t>
  </si>
  <si>
    <t xml:space="preserve">48.35th Jan</t>
  </si>
  <si>
    <t xml:space="preserve">48.12nd</t>
  </si>
  <si>
    <t xml:space="preserve">44.813th</t>
  </si>
  <si>
    <t xml:space="preserve">37.61st</t>
  </si>
  <si>
    <t xml:space="preserve">30.720th</t>
  </si>
  <si>
    <t xml:space="preserve">27.031st</t>
  </si>
  <si>
    <t xml:space="preserve">45.922nd</t>
  </si>
  <si>
    <t xml:space="preserve">44.610th</t>
  </si>
  <si>
    <t xml:space="preserve">48.12nd Jan</t>
  </si>
  <si>
    <t xml:space="preserve">44.23rd</t>
  </si>
  <si>
    <t xml:space="preserve">44.115th</t>
  </si>
  <si>
    <t xml:space="preserve">38.515th</t>
  </si>
  <si>
    <t xml:space="preserve">29.64th</t>
  </si>
  <si>
    <t xml:space="preserve">22.312th</t>
  </si>
  <si>
    <t xml:space="preserve">28.51st</t>
  </si>
  <si>
    <t xml:space="preserve">40.131st</t>
  </si>
  <si>
    <t xml:space="preserve">45.219th Dec</t>
  </si>
  <si>
    <t xml:space="preserve">42.51st</t>
  </si>
  <si>
    <t xml:space="preserve">28.121st</t>
  </si>
  <si>
    <t xml:space="preserve">30.228th</t>
  </si>
  <si>
    <t xml:space="preserve">43.811th</t>
  </si>
  <si>
    <t xml:space="preserve">44.224th Feb</t>
  </si>
  <si>
    <t xml:space="preserve">46.311th</t>
  </si>
  <si>
    <t xml:space="preserve">28.916th</t>
  </si>
  <si>
    <t xml:space="preserve">24.723rd</t>
  </si>
  <si>
    <t xml:space="preserve">47.118th</t>
  </si>
  <si>
    <t xml:space="preserve">47.118th Dec</t>
  </si>
  <si>
    <t xml:space="preserve">47.422nd</t>
  </si>
  <si>
    <t xml:space="preserve">38.510th</t>
  </si>
  <si>
    <t xml:space="preserve">26.623rd</t>
  </si>
  <si>
    <t xml:space="preserve">32.514th</t>
  </si>
  <si>
    <t xml:space="preserve">46.319th</t>
  </si>
  <si>
    <t xml:space="preserve">47.422nd Jan</t>
  </si>
  <si>
    <t xml:space="preserve">48.125th</t>
  </si>
  <si>
    <t xml:space="preserve">31.021st</t>
  </si>
  <si>
    <t xml:space="preserve">26.528th</t>
  </si>
  <si>
    <t xml:space="preserve">27.116th</t>
  </si>
  <si>
    <t xml:space="preserve">48.019th</t>
  </si>
  <si>
    <t xml:space="preserve">48.125th Jan</t>
  </si>
  <si>
    <t xml:space="preserve">46.19th</t>
  </si>
  <si>
    <t xml:space="preserve">33.715th</t>
  </si>
  <si>
    <t xml:space="preserve">26.319th</t>
  </si>
  <si>
    <t xml:space="preserve">36.517th</t>
  </si>
  <si>
    <t xml:space="preserve">47.528th</t>
  </si>
  <si>
    <t xml:space="preserve">47.528th Nov</t>
  </si>
  <si>
    <t xml:space="preserve">27.01st</t>
  </si>
  <si>
    <t xml:space="preserve">29.831st</t>
  </si>
  <si>
    <t xml:space="preserve">35.42nd</t>
  </si>
  <si>
    <t xml:space="preserve">45.118th Dec</t>
  </si>
  <si>
    <t xml:space="preserve">46.012th</t>
  </si>
  <si>
    <t xml:space="preserve">22.124th</t>
  </si>
  <si>
    <t xml:space="preserve">34.26th</t>
  </si>
  <si>
    <t xml:space="preserve">46.012th Jan</t>
  </si>
  <si>
    <t xml:space="preserve">44.91st</t>
  </si>
  <si>
    <t xml:space="preserve">43.818th</t>
  </si>
  <si>
    <t xml:space="preserve">33.06th</t>
  </si>
  <si>
    <t xml:space="preserve">37.717th</t>
  </si>
  <si>
    <t xml:space="preserve">46.57th Dec</t>
  </si>
  <si>
    <t xml:space="preserve">48.525th</t>
  </si>
  <si>
    <t xml:space="preserve">45.028th</t>
  </si>
  <si>
    <t xml:space="preserve">27.329th</t>
  </si>
  <si>
    <t xml:space="preserve">Mount Gambier Post Office </t>
  </si>
  <si>
    <t xml:space="preserve">32.97th</t>
  </si>
  <si>
    <t xml:space="preserve">30.86th</t>
  </si>
  <si>
    <t xml:space="preserve">23.824th</t>
  </si>
  <si>
    <t xml:space="preserve">34.330th</t>
  </si>
  <si>
    <t xml:space="preserve">37.97th</t>
  </si>
  <si>
    <t xml:space="preserve">44.019th Jan</t>
  </si>
  <si>
    <t xml:space="preserve">35.627th</t>
  </si>
  <si>
    <t xml:space="preserve">28.33rd</t>
  </si>
  <si>
    <t xml:space="preserve">15.920th</t>
  </si>
  <si>
    <t xml:space="preserve">14.75th</t>
  </si>
  <si>
    <t xml:space="preserve">19.018th</t>
  </si>
  <si>
    <t xml:space="preserve">35.47th</t>
  </si>
  <si>
    <t xml:space="preserve">36.127th Dec</t>
  </si>
  <si>
    <t xml:space="preserve">39.125th</t>
  </si>
  <si>
    <t xml:space="preserve">34.123rd</t>
  </si>
  <si>
    <t xml:space="preserve">28.77th</t>
  </si>
  <si>
    <t xml:space="preserve">22.324th</t>
  </si>
  <si>
    <t xml:space="preserve">27.316th</t>
  </si>
  <si>
    <t xml:space="preserve">30.87th</t>
  </si>
  <si>
    <t xml:space="preserve">35.223rd</t>
  </si>
  <si>
    <t xml:space="preserve">33.322nd</t>
  </si>
  <si>
    <t xml:space="preserve">29.23rd</t>
  </si>
  <si>
    <t xml:space="preserve">28.16th</t>
  </si>
  <si>
    <t xml:space="preserve">23.826th</t>
  </si>
  <si>
    <t xml:space="preserve">33.130th</t>
  </si>
  <si>
    <t xml:space="preserve">35.223rd Jan</t>
  </si>
  <si>
    <t xml:space="preserve">37.514th</t>
  </si>
  <si>
    <t xml:space="preserve">24.78th</t>
  </si>
  <si>
    <t xml:space="preserve">31.630th</t>
  </si>
  <si>
    <t xml:space="preserve">32.721st</t>
  </si>
  <si>
    <t xml:space="preserve">43.11st Feb</t>
  </si>
  <si>
    <t xml:space="preserve">29.710th</t>
  </si>
  <si>
    <t xml:space="preserve">39.412th Jan</t>
  </si>
  <si>
    <t xml:space="preserve">32.813th</t>
  </si>
  <si>
    <t xml:space="preserve">33.510th</t>
  </si>
  <si>
    <t xml:space="preserve">40.86th Feb</t>
  </si>
  <si>
    <t xml:space="preserve">39.315th</t>
  </si>
  <si>
    <t xml:space="preserve">33.611th</t>
  </si>
  <si>
    <t xml:space="preserve">29.816th</t>
  </si>
  <si>
    <t xml:space="preserve">24.41st</t>
  </si>
  <si>
    <t xml:space="preserve">26.125th</t>
  </si>
  <si>
    <t xml:space="preserve">31.717th</t>
  </si>
  <si>
    <t xml:space="preserve">39.616th Jan</t>
  </si>
  <si>
    <t xml:space="preserve">16.115th</t>
  </si>
  <si>
    <t xml:space="preserve">37.519th</t>
  </si>
  <si>
    <t xml:space="preserve">24.221st</t>
  </si>
  <si>
    <t xml:space="preserve">21.74th</t>
  </si>
  <si>
    <t xml:space="preserve">38.922nd Dec</t>
  </si>
  <si>
    <t xml:space="preserve">26.626th</t>
  </si>
  <si>
    <t xml:space="preserve">24.910th</t>
  </si>
  <si>
    <t xml:space="preserve">30.930th</t>
  </si>
  <si>
    <t xml:space="preserve">38.421st Jan</t>
  </si>
  <si>
    <t xml:space="preserve">29.72nd</t>
  </si>
  <si>
    <t xml:space="preserve">30.421st</t>
  </si>
  <si>
    <t xml:space="preserve">26.15th</t>
  </si>
  <si>
    <t xml:space="preserve">24.424th</t>
  </si>
  <si>
    <t xml:space="preserve">40.115th Feb</t>
  </si>
  <si>
    <t xml:space="preserve">35.014th</t>
  </si>
  <si>
    <t xml:space="preserve">40.916th</t>
  </si>
  <si>
    <t xml:space="preserve">37.213th</t>
  </si>
  <si>
    <t xml:space="preserve">32.51st</t>
  </si>
  <si>
    <t xml:space="preserve">40.916th Feb</t>
  </si>
  <si>
    <t xml:space="preserve">38.623rd</t>
  </si>
  <si>
    <t xml:space="preserve">33.914th</t>
  </si>
  <si>
    <t xml:space="preserve">27.814th</t>
  </si>
  <si>
    <t xml:space="preserve">17.213th</t>
  </si>
  <si>
    <t xml:space="preserve">17.212th</t>
  </si>
  <si>
    <t xml:space="preserve">23.26th</t>
  </si>
  <si>
    <t xml:space="preserve">38.918th Nov</t>
  </si>
  <si>
    <t xml:space="preserve">32.217th</t>
  </si>
  <si>
    <t xml:space="preserve">18.318th</t>
  </si>
  <si>
    <t xml:space="preserve">34.41st</t>
  </si>
  <si>
    <t xml:space="preserve">37.811th Feb</t>
  </si>
  <si>
    <t xml:space="preserve">27.22nd</t>
  </si>
  <si>
    <t xml:space="preserve">30.814th</t>
  </si>
  <si>
    <t xml:space="preserve">37.721st Feb</t>
  </si>
  <si>
    <t xml:space="preserve">29.712th</t>
  </si>
  <si>
    <t xml:space="preserve">39.012th Dec</t>
  </si>
  <si>
    <t xml:space="preserve">33.25th</t>
  </si>
  <si>
    <t xml:space="preserve">33.816th</t>
  </si>
  <si>
    <t xml:space="preserve">37.85th Dec</t>
  </si>
  <si>
    <t xml:space="preserve">33.68th</t>
  </si>
  <si>
    <t xml:space="preserve">26.920th</t>
  </si>
  <si>
    <t xml:space="preserve">29.222nd</t>
  </si>
  <si>
    <t xml:space="preserve">36.414th Feb</t>
  </si>
  <si>
    <t xml:space="preserve">31.710th</t>
  </si>
  <si>
    <t xml:space="preserve">31.19th</t>
  </si>
  <si>
    <t xml:space="preserve">38.39th Jan</t>
  </si>
  <si>
    <t xml:space="preserve">30.428th</t>
  </si>
  <si>
    <t xml:space="preserve">33.729th</t>
  </si>
  <si>
    <t xml:space="preserve">36.713th</t>
  </si>
  <si>
    <t xml:space="preserve">38.410th Jan</t>
  </si>
  <si>
    <t xml:space="preserve">40.324th</t>
  </si>
  <si>
    <t xml:space="preserve">36.312th</t>
  </si>
  <si>
    <t xml:space="preserve">29.116th</t>
  </si>
  <si>
    <t xml:space="preserve">21.73rd</t>
  </si>
  <si>
    <t xml:space="preserve">15.63rd</t>
  </si>
  <si>
    <t xml:space="preserve">40.324th Jan</t>
  </si>
  <si>
    <t xml:space="preserve">36.62nd</t>
  </si>
  <si>
    <t xml:space="preserve">26.716th</t>
  </si>
  <si>
    <t xml:space="preserve">23.87th</t>
  </si>
  <si>
    <t xml:space="preserve">17.415th</t>
  </si>
  <si>
    <t xml:space="preserve">29.63rd</t>
  </si>
  <si>
    <t xml:space="preserve">39.48th Jan</t>
  </si>
  <si>
    <t xml:space="preserve">35.325th</t>
  </si>
  <si>
    <t xml:space="preserve">28.613th</t>
  </si>
  <si>
    <t xml:space="preserve">21.712th</t>
  </si>
  <si>
    <t xml:space="preserve">29.215th</t>
  </si>
  <si>
    <t xml:space="preserve">35.325th Feb</t>
  </si>
  <si>
    <t xml:space="preserve">33.04th</t>
  </si>
  <si>
    <t xml:space="preserve">36.15th</t>
  </si>
  <si>
    <t xml:space="preserve">25.68th</t>
  </si>
  <si>
    <t xml:space="preserve">15.417th</t>
  </si>
  <si>
    <t xml:space="preserve">18.626th</t>
  </si>
  <si>
    <t xml:space="preserve">24.316th</t>
  </si>
  <si>
    <t xml:space="preserve">39.627th Jan</t>
  </si>
  <si>
    <t xml:space="preserve">32.53rd</t>
  </si>
  <si>
    <t xml:space="preserve">30.01st</t>
  </si>
  <si>
    <t xml:space="preserve">35.33rd Jan</t>
  </si>
  <si>
    <t xml:space="preserve">41.313th</t>
  </si>
  <si>
    <t xml:space="preserve">20.826th</t>
  </si>
  <si>
    <t xml:space="preserve">32.723rd</t>
  </si>
  <si>
    <t xml:space="preserve">35.213th</t>
  </si>
  <si>
    <t xml:space="preserve">41.313th Mar</t>
  </si>
  <si>
    <t xml:space="preserve">36.89th</t>
  </si>
  <si>
    <t xml:space="preserve">16.19th</t>
  </si>
  <si>
    <t xml:space="preserve">29.71st</t>
  </si>
  <si>
    <t xml:space="preserve">37.017th Dec</t>
  </si>
  <si>
    <t xml:space="preserve">35.226th</t>
  </si>
  <si>
    <t xml:space="preserve">23.22nd</t>
  </si>
  <si>
    <t xml:space="preserve">15.68th</t>
  </si>
  <si>
    <t xml:space="preserve">35.226th Feb</t>
  </si>
  <si>
    <t xml:space="preserve">30.213th</t>
  </si>
  <si>
    <t xml:space="preserve">31.712th</t>
  </si>
  <si>
    <t xml:space="preserve">16.711th</t>
  </si>
  <si>
    <t xml:space="preserve">37.226th Nov</t>
  </si>
  <si>
    <t xml:space="preserve">34.223rd</t>
  </si>
  <si>
    <t xml:space="preserve">37.73rd Feb</t>
  </si>
  <si>
    <t xml:space="preserve">43.313th</t>
  </si>
  <si>
    <t xml:space="preserve">31.711th</t>
  </si>
  <si>
    <t xml:space="preserve">43.313th Jan</t>
  </si>
  <si>
    <t xml:space="preserve">26.111th</t>
  </si>
  <si>
    <t xml:space="preserve">41.011th Mar</t>
  </si>
  <si>
    <t xml:space="preserve">36.222nd</t>
  </si>
  <si>
    <t xml:space="preserve">40.726th Dec</t>
  </si>
  <si>
    <t xml:space="preserve">32.86th</t>
  </si>
  <si>
    <t xml:space="preserve">40.64th</t>
  </si>
  <si>
    <t xml:space="preserve">27.226th</t>
  </si>
  <si>
    <t xml:space="preserve">16.71st</t>
  </si>
  <si>
    <t xml:space="preserve">23.119th</t>
  </si>
  <si>
    <t xml:space="preserve">30.328th</t>
  </si>
  <si>
    <t xml:space="preserve">28.53rd</t>
  </si>
  <si>
    <t xml:space="preserve">40.64th Mar</t>
  </si>
  <si>
    <t xml:space="preserve">40.727th</t>
  </si>
  <si>
    <t xml:space="preserve">39.79th</t>
  </si>
  <si>
    <t xml:space="preserve">18.328th</t>
  </si>
  <si>
    <t xml:space="preserve">17.25th</t>
  </si>
  <si>
    <t xml:space="preserve">40.727th Jan</t>
  </si>
  <si>
    <t xml:space="preserve">37.25th</t>
  </si>
  <si>
    <t xml:space="preserve">33.129th</t>
  </si>
  <si>
    <t xml:space="preserve">17.726th</t>
  </si>
  <si>
    <t xml:space="preserve">28.120th</t>
  </si>
  <si>
    <t xml:space="preserve">30.727th</t>
  </si>
  <si>
    <t xml:space="preserve">37.821st Jan</t>
  </si>
  <si>
    <t xml:space="preserve">28.020th</t>
  </si>
  <si>
    <t xml:space="preserve">16.828th</t>
  </si>
  <si>
    <t xml:space="preserve">39.725th Dec</t>
  </si>
  <si>
    <t xml:space="preserve">34.96th</t>
  </si>
  <si>
    <t xml:space="preserve">23.310th</t>
  </si>
  <si>
    <t xml:space="preserve">32.822nd</t>
  </si>
  <si>
    <t xml:space="preserve">38.924th</t>
  </si>
  <si>
    <t xml:space="preserve">38.924th Dec</t>
  </si>
  <si>
    <t xml:space="preserve">37.928th</t>
  </si>
  <si>
    <t xml:space="preserve">36.711th</t>
  </si>
  <si>
    <t xml:space="preserve">25.02nd</t>
  </si>
  <si>
    <t xml:space="preserve">15.831st</t>
  </si>
  <si>
    <t xml:space="preserve">37.928th Jan</t>
  </si>
  <si>
    <t xml:space="preserve">41.722nd</t>
  </si>
  <si>
    <t xml:space="preserve">36.211th</t>
  </si>
  <si>
    <t xml:space="preserve">16.230th</t>
  </si>
  <si>
    <t xml:space="preserve">23.920th</t>
  </si>
  <si>
    <t xml:space="preserve">41.722nd Jan</t>
  </si>
  <si>
    <t xml:space="preserve">26.826th</t>
  </si>
  <si>
    <t xml:space="preserve">22.58th</t>
  </si>
  <si>
    <t xml:space="preserve">28.616th</t>
  </si>
  <si>
    <t xml:space="preserve">32.223rd</t>
  </si>
  <si>
    <t xml:space="preserve">36.729th Jan</t>
  </si>
  <si>
    <t xml:space="preserve">39.213th</t>
  </si>
  <si>
    <t xml:space="preserve">23.97th</t>
  </si>
  <si>
    <t xml:space="preserve">25.210th</t>
  </si>
  <si>
    <t xml:space="preserve">39.213th Jan</t>
  </si>
  <si>
    <t xml:space="preserve">39.611th</t>
  </si>
  <si>
    <t xml:space="preserve">39.68th</t>
  </si>
  <si>
    <t xml:space="preserve">34.326th</t>
  </si>
  <si>
    <t xml:space="preserve">Mount Gambier Aero</t>
  </si>
  <si>
    <t xml:space="preserve">32.66th</t>
  </si>
  <si>
    <t xml:space="preserve">39.94th</t>
  </si>
  <si>
    <t xml:space="preserve">22.320th</t>
  </si>
  <si>
    <t xml:space="preserve">40.527th</t>
  </si>
  <si>
    <t xml:space="preserve">34.327th</t>
  </si>
  <si>
    <t xml:space="preserve">31.627th</t>
  </si>
  <si>
    <t xml:space="preserve">35.631st</t>
  </si>
  <si>
    <t xml:space="preserve">40.527th Jan</t>
  </si>
  <si>
    <t xml:space="preserve">36.95th Feb</t>
  </si>
  <si>
    <t xml:space="preserve">27.020th</t>
  </si>
  <si>
    <t xml:space="preserve">24.328th</t>
  </si>
  <si>
    <t xml:space="preserve">30.824th</t>
  </si>
  <si>
    <t xml:space="preserve">39.225th</t>
  </si>
  <si>
    <t xml:space="preserve">39.225th Dec</t>
  </si>
  <si>
    <t xml:space="preserve">38.813th</t>
  </si>
  <si>
    <t xml:space="preserve">34.86th</t>
  </si>
  <si>
    <t xml:space="preserve">17.710th</t>
  </si>
  <si>
    <t xml:space="preserve">39.124th Dec</t>
  </si>
  <si>
    <t xml:space="preserve">38.428th</t>
  </si>
  <si>
    <t xml:space="preserve">35.711th</t>
  </si>
  <si>
    <t xml:space="preserve">22.814th</t>
  </si>
  <si>
    <t xml:space="preserve">28.418th</t>
  </si>
  <si>
    <t xml:space="preserve">38.428th Jan</t>
  </si>
  <si>
    <t xml:space="preserve">41.622nd</t>
  </si>
  <si>
    <t xml:space="preserve">30.78th</t>
  </si>
  <si>
    <t xml:space="preserve">23.720th</t>
  </si>
  <si>
    <t xml:space="preserve">28.325th</t>
  </si>
  <si>
    <t xml:space="preserve">28.315th</t>
  </si>
  <si>
    <t xml:space="preserve">36.323rd</t>
  </si>
  <si>
    <t xml:space="preserve">41.622nd Jan</t>
  </si>
  <si>
    <t xml:space="preserve">36.629th</t>
  </si>
  <si>
    <t xml:space="preserve">33.423rd</t>
  </si>
  <si>
    <t xml:space="preserve">36.629th Jan</t>
  </si>
  <si>
    <t xml:space="preserve">39.613th</t>
  </si>
  <si>
    <t xml:space="preserve">26.217th</t>
  </si>
  <si>
    <t xml:space="preserve">26.010th</t>
  </si>
  <si>
    <t xml:space="preserve">35.127th</t>
  </si>
  <si>
    <t xml:space="preserve">39.613th Jan</t>
  </si>
  <si>
    <t xml:space="preserve">39.58th</t>
  </si>
  <si>
    <t xml:space="preserve">27.91st</t>
  </si>
  <si>
    <t xml:space="preserve">30.15th</t>
  </si>
  <si>
    <t xml:space="preserve">39.611th Jan</t>
  </si>
  <si>
    <t xml:space="preserve">17.929th</t>
  </si>
  <si>
    <t xml:space="preserve">24.914th</t>
  </si>
  <si>
    <t xml:space="preserve">28.425th</t>
  </si>
  <si>
    <t xml:space="preserve">38.69th</t>
  </si>
  <si>
    <t xml:space="preserve">28.427th</t>
  </si>
  <si>
    <t xml:space="preserve">38.69th Mar</t>
  </si>
  <si>
    <t xml:space="preserve">37.626th</t>
  </si>
  <si>
    <t xml:space="preserve">34.98th</t>
  </si>
  <si>
    <t xml:space="preserve">34.21st</t>
  </si>
  <si>
    <t xml:space="preserve">17.423rd</t>
  </si>
  <si>
    <t xml:space="preserve">37.626th Jan</t>
  </si>
  <si>
    <t xml:space="preserve">43.32nd</t>
  </si>
  <si>
    <t xml:space="preserve">33.022nd</t>
  </si>
  <si>
    <t xml:space="preserve">30.411th</t>
  </si>
  <si>
    <t xml:space="preserve">24.114th</t>
  </si>
  <si>
    <t xml:space="preserve">26.817th</t>
  </si>
  <si>
    <t xml:space="preserve">37.810th</t>
  </si>
  <si>
    <t xml:space="preserve">43.32nd Jan</t>
  </si>
  <si>
    <t xml:space="preserve">25.914th</t>
  </si>
  <si>
    <t xml:space="preserve">15.431st</t>
  </si>
  <si>
    <t xml:space="preserve">38.08th Jan</t>
  </si>
  <si>
    <t xml:space="preserve">32.88th</t>
  </si>
  <si>
    <t xml:space="preserve">30.914th</t>
  </si>
  <si>
    <t xml:space="preserve">38.130th Jan</t>
  </si>
  <si>
    <t xml:space="preserve">33.419th</t>
  </si>
  <si>
    <t xml:space="preserve">31.927th</t>
  </si>
  <si>
    <t xml:space="preserve">42.717th</t>
  </si>
  <si>
    <t xml:space="preserve">32.821st</t>
  </si>
  <si>
    <t xml:space="preserve">42.717th Jan</t>
  </si>
  <si>
    <t xml:space="preserve">33.621st</t>
  </si>
  <si>
    <t xml:space="preserve">16.427th</t>
  </si>
  <si>
    <t xml:space="preserve">31.016th</t>
  </si>
  <si>
    <t xml:space="preserve">39.629th Dec</t>
  </si>
  <si>
    <t xml:space="preserve">42.028th</t>
  </si>
  <si>
    <t xml:space="preserve">42.028th Jan</t>
  </si>
  <si>
    <t xml:space="preserve">36.87th</t>
  </si>
  <si>
    <t xml:space="preserve">30.426th</t>
  </si>
  <si>
    <t xml:space="preserve">20.115th</t>
  </si>
  <si>
    <t xml:space="preserve">19.818th</t>
  </si>
  <si>
    <t xml:space="preserve">34.522nd</t>
  </si>
  <si>
    <t xml:space="preserve">41.230th Nov</t>
  </si>
  <si>
    <t xml:space="preserve">36.310th</t>
  </si>
  <si>
    <t xml:space="preserve">34.412th</t>
  </si>
  <si>
    <t xml:space="preserve">32.321st</t>
  </si>
  <si>
    <t xml:space="preserve">26.723rd</t>
  </si>
  <si>
    <t xml:space="preserve">21.321st</t>
  </si>
  <si>
    <t xml:space="preserve">36.54th</t>
  </si>
  <si>
    <t xml:space="preserve">36.54th Dec</t>
  </si>
  <si>
    <t xml:space="preserve">38.930th Jan</t>
  </si>
  <si>
    <t xml:space="preserve">38.42nd</t>
  </si>
  <si>
    <t xml:space="preserve">28.322nd</t>
  </si>
  <si>
    <t xml:space="preserve">37.321st</t>
  </si>
  <si>
    <t xml:space="preserve">39.821st Feb</t>
  </si>
  <si>
    <t xml:space="preserve">33.22nd</t>
  </si>
  <si>
    <t xml:space="preserve">16.26th</t>
  </si>
  <si>
    <t xml:space="preserve">40.17th Mar</t>
  </si>
  <si>
    <t xml:space="preserve">33.018th</t>
  </si>
  <si>
    <t xml:space="preserve">28.54th</t>
  </si>
  <si>
    <t xml:space="preserve">21.822nd</t>
  </si>
  <si>
    <t xml:space="preserve">29.625th</t>
  </si>
  <si>
    <t xml:space="preserve">43.26th Feb</t>
  </si>
  <si>
    <t xml:space="preserve">33.911th</t>
  </si>
  <si>
    <t xml:space="preserve">18.927th</t>
  </si>
  <si>
    <t xml:space="preserve">28.231st</t>
  </si>
  <si>
    <t xml:space="preserve">35.922nd</t>
  </si>
  <si>
    <t xml:space="preserve">39.19th Jan</t>
  </si>
  <si>
    <t xml:space="preserve">38.719th</t>
  </si>
  <si>
    <t xml:space="preserve">30.725th</t>
  </si>
  <si>
    <t xml:space="preserve">35.923rd</t>
  </si>
  <si>
    <t xml:space="preserve">33.528th</t>
  </si>
  <si>
    <t xml:space="preserve">39.321st Jan</t>
  </si>
  <si>
    <t xml:space="preserve">34.13rd</t>
  </si>
  <si>
    <t xml:space="preserve">31.416th</t>
  </si>
  <si>
    <t xml:space="preserve">16.421st</t>
  </si>
  <si>
    <t xml:space="preserve">30.323rd</t>
  </si>
  <si>
    <t xml:space="preserve">42.98th Feb</t>
  </si>
  <si>
    <t xml:space="preserve">24.825th</t>
  </si>
  <si>
    <t xml:space="preserve">31.725th</t>
  </si>
  <si>
    <t xml:space="preserve">40.68th Jan</t>
  </si>
  <si>
    <t xml:space="preserve">32.918th</t>
  </si>
  <si>
    <t xml:space="preserve">27.719th</t>
  </si>
  <si>
    <t xml:space="preserve">39.720th</t>
  </si>
  <si>
    <t xml:space="preserve">39.720th Dec</t>
  </si>
  <si>
    <t xml:space="preserve">35.517th</t>
  </si>
  <si>
    <t xml:space="preserve">18.76th</t>
  </si>
  <si>
    <t xml:space="preserve">37.313th</t>
  </si>
  <si>
    <t xml:space="preserve">42.120th Jan</t>
  </si>
  <si>
    <t xml:space="preserve">34.510th</t>
  </si>
  <si>
    <t xml:space="preserve">23.48th</t>
  </si>
  <si>
    <t xml:space="preserve">26.028th</t>
  </si>
  <si>
    <t xml:space="preserve">27.924th</t>
  </si>
  <si>
    <t xml:space="preserve">36.223rd</t>
  </si>
  <si>
    <t xml:space="preserve">36.41st Mar</t>
  </si>
  <si>
    <t xml:space="preserve">26.816th</t>
  </si>
  <si>
    <t xml:space="preserve">22.429th</t>
  </si>
  <si>
    <t xml:space="preserve">22.012th</t>
  </si>
  <si>
    <t xml:space="preserve">33.418th</t>
  </si>
  <si>
    <t xml:space="preserve">41.111th Dec</t>
  </si>
  <si>
    <t xml:space="preserve">36.213th</t>
  </si>
  <si>
    <t xml:space="preserve">23.131st</t>
  </si>
  <si>
    <t xml:space="preserve">38.321st Dec</t>
  </si>
  <si>
    <t xml:space="preserve">36.413th</t>
  </si>
  <si>
    <t xml:space="preserve">41.811th</t>
  </si>
  <si>
    <t xml:space="preserve">33.327th</t>
  </si>
  <si>
    <t xml:space="preserve">41.811th Feb</t>
  </si>
  <si>
    <t xml:space="preserve">26.56th</t>
  </si>
  <si>
    <t xml:space="preserve">38.511th Mar</t>
  </si>
  <si>
    <t xml:space="preserve">39.74th</t>
  </si>
  <si>
    <t xml:space="preserve">31.826th</t>
  </si>
  <si>
    <t xml:space="preserve">27.516th</t>
  </si>
  <si>
    <t xml:space="preserve">17.416th</t>
  </si>
  <si>
    <t xml:space="preserve">39.74th Jan</t>
  </si>
  <si>
    <t xml:space="preserve">31.210th</t>
  </si>
  <si>
    <t xml:space="preserve">39.820th</t>
  </si>
  <si>
    <t xml:space="preserve">32.314th</t>
  </si>
  <si>
    <t xml:space="preserve">29.122nd</t>
  </si>
  <si>
    <t xml:space="preserve">36.316th</t>
  </si>
  <si>
    <t xml:space="preserve">42.315th</t>
  </si>
  <si>
    <t xml:space="preserve">30.37th</t>
  </si>
  <si>
    <t xml:space="preserve">30.34th</t>
  </si>
  <si>
    <t xml:space="preserve">28.017th</t>
  </si>
  <si>
    <t xml:space="preserve">29.326th</t>
  </si>
  <si>
    <t xml:space="preserve">33.730th</t>
  </si>
  <si>
    <t xml:space="preserve">42.814th Jan</t>
  </si>
  <si>
    <t xml:space="preserve">43.523rd</t>
  </si>
  <si>
    <t xml:space="preserve">21.417th</t>
  </si>
  <si>
    <t xml:space="preserve">14.811th</t>
  </si>
  <si>
    <t xml:space="preserve">34.512th</t>
  </si>
  <si>
    <t xml:space="preserve">43.523rd Jan</t>
  </si>
  <si>
    <t xml:space="preserve">43.616th</t>
  </si>
  <si>
    <t xml:space="preserve">25.726th</t>
  </si>
  <si>
    <t xml:space="preserve">30.829th</t>
  </si>
  <si>
    <t xml:space="preserve">43.616th Feb</t>
  </si>
  <si>
    <t xml:space="preserve">33.723rd</t>
  </si>
  <si>
    <t xml:space="preserve">21.52nd</t>
  </si>
  <si>
    <t xml:space="preserve">14.831st</t>
  </si>
  <si>
    <t xml:space="preserve">37.36th Mar</t>
  </si>
  <si>
    <t xml:space="preserve">37.23rd</t>
  </si>
  <si>
    <t xml:space="preserve">35.913th</t>
  </si>
  <si>
    <t xml:space="preserve">26.45th</t>
  </si>
  <si>
    <t xml:space="preserve">32.213th</t>
  </si>
  <si>
    <t xml:space="preserve">29.515th</t>
  </si>
  <si>
    <t xml:space="preserve">31.02nd</t>
  </si>
  <si>
    <t xml:space="preserve">25.317th</t>
  </si>
  <si>
    <t xml:space="preserve">34.325th</t>
  </si>
  <si>
    <t xml:space="preserve">41.16th Mar</t>
  </si>
  <si>
    <t xml:space="preserve">35.524th</t>
  </si>
  <si>
    <t xml:space="preserve">37.47th</t>
  </si>
  <si>
    <t xml:space="preserve">17.79th</t>
  </si>
  <si>
    <t xml:space="preserve">32.731st</t>
  </si>
  <si>
    <t xml:space="preserve">37.47th Feb</t>
  </si>
  <si>
    <t xml:space="preserve">40.529th</t>
  </si>
  <si>
    <t xml:space="preserve">38.426th</t>
  </si>
  <si>
    <t xml:space="preserve">16.96th</t>
  </si>
  <si>
    <t xml:space="preserve">23.722nd</t>
  </si>
  <si>
    <t xml:space="preserve">27.026th</t>
  </si>
  <si>
    <t xml:space="preserve">37.016th</t>
  </si>
  <si>
    <t xml:space="preserve">40.529th Jan</t>
  </si>
  <si>
    <t xml:space="preserve">38.228th</t>
  </si>
  <si>
    <t xml:space="preserve">39.11st</t>
  </si>
  <si>
    <t xml:space="preserve">23.424th</t>
  </si>
  <si>
    <t xml:space="preserve">33.622nd</t>
  </si>
  <si>
    <t xml:space="preserve">39.11st Mar</t>
  </si>
  <si>
    <t xml:space="preserve">39.123rd</t>
  </si>
  <si>
    <t xml:space="preserve">37.615th</t>
  </si>
  <si>
    <t xml:space="preserve">27.34th</t>
  </si>
  <si>
    <t xml:space="preserve">23.810th</t>
  </si>
  <si>
    <t xml:space="preserve">29.627th</t>
  </si>
  <si>
    <t xml:space="preserve">32.45th</t>
  </si>
  <si>
    <t xml:space="preserve">33.430th</t>
  </si>
  <si>
    <t xml:space="preserve">39.123rd Jan</t>
  </si>
  <si>
    <t xml:space="preserve">41.72nd</t>
  </si>
  <si>
    <t xml:space="preserve">35.06th</t>
  </si>
  <si>
    <t xml:space="preserve">30.511th</t>
  </si>
  <si>
    <t xml:space="preserve">19.85th</t>
  </si>
  <si>
    <t xml:space="preserve">33.524th</t>
  </si>
  <si>
    <t xml:space="preserve">41.72nd Jan</t>
  </si>
  <si>
    <t xml:space="preserve">37.817th</t>
  </si>
  <si>
    <t xml:space="preserve">37.210th</t>
  </si>
  <si>
    <t xml:space="preserve">32.531st</t>
  </si>
  <si>
    <t xml:space="preserve">37.817th Feb</t>
  </si>
  <si>
    <t xml:space="preserve">40.715th</t>
  </si>
  <si>
    <t xml:space="preserve">15.818th</t>
  </si>
  <si>
    <t xml:space="preserve">25.37th</t>
  </si>
  <si>
    <t xml:space="preserve">41.63rd Feb</t>
  </si>
  <si>
    <t xml:space="preserve">34.221st</t>
  </si>
  <si>
    <t xml:space="preserve">32.430th</t>
  </si>
  <si>
    <t xml:space="preserve">24.724th</t>
  </si>
  <si>
    <t xml:space="preserve">19.55th</t>
  </si>
  <si>
    <t xml:space="preserve">35.313th</t>
  </si>
  <si>
    <t xml:space="preserve">32.96th</t>
  </si>
  <si>
    <t xml:space="preserve">19.311th</t>
  </si>
  <si>
    <t xml:space="preserve">19.29th</t>
  </si>
  <si>
    <t xml:space="preserve">22.218th</t>
  </si>
  <si>
    <t xml:space="preserve">33.217th</t>
  </si>
  <si>
    <t xml:space="preserve">30.117th</t>
  </si>
  <si>
    <t xml:space="preserve">39.225th Feb</t>
  </si>
  <si>
    <t xml:space="preserve">30.82nd</t>
  </si>
  <si>
    <t xml:space="preserve">35.421st</t>
  </si>
  <si>
    <t xml:space="preserve">42.614th Jan</t>
  </si>
  <si>
    <t xml:space="preserve">41.120th</t>
  </si>
  <si>
    <t xml:space="preserve">28.913th</t>
  </si>
  <si>
    <t xml:space="preserve">41.419th Feb</t>
  </si>
  <si>
    <t xml:space="preserve">41.317th</t>
  </si>
  <si>
    <t xml:space="preserve">41.317th Jan</t>
  </si>
  <si>
    <t xml:space="preserve">40.410th</t>
  </si>
  <si>
    <t xml:space="preserve">36.34th</t>
  </si>
  <si>
    <t xml:space="preserve">25.911th</t>
  </si>
  <si>
    <t xml:space="preserve">17.428th</t>
  </si>
  <si>
    <t xml:space="preserve">29.68th</t>
  </si>
  <si>
    <t xml:space="preserve">32.330th</t>
  </si>
  <si>
    <t xml:space="preserve">40.410th Jan</t>
  </si>
  <si>
    <t xml:space="preserve">28.511th</t>
  </si>
  <si>
    <t xml:space="preserve">16.625th</t>
  </si>
  <si>
    <t xml:space="preserve">39.64th Feb</t>
  </si>
  <si>
    <t xml:space="preserve">41.68th</t>
  </si>
  <si>
    <t xml:space="preserve">35.89th</t>
  </si>
  <si>
    <t xml:space="preserve">30.97th</t>
  </si>
  <si>
    <t xml:space="preserve">15.78th</t>
  </si>
  <si>
    <t xml:space="preserve">28.123rd</t>
  </si>
  <si>
    <t xml:space="preserve">24.710th</t>
  </si>
  <si>
    <t xml:space="preserve">41.68th Feb</t>
  </si>
  <si>
    <t xml:space="preserve">35.424th</t>
  </si>
  <si>
    <t xml:space="preserve">35.819th Feb</t>
  </si>
  <si>
    <t xml:space="preserve">39.54th</t>
  </si>
  <si>
    <t xml:space="preserve">30.018th</t>
  </si>
  <si>
    <t xml:space="preserve">39.54th Feb</t>
  </si>
  <si>
    <t xml:space="preserve">37.24th</t>
  </si>
  <si>
    <t xml:space="preserve">33.012th</t>
  </si>
  <si>
    <t xml:space="preserve">38.318th</t>
  </si>
  <si>
    <t xml:space="preserve">41.614th Feb</t>
  </si>
  <si>
    <t xml:space="preserve">35.09th</t>
  </si>
  <si>
    <t xml:space="preserve">21.57th</t>
  </si>
  <si>
    <t xml:space="preserve">32.125th</t>
  </si>
  <si>
    <t xml:space="preserve">35.820th</t>
  </si>
  <si>
    <t xml:space="preserve">41.111th Jan</t>
  </si>
  <si>
    <t xml:space="preserve">42.126th</t>
  </si>
  <si>
    <t xml:space="preserve">18.02nd</t>
  </si>
  <si>
    <t xml:space="preserve">16.220th</t>
  </si>
  <si>
    <t xml:space="preserve">42.49th Dec</t>
  </si>
  <si>
    <t xml:space="preserve">40.117th</t>
  </si>
  <si>
    <t xml:space="preserve">30.710th</t>
  </si>
  <si>
    <t xml:space="preserve">22.923rd</t>
  </si>
  <si>
    <t xml:space="preserve">30.321st</t>
  </si>
  <si>
    <t xml:space="preserve">43.331st Dec</t>
  </si>
  <si>
    <t xml:space="preserve">27.610th</t>
  </si>
  <si>
    <t xml:space="preserve">41.317th Mar</t>
  </si>
  <si>
    <t xml:space="preserve">43.629th</t>
  </si>
  <si>
    <t xml:space="preserve">32.82nd</t>
  </si>
  <si>
    <t xml:space="preserve">30.530th</t>
  </si>
  <si>
    <t xml:space="preserve">43.629th Jan</t>
  </si>
  <si>
    <t xml:space="preserve">37.72nd</t>
  </si>
  <si>
    <t xml:space="preserve">27.65th</t>
  </si>
  <si>
    <t xml:space="preserve">16.54th</t>
  </si>
  <si>
    <t xml:space="preserve">28.729th</t>
  </si>
  <si>
    <t xml:space="preserve">42.511th Jan</t>
  </si>
  <si>
    <t xml:space="preserve">39.630th</t>
  </si>
  <si>
    <t xml:space="preserve">27.98th</t>
  </si>
  <si>
    <t xml:space="preserve">24.527th</t>
  </si>
  <si>
    <t xml:space="preserve">39.630th Jan</t>
  </si>
  <si>
    <t xml:space="preserve">22.78th</t>
  </si>
  <si>
    <t xml:space="preserve">40.323rd</t>
  </si>
  <si>
    <t xml:space="preserve">43.64th</t>
  </si>
  <si>
    <t xml:space="preserve">39.712th</t>
  </si>
  <si>
    <t xml:space="preserve">29.56th</t>
  </si>
  <si>
    <t xml:space="preserve">17.410th</t>
  </si>
  <si>
    <t xml:space="preserve">21.531st</t>
  </si>
  <si>
    <t xml:space="preserve">26.819th</t>
  </si>
  <si>
    <t xml:space="preserve">40.219th</t>
  </si>
  <si>
    <t xml:space="preserve">43.64th Jan</t>
  </si>
  <si>
    <t xml:space="preserve">44.116th</t>
  </si>
  <si>
    <t xml:space="preserve">44.92nd</t>
  </si>
  <si>
    <t xml:space="preserve">23.616th</t>
  </si>
  <si>
    <t xml:space="preserve">37.430th</t>
  </si>
  <si>
    <t xml:space="preserve">44.92nd Feb</t>
  </si>
  <si>
    <t xml:space="preserve">42.62nd</t>
  </si>
  <si>
    <t xml:space="preserve">29.322nd</t>
  </si>
  <si>
    <t xml:space="preserve">23.14th</t>
  </si>
  <si>
    <t xml:space="preserve">32.715th</t>
  </si>
  <si>
    <t xml:space="preserve">35.317th</t>
  </si>
  <si>
    <t xml:space="preserve">31.420th</t>
  </si>
  <si>
    <t xml:space="preserve">16.41st</t>
  </si>
  <si>
    <t xml:space="preserve">31.017th</t>
  </si>
  <si>
    <t xml:space="preserve">38.413th Jan</t>
  </si>
  <si>
    <t xml:space="preserve">39.07th</t>
  </si>
  <si>
    <t xml:space="preserve">17.116th</t>
  </si>
  <si>
    <t xml:space="preserve">24.222nd</t>
  </si>
  <si>
    <t xml:space="preserve">37.629th</t>
  </si>
  <si>
    <t xml:space="preserve">39.07th Jan</t>
  </si>
  <si>
    <t xml:space="preserve">37.010th</t>
  </si>
  <si>
    <t xml:space="preserve">44.024th</t>
  </si>
  <si>
    <t xml:space="preserve">40.51st</t>
  </si>
  <si>
    <t xml:space="preserve">22.819th</t>
  </si>
  <si>
    <t xml:space="preserve">34.424th</t>
  </si>
  <si>
    <t xml:space="preserve">45.920th</t>
  </si>
  <si>
    <t xml:space="preserve">45.920th Dec</t>
  </si>
  <si>
    <t xml:space="preserve">31.313th</t>
  </si>
  <si>
    <t xml:space="preserve">33.711th</t>
  </si>
  <si>
    <t xml:space="preserve">27.215th</t>
  </si>
  <si>
    <t xml:space="preserve">25.819th</t>
  </si>
  <si>
    <t xml:space="preserve">36.710th</t>
  </si>
  <si>
    <t xml:space="preserve">42.130th Jan</t>
  </si>
  <si>
    <t xml:space="preserve">42.624th</t>
  </si>
  <si>
    <t xml:space="preserve">34.53rd</t>
  </si>
  <si>
    <t xml:space="preserve">19.322nd</t>
  </si>
  <si>
    <t xml:space="preserve">42.624th Jan</t>
  </si>
  <si>
    <t xml:space="preserve">27.810th</t>
  </si>
  <si>
    <t xml:space="preserve">30.59th</t>
  </si>
  <si>
    <t xml:space="preserve">40.327th</t>
  </si>
  <si>
    <t xml:space="preserve">40.327th Dec</t>
  </si>
  <si>
    <t xml:space="preserve">27.023rd</t>
  </si>
  <si>
    <t xml:space="preserve">20.929th</t>
  </si>
  <si>
    <t xml:space="preserve">32.120th</t>
  </si>
  <si>
    <t xml:space="preserve">38.724th Feb</t>
  </si>
  <si>
    <t xml:space="preserve">37.521st</t>
  </si>
  <si>
    <t xml:space="preserve">24.823rd</t>
  </si>
  <si>
    <t xml:space="preserve">Port Lincoln </t>
  </si>
  <si>
    <t xml:space="preserve">35.419th</t>
  </si>
  <si>
    <t xml:space="preserve">32.917th</t>
  </si>
  <si>
    <t xml:space="preserve">27.217th</t>
  </si>
  <si>
    <t xml:space="preserve">20.61st</t>
  </si>
  <si>
    <t xml:space="preserve">35.419th Jan</t>
  </si>
  <si>
    <t xml:space="preserve">28.46th</t>
  </si>
  <si>
    <t xml:space="preserve">25.54th</t>
  </si>
  <si>
    <t xml:space="preserve">16.710th</t>
  </si>
  <si>
    <t xml:space="preserve">24.428th</t>
  </si>
  <si>
    <t xml:space="preserve">28.716th</t>
  </si>
  <si>
    <t xml:space="preserve">39.21st Mar</t>
  </si>
  <si>
    <t xml:space="preserve">35.722nd</t>
  </si>
  <si>
    <t xml:space="preserve">31.715th</t>
  </si>
  <si>
    <t xml:space="preserve">22.910th</t>
  </si>
  <si>
    <t xml:space="preserve">22.09th</t>
  </si>
  <si>
    <t xml:space="preserve">40.625th Nov</t>
  </si>
  <si>
    <t xml:space="preserve">38.23rd</t>
  </si>
  <si>
    <t xml:space="preserve">20.016th</t>
  </si>
  <si>
    <t xml:space="preserve">23.917th</t>
  </si>
  <si>
    <t xml:space="preserve">31.96th</t>
  </si>
  <si>
    <t xml:space="preserve">38.23rd Feb</t>
  </si>
  <si>
    <t xml:space="preserve">23.89th</t>
  </si>
  <si>
    <t xml:space="preserve">34.711th</t>
  </si>
  <si>
    <t xml:space="preserve">41.317th Feb</t>
  </si>
  <si>
    <t xml:space="preserve">35.930th</t>
  </si>
  <si>
    <t xml:space="preserve">38.311th</t>
  </si>
  <si>
    <t xml:space="preserve">30.99th</t>
  </si>
  <si>
    <t xml:space="preserve">41.410th</t>
  </si>
  <si>
    <t xml:space="preserve">41.716th Dec</t>
  </si>
  <si>
    <t xml:space="preserve">40.37th</t>
  </si>
  <si>
    <t xml:space="preserve">39.78th</t>
  </si>
  <si>
    <t xml:space="preserve">28.619th</t>
  </si>
  <si>
    <t xml:space="preserve">35.315th</t>
  </si>
  <si>
    <t xml:space="preserve">39.030th</t>
  </si>
  <si>
    <t xml:space="preserve">40.37th Jan</t>
  </si>
  <si>
    <t xml:space="preserve">35.214th</t>
  </si>
  <si>
    <t xml:space="preserve">36.911th</t>
  </si>
  <si>
    <t xml:space="preserve">25.621st</t>
  </si>
  <si>
    <t xml:space="preserve">30.813th</t>
  </si>
  <si>
    <t xml:space="preserve">42.222nd Dec</t>
  </si>
  <si>
    <t xml:space="preserve">42.328th</t>
  </si>
  <si>
    <t xml:space="preserve">42.328th Jan</t>
  </si>
  <si>
    <t xml:space="preserve">31.99th</t>
  </si>
  <si>
    <t xml:space="preserve">27.818th</t>
  </si>
  <si>
    <t xml:space="preserve">18.120th</t>
  </si>
  <si>
    <t xml:space="preserve">30.613th</t>
  </si>
  <si>
    <t xml:space="preserve">24.44th</t>
  </si>
  <si>
    <t xml:space="preserve">39.226th</t>
  </si>
  <si>
    <t xml:space="preserve">39.226th Dec</t>
  </si>
  <si>
    <t xml:space="preserve">35.316th</t>
  </si>
  <si>
    <t xml:space="preserve">35.831st</t>
  </si>
  <si>
    <t xml:space="preserve">32.89th</t>
  </si>
  <si>
    <t xml:space="preserve">17.324th</t>
  </si>
  <si>
    <t xml:space="preserve">36.71st Feb</t>
  </si>
  <si>
    <t xml:space="preserve">43.931st</t>
  </si>
  <si>
    <t xml:space="preserve">43.931st Dec</t>
  </si>
  <si>
    <t xml:space="preserve">38.310th</t>
  </si>
  <si>
    <t xml:space="preserve">19.78th</t>
  </si>
  <si>
    <t xml:space="preserve">36.115th</t>
  </si>
  <si>
    <t xml:space="preserve">40.48th Jan</t>
  </si>
  <si>
    <t xml:space="preserve">43.15th</t>
  </si>
  <si>
    <t xml:space="preserve">37.84th</t>
  </si>
  <si>
    <t xml:space="preserve">37.219th</t>
  </si>
  <si>
    <t xml:space="preserve">43.15th Jan</t>
  </si>
  <si>
    <t xml:space="preserve">26.96th</t>
  </si>
  <si>
    <t xml:space="preserve">29.230th</t>
  </si>
  <si>
    <t xml:space="preserve">38.325th Feb</t>
  </si>
  <si>
    <t xml:space="preserve">43.916th</t>
  </si>
  <si>
    <t xml:space="preserve">20.815th</t>
  </si>
  <si>
    <t xml:space="preserve">26.926th</t>
  </si>
  <si>
    <t xml:space="preserve">43.916th Jan</t>
  </si>
  <si>
    <t xml:space="preserve">26.411th</t>
  </si>
  <si>
    <t xml:space="preserve">40.07th Nov</t>
  </si>
  <si>
    <t xml:space="preserve">28.617th</t>
  </si>
  <si>
    <t xml:space="preserve">29.916th</t>
  </si>
  <si>
    <t xml:space="preserve">36.82nd Jan</t>
  </si>
  <si>
    <t xml:space="preserve">34.85th</t>
  </si>
  <si>
    <t xml:space="preserve">34.724th</t>
  </si>
  <si>
    <t xml:space="preserve">38.914th Nov</t>
  </si>
  <si>
    <t xml:space="preserve">40.61st</t>
  </si>
  <si>
    <t xml:space="preserve">28.314th</t>
  </si>
  <si>
    <t xml:space="preserve">29.78th</t>
  </si>
  <si>
    <t xml:space="preserve">18.319th</t>
  </si>
  <si>
    <t xml:space="preserve">22.225th</t>
  </si>
  <si>
    <t xml:space="preserve">29.428th</t>
  </si>
  <si>
    <t xml:space="preserve">40.817th Dec</t>
  </si>
  <si>
    <t xml:space="preserve">36.122nd</t>
  </si>
  <si>
    <t xml:space="preserve">21.922nd</t>
  </si>
  <si>
    <t xml:space="preserve">22.514th</t>
  </si>
  <si>
    <t xml:space="preserve">38.07th</t>
  </si>
  <si>
    <t xml:space="preserve">40.627th Jan</t>
  </si>
  <si>
    <t xml:space="preserve">18.625th</t>
  </si>
  <si>
    <t xml:space="preserve">27.817th</t>
  </si>
  <si>
    <t xml:space="preserve">35.024th</t>
  </si>
  <si>
    <t xml:space="preserve">35.813th</t>
  </si>
  <si>
    <t xml:space="preserve">37.314th Feb</t>
  </si>
  <si>
    <t xml:space="preserve">40.816th</t>
  </si>
  <si>
    <t xml:space="preserve">32.618th</t>
  </si>
  <si>
    <t xml:space="preserve">25.61st</t>
  </si>
  <si>
    <t xml:space="preserve">30.311th</t>
  </si>
  <si>
    <t xml:space="preserve">31.413th</t>
  </si>
  <si>
    <t xml:space="preserve">40.816th Jan</t>
  </si>
  <si>
    <t xml:space="preserve">25.126th</t>
  </si>
  <si>
    <t xml:space="preserve">40.025th Mar</t>
  </si>
  <si>
    <t xml:space="preserve">28.923rd</t>
  </si>
  <si>
    <t xml:space="preserve">26.927th</t>
  </si>
  <si>
    <t xml:space="preserve">29.626th</t>
  </si>
  <si>
    <t xml:space="preserve">41.16th Dec</t>
  </si>
  <si>
    <t xml:space="preserve">37.830th</t>
  </si>
  <si>
    <t xml:space="preserve">38.916th Nov</t>
  </si>
  <si>
    <t xml:space="preserve">41.113th</t>
  </si>
  <si>
    <t xml:space="preserve">31.131st</t>
  </si>
  <si>
    <t xml:space="preserve">42.323rd</t>
  </si>
  <si>
    <t xml:space="preserve">42.323rd Dec</t>
  </si>
  <si>
    <t xml:space="preserve">36.823rd</t>
  </si>
  <si>
    <t xml:space="preserve">39.431st Jan</t>
  </si>
  <si>
    <t xml:space="preserve">40.411th</t>
  </si>
  <si>
    <t xml:space="preserve">34.66th</t>
  </si>
  <si>
    <t xml:space="preserve">40.411th Feb</t>
  </si>
  <si>
    <t xml:space="preserve">44.123rd</t>
  </si>
  <si>
    <t xml:space="preserve">36.830th</t>
  </si>
  <si>
    <t xml:space="preserve">44.123rd Jan</t>
  </si>
  <si>
    <t xml:space="preserve">33.414th</t>
  </si>
  <si>
    <t xml:space="preserve">30.91st</t>
  </si>
  <si>
    <t xml:space="preserve">26.34th</t>
  </si>
  <si>
    <t xml:space="preserve">41.412th</t>
  </si>
  <si>
    <t xml:space="preserve">41.412th Dec</t>
  </si>
  <si>
    <t xml:space="preserve">35.826th</t>
  </si>
  <si>
    <t xml:space="preserve">33.310th</t>
  </si>
  <si>
    <t xml:space="preserve">31.618th</t>
  </si>
  <si>
    <t xml:space="preserve">37.814th Dec</t>
  </si>
  <si>
    <t xml:space="preserve">33.912th</t>
  </si>
  <si>
    <t xml:space="preserve">22.24th</t>
  </si>
  <si>
    <t xml:space="preserve">38.99th Dec</t>
  </si>
  <si>
    <t xml:space="preserve">25.615th</t>
  </si>
  <si>
    <t xml:space="preserve">25.029th</t>
  </si>
  <si>
    <t xml:space="preserve">31.17th</t>
  </si>
  <si>
    <t xml:space="preserve">42.213th Jan</t>
  </si>
  <si>
    <t xml:space="preserve">32.931st</t>
  </si>
  <si>
    <t xml:space="preserve">39.49th Feb</t>
  </si>
  <si>
    <t xml:space="preserve">38.13rd Jan</t>
  </si>
  <si>
    <t xml:space="preserve">23.328th</t>
  </si>
  <si>
    <t xml:space="preserve">38.31st</t>
  </si>
  <si>
    <t xml:space="preserve">42.29th Feb</t>
  </si>
  <si>
    <t xml:space="preserve">29.613th</t>
  </si>
  <si>
    <t xml:space="preserve">17.210th</t>
  </si>
  <si>
    <t xml:space="preserve">28.922nd</t>
  </si>
  <si>
    <t xml:space="preserve">36.128th</t>
  </si>
  <si>
    <t xml:space="preserve">39.429th Jan</t>
  </si>
  <si>
    <t xml:space="preserve">33.319th</t>
  </si>
  <si>
    <t xml:space="preserve">35.65th</t>
  </si>
  <si>
    <t xml:space="preserve">35.65th Dec</t>
  </si>
  <si>
    <t xml:space="preserve">42.212th</t>
  </si>
  <si>
    <t xml:space="preserve">42.212th Feb</t>
  </si>
  <si>
    <t xml:space="preserve">25.612th</t>
  </si>
  <si>
    <t xml:space="preserve">22.823rd</t>
  </si>
  <si>
    <t xml:space="preserve">37.822nd Jan</t>
  </si>
  <si>
    <t xml:space="preserve">37.122nd</t>
  </si>
  <si>
    <t xml:space="preserve">36.18th</t>
  </si>
  <si>
    <t xml:space="preserve">37.122nd Jan</t>
  </si>
  <si>
    <t xml:space="preserve">33.331st</t>
  </si>
  <si>
    <t xml:space="preserve">31.13rd</t>
  </si>
  <si>
    <t xml:space="preserve">40.622nd Dec</t>
  </si>
  <si>
    <t xml:space="preserve">33.323rd</t>
  </si>
  <si>
    <t xml:space="preserve">23.914th</t>
  </si>
  <si>
    <t xml:space="preserve">25.625th</t>
  </si>
  <si>
    <t xml:space="preserve">33.917th</t>
  </si>
  <si>
    <t xml:space="preserve">38.916th Dec</t>
  </si>
  <si>
    <t xml:space="preserve">28.311th</t>
  </si>
  <si>
    <t xml:space="preserve">28.911th</t>
  </si>
  <si>
    <t xml:space="preserve">21.116th</t>
  </si>
  <si>
    <t xml:space="preserve">45.610th Jan</t>
  </si>
  <si>
    <t xml:space="preserve">41.110th</t>
  </si>
  <si>
    <t xml:space="preserve">41.110th Mar</t>
  </si>
  <si>
    <t xml:space="preserve">21.416th</t>
  </si>
  <si>
    <t xml:space="preserve">41.326th</t>
  </si>
  <si>
    <t xml:space="preserve">41.326th Dec</t>
  </si>
  <si>
    <t xml:space="preserve">40.53rd</t>
  </si>
  <si>
    <t xml:space="preserve">27.617th</t>
  </si>
  <si>
    <t xml:space="preserve">31.726th</t>
  </si>
  <si>
    <t xml:space="preserve">40.53rd Jan</t>
  </si>
  <si>
    <t xml:space="preserve">18.630th</t>
  </si>
  <si>
    <t xml:space="preserve">42.831st Jan</t>
  </si>
  <si>
    <t xml:space="preserve">40.121st</t>
  </si>
  <si>
    <t xml:space="preserve">36.429th</t>
  </si>
  <si>
    <t xml:space="preserve">18.311th</t>
  </si>
  <si>
    <t xml:space="preserve">37.215th</t>
  </si>
  <si>
    <t xml:space="preserve">40.629th Dec</t>
  </si>
  <si>
    <t xml:space="preserve">28.63rd</t>
  </si>
  <si>
    <t xml:space="preserve">38.319th Jan</t>
  </si>
  <si>
    <t xml:space="preserve">40.813th</t>
  </si>
  <si>
    <t xml:space="preserve">25.88th</t>
  </si>
  <si>
    <t xml:space="preserve">40.813th Jan</t>
  </si>
  <si>
    <t xml:space="preserve">37.27th</t>
  </si>
  <si>
    <t xml:space="preserve">30.618th</t>
  </si>
  <si>
    <t xml:space="preserve">38.328th Jan</t>
  </si>
  <si>
    <t xml:space="preserve">43.322nd Jan</t>
  </si>
  <si>
    <t xml:space="preserve">37.23rd Dec</t>
  </si>
  <si>
    <t xml:space="preserve">29.417th</t>
  </si>
  <si>
    <t xml:space="preserve">18.920th</t>
  </si>
  <si>
    <t xml:space="preserve">41.127th Nov</t>
  </si>
  <si>
    <t xml:space="preserve">18.327th</t>
  </si>
  <si>
    <t xml:space="preserve">40.631st Jan</t>
  </si>
  <si>
    <t xml:space="preserve">29.415th</t>
  </si>
  <si>
    <t xml:space="preserve">20.627th</t>
  </si>
  <si>
    <t xml:space="preserve">28.98th</t>
  </si>
  <si>
    <t xml:space="preserve">37.223rd Jan</t>
  </si>
  <si>
    <t xml:space="preserve">34.413th</t>
  </si>
  <si>
    <t xml:space="preserve">43.319th</t>
  </si>
  <si>
    <t xml:space="preserve">43.319th Dec</t>
  </si>
  <si>
    <t xml:space="preserve">32.221st</t>
  </si>
  <si>
    <t xml:space="preserve">37.88th Feb</t>
  </si>
  <si>
    <t xml:space="preserve">30.011th</t>
  </si>
  <si>
    <t xml:space="preserve">23.313th</t>
  </si>
  <si>
    <t xml:space="preserve">29.423rd</t>
  </si>
  <si>
    <t xml:space="preserve">35.08th Jan</t>
  </si>
  <si>
    <t xml:space="preserve">28.925th</t>
  </si>
  <si>
    <t xml:space="preserve">33.919th</t>
  </si>
  <si>
    <t xml:space="preserve">37.88th Dec</t>
  </si>
  <si>
    <t xml:space="preserve">44.417th</t>
  </si>
  <si>
    <t xml:space="preserve">23.319th</t>
  </si>
  <si>
    <t xml:space="preserve">44.417th Jan</t>
  </si>
  <si>
    <t xml:space="preserve">38.915th Jan</t>
  </si>
  <si>
    <t xml:space="preserve">30.63rd</t>
  </si>
  <si>
    <t xml:space="preserve">42.227th Dec</t>
  </si>
  <si>
    <t xml:space="preserve">26.727th</t>
  </si>
  <si>
    <t xml:space="preserve">42.830th Nov</t>
  </si>
  <si>
    <t xml:space="preserve">30.019th</t>
  </si>
  <si>
    <t xml:space="preserve">32.212th</t>
  </si>
  <si>
    <t xml:space="preserve">37.226th Feb</t>
  </si>
  <si>
    <t xml:space="preserve">32.328th</t>
  </si>
  <si>
    <t xml:space="preserve">39.430th Jan</t>
  </si>
  <si>
    <t xml:space="preserve">40.32nd</t>
  </si>
  <si>
    <t xml:space="preserve">28.42nd</t>
  </si>
  <si>
    <t xml:space="preserve">32.413th</t>
  </si>
  <si>
    <t xml:space="preserve">34.119th</t>
  </si>
  <si>
    <t xml:space="preserve">40.32nd Mar</t>
  </si>
  <si>
    <t xml:space="preserve">39.57th</t>
  </si>
  <si>
    <t xml:space="preserve">25.027th</t>
  </si>
  <si>
    <t xml:space="preserve">29.924th</t>
  </si>
  <si>
    <t xml:space="preserve">40.422nd</t>
  </si>
  <si>
    <t xml:space="preserve">40.422nd Nov</t>
  </si>
  <si>
    <t xml:space="preserve">26.29th</t>
  </si>
  <si>
    <t xml:space="preserve">37.219th Jan</t>
  </si>
  <si>
    <t xml:space="preserve">38.723rd</t>
  </si>
  <si>
    <t xml:space="preserve">34.99th</t>
  </si>
  <si>
    <t xml:space="preserve">34.811th</t>
  </si>
  <si>
    <t xml:space="preserve">34.116th</t>
  </si>
  <si>
    <t xml:space="preserve">38.723rd Jan</t>
  </si>
  <si>
    <t xml:space="preserve">35.413th</t>
  </si>
  <si>
    <t xml:space="preserve">24.79th</t>
  </si>
  <si>
    <t xml:space="preserve">30.713th</t>
  </si>
  <si>
    <t xml:space="preserve">37.323rd</t>
  </si>
  <si>
    <t xml:space="preserve">40.77th Jan</t>
  </si>
  <si>
    <t xml:space="preserve">28.61st</t>
  </si>
  <si>
    <t xml:space="preserve">32.927th</t>
  </si>
  <si>
    <t xml:space="preserve">39.58th Feb</t>
  </si>
  <si>
    <t xml:space="preserve">32.625th</t>
  </si>
  <si>
    <t xml:space="preserve">27.02nd</t>
  </si>
  <si>
    <t xml:space="preserve">34.68th</t>
  </si>
  <si>
    <t xml:space="preserve">40.416th Feb</t>
  </si>
  <si>
    <t xml:space="preserve">35.118th</t>
  </si>
  <si>
    <t xml:space="preserve">30.329th</t>
  </si>
  <si>
    <t xml:space="preserve">42.020th</t>
  </si>
  <si>
    <t xml:space="preserve">42.020th Dec</t>
  </si>
  <si>
    <t xml:space="preserve">28.013th</t>
  </si>
  <si>
    <t xml:space="preserve">32.317th</t>
  </si>
  <si>
    <t xml:space="preserve">34.224th</t>
  </si>
  <si>
    <t xml:space="preserve">42.020th Jan</t>
  </si>
  <si>
    <t xml:space="preserve">35.216th</t>
  </si>
  <si>
    <t xml:space="preserve">21.513th</t>
  </si>
  <si>
    <t xml:space="preserve">31.614th</t>
  </si>
  <si>
    <t xml:space="preserve">35.43rd Jan</t>
  </si>
  <si>
    <t xml:space="preserve">32.015th</t>
  </si>
  <si>
    <t xml:space="preserve">29.021st</t>
  </si>
  <si>
    <t xml:space="preserve">25.629th</t>
  </si>
  <si>
    <t xml:space="preserve">28.96th</t>
  </si>
  <si>
    <t xml:space="preserve">35.428th</t>
  </si>
  <si>
    <t xml:space="preserve">32.515th</t>
  </si>
  <si>
    <t xml:space="preserve">24.731st</t>
  </si>
  <si>
    <t xml:space="preserve">24.031st</t>
  </si>
  <si>
    <t xml:space="preserve">38.821st Dec</t>
  </si>
  <si>
    <t xml:space="preserve">25.53rd</t>
  </si>
  <si>
    <t xml:space="preserve">29.325th</t>
  </si>
  <si>
    <t xml:space="preserve">37.28th Nov</t>
  </si>
  <si>
    <t xml:space="preserve">32.524th</t>
  </si>
  <si>
    <t xml:space="preserve">34.75th</t>
  </si>
  <si>
    <t xml:space="preserve">24.58th</t>
  </si>
  <si>
    <t xml:space="preserve">22.231st</t>
  </si>
  <si>
    <t xml:space="preserve">32.523rd</t>
  </si>
  <si>
    <t xml:space="preserve">34.516th</t>
  </si>
  <si>
    <t xml:space="preserve">41.614th Jan</t>
  </si>
  <si>
    <t xml:space="preserve">38.526th</t>
  </si>
  <si>
    <t xml:space="preserve">27.415th</t>
  </si>
  <si>
    <t xml:space="preserve">33.821st</t>
  </si>
  <si>
    <t xml:space="preserve">32.427th</t>
  </si>
  <si>
    <t xml:space="preserve">40.84th Jan</t>
  </si>
  <si>
    <t xml:space="preserve">34.918th</t>
  </si>
  <si>
    <t xml:space="preserve">21.424th</t>
  </si>
  <si>
    <t xml:space="preserve">40.820th Feb</t>
  </si>
  <si>
    <t xml:space="preserve">29.218th</t>
  </si>
  <si>
    <t xml:space="preserve">35.511th</t>
  </si>
  <si>
    <t xml:space="preserve">33.417th</t>
  </si>
  <si>
    <t xml:space="preserve">32.426th</t>
  </si>
  <si>
    <t xml:space="preserve">39.430th Dec</t>
  </si>
  <si>
    <t xml:space="preserve">38.05th</t>
  </si>
  <si>
    <t xml:space="preserve">33.425th</t>
  </si>
  <si>
    <t xml:space="preserve">42.07th Feb</t>
  </si>
  <si>
    <t xml:space="preserve">29.611th</t>
  </si>
  <si>
    <t xml:space="preserve">26.421st</t>
  </si>
  <si>
    <t xml:space="preserve">24.712th</t>
  </si>
  <si>
    <t xml:space="preserve">31.322nd</t>
  </si>
  <si>
    <t xml:space="preserve">28.01st</t>
  </si>
  <si>
    <t xml:space="preserve">39.724th Dec</t>
  </si>
  <si>
    <t xml:space="preserve">34.215th</t>
  </si>
  <si>
    <t xml:space="preserve">28.74th</t>
  </si>
  <si>
    <t xml:space="preserve">28.621st</t>
  </si>
  <si>
    <t xml:space="preserve">40.126th Jan</t>
  </si>
  <si>
    <t xml:space="preserve">36.67th</t>
  </si>
  <si>
    <t xml:space="preserve">43.66th</t>
  </si>
  <si>
    <t xml:space="preserve">24.812th</t>
  </si>
  <si>
    <t xml:space="preserve">19.87th</t>
  </si>
  <si>
    <t xml:space="preserve">43.66th Mar</t>
  </si>
  <si>
    <t xml:space="preserve">24.49th</t>
  </si>
  <si>
    <t xml:space="preserve">22.49th</t>
  </si>
  <si>
    <t xml:space="preserve">20.814th</t>
  </si>
  <si>
    <t xml:space="preserve">37.630th</t>
  </si>
  <si>
    <t xml:space="preserve">37.51st</t>
  </si>
  <si>
    <t xml:space="preserve">37.630th Oct</t>
  </si>
  <si>
    <t xml:space="preserve">22.62nd</t>
  </si>
  <si>
    <t xml:space="preserve">35.53rd</t>
  </si>
  <si>
    <t xml:space="preserve">37.57th</t>
  </si>
  <si>
    <t xml:space="preserve">40.215th</t>
  </si>
  <si>
    <t xml:space="preserve">40.215th Dec</t>
  </si>
  <si>
    <t xml:space="preserve">34.57th</t>
  </si>
  <si>
    <t xml:space="preserve">30.83rd</t>
  </si>
  <si>
    <t xml:space="preserve">19.030th</t>
  </si>
  <si>
    <t xml:space="preserve">38.81st Mar</t>
  </si>
  <si>
    <t xml:space="preserve">34.514th</t>
  </si>
  <si>
    <t xml:space="preserve">35.626th Mar</t>
  </si>
  <si>
    <t xml:space="preserve">41.310th</t>
  </si>
  <si>
    <t xml:space="preserve">33.41st</t>
  </si>
  <si>
    <t xml:space="preserve">28.111th</t>
  </si>
  <si>
    <t xml:space="preserve">20.524th</t>
  </si>
  <si>
    <t xml:space="preserve">28.124th</t>
  </si>
  <si>
    <t xml:space="preserve">32.75th</t>
  </si>
  <si>
    <t xml:space="preserve">34.027th</t>
  </si>
  <si>
    <t xml:space="preserve">41.12nd Feb</t>
  </si>
  <si>
    <t xml:space="preserve">42.418th</t>
  </si>
  <si>
    <t xml:space="preserve">34.17th</t>
  </si>
  <si>
    <t xml:space="preserve">23.224th</t>
  </si>
  <si>
    <t xml:space="preserve">42.410th</t>
  </si>
  <si>
    <t xml:space="preserve">North Shields (Port Lincoln AWS) </t>
  </si>
  <si>
    <t xml:space="preserve">43.43rd</t>
  </si>
  <si>
    <t xml:space="preserve">21.418th</t>
  </si>
  <si>
    <t xml:space="preserve">28.430th</t>
  </si>
  <si>
    <t xml:space="preserve">45.830th</t>
  </si>
  <si>
    <t xml:space="preserve">45.830th Nov</t>
  </si>
  <si>
    <t xml:space="preserve">46.125th</t>
  </si>
  <si>
    <t xml:space="preserve">30.924th</t>
  </si>
  <si>
    <t xml:space="preserve">19.810th</t>
  </si>
  <si>
    <t xml:space="preserve">30.331st</t>
  </si>
  <si>
    <t xml:space="preserve">46.125th Jan</t>
  </si>
  <si>
    <t xml:space="preserve">33.410th</t>
  </si>
  <si>
    <t xml:space="preserve">28.84th</t>
  </si>
  <si>
    <t xml:space="preserve">30.115th</t>
  </si>
  <si>
    <t xml:space="preserve">26.812th</t>
  </si>
  <si>
    <t xml:space="preserve">33.517th</t>
  </si>
  <si>
    <t xml:space="preserve">40.225th Feb</t>
  </si>
  <si>
    <t xml:space="preserve">39.25th</t>
  </si>
  <si>
    <t xml:space="preserve">30.210th</t>
  </si>
  <si>
    <t xml:space="preserve">20.317th</t>
  </si>
  <si>
    <t xml:space="preserve">26.915th</t>
  </si>
  <si>
    <t xml:space="preserve">39.021st</t>
  </si>
  <si>
    <t xml:space="preserve">39.914th Jan</t>
  </si>
  <si>
    <t xml:space="preserve">41.420th</t>
  </si>
  <si>
    <t xml:space="preserve">31.626th</t>
  </si>
  <si>
    <t xml:space="preserve">26.21st</t>
  </si>
  <si>
    <t xml:space="preserve">35.825th</t>
  </si>
  <si>
    <t xml:space="preserve">38.722nd</t>
  </si>
  <si>
    <t xml:space="preserve">33.520th</t>
  </si>
  <si>
    <t xml:space="preserve">41.420th Feb</t>
  </si>
  <si>
    <t xml:space="preserve">40.924th</t>
  </si>
  <si>
    <t xml:space="preserve">34.720th</t>
  </si>
  <si>
    <t xml:space="preserve">43.710th</t>
  </si>
  <si>
    <t xml:space="preserve">33.42nd</t>
  </si>
  <si>
    <t xml:space="preserve">18.89th</t>
  </si>
  <si>
    <t xml:space="preserve">30.53rd</t>
  </si>
  <si>
    <t xml:space="preserve">36.91st</t>
  </si>
  <si>
    <t xml:space="preserve">43.710th Jan</t>
  </si>
  <si>
    <t xml:space="preserve">40.74th</t>
  </si>
  <si>
    <t xml:space="preserve">28.824th</t>
  </si>
  <si>
    <t xml:space="preserve">32.65th</t>
  </si>
  <si>
    <t xml:space="preserve">40.74th Feb</t>
  </si>
  <si>
    <t xml:space="preserve">45.113th</t>
  </si>
  <si>
    <t xml:space="preserve">42.518th</t>
  </si>
  <si>
    <t xml:space="preserve">22.34th</t>
  </si>
  <si>
    <t xml:space="preserve">27.928th</t>
  </si>
  <si>
    <t xml:space="preserve">26.621st</t>
  </si>
  <si>
    <t xml:space="preserve">27.517th</t>
  </si>
  <si>
    <t xml:space="preserve">45.113th Jan</t>
  </si>
  <si>
    <t xml:space="preserve">43.110th</t>
  </si>
  <si>
    <t xml:space="preserve">33.12nd</t>
  </si>
  <si>
    <t xml:space="preserve">21.422nd</t>
  </si>
  <si>
    <t xml:space="preserve">34.67th</t>
  </si>
  <si>
    <t xml:space="preserve">43.110th Jan</t>
  </si>
  <si>
    <t xml:space="preserve">28.527th</t>
  </si>
  <si>
    <t xml:space="preserve">33.629th</t>
  </si>
  <si>
    <t xml:space="preserve">34.33rd</t>
  </si>
  <si>
    <t xml:space="preserve">31.921st</t>
  </si>
  <si>
    <t xml:space="preserve">40.826th</t>
  </si>
  <si>
    <t xml:space="preserve">44.214th Feb</t>
  </si>
  <si>
    <t xml:space="preserve">39.128th</t>
  </si>
  <si>
    <t xml:space="preserve">27.37th</t>
  </si>
  <si>
    <t xml:space="preserve">24.729th</t>
  </si>
  <si>
    <t xml:space="preserve">43.720th Dec</t>
  </si>
  <si>
    <t xml:space="preserve">46.121st</t>
  </si>
  <si>
    <t xml:space="preserve">18.721st</t>
  </si>
  <si>
    <t xml:space="preserve">40.79th</t>
  </si>
  <si>
    <t xml:space="preserve">46.121st Jan</t>
  </si>
  <si>
    <t xml:space="preserve">43.510th</t>
  </si>
  <si>
    <t xml:space="preserve">44.117th</t>
  </si>
  <si>
    <t xml:space="preserve">31.230th</t>
  </si>
  <si>
    <t xml:space="preserve">34.115th</t>
  </si>
  <si>
    <t xml:space="preserve">43.031st</t>
  </si>
  <si>
    <t xml:space="preserve">44.117th Feb</t>
  </si>
  <si>
    <t xml:space="preserve">31.012th</t>
  </si>
  <si>
    <t xml:space="preserve">43.223rd</t>
  </si>
  <si>
    <t xml:space="preserve">43.610th</t>
  </si>
  <si>
    <t xml:space="preserve">21.88th</t>
  </si>
  <si>
    <t xml:space="preserve">33.428th</t>
  </si>
  <si>
    <t xml:space="preserve">36.814th</t>
  </si>
  <si>
    <t xml:space="preserve">43.610th Jan</t>
  </si>
  <si>
    <t xml:space="preserve">44.330th</t>
  </si>
  <si>
    <t xml:space="preserve">37.410th</t>
  </si>
  <si>
    <t xml:space="preserve">33.57th</t>
  </si>
  <si>
    <t xml:space="preserve">33.78th</t>
  </si>
  <si>
    <t xml:space="preserve">26.521st</t>
  </si>
  <si>
    <t xml:space="preserve">35.319th</t>
  </si>
  <si>
    <t xml:space="preserve">36.518th</t>
  </si>
  <si>
    <t xml:space="preserve">31.824th</t>
  </si>
  <si>
    <t xml:space="preserve">44.330th Jan</t>
  </si>
  <si>
    <t xml:space="preserve">36.320th</t>
  </si>
  <si>
    <t xml:space="preserve">22.37th</t>
  </si>
  <si>
    <t xml:space="preserve">36.230th</t>
  </si>
  <si>
    <t xml:space="preserve">36.411th</t>
  </si>
  <si>
    <t xml:space="preserve">45.617th</t>
  </si>
  <si>
    <t xml:space="preserve">45.617th Jan</t>
  </si>
  <si>
    <t xml:space="preserve">45.116th</t>
  </si>
  <si>
    <t xml:space="preserve">40.57th</t>
  </si>
  <si>
    <t xml:space="preserve">45.116th Jan</t>
  </si>
  <si>
    <t xml:space="preserve">44.414th</t>
  </si>
  <si>
    <t xml:space="preserve">26.54th</t>
  </si>
  <si>
    <t xml:space="preserve">27.412th</t>
  </si>
  <si>
    <t xml:space="preserve">34.117th</t>
  </si>
  <si>
    <t xml:space="preserve">38.523rd</t>
  </si>
  <si>
    <t xml:space="preserve">38.523rd Dec</t>
  </si>
  <si>
    <t xml:space="preserve">42.017th</t>
  </si>
  <si>
    <t xml:space="preserve">34.38th</t>
  </si>
  <si>
    <t xml:space="preserve">36.315th</t>
  </si>
  <si>
    <t xml:space="preserve">34.019th</t>
  </si>
  <si>
    <t xml:space="preserve">21.520th</t>
  </si>
  <si>
    <t xml:space="preserve">34.817th</t>
  </si>
  <si>
    <t xml:space="preserve">35.518th</t>
  </si>
  <si>
    <t xml:space="preserve">42.017th Jan</t>
  </si>
  <si>
    <t xml:space="preserve">28.12nd</t>
  </si>
  <si>
    <t xml:space="preserve">43.318th Jan</t>
  </si>
  <si>
    <t xml:space="preserve">48.324th</t>
  </si>
  <si>
    <t xml:space="preserve">40.824th</t>
  </si>
  <si>
    <t xml:space="preserve">44.920th</t>
  </si>
  <si>
    <t xml:space="preserve">45.620th</t>
  </si>
  <si>
    <t xml:space="preserve">48.324th Jan</t>
  </si>
  <si>
    <t xml:space="preserve">33.010th</t>
  </si>
  <si>
    <t xml:space="preserve">42.63rd Jan</t>
  </si>
  <si>
    <t xml:space="preserve">30.310th</t>
  </si>
  <si>
    <t xml:space="preserve">37.717th Dec</t>
  </si>
  <si>
    <t xml:space="preserve">34.01st</t>
  </si>
  <si>
    <t xml:space="preserve">35.69th Nov</t>
  </si>
  <si>
    <t xml:space="preserve">31.315th</t>
  </si>
  <si>
    <t xml:space="preserve">25.26th</t>
  </si>
  <si>
    <t xml:space="preserve">20.127th</t>
  </si>
  <si>
    <t xml:space="preserve">24.83rd</t>
  </si>
  <si>
    <t xml:space="preserve">42.823rd Feb</t>
  </si>
  <si>
    <t xml:space="preserve">38.83rd</t>
  </si>
  <si>
    <t xml:space="preserve">31.212th</t>
  </si>
  <si>
    <t xml:space="preserve">25.328th</t>
  </si>
  <si>
    <t xml:space="preserve">38.37th</t>
  </si>
  <si>
    <t xml:space="preserve">39.227th</t>
  </si>
  <si>
    <t xml:space="preserve">44.02nd Jan</t>
  </si>
  <si>
    <t xml:space="preserve">41.126th</t>
  </si>
  <si>
    <t xml:space="preserve">29.722nd</t>
  </si>
  <si>
    <t xml:space="preserve">27.824th</t>
  </si>
  <si>
    <t xml:space="preserve">32.818th</t>
  </si>
  <si>
    <t xml:space="preserve">41.126th Jan</t>
  </si>
  <si>
    <t xml:space="preserve">31.76th</t>
  </si>
  <si>
    <t xml:space="preserve">39.629th Nov</t>
  </si>
  <si>
    <t xml:space="preserve">43.82nd</t>
  </si>
  <si>
    <t xml:space="preserve">28.93rd</t>
  </si>
  <si>
    <t xml:space="preserve">22.121st</t>
  </si>
  <si>
    <t xml:space="preserve">43.417th</t>
  </si>
  <si>
    <t xml:space="preserve">43.82nd Feb</t>
  </si>
  <si>
    <t xml:space="preserve">42.827th</t>
  </si>
  <si>
    <t xml:space="preserve">18.015th</t>
  </si>
  <si>
    <t xml:space="preserve">43.81st</t>
  </si>
  <si>
    <t xml:space="preserve">43.81st Dec</t>
  </si>
  <si>
    <t xml:space="preserve">42.17th</t>
  </si>
  <si>
    <t xml:space="preserve">43.36th</t>
  </si>
  <si>
    <t xml:space="preserve">43.36th Feb</t>
  </si>
  <si>
    <t xml:space="preserve">19.94th</t>
  </si>
  <si>
    <t xml:space="preserve">43.31st Feb</t>
  </si>
  <si>
    <t xml:space="preserve">41.38th</t>
  </si>
  <si>
    <t xml:space="preserve">41.417th Feb</t>
  </si>
  <si>
    <t xml:space="preserve">41.88th</t>
  </si>
  <si>
    <t xml:space="preserve">35.64th</t>
  </si>
  <si>
    <t xml:space="preserve">41.88th Jan</t>
  </si>
  <si>
    <t xml:space="preserve">20.618th</t>
  </si>
  <si>
    <t xml:space="preserve">41.711th Feb</t>
  </si>
  <si>
    <t xml:space="preserve">45.010th</t>
  </si>
  <si>
    <t xml:space="preserve">45.010th Dec</t>
  </si>
  <si>
    <t xml:space="preserve">42.216th</t>
  </si>
  <si>
    <t xml:space="preserve">40.012th</t>
  </si>
  <si>
    <t xml:space="preserve">42.824th Dec</t>
  </si>
  <si>
    <t xml:space="preserve">42.118th</t>
  </si>
  <si>
    <t xml:space="preserve">42.118th Nov</t>
  </si>
  <si>
    <t xml:space="preserve">35.417th</t>
  </si>
  <si>
    <t xml:space="preserve">24.622nd</t>
  </si>
  <si>
    <t xml:space="preserve">38.621st</t>
  </si>
  <si>
    <t xml:space="preserve">39.026th</t>
  </si>
  <si>
    <t xml:space="preserve">40.130th</t>
  </si>
  <si>
    <t xml:space="preserve">20.219th</t>
  </si>
  <si>
    <t xml:space="preserve">41.112th Dec</t>
  </si>
  <si>
    <t xml:space="preserve">33.43rd</t>
  </si>
  <si>
    <t xml:space="preserve">26.67th</t>
  </si>
  <si>
    <t xml:space="preserve">32.026th</t>
  </si>
  <si>
    <t xml:space="preserve">43.75th Dec</t>
  </si>
  <si>
    <t xml:space="preserve">38.631st</t>
  </si>
  <si>
    <t xml:space="preserve">22.06th</t>
  </si>
  <si>
    <t xml:space="preserve">31.121st</t>
  </si>
  <si>
    <t xml:space="preserve">41.714th Feb</t>
  </si>
  <si>
    <t xml:space="preserve">40.35th</t>
  </si>
  <si>
    <t xml:space="preserve">19.79th</t>
  </si>
  <si>
    <t xml:space="preserve">26.415th</t>
  </si>
  <si>
    <t xml:space="preserve">27.819th</t>
  </si>
  <si>
    <t xml:space="preserve">41.77th</t>
  </si>
  <si>
    <t xml:space="preserve">30.619th</t>
  </si>
  <si>
    <t xml:space="preserve">31.713th</t>
  </si>
  <si>
    <t xml:space="preserve">34.328th</t>
  </si>
  <si>
    <t xml:space="preserve">35.112th</t>
  </si>
  <si>
    <t xml:space="preserve">43.329th Dec</t>
  </si>
  <si>
    <t xml:space="preserve">45.927th</t>
  </si>
  <si>
    <t xml:space="preserve">45.927th Jan</t>
  </si>
  <si>
    <t xml:space="preserve">42.28th</t>
  </si>
  <si>
    <t xml:space="preserve">42.217th</t>
  </si>
  <si>
    <t xml:space="preserve">41.122nd</t>
  </si>
  <si>
    <t xml:space="preserve">41.122nd Jan</t>
  </si>
  <si>
    <t xml:space="preserve">27.83rd</t>
  </si>
  <si>
    <t xml:space="preserve">28.127th</t>
  </si>
  <si>
    <t xml:space="preserve">39.426th Nov</t>
  </si>
  <si>
    <t xml:space="preserve">39.319th</t>
  </si>
  <si>
    <t xml:space="preserve">27.514th</t>
  </si>
  <si>
    <t xml:space="preserve">41.117th Feb</t>
  </si>
  <si>
    <t xml:space="preserve">46.312th</t>
  </si>
  <si>
    <t xml:space="preserve">43.113th</t>
  </si>
  <si>
    <t xml:space="preserve">42.228th</t>
  </si>
  <si>
    <t xml:space="preserve">46.312th Jan</t>
  </si>
  <si>
    <t xml:space="preserve">42.818th Dec</t>
  </si>
  <si>
    <t xml:space="preserve">40.022nd</t>
  </si>
  <si>
    <t xml:space="preserve">43.925th Dec</t>
  </si>
  <si>
    <t xml:space="preserve">32.812th</t>
  </si>
  <si>
    <t xml:space="preserve">20.33rd</t>
  </si>
  <si>
    <t xml:space="preserve">31.129th</t>
  </si>
  <si>
    <t xml:space="preserve">44.41st Feb</t>
  </si>
  <si>
    <t xml:space="preserve">36.131st</t>
  </si>
  <si>
    <t xml:space="preserve">33.31st</t>
  </si>
  <si>
    <t xml:space="preserve">43.324th Jan</t>
  </si>
  <si>
    <t xml:space="preserve">41.710th</t>
  </si>
  <si>
    <t xml:space="preserve">41.710th Jan</t>
  </si>
  <si>
    <t xml:space="preserve">41.120th Jan</t>
  </si>
  <si>
    <t xml:space="preserve">45.022nd Jan</t>
  </si>
  <si>
    <t xml:space="preserve">37.74th</t>
  </si>
  <si>
    <t xml:space="preserve">42.827th Dec</t>
  </si>
  <si>
    <t xml:space="preserve">30.610th</t>
  </si>
  <si>
    <t xml:space="preserve">42.27th Dec</t>
  </si>
  <si>
    <t xml:space="preserve">43.55th</t>
  </si>
  <si>
    <t xml:space="preserve">43.55th Dec</t>
  </si>
  <si>
    <t xml:space="preserve">37.230th</t>
  </si>
  <si>
    <t xml:space="preserve">42.222nd Jan</t>
  </si>
  <si>
    <t xml:space="preserve">42.219th</t>
  </si>
  <si>
    <t xml:space="preserve">42.219th Dec</t>
  </si>
  <si>
    <t xml:space="preserve">41.115th Jan</t>
  </si>
  <si>
    <t xml:space="preserve">35.012th</t>
  </si>
  <si>
    <t xml:space="preserve">30.830th</t>
  </si>
  <si>
    <t xml:space="preserve">45.017th</t>
  </si>
  <si>
    <t xml:space="preserve">28.927th</t>
  </si>
  <si>
    <t xml:space="preserve">45.017th Jan</t>
  </si>
  <si>
    <t xml:space="preserve">42.229th</t>
  </si>
  <si>
    <t xml:space="preserve">41.727th Jan</t>
  </si>
  <si>
    <t xml:space="preserve">35.015th</t>
  </si>
  <si>
    <t xml:space="preserve">27.627th</t>
  </si>
  <si>
    <t xml:space="preserve">29.821st</t>
  </si>
  <si>
    <t xml:space="preserve">42.228th Feb</t>
  </si>
  <si>
    <t xml:space="preserve">39.118th</t>
  </si>
  <si>
    <t xml:space="preserve">43.36th Jan</t>
  </si>
  <si>
    <t xml:space="preserve">23.916th</t>
  </si>
  <si>
    <t xml:space="preserve">43.121st Feb</t>
  </si>
  <si>
    <t xml:space="preserve">41.726th</t>
  </si>
  <si>
    <t xml:space="preserve">38.18th</t>
  </si>
  <si>
    <t xml:space="preserve">41.329th</t>
  </si>
  <si>
    <t xml:space="preserve">41.724th</t>
  </si>
  <si>
    <t xml:space="preserve">41.726th Jan</t>
  </si>
  <si>
    <t xml:space="preserve">41.86th</t>
  </si>
  <si>
    <t xml:space="preserve">41.86th Feb</t>
  </si>
  <si>
    <t xml:space="preserve">46.131st</t>
  </si>
  <si>
    <t xml:space="preserve">39.113th</t>
  </si>
  <si>
    <t xml:space="preserve">46.131st Jan</t>
  </si>
  <si>
    <t xml:space="preserve">33.424th</t>
  </si>
  <si>
    <t xml:space="preserve">42.38th Feb</t>
  </si>
  <si>
    <t xml:space="preserve">41.717th</t>
  </si>
  <si>
    <t xml:space="preserve">34.95th</t>
  </si>
  <si>
    <t xml:space="preserve">23.618th</t>
  </si>
  <si>
    <t xml:space="preserve">35.23rd</t>
  </si>
  <si>
    <t xml:space="preserve">38.725th</t>
  </si>
  <si>
    <t xml:space="preserve">43.38th Jan</t>
  </si>
  <si>
    <t xml:space="preserve">33.818th</t>
  </si>
  <si>
    <t xml:space="preserve">34.97th</t>
  </si>
  <si>
    <t xml:space="preserve">32.529th</t>
  </si>
  <si>
    <t xml:space="preserve">36.730th</t>
  </si>
  <si>
    <t xml:space="preserve">43.321st Dec</t>
  </si>
  <si>
    <t xml:space="preserve">31.813th</t>
  </si>
  <si>
    <t xml:space="preserve">31.229th</t>
  </si>
  <si>
    <t xml:space="preserve">38.011th</t>
  </si>
  <si>
    <t xml:space="preserve">44.12nd Jan</t>
  </si>
  <si>
    <t xml:space="preserve">37.03rd</t>
  </si>
  <si>
    <t xml:space="preserve">22.623rd</t>
  </si>
  <si>
    <t xml:space="preserve">38.515th Dec</t>
  </si>
  <si>
    <t xml:space="preserve">41.56th</t>
  </si>
  <si>
    <t xml:space="preserve">22.69th</t>
  </si>
  <si>
    <t xml:space="preserve">31.029th</t>
  </si>
  <si>
    <t xml:space="preserve">43.211th</t>
  </si>
  <si>
    <t xml:space="preserve">43.211th Dec</t>
  </si>
  <si>
    <t xml:space="preserve">38.717th</t>
  </si>
  <si>
    <t xml:space="preserve">23.62nd</t>
  </si>
  <si>
    <t xml:space="preserve">33.812th</t>
  </si>
  <si>
    <t xml:space="preserve">42.530th Dec</t>
  </si>
  <si>
    <t xml:space="preserve">41.39th</t>
  </si>
  <si>
    <t xml:space="preserve">37.128th</t>
  </si>
  <si>
    <t xml:space="preserve">41.23rd</t>
  </si>
  <si>
    <t xml:space="preserve">41.23rd Feb</t>
  </si>
  <si>
    <t xml:space="preserve">45.04th</t>
  </si>
  <si>
    <t xml:space="preserve">41.712th</t>
  </si>
  <si>
    <t xml:space="preserve">23.425th</t>
  </si>
  <si>
    <t xml:space="preserve">45.04th Jan</t>
  </si>
  <si>
    <t xml:space="preserve">25.330th</t>
  </si>
  <si>
    <t xml:space="preserve">42.310th</t>
  </si>
  <si>
    <t xml:space="preserve">42.726th</t>
  </si>
  <si>
    <t xml:space="preserve">34.017th</t>
  </si>
  <si>
    <t xml:space="preserve">33.726th</t>
  </si>
  <si>
    <t xml:space="preserve">43.815th Feb</t>
  </si>
  <si>
    <t xml:space="preserve">45.523rd</t>
  </si>
  <si>
    <t xml:space="preserve">43.17th</t>
  </si>
  <si>
    <t xml:space="preserve">39.86th</t>
  </si>
  <si>
    <t xml:space="preserve">26.317th</t>
  </si>
  <si>
    <t xml:space="preserve">39.024th</t>
  </si>
  <si>
    <t xml:space="preserve">45.523rd Jan</t>
  </si>
  <si>
    <t xml:space="preserve">44.816th</t>
  </si>
  <si>
    <t xml:space="preserve">28.720th</t>
  </si>
  <si>
    <t xml:space="preserve">17.624th</t>
  </si>
  <si>
    <t xml:space="preserve">23.014th</t>
  </si>
  <si>
    <t xml:space="preserve">44.816th Feb</t>
  </si>
  <si>
    <t xml:space="preserve">40.26th</t>
  </si>
  <si>
    <t xml:space="preserve">31.214th</t>
  </si>
  <si>
    <t xml:space="preserve">40.524th Jan</t>
  </si>
  <si>
    <t xml:space="preserve">43.814th</t>
  </si>
  <si>
    <t xml:space="preserve">39.612th</t>
  </si>
  <si>
    <t xml:space="preserve">24.327th</t>
  </si>
  <si>
    <t xml:space="preserve">43.814th Jan</t>
  </si>
  <si>
    <t xml:space="preserve">43.06th Mar</t>
  </si>
  <si>
    <t xml:space="preserve">38.76th</t>
  </si>
  <si>
    <t xml:space="preserve">34.026th</t>
  </si>
  <si>
    <t xml:space="preserve">39.631st</t>
  </si>
  <si>
    <t xml:space="preserve">41.915th</t>
  </si>
  <si>
    <t xml:space="preserve">41.915th Dec</t>
  </si>
  <si>
    <t xml:space="preserve">29.03rd</t>
  </si>
  <si>
    <t xml:space="preserve">31.022nd</t>
  </si>
  <si>
    <t xml:space="preserve">38.520th</t>
  </si>
  <si>
    <t xml:space="preserve">40.016th</t>
  </si>
  <si>
    <t xml:space="preserve">42.010th Jan</t>
  </si>
  <si>
    <t xml:space="preserve">39.215th</t>
  </si>
  <si>
    <t xml:space="preserve">39.89th</t>
  </si>
  <si>
    <t xml:space="preserve">40.628th Feb</t>
  </si>
  <si>
    <t xml:space="preserve">45.22nd</t>
  </si>
  <si>
    <t xml:space="preserve">37.328th</t>
  </si>
  <si>
    <t xml:space="preserve">45.22nd Jan</t>
  </si>
  <si>
    <t xml:space="preserve">39.16th</t>
  </si>
  <si>
    <t xml:space="preserve">43.04th Feb</t>
  </si>
  <si>
    <t xml:space="preserve">40.519th</t>
  </si>
  <si>
    <t xml:space="preserve">40.216th</t>
  </si>
  <si>
    <t xml:space="preserve">27.35th</t>
  </si>
  <si>
    <t xml:space="preserve">22.416th</t>
  </si>
  <si>
    <t xml:space="preserve">32.326th</t>
  </si>
  <si>
    <t xml:space="preserve">40.519th Jan</t>
  </si>
  <si>
    <t xml:space="preserve">26.029th</t>
  </si>
  <si>
    <t xml:space="preserve">42.630th Nov</t>
  </si>
  <si>
    <t xml:space="preserve">42.825th</t>
  </si>
  <si>
    <t xml:space="preserve">34.822nd</t>
  </si>
  <si>
    <t xml:space="preserve">41.618th</t>
  </si>
  <si>
    <t xml:space="preserve">42.825th Jan</t>
  </si>
  <si>
    <t xml:space="preserve">36.05th</t>
  </si>
  <si>
    <t xml:space="preserve">28.915th</t>
  </si>
  <si>
    <t xml:space="preserve">25.512th</t>
  </si>
  <si>
    <t xml:space="preserve">17.115th</t>
  </si>
  <si>
    <t xml:space="preserve">27.613th</t>
  </si>
  <si>
    <t xml:space="preserve">40.324th Feb</t>
  </si>
  <si>
    <t xml:space="preserve">44.114th</t>
  </si>
  <si>
    <t xml:space="preserve">30.218th</t>
  </si>
  <si>
    <t xml:space="preserve">35.116th</t>
  </si>
  <si>
    <t xml:space="preserve">38.01st</t>
  </si>
  <si>
    <t xml:space="preserve">44.114th Jan</t>
  </si>
  <si>
    <t xml:space="preserve">32.07th</t>
  </si>
  <si>
    <t xml:space="preserve">26.916th</t>
  </si>
  <si>
    <t xml:space="preserve">41.625th Feb</t>
  </si>
  <si>
    <t xml:space="preserve">39.14th</t>
  </si>
  <si>
    <t xml:space="preserve">33.228th</t>
  </si>
  <si>
    <t xml:space="preserve">42.25th Jan</t>
  </si>
  <si>
    <t xml:space="preserve">42.417th</t>
  </si>
  <si>
    <t xml:space="preserve">23.49th</t>
  </si>
  <si>
    <t xml:space="preserve">44.313th</t>
  </si>
  <si>
    <t xml:space="preserve">33.58th</t>
  </si>
  <si>
    <t xml:space="preserve">Snowtown (Rayville Park) </t>
  </si>
  <si>
    <t xml:space="preserve">16.023rd</t>
  </si>
  <si>
    <t xml:space="preserve">38.026th</t>
  </si>
  <si>
    <t xml:space="preserve">40.04th</t>
  </si>
  <si>
    <t xml:space="preserve">34.08th</t>
  </si>
  <si>
    <t xml:space="preserve">44.05th Jan</t>
  </si>
  <si>
    <t xml:space="preserve">46.013th</t>
  </si>
  <si>
    <t xml:space="preserve">46.013th Jan</t>
  </si>
  <si>
    <t xml:space="preserve">21.05th</t>
  </si>
  <si>
    <t xml:space="preserve">30.015th</t>
  </si>
  <si>
    <t xml:space="preserve">23.01st</t>
  </si>
  <si>
    <t xml:space="preserve">46.025th Jan</t>
  </si>
  <si>
    <t xml:space="preserve">40.43rd</t>
  </si>
  <si>
    <t xml:space="preserve">23.512th</t>
  </si>
  <si>
    <t xml:space="preserve">27.725th</t>
  </si>
  <si>
    <t xml:space="preserve">27.722nd</t>
  </si>
  <si>
    <t xml:space="preserve">41.327th</t>
  </si>
  <si>
    <t xml:space="preserve">41.418th</t>
  </si>
  <si>
    <t xml:space="preserve">45.214th Feb</t>
  </si>
  <si>
    <t xml:space="preserve">39.014th</t>
  </si>
  <si>
    <t xml:space="preserve">38.212th</t>
  </si>
  <si>
    <t xml:space="preserve">37.19th</t>
  </si>
  <si>
    <t xml:space="preserve">37.725th</t>
  </si>
  <si>
    <t xml:space="preserve">44.230th Dec</t>
  </si>
  <si>
    <t xml:space="preserve">44.121st</t>
  </si>
  <si>
    <t xml:space="preserve">41.89th</t>
  </si>
  <si>
    <t xml:space="preserve">44.121st Jan</t>
  </si>
  <si>
    <t xml:space="preserve">40.72nd</t>
  </si>
  <si>
    <t xml:space="preserve">34.225th</t>
  </si>
  <si>
    <t xml:space="preserve">42.931st Dec</t>
  </si>
  <si>
    <t xml:space="preserve">42.610th</t>
  </si>
  <si>
    <t xml:space="preserve">35.427th</t>
  </si>
  <si>
    <t xml:space="preserve">35.326th</t>
  </si>
  <si>
    <t xml:space="preserve">42.610th Jan</t>
  </si>
  <si>
    <t xml:space="preserve">46.07th</t>
  </si>
  <si>
    <t xml:space="preserve">25.415th</t>
  </si>
  <si>
    <t xml:space="preserve">35.129th</t>
  </si>
  <si>
    <t xml:space="preserve">42.423rd</t>
  </si>
  <si>
    <t xml:space="preserve">46.07th Feb</t>
  </si>
  <si>
    <t xml:space="preserve">43.010th</t>
  </si>
  <si>
    <t xml:space="preserve">19.222nd</t>
  </si>
  <si>
    <t xml:space="preserve">31.922nd</t>
  </si>
  <si>
    <t xml:space="preserve">43.431st Dec</t>
  </si>
  <si>
    <t xml:space="preserve">43.430th</t>
  </si>
  <si>
    <t xml:space="preserve">32.027th</t>
  </si>
  <si>
    <t xml:space="preserve">43.430th Jan</t>
  </si>
  <si>
    <t xml:space="preserve">35.32nd</t>
  </si>
  <si>
    <t xml:space="preserve">28.28th</t>
  </si>
  <si>
    <t xml:space="preserve">23.422nd</t>
  </si>
  <si>
    <t xml:space="preserve">43.723rd Dec</t>
  </si>
  <si>
    <t xml:space="preserve">45.44th</t>
  </si>
  <si>
    <t xml:space="preserve">39.56th</t>
  </si>
  <si>
    <t xml:space="preserve">24.231st</t>
  </si>
  <si>
    <t xml:space="preserve">43.819th</t>
  </si>
  <si>
    <t xml:space="preserve">45.44th Jan</t>
  </si>
  <si>
    <t xml:space="preserve">45.516th</t>
  </si>
  <si>
    <t xml:space="preserve">44.712th</t>
  </si>
  <si>
    <t xml:space="preserve">31.328th</t>
  </si>
  <si>
    <t xml:space="preserve">45.516th Jan</t>
  </si>
  <si>
    <t xml:space="preserve">43.02nd</t>
  </si>
  <si>
    <t xml:space="preserve">32.914th</t>
  </si>
  <si>
    <t xml:space="preserve">37.315th</t>
  </si>
  <si>
    <t xml:space="preserve">40.922nd</t>
  </si>
  <si>
    <t xml:space="preserve">41.18th</t>
  </si>
  <si>
    <t xml:space="preserve">23.218th</t>
  </si>
  <si>
    <t xml:space="preserve">38.120th</t>
  </si>
  <si>
    <t xml:space="preserve">42.225th Dec</t>
  </si>
  <si>
    <t xml:space="preserve">41.57th</t>
  </si>
  <si>
    <t xml:space="preserve">45.49th Feb</t>
  </si>
  <si>
    <t xml:space="preserve">36.924th</t>
  </si>
  <si>
    <t xml:space="preserve">45.319th Jan</t>
  </si>
  <si>
    <t xml:space="preserve">47.324th</t>
  </si>
  <si>
    <t xml:space="preserve">23.511th</t>
  </si>
  <si>
    <t xml:space="preserve">43.520th</t>
  </si>
  <si>
    <t xml:space="preserve">46.920th</t>
  </si>
  <si>
    <t xml:space="preserve">47.324th Jan</t>
  </si>
  <si>
    <t xml:space="preserve">44.630th</t>
  </si>
  <si>
    <t xml:space="preserve">30.918th</t>
  </si>
  <si>
    <t xml:space="preserve">43.327th</t>
  </si>
  <si>
    <t xml:space="preserve">38.012th</t>
  </si>
  <si>
    <t xml:space="preserve">44.630th Jan</t>
  </si>
  <si>
    <t xml:space="preserve">43.824th</t>
  </si>
  <si>
    <t xml:space="preserve">34.42nd</t>
  </si>
  <si>
    <t xml:space="preserve">29.51st</t>
  </si>
  <si>
    <t xml:space="preserve">43.824th Jan</t>
  </si>
  <si>
    <t xml:space="preserve">37.913th</t>
  </si>
  <si>
    <t xml:space="preserve">32.410th</t>
  </si>
  <si>
    <t xml:space="preserve">42.627th</t>
  </si>
  <si>
    <t xml:space="preserve">42.627th Dec</t>
  </si>
  <si>
    <t xml:space="preserve">37.517th</t>
  </si>
  <si>
    <t xml:space="preserve">30.85th</t>
  </si>
  <si>
    <t xml:space="preserve">34.62nd</t>
  </si>
  <si>
    <t xml:space="preserve">44.023rd</t>
  </si>
  <si>
    <t xml:space="preserve">42.54th</t>
  </si>
  <si>
    <t xml:space="preserve">ROBE</t>
  </si>
  <si>
    <t xml:space="preserve">21.018th</t>
  </si>
  <si>
    <t xml:space="preserve">30.69th</t>
  </si>
  <si>
    <t xml:space="preserve">27.716th</t>
  </si>
  <si>
    <t xml:space="preserve">32.23rd</t>
  </si>
  <si>
    <t xml:space="preserve">33.97th Dec</t>
  </si>
  <si>
    <t xml:space="preserve">31.917th</t>
  </si>
  <si>
    <t xml:space="preserve">23.617th</t>
  </si>
  <si>
    <t xml:space="preserve">33.823rd</t>
  </si>
  <si>
    <t xml:space="preserve">34.614th</t>
  </si>
  <si>
    <t xml:space="preserve">38.34th Jan</t>
  </si>
  <si>
    <t xml:space="preserve">39.28th</t>
  </si>
  <si>
    <t xml:space="preserve">29.425th</t>
  </si>
  <si>
    <t xml:space="preserve">39.28th Jan</t>
  </si>
  <si>
    <t xml:space="preserve">32.714th</t>
  </si>
  <si>
    <t xml:space="preserve">25.818th</t>
  </si>
  <si>
    <t xml:space="preserve">25.431st</t>
  </si>
  <si>
    <t xml:space="preserve">35.721st Nov</t>
  </si>
  <si>
    <t xml:space="preserve">38.622nd</t>
  </si>
  <si>
    <t xml:space="preserve">38.622nd Jan</t>
  </si>
  <si>
    <t xml:space="preserve">34.64th</t>
  </si>
  <si>
    <t xml:space="preserve">31.98th</t>
  </si>
  <si>
    <t xml:space="preserve">36.731st Jan</t>
  </si>
  <si>
    <t xml:space="preserve">33.38th</t>
  </si>
  <si>
    <t xml:space="preserve">29.125th</t>
  </si>
  <si>
    <t xml:space="preserve">33.221st</t>
  </si>
  <si>
    <t xml:space="preserve">35.016th Jan</t>
  </si>
  <si>
    <t xml:space="preserve">18.813th</t>
  </si>
  <si>
    <t xml:space="preserve">31.520th</t>
  </si>
  <si>
    <t xml:space="preserve">35.920th Jan</t>
  </si>
  <si>
    <t xml:space="preserve">23.316th</t>
  </si>
  <si>
    <t xml:space="preserve">15.023rd</t>
  </si>
  <si>
    <t xml:space="preserve">29.226th</t>
  </si>
  <si>
    <t xml:space="preserve">35.41st Mar</t>
  </si>
  <si>
    <t xml:space="preserve">16.118th</t>
  </si>
  <si>
    <t xml:space="preserve">29.223rd</t>
  </si>
  <si>
    <t xml:space="preserve">36.22nd Jan</t>
  </si>
  <si>
    <t xml:space="preserve">25.419th</t>
  </si>
  <si>
    <t xml:space="preserve">28.225th</t>
  </si>
  <si>
    <t xml:space="preserve">34.17th Dec</t>
  </si>
  <si>
    <t xml:space="preserve">27.69th</t>
  </si>
  <si>
    <t xml:space="preserve">17.111th</t>
  </si>
  <si>
    <t xml:space="preserve">36.717th Feb</t>
  </si>
  <si>
    <t xml:space="preserve">32.611th</t>
  </si>
  <si>
    <t xml:space="preserve">29.115th</t>
  </si>
  <si>
    <t xml:space="preserve">36.730th Dec</t>
  </si>
  <si>
    <t xml:space="preserve">29.427th</t>
  </si>
  <si>
    <t xml:space="preserve">34.821st</t>
  </si>
  <si>
    <t xml:space="preserve">38.91st Feb</t>
  </si>
  <si>
    <t xml:space="preserve">28.714th</t>
  </si>
  <si>
    <t xml:space="preserve">25.122nd</t>
  </si>
  <si>
    <t xml:space="preserve">17.06th</t>
  </si>
  <si>
    <t xml:space="preserve">20.914th</t>
  </si>
  <si>
    <t xml:space="preserve">26.331st</t>
  </si>
  <si>
    <t xml:space="preserve">37.17th</t>
  </si>
  <si>
    <t xml:space="preserve">37.813th Feb</t>
  </si>
  <si>
    <t xml:space="preserve">32.13rd</t>
  </si>
  <si>
    <t xml:space="preserve">20.18th</t>
  </si>
  <si>
    <t xml:space="preserve">35.41st Jan</t>
  </si>
  <si>
    <t xml:space="preserve">36.46th Feb</t>
  </si>
  <si>
    <t xml:space="preserve">34.022nd</t>
  </si>
  <si>
    <t xml:space="preserve">16.92nd</t>
  </si>
  <si>
    <t xml:space="preserve">16.63rd</t>
  </si>
  <si>
    <t xml:space="preserve">34.022nd Feb</t>
  </si>
  <si>
    <t xml:space="preserve">29.58th</t>
  </si>
  <si>
    <t xml:space="preserve">32.930th Jan</t>
  </si>
  <si>
    <t xml:space="preserve">24.516th</t>
  </si>
  <si>
    <t xml:space="preserve">32.231st Jan</t>
  </si>
  <si>
    <t xml:space="preserve">28.719th</t>
  </si>
  <si>
    <t xml:space="preserve">23.56th</t>
  </si>
  <si>
    <t xml:space="preserve">30.623rd</t>
  </si>
  <si>
    <t xml:space="preserve">37.212th Jan</t>
  </si>
  <si>
    <t xml:space="preserve">31.36th</t>
  </si>
  <si>
    <t xml:space="preserve">15.45th</t>
  </si>
  <si>
    <t xml:space="preserve">29.89th</t>
  </si>
  <si>
    <t xml:space="preserve">36.35th Jan</t>
  </si>
  <si>
    <t xml:space="preserve">15.226th</t>
  </si>
  <si>
    <t xml:space="preserve">34.118th Jan</t>
  </si>
  <si>
    <t xml:space="preserve">14.917th</t>
  </si>
  <si>
    <t xml:space="preserve">14.29th</t>
  </si>
  <si>
    <t xml:space="preserve">15.18th</t>
  </si>
  <si>
    <t xml:space="preserve">27.327th</t>
  </si>
  <si>
    <t xml:space="preserve">37.817th Jan</t>
  </si>
  <si>
    <t xml:space="preserve">15.618th</t>
  </si>
  <si>
    <t xml:space="preserve">28.37th</t>
  </si>
  <si>
    <t xml:space="preserve">33.12nd Jan</t>
  </si>
  <si>
    <t xml:space="preserve">35.420th</t>
  </si>
  <si>
    <t xml:space="preserve">35.85th Jan</t>
  </si>
  <si>
    <t xml:space="preserve">29.11st</t>
  </si>
  <si>
    <t xml:space="preserve">14.610th</t>
  </si>
  <si>
    <t xml:space="preserve">32.926th Nov</t>
  </si>
  <si>
    <t xml:space="preserve">17.821st</t>
  </si>
  <si>
    <t xml:space="preserve">37.82nd Feb</t>
  </si>
  <si>
    <t xml:space="preserve">29.324th</t>
  </si>
  <si>
    <t xml:space="preserve">29.62nd</t>
  </si>
  <si>
    <t xml:space="preserve">32.229th Dec</t>
  </si>
  <si>
    <t xml:space="preserve">20.411th</t>
  </si>
  <si>
    <t xml:space="preserve">15.626th</t>
  </si>
  <si>
    <t xml:space="preserve">30.324th</t>
  </si>
  <si>
    <t xml:space="preserve">36.818th Feb</t>
  </si>
  <si>
    <t xml:space="preserve">36.418th Feb</t>
  </si>
  <si>
    <t xml:space="preserve">29.725th</t>
  </si>
  <si>
    <t xml:space="preserve">16.75th</t>
  </si>
  <si>
    <t xml:space="preserve">21.919th</t>
  </si>
  <si>
    <t xml:space="preserve">33.327th Dec</t>
  </si>
  <si>
    <t xml:space="preserve">24.74th</t>
  </si>
  <si>
    <t xml:space="preserve">18.74th</t>
  </si>
  <si>
    <t xml:space="preserve">34.221st Dec</t>
  </si>
  <si>
    <t xml:space="preserve">17.519th</t>
  </si>
  <si>
    <t xml:space="preserve">28.522nd</t>
  </si>
  <si>
    <t xml:space="preserve">35.311th Feb</t>
  </si>
  <si>
    <t xml:space="preserve">16.320th</t>
  </si>
  <si>
    <t xml:space="preserve">25.730th</t>
  </si>
  <si>
    <t xml:space="preserve">34.726th</t>
  </si>
  <si>
    <t xml:space="preserve">34.726th Nov</t>
  </si>
  <si>
    <t xml:space="preserve">15.524th</t>
  </si>
  <si>
    <t xml:space="preserve">26.713th</t>
  </si>
  <si>
    <t xml:space="preserve">35.323rd</t>
  </si>
  <si>
    <t xml:space="preserve">35.323rd Dec</t>
  </si>
  <si>
    <t xml:space="preserve">22.918th</t>
  </si>
  <si>
    <t xml:space="preserve">17.226th</t>
  </si>
  <si>
    <t xml:space="preserve">28.829th</t>
  </si>
  <si>
    <t xml:space="preserve">33.37th Jan</t>
  </si>
  <si>
    <t xml:space="preserve">31.43rd</t>
  </si>
  <si>
    <t xml:space="preserve">25.57th</t>
  </si>
  <si>
    <t xml:space="preserve">16.327th</t>
  </si>
  <si>
    <t xml:space="preserve">16.16th</t>
  </si>
  <si>
    <t xml:space="preserve">27.221st</t>
  </si>
  <si>
    <t xml:space="preserve">36.330th Nov</t>
  </si>
  <si>
    <t xml:space="preserve">25.24th</t>
  </si>
  <si>
    <t xml:space="preserve">33.321st Feb</t>
  </si>
  <si>
    <t xml:space="preserve">29.112th</t>
  </si>
  <si>
    <t xml:space="preserve">31.714th Jan</t>
  </si>
  <si>
    <t xml:space="preserve">20.47th</t>
  </si>
  <si>
    <t xml:space="preserve">16.530th</t>
  </si>
  <si>
    <t xml:space="preserve">31.75th Feb</t>
  </si>
  <si>
    <t xml:space="preserve">15.918th</t>
  </si>
  <si>
    <t xml:space="preserve">31.724th Dec</t>
  </si>
  <si>
    <t xml:space="preserve">35.910th</t>
  </si>
  <si>
    <t xml:space="preserve">29.121st</t>
  </si>
  <si>
    <t xml:space="preserve">35.910th Jan</t>
  </si>
  <si>
    <t xml:space="preserve">31.910th</t>
  </si>
  <si>
    <t xml:space="preserve">32.221st Dec</t>
  </si>
  <si>
    <t xml:space="preserve">32.924th Jan</t>
  </si>
  <si>
    <t xml:space="preserve">25.026th</t>
  </si>
  <si>
    <t xml:space="preserve">37.27th Jan</t>
  </si>
  <si>
    <t xml:space="preserve">32.612th</t>
  </si>
  <si>
    <t xml:space="preserve">25.713th</t>
  </si>
  <si>
    <t xml:space="preserve">32.612th Feb</t>
  </si>
  <si>
    <t xml:space="preserve">29.310th</t>
  </si>
  <si>
    <t xml:space="preserve">30.227th Nov</t>
  </si>
  <si>
    <t xml:space="preserve">27.422nd</t>
  </si>
  <si>
    <t xml:space="preserve">31.128th Dec</t>
  </si>
  <si>
    <t xml:space="preserve">34.313th</t>
  </si>
  <si>
    <t xml:space="preserve">23.714th</t>
  </si>
  <si>
    <t xml:space="preserve">35.017th Jan</t>
  </si>
  <si>
    <t xml:space="preserve">32.831st</t>
  </si>
  <si>
    <t xml:space="preserve">33.724th Feb</t>
  </si>
  <si>
    <t xml:space="preserve">23.922nd</t>
  </si>
  <si>
    <t xml:space="preserve">27.227th</t>
  </si>
  <si>
    <t xml:space="preserve">30.62nd Jan</t>
  </si>
  <si>
    <t xml:space="preserve">31.725th Feb</t>
  </si>
  <si>
    <t xml:space="preserve">32.018th</t>
  </si>
  <si>
    <t xml:space="preserve">38.417th Feb</t>
  </si>
  <si>
    <t xml:space="preserve">34.69th</t>
  </si>
  <si>
    <t xml:space="preserve">34.69th Jan</t>
  </si>
  <si>
    <t xml:space="preserve">29.812th</t>
  </si>
  <si>
    <t xml:space="preserve">30.719th</t>
  </si>
  <si>
    <t xml:space="preserve">35.89th Mar</t>
  </si>
  <si>
    <t xml:space="preserve">22.27th</t>
  </si>
  <si>
    <t xml:space="preserve">34.322nd Jan</t>
  </si>
  <si>
    <t xml:space="preserve">24.525th</t>
  </si>
  <si>
    <t xml:space="preserve">30.111th</t>
  </si>
  <si>
    <t xml:space="preserve">34.39th Feb</t>
  </si>
  <si>
    <t xml:space="preserve">34.05th Feb</t>
  </si>
  <si>
    <t xml:space="preserve">28.17th</t>
  </si>
  <si>
    <t xml:space="preserve">26.720th</t>
  </si>
  <si>
    <t xml:space="preserve">33.925th Dec</t>
  </si>
  <si>
    <t xml:space="preserve">16.116th</t>
  </si>
  <si>
    <t xml:space="preserve">34.424th Dec</t>
  </si>
  <si>
    <t xml:space="preserve">31.019th</t>
  </si>
  <si>
    <t xml:space="preserve">29.411th</t>
  </si>
  <si>
    <t xml:space="preserve">31.019th Jan</t>
  </si>
  <si>
    <t xml:space="preserve">26.624th</t>
  </si>
  <si>
    <t xml:space="preserve">34.923rd Dec</t>
  </si>
  <si>
    <t xml:space="preserve">33.212th</t>
  </si>
  <si>
    <t xml:space="preserve">19.931st</t>
  </si>
  <si>
    <t xml:space="preserve">28.727th</t>
  </si>
  <si>
    <t xml:space="preserve">33.212th Jan</t>
  </si>
  <si>
    <t xml:space="preserve">27.714th</t>
  </si>
  <si>
    <t xml:space="preserve">32.212th Jan</t>
  </si>
  <si>
    <t xml:space="preserve">28.312th</t>
  </si>
  <si>
    <t xml:space="preserve">36.18th Feb</t>
  </si>
  <si>
    <t xml:space="preserve">16.717th</t>
  </si>
  <si>
    <t xml:space="preserve">34.423rd Jan</t>
  </si>
  <si>
    <t xml:space="preserve">35.63rd Feb</t>
  </si>
  <si>
    <t xml:space="preserve">36.115th Jan</t>
  </si>
  <si>
    <t xml:space="preserve">15.04th</t>
  </si>
  <si>
    <t xml:space="preserve">35.09th Dec</t>
  </si>
  <si>
    <t xml:space="preserve">33.97th Feb</t>
  </si>
  <si>
    <t xml:space="preserve">16.112th</t>
  </si>
  <si>
    <t xml:space="preserve">31.19th Feb</t>
  </si>
  <si>
    <t xml:space="preserve">33.319th Jan</t>
  </si>
  <si>
    <t xml:space="preserve">25.67th</t>
  </si>
  <si>
    <t xml:space="preserve">35.615th Jan</t>
  </si>
  <si>
    <t xml:space="preserve">35.027th Jan</t>
  </si>
  <si>
    <t xml:space="preserve">19.522nd</t>
  </si>
  <si>
    <t xml:space="preserve">32.215th Jan</t>
  </si>
  <si>
    <t xml:space="preserve">31.912th</t>
  </si>
  <si>
    <t xml:space="preserve">32.420th</t>
  </si>
  <si>
    <t xml:space="preserve">32.44th</t>
  </si>
  <si>
    <t xml:space="preserve">32.420th Nov</t>
  </si>
  <si>
    <t xml:space="preserve">35.430th</t>
  </si>
  <si>
    <t xml:space="preserve">17.524th</t>
  </si>
  <si>
    <t xml:space="preserve">35.430th Jan</t>
  </si>
  <si>
    <t xml:space="preserve">32.39th</t>
  </si>
  <si>
    <t xml:space="preserve">32.26th</t>
  </si>
  <si>
    <t xml:space="preserve">17.96th</t>
  </si>
  <si>
    <t xml:space="preserve">25.76th</t>
  </si>
  <si>
    <t xml:space="preserve">34.821st Dec</t>
  </si>
  <si>
    <t xml:space="preserve">28.222nd</t>
  </si>
  <si>
    <t xml:space="preserve">33.16th</t>
  </si>
  <si>
    <t xml:space="preserve">32.322nd</t>
  </si>
  <si>
    <t xml:space="preserve">32.111th</t>
  </si>
  <si>
    <t xml:space="preserve">33.914th Jan</t>
  </si>
  <si>
    <t xml:space="preserve">31.25th</t>
  </si>
  <si>
    <t xml:space="preserve">33.66th</t>
  </si>
  <si>
    <t xml:space="preserve">33.66th Feb</t>
  </si>
  <si>
    <t xml:space="preserve">32.817th Feb</t>
  </si>
  <si>
    <t xml:space="preserve">27.43rd</t>
  </si>
  <si>
    <t xml:space="preserve">38.331st Jan</t>
  </si>
  <si>
    <t xml:space="preserve">28.72nd</t>
  </si>
  <si>
    <t xml:space="preserve">25.417th</t>
  </si>
  <si>
    <t xml:space="preserve">31.46th</t>
  </si>
  <si>
    <t xml:space="preserve">17.83rd</t>
  </si>
  <si>
    <t xml:space="preserve">16.431st</t>
  </si>
  <si>
    <t xml:space="preserve">34.415th Feb</t>
  </si>
  <si>
    <t xml:space="preserve">30.320th</t>
  </si>
  <si>
    <t xml:space="preserve">33.928th Feb</t>
  </si>
  <si>
    <t xml:space="preserve">32.017th</t>
  </si>
  <si>
    <t xml:space="preserve">29.826th</t>
  </si>
  <si>
    <t xml:space="preserve">26.025th</t>
  </si>
  <si>
    <t xml:space="preserve">35.020th Jan</t>
  </si>
  <si>
    <t xml:space="preserve">26.07th</t>
  </si>
  <si>
    <t xml:space="preserve">17.516th</t>
  </si>
  <si>
    <t xml:space="preserve">18.524th</t>
  </si>
  <si>
    <t xml:space="preserve">34.510th Feb</t>
  </si>
  <si>
    <t xml:space="preserve">26.814th</t>
  </si>
  <si>
    <t xml:space="preserve">23.54th</t>
  </si>
  <si>
    <t xml:space="preserve">25.528th</t>
  </si>
  <si>
    <t xml:space="preserve">34.025th</t>
  </si>
  <si>
    <t xml:space="preserve">34.86th Feb</t>
  </si>
  <si>
    <t xml:space="preserve">34.03rd</t>
  </si>
  <si>
    <t xml:space="preserve">27.57th</t>
  </si>
  <si>
    <t xml:space="preserve">36.530th Dec</t>
  </si>
  <si>
    <t xml:space="preserve">32.59th</t>
  </si>
  <si>
    <t xml:space="preserve">23.05th</t>
  </si>
  <si>
    <t xml:space="preserve">19.516th</t>
  </si>
  <si>
    <t xml:space="preserve">30.527th</t>
  </si>
  <si>
    <t xml:space="preserve">30.531st</t>
  </si>
  <si>
    <t xml:space="preserve">32.59th Jan</t>
  </si>
  <si>
    <t xml:space="preserve">26.523rd</t>
  </si>
  <si>
    <t xml:space="preserve">26.524th</t>
  </si>
  <si>
    <t xml:space="preserve">31.512th</t>
  </si>
  <si>
    <t xml:space="preserve">24.524th</t>
  </si>
  <si>
    <t xml:space="preserve">32.525th Nov</t>
  </si>
  <si>
    <t xml:space="preserve">33.021st</t>
  </si>
  <si>
    <t xml:space="preserve">35.029th Dec</t>
  </si>
  <si>
    <t xml:space="preserve">17.51st</t>
  </si>
  <si>
    <t xml:space="preserve">26.022nd</t>
  </si>
  <si>
    <t xml:space="preserve">29.017th</t>
  </si>
  <si>
    <t xml:space="preserve">35.019th Feb</t>
  </si>
  <si>
    <t xml:space="preserve">35.013th</t>
  </si>
  <si>
    <t xml:space="preserve">25.48th</t>
  </si>
  <si>
    <t xml:space="preserve">21.04th</t>
  </si>
  <si>
    <t xml:space="preserve">33.830th</t>
  </si>
  <si>
    <t xml:space="preserve">39.614th Feb</t>
  </si>
  <si>
    <t xml:space="preserve">36.014th</t>
  </si>
  <si>
    <t xml:space="preserve">16.614th</t>
  </si>
  <si>
    <t xml:space="preserve">38.411th Jan</t>
  </si>
  <si>
    <t xml:space="preserve">31.631st</t>
  </si>
  <si>
    <t xml:space="preserve">37.67th Feb</t>
  </si>
  <si>
    <t xml:space="preserve">29.214th</t>
  </si>
  <si>
    <t xml:space="preserve">25.613th</t>
  </si>
  <si>
    <t xml:space="preserve">29.729th</t>
  </si>
  <si>
    <t xml:space="preserve">31.319th Feb</t>
  </si>
  <si>
    <t xml:space="preserve">33.413th</t>
  </si>
  <si>
    <t xml:space="preserve">33.413th Jan</t>
  </si>
  <si>
    <t xml:space="preserve">30.414th</t>
  </si>
  <si>
    <t xml:space="preserve">17.622nd</t>
  </si>
  <si>
    <t xml:space="preserve">31.95th Mar</t>
  </si>
  <si>
    <t xml:space="preserve">30.418th</t>
  </si>
  <si>
    <t xml:space="preserve">30.417th</t>
  </si>
  <si>
    <t xml:space="preserve">27.14th</t>
  </si>
  <si>
    <t xml:space="preserve">31.231st</t>
  </si>
  <si>
    <t xml:space="preserve">33.914th Dec</t>
  </si>
  <si>
    <t xml:space="preserve">31.925th</t>
  </si>
  <si>
    <t xml:space="preserve">33.228th Jan</t>
  </si>
  <si>
    <t xml:space="preserve">32.628th</t>
  </si>
  <si>
    <t xml:space="preserve">32.71st</t>
  </si>
  <si>
    <t xml:space="preserve">34.028th Feb</t>
  </si>
  <si>
    <t xml:space="preserve">33.523rd</t>
  </si>
  <si>
    <t xml:space="preserve">31.625th</t>
  </si>
  <si>
    <t xml:space="preserve">30.330th</t>
  </si>
  <si>
    <t xml:space="preserve">33.523rd Jan</t>
  </si>
  <si>
    <t xml:space="preserve">28.89th</t>
  </si>
  <si>
    <t xml:space="preserve">16.01st</t>
  </si>
  <si>
    <t xml:space="preserve">31.524th</t>
  </si>
  <si>
    <t xml:space="preserve">38.82nd Jan</t>
  </si>
  <si>
    <t xml:space="preserve">27.519th</t>
  </si>
  <si>
    <t xml:space="preserve">30.110th</t>
  </si>
  <si>
    <t xml:space="preserve">16.022nd</t>
  </si>
  <si>
    <t xml:space="preserve">34.016th Feb</t>
  </si>
  <si>
    <t xml:space="preserve">33.71st</t>
  </si>
  <si>
    <t xml:space="preserve">24.212th</t>
  </si>
  <si>
    <t xml:space="preserve">16.120th</t>
  </si>
  <si>
    <t xml:space="preserve">30.19th</t>
  </si>
  <si>
    <t xml:space="preserve">34.031st Jan</t>
  </si>
  <si>
    <t xml:space="preserve">36.925th</t>
  </si>
  <si>
    <t xml:space="preserve">27.115th</t>
  </si>
  <si>
    <t xml:space="preserve">36.925th Jan</t>
  </si>
  <si>
    <t xml:space="preserve">24.317th</t>
  </si>
  <si>
    <t xml:space="preserve">32.910th Jan</t>
  </si>
  <si>
    <t xml:space="preserve">31.522nd</t>
  </si>
  <si>
    <t xml:space="preserve">24.04th</t>
  </si>
  <si>
    <t xml:space="preserve">32.014th Jan</t>
  </si>
  <si>
    <t xml:space="preserve">33.513th</t>
  </si>
  <si>
    <t xml:space="preserve">15.821st</t>
  </si>
  <si>
    <t xml:space="preserve">33.84th Feb</t>
  </si>
  <si>
    <t xml:space="preserve">23.57th</t>
  </si>
  <si>
    <t xml:space="preserve">23.116th</t>
  </si>
  <si>
    <t xml:space="preserve">34.610th</t>
  </si>
  <si>
    <t xml:space="preserve">34.610th Dec</t>
  </si>
  <si>
    <t xml:space="preserve">30.010th</t>
  </si>
  <si>
    <t xml:space="preserve">30.51st</t>
  </si>
  <si>
    <t xml:space="preserve">31.21st</t>
  </si>
  <si>
    <t xml:space="preserve">31.21st Dec</t>
  </si>
  <si>
    <t xml:space="preserve">34.22nd</t>
  </si>
  <si>
    <t xml:space="preserve">27.011th</t>
  </si>
  <si>
    <t xml:space="preserve">17.15th</t>
  </si>
  <si>
    <t xml:space="preserve">19.128th</t>
  </si>
  <si>
    <t xml:space="preserve">25.222nd</t>
  </si>
  <si>
    <t xml:space="preserve">34.22nd Feb</t>
  </si>
  <si>
    <t xml:space="preserve">32.713th</t>
  </si>
  <si>
    <t xml:space="preserve">31.09th</t>
  </si>
  <si>
    <t xml:space="preserve">33.87th Feb</t>
  </si>
  <si>
    <t xml:space="preserve">28.110th</t>
  </si>
  <si>
    <t xml:space="preserve">31.014th Feb</t>
  </si>
  <si>
    <t xml:space="preserve">32.69th</t>
  </si>
  <si>
    <t xml:space="preserve">35.725th Jan</t>
  </si>
  <si>
    <t xml:space="preserve">29.219th</t>
  </si>
  <si>
    <t xml:space="preserve">24.614th</t>
  </si>
  <si>
    <t xml:space="preserve">31.017th Dec</t>
  </si>
  <si>
    <t xml:space="preserve">29.123rd</t>
  </si>
  <si>
    <t xml:space="preserve">27.61st</t>
  </si>
  <si>
    <t xml:space="preserve">32.810th Jan</t>
  </si>
  <si>
    <t xml:space="preserve">16.85th</t>
  </si>
  <si>
    <t xml:space="preserve">34.519th Jan</t>
  </si>
  <si>
    <t xml:space="preserve">36.017th</t>
  </si>
  <si>
    <t xml:space="preserve">30.42nd</t>
  </si>
  <si>
    <t xml:space="preserve">25.928th</t>
  </si>
  <si>
    <t xml:space="preserve">36.017th Feb</t>
  </si>
  <si>
    <t xml:space="preserve">33.516th</t>
  </si>
  <si>
    <t xml:space="preserve">30.712th</t>
  </si>
  <si>
    <t xml:space="preserve">34.110th Jan</t>
  </si>
  <si>
    <t xml:space="preserve">25.921st</t>
  </si>
  <si>
    <t xml:space="preserve">30.131st</t>
  </si>
  <si>
    <t xml:space="preserve">36.728th Jan</t>
  </si>
  <si>
    <t xml:space="preserve">15.731st</t>
  </si>
  <si>
    <t xml:space="preserve">30.122nd</t>
  </si>
  <si>
    <t xml:space="preserve">30.16th</t>
  </si>
  <si>
    <t xml:space="preserve">34.910th Jan</t>
  </si>
  <si>
    <t xml:space="preserve">31.331st</t>
  </si>
  <si>
    <t xml:space="preserve">29.715th</t>
  </si>
  <si>
    <t xml:space="preserve">24.127th</t>
  </si>
  <si>
    <t xml:space="preserve">31.331st Jan</t>
  </si>
  <si>
    <t xml:space="preserve">26.118th</t>
  </si>
  <si>
    <t xml:space="preserve">34.925th Feb</t>
  </si>
  <si>
    <t xml:space="preserve">21.923rd</t>
  </si>
  <si>
    <t xml:space="preserve">23.019th</t>
  </si>
  <si>
    <t xml:space="preserve">31.56th</t>
  </si>
  <si>
    <t xml:space="preserve">32.919th</t>
  </si>
  <si>
    <t xml:space="preserve">34.517th Feb</t>
  </si>
  <si>
    <t xml:space="preserve">27.513th</t>
  </si>
  <si>
    <t xml:space="preserve">37.217th Jan</t>
  </si>
  <si>
    <t xml:space="preserve">33.27th</t>
  </si>
  <si>
    <t xml:space="preserve">25.116th</t>
  </si>
  <si>
    <t xml:space="preserve">27.319th</t>
  </si>
  <si>
    <t xml:space="preserve">27.318th</t>
  </si>
  <si>
    <t xml:space="preserve">36.117th Dec</t>
  </si>
  <si>
    <t xml:space="preserve">33.519th</t>
  </si>
  <si>
    <t xml:space="preserve">23.229th</t>
  </si>
  <si>
    <t xml:space="preserve">33.519th Jan</t>
  </si>
  <si>
    <t xml:space="preserve">27.019th</t>
  </si>
  <si>
    <t xml:space="preserve">16.512th</t>
  </si>
  <si>
    <t xml:space="preserve">35.16th Jan</t>
  </si>
  <si>
    <t xml:space="preserve">19.211th</t>
  </si>
  <si>
    <t xml:space="preserve">24.112th</t>
  </si>
  <si>
    <t xml:space="preserve">34.317th Jan</t>
  </si>
  <si>
    <t xml:space="preserve">29.531st</t>
  </si>
  <si>
    <t xml:space="preserve">34.924th Jan</t>
  </si>
  <si>
    <t xml:space="preserve">34.030th Jan</t>
  </si>
  <si>
    <t xml:space="preserve">27.520th</t>
  </si>
  <si>
    <t xml:space="preserve">16.53rd</t>
  </si>
  <si>
    <t xml:space="preserve">35.424th Jan</t>
  </si>
  <si>
    <t xml:space="preserve">29.519th</t>
  </si>
  <si>
    <t xml:space="preserve">35.112th Jan</t>
  </si>
  <si>
    <t xml:space="preserve">23.925th</t>
  </si>
  <si>
    <t xml:space="preserve">25.519th</t>
  </si>
  <si>
    <t xml:space="preserve">27.612th</t>
  </si>
  <si>
    <t xml:space="preserve">34.623rd Feb</t>
  </si>
  <si>
    <t xml:space="preserve">30.923rd</t>
  </si>
  <si>
    <t xml:space="preserve">33.521st</t>
  </si>
  <si>
    <t xml:space="preserve">11.716th</t>
  </si>
  <si>
    <t xml:space="preserve">13.326th</t>
  </si>
  <si>
    <t xml:space="preserve">14.710th</t>
  </si>
  <si>
    <t xml:space="preserve">11.05th Jun</t>
  </si>
  <si>
    <t xml:space="preserve">9.018th</t>
  </si>
  <si>
    <t xml:space="preserve">9.018th Aug</t>
  </si>
  <si>
    <t xml:space="preserve">9.729th</t>
  </si>
  <si>
    <t xml:space="preserve">10.829th</t>
  </si>
  <si>
    <t xml:space="preserve">13.918th</t>
  </si>
  <si>
    <t xml:space="preserve">9.729th Jun</t>
  </si>
  <si>
    <t xml:space="preserve">13.331st</t>
  </si>
  <si>
    <t xml:space="preserve">11.620th</t>
  </si>
  <si>
    <t xml:space="preserve">8.327th Jul</t>
  </si>
  <si>
    <t xml:space="preserve">17.56th</t>
  </si>
  <si>
    <t xml:space="preserve">18.419th</t>
  </si>
  <si>
    <t xml:space="preserve">12.36th</t>
  </si>
  <si>
    <t xml:space="preserve">16.510th</t>
  </si>
  <si>
    <t xml:space="preserve">11.429th Jun</t>
  </si>
  <si>
    <t xml:space="preserve">14.321st</t>
  </si>
  <si>
    <t xml:space="preserve">12.120th</t>
  </si>
  <si>
    <t xml:space="preserve">10.730th Jul</t>
  </si>
  <si>
    <t xml:space="preserve">10.88th Jul</t>
  </si>
  <si>
    <t xml:space="preserve">11.17th Jul</t>
  </si>
  <si>
    <t xml:space="preserve">10.929th</t>
  </si>
  <si>
    <t xml:space="preserve">15.615th</t>
  </si>
  <si>
    <t xml:space="preserve">10.92nd Jul</t>
  </si>
  <si>
    <t xml:space="preserve">11.810th</t>
  </si>
  <si>
    <t xml:space="preserve">10.714th Jul</t>
  </si>
  <si>
    <t xml:space="preserve">10.821st Jul</t>
  </si>
  <si>
    <t xml:space="preserve">14.71st</t>
  </si>
  <si>
    <t xml:space="preserve">17.719th</t>
  </si>
  <si>
    <t xml:space="preserve">9.67th Jul</t>
  </si>
  <si>
    <t xml:space="preserve">15.85th</t>
  </si>
  <si>
    <t xml:space="preserve">14.626th</t>
  </si>
  <si>
    <t xml:space="preserve">16.84th</t>
  </si>
  <si>
    <t xml:space="preserve">10.62nd Aug</t>
  </si>
  <si>
    <t xml:space="preserve">18.217th</t>
  </si>
  <si>
    <t xml:space="preserve">9.130th Jul</t>
  </si>
  <si>
    <t xml:space="preserve">10.01st Jul</t>
  </si>
  <si>
    <t xml:space="preserve">15.924th</t>
  </si>
  <si>
    <t xml:space="preserve">8.73rd</t>
  </si>
  <si>
    <t xml:space="preserve">8.73rd Jul</t>
  </si>
  <si>
    <t xml:space="preserve">11.58th</t>
  </si>
  <si>
    <t xml:space="preserve">9.623rd Jul</t>
  </si>
  <si>
    <t xml:space="preserve">11.324th</t>
  </si>
  <si>
    <t xml:space="preserve">11.324th Jun</t>
  </si>
  <si>
    <t xml:space="preserve">11.428th</t>
  </si>
  <si>
    <t xml:space="preserve">9.528th Jun</t>
  </si>
  <si>
    <t xml:space="preserve">9.430th</t>
  </si>
  <si>
    <t xml:space="preserve">9.430th Jun</t>
  </si>
  <si>
    <t xml:space="preserve">14.72nd</t>
  </si>
  <si>
    <t xml:space="preserve">9.129th</t>
  </si>
  <si>
    <t xml:space="preserve">11.916th</t>
  </si>
  <si>
    <t xml:space="preserve">8.918th Sep</t>
  </si>
  <si>
    <t xml:space="preserve">15.224th</t>
  </si>
  <si>
    <t xml:space="preserve">6.527th</t>
  </si>
  <si>
    <t xml:space="preserve">6.527th Aug</t>
  </si>
  <si>
    <t xml:space="preserve">12.78th</t>
  </si>
  <si>
    <t xml:space="preserve">9.38th Jul</t>
  </si>
  <si>
    <t xml:space="preserve">19.59th</t>
  </si>
  <si>
    <t xml:space="preserve">18.515th</t>
  </si>
  <si>
    <t xml:space="preserve">12.714th</t>
  </si>
  <si>
    <t xml:space="preserve">9.96th</t>
  </si>
  <si>
    <t xml:space="preserve">11.218th</t>
  </si>
  <si>
    <t xml:space="preserve">9.422nd Jun</t>
  </si>
  <si>
    <t xml:space="preserve">12.115th</t>
  </si>
  <si>
    <t xml:space="preserve">9.21st Aug</t>
  </si>
  <si>
    <t xml:space="preserve">15.47th</t>
  </si>
  <si>
    <t xml:space="preserve">11.26th</t>
  </si>
  <si>
    <t xml:space="preserve">10.927th Jul</t>
  </si>
  <si>
    <t xml:space="preserve">14.928th</t>
  </si>
  <si>
    <t xml:space="preserve">10.55th</t>
  </si>
  <si>
    <t xml:space="preserve">11.415th</t>
  </si>
  <si>
    <t xml:space="preserve">12.316th</t>
  </si>
  <si>
    <t xml:space="preserve">10.55th Jun</t>
  </si>
  <si>
    <t xml:space="preserve">14.027th</t>
  </si>
  <si>
    <t xml:space="preserve">9.915th Jul</t>
  </si>
  <si>
    <t xml:space="preserve">14.015th</t>
  </si>
  <si>
    <t xml:space="preserve">11.412th Jun</t>
  </si>
  <si>
    <t xml:space="preserve">11.33rd Jun</t>
  </si>
  <si>
    <t xml:space="preserve">11.47th</t>
  </si>
  <si>
    <t xml:space="preserve">11.47th Jun</t>
  </si>
  <si>
    <t xml:space="preserve">10.631st Jul</t>
  </si>
  <si>
    <t xml:space="preserve">16.417th</t>
  </si>
  <si>
    <t xml:space="preserve">10.622nd Jun</t>
  </si>
  <si>
    <t xml:space="preserve">18.814th</t>
  </si>
  <si>
    <t xml:space="preserve">12.520th</t>
  </si>
  <si>
    <t xml:space="preserve">10.623rd Jul</t>
  </si>
  <si>
    <t xml:space="preserve">13.62nd</t>
  </si>
  <si>
    <t xml:space="preserve">9.716th Jul</t>
  </si>
  <si>
    <t xml:space="preserve">15.025th</t>
  </si>
  <si>
    <t xml:space="preserve">9.46th Jun</t>
  </si>
  <si>
    <t xml:space="preserve">19.217th</t>
  </si>
  <si>
    <t xml:space="preserve">11.111th Aug</t>
  </si>
  <si>
    <t xml:space="preserve">9.429th Jun</t>
  </si>
  <si>
    <t xml:space="preserve">10.029th Jun</t>
  </si>
  <si>
    <t xml:space="preserve">12.126th Aug</t>
  </si>
  <si>
    <t xml:space="preserve">16.522nd</t>
  </si>
  <si>
    <t xml:space="preserve">13.321st</t>
  </si>
  <si>
    <t xml:space="preserve">10.716th Jul</t>
  </si>
  <si>
    <t xml:space="preserve">10.014th Jun</t>
  </si>
  <si>
    <t xml:space="preserve">10.930th May</t>
  </si>
  <si>
    <t xml:space="preserve">11.122nd Jun</t>
  </si>
  <si>
    <t xml:space="preserve">14.14th</t>
  </si>
  <si>
    <t xml:space="preserve">10.028th Jul</t>
  </si>
  <si>
    <t xml:space="preserve">15.624th</t>
  </si>
  <si>
    <t xml:space="preserve">14.819th</t>
  </si>
  <si>
    <t xml:space="preserve">11.18th Jul</t>
  </si>
  <si>
    <t xml:space="preserve">11.114th Aug</t>
  </si>
  <si>
    <t xml:space="preserve">12.121st</t>
  </si>
  <si>
    <t xml:space="preserve">10.618th Jul</t>
  </si>
  <si>
    <t xml:space="preserve">11.714th Aug</t>
  </si>
  <si>
    <t xml:space="preserve">10.611th</t>
  </si>
  <si>
    <t xml:space="preserve">10.611th Jun</t>
  </si>
  <si>
    <t xml:space="preserve">11.19th Jul</t>
  </si>
  <si>
    <t xml:space="preserve">15.022nd</t>
  </si>
  <si>
    <t xml:space="preserve">10.321st Jun</t>
  </si>
  <si>
    <t xml:space="preserve">9.810th</t>
  </si>
  <si>
    <t xml:space="preserve">9.810th Jul</t>
  </si>
  <si>
    <t xml:space="preserve">12.719th</t>
  </si>
  <si>
    <t xml:space="preserve">15.919th</t>
  </si>
  <si>
    <t xml:space="preserve">8.34th</t>
  </si>
  <si>
    <t xml:space="preserve">12.18th</t>
  </si>
  <si>
    <t xml:space="preserve">8.34th Sep</t>
  </si>
  <si>
    <t xml:space="preserve">13.324th</t>
  </si>
  <si>
    <t xml:space="preserve">10.415th Sep</t>
  </si>
  <si>
    <t xml:space="preserve">14.420th</t>
  </si>
  <si>
    <t xml:space="preserve">14.417th</t>
  </si>
  <si>
    <t xml:space="preserve">7.113th Sep</t>
  </si>
  <si>
    <t xml:space="preserve">10.022nd Jul</t>
  </si>
  <si>
    <t xml:space="preserve">14.425th</t>
  </si>
  <si>
    <t xml:space="preserve">8.923rd Jun</t>
  </si>
  <si>
    <t xml:space="preserve">10.017th Aug</t>
  </si>
  <si>
    <t xml:space="preserve">10.017th Jul</t>
  </si>
  <si>
    <t xml:space="preserve">11.117th Jul</t>
  </si>
  <si>
    <t xml:space="preserve">10.219th Aug</t>
  </si>
  <si>
    <t xml:space="preserve">12.823rd</t>
  </si>
  <si>
    <t xml:space="preserve">9.423rd Jun</t>
  </si>
  <si>
    <t xml:space="preserve">11.725th</t>
  </si>
  <si>
    <t xml:space="preserve">9.423rd May</t>
  </si>
  <si>
    <t xml:space="preserve">10.08th Jul</t>
  </si>
  <si>
    <t xml:space="preserve">10.64th Jul</t>
  </si>
  <si>
    <t xml:space="preserve">10.03rd Jul</t>
  </si>
  <si>
    <t xml:space="preserve">14.419th</t>
  </si>
  <si>
    <t xml:space="preserve">13.327th</t>
  </si>
  <si>
    <t xml:space="preserve">10.63rd</t>
  </si>
  <si>
    <t xml:space="preserve">8.316th Jul</t>
  </si>
  <si>
    <t xml:space="preserve">15.613th</t>
  </si>
  <si>
    <t xml:space="preserve">17.231st</t>
  </si>
  <si>
    <t xml:space="preserve">10.014th Aug</t>
  </si>
  <si>
    <t xml:space="preserve">12.831st</t>
  </si>
  <si>
    <t xml:space="preserve">11.715th Jun</t>
  </si>
  <si>
    <t xml:space="preserve">11.112th</t>
  </si>
  <si>
    <t xml:space="preserve">11.125th Jul</t>
  </si>
  <si>
    <t xml:space="preserve">11.14th Aug</t>
  </si>
  <si>
    <t xml:space="preserve">14.313th</t>
  </si>
  <si>
    <t xml:space="preserve">10.63rd Jul</t>
  </si>
  <si>
    <t xml:space="preserve">16.923rd</t>
  </si>
  <si>
    <t xml:space="preserve">10.110th Aug</t>
  </si>
  <si>
    <t xml:space="preserve">18.12nd</t>
  </si>
  <si>
    <t xml:space="preserve">10.611th Sep</t>
  </si>
  <si>
    <t xml:space="preserve">13.820th</t>
  </si>
  <si>
    <t xml:space="preserve">17.316th</t>
  </si>
  <si>
    <t xml:space="preserve">11.825th Jul</t>
  </si>
  <si>
    <t xml:space="preserve">11.721st Jun</t>
  </si>
  <si>
    <t xml:space="preserve">14.019th</t>
  </si>
  <si>
    <t xml:space="preserve">11.511th Jun</t>
  </si>
  <si>
    <t xml:space="preserve">12.025th</t>
  </si>
  <si>
    <t xml:space="preserve">15.514th</t>
  </si>
  <si>
    <t xml:space="preserve">10.04th Jul</t>
  </si>
  <si>
    <t xml:space="preserve">12.411th Aug</t>
  </si>
  <si>
    <t xml:space="preserve">18.510th</t>
  </si>
  <si>
    <t xml:space="preserve">14.526th</t>
  </si>
  <si>
    <t xml:space="preserve">11.031st May</t>
  </si>
  <si>
    <t xml:space="preserve">10.512th Aug</t>
  </si>
  <si>
    <t xml:space="preserve">11.528th Jun</t>
  </si>
  <si>
    <t xml:space="preserve">12.528th Jul</t>
  </si>
  <si>
    <t xml:space="preserve">8.522nd</t>
  </si>
  <si>
    <t xml:space="preserve">15.516th</t>
  </si>
  <si>
    <t xml:space="preserve">18.114th</t>
  </si>
  <si>
    <t xml:space="preserve">8.522nd Jun</t>
  </si>
  <si>
    <t xml:space="preserve">13.417th</t>
  </si>
  <si>
    <t xml:space="preserve">10.421st Jul</t>
  </si>
  <si>
    <t xml:space="preserve">19.917th</t>
  </si>
  <si>
    <t xml:space="preserve">12.016th</t>
  </si>
  <si>
    <t xml:space="preserve">11.013th Sep</t>
  </si>
  <si>
    <t xml:space="preserve">13.013th</t>
  </si>
  <si>
    <t xml:space="preserve">9.315th Jul</t>
  </si>
  <si>
    <t xml:space="preserve">10.925th Jul</t>
  </si>
  <si>
    <t xml:space="preserve">11.921st Jul</t>
  </si>
  <si>
    <t xml:space="preserve">17.64th</t>
  </si>
  <si>
    <t xml:space="preserve">13.431st</t>
  </si>
  <si>
    <t xml:space="preserve">11.04th</t>
  </si>
  <si>
    <t xml:space="preserve">14.21st</t>
  </si>
  <si>
    <t xml:space="preserve">11.016th Jul</t>
  </si>
  <si>
    <t xml:space="preserve">12.629th</t>
  </si>
  <si>
    <t xml:space="preserve">16.59th</t>
  </si>
  <si>
    <t xml:space="preserve">11.11st Jul</t>
  </si>
  <si>
    <t xml:space="preserve">16.520th</t>
  </si>
  <si>
    <t xml:space="preserve">15.221st</t>
  </si>
  <si>
    <t xml:space="preserve">11.314th Sep</t>
  </si>
  <si>
    <t xml:space="preserve">13.410th</t>
  </si>
  <si>
    <t xml:space="preserve">11.828th Jun</t>
  </si>
  <si>
    <t xml:space="preserve">11.423rd Jul</t>
  </si>
  <si>
    <t xml:space="preserve">14.85th</t>
  </si>
  <si>
    <t xml:space="preserve">10.410th</t>
  </si>
  <si>
    <t xml:space="preserve">10.410th Jul</t>
  </si>
  <si>
    <t xml:space="preserve">19.525th</t>
  </si>
  <si>
    <t xml:space="preserve">13.814th</t>
  </si>
  <si>
    <t xml:space="preserve">10.41st Aug</t>
  </si>
  <si>
    <t xml:space="preserve">11.129th Jul</t>
  </si>
  <si>
    <t xml:space="preserve">14.826th</t>
  </si>
  <si>
    <t xml:space="preserve">17.131st</t>
  </si>
  <si>
    <t xml:space="preserve">12.112th Jun</t>
  </si>
  <si>
    <t xml:space="preserve">12.927th</t>
  </si>
  <si>
    <t xml:space="preserve">14.319th</t>
  </si>
  <si>
    <t xml:space="preserve">12.412th Jul</t>
  </si>
  <si>
    <t xml:space="preserve">12.128th Jun</t>
  </si>
  <si>
    <t xml:space="preserve">10.125th</t>
  </si>
  <si>
    <t xml:space="preserve">14.922nd</t>
  </si>
  <si>
    <t xml:space="preserve">9.910th Aug</t>
  </si>
  <si>
    <t xml:space="preserve">10.98th Jul</t>
  </si>
  <si>
    <t xml:space="preserve">13.631st</t>
  </si>
  <si>
    <t xml:space="preserve">10.312th</t>
  </si>
  <si>
    <t xml:space="preserve">10.312th Jul</t>
  </si>
  <si>
    <t xml:space="preserve">10.414th Jul</t>
  </si>
  <si>
    <t xml:space="preserve">14.821st</t>
  </si>
  <si>
    <t xml:space="preserve">13.014th</t>
  </si>
  <si>
    <t xml:space="preserve">10.615th Jun</t>
  </si>
  <si>
    <t xml:space="preserve">14.527th</t>
  </si>
  <si>
    <t xml:space="preserve">13.08th</t>
  </si>
  <si>
    <t xml:space="preserve">14.56th</t>
  </si>
  <si>
    <t xml:space="preserve">10.77th Jul</t>
  </si>
  <si>
    <t xml:space="preserve">18.08th</t>
  </si>
  <si>
    <t xml:space="preserve">11.510th Aug</t>
  </si>
  <si>
    <t xml:space="preserve">12.515th</t>
  </si>
  <si>
    <t xml:space="preserve">13.55th</t>
  </si>
  <si>
    <t xml:space="preserve">14.512th</t>
  </si>
  <si>
    <t xml:space="preserve">14.51st</t>
  </si>
  <si>
    <t xml:space="preserve">11.121st Jun</t>
  </si>
  <si>
    <t xml:space="preserve">11.021st Jun</t>
  </si>
  <si>
    <t xml:space="preserve">11.214th Jul</t>
  </si>
  <si>
    <t xml:space="preserve">15.125th</t>
  </si>
  <si>
    <t xml:space="preserve">10.220th</t>
  </si>
  <si>
    <t xml:space="preserve">10.220th Jul</t>
  </si>
  <si>
    <t xml:space="preserve">11.813th</t>
  </si>
  <si>
    <t xml:space="preserve">14.926th</t>
  </si>
  <si>
    <t xml:space="preserve">15.05th</t>
  </si>
  <si>
    <t xml:space="preserve">14.92nd</t>
  </si>
  <si>
    <t xml:space="preserve">11.220th Aug</t>
  </si>
  <si>
    <t xml:space="preserve">10.619th</t>
  </si>
  <si>
    <t xml:space="preserve">13.817th</t>
  </si>
  <si>
    <t xml:space="preserve">9.412th Jul</t>
  </si>
  <si>
    <t xml:space="preserve">12.531st</t>
  </si>
  <si>
    <t xml:space="preserve">11.99th</t>
  </si>
  <si>
    <t xml:space="preserve">11.224th Jun</t>
  </si>
  <si>
    <t xml:space="preserve">11.54th</t>
  </si>
  <si>
    <t xml:space="preserve">11.211th Jul</t>
  </si>
  <si>
    <t xml:space="preserve">14.914th</t>
  </si>
  <si>
    <t xml:space="preserve">16.98th</t>
  </si>
  <si>
    <t xml:space="preserve">9.222nd Jul</t>
  </si>
  <si>
    <t xml:space="preserve">11.113th Jun</t>
  </si>
  <si>
    <t xml:space="preserve">18.44th Nov</t>
  </si>
  <si>
    <t xml:space="preserve">19.75th Jan</t>
  </si>
  <si>
    <t xml:space="preserve">12.726th</t>
  </si>
  <si>
    <t xml:space="preserve">12.627th</t>
  </si>
  <si>
    <t xml:space="preserve">25.013th Feb</t>
  </si>
  <si>
    <t xml:space="preserve">20.715th</t>
  </si>
  <si>
    <t xml:space="preserve">20.715th Jan</t>
  </si>
  <si>
    <t xml:space="preserve">23.123rd Jan</t>
  </si>
  <si>
    <t xml:space="preserve">9.414th</t>
  </si>
  <si>
    <t xml:space="preserve">19.26th</t>
  </si>
  <si>
    <t xml:space="preserve">23.14th Feb</t>
  </si>
  <si>
    <t xml:space="preserve">11.914th</t>
  </si>
  <si>
    <t xml:space="preserve">20.48th Feb</t>
  </si>
  <si>
    <t xml:space="preserve">21.921st Jan</t>
  </si>
  <si>
    <t xml:space="preserve">19.210th</t>
  </si>
  <si>
    <t xml:space="preserve">19.210th Dec</t>
  </si>
  <si>
    <t xml:space="preserve">13.430th</t>
  </si>
  <si>
    <t xml:space="preserve">20.820th Dec</t>
  </si>
  <si>
    <t xml:space="preserve">21.713th Mar</t>
  </si>
  <si>
    <t xml:space="preserve">10.815th</t>
  </si>
  <si>
    <t xml:space="preserve">22.523rd Dec</t>
  </si>
  <si>
    <t xml:space="preserve">13.317th</t>
  </si>
  <si>
    <t xml:space="preserve">23.318th Feb</t>
  </si>
  <si>
    <t xml:space="preserve">22.23rd Feb</t>
  </si>
  <si>
    <t xml:space="preserve">12.621st</t>
  </si>
  <si>
    <t xml:space="preserve">21.312th Feb</t>
  </si>
  <si>
    <t xml:space="preserve">23.43rd Jan</t>
  </si>
  <si>
    <t xml:space="preserve">14.719th</t>
  </si>
  <si>
    <t xml:space="preserve">21.17th Feb</t>
  </si>
  <si>
    <t xml:space="preserve">10.129th</t>
  </si>
  <si>
    <t xml:space="preserve">22.05th Dec</t>
  </si>
  <si>
    <t xml:space="preserve">12.421st</t>
  </si>
  <si>
    <t xml:space="preserve">21.226th Dec</t>
  </si>
  <si>
    <t xml:space="preserve">19.124th</t>
  </si>
  <si>
    <t xml:space="preserve">20.418th Feb</t>
  </si>
  <si>
    <t xml:space="preserve">15.426th</t>
  </si>
  <si>
    <t xml:space="preserve">23.313th Jan</t>
  </si>
  <si>
    <t xml:space="preserve">14.49th</t>
  </si>
  <si>
    <t xml:space="preserve">20.230th Dec</t>
  </si>
  <si>
    <t xml:space="preserve">16.818th</t>
  </si>
  <si>
    <t xml:space="preserve">20.626th Dec</t>
  </si>
  <si>
    <t xml:space="preserve">15.715th</t>
  </si>
  <si>
    <t xml:space="preserve">24.019th Jan</t>
  </si>
  <si>
    <t xml:space="preserve">20.64th Mar</t>
  </si>
  <si>
    <t xml:space="preserve">21.96th Jan</t>
  </si>
  <si>
    <t xml:space="preserve">19.427th Jan</t>
  </si>
  <si>
    <t xml:space="preserve">24.13rd</t>
  </si>
  <si>
    <t xml:space="preserve">11.28th</t>
  </si>
  <si>
    <t xml:space="preserve">24.13rd Feb</t>
  </si>
  <si>
    <t xml:space="preserve">20.622nd Dec</t>
  </si>
  <si>
    <t xml:space="preserve">22.811th Mar</t>
  </si>
  <si>
    <t xml:space="preserve">16.410th</t>
  </si>
  <si>
    <t xml:space="preserve">19.928th Dec</t>
  </si>
  <si>
    <t xml:space="preserve">20.05th Jan</t>
  </si>
  <si>
    <t xml:space="preserve">19.419th</t>
  </si>
  <si>
    <t xml:space="preserve">12.710th</t>
  </si>
  <si>
    <t xml:space="preserve">21.122nd Dec</t>
  </si>
  <si>
    <t xml:space="preserve">20.521st Jan</t>
  </si>
  <si>
    <t xml:space="preserve">21.98th Feb</t>
  </si>
  <si>
    <t xml:space="preserve">17.413th</t>
  </si>
  <si>
    <t xml:space="preserve">22.224th Dec</t>
  </si>
  <si>
    <t xml:space="preserve">24.28th Jan</t>
  </si>
  <si>
    <t xml:space="preserve">17.514th</t>
  </si>
  <si>
    <t xml:space="preserve">19.75th Feb</t>
  </si>
  <si>
    <t xml:space="preserve">21.115th Dec</t>
  </si>
  <si>
    <t xml:space="preserve">20.015th Jan</t>
  </si>
  <si>
    <t xml:space="preserve">19.416th Nov</t>
  </si>
  <si>
    <t xml:space="preserve">20.216th Dec</t>
  </si>
  <si>
    <t xml:space="preserve">20.914th Jan</t>
  </si>
  <si>
    <t xml:space="preserve">12.43rd</t>
  </si>
  <si>
    <t xml:space="preserve">10.911th</t>
  </si>
  <si>
    <t xml:space="preserve">21.111th Jan</t>
  </si>
  <si>
    <t xml:space="preserve">20.29th Feb</t>
  </si>
  <si>
    <t xml:space="preserve">11.729th</t>
  </si>
  <si>
    <t xml:space="preserve">24.49th Jan</t>
  </si>
  <si>
    <t xml:space="preserve">18.313th Nov</t>
  </si>
  <si>
    <t xml:space="preserve">19.127th Jan</t>
  </si>
  <si>
    <t xml:space="preserve">19.329th Dec</t>
  </si>
  <si>
    <t xml:space="preserve">22.89th Feb</t>
  </si>
  <si>
    <t xml:space="preserve">21.36th Mar</t>
  </si>
  <si>
    <t xml:space="preserve">19.41st Jan</t>
  </si>
  <si>
    <t xml:space="preserve">20.616th Feb</t>
  </si>
  <si>
    <t xml:space="preserve">21.118th</t>
  </si>
  <si>
    <t xml:space="preserve">23.219th Jan</t>
  </si>
  <si>
    <t xml:space="preserve">23.310th Jan</t>
  </si>
  <si>
    <t xml:space="preserve">21.110th Mar</t>
  </si>
  <si>
    <t xml:space="preserve">20.123rd</t>
  </si>
  <si>
    <t xml:space="preserve">14.712th</t>
  </si>
  <si>
    <t xml:space="preserve">21.726th Dec</t>
  </si>
  <si>
    <t xml:space="preserve">21.74th Mar</t>
  </si>
  <si>
    <t xml:space="preserve">13.412th</t>
  </si>
  <si>
    <t xml:space="preserve">18.929th Jan</t>
  </si>
  <si>
    <t xml:space="preserve">21.116th Dec</t>
  </si>
  <si>
    <t xml:space="preserve">20.014th Dec</t>
  </si>
  <si>
    <t xml:space="preserve">20.025th Dec</t>
  </si>
  <si>
    <t xml:space="preserve">21.728th Feb</t>
  </si>
  <si>
    <t xml:space="preserve">19.412th Feb</t>
  </si>
  <si>
    <t xml:space="preserve">20.629th Jan</t>
  </si>
  <si>
    <t xml:space="preserve">13.612th</t>
  </si>
  <si>
    <t xml:space="preserve">20.65th Dec</t>
  </si>
  <si>
    <t xml:space="preserve">10.030th</t>
  </si>
  <si>
    <t xml:space="preserve">20.631st Jan</t>
  </si>
  <si>
    <t xml:space="preserve">19.425th Nov</t>
  </si>
  <si>
    <t xml:space="preserve">23.94th Feb</t>
  </si>
  <si>
    <t xml:space="preserve">20.626th Jan</t>
  </si>
  <si>
    <t xml:space="preserve">21.710th Dec</t>
  </si>
  <si>
    <t xml:space="preserve">20.010th Feb</t>
  </si>
  <si>
    <t xml:space="preserve">18.324th Dec</t>
  </si>
  <si>
    <t xml:space="preserve">20.022nd Nov</t>
  </si>
  <si>
    <t xml:space="preserve">23.916th Jan</t>
  </si>
  <si>
    <t xml:space="preserve">23.328th Jan</t>
  </si>
  <si>
    <t xml:space="preserve">21.116th Jan</t>
  </si>
  <si>
    <t xml:space="preserve">18.15th</t>
  </si>
  <si>
    <t xml:space="preserve">20.611th Jan</t>
  </si>
  <si>
    <t xml:space="preserve">18.96th Jan</t>
  </si>
  <si>
    <t xml:space="preserve">20.621st Dec</t>
  </si>
  <si>
    <t xml:space="preserve">20.723rd Nov</t>
  </si>
  <si>
    <t xml:space="preserve">20.26th Feb</t>
  </si>
  <si>
    <t xml:space="preserve">22.931st</t>
  </si>
  <si>
    <t xml:space="preserve">11.720th</t>
  </si>
  <si>
    <t xml:space="preserve">22.931st Jan</t>
  </si>
  <si>
    <t xml:space="preserve">22.320th Feb</t>
  </si>
  <si>
    <t xml:space="preserve">19.49th Jan</t>
  </si>
  <si>
    <t xml:space="preserve">20.816th</t>
  </si>
  <si>
    <t xml:space="preserve">20.816th Feb</t>
  </si>
  <si>
    <t xml:space="preserve">14.79th</t>
  </si>
  <si>
    <t xml:space="preserve">19.58th Jan</t>
  </si>
  <si>
    <t xml:space="preserve">22.019th</t>
  </si>
  <si>
    <t xml:space="preserve">22.019th Jan</t>
  </si>
  <si>
    <t xml:space="preserve">22.531st Jan</t>
  </si>
  <si>
    <t xml:space="preserve">17.431st</t>
  </si>
  <si>
    <t xml:space="preserve">13.528th</t>
  </si>
  <si>
    <t xml:space="preserve">18.527th</t>
  </si>
  <si>
    <t xml:space="preserve">21.07th Feb</t>
  </si>
  <si>
    <t xml:space="preserve">20.54th</t>
  </si>
  <si>
    <t xml:space="preserve">13.428th</t>
  </si>
  <si>
    <t xml:space="preserve">15.59th</t>
  </si>
  <si>
    <t xml:space="preserve">22.522nd Dec</t>
  </si>
  <si>
    <t xml:space="preserve">21.512th</t>
  </si>
  <si>
    <t xml:space="preserve">15.52nd</t>
  </si>
  <si>
    <t xml:space="preserve">10.026th</t>
  </si>
  <si>
    <t xml:space="preserve">21.512th Feb</t>
  </si>
  <si>
    <t xml:space="preserve">20.526th</t>
  </si>
  <si>
    <t xml:space="preserve">20.526th Nov</t>
  </si>
  <si>
    <t xml:space="preserve">14.55th</t>
  </si>
  <si>
    <t xml:space="preserve">12.526th</t>
  </si>
  <si>
    <t xml:space="preserve">13.510th</t>
  </si>
  <si>
    <t xml:space="preserve">21.521st Feb</t>
  </si>
  <si>
    <t xml:space="preserve">22.810th Dec</t>
  </si>
  <si>
    <t xml:space="preserve">20.831st</t>
  </si>
  <si>
    <t xml:space="preserve">22.214th Jan</t>
  </si>
  <si>
    <t xml:space="preserve">21.715th Feb</t>
  </si>
  <si>
    <t xml:space="preserve">23.68th Feb</t>
  </si>
  <si>
    <t xml:space="preserve">15.58th</t>
  </si>
  <si>
    <t xml:space="preserve">20.115th Jan</t>
  </si>
  <si>
    <t xml:space="preserve">22.011th</t>
  </si>
  <si>
    <t xml:space="preserve">22.011th Mar</t>
  </si>
  <si>
    <t xml:space="preserve">19.22nd Dec</t>
  </si>
  <si>
    <t xml:space="preserve">20.518th Mar</t>
  </si>
  <si>
    <t xml:space="preserve">14.915th</t>
  </si>
  <si>
    <t xml:space="preserve">21.516th Dec</t>
  </si>
  <si>
    <t xml:space="preserve">21.01st Mar</t>
  </si>
  <si>
    <t xml:space="preserve">12.08th</t>
  </si>
  <si>
    <t xml:space="preserve">19.816th Feb</t>
  </si>
  <si>
    <t xml:space="preserve">26.03rd Jan</t>
  </si>
  <si>
    <t xml:space="preserve">19.811th Mar</t>
  </si>
  <si>
    <t xml:space="preserve">22.516th</t>
  </si>
  <si>
    <t xml:space="preserve">22.82nd Feb</t>
  </si>
  <si>
    <t xml:space="preserve">16.917th</t>
  </si>
  <si>
    <t xml:space="preserve">20.36th Dec</t>
  </si>
  <si>
    <t xml:space="preserve">22.015th</t>
  </si>
  <si>
    <t xml:space="preserve">17.16th</t>
  </si>
  <si>
    <t xml:space="preserve">22.015th Feb</t>
  </si>
  <si>
    <t xml:space="preserve">18.423rd Feb</t>
  </si>
  <si>
    <t xml:space="preserve">22.15th Feb</t>
  </si>
  <si>
    <t xml:space="preserve">21.912th</t>
  </si>
  <si>
    <t xml:space="preserve">21.912th Dec</t>
  </si>
  <si>
    <t xml:space="preserve">12.424th</t>
  </si>
  <si>
    <t xml:space="preserve">22.62nd Dec</t>
  </si>
  <si>
    <t xml:space="preserve">21.014th</t>
  </si>
  <si>
    <t xml:space="preserve">21.014th Jan</t>
  </si>
  <si>
    <t xml:space="preserve">16.318th</t>
  </si>
  <si>
    <t xml:space="preserve">24.18th Feb</t>
  </si>
  <si>
    <t xml:space="preserve">20.529th Dec</t>
  </si>
  <si>
    <t xml:space="preserve">23.613th</t>
  </si>
  <si>
    <t xml:space="preserve">23.613th Jan</t>
  </si>
  <si>
    <t xml:space="preserve">19.015th</t>
  </si>
  <si>
    <t xml:space="preserve">14.421st</t>
  </si>
  <si>
    <t xml:space="preserve">15.722nd</t>
  </si>
  <si>
    <t xml:space="preserve">20.527th Nov</t>
  </si>
  <si>
    <t xml:space="preserve">22.726th Jan</t>
  </si>
  <si>
    <t xml:space="preserve">15.530th</t>
  </si>
  <si>
    <t xml:space="preserve">23.622nd Jan</t>
  </si>
  <si>
    <t xml:space="preserve">14.19th</t>
  </si>
  <si>
    <t xml:space="preserve">24.418th Feb</t>
  </si>
  <si>
    <t xml:space="preserve">20.614th Mar</t>
  </si>
  <si>
    <t xml:space="preserve">22.729th Jan</t>
  </si>
  <si>
    <t xml:space="preserve">21.511th</t>
  </si>
  <si>
    <t xml:space="preserve">21.724th Nov</t>
  </si>
  <si>
    <t xml:space="preserve">12.624th</t>
  </si>
  <si>
    <t xml:space="preserve">19.71st Feb</t>
  </si>
  <si>
    <t xml:space="preserve">17.715th</t>
  </si>
  <si>
    <t xml:space="preserve">23.126th Feb</t>
  </si>
  <si>
    <t xml:space="preserve">23.018th Feb</t>
  </si>
  <si>
    <t xml:space="preserve">16.29th</t>
  </si>
  <si>
    <t xml:space="preserve">13.617th</t>
  </si>
  <si>
    <t xml:space="preserve">12.931st</t>
  </si>
  <si>
    <t xml:space="preserve">15.913th</t>
  </si>
  <si>
    <t xml:space="preserve">23.417th Jan</t>
  </si>
  <si>
    <t xml:space="preserve">15.26th</t>
  </si>
  <si>
    <t xml:space="preserve">21.015th Feb</t>
  </si>
  <si>
    <t xml:space="preserve">11.531st</t>
  </si>
  <si>
    <t xml:space="preserve">13.19th</t>
  </si>
  <si>
    <t xml:space="preserve">19.023rd Feb</t>
  </si>
  <si>
    <t xml:space="preserve">21.330th Nov</t>
  </si>
  <si>
    <t xml:space="preserve">18.412th</t>
  </si>
  <si>
    <t xml:space="preserve">20.47th Dec</t>
  </si>
  <si>
    <t xml:space="preserve">15.51st</t>
  </si>
  <si>
    <t xml:space="preserve">20.118th Dec</t>
  </si>
  <si>
    <t xml:space="preserve">23.031st Jan</t>
  </si>
  <si>
    <t xml:space="preserve">21.219th</t>
  </si>
  <si>
    <t xml:space="preserve">13.49th</t>
  </si>
  <si>
    <t xml:space="preserve">21.219th Feb</t>
  </si>
  <si>
    <t xml:space="preserve">12.325th</t>
  </si>
  <si>
    <t xml:space="preserve">21.923rd Jan</t>
  </si>
  <si>
    <t xml:space="preserve">16.618th</t>
  </si>
  <si>
    <t xml:space="preserve">23.224th Feb</t>
  </si>
  <si>
    <t xml:space="preserve">20.311th</t>
  </si>
  <si>
    <t xml:space="preserve">4.818th</t>
  </si>
  <si>
    <t xml:space="preserve">-0.122nd</t>
  </si>
  <si>
    <t xml:space="preserve">0.414th</t>
  </si>
  <si>
    <t xml:space="preserve">-0.122nd Jun</t>
  </si>
  <si>
    <t xml:space="preserve">7.510th</t>
  </si>
  <si>
    <t xml:space="preserve">5.630th</t>
  </si>
  <si>
    <t xml:space="preserve">0.831st</t>
  </si>
  <si>
    <t xml:space="preserve">0.125th</t>
  </si>
  <si>
    <t xml:space="preserve">-0.310th</t>
  </si>
  <si>
    <t xml:space="preserve">3.823rd</t>
  </si>
  <si>
    <t xml:space="preserve">5.76th</t>
  </si>
  <si>
    <t xml:space="preserve">-0.310th Jul</t>
  </si>
  <si>
    <t xml:space="preserve">6.41st</t>
  </si>
  <si>
    <t xml:space="preserve">7.920th</t>
  </si>
  <si>
    <t xml:space="preserve">5.028th</t>
  </si>
  <si>
    <t xml:space="preserve">3.912th</t>
  </si>
  <si>
    <t xml:space="preserve">2.06th</t>
  </si>
  <si>
    <t xml:space="preserve">2.24th</t>
  </si>
  <si>
    <t xml:space="preserve">2.811th</t>
  </si>
  <si>
    <t xml:space="preserve">1.83rd</t>
  </si>
  <si>
    <t xml:space="preserve">3.913th</t>
  </si>
  <si>
    <t xml:space="preserve">5.38th</t>
  </si>
  <si>
    <t xml:space="preserve">1.83rd Sep</t>
  </si>
  <si>
    <t xml:space="preserve">6.03rd</t>
  </si>
  <si>
    <t xml:space="preserve">2.722nd</t>
  </si>
  <si>
    <t xml:space="preserve">1.25th</t>
  </si>
  <si>
    <t xml:space="preserve">3.99th</t>
  </si>
  <si>
    <t xml:space="preserve">2.29th</t>
  </si>
  <si>
    <t xml:space="preserve">5.31st</t>
  </si>
  <si>
    <t xml:space="preserve">6.823rd</t>
  </si>
  <si>
    <t xml:space="preserve">1.25th Aug</t>
  </si>
  <si>
    <t xml:space="preserve">7.48th</t>
  </si>
  <si>
    <t xml:space="preserve">4.629th</t>
  </si>
  <si>
    <t xml:space="preserve">3.17th</t>
  </si>
  <si>
    <t xml:space="preserve">-1.121st</t>
  </si>
  <si>
    <t xml:space="preserve">1.923rd</t>
  </si>
  <si>
    <t xml:space="preserve">0.829th</t>
  </si>
  <si>
    <t xml:space="preserve">3.911th</t>
  </si>
  <si>
    <t xml:space="preserve">-1.121st Jul</t>
  </si>
  <si>
    <t xml:space="preserve">6.77th</t>
  </si>
  <si>
    <t xml:space="preserve">1.516th</t>
  </si>
  <si>
    <t xml:space="preserve">1.710th</t>
  </si>
  <si>
    <t xml:space="preserve">4.68th</t>
  </si>
  <si>
    <t xml:space="preserve">5.010th</t>
  </si>
  <si>
    <t xml:space="preserve">6.726th</t>
  </si>
  <si>
    <t xml:space="preserve">1.516th Jul</t>
  </si>
  <si>
    <t xml:space="preserve">7.73rd</t>
  </si>
  <si>
    <t xml:space="preserve">7.116th</t>
  </si>
  <si>
    <t xml:space="preserve">7.215th</t>
  </si>
  <si>
    <t xml:space="preserve">1.29th</t>
  </si>
  <si>
    <t xml:space="preserve">0.911th</t>
  </si>
  <si>
    <t xml:space="preserve">2.65th</t>
  </si>
  <si>
    <t xml:space="preserve">0.911th Jul</t>
  </si>
  <si>
    <t xml:space="preserve">5.29th</t>
  </si>
  <si>
    <t xml:space="preserve">5.328th</t>
  </si>
  <si>
    <t xml:space="preserve">3.724th</t>
  </si>
  <si>
    <t xml:space="preserve">4.614th</t>
  </si>
  <si>
    <t xml:space="preserve">2.15th</t>
  </si>
  <si>
    <t xml:space="preserve">3.311th</t>
  </si>
  <si>
    <t xml:space="preserve">2.15th Aug</t>
  </si>
  <si>
    <t xml:space="preserve">8.524th</t>
  </si>
  <si>
    <t xml:space="preserve">6.720th</t>
  </si>
  <si>
    <t xml:space="preserve">5.015th</t>
  </si>
  <si>
    <t xml:space="preserve">2.824th</t>
  </si>
  <si>
    <t xml:space="preserve">7.822nd</t>
  </si>
  <si>
    <t xml:space="preserve">2.824th Jun</t>
  </si>
  <si>
    <t xml:space="preserve">2.59th</t>
  </si>
  <si>
    <t xml:space="preserve">2.59th Jul</t>
  </si>
  <si>
    <t xml:space="preserve">10.127th</t>
  </si>
  <si>
    <t xml:space="preserve">2.922nd</t>
  </si>
  <si>
    <t xml:space="preserve">4.117th</t>
  </si>
  <si>
    <t xml:space="preserve">2.325th</t>
  </si>
  <si>
    <t xml:space="preserve">3.923rd</t>
  </si>
  <si>
    <t xml:space="preserve">5.616th</t>
  </si>
  <si>
    <t xml:space="preserve">2.325th Jul</t>
  </si>
  <si>
    <t xml:space="preserve">7.229th</t>
  </si>
  <si>
    <t xml:space="preserve">7.830th</t>
  </si>
  <si>
    <t xml:space="preserve">2.923rd</t>
  </si>
  <si>
    <t xml:space="preserve">4.420th</t>
  </si>
  <si>
    <t xml:space="preserve">5.214th</t>
  </si>
  <si>
    <t xml:space="preserve">9.010th</t>
  </si>
  <si>
    <t xml:space="preserve">1.828th Jul</t>
  </si>
  <si>
    <t xml:space="preserve">8.426th</t>
  </si>
  <si>
    <t xml:space="preserve">6.916th</t>
  </si>
  <si>
    <t xml:space="preserve">3.223rd Jun</t>
  </si>
  <si>
    <t xml:space="preserve">6.221st</t>
  </si>
  <si>
    <t xml:space="preserve">7.623rd</t>
  </si>
  <si>
    <t xml:space="preserve">4.412th</t>
  </si>
  <si>
    <t xml:space="preserve">2.921st</t>
  </si>
  <si>
    <t xml:space="preserve">5.19th</t>
  </si>
  <si>
    <t xml:space="preserve">4.122nd</t>
  </si>
  <si>
    <t xml:space="preserve">7.810th</t>
  </si>
  <si>
    <t xml:space="preserve">2.519th Aug</t>
  </si>
  <si>
    <t xml:space="preserve">8.729th</t>
  </si>
  <si>
    <t xml:space="preserve">5.126th</t>
  </si>
  <si>
    <t xml:space="preserve">2.517th</t>
  </si>
  <si>
    <t xml:space="preserve">3.026th</t>
  </si>
  <si>
    <t xml:space="preserve">3.826th</t>
  </si>
  <si>
    <t xml:space="preserve">9.219th</t>
  </si>
  <si>
    <t xml:space="preserve">2.517th Jun</t>
  </si>
  <si>
    <t xml:space="preserve">7.79th</t>
  </si>
  <si>
    <t xml:space="preserve">7.622nd</t>
  </si>
  <si>
    <t xml:space="preserve">3.415th</t>
  </si>
  <si>
    <t xml:space="preserve">4.915th</t>
  </si>
  <si>
    <t xml:space="preserve">5.025th</t>
  </si>
  <si>
    <t xml:space="preserve">6.27th</t>
  </si>
  <si>
    <t xml:space="preserve">6.66th</t>
  </si>
  <si>
    <t xml:space="preserve">2.418th Jul</t>
  </si>
  <si>
    <t xml:space="preserve">1.929th</t>
  </si>
  <si>
    <t xml:space="preserve">4.02nd</t>
  </si>
  <si>
    <t xml:space="preserve">4.824th</t>
  </si>
  <si>
    <t xml:space="preserve">4.76th</t>
  </si>
  <si>
    <t xml:space="preserve">7.93rd</t>
  </si>
  <si>
    <t xml:space="preserve">1.929th Jun</t>
  </si>
  <si>
    <t xml:space="preserve">8.913th</t>
  </si>
  <si>
    <t xml:space="preserve">4.111th</t>
  </si>
  <si>
    <t xml:space="preserve">2.115th</t>
  </si>
  <si>
    <t xml:space="preserve">4.414th</t>
  </si>
  <si>
    <t xml:space="preserve">6.829th</t>
  </si>
  <si>
    <t xml:space="preserve">2.115th Jul</t>
  </si>
  <si>
    <t xml:space="preserve">5.515th</t>
  </si>
  <si>
    <t xml:space="preserve">7.230th</t>
  </si>
  <si>
    <t xml:space="preserve">6.226th</t>
  </si>
  <si>
    <t xml:space="preserve">2.328th</t>
  </si>
  <si>
    <t xml:space="preserve">3.87th</t>
  </si>
  <si>
    <t xml:space="preserve">4.63rd</t>
  </si>
  <si>
    <t xml:space="preserve">7.114th</t>
  </si>
  <si>
    <t xml:space="preserve">2.328th May</t>
  </si>
  <si>
    <t xml:space="preserve">7.429th</t>
  </si>
  <si>
    <t xml:space="preserve">5.924th</t>
  </si>
  <si>
    <t xml:space="preserve">4.223rd</t>
  </si>
  <si>
    <t xml:space="preserve">4.322nd</t>
  </si>
  <si>
    <t xml:space="preserve">4.12nd</t>
  </si>
  <si>
    <t xml:space="preserve">5.71st</t>
  </si>
  <si>
    <t xml:space="preserve">3.830th Sep</t>
  </si>
  <si>
    <t xml:space="preserve">6.713th</t>
  </si>
  <si>
    <t xml:space="preserve">4.115th</t>
  </si>
  <si>
    <t xml:space="preserve">1.91st</t>
  </si>
  <si>
    <t xml:space="preserve">2.88th</t>
  </si>
  <si>
    <t xml:space="preserve">5.916th</t>
  </si>
  <si>
    <t xml:space="preserve">1.91st Aug</t>
  </si>
  <si>
    <t xml:space="preserve">7.96th</t>
  </si>
  <si>
    <t xml:space="preserve">5.114th</t>
  </si>
  <si>
    <t xml:space="preserve">4.831st</t>
  </si>
  <si>
    <t xml:space="preserve">6.54th</t>
  </si>
  <si>
    <t xml:space="preserve">3.130th Aug</t>
  </si>
  <si>
    <t xml:space="preserve">6.827th</t>
  </si>
  <si>
    <t xml:space="preserve">1.126th</t>
  </si>
  <si>
    <t xml:space="preserve">2.715th</t>
  </si>
  <si>
    <t xml:space="preserve">7.27th</t>
  </si>
  <si>
    <t xml:space="preserve">2.73rd</t>
  </si>
  <si>
    <t xml:space="preserve">7.328th</t>
  </si>
  <si>
    <t xml:space="preserve">1.126th Jun</t>
  </si>
  <si>
    <t xml:space="preserve">5.428th</t>
  </si>
  <si>
    <t xml:space="preserve">2.07th</t>
  </si>
  <si>
    <t xml:space="preserve">4.023rd</t>
  </si>
  <si>
    <t xml:space="preserve">2.07th Aug</t>
  </si>
  <si>
    <t xml:space="preserve">4.43rd</t>
  </si>
  <si>
    <t xml:space="preserve">2.23rd</t>
  </si>
  <si>
    <t xml:space="preserve">8.131st</t>
  </si>
  <si>
    <t xml:space="preserve">2.23rd Jul</t>
  </si>
  <si>
    <t xml:space="preserve">7.927th</t>
  </si>
  <si>
    <t xml:space="preserve">6.419th</t>
  </si>
  <si>
    <t xml:space="preserve">4.210th</t>
  </si>
  <si>
    <t xml:space="preserve">8.39th</t>
  </si>
  <si>
    <t xml:space="preserve">3.315th Jun</t>
  </si>
  <si>
    <t xml:space="preserve">6.931st</t>
  </si>
  <si>
    <t xml:space="preserve">5.728th</t>
  </si>
  <si>
    <t xml:space="preserve">1.825th</t>
  </si>
  <si>
    <t xml:space="preserve">5.626th</t>
  </si>
  <si>
    <t xml:space="preserve">4.27th</t>
  </si>
  <si>
    <t xml:space="preserve">1.825th Jul</t>
  </si>
  <si>
    <t xml:space="preserve">9.026th</t>
  </si>
  <si>
    <t xml:space="preserve">7.312th</t>
  </si>
  <si>
    <t xml:space="preserve">4.42nd</t>
  </si>
  <si>
    <t xml:space="preserve">2.815th</t>
  </si>
  <si>
    <t xml:space="preserve">2.521st Jun</t>
  </si>
  <si>
    <t xml:space="preserve">7.216th</t>
  </si>
  <si>
    <t xml:space="preserve">1.712th</t>
  </si>
  <si>
    <t xml:space="preserve">7.610th</t>
  </si>
  <si>
    <t xml:space="preserve">1.712th Jun</t>
  </si>
  <si>
    <t xml:space="preserve">8.29th</t>
  </si>
  <si>
    <t xml:space="preserve">9.112th</t>
  </si>
  <si>
    <t xml:space="preserve">6.817th</t>
  </si>
  <si>
    <t xml:space="preserve">8.31st</t>
  </si>
  <si>
    <t xml:space="preserve">5.65th</t>
  </si>
  <si>
    <t xml:space="preserve">2.220th</t>
  </si>
  <si>
    <t xml:space="preserve">1.79th</t>
  </si>
  <si>
    <t xml:space="preserve">3.116th</t>
  </si>
  <si>
    <t xml:space="preserve">1.79th Aug</t>
  </si>
  <si>
    <t xml:space="preserve">8.19th</t>
  </si>
  <si>
    <t xml:space="preserve">6.125th</t>
  </si>
  <si>
    <t xml:space="preserve">5.56th</t>
  </si>
  <si>
    <t xml:space="preserve">1.715th</t>
  </si>
  <si>
    <t xml:space="preserve">5.612th</t>
  </si>
  <si>
    <t xml:space="preserve">1.715th Jul</t>
  </si>
  <si>
    <t xml:space="preserve">8.827th</t>
  </si>
  <si>
    <t xml:space="preserve">7.47th</t>
  </si>
  <si>
    <t xml:space="preserve">6.711th</t>
  </si>
  <si>
    <t xml:space="preserve">3.617th</t>
  </si>
  <si>
    <t xml:space="preserve">3.924th</t>
  </si>
  <si>
    <t xml:space="preserve">4.417th</t>
  </si>
  <si>
    <t xml:space="preserve">5.519th</t>
  </si>
  <si>
    <t xml:space="preserve">6.95th</t>
  </si>
  <si>
    <t xml:space="preserve">3.325th May</t>
  </si>
  <si>
    <t xml:space="preserve">9.728th</t>
  </si>
  <si>
    <t xml:space="preserve">7.824th</t>
  </si>
  <si>
    <t xml:space="preserve">5.84th</t>
  </si>
  <si>
    <t xml:space="preserve">3.18th</t>
  </si>
  <si>
    <t xml:space="preserve">2.525th Jun</t>
  </si>
  <si>
    <t xml:space="preserve">10.518th</t>
  </si>
  <si>
    <t xml:space="preserve">6.96th</t>
  </si>
  <si>
    <t xml:space="preserve">3.522nd</t>
  </si>
  <si>
    <t xml:space="preserve">4.95th</t>
  </si>
  <si>
    <t xml:space="preserve">6.121st</t>
  </si>
  <si>
    <t xml:space="preserve">2.227th</t>
  </si>
  <si>
    <t xml:space="preserve">5.614th</t>
  </si>
  <si>
    <t xml:space="preserve">7.94th</t>
  </si>
  <si>
    <t xml:space="preserve">2.227th Jul</t>
  </si>
  <si>
    <t xml:space="preserve">9.23rd</t>
  </si>
  <si>
    <t xml:space="preserve">6.723rd</t>
  </si>
  <si>
    <t xml:space="preserve">2.77th</t>
  </si>
  <si>
    <t xml:space="preserve">2.77th May</t>
  </si>
  <si>
    <t xml:space="preserve">5.87th</t>
  </si>
  <si>
    <t xml:space="preserve">5.622nd</t>
  </si>
  <si>
    <t xml:space="preserve">4.914th</t>
  </si>
  <si>
    <t xml:space="preserve">8.322nd</t>
  </si>
  <si>
    <t xml:space="preserve">8.628th</t>
  </si>
  <si>
    <t xml:space="preserve">4.98th Aug</t>
  </si>
  <si>
    <t xml:space="preserve">5.729th</t>
  </si>
  <si>
    <t xml:space="preserve">3.930th</t>
  </si>
  <si>
    <t xml:space="preserve">3.329th Aug</t>
  </si>
  <si>
    <t xml:space="preserve">8.816th</t>
  </si>
  <si>
    <t xml:space="preserve">8.326th</t>
  </si>
  <si>
    <t xml:space="preserve">6.124th</t>
  </si>
  <si>
    <t xml:space="preserve">6.727th</t>
  </si>
  <si>
    <t xml:space="preserve">6.47th</t>
  </si>
  <si>
    <t xml:space="preserve">3.918th</t>
  </si>
  <si>
    <t xml:space="preserve">7.821st</t>
  </si>
  <si>
    <t xml:space="preserve">3.918th Aug</t>
  </si>
  <si>
    <t xml:space="preserve">8.926th</t>
  </si>
  <si>
    <t xml:space="preserve">2.412th</t>
  </si>
  <si>
    <t xml:space="preserve">4.422nd</t>
  </si>
  <si>
    <t xml:space="preserve">7.224th</t>
  </si>
  <si>
    <t xml:space="preserve">2.412th Jun</t>
  </si>
  <si>
    <t xml:space="preserve">5.023rd</t>
  </si>
  <si>
    <t xml:space="preserve">6.416th</t>
  </si>
  <si>
    <t xml:space="preserve">5.011th</t>
  </si>
  <si>
    <t xml:space="preserve">3.59th</t>
  </si>
  <si>
    <t xml:space="preserve">5.77th</t>
  </si>
  <si>
    <t xml:space="preserve">7.220th</t>
  </si>
  <si>
    <t xml:space="preserve">3.519th Jun</t>
  </si>
  <si>
    <t xml:space="preserve">5.617th</t>
  </si>
  <si>
    <t xml:space="preserve">1.722nd</t>
  </si>
  <si>
    <t xml:space="preserve">3.37th</t>
  </si>
  <si>
    <t xml:space="preserve">8.314th</t>
  </si>
  <si>
    <t xml:space="preserve">1.722nd Aug</t>
  </si>
  <si>
    <t xml:space="preserve">6.79th</t>
  </si>
  <si>
    <t xml:space="preserve">2.229th</t>
  </si>
  <si>
    <t xml:space="preserve">2.613th</t>
  </si>
  <si>
    <t xml:space="preserve">1.728th</t>
  </si>
  <si>
    <t xml:space="preserve">2.226th</t>
  </si>
  <si>
    <t xml:space="preserve">1.728th Jul</t>
  </si>
  <si>
    <t xml:space="preserve">4.118th</t>
  </si>
  <si>
    <t xml:space="preserve">5.727th</t>
  </si>
  <si>
    <t xml:space="preserve">3.37th Jun</t>
  </si>
  <si>
    <t xml:space="preserve">8.321st</t>
  </si>
  <si>
    <t xml:space="preserve">5.420th</t>
  </si>
  <si>
    <t xml:space="preserve">2.929th</t>
  </si>
  <si>
    <t xml:space="preserve">1.130th</t>
  </si>
  <si>
    <t xml:space="preserve">2.825th</t>
  </si>
  <si>
    <t xml:space="preserve">3.525th</t>
  </si>
  <si>
    <t xml:space="preserve">1.130th Jul</t>
  </si>
  <si>
    <t xml:space="preserve">5.914th</t>
  </si>
  <si>
    <t xml:space="preserve">5.022nd</t>
  </si>
  <si>
    <t xml:space="preserve">6.319th</t>
  </si>
  <si>
    <t xml:space="preserve">7.910th</t>
  </si>
  <si>
    <t xml:space="preserve">2.410th Jun</t>
  </si>
  <si>
    <t xml:space="preserve">6.86th</t>
  </si>
  <si>
    <t xml:space="preserve">2.916th</t>
  </si>
  <si>
    <t xml:space="preserve">6.126th</t>
  </si>
  <si>
    <t xml:space="preserve">2.812th Jul</t>
  </si>
  <si>
    <t xml:space="preserve">8.914th</t>
  </si>
  <si>
    <t xml:space="preserve">8.57th</t>
  </si>
  <si>
    <t xml:space="preserve">2.822nd Sep</t>
  </si>
  <si>
    <t xml:space="preserve">5.013th</t>
  </si>
  <si>
    <t xml:space="preserve">6.17th</t>
  </si>
  <si>
    <t xml:space="preserve">7.89th</t>
  </si>
  <si>
    <t xml:space="preserve">2.815th Jul</t>
  </si>
  <si>
    <t xml:space="preserve">8.32nd</t>
  </si>
  <si>
    <t xml:space="preserve">8.35th</t>
  </si>
  <si>
    <t xml:space="preserve">2.830th</t>
  </si>
  <si>
    <t xml:space="preserve">4.524th</t>
  </si>
  <si>
    <t xml:space="preserve">2.830th Jun</t>
  </si>
  <si>
    <t xml:space="preserve">8.517th</t>
  </si>
  <si>
    <t xml:space="preserve">8.227th</t>
  </si>
  <si>
    <t xml:space="preserve">8.915th</t>
  </si>
  <si>
    <t xml:space="preserve">6.113th</t>
  </si>
  <si>
    <t xml:space="preserve">3.520th</t>
  </si>
  <si>
    <t xml:space="preserve">5.631st</t>
  </si>
  <si>
    <t xml:space="preserve">2.88th Sep</t>
  </si>
  <si>
    <t xml:space="preserve">5.031st</t>
  </si>
  <si>
    <t xml:space="preserve">6.76th</t>
  </si>
  <si>
    <t xml:space="preserve">7.925th</t>
  </si>
  <si>
    <t xml:space="preserve">5.212th</t>
  </si>
  <si>
    <t xml:space="preserve">1.123rd</t>
  </si>
  <si>
    <t xml:space="preserve">1.123rd Jun</t>
  </si>
  <si>
    <t xml:space="preserve">9.616th</t>
  </si>
  <si>
    <t xml:space="preserve">8.514th</t>
  </si>
  <si>
    <t xml:space="preserve">3.727th</t>
  </si>
  <si>
    <t xml:space="preserve">2.23rd Aug</t>
  </si>
  <si>
    <t xml:space="preserve">8.621st</t>
  </si>
  <si>
    <t xml:space="preserve">3.810th</t>
  </si>
  <si>
    <t xml:space="preserve">4.423rd</t>
  </si>
  <si>
    <t xml:space="preserve">4.311th</t>
  </si>
  <si>
    <t xml:space="preserve">2.228th Jul</t>
  </si>
  <si>
    <t xml:space="preserve">8.07th</t>
  </si>
  <si>
    <t xml:space="preserve">7.120th</t>
  </si>
  <si>
    <t xml:space="preserve">6.120th</t>
  </si>
  <si>
    <t xml:space="preserve">5.46th</t>
  </si>
  <si>
    <t xml:space="preserve">2.23rd Sep</t>
  </si>
  <si>
    <t xml:space="preserve">8.013th</t>
  </si>
  <si>
    <t xml:space="preserve">5.429th</t>
  </si>
  <si>
    <t xml:space="preserve">2.913th</t>
  </si>
  <si>
    <t xml:space="preserve">6.317th</t>
  </si>
  <si>
    <t xml:space="preserve">1.25th Sep</t>
  </si>
  <si>
    <t xml:space="preserve">7.414th</t>
  </si>
  <si>
    <t xml:space="preserve">6.529th</t>
  </si>
  <si>
    <t xml:space="preserve">5.124th</t>
  </si>
  <si>
    <t xml:space="preserve">1.227th</t>
  </si>
  <si>
    <t xml:space="preserve">4.45th</t>
  </si>
  <si>
    <t xml:space="preserve">5.229th</t>
  </si>
  <si>
    <t xml:space="preserve">6.211th</t>
  </si>
  <si>
    <t xml:space="preserve">1.227th Jul</t>
  </si>
  <si>
    <t xml:space="preserve">4.96th</t>
  </si>
  <si>
    <t xml:space="preserve">0.212th</t>
  </si>
  <si>
    <t xml:space="preserve">0.212th Aug</t>
  </si>
  <si>
    <t xml:space="preserve">7.613th</t>
  </si>
  <si>
    <t xml:space="preserve">4.424th</t>
  </si>
  <si>
    <t xml:space="preserve">1.727th</t>
  </si>
  <si>
    <t xml:space="preserve">0.61st</t>
  </si>
  <si>
    <t xml:space="preserve">0.61st Jul</t>
  </si>
  <si>
    <t xml:space="preserve">9.15th</t>
  </si>
  <si>
    <t xml:space="preserve">5.029th</t>
  </si>
  <si>
    <t xml:space="preserve">2.829th</t>
  </si>
  <si>
    <t xml:space="preserve">0.07th</t>
  </si>
  <si>
    <t xml:space="preserve">6.119th</t>
  </si>
  <si>
    <t xml:space="preserve">0.07th Jul</t>
  </si>
  <si>
    <t xml:space="preserve">3.929th</t>
  </si>
  <si>
    <t xml:space="preserve">2.83rd</t>
  </si>
  <si>
    <t xml:space="preserve">4.425th</t>
  </si>
  <si>
    <t xml:space="preserve">2.83rd Sep</t>
  </si>
  <si>
    <t xml:space="preserve">7.317th</t>
  </si>
  <si>
    <t xml:space="preserve">3.35th</t>
  </si>
  <si>
    <t xml:space="preserve">3.35th Jun</t>
  </si>
  <si>
    <t xml:space="preserve">1.714th</t>
  </si>
  <si>
    <t xml:space="preserve">1.717th</t>
  </si>
  <si>
    <t xml:space="preserve">3.98th</t>
  </si>
  <si>
    <t xml:space="preserve">1.714th Jun</t>
  </si>
  <si>
    <t xml:space="preserve">7.819th</t>
  </si>
  <si>
    <t xml:space="preserve">2.225th</t>
  </si>
  <si>
    <t xml:space="preserve">1.617th Jun</t>
  </si>
  <si>
    <t xml:space="preserve">8.721st</t>
  </si>
  <si>
    <t xml:space="preserve">8.626th</t>
  </si>
  <si>
    <t xml:space="preserve">1.221st</t>
  </si>
  <si>
    <t xml:space="preserve">2.120th</t>
  </si>
  <si>
    <t xml:space="preserve">4.814th</t>
  </si>
  <si>
    <t xml:space="preserve">1.221st Jun</t>
  </si>
  <si>
    <t xml:space="preserve">3.330th</t>
  </si>
  <si>
    <t xml:space="preserve">3.34th</t>
  </si>
  <si>
    <t xml:space="preserve">6.72nd</t>
  </si>
  <si>
    <t xml:space="preserve">1.71st Jul</t>
  </si>
  <si>
    <t xml:space="preserve">6.114th</t>
  </si>
  <si>
    <t xml:space="preserve">2.824th Jul</t>
  </si>
  <si>
    <t xml:space="preserve">7.226th</t>
  </si>
  <si>
    <t xml:space="preserve">3.39th</t>
  </si>
  <si>
    <t xml:space="preserve">5.07th</t>
  </si>
  <si>
    <t xml:space="preserve">3.925th</t>
  </si>
  <si>
    <t xml:space="preserve">2.229th Apr</t>
  </si>
  <si>
    <t xml:space="preserve">6.710th</t>
  </si>
  <si>
    <t xml:space="preserve">3.328th</t>
  </si>
  <si>
    <t xml:space="preserve">3.313th</t>
  </si>
  <si>
    <t xml:space="preserve">1.712th Jul</t>
  </si>
  <si>
    <t xml:space="preserve">5.020th</t>
  </si>
  <si>
    <t xml:space="preserve">1.729th</t>
  </si>
  <si>
    <t xml:space="preserve">5.030th</t>
  </si>
  <si>
    <t xml:space="preserve">1.729th Jun</t>
  </si>
  <si>
    <t xml:space="preserve">3.38th</t>
  </si>
  <si>
    <t xml:space="preserve">4.47th</t>
  </si>
  <si>
    <t xml:space="preserve">1.710th Jul</t>
  </si>
  <si>
    <t xml:space="preserve">7.812th</t>
  </si>
  <si>
    <t xml:space="preserve">6.130th</t>
  </si>
  <si>
    <t xml:space="preserve">6.725th</t>
  </si>
  <si>
    <t xml:space="preserve">6.115th</t>
  </si>
  <si>
    <t xml:space="preserve">5.611th</t>
  </si>
  <si>
    <t xml:space="preserve">-0.68th</t>
  </si>
  <si>
    <t xml:space="preserve">-0.68th Jul</t>
  </si>
  <si>
    <t xml:space="preserve">8.318th</t>
  </si>
  <si>
    <t xml:space="preserve">8.312th</t>
  </si>
  <si>
    <t xml:space="preserve">1.18th</t>
  </si>
  <si>
    <t xml:space="preserve">1.18th May</t>
  </si>
  <si>
    <t xml:space="preserve">1.11st</t>
  </si>
  <si>
    <t xml:space="preserve">3.921st</t>
  </si>
  <si>
    <t xml:space="preserve">1.11st Jul</t>
  </si>
  <si>
    <t xml:space="preserve">6.718th</t>
  </si>
  <si>
    <t xml:space="preserve">5.05th</t>
  </si>
  <si>
    <t xml:space="preserve">2.222nd</t>
  </si>
  <si>
    <t xml:space="preserve">3.326th</t>
  </si>
  <si>
    <t xml:space="preserve">3.93rd</t>
  </si>
  <si>
    <t xml:space="preserve">6.712th</t>
  </si>
  <si>
    <t xml:space="preserve">2.222nd Jul</t>
  </si>
  <si>
    <t xml:space="preserve">6.920th</t>
  </si>
  <si>
    <t xml:space="preserve">4.421st</t>
  </si>
  <si>
    <t xml:space="preserve">2.813th Jul</t>
  </si>
  <si>
    <t xml:space="preserve">8.320th</t>
  </si>
  <si>
    <t xml:space="preserve">7.325th</t>
  </si>
  <si>
    <t xml:space="preserve">6.412th</t>
  </si>
  <si>
    <t xml:space="preserve">2.216th</t>
  </si>
  <si>
    <t xml:space="preserve">0.58th</t>
  </si>
  <si>
    <t xml:space="preserve">0.58th Aug</t>
  </si>
  <si>
    <t xml:space="preserve">7.24th</t>
  </si>
  <si>
    <t xml:space="preserve">5.323rd</t>
  </si>
  <si>
    <t xml:space="preserve">2.213th Jun</t>
  </si>
  <si>
    <t xml:space="preserve">7.31st</t>
  </si>
  <si>
    <t xml:space="preserve">6.029th</t>
  </si>
  <si>
    <t xml:space="preserve">1.318th</t>
  </si>
  <si>
    <t xml:space="preserve">9.117th</t>
  </si>
  <si>
    <t xml:space="preserve">1.318th Jul</t>
  </si>
  <si>
    <t xml:space="preserve">8.427th</t>
  </si>
  <si>
    <t xml:space="preserve">3.416th</t>
  </si>
  <si>
    <t xml:space="preserve">8.75th</t>
  </si>
  <si>
    <t xml:space="preserve">1.74th Jun</t>
  </si>
  <si>
    <t xml:space="preserve">8.118th</t>
  </si>
  <si>
    <t xml:space="preserve">2.74th</t>
  </si>
  <si>
    <t xml:space="preserve">6.020th</t>
  </si>
  <si>
    <t xml:space="preserve">10.322nd</t>
  </si>
  <si>
    <t xml:space="preserve">4.427th</t>
  </si>
  <si>
    <t xml:space="preserve">7.68th</t>
  </si>
  <si>
    <t xml:space="preserve">2.411th</t>
  </si>
  <si>
    <t xml:space="preserve">2.21st</t>
  </si>
  <si>
    <t xml:space="preserve">8.422nd</t>
  </si>
  <si>
    <t xml:space="preserve">2.21st Sep</t>
  </si>
  <si>
    <t xml:space="preserve">8.919th</t>
  </si>
  <si>
    <t xml:space="preserve">4.428th</t>
  </si>
  <si>
    <t xml:space="preserve">2.02nd Sep</t>
  </si>
  <si>
    <t xml:space="preserve">6.028th</t>
  </si>
  <si>
    <t xml:space="preserve">6.811th</t>
  </si>
  <si>
    <t xml:space="preserve">0.823rd</t>
  </si>
  <si>
    <t xml:space="preserve">8.14th</t>
  </si>
  <si>
    <t xml:space="preserve">0.823rd Jun</t>
  </si>
  <si>
    <t xml:space="preserve">7.515th</t>
  </si>
  <si>
    <t xml:space="preserve">2.05th</t>
  </si>
  <si>
    <t xml:space="preserve">4.510th</t>
  </si>
  <si>
    <t xml:space="preserve">6.516th</t>
  </si>
  <si>
    <t xml:space="preserve">2.018th Jun</t>
  </si>
  <si>
    <t xml:space="preserve">9.02nd</t>
  </si>
  <si>
    <t xml:space="preserve">2.03rd</t>
  </si>
  <si>
    <t xml:space="preserve">1.55th</t>
  </si>
  <si>
    <t xml:space="preserve">6.015th</t>
  </si>
  <si>
    <t xml:space="preserve">7.09th</t>
  </si>
  <si>
    <t xml:space="preserve">1.55th Aug</t>
  </si>
  <si>
    <t xml:space="preserve">5.911th</t>
  </si>
  <si>
    <t xml:space="preserve">8.05th</t>
  </si>
  <si>
    <t xml:space="preserve">5.518th</t>
  </si>
  <si>
    <t xml:space="preserve">7.512th</t>
  </si>
  <si>
    <t xml:space="preserve">1.419th Jun</t>
  </si>
  <si>
    <t xml:space="preserve">7.023rd</t>
  </si>
  <si>
    <t xml:space="preserve">8.511th</t>
  </si>
  <si>
    <t xml:space="preserve">2.514th</t>
  </si>
  <si>
    <t xml:space="preserve">1.421st</t>
  </si>
  <si>
    <t xml:space="preserve">1.127th</t>
  </si>
  <si>
    <t xml:space="preserve">3.514th</t>
  </si>
  <si>
    <t xml:space="preserve">4.012th</t>
  </si>
  <si>
    <t xml:space="preserve">1.127th Jul</t>
  </si>
  <si>
    <t xml:space="preserve">7.05th</t>
  </si>
  <si>
    <t xml:space="preserve">4.511th</t>
  </si>
  <si>
    <t xml:space="preserve">4.531st</t>
  </si>
  <si>
    <t xml:space="preserve">2.51st</t>
  </si>
  <si>
    <t xml:space="preserve">2.519th Sep</t>
  </si>
  <si>
    <t xml:space="preserve">5.517th</t>
  </si>
  <si>
    <t xml:space="preserve">6.04th</t>
  </si>
  <si>
    <t xml:space="preserve">3.030th</t>
  </si>
  <si>
    <t xml:space="preserve">9.021st</t>
  </si>
  <si>
    <t xml:space="preserve">3.030th Jun</t>
  </si>
  <si>
    <t xml:space="preserve">7.029th</t>
  </si>
  <si>
    <t xml:space="preserve">6.526th</t>
  </si>
  <si>
    <t xml:space="preserve">3.422nd</t>
  </si>
  <si>
    <t xml:space="preserve">4.523rd</t>
  </si>
  <si>
    <t xml:space="preserve">4.025th</t>
  </si>
  <si>
    <t xml:space="preserve">4.514th</t>
  </si>
  <si>
    <t xml:space="preserve">7.07th</t>
  </si>
  <si>
    <t xml:space="preserve">3.422nd May</t>
  </si>
  <si>
    <t xml:space="preserve">7.011th</t>
  </si>
  <si>
    <t xml:space="preserve">8.06th</t>
  </si>
  <si>
    <t xml:space="preserve">7.56th</t>
  </si>
  <si>
    <t xml:space="preserve">5.525th</t>
  </si>
  <si>
    <t xml:space="preserve">3.526th Aug</t>
  </si>
  <si>
    <t xml:space="preserve">6.227th</t>
  </si>
  <si>
    <t xml:space="preserve">2.923rd Jun</t>
  </si>
  <si>
    <t xml:space="preserve">6.019th</t>
  </si>
  <si>
    <t xml:space="preserve">0.87th</t>
  </si>
  <si>
    <t xml:space="preserve">-2.619th</t>
  </si>
  <si>
    <t xml:space="preserve">2.69th</t>
  </si>
  <si>
    <t xml:space="preserve">-2.619th Jul</t>
  </si>
  <si>
    <t xml:space="preserve">7.45th</t>
  </si>
  <si>
    <t xml:space="preserve">4.014th</t>
  </si>
  <si>
    <t xml:space="preserve">1.64th</t>
  </si>
  <si>
    <t xml:space="preserve">2.315th</t>
  </si>
  <si>
    <t xml:space="preserve">7.55th</t>
  </si>
  <si>
    <t xml:space="preserve">1.64th Jul</t>
  </si>
  <si>
    <t xml:space="preserve">7.712th</t>
  </si>
  <si>
    <t xml:space="preserve">2.728th</t>
  </si>
  <si>
    <t xml:space="preserve">1.115th</t>
  </si>
  <si>
    <t xml:space="preserve">4.015th</t>
  </si>
  <si>
    <t xml:space="preserve">4.730th</t>
  </si>
  <si>
    <t xml:space="preserve">1.115th Jul</t>
  </si>
  <si>
    <t xml:space="preserve">10.420th</t>
  </si>
  <si>
    <t xml:space="preserve">7.022nd</t>
  </si>
  <si>
    <t xml:space="preserve">2.422nd</t>
  </si>
  <si>
    <t xml:space="preserve">1.124th</t>
  </si>
  <si>
    <t xml:space="preserve">4.120th</t>
  </si>
  <si>
    <t xml:space="preserve">4.05th</t>
  </si>
  <si>
    <t xml:space="preserve">1.124th Jul</t>
  </si>
  <si>
    <t xml:space="preserve">8.625th</t>
  </si>
  <si>
    <t xml:space="preserve">5.213th</t>
  </si>
  <si>
    <t xml:space="preserve">4.88th</t>
  </si>
  <si>
    <t xml:space="preserve">3.610th</t>
  </si>
  <si>
    <t xml:space="preserve">5.221st</t>
  </si>
  <si>
    <t xml:space="preserve">3.610th Sep</t>
  </si>
  <si>
    <t xml:space="preserve">4.722nd</t>
  </si>
  <si>
    <t xml:space="preserve">6.022nd</t>
  </si>
  <si>
    <t xml:space="preserve">9.34th</t>
  </si>
  <si>
    <t xml:space="preserve">8.720th</t>
  </si>
  <si>
    <t xml:space="preserve">3.53rd</t>
  </si>
  <si>
    <t xml:space="preserve">4.711th</t>
  </si>
  <si>
    <t xml:space="preserve">7.013th</t>
  </si>
  <si>
    <t xml:space="preserve">3.53rd Jul</t>
  </si>
  <si>
    <t xml:space="preserve">9.526th</t>
  </si>
  <si>
    <t xml:space="preserve">8.527th</t>
  </si>
  <si>
    <t xml:space="preserve">7.720th</t>
  </si>
  <si>
    <t xml:space="preserve">1.03rd</t>
  </si>
  <si>
    <t xml:space="preserve">1.624th</t>
  </si>
  <si>
    <t xml:space="preserve">1.03rd Jun</t>
  </si>
  <si>
    <t xml:space="preserve">9.017th</t>
  </si>
  <si>
    <t xml:space="preserve">10.724th</t>
  </si>
  <si>
    <t xml:space="preserve">7.016th</t>
  </si>
  <si>
    <t xml:space="preserve">3.814th</t>
  </si>
  <si>
    <t xml:space="preserve">4.026th</t>
  </si>
  <si>
    <t xml:space="preserve">4.87th</t>
  </si>
  <si>
    <t xml:space="preserve">3.814th Jun</t>
  </si>
  <si>
    <t xml:space="preserve">11.49th</t>
  </si>
  <si>
    <t xml:space="preserve">5.918th</t>
  </si>
  <si>
    <t xml:space="preserve">6.418th</t>
  </si>
  <si>
    <t xml:space="preserve">7.618th</t>
  </si>
  <si>
    <t xml:space="preserve">8.724th</t>
  </si>
  <si>
    <t xml:space="preserve">4.522nd May</t>
  </si>
  <si>
    <t xml:space="preserve">6.525th</t>
  </si>
  <si>
    <t xml:space="preserve">8.530th</t>
  </si>
  <si>
    <t xml:space="preserve">3.124th</t>
  </si>
  <si>
    <t xml:space="preserve">3.725th</t>
  </si>
  <si>
    <t xml:space="preserve">2.916th Jun</t>
  </si>
  <si>
    <t xml:space="preserve">4.712th</t>
  </si>
  <si>
    <t xml:space="preserve">3.44th Aug</t>
  </si>
  <si>
    <t xml:space="preserve">9.319th</t>
  </si>
  <si>
    <t xml:space="preserve">6.513th</t>
  </si>
  <si>
    <t xml:space="preserve">4.09th</t>
  </si>
  <si>
    <t xml:space="preserve">3.91st Jul</t>
  </si>
  <si>
    <t xml:space="preserve">6.422nd</t>
  </si>
  <si>
    <t xml:space="preserve">4.17th</t>
  </si>
  <si>
    <t xml:space="preserve">5.58th</t>
  </si>
  <si>
    <t xml:space="preserve">2.927th Jul</t>
  </si>
  <si>
    <t xml:space="preserve">9.019th</t>
  </si>
  <si>
    <t xml:space="preserve">5.37th</t>
  </si>
  <si>
    <t xml:space="preserve">5.427th</t>
  </si>
  <si>
    <t xml:space="preserve">2.914th Jun</t>
  </si>
  <si>
    <t xml:space="preserve">9.11st</t>
  </si>
  <si>
    <t xml:space="preserve">3.425th</t>
  </si>
  <si>
    <t xml:space="preserve">1.81st</t>
  </si>
  <si>
    <t xml:space="preserve">9.328th</t>
  </si>
  <si>
    <t xml:space="preserve">1.81st Aug</t>
  </si>
  <si>
    <t xml:space="preserve">2.118th</t>
  </si>
  <si>
    <t xml:space="preserve">1.716th</t>
  </si>
  <si>
    <t xml:space="preserve">4.528th</t>
  </si>
  <si>
    <t xml:space="preserve">9.18th</t>
  </si>
  <si>
    <t xml:space="preserve">1.716th Jul</t>
  </si>
  <si>
    <t xml:space="preserve">1.34th</t>
  </si>
  <si>
    <t xml:space="preserve">5.012th</t>
  </si>
  <si>
    <t xml:space="preserve">4.723rd</t>
  </si>
  <si>
    <t xml:space="preserve">7.420th</t>
  </si>
  <si>
    <t xml:space="preserve">1.34th Aug</t>
  </si>
  <si>
    <t xml:space="preserve">9.62nd</t>
  </si>
  <si>
    <t xml:space="preserve">9.527th</t>
  </si>
  <si>
    <t xml:space="preserve">4.918th</t>
  </si>
  <si>
    <t xml:space="preserve">3.813th</t>
  </si>
  <si>
    <t xml:space="preserve">7.528th</t>
  </si>
  <si>
    <t xml:space="preserve">4.529th</t>
  </si>
  <si>
    <t xml:space="preserve">8.16th</t>
  </si>
  <si>
    <t xml:space="preserve">2.913th Jun</t>
  </si>
  <si>
    <t xml:space="preserve">2.626th</t>
  </si>
  <si>
    <t xml:space="preserve">5.55th</t>
  </si>
  <si>
    <t xml:space="preserve">7.111th</t>
  </si>
  <si>
    <t xml:space="preserve">2.626th Jul</t>
  </si>
  <si>
    <t xml:space="preserve">7.931st</t>
  </si>
  <si>
    <t xml:space="preserve">5.516th</t>
  </si>
  <si>
    <t xml:space="preserve">3.228th</t>
  </si>
  <si>
    <t xml:space="preserve">2.124th</t>
  </si>
  <si>
    <t xml:space="preserve">2.124th Aug</t>
  </si>
  <si>
    <t xml:space="preserve">9.918th</t>
  </si>
  <si>
    <t xml:space="preserve">7.225th</t>
  </si>
  <si>
    <t xml:space="preserve">2.129th</t>
  </si>
  <si>
    <t xml:space="preserve">0.519th</t>
  </si>
  <si>
    <t xml:space="preserve">5.14th</t>
  </si>
  <si>
    <t xml:space="preserve">0.519th Aug</t>
  </si>
  <si>
    <t xml:space="preserve">8.115th</t>
  </si>
  <si>
    <t xml:space="preserve">8.828th</t>
  </si>
  <si>
    <t xml:space="preserve">3.018th</t>
  </si>
  <si>
    <t xml:space="preserve">3.018th Aug</t>
  </si>
  <si>
    <t xml:space="preserve">11.03rd</t>
  </si>
  <si>
    <t xml:space="preserve">3.628th</t>
  </si>
  <si>
    <t xml:space="preserve">2.310th</t>
  </si>
  <si>
    <t xml:space="preserve">1.624th May</t>
  </si>
  <si>
    <t xml:space="preserve">7.04th</t>
  </si>
  <si>
    <t xml:space="preserve">7.112th</t>
  </si>
  <si>
    <t xml:space="preserve">0.116th</t>
  </si>
  <si>
    <t xml:space="preserve">8.215th</t>
  </si>
  <si>
    <t xml:space="preserve">7.625th</t>
  </si>
  <si>
    <t xml:space="preserve">0.116th Jun</t>
  </si>
  <si>
    <t xml:space="preserve">3.928th</t>
  </si>
  <si>
    <t xml:space="preserve">2.06th Sep</t>
  </si>
  <si>
    <t xml:space="preserve">5.710th</t>
  </si>
  <si>
    <t xml:space="preserve">4.216th Jun</t>
  </si>
  <si>
    <t xml:space="preserve">9.224th</t>
  </si>
  <si>
    <t xml:space="preserve">8.526th</t>
  </si>
  <si>
    <t xml:space="preserve">2.126th</t>
  </si>
  <si>
    <t xml:space="preserve">6.024th</t>
  </si>
  <si>
    <t xml:space="preserve">6.715th</t>
  </si>
  <si>
    <t xml:space="preserve">1.915th Jun</t>
  </si>
  <si>
    <t xml:space="preserve">3.023rd</t>
  </si>
  <si>
    <t xml:space="preserve">4.78th</t>
  </si>
  <si>
    <t xml:space="preserve">8.714th</t>
  </si>
  <si>
    <t xml:space="preserve">3.023rd Jul</t>
  </si>
  <si>
    <t xml:space="preserve">9.65th</t>
  </si>
  <si>
    <t xml:space="preserve">6.616th</t>
  </si>
  <si>
    <t xml:space="preserve">2.96th Jul</t>
  </si>
  <si>
    <t xml:space="preserve">10.227th</t>
  </si>
  <si>
    <t xml:space="preserve">4.85th</t>
  </si>
  <si>
    <t xml:space="preserve">3.09th</t>
  </si>
  <si>
    <t xml:space="preserve">5.820th</t>
  </si>
  <si>
    <t xml:space="preserve">7.72nd</t>
  </si>
  <si>
    <t xml:space="preserve">8.127th</t>
  </si>
  <si>
    <t xml:space="preserve">2.325th Jun</t>
  </si>
  <si>
    <t xml:space="preserve">6.59th</t>
  </si>
  <si>
    <t xml:space="preserve">2.912th Aug</t>
  </si>
  <si>
    <t xml:space="preserve">7.921st</t>
  </si>
  <si>
    <t xml:space="preserve">2.929th Aug</t>
  </si>
  <si>
    <t xml:space="preserve">10.816th</t>
  </si>
  <si>
    <t xml:space="preserve">8.04th</t>
  </si>
  <si>
    <t xml:space="preserve">3.54th</t>
  </si>
  <si>
    <t xml:space="preserve">4.028th</t>
  </si>
  <si>
    <t xml:space="preserve">6.49th</t>
  </si>
  <si>
    <t xml:space="preserve">7.63rd</t>
  </si>
  <si>
    <t xml:space="preserve">3.54th Jun</t>
  </si>
  <si>
    <t xml:space="preserve">9.817th</t>
  </si>
  <si>
    <t xml:space="preserve">4.84th</t>
  </si>
  <si>
    <t xml:space="preserve">2.57th</t>
  </si>
  <si>
    <t xml:space="preserve">2.57th Jun</t>
  </si>
  <si>
    <t xml:space="preserve">10.94th</t>
  </si>
  <si>
    <t xml:space="preserve">3.05th</t>
  </si>
  <si>
    <t xml:space="preserve">5.929th</t>
  </si>
  <si>
    <t xml:space="preserve">6.522nd</t>
  </si>
  <si>
    <t xml:space="preserve">2.213th Jul</t>
  </si>
  <si>
    <t xml:space="preserve">6.431st</t>
  </si>
  <si>
    <t xml:space="preserve">4.928th</t>
  </si>
  <si>
    <t xml:space="preserve">1.223rd Jun</t>
  </si>
  <si>
    <t xml:space="preserve">4.017th</t>
  </si>
  <si>
    <t xml:space="preserve">2.428th</t>
  </si>
  <si>
    <t xml:space="preserve">6.53rd</t>
  </si>
  <si>
    <t xml:space="preserve">2.428th Jul</t>
  </si>
  <si>
    <t xml:space="preserve">8.324th</t>
  </si>
  <si>
    <t xml:space="preserve">5.920th</t>
  </si>
  <si>
    <t xml:space="preserve">5.827th</t>
  </si>
  <si>
    <t xml:space="preserve">5.226th</t>
  </si>
  <si>
    <t xml:space="preserve">6.617th</t>
  </si>
  <si>
    <t xml:space="preserve">3.130th May</t>
  </si>
  <si>
    <t xml:space="preserve">7.213th</t>
  </si>
  <si>
    <t xml:space="preserve">5.921st</t>
  </si>
  <si>
    <t xml:space="preserve">3.81st</t>
  </si>
  <si>
    <t xml:space="preserve">3.029th</t>
  </si>
  <si>
    <t xml:space="preserve">3.029th Jul</t>
  </si>
  <si>
    <t xml:space="preserve">6.327th</t>
  </si>
  <si>
    <t xml:space="preserve">7.62nd</t>
  </si>
  <si>
    <t xml:space="preserve">6.119th Jun</t>
  </si>
  <si>
    <t xml:space="preserve">7.615th</t>
  </si>
  <si>
    <t xml:space="preserve">22.730th</t>
  </si>
  <si>
    <t xml:space="preserve">36.029th</t>
  </si>
  <si>
    <t xml:space="preserve">35.914th</t>
  </si>
  <si>
    <t xml:space="preserve">42.826th</t>
  </si>
  <si>
    <t xml:space="preserve">33.17th</t>
  </si>
  <si>
    <t xml:space="preserve">31.030th</t>
  </si>
  <si>
    <t xml:space="preserve">44.010th</t>
  </si>
  <si>
    <t xml:space="preserve">39.04th</t>
  </si>
  <si>
    <t xml:space="preserve">29.013th</t>
  </si>
  <si>
    <t xml:space="preserve">27.018th</t>
  </si>
  <si>
    <t xml:space="preserve">32.028th</t>
  </si>
  <si>
    <t xml:space="preserve">32.08th</t>
  </si>
  <si>
    <t xml:space="preserve">44.010th Jan</t>
  </si>
  <si>
    <t xml:space="preserve">30.224th</t>
  </si>
  <si>
    <t xml:space="preserve">45.913th</t>
  </si>
  <si>
    <t xml:space="preserve">45.913th Jan</t>
  </si>
  <si>
    <t xml:space="preserve">40.514th</t>
  </si>
  <si>
    <t xml:space="preserve">20.85th</t>
  </si>
  <si>
    <t xml:space="preserve">43.116th</t>
  </si>
  <si>
    <t xml:space="preserve">43.116th Dec</t>
  </si>
  <si>
    <t xml:space="preserve">45.725th</t>
  </si>
  <si>
    <t xml:space="preserve">38.418th</t>
  </si>
  <si>
    <t xml:space="preserve">40.819th</t>
  </si>
  <si>
    <t xml:space="preserve">45.725th Jan</t>
  </si>
  <si>
    <t xml:space="preserve">46.114th</t>
  </si>
  <si>
    <t xml:space="preserve">24.022nd</t>
  </si>
  <si>
    <t xml:space="preserve">34.931st</t>
  </si>
  <si>
    <t xml:space="preserve">41.028th</t>
  </si>
  <si>
    <t xml:space="preserve">46.114th Feb</t>
  </si>
  <si>
    <t xml:space="preserve">44.211th</t>
  </si>
  <si>
    <t xml:space="preserve">27.18th</t>
  </si>
  <si>
    <t xml:space="preserve">25.58th</t>
  </si>
  <si>
    <t xml:space="preserve">44.830th Dec</t>
  </si>
  <si>
    <t xml:space="preserve">45.421st</t>
  </si>
  <si>
    <t xml:space="preserve">40.430th</t>
  </si>
  <si>
    <t xml:space="preserve">45.421st Jan</t>
  </si>
  <si>
    <t xml:space="preserve">40.319th</t>
  </si>
  <si>
    <t xml:space="preserve">43.831st</t>
  </si>
  <si>
    <t xml:space="preserve">43.831st Dec</t>
  </si>
  <si>
    <t xml:space="preserve">46.728th</t>
  </si>
  <si>
    <t xml:space="preserve">46.67th</t>
  </si>
  <si>
    <t xml:space="preserve">44.919th</t>
  </si>
  <si>
    <t xml:space="preserve">43.231st</t>
  </si>
  <si>
    <t xml:space="preserve">46.728th Jan</t>
  </si>
  <si>
    <t xml:space="preserve">45.111th</t>
  </si>
  <si>
    <t xml:space="preserve">45.111th Jan</t>
  </si>
  <si>
    <t xml:space="preserve">34.523rd</t>
  </si>
  <si>
    <t xml:space="preserve">40.218th</t>
  </si>
  <si>
    <t xml:space="preserve">43.931st Jan</t>
  </si>
  <si>
    <t xml:space="preserve">35.22nd</t>
  </si>
  <si>
    <t xml:space="preserve">44.323rd</t>
  </si>
  <si>
    <t xml:space="preserve">44.323rd Dec</t>
  </si>
  <si>
    <t xml:space="preserve">46.04th</t>
  </si>
  <si>
    <t xml:space="preserve">40.118th</t>
  </si>
  <si>
    <t xml:space="preserve">44.319th</t>
  </si>
  <si>
    <t xml:space="preserve">46.04th Jan</t>
  </si>
  <si>
    <t xml:space="preserve">46.416th</t>
  </si>
  <si>
    <t xml:space="preserve">45.92nd</t>
  </si>
  <si>
    <t xml:space="preserve">46.416th Jan</t>
  </si>
  <si>
    <t xml:space="preserve">42.014th</t>
  </si>
  <si>
    <t xml:space="preserve">33.716th</t>
  </si>
  <si>
    <t xml:space="preserve">38.715th</t>
  </si>
  <si>
    <t xml:space="preserve">44.519th</t>
  </si>
  <si>
    <t xml:space="preserve">44.72nd Jan</t>
  </si>
  <si>
    <t xml:space="preserve">40.05th</t>
  </si>
  <si>
    <t xml:space="preserve">23.118th</t>
  </si>
  <si>
    <t xml:space="preserve">41.725th Dec</t>
  </si>
  <si>
    <t xml:space="preserve">43.27th</t>
  </si>
  <si>
    <t xml:space="preserve">38.51st</t>
  </si>
  <si>
    <t xml:space="preserve">20.421st</t>
  </si>
  <si>
    <t xml:space="preserve">41.229th</t>
  </si>
  <si>
    <t xml:space="preserve">42.313th</t>
  </si>
  <si>
    <t xml:space="preserve">43.27th Jan</t>
  </si>
  <si>
    <t xml:space="preserve">45.819th</t>
  </si>
  <si>
    <t xml:space="preserve">45.227th</t>
  </si>
  <si>
    <t xml:space="preserve">45.819th Jan</t>
  </si>
  <si>
    <t xml:space="preserve">42.61st</t>
  </si>
  <si>
    <t xml:space="preserve">30.915th</t>
  </si>
  <si>
    <t xml:space="preserve">44.620th</t>
  </si>
  <si>
    <t xml:space="preserve">47.620th</t>
  </si>
  <si>
    <t xml:space="preserve">45.330th</t>
  </si>
  <si>
    <t xml:space="preserve">36.624th</t>
  </si>
  <si>
    <t xml:space="preserve">31.215th</t>
  </si>
  <si>
    <t xml:space="preserve">24.819th</t>
  </si>
  <si>
    <t xml:space="preserve">44.827th</t>
  </si>
  <si>
    <t xml:space="preserve">37.914th</t>
  </si>
  <si>
    <t xml:space="preserve">45.330th Jan</t>
  </si>
  <si>
    <t xml:space="preserve">44.824th</t>
  </si>
  <si>
    <t xml:space="preserve">29.81st</t>
  </si>
  <si>
    <t xml:space="preserve">30.22nd</t>
  </si>
  <si>
    <t xml:space="preserve">44.824th Jan</t>
  </si>
  <si>
    <t xml:space="preserve">28.630th</t>
  </si>
  <si>
    <t xml:space="preserve">34.825th</t>
  </si>
  <si>
    <t xml:space="preserve">41.011th Jan</t>
  </si>
  <si>
    <t xml:space="preserve">42.016th</t>
  </si>
  <si>
    <t xml:space="preserve">43.310th Nov</t>
  </si>
  <si>
    <t xml:space="preserve">Monthly lowest temperature</t>
  </si>
  <si>
    <t xml:space="preserve">7.316th</t>
  </si>
  <si>
    <t xml:space="preserve">4.811th</t>
  </si>
  <si>
    <t xml:space="preserve">0.619th</t>
  </si>
  <si>
    <t xml:space="preserve">-0.730th</t>
  </si>
  <si>
    <t xml:space="preserve">-1.12nd</t>
  </si>
  <si>
    <t xml:space="preserve">0.65th</t>
  </si>
  <si>
    <t xml:space="preserve">1.425th</t>
  </si>
  <si>
    <t xml:space="preserve">-1.12nd Jul</t>
  </si>
  <si>
    <t xml:space="preserve">7.322nd</t>
  </si>
  <si>
    <t xml:space="preserve">4.03rd</t>
  </si>
  <si>
    <t xml:space="preserve">1.111th</t>
  </si>
  <si>
    <t xml:space="preserve">4.419th</t>
  </si>
  <si>
    <t xml:space="preserve">1.14th Jun</t>
  </si>
  <si>
    <t xml:space="preserve">3.620th</t>
  </si>
  <si>
    <t xml:space="preserve">1.430th</t>
  </si>
  <si>
    <t xml:space="preserve">-0.621st</t>
  </si>
  <si>
    <t xml:space="preserve">0.722nd</t>
  </si>
  <si>
    <t xml:space="preserve">0.09th</t>
  </si>
  <si>
    <t xml:space="preserve">3.11st</t>
  </si>
  <si>
    <t xml:space="preserve">-0.621st Jul</t>
  </si>
  <si>
    <t xml:space="preserve">2.920th</t>
  </si>
  <si>
    <t xml:space="preserve">-0.419th</t>
  </si>
  <si>
    <t xml:space="preserve">0.422nd</t>
  </si>
  <si>
    <t xml:space="preserve">1.114th</t>
  </si>
  <si>
    <t xml:space="preserve">2.427th</t>
  </si>
  <si>
    <t xml:space="preserve">-0.419th Jun</t>
  </si>
  <si>
    <t xml:space="preserve">5.25th</t>
  </si>
  <si>
    <t xml:space="preserve">6.910th</t>
  </si>
  <si>
    <t xml:space="preserve">-1.810th</t>
  </si>
  <si>
    <t xml:space="preserve">-1.15th</t>
  </si>
  <si>
    <t xml:space="preserve">2.81st</t>
  </si>
  <si>
    <t xml:space="preserve">3.631st</t>
  </si>
  <si>
    <t xml:space="preserve">-1.810th Jun</t>
  </si>
  <si>
    <t xml:space="preserve">8.630th</t>
  </si>
  <si>
    <t xml:space="preserve">0.022nd</t>
  </si>
  <si>
    <t xml:space="preserve">-0.120th</t>
  </si>
  <si>
    <t xml:space="preserve">-1.120th</t>
  </si>
  <si>
    <t xml:space="preserve">2.117th</t>
  </si>
  <si>
    <t xml:space="preserve">-1.120th Sep</t>
  </si>
  <si>
    <t xml:space="preserve">0.629th</t>
  </si>
  <si>
    <t xml:space="preserve">0.629th Aug</t>
  </si>
  <si>
    <t xml:space="preserve">7.412th</t>
  </si>
  <si>
    <t xml:space="preserve">2.86th</t>
  </si>
  <si>
    <t xml:space="preserve">0.018th</t>
  </si>
  <si>
    <t xml:space="preserve">0.018th Oct</t>
  </si>
  <si>
    <t xml:space="preserve">9.131st</t>
  </si>
  <si>
    <t xml:space="preserve">4.21st</t>
  </si>
  <si>
    <t xml:space="preserve">0.89th</t>
  </si>
  <si>
    <t xml:space="preserve">4.06th</t>
  </si>
  <si>
    <t xml:space="preserve">0.121st Jun</t>
  </si>
  <si>
    <t xml:space="preserve">8.71st</t>
  </si>
  <si>
    <t xml:space="preserve">0.814th</t>
  </si>
  <si>
    <t xml:space="preserve">1.32nd</t>
  </si>
  <si>
    <t xml:space="preserve">0.75th</t>
  </si>
  <si>
    <t xml:space="preserve">-0.122nd Sep</t>
  </si>
  <si>
    <t xml:space="preserve">1.418th</t>
  </si>
  <si>
    <t xml:space="preserve">0.021st</t>
  </si>
  <si>
    <t xml:space="preserve">1.13rd</t>
  </si>
  <si>
    <t xml:space="preserve">0.021st Aug</t>
  </si>
  <si>
    <t xml:space="preserve">0.25th</t>
  </si>
  <si>
    <t xml:space="preserve">3.122nd</t>
  </si>
  <si>
    <t xml:space="preserve">1.427th</t>
  </si>
  <si>
    <t xml:space="preserve">2.210th</t>
  </si>
  <si>
    <t xml:space="preserve">1.66th</t>
  </si>
  <si>
    <t xml:space="preserve">3.423rd</t>
  </si>
  <si>
    <t xml:space="preserve">5.721st</t>
  </si>
  <si>
    <t xml:space="preserve">7.614th</t>
  </si>
  <si>
    <t xml:space="preserve">7.628th</t>
  </si>
  <si>
    <t xml:space="preserve">0.625th</t>
  </si>
  <si>
    <t xml:space="preserve">7.122nd</t>
  </si>
  <si>
    <t xml:space="preserve">3.94th</t>
  </si>
  <si>
    <t xml:space="preserve">6.97th</t>
  </si>
  <si>
    <t xml:space="preserve">2.28th Aug</t>
  </si>
  <si>
    <t xml:space="preserve">0.830th</t>
  </si>
  <si>
    <t xml:space="preserve">0.327th</t>
  </si>
  <si>
    <t xml:space="preserve">-0.88th</t>
  </si>
  <si>
    <t xml:space="preserve">1.73rd</t>
  </si>
  <si>
    <t xml:space="preserve">2.817th</t>
  </si>
  <si>
    <t xml:space="preserve">-0.88th Jul</t>
  </si>
  <si>
    <t xml:space="preserve">-1.219th</t>
  </si>
  <si>
    <t xml:space="preserve">1.424th</t>
  </si>
  <si>
    <t xml:space="preserve">0.66th</t>
  </si>
  <si>
    <t xml:space="preserve">-1.219th Jun</t>
  </si>
  <si>
    <t xml:space="preserve">0.34th</t>
  </si>
  <si>
    <t xml:space="preserve">3.113th</t>
  </si>
  <si>
    <t xml:space="preserve">1.718th</t>
  </si>
  <si>
    <t xml:space="preserve">1.725th</t>
  </si>
  <si>
    <t xml:space="preserve">0.028th</t>
  </si>
  <si>
    <t xml:space="preserve">-0.61st</t>
  </si>
  <si>
    <t xml:space="preserve">-0.61st Aug</t>
  </si>
  <si>
    <t xml:space="preserve">5.830th</t>
  </si>
  <si>
    <t xml:space="preserve">3.310th</t>
  </si>
  <si>
    <t xml:space="preserve">0.029th</t>
  </si>
  <si>
    <t xml:space="preserve">-2.229th</t>
  </si>
  <si>
    <t xml:space="preserve">-1.911th</t>
  </si>
  <si>
    <t xml:space="preserve">0.310th</t>
  </si>
  <si>
    <t xml:space="preserve">-2.229th Jul</t>
  </si>
  <si>
    <t xml:space="preserve">1.12nd Jun</t>
  </si>
  <si>
    <t xml:space="preserve">8.315th</t>
  </si>
  <si>
    <t xml:space="preserve">1.615th</t>
  </si>
  <si>
    <t xml:space="preserve">2.924th</t>
  </si>
  <si>
    <t xml:space="preserve">2.62nd</t>
  </si>
  <si>
    <t xml:space="preserve">0.610th</t>
  </si>
  <si>
    <t xml:space="preserve">0.610th Oct</t>
  </si>
  <si>
    <t xml:space="preserve">0.31st</t>
  </si>
  <si>
    <t xml:space="preserve">2.823rd</t>
  </si>
  <si>
    <t xml:space="preserve">1.217th</t>
  </si>
  <si>
    <t xml:space="preserve">3.25th</t>
  </si>
  <si>
    <t xml:space="preserve">5.42nd</t>
  </si>
  <si>
    <t xml:space="preserve">8.221st</t>
  </si>
  <si>
    <t xml:space="preserve">0.724th</t>
  </si>
  <si>
    <t xml:space="preserve">1.43rd</t>
  </si>
  <si>
    <t xml:space="preserve">1.913th</t>
  </si>
  <si>
    <t xml:space="preserve">0.526th</t>
  </si>
  <si>
    <t xml:space="preserve">7.723rd</t>
  </si>
  <si>
    <t xml:space="preserve">0.526th Oct</t>
  </si>
  <si>
    <t xml:space="preserve">9.627th</t>
  </si>
  <si>
    <t xml:space="preserve">3.728th</t>
  </si>
  <si>
    <t xml:space="preserve">0.41st</t>
  </si>
  <si>
    <t xml:space="preserve">2.71st</t>
  </si>
  <si>
    <t xml:space="preserve">8.518th</t>
  </si>
  <si>
    <t xml:space="preserve">2.625th</t>
  </si>
  <si>
    <t xml:space="preserve">1.97th</t>
  </si>
  <si>
    <t xml:space="preserve">3.26th</t>
  </si>
  <si>
    <t xml:space="preserve">0.616th Aug</t>
  </si>
  <si>
    <t xml:space="preserve">1.020th</t>
  </si>
  <si>
    <t xml:space="preserve">0.126th</t>
  </si>
  <si>
    <t xml:space="preserve">0.126th Sep</t>
  </si>
  <si>
    <t xml:space="preserve">10.624th</t>
  </si>
  <si>
    <t xml:space="preserve">6.631st</t>
  </si>
  <si>
    <t xml:space="preserve">0.27th</t>
  </si>
  <si>
    <t xml:space="preserve">1.215th</t>
  </si>
  <si>
    <t xml:space="preserve">2.713th</t>
  </si>
  <si>
    <t xml:space="preserve">0.27th Jun</t>
  </si>
  <si>
    <t xml:space="preserve">-0.113th</t>
  </si>
  <si>
    <t xml:space="preserve">1.211th</t>
  </si>
  <si>
    <t xml:space="preserve">-0.62nd</t>
  </si>
  <si>
    <t xml:space="preserve">0.623rd</t>
  </si>
  <si>
    <t xml:space="preserve">5.95th</t>
  </si>
  <si>
    <t xml:space="preserve">-0.62nd Aug</t>
  </si>
  <si>
    <t xml:space="preserve">4.226th</t>
  </si>
  <si>
    <t xml:space="preserve">-2.04th</t>
  </si>
  <si>
    <t xml:space="preserve">0.817th</t>
  </si>
  <si>
    <t xml:space="preserve">4.119th</t>
  </si>
  <si>
    <t xml:space="preserve">1.94th</t>
  </si>
  <si>
    <t xml:space="preserve">2.318th</t>
  </si>
  <si>
    <t xml:space="preserve">0.26th</t>
  </si>
  <si>
    <t xml:space="preserve">1.122nd</t>
  </si>
  <si>
    <t xml:space="preserve">0.26th Aug</t>
  </si>
  <si>
    <t xml:space="preserve">1.325th</t>
  </si>
  <si>
    <t xml:space="preserve">-0.212th</t>
  </si>
  <si>
    <t xml:space="preserve">-0.212th Aug</t>
  </si>
  <si>
    <t xml:space="preserve">8.018th</t>
  </si>
  <si>
    <t xml:space="preserve">1.92nd</t>
  </si>
  <si>
    <t xml:space="preserve">1.129th</t>
  </si>
  <si>
    <t xml:space="preserve">0.721st</t>
  </si>
  <si>
    <t xml:space="preserve">0.721st Oct</t>
  </si>
  <si>
    <t xml:space="preserve">-0.415th</t>
  </si>
  <si>
    <t xml:space="preserve">1.826th</t>
  </si>
  <si>
    <t xml:space="preserve">-0.412th</t>
  </si>
  <si>
    <t xml:space="preserve">2.112th</t>
  </si>
  <si>
    <t xml:space="preserve">2.214th</t>
  </si>
  <si>
    <t xml:space="preserve">-0.415th May</t>
  </si>
  <si>
    <t xml:space="preserve">7.76th</t>
  </si>
  <si>
    <t xml:space="preserve">7.710th</t>
  </si>
  <si>
    <t xml:space="preserve">3.231st</t>
  </si>
  <si>
    <t xml:space="preserve">-0.623rd</t>
  </si>
  <si>
    <t xml:space="preserve">-1.019th</t>
  </si>
  <si>
    <t xml:space="preserve">-1.46th</t>
  </si>
  <si>
    <t xml:space="preserve">-0.616th</t>
  </si>
  <si>
    <t xml:space="preserve">6.930th</t>
  </si>
  <si>
    <t xml:space="preserve">-1.46th Aug</t>
  </si>
  <si>
    <t xml:space="preserve">4.030th</t>
  </si>
  <si>
    <t xml:space="preserve">0.68th</t>
  </si>
  <si>
    <t xml:space="preserve">-1.725th</t>
  </si>
  <si>
    <t xml:space="preserve">7.410th</t>
  </si>
  <si>
    <t xml:space="preserve">-1.725th Jul</t>
  </si>
  <si>
    <t xml:space="preserve">2.615th</t>
  </si>
  <si>
    <t xml:space="preserve">0.419th</t>
  </si>
  <si>
    <t xml:space="preserve">3.73rd</t>
  </si>
  <si>
    <t xml:space="preserve">0.319th</t>
  </si>
  <si>
    <t xml:space="preserve">-1.17th</t>
  </si>
  <si>
    <t xml:space="preserve">1.329th</t>
  </si>
  <si>
    <t xml:space="preserve">-1.17th Sep</t>
  </si>
  <si>
    <t xml:space="preserve">1.631st</t>
  </si>
  <si>
    <t xml:space="preserve">-0.67th</t>
  </si>
  <si>
    <t xml:space="preserve">2.49th</t>
  </si>
  <si>
    <t xml:space="preserve">3.22nd</t>
  </si>
  <si>
    <t xml:space="preserve">6.67th</t>
  </si>
  <si>
    <t xml:space="preserve">-0.67th Aug</t>
  </si>
  <si>
    <t xml:space="preserve">1.113th</t>
  </si>
  <si>
    <t xml:space="preserve">1.03rd Jul</t>
  </si>
  <si>
    <t xml:space="preserve">-0.812th</t>
  </si>
  <si>
    <t xml:space="preserve">-0.326th</t>
  </si>
  <si>
    <t xml:space="preserve">6.010th</t>
  </si>
  <si>
    <t xml:space="preserve">6.612th</t>
  </si>
  <si>
    <t xml:space="preserve">2.116th</t>
  </si>
  <si>
    <t xml:space="preserve">2.621st</t>
  </si>
  <si>
    <t xml:space="preserve">2.125th</t>
  </si>
  <si>
    <t xml:space="preserve">2.116th Jun</t>
  </si>
  <si>
    <t xml:space="preserve">0.630th</t>
  </si>
  <si>
    <t xml:space="preserve">0.320th</t>
  </si>
  <si>
    <t xml:space="preserve">1.622nd</t>
  </si>
  <si>
    <t xml:space="preserve">0.320th Jul</t>
  </si>
  <si>
    <t xml:space="preserve">8.24th</t>
  </si>
  <si>
    <t xml:space="preserve">2.530th</t>
  </si>
  <si>
    <t xml:space="preserve">0.313th</t>
  </si>
  <si>
    <t xml:space="preserve">1.921st</t>
  </si>
  <si>
    <t xml:space="preserve">-0.922nd</t>
  </si>
  <si>
    <t xml:space="preserve">4.411th</t>
  </si>
  <si>
    <t xml:space="preserve">-0.922nd Oct</t>
  </si>
  <si>
    <t xml:space="preserve">7.110th</t>
  </si>
  <si>
    <t xml:space="preserve">1.16th</t>
  </si>
  <si>
    <t xml:space="preserve">2.212th</t>
  </si>
  <si>
    <t xml:space="preserve">6.14th</t>
  </si>
  <si>
    <t xml:space="preserve">0.64th</t>
  </si>
  <si>
    <t xml:space="preserve">-0.615th</t>
  </si>
  <si>
    <t xml:space="preserve">0.36th</t>
  </si>
  <si>
    <t xml:space="preserve">2.528th</t>
  </si>
  <si>
    <t xml:space="preserve">-0.615th Aug</t>
  </si>
  <si>
    <t xml:space="preserve">9.212th</t>
  </si>
  <si>
    <t xml:space="preserve">0.618th</t>
  </si>
  <si>
    <t xml:space="preserve">5.83rd</t>
  </si>
  <si>
    <t xml:space="preserve">0.618th Sep</t>
  </si>
  <si>
    <t xml:space="preserve">0.612th</t>
  </si>
  <si>
    <t xml:space="preserve">0.623rd Jun</t>
  </si>
  <si>
    <t xml:space="preserve">0.61st Sep</t>
  </si>
  <si>
    <t xml:space="preserve">-1.929th</t>
  </si>
  <si>
    <t xml:space="preserve">-0.26th</t>
  </si>
  <si>
    <t xml:space="preserve">2.97th</t>
  </si>
  <si>
    <t xml:space="preserve">0.01st</t>
  </si>
  <si>
    <t xml:space="preserve">-1.929th Jun</t>
  </si>
  <si>
    <t xml:space="preserve">6.610th</t>
  </si>
  <si>
    <t xml:space="preserve">1.331st</t>
  </si>
  <si>
    <t xml:space="preserve">-0.114th</t>
  </si>
  <si>
    <t xml:space="preserve">-2.29th</t>
  </si>
  <si>
    <t xml:space="preserve">2.025th</t>
  </si>
  <si>
    <t xml:space="preserve">-2.29th Jul</t>
  </si>
  <si>
    <t xml:space="preserve">9.226th</t>
  </si>
  <si>
    <t xml:space="preserve">0.324th</t>
  </si>
  <si>
    <t xml:space="preserve">-0.112th</t>
  </si>
  <si>
    <t xml:space="preserve">-0.112th Jul</t>
  </si>
  <si>
    <t xml:space="preserve">7.23rd</t>
  </si>
  <si>
    <t xml:space="preserve">3.011th</t>
  </si>
  <si>
    <t xml:space="preserve">2.122nd</t>
  </si>
  <si>
    <t xml:space="preserve">2.716th</t>
  </si>
  <si>
    <t xml:space="preserve">0.25th Aug</t>
  </si>
  <si>
    <t xml:space="preserve">4.229th</t>
  </si>
  <si>
    <t xml:space="preserve">3.47th</t>
  </si>
  <si>
    <t xml:space="preserve">1.422nd</t>
  </si>
  <si>
    <t xml:space="preserve">1.116th</t>
  </si>
  <si>
    <t xml:space="preserve">1.116th Sep</t>
  </si>
  <si>
    <t xml:space="preserve">7.516th</t>
  </si>
  <si>
    <t xml:space="preserve">3.314th</t>
  </si>
  <si>
    <t xml:space="preserve">2.021st</t>
  </si>
  <si>
    <t xml:space="preserve">0.18th</t>
  </si>
  <si>
    <t xml:space="preserve">0.314th</t>
  </si>
  <si>
    <t xml:space="preserve">0.18th Aug</t>
  </si>
  <si>
    <t xml:space="preserve">0.011th</t>
  </si>
  <si>
    <t xml:space="preserve">2.54th</t>
  </si>
  <si>
    <t xml:space="preserve">1.723rd</t>
  </si>
  <si>
    <t xml:space="preserve">0.011th Jun</t>
  </si>
  <si>
    <t xml:space="preserve">-0.318th</t>
  </si>
  <si>
    <t xml:space="preserve">0.06th</t>
  </si>
  <si>
    <t xml:space="preserve">1.23rd</t>
  </si>
  <si>
    <t xml:space="preserve">-0.318th Jul</t>
  </si>
  <si>
    <t xml:space="preserve">1.721st</t>
  </si>
  <si>
    <t xml:space="preserve">-0.816th</t>
  </si>
  <si>
    <t xml:space="preserve">-1.14th</t>
  </si>
  <si>
    <t xml:space="preserve">1.77th</t>
  </si>
  <si>
    <t xml:space="preserve">7.617th</t>
  </si>
  <si>
    <t xml:space="preserve">-1.14th Sep</t>
  </si>
  <si>
    <t xml:space="preserve">-0.427th</t>
  </si>
  <si>
    <t xml:space="preserve">-1.75th</t>
  </si>
  <si>
    <t xml:space="preserve">-0.626th</t>
  </si>
  <si>
    <t xml:space="preserve">0.67th</t>
  </si>
  <si>
    <t xml:space="preserve">5.68th</t>
  </si>
  <si>
    <t xml:space="preserve">-1.75th Jun</t>
  </si>
  <si>
    <t xml:space="preserve">10.024th</t>
  </si>
  <si>
    <t xml:space="preserve">0.323rd</t>
  </si>
  <si>
    <t xml:space="preserve">2.32nd</t>
  </si>
  <si>
    <t xml:space="preserve">6.64th</t>
  </si>
  <si>
    <t xml:space="preserve">0.323rd Jul</t>
  </si>
  <si>
    <t xml:space="preserve">9.723rd</t>
  </si>
  <si>
    <t xml:space="preserve">4.231st</t>
  </si>
  <si>
    <t xml:space="preserve">2.76th</t>
  </si>
  <si>
    <t xml:space="preserve">1.618th</t>
  </si>
  <si>
    <t xml:space="preserve">1.524th</t>
  </si>
  <si>
    <t xml:space="preserve">1.524th Sep</t>
  </si>
  <si>
    <t xml:space="preserve">5.230th</t>
  </si>
  <si>
    <t xml:space="preserve">-0.518th</t>
  </si>
  <si>
    <t xml:space="preserve">0.916th</t>
  </si>
  <si>
    <t xml:space="preserve">-0.518th Aug</t>
  </si>
  <si>
    <t xml:space="preserve">9.66th</t>
  </si>
  <si>
    <t xml:space="preserve">0.01st Sep</t>
  </si>
  <si>
    <t xml:space="preserve">7.521st</t>
  </si>
  <si>
    <t xml:space="preserve">6.213th</t>
  </si>
  <si>
    <t xml:space="preserve">-1.422nd</t>
  </si>
  <si>
    <t xml:space="preserve">4.314th</t>
  </si>
  <si>
    <t xml:space="preserve">-1.422nd Jun</t>
  </si>
  <si>
    <t xml:space="preserve">5.85th</t>
  </si>
  <si>
    <t xml:space="preserve">8.47th</t>
  </si>
  <si>
    <t xml:space="preserve">1.028th Jun</t>
  </si>
  <si>
    <t xml:space="preserve">8.86th</t>
  </si>
  <si>
    <t xml:space="preserve">1.626th</t>
  </si>
  <si>
    <t xml:space="preserve">1.015th</t>
  </si>
  <si>
    <t xml:space="preserve">0.826th</t>
  </si>
  <si>
    <t xml:space="preserve">7.431st</t>
  </si>
  <si>
    <t xml:space="preserve">0.826th Sep</t>
  </si>
  <si>
    <t xml:space="preserve">7.74th</t>
  </si>
  <si>
    <t xml:space="preserve">-0.721st</t>
  </si>
  <si>
    <t xml:space="preserve">1.63rd</t>
  </si>
  <si>
    <t xml:space="preserve">3.028th</t>
  </si>
  <si>
    <t xml:space="preserve">-0.721st Jun</t>
  </si>
  <si>
    <t xml:space="preserve">8.323rd</t>
  </si>
  <si>
    <t xml:space="preserve">-0.820th</t>
  </si>
  <si>
    <t xml:space="preserve">0.517th</t>
  </si>
  <si>
    <t xml:space="preserve">7.319th</t>
  </si>
  <si>
    <t xml:space="preserve">-0.820th Jul</t>
  </si>
  <si>
    <t xml:space="preserve">5.016th</t>
  </si>
  <si>
    <t xml:space="preserve">1.79th Jun</t>
  </si>
  <si>
    <t xml:space="preserve">2.09th</t>
  </si>
  <si>
    <t xml:space="preserve">0.724th Aug</t>
  </si>
  <si>
    <t xml:space="preserve">6.030th</t>
  </si>
  <si>
    <t xml:space="preserve">2.31st</t>
  </si>
  <si>
    <t xml:space="preserve">4.913th</t>
  </si>
  <si>
    <t xml:space="preserve">8.111th</t>
  </si>
  <si>
    <t xml:space="preserve">1.519th Jul</t>
  </si>
  <si>
    <t xml:space="preserve">8.025th</t>
  </si>
  <si>
    <t xml:space="preserve">1.616th</t>
  </si>
  <si>
    <t xml:space="preserve">1.524th Jul</t>
  </si>
  <si>
    <t xml:space="preserve">4.113th</t>
  </si>
  <si>
    <t xml:space="preserve">1.628th</t>
  </si>
  <si>
    <t xml:space="preserve">1.628th Aug</t>
  </si>
  <si>
    <t xml:space="preserve">7.725th</t>
  </si>
  <si>
    <t xml:space="preserve">7.926th</t>
  </si>
  <si>
    <t xml:space="preserve">0.55th</t>
  </si>
  <si>
    <t xml:space="preserve">1.515th</t>
  </si>
  <si>
    <t xml:space="preserve">2.016th</t>
  </si>
  <si>
    <t xml:space="preserve">0.55th Jun</t>
  </si>
  <si>
    <t xml:space="preserve">6.012th</t>
  </si>
  <si>
    <t xml:space="preserve">10.813th</t>
  </si>
  <si>
    <t xml:space="preserve">4.418th</t>
  </si>
  <si>
    <t xml:space="preserve">0.727th</t>
  </si>
  <si>
    <t xml:space="preserve">0.010th</t>
  </si>
  <si>
    <t xml:space="preserve">0.010th Jul</t>
  </si>
  <si>
    <t xml:space="preserve">3.63rd</t>
  </si>
  <si>
    <t xml:space="preserve">4.127th</t>
  </si>
  <si>
    <t xml:space="preserve">2.04th</t>
  </si>
  <si>
    <t xml:space="preserve">5.35th</t>
  </si>
  <si>
    <t xml:space="preserve">0.920th Jun</t>
  </si>
  <si>
    <t xml:space="preserve">0.620th</t>
  </si>
  <si>
    <t xml:space="preserve">3.013th</t>
  </si>
  <si>
    <t xml:space="preserve">0.620th May</t>
  </si>
  <si>
    <t xml:space="preserve">1.42nd</t>
  </si>
  <si>
    <t xml:space="preserve">1.42nd Jun</t>
  </si>
  <si>
    <t xml:space="preserve">5.422nd</t>
  </si>
  <si>
    <t xml:space="preserve">6.92nd</t>
  </si>
  <si>
    <t xml:space="preserve">4.72nd</t>
  </si>
  <si>
    <t xml:space="preserve">3.213th May</t>
  </si>
  <si>
    <t xml:space="preserve">7.119th</t>
  </si>
  <si>
    <t xml:space="preserve">3.829th</t>
  </si>
  <si>
    <t xml:space="preserve">0.726th</t>
  </si>
  <si>
    <t xml:space="preserve">4.020th</t>
  </si>
  <si>
    <t xml:space="preserve">0.726th Aug</t>
  </si>
  <si>
    <t xml:space="preserve">7.115th</t>
  </si>
  <si>
    <t xml:space="preserve">1.82nd</t>
  </si>
  <si>
    <t xml:space="preserve">5.423rd</t>
  </si>
  <si>
    <t xml:space="preserve">1.82nd Jun</t>
  </si>
  <si>
    <t xml:space="preserve">8.431st</t>
  </si>
  <si>
    <t xml:space="preserve">3.627th</t>
  </si>
  <si>
    <t xml:space="preserve">2.022nd</t>
  </si>
  <si>
    <t xml:space="preserve">2.527th</t>
  </si>
  <si>
    <t xml:space="preserve">2.022nd Aug</t>
  </si>
  <si>
    <t xml:space="preserve">1.09th</t>
  </si>
  <si>
    <t xml:space="preserve">4.525th</t>
  </si>
  <si>
    <t xml:space="preserve">6.523rd</t>
  </si>
  <si>
    <t xml:space="preserve">3.021st</t>
  </si>
  <si>
    <t xml:space="preserve">8.02nd</t>
  </si>
  <si>
    <t xml:space="preserve">8.513th</t>
  </si>
  <si>
    <t xml:space="preserve">2.526th</t>
  </si>
  <si>
    <t xml:space="preserve">1.017th</t>
  </si>
  <si>
    <t xml:space="preserve">About this page</t>
  </si>
  <si>
    <t xml:space="preserve">All years of data</t>
  </si>
  <si>
    <t xml:space="preserve">PDF</t>
  </si>
  <si>
    <t xml:space="preserve">The Monthly lowest temperature is the lowest of all available daily minima for the month. The Daily minimum air temperature is nominally recorded at 9 am local clock time. It is the lowest temperature for the 24 hours leading up to the observation, and is recorded as the minimum temperature for the day on which the observation was made. Temperature data prior to 1910 should be used with extreme caution as many stations prior to that date used non-standard shelters. About temperature data</t>
  </si>
  <si>
    <t xml:space="preserve">Details Station: Roseworthy AWS Number: 23122Opened: 1997Now: Open Lat: 34.51° SLon: 138.68° EElevation: 65 m Key: Units = °C. 12.3 = Not quality controlled or uncertain, or precise date unknown</t>
  </si>
  <si>
    <t xml:space="preserve">Period for calculating statistics: All years 1961-1990 </t>
  </si>
  <si>
    <t xml:space="preserve">Graph</t>
  </si>
  <si>
    <t xml:space="preserve">https://reg.bom.gov.au/jsp/ncc/cdio/weatherData/av?p_display_type=dataGraph&amp;p_stn_num=023122&amp;p_nccObsCode=43&amp;p_month=01 </t>
  </si>
  <si>
    <t xml:space="preserve">https://reg.bom.gov.au/jsp/ncc/cdio/weatherData/av?p_display_type=dataGraph&amp;p_stn_num=023122&amp;p_nccObsCode=43&amp;p_month=02 </t>
  </si>
  <si>
    <t xml:space="preserve">https://reg.bom.gov.au/jsp/ncc/cdio/weatherData/av?p_display_type=dataGraph&amp;p_stn_num=023122&amp;p_nccObsCode=43&amp;p_month=03 </t>
  </si>
  <si>
    <t xml:space="preserve">https://reg.bom.gov.au/jsp/ncc/cdio/weatherData/av?p_display_type=dataGraph&amp;p_stn_num=023122&amp;p_nccObsCode=43&amp;p_month=04 </t>
  </si>
  <si>
    <t xml:space="preserve">https://reg.bom.gov.au/jsp/ncc/cdio/weatherData/av?p_display_type=dataGraph&amp;p_stn_num=023122&amp;p_nccObsCode=43&amp;p_month=05 </t>
  </si>
  <si>
    <t xml:space="preserve">https://reg.bom.gov.au/jsp/ncc/cdio/weatherData/av?p_display_type=dataGraph&amp;p_stn_num=023122&amp;p_nccObsCode=43&amp;p_month=06 </t>
  </si>
  <si>
    <t xml:space="preserve">https://reg.bom.gov.au/jsp/ncc/cdio/weatherData/av?p_display_type=dataGraph&amp;p_stn_num=023122&amp;p_nccObsCode=43&amp;p_month=07 </t>
  </si>
  <si>
    <t xml:space="preserve">https://reg.bom.gov.au/jsp/ncc/cdio/weatherData/av?p_display_type=dataGraph&amp;p_stn_num=023122&amp;p_nccObsCode=43&amp;p_month=08 </t>
  </si>
  <si>
    <t xml:space="preserve">https://reg.bom.gov.au/jsp/ncc/cdio/weatherData/av?p_display_type=dataGraph&amp;p_stn_num=023122&amp;p_nccObsCode=43&amp;p_month=09 </t>
  </si>
  <si>
    <t xml:space="preserve">https://reg.bom.gov.au/jsp/ncc/cdio/weatherData/av?p_display_type=dataGraph&amp;p_stn_num=023122&amp;p_nccObsCode=43&amp;p_month=10 </t>
  </si>
  <si>
    <t xml:space="preserve">https://reg.bom.gov.au/jsp/ncc/cdio/weatherData/av?p_display_type=dataGraph&amp;p_stn_num=023122&amp;p_nccObsCode=43&amp;p_month=11 </t>
  </si>
  <si>
    <t xml:space="preserve">https://reg.bom.gov.au/jsp/ncc/cdio/weatherData/av?p_display_type=dataGraph&amp;p_stn_num=023122&amp;p_nccObsCode=43&amp;p_month=12 </t>
  </si>
  <si>
    <t xml:space="preserve">https://reg.bom.gov.au/jsp/ncc/cdio/weatherData/av?p_display_type=dataGraph&amp;p_stn_num=023122&amp;p_nccObsCode=43&amp;p_month=13 </t>
  </si>
  <si>
    <t xml:space="preserve">0.019th</t>
  </si>
  <si>
    <t xml:space="preserve">5.425th</t>
  </si>
  <si>
    <t xml:space="preserve">1.022nd</t>
  </si>
  <si>
    <t xml:space="preserve">0.025th</t>
  </si>
  <si>
    <t xml:space="preserve">1.021st</t>
  </si>
  <si>
    <t xml:space="preserve">3.02nd</t>
  </si>
  <si>
    <t xml:space="preserve">0.025th Jul</t>
  </si>
  <si>
    <t xml:space="preserve">1.030th</t>
  </si>
  <si>
    <t xml:space="preserve">1.01st</t>
  </si>
  <si>
    <t xml:space="preserve">2.031st</t>
  </si>
  <si>
    <t xml:space="preserve">-1.02nd</t>
  </si>
  <si>
    <t xml:space="preserve">-1.02nd Aug</t>
  </si>
  <si>
    <t xml:space="preserve">7.012th</t>
  </si>
  <si>
    <t xml:space="preserve">4.331st</t>
  </si>
  <si>
    <t xml:space="preserve">-0.112th Aug</t>
  </si>
  <si>
    <t xml:space="preserve">3.512th</t>
  </si>
  <si>
    <t xml:space="preserve">1.326th</t>
  </si>
  <si>
    <t xml:space="preserve">1.62nd</t>
  </si>
  <si>
    <t xml:space="preserve">-0.120th Oct</t>
  </si>
  <si>
    <t xml:space="preserve">-1.329th</t>
  </si>
  <si>
    <t xml:space="preserve">0.129th</t>
  </si>
  <si>
    <t xml:space="preserve">-3.225th</t>
  </si>
  <si>
    <t xml:space="preserve">-1.411th</t>
  </si>
  <si>
    <t xml:space="preserve">-0.710th</t>
  </si>
  <si>
    <t xml:space="preserve">-3.225th Aug</t>
  </si>
  <si>
    <t xml:space="preserve">1.623rd</t>
  </si>
  <si>
    <t xml:space="preserve">0.030th</t>
  </si>
  <si>
    <t xml:space="preserve">-0.219th</t>
  </si>
  <si>
    <t xml:space="preserve">0.11st</t>
  </si>
  <si>
    <t xml:space="preserve">0.026th</t>
  </si>
  <si>
    <t xml:space="preserve">0.33rd</t>
  </si>
  <si>
    <t xml:space="preserve">-0.219th Aug</t>
  </si>
  <si>
    <t xml:space="preserve">-0.118th</t>
  </si>
  <si>
    <t xml:space="preserve">-0.212th Sep</t>
  </si>
  <si>
    <t xml:space="preserve">3.626th</t>
  </si>
  <si>
    <t xml:space="preserve">0.024th</t>
  </si>
  <si>
    <t xml:space="preserve">0.912th</t>
  </si>
  <si>
    <t xml:space="preserve">-0.214th</t>
  </si>
  <si>
    <t xml:space="preserve">-0.214th Oct</t>
  </si>
  <si>
    <t xml:space="preserve">-1.715th</t>
  </si>
  <si>
    <t xml:space="preserve">-0.413th</t>
  </si>
  <si>
    <t xml:space="preserve">-1.026th</t>
  </si>
  <si>
    <t xml:space="preserve">-1.715th Jun</t>
  </si>
  <si>
    <t xml:space="preserve">9.07th</t>
  </si>
  <si>
    <t xml:space="preserve">-3.115th</t>
  </si>
  <si>
    <t xml:space="preserve">-1.013th</t>
  </si>
  <si>
    <t xml:space="preserve">-2.45th</t>
  </si>
  <si>
    <t xml:space="preserve">0.217th</t>
  </si>
  <si>
    <t xml:space="preserve">4.56th</t>
  </si>
  <si>
    <t xml:space="preserve">-3.115th Jun</t>
  </si>
  <si>
    <t xml:space="preserve">5.912th</t>
  </si>
  <si>
    <t xml:space="preserve">1.820th</t>
  </si>
  <si>
    <t xml:space="preserve">-1.628th</t>
  </si>
  <si>
    <t xml:space="preserve">-0.528th</t>
  </si>
  <si>
    <t xml:space="preserve">0.530th</t>
  </si>
  <si>
    <t xml:space="preserve">0.521st</t>
  </si>
  <si>
    <t xml:space="preserve">-1.628th Jul</t>
  </si>
  <si>
    <t xml:space="preserve">-0.77th</t>
  </si>
  <si>
    <t xml:space="preserve">0.914th</t>
  </si>
  <si>
    <t xml:space="preserve">-0.88th Oct</t>
  </si>
  <si>
    <t xml:space="preserve">6.619th</t>
  </si>
  <si>
    <t xml:space="preserve">3.312th</t>
  </si>
  <si>
    <t xml:space="preserve">0.913th</t>
  </si>
  <si>
    <t xml:space="preserve">1.225th</t>
  </si>
  <si>
    <t xml:space="preserve">-0.25th</t>
  </si>
  <si>
    <t xml:space="preserve">0.224th</t>
  </si>
  <si>
    <t xml:space="preserve">-0.25th Aug</t>
  </si>
  <si>
    <t xml:space="preserve">0.512th</t>
  </si>
  <si>
    <t xml:space="preserve">-0.222nd</t>
  </si>
  <si>
    <t xml:space="preserve">0.130th</t>
  </si>
  <si>
    <t xml:space="preserve">-2.225th</t>
  </si>
  <si>
    <t xml:space="preserve">-2.225th Sep</t>
  </si>
  <si>
    <t xml:space="preserve">8.515th</t>
  </si>
  <si>
    <t xml:space="preserve">0.720th</t>
  </si>
  <si>
    <t xml:space="preserve">-0.99th</t>
  </si>
  <si>
    <t xml:space="preserve">-0.130th</t>
  </si>
  <si>
    <t xml:space="preserve">-0.91st</t>
  </si>
  <si>
    <t xml:space="preserve">-0.618th</t>
  </si>
  <si>
    <t xml:space="preserve">-0.97th</t>
  </si>
  <si>
    <t xml:space="preserve">1.010th</t>
  </si>
  <si>
    <t xml:space="preserve">3.89th</t>
  </si>
  <si>
    <t xml:space="preserve">-0.99th Jun</t>
  </si>
  <si>
    <t xml:space="preserve">8.529th</t>
  </si>
  <si>
    <t xml:space="preserve">1.416th</t>
  </si>
  <si>
    <t xml:space="preserve">1.78th</t>
  </si>
  <si>
    <t xml:space="preserve">1.08th</t>
  </si>
  <si>
    <t xml:space="preserve">1.922nd</t>
  </si>
  <si>
    <t xml:space="preserve">1.08th Aug</t>
  </si>
  <si>
    <t xml:space="preserve">5.98th</t>
  </si>
  <si>
    <t xml:space="preserve">-0.911th</t>
  </si>
  <si>
    <t xml:space="preserve">-1.315th</t>
  </si>
  <si>
    <t xml:space="preserve">2.510th</t>
  </si>
  <si>
    <t xml:space="preserve">-1.315th Oct</t>
  </si>
  <si>
    <t xml:space="preserve">0.211th</t>
  </si>
  <si>
    <t xml:space="preserve">0.220th</t>
  </si>
  <si>
    <t xml:space="preserve">-1.029th</t>
  </si>
  <si>
    <t xml:space="preserve">-0.824th</t>
  </si>
  <si>
    <t xml:space="preserve">4.82nd</t>
  </si>
  <si>
    <t xml:space="preserve">-1.029th Aug</t>
  </si>
  <si>
    <t xml:space="preserve">9.629th</t>
  </si>
  <si>
    <t xml:space="preserve">6.430th</t>
  </si>
  <si>
    <t xml:space="preserve">6.824th</t>
  </si>
  <si>
    <t xml:space="preserve">1.613th</t>
  </si>
  <si>
    <t xml:space="preserve">1.224th</t>
  </si>
  <si>
    <t xml:space="preserve">3.718th</t>
  </si>
  <si>
    <t xml:space="preserve">8.725th</t>
  </si>
  <si>
    <t xml:space="preserve">2.331st</t>
  </si>
  <si>
    <t xml:space="preserve">0.48th</t>
  </si>
  <si>
    <t xml:space="preserve">-1.228th</t>
  </si>
  <si>
    <t xml:space="preserve">1.99th</t>
  </si>
  <si>
    <t xml:space="preserve">1.06th</t>
  </si>
  <si>
    <t xml:space="preserve">4.07th</t>
  </si>
  <si>
    <t xml:space="preserve">-1.228th Aug</t>
  </si>
  <si>
    <t xml:space="preserve">8.69th</t>
  </si>
  <si>
    <t xml:space="preserve">0.311th</t>
  </si>
  <si>
    <t xml:space="preserve">-0.426th</t>
  </si>
  <si>
    <t xml:space="preserve">-1.829th</t>
  </si>
  <si>
    <t xml:space="preserve">-1.829th Sep</t>
  </si>
  <si>
    <t xml:space="preserve">3.123rd</t>
  </si>
  <si>
    <t xml:space="preserve">1.530th</t>
  </si>
  <si>
    <t xml:space="preserve">-2.117th</t>
  </si>
  <si>
    <t xml:space="preserve">-0.49th</t>
  </si>
  <si>
    <t xml:space="preserve">-2.117th Sep</t>
  </si>
  <si>
    <t xml:space="preserve">-1.78th</t>
  </si>
  <si>
    <t xml:space="preserve">-2.628th</t>
  </si>
  <si>
    <t xml:space="preserve">-3.65th</t>
  </si>
  <si>
    <t xml:space="preserve">1.51st</t>
  </si>
  <si>
    <t xml:space="preserve">1.019th</t>
  </si>
  <si>
    <t xml:space="preserve">2.45th</t>
  </si>
  <si>
    <t xml:space="preserve">-3.65th Aug</t>
  </si>
  <si>
    <t xml:space="preserve">4.714th</t>
  </si>
  <si>
    <t xml:space="preserve">2.421st</t>
  </si>
  <si>
    <t xml:space="preserve">1.026th</t>
  </si>
  <si>
    <t xml:space="preserve">-0.414th</t>
  </si>
  <si>
    <t xml:space="preserve">-0.511th</t>
  </si>
  <si>
    <t xml:space="preserve">-0.511th Oct</t>
  </si>
  <si>
    <t xml:space="preserve">2.327th</t>
  </si>
  <si>
    <t xml:space="preserve">-0.428th</t>
  </si>
  <si>
    <t xml:space="preserve">2.18th</t>
  </si>
  <si>
    <t xml:space="preserve">-1.93rd</t>
  </si>
  <si>
    <t xml:space="preserve">-1.93rd Sep</t>
  </si>
  <si>
    <t xml:space="preserve">6.013th</t>
  </si>
  <si>
    <t xml:space="preserve">5.510th</t>
  </si>
  <si>
    <t xml:space="preserve">0.718th</t>
  </si>
  <si>
    <t xml:space="preserve">1.58th</t>
  </si>
  <si>
    <t xml:space="preserve">1.49th</t>
  </si>
  <si>
    <t xml:space="preserve">-1.226th</t>
  </si>
  <si>
    <t xml:space="preserve">-1.226th Oct</t>
  </si>
  <si>
    <t xml:space="preserve">6.215th</t>
  </si>
  <si>
    <t xml:space="preserve">3.125th</t>
  </si>
  <si>
    <t xml:space="preserve">Details Station: Rosedale (Turretfield Research Centre) Number: 23343Opened: 1887Now: Closed 08 Oct 2020 Lat: 34.55° SLon: 138.83° EElevation: 116 m Key: Units = °C. 12.3 = Not quality controlled or uncertain, or precise date unknown</t>
  </si>
  <si>
    <t xml:space="preserve">https://reg.bom.gov.au/jsp/ncc/cdio/weatherData/av?p_display_type=dataGraph&amp;p_stn_num=023343&amp;p_nccObsCode=43&amp;p_month=01 </t>
  </si>
  <si>
    <t xml:space="preserve">https://reg.bom.gov.au/jsp/ncc/cdio/weatherData/av?p_display_type=dataGraph&amp;p_stn_num=023343&amp;p_nccObsCode=43&amp;p_month=02 </t>
  </si>
  <si>
    <t xml:space="preserve">https://reg.bom.gov.au/jsp/ncc/cdio/weatherData/av?p_display_type=dataGraph&amp;p_stn_num=023343&amp;p_nccObsCode=43&amp;p_month=03 </t>
  </si>
  <si>
    <t xml:space="preserve">https://reg.bom.gov.au/jsp/ncc/cdio/weatherData/av?p_display_type=dataGraph&amp;p_stn_num=023343&amp;p_nccObsCode=43&amp;p_month=04 </t>
  </si>
  <si>
    <t xml:space="preserve">https://reg.bom.gov.au/jsp/ncc/cdio/weatherData/av?p_display_type=dataGraph&amp;p_stn_num=023343&amp;p_nccObsCode=43&amp;p_month=05 </t>
  </si>
  <si>
    <t xml:space="preserve">https://reg.bom.gov.au/jsp/ncc/cdio/weatherData/av?p_display_type=dataGraph&amp;p_stn_num=023343&amp;p_nccObsCode=43&amp;p_month=06 </t>
  </si>
  <si>
    <t xml:space="preserve">https://reg.bom.gov.au/jsp/ncc/cdio/weatherData/av?p_display_type=dataGraph&amp;p_stn_num=023343&amp;p_nccObsCode=43&amp;p_month=07 </t>
  </si>
  <si>
    <t xml:space="preserve">https://reg.bom.gov.au/jsp/ncc/cdio/weatherData/av?p_display_type=dataGraph&amp;p_stn_num=023343&amp;p_nccObsCode=43&amp;p_month=08 </t>
  </si>
  <si>
    <t xml:space="preserve">https://reg.bom.gov.au/jsp/ncc/cdio/weatherData/av?p_display_type=dataGraph&amp;p_stn_num=023343&amp;p_nccObsCode=43&amp;p_month=09 </t>
  </si>
  <si>
    <t xml:space="preserve">https://reg.bom.gov.au/jsp/ncc/cdio/weatherData/av?p_display_type=dataGraph&amp;p_stn_num=023343&amp;p_nccObsCode=43&amp;p_month=10 </t>
  </si>
  <si>
    <t xml:space="preserve">https://reg.bom.gov.au/jsp/ncc/cdio/weatherData/av?p_display_type=dataGraph&amp;p_stn_num=023343&amp;p_nccObsCode=43&amp;p_month=11 </t>
  </si>
  <si>
    <t xml:space="preserve">https://reg.bom.gov.au/jsp/ncc/cdio/weatherData/av?p_display_type=dataGraph&amp;p_stn_num=023343&amp;p_nccObsCode=43&amp;p_month=12 </t>
  </si>
  <si>
    <t xml:space="preserve">https://reg.bom.gov.au/jsp/ncc/cdio/weatherData/av?p_display_type=dataGraph&amp;p_stn_num=023343&amp;p_nccObsCode=43&amp;p_month=13 </t>
  </si>
  <si>
    <t xml:space="preserve">1.029th</t>
  </si>
  <si>
    <t xml:space="preserve">1.07th</t>
  </si>
  <si>
    <t xml:space="preserve">0.326th</t>
  </si>
  <si>
    <t xml:space="preserve">-0.614th</t>
  </si>
  <si>
    <t xml:space="preserve">-0.322nd</t>
  </si>
  <si>
    <t xml:space="preserve">1.629th</t>
  </si>
  <si>
    <t xml:space="preserve">2.35th</t>
  </si>
  <si>
    <t xml:space="preserve">-0.614th Jul</t>
  </si>
  <si>
    <t xml:space="preserve">3.331st</t>
  </si>
  <si>
    <t xml:space="preserve">0.615th</t>
  </si>
  <si>
    <t xml:space="preserve">-0.814th</t>
  </si>
  <si>
    <t xml:space="preserve">-0.96th</t>
  </si>
  <si>
    <t xml:space="preserve">0.43rd</t>
  </si>
  <si>
    <t xml:space="preserve">-0.96th Aug</t>
  </si>
  <si>
    <t xml:space="preserve">5.217th</t>
  </si>
  <si>
    <t xml:space="preserve">6.29th</t>
  </si>
  <si>
    <t xml:space="preserve">2.617th</t>
  </si>
  <si>
    <t xml:space="preserve">-2.711th</t>
  </si>
  <si>
    <t xml:space="preserve">-0.612th</t>
  </si>
  <si>
    <t xml:space="preserve">-2.711th Jun</t>
  </si>
  <si>
    <t xml:space="preserve">3.421st</t>
  </si>
  <si>
    <t xml:space="preserve">-1.323rd</t>
  </si>
  <si>
    <t xml:space="preserve">-0.46th</t>
  </si>
  <si>
    <t xml:space="preserve">-1.23rd</t>
  </si>
  <si>
    <t xml:space="preserve">-1.323rd Jun</t>
  </si>
  <si>
    <t xml:space="preserve">2.627th</t>
  </si>
  <si>
    <t xml:space="preserve">-1.316th</t>
  </si>
  <si>
    <t xml:space="preserve">-1.84th</t>
  </si>
  <si>
    <t xml:space="preserve">0.17th</t>
  </si>
  <si>
    <t xml:space="preserve">-1.84th Sep</t>
  </si>
  <si>
    <t xml:space="preserve">-0.627th</t>
  </si>
  <si>
    <t xml:space="preserve">-0.14th</t>
  </si>
  <si>
    <t xml:space="preserve">1.926th</t>
  </si>
  <si>
    <t xml:space="preserve">6.813th</t>
  </si>
  <si>
    <t xml:space="preserve">-0.627th May</t>
  </si>
  <si>
    <t xml:space="preserve">9.39th</t>
  </si>
  <si>
    <t xml:space="preserve">7.86th</t>
  </si>
  <si>
    <t xml:space="preserve">0.425th</t>
  </si>
  <si>
    <t xml:space="preserve">0.926th</t>
  </si>
  <si>
    <t xml:space="preserve">0.528th</t>
  </si>
  <si>
    <t xml:space="preserve">-1.116th</t>
  </si>
  <si>
    <t xml:space="preserve">-0.719th</t>
  </si>
  <si>
    <t xml:space="preserve">5.331st</t>
  </si>
  <si>
    <t xml:space="preserve">-1.116th Aug</t>
  </si>
  <si>
    <t xml:space="preserve">2.430th</t>
  </si>
  <si>
    <t xml:space="preserve">0.714th</t>
  </si>
  <si>
    <t xml:space="preserve">-2.217th</t>
  </si>
  <si>
    <t xml:space="preserve">-0.416th</t>
  </si>
  <si>
    <t xml:space="preserve">-1.322nd</t>
  </si>
  <si>
    <t xml:space="preserve">3.225th</t>
  </si>
  <si>
    <t xml:space="preserve">0.128th</t>
  </si>
  <si>
    <t xml:space="preserve">1.415th</t>
  </si>
  <si>
    <t xml:space="preserve">0.613th</t>
  </si>
  <si>
    <t xml:space="preserve">0.94th</t>
  </si>
  <si>
    <t xml:space="preserve">6.329th</t>
  </si>
  <si>
    <t xml:space="preserve">0.128th Jul</t>
  </si>
  <si>
    <t xml:space="preserve">-3.322nd</t>
  </si>
  <si>
    <t xml:space="preserve">1.28th</t>
  </si>
  <si>
    <t xml:space="preserve">-0.826th</t>
  </si>
  <si>
    <t xml:space="preserve">4.28th</t>
  </si>
  <si>
    <t xml:space="preserve">-3.322nd Jun</t>
  </si>
  <si>
    <t xml:space="preserve">8.130th</t>
  </si>
  <si>
    <t xml:space="preserve">-0.220th</t>
  </si>
  <si>
    <t xml:space="preserve">6.37th</t>
  </si>
  <si>
    <t xml:space="preserve">-0.220th Sep</t>
  </si>
  <si>
    <t xml:space="preserve">-0.625th</t>
  </si>
  <si>
    <t xml:space="preserve">-2.215th</t>
  </si>
  <si>
    <t xml:space="preserve">-0.226th</t>
  </si>
  <si>
    <t xml:space="preserve">1.213th</t>
  </si>
  <si>
    <t xml:space="preserve">-2.215th Jun</t>
  </si>
  <si>
    <t xml:space="preserve">3.721st</t>
  </si>
  <si>
    <t xml:space="preserve">-1.321st</t>
  </si>
  <si>
    <t xml:space="preserve">3.07th</t>
  </si>
  <si>
    <t xml:space="preserve">-1.321st Jun</t>
  </si>
  <si>
    <t xml:space="preserve">2.724th</t>
  </si>
  <si>
    <t xml:space="preserve">0.210th</t>
  </si>
  <si>
    <t xml:space="preserve">-2.020th</t>
  </si>
  <si>
    <t xml:space="preserve">0.427th</t>
  </si>
  <si>
    <t xml:space="preserve">0.015th</t>
  </si>
  <si>
    <t xml:space="preserve">-2.020th Jul</t>
  </si>
  <si>
    <t xml:space="preserve">0.76th</t>
  </si>
  <si>
    <t xml:space="preserve">5.819th</t>
  </si>
  <si>
    <t xml:space="preserve">-0.49th Jun</t>
  </si>
  <si>
    <t xml:space="preserve">3.611th</t>
  </si>
  <si>
    <t xml:space="preserve">0.82nd</t>
  </si>
  <si>
    <t xml:space="preserve">1.514th</t>
  </si>
  <si>
    <t xml:space="preserve">0.328th Aug</t>
  </si>
  <si>
    <t xml:space="preserve">-0.227th</t>
  </si>
  <si>
    <t xml:space="preserve">-2.119th</t>
  </si>
  <si>
    <t xml:space="preserve">-2.119th Jul</t>
  </si>
  <si>
    <t xml:space="preserve">2.619th</t>
  </si>
  <si>
    <t xml:space="preserve">-0.316th</t>
  </si>
  <si>
    <t xml:space="preserve">-0.316th Aug</t>
  </si>
  <si>
    <t xml:space="preserve">-0.728th</t>
  </si>
  <si>
    <t xml:space="preserve">-0.728th Aug</t>
  </si>
  <si>
    <t xml:space="preserve">7.027th</t>
  </si>
  <si>
    <t xml:space="preserve">2.029th</t>
  </si>
  <si>
    <t xml:space="preserve">-2.17th</t>
  </si>
  <si>
    <t xml:space="preserve">0.020th</t>
  </si>
  <si>
    <t xml:space="preserve">-0.715th</t>
  </si>
  <si>
    <t xml:space="preserve">6.45th</t>
  </si>
  <si>
    <t xml:space="preserve">-2.17th Jun</t>
  </si>
  <si>
    <t xml:space="preserve">3.119th</t>
  </si>
  <si>
    <t xml:space="preserve">-1.620th</t>
  </si>
  <si>
    <t xml:space="preserve">2.024th</t>
  </si>
  <si>
    <t xml:space="preserve">1.37th</t>
  </si>
  <si>
    <t xml:space="preserve">6.24th</t>
  </si>
  <si>
    <t xml:space="preserve">-1.620th Jul</t>
  </si>
  <si>
    <t xml:space="preserve">8.49th</t>
  </si>
  <si>
    <t xml:space="preserve">7.128th</t>
  </si>
  <si>
    <t xml:space="preserve">-0.420th</t>
  </si>
  <si>
    <t xml:space="preserve">2.629th</t>
  </si>
  <si>
    <t xml:space="preserve">0.119th</t>
  </si>
  <si>
    <t xml:space="preserve">-0.420th Jun</t>
  </si>
  <si>
    <t xml:space="preserve">7.718th</t>
  </si>
  <si>
    <t xml:space="preserve">0.47th</t>
  </si>
  <si>
    <t xml:space="preserve">-1.710th</t>
  </si>
  <si>
    <t xml:space="preserve">-0.521st</t>
  </si>
  <si>
    <t xml:space="preserve">-1.710th Jul</t>
  </si>
  <si>
    <t xml:space="preserve">2.631st</t>
  </si>
  <si>
    <t xml:space="preserve">0.22nd</t>
  </si>
  <si>
    <t xml:space="preserve">0.81st</t>
  </si>
  <si>
    <t xml:space="preserve">1.827th</t>
  </si>
  <si>
    <t xml:space="preserve">0.22nd Jun</t>
  </si>
  <si>
    <t xml:space="preserve">0.113th</t>
  </si>
  <si>
    <t xml:space="preserve">-0.328th</t>
  </si>
  <si>
    <t xml:space="preserve">1.220th</t>
  </si>
  <si>
    <t xml:space="preserve">-1.41st</t>
  </si>
  <si>
    <t xml:space="preserve">1.52nd</t>
  </si>
  <si>
    <t xml:space="preserve">1.95th</t>
  </si>
  <si>
    <t xml:space="preserve">-1.41st Sep</t>
  </si>
  <si>
    <t xml:space="preserve">7.64th</t>
  </si>
  <si>
    <t xml:space="preserve">5.712th</t>
  </si>
  <si>
    <t xml:space="preserve">0.511th</t>
  </si>
  <si>
    <t xml:space="preserve">2.44th</t>
  </si>
  <si>
    <t xml:space="preserve">5.512th</t>
  </si>
  <si>
    <t xml:space="preserve">0.511th Aug</t>
  </si>
  <si>
    <t xml:space="preserve">6.56th</t>
  </si>
  <si>
    <t xml:space="preserve">-0.33rd</t>
  </si>
  <si>
    <t xml:space="preserve">0.24th</t>
  </si>
  <si>
    <t xml:space="preserve">0.42nd</t>
  </si>
  <si>
    <t xml:space="preserve">8.815th</t>
  </si>
  <si>
    <t xml:space="preserve">-0.625th Jul</t>
  </si>
  <si>
    <t xml:space="preserve">-0.221st</t>
  </si>
  <si>
    <t xml:space="preserve">1.810th</t>
  </si>
  <si>
    <t xml:space="preserve">-0.221st Jun</t>
  </si>
  <si>
    <t xml:space="preserve">0.725th</t>
  </si>
  <si>
    <t xml:space="preserve">1.817th</t>
  </si>
  <si>
    <t xml:space="preserve">0.725th Jul</t>
  </si>
  <si>
    <t xml:space="preserve">0.96th</t>
  </si>
  <si>
    <t xml:space="preserve">-1.624th</t>
  </si>
  <si>
    <t xml:space="preserve">-1.624th Aug</t>
  </si>
  <si>
    <t xml:space="preserve">0.74th</t>
  </si>
  <si>
    <t xml:space="preserve">3.86th</t>
  </si>
  <si>
    <t xml:space="preserve">0.020th Oct</t>
  </si>
  <si>
    <t xml:space="preserve">-2.319th</t>
  </si>
  <si>
    <t xml:space="preserve">-2.319th Sep</t>
  </si>
  <si>
    <t xml:space="preserve">9.831st</t>
  </si>
  <si>
    <t xml:space="preserve">0.79th</t>
  </si>
  <si>
    <t xml:space="preserve">-0.66th</t>
  </si>
  <si>
    <t xml:space="preserve">-0.66th Sep</t>
  </si>
  <si>
    <t xml:space="preserve">6.43rd</t>
  </si>
  <si>
    <t xml:space="preserve">1.428th</t>
  </si>
  <si>
    <t xml:space="preserve">1.410th</t>
  </si>
  <si>
    <t xml:space="preserve">0.218th</t>
  </si>
  <si>
    <t xml:space="preserve">0.827th</t>
  </si>
  <si>
    <t xml:space="preserve">0.218th Aug</t>
  </si>
  <si>
    <t xml:space="preserve">-2.321st</t>
  </si>
  <si>
    <t xml:space="preserve">-1.221st</t>
  </si>
  <si>
    <t xml:space="preserve">6.23rd</t>
  </si>
  <si>
    <t xml:space="preserve">-2.321st Jul</t>
  </si>
  <si>
    <t xml:space="preserve">5.718th</t>
  </si>
  <si>
    <t xml:space="preserve">-0.422nd</t>
  </si>
  <si>
    <t xml:space="preserve">-0.422nd Jul</t>
  </si>
  <si>
    <t xml:space="preserve">5.419th</t>
  </si>
  <si>
    <t xml:space="preserve">-0.211th</t>
  </si>
  <si>
    <t xml:space="preserve">1.931st</t>
  </si>
  <si>
    <t xml:space="preserve">-2.22nd</t>
  </si>
  <si>
    <t xml:space="preserve">0.919th</t>
  </si>
  <si>
    <t xml:space="preserve">2.320th</t>
  </si>
  <si>
    <t xml:space="preserve">2.39th</t>
  </si>
  <si>
    <t xml:space="preserve">-2.22nd Aug</t>
  </si>
  <si>
    <t xml:space="preserve">2.919th</t>
  </si>
  <si>
    <t xml:space="preserve">0.63rd</t>
  </si>
  <si>
    <t xml:space="preserve">-0.413th Jun</t>
  </si>
  <si>
    <t xml:space="preserve">5.113th</t>
  </si>
  <si>
    <t xml:space="preserve">1.324th</t>
  </si>
  <si>
    <t xml:space="preserve">1.917th</t>
  </si>
  <si>
    <t xml:space="preserve">0.52nd</t>
  </si>
  <si>
    <t xml:space="preserve">0.52nd Aug</t>
  </si>
  <si>
    <t xml:space="preserve">5.54th</t>
  </si>
  <si>
    <t xml:space="preserve">7.85th</t>
  </si>
  <si>
    <t xml:space="preserve">4.512th</t>
  </si>
  <si>
    <t xml:space="preserve">2.529th</t>
  </si>
  <si>
    <t xml:space="preserve">-2.029th</t>
  </si>
  <si>
    <t xml:space="preserve">-0.51st</t>
  </si>
  <si>
    <t xml:space="preserve">-1.516th</t>
  </si>
  <si>
    <t xml:space="preserve">-0.729th</t>
  </si>
  <si>
    <t xml:space="preserve">1.65th</t>
  </si>
  <si>
    <t xml:space="preserve">-2.029th Jun</t>
  </si>
  <si>
    <t xml:space="preserve">0.523rd</t>
  </si>
  <si>
    <t xml:space="preserve">-1.031st</t>
  </si>
  <si>
    <t xml:space="preserve">7.17th</t>
  </si>
  <si>
    <t xml:space="preserve">-1.031st Jul</t>
  </si>
  <si>
    <t xml:space="preserve">1.45th</t>
  </si>
  <si>
    <t xml:space="preserve">0.515th</t>
  </si>
  <si>
    <t xml:space="preserve">-0.518th Jul</t>
  </si>
  <si>
    <t xml:space="preserve">7.57th</t>
  </si>
  <si>
    <t xml:space="preserve">8.011th</t>
  </si>
  <si>
    <t xml:space="preserve">5.426th</t>
  </si>
  <si>
    <t xml:space="preserve">1.226th</t>
  </si>
  <si>
    <t xml:space="preserve">0.510th</t>
  </si>
  <si>
    <t xml:space="preserve">0.214th</t>
  </si>
  <si>
    <t xml:space="preserve">4.628th</t>
  </si>
  <si>
    <t xml:space="preserve">0.214th Oct</t>
  </si>
  <si>
    <t xml:space="preserve">6.517th</t>
  </si>
  <si>
    <t xml:space="preserve">2.515th</t>
  </si>
  <si>
    <t xml:space="preserve">-0.324th</t>
  </si>
  <si>
    <t xml:space="preserve">-3.315th</t>
  </si>
  <si>
    <t xml:space="preserve">-3.315th Jun</t>
  </si>
  <si>
    <t xml:space="preserve">5.222nd</t>
  </si>
  <si>
    <t xml:space="preserve">-2.216th</t>
  </si>
  <si>
    <t xml:space="preserve">-0.713th</t>
  </si>
  <si>
    <t xml:space="preserve">2.25th</t>
  </si>
  <si>
    <t xml:space="preserve">-2.216th Jun</t>
  </si>
  <si>
    <t xml:space="preserve">3.020th</t>
  </si>
  <si>
    <t xml:space="preserve">-2.528th</t>
  </si>
  <si>
    <t xml:space="preserve">-1.522nd</t>
  </si>
  <si>
    <t xml:space="preserve">2.723rd</t>
  </si>
  <si>
    <t xml:space="preserve">-2.528th Jul</t>
  </si>
  <si>
    <t xml:space="preserve">0.114th</t>
  </si>
  <si>
    <t xml:space="preserve">0.57th</t>
  </si>
  <si>
    <t xml:space="preserve">-0.97th Jul</t>
  </si>
  <si>
    <t xml:space="preserve">1.612th</t>
  </si>
  <si>
    <t xml:space="preserve">-0.56th</t>
  </si>
  <si>
    <t xml:space="preserve">0.05th</t>
  </si>
  <si>
    <t xml:space="preserve">-0.429th</t>
  </si>
  <si>
    <t xml:space="preserve">-0.17th</t>
  </si>
  <si>
    <t xml:space="preserve">9.513th</t>
  </si>
  <si>
    <t xml:space="preserve">-0.56th Jul</t>
  </si>
  <si>
    <t xml:space="preserve">7.518th</t>
  </si>
  <si>
    <t xml:space="preserve">-0.530th</t>
  </si>
  <si>
    <t xml:space="preserve">3.012th</t>
  </si>
  <si>
    <t xml:space="preserve">2.12nd</t>
  </si>
  <si>
    <t xml:space="preserve">-0.922nd Jul</t>
  </si>
  <si>
    <t xml:space="preserve">-1.09th</t>
  </si>
  <si>
    <t xml:space="preserve">5.59th</t>
  </si>
  <si>
    <t xml:space="preserve">-1.09th Jun</t>
  </si>
  <si>
    <t xml:space="preserve">6.629th</t>
  </si>
  <si>
    <t xml:space="preserve">8.829th</t>
  </si>
  <si>
    <t xml:space="preserve">3.024th</t>
  </si>
  <si>
    <t xml:space="preserve">1.98th</t>
  </si>
  <si>
    <t xml:space="preserve">0.420th</t>
  </si>
  <si>
    <t xml:space="preserve">0.420th Aug</t>
  </si>
  <si>
    <t xml:space="preserve">-1.215th</t>
  </si>
  <si>
    <t xml:space="preserve">-1.411th Aug</t>
  </si>
  <si>
    <t xml:space="preserve">9.110th</t>
  </si>
  <si>
    <t xml:space="preserve">-2.120th</t>
  </si>
  <si>
    <t xml:space="preserve">-0.529th</t>
  </si>
  <si>
    <t xml:space="preserve">-2.120th Jul</t>
  </si>
  <si>
    <t xml:space="preserve">6.424th</t>
  </si>
  <si>
    <t xml:space="preserve">1.013th</t>
  </si>
  <si>
    <t xml:space="preserve">0.216th</t>
  </si>
  <si>
    <t xml:space="preserve">-0.125th</t>
  </si>
  <si>
    <t xml:space="preserve">-0.125th Aug</t>
  </si>
  <si>
    <t xml:space="preserve">9.725th</t>
  </si>
  <si>
    <t xml:space="preserve">8.124th</t>
  </si>
  <si>
    <t xml:space="preserve">-1.04th</t>
  </si>
  <si>
    <t xml:space="preserve">4.11st</t>
  </si>
  <si>
    <t xml:space="preserve">6.28th</t>
  </si>
  <si>
    <t xml:space="preserve">-1.628th Aug</t>
  </si>
  <si>
    <t xml:space="preserve">7.015th</t>
  </si>
  <si>
    <t xml:space="preserve">6.05th</t>
  </si>
  <si>
    <t xml:space="preserve">6.06th</t>
  </si>
  <si>
    <t xml:space="preserve">1.214th</t>
  </si>
  <si>
    <t xml:space="preserve">-0.827th</t>
  </si>
  <si>
    <t xml:space="preserve">-1.211th</t>
  </si>
  <si>
    <t xml:space="preserve">-0.726th</t>
  </si>
  <si>
    <t xml:space="preserve">-1.54th</t>
  </si>
  <si>
    <t xml:space="preserve">3.221st</t>
  </si>
  <si>
    <t xml:space="preserve">7.523rd</t>
  </si>
  <si>
    <t xml:space="preserve">-1.54th Sep</t>
  </si>
  <si>
    <t xml:space="preserve">-0.723rd</t>
  </si>
  <si>
    <t xml:space="preserve">0.731st</t>
  </si>
  <si>
    <t xml:space="preserve">-0.617th</t>
  </si>
  <si>
    <t xml:space="preserve">Strathalbyn does not go far enough back</t>
  </si>
  <si>
    <t xml:space="preserve">Monthly highest temperature</t>
  </si>
  <si>
    <t xml:space="preserve">Tarcoola </t>
  </si>
  <si>
    <t xml:space="preserve">The Monthly highest temperature is the highest of all available daily maxima for the month. The Daily maximum air temperature is nominally recorded at 9 am local clock time. It is the highest temperature for the 24 hours leading up to the observation, and is recorded as the maximum temperature for the previous day. Temperature data prior to 1910 should be used with extreme caution as many stations prior to that date used non-standard shelters. About temperature data</t>
  </si>
  <si>
    <t xml:space="preserve">Details Station: Tarcoola Number: 16044Opened: 1903Now: Closed 10 Aug 1999 Lat: 30.71° SLon: 134.57° EElevation: 120 m Key: Units = °C. 12.3 = Not quality controlled or uncertain, or precise date unknown</t>
  </si>
  <si>
    <t xml:space="preserve">https://reg.bom.gov.au/jsp/ncc/cdio/weatherData/av?p_display_type=dataGraph&amp;p_stn_num=016044&amp;p_nccObsCode=40&amp;p_month=01 </t>
  </si>
  <si>
    <t xml:space="preserve">https://reg.bom.gov.au/jsp/ncc/cdio/weatherData/av?p_display_type=dataGraph&amp;p_stn_num=016044&amp;p_nccObsCode=40&amp;p_month=02 </t>
  </si>
  <si>
    <t xml:space="preserve">https://reg.bom.gov.au/jsp/ncc/cdio/weatherData/av?p_display_type=dataGraph&amp;p_stn_num=016044&amp;p_nccObsCode=40&amp;p_month=03 </t>
  </si>
  <si>
    <t xml:space="preserve">https://reg.bom.gov.au/jsp/ncc/cdio/weatherData/av?p_display_type=dataGraph&amp;p_stn_num=016044&amp;p_nccObsCode=40&amp;p_month=04 </t>
  </si>
  <si>
    <t xml:space="preserve">https://reg.bom.gov.au/jsp/ncc/cdio/weatherData/av?p_display_type=dataGraph&amp;p_stn_num=016044&amp;p_nccObsCode=40&amp;p_month=05 </t>
  </si>
  <si>
    <t xml:space="preserve">https://reg.bom.gov.au/jsp/ncc/cdio/weatherData/av?p_display_type=dataGraph&amp;p_stn_num=016044&amp;p_nccObsCode=40&amp;p_month=06 </t>
  </si>
  <si>
    <t xml:space="preserve">https://reg.bom.gov.au/jsp/ncc/cdio/weatherData/av?p_display_type=dataGraph&amp;p_stn_num=016044&amp;p_nccObsCode=40&amp;p_month=07 </t>
  </si>
  <si>
    <t xml:space="preserve">https://reg.bom.gov.au/jsp/ncc/cdio/weatherData/av?p_display_type=dataGraph&amp;p_stn_num=016044&amp;p_nccObsCode=40&amp;p_month=08 </t>
  </si>
  <si>
    <t xml:space="preserve">https://reg.bom.gov.au/jsp/ncc/cdio/weatherData/av?p_display_type=dataGraph&amp;p_stn_num=016044&amp;p_nccObsCode=40&amp;p_month=09 </t>
  </si>
  <si>
    <t xml:space="preserve">https://reg.bom.gov.au/jsp/ncc/cdio/weatherData/av?p_display_type=dataGraph&amp;p_stn_num=016044&amp;p_nccObsCode=40&amp;p_month=10 </t>
  </si>
  <si>
    <t xml:space="preserve">https://reg.bom.gov.au/jsp/ncc/cdio/weatherData/av?p_display_type=dataGraph&amp;p_stn_num=016044&amp;p_nccObsCode=40&amp;p_month=11 </t>
  </si>
  <si>
    <t xml:space="preserve">https://reg.bom.gov.au/jsp/ncc/cdio/weatherData/av?p_display_type=dataGraph&amp;p_stn_num=016044&amp;p_nccObsCode=40&amp;p_month=12 </t>
  </si>
  <si>
    <t xml:space="preserve">https://reg.bom.gov.au/jsp/ncc/cdio/weatherData/av?p_display_type=dataGraph&amp;p_stn_num=016044&amp;p_nccObsCode=40&amp;p_month=13 </t>
  </si>
  <si>
    <t xml:space="preserve">26.122nd</t>
  </si>
  <si>
    <t xml:space="preserve">29.431st</t>
  </si>
  <si>
    <t xml:space="preserve">41.118th</t>
  </si>
  <si>
    <t xml:space="preserve">45.011th Feb</t>
  </si>
  <si>
    <t xml:space="preserve">46.723rd</t>
  </si>
  <si>
    <t xml:space="preserve">43.922nd</t>
  </si>
  <si>
    <t xml:space="preserve">46.723rd Jan</t>
  </si>
  <si>
    <t xml:space="preserve">27.820th</t>
  </si>
  <si>
    <t xml:space="preserve">42.818th Jan</t>
  </si>
  <si>
    <t xml:space="preserve">40.015th</t>
  </si>
  <si>
    <t xml:space="preserve">46.16th</t>
  </si>
  <si>
    <t xml:space="preserve">36.111th</t>
  </si>
  <si>
    <t xml:space="preserve">46.16th Feb</t>
  </si>
  <si>
    <t xml:space="preserve">38.923rd</t>
  </si>
  <si>
    <t xml:space="preserve">43.93rd</t>
  </si>
  <si>
    <t xml:space="preserve">40.612th</t>
  </si>
  <si>
    <t xml:space="preserve">43.93rd Jan</t>
  </si>
  <si>
    <t xml:space="preserve">43.99th</t>
  </si>
  <si>
    <t xml:space="preserve">43.410th</t>
  </si>
  <si>
    <t xml:space="preserve">43.99th Jan</t>
  </si>
  <si>
    <t xml:space="preserve">41.812th</t>
  </si>
  <si>
    <t xml:space="preserve">28.010th</t>
  </si>
  <si>
    <t xml:space="preserve">27.111th</t>
  </si>
  <si>
    <t xml:space="preserve">37.926th</t>
  </si>
  <si>
    <t xml:space="preserve">45.031st</t>
  </si>
  <si>
    <t xml:space="preserve">45.031st Dec</t>
  </si>
  <si>
    <t xml:space="preserve">47.727th</t>
  </si>
  <si>
    <t xml:space="preserve">47.727th Jan</t>
  </si>
  <si>
    <t xml:space="preserve">44.29th</t>
  </si>
  <si>
    <t xml:space="preserve">45.613th Feb</t>
  </si>
  <si>
    <t xml:space="preserve">43.18th</t>
  </si>
  <si>
    <t xml:space="preserve">28.810th</t>
  </si>
  <si>
    <t xml:space="preserve">26.315th</t>
  </si>
  <si>
    <t xml:space="preserve">41.428th</t>
  </si>
  <si>
    <t xml:space="preserve">40.39th</t>
  </si>
  <si>
    <t xml:space="preserve">38.126th</t>
  </si>
  <si>
    <t xml:space="preserve">43.39th Dec</t>
  </si>
  <si>
    <t xml:space="preserve">41.014th</t>
  </si>
  <si>
    <t xml:space="preserve">22.630th</t>
  </si>
  <si>
    <t xml:space="preserve">28.319th</t>
  </si>
  <si>
    <t xml:space="preserve">42.822nd</t>
  </si>
  <si>
    <t xml:space="preserve">42.822nd Dec</t>
  </si>
  <si>
    <t xml:space="preserve">44.318th</t>
  </si>
  <si>
    <t xml:space="preserve">44.318th Dec</t>
  </si>
  <si>
    <t xml:space="preserve">47.112th</t>
  </si>
  <si>
    <t xml:space="preserve">28.88th</t>
  </si>
  <si>
    <t xml:space="preserve">27.917th</t>
  </si>
  <si>
    <t xml:space="preserve">39.825th</t>
  </si>
  <si>
    <t xml:space="preserve">43.928th</t>
  </si>
  <si>
    <t xml:space="preserve">47.112th Jan</t>
  </si>
  <si>
    <t xml:space="preserve">31.610th</t>
  </si>
  <si>
    <t xml:space="preserve">44.618th</t>
  </si>
  <si>
    <t xml:space="preserve">44.618th Dec</t>
  </si>
  <si>
    <t xml:space="preserve">41.816th</t>
  </si>
  <si>
    <t xml:space="preserve">28.130th</t>
  </si>
  <si>
    <t xml:space="preserve">36.216th</t>
  </si>
  <si>
    <t xml:space="preserve">45.119th</t>
  </si>
  <si>
    <t xml:space="preserve">45.119th Dec</t>
  </si>
  <si>
    <t xml:space="preserve">42.26th</t>
  </si>
  <si>
    <t xml:space="preserve">35.412th</t>
  </si>
  <si>
    <t xml:space="preserve">30.21st</t>
  </si>
  <si>
    <t xml:space="preserve">33.429th</t>
  </si>
  <si>
    <t xml:space="preserve">45.63rd Jan</t>
  </si>
  <si>
    <t xml:space="preserve">39.126th</t>
  </si>
  <si>
    <t xml:space="preserve">44.431st Jan</t>
  </si>
  <si>
    <t xml:space="preserve">23.86th</t>
  </si>
  <si>
    <t xml:space="preserve">44.629th</t>
  </si>
  <si>
    <t xml:space="preserve">35.614th</t>
  </si>
  <si>
    <t xml:space="preserve">39.925th</t>
  </si>
  <si>
    <t xml:space="preserve">20.612th</t>
  </si>
  <si>
    <t xml:space="preserve">42.012th</t>
  </si>
  <si>
    <t xml:space="preserve">43.63rd</t>
  </si>
  <si>
    <t xml:space="preserve">43.63rd Nov</t>
  </si>
  <si>
    <t xml:space="preserve">33.28th</t>
  </si>
  <si>
    <t xml:space="preserve">43.028th Jan</t>
  </si>
  <si>
    <t xml:space="preserve">46.722nd</t>
  </si>
  <si>
    <t xml:space="preserve">46.722nd Jan</t>
  </si>
  <si>
    <t xml:space="preserve">29.717th</t>
  </si>
  <si>
    <t xml:space="preserve">48.927th</t>
  </si>
  <si>
    <t xml:space="preserve">48.927th Dec</t>
  </si>
  <si>
    <t xml:space="preserve">42.85th</t>
  </si>
  <si>
    <t xml:space="preserve">42.927th</t>
  </si>
  <si>
    <t xml:space="preserve">44.47th Dec</t>
  </si>
  <si>
    <t xml:space="preserve">45.628th</t>
  </si>
  <si>
    <t xml:space="preserve">40.95th</t>
  </si>
  <si>
    <t xml:space="preserve">45.628th Feb</t>
  </si>
  <si>
    <t xml:space="preserve">46.122nd</t>
  </si>
  <si>
    <t xml:space="preserve">46.122nd Jan</t>
  </si>
  <si>
    <t xml:space="preserve">45.019th</t>
  </si>
  <si>
    <t xml:space="preserve">45.019th Dec</t>
  </si>
  <si>
    <t xml:space="preserve">46.125th Dec</t>
  </si>
  <si>
    <t xml:space="preserve">42.215th Jan</t>
  </si>
  <si>
    <t xml:space="preserve">45.030th</t>
  </si>
  <si>
    <t xml:space="preserve">45.030th Nov</t>
  </si>
  <si>
    <t xml:space="preserve">44.411th</t>
  </si>
  <si>
    <t xml:space="preserve">32.220th</t>
  </si>
  <si>
    <t xml:space="preserve">44.411th Feb</t>
  </si>
  <si>
    <t xml:space="preserve">46.76th</t>
  </si>
  <si>
    <t xml:space="preserve">46.76th Jan</t>
  </si>
  <si>
    <t xml:space="preserve">43.920th</t>
  </si>
  <si>
    <t xml:space="preserve">29.331st</t>
  </si>
  <si>
    <t xml:space="preserve">46.129th</t>
  </si>
  <si>
    <t xml:space="preserve">46.129th Dec</t>
  </si>
  <si>
    <t xml:space="preserve">43.624th</t>
  </si>
  <si>
    <t xml:space="preserve">44.414th Jan</t>
  </si>
  <si>
    <t xml:space="preserve">38.427th</t>
  </si>
  <si>
    <t xml:space="preserve">40.713th</t>
  </si>
  <si>
    <t xml:space="preserve">42.221st Feb</t>
  </si>
  <si>
    <t xml:space="preserve">43.420th</t>
  </si>
  <si>
    <t xml:space="preserve">40.320th</t>
  </si>
  <si>
    <t xml:space="preserve">41.312th</t>
  </si>
  <si>
    <t xml:space="preserve">45.631st Jan</t>
  </si>
  <si>
    <t xml:space="preserve">44.621st</t>
  </si>
  <si>
    <t xml:space="preserve">25.329th</t>
  </si>
  <si>
    <t xml:space="preserve">44.621st Jan</t>
  </si>
  <si>
    <t xml:space="preserve">44.514th</t>
  </si>
  <si>
    <t xml:space="preserve">39.34th</t>
  </si>
  <si>
    <t xml:space="preserve">32.11st</t>
  </si>
  <si>
    <t xml:space="preserve">44.514th Feb</t>
  </si>
  <si>
    <t xml:space="preserve">45.48th</t>
  </si>
  <si>
    <t xml:space="preserve">22.719th</t>
  </si>
  <si>
    <t xml:space="preserve">45.48th Jan</t>
  </si>
  <si>
    <t xml:space="preserve">36.16th</t>
  </si>
  <si>
    <t xml:space="preserve">29.38th</t>
  </si>
  <si>
    <t xml:space="preserve">24.52nd</t>
  </si>
  <si>
    <t xml:space="preserve">44.821st</t>
  </si>
  <si>
    <t xml:space="preserve">44.821st Dec</t>
  </si>
  <si>
    <t xml:space="preserve">46.42nd</t>
  </si>
  <si>
    <t xml:space="preserve">40.526th</t>
  </si>
  <si>
    <t xml:space="preserve">34.114th</t>
  </si>
  <si>
    <t xml:space="preserve">42.326th</t>
  </si>
  <si>
    <t xml:space="preserve">46.42nd Jan</t>
  </si>
  <si>
    <t xml:space="preserve">30.412th</t>
  </si>
  <si>
    <t xml:space="preserve">40.614th Dec</t>
  </si>
  <si>
    <t xml:space="preserve">36.927th</t>
  </si>
  <si>
    <t xml:space="preserve">23.09th</t>
  </si>
  <si>
    <t xml:space="preserve">43.77th Feb</t>
  </si>
  <si>
    <t xml:space="preserve">23.08th</t>
  </si>
  <si>
    <t xml:space="preserve">30.526th</t>
  </si>
  <si>
    <t xml:space="preserve">45.330th Dec</t>
  </si>
  <si>
    <t xml:space="preserve">38.714th</t>
  </si>
  <si>
    <t xml:space="preserve">25.73rd</t>
  </si>
  <si>
    <t xml:space="preserve">44.029th Jan</t>
  </si>
  <si>
    <t xml:space="preserve">45.714th</t>
  </si>
  <si>
    <t xml:space="preserve">41.610th</t>
  </si>
  <si>
    <t xml:space="preserve">32.05th</t>
  </si>
  <si>
    <t xml:space="preserve">24.023rd</t>
  </si>
  <si>
    <t xml:space="preserve">45.714th Jan</t>
  </si>
  <si>
    <t xml:space="preserve">47.014th</t>
  </si>
  <si>
    <t xml:space="preserve">40.21st</t>
  </si>
  <si>
    <t xml:space="preserve">29.915th</t>
  </si>
  <si>
    <t xml:space="preserve">26.31st</t>
  </si>
  <si>
    <t xml:space="preserve">41.44th</t>
  </si>
  <si>
    <t xml:space="preserve">47.014th Jan</t>
  </si>
  <si>
    <t xml:space="preserve">41.226th</t>
  </si>
  <si>
    <t xml:space="preserve">24.824th</t>
  </si>
  <si>
    <t xml:space="preserve">43.416th</t>
  </si>
  <si>
    <t xml:space="preserve">43.226th</t>
  </si>
  <si>
    <t xml:space="preserve">44.019th Feb</t>
  </si>
  <si>
    <t xml:space="preserve">45.215th</t>
  </si>
  <si>
    <t xml:space="preserve">30.44th</t>
  </si>
  <si>
    <t xml:space="preserve">46.330th</t>
  </si>
  <si>
    <t xml:space="preserve">46.330th Dec</t>
  </si>
  <si>
    <t xml:space="preserve">48.523rd</t>
  </si>
  <si>
    <t xml:space="preserve">44.77th</t>
  </si>
  <si>
    <t xml:space="preserve">42.56th</t>
  </si>
  <si>
    <t xml:space="preserve">29.818th</t>
  </si>
  <si>
    <t xml:space="preserve">33.81st</t>
  </si>
  <si>
    <t xml:space="preserve">48.523rd Jan</t>
  </si>
  <si>
    <t xml:space="preserve">46.816th</t>
  </si>
  <si>
    <t xml:space="preserve">32.54th</t>
  </si>
  <si>
    <t xml:space="preserve">29.67th</t>
  </si>
  <si>
    <t xml:space="preserve">36.022nd</t>
  </si>
  <si>
    <t xml:space="preserve">46.816th Feb</t>
  </si>
  <si>
    <t xml:space="preserve">42.023rd</t>
  </si>
  <si>
    <t xml:space="preserve">42.022nd</t>
  </si>
  <si>
    <t xml:space="preserve">37.528th</t>
  </si>
  <si>
    <t xml:space="preserve">44.224th Dec</t>
  </si>
  <si>
    <t xml:space="preserve">47.229th</t>
  </si>
  <si>
    <t xml:space="preserve">40.512th</t>
  </si>
  <si>
    <t xml:space="preserve">35.25th</t>
  </si>
  <si>
    <t xml:space="preserve">47.229th Jan</t>
  </si>
  <si>
    <t xml:space="preserve">44.08th</t>
  </si>
  <si>
    <t xml:space="preserve">45.77th</t>
  </si>
  <si>
    <t xml:space="preserve">45.77th Mar</t>
  </si>
  <si>
    <t xml:space="preserve">36.64th</t>
  </si>
  <si>
    <t xml:space="preserve">43.613th</t>
  </si>
  <si>
    <t xml:space="preserve">43.613th Dec</t>
  </si>
  <si>
    <t xml:space="preserve">42.72nd</t>
  </si>
  <si>
    <t xml:space="preserve">26.513th</t>
  </si>
  <si>
    <t xml:space="preserve">42.419th</t>
  </si>
  <si>
    <t xml:space="preserve">46.410th Jan</t>
  </si>
  <si>
    <t xml:space="preserve">41.927th</t>
  </si>
  <si>
    <t xml:space="preserve">44.67th</t>
  </si>
  <si>
    <t xml:space="preserve">42.87th</t>
  </si>
  <si>
    <t xml:space="preserve">33.74th</t>
  </si>
  <si>
    <t xml:space="preserve">44.67th Feb</t>
  </si>
  <si>
    <t xml:space="preserve">47.92nd</t>
  </si>
  <si>
    <t xml:space="preserve">40.425th</t>
  </si>
  <si>
    <t xml:space="preserve">43.29th</t>
  </si>
  <si>
    <t xml:space="preserve">33.49th</t>
  </si>
  <si>
    <t xml:space="preserve">26.519th</t>
  </si>
  <si>
    <t xml:space="preserve">42.930th</t>
  </si>
  <si>
    <t xml:space="preserve">47.92nd Jan</t>
  </si>
  <si>
    <t xml:space="preserve">26.823rd</t>
  </si>
  <si>
    <t xml:space="preserve">34.830th</t>
  </si>
  <si>
    <t xml:space="preserve">44.825th</t>
  </si>
  <si>
    <t xml:space="preserve">45.614th Jan</t>
  </si>
  <si>
    <t xml:space="preserve">47.917th</t>
  </si>
  <si>
    <t xml:space="preserve">25.31st</t>
  </si>
  <si>
    <t xml:space="preserve">28.316th</t>
  </si>
  <si>
    <t xml:space="preserve">47.917th Feb</t>
  </si>
  <si>
    <t xml:space="preserve">46.96th</t>
  </si>
  <si>
    <t xml:space="preserve">30.31st</t>
  </si>
  <si>
    <t xml:space="preserve">28.825th</t>
  </si>
  <si>
    <t xml:space="preserve">38.28th</t>
  </si>
  <si>
    <t xml:space="preserve">47.930th</t>
  </si>
  <si>
    <t xml:space="preserve">47.930th Nov</t>
  </si>
  <si>
    <t xml:space="preserve">46.725th</t>
  </si>
  <si>
    <t xml:space="preserve">36.722nd</t>
  </si>
  <si>
    <t xml:space="preserve">35.45th</t>
  </si>
  <si>
    <t xml:space="preserve">28.32nd</t>
  </si>
  <si>
    <t xml:space="preserve">25.36th</t>
  </si>
  <si>
    <t xml:space="preserve">47.018th</t>
  </si>
  <si>
    <t xml:space="preserve">47.018th Dec</t>
  </si>
  <si>
    <t xml:space="preserve">42.924th</t>
  </si>
  <si>
    <t xml:space="preserve">42.31st</t>
  </si>
  <si>
    <t xml:space="preserve">31.018th</t>
  </si>
  <si>
    <t xml:space="preserve">45.716th</t>
  </si>
  <si>
    <t xml:space="preserve">45.716th Dec</t>
  </si>
  <si>
    <t xml:space="preserve">45.87th</t>
  </si>
  <si>
    <t xml:space="preserve">31.410th</t>
  </si>
  <si>
    <t xml:space="preserve">24.822nd</t>
  </si>
  <si>
    <t xml:space="preserve">45.87th Feb</t>
  </si>
  <si>
    <t xml:space="preserve">44.013th</t>
  </si>
  <si>
    <t xml:space="preserve">43.822nd</t>
  </si>
  <si>
    <t xml:space="preserve">43.311th</t>
  </si>
  <si>
    <t xml:space="preserve">45.918th</t>
  </si>
  <si>
    <t xml:space="preserve">23.47th</t>
  </si>
  <si>
    <t xml:space="preserve">Tarcoola Aero </t>
  </si>
  <si>
    <t xml:space="preserve">Details Station: Tarcoola Aero Number: 16098Opened: 1997Now: Open Lat: 30.71° SLon: 134.58° EElevation: 123 m Key: Units = °C. 12.3 = Not quality controlled or uncertain, or precise date unknown</t>
  </si>
  <si>
    <t xml:space="preserve">https://reg.bom.gov.au/jsp/ncc/cdio/weatherData/av?p_display_type=dataGraph&amp;p_stn_num=016098&amp;p_nccObsCode=40&amp;p_month=01 </t>
  </si>
  <si>
    <t xml:space="preserve">https://reg.bom.gov.au/jsp/ncc/cdio/weatherData/av?p_display_type=dataGraph&amp;p_stn_num=016098&amp;p_nccObsCode=40&amp;p_month=02 </t>
  </si>
  <si>
    <t xml:space="preserve">https://reg.bom.gov.au/jsp/ncc/cdio/weatherData/av?p_display_type=dataGraph&amp;p_stn_num=016098&amp;p_nccObsCode=40&amp;p_month=03 </t>
  </si>
  <si>
    <t xml:space="preserve">https://reg.bom.gov.au/jsp/ncc/cdio/weatherData/av?p_display_type=dataGraph&amp;p_stn_num=016098&amp;p_nccObsCode=40&amp;p_month=04 </t>
  </si>
  <si>
    <t xml:space="preserve">https://reg.bom.gov.au/jsp/ncc/cdio/weatherData/av?p_display_type=dataGraph&amp;p_stn_num=016098&amp;p_nccObsCode=40&amp;p_month=05 </t>
  </si>
  <si>
    <t xml:space="preserve">https://reg.bom.gov.au/jsp/ncc/cdio/weatherData/av?p_display_type=dataGraph&amp;p_stn_num=016098&amp;p_nccObsCode=40&amp;p_month=06 </t>
  </si>
  <si>
    <t xml:space="preserve">https://reg.bom.gov.au/jsp/ncc/cdio/weatherData/av?p_display_type=dataGraph&amp;p_stn_num=016098&amp;p_nccObsCode=40&amp;p_month=07 </t>
  </si>
  <si>
    <t xml:space="preserve">https://reg.bom.gov.au/jsp/ncc/cdio/weatherData/av?p_display_type=dataGraph&amp;p_stn_num=016098&amp;p_nccObsCode=40&amp;p_month=08 </t>
  </si>
  <si>
    <t xml:space="preserve">https://reg.bom.gov.au/jsp/ncc/cdio/weatherData/av?p_display_type=dataGraph&amp;p_stn_num=016098&amp;p_nccObsCode=40&amp;p_month=09 </t>
  </si>
  <si>
    <t xml:space="preserve">https://reg.bom.gov.au/jsp/ncc/cdio/weatherData/av?p_display_type=dataGraph&amp;p_stn_num=016098&amp;p_nccObsCode=40&amp;p_month=10 </t>
  </si>
  <si>
    <t xml:space="preserve">https://reg.bom.gov.au/jsp/ncc/cdio/weatherData/av?p_display_type=dataGraph&amp;p_stn_num=016098&amp;p_nccObsCode=40&amp;p_month=11 </t>
  </si>
  <si>
    <t xml:space="preserve">https://reg.bom.gov.au/jsp/ncc/cdio/weatherData/av?p_display_type=dataGraph&amp;p_stn_num=016098&amp;p_nccObsCode=40&amp;p_month=12 </t>
  </si>
  <si>
    <t xml:space="preserve">https://reg.bom.gov.au/jsp/ncc/cdio/weatherData/av?p_display_type=dataGraph&amp;p_stn_num=016098&amp;p_nccObsCode=40&amp;p_month=13 </t>
  </si>
  <si>
    <t xml:space="preserve">44.026th</t>
  </si>
  <si>
    <t xml:space="preserve">28.113th</t>
  </si>
  <si>
    <t xml:space="preserve">28.419th</t>
  </si>
  <si>
    <t xml:space="preserve">45.01st Jan</t>
  </si>
  <si>
    <t xml:space="preserve">45.318th Jan</t>
  </si>
  <si>
    <t xml:space="preserve">43.517th</t>
  </si>
  <si>
    <t xml:space="preserve">43.84th Feb</t>
  </si>
  <si>
    <t xml:space="preserve">47.013th</t>
  </si>
  <si>
    <t xml:space="preserve">37.029th</t>
  </si>
  <si>
    <t xml:space="preserve">37.015th</t>
  </si>
  <si>
    <t xml:space="preserve">42.311th</t>
  </si>
  <si>
    <t xml:space="preserve">46.525th</t>
  </si>
  <si>
    <t xml:space="preserve">43.14th</t>
  </si>
  <si>
    <t xml:space="preserve">41.015th</t>
  </si>
  <si>
    <t xml:space="preserve">47.019th</t>
  </si>
  <si>
    <t xml:space="preserve">47.019th Dec</t>
  </si>
  <si>
    <t xml:space="preserve">44.33rd</t>
  </si>
  <si>
    <t xml:space="preserve">46.010th</t>
  </si>
  <si>
    <t xml:space="preserve">43.018th</t>
  </si>
  <si>
    <t xml:space="preserve">46.010th Feb</t>
  </si>
  <si>
    <t xml:space="preserve">44.511th</t>
  </si>
  <si>
    <t xml:space="preserve">39.217th</t>
  </si>
  <si>
    <t xml:space="preserve">45.230th</t>
  </si>
  <si>
    <t xml:space="preserve">45.230th Dec</t>
  </si>
  <si>
    <t xml:space="preserve">45.821st</t>
  </si>
  <si>
    <t xml:space="preserve">42.516th</t>
  </si>
  <si>
    <t xml:space="preserve">26.910th</t>
  </si>
  <si>
    <t xml:space="preserve">43.09th</t>
  </si>
  <si>
    <t xml:space="preserve">46.529th Nov</t>
  </si>
  <si>
    <t xml:space="preserve">41.33rd</t>
  </si>
  <si>
    <t xml:space="preserve">44.15th</t>
  </si>
  <si>
    <t xml:space="preserve">37.922nd</t>
  </si>
  <si>
    <t xml:space="preserve">26.631st</t>
  </si>
  <si>
    <t xml:space="preserve">40.920th</t>
  </si>
  <si>
    <t xml:space="preserve">42.531st</t>
  </si>
  <si>
    <t xml:space="preserve">44.15th Feb</t>
  </si>
  <si>
    <t xml:space="preserve">44.21st</t>
  </si>
  <si>
    <t xml:space="preserve">42.319th</t>
  </si>
  <si>
    <t xml:space="preserve">44.21st Jan</t>
  </si>
  <si>
    <t xml:space="preserve">47.47th</t>
  </si>
  <si>
    <t xml:space="preserve">26.620th</t>
  </si>
  <si>
    <t xml:space="preserve">45.619th</t>
  </si>
  <si>
    <t xml:space="preserve">47.47th Feb</t>
  </si>
  <si>
    <t xml:space="preserve">42.79th</t>
  </si>
  <si>
    <t xml:space="preserve">23.518th</t>
  </si>
  <si>
    <t xml:space="preserve">40.523rd</t>
  </si>
  <si>
    <t xml:space="preserve">45.131st</t>
  </si>
  <si>
    <t xml:space="preserve">45.131st Dec</t>
  </si>
  <si>
    <t xml:space="preserve">48.025th</t>
  </si>
  <si>
    <t xml:space="preserve">27.421st</t>
  </si>
  <si>
    <t xml:space="preserve">44.724th</t>
  </si>
  <si>
    <t xml:space="preserve">48.025th Jan</t>
  </si>
  <si>
    <t xml:space="preserve">32.728th</t>
  </si>
  <si>
    <t xml:space="preserve">44.34th</t>
  </si>
  <si>
    <t xml:space="preserve">47.123rd</t>
  </si>
  <si>
    <t xml:space="preserve">47.123rd Dec</t>
  </si>
  <si>
    <t xml:space="preserve">47.44th</t>
  </si>
  <si>
    <t xml:space="preserve">42.16th</t>
  </si>
  <si>
    <t xml:space="preserve">41.212th</t>
  </si>
  <si>
    <t xml:space="preserve">46.120th</t>
  </si>
  <si>
    <t xml:space="preserve">47.44th Jan</t>
  </si>
  <si>
    <t xml:space="preserve">48.91st</t>
  </si>
  <si>
    <t xml:space="preserve">44.81st</t>
  </si>
  <si>
    <t xml:space="preserve">44.710th</t>
  </si>
  <si>
    <t xml:space="preserve">48.91st Jan</t>
  </si>
  <si>
    <t xml:space="preserve">44.42nd</t>
  </si>
  <si>
    <t xml:space="preserve">44.714th</t>
  </si>
  <si>
    <t xml:space="preserve">45.718th</t>
  </si>
  <si>
    <t xml:space="preserve">45.718th Dec</t>
  </si>
  <si>
    <t xml:space="preserve">44.412th</t>
  </si>
  <si>
    <t xml:space="preserve">30.45th</t>
  </si>
  <si>
    <t xml:space="preserve">40.129th</t>
  </si>
  <si>
    <t xml:space="preserve">44.412th Jan</t>
  </si>
  <si>
    <t xml:space="preserve">48.29th</t>
  </si>
  <si>
    <t xml:space="preserve">23.723rd</t>
  </si>
  <si>
    <t xml:space="preserve">37.518th</t>
  </si>
  <si>
    <t xml:space="preserve">46.217th</t>
  </si>
  <si>
    <t xml:space="preserve">48.29th Feb</t>
  </si>
  <si>
    <t xml:space="preserve">46.221st</t>
  </si>
  <si>
    <t xml:space="preserve">44.110th</t>
  </si>
  <si>
    <t xml:space="preserve">48.128th</t>
  </si>
  <si>
    <t xml:space="preserve">48.128th Dec</t>
  </si>
  <si>
    <t xml:space="preserve">49.124th</t>
  </si>
  <si>
    <t xml:space="preserve">43.22nd</t>
  </si>
  <si>
    <t xml:space="preserve">30.523rd</t>
  </si>
  <si>
    <t xml:space="preserve">37.919th</t>
  </si>
  <si>
    <t xml:space="preserve">42.45th</t>
  </si>
  <si>
    <t xml:space="preserve">48.020th</t>
  </si>
  <si>
    <t xml:space="preserve">49.124th Jan</t>
  </si>
  <si>
    <t xml:space="preserve">36.57th</t>
  </si>
  <si>
    <t xml:space="preserve">44.327th</t>
  </si>
  <si>
    <t xml:space="preserve">40.91st</t>
  </si>
  <si>
    <t xml:space="preserve">44.623rd Jan</t>
  </si>
  <si>
    <t xml:space="preserve">43.227th Dec</t>
  </si>
  <si>
    <t xml:space="preserve">43.521st</t>
  </si>
  <si>
    <t xml:space="preserve">45.65th</t>
  </si>
  <si>
    <t xml:space="preserve">45.65th Dec</t>
  </si>
  <si>
    <t xml:space="preserve">44.01st</t>
  </si>
  <si>
    <t xml:space="preserve">View a year of daily data</t>
  </si>
  <si>
    <t xml:space="preserve">The Monthly lowest maximum temperature is the lowest of all available daily maxima for the month. The Daily maximum air temperature is nominally recorded at 9 am local clock time. It is the highest temperature for the 24 hours leading up to the observation, and is recorded as the maximum temperature for the previous day. Temperature data prior to 1910 should be used with extreme caution as many stations prior to that date used non-standard shelters. About temperature data</t>
  </si>
  <si>
    <t xml:space="preserve">https://reg.bom.gov.au/jsp/ncc/cdio/weatherData/av?p_display_type=dataGraph&amp;p_stn_num=016044&amp;p_nccObsCode=41&amp;p_month=01 </t>
  </si>
  <si>
    <t xml:space="preserve">https://reg.bom.gov.au/jsp/ncc/cdio/weatherData/av?p_display_type=dataGraph&amp;p_stn_num=016044&amp;p_nccObsCode=41&amp;p_month=02 </t>
  </si>
  <si>
    <t xml:space="preserve">https://reg.bom.gov.au/jsp/ncc/cdio/weatherData/av?p_display_type=dataGraph&amp;p_stn_num=016044&amp;p_nccObsCode=41&amp;p_month=03 </t>
  </si>
  <si>
    <t xml:space="preserve">https://reg.bom.gov.au/jsp/ncc/cdio/weatherData/av?p_display_type=dataGraph&amp;p_stn_num=016044&amp;p_nccObsCode=41&amp;p_month=04 </t>
  </si>
  <si>
    <t xml:space="preserve">https://reg.bom.gov.au/jsp/ncc/cdio/weatherData/av?p_display_type=dataGraph&amp;p_stn_num=016044&amp;p_nccObsCode=41&amp;p_month=05 </t>
  </si>
  <si>
    <t xml:space="preserve">https://reg.bom.gov.au/jsp/ncc/cdio/weatherData/av?p_display_type=dataGraph&amp;p_stn_num=016044&amp;p_nccObsCode=41&amp;p_month=06 </t>
  </si>
  <si>
    <t xml:space="preserve">https://reg.bom.gov.au/jsp/ncc/cdio/weatherData/av?p_display_type=dataGraph&amp;p_stn_num=016044&amp;p_nccObsCode=41&amp;p_month=07 </t>
  </si>
  <si>
    <t xml:space="preserve">https://reg.bom.gov.au/jsp/ncc/cdio/weatherData/av?p_display_type=dataGraph&amp;p_stn_num=016044&amp;p_nccObsCode=41&amp;p_month=08 </t>
  </si>
  <si>
    <t xml:space="preserve">https://reg.bom.gov.au/jsp/ncc/cdio/weatherData/av?p_display_type=dataGraph&amp;p_stn_num=016044&amp;p_nccObsCode=41&amp;p_month=09 </t>
  </si>
  <si>
    <t xml:space="preserve">https://reg.bom.gov.au/jsp/ncc/cdio/weatherData/av?p_display_type=dataGraph&amp;p_stn_num=016044&amp;p_nccObsCode=41&amp;p_month=10 </t>
  </si>
  <si>
    <t xml:space="preserve">https://reg.bom.gov.au/jsp/ncc/cdio/weatherData/av?p_display_type=dataGraph&amp;p_stn_num=016044&amp;p_nccObsCode=41&amp;p_month=11 </t>
  </si>
  <si>
    <t xml:space="preserve">https://reg.bom.gov.au/jsp/ncc/cdio/weatherData/av?p_display_type=dataGraph&amp;p_stn_num=016044&amp;p_nccObsCode=41&amp;p_month=12 </t>
  </si>
  <si>
    <t xml:space="preserve">https://reg.bom.gov.au/jsp/ncc/cdio/weatherData/av?p_display_type=dataGraph&amp;p_stn_num=016044&amp;p_nccObsCode=41&amp;p_month=13 </t>
  </si>
  <si>
    <t xml:space="preserve">12.829th Jun</t>
  </si>
  <si>
    <t xml:space="preserve">13.927th Jun</t>
  </si>
  <si>
    <t xml:space="preserve">13.929th</t>
  </si>
  <si>
    <t xml:space="preserve">10.05th Sep</t>
  </si>
  <si>
    <t xml:space="preserve">13.910th May</t>
  </si>
  <si>
    <t xml:space="preserve">22.812th</t>
  </si>
  <si>
    <t xml:space="preserve">13.929th Jun</t>
  </si>
  <si>
    <t xml:space="preserve">11.71st Sep</t>
  </si>
  <si>
    <t xml:space="preserve">13.94th Aug</t>
  </si>
  <si>
    <t xml:space="preserve">25.823rd</t>
  </si>
  <si>
    <t xml:space="preserve">8.616th Jun</t>
  </si>
  <si>
    <t xml:space="preserve">13.711th</t>
  </si>
  <si>
    <t xml:space="preserve">13.711th Jul</t>
  </si>
  <si>
    <t xml:space="preserve">14.722nd</t>
  </si>
  <si>
    <t xml:space="preserve">12.57th Jul</t>
  </si>
  <si>
    <t xml:space="preserve">13.414th Aug</t>
  </si>
  <si>
    <t xml:space="preserve">27.48th</t>
  </si>
  <si>
    <t xml:space="preserve">13.329th Jun</t>
  </si>
  <si>
    <t xml:space="preserve">15.83rd</t>
  </si>
  <si>
    <t xml:space="preserve">13.97th Jul</t>
  </si>
  <si>
    <t xml:space="preserve">13.928th Jun</t>
  </si>
  <si>
    <t xml:space="preserve">25.83rd</t>
  </si>
  <si>
    <t xml:space="preserve">10.219th Jun</t>
  </si>
  <si>
    <t xml:space="preserve">11.23rd Jul</t>
  </si>
  <si>
    <t xml:space="preserve">12.89th Jul</t>
  </si>
  <si>
    <t xml:space="preserve">13.810th Jul</t>
  </si>
  <si>
    <t xml:space="preserve">17.711th</t>
  </si>
  <si>
    <t xml:space="preserve">24.324th</t>
  </si>
  <si>
    <t xml:space="preserve">13.823rd Jun</t>
  </si>
  <si>
    <t xml:space="preserve">10.818th Jul</t>
  </si>
  <si>
    <t xml:space="preserve">27.99th</t>
  </si>
  <si>
    <t xml:space="preserve">15.820th</t>
  </si>
  <si>
    <t xml:space="preserve">14.418th Jul</t>
  </si>
  <si>
    <t xml:space="preserve">10.010th Jul</t>
  </si>
  <si>
    <t xml:space="preserve">13.323rd Jun</t>
  </si>
  <si>
    <t xml:space="preserve">13.918th Jul</t>
  </si>
  <si>
    <t xml:space="preserve">13.315th Jun</t>
  </si>
  <si>
    <t xml:space="preserve">12.530th May</t>
  </si>
  <si>
    <t xml:space="preserve">13.312th Jun</t>
  </si>
  <si>
    <t xml:space="preserve">16.79th</t>
  </si>
  <si>
    <t xml:space="preserve">11.124th Aug</t>
  </si>
  <si>
    <t xml:space="preserve">13.34th Jun</t>
  </si>
  <si>
    <t xml:space="preserve">9.424th May</t>
  </si>
  <si>
    <t xml:space="preserve">10.615th Jul</t>
  </si>
  <si>
    <t xml:space="preserve">15.029th May</t>
  </si>
  <si>
    <t xml:space="preserve">12.822nd Jun</t>
  </si>
  <si>
    <t xml:space="preserve">20.32nd</t>
  </si>
  <si>
    <t xml:space="preserve">13.44th Jul</t>
  </si>
  <si>
    <t xml:space="preserve">12.823rd Jun</t>
  </si>
  <si>
    <t xml:space="preserve">10.721st</t>
  </si>
  <si>
    <t xml:space="preserve">10.721st Jun</t>
  </si>
  <si>
    <t xml:space="preserve">21.624th</t>
  </si>
  <si>
    <t xml:space="preserve">21.33rd</t>
  </si>
  <si>
    <t xml:space="preserve">27.326th</t>
  </si>
  <si>
    <t xml:space="preserve">11.922nd Jun</t>
  </si>
  <si>
    <t xml:space="preserve">13.129th Aug</t>
  </si>
  <si>
    <t xml:space="preserve">27.120th</t>
  </si>
  <si>
    <t xml:space="preserve">23.312th</t>
  </si>
  <si>
    <t xml:space="preserve">18.210th</t>
  </si>
  <si>
    <t xml:space="preserve">12.112th Sep</t>
  </si>
  <si>
    <t xml:space="preserve">12.81st Jun</t>
  </si>
  <si>
    <t xml:space="preserve">12.910th</t>
  </si>
  <si>
    <t xml:space="preserve">26.46th</t>
  </si>
  <si>
    <t xml:space="preserve">12.910th Aug</t>
  </si>
  <si>
    <t xml:space="preserve">21.95th</t>
  </si>
  <si>
    <t xml:space="preserve">13.025th</t>
  </si>
  <si>
    <t xml:space="preserve">25.43rd</t>
  </si>
  <si>
    <t xml:space="preserve">11.128th Jun</t>
  </si>
  <si>
    <t xml:space="preserve">30.519th</t>
  </si>
  <si>
    <t xml:space="preserve">12.77th Jul</t>
  </si>
  <si>
    <t xml:space="preserve">23.420th</t>
  </si>
  <si>
    <t xml:space="preserve">26.218th</t>
  </si>
  <si>
    <t xml:space="preserve">15.112th Jun</t>
  </si>
  <si>
    <t xml:space="preserve">27.025th</t>
  </si>
  <si>
    <t xml:space="preserve">23.719th</t>
  </si>
  <si>
    <t xml:space="preserve">15.015th Jul</t>
  </si>
  <si>
    <t xml:space="preserve">25.314th</t>
  </si>
  <si>
    <t xml:space="preserve">13.531st Aug</t>
  </si>
  <si>
    <t xml:space="preserve">11.88th Jul</t>
  </si>
  <si>
    <t xml:space="preserve">13.018th</t>
  </si>
  <si>
    <t xml:space="preserve">26.223rd</t>
  </si>
  <si>
    <t xml:space="preserve">12.02nd Sep</t>
  </si>
  <si>
    <t xml:space="preserve">13.014th Jun</t>
  </si>
  <si>
    <t xml:space="preserve">11.518th May</t>
  </si>
  <si>
    <t xml:space="preserve">24.716th</t>
  </si>
  <si>
    <t xml:space="preserve">14.414th Jun</t>
  </si>
  <si>
    <t xml:space="preserve">14.05th Jul</t>
  </si>
  <si>
    <t xml:space="preserve">26.625th</t>
  </si>
  <si>
    <t xml:space="preserve">26.027th</t>
  </si>
  <si>
    <t xml:space="preserve">18.029th</t>
  </si>
  <si>
    <t xml:space="preserve">12.021st Jul</t>
  </si>
  <si>
    <t xml:space="preserve">24.07th</t>
  </si>
  <si>
    <t xml:space="preserve">23.58th</t>
  </si>
  <si>
    <t xml:space="preserve">13.26th Aug</t>
  </si>
  <si>
    <t xml:space="preserve">18.516th</t>
  </si>
  <si>
    <t xml:space="preserve">23.07th</t>
  </si>
  <si>
    <t xml:space="preserve">10.526th Jul</t>
  </si>
  <si>
    <t xml:space="preserve">26.02nd</t>
  </si>
  <si>
    <t xml:space="preserve">24.03rd</t>
  </si>
  <si>
    <t xml:space="preserve">13.624th Jun</t>
  </si>
  <si>
    <t xml:space="preserve">27.624th</t>
  </si>
  <si>
    <t xml:space="preserve">13.52nd Jul</t>
  </si>
  <si>
    <t xml:space="preserve">11.43rd Jun</t>
  </si>
  <si>
    <t xml:space="preserve">24.531st</t>
  </si>
  <si>
    <t xml:space="preserve">12.022nd May</t>
  </si>
  <si>
    <t xml:space="preserve">28.215th</t>
  </si>
  <si>
    <t xml:space="preserve">23.526th</t>
  </si>
  <si>
    <t xml:space="preserve">17.311th</t>
  </si>
  <si>
    <t xml:space="preserve">13.52nd Jun</t>
  </si>
  <si>
    <t xml:space="preserve">12.025th Aug</t>
  </si>
  <si>
    <t xml:space="preserve">16.931st</t>
  </si>
  <si>
    <t xml:space="preserve">12.05th Jul</t>
  </si>
  <si>
    <t xml:space="preserve">13.830th</t>
  </si>
  <si>
    <t xml:space="preserve">13.830th Jul</t>
  </si>
  <si>
    <t xml:space="preserve">14.918th</t>
  </si>
  <si>
    <t xml:space="preserve">24.64th</t>
  </si>
  <si>
    <t xml:space="preserve">12.125th Jul</t>
  </si>
  <si>
    <t xml:space="preserve">24.27th</t>
  </si>
  <si>
    <t xml:space="preserve">https://reg.bom.gov.au/jsp/ncc/cdio/weatherData/av?p_display_type=dataGraph&amp;p_stn_num=016098&amp;p_nccObsCode=41&amp;p_month=01 </t>
  </si>
  <si>
    <t xml:space="preserve">https://reg.bom.gov.au/jsp/ncc/cdio/weatherData/av?p_display_type=dataGraph&amp;p_stn_num=016098&amp;p_nccObsCode=41&amp;p_month=02 </t>
  </si>
  <si>
    <t xml:space="preserve">https://reg.bom.gov.au/jsp/ncc/cdio/weatherData/av?p_display_type=dataGraph&amp;p_stn_num=016098&amp;p_nccObsCode=41&amp;p_month=03 </t>
  </si>
  <si>
    <t xml:space="preserve">https://reg.bom.gov.au/jsp/ncc/cdio/weatherData/av?p_display_type=dataGraph&amp;p_stn_num=016098&amp;p_nccObsCode=41&amp;p_month=04 </t>
  </si>
  <si>
    <t xml:space="preserve">https://reg.bom.gov.au/jsp/ncc/cdio/weatherData/av?p_display_type=dataGraph&amp;p_stn_num=016098&amp;p_nccObsCode=41&amp;p_month=05 </t>
  </si>
  <si>
    <t xml:space="preserve">https://reg.bom.gov.au/jsp/ncc/cdio/weatherData/av?p_display_type=dataGraph&amp;p_stn_num=016098&amp;p_nccObsCode=41&amp;p_month=06 </t>
  </si>
  <si>
    <t xml:space="preserve">https://reg.bom.gov.au/jsp/ncc/cdio/weatherData/av?p_display_type=dataGraph&amp;p_stn_num=016098&amp;p_nccObsCode=41&amp;p_month=07 </t>
  </si>
  <si>
    <t xml:space="preserve">https://reg.bom.gov.au/jsp/ncc/cdio/weatherData/av?p_display_type=dataGraph&amp;p_stn_num=016098&amp;p_nccObsCode=41&amp;p_month=08 </t>
  </si>
  <si>
    <t xml:space="preserve">https://reg.bom.gov.au/jsp/ncc/cdio/weatherData/av?p_display_type=dataGraph&amp;p_stn_num=016098&amp;p_nccObsCode=41&amp;p_month=09 </t>
  </si>
  <si>
    <t xml:space="preserve">https://reg.bom.gov.au/jsp/ncc/cdio/weatherData/av?p_display_type=dataGraph&amp;p_stn_num=016098&amp;p_nccObsCode=41&amp;p_month=10 </t>
  </si>
  <si>
    <t xml:space="preserve">https://reg.bom.gov.au/jsp/ncc/cdio/weatherData/av?p_display_type=dataGraph&amp;p_stn_num=016098&amp;p_nccObsCode=41&amp;p_month=11 </t>
  </si>
  <si>
    <t xml:space="preserve">https://reg.bom.gov.au/jsp/ncc/cdio/weatherData/av?p_display_type=dataGraph&amp;p_stn_num=016098&amp;p_nccObsCode=41&amp;p_month=12 </t>
  </si>
  <si>
    <t xml:space="preserve">https://reg.bom.gov.au/jsp/ncc/cdio/weatherData/av?p_display_type=dataGraph&amp;p_stn_num=016098&amp;p_nccObsCode=41&amp;p_month=13 </t>
  </si>
  <si>
    <t xml:space="preserve">11.515th Jul</t>
  </si>
  <si>
    <t xml:space="preserve">15.420th</t>
  </si>
  <si>
    <t xml:space="preserve">13.54th Jun</t>
  </si>
  <si>
    <t xml:space="preserve">13.217th Aug</t>
  </si>
  <si>
    <t xml:space="preserve">33.027th</t>
  </si>
  <si>
    <t xml:space="preserve">24.026th</t>
  </si>
  <si>
    <t xml:space="preserve">13.720th Aug</t>
  </si>
  <si>
    <t xml:space="preserve">12.727th Jul</t>
  </si>
  <si>
    <t xml:space="preserve">13.011th Jul</t>
  </si>
  <si>
    <t xml:space="preserve">26.82nd</t>
  </si>
  <si>
    <t xml:space="preserve">23.516th</t>
  </si>
  <si>
    <t xml:space="preserve">24.318th</t>
  </si>
  <si>
    <t xml:space="preserve">14.720th Jun</t>
  </si>
  <si>
    <t xml:space="preserve">15.322nd</t>
  </si>
  <si>
    <t xml:space="preserve">24.113th</t>
  </si>
  <si>
    <t xml:space="preserve">12.98th Jun</t>
  </si>
  <si>
    <t xml:space="preserve">24.312th</t>
  </si>
  <si>
    <t xml:space="preserve">11.922nd Aug</t>
  </si>
  <si>
    <t xml:space="preserve">13.922nd Jun</t>
  </si>
  <si>
    <t xml:space="preserve">21.518th</t>
  </si>
  <si>
    <t xml:space="preserve">21.47th</t>
  </si>
  <si>
    <t xml:space="preserve">14.421st Jul</t>
  </si>
  <si>
    <t xml:space="preserve">25.123rd</t>
  </si>
  <si>
    <t xml:space="preserve">11.914th Jul</t>
  </si>
  <si>
    <t xml:space="preserve">23.524th</t>
  </si>
  <si>
    <t xml:space="preserve">27.71st</t>
  </si>
  <si>
    <t xml:space="preserve">13.811th Jul</t>
  </si>
  <si>
    <t xml:space="preserve">13.325th Jun</t>
  </si>
  <si>
    <t xml:space="preserve">24.12nd</t>
  </si>
  <si>
    <t xml:space="preserve">25.926th</t>
  </si>
  <si>
    <t xml:space="preserve">14.88th Jun</t>
  </si>
  <si>
    <t xml:space="preserve">12.624th Jun</t>
  </si>
  <si>
    <t xml:space="preserve">10.96th Aug</t>
  </si>
  <si>
    <t xml:space="preserve">22.54th</t>
  </si>
  <si>
    <t xml:space="preserve">12.422nd Jun</t>
  </si>
  <si>
    <t xml:space="preserve">13.12nd Jun</t>
  </si>
  <si>
    <t xml:space="preserve">23.83rd</t>
  </si>
  <si>
    <t xml:space="preserve">11.727th Jun</t>
  </si>
  <si>
    <t xml:space="preserve">Monthly highest minimum temperature</t>
  </si>
  <si>
    <t xml:space="preserve">The Monthly highest minimum temperature is the highest of all available daily minima for the month. The Daily minimum air temperature is nominally recorded at 9 am local clock time. It is the lowest temperature for the 24 hours leading up to the observation, and is recorded as the minimum temperature for the day on which the observation was made. Temperature data prior to 1910 should be used with extreme caution as many stations prior to that date used non-standard shelters. About temperature data</t>
  </si>
  <si>
    <t xml:space="preserve">https://reg.bom.gov.au/jsp/ncc/cdio/weatherData/av?p_display_type=dataGraph&amp;p_stn_num=016044&amp;p_nccObsCode=42&amp;p_month=01 </t>
  </si>
  <si>
    <t xml:space="preserve">https://reg.bom.gov.au/jsp/ncc/cdio/weatherData/av?p_display_type=dataGraph&amp;p_stn_num=016044&amp;p_nccObsCode=42&amp;p_month=02 </t>
  </si>
  <si>
    <t xml:space="preserve">https://reg.bom.gov.au/jsp/ncc/cdio/weatherData/av?p_display_type=dataGraph&amp;p_stn_num=016044&amp;p_nccObsCode=42&amp;p_month=03 </t>
  </si>
  <si>
    <t xml:space="preserve">https://reg.bom.gov.au/jsp/ncc/cdio/weatherData/av?p_display_type=dataGraph&amp;p_stn_num=016044&amp;p_nccObsCode=42&amp;p_month=04 </t>
  </si>
  <si>
    <t xml:space="preserve">https://reg.bom.gov.au/jsp/ncc/cdio/weatherData/av?p_display_type=dataGraph&amp;p_stn_num=016044&amp;p_nccObsCode=42&amp;p_month=05 </t>
  </si>
  <si>
    <t xml:space="preserve">https://reg.bom.gov.au/jsp/ncc/cdio/weatherData/av?p_display_type=dataGraph&amp;p_stn_num=016044&amp;p_nccObsCode=42&amp;p_month=06 </t>
  </si>
  <si>
    <t xml:space="preserve">https://reg.bom.gov.au/jsp/ncc/cdio/weatherData/av?p_display_type=dataGraph&amp;p_stn_num=016044&amp;p_nccObsCode=42&amp;p_month=07 </t>
  </si>
  <si>
    <t xml:space="preserve">https://reg.bom.gov.au/jsp/ncc/cdio/weatherData/av?p_display_type=dataGraph&amp;p_stn_num=016044&amp;p_nccObsCode=42&amp;p_month=08 </t>
  </si>
  <si>
    <t xml:space="preserve">https://reg.bom.gov.au/jsp/ncc/cdio/weatherData/av?p_display_type=dataGraph&amp;p_stn_num=016044&amp;p_nccObsCode=42&amp;p_month=09 </t>
  </si>
  <si>
    <t xml:space="preserve">https://reg.bom.gov.au/jsp/ncc/cdio/weatherData/av?p_display_type=dataGraph&amp;p_stn_num=016044&amp;p_nccObsCode=42&amp;p_month=10 </t>
  </si>
  <si>
    <t xml:space="preserve">https://reg.bom.gov.au/jsp/ncc/cdio/weatherData/av?p_display_type=dataGraph&amp;p_stn_num=016044&amp;p_nccObsCode=42&amp;p_month=11 </t>
  </si>
  <si>
    <t xml:space="preserve">https://reg.bom.gov.au/jsp/ncc/cdio/weatherData/av?p_display_type=dataGraph&amp;p_stn_num=016044&amp;p_nccObsCode=42&amp;p_month=12 </t>
  </si>
  <si>
    <t xml:space="preserve">https://reg.bom.gov.au/jsp/ncc/cdio/weatherData/av?p_display_type=dataGraph&amp;p_stn_num=016044&amp;p_nccObsCode=42&amp;p_month=13 </t>
  </si>
  <si>
    <t xml:space="preserve">26.123rd</t>
  </si>
  <si>
    <t xml:space="preserve">24.427th</t>
  </si>
  <si>
    <t xml:space="preserve">30.023rd Jan</t>
  </si>
  <si>
    <t xml:space="preserve">23.910th</t>
  </si>
  <si>
    <t xml:space="preserve">25.613th Dec</t>
  </si>
  <si>
    <t xml:space="preserve">27.820th Dec</t>
  </si>
  <si>
    <t xml:space="preserve">28.311th Feb</t>
  </si>
  <si>
    <t xml:space="preserve">27.88th Feb</t>
  </si>
  <si>
    <t xml:space="preserve">28.911th Feb</t>
  </si>
  <si>
    <t xml:space="preserve">26.729th Dec</t>
  </si>
  <si>
    <t xml:space="preserve">23.414th</t>
  </si>
  <si>
    <t xml:space="preserve">30.04th Feb</t>
  </si>
  <si>
    <t xml:space="preserve">14.312th</t>
  </si>
  <si>
    <t xml:space="preserve">24.43rd Jan</t>
  </si>
  <si>
    <t xml:space="preserve">30.124th Jan</t>
  </si>
  <si>
    <t xml:space="preserve">29.414th</t>
  </si>
  <si>
    <t xml:space="preserve">28.27th</t>
  </si>
  <si>
    <t xml:space="preserve">24.917th</t>
  </si>
  <si>
    <t xml:space="preserve">29.414th Feb</t>
  </si>
  <si>
    <t xml:space="preserve">30.724th Jan</t>
  </si>
  <si>
    <t xml:space="preserve">25.831st</t>
  </si>
  <si>
    <t xml:space="preserve">25.831st Dec</t>
  </si>
  <si>
    <t xml:space="preserve">32.019th</t>
  </si>
  <si>
    <t xml:space="preserve">13.822nd</t>
  </si>
  <si>
    <t xml:space="preserve">27.19th</t>
  </si>
  <si>
    <t xml:space="preserve">32.019th Jan</t>
  </si>
  <si>
    <t xml:space="preserve">22.111th</t>
  </si>
  <si>
    <t xml:space="preserve">33.213th Jan</t>
  </si>
  <si>
    <t xml:space="preserve">13.53rd</t>
  </si>
  <si>
    <t xml:space="preserve">27.213th Feb</t>
  </si>
  <si>
    <t xml:space="preserve">27.225th Dec</t>
  </si>
  <si>
    <t xml:space="preserve">26.822nd Dec</t>
  </si>
  <si>
    <t xml:space="preserve">27.728th</t>
  </si>
  <si>
    <t xml:space="preserve">20.96th</t>
  </si>
  <si>
    <t xml:space="preserve">8.414th</t>
  </si>
  <si>
    <t xml:space="preserve">30.016th Feb</t>
  </si>
  <si>
    <t xml:space="preserve">31.417th Nov</t>
  </si>
  <si>
    <t xml:space="preserve">20.315th</t>
  </si>
  <si>
    <t xml:space="preserve">32.624th Jan</t>
  </si>
  <si>
    <t xml:space="preserve">30.030th Dec</t>
  </si>
  <si>
    <t xml:space="preserve">11.118th</t>
  </si>
  <si>
    <t xml:space="preserve">27.226th Jan</t>
  </si>
  <si>
    <t xml:space="preserve">31.130th Dec</t>
  </si>
  <si>
    <t xml:space="preserve">27.825th Jan</t>
  </si>
  <si>
    <t xml:space="preserve">31.16th Dec</t>
  </si>
  <si>
    <t xml:space="preserve">29.419th Dec</t>
  </si>
  <si>
    <t xml:space="preserve">30.020th Dec</t>
  </si>
  <si>
    <t xml:space="preserve">25.022nd</t>
  </si>
  <si>
    <t xml:space="preserve">28.92nd Jan</t>
  </si>
  <si>
    <t xml:space="preserve">23.915th Jan</t>
  </si>
  <si>
    <t xml:space="preserve">27.216th Jan</t>
  </si>
  <si>
    <t xml:space="preserve">28.912th Nov</t>
  </si>
  <si>
    <t xml:space="preserve">26.720th Dec</t>
  </si>
  <si>
    <t xml:space="preserve">31.728th Jan</t>
  </si>
  <si>
    <t xml:space="preserve">31.727th Jan</t>
  </si>
  <si>
    <t xml:space="preserve">26.727th Dec</t>
  </si>
  <si>
    <t xml:space="preserve">30.231st Jan</t>
  </si>
  <si>
    <t xml:space="preserve">29.122nd Jan</t>
  </si>
  <si>
    <t xml:space="preserve">27.414th</t>
  </si>
  <si>
    <t xml:space="preserve">27.414th Feb</t>
  </si>
  <si>
    <t xml:space="preserve">28.58th</t>
  </si>
  <si>
    <t xml:space="preserve">27.416th</t>
  </si>
  <si>
    <t xml:space="preserve">28.58th Jan</t>
  </si>
  <si>
    <t xml:space="preserve">25.322nd</t>
  </si>
  <si>
    <t xml:space="preserve">26.812th Feb</t>
  </si>
  <si>
    <t xml:space="preserve">28.221st Jan</t>
  </si>
  <si>
    <t xml:space="preserve">24.06th</t>
  </si>
  <si>
    <t xml:space="preserve">19.514th</t>
  </si>
  <si>
    <t xml:space="preserve">27.217th Nov</t>
  </si>
  <si>
    <t xml:space="preserve">20.89th</t>
  </si>
  <si>
    <t xml:space="preserve">15.74th</t>
  </si>
  <si>
    <t xml:space="preserve">11.223rd</t>
  </si>
  <si>
    <t xml:space="preserve">24.56th</t>
  </si>
  <si>
    <t xml:space="preserve">26.327th Feb</t>
  </si>
  <si>
    <t xml:space="preserve">27.010th Feb</t>
  </si>
  <si>
    <t xml:space="preserve">24.39th</t>
  </si>
  <si>
    <t xml:space="preserve">24.821st Feb</t>
  </si>
  <si>
    <t xml:space="preserve">29.512th</t>
  </si>
  <si>
    <t xml:space="preserve">30.016th Jan</t>
  </si>
  <si>
    <t xml:space="preserve">22.924th</t>
  </si>
  <si>
    <t xml:space="preserve">26.516th</t>
  </si>
  <si>
    <t xml:space="preserve">29.210th</t>
  </si>
  <si>
    <t xml:space="preserve">31.820th Feb</t>
  </si>
  <si>
    <t xml:space="preserve">22.017th</t>
  </si>
  <si>
    <t xml:space="preserve">29.025th Jan</t>
  </si>
  <si>
    <t xml:space="preserve">31.023rd</t>
  </si>
  <si>
    <t xml:space="preserve">31.023rd Jan</t>
  </si>
  <si>
    <t xml:space="preserve">29.124th</t>
  </si>
  <si>
    <t xml:space="preserve">30.31st Feb</t>
  </si>
  <si>
    <t xml:space="preserve">24.26th</t>
  </si>
  <si>
    <t xml:space="preserve">26.518th</t>
  </si>
  <si>
    <t xml:space="preserve">28.324th Jan</t>
  </si>
  <si>
    <t xml:space="preserve">30.012th Mar</t>
  </si>
  <si>
    <t xml:space="preserve">28.31st Feb</t>
  </si>
  <si>
    <t xml:space="preserve">22.79th</t>
  </si>
  <si>
    <t xml:space="preserve">22.518th</t>
  </si>
  <si>
    <t xml:space="preserve">25.527th</t>
  </si>
  <si>
    <t xml:space="preserve">24.831st</t>
  </si>
  <si>
    <t xml:space="preserve">30.01st Nov</t>
  </si>
  <si>
    <t xml:space="preserve">27.720th</t>
  </si>
  <si>
    <t xml:space="preserve">29.312th Jan</t>
  </si>
  <si>
    <t xml:space="preserve">15.42nd</t>
  </si>
  <si>
    <t xml:space="preserve">7.34th</t>
  </si>
  <si>
    <t xml:space="preserve">15.324th</t>
  </si>
  <si>
    <t xml:space="preserve">26.323rd</t>
  </si>
  <si>
    <t xml:space="preserve">27.026th Jan</t>
  </si>
  <si>
    <t xml:space="preserve">25.526th</t>
  </si>
  <si>
    <t xml:space="preserve">29.33rd Jan</t>
  </si>
  <si>
    <t xml:space="preserve">24.926th</t>
  </si>
  <si>
    <t xml:space="preserve">21.519th</t>
  </si>
  <si>
    <t xml:space="preserve">29.917th Feb</t>
  </si>
  <si>
    <t xml:space="preserve">19.812th</t>
  </si>
  <si>
    <t xml:space="preserve">29.131st Jan</t>
  </si>
  <si>
    <t xml:space="preserve">29.16th Dec</t>
  </si>
  <si>
    <t xml:space="preserve">13.525th</t>
  </si>
  <si>
    <t xml:space="preserve">28.915th Feb</t>
  </si>
  <si>
    <t xml:space="preserve">26.614th Jan</t>
  </si>
  <si>
    <t xml:space="preserve">29.55th</t>
  </si>
  <si>
    <t xml:space="preserve">https://reg.bom.gov.au/jsp/ncc/cdio/weatherData/av?p_display_type=dataGraph&amp;p_stn_num=016098&amp;p_nccObsCode=42&amp;p_month=01 </t>
  </si>
  <si>
    <t xml:space="preserve">https://reg.bom.gov.au/jsp/ncc/cdio/weatherData/av?p_display_type=dataGraph&amp;p_stn_num=016098&amp;p_nccObsCode=42&amp;p_month=02 </t>
  </si>
  <si>
    <t xml:space="preserve">https://reg.bom.gov.au/jsp/ncc/cdio/weatherData/av?p_display_type=dataGraph&amp;p_stn_num=016098&amp;p_nccObsCode=42&amp;p_month=03 </t>
  </si>
  <si>
    <t xml:space="preserve">https://reg.bom.gov.au/jsp/ncc/cdio/weatherData/av?p_display_type=dataGraph&amp;p_stn_num=016098&amp;p_nccObsCode=42&amp;p_month=04 </t>
  </si>
  <si>
    <t xml:space="preserve">https://reg.bom.gov.au/jsp/ncc/cdio/weatherData/av?p_display_type=dataGraph&amp;p_stn_num=016098&amp;p_nccObsCode=42&amp;p_month=05 </t>
  </si>
  <si>
    <t xml:space="preserve">https://reg.bom.gov.au/jsp/ncc/cdio/weatherData/av?p_display_type=dataGraph&amp;p_stn_num=016098&amp;p_nccObsCode=42&amp;p_month=06 </t>
  </si>
  <si>
    <t xml:space="preserve">https://reg.bom.gov.au/jsp/ncc/cdio/weatherData/av?p_display_type=dataGraph&amp;p_stn_num=016098&amp;p_nccObsCode=42&amp;p_month=07 </t>
  </si>
  <si>
    <t xml:space="preserve">https://reg.bom.gov.au/jsp/ncc/cdio/weatherData/av?p_display_type=dataGraph&amp;p_stn_num=016098&amp;p_nccObsCode=42&amp;p_month=08 </t>
  </si>
  <si>
    <t xml:space="preserve">https://reg.bom.gov.au/jsp/ncc/cdio/weatherData/av?p_display_type=dataGraph&amp;p_stn_num=016098&amp;p_nccObsCode=42&amp;p_month=09 </t>
  </si>
  <si>
    <t xml:space="preserve">https://reg.bom.gov.au/jsp/ncc/cdio/weatherData/av?p_display_type=dataGraph&amp;p_stn_num=016098&amp;p_nccObsCode=42&amp;p_month=10 </t>
  </si>
  <si>
    <t xml:space="preserve">https://reg.bom.gov.au/jsp/ncc/cdio/weatherData/av?p_display_type=dataGraph&amp;p_stn_num=016098&amp;p_nccObsCode=42&amp;p_month=11 </t>
  </si>
  <si>
    <t xml:space="preserve">https://reg.bom.gov.au/jsp/ncc/cdio/weatherData/av?p_display_type=dataGraph&amp;p_stn_num=016098&amp;p_nccObsCode=42&amp;p_month=12 </t>
  </si>
  <si>
    <t xml:space="preserve">https://reg.bom.gov.au/jsp/ncc/cdio/weatherData/av?p_display_type=dataGraph&amp;p_stn_num=016098&amp;p_nccObsCode=42&amp;p_month=13 </t>
  </si>
  <si>
    <t xml:space="preserve">28.412th Dec</t>
  </si>
  <si>
    <t xml:space="preserve">29.12nd</t>
  </si>
  <si>
    <t xml:space="preserve">29.12nd Dec</t>
  </si>
  <si>
    <t xml:space="preserve">17.012th</t>
  </si>
  <si>
    <t xml:space="preserve">27.819th Feb</t>
  </si>
  <si>
    <t xml:space="preserve">29.02nd</t>
  </si>
  <si>
    <t xml:space="preserve">23.017th</t>
  </si>
  <si>
    <t xml:space="preserve">21.09th</t>
  </si>
  <si>
    <t xml:space="preserve">28.219th Jan</t>
  </si>
  <si>
    <t xml:space="preserve">26.64th</t>
  </si>
  <si>
    <t xml:space="preserve">31.410th Feb</t>
  </si>
  <si>
    <t xml:space="preserve">30.02nd Jan</t>
  </si>
  <si>
    <t xml:space="preserve">9.31st</t>
  </si>
  <si>
    <t xml:space="preserve">32.822nd Jan</t>
  </si>
  <si>
    <t xml:space="preserve">28.117th</t>
  </si>
  <si>
    <t xml:space="preserve">24.123rd</t>
  </si>
  <si>
    <t xml:space="preserve">31.95th Jan</t>
  </si>
  <si>
    <t xml:space="preserve">22.116th</t>
  </si>
  <si>
    <t xml:space="preserve">28.623rd</t>
  </si>
  <si>
    <t xml:space="preserve">32.329th Jan</t>
  </si>
  <si>
    <t xml:space="preserve">30.811th</t>
  </si>
  <si>
    <t xml:space="preserve">27.39th</t>
  </si>
  <si>
    <t xml:space="preserve">20.35th</t>
  </si>
  <si>
    <t xml:space="preserve">11.325th</t>
  </si>
  <si>
    <t xml:space="preserve">11.631st</t>
  </si>
  <si>
    <t xml:space="preserve">30.811th Jan</t>
  </si>
  <si>
    <t xml:space="preserve">29.729th Jan</t>
  </si>
  <si>
    <t xml:space="preserve">13.513th</t>
  </si>
  <si>
    <t xml:space="preserve">28.326th Feb</t>
  </si>
  <si>
    <t xml:space="preserve">32.620th Dec</t>
  </si>
  <si>
    <t xml:space="preserve">31.317th Jan</t>
  </si>
  <si>
    <t xml:space="preserve">28.819th Dec</t>
  </si>
  <si>
    <t xml:space="preserve">22.911th</t>
  </si>
  <si>
    <t xml:space="preserve">29.313th Jan</t>
  </si>
  <si>
    <t xml:space="preserve">29.07th</t>
  </si>
  <si>
    <t xml:space="preserve">30.118th Dec</t>
  </si>
  <si>
    <t xml:space="preserve">31.028th Jan</t>
  </si>
  <si>
    <t xml:space="preserve">24.331st</t>
  </si>
  <si>
    <t xml:space="preserve">24.320th</t>
  </si>
  <si>
    <t xml:space="preserve">31.720th Dec</t>
  </si>
  <si>
    <t xml:space="preserve">29.730th Jan</t>
  </si>
  <si>
    <t xml:space="preserve">20.56th</t>
  </si>
  <si>
    <t xml:space="preserve">30.319th Feb</t>
  </si>
  <si>
    <t xml:space="preserve">26.431st</t>
  </si>
  <si>
    <t xml:space="preserve">18.014th</t>
  </si>
  <si>
    <t xml:space="preserve">24.326th</t>
  </si>
  <si>
    <t xml:space="preserve">27.727th Dec</t>
  </si>
  <si>
    <t xml:space="preserve">30.38th</t>
  </si>
  <si>
    <t xml:space="preserve">31.124th Feb</t>
  </si>
  <si>
    <t xml:space="preserve">13.730th</t>
  </si>
  <si>
    <t xml:space="preserve">https://reg.bom.gov.au/jsp/ncc/cdio/weatherData/av?p_display_type=dataGraph&amp;p_stn_num=016044&amp;p_nccObsCode=43&amp;p_month=01 </t>
  </si>
  <si>
    <t xml:space="preserve">https://reg.bom.gov.au/jsp/ncc/cdio/weatherData/av?p_display_type=dataGraph&amp;p_stn_num=016044&amp;p_nccObsCode=43&amp;p_month=02 </t>
  </si>
  <si>
    <t xml:space="preserve">https://reg.bom.gov.au/jsp/ncc/cdio/weatherData/av?p_display_type=dataGraph&amp;p_stn_num=016044&amp;p_nccObsCode=43&amp;p_month=03 </t>
  </si>
  <si>
    <t xml:space="preserve">https://reg.bom.gov.au/jsp/ncc/cdio/weatherData/av?p_display_type=dataGraph&amp;p_stn_num=016044&amp;p_nccObsCode=43&amp;p_month=04 </t>
  </si>
  <si>
    <t xml:space="preserve">https://reg.bom.gov.au/jsp/ncc/cdio/weatherData/av?p_display_type=dataGraph&amp;p_stn_num=016044&amp;p_nccObsCode=43&amp;p_month=05 </t>
  </si>
  <si>
    <t xml:space="preserve">https://reg.bom.gov.au/jsp/ncc/cdio/weatherData/av?p_display_type=dataGraph&amp;p_stn_num=016044&amp;p_nccObsCode=43&amp;p_month=06 </t>
  </si>
  <si>
    <t xml:space="preserve">https://reg.bom.gov.au/jsp/ncc/cdio/weatherData/av?p_display_type=dataGraph&amp;p_stn_num=016044&amp;p_nccObsCode=43&amp;p_month=07 </t>
  </si>
  <si>
    <t xml:space="preserve">https://reg.bom.gov.au/jsp/ncc/cdio/weatherData/av?p_display_type=dataGraph&amp;p_stn_num=016044&amp;p_nccObsCode=43&amp;p_month=08 </t>
  </si>
  <si>
    <t xml:space="preserve">https://reg.bom.gov.au/jsp/ncc/cdio/weatherData/av?p_display_type=dataGraph&amp;p_stn_num=016044&amp;p_nccObsCode=43&amp;p_month=09 </t>
  </si>
  <si>
    <t xml:space="preserve">https://reg.bom.gov.au/jsp/ncc/cdio/weatherData/av?p_display_type=dataGraph&amp;p_stn_num=016044&amp;p_nccObsCode=43&amp;p_month=10 </t>
  </si>
  <si>
    <t xml:space="preserve">https://reg.bom.gov.au/jsp/ncc/cdio/weatherData/av?p_display_type=dataGraph&amp;p_stn_num=016044&amp;p_nccObsCode=43&amp;p_month=11 </t>
  </si>
  <si>
    <t xml:space="preserve">https://reg.bom.gov.au/jsp/ncc/cdio/weatherData/av?p_display_type=dataGraph&amp;p_stn_num=016044&amp;p_nccObsCode=43&amp;p_month=12 </t>
  </si>
  <si>
    <t xml:space="preserve">https://reg.bom.gov.au/jsp/ncc/cdio/weatherData/av?p_display_type=dataGraph&amp;p_stn_num=016044&amp;p_nccObsCode=43&amp;p_month=13 </t>
  </si>
  <si>
    <t xml:space="preserve">8.328th</t>
  </si>
  <si>
    <t xml:space="preserve">-1.728th</t>
  </si>
  <si>
    <t xml:space="preserve">-2.225th Jul</t>
  </si>
  <si>
    <t xml:space="preserve">9.41st</t>
  </si>
  <si>
    <t xml:space="preserve">-1.726th</t>
  </si>
  <si>
    <t xml:space="preserve">-1.16th</t>
  </si>
  <si>
    <t xml:space="preserve">0.04th</t>
  </si>
  <si>
    <t xml:space="preserve">-1.726th Jul</t>
  </si>
  <si>
    <t xml:space="preserve">0.628th</t>
  </si>
  <si>
    <t xml:space="preserve">-4.429th</t>
  </si>
  <si>
    <t xml:space="preserve">-2.231st</t>
  </si>
  <si>
    <t xml:space="preserve">0.03rd</t>
  </si>
  <si>
    <t xml:space="preserve">-4.429th Jun</t>
  </si>
  <si>
    <t xml:space="preserve">-4.420th</t>
  </si>
  <si>
    <t xml:space="preserve">-1.127th</t>
  </si>
  <si>
    <t xml:space="preserve">-4.420th Jun</t>
  </si>
  <si>
    <t xml:space="preserve">-3.330th</t>
  </si>
  <si>
    <t xml:space="preserve">-3.33rd</t>
  </si>
  <si>
    <t xml:space="preserve">-1.114th</t>
  </si>
  <si>
    <t xml:space="preserve">-3.330th Jul</t>
  </si>
  <si>
    <t xml:space="preserve">-2.220th</t>
  </si>
  <si>
    <t xml:space="preserve">0.621st</t>
  </si>
  <si>
    <t xml:space="preserve">-2.220th Jun</t>
  </si>
  <si>
    <t xml:space="preserve">-1.429th</t>
  </si>
  <si>
    <t xml:space="preserve">-1.724th</t>
  </si>
  <si>
    <t xml:space="preserve">-1.724th Aug</t>
  </si>
  <si>
    <t xml:space="preserve">7.923rd</t>
  </si>
  <si>
    <t xml:space="preserve">-1.012th</t>
  </si>
  <si>
    <t xml:space="preserve">0.017th</t>
  </si>
  <si>
    <t xml:space="preserve">-1.221st Jun</t>
  </si>
  <si>
    <t xml:space="preserve">-2.211th</t>
  </si>
  <si>
    <t xml:space="preserve">-1.417th</t>
  </si>
  <si>
    <t xml:space="preserve">-2.211th Jul</t>
  </si>
  <si>
    <t xml:space="preserve">-1.01st</t>
  </si>
  <si>
    <t xml:space="preserve">0.813th</t>
  </si>
  <si>
    <t xml:space="preserve">-1.11st</t>
  </si>
  <si>
    <t xml:space="preserve">-0.85th</t>
  </si>
  <si>
    <t xml:space="preserve">7.918th</t>
  </si>
  <si>
    <t xml:space="preserve">-1.11st Jul</t>
  </si>
  <si>
    <t xml:space="preserve">2.128th</t>
  </si>
  <si>
    <t xml:space="preserve">-2.31st</t>
  </si>
  <si>
    <t xml:space="preserve">-0.69th</t>
  </si>
  <si>
    <t xml:space="preserve">-2.31st Jul</t>
  </si>
  <si>
    <t xml:space="preserve">-0.818th</t>
  </si>
  <si>
    <t xml:space="preserve">-4.725th</t>
  </si>
  <si>
    <t xml:space="preserve">0.631st</t>
  </si>
  <si>
    <t xml:space="preserve">-4.725th Jun</t>
  </si>
  <si>
    <t xml:space="preserve">-1.727th</t>
  </si>
  <si>
    <t xml:space="preserve">-2.28th</t>
  </si>
  <si>
    <t xml:space="preserve">-3.19th</t>
  </si>
  <si>
    <t xml:space="preserve">-3.19th Jul</t>
  </si>
  <si>
    <t xml:space="preserve">1.731st</t>
  </si>
  <si>
    <t xml:space="preserve">-1.611th</t>
  </si>
  <si>
    <t xml:space="preserve">-1.75th Aug</t>
  </si>
  <si>
    <t xml:space="preserve">-2.228th</t>
  </si>
  <si>
    <t xml:space="preserve">-1.83rd</t>
  </si>
  <si>
    <t xml:space="preserve">7.91st</t>
  </si>
  <si>
    <t xml:space="preserve">-2.228th Jul</t>
  </si>
  <si>
    <t xml:space="preserve">0.531st</t>
  </si>
  <si>
    <t xml:space="preserve">-1.525th</t>
  </si>
  <si>
    <t xml:space="preserve">-0.725th</t>
  </si>
  <si>
    <t xml:space="preserve">-0.915th</t>
  </si>
  <si>
    <t xml:space="preserve">-1.525th Jun</t>
  </si>
  <si>
    <t xml:space="preserve">0.524th</t>
  </si>
  <si>
    <t xml:space="preserve">-0.610th</t>
  </si>
  <si>
    <t xml:space="preserve">-1.08th</t>
  </si>
  <si>
    <t xml:space="preserve">0.71st</t>
  </si>
  <si>
    <t xml:space="preserve">-1.08th Aug</t>
  </si>
  <si>
    <t xml:space="preserve">9.621st</t>
  </si>
  <si>
    <t xml:space="preserve">1.121st</t>
  </si>
  <si>
    <t xml:space="preserve">0.120th</t>
  </si>
  <si>
    <t xml:space="preserve">2.131st</t>
  </si>
  <si>
    <t xml:space="preserve">0.723rd</t>
  </si>
  <si>
    <t xml:space="preserve">9.06th</t>
  </si>
  <si>
    <t xml:space="preserve">0.120th Jul</t>
  </si>
  <si>
    <t xml:space="preserve">-1.624th Jun</t>
  </si>
  <si>
    <t xml:space="preserve">-2.824th</t>
  </si>
  <si>
    <t xml:space="preserve">4.917th</t>
  </si>
  <si>
    <t xml:space="preserve">7.46th</t>
  </si>
  <si>
    <t xml:space="preserve">-2.824th Jun</t>
  </si>
  <si>
    <t xml:space="preserve">10.431st</t>
  </si>
  <si>
    <t xml:space="preserve">0.29th</t>
  </si>
  <si>
    <t xml:space="preserve">-1.224th</t>
  </si>
  <si>
    <t xml:space="preserve">-1.224th Jul</t>
  </si>
  <si>
    <t xml:space="preserve">5.925th</t>
  </si>
  <si>
    <t xml:space="preserve">-3.35th</t>
  </si>
  <si>
    <t xml:space="preserve">-1.73rd</t>
  </si>
  <si>
    <t xml:space="preserve">-1.77th</t>
  </si>
  <si>
    <t xml:space="preserve">-3.35th Jun</t>
  </si>
  <si>
    <t xml:space="preserve">-0.811th</t>
  </si>
  <si>
    <t xml:space="preserve">-1.721st</t>
  </si>
  <si>
    <t xml:space="preserve">-1.721st Aug</t>
  </si>
  <si>
    <t xml:space="preserve">1.730th</t>
  </si>
  <si>
    <t xml:space="preserve">-4.44th</t>
  </si>
  <si>
    <t xml:space="preserve">-4.44th Jul</t>
  </si>
  <si>
    <t xml:space="preserve">-1.123rd</t>
  </si>
  <si>
    <t xml:space="preserve">-0.86th</t>
  </si>
  <si>
    <t xml:space="preserve">-1.42nd</t>
  </si>
  <si>
    <t xml:space="preserve">-1.42nd Aug</t>
  </si>
  <si>
    <t xml:space="preserve">-0.818th Jul</t>
  </si>
  <si>
    <t xml:space="preserve">7.829th</t>
  </si>
  <si>
    <t xml:space="preserve">0.031st</t>
  </si>
  <si>
    <t xml:space="preserve">-2.21st</t>
  </si>
  <si>
    <t xml:space="preserve">2.26th</t>
  </si>
  <si>
    <t xml:space="preserve">-2.21st Jul</t>
  </si>
  <si>
    <t xml:space="preserve">-2.810th</t>
  </si>
  <si>
    <t xml:space="preserve">-2.810th Jul</t>
  </si>
  <si>
    <t xml:space="preserve">7.222nd</t>
  </si>
  <si>
    <t xml:space="preserve">-2.84th</t>
  </si>
  <si>
    <t xml:space="preserve">-2.84th Jul</t>
  </si>
  <si>
    <t xml:space="preserve">-3.325th</t>
  </si>
  <si>
    <t xml:space="preserve">0.012th</t>
  </si>
  <si>
    <t xml:space="preserve">-0.620th</t>
  </si>
  <si>
    <t xml:space="preserve">-3.325th Jun</t>
  </si>
  <si>
    <t xml:space="preserve">1.112th</t>
  </si>
  <si>
    <t xml:space="preserve">-1.130th</t>
  </si>
  <si>
    <t xml:space="preserve">-1.130th Jun</t>
  </si>
  <si>
    <t xml:space="preserve">0.626th</t>
  </si>
  <si>
    <t xml:space="preserve">-0.631st</t>
  </si>
  <si>
    <t xml:space="preserve">-0.631st Jul</t>
  </si>
  <si>
    <t xml:space="preserve">-0.624th</t>
  </si>
  <si>
    <t xml:space="preserve">-0.66th Jul</t>
  </si>
  <si>
    <t xml:space="preserve">4.518th</t>
  </si>
  <si>
    <t xml:space="preserve">-1.313th</t>
  </si>
  <si>
    <t xml:space="preserve">-2.819th</t>
  </si>
  <si>
    <t xml:space="preserve">-2.819th Jul</t>
  </si>
  <si>
    <t xml:space="preserve">-1.19th</t>
  </si>
  <si>
    <t xml:space="preserve">-1.19th Aug</t>
  </si>
  <si>
    <t xml:space="preserve">-0.629th</t>
  </si>
  <si>
    <t xml:space="preserve">-1.716th</t>
  </si>
  <si>
    <t xml:space="preserve">6.314th</t>
  </si>
  <si>
    <t xml:space="preserve">-1.726th Jun</t>
  </si>
  <si>
    <t xml:space="preserve">-1.324th</t>
  </si>
  <si>
    <t xml:space="preserve">-0.916th</t>
  </si>
  <si>
    <t xml:space="preserve">0.08th</t>
  </si>
  <si>
    <t xml:space="preserve">-1.324th Jul</t>
  </si>
  <si>
    <t xml:space="preserve">-1.413th</t>
  </si>
  <si>
    <t xml:space="preserve">-1.218th</t>
  </si>
  <si>
    <t xml:space="preserve">6.520th</t>
  </si>
  <si>
    <t xml:space="preserve">-1.413th Jul</t>
  </si>
  <si>
    <t xml:space="preserve">6.52nd</t>
  </si>
  <si>
    <t xml:space="preserve">3.226th</t>
  </si>
  <si>
    <t xml:space="preserve">1.630th</t>
  </si>
  <si>
    <t xml:space="preserve">-1.222nd</t>
  </si>
  <si>
    <t xml:space="preserve">-3.222nd</t>
  </si>
  <si>
    <t xml:space="preserve">-2.218th</t>
  </si>
  <si>
    <t xml:space="preserve">-0.24th</t>
  </si>
  <si>
    <t xml:space="preserve">-3.222nd Jul</t>
  </si>
  <si>
    <t xml:space="preserve">0.117th</t>
  </si>
  <si>
    <t xml:space="preserve">-1.217th</t>
  </si>
  <si>
    <t xml:space="preserve">-1.217th Jul</t>
  </si>
  <si>
    <t xml:space="preserve">4.626th</t>
  </si>
  <si>
    <t xml:space="preserve">-2.613th</t>
  </si>
  <si>
    <t xml:space="preserve">-2.48th</t>
  </si>
  <si>
    <t xml:space="preserve">2.38th</t>
  </si>
  <si>
    <t xml:space="preserve">-2.613th Jun</t>
  </si>
  <si>
    <t xml:space="preserve">-1.419th</t>
  </si>
  <si>
    <t xml:space="preserve">-1.419th May</t>
  </si>
  <si>
    <t xml:space="preserve">-2.520th</t>
  </si>
  <si>
    <t xml:space="preserve">0.431st</t>
  </si>
  <si>
    <t xml:space="preserve">-2.520th Jun</t>
  </si>
  <si>
    <t xml:space="preserve">8.210th</t>
  </si>
  <si>
    <t xml:space="preserve">-3.07th</t>
  </si>
  <si>
    <t xml:space="preserve">0.516th</t>
  </si>
  <si>
    <t xml:space="preserve">0.86th</t>
  </si>
  <si>
    <t xml:space="preserve">-3.07th Jun</t>
  </si>
  <si>
    <t xml:space="preserve">-1.028th</t>
  </si>
  <si>
    <t xml:space="preserve">-2.621st</t>
  </si>
  <si>
    <t xml:space="preserve">-4.817th</t>
  </si>
  <si>
    <t xml:space="preserve">-2.013th</t>
  </si>
  <si>
    <t xml:space="preserve">1.818th</t>
  </si>
  <si>
    <t xml:space="preserve">-4.817th Jul</t>
  </si>
  <si>
    <t xml:space="preserve">-2.026th</t>
  </si>
  <si>
    <t xml:space="preserve">-1.618th</t>
  </si>
  <si>
    <t xml:space="preserve">1.414th</t>
  </si>
  <si>
    <t xml:space="preserve">-2.026th Jun</t>
  </si>
  <si>
    <t xml:space="preserve">1.012th</t>
  </si>
  <si>
    <t xml:space="preserve">1.014th</t>
  </si>
  <si>
    <t xml:space="preserve">0.015th Aug</t>
  </si>
  <si>
    <t xml:space="preserve">1.018th</t>
  </si>
  <si>
    <t xml:space="preserve">0.929th</t>
  </si>
  <si>
    <t xml:space="preserve">-0.14th Jul</t>
  </si>
  <si>
    <t xml:space="preserve">10.217th</t>
  </si>
  <si>
    <t xml:space="preserve">0.425th Jul</t>
  </si>
  <si>
    <t xml:space="preserve">3.513th</t>
  </si>
  <si>
    <t xml:space="preserve">1.016th</t>
  </si>
  <si>
    <t xml:space="preserve">-0.425th</t>
  </si>
  <si>
    <t xml:space="preserve">-0.425th Jul</t>
  </si>
  <si>
    <t xml:space="preserve">0.712th</t>
  </si>
  <si>
    <t xml:space="preserve">7.517th</t>
  </si>
  <si>
    <t xml:space="preserve">0.25th Jun</t>
  </si>
  <si>
    <t xml:space="preserve">-2.521st</t>
  </si>
  <si>
    <t xml:space="preserve">-2.521st Jul</t>
  </si>
  <si>
    <t xml:space="preserve">2.614th</t>
  </si>
  <si>
    <t xml:space="preserve">-0.713th Jun</t>
  </si>
  <si>
    <t xml:space="preserve">-2.011th</t>
  </si>
  <si>
    <t xml:space="preserve">-2.011th Jul</t>
  </si>
  <si>
    <t xml:space="preserve">-0.513th</t>
  </si>
  <si>
    <t xml:space="preserve">3.03rd</t>
  </si>
  <si>
    <t xml:space="preserve">-0.513th Jul</t>
  </si>
  <si>
    <t xml:space="preserve">0.930th</t>
  </si>
  <si>
    <t xml:space="preserve">-1.623rd</t>
  </si>
  <si>
    <t xml:space="preserve">-1.623rd Jul</t>
  </si>
  <si>
    <t xml:space="preserve">-1.210th</t>
  </si>
  <si>
    <t xml:space="preserve">-1.210th Aug</t>
  </si>
  <si>
    <t xml:space="preserve">-1.625th</t>
  </si>
  <si>
    <t xml:space="preserve">-0.58th</t>
  </si>
  <si>
    <t xml:space="preserve">-1.625th Jun</t>
  </si>
  <si>
    <t xml:space="preserve">-1.223rd</t>
  </si>
  <si>
    <t xml:space="preserve">-2.326th</t>
  </si>
  <si>
    <t xml:space="preserve">-1.310th</t>
  </si>
  <si>
    <t xml:space="preserve">9.61st</t>
  </si>
  <si>
    <t xml:space="preserve">-2.326th Jul</t>
  </si>
  <si>
    <t xml:space="preserve">10.16th</t>
  </si>
  <si>
    <t xml:space="preserve">2.329th</t>
  </si>
  <si>
    <t xml:space="preserve">2.121st</t>
  </si>
  <si>
    <t xml:space="preserve">0.017th Jul</t>
  </si>
  <si>
    <t xml:space="preserve">6.914th</t>
  </si>
  <si>
    <t xml:space="preserve">0.15th</t>
  </si>
  <si>
    <t xml:space="preserve">4.410th</t>
  </si>
  <si>
    <t xml:space="preserve">0.730th</t>
  </si>
  <si>
    <t xml:space="preserve">0.013th</t>
  </si>
  <si>
    <t xml:space="preserve">0.221st</t>
  </si>
  <si>
    <t xml:space="preserve">6.32nd</t>
  </si>
  <si>
    <t xml:space="preserve">0.013th Jul</t>
  </si>
  <si>
    <t xml:space="preserve">1.822nd</t>
  </si>
  <si>
    <t xml:space="preserve">7.014th</t>
  </si>
  <si>
    <t xml:space="preserve">0.68th Jul</t>
  </si>
  <si>
    <t xml:space="preserve">6.815th</t>
  </si>
  <si>
    <t xml:space="preserve">0.119th Aug</t>
  </si>
  <si>
    <t xml:space="preserve">0.127th</t>
  </si>
  <si>
    <t xml:space="preserve">-4.021st</t>
  </si>
  <si>
    <t xml:space="preserve">0.51st</t>
  </si>
  <si>
    <t xml:space="preserve">2.524th</t>
  </si>
  <si>
    <t xml:space="preserve">0.627th</t>
  </si>
  <si>
    <t xml:space="preserve">https://reg.bom.gov.au/jsp/ncc/cdio/weatherData/av?p_display_type=dataGraph&amp;p_stn_num=016098&amp;p_nccObsCode=43&amp;p_month=01 </t>
  </si>
  <si>
    <t xml:space="preserve">https://reg.bom.gov.au/jsp/ncc/cdio/weatherData/av?p_display_type=dataGraph&amp;p_stn_num=016098&amp;p_nccObsCode=43&amp;p_month=02 </t>
  </si>
  <si>
    <t xml:space="preserve">https://reg.bom.gov.au/jsp/ncc/cdio/weatherData/av?p_display_type=dataGraph&amp;p_stn_num=016098&amp;p_nccObsCode=43&amp;p_month=03 </t>
  </si>
  <si>
    <t xml:space="preserve">https://reg.bom.gov.au/jsp/ncc/cdio/weatherData/av?p_display_type=dataGraph&amp;p_stn_num=016098&amp;p_nccObsCode=43&amp;p_month=04 </t>
  </si>
  <si>
    <t xml:space="preserve">https://reg.bom.gov.au/jsp/ncc/cdio/weatherData/av?p_display_type=dataGraph&amp;p_stn_num=016098&amp;p_nccObsCode=43&amp;p_month=05 </t>
  </si>
  <si>
    <t xml:space="preserve">https://reg.bom.gov.au/jsp/ncc/cdio/weatherData/av?p_display_type=dataGraph&amp;p_stn_num=016098&amp;p_nccObsCode=43&amp;p_month=06 </t>
  </si>
  <si>
    <t xml:space="preserve">https://reg.bom.gov.au/jsp/ncc/cdio/weatherData/av?p_display_type=dataGraph&amp;p_stn_num=016098&amp;p_nccObsCode=43&amp;p_month=07 </t>
  </si>
  <si>
    <t xml:space="preserve">https://reg.bom.gov.au/jsp/ncc/cdio/weatherData/av?p_display_type=dataGraph&amp;p_stn_num=016098&amp;p_nccObsCode=43&amp;p_month=08 </t>
  </si>
  <si>
    <t xml:space="preserve">https://reg.bom.gov.au/jsp/ncc/cdio/weatherData/av?p_display_type=dataGraph&amp;p_stn_num=016098&amp;p_nccObsCode=43&amp;p_month=09 </t>
  </si>
  <si>
    <t xml:space="preserve">https://reg.bom.gov.au/jsp/ncc/cdio/weatherData/av?p_display_type=dataGraph&amp;p_stn_num=016098&amp;p_nccObsCode=43&amp;p_month=10 </t>
  </si>
  <si>
    <t xml:space="preserve">https://reg.bom.gov.au/jsp/ncc/cdio/weatherData/av?p_display_type=dataGraph&amp;p_stn_num=016098&amp;p_nccObsCode=43&amp;p_month=11 </t>
  </si>
  <si>
    <t xml:space="preserve">https://reg.bom.gov.au/jsp/ncc/cdio/weatherData/av?p_display_type=dataGraph&amp;p_stn_num=016098&amp;p_nccObsCode=43&amp;p_month=12 </t>
  </si>
  <si>
    <t xml:space="preserve">https://reg.bom.gov.au/jsp/ncc/cdio/weatherData/av?p_display_type=dataGraph&amp;p_stn_num=016098&amp;p_nccObsCode=43&amp;p_month=13 </t>
  </si>
  <si>
    <t xml:space="preserve">-0.31st</t>
  </si>
  <si>
    <t xml:space="preserve">-0.31st Jul</t>
  </si>
  <si>
    <t xml:space="preserve">7.730th</t>
  </si>
  <si>
    <t xml:space="preserve">1.323rd</t>
  </si>
  <si>
    <t xml:space="preserve">2.42nd</t>
  </si>
  <si>
    <t xml:space="preserve">1.86th</t>
  </si>
  <si>
    <t xml:space="preserve">-1.724th Jul</t>
  </si>
  <si>
    <t xml:space="preserve">-1.913th</t>
  </si>
  <si>
    <t xml:space="preserve">-1.913th Jun</t>
  </si>
  <si>
    <t xml:space="preserve">8.031st</t>
  </si>
  <si>
    <t xml:space="preserve">2.014th</t>
  </si>
  <si>
    <t xml:space="preserve">-3.830th</t>
  </si>
  <si>
    <t xml:space="preserve">-1.614th</t>
  </si>
  <si>
    <t xml:space="preserve">-0.520th</t>
  </si>
  <si>
    <t xml:space="preserve">-1.410th</t>
  </si>
  <si>
    <t xml:space="preserve">4.810th</t>
  </si>
  <si>
    <t xml:space="preserve">-1.410th Jun</t>
  </si>
  <si>
    <t xml:space="preserve">-1.420th</t>
  </si>
  <si>
    <t xml:space="preserve">1.59th</t>
  </si>
  <si>
    <t xml:space="preserve">0.513th</t>
  </si>
  <si>
    <t xml:space="preserve">9.42nd</t>
  </si>
  <si>
    <t xml:space="preserve">-1.420th Jul</t>
  </si>
  <si>
    <t xml:space="preserve">9.719th</t>
  </si>
  <si>
    <t xml:space="preserve">-1.523rd</t>
  </si>
  <si>
    <t xml:space="preserve">-2.19th</t>
  </si>
  <si>
    <t xml:space="preserve">-2.19th Jul</t>
  </si>
  <si>
    <t xml:space="preserve">-2.715th</t>
  </si>
  <si>
    <t xml:space="preserve">1.218th</t>
  </si>
  <si>
    <t xml:space="preserve">-2.715th Jun</t>
  </si>
  <si>
    <t xml:space="preserve">1.131st</t>
  </si>
  <si>
    <t xml:space="preserve">-3.514th</t>
  </si>
  <si>
    <t xml:space="preserve">-2.310th</t>
  </si>
  <si>
    <t xml:space="preserve">-1.34th</t>
  </si>
  <si>
    <t xml:space="preserve">-3.514th Jun</t>
  </si>
  <si>
    <t xml:space="preserve">-2.728th</t>
  </si>
  <si>
    <t xml:space="preserve">-3.17th</t>
  </si>
  <si>
    <t xml:space="preserve">-3.17th Aug</t>
  </si>
  <si>
    <t xml:space="preserve">1.831st</t>
  </si>
  <si>
    <t xml:space="preserve">1.35th</t>
  </si>
  <si>
    <t xml:space="preserve">-2.015th</t>
  </si>
  <si>
    <t xml:space="preserve">-2.78th</t>
  </si>
  <si>
    <t xml:space="preserve">-1.96th</t>
  </si>
  <si>
    <t xml:space="preserve">-2.78th Jul</t>
  </si>
  <si>
    <t xml:space="preserve">14.58th</t>
  </si>
  <si>
    <t xml:space="preserve">-2.615th</t>
  </si>
  <si>
    <t xml:space="preserve">-1.58th</t>
  </si>
  <si>
    <t xml:space="preserve">0.710th</t>
  </si>
  <si>
    <t xml:space="preserve">7.526th</t>
  </si>
  <si>
    <t xml:space="preserve">-2.615th Jun</t>
  </si>
  <si>
    <t xml:space="preserve">0.622nd</t>
  </si>
  <si>
    <t xml:space="preserve">-1.99th</t>
  </si>
  <si>
    <t xml:space="preserve">-1.712th</t>
  </si>
  <si>
    <t xml:space="preserve">-2.319th Jul</t>
  </si>
  <si>
    <t xml:space="preserve">0.818th</t>
  </si>
  <si>
    <t xml:space="preserve">-0.37th</t>
  </si>
  <si>
    <t xml:space="preserve">0.421st</t>
  </si>
  <si>
    <t xml:space="preserve">3.614th</t>
  </si>
  <si>
    <t xml:space="preserve">-0.37th Jul</t>
  </si>
  <si>
    <t xml:space="preserve">10.56th</t>
  </si>
  <si>
    <t xml:space="preserve">8.824th</t>
  </si>
  <si>
    <t xml:space="preserve">-0.94th</t>
  </si>
  <si>
    <t xml:space="preserve">1.02nd</t>
  </si>
  <si>
    <t xml:space="preserve">3.714th</t>
  </si>
  <si>
    <t xml:space="preserve">-0.94th Aug</t>
  </si>
  <si>
    <t xml:space="preserve">3.630th</t>
  </si>
  <si>
    <t xml:space="preserve">-2.919th</t>
  </si>
  <si>
    <t xml:space="preserve">-0.47th</t>
  </si>
  <si>
    <t xml:space="preserve">-2.919th Jul</t>
  </si>
  <si>
    <t xml:space="preserve">9.730th</t>
  </si>
  <si>
    <t xml:space="preserve">-1.416th</t>
  </si>
  <si>
    <t xml:space="preserve">0.611th</t>
  </si>
  <si>
    <t xml:space="preserve">0.415th</t>
  </si>
  <si>
    <t xml:space="preserve">-1.416th Jul</t>
  </si>
  <si>
    <t xml:space="preserve">-3.55th</t>
  </si>
  <si>
    <t xml:space="preserve">-1.010th</t>
  </si>
  <si>
    <t xml:space="preserve">1.311th</t>
  </si>
  <si>
    <t xml:space="preserve">0.514th</t>
  </si>
  <si>
    <t xml:space="preserve">9.28th</t>
  </si>
  <si>
    <t xml:space="preserve">-3.55th Jun</t>
  </si>
  <si>
    <t xml:space="preserve">12.613th</t>
  </si>
  <si>
    <t xml:space="preserve">8.613th</t>
  </si>
  <si>
    <t xml:space="preserve">-3.027th</t>
  </si>
  <si>
    <t xml:space="preserve">-2.412th</t>
  </si>
  <si>
    <t xml:space="preserve">0.520th</t>
  </si>
  <si>
    <t xml:space="preserve">0.316th</t>
  </si>
  <si>
    <t xml:space="preserve">-3.027th Jun</t>
  </si>
  <si>
    <t xml:space="preserve">-1.82nd</t>
  </si>
  <si>
    <t xml:space="preserve">-1.213th</t>
  </si>
  <si>
    <t xml:space="preserve">-3.17th Jun</t>
  </si>
  <si>
    <t xml:space="preserve">6.230th</t>
  </si>
  <si>
    <t xml:space="preserve">0.617th</t>
  </si>
  <si>
    <t xml:space="preserve">-0.228th</t>
  </si>
  <si>
    <t xml:space="preserve">-1.423rd</t>
  </si>
  <si>
    <t xml:space="preserve">-1.423rd Jul</t>
  </si>
  <si>
    <t xml:space="preserve">8.015th</t>
  </si>
  <si>
    <t xml:space="preserve">5.919th</t>
  </si>
  <si>
    <t xml:space="preserve">0.13rd</t>
  </si>
  <si>
    <t xml:space="preserve">7.715th</t>
  </si>
  <si>
    <t xml:space="preserve">0.020th Jun</t>
  </si>
  <si>
    <t xml:space="preserve">3.28th</t>
  </si>
  <si>
    <t xml:space="preserve">-4.56th</t>
  </si>
  <si>
    <t xml:space="preserve">-0.87th</t>
  </si>
  <si>
    <t xml:space="preserve">7.53rd</t>
  </si>
  <si>
    <t xml:space="preserve">-4.56th Jul</t>
  </si>
  <si>
    <t xml:space="preserve">0.719th</t>
  </si>
  <si>
    <t xml:space="preserve">-0.18th</t>
  </si>
  <si>
    <t xml:space="preserve">9.01st</t>
  </si>
  <si>
    <t xml:space="preserve">-0.87th Aug</t>
  </si>
</sst>
</file>

<file path=xl/styles.xml><?xml version="1.0" encoding="utf-8"?>
<styleSheet xmlns="http://schemas.openxmlformats.org/spreadsheetml/2006/main">
  <numFmts count="10">
    <numFmt numFmtId="164" formatCode="General"/>
    <numFmt numFmtId="165" formatCode="[$$-C09]#,##0.00;[RED]\-[$$-C09]#,##0.00"/>
    <numFmt numFmtId="166" formatCode="General"/>
    <numFmt numFmtId="167" formatCode="0.0"/>
    <numFmt numFmtId="168" formatCode="0.00"/>
    <numFmt numFmtId="169" formatCode="#,##0.0"/>
    <numFmt numFmtId="170" formatCode="0.00%"/>
    <numFmt numFmtId="171" formatCode="0"/>
    <numFmt numFmtId="172" formatCode="0.0000%"/>
    <numFmt numFmtId="173" formatCode="@"/>
  </numFmts>
  <fonts count="55">
    <font>
      <sz val="10"/>
      <name val="Arial"/>
      <family val="2"/>
      <charset val="1"/>
    </font>
    <font>
      <sz val="10"/>
      <name val="Arial"/>
      <family val="0"/>
    </font>
    <font>
      <sz val="10"/>
      <name val="Arial"/>
      <family val="0"/>
    </font>
    <font>
      <sz val="10"/>
      <name val="Arial"/>
      <family val="0"/>
    </font>
    <font>
      <u val="single"/>
      <sz val="10"/>
      <name val="Lohit Devanagari"/>
      <family val="2"/>
      <charset val="1"/>
    </font>
    <font>
      <sz val="10"/>
      <color rgb="FF006600"/>
      <name val="Arial"/>
      <family val="2"/>
      <charset val="1"/>
    </font>
    <font>
      <sz val="10"/>
      <color rgb="FFFF0000"/>
      <name val="Arial"/>
      <family val="2"/>
      <charset val="1"/>
    </font>
    <font>
      <sz val="10"/>
      <color rgb="FF6600FF"/>
      <name val="Arial"/>
      <family val="2"/>
      <charset val="1"/>
    </font>
    <font>
      <sz val="10"/>
      <color rgb="FF0000FF"/>
      <name val="Arial"/>
      <family val="2"/>
      <charset val="1"/>
    </font>
    <font>
      <b val="true"/>
      <sz val="10"/>
      <color rgb="FF355269"/>
      <name val="Arial"/>
      <family val="2"/>
      <charset val="1"/>
    </font>
    <font>
      <sz val="10"/>
      <color rgb="FF468A1A"/>
      <name val="Arial"/>
      <family val="2"/>
      <charset val="1"/>
    </font>
    <font>
      <sz val="10"/>
      <color rgb="FF000000"/>
      <name val="Sans"/>
      <family val="2"/>
      <charset val="1"/>
    </font>
    <font>
      <b val="true"/>
      <sz val="10"/>
      <color rgb="FF0000FF"/>
      <name val="Arial"/>
      <family val="2"/>
      <charset val="1"/>
    </font>
    <font>
      <b val="true"/>
      <sz val="10"/>
      <name val="Arial"/>
      <family val="2"/>
      <charset val="1"/>
    </font>
    <font>
      <sz val="10"/>
      <color rgb="FF395511"/>
      <name val="Arial"/>
      <family val="2"/>
      <charset val="1"/>
    </font>
    <font>
      <sz val="10"/>
      <color rgb="FF55215B"/>
      <name val="Arial"/>
      <family val="2"/>
      <charset val="1"/>
    </font>
    <font>
      <b val="true"/>
      <sz val="10"/>
      <name val="Times New Roman"/>
      <family val="1"/>
      <charset val="1"/>
    </font>
    <font>
      <sz val="10"/>
      <name val="Times New Roman"/>
      <family val="1"/>
      <charset val="1"/>
    </font>
    <font>
      <sz val="10"/>
      <color rgb="FF0000FF"/>
      <name val="Times New Roman"/>
      <family val="1"/>
      <charset val="1"/>
    </font>
    <font>
      <b val="true"/>
      <sz val="10"/>
      <color rgb="FFC9211E"/>
      <name val="Arial"/>
      <family val="2"/>
      <charset val="1"/>
    </font>
    <font>
      <b val="true"/>
      <sz val="10"/>
      <color rgb="FF5983B0"/>
      <name val="Arial"/>
      <family val="2"/>
      <charset val="1"/>
    </font>
    <font>
      <b val="true"/>
      <sz val="10"/>
      <color rgb="FFFF0000"/>
      <name val="Arial"/>
      <family val="2"/>
      <charset val="1"/>
    </font>
    <font>
      <b val="true"/>
      <sz val="10"/>
      <color rgb="FF3465A4"/>
      <name val="Arial"/>
      <family val="2"/>
      <charset val="1"/>
    </font>
    <font>
      <sz val="10"/>
      <color rgb="FF3465A4"/>
      <name val="Arial"/>
      <family val="2"/>
      <charset val="1"/>
    </font>
    <font>
      <sz val="10"/>
      <color rgb="FF0066FF"/>
      <name val="Arial"/>
      <family val="2"/>
      <charset val="1"/>
    </font>
    <font>
      <sz val="10"/>
      <color rgb="FFFF0066"/>
      <name val="Arial"/>
      <family val="2"/>
      <charset val="1"/>
    </font>
    <font>
      <sz val="10"/>
      <color rgb="FFC9211E"/>
      <name val="Arial"/>
      <family val="2"/>
      <charset val="1"/>
    </font>
    <font>
      <sz val="10"/>
      <color rgb="FF009900"/>
      <name val="Times New Roman"/>
      <family val="1"/>
      <charset val="1"/>
    </font>
    <font>
      <b val="true"/>
      <sz val="10"/>
      <color rgb="FF468A1A"/>
      <name val="Arial"/>
      <family val="2"/>
      <charset val="1"/>
    </font>
    <font>
      <sz val="10"/>
      <color rgb="FFFF0000"/>
      <name val="Times New Roman"/>
      <family val="1"/>
      <charset val="1"/>
    </font>
    <font>
      <sz val="10"/>
      <color rgb="FF000000"/>
      <name val="Times New Roman"/>
      <family val="1"/>
      <charset val="1"/>
    </font>
    <font>
      <i val="true"/>
      <sz val="10"/>
      <name val="Times New Roman"/>
      <family val="1"/>
      <charset val="1"/>
    </font>
    <font>
      <b val="true"/>
      <i val="true"/>
      <sz val="10"/>
      <name val="Times New Roman"/>
      <family val="1"/>
      <charset val="1"/>
    </font>
    <font>
      <i val="true"/>
      <sz val="10"/>
      <color rgb="FF990000"/>
      <name val="Times New Roman"/>
      <family val="1"/>
      <charset val="1"/>
    </font>
    <font>
      <b val="true"/>
      <sz val="10"/>
      <color rgb="FF0000FF"/>
      <name val="Times New Roman"/>
      <family val="1"/>
      <charset val="1"/>
    </font>
    <font>
      <b val="true"/>
      <sz val="10"/>
      <color rgb="FFF10D0C"/>
      <name val="Times New Roman"/>
      <family val="1"/>
      <charset val="1"/>
    </font>
    <font>
      <b val="true"/>
      <sz val="10"/>
      <color rgb="FF000000"/>
      <name val="Arial"/>
      <family val="2"/>
      <charset val="1"/>
    </font>
    <font>
      <sz val="10"/>
      <color rgb="FF000000"/>
      <name val="Arial"/>
      <family val="2"/>
      <charset val="1"/>
    </font>
    <font>
      <sz val="13"/>
      <color rgb="FF000000"/>
      <name val="Arial"/>
      <family val="2"/>
    </font>
    <font>
      <sz val="10"/>
      <color rgb="FF000000"/>
      <name val="Arial"/>
      <family val="2"/>
    </font>
    <font>
      <sz val="20"/>
      <color rgb="FF000000"/>
      <name val="Arial"/>
      <family val="2"/>
    </font>
    <font>
      <sz val="10"/>
      <color rgb="FF000000"/>
      <name val="Calibri"/>
      <family val="2"/>
    </font>
    <font>
      <sz val="9"/>
      <color rgb="FF000000"/>
      <name val="Sans"/>
      <family val="2"/>
      <charset val="1"/>
    </font>
    <font>
      <sz val="9"/>
      <color rgb="FF0000FF"/>
      <name val="Arial"/>
      <family val="2"/>
      <charset val="1"/>
    </font>
    <font>
      <sz val="9"/>
      <color rgb="FF006600"/>
      <name val="Arial"/>
      <family val="2"/>
      <charset val="1"/>
    </font>
    <font>
      <sz val="9"/>
      <color rgb="FFFF0000"/>
      <name val="Arial"/>
      <family val="2"/>
      <charset val="1"/>
    </font>
    <font>
      <sz val="9"/>
      <name val="Arial"/>
      <family val="2"/>
      <charset val="1"/>
    </font>
    <font>
      <sz val="9"/>
      <color rgb="FF6600FF"/>
      <name val="Arial"/>
      <family val="2"/>
      <charset val="1"/>
    </font>
    <font>
      <sz val="9"/>
      <color rgb="FF395511"/>
      <name val="Arial"/>
      <family val="2"/>
      <charset val="1"/>
    </font>
    <font>
      <sz val="9"/>
      <color rgb="FF55215B"/>
      <name val="Arial"/>
      <family val="2"/>
      <charset val="1"/>
    </font>
    <font>
      <b val="true"/>
      <sz val="11"/>
      <color rgb="FF468A1A"/>
      <name val="Arial"/>
      <family val="2"/>
      <charset val="1"/>
    </font>
    <font>
      <sz val="16"/>
      <color rgb="FF000000"/>
      <name val="Arial"/>
      <family val="2"/>
    </font>
    <font>
      <b val="true"/>
      <sz val="22"/>
      <name val="Arial"/>
      <family val="2"/>
      <charset val="1"/>
    </font>
    <font>
      <b val="true"/>
      <sz val="16"/>
      <name val="Arial"/>
      <family val="2"/>
      <charset val="1"/>
    </font>
    <font>
      <sz val="10"/>
      <color rgb="FF0000FF"/>
      <name val="Arial"/>
      <family val="2"/>
      <charset val="1"/>
    </font>
  </fonts>
  <fills count="5">
    <fill>
      <patternFill patternType="none"/>
    </fill>
    <fill>
      <patternFill patternType="gray125"/>
    </fill>
    <fill>
      <patternFill patternType="solid">
        <fgColor rgb="FFFFFFD7"/>
        <bgColor rgb="FFFFFFFF"/>
      </patternFill>
    </fill>
    <fill>
      <patternFill patternType="solid">
        <fgColor rgb="FFDEE6EF"/>
        <bgColor rgb="FFDDDDDD"/>
      </patternFill>
    </fill>
    <fill>
      <patternFill patternType="solid">
        <fgColor rgb="FFFFD8CE"/>
        <bgColor rgb="FFDDDDDD"/>
      </patternFill>
    </fill>
  </fills>
  <borders count="1">
    <border diagonalUp="false" diagonalDown="false">
      <left/>
      <right/>
      <top/>
      <bottom/>
      <diagonal/>
    </border>
  </borders>
  <cellStyleXfs count="21">
    <xf numFmtId="164" fontId="0" fillId="0" borderId="0" applyFont="true" applyBorder="true" applyAlignment="true" applyProtection="true">
      <alignment horizontal="general" vertical="bottom" textRotation="0" wrapText="false" indent="0" shrinkToFit="false"/>
      <protection locked="true" hidden="false"/>
    </xf>
    <xf numFmtId="0" fontId="1" fillId="0" borderId="0" applyFont="true" applyBorder="false" applyAlignment="false" applyProtection="false"/>
    <xf numFmtId="0" fontId="1" fillId="0" borderId="0" applyFont="true" applyBorder="false" applyAlignment="false" applyProtection="false"/>
    <xf numFmtId="0" fontId="2" fillId="0" borderId="0" applyFont="true" applyBorder="false" applyAlignment="false" applyProtection="false"/>
    <xf numFmtId="0" fontId="2"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43" fontId="1" fillId="0" borderId="0" applyFont="true" applyBorder="false" applyAlignment="false" applyProtection="false"/>
    <xf numFmtId="41" fontId="1" fillId="0" borderId="0" applyFont="true" applyBorder="false" applyAlignment="false" applyProtection="false"/>
    <xf numFmtId="44" fontId="1" fillId="0" borderId="0" applyFont="true" applyBorder="false" applyAlignment="false" applyProtection="false"/>
    <xf numFmtId="42" fontId="1" fillId="0" borderId="0" applyFont="true" applyBorder="false" applyAlignment="false" applyProtection="false"/>
    <xf numFmtId="9" fontId="1" fillId="0" borderId="0" applyFont="true" applyBorder="false" applyAlignment="false" applyProtection="false"/>
    <xf numFmtId="165" fontId="4" fillId="0" borderId="0" applyFont="true" applyBorder="false" applyAlignment="true" applyProtection="false">
      <alignment horizontal="general" vertical="bottom" textRotation="0" wrapText="false" indent="0" shrinkToFit="false"/>
    </xf>
  </cellStyleXfs>
  <cellXfs count="185">
    <xf numFmtId="164" fontId="0" fillId="0" borderId="0" xfId="0" applyFont="false" applyBorder="false" applyAlignment="false" applyProtection="false">
      <alignment horizontal="general" vertical="bottom" textRotation="0" wrapText="false" indent="0" shrinkToFit="false"/>
      <protection locked="true" hidden="false"/>
    </xf>
    <xf numFmtId="164" fontId="0" fillId="0" borderId="0" xfId="0" applyFont="false" applyBorder="false" applyAlignment="true" applyProtection="true">
      <alignment horizontal="general" vertical="bottom" textRotation="0" wrapText="false" indent="0" shrinkToFit="false"/>
      <protection locked="true" hidden="false"/>
    </xf>
    <xf numFmtId="164" fontId="5" fillId="0" borderId="0" xfId="0" applyFont="true" applyBorder="false" applyAlignment="true" applyProtection="true">
      <alignment horizontal="general" vertical="bottom" textRotation="0" wrapText="false" indent="0" shrinkToFit="false"/>
      <protection locked="true" hidden="false"/>
    </xf>
    <xf numFmtId="164" fontId="6" fillId="0" borderId="0" xfId="0" applyFont="true" applyBorder="false" applyAlignment="true" applyProtection="true">
      <alignment horizontal="general" vertical="bottom" textRotation="0" wrapText="false" indent="0" shrinkToFit="false"/>
      <protection locked="true" hidden="false"/>
    </xf>
    <xf numFmtId="164" fontId="7" fillId="0" borderId="0" xfId="0" applyFont="true" applyBorder="false" applyAlignment="true" applyProtection="true">
      <alignment horizontal="general" vertical="bottom" textRotation="0" wrapText="false" indent="0" shrinkToFit="false"/>
      <protection locked="true" hidden="false"/>
    </xf>
    <xf numFmtId="164" fontId="8" fillId="0" borderId="0" xfId="0" applyFont="true" applyBorder="false" applyAlignment="true" applyProtection="true">
      <alignment horizontal="general" vertical="bottom" textRotation="0" wrapText="false" indent="0" shrinkToFit="false"/>
      <protection locked="true" hidden="false"/>
    </xf>
    <xf numFmtId="164" fontId="0" fillId="0" borderId="0" xfId="0" applyFont="false" applyBorder="false" applyAlignment="true" applyProtection="true">
      <alignment horizontal="center" vertical="bottom" textRotation="0" wrapText="false" indent="0" shrinkToFit="false"/>
      <protection locked="true" hidden="false"/>
    </xf>
    <xf numFmtId="166" fontId="8" fillId="0" borderId="0" xfId="0" applyFont="true" applyBorder="false" applyAlignment="true" applyProtection="true">
      <alignment horizontal="center" vertical="bottom" textRotation="0" wrapText="false" indent="0" shrinkToFit="false"/>
      <protection locked="true" hidden="false"/>
    </xf>
    <xf numFmtId="164" fontId="0" fillId="2" borderId="0" xfId="0" applyFont="false" applyBorder="false" applyAlignment="true" applyProtection="true">
      <alignment horizontal="general" vertical="bottom" textRotation="0" wrapText="false" indent="0" shrinkToFit="false"/>
      <protection locked="true" hidden="false"/>
    </xf>
    <xf numFmtId="164" fontId="5" fillId="2" borderId="0" xfId="0" applyFont="true" applyBorder="false" applyAlignment="true" applyProtection="true">
      <alignment horizontal="general" vertical="bottom" textRotation="0" wrapText="false" indent="0" shrinkToFit="false"/>
      <protection locked="true" hidden="false"/>
    </xf>
    <xf numFmtId="164" fontId="6" fillId="2" borderId="0" xfId="0" applyFont="true" applyBorder="false" applyAlignment="true" applyProtection="true">
      <alignment horizontal="general" vertical="bottom" textRotation="0" wrapText="false" indent="0" shrinkToFit="false"/>
      <protection locked="true" hidden="false"/>
    </xf>
    <xf numFmtId="164" fontId="7" fillId="2" borderId="0" xfId="0" applyFont="true" applyBorder="false" applyAlignment="true" applyProtection="true">
      <alignment horizontal="general" vertical="bottom" textRotation="0" wrapText="false" indent="0" shrinkToFit="false"/>
      <protection locked="true" hidden="false"/>
    </xf>
    <xf numFmtId="164" fontId="8" fillId="2" borderId="0" xfId="0" applyFont="true" applyBorder="false" applyAlignment="true" applyProtection="true">
      <alignment horizontal="general" vertical="bottom" textRotation="0" wrapText="false" indent="0" shrinkToFit="false"/>
      <protection locked="true" hidden="false"/>
    </xf>
    <xf numFmtId="164" fontId="9" fillId="2" borderId="0" xfId="0" applyFont="true" applyBorder="false" applyAlignment="true" applyProtection="true">
      <alignment horizontal="center" vertical="bottom" textRotation="0" wrapText="false" indent="0" shrinkToFit="false"/>
      <protection locked="true" hidden="false"/>
    </xf>
    <xf numFmtId="164" fontId="6" fillId="2" borderId="0" xfId="0" applyFont="true" applyBorder="false" applyAlignment="true" applyProtection="true">
      <alignment horizontal="center" vertical="bottom" textRotation="0" wrapText="false" indent="0" shrinkToFit="false"/>
      <protection locked="true" hidden="false"/>
    </xf>
    <xf numFmtId="164" fontId="10" fillId="2" borderId="0" xfId="0" applyFont="true" applyBorder="false" applyAlignment="true" applyProtection="true">
      <alignment horizontal="center" vertical="bottom" textRotation="0" wrapText="false" indent="0" shrinkToFit="false"/>
      <protection locked="true" hidden="false"/>
    </xf>
    <xf numFmtId="164" fontId="11" fillId="2" borderId="0" xfId="0" applyFont="true" applyBorder="true" applyAlignment="true" applyProtection="true">
      <alignment horizontal="general" vertical="bottom" textRotation="0" wrapText="false" indent="0" shrinkToFit="false"/>
      <protection locked="true" hidden="false"/>
    </xf>
    <xf numFmtId="167" fontId="8" fillId="2" borderId="0" xfId="0" applyFont="true" applyBorder="false" applyAlignment="true" applyProtection="true">
      <alignment horizontal="general" vertical="bottom" textRotation="0" wrapText="false" indent="0" shrinkToFit="false"/>
      <protection locked="true" hidden="false"/>
    </xf>
    <xf numFmtId="164" fontId="5" fillId="2" borderId="0" xfId="0" applyFont="true" applyBorder="false" applyAlignment="true" applyProtection="true">
      <alignment horizontal="center" vertical="bottom" textRotation="0" wrapText="false" indent="0" shrinkToFit="false"/>
      <protection locked="true" hidden="false"/>
    </xf>
    <xf numFmtId="164" fontId="0" fillId="2" borderId="0" xfId="0" applyFont="true" applyBorder="false" applyAlignment="true" applyProtection="true">
      <alignment horizontal="center" vertical="bottom" textRotation="0" wrapText="false" indent="0" shrinkToFit="false"/>
      <protection locked="true" hidden="false"/>
    </xf>
    <xf numFmtId="164" fontId="7" fillId="2" borderId="0" xfId="0" applyFont="true" applyBorder="false" applyAlignment="true" applyProtection="true">
      <alignment horizontal="center" vertical="bottom" textRotation="0" wrapText="false" indent="0" shrinkToFit="false"/>
      <protection locked="true" hidden="false"/>
    </xf>
    <xf numFmtId="167" fontId="12" fillId="2" borderId="0" xfId="0" applyFont="true" applyBorder="false" applyAlignment="true" applyProtection="true">
      <alignment horizontal="general" vertical="bottom" textRotation="0" wrapText="false" indent="0" shrinkToFit="false"/>
      <protection locked="true" hidden="false"/>
    </xf>
    <xf numFmtId="164" fontId="13" fillId="2" borderId="0" xfId="0" applyFont="true" applyBorder="false" applyAlignment="true" applyProtection="true">
      <alignment horizontal="general" vertical="bottom" textRotation="0" wrapText="false" indent="0" shrinkToFit="false"/>
      <protection locked="true" hidden="false"/>
    </xf>
    <xf numFmtId="167" fontId="14" fillId="2" borderId="0" xfId="0" applyFont="true" applyBorder="false" applyAlignment="true" applyProtection="true">
      <alignment horizontal="general" vertical="bottom" textRotation="0" wrapText="false" indent="0" shrinkToFit="false"/>
      <protection locked="true" hidden="false"/>
    </xf>
    <xf numFmtId="167" fontId="15" fillId="2" borderId="0" xfId="0" applyFont="true" applyBorder="false" applyAlignment="true" applyProtection="true">
      <alignment horizontal="general" vertical="bottom" textRotation="0" wrapText="false" indent="0" shrinkToFit="false"/>
      <protection locked="true" hidden="false"/>
    </xf>
    <xf numFmtId="164" fontId="16" fillId="2" borderId="0" xfId="0" applyFont="true" applyBorder="false" applyAlignment="true" applyProtection="true">
      <alignment horizontal="center" vertical="bottom" textRotation="0" wrapText="true" indent="0" shrinkToFit="false"/>
      <protection locked="true" hidden="false"/>
    </xf>
    <xf numFmtId="164" fontId="17" fillId="2" borderId="0" xfId="0" applyFont="true" applyBorder="false" applyAlignment="true" applyProtection="true">
      <alignment horizontal="general" vertical="bottom" textRotation="0" wrapText="true" indent="0" shrinkToFit="false"/>
      <protection locked="true" hidden="false"/>
    </xf>
    <xf numFmtId="167" fontId="18" fillId="2" borderId="0" xfId="0" applyFont="true" applyBorder="false" applyAlignment="true" applyProtection="true">
      <alignment horizontal="general" vertical="bottom" textRotation="0" wrapText="false" indent="0" shrinkToFit="false"/>
      <protection locked="true" hidden="false"/>
    </xf>
    <xf numFmtId="166" fontId="19" fillId="0" borderId="0" xfId="0" applyFont="true" applyBorder="false" applyAlignment="true" applyProtection="true">
      <alignment horizontal="general" vertical="bottom" textRotation="0" wrapText="false" indent="0" shrinkToFit="false"/>
      <protection locked="true" hidden="false"/>
    </xf>
    <xf numFmtId="166" fontId="20" fillId="0" borderId="0" xfId="0" applyFont="true" applyBorder="false" applyAlignment="true" applyProtection="true">
      <alignment horizontal="general" vertical="bottom" textRotation="0" wrapText="false" indent="0" shrinkToFit="false"/>
      <protection locked="true" hidden="false"/>
    </xf>
    <xf numFmtId="168" fontId="21" fillId="3" borderId="0" xfId="0" applyFont="true" applyBorder="false" applyAlignment="true" applyProtection="true">
      <alignment horizontal="general" vertical="bottom" textRotation="0" wrapText="false" indent="0" shrinkToFit="false"/>
      <protection locked="true" hidden="false"/>
    </xf>
    <xf numFmtId="164" fontId="22" fillId="3" borderId="0" xfId="0" applyFont="true" applyBorder="false" applyAlignment="true" applyProtection="true">
      <alignment horizontal="general" vertical="bottom" textRotation="0" wrapText="false" indent="0" shrinkToFit="false"/>
      <protection locked="true" hidden="false"/>
    </xf>
    <xf numFmtId="166" fontId="23" fillId="0" borderId="0" xfId="0" applyFont="true" applyBorder="false" applyAlignment="true" applyProtection="true">
      <alignment horizontal="general" vertical="bottom" textRotation="0" wrapText="false" indent="0" shrinkToFit="false"/>
      <protection locked="true" hidden="false"/>
    </xf>
    <xf numFmtId="167" fontId="24" fillId="2" borderId="0" xfId="0" applyFont="true" applyBorder="false" applyAlignment="true" applyProtection="true">
      <alignment horizontal="general" vertical="bottom" textRotation="0" wrapText="false" indent="0" shrinkToFit="false"/>
      <protection locked="true" hidden="false"/>
    </xf>
    <xf numFmtId="169" fontId="25" fillId="2" borderId="0" xfId="0" applyFont="true" applyBorder="false" applyAlignment="true" applyProtection="true">
      <alignment horizontal="general" vertical="bottom" textRotation="0" wrapText="false" indent="0" shrinkToFit="false"/>
      <protection locked="true" hidden="false"/>
    </xf>
    <xf numFmtId="164" fontId="9" fillId="2" borderId="0" xfId="0" applyFont="true" applyBorder="false" applyAlignment="true" applyProtection="true">
      <alignment horizontal="general" vertical="bottom" textRotation="0" wrapText="false" indent="0" shrinkToFit="false"/>
      <protection locked="true" hidden="false"/>
    </xf>
    <xf numFmtId="166" fontId="26" fillId="0" borderId="0" xfId="0" applyFont="true" applyBorder="false" applyAlignment="true" applyProtection="true">
      <alignment horizontal="general" vertical="bottom" textRotation="0" wrapText="false" indent="0" shrinkToFit="false"/>
      <protection locked="true" hidden="false"/>
    </xf>
    <xf numFmtId="167" fontId="5" fillId="2" borderId="0" xfId="0" applyFont="true" applyBorder="false" applyAlignment="true" applyProtection="true">
      <alignment horizontal="general" vertical="bottom" textRotation="0" wrapText="false" indent="0" shrinkToFit="false"/>
      <protection locked="true" hidden="false"/>
    </xf>
    <xf numFmtId="167" fontId="27" fillId="2" borderId="0" xfId="0" applyFont="true" applyBorder="false" applyAlignment="true" applyProtection="true">
      <alignment horizontal="general" vertical="bottom" textRotation="0" wrapText="false" indent="0" shrinkToFit="false"/>
      <protection locked="true" hidden="false"/>
    </xf>
    <xf numFmtId="168" fontId="9" fillId="2" borderId="0" xfId="0" applyFont="true" applyBorder="false" applyAlignment="true" applyProtection="true">
      <alignment horizontal="center" vertical="bottom" textRotation="0" wrapText="false" indent="0" shrinkToFit="false"/>
      <protection locked="true" hidden="false"/>
    </xf>
    <xf numFmtId="168" fontId="21" fillId="3" borderId="0" xfId="0" applyFont="true" applyBorder="false" applyAlignment="true" applyProtection="true">
      <alignment horizontal="center" vertical="bottom" textRotation="0" wrapText="false" indent="0" shrinkToFit="false"/>
      <protection locked="true" hidden="false"/>
    </xf>
    <xf numFmtId="168" fontId="28" fillId="3" borderId="0" xfId="0" applyFont="true" applyBorder="false" applyAlignment="true" applyProtection="true">
      <alignment horizontal="center" vertical="bottom" textRotation="0" wrapText="false" indent="0" shrinkToFit="false"/>
      <protection locked="true" hidden="false"/>
    </xf>
    <xf numFmtId="164" fontId="23" fillId="2" borderId="0" xfId="0" applyFont="true" applyBorder="false" applyAlignment="true" applyProtection="true">
      <alignment horizontal="general" vertical="bottom" textRotation="0" wrapText="false" indent="0" shrinkToFit="false"/>
      <protection locked="true" hidden="false"/>
    </xf>
    <xf numFmtId="167" fontId="6" fillId="2" borderId="0" xfId="0" applyFont="true" applyBorder="false" applyAlignment="true" applyProtection="true">
      <alignment horizontal="general" vertical="bottom" textRotation="0" wrapText="false" indent="0" shrinkToFit="false"/>
      <protection locked="true" hidden="false"/>
    </xf>
    <xf numFmtId="167" fontId="29" fillId="2" borderId="0" xfId="0" applyFont="true" applyBorder="false" applyAlignment="true" applyProtection="true">
      <alignment horizontal="general" vertical="bottom" textRotation="0" wrapText="false" indent="0" shrinkToFit="false"/>
      <protection locked="true" hidden="false"/>
    </xf>
    <xf numFmtId="169" fontId="12" fillId="2" borderId="0" xfId="0" applyFont="true" applyBorder="false" applyAlignment="true" applyProtection="true">
      <alignment horizontal="general" vertical="bottom" textRotation="0" wrapText="false" indent="0" shrinkToFit="false"/>
      <protection locked="true" hidden="false"/>
    </xf>
    <xf numFmtId="167" fontId="25" fillId="2" borderId="0" xfId="0" applyFont="true" applyBorder="false" applyAlignment="true" applyProtection="true">
      <alignment horizontal="general" vertical="bottom" textRotation="0" wrapText="false" indent="0" shrinkToFit="false"/>
      <protection locked="true" hidden="false"/>
    </xf>
    <xf numFmtId="167" fontId="7" fillId="2" borderId="0" xfId="0" applyFont="true" applyBorder="false" applyAlignment="true" applyProtection="true">
      <alignment horizontal="general" vertical="bottom" textRotation="0" wrapText="false" indent="0" shrinkToFit="false"/>
      <protection locked="true" hidden="false"/>
    </xf>
    <xf numFmtId="164" fontId="0" fillId="3" borderId="0" xfId="0" applyFont="false" applyBorder="false" applyAlignment="true" applyProtection="true">
      <alignment horizontal="general" vertical="bottom" textRotation="0" wrapText="false" indent="0" shrinkToFit="false"/>
      <protection locked="true" hidden="false"/>
    </xf>
    <xf numFmtId="164" fontId="11" fillId="3" borderId="0" xfId="0" applyFont="true" applyBorder="true" applyAlignment="true" applyProtection="true">
      <alignment horizontal="general" vertical="bottom" textRotation="0" wrapText="false" indent="0" shrinkToFit="false"/>
      <protection locked="true" hidden="false"/>
    </xf>
    <xf numFmtId="167" fontId="8" fillId="3" borderId="0" xfId="0" applyFont="true" applyBorder="false" applyAlignment="true" applyProtection="true">
      <alignment horizontal="general" vertical="bottom" textRotation="0" wrapText="false" indent="0" shrinkToFit="false"/>
      <protection locked="true" hidden="false"/>
    </xf>
    <xf numFmtId="167" fontId="5" fillId="3" borderId="0" xfId="0" applyFont="true" applyBorder="false" applyAlignment="true" applyProtection="true">
      <alignment horizontal="general" vertical="bottom" textRotation="0" wrapText="false" indent="0" shrinkToFit="false"/>
      <protection locked="true" hidden="false"/>
    </xf>
    <xf numFmtId="167" fontId="6" fillId="3" borderId="0" xfId="0" applyFont="true" applyBorder="false" applyAlignment="true" applyProtection="true">
      <alignment horizontal="general" vertical="bottom" textRotation="0" wrapText="false" indent="0" shrinkToFit="false"/>
      <protection locked="true" hidden="false"/>
    </xf>
    <xf numFmtId="167" fontId="7" fillId="3" borderId="0" xfId="0" applyFont="true" applyBorder="false" applyAlignment="true" applyProtection="true">
      <alignment horizontal="general" vertical="bottom" textRotation="0" wrapText="false" indent="0" shrinkToFit="false"/>
      <protection locked="true" hidden="false"/>
    </xf>
    <xf numFmtId="167" fontId="14" fillId="3" borderId="0" xfId="0" applyFont="true" applyBorder="false" applyAlignment="true" applyProtection="true">
      <alignment horizontal="general" vertical="bottom" textRotation="0" wrapText="false" indent="0" shrinkToFit="false"/>
      <protection locked="true" hidden="false"/>
    </xf>
    <xf numFmtId="166" fontId="8" fillId="3" borderId="0" xfId="0" applyFont="true" applyBorder="false" applyAlignment="true" applyProtection="true">
      <alignment horizontal="general" vertical="bottom" textRotation="0" wrapText="false" indent="0" shrinkToFit="false"/>
      <protection locked="true" hidden="false"/>
    </xf>
    <xf numFmtId="167" fontId="15" fillId="3" borderId="0" xfId="0" applyFont="true" applyBorder="false" applyAlignment="true" applyProtection="true">
      <alignment horizontal="general" vertical="bottom" textRotation="0" wrapText="false" indent="0" shrinkToFit="false"/>
      <protection locked="true" hidden="false"/>
    </xf>
    <xf numFmtId="164" fontId="16" fillId="3" borderId="0" xfId="0" applyFont="true" applyBorder="false" applyAlignment="true" applyProtection="true">
      <alignment horizontal="center" vertical="bottom" textRotation="0" wrapText="true" indent="0" shrinkToFit="false"/>
      <protection locked="true" hidden="false"/>
    </xf>
    <xf numFmtId="164" fontId="17" fillId="3" borderId="0" xfId="0" applyFont="true" applyBorder="false" applyAlignment="true" applyProtection="true">
      <alignment horizontal="general" vertical="bottom" textRotation="0" wrapText="true" indent="0" shrinkToFit="false"/>
      <protection locked="true" hidden="false"/>
    </xf>
    <xf numFmtId="167" fontId="18" fillId="3" borderId="0" xfId="0" applyFont="true" applyBorder="false" applyAlignment="true" applyProtection="true">
      <alignment horizontal="general" vertical="bottom" textRotation="0" wrapText="false" indent="0" shrinkToFit="false"/>
      <protection locked="true" hidden="false"/>
    </xf>
    <xf numFmtId="167" fontId="12" fillId="3" borderId="0" xfId="0" applyFont="true" applyBorder="false" applyAlignment="true" applyProtection="true">
      <alignment horizontal="general" vertical="bottom" textRotation="0" wrapText="false" indent="0" shrinkToFit="false"/>
      <protection locked="true" hidden="false"/>
    </xf>
    <xf numFmtId="169" fontId="12" fillId="3" borderId="0" xfId="0" applyFont="true" applyBorder="false" applyAlignment="true" applyProtection="true">
      <alignment horizontal="general" vertical="bottom" textRotation="0" wrapText="false" indent="0" shrinkToFit="false"/>
      <protection locked="true" hidden="false"/>
    </xf>
    <xf numFmtId="167" fontId="24" fillId="3" borderId="0" xfId="0" applyFont="true" applyBorder="false" applyAlignment="true" applyProtection="true">
      <alignment horizontal="general" vertical="bottom" textRotation="0" wrapText="false" indent="0" shrinkToFit="false"/>
      <protection locked="true" hidden="false"/>
    </xf>
    <xf numFmtId="169" fontId="25" fillId="3" borderId="0" xfId="0" applyFont="true" applyBorder="false" applyAlignment="true" applyProtection="true">
      <alignment horizontal="general" vertical="bottom" textRotation="0" wrapText="false" indent="0" shrinkToFit="false"/>
      <protection locked="true" hidden="false"/>
    </xf>
    <xf numFmtId="167" fontId="25" fillId="3" borderId="0" xfId="0" applyFont="true" applyBorder="false" applyAlignment="true" applyProtection="true">
      <alignment horizontal="general" vertical="bottom" textRotation="0" wrapText="false" indent="0" shrinkToFit="false"/>
      <protection locked="true" hidden="false"/>
    </xf>
    <xf numFmtId="167" fontId="29" fillId="3" borderId="0" xfId="0" applyFont="true" applyBorder="false" applyAlignment="true" applyProtection="true">
      <alignment horizontal="general" vertical="bottom" textRotation="0" wrapText="false" indent="0" shrinkToFit="false"/>
      <protection locked="true" hidden="false"/>
    </xf>
    <xf numFmtId="164" fontId="18" fillId="3" borderId="0" xfId="0" applyFont="true" applyBorder="false" applyAlignment="true" applyProtection="true">
      <alignment horizontal="center" vertical="bottom" textRotation="0" wrapText="true" indent="0" shrinkToFit="false"/>
      <protection locked="true" hidden="false"/>
    </xf>
    <xf numFmtId="164" fontId="17" fillId="3" borderId="0" xfId="0" applyFont="true" applyBorder="false" applyAlignment="true" applyProtection="true">
      <alignment horizontal="general" vertical="bottom" textRotation="0" wrapText="false" indent="0" shrinkToFit="false"/>
      <protection locked="true" hidden="false"/>
    </xf>
    <xf numFmtId="164" fontId="0" fillId="3" borderId="0" xfId="0" applyFont="false" applyBorder="false" applyAlignment="true" applyProtection="true">
      <alignment horizontal="center" vertical="bottom" textRotation="0" wrapText="false" indent="0" shrinkToFit="false"/>
      <protection locked="true" hidden="false"/>
    </xf>
    <xf numFmtId="164" fontId="30" fillId="3" borderId="0" xfId="0" applyFont="true" applyBorder="false" applyAlignment="true" applyProtection="true">
      <alignment horizontal="center" vertical="bottom" textRotation="0" wrapText="true" indent="0" shrinkToFit="false"/>
      <protection locked="true" hidden="false"/>
    </xf>
    <xf numFmtId="164" fontId="31" fillId="3" borderId="0" xfId="0" applyFont="true" applyBorder="false" applyAlignment="true" applyProtection="true">
      <alignment horizontal="general" vertical="bottom" textRotation="0" wrapText="true" indent="0" shrinkToFit="false"/>
      <protection locked="true" hidden="false"/>
    </xf>
    <xf numFmtId="166" fontId="6" fillId="3" borderId="0" xfId="0" applyFont="true" applyBorder="false" applyAlignment="true" applyProtection="true">
      <alignment horizontal="general" vertical="bottom" textRotation="0" wrapText="false" indent="0" shrinkToFit="false"/>
      <protection locked="true" hidden="false"/>
    </xf>
    <xf numFmtId="167" fontId="27" fillId="3" borderId="0" xfId="0" applyFont="true" applyBorder="false" applyAlignment="true" applyProtection="true">
      <alignment horizontal="general" vertical="bottom" textRotation="0" wrapText="false" indent="0" shrinkToFit="false"/>
      <protection locked="true" hidden="false"/>
    </xf>
    <xf numFmtId="164" fontId="0" fillId="4" borderId="0" xfId="0" applyFont="false" applyBorder="false" applyAlignment="true" applyProtection="true">
      <alignment horizontal="general" vertical="bottom" textRotation="0" wrapText="false" indent="0" shrinkToFit="false"/>
      <protection locked="true" hidden="false"/>
    </xf>
    <xf numFmtId="164" fontId="11" fillId="4" borderId="0" xfId="0" applyFont="true" applyBorder="true" applyAlignment="true" applyProtection="true">
      <alignment horizontal="general" vertical="bottom" textRotation="0" wrapText="false" indent="0" shrinkToFit="false"/>
      <protection locked="true" hidden="false"/>
    </xf>
    <xf numFmtId="167" fontId="8" fillId="4" borderId="0" xfId="0" applyFont="true" applyBorder="false" applyAlignment="true" applyProtection="true">
      <alignment horizontal="general" vertical="bottom" textRotation="0" wrapText="false" indent="0" shrinkToFit="false"/>
      <protection locked="true" hidden="false"/>
    </xf>
    <xf numFmtId="167" fontId="5" fillId="4" borderId="0" xfId="0" applyFont="true" applyBorder="false" applyAlignment="true" applyProtection="true">
      <alignment horizontal="general" vertical="bottom" textRotation="0" wrapText="false" indent="0" shrinkToFit="false"/>
      <protection locked="true" hidden="false"/>
    </xf>
    <xf numFmtId="167" fontId="6" fillId="4" borderId="0" xfId="0" applyFont="true" applyBorder="false" applyAlignment="true" applyProtection="true">
      <alignment horizontal="general" vertical="bottom" textRotation="0" wrapText="false" indent="0" shrinkToFit="false"/>
      <protection locked="true" hidden="false"/>
    </xf>
    <xf numFmtId="167" fontId="7" fillId="4" borderId="0" xfId="0" applyFont="true" applyBorder="false" applyAlignment="true" applyProtection="true">
      <alignment horizontal="general" vertical="bottom" textRotation="0" wrapText="false" indent="0" shrinkToFit="false"/>
      <protection locked="true" hidden="false"/>
    </xf>
    <xf numFmtId="166" fontId="6" fillId="4" borderId="0" xfId="0" applyFont="true" applyBorder="false" applyAlignment="true" applyProtection="true">
      <alignment horizontal="general" vertical="bottom" textRotation="0" wrapText="false" indent="0" shrinkToFit="false"/>
      <protection locked="true" hidden="false"/>
    </xf>
    <xf numFmtId="167" fontId="14" fillId="4" borderId="0" xfId="0" applyFont="true" applyBorder="false" applyAlignment="true" applyProtection="true">
      <alignment horizontal="general" vertical="bottom" textRotation="0" wrapText="false" indent="0" shrinkToFit="false"/>
      <protection locked="true" hidden="false"/>
    </xf>
    <xf numFmtId="166" fontId="8" fillId="4" borderId="0" xfId="0" applyFont="true" applyBorder="false" applyAlignment="true" applyProtection="true">
      <alignment horizontal="general" vertical="bottom" textRotation="0" wrapText="false" indent="0" shrinkToFit="false"/>
      <protection locked="true" hidden="false"/>
    </xf>
    <xf numFmtId="167" fontId="15" fillId="4" borderId="0" xfId="0" applyFont="true" applyBorder="false" applyAlignment="true" applyProtection="true">
      <alignment horizontal="general" vertical="bottom" textRotation="0" wrapText="false" indent="0" shrinkToFit="false"/>
      <protection locked="true" hidden="false"/>
    </xf>
    <xf numFmtId="164" fontId="30" fillId="4" borderId="0" xfId="0" applyFont="true" applyBorder="false" applyAlignment="true" applyProtection="true">
      <alignment horizontal="center" vertical="bottom" textRotation="0" wrapText="true" indent="0" shrinkToFit="false"/>
      <protection locked="true" hidden="false"/>
    </xf>
    <xf numFmtId="164" fontId="17" fillId="4" borderId="0" xfId="0" applyFont="true" applyBorder="false" applyAlignment="true" applyProtection="true">
      <alignment horizontal="general" vertical="bottom" textRotation="0" wrapText="true" indent="0" shrinkToFit="false"/>
      <protection locked="true" hidden="false"/>
    </xf>
    <xf numFmtId="167" fontId="18" fillId="4" borderId="0" xfId="0" applyFont="true" applyBorder="false" applyAlignment="true" applyProtection="true">
      <alignment horizontal="general" vertical="bottom" textRotation="0" wrapText="false" indent="0" shrinkToFit="false"/>
      <protection locked="true" hidden="false"/>
    </xf>
    <xf numFmtId="164" fontId="16" fillId="4" borderId="0" xfId="0" applyFont="true" applyBorder="false" applyAlignment="true" applyProtection="true">
      <alignment horizontal="center" vertical="bottom" textRotation="0" wrapText="true" indent="0" shrinkToFit="false"/>
      <protection locked="true" hidden="false"/>
    </xf>
    <xf numFmtId="164" fontId="31" fillId="4" borderId="0" xfId="0" applyFont="true" applyBorder="false" applyAlignment="true" applyProtection="true">
      <alignment horizontal="general" vertical="bottom" textRotation="0" wrapText="true" indent="0" shrinkToFit="false"/>
      <protection locked="true" hidden="false"/>
    </xf>
    <xf numFmtId="164" fontId="18" fillId="4" borderId="0" xfId="0" applyFont="true" applyBorder="false" applyAlignment="true" applyProtection="true">
      <alignment horizontal="center" vertical="bottom" textRotation="0" wrapText="true" indent="0" shrinkToFit="false"/>
      <protection locked="true" hidden="false"/>
    </xf>
    <xf numFmtId="167" fontId="12" fillId="4" borderId="0" xfId="0" applyFont="true" applyBorder="false" applyAlignment="true" applyProtection="true">
      <alignment horizontal="general" vertical="bottom" textRotation="0" wrapText="false" indent="0" shrinkToFit="false"/>
      <protection locked="true" hidden="false"/>
    </xf>
    <xf numFmtId="169" fontId="12" fillId="4" borderId="0" xfId="0" applyFont="true" applyBorder="false" applyAlignment="true" applyProtection="true">
      <alignment horizontal="general" vertical="bottom" textRotation="0" wrapText="false" indent="0" shrinkToFit="false"/>
      <protection locked="true" hidden="false"/>
    </xf>
    <xf numFmtId="167" fontId="24" fillId="4" borderId="0" xfId="0" applyFont="true" applyBorder="false" applyAlignment="true" applyProtection="true">
      <alignment horizontal="general" vertical="bottom" textRotation="0" wrapText="false" indent="0" shrinkToFit="false"/>
      <protection locked="true" hidden="false"/>
    </xf>
    <xf numFmtId="169" fontId="25" fillId="4" borderId="0" xfId="0" applyFont="true" applyBorder="false" applyAlignment="true" applyProtection="true">
      <alignment horizontal="general" vertical="bottom" textRotation="0" wrapText="false" indent="0" shrinkToFit="false"/>
      <protection locked="true" hidden="false"/>
    </xf>
    <xf numFmtId="167" fontId="25" fillId="4" borderId="0" xfId="0" applyFont="true" applyBorder="false" applyAlignment="true" applyProtection="true">
      <alignment horizontal="general" vertical="bottom" textRotation="0" wrapText="false" indent="0" shrinkToFit="false"/>
      <protection locked="true" hidden="false"/>
    </xf>
    <xf numFmtId="164" fontId="32" fillId="4" borderId="0" xfId="0" applyFont="true" applyBorder="false" applyAlignment="true" applyProtection="true">
      <alignment horizontal="center" vertical="bottom" textRotation="0" wrapText="true" indent="0" shrinkToFit="false"/>
      <protection locked="true" hidden="false"/>
    </xf>
    <xf numFmtId="167" fontId="29" fillId="4" borderId="0" xfId="0" applyFont="true" applyBorder="false" applyAlignment="true" applyProtection="true">
      <alignment horizontal="general" vertical="bottom" textRotation="0" wrapText="false" indent="0" shrinkToFit="false"/>
      <protection locked="true" hidden="false"/>
    </xf>
    <xf numFmtId="164" fontId="17" fillId="4" borderId="0" xfId="0" applyFont="true" applyBorder="false" applyAlignment="true" applyProtection="true">
      <alignment horizontal="general" vertical="bottom" textRotation="0" wrapText="false" indent="0" shrinkToFit="false"/>
      <protection locked="true" hidden="false"/>
    </xf>
    <xf numFmtId="166" fontId="33" fillId="4" borderId="0" xfId="0" applyFont="true" applyBorder="false" applyAlignment="true" applyProtection="true">
      <alignment horizontal="general" vertical="bottom" textRotation="0" wrapText="false" indent="0" shrinkToFit="false"/>
      <protection locked="true" hidden="false"/>
    </xf>
    <xf numFmtId="164" fontId="17" fillId="4" borderId="0" xfId="0" applyFont="true" applyBorder="false" applyAlignment="true" applyProtection="true">
      <alignment horizontal="center" vertical="bottom" textRotation="0" wrapText="true" indent="0" shrinkToFit="false"/>
      <protection locked="true" hidden="false"/>
    </xf>
    <xf numFmtId="167" fontId="33" fillId="4" borderId="0" xfId="0" applyFont="true" applyBorder="false" applyAlignment="true" applyProtection="true">
      <alignment horizontal="general" vertical="bottom" textRotation="0" wrapText="false" indent="0" shrinkToFit="false"/>
      <protection locked="true" hidden="false"/>
    </xf>
    <xf numFmtId="164" fontId="0" fillId="4" borderId="0" xfId="0" applyFont="true" applyBorder="false" applyAlignment="true" applyProtection="true">
      <alignment horizontal="general" vertical="bottom" textRotation="0" wrapText="false" indent="0" shrinkToFit="false"/>
      <protection locked="true" hidden="false"/>
    </xf>
    <xf numFmtId="164" fontId="11" fillId="0" borderId="0" xfId="0" applyFont="true" applyBorder="true" applyAlignment="true" applyProtection="true">
      <alignment horizontal="general" vertical="bottom" textRotation="0" wrapText="false" indent="0" shrinkToFit="false"/>
      <protection locked="true" hidden="false"/>
    </xf>
    <xf numFmtId="167" fontId="8" fillId="0" borderId="0" xfId="0" applyFont="true" applyBorder="false" applyAlignment="true" applyProtection="true">
      <alignment horizontal="general" vertical="bottom" textRotation="0" wrapText="false" indent="0" shrinkToFit="false"/>
      <protection locked="true" hidden="false"/>
    </xf>
    <xf numFmtId="167" fontId="5" fillId="0" borderId="0" xfId="0" applyFont="true" applyBorder="false" applyAlignment="true" applyProtection="true">
      <alignment horizontal="general" vertical="bottom" textRotation="0" wrapText="false" indent="0" shrinkToFit="false"/>
      <protection locked="true" hidden="false"/>
    </xf>
    <xf numFmtId="167" fontId="6" fillId="0" borderId="0" xfId="0" applyFont="true" applyBorder="false" applyAlignment="true" applyProtection="true">
      <alignment horizontal="general" vertical="bottom" textRotation="0" wrapText="false" indent="0" shrinkToFit="false"/>
      <protection locked="true" hidden="false"/>
    </xf>
    <xf numFmtId="167" fontId="7" fillId="0" borderId="0" xfId="0" applyFont="true" applyBorder="false" applyAlignment="true" applyProtection="true">
      <alignment horizontal="general" vertical="bottom" textRotation="0" wrapText="false" indent="0" shrinkToFit="false"/>
      <protection locked="true" hidden="false"/>
    </xf>
    <xf numFmtId="167" fontId="14" fillId="0" borderId="0" xfId="0" applyFont="true" applyBorder="false" applyAlignment="true" applyProtection="true">
      <alignment horizontal="general" vertical="bottom" textRotation="0" wrapText="false" indent="0" shrinkToFit="false"/>
      <protection locked="true" hidden="false"/>
    </xf>
    <xf numFmtId="167" fontId="15" fillId="0" borderId="0" xfId="0" applyFont="true" applyBorder="false" applyAlignment="true" applyProtection="true">
      <alignment horizontal="general" vertical="bottom" textRotation="0" wrapText="false" indent="0" shrinkToFit="false"/>
      <protection locked="true" hidden="false"/>
    </xf>
    <xf numFmtId="164" fontId="30" fillId="0" borderId="0" xfId="0" applyFont="true" applyBorder="false" applyAlignment="true" applyProtection="true">
      <alignment horizontal="center" vertical="bottom" textRotation="0" wrapText="true" indent="0" shrinkToFit="false"/>
      <protection locked="true" hidden="false"/>
    </xf>
    <xf numFmtId="164" fontId="17" fillId="0" borderId="0" xfId="0" applyFont="true" applyBorder="false" applyAlignment="true" applyProtection="true">
      <alignment horizontal="general" vertical="bottom" textRotation="0" wrapText="true" indent="0" shrinkToFit="false"/>
      <protection locked="true" hidden="false"/>
    </xf>
    <xf numFmtId="167" fontId="18" fillId="0" borderId="0" xfId="0" applyFont="true" applyBorder="false" applyAlignment="true" applyProtection="true">
      <alignment horizontal="general" vertical="bottom" textRotation="0" wrapText="false" indent="0" shrinkToFit="false"/>
      <protection locked="true" hidden="false"/>
    </xf>
    <xf numFmtId="164" fontId="16" fillId="0" borderId="0" xfId="0" applyFont="true" applyBorder="false" applyAlignment="true" applyProtection="true">
      <alignment horizontal="center" vertical="bottom" textRotation="0" wrapText="true" indent="0" shrinkToFit="false"/>
      <protection locked="true" hidden="false"/>
    </xf>
    <xf numFmtId="164" fontId="17" fillId="0" borderId="0" xfId="0" applyFont="true" applyBorder="false" applyAlignment="true" applyProtection="true">
      <alignment horizontal="center" vertical="bottom" textRotation="0" wrapText="true" indent="0" shrinkToFit="false"/>
      <protection locked="true" hidden="false"/>
    </xf>
    <xf numFmtId="164" fontId="18" fillId="0" borderId="0" xfId="0" applyFont="true" applyBorder="false" applyAlignment="true" applyProtection="true">
      <alignment horizontal="center" vertical="bottom" textRotation="0" wrapText="true" indent="0" shrinkToFit="false"/>
      <protection locked="true" hidden="false"/>
    </xf>
    <xf numFmtId="167" fontId="12" fillId="0" borderId="0" xfId="0" applyFont="true" applyBorder="false" applyAlignment="true" applyProtection="true">
      <alignment horizontal="general" vertical="bottom" textRotation="0" wrapText="false" indent="0" shrinkToFit="false"/>
      <protection locked="true" hidden="false"/>
    </xf>
    <xf numFmtId="169" fontId="12" fillId="0" borderId="0" xfId="0" applyFont="true" applyBorder="false" applyAlignment="true" applyProtection="true">
      <alignment horizontal="general" vertical="bottom" textRotation="0" wrapText="false" indent="0" shrinkToFit="false"/>
      <protection locked="true" hidden="false"/>
    </xf>
    <xf numFmtId="167" fontId="24" fillId="0" borderId="0" xfId="0" applyFont="true" applyBorder="false" applyAlignment="true" applyProtection="true">
      <alignment horizontal="general" vertical="bottom" textRotation="0" wrapText="false" indent="0" shrinkToFit="false"/>
      <protection locked="true" hidden="false"/>
    </xf>
    <xf numFmtId="169" fontId="25" fillId="0" borderId="0" xfId="0" applyFont="true" applyBorder="false" applyAlignment="true" applyProtection="true">
      <alignment horizontal="general" vertical="bottom" textRotation="0" wrapText="false" indent="0" shrinkToFit="false"/>
      <protection locked="true" hidden="false"/>
    </xf>
    <xf numFmtId="167" fontId="25" fillId="0" borderId="0" xfId="0" applyFont="true" applyBorder="false" applyAlignment="true" applyProtection="true">
      <alignment horizontal="general" vertical="bottom" textRotation="0" wrapText="false" indent="0" shrinkToFit="false"/>
      <protection locked="true" hidden="false"/>
    </xf>
    <xf numFmtId="164" fontId="17" fillId="0" borderId="0" xfId="0" applyFont="true" applyBorder="false" applyAlignment="true" applyProtection="true">
      <alignment horizontal="general" vertical="bottom" textRotation="0" wrapText="false" indent="0" shrinkToFit="false"/>
      <protection locked="true" hidden="false"/>
    </xf>
    <xf numFmtId="167" fontId="29" fillId="0" borderId="0" xfId="0" applyFont="true" applyBorder="false" applyAlignment="true" applyProtection="true">
      <alignment horizontal="general" vertical="bottom" textRotation="0" wrapText="false" indent="0" shrinkToFit="false"/>
      <protection locked="true" hidden="false"/>
    </xf>
    <xf numFmtId="167" fontId="33" fillId="0" borderId="0" xfId="0" applyFont="true" applyBorder="false" applyAlignment="true" applyProtection="true">
      <alignment horizontal="general" vertical="bottom" textRotation="0" wrapText="false" indent="0" shrinkToFit="false"/>
      <protection locked="true" hidden="false"/>
    </xf>
    <xf numFmtId="167" fontId="27" fillId="0" borderId="0" xfId="0" applyFont="true" applyBorder="false" applyAlignment="true" applyProtection="true">
      <alignment horizontal="general" vertical="bottom" textRotation="0" wrapText="false" indent="0" shrinkToFit="false"/>
      <protection locked="true" hidden="false"/>
    </xf>
    <xf numFmtId="164" fontId="34" fillId="0" borderId="0" xfId="0" applyFont="true" applyBorder="false" applyAlignment="true" applyProtection="true">
      <alignment horizontal="center" vertical="bottom" textRotation="0" wrapText="true" indent="0" shrinkToFit="false"/>
      <protection locked="true" hidden="false"/>
    </xf>
    <xf numFmtId="167" fontId="35" fillId="0" borderId="0" xfId="0" applyFont="true" applyBorder="false" applyAlignment="true" applyProtection="true">
      <alignment horizontal="right" vertical="bottom" textRotation="0" wrapText="false" indent="0" shrinkToFit="false"/>
      <protection locked="true" hidden="false"/>
    </xf>
    <xf numFmtId="164" fontId="0" fillId="0" borderId="0" xfId="0" applyFont="true" applyBorder="false" applyAlignment="true" applyProtection="true">
      <alignment horizontal="general" vertical="bottom" textRotation="0" wrapText="false" indent="0" shrinkToFit="false"/>
      <protection locked="true" hidden="false"/>
    </xf>
    <xf numFmtId="164" fontId="5" fillId="0" borderId="0" xfId="0" applyFont="true" applyBorder="false" applyAlignment="true" applyProtection="true">
      <alignment horizontal="center" vertical="bottom" textRotation="0" wrapText="false" indent="0" shrinkToFit="false"/>
      <protection locked="true" hidden="false"/>
    </xf>
    <xf numFmtId="164" fontId="6" fillId="0" borderId="0" xfId="0" applyFont="true" applyBorder="false" applyAlignment="true" applyProtection="true">
      <alignment horizontal="center" vertical="bottom" textRotation="0" wrapText="false" indent="0" shrinkToFit="false"/>
      <protection locked="true" hidden="false"/>
    </xf>
    <xf numFmtId="164" fontId="0" fillId="0" borderId="0" xfId="0" applyFont="true" applyBorder="false" applyAlignment="true" applyProtection="true">
      <alignment horizontal="center" vertical="bottom" textRotation="0" wrapText="false" indent="0" shrinkToFit="false"/>
      <protection locked="true" hidden="false"/>
    </xf>
    <xf numFmtId="164" fontId="7" fillId="0" borderId="0" xfId="0" applyFont="true" applyBorder="false" applyAlignment="true" applyProtection="true">
      <alignment horizontal="center" vertical="bottom" textRotation="0" wrapText="false" indent="0" shrinkToFit="false"/>
      <protection locked="true" hidden="false"/>
    </xf>
    <xf numFmtId="167" fontId="17" fillId="0" borderId="0" xfId="0" applyFont="true" applyBorder="false" applyAlignment="true" applyProtection="true">
      <alignment horizontal="general" vertical="bottom" textRotation="0" wrapText="false" indent="0" shrinkToFit="false"/>
      <protection locked="true" hidden="false"/>
    </xf>
    <xf numFmtId="164" fontId="32" fillId="0" borderId="0" xfId="0" applyFont="true" applyBorder="false" applyAlignment="true" applyProtection="true">
      <alignment horizontal="center" vertical="bottom" textRotation="0" wrapText="true" indent="0" shrinkToFit="false"/>
      <protection locked="true" hidden="false"/>
    </xf>
    <xf numFmtId="164" fontId="31" fillId="0" borderId="0" xfId="0" applyFont="true" applyBorder="false" applyAlignment="true" applyProtection="true">
      <alignment horizontal="general" vertical="bottom" textRotation="0" wrapText="true" indent="0" shrinkToFit="false"/>
      <protection locked="true" hidden="false"/>
    </xf>
    <xf numFmtId="164" fontId="13" fillId="0" borderId="0" xfId="0" applyFont="true" applyBorder="false" applyAlignment="true" applyProtection="true">
      <alignment horizontal="center" vertical="bottom" textRotation="0" wrapText="true" indent="0" shrinkToFit="false"/>
      <protection locked="true" hidden="false"/>
    </xf>
    <xf numFmtId="164" fontId="0" fillId="0" borderId="0" xfId="0" applyFont="true" applyBorder="false" applyAlignment="true" applyProtection="true">
      <alignment horizontal="general" vertical="bottom" textRotation="0" wrapText="true" indent="0" shrinkToFit="false"/>
      <protection locked="true" hidden="false"/>
    </xf>
    <xf numFmtId="164" fontId="8" fillId="0" borderId="0" xfId="0" applyFont="true" applyBorder="true" applyAlignment="true" applyProtection="true">
      <alignment horizontal="general" vertical="bottom" textRotation="0" wrapText="true" indent="0" shrinkToFit="false"/>
      <protection locked="true" hidden="false"/>
    </xf>
    <xf numFmtId="164" fontId="12" fillId="0" borderId="0" xfId="0" applyFont="true" applyBorder="false" applyAlignment="true" applyProtection="true">
      <alignment horizontal="center" vertical="bottom" textRotation="0" wrapText="true" indent="0" shrinkToFit="false"/>
      <protection locked="true" hidden="false"/>
    </xf>
    <xf numFmtId="164" fontId="36" fillId="0" borderId="0" xfId="0" applyFont="true" applyBorder="false" applyAlignment="true" applyProtection="true">
      <alignment horizontal="center" vertical="bottom" textRotation="0" wrapText="true" indent="0" shrinkToFit="false"/>
      <protection locked="true" hidden="false"/>
    </xf>
    <xf numFmtId="164" fontId="37" fillId="0" borderId="0" xfId="0" applyFont="true" applyBorder="false" applyAlignment="true" applyProtection="true">
      <alignment horizontal="general" vertical="bottom" textRotation="0" wrapText="true" indent="0" shrinkToFit="false"/>
      <protection locked="true" hidden="false"/>
    </xf>
    <xf numFmtId="164" fontId="37" fillId="0" borderId="0" xfId="0" applyFont="true" applyBorder="false" applyAlignment="true" applyProtection="true">
      <alignment horizontal="general" vertical="bottom" textRotation="0" wrapText="false" indent="0" shrinkToFit="false"/>
      <protection locked="true" hidden="false"/>
    </xf>
    <xf numFmtId="164" fontId="37" fillId="0" borderId="0" xfId="0" applyFont="true" applyBorder="true" applyAlignment="true" applyProtection="true">
      <alignment horizontal="general" vertical="bottom" textRotation="0" wrapText="true" indent="0" shrinkToFit="false"/>
      <protection locked="true" hidden="false"/>
    </xf>
    <xf numFmtId="170" fontId="21" fillId="0" borderId="0" xfId="0" applyFont="true" applyBorder="false" applyAlignment="true" applyProtection="true">
      <alignment horizontal="center" vertical="bottom" textRotation="0" wrapText="false" indent="0" shrinkToFit="false"/>
      <protection locked="true" hidden="false"/>
    </xf>
    <xf numFmtId="171" fontId="21" fillId="0" borderId="0" xfId="0" applyFont="true" applyBorder="false" applyAlignment="true" applyProtection="true">
      <alignment horizontal="center" vertical="bottom" textRotation="0" wrapText="false" indent="0" shrinkToFit="false"/>
      <protection locked="true" hidden="false"/>
    </xf>
    <xf numFmtId="164" fontId="21" fillId="0" borderId="0" xfId="0" applyFont="true" applyBorder="false" applyAlignment="true" applyProtection="true">
      <alignment horizontal="general" vertical="bottom" textRotation="0" wrapText="false" indent="0" shrinkToFit="false"/>
      <protection locked="true" hidden="false"/>
    </xf>
    <xf numFmtId="171" fontId="21" fillId="0" borderId="0" xfId="0" applyFont="true" applyBorder="false" applyAlignment="true" applyProtection="true">
      <alignment horizontal="general" vertical="bottom" textRotation="0" wrapText="false" indent="0" shrinkToFit="false"/>
      <protection locked="true" hidden="false"/>
    </xf>
    <xf numFmtId="170" fontId="6" fillId="0" borderId="0" xfId="0" applyFont="true" applyBorder="false" applyAlignment="true" applyProtection="true">
      <alignment horizontal="center" vertical="bottom" textRotation="0" wrapText="false" indent="0" shrinkToFit="false"/>
      <protection locked="true" hidden="false"/>
    </xf>
    <xf numFmtId="164" fontId="13" fillId="0" borderId="0" xfId="0" applyFont="true" applyBorder="false" applyAlignment="true" applyProtection="true">
      <alignment horizontal="general" vertical="bottom" textRotation="0" wrapText="false" indent="0" shrinkToFit="false"/>
      <protection locked="true" hidden="false"/>
    </xf>
    <xf numFmtId="172" fontId="21" fillId="0" borderId="0" xfId="0" applyFont="true" applyBorder="false" applyAlignment="true" applyProtection="true">
      <alignment horizontal="center" vertical="bottom" textRotation="0" wrapText="false" indent="0" shrinkToFit="false"/>
      <protection locked="true" hidden="false"/>
    </xf>
    <xf numFmtId="171" fontId="6" fillId="0" borderId="0" xfId="0" applyFont="true" applyBorder="false" applyAlignment="true" applyProtection="true">
      <alignment horizontal="general" vertical="bottom" textRotation="0" wrapText="false" indent="0" shrinkToFit="false"/>
      <protection locked="true" hidden="false"/>
    </xf>
    <xf numFmtId="171" fontId="6" fillId="0" borderId="0" xfId="0" applyFont="true" applyBorder="false" applyAlignment="true" applyProtection="true">
      <alignment horizontal="center" vertical="bottom" textRotation="0" wrapText="false" indent="0" shrinkToFit="false"/>
      <protection locked="true" hidden="false"/>
    </xf>
    <xf numFmtId="164" fontId="42" fillId="0" borderId="0" xfId="0" applyFont="true" applyBorder="true" applyAlignment="true" applyProtection="true">
      <alignment horizontal="general" vertical="bottom" textRotation="0" wrapText="false" indent="0" shrinkToFit="false"/>
      <protection locked="true" hidden="false"/>
    </xf>
    <xf numFmtId="167" fontId="43" fillId="0" borderId="0" xfId="0" applyFont="true" applyBorder="false" applyAlignment="true" applyProtection="true">
      <alignment horizontal="general" vertical="bottom" textRotation="0" wrapText="false" indent="0" shrinkToFit="false"/>
      <protection locked="true" hidden="false"/>
    </xf>
    <xf numFmtId="164" fontId="44" fillId="0" borderId="0" xfId="0" applyFont="true" applyBorder="false" applyAlignment="true" applyProtection="true">
      <alignment horizontal="center" vertical="bottom" textRotation="0" wrapText="false" indent="0" shrinkToFit="false"/>
      <protection locked="true" hidden="false"/>
    </xf>
    <xf numFmtId="164" fontId="45" fillId="0" borderId="0" xfId="0" applyFont="true" applyBorder="false" applyAlignment="true" applyProtection="true">
      <alignment horizontal="center" vertical="bottom" textRotation="0" wrapText="false" indent="0" shrinkToFit="false"/>
      <protection locked="true" hidden="false"/>
    </xf>
    <xf numFmtId="164" fontId="46" fillId="0" borderId="0" xfId="0" applyFont="true" applyBorder="false" applyAlignment="true" applyProtection="true">
      <alignment horizontal="center" vertical="bottom" textRotation="0" wrapText="false" indent="0" shrinkToFit="false"/>
      <protection locked="true" hidden="false"/>
    </xf>
    <xf numFmtId="164" fontId="47" fillId="0" borderId="0" xfId="0" applyFont="true" applyBorder="false" applyAlignment="true" applyProtection="true">
      <alignment horizontal="center" vertical="bottom" textRotation="0" wrapText="false" indent="0" shrinkToFit="false"/>
      <protection locked="true" hidden="false"/>
    </xf>
    <xf numFmtId="164" fontId="46" fillId="0" borderId="0" xfId="0" applyFont="true" applyBorder="false" applyAlignment="true" applyProtection="true">
      <alignment horizontal="general" vertical="bottom" textRotation="0" wrapText="false" indent="0" shrinkToFit="false"/>
      <protection locked="true" hidden="false"/>
    </xf>
    <xf numFmtId="164" fontId="43" fillId="0" borderId="0" xfId="0" applyFont="true" applyBorder="false" applyAlignment="true" applyProtection="true">
      <alignment horizontal="general" vertical="bottom" textRotation="0" wrapText="false" indent="0" shrinkToFit="false"/>
      <protection locked="true" hidden="false"/>
    </xf>
    <xf numFmtId="164" fontId="44" fillId="0" borderId="0" xfId="0" applyFont="true" applyBorder="false" applyAlignment="true" applyProtection="true">
      <alignment horizontal="general" vertical="bottom" textRotation="0" wrapText="false" indent="0" shrinkToFit="false"/>
      <protection locked="true" hidden="false"/>
    </xf>
    <xf numFmtId="164" fontId="45" fillId="0" borderId="0" xfId="0" applyFont="true" applyBorder="false" applyAlignment="true" applyProtection="true">
      <alignment horizontal="general" vertical="bottom" textRotation="0" wrapText="false" indent="0" shrinkToFit="false"/>
      <protection locked="true" hidden="false"/>
    </xf>
    <xf numFmtId="164" fontId="47" fillId="0" borderId="0" xfId="0" applyFont="true" applyBorder="false" applyAlignment="true" applyProtection="true">
      <alignment horizontal="general" vertical="bottom" textRotation="0" wrapText="false" indent="0" shrinkToFit="false"/>
      <protection locked="true" hidden="false"/>
    </xf>
    <xf numFmtId="167" fontId="48" fillId="0" borderId="0" xfId="0" applyFont="true" applyBorder="false" applyAlignment="true" applyProtection="true">
      <alignment horizontal="general" vertical="bottom" textRotation="0" wrapText="false" indent="0" shrinkToFit="false"/>
      <protection locked="true" hidden="false"/>
    </xf>
    <xf numFmtId="167" fontId="49" fillId="0" borderId="0" xfId="0" applyFont="true" applyBorder="false" applyAlignment="true" applyProtection="true">
      <alignment horizontal="general" vertical="bottom" textRotation="0" wrapText="false" indent="0" shrinkToFit="false"/>
      <protection locked="true" hidden="false"/>
    </xf>
    <xf numFmtId="167" fontId="44" fillId="0" borderId="0" xfId="0" applyFont="true" applyBorder="false" applyAlignment="true" applyProtection="true">
      <alignment horizontal="general" vertical="bottom" textRotation="0" wrapText="false" indent="0" shrinkToFit="false"/>
      <protection locked="true" hidden="false"/>
    </xf>
    <xf numFmtId="167" fontId="45" fillId="0" borderId="0" xfId="0" applyFont="true" applyBorder="false" applyAlignment="true" applyProtection="true">
      <alignment horizontal="general" vertical="bottom" textRotation="0" wrapText="false" indent="0" shrinkToFit="false"/>
      <protection locked="true" hidden="false"/>
    </xf>
    <xf numFmtId="167" fontId="47" fillId="0" borderId="0" xfId="0" applyFont="true" applyBorder="false" applyAlignment="true" applyProtection="true">
      <alignment horizontal="general" vertical="bottom" textRotation="0" wrapText="false" indent="0" shrinkToFit="false"/>
      <protection locked="true" hidden="false"/>
    </xf>
    <xf numFmtId="164" fontId="33" fillId="0" borderId="0" xfId="0" applyFont="true" applyBorder="false" applyAlignment="true" applyProtection="true">
      <alignment horizontal="general" vertical="bottom" textRotation="0" wrapText="false" indent="0" shrinkToFit="false"/>
      <protection locked="true" hidden="false"/>
    </xf>
    <xf numFmtId="164" fontId="6" fillId="0" borderId="0" xfId="0" applyFont="true" applyBorder="false" applyAlignment="true" applyProtection="true">
      <alignment horizontal="right" vertical="bottom" textRotation="0" wrapText="false" indent="0" shrinkToFit="false"/>
      <protection locked="true" hidden="false"/>
    </xf>
    <xf numFmtId="164" fontId="28" fillId="0" borderId="0" xfId="0" applyFont="true" applyBorder="false" applyAlignment="true" applyProtection="true">
      <alignment horizontal="right" vertical="bottom" textRotation="0" wrapText="false" indent="0" shrinkToFit="false"/>
      <protection locked="true" hidden="false"/>
    </xf>
    <xf numFmtId="164" fontId="28" fillId="0" borderId="0" xfId="0" applyFont="true" applyBorder="false" applyAlignment="true" applyProtection="true">
      <alignment horizontal="general" vertical="bottom" textRotation="0" wrapText="false" indent="0" shrinkToFit="false"/>
      <protection locked="true" hidden="false"/>
    </xf>
    <xf numFmtId="164" fontId="28" fillId="0" borderId="0" xfId="0" applyFont="true" applyBorder="false" applyAlignment="true" applyProtection="true">
      <alignment horizontal="center" vertical="bottom" textRotation="0" wrapText="false" indent="0" shrinkToFit="false"/>
      <protection locked="true" hidden="false"/>
    </xf>
    <xf numFmtId="166" fontId="50" fillId="0" borderId="0" xfId="0" applyFont="true" applyBorder="false" applyAlignment="true" applyProtection="true">
      <alignment horizontal="center" vertical="bottom" textRotation="0" wrapText="false" indent="0" shrinkToFit="false"/>
      <protection locked="true" hidden="false"/>
    </xf>
    <xf numFmtId="164" fontId="21" fillId="0" borderId="0" xfId="0" applyFont="true" applyBorder="false" applyAlignment="true" applyProtection="true">
      <alignment horizontal="right" vertical="bottom" textRotation="0" wrapText="false" indent="0" shrinkToFit="false"/>
      <protection locked="true" hidden="false"/>
    </xf>
    <xf numFmtId="171" fontId="12" fillId="0" borderId="0" xfId="0" applyFont="true" applyBorder="false" applyAlignment="true" applyProtection="true">
      <alignment horizontal="left" vertical="bottom" textRotation="0" wrapText="false" indent="0" shrinkToFit="false"/>
      <protection locked="true" hidden="false"/>
    </xf>
    <xf numFmtId="173" fontId="12" fillId="0" borderId="0" xfId="0" applyFont="true" applyBorder="false" applyAlignment="true" applyProtection="true">
      <alignment horizontal="center" vertical="bottom" textRotation="0" wrapText="false" indent="0" shrinkToFit="false"/>
      <protection locked="true" hidden="false"/>
    </xf>
    <xf numFmtId="171" fontId="12" fillId="0" borderId="0" xfId="0" applyFont="true" applyBorder="false" applyAlignment="true" applyProtection="true">
      <alignment horizontal="right" vertical="bottom" textRotation="0" wrapText="false" indent="0" shrinkToFit="false"/>
      <protection locked="true" hidden="false"/>
    </xf>
    <xf numFmtId="171" fontId="12" fillId="0" borderId="0" xfId="0" applyFont="true" applyBorder="false" applyAlignment="true" applyProtection="true">
      <alignment horizontal="center" vertical="bottom" textRotation="0" wrapText="false" indent="0" shrinkToFit="false"/>
      <protection locked="true" hidden="false"/>
    </xf>
    <xf numFmtId="164" fontId="31" fillId="0" borderId="0" xfId="0" applyFont="true" applyBorder="false" applyAlignment="true" applyProtection="true">
      <alignment horizontal="general" vertical="bottom" textRotation="0" wrapText="false" indent="0" shrinkToFit="false"/>
      <protection locked="true" hidden="false"/>
    </xf>
    <xf numFmtId="164" fontId="52" fillId="0" borderId="0" xfId="0" applyFont="true" applyBorder="true" applyAlignment="true" applyProtection="true">
      <alignment horizontal="center" vertical="center" textRotation="0" wrapText="true" indent="0" shrinkToFit="false"/>
      <protection locked="true" hidden="false"/>
    </xf>
    <xf numFmtId="164" fontId="53" fillId="0" borderId="0" xfId="0" applyFont="true" applyBorder="true" applyAlignment="true" applyProtection="true">
      <alignment horizontal="center" vertical="center" textRotation="0" wrapText="true" indent="0" shrinkToFit="false"/>
      <protection locked="true" hidden="false"/>
    </xf>
    <xf numFmtId="164" fontId="53" fillId="0" borderId="0" xfId="0" applyFont="true" applyBorder="false" applyAlignment="true" applyProtection="true">
      <alignment horizontal="general" vertical="bottom" textRotation="0" wrapText="true" indent="0" shrinkToFit="false"/>
      <protection locked="true" hidden="false"/>
    </xf>
    <xf numFmtId="164" fontId="13" fillId="0" borderId="0" xfId="0" applyFont="true" applyBorder="false" applyAlignment="true" applyProtection="true">
      <alignment horizontal="center" vertical="bottom" textRotation="0" wrapText="false" indent="0" shrinkToFit="false"/>
      <protection locked="true" hidden="false"/>
    </xf>
    <xf numFmtId="164" fontId="52" fillId="0" borderId="0" xfId="0" applyFont="true" applyBorder="false" applyAlignment="true" applyProtection="true">
      <alignment horizontal="general" vertical="bottom" textRotation="0" wrapText="true" indent="0" shrinkToFit="false"/>
      <protection locked="true" hidden="false"/>
    </xf>
    <xf numFmtId="164" fontId="8" fillId="0" borderId="0" xfId="0" applyFont="true" applyBorder="false" applyAlignment="true" applyProtection="true">
      <alignment horizontal="general" vertical="bottom" textRotation="0" wrapText="true" indent="0" shrinkToFit="false"/>
      <protection locked="true" hidden="false"/>
    </xf>
    <xf numFmtId="164" fontId="54" fillId="0" borderId="0" xfId="0" applyFont="true" applyBorder="false" applyAlignment="true" applyProtection="true">
      <alignment horizontal="general" vertical="bottom" textRotation="0" wrapText="true" indent="0" shrinkToFit="false"/>
      <protection locked="true" hidden="false"/>
    </xf>
  </cellXfs>
  <cellStyles count="7">
    <cellStyle name="Normal" xfId="0" builtinId="0"/>
    <cellStyle name="Comma" xfId="15" builtinId="3"/>
    <cellStyle name="Comma [0]" xfId="16" builtinId="6"/>
    <cellStyle name="Currency" xfId="17" builtinId="4"/>
    <cellStyle name="Currency [0]" xfId="18" builtinId="7"/>
    <cellStyle name="Percent" xfId="19" builtinId="5"/>
    <cellStyle name="Result2" xfId="20"/>
  </cellStyles>
  <colors>
    <indexedColors>
      <rgbColor rgb="FF000000"/>
      <rgbColor rgb="FFFFFFFF"/>
      <rgbColor rgb="FFFF0000"/>
      <rgbColor rgb="FF00FF00"/>
      <rgbColor rgb="FF0000FF"/>
      <rgbColor rgb="FFFFFF00"/>
      <rgbColor rgb="FFFF0066"/>
      <rgbColor rgb="FF00FFFF"/>
      <rgbColor rgb="FF990000"/>
      <rgbColor rgb="FF009900"/>
      <rgbColor rgb="FF000080"/>
      <rgbColor rgb="FF579D1C"/>
      <rgbColor rgb="FF55215B"/>
      <rgbColor rgb="FF3465A4"/>
      <rgbColor rgb="FFB3B3B3"/>
      <rgbColor rgb="FF808080"/>
      <rgbColor rgb="FF9999FF"/>
      <rgbColor rgb="FF993366"/>
      <rgbColor rgb="FFFFFFD7"/>
      <rgbColor rgb="FFDEE6EF"/>
      <rgbColor rgb="FF660066"/>
      <rgbColor rgb="FFFF8080"/>
      <rgbColor rgb="FF0066CC"/>
      <rgbColor rgb="FFDDDDDD"/>
      <rgbColor rgb="FF000080"/>
      <rgbColor rgb="FFF10D0C"/>
      <rgbColor rgb="FFFFFF00"/>
      <rgbColor rgb="FF00FFFF"/>
      <rgbColor rgb="FF6600FF"/>
      <rgbColor rgb="FFC5000B"/>
      <rgbColor rgb="FF008080"/>
      <rgbColor rgb="FF0000FF"/>
      <rgbColor rgb="FF00CCFF"/>
      <rgbColor rgb="FFCCFFFF"/>
      <rgbColor rgb="FFCCFFCC"/>
      <rgbColor rgb="FFFFFF99"/>
      <rgbColor rgb="FF99CCFF"/>
      <rgbColor rgb="FFFF99CC"/>
      <rgbColor rgb="FFCC99FF"/>
      <rgbColor rgb="FFFFD8CE"/>
      <rgbColor rgb="FF0066FF"/>
      <rgbColor rgb="FF33CCCC"/>
      <rgbColor rgb="FF5EB91E"/>
      <rgbColor rgb="FFFFCC00"/>
      <rgbColor rgb="FFFF9900"/>
      <rgbColor rgb="FFFF420E"/>
      <rgbColor rgb="FF5983B0"/>
      <rgbColor rgb="FF969696"/>
      <rgbColor rgb="FF004586"/>
      <rgbColor rgb="FF468A1A"/>
      <rgbColor rgb="FF006600"/>
      <rgbColor rgb="FF395511"/>
      <rgbColor rgb="FFC9211E"/>
      <rgbColor rgb="FFFF3838"/>
      <rgbColor rgb="FF355269"/>
      <rgbColor rgb="FF383D3C"/>
    </indexedColors>
  </colors>
</styleSheet>
</file>

<file path=xl/_rels/workbook.xml.rels><?xml version="1.0" encoding="UTF-8"?>
<Relationships xmlns="http://schemas.openxmlformats.org/package/2006/relationships"><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worksheet" Target="worksheets/sheet1.xml"/><Relationship Id="rId4" Type="http://schemas.openxmlformats.org/officeDocument/2006/relationships/worksheet" Target="worksheets/sheet2.xml"/><Relationship Id="rId5" Type="http://schemas.openxmlformats.org/officeDocument/2006/relationships/worksheet" Target="worksheets/sheet3.xml"/><Relationship Id="rId6" Type="http://schemas.openxmlformats.org/officeDocument/2006/relationships/worksheet" Target="worksheets/sheet4.xml"/><Relationship Id="rId7" Type="http://schemas.openxmlformats.org/officeDocument/2006/relationships/sharedStrings" Target="sharedStrings.xml"/>
</Relationships>
</file>

<file path=xl/charts/_rels/chart18.xml.rels><?xml version="1.0" encoding="UTF-8"?>
<Relationships xmlns="http://schemas.openxmlformats.org/package/2006/relationships"><Relationship Id="rId1" Type="http://schemas.openxmlformats.org/officeDocument/2006/relationships/chartUserShapes" Target="../drawings/drawing2.xml"/>
</Relationships>
</file>

<file path=xl/charts/_rels/chart32.xml.rels><?xml version="1.0" encoding="UTF-8"?>
<Relationships xmlns="http://schemas.openxmlformats.org/package/2006/relationships"><Relationship Id="rId1" Type="http://schemas.openxmlformats.org/officeDocument/2006/relationships/chartUserShapes" Target="../drawings/drawing3.xml"/>
</Relationships>
</file>

<file path=xl/charts/_rels/chart33.xml.rels><?xml version="1.0" encoding="UTF-8"?>
<Relationships xmlns="http://schemas.openxmlformats.org/package/2006/relationships"><Relationship Id="rId1" Type="http://schemas.openxmlformats.org/officeDocument/2006/relationships/chartUserShapes" Target="../drawings/drawing4.xml"/>
</Relationships>
</file>

<file path=xl/charts/_rels/chart40.xml.rels><?xml version="1.0" encoding="UTF-8"?>
<Relationships xmlns="http://schemas.openxmlformats.org/package/2006/relationships"><Relationship Id="rId1" Type="http://schemas.openxmlformats.org/officeDocument/2006/relationships/chartUserShapes" Target="../drawings/drawing6.xml"/>
</Relationships>
</file>

<file path=xl/charts/_rels/chart71.xml.rels><?xml version="1.0" encoding="UTF-8"?>
<Relationships xmlns="http://schemas.openxmlformats.org/package/2006/relationships"><Relationship Id="rId1" Type="http://schemas.openxmlformats.org/officeDocument/2006/relationships/chartUserShapes" Target="../drawings/drawing7.xml"/>
</Relationships>
</file>

<file path=xl/charts/chart1.xml><?xml version="1.0" encoding="utf-8"?>
<c:chartSpace xmlns:c="http://schemas.openxmlformats.org/drawingml/2006/chart" xmlns:a="http://schemas.openxmlformats.org/drawingml/2006/main" xmlns:r="http://schemas.openxmlformats.org/officeDocument/2006/relationships">
  <c:lang val="en-US"/>
  <c:roundedCorners val="0"/>
  <c:chart>
    <c:title>
      <c:tx>
        <c:rich>
          <a:bodyPr rot="0"/>
          <a:lstStyle/>
          <a:p>
            <a:pPr>
              <a:defRPr b="0" sz="1300" spc="-1" strike="noStrike">
                <a:solidFill>
                  <a:srgbClr val="000000"/>
                </a:solidFill>
                <a:latin typeface="Arial"/>
              </a:defRPr>
            </a:pPr>
            <a:r>
              <a:rPr b="0" sz="1300" spc="-1" strike="noStrike">
                <a:solidFill>
                  <a:srgbClr val="000000"/>
                </a:solidFill>
                <a:latin typeface="Arial"/>
              </a:rPr>
              <a:t>SOUTH AUSTRALIA
MAXIMUMS</a:t>
            </a:r>
          </a:p>
        </c:rich>
      </c:tx>
      <c:overlay val="0"/>
      <c:spPr>
        <a:noFill/>
        <a:ln w="0">
          <a:noFill/>
        </a:ln>
      </c:spPr>
    </c:title>
    <c:autoTitleDeleted val="0"/>
    <c:plotArea>
      <c:lineChart>
        <c:grouping val="standard"/>
        <c:varyColors val="0"/>
        <c:ser>
          <c:idx val="0"/>
          <c:order val="0"/>
          <c:spPr>
            <a:solidFill>
              <a:srgbClr val="004586"/>
            </a:solidFill>
            <a:ln w="28800">
              <a:solidFill>
                <a:srgbClr val="004586"/>
              </a:solidFill>
              <a:round/>
            </a:ln>
          </c:spPr>
          <c:marker>
            <c:symbol val="none"/>
          </c:marker>
          <c:dLbls>
            <c:txPr>
              <a:bodyPr wrap="none"/>
              <a:lstStyle/>
              <a:p>
                <a:pPr>
                  <a:defRPr b="0" sz="1000" spc="-1" strike="noStrike">
                    <a:solidFill>
                      <a:srgbClr val="000000"/>
                    </a:solidFill>
                    <a:latin typeface="Arial"/>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trendline>
            <c:spPr>
              <a:ln w="0">
                <a:solidFill>
                  <a:srgbClr val="004586"/>
                </a:solidFill>
              </a:ln>
            </c:spPr>
            <c:trendlineType val="linear"/>
            <c:forward val="0"/>
            <c:backward val="0"/>
            <c:dispRSqr val="0"/>
            <c:dispEq val="0"/>
          </c:trendline>
          <c:val>
            <c:numRef>
              <c:f>Sheet1!$PA$27:$PA$169</c:f>
              <c:numCache>
                <c:formatCode>General</c:formatCode>
                <c:ptCount val="143"/>
              </c:numCache>
            </c:numRef>
          </c:val>
          <c:smooth val="0"/>
        </c:ser>
        <c:ser>
          <c:idx val="1"/>
          <c:order val="1"/>
          <c:spPr>
            <a:solidFill>
              <a:srgbClr val="ff420e"/>
            </a:solidFill>
            <a:ln w="28800">
              <a:solidFill>
                <a:srgbClr val="ff420e"/>
              </a:solidFill>
              <a:round/>
            </a:ln>
          </c:spPr>
          <c:marker>
            <c:symbol val="none"/>
          </c:marker>
          <c:dLbls>
            <c:txPr>
              <a:bodyPr wrap="none"/>
              <a:lstStyle/>
              <a:p>
                <a:pPr>
                  <a:defRPr b="0" sz="1000" spc="-1" strike="noStrike">
                    <a:solidFill>
                      <a:srgbClr val="000000"/>
                    </a:solidFill>
                    <a:latin typeface="Arial"/>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val>
            <c:numRef>
              <c:f>Sheet1!$PB$27:$PB$169</c:f>
              <c:numCache>
                <c:formatCode>General</c:formatCode>
                <c:ptCount val="143"/>
              </c:numCache>
            </c:numRef>
          </c:val>
          <c:smooth val="0"/>
        </c:ser>
        <c:hiLowLines>
          <c:spPr>
            <a:ln w="0">
              <a:noFill/>
            </a:ln>
          </c:spPr>
        </c:hiLowLines>
        <c:marker val="0"/>
        <c:axId val="90965589"/>
        <c:axId val="71817098"/>
      </c:lineChart>
      <c:catAx>
        <c:axId val="90965589"/>
        <c:scaling>
          <c:orientation val="minMax"/>
        </c:scaling>
        <c:delete val="0"/>
        <c:axPos val="b"/>
        <c:numFmt formatCode="0.0" sourceLinked="0"/>
        <c:majorTickMark val="out"/>
        <c:minorTickMark val="none"/>
        <c:tickLblPos val="nextTo"/>
        <c:spPr>
          <a:ln w="0">
            <a:solidFill>
              <a:srgbClr val="b3b3b3"/>
            </a:solidFill>
          </a:ln>
        </c:spPr>
        <c:txPr>
          <a:bodyPr/>
          <a:lstStyle/>
          <a:p>
            <a:pPr>
              <a:defRPr b="0" sz="1000" spc="-1" strike="noStrike">
                <a:solidFill>
                  <a:srgbClr val="000000"/>
                </a:solidFill>
                <a:latin typeface="Arial"/>
              </a:defRPr>
            </a:pPr>
          </a:p>
        </c:txPr>
        <c:crossAx val="71817098"/>
        <c:crosses val="autoZero"/>
        <c:auto val="1"/>
        <c:lblAlgn val="ctr"/>
        <c:lblOffset val="100"/>
        <c:noMultiLvlLbl val="0"/>
      </c:catAx>
      <c:valAx>
        <c:axId val="71817098"/>
        <c:scaling>
          <c:orientation val="minMax"/>
          <c:max val="24"/>
          <c:min val="20"/>
        </c:scaling>
        <c:delete val="0"/>
        <c:axPos val="l"/>
        <c:majorGridlines>
          <c:spPr>
            <a:ln w="0">
              <a:solidFill>
                <a:srgbClr val="b3b3b3"/>
              </a:solidFill>
            </a:ln>
          </c:spPr>
        </c:majorGridlines>
        <c:numFmt formatCode="0.0" sourceLinked="0"/>
        <c:majorTickMark val="out"/>
        <c:minorTickMark val="none"/>
        <c:tickLblPos val="nextTo"/>
        <c:spPr>
          <a:ln w="0">
            <a:solidFill>
              <a:srgbClr val="b3b3b3"/>
            </a:solidFill>
          </a:ln>
        </c:spPr>
        <c:txPr>
          <a:bodyPr/>
          <a:lstStyle/>
          <a:p>
            <a:pPr>
              <a:defRPr b="0" sz="1000" spc="-1" strike="noStrike">
                <a:solidFill>
                  <a:srgbClr val="000000"/>
                </a:solidFill>
                <a:latin typeface="Arial"/>
              </a:defRPr>
            </a:pPr>
          </a:p>
        </c:txPr>
        <c:crossAx val="90965589"/>
        <c:crossesAt val="1"/>
        <c:crossBetween val="midCat"/>
      </c:valAx>
      <c:spPr>
        <a:noFill/>
        <a:ln w="0">
          <a:solidFill>
            <a:srgbClr val="b3b3b3"/>
          </a:solidFill>
        </a:ln>
      </c:spPr>
    </c:plotArea>
    <c:legend>
      <c:legendPos val="r"/>
      <c:overlay val="0"/>
      <c:spPr>
        <a:noFill/>
        <a:ln w="0">
          <a:noFill/>
        </a:ln>
      </c:spPr>
      <c:txPr>
        <a:bodyPr/>
        <a:lstStyle/>
        <a:p>
          <a:pPr>
            <a:defRPr b="0" sz="1000" spc="-1" strike="noStrike">
              <a:solidFill>
                <a:srgbClr val="000000"/>
              </a:solidFill>
              <a:latin typeface="Arial"/>
            </a:defRPr>
          </a:pPr>
        </a:p>
      </c:txPr>
    </c:legend>
    <c:plotVisOnly val="1"/>
    <c:dispBlanksAs val="gap"/>
  </c:chart>
  <c:spPr>
    <a:solidFill>
      <a:srgbClr val="ffffff"/>
    </a:solidFill>
    <a:ln w="0">
      <a:noFill/>
    </a:ln>
  </c:spPr>
</c:chartSpace>
</file>

<file path=xl/charts/chart10.xml><?xml version="1.0" encoding="utf-8"?>
<c:chartSpace xmlns:c="http://schemas.openxmlformats.org/drawingml/2006/chart" xmlns:a="http://schemas.openxmlformats.org/drawingml/2006/main" xmlns:r="http://schemas.openxmlformats.org/officeDocument/2006/relationships">
  <c:lang val="en-US"/>
  <c:roundedCorners val="0"/>
  <c:chart>
    <c:title>
      <c:tx>
        <c:rich>
          <a:bodyPr rot="0"/>
          <a:lstStyle/>
          <a:p>
            <a:pPr>
              <a:defRPr b="0" sz="2000" spc="-1" strike="noStrike">
                <a:solidFill>
                  <a:srgbClr val="000000"/>
                </a:solidFill>
                <a:latin typeface="Arial"/>
              </a:defRPr>
            </a:pPr>
            <a:r>
              <a:rPr b="0" sz="2000" spc="-1" strike="noStrike">
                <a:solidFill>
                  <a:srgbClr val="000000"/>
                </a:solidFill>
                <a:latin typeface="Arial"/>
              </a:rPr>
              <a:t>SOUTH  AUSTRALIA - ANNUAL MINIMUM MAXIMUMS AND TRENDLINE</a:t>
            </a:r>
          </a:p>
        </c:rich>
      </c:tx>
      <c:overlay val="0"/>
      <c:spPr>
        <a:noFill/>
        <a:ln w="0">
          <a:noFill/>
        </a:ln>
      </c:spPr>
    </c:title>
    <c:autoTitleDeleted val="0"/>
    <c:plotArea>
      <c:lineChart>
        <c:grouping val="standard"/>
        <c:varyColors val="0"/>
        <c:ser>
          <c:idx val="0"/>
          <c:order val="0"/>
          <c:spPr>
            <a:solidFill>
              <a:srgbClr val="004586"/>
            </a:solidFill>
            <a:ln w="28800">
              <a:solidFill>
                <a:srgbClr val="004586"/>
              </a:solidFill>
              <a:round/>
            </a:ln>
          </c:spPr>
          <c:marker>
            <c:symbol val="none"/>
          </c:marker>
          <c:dLbls>
            <c:txPr>
              <a:bodyPr wrap="none"/>
              <a:lstStyle/>
              <a:p>
                <a:pPr>
                  <a:defRPr b="0" sz="1000" spc="-1" strike="noStrike">
                    <a:solidFill>
                      <a:srgbClr val="000000"/>
                    </a:solidFill>
                    <a:latin typeface="Arial"/>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trendline>
            <c:spPr>
              <a:ln w="36000">
                <a:solidFill>
                  <a:srgbClr val="004586"/>
                </a:solidFill>
                <a:round/>
              </a:ln>
            </c:spPr>
            <c:trendlineType val="linear"/>
            <c:forward val="0"/>
            <c:backward val="0"/>
            <c:dispRSqr val="0"/>
            <c:dispEq val="0"/>
          </c:trendline>
          <c:cat>
            <c:strRef>
              <c:f>Sheet1!$A$10:$A$175</c:f>
              <c:strCache>
                <c:ptCount val="166"/>
                <c:pt idx="0">
                  <c:v>1860</c:v>
                </c:pt>
                <c:pt idx="1">
                  <c:v/>
                </c:pt>
                <c:pt idx="2">
                  <c:v/>
                </c:pt>
                <c:pt idx="3">
                  <c:v/>
                </c:pt>
                <c:pt idx="4">
                  <c:v/>
                </c:pt>
                <c:pt idx="5">
                  <c:v>1865</c:v>
                </c:pt>
                <c:pt idx="6">
                  <c:v/>
                </c:pt>
                <c:pt idx="7">
                  <c:v/>
                </c:pt>
                <c:pt idx="8">
                  <c:v/>
                </c:pt>
                <c:pt idx="9">
                  <c:v/>
                </c:pt>
                <c:pt idx="10">
                  <c:v>1870</c:v>
                </c:pt>
                <c:pt idx="11">
                  <c:v/>
                </c:pt>
                <c:pt idx="12">
                  <c:v/>
                </c:pt>
                <c:pt idx="13">
                  <c:v/>
                </c:pt>
                <c:pt idx="14">
                  <c:v/>
                </c:pt>
                <c:pt idx="15">
                  <c:v>1875</c:v>
                </c:pt>
                <c:pt idx="16">
                  <c:v/>
                </c:pt>
                <c:pt idx="17">
                  <c:v/>
                </c:pt>
                <c:pt idx="18">
                  <c:v/>
                </c:pt>
                <c:pt idx="19">
                  <c:v/>
                </c:pt>
                <c:pt idx="20">
                  <c:v>1880</c:v>
                </c:pt>
                <c:pt idx="21">
                  <c:v/>
                </c:pt>
                <c:pt idx="22">
                  <c:v/>
                </c:pt>
                <c:pt idx="23">
                  <c:v/>
                </c:pt>
                <c:pt idx="24">
                  <c:v/>
                </c:pt>
                <c:pt idx="25">
                  <c:v>1885</c:v>
                </c:pt>
                <c:pt idx="26">
                  <c:v/>
                </c:pt>
                <c:pt idx="27">
                  <c:v/>
                </c:pt>
                <c:pt idx="28">
                  <c:v/>
                </c:pt>
                <c:pt idx="29">
                  <c:v/>
                </c:pt>
                <c:pt idx="30">
                  <c:v>1890</c:v>
                </c:pt>
                <c:pt idx="31">
                  <c:v/>
                </c:pt>
                <c:pt idx="32">
                  <c:v/>
                </c:pt>
                <c:pt idx="33">
                  <c:v/>
                </c:pt>
                <c:pt idx="34">
                  <c:v/>
                </c:pt>
                <c:pt idx="35">
                  <c:v>1895</c:v>
                </c:pt>
                <c:pt idx="36">
                  <c:v/>
                </c:pt>
                <c:pt idx="37">
                  <c:v/>
                </c:pt>
                <c:pt idx="38">
                  <c:v/>
                </c:pt>
                <c:pt idx="39">
                  <c:v/>
                </c:pt>
                <c:pt idx="40">
                  <c:v>1900</c:v>
                </c:pt>
                <c:pt idx="41">
                  <c:v/>
                </c:pt>
                <c:pt idx="42">
                  <c:v/>
                </c:pt>
                <c:pt idx="43">
                  <c:v/>
                </c:pt>
                <c:pt idx="44">
                  <c:v/>
                </c:pt>
                <c:pt idx="45">
                  <c:v>1905</c:v>
                </c:pt>
                <c:pt idx="46">
                  <c:v/>
                </c:pt>
                <c:pt idx="47">
                  <c:v/>
                </c:pt>
                <c:pt idx="48">
                  <c:v/>
                </c:pt>
                <c:pt idx="49">
                  <c:v/>
                </c:pt>
                <c:pt idx="50">
                  <c:v>1910</c:v>
                </c:pt>
                <c:pt idx="51">
                  <c:v/>
                </c:pt>
                <c:pt idx="52">
                  <c:v/>
                </c:pt>
                <c:pt idx="53">
                  <c:v/>
                </c:pt>
                <c:pt idx="54">
                  <c:v/>
                </c:pt>
                <c:pt idx="55">
                  <c:v>1915</c:v>
                </c:pt>
                <c:pt idx="56">
                  <c:v/>
                </c:pt>
                <c:pt idx="57">
                  <c:v/>
                </c:pt>
                <c:pt idx="58">
                  <c:v/>
                </c:pt>
                <c:pt idx="59">
                  <c:v/>
                </c:pt>
                <c:pt idx="60">
                  <c:v>1920</c:v>
                </c:pt>
                <c:pt idx="61">
                  <c:v/>
                </c:pt>
                <c:pt idx="62">
                  <c:v/>
                </c:pt>
                <c:pt idx="63">
                  <c:v/>
                </c:pt>
                <c:pt idx="64">
                  <c:v/>
                </c:pt>
                <c:pt idx="65">
                  <c:v>1925</c:v>
                </c:pt>
                <c:pt idx="66">
                  <c:v/>
                </c:pt>
                <c:pt idx="67">
                  <c:v/>
                </c:pt>
                <c:pt idx="68">
                  <c:v/>
                </c:pt>
                <c:pt idx="69">
                  <c:v/>
                </c:pt>
                <c:pt idx="70">
                  <c:v>1930</c:v>
                </c:pt>
                <c:pt idx="71">
                  <c:v/>
                </c:pt>
                <c:pt idx="72">
                  <c:v/>
                </c:pt>
                <c:pt idx="73">
                  <c:v/>
                </c:pt>
                <c:pt idx="74">
                  <c:v/>
                </c:pt>
                <c:pt idx="75">
                  <c:v>1935</c:v>
                </c:pt>
                <c:pt idx="76">
                  <c:v/>
                </c:pt>
                <c:pt idx="77">
                  <c:v/>
                </c:pt>
                <c:pt idx="78">
                  <c:v/>
                </c:pt>
                <c:pt idx="79">
                  <c:v/>
                </c:pt>
                <c:pt idx="80">
                  <c:v>1940</c:v>
                </c:pt>
                <c:pt idx="81">
                  <c:v/>
                </c:pt>
                <c:pt idx="82">
                  <c:v/>
                </c:pt>
                <c:pt idx="83">
                  <c:v/>
                </c:pt>
                <c:pt idx="84">
                  <c:v/>
                </c:pt>
                <c:pt idx="85">
                  <c:v>1945</c:v>
                </c:pt>
                <c:pt idx="86">
                  <c:v/>
                </c:pt>
                <c:pt idx="87">
                  <c:v/>
                </c:pt>
                <c:pt idx="88">
                  <c:v/>
                </c:pt>
                <c:pt idx="89">
                  <c:v/>
                </c:pt>
                <c:pt idx="90">
                  <c:v>1950</c:v>
                </c:pt>
                <c:pt idx="91">
                  <c:v/>
                </c:pt>
                <c:pt idx="92">
                  <c:v/>
                </c:pt>
                <c:pt idx="93">
                  <c:v/>
                </c:pt>
                <c:pt idx="94">
                  <c:v/>
                </c:pt>
                <c:pt idx="95">
                  <c:v>1955</c:v>
                </c:pt>
                <c:pt idx="96">
                  <c:v/>
                </c:pt>
                <c:pt idx="97">
                  <c:v/>
                </c:pt>
                <c:pt idx="98">
                  <c:v/>
                </c:pt>
                <c:pt idx="99">
                  <c:v/>
                </c:pt>
                <c:pt idx="100">
                  <c:v>1960</c:v>
                </c:pt>
                <c:pt idx="101">
                  <c:v/>
                </c:pt>
                <c:pt idx="102">
                  <c:v/>
                </c:pt>
                <c:pt idx="103">
                  <c:v/>
                </c:pt>
                <c:pt idx="104">
                  <c:v/>
                </c:pt>
                <c:pt idx="105">
                  <c:v>1965</c:v>
                </c:pt>
                <c:pt idx="106">
                  <c:v/>
                </c:pt>
                <c:pt idx="107">
                  <c:v/>
                </c:pt>
                <c:pt idx="108">
                  <c:v/>
                </c:pt>
                <c:pt idx="109">
                  <c:v/>
                </c:pt>
                <c:pt idx="110">
                  <c:v>1970</c:v>
                </c:pt>
                <c:pt idx="111">
                  <c:v/>
                </c:pt>
                <c:pt idx="112">
                  <c:v/>
                </c:pt>
                <c:pt idx="113">
                  <c:v/>
                </c:pt>
                <c:pt idx="114">
                  <c:v/>
                </c:pt>
                <c:pt idx="115">
                  <c:v>1975</c:v>
                </c:pt>
                <c:pt idx="116">
                  <c:v/>
                </c:pt>
                <c:pt idx="117">
                  <c:v/>
                </c:pt>
                <c:pt idx="118">
                  <c:v/>
                </c:pt>
                <c:pt idx="119">
                  <c:v/>
                </c:pt>
                <c:pt idx="120">
                  <c:v>1980</c:v>
                </c:pt>
                <c:pt idx="121">
                  <c:v/>
                </c:pt>
                <c:pt idx="122">
                  <c:v/>
                </c:pt>
                <c:pt idx="123">
                  <c:v/>
                </c:pt>
                <c:pt idx="124">
                  <c:v/>
                </c:pt>
                <c:pt idx="125">
                  <c:v>1985</c:v>
                </c:pt>
                <c:pt idx="126">
                  <c:v/>
                </c:pt>
                <c:pt idx="127">
                  <c:v/>
                </c:pt>
                <c:pt idx="128">
                  <c:v/>
                </c:pt>
                <c:pt idx="129">
                  <c:v/>
                </c:pt>
                <c:pt idx="130">
                  <c:v>1990</c:v>
                </c:pt>
                <c:pt idx="131">
                  <c:v/>
                </c:pt>
                <c:pt idx="132">
                  <c:v/>
                </c:pt>
                <c:pt idx="133">
                  <c:v/>
                </c:pt>
                <c:pt idx="134">
                  <c:v/>
                </c:pt>
                <c:pt idx="135">
                  <c:v>1995</c:v>
                </c:pt>
                <c:pt idx="136">
                  <c:v/>
                </c:pt>
                <c:pt idx="137">
                  <c:v/>
                </c:pt>
                <c:pt idx="138">
                  <c:v/>
                </c:pt>
                <c:pt idx="139">
                  <c:v/>
                </c:pt>
                <c:pt idx="140">
                  <c:v>2000</c:v>
                </c:pt>
                <c:pt idx="141">
                  <c:v/>
                </c:pt>
                <c:pt idx="142">
                  <c:v/>
                </c:pt>
                <c:pt idx="143">
                  <c:v/>
                </c:pt>
                <c:pt idx="144">
                  <c:v/>
                </c:pt>
                <c:pt idx="145">
                  <c:v>2005</c:v>
                </c:pt>
                <c:pt idx="146">
                  <c:v/>
                </c:pt>
                <c:pt idx="147">
                  <c:v/>
                </c:pt>
                <c:pt idx="148">
                  <c:v/>
                </c:pt>
                <c:pt idx="149">
                  <c:v/>
                </c:pt>
                <c:pt idx="150">
                  <c:v>2010</c:v>
                </c:pt>
                <c:pt idx="151">
                  <c:v/>
                </c:pt>
                <c:pt idx="152">
                  <c:v/>
                </c:pt>
                <c:pt idx="153">
                  <c:v/>
                </c:pt>
                <c:pt idx="154">
                  <c:v/>
                </c:pt>
                <c:pt idx="155">
                  <c:v>2015</c:v>
                </c:pt>
                <c:pt idx="156">
                  <c:v/>
                </c:pt>
                <c:pt idx="157">
                  <c:v/>
                </c:pt>
                <c:pt idx="158">
                  <c:v/>
                </c:pt>
                <c:pt idx="159">
                  <c:v/>
                </c:pt>
                <c:pt idx="160">
                  <c:v>2020</c:v>
                </c:pt>
                <c:pt idx="161">
                  <c:v/>
                </c:pt>
                <c:pt idx="162">
                  <c:v/>
                </c:pt>
                <c:pt idx="163">
                  <c:v/>
                </c:pt>
                <c:pt idx="164">
                  <c:v/>
                </c:pt>
                <c:pt idx="165">
                  <c:v/>
                </c:pt>
              </c:strCache>
            </c:strRef>
          </c:cat>
          <c:val>
            <c:numRef>
              <c:f>Sheet1!$I$10:$I$175</c:f>
              <c:numCache>
                <c:formatCode>General</c:formatCode>
                <c:ptCount val="166"/>
                <c:pt idx="1">
                  <c:v>13.6</c:v>
                </c:pt>
                <c:pt idx="2">
                  <c:v>14</c:v>
                </c:pt>
                <c:pt idx="3">
                  <c:v>12.9</c:v>
                </c:pt>
                <c:pt idx="4">
                  <c:v>12.7</c:v>
                </c:pt>
                <c:pt idx="5">
                  <c:v>12.3</c:v>
                </c:pt>
                <c:pt idx="6">
                  <c:v>13.3</c:v>
                </c:pt>
                <c:pt idx="7">
                  <c:v>13.8</c:v>
                </c:pt>
                <c:pt idx="8">
                  <c:v>13</c:v>
                </c:pt>
                <c:pt idx="9">
                  <c:v>14.3</c:v>
                </c:pt>
                <c:pt idx="10">
                  <c:v>13.6</c:v>
                </c:pt>
                <c:pt idx="11">
                  <c:v>13.7</c:v>
                </c:pt>
                <c:pt idx="12">
                  <c:v>12.7</c:v>
                </c:pt>
                <c:pt idx="13">
                  <c:v>13.4</c:v>
                </c:pt>
                <c:pt idx="14">
                  <c:v>12.1</c:v>
                </c:pt>
                <c:pt idx="15">
                  <c:v>13.8</c:v>
                </c:pt>
                <c:pt idx="16">
                  <c:v>12.3</c:v>
                </c:pt>
                <c:pt idx="17">
                  <c:v>14</c:v>
                </c:pt>
                <c:pt idx="18">
                  <c:v>11.7</c:v>
                </c:pt>
                <c:pt idx="19">
                  <c:v>12</c:v>
                </c:pt>
                <c:pt idx="20">
                  <c:v>13.1</c:v>
                </c:pt>
                <c:pt idx="21">
                  <c:v>12.7</c:v>
                </c:pt>
                <c:pt idx="22">
                  <c:v>11.8</c:v>
                </c:pt>
                <c:pt idx="23">
                  <c:v>12.9</c:v>
                </c:pt>
                <c:pt idx="24">
                  <c:v>12.1</c:v>
                </c:pt>
                <c:pt idx="25">
                  <c:v>11.8</c:v>
                </c:pt>
                <c:pt idx="26">
                  <c:v>12.7</c:v>
                </c:pt>
                <c:pt idx="27">
                  <c:v>12.1</c:v>
                </c:pt>
                <c:pt idx="28">
                  <c:v>13.5</c:v>
                </c:pt>
                <c:pt idx="29">
                  <c:v>13.9</c:v>
                </c:pt>
                <c:pt idx="30">
                  <c:v>13.8</c:v>
                </c:pt>
                <c:pt idx="31">
                  <c:v>13.8</c:v>
                </c:pt>
                <c:pt idx="32">
                  <c:v>12.9</c:v>
                </c:pt>
                <c:pt idx="33">
                  <c:v>13.1</c:v>
                </c:pt>
                <c:pt idx="34">
                  <c:v>12.8</c:v>
                </c:pt>
                <c:pt idx="35">
                  <c:v>12.5</c:v>
                </c:pt>
                <c:pt idx="36">
                  <c:v>12.5</c:v>
                </c:pt>
                <c:pt idx="37">
                  <c:v>13</c:v>
                </c:pt>
                <c:pt idx="38">
                  <c:v>12.7</c:v>
                </c:pt>
                <c:pt idx="39">
                  <c:v>12.4</c:v>
                </c:pt>
                <c:pt idx="40">
                  <c:v>12.3</c:v>
                </c:pt>
                <c:pt idx="41">
                  <c:v>11.8</c:v>
                </c:pt>
                <c:pt idx="42">
                  <c:v>13.6</c:v>
                </c:pt>
                <c:pt idx="43">
                  <c:v>12.1</c:v>
                </c:pt>
                <c:pt idx="44">
                  <c:v>12.5</c:v>
                </c:pt>
                <c:pt idx="45">
                  <c:v>12.4</c:v>
                </c:pt>
                <c:pt idx="46">
                  <c:v>12.9</c:v>
                </c:pt>
                <c:pt idx="47">
                  <c:v>12</c:v>
                </c:pt>
                <c:pt idx="48">
                  <c:v>11.1</c:v>
                </c:pt>
                <c:pt idx="49">
                  <c:v>10.7</c:v>
                </c:pt>
                <c:pt idx="50">
                  <c:v>11.6</c:v>
                </c:pt>
                <c:pt idx="51">
                  <c:v>10.7</c:v>
                </c:pt>
                <c:pt idx="52">
                  <c:v>11.7</c:v>
                </c:pt>
                <c:pt idx="53">
                  <c:v>13.3</c:v>
                </c:pt>
                <c:pt idx="54">
                  <c:v>12.7</c:v>
                </c:pt>
                <c:pt idx="55">
                  <c:v>12.8</c:v>
                </c:pt>
                <c:pt idx="56">
                  <c:v>12.7</c:v>
                </c:pt>
                <c:pt idx="57">
                  <c:v>12.6</c:v>
                </c:pt>
                <c:pt idx="58">
                  <c:v>11.8</c:v>
                </c:pt>
                <c:pt idx="59">
                  <c:v>12.6</c:v>
                </c:pt>
                <c:pt idx="60">
                  <c:v>12</c:v>
                </c:pt>
                <c:pt idx="61">
                  <c:v>13.3</c:v>
                </c:pt>
                <c:pt idx="62">
                  <c:v>12</c:v>
                </c:pt>
                <c:pt idx="63">
                  <c:v>12</c:v>
                </c:pt>
                <c:pt idx="64">
                  <c:v>12.1</c:v>
                </c:pt>
                <c:pt idx="65">
                  <c:v>11.8</c:v>
                </c:pt>
                <c:pt idx="66">
                  <c:v>12.9</c:v>
                </c:pt>
                <c:pt idx="67">
                  <c:v>11.9</c:v>
                </c:pt>
                <c:pt idx="68">
                  <c:v>12</c:v>
                </c:pt>
                <c:pt idx="69">
                  <c:v>10.8</c:v>
                </c:pt>
                <c:pt idx="70">
                  <c:v>13.2</c:v>
                </c:pt>
                <c:pt idx="71">
                  <c:v>11.1</c:v>
                </c:pt>
                <c:pt idx="72">
                  <c:v>12.1</c:v>
                </c:pt>
                <c:pt idx="73">
                  <c:v>12.3</c:v>
                </c:pt>
                <c:pt idx="74">
                  <c:v>13.3</c:v>
                </c:pt>
                <c:pt idx="75">
                  <c:v>12.4</c:v>
                </c:pt>
                <c:pt idx="76">
                  <c:v>12.2</c:v>
                </c:pt>
                <c:pt idx="77">
                  <c:v>12.1</c:v>
                </c:pt>
                <c:pt idx="78">
                  <c:v>12.1</c:v>
                </c:pt>
                <c:pt idx="79">
                  <c:v>12.1</c:v>
                </c:pt>
                <c:pt idx="80">
                  <c:v>12.4</c:v>
                </c:pt>
                <c:pt idx="81">
                  <c:v>12.8</c:v>
                </c:pt>
                <c:pt idx="82">
                  <c:v>12.1</c:v>
                </c:pt>
                <c:pt idx="83">
                  <c:v>11.4</c:v>
                </c:pt>
                <c:pt idx="84">
                  <c:v>12.2</c:v>
                </c:pt>
                <c:pt idx="85">
                  <c:v>11.8</c:v>
                </c:pt>
                <c:pt idx="86">
                  <c:v>11.9</c:v>
                </c:pt>
                <c:pt idx="87">
                  <c:v>11.4</c:v>
                </c:pt>
                <c:pt idx="88">
                  <c:v>11.8</c:v>
                </c:pt>
                <c:pt idx="89">
                  <c:v>12.4</c:v>
                </c:pt>
                <c:pt idx="90">
                  <c:v>12.8</c:v>
                </c:pt>
                <c:pt idx="91">
                  <c:v>11.9</c:v>
                </c:pt>
                <c:pt idx="92">
                  <c:v>11.8</c:v>
                </c:pt>
                <c:pt idx="93">
                  <c:v>12</c:v>
                </c:pt>
                <c:pt idx="94">
                  <c:v>12.8</c:v>
                </c:pt>
                <c:pt idx="95">
                  <c:v>12</c:v>
                </c:pt>
                <c:pt idx="96">
                  <c:v>12</c:v>
                </c:pt>
                <c:pt idx="97">
                  <c:v>11.8</c:v>
                </c:pt>
                <c:pt idx="98">
                  <c:v>12</c:v>
                </c:pt>
                <c:pt idx="99">
                  <c:v>13</c:v>
                </c:pt>
                <c:pt idx="100">
                  <c:v>12</c:v>
                </c:pt>
                <c:pt idx="101">
                  <c:v>12.3</c:v>
                </c:pt>
                <c:pt idx="102">
                  <c:v>13.8</c:v>
                </c:pt>
                <c:pt idx="103">
                  <c:v>11.9</c:v>
                </c:pt>
                <c:pt idx="104">
                  <c:v>12.6</c:v>
                </c:pt>
                <c:pt idx="105">
                  <c:v>12.3</c:v>
                </c:pt>
                <c:pt idx="106">
                  <c:v>11.3</c:v>
                </c:pt>
                <c:pt idx="107">
                  <c:v>13</c:v>
                </c:pt>
                <c:pt idx="108">
                  <c:v>11.4</c:v>
                </c:pt>
                <c:pt idx="109">
                  <c:v>12.8</c:v>
                </c:pt>
                <c:pt idx="110">
                  <c:v>12.2</c:v>
                </c:pt>
                <c:pt idx="111">
                  <c:v>13.1</c:v>
                </c:pt>
                <c:pt idx="112">
                  <c:v>12.7</c:v>
                </c:pt>
                <c:pt idx="113">
                  <c:v>12.5</c:v>
                </c:pt>
                <c:pt idx="114">
                  <c:v>13.1</c:v>
                </c:pt>
                <c:pt idx="115">
                  <c:v>13.5</c:v>
                </c:pt>
                <c:pt idx="116">
                  <c:v>13.2</c:v>
                </c:pt>
                <c:pt idx="117">
                  <c:v>12.8</c:v>
                </c:pt>
                <c:pt idx="118">
                  <c:v>12.3</c:v>
                </c:pt>
                <c:pt idx="119">
                  <c:v>13.4</c:v>
                </c:pt>
                <c:pt idx="120">
                  <c:v>13.2</c:v>
                </c:pt>
                <c:pt idx="121">
                  <c:v>12.8</c:v>
                </c:pt>
                <c:pt idx="122">
                  <c:v>12.4</c:v>
                </c:pt>
                <c:pt idx="123">
                  <c:v>12.1</c:v>
                </c:pt>
                <c:pt idx="124">
                  <c:v>11.7</c:v>
                </c:pt>
                <c:pt idx="125">
                  <c:v>13.2</c:v>
                </c:pt>
                <c:pt idx="126">
                  <c:v>12.1</c:v>
                </c:pt>
                <c:pt idx="127">
                  <c:v>13.3</c:v>
                </c:pt>
                <c:pt idx="128">
                  <c:v>13.5</c:v>
                </c:pt>
                <c:pt idx="129">
                  <c:v>12.2</c:v>
                </c:pt>
                <c:pt idx="130">
                  <c:v>12.7</c:v>
                </c:pt>
                <c:pt idx="131">
                  <c:v>13.1</c:v>
                </c:pt>
                <c:pt idx="132">
                  <c:v>13.2</c:v>
                </c:pt>
                <c:pt idx="133">
                  <c:v>13.5</c:v>
                </c:pt>
                <c:pt idx="134">
                  <c:v>13.8</c:v>
                </c:pt>
                <c:pt idx="135">
                  <c:v>11.9</c:v>
                </c:pt>
                <c:pt idx="136">
                  <c:v>13.2</c:v>
                </c:pt>
                <c:pt idx="137">
                  <c:v>12.7</c:v>
                </c:pt>
                <c:pt idx="138">
                  <c:v>12.1</c:v>
                </c:pt>
                <c:pt idx="139">
                  <c:v>14</c:v>
                </c:pt>
                <c:pt idx="140">
                  <c:v>13.4</c:v>
                </c:pt>
                <c:pt idx="141">
                  <c:v>13.6</c:v>
                </c:pt>
                <c:pt idx="142">
                  <c:v>14.3</c:v>
                </c:pt>
                <c:pt idx="143">
                  <c:v>13.1</c:v>
                </c:pt>
                <c:pt idx="144">
                  <c:v>12.7</c:v>
                </c:pt>
                <c:pt idx="145">
                  <c:v>13.7</c:v>
                </c:pt>
                <c:pt idx="146">
                  <c:v>12.9</c:v>
                </c:pt>
                <c:pt idx="147">
                  <c:v>12.3</c:v>
                </c:pt>
                <c:pt idx="148">
                  <c:v>12.3</c:v>
                </c:pt>
                <c:pt idx="149">
                  <c:v>13.4</c:v>
                </c:pt>
                <c:pt idx="150">
                  <c:v>13</c:v>
                </c:pt>
                <c:pt idx="151">
                  <c:v>13.2</c:v>
                </c:pt>
                <c:pt idx="152">
                  <c:v>12.5</c:v>
                </c:pt>
                <c:pt idx="153">
                  <c:v>13.5</c:v>
                </c:pt>
                <c:pt idx="154">
                  <c:v>13.2</c:v>
                </c:pt>
                <c:pt idx="155">
                  <c:v>12.6</c:v>
                </c:pt>
                <c:pt idx="156">
                  <c:v>13.3</c:v>
                </c:pt>
                <c:pt idx="157">
                  <c:v>14</c:v>
                </c:pt>
                <c:pt idx="158">
                  <c:v>13.4</c:v>
                </c:pt>
                <c:pt idx="159">
                  <c:v>13.8</c:v>
                </c:pt>
                <c:pt idx="160">
                  <c:v>13.8</c:v>
                </c:pt>
                <c:pt idx="161">
                  <c:v>13.2</c:v>
                </c:pt>
                <c:pt idx="162">
                  <c:v>12.7</c:v>
                </c:pt>
              </c:numCache>
            </c:numRef>
          </c:val>
          <c:smooth val="1"/>
        </c:ser>
        <c:hiLowLines>
          <c:spPr>
            <a:ln w="0">
              <a:noFill/>
            </a:ln>
          </c:spPr>
        </c:hiLowLines>
        <c:marker val="0"/>
        <c:axId val="17886328"/>
        <c:axId val="19268156"/>
      </c:lineChart>
      <c:catAx>
        <c:axId val="17886328"/>
        <c:scaling>
          <c:orientation val="minMax"/>
        </c:scaling>
        <c:delete val="0"/>
        <c:axPos val="b"/>
        <c:minorGridlines>
          <c:spPr>
            <a:ln w="0">
              <a:solidFill>
                <a:srgbClr val="dddddd"/>
              </a:solidFill>
            </a:ln>
          </c:spPr>
        </c:minorGridlines>
        <c:numFmt formatCode="General" sourceLinked="0"/>
        <c:majorTickMark val="out"/>
        <c:minorTickMark val="none"/>
        <c:tickLblPos val="nextTo"/>
        <c:spPr>
          <a:ln w="0">
            <a:solidFill>
              <a:srgbClr val="b3b3b3"/>
            </a:solidFill>
          </a:ln>
        </c:spPr>
        <c:txPr>
          <a:bodyPr/>
          <a:lstStyle/>
          <a:p>
            <a:pPr>
              <a:defRPr b="0" sz="2000" spc="-1" strike="noStrike">
                <a:solidFill>
                  <a:srgbClr val="000000"/>
                </a:solidFill>
                <a:latin typeface="Arial"/>
              </a:defRPr>
            </a:pPr>
          </a:p>
        </c:txPr>
        <c:crossAx val="19268156"/>
        <c:crosses val="autoZero"/>
        <c:auto val="1"/>
        <c:lblAlgn val="ctr"/>
        <c:lblOffset val="100"/>
        <c:noMultiLvlLbl val="0"/>
      </c:catAx>
      <c:valAx>
        <c:axId val="19268156"/>
        <c:scaling>
          <c:orientation val="minMax"/>
          <c:max val="14.5"/>
          <c:min val="10.5"/>
        </c:scaling>
        <c:delete val="0"/>
        <c:axPos val="l"/>
        <c:majorGridlines>
          <c:spPr>
            <a:ln w="0">
              <a:solidFill>
                <a:srgbClr val="b3b3b3"/>
              </a:solidFill>
            </a:ln>
          </c:spPr>
        </c:majorGridlines>
        <c:numFmt formatCode="General" sourceLinked="0"/>
        <c:majorTickMark val="out"/>
        <c:minorTickMark val="none"/>
        <c:tickLblPos val="nextTo"/>
        <c:spPr>
          <a:ln w="0">
            <a:solidFill>
              <a:srgbClr val="b3b3b3"/>
            </a:solidFill>
          </a:ln>
        </c:spPr>
        <c:txPr>
          <a:bodyPr/>
          <a:lstStyle/>
          <a:p>
            <a:pPr>
              <a:defRPr b="0" sz="2000" spc="-1" strike="noStrike">
                <a:solidFill>
                  <a:srgbClr val="000000"/>
                </a:solidFill>
                <a:latin typeface="Arial"/>
              </a:defRPr>
            </a:pPr>
          </a:p>
        </c:txPr>
        <c:crossAx val="17886328"/>
        <c:crossesAt val="1"/>
        <c:crossBetween val="midCat"/>
      </c:valAx>
      <c:spPr>
        <a:noFill/>
        <a:ln w="0">
          <a:solidFill>
            <a:srgbClr val="b3b3b3"/>
          </a:solidFill>
        </a:ln>
      </c:spPr>
    </c:plotArea>
    <c:plotVisOnly val="1"/>
    <c:dispBlanksAs val="gap"/>
  </c:chart>
  <c:spPr>
    <a:solidFill>
      <a:srgbClr val="ffffff"/>
    </a:solidFill>
    <a:ln w="0">
      <a:noFill/>
    </a:ln>
  </c:spPr>
</c:chartSpace>
</file>

<file path=xl/charts/chart11.xml><?xml version="1.0" encoding="utf-8"?>
<c:chartSpace xmlns:c="http://schemas.openxmlformats.org/drawingml/2006/chart" xmlns:a="http://schemas.openxmlformats.org/drawingml/2006/main" xmlns:r="http://schemas.openxmlformats.org/officeDocument/2006/relationships">
  <c:lang val="en-US"/>
  <c:roundedCorners val="0"/>
  <c:chart>
    <c:title>
      <c:tx>
        <c:rich>
          <a:bodyPr rot="0"/>
          <a:lstStyle/>
          <a:p>
            <a:pPr>
              <a:defRPr b="0" sz="2000" spc="-1" strike="noStrike">
                <a:solidFill>
                  <a:srgbClr val="000000"/>
                </a:solidFill>
                <a:latin typeface="Arial"/>
              </a:defRPr>
            </a:pPr>
            <a:r>
              <a:rPr b="0" sz="2000" spc="-1" strike="noStrike">
                <a:solidFill>
                  <a:srgbClr val="000000"/>
                </a:solidFill>
                <a:latin typeface="Arial"/>
              </a:rPr>
              <a:t>SOUTH  AUSTRALIA - ANNUAL MINIMUM MINIMUMS AND TRENDLINE</a:t>
            </a:r>
          </a:p>
        </c:rich>
      </c:tx>
      <c:overlay val="0"/>
      <c:spPr>
        <a:noFill/>
        <a:ln w="0">
          <a:noFill/>
        </a:ln>
      </c:spPr>
    </c:title>
    <c:autoTitleDeleted val="0"/>
    <c:plotArea>
      <c:lineChart>
        <c:grouping val="standard"/>
        <c:varyColors val="0"/>
        <c:ser>
          <c:idx val="0"/>
          <c:order val="0"/>
          <c:spPr>
            <a:solidFill>
              <a:srgbClr val="004586"/>
            </a:solidFill>
            <a:ln w="28800">
              <a:solidFill>
                <a:srgbClr val="004586"/>
              </a:solidFill>
              <a:round/>
            </a:ln>
          </c:spPr>
          <c:marker>
            <c:symbol val="none"/>
          </c:marker>
          <c:dLbls>
            <c:txPr>
              <a:bodyPr wrap="none"/>
              <a:lstStyle/>
              <a:p>
                <a:pPr>
                  <a:defRPr b="0" sz="1000" spc="-1" strike="noStrike">
                    <a:solidFill>
                      <a:srgbClr val="000000"/>
                    </a:solidFill>
                    <a:latin typeface="Arial"/>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trendline>
            <c:spPr>
              <a:ln w="36000">
                <a:solidFill>
                  <a:srgbClr val="004586"/>
                </a:solidFill>
                <a:round/>
              </a:ln>
            </c:spPr>
            <c:trendlineType val="linear"/>
            <c:forward val="0"/>
            <c:backward val="0"/>
            <c:dispRSqr val="0"/>
            <c:dispEq val="0"/>
          </c:trendline>
          <c:cat>
            <c:strRef>
              <c:f>Sheet1!$A$211:$A$375</c:f>
              <c:strCache>
                <c:ptCount val="165"/>
                <c:pt idx="0">
                  <c:v/>
                </c:pt>
                <c:pt idx="1">
                  <c:v/>
                </c:pt>
                <c:pt idx="2">
                  <c:v/>
                </c:pt>
                <c:pt idx="3">
                  <c:v/>
                </c:pt>
                <c:pt idx="4">
                  <c:v>1865</c:v>
                </c:pt>
                <c:pt idx="5">
                  <c:v/>
                </c:pt>
                <c:pt idx="6">
                  <c:v/>
                </c:pt>
                <c:pt idx="7">
                  <c:v/>
                </c:pt>
                <c:pt idx="8">
                  <c:v/>
                </c:pt>
                <c:pt idx="9">
                  <c:v>1870</c:v>
                </c:pt>
                <c:pt idx="10">
                  <c:v/>
                </c:pt>
                <c:pt idx="11">
                  <c:v/>
                </c:pt>
                <c:pt idx="12">
                  <c:v/>
                </c:pt>
                <c:pt idx="13">
                  <c:v/>
                </c:pt>
                <c:pt idx="14">
                  <c:v>1875</c:v>
                </c:pt>
                <c:pt idx="15">
                  <c:v/>
                </c:pt>
                <c:pt idx="16">
                  <c:v/>
                </c:pt>
                <c:pt idx="17">
                  <c:v/>
                </c:pt>
                <c:pt idx="18">
                  <c:v/>
                </c:pt>
                <c:pt idx="19">
                  <c:v>1880</c:v>
                </c:pt>
                <c:pt idx="20">
                  <c:v/>
                </c:pt>
                <c:pt idx="21">
                  <c:v/>
                </c:pt>
                <c:pt idx="22">
                  <c:v/>
                </c:pt>
                <c:pt idx="23">
                  <c:v/>
                </c:pt>
                <c:pt idx="24">
                  <c:v>1885</c:v>
                </c:pt>
                <c:pt idx="25">
                  <c:v/>
                </c:pt>
                <c:pt idx="26">
                  <c:v/>
                </c:pt>
                <c:pt idx="27">
                  <c:v/>
                </c:pt>
                <c:pt idx="28">
                  <c:v/>
                </c:pt>
                <c:pt idx="29">
                  <c:v>1890</c:v>
                </c:pt>
                <c:pt idx="30">
                  <c:v/>
                </c:pt>
                <c:pt idx="31">
                  <c:v/>
                </c:pt>
                <c:pt idx="32">
                  <c:v/>
                </c:pt>
                <c:pt idx="33">
                  <c:v/>
                </c:pt>
                <c:pt idx="34">
                  <c:v>1895</c:v>
                </c:pt>
                <c:pt idx="35">
                  <c:v/>
                </c:pt>
                <c:pt idx="36">
                  <c:v/>
                </c:pt>
                <c:pt idx="37">
                  <c:v/>
                </c:pt>
                <c:pt idx="38">
                  <c:v/>
                </c:pt>
                <c:pt idx="39">
                  <c:v>1900</c:v>
                </c:pt>
                <c:pt idx="40">
                  <c:v/>
                </c:pt>
                <c:pt idx="41">
                  <c:v/>
                </c:pt>
                <c:pt idx="42">
                  <c:v/>
                </c:pt>
                <c:pt idx="43">
                  <c:v/>
                </c:pt>
                <c:pt idx="44">
                  <c:v>1905</c:v>
                </c:pt>
                <c:pt idx="45">
                  <c:v/>
                </c:pt>
                <c:pt idx="46">
                  <c:v/>
                </c:pt>
                <c:pt idx="47">
                  <c:v/>
                </c:pt>
                <c:pt idx="48">
                  <c:v/>
                </c:pt>
                <c:pt idx="49">
                  <c:v>1910</c:v>
                </c:pt>
                <c:pt idx="50">
                  <c:v/>
                </c:pt>
                <c:pt idx="51">
                  <c:v/>
                </c:pt>
                <c:pt idx="52">
                  <c:v/>
                </c:pt>
                <c:pt idx="53">
                  <c:v/>
                </c:pt>
                <c:pt idx="54">
                  <c:v>1915</c:v>
                </c:pt>
                <c:pt idx="55">
                  <c:v/>
                </c:pt>
                <c:pt idx="56">
                  <c:v/>
                </c:pt>
                <c:pt idx="57">
                  <c:v/>
                </c:pt>
                <c:pt idx="58">
                  <c:v/>
                </c:pt>
                <c:pt idx="59">
                  <c:v>1920</c:v>
                </c:pt>
                <c:pt idx="60">
                  <c:v/>
                </c:pt>
                <c:pt idx="61">
                  <c:v/>
                </c:pt>
                <c:pt idx="62">
                  <c:v/>
                </c:pt>
                <c:pt idx="63">
                  <c:v/>
                </c:pt>
                <c:pt idx="64">
                  <c:v>1925</c:v>
                </c:pt>
                <c:pt idx="65">
                  <c:v/>
                </c:pt>
                <c:pt idx="66">
                  <c:v/>
                </c:pt>
                <c:pt idx="67">
                  <c:v/>
                </c:pt>
                <c:pt idx="68">
                  <c:v/>
                </c:pt>
                <c:pt idx="69">
                  <c:v>1930</c:v>
                </c:pt>
                <c:pt idx="70">
                  <c:v/>
                </c:pt>
                <c:pt idx="71">
                  <c:v/>
                </c:pt>
                <c:pt idx="72">
                  <c:v/>
                </c:pt>
                <c:pt idx="73">
                  <c:v/>
                </c:pt>
                <c:pt idx="74">
                  <c:v>1935</c:v>
                </c:pt>
                <c:pt idx="75">
                  <c:v/>
                </c:pt>
                <c:pt idx="76">
                  <c:v/>
                </c:pt>
                <c:pt idx="77">
                  <c:v/>
                </c:pt>
                <c:pt idx="78">
                  <c:v/>
                </c:pt>
                <c:pt idx="79">
                  <c:v>1940</c:v>
                </c:pt>
                <c:pt idx="80">
                  <c:v/>
                </c:pt>
                <c:pt idx="81">
                  <c:v/>
                </c:pt>
                <c:pt idx="82">
                  <c:v/>
                </c:pt>
                <c:pt idx="83">
                  <c:v/>
                </c:pt>
                <c:pt idx="84">
                  <c:v>1945</c:v>
                </c:pt>
                <c:pt idx="85">
                  <c:v/>
                </c:pt>
                <c:pt idx="86">
                  <c:v/>
                </c:pt>
                <c:pt idx="87">
                  <c:v/>
                </c:pt>
                <c:pt idx="88">
                  <c:v/>
                </c:pt>
                <c:pt idx="89">
                  <c:v>1950</c:v>
                </c:pt>
                <c:pt idx="90">
                  <c:v/>
                </c:pt>
                <c:pt idx="91">
                  <c:v/>
                </c:pt>
                <c:pt idx="92">
                  <c:v/>
                </c:pt>
                <c:pt idx="93">
                  <c:v/>
                </c:pt>
                <c:pt idx="94">
                  <c:v>1955</c:v>
                </c:pt>
                <c:pt idx="95">
                  <c:v/>
                </c:pt>
                <c:pt idx="96">
                  <c:v/>
                </c:pt>
                <c:pt idx="97">
                  <c:v/>
                </c:pt>
                <c:pt idx="98">
                  <c:v/>
                </c:pt>
                <c:pt idx="99">
                  <c:v>1960</c:v>
                </c:pt>
                <c:pt idx="100">
                  <c:v/>
                </c:pt>
                <c:pt idx="101">
                  <c:v/>
                </c:pt>
                <c:pt idx="102">
                  <c:v/>
                </c:pt>
                <c:pt idx="103">
                  <c:v/>
                </c:pt>
                <c:pt idx="104">
                  <c:v>1965</c:v>
                </c:pt>
                <c:pt idx="105">
                  <c:v/>
                </c:pt>
                <c:pt idx="106">
                  <c:v/>
                </c:pt>
                <c:pt idx="107">
                  <c:v/>
                </c:pt>
                <c:pt idx="108">
                  <c:v/>
                </c:pt>
                <c:pt idx="109">
                  <c:v>1970</c:v>
                </c:pt>
                <c:pt idx="110">
                  <c:v/>
                </c:pt>
                <c:pt idx="111">
                  <c:v/>
                </c:pt>
                <c:pt idx="112">
                  <c:v/>
                </c:pt>
                <c:pt idx="113">
                  <c:v/>
                </c:pt>
                <c:pt idx="114">
                  <c:v>1975</c:v>
                </c:pt>
                <c:pt idx="115">
                  <c:v/>
                </c:pt>
                <c:pt idx="116">
                  <c:v/>
                </c:pt>
                <c:pt idx="117">
                  <c:v/>
                </c:pt>
                <c:pt idx="118">
                  <c:v/>
                </c:pt>
                <c:pt idx="119">
                  <c:v>1980</c:v>
                </c:pt>
                <c:pt idx="120">
                  <c:v/>
                </c:pt>
                <c:pt idx="121">
                  <c:v/>
                </c:pt>
                <c:pt idx="122">
                  <c:v/>
                </c:pt>
                <c:pt idx="123">
                  <c:v/>
                </c:pt>
                <c:pt idx="124">
                  <c:v>1985</c:v>
                </c:pt>
                <c:pt idx="125">
                  <c:v/>
                </c:pt>
                <c:pt idx="126">
                  <c:v/>
                </c:pt>
                <c:pt idx="127">
                  <c:v/>
                </c:pt>
                <c:pt idx="128">
                  <c:v/>
                </c:pt>
                <c:pt idx="129">
                  <c:v>1990</c:v>
                </c:pt>
                <c:pt idx="130">
                  <c:v/>
                </c:pt>
                <c:pt idx="131">
                  <c:v/>
                </c:pt>
                <c:pt idx="132">
                  <c:v/>
                </c:pt>
                <c:pt idx="133">
                  <c:v/>
                </c:pt>
                <c:pt idx="134">
                  <c:v>1995</c:v>
                </c:pt>
                <c:pt idx="135">
                  <c:v/>
                </c:pt>
                <c:pt idx="136">
                  <c:v/>
                </c:pt>
                <c:pt idx="137">
                  <c:v/>
                </c:pt>
                <c:pt idx="138">
                  <c:v/>
                </c:pt>
                <c:pt idx="139">
                  <c:v>2000</c:v>
                </c:pt>
                <c:pt idx="140">
                  <c:v/>
                </c:pt>
                <c:pt idx="141">
                  <c:v/>
                </c:pt>
                <c:pt idx="142">
                  <c:v/>
                </c:pt>
                <c:pt idx="143">
                  <c:v/>
                </c:pt>
                <c:pt idx="144">
                  <c:v>2005</c:v>
                </c:pt>
                <c:pt idx="145">
                  <c:v/>
                </c:pt>
                <c:pt idx="146">
                  <c:v/>
                </c:pt>
                <c:pt idx="147">
                  <c:v/>
                </c:pt>
                <c:pt idx="148">
                  <c:v/>
                </c:pt>
                <c:pt idx="149">
                  <c:v>2010</c:v>
                </c:pt>
                <c:pt idx="150">
                  <c:v/>
                </c:pt>
                <c:pt idx="151">
                  <c:v/>
                </c:pt>
                <c:pt idx="152">
                  <c:v/>
                </c:pt>
                <c:pt idx="153">
                  <c:v/>
                </c:pt>
                <c:pt idx="154">
                  <c:v>2015</c:v>
                </c:pt>
                <c:pt idx="155">
                  <c:v/>
                </c:pt>
                <c:pt idx="156">
                  <c:v/>
                </c:pt>
                <c:pt idx="157">
                  <c:v/>
                </c:pt>
                <c:pt idx="158">
                  <c:v/>
                </c:pt>
                <c:pt idx="159">
                  <c:v>2020</c:v>
                </c:pt>
                <c:pt idx="160">
                  <c:v/>
                </c:pt>
                <c:pt idx="161">
                  <c:v/>
                </c:pt>
                <c:pt idx="162">
                  <c:v/>
                </c:pt>
                <c:pt idx="163">
                  <c:v/>
                </c:pt>
                <c:pt idx="164">
                  <c:v/>
                </c:pt>
              </c:strCache>
            </c:strRef>
          </c:cat>
          <c:val>
            <c:numRef>
              <c:f>Sheet1!$I$211:$I$375</c:f>
              <c:numCache>
                <c:formatCode>General</c:formatCode>
                <c:ptCount val="165"/>
                <c:pt idx="0">
                  <c:v>4.2</c:v>
                </c:pt>
                <c:pt idx="1">
                  <c:v>5.23333333333333</c:v>
                </c:pt>
                <c:pt idx="2">
                  <c:v>5</c:v>
                </c:pt>
                <c:pt idx="3">
                  <c:v>4.4</c:v>
                </c:pt>
                <c:pt idx="4">
                  <c:v>3.8</c:v>
                </c:pt>
                <c:pt idx="5">
                  <c:v>3.6</c:v>
                </c:pt>
                <c:pt idx="6">
                  <c:v>1.9</c:v>
                </c:pt>
                <c:pt idx="7">
                  <c:v>3.3</c:v>
                </c:pt>
                <c:pt idx="8">
                  <c:v>3.4</c:v>
                </c:pt>
                <c:pt idx="9">
                  <c:v>4.46666666666667</c:v>
                </c:pt>
                <c:pt idx="10">
                  <c:v>4.4</c:v>
                </c:pt>
                <c:pt idx="11">
                  <c:v>1.9</c:v>
                </c:pt>
                <c:pt idx="12">
                  <c:v>3</c:v>
                </c:pt>
                <c:pt idx="13">
                  <c:v>2.1</c:v>
                </c:pt>
                <c:pt idx="14">
                  <c:v>3</c:v>
                </c:pt>
                <c:pt idx="15">
                  <c:v>2.3</c:v>
                </c:pt>
                <c:pt idx="16">
                  <c:v>4.1</c:v>
                </c:pt>
                <c:pt idx="17">
                  <c:v>3</c:v>
                </c:pt>
                <c:pt idx="18">
                  <c:v>3.9</c:v>
                </c:pt>
                <c:pt idx="19">
                  <c:v>2.1</c:v>
                </c:pt>
                <c:pt idx="20">
                  <c:v>2.2</c:v>
                </c:pt>
                <c:pt idx="21">
                  <c:v>2.4</c:v>
                </c:pt>
                <c:pt idx="22">
                  <c:v>3</c:v>
                </c:pt>
                <c:pt idx="23">
                  <c:v>2.3</c:v>
                </c:pt>
                <c:pt idx="24">
                  <c:v>3.4</c:v>
                </c:pt>
                <c:pt idx="25">
                  <c:v>3.3</c:v>
                </c:pt>
                <c:pt idx="26">
                  <c:v>3.9</c:v>
                </c:pt>
                <c:pt idx="27">
                  <c:v>4.2</c:v>
                </c:pt>
                <c:pt idx="28">
                  <c:v>3.6</c:v>
                </c:pt>
                <c:pt idx="29">
                  <c:v>2.6</c:v>
                </c:pt>
                <c:pt idx="30">
                  <c:v>3.2</c:v>
                </c:pt>
                <c:pt idx="31">
                  <c:v>3.6</c:v>
                </c:pt>
                <c:pt idx="32">
                  <c:v>3.9</c:v>
                </c:pt>
                <c:pt idx="33">
                  <c:v>4.9</c:v>
                </c:pt>
                <c:pt idx="34">
                  <c:v>3.7</c:v>
                </c:pt>
                <c:pt idx="35">
                  <c:v>3.1</c:v>
                </c:pt>
                <c:pt idx="36">
                  <c:v>5</c:v>
                </c:pt>
                <c:pt idx="37">
                  <c:v>4.2</c:v>
                </c:pt>
                <c:pt idx="38">
                  <c:v>1.6</c:v>
                </c:pt>
                <c:pt idx="39">
                  <c:v>3.6</c:v>
                </c:pt>
                <c:pt idx="40">
                  <c:v>3.6</c:v>
                </c:pt>
                <c:pt idx="41">
                  <c:v>3.4</c:v>
                </c:pt>
                <c:pt idx="42">
                  <c:v>3.6</c:v>
                </c:pt>
                <c:pt idx="43">
                  <c:v>5.4</c:v>
                </c:pt>
                <c:pt idx="44">
                  <c:v>3.4</c:v>
                </c:pt>
                <c:pt idx="45">
                  <c:v>4.9</c:v>
                </c:pt>
                <c:pt idx="46">
                  <c:v>4.7</c:v>
                </c:pt>
                <c:pt idx="47">
                  <c:v>2.3</c:v>
                </c:pt>
                <c:pt idx="48">
                  <c:v>2.1</c:v>
                </c:pt>
                <c:pt idx="49">
                  <c:v>4.6</c:v>
                </c:pt>
                <c:pt idx="50">
                  <c:v>2.2</c:v>
                </c:pt>
                <c:pt idx="51">
                  <c:v>1.9</c:v>
                </c:pt>
                <c:pt idx="52">
                  <c:v>1.4</c:v>
                </c:pt>
                <c:pt idx="53">
                  <c:v>2.9</c:v>
                </c:pt>
                <c:pt idx="54">
                  <c:v>4.1</c:v>
                </c:pt>
                <c:pt idx="55">
                  <c:v>4.2</c:v>
                </c:pt>
                <c:pt idx="56">
                  <c:v>3.6</c:v>
                </c:pt>
                <c:pt idx="57">
                  <c:v>3.1</c:v>
                </c:pt>
                <c:pt idx="58">
                  <c:v>2.8</c:v>
                </c:pt>
                <c:pt idx="59">
                  <c:v>2.8</c:v>
                </c:pt>
                <c:pt idx="60">
                  <c:v>3.4</c:v>
                </c:pt>
                <c:pt idx="61">
                  <c:v>2.6</c:v>
                </c:pt>
                <c:pt idx="62">
                  <c:v>3.9</c:v>
                </c:pt>
                <c:pt idx="63">
                  <c:v>1</c:v>
                </c:pt>
                <c:pt idx="64">
                  <c:v>2.6</c:v>
                </c:pt>
                <c:pt idx="65">
                  <c:v>2.88333333333333</c:v>
                </c:pt>
                <c:pt idx="66">
                  <c:v>2.9</c:v>
                </c:pt>
                <c:pt idx="67">
                  <c:v>1.9</c:v>
                </c:pt>
                <c:pt idx="68">
                  <c:v>1</c:v>
                </c:pt>
                <c:pt idx="69">
                  <c:v>2.9</c:v>
                </c:pt>
                <c:pt idx="70">
                  <c:v>2.7</c:v>
                </c:pt>
                <c:pt idx="71">
                  <c:v>3.2</c:v>
                </c:pt>
                <c:pt idx="72">
                  <c:v>2.1</c:v>
                </c:pt>
                <c:pt idx="73">
                  <c:v>2.4</c:v>
                </c:pt>
                <c:pt idx="74">
                  <c:v>2.8</c:v>
                </c:pt>
                <c:pt idx="75">
                  <c:v>1.6</c:v>
                </c:pt>
                <c:pt idx="76">
                  <c:v>1.2</c:v>
                </c:pt>
                <c:pt idx="77">
                  <c:v>3.5</c:v>
                </c:pt>
                <c:pt idx="78">
                  <c:v>3.4</c:v>
                </c:pt>
                <c:pt idx="79">
                  <c:v>3.2</c:v>
                </c:pt>
                <c:pt idx="80">
                  <c:v>3.5</c:v>
                </c:pt>
                <c:pt idx="81">
                  <c:v>4.2</c:v>
                </c:pt>
                <c:pt idx="82">
                  <c:v>2.4</c:v>
                </c:pt>
                <c:pt idx="83">
                  <c:v>2.4</c:v>
                </c:pt>
                <c:pt idx="84">
                  <c:v>2.1</c:v>
                </c:pt>
                <c:pt idx="85">
                  <c:v>2.6</c:v>
                </c:pt>
                <c:pt idx="86">
                  <c:v>3.9</c:v>
                </c:pt>
                <c:pt idx="87">
                  <c:v>3.4</c:v>
                </c:pt>
                <c:pt idx="88">
                  <c:v>2.8</c:v>
                </c:pt>
                <c:pt idx="89">
                  <c:v>3.3</c:v>
                </c:pt>
                <c:pt idx="90">
                  <c:v>4</c:v>
                </c:pt>
                <c:pt idx="91">
                  <c:v>2.2</c:v>
                </c:pt>
                <c:pt idx="92">
                  <c:v>2.5</c:v>
                </c:pt>
                <c:pt idx="93">
                  <c:v>2.4</c:v>
                </c:pt>
                <c:pt idx="94">
                  <c:v>4.2</c:v>
                </c:pt>
                <c:pt idx="95">
                  <c:v>3.3</c:v>
                </c:pt>
                <c:pt idx="96">
                  <c:v>0.9</c:v>
                </c:pt>
                <c:pt idx="97">
                  <c:v>1.6</c:v>
                </c:pt>
                <c:pt idx="98">
                  <c:v>2.6</c:v>
                </c:pt>
                <c:pt idx="99">
                  <c:v>1.7</c:v>
                </c:pt>
                <c:pt idx="100">
                  <c:v>3.5</c:v>
                </c:pt>
                <c:pt idx="101">
                  <c:v>4</c:v>
                </c:pt>
                <c:pt idx="102">
                  <c:v>4.3</c:v>
                </c:pt>
                <c:pt idx="103">
                  <c:v>4.5</c:v>
                </c:pt>
                <c:pt idx="104">
                  <c:v>3.2</c:v>
                </c:pt>
                <c:pt idx="105">
                  <c:v>3.1</c:v>
                </c:pt>
                <c:pt idx="106">
                  <c:v>3</c:v>
                </c:pt>
                <c:pt idx="107">
                  <c:v>2.7</c:v>
                </c:pt>
                <c:pt idx="108">
                  <c:v>3.7</c:v>
                </c:pt>
                <c:pt idx="109">
                  <c:v>1.9</c:v>
                </c:pt>
                <c:pt idx="110">
                  <c:v>2.7</c:v>
                </c:pt>
                <c:pt idx="111">
                  <c:v>1.7</c:v>
                </c:pt>
                <c:pt idx="112">
                  <c:v>3.6</c:v>
                </c:pt>
                <c:pt idx="113">
                  <c:v>4.4</c:v>
                </c:pt>
                <c:pt idx="114">
                  <c:v>1.8</c:v>
                </c:pt>
                <c:pt idx="115">
                  <c:v>1.1</c:v>
                </c:pt>
                <c:pt idx="116">
                  <c:v>2.8</c:v>
                </c:pt>
                <c:pt idx="117">
                  <c:v>3.6</c:v>
                </c:pt>
                <c:pt idx="118">
                  <c:v>3.8</c:v>
                </c:pt>
                <c:pt idx="119">
                  <c:v>4.1</c:v>
                </c:pt>
                <c:pt idx="120">
                  <c:v>3.8</c:v>
                </c:pt>
                <c:pt idx="121">
                  <c:v>2.1</c:v>
                </c:pt>
                <c:pt idx="122">
                  <c:v>2.6</c:v>
                </c:pt>
                <c:pt idx="123">
                  <c:v>2.6</c:v>
                </c:pt>
                <c:pt idx="124">
                  <c:v>4</c:v>
                </c:pt>
                <c:pt idx="125">
                  <c:v>4.3</c:v>
                </c:pt>
                <c:pt idx="126">
                  <c:v>3.4</c:v>
                </c:pt>
                <c:pt idx="127">
                  <c:v>4.9</c:v>
                </c:pt>
                <c:pt idx="128">
                  <c:v>2.8</c:v>
                </c:pt>
                <c:pt idx="129">
                  <c:v>4.9</c:v>
                </c:pt>
                <c:pt idx="130">
                  <c:v>4.5</c:v>
                </c:pt>
                <c:pt idx="131">
                  <c:v>3.5</c:v>
                </c:pt>
                <c:pt idx="132">
                  <c:v>3.9</c:v>
                </c:pt>
                <c:pt idx="133">
                  <c:v>2.2</c:v>
                </c:pt>
                <c:pt idx="134">
                  <c:v>4.2</c:v>
                </c:pt>
                <c:pt idx="135">
                  <c:v>5.2</c:v>
                </c:pt>
                <c:pt idx="136">
                  <c:v>1.9</c:v>
                </c:pt>
                <c:pt idx="137">
                  <c:v>2.9</c:v>
                </c:pt>
                <c:pt idx="138">
                  <c:v>3.4</c:v>
                </c:pt>
                <c:pt idx="139">
                  <c:v>4.4</c:v>
                </c:pt>
                <c:pt idx="140">
                  <c:v>4.1</c:v>
                </c:pt>
                <c:pt idx="141">
                  <c:v>2.5</c:v>
                </c:pt>
                <c:pt idx="142">
                  <c:v>4.3</c:v>
                </c:pt>
                <c:pt idx="143">
                  <c:v>3.2</c:v>
                </c:pt>
                <c:pt idx="144">
                  <c:v>4.9</c:v>
                </c:pt>
                <c:pt idx="145">
                  <c:v>1.6</c:v>
                </c:pt>
                <c:pt idx="146">
                  <c:v>2.2</c:v>
                </c:pt>
                <c:pt idx="147">
                  <c:v>2.6</c:v>
                </c:pt>
                <c:pt idx="148">
                  <c:v>5</c:v>
                </c:pt>
                <c:pt idx="149">
                  <c:v>3.1</c:v>
                </c:pt>
                <c:pt idx="150">
                  <c:v>4.7</c:v>
                </c:pt>
                <c:pt idx="151">
                  <c:v>2.4</c:v>
                </c:pt>
                <c:pt idx="152">
                  <c:v>5.3</c:v>
                </c:pt>
                <c:pt idx="153">
                  <c:v>1.5</c:v>
                </c:pt>
                <c:pt idx="154">
                  <c:v>3.6</c:v>
                </c:pt>
                <c:pt idx="155">
                  <c:v>3.9</c:v>
                </c:pt>
                <c:pt idx="156">
                  <c:v>1.7</c:v>
                </c:pt>
                <c:pt idx="157">
                  <c:v>2.2</c:v>
                </c:pt>
                <c:pt idx="158">
                  <c:v>2.3</c:v>
                </c:pt>
                <c:pt idx="159">
                  <c:v>1.6</c:v>
                </c:pt>
                <c:pt idx="160">
                  <c:v>4.3</c:v>
                </c:pt>
                <c:pt idx="161">
                  <c:v>3.2</c:v>
                </c:pt>
              </c:numCache>
            </c:numRef>
          </c:val>
          <c:smooth val="1"/>
        </c:ser>
        <c:hiLowLines>
          <c:spPr>
            <a:ln w="0">
              <a:noFill/>
            </a:ln>
          </c:spPr>
        </c:hiLowLines>
        <c:marker val="0"/>
        <c:axId val="90087906"/>
        <c:axId val="80295289"/>
      </c:lineChart>
      <c:catAx>
        <c:axId val="90087906"/>
        <c:scaling>
          <c:orientation val="minMax"/>
        </c:scaling>
        <c:delete val="0"/>
        <c:axPos val="b"/>
        <c:minorGridlines>
          <c:spPr>
            <a:ln w="0">
              <a:solidFill>
                <a:srgbClr val="dddddd"/>
              </a:solidFill>
            </a:ln>
          </c:spPr>
        </c:minorGridlines>
        <c:numFmt formatCode="General" sourceLinked="0"/>
        <c:majorTickMark val="out"/>
        <c:minorTickMark val="none"/>
        <c:tickLblPos val="nextTo"/>
        <c:spPr>
          <a:ln w="0">
            <a:solidFill>
              <a:srgbClr val="b3b3b3"/>
            </a:solidFill>
          </a:ln>
        </c:spPr>
        <c:txPr>
          <a:bodyPr/>
          <a:lstStyle/>
          <a:p>
            <a:pPr>
              <a:defRPr b="0" sz="2000" spc="-1" strike="noStrike">
                <a:solidFill>
                  <a:srgbClr val="000000"/>
                </a:solidFill>
                <a:latin typeface="Arial"/>
              </a:defRPr>
            </a:pPr>
          </a:p>
        </c:txPr>
        <c:crossAx val="80295289"/>
        <c:crosses val="autoZero"/>
        <c:auto val="1"/>
        <c:lblAlgn val="ctr"/>
        <c:lblOffset val="100"/>
        <c:noMultiLvlLbl val="0"/>
      </c:catAx>
      <c:valAx>
        <c:axId val="80295289"/>
        <c:scaling>
          <c:orientation val="minMax"/>
        </c:scaling>
        <c:delete val="0"/>
        <c:axPos val="l"/>
        <c:majorGridlines>
          <c:spPr>
            <a:ln w="0">
              <a:solidFill>
                <a:srgbClr val="b3b3b3"/>
              </a:solidFill>
            </a:ln>
          </c:spPr>
        </c:majorGridlines>
        <c:numFmt formatCode="General" sourceLinked="0"/>
        <c:majorTickMark val="out"/>
        <c:minorTickMark val="none"/>
        <c:tickLblPos val="nextTo"/>
        <c:spPr>
          <a:ln w="0">
            <a:solidFill>
              <a:srgbClr val="b3b3b3"/>
            </a:solidFill>
          </a:ln>
        </c:spPr>
        <c:txPr>
          <a:bodyPr/>
          <a:lstStyle/>
          <a:p>
            <a:pPr>
              <a:defRPr b="0" sz="2000" spc="-1" strike="noStrike">
                <a:solidFill>
                  <a:srgbClr val="000000"/>
                </a:solidFill>
                <a:latin typeface="Arial"/>
              </a:defRPr>
            </a:pPr>
          </a:p>
        </c:txPr>
        <c:crossAx val="90087906"/>
        <c:crossesAt val="1"/>
        <c:crossBetween val="midCat"/>
      </c:valAx>
      <c:spPr>
        <a:noFill/>
        <a:ln w="0">
          <a:solidFill>
            <a:srgbClr val="b3b3b3"/>
          </a:solidFill>
        </a:ln>
      </c:spPr>
    </c:plotArea>
    <c:plotVisOnly val="1"/>
    <c:dispBlanksAs val="gap"/>
  </c:chart>
  <c:spPr>
    <a:solidFill>
      <a:srgbClr val="ffffff"/>
    </a:solidFill>
    <a:ln w="0">
      <a:noFill/>
    </a:ln>
  </c:spPr>
</c:chartSpace>
</file>

<file path=xl/charts/chart12.xml><?xml version="1.0" encoding="utf-8"?>
<c:chartSpace xmlns:c="http://schemas.openxmlformats.org/drawingml/2006/chart" xmlns:a="http://schemas.openxmlformats.org/drawingml/2006/main" xmlns:r="http://schemas.openxmlformats.org/officeDocument/2006/relationships">
  <c:lang val="en-US"/>
  <c:roundedCorners val="0"/>
  <c:chart>
    <c:title>
      <c:tx>
        <c:rich>
          <a:bodyPr rot="0"/>
          <a:lstStyle/>
          <a:p>
            <a:pPr>
              <a:defRPr b="0" sz="2000" spc="-1" strike="noStrike">
                <a:solidFill>
                  <a:srgbClr val="000000"/>
                </a:solidFill>
                <a:latin typeface="Arial"/>
              </a:defRPr>
            </a:pPr>
            <a:r>
              <a:rPr b="0" sz="2000" spc="-1" strike="noStrike">
                <a:solidFill>
                  <a:srgbClr val="000000"/>
                </a:solidFill>
                <a:latin typeface="Arial"/>
              </a:rPr>
              <a:t>SOUTH  AUSTRALIA - ANNUAL MEDIAN MAXIMUMS AND TRENDLINE</a:t>
            </a:r>
          </a:p>
        </c:rich>
      </c:tx>
      <c:overlay val="0"/>
      <c:spPr>
        <a:noFill/>
        <a:ln w="0">
          <a:noFill/>
        </a:ln>
      </c:spPr>
    </c:title>
    <c:autoTitleDeleted val="0"/>
    <c:plotArea>
      <c:lineChart>
        <c:grouping val="standard"/>
        <c:varyColors val="0"/>
        <c:ser>
          <c:idx val="0"/>
          <c:order val="0"/>
          <c:spPr>
            <a:solidFill>
              <a:srgbClr val="395511"/>
            </a:solidFill>
            <a:ln w="28800">
              <a:solidFill>
                <a:srgbClr val="395511"/>
              </a:solidFill>
              <a:round/>
            </a:ln>
          </c:spPr>
          <c:marker>
            <c:symbol val="none"/>
          </c:marker>
          <c:dLbls>
            <c:txPr>
              <a:bodyPr wrap="none"/>
              <a:lstStyle/>
              <a:p>
                <a:pPr>
                  <a:defRPr b="0" sz="1000" spc="-1" strike="noStrike">
                    <a:solidFill>
                      <a:srgbClr val="000000"/>
                    </a:solidFill>
                    <a:latin typeface="Arial"/>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trendline>
            <c:spPr>
              <a:ln w="36000">
                <a:solidFill>
                  <a:srgbClr val="395511"/>
                </a:solidFill>
                <a:round/>
              </a:ln>
            </c:spPr>
            <c:trendlineType val="linear"/>
            <c:forward val="0"/>
            <c:backward val="0"/>
            <c:dispRSqr val="0"/>
            <c:dispEq val="0"/>
          </c:trendline>
          <c:cat>
            <c:strRef>
              <c:f>Sheet1!$A$39:$A$175</c:f>
              <c:strCache>
                <c:ptCount val="137"/>
                <c:pt idx="0">
                  <c:v/>
                </c:pt>
                <c:pt idx="1">
                  <c:v>1890</c:v>
                </c:pt>
                <c:pt idx="2">
                  <c:v/>
                </c:pt>
                <c:pt idx="3">
                  <c:v/>
                </c:pt>
                <c:pt idx="4">
                  <c:v/>
                </c:pt>
                <c:pt idx="5">
                  <c:v/>
                </c:pt>
                <c:pt idx="6">
                  <c:v>1895</c:v>
                </c:pt>
                <c:pt idx="7">
                  <c:v/>
                </c:pt>
                <c:pt idx="8">
                  <c:v/>
                </c:pt>
                <c:pt idx="9">
                  <c:v/>
                </c:pt>
                <c:pt idx="10">
                  <c:v/>
                </c:pt>
                <c:pt idx="11">
                  <c:v>1900</c:v>
                </c:pt>
                <c:pt idx="12">
                  <c:v/>
                </c:pt>
                <c:pt idx="13">
                  <c:v/>
                </c:pt>
                <c:pt idx="14">
                  <c:v/>
                </c:pt>
                <c:pt idx="15">
                  <c:v/>
                </c:pt>
                <c:pt idx="16">
                  <c:v>1905</c:v>
                </c:pt>
                <c:pt idx="17">
                  <c:v/>
                </c:pt>
                <c:pt idx="18">
                  <c:v/>
                </c:pt>
                <c:pt idx="19">
                  <c:v/>
                </c:pt>
                <c:pt idx="20">
                  <c:v/>
                </c:pt>
                <c:pt idx="21">
                  <c:v>1910</c:v>
                </c:pt>
                <c:pt idx="22">
                  <c:v/>
                </c:pt>
                <c:pt idx="23">
                  <c:v/>
                </c:pt>
                <c:pt idx="24">
                  <c:v/>
                </c:pt>
                <c:pt idx="25">
                  <c:v/>
                </c:pt>
                <c:pt idx="26">
                  <c:v>1915</c:v>
                </c:pt>
                <c:pt idx="27">
                  <c:v/>
                </c:pt>
                <c:pt idx="28">
                  <c:v/>
                </c:pt>
                <c:pt idx="29">
                  <c:v/>
                </c:pt>
                <c:pt idx="30">
                  <c:v/>
                </c:pt>
                <c:pt idx="31">
                  <c:v>1920</c:v>
                </c:pt>
                <c:pt idx="32">
                  <c:v/>
                </c:pt>
                <c:pt idx="33">
                  <c:v/>
                </c:pt>
                <c:pt idx="34">
                  <c:v/>
                </c:pt>
                <c:pt idx="35">
                  <c:v/>
                </c:pt>
                <c:pt idx="36">
                  <c:v>1925</c:v>
                </c:pt>
                <c:pt idx="37">
                  <c:v/>
                </c:pt>
                <c:pt idx="38">
                  <c:v/>
                </c:pt>
                <c:pt idx="39">
                  <c:v/>
                </c:pt>
                <c:pt idx="40">
                  <c:v/>
                </c:pt>
                <c:pt idx="41">
                  <c:v>1930</c:v>
                </c:pt>
                <c:pt idx="42">
                  <c:v/>
                </c:pt>
                <c:pt idx="43">
                  <c:v/>
                </c:pt>
                <c:pt idx="44">
                  <c:v/>
                </c:pt>
                <c:pt idx="45">
                  <c:v/>
                </c:pt>
                <c:pt idx="46">
                  <c:v>1935</c:v>
                </c:pt>
                <c:pt idx="47">
                  <c:v/>
                </c:pt>
                <c:pt idx="48">
                  <c:v/>
                </c:pt>
                <c:pt idx="49">
                  <c:v/>
                </c:pt>
                <c:pt idx="50">
                  <c:v/>
                </c:pt>
                <c:pt idx="51">
                  <c:v>1940</c:v>
                </c:pt>
                <c:pt idx="52">
                  <c:v/>
                </c:pt>
                <c:pt idx="53">
                  <c:v/>
                </c:pt>
                <c:pt idx="54">
                  <c:v/>
                </c:pt>
                <c:pt idx="55">
                  <c:v/>
                </c:pt>
                <c:pt idx="56">
                  <c:v>1945</c:v>
                </c:pt>
                <c:pt idx="57">
                  <c:v/>
                </c:pt>
                <c:pt idx="58">
                  <c:v/>
                </c:pt>
                <c:pt idx="59">
                  <c:v/>
                </c:pt>
                <c:pt idx="60">
                  <c:v/>
                </c:pt>
                <c:pt idx="61">
                  <c:v>1950</c:v>
                </c:pt>
                <c:pt idx="62">
                  <c:v/>
                </c:pt>
                <c:pt idx="63">
                  <c:v/>
                </c:pt>
                <c:pt idx="64">
                  <c:v/>
                </c:pt>
                <c:pt idx="65">
                  <c:v/>
                </c:pt>
                <c:pt idx="66">
                  <c:v>1955</c:v>
                </c:pt>
                <c:pt idx="67">
                  <c:v/>
                </c:pt>
                <c:pt idx="68">
                  <c:v/>
                </c:pt>
                <c:pt idx="69">
                  <c:v/>
                </c:pt>
                <c:pt idx="70">
                  <c:v/>
                </c:pt>
                <c:pt idx="71">
                  <c:v>1960</c:v>
                </c:pt>
                <c:pt idx="72">
                  <c:v/>
                </c:pt>
                <c:pt idx="73">
                  <c:v/>
                </c:pt>
                <c:pt idx="74">
                  <c:v/>
                </c:pt>
                <c:pt idx="75">
                  <c:v/>
                </c:pt>
                <c:pt idx="76">
                  <c:v>1965</c:v>
                </c:pt>
                <c:pt idx="77">
                  <c:v/>
                </c:pt>
                <c:pt idx="78">
                  <c:v/>
                </c:pt>
                <c:pt idx="79">
                  <c:v/>
                </c:pt>
                <c:pt idx="80">
                  <c:v/>
                </c:pt>
                <c:pt idx="81">
                  <c:v>1970</c:v>
                </c:pt>
                <c:pt idx="82">
                  <c:v/>
                </c:pt>
                <c:pt idx="83">
                  <c:v/>
                </c:pt>
                <c:pt idx="84">
                  <c:v/>
                </c:pt>
                <c:pt idx="85">
                  <c:v/>
                </c:pt>
                <c:pt idx="86">
                  <c:v>1975</c:v>
                </c:pt>
                <c:pt idx="87">
                  <c:v/>
                </c:pt>
                <c:pt idx="88">
                  <c:v/>
                </c:pt>
                <c:pt idx="89">
                  <c:v/>
                </c:pt>
                <c:pt idx="90">
                  <c:v/>
                </c:pt>
                <c:pt idx="91">
                  <c:v>1980</c:v>
                </c:pt>
                <c:pt idx="92">
                  <c:v/>
                </c:pt>
                <c:pt idx="93">
                  <c:v/>
                </c:pt>
                <c:pt idx="94">
                  <c:v/>
                </c:pt>
                <c:pt idx="95">
                  <c:v/>
                </c:pt>
                <c:pt idx="96">
                  <c:v>1985</c:v>
                </c:pt>
                <c:pt idx="97">
                  <c:v/>
                </c:pt>
                <c:pt idx="98">
                  <c:v/>
                </c:pt>
                <c:pt idx="99">
                  <c:v/>
                </c:pt>
                <c:pt idx="100">
                  <c:v/>
                </c:pt>
                <c:pt idx="101">
                  <c:v>1990</c:v>
                </c:pt>
                <c:pt idx="102">
                  <c:v/>
                </c:pt>
                <c:pt idx="103">
                  <c:v/>
                </c:pt>
                <c:pt idx="104">
                  <c:v/>
                </c:pt>
                <c:pt idx="105">
                  <c:v/>
                </c:pt>
                <c:pt idx="106">
                  <c:v>1995</c:v>
                </c:pt>
                <c:pt idx="107">
                  <c:v/>
                </c:pt>
                <c:pt idx="108">
                  <c:v/>
                </c:pt>
                <c:pt idx="109">
                  <c:v/>
                </c:pt>
                <c:pt idx="110">
                  <c:v/>
                </c:pt>
                <c:pt idx="111">
                  <c:v>2000</c:v>
                </c:pt>
                <c:pt idx="112">
                  <c:v/>
                </c:pt>
                <c:pt idx="113">
                  <c:v/>
                </c:pt>
                <c:pt idx="114">
                  <c:v/>
                </c:pt>
                <c:pt idx="115">
                  <c:v/>
                </c:pt>
                <c:pt idx="116">
                  <c:v>2005</c:v>
                </c:pt>
                <c:pt idx="117">
                  <c:v/>
                </c:pt>
                <c:pt idx="118">
                  <c:v/>
                </c:pt>
                <c:pt idx="119">
                  <c:v/>
                </c:pt>
                <c:pt idx="120">
                  <c:v/>
                </c:pt>
                <c:pt idx="121">
                  <c:v>2010</c:v>
                </c:pt>
                <c:pt idx="122">
                  <c:v/>
                </c:pt>
                <c:pt idx="123">
                  <c:v/>
                </c:pt>
                <c:pt idx="124">
                  <c:v/>
                </c:pt>
                <c:pt idx="125">
                  <c:v/>
                </c:pt>
                <c:pt idx="126">
                  <c:v>2015</c:v>
                </c:pt>
                <c:pt idx="127">
                  <c:v/>
                </c:pt>
                <c:pt idx="128">
                  <c:v/>
                </c:pt>
                <c:pt idx="129">
                  <c:v/>
                </c:pt>
                <c:pt idx="130">
                  <c:v/>
                </c:pt>
                <c:pt idx="131">
                  <c:v>2020</c:v>
                </c:pt>
                <c:pt idx="132">
                  <c:v/>
                </c:pt>
                <c:pt idx="133">
                  <c:v/>
                </c:pt>
                <c:pt idx="134">
                  <c:v/>
                </c:pt>
                <c:pt idx="135">
                  <c:v/>
                </c:pt>
                <c:pt idx="136">
                  <c:v/>
                </c:pt>
              </c:strCache>
            </c:strRef>
          </c:cat>
          <c:val>
            <c:numRef>
              <c:f>Sheet1!$H$39:$H$175</c:f>
              <c:numCache>
                <c:formatCode>General</c:formatCode>
                <c:ptCount val="137"/>
                <c:pt idx="0">
                  <c:v>21.6</c:v>
                </c:pt>
                <c:pt idx="1">
                  <c:v>22.0333333333333</c:v>
                </c:pt>
                <c:pt idx="2">
                  <c:v>20.95</c:v>
                </c:pt>
                <c:pt idx="3">
                  <c:v>20</c:v>
                </c:pt>
                <c:pt idx="4">
                  <c:v>20.35</c:v>
                </c:pt>
                <c:pt idx="5">
                  <c:v>20.7166666666667</c:v>
                </c:pt>
                <c:pt idx="6">
                  <c:v>21</c:v>
                </c:pt>
                <c:pt idx="7">
                  <c:v>21.15</c:v>
                </c:pt>
                <c:pt idx="8">
                  <c:v>20.35</c:v>
                </c:pt>
                <c:pt idx="9">
                  <c:v>20.1</c:v>
                </c:pt>
                <c:pt idx="10">
                  <c:v>20.8</c:v>
                </c:pt>
                <c:pt idx="11">
                  <c:v>19.75</c:v>
                </c:pt>
                <c:pt idx="12">
                  <c:v>20.5</c:v>
                </c:pt>
                <c:pt idx="13">
                  <c:v>21.4</c:v>
                </c:pt>
                <c:pt idx="14">
                  <c:v>20.5</c:v>
                </c:pt>
                <c:pt idx="15">
                  <c:v>21.7</c:v>
                </c:pt>
                <c:pt idx="16">
                  <c:v>19.7</c:v>
                </c:pt>
                <c:pt idx="17">
                  <c:v>20.65</c:v>
                </c:pt>
                <c:pt idx="18">
                  <c:v>20.3</c:v>
                </c:pt>
                <c:pt idx="19">
                  <c:v>20.7</c:v>
                </c:pt>
                <c:pt idx="20">
                  <c:v>20.1</c:v>
                </c:pt>
                <c:pt idx="21">
                  <c:v>20.2</c:v>
                </c:pt>
                <c:pt idx="22">
                  <c:v>21.4</c:v>
                </c:pt>
                <c:pt idx="23">
                  <c:v>21.25</c:v>
                </c:pt>
                <c:pt idx="24">
                  <c:v>21.9</c:v>
                </c:pt>
                <c:pt idx="25">
                  <c:v>22.2</c:v>
                </c:pt>
                <c:pt idx="26">
                  <c:v>20.35</c:v>
                </c:pt>
                <c:pt idx="27">
                  <c:v>20</c:v>
                </c:pt>
                <c:pt idx="28">
                  <c:v>20.15</c:v>
                </c:pt>
                <c:pt idx="29">
                  <c:v>21.1</c:v>
                </c:pt>
                <c:pt idx="30">
                  <c:v>21.9</c:v>
                </c:pt>
                <c:pt idx="31">
                  <c:v>20.75</c:v>
                </c:pt>
                <c:pt idx="32">
                  <c:v>21.8</c:v>
                </c:pt>
                <c:pt idx="33">
                  <c:v>21.65</c:v>
                </c:pt>
                <c:pt idx="34">
                  <c:v>21.25</c:v>
                </c:pt>
                <c:pt idx="35">
                  <c:v>20.7</c:v>
                </c:pt>
                <c:pt idx="36">
                  <c:v>21.45</c:v>
                </c:pt>
                <c:pt idx="37">
                  <c:v>21.3</c:v>
                </c:pt>
                <c:pt idx="38">
                  <c:v>21.25</c:v>
                </c:pt>
                <c:pt idx="39">
                  <c:v>21.8</c:v>
                </c:pt>
                <c:pt idx="40">
                  <c:v>20.6</c:v>
                </c:pt>
                <c:pt idx="41">
                  <c:v>21.85</c:v>
                </c:pt>
                <c:pt idx="42">
                  <c:v>20.6</c:v>
                </c:pt>
                <c:pt idx="43">
                  <c:v>20.3</c:v>
                </c:pt>
                <c:pt idx="44">
                  <c:v>21.25</c:v>
                </c:pt>
                <c:pt idx="45">
                  <c:v>21.3</c:v>
                </c:pt>
                <c:pt idx="46">
                  <c:v>20.9</c:v>
                </c:pt>
                <c:pt idx="47">
                  <c:v>21.25</c:v>
                </c:pt>
                <c:pt idx="48">
                  <c:v>21.4</c:v>
                </c:pt>
                <c:pt idx="49">
                  <c:v>22.35</c:v>
                </c:pt>
                <c:pt idx="50">
                  <c:v>21.3</c:v>
                </c:pt>
                <c:pt idx="51">
                  <c:v>21.1</c:v>
                </c:pt>
                <c:pt idx="52">
                  <c:v>21.05</c:v>
                </c:pt>
                <c:pt idx="53">
                  <c:v>21.9</c:v>
                </c:pt>
                <c:pt idx="54">
                  <c:v>20.1</c:v>
                </c:pt>
                <c:pt idx="55">
                  <c:v>21.6</c:v>
                </c:pt>
                <c:pt idx="56">
                  <c:v>20.85</c:v>
                </c:pt>
                <c:pt idx="57">
                  <c:v>20.3</c:v>
                </c:pt>
                <c:pt idx="58">
                  <c:v>21.05</c:v>
                </c:pt>
                <c:pt idx="59">
                  <c:v>20.7</c:v>
                </c:pt>
                <c:pt idx="60">
                  <c:v>20.3</c:v>
                </c:pt>
                <c:pt idx="61">
                  <c:v>21.7</c:v>
                </c:pt>
                <c:pt idx="62">
                  <c:v>20.55</c:v>
                </c:pt>
                <c:pt idx="63">
                  <c:v>19.8</c:v>
                </c:pt>
                <c:pt idx="64">
                  <c:v>21.35</c:v>
                </c:pt>
                <c:pt idx="65">
                  <c:v>21.1</c:v>
                </c:pt>
                <c:pt idx="66">
                  <c:v>20.9</c:v>
                </c:pt>
                <c:pt idx="67">
                  <c:v>20.05</c:v>
                </c:pt>
                <c:pt idx="68">
                  <c:v>21.5</c:v>
                </c:pt>
                <c:pt idx="69">
                  <c:v>21.2</c:v>
                </c:pt>
                <c:pt idx="70">
                  <c:v>21.7</c:v>
                </c:pt>
                <c:pt idx="71">
                  <c:v>20.45</c:v>
                </c:pt>
                <c:pt idx="72">
                  <c:v>22.1</c:v>
                </c:pt>
                <c:pt idx="73">
                  <c:v>21.55</c:v>
                </c:pt>
                <c:pt idx="74">
                  <c:v>21.8</c:v>
                </c:pt>
                <c:pt idx="75">
                  <c:v>20.5</c:v>
                </c:pt>
                <c:pt idx="76">
                  <c:v>21.5</c:v>
                </c:pt>
                <c:pt idx="77">
                  <c:v>21.25</c:v>
                </c:pt>
                <c:pt idx="78">
                  <c:v>22.45</c:v>
                </c:pt>
                <c:pt idx="79">
                  <c:v>21.15</c:v>
                </c:pt>
                <c:pt idx="80">
                  <c:v>21.1</c:v>
                </c:pt>
                <c:pt idx="81">
                  <c:v>20.85</c:v>
                </c:pt>
                <c:pt idx="82">
                  <c:v>20.9</c:v>
                </c:pt>
                <c:pt idx="83">
                  <c:v>21.85</c:v>
                </c:pt>
                <c:pt idx="84">
                  <c:v>21.6</c:v>
                </c:pt>
                <c:pt idx="85">
                  <c:v>20.4</c:v>
                </c:pt>
                <c:pt idx="86">
                  <c:v>21</c:v>
                </c:pt>
                <c:pt idx="87">
                  <c:v>20.75</c:v>
                </c:pt>
                <c:pt idx="88">
                  <c:v>21.4</c:v>
                </c:pt>
                <c:pt idx="89">
                  <c:v>21.2</c:v>
                </c:pt>
                <c:pt idx="90">
                  <c:v>20.7</c:v>
                </c:pt>
                <c:pt idx="91">
                  <c:v>22.05</c:v>
                </c:pt>
                <c:pt idx="92">
                  <c:v>21.75</c:v>
                </c:pt>
                <c:pt idx="93">
                  <c:v>22</c:v>
                </c:pt>
                <c:pt idx="94">
                  <c:v>20.8</c:v>
                </c:pt>
                <c:pt idx="95">
                  <c:v>21.05</c:v>
                </c:pt>
                <c:pt idx="96">
                  <c:v>21.2</c:v>
                </c:pt>
                <c:pt idx="97">
                  <c:v>20.4</c:v>
                </c:pt>
                <c:pt idx="98">
                  <c:v>21.25</c:v>
                </c:pt>
                <c:pt idx="99">
                  <c:v>22.15</c:v>
                </c:pt>
                <c:pt idx="100">
                  <c:v>21.8</c:v>
                </c:pt>
                <c:pt idx="101">
                  <c:v>22.1</c:v>
                </c:pt>
                <c:pt idx="102">
                  <c:v>22.05</c:v>
                </c:pt>
                <c:pt idx="103">
                  <c:v>20.5</c:v>
                </c:pt>
                <c:pt idx="104">
                  <c:v>22.1</c:v>
                </c:pt>
                <c:pt idx="105">
                  <c:v>21.65</c:v>
                </c:pt>
                <c:pt idx="106">
                  <c:v>20.8</c:v>
                </c:pt>
                <c:pt idx="107">
                  <c:v>20.9</c:v>
                </c:pt>
                <c:pt idx="108">
                  <c:v>21.65</c:v>
                </c:pt>
                <c:pt idx="109">
                  <c:v>21.35</c:v>
                </c:pt>
                <c:pt idx="110">
                  <c:v>21.55</c:v>
                </c:pt>
                <c:pt idx="111">
                  <c:v>21.5</c:v>
                </c:pt>
                <c:pt idx="112">
                  <c:v>20.9</c:v>
                </c:pt>
                <c:pt idx="113">
                  <c:v>21.85</c:v>
                </c:pt>
                <c:pt idx="114">
                  <c:v>21.7</c:v>
                </c:pt>
                <c:pt idx="115">
                  <c:v>21.9</c:v>
                </c:pt>
                <c:pt idx="116">
                  <c:v>22.5</c:v>
                </c:pt>
                <c:pt idx="117">
                  <c:v>22.1</c:v>
                </c:pt>
                <c:pt idx="118">
                  <c:v>23.05</c:v>
                </c:pt>
                <c:pt idx="119">
                  <c:v>22.1</c:v>
                </c:pt>
                <c:pt idx="120">
                  <c:v>22.25</c:v>
                </c:pt>
                <c:pt idx="121">
                  <c:v>21.85</c:v>
                </c:pt>
                <c:pt idx="122">
                  <c:v>21.35</c:v>
                </c:pt>
                <c:pt idx="123">
                  <c:v>22.05</c:v>
                </c:pt>
                <c:pt idx="124">
                  <c:v>22.55</c:v>
                </c:pt>
                <c:pt idx="125">
                  <c:v>22.9</c:v>
                </c:pt>
                <c:pt idx="126">
                  <c:v>22</c:v>
                </c:pt>
                <c:pt idx="127">
                  <c:v>21.35</c:v>
                </c:pt>
                <c:pt idx="128">
                  <c:v>22.65</c:v>
                </c:pt>
                <c:pt idx="129">
                  <c:v>22.85</c:v>
                </c:pt>
                <c:pt idx="130">
                  <c:v>23.15</c:v>
                </c:pt>
                <c:pt idx="131">
                  <c:v>21.4</c:v>
                </c:pt>
                <c:pt idx="132">
                  <c:v>21.25</c:v>
                </c:pt>
                <c:pt idx="133">
                  <c:v>20.9</c:v>
                </c:pt>
              </c:numCache>
            </c:numRef>
          </c:val>
          <c:smooth val="1"/>
        </c:ser>
        <c:hiLowLines>
          <c:spPr>
            <a:ln w="0">
              <a:noFill/>
            </a:ln>
          </c:spPr>
        </c:hiLowLines>
        <c:marker val="0"/>
        <c:axId val="60196369"/>
        <c:axId val="18964618"/>
      </c:lineChart>
      <c:catAx>
        <c:axId val="60196369"/>
        <c:scaling>
          <c:orientation val="minMax"/>
        </c:scaling>
        <c:delete val="0"/>
        <c:axPos val="b"/>
        <c:minorGridlines>
          <c:spPr>
            <a:ln w="0">
              <a:solidFill>
                <a:srgbClr val="dddddd"/>
              </a:solidFill>
            </a:ln>
          </c:spPr>
        </c:minorGridlines>
        <c:numFmt formatCode="General" sourceLinked="0"/>
        <c:majorTickMark val="out"/>
        <c:minorTickMark val="none"/>
        <c:tickLblPos val="nextTo"/>
        <c:spPr>
          <a:ln w="0">
            <a:solidFill>
              <a:srgbClr val="b3b3b3"/>
            </a:solidFill>
          </a:ln>
        </c:spPr>
        <c:txPr>
          <a:bodyPr/>
          <a:lstStyle/>
          <a:p>
            <a:pPr>
              <a:defRPr b="0" sz="2000" spc="-1" strike="noStrike">
                <a:solidFill>
                  <a:srgbClr val="000000"/>
                </a:solidFill>
                <a:latin typeface="Arial"/>
              </a:defRPr>
            </a:pPr>
          </a:p>
        </c:txPr>
        <c:crossAx val="18964618"/>
        <c:crosses val="autoZero"/>
        <c:auto val="1"/>
        <c:lblAlgn val="ctr"/>
        <c:lblOffset val="100"/>
        <c:noMultiLvlLbl val="0"/>
      </c:catAx>
      <c:valAx>
        <c:axId val="18964618"/>
        <c:scaling>
          <c:orientation val="minMax"/>
          <c:min val="19.5"/>
        </c:scaling>
        <c:delete val="0"/>
        <c:axPos val="l"/>
        <c:majorGridlines>
          <c:spPr>
            <a:ln w="0">
              <a:solidFill>
                <a:srgbClr val="b3b3b3"/>
              </a:solidFill>
            </a:ln>
          </c:spPr>
        </c:majorGridlines>
        <c:numFmt formatCode="General" sourceLinked="0"/>
        <c:majorTickMark val="out"/>
        <c:minorTickMark val="none"/>
        <c:tickLblPos val="nextTo"/>
        <c:spPr>
          <a:ln w="0">
            <a:solidFill>
              <a:srgbClr val="b3b3b3"/>
            </a:solidFill>
          </a:ln>
        </c:spPr>
        <c:txPr>
          <a:bodyPr/>
          <a:lstStyle/>
          <a:p>
            <a:pPr>
              <a:defRPr b="0" sz="2000" spc="-1" strike="noStrike">
                <a:solidFill>
                  <a:srgbClr val="000000"/>
                </a:solidFill>
                <a:latin typeface="Arial"/>
              </a:defRPr>
            </a:pPr>
          </a:p>
        </c:txPr>
        <c:crossAx val="60196369"/>
        <c:crossesAt val="1"/>
        <c:crossBetween val="midCat"/>
      </c:valAx>
      <c:spPr>
        <a:noFill/>
        <a:ln w="0">
          <a:solidFill>
            <a:srgbClr val="b3b3b3"/>
          </a:solidFill>
        </a:ln>
      </c:spPr>
    </c:plotArea>
    <c:plotVisOnly val="1"/>
    <c:dispBlanksAs val="gap"/>
  </c:chart>
  <c:spPr>
    <a:solidFill>
      <a:srgbClr val="ffffff"/>
    </a:solidFill>
    <a:ln w="0">
      <a:noFill/>
    </a:ln>
  </c:spPr>
</c:chartSpace>
</file>

<file path=xl/charts/chart13.xml><?xml version="1.0" encoding="utf-8"?>
<c:chartSpace xmlns:c="http://schemas.openxmlformats.org/drawingml/2006/chart" xmlns:a="http://schemas.openxmlformats.org/drawingml/2006/main" xmlns:r="http://schemas.openxmlformats.org/officeDocument/2006/relationships">
  <c:lang val="en-US"/>
  <c:roundedCorners val="0"/>
  <c:chart>
    <c:title>
      <c:tx>
        <c:rich>
          <a:bodyPr rot="0"/>
          <a:lstStyle/>
          <a:p>
            <a:pPr>
              <a:defRPr b="0" sz="2000" spc="-1" strike="noStrike">
                <a:solidFill>
                  <a:srgbClr val="000000"/>
                </a:solidFill>
                <a:latin typeface="Arial"/>
              </a:defRPr>
            </a:pPr>
            <a:r>
              <a:rPr b="0" sz="2000" spc="-1" strike="noStrike">
                <a:solidFill>
                  <a:srgbClr val="000000"/>
                </a:solidFill>
                <a:latin typeface="Arial"/>
              </a:rPr>
              <a:t>SOUTH  AUSTRALIA - ANNUAL MEDIAN MINIMUMS AND TRENDLINE</a:t>
            </a:r>
          </a:p>
        </c:rich>
      </c:tx>
      <c:overlay val="0"/>
      <c:spPr>
        <a:noFill/>
        <a:ln w="0">
          <a:noFill/>
        </a:ln>
      </c:spPr>
    </c:title>
    <c:autoTitleDeleted val="0"/>
    <c:plotArea>
      <c:lineChart>
        <c:grouping val="standard"/>
        <c:varyColors val="0"/>
        <c:ser>
          <c:idx val="0"/>
          <c:order val="0"/>
          <c:spPr>
            <a:solidFill>
              <a:srgbClr val="395511"/>
            </a:solidFill>
            <a:ln w="28800">
              <a:solidFill>
                <a:srgbClr val="395511"/>
              </a:solidFill>
              <a:round/>
            </a:ln>
          </c:spPr>
          <c:marker>
            <c:symbol val="none"/>
          </c:marker>
          <c:dLbls>
            <c:txPr>
              <a:bodyPr wrap="none"/>
              <a:lstStyle/>
              <a:p>
                <a:pPr>
                  <a:defRPr b="0" sz="1000" spc="-1" strike="noStrike">
                    <a:solidFill>
                      <a:srgbClr val="000000"/>
                    </a:solidFill>
                    <a:latin typeface="Arial"/>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trendline>
            <c:spPr>
              <a:ln w="36000">
                <a:solidFill>
                  <a:srgbClr val="395511"/>
                </a:solidFill>
                <a:round/>
              </a:ln>
            </c:spPr>
            <c:trendlineType val="linear"/>
            <c:forward val="0"/>
            <c:backward val="0"/>
            <c:dispRSqr val="0"/>
            <c:dispEq val="0"/>
          </c:trendline>
          <c:cat>
            <c:strRef>
              <c:f>Sheet1!$A$242:$A$375</c:f>
              <c:strCache>
                <c:ptCount val="134"/>
                <c:pt idx="0">
                  <c:v/>
                </c:pt>
                <c:pt idx="1">
                  <c:v/>
                </c:pt>
                <c:pt idx="2">
                  <c:v/>
                </c:pt>
                <c:pt idx="3">
                  <c:v>1895</c:v>
                </c:pt>
                <c:pt idx="4">
                  <c:v/>
                </c:pt>
                <c:pt idx="5">
                  <c:v/>
                </c:pt>
                <c:pt idx="6">
                  <c:v/>
                </c:pt>
                <c:pt idx="7">
                  <c:v/>
                </c:pt>
                <c:pt idx="8">
                  <c:v>1900</c:v>
                </c:pt>
                <c:pt idx="9">
                  <c:v/>
                </c:pt>
                <c:pt idx="10">
                  <c:v/>
                </c:pt>
                <c:pt idx="11">
                  <c:v/>
                </c:pt>
                <c:pt idx="12">
                  <c:v/>
                </c:pt>
                <c:pt idx="13">
                  <c:v>1905</c:v>
                </c:pt>
                <c:pt idx="14">
                  <c:v/>
                </c:pt>
                <c:pt idx="15">
                  <c:v/>
                </c:pt>
                <c:pt idx="16">
                  <c:v/>
                </c:pt>
                <c:pt idx="17">
                  <c:v/>
                </c:pt>
                <c:pt idx="18">
                  <c:v>1910</c:v>
                </c:pt>
                <c:pt idx="19">
                  <c:v/>
                </c:pt>
                <c:pt idx="20">
                  <c:v/>
                </c:pt>
                <c:pt idx="21">
                  <c:v/>
                </c:pt>
                <c:pt idx="22">
                  <c:v/>
                </c:pt>
                <c:pt idx="23">
                  <c:v>1915</c:v>
                </c:pt>
                <c:pt idx="24">
                  <c:v/>
                </c:pt>
                <c:pt idx="25">
                  <c:v/>
                </c:pt>
                <c:pt idx="26">
                  <c:v/>
                </c:pt>
                <c:pt idx="27">
                  <c:v/>
                </c:pt>
                <c:pt idx="28">
                  <c:v>1920</c:v>
                </c:pt>
                <c:pt idx="29">
                  <c:v/>
                </c:pt>
                <c:pt idx="30">
                  <c:v/>
                </c:pt>
                <c:pt idx="31">
                  <c:v/>
                </c:pt>
                <c:pt idx="32">
                  <c:v/>
                </c:pt>
                <c:pt idx="33">
                  <c:v>1925</c:v>
                </c:pt>
                <c:pt idx="34">
                  <c:v/>
                </c:pt>
                <c:pt idx="35">
                  <c:v/>
                </c:pt>
                <c:pt idx="36">
                  <c:v/>
                </c:pt>
                <c:pt idx="37">
                  <c:v/>
                </c:pt>
                <c:pt idx="38">
                  <c:v>1930</c:v>
                </c:pt>
                <c:pt idx="39">
                  <c:v/>
                </c:pt>
                <c:pt idx="40">
                  <c:v/>
                </c:pt>
                <c:pt idx="41">
                  <c:v/>
                </c:pt>
                <c:pt idx="42">
                  <c:v/>
                </c:pt>
                <c:pt idx="43">
                  <c:v>1935</c:v>
                </c:pt>
                <c:pt idx="44">
                  <c:v/>
                </c:pt>
                <c:pt idx="45">
                  <c:v/>
                </c:pt>
                <c:pt idx="46">
                  <c:v/>
                </c:pt>
                <c:pt idx="47">
                  <c:v/>
                </c:pt>
                <c:pt idx="48">
                  <c:v>1940</c:v>
                </c:pt>
                <c:pt idx="49">
                  <c:v/>
                </c:pt>
                <c:pt idx="50">
                  <c:v/>
                </c:pt>
                <c:pt idx="51">
                  <c:v/>
                </c:pt>
                <c:pt idx="52">
                  <c:v/>
                </c:pt>
                <c:pt idx="53">
                  <c:v>1945</c:v>
                </c:pt>
                <c:pt idx="54">
                  <c:v/>
                </c:pt>
                <c:pt idx="55">
                  <c:v/>
                </c:pt>
                <c:pt idx="56">
                  <c:v/>
                </c:pt>
                <c:pt idx="57">
                  <c:v/>
                </c:pt>
                <c:pt idx="58">
                  <c:v>1950</c:v>
                </c:pt>
                <c:pt idx="59">
                  <c:v/>
                </c:pt>
                <c:pt idx="60">
                  <c:v/>
                </c:pt>
                <c:pt idx="61">
                  <c:v/>
                </c:pt>
                <c:pt idx="62">
                  <c:v/>
                </c:pt>
                <c:pt idx="63">
                  <c:v>1955</c:v>
                </c:pt>
                <c:pt idx="64">
                  <c:v/>
                </c:pt>
                <c:pt idx="65">
                  <c:v/>
                </c:pt>
                <c:pt idx="66">
                  <c:v/>
                </c:pt>
                <c:pt idx="67">
                  <c:v/>
                </c:pt>
                <c:pt idx="68">
                  <c:v>1960</c:v>
                </c:pt>
                <c:pt idx="69">
                  <c:v/>
                </c:pt>
                <c:pt idx="70">
                  <c:v/>
                </c:pt>
                <c:pt idx="71">
                  <c:v/>
                </c:pt>
                <c:pt idx="72">
                  <c:v/>
                </c:pt>
                <c:pt idx="73">
                  <c:v>1965</c:v>
                </c:pt>
                <c:pt idx="74">
                  <c:v/>
                </c:pt>
                <c:pt idx="75">
                  <c:v/>
                </c:pt>
                <c:pt idx="76">
                  <c:v/>
                </c:pt>
                <c:pt idx="77">
                  <c:v/>
                </c:pt>
                <c:pt idx="78">
                  <c:v>1970</c:v>
                </c:pt>
                <c:pt idx="79">
                  <c:v/>
                </c:pt>
                <c:pt idx="80">
                  <c:v/>
                </c:pt>
                <c:pt idx="81">
                  <c:v/>
                </c:pt>
                <c:pt idx="82">
                  <c:v/>
                </c:pt>
                <c:pt idx="83">
                  <c:v>1975</c:v>
                </c:pt>
                <c:pt idx="84">
                  <c:v/>
                </c:pt>
                <c:pt idx="85">
                  <c:v/>
                </c:pt>
                <c:pt idx="86">
                  <c:v/>
                </c:pt>
                <c:pt idx="87">
                  <c:v/>
                </c:pt>
                <c:pt idx="88">
                  <c:v>1980</c:v>
                </c:pt>
                <c:pt idx="89">
                  <c:v/>
                </c:pt>
                <c:pt idx="90">
                  <c:v/>
                </c:pt>
                <c:pt idx="91">
                  <c:v/>
                </c:pt>
                <c:pt idx="92">
                  <c:v/>
                </c:pt>
                <c:pt idx="93">
                  <c:v>1985</c:v>
                </c:pt>
                <c:pt idx="94">
                  <c:v/>
                </c:pt>
                <c:pt idx="95">
                  <c:v/>
                </c:pt>
                <c:pt idx="96">
                  <c:v/>
                </c:pt>
                <c:pt idx="97">
                  <c:v/>
                </c:pt>
                <c:pt idx="98">
                  <c:v>1990</c:v>
                </c:pt>
                <c:pt idx="99">
                  <c:v/>
                </c:pt>
                <c:pt idx="100">
                  <c:v/>
                </c:pt>
                <c:pt idx="101">
                  <c:v/>
                </c:pt>
                <c:pt idx="102">
                  <c:v/>
                </c:pt>
                <c:pt idx="103">
                  <c:v>1995</c:v>
                </c:pt>
                <c:pt idx="104">
                  <c:v/>
                </c:pt>
                <c:pt idx="105">
                  <c:v/>
                </c:pt>
                <c:pt idx="106">
                  <c:v/>
                </c:pt>
                <c:pt idx="107">
                  <c:v/>
                </c:pt>
                <c:pt idx="108">
                  <c:v>2000</c:v>
                </c:pt>
                <c:pt idx="109">
                  <c:v/>
                </c:pt>
                <c:pt idx="110">
                  <c:v/>
                </c:pt>
                <c:pt idx="111">
                  <c:v/>
                </c:pt>
                <c:pt idx="112">
                  <c:v/>
                </c:pt>
                <c:pt idx="113">
                  <c:v>2005</c:v>
                </c:pt>
                <c:pt idx="114">
                  <c:v/>
                </c:pt>
                <c:pt idx="115">
                  <c:v/>
                </c:pt>
                <c:pt idx="116">
                  <c:v/>
                </c:pt>
                <c:pt idx="117">
                  <c:v/>
                </c:pt>
                <c:pt idx="118">
                  <c:v>2010</c:v>
                </c:pt>
                <c:pt idx="119">
                  <c:v/>
                </c:pt>
                <c:pt idx="120">
                  <c:v/>
                </c:pt>
                <c:pt idx="121">
                  <c:v/>
                </c:pt>
                <c:pt idx="122">
                  <c:v/>
                </c:pt>
                <c:pt idx="123">
                  <c:v>2015</c:v>
                </c:pt>
                <c:pt idx="124">
                  <c:v/>
                </c:pt>
                <c:pt idx="125">
                  <c:v/>
                </c:pt>
                <c:pt idx="126">
                  <c:v/>
                </c:pt>
                <c:pt idx="127">
                  <c:v/>
                </c:pt>
                <c:pt idx="128">
                  <c:v>2020</c:v>
                </c:pt>
                <c:pt idx="129">
                  <c:v/>
                </c:pt>
                <c:pt idx="130">
                  <c:v/>
                </c:pt>
                <c:pt idx="131">
                  <c:v/>
                </c:pt>
                <c:pt idx="132">
                  <c:v/>
                </c:pt>
                <c:pt idx="133">
                  <c:v/>
                </c:pt>
              </c:strCache>
            </c:strRef>
          </c:cat>
          <c:val>
            <c:numRef>
              <c:f>Sheet1!$H$242:$H$375</c:f>
              <c:numCache>
                <c:formatCode>General</c:formatCode>
                <c:ptCount val="134"/>
                <c:pt idx="0">
                  <c:v>10</c:v>
                </c:pt>
                <c:pt idx="1">
                  <c:v>10.425</c:v>
                </c:pt>
                <c:pt idx="2">
                  <c:v>10.25</c:v>
                </c:pt>
                <c:pt idx="3">
                  <c:v>10.5</c:v>
                </c:pt>
                <c:pt idx="4">
                  <c:v>10.3</c:v>
                </c:pt>
                <c:pt idx="5">
                  <c:v>10</c:v>
                </c:pt>
                <c:pt idx="6">
                  <c:v>9.9</c:v>
                </c:pt>
                <c:pt idx="7">
                  <c:v>10</c:v>
                </c:pt>
                <c:pt idx="8">
                  <c:v>10.05</c:v>
                </c:pt>
                <c:pt idx="9">
                  <c:v>10.2</c:v>
                </c:pt>
                <c:pt idx="10">
                  <c:v>10.35</c:v>
                </c:pt>
                <c:pt idx="11">
                  <c:v>10.25</c:v>
                </c:pt>
                <c:pt idx="12">
                  <c:v>10.35</c:v>
                </c:pt>
                <c:pt idx="13">
                  <c:v>9.25</c:v>
                </c:pt>
                <c:pt idx="14">
                  <c:v>10.4</c:v>
                </c:pt>
                <c:pt idx="15">
                  <c:v>9.8</c:v>
                </c:pt>
                <c:pt idx="16">
                  <c:v>10.2</c:v>
                </c:pt>
                <c:pt idx="17">
                  <c:v>9.5</c:v>
                </c:pt>
                <c:pt idx="18">
                  <c:v>9.7</c:v>
                </c:pt>
                <c:pt idx="19">
                  <c:v>9.75</c:v>
                </c:pt>
                <c:pt idx="20">
                  <c:v>9.9</c:v>
                </c:pt>
                <c:pt idx="21">
                  <c:v>9.95</c:v>
                </c:pt>
                <c:pt idx="22">
                  <c:v>11.3</c:v>
                </c:pt>
                <c:pt idx="23">
                  <c:v>10.05</c:v>
                </c:pt>
                <c:pt idx="24">
                  <c:v>9.5</c:v>
                </c:pt>
                <c:pt idx="25">
                  <c:v>9.7</c:v>
                </c:pt>
                <c:pt idx="26">
                  <c:v>10.3</c:v>
                </c:pt>
                <c:pt idx="27">
                  <c:v>10.55</c:v>
                </c:pt>
                <c:pt idx="28">
                  <c:v>10.05</c:v>
                </c:pt>
                <c:pt idx="29">
                  <c:v>10.45</c:v>
                </c:pt>
                <c:pt idx="30">
                  <c:v>10.4</c:v>
                </c:pt>
                <c:pt idx="31">
                  <c:v>10.15</c:v>
                </c:pt>
                <c:pt idx="32">
                  <c:v>9.75</c:v>
                </c:pt>
                <c:pt idx="33">
                  <c:v>9.9</c:v>
                </c:pt>
                <c:pt idx="34">
                  <c:v>10.15</c:v>
                </c:pt>
                <c:pt idx="35">
                  <c:v>9.55</c:v>
                </c:pt>
                <c:pt idx="36">
                  <c:v>10.05</c:v>
                </c:pt>
                <c:pt idx="37">
                  <c:v>9.3</c:v>
                </c:pt>
                <c:pt idx="38">
                  <c:v>10.4</c:v>
                </c:pt>
                <c:pt idx="39">
                  <c:v>9.45</c:v>
                </c:pt>
                <c:pt idx="40">
                  <c:v>9.95</c:v>
                </c:pt>
                <c:pt idx="41">
                  <c:v>9.8</c:v>
                </c:pt>
                <c:pt idx="42">
                  <c:v>10.15</c:v>
                </c:pt>
                <c:pt idx="43">
                  <c:v>10.5</c:v>
                </c:pt>
                <c:pt idx="44">
                  <c:v>10</c:v>
                </c:pt>
                <c:pt idx="45">
                  <c:v>10.7</c:v>
                </c:pt>
                <c:pt idx="46">
                  <c:v>10.7</c:v>
                </c:pt>
                <c:pt idx="47">
                  <c:v>10.4</c:v>
                </c:pt>
                <c:pt idx="48">
                  <c:v>9.75</c:v>
                </c:pt>
                <c:pt idx="49">
                  <c:v>10.2</c:v>
                </c:pt>
                <c:pt idx="50">
                  <c:v>10.7</c:v>
                </c:pt>
                <c:pt idx="51">
                  <c:v>9.2</c:v>
                </c:pt>
                <c:pt idx="52">
                  <c:v>9.85</c:v>
                </c:pt>
                <c:pt idx="53">
                  <c:v>9.7</c:v>
                </c:pt>
                <c:pt idx="54">
                  <c:v>9.3</c:v>
                </c:pt>
                <c:pt idx="55">
                  <c:v>10.2</c:v>
                </c:pt>
                <c:pt idx="56">
                  <c:v>9.65</c:v>
                </c:pt>
                <c:pt idx="57">
                  <c:v>9.45</c:v>
                </c:pt>
                <c:pt idx="58">
                  <c:v>10.1</c:v>
                </c:pt>
                <c:pt idx="59">
                  <c:v>10.25</c:v>
                </c:pt>
                <c:pt idx="60">
                  <c:v>9.9</c:v>
                </c:pt>
                <c:pt idx="61">
                  <c:v>9.7</c:v>
                </c:pt>
                <c:pt idx="62">
                  <c:v>9.9</c:v>
                </c:pt>
                <c:pt idx="63">
                  <c:v>9.6</c:v>
                </c:pt>
                <c:pt idx="64">
                  <c:v>9.55</c:v>
                </c:pt>
                <c:pt idx="65">
                  <c:v>9.7</c:v>
                </c:pt>
                <c:pt idx="66">
                  <c:v>9.8</c:v>
                </c:pt>
                <c:pt idx="67">
                  <c:v>10.3</c:v>
                </c:pt>
                <c:pt idx="68">
                  <c:v>9.45</c:v>
                </c:pt>
                <c:pt idx="69">
                  <c:v>10.8</c:v>
                </c:pt>
                <c:pt idx="70">
                  <c:v>10.2</c:v>
                </c:pt>
                <c:pt idx="71">
                  <c:v>10.3</c:v>
                </c:pt>
                <c:pt idx="72">
                  <c:v>9.9</c:v>
                </c:pt>
                <c:pt idx="73">
                  <c:v>9.95</c:v>
                </c:pt>
                <c:pt idx="74">
                  <c:v>10.15</c:v>
                </c:pt>
                <c:pt idx="75">
                  <c:v>9.95</c:v>
                </c:pt>
                <c:pt idx="76">
                  <c:v>10.55</c:v>
                </c:pt>
                <c:pt idx="77">
                  <c:v>9.75</c:v>
                </c:pt>
                <c:pt idx="78">
                  <c:v>9.8</c:v>
                </c:pt>
                <c:pt idx="79">
                  <c:v>10.2</c:v>
                </c:pt>
                <c:pt idx="80">
                  <c:v>9.9</c:v>
                </c:pt>
                <c:pt idx="81">
                  <c:v>11</c:v>
                </c:pt>
                <c:pt idx="82">
                  <c:v>10.8</c:v>
                </c:pt>
                <c:pt idx="83">
                  <c:v>10.9</c:v>
                </c:pt>
                <c:pt idx="84">
                  <c:v>9.9</c:v>
                </c:pt>
                <c:pt idx="85">
                  <c:v>10.3</c:v>
                </c:pt>
                <c:pt idx="86">
                  <c:v>10.3</c:v>
                </c:pt>
                <c:pt idx="87">
                  <c:v>10.5</c:v>
                </c:pt>
                <c:pt idx="88">
                  <c:v>10.75</c:v>
                </c:pt>
                <c:pt idx="89">
                  <c:v>10.5</c:v>
                </c:pt>
                <c:pt idx="90">
                  <c:v>10.75</c:v>
                </c:pt>
                <c:pt idx="91">
                  <c:v>10.35</c:v>
                </c:pt>
                <c:pt idx="92">
                  <c:v>10.45</c:v>
                </c:pt>
                <c:pt idx="93">
                  <c:v>10.35</c:v>
                </c:pt>
                <c:pt idx="94">
                  <c:v>10.05</c:v>
                </c:pt>
                <c:pt idx="95">
                  <c:v>10.2</c:v>
                </c:pt>
                <c:pt idx="96">
                  <c:v>11.25</c:v>
                </c:pt>
                <c:pt idx="97">
                  <c:v>10.85</c:v>
                </c:pt>
                <c:pt idx="98">
                  <c:v>11.05</c:v>
                </c:pt>
                <c:pt idx="99">
                  <c:v>10.5583333333333</c:v>
                </c:pt>
                <c:pt idx="100">
                  <c:v>10.1</c:v>
                </c:pt>
                <c:pt idx="101">
                  <c:v>10.6</c:v>
                </c:pt>
                <c:pt idx="102">
                  <c:v>10.3</c:v>
                </c:pt>
                <c:pt idx="103">
                  <c:v>9.95</c:v>
                </c:pt>
                <c:pt idx="104">
                  <c:v>10.05</c:v>
                </c:pt>
                <c:pt idx="105">
                  <c:v>10.65</c:v>
                </c:pt>
                <c:pt idx="106">
                  <c:v>10.45</c:v>
                </c:pt>
                <c:pt idx="107">
                  <c:v>10.3</c:v>
                </c:pt>
                <c:pt idx="108">
                  <c:v>11.2</c:v>
                </c:pt>
                <c:pt idx="109">
                  <c:v>10.1</c:v>
                </c:pt>
                <c:pt idx="110">
                  <c:v>10.4</c:v>
                </c:pt>
                <c:pt idx="111">
                  <c:v>10.2</c:v>
                </c:pt>
                <c:pt idx="112">
                  <c:v>10.1</c:v>
                </c:pt>
                <c:pt idx="113">
                  <c:v>10.7</c:v>
                </c:pt>
                <c:pt idx="114">
                  <c:v>10.15</c:v>
                </c:pt>
                <c:pt idx="115">
                  <c:v>11.15</c:v>
                </c:pt>
                <c:pt idx="116">
                  <c:v>10.65</c:v>
                </c:pt>
                <c:pt idx="117">
                  <c:v>10.75</c:v>
                </c:pt>
                <c:pt idx="118">
                  <c:v>10.85</c:v>
                </c:pt>
                <c:pt idx="119">
                  <c:v>11</c:v>
                </c:pt>
                <c:pt idx="120">
                  <c:v>10.65</c:v>
                </c:pt>
                <c:pt idx="121">
                  <c:v>11.1</c:v>
                </c:pt>
                <c:pt idx="122">
                  <c:v>11.2</c:v>
                </c:pt>
                <c:pt idx="123">
                  <c:v>10.4</c:v>
                </c:pt>
                <c:pt idx="124">
                  <c:v>10.15</c:v>
                </c:pt>
                <c:pt idx="125">
                  <c:v>11.25</c:v>
                </c:pt>
                <c:pt idx="126">
                  <c:v>10.75</c:v>
                </c:pt>
                <c:pt idx="127">
                  <c:v>10.15</c:v>
                </c:pt>
                <c:pt idx="128">
                  <c:v>10.9</c:v>
                </c:pt>
                <c:pt idx="129">
                  <c:v>10.15</c:v>
                </c:pt>
                <c:pt idx="130">
                  <c:v>10.7</c:v>
                </c:pt>
              </c:numCache>
            </c:numRef>
          </c:val>
          <c:smooth val="1"/>
        </c:ser>
        <c:hiLowLines>
          <c:spPr>
            <a:ln w="0">
              <a:noFill/>
            </a:ln>
          </c:spPr>
        </c:hiLowLines>
        <c:marker val="0"/>
        <c:axId val="31570730"/>
        <c:axId val="99751606"/>
      </c:lineChart>
      <c:catAx>
        <c:axId val="31570730"/>
        <c:scaling>
          <c:orientation val="minMax"/>
        </c:scaling>
        <c:delete val="0"/>
        <c:axPos val="b"/>
        <c:minorGridlines>
          <c:spPr>
            <a:ln w="0">
              <a:solidFill>
                <a:srgbClr val="dddddd"/>
              </a:solidFill>
            </a:ln>
          </c:spPr>
        </c:minorGridlines>
        <c:numFmt formatCode="General" sourceLinked="0"/>
        <c:majorTickMark val="out"/>
        <c:minorTickMark val="none"/>
        <c:tickLblPos val="nextTo"/>
        <c:spPr>
          <a:ln w="0">
            <a:solidFill>
              <a:srgbClr val="b3b3b3"/>
            </a:solidFill>
          </a:ln>
        </c:spPr>
        <c:txPr>
          <a:bodyPr/>
          <a:lstStyle/>
          <a:p>
            <a:pPr>
              <a:defRPr b="0" sz="2000" spc="-1" strike="noStrike">
                <a:solidFill>
                  <a:srgbClr val="000000"/>
                </a:solidFill>
                <a:latin typeface="Arial"/>
              </a:defRPr>
            </a:pPr>
          </a:p>
        </c:txPr>
        <c:crossAx val="99751606"/>
        <c:crosses val="autoZero"/>
        <c:auto val="1"/>
        <c:lblAlgn val="ctr"/>
        <c:lblOffset val="100"/>
        <c:noMultiLvlLbl val="0"/>
      </c:catAx>
      <c:valAx>
        <c:axId val="99751606"/>
        <c:scaling>
          <c:orientation val="minMax"/>
          <c:max val="11.5"/>
          <c:min val="9"/>
        </c:scaling>
        <c:delete val="0"/>
        <c:axPos val="l"/>
        <c:majorGridlines>
          <c:spPr>
            <a:ln w="0">
              <a:solidFill>
                <a:srgbClr val="b3b3b3"/>
              </a:solidFill>
            </a:ln>
          </c:spPr>
        </c:majorGridlines>
        <c:numFmt formatCode="General" sourceLinked="0"/>
        <c:majorTickMark val="out"/>
        <c:minorTickMark val="none"/>
        <c:tickLblPos val="nextTo"/>
        <c:spPr>
          <a:ln w="0">
            <a:solidFill>
              <a:srgbClr val="b3b3b3"/>
            </a:solidFill>
          </a:ln>
        </c:spPr>
        <c:txPr>
          <a:bodyPr/>
          <a:lstStyle/>
          <a:p>
            <a:pPr>
              <a:defRPr b="0" sz="2000" spc="-1" strike="noStrike">
                <a:solidFill>
                  <a:srgbClr val="000000"/>
                </a:solidFill>
                <a:latin typeface="Arial"/>
              </a:defRPr>
            </a:pPr>
          </a:p>
        </c:txPr>
        <c:crossAx val="31570730"/>
        <c:crossesAt val="1"/>
        <c:crossBetween val="midCat"/>
      </c:valAx>
      <c:spPr>
        <a:noFill/>
        <a:ln w="0">
          <a:solidFill>
            <a:srgbClr val="b3b3b3"/>
          </a:solidFill>
        </a:ln>
      </c:spPr>
    </c:plotArea>
    <c:plotVisOnly val="1"/>
    <c:dispBlanksAs val="gap"/>
  </c:chart>
  <c:spPr>
    <a:solidFill>
      <a:srgbClr val="ffffff"/>
    </a:solidFill>
    <a:ln w="0">
      <a:noFill/>
    </a:ln>
  </c:spPr>
</c:chartSpace>
</file>

<file path=xl/charts/chart14.xml><?xml version="1.0" encoding="utf-8"?>
<c:chartSpace xmlns:c="http://schemas.openxmlformats.org/drawingml/2006/chart" xmlns:a="http://schemas.openxmlformats.org/drawingml/2006/main" xmlns:r="http://schemas.openxmlformats.org/officeDocument/2006/relationships">
  <c:lang val="en-US"/>
  <c:roundedCorners val="0"/>
  <c:chart>
    <c:title>
      <c:tx>
        <c:rich>
          <a:bodyPr rot="0"/>
          <a:lstStyle/>
          <a:p>
            <a:pPr>
              <a:defRPr b="0" sz="2000" spc="-1" strike="noStrike">
                <a:solidFill>
                  <a:srgbClr val="000000"/>
                </a:solidFill>
                <a:latin typeface="Arial"/>
              </a:defRPr>
            </a:pPr>
            <a:r>
              <a:rPr b="0" sz="2000" spc="-1" strike="noStrike">
                <a:solidFill>
                  <a:srgbClr val="000000"/>
                </a:solidFill>
                <a:latin typeface="Arial"/>
              </a:rPr>
              <a:t>SOUTH  AUSTRALIA - ANNUAL MAXIMUM MAXIMUMS AND TRENDLINE</a:t>
            </a:r>
          </a:p>
        </c:rich>
      </c:tx>
      <c:overlay val="0"/>
      <c:spPr>
        <a:noFill/>
        <a:ln w="0">
          <a:noFill/>
        </a:ln>
      </c:spPr>
    </c:title>
    <c:autoTitleDeleted val="0"/>
    <c:plotArea>
      <c:lineChart>
        <c:grouping val="standard"/>
        <c:varyColors val="0"/>
        <c:ser>
          <c:idx val="0"/>
          <c:order val="0"/>
          <c:spPr>
            <a:solidFill>
              <a:srgbClr val="c5000b"/>
            </a:solidFill>
            <a:ln w="28800">
              <a:solidFill>
                <a:srgbClr val="c5000b"/>
              </a:solidFill>
              <a:round/>
            </a:ln>
          </c:spPr>
          <c:marker>
            <c:symbol val="none"/>
          </c:marker>
          <c:dLbls>
            <c:txPr>
              <a:bodyPr wrap="none"/>
              <a:lstStyle/>
              <a:p>
                <a:pPr>
                  <a:defRPr b="0" sz="1000" spc="-1" strike="noStrike">
                    <a:solidFill>
                      <a:srgbClr val="000000"/>
                    </a:solidFill>
                    <a:latin typeface="Arial"/>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trendline>
            <c:spPr>
              <a:ln w="36000">
                <a:solidFill>
                  <a:srgbClr val="c5000b"/>
                </a:solidFill>
                <a:round/>
              </a:ln>
            </c:spPr>
            <c:trendlineType val="linear"/>
            <c:forward val="0"/>
            <c:backward val="0"/>
            <c:dispRSqr val="0"/>
            <c:dispEq val="0"/>
          </c:trendline>
          <c:cat>
            <c:strRef>
              <c:f>Sheet1!$A$39:$A$175</c:f>
              <c:strCache>
                <c:ptCount val="137"/>
                <c:pt idx="0">
                  <c:v/>
                </c:pt>
                <c:pt idx="1">
                  <c:v>1890</c:v>
                </c:pt>
                <c:pt idx="2">
                  <c:v/>
                </c:pt>
                <c:pt idx="3">
                  <c:v/>
                </c:pt>
                <c:pt idx="4">
                  <c:v/>
                </c:pt>
                <c:pt idx="5">
                  <c:v/>
                </c:pt>
                <c:pt idx="6">
                  <c:v>1895</c:v>
                </c:pt>
                <c:pt idx="7">
                  <c:v/>
                </c:pt>
                <c:pt idx="8">
                  <c:v/>
                </c:pt>
                <c:pt idx="9">
                  <c:v/>
                </c:pt>
                <c:pt idx="10">
                  <c:v/>
                </c:pt>
                <c:pt idx="11">
                  <c:v>1900</c:v>
                </c:pt>
                <c:pt idx="12">
                  <c:v/>
                </c:pt>
                <c:pt idx="13">
                  <c:v/>
                </c:pt>
                <c:pt idx="14">
                  <c:v/>
                </c:pt>
                <c:pt idx="15">
                  <c:v/>
                </c:pt>
                <c:pt idx="16">
                  <c:v>1905</c:v>
                </c:pt>
                <c:pt idx="17">
                  <c:v/>
                </c:pt>
                <c:pt idx="18">
                  <c:v/>
                </c:pt>
                <c:pt idx="19">
                  <c:v/>
                </c:pt>
                <c:pt idx="20">
                  <c:v/>
                </c:pt>
                <c:pt idx="21">
                  <c:v>1910</c:v>
                </c:pt>
                <c:pt idx="22">
                  <c:v/>
                </c:pt>
                <c:pt idx="23">
                  <c:v/>
                </c:pt>
                <c:pt idx="24">
                  <c:v/>
                </c:pt>
                <c:pt idx="25">
                  <c:v/>
                </c:pt>
                <c:pt idx="26">
                  <c:v>1915</c:v>
                </c:pt>
                <c:pt idx="27">
                  <c:v/>
                </c:pt>
                <c:pt idx="28">
                  <c:v/>
                </c:pt>
                <c:pt idx="29">
                  <c:v/>
                </c:pt>
                <c:pt idx="30">
                  <c:v/>
                </c:pt>
                <c:pt idx="31">
                  <c:v>1920</c:v>
                </c:pt>
                <c:pt idx="32">
                  <c:v/>
                </c:pt>
                <c:pt idx="33">
                  <c:v/>
                </c:pt>
                <c:pt idx="34">
                  <c:v/>
                </c:pt>
                <c:pt idx="35">
                  <c:v/>
                </c:pt>
                <c:pt idx="36">
                  <c:v>1925</c:v>
                </c:pt>
                <c:pt idx="37">
                  <c:v/>
                </c:pt>
                <c:pt idx="38">
                  <c:v/>
                </c:pt>
                <c:pt idx="39">
                  <c:v/>
                </c:pt>
                <c:pt idx="40">
                  <c:v/>
                </c:pt>
                <c:pt idx="41">
                  <c:v>1930</c:v>
                </c:pt>
                <c:pt idx="42">
                  <c:v/>
                </c:pt>
                <c:pt idx="43">
                  <c:v/>
                </c:pt>
                <c:pt idx="44">
                  <c:v/>
                </c:pt>
                <c:pt idx="45">
                  <c:v/>
                </c:pt>
                <c:pt idx="46">
                  <c:v>1935</c:v>
                </c:pt>
                <c:pt idx="47">
                  <c:v/>
                </c:pt>
                <c:pt idx="48">
                  <c:v/>
                </c:pt>
                <c:pt idx="49">
                  <c:v/>
                </c:pt>
                <c:pt idx="50">
                  <c:v/>
                </c:pt>
                <c:pt idx="51">
                  <c:v>1940</c:v>
                </c:pt>
                <c:pt idx="52">
                  <c:v/>
                </c:pt>
                <c:pt idx="53">
                  <c:v/>
                </c:pt>
                <c:pt idx="54">
                  <c:v/>
                </c:pt>
                <c:pt idx="55">
                  <c:v/>
                </c:pt>
                <c:pt idx="56">
                  <c:v>1945</c:v>
                </c:pt>
                <c:pt idx="57">
                  <c:v/>
                </c:pt>
                <c:pt idx="58">
                  <c:v/>
                </c:pt>
                <c:pt idx="59">
                  <c:v/>
                </c:pt>
                <c:pt idx="60">
                  <c:v/>
                </c:pt>
                <c:pt idx="61">
                  <c:v>1950</c:v>
                </c:pt>
                <c:pt idx="62">
                  <c:v/>
                </c:pt>
                <c:pt idx="63">
                  <c:v/>
                </c:pt>
                <c:pt idx="64">
                  <c:v/>
                </c:pt>
                <c:pt idx="65">
                  <c:v/>
                </c:pt>
                <c:pt idx="66">
                  <c:v>1955</c:v>
                </c:pt>
                <c:pt idx="67">
                  <c:v/>
                </c:pt>
                <c:pt idx="68">
                  <c:v/>
                </c:pt>
                <c:pt idx="69">
                  <c:v/>
                </c:pt>
                <c:pt idx="70">
                  <c:v/>
                </c:pt>
                <c:pt idx="71">
                  <c:v>1960</c:v>
                </c:pt>
                <c:pt idx="72">
                  <c:v/>
                </c:pt>
                <c:pt idx="73">
                  <c:v/>
                </c:pt>
                <c:pt idx="74">
                  <c:v/>
                </c:pt>
                <c:pt idx="75">
                  <c:v/>
                </c:pt>
                <c:pt idx="76">
                  <c:v>1965</c:v>
                </c:pt>
                <c:pt idx="77">
                  <c:v/>
                </c:pt>
                <c:pt idx="78">
                  <c:v/>
                </c:pt>
                <c:pt idx="79">
                  <c:v/>
                </c:pt>
                <c:pt idx="80">
                  <c:v/>
                </c:pt>
                <c:pt idx="81">
                  <c:v>1970</c:v>
                </c:pt>
                <c:pt idx="82">
                  <c:v/>
                </c:pt>
                <c:pt idx="83">
                  <c:v/>
                </c:pt>
                <c:pt idx="84">
                  <c:v/>
                </c:pt>
                <c:pt idx="85">
                  <c:v/>
                </c:pt>
                <c:pt idx="86">
                  <c:v>1975</c:v>
                </c:pt>
                <c:pt idx="87">
                  <c:v/>
                </c:pt>
                <c:pt idx="88">
                  <c:v/>
                </c:pt>
                <c:pt idx="89">
                  <c:v/>
                </c:pt>
                <c:pt idx="90">
                  <c:v/>
                </c:pt>
                <c:pt idx="91">
                  <c:v>1980</c:v>
                </c:pt>
                <c:pt idx="92">
                  <c:v/>
                </c:pt>
                <c:pt idx="93">
                  <c:v/>
                </c:pt>
                <c:pt idx="94">
                  <c:v/>
                </c:pt>
                <c:pt idx="95">
                  <c:v/>
                </c:pt>
                <c:pt idx="96">
                  <c:v>1985</c:v>
                </c:pt>
                <c:pt idx="97">
                  <c:v/>
                </c:pt>
                <c:pt idx="98">
                  <c:v/>
                </c:pt>
                <c:pt idx="99">
                  <c:v/>
                </c:pt>
                <c:pt idx="100">
                  <c:v/>
                </c:pt>
                <c:pt idx="101">
                  <c:v>1990</c:v>
                </c:pt>
                <c:pt idx="102">
                  <c:v/>
                </c:pt>
                <c:pt idx="103">
                  <c:v/>
                </c:pt>
                <c:pt idx="104">
                  <c:v/>
                </c:pt>
                <c:pt idx="105">
                  <c:v/>
                </c:pt>
                <c:pt idx="106">
                  <c:v>1995</c:v>
                </c:pt>
                <c:pt idx="107">
                  <c:v/>
                </c:pt>
                <c:pt idx="108">
                  <c:v/>
                </c:pt>
                <c:pt idx="109">
                  <c:v/>
                </c:pt>
                <c:pt idx="110">
                  <c:v/>
                </c:pt>
                <c:pt idx="111">
                  <c:v>2000</c:v>
                </c:pt>
                <c:pt idx="112">
                  <c:v/>
                </c:pt>
                <c:pt idx="113">
                  <c:v/>
                </c:pt>
                <c:pt idx="114">
                  <c:v/>
                </c:pt>
                <c:pt idx="115">
                  <c:v/>
                </c:pt>
                <c:pt idx="116">
                  <c:v>2005</c:v>
                </c:pt>
                <c:pt idx="117">
                  <c:v/>
                </c:pt>
                <c:pt idx="118">
                  <c:v/>
                </c:pt>
                <c:pt idx="119">
                  <c:v/>
                </c:pt>
                <c:pt idx="120">
                  <c:v/>
                </c:pt>
                <c:pt idx="121">
                  <c:v>2010</c:v>
                </c:pt>
                <c:pt idx="122">
                  <c:v/>
                </c:pt>
                <c:pt idx="123">
                  <c:v/>
                </c:pt>
                <c:pt idx="124">
                  <c:v/>
                </c:pt>
                <c:pt idx="125">
                  <c:v/>
                </c:pt>
                <c:pt idx="126">
                  <c:v>2015</c:v>
                </c:pt>
                <c:pt idx="127">
                  <c:v/>
                </c:pt>
                <c:pt idx="128">
                  <c:v/>
                </c:pt>
                <c:pt idx="129">
                  <c:v/>
                </c:pt>
                <c:pt idx="130">
                  <c:v/>
                </c:pt>
                <c:pt idx="131">
                  <c:v>2020</c:v>
                </c:pt>
                <c:pt idx="132">
                  <c:v/>
                </c:pt>
                <c:pt idx="133">
                  <c:v/>
                </c:pt>
                <c:pt idx="134">
                  <c:v/>
                </c:pt>
                <c:pt idx="135">
                  <c:v/>
                </c:pt>
                <c:pt idx="136">
                  <c:v/>
                </c:pt>
              </c:strCache>
            </c:strRef>
          </c:cat>
          <c:val>
            <c:numRef>
              <c:f>Sheet1!$G$39:$G$175</c:f>
              <c:numCache>
                <c:formatCode>General</c:formatCode>
                <c:ptCount val="137"/>
                <c:pt idx="0">
                  <c:v>36.5</c:v>
                </c:pt>
                <c:pt idx="1">
                  <c:v>35.1</c:v>
                </c:pt>
                <c:pt idx="2">
                  <c:v>34.5</c:v>
                </c:pt>
                <c:pt idx="3">
                  <c:v>37.7</c:v>
                </c:pt>
                <c:pt idx="4">
                  <c:v>36.8</c:v>
                </c:pt>
                <c:pt idx="5">
                  <c:v>35.4</c:v>
                </c:pt>
                <c:pt idx="6">
                  <c:v>35.7</c:v>
                </c:pt>
                <c:pt idx="7">
                  <c:v>39.6</c:v>
                </c:pt>
                <c:pt idx="8">
                  <c:v>36.2</c:v>
                </c:pt>
                <c:pt idx="9">
                  <c:v>38.4</c:v>
                </c:pt>
                <c:pt idx="10">
                  <c:v>36.8</c:v>
                </c:pt>
                <c:pt idx="11">
                  <c:v>38.9</c:v>
                </c:pt>
                <c:pt idx="12">
                  <c:v>37.4</c:v>
                </c:pt>
                <c:pt idx="13">
                  <c:v>35.8</c:v>
                </c:pt>
                <c:pt idx="14">
                  <c:v>35.5</c:v>
                </c:pt>
                <c:pt idx="15">
                  <c:v>35.2</c:v>
                </c:pt>
                <c:pt idx="16">
                  <c:v>36.9</c:v>
                </c:pt>
                <c:pt idx="17">
                  <c:v>39.9</c:v>
                </c:pt>
                <c:pt idx="18">
                  <c:v>35.9</c:v>
                </c:pt>
                <c:pt idx="19">
                  <c:v>38.1</c:v>
                </c:pt>
                <c:pt idx="20">
                  <c:v>34.6</c:v>
                </c:pt>
                <c:pt idx="21">
                  <c:v>36.3</c:v>
                </c:pt>
                <c:pt idx="22">
                  <c:v>35.8</c:v>
                </c:pt>
                <c:pt idx="23">
                  <c:v>36.8</c:v>
                </c:pt>
                <c:pt idx="24">
                  <c:v>36.8</c:v>
                </c:pt>
                <c:pt idx="25">
                  <c:v>38.4</c:v>
                </c:pt>
                <c:pt idx="26">
                  <c:v>38</c:v>
                </c:pt>
                <c:pt idx="27">
                  <c:v>37.1</c:v>
                </c:pt>
                <c:pt idx="28">
                  <c:v>36</c:v>
                </c:pt>
                <c:pt idx="29">
                  <c:v>36.4</c:v>
                </c:pt>
                <c:pt idx="30">
                  <c:v>37.6</c:v>
                </c:pt>
                <c:pt idx="31">
                  <c:v>37.1</c:v>
                </c:pt>
                <c:pt idx="32">
                  <c:v>36.4</c:v>
                </c:pt>
                <c:pt idx="33">
                  <c:v>37.9</c:v>
                </c:pt>
                <c:pt idx="34">
                  <c:v>38.8</c:v>
                </c:pt>
                <c:pt idx="35">
                  <c:v>33.3</c:v>
                </c:pt>
                <c:pt idx="36">
                  <c:v>36.4</c:v>
                </c:pt>
                <c:pt idx="37">
                  <c:v>38.6</c:v>
                </c:pt>
                <c:pt idx="38">
                  <c:v>36.4</c:v>
                </c:pt>
                <c:pt idx="39">
                  <c:v>35.1</c:v>
                </c:pt>
                <c:pt idx="40">
                  <c:v>37.6</c:v>
                </c:pt>
                <c:pt idx="41">
                  <c:v>36.9</c:v>
                </c:pt>
                <c:pt idx="42">
                  <c:v>36.1</c:v>
                </c:pt>
                <c:pt idx="43">
                  <c:v>40.7</c:v>
                </c:pt>
                <c:pt idx="44">
                  <c:v>37.2</c:v>
                </c:pt>
                <c:pt idx="45">
                  <c:v>37</c:v>
                </c:pt>
                <c:pt idx="46">
                  <c:v>34.6</c:v>
                </c:pt>
                <c:pt idx="47">
                  <c:v>35.7</c:v>
                </c:pt>
                <c:pt idx="48">
                  <c:v>34.4</c:v>
                </c:pt>
                <c:pt idx="49">
                  <c:v>36.8</c:v>
                </c:pt>
                <c:pt idx="50">
                  <c:v>38.9</c:v>
                </c:pt>
                <c:pt idx="51">
                  <c:v>38</c:v>
                </c:pt>
                <c:pt idx="52">
                  <c:v>36.8</c:v>
                </c:pt>
                <c:pt idx="53">
                  <c:v>36.8</c:v>
                </c:pt>
                <c:pt idx="54">
                  <c:v>36.9</c:v>
                </c:pt>
                <c:pt idx="55">
                  <c:v>37.7</c:v>
                </c:pt>
                <c:pt idx="56">
                  <c:v>37.1</c:v>
                </c:pt>
                <c:pt idx="57">
                  <c:v>36.5</c:v>
                </c:pt>
                <c:pt idx="58">
                  <c:v>38.5</c:v>
                </c:pt>
                <c:pt idx="59">
                  <c:v>37.4</c:v>
                </c:pt>
                <c:pt idx="60">
                  <c:v>38.3</c:v>
                </c:pt>
                <c:pt idx="61">
                  <c:v>36.8</c:v>
                </c:pt>
                <c:pt idx="62">
                  <c:v>38.6</c:v>
                </c:pt>
                <c:pt idx="63">
                  <c:v>39</c:v>
                </c:pt>
                <c:pt idx="64">
                  <c:v>36.7</c:v>
                </c:pt>
                <c:pt idx="65">
                  <c:v>36.2</c:v>
                </c:pt>
                <c:pt idx="66">
                  <c:v>37.5</c:v>
                </c:pt>
                <c:pt idx="67">
                  <c:v>37.4</c:v>
                </c:pt>
                <c:pt idx="68">
                  <c:v>39.5</c:v>
                </c:pt>
                <c:pt idx="69">
                  <c:v>37.1</c:v>
                </c:pt>
                <c:pt idx="70">
                  <c:v>39.1</c:v>
                </c:pt>
                <c:pt idx="71">
                  <c:v>40.4</c:v>
                </c:pt>
                <c:pt idx="72">
                  <c:v>38.6</c:v>
                </c:pt>
                <c:pt idx="73">
                  <c:v>36.9</c:v>
                </c:pt>
                <c:pt idx="74">
                  <c:v>38.9</c:v>
                </c:pt>
                <c:pt idx="75">
                  <c:v>37.3</c:v>
                </c:pt>
                <c:pt idx="76">
                  <c:v>39.5</c:v>
                </c:pt>
                <c:pt idx="77">
                  <c:v>36.2</c:v>
                </c:pt>
                <c:pt idx="78">
                  <c:v>37.5</c:v>
                </c:pt>
                <c:pt idx="79">
                  <c:v>38.4</c:v>
                </c:pt>
                <c:pt idx="80">
                  <c:v>40.1</c:v>
                </c:pt>
                <c:pt idx="81">
                  <c:v>39.1</c:v>
                </c:pt>
                <c:pt idx="82">
                  <c:v>39.1</c:v>
                </c:pt>
                <c:pt idx="83">
                  <c:v>40.7</c:v>
                </c:pt>
                <c:pt idx="84">
                  <c:v>41.9</c:v>
                </c:pt>
                <c:pt idx="85">
                  <c:v>36.2</c:v>
                </c:pt>
                <c:pt idx="86">
                  <c:v>36.6</c:v>
                </c:pt>
                <c:pt idx="87">
                  <c:v>37.2</c:v>
                </c:pt>
                <c:pt idx="88">
                  <c:v>39.5</c:v>
                </c:pt>
                <c:pt idx="89">
                  <c:v>39.3</c:v>
                </c:pt>
                <c:pt idx="90">
                  <c:v>41.6</c:v>
                </c:pt>
                <c:pt idx="91">
                  <c:v>38.3</c:v>
                </c:pt>
                <c:pt idx="92">
                  <c:v>39.2</c:v>
                </c:pt>
                <c:pt idx="93">
                  <c:v>39.2</c:v>
                </c:pt>
                <c:pt idx="94">
                  <c:v>40.4</c:v>
                </c:pt>
                <c:pt idx="95">
                  <c:v>37.6</c:v>
                </c:pt>
                <c:pt idx="96">
                  <c:v>38.8</c:v>
                </c:pt>
                <c:pt idx="97">
                  <c:v>38.3</c:v>
                </c:pt>
                <c:pt idx="98">
                  <c:v>37.4</c:v>
                </c:pt>
                <c:pt idx="99">
                  <c:v>40.4</c:v>
                </c:pt>
                <c:pt idx="100">
                  <c:v>38.8</c:v>
                </c:pt>
                <c:pt idx="101">
                  <c:v>38.7</c:v>
                </c:pt>
                <c:pt idx="102">
                  <c:v>41</c:v>
                </c:pt>
                <c:pt idx="103">
                  <c:v>36.5</c:v>
                </c:pt>
                <c:pt idx="104">
                  <c:v>38.9</c:v>
                </c:pt>
                <c:pt idx="105">
                  <c:v>38.5</c:v>
                </c:pt>
                <c:pt idx="106">
                  <c:v>36.4</c:v>
                </c:pt>
                <c:pt idx="107">
                  <c:v>37.2</c:v>
                </c:pt>
                <c:pt idx="108">
                  <c:v>38.3</c:v>
                </c:pt>
                <c:pt idx="109">
                  <c:v>38.1</c:v>
                </c:pt>
                <c:pt idx="110">
                  <c:v>40.5</c:v>
                </c:pt>
                <c:pt idx="111">
                  <c:v>37</c:v>
                </c:pt>
                <c:pt idx="112">
                  <c:v>41.3</c:v>
                </c:pt>
                <c:pt idx="113">
                  <c:v>36.6</c:v>
                </c:pt>
                <c:pt idx="114">
                  <c:v>38.8</c:v>
                </c:pt>
                <c:pt idx="115">
                  <c:v>39.2</c:v>
                </c:pt>
                <c:pt idx="116">
                  <c:v>37.9</c:v>
                </c:pt>
                <c:pt idx="117">
                  <c:v>42</c:v>
                </c:pt>
                <c:pt idx="118">
                  <c:v>39.7</c:v>
                </c:pt>
                <c:pt idx="119">
                  <c:v>39.9</c:v>
                </c:pt>
                <c:pt idx="120">
                  <c:v>39.6</c:v>
                </c:pt>
                <c:pt idx="121">
                  <c:v>39.1</c:v>
                </c:pt>
                <c:pt idx="122">
                  <c:v>40.3</c:v>
                </c:pt>
                <c:pt idx="123">
                  <c:v>37.9</c:v>
                </c:pt>
                <c:pt idx="124">
                  <c:v>40.6</c:v>
                </c:pt>
                <c:pt idx="125">
                  <c:v>40.2</c:v>
                </c:pt>
                <c:pt idx="126">
                  <c:v>39.3</c:v>
                </c:pt>
                <c:pt idx="127">
                  <c:v>38.2</c:v>
                </c:pt>
                <c:pt idx="128">
                  <c:v>39</c:v>
                </c:pt>
                <c:pt idx="129">
                  <c:v>41</c:v>
                </c:pt>
                <c:pt idx="130">
                  <c:v>42.2</c:v>
                </c:pt>
                <c:pt idx="131">
                  <c:v>38.4</c:v>
                </c:pt>
                <c:pt idx="132">
                  <c:v>37.3</c:v>
                </c:pt>
                <c:pt idx="133">
                  <c:v>36.5</c:v>
                </c:pt>
              </c:numCache>
            </c:numRef>
          </c:val>
          <c:smooth val="1"/>
        </c:ser>
        <c:hiLowLines>
          <c:spPr>
            <a:ln w="0">
              <a:noFill/>
            </a:ln>
          </c:spPr>
        </c:hiLowLines>
        <c:marker val="0"/>
        <c:axId val="26464638"/>
        <c:axId val="76368334"/>
      </c:lineChart>
      <c:catAx>
        <c:axId val="26464638"/>
        <c:scaling>
          <c:orientation val="minMax"/>
        </c:scaling>
        <c:delete val="0"/>
        <c:axPos val="b"/>
        <c:minorGridlines>
          <c:spPr>
            <a:ln w="0">
              <a:solidFill>
                <a:srgbClr val="dddddd"/>
              </a:solidFill>
            </a:ln>
          </c:spPr>
        </c:minorGridlines>
        <c:numFmt formatCode="General" sourceLinked="0"/>
        <c:majorTickMark val="out"/>
        <c:minorTickMark val="none"/>
        <c:tickLblPos val="nextTo"/>
        <c:spPr>
          <a:ln w="0">
            <a:solidFill>
              <a:srgbClr val="b3b3b3"/>
            </a:solidFill>
          </a:ln>
        </c:spPr>
        <c:txPr>
          <a:bodyPr/>
          <a:lstStyle/>
          <a:p>
            <a:pPr>
              <a:defRPr b="0" sz="2000" spc="-1" strike="noStrike">
                <a:solidFill>
                  <a:srgbClr val="000000"/>
                </a:solidFill>
                <a:latin typeface="Arial"/>
              </a:defRPr>
            </a:pPr>
          </a:p>
        </c:txPr>
        <c:crossAx val="76368334"/>
        <c:crosses val="autoZero"/>
        <c:auto val="1"/>
        <c:lblAlgn val="ctr"/>
        <c:lblOffset val="100"/>
        <c:noMultiLvlLbl val="0"/>
      </c:catAx>
      <c:valAx>
        <c:axId val="76368334"/>
        <c:scaling>
          <c:orientation val="minMax"/>
          <c:max val="42.5"/>
          <c:min val="33"/>
        </c:scaling>
        <c:delete val="0"/>
        <c:axPos val="l"/>
        <c:majorGridlines>
          <c:spPr>
            <a:ln w="0">
              <a:solidFill>
                <a:srgbClr val="b3b3b3"/>
              </a:solidFill>
            </a:ln>
          </c:spPr>
        </c:majorGridlines>
        <c:numFmt formatCode="General" sourceLinked="0"/>
        <c:majorTickMark val="out"/>
        <c:minorTickMark val="none"/>
        <c:tickLblPos val="nextTo"/>
        <c:spPr>
          <a:ln w="0">
            <a:solidFill>
              <a:srgbClr val="b3b3b3"/>
            </a:solidFill>
          </a:ln>
        </c:spPr>
        <c:txPr>
          <a:bodyPr/>
          <a:lstStyle/>
          <a:p>
            <a:pPr>
              <a:defRPr b="0" sz="2000" spc="-1" strike="noStrike">
                <a:solidFill>
                  <a:srgbClr val="000000"/>
                </a:solidFill>
                <a:latin typeface="Arial"/>
              </a:defRPr>
            </a:pPr>
          </a:p>
        </c:txPr>
        <c:crossAx val="26464638"/>
        <c:crossesAt val="1"/>
        <c:crossBetween val="midCat"/>
      </c:valAx>
      <c:spPr>
        <a:noFill/>
        <a:ln w="0">
          <a:solidFill>
            <a:srgbClr val="b3b3b3"/>
          </a:solidFill>
        </a:ln>
      </c:spPr>
    </c:plotArea>
    <c:plotVisOnly val="1"/>
    <c:dispBlanksAs val="gap"/>
  </c:chart>
  <c:spPr>
    <a:solidFill>
      <a:srgbClr val="ffffff"/>
    </a:solidFill>
    <a:ln w="0">
      <a:noFill/>
    </a:ln>
  </c:spPr>
</c:chartSpace>
</file>

<file path=xl/charts/chart15.xml><?xml version="1.0" encoding="utf-8"?>
<c:chartSpace xmlns:c="http://schemas.openxmlformats.org/drawingml/2006/chart" xmlns:a="http://schemas.openxmlformats.org/drawingml/2006/main" xmlns:r="http://schemas.openxmlformats.org/officeDocument/2006/relationships">
  <c:lang val="en-US"/>
  <c:roundedCorners val="0"/>
  <c:chart>
    <c:title>
      <c:tx>
        <c:rich>
          <a:bodyPr rot="0"/>
          <a:lstStyle/>
          <a:p>
            <a:pPr>
              <a:defRPr b="0" sz="2000" spc="-1" strike="noStrike">
                <a:solidFill>
                  <a:srgbClr val="000000"/>
                </a:solidFill>
                <a:latin typeface="Arial"/>
              </a:defRPr>
            </a:pPr>
            <a:r>
              <a:rPr b="0" sz="2000" spc="-1" strike="noStrike">
                <a:solidFill>
                  <a:srgbClr val="000000"/>
                </a:solidFill>
                <a:latin typeface="Arial"/>
              </a:rPr>
              <a:t>SOUTH  AUSTRALIA - ANNUAL MAXIMUM MINIMUMS AND TRENDLINE</a:t>
            </a:r>
          </a:p>
        </c:rich>
      </c:tx>
      <c:layout>
        <c:manualLayout>
          <c:xMode val="edge"/>
          <c:yMode val="edge"/>
          <c:x val="0.276848825720149"/>
          <c:y val="0.0232009859079462"/>
        </c:manualLayout>
      </c:layout>
      <c:overlay val="0"/>
      <c:spPr>
        <a:noFill/>
        <a:ln w="0">
          <a:noFill/>
        </a:ln>
      </c:spPr>
    </c:title>
    <c:autoTitleDeleted val="0"/>
    <c:plotArea>
      <c:lineChart>
        <c:grouping val="standard"/>
        <c:varyColors val="0"/>
        <c:ser>
          <c:idx val="0"/>
          <c:order val="0"/>
          <c:spPr>
            <a:solidFill>
              <a:srgbClr val="ff3838"/>
            </a:solidFill>
            <a:ln w="28800">
              <a:solidFill>
                <a:srgbClr val="ff3838"/>
              </a:solidFill>
              <a:round/>
            </a:ln>
          </c:spPr>
          <c:marker>
            <c:symbol val="none"/>
          </c:marker>
          <c:dLbls>
            <c:txPr>
              <a:bodyPr wrap="none"/>
              <a:lstStyle/>
              <a:p>
                <a:pPr>
                  <a:defRPr b="0" sz="1000" spc="-1" strike="noStrike">
                    <a:solidFill>
                      <a:srgbClr val="000000"/>
                    </a:solidFill>
                    <a:latin typeface="Arial"/>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trendline>
            <c:spPr>
              <a:ln w="36000">
                <a:solidFill>
                  <a:srgbClr val="ff0000"/>
                </a:solidFill>
                <a:round/>
              </a:ln>
            </c:spPr>
            <c:trendlineType val="linear"/>
            <c:forward val="0"/>
            <c:backward val="0"/>
            <c:dispRSqr val="0"/>
            <c:dispEq val="0"/>
          </c:trendline>
          <c:cat>
            <c:strRef>
              <c:f>Sheet1!$A$242:$A$375</c:f>
              <c:strCache>
                <c:ptCount val="134"/>
                <c:pt idx="0">
                  <c:v/>
                </c:pt>
                <c:pt idx="1">
                  <c:v/>
                </c:pt>
                <c:pt idx="2">
                  <c:v/>
                </c:pt>
                <c:pt idx="3">
                  <c:v>1895</c:v>
                </c:pt>
                <c:pt idx="4">
                  <c:v/>
                </c:pt>
                <c:pt idx="5">
                  <c:v/>
                </c:pt>
                <c:pt idx="6">
                  <c:v/>
                </c:pt>
                <c:pt idx="7">
                  <c:v/>
                </c:pt>
                <c:pt idx="8">
                  <c:v>1900</c:v>
                </c:pt>
                <c:pt idx="9">
                  <c:v/>
                </c:pt>
                <c:pt idx="10">
                  <c:v/>
                </c:pt>
                <c:pt idx="11">
                  <c:v/>
                </c:pt>
                <c:pt idx="12">
                  <c:v/>
                </c:pt>
                <c:pt idx="13">
                  <c:v>1905</c:v>
                </c:pt>
                <c:pt idx="14">
                  <c:v/>
                </c:pt>
                <c:pt idx="15">
                  <c:v/>
                </c:pt>
                <c:pt idx="16">
                  <c:v/>
                </c:pt>
                <c:pt idx="17">
                  <c:v/>
                </c:pt>
                <c:pt idx="18">
                  <c:v>1910</c:v>
                </c:pt>
                <c:pt idx="19">
                  <c:v/>
                </c:pt>
                <c:pt idx="20">
                  <c:v/>
                </c:pt>
                <c:pt idx="21">
                  <c:v/>
                </c:pt>
                <c:pt idx="22">
                  <c:v/>
                </c:pt>
                <c:pt idx="23">
                  <c:v>1915</c:v>
                </c:pt>
                <c:pt idx="24">
                  <c:v/>
                </c:pt>
                <c:pt idx="25">
                  <c:v/>
                </c:pt>
                <c:pt idx="26">
                  <c:v/>
                </c:pt>
                <c:pt idx="27">
                  <c:v/>
                </c:pt>
                <c:pt idx="28">
                  <c:v>1920</c:v>
                </c:pt>
                <c:pt idx="29">
                  <c:v/>
                </c:pt>
                <c:pt idx="30">
                  <c:v/>
                </c:pt>
                <c:pt idx="31">
                  <c:v/>
                </c:pt>
                <c:pt idx="32">
                  <c:v/>
                </c:pt>
                <c:pt idx="33">
                  <c:v>1925</c:v>
                </c:pt>
                <c:pt idx="34">
                  <c:v/>
                </c:pt>
                <c:pt idx="35">
                  <c:v/>
                </c:pt>
                <c:pt idx="36">
                  <c:v/>
                </c:pt>
                <c:pt idx="37">
                  <c:v/>
                </c:pt>
                <c:pt idx="38">
                  <c:v>1930</c:v>
                </c:pt>
                <c:pt idx="39">
                  <c:v/>
                </c:pt>
                <c:pt idx="40">
                  <c:v/>
                </c:pt>
                <c:pt idx="41">
                  <c:v/>
                </c:pt>
                <c:pt idx="42">
                  <c:v/>
                </c:pt>
                <c:pt idx="43">
                  <c:v>1935</c:v>
                </c:pt>
                <c:pt idx="44">
                  <c:v/>
                </c:pt>
                <c:pt idx="45">
                  <c:v/>
                </c:pt>
                <c:pt idx="46">
                  <c:v/>
                </c:pt>
                <c:pt idx="47">
                  <c:v/>
                </c:pt>
                <c:pt idx="48">
                  <c:v>1940</c:v>
                </c:pt>
                <c:pt idx="49">
                  <c:v/>
                </c:pt>
                <c:pt idx="50">
                  <c:v/>
                </c:pt>
                <c:pt idx="51">
                  <c:v/>
                </c:pt>
                <c:pt idx="52">
                  <c:v/>
                </c:pt>
                <c:pt idx="53">
                  <c:v>1945</c:v>
                </c:pt>
                <c:pt idx="54">
                  <c:v/>
                </c:pt>
                <c:pt idx="55">
                  <c:v/>
                </c:pt>
                <c:pt idx="56">
                  <c:v/>
                </c:pt>
                <c:pt idx="57">
                  <c:v/>
                </c:pt>
                <c:pt idx="58">
                  <c:v>1950</c:v>
                </c:pt>
                <c:pt idx="59">
                  <c:v/>
                </c:pt>
                <c:pt idx="60">
                  <c:v/>
                </c:pt>
                <c:pt idx="61">
                  <c:v/>
                </c:pt>
                <c:pt idx="62">
                  <c:v/>
                </c:pt>
                <c:pt idx="63">
                  <c:v>1955</c:v>
                </c:pt>
                <c:pt idx="64">
                  <c:v/>
                </c:pt>
                <c:pt idx="65">
                  <c:v/>
                </c:pt>
                <c:pt idx="66">
                  <c:v/>
                </c:pt>
                <c:pt idx="67">
                  <c:v/>
                </c:pt>
                <c:pt idx="68">
                  <c:v>1960</c:v>
                </c:pt>
                <c:pt idx="69">
                  <c:v/>
                </c:pt>
                <c:pt idx="70">
                  <c:v/>
                </c:pt>
                <c:pt idx="71">
                  <c:v/>
                </c:pt>
                <c:pt idx="72">
                  <c:v/>
                </c:pt>
                <c:pt idx="73">
                  <c:v>1965</c:v>
                </c:pt>
                <c:pt idx="74">
                  <c:v/>
                </c:pt>
                <c:pt idx="75">
                  <c:v/>
                </c:pt>
                <c:pt idx="76">
                  <c:v/>
                </c:pt>
                <c:pt idx="77">
                  <c:v/>
                </c:pt>
                <c:pt idx="78">
                  <c:v>1970</c:v>
                </c:pt>
                <c:pt idx="79">
                  <c:v/>
                </c:pt>
                <c:pt idx="80">
                  <c:v/>
                </c:pt>
                <c:pt idx="81">
                  <c:v/>
                </c:pt>
                <c:pt idx="82">
                  <c:v/>
                </c:pt>
                <c:pt idx="83">
                  <c:v>1975</c:v>
                </c:pt>
                <c:pt idx="84">
                  <c:v/>
                </c:pt>
                <c:pt idx="85">
                  <c:v/>
                </c:pt>
                <c:pt idx="86">
                  <c:v/>
                </c:pt>
                <c:pt idx="87">
                  <c:v/>
                </c:pt>
                <c:pt idx="88">
                  <c:v>1980</c:v>
                </c:pt>
                <c:pt idx="89">
                  <c:v/>
                </c:pt>
                <c:pt idx="90">
                  <c:v/>
                </c:pt>
                <c:pt idx="91">
                  <c:v/>
                </c:pt>
                <c:pt idx="92">
                  <c:v/>
                </c:pt>
                <c:pt idx="93">
                  <c:v>1985</c:v>
                </c:pt>
                <c:pt idx="94">
                  <c:v/>
                </c:pt>
                <c:pt idx="95">
                  <c:v/>
                </c:pt>
                <c:pt idx="96">
                  <c:v/>
                </c:pt>
                <c:pt idx="97">
                  <c:v/>
                </c:pt>
                <c:pt idx="98">
                  <c:v>1990</c:v>
                </c:pt>
                <c:pt idx="99">
                  <c:v/>
                </c:pt>
                <c:pt idx="100">
                  <c:v/>
                </c:pt>
                <c:pt idx="101">
                  <c:v/>
                </c:pt>
                <c:pt idx="102">
                  <c:v/>
                </c:pt>
                <c:pt idx="103">
                  <c:v>1995</c:v>
                </c:pt>
                <c:pt idx="104">
                  <c:v/>
                </c:pt>
                <c:pt idx="105">
                  <c:v/>
                </c:pt>
                <c:pt idx="106">
                  <c:v/>
                </c:pt>
                <c:pt idx="107">
                  <c:v/>
                </c:pt>
                <c:pt idx="108">
                  <c:v>2000</c:v>
                </c:pt>
                <c:pt idx="109">
                  <c:v/>
                </c:pt>
                <c:pt idx="110">
                  <c:v/>
                </c:pt>
                <c:pt idx="111">
                  <c:v/>
                </c:pt>
                <c:pt idx="112">
                  <c:v/>
                </c:pt>
                <c:pt idx="113">
                  <c:v>2005</c:v>
                </c:pt>
                <c:pt idx="114">
                  <c:v/>
                </c:pt>
                <c:pt idx="115">
                  <c:v/>
                </c:pt>
                <c:pt idx="116">
                  <c:v/>
                </c:pt>
                <c:pt idx="117">
                  <c:v/>
                </c:pt>
                <c:pt idx="118">
                  <c:v>2010</c:v>
                </c:pt>
                <c:pt idx="119">
                  <c:v/>
                </c:pt>
                <c:pt idx="120">
                  <c:v/>
                </c:pt>
                <c:pt idx="121">
                  <c:v/>
                </c:pt>
                <c:pt idx="122">
                  <c:v/>
                </c:pt>
                <c:pt idx="123">
                  <c:v>2015</c:v>
                </c:pt>
                <c:pt idx="124">
                  <c:v/>
                </c:pt>
                <c:pt idx="125">
                  <c:v/>
                </c:pt>
                <c:pt idx="126">
                  <c:v/>
                </c:pt>
                <c:pt idx="127">
                  <c:v/>
                </c:pt>
                <c:pt idx="128">
                  <c:v>2020</c:v>
                </c:pt>
                <c:pt idx="129">
                  <c:v/>
                </c:pt>
                <c:pt idx="130">
                  <c:v/>
                </c:pt>
                <c:pt idx="131">
                  <c:v/>
                </c:pt>
                <c:pt idx="132">
                  <c:v/>
                </c:pt>
                <c:pt idx="133">
                  <c:v/>
                </c:pt>
              </c:strCache>
            </c:strRef>
          </c:cat>
          <c:val>
            <c:numRef>
              <c:f>Sheet1!$G$242:$G$375</c:f>
              <c:numCache>
                <c:formatCode>General</c:formatCode>
                <c:ptCount val="134"/>
                <c:pt idx="0">
                  <c:v>21.2</c:v>
                </c:pt>
                <c:pt idx="1">
                  <c:v>19.4</c:v>
                </c:pt>
                <c:pt idx="2">
                  <c:v>20.4</c:v>
                </c:pt>
                <c:pt idx="3">
                  <c:v>19.6</c:v>
                </c:pt>
                <c:pt idx="4">
                  <c:v>23.4</c:v>
                </c:pt>
                <c:pt idx="5">
                  <c:v>20.5</c:v>
                </c:pt>
                <c:pt idx="6">
                  <c:v>22.6</c:v>
                </c:pt>
                <c:pt idx="7">
                  <c:v>21.8</c:v>
                </c:pt>
                <c:pt idx="8">
                  <c:v>21</c:v>
                </c:pt>
                <c:pt idx="9">
                  <c:v>22.1</c:v>
                </c:pt>
                <c:pt idx="10">
                  <c:v>20.3</c:v>
                </c:pt>
                <c:pt idx="11">
                  <c:v>20.4</c:v>
                </c:pt>
                <c:pt idx="12">
                  <c:v>19.2</c:v>
                </c:pt>
                <c:pt idx="13">
                  <c:v>21.9</c:v>
                </c:pt>
                <c:pt idx="14">
                  <c:v>23.3</c:v>
                </c:pt>
                <c:pt idx="15">
                  <c:v>18.9</c:v>
                </c:pt>
                <c:pt idx="16">
                  <c:v>20.9</c:v>
                </c:pt>
                <c:pt idx="17">
                  <c:v>19.5</c:v>
                </c:pt>
                <c:pt idx="18">
                  <c:v>19.3</c:v>
                </c:pt>
                <c:pt idx="19">
                  <c:v>18.9</c:v>
                </c:pt>
                <c:pt idx="20">
                  <c:v>21.6</c:v>
                </c:pt>
                <c:pt idx="21">
                  <c:v>19.7</c:v>
                </c:pt>
                <c:pt idx="22">
                  <c:v>21.9</c:v>
                </c:pt>
                <c:pt idx="23">
                  <c:v>23</c:v>
                </c:pt>
                <c:pt idx="24">
                  <c:v>20.5</c:v>
                </c:pt>
                <c:pt idx="25">
                  <c:v>20.8</c:v>
                </c:pt>
                <c:pt idx="26">
                  <c:v>21.3</c:v>
                </c:pt>
                <c:pt idx="27">
                  <c:v>22.5</c:v>
                </c:pt>
                <c:pt idx="28">
                  <c:v>20.5</c:v>
                </c:pt>
                <c:pt idx="29">
                  <c:v>20.4</c:v>
                </c:pt>
                <c:pt idx="30">
                  <c:v>20.4</c:v>
                </c:pt>
                <c:pt idx="31">
                  <c:v>21</c:v>
                </c:pt>
                <c:pt idx="32">
                  <c:v>18.1</c:v>
                </c:pt>
                <c:pt idx="33">
                  <c:v>19.8</c:v>
                </c:pt>
                <c:pt idx="34">
                  <c:v>20.7</c:v>
                </c:pt>
                <c:pt idx="35">
                  <c:v>20.1</c:v>
                </c:pt>
                <c:pt idx="36">
                  <c:v>20.1</c:v>
                </c:pt>
                <c:pt idx="37">
                  <c:v>21.7</c:v>
                </c:pt>
                <c:pt idx="38">
                  <c:v>22.3</c:v>
                </c:pt>
                <c:pt idx="39">
                  <c:v>19.5</c:v>
                </c:pt>
                <c:pt idx="40">
                  <c:v>23.8</c:v>
                </c:pt>
                <c:pt idx="41">
                  <c:v>19</c:v>
                </c:pt>
                <c:pt idx="42">
                  <c:v>20.8</c:v>
                </c:pt>
                <c:pt idx="43">
                  <c:v>19.8</c:v>
                </c:pt>
                <c:pt idx="44">
                  <c:v>21.3</c:v>
                </c:pt>
                <c:pt idx="45">
                  <c:v>20.1</c:v>
                </c:pt>
                <c:pt idx="46">
                  <c:v>20.4</c:v>
                </c:pt>
                <c:pt idx="47">
                  <c:v>24.4</c:v>
                </c:pt>
                <c:pt idx="48">
                  <c:v>21.3</c:v>
                </c:pt>
                <c:pt idx="49">
                  <c:v>20.8</c:v>
                </c:pt>
                <c:pt idx="50">
                  <c:v>21.5</c:v>
                </c:pt>
                <c:pt idx="51">
                  <c:v>21.5</c:v>
                </c:pt>
                <c:pt idx="52">
                  <c:v>19.6</c:v>
                </c:pt>
                <c:pt idx="53">
                  <c:v>20.6</c:v>
                </c:pt>
                <c:pt idx="54">
                  <c:v>21.2</c:v>
                </c:pt>
                <c:pt idx="55">
                  <c:v>23</c:v>
                </c:pt>
                <c:pt idx="56">
                  <c:v>21</c:v>
                </c:pt>
                <c:pt idx="57">
                  <c:v>19.5</c:v>
                </c:pt>
                <c:pt idx="58">
                  <c:v>20.1</c:v>
                </c:pt>
                <c:pt idx="59">
                  <c:v>21.8</c:v>
                </c:pt>
                <c:pt idx="60">
                  <c:v>21.7</c:v>
                </c:pt>
                <c:pt idx="61">
                  <c:v>20.7</c:v>
                </c:pt>
                <c:pt idx="62">
                  <c:v>20.9</c:v>
                </c:pt>
                <c:pt idx="63">
                  <c:v>22.2</c:v>
                </c:pt>
                <c:pt idx="64">
                  <c:v>22</c:v>
                </c:pt>
                <c:pt idx="65">
                  <c:v>21.7</c:v>
                </c:pt>
                <c:pt idx="66">
                  <c:v>20.6</c:v>
                </c:pt>
                <c:pt idx="67">
                  <c:v>21.6</c:v>
                </c:pt>
                <c:pt idx="68">
                  <c:v>23.9</c:v>
                </c:pt>
                <c:pt idx="69">
                  <c:v>22.3</c:v>
                </c:pt>
                <c:pt idx="70">
                  <c:v>22.1</c:v>
                </c:pt>
                <c:pt idx="71">
                  <c:v>21.6</c:v>
                </c:pt>
                <c:pt idx="72">
                  <c:v>20</c:v>
                </c:pt>
                <c:pt idx="73">
                  <c:v>21.8</c:v>
                </c:pt>
                <c:pt idx="74">
                  <c:v>20.9</c:v>
                </c:pt>
                <c:pt idx="75">
                  <c:v>20.8</c:v>
                </c:pt>
                <c:pt idx="76">
                  <c:v>23.2</c:v>
                </c:pt>
                <c:pt idx="77">
                  <c:v>21.8</c:v>
                </c:pt>
                <c:pt idx="78">
                  <c:v>21.2</c:v>
                </c:pt>
                <c:pt idx="79">
                  <c:v>20.6</c:v>
                </c:pt>
                <c:pt idx="80">
                  <c:v>20.6</c:v>
                </c:pt>
                <c:pt idx="81">
                  <c:v>23.4</c:v>
                </c:pt>
                <c:pt idx="82">
                  <c:v>24</c:v>
                </c:pt>
                <c:pt idx="83">
                  <c:v>22.2</c:v>
                </c:pt>
                <c:pt idx="84">
                  <c:v>21.3</c:v>
                </c:pt>
                <c:pt idx="85">
                  <c:v>23.6</c:v>
                </c:pt>
                <c:pt idx="86">
                  <c:v>22</c:v>
                </c:pt>
                <c:pt idx="87">
                  <c:v>25.2</c:v>
                </c:pt>
                <c:pt idx="88">
                  <c:v>20.8</c:v>
                </c:pt>
                <c:pt idx="89">
                  <c:v>24.8</c:v>
                </c:pt>
                <c:pt idx="90">
                  <c:v>23</c:v>
                </c:pt>
                <c:pt idx="91">
                  <c:v>23.5</c:v>
                </c:pt>
                <c:pt idx="92">
                  <c:v>20.7</c:v>
                </c:pt>
                <c:pt idx="93">
                  <c:v>20.8</c:v>
                </c:pt>
                <c:pt idx="94">
                  <c:v>20.4</c:v>
                </c:pt>
                <c:pt idx="95">
                  <c:v>21.3</c:v>
                </c:pt>
                <c:pt idx="96">
                  <c:v>22.6</c:v>
                </c:pt>
                <c:pt idx="97">
                  <c:v>21.1</c:v>
                </c:pt>
                <c:pt idx="98">
                  <c:v>22.6</c:v>
                </c:pt>
                <c:pt idx="99">
                  <c:v>23.2</c:v>
                </c:pt>
                <c:pt idx="100">
                  <c:v>22.3</c:v>
                </c:pt>
                <c:pt idx="101">
                  <c:v>22.5</c:v>
                </c:pt>
                <c:pt idx="102">
                  <c:v>22.2</c:v>
                </c:pt>
                <c:pt idx="103">
                  <c:v>21.9</c:v>
                </c:pt>
                <c:pt idx="104">
                  <c:v>20.7</c:v>
                </c:pt>
                <c:pt idx="105">
                  <c:v>24.3</c:v>
                </c:pt>
                <c:pt idx="106">
                  <c:v>22.7</c:v>
                </c:pt>
                <c:pt idx="107">
                  <c:v>25.1</c:v>
                </c:pt>
                <c:pt idx="108">
                  <c:v>23.6</c:v>
                </c:pt>
                <c:pt idx="109">
                  <c:v>25.7</c:v>
                </c:pt>
                <c:pt idx="110">
                  <c:v>19.7</c:v>
                </c:pt>
                <c:pt idx="111">
                  <c:v>23.8</c:v>
                </c:pt>
                <c:pt idx="112">
                  <c:v>23.9</c:v>
                </c:pt>
                <c:pt idx="113">
                  <c:v>21.8</c:v>
                </c:pt>
                <c:pt idx="114">
                  <c:v>27.3</c:v>
                </c:pt>
                <c:pt idx="115">
                  <c:v>23.8</c:v>
                </c:pt>
                <c:pt idx="116">
                  <c:v>23.7</c:v>
                </c:pt>
                <c:pt idx="117">
                  <c:v>22.9</c:v>
                </c:pt>
                <c:pt idx="118">
                  <c:v>22.7</c:v>
                </c:pt>
                <c:pt idx="119">
                  <c:v>24.3</c:v>
                </c:pt>
                <c:pt idx="120">
                  <c:v>22.9</c:v>
                </c:pt>
                <c:pt idx="121">
                  <c:v>22.6</c:v>
                </c:pt>
                <c:pt idx="122">
                  <c:v>24.1</c:v>
                </c:pt>
                <c:pt idx="123">
                  <c:v>22.4</c:v>
                </c:pt>
                <c:pt idx="124">
                  <c:v>22.4</c:v>
                </c:pt>
                <c:pt idx="125">
                  <c:v>24.2</c:v>
                </c:pt>
                <c:pt idx="126">
                  <c:v>24.3</c:v>
                </c:pt>
                <c:pt idx="127">
                  <c:v>24.9</c:v>
                </c:pt>
                <c:pt idx="128">
                  <c:v>21.8</c:v>
                </c:pt>
                <c:pt idx="129">
                  <c:v>22</c:v>
                </c:pt>
                <c:pt idx="130">
                  <c:v>23.6</c:v>
                </c:pt>
              </c:numCache>
            </c:numRef>
          </c:val>
          <c:smooth val="1"/>
        </c:ser>
        <c:hiLowLines>
          <c:spPr>
            <a:ln w="0">
              <a:noFill/>
            </a:ln>
          </c:spPr>
        </c:hiLowLines>
        <c:marker val="0"/>
        <c:axId val="4905775"/>
        <c:axId val="46452223"/>
      </c:lineChart>
      <c:catAx>
        <c:axId val="4905775"/>
        <c:scaling>
          <c:orientation val="minMax"/>
        </c:scaling>
        <c:delete val="0"/>
        <c:axPos val="b"/>
        <c:minorGridlines>
          <c:spPr>
            <a:ln w="0">
              <a:solidFill>
                <a:srgbClr val="dddddd"/>
              </a:solidFill>
            </a:ln>
          </c:spPr>
        </c:minorGridlines>
        <c:numFmt formatCode="General" sourceLinked="0"/>
        <c:majorTickMark val="out"/>
        <c:minorTickMark val="none"/>
        <c:tickLblPos val="nextTo"/>
        <c:spPr>
          <a:ln w="0">
            <a:solidFill>
              <a:srgbClr val="b3b3b3"/>
            </a:solidFill>
          </a:ln>
        </c:spPr>
        <c:txPr>
          <a:bodyPr/>
          <a:lstStyle/>
          <a:p>
            <a:pPr>
              <a:defRPr b="0" sz="2000" spc="-1" strike="noStrike">
                <a:solidFill>
                  <a:srgbClr val="000000"/>
                </a:solidFill>
                <a:latin typeface="Arial"/>
              </a:defRPr>
            </a:pPr>
          </a:p>
        </c:txPr>
        <c:crossAx val="46452223"/>
        <c:crosses val="autoZero"/>
        <c:auto val="1"/>
        <c:lblAlgn val="ctr"/>
        <c:lblOffset val="100"/>
        <c:noMultiLvlLbl val="0"/>
      </c:catAx>
      <c:valAx>
        <c:axId val="46452223"/>
        <c:scaling>
          <c:orientation val="minMax"/>
          <c:max val="28"/>
          <c:min val="18"/>
        </c:scaling>
        <c:delete val="0"/>
        <c:axPos val="l"/>
        <c:majorGridlines>
          <c:spPr>
            <a:ln w="0">
              <a:solidFill>
                <a:srgbClr val="b3b3b3"/>
              </a:solidFill>
            </a:ln>
          </c:spPr>
        </c:majorGridlines>
        <c:numFmt formatCode="General" sourceLinked="0"/>
        <c:majorTickMark val="out"/>
        <c:minorTickMark val="none"/>
        <c:tickLblPos val="nextTo"/>
        <c:spPr>
          <a:ln w="0">
            <a:solidFill>
              <a:srgbClr val="b3b3b3"/>
            </a:solidFill>
          </a:ln>
        </c:spPr>
        <c:txPr>
          <a:bodyPr/>
          <a:lstStyle/>
          <a:p>
            <a:pPr>
              <a:defRPr b="0" sz="2000" spc="-1" strike="noStrike">
                <a:solidFill>
                  <a:srgbClr val="000000"/>
                </a:solidFill>
                <a:latin typeface="Arial"/>
              </a:defRPr>
            </a:pPr>
          </a:p>
        </c:txPr>
        <c:crossAx val="4905775"/>
        <c:crossesAt val="1"/>
        <c:crossBetween val="midCat"/>
      </c:valAx>
      <c:spPr>
        <a:noFill/>
        <a:ln w="0">
          <a:solidFill>
            <a:srgbClr val="b3b3b3"/>
          </a:solidFill>
        </a:ln>
      </c:spPr>
    </c:plotArea>
    <c:plotVisOnly val="1"/>
    <c:dispBlanksAs val="gap"/>
  </c:chart>
  <c:spPr>
    <a:solidFill>
      <a:srgbClr val="ffffff"/>
    </a:solidFill>
    <a:ln w="0">
      <a:noFill/>
    </a:ln>
  </c:spPr>
</c:chartSpace>
</file>

<file path=xl/charts/chart16.xml><?xml version="1.0" encoding="utf-8"?>
<c:chartSpace xmlns:c="http://schemas.openxmlformats.org/drawingml/2006/chart" xmlns:a="http://schemas.openxmlformats.org/drawingml/2006/main" xmlns:r="http://schemas.openxmlformats.org/officeDocument/2006/relationships">
  <c:lang val="en-US"/>
  <c:roundedCorners val="0"/>
  <c:chart>
    <c:title>
      <c:tx>
        <c:rich>
          <a:bodyPr rot="0"/>
          <a:lstStyle/>
          <a:p>
            <a:pPr>
              <a:defRPr b="0" sz="1300" spc="-1" strike="noStrike">
                <a:solidFill>
                  <a:srgbClr val="000000"/>
                </a:solidFill>
                <a:latin typeface="Arial"/>
              </a:defRPr>
            </a:pPr>
            <a:r>
              <a:rPr b="0" sz="1300" spc="-1" strike="noStrike">
                <a:solidFill>
                  <a:srgbClr val="000000"/>
                </a:solidFill>
                <a:latin typeface="Arial"/>
              </a:rPr>
              <a:t>SOUTH  AUSTRALIA - ANNUAL MIDPOINT BETWEEN MAXIMUM MAXIMUMS AND MAXIMUM MINIMUMS + TRENDLINE </a:t>
            </a:r>
          </a:p>
        </c:rich>
      </c:tx>
      <c:overlay val="0"/>
      <c:spPr>
        <a:noFill/>
        <a:ln w="0">
          <a:noFill/>
        </a:ln>
      </c:spPr>
    </c:title>
    <c:autoTitleDeleted val="0"/>
    <c:plotArea>
      <c:lineChart>
        <c:grouping val="standard"/>
        <c:varyColors val="0"/>
        <c:ser>
          <c:idx val="0"/>
          <c:order val="0"/>
          <c:spPr>
            <a:solidFill>
              <a:srgbClr val="468a1a"/>
            </a:solidFill>
            <a:ln w="28800">
              <a:solidFill>
                <a:srgbClr val="468a1a"/>
              </a:solidFill>
              <a:round/>
            </a:ln>
          </c:spPr>
          <c:marker>
            <c:symbol val="none"/>
          </c:marker>
          <c:dPt>
            <c:idx val="35"/>
            <c:marker>
              <c:symbol val="none"/>
            </c:marker>
          </c:dPt>
          <c:dPt>
            <c:idx val="50"/>
            <c:marker>
              <c:symbol val="none"/>
            </c:marker>
          </c:dPt>
          <c:dLbls>
            <c:dLbl>
              <c:idx val="35"/>
              <c:txPr>
                <a:bodyPr wrap="none"/>
                <a:lstStyle/>
                <a:p>
                  <a:pPr>
                    <a:defRPr b="0" sz="1000" spc="-1" strike="noStrike">
                      <a:solidFill>
                        <a:srgbClr val="000000"/>
                      </a:solidFill>
                      <a:latin typeface="Arial"/>
                    </a:defRPr>
                  </a:pPr>
                </a:p>
              </c:txPr>
              <c:dLblPos val="r"/>
              <c:showLegendKey val="0"/>
              <c:showVal val="0"/>
              <c:showCatName val="0"/>
              <c:showSerName val="0"/>
              <c:showPercent val="0"/>
              <c:separator> </c:separator>
            </c:dLbl>
            <c:dLbl>
              <c:idx val="50"/>
              <c:txPr>
                <a:bodyPr wrap="none"/>
                <a:lstStyle/>
                <a:p>
                  <a:pPr>
                    <a:defRPr b="0" sz="1000" spc="-1" strike="noStrike">
                      <a:solidFill>
                        <a:srgbClr val="000000"/>
                      </a:solidFill>
                      <a:latin typeface="Arial"/>
                    </a:defRPr>
                  </a:pPr>
                </a:p>
              </c:txPr>
              <c:dLblPos val="r"/>
              <c:showLegendKey val="0"/>
              <c:showVal val="0"/>
              <c:showCatName val="0"/>
              <c:showSerName val="0"/>
              <c:showPercent val="0"/>
              <c:separator> </c:separator>
            </c:dLbl>
            <c:txPr>
              <a:bodyPr wrap="none"/>
              <a:lstStyle/>
              <a:p>
                <a:pPr>
                  <a:defRPr b="0" sz="1000" spc="-1" strike="noStrike">
                    <a:solidFill>
                      <a:srgbClr val="000000"/>
                    </a:solidFill>
                    <a:latin typeface="Arial"/>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trendline>
            <c:spPr>
              <a:ln w="36720">
                <a:solidFill>
                  <a:srgbClr val="468a1a"/>
                </a:solidFill>
                <a:round/>
              </a:ln>
            </c:spPr>
            <c:trendlineType val="linear"/>
            <c:forward val="0"/>
            <c:backward val="0"/>
            <c:dispRSqr val="0"/>
            <c:dispEq val="0"/>
          </c:trendline>
          <c:cat>
            <c:strRef>
              <c:f>Sheet1!$A$39:$A$175</c:f>
              <c:strCache>
                <c:ptCount val="137"/>
                <c:pt idx="0">
                  <c:v/>
                </c:pt>
                <c:pt idx="1">
                  <c:v>1890</c:v>
                </c:pt>
                <c:pt idx="2">
                  <c:v/>
                </c:pt>
                <c:pt idx="3">
                  <c:v/>
                </c:pt>
                <c:pt idx="4">
                  <c:v/>
                </c:pt>
                <c:pt idx="5">
                  <c:v/>
                </c:pt>
                <c:pt idx="6">
                  <c:v>1895</c:v>
                </c:pt>
                <c:pt idx="7">
                  <c:v/>
                </c:pt>
                <c:pt idx="8">
                  <c:v/>
                </c:pt>
                <c:pt idx="9">
                  <c:v/>
                </c:pt>
                <c:pt idx="10">
                  <c:v/>
                </c:pt>
                <c:pt idx="11">
                  <c:v>1900</c:v>
                </c:pt>
                <c:pt idx="12">
                  <c:v/>
                </c:pt>
                <c:pt idx="13">
                  <c:v/>
                </c:pt>
                <c:pt idx="14">
                  <c:v/>
                </c:pt>
                <c:pt idx="15">
                  <c:v/>
                </c:pt>
                <c:pt idx="16">
                  <c:v>1905</c:v>
                </c:pt>
                <c:pt idx="17">
                  <c:v/>
                </c:pt>
                <c:pt idx="18">
                  <c:v/>
                </c:pt>
                <c:pt idx="19">
                  <c:v/>
                </c:pt>
                <c:pt idx="20">
                  <c:v/>
                </c:pt>
                <c:pt idx="21">
                  <c:v>1910</c:v>
                </c:pt>
                <c:pt idx="22">
                  <c:v/>
                </c:pt>
                <c:pt idx="23">
                  <c:v/>
                </c:pt>
                <c:pt idx="24">
                  <c:v/>
                </c:pt>
                <c:pt idx="25">
                  <c:v/>
                </c:pt>
                <c:pt idx="26">
                  <c:v>1915</c:v>
                </c:pt>
                <c:pt idx="27">
                  <c:v/>
                </c:pt>
                <c:pt idx="28">
                  <c:v/>
                </c:pt>
                <c:pt idx="29">
                  <c:v/>
                </c:pt>
                <c:pt idx="30">
                  <c:v/>
                </c:pt>
                <c:pt idx="31">
                  <c:v>1920</c:v>
                </c:pt>
                <c:pt idx="32">
                  <c:v/>
                </c:pt>
                <c:pt idx="33">
                  <c:v/>
                </c:pt>
                <c:pt idx="34">
                  <c:v/>
                </c:pt>
                <c:pt idx="35">
                  <c:v/>
                </c:pt>
                <c:pt idx="36">
                  <c:v>1925</c:v>
                </c:pt>
                <c:pt idx="37">
                  <c:v/>
                </c:pt>
                <c:pt idx="38">
                  <c:v/>
                </c:pt>
                <c:pt idx="39">
                  <c:v/>
                </c:pt>
                <c:pt idx="40">
                  <c:v/>
                </c:pt>
                <c:pt idx="41">
                  <c:v>1930</c:v>
                </c:pt>
                <c:pt idx="42">
                  <c:v/>
                </c:pt>
                <c:pt idx="43">
                  <c:v/>
                </c:pt>
                <c:pt idx="44">
                  <c:v/>
                </c:pt>
                <c:pt idx="45">
                  <c:v/>
                </c:pt>
                <c:pt idx="46">
                  <c:v>1935</c:v>
                </c:pt>
                <c:pt idx="47">
                  <c:v/>
                </c:pt>
                <c:pt idx="48">
                  <c:v/>
                </c:pt>
                <c:pt idx="49">
                  <c:v/>
                </c:pt>
                <c:pt idx="50">
                  <c:v/>
                </c:pt>
                <c:pt idx="51">
                  <c:v>1940</c:v>
                </c:pt>
                <c:pt idx="52">
                  <c:v/>
                </c:pt>
                <c:pt idx="53">
                  <c:v/>
                </c:pt>
                <c:pt idx="54">
                  <c:v/>
                </c:pt>
                <c:pt idx="55">
                  <c:v/>
                </c:pt>
                <c:pt idx="56">
                  <c:v>1945</c:v>
                </c:pt>
                <c:pt idx="57">
                  <c:v/>
                </c:pt>
                <c:pt idx="58">
                  <c:v/>
                </c:pt>
                <c:pt idx="59">
                  <c:v/>
                </c:pt>
                <c:pt idx="60">
                  <c:v/>
                </c:pt>
                <c:pt idx="61">
                  <c:v>1950</c:v>
                </c:pt>
                <c:pt idx="62">
                  <c:v/>
                </c:pt>
                <c:pt idx="63">
                  <c:v/>
                </c:pt>
                <c:pt idx="64">
                  <c:v/>
                </c:pt>
                <c:pt idx="65">
                  <c:v/>
                </c:pt>
                <c:pt idx="66">
                  <c:v>1955</c:v>
                </c:pt>
                <c:pt idx="67">
                  <c:v/>
                </c:pt>
                <c:pt idx="68">
                  <c:v/>
                </c:pt>
                <c:pt idx="69">
                  <c:v/>
                </c:pt>
                <c:pt idx="70">
                  <c:v/>
                </c:pt>
                <c:pt idx="71">
                  <c:v>1960</c:v>
                </c:pt>
                <c:pt idx="72">
                  <c:v/>
                </c:pt>
                <c:pt idx="73">
                  <c:v/>
                </c:pt>
                <c:pt idx="74">
                  <c:v/>
                </c:pt>
                <c:pt idx="75">
                  <c:v/>
                </c:pt>
                <c:pt idx="76">
                  <c:v>1965</c:v>
                </c:pt>
                <c:pt idx="77">
                  <c:v/>
                </c:pt>
                <c:pt idx="78">
                  <c:v/>
                </c:pt>
                <c:pt idx="79">
                  <c:v/>
                </c:pt>
                <c:pt idx="80">
                  <c:v/>
                </c:pt>
                <c:pt idx="81">
                  <c:v>1970</c:v>
                </c:pt>
                <c:pt idx="82">
                  <c:v/>
                </c:pt>
                <c:pt idx="83">
                  <c:v/>
                </c:pt>
                <c:pt idx="84">
                  <c:v/>
                </c:pt>
                <c:pt idx="85">
                  <c:v/>
                </c:pt>
                <c:pt idx="86">
                  <c:v>1975</c:v>
                </c:pt>
                <c:pt idx="87">
                  <c:v/>
                </c:pt>
                <c:pt idx="88">
                  <c:v/>
                </c:pt>
                <c:pt idx="89">
                  <c:v/>
                </c:pt>
                <c:pt idx="90">
                  <c:v/>
                </c:pt>
                <c:pt idx="91">
                  <c:v>1980</c:v>
                </c:pt>
                <c:pt idx="92">
                  <c:v/>
                </c:pt>
                <c:pt idx="93">
                  <c:v/>
                </c:pt>
                <c:pt idx="94">
                  <c:v/>
                </c:pt>
                <c:pt idx="95">
                  <c:v/>
                </c:pt>
                <c:pt idx="96">
                  <c:v>1985</c:v>
                </c:pt>
                <c:pt idx="97">
                  <c:v/>
                </c:pt>
                <c:pt idx="98">
                  <c:v/>
                </c:pt>
                <c:pt idx="99">
                  <c:v/>
                </c:pt>
                <c:pt idx="100">
                  <c:v/>
                </c:pt>
                <c:pt idx="101">
                  <c:v>1990</c:v>
                </c:pt>
                <c:pt idx="102">
                  <c:v/>
                </c:pt>
                <c:pt idx="103">
                  <c:v/>
                </c:pt>
                <c:pt idx="104">
                  <c:v/>
                </c:pt>
                <c:pt idx="105">
                  <c:v/>
                </c:pt>
                <c:pt idx="106">
                  <c:v>1995</c:v>
                </c:pt>
                <c:pt idx="107">
                  <c:v/>
                </c:pt>
                <c:pt idx="108">
                  <c:v/>
                </c:pt>
                <c:pt idx="109">
                  <c:v/>
                </c:pt>
                <c:pt idx="110">
                  <c:v/>
                </c:pt>
                <c:pt idx="111">
                  <c:v>2000</c:v>
                </c:pt>
                <c:pt idx="112">
                  <c:v/>
                </c:pt>
                <c:pt idx="113">
                  <c:v/>
                </c:pt>
                <c:pt idx="114">
                  <c:v/>
                </c:pt>
                <c:pt idx="115">
                  <c:v/>
                </c:pt>
                <c:pt idx="116">
                  <c:v>2005</c:v>
                </c:pt>
                <c:pt idx="117">
                  <c:v/>
                </c:pt>
                <c:pt idx="118">
                  <c:v/>
                </c:pt>
                <c:pt idx="119">
                  <c:v/>
                </c:pt>
                <c:pt idx="120">
                  <c:v/>
                </c:pt>
                <c:pt idx="121">
                  <c:v>2010</c:v>
                </c:pt>
                <c:pt idx="122">
                  <c:v/>
                </c:pt>
                <c:pt idx="123">
                  <c:v/>
                </c:pt>
                <c:pt idx="124">
                  <c:v/>
                </c:pt>
                <c:pt idx="125">
                  <c:v/>
                </c:pt>
                <c:pt idx="126">
                  <c:v>2015</c:v>
                </c:pt>
                <c:pt idx="127">
                  <c:v/>
                </c:pt>
                <c:pt idx="128">
                  <c:v/>
                </c:pt>
                <c:pt idx="129">
                  <c:v/>
                </c:pt>
                <c:pt idx="130">
                  <c:v/>
                </c:pt>
                <c:pt idx="131">
                  <c:v>2020</c:v>
                </c:pt>
                <c:pt idx="132">
                  <c:v/>
                </c:pt>
                <c:pt idx="133">
                  <c:v/>
                </c:pt>
                <c:pt idx="134">
                  <c:v/>
                </c:pt>
                <c:pt idx="135">
                  <c:v/>
                </c:pt>
                <c:pt idx="136">
                  <c:v/>
                </c:pt>
              </c:strCache>
            </c:strRef>
          </c:cat>
          <c:val>
            <c:numRef>
              <c:f>Sheet1!$J$39:$J$172</c:f>
              <c:numCache>
                <c:formatCode>General</c:formatCode>
                <c:ptCount val="134"/>
                <c:pt idx="0">
                  <c:v>25.2</c:v>
                </c:pt>
                <c:pt idx="1">
                  <c:v>24.45</c:v>
                </c:pt>
                <c:pt idx="2">
                  <c:v>24.15</c:v>
                </c:pt>
                <c:pt idx="3">
                  <c:v>25.3</c:v>
                </c:pt>
                <c:pt idx="4">
                  <c:v>24.95</c:v>
                </c:pt>
                <c:pt idx="5">
                  <c:v>24.1</c:v>
                </c:pt>
                <c:pt idx="6">
                  <c:v>24.1</c:v>
                </c:pt>
                <c:pt idx="7">
                  <c:v>26.05</c:v>
                </c:pt>
                <c:pt idx="8">
                  <c:v>24.6</c:v>
                </c:pt>
                <c:pt idx="9">
                  <c:v>25.55</c:v>
                </c:pt>
                <c:pt idx="10">
                  <c:v>24.6</c:v>
                </c:pt>
                <c:pt idx="11">
                  <c:v>25.6</c:v>
                </c:pt>
                <c:pt idx="12">
                  <c:v>24.6</c:v>
                </c:pt>
                <c:pt idx="13">
                  <c:v>24.7</c:v>
                </c:pt>
                <c:pt idx="14">
                  <c:v>23.8</c:v>
                </c:pt>
                <c:pt idx="15">
                  <c:v>23.85</c:v>
                </c:pt>
                <c:pt idx="16">
                  <c:v>24.65</c:v>
                </c:pt>
                <c:pt idx="17">
                  <c:v>26.4</c:v>
                </c:pt>
                <c:pt idx="18">
                  <c:v>23.95</c:v>
                </c:pt>
                <c:pt idx="19">
                  <c:v>24.6</c:v>
                </c:pt>
                <c:pt idx="20">
                  <c:v>22.65</c:v>
                </c:pt>
                <c:pt idx="21">
                  <c:v>23.95</c:v>
                </c:pt>
                <c:pt idx="22">
                  <c:v>23.25</c:v>
                </c:pt>
                <c:pt idx="23">
                  <c:v>24.25</c:v>
                </c:pt>
                <c:pt idx="24">
                  <c:v>25.05</c:v>
                </c:pt>
                <c:pt idx="25">
                  <c:v>25.55</c:v>
                </c:pt>
                <c:pt idx="26">
                  <c:v>25.4</c:v>
                </c:pt>
                <c:pt idx="27">
                  <c:v>24.9</c:v>
                </c:pt>
                <c:pt idx="28">
                  <c:v>24.3</c:v>
                </c:pt>
                <c:pt idx="29">
                  <c:v>24.1</c:v>
                </c:pt>
                <c:pt idx="30">
                  <c:v>25.1</c:v>
                </c:pt>
                <c:pt idx="31">
                  <c:v>24.55</c:v>
                </c:pt>
                <c:pt idx="32">
                  <c:v>24.85</c:v>
                </c:pt>
                <c:pt idx="33">
                  <c:v>24.95</c:v>
                </c:pt>
                <c:pt idx="34">
                  <c:v>25.4</c:v>
                </c:pt>
                <c:pt idx="35">
                  <c:v>22.7</c:v>
                </c:pt>
                <c:pt idx="36">
                  <c:v>24.1</c:v>
                </c:pt>
                <c:pt idx="37">
                  <c:v>25.75</c:v>
                </c:pt>
                <c:pt idx="38">
                  <c:v>24.15</c:v>
                </c:pt>
                <c:pt idx="39">
                  <c:v>23.55</c:v>
                </c:pt>
                <c:pt idx="40">
                  <c:v>24.2</c:v>
                </c:pt>
                <c:pt idx="41">
                  <c:v>25.05</c:v>
                </c:pt>
                <c:pt idx="42">
                  <c:v>23.6</c:v>
                </c:pt>
                <c:pt idx="43">
                  <c:v>26.4</c:v>
                </c:pt>
                <c:pt idx="44">
                  <c:v>24.75</c:v>
                </c:pt>
                <c:pt idx="45">
                  <c:v>25.15</c:v>
                </c:pt>
                <c:pt idx="46">
                  <c:v>23.5</c:v>
                </c:pt>
                <c:pt idx="47">
                  <c:v>23.95</c:v>
                </c:pt>
                <c:pt idx="48">
                  <c:v>23.25</c:v>
                </c:pt>
                <c:pt idx="49">
                  <c:v>24.45</c:v>
                </c:pt>
                <c:pt idx="50">
                  <c:v>25.5</c:v>
                </c:pt>
                <c:pt idx="51">
                  <c:v>25.2</c:v>
                </c:pt>
                <c:pt idx="52">
                  <c:v>24.8</c:v>
                </c:pt>
                <c:pt idx="53">
                  <c:v>24.45</c:v>
                </c:pt>
                <c:pt idx="54">
                  <c:v>24.15</c:v>
                </c:pt>
                <c:pt idx="55">
                  <c:v>24.95</c:v>
                </c:pt>
                <c:pt idx="56">
                  <c:v>24.45</c:v>
                </c:pt>
                <c:pt idx="57">
                  <c:v>24.2</c:v>
                </c:pt>
                <c:pt idx="58">
                  <c:v>24.95</c:v>
                </c:pt>
                <c:pt idx="59">
                  <c:v>24.6</c:v>
                </c:pt>
                <c:pt idx="60">
                  <c:v>25.35</c:v>
                </c:pt>
                <c:pt idx="61">
                  <c:v>24.8</c:v>
                </c:pt>
                <c:pt idx="62">
                  <c:v>25.25</c:v>
                </c:pt>
                <c:pt idx="63">
                  <c:v>25.4</c:v>
                </c:pt>
                <c:pt idx="64">
                  <c:v>24.35</c:v>
                </c:pt>
                <c:pt idx="65">
                  <c:v>24.5</c:v>
                </c:pt>
                <c:pt idx="66">
                  <c:v>24.75</c:v>
                </c:pt>
                <c:pt idx="67">
                  <c:v>24.7</c:v>
                </c:pt>
                <c:pt idx="68">
                  <c:v>25.65</c:v>
                </c:pt>
                <c:pt idx="69">
                  <c:v>24.55</c:v>
                </c:pt>
                <c:pt idx="70">
                  <c:v>26.05</c:v>
                </c:pt>
                <c:pt idx="71">
                  <c:v>26.2</c:v>
                </c:pt>
                <c:pt idx="72">
                  <c:v>25.45</c:v>
                </c:pt>
                <c:pt idx="73">
                  <c:v>25.35</c:v>
                </c:pt>
                <c:pt idx="74">
                  <c:v>25.4</c:v>
                </c:pt>
                <c:pt idx="75">
                  <c:v>24.95</c:v>
                </c:pt>
                <c:pt idx="76">
                  <c:v>25.9</c:v>
                </c:pt>
                <c:pt idx="77">
                  <c:v>23.75</c:v>
                </c:pt>
                <c:pt idx="78">
                  <c:v>25.25</c:v>
                </c:pt>
                <c:pt idx="79">
                  <c:v>24.9</c:v>
                </c:pt>
                <c:pt idx="80">
                  <c:v>26.45</c:v>
                </c:pt>
                <c:pt idx="81">
                  <c:v>25.65</c:v>
                </c:pt>
                <c:pt idx="82">
                  <c:v>26.1</c:v>
                </c:pt>
                <c:pt idx="83">
                  <c:v>26.7</c:v>
                </c:pt>
                <c:pt idx="84">
                  <c:v>27.2</c:v>
                </c:pt>
                <c:pt idx="85">
                  <c:v>24.65</c:v>
                </c:pt>
                <c:pt idx="86">
                  <c:v>25.05</c:v>
                </c:pt>
                <c:pt idx="87">
                  <c:v>25.2</c:v>
                </c:pt>
                <c:pt idx="88">
                  <c:v>26.15</c:v>
                </c:pt>
                <c:pt idx="89">
                  <c:v>25.8</c:v>
                </c:pt>
                <c:pt idx="90">
                  <c:v>27.5</c:v>
                </c:pt>
                <c:pt idx="91">
                  <c:v>25.75</c:v>
                </c:pt>
                <c:pt idx="92">
                  <c:v>26</c:v>
                </c:pt>
                <c:pt idx="93">
                  <c:v>25.8</c:v>
                </c:pt>
                <c:pt idx="94">
                  <c:v>26.25</c:v>
                </c:pt>
                <c:pt idx="95">
                  <c:v>24.65</c:v>
                </c:pt>
                <c:pt idx="96">
                  <c:v>26</c:v>
                </c:pt>
                <c:pt idx="97">
                  <c:v>25.2</c:v>
                </c:pt>
                <c:pt idx="98">
                  <c:v>25.35</c:v>
                </c:pt>
                <c:pt idx="99">
                  <c:v>26.95</c:v>
                </c:pt>
                <c:pt idx="100">
                  <c:v>25.5</c:v>
                </c:pt>
                <c:pt idx="101">
                  <c:v>25.7</c:v>
                </c:pt>
                <c:pt idx="102">
                  <c:v>27.05</c:v>
                </c:pt>
                <c:pt idx="103">
                  <c:v>24.85</c:v>
                </c:pt>
                <c:pt idx="104">
                  <c:v>26.2</c:v>
                </c:pt>
                <c:pt idx="105">
                  <c:v>26.15</c:v>
                </c:pt>
                <c:pt idx="106">
                  <c:v>24.15</c:v>
                </c:pt>
                <c:pt idx="107">
                  <c:v>25.2</c:v>
                </c:pt>
                <c:pt idx="108">
                  <c:v>25.5</c:v>
                </c:pt>
                <c:pt idx="109">
                  <c:v>25.1</c:v>
                </c:pt>
                <c:pt idx="110">
                  <c:v>27.25</c:v>
                </c:pt>
                <c:pt idx="111">
                  <c:v>25.2</c:v>
                </c:pt>
                <c:pt idx="112">
                  <c:v>27.45</c:v>
                </c:pt>
                <c:pt idx="113">
                  <c:v>25.45</c:v>
                </c:pt>
                <c:pt idx="114">
                  <c:v>25.95</c:v>
                </c:pt>
                <c:pt idx="115">
                  <c:v>25.95</c:v>
                </c:pt>
                <c:pt idx="116">
                  <c:v>25.8</c:v>
                </c:pt>
                <c:pt idx="117">
                  <c:v>27.45</c:v>
                </c:pt>
                <c:pt idx="118">
                  <c:v>26</c:v>
                </c:pt>
                <c:pt idx="119">
                  <c:v>26.1</c:v>
                </c:pt>
                <c:pt idx="120">
                  <c:v>26.5</c:v>
                </c:pt>
                <c:pt idx="121">
                  <c:v>26.05</c:v>
                </c:pt>
                <c:pt idx="122">
                  <c:v>26.75</c:v>
                </c:pt>
                <c:pt idx="123">
                  <c:v>25.2</c:v>
                </c:pt>
                <c:pt idx="124">
                  <c:v>27.05</c:v>
                </c:pt>
                <c:pt idx="125">
                  <c:v>26.7</c:v>
                </c:pt>
                <c:pt idx="126">
                  <c:v>25.95</c:v>
                </c:pt>
                <c:pt idx="127">
                  <c:v>25.75</c:v>
                </c:pt>
                <c:pt idx="128">
                  <c:v>26.5</c:v>
                </c:pt>
                <c:pt idx="129">
                  <c:v>27.2</c:v>
                </c:pt>
                <c:pt idx="130">
                  <c:v>28</c:v>
                </c:pt>
                <c:pt idx="131">
                  <c:v>26.1</c:v>
                </c:pt>
                <c:pt idx="132">
                  <c:v>25.25</c:v>
                </c:pt>
                <c:pt idx="133">
                  <c:v>24.6</c:v>
                </c:pt>
              </c:numCache>
            </c:numRef>
          </c:val>
          <c:smooth val="1"/>
        </c:ser>
        <c:hiLowLines>
          <c:spPr>
            <a:ln w="0">
              <a:noFill/>
            </a:ln>
          </c:spPr>
        </c:hiLowLines>
        <c:marker val="0"/>
        <c:axId val="83452295"/>
        <c:axId val="8997912"/>
      </c:lineChart>
      <c:catAx>
        <c:axId val="83452295"/>
        <c:scaling>
          <c:orientation val="minMax"/>
        </c:scaling>
        <c:delete val="0"/>
        <c:axPos val="b"/>
        <c:majorGridlines>
          <c:spPr>
            <a:ln w="0">
              <a:solidFill>
                <a:srgbClr val="b3b3b3"/>
              </a:solidFill>
            </a:ln>
          </c:spPr>
        </c:majorGridlines>
        <c:numFmt formatCode="General" sourceLinked="0"/>
        <c:majorTickMark val="out"/>
        <c:minorTickMark val="none"/>
        <c:tickLblPos val="nextTo"/>
        <c:spPr>
          <a:ln w="0">
            <a:solidFill>
              <a:srgbClr val="b3b3b3"/>
            </a:solidFill>
          </a:ln>
        </c:spPr>
        <c:txPr>
          <a:bodyPr/>
          <a:lstStyle/>
          <a:p>
            <a:pPr>
              <a:defRPr b="0" sz="1000" spc="-1" strike="noStrike">
                <a:solidFill>
                  <a:srgbClr val="000000"/>
                </a:solidFill>
                <a:latin typeface="Arial"/>
              </a:defRPr>
            </a:pPr>
          </a:p>
        </c:txPr>
        <c:crossAx val="8997912"/>
        <c:crossesAt val="1"/>
        <c:auto val="1"/>
        <c:lblAlgn val="ctr"/>
        <c:lblOffset val="100"/>
        <c:noMultiLvlLbl val="0"/>
      </c:catAx>
      <c:valAx>
        <c:axId val="8997912"/>
        <c:scaling>
          <c:orientation val="minMax"/>
          <c:max val="28"/>
          <c:min val="22.5"/>
        </c:scaling>
        <c:delete val="0"/>
        <c:axPos val="l"/>
        <c:majorGridlines>
          <c:spPr>
            <a:ln w="0">
              <a:solidFill>
                <a:srgbClr val="b3b3b3"/>
              </a:solidFill>
            </a:ln>
          </c:spPr>
        </c:majorGridlines>
        <c:numFmt formatCode="0.0" sourceLinked="0"/>
        <c:majorTickMark val="out"/>
        <c:minorTickMark val="none"/>
        <c:tickLblPos val="nextTo"/>
        <c:spPr>
          <a:ln w="0">
            <a:solidFill>
              <a:srgbClr val="b3b3b3"/>
            </a:solidFill>
          </a:ln>
        </c:spPr>
        <c:txPr>
          <a:bodyPr/>
          <a:lstStyle/>
          <a:p>
            <a:pPr>
              <a:defRPr b="0" sz="1000" spc="-1" strike="noStrike">
                <a:solidFill>
                  <a:srgbClr val="000000"/>
                </a:solidFill>
                <a:latin typeface="Arial"/>
              </a:defRPr>
            </a:pPr>
          </a:p>
        </c:txPr>
        <c:crossAx val="83452295"/>
        <c:crosses val="autoZero"/>
        <c:crossBetween val="midCat"/>
      </c:valAx>
      <c:spPr>
        <a:noFill/>
        <a:ln w="18360">
          <a:solidFill>
            <a:srgbClr val="383d3c"/>
          </a:solidFill>
          <a:round/>
        </a:ln>
      </c:spPr>
    </c:plotArea>
    <c:plotVisOnly val="1"/>
    <c:dispBlanksAs val="gap"/>
  </c:chart>
  <c:spPr>
    <a:solidFill>
      <a:srgbClr val="ffffff"/>
    </a:solidFill>
    <a:ln w="0">
      <a:noFill/>
    </a:ln>
  </c:spPr>
</c:chartSpace>
</file>

<file path=xl/charts/chart17.xml><?xml version="1.0" encoding="utf-8"?>
<c:chartSpace xmlns:c="http://schemas.openxmlformats.org/drawingml/2006/chart" xmlns:a="http://schemas.openxmlformats.org/drawingml/2006/main" xmlns:r="http://schemas.openxmlformats.org/officeDocument/2006/relationships">
  <c:lang val="en-US"/>
  <c:roundedCorners val="0"/>
  <c:chart>
    <c:title>
      <c:tx>
        <c:rich>
          <a:bodyPr rot="0"/>
          <a:lstStyle/>
          <a:p>
            <a:pPr>
              <a:defRPr b="0" sz="1300" spc="-1" strike="noStrike">
                <a:solidFill>
                  <a:srgbClr val="000000"/>
                </a:solidFill>
                <a:latin typeface="Arial"/>
              </a:defRPr>
            </a:pPr>
            <a:r>
              <a:rPr b="0" sz="1300" spc="-1" strike="noStrike">
                <a:solidFill>
                  <a:srgbClr val="000000"/>
                </a:solidFill>
                <a:latin typeface="Arial"/>
              </a:rPr>
              <a:t>SOUTH AUSTRALIA - ANNUAL MIDPOINT BETWEEN MINIMUM MAXIMUMS AND MINIMUM MINIMUMS + TRENDLINE </a:t>
            </a:r>
          </a:p>
        </c:rich>
      </c:tx>
      <c:overlay val="0"/>
      <c:spPr>
        <a:noFill/>
        <a:ln w="0">
          <a:noFill/>
        </a:ln>
      </c:spPr>
    </c:title>
    <c:autoTitleDeleted val="0"/>
    <c:plotArea>
      <c:lineChart>
        <c:grouping val="standard"/>
        <c:varyColors val="0"/>
        <c:ser>
          <c:idx val="0"/>
          <c:order val="0"/>
          <c:spPr>
            <a:solidFill>
              <a:srgbClr val="468a1a"/>
            </a:solidFill>
            <a:ln w="28800">
              <a:solidFill>
                <a:srgbClr val="468a1a"/>
              </a:solidFill>
              <a:round/>
            </a:ln>
          </c:spPr>
          <c:marker>
            <c:symbol val="none"/>
          </c:marker>
          <c:dPt>
            <c:idx val="35"/>
            <c:marker>
              <c:symbol val="none"/>
            </c:marker>
          </c:dPt>
          <c:dPt>
            <c:idx val="50"/>
            <c:marker>
              <c:symbol val="none"/>
            </c:marker>
          </c:dPt>
          <c:dLbls>
            <c:dLbl>
              <c:idx val="35"/>
              <c:txPr>
                <a:bodyPr wrap="none"/>
                <a:lstStyle/>
                <a:p>
                  <a:pPr>
                    <a:defRPr b="0" sz="1000" spc="-1" strike="noStrike">
                      <a:solidFill>
                        <a:srgbClr val="000000"/>
                      </a:solidFill>
                      <a:latin typeface="Arial"/>
                    </a:defRPr>
                  </a:pPr>
                </a:p>
              </c:txPr>
              <c:dLblPos val="r"/>
              <c:showLegendKey val="0"/>
              <c:showVal val="0"/>
              <c:showCatName val="0"/>
              <c:showSerName val="0"/>
              <c:showPercent val="0"/>
              <c:separator> </c:separator>
            </c:dLbl>
            <c:dLbl>
              <c:idx val="50"/>
              <c:txPr>
                <a:bodyPr wrap="none"/>
                <a:lstStyle/>
                <a:p>
                  <a:pPr>
                    <a:defRPr b="0" sz="1000" spc="-1" strike="noStrike">
                      <a:solidFill>
                        <a:srgbClr val="000000"/>
                      </a:solidFill>
                      <a:latin typeface="Arial"/>
                    </a:defRPr>
                  </a:pPr>
                </a:p>
              </c:txPr>
              <c:dLblPos val="r"/>
              <c:showLegendKey val="0"/>
              <c:showVal val="0"/>
              <c:showCatName val="0"/>
              <c:showSerName val="0"/>
              <c:showPercent val="0"/>
              <c:separator> </c:separator>
            </c:dLbl>
            <c:txPr>
              <a:bodyPr wrap="none"/>
              <a:lstStyle/>
              <a:p>
                <a:pPr>
                  <a:defRPr b="0" sz="1000" spc="-1" strike="noStrike">
                    <a:solidFill>
                      <a:srgbClr val="000000"/>
                    </a:solidFill>
                    <a:latin typeface="Arial"/>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trendline>
            <c:spPr>
              <a:ln w="36720">
                <a:solidFill>
                  <a:srgbClr val="468a1a"/>
                </a:solidFill>
                <a:round/>
              </a:ln>
            </c:spPr>
            <c:trendlineType val="linear"/>
            <c:forward val="0"/>
            <c:backward val="0"/>
            <c:dispRSqr val="0"/>
            <c:dispEq val="0"/>
          </c:trendline>
          <c:cat>
            <c:strRef>
              <c:f>Sheet1!$A$236:$A$375</c:f>
              <c:strCache>
                <c:ptCount val="140"/>
                <c:pt idx="0">
                  <c:v/>
                </c:pt>
                <c:pt idx="1">
                  <c:v/>
                </c:pt>
                <c:pt idx="2">
                  <c:v/>
                </c:pt>
                <c:pt idx="3">
                  <c:v/>
                </c:pt>
                <c:pt idx="4">
                  <c:v>1890</c:v>
                </c:pt>
                <c:pt idx="5">
                  <c:v/>
                </c:pt>
                <c:pt idx="6">
                  <c:v/>
                </c:pt>
                <c:pt idx="7">
                  <c:v/>
                </c:pt>
                <c:pt idx="8">
                  <c:v/>
                </c:pt>
                <c:pt idx="9">
                  <c:v>1895</c:v>
                </c:pt>
                <c:pt idx="10">
                  <c:v/>
                </c:pt>
                <c:pt idx="11">
                  <c:v/>
                </c:pt>
                <c:pt idx="12">
                  <c:v/>
                </c:pt>
                <c:pt idx="13">
                  <c:v/>
                </c:pt>
                <c:pt idx="14">
                  <c:v>1900</c:v>
                </c:pt>
                <c:pt idx="15">
                  <c:v/>
                </c:pt>
                <c:pt idx="16">
                  <c:v/>
                </c:pt>
                <c:pt idx="17">
                  <c:v/>
                </c:pt>
                <c:pt idx="18">
                  <c:v/>
                </c:pt>
                <c:pt idx="19">
                  <c:v>1905</c:v>
                </c:pt>
                <c:pt idx="20">
                  <c:v/>
                </c:pt>
                <c:pt idx="21">
                  <c:v/>
                </c:pt>
                <c:pt idx="22">
                  <c:v/>
                </c:pt>
                <c:pt idx="23">
                  <c:v/>
                </c:pt>
                <c:pt idx="24">
                  <c:v>1910</c:v>
                </c:pt>
                <c:pt idx="25">
                  <c:v/>
                </c:pt>
                <c:pt idx="26">
                  <c:v/>
                </c:pt>
                <c:pt idx="27">
                  <c:v/>
                </c:pt>
                <c:pt idx="28">
                  <c:v/>
                </c:pt>
                <c:pt idx="29">
                  <c:v>1915</c:v>
                </c:pt>
                <c:pt idx="30">
                  <c:v/>
                </c:pt>
                <c:pt idx="31">
                  <c:v/>
                </c:pt>
                <c:pt idx="32">
                  <c:v/>
                </c:pt>
                <c:pt idx="33">
                  <c:v/>
                </c:pt>
                <c:pt idx="34">
                  <c:v>1920</c:v>
                </c:pt>
                <c:pt idx="35">
                  <c:v/>
                </c:pt>
                <c:pt idx="36">
                  <c:v/>
                </c:pt>
                <c:pt idx="37">
                  <c:v/>
                </c:pt>
                <c:pt idx="38">
                  <c:v/>
                </c:pt>
                <c:pt idx="39">
                  <c:v>1925</c:v>
                </c:pt>
                <c:pt idx="40">
                  <c:v/>
                </c:pt>
                <c:pt idx="41">
                  <c:v/>
                </c:pt>
                <c:pt idx="42">
                  <c:v/>
                </c:pt>
                <c:pt idx="43">
                  <c:v/>
                </c:pt>
                <c:pt idx="44">
                  <c:v>1930</c:v>
                </c:pt>
                <c:pt idx="45">
                  <c:v/>
                </c:pt>
                <c:pt idx="46">
                  <c:v/>
                </c:pt>
                <c:pt idx="47">
                  <c:v/>
                </c:pt>
                <c:pt idx="48">
                  <c:v/>
                </c:pt>
                <c:pt idx="49">
                  <c:v>1935</c:v>
                </c:pt>
                <c:pt idx="50">
                  <c:v/>
                </c:pt>
                <c:pt idx="51">
                  <c:v/>
                </c:pt>
                <c:pt idx="52">
                  <c:v/>
                </c:pt>
                <c:pt idx="53">
                  <c:v/>
                </c:pt>
                <c:pt idx="54">
                  <c:v>1940</c:v>
                </c:pt>
                <c:pt idx="55">
                  <c:v/>
                </c:pt>
                <c:pt idx="56">
                  <c:v/>
                </c:pt>
                <c:pt idx="57">
                  <c:v/>
                </c:pt>
                <c:pt idx="58">
                  <c:v/>
                </c:pt>
                <c:pt idx="59">
                  <c:v>1945</c:v>
                </c:pt>
                <c:pt idx="60">
                  <c:v/>
                </c:pt>
                <c:pt idx="61">
                  <c:v/>
                </c:pt>
                <c:pt idx="62">
                  <c:v/>
                </c:pt>
                <c:pt idx="63">
                  <c:v/>
                </c:pt>
                <c:pt idx="64">
                  <c:v>1950</c:v>
                </c:pt>
                <c:pt idx="65">
                  <c:v/>
                </c:pt>
                <c:pt idx="66">
                  <c:v/>
                </c:pt>
                <c:pt idx="67">
                  <c:v/>
                </c:pt>
                <c:pt idx="68">
                  <c:v/>
                </c:pt>
                <c:pt idx="69">
                  <c:v>1955</c:v>
                </c:pt>
                <c:pt idx="70">
                  <c:v/>
                </c:pt>
                <c:pt idx="71">
                  <c:v/>
                </c:pt>
                <c:pt idx="72">
                  <c:v/>
                </c:pt>
                <c:pt idx="73">
                  <c:v/>
                </c:pt>
                <c:pt idx="74">
                  <c:v>1960</c:v>
                </c:pt>
                <c:pt idx="75">
                  <c:v/>
                </c:pt>
                <c:pt idx="76">
                  <c:v/>
                </c:pt>
                <c:pt idx="77">
                  <c:v/>
                </c:pt>
                <c:pt idx="78">
                  <c:v/>
                </c:pt>
                <c:pt idx="79">
                  <c:v>1965</c:v>
                </c:pt>
                <c:pt idx="80">
                  <c:v/>
                </c:pt>
                <c:pt idx="81">
                  <c:v/>
                </c:pt>
                <c:pt idx="82">
                  <c:v/>
                </c:pt>
                <c:pt idx="83">
                  <c:v/>
                </c:pt>
                <c:pt idx="84">
                  <c:v>1970</c:v>
                </c:pt>
                <c:pt idx="85">
                  <c:v/>
                </c:pt>
                <c:pt idx="86">
                  <c:v/>
                </c:pt>
                <c:pt idx="87">
                  <c:v/>
                </c:pt>
                <c:pt idx="88">
                  <c:v/>
                </c:pt>
                <c:pt idx="89">
                  <c:v>1975</c:v>
                </c:pt>
                <c:pt idx="90">
                  <c:v/>
                </c:pt>
                <c:pt idx="91">
                  <c:v/>
                </c:pt>
                <c:pt idx="92">
                  <c:v/>
                </c:pt>
                <c:pt idx="93">
                  <c:v/>
                </c:pt>
                <c:pt idx="94">
                  <c:v>1980</c:v>
                </c:pt>
                <c:pt idx="95">
                  <c:v/>
                </c:pt>
                <c:pt idx="96">
                  <c:v/>
                </c:pt>
                <c:pt idx="97">
                  <c:v/>
                </c:pt>
                <c:pt idx="98">
                  <c:v/>
                </c:pt>
                <c:pt idx="99">
                  <c:v>1985</c:v>
                </c:pt>
                <c:pt idx="100">
                  <c:v/>
                </c:pt>
                <c:pt idx="101">
                  <c:v/>
                </c:pt>
                <c:pt idx="102">
                  <c:v/>
                </c:pt>
                <c:pt idx="103">
                  <c:v/>
                </c:pt>
                <c:pt idx="104">
                  <c:v>1990</c:v>
                </c:pt>
                <c:pt idx="105">
                  <c:v/>
                </c:pt>
                <c:pt idx="106">
                  <c:v/>
                </c:pt>
                <c:pt idx="107">
                  <c:v/>
                </c:pt>
                <c:pt idx="108">
                  <c:v/>
                </c:pt>
                <c:pt idx="109">
                  <c:v>1995</c:v>
                </c:pt>
                <c:pt idx="110">
                  <c:v/>
                </c:pt>
                <c:pt idx="111">
                  <c:v/>
                </c:pt>
                <c:pt idx="112">
                  <c:v/>
                </c:pt>
                <c:pt idx="113">
                  <c:v/>
                </c:pt>
                <c:pt idx="114">
                  <c:v>2000</c:v>
                </c:pt>
                <c:pt idx="115">
                  <c:v/>
                </c:pt>
                <c:pt idx="116">
                  <c:v/>
                </c:pt>
                <c:pt idx="117">
                  <c:v/>
                </c:pt>
                <c:pt idx="118">
                  <c:v/>
                </c:pt>
                <c:pt idx="119">
                  <c:v>2005</c:v>
                </c:pt>
                <c:pt idx="120">
                  <c:v/>
                </c:pt>
                <c:pt idx="121">
                  <c:v/>
                </c:pt>
                <c:pt idx="122">
                  <c:v/>
                </c:pt>
                <c:pt idx="123">
                  <c:v/>
                </c:pt>
                <c:pt idx="124">
                  <c:v>2010</c:v>
                </c:pt>
                <c:pt idx="125">
                  <c:v/>
                </c:pt>
                <c:pt idx="126">
                  <c:v/>
                </c:pt>
                <c:pt idx="127">
                  <c:v/>
                </c:pt>
                <c:pt idx="128">
                  <c:v/>
                </c:pt>
                <c:pt idx="129">
                  <c:v>2015</c:v>
                </c:pt>
                <c:pt idx="130">
                  <c:v/>
                </c:pt>
                <c:pt idx="131">
                  <c:v/>
                </c:pt>
                <c:pt idx="132">
                  <c:v/>
                </c:pt>
                <c:pt idx="133">
                  <c:v/>
                </c:pt>
                <c:pt idx="134">
                  <c:v>2020</c:v>
                </c:pt>
                <c:pt idx="135">
                  <c:v/>
                </c:pt>
                <c:pt idx="136">
                  <c:v/>
                </c:pt>
                <c:pt idx="137">
                  <c:v/>
                </c:pt>
                <c:pt idx="138">
                  <c:v/>
                </c:pt>
                <c:pt idx="139">
                  <c:v/>
                </c:pt>
              </c:strCache>
            </c:strRef>
          </c:cat>
          <c:val>
            <c:numRef>
              <c:f>Sheet1!$J$236:$J$372</c:f>
              <c:numCache>
                <c:formatCode>General</c:formatCode>
                <c:ptCount val="137"/>
                <c:pt idx="0">
                  <c:v>10.3</c:v>
                </c:pt>
                <c:pt idx="1">
                  <c:v>10.7</c:v>
                </c:pt>
                <c:pt idx="2">
                  <c:v>10.7</c:v>
                </c:pt>
                <c:pt idx="3">
                  <c:v>12.2</c:v>
                </c:pt>
                <c:pt idx="4">
                  <c:v>12.65</c:v>
                </c:pt>
                <c:pt idx="5">
                  <c:v>10.8</c:v>
                </c:pt>
                <c:pt idx="6">
                  <c:v>12.4</c:v>
                </c:pt>
                <c:pt idx="7">
                  <c:v>11.65</c:v>
                </c:pt>
                <c:pt idx="8">
                  <c:v>12.65</c:v>
                </c:pt>
                <c:pt idx="9">
                  <c:v>11.65</c:v>
                </c:pt>
                <c:pt idx="10">
                  <c:v>13.25</c:v>
                </c:pt>
                <c:pt idx="11">
                  <c:v>12.75</c:v>
                </c:pt>
                <c:pt idx="12">
                  <c:v>13.4</c:v>
                </c:pt>
                <c:pt idx="13">
                  <c:v>11.7</c:v>
                </c:pt>
                <c:pt idx="14">
                  <c:v>12.3</c:v>
                </c:pt>
                <c:pt idx="15">
                  <c:v>12.85</c:v>
                </c:pt>
                <c:pt idx="16">
                  <c:v>11.85</c:v>
                </c:pt>
                <c:pt idx="17">
                  <c:v>12</c:v>
                </c:pt>
                <c:pt idx="18">
                  <c:v>12.3</c:v>
                </c:pt>
                <c:pt idx="19">
                  <c:v>12.65</c:v>
                </c:pt>
                <c:pt idx="20">
                  <c:v>14.1</c:v>
                </c:pt>
                <c:pt idx="21">
                  <c:v>11.8</c:v>
                </c:pt>
                <c:pt idx="22">
                  <c:v>11.6</c:v>
                </c:pt>
                <c:pt idx="23">
                  <c:v>10.8</c:v>
                </c:pt>
                <c:pt idx="24">
                  <c:v>11.95</c:v>
                </c:pt>
                <c:pt idx="25">
                  <c:v>10.55</c:v>
                </c:pt>
                <c:pt idx="26">
                  <c:v>11.75</c:v>
                </c:pt>
                <c:pt idx="27">
                  <c:v>10.55</c:v>
                </c:pt>
                <c:pt idx="28">
                  <c:v>12.4</c:v>
                </c:pt>
                <c:pt idx="29">
                  <c:v>13.55</c:v>
                </c:pt>
                <c:pt idx="30">
                  <c:v>12.35</c:v>
                </c:pt>
                <c:pt idx="31">
                  <c:v>12.2</c:v>
                </c:pt>
                <c:pt idx="32">
                  <c:v>12.2</c:v>
                </c:pt>
                <c:pt idx="33">
                  <c:v>12.65</c:v>
                </c:pt>
                <c:pt idx="34">
                  <c:v>11.65</c:v>
                </c:pt>
                <c:pt idx="35">
                  <c:v>11.9</c:v>
                </c:pt>
                <c:pt idx="36">
                  <c:v>11.5</c:v>
                </c:pt>
                <c:pt idx="37">
                  <c:v>12.45</c:v>
                </c:pt>
                <c:pt idx="38">
                  <c:v>9.55</c:v>
                </c:pt>
                <c:pt idx="39">
                  <c:v>11.2</c:v>
                </c:pt>
                <c:pt idx="40">
                  <c:v>11.7916666666667</c:v>
                </c:pt>
                <c:pt idx="41">
                  <c:v>11.5</c:v>
                </c:pt>
                <c:pt idx="42">
                  <c:v>11</c:v>
                </c:pt>
                <c:pt idx="43">
                  <c:v>11.35</c:v>
                </c:pt>
                <c:pt idx="44">
                  <c:v>12.6</c:v>
                </c:pt>
                <c:pt idx="45">
                  <c:v>11.1</c:v>
                </c:pt>
                <c:pt idx="46">
                  <c:v>13.5</c:v>
                </c:pt>
                <c:pt idx="47">
                  <c:v>10.55</c:v>
                </c:pt>
                <c:pt idx="48">
                  <c:v>11.6</c:v>
                </c:pt>
                <c:pt idx="49">
                  <c:v>11.3</c:v>
                </c:pt>
                <c:pt idx="50">
                  <c:v>11.45</c:v>
                </c:pt>
                <c:pt idx="51">
                  <c:v>10.65</c:v>
                </c:pt>
                <c:pt idx="52">
                  <c:v>11.95</c:v>
                </c:pt>
                <c:pt idx="53">
                  <c:v>13.9</c:v>
                </c:pt>
                <c:pt idx="54">
                  <c:v>12.25</c:v>
                </c:pt>
                <c:pt idx="55">
                  <c:v>12.15</c:v>
                </c:pt>
                <c:pt idx="56">
                  <c:v>12.85</c:v>
                </c:pt>
                <c:pt idx="57">
                  <c:v>11.95</c:v>
                </c:pt>
                <c:pt idx="58">
                  <c:v>11</c:v>
                </c:pt>
                <c:pt idx="59">
                  <c:v>11.35</c:v>
                </c:pt>
                <c:pt idx="60">
                  <c:v>11.9</c:v>
                </c:pt>
                <c:pt idx="61">
                  <c:v>13.45</c:v>
                </c:pt>
                <c:pt idx="62">
                  <c:v>12.2</c:v>
                </c:pt>
                <c:pt idx="63">
                  <c:v>11.15</c:v>
                </c:pt>
                <c:pt idx="64">
                  <c:v>11.7</c:v>
                </c:pt>
                <c:pt idx="65">
                  <c:v>12.9</c:v>
                </c:pt>
                <c:pt idx="66">
                  <c:v>11.95</c:v>
                </c:pt>
                <c:pt idx="67">
                  <c:v>11.6</c:v>
                </c:pt>
                <c:pt idx="68">
                  <c:v>11.65</c:v>
                </c:pt>
                <c:pt idx="69">
                  <c:v>13.2</c:v>
                </c:pt>
                <c:pt idx="70">
                  <c:v>12.65</c:v>
                </c:pt>
                <c:pt idx="71">
                  <c:v>11.3</c:v>
                </c:pt>
                <c:pt idx="72">
                  <c:v>11.1</c:v>
                </c:pt>
                <c:pt idx="73">
                  <c:v>12.1</c:v>
                </c:pt>
                <c:pt idx="74">
                  <c:v>12.8</c:v>
                </c:pt>
                <c:pt idx="75">
                  <c:v>12.9</c:v>
                </c:pt>
                <c:pt idx="76">
                  <c:v>13.05</c:v>
                </c:pt>
                <c:pt idx="77">
                  <c:v>12.95</c:v>
                </c:pt>
                <c:pt idx="78">
                  <c:v>12.25</c:v>
                </c:pt>
                <c:pt idx="79">
                  <c:v>12.5</c:v>
                </c:pt>
                <c:pt idx="80">
                  <c:v>12</c:v>
                </c:pt>
                <c:pt idx="81">
                  <c:v>11.9</c:v>
                </c:pt>
                <c:pt idx="82">
                  <c:v>12.95</c:v>
                </c:pt>
                <c:pt idx="83">
                  <c:v>12.75</c:v>
                </c:pt>
                <c:pt idx="84">
                  <c:v>11.55</c:v>
                </c:pt>
                <c:pt idx="85">
                  <c:v>11.65</c:v>
                </c:pt>
                <c:pt idx="86">
                  <c:v>11.15</c:v>
                </c:pt>
                <c:pt idx="87">
                  <c:v>13.5</c:v>
                </c:pt>
                <c:pt idx="88">
                  <c:v>14.2</c:v>
                </c:pt>
                <c:pt idx="89">
                  <c:v>12</c:v>
                </c:pt>
                <c:pt idx="90">
                  <c:v>11.2</c:v>
                </c:pt>
                <c:pt idx="91">
                  <c:v>13.2</c:v>
                </c:pt>
                <c:pt idx="92">
                  <c:v>12.8</c:v>
                </c:pt>
                <c:pt idx="93">
                  <c:v>14.5</c:v>
                </c:pt>
                <c:pt idx="94">
                  <c:v>12.45</c:v>
                </c:pt>
                <c:pt idx="95">
                  <c:v>14.3</c:v>
                </c:pt>
                <c:pt idx="96">
                  <c:v>12.55</c:v>
                </c:pt>
                <c:pt idx="97">
                  <c:v>13.05</c:v>
                </c:pt>
                <c:pt idx="98">
                  <c:v>11.65</c:v>
                </c:pt>
                <c:pt idx="99">
                  <c:v>12.4</c:v>
                </c:pt>
                <c:pt idx="100">
                  <c:v>12.35</c:v>
                </c:pt>
                <c:pt idx="101">
                  <c:v>12.35</c:v>
                </c:pt>
                <c:pt idx="102">
                  <c:v>13.75</c:v>
                </c:pt>
                <c:pt idx="103">
                  <c:v>11.95</c:v>
                </c:pt>
                <c:pt idx="104">
                  <c:v>13.75</c:v>
                </c:pt>
                <c:pt idx="105">
                  <c:v>13.85</c:v>
                </c:pt>
                <c:pt idx="106">
                  <c:v>12.9</c:v>
                </c:pt>
                <c:pt idx="107">
                  <c:v>13.2</c:v>
                </c:pt>
                <c:pt idx="108">
                  <c:v>12.2</c:v>
                </c:pt>
                <c:pt idx="109">
                  <c:v>13.05</c:v>
                </c:pt>
                <c:pt idx="110">
                  <c:v>12.95</c:v>
                </c:pt>
                <c:pt idx="111">
                  <c:v>13.1</c:v>
                </c:pt>
                <c:pt idx="112">
                  <c:v>12.8</c:v>
                </c:pt>
                <c:pt idx="113">
                  <c:v>14.25</c:v>
                </c:pt>
                <c:pt idx="114">
                  <c:v>14</c:v>
                </c:pt>
                <c:pt idx="115">
                  <c:v>14.9</c:v>
                </c:pt>
                <c:pt idx="116">
                  <c:v>11.1</c:v>
                </c:pt>
                <c:pt idx="117">
                  <c:v>14.05</c:v>
                </c:pt>
                <c:pt idx="118">
                  <c:v>13.55</c:v>
                </c:pt>
                <c:pt idx="119">
                  <c:v>13.35</c:v>
                </c:pt>
                <c:pt idx="120">
                  <c:v>14.45</c:v>
                </c:pt>
                <c:pt idx="121">
                  <c:v>13</c:v>
                </c:pt>
                <c:pt idx="122">
                  <c:v>13.15</c:v>
                </c:pt>
                <c:pt idx="123">
                  <c:v>13.95</c:v>
                </c:pt>
                <c:pt idx="124">
                  <c:v>12.9</c:v>
                </c:pt>
                <c:pt idx="125">
                  <c:v>14.5</c:v>
                </c:pt>
                <c:pt idx="126">
                  <c:v>12.65</c:v>
                </c:pt>
                <c:pt idx="127">
                  <c:v>13.95</c:v>
                </c:pt>
                <c:pt idx="128">
                  <c:v>12.8</c:v>
                </c:pt>
                <c:pt idx="129">
                  <c:v>13</c:v>
                </c:pt>
                <c:pt idx="130">
                  <c:v>13.15</c:v>
                </c:pt>
                <c:pt idx="131">
                  <c:v>12.95</c:v>
                </c:pt>
                <c:pt idx="132">
                  <c:v>13.25</c:v>
                </c:pt>
                <c:pt idx="133">
                  <c:v>13.6</c:v>
                </c:pt>
                <c:pt idx="134">
                  <c:v>11.7</c:v>
                </c:pt>
                <c:pt idx="135">
                  <c:v>13.15</c:v>
                </c:pt>
                <c:pt idx="136">
                  <c:v>13.4</c:v>
                </c:pt>
              </c:numCache>
            </c:numRef>
          </c:val>
          <c:smooth val="1"/>
        </c:ser>
        <c:hiLowLines>
          <c:spPr>
            <a:ln w="0">
              <a:noFill/>
            </a:ln>
          </c:spPr>
        </c:hiLowLines>
        <c:marker val="0"/>
        <c:axId val="71727483"/>
        <c:axId val="26615131"/>
      </c:lineChart>
      <c:catAx>
        <c:axId val="71727483"/>
        <c:scaling>
          <c:orientation val="minMax"/>
        </c:scaling>
        <c:delete val="0"/>
        <c:axPos val="b"/>
        <c:majorGridlines>
          <c:spPr>
            <a:ln w="0">
              <a:solidFill>
                <a:srgbClr val="b3b3b3"/>
              </a:solidFill>
            </a:ln>
          </c:spPr>
        </c:majorGridlines>
        <c:numFmt formatCode="General" sourceLinked="0"/>
        <c:majorTickMark val="out"/>
        <c:minorTickMark val="none"/>
        <c:tickLblPos val="nextTo"/>
        <c:spPr>
          <a:ln w="0">
            <a:solidFill>
              <a:srgbClr val="b3b3b3"/>
            </a:solidFill>
          </a:ln>
        </c:spPr>
        <c:txPr>
          <a:bodyPr/>
          <a:lstStyle/>
          <a:p>
            <a:pPr>
              <a:defRPr b="0" sz="1000" spc="-1" strike="noStrike">
                <a:solidFill>
                  <a:srgbClr val="000000"/>
                </a:solidFill>
                <a:latin typeface="Arial"/>
              </a:defRPr>
            </a:pPr>
          </a:p>
        </c:txPr>
        <c:crossAx val="26615131"/>
        <c:crosses val="autoZero"/>
        <c:auto val="1"/>
        <c:lblAlgn val="ctr"/>
        <c:lblOffset val="100"/>
        <c:noMultiLvlLbl val="0"/>
      </c:catAx>
      <c:valAx>
        <c:axId val="26615131"/>
        <c:scaling>
          <c:orientation val="minMax"/>
          <c:max val="15.25"/>
          <c:min val="9.5"/>
        </c:scaling>
        <c:delete val="0"/>
        <c:axPos val="l"/>
        <c:majorGridlines>
          <c:spPr>
            <a:ln w="0">
              <a:solidFill>
                <a:srgbClr val="b3b3b3"/>
              </a:solidFill>
            </a:ln>
          </c:spPr>
        </c:majorGridlines>
        <c:numFmt formatCode="General" sourceLinked="0"/>
        <c:majorTickMark val="out"/>
        <c:minorTickMark val="none"/>
        <c:tickLblPos val="nextTo"/>
        <c:spPr>
          <a:ln w="0">
            <a:solidFill>
              <a:srgbClr val="b3b3b3"/>
            </a:solidFill>
          </a:ln>
        </c:spPr>
        <c:txPr>
          <a:bodyPr/>
          <a:lstStyle/>
          <a:p>
            <a:pPr>
              <a:defRPr b="0" sz="1000" spc="-1" strike="noStrike">
                <a:solidFill>
                  <a:srgbClr val="000000"/>
                </a:solidFill>
                <a:latin typeface="Arial"/>
              </a:defRPr>
            </a:pPr>
          </a:p>
        </c:txPr>
        <c:crossAx val="71727483"/>
        <c:crosses val="autoZero"/>
        <c:crossBetween val="midCat"/>
      </c:valAx>
      <c:spPr>
        <a:noFill/>
        <a:ln w="18360">
          <a:solidFill>
            <a:srgbClr val="383d3c"/>
          </a:solidFill>
          <a:round/>
        </a:ln>
      </c:spPr>
    </c:plotArea>
    <c:plotVisOnly val="1"/>
    <c:dispBlanksAs val="gap"/>
  </c:chart>
  <c:spPr>
    <a:solidFill>
      <a:srgbClr val="ffffff"/>
    </a:solidFill>
    <a:ln w="0">
      <a:noFill/>
    </a:ln>
  </c:spPr>
</c:chartSpace>
</file>

<file path=xl/charts/chart18.xml><?xml version="1.0" encoding="utf-8"?>
<c:chartSpace xmlns:c="http://schemas.openxmlformats.org/drawingml/2006/chart" xmlns:a="http://schemas.openxmlformats.org/drawingml/2006/main" xmlns:r="http://schemas.openxmlformats.org/officeDocument/2006/relationships">
  <c:lang val="en-US"/>
  <c:roundedCorners val="0"/>
  <c:chart>
    <c:title>
      <c:tx>
        <c:rich>
          <a:bodyPr rot="0"/>
          <a:lstStyle/>
          <a:p>
            <a:pPr>
              <a:defRPr b="0" sz="1300" spc="-1" strike="noStrike">
                <a:solidFill>
                  <a:srgbClr val="000000"/>
                </a:solidFill>
                <a:latin typeface="Arial"/>
              </a:defRPr>
            </a:pPr>
            <a:r>
              <a:rPr b="0" sz="1300" spc="-1" strike="noStrike">
                <a:solidFill>
                  <a:srgbClr val="000000"/>
                </a:solidFill>
                <a:latin typeface="Arial"/>
              </a:rPr>
              <a:t>ADELAIDE AIRPORT ANNUAL AVERAGE MAXIMUMS</a:t>
            </a:r>
          </a:p>
        </c:rich>
      </c:tx>
      <c:overlay val="0"/>
      <c:spPr>
        <a:noFill/>
        <a:ln w="0">
          <a:noFill/>
        </a:ln>
      </c:spPr>
    </c:title>
    <c:autoTitleDeleted val="0"/>
    <c:plotArea>
      <c:lineChart>
        <c:grouping val="standard"/>
        <c:varyColors val="0"/>
        <c:ser>
          <c:idx val="0"/>
          <c:order val="0"/>
          <c:tx>
            <c:strRef>
              <c:f>label 0</c:f>
              <c:strCache>
                <c:ptCount val="1"/>
                <c:pt idx="0">
                  <c:v>Column AO</c:v>
                </c:pt>
              </c:strCache>
            </c:strRef>
          </c:tx>
          <c:spPr>
            <a:solidFill>
              <a:srgbClr val="ff0000"/>
            </a:solidFill>
            <a:ln w="28800">
              <a:solidFill>
                <a:srgbClr val="ff0000"/>
              </a:solidFill>
              <a:round/>
            </a:ln>
          </c:spPr>
          <c:marker>
            <c:symbol val="none"/>
          </c:marker>
          <c:dLbls>
            <c:txPr>
              <a:bodyPr wrap="none"/>
              <a:lstStyle/>
              <a:p>
                <a:pPr>
                  <a:defRPr b="0" sz="1000" spc="-1" strike="noStrike">
                    <a:solidFill>
                      <a:srgbClr val="000000"/>
                    </a:solidFill>
                    <a:latin typeface="Arial"/>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trendline>
            <c:spPr>
              <a:ln w="0">
                <a:solidFill>
                  <a:srgbClr val="ff0000"/>
                </a:solidFill>
              </a:ln>
            </c:spPr>
            <c:trendlineType val="linear"/>
            <c:forward val="0"/>
            <c:backward val="0"/>
            <c:dispRSqr val="0"/>
            <c:dispEq val="0"/>
          </c:trendline>
          <c:cat>
            <c:strRef>
              <c:f>categories</c:f>
              <c:strCache>
                <c:ptCount val="139"/>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strCache>
            </c:strRef>
          </c:cat>
          <c:val>
            <c:numRef>
              <c:f>0</c:f>
              <c:numCache>
                <c:formatCode>General</c:formatCode>
                <c:ptCount val="139"/>
              </c:numCache>
            </c:numRef>
          </c:val>
          <c:smooth val="1"/>
        </c:ser>
        <c:hiLowLines>
          <c:spPr>
            <a:ln w="0">
              <a:noFill/>
            </a:ln>
          </c:spPr>
        </c:hiLowLines>
        <c:marker val="0"/>
        <c:axId val="84370540"/>
        <c:axId val="82517786"/>
      </c:lineChart>
      <c:catAx>
        <c:axId val="84370540"/>
        <c:scaling>
          <c:orientation val="minMax"/>
        </c:scaling>
        <c:delete val="0"/>
        <c:axPos val="b"/>
        <c:numFmt formatCode="General" sourceLinked="0"/>
        <c:majorTickMark val="out"/>
        <c:minorTickMark val="none"/>
        <c:tickLblPos val="nextTo"/>
        <c:spPr>
          <a:ln w="0">
            <a:solidFill>
              <a:srgbClr val="b3b3b3"/>
            </a:solidFill>
          </a:ln>
        </c:spPr>
        <c:txPr>
          <a:bodyPr/>
          <a:lstStyle/>
          <a:p>
            <a:pPr>
              <a:defRPr b="0" sz="1000" spc="-1" strike="noStrike">
                <a:solidFill>
                  <a:srgbClr val="000000"/>
                </a:solidFill>
                <a:latin typeface="Arial"/>
              </a:defRPr>
            </a:pPr>
          </a:p>
        </c:txPr>
        <c:crossAx val="82517786"/>
        <c:crosses val="autoZero"/>
        <c:auto val="1"/>
        <c:lblAlgn val="ctr"/>
        <c:lblOffset val="100"/>
        <c:noMultiLvlLbl val="0"/>
      </c:catAx>
      <c:valAx>
        <c:axId val="82517786"/>
        <c:scaling>
          <c:orientation val="minMax"/>
          <c:max val="23.75"/>
          <c:min val="20.25"/>
        </c:scaling>
        <c:delete val="0"/>
        <c:axPos val="l"/>
        <c:majorGridlines>
          <c:spPr>
            <a:ln w="0">
              <a:solidFill>
                <a:srgbClr val="b3b3b3"/>
              </a:solidFill>
            </a:ln>
          </c:spPr>
        </c:majorGridlines>
        <c:numFmt formatCode="0.0" sourceLinked="0"/>
        <c:majorTickMark val="out"/>
        <c:minorTickMark val="none"/>
        <c:tickLblPos val="nextTo"/>
        <c:spPr>
          <a:ln w="0">
            <a:solidFill>
              <a:srgbClr val="b3b3b3"/>
            </a:solidFill>
          </a:ln>
        </c:spPr>
        <c:txPr>
          <a:bodyPr/>
          <a:lstStyle/>
          <a:p>
            <a:pPr>
              <a:defRPr b="0" sz="1000" spc="-1" strike="noStrike">
                <a:solidFill>
                  <a:srgbClr val="000000"/>
                </a:solidFill>
                <a:latin typeface="Arial"/>
              </a:defRPr>
            </a:pPr>
          </a:p>
        </c:txPr>
        <c:crossAx val="84370540"/>
        <c:crosses val="autoZero"/>
        <c:crossBetween val="midCat"/>
      </c:valAx>
      <c:spPr>
        <a:noFill/>
        <a:ln w="0">
          <a:solidFill>
            <a:srgbClr val="b3b3b3"/>
          </a:solidFill>
        </a:ln>
      </c:spPr>
    </c:plotArea>
    <c:plotVisOnly val="1"/>
    <c:dispBlanksAs val="gap"/>
  </c:chart>
  <c:spPr>
    <a:solidFill>
      <a:srgbClr val="ffffff"/>
    </a:solidFill>
    <a:ln w="0">
      <a:noFill/>
    </a:ln>
  </c:spPr>
  <c:userShapes r:id="rId1"/>
</c:chartSpace>
</file>

<file path=xl/charts/chart19.xml><?xml version="1.0" encoding="utf-8"?>
<c:chartSpace xmlns:c="http://schemas.openxmlformats.org/drawingml/2006/chart" xmlns:a="http://schemas.openxmlformats.org/drawingml/2006/main" xmlns:r="http://schemas.openxmlformats.org/officeDocument/2006/relationships">
  <c:lang val="en-US"/>
  <c:roundedCorners val="0"/>
  <c:chart>
    <c:autoTitleDeleted val="1"/>
    <c:plotArea>
      <c:lineChart>
        <c:grouping val="standard"/>
        <c:varyColors val="0"/>
        <c:ser>
          <c:idx val="0"/>
          <c:order val="0"/>
          <c:spPr>
            <a:solidFill>
              <a:srgbClr val="ff0000"/>
            </a:solidFill>
            <a:ln w="28800">
              <a:solidFill>
                <a:srgbClr val="ff0000"/>
              </a:solidFill>
              <a:round/>
            </a:ln>
          </c:spPr>
          <c:marker>
            <c:symbol val="none"/>
          </c:marker>
          <c:dLbls>
            <c:txPr>
              <a:bodyPr wrap="none"/>
              <a:lstStyle/>
              <a:p>
                <a:pPr>
                  <a:defRPr b="0" sz="1000" spc="-1" strike="noStrike">
                    <a:solidFill>
                      <a:srgbClr val="000000"/>
                    </a:solidFill>
                    <a:latin typeface="Arial"/>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trendline>
            <c:spPr>
              <a:ln w="0">
                <a:solidFill>
                  <a:srgbClr val="ff0000"/>
                </a:solidFill>
              </a:ln>
            </c:spPr>
            <c:trendlineType val="linear"/>
            <c:forward val="0"/>
            <c:backward val="0"/>
            <c:dispRSqr val="0"/>
            <c:dispEq val="0"/>
          </c:trendline>
          <c:val>
            <c:numRef>
              <c:f>Sheet1!$BO$35:$BO$175</c:f>
              <c:numCache>
                <c:formatCode>General</c:formatCode>
                <c:ptCount val="141"/>
                <c:pt idx="0">
                  <c:v>23.0333333333333</c:v>
                </c:pt>
                <c:pt idx="1">
                  <c:v>22.9583333333333</c:v>
                </c:pt>
                <c:pt idx="2">
                  <c:v>22.7</c:v>
                </c:pt>
                <c:pt idx="3">
                  <c:v>22.4680555555556</c:v>
                </c:pt>
                <c:pt idx="4">
                  <c:v>22.45</c:v>
                </c:pt>
                <c:pt idx="5">
                  <c:v>22.0083333333333</c:v>
                </c:pt>
                <c:pt idx="6">
                  <c:v>21.6583333333333</c:v>
                </c:pt>
                <c:pt idx="7">
                  <c:v>21.275</c:v>
                </c:pt>
                <c:pt idx="8">
                  <c:v>21.6666666666667</c:v>
                </c:pt>
                <c:pt idx="9">
                  <c:v>21.7597222222222</c:v>
                </c:pt>
                <c:pt idx="10">
                  <c:v>21.7</c:v>
                </c:pt>
                <c:pt idx="11">
                  <c:v>21.775</c:v>
                </c:pt>
                <c:pt idx="12">
                  <c:v>21.5083333333333</c:v>
                </c:pt>
                <c:pt idx="13">
                  <c:v>21.9416666666667</c:v>
                </c:pt>
                <c:pt idx="14">
                  <c:v>21.3666666666667</c:v>
                </c:pt>
                <c:pt idx="15">
                  <c:v>20.8</c:v>
                </c:pt>
                <c:pt idx="16">
                  <c:v>21.7</c:v>
                </c:pt>
                <c:pt idx="17">
                  <c:v>21.9166666666667</c:v>
                </c:pt>
                <c:pt idx="18">
                  <c:v>20.7166666666667</c:v>
                </c:pt>
                <c:pt idx="19">
                  <c:v>21.3</c:v>
                </c:pt>
                <c:pt idx="20">
                  <c:v>20.675</c:v>
                </c:pt>
                <c:pt idx="21">
                  <c:v>21.6916666666667</c:v>
                </c:pt>
                <c:pt idx="22">
                  <c:v>21.3</c:v>
                </c:pt>
                <c:pt idx="23">
                  <c:v>21.8916666666667</c:v>
                </c:pt>
                <c:pt idx="24">
                  <c:v>20.3666666666667</c:v>
                </c:pt>
                <c:pt idx="25">
                  <c:v>21.35</c:v>
                </c:pt>
                <c:pt idx="26">
                  <c:v>21.4</c:v>
                </c:pt>
                <c:pt idx="27">
                  <c:v>21.6916666666667</c:v>
                </c:pt>
                <c:pt idx="28">
                  <c:v>21.2583333333333</c:v>
                </c:pt>
                <c:pt idx="29">
                  <c:v>23.0583333333333</c:v>
                </c:pt>
                <c:pt idx="30">
                  <c:v>21.2416666666667</c:v>
                </c:pt>
                <c:pt idx="31">
                  <c:v>20.7333333333333</c:v>
                </c:pt>
                <c:pt idx="32">
                  <c:v>20.5333333333333</c:v>
                </c:pt>
                <c:pt idx="33">
                  <c:v>21.7916666666667</c:v>
                </c:pt>
                <c:pt idx="34">
                  <c:v>22.5166666666667</c:v>
                </c:pt>
                <c:pt idx="35">
                  <c:v>21.05</c:v>
                </c:pt>
                <c:pt idx="36">
                  <c:v>22.1416666666667</c:v>
                </c:pt>
                <c:pt idx="37">
                  <c:v>21.125</c:v>
                </c:pt>
                <c:pt idx="38">
                  <c:v>21.1166666666667</c:v>
                </c:pt>
                <c:pt idx="39">
                  <c:v>19.8083333333333</c:v>
                </c:pt>
                <c:pt idx="40">
                  <c:v>20.7333333333333</c:v>
                </c:pt>
                <c:pt idx="41">
                  <c:v>21.25</c:v>
                </c:pt>
                <c:pt idx="42">
                  <c:v>21.3666666666667</c:v>
                </c:pt>
                <c:pt idx="43">
                  <c:v>21.6083333333333</c:v>
                </c:pt>
                <c:pt idx="44">
                  <c:v>20.7833333333333</c:v>
                </c:pt>
                <c:pt idx="45">
                  <c:v>22.3833333333333</c:v>
                </c:pt>
                <c:pt idx="46">
                  <c:v>20.6416666666667</c:v>
                </c:pt>
                <c:pt idx="47">
                  <c:v>20.625</c:v>
                </c:pt>
                <c:pt idx="48">
                  <c:v>20.8666666666667</c:v>
                </c:pt>
                <c:pt idx="49">
                  <c:v>22.15</c:v>
                </c:pt>
                <c:pt idx="50">
                  <c:v>21.5333333333333</c:v>
                </c:pt>
                <c:pt idx="51">
                  <c:v>21.5166666666667</c:v>
                </c:pt>
                <c:pt idx="52">
                  <c:v>21.5833333333333</c:v>
                </c:pt>
                <c:pt idx="53">
                  <c:v>22.3</c:v>
                </c:pt>
                <c:pt idx="54">
                  <c:v>22.325</c:v>
                </c:pt>
                <c:pt idx="55">
                  <c:v>22.7416666666667</c:v>
                </c:pt>
                <c:pt idx="56">
                  <c:v>21.95</c:v>
                </c:pt>
                <c:pt idx="57">
                  <c:v>22.5666666666667</c:v>
                </c:pt>
                <c:pt idx="58">
                  <c:v>21.4166666666667</c:v>
                </c:pt>
                <c:pt idx="59">
                  <c:v>22.0666666666667</c:v>
                </c:pt>
                <c:pt idx="60">
                  <c:v>21.7666666666667</c:v>
                </c:pt>
                <c:pt idx="61">
                  <c:v>21.3166666666667</c:v>
                </c:pt>
                <c:pt idx="62">
                  <c:v>22.1</c:v>
                </c:pt>
                <c:pt idx="63">
                  <c:v>21.5833333333333</c:v>
                </c:pt>
                <c:pt idx="64">
                  <c:v>21.2166666666667</c:v>
                </c:pt>
                <c:pt idx="65">
                  <c:v>22.3583333333333</c:v>
                </c:pt>
                <c:pt idx="66">
                  <c:v>21.9333333333333</c:v>
                </c:pt>
                <c:pt idx="67">
                  <c:v>20.825</c:v>
                </c:pt>
                <c:pt idx="68">
                  <c:v>20.7583333333333</c:v>
                </c:pt>
                <c:pt idx="69">
                  <c:v>20.575</c:v>
                </c:pt>
                <c:pt idx="70">
                  <c:v>20.05</c:v>
                </c:pt>
                <c:pt idx="71">
                  <c:v>19.6166666666667</c:v>
                </c:pt>
                <c:pt idx="72">
                  <c:v>21.2416666666667</c:v>
                </c:pt>
                <c:pt idx="73">
                  <c:v>19.95</c:v>
                </c:pt>
                <c:pt idx="74">
                  <c:v>21.5333333333333</c:v>
                </c:pt>
                <c:pt idx="75">
                  <c:v>19.775</c:v>
                </c:pt>
                <c:pt idx="76">
                  <c:v>21.475</c:v>
                </c:pt>
                <c:pt idx="77">
                  <c:v>20.7666666666667</c:v>
                </c:pt>
                <c:pt idx="78">
                  <c:v>20.5333333333333</c:v>
                </c:pt>
                <c:pt idx="79">
                  <c:v>19.7916666666667</c:v>
                </c:pt>
                <c:pt idx="80">
                  <c:v>21.5833333333333</c:v>
                </c:pt>
                <c:pt idx="81">
                  <c:v>20.2916666666667</c:v>
                </c:pt>
                <c:pt idx="82">
                  <c:v>21.5666666666667</c:v>
                </c:pt>
                <c:pt idx="83">
                  <c:v>20.4333333333333</c:v>
                </c:pt>
                <c:pt idx="84">
                  <c:v>20.375</c:v>
                </c:pt>
                <c:pt idx="85">
                  <c:v>20.5416666666667</c:v>
                </c:pt>
                <c:pt idx="86">
                  <c:v>20.7416666666667</c:v>
                </c:pt>
                <c:pt idx="87">
                  <c:v>21.7</c:v>
                </c:pt>
                <c:pt idx="88">
                  <c:v>21.2333333333333</c:v>
                </c:pt>
                <c:pt idx="89">
                  <c:v>20.0833333333333</c:v>
                </c:pt>
                <c:pt idx="90">
                  <c:v>21.075</c:v>
                </c:pt>
                <c:pt idx="91">
                  <c:v>20.8</c:v>
                </c:pt>
                <c:pt idx="92">
                  <c:v>21.4666666666667</c:v>
                </c:pt>
                <c:pt idx="93">
                  <c:v>20.525</c:v>
                </c:pt>
                <c:pt idx="94">
                  <c:v>21.2833333333333</c:v>
                </c:pt>
                <c:pt idx="95">
                  <c:v>21.8666666666667</c:v>
                </c:pt>
                <c:pt idx="96">
                  <c:v>21.4833333333333</c:v>
                </c:pt>
                <c:pt idx="97">
                  <c:v>22.175</c:v>
                </c:pt>
                <c:pt idx="98">
                  <c:v>21.0083333333333</c:v>
                </c:pt>
                <c:pt idx="99">
                  <c:v>20.4166666666667</c:v>
                </c:pt>
                <c:pt idx="100">
                  <c:v>20.8833333333333</c:v>
                </c:pt>
                <c:pt idx="101">
                  <c:v>20.4333333333333</c:v>
                </c:pt>
                <c:pt idx="102">
                  <c:v>20.8666666666667</c:v>
                </c:pt>
                <c:pt idx="103">
                  <c:v>21.5916666666667</c:v>
                </c:pt>
                <c:pt idx="104">
                  <c:v>20.675</c:v>
                </c:pt>
                <c:pt idx="105">
                  <c:v>21.5583333333333</c:v>
                </c:pt>
                <c:pt idx="106">
                  <c:v>21.4166666666667</c:v>
                </c:pt>
                <c:pt idx="107">
                  <c:v>19.6666666666667</c:v>
                </c:pt>
                <c:pt idx="108">
                  <c:v>21.2583333333333</c:v>
                </c:pt>
                <c:pt idx="109">
                  <c:v>21.325</c:v>
                </c:pt>
                <c:pt idx="110">
                  <c:v>20.5833333333333</c:v>
                </c:pt>
                <c:pt idx="111">
                  <c:v>20.5333333333333</c:v>
                </c:pt>
                <c:pt idx="112">
                  <c:v>21</c:v>
                </c:pt>
                <c:pt idx="113">
                  <c:v>21.075</c:v>
                </c:pt>
                <c:pt idx="114">
                  <c:v>21.4333333333333</c:v>
                </c:pt>
                <c:pt idx="115">
                  <c:v>21.3583333333333</c:v>
                </c:pt>
                <c:pt idx="116">
                  <c:v>21.1833333333333</c:v>
                </c:pt>
                <c:pt idx="117">
                  <c:v>21.675</c:v>
                </c:pt>
                <c:pt idx="118">
                  <c:v>21.0416666666667</c:v>
                </c:pt>
                <c:pt idx="119">
                  <c:v>21.375</c:v>
                </c:pt>
                <c:pt idx="120">
                  <c:v>21.6666666666667</c:v>
                </c:pt>
                <c:pt idx="121">
                  <c:v>21.75</c:v>
                </c:pt>
                <c:pt idx="122">
                  <c:v>22.4833333333333</c:v>
                </c:pt>
                <c:pt idx="123">
                  <c:v>21.3333333333333</c:v>
                </c:pt>
                <c:pt idx="124">
                  <c:v>22.2333333333333</c:v>
                </c:pt>
                <c:pt idx="125">
                  <c:v>21.0916666666667</c:v>
                </c:pt>
                <c:pt idx="126">
                  <c:v>21.2333333333333</c:v>
                </c:pt>
                <c:pt idx="127">
                  <c:v>21.7833333333333</c:v>
                </c:pt>
                <c:pt idx="128">
                  <c:v>22.225</c:v>
                </c:pt>
                <c:pt idx="129">
                  <c:v>22.1833333333333</c:v>
                </c:pt>
                <c:pt idx="130">
                  <c:v>21.8083333333333</c:v>
                </c:pt>
                <c:pt idx="131">
                  <c:v>21.45</c:v>
                </c:pt>
                <c:pt idx="132">
                  <c:v>22.0416666666667</c:v>
                </c:pt>
                <c:pt idx="133">
                  <c:v>22.475</c:v>
                </c:pt>
                <c:pt idx="134">
                  <c:v>22.5916666666667</c:v>
                </c:pt>
                <c:pt idx="135">
                  <c:v>21.3166666666667</c:v>
                </c:pt>
                <c:pt idx="136">
                  <c:v>21.2</c:v>
                </c:pt>
                <c:pt idx="137">
                  <c:v>20.5</c:v>
                </c:pt>
              </c:numCache>
            </c:numRef>
          </c:val>
          <c:smooth val="1"/>
        </c:ser>
        <c:hiLowLines>
          <c:spPr>
            <a:ln w="0">
              <a:noFill/>
            </a:ln>
          </c:spPr>
        </c:hiLowLines>
        <c:marker val="0"/>
        <c:axId val="98095992"/>
        <c:axId val="65587430"/>
      </c:lineChart>
      <c:catAx>
        <c:axId val="98095992"/>
        <c:scaling>
          <c:orientation val="minMax"/>
        </c:scaling>
        <c:delete val="0"/>
        <c:axPos val="b"/>
        <c:numFmt formatCode="General" sourceLinked="0"/>
        <c:majorTickMark val="out"/>
        <c:minorTickMark val="none"/>
        <c:tickLblPos val="nextTo"/>
        <c:spPr>
          <a:ln w="0">
            <a:solidFill>
              <a:srgbClr val="b3b3b3"/>
            </a:solidFill>
          </a:ln>
        </c:spPr>
        <c:txPr>
          <a:bodyPr/>
          <a:lstStyle/>
          <a:p>
            <a:pPr>
              <a:defRPr b="0" sz="1000" spc="-1" strike="noStrike">
                <a:solidFill>
                  <a:srgbClr val="000000"/>
                </a:solidFill>
                <a:latin typeface="Arial"/>
              </a:defRPr>
            </a:pPr>
          </a:p>
        </c:txPr>
        <c:crossAx val="65587430"/>
        <c:crosses val="autoZero"/>
        <c:auto val="1"/>
        <c:lblAlgn val="ctr"/>
        <c:lblOffset val="100"/>
        <c:noMultiLvlLbl val="0"/>
      </c:catAx>
      <c:valAx>
        <c:axId val="65587430"/>
        <c:scaling>
          <c:orientation val="minMax"/>
          <c:max val="23"/>
          <c:min val="19.5"/>
        </c:scaling>
        <c:delete val="0"/>
        <c:axPos val="l"/>
        <c:majorGridlines>
          <c:spPr>
            <a:ln w="0">
              <a:solidFill>
                <a:srgbClr val="b3b3b3"/>
              </a:solidFill>
            </a:ln>
          </c:spPr>
        </c:majorGridlines>
        <c:numFmt formatCode="0.0" sourceLinked="0"/>
        <c:majorTickMark val="out"/>
        <c:minorTickMark val="none"/>
        <c:tickLblPos val="nextTo"/>
        <c:spPr>
          <a:ln w="0">
            <a:solidFill>
              <a:srgbClr val="b3b3b3"/>
            </a:solidFill>
          </a:ln>
        </c:spPr>
        <c:txPr>
          <a:bodyPr/>
          <a:lstStyle/>
          <a:p>
            <a:pPr>
              <a:defRPr b="0" sz="1000" spc="-1" strike="noStrike">
                <a:solidFill>
                  <a:srgbClr val="000000"/>
                </a:solidFill>
                <a:latin typeface="Arial"/>
              </a:defRPr>
            </a:pPr>
          </a:p>
        </c:txPr>
        <c:crossAx val="98095992"/>
        <c:crossesAt val="0"/>
        <c:crossBetween val="midCat"/>
      </c:valAx>
      <c:spPr>
        <a:noFill/>
        <a:ln w="0">
          <a:solidFill>
            <a:srgbClr val="b3b3b3"/>
          </a:solidFill>
        </a:ln>
      </c:spPr>
    </c:plotArea>
    <c:plotVisOnly val="1"/>
    <c:dispBlanksAs val="gap"/>
  </c:chart>
  <c:spPr>
    <a:solidFill>
      <a:srgbClr val="ffffff"/>
    </a:solidFill>
    <a:ln w="0">
      <a:noFill/>
    </a:ln>
  </c:spPr>
</c:chartSpace>
</file>

<file path=xl/charts/chart2.xml><?xml version="1.0" encoding="utf-8"?>
<c:chartSpace xmlns:c="http://schemas.openxmlformats.org/drawingml/2006/chart" xmlns:a="http://schemas.openxmlformats.org/drawingml/2006/main" xmlns:r="http://schemas.openxmlformats.org/officeDocument/2006/relationships">
  <c:lang val="en-US"/>
  <c:roundedCorners val="0"/>
  <c:chart>
    <c:title>
      <c:tx>
        <c:rich>
          <a:bodyPr rot="0"/>
          <a:lstStyle/>
          <a:p>
            <a:pPr>
              <a:defRPr b="0" sz="1300" spc="-1" strike="noStrike">
                <a:solidFill>
                  <a:srgbClr val="000000"/>
                </a:solidFill>
                <a:latin typeface="Arial"/>
              </a:defRPr>
            </a:pPr>
            <a:r>
              <a:rPr b="0" sz="1300" spc="-1" strike="noStrike">
                <a:solidFill>
                  <a:srgbClr val="000000"/>
                </a:solidFill>
                <a:latin typeface="Arial"/>
              </a:rPr>
              <a:t>SOUTH AUSTRALIA
MINIMUMS</a:t>
            </a:r>
          </a:p>
        </c:rich>
      </c:tx>
      <c:overlay val="0"/>
      <c:spPr>
        <a:noFill/>
        <a:ln w="0">
          <a:noFill/>
        </a:ln>
      </c:spPr>
    </c:title>
    <c:autoTitleDeleted val="0"/>
    <c:plotArea>
      <c:lineChart>
        <c:grouping val="standard"/>
        <c:varyColors val="0"/>
        <c:ser>
          <c:idx val="0"/>
          <c:order val="0"/>
          <c:spPr>
            <a:solidFill>
              <a:srgbClr val="004586"/>
            </a:solidFill>
            <a:ln w="28800">
              <a:solidFill>
                <a:srgbClr val="004586"/>
              </a:solidFill>
              <a:round/>
            </a:ln>
          </c:spPr>
          <c:marker>
            <c:symbol val="none"/>
          </c:marker>
          <c:dLbls>
            <c:txPr>
              <a:bodyPr wrap="none"/>
              <a:lstStyle/>
              <a:p>
                <a:pPr>
                  <a:defRPr b="0" sz="1000" spc="-1" strike="noStrike">
                    <a:solidFill>
                      <a:srgbClr val="000000"/>
                    </a:solidFill>
                    <a:latin typeface="Arial"/>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trendline>
            <c:spPr>
              <a:ln w="0">
                <a:solidFill>
                  <a:srgbClr val="004586"/>
                </a:solidFill>
              </a:ln>
            </c:spPr>
            <c:trendlineType val="linear"/>
            <c:forward val="0"/>
            <c:backward val="0"/>
            <c:dispRSqr val="0"/>
            <c:dispEq val="0"/>
          </c:trendline>
          <c:val>
            <c:numRef>
              <c:f>Sheet1!$PA$211:$PA$369</c:f>
              <c:numCache>
                <c:formatCode>General</c:formatCode>
                <c:ptCount val="159"/>
              </c:numCache>
            </c:numRef>
          </c:val>
          <c:smooth val="0"/>
        </c:ser>
        <c:ser>
          <c:idx val="1"/>
          <c:order val="1"/>
          <c:spPr>
            <a:solidFill>
              <a:srgbClr val="ff420e"/>
            </a:solidFill>
            <a:ln w="28800">
              <a:solidFill>
                <a:srgbClr val="ff420e"/>
              </a:solidFill>
              <a:round/>
            </a:ln>
          </c:spPr>
          <c:marker>
            <c:symbol val="none"/>
          </c:marker>
          <c:dLbls>
            <c:txPr>
              <a:bodyPr wrap="none"/>
              <a:lstStyle/>
              <a:p>
                <a:pPr>
                  <a:defRPr b="0" sz="1000" spc="-1" strike="noStrike">
                    <a:solidFill>
                      <a:srgbClr val="000000"/>
                    </a:solidFill>
                    <a:latin typeface="Arial"/>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val>
            <c:numRef>
              <c:f>Sheet1!$PB$211:$PB$369</c:f>
              <c:numCache>
                <c:formatCode>General</c:formatCode>
                <c:ptCount val="159"/>
              </c:numCache>
            </c:numRef>
          </c:val>
          <c:smooth val="0"/>
        </c:ser>
        <c:hiLowLines>
          <c:spPr>
            <a:ln w="0">
              <a:noFill/>
            </a:ln>
          </c:spPr>
        </c:hiLowLines>
        <c:marker val="0"/>
        <c:axId val="4960035"/>
        <c:axId val="64822040"/>
      </c:lineChart>
      <c:catAx>
        <c:axId val="4960035"/>
        <c:scaling>
          <c:orientation val="minMax"/>
        </c:scaling>
        <c:delete val="0"/>
        <c:axPos val="b"/>
        <c:numFmt formatCode="General" sourceLinked="0"/>
        <c:majorTickMark val="out"/>
        <c:minorTickMark val="none"/>
        <c:tickLblPos val="nextTo"/>
        <c:spPr>
          <a:ln w="0">
            <a:solidFill>
              <a:srgbClr val="b3b3b3"/>
            </a:solidFill>
          </a:ln>
        </c:spPr>
        <c:txPr>
          <a:bodyPr/>
          <a:lstStyle/>
          <a:p>
            <a:pPr>
              <a:defRPr b="0" sz="1000" spc="-1" strike="noStrike">
                <a:solidFill>
                  <a:srgbClr val="000000"/>
                </a:solidFill>
                <a:latin typeface="Arial"/>
              </a:defRPr>
            </a:pPr>
          </a:p>
        </c:txPr>
        <c:crossAx val="64822040"/>
        <c:crosses val="autoZero"/>
        <c:auto val="1"/>
        <c:lblAlgn val="ctr"/>
        <c:lblOffset val="100"/>
        <c:noMultiLvlLbl val="0"/>
      </c:catAx>
      <c:valAx>
        <c:axId val="64822040"/>
        <c:scaling>
          <c:orientation val="minMax"/>
          <c:max val="11.5"/>
          <c:min val="8"/>
        </c:scaling>
        <c:delete val="0"/>
        <c:axPos val="l"/>
        <c:majorGridlines>
          <c:spPr>
            <a:ln w="0">
              <a:solidFill>
                <a:srgbClr val="b3b3b3"/>
              </a:solidFill>
            </a:ln>
          </c:spPr>
        </c:majorGridlines>
        <c:numFmt formatCode="0.0" sourceLinked="0"/>
        <c:majorTickMark val="out"/>
        <c:minorTickMark val="none"/>
        <c:tickLblPos val="nextTo"/>
        <c:spPr>
          <a:ln w="0">
            <a:solidFill>
              <a:srgbClr val="b3b3b3"/>
            </a:solidFill>
          </a:ln>
        </c:spPr>
        <c:txPr>
          <a:bodyPr/>
          <a:lstStyle/>
          <a:p>
            <a:pPr>
              <a:defRPr b="0" sz="1000" spc="-1" strike="noStrike">
                <a:solidFill>
                  <a:srgbClr val="000000"/>
                </a:solidFill>
                <a:latin typeface="Arial"/>
              </a:defRPr>
            </a:pPr>
          </a:p>
        </c:txPr>
        <c:crossAx val="4960035"/>
        <c:crossesAt val="1"/>
        <c:crossBetween val="midCat"/>
      </c:valAx>
      <c:spPr>
        <a:noFill/>
        <a:ln w="0">
          <a:solidFill>
            <a:srgbClr val="b3b3b3"/>
          </a:solidFill>
        </a:ln>
      </c:spPr>
    </c:plotArea>
    <c:legend>
      <c:legendPos val="r"/>
      <c:overlay val="0"/>
      <c:spPr>
        <a:noFill/>
        <a:ln w="0">
          <a:noFill/>
        </a:ln>
      </c:spPr>
      <c:txPr>
        <a:bodyPr/>
        <a:lstStyle/>
        <a:p>
          <a:pPr>
            <a:defRPr b="0" sz="1000" spc="-1" strike="noStrike">
              <a:solidFill>
                <a:srgbClr val="000000"/>
              </a:solidFill>
              <a:latin typeface="Arial"/>
            </a:defRPr>
          </a:pPr>
        </a:p>
      </c:txPr>
    </c:legend>
    <c:plotVisOnly val="1"/>
    <c:dispBlanksAs val="gap"/>
  </c:chart>
  <c:spPr>
    <a:solidFill>
      <a:srgbClr val="ffffff"/>
    </a:solidFill>
    <a:ln w="0">
      <a:noFill/>
    </a:ln>
  </c:spPr>
</c:chartSpace>
</file>

<file path=xl/charts/chart20.xml><?xml version="1.0" encoding="utf-8"?>
<c:chartSpace xmlns:c="http://schemas.openxmlformats.org/drawingml/2006/chart" xmlns:a="http://schemas.openxmlformats.org/drawingml/2006/main" xmlns:r="http://schemas.openxmlformats.org/officeDocument/2006/relationships">
  <c:lang val="en-US"/>
  <c:roundedCorners val="0"/>
  <c:chart>
    <c:autoTitleDeleted val="1"/>
    <c:plotArea>
      <c:lineChart>
        <c:grouping val="standard"/>
        <c:varyColors val="0"/>
        <c:ser>
          <c:idx val="0"/>
          <c:order val="0"/>
          <c:spPr>
            <a:solidFill>
              <a:srgbClr val="ff0000"/>
            </a:solidFill>
            <a:ln w="28800">
              <a:solidFill>
                <a:srgbClr val="ff0000"/>
              </a:solidFill>
              <a:round/>
            </a:ln>
          </c:spPr>
          <c:marker>
            <c:symbol val="none"/>
          </c:marker>
          <c:dLbls>
            <c:txPr>
              <a:bodyPr wrap="none"/>
              <a:lstStyle/>
              <a:p>
                <a:pPr>
                  <a:defRPr b="0" sz="1000" spc="-1" strike="noStrike">
                    <a:solidFill>
                      <a:srgbClr val="000000"/>
                    </a:solidFill>
                    <a:latin typeface="Arial"/>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trendline>
            <c:spPr>
              <a:ln w="36720">
                <a:solidFill>
                  <a:srgbClr val="ff0000"/>
                </a:solidFill>
                <a:round/>
              </a:ln>
            </c:spPr>
            <c:trendlineType val="linear"/>
            <c:forward val="0"/>
            <c:backward val="0"/>
            <c:dispRSqr val="0"/>
            <c:dispEq val="0"/>
          </c:trendline>
          <c:val>
            <c:numRef>
              <c:f>Sheet1!$CO$64:$CO$175</c:f>
              <c:numCache>
                <c:formatCode>General</c:formatCode>
                <c:ptCount val="112"/>
                <c:pt idx="0">
                  <c:v>19.7333333333333</c:v>
                </c:pt>
                <c:pt idx="1">
                  <c:v>18.5333333333333</c:v>
                </c:pt>
                <c:pt idx="2">
                  <c:v>17.9666666666667</c:v>
                </c:pt>
                <c:pt idx="3">
                  <c:v>17.7583333333333</c:v>
                </c:pt>
                <c:pt idx="4">
                  <c:v>18.3416666666667</c:v>
                </c:pt>
                <c:pt idx="5">
                  <c:v>18.8916666666667</c:v>
                </c:pt>
                <c:pt idx="6">
                  <c:v>18.225</c:v>
                </c:pt>
                <c:pt idx="7">
                  <c:v>19.3166666666667</c:v>
                </c:pt>
                <c:pt idx="8">
                  <c:v>18.65</c:v>
                </c:pt>
                <c:pt idx="9">
                  <c:v>17.8166666666667</c:v>
                </c:pt>
                <c:pt idx="10">
                  <c:v>17.6333333333333</c:v>
                </c:pt>
                <c:pt idx="11">
                  <c:v>17.9083333333333</c:v>
                </c:pt>
                <c:pt idx="12">
                  <c:v>18.5583333333333</c:v>
                </c:pt>
                <c:pt idx="13">
                  <c:v>18.2333333333333</c:v>
                </c:pt>
                <c:pt idx="14">
                  <c:v>18.5916666666667</c:v>
                </c:pt>
                <c:pt idx="15">
                  <c:v>17.7583333333333</c:v>
                </c:pt>
                <c:pt idx="16">
                  <c:v>18.8083333333333</c:v>
                </c:pt>
                <c:pt idx="17">
                  <c:v>18.1166666666667</c:v>
                </c:pt>
                <c:pt idx="18">
                  <c:v>18.1416666666667</c:v>
                </c:pt>
                <c:pt idx="19">
                  <c:v>18.1916666666667</c:v>
                </c:pt>
                <c:pt idx="20">
                  <c:v>19.0583333333333</c:v>
                </c:pt>
                <c:pt idx="21">
                  <c:v>18.45</c:v>
                </c:pt>
                <c:pt idx="22">
                  <c:v>18.9666666666667</c:v>
                </c:pt>
                <c:pt idx="23">
                  <c:v>18.9166666666667</c:v>
                </c:pt>
                <c:pt idx="24">
                  <c:v>18.95</c:v>
                </c:pt>
                <c:pt idx="25">
                  <c:v>18.9583333333333</c:v>
                </c:pt>
                <c:pt idx="26">
                  <c:v>18.9583333333333</c:v>
                </c:pt>
                <c:pt idx="27">
                  <c:v>18.8666666666667</c:v>
                </c:pt>
                <c:pt idx="28">
                  <c:v>18.9833333333333</c:v>
                </c:pt>
                <c:pt idx="29">
                  <c:v>18.4083333333333</c:v>
                </c:pt>
                <c:pt idx="30">
                  <c:v>19.0666666666667</c:v>
                </c:pt>
                <c:pt idx="31">
                  <c:v>18.8416666666667</c:v>
                </c:pt>
                <c:pt idx="32">
                  <c:v>18.6</c:v>
                </c:pt>
                <c:pt idx="33">
                  <c:v>19.4583333333333</c:v>
                </c:pt>
                <c:pt idx="34">
                  <c:v>18.925</c:v>
                </c:pt>
                <c:pt idx="35">
                  <c:v>18.3333333333333</c:v>
                </c:pt>
                <c:pt idx="36">
                  <c:v>19.325</c:v>
                </c:pt>
                <c:pt idx="37">
                  <c:v>19.4333333333333</c:v>
                </c:pt>
                <c:pt idx="38">
                  <c:v>18.6666666666667</c:v>
                </c:pt>
                <c:pt idx="39">
                  <c:v>19.3333333333333</c:v>
                </c:pt>
                <c:pt idx="40">
                  <c:v>18.8916666666667</c:v>
                </c:pt>
                <c:pt idx="41">
                  <c:v>18.925</c:v>
                </c:pt>
                <c:pt idx="42">
                  <c:v>18.8166666666667</c:v>
                </c:pt>
                <c:pt idx="43">
                  <c:v>19.4</c:v>
                </c:pt>
                <c:pt idx="44">
                  <c:v>19.1083333333333</c:v>
                </c:pt>
                <c:pt idx="45">
                  <c:v>20.0083333333333</c:v>
                </c:pt>
                <c:pt idx="46">
                  <c:v>19.5</c:v>
                </c:pt>
                <c:pt idx="47">
                  <c:v>20.7083333333333</c:v>
                </c:pt>
                <c:pt idx="48">
                  <c:v>20.025</c:v>
                </c:pt>
                <c:pt idx="49">
                  <c:v>17.5416666666667</c:v>
                </c:pt>
                <c:pt idx="50">
                  <c:v>19.2333333333333</c:v>
                </c:pt>
                <c:pt idx="51">
                  <c:v>19.9166666666667</c:v>
                </c:pt>
                <c:pt idx="52">
                  <c:v>19.5333333333333</c:v>
                </c:pt>
                <c:pt idx="53">
                  <c:v>19.4916666666667</c:v>
                </c:pt>
                <c:pt idx="54">
                  <c:v>18.0166666666667</c:v>
                </c:pt>
                <c:pt idx="55">
                  <c:v>17.5333333333333</c:v>
                </c:pt>
                <c:pt idx="56">
                  <c:v>17.275</c:v>
                </c:pt>
                <c:pt idx="57">
                  <c:v>17.4666666666667</c:v>
                </c:pt>
                <c:pt idx="58">
                  <c:v>17.7416666666667</c:v>
                </c:pt>
                <c:pt idx="59">
                  <c:v>18.1833333333333</c:v>
                </c:pt>
                <c:pt idx="60">
                  <c:v>17.7583333333333</c:v>
                </c:pt>
                <c:pt idx="61">
                  <c:v>17.9416666666667</c:v>
                </c:pt>
                <c:pt idx="62">
                  <c:v>17.3166666666667</c:v>
                </c:pt>
                <c:pt idx="63">
                  <c:v>17.85</c:v>
                </c:pt>
                <c:pt idx="64">
                  <c:v>17.175</c:v>
                </c:pt>
                <c:pt idx="65">
                  <c:v>17.775</c:v>
                </c:pt>
                <c:pt idx="66">
                  <c:v>18.5666666666667</c:v>
                </c:pt>
                <c:pt idx="67">
                  <c:v>18.1916666666667</c:v>
                </c:pt>
                <c:pt idx="68">
                  <c:v>18.3</c:v>
                </c:pt>
                <c:pt idx="69">
                  <c:v>17.9833333333333</c:v>
                </c:pt>
                <c:pt idx="70">
                  <c:v>17.8333333333333</c:v>
                </c:pt>
                <c:pt idx="71">
                  <c:v>17.8416666666667</c:v>
                </c:pt>
                <c:pt idx="72">
                  <c:v>17.6416666666667</c:v>
                </c:pt>
                <c:pt idx="73">
                  <c:v>17.825</c:v>
                </c:pt>
                <c:pt idx="74">
                  <c:v>18.4</c:v>
                </c:pt>
                <c:pt idx="75">
                  <c:v>17.9333333333333</c:v>
                </c:pt>
                <c:pt idx="76">
                  <c:v>18.1666666666667</c:v>
                </c:pt>
                <c:pt idx="77">
                  <c:v>18.025</c:v>
                </c:pt>
                <c:pt idx="78">
                  <c:v>17.35</c:v>
                </c:pt>
                <c:pt idx="79">
                  <c:v>18.5416666666667</c:v>
                </c:pt>
                <c:pt idx="80">
                  <c:v>18.5</c:v>
                </c:pt>
                <c:pt idx="81">
                  <c:v>17.725</c:v>
                </c:pt>
                <c:pt idx="82">
                  <c:v>17.825</c:v>
                </c:pt>
                <c:pt idx="83">
                  <c:v>18.0833333333333</c:v>
                </c:pt>
                <c:pt idx="84">
                  <c:v>18.1666666666667</c:v>
                </c:pt>
                <c:pt idx="85">
                  <c:v>18.1666666666667</c:v>
                </c:pt>
                <c:pt idx="86">
                  <c:v>18.65</c:v>
                </c:pt>
                <c:pt idx="87">
                  <c:v>18.3916666666667</c:v>
                </c:pt>
                <c:pt idx="88">
                  <c:v>18.25</c:v>
                </c:pt>
                <c:pt idx="89">
                  <c:v>17.8583333333333</c:v>
                </c:pt>
                <c:pt idx="90">
                  <c:v>18.4666666666667</c:v>
                </c:pt>
                <c:pt idx="91">
                  <c:v>18.825</c:v>
                </c:pt>
                <c:pt idx="92">
                  <c:v>18.1916666666667</c:v>
                </c:pt>
                <c:pt idx="93">
                  <c:v>19.0583333333333</c:v>
                </c:pt>
                <c:pt idx="94">
                  <c:v>18.2083333333333</c:v>
                </c:pt>
                <c:pt idx="95">
                  <c:v>18.9166666666667</c:v>
                </c:pt>
                <c:pt idx="96">
                  <c:v>18.2416666666667</c:v>
                </c:pt>
                <c:pt idx="97">
                  <c:v>18.0666666666667</c:v>
                </c:pt>
                <c:pt idx="98">
                  <c:v>18.65</c:v>
                </c:pt>
                <c:pt idx="99">
                  <c:v>19.2666666666667</c:v>
                </c:pt>
                <c:pt idx="100">
                  <c:v>18.8916666666667</c:v>
                </c:pt>
                <c:pt idx="101">
                  <c:v>18.4583333333333</c:v>
                </c:pt>
                <c:pt idx="102">
                  <c:v>18.2583333333333</c:v>
                </c:pt>
                <c:pt idx="103">
                  <c:v>19.125</c:v>
                </c:pt>
                <c:pt idx="104">
                  <c:v>18.9416666666667</c:v>
                </c:pt>
                <c:pt idx="105">
                  <c:v>18.7916666666667</c:v>
                </c:pt>
                <c:pt idx="106">
                  <c:v>18.1666666666667</c:v>
                </c:pt>
                <c:pt idx="107">
                  <c:v>18.125</c:v>
                </c:pt>
                <c:pt idx="108">
                  <c:v>17.925</c:v>
                </c:pt>
              </c:numCache>
            </c:numRef>
          </c:val>
          <c:smooth val="1"/>
        </c:ser>
        <c:hiLowLines>
          <c:spPr>
            <a:ln w="0">
              <a:noFill/>
            </a:ln>
          </c:spPr>
        </c:hiLowLines>
        <c:marker val="0"/>
        <c:axId val="45244428"/>
        <c:axId val="10745849"/>
      </c:lineChart>
      <c:catAx>
        <c:axId val="45244428"/>
        <c:scaling>
          <c:orientation val="minMax"/>
        </c:scaling>
        <c:delete val="0"/>
        <c:axPos val="b"/>
        <c:numFmt formatCode="General" sourceLinked="0"/>
        <c:majorTickMark val="out"/>
        <c:minorTickMark val="none"/>
        <c:tickLblPos val="nextTo"/>
        <c:spPr>
          <a:ln w="0">
            <a:solidFill>
              <a:srgbClr val="b3b3b3"/>
            </a:solidFill>
          </a:ln>
        </c:spPr>
        <c:txPr>
          <a:bodyPr/>
          <a:lstStyle/>
          <a:p>
            <a:pPr>
              <a:defRPr b="0" sz="1000" spc="-1" strike="noStrike">
                <a:solidFill>
                  <a:srgbClr val="000000"/>
                </a:solidFill>
                <a:latin typeface="Arial"/>
              </a:defRPr>
            </a:pPr>
          </a:p>
        </c:txPr>
        <c:crossAx val="10745849"/>
        <c:crosses val="autoZero"/>
        <c:auto val="1"/>
        <c:lblAlgn val="ctr"/>
        <c:lblOffset val="100"/>
        <c:noMultiLvlLbl val="0"/>
      </c:catAx>
      <c:valAx>
        <c:axId val="10745849"/>
        <c:scaling>
          <c:orientation val="minMax"/>
          <c:max val="21"/>
          <c:min val="17"/>
        </c:scaling>
        <c:delete val="0"/>
        <c:axPos val="l"/>
        <c:majorGridlines>
          <c:spPr>
            <a:ln w="0">
              <a:solidFill>
                <a:srgbClr val="b3b3b3"/>
              </a:solidFill>
            </a:ln>
          </c:spPr>
        </c:majorGridlines>
        <c:numFmt formatCode="0.0" sourceLinked="0"/>
        <c:majorTickMark val="out"/>
        <c:minorTickMark val="none"/>
        <c:tickLblPos val="nextTo"/>
        <c:spPr>
          <a:ln w="0">
            <a:solidFill>
              <a:srgbClr val="b3b3b3"/>
            </a:solidFill>
          </a:ln>
        </c:spPr>
        <c:txPr>
          <a:bodyPr/>
          <a:lstStyle/>
          <a:p>
            <a:pPr>
              <a:defRPr b="0" sz="1000" spc="-1" strike="noStrike">
                <a:solidFill>
                  <a:srgbClr val="000000"/>
                </a:solidFill>
                <a:latin typeface="Arial"/>
              </a:defRPr>
            </a:pPr>
          </a:p>
        </c:txPr>
        <c:crossAx val="45244428"/>
        <c:crossesAt val="0"/>
        <c:crossBetween val="midCat"/>
      </c:valAx>
      <c:spPr>
        <a:noFill/>
        <a:ln w="0">
          <a:solidFill>
            <a:srgbClr val="b3b3b3"/>
          </a:solidFill>
        </a:ln>
      </c:spPr>
    </c:plotArea>
    <c:plotVisOnly val="1"/>
    <c:dispBlanksAs val="gap"/>
  </c:chart>
  <c:spPr>
    <a:solidFill>
      <a:srgbClr val="ffffff"/>
    </a:solidFill>
    <a:ln w="0">
      <a:noFill/>
    </a:ln>
  </c:spPr>
</c:chartSpace>
</file>

<file path=xl/charts/chart21.xml><?xml version="1.0" encoding="utf-8"?>
<c:chartSpace xmlns:c="http://schemas.openxmlformats.org/drawingml/2006/chart" xmlns:a="http://schemas.openxmlformats.org/drawingml/2006/main" xmlns:r="http://schemas.openxmlformats.org/officeDocument/2006/relationships">
  <c:lang val="en-US"/>
  <c:roundedCorners val="0"/>
  <c:chart>
    <c:autoTitleDeleted val="1"/>
    <c:plotArea>
      <c:lineChart>
        <c:grouping val="standard"/>
        <c:varyColors val="0"/>
        <c:ser>
          <c:idx val="0"/>
          <c:order val="0"/>
          <c:spPr>
            <a:solidFill>
              <a:srgbClr val="ff0000"/>
            </a:solidFill>
            <a:ln w="28800">
              <a:solidFill>
                <a:srgbClr val="ff0000"/>
              </a:solidFill>
              <a:round/>
            </a:ln>
          </c:spPr>
          <c:marker>
            <c:symbol val="none"/>
          </c:marker>
          <c:dLbls>
            <c:txPr>
              <a:bodyPr wrap="none"/>
              <a:lstStyle/>
              <a:p>
                <a:pPr>
                  <a:defRPr b="0" sz="1000" spc="-1" strike="noStrike">
                    <a:solidFill>
                      <a:srgbClr val="000000"/>
                    </a:solidFill>
                    <a:latin typeface="Arial"/>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trendline>
            <c:spPr>
              <a:ln w="0">
                <a:solidFill>
                  <a:srgbClr val="ff0000"/>
                </a:solidFill>
              </a:ln>
            </c:spPr>
            <c:trendlineType val="linear"/>
            <c:forward val="0"/>
            <c:backward val="0"/>
            <c:dispRSqr val="0"/>
            <c:dispEq val="0"/>
          </c:trendline>
          <c:val>
            <c:numRef>
              <c:f>Sheet1!$DO$65:$DO$175</c:f>
              <c:numCache>
                <c:formatCode>General</c:formatCode>
                <c:ptCount val="111"/>
                <c:pt idx="0">
                  <c:v>22.3916666666667</c:v>
                </c:pt>
                <c:pt idx="1">
                  <c:v>21.8166666666667</c:v>
                </c:pt>
                <c:pt idx="2">
                  <c:v>21.5083333333333</c:v>
                </c:pt>
                <c:pt idx="3">
                  <c:v>22.7833333333333</c:v>
                </c:pt>
                <c:pt idx="4">
                  <c:v>23.7833333333333</c:v>
                </c:pt>
                <c:pt idx="5">
                  <c:v>22.6666666666667</c:v>
                </c:pt>
                <c:pt idx="6">
                  <c:v>23.4583333333333</c:v>
                </c:pt>
                <c:pt idx="7">
                  <c:v>22.6</c:v>
                </c:pt>
                <c:pt idx="8">
                  <c:v>22.7916666666667</c:v>
                </c:pt>
                <c:pt idx="9">
                  <c:v>21.6083333333333</c:v>
                </c:pt>
                <c:pt idx="10">
                  <c:v>22.875</c:v>
                </c:pt>
                <c:pt idx="11">
                  <c:v>22.925</c:v>
                </c:pt>
                <c:pt idx="12">
                  <c:v>23.6166666666667</c:v>
                </c:pt>
                <c:pt idx="13">
                  <c:v>23.4166666666667</c:v>
                </c:pt>
                <c:pt idx="14">
                  <c:v>22.4</c:v>
                </c:pt>
                <c:pt idx="15">
                  <c:v>23.8583333333333</c:v>
                </c:pt>
                <c:pt idx="16">
                  <c:v>22.475</c:v>
                </c:pt>
                <c:pt idx="17">
                  <c:v>22.4666666666667</c:v>
                </c:pt>
                <c:pt idx="18">
                  <c:v>23.05</c:v>
                </c:pt>
                <c:pt idx="19">
                  <c:v>23.7666666666667</c:v>
                </c:pt>
                <c:pt idx="20">
                  <c:v>22.7666666666667</c:v>
                </c:pt>
                <c:pt idx="21">
                  <c:v>22.2416666666667</c:v>
                </c:pt>
                <c:pt idx="22">
                  <c:v>23.0833333333333</c:v>
                </c:pt>
                <c:pt idx="23">
                  <c:v>23.325</c:v>
                </c:pt>
                <c:pt idx="24">
                  <c:v>23.1666666666667</c:v>
                </c:pt>
                <c:pt idx="25">
                  <c:v>23.4833333333333</c:v>
                </c:pt>
                <c:pt idx="26">
                  <c:v>22.5583333333333</c:v>
                </c:pt>
                <c:pt idx="27">
                  <c:v>21.3833333333333</c:v>
                </c:pt>
                <c:pt idx="28">
                  <c:v>22.3583333333333</c:v>
                </c:pt>
                <c:pt idx="29">
                  <c:v>23.0583333333333</c:v>
                </c:pt>
                <c:pt idx="30">
                  <c:v>22.0666666666667</c:v>
                </c:pt>
                <c:pt idx="31">
                  <c:v>21.825</c:v>
                </c:pt>
                <c:pt idx="32">
                  <c:v>22.4666666666667</c:v>
                </c:pt>
                <c:pt idx="33">
                  <c:v>22.1</c:v>
                </c:pt>
                <c:pt idx="34">
                  <c:v>21.925</c:v>
                </c:pt>
                <c:pt idx="35">
                  <c:v>23.1166666666667</c:v>
                </c:pt>
                <c:pt idx="36">
                  <c:v>22.925</c:v>
                </c:pt>
                <c:pt idx="37">
                  <c:v>21.55</c:v>
                </c:pt>
                <c:pt idx="38">
                  <c:v>22.6583333333333</c:v>
                </c:pt>
                <c:pt idx="39">
                  <c:v>22.3083333333333</c:v>
                </c:pt>
                <c:pt idx="40">
                  <c:v>22.0416666666667</c:v>
                </c:pt>
                <c:pt idx="41">
                  <c:v>22.0333333333333</c:v>
                </c:pt>
                <c:pt idx="42">
                  <c:v>23.8583333333333</c:v>
                </c:pt>
                <c:pt idx="43">
                  <c:v>22.1583333333333</c:v>
                </c:pt>
                <c:pt idx="44">
                  <c:v>23.3916666666667</c:v>
                </c:pt>
                <c:pt idx="45">
                  <c:v>21.2416666666667</c:v>
                </c:pt>
                <c:pt idx="46">
                  <c:v>23.1333333333333</c:v>
                </c:pt>
                <c:pt idx="47">
                  <c:v>22.325</c:v>
                </c:pt>
                <c:pt idx="48">
                  <c:v>21.9083333333333</c:v>
                </c:pt>
                <c:pt idx="49">
                  <c:v>21.3166666666667</c:v>
                </c:pt>
                <c:pt idx="50">
                  <c:v>22.8416666666667</c:v>
                </c:pt>
                <c:pt idx="51">
                  <c:v>22.2416666666667</c:v>
                </c:pt>
                <c:pt idx="52">
                  <c:v>23.3083333333333</c:v>
                </c:pt>
                <c:pt idx="53">
                  <c:v>22.6097222222222</c:v>
                </c:pt>
                <c:pt idx="54">
                  <c:v>22.2416666666667</c:v>
                </c:pt>
                <c:pt idx="55">
                  <c:v>19.7916666666667</c:v>
                </c:pt>
                <c:pt idx="56">
                  <c:v>22.6583333333333</c:v>
                </c:pt>
                <c:pt idx="57">
                  <c:v>23.5583333333333</c:v>
                </c:pt>
                <c:pt idx="58">
                  <c:v>22.7583333333333</c:v>
                </c:pt>
                <c:pt idx="59">
                  <c:v>22.1583333333333</c:v>
                </c:pt>
                <c:pt idx="60">
                  <c:v>23.1333333333333</c:v>
                </c:pt>
                <c:pt idx="61">
                  <c:v>22.5333333333333</c:v>
                </c:pt>
                <c:pt idx="62">
                  <c:v>23.1916666666667</c:v>
                </c:pt>
                <c:pt idx="63">
                  <c:v>22.4666666666667</c:v>
                </c:pt>
                <c:pt idx="64">
                  <c:v>23.0333333333333</c:v>
                </c:pt>
                <c:pt idx="65">
                  <c:v>23.5</c:v>
                </c:pt>
                <c:pt idx="66">
                  <c:v>23.3333333333333</c:v>
                </c:pt>
                <c:pt idx="67">
                  <c:v>23.9583333333333</c:v>
                </c:pt>
                <c:pt idx="68">
                  <c:v>22.9166666666667</c:v>
                </c:pt>
                <c:pt idx="69">
                  <c:v>22.525</c:v>
                </c:pt>
                <c:pt idx="70">
                  <c:v>23.1</c:v>
                </c:pt>
                <c:pt idx="71">
                  <c:v>22.4583333333333</c:v>
                </c:pt>
                <c:pt idx="72">
                  <c:v>22.925</c:v>
                </c:pt>
                <c:pt idx="73">
                  <c:v>23.6916666666667</c:v>
                </c:pt>
                <c:pt idx="74">
                  <c:v>23.025</c:v>
                </c:pt>
                <c:pt idx="75">
                  <c:v>23.625</c:v>
                </c:pt>
                <c:pt idx="76">
                  <c:v>23.45</c:v>
                </c:pt>
                <c:pt idx="77">
                  <c:v>21.7583333333333</c:v>
                </c:pt>
                <c:pt idx="78">
                  <c:v>23.1416666666667</c:v>
                </c:pt>
                <c:pt idx="79">
                  <c:v>23.35</c:v>
                </c:pt>
                <c:pt idx="80">
                  <c:v>22.5333333333333</c:v>
                </c:pt>
                <c:pt idx="81">
                  <c:v>22.5083333333333</c:v>
                </c:pt>
                <c:pt idx="82">
                  <c:v>23.5583333333333</c:v>
                </c:pt>
                <c:pt idx="83">
                  <c:v>23.2166666666667</c:v>
                </c:pt>
                <c:pt idx="84">
                  <c:v>23.7333333333333</c:v>
                </c:pt>
                <c:pt idx="85">
                  <c:v>23.775</c:v>
                </c:pt>
                <c:pt idx="86">
                  <c:v>23.5166666666667</c:v>
                </c:pt>
                <c:pt idx="87">
                  <c:v>24.2</c:v>
                </c:pt>
                <c:pt idx="88">
                  <c:v>23.1916666666667</c:v>
                </c:pt>
                <c:pt idx="89">
                  <c:v>23.2833333333333</c:v>
                </c:pt>
                <c:pt idx="90">
                  <c:v>23.6916666666667</c:v>
                </c:pt>
                <c:pt idx="91">
                  <c:v>23.9583333333333</c:v>
                </c:pt>
                <c:pt idx="92">
                  <c:v>24.3583333333333</c:v>
                </c:pt>
                <c:pt idx="93">
                  <c:v>23.25</c:v>
                </c:pt>
                <c:pt idx="94">
                  <c:v>23.9666666666667</c:v>
                </c:pt>
                <c:pt idx="95">
                  <c:v>22.8666666666667</c:v>
                </c:pt>
                <c:pt idx="96">
                  <c:v>23.025</c:v>
                </c:pt>
                <c:pt idx="97">
                  <c:v>23.2833333333333</c:v>
                </c:pt>
                <c:pt idx="98">
                  <c:v>23.8666666666667</c:v>
                </c:pt>
                <c:pt idx="99">
                  <c:v>24.0666666666667</c:v>
                </c:pt>
                <c:pt idx="100">
                  <c:v>23.4666666666667</c:v>
                </c:pt>
                <c:pt idx="101">
                  <c:v>22.85</c:v>
                </c:pt>
                <c:pt idx="102">
                  <c:v>23.6083333333333</c:v>
                </c:pt>
                <c:pt idx="103">
                  <c:v>24</c:v>
                </c:pt>
                <c:pt idx="104">
                  <c:v>23.9</c:v>
                </c:pt>
                <c:pt idx="105">
                  <c:v>22.8083333333333</c:v>
                </c:pt>
                <c:pt idx="106">
                  <c:v>23.1</c:v>
                </c:pt>
                <c:pt idx="107">
                  <c:v>22.1829012433194</c:v>
                </c:pt>
              </c:numCache>
            </c:numRef>
          </c:val>
          <c:smooth val="1"/>
        </c:ser>
        <c:hiLowLines>
          <c:spPr>
            <a:ln w="0">
              <a:noFill/>
            </a:ln>
          </c:spPr>
        </c:hiLowLines>
        <c:marker val="0"/>
        <c:axId val="74627430"/>
        <c:axId val="81509083"/>
      </c:lineChart>
      <c:catAx>
        <c:axId val="74627430"/>
        <c:scaling>
          <c:orientation val="minMax"/>
        </c:scaling>
        <c:delete val="0"/>
        <c:axPos val="b"/>
        <c:numFmt formatCode="General" sourceLinked="0"/>
        <c:majorTickMark val="out"/>
        <c:minorTickMark val="none"/>
        <c:tickLblPos val="nextTo"/>
        <c:spPr>
          <a:ln w="0">
            <a:solidFill>
              <a:srgbClr val="b3b3b3"/>
            </a:solidFill>
          </a:ln>
        </c:spPr>
        <c:txPr>
          <a:bodyPr/>
          <a:lstStyle/>
          <a:p>
            <a:pPr>
              <a:defRPr b="0" sz="1000" spc="-1" strike="noStrike">
                <a:solidFill>
                  <a:srgbClr val="000000"/>
                </a:solidFill>
                <a:latin typeface="Arial"/>
              </a:defRPr>
            </a:pPr>
          </a:p>
        </c:txPr>
        <c:crossAx val="81509083"/>
        <c:crosses val="autoZero"/>
        <c:auto val="1"/>
        <c:lblAlgn val="ctr"/>
        <c:lblOffset val="100"/>
        <c:noMultiLvlLbl val="0"/>
      </c:catAx>
      <c:valAx>
        <c:axId val="81509083"/>
        <c:scaling>
          <c:orientation val="minMax"/>
          <c:max val="24.5"/>
          <c:min val="19.75"/>
        </c:scaling>
        <c:delete val="0"/>
        <c:axPos val="l"/>
        <c:majorGridlines>
          <c:spPr>
            <a:ln w="0">
              <a:solidFill>
                <a:srgbClr val="b3b3b3"/>
              </a:solidFill>
            </a:ln>
          </c:spPr>
        </c:majorGridlines>
        <c:numFmt formatCode="0.0" sourceLinked="0"/>
        <c:majorTickMark val="out"/>
        <c:minorTickMark val="none"/>
        <c:tickLblPos val="nextTo"/>
        <c:spPr>
          <a:ln w="0">
            <a:solidFill>
              <a:srgbClr val="b3b3b3"/>
            </a:solidFill>
          </a:ln>
        </c:spPr>
        <c:txPr>
          <a:bodyPr/>
          <a:lstStyle/>
          <a:p>
            <a:pPr>
              <a:defRPr b="0" sz="1000" spc="-1" strike="noStrike">
                <a:solidFill>
                  <a:srgbClr val="000000"/>
                </a:solidFill>
                <a:latin typeface="Arial"/>
              </a:defRPr>
            </a:pPr>
          </a:p>
        </c:txPr>
        <c:crossAx val="74627430"/>
        <c:crossesAt val="0"/>
        <c:crossBetween val="midCat"/>
      </c:valAx>
      <c:spPr>
        <a:noFill/>
        <a:ln w="0">
          <a:solidFill>
            <a:srgbClr val="b3b3b3"/>
          </a:solidFill>
        </a:ln>
      </c:spPr>
    </c:plotArea>
    <c:plotVisOnly val="1"/>
    <c:dispBlanksAs val="gap"/>
  </c:chart>
  <c:spPr>
    <a:solidFill>
      <a:srgbClr val="ffffff"/>
    </a:solidFill>
    <a:ln w="0">
      <a:noFill/>
    </a:ln>
  </c:spPr>
</c:chartSpace>
</file>

<file path=xl/charts/chart22.xml><?xml version="1.0" encoding="utf-8"?>
<c:chartSpace xmlns:c="http://schemas.openxmlformats.org/drawingml/2006/chart" xmlns:a="http://schemas.openxmlformats.org/drawingml/2006/main" xmlns:r="http://schemas.openxmlformats.org/officeDocument/2006/relationships">
  <c:lang val="en-US"/>
  <c:roundedCorners val="0"/>
  <c:chart>
    <c:autoTitleDeleted val="1"/>
    <c:plotArea>
      <c:lineChart>
        <c:grouping val="standard"/>
        <c:varyColors val="0"/>
        <c:ser>
          <c:idx val="0"/>
          <c:order val="0"/>
          <c:spPr>
            <a:solidFill>
              <a:srgbClr val="ff0000"/>
            </a:solidFill>
            <a:ln w="28800">
              <a:solidFill>
                <a:srgbClr val="ff0000"/>
              </a:solidFill>
              <a:round/>
            </a:ln>
          </c:spPr>
          <c:marker>
            <c:symbol val="none"/>
          </c:marker>
          <c:dLbls>
            <c:txPr>
              <a:bodyPr wrap="none"/>
              <a:lstStyle/>
              <a:p>
                <a:pPr>
                  <a:defRPr b="0" sz="1000" spc="-1" strike="noStrike">
                    <a:solidFill>
                      <a:srgbClr val="000000"/>
                    </a:solidFill>
                    <a:latin typeface="Arial"/>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trendline>
            <c:spPr>
              <a:ln w="0">
                <a:solidFill>
                  <a:srgbClr val="ff0000"/>
                </a:solidFill>
              </a:ln>
            </c:spPr>
            <c:trendlineType val="linear"/>
            <c:forward val="0"/>
            <c:backward val="0"/>
            <c:dispRSqr val="0"/>
            <c:dispEq val="0"/>
          </c:trendline>
          <c:val>
            <c:numRef>
              <c:f>Sheet1!$EO$39:$EO$175</c:f>
              <c:numCache>
                <c:formatCode>General</c:formatCode>
                <c:ptCount val="137"/>
                <c:pt idx="0">
                  <c:v>26.6916666666667</c:v>
                </c:pt>
                <c:pt idx="1">
                  <c:v>26.2916666666667</c:v>
                </c:pt>
                <c:pt idx="2">
                  <c:v>26.1</c:v>
                </c:pt>
                <c:pt idx="3">
                  <c:v>26.9</c:v>
                </c:pt>
                <c:pt idx="4">
                  <c:v>26.8166666666667</c:v>
                </c:pt>
                <c:pt idx="5">
                  <c:v>26.4833333333333</c:v>
                </c:pt>
                <c:pt idx="6">
                  <c:v>26.95</c:v>
                </c:pt>
                <c:pt idx="7">
                  <c:v>27.3166666666667</c:v>
                </c:pt>
                <c:pt idx="8">
                  <c:v>26.9166666666667</c:v>
                </c:pt>
                <c:pt idx="9">
                  <c:v>27.6666666666667</c:v>
                </c:pt>
                <c:pt idx="10">
                  <c:v>26.6416666666667</c:v>
                </c:pt>
                <c:pt idx="11">
                  <c:v>26.8833333333333</c:v>
                </c:pt>
                <c:pt idx="12">
                  <c:v>27.2916666666667</c:v>
                </c:pt>
                <c:pt idx="13">
                  <c:v>27.75</c:v>
                </c:pt>
                <c:pt idx="14">
                  <c:v>26.35</c:v>
                </c:pt>
                <c:pt idx="15">
                  <c:v>26.2083333333333</c:v>
                </c:pt>
                <c:pt idx="16">
                  <c:v>26.35</c:v>
                </c:pt>
                <c:pt idx="17">
                  <c:v>27.2583333333333</c:v>
                </c:pt>
                <c:pt idx="18">
                  <c:v>26.825</c:v>
                </c:pt>
                <c:pt idx="19">
                  <c:v>26.6</c:v>
                </c:pt>
                <c:pt idx="20">
                  <c:v>25.975</c:v>
                </c:pt>
                <c:pt idx="21">
                  <c:v>26.425</c:v>
                </c:pt>
                <c:pt idx="22">
                  <c:v>27.3416666666667</c:v>
                </c:pt>
                <c:pt idx="23">
                  <c:v>27.5833333333333</c:v>
                </c:pt>
                <c:pt idx="24">
                  <c:v>27.2083333333333</c:v>
                </c:pt>
                <c:pt idx="25">
                  <c:v>28.9833333333333</c:v>
                </c:pt>
                <c:pt idx="26">
                  <c:v>27.6583333333333</c:v>
                </c:pt>
                <c:pt idx="27">
                  <c:v>26.4583333333333</c:v>
                </c:pt>
                <c:pt idx="28">
                  <c:v>26.25</c:v>
                </c:pt>
                <c:pt idx="29">
                  <c:v>27.6166666666667</c:v>
                </c:pt>
                <c:pt idx="30">
                  <c:v>28.0833333333333</c:v>
                </c:pt>
                <c:pt idx="31">
                  <c:v>26.4583333333333</c:v>
                </c:pt>
                <c:pt idx="32">
                  <c:v>27.6416666666667</c:v>
                </c:pt>
                <c:pt idx="33">
                  <c:v>27.6333333333333</c:v>
                </c:pt>
                <c:pt idx="34">
                  <c:v>27.4916666666667</c:v>
                </c:pt>
                <c:pt idx="35">
                  <c:v>26.375</c:v>
                </c:pt>
                <c:pt idx="36">
                  <c:v>27.3</c:v>
                </c:pt>
                <c:pt idx="37">
                  <c:v>27.2833333333333</c:v>
                </c:pt>
                <c:pt idx="38">
                  <c:v>27.3666666666667</c:v>
                </c:pt>
                <c:pt idx="39">
                  <c:v>27.5666666666667</c:v>
                </c:pt>
                <c:pt idx="40">
                  <c:v>26.6166666666667</c:v>
                </c:pt>
                <c:pt idx="41">
                  <c:v>27.3833333333333</c:v>
                </c:pt>
                <c:pt idx="42">
                  <c:v>26.0166666666667</c:v>
                </c:pt>
                <c:pt idx="43">
                  <c:v>26.4333333333333</c:v>
                </c:pt>
                <c:pt idx="44">
                  <c:v>26.5833333333333</c:v>
                </c:pt>
                <c:pt idx="45">
                  <c:v>27.3166666666667</c:v>
                </c:pt>
                <c:pt idx="46">
                  <c:v>26.2666666666667</c:v>
                </c:pt>
                <c:pt idx="47">
                  <c:v>26.7083333333333</c:v>
                </c:pt>
                <c:pt idx="48">
                  <c:v>26.65</c:v>
                </c:pt>
                <c:pt idx="49">
                  <c:v>27.1166666666667</c:v>
                </c:pt>
                <c:pt idx="50">
                  <c:v>24.875</c:v>
                </c:pt>
                <c:pt idx="51">
                  <c:v>28.525</c:v>
                </c:pt>
                <c:pt idx="52">
                  <c:v>27.5166666666667</c:v>
                </c:pt>
                <c:pt idx="53">
                  <c:v>28.4333333333333</c:v>
                </c:pt>
                <c:pt idx="54">
                  <c:v>27.775</c:v>
                </c:pt>
                <c:pt idx="55">
                  <c:v>28.1583333333333</c:v>
                </c:pt>
                <c:pt idx="56">
                  <c:v>27.5583333333333</c:v>
                </c:pt>
                <c:pt idx="57">
                  <c:v>27.5583333333333</c:v>
                </c:pt>
                <c:pt idx="58">
                  <c:v>27.9583333333333</c:v>
                </c:pt>
                <c:pt idx="59">
                  <c:v>28.275</c:v>
                </c:pt>
                <c:pt idx="60">
                  <c:v>27.0333333333333</c:v>
                </c:pt>
                <c:pt idx="61">
                  <c:v>27.4416666666667</c:v>
                </c:pt>
                <c:pt idx="62">
                  <c:v>28.6333333333333</c:v>
                </c:pt>
                <c:pt idx="63">
                  <c:v>27.5416666666667</c:v>
                </c:pt>
                <c:pt idx="64">
                  <c:v>28.25</c:v>
                </c:pt>
                <c:pt idx="65">
                  <c:v>27.9916666666667</c:v>
                </c:pt>
                <c:pt idx="66">
                  <c:v>27.2333333333333</c:v>
                </c:pt>
                <c:pt idx="67">
                  <c:v>26.975</c:v>
                </c:pt>
                <c:pt idx="68">
                  <c:v>29.0166666666667</c:v>
                </c:pt>
                <c:pt idx="69">
                  <c:v>27.6333333333333</c:v>
                </c:pt>
                <c:pt idx="70">
                  <c:v>28.7666666666667</c:v>
                </c:pt>
                <c:pt idx="71">
                  <c:v>28.0680555555556</c:v>
                </c:pt>
                <c:pt idx="72">
                  <c:v>28.9083333333333</c:v>
                </c:pt>
                <c:pt idx="73">
                  <c:v>28.425</c:v>
                </c:pt>
                <c:pt idx="74">
                  <c:v>28.2166666666667</c:v>
                </c:pt>
                <c:pt idx="75">
                  <c:v>27.7666666666667</c:v>
                </c:pt>
                <c:pt idx="76">
                  <c:v>29.05</c:v>
                </c:pt>
                <c:pt idx="77">
                  <c:v>27.3583333333333</c:v>
                </c:pt>
                <c:pt idx="78">
                  <c:v>28.5666666666667</c:v>
                </c:pt>
                <c:pt idx="79">
                  <c:v>28.0666666666667</c:v>
                </c:pt>
                <c:pt idx="80">
                  <c:v>29.2</c:v>
                </c:pt>
                <c:pt idx="81">
                  <c:v>28.8583333333333</c:v>
                </c:pt>
                <c:pt idx="82">
                  <c:v>29.0083333333333</c:v>
                </c:pt>
                <c:pt idx="83">
                  <c:v>30.1416666666667</c:v>
                </c:pt>
                <c:pt idx="84">
                  <c:v>29.425</c:v>
                </c:pt>
                <c:pt idx="85">
                  <c:v>28.0833333333333</c:v>
                </c:pt>
                <c:pt idx="86">
                  <c:v>28.7333333333333</c:v>
                </c:pt>
                <c:pt idx="87">
                  <c:v>27.9166666666667</c:v>
                </c:pt>
                <c:pt idx="88">
                  <c:v>29.775</c:v>
                </c:pt>
                <c:pt idx="89">
                  <c:v>28.125</c:v>
                </c:pt>
                <c:pt idx="90">
                  <c:v>29.1833333333333</c:v>
                </c:pt>
                <c:pt idx="91">
                  <c:v>29.9916666666667</c:v>
                </c:pt>
                <c:pt idx="92">
                  <c:v>29.7333333333333</c:v>
                </c:pt>
                <c:pt idx="93">
                  <c:v>30.1583333333333</c:v>
                </c:pt>
                <c:pt idx="94">
                  <c:v>29.2569444444444</c:v>
                </c:pt>
                <c:pt idx="95">
                  <c:v>28.4</c:v>
                </c:pt>
                <c:pt idx="96">
                  <c:v>28.675</c:v>
                </c:pt>
                <c:pt idx="97">
                  <c:v>28.65</c:v>
                </c:pt>
                <c:pt idx="98">
                  <c:v>28.9083333333333</c:v>
                </c:pt>
                <c:pt idx="99">
                  <c:v>29.7666666666667</c:v>
                </c:pt>
                <c:pt idx="100">
                  <c:v>28.1833333333333</c:v>
                </c:pt>
                <c:pt idx="101">
                  <c:v>29.4666666666667</c:v>
                </c:pt>
                <c:pt idx="102">
                  <c:v>29.7583333333333</c:v>
                </c:pt>
                <c:pt idx="103">
                  <c:v>27.95</c:v>
                </c:pt>
                <c:pt idx="104">
                  <c:v>28.9916666666667</c:v>
                </c:pt>
                <c:pt idx="105">
                  <c:v>29.2583333333333</c:v>
                </c:pt>
                <c:pt idx="106">
                  <c:v>28.1416666666667</c:v>
                </c:pt>
                <c:pt idx="107">
                  <c:v>29.0166666666667</c:v>
                </c:pt>
                <c:pt idx="108">
                  <c:v>29.075</c:v>
                </c:pt>
                <c:pt idx="109">
                  <c:v>28.7833333333333</c:v>
                </c:pt>
                <c:pt idx="110">
                  <c:v>29.075</c:v>
                </c:pt>
                <c:pt idx="111">
                  <c:v>28.6083333333333</c:v>
                </c:pt>
                <c:pt idx="112">
                  <c:v>28.3583333333333</c:v>
                </c:pt>
                <c:pt idx="113">
                  <c:v>29.3583333333333</c:v>
                </c:pt>
                <c:pt idx="114">
                  <c:v>28.7583333333333</c:v>
                </c:pt>
                <c:pt idx="115">
                  <c:v>28.925</c:v>
                </c:pt>
                <c:pt idx="116">
                  <c:v>29.5833333333333</c:v>
                </c:pt>
                <c:pt idx="117">
                  <c:v>29.5333333333333</c:v>
                </c:pt>
                <c:pt idx="118">
                  <c:v>29.6083333333333</c:v>
                </c:pt>
                <c:pt idx="119">
                  <c:v>28.5083333333333</c:v>
                </c:pt>
                <c:pt idx="120">
                  <c:v>29.4416666666667</c:v>
                </c:pt>
                <c:pt idx="121">
                  <c:v>27.3333333333333</c:v>
                </c:pt>
                <c:pt idx="122">
                  <c:v>28.75</c:v>
                </c:pt>
                <c:pt idx="123">
                  <c:v>28.9166666666667</c:v>
                </c:pt>
                <c:pt idx="124">
                  <c:v>30.0833333333333</c:v>
                </c:pt>
                <c:pt idx="125">
                  <c:v>29.9666666666667</c:v>
                </c:pt>
                <c:pt idx="126">
                  <c:v>29.05</c:v>
                </c:pt>
                <c:pt idx="127">
                  <c:v>28.6916666666667</c:v>
                </c:pt>
                <c:pt idx="128">
                  <c:v>29.8916666666667</c:v>
                </c:pt>
                <c:pt idx="129">
                  <c:v>30.1916666666667</c:v>
                </c:pt>
                <c:pt idx="130">
                  <c:v>30.45</c:v>
                </c:pt>
                <c:pt idx="131">
                  <c:v>28.6916666666667</c:v>
                </c:pt>
                <c:pt idx="132">
                  <c:v>28.5416666666667</c:v>
                </c:pt>
                <c:pt idx="133">
                  <c:v>27.8</c:v>
                </c:pt>
              </c:numCache>
            </c:numRef>
          </c:val>
          <c:smooth val="1"/>
        </c:ser>
        <c:hiLowLines>
          <c:spPr>
            <a:ln w="0">
              <a:noFill/>
            </a:ln>
          </c:spPr>
        </c:hiLowLines>
        <c:marker val="0"/>
        <c:axId val="10092185"/>
        <c:axId val="50053751"/>
      </c:lineChart>
      <c:catAx>
        <c:axId val="10092185"/>
        <c:scaling>
          <c:orientation val="minMax"/>
        </c:scaling>
        <c:delete val="0"/>
        <c:axPos val="b"/>
        <c:numFmt formatCode="General" sourceLinked="0"/>
        <c:majorTickMark val="out"/>
        <c:minorTickMark val="none"/>
        <c:tickLblPos val="nextTo"/>
        <c:spPr>
          <a:ln w="0">
            <a:solidFill>
              <a:srgbClr val="b3b3b3"/>
            </a:solidFill>
          </a:ln>
        </c:spPr>
        <c:txPr>
          <a:bodyPr/>
          <a:lstStyle/>
          <a:p>
            <a:pPr>
              <a:defRPr b="0" sz="1000" spc="-1" strike="noStrike">
                <a:solidFill>
                  <a:srgbClr val="000000"/>
                </a:solidFill>
                <a:latin typeface="Arial"/>
              </a:defRPr>
            </a:pPr>
          </a:p>
        </c:txPr>
        <c:crossAx val="50053751"/>
        <c:crosses val="autoZero"/>
        <c:auto val="1"/>
        <c:lblAlgn val="ctr"/>
        <c:lblOffset val="100"/>
        <c:noMultiLvlLbl val="0"/>
      </c:catAx>
      <c:valAx>
        <c:axId val="50053751"/>
        <c:scaling>
          <c:orientation val="minMax"/>
          <c:max val="30.5"/>
          <c:min val="25"/>
        </c:scaling>
        <c:delete val="0"/>
        <c:axPos val="l"/>
        <c:majorGridlines>
          <c:spPr>
            <a:ln w="0">
              <a:solidFill>
                <a:srgbClr val="b3b3b3"/>
              </a:solidFill>
            </a:ln>
          </c:spPr>
        </c:majorGridlines>
        <c:numFmt formatCode="0.0" sourceLinked="0"/>
        <c:majorTickMark val="out"/>
        <c:minorTickMark val="none"/>
        <c:tickLblPos val="nextTo"/>
        <c:spPr>
          <a:ln w="0">
            <a:solidFill>
              <a:srgbClr val="b3b3b3"/>
            </a:solidFill>
          </a:ln>
        </c:spPr>
        <c:txPr>
          <a:bodyPr/>
          <a:lstStyle/>
          <a:p>
            <a:pPr>
              <a:defRPr b="0" sz="1000" spc="-1" strike="noStrike">
                <a:solidFill>
                  <a:srgbClr val="000000"/>
                </a:solidFill>
                <a:latin typeface="Arial"/>
              </a:defRPr>
            </a:pPr>
          </a:p>
        </c:txPr>
        <c:crossAx val="10092185"/>
        <c:crossesAt val="0"/>
        <c:crossBetween val="midCat"/>
      </c:valAx>
      <c:spPr>
        <a:noFill/>
        <a:ln w="0">
          <a:solidFill>
            <a:srgbClr val="b3b3b3"/>
          </a:solidFill>
        </a:ln>
      </c:spPr>
    </c:plotArea>
    <c:plotVisOnly val="1"/>
    <c:dispBlanksAs val="gap"/>
  </c:chart>
  <c:spPr>
    <a:solidFill>
      <a:srgbClr val="ffffff"/>
    </a:solidFill>
    <a:ln w="0">
      <a:noFill/>
    </a:ln>
  </c:spPr>
</c:chartSpace>
</file>

<file path=xl/charts/chart23.xml><?xml version="1.0" encoding="utf-8"?>
<c:chartSpace xmlns:c="http://schemas.openxmlformats.org/drawingml/2006/chart" xmlns:a="http://schemas.openxmlformats.org/drawingml/2006/main" xmlns:r="http://schemas.openxmlformats.org/officeDocument/2006/relationships">
  <c:lang val="en-US"/>
  <c:roundedCorners val="0"/>
  <c:chart>
    <c:autoTitleDeleted val="1"/>
    <c:plotArea>
      <c:lineChart>
        <c:grouping val="standard"/>
        <c:varyColors val="0"/>
        <c:ser>
          <c:idx val="0"/>
          <c:order val="0"/>
          <c:spPr>
            <a:solidFill>
              <a:srgbClr val="ff0000"/>
            </a:solidFill>
            <a:ln w="28800">
              <a:solidFill>
                <a:srgbClr val="ff0000"/>
              </a:solidFill>
              <a:round/>
            </a:ln>
          </c:spPr>
          <c:marker>
            <c:symbol val="none"/>
          </c:marker>
          <c:dLbls>
            <c:txPr>
              <a:bodyPr wrap="none"/>
              <a:lstStyle/>
              <a:p>
                <a:pPr>
                  <a:defRPr b="0" sz="1000" spc="-1" strike="noStrike">
                    <a:solidFill>
                      <a:srgbClr val="000000"/>
                    </a:solidFill>
                    <a:latin typeface="Arial"/>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trendline>
            <c:spPr>
              <a:ln w="36720">
                <a:solidFill>
                  <a:srgbClr val="ff0000"/>
                </a:solidFill>
                <a:round/>
              </a:ln>
            </c:spPr>
            <c:trendlineType val="linear"/>
            <c:forward val="0"/>
            <c:backward val="0"/>
            <c:dispRSqr val="0"/>
            <c:dispEq val="0"/>
          </c:trendline>
          <c:val>
            <c:numRef>
              <c:f>Sheet1!$FO$13:$FO$175</c:f>
              <c:numCache>
                <c:formatCode>General</c:formatCode>
                <c:ptCount val="163"/>
                <c:pt idx="0">
                  <c:v>19.9666666666667</c:v>
                </c:pt>
                <c:pt idx="1">
                  <c:v>19.675</c:v>
                </c:pt>
                <c:pt idx="2">
                  <c:v>20.15</c:v>
                </c:pt>
                <c:pt idx="3">
                  <c:v>21.3916666666667</c:v>
                </c:pt>
                <c:pt idx="4">
                  <c:v>20.5166666666667</c:v>
                </c:pt>
                <c:pt idx="5">
                  <c:v>20.9916666666667</c:v>
                </c:pt>
                <c:pt idx="6">
                  <c:v>21.2666666666667</c:v>
                </c:pt>
                <c:pt idx="7">
                  <c:v>20.6902777777778</c:v>
                </c:pt>
                <c:pt idx="8">
                  <c:v>21.325</c:v>
                </c:pt>
                <c:pt idx="9">
                  <c:v>20.5666666666667</c:v>
                </c:pt>
                <c:pt idx="10">
                  <c:v>20.3083333333333</c:v>
                </c:pt>
                <c:pt idx="11">
                  <c:v>19.7833333333333</c:v>
                </c:pt>
                <c:pt idx="12">
                  <c:v>20.3916666666667</c:v>
                </c:pt>
                <c:pt idx="13">
                  <c:v>20.7916666666667</c:v>
                </c:pt>
                <c:pt idx="14">
                  <c:v>20.3666666666667</c:v>
                </c:pt>
                <c:pt idx="15">
                  <c:v>20.8</c:v>
                </c:pt>
                <c:pt idx="16">
                  <c:v>20.6</c:v>
                </c:pt>
                <c:pt idx="17">
                  <c:v>20.5</c:v>
                </c:pt>
                <c:pt idx="18">
                  <c:v>19.95</c:v>
                </c:pt>
                <c:pt idx="19">
                  <c:v>21.0166666666667</c:v>
                </c:pt>
                <c:pt idx="20">
                  <c:v>20.5430555555556</c:v>
                </c:pt>
                <c:pt idx="21">
                  <c:v>20.0166666666667</c:v>
                </c:pt>
                <c:pt idx="22">
                  <c:v>20.2333333333333</c:v>
                </c:pt>
                <c:pt idx="23">
                  <c:v>20.375</c:v>
                </c:pt>
                <c:pt idx="24">
                  <c:v>19.8333333333333</c:v>
                </c:pt>
                <c:pt idx="25">
                  <c:v>22.7</c:v>
                </c:pt>
                <c:pt idx="26">
                  <c:v>22.2916666666667</c:v>
                </c:pt>
                <c:pt idx="27">
                  <c:v>22.1111111111111</c:v>
                </c:pt>
                <c:pt idx="28">
                  <c:v>21.3986111111111</c:v>
                </c:pt>
                <c:pt idx="29">
                  <c:v>20.7791666666667</c:v>
                </c:pt>
                <c:pt idx="30">
                  <c:v>20.9638888888889</c:v>
                </c:pt>
                <c:pt idx="31">
                  <c:v>20.6583333333333</c:v>
                </c:pt>
                <c:pt idx="32">
                  <c:v>21.3666666666667</c:v>
                </c:pt>
                <c:pt idx="33">
                  <c:v>21.2083333333333</c:v>
                </c:pt>
                <c:pt idx="34">
                  <c:v>21.225</c:v>
                </c:pt>
                <c:pt idx="35">
                  <c:v>21.825</c:v>
                </c:pt>
                <c:pt idx="36">
                  <c:v>21.3416666666667</c:v>
                </c:pt>
                <c:pt idx="37">
                  <c:v>20.725</c:v>
                </c:pt>
                <c:pt idx="38">
                  <c:v>21.275</c:v>
                </c:pt>
                <c:pt idx="39">
                  <c:v>21.3083333333333</c:v>
                </c:pt>
                <c:pt idx="40">
                  <c:v>20.4416666666667</c:v>
                </c:pt>
                <c:pt idx="41">
                  <c:v>21.0333333333333</c:v>
                </c:pt>
                <c:pt idx="42">
                  <c:v>20.0666666666667</c:v>
                </c:pt>
                <c:pt idx="43">
                  <c:v>20.6333333333333</c:v>
                </c:pt>
                <c:pt idx="44">
                  <c:v>19.1</c:v>
                </c:pt>
                <c:pt idx="45">
                  <c:v>20.0666666666667</c:v>
                </c:pt>
                <c:pt idx="46">
                  <c:v>18.425</c:v>
                </c:pt>
                <c:pt idx="47">
                  <c:v>19.7666666666667</c:v>
                </c:pt>
                <c:pt idx="48">
                  <c:v>19.1416666666667</c:v>
                </c:pt>
                <c:pt idx="49">
                  <c:v>19.2916666666667</c:v>
                </c:pt>
                <c:pt idx="50">
                  <c:v>19.6520833333333</c:v>
                </c:pt>
                <c:pt idx="51">
                  <c:v>21.4944444444444</c:v>
                </c:pt>
                <c:pt idx="52">
                  <c:v>19.425</c:v>
                </c:pt>
                <c:pt idx="53">
                  <c:v>19.9638888888889</c:v>
                </c:pt>
                <c:pt idx="54">
                  <c:v>18.95</c:v>
                </c:pt>
                <c:pt idx="55">
                  <c:v>19.9833333333333</c:v>
                </c:pt>
                <c:pt idx="56">
                  <c:v>20.625</c:v>
                </c:pt>
                <c:pt idx="57">
                  <c:v>19.6666666666667</c:v>
                </c:pt>
                <c:pt idx="58">
                  <c:v>20.8166666666667</c:v>
                </c:pt>
                <c:pt idx="59">
                  <c:v>19.6166666666667</c:v>
                </c:pt>
                <c:pt idx="60">
                  <c:v>19.6416666666667</c:v>
                </c:pt>
                <c:pt idx="61">
                  <c:v>18.6083333333333</c:v>
                </c:pt>
                <c:pt idx="62">
                  <c:v>19.2333333333333</c:v>
                </c:pt>
                <c:pt idx="63">
                  <c:v>19.8</c:v>
                </c:pt>
                <c:pt idx="64">
                  <c:v>19.4833333333333</c:v>
                </c:pt>
                <c:pt idx="65">
                  <c:v>19.4666666666667</c:v>
                </c:pt>
                <c:pt idx="66">
                  <c:v>18.7916666666667</c:v>
                </c:pt>
                <c:pt idx="67">
                  <c:v>20.5916666666667</c:v>
                </c:pt>
                <c:pt idx="68">
                  <c:v>19.1166666666667</c:v>
                </c:pt>
                <c:pt idx="69">
                  <c:v>19.225</c:v>
                </c:pt>
                <c:pt idx="70">
                  <c:v>19.2583333333333</c:v>
                </c:pt>
                <c:pt idx="71">
                  <c:v>20.225</c:v>
                </c:pt>
                <c:pt idx="72">
                  <c:v>19.2416666666667</c:v>
                </c:pt>
                <c:pt idx="73">
                  <c:v>19.3333333333333</c:v>
                </c:pt>
                <c:pt idx="74">
                  <c:v>19.4916666666667</c:v>
                </c:pt>
                <c:pt idx="75">
                  <c:v>19.85</c:v>
                </c:pt>
                <c:pt idx="76">
                  <c:v>19.6166666666667</c:v>
                </c:pt>
                <c:pt idx="77">
                  <c:v>19.7333333333333</c:v>
                </c:pt>
                <c:pt idx="78">
                  <c:v>19.3</c:v>
                </c:pt>
                <c:pt idx="79">
                  <c:v>19.6416666666667</c:v>
                </c:pt>
                <c:pt idx="80">
                  <c:v>18.4166666666667</c:v>
                </c:pt>
                <c:pt idx="81">
                  <c:v>19.3083333333333</c:v>
                </c:pt>
                <c:pt idx="82">
                  <c:v>19</c:v>
                </c:pt>
                <c:pt idx="83">
                  <c:v>18.5666666666667</c:v>
                </c:pt>
                <c:pt idx="84">
                  <c:v>19.2333333333333</c:v>
                </c:pt>
                <c:pt idx="85">
                  <c:v>19.0416666666667</c:v>
                </c:pt>
                <c:pt idx="86">
                  <c:v>18.5916666666667</c:v>
                </c:pt>
                <c:pt idx="87">
                  <c:v>19.8166666666667</c:v>
                </c:pt>
                <c:pt idx="88">
                  <c:v>19.7083333333333</c:v>
                </c:pt>
                <c:pt idx="89">
                  <c:v>18.575</c:v>
                </c:pt>
                <c:pt idx="90">
                  <c:v>19.4833333333333</c:v>
                </c:pt>
                <c:pt idx="91">
                  <c:v>19.0083333333333</c:v>
                </c:pt>
                <c:pt idx="92">
                  <c:v>18.9583333333333</c:v>
                </c:pt>
                <c:pt idx="93">
                  <c:v>18.8916666666667</c:v>
                </c:pt>
                <c:pt idx="94">
                  <c:v>20.125</c:v>
                </c:pt>
                <c:pt idx="95">
                  <c:v>18.7666666666667</c:v>
                </c:pt>
                <c:pt idx="96">
                  <c:v>20.25</c:v>
                </c:pt>
                <c:pt idx="97">
                  <c:v>19.0333333333333</c:v>
                </c:pt>
                <c:pt idx="98">
                  <c:v>20.8833333333333</c:v>
                </c:pt>
                <c:pt idx="99">
                  <c:v>19.9</c:v>
                </c:pt>
                <c:pt idx="100">
                  <c:v>19.7791666666667</c:v>
                </c:pt>
                <c:pt idx="101">
                  <c:v>18.8</c:v>
                </c:pt>
                <c:pt idx="102">
                  <c:v>19.7083333333333</c:v>
                </c:pt>
                <c:pt idx="103">
                  <c:v>18.95</c:v>
                </c:pt>
                <c:pt idx="104">
                  <c:v>19.775</c:v>
                </c:pt>
                <c:pt idx="105">
                  <c:v>19.0916666666667</c:v>
                </c:pt>
                <c:pt idx="106">
                  <c:v>18.85</c:v>
                </c:pt>
                <c:pt idx="107">
                  <c:v>18.8666666666667</c:v>
                </c:pt>
                <c:pt idx="108">
                  <c:v>19.3916666666667</c:v>
                </c:pt>
                <c:pt idx="109">
                  <c:v>20.3583333333333</c:v>
                </c:pt>
                <c:pt idx="110">
                  <c:v>20.25</c:v>
                </c:pt>
                <c:pt idx="111">
                  <c:v>19.3833333333333</c:v>
                </c:pt>
                <c:pt idx="112">
                  <c:v>20.075</c:v>
                </c:pt>
                <c:pt idx="113">
                  <c:v>19.5333333333333</c:v>
                </c:pt>
                <c:pt idx="114">
                  <c:v>20.35</c:v>
                </c:pt>
                <c:pt idx="115">
                  <c:v>19.5</c:v>
                </c:pt>
                <c:pt idx="116">
                  <c:v>20.1083333333333</c:v>
                </c:pt>
                <c:pt idx="117">
                  <c:v>20.65</c:v>
                </c:pt>
                <c:pt idx="118">
                  <c:v>20.1416666666667</c:v>
                </c:pt>
                <c:pt idx="119">
                  <c:v>20.7333333333333</c:v>
                </c:pt>
                <c:pt idx="120">
                  <c:v>20.025</c:v>
                </c:pt>
                <c:pt idx="121">
                  <c:v>19.5666666666667</c:v>
                </c:pt>
                <c:pt idx="122">
                  <c:v>19.8583333333333</c:v>
                </c:pt>
                <c:pt idx="123">
                  <c:v>19.575</c:v>
                </c:pt>
                <c:pt idx="124">
                  <c:v>20.2916666666667</c:v>
                </c:pt>
                <c:pt idx="125">
                  <c:v>21.175</c:v>
                </c:pt>
                <c:pt idx="126">
                  <c:v>20.125</c:v>
                </c:pt>
                <c:pt idx="127">
                  <c:v>20.6</c:v>
                </c:pt>
                <c:pt idx="128">
                  <c:v>20.6</c:v>
                </c:pt>
                <c:pt idx="129">
                  <c:v>19.0333333333333</c:v>
                </c:pt>
                <c:pt idx="130">
                  <c:v>20.5583333333333</c:v>
                </c:pt>
                <c:pt idx="131">
                  <c:v>20.2666666666667</c:v>
                </c:pt>
                <c:pt idx="132">
                  <c:v>19.9166666666667</c:v>
                </c:pt>
                <c:pt idx="133">
                  <c:v>19.9083333333333</c:v>
                </c:pt>
                <c:pt idx="134">
                  <c:v>20.25</c:v>
                </c:pt>
                <c:pt idx="135">
                  <c:v>20.4666666666667</c:v>
                </c:pt>
                <c:pt idx="136">
                  <c:v>20.75</c:v>
                </c:pt>
                <c:pt idx="137">
                  <c:v>20.8916666666667</c:v>
                </c:pt>
                <c:pt idx="138">
                  <c:v>20.4416666666667</c:v>
                </c:pt>
                <c:pt idx="139">
                  <c:v>20.925</c:v>
                </c:pt>
                <c:pt idx="140">
                  <c:v>20.4833333333333</c:v>
                </c:pt>
                <c:pt idx="141">
                  <c:v>20.7666666666667</c:v>
                </c:pt>
                <c:pt idx="142">
                  <c:v>21.25</c:v>
                </c:pt>
                <c:pt idx="143">
                  <c:v>21.1916666666667</c:v>
                </c:pt>
                <c:pt idx="144">
                  <c:v>22.075</c:v>
                </c:pt>
                <c:pt idx="145">
                  <c:v>21.225</c:v>
                </c:pt>
                <c:pt idx="146">
                  <c:v>22.05</c:v>
                </c:pt>
                <c:pt idx="147">
                  <c:v>21.0583333333333</c:v>
                </c:pt>
                <c:pt idx="148">
                  <c:v>20.0833333333333</c:v>
                </c:pt>
                <c:pt idx="149">
                  <c:v>20.1666666666667</c:v>
                </c:pt>
                <c:pt idx="150">
                  <c:v>20.9166666666667</c:v>
                </c:pt>
                <c:pt idx="151">
                  <c:v>21.5833333333333</c:v>
                </c:pt>
                <c:pt idx="152">
                  <c:v>21.3833333333333</c:v>
                </c:pt>
                <c:pt idx="153">
                  <c:v>21.0833333333333</c:v>
                </c:pt>
                <c:pt idx="154">
                  <c:v>21.4833333333333</c:v>
                </c:pt>
                <c:pt idx="155">
                  <c:v>21.6</c:v>
                </c:pt>
                <c:pt idx="156">
                  <c:v>21.9833333333333</c:v>
                </c:pt>
                <c:pt idx="157">
                  <c:v>20.5333333333333</c:v>
                </c:pt>
                <c:pt idx="158">
                  <c:v>20.5</c:v>
                </c:pt>
                <c:pt idx="159">
                  <c:v>20.2083333333333</c:v>
                </c:pt>
              </c:numCache>
            </c:numRef>
          </c:val>
          <c:smooth val="1"/>
        </c:ser>
        <c:hiLowLines>
          <c:spPr>
            <a:ln w="0">
              <a:noFill/>
            </a:ln>
          </c:spPr>
        </c:hiLowLines>
        <c:marker val="0"/>
        <c:axId val="54521208"/>
        <c:axId val="67532598"/>
      </c:lineChart>
      <c:catAx>
        <c:axId val="54521208"/>
        <c:scaling>
          <c:orientation val="minMax"/>
        </c:scaling>
        <c:delete val="0"/>
        <c:axPos val="b"/>
        <c:numFmt formatCode="General" sourceLinked="0"/>
        <c:majorTickMark val="out"/>
        <c:minorTickMark val="none"/>
        <c:tickLblPos val="nextTo"/>
        <c:spPr>
          <a:ln w="0">
            <a:solidFill>
              <a:srgbClr val="b3b3b3"/>
            </a:solidFill>
          </a:ln>
        </c:spPr>
        <c:txPr>
          <a:bodyPr/>
          <a:lstStyle/>
          <a:p>
            <a:pPr>
              <a:defRPr b="0" sz="1000" spc="-1" strike="noStrike">
                <a:solidFill>
                  <a:srgbClr val="000000"/>
                </a:solidFill>
                <a:latin typeface="Arial"/>
              </a:defRPr>
            </a:pPr>
          </a:p>
        </c:txPr>
        <c:crossAx val="67532598"/>
        <c:crosses val="autoZero"/>
        <c:auto val="1"/>
        <c:lblAlgn val="ctr"/>
        <c:lblOffset val="100"/>
        <c:noMultiLvlLbl val="0"/>
      </c:catAx>
      <c:valAx>
        <c:axId val="67532598"/>
        <c:scaling>
          <c:orientation val="minMax"/>
          <c:max val="23"/>
          <c:min val="18.4"/>
        </c:scaling>
        <c:delete val="0"/>
        <c:axPos val="l"/>
        <c:majorGridlines>
          <c:spPr>
            <a:ln w="0">
              <a:solidFill>
                <a:srgbClr val="b3b3b3"/>
              </a:solidFill>
            </a:ln>
          </c:spPr>
        </c:majorGridlines>
        <c:numFmt formatCode="0.0" sourceLinked="0"/>
        <c:majorTickMark val="out"/>
        <c:minorTickMark val="none"/>
        <c:tickLblPos val="nextTo"/>
        <c:spPr>
          <a:ln w="0">
            <a:solidFill>
              <a:srgbClr val="b3b3b3"/>
            </a:solidFill>
          </a:ln>
        </c:spPr>
        <c:txPr>
          <a:bodyPr/>
          <a:lstStyle/>
          <a:p>
            <a:pPr>
              <a:defRPr b="0" sz="1000" spc="-1" strike="noStrike">
                <a:solidFill>
                  <a:srgbClr val="000000"/>
                </a:solidFill>
                <a:latin typeface="Arial"/>
              </a:defRPr>
            </a:pPr>
          </a:p>
        </c:txPr>
        <c:crossAx val="54521208"/>
        <c:crossesAt val="0"/>
        <c:crossBetween val="midCat"/>
      </c:valAx>
      <c:spPr>
        <a:noFill/>
        <a:ln w="0">
          <a:solidFill>
            <a:srgbClr val="b3b3b3"/>
          </a:solidFill>
        </a:ln>
      </c:spPr>
    </c:plotArea>
    <c:plotVisOnly val="1"/>
    <c:dispBlanksAs val="gap"/>
  </c:chart>
  <c:spPr>
    <a:solidFill>
      <a:srgbClr val="ffffff"/>
    </a:solidFill>
    <a:ln w="0">
      <a:noFill/>
    </a:ln>
  </c:spPr>
</c:chartSpace>
</file>

<file path=xl/charts/chart24.xml><?xml version="1.0" encoding="utf-8"?>
<c:chartSpace xmlns:c="http://schemas.openxmlformats.org/drawingml/2006/chart" xmlns:a="http://schemas.openxmlformats.org/drawingml/2006/main" xmlns:r="http://schemas.openxmlformats.org/officeDocument/2006/relationships">
  <c:lang val="en-US"/>
  <c:roundedCorners val="0"/>
  <c:chart>
    <c:autoTitleDeleted val="1"/>
    <c:plotArea>
      <c:lineChart>
        <c:grouping val="standard"/>
        <c:varyColors val="0"/>
        <c:ser>
          <c:idx val="0"/>
          <c:order val="0"/>
          <c:spPr>
            <a:solidFill>
              <a:srgbClr val="ff0000"/>
            </a:solidFill>
            <a:ln w="28800">
              <a:solidFill>
                <a:srgbClr val="ff0000"/>
              </a:solidFill>
              <a:round/>
            </a:ln>
          </c:spPr>
          <c:marker>
            <c:symbol val="none"/>
          </c:marker>
          <c:dLbls>
            <c:txPr>
              <a:bodyPr wrap="none"/>
              <a:lstStyle/>
              <a:p>
                <a:pPr>
                  <a:defRPr b="0" sz="1000" spc="-1" strike="noStrike">
                    <a:solidFill>
                      <a:srgbClr val="000000"/>
                    </a:solidFill>
                    <a:latin typeface="Arial"/>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trendline>
            <c:spPr>
              <a:ln w="36720">
                <a:solidFill>
                  <a:srgbClr val="ff0000"/>
                </a:solidFill>
                <a:round/>
              </a:ln>
            </c:spPr>
            <c:trendlineType val="linear"/>
            <c:forward val="0"/>
            <c:backward val="0"/>
            <c:dispRSqr val="0"/>
            <c:dispEq val="0"/>
          </c:trendline>
          <c:val>
            <c:numRef>
              <c:f>Sheet1!$GO$11:$GO$175</c:f>
              <c:numCache>
                <c:formatCode>General</c:formatCode>
                <c:ptCount val="165"/>
                <c:pt idx="0">
                  <c:v>19.6833333333333</c:v>
                </c:pt>
                <c:pt idx="1">
                  <c:v>20.5</c:v>
                </c:pt>
                <c:pt idx="2">
                  <c:v>19.6083333333333</c:v>
                </c:pt>
                <c:pt idx="3">
                  <c:v>19.3166666666667</c:v>
                </c:pt>
                <c:pt idx="4">
                  <c:v>19.3916666666667</c:v>
                </c:pt>
                <c:pt idx="5">
                  <c:v>20.2083333333333</c:v>
                </c:pt>
                <c:pt idx="6">
                  <c:v>20.175</c:v>
                </c:pt>
                <c:pt idx="7">
                  <c:v>20.2166666666667</c:v>
                </c:pt>
                <c:pt idx="8">
                  <c:v>19.925</c:v>
                </c:pt>
                <c:pt idx="9">
                  <c:v>19.925</c:v>
                </c:pt>
                <c:pt idx="10">
                  <c:v>20.0083333333333</c:v>
                </c:pt>
                <c:pt idx="11">
                  <c:v>19.625</c:v>
                </c:pt>
                <c:pt idx="12">
                  <c:v>19.5916666666667</c:v>
                </c:pt>
                <c:pt idx="13">
                  <c:v>18.9833333333333</c:v>
                </c:pt>
                <c:pt idx="14">
                  <c:v>19.2916666666667</c:v>
                </c:pt>
                <c:pt idx="15">
                  <c:v>19.25</c:v>
                </c:pt>
                <c:pt idx="16">
                  <c:v>19.9166666666667</c:v>
                </c:pt>
                <c:pt idx="17">
                  <c:v>19.7833333333333</c:v>
                </c:pt>
                <c:pt idx="18">
                  <c:v>20.6083333333333</c:v>
                </c:pt>
                <c:pt idx="19">
                  <c:v>20.8083333333333</c:v>
                </c:pt>
                <c:pt idx="20">
                  <c:v>20.2333333333333</c:v>
                </c:pt>
                <c:pt idx="21">
                  <c:v>19.5416666666667</c:v>
                </c:pt>
                <c:pt idx="22">
                  <c:v>20.8083333333333</c:v>
                </c:pt>
                <c:pt idx="23">
                  <c:v>20.2333333333333</c:v>
                </c:pt>
                <c:pt idx="24">
                  <c:v>19.5416666666667</c:v>
                </c:pt>
                <c:pt idx="25">
                  <c:v>20.6166666666667</c:v>
                </c:pt>
                <c:pt idx="26">
                  <c:v>20.5333333333333</c:v>
                </c:pt>
                <c:pt idx="27">
                  <c:v>20.6166666666667</c:v>
                </c:pt>
                <c:pt idx="28">
                  <c:v>20.5333333333333</c:v>
                </c:pt>
                <c:pt idx="29">
                  <c:v>21.0166666666667</c:v>
                </c:pt>
                <c:pt idx="30">
                  <c:v>20.2583333333333</c:v>
                </c:pt>
                <c:pt idx="31">
                  <c:v>19.0666666666667</c:v>
                </c:pt>
                <c:pt idx="32">
                  <c:v>18.75</c:v>
                </c:pt>
                <c:pt idx="33">
                  <c:v>18.7916666666667</c:v>
                </c:pt>
                <c:pt idx="34">
                  <c:v>19.2</c:v>
                </c:pt>
                <c:pt idx="35">
                  <c:v>19.1</c:v>
                </c:pt>
                <c:pt idx="36">
                  <c:v>18.9833333333333</c:v>
                </c:pt>
                <c:pt idx="37">
                  <c:v>19.725</c:v>
                </c:pt>
                <c:pt idx="38">
                  <c:v>19.1083333333333</c:v>
                </c:pt>
                <c:pt idx="39">
                  <c:v>18.7333333333333</c:v>
                </c:pt>
                <c:pt idx="40">
                  <c:v>19.2</c:v>
                </c:pt>
                <c:pt idx="41">
                  <c:v>19.1916666666667</c:v>
                </c:pt>
                <c:pt idx="42">
                  <c:v>18.2166666666667</c:v>
                </c:pt>
                <c:pt idx="43">
                  <c:v>18.7916666666667</c:v>
                </c:pt>
                <c:pt idx="44">
                  <c:v>17.9583333333333</c:v>
                </c:pt>
                <c:pt idx="45">
                  <c:v>19.1333333333333</c:v>
                </c:pt>
                <c:pt idx="46">
                  <c:v>18.3</c:v>
                </c:pt>
                <c:pt idx="47">
                  <c:v>19.2416666666667</c:v>
                </c:pt>
                <c:pt idx="48">
                  <c:v>18.0166666666667</c:v>
                </c:pt>
                <c:pt idx="49">
                  <c:v>19.0583333333333</c:v>
                </c:pt>
                <c:pt idx="50">
                  <c:v>18.6333333333333</c:v>
                </c:pt>
                <c:pt idx="51">
                  <c:v>18.9916666666667</c:v>
                </c:pt>
                <c:pt idx="52">
                  <c:v>18.7166666666667</c:v>
                </c:pt>
                <c:pt idx="53">
                  <c:v>20.1583333333333</c:v>
                </c:pt>
                <c:pt idx="54">
                  <c:v>18.5</c:v>
                </c:pt>
                <c:pt idx="55">
                  <c:v>18.4666666666667</c:v>
                </c:pt>
                <c:pt idx="56">
                  <c:v>18.2416666666667</c:v>
                </c:pt>
                <c:pt idx="57">
                  <c:v>18.9916666666667</c:v>
                </c:pt>
                <c:pt idx="58">
                  <c:v>19.35</c:v>
                </c:pt>
                <c:pt idx="59">
                  <c:v>18.7</c:v>
                </c:pt>
                <c:pt idx="60">
                  <c:v>19.7</c:v>
                </c:pt>
                <c:pt idx="61">
                  <c:v>18.8083333333333</c:v>
                </c:pt>
                <c:pt idx="62">
                  <c:v>18.6</c:v>
                </c:pt>
                <c:pt idx="63">
                  <c:v>17.6583333333333</c:v>
                </c:pt>
                <c:pt idx="64">
                  <c:v>18.2916666666667</c:v>
                </c:pt>
                <c:pt idx="65">
                  <c:v>18.5916666666667</c:v>
                </c:pt>
                <c:pt idx="66">
                  <c:v>18.65</c:v>
                </c:pt>
                <c:pt idx="67">
                  <c:v>18.8166666666667</c:v>
                </c:pt>
                <c:pt idx="68">
                  <c:v>17.7583333333333</c:v>
                </c:pt>
                <c:pt idx="69">
                  <c:v>19.1666666666667</c:v>
                </c:pt>
                <c:pt idx="70">
                  <c:v>18.1916666666667</c:v>
                </c:pt>
                <c:pt idx="71">
                  <c:v>18.3083333333333</c:v>
                </c:pt>
                <c:pt idx="72">
                  <c:v>18.4166666666667</c:v>
                </c:pt>
                <c:pt idx="73">
                  <c:v>19.4666666666667</c:v>
                </c:pt>
                <c:pt idx="74">
                  <c:v>18.6666666666667</c:v>
                </c:pt>
                <c:pt idx="75">
                  <c:v>18.6583333333333</c:v>
                </c:pt>
                <c:pt idx="76">
                  <c:v>18.9</c:v>
                </c:pt>
                <c:pt idx="77">
                  <c:v>19.0333333333333</c:v>
                </c:pt>
                <c:pt idx="78">
                  <c:v>18.9166666666667</c:v>
                </c:pt>
                <c:pt idx="79">
                  <c:v>18.6</c:v>
                </c:pt>
                <c:pt idx="80">
                  <c:v>18.4</c:v>
                </c:pt>
                <c:pt idx="81">
                  <c:v>18.5125</c:v>
                </c:pt>
                <c:pt idx="82">
                  <c:v>17.525</c:v>
                </c:pt>
                <c:pt idx="83">
                  <c:v>18.0333333333333</c:v>
                </c:pt>
                <c:pt idx="84">
                  <c:v>18.0416666666667</c:v>
                </c:pt>
                <c:pt idx="85">
                  <c:v>17.1666666666667</c:v>
                </c:pt>
                <c:pt idx="86">
                  <c:v>18.4333333333333</c:v>
                </c:pt>
                <c:pt idx="87">
                  <c:v>17.5916666666667</c:v>
                </c:pt>
                <c:pt idx="88">
                  <c:v>17.35</c:v>
                </c:pt>
                <c:pt idx="89">
                  <c:v>19</c:v>
                </c:pt>
                <c:pt idx="90">
                  <c:v>18.7583333333333</c:v>
                </c:pt>
                <c:pt idx="91">
                  <c:v>17.625</c:v>
                </c:pt>
                <c:pt idx="92">
                  <c:v>18.6666666666667</c:v>
                </c:pt>
                <c:pt idx="93">
                  <c:v>18.4916666666667</c:v>
                </c:pt>
                <c:pt idx="94">
                  <c:v>18.3416666666667</c:v>
                </c:pt>
                <c:pt idx="95">
                  <c:v>18.1333333333333</c:v>
                </c:pt>
                <c:pt idx="96">
                  <c:v>18.4166666666667</c:v>
                </c:pt>
                <c:pt idx="97">
                  <c:v>18.1333333333333</c:v>
                </c:pt>
                <c:pt idx="98">
                  <c:v>19.2833333333333</c:v>
                </c:pt>
                <c:pt idx="99">
                  <c:v>18.1083333333333</c:v>
                </c:pt>
                <c:pt idx="100">
                  <c:v>20.0333333333333</c:v>
                </c:pt>
                <c:pt idx="101">
                  <c:v>19.025</c:v>
                </c:pt>
                <c:pt idx="102">
                  <c:v>18.9</c:v>
                </c:pt>
                <c:pt idx="103">
                  <c:v>17.9333333333333</c:v>
                </c:pt>
                <c:pt idx="104">
                  <c:v>19.2</c:v>
                </c:pt>
                <c:pt idx="105">
                  <c:v>18.9833333333333</c:v>
                </c:pt>
                <c:pt idx="106">
                  <c:v>20.0583333333333</c:v>
                </c:pt>
                <c:pt idx="107">
                  <c:v>18.9083333333333</c:v>
                </c:pt>
                <c:pt idx="108">
                  <c:v>18.9416666666667</c:v>
                </c:pt>
                <c:pt idx="109">
                  <c:v>18.6</c:v>
                </c:pt>
                <c:pt idx="110">
                  <c:v>18.8833333333333</c:v>
                </c:pt>
                <c:pt idx="111">
                  <c:v>19.575</c:v>
                </c:pt>
                <c:pt idx="112">
                  <c:v>19.325</c:v>
                </c:pt>
                <c:pt idx="113">
                  <c:v>19.2</c:v>
                </c:pt>
                <c:pt idx="114">
                  <c:v>19.1416666666667</c:v>
                </c:pt>
                <c:pt idx="115">
                  <c:v>18.4916666666667</c:v>
                </c:pt>
                <c:pt idx="116">
                  <c:v>18.8916666666667</c:v>
                </c:pt>
                <c:pt idx="117">
                  <c:v>18.575</c:v>
                </c:pt>
                <c:pt idx="118">
                  <c:v>19.1083333333333</c:v>
                </c:pt>
                <c:pt idx="119">
                  <c:v>19.55</c:v>
                </c:pt>
                <c:pt idx="120">
                  <c:v>19.4583333333333</c:v>
                </c:pt>
                <c:pt idx="121">
                  <c:v>19.6083333333333</c:v>
                </c:pt>
                <c:pt idx="122">
                  <c:v>18.9083333333333</c:v>
                </c:pt>
                <c:pt idx="123">
                  <c:v>18.6083333333333</c:v>
                </c:pt>
                <c:pt idx="124">
                  <c:v>19.0583333333333</c:v>
                </c:pt>
                <c:pt idx="125">
                  <c:v>18.7</c:v>
                </c:pt>
                <c:pt idx="126">
                  <c:v>19.125</c:v>
                </c:pt>
                <c:pt idx="127">
                  <c:v>19.725</c:v>
                </c:pt>
                <c:pt idx="128">
                  <c:v>19.3416666666667</c:v>
                </c:pt>
                <c:pt idx="129">
                  <c:v>19.4916666666667</c:v>
                </c:pt>
                <c:pt idx="130">
                  <c:v>19.0666666666667</c:v>
                </c:pt>
                <c:pt idx="131">
                  <c:v>18.4333333333333</c:v>
                </c:pt>
                <c:pt idx="132">
                  <c:v>19.5416666666667</c:v>
                </c:pt>
                <c:pt idx="133">
                  <c:v>19.125</c:v>
                </c:pt>
                <c:pt idx="134">
                  <c:v>18.55</c:v>
                </c:pt>
                <c:pt idx="135">
                  <c:v>18.5416666666667</c:v>
                </c:pt>
                <c:pt idx="136">
                  <c:v>19.1583333333333</c:v>
                </c:pt>
                <c:pt idx="137">
                  <c:v>18.8083333333333</c:v>
                </c:pt>
                <c:pt idx="138">
                  <c:v>19.4833333333333</c:v>
                </c:pt>
                <c:pt idx="139">
                  <c:v>19.7083333333333</c:v>
                </c:pt>
                <c:pt idx="140">
                  <c:v>19.3333333333333</c:v>
                </c:pt>
                <c:pt idx="141">
                  <c:v>19.5333333333333</c:v>
                </c:pt>
                <c:pt idx="142">
                  <c:v>19.1416666666667</c:v>
                </c:pt>
                <c:pt idx="143">
                  <c:v>18.9583333333333</c:v>
                </c:pt>
                <c:pt idx="144">
                  <c:v>19.7916666666667</c:v>
                </c:pt>
                <c:pt idx="145">
                  <c:v>19.6333333333333</c:v>
                </c:pt>
                <c:pt idx="146">
                  <c:v>20.4166666666667</c:v>
                </c:pt>
                <c:pt idx="147">
                  <c:v>19.2916666666667</c:v>
                </c:pt>
                <c:pt idx="148">
                  <c:v>20.0333333333333</c:v>
                </c:pt>
                <c:pt idx="149">
                  <c:v>19.3916666666667</c:v>
                </c:pt>
                <c:pt idx="150">
                  <c:v>19.2916666666667</c:v>
                </c:pt>
                <c:pt idx="151">
                  <c:v>20.025</c:v>
                </c:pt>
                <c:pt idx="152">
                  <c:v>20.1916666666667</c:v>
                </c:pt>
                <c:pt idx="153">
                  <c:v>20.5083333333333</c:v>
                </c:pt>
                <c:pt idx="154">
                  <c:v>20.075</c:v>
                </c:pt>
                <c:pt idx="155">
                  <c:v>19.4666666666667</c:v>
                </c:pt>
                <c:pt idx="156">
                  <c:v>20.1916666666667</c:v>
                </c:pt>
                <c:pt idx="157">
                  <c:v>20.05</c:v>
                </c:pt>
                <c:pt idx="158">
                  <c:v>19.7583333333333</c:v>
                </c:pt>
                <c:pt idx="159">
                  <c:v>19.3333333333333</c:v>
                </c:pt>
                <c:pt idx="160">
                  <c:v>19.575</c:v>
                </c:pt>
                <c:pt idx="161">
                  <c:v>19.725</c:v>
                </c:pt>
              </c:numCache>
            </c:numRef>
          </c:val>
          <c:smooth val="1"/>
        </c:ser>
        <c:hiLowLines>
          <c:spPr>
            <a:ln w="0">
              <a:noFill/>
            </a:ln>
          </c:spPr>
        </c:hiLowLines>
        <c:marker val="0"/>
        <c:axId val="10306650"/>
        <c:axId val="88757375"/>
      </c:lineChart>
      <c:catAx>
        <c:axId val="10306650"/>
        <c:scaling>
          <c:orientation val="minMax"/>
        </c:scaling>
        <c:delete val="0"/>
        <c:axPos val="b"/>
        <c:numFmt formatCode="General" sourceLinked="0"/>
        <c:majorTickMark val="out"/>
        <c:minorTickMark val="none"/>
        <c:tickLblPos val="nextTo"/>
        <c:spPr>
          <a:ln w="0">
            <a:solidFill>
              <a:srgbClr val="b3b3b3"/>
            </a:solidFill>
          </a:ln>
        </c:spPr>
        <c:txPr>
          <a:bodyPr/>
          <a:lstStyle/>
          <a:p>
            <a:pPr>
              <a:defRPr b="0" sz="1000" spc="-1" strike="noStrike">
                <a:solidFill>
                  <a:srgbClr val="000000"/>
                </a:solidFill>
                <a:latin typeface="Arial"/>
              </a:defRPr>
            </a:pPr>
          </a:p>
        </c:txPr>
        <c:crossAx val="88757375"/>
        <c:crosses val="autoZero"/>
        <c:auto val="1"/>
        <c:lblAlgn val="ctr"/>
        <c:lblOffset val="100"/>
        <c:noMultiLvlLbl val="0"/>
      </c:catAx>
      <c:valAx>
        <c:axId val="88757375"/>
        <c:scaling>
          <c:orientation val="minMax"/>
          <c:max val="21"/>
          <c:min val="17"/>
        </c:scaling>
        <c:delete val="0"/>
        <c:axPos val="l"/>
        <c:majorGridlines>
          <c:spPr>
            <a:ln w="0">
              <a:solidFill>
                <a:srgbClr val="b3b3b3"/>
              </a:solidFill>
            </a:ln>
          </c:spPr>
        </c:majorGridlines>
        <c:numFmt formatCode="0.0" sourceLinked="0"/>
        <c:majorTickMark val="out"/>
        <c:minorTickMark val="none"/>
        <c:tickLblPos val="nextTo"/>
        <c:spPr>
          <a:ln w="0">
            <a:solidFill>
              <a:srgbClr val="b3b3b3"/>
            </a:solidFill>
          </a:ln>
        </c:spPr>
        <c:txPr>
          <a:bodyPr/>
          <a:lstStyle/>
          <a:p>
            <a:pPr>
              <a:defRPr b="0" sz="1000" spc="-1" strike="noStrike">
                <a:solidFill>
                  <a:srgbClr val="000000"/>
                </a:solidFill>
                <a:latin typeface="Arial"/>
              </a:defRPr>
            </a:pPr>
          </a:p>
        </c:txPr>
        <c:crossAx val="10306650"/>
        <c:crossesAt val="0"/>
        <c:crossBetween val="midCat"/>
      </c:valAx>
      <c:spPr>
        <a:noFill/>
        <a:ln w="0">
          <a:solidFill>
            <a:srgbClr val="b3b3b3"/>
          </a:solidFill>
        </a:ln>
      </c:spPr>
    </c:plotArea>
    <c:plotVisOnly val="1"/>
    <c:dispBlanksAs val="gap"/>
  </c:chart>
  <c:spPr>
    <a:solidFill>
      <a:srgbClr val="ffffff"/>
    </a:solidFill>
    <a:ln w="0">
      <a:noFill/>
    </a:ln>
  </c:spPr>
</c:chartSpace>
</file>

<file path=xl/charts/chart25.xml><?xml version="1.0" encoding="utf-8"?>
<c:chartSpace xmlns:c="http://schemas.openxmlformats.org/drawingml/2006/chart" xmlns:a="http://schemas.openxmlformats.org/drawingml/2006/main" xmlns:r="http://schemas.openxmlformats.org/officeDocument/2006/relationships">
  <c:lang val="en-US"/>
  <c:roundedCorners val="0"/>
  <c:chart>
    <c:autoTitleDeleted val="1"/>
    <c:plotArea>
      <c:lineChart>
        <c:grouping val="standard"/>
        <c:varyColors val="0"/>
        <c:ser>
          <c:idx val="0"/>
          <c:order val="0"/>
          <c:spPr>
            <a:solidFill>
              <a:srgbClr val="ff0000"/>
            </a:solidFill>
            <a:ln w="28800">
              <a:solidFill>
                <a:srgbClr val="ff0000"/>
              </a:solidFill>
              <a:round/>
            </a:ln>
          </c:spPr>
          <c:marker>
            <c:symbol val="none"/>
          </c:marker>
          <c:dLbls>
            <c:txPr>
              <a:bodyPr wrap="none"/>
              <a:lstStyle/>
              <a:p>
                <a:pPr>
                  <a:defRPr b="0" sz="1000" spc="-1" strike="noStrike">
                    <a:solidFill>
                      <a:srgbClr val="000000"/>
                    </a:solidFill>
                    <a:latin typeface="Arial"/>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trendline>
            <c:spPr>
              <a:ln w="36720">
                <a:solidFill>
                  <a:srgbClr val="ff0000"/>
                </a:solidFill>
                <a:round/>
              </a:ln>
            </c:spPr>
            <c:trendlineType val="linear"/>
            <c:forward val="0"/>
            <c:backward val="0"/>
            <c:dispRSqr val="0"/>
            <c:dispEq val="0"/>
          </c:trendline>
          <c:val>
            <c:numRef>
              <c:f>Sheet1!$HO$42:$HO$175</c:f>
              <c:numCache>
                <c:formatCode>General</c:formatCode>
                <c:ptCount val="134"/>
                <c:pt idx="0">
                  <c:v>19.4166666666667</c:v>
                </c:pt>
                <c:pt idx="1">
                  <c:v>19.6916666666667</c:v>
                </c:pt>
                <c:pt idx="2">
                  <c:v>20.2416666666667</c:v>
                </c:pt>
                <c:pt idx="3">
                  <c:v>20.875</c:v>
                </c:pt>
                <c:pt idx="4">
                  <c:v>20.7583333333333</c:v>
                </c:pt>
                <c:pt idx="5">
                  <c:v>20.8583333333333</c:v>
                </c:pt>
                <c:pt idx="6">
                  <c:v>21.225</c:v>
                </c:pt>
                <c:pt idx="7">
                  <c:v>20.6083333333333</c:v>
                </c:pt>
                <c:pt idx="8">
                  <c:v>20.2666666666667</c:v>
                </c:pt>
                <c:pt idx="9">
                  <c:v>20.6666666666667</c:v>
                </c:pt>
                <c:pt idx="10">
                  <c:v>20.9583333333333</c:v>
                </c:pt>
                <c:pt idx="11">
                  <c:v>20.3916666666667</c:v>
                </c:pt>
                <c:pt idx="12">
                  <c:v>20.8166666666667</c:v>
                </c:pt>
                <c:pt idx="13">
                  <c:v>19.9916666666667</c:v>
                </c:pt>
                <c:pt idx="14">
                  <c:v>21.65</c:v>
                </c:pt>
                <c:pt idx="15">
                  <c:v>20.6416666666667</c:v>
                </c:pt>
                <c:pt idx="16">
                  <c:v>21.1</c:v>
                </c:pt>
                <c:pt idx="17">
                  <c:v>20.2166666666667</c:v>
                </c:pt>
                <c:pt idx="18">
                  <c:v>21.025</c:v>
                </c:pt>
                <c:pt idx="19">
                  <c:v>21.175</c:v>
                </c:pt>
                <c:pt idx="20">
                  <c:v>21.65</c:v>
                </c:pt>
                <c:pt idx="21">
                  <c:v>21.2666666666667</c:v>
                </c:pt>
                <c:pt idx="22">
                  <c:v>22.2166666666667</c:v>
                </c:pt>
                <c:pt idx="23">
                  <c:v>21.0916666666667</c:v>
                </c:pt>
                <c:pt idx="24">
                  <c:v>20.5833333333333</c:v>
                </c:pt>
                <c:pt idx="25">
                  <c:v>20.2833333333333</c:v>
                </c:pt>
                <c:pt idx="26">
                  <c:v>21.5583333333333</c:v>
                </c:pt>
                <c:pt idx="27">
                  <c:v>21.9916666666667</c:v>
                </c:pt>
                <c:pt idx="28">
                  <c:v>21.25</c:v>
                </c:pt>
                <c:pt idx="29">
                  <c:v>22.0583333333333</c:v>
                </c:pt>
                <c:pt idx="30">
                  <c:v>21.3333333333333</c:v>
                </c:pt>
                <c:pt idx="31">
                  <c:v>20.9666666666667</c:v>
                </c:pt>
                <c:pt idx="32">
                  <c:v>20.225</c:v>
                </c:pt>
                <c:pt idx="33">
                  <c:v>20.8166666666667</c:v>
                </c:pt>
                <c:pt idx="34">
                  <c:v>21.275</c:v>
                </c:pt>
                <c:pt idx="35">
                  <c:v>20.4416666666667</c:v>
                </c:pt>
                <c:pt idx="36">
                  <c:v>21.1666666666667</c:v>
                </c:pt>
                <c:pt idx="37">
                  <c:v>19.9166666666667</c:v>
                </c:pt>
                <c:pt idx="38">
                  <c:v>20.8416666666667</c:v>
                </c:pt>
                <c:pt idx="39">
                  <c:v>19.825</c:v>
                </c:pt>
                <c:pt idx="40">
                  <c:v>19.625</c:v>
                </c:pt>
                <c:pt idx="41">
                  <c:v>19.75</c:v>
                </c:pt>
                <c:pt idx="42">
                  <c:v>20.8083333333333</c:v>
                </c:pt>
                <c:pt idx="43">
                  <c:v>19.9666666666667</c:v>
                </c:pt>
                <c:pt idx="44">
                  <c:v>19.9833333333333</c:v>
                </c:pt>
                <c:pt idx="45">
                  <c:v>20.1166666666667</c:v>
                </c:pt>
                <c:pt idx="46">
                  <c:v>20.0333333333333</c:v>
                </c:pt>
                <c:pt idx="47">
                  <c:v>20.2333333333333</c:v>
                </c:pt>
                <c:pt idx="48">
                  <c:v>20.15</c:v>
                </c:pt>
                <c:pt idx="49">
                  <c:v>20.0583333333333</c:v>
                </c:pt>
                <c:pt idx="50">
                  <c:v>20.3</c:v>
                </c:pt>
                <c:pt idx="51">
                  <c:v>19.525</c:v>
                </c:pt>
                <c:pt idx="52">
                  <c:v>20.0916666666667</c:v>
                </c:pt>
                <c:pt idx="53">
                  <c:v>20.0583333333333</c:v>
                </c:pt>
                <c:pt idx="54">
                  <c:v>19.8333333333333</c:v>
                </c:pt>
                <c:pt idx="55">
                  <c:v>20.375</c:v>
                </c:pt>
                <c:pt idx="56">
                  <c:v>20.05</c:v>
                </c:pt>
                <c:pt idx="57">
                  <c:v>19.625</c:v>
                </c:pt>
                <c:pt idx="58">
                  <c:v>20.6083333333333</c:v>
                </c:pt>
                <c:pt idx="59">
                  <c:v>20.3833333333333</c:v>
                </c:pt>
                <c:pt idx="60">
                  <c:v>19.6083333333333</c:v>
                </c:pt>
                <c:pt idx="61">
                  <c:v>20.5083333333333</c:v>
                </c:pt>
                <c:pt idx="62">
                  <c:v>20.2583333333333</c:v>
                </c:pt>
                <c:pt idx="63">
                  <c:v>20.525</c:v>
                </c:pt>
                <c:pt idx="64">
                  <c:v>20.0583333333333</c:v>
                </c:pt>
                <c:pt idx="65">
                  <c:v>21.0166666666667</c:v>
                </c:pt>
                <c:pt idx="66">
                  <c:v>19.9666666666667</c:v>
                </c:pt>
                <c:pt idx="67">
                  <c:v>20.925</c:v>
                </c:pt>
                <c:pt idx="68">
                  <c:v>19.775</c:v>
                </c:pt>
                <c:pt idx="69">
                  <c:v>21.6833333333333</c:v>
                </c:pt>
                <c:pt idx="70">
                  <c:v>21.2833333333333</c:v>
                </c:pt>
                <c:pt idx="71">
                  <c:v>20.15</c:v>
                </c:pt>
                <c:pt idx="72">
                  <c:v>20.1583333333333</c:v>
                </c:pt>
                <c:pt idx="73">
                  <c:v>20.875</c:v>
                </c:pt>
                <c:pt idx="74">
                  <c:v>20.4833333333333</c:v>
                </c:pt>
                <c:pt idx="75">
                  <c:v>21.1</c:v>
                </c:pt>
                <c:pt idx="76">
                  <c:v>20.8666666666667</c:v>
                </c:pt>
                <c:pt idx="77">
                  <c:v>20.5666666666667</c:v>
                </c:pt>
                <c:pt idx="78">
                  <c:v>20.3583333333333</c:v>
                </c:pt>
                <c:pt idx="79">
                  <c:v>20.4666666666667</c:v>
                </c:pt>
                <c:pt idx="80">
                  <c:v>20.975</c:v>
                </c:pt>
                <c:pt idx="81">
                  <c:v>21.3</c:v>
                </c:pt>
                <c:pt idx="82">
                  <c:v>20.7833333333333</c:v>
                </c:pt>
                <c:pt idx="83">
                  <c:v>20.7916666666667</c:v>
                </c:pt>
                <c:pt idx="84">
                  <c:v>20.5166666666667</c:v>
                </c:pt>
                <c:pt idx="85">
                  <c:v>21.075</c:v>
                </c:pt>
                <c:pt idx="86">
                  <c:v>20.6</c:v>
                </c:pt>
                <c:pt idx="87">
                  <c:v>20.9416666666667</c:v>
                </c:pt>
                <c:pt idx="88">
                  <c:v>21.5583333333333</c:v>
                </c:pt>
                <c:pt idx="89">
                  <c:v>21.2</c:v>
                </c:pt>
                <c:pt idx="90">
                  <c:v>21.35</c:v>
                </c:pt>
                <c:pt idx="91">
                  <c:v>20.9166666666667</c:v>
                </c:pt>
                <c:pt idx="92">
                  <c:v>20.7083333333333</c:v>
                </c:pt>
                <c:pt idx="93">
                  <c:v>20.6583333333333</c:v>
                </c:pt>
                <c:pt idx="94">
                  <c:v>20.375</c:v>
                </c:pt>
                <c:pt idx="95">
                  <c:v>21.0333333333333</c:v>
                </c:pt>
                <c:pt idx="96">
                  <c:v>21.85</c:v>
                </c:pt>
                <c:pt idx="97">
                  <c:v>21.175</c:v>
                </c:pt>
                <c:pt idx="98">
                  <c:v>21.45</c:v>
                </c:pt>
                <c:pt idx="99">
                  <c:v>21.4305555555556</c:v>
                </c:pt>
                <c:pt idx="100">
                  <c:v>20.1444444444444</c:v>
                </c:pt>
                <c:pt idx="101">
                  <c:v>21.95</c:v>
                </c:pt>
                <c:pt idx="102">
                  <c:v>21.7833333333333</c:v>
                </c:pt>
                <c:pt idx="103">
                  <c:v>20.325</c:v>
                </c:pt>
                <c:pt idx="104">
                  <c:v>20.2666666666667</c:v>
                </c:pt>
                <c:pt idx="105">
                  <c:v>20.625</c:v>
                </c:pt>
                <c:pt idx="106">
                  <c:v>20.9166666666667</c:v>
                </c:pt>
                <c:pt idx="107">
                  <c:v>20.775</c:v>
                </c:pt>
                <c:pt idx="108">
                  <c:v>20.975</c:v>
                </c:pt>
                <c:pt idx="109">
                  <c:v>20.7833333333333</c:v>
                </c:pt>
                <c:pt idx="110">
                  <c:v>21.2333333333333</c:v>
                </c:pt>
                <c:pt idx="111">
                  <c:v>20.675</c:v>
                </c:pt>
                <c:pt idx="112">
                  <c:v>21.3</c:v>
                </c:pt>
                <c:pt idx="113">
                  <c:v>21.525</c:v>
                </c:pt>
                <c:pt idx="114">
                  <c:v>21.3333333333333</c:v>
                </c:pt>
                <c:pt idx="115">
                  <c:v>22.1416666666667</c:v>
                </c:pt>
                <c:pt idx="116">
                  <c:v>21.3083333333333</c:v>
                </c:pt>
                <c:pt idx="117">
                  <c:v>21.8416666666667</c:v>
                </c:pt>
                <c:pt idx="118">
                  <c:v>20.8833333333333</c:v>
                </c:pt>
                <c:pt idx="119">
                  <c:v>21.1916666666667</c:v>
                </c:pt>
                <c:pt idx="120">
                  <c:v>21.7833333333333</c:v>
                </c:pt>
                <c:pt idx="121">
                  <c:v>22.4</c:v>
                </c:pt>
                <c:pt idx="122">
                  <c:v>22.0833333333333</c:v>
                </c:pt>
                <c:pt idx="123">
                  <c:v>21.575</c:v>
                </c:pt>
                <c:pt idx="124">
                  <c:v>21.1916666666667</c:v>
                </c:pt>
                <c:pt idx="125">
                  <c:v>21.8416666666667</c:v>
                </c:pt>
                <c:pt idx="126">
                  <c:v>22.0416666666667</c:v>
                </c:pt>
                <c:pt idx="127">
                  <c:v>22.15</c:v>
                </c:pt>
                <c:pt idx="128">
                  <c:v>21.025</c:v>
                </c:pt>
                <c:pt idx="129">
                  <c:v>21.0666666666667</c:v>
                </c:pt>
                <c:pt idx="130">
                  <c:v>20.5166666666667</c:v>
                </c:pt>
              </c:numCache>
            </c:numRef>
          </c:val>
          <c:smooth val="1"/>
        </c:ser>
        <c:hiLowLines>
          <c:spPr>
            <a:ln w="0">
              <a:noFill/>
            </a:ln>
          </c:spPr>
        </c:hiLowLines>
        <c:marker val="0"/>
        <c:axId val="49140098"/>
        <c:axId val="72057440"/>
      </c:lineChart>
      <c:catAx>
        <c:axId val="49140098"/>
        <c:scaling>
          <c:orientation val="minMax"/>
        </c:scaling>
        <c:delete val="0"/>
        <c:axPos val="b"/>
        <c:numFmt formatCode="General" sourceLinked="0"/>
        <c:majorTickMark val="out"/>
        <c:minorTickMark val="none"/>
        <c:tickLblPos val="nextTo"/>
        <c:spPr>
          <a:ln w="0">
            <a:solidFill>
              <a:srgbClr val="b3b3b3"/>
            </a:solidFill>
          </a:ln>
        </c:spPr>
        <c:txPr>
          <a:bodyPr/>
          <a:lstStyle/>
          <a:p>
            <a:pPr>
              <a:defRPr b="0" sz="1000" spc="-1" strike="noStrike">
                <a:solidFill>
                  <a:srgbClr val="000000"/>
                </a:solidFill>
                <a:latin typeface="Arial"/>
              </a:defRPr>
            </a:pPr>
          </a:p>
        </c:txPr>
        <c:crossAx val="72057440"/>
        <c:crosses val="autoZero"/>
        <c:auto val="1"/>
        <c:lblAlgn val="ctr"/>
        <c:lblOffset val="100"/>
        <c:noMultiLvlLbl val="0"/>
      </c:catAx>
      <c:valAx>
        <c:axId val="72057440"/>
        <c:scaling>
          <c:orientation val="minMax"/>
          <c:max val="22.5"/>
          <c:min val="19.5"/>
        </c:scaling>
        <c:delete val="0"/>
        <c:axPos val="l"/>
        <c:majorGridlines>
          <c:spPr>
            <a:ln w="0">
              <a:solidFill>
                <a:srgbClr val="b3b3b3"/>
              </a:solidFill>
            </a:ln>
          </c:spPr>
        </c:majorGridlines>
        <c:numFmt formatCode="0.0" sourceLinked="0"/>
        <c:majorTickMark val="out"/>
        <c:minorTickMark val="none"/>
        <c:tickLblPos val="nextTo"/>
        <c:spPr>
          <a:ln w="0">
            <a:solidFill>
              <a:srgbClr val="b3b3b3"/>
            </a:solidFill>
          </a:ln>
        </c:spPr>
        <c:txPr>
          <a:bodyPr/>
          <a:lstStyle/>
          <a:p>
            <a:pPr>
              <a:defRPr b="0" sz="1000" spc="-1" strike="noStrike">
                <a:solidFill>
                  <a:srgbClr val="000000"/>
                </a:solidFill>
                <a:latin typeface="Arial"/>
              </a:defRPr>
            </a:pPr>
          </a:p>
        </c:txPr>
        <c:crossAx val="49140098"/>
        <c:crossesAt val="0"/>
        <c:crossBetween val="midCat"/>
      </c:valAx>
      <c:spPr>
        <a:noFill/>
        <a:ln w="0">
          <a:solidFill>
            <a:srgbClr val="b3b3b3"/>
          </a:solidFill>
        </a:ln>
      </c:spPr>
    </c:plotArea>
    <c:plotVisOnly val="1"/>
    <c:dispBlanksAs val="gap"/>
  </c:chart>
  <c:spPr>
    <a:solidFill>
      <a:srgbClr val="ffffff"/>
    </a:solidFill>
    <a:ln w="0">
      <a:noFill/>
    </a:ln>
  </c:spPr>
</c:chartSpace>
</file>

<file path=xl/charts/chart26.xml><?xml version="1.0" encoding="utf-8"?>
<c:chartSpace xmlns:c="http://schemas.openxmlformats.org/drawingml/2006/chart" xmlns:a="http://schemas.openxmlformats.org/drawingml/2006/main" xmlns:r="http://schemas.openxmlformats.org/officeDocument/2006/relationships">
  <c:lang val="en-US"/>
  <c:roundedCorners val="0"/>
  <c:chart>
    <c:autoTitleDeleted val="1"/>
    <c:plotArea>
      <c:lineChart>
        <c:grouping val="standard"/>
        <c:varyColors val="0"/>
        <c:ser>
          <c:idx val="0"/>
          <c:order val="0"/>
          <c:spPr>
            <a:solidFill>
              <a:srgbClr val="ff0000"/>
            </a:solidFill>
            <a:ln w="28800">
              <a:solidFill>
                <a:srgbClr val="ff0000"/>
              </a:solidFill>
              <a:round/>
            </a:ln>
          </c:spPr>
          <c:marker>
            <c:symbol val="none"/>
          </c:marker>
          <c:dLbls>
            <c:txPr>
              <a:bodyPr wrap="none"/>
              <a:lstStyle/>
              <a:p>
                <a:pPr>
                  <a:defRPr b="0" sz="1000" spc="-1" strike="noStrike">
                    <a:solidFill>
                      <a:srgbClr val="000000"/>
                    </a:solidFill>
                    <a:latin typeface="Arial"/>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trendline>
            <c:spPr>
              <a:ln w="36720">
                <a:solidFill>
                  <a:srgbClr val="ff0000"/>
                </a:solidFill>
                <a:round/>
              </a:ln>
            </c:spPr>
            <c:trendlineType val="linear"/>
            <c:forward val="0"/>
            <c:backward val="0"/>
            <c:dispRSqr val="0"/>
            <c:dispEq val="0"/>
          </c:trendline>
          <c:val>
            <c:numRef>
              <c:f>Sheet1!$IO$62:$IO$175</c:f>
              <c:numCache>
                <c:formatCode>General</c:formatCode>
                <c:ptCount val="114"/>
                <c:pt idx="0">
                  <c:v>23.425</c:v>
                </c:pt>
                <c:pt idx="1">
                  <c:v>23.45</c:v>
                </c:pt>
                <c:pt idx="2">
                  <c:v>25.15</c:v>
                </c:pt>
                <c:pt idx="3">
                  <c:v>23.225</c:v>
                </c:pt>
                <c:pt idx="4">
                  <c:v>22.2583333333333</c:v>
                </c:pt>
                <c:pt idx="5">
                  <c:v>21.6416666666667</c:v>
                </c:pt>
                <c:pt idx="6">
                  <c:v>23.375</c:v>
                </c:pt>
                <c:pt idx="7">
                  <c:v>23.9333333333333</c:v>
                </c:pt>
                <c:pt idx="8">
                  <c:v>22.7833333333333</c:v>
                </c:pt>
                <c:pt idx="9">
                  <c:v>24.0333333333333</c:v>
                </c:pt>
                <c:pt idx="10">
                  <c:v>24.6833333333333</c:v>
                </c:pt>
                <c:pt idx="11">
                  <c:v>25.0666666666667</c:v>
                </c:pt>
                <c:pt idx="12">
                  <c:v>23.8666666666667</c:v>
                </c:pt>
                <c:pt idx="13">
                  <c:v>24.9416666666667</c:v>
                </c:pt>
                <c:pt idx="14">
                  <c:v>24.8083333333333</c:v>
                </c:pt>
                <c:pt idx="15">
                  <c:v>25.2583333333333</c:v>
                </c:pt>
                <c:pt idx="16">
                  <c:v>25.2416666666667</c:v>
                </c:pt>
                <c:pt idx="17">
                  <c:v>24.1583333333333</c:v>
                </c:pt>
                <c:pt idx="18">
                  <c:v>25.7916666666667</c:v>
                </c:pt>
                <c:pt idx="19">
                  <c:v>24.05</c:v>
                </c:pt>
                <c:pt idx="20">
                  <c:v>24.175</c:v>
                </c:pt>
                <c:pt idx="21">
                  <c:v>24.7083333333333</c:v>
                </c:pt>
                <c:pt idx="22">
                  <c:v>25.4</c:v>
                </c:pt>
                <c:pt idx="23">
                  <c:v>24.4333333333333</c:v>
                </c:pt>
                <c:pt idx="24">
                  <c:v>24.4833333333333</c:v>
                </c:pt>
                <c:pt idx="25">
                  <c:v>24.5</c:v>
                </c:pt>
                <c:pt idx="26">
                  <c:v>24.8166666666667</c:v>
                </c:pt>
                <c:pt idx="27">
                  <c:v>24.9583333333333</c:v>
                </c:pt>
                <c:pt idx="28">
                  <c:v>24.4916666666667</c:v>
                </c:pt>
                <c:pt idx="29">
                  <c:v>24.4</c:v>
                </c:pt>
                <c:pt idx="30">
                  <c:v>25.075</c:v>
                </c:pt>
                <c:pt idx="31">
                  <c:v>24.1666666666667</c:v>
                </c:pt>
                <c:pt idx="32">
                  <c:v>24.975</c:v>
                </c:pt>
                <c:pt idx="33">
                  <c:v>24.3916666666667</c:v>
                </c:pt>
                <c:pt idx="34">
                  <c:v>23.8583333333333</c:v>
                </c:pt>
                <c:pt idx="35">
                  <c:v>24.575</c:v>
                </c:pt>
                <c:pt idx="36">
                  <c:v>24.6</c:v>
                </c:pt>
                <c:pt idx="37">
                  <c:v>23.6416666666667</c:v>
                </c:pt>
                <c:pt idx="38">
                  <c:v>25.05</c:v>
                </c:pt>
                <c:pt idx="39">
                  <c:v>25.0583333333333</c:v>
                </c:pt>
                <c:pt idx="40">
                  <c:v>23.9833333333333</c:v>
                </c:pt>
                <c:pt idx="41">
                  <c:v>24.9166666666667</c:v>
                </c:pt>
                <c:pt idx="42">
                  <c:v>24.8166666666667</c:v>
                </c:pt>
                <c:pt idx="43">
                  <c:v>24.3416666666667</c:v>
                </c:pt>
                <c:pt idx="44">
                  <c:v>23.5083333333333</c:v>
                </c:pt>
                <c:pt idx="45">
                  <c:v>24.8833333333333</c:v>
                </c:pt>
                <c:pt idx="46">
                  <c:v>23.2333333333333</c:v>
                </c:pt>
                <c:pt idx="47">
                  <c:v>23.9527777777778</c:v>
                </c:pt>
                <c:pt idx="48">
                  <c:v>23.0805555555556</c:v>
                </c:pt>
                <c:pt idx="49">
                  <c:v>24.5666666666667</c:v>
                </c:pt>
                <c:pt idx="50">
                  <c:v>24.2583333333333</c:v>
                </c:pt>
                <c:pt idx="51">
                  <c:v>24.0416666666667</c:v>
                </c:pt>
                <c:pt idx="52">
                  <c:v>23.1583333333333</c:v>
                </c:pt>
                <c:pt idx="53">
                  <c:v>24.425</c:v>
                </c:pt>
                <c:pt idx="54">
                  <c:v>23.2333333333333</c:v>
                </c:pt>
                <c:pt idx="55">
                  <c:v>24.1333333333333</c:v>
                </c:pt>
                <c:pt idx="56">
                  <c:v>23.475</c:v>
                </c:pt>
                <c:pt idx="57">
                  <c:v>23.2166666666667</c:v>
                </c:pt>
                <c:pt idx="58">
                  <c:v>21.65</c:v>
                </c:pt>
                <c:pt idx="59">
                  <c:v>23.5333333333333</c:v>
                </c:pt>
                <c:pt idx="60">
                  <c:v>24.3916666666667</c:v>
                </c:pt>
                <c:pt idx="61">
                  <c:v>24.075</c:v>
                </c:pt>
                <c:pt idx="62">
                  <c:v>23.2666666666667</c:v>
                </c:pt>
                <c:pt idx="63">
                  <c:v>24.025</c:v>
                </c:pt>
                <c:pt idx="64">
                  <c:v>23.5416666666667</c:v>
                </c:pt>
                <c:pt idx="65">
                  <c:v>24.575</c:v>
                </c:pt>
                <c:pt idx="66">
                  <c:v>23.8</c:v>
                </c:pt>
                <c:pt idx="67">
                  <c:v>24.7333333333333</c:v>
                </c:pt>
                <c:pt idx="68">
                  <c:v>25.2583333333333</c:v>
                </c:pt>
                <c:pt idx="69">
                  <c:v>25.0083333333333</c:v>
                </c:pt>
                <c:pt idx="70">
                  <c:v>25.3833333333333</c:v>
                </c:pt>
                <c:pt idx="71">
                  <c:v>24.9333333333333</c:v>
                </c:pt>
                <c:pt idx="72">
                  <c:v>23.8083333333333</c:v>
                </c:pt>
                <c:pt idx="73">
                  <c:v>24.0416666666667</c:v>
                </c:pt>
                <c:pt idx="74">
                  <c:v>23.7833333333333</c:v>
                </c:pt>
                <c:pt idx="75">
                  <c:v>24.1083333333333</c:v>
                </c:pt>
                <c:pt idx="76">
                  <c:v>24.8666666666667</c:v>
                </c:pt>
                <c:pt idx="77">
                  <c:v>24.0583333333333</c:v>
                </c:pt>
                <c:pt idx="78">
                  <c:v>24.65</c:v>
                </c:pt>
                <c:pt idx="79">
                  <c:v>24.8166666666667</c:v>
                </c:pt>
                <c:pt idx="80">
                  <c:v>23.025</c:v>
                </c:pt>
                <c:pt idx="81">
                  <c:v>24.4083333333333</c:v>
                </c:pt>
                <c:pt idx="82">
                  <c:v>24.55</c:v>
                </c:pt>
                <c:pt idx="83">
                  <c:v>24.0166666666667</c:v>
                </c:pt>
                <c:pt idx="84">
                  <c:v>24.05</c:v>
                </c:pt>
                <c:pt idx="85">
                  <c:v>24.75</c:v>
                </c:pt>
                <c:pt idx="86">
                  <c:v>24.55</c:v>
                </c:pt>
                <c:pt idx="87">
                  <c:v>25.2083333333333</c:v>
                </c:pt>
                <c:pt idx="88">
                  <c:v>25.3666666666667</c:v>
                </c:pt>
                <c:pt idx="89">
                  <c:v>24.7083333333333</c:v>
                </c:pt>
                <c:pt idx="90">
                  <c:v>25.2</c:v>
                </c:pt>
                <c:pt idx="91">
                  <c:v>25.175</c:v>
                </c:pt>
                <c:pt idx="92">
                  <c:v>24.925</c:v>
                </c:pt>
                <c:pt idx="93">
                  <c:v>25.525</c:v>
                </c:pt>
                <c:pt idx="94">
                  <c:v>25.3583333333333</c:v>
                </c:pt>
                <c:pt idx="95">
                  <c:v>25.6833333333333</c:v>
                </c:pt>
                <c:pt idx="96">
                  <c:v>24.8833333333333</c:v>
                </c:pt>
                <c:pt idx="97">
                  <c:v>25.525</c:v>
                </c:pt>
                <c:pt idx="98">
                  <c:v>24.4083333333333</c:v>
                </c:pt>
                <c:pt idx="99">
                  <c:v>24.875</c:v>
                </c:pt>
                <c:pt idx="100">
                  <c:v>24.6013888888889</c:v>
                </c:pt>
                <c:pt idx="101">
                  <c:v>25.4416666666667</c:v>
                </c:pt>
                <c:pt idx="102">
                  <c:v>25.3833333333333</c:v>
                </c:pt>
                <c:pt idx="103">
                  <c:v>24.7833333333333</c:v>
                </c:pt>
                <c:pt idx="104">
                  <c:v>24.7333333333333</c:v>
                </c:pt>
                <c:pt idx="105">
                  <c:v>25.65</c:v>
                </c:pt>
                <c:pt idx="106">
                  <c:v>25.7</c:v>
                </c:pt>
                <c:pt idx="107">
                  <c:v>25.7583333333333</c:v>
                </c:pt>
                <c:pt idx="108">
                  <c:v>24.4583333333333</c:v>
                </c:pt>
                <c:pt idx="109">
                  <c:v>24.6</c:v>
                </c:pt>
                <c:pt idx="110">
                  <c:v>24.25</c:v>
                </c:pt>
              </c:numCache>
            </c:numRef>
          </c:val>
          <c:smooth val="1"/>
        </c:ser>
        <c:hiLowLines>
          <c:spPr>
            <a:ln w="0">
              <a:noFill/>
            </a:ln>
          </c:spPr>
        </c:hiLowLines>
        <c:marker val="0"/>
        <c:axId val="25503034"/>
        <c:axId val="67688558"/>
      </c:lineChart>
      <c:catAx>
        <c:axId val="25503034"/>
        <c:scaling>
          <c:orientation val="minMax"/>
        </c:scaling>
        <c:delete val="0"/>
        <c:axPos val="b"/>
        <c:numFmt formatCode="General" sourceLinked="0"/>
        <c:majorTickMark val="out"/>
        <c:minorTickMark val="none"/>
        <c:tickLblPos val="nextTo"/>
        <c:spPr>
          <a:ln w="0">
            <a:solidFill>
              <a:srgbClr val="b3b3b3"/>
            </a:solidFill>
          </a:ln>
        </c:spPr>
        <c:txPr>
          <a:bodyPr/>
          <a:lstStyle/>
          <a:p>
            <a:pPr>
              <a:defRPr b="0" sz="1000" spc="-1" strike="noStrike">
                <a:solidFill>
                  <a:srgbClr val="000000"/>
                </a:solidFill>
                <a:latin typeface="Arial"/>
              </a:defRPr>
            </a:pPr>
          </a:p>
        </c:txPr>
        <c:crossAx val="67688558"/>
        <c:crosses val="autoZero"/>
        <c:auto val="1"/>
        <c:lblAlgn val="ctr"/>
        <c:lblOffset val="100"/>
        <c:noMultiLvlLbl val="0"/>
      </c:catAx>
      <c:valAx>
        <c:axId val="67688558"/>
        <c:scaling>
          <c:orientation val="minMax"/>
          <c:max val="26"/>
          <c:min val="21.75"/>
        </c:scaling>
        <c:delete val="0"/>
        <c:axPos val="l"/>
        <c:majorGridlines>
          <c:spPr>
            <a:ln w="0">
              <a:solidFill>
                <a:srgbClr val="b3b3b3"/>
              </a:solidFill>
            </a:ln>
          </c:spPr>
        </c:majorGridlines>
        <c:numFmt formatCode="0.0" sourceLinked="0"/>
        <c:majorTickMark val="out"/>
        <c:minorTickMark val="none"/>
        <c:tickLblPos val="nextTo"/>
        <c:spPr>
          <a:ln w="0">
            <a:solidFill>
              <a:srgbClr val="b3b3b3"/>
            </a:solidFill>
          </a:ln>
        </c:spPr>
        <c:txPr>
          <a:bodyPr/>
          <a:lstStyle/>
          <a:p>
            <a:pPr>
              <a:defRPr b="0" sz="1000" spc="-1" strike="noStrike">
                <a:solidFill>
                  <a:srgbClr val="000000"/>
                </a:solidFill>
                <a:latin typeface="Arial"/>
              </a:defRPr>
            </a:pPr>
          </a:p>
        </c:txPr>
        <c:crossAx val="25503034"/>
        <c:crossesAt val="0"/>
        <c:crossBetween val="midCat"/>
      </c:valAx>
      <c:spPr>
        <a:noFill/>
        <a:ln w="0">
          <a:solidFill>
            <a:srgbClr val="b3b3b3"/>
          </a:solidFill>
        </a:ln>
      </c:spPr>
    </c:plotArea>
    <c:plotVisOnly val="1"/>
    <c:dispBlanksAs val="gap"/>
  </c:chart>
  <c:spPr>
    <a:solidFill>
      <a:srgbClr val="ffffff"/>
    </a:solidFill>
    <a:ln w="0">
      <a:noFill/>
    </a:ln>
  </c:spPr>
</c:chartSpace>
</file>

<file path=xl/charts/chart27.xml><?xml version="1.0" encoding="utf-8"?>
<c:chartSpace xmlns:c="http://schemas.openxmlformats.org/drawingml/2006/chart" xmlns:a="http://schemas.openxmlformats.org/drawingml/2006/main" xmlns:r="http://schemas.openxmlformats.org/officeDocument/2006/relationships">
  <c:lang val="en-US"/>
  <c:roundedCorners val="0"/>
  <c:chart>
    <c:autoTitleDeleted val="1"/>
    <c:plotArea>
      <c:lineChart>
        <c:grouping val="standard"/>
        <c:varyColors val="0"/>
        <c:ser>
          <c:idx val="0"/>
          <c:order val="0"/>
          <c:spPr>
            <a:solidFill>
              <a:srgbClr val="ff0000"/>
            </a:solidFill>
            <a:ln w="28800">
              <a:solidFill>
                <a:srgbClr val="ff0000"/>
              </a:solidFill>
              <a:round/>
            </a:ln>
          </c:spPr>
          <c:marker>
            <c:symbol val="none"/>
          </c:marker>
          <c:dLbls>
            <c:txPr>
              <a:bodyPr wrap="none"/>
              <a:lstStyle/>
              <a:p>
                <a:pPr>
                  <a:defRPr b="0" sz="1000" spc="-1" strike="noStrike">
                    <a:solidFill>
                      <a:srgbClr val="000000"/>
                    </a:solidFill>
                    <a:latin typeface="Arial"/>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trendline>
            <c:spPr>
              <a:ln w="36720">
                <a:solidFill>
                  <a:srgbClr val="ff0000"/>
                </a:solidFill>
                <a:round/>
              </a:ln>
            </c:spPr>
            <c:trendlineType val="linear"/>
            <c:forward val="0"/>
            <c:backward val="0"/>
            <c:dispRSqr val="0"/>
            <c:dispEq val="0"/>
          </c:trendline>
          <c:val>
            <c:numRef>
              <c:f>Sheet1!$JO$35:$JO$175</c:f>
              <c:numCache>
                <c:formatCode>General</c:formatCode>
                <c:ptCount val="141"/>
                <c:pt idx="0">
                  <c:v>18.4333333333333</c:v>
                </c:pt>
                <c:pt idx="1">
                  <c:v>18.75</c:v>
                </c:pt>
                <c:pt idx="2">
                  <c:v>18.8</c:v>
                </c:pt>
                <c:pt idx="3">
                  <c:v>18.9333333333333</c:v>
                </c:pt>
                <c:pt idx="4">
                  <c:v>19.1583333333333</c:v>
                </c:pt>
                <c:pt idx="5">
                  <c:v>19.375</c:v>
                </c:pt>
                <c:pt idx="6">
                  <c:v>18.6666666666667</c:v>
                </c:pt>
                <c:pt idx="7">
                  <c:v>17.9916666666667</c:v>
                </c:pt>
                <c:pt idx="8">
                  <c:v>17.7583333333333</c:v>
                </c:pt>
                <c:pt idx="9">
                  <c:v>17.6916666666667</c:v>
                </c:pt>
                <c:pt idx="10">
                  <c:v>17.975</c:v>
                </c:pt>
                <c:pt idx="11">
                  <c:v>17.3833333333333</c:v>
                </c:pt>
                <c:pt idx="12">
                  <c:v>17.5416666666667</c:v>
                </c:pt>
                <c:pt idx="13">
                  <c:v>17.775</c:v>
                </c:pt>
                <c:pt idx="14">
                  <c:v>17.8083333333333</c:v>
                </c:pt>
                <c:pt idx="15">
                  <c:v>17.225</c:v>
                </c:pt>
                <c:pt idx="16">
                  <c:v>17.6666666666667</c:v>
                </c:pt>
                <c:pt idx="17">
                  <c:v>17.875</c:v>
                </c:pt>
                <c:pt idx="18">
                  <c:v>17.4333333333333</c:v>
                </c:pt>
                <c:pt idx="19">
                  <c:v>17.6333333333333</c:v>
                </c:pt>
                <c:pt idx="20">
                  <c:v>16.7166666666667</c:v>
                </c:pt>
                <c:pt idx="21">
                  <c:v>17.7416666666667</c:v>
                </c:pt>
                <c:pt idx="22">
                  <c:v>16.9583333333333</c:v>
                </c:pt>
                <c:pt idx="23">
                  <c:v>17.825</c:v>
                </c:pt>
                <c:pt idx="24">
                  <c:v>16.8166666666667</c:v>
                </c:pt>
                <c:pt idx="25">
                  <c:v>17.6916666666667</c:v>
                </c:pt>
                <c:pt idx="26">
                  <c:v>17.6333333333333</c:v>
                </c:pt>
                <c:pt idx="27">
                  <c:v>17.8666666666667</c:v>
                </c:pt>
                <c:pt idx="28">
                  <c:v>17.6833333333333</c:v>
                </c:pt>
                <c:pt idx="29">
                  <c:v>18.7916666666667</c:v>
                </c:pt>
                <c:pt idx="30">
                  <c:v>17.575</c:v>
                </c:pt>
                <c:pt idx="31">
                  <c:v>17.3416666666667</c:v>
                </c:pt>
                <c:pt idx="32">
                  <c:v>17.7</c:v>
                </c:pt>
                <c:pt idx="33">
                  <c:v>18.2833333333333</c:v>
                </c:pt>
                <c:pt idx="34">
                  <c:v>18.4583333333333</c:v>
                </c:pt>
                <c:pt idx="35">
                  <c:v>17.6916666666667</c:v>
                </c:pt>
                <c:pt idx="36">
                  <c:v>18.8</c:v>
                </c:pt>
                <c:pt idx="37">
                  <c:v>17.9083333333333</c:v>
                </c:pt>
                <c:pt idx="38">
                  <c:v>18.1916666666667</c:v>
                </c:pt>
                <c:pt idx="39">
                  <c:v>17.55</c:v>
                </c:pt>
                <c:pt idx="40">
                  <c:v>17.75</c:v>
                </c:pt>
                <c:pt idx="41">
                  <c:v>17.875</c:v>
                </c:pt>
                <c:pt idx="42">
                  <c:v>17.8166666666667</c:v>
                </c:pt>
                <c:pt idx="43">
                  <c:v>17.9</c:v>
                </c:pt>
                <c:pt idx="44">
                  <c:v>17.175</c:v>
                </c:pt>
                <c:pt idx="45">
                  <c:v>18.2416666666667</c:v>
                </c:pt>
                <c:pt idx="46">
                  <c:v>17.7166666666667</c:v>
                </c:pt>
                <c:pt idx="47">
                  <c:v>17.8166666666667</c:v>
                </c:pt>
                <c:pt idx="48">
                  <c:v>17.975</c:v>
                </c:pt>
                <c:pt idx="49">
                  <c:v>18.8166666666667</c:v>
                </c:pt>
                <c:pt idx="50">
                  <c:v>18.2416666666667</c:v>
                </c:pt>
                <c:pt idx="51">
                  <c:v>18.0083333333333</c:v>
                </c:pt>
                <c:pt idx="52">
                  <c:v>18.25</c:v>
                </c:pt>
                <c:pt idx="53">
                  <c:v>18.5083333333333</c:v>
                </c:pt>
                <c:pt idx="54">
                  <c:v>18.3</c:v>
                </c:pt>
                <c:pt idx="55">
                  <c:v>18.075</c:v>
                </c:pt>
                <c:pt idx="56">
                  <c:v>17.8583333333333</c:v>
                </c:pt>
                <c:pt idx="57">
                  <c:v>18.225</c:v>
                </c:pt>
                <c:pt idx="58">
                  <c:v>17.3083333333333</c:v>
                </c:pt>
                <c:pt idx="59">
                  <c:v>17.9416666666667</c:v>
                </c:pt>
                <c:pt idx="60">
                  <c:v>17.375</c:v>
                </c:pt>
                <c:pt idx="61">
                  <c:v>16.9166666666667</c:v>
                </c:pt>
                <c:pt idx="62">
                  <c:v>17.9166666666667</c:v>
                </c:pt>
                <c:pt idx="63">
                  <c:v>17.3666666666667</c:v>
                </c:pt>
                <c:pt idx="64">
                  <c:v>17.1416666666667</c:v>
                </c:pt>
                <c:pt idx="65">
                  <c:v>17.925</c:v>
                </c:pt>
                <c:pt idx="66">
                  <c:v>18.225</c:v>
                </c:pt>
                <c:pt idx="67">
                  <c:v>17.55</c:v>
                </c:pt>
                <c:pt idx="68">
                  <c:v>18.4416666666667</c:v>
                </c:pt>
                <c:pt idx="69">
                  <c:v>17.8833333333333</c:v>
                </c:pt>
                <c:pt idx="70">
                  <c:v>17.5333333333333</c:v>
                </c:pt>
                <c:pt idx="71">
                  <c:v>17.6166666666667</c:v>
                </c:pt>
                <c:pt idx="72">
                  <c:v>17.5444444444444</c:v>
                </c:pt>
                <c:pt idx="73">
                  <c:v>17.4083333333333</c:v>
                </c:pt>
                <c:pt idx="74">
                  <c:v>18.0583333333333</c:v>
                </c:pt>
                <c:pt idx="75">
                  <c:v>17.475</c:v>
                </c:pt>
                <c:pt idx="76">
                  <c:v>18.775</c:v>
                </c:pt>
                <c:pt idx="77">
                  <c:v>18.0333333333333</c:v>
                </c:pt>
                <c:pt idx="78">
                  <c:v>18.2</c:v>
                </c:pt>
                <c:pt idx="79">
                  <c:v>17.5916666666667</c:v>
                </c:pt>
                <c:pt idx="80">
                  <c:v>18.5333333333333</c:v>
                </c:pt>
                <c:pt idx="81">
                  <c:v>18.35</c:v>
                </c:pt>
                <c:pt idx="82">
                  <c:v>18.7833333333333</c:v>
                </c:pt>
                <c:pt idx="83">
                  <c:v>18.3666666666667</c:v>
                </c:pt>
                <c:pt idx="84">
                  <c:v>18.1583333333333</c:v>
                </c:pt>
                <c:pt idx="85">
                  <c:v>18.1333333333333</c:v>
                </c:pt>
                <c:pt idx="86">
                  <c:v>18.5</c:v>
                </c:pt>
                <c:pt idx="87">
                  <c:v>18.9833333333333</c:v>
                </c:pt>
                <c:pt idx="88">
                  <c:v>19.1666666666667</c:v>
                </c:pt>
                <c:pt idx="89">
                  <c:v>18.9416666666667</c:v>
                </c:pt>
                <c:pt idx="90">
                  <c:v>18.7666666666667</c:v>
                </c:pt>
                <c:pt idx="91">
                  <c:v>18.5083333333333</c:v>
                </c:pt>
                <c:pt idx="92">
                  <c:v>18.4666666666667</c:v>
                </c:pt>
                <c:pt idx="93">
                  <c:v>18.2416666666667</c:v>
                </c:pt>
                <c:pt idx="94">
                  <c:v>18.7416666666667</c:v>
                </c:pt>
                <c:pt idx="95">
                  <c:v>19.175</c:v>
                </c:pt>
                <c:pt idx="96">
                  <c:v>19.1166666666667</c:v>
                </c:pt>
                <c:pt idx="97">
                  <c:v>19.0583333333333</c:v>
                </c:pt>
                <c:pt idx="98">
                  <c:v>18.5916666666667</c:v>
                </c:pt>
                <c:pt idx="99">
                  <c:v>18.1916666666667</c:v>
                </c:pt>
                <c:pt idx="100">
                  <c:v>18.4833333333333</c:v>
                </c:pt>
                <c:pt idx="101">
                  <c:v>18.0916666666667</c:v>
                </c:pt>
                <c:pt idx="102">
                  <c:v>18.1666666666667</c:v>
                </c:pt>
                <c:pt idx="103">
                  <c:v>18.9</c:v>
                </c:pt>
                <c:pt idx="104">
                  <c:v>18.5916666666667</c:v>
                </c:pt>
                <c:pt idx="105">
                  <c:v>18.6583333333333</c:v>
                </c:pt>
                <c:pt idx="106">
                  <c:v>18.4</c:v>
                </c:pt>
                <c:pt idx="107">
                  <c:v>17.8166666666667</c:v>
                </c:pt>
                <c:pt idx="108">
                  <c:v>18.6583333333333</c:v>
                </c:pt>
                <c:pt idx="109">
                  <c:v>18.2833333333333</c:v>
                </c:pt>
                <c:pt idx="110">
                  <c:v>17.875</c:v>
                </c:pt>
                <c:pt idx="111">
                  <c:v>18.0416666666667</c:v>
                </c:pt>
                <c:pt idx="112">
                  <c:v>18.325</c:v>
                </c:pt>
                <c:pt idx="113">
                  <c:v>18.0666666666667</c:v>
                </c:pt>
                <c:pt idx="114">
                  <c:v>18.55</c:v>
                </c:pt>
                <c:pt idx="115">
                  <c:v>18.975</c:v>
                </c:pt>
                <c:pt idx="116">
                  <c:v>18.6083333333333</c:v>
                </c:pt>
                <c:pt idx="117">
                  <c:v>18.2833333333333</c:v>
                </c:pt>
                <c:pt idx="118">
                  <c:v>17.9916666666667</c:v>
                </c:pt>
                <c:pt idx="119">
                  <c:v>18.2416666666667</c:v>
                </c:pt>
                <c:pt idx="120">
                  <c:v>18.7333333333333</c:v>
                </c:pt>
                <c:pt idx="121">
                  <c:v>18.4</c:v>
                </c:pt>
                <c:pt idx="122">
                  <c:v>19.1416666666667</c:v>
                </c:pt>
                <c:pt idx="123">
                  <c:v>18.325</c:v>
                </c:pt>
                <c:pt idx="124">
                  <c:v>18.9166666666667</c:v>
                </c:pt>
                <c:pt idx="125">
                  <c:v>18.325</c:v>
                </c:pt>
                <c:pt idx="126">
                  <c:v>18.4083333333333</c:v>
                </c:pt>
                <c:pt idx="127">
                  <c:v>18.7166666666667</c:v>
                </c:pt>
                <c:pt idx="128">
                  <c:v>19.05</c:v>
                </c:pt>
                <c:pt idx="129">
                  <c:v>19</c:v>
                </c:pt>
                <c:pt idx="130">
                  <c:v>18.5666666666667</c:v>
                </c:pt>
                <c:pt idx="131">
                  <c:v>18.1833333333333</c:v>
                </c:pt>
                <c:pt idx="132">
                  <c:v>19</c:v>
                </c:pt>
                <c:pt idx="133">
                  <c:v>18.9166666666667</c:v>
                </c:pt>
                <c:pt idx="134">
                  <c:v>19.0916666666667</c:v>
                </c:pt>
                <c:pt idx="135">
                  <c:v>18.0916666666667</c:v>
                </c:pt>
                <c:pt idx="136">
                  <c:v>18.0916666666667</c:v>
                </c:pt>
                <c:pt idx="137">
                  <c:v>18.6083333333333</c:v>
                </c:pt>
              </c:numCache>
            </c:numRef>
          </c:val>
          <c:smooth val="1"/>
        </c:ser>
        <c:hiLowLines>
          <c:spPr>
            <a:ln w="0">
              <a:noFill/>
            </a:ln>
          </c:spPr>
        </c:hiLowLines>
        <c:marker val="0"/>
        <c:axId val="15512372"/>
        <c:axId val="16398638"/>
      </c:lineChart>
      <c:catAx>
        <c:axId val="15512372"/>
        <c:scaling>
          <c:orientation val="minMax"/>
        </c:scaling>
        <c:delete val="0"/>
        <c:axPos val="b"/>
        <c:numFmt formatCode="General" sourceLinked="0"/>
        <c:majorTickMark val="out"/>
        <c:minorTickMark val="none"/>
        <c:tickLblPos val="nextTo"/>
        <c:spPr>
          <a:ln w="0">
            <a:solidFill>
              <a:srgbClr val="b3b3b3"/>
            </a:solidFill>
          </a:ln>
        </c:spPr>
        <c:txPr>
          <a:bodyPr/>
          <a:lstStyle/>
          <a:p>
            <a:pPr>
              <a:defRPr b="0" sz="1000" spc="-1" strike="noStrike">
                <a:solidFill>
                  <a:srgbClr val="000000"/>
                </a:solidFill>
                <a:latin typeface="Arial"/>
              </a:defRPr>
            </a:pPr>
          </a:p>
        </c:txPr>
        <c:crossAx val="16398638"/>
        <c:crosses val="autoZero"/>
        <c:auto val="1"/>
        <c:lblAlgn val="ctr"/>
        <c:lblOffset val="100"/>
        <c:noMultiLvlLbl val="0"/>
      </c:catAx>
      <c:valAx>
        <c:axId val="16398638"/>
        <c:scaling>
          <c:orientation val="minMax"/>
          <c:max val="19.5"/>
          <c:min val="16.75"/>
        </c:scaling>
        <c:delete val="0"/>
        <c:axPos val="l"/>
        <c:majorGridlines>
          <c:spPr>
            <a:ln w="0">
              <a:solidFill>
                <a:srgbClr val="b3b3b3"/>
              </a:solidFill>
            </a:ln>
          </c:spPr>
        </c:majorGridlines>
        <c:numFmt formatCode="0.0" sourceLinked="0"/>
        <c:majorTickMark val="out"/>
        <c:minorTickMark val="none"/>
        <c:tickLblPos val="nextTo"/>
        <c:spPr>
          <a:ln w="0">
            <a:solidFill>
              <a:srgbClr val="b3b3b3"/>
            </a:solidFill>
          </a:ln>
        </c:spPr>
        <c:txPr>
          <a:bodyPr/>
          <a:lstStyle/>
          <a:p>
            <a:pPr>
              <a:defRPr b="0" sz="1000" spc="-1" strike="noStrike">
                <a:solidFill>
                  <a:srgbClr val="000000"/>
                </a:solidFill>
                <a:latin typeface="Arial"/>
              </a:defRPr>
            </a:pPr>
          </a:p>
        </c:txPr>
        <c:crossAx val="15512372"/>
        <c:crossesAt val="0"/>
        <c:crossBetween val="midCat"/>
      </c:valAx>
      <c:spPr>
        <a:noFill/>
        <a:ln w="0">
          <a:solidFill>
            <a:srgbClr val="b3b3b3"/>
          </a:solidFill>
        </a:ln>
      </c:spPr>
    </c:plotArea>
    <c:plotVisOnly val="1"/>
    <c:dispBlanksAs val="gap"/>
  </c:chart>
  <c:spPr>
    <a:solidFill>
      <a:srgbClr val="ffffff"/>
    </a:solidFill>
    <a:ln w="0">
      <a:noFill/>
    </a:ln>
  </c:spPr>
</c:chartSpace>
</file>

<file path=xl/charts/chart28.xml><?xml version="1.0" encoding="utf-8"?>
<c:chartSpace xmlns:c="http://schemas.openxmlformats.org/drawingml/2006/chart" xmlns:a="http://schemas.openxmlformats.org/drawingml/2006/main" xmlns:r="http://schemas.openxmlformats.org/officeDocument/2006/relationships">
  <c:lang val="en-US"/>
  <c:roundedCorners val="0"/>
  <c:chart>
    <c:autoTitleDeleted val="1"/>
    <c:plotArea>
      <c:lineChart>
        <c:grouping val="standard"/>
        <c:varyColors val="0"/>
        <c:ser>
          <c:idx val="0"/>
          <c:order val="0"/>
          <c:spPr>
            <a:solidFill>
              <a:srgbClr val="ff0000"/>
            </a:solidFill>
            <a:ln w="28800">
              <a:solidFill>
                <a:srgbClr val="ff0000"/>
              </a:solidFill>
              <a:round/>
            </a:ln>
          </c:spPr>
          <c:marker>
            <c:symbol val="none"/>
          </c:marker>
          <c:dLbls>
            <c:txPr>
              <a:bodyPr wrap="none"/>
              <a:lstStyle/>
              <a:p>
                <a:pPr>
                  <a:defRPr b="0" sz="1000" spc="-1" strike="noStrike">
                    <a:solidFill>
                      <a:srgbClr val="000000"/>
                    </a:solidFill>
                    <a:latin typeface="Arial"/>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trendline>
            <c:spPr>
              <a:ln w="0">
                <a:solidFill>
                  <a:srgbClr val="ff0000"/>
                </a:solidFill>
              </a:ln>
            </c:spPr>
            <c:trendlineType val="linear"/>
            <c:forward val="0"/>
            <c:backward val="0"/>
            <c:dispRSqr val="0"/>
            <c:dispEq val="0"/>
          </c:trendline>
          <c:val>
            <c:numRef>
              <c:f>Sheet1!$KO$65:$KO$175</c:f>
              <c:numCache>
                <c:formatCode>General</c:formatCode>
                <c:ptCount val="111"/>
                <c:pt idx="0">
                  <c:v>22.8083333333333</c:v>
                </c:pt>
                <c:pt idx="1">
                  <c:v>22.2916666666667</c:v>
                </c:pt>
                <c:pt idx="2">
                  <c:v>22.1</c:v>
                </c:pt>
                <c:pt idx="3">
                  <c:v>23.4083333333333</c:v>
                </c:pt>
                <c:pt idx="4">
                  <c:v>24.1333333333333</c:v>
                </c:pt>
                <c:pt idx="5">
                  <c:v>22.925</c:v>
                </c:pt>
                <c:pt idx="6">
                  <c:v>24.2083333333333</c:v>
                </c:pt>
                <c:pt idx="7">
                  <c:v>22.8</c:v>
                </c:pt>
                <c:pt idx="8">
                  <c:v>22.8416666666667</c:v>
                </c:pt>
                <c:pt idx="9">
                  <c:v>21.8</c:v>
                </c:pt>
                <c:pt idx="10">
                  <c:v>22.7583333333333</c:v>
                </c:pt>
                <c:pt idx="11">
                  <c:v>22.95</c:v>
                </c:pt>
                <c:pt idx="12">
                  <c:v>23.1833333333333</c:v>
                </c:pt>
                <c:pt idx="13">
                  <c:v>23.0166666666667</c:v>
                </c:pt>
                <c:pt idx="14">
                  <c:v>21.825</c:v>
                </c:pt>
                <c:pt idx="15">
                  <c:v>23.525</c:v>
                </c:pt>
                <c:pt idx="16">
                  <c:v>21.4333333333333</c:v>
                </c:pt>
                <c:pt idx="17">
                  <c:v>21.575</c:v>
                </c:pt>
                <c:pt idx="18">
                  <c:v>21.8</c:v>
                </c:pt>
                <c:pt idx="19">
                  <c:v>23.0833333333333</c:v>
                </c:pt>
                <c:pt idx="20">
                  <c:v>22</c:v>
                </c:pt>
                <c:pt idx="21">
                  <c:v>22.2833333333333</c:v>
                </c:pt>
                <c:pt idx="22">
                  <c:v>22.275</c:v>
                </c:pt>
                <c:pt idx="23">
                  <c:v>22.6083333333333</c:v>
                </c:pt>
                <c:pt idx="24">
                  <c:v>21.3416666666667</c:v>
                </c:pt>
                <c:pt idx="25">
                  <c:v>22.8666666666667</c:v>
                </c:pt>
                <c:pt idx="26">
                  <c:v>21.9083333333333</c:v>
                </c:pt>
                <c:pt idx="27">
                  <c:v>22.6083333333333</c:v>
                </c:pt>
                <c:pt idx="28">
                  <c:v>21.85</c:v>
                </c:pt>
                <c:pt idx="29">
                  <c:v>22.4</c:v>
                </c:pt>
                <c:pt idx="30">
                  <c:v>21.9416666666667</c:v>
                </c:pt>
                <c:pt idx="31">
                  <c:v>21.1083333333333</c:v>
                </c:pt>
                <c:pt idx="32">
                  <c:v>21.825</c:v>
                </c:pt>
                <c:pt idx="33">
                  <c:v>21.5166666666667</c:v>
                </c:pt>
                <c:pt idx="34">
                  <c:v>21.0666666666667</c:v>
                </c:pt>
                <c:pt idx="35">
                  <c:v>22.3</c:v>
                </c:pt>
                <c:pt idx="36">
                  <c:v>22.125</c:v>
                </c:pt>
                <c:pt idx="37">
                  <c:v>20.95</c:v>
                </c:pt>
                <c:pt idx="38">
                  <c:v>21.9416666666667</c:v>
                </c:pt>
                <c:pt idx="39">
                  <c:v>20.425</c:v>
                </c:pt>
                <c:pt idx="40">
                  <c:v>18.8583333333333</c:v>
                </c:pt>
                <c:pt idx="41">
                  <c:v>20.8833333333333</c:v>
                </c:pt>
                <c:pt idx="42">
                  <c:v>22.4833333333333</c:v>
                </c:pt>
                <c:pt idx="43">
                  <c:v>21.1916666666667</c:v>
                </c:pt>
                <c:pt idx="44">
                  <c:v>23.1166666666667</c:v>
                </c:pt>
                <c:pt idx="45">
                  <c:v>21.1833333333333</c:v>
                </c:pt>
                <c:pt idx="46">
                  <c:v>23.0833333333333</c:v>
                </c:pt>
                <c:pt idx="47">
                  <c:v>22.6666666666667</c:v>
                </c:pt>
                <c:pt idx="48">
                  <c:v>22.4166666666667</c:v>
                </c:pt>
                <c:pt idx="49">
                  <c:v>21.5833333333333</c:v>
                </c:pt>
                <c:pt idx="50">
                  <c:v>22.9416666666667</c:v>
                </c:pt>
                <c:pt idx="51">
                  <c:v>22.0166666666667</c:v>
                </c:pt>
                <c:pt idx="52">
                  <c:v>23.2</c:v>
                </c:pt>
                <c:pt idx="53">
                  <c:v>21.9416666666667</c:v>
                </c:pt>
                <c:pt idx="54">
                  <c:v>21.85</c:v>
                </c:pt>
                <c:pt idx="55">
                  <c:v>21.6416666666667</c:v>
                </c:pt>
                <c:pt idx="56">
                  <c:v>21.95</c:v>
                </c:pt>
                <c:pt idx="57">
                  <c:v>22.8</c:v>
                </c:pt>
                <c:pt idx="58">
                  <c:v>22.5</c:v>
                </c:pt>
                <c:pt idx="59">
                  <c:v>21.4833333333333</c:v>
                </c:pt>
                <c:pt idx="60">
                  <c:v>22.3416666666667</c:v>
                </c:pt>
                <c:pt idx="61">
                  <c:v>22.0416666666667</c:v>
                </c:pt>
                <c:pt idx="62">
                  <c:v>22.6916666666667</c:v>
                </c:pt>
                <c:pt idx="63">
                  <c:v>21.5</c:v>
                </c:pt>
                <c:pt idx="64">
                  <c:v>22.475</c:v>
                </c:pt>
                <c:pt idx="65">
                  <c:v>23.1833333333333</c:v>
                </c:pt>
                <c:pt idx="66">
                  <c:v>22.8666666666667</c:v>
                </c:pt>
                <c:pt idx="67">
                  <c:v>23.3583333333333</c:v>
                </c:pt>
                <c:pt idx="68">
                  <c:v>22.4416666666667</c:v>
                </c:pt>
                <c:pt idx="69">
                  <c:v>21.9833333333333</c:v>
                </c:pt>
                <c:pt idx="70">
                  <c:v>22.3833333333333</c:v>
                </c:pt>
                <c:pt idx="71">
                  <c:v>21.9333333333333</c:v>
                </c:pt>
                <c:pt idx="72">
                  <c:v>22.325</c:v>
                </c:pt>
                <c:pt idx="73">
                  <c:v>23.0333333333333</c:v>
                </c:pt>
                <c:pt idx="74">
                  <c:v>22.1333333333333</c:v>
                </c:pt>
                <c:pt idx="75">
                  <c:v>22.925</c:v>
                </c:pt>
                <c:pt idx="76">
                  <c:v>22.9833333333333</c:v>
                </c:pt>
                <c:pt idx="77">
                  <c:v>21.2083333333333</c:v>
                </c:pt>
                <c:pt idx="78">
                  <c:v>22.85</c:v>
                </c:pt>
                <c:pt idx="79">
                  <c:v>22.975</c:v>
                </c:pt>
                <c:pt idx="80">
                  <c:v>23.1916666666667</c:v>
                </c:pt>
                <c:pt idx="81">
                  <c:v>23.525</c:v>
                </c:pt>
                <c:pt idx="82">
                  <c:v>23.35</c:v>
                </c:pt>
                <c:pt idx="83">
                  <c:v>22.9083333333333</c:v>
                </c:pt>
                <c:pt idx="84">
                  <c:v>23.7416666666667</c:v>
                </c:pt>
                <c:pt idx="85">
                  <c:v>22.9416666666667</c:v>
                </c:pt>
                <c:pt idx="86">
                  <c:v>23.525</c:v>
                </c:pt>
                <c:pt idx="87">
                  <c:v>23.4333333333333</c:v>
                </c:pt>
                <c:pt idx="88">
                  <c:v>24.0833333333333</c:v>
                </c:pt>
                <c:pt idx="89">
                  <c:v>24.6166666666667</c:v>
                </c:pt>
                <c:pt idx="90">
                  <c:v>23.6333333333333</c:v>
                </c:pt>
                <c:pt idx="91">
                  <c:v>24.325</c:v>
                </c:pt>
                <c:pt idx="92">
                  <c:v>23.2416666666667</c:v>
                </c:pt>
                <c:pt idx="93">
                  <c:v>23.3916666666667</c:v>
                </c:pt>
                <c:pt idx="94">
                  <c:v>23.725</c:v>
                </c:pt>
                <c:pt idx="95">
                  <c:v>24.2083333333333</c:v>
                </c:pt>
                <c:pt idx="96">
                  <c:v>24.3666666666667</c:v>
                </c:pt>
                <c:pt idx="97">
                  <c:v>23.8083333333333</c:v>
                </c:pt>
                <c:pt idx="98">
                  <c:v>23.125</c:v>
                </c:pt>
                <c:pt idx="99">
                  <c:v>24.0666666666667</c:v>
                </c:pt>
                <c:pt idx="100">
                  <c:v>24.5833333333333</c:v>
                </c:pt>
                <c:pt idx="101">
                  <c:v>24.4083333333333</c:v>
                </c:pt>
                <c:pt idx="102">
                  <c:v>23.325</c:v>
                </c:pt>
                <c:pt idx="103">
                  <c:v>24.0083333333333</c:v>
                </c:pt>
                <c:pt idx="104">
                  <c:v>23.8833333333333</c:v>
                </c:pt>
                <c:pt idx="105">
                  <c:v>23.325</c:v>
                </c:pt>
                <c:pt idx="106">
                  <c:v>23.2</c:v>
                </c:pt>
                <c:pt idx="107">
                  <c:v>22.4916666666667</c:v>
                </c:pt>
              </c:numCache>
            </c:numRef>
          </c:val>
          <c:smooth val="1"/>
        </c:ser>
        <c:hiLowLines>
          <c:spPr>
            <a:ln w="0">
              <a:noFill/>
            </a:ln>
          </c:spPr>
        </c:hiLowLines>
        <c:marker val="0"/>
        <c:axId val="63266583"/>
        <c:axId val="40887462"/>
      </c:lineChart>
      <c:catAx>
        <c:axId val="63266583"/>
        <c:scaling>
          <c:orientation val="minMax"/>
        </c:scaling>
        <c:delete val="0"/>
        <c:axPos val="b"/>
        <c:numFmt formatCode="General" sourceLinked="0"/>
        <c:majorTickMark val="out"/>
        <c:minorTickMark val="none"/>
        <c:tickLblPos val="nextTo"/>
        <c:spPr>
          <a:ln w="0">
            <a:solidFill>
              <a:srgbClr val="b3b3b3"/>
            </a:solidFill>
          </a:ln>
        </c:spPr>
        <c:txPr>
          <a:bodyPr/>
          <a:lstStyle/>
          <a:p>
            <a:pPr>
              <a:defRPr b="0" sz="1000" spc="-1" strike="noStrike">
                <a:solidFill>
                  <a:srgbClr val="000000"/>
                </a:solidFill>
                <a:latin typeface="Arial"/>
              </a:defRPr>
            </a:pPr>
          </a:p>
        </c:txPr>
        <c:crossAx val="40887462"/>
        <c:crosses val="autoZero"/>
        <c:auto val="1"/>
        <c:lblAlgn val="ctr"/>
        <c:lblOffset val="100"/>
        <c:noMultiLvlLbl val="0"/>
      </c:catAx>
      <c:valAx>
        <c:axId val="40887462"/>
        <c:scaling>
          <c:orientation val="minMax"/>
          <c:max val="25"/>
          <c:min val="19"/>
        </c:scaling>
        <c:delete val="0"/>
        <c:axPos val="l"/>
        <c:majorGridlines>
          <c:spPr>
            <a:ln w="0">
              <a:solidFill>
                <a:srgbClr val="b3b3b3"/>
              </a:solidFill>
            </a:ln>
          </c:spPr>
        </c:majorGridlines>
        <c:numFmt formatCode="0.0" sourceLinked="0"/>
        <c:majorTickMark val="out"/>
        <c:minorTickMark val="none"/>
        <c:tickLblPos val="nextTo"/>
        <c:spPr>
          <a:ln w="0">
            <a:solidFill>
              <a:srgbClr val="b3b3b3"/>
            </a:solidFill>
          </a:ln>
        </c:spPr>
        <c:txPr>
          <a:bodyPr/>
          <a:lstStyle/>
          <a:p>
            <a:pPr>
              <a:defRPr b="0" sz="1000" spc="-1" strike="noStrike">
                <a:solidFill>
                  <a:srgbClr val="000000"/>
                </a:solidFill>
                <a:latin typeface="Arial"/>
              </a:defRPr>
            </a:pPr>
          </a:p>
        </c:txPr>
        <c:crossAx val="63266583"/>
        <c:crossesAt val="0"/>
        <c:crossBetween val="midCat"/>
      </c:valAx>
      <c:spPr>
        <a:noFill/>
        <a:ln w="0">
          <a:solidFill>
            <a:srgbClr val="b3b3b3"/>
          </a:solidFill>
        </a:ln>
      </c:spPr>
    </c:plotArea>
    <c:plotVisOnly val="1"/>
    <c:dispBlanksAs val="gap"/>
  </c:chart>
  <c:spPr>
    <a:solidFill>
      <a:srgbClr val="ffffff"/>
    </a:solidFill>
    <a:ln w="0">
      <a:noFill/>
    </a:ln>
  </c:spPr>
</c:chartSpace>
</file>

<file path=xl/charts/chart29.xml><?xml version="1.0" encoding="utf-8"?>
<c:chartSpace xmlns:c="http://schemas.openxmlformats.org/drawingml/2006/chart" xmlns:a="http://schemas.openxmlformats.org/drawingml/2006/main" xmlns:r="http://schemas.openxmlformats.org/officeDocument/2006/relationships">
  <c:lang val="en-US"/>
  <c:roundedCorners val="0"/>
  <c:chart>
    <c:autoTitleDeleted val="1"/>
    <c:plotArea>
      <c:lineChart>
        <c:grouping val="standard"/>
        <c:varyColors val="0"/>
        <c:ser>
          <c:idx val="0"/>
          <c:order val="0"/>
          <c:spPr>
            <a:solidFill>
              <a:srgbClr val="ff0000"/>
            </a:solidFill>
            <a:ln w="28800">
              <a:solidFill>
                <a:srgbClr val="ff0000"/>
              </a:solidFill>
              <a:round/>
            </a:ln>
          </c:spPr>
          <c:marker>
            <c:symbol val="none"/>
          </c:marker>
          <c:dLbls>
            <c:txPr>
              <a:bodyPr wrap="none"/>
              <a:lstStyle/>
              <a:p>
                <a:pPr>
                  <a:defRPr b="0" sz="1000" spc="-1" strike="noStrike">
                    <a:solidFill>
                      <a:srgbClr val="000000"/>
                    </a:solidFill>
                    <a:latin typeface="Arial"/>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trendline>
            <c:spPr>
              <a:ln w="18360">
                <a:solidFill>
                  <a:srgbClr val="ff0000"/>
                </a:solidFill>
                <a:round/>
              </a:ln>
            </c:spPr>
            <c:trendlineType val="linear"/>
            <c:forward val="0"/>
            <c:backward val="0"/>
            <c:dispRSqr val="0"/>
            <c:dispEq val="0"/>
          </c:trendline>
          <c:val>
            <c:numRef>
              <c:f>Sheet1!$LO$65:$LO$175</c:f>
              <c:numCache>
                <c:formatCode>General</c:formatCode>
                <c:ptCount val="111"/>
                <c:pt idx="0">
                  <c:v>23.2083333333333</c:v>
                </c:pt>
                <c:pt idx="1">
                  <c:v>22.375</c:v>
                </c:pt>
                <c:pt idx="2">
                  <c:v>22.05</c:v>
                </c:pt>
                <c:pt idx="3">
                  <c:v>23.5583333333333</c:v>
                </c:pt>
                <c:pt idx="4">
                  <c:v>24.0833333333333</c:v>
                </c:pt>
                <c:pt idx="5">
                  <c:v>23.3</c:v>
                </c:pt>
                <c:pt idx="6">
                  <c:v>24.0583333333333</c:v>
                </c:pt>
                <c:pt idx="7">
                  <c:v>23.525</c:v>
                </c:pt>
                <c:pt idx="8">
                  <c:v>23.6333333333333</c:v>
                </c:pt>
                <c:pt idx="9">
                  <c:v>22.3916666666667</c:v>
                </c:pt>
                <c:pt idx="10">
                  <c:v>23.2916666666667</c:v>
                </c:pt>
                <c:pt idx="11">
                  <c:v>23.1583333333333</c:v>
                </c:pt>
                <c:pt idx="12">
                  <c:v>23.5</c:v>
                </c:pt>
                <c:pt idx="13">
                  <c:v>23.625</c:v>
                </c:pt>
                <c:pt idx="14">
                  <c:v>22.6083333333333</c:v>
                </c:pt>
                <c:pt idx="15">
                  <c:v>24.375</c:v>
                </c:pt>
                <c:pt idx="16">
                  <c:v>22.3583333333333</c:v>
                </c:pt>
                <c:pt idx="17">
                  <c:v>22.3916666666667</c:v>
                </c:pt>
                <c:pt idx="18">
                  <c:v>22.9333333333333</c:v>
                </c:pt>
                <c:pt idx="19">
                  <c:v>23.9666666666667</c:v>
                </c:pt>
                <c:pt idx="20">
                  <c:v>22.875</c:v>
                </c:pt>
                <c:pt idx="21">
                  <c:v>23.0583333333333</c:v>
                </c:pt>
                <c:pt idx="22">
                  <c:v>23.0333333333333</c:v>
                </c:pt>
                <c:pt idx="23">
                  <c:v>23.3833333333333</c:v>
                </c:pt>
                <c:pt idx="24">
                  <c:v>23.2916666666667</c:v>
                </c:pt>
                <c:pt idx="25">
                  <c:v>23.75</c:v>
                </c:pt>
                <c:pt idx="26">
                  <c:v>22.8666666666667</c:v>
                </c:pt>
                <c:pt idx="27">
                  <c:v>23.5</c:v>
                </c:pt>
                <c:pt idx="28">
                  <c:v>22.6416666666667</c:v>
                </c:pt>
                <c:pt idx="29">
                  <c:v>23.3583333333333</c:v>
                </c:pt>
                <c:pt idx="30">
                  <c:v>22.825</c:v>
                </c:pt>
                <c:pt idx="31">
                  <c:v>22.4583333333333</c:v>
                </c:pt>
                <c:pt idx="32">
                  <c:v>23.2833333333333</c:v>
                </c:pt>
                <c:pt idx="33">
                  <c:v>23.0083333333333</c:v>
                </c:pt>
                <c:pt idx="34">
                  <c:v>22.2333333333333</c:v>
                </c:pt>
                <c:pt idx="35">
                  <c:v>23.8416666666667</c:v>
                </c:pt>
                <c:pt idx="36">
                  <c:v>23.5833333333333</c:v>
                </c:pt>
                <c:pt idx="37">
                  <c:v>22.4333333333333</c:v>
                </c:pt>
                <c:pt idx="38">
                  <c:v>23.75</c:v>
                </c:pt>
                <c:pt idx="39">
                  <c:v>23.5833333333333</c:v>
                </c:pt>
                <c:pt idx="40">
                  <c:v>23.125</c:v>
                </c:pt>
                <c:pt idx="41">
                  <c:v>21.9125</c:v>
                </c:pt>
                <c:pt idx="42">
                  <c:v>24.6</c:v>
                </c:pt>
                <c:pt idx="43">
                  <c:v>22.8833333333333</c:v>
                </c:pt>
                <c:pt idx="44">
                  <c:v>24.2833333333333</c:v>
                </c:pt>
                <c:pt idx="45">
                  <c:v>22.2833333333333</c:v>
                </c:pt>
                <c:pt idx="46">
                  <c:v>24.1916666666667</c:v>
                </c:pt>
                <c:pt idx="47">
                  <c:v>23.4583333333333</c:v>
                </c:pt>
                <c:pt idx="48">
                  <c:v>23.1</c:v>
                </c:pt>
                <c:pt idx="49">
                  <c:v>22.2666666666667</c:v>
                </c:pt>
                <c:pt idx="50">
                  <c:v>24.1</c:v>
                </c:pt>
                <c:pt idx="51">
                  <c:v>22.9666666666667</c:v>
                </c:pt>
                <c:pt idx="52">
                  <c:v>23.85</c:v>
                </c:pt>
                <c:pt idx="53">
                  <c:v>22.9166666666667</c:v>
                </c:pt>
                <c:pt idx="54">
                  <c:v>22.8833333333333</c:v>
                </c:pt>
                <c:pt idx="55">
                  <c:v>22.7583333333333</c:v>
                </c:pt>
                <c:pt idx="56">
                  <c:v>23.1416666666667</c:v>
                </c:pt>
                <c:pt idx="57">
                  <c:v>23.95</c:v>
                </c:pt>
                <c:pt idx="58">
                  <c:v>23.825</c:v>
                </c:pt>
                <c:pt idx="59">
                  <c:v>22.825</c:v>
                </c:pt>
                <c:pt idx="60">
                  <c:v>23.825</c:v>
                </c:pt>
                <c:pt idx="61">
                  <c:v>23.1</c:v>
                </c:pt>
                <c:pt idx="62">
                  <c:v>24.1166666666667</c:v>
                </c:pt>
                <c:pt idx="63">
                  <c:v>22.7333333333333</c:v>
                </c:pt>
                <c:pt idx="64">
                  <c:v>23.7416666666667</c:v>
                </c:pt>
                <c:pt idx="65">
                  <c:v>24.1666666666667</c:v>
                </c:pt>
                <c:pt idx="66">
                  <c:v>23.9916666666667</c:v>
                </c:pt>
                <c:pt idx="67">
                  <c:v>24.8333333333333</c:v>
                </c:pt>
                <c:pt idx="68">
                  <c:v>23.75</c:v>
                </c:pt>
                <c:pt idx="69">
                  <c:v>23.275</c:v>
                </c:pt>
                <c:pt idx="70">
                  <c:v>23.6833333333333</c:v>
                </c:pt>
                <c:pt idx="71">
                  <c:v>23.0333333333333</c:v>
                </c:pt>
                <c:pt idx="72">
                  <c:v>23.4</c:v>
                </c:pt>
                <c:pt idx="73">
                  <c:v>24.15</c:v>
                </c:pt>
                <c:pt idx="74">
                  <c:v>23.1833333333333</c:v>
                </c:pt>
                <c:pt idx="75">
                  <c:v>24.1166666666667</c:v>
                </c:pt>
                <c:pt idx="76">
                  <c:v>24.55</c:v>
                </c:pt>
                <c:pt idx="77">
                  <c:v>22.7916666666667</c:v>
                </c:pt>
                <c:pt idx="78">
                  <c:v>23.925</c:v>
                </c:pt>
                <c:pt idx="79">
                  <c:v>23.8083333333333</c:v>
                </c:pt>
                <c:pt idx="80">
                  <c:v>23.0916666666667</c:v>
                </c:pt>
                <c:pt idx="81">
                  <c:v>23.2166666666667</c:v>
                </c:pt>
                <c:pt idx="82">
                  <c:v>23.7166666666667</c:v>
                </c:pt>
                <c:pt idx="83">
                  <c:v>23.6083333333333</c:v>
                </c:pt>
                <c:pt idx="84">
                  <c:v>24.0333333333333</c:v>
                </c:pt>
                <c:pt idx="85">
                  <c:v>24.1416666666667</c:v>
                </c:pt>
                <c:pt idx="86">
                  <c:v>23.6333333333333</c:v>
                </c:pt>
                <c:pt idx="87">
                  <c:v>24.25</c:v>
                </c:pt>
                <c:pt idx="88">
                  <c:v>23.825</c:v>
                </c:pt>
                <c:pt idx="89">
                  <c:v>23.975</c:v>
                </c:pt>
                <c:pt idx="90">
                  <c:v>24.3833333333333</c:v>
                </c:pt>
                <c:pt idx="91">
                  <c:v>24.3333333333333</c:v>
                </c:pt>
                <c:pt idx="92">
                  <c:v>24.8583333333333</c:v>
                </c:pt>
                <c:pt idx="93">
                  <c:v>24.0416666666667</c:v>
                </c:pt>
                <c:pt idx="94">
                  <c:v>24.675</c:v>
                </c:pt>
                <c:pt idx="95">
                  <c:v>23.55</c:v>
                </c:pt>
                <c:pt idx="96">
                  <c:v>23.9833333333333</c:v>
                </c:pt>
                <c:pt idx="97">
                  <c:v>24.05</c:v>
                </c:pt>
                <c:pt idx="98">
                  <c:v>24.4166666666667</c:v>
                </c:pt>
                <c:pt idx="99">
                  <c:v>24.7916666666667</c:v>
                </c:pt>
                <c:pt idx="100">
                  <c:v>24.275</c:v>
                </c:pt>
                <c:pt idx="101">
                  <c:v>23.6416666666667</c:v>
                </c:pt>
                <c:pt idx="102">
                  <c:v>24.575</c:v>
                </c:pt>
                <c:pt idx="103">
                  <c:v>25.0083333333333</c:v>
                </c:pt>
                <c:pt idx="104">
                  <c:v>25.125</c:v>
                </c:pt>
                <c:pt idx="105">
                  <c:v>23.8333333333333</c:v>
                </c:pt>
                <c:pt idx="106">
                  <c:v>23.8833333333333</c:v>
                </c:pt>
                <c:pt idx="107">
                  <c:v>23.325</c:v>
                </c:pt>
              </c:numCache>
            </c:numRef>
          </c:val>
          <c:smooth val="1"/>
        </c:ser>
        <c:hiLowLines>
          <c:spPr>
            <a:ln w="0">
              <a:noFill/>
            </a:ln>
          </c:spPr>
        </c:hiLowLines>
        <c:marker val="0"/>
        <c:axId val="48262365"/>
        <c:axId val="53479212"/>
      </c:lineChart>
      <c:catAx>
        <c:axId val="48262365"/>
        <c:scaling>
          <c:orientation val="minMax"/>
        </c:scaling>
        <c:delete val="0"/>
        <c:axPos val="b"/>
        <c:numFmt formatCode="General" sourceLinked="0"/>
        <c:majorTickMark val="out"/>
        <c:minorTickMark val="none"/>
        <c:tickLblPos val="nextTo"/>
        <c:spPr>
          <a:ln w="0">
            <a:solidFill>
              <a:srgbClr val="b3b3b3"/>
            </a:solidFill>
          </a:ln>
        </c:spPr>
        <c:txPr>
          <a:bodyPr/>
          <a:lstStyle/>
          <a:p>
            <a:pPr>
              <a:defRPr b="0" sz="1000" spc="-1" strike="noStrike">
                <a:solidFill>
                  <a:srgbClr val="000000"/>
                </a:solidFill>
                <a:latin typeface="Arial"/>
              </a:defRPr>
            </a:pPr>
          </a:p>
        </c:txPr>
        <c:crossAx val="53479212"/>
        <c:crosses val="autoZero"/>
        <c:auto val="1"/>
        <c:lblAlgn val="ctr"/>
        <c:lblOffset val="100"/>
        <c:noMultiLvlLbl val="0"/>
      </c:catAx>
      <c:valAx>
        <c:axId val="53479212"/>
        <c:scaling>
          <c:orientation val="minMax"/>
          <c:max val="25.25"/>
          <c:min val="21.8"/>
        </c:scaling>
        <c:delete val="0"/>
        <c:axPos val="l"/>
        <c:majorGridlines>
          <c:spPr>
            <a:ln w="0">
              <a:solidFill>
                <a:srgbClr val="b3b3b3"/>
              </a:solidFill>
            </a:ln>
          </c:spPr>
        </c:majorGridlines>
        <c:numFmt formatCode="0.0" sourceLinked="0"/>
        <c:majorTickMark val="out"/>
        <c:minorTickMark val="none"/>
        <c:tickLblPos val="nextTo"/>
        <c:spPr>
          <a:ln w="0">
            <a:solidFill>
              <a:srgbClr val="b3b3b3"/>
            </a:solidFill>
          </a:ln>
        </c:spPr>
        <c:txPr>
          <a:bodyPr/>
          <a:lstStyle/>
          <a:p>
            <a:pPr>
              <a:defRPr b="0" sz="1000" spc="-1" strike="noStrike">
                <a:solidFill>
                  <a:srgbClr val="000000"/>
                </a:solidFill>
                <a:latin typeface="Arial"/>
              </a:defRPr>
            </a:pPr>
          </a:p>
        </c:txPr>
        <c:crossAx val="48262365"/>
        <c:crossesAt val="0"/>
        <c:crossBetween val="midCat"/>
      </c:valAx>
      <c:spPr>
        <a:noFill/>
        <a:ln w="0">
          <a:solidFill>
            <a:srgbClr val="b3b3b3"/>
          </a:solidFill>
        </a:ln>
      </c:spPr>
    </c:plotArea>
    <c:plotVisOnly val="1"/>
    <c:dispBlanksAs val="gap"/>
  </c:chart>
  <c:spPr>
    <a:solidFill>
      <a:srgbClr val="ffffff"/>
    </a:solidFill>
    <a:ln w="0">
      <a:noFill/>
    </a:ln>
  </c:spPr>
</c:chartSpace>
</file>

<file path=xl/charts/chart3.xml><?xml version="1.0" encoding="utf-8"?>
<c:chartSpace xmlns:c="http://schemas.openxmlformats.org/drawingml/2006/chart" xmlns:a="http://schemas.openxmlformats.org/drawingml/2006/main" xmlns:r="http://schemas.openxmlformats.org/officeDocument/2006/relationships">
  <c:lang val="en-US"/>
  <c:roundedCorners val="0"/>
  <c:chart>
    <c:title>
      <c:tx>
        <c:rich>
          <a:bodyPr rot="0"/>
          <a:lstStyle/>
          <a:p>
            <a:pPr>
              <a:defRPr b="0" sz="1300" spc="-1" strike="noStrike">
                <a:solidFill>
                  <a:srgbClr val="000000"/>
                </a:solidFill>
                <a:latin typeface="Arial"/>
              </a:defRPr>
            </a:pPr>
            <a:r>
              <a:rPr b="0" sz="1300" spc="-1" strike="noStrike">
                <a:solidFill>
                  <a:srgbClr val="000000"/>
                </a:solidFill>
                <a:latin typeface="Arial"/>
              </a:rPr>
              <a:t>SOUTH AUSTRALIA 
MAXIMUMS - SUMMER, WINTER</a:t>
            </a:r>
          </a:p>
        </c:rich>
      </c:tx>
      <c:overlay val="0"/>
      <c:spPr>
        <a:noFill/>
        <a:ln w="0">
          <a:noFill/>
        </a:ln>
      </c:spPr>
    </c:title>
    <c:autoTitleDeleted val="0"/>
    <c:plotArea>
      <c:lineChart>
        <c:grouping val="standard"/>
        <c:varyColors val="0"/>
        <c:ser>
          <c:idx val="0"/>
          <c:order val="0"/>
          <c:spPr>
            <a:solidFill>
              <a:srgbClr val="004586"/>
            </a:solidFill>
            <a:ln w="28800">
              <a:solidFill>
                <a:srgbClr val="004586"/>
              </a:solidFill>
              <a:round/>
            </a:ln>
          </c:spPr>
          <c:marker>
            <c:symbol val="none"/>
          </c:marker>
          <c:dLbls>
            <c:txPr>
              <a:bodyPr wrap="none"/>
              <a:lstStyle/>
              <a:p>
                <a:pPr>
                  <a:defRPr b="0" sz="1000" spc="-1" strike="noStrike">
                    <a:solidFill>
                      <a:srgbClr val="000000"/>
                    </a:solidFill>
                    <a:latin typeface="Arial"/>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trendline>
            <c:spPr>
              <a:ln w="0">
                <a:solidFill>
                  <a:srgbClr val="004586"/>
                </a:solidFill>
              </a:ln>
            </c:spPr>
            <c:trendlineType val="linear"/>
            <c:forward val="0"/>
            <c:backward val="0"/>
            <c:dispRSqr val="0"/>
            <c:dispEq val="0"/>
          </c:trendline>
          <c:val>
            <c:numRef>
              <c:f>Sheet1!$QU$11:$QU$168</c:f>
              <c:numCache>
                <c:formatCode>General</c:formatCode>
                <c:ptCount val="158"/>
                <c:pt idx="0">
                  <c:v>14.85</c:v>
                </c:pt>
                <c:pt idx="1">
                  <c:v>15.0666666666667</c:v>
                </c:pt>
                <c:pt idx="2">
                  <c:v>14.3777777777778</c:v>
                </c:pt>
                <c:pt idx="3">
                  <c:v>14.1444444444444</c:v>
                </c:pt>
                <c:pt idx="4">
                  <c:v>14.4814814814815</c:v>
                </c:pt>
                <c:pt idx="5">
                  <c:v>15.4</c:v>
                </c:pt>
                <c:pt idx="6">
                  <c:v>16.2222222222222</c:v>
                </c:pt>
                <c:pt idx="7">
                  <c:v>14.6888888888889</c:v>
                </c:pt>
                <c:pt idx="8">
                  <c:v>15.6481481481481</c:v>
                </c:pt>
                <c:pt idx="9">
                  <c:v>14.4185185185185</c:v>
                </c:pt>
                <c:pt idx="10">
                  <c:v>15.5666666666667</c:v>
                </c:pt>
                <c:pt idx="11">
                  <c:v>14.6666666666667</c:v>
                </c:pt>
                <c:pt idx="12">
                  <c:v>15.6259259259259</c:v>
                </c:pt>
                <c:pt idx="13">
                  <c:v>14.162962962963</c:v>
                </c:pt>
                <c:pt idx="14">
                  <c:v>15.0777777777778</c:v>
                </c:pt>
                <c:pt idx="15">
                  <c:v>14.7222222222222</c:v>
                </c:pt>
                <c:pt idx="16">
                  <c:v>15.0444444444444</c:v>
                </c:pt>
                <c:pt idx="17">
                  <c:v>14.7222222222222</c:v>
                </c:pt>
                <c:pt idx="18">
                  <c:v>14.7333333333333</c:v>
                </c:pt>
                <c:pt idx="19">
                  <c:v>15.0555555555556</c:v>
                </c:pt>
                <c:pt idx="20">
                  <c:v>14.4888888888889</c:v>
                </c:pt>
                <c:pt idx="21">
                  <c:v>13.6222222222222</c:v>
                </c:pt>
                <c:pt idx="22">
                  <c:v>14.8314814814815</c:v>
                </c:pt>
                <c:pt idx="23">
                  <c:v>14.8555555555556</c:v>
                </c:pt>
                <c:pt idx="24">
                  <c:v>14.5</c:v>
                </c:pt>
                <c:pt idx="25">
                  <c:v>14.76</c:v>
                </c:pt>
                <c:pt idx="26">
                  <c:v>14.15</c:v>
                </c:pt>
                <c:pt idx="27">
                  <c:v>14.9925925925926</c:v>
                </c:pt>
                <c:pt idx="28">
                  <c:v>15.1619047619048</c:v>
                </c:pt>
                <c:pt idx="29">
                  <c:v>15.168253968254</c:v>
                </c:pt>
                <c:pt idx="30">
                  <c:v>15.1222222222222</c:v>
                </c:pt>
                <c:pt idx="31">
                  <c:v>15.1125</c:v>
                </c:pt>
                <c:pt idx="32">
                  <c:v>15.0041666666667</c:v>
                </c:pt>
                <c:pt idx="33">
                  <c:v>15.0625</c:v>
                </c:pt>
                <c:pt idx="34">
                  <c:v>15.3708333333333</c:v>
                </c:pt>
                <c:pt idx="35">
                  <c:v>14.45</c:v>
                </c:pt>
                <c:pt idx="36">
                  <c:v>14.95</c:v>
                </c:pt>
                <c:pt idx="37">
                  <c:v>15.15</c:v>
                </c:pt>
                <c:pt idx="38">
                  <c:v>14.8375</c:v>
                </c:pt>
                <c:pt idx="39">
                  <c:v>14.5208333333333</c:v>
                </c:pt>
                <c:pt idx="40">
                  <c:v>14.2458333333333</c:v>
                </c:pt>
                <c:pt idx="41">
                  <c:v>15.2916666666667</c:v>
                </c:pt>
                <c:pt idx="42">
                  <c:v>14.5666666666667</c:v>
                </c:pt>
                <c:pt idx="43">
                  <c:v>14.5708333333333</c:v>
                </c:pt>
                <c:pt idx="44">
                  <c:v>14.6083333333333</c:v>
                </c:pt>
                <c:pt idx="45">
                  <c:v>15.4708333333333</c:v>
                </c:pt>
                <c:pt idx="46">
                  <c:v>14.725</c:v>
                </c:pt>
                <c:pt idx="47">
                  <c:v>14.1753333333333</c:v>
                </c:pt>
                <c:pt idx="48">
                  <c:v>14.23</c:v>
                </c:pt>
                <c:pt idx="49">
                  <c:v>15.21</c:v>
                </c:pt>
                <c:pt idx="50">
                  <c:v>15.3766666666667</c:v>
                </c:pt>
                <c:pt idx="51">
                  <c:v>15.0606060606061</c:v>
                </c:pt>
                <c:pt idx="52">
                  <c:v>15.6333333333333</c:v>
                </c:pt>
                <c:pt idx="53">
                  <c:v>16.5777777777778</c:v>
                </c:pt>
                <c:pt idx="54">
                  <c:v>15.5179487179487</c:v>
                </c:pt>
                <c:pt idx="55">
                  <c:v>14.6367521367521</c:v>
                </c:pt>
                <c:pt idx="56">
                  <c:v>15.0102564102564</c:v>
                </c:pt>
                <c:pt idx="57">
                  <c:v>15.2589743589744</c:v>
                </c:pt>
                <c:pt idx="58">
                  <c:v>16.0589743589744</c:v>
                </c:pt>
                <c:pt idx="59">
                  <c:v>14.8179487179487</c:v>
                </c:pt>
                <c:pt idx="60">
                  <c:v>15.8692307692308</c:v>
                </c:pt>
                <c:pt idx="61">
                  <c:v>15.1166666666667</c:v>
                </c:pt>
                <c:pt idx="62">
                  <c:v>15.1238095238095</c:v>
                </c:pt>
                <c:pt idx="63">
                  <c:v>15.8095238095238</c:v>
                </c:pt>
                <c:pt idx="64">
                  <c:v>15.3880952380952</c:v>
                </c:pt>
                <c:pt idx="65">
                  <c:v>15.8690476190476</c:v>
                </c:pt>
                <c:pt idx="66">
                  <c:v>15.3857142857143</c:v>
                </c:pt>
                <c:pt idx="67">
                  <c:v>16.3142857142857</c:v>
                </c:pt>
                <c:pt idx="68">
                  <c:v>15.0095238095238</c:v>
                </c:pt>
                <c:pt idx="69">
                  <c:v>16.0166666666667</c:v>
                </c:pt>
                <c:pt idx="70">
                  <c:v>14.6619047619048</c:v>
                </c:pt>
                <c:pt idx="71">
                  <c:v>15.2</c:v>
                </c:pt>
                <c:pt idx="72">
                  <c:v>15.5285714285714</c:v>
                </c:pt>
                <c:pt idx="73">
                  <c:v>16.1547619047619</c:v>
                </c:pt>
                <c:pt idx="74">
                  <c:v>15.9404761904762</c:v>
                </c:pt>
                <c:pt idx="75">
                  <c:v>15.6238095238095</c:v>
                </c:pt>
                <c:pt idx="76">
                  <c:v>15.4547619047619</c:v>
                </c:pt>
                <c:pt idx="77">
                  <c:v>15.0904761904762</c:v>
                </c:pt>
                <c:pt idx="78">
                  <c:v>15.409756097561</c:v>
                </c:pt>
                <c:pt idx="79">
                  <c:v>16.1357142857143</c:v>
                </c:pt>
                <c:pt idx="80">
                  <c:v>15.9428571428571</c:v>
                </c:pt>
                <c:pt idx="81">
                  <c:v>15.6690476190476</c:v>
                </c:pt>
                <c:pt idx="82">
                  <c:v>14.747619047619</c:v>
                </c:pt>
                <c:pt idx="83">
                  <c:v>15.6119047619048</c:v>
                </c:pt>
                <c:pt idx="84">
                  <c:v>15.9166666666667</c:v>
                </c:pt>
                <c:pt idx="85">
                  <c:v>15.6928571428571</c:v>
                </c:pt>
                <c:pt idx="86">
                  <c:v>15.6047619047619</c:v>
                </c:pt>
                <c:pt idx="87">
                  <c:v>15.8214285714286</c:v>
                </c:pt>
                <c:pt idx="88">
                  <c:v>15.747619047619</c:v>
                </c:pt>
                <c:pt idx="89">
                  <c:v>15.6666666666667</c:v>
                </c:pt>
                <c:pt idx="90">
                  <c:v>14.9261904761905</c:v>
                </c:pt>
                <c:pt idx="91">
                  <c:v>15.3809523809524</c:v>
                </c:pt>
                <c:pt idx="92">
                  <c:v>15.3071428571429</c:v>
                </c:pt>
                <c:pt idx="93">
                  <c:v>15.7682926829268</c:v>
                </c:pt>
                <c:pt idx="94">
                  <c:v>15.1285714285714</c:v>
                </c:pt>
                <c:pt idx="95">
                  <c:v>14.5785714285714</c:v>
                </c:pt>
                <c:pt idx="96">
                  <c:v>16.6984126984127</c:v>
                </c:pt>
                <c:pt idx="97">
                  <c:v>15.0761904761905</c:v>
                </c:pt>
                <c:pt idx="98">
                  <c:v>16.4031746031746</c:v>
                </c:pt>
                <c:pt idx="99">
                  <c:v>14.7980158730159</c:v>
                </c:pt>
                <c:pt idx="100">
                  <c:v>15.8119047619048</c:v>
                </c:pt>
                <c:pt idx="101">
                  <c:v>16.5904761904762</c:v>
                </c:pt>
                <c:pt idx="102">
                  <c:v>15.0730158730159</c:v>
                </c:pt>
                <c:pt idx="103">
                  <c:v>15.9404761904762</c:v>
                </c:pt>
                <c:pt idx="104">
                  <c:v>15.7357142857143</c:v>
                </c:pt>
                <c:pt idx="105">
                  <c:v>15.1190476190476</c:v>
                </c:pt>
                <c:pt idx="106">
                  <c:v>16.2595238095238</c:v>
                </c:pt>
                <c:pt idx="107">
                  <c:v>14.5619047619048</c:v>
                </c:pt>
                <c:pt idx="108">
                  <c:v>16.3404761904762</c:v>
                </c:pt>
                <c:pt idx="109">
                  <c:v>15.797619047619</c:v>
                </c:pt>
                <c:pt idx="110">
                  <c:v>15.3047619047619</c:v>
                </c:pt>
                <c:pt idx="111">
                  <c:v>16.3452380952381</c:v>
                </c:pt>
                <c:pt idx="112">
                  <c:v>15.7333333333333</c:v>
                </c:pt>
                <c:pt idx="113">
                  <c:v>16.0380952380952</c:v>
                </c:pt>
                <c:pt idx="114">
                  <c:v>16.502380952381</c:v>
                </c:pt>
                <c:pt idx="115">
                  <c:v>16.1952380952381</c:v>
                </c:pt>
                <c:pt idx="116">
                  <c:v>16.6714285714286</c:v>
                </c:pt>
                <c:pt idx="117">
                  <c:v>15.0119047619048</c:v>
                </c:pt>
                <c:pt idx="118">
                  <c:v>16.252380952381</c:v>
                </c:pt>
                <c:pt idx="119">
                  <c:v>16.3333333333333</c:v>
                </c:pt>
                <c:pt idx="120">
                  <c:v>15.5571428571429</c:v>
                </c:pt>
                <c:pt idx="121">
                  <c:v>16.6809523809524</c:v>
                </c:pt>
                <c:pt idx="122">
                  <c:v>15.9857142857143</c:v>
                </c:pt>
                <c:pt idx="123">
                  <c:v>15.5261904761905</c:v>
                </c:pt>
                <c:pt idx="124">
                  <c:v>15.9785714285714</c:v>
                </c:pt>
                <c:pt idx="125">
                  <c:v>15.3833333333333</c:v>
                </c:pt>
                <c:pt idx="126">
                  <c:v>15.8095238095238</c:v>
                </c:pt>
                <c:pt idx="127">
                  <c:v>16.5666666666667</c:v>
                </c:pt>
                <c:pt idx="128">
                  <c:v>14.5</c:v>
                </c:pt>
                <c:pt idx="129">
                  <c:v>15.602380952381</c:v>
                </c:pt>
                <c:pt idx="130">
                  <c:v>16.1980158730159</c:v>
                </c:pt>
                <c:pt idx="131">
                  <c:v>15.7880952380952</c:v>
                </c:pt>
                <c:pt idx="132">
                  <c:v>16.55</c:v>
                </c:pt>
                <c:pt idx="133">
                  <c:v>16.5595238095238</c:v>
                </c:pt>
                <c:pt idx="134">
                  <c:v>16.1285714285714</c:v>
                </c:pt>
                <c:pt idx="135">
                  <c:v>16.1714285714286</c:v>
                </c:pt>
                <c:pt idx="136">
                  <c:v>15.65</c:v>
                </c:pt>
                <c:pt idx="137">
                  <c:v>15.7047619047619</c:v>
                </c:pt>
                <c:pt idx="138">
                  <c:v>16.6547619047619</c:v>
                </c:pt>
                <c:pt idx="139">
                  <c:v>15.9428571428571</c:v>
                </c:pt>
                <c:pt idx="140">
                  <c:v>16.2436507936508</c:v>
                </c:pt>
                <c:pt idx="141">
                  <c:v>16.7261904761905</c:v>
                </c:pt>
                <c:pt idx="142">
                  <c:v>15.7571428571429</c:v>
                </c:pt>
                <c:pt idx="143">
                  <c:v>15.9904761904762</c:v>
                </c:pt>
                <c:pt idx="144">
                  <c:v>16.5904761904762</c:v>
                </c:pt>
                <c:pt idx="145">
                  <c:v>16.3166666666667</c:v>
                </c:pt>
                <c:pt idx="146">
                  <c:v>16.1214285714286</c:v>
                </c:pt>
                <c:pt idx="147">
                  <c:v>15.6261904761905</c:v>
                </c:pt>
                <c:pt idx="148">
                  <c:v>16.5952380952381</c:v>
                </c:pt>
                <c:pt idx="149">
                  <c:v>15.3785714285714</c:v>
                </c:pt>
                <c:pt idx="150">
                  <c:v>16.5142857142857</c:v>
                </c:pt>
                <c:pt idx="151">
                  <c:v>15.597619047619</c:v>
                </c:pt>
                <c:pt idx="152">
                  <c:v>16.352380952381</c:v>
                </c:pt>
                <c:pt idx="153">
                  <c:v>16.247619047619</c:v>
                </c:pt>
                <c:pt idx="154">
                  <c:v>15.4833333333333</c:v>
                </c:pt>
                <c:pt idx="155">
                  <c:v>15.9738095238095</c:v>
                </c:pt>
                <c:pt idx="156">
                  <c:v>16.55</c:v>
                </c:pt>
                <c:pt idx="157">
                  <c:v>16.3357142857143</c:v>
                </c:pt>
              </c:numCache>
            </c:numRef>
          </c:val>
          <c:smooth val="0"/>
        </c:ser>
        <c:ser>
          <c:idx val="1"/>
          <c:order val="1"/>
          <c:spPr>
            <a:solidFill>
              <a:srgbClr val="ff420e"/>
            </a:solidFill>
            <a:ln w="28800">
              <a:solidFill>
                <a:srgbClr val="ff420e"/>
              </a:solidFill>
              <a:round/>
            </a:ln>
          </c:spPr>
          <c:marker>
            <c:symbol val="none"/>
          </c:marker>
          <c:dLbls>
            <c:txPr>
              <a:bodyPr wrap="none"/>
              <a:lstStyle/>
              <a:p>
                <a:pPr>
                  <a:defRPr b="0" sz="1000" spc="-1" strike="noStrike">
                    <a:solidFill>
                      <a:srgbClr val="000000"/>
                    </a:solidFill>
                    <a:latin typeface="Arial"/>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trendline>
            <c:spPr>
              <a:ln w="0">
                <a:solidFill>
                  <a:srgbClr val="ff420e"/>
                </a:solidFill>
              </a:ln>
            </c:spPr>
            <c:trendlineType val="linear"/>
            <c:forward val="0"/>
            <c:backward val="0"/>
            <c:dispRSqr val="0"/>
            <c:dispEq val="0"/>
          </c:trendline>
          <c:val>
            <c:numRef>
              <c:f>Sheet1!$QV$11:$QV$168</c:f>
              <c:numCache>
                <c:formatCode>General</c:formatCode>
                <c:ptCount val="158"/>
                <c:pt idx="0">
                  <c:v>20.9142857142857</c:v>
                </c:pt>
                <c:pt idx="1">
                  <c:v>22.9285714285714</c:v>
                </c:pt>
                <c:pt idx="2">
                  <c:v>22.66</c:v>
                </c:pt>
                <c:pt idx="3">
                  <c:v>22.7302777777778</c:v>
                </c:pt>
                <c:pt idx="4">
                  <c:v>22.4616666666667</c:v>
                </c:pt>
                <c:pt idx="5">
                  <c:v>24.6</c:v>
                </c:pt>
                <c:pt idx="6">
                  <c:v>24.03</c:v>
                </c:pt>
                <c:pt idx="7">
                  <c:v>23.49</c:v>
                </c:pt>
                <c:pt idx="8">
                  <c:v>24.48</c:v>
                </c:pt>
                <c:pt idx="9">
                  <c:v>23.5</c:v>
                </c:pt>
                <c:pt idx="10">
                  <c:v>25.08</c:v>
                </c:pt>
                <c:pt idx="11">
                  <c:v>23.7</c:v>
                </c:pt>
                <c:pt idx="12">
                  <c:v>24.43</c:v>
                </c:pt>
                <c:pt idx="13">
                  <c:v>22.3</c:v>
                </c:pt>
                <c:pt idx="14">
                  <c:v>24.01</c:v>
                </c:pt>
                <c:pt idx="15">
                  <c:v>23.82</c:v>
                </c:pt>
                <c:pt idx="16">
                  <c:v>24.59</c:v>
                </c:pt>
                <c:pt idx="17">
                  <c:v>23.89</c:v>
                </c:pt>
                <c:pt idx="18">
                  <c:v>24.5</c:v>
                </c:pt>
                <c:pt idx="19">
                  <c:v>25.04</c:v>
                </c:pt>
                <c:pt idx="20">
                  <c:v>23.66</c:v>
                </c:pt>
                <c:pt idx="21">
                  <c:v>24.84</c:v>
                </c:pt>
                <c:pt idx="22">
                  <c:v>24.59</c:v>
                </c:pt>
                <c:pt idx="23">
                  <c:v>23.4</c:v>
                </c:pt>
                <c:pt idx="24">
                  <c:v>25.35625</c:v>
                </c:pt>
                <c:pt idx="25">
                  <c:v>24.9375</c:v>
                </c:pt>
                <c:pt idx="26">
                  <c:v>25.8631578947368</c:v>
                </c:pt>
                <c:pt idx="27">
                  <c:v>25.8605263157895</c:v>
                </c:pt>
                <c:pt idx="28">
                  <c:v>27.2954545454545</c:v>
                </c:pt>
                <c:pt idx="29">
                  <c:v>27.2318181818182</c:v>
                </c:pt>
                <c:pt idx="30">
                  <c:v>26.0151515151515</c:v>
                </c:pt>
                <c:pt idx="31">
                  <c:v>25.7206666666667</c:v>
                </c:pt>
                <c:pt idx="32">
                  <c:v>26.4133333333333</c:v>
                </c:pt>
                <c:pt idx="33">
                  <c:v>25.5013333333333</c:v>
                </c:pt>
                <c:pt idx="34">
                  <c:v>26.24</c:v>
                </c:pt>
                <c:pt idx="35">
                  <c:v>26.4</c:v>
                </c:pt>
                <c:pt idx="36">
                  <c:v>26.36</c:v>
                </c:pt>
                <c:pt idx="37">
                  <c:v>27.852</c:v>
                </c:pt>
                <c:pt idx="38">
                  <c:v>26.024</c:v>
                </c:pt>
                <c:pt idx="39">
                  <c:v>26.732</c:v>
                </c:pt>
                <c:pt idx="40">
                  <c:v>27.36</c:v>
                </c:pt>
                <c:pt idx="41">
                  <c:v>25.24</c:v>
                </c:pt>
                <c:pt idx="42">
                  <c:v>25.464</c:v>
                </c:pt>
                <c:pt idx="43">
                  <c:v>25.236</c:v>
                </c:pt>
                <c:pt idx="44">
                  <c:v>25.908</c:v>
                </c:pt>
                <c:pt idx="45">
                  <c:v>27.532</c:v>
                </c:pt>
                <c:pt idx="46">
                  <c:v>25.588</c:v>
                </c:pt>
                <c:pt idx="47">
                  <c:v>27.9153846153846</c:v>
                </c:pt>
                <c:pt idx="48">
                  <c:v>26.0741935483871</c:v>
                </c:pt>
                <c:pt idx="49">
                  <c:v>27.3596774193548</c:v>
                </c:pt>
                <c:pt idx="50">
                  <c:v>25.8806451612903</c:v>
                </c:pt>
                <c:pt idx="51">
                  <c:v>27.8205882352941</c:v>
                </c:pt>
                <c:pt idx="52">
                  <c:v>27.6058823529412</c:v>
                </c:pt>
                <c:pt idx="53">
                  <c:v>27.8333333333333</c:v>
                </c:pt>
                <c:pt idx="54">
                  <c:v>27.8275</c:v>
                </c:pt>
                <c:pt idx="55">
                  <c:v>27.2570833333333</c:v>
                </c:pt>
                <c:pt idx="56">
                  <c:v>26.3475</c:v>
                </c:pt>
                <c:pt idx="57">
                  <c:v>27.605</c:v>
                </c:pt>
                <c:pt idx="58">
                  <c:v>27.7275</c:v>
                </c:pt>
                <c:pt idx="59">
                  <c:v>27.1975</c:v>
                </c:pt>
                <c:pt idx="60">
                  <c:v>27.490243902439</c:v>
                </c:pt>
                <c:pt idx="61">
                  <c:v>27.2023255813954</c:v>
                </c:pt>
                <c:pt idx="62">
                  <c:v>27.7953488372093</c:v>
                </c:pt>
                <c:pt idx="63">
                  <c:v>25.6976744186047</c:v>
                </c:pt>
                <c:pt idx="64">
                  <c:v>27.1348837209302</c:v>
                </c:pt>
                <c:pt idx="65">
                  <c:v>27.4744186046512</c:v>
                </c:pt>
                <c:pt idx="66">
                  <c:v>27.1883720930233</c:v>
                </c:pt>
                <c:pt idx="67">
                  <c:v>26.7720930232558</c:v>
                </c:pt>
                <c:pt idx="68">
                  <c:v>26.893023255814</c:v>
                </c:pt>
                <c:pt idx="69">
                  <c:v>28.2372093023256</c:v>
                </c:pt>
                <c:pt idx="70">
                  <c:v>27.1697674418605</c:v>
                </c:pt>
                <c:pt idx="71">
                  <c:v>27.0325581395349</c:v>
                </c:pt>
                <c:pt idx="72">
                  <c:v>26.6720930232558</c:v>
                </c:pt>
                <c:pt idx="73">
                  <c:v>28.0372093023256</c:v>
                </c:pt>
                <c:pt idx="74">
                  <c:v>26.606976744186</c:v>
                </c:pt>
                <c:pt idx="75">
                  <c:v>26.6790697674419</c:v>
                </c:pt>
                <c:pt idx="76">
                  <c:v>26.096511627907</c:v>
                </c:pt>
                <c:pt idx="77">
                  <c:v>26.7139534883721</c:v>
                </c:pt>
                <c:pt idx="78">
                  <c:v>28.1953488372093</c:v>
                </c:pt>
                <c:pt idx="79">
                  <c:v>27.2348837209302</c:v>
                </c:pt>
                <c:pt idx="80">
                  <c:v>26.5511627906977</c:v>
                </c:pt>
                <c:pt idx="81">
                  <c:v>27.7720930232558</c:v>
                </c:pt>
                <c:pt idx="82">
                  <c:v>27.3976744186046</c:v>
                </c:pt>
                <c:pt idx="83">
                  <c:v>27.1255813953488</c:v>
                </c:pt>
                <c:pt idx="84">
                  <c:v>26.7441860465116</c:v>
                </c:pt>
                <c:pt idx="85">
                  <c:v>26.6186046511628</c:v>
                </c:pt>
                <c:pt idx="86">
                  <c:v>27.9209302325581</c:v>
                </c:pt>
                <c:pt idx="87">
                  <c:v>27.2627906976744</c:v>
                </c:pt>
                <c:pt idx="88">
                  <c:v>25.9697674418605</c:v>
                </c:pt>
                <c:pt idx="89">
                  <c:v>27.5767441860465</c:v>
                </c:pt>
                <c:pt idx="90">
                  <c:v>29.1116279069767</c:v>
                </c:pt>
                <c:pt idx="91">
                  <c:v>26.7348837209302</c:v>
                </c:pt>
                <c:pt idx="92">
                  <c:v>26.993023255814</c:v>
                </c:pt>
                <c:pt idx="93">
                  <c:v>26.7604651162791</c:v>
                </c:pt>
                <c:pt idx="94">
                  <c:v>27.4809523809524</c:v>
                </c:pt>
                <c:pt idx="95">
                  <c:v>27.45</c:v>
                </c:pt>
                <c:pt idx="96">
                  <c:v>27.8232558139535</c:v>
                </c:pt>
                <c:pt idx="97">
                  <c:v>26.4511627906977</c:v>
                </c:pt>
                <c:pt idx="98">
                  <c:v>26.9174418604651</c:v>
                </c:pt>
                <c:pt idx="99">
                  <c:v>28.2457364341085</c:v>
                </c:pt>
                <c:pt idx="100">
                  <c:v>28.7302325581395</c:v>
                </c:pt>
                <c:pt idx="101">
                  <c:v>27.2395348837209</c:v>
                </c:pt>
                <c:pt idx="102">
                  <c:v>27.5281746031746</c:v>
                </c:pt>
                <c:pt idx="103">
                  <c:v>25.3162790697674</c:v>
                </c:pt>
                <c:pt idx="104">
                  <c:v>28.2953488372093</c:v>
                </c:pt>
                <c:pt idx="105">
                  <c:v>27.006976744186</c:v>
                </c:pt>
                <c:pt idx="106">
                  <c:v>26.7767441860465</c:v>
                </c:pt>
                <c:pt idx="107">
                  <c:v>28.312015503876</c:v>
                </c:pt>
                <c:pt idx="108">
                  <c:v>26.8046511627907</c:v>
                </c:pt>
                <c:pt idx="109">
                  <c:v>26.8547619047619</c:v>
                </c:pt>
                <c:pt idx="110">
                  <c:v>27.2116279069767</c:v>
                </c:pt>
                <c:pt idx="111">
                  <c:v>27.3837209302326</c:v>
                </c:pt>
                <c:pt idx="112">
                  <c:v>27.9697674418605</c:v>
                </c:pt>
                <c:pt idx="113">
                  <c:v>26.8767441860465</c:v>
                </c:pt>
                <c:pt idx="114">
                  <c:v>27.6488372093023</c:v>
                </c:pt>
                <c:pt idx="115">
                  <c:v>27.4372093023256</c:v>
                </c:pt>
                <c:pt idx="116">
                  <c:v>28.3674418604651</c:v>
                </c:pt>
                <c:pt idx="117">
                  <c:v>26.8488372093023</c:v>
                </c:pt>
                <c:pt idx="118">
                  <c:v>28.593023255814</c:v>
                </c:pt>
                <c:pt idx="119">
                  <c:v>27.3488372093023</c:v>
                </c:pt>
                <c:pt idx="120">
                  <c:v>28.5162790697674</c:v>
                </c:pt>
                <c:pt idx="121">
                  <c:v>28.493023255814</c:v>
                </c:pt>
                <c:pt idx="122">
                  <c:v>28.7325581395349</c:v>
                </c:pt>
                <c:pt idx="123">
                  <c:v>27.1418604651163</c:v>
                </c:pt>
                <c:pt idx="124">
                  <c:v>27.046511627907</c:v>
                </c:pt>
                <c:pt idx="125">
                  <c:v>26.4860465116279</c:v>
                </c:pt>
                <c:pt idx="126">
                  <c:v>26.8511627906977</c:v>
                </c:pt>
                <c:pt idx="127">
                  <c:v>27.6790697674419</c:v>
                </c:pt>
                <c:pt idx="128">
                  <c:v>28.1162790697674</c:v>
                </c:pt>
                <c:pt idx="129">
                  <c:v>27.0767441860465</c:v>
                </c:pt>
                <c:pt idx="130">
                  <c:v>28.043023255814</c:v>
                </c:pt>
                <c:pt idx="131">
                  <c:v>26.2</c:v>
                </c:pt>
                <c:pt idx="132">
                  <c:v>27.1</c:v>
                </c:pt>
                <c:pt idx="133">
                  <c:v>27.7023255813954</c:v>
                </c:pt>
                <c:pt idx="134">
                  <c:v>27.5813953488372</c:v>
                </c:pt>
                <c:pt idx="135">
                  <c:v>27.1232558139535</c:v>
                </c:pt>
                <c:pt idx="136">
                  <c:v>28.5744186046512</c:v>
                </c:pt>
                <c:pt idx="137">
                  <c:v>27.9767441860465</c:v>
                </c:pt>
                <c:pt idx="138">
                  <c:v>28.0441860465116</c:v>
                </c:pt>
                <c:pt idx="139">
                  <c:v>28.6627906976744</c:v>
                </c:pt>
                <c:pt idx="140">
                  <c:v>28.5627906976744</c:v>
                </c:pt>
                <c:pt idx="141">
                  <c:v>27.1046511627907</c:v>
                </c:pt>
                <c:pt idx="142">
                  <c:v>28.4232558139535</c:v>
                </c:pt>
                <c:pt idx="143">
                  <c:v>27.8302325581395</c:v>
                </c:pt>
                <c:pt idx="144">
                  <c:v>27.6651162790698</c:v>
                </c:pt>
                <c:pt idx="145">
                  <c:v>28.246511627907</c:v>
                </c:pt>
                <c:pt idx="146">
                  <c:v>29.053488372093</c:v>
                </c:pt>
                <c:pt idx="147">
                  <c:v>27.1395348837209</c:v>
                </c:pt>
                <c:pt idx="148">
                  <c:v>29.1651162790698</c:v>
                </c:pt>
                <c:pt idx="149">
                  <c:v>28.5906976744186</c:v>
                </c:pt>
                <c:pt idx="150">
                  <c:v>27.8976744186046</c:v>
                </c:pt>
                <c:pt idx="151">
                  <c:v>28.1461240310078</c:v>
                </c:pt>
                <c:pt idx="152">
                  <c:v>28.7279069767442</c:v>
                </c:pt>
                <c:pt idx="153">
                  <c:v>28.4976744186047</c:v>
                </c:pt>
                <c:pt idx="154">
                  <c:v>29.5604651162791</c:v>
                </c:pt>
                <c:pt idx="155">
                  <c:v>28.3</c:v>
                </c:pt>
                <c:pt idx="156">
                  <c:v>27.906976744186</c:v>
                </c:pt>
                <c:pt idx="157">
                  <c:v>29.5395348837209</c:v>
                </c:pt>
              </c:numCache>
            </c:numRef>
          </c:val>
          <c:smooth val="0"/>
        </c:ser>
        <c:ser>
          <c:idx val="2"/>
          <c:order val="2"/>
          <c:spPr>
            <a:solidFill>
              <a:srgbClr val="993366"/>
            </a:solidFill>
            <a:ln w="28800">
              <a:solidFill>
                <a:srgbClr val="993366"/>
              </a:solidFill>
              <a:round/>
            </a:ln>
          </c:spPr>
          <c:marker>
            <c:symbol val="none"/>
          </c:marker>
          <c:dLbls>
            <c:txPr>
              <a:bodyPr wrap="none"/>
              <a:lstStyle/>
              <a:p>
                <a:pPr>
                  <a:defRPr b="0" sz="1000" spc="-1" strike="noStrike">
                    <a:solidFill>
                      <a:srgbClr val="000000"/>
                    </a:solidFill>
                    <a:latin typeface="Arial"/>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val>
            <c:numRef>
              <c:f>Sheet1!$QW$11:$QW$168</c:f>
              <c:numCache>
                <c:formatCode>General</c:formatCode>
                <c:ptCount val="158"/>
                <c:pt idx="10">
                  <c:v>14.9877104377104</c:v>
                </c:pt>
                <c:pt idx="11">
                  <c:v>14.9710437710438</c:v>
                </c:pt>
                <c:pt idx="12">
                  <c:v>15.0218855218855</c:v>
                </c:pt>
                <c:pt idx="13">
                  <c:v>15.0023569023569</c:v>
                </c:pt>
                <c:pt idx="14">
                  <c:v>15.0872053872054</c:v>
                </c:pt>
                <c:pt idx="15">
                  <c:v>15.1090909090909</c:v>
                </c:pt>
                <c:pt idx="16">
                  <c:v>15.0767676767677</c:v>
                </c:pt>
                <c:pt idx="17">
                  <c:v>14.940404040404</c:v>
                </c:pt>
                <c:pt idx="18">
                  <c:v>14.9444444444444</c:v>
                </c:pt>
                <c:pt idx="19">
                  <c:v>14.8905723905724</c:v>
                </c:pt>
                <c:pt idx="20">
                  <c:v>14.8969696969697</c:v>
                </c:pt>
                <c:pt idx="21">
                  <c:v>14.720202020202</c:v>
                </c:pt>
                <c:pt idx="22">
                  <c:v>14.7351851851852</c:v>
                </c:pt>
                <c:pt idx="23">
                  <c:v>14.6651515151515</c:v>
                </c:pt>
                <c:pt idx="24">
                  <c:v>14.6957912457912</c:v>
                </c:pt>
                <c:pt idx="25">
                  <c:v>14.6669023569024</c:v>
                </c:pt>
                <c:pt idx="26">
                  <c:v>14.6148821548822</c:v>
                </c:pt>
                <c:pt idx="27">
                  <c:v>14.6101683501684</c:v>
                </c:pt>
                <c:pt idx="28">
                  <c:v>14.6501394901395</c:v>
                </c:pt>
                <c:pt idx="29">
                  <c:v>14.6896777296777</c:v>
                </c:pt>
                <c:pt idx="30">
                  <c:v>14.6957383357383</c:v>
                </c:pt>
                <c:pt idx="31">
                  <c:v>14.7524302549303</c:v>
                </c:pt>
                <c:pt idx="32">
                  <c:v>14.8780615680616</c:v>
                </c:pt>
                <c:pt idx="33">
                  <c:v>14.8990632515633</c:v>
                </c:pt>
                <c:pt idx="34">
                  <c:v>14.9459066859067</c:v>
                </c:pt>
                <c:pt idx="35">
                  <c:v>14.9413612313612</c:v>
                </c:pt>
                <c:pt idx="36">
                  <c:v>14.958633958634</c:v>
                </c:pt>
                <c:pt idx="37">
                  <c:v>15.049543049543</c:v>
                </c:pt>
                <c:pt idx="38">
                  <c:v>15.0354437229437</c:v>
                </c:pt>
                <c:pt idx="39">
                  <c:v>14.9771645021645</c:v>
                </c:pt>
                <c:pt idx="40">
                  <c:v>14.8933080808081</c:v>
                </c:pt>
                <c:pt idx="41">
                  <c:v>14.9087121212121</c:v>
                </c:pt>
                <c:pt idx="42">
                  <c:v>14.8590909090909</c:v>
                </c:pt>
                <c:pt idx="43">
                  <c:v>14.819696969697</c:v>
                </c:pt>
                <c:pt idx="44">
                  <c:v>14.7784090909091</c:v>
                </c:pt>
                <c:pt idx="45">
                  <c:v>14.7875</c:v>
                </c:pt>
                <c:pt idx="46">
                  <c:v>14.8125</c:v>
                </c:pt>
                <c:pt idx="47">
                  <c:v>14.7420757575758</c:v>
                </c:pt>
                <c:pt idx="48">
                  <c:v>14.6584393939394</c:v>
                </c:pt>
                <c:pt idx="49">
                  <c:v>14.692303030303</c:v>
                </c:pt>
                <c:pt idx="50">
                  <c:v>14.7701060606061</c:v>
                </c:pt>
                <c:pt idx="51">
                  <c:v>14.8441763085399</c:v>
                </c:pt>
                <c:pt idx="52">
                  <c:v>14.8752369146006</c:v>
                </c:pt>
                <c:pt idx="53">
                  <c:v>15.0580651974288</c:v>
                </c:pt>
                <c:pt idx="54">
                  <c:v>15.1441665960302</c:v>
                </c:pt>
                <c:pt idx="55">
                  <c:v>15.1467501236138</c:v>
                </c:pt>
                <c:pt idx="56">
                  <c:v>15.1048794942431</c:v>
                </c:pt>
                <c:pt idx="57">
                  <c:v>15.1534226177863</c:v>
                </c:pt>
                <c:pt idx="58">
                  <c:v>15.3246627110263</c:v>
                </c:pt>
                <c:pt idx="59">
                  <c:v>15.3781125944762</c:v>
                </c:pt>
                <c:pt idx="60">
                  <c:v>15.4380426644063</c:v>
                </c:pt>
                <c:pt idx="61">
                  <c:v>15.4144063007699</c:v>
                </c:pt>
                <c:pt idx="62">
                  <c:v>15.4201520701521</c:v>
                </c:pt>
                <c:pt idx="63">
                  <c:v>15.4361693861694</c:v>
                </c:pt>
                <c:pt idx="64">
                  <c:v>15.3280164280164</c:v>
                </c:pt>
                <c:pt idx="65">
                  <c:v>15.3599345099345</c:v>
                </c:pt>
                <c:pt idx="66">
                  <c:v>15.428021978022</c:v>
                </c:pt>
                <c:pt idx="67">
                  <c:v>15.5465700965701</c:v>
                </c:pt>
                <c:pt idx="68">
                  <c:v>15.5238927738928</c:v>
                </c:pt>
                <c:pt idx="69">
                  <c:v>15.5200466200466</c:v>
                </c:pt>
                <c:pt idx="70">
                  <c:v>15.5058608058608</c:v>
                </c:pt>
                <c:pt idx="71">
                  <c:v>15.4450216450216</c:v>
                </c:pt>
                <c:pt idx="72">
                  <c:v>15.4824675324675</c:v>
                </c:pt>
                <c:pt idx="73">
                  <c:v>15.5761904761905</c:v>
                </c:pt>
                <c:pt idx="74">
                  <c:v>15.5880952380952</c:v>
                </c:pt>
                <c:pt idx="75">
                  <c:v>15.6095238095238</c:v>
                </c:pt>
                <c:pt idx="76">
                  <c:v>15.5718614718615</c:v>
                </c:pt>
                <c:pt idx="77">
                  <c:v>15.5450216450216</c:v>
                </c:pt>
                <c:pt idx="78">
                  <c:v>15.4627916798649</c:v>
                </c:pt>
                <c:pt idx="79">
                  <c:v>15.5651726322458</c:v>
                </c:pt>
                <c:pt idx="80">
                  <c:v>15.5584626755358</c:v>
                </c:pt>
                <c:pt idx="81">
                  <c:v>15.6500211170943</c:v>
                </c:pt>
                <c:pt idx="82">
                  <c:v>15.6088955759687</c:v>
                </c:pt>
                <c:pt idx="83">
                  <c:v>15.6164713335445</c:v>
                </c:pt>
                <c:pt idx="84">
                  <c:v>15.5948263118995</c:v>
                </c:pt>
                <c:pt idx="85">
                  <c:v>15.5723154893887</c:v>
                </c:pt>
                <c:pt idx="86">
                  <c:v>15.5705838876571</c:v>
                </c:pt>
                <c:pt idx="87">
                  <c:v>15.6039172209904</c:v>
                </c:pt>
                <c:pt idx="88">
                  <c:v>15.6636574807307</c:v>
                </c:pt>
                <c:pt idx="89">
                  <c:v>15.687012987013</c:v>
                </c:pt>
                <c:pt idx="90">
                  <c:v>15.5770562770563</c:v>
                </c:pt>
                <c:pt idx="91">
                  <c:v>15.525974025974</c:v>
                </c:pt>
                <c:pt idx="92">
                  <c:v>15.4930735930736</c:v>
                </c:pt>
                <c:pt idx="93">
                  <c:v>15.5858621053743</c:v>
                </c:pt>
                <c:pt idx="94">
                  <c:v>15.5419227114349</c:v>
                </c:pt>
                <c:pt idx="95">
                  <c:v>15.4202776897899</c:v>
                </c:pt>
                <c:pt idx="96">
                  <c:v>15.511691831204</c:v>
                </c:pt>
                <c:pt idx="97">
                  <c:v>15.4636398831521</c:v>
                </c:pt>
                <c:pt idx="98">
                  <c:v>15.5165258860381</c:v>
                </c:pt>
                <c:pt idx="99">
                  <c:v>15.4301983247105</c:v>
                </c:pt>
                <c:pt idx="100">
                  <c:v>15.443401787914</c:v>
                </c:pt>
                <c:pt idx="101">
                  <c:v>15.5947004892127</c:v>
                </c:pt>
                <c:pt idx="102">
                  <c:v>15.5667062612185</c:v>
                </c:pt>
                <c:pt idx="103">
                  <c:v>15.6242820187942</c:v>
                </c:pt>
                <c:pt idx="104">
                  <c:v>15.6213203463203</c:v>
                </c:pt>
                <c:pt idx="105">
                  <c:v>15.6204545454545</c:v>
                </c:pt>
                <c:pt idx="106">
                  <c:v>15.7732683982684</c:v>
                </c:pt>
                <c:pt idx="107">
                  <c:v>15.5790404040404</c:v>
                </c:pt>
                <c:pt idx="108">
                  <c:v>15.6939754689755</c:v>
                </c:pt>
                <c:pt idx="109">
                  <c:v>15.638924963925</c:v>
                </c:pt>
                <c:pt idx="110">
                  <c:v>15.6849927849928</c:v>
                </c:pt>
                <c:pt idx="111">
                  <c:v>15.7334776334776</c:v>
                </c:pt>
                <c:pt idx="112">
                  <c:v>15.6555555555556</c:v>
                </c:pt>
                <c:pt idx="113">
                  <c:v>15.74329004329</c:v>
                </c:pt>
                <c:pt idx="114">
                  <c:v>15.7943722943723</c:v>
                </c:pt>
                <c:pt idx="115">
                  <c:v>15.8361471861472</c:v>
                </c:pt>
                <c:pt idx="116">
                  <c:v>15.9772727272727</c:v>
                </c:pt>
                <c:pt idx="117">
                  <c:v>15.8638528138528</c:v>
                </c:pt>
                <c:pt idx="118">
                  <c:v>16.0175324675325</c:v>
                </c:pt>
                <c:pt idx="119">
                  <c:v>16.0168831168831</c:v>
                </c:pt>
                <c:pt idx="120">
                  <c:v>15.9950216450216</c:v>
                </c:pt>
                <c:pt idx="121">
                  <c:v>16.1201298701299</c:v>
                </c:pt>
                <c:pt idx="122">
                  <c:v>16.0874458874459</c:v>
                </c:pt>
                <c:pt idx="123">
                  <c:v>16.0686147186147</c:v>
                </c:pt>
                <c:pt idx="124">
                  <c:v>16.0632034632035</c:v>
                </c:pt>
                <c:pt idx="125">
                  <c:v>15.9614718614719</c:v>
                </c:pt>
                <c:pt idx="126">
                  <c:v>15.9264069264069</c:v>
                </c:pt>
                <c:pt idx="127">
                  <c:v>15.9168831168831</c:v>
                </c:pt>
                <c:pt idx="128">
                  <c:v>15.8703463203463</c:v>
                </c:pt>
                <c:pt idx="129">
                  <c:v>15.8112554112554</c:v>
                </c:pt>
                <c:pt idx="130">
                  <c:v>15.7989538239538</c:v>
                </c:pt>
                <c:pt idx="131">
                  <c:v>15.8199494949495</c:v>
                </c:pt>
                <c:pt idx="132">
                  <c:v>15.8080447330447</c:v>
                </c:pt>
                <c:pt idx="133">
                  <c:v>15.8602092352092</c:v>
                </c:pt>
                <c:pt idx="134">
                  <c:v>15.9149711399711</c:v>
                </c:pt>
                <c:pt idx="135">
                  <c:v>15.9325036075036</c:v>
                </c:pt>
                <c:pt idx="136">
                  <c:v>15.956746031746</c:v>
                </c:pt>
                <c:pt idx="137">
                  <c:v>15.9472222222222</c:v>
                </c:pt>
                <c:pt idx="138">
                  <c:v>15.9552308802309</c:v>
                </c:pt>
                <c:pt idx="139">
                  <c:v>16.0863997113997</c:v>
                </c:pt>
                <c:pt idx="140">
                  <c:v>16.144696969697</c:v>
                </c:pt>
                <c:pt idx="141">
                  <c:v>16.1927128427128</c:v>
                </c:pt>
                <c:pt idx="142">
                  <c:v>16.189898989899</c:v>
                </c:pt>
                <c:pt idx="143">
                  <c:v>16.1390331890332</c:v>
                </c:pt>
                <c:pt idx="144">
                  <c:v>16.141847041847</c:v>
                </c:pt>
                <c:pt idx="145">
                  <c:v>16.1589466089466</c:v>
                </c:pt>
                <c:pt idx="146">
                  <c:v>16.1544011544012</c:v>
                </c:pt>
                <c:pt idx="147">
                  <c:v>16.1522366522367</c:v>
                </c:pt>
                <c:pt idx="148">
                  <c:v>16.233189033189</c:v>
                </c:pt>
                <c:pt idx="149">
                  <c:v>16.1171717171717</c:v>
                </c:pt>
                <c:pt idx="150">
                  <c:v>16.1691197691198</c:v>
                </c:pt>
                <c:pt idx="151">
                  <c:v>16.1103896103896</c:v>
                </c:pt>
                <c:pt idx="152">
                  <c:v>16.0764069264069</c:v>
                </c:pt>
                <c:pt idx="153">
                  <c:v>16.1209956709957</c:v>
                </c:pt>
                <c:pt idx="154">
                  <c:v>16.0748917748918</c:v>
                </c:pt>
                <c:pt idx="155">
                  <c:v>16.0188311688312</c:v>
                </c:pt>
                <c:pt idx="156">
                  <c:v>16.0400432900433</c:v>
                </c:pt>
                <c:pt idx="157">
                  <c:v>16.0595238095238</c:v>
                </c:pt>
              </c:numCache>
            </c:numRef>
          </c:val>
          <c:smooth val="0"/>
        </c:ser>
        <c:ser>
          <c:idx val="3"/>
          <c:order val="3"/>
          <c:spPr>
            <a:solidFill>
              <a:srgbClr val="660066"/>
            </a:solidFill>
            <a:ln w="28800">
              <a:solidFill>
                <a:srgbClr val="660066"/>
              </a:solidFill>
              <a:round/>
            </a:ln>
          </c:spPr>
          <c:marker>
            <c:symbol val="none"/>
          </c:marker>
          <c:dLbls>
            <c:txPr>
              <a:bodyPr wrap="none"/>
              <a:lstStyle/>
              <a:p>
                <a:pPr>
                  <a:defRPr b="0" sz="1000" spc="-1" strike="noStrike">
                    <a:solidFill>
                      <a:srgbClr val="000000"/>
                    </a:solidFill>
                    <a:latin typeface="Arial"/>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val>
            <c:numRef>
              <c:f>Sheet1!$QX$11:$QX$168</c:f>
              <c:numCache>
                <c:formatCode>General</c:formatCode>
                <c:ptCount val="158"/>
                <c:pt idx="10">
                  <c:v>23.3522546897547</c:v>
                </c:pt>
                <c:pt idx="11">
                  <c:v>23.6055014430014</c:v>
                </c:pt>
                <c:pt idx="12">
                  <c:v>23.741994949495</c:v>
                </c:pt>
                <c:pt idx="13">
                  <c:v>23.7092676767677</c:v>
                </c:pt>
                <c:pt idx="14">
                  <c:v>23.8256060606061</c:v>
                </c:pt>
                <c:pt idx="15">
                  <c:v>23.9490909090909</c:v>
                </c:pt>
                <c:pt idx="16">
                  <c:v>23.9481818181818</c:v>
                </c:pt>
                <c:pt idx="17">
                  <c:v>23.9354545454545</c:v>
                </c:pt>
                <c:pt idx="18">
                  <c:v>24.0272727272727</c:v>
                </c:pt>
                <c:pt idx="19">
                  <c:v>24.0781818181818</c:v>
                </c:pt>
                <c:pt idx="20">
                  <c:v>24.0927272727273</c:v>
                </c:pt>
                <c:pt idx="21">
                  <c:v>24.0709090909091</c:v>
                </c:pt>
                <c:pt idx="22">
                  <c:v>24.1518181818182</c:v>
                </c:pt>
                <c:pt idx="23">
                  <c:v>24.0581818181818</c:v>
                </c:pt>
                <c:pt idx="24">
                  <c:v>24.3360227272727</c:v>
                </c:pt>
                <c:pt idx="25">
                  <c:v>24.4203409090909</c:v>
                </c:pt>
                <c:pt idx="26">
                  <c:v>24.6060825358852</c:v>
                </c:pt>
                <c:pt idx="27">
                  <c:v>24.7215849282297</c:v>
                </c:pt>
                <c:pt idx="28">
                  <c:v>25.0311717050892</c:v>
                </c:pt>
                <c:pt idx="29">
                  <c:v>25.2795188125272</c:v>
                </c:pt>
                <c:pt idx="30">
                  <c:v>25.3681689502682</c:v>
                </c:pt>
                <c:pt idx="31">
                  <c:v>25.5555022836016</c:v>
                </c:pt>
                <c:pt idx="32">
                  <c:v>25.6985325866319</c:v>
                </c:pt>
                <c:pt idx="33">
                  <c:v>25.7813810714804</c:v>
                </c:pt>
                <c:pt idx="34">
                  <c:v>26.0395628896622</c:v>
                </c:pt>
                <c:pt idx="35">
                  <c:v>26.1344492532985</c:v>
                </c:pt>
                <c:pt idx="36">
                  <c:v>26.2637674351167</c:v>
                </c:pt>
                <c:pt idx="37">
                  <c:v>26.4445712628679</c:v>
                </c:pt>
                <c:pt idx="38">
                  <c:v>26.4594325068871</c:v>
                </c:pt>
                <c:pt idx="39">
                  <c:v>26.4082093663912</c:v>
                </c:pt>
                <c:pt idx="40">
                  <c:v>26.4198622589532</c:v>
                </c:pt>
                <c:pt idx="41">
                  <c:v>26.3493939393939</c:v>
                </c:pt>
                <c:pt idx="42">
                  <c:v>26.3260606060606</c:v>
                </c:pt>
                <c:pt idx="43">
                  <c:v>26.2190303030303</c:v>
                </c:pt>
                <c:pt idx="44">
                  <c:v>26.256</c:v>
                </c:pt>
                <c:pt idx="45">
                  <c:v>26.3734545454545</c:v>
                </c:pt>
                <c:pt idx="46">
                  <c:v>26.2996363636364</c:v>
                </c:pt>
                <c:pt idx="47">
                  <c:v>26.441034965035</c:v>
                </c:pt>
                <c:pt idx="48">
                  <c:v>26.2794161967065</c:v>
                </c:pt>
                <c:pt idx="49">
                  <c:v>26.4008414166479</c:v>
                </c:pt>
                <c:pt idx="50">
                  <c:v>26.3234455222197</c:v>
                </c:pt>
                <c:pt idx="51">
                  <c:v>26.3653171799737</c:v>
                </c:pt>
                <c:pt idx="52">
                  <c:v>26.5803973938775</c:v>
                </c:pt>
                <c:pt idx="53">
                  <c:v>26.7957913332714</c:v>
                </c:pt>
                <c:pt idx="54">
                  <c:v>27.0313822423623</c:v>
                </c:pt>
                <c:pt idx="55">
                  <c:v>27.1540261817563</c:v>
                </c:pt>
                <c:pt idx="56">
                  <c:v>27.0463443635744</c:v>
                </c:pt>
                <c:pt idx="57">
                  <c:v>27.2297079999381</c:v>
                </c:pt>
                <c:pt idx="58">
                  <c:v>27.2126275803577</c:v>
                </c:pt>
                <c:pt idx="59">
                  <c:v>27.3147463486861</c:v>
                </c:pt>
                <c:pt idx="60">
                  <c:v>27.3266160289665</c:v>
                </c:pt>
                <c:pt idx="61">
                  <c:v>27.4467687944306</c:v>
                </c:pt>
                <c:pt idx="62">
                  <c:v>27.4444743036956</c:v>
                </c:pt>
                <c:pt idx="63">
                  <c:v>27.2710008551196</c:v>
                </c:pt>
                <c:pt idx="64">
                  <c:v>27.2075054358102</c:v>
                </c:pt>
                <c:pt idx="65">
                  <c:v>27.1754071271421</c:v>
                </c:pt>
                <c:pt idx="66">
                  <c:v>27.1691606507503</c:v>
                </c:pt>
                <c:pt idx="67">
                  <c:v>27.2077600165008</c:v>
                </c:pt>
                <c:pt idx="68">
                  <c:v>27.1430348579384</c:v>
                </c:pt>
                <c:pt idx="69">
                  <c:v>27.1893720672408</c:v>
                </c:pt>
                <c:pt idx="70">
                  <c:v>27.1868509255917</c:v>
                </c:pt>
                <c:pt idx="71">
                  <c:v>27.1452431289641</c:v>
                </c:pt>
                <c:pt idx="72">
                  <c:v>27.0970401691332</c:v>
                </c:pt>
                <c:pt idx="73">
                  <c:v>27.1190274841438</c:v>
                </c:pt>
                <c:pt idx="74">
                  <c:v>27.2016913319239</c:v>
                </c:pt>
                <c:pt idx="75">
                  <c:v>27.1602536997886</c:v>
                </c:pt>
                <c:pt idx="76">
                  <c:v>27.0349894291755</c:v>
                </c:pt>
                <c:pt idx="77">
                  <c:v>26.9918604651163</c:v>
                </c:pt>
                <c:pt idx="78">
                  <c:v>27.1212473572939</c:v>
                </c:pt>
                <c:pt idx="79">
                  <c:v>27.1523255813954</c:v>
                </c:pt>
                <c:pt idx="80">
                  <c:v>26.9990486257928</c:v>
                </c:pt>
                <c:pt idx="81">
                  <c:v>27.0538054968288</c:v>
                </c:pt>
                <c:pt idx="82">
                  <c:v>27.0869978858351</c:v>
                </c:pt>
                <c:pt idx="83">
                  <c:v>27.1282241014799</c:v>
                </c:pt>
                <c:pt idx="84">
                  <c:v>27.0106765327696</c:v>
                </c:pt>
                <c:pt idx="85">
                  <c:v>27.011733615222</c:v>
                </c:pt>
                <c:pt idx="86">
                  <c:v>27.1246300211417</c:v>
                </c:pt>
                <c:pt idx="87">
                  <c:v>27.2306553911205</c:v>
                </c:pt>
                <c:pt idx="88">
                  <c:v>27.1630021141649</c:v>
                </c:pt>
                <c:pt idx="89">
                  <c:v>27.1067653276956</c:v>
                </c:pt>
                <c:pt idx="90">
                  <c:v>27.277378435518</c:v>
                </c:pt>
                <c:pt idx="91">
                  <c:v>27.2940803382664</c:v>
                </c:pt>
                <c:pt idx="92">
                  <c:v>27.2232558139535</c:v>
                </c:pt>
                <c:pt idx="93">
                  <c:v>27.1653276955603</c:v>
                </c:pt>
                <c:pt idx="94">
                  <c:v>27.1976341487969</c:v>
                </c:pt>
                <c:pt idx="95">
                  <c:v>27.2617990536595</c:v>
                </c:pt>
                <c:pt idx="96">
                  <c:v>27.3713127957314</c:v>
                </c:pt>
                <c:pt idx="97">
                  <c:v>27.2376975737441</c:v>
                </c:pt>
                <c:pt idx="98">
                  <c:v>27.2063022249069</c:v>
                </c:pt>
                <c:pt idx="99">
                  <c:v>27.4132084969294</c:v>
                </c:pt>
                <c:pt idx="100">
                  <c:v>27.5180710762106</c:v>
                </c:pt>
                <c:pt idx="101">
                  <c:v>27.3478808013692</c:v>
                </c:pt>
                <c:pt idx="102">
                  <c:v>27.4199981543005</c:v>
                </c:pt>
                <c:pt idx="103">
                  <c:v>27.2675668646599</c:v>
                </c:pt>
                <c:pt idx="104">
                  <c:v>27.4071017483808</c:v>
                </c:pt>
                <c:pt idx="105">
                  <c:v>27.3640130541293</c:v>
                </c:pt>
                <c:pt idx="106">
                  <c:v>27.3028079801336</c:v>
                </c:pt>
                <c:pt idx="107">
                  <c:v>27.3472406792174</c:v>
                </c:pt>
                <c:pt idx="108">
                  <c:v>27.3793759857713</c:v>
                </c:pt>
                <c:pt idx="109">
                  <c:v>27.3736778079801</c:v>
                </c:pt>
                <c:pt idx="110">
                  <c:v>27.2796679418772</c:v>
                </c:pt>
                <c:pt idx="111">
                  <c:v>27.1572577938857</c:v>
                </c:pt>
                <c:pt idx="112">
                  <c:v>27.2236425718984</c:v>
                </c:pt>
                <c:pt idx="113">
                  <c:v>27.1644216248867</c:v>
                </c:pt>
                <c:pt idx="114">
                  <c:v>27.3764723648445</c:v>
                </c:pt>
                <c:pt idx="115">
                  <c:v>27.298459679855</c:v>
                </c:pt>
                <c:pt idx="116">
                  <c:v>27.4221383267895</c:v>
                </c:pt>
                <c:pt idx="117">
                  <c:v>27.4286922379946</c:v>
                </c:pt>
                <c:pt idx="118">
                  <c:v>27.4542383972617</c:v>
                </c:pt>
                <c:pt idx="119">
                  <c:v>27.5037098560354</c:v>
                </c:pt>
                <c:pt idx="120">
                  <c:v>27.6547568710359</c:v>
                </c:pt>
                <c:pt idx="121">
                  <c:v>27.7712473572939</c:v>
                </c:pt>
                <c:pt idx="122">
                  <c:v>27.8938689217759</c:v>
                </c:pt>
                <c:pt idx="123">
                  <c:v>27.8186046511628</c:v>
                </c:pt>
                <c:pt idx="124">
                  <c:v>27.8340380549683</c:v>
                </c:pt>
                <c:pt idx="125">
                  <c:v>27.7283298097252</c:v>
                </c:pt>
                <c:pt idx="126">
                  <c:v>27.6750528541226</c:v>
                </c:pt>
                <c:pt idx="127">
                  <c:v>27.6124735729387</c:v>
                </c:pt>
                <c:pt idx="128">
                  <c:v>27.7276955602537</c:v>
                </c:pt>
                <c:pt idx="129">
                  <c:v>27.5898520084567</c:v>
                </c:pt>
                <c:pt idx="130">
                  <c:v>27.6529598308668</c:v>
                </c:pt>
                <c:pt idx="131">
                  <c:v>27.4423890063425</c:v>
                </c:pt>
                <c:pt idx="132">
                  <c:v>27.3157505285412</c:v>
                </c:pt>
                <c:pt idx="133">
                  <c:v>27.2220930232558</c:v>
                </c:pt>
                <c:pt idx="134">
                  <c:v>27.2620507399577</c:v>
                </c:pt>
                <c:pt idx="135">
                  <c:v>27.2690274841438</c:v>
                </c:pt>
                <c:pt idx="136">
                  <c:v>27.4588794926004</c:v>
                </c:pt>
                <c:pt idx="137">
                  <c:v>27.5612050739958</c:v>
                </c:pt>
                <c:pt idx="138">
                  <c:v>27.5943974630021</c:v>
                </c:pt>
                <c:pt idx="139">
                  <c:v>27.6440803382664</c:v>
                </c:pt>
                <c:pt idx="140">
                  <c:v>27.7791754756871</c:v>
                </c:pt>
                <c:pt idx="141">
                  <c:v>27.6938689217759</c:v>
                </c:pt>
                <c:pt idx="142">
                  <c:v>27.8959830866808</c:v>
                </c:pt>
                <c:pt idx="143">
                  <c:v>27.9623678646934</c:v>
                </c:pt>
                <c:pt idx="144">
                  <c:v>27.9589852008457</c:v>
                </c:pt>
                <c:pt idx="145">
                  <c:v>28.0194503171247</c:v>
                </c:pt>
                <c:pt idx="146">
                  <c:v>28.1949260042283</c:v>
                </c:pt>
                <c:pt idx="147">
                  <c:v>28.0644820295983</c:v>
                </c:pt>
                <c:pt idx="148">
                  <c:v>28.1725158562368</c:v>
                </c:pt>
                <c:pt idx="149">
                  <c:v>28.2221987315011</c:v>
                </c:pt>
                <c:pt idx="150">
                  <c:v>28.1526427061311</c:v>
                </c:pt>
                <c:pt idx="151">
                  <c:v>28.1147639182523</c:v>
                </c:pt>
                <c:pt idx="152">
                  <c:v>28.2623326286117</c:v>
                </c:pt>
                <c:pt idx="153">
                  <c:v>28.2690979563073</c:v>
                </c:pt>
                <c:pt idx="154">
                  <c:v>28.426391825229</c:v>
                </c:pt>
                <c:pt idx="155">
                  <c:v>28.4841085271318</c:v>
                </c:pt>
                <c:pt idx="156">
                  <c:v>28.4532417195208</c:v>
                </c:pt>
                <c:pt idx="157">
                  <c:v>28.4974277660324</c:v>
                </c:pt>
              </c:numCache>
            </c:numRef>
          </c:val>
          <c:smooth val="0"/>
        </c:ser>
        <c:hiLowLines>
          <c:spPr>
            <a:ln w="0">
              <a:noFill/>
            </a:ln>
          </c:spPr>
        </c:hiLowLines>
        <c:marker val="0"/>
        <c:axId val="92210795"/>
        <c:axId val="96714043"/>
      </c:lineChart>
      <c:catAx>
        <c:axId val="92210795"/>
        <c:scaling>
          <c:orientation val="minMax"/>
        </c:scaling>
        <c:delete val="0"/>
        <c:axPos val="b"/>
        <c:numFmt formatCode="General" sourceLinked="0"/>
        <c:majorTickMark val="out"/>
        <c:minorTickMark val="none"/>
        <c:tickLblPos val="nextTo"/>
        <c:spPr>
          <a:ln w="0">
            <a:solidFill>
              <a:srgbClr val="b3b3b3"/>
            </a:solidFill>
          </a:ln>
        </c:spPr>
        <c:txPr>
          <a:bodyPr/>
          <a:lstStyle/>
          <a:p>
            <a:pPr>
              <a:defRPr b="0" sz="1000" spc="-1" strike="noStrike">
                <a:solidFill>
                  <a:srgbClr val="000000"/>
                </a:solidFill>
                <a:latin typeface="Arial"/>
              </a:defRPr>
            </a:pPr>
          </a:p>
        </c:txPr>
        <c:crossAx val="96714043"/>
        <c:crosses val="autoZero"/>
        <c:auto val="1"/>
        <c:lblAlgn val="ctr"/>
        <c:lblOffset val="100"/>
        <c:noMultiLvlLbl val="0"/>
      </c:catAx>
      <c:valAx>
        <c:axId val="96714043"/>
        <c:scaling>
          <c:orientation val="minMax"/>
          <c:max val="30"/>
          <c:min val="14"/>
        </c:scaling>
        <c:delete val="0"/>
        <c:axPos val="l"/>
        <c:majorGridlines>
          <c:spPr>
            <a:ln w="0">
              <a:solidFill>
                <a:srgbClr val="b3b3b3"/>
              </a:solidFill>
            </a:ln>
          </c:spPr>
        </c:majorGridlines>
        <c:numFmt formatCode="0.0" sourceLinked="0"/>
        <c:majorTickMark val="out"/>
        <c:minorTickMark val="none"/>
        <c:tickLblPos val="nextTo"/>
        <c:spPr>
          <a:ln w="0">
            <a:solidFill>
              <a:srgbClr val="b3b3b3"/>
            </a:solidFill>
          </a:ln>
        </c:spPr>
        <c:txPr>
          <a:bodyPr/>
          <a:lstStyle/>
          <a:p>
            <a:pPr>
              <a:defRPr b="0" sz="1000" spc="-1" strike="noStrike">
                <a:solidFill>
                  <a:srgbClr val="000000"/>
                </a:solidFill>
                <a:latin typeface="Arial"/>
              </a:defRPr>
            </a:pPr>
          </a:p>
        </c:txPr>
        <c:crossAx val="92210795"/>
        <c:crossesAt val="1"/>
        <c:crossBetween val="midCat"/>
      </c:valAx>
      <c:spPr>
        <a:noFill/>
        <a:ln w="0">
          <a:solidFill>
            <a:srgbClr val="b3b3b3"/>
          </a:solidFill>
        </a:ln>
      </c:spPr>
    </c:plotArea>
    <c:legend>
      <c:legendPos val="r"/>
      <c:overlay val="0"/>
      <c:spPr>
        <a:noFill/>
        <a:ln w="0">
          <a:noFill/>
        </a:ln>
      </c:spPr>
      <c:txPr>
        <a:bodyPr/>
        <a:lstStyle/>
        <a:p>
          <a:pPr>
            <a:defRPr b="0" sz="1000" spc="-1" strike="noStrike">
              <a:solidFill>
                <a:srgbClr val="000000"/>
              </a:solidFill>
              <a:latin typeface="Arial"/>
            </a:defRPr>
          </a:pPr>
        </a:p>
      </c:txPr>
    </c:legend>
    <c:plotVisOnly val="1"/>
    <c:dispBlanksAs val="gap"/>
  </c:chart>
  <c:spPr>
    <a:solidFill>
      <a:srgbClr val="ffffff"/>
    </a:solidFill>
    <a:ln w="0">
      <a:noFill/>
    </a:ln>
  </c:spPr>
</c:chartSpace>
</file>

<file path=xl/charts/chart30.xml><?xml version="1.0" encoding="utf-8"?>
<c:chartSpace xmlns:c="http://schemas.openxmlformats.org/drawingml/2006/chart" xmlns:a="http://schemas.openxmlformats.org/drawingml/2006/main" xmlns:r="http://schemas.openxmlformats.org/officeDocument/2006/relationships">
  <c:lang val="en-US"/>
  <c:roundedCorners val="0"/>
  <c:chart>
    <c:autoTitleDeleted val="1"/>
    <c:plotArea>
      <c:lineChart>
        <c:grouping val="standard"/>
        <c:varyColors val="0"/>
        <c:ser>
          <c:idx val="0"/>
          <c:order val="0"/>
          <c:spPr>
            <a:solidFill>
              <a:srgbClr val="ff0000"/>
            </a:solidFill>
            <a:ln w="28800">
              <a:solidFill>
                <a:srgbClr val="ff0000"/>
              </a:solidFill>
              <a:round/>
            </a:ln>
          </c:spPr>
          <c:marker>
            <c:symbol val="none"/>
          </c:marker>
          <c:dLbls>
            <c:txPr>
              <a:bodyPr wrap="none"/>
              <a:lstStyle/>
              <a:p>
                <a:pPr>
                  <a:defRPr b="0" sz="1000" spc="-1" strike="noStrike">
                    <a:solidFill>
                      <a:srgbClr val="000000"/>
                    </a:solidFill>
                    <a:latin typeface="Arial"/>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trendline>
            <c:spPr>
              <a:ln w="18360">
                <a:solidFill>
                  <a:srgbClr val="ff0000"/>
                </a:solidFill>
                <a:round/>
              </a:ln>
            </c:spPr>
            <c:trendlineType val="linear"/>
            <c:forward val="0"/>
            <c:backward val="0"/>
            <c:dispRSqr val="0"/>
            <c:dispEq val="0"/>
          </c:trendline>
          <c:val>
            <c:numRef>
              <c:f>Sheet1!$MO$65:$MO$175</c:f>
              <c:numCache>
                <c:formatCode>General</c:formatCode>
                <c:ptCount val="111"/>
                <c:pt idx="0">
                  <c:v>21.45</c:v>
                </c:pt>
                <c:pt idx="1">
                  <c:v>20.5833333333333</c:v>
                </c:pt>
                <c:pt idx="2">
                  <c:v>21.025</c:v>
                </c:pt>
                <c:pt idx="3">
                  <c:v>21.5</c:v>
                </c:pt>
                <c:pt idx="4">
                  <c:v>21.2333333333333</c:v>
                </c:pt>
                <c:pt idx="5">
                  <c:v>21.3916666666667</c:v>
                </c:pt>
                <c:pt idx="6">
                  <c:v>20.35</c:v>
                </c:pt>
                <c:pt idx="7">
                  <c:v>21.8166666666667</c:v>
                </c:pt>
                <c:pt idx="8">
                  <c:v>20.5416666666667</c:v>
                </c:pt>
                <c:pt idx="9">
                  <c:v>20.5833333333333</c:v>
                </c:pt>
                <c:pt idx="10">
                  <c:v>21.025</c:v>
                </c:pt>
                <c:pt idx="11">
                  <c:v>21.5</c:v>
                </c:pt>
                <c:pt idx="12">
                  <c:v>21.2333333333333</c:v>
                </c:pt>
                <c:pt idx="13">
                  <c:v>21.3916666666667</c:v>
                </c:pt>
                <c:pt idx="14">
                  <c:v>20.35</c:v>
                </c:pt>
                <c:pt idx="15">
                  <c:v>21.8166666666667</c:v>
                </c:pt>
                <c:pt idx="16">
                  <c:v>20.5416666666667</c:v>
                </c:pt>
                <c:pt idx="17">
                  <c:v>20.5833333333333</c:v>
                </c:pt>
                <c:pt idx="18">
                  <c:v>20.675</c:v>
                </c:pt>
                <c:pt idx="19">
                  <c:v>21.6166666666667</c:v>
                </c:pt>
                <c:pt idx="20">
                  <c:v>20.6666666666667</c:v>
                </c:pt>
                <c:pt idx="21">
                  <c:v>20.7916666666667</c:v>
                </c:pt>
                <c:pt idx="22">
                  <c:v>21.0916666666667</c:v>
                </c:pt>
                <c:pt idx="23">
                  <c:v>21.5833333333333</c:v>
                </c:pt>
                <c:pt idx="24">
                  <c:v>21.1666666666667</c:v>
                </c:pt>
                <c:pt idx="25">
                  <c:v>21.5333333333333</c:v>
                </c:pt>
                <c:pt idx="26">
                  <c:v>20.775</c:v>
                </c:pt>
                <c:pt idx="27">
                  <c:v>21.0916666666667</c:v>
                </c:pt>
                <c:pt idx="28">
                  <c:v>20.2166666666667</c:v>
                </c:pt>
                <c:pt idx="29">
                  <c:v>21.15</c:v>
                </c:pt>
                <c:pt idx="30">
                  <c:v>20.725</c:v>
                </c:pt>
                <c:pt idx="31">
                  <c:v>20.275</c:v>
                </c:pt>
                <c:pt idx="32">
                  <c:v>21.05</c:v>
                </c:pt>
                <c:pt idx="33">
                  <c:v>20.3333333333333</c:v>
                </c:pt>
                <c:pt idx="34">
                  <c:v>20.0083333333333</c:v>
                </c:pt>
                <c:pt idx="35">
                  <c:v>21.275</c:v>
                </c:pt>
                <c:pt idx="36">
                  <c:v>21.1583333333333</c:v>
                </c:pt>
                <c:pt idx="37">
                  <c:v>19.975</c:v>
                </c:pt>
                <c:pt idx="38">
                  <c:v>21.1666666666667</c:v>
                </c:pt>
                <c:pt idx="39">
                  <c:v>20.7833333333333</c:v>
                </c:pt>
                <c:pt idx="40">
                  <c:v>20.7916666666667</c:v>
                </c:pt>
                <c:pt idx="41">
                  <c:v>20.55</c:v>
                </c:pt>
                <c:pt idx="42">
                  <c:v>22.2</c:v>
                </c:pt>
                <c:pt idx="43">
                  <c:v>20.4833333333333</c:v>
                </c:pt>
                <c:pt idx="44">
                  <c:v>21.95</c:v>
                </c:pt>
                <c:pt idx="45">
                  <c:v>20.9333333333333</c:v>
                </c:pt>
                <c:pt idx="46">
                  <c:v>22.6833333333333</c:v>
                </c:pt>
                <c:pt idx="47">
                  <c:v>21.7416666666667</c:v>
                </c:pt>
                <c:pt idx="48">
                  <c:v>21.1666666666667</c:v>
                </c:pt>
                <c:pt idx="49">
                  <c:v>20.6</c:v>
                </c:pt>
                <c:pt idx="50">
                  <c:v>21.4833333333333</c:v>
                </c:pt>
                <c:pt idx="51">
                  <c:v>20.875</c:v>
                </c:pt>
                <c:pt idx="52">
                  <c:v>21.8083333333333</c:v>
                </c:pt>
                <c:pt idx="53">
                  <c:v>20.95</c:v>
                </c:pt>
                <c:pt idx="54">
                  <c:v>20.6666666666667</c:v>
                </c:pt>
                <c:pt idx="55">
                  <c:v>20.3333333333333</c:v>
                </c:pt>
                <c:pt idx="56">
                  <c:v>20.7333333333333</c:v>
                </c:pt>
                <c:pt idx="57">
                  <c:v>21.3666666666667</c:v>
                </c:pt>
                <c:pt idx="58">
                  <c:v>21.675</c:v>
                </c:pt>
                <c:pt idx="59">
                  <c:v>20.575</c:v>
                </c:pt>
                <c:pt idx="60">
                  <c:v>21.575</c:v>
                </c:pt>
                <c:pt idx="61">
                  <c:v>20.8833333333333</c:v>
                </c:pt>
                <c:pt idx="62">
                  <c:v>21.2583333333333</c:v>
                </c:pt>
                <c:pt idx="63">
                  <c:v>20.4083333333333</c:v>
                </c:pt>
                <c:pt idx="64">
                  <c:v>21.0583333333333</c:v>
                </c:pt>
                <c:pt idx="65">
                  <c:v>21.9083333333333</c:v>
                </c:pt>
                <c:pt idx="66">
                  <c:v>21.5166666666667</c:v>
                </c:pt>
                <c:pt idx="67">
                  <c:v>22.0333333333333</c:v>
                </c:pt>
                <c:pt idx="68">
                  <c:v>21.0666666666667</c:v>
                </c:pt>
                <c:pt idx="69">
                  <c:v>20.65</c:v>
                </c:pt>
                <c:pt idx="70">
                  <c:v>21.1666666666667</c:v>
                </c:pt>
                <c:pt idx="71">
                  <c:v>21.1166666666667</c:v>
                </c:pt>
                <c:pt idx="72">
                  <c:v>21.55</c:v>
                </c:pt>
                <c:pt idx="73">
                  <c:v>22.175</c:v>
                </c:pt>
                <c:pt idx="74">
                  <c:v>21.5083333333333</c:v>
                </c:pt>
                <c:pt idx="75">
                  <c:v>22.0416666666667</c:v>
                </c:pt>
                <c:pt idx="76">
                  <c:v>22.0166666666667</c:v>
                </c:pt>
                <c:pt idx="77">
                  <c:v>20.6416666666667</c:v>
                </c:pt>
                <c:pt idx="78">
                  <c:v>22.2333333333333</c:v>
                </c:pt>
                <c:pt idx="79">
                  <c:v>21.8083333333333</c:v>
                </c:pt>
                <c:pt idx="80">
                  <c:v>21.2333333333333</c:v>
                </c:pt>
                <c:pt idx="81">
                  <c:v>21.4166666666667</c:v>
                </c:pt>
                <c:pt idx="82">
                  <c:v>21.8333333333333</c:v>
                </c:pt>
                <c:pt idx="83">
                  <c:v>21.8333333333333</c:v>
                </c:pt>
                <c:pt idx="84">
                  <c:v>22.1</c:v>
                </c:pt>
                <c:pt idx="85">
                  <c:v>22.375</c:v>
                </c:pt>
                <c:pt idx="86">
                  <c:v>21.3583333333333</c:v>
                </c:pt>
                <c:pt idx="87">
                  <c:v>21.7666666666667</c:v>
                </c:pt>
                <c:pt idx="88">
                  <c:v>20.8583333333333</c:v>
                </c:pt>
                <c:pt idx="89">
                  <c:v>21.275</c:v>
                </c:pt>
                <c:pt idx="90">
                  <c:v>21.8583333333333</c:v>
                </c:pt>
                <c:pt idx="91">
                  <c:v>21.6666666666667</c:v>
                </c:pt>
                <c:pt idx="92">
                  <c:v>22.45</c:v>
                </c:pt>
                <c:pt idx="93">
                  <c:v>21.5333333333333</c:v>
                </c:pt>
                <c:pt idx="94">
                  <c:v>22.25</c:v>
                </c:pt>
                <c:pt idx="95">
                  <c:v>21.2916666666667</c:v>
                </c:pt>
                <c:pt idx="96">
                  <c:v>21.225</c:v>
                </c:pt>
                <c:pt idx="97">
                  <c:v>21.4833333333333</c:v>
                </c:pt>
                <c:pt idx="98">
                  <c:v>22.1833333333333</c:v>
                </c:pt>
                <c:pt idx="99">
                  <c:v>22.2166666666667</c:v>
                </c:pt>
                <c:pt idx="100">
                  <c:v>21.7416666666667</c:v>
                </c:pt>
                <c:pt idx="101">
                  <c:v>21.3833333333333</c:v>
                </c:pt>
                <c:pt idx="102">
                  <c:v>22.1166666666667</c:v>
                </c:pt>
                <c:pt idx="103">
                  <c:v>22.4166666666667</c:v>
                </c:pt>
                <c:pt idx="104">
                  <c:v>22.45</c:v>
                </c:pt>
                <c:pt idx="105">
                  <c:v>21.1416666666667</c:v>
                </c:pt>
                <c:pt idx="106">
                  <c:v>21.1833333333333</c:v>
                </c:pt>
                <c:pt idx="107">
                  <c:v>20.7583333333333</c:v>
                </c:pt>
              </c:numCache>
            </c:numRef>
          </c:val>
          <c:smooth val="1"/>
        </c:ser>
        <c:hiLowLines>
          <c:spPr>
            <a:ln w="0">
              <a:noFill/>
            </a:ln>
          </c:spPr>
        </c:hiLowLines>
        <c:marker val="0"/>
        <c:axId val="13187583"/>
        <c:axId val="18670185"/>
      </c:lineChart>
      <c:catAx>
        <c:axId val="13187583"/>
        <c:scaling>
          <c:orientation val="minMax"/>
        </c:scaling>
        <c:delete val="0"/>
        <c:axPos val="b"/>
        <c:numFmt formatCode="General" sourceLinked="0"/>
        <c:majorTickMark val="out"/>
        <c:minorTickMark val="none"/>
        <c:tickLblPos val="nextTo"/>
        <c:spPr>
          <a:ln w="0">
            <a:solidFill>
              <a:srgbClr val="b3b3b3"/>
            </a:solidFill>
          </a:ln>
        </c:spPr>
        <c:txPr>
          <a:bodyPr/>
          <a:lstStyle/>
          <a:p>
            <a:pPr>
              <a:defRPr b="0" sz="1000" spc="-1" strike="noStrike">
                <a:solidFill>
                  <a:srgbClr val="000000"/>
                </a:solidFill>
                <a:latin typeface="Arial"/>
              </a:defRPr>
            </a:pPr>
          </a:p>
        </c:txPr>
        <c:crossAx val="18670185"/>
        <c:crosses val="autoZero"/>
        <c:auto val="1"/>
        <c:lblAlgn val="ctr"/>
        <c:lblOffset val="100"/>
        <c:noMultiLvlLbl val="0"/>
      </c:catAx>
      <c:valAx>
        <c:axId val="18670185"/>
        <c:scaling>
          <c:orientation val="minMax"/>
          <c:max val="22.8"/>
          <c:min val="19.8"/>
        </c:scaling>
        <c:delete val="0"/>
        <c:axPos val="l"/>
        <c:majorGridlines>
          <c:spPr>
            <a:ln w="0">
              <a:solidFill>
                <a:srgbClr val="b3b3b3"/>
              </a:solidFill>
            </a:ln>
          </c:spPr>
        </c:majorGridlines>
        <c:numFmt formatCode="0.0" sourceLinked="0"/>
        <c:majorTickMark val="out"/>
        <c:minorTickMark val="none"/>
        <c:tickLblPos val="nextTo"/>
        <c:spPr>
          <a:ln w="0">
            <a:solidFill>
              <a:srgbClr val="b3b3b3"/>
            </a:solidFill>
          </a:ln>
        </c:spPr>
        <c:txPr>
          <a:bodyPr/>
          <a:lstStyle/>
          <a:p>
            <a:pPr>
              <a:defRPr b="0" sz="1000" spc="-1" strike="noStrike">
                <a:solidFill>
                  <a:srgbClr val="000000"/>
                </a:solidFill>
                <a:latin typeface="Arial"/>
              </a:defRPr>
            </a:pPr>
          </a:p>
        </c:txPr>
        <c:crossAx val="13187583"/>
        <c:crossesAt val="0"/>
        <c:crossBetween val="midCat"/>
      </c:valAx>
      <c:spPr>
        <a:noFill/>
        <a:ln w="0">
          <a:solidFill>
            <a:srgbClr val="b3b3b3"/>
          </a:solidFill>
        </a:ln>
      </c:spPr>
    </c:plotArea>
    <c:plotVisOnly val="1"/>
    <c:dispBlanksAs val="gap"/>
  </c:chart>
  <c:spPr>
    <a:solidFill>
      <a:srgbClr val="ffffff"/>
    </a:solidFill>
    <a:ln w="0">
      <a:noFill/>
    </a:ln>
  </c:spPr>
</c:chartSpace>
</file>

<file path=xl/charts/chart31.xml><?xml version="1.0" encoding="utf-8"?>
<c:chartSpace xmlns:c="http://schemas.openxmlformats.org/drawingml/2006/chart" xmlns:a="http://schemas.openxmlformats.org/drawingml/2006/main" xmlns:r="http://schemas.openxmlformats.org/officeDocument/2006/relationships">
  <c:lang val="en-US"/>
  <c:roundedCorners val="0"/>
  <c:chart>
    <c:autoTitleDeleted val="1"/>
    <c:plotArea>
      <c:lineChart>
        <c:grouping val="standard"/>
        <c:varyColors val="0"/>
        <c:ser>
          <c:idx val="0"/>
          <c:order val="0"/>
          <c:spPr>
            <a:solidFill>
              <a:srgbClr val="ff0000"/>
            </a:solidFill>
            <a:ln w="28800">
              <a:solidFill>
                <a:srgbClr val="ff0000"/>
              </a:solidFill>
              <a:round/>
            </a:ln>
          </c:spPr>
          <c:marker>
            <c:symbol val="none"/>
          </c:marker>
          <c:dLbls>
            <c:txPr>
              <a:bodyPr wrap="none"/>
              <a:lstStyle/>
              <a:p>
                <a:pPr>
                  <a:defRPr b="0" sz="1000" spc="-1" strike="noStrike">
                    <a:solidFill>
                      <a:srgbClr val="000000"/>
                    </a:solidFill>
                    <a:latin typeface="Arial"/>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trendline>
            <c:spPr>
              <a:ln w="36720">
                <a:solidFill>
                  <a:srgbClr val="ff0000"/>
                </a:solidFill>
                <a:round/>
              </a:ln>
            </c:spPr>
            <c:trendlineType val="linear"/>
            <c:forward val="0"/>
            <c:backward val="0"/>
            <c:dispRSqr val="0"/>
            <c:dispEq val="0"/>
          </c:trendline>
          <c:cat>
            <c:strRef>
              <c:f>Sheet1!$A$264:$A$375</c:f>
              <c:strCache>
                <c:ptCount val="112"/>
                <c:pt idx="0">
                  <c:v/>
                </c:pt>
                <c:pt idx="1">
                  <c:v>1915</c:v>
                </c:pt>
                <c:pt idx="2">
                  <c:v/>
                </c:pt>
                <c:pt idx="3">
                  <c:v/>
                </c:pt>
                <c:pt idx="4">
                  <c:v/>
                </c:pt>
                <c:pt idx="5">
                  <c:v/>
                </c:pt>
                <c:pt idx="6">
                  <c:v>1920</c:v>
                </c:pt>
                <c:pt idx="7">
                  <c:v/>
                </c:pt>
                <c:pt idx="8">
                  <c:v/>
                </c:pt>
                <c:pt idx="9">
                  <c:v/>
                </c:pt>
                <c:pt idx="10">
                  <c:v/>
                </c:pt>
                <c:pt idx="11">
                  <c:v>1925</c:v>
                </c:pt>
                <c:pt idx="12">
                  <c:v/>
                </c:pt>
                <c:pt idx="13">
                  <c:v/>
                </c:pt>
                <c:pt idx="14">
                  <c:v/>
                </c:pt>
                <c:pt idx="15">
                  <c:v/>
                </c:pt>
                <c:pt idx="16">
                  <c:v>1930</c:v>
                </c:pt>
                <c:pt idx="17">
                  <c:v/>
                </c:pt>
                <c:pt idx="18">
                  <c:v/>
                </c:pt>
                <c:pt idx="19">
                  <c:v/>
                </c:pt>
                <c:pt idx="20">
                  <c:v/>
                </c:pt>
                <c:pt idx="21">
                  <c:v>1935</c:v>
                </c:pt>
                <c:pt idx="22">
                  <c:v/>
                </c:pt>
                <c:pt idx="23">
                  <c:v/>
                </c:pt>
                <c:pt idx="24">
                  <c:v/>
                </c:pt>
                <c:pt idx="25">
                  <c:v/>
                </c:pt>
                <c:pt idx="26">
                  <c:v>1940</c:v>
                </c:pt>
                <c:pt idx="27">
                  <c:v/>
                </c:pt>
                <c:pt idx="28">
                  <c:v/>
                </c:pt>
                <c:pt idx="29">
                  <c:v/>
                </c:pt>
                <c:pt idx="30">
                  <c:v/>
                </c:pt>
                <c:pt idx="31">
                  <c:v>1945</c:v>
                </c:pt>
                <c:pt idx="32">
                  <c:v/>
                </c:pt>
                <c:pt idx="33">
                  <c:v/>
                </c:pt>
                <c:pt idx="34">
                  <c:v/>
                </c:pt>
                <c:pt idx="35">
                  <c:v/>
                </c:pt>
                <c:pt idx="36">
                  <c:v>1950</c:v>
                </c:pt>
                <c:pt idx="37">
                  <c:v/>
                </c:pt>
                <c:pt idx="38">
                  <c:v/>
                </c:pt>
                <c:pt idx="39">
                  <c:v/>
                </c:pt>
                <c:pt idx="40">
                  <c:v/>
                </c:pt>
                <c:pt idx="41">
                  <c:v>1955</c:v>
                </c:pt>
                <c:pt idx="42">
                  <c:v/>
                </c:pt>
                <c:pt idx="43">
                  <c:v/>
                </c:pt>
                <c:pt idx="44">
                  <c:v/>
                </c:pt>
                <c:pt idx="45">
                  <c:v/>
                </c:pt>
                <c:pt idx="46">
                  <c:v>1960</c:v>
                </c:pt>
                <c:pt idx="47">
                  <c:v/>
                </c:pt>
                <c:pt idx="48">
                  <c:v/>
                </c:pt>
                <c:pt idx="49">
                  <c:v/>
                </c:pt>
                <c:pt idx="50">
                  <c:v/>
                </c:pt>
                <c:pt idx="51">
                  <c:v>1965</c:v>
                </c:pt>
                <c:pt idx="52">
                  <c:v/>
                </c:pt>
                <c:pt idx="53">
                  <c:v/>
                </c:pt>
                <c:pt idx="54">
                  <c:v/>
                </c:pt>
                <c:pt idx="55">
                  <c:v/>
                </c:pt>
                <c:pt idx="56">
                  <c:v>1970</c:v>
                </c:pt>
                <c:pt idx="57">
                  <c:v/>
                </c:pt>
                <c:pt idx="58">
                  <c:v/>
                </c:pt>
                <c:pt idx="59">
                  <c:v/>
                </c:pt>
                <c:pt idx="60">
                  <c:v/>
                </c:pt>
                <c:pt idx="61">
                  <c:v>1975</c:v>
                </c:pt>
                <c:pt idx="62">
                  <c:v/>
                </c:pt>
                <c:pt idx="63">
                  <c:v/>
                </c:pt>
                <c:pt idx="64">
                  <c:v/>
                </c:pt>
                <c:pt idx="65">
                  <c:v/>
                </c:pt>
                <c:pt idx="66">
                  <c:v>1980</c:v>
                </c:pt>
                <c:pt idx="67">
                  <c:v/>
                </c:pt>
                <c:pt idx="68">
                  <c:v/>
                </c:pt>
                <c:pt idx="69">
                  <c:v/>
                </c:pt>
                <c:pt idx="70">
                  <c:v/>
                </c:pt>
                <c:pt idx="71">
                  <c:v>1985</c:v>
                </c:pt>
                <c:pt idx="72">
                  <c:v/>
                </c:pt>
                <c:pt idx="73">
                  <c:v/>
                </c:pt>
                <c:pt idx="74">
                  <c:v/>
                </c:pt>
                <c:pt idx="75">
                  <c:v/>
                </c:pt>
                <c:pt idx="76">
                  <c:v>1990</c:v>
                </c:pt>
                <c:pt idx="77">
                  <c:v/>
                </c:pt>
                <c:pt idx="78">
                  <c:v/>
                </c:pt>
                <c:pt idx="79">
                  <c:v/>
                </c:pt>
                <c:pt idx="80">
                  <c:v/>
                </c:pt>
                <c:pt idx="81">
                  <c:v>1995</c:v>
                </c:pt>
                <c:pt idx="82">
                  <c:v/>
                </c:pt>
                <c:pt idx="83">
                  <c:v/>
                </c:pt>
                <c:pt idx="84">
                  <c:v/>
                </c:pt>
                <c:pt idx="85">
                  <c:v/>
                </c:pt>
                <c:pt idx="86">
                  <c:v>2000</c:v>
                </c:pt>
                <c:pt idx="87">
                  <c:v/>
                </c:pt>
                <c:pt idx="88">
                  <c:v/>
                </c:pt>
                <c:pt idx="89">
                  <c:v/>
                </c:pt>
                <c:pt idx="90">
                  <c:v/>
                </c:pt>
                <c:pt idx="91">
                  <c:v>2005</c:v>
                </c:pt>
                <c:pt idx="92">
                  <c:v/>
                </c:pt>
                <c:pt idx="93">
                  <c:v/>
                </c:pt>
                <c:pt idx="94">
                  <c:v/>
                </c:pt>
                <c:pt idx="95">
                  <c:v/>
                </c:pt>
                <c:pt idx="96">
                  <c:v>2010</c:v>
                </c:pt>
                <c:pt idx="97">
                  <c:v/>
                </c:pt>
                <c:pt idx="98">
                  <c:v/>
                </c:pt>
                <c:pt idx="99">
                  <c:v/>
                </c:pt>
                <c:pt idx="100">
                  <c:v/>
                </c:pt>
                <c:pt idx="101">
                  <c:v>2015</c:v>
                </c:pt>
                <c:pt idx="102">
                  <c:v/>
                </c:pt>
                <c:pt idx="103">
                  <c:v/>
                </c:pt>
                <c:pt idx="104">
                  <c:v/>
                </c:pt>
                <c:pt idx="105">
                  <c:v/>
                </c:pt>
                <c:pt idx="106">
                  <c:v>2020</c:v>
                </c:pt>
                <c:pt idx="107">
                  <c:v/>
                </c:pt>
                <c:pt idx="108">
                  <c:v/>
                </c:pt>
                <c:pt idx="109">
                  <c:v/>
                </c:pt>
                <c:pt idx="110">
                  <c:v/>
                </c:pt>
                <c:pt idx="111">
                  <c:v/>
                </c:pt>
              </c:strCache>
            </c:strRef>
          </c:cat>
          <c:val>
            <c:numRef>
              <c:f>Sheet1!$CO$264:$CO$375</c:f>
              <c:numCache>
                <c:formatCode>General</c:formatCode>
                <c:ptCount val="112"/>
                <c:pt idx="0">
                  <c:v>12.025</c:v>
                </c:pt>
                <c:pt idx="1">
                  <c:v>12.0166666666667</c:v>
                </c:pt>
                <c:pt idx="2">
                  <c:v>11.5166666666667</c:v>
                </c:pt>
                <c:pt idx="3">
                  <c:v>11.575</c:v>
                </c:pt>
                <c:pt idx="4">
                  <c:v>11.9416666666667</c:v>
                </c:pt>
                <c:pt idx="5">
                  <c:v>12.0833333333333</c:v>
                </c:pt>
                <c:pt idx="6">
                  <c:v>12.0416666666667</c:v>
                </c:pt>
                <c:pt idx="7">
                  <c:v>12.7</c:v>
                </c:pt>
                <c:pt idx="8">
                  <c:v>11.2833333333333</c:v>
                </c:pt>
                <c:pt idx="9">
                  <c:v>11.525</c:v>
                </c:pt>
                <c:pt idx="10">
                  <c:v>11.0333333333333</c:v>
                </c:pt>
                <c:pt idx="11">
                  <c:v>11.5666666666667</c:v>
                </c:pt>
                <c:pt idx="12">
                  <c:v>11.65</c:v>
                </c:pt>
                <c:pt idx="13">
                  <c:v>11.2416666666667</c:v>
                </c:pt>
                <c:pt idx="14">
                  <c:v>11.475</c:v>
                </c:pt>
                <c:pt idx="15">
                  <c:v>11.05</c:v>
                </c:pt>
                <c:pt idx="16">
                  <c:v>12.0333333333333</c:v>
                </c:pt>
                <c:pt idx="17">
                  <c:v>11.3</c:v>
                </c:pt>
                <c:pt idx="18">
                  <c:v>11.7166666666667</c:v>
                </c:pt>
                <c:pt idx="19">
                  <c:v>11.3916666666667</c:v>
                </c:pt>
                <c:pt idx="20">
                  <c:v>12.15</c:v>
                </c:pt>
                <c:pt idx="21">
                  <c:v>11.6833333333333</c:v>
                </c:pt>
                <c:pt idx="22">
                  <c:v>11.6666666666667</c:v>
                </c:pt>
                <c:pt idx="23">
                  <c:v>12.075</c:v>
                </c:pt>
                <c:pt idx="24">
                  <c:v>11.8333333333333</c:v>
                </c:pt>
                <c:pt idx="25">
                  <c:v>11.4333333333333</c:v>
                </c:pt>
                <c:pt idx="26">
                  <c:v>11.1166666666667</c:v>
                </c:pt>
                <c:pt idx="27">
                  <c:v>11.1583333333333</c:v>
                </c:pt>
                <c:pt idx="28">
                  <c:v>11.55</c:v>
                </c:pt>
                <c:pt idx="29">
                  <c:v>10.7416666666667</c:v>
                </c:pt>
                <c:pt idx="30">
                  <c:v>10.8666666666667</c:v>
                </c:pt>
                <c:pt idx="31">
                  <c:v>10.9083333333333</c:v>
                </c:pt>
                <c:pt idx="32">
                  <c:v>10.6</c:v>
                </c:pt>
                <c:pt idx="33">
                  <c:v>11.2416666666667</c:v>
                </c:pt>
                <c:pt idx="34">
                  <c:v>10.425</c:v>
                </c:pt>
                <c:pt idx="35">
                  <c:v>10.15</c:v>
                </c:pt>
                <c:pt idx="36">
                  <c:v>11.225</c:v>
                </c:pt>
                <c:pt idx="37">
                  <c:v>11.475</c:v>
                </c:pt>
                <c:pt idx="38">
                  <c:v>9.86666666666667</c:v>
                </c:pt>
                <c:pt idx="39">
                  <c:v>10.8083333333333</c:v>
                </c:pt>
                <c:pt idx="40">
                  <c:v>10.6861111111111</c:v>
                </c:pt>
                <c:pt idx="41">
                  <c:v>11.575</c:v>
                </c:pt>
                <c:pt idx="42">
                  <c:v>11.0583333333333</c:v>
                </c:pt>
                <c:pt idx="43">
                  <c:v>10.275</c:v>
                </c:pt>
                <c:pt idx="44">
                  <c:v>9.75833333333334</c:v>
                </c:pt>
                <c:pt idx="45">
                  <c:v>11.2166666666667</c:v>
                </c:pt>
                <c:pt idx="46">
                  <c:v>10.625</c:v>
                </c:pt>
                <c:pt idx="47">
                  <c:v>11.8083333333333</c:v>
                </c:pt>
                <c:pt idx="48">
                  <c:v>11.4</c:v>
                </c:pt>
                <c:pt idx="49">
                  <c:v>11.5625</c:v>
                </c:pt>
                <c:pt idx="50">
                  <c:v>11.2</c:v>
                </c:pt>
                <c:pt idx="51">
                  <c:v>11.7333333333333</c:v>
                </c:pt>
                <c:pt idx="52">
                  <c:v>11.775</c:v>
                </c:pt>
                <c:pt idx="53">
                  <c:v>11.75</c:v>
                </c:pt>
                <c:pt idx="54">
                  <c:v>12.2333333333333</c:v>
                </c:pt>
                <c:pt idx="55">
                  <c:v>12.1583333333333</c:v>
                </c:pt>
                <c:pt idx="56">
                  <c:v>11.8166666666667</c:v>
                </c:pt>
                <c:pt idx="57">
                  <c:v>11.8166666666667</c:v>
                </c:pt>
                <c:pt idx="58">
                  <c:v>12.4</c:v>
                </c:pt>
                <c:pt idx="59">
                  <c:v>12.9666666666667</c:v>
                </c:pt>
                <c:pt idx="60">
                  <c:v>13.0333333333333</c:v>
                </c:pt>
                <c:pt idx="61">
                  <c:v>13.0083333333333</c:v>
                </c:pt>
                <c:pt idx="62">
                  <c:v>12.6333333333333</c:v>
                </c:pt>
                <c:pt idx="63">
                  <c:v>12.7666666666667</c:v>
                </c:pt>
                <c:pt idx="64">
                  <c:v>12.4916666666667</c:v>
                </c:pt>
                <c:pt idx="65">
                  <c:v>12.8083333333333</c:v>
                </c:pt>
                <c:pt idx="66">
                  <c:v>13.2</c:v>
                </c:pt>
                <c:pt idx="67">
                  <c:v>12.8666666666667</c:v>
                </c:pt>
                <c:pt idx="68">
                  <c:v>13.0166666666667</c:v>
                </c:pt>
                <c:pt idx="69">
                  <c:v>12.6583333333333</c:v>
                </c:pt>
                <c:pt idx="70">
                  <c:v>12.3416666666667</c:v>
                </c:pt>
                <c:pt idx="71">
                  <c:v>12.5833333333333</c:v>
                </c:pt>
                <c:pt idx="72">
                  <c:v>12.1583333333333</c:v>
                </c:pt>
                <c:pt idx="73">
                  <c:v>12.325</c:v>
                </c:pt>
                <c:pt idx="74">
                  <c:v>12.8666666666667</c:v>
                </c:pt>
                <c:pt idx="75">
                  <c:v>12.825</c:v>
                </c:pt>
                <c:pt idx="76">
                  <c:v>13.0333333333333</c:v>
                </c:pt>
                <c:pt idx="77">
                  <c:v>12.7333333333333</c:v>
                </c:pt>
                <c:pt idx="78">
                  <c:v>12.4083333333333</c:v>
                </c:pt>
                <c:pt idx="79">
                  <c:v>13.3083333333333</c:v>
                </c:pt>
                <c:pt idx="80">
                  <c:v>12.8416666666667</c:v>
                </c:pt>
                <c:pt idx="81">
                  <c:v>12.4083333333333</c:v>
                </c:pt>
                <c:pt idx="82">
                  <c:v>12.2583333333333</c:v>
                </c:pt>
                <c:pt idx="83">
                  <c:v>12.925</c:v>
                </c:pt>
                <c:pt idx="84">
                  <c:v>12.575</c:v>
                </c:pt>
                <c:pt idx="85">
                  <c:v>12.875</c:v>
                </c:pt>
                <c:pt idx="86">
                  <c:v>13.5</c:v>
                </c:pt>
                <c:pt idx="87">
                  <c:v>13.15</c:v>
                </c:pt>
                <c:pt idx="88">
                  <c:v>13.025</c:v>
                </c:pt>
                <c:pt idx="89">
                  <c:v>12.8416666666667</c:v>
                </c:pt>
                <c:pt idx="90">
                  <c:v>13.1833333333333</c:v>
                </c:pt>
                <c:pt idx="91">
                  <c:v>13.2083333333333</c:v>
                </c:pt>
                <c:pt idx="92">
                  <c:v>12.95</c:v>
                </c:pt>
                <c:pt idx="93">
                  <c:v>13.4916666666667</c:v>
                </c:pt>
                <c:pt idx="94">
                  <c:v>12.9583333333333</c:v>
                </c:pt>
                <c:pt idx="95">
                  <c:v>13.625</c:v>
                </c:pt>
                <c:pt idx="96">
                  <c:v>13.2083333333333</c:v>
                </c:pt>
                <c:pt idx="97">
                  <c:v>13.375</c:v>
                </c:pt>
                <c:pt idx="98">
                  <c:v>13.2</c:v>
                </c:pt>
                <c:pt idx="99">
                  <c:v>13.7583333333333</c:v>
                </c:pt>
                <c:pt idx="100">
                  <c:v>13.6083333333333</c:v>
                </c:pt>
                <c:pt idx="101">
                  <c:v>13.0666666666667</c:v>
                </c:pt>
                <c:pt idx="102">
                  <c:v>13.0416666666667</c:v>
                </c:pt>
                <c:pt idx="103">
                  <c:v>13.5</c:v>
                </c:pt>
                <c:pt idx="104">
                  <c:v>13.3833333333333</c:v>
                </c:pt>
                <c:pt idx="105">
                  <c:v>13.1416666666667</c:v>
                </c:pt>
                <c:pt idx="106">
                  <c:v>12.9583333333333</c:v>
                </c:pt>
                <c:pt idx="107">
                  <c:v>13.0666666666667</c:v>
                </c:pt>
                <c:pt idx="108">
                  <c:v>13.2416666666667</c:v>
                </c:pt>
              </c:numCache>
            </c:numRef>
          </c:val>
          <c:smooth val="1"/>
        </c:ser>
        <c:hiLowLines>
          <c:spPr>
            <a:ln w="0">
              <a:noFill/>
            </a:ln>
          </c:spPr>
        </c:hiLowLines>
        <c:marker val="0"/>
        <c:axId val="91037773"/>
        <c:axId val="67596021"/>
      </c:lineChart>
      <c:catAx>
        <c:axId val="91037773"/>
        <c:scaling>
          <c:orientation val="minMax"/>
        </c:scaling>
        <c:delete val="0"/>
        <c:axPos val="b"/>
        <c:numFmt formatCode="General" sourceLinked="0"/>
        <c:majorTickMark val="out"/>
        <c:minorTickMark val="none"/>
        <c:tickLblPos val="nextTo"/>
        <c:spPr>
          <a:ln w="0">
            <a:solidFill>
              <a:srgbClr val="b3b3b3"/>
            </a:solidFill>
          </a:ln>
        </c:spPr>
        <c:txPr>
          <a:bodyPr/>
          <a:lstStyle/>
          <a:p>
            <a:pPr>
              <a:defRPr b="0" sz="1000" spc="-1" strike="noStrike">
                <a:solidFill>
                  <a:srgbClr val="000000"/>
                </a:solidFill>
                <a:latin typeface="Arial"/>
              </a:defRPr>
            </a:pPr>
          </a:p>
        </c:txPr>
        <c:crossAx val="67596021"/>
        <c:crosses val="autoZero"/>
        <c:auto val="1"/>
        <c:lblAlgn val="ctr"/>
        <c:lblOffset val="100"/>
        <c:noMultiLvlLbl val="0"/>
      </c:catAx>
      <c:valAx>
        <c:axId val="67596021"/>
        <c:scaling>
          <c:orientation val="minMax"/>
          <c:max val="14"/>
          <c:min val="9.5"/>
        </c:scaling>
        <c:delete val="0"/>
        <c:axPos val="l"/>
        <c:majorGridlines>
          <c:spPr>
            <a:ln w="0">
              <a:solidFill>
                <a:srgbClr val="b3b3b3"/>
              </a:solidFill>
            </a:ln>
          </c:spPr>
        </c:majorGridlines>
        <c:numFmt formatCode="0.0" sourceLinked="0"/>
        <c:majorTickMark val="out"/>
        <c:minorTickMark val="none"/>
        <c:tickLblPos val="nextTo"/>
        <c:spPr>
          <a:ln w="0">
            <a:solidFill>
              <a:srgbClr val="b3b3b3"/>
            </a:solidFill>
          </a:ln>
        </c:spPr>
        <c:txPr>
          <a:bodyPr/>
          <a:lstStyle/>
          <a:p>
            <a:pPr>
              <a:defRPr b="0" sz="1000" spc="-1" strike="noStrike">
                <a:solidFill>
                  <a:srgbClr val="000000"/>
                </a:solidFill>
                <a:latin typeface="Arial"/>
              </a:defRPr>
            </a:pPr>
          </a:p>
        </c:txPr>
        <c:crossAx val="91037773"/>
        <c:crossesAt val="0"/>
        <c:crossBetween val="midCat"/>
      </c:valAx>
      <c:spPr>
        <a:noFill/>
        <a:ln w="0">
          <a:solidFill>
            <a:srgbClr val="b3b3b3"/>
          </a:solidFill>
        </a:ln>
      </c:spPr>
    </c:plotArea>
    <c:plotVisOnly val="1"/>
    <c:dispBlanksAs val="gap"/>
  </c:chart>
  <c:spPr>
    <a:solidFill>
      <a:srgbClr val="ffffff"/>
    </a:solidFill>
    <a:ln w="0">
      <a:noFill/>
    </a:ln>
  </c:spPr>
</c:chartSpace>
</file>

<file path=xl/charts/chart32.xml><?xml version="1.0" encoding="utf-8"?>
<c:chartSpace xmlns:c="http://schemas.openxmlformats.org/drawingml/2006/chart" xmlns:a="http://schemas.openxmlformats.org/drawingml/2006/main" xmlns:r="http://schemas.openxmlformats.org/officeDocument/2006/relationships">
  <c:lang val="en-US"/>
  <c:roundedCorners val="0"/>
  <c:chart>
    <c:autoTitleDeleted val="1"/>
    <c:plotArea>
      <c:lineChart>
        <c:grouping val="standard"/>
        <c:varyColors val="0"/>
        <c:ser>
          <c:idx val="0"/>
          <c:order val="0"/>
          <c:tx>
            <c:strRef>
              <c:f>Sheet1!$PA$10</c:f>
              <c:strCache>
                <c:ptCount val="1"/>
                <c:pt idx="0">
                  <c:v/>
                </c:pt>
              </c:strCache>
            </c:strRef>
          </c:tx>
          <c:spPr>
            <a:solidFill>
              <a:srgbClr val="004586"/>
            </a:solidFill>
            <a:ln w="28800">
              <a:solidFill>
                <a:srgbClr val="004586"/>
              </a:solidFill>
              <a:round/>
            </a:ln>
          </c:spPr>
          <c:marker>
            <c:symbol val="none"/>
          </c:marker>
          <c:dLbls>
            <c:txPr>
              <a:bodyPr wrap="none"/>
              <a:lstStyle/>
              <a:p>
                <a:pPr>
                  <a:defRPr b="0" sz="1000" spc="-1" strike="noStrike">
                    <a:solidFill>
                      <a:srgbClr val="000000"/>
                    </a:solidFill>
                    <a:latin typeface="Arial"/>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trendline>
            <c:spPr>
              <a:ln w="18360">
                <a:solidFill>
                  <a:srgbClr val="004586"/>
                </a:solidFill>
                <a:round/>
              </a:ln>
            </c:spPr>
            <c:trendlineType val="linear"/>
            <c:forward val="0"/>
            <c:backward val="0"/>
            <c:dispRSqr val="0"/>
            <c:dispEq val="0"/>
          </c:trendline>
          <c:trendline>
            <c:spPr>
              <a:ln w="36720">
                <a:solidFill>
                  <a:srgbClr val="004586"/>
                </a:solidFill>
                <a:round/>
              </a:ln>
            </c:spPr>
            <c:trendlineType val="linear"/>
            <c:forward val="0"/>
            <c:backward val="0"/>
            <c:dispRSqr val="0"/>
            <c:dispEq val="0"/>
          </c:trendline>
          <c:val>
            <c:numRef>
              <c:f>Sheet1!$ON$13:$ON$175</c:f>
              <c:numCache>
                <c:formatCode>General</c:formatCode>
                <c:ptCount val="163"/>
                <c:pt idx="0">
                  <c:v>20.0638888888889</c:v>
                </c:pt>
                <c:pt idx="1">
                  <c:v>20.3249228395062</c:v>
                </c:pt>
                <c:pt idx="2">
                  <c:v>20.5476851851852</c:v>
                </c:pt>
                <c:pt idx="3">
                  <c:v>21.1583333333333</c:v>
                </c:pt>
                <c:pt idx="4">
                  <c:v>21.2611111111111</c:v>
                </c:pt>
                <c:pt idx="5">
                  <c:v>21.3694444444444</c:v>
                </c:pt>
                <c:pt idx="6">
                  <c:v>21.5162037037037</c:v>
                </c:pt>
                <c:pt idx="7">
                  <c:v>20.625</c:v>
                </c:pt>
                <c:pt idx="8">
                  <c:v>21.4694444444444</c:v>
                </c:pt>
                <c:pt idx="9">
                  <c:v>21.0305555555556</c:v>
                </c:pt>
                <c:pt idx="10">
                  <c:v>21.0773148148148</c:v>
                </c:pt>
                <c:pt idx="11">
                  <c:v>19.9898148148148</c:v>
                </c:pt>
                <c:pt idx="12">
                  <c:v>20.9194444444444</c:v>
                </c:pt>
                <c:pt idx="13">
                  <c:v>20.6361111111111</c:v>
                </c:pt>
                <c:pt idx="14">
                  <c:v>20.9611111111111</c:v>
                </c:pt>
                <c:pt idx="15">
                  <c:v>20.8638888888889</c:v>
                </c:pt>
                <c:pt idx="16">
                  <c:v>21.0055555555556</c:v>
                </c:pt>
                <c:pt idx="17">
                  <c:v>21.1111111111111</c:v>
                </c:pt>
                <c:pt idx="18">
                  <c:v>20.6833333333333</c:v>
                </c:pt>
                <c:pt idx="19">
                  <c:v>21.0527777777778</c:v>
                </c:pt>
                <c:pt idx="20">
                  <c:v>21.1199074074074</c:v>
                </c:pt>
                <c:pt idx="21">
                  <c:v>20.6861111111111</c:v>
                </c:pt>
                <c:pt idx="22">
                  <c:v>20.6</c:v>
                </c:pt>
                <c:pt idx="23">
                  <c:v>21.0361111111111</c:v>
                </c:pt>
                <c:pt idx="24">
                  <c:v>20.775</c:v>
                </c:pt>
                <c:pt idx="25">
                  <c:v>22.0055555555556</c:v>
                </c:pt>
                <c:pt idx="26">
                  <c:v>21.7055555555556</c:v>
                </c:pt>
                <c:pt idx="27">
                  <c:v>21.8925925925926</c:v>
                </c:pt>
                <c:pt idx="28">
                  <c:v>21.0333333333333</c:v>
                </c:pt>
                <c:pt idx="29">
                  <c:v>20.2458333333333</c:v>
                </c:pt>
                <c:pt idx="30">
                  <c:v>20.2259259259259</c:v>
                </c:pt>
                <c:pt idx="31">
                  <c:v>20.0361111111111</c:v>
                </c:pt>
                <c:pt idx="32">
                  <c:v>20.6444444444444</c:v>
                </c:pt>
                <c:pt idx="33">
                  <c:v>20.5055555555556</c:v>
                </c:pt>
                <c:pt idx="34">
                  <c:v>20.4777777777778</c:v>
                </c:pt>
                <c:pt idx="35">
                  <c:v>21.125</c:v>
                </c:pt>
                <c:pt idx="36">
                  <c:v>20.5972222222222</c:v>
                </c:pt>
                <c:pt idx="37">
                  <c:v>20.0611111111111</c:v>
                </c:pt>
                <c:pt idx="38">
                  <c:v>20.5833333333333</c:v>
                </c:pt>
                <c:pt idx="39">
                  <c:v>20.6027777777778</c:v>
                </c:pt>
                <c:pt idx="40">
                  <c:v>19.7</c:v>
                </c:pt>
                <c:pt idx="41">
                  <c:v>20.2861111111111</c:v>
                </c:pt>
                <c:pt idx="42">
                  <c:v>19.3638888888889</c:v>
                </c:pt>
                <c:pt idx="43">
                  <c:v>20.4055555555556</c:v>
                </c:pt>
                <c:pt idx="44">
                  <c:v>19.3277777777778</c:v>
                </c:pt>
                <c:pt idx="45">
                  <c:v>20.2166666666667</c:v>
                </c:pt>
                <c:pt idx="46">
                  <c:v>19.0555555555556</c:v>
                </c:pt>
                <c:pt idx="47">
                  <c:v>20.0333333333333</c:v>
                </c:pt>
                <c:pt idx="48">
                  <c:v>19.6944444444444</c:v>
                </c:pt>
                <c:pt idx="49">
                  <c:v>19.575</c:v>
                </c:pt>
                <c:pt idx="50">
                  <c:v>19.8006944444444</c:v>
                </c:pt>
                <c:pt idx="51">
                  <c:v>20.5731481481482</c:v>
                </c:pt>
                <c:pt idx="52">
                  <c:v>19.7916666666667</c:v>
                </c:pt>
                <c:pt idx="53">
                  <c:v>19.6712962962963</c:v>
                </c:pt>
                <c:pt idx="54">
                  <c:v>19.4055555555556</c:v>
                </c:pt>
                <c:pt idx="55">
                  <c:v>20.1583333333333</c:v>
                </c:pt>
                <c:pt idx="56">
                  <c:v>20.4027777777778</c:v>
                </c:pt>
                <c:pt idx="57">
                  <c:v>19.9194444444444</c:v>
                </c:pt>
                <c:pt idx="58">
                  <c:v>20.2888888888889</c:v>
                </c:pt>
                <c:pt idx="59">
                  <c:v>20.0805555555556</c:v>
                </c:pt>
                <c:pt idx="60">
                  <c:v>19.5944444444444</c:v>
                </c:pt>
                <c:pt idx="61">
                  <c:v>18.95</c:v>
                </c:pt>
                <c:pt idx="62">
                  <c:v>19.5166666666667</c:v>
                </c:pt>
                <c:pt idx="63">
                  <c:v>19.9638888888889</c:v>
                </c:pt>
                <c:pt idx="64">
                  <c:v>19.7888888888889</c:v>
                </c:pt>
                <c:pt idx="65">
                  <c:v>19.8916666666667</c:v>
                </c:pt>
                <c:pt idx="66">
                  <c:v>18.9666666666667</c:v>
                </c:pt>
                <c:pt idx="67">
                  <c:v>20.525</c:v>
                </c:pt>
                <c:pt idx="68">
                  <c:v>19.2833333333333</c:v>
                </c:pt>
                <c:pt idx="69">
                  <c:v>19.3722222222222</c:v>
                </c:pt>
                <c:pt idx="70">
                  <c:v>19.45</c:v>
                </c:pt>
                <c:pt idx="71">
                  <c:v>20.4361111111111</c:v>
                </c:pt>
                <c:pt idx="72">
                  <c:v>19.525</c:v>
                </c:pt>
                <c:pt idx="73">
                  <c:v>19.5944444444444</c:v>
                </c:pt>
                <c:pt idx="74">
                  <c:v>19.8277777777778</c:v>
                </c:pt>
                <c:pt idx="75">
                  <c:v>20.1555555555556</c:v>
                </c:pt>
                <c:pt idx="76">
                  <c:v>19.9</c:v>
                </c:pt>
                <c:pt idx="77">
                  <c:v>19.9555555555556</c:v>
                </c:pt>
                <c:pt idx="78">
                  <c:v>19.4916666666667</c:v>
                </c:pt>
                <c:pt idx="79">
                  <c:v>19.7486111111111</c:v>
                </c:pt>
                <c:pt idx="80">
                  <c:v>18.7194444444444</c:v>
                </c:pt>
                <c:pt idx="81">
                  <c:v>19.4972222222222</c:v>
                </c:pt>
                <c:pt idx="82">
                  <c:v>19.2555555555556</c:v>
                </c:pt>
                <c:pt idx="83">
                  <c:v>18.6694444444444</c:v>
                </c:pt>
                <c:pt idx="84">
                  <c:v>19.5722222222222</c:v>
                </c:pt>
                <c:pt idx="85">
                  <c:v>18.9888888888889</c:v>
                </c:pt>
                <c:pt idx="86">
                  <c:v>18.65</c:v>
                </c:pt>
                <c:pt idx="87">
                  <c:v>20.0305555555556</c:v>
                </c:pt>
                <c:pt idx="88">
                  <c:v>19.875</c:v>
                </c:pt>
                <c:pt idx="89">
                  <c:v>18.725</c:v>
                </c:pt>
                <c:pt idx="90">
                  <c:v>19.7722222222222</c:v>
                </c:pt>
                <c:pt idx="91">
                  <c:v>19.4277777777778</c:v>
                </c:pt>
                <c:pt idx="92">
                  <c:v>19.3638888888889</c:v>
                </c:pt>
                <c:pt idx="93">
                  <c:v>19.1916666666667</c:v>
                </c:pt>
                <c:pt idx="94">
                  <c:v>20.2472222222222</c:v>
                </c:pt>
                <c:pt idx="95">
                  <c:v>19.1277777777778</c:v>
                </c:pt>
                <c:pt idx="96">
                  <c:v>20.4944444444444</c:v>
                </c:pt>
                <c:pt idx="97">
                  <c:v>19.3583333333333</c:v>
                </c:pt>
                <c:pt idx="98">
                  <c:v>21.2</c:v>
                </c:pt>
                <c:pt idx="99">
                  <c:v>20.2222222222222</c:v>
                </c:pt>
                <c:pt idx="100">
                  <c:v>19.9486111111111</c:v>
                </c:pt>
                <c:pt idx="101">
                  <c:v>19.1111111111111</c:v>
                </c:pt>
                <c:pt idx="102">
                  <c:v>20.1305555555556</c:v>
                </c:pt>
                <c:pt idx="103">
                  <c:v>19.6027777777778</c:v>
                </c:pt>
                <c:pt idx="104">
                  <c:v>20.5472222222222</c:v>
                </c:pt>
                <c:pt idx="105">
                  <c:v>19.65</c:v>
                </c:pt>
                <c:pt idx="106">
                  <c:v>19.4861111111111</c:v>
                </c:pt>
                <c:pt idx="107">
                  <c:v>19.2666666666667</c:v>
                </c:pt>
                <c:pt idx="108">
                  <c:v>19.6694444444444</c:v>
                </c:pt>
                <c:pt idx="109">
                  <c:v>20.4333333333333</c:v>
                </c:pt>
                <c:pt idx="110">
                  <c:v>20.4166666666667</c:v>
                </c:pt>
                <c:pt idx="111">
                  <c:v>19.7194444444444</c:v>
                </c:pt>
                <c:pt idx="112">
                  <c:v>20.2638888888889</c:v>
                </c:pt>
                <c:pt idx="113">
                  <c:v>19.6361111111111</c:v>
                </c:pt>
                <c:pt idx="114">
                  <c:v>20.1666666666667</c:v>
                </c:pt>
                <c:pt idx="115">
                  <c:v>19.4944444444444</c:v>
                </c:pt>
                <c:pt idx="116">
                  <c:v>20.0916666666667</c:v>
                </c:pt>
                <c:pt idx="117">
                  <c:v>20.7027777777778</c:v>
                </c:pt>
                <c:pt idx="118">
                  <c:v>20.3722222222222</c:v>
                </c:pt>
                <c:pt idx="119">
                  <c:v>20.7916666666667</c:v>
                </c:pt>
                <c:pt idx="120">
                  <c:v>20</c:v>
                </c:pt>
                <c:pt idx="121">
                  <c:v>19.6083333333333</c:v>
                </c:pt>
                <c:pt idx="122">
                  <c:v>20.0277777777778</c:v>
                </c:pt>
                <c:pt idx="123">
                  <c:v>19.7972222222222</c:v>
                </c:pt>
                <c:pt idx="124">
                  <c:v>20.3222222222222</c:v>
                </c:pt>
                <c:pt idx="125">
                  <c:v>21.025</c:v>
                </c:pt>
                <c:pt idx="126">
                  <c:v>20.325</c:v>
                </c:pt>
                <c:pt idx="127">
                  <c:v>20.7111111111111</c:v>
                </c:pt>
                <c:pt idx="128">
                  <c:v>20.5611111111111</c:v>
                </c:pt>
                <c:pt idx="129">
                  <c:v>19.3694444444444</c:v>
                </c:pt>
                <c:pt idx="130">
                  <c:v>20.7777777777778</c:v>
                </c:pt>
                <c:pt idx="131">
                  <c:v>20.4</c:v>
                </c:pt>
                <c:pt idx="132">
                  <c:v>19.9</c:v>
                </c:pt>
                <c:pt idx="133">
                  <c:v>19.9555555555556</c:v>
                </c:pt>
                <c:pt idx="134">
                  <c:v>20.4138888888889</c:v>
                </c:pt>
                <c:pt idx="135">
                  <c:v>20.3694444444444</c:v>
                </c:pt>
                <c:pt idx="136">
                  <c:v>20.7777777777778</c:v>
                </c:pt>
                <c:pt idx="137">
                  <c:v>20.9916666666667</c:v>
                </c:pt>
                <c:pt idx="138">
                  <c:v>20.3777777777778</c:v>
                </c:pt>
                <c:pt idx="139">
                  <c:v>20.7416666666667</c:v>
                </c:pt>
                <c:pt idx="140">
                  <c:v>20.1611111111111</c:v>
                </c:pt>
                <c:pt idx="141">
                  <c:v>20.3333333333333</c:v>
                </c:pt>
                <c:pt idx="142">
                  <c:v>20.9666666666667</c:v>
                </c:pt>
                <c:pt idx="143">
                  <c:v>20.8305555555556</c:v>
                </c:pt>
                <c:pt idx="144">
                  <c:v>21.6472222222222</c:v>
                </c:pt>
                <c:pt idx="145">
                  <c:v>20.6833333333333</c:v>
                </c:pt>
                <c:pt idx="146">
                  <c:v>21.4444444444444</c:v>
                </c:pt>
                <c:pt idx="147">
                  <c:v>20.5805555555556</c:v>
                </c:pt>
                <c:pt idx="148">
                  <c:v>20.2</c:v>
                </c:pt>
                <c:pt idx="149">
                  <c:v>20.5583333333333</c:v>
                </c:pt>
                <c:pt idx="150">
                  <c:v>21.0972222222222</c:v>
                </c:pt>
                <c:pt idx="151">
                  <c:v>21.4361111111111</c:v>
                </c:pt>
                <c:pt idx="152">
                  <c:v>21.0666666666667</c:v>
                </c:pt>
                <c:pt idx="153">
                  <c:v>20.6444444444444</c:v>
                </c:pt>
                <c:pt idx="154">
                  <c:v>21.2638888888889</c:v>
                </c:pt>
                <c:pt idx="155">
                  <c:v>21.3555555555556</c:v>
                </c:pt>
                <c:pt idx="156">
                  <c:v>21.3972222222222</c:v>
                </c:pt>
                <c:pt idx="157">
                  <c:v>20.3361111111111</c:v>
                </c:pt>
                <c:pt idx="158">
                  <c:v>20.4194444444444</c:v>
                </c:pt>
                <c:pt idx="159">
                  <c:v>20.2305555555556</c:v>
                </c:pt>
              </c:numCache>
            </c:numRef>
          </c:val>
          <c:smooth val="1"/>
        </c:ser>
        <c:ser>
          <c:idx val="1"/>
          <c:order val="1"/>
          <c:spPr>
            <a:solidFill>
              <a:srgbClr val="ff0000"/>
            </a:solidFill>
            <a:ln w="28800">
              <a:solidFill>
                <a:srgbClr val="ff0000"/>
              </a:solidFill>
              <a:round/>
            </a:ln>
          </c:spPr>
          <c:marker>
            <c:symbol val="none"/>
          </c:marker>
          <c:dLbls>
            <c:txPr>
              <a:bodyPr wrap="none"/>
              <a:lstStyle/>
              <a:p>
                <a:pPr>
                  <a:defRPr b="0" sz="1000" spc="-1" strike="noStrike">
                    <a:solidFill>
                      <a:srgbClr val="000000"/>
                    </a:solidFill>
                    <a:latin typeface="Arial"/>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trendline>
            <c:spPr>
              <a:ln w="36720">
                <a:solidFill>
                  <a:srgbClr val="ff0000"/>
                </a:solidFill>
                <a:round/>
              </a:ln>
            </c:spPr>
            <c:trendlineType val="linear"/>
            <c:forward val="0"/>
            <c:backward val="0"/>
            <c:dispRSqr val="0"/>
            <c:dispEq val="0"/>
          </c:trendline>
          <c:val>
            <c:numRef>
              <c:f>Sheet1!$OO$13:$OO$175</c:f>
              <c:numCache>
                <c:formatCode>General</c:formatCode>
                <c:ptCount val="163"/>
                <c:pt idx="30">
                  <c:v>21.5283333333333</c:v>
                </c:pt>
                <c:pt idx="31">
                  <c:v>21.5519444444444</c:v>
                </c:pt>
                <c:pt idx="32">
                  <c:v>21.88</c:v>
                </c:pt>
                <c:pt idx="33">
                  <c:v>21.86</c:v>
                </c:pt>
                <c:pt idx="34">
                  <c:v>21.685</c:v>
                </c:pt>
                <c:pt idx="35">
                  <c:v>22.165</c:v>
                </c:pt>
                <c:pt idx="36">
                  <c:v>21.695</c:v>
                </c:pt>
                <c:pt idx="37">
                  <c:v>21.345</c:v>
                </c:pt>
                <c:pt idx="38">
                  <c:v>21.98</c:v>
                </c:pt>
                <c:pt idx="39">
                  <c:v>22.2466666666667</c:v>
                </c:pt>
                <c:pt idx="40">
                  <c:v>21.3033333333333</c:v>
                </c:pt>
                <c:pt idx="41">
                  <c:v>21.5616666666667</c:v>
                </c:pt>
                <c:pt idx="42">
                  <c:v>20.9866666666667</c:v>
                </c:pt>
                <c:pt idx="43">
                  <c:v>22.1416666666667</c:v>
                </c:pt>
                <c:pt idx="44">
                  <c:v>21.5216666666667</c:v>
                </c:pt>
                <c:pt idx="45">
                  <c:v>21.9466666666667</c:v>
                </c:pt>
                <c:pt idx="46">
                  <c:v>20.895</c:v>
                </c:pt>
                <c:pt idx="47">
                  <c:v>21.375</c:v>
                </c:pt>
                <c:pt idx="48">
                  <c:v>21.8733333333333</c:v>
                </c:pt>
                <c:pt idx="49">
                  <c:v>22.205</c:v>
                </c:pt>
                <c:pt idx="50">
                  <c:v>21.8966666666667</c:v>
                </c:pt>
                <c:pt idx="51">
                  <c:v>23.3383333333333</c:v>
                </c:pt>
                <c:pt idx="52">
                  <c:v>21.93</c:v>
                </c:pt>
                <c:pt idx="53">
                  <c:v>21.32</c:v>
                </c:pt>
                <c:pt idx="54">
                  <c:v>21.2083333333333</c:v>
                </c:pt>
                <c:pt idx="55">
                  <c:v>22.3816666666667</c:v>
                </c:pt>
                <c:pt idx="56">
                  <c:v>22.82</c:v>
                </c:pt>
                <c:pt idx="57">
                  <c:v>21.695</c:v>
                </c:pt>
                <c:pt idx="58">
                  <c:v>22.8066666666667</c:v>
                </c:pt>
                <c:pt idx="59">
                  <c:v>22.005</c:v>
                </c:pt>
                <c:pt idx="60">
                  <c:v>22.0183333333333</c:v>
                </c:pt>
                <c:pt idx="61">
                  <c:v>21.0966666666667</c:v>
                </c:pt>
                <c:pt idx="62">
                  <c:v>21.765</c:v>
                </c:pt>
                <c:pt idx="63">
                  <c:v>21.9366666666667</c:v>
                </c:pt>
                <c:pt idx="64">
                  <c:v>21.8</c:v>
                </c:pt>
                <c:pt idx="65">
                  <c:v>22.0833333333333</c:v>
                </c:pt>
                <c:pt idx="66">
                  <c:v>21.145</c:v>
                </c:pt>
                <c:pt idx="67">
                  <c:v>22.3633333333333</c:v>
                </c:pt>
                <c:pt idx="68">
                  <c:v>21.0933333333333</c:v>
                </c:pt>
                <c:pt idx="69">
                  <c:v>21.1833333333333</c:v>
                </c:pt>
                <c:pt idx="70">
                  <c:v>21.3233333333333</c:v>
                </c:pt>
                <c:pt idx="71">
                  <c:v>22.395</c:v>
                </c:pt>
                <c:pt idx="72">
                  <c:v>21.5633333333333</c:v>
                </c:pt>
                <c:pt idx="73">
                  <c:v>21.6116666666667</c:v>
                </c:pt>
                <c:pt idx="74">
                  <c:v>21.6983333333333</c:v>
                </c:pt>
                <c:pt idx="75">
                  <c:v>22.025</c:v>
                </c:pt>
                <c:pt idx="76">
                  <c:v>21.6183333333333</c:v>
                </c:pt>
                <c:pt idx="77">
                  <c:v>22.3416666666667</c:v>
                </c:pt>
                <c:pt idx="78">
                  <c:v>21.83</c:v>
                </c:pt>
                <c:pt idx="79">
                  <c:v>22.3416666666667</c:v>
                </c:pt>
                <c:pt idx="80">
                  <c:v>21.495</c:v>
                </c:pt>
                <c:pt idx="81">
                  <c:v>22.025</c:v>
                </c:pt>
                <c:pt idx="82">
                  <c:v>21.685</c:v>
                </c:pt>
                <c:pt idx="83">
                  <c:v>21.3383333333333</c:v>
                </c:pt>
                <c:pt idx="84">
                  <c:v>22.015</c:v>
                </c:pt>
                <c:pt idx="85">
                  <c:v>21.6916666666667</c:v>
                </c:pt>
                <c:pt idx="86">
                  <c:v>21.1716666666667</c:v>
                </c:pt>
                <c:pt idx="87">
                  <c:v>22.0816666666667</c:v>
                </c:pt>
                <c:pt idx="88">
                  <c:v>22.1833333333333</c:v>
                </c:pt>
                <c:pt idx="89">
                  <c:v>21.23</c:v>
                </c:pt>
                <c:pt idx="90">
                  <c:v>21.9</c:v>
                </c:pt>
                <c:pt idx="91">
                  <c:v>21.6333333333333</c:v>
                </c:pt>
                <c:pt idx="92">
                  <c:v>21.305</c:v>
                </c:pt>
                <c:pt idx="93">
                  <c:v>20.9816666666667</c:v>
                </c:pt>
                <c:pt idx="94">
                  <c:v>22.1122222222222</c:v>
                </c:pt>
                <c:pt idx="95">
                  <c:v>21.2</c:v>
                </c:pt>
                <c:pt idx="96">
                  <c:v>22.33</c:v>
                </c:pt>
                <c:pt idx="97">
                  <c:v>21.1936111111111</c:v>
                </c:pt>
                <c:pt idx="98">
                  <c:v>22.69</c:v>
                </c:pt>
                <c:pt idx="99">
                  <c:v>22.0816666666667</c:v>
                </c:pt>
                <c:pt idx="100">
                  <c:v>21.7166666666667</c:v>
                </c:pt>
                <c:pt idx="101">
                  <c:v>21.175</c:v>
                </c:pt>
                <c:pt idx="102">
                  <c:v>22.3766666666667</c:v>
                </c:pt>
                <c:pt idx="103">
                  <c:v>21.5216666666667</c:v>
                </c:pt>
                <c:pt idx="104">
                  <c:v>22.3766666666667</c:v>
                </c:pt>
                <c:pt idx="105">
                  <c:v>21.7916666666667</c:v>
                </c:pt>
                <c:pt idx="106">
                  <c:v>21.865</c:v>
                </c:pt>
                <c:pt idx="107">
                  <c:v>21.755</c:v>
                </c:pt>
                <c:pt idx="108">
                  <c:v>21.9966666666667</c:v>
                </c:pt>
                <c:pt idx="109">
                  <c:v>22.7116666666667</c:v>
                </c:pt>
                <c:pt idx="110">
                  <c:v>22.6116666666667</c:v>
                </c:pt>
                <c:pt idx="111">
                  <c:v>21.8316666666667</c:v>
                </c:pt>
                <c:pt idx="112">
                  <c:v>22.2166666666667</c:v>
                </c:pt>
                <c:pt idx="113">
                  <c:v>21.765</c:v>
                </c:pt>
                <c:pt idx="114">
                  <c:v>22.5133333333333</c:v>
                </c:pt>
                <c:pt idx="115">
                  <c:v>21.705</c:v>
                </c:pt>
                <c:pt idx="116">
                  <c:v>22.3883333333333</c:v>
                </c:pt>
                <c:pt idx="117">
                  <c:v>22.96</c:v>
                </c:pt>
                <c:pt idx="118">
                  <c:v>22.68</c:v>
                </c:pt>
                <c:pt idx="119">
                  <c:v>22.9833333333333</c:v>
                </c:pt>
                <c:pt idx="120">
                  <c:v>22.2547222222222</c:v>
                </c:pt>
                <c:pt idx="121">
                  <c:v>21.7383333333333</c:v>
                </c:pt>
                <c:pt idx="122">
                  <c:v>22.01</c:v>
                </c:pt>
                <c:pt idx="123">
                  <c:v>21.6833333333333</c:v>
                </c:pt>
                <c:pt idx="124">
                  <c:v>21.9816666666667</c:v>
                </c:pt>
                <c:pt idx="125">
                  <c:v>22.7983333333333</c:v>
                </c:pt>
                <c:pt idx="126">
                  <c:v>21.97</c:v>
                </c:pt>
                <c:pt idx="127">
                  <c:v>22.575</c:v>
                </c:pt>
                <c:pt idx="128">
                  <c:v>22.5161111111111</c:v>
                </c:pt>
                <c:pt idx="129">
                  <c:v>21.2088888888889</c:v>
                </c:pt>
                <c:pt idx="130">
                  <c:v>22.4816666666667</c:v>
                </c:pt>
                <c:pt idx="131">
                  <c:v>22.3966666666667</c:v>
                </c:pt>
                <c:pt idx="132">
                  <c:v>21.6366666666667</c:v>
                </c:pt>
                <c:pt idx="133">
                  <c:v>21.7716666666667</c:v>
                </c:pt>
                <c:pt idx="134">
                  <c:v>22.0716666666667</c:v>
                </c:pt>
                <c:pt idx="135">
                  <c:v>22</c:v>
                </c:pt>
                <c:pt idx="136">
                  <c:v>22.3183333333333</c:v>
                </c:pt>
                <c:pt idx="137">
                  <c:v>22.36</c:v>
                </c:pt>
                <c:pt idx="138">
                  <c:v>22.0683333333333</c:v>
                </c:pt>
                <c:pt idx="139">
                  <c:v>22.4516666666667</c:v>
                </c:pt>
                <c:pt idx="140">
                  <c:v>22.0283333333333</c:v>
                </c:pt>
                <c:pt idx="141">
                  <c:v>22.3116666666667</c:v>
                </c:pt>
                <c:pt idx="142">
                  <c:v>22.7283333333333</c:v>
                </c:pt>
                <c:pt idx="143">
                  <c:v>22.665</c:v>
                </c:pt>
                <c:pt idx="144">
                  <c:v>23.27</c:v>
                </c:pt>
                <c:pt idx="145">
                  <c:v>22.3016666666667</c:v>
                </c:pt>
                <c:pt idx="146">
                  <c:v>23.0283333333333</c:v>
                </c:pt>
                <c:pt idx="147">
                  <c:v>21.8566666666667</c:v>
                </c:pt>
                <c:pt idx="148">
                  <c:v>22.3283333333333</c:v>
                </c:pt>
                <c:pt idx="149">
                  <c:v>22.6416666666667</c:v>
                </c:pt>
                <c:pt idx="150">
                  <c:v>23.275</c:v>
                </c:pt>
                <c:pt idx="151">
                  <c:v>23.1616666666667</c:v>
                </c:pt>
                <c:pt idx="152">
                  <c:v>22.6466666666667</c:v>
                </c:pt>
                <c:pt idx="153">
                  <c:v>22.2616666666667</c:v>
                </c:pt>
                <c:pt idx="154">
                  <c:v>23.0366666666667</c:v>
                </c:pt>
                <c:pt idx="155">
                  <c:v>23.2433333333333</c:v>
                </c:pt>
                <c:pt idx="156">
                  <c:v>23.3383333333333</c:v>
                </c:pt>
                <c:pt idx="157">
                  <c:v>22.1316666666667</c:v>
                </c:pt>
                <c:pt idx="158">
                  <c:v>22.08</c:v>
                </c:pt>
                <c:pt idx="159">
                  <c:v>21.7433333333333</c:v>
                </c:pt>
              </c:numCache>
            </c:numRef>
          </c:val>
          <c:smooth val="1"/>
        </c:ser>
        <c:ser>
          <c:idx val="2"/>
          <c:order val="2"/>
          <c:spPr>
            <a:solidFill>
              <a:srgbClr val="5eb91e"/>
            </a:solidFill>
            <a:ln w="28800">
              <a:solidFill>
                <a:srgbClr val="5eb91e"/>
              </a:solidFill>
              <a:round/>
            </a:ln>
          </c:spPr>
          <c:marker>
            <c:symbol val="none"/>
          </c:marker>
          <c:dLbls>
            <c:txPr>
              <a:bodyPr wrap="none"/>
              <a:lstStyle/>
              <a:p>
                <a:pPr>
                  <a:defRPr b="0" sz="1000" spc="-1" strike="noStrike">
                    <a:solidFill>
                      <a:srgbClr val="000000"/>
                    </a:solidFill>
                    <a:latin typeface="Arial"/>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trendline>
            <c:spPr>
              <a:ln w="36720">
                <a:solidFill>
                  <a:srgbClr val="5eb91e"/>
                </a:solidFill>
                <a:round/>
              </a:ln>
            </c:spPr>
            <c:trendlineType val="linear"/>
            <c:forward val="0"/>
            <c:backward val="0"/>
            <c:dispRSqr val="0"/>
            <c:dispEq val="0"/>
          </c:trendline>
          <c:val>
            <c:numRef>
              <c:f>Sheet1!$OP$13:$OP$175</c:f>
              <c:numCache>
                <c:formatCode>General</c:formatCode>
                <c:ptCount val="163"/>
                <c:pt idx="30">
                  <c:v>21.0399305555556</c:v>
                </c:pt>
                <c:pt idx="31">
                  <c:v>20.9835069444444</c:v>
                </c:pt>
                <c:pt idx="32">
                  <c:v>21.4166666666667</c:v>
                </c:pt>
                <c:pt idx="33">
                  <c:v>21.3520833333333</c:v>
                </c:pt>
                <c:pt idx="34">
                  <c:v>21.2322916666667</c:v>
                </c:pt>
                <c:pt idx="35">
                  <c:v>21.775</c:v>
                </c:pt>
                <c:pt idx="36">
                  <c:v>21.2833333333333</c:v>
                </c:pt>
                <c:pt idx="37">
                  <c:v>20.8635416666667</c:v>
                </c:pt>
                <c:pt idx="38">
                  <c:v>21.45625</c:v>
                </c:pt>
                <c:pt idx="39">
                  <c:v>21.6302083333333</c:v>
                </c:pt>
                <c:pt idx="40">
                  <c:v>20.7020833333333</c:v>
                </c:pt>
                <c:pt idx="41">
                  <c:v>21.0833333333333</c:v>
                </c:pt>
                <c:pt idx="42">
                  <c:v>20.378125</c:v>
                </c:pt>
                <c:pt idx="43">
                  <c:v>21.490625</c:v>
                </c:pt>
                <c:pt idx="44">
                  <c:v>20.6989583333333</c:v>
                </c:pt>
                <c:pt idx="45">
                  <c:v>21.2979166666667</c:v>
                </c:pt>
                <c:pt idx="46">
                  <c:v>20.2052083333333</c:v>
                </c:pt>
                <c:pt idx="47">
                  <c:v>20.871875</c:v>
                </c:pt>
                <c:pt idx="48">
                  <c:v>21.05625</c:v>
                </c:pt>
                <c:pt idx="49">
                  <c:v>21.21875</c:v>
                </c:pt>
                <c:pt idx="50">
                  <c:v>21.1106770833333</c:v>
                </c:pt>
                <c:pt idx="51">
                  <c:v>22.3013888888889</c:v>
                </c:pt>
                <c:pt idx="52">
                  <c:v>21.128125</c:v>
                </c:pt>
                <c:pt idx="53">
                  <c:v>20.7017361111111</c:v>
                </c:pt>
                <c:pt idx="54">
                  <c:v>20.5322916666667</c:v>
                </c:pt>
                <c:pt idx="55">
                  <c:v>21.5479166666667</c:v>
                </c:pt>
                <c:pt idx="56">
                  <c:v>21.9135416666667</c:v>
                </c:pt>
                <c:pt idx="57">
                  <c:v>21.0291666666667</c:v>
                </c:pt>
                <c:pt idx="58">
                  <c:v>21.8625</c:v>
                </c:pt>
                <c:pt idx="59">
                  <c:v>21.2833333333333</c:v>
                </c:pt>
                <c:pt idx="60">
                  <c:v>21.109375</c:v>
                </c:pt>
                <c:pt idx="61">
                  <c:v>20.2916666666667</c:v>
                </c:pt>
                <c:pt idx="62">
                  <c:v>20.921875</c:v>
                </c:pt>
                <c:pt idx="63">
                  <c:v>21.196875</c:v>
                </c:pt>
                <c:pt idx="64">
                  <c:v>21.0458333333333</c:v>
                </c:pt>
                <c:pt idx="65">
                  <c:v>21.2614583333333</c:v>
                </c:pt>
                <c:pt idx="66">
                  <c:v>20.328125</c:v>
                </c:pt>
                <c:pt idx="67">
                  <c:v>21.6739583333333</c:v>
                </c:pt>
                <c:pt idx="68">
                  <c:v>20.4145833333333</c:v>
                </c:pt>
                <c:pt idx="69">
                  <c:v>20.5041666666667</c:v>
                </c:pt>
                <c:pt idx="70">
                  <c:v>20.6208333333333</c:v>
                </c:pt>
                <c:pt idx="71">
                  <c:v>21.6604166666667</c:v>
                </c:pt>
                <c:pt idx="72">
                  <c:v>20.7989583333333</c:v>
                </c:pt>
                <c:pt idx="73">
                  <c:v>20.8552083333333</c:v>
                </c:pt>
                <c:pt idx="74">
                  <c:v>20.996875</c:v>
                </c:pt>
                <c:pt idx="75">
                  <c:v>21.3239583333333</c:v>
                </c:pt>
                <c:pt idx="76">
                  <c:v>20.9739583333333</c:v>
                </c:pt>
                <c:pt idx="77">
                  <c:v>21.446875</c:v>
                </c:pt>
                <c:pt idx="78">
                  <c:v>20.953125</c:v>
                </c:pt>
                <c:pt idx="79">
                  <c:v>21.3692708333333</c:v>
                </c:pt>
                <c:pt idx="80">
                  <c:v>20.4541666666667</c:v>
                </c:pt>
                <c:pt idx="81">
                  <c:v>21.0770833333333</c:v>
                </c:pt>
                <c:pt idx="82">
                  <c:v>20.7739583333333</c:v>
                </c:pt>
                <c:pt idx="83">
                  <c:v>20.3375</c:v>
                </c:pt>
                <c:pt idx="84">
                  <c:v>21.0989583333333</c:v>
                </c:pt>
                <c:pt idx="85">
                  <c:v>20.678125</c:v>
                </c:pt>
                <c:pt idx="86">
                  <c:v>20.2260416666667</c:v>
                </c:pt>
                <c:pt idx="87">
                  <c:v>21.3125</c:v>
                </c:pt>
                <c:pt idx="88">
                  <c:v>21.3177083333333</c:v>
                </c:pt>
                <c:pt idx="89">
                  <c:v>20.290625</c:v>
                </c:pt>
                <c:pt idx="90">
                  <c:v>21.1020833333333</c:v>
                </c:pt>
                <c:pt idx="91">
                  <c:v>20.80625</c:v>
                </c:pt>
                <c:pt idx="92">
                  <c:v>20.5770833333333</c:v>
                </c:pt>
                <c:pt idx="93">
                  <c:v>20.3104166666667</c:v>
                </c:pt>
                <c:pt idx="94">
                  <c:v>21.4128472222222</c:v>
                </c:pt>
                <c:pt idx="95">
                  <c:v>20.4229166666667</c:v>
                </c:pt>
                <c:pt idx="96">
                  <c:v>21.6416666666667</c:v>
                </c:pt>
                <c:pt idx="97">
                  <c:v>20.5053819444444</c:v>
                </c:pt>
                <c:pt idx="98">
                  <c:v>22.13125</c:v>
                </c:pt>
                <c:pt idx="99">
                  <c:v>21.384375</c:v>
                </c:pt>
                <c:pt idx="100">
                  <c:v>21.0536458333333</c:v>
                </c:pt>
                <c:pt idx="101">
                  <c:v>20.4010416666667</c:v>
                </c:pt>
                <c:pt idx="102">
                  <c:v>21.534375</c:v>
                </c:pt>
                <c:pt idx="103">
                  <c:v>20.8020833333333</c:v>
                </c:pt>
                <c:pt idx="104">
                  <c:v>21.690625</c:v>
                </c:pt>
                <c:pt idx="105">
                  <c:v>20.9885416666667</c:v>
                </c:pt>
                <c:pt idx="106">
                  <c:v>20.9729166666667</c:v>
                </c:pt>
                <c:pt idx="107">
                  <c:v>20.821875</c:v>
                </c:pt>
                <c:pt idx="108">
                  <c:v>21.1239583333333</c:v>
                </c:pt>
                <c:pt idx="109">
                  <c:v>21.8572916666667</c:v>
                </c:pt>
                <c:pt idx="110">
                  <c:v>21.7885416666667</c:v>
                </c:pt>
                <c:pt idx="111">
                  <c:v>21.0395833333333</c:v>
                </c:pt>
                <c:pt idx="112">
                  <c:v>21.484375</c:v>
                </c:pt>
                <c:pt idx="113">
                  <c:v>20.9666666666667</c:v>
                </c:pt>
                <c:pt idx="114">
                  <c:v>21.6333333333333</c:v>
                </c:pt>
                <c:pt idx="115">
                  <c:v>20.8760416666667</c:v>
                </c:pt>
                <c:pt idx="116">
                  <c:v>21.5270833333333</c:v>
                </c:pt>
                <c:pt idx="117">
                  <c:v>22.1135416666667</c:v>
                </c:pt>
                <c:pt idx="118">
                  <c:v>21.8145833333333</c:v>
                </c:pt>
                <c:pt idx="119">
                  <c:v>22.1614583333333</c:v>
                </c:pt>
                <c:pt idx="120">
                  <c:v>21.4092013888889</c:v>
                </c:pt>
                <c:pt idx="121">
                  <c:v>20.9395833333333</c:v>
                </c:pt>
                <c:pt idx="122">
                  <c:v>21.2666666666667</c:v>
                </c:pt>
                <c:pt idx="123">
                  <c:v>20.9760416666667</c:v>
                </c:pt>
                <c:pt idx="124">
                  <c:v>21.359375</c:v>
                </c:pt>
                <c:pt idx="125">
                  <c:v>22.1333333333333</c:v>
                </c:pt>
                <c:pt idx="126">
                  <c:v>21.353125</c:v>
                </c:pt>
                <c:pt idx="127">
                  <c:v>21.8760416666667</c:v>
                </c:pt>
                <c:pt idx="128">
                  <c:v>21.7829861111111</c:v>
                </c:pt>
                <c:pt idx="129">
                  <c:v>20.5190972222222</c:v>
                </c:pt>
                <c:pt idx="130">
                  <c:v>21.8427083333333</c:v>
                </c:pt>
                <c:pt idx="131">
                  <c:v>21.6479166666667</c:v>
                </c:pt>
                <c:pt idx="132">
                  <c:v>20.9854166666667</c:v>
                </c:pt>
                <c:pt idx="133">
                  <c:v>21.090625</c:v>
                </c:pt>
                <c:pt idx="134">
                  <c:v>21.45</c:v>
                </c:pt>
                <c:pt idx="135">
                  <c:v>21.3885416666667</c:v>
                </c:pt>
                <c:pt idx="136">
                  <c:v>21.740625</c:v>
                </c:pt>
                <c:pt idx="137">
                  <c:v>21.846875</c:v>
                </c:pt>
                <c:pt idx="138">
                  <c:v>21.434375</c:v>
                </c:pt>
                <c:pt idx="139">
                  <c:v>21.8104166666667</c:v>
                </c:pt>
                <c:pt idx="140">
                  <c:v>21.328125</c:v>
                </c:pt>
                <c:pt idx="141">
                  <c:v>21.5697916666667</c:v>
                </c:pt>
                <c:pt idx="142">
                  <c:v>22.0677083333333</c:v>
                </c:pt>
                <c:pt idx="143">
                  <c:v>21.9770833333333</c:v>
                </c:pt>
                <c:pt idx="144">
                  <c:v>22.6614583333333</c:v>
                </c:pt>
                <c:pt idx="145">
                  <c:v>21.6947916666667</c:v>
                </c:pt>
                <c:pt idx="146">
                  <c:v>22.434375</c:v>
                </c:pt>
                <c:pt idx="147">
                  <c:v>21.378125</c:v>
                </c:pt>
                <c:pt idx="148">
                  <c:v>21.5302083333333</c:v>
                </c:pt>
                <c:pt idx="149">
                  <c:v>21.8604166666667</c:v>
                </c:pt>
                <c:pt idx="150">
                  <c:v>22.4583333333333</c:v>
                </c:pt>
                <c:pt idx="151">
                  <c:v>22.5145833333333</c:v>
                </c:pt>
                <c:pt idx="152">
                  <c:v>22.0541666666667</c:v>
                </c:pt>
                <c:pt idx="153">
                  <c:v>21.6552083333333</c:v>
                </c:pt>
                <c:pt idx="154">
                  <c:v>22.371875</c:v>
                </c:pt>
                <c:pt idx="155">
                  <c:v>22.5354166666667</c:v>
                </c:pt>
                <c:pt idx="156">
                  <c:v>22.6104166666667</c:v>
                </c:pt>
                <c:pt idx="157">
                  <c:v>21.4583333333333</c:v>
                </c:pt>
                <c:pt idx="158">
                  <c:v>21.4572916666667</c:v>
                </c:pt>
                <c:pt idx="159">
                  <c:v>21.1760416666667</c:v>
                </c:pt>
              </c:numCache>
            </c:numRef>
          </c:val>
          <c:smooth val="1"/>
        </c:ser>
        <c:hiLowLines>
          <c:spPr>
            <a:ln w="0">
              <a:noFill/>
            </a:ln>
          </c:spPr>
        </c:hiLowLines>
        <c:marker val="0"/>
        <c:axId val="793424"/>
        <c:axId val="5896057"/>
      </c:lineChart>
      <c:catAx>
        <c:axId val="793424"/>
        <c:scaling>
          <c:orientation val="minMax"/>
        </c:scaling>
        <c:delete val="0"/>
        <c:axPos val="b"/>
        <c:numFmt formatCode="General" sourceLinked="0"/>
        <c:majorTickMark val="out"/>
        <c:minorTickMark val="none"/>
        <c:tickLblPos val="nextTo"/>
        <c:spPr>
          <a:ln w="0">
            <a:solidFill>
              <a:srgbClr val="b3b3b3"/>
            </a:solidFill>
          </a:ln>
        </c:spPr>
        <c:txPr>
          <a:bodyPr/>
          <a:lstStyle/>
          <a:p>
            <a:pPr>
              <a:defRPr b="0" sz="1000" spc="-1" strike="noStrike">
                <a:solidFill>
                  <a:srgbClr val="000000"/>
                </a:solidFill>
                <a:latin typeface="Arial"/>
              </a:defRPr>
            </a:pPr>
          </a:p>
        </c:txPr>
        <c:crossAx val="5896057"/>
        <c:crosses val="autoZero"/>
        <c:auto val="1"/>
        <c:lblAlgn val="ctr"/>
        <c:lblOffset val="100"/>
        <c:noMultiLvlLbl val="0"/>
      </c:catAx>
      <c:valAx>
        <c:axId val="5896057"/>
        <c:scaling>
          <c:orientation val="minMax"/>
          <c:max val="23.5"/>
          <c:min val="18.5"/>
        </c:scaling>
        <c:delete val="0"/>
        <c:axPos val="l"/>
        <c:majorGridlines>
          <c:spPr>
            <a:ln w="0">
              <a:solidFill>
                <a:srgbClr val="b3b3b3"/>
              </a:solidFill>
            </a:ln>
          </c:spPr>
        </c:majorGridlines>
        <c:numFmt formatCode="0.00" sourceLinked="0"/>
        <c:majorTickMark val="out"/>
        <c:minorTickMark val="none"/>
        <c:tickLblPos val="nextTo"/>
        <c:spPr>
          <a:ln w="0">
            <a:solidFill>
              <a:srgbClr val="b3b3b3"/>
            </a:solidFill>
          </a:ln>
        </c:spPr>
        <c:txPr>
          <a:bodyPr/>
          <a:lstStyle/>
          <a:p>
            <a:pPr>
              <a:defRPr b="0" sz="1000" spc="-1" strike="noStrike">
                <a:solidFill>
                  <a:srgbClr val="000000"/>
                </a:solidFill>
                <a:latin typeface="Arial"/>
              </a:defRPr>
            </a:pPr>
          </a:p>
        </c:txPr>
        <c:crossAx val="793424"/>
        <c:crossesAt val="0"/>
        <c:crossBetween val="midCat"/>
      </c:valAx>
      <c:spPr>
        <a:noFill/>
        <a:ln w="0">
          <a:solidFill>
            <a:srgbClr val="b3b3b3"/>
          </a:solidFill>
        </a:ln>
      </c:spPr>
    </c:plotArea>
    <c:plotVisOnly val="1"/>
    <c:dispBlanksAs val="gap"/>
  </c:chart>
  <c:spPr>
    <a:solidFill>
      <a:srgbClr val="ffffff"/>
    </a:solidFill>
    <a:ln w="0">
      <a:noFill/>
    </a:ln>
  </c:spPr>
  <c:userShapes r:id="rId1"/>
</c:chartSpace>
</file>

<file path=xl/charts/chart33.xml><?xml version="1.0" encoding="utf-8"?>
<c:chartSpace xmlns:c="http://schemas.openxmlformats.org/drawingml/2006/chart" xmlns:a="http://schemas.openxmlformats.org/drawingml/2006/main" xmlns:r="http://schemas.openxmlformats.org/officeDocument/2006/relationships">
  <c:lang val="en-US"/>
  <c:roundedCorners val="0"/>
  <c:chart>
    <c:autoTitleDeleted val="1"/>
    <c:plotArea>
      <c:lineChart>
        <c:grouping val="standard"/>
        <c:varyColors val="0"/>
        <c:ser>
          <c:idx val="0"/>
          <c:order val="0"/>
          <c:tx>
            <c:strRef>
              <c:f>Sheet1!$PA$10</c:f>
              <c:strCache>
                <c:ptCount val="1"/>
                <c:pt idx="0">
                  <c:v/>
                </c:pt>
              </c:strCache>
            </c:strRef>
          </c:tx>
          <c:spPr>
            <a:solidFill>
              <a:srgbClr val="004586"/>
            </a:solidFill>
            <a:ln w="28800">
              <a:solidFill>
                <a:srgbClr val="004586"/>
              </a:solidFill>
              <a:round/>
            </a:ln>
          </c:spPr>
          <c:marker>
            <c:symbol val="none"/>
          </c:marker>
          <c:dLbls>
            <c:txPr>
              <a:bodyPr wrap="none"/>
              <a:lstStyle/>
              <a:p>
                <a:pPr>
                  <a:defRPr b="0" sz="1000" spc="-1" strike="noStrike">
                    <a:solidFill>
                      <a:srgbClr val="000000"/>
                    </a:solidFill>
                    <a:latin typeface="Arial"/>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trendline>
            <c:spPr>
              <a:ln w="18360">
                <a:solidFill>
                  <a:srgbClr val="004586"/>
                </a:solidFill>
                <a:round/>
              </a:ln>
            </c:spPr>
            <c:trendlineType val="linear"/>
            <c:forward val="0"/>
            <c:backward val="0"/>
            <c:dispRSqr val="0"/>
            <c:dispEq val="0"/>
          </c:trendline>
          <c:trendline>
            <c:spPr>
              <a:ln w="36720">
                <a:solidFill>
                  <a:srgbClr val="004586"/>
                </a:solidFill>
                <a:round/>
              </a:ln>
            </c:spPr>
            <c:trendlineType val="linear"/>
            <c:forward val="0"/>
            <c:backward val="0"/>
            <c:dispRSqr val="0"/>
            <c:dispEq val="0"/>
          </c:trendline>
          <c:val>
            <c:numRef>
              <c:f>Sheet1!$ON$213:$ON$375</c:f>
              <c:numCache>
                <c:formatCode>General</c:formatCode>
                <c:ptCount val="163"/>
                <c:pt idx="0">
                  <c:v>8.61611111111111</c:v>
                </c:pt>
                <c:pt idx="1">
                  <c:v>8.30393518518519</c:v>
                </c:pt>
                <c:pt idx="2">
                  <c:v>7.92731481481482</c:v>
                </c:pt>
                <c:pt idx="3">
                  <c:v>8.3</c:v>
                </c:pt>
                <c:pt idx="4">
                  <c:v>8.38611111111111</c:v>
                </c:pt>
                <c:pt idx="5">
                  <c:v>8.30277777777778</c:v>
                </c:pt>
                <c:pt idx="6">
                  <c:v>8.03148148148148</c:v>
                </c:pt>
                <c:pt idx="7">
                  <c:v>8.86805555555556</c:v>
                </c:pt>
                <c:pt idx="8">
                  <c:v>9.30833333333333</c:v>
                </c:pt>
                <c:pt idx="9">
                  <c:v>8.675</c:v>
                </c:pt>
                <c:pt idx="10">
                  <c:v>8.58611111111111</c:v>
                </c:pt>
                <c:pt idx="11">
                  <c:v>8.2</c:v>
                </c:pt>
                <c:pt idx="12">
                  <c:v>8.58472222222222</c:v>
                </c:pt>
                <c:pt idx="13">
                  <c:v>8.475</c:v>
                </c:pt>
                <c:pt idx="14">
                  <c:v>8.58611111111111</c:v>
                </c:pt>
                <c:pt idx="15">
                  <c:v>8.8</c:v>
                </c:pt>
                <c:pt idx="16">
                  <c:v>8.37222222222222</c:v>
                </c:pt>
                <c:pt idx="17">
                  <c:v>8.80833333333334</c:v>
                </c:pt>
                <c:pt idx="18">
                  <c:v>8.28472222222222</c:v>
                </c:pt>
                <c:pt idx="19">
                  <c:v>8.56111111111111</c:v>
                </c:pt>
                <c:pt idx="20">
                  <c:v>8.50833333333333</c:v>
                </c:pt>
                <c:pt idx="21">
                  <c:v>8.57777777777778</c:v>
                </c:pt>
                <c:pt idx="22">
                  <c:v>8.54444444444444</c:v>
                </c:pt>
                <c:pt idx="23">
                  <c:v>8.48888888888889</c:v>
                </c:pt>
                <c:pt idx="24">
                  <c:v>8.93055555555556</c:v>
                </c:pt>
                <c:pt idx="25">
                  <c:v>9.35</c:v>
                </c:pt>
                <c:pt idx="26">
                  <c:v>9.88333333333333</c:v>
                </c:pt>
                <c:pt idx="27">
                  <c:v>9.85833333333333</c:v>
                </c:pt>
                <c:pt idx="28">
                  <c:v>8.84722222222222</c:v>
                </c:pt>
                <c:pt idx="29">
                  <c:v>9.19444444444445</c:v>
                </c:pt>
                <c:pt idx="30">
                  <c:v>9.29351851851852</c:v>
                </c:pt>
                <c:pt idx="31">
                  <c:v>9.31666666666667</c:v>
                </c:pt>
                <c:pt idx="32">
                  <c:v>9.57777777777778</c:v>
                </c:pt>
                <c:pt idx="33">
                  <c:v>8.875</c:v>
                </c:pt>
                <c:pt idx="34">
                  <c:v>9.32222222222222</c:v>
                </c:pt>
                <c:pt idx="35">
                  <c:v>9.27777777777778</c:v>
                </c:pt>
                <c:pt idx="36">
                  <c:v>8.92222222222222</c:v>
                </c:pt>
                <c:pt idx="37">
                  <c:v>9.03333333333333</c:v>
                </c:pt>
                <c:pt idx="38">
                  <c:v>9.32222222222222</c:v>
                </c:pt>
                <c:pt idx="39">
                  <c:v>8.71111111111111</c:v>
                </c:pt>
                <c:pt idx="40">
                  <c:v>8.94444444444445</c:v>
                </c:pt>
                <c:pt idx="41">
                  <c:v>8.975</c:v>
                </c:pt>
                <c:pt idx="42">
                  <c:v>8.68888888888889</c:v>
                </c:pt>
                <c:pt idx="43">
                  <c:v>9.59166666666667</c:v>
                </c:pt>
                <c:pt idx="44">
                  <c:v>8.72484567901235</c:v>
                </c:pt>
                <c:pt idx="45">
                  <c:v>9.35324074074074</c:v>
                </c:pt>
                <c:pt idx="46">
                  <c:v>9.00324074074074</c:v>
                </c:pt>
                <c:pt idx="47">
                  <c:v>9.47824074074074</c:v>
                </c:pt>
                <c:pt idx="48">
                  <c:v>9.40833333333333</c:v>
                </c:pt>
                <c:pt idx="49">
                  <c:v>9.26666666666667</c:v>
                </c:pt>
                <c:pt idx="50">
                  <c:v>8.83101851851852</c:v>
                </c:pt>
                <c:pt idx="51">
                  <c:v>9.61944444444445</c:v>
                </c:pt>
                <c:pt idx="52">
                  <c:v>9.54351851851852</c:v>
                </c:pt>
                <c:pt idx="53">
                  <c:v>8.89907407407407</c:v>
                </c:pt>
                <c:pt idx="54">
                  <c:v>9.09166666666667</c:v>
                </c:pt>
                <c:pt idx="55">
                  <c:v>9.30833333333333</c:v>
                </c:pt>
                <c:pt idx="56">
                  <c:v>9.375</c:v>
                </c:pt>
                <c:pt idx="57">
                  <c:v>9.09166666666667</c:v>
                </c:pt>
                <c:pt idx="58">
                  <c:v>9.475</c:v>
                </c:pt>
                <c:pt idx="59">
                  <c:v>9.07222222222222</c:v>
                </c:pt>
                <c:pt idx="60">
                  <c:v>8.9</c:v>
                </c:pt>
                <c:pt idx="61">
                  <c:v>8.71805555555556</c:v>
                </c:pt>
                <c:pt idx="62">
                  <c:v>8.85833333333333</c:v>
                </c:pt>
                <c:pt idx="63">
                  <c:v>8.21666666666667</c:v>
                </c:pt>
                <c:pt idx="64">
                  <c:v>7.68888888888889</c:v>
                </c:pt>
                <c:pt idx="65">
                  <c:v>8.21111111111111</c:v>
                </c:pt>
                <c:pt idx="66">
                  <c:v>7.81944444444444</c:v>
                </c:pt>
                <c:pt idx="67">
                  <c:v>8.26388888888889</c:v>
                </c:pt>
                <c:pt idx="68">
                  <c:v>7.87222222222222</c:v>
                </c:pt>
                <c:pt idx="69">
                  <c:v>8.15555555555556</c:v>
                </c:pt>
                <c:pt idx="70">
                  <c:v>7.79166666666667</c:v>
                </c:pt>
                <c:pt idx="71">
                  <c:v>8.21666666666667</c:v>
                </c:pt>
                <c:pt idx="72">
                  <c:v>7.99166666666667</c:v>
                </c:pt>
                <c:pt idx="73">
                  <c:v>8.15277777777778</c:v>
                </c:pt>
                <c:pt idx="74">
                  <c:v>8.425</c:v>
                </c:pt>
                <c:pt idx="75">
                  <c:v>8.67731481481482</c:v>
                </c:pt>
                <c:pt idx="76">
                  <c:v>8.89259259259259</c:v>
                </c:pt>
                <c:pt idx="77">
                  <c:v>8.13888888888889</c:v>
                </c:pt>
                <c:pt idx="78">
                  <c:v>8.84166666666667</c:v>
                </c:pt>
                <c:pt idx="79">
                  <c:v>8.9625</c:v>
                </c:pt>
                <c:pt idx="80">
                  <c:v>7.59444444444444</c:v>
                </c:pt>
                <c:pt idx="81">
                  <c:v>7.80277777777778</c:v>
                </c:pt>
                <c:pt idx="82">
                  <c:v>8.1</c:v>
                </c:pt>
                <c:pt idx="83">
                  <c:v>8.14722222222222</c:v>
                </c:pt>
                <c:pt idx="84">
                  <c:v>8.60833333333333</c:v>
                </c:pt>
                <c:pt idx="85">
                  <c:v>7.99722222222222</c:v>
                </c:pt>
                <c:pt idx="86">
                  <c:v>7.80555555555556</c:v>
                </c:pt>
                <c:pt idx="87">
                  <c:v>8.05277777777778</c:v>
                </c:pt>
                <c:pt idx="88">
                  <c:v>8.74722222222222</c:v>
                </c:pt>
                <c:pt idx="89">
                  <c:v>7.93888888888889</c:v>
                </c:pt>
                <c:pt idx="90">
                  <c:v>7.87222222222222</c:v>
                </c:pt>
                <c:pt idx="91">
                  <c:v>7.83333333333333</c:v>
                </c:pt>
                <c:pt idx="92">
                  <c:v>8.29722222222222</c:v>
                </c:pt>
                <c:pt idx="93">
                  <c:v>8.16111111111111</c:v>
                </c:pt>
                <c:pt idx="94">
                  <c:v>7.33611111111111</c:v>
                </c:pt>
                <c:pt idx="95">
                  <c:v>7.89444444444444</c:v>
                </c:pt>
                <c:pt idx="96">
                  <c:v>8.01388888888889</c:v>
                </c:pt>
                <c:pt idx="97">
                  <c:v>7.89444444444445</c:v>
                </c:pt>
                <c:pt idx="98">
                  <c:v>8.58888888888889</c:v>
                </c:pt>
                <c:pt idx="99">
                  <c:v>8.34166666666667</c:v>
                </c:pt>
                <c:pt idx="100">
                  <c:v>8.42037037037037</c:v>
                </c:pt>
                <c:pt idx="101">
                  <c:v>7.975</c:v>
                </c:pt>
                <c:pt idx="102">
                  <c:v>8.23611111111111</c:v>
                </c:pt>
                <c:pt idx="103">
                  <c:v>8.08611111111111</c:v>
                </c:pt>
                <c:pt idx="104">
                  <c:v>7.95833333333333</c:v>
                </c:pt>
                <c:pt idx="105">
                  <c:v>8.98611111111111</c:v>
                </c:pt>
                <c:pt idx="106">
                  <c:v>8.25833333333333</c:v>
                </c:pt>
                <c:pt idx="107">
                  <c:v>8.2</c:v>
                </c:pt>
                <c:pt idx="108">
                  <c:v>8.79166666666667</c:v>
                </c:pt>
                <c:pt idx="109">
                  <c:v>8.04722222222222</c:v>
                </c:pt>
                <c:pt idx="110">
                  <c:v>9.06388888888889</c:v>
                </c:pt>
                <c:pt idx="111">
                  <c:v>9.25277777777778</c:v>
                </c:pt>
                <c:pt idx="112">
                  <c:v>9.10833333333333</c:v>
                </c:pt>
                <c:pt idx="113">
                  <c:v>8.46666666666667</c:v>
                </c:pt>
                <c:pt idx="114">
                  <c:v>8.40833333333333</c:v>
                </c:pt>
                <c:pt idx="115">
                  <c:v>8.52222222222222</c:v>
                </c:pt>
                <c:pt idx="116">
                  <c:v>9.03888888888889</c:v>
                </c:pt>
                <c:pt idx="117">
                  <c:v>8.85833333333333</c:v>
                </c:pt>
                <c:pt idx="118">
                  <c:v>9.16666666666667</c:v>
                </c:pt>
                <c:pt idx="119">
                  <c:v>8.55</c:v>
                </c:pt>
                <c:pt idx="120">
                  <c:v>8.66944444444444</c:v>
                </c:pt>
                <c:pt idx="121">
                  <c:v>8.67222222222222</c:v>
                </c:pt>
                <c:pt idx="122">
                  <c:v>8.83333333333333</c:v>
                </c:pt>
                <c:pt idx="123">
                  <c:v>8.775</c:v>
                </c:pt>
                <c:pt idx="124">
                  <c:v>8.60833333333333</c:v>
                </c:pt>
                <c:pt idx="125">
                  <c:v>9.59722222222222</c:v>
                </c:pt>
                <c:pt idx="126">
                  <c:v>9.31111111111111</c:v>
                </c:pt>
                <c:pt idx="127">
                  <c:v>9.48611111111111</c:v>
                </c:pt>
                <c:pt idx="128">
                  <c:v>9.175</c:v>
                </c:pt>
                <c:pt idx="129">
                  <c:v>9.10277777777778</c:v>
                </c:pt>
                <c:pt idx="130">
                  <c:v>9.175</c:v>
                </c:pt>
                <c:pt idx="131">
                  <c:v>8.83611111111111</c:v>
                </c:pt>
                <c:pt idx="132">
                  <c:v>8.96944444444444</c:v>
                </c:pt>
                <c:pt idx="133">
                  <c:v>8.81111111111111</c:v>
                </c:pt>
                <c:pt idx="134">
                  <c:v>9.00555555555556</c:v>
                </c:pt>
                <c:pt idx="135">
                  <c:v>8.51111111111111</c:v>
                </c:pt>
                <c:pt idx="136">
                  <c:v>9.18333333333333</c:v>
                </c:pt>
                <c:pt idx="137">
                  <c:v>9.66666666666667</c:v>
                </c:pt>
                <c:pt idx="138">
                  <c:v>9.35</c:v>
                </c:pt>
                <c:pt idx="139">
                  <c:v>8.74444444444445</c:v>
                </c:pt>
                <c:pt idx="140">
                  <c:v>8.84166666666667</c:v>
                </c:pt>
                <c:pt idx="141">
                  <c:v>8.95833333333333</c:v>
                </c:pt>
                <c:pt idx="142">
                  <c:v>9.26111111111111</c:v>
                </c:pt>
                <c:pt idx="143">
                  <c:v>8.51388888888889</c:v>
                </c:pt>
                <c:pt idx="144">
                  <c:v>9.74166666666667</c:v>
                </c:pt>
                <c:pt idx="145">
                  <c:v>8.81666666666667</c:v>
                </c:pt>
                <c:pt idx="146">
                  <c:v>9.43333333333333</c:v>
                </c:pt>
                <c:pt idx="147">
                  <c:v>9.07222222222222</c:v>
                </c:pt>
                <c:pt idx="148">
                  <c:v>9.57222222222222</c:v>
                </c:pt>
                <c:pt idx="149">
                  <c:v>9.43055555555556</c:v>
                </c:pt>
                <c:pt idx="150">
                  <c:v>9.975</c:v>
                </c:pt>
                <c:pt idx="151">
                  <c:v>9.73888888888889</c:v>
                </c:pt>
                <c:pt idx="152">
                  <c:v>9.28888888888889</c:v>
                </c:pt>
                <c:pt idx="153">
                  <c:v>9.63333333333333</c:v>
                </c:pt>
                <c:pt idx="154">
                  <c:v>9.75</c:v>
                </c:pt>
                <c:pt idx="155">
                  <c:v>9.61388888888889</c:v>
                </c:pt>
                <c:pt idx="156">
                  <c:v>9.36944444444445</c:v>
                </c:pt>
                <c:pt idx="157">
                  <c:v>9.04722222222222</c:v>
                </c:pt>
                <c:pt idx="158">
                  <c:v>9.11666666666667</c:v>
                </c:pt>
                <c:pt idx="159">
                  <c:v>9.72777777777778</c:v>
                </c:pt>
              </c:numCache>
            </c:numRef>
          </c:val>
          <c:smooth val="1"/>
        </c:ser>
        <c:ser>
          <c:idx val="1"/>
          <c:order val="1"/>
          <c:spPr>
            <a:solidFill>
              <a:srgbClr val="ff0000"/>
            </a:solidFill>
            <a:ln w="28800">
              <a:solidFill>
                <a:srgbClr val="ff0000"/>
              </a:solidFill>
              <a:round/>
            </a:ln>
          </c:spPr>
          <c:marker>
            <c:symbol val="none"/>
          </c:marker>
          <c:dLbls>
            <c:txPr>
              <a:bodyPr wrap="none"/>
              <a:lstStyle/>
              <a:p>
                <a:pPr>
                  <a:defRPr b="0" sz="1000" spc="-1" strike="noStrike">
                    <a:solidFill>
                      <a:srgbClr val="000000"/>
                    </a:solidFill>
                    <a:latin typeface="Arial"/>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trendline>
            <c:spPr>
              <a:ln w="36720">
                <a:solidFill>
                  <a:srgbClr val="ff0000"/>
                </a:solidFill>
                <a:round/>
              </a:ln>
            </c:spPr>
            <c:trendlineType val="linear"/>
            <c:forward val="0"/>
            <c:backward val="0"/>
            <c:dispRSqr val="0"/>
            <c:dispEq val="0"/>
          </c:trendline>
          <c:val>
            <c:numRef>
              <c:f>Sheet1!$OO$213:$OO$375</c:f>
              <c:numCache>
                <c:formatCode>General</c:formatCode>
                <c:ptCount val="163"/>
                <c:pt idx="0">
                  <c:v>11.165</c:v>
                </c:pt>
                <c:pt idx="1">
                  <c:v>11.165</c:v>
                </c:pt>
                <c:pt idx="2">
                  <c:v>11.165</c:v>
                </c:pt>
                <c:pt idx="3">
                  <c:v>11.165</c:v>
                </c:pt>
                <c:pt idx="4">
                  <c:v>11.165</c:v>
                </c:pt>
                <c:pt idx="5">
                  <c:v>11.165</c:v>
                </c:pt>
                <c:pt idx="6">
                  <c:v>11.165</c:v>
                </c:pt>
                <c:pt idx="7">
                  <c:v>11.165</c:v>
                </c:pt>
                <c:pt idx="8">
                  <c:v>11.165</c:v>
                </c:pt>
                <c:pt idx="9">
                  <c:v>11.165</c:v>
                </c:pt>
                <c:pt idx="10">
                  <c:v>11.165</c:v>
                </c:pt>
                <c:pt idx="11">
                  <c:v>11.165</c:v>
                </c:pt>
                <c:pt idx="12">
                  <c:v>11.165</c:v>
                </c:pt>
                <c:pt idx="13">
                  <c:v>11.165</c:v>
                </c:pt>
                <c:pt idx="14">
                  <c:v>11.165</c:v>
                </c:pt>
                <c:pt idx="15">
                  <c:v>11.165</c:v>
                </c:pt>
                <c:pt idx="16">
                  <c:v>11.165</c:v>
                </c:pt>
                <c:pt idx="17">
                  <c:v>11.165</c:v>
                </c:pt>
                <c:pt idx="18">
                  <c:v>11.165</c:v>
                </c:pt>
                <c:pt idx="19">
                  <c:v>11.165</c:v>
                </c:pt>
                <c:pt idx="20">
                  <c:v>11.165</c:v>
                </c:pt>
                <c:pt idx="21">
                  <c:v>11.165</c:v>
                </c:pt>
                <c:pt idx="22">
                  <c:v>11.165</c:v>
                </c:pt>
                <c:pt idx="23">
                  <c:v>11.165</c:v>
                </c:pt>
                <c:pt idx="24">
                  <c:v>11.165</c:v>
                </c:pt>
                <c:pt idx="25">
                  <c:v>11.165</c:v>
                </c:pt>
                <c:pt idx="26">
                  <c:v>11.165</c:v>
                </c:pt>
                <c:pt idx="27">
                  <c:v>11.165</c:v>
                </c:pt>
                <c:pt idx="28">
                  <c:v>11.165</c:v>
                </c:pt>
                <c:pt idx="29">
                  <c:v>11.165</c:v>
                </c:pt>
                <c:pt idx="30">
                  <c:v>11.275</c:v>
                </c:pt>
                <c:pt idx="31">
                  <c:v>11.2183333333333</c:v>
                </c:pt>
                <c:pt idx="32">
                  <c:v>11.4066666666667</c:v>
                </c:pt>
                <c:pt idx="33">
                  <c:v>11.2</c:v>
                </c:pt>
                <c:pt idx="34">
                  <c:v>11.3933333333333</c:v>
                </c:pt>
                <c:pt idx="35">
                  <c:v>11.4883333333333</c:v>
                </c:pt>
                <c:pt idx="36">
                  <c:v>10.9016666666667</c:v>
                </c:pt>
                <c:pt idx="37">
                  <c:v>11.13</c:v>
                </c:pt>
                <c:pt idx="38">
                  <c:v>11.4666666666667</c:v>
                </c:pt>
                <c:pt idx="39">
                  <c:v>11.215</c:v>
                </c:pt>
                <c:pt idx="40">
                  <c:v>11.2283333333333</c:v>
                </c:pt>
                <c:pt idx="41">
                  <c:v>11.1216666666667</c:v>
                </c:pt>
                <c:pt idx="42">
                  <c:v>10.3116666666667</c:v>
                </c:pt>
                <c:pt idx="43">
                  <c:v>11.7316666666667</c:v>
                </c:pt>
                <c:pt idx="44">
                  <c:v>10.6866666666667</c:v>
                </c:pt>
                <c:pt idx="45">
                  <c:v>11</c:v>
                </c:pt>
                <c:pt idx="46">
                  <c:v>10.3266666666667</c:v>
                </c:pt>
                <c:pt idx="47">
                  <c:v>11.1583333333333</c:v>
                </c:pt>
                <c:pt idx="48">
                  <c:v>11.0933333333333</c:v>
                </c:pt>
                <c:pt idx="49">
                  <c:v>11.2783333333333</c:v>
                </c:pt>
                <c:pt idx="50">
                  <c:v>11.0016666666667</c:v>
                </c:pt>
                <c:pt idx="51">
                  <c:v>11.79</c:v>
                </c:pt>
                <c:pt idx="52">
                  <c:v>11.535</c:v>
                </c:pt>
                <c:pt idx="53">
                  <c:v>10.9216666666667</c:v>
                </c:pt>
                <c:pt idx="54">
                  <c:v>11.0916666666667</c:v>
                </c:pt>
                <c:pt idx="55">
                  <c:v>11.5333333333333</c:v>
                </c:pt>
                <c:pt idx="56">
                  <c:v>11.4333333333333</c:v>
                </c:pt>
                <c:pt idx="57">
                  <c:v>11.155</c:v>
                </c:pt>
                <c:pt idx="58">
                  <c:v>11.83</c:v>
                </c:pt>
                <c:pt idx="59">
                  <c:v>11.105</c:v>
                </c:pt>
                <c:pt idx="60">
                  <c:v>11.5816666666667</c:v>
                </c:pt>
                <c:pt idx="61">
                  <c:v>10.5066666666667</c:v>
                </c:pt>
                <c:pt idx="62">
                  <c:v>11.18</c:v>
                </c:pt>
                <c:pt idx="63">
                  <c:v>11.2583333333333</c:v>
                </c:pt>
                <c:pt idx="64">
                  <c:v>10.935</c:v>
                </c:pt>
                <c:pt idx="65">
                  <c:v>11.3833333333333</c:v>
                </c:pt>
                <c:pt idx="66">
                  <c:v>10.625</c:v>
                </c:pt>
                <c:pt idx="67">
                  <c:v>11.8466666666667</c:v>
                </c:pt>
                <c:pt idx="68">
                  <c:v>10.9216666666667</c:v>
                </c:pt>
                <c:pt idx="69">
                  <c:v>11.3716666666667</c:v>
                </c:pt>
                <c:pt idx="70">
                  <c:v>11.0933333333333</c:v>
                </c:pt>
                <c:pt idx="71">
                  <c:v>11.6483333333333</c:v>
                </c:pt>
                <c:pt idx="72">
                  <c:v>11.4066666666667</c:v>
                </c:pt>
                <c:pt idx="73">
                  <c:v>11.3933333333333</c:v>
                </c:pt>
                <c:pt idx="74">
                  <c:v>11.5433333333333</c:v>
                </c:pt>
                <c:pt idx="75">
                  <c:v>11.5483333333333</c:v>
                </c:pt>
                <c:pt idx="76">
                  <c:v>11.6569444444444</c:v>
                </c:pt>
                <c:pt idx="77">
                  <c:v>11.18</c:v>
                </c:pt>
                <c:pt idx="78">
                  <c:v>11.52</c:v>
                </c:pt>
                <c:pt idx="79">
                  <c:v>11.8866666666667</c:v>
                </c:pt>
                <c:pt idx="80">
                  <c:v>10.7616666666667</c:v>
                </c:pt>
                <c:pt idx="81">
                  <c:v>10.9616666666667</c:v>
                </c:pt>
                <c:pt idx="82">
                  <c:v>11.075</c:v>
                </c:pt>
                <c:pt idx="83">
                  <c:v>10.855</c:v>
                </c:pt>
                <c:pt idx="84">
                  <c:v>11.69</c:v>
                </c:pt>
                <c:pt idx="85">
                  <c:v>10.9633333333333</c:v>
                </c:pt>
                <c:pt idx="86">
                  <c:v>10.7616666666667</c:v>
                </c:pt>
                <c:pt idx="87">
                  <c:v>11.4483333333333</c:v>
                </c:pt>
                <c:pt idx="88">
                  <c:v>11.7083333333333</c:v>
                </c:pt>
                <c:pt idx="89">
                  <c:v>10.9333333333333</c:v>
                </c:pt>
                <c:pt idx="90">
                  <c:v>11.2766666666667</c:v>
                </c:pt>
                <c:pt idx="91">
                  <c:v>11.2633333333333</c:v>
                </c:pt>
                <c:pt idx="92">
                  <c:v>11.71</c:v>
                </c:pt>
                <c:pt idx="93">
                  <c:v>11.4133333333333</c:v>
                </c:pt>
                <c:pt idx="94">
                  <c:v>11.155</c:v>
                </c:pt>
                <c:pt idx="95">
                  <c:v>11.395</c:v>
                </c:pt>
                <c:pt idx="96">
                  <c:v>11.8483333333333</c:v>
                </c:pt>
                <c:pt idx="97">
                  <c:v>11.3416666666667</c:v>
                </c:pt>
                <c:pt idx="98">
                  <c:v>12.0466666666667</c:v>
                </c:pt>
                <c:pt idx="99">
                  <c:v>11.74</c:v>
                </c:pt>
                <c:pt idx="100">
                  <c:v>11.795</c:v>
                </c:pt>
                <c:pt idx="101">
                  <c:v>11.1266666666667</c:v>
                </c:pt>
                <c:pt idx="102">
                  <c:v>11.4366666666667</c:v>
                </c:pt>
                <c:pt idx="103">
                  <c:v>11.25</c:v>
                </c:pt>
                <c:pt idx="104">
                  <c:v>11.2016666666667</c:v>
                </c:pt>
                <c:pt idx="105">
                  <c:v>11.825</c:v>
                </c:pt>
                <c:pt idx="106">
                  <c:v>11.1083333333333</c:v>
                </c:pt>
                <c:pt idx="107">
                  <c:v>10.8633333333333</c:v>
                </c:pt>
                <c:pt idx="108">
                  <c:v>11.4766666666667</c:v>
                </c:pt>
                <c:pt idx="109">
                  <c:v>11.08</c:v>
                </c:pt>
                <c:pt idx="110">
                  <c:v>12.3016666666667</c:v>
                </c:pt>
                <c:pt idx="111">
                  <c:v>12.0816666666667</c:v>
                </c:pt>
                <c:pt idx="112">
                  <c:v>11.835</c:v>
                </c:pt>
                <c:pt idx="113">
                  <c:v>10.965</c:v>
                </c:pt>
                <c:pt idx="114">
                  <c:v>11.5033333333333</c:v>
                </c:pt>
                <c:pt idx="115">
                  <c:v>11.4066666666667</c:v>
                </c:pt>
                <c:pt idx="116">
                  <c:v>11.62</c:v>
                </c:pt>
                <c:pt idx="117">
                  <c:v>11.675</c:v>
                </c:pt>
                <c:pt idx="118">
                  <c:v>11.76</c:v>
                </c:pt>
                <c:pt idx="119">
                  <c:v>11.0866666666667</c:v>
                </c:pt>
                <c:pt idx="120">
                  <c:v>11.1847222222222</c:v>
                </c:pt>
                <c:pt idx="121">
                  <c:v>10.9366666666667</c:v>
                </c:pt>
                <c:pt idx="122">
                  <c:v>11.1916666666667</c:v>
                </c:pt>
                <c:pt idx="123">
                  <c:v>11.1416666666667</c:v>
                </c:pt>
                <c:pt idx="124">
                  <c:v>11.1566666666667</c:v>
                </c:pt>
                <c:pt idx="125">
                  <c:v>12.0283333333333</c:v>
                </c:pt>
                <c:pt idx="126">
                  <c:v>11.5833333333333</c:v>
                </c:pt>
                <c:pt idx="127">
                  <c:v>11.995</c:v>
                </c:pt>
                <c:pt idx="128">
                  <c:v>11.6522222222222</c:v>
                </c:pt>
                <c:pt idx="129">
                  <c:v>11.1472222222222</c:v>
                </c:pt>
                <c:pt idx="130">
                  <c:v>11.545</c:v>
                </c:pt>
                <c:pt idx="131">
                  <c:v>11.0133333333333</c:v>
                </c:pt>
                <c:pt idx="132">
                  <c:v>11.2166666666667</c:v>
                </c:pt>
                <c:pt idx="133">
                  <c:v>11.1433333333333</c:v>
                </c:pt>
                <c:pt idx="134">
                  <c:v>11.485</c:v>
                </c:pt>
                <c:pt idx="135">
                  <c:v>11.2933333333333</c:v>
                </c:pt>
                <c:pt idx="136">
                  <c:v>11.6916666666667</c:v>
                </c:pt>
                <c:pt idx="137">
                  <c:v>12.025</c:v>
                </c:pt>
                <c:pt idx="138">
                  <c:v>11.595</c:v>
                </c:pt>
                <c:pt idx="139">
                  <c:v>11.0916666666667</c:v>
                </c:pt>
                <c:pt idx="140">
                  <c:v>11.3033333333333</c:v>
                </c:pt>
                <c:pt idx="141">
                  <c:v>11.35</c:v>
                </c:pt>
                <c:pt idx="142">
                  <c:v>11.6233333333333</c:v>
                </c:pt>
                <c:pt idx="143">
                  <c:v>11.23</c:v>
                </c:pt>
                <c:pt idx="144">
                  <c:v>11.9866666666667</c:v>
                </c:pt>
                <c:pt idx="145">
                  <c:v>11.3666666666667</c:v>
                </c:pt>
                <c:pt idx="146">
                  <c:v>12.0166666666667</c:v>
                </c:pt>
                <c:pt idx="147">
                  <c:v>11.5116666666667</c:v>
                </c:pt>
                <c:pt idx="148">
                  <c:v>11.7283333333333</c:v>
                </c:pt>
                <c:pt idx="149">
                  <c:v>11.285</c:v>
                </c:pt>
                <c:pt idx="150">
                  <c:v>12.0866666666667</c:v>
                </c:pt>
                <c:pt idx="151">
                  <c:v>11.8116666666667</c:v>
                </c:pt>
                <c:pt idx="152">
                  <c:v>11.5333333333333</c:v>
                </c:pt>
                <c:pt idx="153">
                  <c:v>11.6683333333333</c:v>
                </c:pt>
                <c:pt idx="154">
                  <c:v>11.7333333333333</c:v>
                </c:pt>
                <c:pt idx="155">
                  <c:v>11.6933333333333</c:v>
                </c:pt>
                <c:pt idx="156">
                  <c:v>11.36</c:v>
                </c:pt>
                <c:pt idx="157">
                  <c:v>11.0883333333333</c:v>
                </c:pt>
                <c:pt idx="158">
                  <c:v>11.2316666666667</c:v>
                </c:pt>
                <c:pt idx="159">
                  <c:v>11.755</c:v>
                </c:pt>
              </c:numCache>
            </c:numRef>
          </c:val>
          <c:smooth val="1"/>
        </c:ser>
        <c:ser>
          <c:idx val="2"/>
          <c:order val="2"/>
          <c:spPr>
            <a:solidFill>
              <a:srgbClr val="5eb91e"/>
            </a:solidFill>
            <a:ln w="28800">
              <a:solidFill>
                <a:srgbClr val="5eb91e"/>
              </a:solidFill>
              <a:round/>
            </a:ln>
          </c:spPr>
          <c:marker>
            <c:symbol val="none"/>
          </c:marker>
          <c:dLbls>
            <c:txPr>
              <a:bodyPr wrap="none"/>
              <a:lstStyle/>
              <a:p>
                <a:pPr>
                  <a:defRPr b="0" sz="1000" spc="-1" strike="noStrike">
                    <a:solidFill>
                      <a:srgbClr val="000000"/>
                    </a:solidFill>
                    <a:latin typeface="Arial"/>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trendline>
            <c:spPr>
              <a:ln w="36720">
                <a:solidFill>
                  <a:srgbClr val="5eb91e"/>
                </a:solidFill>
                <a:round/>
              </a:ln>
            </c:spPr>
            <c:trendlineType val="linear"/>
            <c:forward val="0"/>
            <c:backward val="0"/>
            <c:dispRSqr val="0"/>
            <c:dispEq val="0"/>
          </c:trendline>
          <c:val>
            <c:numRef>
              <c:f>Sheet1!$OP$213:$OP$375</c:f>
              <c:numCache>
                <c:formatCode>General</c:formatCode>
                <c:ptCount val="163"/>
                <c:pt idx="0">
                  <c:v>10.4260416666667</c:v>
                </c:pt>
                <c:pt idx="1">
                  <c:v>10.4260416666667</c:v>
                </c:pt>
                <c:pt idx="2">
                  <c:v>10.4260416666667</c:v>
                </c:pt>
                <c:pt idx="3">
                  <c:v>10.4260416666667</c:v>
                </c:pt>
                <c:pt idx="4">
                  <c:v>10.4260416666667</c:v>
                </c:pt>
                <c:pt idx="5">
                  <c:v>10.4260416666667</c:v>
                </c:pt>
                <c:pt idx="6">
                  <c:v>10.4260416666667</c:v>
                </c:pt>
                <c:pt idx="7">
                  <c:v>10.4260416666667</c:v>
                </c:pt>
                <c:pt idx="8">
                  <c:v>10.4260416666667</c:v>
                </c:pt>
                <c:pt idx="9">
                  <c:v>10.4260416666667</c:v>
                </c:pt>
                <c:pt idx="10">
                  <c:v>10.4260416666667</c:v>
                </c:pt>
                <c:pt idx="11">
                  <c:v>10.4260416666667</c:v>
                </c:pt>
                <c:pt idx="12">
                  <c:v>10.4260416666667</c:v>
                </c:pt>
                <c:pt idx="13">
                  <c:v>10.4260416666667</c:v>
                </c:pt>
                <c:pt idx="14">
                  <c:v>10.4260416666667</c:v>
                </c:pt>
                <c:pt idx="15">
                  <c:v>10.4260416666667</c:v>
                </c:pt>
                <c:pt idx="16">
                  <c:v>10.4260416666667</c:v>
                </c:pt>
                <c:pt idx="17">
                  <c:v>10.4260416666667</c:v>
                </c:pt>
                <c:pt idx="18">
                  <c:v>10.4260416666667</c:v>
                </c:pt>
                <c:pt idx="19">
                  <c:v>10.4260416666667</c:v>
                </c:pt>
                <c:pt idx="20">
                  <c:v>10.4260416666667</c:v>
                </c:pt>
                <c:pt idx="21">
                  <c:v>10.4260416666667</c:v>
                </c:pt>
                <c:pt idx="22">
                  <c:v>10.4260416666667</c:v>
                </c:pt>
                <c:pt idx="23">
                  <c:v>10.4260416666667</c:v>
                </c:pt>
                <c:pt idx="24">
                  <c:v>10.4260416666667</c:v>
                </c:pt>
                <c:pt idx="25">
                  <c:v>10.4260416666667</c:v>
                </c:pt>
                <c:pt idx="26">
                  <c:v>10.4260416666667</c:v>
                </c:pt>
                <c:pt idx="27">
                  <c:v>10.4260416666667</c:v>
                </c:pt>
                <c:pt idx="28">
                  <c:v>10.4260416666667</c:v>
                </c:pt>
                <c:pt idx="29">
                  <c:v>10.4260416666667</c:v>
                </c:pt>
                <c:pt idx="30">
                  <c:v>10.5319444444444</c:v>
                </c:pt>
                <c:pt idx="31">
                  <c:v>10.5052083333333</c:v>
                </c:pt>
                <c:pt idx="32">
                  <c:v>10.7208333333333</c:v>
                </c:pt>
                <c:pt idx="33">
                  <c:v>10.328125</c:v>
                </c:pt>
                <c:pt idx="34">
                  <c:v>10.6166666666667</c:v>
                </c:pt>
                <c:pt idx="35">
                  <c:v>10.659375</c:v>
                </c:pt>
                <c:pt idx="36">
                  <c:v>10.159375</c:v>
                </c:pt>
                <c:pt idx="37">
                  <c:v>10.34375</c:v>
                </c:pt>
                <c:pt idx="38">
                  <c:v>10.6625</c:v>
                </c:pt>
                <c:pt idx="39">
                  <c:v>10.2760416666667</c:v>
                </c:pt>
                <c:pt idx="40">
                  <c:v>10.371875</c:v>
                </c:pt>
                <c:pt idx="41">
                  <c:v>10.3166666666667</c:v>
                </c:pt>
                <c:pt idx="42">
                  <c:v>9.703125</c:v>
                </c:pt>
                <c:pt idx="43">
                  <c:v>10.9291666666667</c:v>
                </c:pt>
                <c:pt idx="44">
                  <c:v>9.9509837962963</c:v>
                </c:pt>
                <c:pt idx="45">
                  <c:v>10.3824652777778</c:v>
                </c:pt>
                <c:pt idx="46">
                  <c:v>9.83038194444444</c:v>
                </c:pt>
                <c:pt idx="47">
                  <c:v>10.5282986111111</c:v>
                </c:pt>
                <c:pt idx="48">
                  <c:v>10.4614583333333</c:v>
                </c:pt>
                <c:pt idx="49">
                  <c:v>10.5239583333333</c:v>
                </c:pt>
                <c:pt idx="50">
                  <c:v>10.1876736111111</c:v>
                </c:pt>
                <c:pt idx="51">
                  <c:v>10.9760416666667</c:v>
                </c:pt>
                <c:pt idx="52">
                  <c:v>10.7881944444444</c:v>
                </c:pt>
                <c:pt idx="53">
                  <c:v>10.1631944444444</c:v>
                </c:pt>
                <c:pt idx="54">
                  <c:v>10.3416666666667</c:v>
                </c:pt>
                <c:pt idx="55">
                  <c:v>10.6989583333333</c:v>
                </c:pt>
                <c:pt idx="56">
                  <c:v>10.6614583333333</c:v>
                </c:pt>
                <c:pt idx="57">
                  <c:v>10.38125</c:v>
                </c:pt>
                <c:pt idx="58">
                  <c:v>10.946875</c:v>
                </c:pt>
                <c:pt idx="59">
                  <c:v>10.3427083333333</c:v>
                </c:pt>
                <c:pt idx="60">
                  <c:v>10.5760416666667</c:v>
                </c:pt>
                <c:pt idx="61">
                  <c:v>9.8359375</c:v>
                </c:pt>
                <c:pt idx="62">
                  <c:v>10.309375</c:v>
                </c:pt>
                <c:pt idx="63">
                  <c:v>10.1177083333333</c:v>
                </c:pt>
                <c:pt idx="64">
                  <c:v>9.71770833333333</c:v>
                </c:pt>
                <c:pt idx="65">
                  <c:v>10.19375</c:v>
                </c:pt>
                <c:pt idx="66">
                  <c:v>9.57291666666667</c:v>
                </c:pt>
                <c:pt idx="67">
                  <c:v>10.503125</c:v>
                </c:pt>
                <c:pt idx="68">
                  <c:v>9.778125</c:v>
                </c:pt>
                <c:pt idx="69">
                  <c:v>10.165625</c:v>
                </c:pt>
                <c:pt idx="70">
                  <c:v>9.85520833333333</c:v>
                </c:pt>
                <c:pt idx="71">
                  <c:v>10.3614583333333</c:v>
                </c:pt>
                <c:pt idx="72">
                  <c:v>10.1260416666667</c:v>
                </c:pt>
                <c:pt idx="73">
                  <c:v>10.178125</c:v>
                </c:pt>
                <c:pt idx="74">
                  <c:v>10.3739583333333</c:v>
                </c:pt>
                <c:pt idx="75">
                  <c:v>10.4717013888889</c:v>
                </c:pt>
                <c:pt idx="76">
                  <c:v>10.6203125</c:v>
                </c:pt>
                <c:pt idx="77">
                  <c:v>10.0395833333333</c:v>
                </c:pt>
                <c:pt idx="78">
                  <c:v>10.515625</c:v>
                </c:pt>
                <c:pt idx="79">
                  <c:v>10.7901041666667</c:v>
                </c:pt>
                <c:pt idx="80">
                  <c:v>9.57395833333333</c:v>
                </c:pt>
                <c:pt idx="81">
                  <c:v>9.77708333333333</c:v>
                </c:pt>
                <c:pt idx="82">
                  <c:v>9.959375</c:v>
                </c:pt>
                <c:pt idx="83">
                  <c:v>9.83958333333333</c:v>
                </c:pt>
                <c:pt idx="84">
                  <c:v>10.534375</c:v>
                </c:pt>
                <c:pt idx="85">
                  <c:v>9.85104166666667</c:v>
                </c:pt>
                <c:pt idx="86">
                  <c:v>9.653125</c:v>
                </c:pt>
                <c:pt idx="87">
                  <c:v>10.175</c:v>
                </c:pt>
                <c:pt idx="88">
                  <c:v>10.5979166666667</c:v>
                </c:pt>
                <c:pt idx="89">
                  <c:v>9.81041666666667</c:v>
                </c:pt>
                <c:pt idx="90">
                  <c:v>10</c:v>
                </c:pt>
                <c:pt idx="91">
                  <c:v>9.97708333333333</c:v>
                </c:pt>
                <c:pt idx="92">
                  <c:v>10.4302083333333</c:v>
                </c:pt>
                <c:pt idx="93">
                  <c:v>10.19375</c:v>
                </c:pt>
                <c:pt idx="94">
                  <c:v>9.72291666666667</c:v>
                </c:pt>
                <c:pt idx="95">
                  <c:v>10.0822916666667</c:v>
                </c:pt>
                <c:pt idx="96">
                  <c:v>10.4104166666667</c:v>
                </c:pt>
                <c:pt idx="97">
                  <c:v>10.0489583333333</c:v>
                </c:pt>
                <c:pt idx="98">
                  <c:v>10.75</c:v>
                </c:pt>
                <c:pt idx="99">
                  <c:v>10.465625</c:v>
                </c:pt>
                <c:pt idx="100">
                  <c:v>10.5295138888889</c:v>
                </c:pt>
                <c:pt idx="101">
                  <c:v>9.94479166666667</c:v>
                </c:pt>
                <c:pt idx="102">
                  <c:v>10.2364583333333</c:v>
                </c:pt>
                <c:pt idx="103">
                  <c:v>10.0635416666667</c:v>
                </c:pt>
                <c:pt idx="104">
                  <c:v>9.98541666666667</c:v>
                </c:pt>
                <c:pt idx="105">
                  <c:v>10.7604166666667</c:v>
                </c:pt>
                <c:pt idx="106">
                  <c:v>10.0395833333333</c:v>
                </c:pt>
                <c:pt idx="107">
                  <c:v>9.86458333333333</c:v>
                </c:pt>
                <c:pt idx="108">
                  <c:v>10.4697916666667</c:v>
                </c:pt>
                <c:pt idx="109">
                  <c:v>9.94270833333333</c:v>
                </c:pt>
                <c:pt idx="110">
                  <c:v>11.0875</c:v>
                </c:pt>
                <c:pt idx="111">
                  <c:v>11.0208333333333</c:v>
                </c:pt>
                <c:pt idx="112">
                  <c:v>10.8125</c:v>
                </c:pt>
                <c:pt idx="113">
                  <c:v>10.028125</c:v>
                </c:pt>
                <c:pt idx="114">
                  <c:v>10.3427083333333</c:v>
                </c:pt>
                <c:pt idx="115">
                  <c:v>10.325</c:v>
                </c:pt>
                <c:pt idx="116">
                  <c:v>10.6520833333333</c:v>
                </c:pt>
                <c:pt idx="117">
                  <c:v>10.61875</c:v>
                </c:pt>
                <c:pt idx="118">
                  <c:v>10.7875</c:v>
                </c:pt>
                <c:pt idx="119">
                  <c:v>10.1354166666667</c:v>
                </c:pt>
                <c:pt idx="120">
                  <c:v>10.2414930555556</c:v>
                </c:pt>
                <c:pt idx="121">
                  <c:v>10.0875</c:v>
                </c:pt>
                <c:pt idx="122">
                  <c:v>10.3072916666667</c:v>
                </c:pt>
                <c:pt idx="123">
                  <c:v>10.2541666666667</c:v>
                </c:pt>
                <c:pt idx="124">
                  <c:v>10.2010416666667</c:v>
                </c:pt>
                <c:pt idx="125">
                  <c:v>11.1166666666667</c:v>
                </c:pt>
                <c:pt idx="126">
                  <c:v>10.73125</c:v>
                </c:pt>
                <c:pt idx="127">
                  <c:v>11.0541666666667</c:v>
                </c:pt>
                <c:pt idx="128">
                  <c:v>10.7232638888889</c:v>
                </c:pt>
                <c:pt idx="129">
                  <c:v>10.3805555555556</c:v>
                </c:pt>
                <c:pt idx="130">
                  <c:v>10.65625</c:v>
                </c:pt>
                <c:pt idx="131">
                  <c:v>10.196875</c:v>
                </c:pt>
                <c:pt idx="132">
                  <c:v>10.3739583333333</c:v>
                </c:pt>
                <c:pt idx="133">
                  <c:v>10.26875</c:v>
                </c:pt>
                <c:pt idx="134">
                  <c:v>10.5552083333333</c:v>
                </c:pt>
                <c:pt idx="135">
                  <c:v>10.25</c:v>
                </c:pt>
                <c:pt idx="136">
                  <c:v>10.7510416666667</c:v>
                </c:pt>
                <c:pt idx="137">
                  <c:v>11.140625</c:v>
                </c:pt>
                <c:pt idx="138">
                  <c:v>10.753125</c:v>
                </c:pt>
                <c:pt idx="139">
                  <c:v>10.2114583333333</c:v>
                </c:pt>
                <c:pt idx="140">
                  <c:v>10.3802083333333</c:v>
                </c:pt>
                <c:pt idx="141">
                  <c:v>10.453125</c:v>
                </c:pt>
                <c:pt idx="142">
                  <c:v>10.7375</c:v>
                </c:pt>
                <c:pt idx="143">
                  <c:v>10.2114583333333</c:v>
                </c:pt>
                <c:pt idx="144">
                  <c:v>11.1447916666667</c:v>
                </c:pt>
                <c:pt idx="145">
                  <c:v>10.4104166666667</c:v>
                </c:pt>
                <c:pt idx="146">
                  <c:v>11.0479166666667</c:v>
                </c:pt>
                <c:pt idx="147">
                  <c:v>10.596875</c:v>
                </c:pt>
                <c:pt idx="148">
                  <c:v>10.9197916666667</c:v>
                </c:pt>
                <c:pt idx="149">
                  <c:v>10.5895833333333</c:v>
                </c:pt>
                <c:pt idx="150">
                  <c:v>11.2947916666667</c:v>
                </c:pt>
                <c:pt idx="151">
                  <c:v>11.034375</c:v>
                </c:pt>
                <c:pt idx="152">
                  <c:v>10.6916666666667</c:v>
                </c:pt>
                <c:pt idx="153">
                  <c:v>10.9052083333333</c:v>
                </c:pt>
                <c:pt idx="154">
                  <c:v>10.9895833333333</c:v>
                </c:pt>
                <c:pt idx="155">
                  <c:v>10.9135416666667</c:v>
                </c:pt>
                <c:pt idx="156">
                  <c:v>10.6135416666667</c:v>
                </c:pt>
                <c:pt idx="157">
                  <c:v>10.3229166666667</c:v>
                </c:pt>
                <c:pt idx="158">
                  <c:v>10.4385416666667</c:v>
                </c:pt>
                <c:pt idx="159">
                  <c:v>10.9947916666667</c:v>
                </c:pt>
              </c:numCache>
            </c:numRef>
          </c:val>
          <c:smooth val="1"/>
        </c:ser>
        <c:hiLowLines>
          <c:spPr>
            <a:ln w="0">
              <a:noFill/>
            </a:ln>
          </c:spPr>
        </c:hiLowLines>
        <c:marker val="0"/>
        <c:axId val="8582266"/>
        <c:axId val="44144097"/>
      </c:lineChart>
      <c:catAx>
        <c:axId val="8582266"/>
        <c:scaling>
          <c:orientation val="minMax"/>
        </c:scaling>
        <c:delete val="0"/>
        <c:axPos val="b"/>
        <c:numFmt formatCode="General" sourceLinked="0"/>
        <c:majorTickMark val="out"/>
        <c:minorTickMark val="none"/>
        <c:tickLblPos val="nextTo"/>
        <c:spPr>
          <a:ln w="0">
            <a:solidFill>
              <a:srgbClr val="b3b3b3"/>
            </a:solidFill>
          </a:ln>
        </c:spPr>
        <c:txPr>
          <a:bodyPr/>
          <a:lstStyle/>
          <a:p>
            <a:pPr>
              <a:defRPr b="0" sz="1000" spc="-1" strike="noStrike">
                <a:solidFill>
                  <a:srgbClr val="000000"/>
                </a:solidFill>
                <a:latin typeface="Arial"/>
              </a:defRPr>
            </a:pPr>
          </a:p>
        </c:txPr>
        <c:crossAx val="44144097"/>
        <c:crosses val="autoZero"/>
        <c:auto val="1"/>
        <c:lblAlgn val="ctr"/>
        <c:lblOffset val="100"/>
        <c:noMultiLvlLbl val="0"/>
      </c:catAx>
      <c:valAx>
        <c:axId val="44144097"/>
        <c:scaling>
          <c:orientation val="minMax"/>
          <c:max val="12.25"/>
          <c:min val="7.25"/>
        </c:scaling>
        <c:delete val="0"/>
        <c:axPos val="l"/>
        <c:majorGridlines>
          <c:spPr>
            <a:ln w="0">
              <a:solidFill>
                <a:srgbClr val="b3b3b3"/>
              </a:solidFill>
            </a:ln>
          </c:spPr>
        </c:majorGridlines>
        <c:numFmt formatCode="0.00" sourceLinked="0"/>
        <c:majorTickMark val="out"/>
        <c:minorTickMark val="none"/>
        <c:tickLblPos val="nextTo"/>
        <c:spPr>
          <a:ln w="0">
            <a:solidFill>
              <a:srgbClr val="b3b3b3"/>
            </a:solidFill>
          </a:ln>
        </c:spPr>
        <c:txPr>
          <a:bodyPr/>
          <a:lstStyle/>
          <a:p>
            <a:pPr>
              <a:defRPr b="0" sz="1000" spc="-1" strike="noStrike">
                <a:solidFill>
                  <a:srgbClr val="000000"/>
                </a:solidFill>
                <a:latin typeface="Arial"/>
              </a:defRPr>
            </a:pPr>
          </a:p>
        </c:txPr>
        <c:crossAx val="8582266"/>
        <c:crossesAt val="0"/>
        <c:crossBetween val="midCat"/>
      </c:valAx>
      <c:spPr>
        <a:noFill/>
        <a:ln w="0">
          <a:solidFill>
            <a:srgbClr val="b3b3b3"/>
          </a:solidFill>
        </a:ln>
      </c:spPr>
    </c:plotArea>
    <c:plotVisOnly val="1"/>
    <c:dispBlanksAs val="gap"/>
  </c:chart>
  <c:spPr>
    <a:solidFill>
      <a:srgbClr val="ffffff"/>
    </a:solidFill>
    <a:ln w="0">
      <a:noFill/>
    </a:ln>
  </c:spPr>
  <c:userShapes r:id="rId1"/>
</c:chartSpace>
</file>

<file path=xl/charts/chart34.xml><?xml version="1.0" encoding="utf-8"?>
<c:chartSpace xmlns:c="http://schemas.openxmlformats.org/drawingml/2006/chart" xmlns:a="http://schemas.openxmlformats.org/drawingml/2006/main" xmlns:r="http://schemas.openxmlformats.org/officeDocument/2006/relationships">
  <c:lang val="en-US"/>
  <c:roundedCorners val="0"/>
  <c:chart>
    <c:autoTitleDeleted val="1"/>
    <c:plotArea>
      <c:lineChart>
        <c:grouping val="standard"/>
        <c:varyColors val="0"/>
        <c:ser>
          <c:idx val="0"/>
          <c:order val="0"/>
          <c:spPr>
            <a:solidFill>
              <a:srgbClr val="004586"/>
            </a:solidFill>
            <a:ln w="28800">
              <a:solidFill>
                <a:srgbClr val="004586"/>
              </a:solidFill>
              <a:round/>
            </a:ln>
          </c:spPr>
          <c:marker>
            <c:symbol val="none"/>
          </c:marker>
          <c:dLbls>
            <c:txPr>
              <a:bodyPr wrap="none"/>
              <a:lstStyle/>
              <a:p>
                <a:pPr>
                  <a:defRPr b="0" sz="1000" spc="-1" strike="noStrike">
                    <a:solidFill>
                      <a:srgbClr val="000000"/>
                    </a:solidFill>
                    <a:latin typeface="Arial"/>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trendline>
            <c:spPr>
              <a:ln w="36720">
                <a:solidFill>
                  <a:srgbClr val="004586"/>
                </a:solidFill>
                <a:round/>
              </a:ln>
            </c:spPr>
            <c:trendlineType val="linear"/>
            <c:forward val="0"/>
            <c:backward val="0"/>
            <c:dispRSqr val="0"/>
            <c:dispEq val="0"/>
          </c:trendline>
          <c:val>
            <c:numRef>
              <c:f>Sheet1!$PN$11:$PN$175</c:f>
              <c:numCache>
                <c:formatCode>General</c:formatCode>
                <c:ptCount val="165"/>
                <c:pt idx="0">
                  <c:v>28.7</c:v>
                </c:pt>
                <c:pt idx="1">
                  <c:v>29.8</c:v>
                </c:pt>
                <c:pt idx="2">
                  <c:v>26.8</c:v>
                </c:pt>
                <c:pt idx="3">
                  <c:v>28.3027777777778</c:v>
                </c:pt>
                <c:pt idx="4">
                  <c:v>29.5</c:v>
                </c:pt>
                <c:pt idx="5">
                  <c:v>29.7</c:v>
                </c:pt>
                <c:pt idx="6">
                  <c:v>31.7</c:v>
                </c:pt>
                <c:pt idx="7">
                  <c:v>30.2</c:v>
                </c:pt>
                <c:pt idx="8">
                  <c:v>29.4</c:v>
                </c:pt>
                <c:pt idx="9">
                  <c:v>30.9</c:v>
                </c:pt>
                <c:pt idx="10">
                  <c:v>31.4</c:v>
                </c:pt>
                <c:pt idx="11">
                  <c:v>30.2</c:v>
                </c:pt>
                <c:pt idx="12">
                  <c:v>29.4</c:v>
                </c:pt>
                <c:pt idx="13">
                  <c:v>30.9</c:v>
                </c:pt>
                <c:pt idx="14">
                  <c:v>31.4</c:v>
                </c:pt>
                <c:pt idx="15">
                  <c:v>29.4</c:v>
                </c:pt>
                <c:pt idx="16">
                  <c:v>30.9</c:v>
                </c:pt>
                <c:pt idx="17">
                  <c:v>30.6</c:v>
                </c:pt>
                <c:pt idx="18">
                  <c:v>29.1</c:v>
                </c:pt>
                <c:pt idx="19">
                  <c:v>30.2</c:v>
                </c:pt>
                <c:pt idx="20">
                  <c:v>28.2</c:v>
                </c:pt>
                <c:pt idx="21">
                  <c:v>30.9</c:v>
                </c:pt>
                <c:pt idx="22">
                  <c:v>30.3</c:v>
                </c:pt>
                <c:pt idx="23">
                  <c:v>29.1</c:v>
                </c:pt>
                <c:pt idx="24">
                  <c:v>28.7</c:v>
                </c:pt>
                <c:pt idx="25">
                  <c:v>29.6</c:v>
                </c:pt>
                <c:pt idx="26">
                  <c:v>30.1</c:v>
                </c:pt>
                <c:pt idx="27">
                  <c:v>30</c:v>
                </c:pt>
                <c:pt idx="28">
                  <c:v>30.4</c:v>
                </c:pt>
                <c:pt idx="29">
                  <c:v>30.7</c:v>
                </c:pt>
                <c:pt idx="30">
                  <c:v>29.8</c:v>
                </c:pt>
                <c:pt idx="31">
                  <c:v>30</c:v>
                </c:pt>
                <c:pt idx="32">
                  <c:v>27.8</c:v>
                </c:pt>
                <c:pt idx="33">
                  <c:v>26.7</c:v>
                </c:pt>
                <c:pt idx="34">
                  <c:v>28.7</c:v>
                </c:pt>
                <c:pt idx="35">
                  <c:v>28.1</c:v>
                </c:pt>
                <c:pt idx="36">
                  <c:v>29.7</c:v>
                </c:pt>
                <c:pt idx="37">
                  <c:v>30.1</c:v>
                </c:pt>
                <c:pt idx="38">
                  <c:v>30.8</c:v>
                </c:pt>
                <c:pt idx="39">
                  <c:v>28.9</c:v>
                </c:pt>
                <c:pt idx="40">
                  <c:v>30.2</c:v>
                </c:pt>
                <c:pt idx="41">
                  <c:v>27.4</c:v>
                </c:pt>
                <c:pt idx="42">
                  <c:v>27.2</c:v>
                </c:pt>
                <c:pt idx="43">
                  <c:v>27.8</c:v>
                </c:pt>
                <c:pt idx="44">
                  <c:v>28.6</c:v>
                </c:pt>
                <c:pt idx="45">
                  <c:v>31.2</c:v>
                </c:pt>
                <c:pt idx="46">
                  <c:v>29.3</c:v>
                </c:pt>
                <c:pt idx="47">
                  <c:v>32.1</c:v>
                </c:pt>
                <c:pt idx="48">
                  <c:v>28.9</c:v>
                </c:pt>
                <c:pt idx="49">
                  <c:v>30.2</c:v>
                </c:pt>
                <c:pt idx="50">
                  <c:v>27.4</c:v>
                </c:pt>
                <c:pt idx="51">
                  <c:v>28.6</c:v>
                </c:pt>
                <c:pt idx="52">
                  <c:v>27.8</c:v>
                </c:pt>
                <c:pt idx="53">
                  <c:v>30.9</c:v>
                </c:pt>
                <c:pt idx="54">
                  <c:v>31.2</c:v>
                </c:pt>
                <c:pt idx="55">
                  <c:v>29.3</c:v>
                </c:pt>
                <c:pt idx="56">
                  <c:v>26.8</c:v>
                </c:pt>
                <c:pt idx="57">
                  <c:v>29.4</c:v>
                </c:pt>
                <c:pt idx="58">
                  <c:v>28.9</c:v>
                </c:pt>
                <c:pt idx="59">
                  <c:v>29.8</c:v>
                </c:pt>
                <c:pt idx="60">
                  <c:v>29.1</c:v>
                </c:pt>
                <c:pt idx="61">
                  <c:v>29.1</c:v>
                </c:pt>
                <c:pt idx="62">
                  <c:v>29.9</c:v>
                </c:pt>
                <c:pt idx="63">
                  <c:v>29.9</c:v>
                </c:pt>
                <c:pt idx="64">
                  <c:v>26.8</c:v>
                </c:pt>
                <c:pt idx="65">
                  <c:v>29.4</c:v>
                </c:pt>
                <c:pt idx="66">
                  <c:v>28.9</c:v>
                </c:pt>
                <c:pt idx="67">
                  <c:v>27.5</c:v>
                </c:pt>
                <c:pt idx="68">
                  <c:v>29.2</c:v>
                </c:pt>
                <c:pt idx="69">
                  <c:v>29.8</c:v>
                </c:pt>
                <c:pt idx="70">
                  <c:v>27.7</c:v>
                </c:pt>
                <c:pt idx="71">
                  <c:v>30.2</c:v>
                </c:pt>
                <c:pt idx="72">
                  <c:v>28.3</c:v>
                </c:pt>
                <c:pt idx="73">
                  <c:v>29.4</c:v>
                </c:pt>
                <c:pt idx="74">
                  <c:v>26.3</c:v>
                </c:pt>
                <c:pt idx="75">
                  <c:v>26.2</c:v>
                </c:pt>
                <c:pt idx="76">
                  <c:v>27.1</c:v>
                </c:pt>
                <c:pt idx="77">
                  <c:v>27.1</c:v>
                </c:pt>
                <c:pt idx="78">
                  <c:v>30</c:v>
                </c:pt>
                <c:pt idx="79">
                  <c:v>30.7</c:v>
                </c:pt>
                <c:pt idx="80">
                  <c:v>26.4</c:v>
                </c:pt>
                <c:pt idx="81">
                  <c:v>27.8</c:v>
                </c:pt>
                <c:pt idx="82">
                  <c:v>28.1</c:v>
                </c:pt>
                <c:pt idx="83">
                  <c:v>28.1</c:v>
                </c:pt>
                <c:pt idx="84">
                  <c:v>27.4</c:v>
                </c:pt>
                <c:pt idx="85">
                  <c:v>27.6</c:v>
                </c:pt>
                <c:pt idx="86">
                  <c:v>28.5</c:v>
                </c:pt>
                <c:pt idx="87">
                  <c:v>26.3</c:v>
                </c:pt>
                <c:pt idx="88">
                  <c:v>25.5</c:v>
                </c:pt>
                <c:pt idx="89">
                  <c:v>28.8</c:v>
                </c:pt>
                <c:pt idx="90">
                  <c:v>30.7</c:v>
                </c:pt>
                <c:pt idx="91">
                  <c:v>27.5</c:v>
                </c:pt>
                <c:pt idx="92">
                  <c:v>27.8</c:v>
                </c:pt>
                <c:pt idx="93">
                  <c:v>26.9</c:v>
                </c:pt>
                <c:pt idx="94">
                  <c:v>29.1</c:v>
                </c:pt>
                <c:pt idx="95">
                  <c:v>29.8</c:v>
                </c:pt>
                <c:pt idx="96">
                  <c:v>28.2</c:v>
                </c:pt>
                <c:pt idx="97">
                  <c:v>27.3</c:v>
                </c:pt>
                <c:pt idx="98">
                  <c:v>29.2</c:v>
                </c:pt>
                <c:pt idx="99">
                  <c:v>29.8</c:v>
                </c:pt>
                <c:pt idx="100">
                  <c:v>32</c:v>
                </c:pt>
                <c:pt idx="101">
                  <c:v>28.1</c:v>
                </c:pt>
                <c:pt idx="102">
                  <c:v>27.7833333333333</c:v>
                </c:pt>
                <c:pt idx="103">
                  <c:v>27.4</c:v>
                </c:pt>
                <c:pt idx="104">
                  <c:v>28.1</c:v>
                </c:pt>
                <c:pt idx="105">
                  <c:v>28.5</c:v>
                </c:pt>
                <c:pt idx="106">
                  <c:v>27</c:v>
                </c:pt>
                <c:pt idx="107">
                  <c:v>29.9</c:v>
                </c:pt>
                <c:pt idx="108">
                  <c:v>29.9</c:v>
                </c:pt>
                <c:pt idx="109">
                  <c:v>27.7</c:v>
                </c:pt>
                <c:pt idx="110">
                  <c:v>28.1</c:v>
                </c:pt>
                <c:pt idx="111">
                  <c:v>27.8</c:v>
                </c:pt>
                <c:pt idx="112">
                  <c:v>29.4</c:v>
                </c:pt>
                <c:pt idx="113">
                  <c:v>29.1</c:v>
                </c:pt>
                <c:pt idx="114">
                  <c:v>29.1</c:v>
                </c:pt>
                <c:pt idx="115">
                  <c:v>27.9</c:v>
                </c:pt>
                <c:pt idx="116">
                  <c:v>28</c:v>
                </c:pt>
                <c:pt idx="117">
                  <c:v>26.5</c:v>
                </c:pt>
                <c:pt idx="118">
                  <c:v>30.3</c:v>
                </c:pt>
                <c:pt idx="119">
                  <c:v>27.3</c:v>
                </c:pt>
                <c:pt idx="120">
                  <c:v>29</c:v>
                </c:pt>
                <c:pt idx="121">
                  <c:v>29.6</c:v>
                </c:pt>
                <c:pt idx="122">
                  <c:v>31.3</c:v>
                </c:pt>
                <c:pt idx="123">
                  <c:v>27.3</c:v>
                </c:pt>
                <c:pt idx="124">
                  <c:v>27.9</c:v>
                </c:pt>
                <c:pt idx="125">
                  <c:v>28.4</c:v>
                </c:pt>
                <c:pt idx="126">
                  <c:v>28.1</c:v>
                </c:pt>
                <c:pt idx="127">
                  <c:v>29.9</c:v>
                </c:pt>
                <c:pt idx="128">
                  <c:v>28.5</c:v>
                </c:pt>
                <c:pt idx="129">
                  <c:v>27.6</c:v>
                </c:pt>
                <c:pt idx="130">
                  <c:v>29.3</c:v>
                </c:pt>
                <c:pt idx="131">
                  <c:v>27.9</c:v>
                </c:pt>
                <c:pt idx="132">
                  <c:v>28</c:v>
                </c:pt>
                <c:pt idx="133">
                  <c:v>28.6</c:v>
                </c:pt>
                <c:pt idx="134">
                  <c:v>28.2</c:v>
                </c:pt>
                <c:pt idx="135">
                  <c:v>27.6</c:v>
                </c:pt>
                <c:pt idx="136">
                  <c:v>31</c:v>
                </c:pt>
                <c:pt idx="137">
                  <c:v>28.3</c:v>
                </c:pt>
                <c:pt idx="138">
                  <c:v>29.5</c:v>
                </c:pt>
                <c:pt idx="139">
                  <c:v>30.9</c:v>
                </c:pt>
                <c:pt idx="140">
                  <c:v>31.9</c:v>
                </c:pt>
                <c:pt idx="141">
                  <c:v>26.8</c:v>
                </c:pt>
                <c:pt idx="142">
                  <c:v>29.8</c:v>
                </c:pt>
                <c:pt idx="143">
                  <c:v>29.6</c:v>
                </c:pt>
                <c:pt idx="144">
                  <c:v>28</c:v>
                </c:pt>
                <c:pt idx="145">
                  <c:v>29.1</c:v>
                </c:pt>
                <c:pt idx="146">
                  <c:v>31.7</c:v>
                </c:pt>
                <c:pt idx="147">
                  <c:v>30.1</c:v>
                </c:pt>
                <c:pt idx="148">
                  <c:v>31.6</c:v>
                </c:pt>
                <c:pt idx="149">
                  <c:v>30.6</c:v>
                </c:pt>
                <c:pt idx="150">
                  <c:v>28.3</c:v>
                </c:pt>
                <c:pt idx="151">
                  <c:v>28.6</c:v>
                </c:pt>
                <c:pt idx="152">
                  <c:v>28.5</c:v>
                </c:pt>
                <c:pt idx="153">
                  <c:v>29.5</c:v>
                </c:pt>
                <c:pt idx="154">
                  <c:v>30.6</c:v>
                </c:pt>
                <c:pt idx="155">
                  <c:v>29.1</c:v>
                </c:pt>
                <c:pt idx="156">
                  <c:v>28.5</c:v>
                </c:pt>
                <c:pt idx="157">
                  <c:v>29.5</c:v>
                </c:pt>
                <c:pt idx="158">
                  <c:v>32.1</c:v>
                </c:pt>
                <c:pt idx="159">
                  <c:v>29</c:v>
                </c:pt>
                <c:pt idx="160">
                  <c:v>27.9</c:v>
                </c:pt>
                <c:pt idx="161">
                  <c:v>29.4</c:v>
                </c:pt>
              </c:numCache>
            </c:numRef>
          </c:val>
          <c:smooth val="1"/>
        </c:ser>
        <c:ser>
          <c:idx val="1"/>
          <c:order val="1"/>
          <c:spPr>
            <a:solidFill>
              <a:srgbClr val="468a1a"/>
            </a:solidFill>
            <a:ln w="28800">
              <a:solidFill>
                <a:srgbClr val="468a1a"/>
              </a:solidFill>
              <a:round/>
            </a:ln>
          </c:spPr>
          <c:marker>
            <c:symbol val="none"/>
          </c:marker>
          <c:dLbls>
            <c:txPr>
              <a:bodyPr wrap="none"/>
              <a:lstStyle/>
              <a:p>
                <a:pPr>
                  <a:defRPr b="0" sz="1000" spc="-1" strike="noStrike">
                    <a:solidFill>
                      <a:srgbClr val="000000"/>
                    </a:solidFill>
                    <a:latin typeface="Arial"/>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trendline>
            <c:spPr>
              <a:ln w="36720">
                <a:solidFill>
                  <a:srgbClr val="468a1a"/>
                </a:solidFill>
                <a:round/>
              </a:ln>
            </c:spPr>
            <c:trendlineType val="linear"/>
            <c:forward val="0"/>
            <c:backward val="0"/>
            <c:dispRSqr val="0"/>
            <c:dispEq val="0"/>
          </c:trendline>
          <c:val>
            <c:numRef>
              <c:f>Sheet1!$PP$11:$PP$175</c:f>
              <c:numCache>
                <c:formatCode>General</c:formatCode>
                <c:ptCount val="165"/>
                <c:pt idx="0">
                  <c:v>36.5</c:v>
                </c:pt>
                <c:pt idx="1">
                  <c:v>36.5</c:v>
                </c:pt>
                <c:pt idx="2">
                  <c:v>36.5</c:v>
                </c:pt>
                <c:pt idx="3">
                  <c:v>36.5</c:v>
                </c:pt>
                <c:pt idx="4">
                  <c:v>36.5</c:v>
                </c:pt>
                <c:pt idx="5">
                  <c:v>36.5</c:v>
                </c:pt>
                <c:pt idx="6">
                  <c:v>36.5</c:v>
                </c:pt>
                <c:pt idx="7">
                  <c:v>36.5</c:v>
                </c:pt>
                <c:pt idx="8">
                  <c:v>36.5</c:v>
                </c:pt>
                <c:pt idx="9">
                  <c:v>36.5</c:v>
                </c:pt>
                <c:pt idx="10">
                  <c:v>36.5</c:v>
                </c:pt>
                <c:pt idx="11">
                  <c:v>36.5</c:v>
                </c:pt>
                <c:pt idx="12">
                  <c:v>36.5</c:v>
                </c:pt>
                <c:pt idx="13">
                  <c:v>36.5</c:v>
                </c:pt>
                <c:pt idx="14">
                  <c:v>36.5</c:v>
                </c:pt>
                <c:pt idx="15">
                  <c:v>36.5</c:v>
                </c:pt>
                <c:pt idx="16">
                  <c:v>36.5</c:v>
                </c:pt>
                <c:pt idx="17">
                  <c:v>36.5</c:v>
                </c:pt>
                <c:pt idx="18">
                  <c:v>36.5</c:v>
                </c:pt>
                <c:pt idx="19">
                  <c:v>36.5</c:v>
                </c:pt>
                <c:pt idx="20">
                  <c:v>36.5</c:v>
                </c:pt>
                <c:pt idx="21">
                  <c:v>36.5</c:v>
                </c:pt>
                <c:pt idx="22">
                  <c:v>36.5</c:v>
                </c:pt>
                <c:pt idx="23">
                  <c:v>36.5</c:v>
                </c:pt>
                <c:pt idx="24">
                  <c:v>36.5</c:v>
                </c:pt>
                <c:pt idx="25">
                  <c:v>36.5</c:v>
                </c:pt>
                <c:pt idx="26">
                  <c:v>36.5</c:v>
                </c:pt>
                <c:pt idx="27">
                  <c:v>36.5</c:v>
                </c:pt>
                <c:pt idx="28">
                  <c:v>36.5</c:v>
                </c:pt>
                <c:pt idx="29">
                  <c:v>35.1</c:v>
                </c:pt>
                <c:pt idx="30">
                  <c:v>34.5</c:v>
                </c:pt>
                <c:pt idx="31">
                  <c:v>37.7</c:v>
                </c:pt>
                <c:pt idx="32">
                  <c:v>36.8</c:v>
                </c:pt>
                <c:pt idx="33">
                  <c:v>35.4</c:v>
                </c:pt>
                <c:pt idx="34">
                  <c:v>35.7</c:v>
                </c:pt>
                <c:pt idx="35">
                  <c:v>39.6</c:v>
                </c:pt>
                <c:pt idx="36">
                  <c:v>36.2</c:v>
                </c:pt>
                <c:pt idx="37">
                  <c:v>38.4</c:v>
                </c:pt>
                <c:pt idx="38">
                  <c:v>36.8</c:v>
                </c:pt>
                <c:pt idx="39">
                  <c:v>38.9</c:v>
                </c:pt>
                <c:pt idx="40">
                  <c:v>37.4</c:v>
                </c:pt>
                <c:pt idx="41">
                  <c:v>35.8</c:v>
                </c:pt>
                <c:pt idx="42">
                  <c:v>35.5</c:v>
                </c:pt>
                <c:pt idx="43">
                  <c:v>35.2</c:v>
                </c:pt>
                <c:pt idx="44">
                  <c:v>36.9</c:v>
                </c:pt>
                <c:pt idx="45">
                  <c:v>39.9</c:v>
                </c:pt>
                <c:pt idx="46">
                  <c:v>35.9</c:v>
                </c:pt>
                <c:pt idx="47">
                  <c:v>38.1</c:v>
                </c:pt>
                <c:pt idx="48">
                  <c:v>34.6</c:v>
                </c:pt>
                <c:pt idx="49">
                  <c:v>36.3</c:v>
                </c:pt>
                <c:pt idx="50">
                  <c:v>35.8</c:v>
                </c:pt>
                <c:pt idx="51">
                  <c:v>36.8</c:v>
                </c:pt>
                <c:pt idx="52">
                  <c:v>36.8</c:v>
                </c:pt>
                <c:pt idx="53">
                  <c:v>38.4</c:v>
                </c:pt>
                <c:pt idx="54">
                  <c:v>38</c:v>
                </c:pt>
                <c:pt idx="55">
                  <c:v>37.1</c:v>
                </c:pt>
                <c:pt idx="56">
                  <c:v>36</c:v>
                </c:pt>
                <c:pt idx="57">
                  <c:v>36.4</c:v>
                </c:pt>
                <c:pt idx="58">
                  <c:v>37.6</c:v>
                </c:pt>
                <c:pt idx="59">
                  <c:v>37.1</c:v>
                </c:pt>
                <c:pt idx="60">
                  <c:v>36.4</c:v>
                </c:pt>
                <c:pt idx="61">
                  <c:v>37.9</c:v>
                </c:pt>
                <c:pt idx="62">
                  <c:v>38.8</c:v>
                </c:pt>
                <c:pt idx="63">
                  <c:v>33.3</c:v>
                </c:pt>
                <c:pt idx="64">
                  <c:v>36.4</c:v>
                </c:pt>
                <c:pt idx="65">
                  <c:v>38.6</c:v>
                </c:pt>
                <c:pt idx="66">
                  <c:v>36.4</c:v>
                </c:pt>
                <c:pt idx="67">
                  <c:v>35.1</c:v>
                </c:pt>
                <c:pt idx="68">
                  <c:v>37.6</c:v>
                </c:pt>
                <c:pt idx="69">
                  <c:v>36.4</c:v>
                </c:pt>
                <c:pt idx="70">
                  <c:v>36.1</c:v>
                </c:pt>
                <c:pt idx="71">
                  <c:v>40.7</c:v>
                </c:pt>
                <c:pt idx="72">
                  <c:v>36.7</c:v>
                </c:pt>
                <c:pt idx="73">
                  <c:v>36.7</c:v>
                </c:pt>
                <c:pt idx="74">
                  <c:v>34.6</c:v>
                </c:pt>
                <c:pt idx="75">
                  <c:v>35.7</c:v>
                </c:pt>
                <c:pt idx="76">
                  <c:v>34.4</c:v>
                </c:pt>
                <c:pt idx="77">
                  <c:v>36.8</c:v>
                </c:pt>
                <c:pt idx="78">
                  <c:v>38.9</c:v>
                </c:pt>
                <c:pt idx="79">
                  <c:v>38</c:v>
                </c:pt>
                <c:pt idx="80">
                  <c:v>36.8</c:v>
                </c:pt>
                <c:pt idx="81">
                  <c:v>36.8</c:v>
                </c:pt>
                <c:pt idx="82">
                  <c:v>36.9</c:v>
                </c:pt>
                <c:pt idx="83">
                  <c:v>37.7</c:v>
                </c:pt>
                <c:pt idx="84">
                  <c:v>37.1</c:v>
                </c:pt>
                <c:pt idx="85">
                  <c:v>36.5</c:v>
                </c:pt>
                <c:pt idx="86">
                  <c:v>38.5</c:v>
                </c:pt>
                <c:pt idx="87">
                  <c:v>37.4</c:v>
                </c:pt>
                <c:pt idx="88">
                  <c:v>38.3</c:v>
                </c:pt>
                <c:pt idx="89">
                  <c:v>36.8</c:v>
                </c:pt>
                <c:pt idx="90">
                  <c:v>38.6</c:v>
                </c:pt>
                <c:pt idx="91">
                  <c:v>39</c:v>
                </c:pt>
                <c:pt idx="92">
                  <c:v>36.7</c:v>
                </c:pt>
                <c:pt idx="93">
                  <c:v>36.2</c:v>
                </c:pt>
                <c:pt idx="94">
                  <c:v>37.5</c:v>
                </c:pt>
                <c:pt idx="95">
                  <c:v>37.4</c:v>
                </c:pt>
                <c:pt idx="96">
                  <c:v>39.5</c:v>
                </c:pt>
                <c:pt idx="97">
                  <c:v>37.1</c:v>
                </c:pt>
                <c:pt idx="98">
                  <c:v>39.1</c:v>
                </c:pt>
                <c:pt idx="99">
                  <c:v>40.4</c:v>
                </c:pt>
                <c:pt idx="100">
                  <c:v>38.6</c:v>
                </c:pt>
                <c:pt idx="101">
                  <c:v>36.9</c:v>
                </c:pt>
                <c:pt idx="102">
                  <c:v>38.9</c:v>
                </c:pt>
                <c:pt idx="103">
                  <c:v>37.3</c:v>
                </c:pt>
                <c:pt idx="104">
                  <c:v>39.5</c:v>
                </c:pt>
                <c:pt idx="105">
                  <c:v>36.2</c:v>
                </c:pt>
                <c:pt idx="106">
                  <c:v>37.5</c:v>
                </c:pt>
                <c:pt idx="107">
                  <c:v>38.4</c:v>
                </c:pt>
                <c:pt idx="108">
                  <c:v>40.1</c:v>
                </c:pt>
                <c:pt idx="109">
                  <c:v>39.1</c:v>
                </c:pt>
                <c:pt idx="110">
                  <c:v>39.1</c:v>
                </c:pt>
                <c:pt idx="111">
                  <c:v>40.7</c:v>
                </c:pt>
                <c:pt idx="112">
                  <c:v>41.9</c:v>
                </c:pt>
                <c:pt idx="113">
                  <c:v>36.2</c:v>
                </c:pt>
                <c:pt idx="114">
                  <c:v>36.6</c:v>
                </c:pt>
                <c:pt idx="115">
                  <c:v>37.2</c:v>
                </c:pt>
                <c:pt idx="116">
                  <c:v>39.5</c:v>
                </c:pt>
                <c:pt idx="117">
                  <c:v>39.3</c:v>
                </c:pt>
                <c:pt idx="118">
                  <c:v>41.6</c:v>
                </c:pt>
                <c:pt idx="119">
                  <c:v>38.3</c:v>
                </c:pt>
                <c:pt idx="120">
                  <c:v>39.2</c:v>
                </c:pt>
                <c:pt idx="121">
                  <c:v>39.2</c:v>
                </c:pt>
                <c:pt idx="122">
                  <c:v>40.4</c:v>
                </c:pt>
                <c:pt idx="123">
                  <c:v>37.6</c:v>
                </c:pt>
                <c:pt idx="124">
                  <c:v>38.8</c:v>
                </c:pt>
                <c:pt idx="125">
                  <c:v>38.3</c:v>
                </c:pt>
                <c:pt idx="126">
                  <c:v>37.4</c:v>
                </c:pt>
                <c:pt idx="127">
                  <c:v>40.4</c:v>
                </c:pt>
                <c:pt idx="128">
                  <c:v>38.8</c:v>
                </c:pt>
                <c:pt idx="129">
                  <c:v>38.7</c:v>
                </c:pt>
                <c:pt idx="130">
                  <c:v>41</c:v>
                </c:pt>
                <c:pt idx="131">
                  <c:v>36.5</c:v>
                </c:pt>
                <c:pt idx="132">
                  <c:v>38.9</c:v>
                </c:pt>
                <c:pt idx="133">
                  <c:v>38.5</c:v>
                </c:pt>
                <c:pt idx="134">
                  <c:v>36.4</c:v>
                </c:pt>
                <c:pt idx="135">
                  <c:v>37.2</c:v>
                </c:pt>
                <c:pt idx="136">
                  <c:v>38.3</c:v>
                </c:pt>
                <c:pt idx="137">
                  <c:v>38.1</c:v>
                </c:pt>
                <c:pt idx="138">
                  <c:v>40.5</c:v>
                </c:pt>
                <c:pt idx="139">
                  <c:v>37</c:v>
                </c:pt>
                <c:pt idx="140">
                  <c:v>41.3</c:v>
                </c:pt>
                <c:pt idx="141">
                  <c:v>36.5</c:v>
                </c:pt>
                <c:pt idx="142">
                  <c:v>38.8</c:v>
                </c:pt>
                <c:pt idx="143">
                  <c:v>39.2</c:v>
                </c:pt>
                <c:pt idx="144">
                  <c:v>37.9</c:v>
                </c:pt>
                <c:pt idx="145">
                  <c:v>42</c:v>
                </c:pt>
                <c:pt idx="146">
                  <c:v>39.7</c:v>
                </c:pt>
                <c:pt idx="147">
                  <c:v>39.9</c:v>
                </c:pt>
                <c:pt idx="148">
                  <c:v>39.6</c:v>
                </c:pt>
                <c:pt idx="149">
                  <c:v>39.1</c:v>
                </c:pt>
                <c:pt idx="150">
                  <c:v>40.3</c:v>
                </c:pt>
                <c:pt idx="151">
                  <c:v>37.9</c:v>
                </c:pt>
                <c:pt idx="152">
                  <c:v>40.6</c:v>
                </c:pt>
                <c:pt idx="153">
                  <c:v>40.2</c:v>
                </c:pt>
                <c:pt idx="154">
                  <c:v>39.3</c:v>
                </c:pt>
                <c:pt idx="155">
                  <c:v>38.2</c:v>
                </c:pt>
                <c:pt idx="156">
                  <c:v>39</c:v>
                </c:pt>
                <c:pt idx="157">
                  <c:v>41</c:v>
                </c:pt>
                <c:pt idx="158">
                  <c:v>42.2</c:v>
                </c:pt>
                <c:pt idx="159">
                  <c:v>38.4</c:v>
                </c:pt>
                <c:pt idx="160">
                  <c:v>37.3</c:v>
                </c:pt>
                <c:pt idx="161">
                  <c:v>36.5</c:v>
                </c:pt>
              </c:numCache>
            </c:numRef>
          </c:val>
          <c:smooth val="1"/>
        </c:ser>
        <c:hiLowLines>
          <c:spPr>
            <a:ln w="0">
              <a:noFill/>
            </a:ln>
          </c:spPr>
        </c:hiLowLines>
        <c:marker val="0"/>
        <c:axId val="61456697"/>
        <c:axId val="66474945"/>
      </c:lineChart>
      <c:catAx>
        <c:axId val="61456697"/>
        <c:scaling>
          <c:orientation val="minMax"/>
        </c:scaling>
        <c:delete val="0"/>
        <c:axPos val="b"/>
        <c:numFmt formatCode="General" sourceLinked="0"/>
        <c:majorTickMark val="out"/>
        <c:minorTickMark val="none"/>
        <c:tickLblPos val="nextTo"/>
        <c:spPr>
          <a:ln w="0">
            <a:solidFill>
              <a:srgbClr val="b3b3b3"/>
            </a:solidFill>
          </a:ln>
        </c:spPr>
        <c:txPr>
          <a:bodyPr/>
          <a:lstStyle/>
          <a:p>
            <a:pPr>
              <a:defRPr b="0" sz="1000" spc="-1" strike="noStrike">
                <a:solidFill>
                  <a:srgbClr val="000000"/>
                </a:solidFill>
                <a:latin typeface="Arial"/>
              </a:defRPr>
            </a:pPr>
          </a:p>
        </c:txPr>
        <c:crossAx val="66474945"/>
        <c:crosses val="autoZero"/>
        <c:auto val="1"/>
        <c:lblAlgn val="ctr"/>
        <c:lblOffset val="100"/>
        <c:noMultiLvlLbl val="0"/>
      </c:catAx>
      <c:valAx>
        <c:axId val="66474945"/>
        <c:scaling>
          <c:orientation val="minMax"/>
          <c:max val="43"/>
          <c:min val="25.5"/>
        </c:scaling>
        <c:delete val="0"/>
        <c:axPos val="l"/>
        <c:majorGridlines>
          <c:spPr>
            <a:ln w="0">
              <a:solidFill>
                <a:srgbClr val="b3b3b3"/>
              </a:solidFill>
            </a:ln>
          </c:spPr>
        </c:majorGridlines>
        <c:numFmt formatCode="General" sourceLinked="0"/>
        <c:majorTickMark val="out"/>
        <c:minorTickMark val="none"/>
        <c:tickLblPos val="nextTo"/>
        <c:spPr>
          <a:ln w="0">
            <a:solidFill>
              <a:srgbClr val="b3b3b3"/>
            </a:solidFill>
          </a:ln>
        </c:spPr>
        <c:txPr>
          <a:bodyPr/>
          <a:lstStyle/>
          <a:p>
            <a:pPr>
              <a:defRPr b="0" sz="1000" spc="-1" strike="noStrike">
                <a:solidFill>
                  <a:srgbClr val="000000"/>
                </a:solidFill>
                <a:latin typeface="Arial"/>
              </a:defRPr>
            </a:pPr>
          </a:p>
        </c:txPr>
        <c:crossAx val="61456697"/>
        <c:crossesAt val="0"/>
        <c:crossBetween val="midCat"/>
      </c:valAx>
      <c:spPr>
        <a:noFill/>
        <a:ln w="0">
          <a:solidFill>
            <a:srgbClr val="b3b3b3"/>
          </a:solidFill>
        </a:ln>
      </c:spPr>
    </c:plotArea>
    <c:plotVisOnly val="1"/>
    <c:dispBlanksAs val="gap"/>
  </c:chart>
  <c:spPr>
    <a:solidFill>
      <a:srgbClr val="ffffff"/>
    </a:solidFill>
    <a:ln w="0">
      <a:noFill/>
    </a:ln>
  </c:spPr>
</c:chartSpace>
</file>

<file path=xl/charts/chart35.xml><?xml version="1.0" encoding="utf-8"?>
<c:chartSpace xmlns:c="http://schemas.openxmlformats.org/drawingml/2006/chart" xmlns:a="http://schemas.openxmlformats.org/drawingml/2006/main" xmlns:r="http://schemas.openxmlformats.org/officeDocument/2006/relationships">
  <c:lang val="en-US"/>
  <c:roundedCorners val="0"/>
  <c:chart>
    <c:autoTitleDeleted val="1"/>
    <c:plotArea>
      <c:lineChart>
        <c:grouping val="standard"/>
        <c:varyColors val="0"/>
        <c:ser>
          <c:idx val="0"/>
          <c:order val="0"/>
          <c:spPr>
            <a:solidFill>
              <a:srgbClr val="004586"/>
            </a:solidFill>
            <a:ln w="28800">
              <a:solidFill>
                <a:srgbClr val="004586"/>
              </a:solidFill>
              <a:round/>
            </a:ln>
          </c:spPr>
          <c:marker>
            <c:symbol val="none"/>
          </c:marker>
          <c:dLbls>
            <c:txPr>
              <a:bodyPr wrap="none"/>
              <a:lstStyle/>
              <a:p>
                <a:pPr>
                  <a:defRPr b="0" sz="1000" spc="-1" strike="noStrike">
                    <a:solidFill>
                      <a:srgbClr val="000000"/>
                    </a:solidFill>
                    <a:latin typeface="Arial"/>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trendline>
            <c:spPr>
              <a:ln w="36720">
                <a:solidFill>
                  <a:srgbClr val="004586"/>
                </a:solidFill>
                <a:round/>
              </a:ln>
            </c:spPr>
            <c:trendlineType val="linear"/>
            <c:forward val="0"/>
            <c:backward val="0"/>
            <c:dispRSqr val="0"/>
            <c:dispEq val="0"/>
          </c:trendline>
          <c:val>
            <c:numRef>
              <c:f>Sheet1!$PO$11:$PO$175</c:f>
              <c:numCache>
                <c:formatCode>General</c:formatCode>
                <c:ptCount val="165"/>
                <c:pt idx="0">
                  <c:v>13.6</c:v>
                </c:pt>
                <c:pt idx="1">
                  <c:v>14</c:v>
                </c:pt>
                <c:pt idx="2">
                  <c:v>12.9</c:v>
                </c:pt>
                <c:pt idx="3">
                  <c:v>12.7</c:v>
                </c:pt>
                <c:pt idx="4">
                  <c:v>12.3</c:v>
                </c:pt>
                <c:pt idx="5">
                  <c:v>13.3</c:v>
                </c:pt>
                <c:pt idx="6">
                  <c:v>13.8</c:v>
                </c:pt>
                <c:pt idx="7">
                  <c:v>13</c:v>
                </c:pt>
                <c:pt idx="8">
                  <c:v>14.3</c:v>
                </c:pt>
                <c:pt idx="9">
                  <c:v>13.6</c:v>
                </c:pt>
                <c:pt idx="10">
                  <c:v>13.7</c:v>
                </c:pt>
                <c:pt idx="11">
                  <c:v>12.7</c:v>
                </c:pt>
                <c:pt idx="12">
                  <c:v>13.4</c:v>
                </c:pt>
                <c:pt idx="13">
                  <c:v>12.1</c:v>
                </c:pt>
                <c:pt idx="14">
                  <c:v>13.8</c:v>
                </c:pt>
                <c:pt idx="15">
                  <c:v>12.3</c:v>
                </c:pt>
                <c:pt idx="16">
                  <c:v>14</c:v>
                </c:pt>
                <c:pt idx="17">
                  <c:v>11.7</c:v>
                </c:pt>
                <c:pt idx="18">
                  <c:v>12</c:v>
                </c:pt>
                <c:pt idx="19">
                  <c:v>13.1</c:v>
                </c:pt>
                <c:pt idx="20">
                  <c:v>12.7</c:v>
                </c:pt>
                <c:pt idx="21">
                  <c:v>11.8</c:v>
                </c:pt>
                <c:pt idx="22">
                  <c:v>12.9</c:v>
                </c:pt>
                <c:pt idx="23">
                  <c:v>12.1</c:v>
                </c:pt>
                <c:pt idx="24">
                  <c:v>11.8</c:v>
                </c:pt>
                <c:pt idx="25">
                  <c:v>12.7</c:v>
                </c:pt>
                <c:pt idx="26">
                  <c:v>12.1</c:v>
                </c:pt>
                <c:pt idx="27">
                  <c:v>13.5</c:v>
                </c:pt>
                <c:pt idx="28">
                  <c:v>14.7</c:v>
                </c:pt>
                <c:pt idx="29">
                  <c:v>14.1</c:v>
                </c:pt>
                <c:pt idx="30">
                  <c:v>14</c:v>
                </c:pt>
                <c:pt idx="31">
                  <c:v>12.9</c:v>
                </c:pt>
                <c:pt idx="32">
                  <c:v>13.2</c:v>
                </c:pt>
                <c:pt idx="33">
                  <c:v>12.8</c:v>
                </c:pt>
                <c:pt idx="34">
                  <c:v>12.6</c:v>
                </c:pt>
                <c:pt idx="35">
                  <c:v>13.3</c:v>
                </c:pt>
                <c:pt idx="36">
                  <c:v>13.7</c:v>
                </c:pt>
                <c:pt idx="37">
                  <c:v>13.4</c:v>
                </c:pt>
                <c:pt idx="38">
                  <c:v>13.8</c:v>
                </c:pt>
                <c:pt idx="39">
                  <c:v>13.4</c:v>
                </c:pt>
                <c:pt idx="40">
                  <c:v>12.6</c:v>
                </c:pt>
                <c:pt idx="41">
                  <c:v>14.1</c:v>
                </c:pt>
                <c:pt idx="42">
                  <c:v>13.2</c:v>
                </c:pt>
                <c:pt idx="43">
                  <c:v>13.7</c:v>
                </c:pt>
                <c:pt idx="44">
                  <c:v>12.7</c:v>
                </c:pt>
                <c:pt idx="45">
                  <c:v>13.2</c:v>
                </c:pt>
                <c:pt idx="46">
                  <c:v>12</c:v>
                </c:pt>
                <c:pt idx="47">
                  <c:v>11.1</c:v>
                </c:pt>
                <c:pt idx="48">
                  <c:v>10.7</c:v>
                </c:pt>
                <c:pt idx="49">
                  <c:v>11.6</c:v>
                </c:pt>
                <c:pt idx="50">
                  <c:v>10.7</c:v>
                </c:pt>
                <c:pt idx="51">
                  <c:v>11.7</c:v>
                </c:pt>
                <c:pt idx="52">
                  <c:v>13.3</c:v>
                </c:pt>
                <c:pt idx="53">
                  <c:v>12.7</c:v>
                </c:pt>
                <c:pt idx="54">
                  <c:v>12.8</c:v>
                </c:pt>
                <c:pt idx="55">
                  <c:v>12.7833333333333</c:v>
                </c:pt>
                <c:pt idx="56">
                  <c:v>12.6</c:v>
                </c:pt>
                <c:pt idx="57">
                  <c:v>11.8</c:v>
                </c:pt>
                <c:pt idx="58">
                  <c:v>12.6</c:v>
                </c:pt>
                <c:pt idx="59">
                  <c:v>12</c:v>
                </c:pt>
                <c:pt idx="60">
                  <c:v>13.3</c:v>
                </c:pt>
                <c:pt idx="61">
                  <c:v>12</c:v>
                </c:pt>
                <c:pt idx="62">
                  <c:v>12</c:v>
                </c:pt>
                <c:pt idx="63">
                  <c:v>12.7</c:v>
                </c:pt>
                <c:pt idx="64">
                  <c:v>11.8</c:v>
                </c:pt>
                <c:pt idx="65">
                  <c:v>12.9</c:v>
                </c:pt>
                <c:pt idx="66">
                  <c:v>11.9</c:v>
                </c:pt>
                <c:pt idx="67">
                  <c:v>12</c:v>
                </c:pt>
                <c:pt idx="68">
                  <c:v>10.8</c:v>
                </c:pt>
                <c:pt idx="69">
                  <c:v>13.2</c:v>
                </c:pt>
                <c:pt idx="70">
                  <c:v>11.1</c:v>
                </c:pt>
                <c:pt idx="71">
                  <c:v>12.1</c:v>
                </c:pt>
                <c:pt idx="72">
                  <c:v>12.3</c:v>
                </c:pt>
                <c:pt idx="73">
                  <c:v>13.3</c:v>
                </c:pt>
                <c:pt idx="74">
                  <c:v>12.4</c:v>
                </c:pt>
                <c:pt idx="75">
                  <c:v>12.2</c:v>
                </c:pt>
                <c:pt idx="76">
                  <c:v>12.1</c:v>
                </c:pt>
                <c:pt idx="77">
                  <c:v>12.1</c:v>
                </c:pt>
                <c:pt idx="78">
                  <c:v>12.1</c:v>
                </c:pt>
                <c:pt idx="79">
                  <c:v>12.4</c:v>
                </c:pt>
                <c:pt idx="80">
                  <c:v>12.8</c:v>
                </c:pt>
                <c:pt idx="81">
                  <c:v>12.1</c:v>
                </c:pt>
                <c:pt idx="82">
                  <c:v>11.4</c:v>
                </c:pt>
                <c:pt idx="83">
                  <c:v>12.2</c:v>
                </c:pt>
                <c:pt idx="84">
                  <c:v>11.8</c:v>
                </c:pt>
                <c:pt idx="85">
                  <c:v>11.9</c:v>
                </c:pt>
                <c:pt idx="86">
                  <c:v>11.4</c:v>
                </c:pt>
                <c:pt idx="87">
                  <c:v>11.8</c:v>
                </c:pt>
                <c:pt idx="88">
                  <c:v>12.4</c:v>
                </c:pt>
                <c:pt idx="89">
                  <c:v>12.8</c:v>
                </c:pt>
                <c:pt idx="90">
                  <c:v>11.9</c:v>
                </c:pt>
                <c:pt idx="91">
                  <c:v>11.8</c:v>
                </c:pt>
                <c:pt idx="92">
                  <c:v>12</c:v>
                </c:pt>
                <c:pt idx="93">
                  <c:v>12.8</c:v>
                </c:pt>
                <c:pt idx="94">
                  <c:v>12</c:v>
                </c:pt>
                <c:pt idx="95">
                  <c:v>12</c:v>
                </c:pt>
                <c:pt idx="96">
                  <c:v>11.8</c:v>
                </c:pt>
                <c:pt idx="97">
                  <c:v>12</c:v>
                </c:pt>
                <c:pt idx="98">
                  <c:v>13</c:v>
                </c:pt>
                <c:pt idx="99">
                  <c:v>12.1</c:v>
                </c:pt>
                <c:pt idx="100">
                  <c:v>12.3</c:v>
                </c:pt>
                <c:pt idx="101">
                  <c:v>13.8</c:v>
                </c:pt>
                <c:pt idx="102">
                  <c:v>11.9</c:v>
                </c:pt>
                <c:pt idx="103">
                  <c:v>12.6</c:v>
                </c:pt>
                <c:pt idx="104">
                  <c:v>12.3</c:v>
                </c:pt>
                <c:pt idx="105">
                  <c:v>11.3</c:v>
                </c:pt>
                <c:pt idx="106">
                  <c:v>13</c:v>
                </c:pt>
                <c:pt idx="107">
                  <c:v>11.4</c:v>
                </c:pt>
                <c:pt idx="108">
                  <c:v>12.8</c:v>
                </c:pt>
                <c:pt idx="109">
                  <c:v>12.2</c:v>
                </c:pt>
                <c:pt idx="110">
                  <c:v>13.1</c:v>
                </c:pt>
                <c:pt idx="111">
                  <c:v>12.7</c:v>
                </c:pt>
                <c:pt idx="112">
                  <c:v>12.6</c:v>
                </c:pt>
                <c:pt idx="113">
                  <c:v>13.1</c:v>
                </c:pt>
                <c:pt idx="114">
                  <c:v>13.5</c:v>
                </c:pt>
                <c:pt idx="115">
                  <c:v>13.2</c:v>
                </c:pt>
                <c:pt idx="116">
                  <c:v>12.8</c:v>
                </c:pt>
                <c:pt idx="117">
                  <c:v>12.3</c:v>
                </c:pt>
                <c:pt idx="118">
                  <c:v>13.4</c:v>
                </c:pt>
                <c:pt idx="119">
                  <c:v>13.2</c:v>
                </c:pt>
                <c:pt idx="120">
                  <c:v>12.8</c:v>
                </c:pt>
                <c:pt idx="121">
                  <c:v>12.4</c:v>
                </c:pt>
                <c:pt idx="122">
                  <c:v>12.1</c:v>
                </c:pt>
                <c:pt idx="123">
                  <c:v>11.7</c:v>
                </c:pt>
                <c:pt idx="124">
                  <c:v>13.2</c:v>
                </c:pt>
                <c:pt idx="125">
                  <c:v>12.1</c:v>
                </c:pt>
                <c:pt idx="126">
                  <c:v>13.5</c:v>
                </c:pt>
                <c:pt idx="127">
                  <c:v>13.5</c:v>
                </c:pt>
                <c:pt idx="128">
                  <c:v>12.3</c:v>
                </c:pt>
                <c:pt idx="129">
                  <c:v>12.7</c:v>
                </c:pt>
                <c:pt idx="130">
                  <c:v>13.1</c:v>
                </c:pt>
                <c:pt idx="131">
                  <c:v>13.2</c:v>
                </c:pt>
                <c:pt idx="132">
                  <c:v>13.5</c:v>
                </c:pt>
                <c:pt idx="133">
                  <c:v>13.8</c:v>
                </c:pt>
                <c:pt idx="134">
                  <c:v>12.1</c:v>
                </c:pt>
                <c:pt idx="135">
                  <c:v>13.2</c:v>
                </c:pt>
                <c:pt idx="136">
                  <c:v>12.7</c:v>
                </c:pt>
                <c:pt idx="137">
                  <c:v>12.1</c:v>
                </c:pt>
                <c:pt idx="138">
                  <c:v>14</c:v>
                </c:pt>
                <c:pt idx="139">
                  <c:v>13.4</c:v>
                </c:pt>
                <c:pt idx="140">
                  <c:v>14</c:v>
                </c:pt>
                <c:pt idx="141">
                  <c:v>14.3</c:v>
                </c:pt>
                <c:pt idx="142">
                  <c:v>13.3</c:v>
                </c:pt>
                <c:pt idx="143">
                  <c:v>12.7</c:v>
                </c:pt>
                <c:pt idx="144">
                  <c:v>13.9</c:v>
                </c:pt>
                <c:pt idx="145">
                  <c:v>12.9</c:v>
                </c:pt>
                <c:pt idx="146">
                  <c:v>13</c:v>
                </c:pt>
                <c:pt idx="147">
                  <c:v>12.6</c:v>
                </c:pt>
                <c:pt idx="148">
                  <c:v>13.4</c:v>
                </c:pt>
                <c:pt idx="149">
                  <c:v>13</c:v>
                </c:pt>
                <c:pt idx="150">
                  <c:v>13.2</c:v>
                </c:pt>
                <c:pt idx="151">
                  <c:v>12.5</c:v>
                </c:pt>
                <c:pt idx="152">
                  <c:v>13.5</c:v>
                </c:pt>
                <c:pt idx="153">
                  <c:v>13.4</c:v>
                </c:pt>
                <c:pt idx="154">
                  <c:v>12.6</c:v>
                </c:pt>
                <c:pt idx="155">
                  <c:v>13.3</c:v>
                </c:pt>
                <c:pt idx="156">
                  <c:v>14</c:v>
                </c:pt>
                <c:pt idx="157">
                  <c:v>13.4</c:v>
                </c:pt>
                <c:pt idx="158">
                  <c:v>13.8</c:v>
                </c:pt>
                <c:pt idx="159">
                  <c:v>13.8</c:v>
                </c:pt>
                <c:pt idx="160">
                  <c:v>13.3</c:v>
                </c:pt>
                <c:pt idx="161">
                  <c:v>13.2</c:v>
                </c:pt>
              </c:numCache>
            </c:numRef>
          </c:val>
          <c:smooth val="1"/>
        </c:ser>
        <c:ser>
          <c:idx val="1"/>
          <c:order val="1"/>
          <c:spPr>
            <a:solidFill>
              <a:srgbClr val="468a1a"/>
            </a:solidFill>
            <a:ln w="28800">
              <a:solidFill>
                <a:srgbClr val="468a1a"/>
              </a:solidFill>
              <a:round/>
            </a:ln>
          </c:spPr>
          <c:marker>
            <c:symbol val="none"/>
          </c:marker>
          <c:dLbls>
            <c:txPr>
              <a:bodyPr wrap="none"/>
              <a:lstStyle/>
              <a:p>
                <a:pPr>
                  <a:defRPr b="0" sz="1000" spc="-1" strike="noStrike">
                    <a:solidFill>
                      <a:srgbClr val="000000"/>
                    </a:solidFill>
                    <a:latin typeface="Arial"/>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trendline>
            <c:spPr>
              <a:ln w="36720">
                <a:solidFill>
                  <a:srgbClr val="468a1a"/>
                </a:solidFill>
                <a:round/>
              </a:ln>
            </c:spPr>
            <c:trendlineType val="linear"/>
            <c:forward val="0"/>
            <c:backward val="0"/>
            <c:dispRSqr val="0"/>
            <c:dispEq val="0"/>
          </c:trendline>
          <c:val>
            <c:numRef>
              <c:f>Sheet1!$PQ$11:$PQ$175</c:f>
              <c:numCache>
                <c:formatCode>General</c:formatCode>
                <c:ptCount val="165"/>
                <c:pt idx="0">
                  <c:v>13.9</c:v>
                </c:pt>
                <c:pt idx="1">
                  <c:v>13.9</c:v>
                </c:pt>
                <c:pt idx="2">
                  <c:v>13.9</c:v>
                </c:pt>
                <c:pt idx="3">
                  <c:v>13.9</c:v>
                </c:pt>
                <c:pt idx="4">
                  <c:v>13.9</c:v>
                </c:pt>
                <c:pt idx="5">
                  <c:v>13.9</c:v>
                </c:pt>
                <c:pt idx="6">
                  <c:v>13.9</c:v>
                </c:pt>
                <c:pt idx="7">
                  <c:v>13.9</c:v>
                </c:pt>
                <c:pt idx="8">
                  <c:v>13.9</c:v>
                </c:pt>
                <c:pt idx="9">
                  <c:v>13.9</c:v>
                </c:pt>
                <c:pt idx="10">
                  <c:v>13.9</c:v>
                </c:pt>
                <c:pt idx="11">
                  <c:v>13.9</c:v>
                </c:pt>
                <c:pt idx="12">
                  <c:v>13.9</c:v>
                </c:pt>
                <c:pt idx="13">
                  <c:v>13.9</c:v>
                </c:pt>
                <c:pt idx="14">
                  <c:v>13.9</c:v>
                </c:pt>
                <c:pt idx="15">
                  <c:v>13.9</c:v>
                </c:pt>
                <c:pt idx="16">
                  <c:v>13.9</c:v>
                </c:pt>
                <c:pt idx="17">
                  <c:v>13.9</c:v>
                </c:pt>
                <c:pt idx="18">
                  <c:v>13.9</c:v>
                </c:pt>
                <c:pt idx="19">
                  <c:v>13.9</c:v>
                </c:pt>
                <c:pt idx="20">
                  <c:v>13.9</c:v>
                </c:pt>
                <c:pt idx="21">
                  <c:v>13.9</c:v>
                </c:pt>
                <c:pt idx="22">
                  <c:v>13.9</c:v>
                </c:pt>
                <c:pt idx="23">
                  <c:v>13.9</c:v>
                </c:pt>
                <c:pt idx="24">
                  <c:v>13.9</c:v>
                </c:pt>
                <c:pt idx="25">
                  <c:v>13.9</c:v>
                </c:pt>
                <c:pt idx="26">
                  <c:v>13.9</c:v>
                </c:pt>
                <c:pt idx="27">
                  <c:v>13.9</c:v>
                </c:pt>
                <c:pt idx="28">
                  <c:v>13.9</c:v>
                </c:pt>
                <c:pt idx="29">
                  <c:v>13.8</c:v>
                </c:pt>
                <c:pt idx="30">
                  <c:v>13.8</c:v>
                </c:pt>
                <c:pt idx="31">
                  <c:v>13.6</c:v>
                </c:pt>
                <c:pt idx="32">
                  <c:v>13.1</c:v>
                </c:pt>
                <c:pt idx="33">
                  <c:v>12.9</c:v>
                </c:pt>
                <c:pt idx="34">
                  <c:v>12.5</c:v>
                </c:pt>
                <c:pt idx="35">
                  <c:v>12.5</c:v>
                </c:pt>
                <c:pt idx="36">
                  <c:v>13</c:v>
                </c:pt>
                <c:pt idx="37">
                  <c:v>12.7</c:v>
                </c:pt>
                <c:pt idx="38">
                  <c:v>12.4</c:v>
                </c:pt>
                <c:pt idx="39">
                  <c:v>12.3</c:v>
                </c:pt>
                <c:pt idx="40">
                  <c:v>11.8</c:v>
                </c:pt>
                <c:pt idx="41">
                  <c:v>13.6</c:v>
                </c:pt>
                <c:pt idx="42">
                  <c:v>12.1</c:v>
                </c:pt>
                <c:pt idx="43">
                  <c:v>12.5</c:v>
                </c:pt>
                <c:pt idx="44">
                  <c:v>12.4</c:v>
                </c:pt>
                <c:pt idx="45">
                  <c:v>12.9</c:v>
                </c:pt>
                <c:pt idx="46">
                  <c:v>12.4</c:v>
                </c:pt>
                <c:pt idx="47">
                  <c:v>12.1</c:v>
                </c:pt>
                <c:pt idx="48">
                  <c:v>12</c:v>
                </c:pt>
                <c:pt idx="49">
                  <c:v>12.8</c:v>
                </c:pt>
                <c:pt idx="50">
                  <c:v>12.8</c:v>
                </c:pt>
                <c:pt idx="51">
                  <c:v>12.5</c:v>
                </c:pt>
                <c:pt idx="52">
                  <c:v>13.6</c:v>
                </c:pt>
                <c:pt idx="53">
                  <c:v>13.3</c:v>
                </c:pt>
                <c:pt idx="54">
                  <c:v>13.6</c:v>
                </c:pt>
                <c:pt idx="55">
                  <c:v>12.7</c:v>
                </c:pt>
                <c:pt idx="56">
                  <c:v>13.4</c:v>
                </c:pt>
                <c:pt idx="57">
                  <c:v>12.5</c:v>
                </c:pt>
                <c:pt idx="58">
                  <c:v>12.9</c:v>
                </c:pt>
                <c:pt idx="59">
                  <c:v>13</c:v>
                </c:pt>
                <c:pt idx="60">
                  <c:v>14.1</c:v>
                </c:pt>
                <c:pt idx="61">
                  <c:v>12.2</c:v>
                </c:pt>
                <c:pt idx="62">
                  <c:v>12.6</c:v>
                </c:pt>
                <c:pt idx="63">
                  <c:v>12.1</c:v>
                </c:pt>
                <c:pt idx="64">
                  <c:v>12.1</c:v>
                </c:pt>
                <c:pt idx="65">
                  <c:v>13.7</c:v>
                </c:pt>
                <c:pt idx="66">
                  <c:v>12.8</c:v>
                </c:pt>
                <c:pt idx="67">
                  <c:v>13.1</c:v>
                </c:pt>
                <c:pt idx="68">
                  <c:v>11.9</c:v>
                </c:pt>
                <c:pt idx="69">
                  <c:v>14</c:v>
                </c:pt>
                <c:pt idx="70">
                  <c:v>12.1</c:v>
                </c:pt>
                <c:pt idx="71">
                  <c:v>12.3</c:v>
                </c:pt>
                <c:pt idx="72">
                  <c:v>13.1</c:v>
                </c:pt>
                <c:pt idx="73">
                  <c:v>14.3</c:v>
                </c:pt>
                <c:pt idx="74">
                  <c:v>13.8</c:v>
                </c:pt>
                <c:pt idx="75">
                  <c:v>13.3</c:v>
                </c:pt>
                <c:pt idx="76">
                  <c:v>13.1</c:v>
                </c:pt>
                <c:pt idx="77">
                  <c:v>13.9</c:v>
                </c:pt>
                <c:pt idx="78">
                  <c:v>13.5</c:v>
                </c:pt>
                <c:pt idx="79">
                  <c:v>13.6</c:v>
                </c:pt>
                <c:pt idx="80">
                  <c:v>13.8</c:v>
                </c:pt>
                <c:pt idx="81">
                  <c:v>13.6</c:v>
                </c:pt>
                <c:pt idx="82">
                  <c:v>12.6</c:v>
                </c:pt>
                <c:pt idx="83">
                  <c:v>13.2</c:v>
                </c:pt>
                <c:pt idx="84">
                  <c:v>12.9</c:v>
                </c:pt>
                <c:pt idx="85">
                  <c:v>12.9</c:v>
                </c:pt>
                <c:pt idx="86">
                  <c:v>12.8</c:v>
                </c:pt>
                <c:pt idx="87">
                  <c:v>12.8</c:v>
                </c:pt>
                <c:pt idx="88">
                  <c:v>13.4</c:v>
                </c:pt>
                <c:pt idx="89">
                  <c:v>13.8</c:v>
                </c:pt>
                <c:pt idx="90">
                  <c:v>13.1</c:v>
                </c:pt>
                <c:pt idx="91">
                  <c:v>12.7</c:v>
                </c:pt>
                <c:pt idx="92">
                  <c:v>12.7</c:v>
                </c:pt>
                <c:pt idx="93">
                  <c:v>13.3</c:v>
                </c:pt>
                <c:pt idx="94">
                  <c:v>12</c:v>
                </c:pt>
                <c:pt idx="95">
                  <c:v>12.2</c:v>
                </c:pt>
                <c:pt idx="96">
                  <c:v>12.3</c:v>
                </c:pt>
                <c:pt idx="97">
                  <c:v>12.5</c:v>
                </c:pt>
                <c:pt idx="98">
                  <c:v>13.6</c:v>
                </c:pt>
                <c:pt idx="99">
                  <c:v>12</c:v>
                </c:pt>
                <c:pt idx="100">
                  <c:v>12.4</c:v>
                </c:pt>
                <c:pt idx="101">
                  <c:v>14</c:v>
                </c:pt>
                <c:pt idx="102">
                  <c:v>12</c:v>
                </c:pt>
                <c:pt idx="103">
                  <c:v>13.4</c:v>
                </c:pt>
                <c:pt idx="104">
                  <c:v>12.9</c:v>
                </c:pt>
                <c:pt idx="105">
                  <c:v>12.2</c:v>
                </c:pt>
                <c:pt idx="106">
                  <c:v>13.6</c:v>
                </c:pt>
                <c:pt idx="107">
                  <c:v>11.9</c:v>
                </c:pt>
                <c:pt idx="108">
                  <c:v>13.6</c:v>
                </c:pt>
                <c:pt idx="109">
                  <c:v>12.9</c:v>
                </c:pt>
                <c:pt idx="110">
                  <c:v>13.3</c:v>
                </c:pt>
                <c:pt idx="111">
                  <c:v>13.3</c:v>
                </c:pt>
                <c:pt idx="112">
                  <c:v>12.5</c:v>
                </c:pt>
                <c:pt idx="113">
                  <c:v>13.4</c:v>
                </c:pt>
                <c:pt idx="114">
                  <c:v>14</c:v>
                </c:pt>
                <c:pt idx="115">
                  <c:v>14.3</c:v>
                </c:pt>
                <c:pt idx="116">
                  <c:v>13.1</c:v>
                </c:pt>
                <c:pt idx="117">
                  <c:v>12.5</c:v>
                </c:pt>
                <c:pt idx="118">
                  <c:v>14</c:v>
                </c:pt>
                <c:pt idx="119">
                  <c:v>13.7</c:v>
                </c:pt>
                <c:pt idx="120">
                  <c:v>13.3</c:v>
                </c:pt>
                <c:pt idx="121">
                  <c:v>13.1</c:v>
                </c:pt>
                <c:pt idx="122">
                  <c:v>12.3</c:v>
                </c:pt>
                <c:pt idx="123">
                  <c:v>11.9</c:v>
                </c:pt>
                <c:pt idx="124">
                  <c:v>14</c:v>
                </c:pt>
                <c:pt idx="125">
                  <c:v>12.4</c:v>
                </c:pt>
                <c:pt idx="126">
                  <c:v>13.3</c:v>
                </c:pt>
                <c:pt idx="127">
                  <c:v>13.7</c:v>
                </c:pt>
                <c:pt idx="128">
                  <c:v>12.2</c:v>
                </c:pt>
                <c:pt idx="129">
                  <c:v>13</c:v>
                </c:pt>
                <c:pt idx="130">
                  <c:v>13.2</c:v>
                </c:pt>
                <c:pt idx="131">
                  <c:v>13.5</c:v>
                </c:pt>
                <c:pt idx="132">
                  <c:v>13.5</c:v>
                </c:pt>
                <c:pt idx="133">
                  <c:v>14.2</c:v>
                </c:pt>
                <c:pt idx="134">
                  <c:v>11.9</c:v>
                </c:pt>
                <c:pt idx="135">
                  <c:v>13.4</c:v>
                </c:pt>
                <c:pt idx="136">
                  <c:v>13.1</c:v>
                </c:pt>
                <c:pt idx="137">
                  <c:v>12.2</c:v>
                </c:pt>
                <c:pt idx="138">
                  <c:v>14.3</c:v>
                </c:pt>
                <c:pt idx="139">
                  <c:v>13.5</c:v>
                </c:pt>
                <c:pt idx="140">
                  <c:v>13.6</c:v>
                </c:pt>
                <c:pt idx="141">
                  <c:v>14.4</c:v>
                </c:pt>
                <c:pt idx="142">
                  <c:v>13.1</c:v>
                </c:pt>
                <c:pt idx="143">
                  <c:v>12.9</c:v>
                </c:pt>
                <c:pt idx="144">
                  <c:v>13.7</c:v>
                </c:pt>
                <c:pt idx="145">
                  <c:v>13</c:v>
                </c:pt>
                <c:pt idx="146">
                  <c:v>12.3</c:v>
                </c:pt>
                <c:pt idx="147">
                  <c:v>12.3</c:v>
                </c:pt>
                <c:pt idx="148">
                  <c:v>13.5</c:v>
                </c:pt>
                <c:pt idx="149">
                  <c:v>13</c:v>
                </c:pt>
                <c:pt idx="150">
                  <c:v>13.5</c:v>
                </c:pt>
                <c:pt idx="151">
                  <c:v>13.1</c:v>
                </c:pt>
                <c:pt idx="152">
                  <c:v>14</c:v>
                </c:pt>
                <c:pt idx="153">
                  <c:v>13.2</c:v>
                </c:pt>
                <c:pt idx="154">
                  <c:v>12.9</c:v>
                </c:pt>
                <c:pt idx="155">
                  <c:v>13.3</c:v>
                </c:pt>
                <c:pt idx="156">
                  <c:v>14</c:v>
                </c:pt>
                <c:pt idx="157">
                  <c:v>13.5</c:v>
                </c:pt>
                <c:pt idx="158">
                  <c:v>13.8</c:v>
                </c:pt>
                <c:pt idx="159">
                  <c:v>13.8</c:v>
                </c:pt>
                <c:pt idx="160">
                  <c:v>13.2</c:v>
                </c:pt>
                <c:pt idx="161">
                  <c:v>12.7</c:v>
                </c:pt>
              </c:numCache>
            </c:numRef>
          </c:val>
          <c:smooth val="1"/>
        </c:ser>
        <c:hiLowLines>
          <c:spPr>
            <a:ln w="0">
              <a:noFill/>
            </a:ln>
          </c:spPr>
        </c:hiLowLines>
        <c:marker val="0"/>
        <c:axId val="5870069"/>
        <c:axId val="152582"/>
      </c:lineChart>
      <c:catAx>
        <c:axId val="5870069"/>
        <c:scaling>
          <c:orientation val="minMax"/>
        </c:scaling>
        <c:delete val="0"/>
        <c:axPos val="b"/>
        <c:numFmt formatCode="General" sourceLinked="0"/>
        <c:majorTickMark val="out"/>
        <c:minorTickMark val="none"/>
        <c:tickLblPos val="nextTo"/>
        <c:spPr>
          <a:ln w="0">
            <a:solidFill>
              <a:srgbClr val="b3b3b3"/>
            </a:solidFill>
          </a:ln>
        </c:spPr>
        <c:txPr>
          <a:bodyPr/>
          <a:lstStyle/>
          <a:p>
            <a:pPr>
              <a:defRPr b="0" sz="1000" spc="-1" strike="noStrike">
                <a:solidFill>
                  <a:srgbClr val="000000"/>
                </a:solidFill>
                <a:latin typeface="Arial"/>
              </a:defRPr>
            </a:pPr>
          </a:p>
        </c:txPr>
        <c:crossAx val="152582"/>
        <c:crosses val="autoZero"/>
        <c:auto val="1"/>
        <c:lblAlgn val="ctr"/>
        <c:lblOffset val="100"/>
        <c:noMultiLvlLbl val="0"/>
      </c:catAx>
      <c:valAx>
        <c:axId val="152582"/>
        <c:scaling>
          <c:orientation val="minMax"/>
          <c:max val="14.75"/>
          <c:min val="10.5"/>
        </c:scaling>
        <c:delete val="0"/>
        <c:axPos val="l"/>
        <c:majorGridlines>
          <c:spPr>
            <a:ln w="0">
              <a:solidFill>
                <a:srgbClr val="b3b3b3"/>
              </a:solidFill>
            </a:ln>
          </c:spPr>
        </c:majorGridlines>
        <c:numFmt formatCode="General" sourceLinked="0"/>
        <c:majorTickMark val="out"/>
        <c:minorTickMark val="none"/>
        <c:tickLblPos val="nextTo"/>
        <c:spPr>
          <a:ln w="0">
            <a:solidFill>
              <a:srgbClr val="b3b3b3"/>
            </a:solidFill>
          </a:ln>
        </c:spPr>
        <c:txPr>
          <a:bodyPr/>
          <a:lstStyle/>
          <a:p>
            <a:pPr>
              <a:defRPr b="0" sz="1000" spc="-1" strike="noStrike">
                <a:solidFill>
                  <a:srgbClr val="000000"/>
                </a:solidFill>
                <a:latin typeface="Arial"/>
              </a:defRPr>
            </a:pPr>
          </a:p>
        </c:txPr>
        <c:crossAx val="5870069"/>
        <c:crossesAt val="0"/>
        <c:crossBetween val="midCat"/>
      </c:valAx>
      <c:spPr>
        <a:noFill/>
        <a:ln w="0">
          <a:solidFill>
            <a:srgbClr val="b3b3b3"/>
          </a:solidFill>
        </a:ln>
      </c:spPr>
    </c:plotArea>
    <c:plotVisOnly val="1"/>
    <c:dispBlanksAs val="gap"/>
  </c:chart>
  <c:spPr>
    <a:solidFill>
      <a:srgbClr val="ffffff"/>
    </a:solidFill>
    <a:ln w="0">
      <a:noFill/>
    </a:ln>
  </c:spPr>
</c:chartSpace>
</file>

<file path=xl/charts/chart36.xml><?xml version="1.0" encoding="utf-8"?>
<c:chartSpace xmlns:c="http://schemas.openxmlformats.org/drawingml/2006/chart" xmlns:a="http://schemas.openxmlformats.org/drawingml/2006/main" xmlns:r="http://schemas.openxmlformats.org/officeDocument/2006/relationships">
  <c:lang val="en-US"/>
  <c:roundedCorners val="0"/>
  <c:chart>
    <c:autoTitleDeleted val="1"/>
    <c:plotArea>
      <c:lineChart>
        <c:grouping val="standard"/>
        <c:varyColors val="0"/>
        <c:ser>
          <c:idx val="0"/>
          <c:order val="0"/>
          <c:spPr>
            <a:solidFill>
              <a:srgbClr val="004586"/>
            </a:solidFill>
            <a:ln w="28800">
              <a:solidFill>
                <a:srgbClr val="004586"/>
              </a:solidFill>
              <a:round/>
            </a:ln>
          </c:spPr>
          <c:marker>
            <c:symbol val="none"/>
          </c:marker>
          <c:dLbls>
            <c:txPr>
              <a:bodyPr wrap="none"/>
              <a:lstStyle/>
              <a:p>
                <a:pPr>
                  <a:defRPr b="0" sz="1000" spc="-1" strike="noStrike">
                    <a:solidFill>
                      <a:srgbClr val="000000"/>
                    </a:solidFill>
                    <a:latin typeface="Arial"/>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trendline>
            <c:spPr>
              <a:ln w="36720">
                <a:solidFill>
                  <a:srgbClr val="004586"/>
                </a:solidFill>
                <a:round/>
              </a:ln>
            </c:spPr>
            <c:trendlineType val="linear"/>
            <c:forward val="0"/>
            <c:backward val="0"/>
            <c:dispRSqr val="0"/>
            <c:dispEq val="0"/>
          </c:trendline>
          <c:val>
            <c:numRef>
              <c:f>Sheet1!$PN$211:$PN$375</c:f>
              <c:numCache>
                <c:formatCode>General</c:formatCode>
                <c:ptCount val="165"/>
                <c:pt idx="0">
                  <c:v>14.3</c:v>
                </c:pt>
                <c:pt idx="1">
                  <c:v>13.9</c:v>
                </c:pt>
                <c:pt idx="2">
                  <c:v>13.3</c:v>
                </c:pt>
                <c:pt idx="3">
                  <c:v>13.5861111111111</c:v>
                </c:pt>
                <c:pt idx="4">
                  <c:v>13.1166666666667</c:v>
                </c:pt>
                <c:pt idx="5">
                  <c:v>13.8</c:v>
                </c:pt>
                <c:pt idx="6">
                  <c:v>13.7</c:v>
                </c:pt>
                <c:pt idx="7">
                  <c:v>14.8</c:v>
                </c:pt>
                <c:pt idx="8">
                  <c:v>13.2</c:v>
                </c:pt>
                <c:pt idx="9">
                  <c:v>13.8</c:v>
                </c:pt>
                <c:pt idx="10">
                  <c:v>14.7</c:v>
                </c:pt>
                <c:pt idx="11">
                  <c:v>15.1</c:v>
                </c:pt>
                <c:pt idx="12">
                  <c:v>14.8</c:v>
                </c:pt>
                <c:pt idx="13">
                  <c:v>13.2</c:v>
                </c:pt>
                <c:pt idx="14">
                  <c:v>15</c:v>
                </c:pt>
                <c:pt idx="15">
                  <c:v>14.7</c:v>
                </c:pt>
                <c:pt idx="16">
                  <c:v>14.8</c:v>
                </c:pt>
                <c:pt idx="17">
                  <c:v>13.7</c:v>
                </c:pt>
                <c:pt idx="18">
                  <c:v>14.2</c:v>
                </c:pt>
                <c:pt idx="19">
                  <c:v>15.4</c:v>
                </c:pt>
                <c:pt idx="20">
                  <c:v>14.8</c:v>
                </c:pt>
                <c:pt idx="21">
                  <c:v>13.7</c:v>
                </c:pt>
                <c:pt idx="22">
                  <c:v>14.2</c:v>
                </c:pt>
                <c:pt idx="23">
                  <c:v>14.9</c:v>
                </c:pt>
                <c:pt idx="24">
                  <c:v>14.2</c:v>
                </c:pt>
                <c:pt idx="25">
                  <c:v>15.8</c:v>
                </c:pt>
                <c:pt idx="26">
                  <c:v>15.6</c:v>
                </c:pt>
                <c:pt idx="27">
                  <c:v>14.3</c:v>
                </c:pt>
                <c:pt idx="28">
                  <c:v>15.8</c:v>
                </c:pt>
                <c:pt idx="29">
                  <c:v>15.8</c:v>
                </c:pt>
                <c:pt idx="30">
                  <c:v>12.8</c:v>
                </c:pt>
                <c:pt idx="31">
                  <c:v>14.1</c:v>
                </c:pt>
                <c:pt idx="32">
                  <c:v>13.8333333333333</c:v>
                </c:pt>
                <c:pt idx="33">
                  <c:v>14</c:v>
                </c:pt>
                <c:pt idx="34">
                  <c:v>14.8</c:v>
                </c:pt>
                <c:pt idx="35">
                  <c:v>14.3</c:v>
                </c:pt>
                <c:pt idx="36">
                  <c:v>15.6</c:v>
                </c:pt>
                <c:pt idx="37">
                  <c:v>15</c:v>
                </c:pt>
                <c:pt idx="38">
                  <c:v>14.8</c:v>
                </c:pt>
                <c:pt idx="39">
                  <c:v>14.4</c:v>
                </c:pt>
                <c:pt idx="40">
                  <c:v>15.4</c:v>
                </c:pt>
                <c:pt idx="41">
                  <c:v>12.8</c:v>
                </c:pt>
                <c:pt idx="42">
                  <c:v>13.2</c:v>
                </c:pt>
                <c:pt idx="43">
                  <c:v>13.6</c:v>
                </c:pt>
                <c:pt idx="44">
                  <c:v>13.5</c:v>
                </c:pt>
                <c:pt idx="45">
                  <c:v>14.2</c:v>
                </c:pt>
                <c:pt idx="46">
                  <c:v>12.7</c:v>
                </c:pt>
                <c:pt idx="47">
                  <c:v>19.8</c:v>
                </c:pt>
                <c:pt idx="48">
                  <c:v>16</c:v>
                </c:pt>
                <c:pt idx="49">
                  <c:v>17.7</c:v>
                </c:pt>
                <c:pt idx="50">
                  <c:v>15.7</c:v>
                </c:pt>
                <c:pt idx="51">
                  <c:v>17.8</c:v>
                </c:pt>
                <c:pt idx="52">
                  <c:v>15.1</c:v>
                </c:pt>
                <c:pt idx="53">
                  <c:v>16.8</c:v>
                </c:pt>
                <c:pt idx="54">
                  <c:v>16.4</c:v>
                </c:pt>
                <c:pt idx="55">
                  <c:v>15.1</c:v>
                </c:pt>
                <c:pt idx="56">
                  <c:v>16.1</c:v>
                </c:pt>
                <c:pt idx="57">
                  <c:v>16.1</c:v>
                </c:pt>
                <c:pt idx="58">
                  <c:v>16.9</c:v>
                </c:pt>
                <c:pt idx="59">
                  <c:v>15.1</c:v>
                </c:pt>
                <c:pt idx="60">
                  <c:v>16.9</c:v>
                </c:pt>
                <c:pt idx="61">
                  <c:v>16.6</c:v>
                </c:pt>
                <c:pt idx="62">
                  <c:v>16</c:v>
                </c:pt>
                <c:pt idx="63">
                  <c:v>14.3166666666667</c:v>
                </c:pt>
                <c:pt idx="64">
                  <c:v>14.6</c:v>
                </c:pt>
                <c:pt idx="65">
                  <c:v>13.2</c:v>
                </c:pt>
                <c:pt idx="66">
                  <c:v>12.6</c:v>
                </c:pt>
                <c:pt idx="67">
                  <c:v>12.8</c:v>
                </c:pt>
                <c:pt idx="68">
                  <c:v>15.8</c:v>
                </c:pt>
                <c:pt idx="69">
                  <c:v>14.4</c:v>
                </c:pt>
                <c:pt idx="70">
                  <c:v>12.1</c:v>
                </c:pt>
                <c:pt idx="71">
                  <c:v>13.7</c:v>
                </c:pt>
                <c:pt idx="72">
                  <c:v>12.3</c:v>
                </c:pt>
                <c:pt idx="73">
                  <c:v>14.4</c:v>
                </c:pt>
                <c:pt idx="74">
                  <c:v>12.5</c:v>
                </c:pt>
                <c:pt idx="75">
                  <c:v>14.4</c:v>
                </c:pt>
                <c:pt idx="76">
                  <c:v>14.1</c:v>
                </c:pt>
                <c:pt idx="77">
                  <c:v>15</c:v>
                </c:pt>
                <c:pt idx="78">
                  <c:v>15.6</c:v>
                </c:pt>
                <c:pt idx="79">
                  <c:v>13.6</c:v>
                </c:pt>
                <c:pt idx="80">
                  <c:v>13.3</c:v>
                </c:pt>
                <c:pt idx="81">
                  <c:v>13.6</c:v>
                </c:pt>
                <c:pt idx="82">
                  <c:v>13.4</c:v>
                </c:pt>
                <c:pt idx="83">
                  <c:v>12.5</c:v>
                </c:pt>
                <c:pt idx="84">
                  <c:v>13.1</c:v>
                </c:pt>
                <c:pt idx="85">
                  <c:v>13.9</c:v>
                </c:pt>
                <c:pt idx="86">
                  <c:v>15.2</c:v>
                </c:pt>
                <c:pt idx="87">
                  <c:v>13.6</c:v>
                </c:pt>
                <c:pt idx="88">
                  <c:v>12.6</c:v>
                </c:pt>
                <c:pt idx="89">
                  <c:v>13.6</c:v>
                </c:pt>
                <c:pt idx="90">
                  <c:v>15.1</c:v>
                </c:pt>
                <c:pt idx="91">
                  <c:v>12.8</c:v>
                </c:pt>
                <c:pt idx="92">
                  <c:v>13.2</c:v>
                </c:pt>
                <c:pt idx="93">
                  <c:v>14.4</c:v>
                </c:pt>
                <c:pt idx="94">
                  <c:v>15.6</c:v>
                </c:pt>
                <c:pt idx="95">
                  <c:v>14.8</c:v>
                </c:pt>
                <c:pt idx="96">
                  <c:v>12.1</c:v>
                </c:pt>
                <c:pt idx="97">
                  <c:v>12.4</c:v>
                </c:pt>
                <c:pt idx="98">
                  <c:v>13.7</c:v>
                </c:pt>
                <c:pt idx="99">
                  <c:v>14.1</c:v>
                </c:pt>
                <c:pt idx="100">
                  <c:v>14.6</c:v>
                </c:pt>
                <c:pt idx="101">
                  <c:v>13.3</c:v>
                </c:pt>
                <c:pt idx="102">
                  <c:v>13.4</c:v>
                </c:pt>
                <c:pt idx="103">
                  <c:v>12.3</c:v>
                </c:pt>
                <c:pt idx="104">
                  <c:v>14.5</c:v>
                </c:pt>
                <c:pt idx="105">
                  <c:v>12.8</c:v>
                </c:pt>
                <c:pt idx="106">
                  <c:v>13.7</c:v>
                </c:pt>
                <c:pt idx="107">
                  <c:v>15.5</c:v>
                </c:pt>
                <c:pt idx="108">
                  <c:v>15.6</c:v>
                </c:pt>
                <c:pt idx="109">
                  <c:v>12.9</c:v>
                </c:pt>
                <c:pt idx="110">
                  <c:v>14.3</c:v>
                </c:pt>
                <c:pt idx="111">
                  <c:v>13.2</c:v>
                </c:pt>
                <c:pt idx="112">
                  <c:v>15.9</c:v>
                </c:pt>
                <c:pt idx="113">
                  <c:v>16</c:v>
                </c:pt>
                <c:pt idx="114">
                  <c:v>14.2</c:v>
                </c:pt>
                <c:pt idx="115">
                  <c:v>14.5</c:v>
                </c:pt>
                <c:pt idx="116">
                  <c:v>14</c:v>
                </c:pt>
                <c:pt idx="117">
                  <c:v>13.2</c:v>
                </c:pt>
                <c:pt idx="118">
                  <c:v>15.2</c:v>
                </c:pt>
                <c:pt idx="119">
                  <c:v>13.2</c:v>
                </c:pt>
                <c:pt idx="120">
                  <c:v>16.3</c:v>
                </c:pt>
                <c:pt idx="121">
                  <c:v>15.7</c:v>
                </c:pt>
                <c:pt idx="122">
                  <c:v>15.3</c:v>
                </c:pt>
                <c:pt idx="123">
                  <c:v>13.7</c:v>
                </c:pt>
                <c:pt idx="124">
                  <c:v>14.1</c:v>
                </c:pt>
                <c:pt idx="125">
                  <c:v>13.8</c:v>
                </c:pt>
                <c:pt idx="126">
                  <c:v>13.5</c:v>
                </c:pt>
                <c:pt idx="127">
                  <c:v>14.4</c:v>
                </c:pt>
                <c:pt idx="128">
                  <c:v>15.2</c:v>
                </c:pt>
                <c:pt idx="129">
                  <c:v>14.5</c:v>
                </c:pt>
                <c:pt idx="130">
                  <c:v>15.7</c:v>
                </c:pt>
                <c:pt idx="131">
                  <c:v>14.5</c:v>
                </c:pt>
                <c:pt idx="132">
                  <c:v>14.9</c:v>
                </c:pt>
                <c:pt idx="133">
                  <c:v>14.5</c:v>
                </c:pt>
                <c:pt idx="134">
                  <c:v>14.6</c:v>
                </c:pt>
                <c:pt idx="135">
                  <c:v>13.2</c:v>
                </c:pt>
                <c:pt idx="136">
                  <c:v>16.4</c:v>
                </c:pt>
                <c:pt idx="137">
                  <c:v>13.5</c:v>
                </c:pt>
                <c:pt idx="138">
                  <c:v>14.8</c:v>
                </c:pt>
                <c:pt idx="139">
                  <c:v>16.5</c:v>
                </c:pt>
                <c:pt idx="140">
                  <c:v>16.6</c:v>
                </c:pt>
                <c:pt idx="141">
                  <c:v>13.1</c:v>
                </c:pt>
                <c:pt idx="142">
                  <c:v>14.5</c:v>
                </c:pt>
                <c:pt idx="143">
                  <c:v>14.6</c:v>
                </c:pt>
                <c:pt idx="144">
                  <c:v>14.2</c:v>
                </c:pt>
                <c:pt idx="145">
                  <c:v>16.2</c:v>
                </c:pt>
                <c:pt idx="146">
                  <c:v>15.8</c:v>
                </c:pt>
                <c:pt idx="147">
                  <c:v>14.3</c:v>
                </c:pt>
                <c:pt idx="148">
                  <c:v>14.5</c:v>
                </c:pt>
                <c:pt idx="149">
                  <c:v>15</c:v>
                </c:pt>
                <c:pt idx="150">
                  <c:v>15.1</c:v>
                </c:pt>
                <c:pt idx="151">
                  <c:v>15.6</c:v>
                </c:pt>
                <c:pt idx="152">
                  <c:v>15.5</c:v>
                </c:pt>
                <c:pt idx="153">
                  <c:v>15.7</c:v>
                </c:pt>
                <c:pt idx="154">
                  <c:v>15</c:v>
                </c:pt>
                <c:pt idx="155">
                  <c:v>15.3</c:v>
                </c:pt>
                <c:pt idx="156">
                  <c:v>15.4</c:v>
                </c:pt>
                <c:pt idx="157">
                  <c:v>15.9</c:v>
                </c:pt>
                <c:pt idx="158">
                  <c:v>15.4</c:v>
                </c:pt>
                <c:pt idx="159">
                  <c:v>14.3</c:v>
                </c:pt>
                <c:pt idx="160">
                  <c:v>14.1</c:v>
                </c:pt>
                <c:pt idx="161">
                  <c:v>16.7</c:v>
                </c:pt>
              </c:numCache>
            </c:numRef>
          </c:val>
          <c:smooth val="1"/>
        </c:ser>
        <c:ser>
          <c:idx val="1"/>
          <c:order val="1"/>
          <c:spPr>
            <a:solidFill>
              <a:srgbClr val="468a1a"/>
            </a:solidFill>
            <a:ln w="28800">
              <a:solidFill>
                <a:srgbClr val="468a1a"/>
              </a:solidFill>
              <a:round/>
            </a:ln>
          </c:spPr>
          <c:marker>
            <c:symbol val="none"/>
          </c:marker>
          <c:dLbls>
            <c:txPr>
              <a:bodyPr wrap="none"/>
              <a:lstStyle/>
              <a:p>
                <a:pPr>
                  <a:defRPr b="0" sz="1000" spc="-1" strike="noStrike">
                    <a:solidFill>
                      <a:srgbClr val="000000"/>
                    </a:solidFill>
                    <a:latin typeface="Arial"/>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trendline>
            <c:spPr>
              <a:ln w="36720">
                <a:solidFill>
                  <a:srgbClr val="468a1a"/>
                </a:solidFill>
                <a:round/>
              </a:ln>
            </c:spPr>
            <c:trendlineType val="linear"/>
            <c:forward val="0"/>
            <c:backward val="0"/>
            <c:dispRSqr val="0"/>
            <c:dispEq val="0"/>
          </c:trendline>
          <c:val>
            <c:numRef>
              <c:f>Sheet1!$PP$211:$PP$375</c:f>
              <c:numCache>
                <c:formatCode>General</c:formatCode>
                <c:ptCount val="165"/>
                <c:pt idx="0">
                  <c:v>20.8</c:v>
                </c:pt>
                <c:pt idx="1">
                  <c:v>20.8</c:v>
                </c:pt>
                <c:pt idx="2">
                  <c:v>20.8</c:v>
                </c:pt>
                <c:pt idx="3">
                  <c:v>20.8</c:v>
                </c:pt>
                <c:pt idx="4">
                  <c:v>20.8</c:v>
                </c:pt>
                <c:pt idx="5">
                  <c:v>20.8</c:v>
                </c:pt>
                <c:pt idx="6">
                  <c:v>20.8</c:v>
                </c:pt>
                <c:pt idx="7">
                  <c:v>20.8</c:v>
                </c:pt>
                <c:pt idx="8">
                  <c:v>20.8</c:v>
                </c:pt>
                <c:pt idx="9">
                  <c:v>20.8</c:v>
                </c:pt>
                <c:pt idx="10">
                  <c:v>20.8</c:v>
                </c:pt>
                <c:pt idx="11">
                  <c:v>20.8</c:v>
                </c:pt>
                <c:pt idx="12">
                  <c:v>20.8</c:v>
                </c:pt>
                <c:pt idx="13">
                  <c:v>20.8</c:v>
                </c:pt>
                <c:pt idx="14">
                  <c:v>20.8</c:v>
                </c:pt>
                <c:pt idx="15">
                  <c:v>20.8</c:v>
                </c:pt>
                <c:pt idx="16">
                  <c:v>20.8</c:v>
                </c:pt>
                <c:pt idx="17">
                  <c:v>20.8</c:v>
                </c:pt>
                <c:pt idx="18">
                  <c:v>20.8</c:v>
                </c:pt>
                <c:pt idx="19">
                  <c:v>20.8</c:v>
                </c:pt>
                <c:pt idx="20">
                  <c:v>20.8</c:v>
                </c:pt>
                <c:pt idx="21">
                  <c:v>20.8</c:v>
                </c:pt>
                <c:pt idx="22">
                  <c:v>20.8</c:v>
                </c:pt>
                <c:pt idx="23">
                  <c:v>20.8</c:v>
                </c:pt>
                <c:pt idx="24">
                  <c:v>20.8</c:v>
                </c:pt>
                <c:pt idx="25">
                  <c:v>20.8</c:v>
                </c:pt>
                <c:pt idx="26">
                  <c:v>20.8</c:v>
                </c:pt>
                <c:pt idx="27">
                  <c:v>20.8</c:v>
                </c:pt>
                <c:pt idx="28">
                  <c:v>20.8</c:v>
                </c:pt>
                <c:pt idx="29">
                  <c:v>22.7</c:v>
                </c:pt>
                <c:pt idx="30">
                  <c:v>18.4</c:v>
                </c:pt>
                <c:pt idx="31">
                  <c:v>21.2</c:v>
                </c:pt>
                <c:pt idx="32">
                  <c:v>19.4</c:v>
                </c:pt>
                <c:pt idx="33">
                  <c:v>20.4</c:v>
                </c:pt>
                <c:pt idx="34">
                  <c:v>19.6</c:v>
                </c:pt>
                <c:pt idx="35">
                  <c:v>23.4</c:v>
                </c:pt>
                <c:pt idx="36">
                  <c:v>20.5</c:v>
                </c:pt>
                <c:pt idx="37">
                  <c:v>22.6</c:v>
                </c:pt>
                <c:pt idx="38">
                  <c:v>21.8</c:v>
                </c:pt>
                <c:pt idx="39">
                  <c:v>21</c:v>
                </c:pt>
                <c:pt idx="40">
                  <c:v>22.1</c:v>
                </c:pt>
                <c:pt idx="41">
                  <c:v>20.3</c:v>
                </c:pt>
                <c:pt idx="42">
                  <c:v>20.4</c:v>
                </c:pt>
                <c:pt idx="43">
                  <c:v>19.2</c:v>
                </c:pt>
                <c:pt idx="44">
                  <c:v>21.9</c:v>
                </c:pt>
                <c:pt idx="45">
                  <c:v>23.3</c:v>
                </c:pt>
                <c:pt idx="46">
                  <c:v>18.9</c:v>
                </c:pt>
                <c:pt idx="47">
                  <c:v>20.9</c:v>
                </c:pt>
                <c:pt idx="48">
                  <c:v>19.5</c:v>
                </c:pt>
                <c:pt idx="49">
                  <c:v>19.3</c:v>
                </c:pt>
                <c:pt idx="50">
                  <c:v>18.9</c:v>
                </c:pt>
                <c:pt idx="51">
                  <c:v>21.6</c:v>
                </c:pt>
                <c:pt idx="52">
                  <c:v>19.7</c:v>
                </c:pt>
                <c:pt idx="53">
                  <c:v>21.9</c:v>
                </c:pt>
                <c:pt idx="54">
                  <c:v>23</c:v>
                </c:pt>
                <c:pt idx="55">
                  <c:v>20.5</c:v>
                </c:pt>
                <c:pt idx="56">
                  <c:v>20.8</c:v>
                </c:pt>
                <c:pt idx="57">
                  <c:v>21.3</c:v>
                </c:pt>
                <c:pt idx="58">
                  <c:v>22.5</c:v>
                </c:pt>
                <c:pt idx="59">
                  <c:v>20.5</c:v>
                </c:pt>
                <c:pt idx="60">
                  <c:v>20.4</c:v>
                </c:pt>
                <c:pt idx="61">
                  <c:v>20.4</c:v>
                </c:pt>
                <c:pt idx="62">
                  <c:v>21</c:v>
                </c:pt>
                <c:pt idx="63">
                  <c:v>18.1</c:v>
                </c:pt>
                <c:pt idx="64">
                  <c:v>19.8</c:v>
                </c:pt>
                <c:pt idx="65">
                  <c:v>20.7</c:v>
                </c:pt>
                <c:pt idx="66">
                  <c:v>20.1</c:v>
                </c:pt>
                <c:pt idx="67">
                  <c:v>20.1</c:v>
                </c:pt>
                <c:pt idx="68">
                  <c:v>21.7</c:v>
                </c:pt>
                <c:pt idx="69">
                  <c:v>22.3</c:v>
                </c:pt>
                <c:pt idx="70">
                  <c:v>19.5</c:v>
                </c:pt>
                <c:pt idx="71">
                  <c:v>23.8</c:v>
                </c:pt>
                <c:pt idx="72">
                  <c:v>19</c:v>
                </c:pt>
                <c:pt idx="73">
                  <c:v>20.8</c:v>
                </c:pt>
                <c:pt idx="74">
                  <c:v>19.8</c:v>
                </c:pt>
                <c:pt idx="75">
                  <c:v>21.3</c:v>
                </c:pt>
                <c:pt idx="76">
                  <c:v>20.1</c:v>
                </c:pt>
                <c:pt idx="77">
                  <c:v>20.4</c:v>
                </c:pt>
                <c:pt idx="78">
                  <c:v>24.4</c:v>
                </c:pt>
                <c:pt idx="79">
                  <c:v>21.3</c:v>
                </c:pt>
                <c:pt idx="80">
                  <c:v>20.8</c:v>
                </c:pt>
                <c:pt idx="81">
                  <c:v>21.5</c:v>
                </c:pt>
                <c:pt idx="82">
                  <c:v>21.5</c:v>
                </c:pt>
                <c:pt idx="83">
                  <c:v>19.6</c:v>
                </c:pt>
                <c:pt idx="84">
                  <c:v>20.6</c:v>
                </c:pt>
                <c:pt idx="85">
                  <c:v>21.2</c:v>
                </c:pt>
                <c:pt idx="86">
                  <c:v>23</c:v>
                </c:pt>
                <c:pt idx="87">
                  <c:v>21</c:v>
                </c:pt>
                <c:pt idx="88">
                  <c:v>19.5</c:v>
                </c:pt>
                <c:pt idx="89">
                  <c:v>20.1</c:v>
                </c:pt>
                <c:pt idx="90">
                  <c:v>21.8</c:v>
                </c:pt>
                <c:pt idx="91">
                  <c:v>21.7</c:v>
                </c:pt>
                <c:pt idx="92">
                  <c:v>20.7</c:v>
                </c:pt>
                <c:pt idx="93">
                  <c:v>20.9</c:v>
                </c:pt>
                <c:pt idx="94">
                  <c:v>22.2</c:v>
                </c:pt>
                <c:pt idx="95">
                  <c:v>22</c:v>
                </c:pt>
                <c:pt idx="96">
                  <c:v>21.7</c:v>
                </c:pt>
                <c:pt idx="97">
                  <c:v>19.6</c:v>
                </c:pt>
                <c:pt idx="98">
                  <c:v>21.6</c:v>
                </c:pt>
                <c:pt idx="99">
                  <c:v>23.9</c:v>
                </c:pt>
                <c:pt idx="100">
                  <c:v>22.3</c:v>
                </c:pt>
                <c:pt idx="101">
                  <c:v>22.1</c:v>
                </c:pt>
                <c:pt idx="102">
                  <c:v>21.6</c:v>
                </c:pt>
                <c:pt idx="103">
                  <c:v>20</c:v>
                </c:pt>
                <c:pt idx="104">
                  <c:v>21.8</c:v>
                </c:pt>
                <c:pt idx="105">
                  <c:v>20.9</c:v>
                </c:pt>
                <c:pt idx="106">
                  <c:v>20.8</c:v>
                </c:pt>
                <c:pt idx="107">
                  <c:v>23.2</c:v>
                </c:pt>
                <c:pt idx="108">
                  <c:v>21.8</c:v>
                </c:pt>
                <c:pt idx="109">
                  <c:v>21.2</c:v>
                </c:pt>
                <c:pt idx="110">
                  <c:v>20.6</c:v>
                </c:pt>
                <c:pt idx="111">
                  <c:v>20.6</c:v>
                </c:pt>
                <c:pt idx="112">
                  <c:v>23.4</c:v>
                </c:pt>
                <c:pt idx="113">
                  <c:v>24</c:v>
                </c:pt>
                <c:pt idx="114">
                  <c:v>22.2</c:v>
                </c:pt>
                <c:pt idx="115">
                  <c:v>21.3</c:v>
                </c:pt>
                <c:pt idx="116">
                  <c:v>23.6</c:v>
                </c:pt>
                <c:pt idx="117">
                  <c:v>22</c:v>
                </c:pt>
                <c:pt idx="118">
                  <c:v>25.2</c:v>
                </c:pt>
                <c:pt idx="119">
                  <c:v>20.8</c:v>
                </c:pt>
                <c:pt idx="120">
                  <c:v>24.8</c:v>
                </c:pt>
                <c:pt idx="121">
                  <c:v>23</c:v>
                </c:pt>
                <c:pt idx="122">
                  <c:v>23.5</c:v>
                </c:pt>
                <c:pt idx="123">
                  <c:v>20.7</c:v>
                </c:pt>
                <c:pt idx="124">
                  <c:v>20.8</c:v>
                </c:pt>
                <c:pt idx="125">
                  <c:v>20.4</c:v>
                </c:pt>
                <c:pt idx="126">
                  <c:v>21.3</c:v>
                </c:pt>
                <c:pt idx="127">
                  <c:v>22.6</c:v>
                </c:pt>
                <c:pt idx="128">
                  <c:v>21.1</c:v>
                </c:pt>
                <c:pt idx="129">
                  <c:v>22.6</c:v>
                </c:pt>
                <c:pt idx="130">
                  <c:v>23.2</c:v>
                </c:pt>
                <c:pt idx="131">
                  <c:v>22.3</c:v>
                </c:pt>
                <c:pt idx="132">
                  <c:v>22.5</c:v>
                </c:pt>
                <c:pt idx="133">
                  <c:v>22.2</c:v>
                </c:pt>
                <c:pt idx="134">
                  <c:v>21.9</c:v>
                </c:pt>
                <c:pt idx="135">
                  <c:v>20.7</c:v>
                </c:pt>
                <c:pt idx="136">
                  <c:v>24.3</c:v>
                </c:pt>
                <c:pt idx="137">
                  <c:v>22.7</c:v>
                </c:pt>
                <c:pt idx="138">
                  <c:v>25.1</c:v>
                </c:pt>
                <c:pt idx="139">
                  <c:v>23.6</c:v>
                </c:pt>
                <c:pt idx="140">
                  <c:v>25.7</c:v>
                </c:pt>
                <c:pt idx="141">
                  <c:v>19.7</c:v>
                </c:pt>
                <c:pt idx="142">
                  <c:v>23.8</c:v>
                </c:pt>
                <c:pt idx="143">
                  <c:v>23.9</c:v>
                </c:pt>
                <c:pt idx="144">
                  <c:v>21.8</c:v>
                </c:pt>
                <c:pt idx="145">
                  <c:v>27.3</c:v>
                </c:pt>
                <c:pt idx="146">
                  <c:v>23.8</c:v>
                </c:pt>
                <c:pt idx="147">
                  <c:v>23.7</c:v>
                </c:pt>
                <c:pt idx="148">
                  <c:v>22.9</c:v>
                </c:pt>
                <c:pt idx="149">
                  <c:v>22.7</c:v>
                </c:pt>
                <c:pt idx="150">
                  <c:v>24.3</c:v>
                </c:pt>
                <c:pt idx="151">
                  <c:v>22.9</c:v>
                </c:pt>
                <c:pt idx="152">
                  <c:v>22.6</c:v>
                </c:pt>
                <c:pt idx="153">
                  <c:v>24.1</c:v>
                </c:pt>
                <c:pt idx="154">
                  <c:v>22.4</c:v>
                </c:pt>
                <c:pt idx="155">
                  <c:v>22.4</c:v>
                </c:pt>
                <c:pt idx="156">
                  <c:v>24.2</c:v>
                </c:pt>
                <c:pt idx="157">
                  <c:v>24.3</c:v>
                </c:pt>
                <c:pt idx="158">
                  <c:v>24.9</c:v>
                </c:pt>
                <c:pt idx="159">
                  <c:v>21.8</c:v>
                </c:pt>
                <c:pt idx="160">
                  <c:v>22</c:v>
                </c:pt>
                <c:pt idx="161">
                  <c:v>23.6</c:v>
                </c:pt>
              </c:numCache>
            </c:numRef>
          </c:val>
          <c:smooth val="1"/>
        </c:ser>
        <c:hiLowLines>
          <c:spPr>
            <a:ln w="0">
              <a:noFill/>
            </a:ln>
          </c:spPr>
        </c:hiLowLines>
        <c:marker val="0"/>
        <c:axId val="60819601"/>
        <c:axId val="85981366"/>
      </c:lineChart>
      <c:catAx>
        <c:axId val="60819601"/>
        <c:scaling>
          <c:orientation val="minMax"/>
        </c:scaling>
        <c:delete val="0"/>
        <c:axPos val="b"/>
        <c:numFmt formatCode="General" sourceLinked="0"/>
        <c:majorTickMark val="out"/>
        <c:minorTickMark val="none"/>
        <c:tickLblPos val="nextTo"/>
        <c:spPr>
          <a:ln w="0">
            <a:solidFill>
              <a:srgbClr val="b3b3b3"/>
            </a:solidFill>
          </a:ln>
        </c:spPr>
        <c:txPr>
          <a:bodyPr/>
          <a:lstStyle/>
          <a:p>
            <a:pPr>
              <a:defRPr b="0" sz="1000" spc="-1" strike="noStrike">
                <a:solidFill>
                  <a:srgbClr val="000000"/>
                </a:solidFill>
                <a:latin typeface="Arial"/>
              </a:defRPr>
            </a:pPr>
          </a:p>
        </c:txPr>
        <c:crossAx val="85981366"/>
        <c:crosses val="autoZero"/>
        <c:auto val="1"/>
        <c:lblAlgn val="ctr"/>
        <c:lblOffset val="100"/>
        <c:noMultiLvlLbl val="0"/>
      </c:catAx>
      <c:valAx>
        <c:axId val="85981366"/>
        <c:scaling>
          <c:orientation val="minMax"/>
          <c:max val="27.5"/>
          <c:min val="11.75"/>
        </c:scaling>
        <c:delete val="0"/>
        <c:axPos val="l"/>
        <c:majorGridlines>
          <c:spPr>
            <a:ln w="0">
              <a:solidFill>
                <a:srgbClr val="b3b3b3"/>
              </a:solidFill>
            </a:ln>
          </c:spPr>
        </c:majorGridlines>
        <c:numFmt formatCode="General" sourceLinked="0"/>
        <c:majorTickMark val="out"/>
        <c:minorTickMark val="none"/>
        <c:tickLblPos val="nextTo"/>
        <c:spPr>
          <a:ln w="0">
            <a:solidFill>
              <a:srgbClr val="b3b3b3"/>
            </a:solidFill>
          </a:ln>
        </c:spPr>
        <c:txPr>
          <a:bodyPr/>
          <a:lstStyle/>
          <a:p>
            <a:pPr>
              <a:defRPr b="0" sz="1000" spc="-1" strike="noStrike">
                <a:solidFill>
                  <a:srgbClr val="000000"/>
                </a:solidFill>
                <a:latin typeface="Arial"/>
              </a:defRPr>
            </a:pPr>
          </a:p>
        </c:txPr>
        <c:crossAx val="60819601"/>
        <c:crossesAt val="0"/>
        <c:crossBetween val="midCat"/>
      </c:valAx>
      <c:spPr>
        <a:noFill/>
        <a:ln w="0">
          <a:solidFill>
            <a:srgbClr val="b3b3b3"/>
          </a:solidFill>
        </a:ln>
      </c:spPr>
    </c:plotArea>
    <c:plotVisOnly val="1"/>
    <c:dispBlanksAs val="gap"/>
  </c:chart>
  <c:spPr>
    <a:solidFill>
      <a:srgbClr val="ffffff"/>
    </a:solidFill>
    <a:ln w="0">
      <a:noFill/>
    </a:ln>
  </c:spPr>
</c:chartSpace>
</file>

<file path=xl/charts/chart37.xml><?xml version="1.0" encoding="utf-8"?>
<c:chartSpace xmlns:c="http://schemas.openxmlformats.org/drawingml/2006/chart" xmlns:a="http://schemas.openxmlformats.org/drawingml/2006/main" xmlns:r="http://schemas.openxmlformats.org/officeDocument/2006/relationships">
  <c:lang val="en-US"/>
  <c:roundedCorners val="0"/>
  <c:chart>
    <c:autoTitleDeleted val="1"/>
    <c:plotArea>
      <c:lineChart>
        <c:grouping val="standard"/>
        <c:varyColors val="0"/>
        <c:ser>
          <c:idx val="0"/>
          <c:order val="0"/>
          <c:spPr>
            <a:solidFill>
              <a:srgbClr val="004586"/>
            </a:solidFill>
            <a:ln w="28800">
              <a:solidFill>
                <a:srgbClr val="004586"/>
              </a:solidFill>
              <a:round/>
            </a:ln>
          </c:spPr>
          <c:marker>
            <c:symbol val="none"/>
          </c:marker>
          <c:dLbls>
            <c:txPr>
              <a:bodyPr wrap="none"/>
              <a:lstStyle/>
              <a:p>
                <a:pPr>
                  <a:defRPr b="0" sz="1000" spc="-1" strike="noStrike">
                    <a:solidFill>
                      <a:srgbClr val="000000"/>
                    </a:solidFill>
                    <a:latin typeface="Arial"/>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trendline>
            <c:spPr>
              <a:ln w="36720">
                <a:solidFill>
                  <a:srgbClr val="004586"/>
                </a:solidFill>
                <a:round/>
              </a:ln>
            </c:spPr>
            <c:trendlineType val="linear"/>
            <c:forward val="0"/>
            <c:backward val="0"/>
            <c:dispRSqr val="0"/>
            <c:dispEq val="0"/>
          </c:trendline>
          <c:val>
            <c:numRef>
              <c:f>Sheet1!$PO$211:$PO$375</c:f>
              <c:numCache>
                <c:formatCode>General</c:formatCode>
                <c:ptCount val="165"/>
                <c:pt idx="0">
                  <c:v>4.2</c:v>
                </c:pt>
                <c:pt idx="1">
                  <c:v>5.23333333333333</c:v>
                </c:pt>
                <c:pt idx="2">
                  <c:v>5</c:v>
                </c:pt>
                <c:pt idx="3">
                  <c:v>4.4</c:v>
                </c:pt>
                <c:pt idx="4">
                  <c:v>3.8</c:v>
                </c:pt>
                <c:pt idx="5">
                  <c:v>3.6</c:v>
                </c:pt>
                <c:pt idx="6">
                  <c:v>1.9</c:v>
                </c:pt>
                <c:pt idx="7">
                  <c:v>3.3</c:v>
                </c:pt>
                <c:pt idx="8">
                  <c:v>3.4</c:v>
                </c:pt>
                <c:pt idx="9">
                  <c:v>4.46666666666667</c:v>
                </c:pt>
                <c:pt idx="10">
                  <c:v>4.4</c:v>
                </c:pt>
                <c:pt idx="11">
                  <c:v>1.9</c:v>
                </c:pt>
                <c:pt idx="12">
                  <c:v>3</c:v>
                </c:pt>
                <c:pt idx="13">
                  <c:v>2.1</c:v>
                </c:pt>
                <c:pt idx="14">
                  <c:v>3</c:v>
                </c:pt>
                <c:pt idx="15">
                  <c:v>2.3</c:v>
                </c:pt>
                <c:pt idx="16">
                  <c:v>4.1</c:v>
                </c:pt>
                <c:pt idx="17">
                  <c:v>3</c:v>
                </c:pt>
                <c:pt idx="18">
                  <c:v>3.9</c:v>
                </c:pt>
                <c:pt idx="19">
                  <c:v>2.1</c:v>
                </c:pt>
                <c:pt idx="20">
                  <c:v>2.2</c:v>
                </c:pt>
                <c:pt idx="21">
                  <c:v>2.4</c:v>
                </c:pt>
                <c:pt idx="22">
                  <c:v>3</c:v>
                </c:pt>
                <c:pt idx="23">
                  <c:v>2.3</c:v>
                </c:pt>
                <c:pt idx="24">
                  <c:v>3.4</c:v>
                </c:pt>
                <c:pt idx="25">
                  <c:v>3.3</c:v>
                </c:pt>
                <c:pt idx="26">
                  <c:v>3.9</c:v>
                </c:pt>
                <c:pt idx="27">
                  <c:v>4.2</c:v>
                </c:pt>
                <c:pt idx="28">
                  <c:v>4.5</c:v>
                </c:pt>
                <c:pt idx="29">
                  <c:v>2.6</c:v>
                </c:pt>
                <c:pt idx="30">
                  <c:v>4.8</c:v>
                </c:pt>
                <c:pt idx="31">
                  <c:v>4.9</c:v>
                </c:pt>
                <c:pt idx="32">
                  <c:v>5.5</c:v>
                </c:pt>
                <c:pt idx="33">
                  <c:v>5.6</c:v>
                </c:pt>
                <c:pt idx="34">
                  <c:v>4.9</c:v>
                </c:pt>
                <c:pt idx="35">
                  <c:v>4</c:v>
                </c:pt>
                <c:pt idx="36">
                  <c:v>5</c:v>
                </c:pt>
                <c:pt idx="37">
                  <c:v>6</c:v>
                </c:pt>
                <c:pt idx="38">
                  <c:v>3.4</c:v>
                </c:pt>
                <c:pt idx="39">
                  <c:v>5.3</c:v>
                </c:pt>
                <c:pt idx="40">
                  <c:v>4.6</c:v>
                </c:pt>
                <c:pt idx="41">
                  <c:v>4.4</c:v>
                </c:pt>
                <c:pt idx="42">
                  <c:v>4.8</c:v>
                </c:pt>
                <c:pt idx="43">
                  <c:v>5.6</c:v>
                </c:pt>
                <c:pt idx="44">
                  <c:v>5.3</c:v>
                </c:pt>
                <c:pt idx="45">
                  <c:v>6.1</c:v>
                </c:pt>
                <c:pt idx="46">
                  <c:v>5.2</c:v>
                </c:pt>
                <c:pt idx="47">
                  <c:v>2.3</c:v>
                </c:pt>
                <c:pt idx="48">
                  <c:v>3.6</c:v>
                </c:pt>
                <c:pt idx="49">
                  <c:v>4.6</c:v>
                </c:pt>
                <c:pt idx="50">
                  <c:v>2.2</c:v>
                </c:pt>
                <c:pt idx="51">
                  <c:v>1.9</c:v>
                </c:pt>
                <c:pt idx="52">
                  <c:v>4</c:v>
                </c:pt>
                <c:pt idx="53">
                  <c:v>2.9</c:v>
                </c:pt>
                <c:pt idx="54">
                  <c:v>5.7</c:v>
                </c:pt>
                <c:pt idx="55">
                  <c:v>4.4</c:v>
                </c:pt>
                <c:pt idx="56">
                  <c:v>3.6</c:v>
                </c:pt>
                <c:pt idx="57">
                  <c:v>4.2</c:v>
                </c:pt>
                <c:pt idx="58">
                  <c:v>2.8</c:v>
                </c:pt>
                <c:pt idx="59">
                  <c:v>3.7</c:v>
                </c:pt>
                <c:pt idx="60">
                  <c:v>4.2</c:v>
                </c:pt>
                <c:pt idx="61">
                  <c:v>3.1</c:v>
                </c:pt>
                <c:pt idx="62">
                  <c:v>4.3</c:v>
                </c:pt>
                <c:pt idx="63">
                  <c:v>3.1</c:v>
                </c:pt>
                <c:pt idx="64">
                  <c:v>3.9</c:v>
                </c:pt>
                <c:pt idx="65">
                  <c:v>4</c:v>
                </c:pt>
                <c:pt idx="66">
                  <c:v>2.9</c:v>
                </c:pt>
                <c:pt idx="67">
                  <c:v>3.5</c:v>
                </c:pt>
                <c:pt idx="68">
                  <c:v>2.7</c:v>
                </c:pt>
                <c:pt idx="69">
                  <c:v>3</c:v>
                </c:pt>
                <c:pt idx="70">
                  <c:v>3.8</c:v>
                </c:pt>
                <c:pt idx="71">
                  <c:v>3.8</c:v>
                </c:pt>
                <c:pt idx="72">
                  <c:v>2.1</c:v>
                </c:pt>
                <c:pt idx="73">
                  <c:v>2.4</c:v>
                </c:pt>
                <c:pt idx="74">
                  <c:v>3.8</c:v>
                </c:pt>
                <c:pt idx="75">
                  <c:v>3.6</c:v>
                </c:pt>
                <c:pt idx="76">
                  <c:v>1.2</c:v>
                </c:pt>
                <c:pt idx="77">
                  <c:v>3.6</c:v>
                </c:pt>
                <c:pt idx="78">
                  <c:v>4.1</c:v>
                </c:pt>
                <c:pt idx="79">
                  <c:v>3.2</c:v>
                </c:pt>
                <c:pt idx="80">
                  <c:v>4</c:v>
                </c:pt>
                <c:pt idx="81">
                  <c:v>4.6</c:v>
                </c:pt>
                <c:pt idx="82">
                  <c:v>2.6</c:v>
                </c:pt>
                <c:pt idx="83">
                  <c:v>2.9</c:v>
                </c:pt>
                <c:pt idx="84">
                  <c:v>2.1</c:v>
                </c:pt>
                <c:pt idx="85">
                  <c:v>4.4</c:v>
                </c:pt>
                <c:pt idx="86">
                  <c:v>4.3</c:v>
                </c:pt>
                <c:pt idx="87">
                  <c:v>4.4</c:v>
                </c:pt>
                <c:pt idx="88">
                  <c:v>3.5</c:v>
                </c:pt>
                <c:pt idx="89">
                  <c:v>3.3</c:v>
                </c:pt>
                <c:pt idx="90">
                  <c:v>4.8</c:v>
                </c:pt>
                <c:pt idx="91">
                  <c:v>2.2</c:v>
                </c:pt>
                <c:pt idx="92">
                  <c:v>4.2</c:v>
                </c:pt>
                <c:pt idx="93">
                  <c:v>3.6</c:v>
                </c:pt>
                <c:pt idx="94">
                  <c:v>4.8</c:v>
                </c:pt>
                <c:pt idx="95">
                  <c:v>4.3</c:v>
                </c:pt>
                <c:pt idx="96">
                  <c:v>1.9</c:v>
                </c:pt>
                <c:pt idx="97">
                  <c:v>2.7</c:v>
                </c:pt>
                <c:pt idx="98">
                  <c:v>2.9</c:v>
                </c:pt>
                <c:pt idx="99">
                  <c:v>1.7</c:v>
                </c:pt>
                <c:pt idx="100">
                  <c:v>3.8</c:v>
                </c:pt>
                <c:pt idx="101">
                  <c:v>4.1</c:v>
                </c:pt>
                <c:pt idx="102">
                  <c:v>4.3</c:v>
                </c:pt>
                <c:pt idx="103">
                  <c:v>4.8</c:v>
                </c:pt>
                <c:pt idx="104">
                  <c:v>3.7</c:v>
                </c:pt>
                <c:pt idx="105">
                  <c:v>3.7</c:v>
                </c:pt>
                <c:pt idx="106">
                  <c:v>3.9</c:v>
                </c:pt>
                <c:pt idx="107">
                  <c:v>3.6</c:v>
                </c:pt>
                <c:pt idx="108">
                  <c:v>4</c:v>
                </c:pt>
                <c:pt idx="109">
                  <c:v>4.5</c:v>
                </c:pt>
                <c:pt idx="110">
                  <c:v>3.5</c:v>
                </c:pt>
                <c:pt idx="111">
                  <c:v>1.7</c:v>
                </c:pt>
                <c:pt idx="112">
                  <c:v>3.6</c:v>
                </c:pt>
                <c:pt idx="113">
                  <c:v>5</c:v>
                </c:pt>
                <c:pt idx="114">
                  <c:v>3.5</c:v>
                </c:pt>
                <c:pt idx="115">
                  <c:v>3.3</c:v>
                </c:pt>
                <c:pt idx="116">
                  <c:v>3.4</c:v>
                </c:pt>
                <c:pt idx="117">
                  <c:v>3.6</c:v>
                </c:pt>
                <c:pt idx="118">
                  <c:v>4.4</c:v>
                </c:pt>
                <c:pt idx="119">
                  <c:v>4.9</c:v>
                </c:pt>
                <c:pt idx="120">
                  <c:v>5</c:v>
                </c:pt>
                <c:pt idx="121">
                  <c:v>2.1</c:v>
                </c:pt>
                <c:pt idx="122">
                  <c:v>2.6</c:v>
                </c:pt>
                <c:pt idx="123">
                  <c:v>3.5</c:v>
                </c:pt>
                <c:pt idx="124">
                  <c:v>4.7</c:v>
                </c:pt>
                <c:pt idx="125">
                  <c:v>4.8</c:v>
                </c:pt>
                <c:pt idx="126">
                  <c:v>3.5</c:v>
                </c:pt>
                <c:pt idx="127">
                  <c:v>5.7</c:v>
                </c:pt>
                <c:pt idx="128">
                  <c:v>3.5</c:v>
                </c:pt>
                <c:pt idx="129">
                  <c:v>5.4</c:v>
                </c:pt>
                <c:pt idx="130">
                  <c:v>4.5</c:v>
                </c:pt>
                <c:pt idx="131">
                  <c:v>4.8</c:v>
                </c:pt>
                <c:pt idx="132">
                  <c:v>5.7</c:v>
                </c:pt>
                <c:pt idx="133">
                  <c:v>3.3</c:v>
                </c:pt>
                <c:pt idx="134">
                  <c:v>5.5</c:v>
                </c:pt>
                <c:pt idx="135">
                  <c:v>5.2</c:v>
                </c:pt>
                <c:pt idx="136">
                  <c:v>3</c:v>
                </c:pt>
                <c:pt idx="137">
                  <c:v>3.5</c:v>
                </c:pt>
                <c:pt idx="138">
                  <c:v>5.2</c:v>
                </c:pt>
                <c:pt idx="139">
                  <c:v>5.1</c:v>
                </c:pt>
                <c:pt idx="140">
                  <c:v>5.4</c:v>
                </c:pt>
                <c:pt idx="141">
                  <c:v>3.9</c:v>
                </c:pt>
                <c:pt idx="142">
                  <c:v>5</c:v>
                </c:pt>
                <c:pt idx="143">
                  <c:v>5.3</c:v>
                </c:pt>
                <c:pt idx="144">
                  <c:v>5.5</c:v>
                </c:pt>
                <c:pt idx="145">
                  <c:v>2.9</c:v>
                </c:pt>
                <c:pt idx="146">
                  <c:v>3.9</c:v>
                </c:pt>
                <c:pt idx="147">
                  <c:v>3.7</c:v>
                </c:pt>
                <c:pt idx="148">
                  <c:v>5.8</c:v>
                </c:pt>
                <c:pt idx="149">
                  <c:v>3.8</c:v>
                </c:pt>
                <c:pt idx="150">
                  <c:v>5.4</c:v>
                </c:pt>
                <c:pt idx="151">
                  <c:v>5.2</c:v>
                </c:pt>
                <c:pt idx="152">
                  <c:v>6</c:v>
                </c:pt>
                <c:pt idx="153">
                  <c:v>4</c:v>
                </c:pt>
                <c:pt idx="154">
                  <c:v>4.3</c:v>
                </c:pt>
                <c:pt idx="155">
                  <c:v>5.2</c:v>
                </c:pt>
                <c:pt idx="156">
                  <c:v>4.2</c:v>
                </c:pt>
                <c:pt idx="157">
                  <c:v>4.9</c:v>
                </c:pt>
                <c:pt idx="158">
                  <c:v>5</c:v>
                </c:pt>
                <c:pt idx="159">
                  <c:v>3.9</c:v>
                </c:pt>
                <c:pt idx="160">
                  <c:v>6</c:v>
                </c:pt>
                <c:pt idx="161">
                  <c:v>4.8</c:v>
                </c:pt>
              </c:numCache>
            </c:numRef>
          </c:val>
          <c:smooth val="1"/>
        </c:ser>
        <c:ser>
          <c:idx val="1"/>
          <c:order val="1"/>
          <c:spPr>
            <a:solidFill>
              <a:srgbClr val="468a1a"/>
            </a:solidFill>
            <a:ln w="28800">
              <a:solidFill>
                <a:srgbClr val="468a1a"/>
              </a:solidFill>
              <a:round/>
            </a:ln>
          </c:spPr>
          <c:marker>
            <c:symbol val="none"/>
          </c:marker>
          <c:dLbls>
            <c:txPr>
              <a:bodyPr wrap="none"/>
              <a:lstStyle/>
              <a:p>
                <a:pPr>
                  <a:defRPr b="0" sz="1000" spc="-1" strike="noStrike">
                    <a:solidFill>
                      <a:srgbClr val="000000"/>
                    </a:solidFill>
                    <a:latin typeface="Arial"/>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trendline>
            <c:spPr>
              <a:ln w="36720">
                <a:solidFill>
                  <a:srgbClr val="468a1a"/>
                </a:solidFill>
                <a:round/>
              </a:ln>
            </c:spPr>
            <c:trendlineType val="linear"/>
            <c:forward val="0"/>
            <c:backward val="0"/>
            <c:dispRSqr val="0"/>
            <c:dispEq val="0"/>
          </c:trendline>
          <c:val>
            <c:numRef>
              <c:f>Sheet1!$PQ$211:$PQ$375</c:f>
              <c:numCache>
                <c:formatCode>General</c:formatCode>
                <c:ptCount val="165"/>
                <c:pt idx="0">
                  <c:v>3.6</c:v>
                </c:pt>
                <c:pt idx="1">
                  <c:v>3.6</c:v>
                </c:pt>
                <c:pt idx="2">
                  <c:v>3.6</c:v>
                </c:pt>
                <c:pt idx="3">
                  <c:v>3.6</c:v>
                </c:pt>
                <c:pt idx="4">
                  <c:v>3.6</c:v>
                </c:pt>
                <c:pt idx="5">
                  <c:v>3.6</c:v>
                </c:pt>
                <c:pt idx="6">
                  <c:v>3.6</c:v>
                </c:pt>
                <c:pt idx="7">
                  <c:v>3.6</c:v>
                </c:pt>
                <c:pt idx="8">
                  <c:v>3.6</c:v>
                </c:pt>
                <c:pt idx="9">
                  <c:v>3.6</c:v>
                </c:pt>
                <c:pt idx="10">
                  <c:v>3.6</c:v>
                </c:pt>
                <c:pt idx="11">
                  <c:v>3.6</c:v>
                </c:pt>
                <c:pt idx="12">
                  <c:v>3.6</c:v>
                </c:pt>
                <c:pt idx="13">
                  <c:v>3.6</c:v>
                </c:pt>
                <c:pt idx="14">
                  <c:v>3.6</c:v>
                </c:pt>
                <c:pt idx="15">
                  <c:v>3.6</c:v>
                </c:pt>
                <c:pt idx="16">
                  <c:v>3.6</c:v>
                </c:pt>
                <c:pt idx="17">
                  <c:v>3.6</c:v>
                </c:pt>
                <c:pt idx="18">
                  <c:v>3.6</c:v>
                </c:pt>
                <c:pt idx="19">
                  <c:v>3.6</c:v>
                </c:pt>
                <c:pt idx="20">
                  <c:v>3.6</c:v>
                </c:pt>
                <c:pt idx="21">
                  <c:v>3.6</c:v>
                </c:pt>
                <c:pt idx="22">
                  <c:v>3.6</c:v>
                </c:pt>
                <c:pt idx="23">
                  <c:v>3.6</c:v>
                </c:pt>
                <c:pt idx="24">
                  <c:v>3.6</c:v>
                </c:pt>
                <c:pt idx="25">
                  <c:v>3.6</c:v>
                </c:pt>
                <c:pt idx="26">
                  <c:v>3.6</c:v>
                </c:pt>
                <c:pt idx="27">
                  <c:v>3.6</c:v>
                </c:pt>
                <c:pt idx="28">
                  <c:v>3.6</c:v>
                </c:pt>
                <c:pt idx="29">
                  <c:v>5.2</c:v>
                </c:pt>
                <c:pt idx="30">
                  <c:v>3.2</c:v>
                </c:pt>
                <c:pt idx="31">
                  <c:v>3.6</c:v>
                </c:pt>
                <c:pt idx="32">
                  <c:v>3.9</c:v>
                </c:pt>
                <c:pt idx="33">
                  <c:v>4.9</c:v>
                </c:pt>
                <c:pt idx="34">
                  <c:v>3.7</c:v>
                </c:pt>
                <c:pt idx="35">
                  <c:v>3.1</c:v>
                </c:pt>
                <c:pt idx="36">
                  <c:v>5.6</c:v>
                </c:pt>
                <c:pt idx="37">
                  <c:v>4.2</c:v>
                </c:pt>
                <c:pt idx="38">
                  <c:v>1.6</c:v>
                </c:pt>
                <c:pt idx="39">
                  <c:v>3.6</c:v>
                </c:pt>
                <c:pt idx="40">
                  <c:v>3.6</c:v>
                </c:pt>
                <c:pt idx="41">
                  <c:v>3.4</c:v>
                </c:pt>
                <c:pt idx="42">
                  <c:v>3.6</c:v>
                </c:pt>
                <c:pt idx="43">
                  <c:v>5.4</c:v>
                </c:pt>
                <c:pt idx="44">
                  <c:v>3.4</c:v>
                </c:pt>
                <c:pt idx="45">
                  <c:v>4.9</c:v>
                </c:pt>
                <c:pt idx="46">
                  <c:v>4.7</c:v>
                </c:pt>
                <c:pt idx="47">
                  <c:v>2.8</c:v>
                </c:pt>
                <c:pt idx="48">
                  <c:v>2.1</c:v>
                </c:pt>
                <c:pt idx="49">
                  <c:v>5.9</c:v>
                </c:pt>
                <c:pt idx="50">
                  <c:v>2.9</c:v>
                </c:pt>
                <c:pt idx="51">
                  <c:v>4.1</c:v>
                </c:pt>
                <c:pt idx="52">
                  <c:v>1.4</c:v>
                </c:pt>
                <c:pt idx="53">
                  <c:v>3.1</c:v>
                </c:pt>
                <c:pt idx="54">
                  <c:v>5.1</c:v>
                </c:pt>
                <c:pt idx="55">
                  <c:v>4.2</c:v>
                </c:pt>
                <c:pt idx="56">
                  <c:v>4.6</c:v>
                </c:pt>
                <c:pt idx="57">
                  <c:v>4</c:v>
                </c:pt>
                <c:pt idx="58">
                  <c:v>3</c:v>
                </c:pt>
                <c:pt idx="59">
                  <c:v>2.8</c:v>
                </c:pt>
                <c:pt idx="60">
                  <c:v>3.4</c:v>
                </c:pt>
                <c:pt idx="61">
                  <c:v>2.9</c:v>
                </c:pt>
                <c:pt idx="62">
                  <c:v>4.8</c:v>
                </c:pt>
                <c:pt idx="63">
                  <c:v>2.9</c:v>
                </c:pt>
                <c:pt idx="64">
                  <c:v>4.2</c:v>
                </c:pt>
                <c:pt idx="65">
                  <c:v>4.3</c:v>
                </c:pt>
                <c:pt idx="66">
                  <c:v>3.8</c:v>
                </c:pt>
                <c:pt idx="67">
                  <c:v>4.4</c:v>
                </c:pt>
                <c:pt idx="68">
                  <c:v>1</c:v>
                </c:pt>
                <c:pt idx="69">
                  <c:v>4.6</c:v>
                </c:pt>
                <c:pt idx="70">
                  <c:v>4</c:v>
                </c:pt>
                <c:pt idx="71">
                  <c:v>4</c:v>
                </c:pt>
                <c:pt idx="72">
                  <c:v>3.9</c:v>
                </c:pt>
                <c:pt idx="73">
                  <c:v>4.1</c:v>
                </c:pt>
                <c:pt idx="74">
                  <c:v>4.2</c:v>
                </c:pt>
                <c:pt idx="75">
                  <c:v>3.9</c:v>
                </c:pt>
                <c:pt idx="76">
                  <c:v>2.8</c:v>
                </c:pt>
                <c:pt idx="77">
                  <c:v>4.6</c:v>
                </c:pt>
                <c:pt idx="78">
                  <c:v>4.8</c:v>
                </c:pt>
                <c:pt idx="79">
                  <c:v>3.7</c:v>
                </c:pt>
                <c:pt idx="80">
                  <c:v>4.7</c:v>
                </c:pt>
                <c:pt idx="81">
                  <c:v>4.9</c:v>
                </c:pt>
                <c:pt idx="82">
                  <c:v>3.3</c:v>
                </c:pt>
                <c:pt idx="83">
                  <c:v>3.1</c:v>
                </c:pt>
                <c:pt idx="84">
                  <c:v>3.3</c:v>
                </c:pt>
                <c:pt idx="85">
                  <c:v>3.6</c:v>
                </c:pt>
                <c:pt idx="86">
                  <c:v>5.3</c:v>
                </c:pt>
                <c:pt idx="87">
                  <c:v>4</c:v>
                </c:pt>
                <c:pt idx="88">
                  <c:v>3.7</c:v>
                </c:pt>
                <c:pt idx="89">
                  <c:v>4.7</c:v>
                </c:pt>
                <c:pt idx="90">
                  <c:v>5.2</c:v>
                </c:pt>
                <c:pt idx="91">
                  <c:v>3.7</c:v>
                </c:pt>
                <c:pt idx="92">
                  <c:v>2.5</c:v>
                </c:pt>
                <c:pt idx="93">
                  <c:v>4.6</c:v>
                </c:pt>
                <c:pt idx="94">
                  <c:v>4.6</c:v>
                </c:pt>
                <c:pt idx="95">
                  <c:v>4.7</c:v>
                </c:pt>
                <c:pt idx="96">
                  <c:v>3.6</c:v>
                </c:pt>
                <c:pt idx="97">
                  <c:v>3.3</c:v>
                </c:pt>
                <c:pt idx="98">
                  <c:v>4.3</c:v>
                </c:pt>
                <c:pt idx="99">
                  <c:v>4.1</c:v>
                </c:pt>
                <c:pt idx="100">
                  <c:v>3.5</c:v>
                </c:pt>
                <c:pt idx="101">
                  <c:v>4.9</c:v>
                </c:pt>
                <c:pt idx="102">
                  <c:v>5.9</c:v>
                </c:pt>
                <c:pt idx="103">
                  <c:v>4.7</c:v>
                </c:pt>
                <c:pt idx="104">
                  <c:v>3.2</c:v>
                </c:pt>
                <c:pt idx="105">
                  <c:v>3.4</c:v>
                </c:pt>
                <c:pt idx="106">
                  <c:v>3.2</c:v>
                </c:pt>
                <c:pt idx="107">
                  <c:v>3.3</c:v>
                </c:pt>
                <c:pt idx="108">
                  <c:v>3.7</c:v>
                </c:pt>
                <c:pt idx="109">
                  <c:v>1.9</c:v>
                </c:pt>
                <c:pt idx="110">
                  <c:v>2.7</c:v>
                </c:pt>
                <c:pt idx="111">
                  <c:v>2.4</c:v>
                </c:pt>
                <c:pt idx="112">
                  <c:v>4.6</c:v>
                </c:pt>
                <c:pt idx="113">
                  <c:v>4.6</c:v>
                </c:pt>
                <c:pt idx="114">
                  <c:v>3.3</c:v>
                </c:pt>
                <c:pt idx="115">
                  <c:v>2.4</c:v>
                </c:pt>
                <c:pt idx="116">
                  <c:v>2.8</c:v>
                </c:pt>
                <c:pt idx="117">
                  <c:v>3.8</c:v>
                </c:pt>
                <c:pt idx="118">
                  <c:v>4.2</c:v>
                </c:pt>
                <c:pt idx="119">
                  <c:v>4.1</c:v>
                </c:pt>
                <c:pt idx="120">
                  <c:v>4.6</c:v>
                </c:pt>
                <c:pt idx="121">
                  <c:v>2.2</c:v>
                </c:pt>
                <c:pt idx="122">
                  <c:v>3.4</c:v>
                </c:pt>
                <c:pt idx="123">
                  <c:v>2.6</c:v>
                </c:pt>
                <c:pt idx="124">
                  <c:v>4.1</c:v>
                </c:pt>
                <c:pt idx="125">
                  <c:v>4.3</c:v>
                </c:pt>
                <c:pt idx="126">
                  <c:v>3.4</c:v>
                </c:pt>
                <c:pt idx="127">
                  <c:v>4.9</c:v>
                </c:pt>
                <c:pt idx="128">
                  <c:v>3.8</c:v>
                </c:pt>
                <c:pt idx="129">
                  <c:v>4.9</c:v>
                </c:pt>
                <c:pt idx="130">
                  <c:v>4.9</c:v>
                </c:pt>
                <c:pt idx="131">
                  <c:v>3.8</c:v>
                </c:pt>
                <c:pt idx="132">
                  <c:v>5.4</c:v>
                </c:pt>
                <c:pt idx="133">
                  <c:v>3.4</c:v>
                </c:pt>
                <c:pt idx="134">
                  <c:v>4.2</c:v>
                </c:pt>
                <c:pt idx="135">
                  <c:v>5.8</c:v>
                </c:pt>
                <c:pt idx="136">
                  <c:v>2</c:v>
                </c:pt>
                <c:pt idx="137">
                  <c:v>2.9</c:v>
                </c:pt>
                <c:pt idx="138">
                  <c:v>4.4</c:v>
                </c:pt>
                <c:pt idx="139">
                  <c:v>4.6</c:v>
                </c:pt>
                <c:pt idx="140">
                  <c:v>4.2</c:v>
                </c:pt>
                <c:pt idx="141">
                  <c:v>3.3</c:v>
                </c:pt>
                <c:pt idx="142">
                  <c:v>4.3</c:v>
                </c:pt>
                <c:pt idx="143">
                  <c:v>5.2</c:v>
                </c:pt>
                <c:pt idx="144">
                  <c:v>5.6</c:v>
                </c:pt>
                <c:pt idx="145">
                  <c:v>1.6</c:v>
                </c:pt>
                <c:pt idx="146">
                  <c:v>3.6</c:v>
                </c:pt>
                <c:pt idx="147">
                  <c:v>3.3</c:v>
                </c:pt>
                <c:pt idx="148">
                  <c:v>6.1</c:v>
                </c:pt>
                <c:pt idx="149">
                  <c:v>3.7</c:v>
                </c:pt>
                <c:pt idx="150">
                  <c:v>4.7</c:v>
                </c:pt>
                <c:pt idx="151">
                  <c:v>3.1</c:v>
                </c:pt>
                <c:pt idx="152">
                  <c:v>5.3</c:v>
                </c:pt>
                <c:pt idx="153">
                  <c:v>3</c:v>
                </c:pt>
                <c:pt idx="154">
                  <c:v>3.7</c:v>
                </c:pt>
                <c:pt idx="155">
                  <c:v>4.4</c:v>
                </c:pt>
                <c:pt idx="156">
                  <c:v>1.7</c:v>
                </c:pt>
                <c:pt idx="157">
                  <c:v>3.2</c:v>
                </c:pt>
                <c:pt idx="158">
                  <c:v>3.2</c:v>
                </c:pt>
                <c:pt idx="159">
                  <c:v>3</c:v>
                </c:pt>
                <c:pt idx="160">
                  <c:v>5</c:v>
                </c:pt>
                <c:pt idx="161">
                  <c:v>3.2</c:v>
                </c:pt>
              </c:numCache>
            </c:numRef>
          </c:val>
          <c:smooth val="1"/>
        </c:ser>
        <c:hiLowLines>
          <c:spPr>
            <a:ln w="0">
              <a:noFill/>
            </a:ln>
          </c:spPr>
        </c:hiLowLines>
        <c:marker val="0"/>
        <c:axId val="70448985"/>
        <c:axId val="54029577"/>
      </c:lineChart>
      <c:catAx>
        <c:axId val="70448985"/>
        <c:scaling>
          <c:orientation val="minMax"/>
        </c:scaling>
        <c:delete val="0"/>
        <c:axPos val="b"/>
        <c:numFmt formatCode="General" sourceLinked="0"/>
        <c:majorTickMark val="out"/>
        <c:minorTickMark val="none"/>
        <c:tickLblPos val="nextTo"/>
        <c:spPr>
          <a:ln w="0">
            <a:solidFill>
              <a:srgbClr val="b3b3b3"/>
            </a:solidFill>
          </a:ln>
        </c:spPr>
        <c:txPr>
          <a:bodyPr/>
          <a:lstStyle/>
          <a:p>
            <a:pPr>
              <a:defRPr b="0" sz="1000" spc="-1" strike="noStrike">
                <a:solidFill>
                  <a:srgbClr val="000000"/>
                </a:solidFill>
                <a:latin typeface="Arial"/>
              </a:defRPr>
            </a:pPr>
          </a:p>
        </c:txPr>
        <c:crossAx val="54029577"/>
        <c:crosses val="autoZero"/>
        <c:auto val="1"/>
        <c:lblAlgn val="ctr"/>
        <c:lblOffset val="100"/>
        <c:noMultiLvlLbl val="0"/>
      </c:catAx>
      <c:valAx>
        <c:axId val="54029577"/>
        <c:scaling>
          <c:orientation val="minMax"/>
          <c:max val="6.25"/>
          <c:min val="1"/>
        </c:scaling>
        <c:delete val="0"/>
        <c:axPos val="l"/>
        <c:majorGridlines>
          <c:spPr>
            <a:ln w="0">
              <a:solidFill>
                <a:srgbClr val="b3b3b3"/>
              </a:solidFill>
            </a:ln>
          </c:spPr>
        </c:majorGridlines>
        <c:numFmt formatCode="General" sourceLinked="0"/>
        <c:majorTickMark val="out"/>
        <c:minorTickMark val="none"/>
        <c:tickLblPos val="nextTo"/>
        <c:spPr>
          <a:ln w="0">
            <a:solidFill>
              <a:srgbClr val="b3b3b3"/>
            </a:solidFill>
          </a:ln>
        </c:spPr>
        <c:txPr>
          <a:bodyPr/>
          <a:lstStyle/>
          <a:p>
            <a:pPr>
              <a:defRPr b="0" sz="1000" spc="-1" strike="noStrike">
                <a:solidFill>
                  <a:srgbClr val="000000"/>
                </a:solidFill>
                <a:latin typeface="Arial"/>
              </a:defRPr>
            </a:pPr>
          </a:p>
        </c:txPr>
        <c:crossAx val="70448985"/>
        <c:crossesAt val="0"/>
        <c:crossBetween val="midCat"/>
      </c:valAx>
      <c:spPr>
        <a:noFill/>
        <a:ln w="0">
          <a:solidFill>
            <a:srgbClr val="b3b3b3"/>
          </a:solidFill>
        </a:ln>
      </c:spPr>
    </c:plotArea>
    <c:plotVisOnly val="1"/>
    <c:dispBlanksAs val="gap"/>
  </c:chart>
  <c:spPr>
    <a:solidFill>
      <a:srgbClr val="ffffff"/>
    </a:solidFill>
    <a:ln w="0">
      <a:noFill/>
    </a:ln>
  </c:spPr>
</c:chartSpace>
</file>

<file path=xl/charts/chart38.xml><?xml version="1.0" encoding="utf-8"?>
<c:chartSpace xmlns:c="http://schemas.openxmlformats.org/drawingml/2006/chart" xmlns:a="http://schemas.openxmlformats.org/drawingml/2006/main" xmlns:r="http://schemas.openxmlformats.org/officeDocument/2006/relationships">
  <c:lang val="en-US"/>
  <c:roundedCorners val="0"/>
  <c:chart>
    <c:title>
      <c:tx>
        <c:rich>
          <a:bodyPr rot="0"/>
          <a:lstStyle/>
          <a:p>
            <a:pPr>
              <a:defRPr b="0" sz="1300" spc="-1" strike="noStrike">
                <a:solidFill>
                  <a:srgbClr val="000000"/>
                </a:solidFill>
                <a:latin typeface="Arial"/>
              </a:defRPr>
            </a:pPr>
            <a:r>
              <a:rPr b="0" sz="1300" spc="-1" strike="noStrike">
                <a:solidFill>
                  <a:srgbClr val="000000"/>
                </a:solidFill>
                <a:latin typeface="Arial"/>
              </a:rPr>
              <a:t>SOUTH AUSTRALIA
WINTER + SUMMER AVERAGES</a:t>
            </a:r>
          </a:p>
        </c:rich>
      </c:tx>
      <c:overlay val="0"/>
      <c:spPr>
        <a:noFill/>
        <a:ln w="0">
          <a:noFill/>
        </a:ln>
      </c:spPr>
    </c:title>
    <c:autoTitleDeleted val="0"/>
    <c:plotArea>
      <c:lineChart>
        <c:grouping val="standard"/>
        <c:varyColors val="0"/>
        <c:ser>
          <c:idx val="0"/>
          <c:order val="0"/>
          <c:spPr>
            <a:solidFill>
              <a:srgbClr val="004586"/>
            </a:solidFill>
            <a:ln w="28800">
              <a:solidFill>
                <a:srgbClr val="004586"/>
              </a:solidFill>
              <a:round/>
            </a:ln>
          </c:spPr>
          <c:marker>
            <c:symbol val="none"/>
          </c:marker>
          <c:dLbls>
            <c:txPr>
              <a:bodyPr wrap="none"/>
              <a:lstStyle/>
              <a:p>
                <a:pPr>
                  <a:defRPr b="0" sz="1000" spc="-1" strike="noStrike">
                    <a:solidFill>
                      <a:srgbClr val="000000"/>
                    </a:solidFill>
                    <a:latin typeface="Arial"/>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trendline>
            <c:spPr>
              <a:ln w="0">
                <a:solidFill>
                  <a:srgbClr val="004586"/>
                </a:solidFill>
              </a:ln>
            </c:spPr>
            <c:trendlineType val="linear"/>
            <c:forward val="0"/>
            <c:backward val="0"/>
            <c:dispRSqr val="0"/>
            <c:dispEq val="0"/>
          </c:trendline>
          <c:val>
            <c:numRef>
              <c:f>Sheet1!$QU$411:$QU$568</c:f>
              <c:numCache>
                <c:formatCode>General</c:formatCode>
                <c:ptCount val="158"/>
              </c:numCache>
            </c:numRef>
          </c:val>
          <c:smooth val="0"/>
        </c:ser>
        <c:ser>
          <c:idx val="1"/>
          <c:order val="1"/>
          <c:spPr>
            <a:solidFill>
              <a:srgbClr val="ff420e"/>
            </a:solidFill>
            <a:ln w="28800">
              <a:solidFill>
                <a:srgbClr val="ff420e"/>
              </a:solidFill>
              <a:round/>
            </a:ln>
          </c:spPr>
          <c:marker>
            <c:symbol val="none"/>
          </c:marker>
          <c:dLbls>
            <c:txPr>
              <a:bodyPr wrap="none"/>
              <a:lstStyle/>
              <a:p>
                <a:pPr>
                  <a:defRPr b="0" sz="1000" spc="-1" strike="noStrike">
                    <a:solidFill>
                      <a:srgbClr val="000000"/>
                    </a:solidFill>
                    <a:latin typeface="Arial"/>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val>
            <c:numRef>
              <c:f>Sheet1!$QV$411:$QV$568</c:f>
              <c:numCache>
                <c:formatCode>General</c:formatCode>
                <c:ptCount val="158"/>
              </c:numCache>
            </c:numRef>
          </c:val>
          <c:smooth val="0"/>
        </c:ser>
        <c:hiLowLines>
          <c:spPr>
            <a:ln w="0">
              <a:noFill/>
            </a:ln>
          </c:spPr>
        </c:hiLowLines>
        <c:marker val="0"/>
        <c:axId val="3077621"/>
        <c:axId val="38427578"/>
      </c:lineChart>
      <c:catAx>
        <c:axId val="3077621"/>
        <c:scaling>
          <c:orientation val="minMax"/>
        </c:scaling>
        <c:delete val="0"/>
        <c:axPos val="b"/>
        <c:numFmt formatCode="General" sourceLinked="0"/>
        <c:majorTickMark val="out"/>
        <c:minorTickMark val="none"/>
        <c:tickLblPos val="nextTo"/>
        <c:spPr>
          <a:ln w="0">
            <a:solidFill>
              <a:srgbClr val="b3b3b3"/>
            </a:solidFill>
          </a:ln>
        </c:spPr>
        <c:txPr>
          <a:bodyPr/>
          <a:lstStyle/>
          <a:p>
            <a:pPr>
              <a:defRPr b="0" sz="1000" spc="-1" strike="noStrike">
                <a:solidFill>
                  <a:srgbClr val="000000"/>
                </a:solidFill>
                <a:latin typeface="Arial"/>
              </a:defRPr>
            </a:pPr>
          </a:p>
        </c:txPr>
        <c:crossAx val="38427578"/>
        <c:crosses val="autoZero"/>
        <c:auto val="1"/>
        <c:lblAlgn val="ctr"/>
        <c:lblOffset val="100"/>
        <c:noMultiLvlLbl val="0"/>
      </c:catAx>
      <c:valAx>
        <c:axId val="38427578"/>
        <c:scaling>
          <c:orientation val="minMax"/>
          <c:max val="23.5"/>
          <c:min val="19"/>
        </c:scaling>
        <c:delete val="0"/>
        <c:axPos val="l"/>
        <c:majorGridlines>
          <c:spPr>
            <a:ln w="0">
              <a:solidFill>
                <a:srgbClr val="b3b3b3"/>
              </a:solidFill>
            </a:ln>
          </c:spPr>
        </c:majorGridlines>
        <c:numFmt formatCode="0.0" sourceLinked="0"/>
        <c:majorTickMark val="out"/>
        <c:minorTickMark val="none"/>
        <c:tickLblPos val="nextTo"/>
        <c:spPr>
          <a:ln w="0">
            <a:solidFill>
              <a:srgbClr val="b3b3b3"/>
            </a:solidFill>
          </a:ln>
        </c:spPr>
        <c:txPr>
          <a:bodyPr/>
          <a:lstStyle/>
          <a:p>
            <a:pPr>
              <a:defRPr b="0" sz="1000" spc="-1" strike="noStrike">
                <a:solidFill>
                  <a:srgbClr val="000000"/>
                </a:solidFill>
                <a:latin typeface="Arial"/>
              </a:defRPr>
            </a:pPr>
          </a:p>
        </c:txPr>
        <c:crossAx val="3077621"/>
        <c:crossesAt val="1"/>
        <c:crossBetween val="midCat"/>
      </c:valAx>
      <c:spPr>
        <a:noFill/>
        <a:ln w="0">
          <a:solidFill>
            <a:srgbClr val="b3b3b3"/>
          </a:solidFill>
        </a:ln>
      </c:spPr>
    </c:plotArea>
    <c:legend>
      <c:legendPos val="r"/>
      <c:overlay val="0"/>
      <c:spPr>
        <a:noFill/>
        <a:ln w="0">
          <a:noFill/>
        </a:ln>
      </c:spPr>
      <c:txPr>
        <a:bodyPr/>
        <a:lstStyle/>
        <a:p>
          <a:pPr>
            <a:defRPr b="0" sz="1000" spc="-1" strike="noStrike">
              <a:solidFill>
                <a:srgbClr val="000000"/>
              </a:solidFill>
              <a:latin typeface="Arial"/>
            </a:defRPr>
          </a:pPr>
        </a:p>
      </c:txPr>
    </c:legend>
    <c:plotVisOnly val="1"/>
    <c:dispBlanksAs val="gap"/>
  </c:chart>
  <c:spPr>
    <a:solidFill>
      <a:srgbClr val="ffffff"/>
    </a:solidFill>
    <a:ln w="0">
      <a:noFill/>
    </a:ln>
  </c:spPr>
</c:chartSpace>
</file>

<file path=xl/charts/chart39.xml><?xml version="1.0" encoding="utf-8"?>
<c:chartSpace xmlns:c="http://schemas.openxmlformats.org/drawingml/2006/chart" xmlns:a="http://schemas.openxmlformats.org/drawingml/2006/main" xmlns:r="http://schemas.openxmlformats.org/officeDocument/2006/relationships">
  <c:lang val="en-US"/>
  <c:roundedCorners val="0"/>
  <c:chart>
    <c:title>
      <c:tx>
        <c:rich>
          <a:bodyPr rot="0"/>
          <a:lstStyle/>
          <a:p>
            <a:pPr>
              <a:defRPr b="0" sz="2000" spc="-1" strike="noStrike">
                <a:solidFill>
                  <a:srgbClr val="000000"/>
                </a:solidFill>
                <a:latin typeface="Arial"/>
              </a:defRPr>
            </a:pPr>
            <a:r>
              <a:rPr b="0" sz="2000" spc="-1" strike="noStrike">
                <a:solidFill>
                  <a:srgbClr val="000000"/>
                </a:solidFill>
                <a:latin typeface="Arial"/>
              </a:rPr>
              <a:t>UPPER 50% (7) OF SOUTH AUSTRALIAN MAXIMUMS SITES</a:t>
            </a:r>
          </a:p>
        </c:rich>
      </c:tx>
      <c:overlay val="0"/>
      <c:spPr>
        <a:noFill/>
        <a:ln w="0">
          <a:noFill/>
        </a:ln>
      </c:spPr>
    </c:title>
    <c:autoTitleDeleted val="0"/>
    <c:plotArea>
      <c:layout>
        <c:manualLayout>
          <c:layoutTarget val="inner"/>
          <c:xMode val="edge"/>
          <c:yMode val="edge"/>
          <c:x val="0.041607638417202"/>
          <c:y val="0.0855665752268411"/>
          <c:w val="0.937083972132197"/>
          <c:h val="0.832876134205529"/>
        </c:manualLayout>
      </c:layout>
      <c:lineChart>
        <c:grouping val="standard"/>
        <c:varyColors val="0"/>
        <c:ser>
          <c:idx val="0"/>
          <c:order val="0"/>
          <c:spPr>
            <a:solidFill>
              <a:srgbClr val="ff0000"/>
            </a:solidFill>
            <a:ln w="28800">
              <a:solidFill>
                <a:srgbClr val="ff0000"/>
              </a:solidFill>
              <a:round/>
            </a:ln>
          </c:spPr>
          <c:marker>
            <c:symbol val="none"/>
          </c:marker>
          <c:dLbls>
            <c:txPr>
              <a:bodyPr wrap="none"/>
              <a:lstStyle/>
              <a:p>
                <a:pPr>
                  <a:defRPr b="0" sz="1000" spc="-1" strike="noStrike">
                    <a:solidFill>
                      <a:srgbClr val="000000"/>
                    </a:solidFill>
                    <a:latin typeface="Arial"/>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trendline>
            <c:spPr>
              <a:ln w="36000">
                <a:solidFill>
                  <a:srgbClr val="ff0000"/>
                </a:solidFill>
                <a:round/>
              </a:ln>
            </c:spPr>
            <c:trendlineType val="linear"/>
            <c:forward val="0"/>
            <c:backward val="0"/>
            <c:dispRSqr val="1"/>
            <c:dispEq val="1"/>
          </c:trendline>
          <c:cat>
            <c:strRef>
              <c:f>Sheet3!$A$89:$A$225</c:f>
              <c:strCache>
                <c:ptCount val="137"/>
                <c:pt idx="0">
                  <c:v/>
                </c:pt>
                <c:pt idx="1">
                  <c:v>1890</c:v>
                </c:pt>
                <c:pt idx="2">
                  <c:v/>
                </c:pt>
                <c:pt idx="3">
                  <c:v/>
                </c:pt>
                <c:pt idx="4">
                  <c:v/>
                </c:pt>
                <c:pt idx="5">
                  <c:v/>
                </c:pt>
                <c:pt idx="6">
                  <c:v>1895</c:v>
                </c:pt>
                <c:pt idx="7">
                  <c:v/>
                </c:pt>
                <c:pt idx="8">
                  <c:v/>
                </c:pt>
                <c:pt idx="9">
                  <c:v/>
                </c:pt>
                <c:pt idx="10">
                  <c:v/>
                </c:pt>
                <c:pt idx="11">
                  <c:v>1900</c:v>
                </c:pt>
                <c:pt idx="12">
                  <c:v/>
                </c:pt>
                <c:pt idx="13">
                  <c:v/>
                </c:pt>
                <c:pt idx="14">
                  <c:v/>
                </c:pt>
                <c:pt idx="15">
                  <c:v/>
                </c:pt>
                <c:pt idx="16">
                  <c:v>1905</c:v>
                </c:pt>
                <c:pt idx="17">
                  <c:v/>
                </c:pt>
                <c:pt idx="18">
                  <c:v/>
                </c:pt>
                <c:pt idx="19">
                  <c:v/>
                </c:pt>
                <c:pt idx="20">
                  <c:v/>
                </c:pt>
                <c:pt idx="21">
                  <c:v>1910</c:v>
                </c:pt>
                <c:pt idx="22">
                  <c:v/>
                </c:pt>
                <c:pt idx="23">
                  <c:v/>
                </c:pt>
                <c:pt idx="24">
                  <c:v/>
                </c:pt>
                <c:pt idx="25">
                  <c:v/>
                </c:pt>
                <c:pt idx="26">
                  <c:v>1915</c:v>
                </c:pt>
                <c:pt idx="27">
                  <c:v/>
                </c:pt>
                <c:pt idx="28">
                  <c:v/>
                </c:pt>
                <c:pt idx="29">
                  <c:v/>
                </c:pt>
                <c:pt idx="30">
                  <c:v/>
                </c:pt>
                <c:pt idx="31">
                  <c:v>1920</c:v>
                </c:pt>
                <c:pt idx="32">
                  <c:v/>
                </c:pt>
                <c:pt idx="33">
                  <c:v/>
                </c:pt>
                <c:pt idx="34">
                  <c:v/>
                </c:pt>
                <c:pt idx="35">
                  <c:v/>
                </c:pt>
                <c:pt idx="36">
                  <c:v>1925</c:v>
                </c:pt>
                <c:pt idx="37">
                  <c:v/>
                </c:pt>
                <c:pt idx="38">
                  <c:v/>
                </c:pt>
                <c:pt idx="39">
                  <c:v/>
                </c:pt>
                <c:pt idx="40">
                  <c:v/>
                </c:pt>
                <c:pt idx="41">
                  <c:v>1930</c:v>
                </c:pt>
                <c:pt idx="42">
                  <c:v/>
                </c:pt>
                <c:pt idx="43">
                  <c:v/>
                </c:pt>
                <c:pt idx="44">
                  <c:v/>
                </c:pt>
                <c:pt idx="45">
                  <c:v/>
                </c:pt>
                <c:pt idx="46">
                  <c:v>1935</c:v>
                </c:pt>
                <c:pt idx="47">
                  <c:v/>
                </c:pt>
                <c:pt idx="48">
                  <c:v/>
                </c:pt>
                <c:pt idx="49">
                  <c:v/>
                </c:pt>
                <c:pt idx="50">
                  <c:v/>
                </c:pt>
                <c:pt idx="51">
                  <c:v>1940</c:v>
                </c:pt>
                <c:pt idx="52">
                  <c:v/>
                </c:pt>
                <c:pt idx="53">
                  <c:v/>
                </c:pt>
                <c:pt idx="54">
                  <c:v/>
                </c:pt>
                <c:pt idx="55">
                  <c:v/>
                </c:pt>
                <c:pt idx="56">
                  <c:v>1945</c:v>
                </c:pt>
                <c:pt idx="57">
                  <c:v/>
                </c:pt>
                <c:pt idx="58">
                  <c:v/>
                </c:pt>
                <c:pt idx="59">
                  <c:v/>
                </c:pt>
                <c:pt idx="60">
                  <c:v/>
                </c:pt>
                <c:pt idx="61">
                  <c:v>1950</c:v>
                </c:pt>
                <c:pt idx="62">
                  <c:v/>
                </c:pt>
                <c:pt idx="63">
                  <c:v/>
                </c:pt>
                <c:pt idx="64">
                  <c:v/>
                </c:pt>
                <c:pt idx="65">
                  <c:v/>
                </c:pt>
                <c:pt idx="66">
                  <c:v>1955</c:v>
                </c:pt>
                <c:pt idx="67">
                  <c:v/>
                </c:pt>
                <c:pt idx="68">
                  <c:v/>
                </c:pt>
                <c:pt idx="69">
                  <c:v/>
                </c:pt>
                <c:pt idx="70">
                  <c:v/>
                </c:pt>
                <c:pt idx="71">
                  <c:v>1960</c:v>
                </c:pt>
                <c:pt idx="72">
                  <c:v/>
                </c:pt>
                <c:pt idx="73">
                  <c:v/>
                </c:pt>
                <c:pt idx="74">
                  <c:v/>
                </c:pt>
                <c:pt idx="75">
                  <c:v/>
                </c:pt>
                <c:pt idx="76">
                  <c:v>1965</c:v>
                </c:pt>
                <c:pt idx="77">
                  <c:v/>
                </c:pt>
                <c:pt idx="78">
                  <c:v/>
                </c:pt>
                <c:pt idx="79">
                  <c:v/>
                </c:pt>
                <c:pt idx="80">
                  <c:v/>
                </c:pt>
                <c:pt idx="81">
                  <c:v>1970</c:v>
                </c:pt>
                <c:pt idx="82">
                  <c:v/>
                </c:pt>
                <c:pt idx="83">
                  <c:v/>
                </c:pt>
                <c:pt idx="84">
                  <c:v/>
                </c:pt>
                <c:pt idx="85">
                  <c:v/>
                </c:pt>
                <c:pt idx="86">
                  <c:v>1975</c:v>
                </c:pt>
                <c:pt idx="87">
                  <c:v/>
                </c:pt>
                <c:pt idx="88">
                  <c:v/>
                </c:pt>
                <c:pt idx="89">
                  <c:v/>
                </c:pt>
                <c:pt idx="90">
                  <c:v/>
                </c:pt>
                <c:pt idx="91">
                  <c:v>1980</c:v>
                </c:pt>
                <c:pt idx="92">
                  <c:v/>
                </c:pt>
                <c:pt idx="93">
                  <c:v/>
                </c:pt>
                <c:pt idx="94">
                  <c:v/>
                </c:pt>
                <c:pt idx="95">
                  <c:v/>
                </c:pt>
                <c:pt idx="96">
                  <c:v>1985</c:v>
                </c:pt>
                <c:pt idx="97">
                  <c:v/>
                </c:pt>
                <c:pt idx="98">
                  <c:v/>
                </c:pt>
                <c:pt idx="99">
                  <c:v/>
                </c:pt>
                <c:pt idx="100">
                  <c:v/>
                </c:pt>
                <c:pt idx="101">
                  <c:v>1990</c:v>
                </c:pt>
                <c:pt idx="102">
                  <c:v/>
                </c:pt>
                <c:pt idx="103">
                  <c:v/>
                </c:pt>
                <c:pt idx="104">
                  <c:v/>
                </c:pt>
                <c:pt idx="105">
                  <c:v/>
                </c:pt>
                <c:pt idx="106">
                  <c:v>1995</c:v>
                </c:pt>
                <c:pt idx="107">
                  <c:v/>
                </c:pt>
                <c:pt idx="108">
                  <c:v/>
                </c:pt>
                <c:pt idx="109">
                  <c:v/>
                </c:pt>
                <c:pt idx="110">
                  <c:v/>
                </c:pt>
                <c:pt idx="111">
                  <c:v>2000</c:v>
                </c:pt>
                <c:pt idx="112">
                  <c:v/>
                </c:pt>
                <c:pt idx="113">
                  <c:v/>
                </c:pt>
                <c:pt idx="114">
                  <c:v/>
                </c:pt>
                <c:pt idx="115">
                  <c:v/>
                </c:pt>
                <c:pt idx="116">
                  <c:v>2005</c:v>
                </c:pt>
                <c:pt idx="117">
                  <c:v/>
                </c:pt>
                <c:pt idx="118">
                  <c:v/>
                </c:pt>
                <c:pt idx="119">
                  <c:v/>
                </c:pt>
                <c:pt idx="120">
                  <c:v/>
                </c:pt>
                <c:pt idx="121">
                  <c:v>2010</c:v>
                </c:pt>
                <c:pt idx="122">
                  <c:v/>
                </c:pt>
                <c:pt idx="123">
                  <c:v/>
                </c:pt>
                <c:pt idx="124">
                  <c:v/>
                </c:pt>
                <c:pt idx="125">
                  <c:v/>
                </c:pt>
                <c:pt idx="126">
                  <c:v>2015</c:v>
                </c:pt>
                <c:pt idx="127">
                  <c:v/>
                </c:pt>
                <c:pt idx="128">
                  <c:v/>
                </c:pt>
                <c:pt idx="129">
                  <c:v/>
                </c:pt>
                <c:pt idx="130">
                  <c:v/>
                </c:pt>
                <c:pt idx="131">
                  <c:v>2020</c:v>
                </c:pt>
                <c:pt idx="132">
                  <c:v/>
                </c:pt>
                <c:pt idx="133">
                  <c:v/>
                </c:pt>
                <c:pt idx="134">
                  <c:v/>
                </c:pt>
                <c:pt idx="135">
                  <c:v/>
                </c:pt>
                <c:pt idx="136">
                  <c:v/>
                </c:pt>
              </c:strCache>
            </c:strRef>
          </c:cat>
          <c:val>
            <c:numRef>
              <c:f>Sheet3!$B$89:$B$225</c:f>
              <c:numCache>
                <c:formatCode>General</c:formatCode>
                <c:ptCount val="137"/>
                <c:pt idx="0">
                  <c:v>22.925</c:v>
                </c:pt>
                <c:pt idx="1">
                  <c:v>22.8333333333333</c:v>
                </c:pt>
                <c:pt idx="2">
                  <c:v>22.3833333333333</c:v>
                </c:pt>
                <c:pt idx="3">
                  <c:v>21.4361111111111</c:v>
                </c:pt>
                <c:pt idx="4">
                  <c:v>21.4222222222222</c:v>
                </c:pt>
                <c:pt idx="5">
                  <c:v>21.4722222222222</c:v>
                </c:pt>
                <c:pt idx="6">
                  <c:v>21.9333333333333</c:v>
                </c:pt>
                <c:pt idx="7">
                  <c:v>21.8194444444444</c:v>
                </c:pt>
                <c:pt idx="8">
                  <c:v>21.7722222222222</c:v>
                </c:pt>
                <c:pt idx="9">
                  <c:v>22.2222222222222</c:v>
                </c:pt>
                <c:pt idx="10">
                  <c:v>21.6861111111111</c:v>
                </c:pt>
                <c:pt idx="11">
                  <c:v>21.4583333333333</c:v>
                </c:pt>
                <c:pt idx="12">
                  <c:v>21.875</c:v>
                </c:pt>
                <c:pt idx="13">
                  <c:v>22.1944444444444</c:v>
                </c:pt>
                <c:pt idx="14">
                  <c:v>21.3916666666667</c:v>
                </c:pt>
                <c:pt idx="15">
                  <c:v>21.5527777777778</c:v>
                </c:pt>
                <c:pt idx="16">
                  <c:v>21.0194444444444</c:v>
                </c:pt>
                <c:pt idx="17">
                  <c:v>22.2166666666667</c:v>
                </c:pt>
                <c:pt idx="18">
                  <c:v>21.475</c:v>
                </c:pt>
                <c:pt idx="19">
                  <c:v>21.8416666666667</c:v>
                </c:pt>
                <c:pt idx="20">
                  <c:v>21.4516666666667</c:v>
                </c:pt>
                <c:pt idx="21">
                  <c:v>22.3333333333333</c:v>
                </c:pt>
                <c:pt idx="22">
                  <c:v>22.5966666666667</c:v>
                </c:pt>
                <c:pt idx="23">
                  <c:v>23.0166666666667</c:v>
                </c:pt>
                <c:pt idx="24">
                  <c:v>22.6847222222222</c:v>
                </c:pt>
                <c:pt idx="25">
                  <c:v>24.1361111111111</c:v>
                </c:pt>
                <c:pt idx="26">
                  <c:v>22.5944444444444</c:v>
                </c:pt>
                <c:pt idx="27">
                  <c:v>21.8847222222222</c:v>
                </c:pt>
                <c:pt idx="28">
                  <c:v>21.6708333333333</c:v>
                </c:pt>
                <c:pt idx="29">
                  <c:v>22.9666666666667</c:v>
                </c:pt>
                <c:pt idx="30">
                  <c:v>23.4472222222222</c:v>
                </c:pt>
                <c:pt idx="31">
                  <c:v>22.4013888888889</c:v>
                </c:pt>
                <c:pt idx="32">
                  <c:v>23.4666666666667</c:v>
                </c:pt>
                <c:pt idx="33">
                  <c:v>23.5690476190476</c:v>
                </c:pt>
                <c:pt idx="34">
                  <c:v>23.6761904761905</c:v>
                </c:pt>
                <c:pt idx="35">
                  <c:v>22.5690476190476</c:v>
                </c:pt>
                <c:pt idx="36">
                  <c:v>23.3654761904762</c:v>
                </c:pt>
                <c:pt idx="37">
                  <c:v>23.5440476190476</c:v>
                </c:pt>
                <c:pt idx="38">
                  <c:v>23.4809523809524</c:v>
                </c:pt>
                <c:pt idx="39">
                  <c:v>23.7190476190476</c:v>
                </c:pt>
                <c:pt idx="40">
                  <c:v>22.5880952380952</c:v>
                </c:pt>
                <c:pt idx="41">
                  <c:v>23.9321428571429</c:v>
                </c:pt>
                <c:pt idx="42">
                  <c:v>22.4416666666667</c:v>
                </c:pt>
                <c:pt idx="43">
                  <c:v>22.627380952381</c:v>
                </c:pt>
                <c:pt idx="44">
                  <c:v>22.8809523809524</c:v>
                </c:pt>
                <c:pt idx="45">
                  <c:v>23.7928571428571</c:v>
                </c:pt>
                <c:pt idx="46">
                  <c:v>22.8761904761905</c:v>
                </c:pt>
                <c:pt idx="47">
                  <c:v>23.0345238095238</c:v>
                </c:pt>
                <c:pt idx="48">
                  <c:v>23.072619047619</c:v>
                </c:pt>
                <c:pt idx="49">
                  <c:v>23.3226190476191</c:v>
                </c:pt>
                <c:pt idx="50">
                  <c:v>22.797619047619</c:v>
                </c:pt>
                <c:pt idx="51">
                  <c:v>23.5714285714286</c:v>
                </c:pt>
                <c:pt idx="52">
                  <c:v>22.9880952380952</c:v>
                </c:pt>
                <c:pt idx="53">
                  <c:v>23.5511904761905</c:v>
                </c:pt>
                <c:pt idx="54">
                  <c:v>22.8166666666667</c:v>
                </c:pt>
                <c:pt idx="55">
                  <c:v>23.4309523809524</c:v>
                </c:pt>
                <c:pt idx="56">
                  <c:v>22.847619047619</c:v>
                </c:pt>
                <c:pt idx="57">
                  <c:v>22.5380952380952</c:v>
                </c:pt>
                <c:pt idx="58">
                  <c:v>23.2369047619048</c:v>
                </c:pt>
                <c:pt idx="59">
                  <c:v>23.1035714285714</c:v>
                </c:pt>
                <c:pt idx="60">
                  <c:v>22.3511904761905</c:v>
                </c:pt>
                <c:pt idx="61">
                  <c:v>23.3928571428571</c:v>
                </c:pt>
                <c:pt idx="62">
                  <c:v>23.5821428571429</c:v>
                </c:pt>
                <c:pt idx="63">
                  <c:v>22.5321428571429</c:v>
                </c:pt>
                <c:pt idx="64">
                  <c:v>23.5309523809524</c:v>
                </c:pt>
                <c:pt idx="65">
                  <c:v>23.0464285714286</c:v>
                </c:pt>
                <c:pt idx="66">
                  <c:v>22.5071428571429</c:v>
                </c:pt>
                <c:pt idx="67">
                  <c:v>22.3744047619048</c:v>
                </c:pt>
                <c:pt idx="68">
                  <c:v>23.7015873015873</c:v>
                </c:pt>
                <c:pt idx="69">
                  <c:v>22.6071428571429</c:v>
                </c:pt>
                <c:pt idx="70">
                  <c:v>23.5384920634921</c:v>
                </c:pt>
                <c:pt idx="71">
                  <c:v>22.705753968254</c:v>
                </c:pt>
                <c:pt idx="72">
                  <c:v>24.027380952381</c:v>
                </c:pt>
                <c:pt idx="73">
                  <c:v>23.6</c:v>
                </c:pt>
                <c:pt idx="74">
                  <c:v>23.3011904761905</c:v>
                </c:pt>
                <c:pt idx="75">
                  <c:v>22.6607142857143</c:v>
                </c:pt>
                <c:pt idx="76">
                  <c:v>23.9</c:v>
                </c:pt>
                <c:pt idx="77">
                  <c:v>22.8821428571429</c:v>
                </c:pt>
                <c:pt idx="78">
                  <c:v>23.8166666666667</c:v>
                </c:pt>
                <c:pt idx="79">
                  <c:v>23.1107142857143</c:v>
                </c:pt>
                <c:pt idx="80">
                  <c:v>23.202380952381</c:v>
                </c:pt>
                <c:pt idx="81">
                  <c:v>22.8761904761905</c:v>
                </c:pt>
                <c:pt idx="82">
                  <c:v>23.3047619047619</c:v>
                </c:pt>
                <c:pt idx="83">
                  <c:v>24.0988095238095</c:v>
                </c:pt>
                <c:pt idx="84">
                  <c:v>23.8785714285714</c:v>
                </c:pt>
                <c:pt idx="85">
                  <c:v>23.0666666666667</c:v>
                </c:pt>
                <c:pt idx="86">
                  <c:v>23.6511904761905</c:v>
                </c:pt>
                <c:pt idx="87">
                  <c:v>23.1869047619048</c:v>
                </c:pt>
                <c:pt idx="88">
                  <c:v>24.0714285714286</c:v>
                </c:pt>
                <c:pt idx="89">
                  <c:v>23.0202380952381</c:v>
                </c:pt>
                <c:pt idx="90">
                  <c:v>23.8416666666667</c:v>
                </c:pt>
                <c:pt idx="91">
                  <c:v>24.4392857142857</c:v>
                </c:pt>
                <c:pt idx="92">
                  <c:v>24.202380952381</c:v>
                </c:pt>
                <c:pt idx="93">
                  <c:v>24.5738095238095</c:v>
                </c:pt>
                <c:pt idx="94">
                  <c:v>23.8855158730159</c:v>
                </c:pt>
                <c:pt idx="95">
                  <c:v>23.2904761904762</c:v>
                </c:pt>
                <c:pt idx="96">
                  <c:v>23.602380952381</c:v>
                </c:pt>
                <c:pt idx="97">
                  <c:v>23.3047619047619</c:v>
                </c:pt>
                <c:pt idx="98">
                  <c:v>23.5297619047619</c:v>
                </c:pt>
                <c:pt idx="99">
                  <c:v>24.322619047619</c:v>
                </c:pt>
                <c:pt idx="100">
                  <c:v>23.4059523809524</c:v>
                </c:pt>
                <c:pt idx="101">
                  <c:v>24.1297619047619</c:v>
                </c:pt>
                <c:pt idx="102">
                  <c:v>24.3436507936508</c:v>
                </c:pt>
                <c:pt idx="103">
                  <c:v>22.693253968254</c:v>
                </c:pt>
                <c:pt idx="104">
                  <c:v>24.0583333333333</c:v>
                </c:pt>
                <c:pt idx="105">
                  <c:v>24.1416666666667</c:v>
                </c:pt>
                <c:pt idx="106">
                  <c:v>23.4059523809524</c:v>
                </c:pt>
                <c:pt idx="107">
                  <c:v>23.7190476190476</c:v>
                </c:pt>
                <c:pt idx="108">
                  <c:v>23.8047619047619</c:v>
                </c:pt>
                <c:pt idx="109">
                  <c:v>23.6642857142857</c:v>
                </c:pt>
                <c:pt idx="110">
                  <c:v>24.0952380952381</c:v>
                </c:pt>
                <c:pt idx="111">
                  <c:v>24.0666666666667</c:v>
                </c:pt>
                <c:pt idx="112">
                  <c:v>23.7706349206349</c:v>
                </c:pt>
                <c:pt idx="113">
                  <c:v>24.2380952380952</c:v>
                </c:pt>
                <c:pt idx="114">
                  <c:v>23.9904761904762</c:v>
                </c:pt>
                <c:pt idx="115">
                  <c:v>24.2</c:v>
                </c:pt>
                <c:pt idx="116">
                  <c:v>24.4952380952381</c:v>
                </c:pt>
                <c:pt idx="117">
                  <c:v>24.4416666666667</c:v>
                </c:pt>
                <c:pt idx="118">
                  <c:v>24.6583333333333</c:v>
                </c:pt>
                <c:pt idx="119">
                  <c:v>23.977380952381</c:v>
                </c:pt>
                <c:pt idx="120">
                  <c:v>24.5785714285714</c:v>
                </c:pt>
                <c:pt idx="121">
                  <c:v>23.6392857142857</c:v>
                </c:pt>
                <c:pt idx="122">
                  <c:v>24.1226190476191</c:v>
                </c:pt>
                <c:pt idx="123">
                  <c:v>24.2609126984127</c:v>
                </c:pt>
                <c:pt idx="124">
                  <c:v>24.7404761904762</c:v>
                </c:pt>
                <c:pt idx="125">
                  <c:v>24.8630952380952</c:v>
                </c:pt>
                <c:pt idx="126">
                  <c:v>24.3916666666667</c:v>
                </c:pt>
                <c:pt idx="127">
                  <c:v>23.9952380952381</c:v>
                </c:pt>
                <c:pt idx="128">
                  <c:v>24.6083333333333</c:v>
                </c:pt>
                <c:pt idx="129">
                  <c:v>24.8559523809524</c:v>
                </c:pt>
                <c:pt idx="130">
                  <c:v>25.0880952380952</c:v>
                </c:pt>
                <c:pt idx="131">
                  <c:v>23.8357142857143</c:v>
                </c:pt>
                <c:pt idx="132">
                  <c:v>23.775</c:v>
                </c:pt>
                <c:pt idx="133">
                  <c:v>23.3690476190476</c:v>
                </c:pt>
                <c:pt idx="136">
                  <c:v>21.5520833333333</c:v>
                </c:pt>
              </c:numCache>
            </c:numRef>
          </c:val>
          <c:smooth val="1"/>
        </c:ser>
        <c:hiLowLines>
          <c:spPr>
            <a:ln w="0">
              <a:noFill/>
            </a:ln>
          </c:spPr>
        </c:hiLowLines>
        <c:marker val="0"/>
        <c:axId val="33945663"/>
        <c:axId val="3167115"/>
      </c:lineChart>
      <c:catAx>
        <c:axId val="33945663"/>
        <c:scaling>
          <c:orientation val="minMax"/>
        </c:scaling>
        <c:delete val="0"/>
        <c:axPos val="b"/>
        <c:minorGridlines>
          <c:spPr>
            <a:ln w="0">
              <a:solidFill>
                <a:srgbClr val="dddddd"/>
              </a:solidFill>
            </a:ln>
          </c:spPr>
        </c:minorGridlines>
        <c:numFmt formatCode="General" sourceLinked="0"/>
        <c:majorTickMark val="out"/>
        <c:minorTickMark val="none"/>
        <c:tickLblPos val="nextTo"/>
        <c:spPr>
          <a:ln w="0">
            <a:solidFill>
              <a:srgbClr val="b3b3b3"/>
            </a:solidFill>
          </a:ln>
        </c:spPr>
        <c:txPr>
          <a:bodyPr/>
          <a:lstStyle/>
          <a:p>
            <a:pPr>
              <a:defRPr b="0" sz="2000" spc="-1" strike="noStrike">
                <a:solidFill>
                  <a:srgbClr val="000000"/>
                </a:solidFill>
                <a:latin typeface="Arial"/>
              </a:defRPr>
            </a:pPr>
          </a:p>
        </c:txPr>
        <c:crossAx val="3167115"/>
        <c:crosses val="autoZero"/>
        <c:auto val="1"/>
        <c:lblAlgn val="ctr"/>
        <c:lblOffset val="100"/>
        <c:noMultiLvlLbl val="0"/>
      </c:catAx>
      <c:valAx>
        <c:axId val="3167115"/>
        <c:scaling>
          <c:orientation val="minMax"/>
          <c:max val="25.25"/>
          <c:min val="21"/>
        </c:scaling>
        <c:delete val="0"/>
        <c:axPos val="l"/>
        <c:majorGridlines>
          <c:spPr>
            <a:ln w="0">
              <a:solidFill>
                <a:srgbClr val="b3b3b3"/>
              </a:solidFill>
            </a:ln>
          </c:spPr>
        </c:majorGridlines>
        <c:numFmt formatCode="0.0" sourceLinked="0"/>
        <c:majorTickMark val="out"/>
        <c:minorTickMark val="none"/>
        <c:tickLblPos val="nextTo"/>
        <c:spPr>
          <a:ln w="0">
            <a:solidFill>
              <a:srgbClr val="b3b3b3"/>
            </a:solidFill>
          </a:ln>
        </c:spPr>
        <c:txPr>
          <a:bodyPr/>
          <a:lstStyle/>
          <a:p>
            <a:pPr>
              <a:defRPr b="0" sz="2000" spc="-1" strike="noStrike">
                <a:solidFill>
                  <a:srgbClr val="000000"/>
                </a:solidFill>
                <a:latin typeface="Arial"/>
              </a:defRPr>
            </a:pPr>
          </a:p>
        </c:txPr>
        <c:crossAx val="33945663"/>
        <c:crossesAt val="1"/>
        <c:crossBetween val="midCat"/>
      </c:valAx>
      <c:spPr>
        <a:noFill/>
        <a:ln w="0">
          <a:solidFill>
            <a:srgbClr val="b3b3b3"/>
          </a:solidFill>
        </a:ln>
      </c:spPr>
    </c:plotArea>
    <c:plotVisOnly val="1"/>
    <c:dispBlanksAs val="gap"/>
  </c:chart>
  <c:spPr>
    <a:solidFill>
      <a:srgbClr val="ffffff"/>
    </a:solidFill>
    <a:ln w="0">
      <a:noFill/>
    </a:ln>
  </c:spPr>
</c:chartSpace>
</file>

<file path=xl/charts/chart4.xml><?xml version="1.0" encoding="utf-8"?>
<c:chartSpace xmlns:c="http://schemas.openxmlformats.org/drawingml/2006/chart" xmlns:a="http://schemas.openxmlformats.org/drawingml/2006/main" xmlns:r="http://schemas.openxmlformats.org/officeDocument/2006/relationships">
  <c:lang val="en-US"/>
  <c:roundedCorners val="0"/>
  <c:chart>
    <c:title>
      <c:tx>
        <c:rich>
          <a:bodyPr rot="0"/>
          <a:lstStyle/>
          <a:p>
            <a:pPr>
              <a:defRPr b="0" sz="1300" spc="-1" strike="noStrike">
                <a:solidFill>
                  <a:srgbClr val="000000"/>
                </a:solidFill>
                <a:latin typeface="Arial"/>
              </a:defRPr>
            </a:pPr>
            <a:r>
              <a:rPr b="0" sz="1300" spc="-1" strike="noStrike">
                <a:solidFill>
                  <a:srgbClr val="000000"/>
                </a:solidFill>
                <a:latin typeface="Arial"/>
              </a:rPr>
              <a:t>SOUTH AUSTRALIA
MINIMUMS - SUMMER, WINTER</a:t>
            </a:r>
          </a:p>
        </c:rich>
      </c:tx>
      <c:overlay val="0"/>
      <c:spPr>
        <a:noFill/>
        <a:ln w="0">
          <a:noFill/>
        </a:ln>
      </c:spPr>
    </c:title>
    <c:autoTitleDeleted val="0"/>
    <c:plotArea>
      <c:lineChart>
        <c:grouping val="standard"/>
        <c:varyColors val="0"/>
        <c:ser>
          <c:idx val="0"/>
          <c:order val="0"/>
          <c:spPr>
            <a:solidFill>
              <a:srgbClr val="004586"/>
            </a:solidFill>
            <a:ln w="28800">
              <a:solidFill>
                <a:srgbClr val="004586"/>
              </a:solidFill>
              <a:round/>
            </a:ln>
          </c:spPr>
          <c:marker>
            <c:symbol val="none"/>
          </c:marker>
          <c:dLbls>
            <c:txPr>
              <a:bodyPr wrap="none"/>
              <a:lstStyle/>
              <a:p>
                <a:pPr>
                  <a:defRPr b="0" sz="1000" spc="-1" strike="noStrike">
                    <a:solidFill>
                      <a:srgbClr val="000000"/>
                    </a:solidFill>
                    <a:latin typeface="Arial"/>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trendline>
            <c:spPr>
              <a:ln w="0">
                <a:solidFill>
                  <a:srgbClr val="004586"/>
                </a:solidFill>
              </a:ln>
            </c:spPr>
            <c:trendlineType val="linear"/>
            <c:forward val="0"/>
            <c:backward val="0"/>
            <c:dispRSqr val="0"/>
            <c:dispEq val="0"/>
          </c:trendline>
          <c:val>
            <c:numRef>
              <c:f>Sheet1!$QU$211:$QU$368</c:f>
              <c:numCache>
                <c:formatCode>General</c:formatCode>
                <c:ptCount val="158"/>
                <c:pt idx="0">
                  <c:v>5.8</c:v>
                </c:pt>
                <c:pt idx="1">
                  <c:v>6.49259259259259</c:v>
                </c:pt>
                <c:pt idx="2">
                  <c:v>6.02888888888889</c:v>
                </c:pt>
                <c:pt idx="3">
                  <c:v>5.59444444444445</c:v>
                </c:pt>
                <c:pt idx="4">
                  <c:v>4.72592592592593</c:v>
                </c:pt>
                <c:pt idx="5">
                  <c:v>5.25555555555556</c:v>
                </c:pt>
                <c:pt idx="6">
                  <c:v>6.07777777777778</c:v>
                </c:pt>
                <c:pt idx="7">
                  <c:v>4.92222222222222</c:v>
                </c:pt>
                <c:pt idx="8">
                  <c:v>5.25555555555556</c:v>
                </c:pt>
                <c:pt idx="9">
                  <c:v>6.25740740740741</c:v>
                </c:pt>
                <c:pt idx="10">
                  <c:v>6.97777777777778</c:v>
                </c:pt>
                <c:pt idx="11">
                  <c:v>5.51111111111111</c:v>
                </c:pt>
                <c:pt idx="12">
                  <c:v>5.16666666666667</c:v>
                </c:pt>
                <c:pt idx="13">
                  <c:v>4.51111111111111</c:v>
                </c:pt>
                <c:pt idx="14">
                  <c:v>5.87962962962963</c:v>
                </c:pt>
                <c:pt idx="15">
                  <c:v>5.22222222222222</c:v>
                </c:pt>
                <c:pt idx="16">
                  <c:v>5.73333333333333</c:v>
                </c:pt>
                <c:pt idx="17">
                  <c:v>5.51111111111111</c:v>
                </c:pt>
                <c:pt idx="18">
                  <c:v>5.52222222222222</c:v>
                </c:pt>
                <c:pt idx="19">
                  <c:v>5.34444444444445</c:v>
                </c:pt>
                <c:pt idx="20">
                  <c:v>4.94444444444445</c:v>
                </c:pt>
                <c:pt idx="21">
                  <c:v>5.14444444444444</c:v>
                </c:pt>
                <c:pt idx="22">
                  <c:v>5.55555555555556</c:v>
                </c:pt>
                <c:pt idx="23">
                  <c:v>5.48888888888889</c:v>
                </c:pt>
                <c:pt idx="24">
                  <c:v>5.72222222222222</c:v>
                </c:pt>
                <c:pt idx="25">
                  <c:v>5.71333333333333</c:v>
                </c:pt>
                <c:pt idx="26">
                  <c:v>6.47777777777778</c:v>
                </c:pt>
                <c:pt idx="27">
                  <c:v>6.82777777777778</c:v>
                </c:pt>
                <c:pt idx="28">
                  <c:v>6.6</c:v>
                </c:pt>
                <c:pt idx="29">
                  <c:v>6.86190476190476</c:v>
                </c:pt>
                <c:pt idx="30">
                  <c:v>6.01428571428571</c:v>
                </c:pt>
                <c:pt idx="31">
                  <c:v>6.8375</c:v>
                </c:pt>
                <c:pt idx="32">
                  <c:v>6.72777777777778</c:v>
                </c:pt>
                <c:pt idx="33">
                  <c:v>7.05</c:v>
                </c:pt>
                <c:pt idx="34">
                  <c:v>6.775</c:v>
                </c:pt>
                <c:pt idx="35">
                  <c:v>5.44166666666667</c:v>
                </c:pt>
                <c:pt idx="36">
                  <c:v>7.03333333333333</c:v>
                </c:pt>
                <c:pt idx="37">
                  <c:v>7.1</c:v>
                </c:pt>
                <c:pt idx="38">
                  <c:v>5.725</c:v>
                </c:pt>
                <c:pt idx="39">
                  <c:v>6.5625</c:v>
                </c:pt>
                <c:pt idx="40">
                  <c:v>5.89166666666667</c:v>
                </c:pt>
                <c:pt idx="41">
                  <c:v>6.07083333333333</c:v>
                </c:pt>
                <c:pt idx="42">
                  <c:v>6.2</c:v>
                </c:pt>
                <c:pt idx="43">
                  <c:v>7.02916666666667</c:v>
                </c:pt>
                <c:pt idx="44">
                  <c:v>6.63333333333333</c:v>
                </c:pt>
                <c:pt idx="45">
                  <c:v>7.725</c:v>
                </c:pt>
                <c:pt idx="46">
                  <c:v>6.70416666666667</c:v>
                </c:pt>
                <c:pt idx="47">
                  <c:v>5.38133333333333</c:v>
                </c:pt>
                <c:pt idx="48">
                  <c:v>6.04333333333333</c:v>
                </c:pt>
                <c:pt idx="49">
                  <c:v>7.26333333333333</c:v>
                </c:pt>
                <c:pt idx="50">
                  <c:v>6.42</c:v>
                </c:pt>
                <c:pt idx="51">
                  <c:v>6.46060606060606</c:v>
                </c:pt>
                <c:pt idx="52">
                  <c:v>5.82525252525253</c:v>
                </c:pt>
                <c:pt idx="53">
                  <c:v>6.56111111111111</c:v>
                </c:pt>
                <c:pt idx="54">
                  <c:v>7.47948717948718</c:v>
                </c:pt>
                <c:pt idx="55">
                  <c:v>6.77393162393162</c:v>
                </c:pt>
                <c:pt idx="56">
                  <c:v>6.75897435897436</c:v>
                </c:pt>
                <c:pt idx="57">
                  <c:v>6.48974358974359</c:v>
                </c:pt>
                <c:pt idx="58">
                  <c:v>6.4025641025641</c:v>
                </c:pt>
                <c:pt idx="59">
                  <c:v>6.66153846153846</c:v>
                </c:pt>
                <c:pt idx="60">
                  <c:v>6.72820512820513</c:v>
                </c:pt>
                <c:pt idx="61">
                  <c:v>6.02857142857143</c:v>
                </c:pt>
                <c:pt idx="62">
                  <c:v>7.05476190476191</c:v>
                </c:pt>
                <c:pt idx="63">
                  <c:v>6.10595238095238</c:v>
                </c:pt>
                <c:pt idx="64">
                  <c:v>6.19761904761905</c:v>
                </c:pt>
                <c:pt idx="65">
                  <c:v>6.33968253968254</c:v>
                </c:pt>
                <c:pt idx="66">
                  <c:v>6.10714285714286</c:v>
                </c:pt>
                <c:pt idx="67">
                  <c:v>6.38333333333333</c:v>
                </c:pt>
                <c:pt idx="68">
                  <c:v>5.56666666666667</c:v>
                </c:pt>
                <c:pt idx="69">
                  <c:v>6.57380952380952</c:v>
                </c:pt>
                <c:pt idx="70">
                  <c:v>6.50952380952381</c:v>
                </c:pt>
                <c:pt idx="71">
                  <c:v>6.45714285714286</c:v>
                </c:pt>
                <c:pt idx="72">
                  <c:v>5.83571428571429</c:v>
                </c:pt>
                <c:pt idx="73">
                  <c:v>6.35238095238095</c:v>
                </c:pt>
                <c:pt idx="74">
                  <c:v>6.43095238095238</c:v>
                </c:pt>
                <c:pt idx="75">
                  <c:v>6.63333333333333</c:v>
                </c:pt>
                <c:pt idx="76">
                  <c:v>5.88571428571429</c:v>
                </c:pt>
                <c:pt idx="77">
                  <c:v>6.08968253968254</c:v>
                </c:pt>
                <c:pt idx="78">
                  <c:v>6.77073170731707</c:v>
                </c:pt>
                <c:pt idx="79">
                  <c:v>5.96666666666667</c:v>
                </c:pt>
                <c:pt idx="80">
                  <c:v>6.91428571428571</c:v>
                </c:pt>
                <c:pt idx="81">
                  <c:v>7.07619047619048</c:v>
                </c:pt>
                <c:pt idx="82">
                  <c:v>5.65238095238095</c:v>
                </c:pt>
                <c:pt idx="83">
                  <c:v>5.25476190476191</c:v>
                </c:pt>
                <c:pt idx="84">
                  <c:v>6.57380952380952</c:v>
                </c:pt>
                <c:pt idx="85">
                  <c:v>6.29047619047619</c:v>
                </c:pt>
                <c:pt idx="86">
                  <c:v>6.70476190476191</c:v>
                </c:pt>
                <c:pt idx="87">
                  <c:v>6.20238095238095</c:v>
                </c:pt>
                <c:pt idx="88">
                  <c:v>5.8452380952381</c:v>
                </c:pt>
                <c:pt idx="89">
                  <c:v>6.04285714285714</c:v>
                </c:pt>
                <c:pt idx="90">
                  <c:v>6.63571428571429</c:v>
                </c:pt>
                <c:pt idx="91">
                  <c:v>5.93658536585366</c:v>
                </c:pt>
                <c:pt idx="92">
                  <c:v>6.42142857142857</c:v>
                </c:pt>
                <c:pt idx="93">
                  <c:v>6.14285714285714</c:v>
                </c:pt>
                <c:pt idx="94">
                  <c:v>7.23571428571429</c:v>
                </c:pt>
                <c:pt idx="95">
                  <c:v>6.39047619047619</c:v>
                </c:pt>
                <c:pt idx="96">
                  <c:v>6.32926829268293</c:v>
                </c:pt>
                <c:pt idx="97">
                  <c:v>6.05714285714286</c:v>
                </c:pt>
                <c:pt idx="98">
                  <c:v>6.40436507936508</c:v>
                </c:pt>
                <c:pt idx="99">
                  <c:v>5.40714285714286</c:v>
                </c:pt>
                <c:pt idx="100">
                  <c:v>6.40714285714286</c:v>
                </c:pt>
                <c:pt idx="101">
                  <c:v>7.3</c:v>
                </c:pt>
                <c:pt idx="102">
                  <c:v>6.79722222222222</c:v>
                </c:pt>
                <c:pt idx="103">
                  <c:v>6.79761904761905</c:v>
                </c:pt>
                <c:pt idx="104">
                  <c:v>6.14285714285714</c:v>
                </c:pt>
                <c:pt idx="105">
                  <c:v>6.17142857142857</c:v>
                </c:pt>
                <c:pt idx="106">
                  <c:v>5.92142857142857</c:v>
                </c:pt>
                <c:pt idx="107">
                  <c:v>6.31904761904762</c:v>
                </c:pt>
                <c:pt idx="108">
                  <c:v>6.44047619047619</c:v>
                </c:pt>
                <c:pt idx="109">
                  <c:v>6.38809523809524</c:v>
                </c:pt>
                <c:pt idx="110">
                  <c:v>6.36428571428572</c:v>
                </c:pt>
                <c:pt idx="111">
                  <c:v>6.26904761904762</c:v>
                </c:pt>
                <c:pt idx="112">
                  <c:v>6.89761904761905</c:v>
                </c:pt>
                <c:pt idx="113">
                  <c:v>7.19285714285714</c:v>
                </c:pt>
                <c:pt idx="114">
                  <c:v>6.81190476190476</c:v>
                </c:pt>
                <c:pt idx="115">
                  <c:v>6.18571428571429</c:v>
                </c:pt>
                <c:pt idx="116">
                  <c:v>6.79285714285714</c:v>
                </c:pt>
                <c:pt idx="117">
                  <c:v>6.69285714285714</c:v>
                </c:pt>
                <c:pt idx="118">
                  <c:v>6.86428571428572</c:v>
                </c:pt>
                <c:pt idx="119">
                  <c:v>7.14761904761905</c:v>
                </c:pt>
                <c:pt idx="120">
                  <c:v>7.15952380952381</c:v>
                </c:pt>
                <c:pt idx="121">
                  <c:v>5.43571428571429</c:v>
                </c:pt>
                <c:pt idx="122">
                  <c:v>6.23571428571429</c:v>
                </c:pt>
                <c:pt idx="123">
                  <c:v>6.55952380952381</c:v>
                </c:pt>
                <c:pt idx="124">
                  <c:v>6.71904761904762</c:v>
                </c:pt>
                <c:pt idx="125">
                  <c:v>6.80238095238095</c:v>
                </c:pt>
                <c:pt idx="126">
                  <c:v>6.67619047619048</c:v>
                </c:pt>
                <c:pt idx="127">
                  <c:v>7.43809523809524</c:v>
                </c:pt>
                <c:pt idx="128">
                  <c:v>5.82619047619048</c:v>
                </c:pt>
                <c:pt idx="129">
                  <c:v>7.08333333333333</c:v>
                </c:pt>
                <c:pt idx="130">
                  <c:v>7.86547619047619</c:v>
                </c:pt>
                <c:pt idx="131">
                  <c:v>6.70476190476191</c:v>
                </c:pt>
                <c:pt idx="132">
                  <c:v>7.3</c:v>
                </c:pt>
                <c:pt idx="133">
                  <c:v>6.30476190476191</c:v>
                </c:pt>
                <c:pt idx="134">
                  <c:v>7.21666666666667</c:v>
                </c:pt>
                <c:pt idx="135">
                  <c:v>7.39047619047619</c:v>
                </c:pt>
                <c:pt idx="136">
                  <c:v>5.78849206349206</c:v>
                </c:pt>
                <c:pt idx="137">
                  <c:v>6.45714285714286</c:v>
                </c:pt>
                <c:pt idx="138">
                  <c:v>6.64761904761905</c:v>
                </c:pt>
                <c:pt idx="139">
                  <c:v>6.75476190476191</c:v>
                </c:pt>
                <c:pt idx="140">
                  <c:v>7.17073170731707</c:v>
                </c:pt>
                <c:pt idx="141">
                  <c:v>6.4952380952381</c:v>
                </c:pt>
                <c:pt idx="142">
                  <c:v>6.79285714285714</c:v>
                </c:pt>
                <c:pt idx="143">
                  <c:v>7.38809523809524</c:v>
                </c:pt>
                <c:pt idx="144">
                  <c:v>7.39285714285714</c:v>
                </c:pt>
                <c:pt idx="145">
                  <c:v>5.51428571428571</c:v>
                </c:pt>
                <c:pt idx="146">
                  <c:v>6.0452380952381</c:v>
                </c:pt>
                <c:pt idx="147">
                  <c:v>6.43095238095238</c:v>
                </c:pt>
                <c:pt idx="148">
                  <c:v>7.53809523809524</c:v>
                </c:pt>
                <c:pt idx="149">
                  <c:v>6.12142857142857</c:v>
                </c:pt>
                <c:pt idx="150">
                  <c:v>7.02142857142857</c:v>
                </c:pt>
                <c:pt idx="151">
                  <c:v>6.26904761904762</c:v>
                </c:pt>
                <c:pt idx="152">
                  <c:v>7.55</c:v>
                </c:pt>
                <c:pt idx="153">
                  <c:v>6.48253968253968</c:v>
                </c:pt>
                <c:pt idx="154">
                  <c:v>6.23809523809524</c:v>
                </c:pt>
                <c:pt idx="155">
                  <c:v>6.85238095238095</c:v>
                </c:pt>
                <c:pt idx="156">
                  <c:v>5.75238095238095</c:v>
                </c:pt>
                <c:pt idx="157">
                  <c:v>6.25952380952381</c:v>
                </c:pt>
              </c:numCache>
            </c:numRef>
          </c:val>
          <c:smooth val="0"/>
        </c:ser>
        <c:ser>
          <c:idx val="1"/>
          <c:order val="1"/>
          <c:spPr>
            <a:solidFill>
              <a:srgbClr val="ff420e"/>
            </a:solidFill>
            <a:ln w="28800">
              <a:solidFill>
                <a:srgbClr val="ff420e"/>
              </a:solidFill>
              <a:round/>
            </a:ln>
          </c:spPr>
          <c:marker>
            <c:symbol val="none"/>
          </c:marker>
          <c:dLbls>
            <c:txPr>
              <a:bodyPr wrap="none"/>
              <a:lstStyle/>
              <a:p>
                <a:pPr>
                  <a:defRPr b="0" sz="1000" spc="-1" strike="noStrike">
                    <a:solidFill>
                      <a:srgbClr val="000000"/>
                    </a:solidFill>
                    <a:latin typeface="Arial"/>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trendline>
            <c:spPr>
              <a:ln w="0">
                <a:solidFill>
                  <a:srgbClr val="ff420e"/>
                </a:solidFill>
              </a:ln>
            </c:spPr>
            <c:trendlineType val="linear"/>
            <c:forward val="0"/>
            <c:backward val="0"/>
            <c:dispRSqr val="0"/>
            <c:dispEq val="0"/>
          </c:trendline>
          <c:val>
            <c:numRef>
              <c:f>Sheet1!$QV$211:$QV$368</c:f>
              <c:numCache>
                <c:formatCode>General</c:formatCode>
                <c:ptCount val="158"/>
                <c:pt idx="0">
                  <c:v>10.4857142857143</c:v>
                </c:pt>
                <c:pt idx="1">
                  <c:v>10.1633333333333</c:v>
                </c:pt>
                <c:pt idx="2">
                  <c:v>10.47</c:v>
                </c:pt>
                <c:pt idx="3">
                  <c:v>9.73972222222222</c:v>
                </c:pt>
                <c:pt idx="4">
                  <c:v>9.49833333333333</c:v>
                </c:pt>
                <c:pt idx="5">
                  <c:v>10.15</c:v>
                </c:pt>
                <c:pt idx="6">
                  <c:v>10.06</c:v>
                </c:pt>
                <c:pt idx="7">
                  <c:v>9.81</c:v>
                </c:pt>
                <c:pt idx="8">
                  <c:v>10.07</c:v>
                </c:pt>
                <c:pt idx="9">
                  <c:v>10.395</c:v>
                </c:pt>
                <c:pt idx="10">
                  <c:v>11.73</c:v>
                </c:pt>
                <c:pt idx="11">
                  <c:v>11.22</c:v>
                </c:pt>
                <c:pt idx="12">
                  <c:v>9.95</c:v>
                </c:pt>
                <c:pt idx="13">
                  <c:v>10.57</c:v>
                </c:pt>
                <c:pt idx="14">
                  <c:v>10.455</c:v>
                </c:pt>
                <c:pt idx="15">
                  <c:v>10.78</c:v>
                </c:pt>
                <c:pt idx="16">
                  <c:v>10.65</c:v>
                </c:pt>
                <c:pt idx="17">
                  <c:v>10.48</c:v>
                </c:pt>
                <c:pt idx="18">
                  <c:v>10.71</c:v>
                </c:pt>
                <c:pt idx="19">
                  <c:v>11.46</c:v>
                </c:pt>
                <c:pt idx="20">
                  <c:v>10.61</c:v>
                </c:pt>
                <c:pt idx="21">
                  <c:v>10.19</c:v>
                </c:pt>
                <c:pt idx="22">
                  <c:v>10.93</c:v>
                </c:pt>
                <c:pt idx="23">
                  <c:v>10.6636363636364</c:v>
                </c:pt>
                <c:pt idx="24">
                  <c:v>11.3947916666667</c:v>
                </c:pt>
                <c:pt idx="25">
                  <c:v>11.70625</c:v>
                </c:pt>
                <c:pt idx="26">
                  <c:v>13.0368421052632</c:v>
                </c:pt>
                <c:pt idx="27">
                  <c:v>12.809649122807</c:v>
                </c:pt>
                <c:pt idx="28">
                  <c:v>14.1090909090909</c:v>
                </c:pt>
                <c:pt idx="29">
                  <c:v>14.8409090909091</c:v>
                </c:pt>
                <c:pt idx="30">
                  <c:v>12.4909090909091</c:v>
                </c:pt>
                <c:pt idx="31">
                  <c:v>13.196</c:v>
                </c:pt>
                <c:pt idx="32">
                  <c:v>13.5306666666667</c:v>
                </c:pt>
                <c:pt idx="33">
                  <c:v>13.768</c:v>
                </c:pt>
                <c:pt idx="34">
                  <c:v>14.324</c:v>
                </c:pt>
                <c:pt idx="35">
                  <c:v>14.512</c:v>
                </c:pt>
                <c:pt idx="36">
                  <c:v>14.42</c:v>
                </c:pt>
                <c:pt idx="37">
                  <c:v>14.888</c:v>
                </c:pt>
                <c:pt idx="38">
                  <c:v>13.748</c:v>
                </c:pt>
                <c:pt idx="39">
                  <c:v>13.96</c:v>
                </c:pt>
                <c:pt idx="40">
                  <c:v>14.628</c:v>
                </c:pt>
                <c:pt idx="41">
                  <c:v>13.324</c:v>
                </c:pt>
                <c:pt idx="42">
                  <c:v>13.396</c:v>
                </c:pt>
                <c:pt idx="43">
                  <c:v>13.132</c:v>
                </c:pt>
                <c:pt idx="44">
                  <c:v>13.024</c:v>
                </c:pt>
                <c:pt idx="45">
                  <c:v>14.552</c:v>
                </c:pt>
                <c:pt idx="46">
                  <c:v>12.872</c:v>
                </c:pt>
                <c:pt idx="47">
                  <c:v>14.9730769230769</c:v>
                </c:pt>
                <c:pt idx="48">
                  <c:v>12.7811827956989</c:v>
                </c:pt>
                <c:pt idx="49">
                  <c:v>13.958064516129</c:v>
                </c:pt>
                <c:pt idx="50">
                  <c:v>13.8483870967742</c:v>
                </c:pt>
                <c:pt idx="51">
                  <c:v>14.4352941176471</c:v>
                </c:pt>
                <c:pt idx="52">
                  <c:v>13.7906862745098</c:v>
                </c:pt>
                <c:pt idx="53">
                  <c:v>14.6351351351351</c:v>
                </c:pt>
                <c:pt idx="54">
                  <c:v>14.26</c:v>
                </c:pt>
                <c:pt idx="55">
                  <c:v>13.4595833333333</c:v>
                </c:pt>
                <c:pt idx="56">
                  <c:v>13.94</c:v>
                </c:pt>
                <c:pt idx="57">
                  <c:v>14.28</c:v>
                </c:pt>
                <c:pt idx="58">
                  <c:v>14.5975</c:v>
                </c:pt>
                <c:pt idx="59">
                  <c:v>13.685</c:v>
                </c:pt>
                <c:pt idx="60">
                  <c:v>14.8829268292683</c:v>
                </c:pt>
                <c:pt idx="61">
                  <c:v>14.1697674418605</c:v>
                </c:pt>
                <c:pt idx="62">
                  <c:v>14.3255813953488</c:v>
                </c:pt>
                <c:pt idx="63">
                  <c:v>12.9372093023256</c:v>
                </c:pt>
                <c:pt idx="64">
                  <c:v>14.0023255813953</c:v>
                </c:pt>
                <c:pt idx="65">
                  <c:v>13.4003875968992</c:v>
                </c:pt>
                <c:pt idx="66">
                  <c:v>13.6375968992248</c:v>
                </c:pt>
                <c:pt idx="67">
                  <c:v>13.6744186046512</c:v>
                </c:pt>
                <c:pt idx="68">
                  <c:v>13.9302325581395</c:v>
                </c:pt>
                <c:pt idx="69">
                  <c:v>14.9186046511628</c:v>
                </c:pt>
                <c:pt idx="70">
                  <c:v>13.0906976744186</c:v>
                </c:pt>
                <c:pt idx="71">
                  <c:v>13.7395348837209</c:v>
                </c:pt>
                <c:pt idx="72">
                  <c:v>13.2813953488372</c:v>
                </c:pt>
                <c:pt idx="73">
                  <c:v>14.4651162790698</c:v>
                </c:pt>
                <c:pt idx="74">
                  <c:v>13.4325581395349</c:v>
                </c:pt>
                <c:pt idx="75">
                  <c:v>14.5767441860465</c:v>
                </c:pt>
                <c:pt idx="76">
                  <c:v>14.2302325581395</c:v>
                </c:pt>
                <c:pt idx="77">
                  <c:v>14.2213178294574</c:v>
                </c:pt>
                <c:pt idx="78">
                  <c:v>14.7209302325581</c:v>
                </c:pt>
                <c:pt idx="79">
                  <c:v>13.6976744186047</c:v>
                </c:pt>
                <c:pt idx="80">
                  <c:v>14.0046511627907</c:v>
                </c:pt>
                <c:pt idx="81">
                  <c:v>14.2593023255814</c:v>
                </c:pt>
                <c:pt idx="82">
                  <c:v>13.6953488372093</c:v>
                </c:pt>
                <c:pt idx="83">
                  <c:v>13.6720930232558</c:v>
                </c:pt>
                <c:pt idx="84">
                  <c:v>13.9302325581395</c:v>
                </c:pt>
                <c:pt idx="85">
                  <c:v>14.293023255814</c:v>
                </c:pt>
                <c:pt idx="86">
                  <c:v>14.893023255814</c:v>
                </c:pt>
                <c:pt idx="87">
                  <c:v>13.5093023255814</c:v>
                </c:pt>
                <c:pt idx="88">
                  <c:v>12.953488372093</c:v>
                </c:pt>
                <c:pt idx="89">
                  <c:v>14.0279069767442</c:v>
                </c:pt>
                <c:pt idx="90">
                  <c:v>15.1651162790698</c:v>
                </c:pt>
                <c:pt idx="91">
                  <c:v>13.134496124031</c:v>
                </c:pt>
                <c:pt idx="92">
                  <c:v>13.5697674418605</c:v>
                </c:pt>
                <c:pt idx="93">
                  <c:v>13.7286821705426</c:v>
                </c:pt>
                <c:pt idx="94">
                  <c:v>14.6095238095238</c:v>
                </c:pt>
                <c:pt idx="95">
                  <c:v>13.7011627906977</c:v>
                </c:pt>
                <c:pt idx="96">
                  <c:v>13.2744186046512</c:v>
                </c:pt>
                <c:pt idx="97">
                  <c:v>12.9767441860465</c:v>
                </c:pt>
                <c:pt idx="98">
                  <c:v>13.9740310077519</c:v>
                </c:pt>
                <c:pt idx="99">
                  <c:v>14.9205426356589</c:v>
                </c:pt>
                <c:pt idx="100">
                  <c:v>14.8813953488372</c:v>
                </c:pt>
                <c:pt idx="101">
                  <c:v>14.1302325581395</c:v>
                </c:pt>
                <c:pt idx="102">
                  <c:v>14.4325581395349</c:v>
                </c:pt>
                <c:pt idx="103">
                  <c:v>12.9883720930233</c:v>
                </c:pt>
                <c:pt idx="104">
                  <c:v>14.7325581395349</c:v>
                </c:pt>
                <c:pt idx="105">
                  <c:v>14.2139534883721</c:v>
                </c:pt>
                <c:pt idx="106">
                  <c:v>14.046511627907</c:v>
                </c:pt>
                <c:pt idx="107">
                  <c:v>15.2798449612403</c:v>
                </c:pt>
                <c:pt idx="108">
                  <c:v>14.4139534883721</c:v>
                </c:pt>
                <c:pt idx="109">
                  <c:v>13.6585271317829</c:v>
                </c:pt>
                <c:pt idx="110">
                  <c:v>14.2116279069767</c:v>
                </c:pt>
                <c:pt idx="111">
                  <c:v>14.3953488372093</c:v>
                </c:pt>
                <c:pt idx="112">
                  <c:v>15.8162790697674</c:v>
                </c:pt>
                <c:pt idx="113">
                  <c:v>15.1720930232558</c:v>
                </c:pt>
                <c:pt idx="114">
                  <c:v>14.5953488372093</c:v>
                </c:pt>
                <c:pt idx="115">
                  <c:v>14.6604651162791</c:v>
                </c:pt>
                <c:pt idx="116">
                  <c:v>15.0395348837209</c:v>
                </c:pt>
                <c:pt idx="117">
                  <c:v>13.7488372093023</c:v>
                </c:pt>
                <c:pt idx="118">
                  <c:v>15.6139534883721</c:v>
                </c:pt>
                <c:pt idx="119">
                  <c:v>13.9232558139535</c:v>
                </c:pt>
                <c:pt idx="120">
                  <c:v>15.6511627906977</c:v>
                </c:pt>
                <c:pt idx="121">
                  <c:v>15.3023255813954</c:v>
                </c:pt>
                <c:pt idx="122">
                  <c:v>14.746511627907</c:v>
                </c:pt>
                <c:pt idx="123">
                  <c:v>14.0511627906977</c:v>
                </c:pt>
                <c:pt idx="124">
                  <c:v>14.0093023255814</c:v>
                </c:pt>
                <c:pt idx="125">
                  <c:v>13.4674418604651</c:v>
                </c:pt>
                <c:pt idx="126">
                  <c:v>13.6790697674419</c:v>
                </c:pt>
                <c:pt idx="127">
                  <c:v>14.6697674418605</c:v>
                </c:pt>
                <c:pt idx="128">
                  <c:v>14.9511627906977</c:v>
                </c:pt>
                <c:pt idx="129">
                  <c:v>14.8860465116279</c:v>
                </c:pt>
                <c:pt idx="130">
                  <c:v>14.581007751938</c:v>
                </c:pt>
                <c:pt idx="131">
                  <c:v>14.3472868217054</c:v>
                </c:pt>
                <c:pt idx="132">
                  <c:v>14.7558139534884</c:v>
                </c:pt>
                <c:pt idx="133">
                  <c:v>14.5511627906977</c:v>
                </c:pt>
                <c:pt idx="134">
                  <c:v>14.5046511627907</c:v>
                </c:pt>
                <c:pt idx="135">
                  <c:v>13.606976744186</c:v>
                </c:pt>
                <c:pt idx="136">
                  <c:v>15.7558139534884</c:v>
                </c:pt>
                <c:pt idx="137">
                  <c:v>14.2348837209302</c:v>
                </c:pt>
                <c:pt idx="138">
                  <c:v>15.4604651162791</c:v>
                </c:pt>
                <c:pt idx="139">
                  <c:v>15.653488372093</c:v>
                </c:pt>
                <c:pt idx="140">
                  <c:v>15.5883720930233</c:v>
                </c:pt>
                <c:pt idx="141">
                  <c:v>13.618992248062</c:v>
                </c:pt>
                <c:pt idx="142">
                  <c:v>15.3232558139535</c:v>
                </c:pt>
                <c:pt idx="143">
                  <c:v>14.2441860465116</c:v>
                </c:pt>
                <c:pt idx="144">
                  <c:v>14.0720930232558</c:v>
                </c:pt>
                <c:pt idx="145">
                  <c:v>15.0837209302326</c:v>
                </c:pt>
                <c:pt idx="146">
                  <c:v>15.7581395348837</c:v>
                </c:pt>
                <c:pt idx="147">
                  <c:v>14.3162790697674</c:v>
                </c:pt>
                <c:pt idx="148">
                  <c:v>14.893023255814</c:v>
                </c:pt>
                <c:pt idx="149">
                  <c:v>15.1325581395349</c:v>
                </c:pt>
                <c:pt idx="150">
                  <c:v>15.3674418604651</c:v>
                </c:pt>
                <c:pt idx="151">
                  <c:v>15.2054263565891</c:v>
                </c:pt>
                <c:pt idx="152">
                  <c:v>14.9062015503876</c:v>
                </c:pt>
                <c:pt idx="153">
                  <c:v>14.9875968992248</c:v>
                </c:pt>
                <c:pt idx="154">
                  <c:v>15.2232558139535</c:v>
                </c:pt>
                <c:pt idx="155">
                  <c:v>14.8046511627907</c:v>
                </c:pt>
                <c:pt idx="156">
                  <c:v>14.8232558139535</c:v>
                </c:pt>
                <c:pt idx="157">
                  <c:v>15.6744186046512</c:v>
                </c:pt>
              </c:numCache>
            </c:numRef>
          </c:val>
          <c:smooth val="0"/>
        </c:ser>
        <c:ser>
          <c:idx val="2"/>
          <c:order val="2"/>
          <c:spPr>
            <a:solidFill>
              <a:srgbClr val="993366"/>
            </a:solidFill>
            <a:ln w="28800">
              <a:solidFill>
                <a:srgbClr val="993366"/>
              </a:solidFill>
              <a:round/>
            </a:ln>
          </c:spPr>
          <c:marker>
            <c:symbol val="none"/>
          </c:marker>
          <c:dLbls>
            <c:txPr>
              <a:bodyPr wrap="none"/>
              <a:lstStyle/>
              <a:p>
                <a:pPr>
                  <a:defRPr b="0" sz="1000" spc="-1" strike="noStrike">
                    <a:solidFill>
                      <a:srgbClr val="000000"/>
                    </a:solidFill>
                    <a:latin typeface="Arial"/>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val>
            <c:numRef>
              <c:f>Sheet1!$QW$211:$QW$368</c:f>
              <c:numCache>
                <c:formatCode>General</c:formatCode>
                <c:ptCount val="158"/>
                <c:pt idx="10">
                  <c:v>5.76255892255892</c:v>
                </c:pt>
                <c:pt idx="11">
                  <c:v>5.7362962962963</c:v>
                </c:pt>
                <c:pt idx="12">
                  <c:v>5.61575757575758</c:v>
                </c:pt>
                <c:pt idx="13">
                  <c:v>5.47777777777778</c:v>
                </c:pt>
                <c:pt idx="14">
                  <c:v>5.5037037037037</c:v>
                </c:pt>
                <c:pt idx="15">
                  <c:v>5.54882154882155</c:v>
                </c:pt>
                <c:pt idx="16">
                  <c:v>5.59225589225589</c:v>
                </c:pt>
                <c:pt idx="17">
                  <c:v>5.54074074074074</c:v>
                </c:pt>
                <c:pt idx="18">
                  <c:v>5.5952861952862</c:v>
                </c:pt>
                <c:pt idx="19">
                  <c:v>5.603367003367</c:v>
                </c:pt>
                <c:pt idx="20">
                  <c:v>5.48400673400673</c:v>
                </c:pt>
                <c:pt idx="21">
                  <c:v>5.31734006734007</c:v>
                </c:pt>
                <c:pt idx="22">
                  <c:v>5.32138047138047</c:v>
                </c:pt>
                <c:pt idx="23">
                  <c:v>5.3506734006734</c:v>
                </c:pt>
                <c:pt idx="24">
                  <c:v>5.46077441077441</c:v>
                </c:pt>
                <c:pt idx="25">
                  <c:v>5.44565656565657</c:v>
                </c:pt>
                <c:pt idx="26">
                  <c:v>5.55979797979798</c:v>
                </c:pt>
                <c:pt idx="27">
                  <c:v>5.65929292929293</c:v>
                </c:pt>
                <c:pt idx="28">
                  <c:v>5.75828282828283</c:v>
                </c:pt>
                <c:pt idx="29">
                  <c:v>5.88007215007215</c:v>
                </c:pt>
                <c:pt idx="30">
                  <c:v>5.94096681096681</c:v>
                </c:pt>
                <c:pt idx="31">
                  <c:v>6.11306277056277</c:v>
                </c:pt>
                <c:pt idx="32">
                  <c:v>6.25700216450217</c:v>
                </c:pt>
                <c:pt idx="33">
                  <c:v>6.39286075036075</c:v>
                </c:pt>
                <c:pt idx="34">
                  <c:v>6.50977994227994</c:v>
                </c:pt>
                <c:pt idx="35">
                  <c:v>6.48427489177489</c:v>
                </c:pt>
                <c:pt idx="36">
                  <c:v>6.60427489177489</c:v>
                </c:pt>
                <c:pt idx="37">
                  <c:v>6.66084054834055</c:v>
                </c:pt>
                <c:pt idx="38">
                  <c:v>6.56058802308802</c:v>
                </c:pt>
                <c:pt idx="39">
                  <c:v>6.55717893217893</c:v>
                </c:pt>
                <c:pt idx="40">
                  <c:v>6.46897546897547</c:v>
                </c:pt>
                <c:pt idx="41">
                  <c:v>6.47411616161616</c:v>
                </c:pt>
                <c:pt idx="42">
                  <c:v>6.41616161616162</c:v>
                </c:pt>
                <c:pt idx="43">
                  <c:v>6.44356060606061</c:v>
                </c:pt>
                <c:pt idx="44">
                  <c:v>6.40568181818182</c:v>
                </c:pt>
                <c:pt idx="45">
                  <c:v>6.49204545454545</c:v>
                </c:pt>
                <c:pt idx="46">
                  <c:v>6.60681818181818</c:v>
                </c:pt>
                <c:pt idx="47">
                  <c:v>6.45663636363636</c:v>
                </c:pt>
                <c:pt idx="48">
                  <c:v>6.36057575757576</c:v>
                </c:pt>
                <c:pt idx="49">
                  <c:v>6.50042424242424</c:v>
                </c:pt>
                <c:pt idx="50">
                  <c:v>6.4874696969697</c:v>
                </c:pt>
                <c:pt idx="51">
                  <c:v>6.5391914600551</c:v>
                </c:pt>
                <c:pt idx="52">
                  <c:v>6.51686593204775</c:v>
                </c:pt>
                <c:pt idx="53">
                  <c:v>6.54969421487603</c:v>
                </c:pt>
                <c:pt idx="54">
                  <c:v>6.59063244331426</c:v>
                </c:pt>
                <c:pt idx="55">
                  <c:v>6.60341410609593</c:v>
                </c:pt>
                <c:pt idx="56">
                  <c:v>6.51559359327541</c:v>
                </c:pt>
                <c:pt idx="57">
                  <c:v>6.4961005862824</c:v>
                </c:pt>
                <c:pt idx="58">
                  <c:v>6.58893974712157</c:v>
                </c:pt>
                <c:pt idx="59">
                  <c:v>6.64514021332203</c:v>
                </c:pt>
                <c:pt idx="60">
                  <c:v>6.59649219467401</c:v>
                </c:pt>
                <c:pt idx="61">
                  <c:v>6.5609077790896</c:v>
                </c:pt>
                <c:pt idx="62">
                  <c:v>6.61492194674013</c:v>
                </c:pt>
                <c:pt idx="63">
                  <c:v>6.64044011544012</c:v>
                </c:pt>
                <c:pt idx="64">
                  <c:v>6.60739538239538</c:v>
                </c:pt>
                <c:pt idx="65">
                  <c:v>6.50377677877678</c:v>
                </c:pt>
                <c:pt idx="66">
                  <c:v>6.44315961815962</c:v>
                </c:pt>
                <c:pt idx="67">
                  <c:v>6.40901043401043</c:v>
                </c:pt>
                <c:pt idx="68">
                  <c:v>6.32509435009435</c:v>
                </c:pt>
                <c:pt idx="69">
                  <c:v>6.34066211566212</c:v>
                </c:pt>
                <c:pt idx="70">
                  <c:v>6.3268426018426</c:v>
                </c:pt>
                <c:pt idx="71">
                  <c:v>6.30220057720058</c:v>
                </c:pt>
                <c:pt idx="72">
                  <c:v>6.28466810966811</c:v>
                </c:pt>
                <c:pt idx="73">
                  <c:v>6.2208152958153</c:v>
                </c:pt>
                <c:pt idx="74">
                  <c:v>6.25036075036075</c:v>
                </c:pt>
                <c:pt idx="75">
                  <c:v>6.28997113997114</c:v>
                </c:pt>
                <c:pt idx="76">
                  <c:v>6.2487012987013</c:v>
                </c:pt>
                <c:pt idx="77">
                  <c:v>6.247113997114</c:v>
                </c:pt>
                <c:pt idx="78">
                  <c:v>6.28233203111252</c:v>
                </c:pt>
                <c:pt idx="79">
                  <c:v>6.31869566747616</c:v>
                </c:pt>
                <c:pt idx="80">
                  <c:v>6.34964804842854</c:v>
                </c:pt>
                <c:pt idx="81">
                  <c:v>6.40116319994369</c:v>
                </c:pt>
                <c:pt idx="82">
                  <c:v>6.32800302678352</c:v>
                </c:pt>
                <c:pt idx="83">
                  <c:v>6.27518917396966</c:v>
                </c:pt>
                <c:pt idx="84">
                  <c:v>6.29531904409953</c:v>
                </c:pt>
                <c:pt idx="85">
                  <c:v>6.28254848132897</c:v>
                </c:pt>
                <c:pt idx="86">
                  <c:v>6.28904198782248</c:v>
                </c:pt>
                <c:pt idx="87">
                  <c:v>6.31782986661035</c:v>
                </c:pt>
                <c:pt idx="88">
                  <c:v>6.29560764438813</c:v>
                </c:pt>
                <c:pt idx="89">
                  <c:v>6.22943722943723</c:v>
                </c:pt>
                <c:pt idx="90">
                  <c:v>6.29025974025974</c:v>
                </c:pt>
                <c:pt idx="91">
                  <c:v>6.20137789040228</c:v>
                </c:pt>
                <c:pt idx="92">
                  <c:v>6.14185408087847</c:v>
                </c:pt>
                <c:pt idx="93">
                  <c:v>6.18644282546722</c:v>
                </c:pt>
                <c:pt idx="94">
                  <c:v>6.3665294055538</c:v>
                </c:pt>
                <c:pt idx="95">
                  <c:v>6.34986273888713</c:v>
                </c:pt>
                <c:pt idx="96">
                  <c:v>6.3533892936332</c:v>
                </c:pt>
                <c:pt idx="97">
                  <c:v>6.29451483475874</c:v>
                </c:pt>
                <c:pt idx="98">
                  <c:v>6.31287702812093</c:v>
                </c:pt>
                <c:pt idx="99">
                  <c:v>6.27305018829409</c:v>
                </c:pt>
                <c:pt idx="100">
                  <c:v>6.30616707141097</c:v>
                </c:pt>
                <c:pt idx="101">
                  <c:v>6.36655668180059</c:v>
                </c:pt>
                <c:pt idx="102">
                  <c:v>6.44479639601591</c:v>
                </c:pt>
                <c:pt idx="103">
                  <c:v>6.47899553021504</c:v>
                </c:pt>
                <c:pt idx="104">
                  <c:v>6.47899553021504</c:v>
                </c:pt>
                <c:pt idx="105">
                  <c:v>6.3822422834618</c:v>
                </c:pt>
                <c:pt idx="106">
                  <c:v>6.3396015908211</c:v>
                </c:pt>
                <c:pt idx="107">
                  <c:v>6.33867243867244</c:v>
                </c:pt>
                <c:pt idx="108">
                  <c:v>6.37352092352092</c:v>
                </c:pt>
                <c:pt idx="109">
                  <c:v>6.37204184704185</c:v>
                </c:pt>
                <c:pt idx="110">
                  <c:v>6.45905483405483</c:v>
                </c:pt>
                <c:pt idx="111">
                  <c:v>6.44650072150072</c:v>
                </c:pt>
                <c:pt idx="112">
                  <c:v>6.40992063492064</c:v>
                </c:pt>
                <c:pt idx="113">
                  <c:v>6.44588744588745</c:v>
                </c:pt>
                <c:pt idx="114">
                  <c:v>6.44718614718615</c:v>
                </c:pt>
                <c:pt idx="115">
                  <c:v>6.45108225108225</c:v>
                </c:pt>
                <c:pt idx="116">
                  <c:v>6.50757575757576</c:v>
                </c:pt>
                <c:pt idx="117">
                  <c:v>6.57770562770563</c:v>
                </c:pt>
                <c:pt idx="118">
                  <c:v>6.62727272727273</c:v>
                </c:pt>
                <c:pt idx="119">
                  <c:v>6.69155844155844</c:v>
                </c:pt>
                <c:pt idx="120">
                  <c:v>6.76168831168831</c:v>
                </c:pt>
                <c:pt idx="121">
                  <c:v>6.67727272727273</c:v>
                </c:pt>
                <c:pt idx="122">
                  <c:v>6.67424242424243</c:v>
                </c:pt>
                <c:pt idx="123">
                  <c:v>6.64350649350649</c:v>
                </c:pt>
                <c:pt idx="124">
                  <c:v>6.6004329004329</c:v>
                </c:pt>
                <c:pt idx="125">
                  <c:v>6.5995670995671</c:v>
                </c:pt>
                <c:pt idx="126">
                  <c:v>6.64415584415584</c:v>
                </c:pt>
                <c:pt idx="127">
                  <c:v>6.70281385281385</c:v>
                </c:pt>
                <c:pt idx="128">
                  <c:v>6.62402597402597</c:v>
                </c:pt>
                <c:pt idx="129">
                  <c:v>6.64393939393939</c:v>
                </c:pt>
                <c:pt idx="130">
                  <c:v>6.70919913419913</c:v>
                </c:pt>
                <c:pt idx="131">
                  <c:v>6.66785714285714</c:v>
                </c:pt>
                <c:pt idx="132">
                  <c:v>6.83733766233766</c:v>
                </c:pt>
                <c:pt idx="133">
                  <c:v>6.84361471861472</c:v>
                </c:pt>
                <c:pt idx="134">
                  <c:v>6.90335497835498</c:v>
                </c:pt>
                <c:pt idx="135">
                  <c:v>6.96439393939394</c:v>
                </c:pt>
                <c:pt idx="136">
                  <c:v>6.87222222222222</c:v>
                </c:pt>
                <c:pt idx="137">
                  <c:v>6.8523088023088</c:v>
                </c:pt>
                <c:pt idx="138">
                  <c:v>6.78044733044733</c:v>
                </c:pt>
                <c:pt idx="139">
                  <c:v>6.86486291486292</c:v>
                </c:pt>
                <c:pt idx="140">
                  <c:v>6.87280822158871</c:v>
                </c:pt>
                <c:pt idx="141">
                  <c:v>6.74824112202161</c:v>
                </c:pt>
                <c:pt idx="142">
                  <c:v>6.75624978003027</c:v>
                </c:pt>
                <c:pt idx="143">
                  <c:v>6.76425843803893</c:v>
                </c:pt>
                <c:pt idx="144">
                  <c:v>6.86317618695668</c:v>
                </c:pt>
                <c:pt idx="145">
                  <c:v>6.70841428219477</c:v>
                </c:pt>
                <c:pt idx="146">
                  <c:v>6.5861199099004</c:v>
                </c:pt>
                <c:pt idx="147">
                  <c:v>6.64452539330588</c:v>
                </c:pt>
                <c:pt idx="148">
                  <c:v>6.74279379157428</c:v>
                </c:pt>
                <c:pt idx="149">
                  <c:v>6.69495829373878</c:v>
                </c:pt>
                <c:pt idx="150">
                  <c:v>6.71920071798121</c:v>
                </c:pt>
                <c:pt idx="151">
                  <c:v>6.63722943722944</c:v>
                </c:pt>
                <c:pt idx="152">
                  <c:v>6.73311688311688</c:v>
                </c:pt>
                <c:pt idx="153">
                  <c:v>6.70490620490621</c:v>
                </c:pt>
                <c:pt idx="154">
                  <c:v>6.60036075036075</c:v>
                </c:pt>
                <c:pt idx="155">
                  <c:v>6.55122655122655</c:v>
                </c:pt>
                <c:pt idx="156">
                  <c:v>6.57287157287157</c:v>
                </c:pt>
                <c:pt idx="157">
                  <c:v>6.59235209235209</c:v>
                </c:pt>
              </c:numCache>
            </c:numRef>
          </c:val>
          <c:smooth val="0"/>
        </c:ser>
        <c:ser>
          <c:idx val="3"/>
          <c:order val="3"/>
          <c:spPr>
            <a:solidFill>
              <a:srgbClr val="660066"/>
            </a:solidFill>
            <a:ln w="28800">
              <a:solidFill>
                <a:srgbClr val="660066"/>
              </a:solidFill>
              <a:round/>
            </a:ln>
          </c:spPr>
          <c:marker>
            <c:symbol val="none"/>
          </c:marker>
          <c:dLbls>
            <c:txPr>
              <a:bodyPr wrap="none"/>
              <a:lstStyle/>
              <a:p>
                <a:pPr>
                  <a:defRPr b="0" sz="1000" spc="-1" strike="noStrike">
                    <a:solidFill>
                      <a:srgbClr val="000000"/>
                    </a:solidFill>
                    <a:latin typeface="Arial"/>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val>
            <c:numRef>
              <c:f>Sheet1!$QX$211:$QX$368</c:f>
              <c:numCache>
                <c:formatCode>General</c:formatCode>
                <c:ptCount val="158"/>
                <c:pt idx="10">
                  <c:v>10.2338275613276</c:v>
                </c:pt>
                <c:pt idx="11">
                  <c:v>10.3005808080808</c:v>
                </c:pt>
                <c:pt idx="12">
                  <c:v>10.2811868686869</c:v>
                </c:pt>
                <c:pt idx="13">
                  <c:v>10.2902777777778</c:v>
                </c:pt>
                <c:pt idx="14">
                  <c:v>10.355303030303</c:v>
                </c:pt>
                <c:pt idx="15">
                  <c:v>10.4718181818182</c:v>
                </c:pt>
                <c:pt idx="16">
                  <c:v>10.5172727272727</c:v>
                </c:pt>
                <c:pt idx="17">
                  <c:v>10.5554545454545</c:v>
                </c:pt>
                <c:pt idx="18">
                  <c:v>10.6372727272727</c:v>
                </c:pt>
                <c:pt idx="19">
                  <c:v>10.7636363636364</c:v>
                </c:pt>
                <c:pt idx="20">
                  <c:v>10.7831818181818</c:v>
                </c:pt>
                <c:pt idx="21">
                  <c:v>10.6431818181818</c:v>
                </c:pt>
                <c:pt idx="22">
                  <c:v>10.6168181818182</c:v>
                </c:pt>
                <c:pt idx="23">
                  <c:v>10.681694214876</c:v>
                </c:pt>
                <c:pt idx="24">
                  <c:v>10.7566752754821</c:v>
                </c:pt>
                <c:pt idx="25">
                  <c:v>10.8704252754821</c:v>
                </c:pt>
                <c:pt idx="26">
                  <c:v>11.0755927395969</c:v>
                </c:pt>
                <c:pt idx="27">
                  <c:v>11.2719244780339</c:v>
                </c:pt>
                <c:pt idx="28">
                  <c:v>11.6018418334058</c:v>
                </c:pt>
                <c:pt idx="29">
                  <c:v>11.9773790234885</c:v>
                </c:pt>
                <c:pt idx="30">
                  <c:v>12.0710980317529</c:v>
                </c:pt>
                <c:pt idx="31">
                  <c:v>12.3061889408438</c:v>
                </c:pt>
                <c:pt idx="32">
                  <c:v>12.6098859105408</c:v>
                </c:pt>
                <c:pt idx="33">
                  <c:v>12.8678859105408</c:v>
                </c:pt>
                <c:pt idx="34">
                  <c:v>13.2006462411193</c:v>
                </c:pt>
                <c:pt idx="35">
                  <c:v>13.4840288168769</c:v>
                </c:pt>
                <c:pt idx="36">
                  <c:v>13.7307333623315</c:v>
                </c:pt>
                <c:pt idx="37">
                  <c:v>13.8990204436712</c:v>
                </c:pt>
                <c:pt idx="38">
                  <c:v>13.9843250688705</c:v>
                </c:pt>
                <c:pt idx="39">
                  <c:v>13.9707713498623</c:v>
                </c:pt>
                <c:pt idx="40">
                  <c:v>13.9514159779614</c:v>
                </c:pt>
                <c:pt idx="41">
                  <c:v>14.0271515151515</c:v>
                </c:pt>
                <c:pt idx="42">
                  <c:v>14.0453333333333</c:v>
                </c:pt>
                <c:pt idx="43">
                  <c:v>14.0090909090909</c:v>
                </c:pt>
                <c:pt idx="44">
                  <c:v>13.9414545454545</c:v>
                </c:pt>
                <c:pt idx="45">
                  <c:v>13.9621818181818</c:v>
                </c:pt>
                <c:pt idx="46">
                  <c:v>13.8130909090909</c:v>
                </c:pt>
                <c:pt idx="47">
                  <c:v>13.8633706293706</c:v>
                </c:pt>
                <c:pt idx="48">
                  <c:v>13.671841792616</c:v>
                </c:pt>
                <c:pt idx="49">
                  <c:v>13.6909385668095</c:v>
                </c:pt>
                <c:pt idx="50">
                  <c:v>13.6807919392436</c:v>
                </c:pt>
                <c:pt idx="51">
                  <c:v>13.663273222666</c:v>
                </c:pt>
                <c:pt idx="52">
                  <c:v>13.7056992476214</c:v>
                </c:pt>
                <c:pt idx="53">
                  <c:v>13.8183478962701</c:v>
                </c:pt>
                <c:pt idx="54">
                  <c:v>13.9208933508156</c:v>
                </c:pt>
                <c:pt idx="55">
                  <c:v>13.960491835664</c:v>
                </c:pt>
                <c:pt idx="56">
                  <c:v>13.9048554720277</c:v>
                </c:pt>
                <c:pt idx="57">
                  <c:v>14.0328554720277</c:v>
                </c:pt>
                <c:pt idx="58">
                  <c:v>13.9987121153843</c:v>
                </c:pt>
                <c:pt idx="59">
                  <c:v>14.0808773157753</c:v>
                </c:pt>
                <c:pt idx="60">
                  <c:v>14.1649557078789</c:v>
                </c:pt>
                <c:pt idx="61">
                  <c:v>14.1941721028867</c:v>
                </c:pt>
                <c:pt idx="62">
                  <c:v>14.1841982190414</c:v>
                </c:pt>
                <c:pt idx="63">
                  <c:v>14.1066094033883</c:v>
                </c:pt>
                <c:pt idx="64">
                  <c:v>14.0490812621393</c:v>
                </c:pt>
                <c:pt idx="65">
                  <c:v>13.9709346800392</c:v>
                </c:pt>
                <c:pt idx="66">
                  <c:v>13.9871177314839</c:v>
                </c:pt>
                <c:pt idx="67">
                  <c:v>13.9629739682703</c:v>
                </c:pt>
                <c:pt idx="68">
                  <c:v>13.9311769281012</c:v>
                </c:pt>
                <c:pt idx="69">
                  <c:v>13.9603682600251</c:v>
                </c:pt>
                <c:pt idx="70">
                  <c:v>13.9063407758813</c:v>
                </c:pt>
                <c:pt idx="71">
                  <c:v>13.8023960535588</c:v>
                </c:pt>
                <c:pt idx="72">
                  <c:v>13.7216349541931</c:v>
                </c:pt>
                <c:pt idx="73">
                  <c:v>13.7343199436223</c:v>
                </c:pt>
                <c:pt idx="74">
                  <c:v>13.7793516560958</c:v>
                </c:pt>
                <c:pt idx="75">
                  <c:v>13.8315715292459</c:v>
                </c:pt>
                <c:pt idx="76">
                  <c:v>13.9070119802678</c:v>
                </c:pt>
                <c:pt idx="77">
                  <c:v>13.9600775193798</c:v>
                </c:pt>
                <c:pt idx="78">
                  <c:v>14.0552149400987</c:v>
                </c:pt>
                <c:pt idx="79">
                  <c:v>14.03407329105</c:v>
                </c:pt>
                <c:pt idx="80">
                  <c:v>13.9509866102889</c:v>
                </c:pt>
                <c:pt idx="81">
                  <c:v>14.0572233967583</c:v>
                </c:pt>
                <c:pt idx="82">
                  <c:v>14.053206483439</c:v>
                </c:pt>
                <c:pt idx="83">
                  <c:v>14.0887244538407</c:v>
                </c:pt>
                <c:pt idx="84">
                  <c:v>14.0400986610289</c:v>
                </c:pt>
                <c:pt idx="85">
                  <c:v>14.1183227625088</c:v>
                </c:pt>
                <c:pt idx="86">
                  <c:v>14.1470754052149</c:v>
                </c:pt>
                <c:pt idx="87">
                  <c:v>14.0815362931642</c:v>
                </c:pt>
                <c:pt idx="88">
                  <c:v>13.9662790697674</c:v>
                </c:pt>
                <c:pt idx="89">
                  <c:v>13.9032769556025</c:v>
                </c:pt>
                <c:pt idx="90">
                  <c:v>14.0366807610994</c:v>
                </c:pt>
                <c:pt idx="91">
                  <c:v>13.9575757575758</c:v>
                </c:pt>
                <c:pt idx="92">
                  <c:v>13.8948907681466</c:v>
                </c:pt>
                <c:pt idx="93">
                  <c:v>13.8979210711769</c:v>
                </c:pt>
                <c:pt idx="94">
                  <c:v>13.9831420517467</c:v>
                </c:pt>
                <c:pt idx="95">
                  <c:v>13.9623175274338</c:v>
                </c:pt>
                <c:pt idx="96">
                  <c:v>13.8697171046008</c:v>
                </c:pt>
                <c:pt idx="97">
                  <c:v>13.6955099164401</c:v>
                </c:pt>
                <c:pt idx="98">
                  <c:v>13.7377579784557</c:v>
                </c:pt>
                <c:pt idx="99">
                  <c:v>13.9165810933253</c:v>
                </c:pt>
                <c:pt idx="100">
                  <c:v>13.9941709453337</c:v>
                </c:pt>
                <c:pt idx="101">
                  <c:v>13.9000906070674</c:v>
                </c:pt>
                <c:pt idx="102">
                  <c:v>14.0180962448404</c:v>
                </c:pt>
                <c:pt idx="103">
                  <c:v>13.9652421222189</c:v>
                </c:pt>
                <c:pt idx="104">
                  <c:v>14.0565035739454</c:v>
                </c:pt>
                <c:pt idx="105">
                  <c:v>14.0205426356589</c:v>
                </c:pt>
                <c:pt idx="106">
                  <c:v>14.0519379844961</c:v>
                </c:pt>
                <c:pt idx="107">
                  <c:v>14.2342494714588</c:v>
                </c:pt>
                <c:pt idx="108">
                  <c:v>14.3649048625793</c:v>
                </c:pt>
                <c:pt idx="109">
                  <c:v>14.3362226920366</c:v>
                </c:pt>
                <c:pt idx="110">
                  <c:v>14.2717758985201</c:v>
                </c:pt>
                <c:pt idx="111">
                  <c:v>14.2275898520085</c:v>
                </c:pt>
                <c:pt idx="112">
                  <c:v>14.380866807611</c:v>
                </c:pt>
                <c:pt idx="113">
                  <c:v>14.4480972515856</c:v>
                </c:pt>
                <c:pt idx="114">
                  <c:v>14.5941860465116</c:v>
                </c:pt>
                <c:pt idx="115">
                  <c:v>14.5876321353066</c:v>
                </c:pt>
                <c:pt idx="116">
                  <c:v>14.6626849894292</c:v>
                </c:pt>
                <c:pt idx="117">
                  <c:v>14.6356236786469</c:v>
                </c:pt>
                <c:pt idx="118">
                  <c:v>14.6659971811135</c:v>
                </c:pt>
                <c:pt idx="119">
                  <c:v>14.6213883016209</c:v>
                </c:pt>
                <c:pt idx="120">
                  <c:v>14.8025369978858</c:v>
                </c:pt>
                <c:pt idx="121">
                  <c:v>14.9016913319239</c:v>
                </c:pt>
                <c:pt idx="122">
                  <c:v>14.9336152219873</c:v>
                </c:pt>
                <c:pt idx="123">
                  <c:v>14.7731501057082</c:v>
                </c:pt>
                <c:pt idx="124">
                  <c:v>14.6674418604651</c:v>
                </c:pt>
                <c:pt idx="125">
                  <c:v>14.5649048625793</c:v>
                </c:pt>
                <c:pt idx="126">
                  <c:v>14.4756871035941</c:v>
                </c:pt>
                <c:pt idx="127">
                  <c:v>14.4420718816068</c:v>
                </c:pt>
                <c:pt idx="128">
                  <c:v>14.5513742071882</c:v>
                </c:pt>
                <c:pt idx="129">
                  <c:v>14.485200845666</c:v>
                </c:pt>
                <c:pt idx="130">
                  <c:v>14.5449964763918</c:v>
                </c:pt>
                <c:pt idx="131">
                  <c:v>14.4264622973925</c:v>
                </c:pt>
                <c:pt idx="132">
                  <c:v>14.3767794221283</c:v>
                </c:pt>
                <c:pt idx="133">
                  <c:v>14.3590204369274</c:v>
                </c:pt>
                <c:pt idx="134">
                  <c:v>14.4002466525722</c:v>
                </c:pt>
                <c:pt idx="135">
                  <c:v>14.3636715997181</c:v>
                </c:pt>
                <c:pt idx="136">
                  <c:v>14.5717054263566</c:v>
                </c:pt>
                <c:pt idx="137">
                  <c:v>14.6222339675828</c:v>
                </c:pt>
                <c:pt idx="138">
                  <c:v>14.6941155743481</c:v>
                </c:pt>
                <c:pt idx="139">
                  <c:v>14.757963354475</c:v>
                </c:pt>
                <c:pt idx="140">
                  <c:v>14.8218111346018</c:v>
                </c:pt>
                <c:pt idx="141">
                  <c:v>14.734355179704</c:v>
                </c:pt>
                <c:pt idx="142">
                  <c:v>14.8230796335448</c:v>
                </c:pt>
                <c:pt idx="143">
                  <c:v>14.7765680056378</c:v>
                </c:pt>
                <c:pt idx="144">
                  <c:v>14.7330162085976</c:v>
                </c:pt>
                <c:pt idx="145">
                  <c:v>14.7856589147287</c:v>
                </c:pt>
                <c:pt idx="146">
                  <c:v>14.9812191684285</c:v>
                </c:pt>
                <c:pt idx="147">
                  <c:v>14.8503523608175</c:v>
                </c:pt>
                <c:pt idx="148">
                  <c:v>14.9101832276251</c:v>
                </c:pt>
                <c:pt idx="149">
                  <c:v>14.8803735024665</c:v>
                </c:pt>
                <c:pt idx="150">
                  <c:v>14.8543692741367</c:v>
                </c:pt>
                <c:pt idx="151">
                  <c:v>14.81955602537</c:v>
                </c:pt>
                <c:pt idx="152">
                  <c:v>14.9365750528541</c:v>
                </c:pt>
                <c:pt idx="153">
                  <c:v>14.9060606060606</c:v>
                </c:pt>
                <c:pt idx="154">
                  <c:v>14.9950669485553</c:v>
                </c:pt>
                <c:pt idx="155">
                  <c:v>15.0616631430585</c:v>
                </c:pt>
                <c:pt idx="156">
                  <c:v>15.037984496124</c:v>
                </c:pt>
                <c:pt idx="157">
                  <c:v>15.0303735024665</c:v>
                </c:pt>
              </c:numCache>
            </c:numRef>
          </c:val>
          <c:smooth val="0"/>
        </c:ser>
        <c:hiLowLines>
          <c:spPr>
            <a:ln w="0">
              <a:noFill/>
            </a:ln>
          </c:spPr>
        </c:hiLowLines>
        <c:marker val="0"/>
        <c:axId val="21322862"/>
        <c:axId val="23653983"/>
      </c:lineChart>
      <c:catAx>
        <c:axId val="21322862"/>
        <c:scaling>
          <c:orientation val="minMax"/>
        </c:scaling>
        <c:delete val="0"/>
        <c:axPos val="b"/>
        <c:numFmt formatCode="General" sourceLinked="0"/>
        <c:majorTickMark val="out"/>
        <c:minorTickMark val="none"/>
        <c:tickLblPos val="nextTo"/>
        <c:spPr>
          <a:ln w="0">
            <a:solidFill>
              <a:srgbClr val="b3b3b3"/>
            </a:solidFill>
          </a:ln>
        </c:spPr>
        <c:txPr>
          <a:bodyPr/>
          <a:lstStyle/>
          <a:p>
            <a:pPr>
              <a:defRPr b="0" sz="1000" spc="-1" strike="noStrike">
                <a:solidFill>
                  <a:srgbClr val="000000"/>
                </a:solidFill>
                <a:latin typeface="Arial"/>
              </a:defRPr>
            </a:pPr>
          </a:p>
        </c:txPr>
        <c:crossAx val="23653983"/>
        <c:crosses val="autoZero"/>
        <c:auto val="1"/>
        <c:lblAlgn val="ctr"/>
        <c:lblOffset val="100"/>
        <c:noMultiLvlLbl val="0"/>
      </c:catAx>
      <c:valAx>
        <c:axId val="23653983"/>
        <c:scaling>
          <c:orientation val="minMax"/>
          <c:max val="16"/>
          <c:min val="4"/>
        </c:scaling>
        <c:delete val="0"/>
        <c:axPos val="l"/>
        <c:majorGridlines>
          <c:spPr>
            <a:ln w="0">
              <a:solidFill>
                <a:srgbClr val="b3b3b3"/>
              </a:solidFill>
            </a:ln>
          </c:spPr>
        </c:majorGridlines>
        <c:numFmt formatCode="0.0" sourceLinked="0"/>
        <c:majorTickMark val="out"/>
        <c:minorTickMark val="none"/>
        <c:tickLblPos val="nextTo"/>
        <c:spPr>
          <a:ln w="0">
            <a:solidFill>
              <a:srgbClr val="b3b3b3"/>
            </a:solidFill>
          </a:ln>
        </c:spPr>
        <c:txPr>
          <a:bodyPr/>
          <a:lstStyle/>
          <a:p>
            <a:pPr>
              <a:defRPr b="0" sz="1000" spc="-1" strike="noStrike">
                <a:solidFill>
                  <a:srgbClr val="000000"/>
                </a:solidFill>
                <a:latin typeface="Arial"/>
              </a:defRPr>
            </a:pPr>
          </a:p>
        </c:txPr>
        <c:crossAx val="21322862"/>
        <c:crossesAt val="1"/>
        <c:crossBetween val="midCat"/>
      </c:valAx>
      <c:spPr>
        <a:noFill/>
        <a:ln w="0">
          <a:solidFill>
            <a:srgbClr val="b3b3b3"/>
          </a:solidFill>
        </a:ln>
      </c:spPr>
    </c:plotArea>
    <c:legend>
      <c:legendPos val="r"/>
      <c:overlay val="0"/>
      <c:spPr>
        <a:noFill/>
        <a:ln w="0">
          <a:noFill/>
        </a:ln>
      </c:spPr>
      <c:txPr>
        <a:bodyPr/>
        <a:lstStyle/>
        <a:p>
          <a:pPr>
            <a:defRPr b="0" sz="1000" spc="-1" strike="noStrike">
              <a:solidFill>
                <a:srgbClr val="000000"/>
              </a:solidFill>
              <a:latin typeface="Arial"/>
            </a:defRPr>
          </a:pPr>
        </a:p>
      </c:txPr>
    </c:legend>
    <c:plotVisOnly val="1"/>
    <c:dispBlanksAs val="gap"/>
  </c:chart>
  <c:spPr>
    <a:solidFill>
      <a:srgbClr val="ffffff"/>
    </a:solidFill>
    <a:ln w="0">
      <a:noFill/>
    </a:ln>
  </c:spPr>
</c:chartSpace>
</file>

<file path=xl/charts/chart40.xml><?xml version="1.0" encoding="utf-8"?>
<c:chartSpace xmlns:c="http://schemas.openxmlformats.org/drawingml/2006/chart" xmlns:a="http://schemas.openxmlformats.org/drawingml/2006/main" xmlns:r="http://schemas.openxmlformats.org/officeDocument/2006/relationships">
  <c:lang val="en-US"/>
  <c:roundedCorners val="0"/>
  <c:chart>
    <c:title>
      <c:tx>
        <c:rich>
          <a:bodyPr rot="0"/>
          <a:lstStyle/>
          <a:p>
            <a:pPr>
              <a:defRPr b="0" sz="2000" spc="-1" strike="noStrike">
                <a:solidFill>
                  <a:srgbClr val="000000"/>
                </a:solidFill>
                <a:latin typeface="Arial"/>
              </a:defRPr>
            </a:pPr>
            <a:r>
              <a:rPr b="0" sz="2000" spc="-1" strike="noStrike">
                <a:solidFill>
                  <a:srgbClr val="000000"/>
                </a:solidFill>
                <a:latin typeface="Arial"/>
              </a:rPr>
              <a:t>LOWER 50% (7) OF SOUTH AUSTRALIAN ANNUAL MAXIMUMS SITES</a:t>
            </a:r>
          </a:p>
        </c:rich>
      </c:tx>
      <c:overlay val="0"/>
      <c:spPr>
        <a:noFill/>
        <a:ln w="0">
          <a:noFill/>
        </a:ln>
      </c:spPr>
    </c:title>
    <c:autoTitleDeleted val="0"/>
    <c:plotArea>
      <c:layout>
        <c:manualLayout>
          <c:layoutTarget val="inner"/>
          <c:xMode val="edge"/>
          <c:yMode val="edge"/>
          <c:x val="0.0746170492638011"/>
          <c:y val="0.0208434026099565"/>
          <c:w val="0.904103195145755"/>
          <c:h val="0.894755920734654"/>
        </c:manualLayout>
      </c:layout>
      <c:lineChart>
        <c:grouping val="standard"/>
        <c:varyColors val="0"/>
        <c:ser>
          <c:idx val="0"/>
          <c:order val="0"/>
          <c:spPr>
            <a:solidFill>
              <a:srgbClr val="004586"/>
            </a:solidFill>
            <a:ln w="28800">
              <a:solidFill>
                <a:srgbClr val="004586"/>
              </a:solidFill>
              <a:round/>
            </a:ln>
          </c:spPr>
          <c:marker>
            <c:symbol val="none"/>
          </c:marker>
          <c:dLbls>
            <c:txPr>
              <a:bodyPr wrap="none"/>
              <a:lstStyle/>
              <a:p>
                <a:pPr>
                  <a:defRPr b="0" sz="1000" spc="-1" strike="noStrike">
                    <a:solidFill>
                      <a:srgbClr val="000000"/>
                    </a:solidFill>
                    <a:latin typeface="Arial"/>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trendline>
            <c:spPr>
              <a:ln w="36000">
                <a:solidFill>
                  <a:srgbClr val="004586"/>
                </a:solidFill>
                <a:round/>
              </a:ln>
            </c:spPr>
            <c:trendlineType val="linear"/>
            <c:forward val="0"/>
            <c:backward val="0"/>
            <c:dispRSqr val="0"/>
            <c:dispEq val="0"/>
          </c:trendline>
          <c:cat>
            <c:strRef>
              <c:f>Sheet3!$A$293:$A$425</c:f>
              <c:strCache>
                <c:ptCount val="133"/>
                <c:pt idx="0">
                  <c:v/>
                </c:pt>
                <c:pt idx="1">
                  <c:v/>
                </c:pt>
                <c:pt idx="2">
                  <c:v>1895</c:v>
                </c:pt>
                <c:pt idx="3">
                  <c:v/>
                </c:pt>
                <c:pt idx="4">
                  <c:v/>
                </c:pt>
                <c:pt idx="5">
                  <c:v/>
                </c:pt>
                <c:pt idx="6">
                  <c:v/>
                </c:pt>
                <c:pt idx="7">
                  <c:v>1900</c:v>
                </c:pt>
                <c:pt idx="8">
                  <c:v/>
                </c:pt>
                <c:pt idx="9">
                  <c:v/>
                </c:pt>
                <c:pt idx="10">
                  <c:v/>
                </c:pt>
                <c:pt idx="11">
                  <c:v/>
                </c:pt>
                <c:pt idx="12">
                  <c:v>1905</c:v>
                </c:pt>
                <c:pt idx="13">
                  <c:v/>
                </c:pt>
                <c:pt idx="14">
                  <c:v/>
                </c:pt>
                <c:pt idx="15">
                  <c:v/>
                </c:pt>
                <c:pt idx="16">
                  <c:v/>
                </c:pt>
                <c:pt idx="17">
                  <c:v>1910</c:v>
                </c:pt>
                <c:pt idx="18">
                  <c:v/>
                </c:pt>
                <c:pt idx="19">
                  <c:v/>
                </c:pt>
                <c:pt idx="20">
                  <c:v/>
                </c:pt>
                <c:pt idx="21">
                  <c:v/>
                </c:pt>
                <c:pt idx="22">
                  <c:v>1915</c:v>
                </c:pt>
                <c:pt idx="23">
                  <c:v/>
                </c:pt>
                <c:pt idx="24">
                  <c:v/>
                </c:pt>
                <c:pt idx="25">
                  <c:v/>
                </c:pt>
                <c:pt idx="26">
                  <c:v/>
                </c:pt>
                <c:pt idx="27">
                  <c:v>1920</c:v>
                </c:pt>
                <c:pt idx="28">
                  <c:v/>
                </c:pt>
                <c:pt idx="29">
                  <c:v/>
                </c:pt>
                <c:pt idx="30">
                  <c:v/>
                </c:pt>
                <c:pt idx="31">
                  <c:v/>
                </c:pt>
                <c:pt idx="32">
                  <c:v>1925</c:v>
                </c:pt>
                <c:pt idx="33">
                  <c:v/>
                </c:pt>
                <c:pt idx="34">
                  <c:v/>
                </c:pt>
                <c:pt idx="35">
                  <c:v/>
                </c:pt>
                <c:pt idx="36">
                  <c:v/>
                </c:pt>
                <c:pt idx="37">
                  <c:v>1930</c:v>
                </c:pt>
                <c:pt idx="38">
                  <c:v/>
                </c:pt>
                <c:pt idx="39">
                  <c:v/>
                </c:pt>
                <c:pt idx="40">
                  <c:v/>
                </c:pt>
                <c:pt idx="41">
                  <c:v/>
                </c:pt>
                <c:pt idx="42">
                  <c:v>1935</c:v>
                </c:pt>
                <c:pt idx="43">
                  <c:v/>
                </c:pt>
                <c:pt idx="44">
                  <c:v/>
                </c:pt>
                <c:pt idx="45">
                  <c:v/>
                </c:pt>
                <c:pt idx="46">
                  <c:v/>
                </c:pt>
                <c:pt idx="47">
                  <c:v>1940</c:v>
                </c:pt>
                <c:pt idx="48">
                  <c:v/>
                </c:pt>
                <c:pt idx="49">
                  <c:v/>
                </c:pt>
                <c:pt idx="50">
                  <c:v/>
                </c:pt>
                <c:pt idx="51">
                  <c:v/>
                </c:pt>
                <c:pt idx="52">
                  <c:v>1945</c:v>
                </c:pt>
                <c:pt idx="53">
                  <c:v/>
                </c:pt>
                <c:pt idx="54">
                  <c:v/>
                </c:pt>
                <c:pt idx="55">
                  <c:v/>
                </c:pt>
                <c:pt idx="56">
                  <c:v/>
                </c:pt>
                <c:pt idx="57">
                  <c:v>1950</c:v>
                </c:pt>
                <c:pt idx="58">
                  <c:v/>
                </c:pt>
                <c:pt idx="59">
                  <c:v/>
                </c:pt>
                <c:pt idx="60">
                  <c:v/>
                </c:pt>
                <c:pt idx="61">
                  <c:v/>
                </c:pt>
                <c:pt idx="62">
                  <c:v>1955</c:v>
                </c:pt>
                <c:pt idx="63">
                  <c:v/>
                </c:pt>
                <c:pt idx="64">
                  <c:v/>
                </c:pt>
                <c:pt idx="65">
                  <c:v/>
                </c:pt>
                <c:pt idx="66">
                  <c:v/>
                </c:pt>
                <c:pt idx="67">
                  <c:v>1960</c:v>
                </c:pt>
                <c:pt idx="68">
                  <c:v/>
                </c:pt>
                <c:pt idx="69">
                  <c:v/>
                </c:pt>
                <c:pt idx="70">
                  <c:v/>
                </c:pt>
                <c:pt idx="71">
                  <c:v/>
                </c:pt>
                <c:pt idx="72">
                  <c:v>1965</c:v>
                </c:pt>
                <c:pt idx="73">
                  <c:v/>
                </c:pt>
                <c:pt idx="74">
                  <c:v/>
                </c:pt>
                <c:pt idx="75">
                  <c:v/>
                </c:pt>
                <c:pt idx="76">
                  <c:v/>
                </c:pt>
                <c:pt idx="77">
                  <c:v>1970</c:v>
                </c:pt>
                <c:pt idx="78">
                  <c:v/>
                </c:pt>
                <c:pt idx="79">
                  <c:v/>
                </c:pt>
                <c:pt idx="80">
                  <c:v/>
                </c:pt>
                <c:pt idx="81">
                  <c:v/>
                </c:pt>
                <c:pt idx="82">
                  <c:v>1975</c:v>
                </c:pt>
                <c:pt idx="83">
                  <c:v/>
                </c:pt>
                <c:pt idx="84">
                  <c:v/>
                </c:pt>
                <c:pt idx="85">
                  <c:v/>
                </c:pt>
                <c:pt idx="86">
                  <c:v/>
                </c:pt>
                <c:pt idx="87">
                  <c:v>1980</c:v>
                </c:pt>
                <c:pt idx="88">
                  <c:v/>
                </c:pt>
                <c:pt idx="89">
                  <c:v/>
                </c:pt>
                <c:pt idx="90">
                  <c:v/>
                </c:pt>
                <c:pt idx="91">
                  <c:v/>
                </c:pt>
                <c:pt idx="92">
                  <c:v>1985</c:v>
                </c:pt>
                <c:pt idx="93">
                  <c:v/>
                </c:pt>
                <c:pt idx="94">
                  <c:v/>
                </c:pt>
                <c:pt idx="95">
                  <c:v/>
                </c:pt>
                <c:pt idx="96">
                  <c:v/>
                </c:pt>
                <c:pt idx="97">
                  <c:v>1990</c:v>
                </c:pt>
                <c:pt idx="98">
                  <c:v/>
                </c:pt>
                <c:pt idx="99">
                  <c:v/>
                </c:pt>
                <c:pt idx="100">
                  <c:v/>
                </c:pt>
                <c:pt idx="101">
                  <c:v/>
                </c:pt>
                <c:pt idx="102">
                  <c:v>1995</c:v>
                </c:pt>
                <c:pt idx="103">
                  <c:v/>
                </c:pt>
                <c:pt idx="104">
                  <c:v/>
                </c:pt>
                <c:pt idx="105">
                  <c:v/>
                </c:pt>
                <c:pt idx="106">
                  <c:v/>
                </c:pt>
                <c:pt idx="107">
                  <c:v>2000</c:v>
                </c:pt>
                <c:pt idx="108">
                  <c:v/>
                </c:pt>
                <c:pt idx="109">
                  <c:v/>
                </c:pt>
                <c:pt idx="110">
                  <c:v/>
                </c:pt>
                <c:pt idx="111">
                  <c:v/>
                </c:pt>
                <c:pt idx="112">
                  <c:v>2005</c:v>
                </c:pt>
                <c:pt idx="113">
                  <c:v/>
                </c:pt>
                <c:pt idx="114">
                  <c:v/>
                </c:pt>
                <c:pt idx="115">
                  <c:v/>
                </c:pt>
                <c:pt idx="116">
                  <c:v/>
                </c:pt>
                <c:pt idx="117">
                  <c:v>2010</c:v>
                </c:pt>
                <c:pt idx="118">
                  <c:v/>
                </c:pt>
                <c:pt idx="119">
                  <c:v/>
                </c:pt>
                <c:pt idx="120">
                  <c:v/>
                </c:pt>
                <c:pt idx="121">
                  <c:v/>
                </c:pt>
                <c:pt idx="122">
                  <c:v>2015</c:v>
                </c:pt>
                <c:pt idx="123">
                  <c:v/>
                </c:pt>
                <c:pt idx="124">
                  <c:v/>
                </c:pt>
                <c:pt idx="125">
                  <c:v/>
                </c:pt>
                <c:pt idx="126">
                  <c:v/>
                </c:pt>
                <c:pt idx="127">
                  <c:v>2020</c:v>
                </c:pt>
                <c:pt idx="128">
                  <c:v/>
                </c:pt>
                <c:pt idx="129">
                  <c:v/>
                </c:pt>
                <c:pt idx="130">
                  <c:v/>
                </c:pt>
                <c:pt idx="131">
                  <c:v/>
                </c:pt>
                <c:pt idx="132">
                  <c:v/>
                </c:pt>
              </c:strCache>
            </c:strRef>
          </c:cat>
          <c:val>
            <c:numRef>
              <c:f>Sheet3!$C$293:$C$425</c:f>
              <c:numCache>
                <c:formatCode>General</c:formatCode>
                <c:ptCount val="133"/>
                <c:pt idx="0">
                  <c:v>21.3170555555556</c:v>
                </c:pt>
                <c:pt idx="1">
                  <c:v>21.0831111111111</c:v>
                </c:pt>
                <c:pt idx="2">
                  <c:v>20.92</c:v>
                </c:pt>
                <c:pt idx="3">
                  <c:v>20.8653333333333</c:v>
                </c:pt>
                <c:pt idx="4">
                  <c:v>20.9175</c:v>
                </c:pt>
                <c:pt idx="5">
                  <c:v>21.0567222222222</c:v>
                </c:pt>
                <c:pt idx="6">
                  <c:v>21.127</c:v>
                </c:pt>
                <c:pt idx="7">
                  <c:v>21.007</c:v>
                </c:pt>
                <c:pt idx="8">
                  <c:v>21.0336666666667</c:v>
                </c:pt>
                <c:pt idx="9">
                  <c:v>21.1103333333333</c:v>
                </c:pt>
                <c:pt idx="10">
                  <c:v>20.8666666666667</c:v>
                </c:pt>
                <c:pt idx="11">
                  <c:v>20.8186666666667</c:v>
                </c:pt>
                <c:pt idx="12">
                  <c:v>20.716</c:v>
                </c:pt>
                <c:pt idx="13">
                  <c:v>20.686</c:v>
                </c:pt>
                <c:pt idx="14">
                  <c:v>20.4743333333333</c:v>
                </c:pt>
                <c:pt idx="15">
                  <c:v>20.611</c:v>
                </c:pt>
                <c:pt idx="16">
                  <c:v>20.396</c:v>
                </c:pt>
                <c:pt idx="17">
                  <c:v>20.4706666666667</c:v>
                </c:pt>
                <c:pt idx="18">
                  <c:v>20.3516666666667</c:v>
                </c:pt>
                <c:pt idx="19">
                  <c:v>20.411</c:v>
                </c:pt>
                <c:pt idx="20">
                  <c:v>20.32575</c:v>
                </c:pt>
                <c:pt idx="21">
                  <c:v>20.6521759259259</c:v>
                </c:pt>
                <c:pt idx="22">
                  <c:v>20.682414021164</c:v>
                </c:pt>
                <c:pt idx="23">
                  <c:v>20.6193822751323</c:v>
                </c:pt>
                <c:pt idx="24">
                  <c:v>20.4931441798942</c:v>
                </c:pt>
                <c:pt idx="25">
                  <c:v>20.556917989418</c:v>
                </c:pt>
                <c:pt idx="26">
                  <c:v>20.5551587301587</c:v>
                </c:pt>
                <c:pt idx="27">
                  <c:v>20.5580158730159</c:v>
                </c:pt>
                <c:pt idx="28">
                  <c:v>20.7911904761905</c:v>
                </c:pt>
                <c:pt idx="29">
                  <c:v>20.9440476190476</c:v>
                </c:pt>
                <c:pt idx="30">
                  <c:v>20.8521428571429</c:v>
                </c:pt>
                <c:pt idx="31">
                  <c:v>20.5085714285714</c:v>
                </c:pt>
                <c:pt idx="32">
                  <c:v>20.467619047619</c:v>
                </c:pt>
                <c:pt idx="33">
                  <c:v>20.3376190476191</c:v>
                </c:pt>
                <c:pt idx="34">
                  <c:v>20.3361904761905</c:v>
                </c:pt>
                <c:pt idx="35">
                  <c:v>20.4114285714286</c:v>
                </c:pt>
                <c:pt idx="36">
                  <c:v>20.4585714285714</c:v>
                </c:pt>
                <c:pt idx="37">
                  <c:v>20.6671428571429</c:v>
                </c:pt>
                <c:pt idx="38">
                  <c:v>20.545</c:v>
                </c:pt>
                <c:pt idx="39">
                  <c:v>20.4357142857143</c:v>
                </c:pt>
                <c:pt idx="40">
                  <c:v>20.3338095238095</c:v>
                </c:pt>
                <c:pt idx="41">
                  <c:v>20.6221428571429</c:v>
                </c:pt>
                <c:pt idx="42">
                  <c:v>20.437619047619</c:v>
                </c:pt>
                <c:pt idx="43">
                  <c:v>20.5233333333333</c:v>
                </c:pt>
                <c:pt idx="44">
                  <c:v>20.6430952380952</c:v>
                </c:pt>
                <c:pt idx="45">
                  <c:v>20.7947619047619</c:v>
                </c:pt>
                <c:pt idx="46">
                  <c:v>20.7188095238095</c:v>
                </c:pt>
                <c:pt idx="47">
                  <c:v>20.8369047619048</c:v>
                </c:pt>
                <c:pt idx="48">
                  <c:v>20.8445238095238</c:v>
                </c:pt>
                <c:pt idx="49">
                  <c:v>20.8275</c:v>
                </c:pt>
                <c:pt idx="50">
                  <c:v>20.6155952380952</c:v>
                </c:pt>
                <c:pt idx="51">
                  <c:v>20.5596428571429</c:v>
                </c:pt>
                <c:pt idx="52">
                  <c:v>20.4122619047619</c:v>
                </c:pt>
                <c:pt idx="53">
                  <c:v>20.2751190476191</c:v>
                </c:pt>
                <c:pt idx="54">
                  <c:v>20.2780952380952</c:v>
                </c:pt>
                <c:pt idx="55">
                  <c:v>20.3057142857143</c:v>
                </c:pt>
                <c:pt idx="56">
                  <c:v>20.1261904761905</c:v>
                </c:pt>
                <c:pt idx="57">
                  <c:v>20.265</c:v>
                </c:pt>
                <c:pt idx="58">
                  <c:v>20.4604761904762</c:v>
                </c:pt>
                <c:pt idx="59">
                  <c:v>20.2711904761905</c:v>
                </c:pt>
                <c:pt idx="60">
                  <c:v>20.3526190476191</c:v>
                </c:pt>
                <c:pt idx="61">
                  <c:v>20.4454761904762</c:v>
                </c:pt>
                <c:pt idx="62">
                  <c:v>20.2547619047619</c:v>
                </c:pt>
                <c:pt idx="63">
                  <c:v>20.0554761904762</c:v>
                </c:pt>
                <c:pt idx="64">
                  <c:v>20.3166666666667</c:v>
                </c:pt>
                <c:pt idx="65">
                  <c:v>20.2033333333333</c:v>
                </c:pt>
                <c:pt idx="66">
                  <c:v>20.4109523809524</c:v>
                </c:pt>
                <c:pt idx="67">
                  <c:v>20.387380952381</c:v>
                </c:pt>
                <c:pt idx="68">
                  <c:v>20.7542857142857</c:v>
                </c:pt>
                <c:pt idx="69">
                  <c:v>20.7171428571429</c:v>
                </c:pt>
                <c:pt idx="70">
                  <c:v>20.764880952381</c:v>
                </c:pt>
                <c:pt idx="71">
                  <c:v>20.4636904761905</c:v>
                </c:pt>
                <c:pt idx="72">
                  <c:v>20.6667857142857</c:v>
                </c:pt>
                <c:pt idx="73">
                  <c:v>20.3946428571429</c:v>
                </c:pt>
                <c:pt idx="74">
                  <c:v>20.4572619047619</c:v>
                </c:pt>
                <c:pt idx="75">
                  <c:v>20.4550396825397</c:v>
                </c:pt>
                <c:pt idx="76">
                  <c:v>20.4948015873016</c:v>
                </c:pt>
                <c:pt idx="77">
                  <c:v>20.2009920634921</c:v>
                </c:pt>
                <c:pt idx="78">
                  <c:v>20.1764682539683</c:v>
                </c:pt>
                <c:pt idx="79">
                  <c:v>20.1245634920635</c:v>
                </c:pt>
                <c:pt idx="80">
                  <c:v>20.242380952381</c:v>
                </c:pt>
                <c:pt idx="81">
                  <c:v>20.265</c:v>
                </c:pt>
                <c:pt idx="82">
                  <c:v>20.5040476190476</c:v>
                </c:pt>
                <c:pt idx="83">
                  <c:v>20.4897619047619</c:v>
                </c:pt>
                <c:pt idx="84">
                  <c:v>20.4535714285714</c:v>
                </c:pt>
                <c:pt idx="85">
                  <c:v>20.2914285714286</c:v>
                </c:pt>
                <c:pt idx="86">
                  <c:v>20.3980952380952</c:v>
                </c:pt>
                <c:pt idx="87">
                  <c:v>20.5007142857143</c:v>
                </c:pt>
                <c:pt idx="88">
                  <c:v>20.6535714285714</c:v>
                </c:pt>
                <c:pt idx="89">
                  <c:v>20.7733333333333</c:v>
                </c:pt>
                <c:pt idx="90">
                  <c:v>20.8797619047619</c:v>
                </c:pt>
                <c:pt idx="91">
                  <c:v>20.777380952381</c:v>
                </c:pt>
                <c:pt idx="92">
                  <c:v>20.6347619047619</c:v>
                </c:pt>
                <c:pt idx="93">
                  <c:v>20.4861904761905</c:v>
                </c:pt>
                <c:pt idx="94">
                  <c:v>20.33</c:v>
                </c:pt>
                <c:pt idx="95">
                  <c:v>20.4795238095238</c:v>
                </c:pt>
                <c:pt idx="96">
                  <c:v>20.572619047619</c:v>
                </c:pt>
                <c:pt idx="97">
                  <c:v>20.6859523809524</c:v>
                </c:pt>
                <c:pt idx="98">
                  <c:v>20.8390476190476</c:v>
                </c:pt>
                <c:pt idx="99">
                  <c:v>20.6628571428571</c:v>
                </c:pt>
                <c:pt idx="100">
                  <c:v>20.6109523809524</c:v>
                </c:pt>
                <c:pt idx="101">
                  <c:v>20.6645238095238</c:v>
                </c:pt>
                <c:pt idx="102">
                  <c:v>20.5095238095238</c:v>
                </c:pt>
                <c:pt idx="103">
                  <c:v>20.3833333333333</c:v>
                </c:pt>
                <c:pt idx="104">
                  <c:v>20.6080952380952</c:v>
                </c:pt>
                <c:pt idx="105">
                  <c:v>20.5480952380952</c:v>
                </c:pt>
                <c:pt idx="106">
                  <c:v>20.5971428571429</c:v>
                </c:pt>
                <c:pt idx="107">
                  <c:v>20.7926190476191</c:v>
                </c:pt>
                <c:pt idx="108">
                  <c:v>20.9040476190476</c:v>
                </c:pt>
                <c:pt idx="109">
                  <c:v>20.9852380952381</c:v>
                </c:pt>
                <c:pt idx="110">
                  <c:v>20.9716666666667</c:v>
                </c:pt>
                <c:pt idx="111">
                  <c:v>20.9264285714286</c:v>
                </c:pt>
                <c:pt idx="112">
                  <c:v>20.9428571428571</c:v>
                </c:pt>
                <c:pt idx="113">
                  <c:v>21.0304761904762</c:v>
                </c:pt>
                <c:pt idx="114">
                  <c:v>21.195</c:v>
                </c:pt>
                <c:pt idx="115">
                  <c:v>21.27</c:v>
                </c:pt>
                <c:pt idx="116">
                  <c:v>21.4504761904762</c:v>
                </c:pt>
                <c:pt idx="117">
                  <c:v>21.3469047619048</c:v>
                </c:pt>
                <c:pt idx="118">
                  <c:v>21.2407142857143</c:v>
                </c:pt>
                <c:pt idx="119">
                  <c:v>21.057380952381</c:v>
                </c:pt>
                <c:pt idx="120">
                  <c:v>21.1828571428571</c:v>
                </c:pt>
                <c:pt idx="121">
                  <c:v>21.1790476190476</c:v>
                </c:pt>
                <c:pt idx="122">
                  <c:v>21.2811904761905</c:v>
                </c:pt>
                <c:pt idx="123">
                  <c:v>21.3183333333333</c:v>
                </c:pt>
                <c:pt idx="124">
                  <c:v>21.4204761904762</c:v>
                </c:pt>
                <c:pt idx="125">
                  <c:v>21.4435714285714</c:v>
                </c:pt>
                <c:pt idx="126">
                  <c:v>21.4395238095238</c:v>
                </c:pt>
                <c:pt idx="127">
                  <c:v>21.3157142857143</c:v>
                </c:pt>
                <c:pt idx="128">
                  <c:v>21.2842857142857</c:v>
                </c:pt>
                <c:pt idx="129">
                  <c:v>21.0447495593329</c:v>
                </c:pt>
              </c:numCache>
            </c:numRef>
          </c:val>
          <c:smooth val="1"/>
        </c:ser>
        <c:hiLowLines>
          <c:spPr>
            <a:ln w="0">
              <a:noFill/>
            </a:ln>
          </c:spPr>
        </c:hiLowLines>
        <c:marker val="0"/>
        <c:axId val="72650737"/>
        <c:axId val="1595921"/>
      </c:lineChart>
      <c:catAx>
        <c:axId val="72650737"/>
        <c:scaling>
          <c:orientation val="minMax"/>
        </c:scaling>
        <c:delete val="0"/>
        <c:axPos val="b"/>
        <c:minorGridlines>
          <c:spPr>
            <a:ln w="0">
              <a:solidFill>
                <a:srgbClr val="dddddd"/>
              </a:solidFill>
            </a:ln>
          </c:spPr>
        </c:minorGridlines>
        <c:numFmt formatCode="General" sourceLinked="0"/>
        <c:majorTickMark val="out"/>
        <c:minorTickMark val="none"/>
        <c:tickLblPos val="nextTo"/>
        <c:spPr>
          <a:ln w="0">
            <a:solidFill>
              <a:srgbClr val="b3b3b3"/>
            </a:solidFill>
          </a:ln>
        </c:spPr>
        <c:txPr>
          <a:bodyPr/>
          <a:lstStyle/>
          <a:p>
            <a:pPr>
              <a:defRPr b="0" sz="2000" spc="-1" strike="noStrike">
                <a:solidFill>
                  <a:srgbClr val="000000"/>
                </a:solidFill>
                <a:latin typeface="Arial"/>
              </a:defRPr>
            </a:pPr>
          </a:p>
        </c:txPr>
        <c:crossAx val="1595921"/>
        <c:crosses val="autoZero"/>
        <c:auto val="1"/>
        <c:lblAlgn val="ctr"/>
        <c:lblOffset val="100"/>
        <c:noMultiLvlLbl val="0"/>
      </c:catAx>
      <c:valAx>
        <c:axId val="1595921"/>
        <c:scaling>
          <c:orientation val="minMax"/>
          <c:max val="21.5"/>
          <c:min val="20"/>
        </c:scaling>
        <c:delete val="0"/>
        <c:axPos val="l"/>
        <c:majorGridlines>
          <c:spPr>
            <a:ln w="0">
              <a:solidFill>
                <a:srgbClr val="b3b3b3"/>
              </a:solidFill>
            </a:ln>
          </c:spPr>
        </c:majorGridlines>
        <c:numFmt formatCode="0.0" sourceLinked="0"/>
        <c:majorTickMark val="out"/>
        <c:minorTickMark val="none"/>
        <c:tickLblPos val="nextTo"/>
        <c:spPr>
          <a:ln w="0">
            <a:solidFill>
              <a:srgbClr val="b3b3b3"/>
            </a:solidFill>
          </a:ln>
        </c:spPr>
        <c:txPr>
          <a:bodyPr/>
          <a:lstStyle/>
          <a:p>
            <a:pPr>
              <a:defRPr b="0" sz="2000" spc="-1" strike="noStrike">
                <a:solidFill>
                  <a:srgbClr val="000000"/>
                </a:solidFill>
                <a:latin typeface="Arial"/>
              </a:defRPr>
            </a:pPr>
          </a:p>
        </c:txPr>
        <c:crossAx val="72650737"/>
        <c:crossesAt val="1"/>
        <c:crossBetween val="midCat"/>
      </c:valAx>
      <c:spPr>
        <a:noFill/>
        <a:ln w="0">
          <a:solidFill>
            <a:srgbClr val="b3b3b3"/>
          </a:solidFill>
        </a:ln>
      </c:spPr>
    </c:plotArea>
    <c:plotVisOnly val="1"/>
    <c:dispBlanksAs val="gap"/>
  </c:chart>
  <c:spPr>
    <a:solidFill>
      <a:srgbClr val="ffffff"/>
    </a:solidFill>
    <a:ln w="0">
      <a:noFill/>
    </a:ln>
  </c:spPr>
  <c:userShapes r:id="rId1"/>
</c:chartSpace>
</file>

<file path=xl/charts/chart41.xml><?xml version="1.0" encoding="utf-8"?>
<c:chartSpace xmlns:c="http://schemas.openxmlformats.org/drawingml/2006/chart" xmlns:a="http://schemas.openxmlformats.org/drawingml/2006/main" xmlns:r="http://schemas.openxmlformats.org/officeDocument/2006/relationships">
  <c:lang val="en-US"/>
  <c:roundedCorners val="0"/>
  <c:chart>
    <c:title>
      <c:tx>
        <c:rich>
          <a:bodyPr rot="0"/>
          <a:lstStyle/>
          <a:p>
            <a:pPr>
              <a:defRPr b="0" sz="2000" spc="-1" strike="noStrike">
                <a:solidFill>
                  <a:srgbClr val="000000"/>
                </a:solidFill>
                <a:latin typeface="Arial"/>
              </a:defRPr>
            </a:pPr>
            <a:r>
              <a:rPr b="0" sz="2000" spc="-1" strike="noStrike">
                <a:solidFill>
                  <a:srgbClr val="000000"/>
                </a:solidFill>
                <a:latin typeface="Arial"/>
              </a:rPr>
              <a:t>UPPER 50% (7) OF SOUTH AUSTRALIAN RUNNING 5Y, 10Y, 20Y, 50Y STATEWIDE MAXIMUMS AVERAGES</a:t>
            </a:r>
          </a:p>
        </c:rich>
      </c:tx>
      <c:layout>
        <c:manualLayout>
          <c:xMode val="edge"/>
          <c:yMode val="edge"/>
          <c:x val="0.146446933163286"/>
          <c:y val="0.0249509246823019"/>
        </c:manualLayout>
      </c:layout>
      <c:overlay val="0"/>
      <c:spPr>
        <a:noFill/>
        <a:ln w="0">
          <a:noFill/>
        </a:ln>
      </c:spPr>
    </c:title>
    <c:autoTitleDeleted val="0"/>
    <c:plotArea>
      <c:lineChart>
        <c:grouping val="standard"/>
        <c:varyColors val="0"/>
        <c:ser>
          <c:idx val="0"/>
          <c:order val="0"/>
          <c:spPr>
            <a:solidFill>
              <a:srgbClr val="579d1c"/>
            </a:solidFill>
            <a:ln w="28800">
              <a:solidFill>
                <a:srgbClr val="579d1c"/>
              </a:solidFill>
              <a:round/>
            </a:ln>
          </c:spPr>
          <c:marker>
            <c:symbol val="none"/>
          </c:marker>
          <c:dLbls>
            <c:txPr>
              <a:bodyPr wrap="none"/>
              <a:lstStyle/>
              <a:p>
                <a:pPr>
                  <a:defRPr b="0" sz="1000" spc="-1" strike="noStrike">
                    <a:solidFill>
                      <a:srgbClr val="000000"/>
                    </a:solidFill>
                    <a:latin typeface="Arial"/>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Sheet3!$A$91:$A$225</c:f>
              <c:strCache>
                <c:ptCount val="135"/>
                <c:pt idx="0">
                  <c:v/>
                </c:pt>
                <c:pt idx="1">
                  <c:v/>
                </c:pt>
                <c:pt idx="2">
                  <c:v/>
                </c:pt>
                <c:pt idx="3">
                  <c:v/>
                </c:pt>
                <c:pt idx="4">
                  <c:v>1895</c:v>
                </c:pt>
                <c:pt idx="5">
                  <c:v/>
                </c:pt>
                <c:pt idx="6">
                  <c:v/>
                </c:pt>
                <c:pt idx="7">
                  <c:v/>
                </c:pt>
                <c:pt idx="8">
                  <c:v/>
                </c:pt>
                <c:pt idx="9">
                  <c:v>1900</c:v>
                </c:pt>
                <c:pt idx="10">
                  <c:v/>
                </c:pt>
                <c:pt idx="11">
                  <c:v/>
                </c:pt>
                <c:pt idx="12">
                  <c:v/>
                </c:pt>
                <c:pt idx="13">
                  <c:v/>
                </c:pt>
                <c:pt idx="14">
                  <c:v>1905</c:v>
                </c:pt>
                <c:pt idx="15">
                  <c:v/>
                </c:pt>
                <c:pt idx="16">
                  <c:v/>
                </c:pt>
                <c:pt idx="17">
                  <c:v/>
                </c:pt>
                <c:pt idx="18">
                  <c:v/>
                </c:pt>
                <c:pt idx="19">
                  <c:v>1910</c:v>
                </c:pt>
                <c:pt idx="20">
                  <c:v/>
                </c:pt>
                <c:pt idx="21">
                  <c:v/>
                </c:pt>
                <c:pt idx="22">
                  <c:v/>
                </c:pt>
                <c:pt idx="23">
                  <c:v/>
                </c:pt>
                <c:pt idx="24">
                  <c:v>1915</c:v>
                </c:pt>
                <c:pt idx="25">
                  <c:v/>
                </c:pt>
                <c:pt idx="26">
                  <c:v/>
                </c:pt>
                <c:pt idx="27">
                  <c:v/>
                </c:pt>
                <c:pt idx="28">
                  <c:v/>
                </c:pt>
                <c:pt idx="29">
                  <c:v>1920</c:v>
                </c:pt>
                <c:pt idx="30">
                  <c:v/>
                </c:pt>
                <c:pt idx="31">
                  <c:v/>
                </c:pt>
                <c:pt idx="32">
                  <c:v/>
                </c:pt>
                <c:pt idx="33">
                  <c:v/>
                </c:pt>
                <c:pt idx="34">
                  <c:v>1925</c:v>
                </c:pt>
                <c:pt idx="35">
                  <c:v/>
                </c:pt>
                <c:pt idx="36">
                  <c:v/>
                </c:pt>
                <c:pt idx="37">
                  <c:v/>
                </c:pt>
                <c:pt idx="38">
                  <c:v/>
                </c:pt>
                <c:pt idx="39">
                  <c:v>1930</c:v>
                </c:pt>
                <c:pt idx="40">
                  <c:v/>
                </c:pt>
                <c:pt idx="41">
                  <c:v/>
                </c:pt>
                <c:pt idx="42">
                  <c:v/>
                </c:pt>
                <c:pt idx="43">
                  <c:v/>
                </c:pt>
                <c:pt idx="44">
                  <c:v>1935</c:v>
                </c:pt>
                <c:pt idx="45">
                  <c:v/>
                </c:pt>
                <c:pt idx="46">
                  <c:v/>
                </c:pt>
                <c:pt idx="47">
                  <c:v/>
                </c:pt>
                <c:pt idx="48">
                  <c:v/>
                </c:pt>
                <c:pt idx="49">
                  <c:v>1940</c:v>
                </c:pt>
                <c:pt idx="50">
                  <c:v/>
                </c:pt>
                <c:pt idx="51">
                  <c:v/>
                </c:pt>
                <c:pt idx="52">
                  <c:v/>
                </c:pt>
                <c:pt idx="53">
                  <c:v/>
                </c:pt>
                <c:pt idx="54">
                  <c:v>1945</c:v>
                </c:pt>
                <c:pt idx="55">
                  <c:v/>
                </c:pt>
                <c:pt idx="56">
                  <c:v/>
                </c:pt>
                <c:pt idx="57">
                  <c:v/>
                </c:pt>
                <c:pt idx="58">
                  <c:v/>
                </c:pt>
                <c:pt idx="59">
                  <c:v>1950</c:v>
                </c:pt>
                <c:pt idx="60">
                  <c:v/>
                </c:pt>
                <c:pt idx="61">
                  <c:v/>
                </c:pt>
                <c:pt idx="62">
                  <c:v/>
                </c:pt>
                <c:pt idx="63">
                  <c:v/>
                </c:pt>
                <c:pt idx="64">
                  <c:v>1955</c:v>
                </c:pt>
                <c:pt idx="65">
                  <c:v/>
                </c:pt>
                <c:pt idx="66">
                  <c:v/>
                </c:pt>
                <c:pt idx="67">
                  <c:v/>
                </c:pt>
                <c:pt idx="68">
                  <c:v/>
                </c:pt>
                <c:pt idx="69">
                  <c:v>1960</c:v>
                </c:pt>
                <c:pt idx="70">
                  <c:v/>
                </c:pt>
                <c:pt idx="71">
                  <c:v/>
                </c:pt>
                <c:pt idx="72">
                  <c:v/>
                </c:pt>
                <c:pt idx="73">
                  <c:v/>
                </c:pt>
                <c:pt idx="74">
                  <c:v>1965</c:v>
                </c:pt>
                <c:pt idx="75">
                  <c:v/>
                </c:pt>
                <c:pt idx="76">
                  <c:v/>
                </c:pt>
                <c:pt idx="77">
                  <c:v/>
                </c:pt>
                <c:pt idx="78">
                  <c:v/>
                </c:pt>
                <c:pt idx="79">
                  <c:v>1970</c:v>
                </c:pt>
                <c:pt idx="80">
                  <c:v/>
                </c:pt>
                <c:pt idx="81">
                  <c:v/>
                </c:pt>
                <c:pt idx="82">
                  <c:v/>
                </c:pt>
                <c:pt idx="83">
                  <c:v/>
                </c:pt>
                <c:pt idx="84">
                  <c:v>1975</c:v>
                </c:pt>
                <c:pt idx="85">
                  <c:v/>
                </c:pt>
                <c:pt idx="86">
                  <c:v/>
                </c:pt>
                <c:pt idx="87">
                  <c:v/>
                </c:pt>
                <c:pt idx="88">
                  <c:v/>
                </c:pt>
                <c:pt idx="89">
                  <c:v>1980</c:v>
                </c:pt>
                <c:pt idx="90">
                  <c:v/>
                </c:pt>
                <c:pt idx="91">
                  <c:v/>
                </c:pt>
                <c:pt idx="92">
                  <c:v/>
                </c:pt>
                <c:pt idx="93">
                  <c:v/>
                </c:pt>
                <c:pt idx="94">
                  <c:v>1985</c:v>
                </c:pt>
                <c:pt idx="95">
                  <c:v/>
                </c:pt>
                <c:pt idx="96">
                  <c:v/>
                </c:pt>
                <c:pt idx="97">
                  <c:v/>
                </c:pt>
                <c:pt idx="98">
                  <c:v/>
                </c:pt>
                <c:pt idx="99">
                  <c:v>1990</c:v>
                </c:pt>
                <c:pt idx="100">
                  <c:v/>
                </c:pt>
                <c:pt idx="101">
                  <c:v/>
                </c:pt>
                <c:pt idx="102">
                  <c:v/>
                </c:pt>
                <c:pt idx="103">
                  <c:v/>
                </c:pt>
                <c:pt idx="104">
                  <c:v>1995</c:v>
                </c:pt>
                <c:pt idx="105">
                  <c:v/>
                </c:pt>
                <c:pt idx="106">
                  <c:v/>
                </c:pt>
                <c:pt idx="107">
                  <c:v/>
                </c:pt>
                <c:pt idx="108">
                  <c:v/>
                </c:pt>
                <c:pt idx="109">
                  <c:v>2000</c:v>
                </c:pt>
                <c:pt idx="110">
                  <c:v/>
                </c:pt>
                <c:pt idx="111">
                  <c:v/>
                </c:pt>
                <c:pt idx="112">
                  <c:v/>
                </c:pt>
                <c:pt idx="113">
                  <c:v/>
                </c:pt>
                <c:pt idx="114">
                  <c:v>2005</c:v>
                </c:pt>
                <c:pt idx="115">
                  <c:v/>
                </c:pt>
                <c:pt idx="116">
                  <c:v/>
                </c:pt>
                <c:pt idx="117">
                  <c:v/>
                </c:pt>
                <c:pt idx="118">
                  <c:v/>
                </c:pt>
                <c:pt idx="119">
                  <c:v>2010</c:v>
                </c:pt>
                <c:pt idx="120">
                  <c:v/>
                </c:pt>
                <c:pt idx="121">
                  <c:v/>
                </c:pt>
                <c:pt idx="122">
                  <c:v/>
                </c:pt>
                <c:pt idx="123">
                  <c:v/>
                </c:pt>
                <c:pt idx="124">
                  <c:v>2015</c:v>
                </c:pt>
                <c:pt idx="125">
                  <c:v/>
                </c:pt>
                <c:pt idx="126">
                  <c:v/>
                </c:pt>
                <c:pt idx="127">
                  <c:v/>
                </c:pt>
                <c:pt idx="128">
                  <c:v/>
                </c:pt>
                <c:pt idx="129">
                  <c:v>2020</c:v>
                </c:pt>
                <c:pt idx="130">
                  <c:v/>
                </c:pt>
                <c:pt idx="131">
                  <c:v/>
                </c:pt>
                <c:pt idx="132">
                  <c:v/>
                </c:pt>
                <c:pt idx="133">
                  <c:v/>
                </c:pt>
                <c:pt idx="134">
                  <c:v/>
                </c:pt>
              </c:strCache>
            </c:strRef>
          </c:cat>
          <c:val>
            <c:numRef>
              <c:f>Sheet3!$C$91:$C$225</c:f>
              <c:numCache>
                <c:formatCode>General</c:formatCode>
                <c:ptCount val="135"/>
                <c:pt idx="0">
                  <c:v>21.175</c:v>
                </c:pt>
                <c:pt idx="1">
                  <c:v>21.7022222222222</c:v>
                </c:pt>
                <c:pt idx="2">
                  <c:v>22.2</c:v>
                </c:pt>
                <c:pt idx="3">
                  <c:v>21.9094444444444</c:v>
                </c:pt>
                <c:pt idx="4">
                  <c:v>21.7294444444444</c:v>
                </c:pt>
                <c:pt idx="5">
                  <c:v>21.6166666666667</c:v>
                </c:pt>
                <c:pt idx="6">
                  <c:v>21.6838888888889</c:v>
                </c:pt>
                <c:pt idx="7">
                  <c:v>21.8438888888889</c:v>
                </c:pt>
                <c:pt idx="8">
                  <c:v>21.8866666666667</c:v>
                </c:pt>
                <c:pt idx="9">
                  <c:v>21.7916666666667</c:v>
                </c:pt>
                <c:pt idx="10">
                  <c:v>21.8027777777778</c:v>
                </c:pt>
                <c:pt idx="11">
                  <c:v>21.8872222222222</c:v>
                </c:pt>
                <c:pt idx="12">
                  <c:v>21.7211111111111</c:v>
                </c:pt>
                <c:pt idx="13">
                  <c:v>21.6944444444444</c:v>
                </c:pt>
                <c:pt idx="14">
                  <c:v>21.6066666666667</c:v>
                </c:pt>
                <c:pt idx="15">
                  <c:v>21.675</c:v>
                </c:pt>
                <c:pt idx="16">
                  <c:v>21.5311111111111</c:v>
                </c:pt>
                <c:pt idx="17">
                  <c:v>21.6211111111111</c:v>
                </c:pt>
                <c:pt idx="18">
                  <c:v>21.6008888888889</c:v>
                </c:pt>
                <c:pt idx="19">
                  <c:v>21.8636666666667</c:v>
                </c:pt>
                <c:pt idx="20">
                  <c:v>21.9396666666667</c:v>
                </c:pt>
                <c:pt idx="21">
                  <c:v>22.248</c:v>
                </c:pt>
                <c:pt idx="22">
                  <c:v>22.4166111111111</c:v>
                </c:pt>
                <c:pt idx="23">
                  <c:v>22.9535</c:v>
                </c:pt>
                <c:pt idx="24">
                  <c:v>23.0057222222222</c:v>
                </c:pt>
                <c:pt idx="25">
                  <c:v>22.8633333333333</c:v>
                </c:pt>
                <c:pt idx="26">
                  <c:v>22.5941666666667</c:v>
                </c:pt>
                <c:pt idx="27">
                  <c:v>22.6505555555556</c:v>
                </c:pt>
                <c:pt idx="28">
                  <c:v>22.5127777777778</c:v>
                </c:pt>
                <c:pt idx="29">
                  <c:v>22.4741666666667</c:v>
                </c:pt>
                <c:pt idx="30">
                  <c:v>22.7905555555556</c:v>
                </c:pt>
                <c:pt idx="31">
                  <c:v>23.1701984126984</c:v>
                </c:pt>
                <c:pt idx="32">
                  <c:v>23.3121031746032</c:v>
                </c:pt>
                <c:pt idx="33">
                  <c:v>23.1364682539683</c:v>
                </c:pt>
                <c:pt idx="34">
                  <c:v>23.3292857142857</c:v>
                </c:pt>
                <c:pt idx="35">
                  <c:v>23.3447619047619</c:v>
                </c:pt>
                <c:pt idx="36">
                  <c:v>23.3271428571429</c:v>
                </c:pt>
                <c:pt idx="37">
                  <c:v>23.3357142857143</c:v>
                </c:pt>
                <c:pt idx="38">
                  <c:v>23.3395238095238</c:v>
                </c:pt>
                <c:pt idx="39">
                  <c:v>23.4528571428571</c:v>
                </c:pt>
                <c:pt idx="40">
                  <c:v>23.232380952381</c:v>
                </c:pt>
                <c:pt idx="41">
                  <c:v>23.0616666666667</c:v>
                </c:pt>
                <c:pt idx="42">
                  <c:v>22.8940476190476</c:v>
                </c:pt>
                <c:pt idx="43">
                  <c:v>23.135</c:v>
                </c:pt>
                <c:pt idx="44">
                  <c:v>22.9238095238095</c:v>
                </c:pt>
                <c:pt idx="45">
                  <c:v>23.042380952381</c:v>
                </c:pt>
                <c:pt idx="46">
                  <c:v>23.1314285714286</c:v>
                </c:pt>
                <c:pt idx="47">
                  <c:v>23.2197619047619</c:v>
                </c:pt>
                <c:pt idx="48">
                  <c:v>23.0207142857143</c:v>
                </c:pt>
                <c:pt idx="49">
                  <c:v>23.1597619047619</c:v>
                </c:pt>
                <c:pt idx="50">
                  <c:v>23.1504761904762</c:v>
                </c:pt>
                <c:pt idx="51">
                  <c:v>23.2461904761905</c:v>
                </c:pt>
                <c:pt idx="52">
                  <c:v>23.145</c:v>
                </c:pt>
                <c:pt idx="53">
                  <c:v>23.2716666666667</c:v>
                </c:pt>
                <c:pt idx="54">
                  <c:v>23.1269047619048</c:v>
                </c:pt>
                <c:pt idx="55">
                  <c:v>23.0369047619048</c:v>
                </c:pt>
                <c:pt idx="56">
                  <c:v>22.9740476190476</c:v>
                </c:pt>
                <c:pt idx="57">
                  <c:v>23.0314285714286</c:v>
                </c:pt>
                <c:pt idx="58">
                  <c:v>22.8154761904762</c:v>
                </c:pt>
                <c:pt idx="59">
                  <c:v>22.9245238095238</c:v>
                </c:pt>
                <c:pt idx="60">
                  <c:v>23.1333333333333</c:v>
                </c:pt>
                <c:pt idx="61">
                  <c:v>22.992380952381</c:v>
                </c:pt>
                <c:pt idx="62">
                  <c:v>23.0778571428571</c:v>
                </c:pt>
                <c:pt idx="63">
                  <c:v>23.2169047619048</c:v>
                </c:pt>
                <c:pt idx="64">
                  <c:v>23.0397619047619</c:v>
                </c:pt>
                <c:pt idx="65">
                  <c:v>22.7982142857143</c:v>
                </c:pt>
                <c:pt idx="66">
                  <c:v>23.0321031746032</c:v>
                </c:pt>
                <c:pt idx="67">
                  <c:v>22.8473412698413</c:v>
                </c:pt>
                <c:pt idx="68">
                  <c:v>22.945753968254</c:v>
                </c:pt>
                <c:pt idx="69">
                  <c:v>22.9854761904762</c:v>
                </c:pt>
                <c:pt idx="70">
                  <c:v>23.3160714285714</c:v>
                </c:pt>
                <c:pt idx="71">
                  <c:v>23.295753968254</c:v>
                </c:pt>
                <c:pt idx="72">
                  <c:v>23.4345634920635</c:v>
                </c:pt>
                <c:pt idx="73">
                  <c:v>23.2590079365079</c:v>
                </c:pt>
                <c:pt idx="74">
                  <c:v>23.4978571428571</c:v>
                </c:pt>
                <c:pt idx="75">
                  <c:v>23.2688095238095</c:v>
                </c:pt>
                <c:pt idx="76">
                  <c:v>23.3121428571429</c:v>
                </c:pt>
                <c:pt idx="77">
                  <c:v>23.2740476190476</c:v>
                </c:pt>
                <c:pt idx="78">
                  <c:v>23.382380952381</c:v>
                </c:pt>
                <c:pt idx="79">
                  <c:v>23.1776190476191</c:v>
                </c:pt>
                <c:pt idx="80">
                  <c:v>23.2621428571429</c:v>
                </c:pt>
                <c:pt idx="81">
                  <c:v>23.3185714285714</c:v>
                </c:pt>
                <c:pt idx="82">
                  <c:v>23.4721428571429</c:v>
                </c:pt>
                <c:pt idx="83">
                  <c:v>23.445</c:v>
                </c:pt>
                <c:pt idx="84">
                  <c:v>23.6</c:v>
                </c:pt>
                <c:pt idx="85">
                  <c:v>23.5764285714286</c:v>
                </c:pt>
                <c:pt idx="86">
                  <c:v>23.5709523809524</c:v>
                </c:pt>
                <c:pt idx="87">
                  <c:v>23.3992857142857</c:v>
                </c:pt>
                <c:pt idx="88">
                  <c:v>23.5542857142857</c:v>
                </c:pt>
                <c:pt idx="89">
                  <c:v>23.7119047619048</c:v>
                </c:pt>
                <c:pt idx="90">
                  <c:v>23.915</c:v>
                </c:pt>
                <c:pt idx="91">
                  <c:v>24.0154761904762</c:v>
                </c:pt>
                <c:pt idx="92">
                  <c:v>24.1885317460318</c:v>
                </c:pt>
                <c:pt idx="93">
                  <c:v>24.0782936507937</c:v>
                </c:pt>
                <c:pt idx="94">
                  <c:v>23.9109126984127</c:v>
                </c:pt>
                <c:pt idx="95">
                  <c:v>23.7313888888889</c:v>
                </c:pt>
                <c:pt idx="96">
                  <c:v>23.5225793650794</c:v>
                </c:pt>
                <c:pt idx="97">
                  <c:v>23.61</c:v>
                </c:pt>
                <c:pt idx="98">
                  <c:v>23.6330952380952</c:v>
                </c:pt>
                <c:pt idx="99">
                  <c:v>23.7385714285714</c:v>
                </c:pt>
                <c:pt idx="100">
                  <c:v>23.9463492063492</c:v>
                </c:pt>
                <c:pt idx="101">
                  <c:v>23.7790476190476</c:v>
                </c:pt>
                <c:pt idx="102">
                  <c:v>23.7261904761905</c:v>
                </c:pt>
                <c:pt idx="103">
                  <c:v>23.8733333333333</c:v>
                </c:pt>
                <c:pt idx="104">
                  <c:v>23.7285714285714</c:v>
                </c:pt>
                <c:pt idx="105">
                  <c:v>23.6036507936508</c:v>
                </c:pt>
                <c:pt idx="106">
                  <c:v>23.8259523809524</c:v>
                </c:pt>
                <c:pt idx="107">
                  <c:v>23.7471428571429</c:v>
                </c:pt>
                <c:pt idx="108">
                  <c:v>23.7378571428571</c:v>
                </c:pt>
                <c:pt idx="109">
                  <c:v>23.87</c:v>
                </c:pt>
                <c:pt idx="110">
                  <c:v>23.8803174603175</c:v>
                </c:pt>
                <c:pt idx="111">
                  <c:v>23.9669841269841</c:v>
                </c:pt>
                <c:pt idx="112">
                  <c:v>24.0322222222222</c:v>
                </c:pt>
                <c:pt idx="113">
                  <c:v>24.0531746031746</c:v>
                </c:pt>
                <c:pt idx="114">
                  <c:v>24.1388888888889</c:v>
                </c:pt>
                <c:pt idx="115">
                  <c:v>24.2730952380952</c:v>
                </c:pt>
                <c:pt idx="116">
                  <c:v>24.3571428571429</c:v>
                </c:pt>
                <c:pt idx="117">
                  <c:v>24.3545238095238</c:v>
                </c:pt>
                <c:pt idx="118">
                  <c:v>24.4302380952381</c:v>
                </c:pt>
                <c:pt idx="119">
                  <c:v>24.2590476190476</c:v>
                </c:pt>
                <c:pt idx="120">
                  <c:v>24.1952380952381</c:v>
                </c:pt>
                <c:pt idx="121">
                  <c:v>24.115753968254</c:v>
                </c:pt>
                <c:pt idx="122">
                  <c:v>24.268373015873</c:v>
                </c:pt>
                <c:pt idx="123">
                  <c:v>24.3252777777778</c:v>
                </c:pt>
                <c:pt idx="124">
                  <c:v>24.475753968254</c:v>
                </c:pt>
                <c:pt idx="125">
                  <c:v>24.4502777777778</c:v>
                </c:pt>
                <c:pt idx="126">
                  <c:v>24.5197619047619</c:v>
                </c:pt>
                <c:pt idx="127">
                  <c:v>24.5428571428571</c:v>
                </c:pt>
                <c:pt idx="128">
                  <c:v>24.5878571428571</c:v>
                </c:pt>
                <c:pt idx="129">
                  <c:v>24.4766666666667</c:v>
                </c:pt>
                <c:pt idx="130">
                  <c:v>24.4326190476191</c:v>
                </c:pt>
                <c:pt idx="131">
                  <c:v>24.1847619047619</c:v>
                </c:pt>
              </c:numCache>
            </c:numRef>
          </c:val>
          <c:smooth val="1"/>
        </c:ser>
        <c:ser>
          <c:idx val="1"/>
          <c:order val="1"/>
          <c:spPr>
            <a:solidFill>
              <a:srgbClr val="ff420e"/>
            </a:solidFill>
            <a:ln w="28800">
              <a:solidFill>
                <a:srgbClr val="ff420e"/>
              </a:solidFill>
              <a:round/>
            </a:ln>
          </c:spPr>
          <c:marker>
            <c:symbol val="none"/>
          </c:marker>
          <c:dLbls>
            <c:txPr>
              <a:bodyPr wrap="none"/>
              <a:lstStyle/>
              <a:p>
                <a:pPr>
                  <a:defRPr b="0" sz="1000" spc="-1" strike="noStrike">
                    <a:solidFill>
                      <a:srgbClr val="000000"/>
                    </a:solidFill>
                    <a:latin typeface="Arial"/>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Sheet3!$A$91:$A$225</c:f>
              <c:strCache>
                <c:ptCount val="135"/>
                <c:pt idx="0">
                  <c:v/>
                </c:pt>
                <c:pt idx="1">
                  <c:v/>
                </c:pt>
                <c:pt idx="2">
                  <c:v/>
                </c:pt>
                <c:pt idx="3">
                  <c:v/>
                </c:pt>
                <c:pt idx="4">
                  <c:v>1895</c:v>
                </c:pt>
                <c:pt idx="5">
                  <c:v/>
                </c:pt>
                <c:pt idx="6">
                  <c:v/>
                </c:pt>
                <c:pt idx="7">
                  <c:v/>
                </c:pt>
                <c:pt idx="8">
                  <c:v/>
                </c:pt>
                <c:pt idx="9">
                  <c:v>1900</c:v>
                </c:pt>
                <c:pt idx="10">
                  <c:v/>
                </c:pt>
                <c:pt idx="11">
                  <c:v/>
                </c:pt>
                <c:pt idx="12">
                  <c:v/>
                </c:pt>
                <c:pt idx="13">
                  <c:v/>
                </c:pt>
                <c:pt idx="14">
                  <c:v>1905</c:v>
                </c:pt>
                <c:pt idx="15">
                  <c:v/>
                </c:pt>
                <c:pt idx="16">
                  <c:v/>
                </c:pt>
                <c:pt idx="17">
                  <c:v/>
                </c:pt>
                <c:pt idx="18">
                  <c:v/>
                </c:pt>
                <c:pt idx="19">
                  <c:v>1910</c:v>
                </c:pt>
                <c:pt idx="20">
                  <c:v/>
                </c:pt>
                <c:pt idx="21">
                  <c:v/>
                </c:pt>
                <c:pt idx="22">
                  <c:v/>
                </c:pt>
                <c:pt idx="23">
                  <c:v/>
                </c:pt>
                <c:pt idx="24">
                  <c:v>1915</c:v>
                </c:pt>
                <c:pt idx="25">
                  <c:v/>
                </c:pt>
                <c:pt idx="26">
                  <c:v/>
                </c:pt>
                <c:pt idx="27">
                  <c:v/>
                </c:pt>
                <c:pt idx="28">
                  <c:v/>
                </c:pt>
                <c:pt idx="29">
                  <c:v>1920</c:v>
                </c:pt>
                <c:pt idx="30">
                  <c:v/>
                </c:pt>
                <c:pt idx="31">
                  <c:v/>
                </c:pt>
                <c:pt idx="32">
                  <c:v/>
                </c:pt>
                <c:pt idx="33">
                  <c:v/>
                </c:pt>
                <c:pt idx="34">
                  <c:v>1925</c:v>
                </c:pt>
                <c:pt idx="35">
                  <c:v/>
                </c:pt>
                <c:pt idx="36">
                  <c:v/>
                </c:pt>
                <c:pt idx="37">
                  <c:v/>
                </c:pt>
                <c:pt idx="38">
                  <c:v/>
                </c:pt>
                <c:pt idx="39">
                  <c:v>1930</c:v>
                </c:pt>
                <c:pt idx="40">
                  <c:v/>
                </c:pt>
                <c:pt idx="41">
                  <c:v/>
                </c:pt>
                <c:pt idx="42">
                  <c:v/>
                </c:pt>
                <c:pt idx="43">
                  <c:v/>
                </c:pt>
                <c:pt idx="44">
                  <c:v>1935</c:v>
                </c:pt>
                <c:pt idx="45">
                  <c:v/>
                </c:pt>
                <c:pt idx="46">
                  <c:v/>
                </c:pt>
                <c:pt idx="47">
                  <c:v/>
                </c:pt>
                <c:pt idx="48">
                  <c:v/>
                </c:pt>
                <c:pt idx="49">
                  <c:v>1940</c:v>
                </c:pt>
                <c:pt idx="50">
                  <c:v/>
                </c:pt>
                <c:pt idx="51">
                  <c:v/>
                </c:pt>
                <c:pt idx="52">
                  <c:v/>
                </c:pt>
                <c:pt idx="53">
                  <c:v/>
                </c:pt>
                <c:pt idx="54">
                  <c:v>1945</c:v>
                </c:pt>
                <c:pt idx="55">
                  <c:v/>
                </c:pt>
                <c:pt idx="56">
                  <c:v/>
                </c:pt>
                <c:pt idx="57">
                  <c:v/>
                </c:pt>
                <c:pt idx="58">
                  <c:v/>
                </c:pt>
                <c:pt idx="59">
                  <c:v>1950</c:v>
                </c:pt>
                <c:pt idx="60">
                  <c:v/>
                </c:pt>
                <c:pt idx="61">
                  <c:v/>
                </c:pt>
                <c:pt idx="62">
                  <c:v/>
                </c:pt>
                <c:pt idx="63">
                  <c:v/>
                </c:pt>
                <c:pt idx="64">
                  <c:v>1955</c:v>
                </c:pt>
                <c:pt idx="65">
                  <c:v/>
                </c:pt>
                <c:pt idx="66">
                  <c:v/>
                </c:pt>
                <c:pt idx="67">
                  <c:v/>
                </c:pt>
                <c:pt idx="68">
                  <c:v/>
                </c:pt>
                <c:pt idx="69">
                  <c:v>1960</c:v>
                </c:pt>
                <c:pt idx="70">
                  <c:v/>
                </c:pt>
                <c:pt idx="71">
                  <c:v/>
                </c:pt>
                <c:pt idx="72">
                  <c:v/>
                </c:pt>
                <c:pt idx="73">
                  <c:v/>
                </c:pt>
                <c:pt idx="74">
                  <c:v>1965</c:v>
                </c:pt>
                <c:pt idx="75">
                  <c:v/>
                </c:pt>
                <c:pt idx="76">
                  <c:v/>
                </c:pt>
                <c:pt idx="77">
                  <c:v/>
                </c:pt>
                <c:pt idx="78">
                  <c:v/>
                </c:pt>
                <c:pt idx="79">
                  <c:v>1970</c:v>
                </c:pt>
                <c:pt idx="80">
                  <c:v/>
                </c:pt>
                <c:pt idx="81">
                  <c:v/>
                </c:pt>
                <c:pt idx="82">
                  <c:v/>
                </c:pt>
                <c:pt idx="83">
                  <c:v/>
                </c:pt>
                <c:pt idx="84">
                  <c:v>1975</c:v>
                </c:pt>
                <c:pt idx="85">
                  <c:v/>
                </c:pt>
                <c:pt idx="86">
                  <c:v/>
                </c:pt>
                <c:pt idx="87">
                  <c:v/>
                </c:pt>
                <c:pt idx="88">
                  <c:v/>
                </c:pt>
                <c:pt idx="89">
                  <c:v>1980</c:v>
                </c:pt>
                <c:pt idx="90">
                  <c:v/>
                </c:pt>
                <c:pt idx="91">
                  <c:v/>
                </c:pt>
                <c:pt idx="92">
                  <c:v/>
                </c:pt>
                <c:pt idx="93">
                  <c:v/>
                </c:pt>
                <c:pt idx="94">
                  <c:v>1985</c:v>
                </c:pt>
                <c:pt idx="95">
                  <c:v/>
                </c:pt>
                <c:pt idx="96">
                  <c:v/>
                </c:pt>
                <c:pt idx="97">
                  <c:v/>
                </c:pt>
                <c:pt idx="98">
                  <c:v/>
                </c:pt>
                <c:pt idx="99">
                  <c:v>1990</c:v>
                </c:pt>
                <c:pt idx="100">
                  <c:v/>
                </c:pt>
                <c:pt idx="101">
                  <c:v/>
                </c:pt>
                <c:pt idx="102">
                  <c:v/>
                </c:pt>
                <c:pt idx="103">
                  <c:v/>
                </c:pt>
                <c:pt idx="104">
                  <c:v>1995</c:v>
                </c:pt>
                <c:pt idx="105">
                  <c:v/>
                </c:pt>
                <c:pt idx="106">
                  <c:v/>
                </c:pt>
                <c:pt idx="107">
                  <c:v/>
                </c:pt>
                <c:pt idx="108">
                  <c:v/>
                </c:pt>
                <c:pt idx="109">
                  <c:v>2000</c:v>
                </c:pt>
                <c:pt idx="110">
                  <c:v/>
                </c:pt>
                <c:pt idx="111">
                  <c:v/>
                </c:pt>
                <c:pt idx="112">
                  <c:v/>
                </c:pt>
                <c:pt idx="113">
                  <c:v/>
                </c:pt>
                <c:pt idx="114">
                  <c:v>2005</c:v>
                </c:pt>
                <c:pt idx="115">
                  <c:v/>
                </c:pt>
                <c:pt idx="116">
                  <c:v/>
                </c:pt>
                <c:pt idx="117">
                  <c:v/>
                </c:pt>
                <c:pt idx="118">
                  <c:v/>
                </c:pt>
                <c:pt idx="119">
                  <c:v>2010</c:v>
                </c:pt>
                <c:pt idx="120">
                  <c:v/>
                </c:pt>
                <c:pt idx="121">
                  <c:v/>
                </c:pt>
                <c:pt idx="122">
                  <c:v/>
                </c:pt>
                <c:pt idx="123">
                  <c:v/>
                </c:pt>
                <c:pt idx="124">
                  <c:v>2015</c:v>
                </c:pt>
                <c:pt idx="125">
                  <c:v/>
                </c:pt>
                <c:pt idx="126">
                  <c:v/>
                </c:pt>
                <c:pt idx="127">
                  <c:v/>
                </c:pt>
                <c:pt idx="128">
                  <c:v/>
                </c:pt>
                <c:pt idx="129">
                  <c:v>2020</c:v>
                </c:pt>
                <c:pt idx="130">
                  <c:v/>
                </c:pt>
                <c:pt idx="131">
                  <c:v/>
                </c:pt>
                <c:pt idx="132">
                  <c:v/>
                </c:pt>
                <c:pt idx="133">
                  <c:v/>
                </c:pt>
                <c:pt idx="134">
                  <c:v/>
                </c:pt>
              </c:strCache>
            </c:strRef>
          </c:cat>
          <c:val>
            <c:numRef>
              <c:f>Sheet3!$D$91:$D$225</c:f>
              <c:numCache>
                <c:formatCode>General</c:formatCode>
                <c:ptCount val="135"/>
                <c:pt idx="3">
                  <c:v>20.7388888888889</c:v>
                </c:pt>
                <c:pt idx="4">
                  <c:v>21.0888888888889</c:v>
                </c:pt>
                <c:pt idx="5">
                  <c:v>21.3958333333333</c:v>
                </c:pt>
                <c:pt idx="6">
                  <c:v>21.6930555555556</c:v>
                </c:pt>
                <c:pt idx="7">
                  <c:v>22.0219444444444</c:v>
                </c:pt>
                <c:pt idx="8">
                  <c:v>21.8980555555556</c:v>
                </c:pt>
                <c:pt idx="9">
                  <c:v>21.7605555555556</c:v>
                </c:pt>
                <c:pt idx="10">
                  <c:v>21.7097222222222</c:v>
                </c:pt>
                <c:pt idx="11">
                  <c:v>21.7855555555556</c:v>
                </c:pt>
                <c:pt idx="12">
                  <c:v>21.7825</c:v>
                </c:pt>
                <c:pt idx="13">
                  <c:v>21.7905555555556</c:v>
                </c:pt>
                <c:pt idx="14">
                  <c:v>21.6991666666667</c:v>
                </c:pt>
                <c:pt idx="15">
                  <c:v>21.7388888888889</c:v>
                </c:pt>
                <c:pt idx="16">
                  <c:v>21.7091666666667</c:v>
                </c:pt>
                <c:pt idx="17">
                  <c:v>21.6711111111111</c:v>
                </c:pt>
                <c:pt idx="18">
                  <c:v>21.6476666666667</c:v>
                </c:pt>
                <c:pt idx="19">
                  <c:v>21.7351666666667</c:v>
                </c:pt>
                <c:pt idx="20">
                  <c:v>21.8073333333333</c:v>
                </c:pt>
                <c:pt idx="21">
                  <c:v>21.8895555555556</c:v>
                </c:pt>
                <c:pt idx="22">
                  <c:v>22.0188611111111</c:v>
                </c:pt>
                <c:pt idx="23">
                  <c:v>22.2771944444444</c:v>
                </c:pt>
                <c:pt idx="24">
                  <c:v>22.4346944444444</c:v>
                </c:pt>
                <c:pt idx="25">
                  <c:v>22.4015</c:v>
                </c:pt>
                <c:pt idx="26">
                  <c:v>22.4210833333333</c:v>
                </c:pt>
                <c:pt idx="27">
                  <c:v>22.5335833333333</c:v>
                </c:pt>
                <c:pt idx="28">
                  <c:v>22.7331388888889</c:v>
                </c:pt>
                <c:pt idx="29">
                  <c:v>22.7399444444444</c:v>
                </c:pt>
                <c:pt idx="30">
                  <c:v>22.8269444444444</c:v>
                </c:pt>
                <c:pt idx="31">
                  <c:v>22.8821825396825</c:v>
                </c:pt>
                <c:pt idx="32">
                  <c:v>22.9813293650794</c:v>
                </c:pt>
                <c:pt idx="33">
                  <c:v>22.824623015873</c:v>
                </c:pt>
                <c:pt idx="34">
                  <c:v>22.9017261904762</c:v>
                </c:pt>
                <c:pt idx="35">
                  <c:v>23.0676587301587</c:v>
                </c:pt>
                <c:pt idx="36">
                  <c:v>23.2486706349206</c:v>
                </c:pt>
                <c:pt idx="37">
                  <c:v>23.3239087301587</c:v>
                </c:pt>
                <c:pt idx="38">
                  <c:v>23.237996031746</c:v>
                </c:pt>
                <c:pt idx="39">
                  <c:v>23.3910714285714</c:v>
                </c:pt>
                <c:pt idx="40">
                  <c:v>23.2885714285714</c:v>
                </c:pt>
                <c:pt idx="41">
                  <c:v>23.1944047619048</c:v>
                </c:pt>
                <c:pt idx="42">
                  <c:v>23.114880952381</c:v>
                </c:pt>
                <c:pt idx="43">
                  <c:v>23.2372619047619</c:v>
                </c:pt>
                <c:pt idx="44">
                  <c:v>23.1883333333333</c:v>
                </c:pt>
                <c:pt idx="45">
                  <c:v>23.137380952381</c:v>
                </c:pt>
                <c:pt idx="46">
                  <c:v>23.0965476190476</c:v>
                </c:pt>
                <c:pt idx="47">
                  <c:v>23.0569047619048</c:v>
                </c:pt>
                <c:pt idx="48">
                  <c:v>23.0778571428571</c:v>
                </c:pt>
                <c:pt idx="49">
                  <c:v>23.0417857142857</c:v>
                </c:pt>
                <c:pt idx="50">
                  <c:v>23.0964285714286</c:v>
                </c:pt>
                <c:pt idx="51">
                  <c:v>23.1888095238095</c:v>
                </c:pt>
                <c:pt idx="52">
                  <c:v>23.182380952381</c:v>
                </c:pt>
                <c:pt idx="53">
                  <c:v>23.1461904761905</c:v>
                </c:pt>
                <c:pt idx="54">
                  <c:v>23.1433333333333</c:v>
                </c:pt>
                <c:pt idx="55">
                  <c:v>23.0936904761905</c:v>
                </c:pt>
                <c:pt idx="56">
                  <c:v>23.110119047619</c:v>
                </c:pt>
                <c:pt idx="57">
                  <c:v>23.0882142857143</c:v>
                </c:pt>
                <c:pt idx="58">
                  <c:v>23.0435714285714</c:v>
                </c:pt>
                <c:pt idx="59">
                  <c:v>23.0257142857143</c:v>
                </c:pt>
                <c:pt idx="60">
                  <c:v>23.0851190476191</c:v>
                </c:pt>
                <c:pt idx="61">
                  <c:v>22.9832142857143</c:v>
                </c:pt>
                <c:pt idx="62">
                  <c:v>23.0546428571429</c:v>
                </c:pt>
                <c:pt idx="63">
                  <c:v>23.0161904761905</c:v>
                </c:pt>
                <c:pt idx="64">
                  <c:v>22.9821428571429</c:v>
                </c:pt>
                <c:pt idx="65">
                  <c:v>22.9657738095238</c:v>
                </c:pt>
                <c:pt idx="66">
                  <c:v>23.0122420634921</c:v>
                </c:pt>
                <c:pt idx="67">
                  <c:v>22.9625992063492</c:v>
                </c:pt>
                <c:pt idx="68">
                  <c:v>23.0813293650794</c:v>
                </c:pt>
                <c:pt idx="69">
                  <c:v>23.012619047619</c:v>
                </c:pt>
                <c:pt idx="70">
                  <c:v>23.0571428571429</c:v>
                </c:pt>
                <c:pt idx="71">
                  <c:v>23.1639285714286</c:v>
                </c:pt>
                <c:pt idx="72">
                  <c:v>23.1409523809524</c:v>
                </c:pt>
                <c:pt idx="73">
                  <c:v>23.102380952381</c:v>
                </c:pt>
                <c:pt idx="74">
                  <c:v>23.2416666666667</c:v>
                </c:pt>
                <c:pt idx="75">
                  <c:v>23.2924404761905</c:v>
                </c:pt>
                <c:pt idx="76">
                  <c:v>23.3039484126984</c:v>
                </c:pt>
                <c:pt idx="77">
                  <c:v>23.3543055555556</c:v>
                </c:pt>
                <c:pt idx="78">
                  <c:v>23.3206944444444</c:v>
                </c:pt>
                <c:pt idx="79">
                  <c:v>23.3377380952381</c:v>
                </c:pt>
                <c:pt idx="80">
                  <c:v>23.2654761904762</c:v>
                </c:pt>
                <c:pt idx="81">
                  <c:v>23.3153571428571</c:v>
                </c:pt>
                <c:pt idx="82">
                  <c:v>23.3730952380952</c:v>
                </c:pt>
                <c:pt idx="83">
                  <c:v>23.4136904761905</c:v>
                </c:pt>
                <c:pt idx="84">
                  <c:v>23.3888095238095</c:v>
                </c:pt>
                <c:pt idx="85">
                  <c:v>23.4192857142857</c:v>
                </c:pt>
                <c:pt idx="86">
                  <c:v>23.4447619047619</c:v>
                </c:pt>
                <c:pt idx="87">
                  <c:v>23.4357142857143</c:v>
                </c:pt>
                <c:pt idx="88">
                  <c:v>23.4996428571429</c:v>
                </c:pt>
                <c:pt idx="89">
                  <c:v>23.6559523809524</c:v>
                </c:pt>
                <c:pt idx="90">
                  <c:v>23.7457142857143</c:v>
                </c:pt>
                <c:pt idx="91">
                  <c:v>23.7932142857143</c:v>
                </c:pt>
                <c:pt idx="92">
                  <c:v>23.7939087301587</c:v>
                </c:pt>
                <c:pt idx="93">
                  <c:v>23.8162896825397</c:v>
                </c:pt>
                <c:pt idx="94">
                  <c:v>23.8114087301587</c:v>
                </c:pt>
                <c:pt idx="95">
                  <c:v>23.8231944444444</c:v>
                </c:pt>
                <c:pt idx="96">
                  <c:v>23.7690277777778</c:v>
                </c:pt>
                <c:pt idx="97">
                  <c:v>23.8992658730159</c:v>
                </c:pt>
                <c:pt idx="98">
                  <c:v>23.8556944444444</c:v>
                </c:pt>
                <c:pt idx="99">
                  <c:v>23.8247420634921</c:v>
                </c:pt>
                <c:pt idx="100">
                  <c:v>23.8388690476191</c:v>
                </c:pt>
                <c:pt idx="101">
                  <c:v>23.6508134920635</c:v>
                </c:pt>
                <c:pt idx="102">
                  <c:v>23.6680952380952</c:v>
                </c:pt>
                <c:pt idx="103">
                  <c:v>23.7532142857143</c:v>
                </c:pt>
                <c:pt idx="104">
                  <c:v>23.7335714285714</c:v>
                </c:pt>
                <c:pt idx="105">
                  <c:v>23.775</c:v>
                </c:pt>
                <c:pt idx="106">
                  <c:v>23.8025</c:v>
                </c:pt>
                <c:pt idx="107">
                  <c:v>23.7366666666667</c:v>
                </c:pt>
                <c:pt idx="108">
                  <c:v>23.8055952380952</c:v>
                </c:pt>
                <c:pt idx="109">
                  <c:v>23.7992857142857</c:v>
                </c:pt>
                <c:pt idx="110">
                  <c:v>23.7419841269841</c:v>
                </c:pt>
                <c:pt idx="111">
                  <c:v>23.8964682539683</c:v>
                </c:pt>
                <c:pt idx="112">
                  <c:v>23.8896825396825</c:v>
                </c:pt>
                <c:pt idx="113">
                  <c:v>23.8955158730159</c:v>
                </c:pt>
                <c:pt idx="114">
                  <c:v>24.0044444444444</c:v>
                </c:pt>
                <c:pt idx="115">
                  <c:v>24.0767063492064</c:v>
                </c:pt>
                <c:pt idx="116">
                  <c:v>24.1620634920635</c:v>
                </c:pt>
                <c:pt idx="117">
                  <c:v>24.193373015873</c:v>
                </c:pt>
                <c:pt idx="118">
                  <c:v>24.2417063492063</c:v>
                </c:pt>
                <c:pt idx="119">
                  <c:v>24.1989682539683</c:v>
                </c:pt>
                <c:pt idx="120">
                  <c:v>24.2341666666667</c:v>
                </c:pt>
                <c:pt idx="121">
                  <c:v>24.2364484126984</c:v>
                </c:pt>
                <c:pt idx="122">
                  <c:v>24.3114484126984</c:v>
                </c:pt>
                <c:pt idx="123">
                  <c:v>24.3777579365079</c:v>
                </c:pt>
                <c:pt idx="124">
                  <c:v>24.3674007936508</c:v>
                </c:pt>
                <c:pt idx="125">
                  <c:v>24.3227579365079</c:v>
                </c:pt>
                <c:pt idx="126">
                  <c:v>24.3177579365079</c:v>
                </c:pt>
                <c:pt idx="127">
                  <c:v>24.4056150793651</c:v>
                </c:pt>
                <c:pt idx="128">
                  <c:v>24.4565674603175</c:v>
                </c:pt>
                <c:pt idx="129">
                  <c:v>24.4762103174603</c:v>
                </c:pt>
                <c:pt idx="130">
                  <c:v>24.4414484126984</c:v>
                </c:pt>
                <c:pt idx="131">
                  <c:v>24.3522619047619</c:v>
                </c:pt>
              </c:numCache>
            </c:numRef>
          </c:val>
          <c:smooth val="1"/>
        </c:ser>
        <c:ser>
          <c:idx val="2"/>
          <c:order val="2"/>
          <c:spPr>
            <a:solidFill>
              <a:srgbClr val="0066cc"/>
            </a:solidFill>
            <a:ln w="28800">
              <a:solidFill>
                <a:srgbClr val="0066cc"/>
              </a:solidFill>
              <a:round/>
            </a:ln>
          </c:spPr>
          <c:marker>
            <c:symbol val="none"/>
          </c:marker>
          <c:dLbls>
            <c:txPr>
              <a:bodyPr wrap="none"/>
              <a:lstStyle/>
              <a:p>
                <a:pPr>
                  <a:defRPr b="0" sz="1000" spc="-1" strike="noStrike">
                    <a:solidFill>
                      <a:srgbClr val="000000"/>
                    </a:solidFill>
                    <a:latin typeface="Arial"/>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trendline>
            <c:spPr>
              <a:ln w="36000">
                <a:solidFill>
                  <a:srgbClr val="0066cc"/>
                </a:solidFill>
                <a:round/>
              </a:ln>
            </c:spPr>
            <c:trendlineType val="linear"/>
            <c:forward val="0"/>
            <c:backward val="0"/>
            <c:dispRSqr val="0"/>
            <c:dispEq val="0"/>
          </c:trendline>
          <c:cat>
            <c:strRef>
              <c:f>Sheet3!$A$91:$A$225</c:f>
              <c:strCache>
                <c:ptCount val="135"/>
                <c:pt idx="0">
                  <c:v/>
                </c:pt>
                <c:pt idx="1">
                  <c:v/>
                </c:pt>
                <c:pt idx="2">
                  <c:v/>
                </c:pt>
                <c:pt idx="3">
                  <c:v/>
                </c:pt>
                <c:pt idx="4">
                  <c:v>1895</c:v>
                </c:pt>
                <c:pt idx="5">
                  <c:v/>
                </c:pt>
                <c:pt idx="6">
                  <c:v/>
                </c:pt>
                <c:pt idx="7">
                  <c:v/>
                </c:pt>
                <c:pt idx="8">
                  <c:v/>
                </c:pt>
                <c:pt idx="9">
                  <c:v>1900</c:v>
                </c:pt>
                <c:pt idx="10">
                  <c:v/>
                </c:pt>
                <c:pt idx="11">
                  <c:v/>
                </c:pt>
                <c:pt idx="12">
                  <c:v/>
                </c:pt>
                <c:pt idx="13">
                  <c:v/>
                </c:pt>
                <c:pt idx="14">
                  <c:v>1905</c:v>
                </c:pt>
                <c:pt idx="15">
                  <c:v/>
                </c:pt>
                <c:pt idx="16">
                  <c:v/>
                </c:pt>
                <c:pt idx="17">
                  <c:v/>
                </c:pt>
                <c:pt idx="18">
                  <c:v/>
                </c:pt>
                <c:pt idx="19">
                  <c:v>1910</c:v>
                </c:pt>
                <c:pt idx="20">
                  <c:v/>
                </c:pt>
                <c:pt idx="21">
                  <c:v/>
                </c:pt>
                <c:pt idx="22">
                  <c:v/>
                </c:pt>
                <c:pt idx="23">
                  <c:v/>
                </c:pt>
                <c:pt idx="24">
                  <c:v>1915</c:v>
                </c:pt>
                <c:pt idx="25">
                  <c:v/>
                </c:pt>
                <c:pt idx="26">
                  <c:v/>
                </c:pt>
                <c:pt idx="27">
                  <c:v/>
                </c:pt>
                <c:pt idx="28">
                  <c:v/>
                </c:pt>
                <c:pt idx="29">
                  <c:v>1920</c:v>
                </c:pt>
                <c:pt idx="30">
                  <c:v/>
                </c:pt>
                <c:pt idx="31">
                  <c:v/>
                </c:pt>
                <c:pt idx="32">
                  <c:v/>
                </c:pt>
                <c:pt idx="33">
                  <c:v/>
                </c:pt>
                <c:pt idx="34">
                  <c:v>1925</c:v>
                </c:pt>
                <c:pt idx="35">
                  <c:v/>
                </c:pt>
                <c:pt idx="36">
                  <c:v/>
                </c:pt>
                <c:pt idx="37">
                  <c:v/>
                </c:pt>
                <c:pt idx="38">
                  <c:v/>
                </c:pt>
                <c:pt idx="39">
                  <c:v>1930</c:v>
                </c:pt>
                <c:pt idx="40">
                  <c:v/>
                </c:pt>
                <c:pt idx="41">
                  <c:v/>
                </c:pt>
                <c:pt idx="42">
                  <c:v/>
                </c:pt>
                <c:pt idx="43">
                  <c:v/>
                </c:pt>
                <c:pt idx="44">
                  <c:v>1935</c:v>
                </c:pt>
                <c:pt idx="45">
                  <c:v/>
                </c:pt>
                <c:pt idx="46">
                  <c:v/>
                </c:pt>
                <c:pt idx="47">
                  <c:v/>
                </c:pt>
                <c:pt idx="48">
                  <c:v/>
                </c:pt>
                <c:pt idx="49">
                  <c:v>1940</c:v>
                </c:pt>
                <c:pt idx="50">
                  <c:v/>
                </c:pt>
                <c:pt idx="51">
                  <c:v/>
                </c:pt>
                <c:pt idx="52">
                  <c:v/>
                </c:pt>
                <c:pt idx="53">
                  <c:v/>
                </c:pt>
                <c:pt idx="54">
                  <c:v>1945</c:v>
                </c:pt>
                <c:pt idx="55">
                  <c:v/>
                </c:pt>
                <c:pt idx="56">
                  <c:v/>
                </c:pt>
                <c:pt idx="57">
                  <c:v/>
                </c:pt>
                <c:pt idx="58">
                  <c:v/>
                </c:pt>
                <c:pt idx="59">
                  <c:v>1950</c:v>
                </c:pt>
                <c:pt idx="60">
                  <c:v/>
                </c:pt>
                <c:pt idx="61">
                  <c:v/>
                </c:pt>
                <c:pt idx="62">
                  <c:v/>
                </c:pt>
                <c:pt idx="63">
                  <c:v/>
                </c:pt>
                <c:pt idx="64">
                  <c:v>1955</c:v>
                </c:pt>
                <c:pt idx="65">
                  <c:v/>
                </c:pt>
                <c:pt idx="66">
                  <c:v/>
                </c:pt>
                <c:pt idx="67">
                  <c:v/>
                </c:pt>
                <c:pt idx="68">
                  <c:v/>
                </c:pt>
                <c:pt idx="69">
                  <c:v>1960</c:v>
                </c:pt>
                <c:pt idx="70">
                  <c:v/>
                </c:pt>
                <c:pt idx="71">
                  <c:v/>
                </c:pt>
                <c:pt idx="72">
                  <c:v/>
                </c:pt>
                <c:pt idx="73">
                  <c:v/>
                </c:pt>
                <c:pt idx="74">
                  <c:v>1965</c:v>
                </c:pt>
                <c:pt idx="75">
                  <c:v/>
                </c:pt>
                <c:pt idx="76">
                  <c:v/>
                </c:pt>
                <c:pt idx="77">
                  <c:v/>
                </c:pt>
                <c:pt idx="78">
                  <c:v/>
                </c:pt>
                <c:pt idx="79">
                  <c:v>1970</c:v>
                </c:pt>
                <c:pt idx="80">
                  <c:v/>
                </c:pt>
                <c:pt idx="81">
                  <c:v/>
                </c:pt>
                <c:pt idx="82">
                  <c:v/>
                </c:pt>
                <c:pt idx="83">
                  <c:v/>
                </c:pt>
                <c:pt idx="84">
                  <c:v>1975</c:v>
                </c:pt>
                <c:pt idx="85">
                  <c:v/>
                </c:pt>
                <c:pt idx="86">
                  <c:v/>
                </c:pt>
                <c:pt idx="87">
                  <c:v/>
                </c:pt>
                <c:pt idx="88">
                  <c:v/>
                </c:pt>
                <c:pt idx="89">
                  <c:v>1980</c:v>
                </c:pt>
                <c:pt idx="90">
                  <c:v/>
                </c:pt>
                <c:pt idx="91">
                  <c:v/>
                </c:pt>
                <c:pt idx="92">
                  <c:v/>
                </c:pt>
                <c:pt idx="93">
                  <c:v/>
                </c:pt>
                <c:pt idx="94">
                  <c:v>1985</c:v>
                </c:pt>
                <c:pt idx="95">
                  <c:v/>
                </c:pt>
                <c:pt idx="96">
                  <c:v/>
                </c:pt>
                <c:pt idx="97">
                  <c:v/>
                </c:pt>
                <c:pt idx="98">
                  <c:v/>
                </c:pt>
                <c:pt idx="99">
                  <c:v>1990</c:v>
                </c:pt>
                <c:pt idx="100">
                  <c:v/>
                </c:pt>
                <c:pt idx="101">
                  <c:v/>
                </c:pt>
                <c:pt idx="102">
                  <c:v/>
                </c:pt>
                <c:pt idx="103">
                  <c:v/>
                </c:pt>
                <c:pt idx="104">
                  <c:v>1995</c:v>
                </c:pt>
                <c:pt idx="105">
                  <c:v/>
                </c:pt>
                <c:pt idx="106">
                  <c:v/>
                </c:pt>
                <c:pt idx="107">
                  <c:v/>
                </c:pt>
                <c:pt idx="108">
                  <c:v/>
                </c:pt>
                <c:pt idx="109">
                  <c:v>2000</c:v>
                </c:pt>
                <c:pt idx="110">
                  <c:v/>
                </c:pt>
                <c:pt idx="111">
                  <c:v/>
                </c:pt>
                <c:pt idx="112">
                  <c:v/>
                </c:pt>
                <c:pt idx="113">
                  <c:v/>
                </c:pt>
                <c:pt idx="114">
                  <c:v>2005</c:v>
                </c:pt>
                <c:pt idx="115">
                  <c:v/>
                </c:pt>
                <c:pt idx="116">
                  <c:v/>
                </c:pt>
                <c:pt idx="117">
                  <c:v/>
                </c:pt>
                <c:pt idx="118">
                  <c:v/>
                </c:pt>
                <c:pt idx="119">
                  <c:v>2010</c:v>
                </c:pt>
                <c:pt idx="120">
                  <c:v/>
                </c:pt>
                <c:pt idx="121">
                  <c:v/>
                </c:pt>
                <c:pt idx="122">
                  <c:v/>
                </c:pt>
                <c:pt idx="123">
                  <c:v/>
                </c:pt>
                <c:pt idx="124">
                  <c:v>2015</c:v>
                </c:pt>
                <c:pt idx="125">
                  <c:v/>
                </c:pt>
                <c:pt idx="126">
                  <c:v/>
                </c:pt>
                <c:pt idx="127">
                  <c:v/>
                </c:pt>
                <c:pt idx="128">
                  <c:v/>
                </c:pt>
                <c:pt idx="129">
                  <c:v>2020</c:v>
                </c:pt>
                <c:pt idx="130">
                  <c:v/>
                </c:pt>
                <c:pt idx="131">
                  <c:v/>
                </c:pt>
                <c:pt idx="132">
                  <c:v/>
                </c:pt>
                <c:pt idx="133">
                  <c:v/>
                </c:pt>
                <c:pt idx="134">
                  <c:v/>
                </c:pt>
              </c:strCache>
            </c:strRef>
          </c:cat>
          <c:val>
            <c:numRef>
              <c:f>Sheet3!$E$91:$E$225</c:f>
              <c:numCache>
                <c:formatCode>General</c:formatCode>
                <c:ptCount val="135"/>
                <c:pt idx="13">
                  <c:v>21.2647222222222</c:v>
                </c:pt>
                <c:pt idx="14">
                  <c:v>21.3940277777778</c:v>
                </c:pt>
                <c:pt idx="15">
                  <c:v>21.5673611111111</c:v>
                </c:pt>
                <c:pt idx="16">
                  <c:v>21.7011111111111</c:v>
                </c:pt>
                <c:pt idx="17">
                  <c:v>21.8465277777778</c:v>
                </c:pt>
                <c:pt idx="18">
                  <c:v>21.7728611111111</c:v>
                </c:pt>
                <c:pt idx="19">
                  <c:v>21.7478611111111</c:v>
                </c:pt>
                <c:pt idx="20">
                  <c:v>21.7585277777778</c:v>
                </c:pt>
                <c:pt idx="21">
                  <c:v>21.8375555555556</c:v>
                </c:pt>
                <c:pt idx="22">
                  <c:v>21.9006805555556</c:v>
                </c:pt>
                <c:pt idx="23">
                  <c:v>22.033875</c:v>
                </c:pt>
                <c:pt idx="24">
                  <c:v>22.0669305555556</c:v>
                </c:pt>
                <c:pt idx="25">
                  <c:v>22.0701944444444</c:v>
                </c:pt>
                <c:pt idx="26">
                  <c:v>22.065125</c:v>
                </c:pt>
                <c:pt idx="27">
                  <c:v>22.1023472222222</c:v>
                </c:pt>
                <c:pt idx="28">
                  <c:v>22.1904027777778</c:v>
                </c:pt>
                <c:pt idx="29">
                  <c:v>22.2375555555556</c:v>
                </c:pt>
                <c:pt idx="30">
                  <c:v>22.3171388888889</c:v>
                </c:pt>
                <c:pt idx="31">
                  <c:v>22.385869047619</c:v>
                </c:pt>
                <c:pt idx="32">
                  <c:v>22.5000952380952</c:v>
                </c:pt>
                <c:pt idx="33">
                  <c:v>22.5509087301587</c:v>
                </c:pt>
                <c:pt idx="34">
                  <c:v>22.6682103174603</c:v>
                </c:pt>
                <c:pt idx="35">
                  <c:v>22.7345793650794</c:v>
                </c:pt>
                <c:pt idx="36">
                  <c:v>22.834876984127</c:v>
                </c:pt>
                <c:pt idx="37">
                  <c:v>22.928746031746</c:v>
                </c:pt>
                <c:pt idx="38">
                  <c:v>22.9855674603175</c:v>
                </c:pt>
                <c:pt idx="39">
                  <c:v>23.0655079365079</c:v>
                </c:pt>
                <c:pt idx="40">
                  <c:v>23.0577579365079</c:v>
                </c:pt>
                <c:pt idx="41">
                  <c:v>23.0382936507937</c:v>
                </c:pt>
                <c:pt idx="42">
                  <c:v>23.0481051587302</c:v>
                </c:pt>
                <c:pt idx="43">
                  <c:v>23.0309424603175</c:v>
                </c:pt>
                <c:pt idx="44">
                  <c:v>23.0450297619048</c:v>
                </c:pt>
                <c:pt idx="45">
                  <c:v>23.1025198412698</c:v>
                </c:pt>
                <c:pt idx="46">
                  <c:v>23.1726091269841</c:v>
                </c:pt>
                <c:pt idx="47">
                  <c:v>23.1904067460317</c:v>
                </c:pt>
                <c:pt idx="48">
                  <c:v>23.1579265873016</c:v>
                </c:pt>
                <c:pt idx="49">
                  <c:v>23.2164285714286</c:v>
                </c:pt>
                <c:pt idx="50">
                  <c:v>23.1925</c:v>
                </c:pt>
                <c:pt idx="51">
                  <c:v>23.1916071428571</c:v>
                </c:pt>
                <c:pt idx="52">
                  <c:v>23.148630952381</c:v>
                </c:pt>
                <c:pt idx="53">
                  <c:v>23.1917261904762</c:v>
                </c:pt>
                <c:pt idx="54">
                  <c:v>23.1658333333333</c:v>
                </c:pt>
                <c:pt idx="55">
                  <c:v>23.1155357142857</c:v>
                </c:pt>
                <c:pt idx="56">
                  <c:v>23.1033333333333</c:v>
                </c:pt>
                <c:pt idx="57">
                  <c:v>23.0725595238095</c:v>
                </c:pt>
                <c:pt idx="58">
                  <c:v>23.0607142857143</c:v>
                </c:pt>
                <c:pt idx="59">
                  <c:v>23.03375</c:v>
                </c:pt>
                <c:pt idx="60">
                  <c:v>23.0907738095238</c:v>
                </c:pt>
                <c:pt idx="61">
                  <c:v>23.0860119047619</c:v>
                </c:pt>
                <c:pt idx="62">
                  <c:v>23.1185119047619</c:v>
                </c:pt>
                <c:pt idx="63">
                  <c:v>23.0811904761905</c:v>
                </c:pt>
                <c:pt idx="64">
                  <c:v>23.0627380952381</c:v>
                </c:pt>
                <c:pt idx="65">
                  <c:v>23.0297321428571</c:v>
                </c:pt>
                <c:pt idx="66">
                  <c:v>23.0611805555556</c:v>
                </c:pt>
                <c:pt idx="67">
                  <c:v>23.0254067460317</c:v>
                </c:pt>
                <c:pt idx="68">
                  <c:v>23.0624503968254</c:v>
                </c:pt>
                <c:pt idx="69">
                  <c:v>23.0191666666667</c:v>
                </c:pt>
                <c:pt idx="70">
                  <c:v>23.071130952381</c:v>
                </c:pt>
                <c:pt idx="71">
                  <c:v>23.0735714285714</c:v>
                </c:pt>
                <c:pt idx="72">
                  <c:v>23.0977976190476</c:v>
                </c:pt>
                <c:pt idx="73">
                  <c:v>23.0592857142857</c:v>
                </c:pt>
                <c:pt idx="74">
                  <c:v>23.1119047619048</c:v>
                </c:pt>
                <c:pt idx="75">
                  <c:v>23.1291071428571</c:v>
                </c:pt>
                <c:pt idx="76">
                  <c:v>23.1580952380952</c:v>
                </c:pt>
                <c:pt idx="77">
                  <c:v>23.1584523809524</c:v>
                </c:pt>
                <c:pt idx="78">
                  <c:v>23.2010119047619</c:v>
                </c:pt>
                <c:pt idx="79">
                  <c:v>23.1751785714286</c:v>
                </c:pt>
                <c:pt idx="80">
                  <c:v>23.1613095238095</c:v>
                </c:pt>
                <c:pt idx="81">
                  <c:v>23.2396428571429</c:v>
                </c:pt>
                <c:pt idx="82">
                  <c:v>23.2570238095238</c:v>
                </c:pt>
                <c:pt idx="83">
                  <c:v>23.2580357142857</c:v>
                </c:pt>
                <c:pt idx="84">
                  <c:v>23.3152380952381</c:v>
                </c:pt>
                <c:pt idx="85">
                  <c:v>23.3558630952381</c:v>
                </c:pt>
                <c:pt idx="86">
                  <c:v>23.3743551587302</c:v>
                </c:pt>
                <c:pt idx="87">
                  <c:v>23.3950099206349</c:v>
                </c:pt>
                <c:pt idx="88">
                  <c:v>23.4101686507937</c:v>
                </c:pt>
                <c:pt idx="89">
                  <c:v>23.4968452380952</c:v>
                </c:pt>
                <c:pt idx="90">
                  <c:v>23.5055952380952</c:v>
                </c:pt>
                <c:pt idx="91">
                  <c:v>23.5542857142857</c:v>
                </c:pt>
                <c:pt idx="92">
                  <c:v>23.583501984127</c:v>
                </c:pt>
                <c:pt idx="93">
                  <c:v>23.6149900793651</c:v>
                </c:pt>
                <c:pt idx="94">
                  <c:v>23.6001091269841</c:v>
                </c:pt>
                <c:pt idx="95">
                  <c:v>23.6212400793651</c:v>
                </c:pt>
                <c:pt idx="96">
                  <c:v>23.6068948412698</c:v>
                </c:pt>
                <c:pt idx="97">
                  <c:v>23.6674900793651</c:v>
                </c:pt>
                <c:pt idx="98">
                  <c:v>23.6776686507937</c:v>
                </c:pt>
                <c:pt idx="99">
                  <c:v>23.7403472222222</c:v>
                </c:pt>
                <c:pt idx="100">
                  <c:v>23.7922916666667</c:v>
                </c:pt>
                <c:pt idx="101">
                  <c:v>23.7220138888889</c:v>
                </c:pt>
                <c:pt idx="102">
                  <c:v>23.731001984127</c:v>
                </c:pt>
                <c:pt idx="103">
                  <c:v>23.784751984127</c:v>
                </c:pt>
                <c:pt idx="104">
                  <c:v>23.7724900793651</c:v>
                </c:pt>
                <c:pt idx="105">
                  <c:v>23.7990972222222</c:v>
                </c:pt>
                <c:pt idx="106">
                  <c:v>23.7857638888889</c:v>
                </c:pt>
                <c:pt idx="107">
                  <c:v>23.8179662698413</c:v>
                </c:pt>
                <c:pt idx="108">
                  <c:v>23.8306448412698</c:v>
                </c:pt>
                <c:pt idx="109">
                  <c:v>23.8120138888889</c:v>
                </c:pt>
                <c:pt idx="110">
                  <c:v>23.7904265873016</c:v>
                </c:pt>
                <c:pt idx="111">
                  <c:v>23.7736408730159</c:v>
                </c:pt>
                <c:pt idx="112">
                  <c:v>23.7788888888889</c:v>
                </c:pt>
                <c:pt idx="113">
                  <c:v>23.8243650793651</c:v>
                </c:pt>
                <c:pt idx="114">
                  <c:v>23.8690079365079</c:v>
                </c:pt>
                <c:pt idx="115">
                  <c:v>23.9258531746032</c:v>
                </c:pt>
                <c:pt idx="116">
                  <c:v>23.9822817460317</c:v>
                </c:pt>
                <c:pt idx="117">
                  <c:v>23.9650198412698</c:v>
                </c:pt>
                <c:pt idx="118">
                  <c:v>24.0236507936508</c:v>
                </c:pt>
                <c:pt idx="119">
                  <c:v>23.999126984127</c:v>
                </c:pt>
                <c:pt idx="120">
                  <c:v>23.9880753968254</c:v>
                </c:pt>
                <c:pt idx="121">
                  <c:v>24.0664583333333</c:v>
                </c:pt>
                <c:pt idx="122">
                  <c:v>24.1005654761905</c:v>
                </c:pt>
                <c:pt idx="123">
                  <c:v>24.1366369047619</c:v>
                </c:pt>
                <c:pt idx="124">
                  <c:v>24.1859226190476</c:v>
                </c:pt>
                <c:pt idx="125">
                  <c:v>24.1997321428571</c:v>
                </c:pt>
                <c:pt idx="126">
                  <c:v>24.2399107142857</c:v>
                </c:pt>
                <c:pt idx="127">
                  <c:v>24.299494047619</c:v>
                </c:pt>
                <c:pt idx="128">
                  <c:v>24.3491369047619</c:v>
                </c:pt>
                <c:pt idx="129">
                  <c:v>24.3375892857143</c:v>
                </c:pt>
                <c:pt idx="130">
                  <c:v>24.3378075396825</c:v>
                </c:pt>
                <c:pt idx="131">
                  <c:v>24.2943551587302</c:v>
                </c:pt>
              </c:numCache>
            </c:numRef>
          </c:val>
          <c:smooth val="1"/>
        </c:ser>
        <c:ser>
          <c:idx val="3"/>
          <c:order val="3"/>
          <c:spPr>
            <a:solidFill>
              <a:srgbClr val="579d1c"/>
            </a:solidFill>
            <a:ln w="28800">
              <a:solidFill>
                <a:srgbClr val="579d1c"/>
              </a:solidFill>
              <a:round/>
            </a:ln>
          </c:spPr>
          <c:marker>
            <c:symbol val="none"/>
          </c:marker>
          <c:dLbls>
            <c:txPr>
              <a:bodyPr wrap="none"/>
              <a:lstStyle/>
              <a:p>
                <a:pPr>
                  <a:defRPr b="0" sz="1000" spc="-1" strike="noStrike">
                    <a:solidFill>
                      <a:srgbClr val="000000"/>
                    </a:solidFill>
                    <a:latin typeface="Arial"/>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Sheet3!$A$91:$A$225</c:f>
              <c:strCache>
                <c:ptCount val="135"/>
                <c:pt idx="0">
                  <c:v/>
                </c:pt>
                <c:pt idx="1">
                  <c:v/>
                </c:pt>
                <c:pt idx="2">
                  <c:v/>
                </c:pt>
                <c:pt idx="3">
                  <c:v/>
                </c:pt>
                <c:pt idx="4">
                  <c:v>1895</c:v>
                </c:pt>
                <c:pt idx="5">
                  <c:v/>
                </c:pt>
                <c:pt idx="6">
                  <c:v/>
                </c:pt>
                <c:pt idx="7">
                  <c:v/>
                </c:pt>
                <c:pt idx="8">
                  <c:v/>
                </c:pt>
                <c:pt idx="9">
                  <c:v>1900</c:v>
                </c:pt>
                <c:pt idx="10">
                  <c:v/>
                </c:pt>
                <c:pt idx="11">
                  <c:v/>
                </c:pt>
                <c:pt idx="12">
                  <c:v/>
                </c:pt>
                <c:pt idx="13">
                  <c:v/>
                </c:pt>
                <c:pt idx="14">
                  <c:v>1905</c:v>
                </c:pt>
                <c:pt idx="15">
                  <c:v/>
                </c:pt>
                <c:pt idx="16">
                  <c:v/>
                </c:pt>
                <c:pt idx="17">
                  <c:v/>
                </c:pt>
                <c:pt idx="18">
                  <c:v/>
                </c:pt>
                <c:pt idx="19">
                  <c:v>1910</c:v>
                </c:pt>
                <c:pt idx="20">
                  <c:v/>
                </c:pt>
                <c:pt idx="21">
                  <c:v/>
                </c:pt>
                <c:pt idx="22">
                  <c:v/>
                </c:pt>
                <c:pt idx="23">
                  <c:v/>
                </c:pt>
                <c:pt idx="24">
                  <c:v>1915</c:v>
                </c:pt>
                <c:pt idx="25">
                  <c:v/>
                </c:pt>
                <c:pt idx="26">
                  <c:v/>
                </c:pt>
                <c:pt idx="27">
                  <c:v/>
                </c:pt>
                <c:pt idx="28">
                  <c:v/>
                </c:pt>
                <c:pt idx="29">
                  <c:v>1920</c:v>
                </c:pt>
                <c:pt idx="30">
                  <c:v/>
                </c:pt>
                <c:pt idx="31">
                  <c:v/>
                </c:pt>
                <c:pt idx="32">
                  <c:v/>
                </c:pt>
                <c:pt idx="33">
                  <c:v/>
                </c:pt>
                <c:pt idx="34">
                  <c:v>1925</c:v>
                </c:pt>
                <c:pt idx="35">
                  <c:v/>
                </c:pt>
                <c:pt idx="36">
                  <c:v/>
                </c:pt>
                <c:pt idx="37">
                  <c:v/>
                </c:pt>
                <c:pt idx="38">
                  <c:v/>
                </c:pt>
                <c:pt idx="39">
                  <c:v>1930</c:v>
                </c:pt>
                <c:pt idx="40">
                  <c:v/>
                </c:pt>
                <c:pt idx="41">
                  <c:v/>
                </c:pt>
                <c:pt idx="42">
                  <c:v/>
                </c:pt>
                <c:pt idx="43">
                  <c:v/>
                </c:pt>
                <c:pt idx="44">
                  <c:v>1935</c:v>
                </c:pt>
                <c:pt idx="45">
                  <c:v/>
                </c:pt>
                <c:pt idx="46">
                  <c:v/>
                </c:pt>
                <c:pt idx="47">
                  <c:v/>
                </c:pt>
                <c:pt idx="48">
                  <c:v/>
                </c:pt>
                <c:pt idx="49">
                  <c:v>1940</c:v>
                </c:pt>
                <c:pt idx="50">
                  <c:v/>
                </c:pt>
                <c:pt idx="51">
                  <c:v/>
                </c:pt>
                <c:pt idx="52">
                  <c:v/>
                </c:pt>
                <c:pt idx="53">
                  <c:v/>
                </c:pt>
                <c:pt idx="54">
                  <c:v>1945</c:v>
                </c:pt>
                <c:pt idx="55">
                  <c:v/>
                </c:pt>
                <c:pt idx="56">
                  <c:v/>
                </c:pt>
                <c:pt idx="57">
                  <c:v/>
                </c:pt>
                <c:pt idx="58">
                  <c:v/>
                </c:pt>
                <c:pt idx="59">
                  <c:v>1950</c:v>
                </c:pt>
                <c:pt idx="60">
                  <c:v/>
                </c:pt>
                <c:pt idx="61">
                  <c:v/>
                </c:pt>
                <c:pt idx="62">
                  <c:v/>
                </c:pt>
                <c:pt idx="63">
                  <c:v/>
                </c:pt>
                <c:pt idx="64">
                  <c:v>1955</c:v>
                </c:pt>
                <c:pt idx="65">
                  <c:v/>
                </c:pt>
                <c:pt idx="66">
                  <c:v/>
                </c:pt>
                <c:pt idx="67">
                  <c:v/>
                </c:pt>
                <c:pt idx="68">
                  <c:v/>
                </c:pt>
                <c:pt idx="69">
                  <c:v>1960</c:v>
                </c:pt>
                <c:pt idx="70">
                  <c:v/>
                </c:pt>
                <c:pt idx="71">
                  <c:v/>
                </c:pt>
                <c:pt idx="72">
                  <c:v/>
                </c:pt>
                <c:pt idx="73">
                  <c:v/>
                </c:pt>
                <c:pt idx="74">
                  <c:v>1965</c:v>
                </c:pt>
                <c:pt idx="75">
                  <c:v/>
                </c:pt>
                <c:pt idx="76">
                  <c:v/>
                </c:pt>
                <c:pt idx="77">
                  <c:v/>
                </c:pt>
                <c:pt idx="78">
                  <c:v/>
                </c:pt>
                <c:pt idx="79">
                  <c:v>1970</c:v>
                </c:pt>
                <c:pt idx="80">
                  <c:v/>
                </c:pt>
                <c:pt idx="81">
                  <c:v/>
                </c:pt>
                <c:pt idx="82">
                  <c:v/>
                </c:pt>
                <c:pt idx="83">
                  <c:v/>
                </c:pt>
                <c:pt idx="84">
                  <c:v>1975</c:v>
                </c:pt>
                <c:pt idx="85">
                  <c:v/>
                </c:pt>
                <c:pt idx="86">
                  <c:v/>
                </c:pt>
                <c:pt idx="87">
                  <c:v/>
                </c:pt>
                <c:pt idx="88">
                  <c:v/>
                </c:pt>
                <c:pt idx="89">
                  <c:v>1980</c:v>
                </c:pt>
                <c:pt idx="90">
                  <c:v/>
                </c:pt>
                <c:pt idx="91">
                  <c:v/>
                </c:pt>
                <c:pt idx="92">
                  <c:v/>
                </c:pt>
                <c:pt idx="93">
                  <c:v/>
                </c:pt>
                <c:pt idx="94">
                  <c:v>1985</c:v>
                </c:pt>
                <c:pt idx="95">
                  <c:v/>
                </c:pt>
                <c:pt idx="96">
                  <c:v/>
                </c:pt>
                <c:pt idx="97">
                  <c:v/>
                </c:pt>
                <c:pt idx="98">
                  <c:v/>
                </c:pt>
                <c:pt idx="99">
                  <c:v>1990</c:v>
                </c:pt>
                <c:pt idx="100">
                  <c:v/>
                </c:pt>
                <c:pt idx="101">
                  <c:v/>
                </c:pt>
                <c:pt idx="102">
                  <c:v/>
                </c:pt>
                <c:pt idx="103">
                  <c:v/>
                </c:pt>
                <c:pt idx="104">
                  <c:v>1995</c:v>
                </c:pt>
                <c:pt idx="105">
                  <c:v/>
                </c:pt>
                <c:pt idx="106">
                  <c:v/>
                </c:pt>
                <c:pt idx="107">
                  <c:v/>
                </c:pt>
                <c:pt idx="108">
                  <c:v/>
                </c:pt>
                <c:pt idx="109">
                  <c:v>2000</c:v>
                </c:pt>
                <c:pt idx="110">
                  <c:v/>
                </c:pt>
                <c:pt idx="111">
                  <c:v/>
                </c:pt>
                <c:pt idx="112">
                  <c:v/>
                </c:pt>
                <c:pt idx="113">
                  <c:v/>
                </c:pt>
                <c:pt idx="114">
                  <c:v>2005</c:v>
                </c:pt>
                <c:pt idx="115">
                  <c:v/>
                </c:pt>
                <c:pt idx="116">
                  <c:v/>
                </c:pt>
                <c:pt idx="117">
                  <c:v/>
                </c:pt>
                <c:pt idx="118">
                  <c:v/>
                </c:pt>
                <c:pt idx="119">
                  <c:v>2010</c:v>
                </c:pt>
                <c:pt idx="120">
                  <c:v/>
                </c:pt>
                <c:pt idx="121">
                  <c:v/>
                </c:pt>
                <c:pt idx="122">
                  <c:v/>
                </c:pt>
                <c:pt idx="123">
                  <c:v/>
                </c:pt>
                <c:pt idx="124">
                  <c:v>2015</c:v>
                </c:pt>
                <c:pt idx="125">
                  <c:v/>
                </c:pt>
                <c:pt idx="126">
                  <c:v/>
                </c:pt>
                <c:pt idx="127">
                  <c:v/>
                </c:pt>
                <c:pt idx="128">
                  <c:v/>
                </c:pt>
                <c:pt idx="129">
                  <c:v>2020</c:v>
                </c:pt>
                <c:pt idx="130">
                  <c:v/>
                </c:pt>
                <c:pt idx="131">
                  <c:v/>
                </c:pt>
                <c:pt idx="132">
                  <c:v/>
                </c:pt>
                <c:pt idx="133">
                  <c:v/>
                </c:pt>
                <c:pt idx="134">
                  <c:v/>
                </c:pt>
              </c:strCache>
            </c:strRef>
          </c:cat>
          <c:val>
            <c:numRef>
              <c:f>Sheet3!$F$91:$F$225</c:f>
              <c:numCache>
                <c:formatCode>General</c:formatCode>
                <c:ptCount val="135"/>
                <c:pt idx="43">
                  <c:v>22.1737047619048</c:v>
                </c:pt>
                <c:pt idx="44">
                  <c:v>22.2625619047619</c:v>
                </c:pt>
                <c:pt idx="45">
                  <c:v>22.3482523809524</c:v>
                </c:pt>
                <c:pt idx="46">
                  <c:v>22.4337047619048</c:v>
                </c:pt>
                <c:pt idx="47">
                  <c:v>22.5214904761905</c:v>
                </c:pt>
                <c:pt idx="48">
                  <c:v>22.5189428571429</c:v>
                </c:pt>
                <c:pt idx="49">
                  <c:v>22.5337047619048</c:v>
                </c:pt>
                <c:pt idx="50">
                  <c:v>22.5458</c:v>
                </c:pt>
                <c:pt idx="51">
                  <c:v>22.5881015873016</c:v>
                </c:pt>
                <c:pt idx="52">
                  <c:v>22.6159904761905</c:v>
                </c:pt>
                <c:pt idx="53">
                  <c:v>22.6551650793651</c:v>
                </c:pt>
                <c:pt idx="54">
                  <c:v>22.6734507936508</c:v>
                </c:pt>
                <c:pt idx="55">
                  <c:v>22.6878238095238</c:v>
                </c:pt>
                <c:pt idx="56">
                  <c:v>22.7171174603175</c:v>
                </c:pt>
                <c:pt idx="57">
                  <c:v>22.7347444444444</c:v>
                </c:pt>
                <c:pt idx="58">
                  <c:v>22.748046031746</c:v>
                </c:pt>
                <c:pt idx="59">
                  <c:v>22.7867365079365</c:v>
                </c:pt>
                <c:pt idx="60">
                  <c:v>22.8208793650794</c:v>
                </c:pt>
                <c:pt idx="61">
                  <c:v>22.8276333333333</c:v>
                </c:pt>
                <c:pt idx="62">
                  <c:v>22.8704190476191</c:v>
                </c:pt>
                <c:pt idx="63">
                  <c:v>22.9002920634921</c:v>
                </c:pt>
                <c:pt idx="64">
                  <c:v>22.930046031746</c:v>
                </c:pt>
                <c:pt idx="65">
                  <c:v>22.9332007936508</c:v>
                </c:pt>
                <c:pt idx="66">
                  <c:v>22.9777325396825</c:v>
                </c:pt>
                <c:pt idx="67">
                  <c:v>22.9930420634921</c:v>
                </c:pt>
                <c:pt idx="68">
                  <c:v>23.0347785714286</c:v>
                </c:pt>
                <c:pt idx="69">
                  <c:v>23.042226984127</c:v>
                </c:pt>
                <c:pt idx="70">
                  <c:v>23.0708412698413</c:v>
                </c:pt>
                <c:pt idx="71">
                  <c:v>23.0825079365079</c:v>
                </c:pt>
                <c:pt idx="72">
                  <c:v>23.0948373015873</c:v>
                </c:pt>
                <c:pt idx="73">
                  <c:v>23.0653293650794</c:v>
                </c:pt>
                <c:pt idx="74">
                  <c:v>23.0914404761905</c:v>
                </c:pt>
                <c:pt idx="75">
                  <c:v>23.1113888888889</c:v>
                </c:pt>
                <c:pt idx="76">
                  <c:v>23.1543055555556</c:v>
                </c:pt>
                <c:pt idx="77">
                  <c:v>23.1571865079365</c:v>
                </c:pt>
                <c:pt idx="78">
                  <c:v>23.1522896825397</c:v>
                </c:pt>
                <c:pt idx="79">
                  <c:v>23.1617857142857</c:v>
                </c:pt>
                <c:pt idx="80">
                  <c:v>23.1585476190476</c:v>
                </c:pt>
                <c:pt idx="81">
                  <c:v>23.1691428571429</c:v>
                </c:pt>
                <c:pt idx="82">
                  <c:v>23.1731904761905</c:v>
                </c:pt>
                <c:pt idx="83">
                  <c:v>23.1831428571429</c:v>
                </c:pt>
                <c:pt idx="84">
                  <c:v>23.1888571428571</c:v>
                </c:pt>
                <c:pt idx="85">
                  <c:v>23.1817142857143</c:v>
                </c:pt>
                <c:pt idx="86">
                  <c:v>23.1935238095238</c:v>
                </c:pt>
                <c:pt idx="87">
                  <c:v>23.1795476190476</c:v>
                </c:pt>
                <c:pt idx="88">
                  <c:v>23.204619047619</c:v>
                </c:pt>
                <c:pt idx="89">
                  <c:v>23.2147619047619</c:v>
                </c:pt>
                <c:pt idx="90">
                  <c:v>23.2499761904762</c:v>
                </c:pt>
                <c:pt idx="91">
                  <c:v>23.2889047619048</c:v>
                </c:pt>
                <c:pt idx="92">
                  <c:v>23.308996031746</c:v>
                </c:pt>
                <c:pt idx="93">
                  <c:v>23.2989484126984</c:v>
                </c:pt>
                <c:pt idx="94">
                  <c:v>23.3134722222222</c:v>
                </c:pt>
                <c:pt idx="95">
                  <c:v>23.318876984127</c:v>
                </c:pt>
                <c:pt idx="96">
                  <c:v>23.3280198412698</c:v>
                </c:pt>
                <c:pt idx="97">
                  <c:v>23.3480198412698</c:v>
                </c:pt>
                <c:pt idx="98">
                  <c:v>23.3601865079365</c:v>
                </c:pt>
                <c:pt idx="99">
                  <c:v>23.3713531746032</c:v>
                </c:pt>
                <c:pt idx="100">
                  <c:v>23.3984642857143</c:v>
                </c:pt>
                <c:pt idx="101">
                  <c:v>23.3813055555556</c:v>
                </c:pt>
                <c:pt idx="102">
                  <c:v>23.4061388888889</c:v>
                </c:pt>
                <c:pt idx="103">
                  <c:v>23.4203531746032</c:v>
                </c:pt>
                <c:pt idx="104">
                  <c:v>23.4315198412698</c:v>
                </c:pt>
                <c:pt idx="105">
                  <c:v>23.4551388888889</c:v>
                </c:pt>
                <c:pt idx="106">
                  <c:v>23.466496031746</c:v>
                </c:pt>
                <c:pt idx="107">
                  <c:v>23.4777103174603</c:v>
                </c:pt>
                <c:pt idx="108">
                  <c:v>23.5125912698413</c:v>
                </c:pt>
                <c:pt idx="109">
                  <c:v>23.5260674603175</c:v>
                </c:pt>
                <c:pt idx="110">
                  <c:v>23.5298373015873</c:v>
                </c:pt>
                <c:pt idx="111">
                  <c:v>23.5639563492064</c:v>
                </c:pt>
                <c:pt idx="112">
                  <c:v>23.5731468253968</c:v>
                </c:pt>
                <c:pt idx="113">
                  <c:v>23.5962182539683</c:v>
                </c:pt>
                <c:pt idx="114">
                  <c:v>23.6359801587302</c:v>
                </c:pt>
                <c:pt idx="115">
                  <c:v>23.6773253968254</c:v>
                </c:pt>
                <c:pt idx="116">
                  <c:v>23.6964603174603</c:v>
                </c:pt>
                <c:pt idx="117">
                  <c:v>23.7238650793651</c:v>
                </c:pt>
                <c:pt idx="118">
                  <c:v>23.7446666666667</c:v>
                </c:pt>
                <c:pt idx="119">
                  <c:v>23.7633373015873</c:v>
                </c:pt>
                <c:pt idx="120">
                  <c:v>23.7652420634921</c:v>
                </c:pt>
                <c:pt idx="121">
                  <c:v>23.7784603174603</c:v>
                </c:pt>
                <c:pt idx="122">
                  <c:v>23.807246031746</c:v>
                </c:pt>
                <c:pt idx="123">
                  <c:v>23.8512936507937</c:v>
                </c:pt>
                <c:pt idx="124">
                  <c:v>23.861126984127</c:v>
                </c:pt>
                <c:pt idx="125">
                  <c:v>23.8833888888889</c:v>
                </c:pt>
                <c:pt idx="126">
                  <c:v>23.8992222222222</c:v>
                </c:pt>
                <c:pt idx="127">
                  <c:v>23.934126984127</c:v>
                </c:pt>
                <c:pt idx="128">
                  <c:v>23.9718412698413</c:v>
                </c:pt>
                <c:pt idx="129">
                  <c:v>23.9910317460317</c:v>
                </c:pt>
                <c:pt idx="130">
                  <c:v>24.0004365079365</c:v>
                </c:pt>
                <c:pt idx="131">
                  <c:v>23.9858412698413</c:v>
                </c:pt>
              </c:numCache>
            </c:numRef>
          </c:val>
          <c:smooth val="1"/>
        </c:ser>
        <c:hiLowLines>
          <c:spPr>
            <a:ln w="0">
              <a:noFill/>
            </a:ln>
          </c:spPr>
        </c:hiLowLines>
        <c:marker val="0"/>
        <c:axId val="93044781"/>
        <c:axId val="81691019"/>
      </c:lineChart>
      <c:catAx>
        <c:axId val="93044781"/>
        <c:scaling>
          <c:orientation val="minMax"/>
        </c:scaling>
        <c:delete val="0"/>
        <c:axPos val="b"/>
        <c:minorGridlines>
          <c:spPr>
            <a:ln w="0">
              <a:solidFill>
                <a:srgbClr val="dddddd"/>
              </a:solidFill>
            </a:ln>
          </c:spPr>
        </c:minorGridlines>
        <c:numFmt formatCode="General" sourceLinked="0"/>
        <c:majorTickMark val="out"/>
        <c:minorTickMark val="none"/>
        <c:tickLblPos val="nextTo"/>
        <c:spPr>
          <a:ln w="0">
            <a:solidFill>
              <a:srgbClr val="b3b3b3"/>
            </a:solidFill>
          </a:ln>
        </c:spPr>
        <c:txPr>
          <a:bodyPr/>
          <a:lstStyle/>
          <a:p>
            <a:pPr>
              <a:defRPr b="0" sz="2000" spc="-1" strike="noStrike">
                <a:solidFill>
                  <a:srgbClr val="000000"/>
                </a:solidFill>
                <a:latin typeface="Arial"/>
              </a:defRPr>
            </a:pPr>
          </a:p>
        </c:txPr>
        <c:crossAx val="81691019"/>
        <c:crosses val="autoZero"/>
        <c:auto val="1"/>
        <c:lblAlgn val="ctr"/>
        <c:lblOffset val="100"/>
        <c:noMultiLvlLbl val="0"/>
      </c:catAx>
      <c:valAx>
        <c:axId val="81691019"/>
        <c:scaling>
          <c:orientation val="minMax"/>
          <c:max val="24.75"/>
          <c:min val="21.5"/>
        </c:scaling>
        <c:delete val="0"/>
        <c:axPos val="l"/>
        <c:majorGridlines>
          <c:spPr>
            <a:ln w="0">
              <a:solidFill>
                <a:srgbClr val="b3b3b3"/>
              </a:solidFill>
            </a:ln>
          </c:spPr>
        </c:majorGridlines>
        <c:numFmt formatCode="0.0" sourceLinked="0"/>
        <c:majorTickMark val="out"/>
        <c:minorTickMark val="none"/>
        <c:tickLblPos val="nextTo"/>
        <c:spPr>
          <a:ln w="0">
            <a:solidFill>
              <a:srgbClr val="b3b3b3"/>
            </a:solidFill>
          </a:ln>
        </c:spPr>
        <c:txPr>
          <a:bodyPr/>
          <a:lstStyle/>
          <a:p>
            <a:pPr>
              <a:defRPr b="0" sz="2000" spc="-1" strike="noStrike">
                <a:solidFill>
                  <a:srgbClr val="000000"/>
                </a:solidFill>
                <a:latin typeface="Arial"/>
              </a:defRPr>
            </a:pPr>
          </a:p>
        </c:txPr>
        <c:crossAx val="93044781"/>
        <c:crossesAt val="1"/>
        <c:crossBetween val="midCat"/>
      </c:valAx>
      <c:spPr>
        <a:noFill/>
        <a:ln w="0">
          <a:solidFill>
            <a:srgbClr val="b3b3b3"/>
          </a:solidFill>
        </a:ln>
      </c:spPr>
    </c:plotArea>
    <c:legend>
      <c:legendPos val="r"/>
      <c:overlay val="0"/>
      <c:spPr>
        <a:noFill/>
        <a:ln w="0">
          <a:noFill/>
        </a:ln>
      </c:spPr>
      <c:txPr>
        <a:bodyPr/>
        <a:lstStyle/>
        <a:p>
          <a:pPr>
            <a:defRPr b="0" sz="1000" spc="-1" strike="noStrike">
              <a:solidFill>
                <a:srgbClr val="000000"/>
              </a:solidFill>
              <a:latin typeface="Arial"/>
            </a:defRPr>
          </a:pPr>
        </a:p>
      </c:txPr>
    </c:legend>
    <c:plotVisOnly val="1"/>
    <c:dispBlanksAs val="gap"/>
  </c:chart>
  <c:spPr>
    <a:solidFill>
      <a:srgbClr val="ffffff"/>
    </a:solidFill>
    <a:ln w="0">
      <a:noFill/>
    </a:ln>
  </c:spPr>
</c:chartSpace>
</file>

<file path=xl/charts/chart42.xml><?xml version="1.0" encoding="utf-8"?>
<c:chartSpace xmlns:c="http://schemas.openxmlformats.org/drawingml/2006/chart" xmlns:a="http://schemas.openxmlformats.org/drawingml/2006/main" xmlns:r="http://schemas.openxmlformats.org/officeDocument/2006/relationships">
  <c:lang val="en-US"/>
  <c:roundedCorners val="0"/>
  <c:chart>
    <c:title>
      <c:tx>
        <c:rich>
          <a:bodyPr rot="0"/>
          <a:lstStyle/>
          <a:p>
            <a:pPr>
              <a:defRPr b="0" sz="2000" spc="-1" strike="noStrike">
                <a:solidFill>
                  <a:srgbClr val="000000"/>
                </a:solidFill>
                <a:latin typeface="Arial"/>
              </a:defRPr>
            </a:pPr>
            <a:r>
              <a:rPr b="0" sz="2000" spc="-1" strike="noStrike">
                <a:solidFill>
                  <a:srgbClr val="000000"/>
                </a:solidFill>
                <a:latin typeface="Arial"/>
              </a:rPr>
              <a:t>LOWER 50% (7) OF RUNNING SOUTH AUSTRALIAN 5Y, 10Y, 20Y, 50Y STATEWIDE MAXIMUMS AVERAGES</a:t>
            </a:r>
          </a:p>
        </c:rich>
      </c:tx>
      <c:overlay val="0"/>
      <c:spPr>
        <a:noFill/>
        <a:ln w="0">
          <a:noFill/>
        </a:ln>
      </c:spPr>
    </c:title>
    <c:autoTitleDeleted val="0"/>
    <c:plotArea>
      <c:lineChart>
        <c:grouping val="standard"/>
        <c:varyColors val="0"/>
        <c:ser>
          <c:idx val="0"/>
          <c:order val="0"/>
          <c:spPr>
            <a:solidFill>
              <a:srgbClr val="579d1c"/>
            </a:solidFill>
            <a:ln w="28800">
              <a:solidFill>
                <a:srgbClr val="579d1c"/>
              </a:solidFill>
              <a:round/>
            </a:ln>
          </c:spPr>
          <c:marker>
            <c:symbol val="none"/>
          </c:marker>
          <c:dLbls>
            <c:txPr>
              <a:bodyPr wrap="none"/>
              <a:lstStyle/>
              <a:p>
                <a:pPr>
                  <a:defRPr b="0" sz="1000" spc="-1" strike="noStrike">
                    <a:solidFill>
                      <a:srgbClr val="000000"/>
                    </a:solidFill>
                    <a:latin typeface="Arial"/>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trendline>
            <c:spPr>
              <a:ln w="36000">
                <a:solidFill>
                  <a:srgbClr val="579d1c"/>
                </a:solidFill>
                <a:round/>
              </a:ln>
            </c:spPr>
            <c:trendlineType val="linear"/>
            <c:forward val="0"/>
            <c:backward val="0"/>
            <c:dispRSqr val="0"/>
            <c:dispEq val="0"/>
          </c:trendline>
          <c:cat>
            <c:strRef>
              <c:f>Sheet3!$A$292:$A$425</c:f>
              <c:strCache>
                <c:ptCount val="134"/>
                <c:pt idx="0">
                  <c:v/>
                </c:pt>
                <c:pt idx="1">
                  <c:v/>
                </c:pt>
                <c:pt idx="2">
                  <c:v/>
                </c:pt>
                <c:pt idx="3">
                  <c:v>1895</c:v>
                </c:pt>
                <c:pt idx="4">
                  <c:v/>
                </c:pt>
                <c:pt idx="5">
                  <c:v/>
                </c:pt>
                <c:pt idx="6">
                  <c:v/>
                </c:pt>
                <c:pt idx="7">
                  <c:v/>
                </c:pt>
                <c:pt idx="8">
                  <c:v>1900</c:v>
                </c:pt>
                <c:pt idx="9">
                  <c:v/>
                </c:pt>
                <c:pt idx="10">
                  <c:v/>
                </c:pt>
                <c:pt idx="11">
                  <c:v/>
                </c:pt>
                <c:pt idx="12">
                  <c:v/>
                </c:pt>
                <c:pt idx="13">
                  <c:v>1905</c:v>
                </c:pt>
                <c:pt idx="14">
                  <c:v/>
                </c:pt>
                <c:pt idx="15">
                  <c:v/>
                </c:pt>
                <c:pt idx="16">
                  <c:v/>
                </c:pt>
                <c:pt idx="17">
                  <c:v/>
                </c:pt>
                <c:pt idx="18">
                  <c:v>1910</c:v>
                </c:pt>
                <c:pt idx="19">
                  <c:v/>
                </c:pt>
                <c:pt idx="20">
                  <c:v/>
                </c:pt>
                <c:pt idx="21">
                  <c:v/>
                </c:pt>
                <c:pt idx="22">
                  <c:v/>
                </c:pt>
                <c:pt idx="23">
                  <c:v>1915</c:v>
                </c:pt>
                <c:pt idx="24">
                  <c:v/>
                </c:pt>
                <c:pt idx="25">
                  <c:v/>
                </c:pt>
                <c:pt idx="26">
                  <c:v/>
                </c:pt>
                <c:pt idx="27">
                  <c:v/>
                </c:pt>
                <c:pt idx="28">
                  <c:v>1920</c:v>
                </c:pt>
                <c:pt idx="29">
                  <c:v/>
                </c:pt>
                <c:pt idx="30">
                  <c:v/>
                </c:pt>
                <c:pt idx="31">
                  <c:v/>
                </c:pt>
                <c:pt idx="32">
                  <c:v/>
                </c:pt>
                <c:pt idx="33">
                  <c:v>1925</c:v>
                </c:pt>
                <c:pt idx="34">
                  <c:v/>
                </c:pt>
                <c:pt idx="35">
                  <c:v/>
                </c:pt>
                <c:pt idx="36">
                  <c:v/>
                </c:pt>
                <c:pt idx="37">
                  <c:v/>
                </c:pt>
                <c:pt idx="38">
                  <c:v>1930</c:v>
                </c:pt>
                <c:pt idx="39">
                  <c:v/>
                </c:pt>
                <c:pt idx="40">
                  <c:v/>
                </c:pt>
                <c:pt idx="41">
                  <c:v/>
                </c:pt>
                <c:pt idx="42">
                  <c:v/>
                </c:pt>
                <c:pt idx="43">
                  <c:v>1935</c:v>
                </c:pt>
                <c:pt idx="44">
                  <c:v/>
                </c:pt>
                <c:pt idx="45">
                  <c:v/>
                </c:pt>
                <c:pt idx="46">
                  <c:v/>
                </c:pt>
                <c:pt idx="47">
                  <c:v/>
                </c:pt>
                <c:pt idx="48">
                  <c:v>1940</c:v>
                </c:pt>
                <c:pt idx="49">
                  <c:v/>
                </c:pt>
                <c:pt idx="50">
                  <c:v/>
                </c:pt>
                <c:pt idx="51">
                  <c:v/>
                </c:pt>
                <c:pt idx="52">
                  <c:v/>
                </c:pt>
                <c:pt idx="53">
                  <c:v>1945</c:v>
                </c:pt>
                <c:pt idx="54">
                  <c:v/>
                </c:pt>
                <c:pt idx="55">
                  <c:v/>
                </c:pt>
                <c:pt idx="56">
                  <c:v/>
                </c:pt>
                <c:pt idx="57">
                  <c:v/>
                </c:pt>
                <c:pt idx="58">
                  <c:v>1950</c:v>
                </c:pt>
                <c:pt idx="59">
                  <c:v/>
                </c:pt>
                <c:pt idx="60">
                  <c:v/>
                </c:pt>
                <c:pt idx="61">
                  <c:v/>
                </c:pt>
                <c:pt idx="62">
                  <c:v/>
                </c:pt>
                <c:pt idx="63">
                  <c:v>1955</c:v>
                </c:pt>
                <c:pt idx="64">
                  <c:v/>
                </c:pt>
                <c:pt idx="65">
                  <c:v/>
                </c:pt>
                <c:pt idx="66">
                  <c:v/>
                </c:pt>
                <c:pt idx="67">
                  <c:v/>
                </c:pt>
                <c:pt idx="68">
                  <c:v>1960</c:v>
                </c:pt>
                <c:pt idx="69">
                  <c:v/>
                </c:pt>
                <c:pt idx="70">
                  <c:v/>
                </c:pt>
                <c:pt idx="71">
                  <c:v/>
                </c:pt>
                <c:pt idx="72">
                  <c:v/>
                </c:pt>
                <c:pt idx="73">
                  <c:v>1965</c:v>
                </c:pt>
                <c:pt idx="74">
                  <c:v/>
                </c:pt>
                <c:pt idx="75">
                  <c:v/>
                </c:pt>
                <c:pt idx="76">
                  <c:v/>
                </c:pt>
                <c:pt idx="77">
                  <c:v/>
                </c:pt>
                <c:pt idx="78">
                  <c:v>1970</c:v>
                </c:pt>
                <c:pt idx="79">
                  <c:v/>
                </c:pt>
                <c:pt idx="80">
                  <c:v/>
                </c:pt>
                <c:pt idx="81">
                  <c:v/>
                </c:pt>
                <c:pt idx="82">
                  <c:v/>
                </c:pt>
                <c:pt idx="83">
                  <c:v>1975</c:v>
                </c:pt>
                <c:pt idx="84">
                  <c:v/>
                </c:pt>
                <c:pt idx="85">
                  <c:v/>
                </c:pt>
                <c:pt idx="86">
                  <c:v/>
                </c:pt>
                <c:pt idx="87">
                  <c:v/>
                </c:pt>
                <c:pt idx="88">
                  <c:v>1980</c:v>
                </c:pt>
                <c:pt idx="89">
                  <c:v/>
                </c:pt>
                <c:pt idx="90">
                  <c:v/>
                </c:pt>
                <c:pt idx="91">
                  <c:v/>
                </c:pt>
                <c:pt idx="92">
                  <c:v/>
                </c:pt>
                <c:pt idx="93">
                  <c:v>1985</c:v>
                </c:pt>
                <c:pt idx="94">
                  <c:v/>
                </c:pt>
                <c:pt idx="95">
                  <c:v/>
                </c:pt>
                <c:pt idx="96">
                  <c:v/>
                </c:pt>
                <c:pt idx="97">
                  <c:v/>
                </c:pt>
                <c:pt idx="98">
                  <c:v>1990</c:v>
                </c:pt>
                <c:pt idx="99">
                  <c:v/>
                </c:pt>
                <c:pt idx="100">
                  <c:v/>
                </c:pt>
                <c:pt idx="101">
                  <c:v/>
                </c:pt>
                <c:pt idx="102">
                  <c:v/>
                </c:pt>
                <c:pt idx="103">
                  <c:v>1995</c:v>
                </c:pt>
                <c:pt idx="104">
                  <c:v/>
                </c:pt>
                <c:pt idx="105">
                  <c:v/>
                </c:pt>
                <c:pt idx="106">
                  <c:v/>
                </c:pt>
                <c:pt idx="107">
                  <c:v/>
                </c:pt>
                <c:pt idx="108">
                  <c:v>2000</c:v>
                </c:pt>
                <c:pt idx="109">
                  <c:v/>
                </c:pt>
                <c:pt idx="110">
                  <c:v/>
                </c:pt>
                <c:pt idx="111">
                  <c:v/>
                </c:pt>
                <c:pt idx="112">
                  <c:v/>
                </c:pt>
                <c:pt idx="113">
                  <c:v>2005</c:v>
                </c:pt>
                <c:pt idx="114">
                  <c:v/>
                </c:pt>
                <c:pt idx="115">
                  <c:v/>
                </c:pt>
                <c:pt idx="116">
                  <c:v/>
                </c:pt>
                <c:pt idx="117">
                  <c:v/>
                </c:pt>
                <c:pt idx="118">
                  <c:v>2010</c:v>
                </c:pt>
                <c:pt idx="119">
                  <c:v/>
                </c:pt>
                <c:pt idx="120">
                  <c:v/>
                </c:pt>
                <c:pt idx="121">
                  <c:v/>
                </c:pt>
                <c:pt idx="122">
                  <c:v/>
                </c:pt>
                <c:pt idx="123">
                  <c:v>2015</c:v>
                </c:pt>
                <c:pt idx="124">
                  <c:v/>
                </c:pt>
                <c:pt idx="125">
                  <c:v/>
                </c:pt>
                <c:pt idx="126">
                  <c:v/>
                </c:pt>
                <c:pt idx="127">
                  <c:v/>
                </c:pt>
                <c:pt idx="128">
                  <c:v>2020</c:v>
                </c:pt>
                <c:pt idx="129">
                  <c:v/>
                </c:pt>
                <c:pt idx="130">
                  <c:v/>
                </c:pt>
                <c:pt idx="131">
                  <c:v/>
                </c:pt>
                <c:pt idx="132">
                  <c:v/>
                </c:pt>
                <c:pt idx="133">
                  <c:v/>
                </c:pt>
              </c:strCache>
            </c:strRef>
          </c:cat>
          <c:val>
            <c:numRef>
              <c:f>Sheet3!$C$292:$C$425</c:f>
              <c:numCache>
                <c:formatCode>General</c:formatCode>
                <c:ptCount val="134"/>
                <c:pt idx="0">
                  <c:v>21.6063333333333</c:v>
                </c:pt>
                <c:pt idx="1">
                  <c:v>21.3170555555556</c:v>
                </c:pt>
                <c:pt idx="2">
                  <c:v>21.0831111111111</c:v>
                </c:pt>
                <c:pt idx="3">
                  <c:v>20.92</c:v>
                </c:pt>
                <c:pt idx="4">
                  <c:v>20.8653333333333</c:v>
                </c:pt>
                <c:pt idx="5">
                  <c:v>20.9175</c:v>
                </c:pt>
                <c:pt idx="6">
                  <c:v>21.0567222222222</c:v>
                </c:pt>
                <c:pt idx="7">
                  <c:v>21.127</c:v>
                </c:pt>
                <c:pt idx="8">
                  <c:v>21.007</c:v>
                </c:pt>
                <c:pt idx="9">
                  <c:v>21.0336666666667</c:v>
                </c:pt>
                <c:pt idx="10">
                  <c:v>21.1103333333333</c:v>
                </c:pt>
                <c:pt idx="11">
                  <c:v>20.8666666666667</c:v>
                </c:pt>
                <c:pt idx="12">
                  <c:v>20.8186666666667</c:v>
                </c:pt>
                <c:pt idx="13">
                  <c:v>20.716</c:v>
                </c:pt>
                <c:pt idx="14">
                  <c:v>20.686</c:v>
                </c:pt>
                <c:pt idx="15">
                  <c:v>20.4743333333333</c:v>
                </c:pt>
                <c:pt idx="16">
                  <c:v>20.611</c:v>
                </c:pt>
                <c:pt idx="17">
                  <c:v>20.396</c:v>
                </c:pt>
                <c:pt idx="18">
                  <c:v>20.4706666666667</c:v>
                </c:pt>
                <c:pt idx="19">
                  <c:v>20.3516666666667</c:v>
                </c:pt>
                <c:pt idx="20">
                  <c:v>20.411</c:v>
                </c:pt>
                <c:pt idx="21">
                  <c:v>20.32575</c:v>
                </c:pt>
                <c:pt idx="22">
                  <c:v>20.6521759259259</c:v>
                </c:pt>
                <c:pt idx="23">
                  <c:v>20.682414021164</c:v>
                </c:pt>
                <c:pt idx="24">
                  <c:v>20.6193822751323</c:v>
                </c:pt>
                <c:pt idx="25">
                  <c:v>20.4931441798942</c:v>
                </c:pt>
                <c:pt idx="26">
                  <c:v>20.556917989418</c:v>
                </c:pt>
                <c:pt idx="27">
                  <c:v>20.5551587301587</c:v>
                </c:pt>
                <c:pt idx="28">
                  <c:v>20.5580158730159</c:v>
                </c:pt>
                <c:pt idx="29">
                  <c:v>20.7911904761905</c:v>
                </c:pt>
                <c:pt idx="30">
                  <c:v>20.9440476190476</c:v>
                </c:pt>
                <c:pt idx="31">
                  <c:v>20.8521428571429</c:v>
                </c:pt>
                <c:pt idx="32">
                  <c:v>20.5085714285714</c:v>
                </c:pt>
                <c:pt idx="33">
                  <c:v>20.467619047619</c:v>
                </c:pt>
                <c:pt idx="34">
                  <c:v>20.3376190476191</c:v>
                </c:pt>
                <c:pt idx="35">
                  <c:v>20.3361904761905</c:v>
                </c:pt>
                <c:pt idx="36">
                  <c:v>20.4114285714286</c:v>
                </c:pt>
                <c:pt idx="37">
                  <c:v>20.4585714285714</c:v>
                </c:pt>
                <c:pt idx="38">
                  <c:v>20.6671428571429</c:v>
                </c:pt>
                <c:pt idx="39">
                  <c:v>20.545</c:v>
                </c:pt>
                <c:pt idx="40">
                  <c:v>20.4357142857143</c:v>
                </c:pt>
                <c:pt idx="41">
                  <c:v>20.3338095238095</c:v>
                </c:pt>
                <c:pt idx="42">
                  <c:v>20.6221428571429</c:v>
                </c:pt>
                <c:pt idx="43">
                  <c:v>20.437619047619</c:v>
                </c:pt>
                <c:pt idx="44">
                  <c:v>20.5233333333333</c:v>
                </c:pt>
                <c:pt idx="45">
                  <c:v>20.6430952380952</c:v>
                </c:pt>
                <c:pt idx="46">
                  <c:v>20.7947619047619</c:v>
                </c:pt>
                <c:pt idx="47">
                  <c:v>20.7188095238095</c:v>
                </c:pt>
                <c:pt idx="48">
                  <c:v>20.8369047619048</c:v>
                </c:pt>
                <c:pt idx="49">
                  <c:v>20.8445238095238</c:v>
                </c:pt>
                <c:pt idx="50">
                  <c:v>20.8275</c:v>
                </c:pt>
                <c:pt idx="51">
                  <c:v>20.6155952380952</c:v>
                </c:pt>
                <c:pt idx="52">
                  <c:v>20.5596428571429</c:v>
                </c:pt>
                <c:pt idx="53">
                  <c:v>20.4122619047619</c:v>
                </c:pt>
                <c:pt idx="54">
                  <c:v>20.2751190476191</c:v>
                </c:pt>
                <c:pt idx="55">
                  <c:v>20.2780952380952</c:v>
                </c:pt>
                <c:pt idx="56">
                  <c:v>20.3057142857143</c:v>
                </c:pt>
                <c:pt idx="57">
                  <c:v>20.1261904761905</c:v>
                </c:pt>
                <c:pt idx="58">
                  <c:v>20.265</c:v>
                </c:pt>
                <c:pt idx="59">
                  <c:v>20.4604761904762</c:v>
                </c:pt>
                <c:pt idx="60">
                  <c:v>20.2711904761905</c:v>
                </c:pt>
                <c:pt idx="61">
                  <c:v>20.3526190476191</c:v>
                </c:pt>
                <c:pt idx="62">
                  <c:v>20.4454761904762</c:v>
                </c:pt>
                <c:pt idx="63">
                  <c:v>20.2547619047619</c:v>
                </c:pt>
                <c:pt idx="64">
                  <c:v>20.0554761904762</c:v>
                </c:pt>
                <c:pt idx="65">
                  <c:v>20.3166666666667</c:v>
                </c:pt>
                <c:pt idx="66">
                  <c:v>20.2033333333333</c:v>
                </c:pt>
                <c:pt idx="67">
                  <c:v>20.4109523809524</c:v>
                </c:pt>
                <c:pt idx="68">
                  <c:v>20.387380952381</c:v>
                </c:pt>
                <c:pt idx="69">
                  <c:v>20.7542857142857</c:v>
                </c:pt>
                <c:pt idx="70">
                  <c:v>20.7171428571429</c:v>
                </c:pt>
                <c:pt idx="71">
                  <c:v>20.764880952381</c:v>
                </c:pt>
                <c:pt idx="72">
                  <c:v>20.4636904761905</c:v>
                </c:pt>
                <c:pt idx="73">
                  <c:v>20.6667857142857</c:v>
                </c:pt>
                <c:pt idx="74">
                  <c:v>20.3946428571429</c:v>
                </c:pt>
                <c:pt idx="75">
                  <c:v>20.4572619047619</c:v>
                </c:pt>
                <c:pt idx="76">
                  <c:v>20.4550396825397</c:v>
                </c:pt>
                <c:pt idx="77">
                  <c:v>20.4948015873016</c:v>
                </c:pt>
                <c:pt idx="78">
                  <c:v>20.2009920634921</c:v>
                </c:pt>
                <c:pt idx="79">
                  <c:v>20.1764682539683</c:v>
                </c:pt>
                <c:pt idx="80">
                  <c:v>20.1245634920635</c:v>
                </c:pt>
                <c:pt idx="81">
                  <c:v>20.242380952381</c:v>
                </c:pt>
                <c:pt idx="82">
                  <c:v>20.265</c:v>
                </c:pt>
                <c:pt idx="83">
                  <c:v>20.5040476190476</c:v>
                </c:pt>
                <c:pt idx="84">
                  <c:v>20.4897619047619</c:v>
                </c:pt>
                <c:pt idx="85">
                  <c:v>20.4535714285714</c:v>
                </c:pt>
                <c:pt idx="86">
                  <c:v>20.2914285714286</c:v>
                </c:pt>
                <c:pt idx="87">
                  <c:v>20.3980952380952</c:v>
                </c:pt>
                <c:pt idx="88">
                  <c:v>20.5007142857143</c:v>
                </c:pt>
                <c:pt idx="89">
                  <c:v>20.6535714285714</c:v>
                </c:pt>
                <c:pt idx="90">
                  <c:v>20.7733333333333</c:v>
                </c:pt>
                <c:pt idx="91">
                  <c:v>20.8797619047619</c:v>
                </c:pt>
                <c:pt idx="92">
                  <c:v>20.777380952381</c:v>
                </c:pt>
                <c:pt idx="93">
                  <c:v>20.6347619047619</c:v>
                </c:pt>
                <c:pt idx="94">
                  <c:v>20.4861904761905</c:v>
                </c:pt>
                <c:pt idx="95">
                  <c:v>20.33</c:v>
                </c:pt>
                <c:pt idx="96">
                  <c:v>20.4795238095238</c:v>
                </c:pt>
                <c:pt idx="97">
                  <c:v>20.572619047619</c:v>
                </c:pt>
                <c:pt idx="98">
                  <c:v>20.6859523809524</c:v>
                </c:pt>
                <c:pt idx="99">
                  <c:v>20.8390476190476</c:v>
                </c:pt>
                <c:pt idx="100">
                  <c:v>20.6628571428571</c:v>
                </c:pt>
                <c:pt idx="101">
                  <c:v>20.6109523809524</c:v>
                </c:pt>
                <c:pt idx="102">
                  <c:v>20.6645238095238</c:v>
                </c:pt>
                <c:pt idx="103">
                  <c:v>20.5095238095238</c:v>
                </c:pt>
                <c:pt idx="104">
                  <c:v>20.3833333333333</c:v>
                </c:pt>
                <c:pt idx="105">
                  <c:v>20.6080952380952</c:v>
                </c:pt>
                <c:pt idx="106">
                  <c:v>20.5480952380952</c:v>
                </c:pt>
                <c:pt idx="107">
                  <c:v>20.5971428571429</c:v>
                </c:pt>
                <c:pt idx="108">
                  <c:v>20.7926190476191</c:v>
                </c:pt>
                <c:pt idx="109">
                  <c:v>20.9040476190476</c:v>
                </c:pt>
                <c:pt idx="110">
                  <c:v>20.9852380952381</c:v>
                </c:pt>
                <c:pt idx="111">
                  <c:v>20.9716666666667</c:v>
                </c:pt>
                <c:pt idx="112">
                  <c:v>20.9264285714286</c:v>
                </c:pt>
                <c:pt idx="113">
                  <c:v>20.9428571428571</c:v>
                </c:pt>
                <c:pt idx="114">
                  <c:v>21.0304761904762</c:v>
                </c:pt>
                <c:pt idx="115">
                  <c:v>21.195</c:v>
                </c:pt>
                <c:pt idx="116">
                  <c:v>21.27</c:v>
                </c:pt>
                <c:pt idx="117">
                  <c:v>21.4504761904762</c:v>
                </c:pt>
                <c:pt idx="118">
                  <c:v>21.3469047619048</c:v>
                </c:pt>
                <c:pt idx="119">
                  <c:v>21.2407142857143</c:v>
                </c:pt>
                <c:pt idx="120">
                  <c:v>21.057380952381</c:v>
                </c:pt>
                <c:pt idx="121">
                  <c:v>21.1828571428571</c:v>
                </c:pt>
                <c:pt idx="122">
                  <c:v>21.1790476190476</c:v>
                </c:pt>
                <c:pt idx="123">
                  <c:v>21.2811904761905</c:v>
                </c:pt>
                <c:pt idx="124">
                  <c:v>21.3183333333333</c:v>
                </c:pt>
                <c:pt idx="125">
                  <c:v>21.4204761904762</c:v>
                </c:pt>
                <c:pt idx="126">
                  <c:v>21.4435714285714</c:v>
                </c:pt>
                <c:pt idx="127">
                  <c:v>21.4395238095238</c:v>
                </c:pt>
                <c:pt idx="128">
                  <c:v>21.3157142857143</c:v>
                </c:pt>
                <c:pt idx="129">
                  <c:v>21.2842857142857</c:v>
                </c:pt>
                <c:pt idx="130">
                  <c:v>21.0447495593329</c:v>
                </c:pt>
              </c:numCache>
            </c:numRef>
          </c:val>
          <c:smooth val="1"/>
        </c:ser>
        <c:ser>
          <c:idx val="1"/>
          <c:order val="1"/>
          <c:spPr>
            <a:solidFill>
              <a:srgbClr val="ff420e"/>
            </a:solidFill>
            <a:ln w="28800">
              <a:solidFill>
                <a:srgbClr val="ff420e"/>
              </a:solidFill>
              <a:round/>
            </a:ln>
          </c:spPr>
          <c:marker>
            <c:symbol val="none"/>
          </c:marker>
          <c:dLbls>
            <c:txPr>
              <a:bodyPr wrap="none"/>
              <a:lstStyle/>
              <a:p>
                <a:pPr>
                  <a:defRPr b="0" sz="1000" spc="-1" strike="noStrike">
                    <a:solidFill>
                      <a:srgbClr val="000000"/>
                    </a:solidFill>
                    <a:latin typeface="Arial"/>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Sheet3!$A$292:$A$425</c:f>
              <c:strCache>
                <c:ptCount val="134"/>
                <c:pt idx="0">
                  <c:v/>
                </c:pt>
                <c:pt idx="1">
                  <c:v/>
                </c:pt>
                <c:pt idx="2">
                  <c:v/>
                </c:pt>
                <c:pt idx="3">
                  <c:v>1895</c:v>
                </c:pt>
                <c:pt idx="4">
                  <c:v/>
                </c:pt>
                <c:pt idx="5">
                  <c:v/>
                </c:pt>
                <c:pt idx="6">
                  <c:v/>
                </c:pt>
                <c:pt idx="7">
                  <c:v/>
                </c:pt>
                <c:pt idx="8">
                  <c:v>1900</c:v>
                </c:pt>
                <c:pt idx="9">
                  <c:v/>
                </c:pt>
                <c:pt idx="10">
                  <c:v/>
                </c:pt>
                <c:pt idx="11">
                  <c:v/>
                </c:pt>
                <c:pt idx="12">
                  <c:v/>
                </c:pt>
                <c:pt idx="13">
                  <c:v>1905</c:v>
                </c:pt>
                <c:pt idx="14">
                  <c:v/>
                </c:pt>
                <c:pt idx="15">
                  <c:v/>
                </c:pt>
                <c:pt idx="16">
                  <c:v/>
                </c:pt>
                <c:pt idx="17">
                  <c:v/>
                </c:pt>
                <c:pt idx="18">
                  <c:v>1910</c:v>
                </c:pt>
                <c:pt idx="19">
                  <c:v/>
                </c:pt>
                <c:pt idx="20">
                  <c:v/>
                </c:pt>
                <c:pt idx="21">
                  <c:v/>
                </c:pt>
                <c:pt idx="22">
                  <c:v/>
                </c:pt>
                <c:pt idx="23">
                  <c:v>1915</c:v>
                </c:pt>
                <c:pt idx="24">
                  <c:v/>
                </c:pt>
                <c:pt idx="25">
                  <c:v/>
                </c:pt>
                <c:pt idx="26">
                  <c:v/>
                </c:pt>
                <c:pt idx="27">
                  <c:v/>
                </c:pt>
                <c:pt idx="28">
                  <c:v>1920</c:v>
                </c:pt>
                <c:pt idx="29">
                  <c:v/>
                </c:pt>
                <c:pt idx="30">
                  <c:v/>
                </c:pt>
                <c:pt idx="31">
                  <c:v/>
                </c:pt>
                <c:pt idx="32">
                  <c:v/>
                </c:pt>
                <c:pt idx="33">
                  <c:v>1925</c:v>
                </c:pt>
                <c:pt idx="34">
                  <c:v/>
                </c:pt>
                <c:pt idx="35">
                  <c:v/>
                </c:pt>
                <c:pt idx="36">
                  <c:v/>
                </c:pt>
                <c:pt idx="37">
                  <c:v/>
                </c:pt>
                <c:pt idx="38">
                  <c:v>1930</c:v>
                </c:pt>
                <c:pt idx="39">
                  <c:v/>
                </c:pt>
                <c:pt idx="40">
                  <c:v/>
                </c:pt>
                <c:pt idx="41">
                  <c:v/>
                </c:pt>
                <c:pt idx="42">
                  <c:v/>
                </c:pt>
                <c:pt idx="43">
                  <c:v>1935</c:v>
                </c:pt>
                <c:pt idx="44">
                  <c:v/>
                </c:pt>
                <c:pt idx="45">
                  <c:v/>
                </c:pt>
                <c:pt idx="46">
                  <c:v/>
                </c:pt>
                <c:pt idx="47">
                  <c:v/>
                </c:pt>
                <c:pt idx="48">
                  <c:v>1940</c:v>
                </c:pt>
                <c:pt idx="49">
                  <c:v/>
                </c:pt>
                <c:pt idx="50">
                  <c:v/>
                </c:pt>
                <c:pt idx="51">
                  <c:v/>
                </c:pt>
                <c:pt idx="52">
                  <c:v/>
                </c:pt>
                <c:pt idx="53">
                  <c:v>1945</c:v>
                </c:pt>
                <c:pt idx="54">
                  <c:v/>
                </c:pt>
                <c:pt idx="55">
                  <c:v/>
                </c:pt>
                <c:pt idx="56">
                  <c:v/>
                </c:pt>
                <c:pt idx="57">
                  <c:v/>
                </c:pt>
                <c:pt idx="58">
                  <c:v>1950</c:v>
                </c:pt>
                <c:pt idx="59">
                  <c:v/>
                </c:pt>
                <c:pt idx="60">
                  <c:v/>
                </c:pt>
                <c:pt idx="61">
                  <c:v/>
                </c:pt>
                <c:pt idx="62">
                  <c:v/>
                </c:pt>
                <c:pt idx="63">
                  <c:v>1955</c:v>
                </c:pt>
                <c:pt idx="64">
                  <c:v/>
                </c:pt>
                <c:pt idx="65">
                  <c:v/>
                </c:pt>
                <c:pt idx="66">
                  <c:v/>
                </c:pt>
                <c:pt idx="67">
                  <c:v/>
                </c:pt>
                <c:pt idx="68">
                  <c:v>1960</c:v>
                </c:pt>
                <c:pt idx="69">
                  <c:v/>
                </c:pt>
                <c:pt idx="70">
                  <c:v/>
                </c:pt>
                <c:pt idx="71">
                  <c:v/>
                </c:pt>
                <c:pt idx="72">
                  <c:v/>
                </c:pt>
                <c:pt idx="73">
                  <c:v>1965</c:v>
                </c:pt>
                <c:pt idx="74">
                  <c:v/>
                </c:pt>
                <c:pt idx="75">
                  <c:v/>
                </c:pt>
                <c:pt idx="76">
                  <c:v/>
                </c:pt>
                <c:pt idx="77">
                  <c:v/>
                </c:pt>
                <c:pt idx="78">
                  <c:v>1970</c:v>
                </c:pt>
                <c:pt idx="79">
                  <c:v/>
                </c:pt>
                <c:pt idx="80">
                  <c:v/>
                </c:pt>
                <c:pt idx="81">
                  <c:v/>
                </c:pt>
                <c:pt idx="82">
                  <c:v/>
                </c:pt>
                <c:pt idx="83">
                  <c:v>1975</c:v>
                </c:pt>
                <c:pt idx="84">
                  <c:v/>
                </c:pt>
                <c:pt idx="85">
                  <c:v/>
                </c:pt>
                <c:pt idx="86">
                  <c:v/>
                </c:pt>
                <c:pt idx="87">
                  <c:v/>
                </c:pt>
                <c:pt idx="88">
                  <c:v>1980</c:v>
                </c:pt>
                <c:pt idx="89">
                  <c:v/>
                </c:pt>
                <c:pt idx="90">
                  <c:v/>
                </c:pt>
                <c:pt idx="91">
                  <c:v/>
                </c:pt>
                <c:pt idx="92">
                  <c:v/>
                </c:pt>
                <c:pt idx="93">
                  <c:v>1985</c:v>
                </c:pt>
                <c:pt idx="94">
                  <c:v/>
                </c:pt>
                <c:pt idx="95">
                  <c:v/>
                </c:pt>
                <c:pt idx="96">
                  <c:v/>
                </c:pt>
                <c:pt idx="97">
                  <c:v/>
                </c:pt>
                <c:pt idx="98">
                  <c:v>1990</c:v>
                </c:pt>
                <c:pt idx="99">
                  <c:v/>
                </c:pt>
                <c:pt idx="100">
                  <c:v/>
                </c:pt>
                <c:pt idx="101">
                  <c:v/>
                </c:pt>
                <c:pt idx="102">
                  <c:v/>
                </c:pt>
                <c:pt idx="103">
                  <c:v>1995</c:v>
                </c:pt>
                <c:pt idx="104">
                  <c:v/>
                </c:pt>
                <c:pt idx="105">
                  <c:v/>
                </c:pt>
                <c:pt idx="106">
                  <c:v/>
                </c:pt>
                <c:pt idx="107">
                  <c:v/>
                </c:pt>
                <c:pt idx="108">
                  <c:v>2000</c:v>
                </c:pt>
                <c:pt idx="109">
                  <c:v/>
                </c:pt>
                <c:pt idx="110">
                  <c:v/>
                </c:pt>
                <c:pt idx="111">
                  <c:v/>
                </c:pt>
                <c:pt idx="112">
                  <c:v/>
                </c:pt>
                <c:pt idx="113">
                  <c:v>2005</c:v>
                </c:pt>
                <c:pt idx="114">
                  <c:v/>
                </c:pt>
                <c:pt idx="115">
                  <c:v/>
                </c:pt>
                <c:pt idx="116">
                  <c:v/>
                </c:pt>
                <c:pt idx="117">
                  <c:v/>
                </c:pt>
                <c:pt idx="118">
                  <c:v>2010</c:v>
                </c:pt>
                <c:pt idx="119">
                  <c:v/>
                </c:pt>
                <c:pt idx="120">
                  <c:v/>
                </c:pt>
                <c:pt idx="121">
                  <c:v/>
                </c:pt>
                <c:pt idx="122">
                  <c:v/>
                </c:pt>
                <c:pt idx="123">
                  <c:v>2015</c:v>
                </c:pt>
                <c:pt idx="124">
                  <c:v/>
                </c:pt>
                <c:pt idx="125">
                  <c:v/>
                </c:pt>
                <c:pt idx="126">
                  <c:v/>
                </c:pt>
                <c:pt idx="127">
                  <c:v/>
                </c:pt>
                <c:pt idx="128">
                  <c:v>2020</c:v>
                </c:pt>
                <c:pt idx="129">
                  <c:v/>
                </c:pt>
                <c:pt idx="130">
                  <c:v/>
                </c:pt>
                <c:pt idx="131">
                  <c:v/>
                </c:pt>
                <c:pt idx="132">
                  <c:v/>
                </c:pt>
                <c:pt idx="133">
                  <c:v/>
                </c:pt>
              </c:strCache>
            </c:strRef>
          </c:cat>
          <c:val>
            <c:numRef>
              <c:f>Sheet3!$D$292:$D$425</c:f>
              <c:numCache>
                <c:formatCode>General</c:formatCode>
                <c:ptCount val="134"/>
                <c:pt idx="0">
                  <c:v>21.3834351851852</c:v>
                </c:pt>
                <c:pt idx="1">
                  <c:v>21.3525</c:v>
                </c:pt>
                <c:pt idx="2">
                  <c:v>21.3529166666667</c:v>
                </c:pt>
                <c:pt idx="3">
                  <c:v>21.34275</c:v>
                </c:pt>
                <c:pt idx="4">
                  <c:v>21.29825</c:v>
                </c:pt>
                <c:pt idx="5">
                  <c:v>21.2619166666667</c:v>
                </c:pt>
                <c:pt idx="6">
                  <c:v>21.1868888888889</c:v>
                </c:pt>
                <c:pt idx="7">
                  <c:v>21.1050555555556</c:v>
                </c:pt>
                <c:pt idx="8">
                  <c:v>20.9635</c:v>
                </c:pt>
                <c:pt idx="9">
                  <c:v>20.9495</c:v>
                </c:pt>
                <c:pt idx="10">
                  <c:v>21.0139166666667</c:v>
                </c:pt>
                <c:pt idx="11">
                  <c:v>20.9616944444444</c:v>
                </c:pt>
                <c:pt idx="12">
                  <c:v>20.9728333333333</c:v>
                </c:pt>
                <c:pt idx="13">
                  <c:v>20.8615</c:v>
                </c:pt>
                <c:pt idx="14">
                  <c:v>20.8598333333333</c:v>
                </c:pt>
                <c:pt idx="15">
                  <c:v>20.7923333333333</c:v>
                </c:pt>
                <c:pt idx="16">
                  <c:v>20.7388333333333</c:v>
                </c:pt>
                <c:pt idx="17">
                  <c:v>20.6073333333333</c:v>
                </c:pt>
                <c:pt idx="18">
                  <c:v>20.5933333333333</c:v>
                </c:pt>
                <c:pt idx="19">
                  <c:v>20.5188333333333</c:v>
                </c:pt>
                <c:pt idx="20">
                  <c:v>20.4426666666667</c:v>
                </c:pt>
                <c:pt idx="21">
                  <c:v>20.468375</c:v>
                </c:pt>
                <c:pt idx="22">
                  <c:v>20.524087962963</c:v>
                </c:pt>
                <c:pt idx="23">
                  <c:v>20.5765403439153</c:v>
                </c:pt>
                <c:pt idx="24">
                  <c:v>20.4855244708995</c:v>
                </c:pt>
                <c:pt idx="25">
                  <c:v>20.4520720899471</c:v>
                </c:pt>
                <c:pt idx="26">
                  <c:v>20.441333994709</c:v>
                </c:pt>
                <c:pt idx="27">
                  <c:v>20.6036673280423</c:v>
                </c:pt>
                <c:pt idx="28">
                  <c:v>20.62021494709</c:v>
                </c:pt>
                <c:pt idx="29">
                  <c:v>20.7052863756614</c:v>
                </c:pt>
                <c:pt idx="30">
                  <c:v>20.7185958994709</c:v>
                </c:pt>
                <c:pt idx="31">
                  <c:v>20.7045304232804</c:v>
                </c:pt>
                <c:pt idx="32">
                  <c:v>20.5318650793651</c:v>
                </c:pt>
                <c:pt idx="33">
                  <c:v>20.5128174603175</c:v>
                </c:pt>
                <c:pt idx="34">
                  <c:v>20.5644047619048</c:v>
                </c:pt>
                <c:pt idx="35">
                  <c:v>20.640119047619</c:v>
                </c:pt>
                <c:pt idx="36">
                  <c:v>20.6317857142857</c:v>
                </c:pt>
                <c:pt idx="37">
                  <c:v>20.4835714285714</c:v>
                </c:pt>
                <c:pt idx="38">
                  <c:v>20.567380952381</c:v>
                </c:pt>
                <c:pt idx="39">
                  <c:v>20.4413095238095</c:v>
                </c:pt>
                <c:pt idx="40">
                  <c:v>20.3859523809524</c:v>
                </c:pt>
                <c:pt idx="41">
                  <c:v>20.372619047619</c:v>
                </c:pt>
                <c:pt idx="42">
                  <c:v>20.5403571428571</c:v>
                </c:pt>
                <c:pt idx="43">
                  <c:v>20.552380952381</c:v>
                </c:pt>
                <c:pt idx="44">
                  <c:v>20.5341666666667</c:v>
                </c:pt>
                <c:pt idx="45">
                  <c:v>20.5394047619048</c:v>
                </c:pt>
                <c:pt idx="46">
                  <c:v>20.5642857142857</c:v>
                </c:pt>
                <c:pt idx="47">
                  <c:v>20.6704761904762</c:v>
                </c:pt>
                <c:pt idx="48">
                  <c:v>20.6372619047619</c:v>
                </c:pt>
                <c:pt idx="49">
                  <c:v>20.6839285714286</c:v>
                </c:pt>
                <c:pt idx="50">
                  <c:v>20.7352976190476</c:v>
                </c:pt>
                <c:pt idx="51">
                  <c:v>20.7051785714286</c:v>
                </c:pt>
                <c:pt idx="52">
                  <c:v>20.6392261904762</c:v>
                </c:pt>
                <c:pt idx="53">
                  <c:v>20.6245833333333</c:v>
                </c:pt>
                <c:pt idx="54">
                  <c:v>20.5598214285714</c:v>
                </c:pt>
                <c:pt idx="55">
                  <c:v>20.5527976190476</c:v>
                </c:pt>
                <c:pt idx="56">
                  <c:v>20.4606547619048</c:v>
                </c:pt>
                <c:pt idx="57">
                  <c:v>20.3429166666667</c:v>
                </c:pt>
                <c:pt idx="58">
                  <c:v>20.338630952381</c:v>
                </c:pt>
                <c:pt idx="59">
                  <c:v>20.3677976190476</c:v>
                </c:pt>
                <c:pt idx="60">
                  <c:v>20.2746428571429</c:v>
                </c:pt>
                <c:pt idx="61">
                  <c:v>20.3291666666667</c:v>
                </c:pt>
                <c:pt idx="62">
                  <c:v>20.2858333333333</c:v>
                </c:pt>
                <c:pt idx="63">
                  <c:v>20.259880952381</c:v>
                </c:pt>
                <c:pt idx="64">
                  <c:v>20.2579761904762</c:v>
                </c:pt>
                <c:pt idx="65">
                  <c:v>20.2939285714286</c:v>
                </c:pt>
                <c:pt idx="66">
                  <c:v>20.2779761904762</c:v>
                </c:pt>
                <c:pt idx="67">
                  <c:v>20.4282142857143</c:v>
                </c:pt>
                <c:pt idx="68">
                  <c:v>20.3210714285714</c:v>
                </c:pt>
                <c:pt idx="69">
                  <c:v>20.404880952381</c:v>
                </c:pt>
                <c:pt idx="70">
                  <c:v>20.5169047619048</c:v>
                </c:pt>
                <c:pt idx="71">
                  <c:v>20.4841071428571</c:v>
                </c:pt>
                <c:pt idx="72">
                  <c:v>20.4373214285714</c:v>
                </c:pt>
                <c:pt idx="73">
                  <c:v>20.5270833333333</c:v>
                </c:pt>
                <c:pt idx="74">
                  <c:v>20.5744642857143</c:v>
                </c:pt>
                <c:pt idx="75">
                  <c:v>20.5872023809524</c:v>
                </c:pt>
                <c:pt idx="76">
                  <c:v>20.6099603174603</c:v>
                </c:pt>
                <c:pt idx="77">
                  <c:v>20.479246031746</c:v>
                </c:pt>
                <c:pt idx="78">
                  <c:v>20.4338888888889</c:v>
                </c:pt>
                <c:pt idx="79">
                  <c:v>20.2855555555556</c:v>
                </c:pt>
                <c:pt idx="80">
                  <c:v>20.2909126984127</c:v>
                </c:pt>
                <c:pt idx="81">
                  <c:v>20.3487103174603</c:v>
                </c:pt>
                <c:pt idx="82">
                  <c:v>20.3799007936508</c:v>
                </c:pt>
                <c:pt idx="83">
                  <c:v>20.3525198412698</c:v>
                </c:pt>
                <c:pt idx="84">
                  <c:v>20.3331150793651</c:v>
                </c:pt>
                <c:pt idx="85">
                  <c:v>20.2890674603175</c:v>
                </c:pt>
                <c:pt idx="86">
                  <c:v>20.2669047619048</c:v>
                </c:pt>
                <c:pt idx="87">
                  <c:v>20.3315476190476</c:v>
                </c:pt>
                <c:pt idx="88">
                  <c:v>20.502380952381</c:v>
                </c:pt>
                <c:pt idx="89">
                  <c:v>20.5716666666667</c:v>
                </c:pt>
                <c:pt idx="90">
                  <c:v>20.6134523809524</c:v>
                </c:pt>
                <c:pt idx="91">
                  <c:v>20.5855952380952</c:v>
                </c:pt>
                <c:pt idx="92">
                  <c:v>20.5877380952381</c:v>
                </c:pt>
                <c:pt idx="93">
                  <c:v>20.5677380952381</c:v>
                </c:pt>
                <c:pt idx="94">
                  <c:v>20.569880952381</c:v>
                </c:pt>
                <c:pt idx="95">
                  <c:v>20.5516666666667</c:v>
                </c:pt>
                <c:pt idx="96">
                  <c:v>20.6796428571429</c:v>
                </c:pt>
                <c:pt idx="97">
                  <c:v>20.675</c:v>
                </c:pt>
                <c:pt idx="98">
                  <c:v>20.6603571428571</c:v>
                </c:pt>
                <c:pt idx="99">
                  <c:v>20.662619047619</c:v>
                </c:pt>
                <c:pt idx="100">
                  <c:v>20.4964285714286</c:v>
                </c:pt>
                <c:pt idx="101">
                  <c:v>20.5452380952381</c:v>
                </c:pt>
                <c:pt idx="102">
                  <c:v>20.6185714285714</c:v>
                </c:pt>
                <c:pt idx="103">
                  <c:v>20.5977380952381</c:v>
                </c:pt>
                <c:pt idx="104">
                  <c:v>20.6111904761905</c:v>
                </c:pt>
                <c:pt idx="105">
                  <c:v>20.6354761904762</c:v>
                </c:pt>
                <c:pt idx="106">
                  <c:v>20.5795238095238</c:v>
                </c:pt>
                <c:pt idx="107">
                  <c:v>20.6308333333333</c:v>
                </c:pt>
                <c:pt idx="108">
                  <c:v>20.6510714285714</c:v>
                </c:pt>
                <c:pt idx="109">
                  <c:v>20.6436904761905</c:v>
                </c:pt>
                <c:pt idx="110">
                  <c:v>20.7966666666667</c:v>
                </c:pt>
                <c:pt idx="111">
                  <c:v>20.759880952381</c:v>
                </c:pt>
                <c:pt idx="112">
                  <c:v>20.7617857142857</c:v>
                </c:pt>
                <c:pt idx="113">
                  <c:v>20.8677380952381</c:v>
                </c:pt>
                <c:pt idx="114">
                  <c:v>20.9672619047619</c:v>
                </c:pt>
                <c:pt idx="115">
                  <c:v>21.090119047619</c:v>
                </c:pt>
                <c:pt idx="116">
                  <c:v>21.1208333333333</c:v>
                </c:pt>
                <c:pt idx="117">
                  <c:v>21.1884523809524</c:v>
                </c:pt>
                <c:pt idx="118">
                  <c:v>21.144880952381</c:v>
                </c:pt>
                <c:pt idx="119">
                  <c:v>21.1355952380952</c:v>
                </c:pt>
                <c:pt idx="120">
                  <c:v>21.1261904761905</c:v>
                </c:pt>
                <c:pt idx="121">
                  <c:v>21.2264285714286</c:v>
                </c:pt>
                <c:pt idx="122">
                  <c:v>21.3147619047619</c:v>
                </c:pt>
                <c:pt idx="123">
                  <c:v>21.3140476190476</c:v>
                </c:pt>
                <c:pt idx="124">
                  <c:v>21.2795238095238</c:v>
                </c:pt>
                <c:pt idx="125">
                  <c:v>21.2389285714286</c:v>
                </c:pt>
                <c:pt idx="126">
                  <c:v>21.3132142857143</c:v>
                </c:pt>
                <c:pt idx="127">
                  <c:v>21.3092857142857</c:v>
                </c:pt>
                <c:pt idx="128">
                  <c:v>21.2984523809524</c:v>
                </c:pt>
                <c:pt idx="129">
                  <c:v>21.3013095238095</c:v>
                </c:pt>
                <c:pt idx="130">
                  <c:v>21.2326128749046</c:v>
                </c:pt>
              </c:numCache>
            </c:numRef>
          </c:val>
          <c:smooth val="1"/>
        </c:ser>
        <c:ser>
          <c:idx val="2"/>
          <c:order val="2"/>
          <c:spPr>
            <a:solidFill>
              <a:srgbClr val="0066cc"/>
            </a:solidFill>
            <a:ln w="28800">
              <a:solidFill>
                <a:srgbClr val="0066cc"/>
              </a:solidFill>
              <a:round/>
            </a:ln>
          </c:spPr>
          <c:marker>
            <c:symbol val="none"/>
          </c:marker>
          <c:dLbls>
            <c:txPr>
              <a:bodyPr wrap="none"/>
              <a:lstStyle/>
              <a:p>
                <a:pPr>
                  <a:defRPr b="0" sz="1000" spc="-1" strike="noStrike">
                    <a:solidFill>
                      <a:srgbClr val="000000"/>
                    </a:solidFill>
                    <a:latin typeface="Arial"/>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Sheet3!$A$292:$A$425</c:f>
              <c:strCache>
                <c:ptCount val="134"/>
                <c:pt idx="0">
                  <c:v/>
                </c:pt>
                <c:pt idx="1">
                  <c:v/>
                </c:pt>
                <c:pt idx="2">
                  <c:v/>
                </c:pt>
                <c:pt idx="3">
                  <c:v>1895</c:v>
                </c:pt>
                <c:pt idx="4">
                  <c:v/>
                </c:pt>
                <c:pt idx="5">
                  <c:v/>
                </c:pt>
                <c:pt idx="6">
                  <c:v/>
                </c:pt>
                <c:pt idx="7">
                  <c:v/>
                </c:pt>
                <c:pt idx="8">
                  <c:v>1900</c:v>
                </c:pt>
                <c:pt idx="9">
                  <c:v/>
                </c:pt>
                <c:pt idx="10">
                  <c:v/>
                </c:pt>
                <c:pt idx="11">
                  <c:v/>
                </c:pt>
                <c:pt idx="12">
                  <c:v/>
                </c:pt>
                <c:pt idx="13">
                  <c:v>1905</c:v>
                </c:pt>
                <c:pt idx="14">
                  <c:v/>
                </c:pt>
                <c:pt idx="15">
                  <c:v/>
                </c:pt>
                <c:pt idx="16">
                  <c:v/>
                </c:pt>
                <c:pt idx="17">
                  <c:v/>
                </c:pt>
                <c:pt idx="18">
                  <c:v>1910</c:v>
                </c:pt>
                <c:pt idx="19">
                  <c:v/>
                </c:pt>
                <c:pt idx="20">
                  <c:v/>
                </c:pt>
                <c:pt idx="21">
                  <c:v/>
                </c:pt>
                <c:pt idx="22">
                  <c:v/>
                </c:pt>
                <c:pt idx="23">
                  <c:v>1915</c:v>
                </c:pt>
                <c:pt idx="24">
                  <c:v/>
                </c:pt>
                <c:pt idx="25">
                  <c:v/>
                </c:pt>
                <c:pt idx="26">
                  <c:v/>
                </c:pt>
                <c:pt idx="27">
                  <c:v/>
                </c:pt>
                <c:pt idx="28">
                  <c:v>1920</c:v>
                </c:pt>
                <c:pt idx="29">
                  <c:v/>
                </c:pt>
                <c:pt idx="30">
                  <c:v/>
                </c:pt>
                <c:pt idx="31">
                  <c:v/>
                </c:pt>
                <c:pt idx="32">
                  <c:v/>
                </c:pt>
                <c:pt idx="33">
                  <c:v>1925</c:v>
                </c:pt>
                <c:pt idx="34">
                  <c:v/>
                </c:pt>
                <c:pt idx="35">
                  <c:v/>
                </c:pt>
                <c:pt idx="36">
                  <c:v/>
                </c:pt>
                <c:pt idx="37">
                  <c:v/>
                </c:pt>
                <c:pt idx="38">
                  <c:v>1930</c:v>
                </c:pt>
                <c:pt idx="39">
                  <c:v/>
                </c:pt>
                <c:pt idx="40">
                  <c:v/>
                </c:pt>
                <c:pt idx="41">
                  <c:v/>
                </c:pt>
                <c:pt idx="42">
                  <c:v/>
                </c:pt>
                <c:pt idx="43">
                  <c:v>1935</c:v>
                </c:pt>
                <c:pt idx="44">
                  <c:v/>
                </c:pt>
                <c:pt idx="45">
                  <c:v/>
                </c:pt>
                <c:pt idx="46">
                  <c:v/>
                </c:pt>
                <c:pt idx="47">
                  <c:v/>
                </c:pt>
                <c:pt idx="48">
                  <c:v>1940</c:v>
                </c:pt>
                <c:pt idx="49">
                  <c:v/>
                </c:pt>
                <c:pt idx="50">
                  <c:v/>
                </c:pt>
                <c:pt idx="51">
                  <c:v/>
                </c:pt>
                <c:pt idx="52">
                  <c:v/>
                </c:pt>
                <c:pt idx="53">
                  <c:v>1945</c:v>
                </c:pt>
                <c:pt idx="54">
                  <c:v/>
                </c:pt>
                <c:pt idx="55">
                  <c:v/>
                </c:pt>
                <c:pt idx="56">
                  <c:v/>
                </c:pt>
                <c:pt idx="57">
                  <c:v/>
                </c:pt>
                <c:pt idx="58">
                  <c:v>1950</c:v>
                </c:pt>
                <c:pt idx="59">
                  <c:v/>
                </c:pt>
                <c:pt idx="60">
                  <c:v/>
                </c:pt>
                <c:pt idx="61">
                  <c:v/>
                </c:pt>
                <c:pt idx="62">
                  <c:v/>
                </c:pt>
                <c:pt idx="63">
                  <c:v>1955</c:v>
                </c:pt>
                <c:pt idx="64">
                  <c:v/>
                </c:pt>
                <c:pt idx="65">
                  <c:v/>
                </c:pt>
                <c:pt idx="66">
                  <c:v/>
                </c:pt>
                <c:pt idx="67">
                  <c:v/>
                </c:pt>
                <c:pt idx="68">
                  <c:v>1960</c:v>
                </c:pt>
                <c:pt idx="69">
                  <c:v/>
                </c:pt>
                <c:pt idx="70">
                  <c:v/>
                </c:pt>
                <c:pt idx="71">
                  <c:v/>
                </c:pt>
                <c:pt idx="72">
                  <c:v/>
                </c:pt>
                <c:pt idx="73">
                  <c:v>1965</c:v>
                </c:pt>
                <c:pt idx="74">
                  <c:v/>
                </c:pt>
                <c:pt idx="75">
                  <c:v/>
                </c:pt>
                <c:pt idx="76">
                  <c:v/>
                </c:pt>
                <c:pt idx="77">
                  <c:v/>
                </c:pt>
                <c:pt idx="78">
                  <c:v>1970</c:v>
                </c:pt>
                <c:pt idx="79">
                  <c:v/>
                </c:pt>
                <c:pt idx="80">
                  <c:v/>
                </c:pt>
                <c:pt idx="81">
                  <c:v/>
                </c:pt>
                <c:pt idx="82">
                  <c:v/>
                </c:pt>
                <c:pt idx="83">
                  <c:v>1975</c:v>
                </c:pt>
                <c:pt idx="84">
                  <c:v/>
                </c:pt>
                <c:pt idx="85">
                  <c:v/>
                </c:pt>
                <c:pt idx="86">
                  <c:v/>
                </c:pt>
                <c:pt idx="87">
                  <c:v/>
                </c:pt>
                <c:pt idx="88">
                  <c:v>1980</c:v>
                </c:pt>
                <c:pt idx="89">
                  <c:v/>
                </c:pt>
                <c:pt idx="90">
                  <c:v/>
                </c:pt>
                <c:pt idx="91">
                  <c:v/>
                </c:pt>
                <c:pt idx="92">
                  <c:v/>
                </c:pt>
                <c:pt idx="93">
                  <c:v>1985</c:v>
                </c:pt>
                <c:pt idx="94">
                  <c:v/>
                </c:pt>
                <c:pt idx="95">
                  <c:v/>
                </c:pt>
                <c:pt idx="96">
                  <c:v/>
                </c:pt>
                <c:pt idx="97">
                  <c:v/>
                </c:pt>
                <c:pt idx="98">
                  <c:v>1990</c:v>
                </c:pt>
                <c:pt idx="99">
                  <c:v/>
                </c:pt>
                <c:pt idx="100">
                  <c:v/>
                </c:pt>
                <c:pt idx="101">
                  <c:v/>
                </c:pt>
                <c:pt idx="102">
                  <c:v/>
                </c:pt>
                <c:pt idx="103">
                  <c:v>1995</c:v>
                </c:pt>
                <c:pt idx="104">
                  <c:v/>
                </c:pt>
                <c:pt idx="105">
                  <c:v/>
                </c:pt>
                <c:pt idx="106">
                  <c:v/>
                </c:pt>
                <c:pt idx="107">
                  <c:v/>
                </c:pt>
                <c:pt idx="108">
                  <c:v>2000</c:v>
                </c:pt>
                <c:pt idx="109">
                  <c:v/>
                </c:pt>
                <c:pt idx="110">
                  <c:v/>
                </c:pt>
                <c:pt idx="111">
                  <c:v/>
                </c:pt>
                <c:pt idx="112">
                  <c:v/>
                </c:pt>
                <c:pt idx="113">
                  <c:v>2005</c:v>
                </c:pt>
                <c:pt idx="114">
                  <c:v/>
                </c:pt>
                <c:pt idx="115">
                  <c:v/>
                </c:pt>
                <c:pt idx="116">
                  <c:v/>
                </c:pt>
                <c:pt idx="117">
                  <c:v/>
                </c:pt>
                <c:pt idx="118">
                  <c:v>2010</c:v>
                </c:pt>
                <c:pt idx="119">
                  <c:v/>
                </c:pt>
                <c:pt idx="120">
                  <c:v/>
                </c:pt>
                <c:pt idx="121">
                  <c:v/>
                </c:pt>
                <c:pt idx="122">
                  <c:v/>
                </c:pt>
                <c:pt idx="123">
                  <c:v>2015</c:v>
                </c:pt>
                <c:pt idx="124">
                  <c:v/>
                </c:pt>
                <c:pt idx="125">
                  <c:v/>
                </c:pt>
                <c:pt idx="126">
                  <c:v/>
                </c:pt>
                <c:pt idx="127">
                  <c:v/>
                </c:pt>
                <c:pt idx="128">
                  <c:v>2020</c:v>
                </c:pt>
                <c:pt idx="129">
                  <c:v/>
                </c:pt>
                <c:pt idx="130">
                  <c:v/>
                </c:pt>
                <c:pt idx="131">
                  <c:v/>
                </c:pt>
                <c:pt idx="132">
                  <c:v/>
                </c:pt>
                <c:pt idx="133">
                  <c:v/>
                </c:pt>
              </c:strCache>
            </c:strRef>
          </c:cat>
          <c:val>
            <c:numRef>
              <c:f>Sheet3!$E$292:$E$425</c:f>
              <c:numCache>
                <c:formatCode>General</c:formatCode>
                <c:ptCount val="134"/>
                <c:pt idx="0">
                  <c:v>21.1067407407407</c:v>
                </c:pt>
                <c:pt idx="1">
                  <c:v>21.0934027777778</c:v>
                </c:pt>
                <c:pt idx="2">
                  <c:v>21.1284259259259</c:v>
                </c:pt>
                <c:pt idx="3">
                  <c:v>21.137787037037</c:v>
                </c:pt>
                <c:pt idx="4">
                  <c:v>21.1595648148148</c:v>
                </c:pt>
                <c:pt idx="5">
                  <c:v>21.1569259259259</c:v>
                </c:pt>
                <c:pt idx="6">
                  <c:v>21.1890648148148</c:v>
                </c:pt>
                <c:pt idx="7">
                  <c:v>21.1908703703704</c:v>
                </c:pt>
                <c:pt idx="8">
                  <c:v>21.1606481481481</c:v>
                </c:pt>
                <c:pt idx="9">
                  <c:v>21.1867314814815</c:v>
                </c:pt>
                <c:pt idx="10">
                  <c:v>21.1986759259259</c:v>
                </c:pt>
                <c:pt idx="11">
                  <c:v>21.1570972222222</c:v>
                </c:pt>
                <c:pt idx="12">
                  <c:v>21.162875</c:v>
                </c:pt>
                <c:pt idx="13">
                  <c:v>21.102125</c:v>
                </c:pt>
                <c:pt idx="14">
                  <c:v>21.0790416666667</c:v>
                </c:pt>
                <c:pt idx="15">
                  <c:v>21.027125</c:v>
                </c:pt>
                <c:pt idx="16">
                  <c:v>20.9628611111111</c:v>
                </c:pt>
                <c:pt idx="17">
                  <c:v>20.8561944444444</c:v>
                </c:pt>
                <c:pt idx="18">
                  <c:v>20.7784166666667</c:v>
                </c:pt>
                <c:pt idx="19">
                  <c:v>20.7341666666667</c:v>
                </c:pt>
                <c:pt idx="20">
                  <c:v>20.7282916666667</c:v>
                </c:pt>
                <c:pt idx="21">
                  <c:v>20.7150347222222</c:v>
                </c:pt>
                <c:pt idx="22">
                  <c:v>20.7484606481481</c:v>
                </c:pt>
                <c:pt idx="23">
                  <c:v>20.7190201719577</c:v>
                </c:pt>
                <c:pt idx="24">
                  <c:v>20.6726789021164</c:v>
                </c:pt>
                <c:pt idx="25">
                  <c:v>20.6222027116402</c:v>
                </c:pt>
                <c:pt idx="26">
                  <c:v>20.5900836640212</c:v>
                </c:pt>
                <c:pt idx="27">
                  <c:v>20.6055003306878</c:v>
                </c:pt>
                <c:pt idx="28">
                  <c:v>20.6067741402116</c:v>
                </c:pt>
                <c:pt idx="29">
                  <c:v>20.6120598544974</c:v>
                </c:pt>
                <c:pt idx="30">
                  <c:v>20.5806312830688</c:v>
                </c:pt>
                <c:pt idx="31">
                  <c:v>20.5864527116402</c:v>
                </c:pt>
                <c:pt idx="32">
                  <c:v>20.527976521164</c:v>
                </c:pt>
                <c:pt idx="33">
                  <c:v>20.5446789021164</c:v>
                </c:pt>
                <c:pt idx="34">
                  <c:v>20.5249646164021</c:v>
                </c:pt>
                <c:pt idx="35">
                  <c:v>20.5460955687831</c:v>
                </c:pt>
                <c:pt idx="36">
                  <c:v>20.5365598544974</c:v>
                </c:pt>
                <c:pt idx="37">
                  <c:v>20.5436193783069</c:v>
                </c:pt>
                <c:pt idx="38">
                  <c:v>20.5937979497355</c:v>
                </c:pt>
                <c:pt idx="39">
                  <c:v>20.5732979497355</c:v>
                </c:pt>
                <c:pt idx="40">
                  <c:v>20.5522741402116</c:v>
                </c:pt>
                <c:pt idx="41">
                  <c:v>20.5385747354497</c:v>
                </c:pt>
                <c:pt idx="42">
                  <c:v>20.5361111111111</c:v>
                </c:pt>
                <c:pt idx="43">
                  <c:v>20.5325992063492</c:v>
                </c:pt>
                <c:pt idx="44">
                  <c:v>20.5492857142857</c:v>
                </c:pt>
                <c:pt idx="45">
                  <c:v>20.5897619047619</c:v>
                </c:pt>
                <c:pt idx="46">
                  <c:v>20.5980357142857</c:v>
                </c:pt>
                <c:pt idx="47">
                  <c:v>20.5770238095238</c:v>
                </c:pt>
                <c:pt idx="48">
                  <c:v>20.6023214285714</c:v>
                </c:pt>
                <c:pt idx="49">
                  <c:v>20.562619047619</c:v>
                </c:pt>
                <c:pt idx="50">
                  <c:v>20.560625</c:v>
                </c:pt>
                <c:pt idx="51">
                  <c:v>20.5388988095238</c:v>
                </c:pt>
                <c:pt idx="52">
                  <c:v>20.5897916666667</c:v>
                </c:pt>
                <c:pt idx="53">
                  <c:v>20.5884821428571</c:v>
                </c:pt>
                <c:pt idx="54">
                  <c:v>20.546994047619</c:v>
                </c:pt>
                <c:pt idx="55">
                  <c:v>20.5461011904762</c:v>
                </c:pt>
                <c:pt idx="56">
                  <c:v>20.5124702380952</c:v>
                </c:pt>
                <c:pt idx="57">
                  <c:v>20.5066964285714</c:v>
                </c:pt>
                <c:pt idx="58">
                  <c:v>20.4879464285714</c:v>
                </c:pt>
                <c:pt idx="59">
                  <c:v>20.5258630952381</c:v>
                </c:pt>
                <c:pt idx="60">
                  <c:v>20.5049702380952</c:v>
                </c:pt>
                <c:pt idx="61">
                  <c:v>20.5171726190476</c:v>
                </c:pt>
                <c:pt idx="62">
                  <c:v>20.4625297619048</c:v>
                </c:pt>
                <c:pt idx="63">
                  <c:v>20.4422321428571</c:v>
                </c:pt>
                <c:pt idx="64">
                  <c:v>20.4088988095238</c:v>
                </c:pt>
                <c:pt idx="65">
                  <c:v>20.4233630952381</c:v>
                </c:pt>
                <c:pt idx="66">
                  <c:v>20.3693154761905</c:v>
                </c:pt>
                <c:pt idx="67">
                  <c:v>20.3855654761905</c:v>
                </c:pt>
                <c:pt idx="68">
                  <c:v>20.3298511904762</c:v>
                </c:pt>
                <c:pt idx="69">
                  <c:v>20.3863392857143</c:v>
                </c:pt>
                <c:pt idx="70">
                  <c:v>20.3957738095238</c:v>
                </c:pt>
                <c:pt idx="71">
                  <c:v>20.4066369047619</c:v>
                </c:pt>
                <c:pt idx="72">
                  <c:v>20.3615773809524</c:v>
                </c:pt>
                <c:pt idx="73">
                  <c:v>20.3934821428571</c:v>
                </c:pt>
                <c:pt idx="74">
                  <c:v>20.4162202380952</c:v>
                </c:pt>
                <c:pt idx="75">
                  <c:v>20.4405654761905</c:v>
                </c:pt>
                <c:pt idx="76">
                  <c:v>20.4439682539683</c:v>
                </c:pt>
                <c:pt idx="77">
                  <c:v>20.4537301587302</c:v>
                </c:pt>
                <c:pt idx="78">
                  <c:v>20.3774801587302</c:v>
                </c:pt>
                <c:pt idx="79">
                  <c:v>20.3452182539683</c:v>
                </c:pt>
                <c:pt idx="80">
                  <c:v>20.4039087301587</c:v>
                </c:pt>
                <c:pt idx="81">
                  <c:v>20.4164087301587</c:v>
                </c:pt>
                <c:pt idx="82">
                  <c:v>20.4086111111111</c:v>
                </c:pt>
                <c:pt idx="83">
                  <c:v>20.4398015873016</c:v>
                </c:pt>
                <c:pt idx="84">
                  <c:v>20.4537896825397</c:v>
                </c:pt>
                <c:pt idx="85">
                  <c:v>20.4381349206349</c:v>
                </c:pt>
                <c:pt idx="86">
                  <c:v>20.4384325396825</c:v>
                </c:pt>
                <c:pt idx="87">
                  <c:v>20.4053968253968</c:v>
                </c:pt>
                <c:pt idx="88">
                  <c:v>20.4681349206349</c:v>
                </c:pt>
                <c:pt idx="89">
                  <c:v>20.4286111111111</c:v>
                </c:pt>
                <c:pt idx="90">
                  <c:v>20.4521825396825</c:v>
                </c:pt>
                <c:pt idx="91">
                  <c:v>20.4671527777778</c:v>
                </c:pt>
                <c:pt idx="92">
                  <c:v>20.4838194444444</c:v>
                </c:pt>
                <c:pt idx="93">
                  <c:v>20.460128968254</c:v>
                </c:pt>
                <c:pt idx="94">
                  <c:v>20.451498015873</c:v>
                </c:pt>
                <c:pt idx="95">
                  <c:v>20.4203670634921</c:v>
                </c:pt>
                <c:pt idx="96">
                  <c:v>20.4732738095238</c:v>
                </c:pt>
                <c:pt idx="97">
                  <c:v>20.5032738095238</c:v>
                </c:pt>
                <c:pt idx="98">
                  <c:v>20.581369047619</c:v>
                </c:pt>
                <c:pt idx="99">
                  <c:v>20.6171428571429</c:v>
                </c:pt>
                <c:pt idx="100">
                  <c:v>20.5549404761905</c:v>
                </c:pt>
                <c:pt idx="101">
                  <c:v>20.5654166666667</c:v>
                </c:pt>
                <c:pt idx="102">
                  <c:v>20.6031547619048</c:v>
                </c:pt>
                <c:pt idx="103">
                  <c:v>20.5827380952381</c:v>
                </c:pt>
                <c:pt idx="104">
                  <c:v>20.5905357142857</c:v>
                </c:pt>
                <c:pt idx="105">
                  <c:v>20.5935714285714</c:v>
                </c:pt>
                <c:pt idx="106">
                  <c:v>20.6295833333333</c:v>
                </c:pt>
                <c:pt idx="107">
                  <c:v>20.6529166666667</c:v>
                </c:pt>
                <c:pt idx="108">
                  <c:v>20.6557142857143</c:v>
                </c:pt>
                <c:pt idx="109">
                  <c:v>20.6531547619048</c:v>
                </c:pt>
                <c:pt idx="110">
                  <c:v>20.6465476190476</c:v>
                </c:pt>
                <c:pt idx="111">
                  <c:v>20.6525595238095</c:v>
                </c:pt>
                <c:pt idx="112">
                  <c:v>20.6901785714286</c:v>
                </c:pt>
                <c:pt idx="113">
                  <c:v>20.7327380952381</c:v>
                </c:pt>
                <c:pt idx="114">
                  <c:v>20.7892261904762</c:v>
                </c:pt>
                <c:pt idx="115">
                  <c:v>20.8627976190476</c:v>
                </c:pt>
                <c:pt idx="116">
                  <c:v>20.8501785714286</c:v>
                </c:pt>
                <c:pt idx="117">
                  <c:v>20.9096428571429</c:v>
                </c:pt>
                <c:pt idx="118">
                  <c:v>20.8979761904762</c:v>
                </c:pt>
                <c:pt idx="119">
                  <c:v>20.8896428571429</c:v>
                </c:pt>
                <c:pt idx="120">
                  <c:v>20.9614285714286</c:v>
                </c:pt>
                <c:pt idx="121">
                  <c:v>20.9931547619048</c:v>
                </c:pt>
                <c:pt idx="122">
                  <c:v>21.0382738095238</c:v>
                </c:pt>
                <c:pt idx="123">
                  <c:v>21.0908928571429</c:v>
                </c:pt>
                <c:pt idx="124">
                  <c:v>21.1233928571429</c:v>
                </c:pt>
                <c:pt idx="125">
                  <c:v>21.1645238095238</c:v>
                </c:pt>
                <c:pt idx="126">
                  <c:v>21.2170238095238</c:v>
                </c:pt>
                <c:pt idx="127">
                  <c:v>21.248869047619</c:v>
                </c:pt>
                <c:pt idx="128">
                  <c:v>21.2216666666667</c:v>
                </c:pt>
                <c:pt idx="129">
                  <c:v>21.2184523809524</c:v>
                </c:pt>
                <c:pt idx="130">
                  <c:v>21.1794016755475</c:v>
                </c:pt>
              </c:numCache>
            </c:numRef>
          </c:val>
          <c:smooth val="1"/>
        </c:ser>
        <c:ser>
          <c:idx val="3"/>
          <c:order val="3"/>
          <c:spPr>
            <a:solidFill>
              <a:srgbClr val="993366"/>
            </a:solidFill>
            <a:ln w="28800">
              <a:solidFill>
                <a:srgbClr val="993366"/>
              </a:solidFill>
              <a:round/>
            </a:ln>
          </c:spPr>
          <c:marker>
            <c:symbol val="none"/>
          </c:marker>
          <c:dLbls>
            <c:txPr>
              <a:bodyPr wrap="none"/>
              <a:lstStyle/>
              <a:p>
                <a:pPr>
                  <a:defRPr b="0" sz="1000" spc="-1" strike="noStrike">
                    <a:solidFill>
                      <a:srgbClr val="000000"/>
                    </a:solidFill>
                    <a:latin typeface="Arial"/>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Sheet3!$A$292:$A$425</c:f>
              <c:strCache>
                <c:ptCount val="134"/>
                <c:pt idx="0">
                  <c:v/>
                </c:pt>
                <c:pt idx="1">
                  <c:v/>
                </c:pt>
                <c:pt idx="2">
                  <c:v/>
                </c:pt>
                <c:pt idx="3">
                  <c:v>1895</c:v>
                </c:pt>
                <c:pt idx="4">
                  <c:v/>
                </c:pt>
                <c:pt idx="5">
                  <c:v/>
                </c:pt>
                <c:pt idx="6">
                  <c:v/>
                </c:pt>
                <c:pt idx="7">
                  <c:v/>
                </c:pt>
                <c:pt idx="8">
                  <c:v>1900</c:v>
                </c:pt>
                <c:pt idx="9">
                  <c:v/>
                </c:pt>
                <c:pt idx="10">
                  <c:v/>
                </c:pt>
                <c:pt idx="11">
                  <c:v/>
                </c:pt>
                <c:pt idx="12">
                  <c:v/>
                </c:pt>
                <c:pt idx="13">
                  <c:v>1905</c:v>
                </c:pt>
                <c:pt idx="14">
                  <c:v/>
                </c:pt>
                <c:pt idx="15">
                  <c:v/>
                </c:pt>
                <c:pt idx="16">
                  <c:v/>
                </c:pt>
                <c:pt idx="17">
                  <c:v/>
                </c:pt>
                <c:pt idx="18">
                  <c:v>1910</c:v>
                </c:pt>
                <c:pt idx="19">
                  <c:v/>
                </c:pt>
                <c:pt idx="20">
                  <c:v/>
                </c:pt>
                <c:pt idx="21">
                  <c:v/>
                </c:pt>
                <c:pt idx="22">
                  <c:v/>
                </c:pt>
                <c:pt idx="23">
                  <c:v>1915</c:v>
                </c:pt>
                <c:pt idx="24">
                  <c:v/>
                </c:pt>
                <c:pt idx="25">
                  <c:v/>
                </c:pt>
                <c:pt idx="26">
                  <c:v/>
                </c:pt>
                <c:pt idx="27">
                  <c:v/>
                </c:pt>
                <c:pt idx="28">
                  <c:v>1920</c:v>
                </c:pt>
                <c:pt idx="29">
                  <c:v/>
                </c:pt>
                <c:pt idx="30">
                  <c:v/>
                </c:pt>
                <c:pt idx="31">
                  <c:v/>
                </c:pt>
                <c:pt idx="32">
                  <c:v/>
                </c:pt>
                <c:pt idx="33">
                  <c:v>1925</c:v>
                </c:pt>
                <c:pt idx="34">
                  <c:v/>
                </c:pt>
                <c:pt idx="35">
                  <c:v/>
                </c:pt>
                <c:pt idx="36">
                  <c:v/>
                </c:pt>
                <c:pt idx="37">
                  <c:v/>
                </c:pt>
                <c:pt idx="38">
                  <c:v>1930</c:v>
                </c:pt>
                <c:pt idx="39">
                  <c:v/>
                </c:pt>
                <c:pt idx="40">
                  <c:v/>
                </c:pt>
                <c:pt idx="41">
                  <c:v/>
                </c:pt>
                <c:pt idx="42">
                  <c:v/>
                </c:pt>
                <c:pt idx="43">
                  <c:v>1935</c:v>
                </c:pt>
                <c:pt idx="44">
                  <c:v/>
                </c:pt>
                <c:pt idx="45">
                  <c:v/>
                </c:pt>
                <c:pt idx="46">
                  <c:v/>
                </c:pt>
                <c:pt idx="47">
                  <c:v/>
                </c:pt>
                <c:pt idx="48">
                  <c:v>1940</c:v>
                </c:pt>
                <c:pt idx="49">
                  <c:v/>
                </c:pt>
                <c:pt idx="50">
                  <c:v/>
                </c:pt>
                <c:pt idx="51">
                  <c:v/>
                </c:pt>
                <c:pt idx="52">
                  <c:v/>
                </c:pt>
                <c:pt idx="53">
                  <c:v>1945</c:v>
                </c:pt>
                <c:pt idx="54">
                  <c:v/>
                </c:pt>
                <c:pt idx="55">
                  <c:v/>
                </c:pt>
                <c:pt idx="56">
                  <c:v/>
                </c:pt>
                <c:pt idx="57">
                  <c:v/>
                </c:pt>
                <c:pt idx="58">
                  <c:v>1950</c:v>
                </c:pt>
                <c:pt idx="59">
                  <c:v/>
                </c:pt>
                <c:pt idx="60">
                  <c:v/>
                </c:pt>
                <c:pt idx="61">
                  <c:v/>
                </c:pt>
                <c:pt idx="62">
                  <c:v/>
                </c:pt>
                <c:pt idx="63">
                  <c:v>1955</c:v>
                </c:pt>
                <c:pt idx="64">
                  <c:v/>
                </c:pt>
                <c:pt idx="65">
                  <c:v/>
                </c:pt>
                <c:pt idx="66">
                  <c:v/>
                </c:pt>
                <c:pt idx="67">
                  <c:v/>
                </c:pt>
                <c:pt idx="68">
                  <c:v>1960</c:v>
                </c:pt>
                <c:pt idx="69">
                  <c:v/>
                </c:pt>
                <c:pt idx="70">
                  <c:v/>
                </c:pt>
                <c:pt idx="71">
                  <c:v/>
                </c:pt>
                <c:pt idx="72">
                  <c:v/>
                </c:pt>
                <c:pt idx="73">
                  <c:v>1965</c:v>
                </c:pt>
                <c:pt idx="74">
                  <c:v/>
                </c:pt>
                <c:pt idx="75">
                  <c:v/>
                </c:pt>
                <c:pt idx="76">
                  <c:v/>
                </c:pt>
                <c:pt idx="77">
                  <c:v/>
                </c:pt>
                <c:pt idx="78">
                  <c:v>1970</c:v>
                </c:pt>
                <c:pt idx="79">
                  <c:v/>
                </c:pt>
                <c:pt idx="80">
                  <c:v/>
                </c:pt>
                <c:pt idx="81">
                  <c:v/>
                </c:pt>
                <c:pt idx="82">
                  <c:v/>
                </c:pt>
                <c:pt idx="83">
                  <c:v>1975</c:v>
                </c:pt>
                <c:pt idx="84">
                  <c:v/>
                </c:pt>
                <c:pt idx="85">
                  <c:v/>
                </c:pt>
                <c:pt idx="86">
                  <c:v/>
                </c:pt>
                <c:pt idx="87">
                  <c:v/>
                </c:pt>
                <c:pt idx="88">
                  <c:v>1980</c:v>
                </c:pt>
                <c:pt idx="89">
                  <c:v/>
                </c:pt>
                <c:pt idx="90">
                  <c:v/>
                </c:pt>
                <c:pt idx="91">
                  <c:v/>
                </c:pt>
                <c:pt idx="92">
                  <c:v/>
                </c:pt>
                <c:pt idx="93">
                  <c:v>1985</c:v>
                </c:pt>
                <c:pt idx="94">
                  <c:v/>
                </c:pt>
                <c:pt idx="95">
                  <c:v/>
                </c:pt>
                <c:pt idx="96">
                  <c:v/>
                </c:pt>
                <c:pt idx="97">
                  <c:v/>
                </c:pt>
                <c:pt idx="98">
                  <c:v>1990</c:v>
                </c:pt>
                <c:pt idx="99">
                  <c:v/>
                </c:pt>
                <c:pt idx="100">
                  <c:v/>
                </c:pt>
                <c:pt idx="101">
                  <c:v/>
                </c:pt>
                <c:pt idx="102">
                  <c:v/>
                </c:pt>
                <c:pt idx="103">
                  <c:v>1995</c:v>
                </c:pt>
                <c:pt idx="104">
                  <c:v/>
                </c:pt>
                <c:pt idx="105">
                  <c:v/>
                </c:pt>
                <c:pt idx="106">
                  <c:v/>
                </c:pt>
                <c:pt idx="107">
                  <c:v/>
                </c:pt>
                <c:pt idx="108">
                  <c:v>2000</c:v>
                </c:pt>
                <c:pt idx="109">
                  <c:v/>
                </c:pt>
                <c:pt idx="110">
                  <c:v/>
                </c:pt>
                <c:pt idx="111">
                  <c:v/>
                </c:pt>
                <c:pt idx="112">
                  <c:v/>
                </c:pt>
                <c:pt idx="113">
                  <c:v>2005</c:v>
                </c:pt>
                <c:pt idx="114">
                  <c:v/>
                </c:pt>
                <c:pt idx="115">
                  <c:v/>
                </c:pt>
                <c:pt idx="116">
                  <c:v/>
                </c:pt>
                <c:pt idx="117">
                  <c:v/>
                </c:pt>
                <c:pt idx="118">
                  <c:v>2010</c:v>
                </c:pt>
                <c:pt idx="119">
                  <c:v/>
                </c:pt>
                <c:pt idx="120">
                  <c:v/>
                </c:pt>
                <c:pt idx="121">
                  <c:v/>
                </c:pt>
                <c:pt idx="122">
                  <c:v/>
                </c:pt>
                <c:pt idx="123">
                  <c:v>2015</c:v>
                </c:pt>
                <c:pt idx="124">
                  <c:v/>
                </c:pt>
                <c:pt idx="125">
                  <c:v/>
                </c:pt>
                <c:pt idx="126">
                  <c:v/>
                </c:pt>
                <c:pt idx="127">
                  <c:v/>
                </c:pt>
                <c:pt idx="128">
                  <c:v>2020</c:v>
                </c:pt>
                <c:pt idx="129">
                  <c:v/>
                </c:pt>
                <c:pt idx="130">
                  <c:v/>
                </c:pt>
                <c:pt idx="131">
                  <c:v/>
                </c:pt>
                <c:pt idx="132">
                  <c:v/>
                </c:pt>
                <c:pt idx="133">
                  <c:v/>
                </c:pt>
              </c:strCache>
            </c:strRef>
          </c:cat>
          <c:val>
            <c:numRef>
              <c:f>Sheet3!$F$292:$F$425</c:f>
              <c:numCache>
                <c:formatCode>General</c:formatCode>
                <c:ptCount val="134"/>
                <c:pt idx="18">
                  <c:v>20.9382947530864</c:v>
                </c:pt>
                <c:pt idx="19">
                  <c:v>20.9368280864198</c:v>
                </c:pt>
                <c:pt idx="20">
                  <c:v>20.9213447530864</c:v>
                </c:pt>
                <c:pt idx="21">
                  <c:v>20.930975308642</c:v>
                </c:pt>
                <c:pt idx="22">
                  <c:v>20.9516527777778</c:v>
                </c:pt>
                <c:pt idx="23">
                  <c:v>20.9510562169312</c:v>
                </c:pt>
                <c:pt idx="24">
                  <c:v>20.9307863756614</c:v>
                </c:pt>
                <c:pt idx="25">
                  <c:v>20.9035403439153</c:v>
                </c:pt>
                <c:pt idx="26">
                  <c:v>20.8934371693122</c:v>
                </c:pt>
                <c:pt idx="27">
                  <c:v>20.8901130952381</c:v>
                </c:pt>
                <c:pt idx="28">
                  <c:v>20.888255952381</c:v>
                </c:pt>
                <c:pt idx="29">
                  <c:v>20.8850813492064</c:v>
                </c:pt>
                <c:pt idx="30">
                  <c:v>20.8777321428571</c:v>
                </c:pt>
                <c:pt idx="31">
                  <c:v>20.8642810846561</c:v>
                </c:pt>
                <c:pt idx="32">
                  <c:v>20.8571276455026</c:v>
                </c:pt>
                <c:pt idx="33">
                  <c:v>20.8452863756614</c:v>
                </c:pt>
                <c:pt idx="34">
                  <c:v>20.8457784391534</c:v>
                </c:pt>
                <c:pt idx="35">
                  <c:v>20.8396752645503</c:v>
                </c:pt>
                <c:pt idx="36">
                  <c:v>20.8380165343915</c:v>
                </c:pt>
                <c:pt idx="37">
                  <c:v>20.8152625661376</c:v>
                </c:pt>
                <c:pt idx="38">
                  <c:v>20.8204451058201</c:v>
                </c:pt>
                <c:pt idx="39">
                  <c:v>20.8077784391534</c:v>
                </c:pt>
                <c:pt idx="40">
                  <c:v>20.7889133597884</c:v>
                </c:pt>
                <c:pt idx="41">
                  <c:v>20.7719437830688</c:v>
                </c:pt>
                <c:pt idx="42">
                  <c:v>20.784412037037</c:v>
                </c:pt>
                <c:pt idx="43">
                  <c:v>20.7691977513228</c:v>
                </c:pt>
                <c:pt idx="44">
                  <c:v>20.7484358465608</c:v>
                </c:pt>
                <c:pt idx="45">
                  <c:v>20.7371691798942</c:v>
                </c:pt>
                <c:pt idx="46">
                  <c:v>20.7126255291005</c:v>
                </c:pt>
                <c:pt idx="47">
                  <c:v>20.6940207671958</c:v>
                </c:pt>
                <c:pt idx="48">
                  <c:v>20.6763382275132</c:v>
                </c:pt>
                <c:pt idx="49">
                  <c:v>20.6597715608466</c:v>
                </c:pt>
                <c:pt idx="50">
                  <c:v>20.6592858465609</c:v>
                </c:pt>
                <c:pt idx="51">
                  <c:v>20.6424794973545</c:v>
                </c:pt>
                <c:pt idx="52">
                  <c:v>20.6416739417989</c:v>
                </c:pt>
                <c:pt idx="53">
                  <c:v>20.6255644179894</c:v>
                </c:pt>
                <c:pt idx="54">
                  <c:v>20.6007501322751</c:v>
                </c:pt>
                <c:pt idx="55">
                  <c:v>20.5953453703704</c:v>
                </c:pt>
                <c:pt idx="56">
                  <c:v>20.5673787037037</c:v>
                </c:pt>
                <c:pt idx="57">
                  <c:v>20.541592989418</c:v>
                </c:pt>
                <c:pt idx="58">
                  <c:v>20.5513644179894</c:v>
                </c:pt>
                <c:pt idx="59">
                  <c:v>20.5434310846561</c:v>
                </c:pt>
                <c:pt idx="60">
                  <c:v>20.5114310846561</c:v>
                </c:pt>
                <c:pt idx="61">
                  <c:v>20.5159739417989</c:v>
                </c:pt>
                <c:pt idx="62">
                  <c:v>20.5042739417989</c:v>
                </c:pt>
                <c:pt idx="63">
                  <c:v>20.5052406084656</c:v>
                </c:pt>
                <c:pt idx="64">
                  <c:v>20.4803787037037</c:v>
                </c:pt>
                <c:pt idx="65">
                  <c:v>20.4956644179894</c:v>
                </c:pt>
                <c:pt idx="66">
                  <c:v>20.4752072751323</c:v>
                </c:pt>
                <c:pt idx="67">
                  <c:v>20.5057691798942</c:v>
                </c:pt>
                <c:pt idx="68">
                  <c:v>20.496912037037</c:v>
                </c:pt>
                <c:pt idx="69">
                  <c:v>20.5206406084656</c:v>
                </c:pt>
                <c:pt idx="70">
                  <c:v>20.5262787037037</c:v>
                </c:pt>
                <c:pt idx="71">
                  <c:v>20.5191203703704</c:v>
                </c:pt>
                <c:pt idx="72">
                  <c:v>20.4869206349206</c:v>
                </c:pt>
                <c:pt idx="73">
                  <c:v>20.4953492063492</c:v>
                </c:pt>
                <c:pt idx="74">
                  <c:v>20.4981666666667</c:v>
                </c:pt>
                <c:pt idx="75">
                  <c:v>20.5226904761905</c:v>
                </c:pt>
                <c:pt idx="76">
                  <c:v>20.5089325396825</c:v>
                </c:pt>
                <c:pt idx="77">
                  <c:v>20.4808849206349</c:v>
                </c:pt>
                <c:pt idx="78">
                  <c:v>20.4596468253968</c:v>
                </c:pt>
                <c:pt idx="79">
                  <c:v>20.4366944444444</c:v>
                </c:pt>
                <c:pt idx="80">
                  <c:v>20.4407420634921</c:v>
                </c:pt>
                <c:pt idx="81">
                  <c:v>20.4479563492064</c:v>
                </c:pt>
                <c:pt idx="82">
                  <c:v>20.4565277777778</c:v>
                </c:pt>
                <c:pt idx="83">
                  <c:v>20.4632896825397</c:v>
                </c:pt>
                <c:pt idx="84">
                  <c:v>20.4519087301587</c:v>
                </c:pt>
                <c:pt idx="85">
                  <c:v>20.4524801587302</c:v>
                </c:pt>
                <c:pt idx="86">
                  <c:v>20.4359563492064</c:v>
                </c:pt>
                <c:pt idx="87">
                  <c:v>20.4504801587302</c:v>
                </c:pt>
                <c:pt idx="88">
                  <c:v>20.4466468253968</c:v>
                </c:pt>
                <c:pt idx="89">
                  <c:v>20.4627658730159</c:v>
                </c:pt>
                <c:pt idx="90">
                  <c:v>20.4862420634921</c:v>
                </c:pt>
                <c:pt idx="91">
                  <c:v>20.4905515873016</c:v>
                </c:pt>
                <c:pt idx="92">
                  <c:v>20.466003968254</c:v>
                </c:pt>
                <c:pt idx="93">
                  <c:v>20.4663611111111</c:v>
                </c:pt>
                <c:pt idx="94">
                  <c:v>20.4590515873016</c:v>
                </c:pt>
                <c:pt idx="95">
                  <c:v>20.4549325396825</c:v>
                </c:pt>
                <c:pt idx="96">
                  <c:v>20.4590277777778</c:v>
                </c:pt>
                <c:pt idx="97">
                  <c:v>20.4513849206349</c:v>
                </c:pt>
                <c:pt idx="98">
                  <c:v>20.4512658730159</c:v>
                </c:pt>
                <c:pt idx="99">
                  <c:v>20.458503968254</c:v>
                </c:pt>
                <c:pt idx="100">
                  <c:v>20.4384682539683</c:v>
                </c:pt>
                <c:pt idx="101">
                  <c:v>20.4585634920635</c:v>
                </c:pt>
                <c:pt idx="102">
                  <c:v>20.461873015873</c:v>
                </c:pt>
                <c:pt idx="103">
                  <c:v>20.4609920634921</c:v>
                </c:pt>
                <c:pt idx="104">
                  <c:v>20.4693253968254</c:v>
                </c:pt>
                <c:pt idx="105">
                  <c:v>20.4714682539683</c:v>
                </c:pt>
                <c:pt idx="106">
                  <c:v>20.4828015873016</c:v>
                </c:pt>
                <c:pt idx="107">
                  <c:v>20.5089682539683</c:v>
                </c:pt>
                <c:pt idx="108">
                  <c:v>20.513753968254</c:v>
                </c:pt>
                <c:pt idx="109">
                  <c:v>20.5136825396825</c:v>
                </c:pt>
                <c:pt idx="110">
                  <c:v>20.542873015873</c:v>
                </c:pt>
                <c:pt idx="111">
                  <c:v>20.5447063492064</c:v>
                </c:pt>
                <c:pt idx="112">
                  <c:v>20.5570634920635</c:v>
                </c:pt>
                <c:pt idx="113">
                  <c:v>20.5825634920635</c:v>
                </c:pt>
                <c:pt idx="114">
                  <c:v>20.6111825396825</c:v>
                </c:pt>
                <c:pt idx="115">
                  <c:v>20.6307063492064</c:v>
                </c:pt>
                <c:pt idx="116">
                  <c:v>20.651373015873</c:v>
                </c:pt>
                <c:pt idx="117">
                  <c:v>20.6610158730159</c:v>
                </c:pt>
                <c:pt idx="118">
                  <c:v>20.6785158730159</c:v>
                </c:pt>
                <c:pt idx="119">
                  <c:v>20.6598253968254</c:v>
                </c:pt>
                <c:pt idx="120">
                  <c:v>20.6647301587302</c:v>
                </c:pt>
                <c:pt idx="121">
                  <c:v>20.6931706349206</c:v>
                </c:pt>
                <c:pt idx="122">
                  <c:v>20.7325515873016</c:v>
                </c:pt>
                <c:pt idx="123">
                  <c:v>20.7399563492064</c:v>
                </c:pt>
                <c:pt idx="124">
                  <c:v>20.7521944444444</c:v>
                </c:pt>
                <c:pt idx="125">
                  <c:v>20.7610515873016</c:v>
                </c:pt>
                <c:pt idx="126">
                  <c:v>20.7920238095238</c:v>
                </c:pt>
                <c:pt idx="127">
                  <c:v>20.8270238095238</c:v>
                </c:pt>
                <c:pt idx="128">
                  <c:v>20.8514285714286</c:v>
                </c:pt>
                <c:pt idx="129">
                  <c:v>20.8629761904762</c:v>
                </c:pt>
                <c:pt idx="130">
                  <c:v>20.8530701940285</c:v>
                </c:pt>
              </c:numCache>
            </c:numRef>
          </c:val>
          <c:smooth val="1"/>
        </c:ser>
        <c:hiLowLines>
          <c:spPr>
            <a:ln w="0">
              <a:noFill/>
            </a:ln>
          </c:spPr>
        </c:hiLowLines>
        <c:marker val="0"/>
        <c:axId val="77472944"/>
        <c:axId val="66287098"/>
      </c:lineChart>
      <c:catAx>
        <c:axId val="77472944"/>
        <c:scaling>
          <c:orientation val="minMax"/>
        </c:scaling>
        <c:delete val="0"/>
        <c:axPos val="b"/>
        <c:numFmt formatCode="General" sourceLinked="0"/>
        <c:majorTickMark val="out"/>
        <c:minorTickMark val="none"/>
        <c:tickLblPos val="nextTo"/>
        <c:spPr>
          <a:ln w="0">
            <a:solidFill>
              <a:srgbClr val="b3b3b3"/>
            </a:solidFill>
          </a:ln>
        </c:spPr>
        <c:txPr>
          <a:bodyPr/>
          <a:lstStyle/>
          <a:p>
            <a:pPr>
              <a:defRPr b="0" sz="2000" spc="-1" strike="noStrike">
                <a:solidFill>
                  <a:srgbClr val="000000"/>
                </a:solidFill>
                <a:latin typeface="Arial"/>
              </a:defRPr>
            </a:pPr>
          </a:p>
        </c:txPr>
        <c:crossAx val="66287098"/>
        <c:crosses val="autoZero"/>
        <c:auto val="1"/>
        <c:lblAlgn val="ctr"/>
        <c:lblOffset val="100"/>
        <c:noMultiLvlLbl val="0"/>
      </c:catAx>
      <c:valAx>
        <c:axId val="66287098"/>
        <c:scaling>
          <c:orientation val="minMax"/>
          <c:max val="21.5"/>
          <c:min val="20"/>
        </c:scaling>
        <c:delete val="0"/>
        <c:axPos val="l"/>
        <c:majorGridlines>
          <c:spPr>
            <a:ln w="0">
              <a:solidFill>
                <a:srgbClr val="b3b3b3"/>
              </a:solidFill>
            </a:ln>
          </c:spPr>
        </c:majorGridlines>
        <c:numFmt formatCode="0.0" sourceLinked="0"/>
        <c:majorTickMark val="out"/>
        <c:minorTickMark val="none"/>
        <c:tickLblPos val="nextTo"/>
        <c:spPr>
          <a:ln w="0">
            <a:solidFill>
              <a:srgbClr val="b3b3b3"/>
            </a:solidFill>
          </a:ln>
        </c:spPr>
        <c:txPr>
          <a:bodyPr/>
          <a:lstStyle/>
          <a:p>
            <a:pPr>
              <a:defRPr b="0" sz="2000" spc="-1" strike="noStrike">
                <a:solidFill>
                  <a:srgbClr val="000000"/>
                </a:solidFill>
                <a:latin typeface="Arial"/>
              </a:defRPr>
            </a:pPr>
          </a:p>
        </c:txPr>
        <c:crossAx val="77472944"/>
        <c:crossesAt val="1"/>
        <c:crossBetween val="midCat"/>
      </c:valAx>
      <c:spPr>
        <a:noFill/>
        <a:ln w="0">
          <a:solidFill>
            <a:srgbClr val="b3b3b3"/>
          </a:solidFill>
        </a:ln>
      </c:spPr>
    </c:plotArea>
    <c:legend>
      <c:legendPos val="r"/>
      <c:overlay val="0"/>
      <c:spPr>
        <a:noFill/>
        <a:ln w="0">
          <a:noFill/>
        </a:ln>
      </c:spPr>
      <c:txPr>
        <a:bodyPr/>
        <a:lstStyle/>
        <a:p>
          <a:pPr>
            <a:defRPr b="0" sz="1000" spc="-1" strike="noStrike">
              <a:solidFill>
                <a:srgbClr val="000000"/>
              </a:solidFill>
              <a:latin typeface="Arial"/>
            </a:defRPr>
          </a:pPr>
        </a:p>
      </c:txPr>
    </c:legend>
    <c:plotVisOnly val="1"/>
    <c:dispBlanksAs val="gap"/>
  </c:chart>
  <c:spPr>
    <a:solidFill>
      <a:srgbClr val="ffffff"/>
    </a:solidFill>
    <a:ln w="0">
      <a:noFill/>
    </a:ln>
  </c:spPr>
</c:chartSpace>
</file>

<file path=xl/charts/chart43.xml><?xml version="1.0" encoding="utf-8"?>
<c:chartSpace xmlns:c="http://schemas.openxmlformats.org/drawingml/2006/chart" xmlns:a="http://schemas.openxmlformats.org/drawingml/2006/main" xmlns:r="http://schemas.openxmlformats.org/officeDocument/2006/relationships">
  <c:lang val="en-US"/>
  <c:roundedCorners val="0"/>
  <c:chart>
    <c:title>
      <c:tx>
        <c:rich>
          <a:bodyPr rot="0"/>
          <a:lstStyle/>
          <a:p>
            <a:pPr>
              <a:defRPr b="0" lang="en-AU" sz="2000" spc="-1" strike="noStrike">
                <a:solidFill>
                  <a:srgbClr val="000000"/>
                </a:solidFill>
                <a:latin typeface="Arial"/>
              </a:defRPr>
            </a:pPr>
            <a:r>
              <a:rPr b="0" lang="en-AU" sz="2000" spc="-1" strike="noStrike">
                <a:solidFill>
                  <a:srgbClr val="000000"/>
                </a:solidFill>
                <a:latin typeface="Arial"/>
              </a:rPr>
              <a:t>UPPER 50% (7) OF SOUTH AUSTRALIAN ANNUAL MINIMUM MAXIMUMS AND TRENDLINE</a:t>
            </a:r>
          </a:p>
        </c:rich>
      </c:tx>
      <c:overlay val="0"/>
      <c:spPr>
        <a:noFill/>
        <a:ln w="0">
          <a:noFill/>
        </a:ln>
      </c:spPr>
    </c:title>
    <c:autoTitleDeleted val="0"/>
    <c:plotArea>
      <c:lineChart>
        <c:grouping val="standard"/>
        <c:varyColors val="0"/>
        <c:ser>
          <c:idx val="0"/>
          <c:order val="0"/>
          <c:spPr>
            <a:solidFill>
              <a:srgbClr val="004586"/>
            </a:solidFill>
            <a:ln w="28800">
              <a:solidFill>
                <a:srgbClr val="004586"/>
              </a:solidFill>
              <a:round/>
            </a:ln>
          </c:spPr>
          <c:marker>
            <c:symbol val="none"/>
          </c:marker>
          <c:dLbls>
            <c:txPr>
              <a:bodyPr wrap="none"/>
              <a:lstStyle/>
              <a:p>
                <a:pPr>
                  <a:defRPr b="0" sz="1000" spc="-1" strike="noStrike">
                    <a:solidFill>
                      <a:srgbClr val="000000"/>
                    </a:solidFill>
                    <a:latin typeface="Arial"/>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trendline>
            <c:spPr>
              <a:ln w="36000">
                <a:solidFill>
                  <a:srgbClr val="004586"/>
                </a:solidFill>
                <a:round/>
              </a:ln>
            </c:spPr>
            <c:trendlineType val="linear"/>
            <c:forward val="0"/>
            <c:backward val="0"/>
            <c:dispRSqr val="0"/>
            <c:dispEq val="0"/>
          </c:trendline>
          <c:cat>
            <c:strRef>
              <c:f>Sheet3!$A$89:$A$225</c:f>
              <c:strCache>
                <c:ptCount val="137"/>
                <c:pt idx="0">
                  <c:v/>
                </c:pt>
                <c:pt idx="1">
                  <c:v>1890</c:v>
                </c:pt>
                <c:pt idx="2">
                  <c:v/>
                </c:pt>
                <c:pt idx="3">
                  <c:v/>
                </c:pt>
                <c:pt idx="4">
                  <c:v/>
                </c:pt>
                <c:pt idx="5">
                  <c:v/>
                </c:pt>
                <c:pt idx="6">
                  <c:v>1895</c:v>
                </c:pt>
                <c:pt idx="7">
                  <c:v/>
                </c:pt>
                <c:pt idx="8">
                  <c:v/>
                </c:pt>
                <c:pt idx="9">
                  <c:v/>
                </c:pt>
                <c:pt idx="10">
                  <c:v/>
                </c:pt>
                <c:pt idx="11">
                  <c:v>1900</c:v>
                </c:pt>
                <c:pt idx="12">
                  <c:v/>
                </c:pt>
                <c:pt idx="13">
                  <c:v/>
                </c:pt>
                <c:pt idx="14">
                  <c:v/>
                </c:pt>
                <c:pt idx="15">
                  <c:v/>
                </c:pt>
                <c:pt idx="16">
                  <c:v>1905</c:v>
                </c:pt>
                <c:pt idx="17">
                  <c:v/>
                </c:pt>
                <c:pt idx="18">
                  <c:v/>
                </c:pt>
                <c:pt idx="19">
                  <c:v/>
                </c:pt>
                <c:pt idx="20">
                  <c:v/>
                </c:pt>
                <c:pt idx="21">
                  <c:v>1910</c:v>
                </c:pt>
                <c:pt idx="22">
                  <c:v/>
                </c:pt>
                <c:pt idx="23">
                  <c:v/>
                </c:pt>
                <c:pt idx="24">
                  <c:v/>
                </c:pt>
                <c:pt idx="25">
                  <c:v/>
                </c:pt>
                <c:pt idx="26">
                  <c:v>1915</c:v>
                </c:pt>
                <c:pt idx="27">
                  <c:v/>
                </c:pt>
                <c:pt idx="28">
                  <c:v/>
                </c:pt>
                <c:pt idx="29">
                  <c:v/>
                </c:pt>
                <c:pt idx="30">
                  <c:v/>
                </c:pt>
                <c:pt idx="31">
                  <c:v>1920</c:v>
                </c:pt>
                <c:pt idx="32">
                  <c:v/>
                </c:pt>
                <c:pt idx="33">
                  <c:v/>
                </c:pt>
                <c:pt idx="34">
                  <c:v/>
                </c:pt>
                <c:pt idx="35">
                  <c:v/>
                </c:pt>
                <c:pt idx="36">
                  <c:v>1925</c:v>
                </c:pt>
                <c:pt idx="37">
                  <c:v/>
                </c:pt>
                <c:pt idx="38">
                  <c:v/>
                </c:pt>
                <c:pt idx="39">
                  <c:v/>
                </c:pt>
                <c:pt idx="40">
                  <c:v/>
                </c:pt>
                <c:pt idx="41">
                  <c:v>1930</c:v>
                </c:pt>
                <c:pt idx="42">
                  <c:v/>
                </c:pt>
                <c:pt idx="43">
                  <c:v/>
                </c:pt>
                <c:pt idx="44">
                  <c:v/>
                </c:pt>
                <c:pt idx="45">
                  <c:v/>
                </c:pt>
                <c:pt idx="46">
                  <c:v>1935</c:v>
                </c:pt>
                <c:pt idx="47">
                  <c:v/>
                </c:pt>
                <c:pt idx="48">
                  <c:v/>
                </c:pt>
                <c:pt idx="49">
                  <c:v/>
                </c:pt>
                <c:pt idx="50">
                  <c:v/>
                </c:pt>
                <c:pt idx="51">
                  <c:v>1940</c:v>
                </c:pt>
                <c:pt idx="52">
                  <c:v/>
                </c:pt>
                <c:pt idx="53">
                  <c:v/>
                </c:pt>
                <c:pt idx="54">
                  <c:v/>
                </c:pt>
                <c:pt idx="55">
                  <c:v/>
                </c:pt>
                <c:pt idx="56">
                  <c:v>1945</c:v>
                </c:pt>
                <c:pt idx="57">
                  <c:v/>
                </c:pt>
                <c:pt idx="58">
                  <c:v/>
                </c:pt>
                <c:pt idx="59">
                  <c:v/>
                </c:pt>
                <c:pt idx="60">
                  <c:v/>
                </c:pt>
                <c:pt idx="61">
                  <c:v>1950</c:v>
                </c:pt>
                <c:pt idx="62">
                  <c:v/>
                </c:pt>
                <c:pt idx="63">
                  <c:v/>
                </c:pt>
                <c:pt idx="64">
                  <c:v/>
                </c:pt>
                <c:pt idx="65">
                  <c:v/>
                </c:pt>
                <c:pt idx="66">
                  <c:v>1955</c:v>
                </c:pt>
                <c:pt idx="67">
                  <c:v/>
                </c:pt>
                <c:pt idx="68">
                  <c:v/>
                </c:pt>
                <c:pt idx="69">
                  <c:v/>
                </c:pt>
                <c:pt idx="70">
                  <c:v/>
                </c:pt>
                <c:pt idx="71">
                  <c:v>1960</c:v>
                </c:pt>
                <c:pt idx="72">
                  <c:v/>
                </c:pt>
                <c:pt idx="73">
                  <c:v/>
                </c:pt>
                <c:pt idx="74">
                  <c:v/>
                </c:pt>
                <c:pt idx="75">
                  <c:v/>
                </c:pt>
                <c:pt idx="76">
                  <c:v>1965</c:v>
                </c:pt>
                <c:pt idx="77">
                  <c:v/>
                </c:pt>
                <c:pt idx="78">
                  <c:v/>
                </c:pt>
                <c:pt idx="79">
                  <c:v/>
                </c:pt>
                <c:pt idx="80">
                  <c:v/>
                </c:pt>
                <c:pt idx="81">
                  <c:v>1970</c:v>
                </c:pt>
                <c:pt idx="82">
                  <c:v/>
                </c:pt>
                <c:pt idx="83">
                  <c:v/>
                </c:pt>
                <c:pt idx="84">
                  <c:v/>
                </c:pt>
                <c:pt idx="85">
                  <c:v/>
                </c:pt>
                <c:pt idx="86">
                  <c:v>1975</c:v>
                </c:pt>
                <c:pt idx="87">
                  <c:v/>
                </c:pt>
                <c:pt idx="88">
                  <c:v/>
                </c:pt>
                <c:pt idx="89">
                  <c:v/>
                </c:pt>
                <c:pt idx="90">
                  <c:v/>
                </c:pt>
                <c:pt idx="91">
                  <c:v>1980</c:v>
                </c:pt>
                <c:pt idx="92">
                  <c:v/>
                </c:pt>
                <c:pt idx="93">
                  <c:v/>
                </c:pt>
                <c:pt idx="94">
                  <c:v/>
                </c:pt>
                <c:pt idx="95">
                  <c:v/>
                </c:pt>
                <c:pt idx="96">
                  <c:v>1985</c:v>
                </c:pt>
                <c:pt idx="97">
                  <c:v/>
                </c:pt>
                <c:pt idx="98">
                  <c:v/>
                </c:pt>
                <c:pt idx="99">
                  <c:v/>
                </c:pt>
                <c:pt idx="100">
                  <c:v/>
                </c:pt>
                <c:pt idx="101">
                  <c:v>1990</c:v>
                </c:pt>
                <c:pt idx="102">
                  <c:v/>
                </c:pt>
                <c:pt idx="103">
                  <c:v/>
                </c:pt>
                <c:pt idx="104">
                  <c:v/>
                </c:pt>
                <c:pt idx="105">
                  <c:v/>
                </c:pt>
                <c:pt idx="106">
                  <c:v>1995</c:v>
                </c:pt>
                <c:pt idx="107">
                  <c:v/>
                </c:pt>
                <c:pt idx="108">
                  <c:v/>
                </c:pt>
                <c:pt idx="109">
                  <c:v/>
                </c:pt>
                <c:pt idx="110">
                  <c:v/>
                </c:pt>
                <c:pt idx="111">
                  <c:v>2000</c:v>
                </c:pt>
                <c:pt idx="112">
                  <c:v/>
                </c:pt>
                <c:pt idx="113">
                  <c:v/>
                </c:pt>
                <c:pt idx="114">
                  <c:v/>
                </c:pt>
                <c:pt idx="115">
                  <c:v/>
                </c:pt>
                <c:pt idx="116">
                  <c:v>2005</c:v>
                </c:pt>
                <c:pt idx="117">
                  <c:v/>
                </c:pt>
                <c:pt idx="118">
                  <c:v/>
                </c:pt>
                <c:pt idx="119">
                  <c:v/>
                </c:pt>
                <c:pt idx="120">
                  <c:v/>
                </c:pt>
                <c:pt idx="121">
                  <c:v>2010</c:v>
                </c:pt>
                <c:pt idx="122">
                  <c:v/>
                </c:pt>
                <c:pt idx="123">
                  <c:v/>
                </c:pt>
                <c:pt idx="124">
                  <c:v/>
                </c:pt>
                <c:pt idx="125">
                  <c:v/>
                </c:pt>
                <c:pt idx="126">
                  <c:v>2015</c:v>
                </c:pt>
                <c:pt idx="127">
                  <c:v/>
                </c:pt>
                <c:pt idx="128">
                  <c:v/>
                </c:pt>
                <c:pt idx="129">
                  <c:v/>
                </c:pt>
                <c:pt idx="130">
                  <c:v/>
                </c:pt>
                <c:pt idx="131">
                  <c:v>2020</c:v>
                </c:pt>
                <c:pt idx="132">
                  <c:v/>
                </c:pt>
                <c:pt idx="133">
                  <c:v/>
                </c:pt>
                <c:pt idx="134">
                  <c:v/>
                </c:pt>
                <c:pt idx="135">
                  <c:v/>
                </c:pt>
                <c:pt idx="136">
                  <c:v/>
                </c:pt>
              </c:strCache>
            </c:strRef>
          </c:cat>
          <c:val>
            <c:numRef>
              <c:f>Sheet3!$I$89:$I$225</c:f>
              <c:numCache>
                <c:formatCode>General</c:formatCode>
                <c:ptCount val="137"/>
                <c:pt idx="0">
                  <c:v>14</c:v>
                </c:pt>
                <c:pt idx="1">
                  <c:v>13.9</c:v>
                </c:pt>
                <c:pt idx="2">
                  <c:v>14</c:v>
                </c:pt>
                <c:pt idx="3">
                  <c:v>13.6</c:v>
                </c:pt>
                <c:pt idx="4">
                  <c:v>13.1</c:v>
                </c:pt>
                <c:pt idx="5">
                  <c:v>12.9</c:v>
                </c:pt>
                <c:pt idx="6">
                  <c:v>12.7</c:v>
                </c:pt>
                <c:pt idx="7">
                  <c:v>12.5</c:v>
                </c:pt>
                <c:pt idx="8">
                  <c:v>13</c:v>
                </c:pt>
                <c:pt idx="9">
                  <c:v>12.7</c:v>
                </c:pt>
                <c:pt idx="10">
                  <c:v>13.2</c:v>
                </c:pt>
                <c:pt idx="11">
                  <c:v>12.8</c:v>
                </c:pt>
                <c:pt idx="12">
                  <c:v>12.3</c:v>
                </c:pt>
                <c:pt idx="13">
                  <c:v>13.6</c:v>
                </c:pt>
                <c:pt idx="14">
                  <c:v>12.8</c:v>
                </c:pt>
                <c:pt idx="15">
                  <c:v>13</c:v>
                </c:pt>
                <c:pt idx="16">
                  <c:v>12.5</c:v>
                </c:pt>
                <c:pt idx="17">
                  <c:v>12.9</c:v>
                </c:pt>
                <c:pt idx="18">
                  <c:v>12.5</c:v>
                </c:pt>
                <c:pt idx="19">
                  <c:v>12.1</c:v>
                </c:pt>
                <c:pt idx="20">
                  <c:v>12.1</c:v>
                </c:pt>
                <c:pt idx="21">
                  <c:v>13</c:v>
                </c:pt>
                <c:pt idx="22">
                  <c:v>12.8</c:v>
                </c:pt>
                <c:pt idx="23">
                  <c:v>13.1</c:v>
                </c:pt>
                <c:pt idx="24">
                  <c:v>13.6</c:v>
                </c:pt>
                <c:pt idx="25">
                  <c:v>13.8</c:v>
                </c:pt>
                <c:pt idx="26">
                  <c:v>14</c:v>
                </c:pt>
                <c:pt idx="27">
                  <c:v>12.9</c:v>
                </c:pt>
                <c:pt idx="28">
                  <c:v>13.5</c:v>
                </c:pt>
                <c:pt idx="29">
                  <c:v>13.2</c:v>
                </c:pt>
                <c:pt idx="30">
                  <c:v>12.9</c:v>
                </c:pt>
                <c:pt idx="31">
                  <c:v>13.2</c:v>
                </c:pt>
                <c:pt idx="32">
                  <c:v>14.1</c:v>
                </c:pt>
                <c:pt idx="33">
                  <c:v>13.2</c:v>
                </c:pt>
                <c:pt idx="34">
                  <c:v>13.9</c:v>
                </c:pt>
                <c:pt idx="35">
                  <c:v>13.6</c:v>
                </c:pt>
                <c:pt idx="36">
                  <c:v>13.1</c:v>
                </c:pt>
                <c:pt idx="37">
                  <c:v>13.7</c:v>
                </c:pt>
                <c:pt idx="38">
                  <c:v>13.3</c:v>
                </c:pt>
                <c:pt idx="39">
                  <c:v>13.8</c:v>
                </c:pt>
                <c:pt idx="40">
                  <c:v>12.6</c:v>
                </c:pt>
                <c:pt idx="41">
                  <c:v>14</c:v>
                </c:pt>
                <c:pt idx="42">
                  <c:v>13.2</c:v>
                </c:pt>
                <c:pt idx="43">
                  <c:v>13.4</c:v>
                </c:pt>
                <c:pt idx="44">
                  <c:v>13.8</c:v>
                </c:pt>
                <c:pt idx="45">
                  <c:v>14.5</c:v>
                </c:pt>
                <c:pt idx="46">
                  <c:v>13.9</c:v>
                </c:pt>
                <c:pt idx="47">
                  <c:v>14</c:v>
                </c:pt>
                <c:pt idx="48">
                  <c:v>13.7</c:v>
                </c:pt>
                <c:pt idx="49">
                  <c:v>14</c:v>
                </c:pt>
                <c:pt idx="50">
                  <c:v>13.5</c:v>
                </c:pt>
                <c:pt idx="51">
                  <c:v>13.6</c:v>
                </c:pt>
                <c:pt idx="52">
                  <c:v>13.8</c:v>
                </c:pt>
                <c:pt idx="53">
                  <c:v>13.6</c:v>
                </c:pt>
                <c:pt idx="54">
                  <c:v>12.6</c:v>
                </c:pt>
                <c:pt idx="55">
                  <c:v>13.2</c:v>
                </c:pt>
                <c:pt idx="56">
                  <c:v>12.9</c:v>
                </c:pt>
                <c:pt idx="57">
                  <c:v>12.9</c:v>
                </c:pt>
                <c:pt idx="58">
                  <c:v>12.8</c:v>
                </c:pt>
                <c:pt idx="59">
                  <c:v>12.8</c:v>
                </c:pt>
                <c:pt idx="60">
                  <c:v>13.4</c:v>
                </c:pt>
                <c:pt idx="61">
                  <c:v>13.8</c:v>
                </c:pt>
                <c:pt idx="62">
                  <c:v>13.1</c:v>
                </c:pt>
                <c:pt idx="63">
                  <c:v>12.7</c:v>
                </c:pt>
                <c:pt idx="64">
                  <c:v>13.4</c:v>
                </c:pt>
                <c:pt idx="65">
                  <c:v>13.4</c:v>
                </c:pt>
                <c:pt idx="66">
                  <c:v>12.9</c:v>
                </c:pt>
                <c:pt idx="67">
                  <c:v>13.1</c:v>
                </c:pt>
                <c:pt idx="68">
                  <c:v>12.8</c:v>
                </c:pt>
                <c:pt idx="69">
                  <c:v>13.2</c:v>
                </c:pt>
                <c:pt idx="70">
                  <c:v>13.6</c:v>
                </c:pt>
                <c:pt idx="71">
                  <c:v>12.8</c:v>
                </c:pt>
                <c:pt idx="72">
                  <c:v>14</c:v>
                </c:pt>
                <c:pt idx="73">
                  <c:v>14.2</c:v>
                </c:pt>
                <c:pt idx="74">
                  <c:v>13.1</c:v>
                </c:pt>
                <c:pt idx="75">
                  <c:v>13.4</c:v>
                </c:pt>
                <c:pt idx="76">
                  <c:v>13.4</c:v>
                </c:pt>
                <c:pt idx="77">
                  <c:v>13.2</c:v>
                </c:pt>
                <c:pt idx="78">
                  <c:v>14.6</c:v>
                </c:pt>
                <c:pt idx="79">
                  <c:v>13.4</c:v>
                </c:pt>
                <c:pt idx="80">
                  <c:v>14.6</c:v>
                </c:pt>
                <c:pt idx="81">
                  <c:v>13.9</c:v>
                </c:pt>
                <c:pt idx="82">
                  <c:v>14.5</c:v>
                </c:pt>
                <c:pt idx="83">
                  <c:v>14.7</c:v>
                </c:pt>
                <c:pt idx="84">
                  <c:v>14</c:v>
                </c:pt>
                <c:pt idx="85">
                  <c:v>14.2</c:v>
                </c:pt>
                <c:pt idx="86">
                  <c:v>14.6</c:v>
                </c:pt>
                <c:pt idx="87">
                  <c:v>14.5</c:v>
                </c:pt>
                <c:pt idx="88">
                  <c:v>14</c:v>
                </c:pt>
                <c:pt idx="89">
                  <c:v>13.7</c:v>
                </c:pt>
                <c:pt idx="90">
                  <c:v>14.5</c:v>
                </c:pt>
                <c:pt idx="91">
                  <c:v>14.8</c:v>
                </c:pt>
                <c:pt idx="92">
                  <c:v>14.3</c:v>
                </c:pt>
                <c:pt idx="93">
                  <c:v>13.8</c:v>
                </c:pt>
                <c:pt idx="94">
                  <c:v>13.7</c:v>
                </c:pt>
                <c:pt idx="95">
                  <c:v>13.4</c:v>
                </c:pt>
                <c:pt idx="96">
                  <c:v>14.2</c:v>
                </c:pt>
                <c:pt idx="97">
                  <c:v>13.5</c:v>
                </c:pt>
                <c:pt idx="98">
                  <c:v>13.7</c:v>
                </c:pt>
                <c:pt idx="99">
                  <c:v>14.9</c:v>
                </c:pt>
                <c:pt idx="100">
                  <c:v>13.6</c:v>
                </c:pt>
                <c:pt idx="101">
                  <c:v>14.2</c:v>
                </c:pt>
                <c:pt idx="102">
                  <c:v>14</c:v>
                </c:pt>
                <c:pt idx="103">
                  <c:v>14.2</c:v>
                </c:pt>
                <c:pt idx="104">
                  <c:v>14.3</c:v>
                </c:pt>
                <c:pt idx="105">
                  <c:v>14.4</c:v>
                </c:pt>
                <c:pt idx="106">
                  <c:v>13.5</c:v>
                </c:pt>
                <c:pt idx="107">
                  <c:v>14.1</c:v>
                </c:pt>
                <c:pt idx="108">
                  <c:v>13.8</c:v>
                </c:pt>
                <c:pt idx="109">
                  <c:v>13.2</c:v>
                </c:pt>
                <c:pt idx="110">
                  <c:v>14.3</c:v>
                </c:pt>
                <c:pt idx="111">
                  <c:v>13.9</c:v>
                </c:pt>
                <c:pt idx="112">
                  <c:v>14.7</c:v>
                </c:pt>
                <c:pt idx="113">
                  <c:v>14.6</c:v>
                </c:pt>
                <c:pt idx="114">
                  <c:v>13.5</c:v>
                </c:pt>
                <c:pt idx="115">
                  <c:v>13.5</c:v>
                </c:pt>
                <c:pt idx="116">
                  <c:v>14.1</c:v>
                </c:pt>
                <c:pt idx="117">
                  <c:v>13.6</c:v>
                </c:pt>
                <c:pt idx="118">
                  <c:v>13.7</c:v>
                </c:pt>
                <c:pt idx="119">
                  <c:v>13</c:v>
                </c:pt>
                <c:pt idx="120">
                  <c:v>14</c:v>
                </c:pt>
                <c:pt idx="121">
                  <c:v>13.5</c:v>
                </c:pt>
                <c:pt idx="122">
                  <c:v>13.9</c:v>
                </c:pt>
                <c:pt idx="123">
                  <c:v>14</c:v>
                </c:pt>
                <c:pt idx="124">
                  <c:v>14.5</c:v>
                </c:pt>
                <c:pt idx="125">
                  <c:v>13.7</c:v>
                </c:pt>
                <c:pt idx="126">
                  <c:v>13</c:v>
                </c:pt>
                <c:pt idx="127">
                  <c:v>13.7</c:v>
                </c:pt>
                <c:pt idx="128">
                  <c:v>14</c:v>
                </c:pt>
                <c:pt idx="129">
                  <c:v>13.5</c:v>
                </c:pt>
                <c:pt idx="130">
                  <c:v>13.9</c:v>
                </c:pt>
                <c:pt idx="131">
                  <c:v>13.8</c:v>
                </c:pt>
                <c:pt idx="132">
                  <c:v>13.2</c:v>
                </c:pt>
                <c:pt idx="133">
                  <c:v>13.5</c:v>
                </c:pt>
              </c:numCache>
            </c:numRef>
          </c:val>
          <c:smooth val="1"/>
        </c:ser>
        <c:hiLowLines>
          <c:spPr>
            <a:ln w="0">
              <a:noFill/>
            </a:ln>
          </c:spPr>
        </c:hiLowLines>
        <c:marker val="0"/>
        <c:axId val="18673762"/>
        <c:axId val="90540327"/>
      </c:lineChart>
      <c:catAx>
        <c:axId val="18673762"/>
        <c:scaling>
          <c:orientation val="minMax"/>
        </c:scaling>
        <c:delete val="0"/>
        <c:axPos val="b"/>
        <c:minorGridlines>
          <c:spPr>
            <a:ln w="0">
              <a:solidFill>
                <a:srgbClr val="dddddd"/>
              </a:solidFill>
            </a:ln>
          </c:spPr>
        </c:minorGridlines>
        <c:numFmt formatCode="General" sourceLinked="0"/>
        <c:majorTickMark val="out"/>
        <c:minorTickMark val="none"/>
        <c:tickLblPos val="nextTo"/>
        <c:spPr>
          <a:ln w="0">
            <a:solidFill>
              <a:srgbClr val="b3b3b3"/>
            </a:solidFill>
          </a:ln>
        </c:spPr>
        <c:txPr>
          <a:bodyPr/>
          <a:lstStyle/>
          <a:p>
            <a:pPr>
              <a:defRPr b="0" sz="2000" spc="-1" strike="noStrike">
                <a:solidFill>
                  <a:srgbClr val="000000"/>
                </a:solidFill>
                <a:latin typeface="Arial"/>
              </a:defRPr>
            </a:pPr>
          </a:p>
        </c:txPr>
        <c:crossAx val="90540327"/>
        <c:crosses val="autoZero"/>
        <c:auto val="1"/>
        <c:lblAlgn val="ctr"/>
        <c:lblOffset val="100"/>
        <c:noMultiLvlLbl val="0"/>
      </c:catAx>
      <c:valAx>
        <c:axId val="90540327"/>
        <c:scaling>
          <c:orientation val="minMax"/>
          <c:max val="15"/>
          <c:min val="12"/>
        </c:scaling>
        <c:delete val="0"/>
        <c:axPos val="l"/>
        <c:majorGridlines>
          <c:spPr>
            <a:ln w="0">
              <a:solidFill>
                <a:srgbClr val="b3b3b3"/>
              </a:solidFill>
            </a:ln>
          </c:spPr>
        </c:majorGridlines>
        <c:numFmt formatCode="General" sourceLinked="0"/>
        <c:majorTickMark val="out"/>
        <c:minorTickMark val="none"/>
        <c:tickLblPos val="nextTo"/>
        <c:spPr>
          <a:ln w="0">
            <a:solidFill>
              <a:srgbClr val="b3b3b3"/>
            </a:solidFill>
          </a:ln>
        </c:spPr>
        <c:txPr>
          <a:bodyPr/>
          <a:lstStyle/>
          <a:p>
            <a:pPr>
              <a:defRPr b="0" sz="2000" spc="-1" strike="noStrike">
                <a:solidFill>
                  <a:srgbClr val="000000"/>
                </a:solidFill>
                <a:latin typeface="Arial"/>
              </a:defRPr>
            </a:pPr>
          </a:p>
        </c:txPr>
        <c:crossAx val="18673762"/>
        <c:crossesAt val="1"/>
        <c:crossBetween val="midCat"/>
      </c:valAx>
      <c:spPr>
        <a:noFill/>
        <a:ln w="0">
          <a:solidFill>
            <a:srgbClr val="b3b3b3"/>
          </a:solidFill>
        </a:ln>
      </c:spPr>
    </c:plotArea>
    <c:plotVisOnly val="1"/>
    <c:dispBlanksAs val="gap"/>
  </c:chart>
  <c:spPr>
    <a:solidFill>
      <a:srgbClr val="ffffff"/>
    </a:solidFill>
    <a:ln w="0">
      <a:noFill/>
    </a:ln>
  </c:spPr>
</c:chartSpace>
</file>

<file path=xl/charts/chart44.xml><?xml version="1.0" encoding="utf-8"?>
<c:chartSpace xmlns:c="http://schemas.openxmlformats.org/drawingml/2006/chart" xmlns:a="http://schemas.openxmlformats.org/drawingml/2006/main" xmlns:r="http://schemas.openxmlformats.org/officeDocument/2006/relationships">
  <c:lang val="en-US"/>
  <c:roundedCorners val="0"/>
  <c:chart>
    <c:title>
      <c:tx>
        <c:rich>
          <a:bodyPr rot="0"/>
          <a:lstStyle/>
          <a:p>
            <a:pPr>
              <a:defRPr b="0" sz="2000" spc="-1" strike="noStrike">
                <a:solidFill>
                  <a:srgbClr val="000000"/>
                </a:solidFill>
                <a:latin typeface="Arial"/>
              </a:defRPr>
            </a:pPr>
            <a:r>
              <a:rPr b="0" sz="2000" spc="-1" strike="noStrike">
                <a:solidFill>
                  <a:srgbClr val="000000"/>
                </a:solidFill>
                <a:latin typeface="Arial"/>
              </a:rPr>
              <a:t>LOWER 50% (7) OF SOUTH AUSTRALIAN ANNUAL MINIMUM MAXIMUMS SITES</a:t>
            </a:r>
          </a:p>
        </c:rich>
      </c:tx>
      <c:overlay val="0"/>
      <c:spPr>
        <a:noFill/>
        <a:ln w="0">
          <a:noFill/>
        </a:ln>
      </c:spPr>
    </c:title>
    <c:autoTitleDeleted val="0"/>
    <c:plotArea>
      <c:lineChart>
        <c:grouping val="standard"/>
        <c:varyColors val="0"/>
        <c:ser>
          <c:idx val="0"/>
          <c:order val="0"/>
          <c:spPr>
            <a:solidFill>
              <a:srgbClr val="004586"/>
            </a:solidFill>
            <a:ln w="28800">
              <a:solidFill>
                <a:srgbClr val="004586"/>
              </a:solidFill>
              <a:round/>
            </a:ln>
          </c:spPr>
          <c:marker>
            <c:symbol val="none"/>
          </c:marker>
          <c:dLbls>
            <c:txPr>
              <a:bodyPr wrap="none"/>
              <a:lstStyle/>
              <a:p>
                <a:pPr>
                  <a:defRPr b="0" sz="1000" spc="-1" strike="noStrike">
                    <a:solidFill>
                      <a:srgbClr val="000000"/>
                    </a:solidFill>
                    <a:latin typeface="Arial"/>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trendline>
            <c:spPr>
              <a:ln w="36000">
                <a:solidFill>
                  <a:srgbClr val="004586"/>
                </a:solidFill>
                <a:round/>
              </a:ln>
            </c:spPr>
            <c:trendlineType val="linear"/>
            <c:forward val="0"/>
            <c:backward val="0"/>
            <c:dispRSqr val="0"/>
            <c:dispEq val="0"/>
          </c:trendline>
          <c:cat>
            <c:strRef>
              <c:f>Sheet3!$A$261:$A$425</c:f>
              <c:strCache>
                <c:ptCount val="165"/>
                <c:pt idx="0">
                  <c:v/>
                </c:pt>
                <c:pt idx="1">
                  <c:v/>
                </c:pt>
                <c:pt idx="2">
                  <c:v/>
                </c:pt>
                <c:pt idx="3">
                  <c:v/>
                </c:pt>
                <c:pt idx="4">
                  <c:v>1865</c:v>
                </c:pt>
                <c:pt idx="5">
                  <c:v/>
                </c:pt>
                <c:pt idx="6">
                  <c:v/>
                </c:pt>
                <c:pt idx="7">
                  <c:v/>
                </c:pt>
                <c:pt idx="8">
                  <c:v/>
                </c:pt>
                <c:pt idx="9">
                  <c:v>1870</c:v>
                </c:pt>
                <c:pt idx="10">
                  <c:v/>
                </c:pt>
                <c:pt idx="11">
                  <c:v/>
                </c:pt>
                <c:pt idx="12">
                  <c:v/>
                </c:pt>
                <c:pt idx="13">
                  <c:v/>
                </c:pt>
                <c:pt idx="14">
                  <c:v>1875</c:v>
                </c:pt>
                <c:pt idx="15">
                  <c:v/>
                </c:pt>
                <c:pt idx="16">
                  <c:v/>
                </c:pt>
                <c:pt idx="17">
                  <c:v/>
                </c:pt>
                <c:pt idx="18">
                  <c:v/>
                </c:pt>
                <c:pt idx="19">
                  <c:v>1880</c:v>
                </c:pt>
                <c:pt idx="20">
                  <c:v/>
                </c:pt>
                <c:pt idx="21">
                  <c:v/>
                </c:pt>
                <c:pt idx="22">
                  <c:v/>
                </c:pt>
                <c:pt idx="23">
                  <c:v/>
                </c:pt>
                <c:pt idx="24">
                  <c:v>1885</c:v>
                </c:pt>
                <c:pt idx="25">
                  <c:v/>
                </c:pt>
                <c:pt idx="26">
                  <c:v/>
                </c:pt>
                <c:pt idx="27">
                  <c:v/>
                </c:pt>
                <c:pt idx="28">
                  <c:v/>
                </c:pt>
                <c:pt idx="29">
                  <c:v>1890</c:v>
                </c:pt>
                <c:pt idx="30">
                  <c:v/>
                </c:pt>
                <c:pt idx="31">
                  <c:v/>
                </c:pt>
                <c:pt idx="32">
                  <c:v/>
                </c:pt>
                <c:pt idx="33">
                  <c:v/>
                </c:pt>
                <c:pt idx="34">
                  <c:v>1895</c:v>
                </c:pt>
                <c:pt idx="35">
                  <c:v/>
                </c:pt>
                <c:pt idx="36">
                  <c:v/>
                </c:pt>
                <c:pt idx="37">
                  <c:v/>
                </c:pt>
                <c:pt idx="38">
                  <c:v/>
                </c:pt>
                <c:pt idx="39">
                  <c:v>1900</c:v>
                </c:pt>
                <c:pt idx="40">
                  <c:v/>
                </c:pt>
                <c:pt idx="41">
                  <c:v/>
                </c:pt>
                <c:pt idx="42">
                  <c:v/>
                </c:pt>
                <c:pt idx="43">
                  <c:v/>
                </c:pt>
                <c:pt idx="44">
                  <c:v>1905</c:v>
                </c:pt>
                <c:pt idx="45">
                  <c:v/>
                </c:pt>
                <c:pt idx="46">
                  <c:v/>
                </c:pt>
                <c:pt idx="47">
                  <c:v/>
                </c:pt>
                <c:pt idx="48">
                  <c:v/>
                </c:pt>
                <c:pt idx="49">
                  <c:v>1910</c:v>
                </c:pt>
                <c:pt idx="50">
                  <c:v/>
                </c:pt>
                <c:pt idx="51">
                  <c:v/>
                </c:pt>
                <c:pt idx="52">
                  <c:v/>
                </c:pt>
                <c:pt idx="53">
                  <c:v/>
                </c:pt>
                <c:pt idx="54">
                  <c:v>1915</c:v>
                </c:pt>
                <c:pt idx="55">
                  <c:v/>
                </c:pt>
                <c:pt idx="56">
                  <c:v/>
                </c:pt>
                <c:pt idx="57">
                  <c:v/>
                </c:pt>
                <c:pt idx="58">
                  <c:v/>
                </c:pt>
                <c:pt idx="59">
                  <c:v>1920</c:v>
                </c:pt>
                <c:pt idx="60">
                  <c:v/>
                </c:pt>
                <c:pt idx="61">
                  <c:v/>
                </c:pt>
                <c:pt idx="62">
                  <c:v/>
                </c:pt>
                <c:pt idx="63">
                  <c:v/>
                </c:pt>
                <c:pt idx="64">
                  <c:v>1925</c:v>
                </c:pt>
                <c:pt idx="65">
                  <c:v/>
                </c:pt>
                <c:pt idx="66">
                  <c:v/>
                </c:pt>
                <c:pt idx="67">
                  <c:v/>
                </c:pt>
                <c:pt idx="68">
                  <c:v/>
                </c:pt>
                <c:pt idx="69">
                  <c:v>1930</c:v>
                </c:pt>
                <c:pt idx="70">
                  <c:v/>
                </c:pt>
                <c:pt idx="71">
                  <c:v/>
                </c:pt>
                <c:pt idx="72">
                  <c:v/>
                </c:pt>
                <c:pt idx="73">
                  <c:v/>
                </c:pt>
                <c:pt idx="74">
                  <c:v>1935</c:v>
                </c:pt>
                <c:pt idx="75">
                  <c:v/>
                </c:pt>
                <c:pt idx="76">
                  <c:v/>
                </c:pt>
                <c:pt idx="77">
                  <c:v/>
                </c:pt>
                <c:pt idx="78">
                  <c:v/>
                </c:pt>
                <c:pt idx="79">
                  <c:v>1940</c:v>
                </c:pt>
                <c:pt idx="80">
                  <c:v/>
                </c:pt>
                <c:pt idx="81">
                  <c:v/>
                </c:pt>
                <c:pt idx="82">
                  <c:v/>
                </c:pt>
                <c:pt idx="83">
                  <c:v/>
                </c:pt>
                <c:pt idx="84">
                  <c:v>1945</c:v>
                </c:pt>
                <c:pt idx="85">
                  <c:v/>
                </c:pt>
                <c:pt idx="86">
                  <c:v/>
                </c:pt>
                <c:pt idx="87">
                  <c:v/>
                </c:pt>
                <c:pt idx="88">
                  <c:v/>
                </c:pt>
                <c:pt idx="89">
                  <c:v>1950</c:v>
                </c:pt>
                <c:pt idx="90">
                  <c:v/>
                </c:pt>
                <c:pt idx="91">
                  <c:v/>
                </c:pt>
                <c:pt idx="92">
                  <c:v/>
                </c:pt>
                <c:pt idx="93">
                  <c:v/>
                </c:pt>
                <c:pt idx="94">
                  <c:v>1955</c:v>
                </c:pt>
                <c:pt idx="95">
                  <c:v/>
                </c:pt>
                <c:pt idx="96">
                  <c:v/>
                </c:pt>
                <c:pt idx="97">
                  <c:v/>
                </c:pt>
                <c:pt idx="98">
                  <c:v/>
                </c:pt>
                <c:pt idx="99">
                  <c:v>1960</c:v>
                </c:pt>
                <c:pt idx="100">
                  <c:v/>
                </c:pt>
                <c:pt idx="101">
                  <c:v/>
                </c:pt>
                <c:pt idx="102">
                  <c:v/>
                </c:pt>
                <c:pt idx="103">
                  <c:v/>
                </c:pt>
                <c:pt idx="104">
                  <c:v>1965</c:v>
                </c:pt>
                <c:pt idx="105">
                  <c:v/>
                </c:pt>
                <c:pt idx="106">
                  <c:v/>
                </c:pt>
                <c:pt idx="107">
                  <c:v/>
                </c:pt>
                <c:pt idx="108">
                  <c:v/>
                </c:pt>
                <c:pt idx="109">
                  <c:v>1970</c:v>
                </c:pt>
                <c:pt idx="110">
                  <c:v/>
                </c:pt>
                <c:pt idx="111">
                  <c:v/>
                </c:pt>
                <c:pt idx="112">
                  <c:v/>
                </c:pt>
                <c:pt idx="113">
                  <c:v/>
                </c:pt>
                <c:pt idx="114">
                  <c:v>1975</c:v>
                </c:pt>
                <c:pt idx="115">
                  <c:v/>
                </c:pt>
                <c:pt idx="116">
                  <c:v/>
                </c:pt>
                <c:pt idx="117">
                  <c:v/>
                </c:pt>
                <c:pt idx="118">
                  <c:v/>
                </c:pt>
                <c:pt idx="119">
                  <c:v>1980</c:v>
                </c:pt>
                <c:pt idx="120">
                  <c:v/>
                </c:pt>
                <c:pt idx="121">
                  <c:v/>
                </c:pt>
                <c:pt idx="122">
                  <c:v/>
                </c:pt>
                <c:pt idx="123">
                  <c:v/>
                </c:pt>
                <c:pt idx="124">
                  <c:v>1985</c:v>
                </c:pt>
                <c:pt idx="125">
                  <c:v/>
                </c:pt>
                <c:pt idx="126">
                  <c:v/>
                </c:pt>
                <c:pt idx="127">
                  <c:v/>
                </c:pt>
                <c:pt idx="128">
                  <c:v/>
                </c:pt>
                <c:pt idx="129">
                  <c:v>1990</c:v>
                </c:pt>
                <c:pt idx="130">
                  <c:v/>
                </c:pt>
                <c:pt idx="131">
                  <c:v/>
                </c:pt>
                <c:pt idx="132">
                  <c:v/>
                </c:pt>
                <c:pt idx="133">
                  <c:v/>
                </c:pt>
                <c:pt idx="134">
                  <c:v>1995</c:v>
                </c:pt>
                <c:pt idx="135">
                  <c:v/>
                </c:pt>
                <c:pt idx="136">
                  <c:v/>
                </c:pt>
                <c:pt idx="137">
                  <c:v/>
                </c:pt>
                <c:pt idx="138">
                  <c:v/>
                </c:pt>
                <c:pt idx="139">
                  <c:v>2000</c:v>
                </c:pt>
                <c:pt idx="140">
                  <c:v/>
                </c:pt>
                <c:pt idx="141">
                  <c:v/>
                </c:pt>
                <c:pt idx="142">
                  <c:v/>
                </c:pt>
                <c:pt idx="143">
                  <c:v/>
                </c:pt>
                <c:pt idx="144">
                  <c:v>2005</c:v>
                </c:pt>
                <c:pt idx="145">
                  <c:v/>
                </c:pt>
                <c:pt idx="146">
                  <c:v/>
                </c:pt>
                <c:pt idx="147">
                  <c:v/>
                </c:pt>
                <c:pt idx="148">
                  <c:v/>
                </c:pt>
                <c:pt idx="149">
                  <c:v>2010</c:v>
                </c:pt>
                <c:pt idx="150">
                  <c:v/>
                </c:pt>
                <c:pt idx="151">
                  <c:v/>
                </c:pt>
                <c:pt idx="152">
                  <c:v/>
                </c:pt>
                <c:pt idx="153">
                  <c:v/>
                </c:pt>
                <c:pt idx="154">
                  <c:v>2015</c:v>
                </c:pt>
                <c:pt idx="155">
                  <c:v/>
                </c:pt>
                <c:pt idx="156">
                  <c:v/>
                </c:pt>
                <c:pt idx="157">
                  <c:v/>
                </c:pt>
                <c:pt idx="158">
                  <c:v/>
                </c:pt>
                <c:pt idx="159">
                  <c:v>2020</c:v>
                </c:pt>
                <c:pt idx="160">
                  <c:v/>
                </c:pt>
                <c:pt idx="161">
                  <c:v/>
                </c:pt>
                <c:pt idx="162">
                  <c:v/>
                </c:pt>
                <c:pt idx="163">
                  <c:v/>
                </c:pt>
                <c:pt idx="164">
                  <c:v/>
                </c:pt>
              </c:strCache>
            </c:strRef>
          </c:cat>
          <c:val>
            <c:numRef>
              <c:f>Sheet3!$I$261:$I$425</c:f>
              <c:numCache>
                <c:formatCode>General</c:formatCode>
                <c:ptCount val="165"/>
                <c:pt idx="0">
                  <c:v>13.6</c:v>
                </c:pt>
                <c:pt idx="1">
                  <c:v>14</c:v>
                </c:pt>
                <c:pt idx="2">
                  <c:v>12.9</c:v>
                </c:pt>
                <c:pt idx="3">
                  <c:v>12.7</c:v>
                </c:pt>
                <c:pt idx="4">
                  <c:v>12.3</c:v>
                </c:pt>
                <c:pt idx="5">
                  <c:v>13.3</c:v>
                </c:pt>
                <c:pt idx="6">
                  <c:v>13.8</c:v>
                </c:pt>
                <c:pt idx="7">
                  <c:v>13</c:v>
                </c:pt>
                <c:pt idx="8">
                  <c:v>14.3</c:v>
                </c:pt>
                <c:pt idx="9">
                  <c:v>13.6</c:v>
                </c:pt>
                <c:pt idx="10">
                  <c:v>13.7</c:v>
                </c:pt>
                <c:pt idx="11">
                  <c:v>12.7</c:v>
                </c:pt>
                <c:pt idx="12">
                  <c:v>13.4</c:v>
                </c:pt>
                <c:pt idx="13">
                  <c:v>12.1</c:v>
                </c:pt>
                <c:pt idx="14">
                  <c:v>13.8</c:v>
                </c:pt>
                <c:pt idx="15">
                  <c:v>12.3</c:v>
                </c:pt>
                <c:pt idx="16">
                  <c:v>14</c:v>
                </c:pt>
                <c:pt idx="17">
                  <c:v>11.7</c:v>
                </c:pt>
                <c:pt idx="18">
                  <c:v>12</c:v>
                </c:pt>
                <c:pt idx="19">
                  <c:v>13.1</c:v>
                </c:pt>
                <c:pt idx="20">
                  <c:v>12.7</c:v>
                </c:pt>
                <c:pt idx="21">
                  <c:v>11.8</c:v>
                </c:pt>
                <c:pt idx="22">
                  <c:v>12.9</c:v>
                </c:pt>
                <c:pt idx="23">
                  <c:v>12.1</c:v>
                </c:pt>
                <c:pt idx="24">
                  <c:v>11.8</c:v>
                </c:pt>
                <c:pt idx="25">
                  <c:v>12.7</c:v>
                </c:pt>
                <c:pt idx="26">
                  <c:v>12.1</c:v>
                </c:pt>
                <c:pt idx="27">
                  <c:v>13.5</c:v>
                </c:pt>
                <c:pt idx="28">
                  <c:v>13.9</c:v>
                </c:pt>
                <c:pt idx="29">
                  <c:v>13.8</c:v>
                </c:pt>
                <c:pt idx="30">
                  <c:v>13.8</c:v>
                </c:pt>
                <c:pt idx="31">
                  <c:v>12.9</c:v>
                </c:pt>
                <c:pt idx="32">
                  <c:v>13.2</c:v>
                </c:pt>
                <c:pt idx="33">
                  <c:v>12.8</c:v>
                </c:pt>
                <c:pt idx="34">
                  <c:v>12.5</c:v>
                </c:pt>
                <c:pt idx="35">
                  <c:v>12.6</c:v>
                </c:pt>
                <c:pt idx="36">
                  <c:v>13.3</c:v>
                </c:pt>
                <c:pt idx="37">
                  <c:v>13.2</c:v>
                </c:pt>
                <c:pt idx="38">
                  <c:v>12.4</c:v>
                </c:pt>
                <c:pt idx="39">
                  <c:v>12.3</c:v>
                </c:pt>
                <c:pt idx="40">
                  <c:v>11.8</c:v>
                </c:pt>
                <c:pt idx="41">
                  <c:v>13.9</c:v>
                </c:pt>
                <c:pt idx="42">
                  <c:v>12.1</c:v>
                </c:pt>
                <c:pt idx="43">
                  <c:v>12.5</c:v>
                </c:pt>
                <c:pt idx="44">
                  <c:v>12.4</c:v>
                </c:pt>
                <c:pt idx="45">
                  <c:v>13.2</c:v>
                </c:pt>
                <c:pt idx="46">
                  <c:v>12</c:v>
                </c:pt>
                <c:pt idx="47">
                  <c:v>11.1</c:v>
                </c:pt>
                <c:pt idx="48">
                  <c:v>10.7</c:v>
                </c:pt>
                <c:pt idx="49">
                  <c:v>11.6</c:v>
                </c:pt>
                <c:pt idx="50">
                  <c:v>10.7</c:v>
                </c:pt>
                <c:pt idx="51">
                  <c:v>11.7</c:v>
                </c:pt>
                <c:pt idx="52">
                  <c:v>13.3</c:v>
                </c:pt>
                <c:pt idx="53">
                  <c:v>12.7</c:v>
                </c:pt>
                <c:pt idx="54">
                  <c:v>12.8</c:v>
                </c:pt>
                <c:pt idx="55">
                  <c:v>12.7</c:v>
                </c:pt>
                <c:pt idx="56">
                  <c:v>12.6</c:v>
                </c:pt>
                <c:pt idx="57">
                  <c:v>11.8</c:v>
                </c:pt>
                <c:pt idx="58">
                  <c:v>12.6</c:v>
                </c:pt>
                <c:pt idx="59">
                  <c:v>12</c:v>
                </c:pt>
                <c:pt idx="60">
                  <c:v>13.3</c:v>
                </c:pt>
                <c:pt idx="61">
                  <c:v>12</c:v>
                </c:pt>
                <c:pt idx="62">
                  <c:v>12</c:v>
                </c:pt>
                <c:pt idx="63">
                  <c:v>12.1</c:v>
                </c:pt>
                <c:pt idx="64">
                  <c:v>11.8</c:v>
                </c:pt>
                <c:pt idx="65">
                  <c:v>12.9</c:v>
                </c:pt>
                <c:pt idx="66">
                  <c:v>11.9</c:v>
                </c:pt>
                <c:pt idx="67">
                  <c:v>12</c:v>
                </c:pt>
                <c:pt idx="68">
                  <c:v>10.8</c:v>
                </c:pt>
                <c:pt idx="69">
                  <c:v>13.2</c:v>
                </c:pt>
                <c:pt idx="70">
                  <c:v>11.1</c:v>
                </c:pt>
                <c:pt idx="71">
                  <c:v>12.1</c:v>
                </c:pt>
                <c:pt idx="72">
                  <c:v>12.3</c:v>
                </c:pt>
                <c:pt idx="73">
                  <c:v>13.3</c:v>
                </c:pt>
                <c:pt idx="74">
                  <c:v>12.4</c:v>
                </c:pt>
                <c:pt idx="75">
                  <c:v>12.2</c:v>
                </c:pt>
                <c:pt idx="76">
                  <c:v>12.1</c:v>
                </c:pt>
                <c:pt idx="77">
                  <c:v>12.1</c:v>
                </c:pt>
                <c:pt idx="78">
                  <c:v>12.1</c:v>
                </c:pt>
                <c:pt idx="79">
                  <c:v>12.4</c:v>
                </c:pt>
                <c:pt idx="80">
                  <c:v>12.8</c:v>
                </c:pt>
                <c:pt idx="81">
                  <c:v>12.1</c:v>
                </c:pt>
                <c:pt idx="82">
                  <c:v>11.4</c:v>
                </c:pt>
                <c:pt idx="83">
                  <c:v>12.2</c:v>
                </c:pt>
                <c:pt idx="84">
                  <c:v>11.8</c:v>
                </c:pt>
                <c:pt idx="85">
                  <c:v>11.9</c:v>
                </c:pt>
                <c:pt idx="86">
                  <c:v>11.4</c:v>
                </c:pt>
                <c:pt idx="87">
                  <c:v>11.8</c:v>
                </c:pt>
                <c:pt idx="88">
                  <c:v>12.4</c:v>
                </c:pt>
                <c:pt idx="89">
                  <c:v>12.8</c:v>
                </c:pt>
                <c:pt idx="90">
                  <c:v>11.9</c:v>
                </c:pt>
                <c:pt idx="91">
                  <c:v>11.8</c:v>
                </c:pt>
                <c:pt idx="92">
                  <c:v>12</c:v>
                </c:pt>
                <c:pt idx="93">
                  <c:v>12.8</c:v>
                </c:pt>
                <c:pt idx="94">
                  <c:v>12</c:v>
                </c:pt>
                <c:pt idx="95">
                  <c:v>12</c:v>
                </c:pt>
                <c:pt idx="96">
                  <c:v>11.8</c:v>
                </c:pt>
                <c:pt idx="97">
                  <c:v>12</c:v>
                </c:pt>
                <c:pt idx="98">
                  <c:v>13</c:v>
                </c:pt>
                <c:pt idx="99">
                  <c:v>12</c:v>
                </c:pt>
                <c:pt idx="100">
                  <c:v>12.3</c:v>
                </c:pt>
                <c:pt idx="101">
                  <c:v>13.8</c:v>
                </c:pt>
                <c:pt idx="102">
                  <c:v>11.9</c:v>
                </c:pt>
                <c:pt idx="103">
                  <c:v>12.6</c:v>
                </c:pt>
                <c:pt idx="104">
                  <c:v>12.3</c:v>
                </c:pt>
                <c:pt idx="105">
                  <c:v>11.3</c:v>
                </c:pt>
                <c:pt idx="106">
                  <c:v>13</c:v>
                </c:pt>
                <c:pt idx="107">
                  <c:v>11.4</c:v>
                </c:pt>
                <c:pt idx="108">
                  <c:v>12.8</c:v>
                </c:pt>
                <c:pt idx="109">
                  <c:v>12.2</c:v>
                </c:pt>
                <c:pt idx="110">
                  <c:v>13.1</c:v>
                </c:pt>
                <c:pt idx="111">
                  <c:v>12.7</c:v>
                </c:pt>
                <c:pt idx="112">
                  <c:v>12.5</c:v>
                </c:pt>
                <c:pt idx="113">
                  <c:v>13.1</c:v>
                </c:pt>
                <c:pt idx="114">
                  <c:v>13.5</c:v>
                </c:pt>
                <c:pt idx="115">
                  <c:v>13.2</c:v>
                </c:pt>
                <c:pt idx="116">
                  <c:v>12.8</c:v>
                </c:pt>
                <c:pt idx="117">
                  <c:v>12.3</c:v>
                </c:pt>
                <c:pt idx="118">
                  <c:v>13.4</c:v>
                </c:pt>
                <c:pt idx="119">
                  <c:v>13.2</c:v>
                </c:pt>
                <c:pt idx="120">
                  <c:v>12.8</c:v>
                </c:pt>
                <c:pt idx="121">
                  <c:v>12.4</c:v>
                </c:pt>
                <c:pt idx="122">
                  <c:v>12.1</c:v>
                </c:pt>
                <c:pt idx="123">
                  <c:v>11.7</c:v>
                </c:pt>
                <c:pt idx="124">
                  <c:v>13.2</c:v>
                </c:pt>
                <c:pt idx="125">
                  <c:v>12.1</c:v>
                </c:pt>
                <c:pt idx="126">
                  <c:v>13.3</c:v>
                </c:pt>
                <c:pt idx="127">
                  <c:v>13.5</c:v>
                </c:pt>
                <c:pt idx="128">
                  <c:v>12.2</c:v>
                </c:pt>
                <c:pt idx="129">
                  <c:v>12.7</c:v>
                </c:pt>
                <c:pt idx="130">
                  <c:v>13.1</c:v>
                </c:pt>
                <c:pt idx="131">
                  <c:v>13.2</c:v>
                </c:pt>
                <c:pt idx="132">
                  <c:v>13.5</c:v>
                </c:pt>
                <c:pt idx="133">
                  <c:v>13.8</c:v>
                </c:pt>
                <c:pt idx="134">
                  <c:v>11.9</c:v>
                </c:pt>
                <c:pt idx="135">
                  <c:v>13.2</c:v>
                </c:pt>
                <c:pt idx="136">
                  <c:v>12.7</c:v>
                </c:pt>
                <c:pt idx="137">
                  <c:v>12.1</c:v>
                </c:pt>
                <c:pt idx="138">
                  <c:v>14</c:v>
                </c:pt>
                <c:pt idx="139">
                  <c:v>13.4</c:v>
                </c:pt>
                <c:pt idx="140">
                  <c:v>13.6</c:v>
                </c:pt>
                <c:pt idx="141">
                  <c:v>14.3</c:v>
                </c:pt>
                <c:pt idx="142">
                  <c:v>13.1</c:v>
                </c:pt>
                <c:pt idx="143">
                  <c:v>12.7</c:v>
                </c:pt>
                <c:pt idx="144">
                  <c:v>13.7</c:v>
                </c:pt>
                <c:pt idx="145">
                  <c:v>12.9</c:v>
                </c:pt>
                <c:pt idx="146">
                  <c:v>12.3</c:v>
                </c:pt>
                <c:pt idx="147">
                  <c:v>12.3</c:v>
                </c:pt>
                <c:pt idx="148">
                  <c:v>13.4</c:v>
                </c:pt>
                <c:pt idx="149">
                  <c:v>13</c:v>
                </c:pt>
                <c:pt idx="150">
                  <c:v>13.2</c:v>
                </c:pt>
                <c:pt idx="151">
                  <c:v>12.5</c:v>
                </c:pt>
                <c:pt idx="152">
                  <c:v>13.5</c:v>
                </c:pt>
                <c:pt idx="153">
                  <c:v>13.2</c:v>
                </c:pt>
                <c:pt idx="154">
                  <c:v>12.6</c:v>
                </c:pt>
                <c:pt idx="155">
                  <c:v>13.3</c:v>
                </c:pt>
                <c:pt idx="156">
                  <c:v>14</c:v>
                </c:pt>
                <c:pt idx="157">
                  <c:v>13.4</c:v>
                </c:pt>
                <c:pt idx="158">
                  <c:v>13.8</c:v>
                </c:pt>
                <c:pt idx="159">
                  <c:v>13.8</c:v>
                </c:pt>
                <c:pt idx="160">
                  <c:v>13.3</c:v>
                </c:pt>
                <c:pt idx="161">
                  <c:v>12.7</c:v>
                </c:pt>
              </c:numCache>
            </c:numRef>
          </c:val>
          <c:smooth val="1"/>
        </c:ser>
        <c:hiLowLines>
          <c:spPr>
            <a:ln w="0">
              <a:noFill/>
            </a:ln>
          </c:spPr>
        </c:hiLowLines>
        <c:marker val="0"/>
        <c:axId val="70548157"/>
        <c:axId val="50927514"/>
      </c:lineChart>
      <c:catAx>
        <c:axId val="70548157"/>
        <c:scaling>
          <c:orientation val="minMax"/>
        </c:scaling>
        <c:delete val="0"/>
        <c:axPos val="b"/>
        <c:minorGridlines>
          <c:spPr>
            <a:ln w="0">
              <a:solidFill>
                <a:srgbClr val="dddddd"/>
              </a:solidFill>
            </a:ln>
          </c:spPr>
        </c:minorGridlines>
        <c:numFmt formatCode="General" sourceLinked="0"/>
        <c:majorTickMark val="out"/>
        <c:minorTickMark val="none"/>
        <c:tickLblPos val="nextTo"/>
        <c:spPr>
          <a:ln w="0">
            <a:solidFill>
              <a:srgbClr val="b3b3b3"/>
            </a:solidFill>
          </a:ln>
        </c:spPr>
        <c:txPr>
          <a:bodyPr/>
          <a:lstStyle/>
          <a:p>
            <a:pPr>
              <a:defRPr b="0" sz="2000" spc="-1" strike="noStrike">
                <a:solidFill>
                  <a:srgbClr val="000000"/>
                </a:solidFill>
                <a:latin typeface="Arial"/>
              </a:defRPr>
            </a:pPr>
          </a:p>
        </c:txPr>
        <c:crossAx val="50927514"/>
        <c:crosses val="autoZero"/>
        <c:auto val="1"/>
        <c:lblAlgn val="ctr"/>
        <c:lblOffset val="100"/>
        <c:noMultiLvlLbl val="0"/>
      </c:catAx>
      <c:valAx>
        <c:axId val="50927514"/>
        <c:scaling>
          <c:orientation val="minMax"/>
          <c:max val="14.5"/>
          <c:min val="10.5"/>
        </c:scaling>
        <c:delete val="0"/>
        <c:axPos val="l"/>
        <c:majorGridlines>
          <c:spPr>
            <a:ln w="0">
              <a:solidFill>
                <a:srgbClr val="b3b3b3"/>
              </a:solidFill>
            </a:ln>
          </c:spPr>
        </c:majorGridlines>
        <c:numFmt formatCode="General" sourceLinked="0"/>
        <c:majorTickMark val="out"/>
        <c:minorTickMark val="none"/>
        <c:tickLblPos val="nextTo"/>
        <c:spPr>
          <a:ln w="0">
            <a:solidFill>
              <a:srgbClr val="b3b3b3"/>
            </a:solidFill>
          </a:ln>
        </c:spPr>
        <c:txPr>
          <a:bodyPr/>
          <a:lstStyle/>
          <a:p>
            <a:pPr>
              <a:defRPr b="0" sz="2000" spc="-1" strike="noStrike">
                <a:solidFill>
                  <a:srgbClr val="000000"/>
                </a:solidFill>
                <a:latin typeface="Arial"/>
              </a:defRPr>
            </a:pPr>
          </a:p>
        </c:txPr>
        <c:crossAx val="70548157"/>
        <c:crossesAt val="1"/>
        <c:crossBetween val="midCat"/>
      </c:valAx>
      <c:spPr>
        <a:noFill/>
        <a:ln w="0">
          <a:solidFill>
            <a:srgbClr val="b3b3b3"/>
          </a:solidFill>
        </a:ln>
      </c:spPr>
    </c:plotArea>
    <c:plotVisOnly val="1"/>
    <c:dispBlanksAs val="gap"/>
  </c:chart>
  <c:spPr>
    <a:solidFill>
      <a:srgbClr val="ffffff"/>
    </a:solidFill>
    <a:ln w="0">
      <a:noFill/>
    </a:ln>
  </c:spPr>
</c:chartSpace>
</file>

<file path=xl/charts/chart45.xml><?xml version="1.0" encoding="utf-8"?>
<c:chartSpace xmlns:c="http://schemas.openxmlformats.org/drawingml/2006/chart" xmlns:a="http://schemas.openxmlformats.org/drawingml/2006/main" xmlns:r="http://schemas.openxmlformats.org/officeDocument/2006/relationships">
  <c:lang val="en-US"/>
  <c:roundedCorners val="0"/>
  <c:chart>
    <c:title>
      <c:tx>
        <c:rich>
          <a:bodyPr rot="0"/>
          <a:lstStyle/>
          <a:p>
            <a:pPr>
              <a:defRPr b="0" sz="2000" spc="-1" strike="noStrike">
                <a:solidFill>
                  <a:srgbClr val="000000"/>
                </a:solidFill>
                <a:latin typeface="Arial"/>
              </a:defRPr>
            </a:pPr>
            <a:r>
              <a:rPr b="0" sz="2000" spc="-1" strike="noStrike">
                <a:solidFill>
                  <a:srgbClr val="000000"/>
                </a:solidFill>
                <a:latin typeface="Arial"/>
              </a:rPr>
              <a:t>UPPER 50% (7) OF SOUTH AUSTRALIAN ANNUAL MEDIAN MAXIMUMS AND TRENDLINE</a:t>
            </a:r>
          </a:p>
        </c:rich>
      </c:tx>
      <c:overlay val="0"/>
      <c:spPr>
        <a:noFill/>
        <a:ln w="0">
          <a:noFill/>
        </a:ln>
      </c:spPr>
    </c:title>
    <c:autoTitleDeleted val="0"/>
    <c:plotArea>
      <c:lineChart>
        <c:grouping val="standard"/>
        <c:varyColors val="0"/>
        <c:ser>
          <c:idx val="0"/>
          <c:order val="0"/>
          <c:spPr>
            <a:solidFill>
              <a:srgbClr val="395511"/>
            </a:solidFill>
            <a:ln w="28800">
              <a:solidFill>
                <a:srgbClr val="395511"/>
              </a:solidFill>
              <a:round/>
            </a:ln>
          </c:spPr>
          <c:marker>
            <c:symbol val="none"/>
          </c:marker>
          <c:dLbls>
            <c:txPr>
              <a:bodyPr wrap="none"/>
              <a:lstStyle/>
              <a:p>
                <a:pPr>
                  <a:defRPr b="0" sz="1000" spc="-1" strike="noStrike">
                    <a:solidFill>
                      <a:srgbClr val="000000"/>
                    </a:solidFill>
                    <a:latin typeface="Arial"/>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trendline>
            <c:spPr>
              <a:ln w="36000">
                <a:solidFill>
                  <a:srgbClr val="395511"/>
                </a:solidFill>
                <a:round/>
              </a:ln>
            </c:spPr>
            <c:trendlineType val="linear"/>
            <c:forward val="0"/>
            <c:backward val="0"/>
            <c:dispRSqr val="0"/>
            <c:dispEq val="0"/>
          </c:trendline>
          <c:cat>
            <c:strRef>
              <c:f>Sheet3!$A$89:$A$225</c:f>
              <c:strCache>
                <c:ptCount val="137"/>
                <c:pt idx="0">
                  <c:v/>
                </c:pt>
                <c:pt idx="1">
                  <c:v>1890</c:v>
                </c:pt>
                <c:pt idx="2">
                  <c:v/>
                </c:pt>
                <c:pt idx="3">
                  <c:v/>
                </c:pt>
                <c:pt idx="4">
                  <c:v/>
                </c:pt>
                <c:pt idx="5">
                  <c:v/>
                </c:pt>
                <c:pt idx="6">
                  <c:v>1895</c:v>
                </c:pt>
                <c:pt idx="7">
                  <c:v/>
                </c:pt>
                <c:pt idx="8">
                  <c:v/>
                </c:pt>
                <c:pt idx="9">
                  <c:v/>
                </c:pt>
                <c:pt idx="10">
                  <c:v/>
                </c:pt>
                <c:pt idx="11">
                  <c:v>1900</c:v>
                </c:pt>
                <c:pt idx="12">
                  <c:v/>
                </c:pt>
                <c:pt idx="13">
                  <c:v/>
                </c:pt>
                <c:pt idx="14">
                  <c:v/>
                </c:pt>
                <c:pt idx="15">
                  <c:v/>
                </c:pt>
                <c:pt idx="16">
                  <c:v>1905</c:v>
                </c:pt>
                <c:pt idx="17">
                  <c:v/>
                </c:pt>
                <c:pt idx="18">
                  <c:v/>
                </c:pt>
                <c:pt idx="19">
                  <c:v/>
                </c:pt>
                <c:pt idx="20">
                  <c:v/>
                </c:pt>
                <c:pt idx="21">
                  <c:v>1910</c:v>
                </c:pt>
                <c:pt idx="22">
                  <c:v/>
                </c:pt>
                <c:pt idx="23">
                  <c:v/>
                </c:pt>
                <c:pt idx="24">
                  <c:v/>
                </c:pt>
                <c:pt idx="25">
                  <c:v/>
                </c:pt>
                <c:pt idx="26">
                  <c:v>1915</c:v>
                </c:pt>
                <c:pt idx="27">
                  <c:v/>
                </c:pt>
                <c:pt idx="28">
                  <c:v/>
                </c:pt>
                <c:pt idx="29">
                  <c:v/>
                </c:pt>
                <c:pt idx="30">
                  <c:v/>
                </c:pt>
                <c:pt idx="31">
                  <c:v>1920</c:v>
                </c:pt>
                <c:pt idx="32">
                  <c:v/>
                </c:pt>
                <c:pt idx="33">
                  <c:v/>
                </c:pt>
                <c:pt idx="34">
                  <c:v/>
                </c:pt>
                <c:pt idx="35">
                  <c:v/>
                </c:pt>
                <c:pt idx="36">
                  <c:v>1925</c:v>
                </c:pt>
                <c:pt idx="37">
                  <c:v/>
                </c:pt>
                <c:pt idx="38">
                  <c:v/>
                </c:pt>
                <c:pt idx="39">
                  <c:v/>
                </c:pt>
                <c:pt idx="40">
                  <c:v/>
                </c:pt>
                <c:pt idx="41">
                  <c:v>1930</c:v>
                </c:pt>
                <c:pt idx="42">
                  <c:v/>
                </c:pt>
                <c:pt idx="43">
                  <c:v/>
                </c:pt>
                <c:pt idx="44">
                  <c:v/>
                </c:pt>
                <c:pt idx="45">
                  <c:v/>
                </c:pt>
                <c:pt idx="46">
                  <c:v>1935</c:v>
                </c:pt>
                <c:pt idx="47">
                  <c:v/>
                </c:pt>
                <c:pt idx="48">
                  <c:v/>
                </c:pt>
                <c:pt idx="49">
                  <c:v/>
                </c:pt>
                <c:pt idx="50">
                  <c:v/>
                </c:pt>
                <c:pt idx="51">
                  <c:v>1940</c:v>
                </c:pt>
                <c:pt idx="52">
                  <c:v/>
                </c:pt>
                <c:pt idx="53">
                  <c:v/>
                </c:pt>
                <c:pt idx="54">
                  <c:v/>
                </c:pt>
                <c:pt idx="55">
                  <c:v/>
                </c:pt>
                <c:pt idx="56">
                  <c:v>1945</c:v>
                </c:pt>
                <c:pt idx="57">
                  <c:v/>
                </c:pt>
                <c:pt idx="58">
                  <c:v/>
                </c:pt>
                <c:pt idx="59">
                  <c:v/>
                </c:pt>
                <c:pt idx="60">
                  <c:v/>
                </c:pt>
                <c:pt idx="61">
                  <c:v>1950</c:v>
                </c:pt>
                <c:pt idx="62">
                  <c:v/>
                </c:pt>
                <c:pt idx="63">
                  <c:v/>
                </c:pt>
                <c:pt idx="64">
                  <c:v/>
                </c:pt>
                <c:pt idx="65">
                  <c:v/>
                </c:pt>
                <c:pt idx="66">
                  <c:v>1955</c:v>
                </c:pt>
                <c:pt idx="67">
                  <c:v/>
                </c:pt>
                <c:pt idx="68">
                  <c:v/>
                </c:pt>
                <c:pt idx="69">
                  <c:v/>
                </c:pt>
                <c:pt idx="70">
                  <c:v/>
                </c:pt>
                <c:pt idx="71">
                  <c:v>1960</c:v>
                </c:pt>
                <c:pt idx="72">
                  <c:v/>
                </c:pt>
                <c:pt idx="73">
                  <c:v/>
                </c:pt>
                <c:pt idx="74">
                  <c:v/>
                </c:pt>
                <c:pt idx="75">
                  <c:v/>
                </c:pt>
                <c:pt idx="76">
                  <c:v>1965</c:v>
                </c:pt>
                <c:pt idx="77">
                  <c:v/>
                </c:pt>
                <c:pt idx="78">
                  <c:v/>
                </c:pt>
                <c:pt idx="79">
                  <c:v/>
                </c:pt>
                <c:pt idx="80">
                  <c:v/>
                </c:pt>
                <c:pt idx="81">
                  <c:v>1970</c:v>
                </c:pt>
                <c:pt idx="82">
                  <c:v/>
                </c:pt>
                <c:pt idx="83">
                  <c:v/>
                </c:pt>
                <c:pt idx="84">
                  <c:v/>
                </c:pt>
                <c:pt idx="85">
                  <c:v/>
                </c:pt>
                <c:pt idx="86">
                  <c:v>1975</c:v>
                </c:pt>
                <c:pt idx="87">
                  <c:v/>
                </c:pt>
                <c:pt idx="88">
                  <c:v/>
                </c:pt>
                <c:pt idx="89">
                  <c:v/>
                </c:pt>
                <c:pt idx="90">
                  <c:v/>
                </c:pt>
                <c:pt idx="91">
                  <c:v>1980</c:v>
                </c:pt>
                <c:pt idx="92">
                  <c:v/>
                </c:pt>
                <c:pt idx="93">
                  <c:v/>
                </c:pt>
                <c:pt idx="94">
                  <c:v/>
                </c:pt>
                <c:pt idx="95">
                  <c:v/>
                </c:pt>
                <c:pt idx="96">
                  <c:v>1985</c:v>
                </c:pt>
                <c:pt idx="97">
                  <c:v/>
                </c:pt>
                <c:pt idx="98">
                  <c:v/>
                </c:pt>
                <c:pt idx="99">
                  <c:v/>
                </c:pt>
                <c:pt idx="100">
                  <c:v/>
                </c:pt>
                <c:pt idx="101">
                  <c:v>1990</c:v>
                </c:pt>
                <c:pt idx="102">
                  <c:v/>
                </c:pt>
                <c:pt idx="103">
                  <c:v/>
                </c:pt>
                <c:pt idx="104">
                  <c:v/>
                </c:pt>
                <c:pt idx="105">
                  <c:v/>
                </c:pt>
                <c:pt idx="106">
                  <c:v>1995</c:v>
                </c:pt>
                <c:pt idx="107">
                  <c:v/>
                </c:pt>
                <c:pt idx="108">
                  <c:v/>
                </c:pt>
                <c:pt idx="109">
                  <c:v/>
                </c:pt>
                <c:pt idx="110">
                  <c:v/>
                </c:pt>
                <c:pt idx="111">
                  <c:v>2000</c:v>
                </c:pt>
                <c:pt idx="112">
                  <c:v/>
                </c:pt>
                <c:pt idx="113">
                  <c:v/>
                </c:pt>
                <c:pt idx="114">
                  <c:v/>
                </c:pt>
                <c:pt idx="115">
                  <c:v/>
                </c:pt>
                <c:pt idx="116">
                  <c:v>2005</c:v>
                </c:pt>
                <c:pt idx="117">
                  <c:v/>
                </c:pt>
                <c:pt idx="118">
                  <c:v/>
                </c:pt>
                <c:pt idx="119">
                  <c:v/>
                </c:pt>
                <c:pt idx="120">
                  <c:v/>
                </c:pt>
                <c:pt idx="121">
                  <c:v>2010</c:v>
                </c:pt>
                <c:pt idx="122">
                  <c:v/>
                </c:pt>
                <c:pt idx="123">
                  <c:v/>
                </c:pt>
                <c:pt idx="124">
                  <c:v/>
                </c:pt>
                <c:pt idx="125">
                  <c:v/>
                </c:pt>
                <c:pt idx="126">
                  <c:v>2015</c:v>
                </c:pt>
                <c:pt idx="127">
                  <c:v/>
                </c:pt>
                <c:pt idx="128">
                  <c:v/>
                </c:pt>
                <c:pt idx="129">
                  <c:v/>
                </c:pt>
                <c:pt idx="130">
                  <c:v/>
                </c:pt>
                <c:pt idx="131">
                  <c:v>2020</c:v>
                </c:pt>
                <c:pt idx="132">
                  <c:v/>
                </c:pt>
                <c:pt idx="133">
                  <c:v/>
                </c:pt>
                <c:pt idx="134">
                  <c:v/>
                </c:pt>
                <c:pt idx="135">
                  <c:v/>
                </c:pt>
                <c:pt idx="136">
                  <c:v/>
                </c:pt>
              </c:strCache>
            </c:strRef>
          </c:cat>
          <c:val>
            <c:numRef>
              <c:f>Sheet3!$H$89:$H$225</c:f>
              <c:numCache>
                <c:formatCode>General</c:formatCode>
                <c:ptCount val="137"/>
                <c:pt idx="0">
                  <c:v>21.85</c:v>
                </c:pt>
                <c:pt idx="1">
                  <c:v>21.65</c:v>
                </c:pt>
                <c:pt idx="2">
                  <c:v>21.5</c:v>
                </c:pt>
                <c:pt idx="3">
                  <c:v>20.65</c:v>
                </c:pt>
                <c:pt idx="4">
                  <c:v>20.1</c:v>
                </c:pt>
                <c:pt idx="5">
                  <c:v>20.65</c:v>
                </c:pt>
                <c:pt idx="6">
                  <c:v>20.7</c:v>
                </c:pt>
                <c:pt idx="7">
                  <c:v>20.75</c:v>
                </c:pt>
                <c:pt idx="8">
                  <c:v>20.15</c:v>
                </c:pt>
                <c:pt idx="9">
                  <c:v>20.55</c:v>
                </c:pt>
                <c:pt idx="10">
                  <c:v>20.55</c:v>
                </c:pt>
                <c:pt idx="11">
                  <c:v>20.2</c:v>
                </c:pt>
                <c:pt idx="12">
                  <c:v>20.6</c:v>
                </c:pt>
                <c:pt idx="13">
                  <c:v>20.95</c:v>
                </c:pt>
                <c:pt idx="14">
                  <c:v>20.5</c:v>
                </c:pt>
                <c:pt idx="15">
                  <c:v>21.45</c:v>
                </c:pt>
                <c:pt idx="16">
                  <c:v>20.2</c:v>
                </c:pt>
                <c:pt idx="17">
                  <c:v>21.1</c:v>
                </c:pt>
                <c:pt idx="18">
                  <c:v>20.3</c:v>
                </c:pt>
                <c:pt idx="19">
                  <c:v>20.7</c:v>
                </c:pt>
                <c:pt idx="20">
                  <c:v>20.75</c:v>
                </c:pt>
                <c:pt idx="21">
                  <c:v>20.65</c:v>
                </c:pt>
                <c:pt idx="22">
                  <c:v>21.95</c:v>
                </c:pt>
                <c:pt idx="23">
                  <c:v>22.2</c:v>
                </c:pt>
                <c:pt idx="24">
                  <c:v>22.45</c:v>
                </c:pt>
                <c:pt idx="25">
                  <c:v>22.6</c:v>
                </c:pt>
                <c:pt idx="26">
                  <c:v>21.55</c:v>
                </c:pt>
                <c:pt idx="27">
                  <c:v>20.55</c:v>
                </c:pt>
                <c:pt idx="28">
                  <c:v>20.75</c:v>
                </c:pt>
                <c:pt idx="29">
                  <c:v>21.75</c:v>
                </c:pt>
                <c:pt idx="30">
                  <c:v>23</c:v>
                </c:pt>
                <c:pt idx="31">
                  <c:v>21.85</c:v>
                </c:pt>
                <c:pt idx="32">
                  <c:v>23.4</c:v>
                </c:pt>
                <c:pt idx="33">
                  <c:v>23.35</c:v>
                </c:pt>
                <c:pt idx="34">
                  <c:v>22.75</c:v>
                </c:pt>
                <c:pt idx="35">
                  <c:v>22.15</c:v>
                </c:pt>
                <c:pt idx="36">
                  <c:v>21.95</c:v>
                </c:pt>
                <c:pt idx="37">
                  <c:v>22.85</c:v>
                </c:pt>
                <c:pt idx="38">
                  <c:v>22.6</c:v>
                </c:pt>
                <c:pt idx="39">
                  <c:v>23</c:v>
                </c:pt>
                <c:pt idx="40">
                  <c:v>22</c:v>
                </c:pt>
                <c:pt idx="41">
                  <c:v>22.55</c:v>
                </c:pt>
                <c:pt idx="42">
                  <c:v>21.6</c:v>
                </c:pt>
                <c:pt idx="43">
                  <c:v>20.85</c:v>
                </c:pt>
                <c:pt idx="44">
                  <c:v>21.8</c:v>
                </c:pt>
                <c:pt idx="45">
                  <c:v>23.3</c:v>
                </c:pt>
                <c:pt idx="46">
                  <c:v>21.75</c:v>
                </c:pt>
                <c:pt idx="47">
                  <c:v>22.1</c:v>
                </c:pt>
                <c:pt idx="48">
                  <c:v>22.35</c:v>
                </c:pt>
                <c:pt idx="49">
                  <c:v>23.1</c:v>
                </c:pt>
                <c:pt idx="50">
                  <c:v>22.85</c:v>
                </c:pt>
                <c:pt idx="51">
                  <c:v>21.35</c:v>
                </c:pt>
                <c:pt idx="52">
                  <c:v>21.9</c:v>
                </c:pt>
                <c:pt idx="53">
                  <c:v>22.85</c:v>
                </c:pt>
                <c:pt idx="54">
                  <c:v>21.25</c:v>
                </c:pt>
                <c:pt idx="55">
                  <c:v>22.4</c:v>
                </c:pt>
                <c:pt idx="56">
                  <c:v>21.65</c:v>
                </c:pt>
                <c:pt idx="57">
                  <c:v>21.9</c:v>
                </c:pt>
                <c:pt idx="58">
                  <c:v>22.45</c:v>
                </c:pt>
                <c:pt idx="59">
                  <c:v>21.85</c:v>
                </c:pt>
                <c:pt idx="60">
                  <c:v>21.4</c:v>
                </c:pt>
                <c:pt idx="61">
                  <c:v>22.8</c:v>
                </c:pt>
                <c:pt idx="62">
                  <c:v>22.1</c:v>
                </c:pt>
                <c:pt idx="63">
                  <c:v>21.05</c:v>
                </c:pt>
                <c:pt idx="64">
                  <c:v>23</c:v>
                </c:pt>
                <c:pt idx="65">
                  <c:v>22.6</c:v>
                </c:pt>
                <c:pt idx="66">
                  <c:v>22.2</c:v>
                </c:pt>
                <c:pt idx="67">
                  <c:v>21.55</c:v>
                </c:pt>
                <c:pt idx="68">
                  <c:v>22.45</c:v>
                </c:pt>
                <c:pt idx="69">
                  <c:v>21.5</c:v>
                </c:pt>
                <c:pt idx="70">
                  <c:v>22.35</c:v>
                </c:pt>
                <c:pt idx="71">
                  <c:v>21.5</c:v>
                </c:pt>
                <c:pt idx="72">
                  <c:v>23.05</c:v>
                </c:pt>
                <c:pt idx="73">
                  <c:v>22.4</c:v>
                </c:pt>
                <c:pt idx="74">
                  <c:v>22.1</c:v>
                </c:pt>
                <c:pt idx="75">
                  <c:v>21.45</c:v>
                </c:pt>
                <c:pt idx="76">
                  <c:v>22.6</c:v>
                </c:pt>
                <c:pt idx="77">
                  <c:v>22.15</c:v>
                </c:pt>
                <c:pt idx="78">
                  <c:v>23.35</c:v>
                </c:pt>
                <c:pt idx="79">
                  <c:v>22.55</c:v>
                </c:pt>
                <c:pt idx="80">
                  <c:v>22.75</c:v>
                </c:pt>
                <c:pt idx="81">
                  <c:v>22.3</c:v>
                </c:pt>
                <c:pt idx="82">
                  <c:v>22.65</c:v>
                </c:pt>
                <c:pt idx="83">
                  <c:v>23.3</c:v>
                </c:pt>
                <c:pt idx="84">
                  <c:v>23.7</c:v>
                </c:pt>
                <c:pt idx="85">
                  <c:v>21.65</c:v>
                </c:pt>
                <c:pt idx="86">
                  <c:v>22.25</c:v>
                </c:pt>
                <c:pt idx="87">
                  <c:v>22.2</c:v>
                </c:pt>
                <c:pt idx="88">
                  <c:v>23.25</c:v>
                </c:pt>
                <c:pt idx="89">
                  <c:v>22</c:v>
                </c:pt>
                <c:pt idx="90">
                  <c:v>21.65</c:v>
                </c:pt>
                <c:pt idx="91">
                  <c:v>23.3</c:v>
                </c:pt>
                <c:pt idx="92">
                  <c:v>23.6</c:v>
                </c:pt>
                <c:pt idx="93">
                  <c:v>24.2</c:v>
                </c:pt>
                <c:pt idx="94">
                  <c:v>22.3</c:v>
                </c:pt>
                <c:pt idx="95">
                  <c:v>22.2</c:v>
                </c:pt>
                <c:pt idx="96">
                  <c:v>22.4</c:v>
                </c:pt>
                <c:pt idx="97">
                  <c:v>22.45</c:v>
                </c:pt>
                <c:pt idx="98">
                  <c:v>22.75</c:v>
                </c:pt>
                <c:pt idx="99">
                  <c:v>23.4</c:v>
                </c:pt>
                <c:pt idx="100">
                  <c:v>23.05</c:v>
                </c:pt>
                <c:pt idx="101">
                  <c:v>23.45</c:v>
                </c:pt>
                <c:pt idx="102">
                  <c:v>23.3</c:v>
                </c:pt>
                <c:pt idx="103">
                  <c:v>21.65</c:v>
                </c:pt>
                <c:pt idx="104">
                  <c:v>23.2</c:v>
                </c:pt>
                <c:pt idx="105">
                  <c:v>24</c:v>
                </c:pt>
                <c:pt idx="106">
                  <c:v>22</c:v>
                </c:pt>
                <c:pt idx="107">
                  <c:v>22.4</c:v>
                </c:pt>
                <c:pt idx="108">
                  <c:v>22.45</c:v>
                </c:pt>
                <c:pt idx="109">
                  <c:v>22.7</c:v>
                </c:pt>
                <c:pt idx="110">
                  <c:v>23.5</c:v>
                </c:pt>
                <c:pt idx="111">
                  <c:v>22.6</c:v>
                </c:pt>
                <c:pt idx="112">
                  <c:v>22.4</c:v>
                </c:pt>
                <c:pt idx="113">
                  <c:v>23.35</c:v>
                </c:pt>
                <c:pt idx="114">
                  <c:v>22.45</c:v>
                </c:pt>
                <c:pt idx="115">
                  <c:v>23.05</c:v>
                </c:pt>
                <c:pt idx="116">
                  <c:v>23.35</c:v>
                </c:pt>
                <c:pt idx="117">
                  <c:v>23.45</c:v>
                </c:pt>
                <c:pt idx="118">
                  <c:v>24</c:v>
                </c:pt>
                <c:pt idx="119">
                  <c:v>23.25</c:v>
                </c:pt>
                <c:pt idx="120">
                  <c:v>24.05</c:v>
                </c:pt>
                <c:pt idx="121">
                  <c:v>22.6</c:v>
                </c:pt>
                <c:pt idx="122">
                  <c:v>23.4</c:v>
                </c:pt>
                <c:pt idx="123">
                  <c:v>24.2</c:v>
                </c:pt>
                <c:pt idx="124">
                  <c:v>24.75</c:v>
                </c:pt>
                <c:pt idx="125">
                  <c:v>24.05</c:v>
                </c:pt>
                <c:pt idx="126">
                  <c:v>23.4</c:v>
                </c:pt>
                <c:pt idx="127">
                  <c:v>22.45</c:v>
                </c:pt>
                <c:pt idx="128">
                  <c:v>23.45</c:v>
                </c:pt>
                <c:pt idx="129">
                  <c:v>24.1</c:v>
                </c:pt>
                <c:pt idx="130">
                  <c:v>24.55</c:v>
                </c:pt>
                <c:pt idx="131">
                  <c:v>22.75</c:v>
                </c:pt>
                <c:pt idx="132">
                  <c:v>23.1</c:v>
                </c:pt>
                <c:pt idx="133">
                  <c:v>22</c:v>
                </c:pt>
              </c:numCache>
            </c:numRef>
          </c:val>
          <c:smooth val="1"/>
        </c:ser>
        <c:hiLowLines>
          <c:spPr>
            <a:ln w="0">
              <a:noFill/>
            </a:ln>
          </c:spPr>
        </c:hiLowLines>
        <c:marker val="0"/>
        <c:axId val="62524807"/>
        <c:axId val="44996329"/>
      </c:lineChart>
      <c:catAx>
        <c:axId val="62524807"/>
        <c:scaling>
          <c:orientation val="minMax"/>
        </c:scaling>
        <c:delete val="0"/>
        <c:axPos val="b"/>
        <c:minorGridlines>
          <c:spPr>
            <a:ln w="0">
              <a:solidFill>
                <a:srgbClr val="dddddd"/>
              </a:solidFill>
            </a:ln>
          </c:spPr>
        </c:minorGridlines>
        <c:numFmt formatCode="General" sourceLinked="0"/>
        <c:majorTickMark val="out"/>
        <c:minorTickMark val="none"/>
        <c:tickLblPos val="nextTo"/>
        <c:spPr>
          <a:ln w="0">
            <a:solidFill>
              <a:srgbClr val="b3b3b3"/>
            </a:solidFill>
          </a:ln>
        </c:spPr>
        <c:txPr>
          <a:bodyPr/>
          <a:lstStyle/>
          <a:p>
            <a:pPr>
              <a:defRPr b="0" sz="2000" spc="-1" strike="noStrike">
                <a:solidFill>
                  <a:srgbClr val="000000"/>
                </a:solidFill>
                <a:latin typeface="Arial"/>
              </a:defRPr>
            </a:pPr>
          </a:p>
        </c:txPr>
        <c:crossAx val="44996329"/>
        <c:crosses val="autoZero"/>
        <c:auto val="1"/>
        <c:lblAlgn val="ctr"/>
        <c:lblOffset val="100"/>
        <c:noMultiLvlLbl val="0"/>
      </c:catAx>
      <c:valAx>
        <c:axId val="44996329"/>
        <c:scaling>
          <c:orientation val="minMax"/>
          <c:max val="24.75"/>
          <c:min val="19.75"/>
        </c:scaling>
        <c:delete val="0"/>
        <c:axPos val="l"/>
        <c:majorGridlines>
          <c:spPr>
            <a:ln w="0">
              <a:solidFill>
                <a:srgbClr val="b3b3b3"/>
              </a:solidFill>
            </a:ln>
          </c:spPr>
        </c:majorGridlines>
        <c:numFmt formatCode="General" sourceLinked="0"/>
        <c:majorTickMark val="out"/>
        <c:minorTickMark val="none"/>
        <c:tickLblPos val="nextTo"/>
        <c:spPr>
          <a:ln w="0">
            <a:solidFill>
              <a:srgbClr val="b3b3b3"/>
            </a:solidFill>
          </a:ln>
        </c:spPr>
        <c:txPr>
          <a:bodyPr/>
          <a:lstStyle/>
          <a:p>
            <a:pPr>
              <a:defRPr b="0" sz="2000" spc="-1" strike="noStrike">
                <a:solidFill>
                  <a:srgbClr val="000000"/>
                </a:solidFill>
                <a:latin typeface="Arial"/>
              </a:defRPr>
            </a:pPr>
          </a:p>
        </c:txPr>
        <c:crossAx val="62524807"/>
        <c:crossesAt val="1"/>
        <c:crossBetween val="midCat"/>
      </c:valAx>
      <c:spPr>
        <a:noFill/>
        <a:ln w="0">
          <a:solidFill>
            <a:srgbClr val="b3b3b3"/>
          </a:solidFill>
        </a:ln>
      </c:spPr>
    </c:plotArea>
    <c:plotVisOnly val="1"/>
    <c:dispBlanksAs val="gap"/>
  </c:chart>
  <c:spPr>
    <a:solidFill>
      <a:srgbClr val="ffffff"/>
    </a:solidFill>
    <a:ln w="0">
      <a:noFill/>
    </a:ln>
  </c:spPr>
</c:chartSpace>
</file>

<file path=xl/charts/chart46.xml><?xml version="1.0" encoding="utf-8"?>
<c:chartSpace xmlns:c="http://schemas.openxmlformats.org/drawingml/2006/chart" xmlns:a="http://schemas.openxmlformats.org/drawingml/2006/main" xmlns:r="http://schemas.openxmlformats.org/officeDocument/2006/relationships">
  <c:lang val="en-US"/>
  <c:roundedCorners val="0"/>
  <c:chart>
    <c:title>
      <c:tx>
        <c:rich>
          <a:bodyPr rot="0"/>
          <a:lstStyle/>
          <a:p>
            <a:pPr>
              <a:defRPr b="0" sz="2000" spc="-1" strike="noStrike">
                <a:solidFill>
                  <a:srgbClr val="000000"/>
                </a:solidFill>
                <a:latin typeface="Arial"/>
              </a:defRPr>
            </a:pPr>
            <a:r>
              <a:rPr b="0" sz="2000" spc="-1" strike="noStrike">
                <a:solidFill>
                  <a:srgbClr val="000000"/>
                </a:solidFill>
                <a:latin typeface="Arial"/>
              </a:rPr>
              <a:t>LOWER 50% (7) OF SOUTH AUSTRALIAN ANNUAL MEDIAN MAXIMUMS</a:t>
            </a:r>
          </a:p>
        </c:rich>
      </c:tx>
      <c:overlay val="0"/>
      <c:spPr>
        <a:noFill/>
        <a:ln w="0">
          <a:noFill/>
        </a:ln>
      </c:spPr>
    </c:title>
    <c:autoTitleDeleted val="0"/>
    <c:plotArea>
      <c:lineChart>
        <c:grouping val="standard"/>
        <c:varyColors val="0"/>
        <c:ser>
          <c:idx val="0"/>
          <c:order val="0"/>
          <c:spPr>
            <a:solidFill>
              <a:srgbClr val="395511"/>
            </a:solidFill>
            <a:ln w="28800">
              <a:solidFill>
                <a:srgbClr val="395511"/>
              </a:solidFill>
              <a:round/>
            </a:ln>
          </c:spPr>
          <c:marker>
            <c:symbol val="none"/>
          </c:marker>
          <c:dLbls>
            <c:txPr>
              <a:bodyPr wrap="none"/>
              <a:lstStyle/>
              <a:p>
                <a:pPr>
                  <a:defRPr b="0" sz="1000" spc="-1" strike="noStrike">
                    <a:solidFill>
                      <a:srgbClr val="000000"/>
                    </a:solidFill>
                    <a:latin typeface="Arial"/>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trendline>
            <c:spPr>
              <a:ln w="36000">
                <a:solidFill>
                  <a:srgbClr val="395511"/>
                </a:solidFill>
                <a:round/>
              </a:ln>
            </c:spPr>
            <c:trendlineType val="linear"/>
            <c:forward val="0"/>
            <c:backward val="0"/>
            <c:dispRSqr val="0"/>
            <c:dispEq val="0"/>
          </c:trendline>
          <c:cat>
            <c:strRef>
              <c:f>Sheet3!$A$292:$A$425</c:f>
              <c:strCache>
                <c:ptCount val="134"/>
                <c:pt idx="0">
                  <c:v/>
                </c:pt>
                <c:pt idx="1">
                  <c:v/>
                </c:pt>
                <c:pt idx="2">
                  <c:v/>
                </c:pt>
                <c:pt idx="3">
                  <c:v>1895</c:v>
                </c:pt>
                <c:pt idx="4">
                  <c:v/>
                </c:pt>
                <c:pt idx="5">
                  <c:v/>
                </c:pt>
                <c:pt idx="6">
                  <c:v/>
                </c:pt>
                <c:pt idx="7">
                  <c:v/>
                </c:pt>
                <c:pt idx="8">
                  <c:v>1900</c:v>
                </c:pt>
                <c:pt idx="9">
                  <c:v/>
                </c:pt>
                <c:pt idx="10">
                  <c:v/>
                </c:pt>
                <c:pt idx="11">
                  <c:v/>
                </c:pt>
                <c:pt idx="12">
                  <c:v/>
                </c:pt>
                <c:pt idx="13">
                  <c:v>1905</c:v>
                </c:pt>
                <c:pt idx="14">
                  <c:v/>
                </c:pt>
                <c:pt idx="15">
                  <c:v/>
                </c:pt>
                <c:pt idx="16">
                  <c:v/>
                </c:pt>
                <c:pt idx="17">
                  <c:v/>
                </c:pt>
                <c:pt idx="18">
                  <c:v>1910</c:v>
                </c:pt>
                <c:pt idx="19">
                  <c:v/>
                </c:pt>
                <c:pt idx="20">
                  <c:v/>
                </c:pt>
                <c:pt idx="21">
                  <c:v/>
                </c:pt>
                <c:pt idx="22">
                  <c:v/>
                </c:pt>
                <c:pt idx="23">
                  <c:v>1915</c:v>
                </c:pt>
                <c:pt idx="24">
                  <c:v/>
                </c:pt>
                <c:pt idx="25">
                  <c:v/>
                </c:pt>
                <c:pt idx="26">
                  <c:v/>
                </c:pt>
                <c:pt idx="27">
                  <c:v/>
                </c:pt>
                <c:pt idx="28">
                  <c:v>1920</c:v>
                </c:pt>
                <c:pt idx="29">
                  <c:v/>
                </c:pt>
                <c:pt idx="30">
                  <c:v/>
                </c:pt>
                <c:pt idx="31">
                  <c:v/>
                </c:pt>
                <c:pt idx="32">
                  <c:v/>
                </c:pt>
                <c:pt idx="33">
                  <c:v>1925</c:v>
                </c:pt>
                <c:pt idx="34">
                  <c:v/>
                </c:pt>
                <c:pt idx="35">
                  <c:v/>
                </c:pt>
                <c:pt idx="36">
                  <c:v/>
                </c:pt>
                <c:pt idx="37">
                  <c:v/>
                </c:pt>
                <c:pt idx="38">
                  <c:v>1930</c:v>
                </c:pt>
                <c:pt idx="39">
                  <c:v/>
                </c:pt>
                <c:pt idx="40">
                  <c:v/>
                </c:pt>
                <c:pt idx="41">
                  <c:v/>
                </c:pt>
                <c:pt idx="42">
                  <c:v/>
                </c:pt>
                <c:pt idx="43">
                  <c:v>1935</c:v>
                </c:pt>
                <c:pt idx="44">
                  <c:v/>
                </c:pt>
                <c:pt idx="45">
                  <c:v/>
                </c:pt>
                <c:pt idx="46">
                  <c:v/>
                </c:pt>
                <c:pt idx="47">
                  <c:v/>
                </c:pt>
                <c:pt idx="48">
                  <c:v>1940</c:v>
                </c:pt>
                <c:pt idx="49">
                  <c:v/>
                </c:pt>
                <c:pt idx="50">
                  <c:v/>
                </c:pt>
                <c:pt idx="51">
                  <c:v/>
                </c:pt>
                <c:pt idx="52">
                  <c:v/>
                </c:pt>
                <c:pt idx="53">
                  <c:v>1945</c:v>
                </c:pt>
                <c:pt idx="54">
                  <c:v/>
                </c:pt>
                <c:pt idx="55">
                  <c:v/>
                </c:pt>
                <c:pt idx="56">
                  <c:v/>
                </c:pt>
                <c:pt idx="57">
                  <c:v/>
                </c:pt>
                <c:pt idx="58">
                  <c:v>1950</c:v>
                </c:pt>
                <c:pt idx="59">
                  <c:v/>
                </c:pt>
                <c:pt idx="60">
                  <c:v/>
                </c:pt>
                <c:pt idx="61">
                  <c:v/>
                </c:pt>
                <c:pt idx="62">
                  <c:v/>
                </c:pt>
                <c:pt idx="63">
                  <c:v>1955</c:v>
                </c:pt>
                <c:pt idx="64">
                  <c:v/>
                </c:pt>
                <c:pt idx="65">
                  <c:v/>
                </c:pt>
                <c:pt idx="66">
                  <c:v/>
                </c:pt>
                <c:pt idx="67">
                  <c:v/>
                </c:pt>
                <c:pt idx="68">
                  <c:v>1960</c:v>
                </c:pt>
                <c:pt idx="69">
                  <c:v/>
                </c:pt>
                <c:pt idx="70">
                  <c:v/>
                </c:pt>
                <c:pt idx="71">
                  <c:v/>
                </c:pt>
                <c:pt idx="72">
                  <c:v/>
                </c:pt>
                <c:pt idx="73">
                  <c:v>1965</c:v>
                </c:pt>
                <c:pt idx="74">
                  <c:v/>
                </c:pt>
                <c:pt idx="75">
                  <c:v/>
                </c:pt>
                <c:pt idx="76">
                  <c:v/>
                </c:pt>
                <c:pt idx="77">
                  <c:v/>
                </c:pt>
                <c:pt idx="78">
                  <c:v>1970</c:v>
                </c:pt>
                <c:pt idx="79">
                  <c:v/>
                </c:pt>
                <c:pt idx="80">
                  <c:v/>
                </c:pt>
                <c:pt idx="81">
                  <c:v/>
                </c:pt>
                <c:pt idx="82">
                  <c:v/>
                </c:pt>
                <c:pt idx="83">
                  <c:v>1975</c:v>
                </c:pt>
                <c:pt idx="84">
                  <c:v/>
                </c:pt>
                <c:pt idx="85">
                  <c:v/>
                </c:pt>
                <c:pt idx="86">
                  <c:v/>
                </c:pt>
                <c:pt idx="87">
                  <c:v/>
                </c:pt>
                <c:pt idx="88">
                  <c:v>1980</c:v>
                </c:pt>
                <c:pt idx="89">
                  <c:v/>
                </c:pt>
                <c:pt idx="90">
                  <c:v/>
                </c:pt>
                <c:pt idx="91">
                  <c:v/>
                </c:pt>
                <c:pt idx="92">
                  <c:v/>
                </c:pt>
                <c:pt idx="93">
                  <c:v>1985</c:v>
                </c:pt>
                <c:pt idx="94">
                  <c:v/>
                </c:pt>
                <c:pt idx="95">
                  <c:v/>
                </c:pt>
                <c:pt idx="96">
                  <c:v/>
                </c:pt>
                <c:pt idx="97">
                  <c:v/>
                </c:pt>
                <c:pt idx="98">
                  <c:v>1990</c:v>
                </c:pt>
                <c:pt idx="99">
                  <c:v/>
                </c:pt>
                <c:pt idx="100">
                  <c:v/>
                </c:pt>
                <c:pt idx="101">
                  <c:v/>
                </c:pt>
                <c:pt idx="102">
                  <c:v/>
                </c:pt>
                <c:pt idx="103">
                  <c:v>1995</c:v>
                </c:pt>
                <c:pt idx="104">
                  <c:v/>
                </c:pt>
                <c:pt idx="105">
                  <c:v/>
                </c:pt>
                <c:pt idx="106">
                  <c:v/>
                </c:pt>
                <c:pt idx="107">
                  <c:v/>
                </c:pt>
                <c:pt idx="108">
                  <c:v>2000</c:v>
                </c:pt>
                <c:pt idx="109">
                  <c:v/>
                </c:pt>
                <c:pt idx="110">
                  <c:v/>
                </c:pt>
                <c:pt idx="111">
                  <c:v/>
                </c:pt>
                <c:pt idx="112">
                  <c:v/>
                </c:pt>
                <c:pt idx="113">
                  <c:v>2005</c:v>
                </c:pt>
                <c:pt idx="114">
                  <c:v/>
                </c:pt>
                <c:pt idx="115">
                  <c:v/>
                </c:pt>
                <c:pt idx="116">
                  <c:v/>
                </c:pt>
                <c:pt idx="117">
                  <c:v/>
                </c:pt>
                <c:pt idx="118">
                  <c:v>2010</c:v>
                </c:pt>
                <c:pt idx="119">
                  <c:v/>
                </c:pt>
                <c:pt idx="120">
                  <c:v/>
                </c:pt>
                <c:pt idx="121">
                  <c:v/>
                </c:pt>
                <c:pt idx="122">
                  <c:v/>
                </c:pt>
                <c:pt idx="123">
                  <c:v>2015</c:v>
                </c:pt>
                <c:pt idx="124">
                  <c:v/>
                </c:pt>
                <c:pt idx="125">
                  <c:v/>
                </c:pt>
                <c:pt idx="126">
                  <c:v/>
                </c:pt>
                <c:pt idx="127">
                  <c:v/>
                </c:pt>
                <c:pt idx="128">
                  <c:v>2020</c:v>
                </c:pt>
                <c:pt idx="129">
                  <c:v/>
                </c:pt>
                <c:pt idx="130">
                  <c:v/>
                </c:pt>
                <c:pt idx="131">
                  <c:v/>
                </c:pt>
                <c:pt idx="132">
                  <c:v/>
                </c:pt>
                <c:pt idx="133">
                  <c:v/>
                </c:pt>
              </c:strCache>
            </c:strRef>
          </c:cat>
          <c:val>
            <c:numRef>
              <c:f>Sheet3!$H$292:$H$425</c:f>
              <c:numCache>
                <c:formatCode>General</c:formatCode>
                <c:ptCount val="134"/>
                <c:pt idx="0">
                  <c:v>19.75</c:v>
                </c:pt>
                <c:pt idx="1">
                  <c:v>20.4</c:v>
                </c:pt>
                <c:pt idx="2">
                  <c:v>20.8166666666667</c:v>
                </c:pt>
                <c:pt idx="3">
                  <c:v>21.05</c:v>
                </c:pt>
                <c:pt idx="4">
                  <c:v>21.55</c:v>
                </c:pt>
                <c:pt idx="5">
                  <c:v>20.35</c:v>
                </c:pt>
                <c:pt idx="6">
                  <c:v>20</c:v>
                </c:pt>
                <c:pt idx="7">
                  <c:v>20.8</c:v>
                </c:pt>
                <c:pt idx="8">
                  <c:v>18.85</c:v>
                </c:pt>
                <c:pt idx="9">
                  <c:v>20.5</c:v>
                </c:pt>
                <c:pt idx="10">
                  <c:v>21.8</c:v>
                </c:pt>
                <c:pt idx="11">
                  <c:v>20.3</c:v>
                </c:pt>
                <c:pt idx="12">
                  <c:v>21.9</c:v>
                </c:pt>
                <c:pt idx="13">
                  <c:v>19.3</c:v>
                </c:pt>
                <c:pt idx="14">
                  <c:v>20.4</c:v>
                </c:pt>
                <c:pt idx="15">
                  <c:v>20.35</c:v>
                </c:pt>
                <c:pt idx="16">
                  <c:v>20.7</c:v>
                </c:pt>
                <c:pt idx="17">
                  <c:v>19.05</c:v>
                </c:pt>
                <c:pt idx="18">
                  <c:v>20.1</c:v>
                </c:pt>
                <c:pt idx="19">
                  <c:v>20.55</c:v>
                </c:pt>
                <c:pt idx="20">
                  <c:v>19.85</c:v>
                </c:pt>
                <c:pt idx="21">
                  <c:v>21.05</c:v>
                </c:pt>
                <c:pt idx="22">
                  <c:v>21</c:v>
                </c:pt>
                <c:pt idx="23">
                  <c:v>19.65</c:v>
                </c:pt>
                <c:pt idx="24">
                  <c:v>19.5416666666667</c:v>
                </c:pt>
                <c:pt idx="25">
                  <c:v>19.2</c:v>
                </c:pt>
                <c:pt idx="26">
                  <c:v>20</c:v>
                </c:pt>
                <c:pt idx="27">
                  <c:v>20.75</c:v>
                </c:pt>
                <c:pt idx="28">
                  <c:v>20.15</c:v>
                </c:pt>
                <c:pt idx="29">
                  <c:v>20.7</c:v>
                </c:pt>
                <c:pt idx="30">
                  <c:v>21</c:v>
                </c:pt>
                <c:pt idx="31">
                  <c:v>20.05</c:v>
                </c:pt>
                <c:pt idx="32">
                  <c:v>19.25</c:v>
                </c:pt>
                <c:pt idx="33">
                  <c:v>20.6</c:v>
                </c:pt>
                <c:pt idx="34">
                  <c:v>20.6</c:v>
                </c:pt>
                <c:pt idx="35">
                  <c:v>20.95</c:v>
                </c:pt>
                <c:pt idx="36">
                  <c:v>20.35</c:v>
                </c:pt>
                <c:pt idx="37">
                  <c:v>19.65</c:v>
                </c:pt>
                <c:pt idx="38">
                  <c:v>20.65</c:v>
                </c:pt>
                <c:pt idx="39">
                  <c:v>19.85</c:v>
                </c:pt>
                <c:pt idx="40">
                  <c:v>19.15</c:v>
                </c:pt>
                <c:pt idx="41">
                  <c:v>19.95</c:v>
                </c:pt>
                <c:pt idx="42">
                  <c:v>20.4</c:v>
                </c:pt>
                <c:pt idx="43">
                  <c:v>19.85</c:v>
                </c:pt>
                <c:pt idx="44">
                  <c:v>20.3</c:v>
                </c:pt>
                <c:pt idx="45">
                  <c:v>20.7</c:v>
                </c:pt>
                <c:pt idx="46">
                  <c:v>21.4</c:v>
                </c:pt>
                <c:pt idx="47">
                  <c:v>20.2</c:v>
                </c:pt>
                <c:pt idx="48">
                  <c:v>20.1</c:v>
                </c:pt>
                <c:pt idx="49">
                  <c:v>20.05</c:v>
                </c:pt>
                <c:pt idx="50">
                  <c:v>19.8</c:v>
                </c:pt>
                <c:pt idx="51">
                  <c:v>19</c:v>
                </c:pt>
                <c:pt idx="52">
                  <c:v>20.6</c:v>
                </c:pt>
                <c:pt idx="53">
                  <c:v>19.95</c:v>
                </c:pt>
                <c:pt idx="54">
                  <c:v>19.2</c:v>
                </c:pt>
                <c:pt idx="55">
                  <c:v>20.3</c:v>
                </c:pt>
                <c:pt idx="56">
                  <c:v>19.8</c:v>
                </c:pt>
                <c:pt idx="57">
                  <c:v>19.5</c:v>
                </c:pt>
                <c:pt idx="58">
                  <c:v>20.65</c:v>
                </c:pt>
                <c:pt idx="59">
                  <c:v>19.35</c:v>
                </c:pt>
                <c:pt idx="60">
                  <c:v>18.8</c:v>
                </c:pt>
                <c:pt idx="61">
                  <c:v>20.65</c:v>
                </c:pt>
                <c:pt idx="62">
                  <c:v>19.9</c:v>
                </c:pt>
                <c:pt idx="63">
                  <c:v>19.7</c:v>
                </c:pt>
                <c:pt idx="64">
                  <c:v>18.7</c:v>
                </c:pt>
                <c:pt idx="65">
                  <c:v>20.6</c:v>
                </c:pt>
                <c:pt idx="66">
                  <c:v>20.05</c:v>
                </c:pt>
                <c:pt idx="67">
                  <c:v>20.9</c:v>
                </c:pt>
                <c:pt idx="68">
                  <c:v>19.2</c:v>
                </c:pt>
                <c:pt idx="69">
                  <c:v>21.6</c:v>
                </c:pt>
                <c:pt idx="70">
                  <c:v>20.25</c:v>
                </c:pt>
                <c:pt idx="71">
                  <c:v>20.9</c:v>
                </c:pt>
                <c:pt idx="72">
                  <c:v>19.15</c:v>
                </c:pt>
                <c:pt idx="73">
                  <c:v>20.05</c:v>
                </c:pt>
                <c:pt idx="74">
                  <c:v>19.85</c:v>
                </c:pt>
                <c:pt idx="75">
                  <c:v>21.85</c:v>
                </c:pt>
                <c:pt idx="76">
                  <c:v>19.85</c:v>
                </c:pt>
                <c:pt idx="77">
                  <c:v>20</c:v>
                </c:pt>
                <c:pt idx="78">
                  <c:v>19.7</c:v>
                </c:pt>
                <c:pt idx="79">
                  <c:v>19.6</c:v>
                </c:pt>
                <c:pt idx="80">
                  <c:v>20.6</c:v>
                </c:pt>
                <c:pt idx="81">
                  <c:v>20.25</c:v>
                </c:pt>
                <c:pt idx="82">
                  <c:v>18.55</c:v>
                </c:pt>
                <c:pt idx="83">
                  <c:v>19.9</c:v>
                </c:pt>
                <c:pt idx="84">
                  <c:v>18.85</c:v>
                </c:pt>
                <c:pt idx="85">
                  <c:v>19.95</c:v>
                </c:pt>
                <c:pt idx="86">
                  <c:v>20</c:v>
                </c:pt>
                <c:pt idx="87">
                  <c:v>19.4</c:v>
                </c:pt>
                <c:pt idx="88">
                  <c:v>20.8</c:v>
                </c:pt>
                <c:pt idx="89">
                  <c:v>20.9</c:v>
                </c:pt>
                <c:pt idx="90">
                  <c:v>20.7</c:v>
                </c:pt>
                <c:pt idx="91">
                  <c:v>18.95</c:v>
                </c:pt>
                <c:pt idx="92">
                  <c:v>20.15</c:v>
                </c:pt>
                <c:pt idx="93">
                  <c:v>20.15</c:v>
                </c:pt>
                <c:pt idx="94">
                  <c:v>19.4</c:v>
                </c:pt>
                <c:pt idx="95">
                  <c:v>20.15</c:v>
                </c:pt>
                <c:pt idx="96">
                  <c:v>20.95</c:v>
                </c:pt>
                <c:pt idx="97">
                  <c:v>20.15</c:v>
                </c:pt>
                <c:pt idx="98">
                  <c:v>20.75</c:v>
                </c:pt>
                <c:pt idx="99">
                  <c:v>20</c:v>
                </c:pt>
                <c:pt idx="100">
                  <c:v>19.25</c:v>
                </c:pt>
                <c:pt idx="101">
                  <c:v>20.35</c:v>
                </c:pt>
                <c:pt idx="102">
                  <c:v>20.7</c:v>
                </c:pt>
                <c:pt idx="103">
                  <c:v>19.4</c:v>
                </c:pt>
                <c:pt idx="104">
                  <c:v>19.4</c:v>
                </c:pt>
                <c:pt idx="105">
                  <c:v>20.05</c:v>
                </c:pt>
                <c:pt idx="106">
                  <c:v>20</c:v>
                </c:pt>
                <c:pt idx="107">
                  <c:v>20.35</c:v>
                </c:pt>
                <c:pt idx="108">
                  <c:v>20.4</c:v>
                </c:pt>
                <c:pt idx="109">
                  <c:v>19.3</c:v>
                </c:pt>
                <c:pt idx="110">
                  <c:v>20.75</c:v>
                </c:pt>
                <c:pt idx="111">
                  <c:v>19.4</c:v>
                </c:pt>
                <c:pt idx="112">
                  <c:v>20.75</c:v>
                </c:pt>
                <c:pt idx="113">
                  <c:v>20.9</c:v>
                </c:pt>
                <c:pt idx="114">
                  <c:v>20.45</c:v>
                </c:pt>
                <c:pt idx="115">
                  <c:v>21.95</c:v>
                </c:pt>
                <c:pt idx="116">
                  <c:v>20.6</c:v>
                </c:pt>
                <c:pt idx="117">
                  <c:v>20.45</c:v>
                </c:pt>
                <c:pt idx="118">
                  <c:v>20.15</c:v>
                </c:pt>
                <c:pt idx="119">
                  <c:v>20.4</c:v>
                </c:pt>
                <c:pt idx="120">
                  <c:v>21.45</c:v>
                </c:pt>
                <c:pt idx="121">
                  <c:v>21.3</c:v>
                </c:pt>
                <c:pt idx="122">
                  <c:v>20.95</c:v>
                </c:pt>
                <c:pt idx="123">
                  <c:v>20.05</c:v>
                </c:pt>
                <c:pt idx="124">
                  <c:v>20.1</c:v>
                </c:pt>
                <c:pt idx="125">
                  <c:v>21.85</c:v>
                </c:pt>
                <c:pt idx="126">
                  <c:v>22.2</c:v>
                </c:pt>
                <c:pt idx="127">
                  <c:v>21.5</c:v>
                </c:pt>
                <c:pt idx="128">
                  <c:v>20.35</c:v>
                </c:pt>
                <c:pt idx="129">
                  <c:v>20.15</c:v>
                </c:pt>
                <c:pt idx="130">
                  <c:v>19.9</c:v>
                </c:pt>
              </c:numCache>
            </c:numRef>
          </c:val>
          <c:smooth val="1"/>
        </c:ser>
        <c:hiLowLines>
          <c:spPr>
            <a:ln w="0">
              <a:noFill/>
            </a:ln>
          </c:spPr>
        </c:hiLowLines>
        <c:marker val="0"/>
        <c:axId val="56906112"/>
        <c:axId val="41452865"/>
      </c:lineChart>
      <c:catAx>
        <c:axId val="56906112"/>
        <c:scaling>
          <c:orientation val="minMax"/>
        </c:scaling>
        <c:delete val="0"/>
        <c:axPos val="b"/>
        <c:minorGridlines>
          <c:spPr>
            <a:ln w="0">
              <a:solidFill>
                <a:srgbClr val="dddddd"/>
              </a:solidFill>
            </a:ln>
          </c:spPr>
        </c:minorGridlines>
        <c:numFmt formatCode="General" sourceLinked="0"/>
        <c:majorTickMark val="out"/>
        <c:minorTickMark val="none"/>
        <c:tickLblPos val="nextTo"/>
        <c:spPr>
          <a:ln w="0">
            <a:solidFill>
              <a:srgbClr val="b3b3b3"/>
            </a:solidFill>
          </a:ln>
        </c:spPr>
        <c:txPr>
          <a:bodyPr/>
          <a:lstStyle/>
          <a:p>
            <a:pPr>
              <a:defRPr b="0" sz="2000" spc="-1" strike="noStrike">
                <a:solidFill>
                  <a:srgbClr val="000000"/>
                </a:solidFill>
                <a:latin typeface="Arial"/>
              </a:defRPr>
            </a:pPr>
          </a:p>
        </c:txPr>
        <c:crossAx val="41452865"/>
        <c:crosses val="autoZero"/>
        <c:auto val="1"/>
        <c:lblAlgn val="ctr"/>
        <c:lblOffset val="100"/>
        <c:noMultiLvlLbl val="0"/>
      </c:catAx>
      <c:valAx>
        <c:axId val="41452865"/>
        <c:scaling>
          <c:orientation val="minMax"/>
          <c:max val="22.25"/>
          <c:min val="18.5"/>
        </c:scaling>
        <c:delete val="0"/>
        <c:axPos val="l"/>
        <c:majorGridlines>
          <c:spPr>
            <a:ln w="0">
              <a:solidFill>
                <a:srgbClr val="b3b3b3"/>
              </a:solidFill>
            </a:ln>
          </c:spPr>
        </c:majorGridlines>
        <c:numFmt formatCode="General" sourceLinked="0"/>
        <c:majorTickMark val="out"/>
        <c:minorTickMark val="none"/>
        <c:tickLblPos val="nextTo"/>
        <c:spPr>
          <a:ln w="0">
            <a:solidFill>
              <a:srgbClr val="b3b3b3"/>
            </a:solidFill>
          </a:ln>
        </c:spPr>
        <c:txPr>
          <a:bodyPr/>
          <a:lstStyle/>
          <a:p>
            <a:pPr>
              <a:defRPr b="0" sz="2000" spc="-1" strike="noStrike">
                <a:solidFill>
                  <a:srgbClr val="000000"/>
                </a:solidFill>
                <a:latin typeface="Arial"/>
              </a:defRPr>
            </a:pPr>
          </a:p>
        </c:txPr>
        <c:crossAx val="56906112"/>
        <c:crossesAt val="1"/>
        <c:crossBetween val="midCat"/>
      </c:valAx>
      <c:spPr>
        <a:noFill/>
        <a:ln w="0">
          <a:solidFill>
            <a:srgbClr val="b3b3b3"/>
          </a:solidFill>
        </a:ln>
      </c:spPr>
    </c:plotArea>
    <c:plotVisOnly val="1"/>
    <c:dispBlanksAs val="gap"/>
  </c:chart>
  <c:spPr>
    <a:solidFill>
      <a:srgbClr val="ffffff"/>
    </a:solidFill>
    <a:ln w="0">
      <a:noFill/>
    </a:ln>
  </c:spPr>
</c:chartSpace>
</file>

<file path=xl/charts/chart47.xml><?xml version="1.0" encoding="utf-8"?>
<c:chartSpace xmlns:c="http://schemas.openxmlformats.org/drawingml/2006/chart" xmlns:a="http://schemas.openxmlformats.org/drawingml/2006/main" xmlns:r="http://schemas.openxmlformats.org/officeDocument/2006/relationships">
  <c:lang val="en-US"/>
  <c:roundedCorners val="0"/>
  <c:chart>
    <c:title>
      <c:tx>
        <c:rich>
          <a:bodyPr rot="0"/>
          <a:lstStyle/>
          <a:p>
            <a:pPr>
              <a:defRPr b="0" sz="2000" spc="-1" strike="noStrike">
                <a:solidFill>
                  <a:srgbClr val="000000"/>
                </a:solidFill>
                <a:latin typeface="Arial"/>
              </a:defRPr>
            </a:pPr>
            <a:r>
              <a:rPr b="0" sz="2000" spc="-1" strike="noStrike">
                <a:solidFill>
                  <a:srgbClr val="000000"/>
                </a:solidFill>
                <a:latin typeface="Arial"/>
              </a:rPr>
              <a:t>UPPER 50% (7) OF SOUTH AUSTRALIAN ANNUAL MAXIMUM MAXIMUMS AND TRENDLINE</a:t>
            </a:r>
          </a:p>
        </c:rich>
      </c:tx>
      <c:overlay val="0"/>
      <c:spPr>
        <a:noFill/>
        <a:ln w="0">
          <a:noFill/>
        </a:ln>
      </c:spPr>
    </c:title>
    <c:autoTitleDeleted val="0"/>
    <c:plotArea>
      <c:lineChart>
        <c:grouping val="standard"/>
        <c:varyColors val="0"/>
        <c:ser>
          <c:idx val="0"/>
          <c:order val="0"/>
          <c:spPr>
            <a:solidFill>
              <a:srgbClr val="c5000b"/>
            </a:solidFill>
            <a:ln w="28800">
              <a:solidFill>
                <a:srgbClr val="c5000b"/>
              </a:solidFill>
              <a:round/>
            </a:ln>
          </c:spPr>
          <c:marker>
            <c:symbol val="none"/>
          </c:marker>
          <c:dLbls>
            <c:txPr>
              <a:bodyPr wrap="none"/>
              <a:lstStyle/>
              <a:p>
                <a:pPr>
                  <a:defRPr b="0" sz="1000" spc="-1" strike="noStrike">
                    <a:solidFill>
                      <a:srgbClr val="000000"/>
                    </a:solidFill>
                    <a:latin typeface="Arial"/>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trendline>
            <c:spPr>
              <a:ln w="36000">
                <a:solidFill>
                  <a:srgbClr val="c5000b"/>
                </a:solidFill>
                <a:round/>
              </a:ln>
            </c:spPr>
            <c:trendlineType val="linear"/>
            <c:forward val="0"/>
            <c:backward val="0"/>
            <c:dispRSqr val="0"/>
            <c:dispEq val="0"/>
          </c:trendline>
          <c:cat>
            <c:strRef>
              <c:f>Sheet3!$A$89:$A$225</c:f>
              <c:strCache>
                <c:ptCount val="137"/>
                <c:pt idx="0">
                  <c:v/>
                </c:pt>
                <c:pt idx="1">
                  <c:v>1890</c:v>
                </c:pt>
                <c:pt idx="2">
                  <c:v/>
                </c:pt>
                <c:pt idx="3">
                  <c:v/>
                </c:pt>
                <c:pt idx="4">
                  <c:v/>
                </c:pt>
                <c:pt idx="5">
                  <c:v/>
                </c:pt>
                <c:pt idx="6">
                  <c:v>1895</c:v>
                </c:pt>
                <c:pt idx="7">
                  <c:v/>
                </c:pt>
                <c:pt idx="8">
                  <c:v/>
                </c:pt>
                <c:pt idx="9">
                  <c:v/>
                </c:pt>
                <c:pt idx="10">
                  <c:v/>
                </c:pt>
                <c:pt idx="11">
                  <c:v>1900</c:v>
                </c:pt>
                <c:pt idx="12">
                  <c:v/>
                </c:pt>
                <c:pt idx="13">
                  <c:v/>
                </c:pt>
                <c:pt idx="14">
                  <c:v/>
                </c:pt>
                <c:pt idx="15">
                  <c:v/>
                </c:pt>
                <c:pt idx="16">
                  <c:v>1905</c:v>
                </c:pt>
                <c:pt idx="17">
                  <c:v/>
                </c:pt>
                <c:pt idx="18">
                  <c:v/>
                </c:pt>
                <c:pt idx="19">
                  <c:v/>
                </c:pt>
                <c:pt idx="20">
                  <c:v/>
                </c:pt>
                <c:pt idx="21">
                  <c:v>1910</c:v>
                </c:pt>
                <c:pt idx="22">
                  <c:v/>
                </c:pt>
                <c:pt idx="23">
                  <c:v/>
                </c:pt>
                <c:pt idx="24">
                  <c:v/>
                </c:pt>
                <c:pt idx="25">
                  <c:v/>
                </c:pt>
                <c:pt idx="26">
                  <c:v>1915</c:v>
                </c:pt>
                <c:pt idx="27">
                  <c:v/>
                </c:pt>
                <c:pt idx="28">
                  <c:v/>
                </c:pt>
                <c:pt idx="29">
                  <c:v/>
                </c:pt>
                <c:pt idx="30">
                  <c:v/>
                </c:pt>
                <c:pt idx="31">
                  <c:v>1920</c:v>
                </c:pt>
                <c:pt idx="32">
                  <c:v/>
                </c:pt>
                <c:pt idx="33">
                  <c:v/>
                </c:pt>
                <c:pt idx="34">
                  <c:v/>
                </c:pt>
                <c:pt idx="35">
                  <c:v/>
                </c:pt>
                <c:pt idx="36">
                  <c:v>1925</c:v>
                </c:pt>
                <c:pt idx="37">
                  <c:v/>
                </c:pt>
                <c:pt idx="38">
                  <c:v/>
                </c:pt>
                <c:pt idx="39">
                  <c:v/>
                </c:pt>
                <c:pt idx="40">
                  <c:v/>
                </c:pt>
                <c:pt idx="41">
                  <c:v>1930</c:v>
                </c:pt>
                <c:pt idx="42">
                  <c:v/>
                </c:pt>
                <c:pt idx="43">
                  <c:v/>
                </c:pt>
                <c:pt idx="44">
                  <c:v/>
                </c:pt>
                <c:pt idx="45">
                  <c:v/>
                </c:pt>
                <c:pt idx="46">
                  <c:v>1935</c:v>
                </c:pt>
                <c:pt idx="47">
                  <c:v/>
                </c:pt>
                <c:pt idx="48">
                  <c:v/>
                </c:pt>
                <c:pt idx="49">
                  <c:v/>
                </c:pt>
                <c:pt idx="50">
                  <c:v/>
                </c:pt>
                <c:pt idx="51">
                  <c:v>1940</c:v>
                </c:pt>
                <c:pt idx="52">
                  <c:v/>
                </c:pt>
                <c:pt idx="53">
                  <c:v/>
                </c:pt>
                <c:pt idx="54">
                  <c:v/>
                </c:pt>
                <c:pt idx="55">
                  <c:v/>
                </c:pt>
                <c:pt idx="56">
                  <c:v>1945</c:v>
                </c:pt>
                <c:pt idx="57">
                  <c:v/>
                </c:pt>
                <c:pt idx="58">
                  <c:v/>
                </c:pt>
                <c:pt idx="59">
                  <c:v/>
                </c:pt>
                <c:pt idx="60">
                  <c:v/>
                </c:pt>
                <c:pt idx="61">
                  <c:v>1950</c:v>
                </c:pt>
                <c:pt idx="62">
                  <c:v/>
                </c:pt>
                <c:pt idx="63">
                  <c:v/>
                </c:pt>
                <c:pt idx="64">
                  <c:v/>
                </c:pt>
                <c:pt idx="65">
                  <c:v/>
                </c:pt>
                <c:pt idx="66">
                  <c:v>1955</c:v>
                </c:pt>
                <c:pt idx="67">
                  <c:v/>
                </c:pt>
                <c:pt idx="68">
                  <c:v/>
                </c:pt>
                <c:pt idx="69">
                  <c:v/>
                </c:pt>
                <c:pt idx="70">
                  <c:v/>
                </c:pt>
                <c:pt idx="71">
                  <c:v>1960</c:v>
                </c:pt>
                <c:pt idx="72">
                  <c:v/>
                </c:pt>
                <c:pt idx="73">
                  <c:v/>
                </c:pt>
                <c:pt idx="74">
                  <c:v/>
                </c:pt>
                <c:pt idx="75">
                  <c:v/>
                </c:pt>
                <c:pt idx="76">
                  <c:v>1965</c:v>
                </c:pt>
                <c:pt idx="77">
                  <c:v/>
                </c:pt>
                <c:pt idx="78">
                  <c:v/>
                </c:pt>
                <c:pt idx="79">
                  <c:v/>
                </c:pt>
                <c:pt idx="80">
                  <c:v/>
                </c:pt>
                <c:pt idx="81">
                  <c:v>1970</c:v>
                </c:pt>
                <c:pt idx="82">
                  <c:v/>
                </c:pt>
                <c:pt idx="83">
                  <c:v/>
                </c:pt>
                <c:pt idx="84">
                  <c:v/>
                </c:pt>
                <c:pt idx="85">
                  <c:v/>
                </c:pt>
                <c:pt idx="86">
                  <c:v>1975</c:v>
                </c:pt>
                <c:pt idx="87">
                  <c:v/>
                </c:pt>
                <c:pt idx="88">
                  <c:v/>
                </c:pt>
                <c:pt idx="89">
                  <c:v/>
                </c:pt>
                <c:pt idx="90">
                  <c:v/>
                </c:pt>
                <c:pt idx="91">
                  <c:v>1980</c:v>
                </c:pt>
                <c:pt idx="92">
                  <c:v/>
                </c:pt>
                <c:pt idx="93">
                  <c:v/>
                </c:pt>
                <c:pt idx="94">
                  <c:v/>
                </c:pt>
                <c:pt idx="95">
                  <c:v/>
                </c:pt>
                <c:pt idx="96">
                  <c:v>1985</c:v>
                </c:pt>
                <c:pt idx="97">
                  <c:v/>
                </c:pt>
                <c:pt idx="98">
                  <c:v/>
                </c:pt>
                <c:pt idx="99">
                  <c:v/>
                </c:pt>
                <c:pt idx="100">
                  <c:v/>
                </c:pt>
                <c:pt idx="101">
                  <c:v>1990</c:v>
                </c:pt>
                <c:pt idx="102">
                  <c:v/>
                </c:pt>
                <c:pt idx="103">
                  <c:v/>
                </c:pt>
                <c:pt idx="104">
                  <c:v/>
                </c:pt>
                <c:pt idx="105">
                  <c:v/>
                </c:pt>
                <c:pt idx="106">
                  <c:v>1995</c:v>
                </c:pt>
                <c:pt idx="107">
                  <c:v/>
                </c:pt>
                <c:pt idx="108">
                  <c:v/>
                </c:pt>
                <c:pt idx="109">
                  <c:v/>
                </c:pt>
                <c:pt idx="110">
                  <c:v/>
                </c:pt>
                <c:pt idx="111">
                  <c:v>2000</c:v>
                </c:pt>
                <c:pt idx="112">
                  <c:v/>
                </c:pt>
                <c:pt idx="113">
                  <c:v/>
                </c:pt>
                <c:pt idx="114">
                  <c:v/>
                </c:pt>
                <c:pt idx="115">
                  <c:v/>
                </c:pt>
                <c:pt idx="116">
                  <c:v>2005</c:v>
                </c:pt>
                <c:pt idx="117">
                  <c:v/>
                </c:pt>
                <c:pt idx="118">
                  <c:v/>
                </c:pt>
                <c:pt idx="119">
                  <c:v/>
                </c:pt>
                <c:pt idx="120">
                  <c:v/>
                </c:pt>
                <c:pt idx="121">
                  <c:v>2010</c:v>
                </c:pt>
                <c:pt idx="122">
                  <c:v/>
                </c:pt>
                <c:pt idx="123">
                  <c:v/>
                </c:pt>
                <c:pt idx="124">
                  <c:v/>
                </c:pt>
                <c:pt idx="125">
                  <c:v/>
                </c:pt>
                <c:pt idx="126">
                  <c:v>2015</c:v>
                </c:pt>
                <c:pt idx="127">
                  <c:v/>
                </c:pt>
                <c:pt idx="128">
                  <c:v/>
                </c:pt>
                <c:pt idx="129">
                  <c:v/>
                </c:pt>
                <c:pt idx="130">
                  <c:v/>
                </c:pt>
                <c:pt idx="131">
                  <c:v>2020</c:v>
                </c:pt>
                <c:pt idx="132">
                  <c:v/>
                </c:pt>
                <c:pt idx="133">
                  <c:v/>
                </c:pt>
                <c:pt idx="134">
                  <c:v/>
                </c:pt>
                <c:pt idx="135">
                  <c:v/>
                </c:pt>
                <c:pt idx="136">
                  <c:v/>
                </c:pt>
              </c:strCache>
            </c:strRef>
          </c:cat>
          <c:val>
            <c:numRef>
              <c:f>Sheet3!$G$89:$G$225</c:f>
              <c:numCache>
                <c:formatCode>General</c:formatCode>
                <c:ptCount val="137"/>
                <c:pt idx="0">
                  <c:v>36.5</c:v>
                </c:pt>
                <c:pt idx="1">
                  <c:v>35.1</c:v>
                </c:pt>
                <c:pt idx="2">
                  <c:v>34.5</c:v>
                </c:pt>
                <c:pt idx="3">
                  <c:v>37.7</c:v>
                </c:pt>
                <c:pt idx="4">
                  <c:v>36.8</c:v>
                </c:pt>
                <c:pt idx="5">
                  <c:v>35.4</c:v>
                </c:pt>
                <c:pt idx="6">
                  <c:v>35.7</c:v>
                </c:pt>
                <c:pt idx="7">
                  <c:v>39.6</c:v>
                </c:pt>
                <c:pt idx="8">
                  <c:v>36.2</c:v>
                </c:pt>
                <c:pt idx="9">
                  <c:v>38.4</c:v>
                </c:pt>
                <c:pt idx="10">
                  <c:v>36.8</c:v>
                </c:pt>
                <c:pt idx="11">
                  <c:v>38.9</c:v>
                </c:pt>
                <c:pt idx="12">
                  <c:v>37.4</c:v>
                </c:pt>
                <c:pt idx="13">
                  <c:v>35.8</c:v>
                </c:pt>
                <c:pt idx="14">
                  <c:v>35.5</c:v>
                </c:pt>
                <c:pt idx="15">
                  <c:v>35.2</c:v>
                </c:pt>
                <c:pt idx="16">
                  <c:v>36.9</c:v>
                </c:pt>
                <c:pt idx="17">
                  <c:v>39.9</c:v>
                </c:pt>
                <c:pt idx="18">
                  <c:v>35.9</c:v>
                </c:pt>
                <c:pt idx="19">
                  <c:v>38.1</c:v>
                </c:pt>
                <c:pt idx="20">
                  <c:v>34.6</c:v>
                </c:pt>
                <c:pt idx="21">
                  <c:v>36.3</c:v>
                </c:pt>
                <c:pt idx="22">
                  <c:v>35.8</c:v>
                </c:pt>
                <c:pt idx="23">
                  <c:v>36.8</c:v>
                </c:pt>
                <c:pt idx="24">
                  <c:v>36.8</c:v>
                </c:pt>
                <c:pt idx="25">
                  <c:v>38.4</c:v>
                </c:pt>
                <c:pt idx="26">
                  <c:v>38</c:v>
                </c:pt>
                <c:pt idx="27">
                  <c:v>37.1</c:v>
                </c:pt>
                <c:pt idx="28">
                  <c:v>36</c:v>
                </c:pt>
                <c:pt idx="29">
                  <c:v>36.4</c:v>
                </c:pt>
                <c:pt idx="30">
                  <c:v>37.6</c:v>
                </c:pt>
                <c:pt idx="31">
                  <c:v>37.1</c:v>
                </c:pt>
                <c:pt idx="32">
                  <c:v>36.4</c:v>
                </c:pt>
                <c:pt idx="33">
                  <c:v>37.9</c:v>
                </c:pt>
                <c:pt idx="34">
                  <c:v>38.8</c:v>
                </c:pt>
                <c:pt idx="35">
                  <c:v>33.3</c:v>
                </c:pt>
                <c:pt idx="36">
                  <c:v>36.4</c:v>
                </c:pt>
                <c:pt idx="37">
                  <c:v>38.6</c:v>
                </c:pt>
                <c:pt idx="38">
                  <c:v>36.4</c:v>
                </c:pt>
                <c:pt idx="39">
                  <c:v>35.1</c:v>
                </c:pt>
                <c:pt idx="40">
                  <c:v>37.6</c:v>
                </c:pt>
                <c:pt idx="41">
                  <c:v>36.9</c:v>
                </c:pt>
                <c:pt idx="42">
                  <c:v>36.1</c:v>
                </c:pt>
                <c:pt idx="43">
                  <c:v>40.7</c:v>
                </c:pt>
                <c:pt idx="44">
                  <c:v>37.2</c:v>
                </c:pt>
                <c:pt idx="45">
                  <c:v>37</c:v>
                </c:pt>
                <c:pt idx="46">
                  <c:v>34.6</c:v>
                </c:pt>
                <c:pt idx="47">
                  <c:v>35.7</c:v>
                </c:pt>
                <c:pt idx="48">
                  <c:v>34.4</c:v>
                </c:pt>
                <c:pt idx="49">
                  <c:v>36.8</c:v>
                </c:pt>
                <c:pt idx="50">
                  <c:v>38.9</c:v>
                </c:pt>
                <c:pt idx="51">
                  <c:v>38</c:v>
                </c:pt>
                <c:pt idx="52">
                  <c:v>36.8</c:v>
                </c:pt>
                <c:pt idx="53">
                  <c:v>36.8</c:v>
                </c:pt>
                <c:pt idx="54">
                  <c:v>36.9</c:v>
                </c:pt>
                <c:pt idx="55">
                  <c:v>37.7</c:v>
                </c:pt>
                <c:pt idx="56">
                  <c:v>37.1</c:v>
                </c:pt>
                <c:pt idx="57">
                  <c:v>36.5</c:v>
                </c:pt>
                <c:pt idx="58">
                  <c:v>38.5</c:v>
                </c:pt>
                <c:pt idx="59">
                  <c:v>37.4</c:v>
                </c:pt>
                <c:pt idx="60">
                  <c:v>38.3</c:v>
                </c:pt>
                <c:pt idx="61">
                  <c:v>36.8</c:v>
                </c:pt>
                <c:pt idx="62">
                  <c:v>38.6</c:v>
                </c:pt>
                <c:pt idx="63">
                  <c:v>39</c:v>
                </c:pt>
                <c:pt idx="64">
                  <c:v>36.7</c:v>
                </c:pt>
                <c:pt idx="65">
                  <c:v>36.2</c:v>
                </c:pt>
                <c:pt idx="66">
                  <c:v>37.5</c:v>
                </c:pt>
                <c:pt idx="67">
                  <c:v>37.4</c:v>
                </c:pt>
                <c:pt idx="68">
                  <c:v>39.5</c:v>
                </c:pt>
                <c:pt idx="69">
                  <c:v>37.1</c:v>
                </c:pt>
                <c:pt idx="70">
                  <c:v>39.1</c:v>
                </c:pt>
                <c:pt idx="71">
                  <c:v>40.4</c:v>
                </c:pt>
                <c:pt idx="72">
                  <c:v>38.6</c:v>
                </c:pt>
                <c:pt idx="73">
                  <c:v>36.9</c:v>
                </c:pt>
                <c:pt idx="74">
                  <c:v>38.9</c:v>
                </c:pt>
                <c:pt idx="75">
                  <c:v>37.3</c:v>
                </c:pt>
                <c:pt idx="76">
                  <c:v>39.5</c:v>
                </c:pt>
                <c:pt idx="77">
                  <c:v>36.2</c:v>
                </c:pt>
                <c:pt idx="78">
                  <c:v>37.5</c:v>
                </c:pt>
                <c:pt idx="79">
                  <c:v>38.4</c:v>
                </c:pt>
                <c:pt idx="80">
                  <c:v>40.1</c:v>
                </c:pt>
                <c:pt idx="81">
                  <c:v>39.1</c:v>
                </c:pt>
                <c:pt idx="82">
                  <c:v>39.1</c:v>
                </c:pt>
                <c:pt idx="83">
                  <c:v>40.7</c:v>
                </c:pt>
                <c:pt idx="84">
                  <c:v>41.9</c:v>
                </c:pt>
                <c:pt idx="85">
                  <c:v>36.2</c:v>
                </c:pt>
                <c:pt idx="86">
                  <c:v>36.6</c:v>
                </c:pt>
                <c:pt idx="87">
                  <c:v>37.2</c:v>
                </c:pt>
                <c:pt idx="88">
                  <c:v>39.5</c:v>
                </c:pt>
                <c:pt idx="89">
                  <c:v>39.3</c:v>
                </c:pt>
                <c:pt idx="90">
                  <c:v>41.6</c:v>
                </c:pt>
                <c:pt idx="91">
                  <c:v>38.3</c:v>
                </c:pt>
                <c:pt idx="92">
                  <c:v>39.2</c:v>
                </c:pt>
                <c:pt idx="93">
                  <c:v>39.2</c:v>
                </c:pt>
                <c:pt idx="94">
                  <c:v>40.4</c:v>
                </c:pt>
                <c:pt idx="95">
                  <c:v>37.6</c:v>
                </c:pt>
                <c:pt idx="96">
                  <c:v>38.8</c:v>
                </c:pt>
                <c:pt idx="97">
                  <c:v>38.3</c:v>
                </c:pt>
                <c:pt idx="98">
                  <c:v>37.4</c:v>
                </c:pt>
                <c:pt idx="99">
                  <c:v>40.4</c:v>
                </c:pt>
                <c:pt idx="100">
                  <c:v>38.8</c:v>
                </c:pt>
                <c:pt idx="101">
                  <c:v>38.7</c:v>
                </c:pt>
                <c:pt idx="102">
                  <c:v>41</c:v>
                </c:pt>
                <c:pt idx="103">
                  <c:v>36.5</c:v>
                </c:pt>
                <c:pt idx="104">
                  <c:v>38.9</c:v>
                </c:pt>
                <c:pt idx="105">
                  <c:v>38.5</c:v>
                </c:pt>
                <c:pt idx="106">
                  <c:v>36.4</c:v>
                </c:pt>
                <c:pt idx="107">
                  <c:v>37.2</c:v>
                </c:pt>
                <c:pt idx="108">
                  <c:v>38.3</c:v>
                </c:pt>
                <c:pt idx="109">
                  <c:v>38.1</c:v>
                </c:pt>
                <c:pt idx="110">
                  <c:v>40.5</c:v>
                </c:pt>
                <c:pt idx="111">
                  <c:v>37</c:v>
                </c:pt>
                <c:pt idx="112">
                  <c:v>41.3</c:v>
                </c:pt>
                <c:pt idx="113">
                  <c:v>36.6</c:v>
                </c:pt>
                <c:pt idx="114">
                  <c:v>38.8</c:v>
                </c:pt>
                <c:pt idx="115">
                  <c:v>39.2</c:v>
                </c:pt>
                <c:pt idx="116">
                  <c:v>37.9</c:v>
                </c:pt>
                <c:pt idx="117">
                  <c:v>42</c:v>
                </c:pt>
                <c:pt idx="118">
                  <c:v>39.7</c:v>
                </c:pt>
                <c:pt idx="119">
                  <c:v>39.9</c:v>
                </c:pt>
                <c:pt idx="120">
                  <c:v>39.6</c:v>
                </c:pt>
                <c:pt idx="121">
                  <c:v>39.1</c:v>
                </c:pt>
                <c:pt idx="122">
                  <c:v>40.3</c:v>
                </c:pt>
                <c:pt idx="123">
                  <c:v>37.9</c:v>
                </c:pt>
                <c:pt idx="124">
                  <c:v>40.6</c:v>
                </c:pt>
                <c:pt idx="125">
                  <c:v>40.2</c:v>
                </c:pt>
                <c:pt idx="126">
                  <c:v>39.3</c:v>
                </c:pt>
                <c:pt idx="127">
                  <c:v>38.2</c:v>
                </c:pt>
                <c:pt idx="128">
                  <c:v>39</c:v>
                </c:pt>
                <c:pt idx="129">
                  <c:v>41</c:v>
                </c:pt>
                <c:pt idx="130">
                  <c:v>42.2</c:v>
                </c:pt>
                <c:pt idx="131">
                  <c:v>38.4</c:v>
                </c:pt>
                <c:pt idx="132">
                  <c:v>37.3</c:v>
                </c:pt>
                <c:pt idx="133">
                  <c:v>36.5</c:v>
                </c:pt>
              </c:numCache>
            </c:numRef>
          </c:val>
          <c:smooth val="1"/>
        </c:ser>
        <c:hiLowLines>
          <c:spPr>
            <a:ln w="0">
              <a:noFill/>
            </a:ln>
          </c:spPr>
        </c:hiLowLines>
        <c:marker val="0"/>
        <c:axId val="5089197"/>
        <c:axId val="66245048"/>
      </c:lineChart>
      <c:catAx>
        <c:axId val="5089197"/>
        <c:scaling>
          <c:orientation val="minMax"/>
        </c:scaling>
        <c:delete val="0"/>
        <c:axPos val="b"/>
        <c:minorGridlines>
          <c:spPr>
            <a:ln w="0">
              <a:solidFill>
                <a:srgbClr val="dddddd"/>
              </a:solidFill>
            </a:ln>
          </c:spPr>
        </c:minorGridlines>
        <c:numFmt formatCode="General" sourceLinked="0"/>
        <c:majorTickMark val="out"/>
        <c:minorTickMark val="none"/>
        <c:tickLblPos val="nextTo"/>
        <c:spPr>
          <a:ln w="0">
            <a:solidFill>
              <a:srgbClr val="b3b3b3"/>
            </a:solidFill>
          </a:ln>
        </c:spPr>
        <c:txPr>
          <a:bodyPr/>
          <a:lstStyle/>
          <a:p>
            <a:pPr>
              <a:defRPr b="0" sz="2000" spc="-1" strike="noStrike">
                <a:solidFill>
                  <a:srgbClr val="000000"/>
                </a:solidFill>
                <a:latin typeface="Arial"/>
              </a:defRPr>
            </a:pPr>
          </a:p>
        </c:txPr>
        <c:crossAx val="66245048"/>
        <c:crosses val="autoZero"/>
        <c:auto val="1"/>
        <c:lblAlgn val="ctr"/>
        <c:lblOffset val="100"/>
        <c:noMultiLvlLbl val="0"/>
      </c:catAx>
      <c:valAx>
        <c:axId val="66245048"/>
        <c:scaling>
          <c:orientation val="minMax"/>
          <c:max val="42.5"/>
          <c:min val="33"/>
        </c:scaling>
        <c:delete val="0"/>
        <c:axPos val="l"/>
        <c:majorGridlines>
          <c:spPr>
            <a:ln w="0">
              <a:solidFill>
                <a:srgbClr val="b3b3b3"/>
              </a:solidFill>
            </a:ln>
          </c:spPr>
        </c:majorGridlines>
        <c:numFmt formatCode="General" sourceLinked="0"/>
        <c:majorTickMark val="out"/>
        <c:minorTickMark val="none"/>
        <c:tickLblPos val="nextTo"/>
        <c:spPr>
          <a:ln w="0">
            <a:solidFill>
              <a:srgbClr val="b3b3b3"/>
            </a:solidFill>
          </a:ln>
        </c:spPr>
        <c:txPr>
          <a:bodyPr/>
          <a:lstStyle/>
          <a:p>
            <a:pPr>
              <a:defRPr b="0" sz="2000" spc="-1" strike="noStrike">
                <a:solidFill>
                  <a:srgbClr val="000000"/>
                </a:solidFill>
                <a:latin typeface="Arial"/>
              </a:defRPr>
            </a:pPr>
          </a:p>
        </c:txPr>
        <c:crossAx val="5089197"/>
        <c:crossesAt val="1"/>
        <c:crossBetween val="midCat"/>
      </c:valAx>
      <c:spPr>
        <a:noFill/>
        <a:ln w="0">
          <a:solidFill>
            <a:srgbClr val="b3b3b3"/>
          </a:solidFill>
        </a:ln>
      </c:spPr>
    </c:plotArea>
    <c:plotVisOnly val="1"/>
    <c:dispBlanksAs val="gap"/>
  </c:chart>
  <c:spPr>
    <a:solidFill>
      <a:srgbClr val="ffffff"/>
    </a:solidFill>
    <a:ln w="0">
      <a:noFill/>
    </a:ln>
  </c:spPr>
</c:chartSpace>
</file>

<file path=xl/charts/chart48.xml><?xml version="1.0" encoding="utf-8"?>
<c:chartSpace xmlns:c="http://schemas.openxmlformats.org/drawingml/2006/chart" xmlns:a="http://schemas.openxmlformats.org/drawingml/2006/main" xmlns:r="http://schemas.openxmlformats.org/officeDocument/2006/relationships">
  <c:lang val="en-US"/>
  <c:roundedCorners val="0"/>
  <c:chart>
    <c:title>
      <c:tx>
        <c:rich>
          <a:bodyPr rot="0"/>
          <a:lstStyle/>
          <a:p>
            <a:pPr>
              <a:defRPr b="0" sz="2000" spc="-1" strike="noStrike">
                <a:solidFill>
                  <a:srgbClr val="000000"/>
                </a:solidFill>
                <a:latin typeface="Arial"/>
              </a:defRPr>
            </a:pPr>
            <a:r>
              <a:rPr b="0" sz="2000" spc="-1" strike="noStrike">
                <a:solidFill>
                  <a:srgbClr val="000000"/>
                </a:solidFill>
                <a:latin typeface="Arial"/>
              </a:rPr>
              <a:t>LOWER 50% (7) OF SOUTH AUSTRALIAN ANNUAL MAXIMUM MAXIMUMS</a:t>
            </a:r>
          </a:p>
        </c:rich>
      </c:tx>
      <c:layout>
        <c:manualLayout>
          <c:xMode val="edge"/>
          <c:yMode val="edge"/>
          <c:x val="0.276807769450016"/>
          <c:y val="0.023086269744836"/>
        </c:manualLayout>
      </c:layout>
      <c:overlay val="0"/>
      <c:spPr>
        <a:noFill/>
        <a:ln w="0">
          <a:noFill/>
        </a:ln>
      </c:spPr>
    </c:title>
    <c:autoTitleDeleted val="0"/>
    <c:plotArea>
      <c:lineChart>
        <c:grouping val="standard"/>
        <c:varyColors val="0"/>
        <c:ser>
          <c:idx val="0"/>
          <c:order val="0"/>
          <c:spPr>
            <a:solidFill>
              <a:srgbClr val="ff3838"/>
            </a:solidFill>
            <a:ln w="28800">
              <a:solidFill>
                <a:srgbClr val="ff3838"/>
              </a:solidFill>
              <a:round/>
            </a:ln>
          </c:spPr>
          <c:marker>
            <c:symbol val="none"/>
          </c:marker>
          <c:dLbls>
            <c:txPr>
              <a:bodyPr wrap="none"/>
              <a:lstStyle/>
              <a:p>
                <a:pPr>
                  <a:defRPr b="0" sz="1000" spc="-1" strike="noStrike">
                    <a:solidFill>
                      <a:srgbClr val="000000"/>
                    </a:solidFill>
                    <a:latin typeface="Arial"/>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trendline>
            <c:spPr>
              <a:ln w="36000">
                <a:solidFill>
                  <a:srgbClr val="ff0000"/>
                </a:solidFill>
                <a:round/>
              </a:ln>
            </c:spPr>
            <c:trendlineType val="linear"/>
            <c:forward val="0"/>
            <c:backward val="0"/>
            <c:dispRSqr val="0"/>
            <c:dispEq val="0"/>
          </c:trendline>
          <c:cat>
            <c:strRef>
              <c:f>Sheet3!$A$292:$A$425</c:f>
              <c:strCache>
                <c:ptCount val="134"/>
                <c:pt idx="0">
                  <c:v/>
                </c:pt>
                <c:pt idx="1">
                  <c:v/>
                </c:pt>
                <c:pt idx="2">
                  <c:v/>
                </c:pt>
                <c:pt idx="3">
                  <c:v>1895</c:v>
                </c:pt>
                <c:pt idx="4">
                  <c:v/>
                </c:pt>
                <c:pt idx="5">
                  <c:v/>
                </c:pt>
                <c:pt idx="6">
                  <c:v/>
                </c:pt>
                <c:pt idx="7">
                  <c:v/>
                </c:pt>
                <c:pt idx="8">
                  <c:v>1900</c:v>
                </c:pt>
                <c:pt idx="9">
                  <c:v/>
                </c:pt>
                <c:pt idx="10">
                  <c:v/>
                </c:pt>
                <c:pt idx="11">
                  <c:v/>
                </c:pt>
                <c:pt idx="12">
                  <c:v/>
                </c:pt>
                <c:pt idx="13">
                  <c:v>1905</c:v>
                </c:pt>
                <c:pt idx="14">
                  <c:v/>
                </c:pt>
                <c:pt idx="15">
                  <c:v/>
                </c:pt>
                <c:pt idx="16">
                  <c:v/>
                </c:pt>
                <c:pt idx="17">
                  <c:v/>
                </c:pt>
                <c:pt idx="18">
                  <c:v>1910</c:v>
                </c:pt>
                <c:pt idx="19">
                  <c:v/>
                </c:pt>
                <c:pt idx="20">
                  <c:v/>
                </c:pt>
                <c:pt idx="21">
                  <c:v/>
                </c:pt>
                <c:pt idx="22">
                  <c:v/>
                </c:pt>
                <c:pt idx="23">
                  <c:v>1915</c:v>
                </c:pt>
                <c:pt idx="24">
                  <c:v/>
                </c:pt>
                <c:pt idx="25">
                  <c:v/>
                </c:pt>
                <c:pt idx="26">
                  <c:v/>
                </c:pt>
                <c:pt idx="27">
                  <c:v/>
                </c:pt>
                <c:pt idx="28">
                  <c:v>1920</c:v>
                </c:pt>
                <c:pt idx="29">
                  <c:v/>
                </c:pt>
                <c:pt idx="30">
                  <c:v/>
                </c:pt>
                <c:pt idx="31">
                  <c:v/>
                </c:pt>
                <c:pt idx="32">
                  <c:v/>
                </c:pt>
                <c:pt idx="33">
                  <c:v>1925</c:v>
                </c:pt>
                <c:pt idx="34">
                  <c:v/>
                </c:pt>
                <c:pt idx="35">
                  <c:v/>
                </c:pt>
                <c:pt idx="36">
                  <c:v/>
                </c:pt>
                <c:pt idx="37">
                  <c:v/>
                </c:pt>
                <c:pt idx="38">
                  <c:v>1930</c:v>
                </c:pt>
                <c:pt idx="39">
                  <c:v/>
                </c:pt>
                <c:pt idx="40">
                  <c:v/>
                </c:pt>
                <c:pt idx="41">
                  <c:v/>
                </c:pt>
                <c:pt idx="42">
                  <c:v/>
                </c:pt>
                <c:pt idx="43">
                  <c:v>1935</c:v>
                </c:pt>
                <c:pt idx="44">
                  <c:v/>
                </c:pt>
                <c:pt idx="45">
                  <c:v/>
                </c:pt>
                <c:pt idx="46">
                  <c:v/>
                </c:pt>
                <c:pt idx="47">
                  <c:v/>
                </c:pt>
                <c:pt idx="48">
                  <c:v>1940</c:v>
                </c:pt>
                <c:pt idx="49">
                  <c:v/>
                </c:pt>
                <c:pt idx="50">
                  <c:v/>
                </c:pt>
                <c:pt idx="51">
                  <c:v/>
                </c:pt>
                <c:pt idx="52">
                  <c:v/>
                </c:pt>
                <c:pt idx="53">
                  <c:v>1945</c:v>
                </c:pt>
                <c:pt idx="54">
                  <c:v/>
                </c:pt>
                <c:pt idx="55">
                  <c:v/>
                </c:pt>
                <c:pt idx="56">
                  <c:v/>
                </c:pt>
                <c:pt idx="57">
                  <c:v/>
                </c:pt>
                <c:pt idx="58">
                  <c:v>1950</c:v>
                </c:pt>
                <c:pt idx="59">
                  <c:v/>
                </c:pt>
                <c:pt idx="60">
                  <c:v/>
                </c:pt>
                <c:pt idx="61">
                  <c:v/>
                </c:pt>
                <c:pt idx="62">
                  <c:v/>
                </c:pt>
                <c:pt idx="63">
                  <c:v>1955</c:v>
                </c:pt>
                <c:pt idx="64">
                  <c:v/>
                </c:pt>
                <c:pt idx="65">
                  <c:v/>
                </c:pt>
                <c:pt idx="66">
                  <c:v/>
                </c:pt>
                <c:pt idx="67">
                  <c:v/>
                </c:pt>
                <c:pt idx="68">
                  <c:v>1960</c:v>
                </c:pt>
                <c:pt idx="69">
                  <c:v/>
                </c:pt>
                <c:pt idx="70">
                  <c:v/>
                </c:pt>
                <c:pt idx="71">
                  <c:v/>
                </c:pt>
                <c:pt idx="72">
                  <c:v/>
                </c:pt>
                <c:pt idx="73">
                  <c:v>1965</c:v>
                </c:pt>
                <c:pt idx="74">
                  <c:v/>
                </c:pt>
                <c:pt idx="75">
                  <c:v/>
                </c:pt>
                <c:pt idx="76">
                  <c:v/>
                </c:pt>
                <c:pt idx="77">
                  <c:v/>
                </c:pt>
                <c:pt idx="78">
                  <c:v>1970</c:v>
                </c:pt>
                <c:pt idx="79">
                  <c:v/>
                </c:pt>
                <c:pt idx="80">
                  <c:v/>
                </c:pt>
                <c:pt idx="81">
                  <c:v/>
                </c:pt>
                <c:pt idx="82">
                  <c:v/>
                </c:pt>
                <c:pt idx="83">
                  <c:v>1975</c:v>
                </c:pt>
                <c:pt idx="84">
                  <c:v/>
                </c:pt>
                <c:pt idx="85">
                  <c:v/>
                </c:pt>
                <c:pt idx="86">
                  <c:v/>
                </c:pt>
                <c:pt idx="87">
                  <c:v/>
                </c:pt>
                <c:pt idx="88">
                  <c:v>1980</c:v>
                </c:pt>
                <c:pt idx="89">
                  <c:v/>
                </c:pt>
                <c:pt idx="90">
                  <c:v/>
                </c:pt>
                <c:pt idx="91">
                  <c:v/>
                </c:pt>
                <c:pt idx="92">
                  <c:v/>
                </c:pt>
                <c:pt idx="93">
                  <c:v>1985</c:v>
                </c:pt>
                <c:pt idx="94">
                  <c:v/>
                </c:pt>
                <c:pt idx="95">
                  <c:v/>
                </c:pt>
                <c:pt idx="96">
                  <c:v/>
                </c:pt>
                <c:pt idx="97">
                  <c:v/>
                </c:pt>
                <c:pt idx="98">
                  <c:v>1990</c:v>
                </c:pt>
                <c:pt idx="99">
                  <c:v/>
                </c:pt>
                <c:pt idx="100">
                  <c:v/>
                </c:pt>
                <c:pt idx="101">
                  <c:v/>
                </c:pt>
                <c:pt idx="102">
                  <c:v/>
                </c:pt>
                <c:pt idx="103">
                  <c:v>1995</c:v>
                </c:pt>
                <c:pt idx="104">
                  <c:v/>
                </c:pt>
                <c:pt idx="105">
                  <c:v/>
                </c:pt>
                <c:pt idx="106">
                  <c:v/>
                </c:pt>
                <c:pt idx="107">
                  <c:v/>
                </c:pt>
                <c:pt idx="108">
                  <c:v>2000</c:v>
                </c:pt>
                <c:pt idx="109">
                  <c:v/>
                </c:pt>
                <c:pt idx="110">
                  <c:v/>
                </c:pt>
                <c:pt idx="111">
                  <c:v/>
                </c:pt>
                <c:pt idx="112">
                  <c:v/>
                </c:pt>
                <c:pt idx="113">
                  <c:v>2005</c:v>
                </c:pt>
                <c:pt idx="114">
                  <c:v/>
                </c:pt>
                <c:pt idx="115">
                  <c:v/>
                </c:pt>
                <c:pt idx="116">
                  <c:v/>
                </c:pt>
                <c:pt idx="117">
                  <c:v/>
                </c:pt>
                <c:pt idx="118">
                  <c:v>2010</c:v>
                </c:pt>
                <c:pt idx="119">
                  <c:v/>
                </c:pt>
                <c:pt idx="120">
                  <c:v/>
                </c:pt>
                <c:pt idx="121">
                  <c:v/>
                </c:pt>
                <c:pt idx="122">
                  <c:v/>
                </c:pt>
                <c:pt idx="123">
                  <c:v>2015</c:v>
                </c:pt>
                <c:pt idx="124">
                  <c:v/>
                </c:pt>
                <c:pt idx="125">
                  <c:v/>
                </c:pt>
                <c:pt idx="126">
                  <c:v/>
                </c:pt>
                <c:pt idx="127">
                  <c:v/>
                </c:pt>
                <c:pt idx="128">
                  <c:v>2020</c:v>
                </c:pt>
                <c:pt idx="129">
                  <c:v/>
                </c:pt>
                <c:pt idx="130">
                  <c:v/>
                </c:pt>
                <c:pt idx="131">
                  <c:v/>
                </c:pt>
                <c:pt idx="132">
                  <c:v/>
                </c:pt>
                <c:pt idx="133">
                  <c:v/>
                </c:pt>
              </c:strCache>
            </c:strRef>
          </c:cat>
          <c:val>
            <c:numRef>
              <c:f>Sheet3!$G$292:$G$425</c:f>
              <c:numCache>
                <c:formatCode>General</c:formatCode>
                <c:ptCount val="134"/>
                <c:pt idx="0">
                  <c:v>30.4</c:v>
                </c:pt>
                <c:pt idx="1">
                  <c:v>30.6</c:v>
                </c:pt>
                <c:pt idx="2">
                  <c:v>30.2</c:v>
                </c:pt>
                <c:pt idx="3">
                  <c:v>29.7</c:v>
                </c:pt>
                <c:pt idx="4">
                  <c:v>30</c:v>
                </c:pt>
                <c:pt idx="5">
                  <c:v>31.7</c:v>
                </c:pt>
                <c:pt idx="6">
                  <c:v>32.1</c:v>
                </c:pt>
                <c:pt idx="7">
                  <c:v>32.2</c:v>
                </c:pt>
                <c:pt idx="8">
                  <c:v>30.9</c:v>
                </c:pt>
                <c:pt idx="9">
                  <c:v>32.3</c:v>
                </c:pt>
                <c:pt idx="10">
                  <c:v>29</c:v>
                </c:pt>
                <c:pt idx="11">
                  <c:v>28.8</c:v>
                </c:pt>
                <c:pt idx="12">
                  <c:v>29.8</c:v>
                </c:pt>
                <c:pt idx="13">
                  <c:v>30.5</c:v>
                </c:pt>
                <c:pt idx="14">
                  <c:v>33.3</c:v>
                </c:pt>
                <c:pt idx="15">
                  <c:v>31.2</c:v>
                </c:pt>
                <c:pt idx="16">
                  <c:v>34.5</c:v>
                </c:pt>
                <c:pt idx="17">
                  <c:v>29.2</c:v>
                </c:pt>
                <c:pt idx="18">
                  <c:v>31.5</c:v>
                </c:pt>
                <c:pt idx="19">
                  <c:v>29.6</c:v>
                </c:pt>
                <c:pt idx="20">
                  <c:v>32.4</c:v>
                </c:pt>
                <c:pt idx="21">
                  <c:v>29.8</c:v>
                </c:pt>
                <c:pt idx="22">
                  <c:v>31.7</c:v>
                </c:pt>
                <c:pt idx="23">
                  <c:v>31.9</c:v>
                </c:pt>
                <c:pt idx="24">
                  <c:v>30.9</c:v>
                </c:pt>
                <c:pt idx="25">
                  <c:v>30</c:v>
                </c:pt>
                <c:pt idx="26">
                  <c:v>32.3</c:v>
                </c:pt>
                <c:pt idx="27">
                  <c:v>31.3</c:v>
                </c:pt>
                <c:pt idx="28">
                  <c:v>32.3</c:v>
                </c:pt>
                <c:pt idx="29">
                  <c:v>32.4</c:v>
                </c:pt>
                <c:pt idx="30">
                  <c:v>31.9</c:v>
                </c:pt>
                <c:pt idx="31">
                  <c:v>33.3</c:v>
                </c:pt>
                <c:pt idx="32">
                  <c:v>29.9</c:v>
                </c:pt>
                <c:pt idx="33">
                  <c:v>30.7</c:v>
                </c:pt>
                <c:pt idx="34">
                  <c:v>31.8</c:v>
                </c:pt>
                <c:pt idx="35">
                  <c:v>31.9</c:v>
                </c:pt>
                <c:pt idx="36">
                  <c:v>31.3</c:v>
                </c:pt>
                <c:pt idx="37">
                  <c:v>34.3</c:v>
                </c:pt>
                <c:pt idx="38">
                  <c:v>34.4</c:v>
                </c:pt>
                <c:pt idx="39">
                  <c:v>32.9</c:v>
                </c:pt>
                <c:pt idx="40">
                  <c:v>34.8</c:v>
                </c:pt>
                <c:pt idx="41">
                  <c:v>31.8</c:v>
                </c:pt>
                <c:pt idx="42">
                  <c:v>32.9</c:v>
                </c:pt>
                <c:pt idx="43">
                  <c:v>30.3</c:v>
                </c:pt>
                <c:pt idx="44">
                  <c:v>30.2</c:v>
                </c:pt>
                <c:pt idx="45">
                  <c:v>30.9</c:v>
                </c:pt>
                <c:pt idx="46">
                  <c:v>29.9</c:v>
                </c:pt>
                <c:pt idx="47">
                  <c:v>35.3</c:v>
                </c:pt>
                <c:pt idx="48">
                  <c:v>33</c:v>
                </c:pt>
                <c:pt idx="49">
                  <c:v>30.2</c:v>
                </c:pt>
                <c:pt idx="50">
                  <c:v>32</c:v>
                </c:pt>
                <c:pt idx="51">
                  <c:v>32.1</c:v>
                </c:pt>
                <c:pt idx="52">
                  <c:v>32.1</c:v>
                </c:pt>
                <c:pt idx="53">
                  <c:v>30.3</c:v>
                </c:pt>
                <c:pt idx="54">
                  <c:v>31.2</c:v>
                </c:pt>
                <c:pt idx="55">
                  <c:v>31.5</c:v>
                </c:pt>
                <c:pt idx="56">
                  <c:v>31.1</c:v>
                </c:pt>
                <c:pt idx="57">
                  <c:v>30.2</c:v>
                </c:pt>
                <c:pt idx="58">
                  <c:v>32.9</c:v>
                </c:pt>
                <c:pt idx="59">
                  <c:v>34.6</c:v>
                </c:pt>
                <c:pt idx="60">
                  <c:v>30.8</c:v>
                </c:pt>
                <c:pt idx="61">
                  <c:v>30</c:v>
                </c:pt>
                <c:pt idx="62">
                  <c:v>30.9</c:v>
                </c:pt>
                <c:pt idx="63">
                  <c:v>31.1</c:v>
                </c:pt>
                <c:pt idx="64">
                  <c:v>33.4</c:v>
                </c:pt>
                <c:pt idx="65">
                  <c:v>31.2</c:v>
                </c:pt>
                <c:pt idx="66">
                  <c:v>30.6</c:v>
                </c:pt>
                <c:pt idx="67">
                  <c:v>33.5</c:v>
                </c:pt>
                <c:pt idx="68">
                  <c:v>33.4</c:v>
                </c:pt>
                <c:pt idx="69">
                  <c:v>32.9</c:v>
                </c:pt>
                <c:pt idx="70">
                  <c:v>31.1</c:v>
                </c:pt>
                <c:pt idx="71">
                  <c:v>29.1</c:v>
                </c:pt>
                <c:pt idx="72">
                  <c:v>28.8</c:v>
                </c:pt>
                <c:pt idx="73">
                  <c:v>31.6</c:v>
                </c:pt>
                <c:pt idx="74">
                  <c:v>31.5</c:v>
                </c:pt>
                <c:pt idx="75">
                  <c:v>32.1</c:v>
                </c:pt>
                <c:pt idx="76">
                  <c:v>33.8</c:v>
                </c:pt>
                <c:pt idx="77">
                  <c:v>33.4</c:v>
                </c:pt>
                <c:pt idx="78">
                  <c:v>31.9</c:v>
                </c:pt>
                <c:pt idx="79">
                  <c:v>31.8</c:v>
                </c:pt>
                <c:pt idx="80">
                  <c:v>30.7</c:v>
                </c:pt>
                <c:pt idx="81">
                  <c:v>32.4</c:v>
                </c:pt>
                <c:pt idx="82">
                  <c:v>30.5</c:v>
                </c:pt>
                <c:pt idx="83">
                  <c:v>32.4</c:v>
                </c:pt>
                <c:pt idx="84">
                  <c:v>31.8</c:v>
                </c:pt>
                <c:pt idx="85">
                  <c:v>32</c:v>
                </c:pt>
                <c:pt idx="86">
                  <c:v>30.1</c:v>
                </c:pt>
                <c:pt idx="87">
                  <c:v>34.3</c:v>
                </c:pt>
                <c:pt idx="88">
                  <c:v>30.9</c:v>
                </c:pt>
                <c:pt idx="89">
                  <c:v>34.5</c:v>
                </c:pt>
                <c:pt idx="90">
                  <c:v>32.7</c:v>
                </c:pt>
                <c:pt idx="91">
                  <c:v>34.2</c:v>
                </c:pt>
                <c:pt idx="92">
                  <c:v>30.6</c:v>
                </c:pt>
                <c:pt idx="93">
                  <c:v>31.1</c:v>
                </c:pt>
                <c:pt idx="94">
                  <c:v>30.5</c:v>
                </c:pt>
                <c:pt idx="95">
                  <c:v>30.8</c:v>
                </c:pt>
                <c:pt idx="96">
                  <c:v>31.6</c:v>
                </c:pt>
                <c:pt idx="97">
                  <c:v>31.9</c:v>
                </c:pt>
                <c:pt idx="98">
                  <c:v>31.2</c:v>
                </c:pt>
                <c:pt idx="99">
                  <c:v>32.7</c:v>
                </c:pt>
                <c:pt idx="100">
                  <c:v>30.8</c:v>
                </c:pt>
                <c:pt idx="101">
                  <c:v>31.2</c:v>
                </c:pt>
                <c:pt idx="102">
                  <c:v>32.1</c:v>
                </c:pt>
                <c:pt idx="103">
                  <c:v>31.5</c:v>
                </c:pt>
                <c:pt idx="104">
                  <c:v>30.1</c:v>
                </c:pt>
                <c:pt idx="105">
                  <c:v>34.5</c:v>
                </c:pt>
                <c:pt idx="106">
                  <c:v>31.4</c:v>
                </c:pt>
                <c:pt idx="107">
                  <c:v>34.8</c:v>
                </c:pt>
                <c:pt idx="108">
                  <c:v>33.8</c:v>
                </c:pt>
                <c:pt idx="109">
                  <c:v>36</c:v>
                </c:pt>
                <c:pt idx="110">
                  <c:v>30.9</c:v>
                </c:pt>
                <c:pt idx="111">
                  <c:v>33</c:v>
                </c:pt>
                <c:pt idx="112">
                  <c:v>33.1</c:v>
                </c:pt>
                <c:pt idx="113">
                  <c:v>31</c:v>
                </c:pt>
                <c:pt idx="114">
                  <c:v>34.1</c:v>
                </c:pt>
                <c:pt idx="115">
                  <c:v>33.7</c:v>
                </c:pt>
                <c:pt idx="116">
                  <c:v>32.2</c:v>
                </c:pt>
                <c:pt idx="117">
                  <c:v>33</c:v>
                </c:pt>
                <c:pt idx="118">
                  <c:v>32.6</c:v>
                </c:pt>
                <c:pt idx="119">
                  <c:v>30.8</c:v>
                </c:pt>
                <c:pt idx="120">
                  <c:v>31.8</c:v>
                </c:pt>
                <c:pt idx="121">
                  <c:v>31.9</c:v>
                </c:pt>
                <c:pt idx="122">
                  <c:v>33.8</c:v>
                </c:pt>
                <c:pt idx="123">
                  <c:v>33.9</c:v>
                </c:pt>
                <c:pt idx="124">
                  <c:v>32.2</c:v>
                </c:pt>
                <c:pt idx="125">
                  <c:v>31.9</c:v>
                </c:pt>
                <c:pt idx="126">
                  <c:v>33.8</c:v>
                </c:pt>
                <c:pt idx="127">
                  <c:v>35.5</c:v>
                </c:pt>
                <c:pt idx="128">
                  <c:v>31.4</c:v>
                </c:pt>
                <c:pt idx="129">
                  <c:v>31.6</c:v>
                </c:pt>
                <c:pt idx="130">
                  <c:v>33.3</c:v>
                </c:pt>
              </c:numCache>
            </c:numRef>
          </c:val>
          <c:smooth val="1"/>
        </c:ser>
        <c:hiLowLines>
          <c:spPr>
            <a:ln w="0">
              <a:noFill/>
            </a:ln>
          </c:spPr>
        </c:hiLowLines>
        <c:marker val="0"/>
        <c:axId val="22120024"/>
        <c:axId val="84100607"/>
      </c:lineChart>
      <c:catAx>
        <c:axId val="22120024"/>
        <c:scaling>
          <c:orientation val="minMax"/>
        </c:scaling>
        <c:delete val="0"/>
        <c:axPos val="b"/>
        <c:minorGridlines>
          <c:spPr>
            <a:ln w="0">
              <a:solidFill>
                <a:srgbClr val="dddddd"/>
              </a:solidFill>
            </a:ln>
          </c:spPr>
        </c:minorGridlines>
        <c:numFmt formatCode="General" sourceLinked="0"/>
        <c:majorTickMark val="out"/>
        <c:minorTickMark val="none"/>
        <c:tickLblPos val="nextTo"/>
        <c:spPr>
          <a:ln w="0">
            <a:solidFill>
              <a:srgbClr val="b3b3b3"/>
            </a:solidFill>
          </a:ln>
        </c:spPr>
        <c:txPr>
          <a:bodyPr/>
          <a:lstStyle/>
          <a:p>
            <a:pPr>
              <a:defRPr b="0" sz="2000" spc="-1" strike="noStrike">
                <a:solidFill>
                  <a:srgbClr val="000000"/>
                </a:solidFill>
                <a:latin typeface="Arial"/>
              </a:defRPr>
            </a:pPr>
          </a:p>
        </c:txPr>
        <c:crossAx val="84100607"/>
        <c:crosses val="autoZero"/>
        <c:auto val="1"/>
        <c:lblAlgn val="ctr"/>
        <c:lblOffset val="100"/>
        <c:noMultiLvlLbl val="0"/>
      </c:catAx>
      <c:valAx>
        <c:axId val="84100607"/>
        <c:scaling>
          <c:orientation val="minMax"/>
          <c:max val="36"/>
          <c:min val="28"/>
        </c:scaling>
        <c:delete val="0"/>
        <c:axPos val="l"/>
        <c:majorGridlines>
          <c:spPr>
            <a:ln w="0">
              <a:solidFill>
                <a:srgbClr val="b3b3b3"/>
              </a:solidFill>
            </a:ln>
          </c:spPr>
        </c:majorGridlines>
        <c:numFmt formatCode="General" sourceLinked="0"/>
        <c:majorTickMark val="out"/>
        <c:minorTickMark val="none"/>
        <c:tickLblPos val="nextTo"/>
        <c:spPr>
          <a:ln w="0">
            <a:solidFill>
              <a:srgbClr val="b3b3b3"/>
            </a:solidFill>
          </a:ln>
        </c:spPr>
        <c:txPr>
          <a:bodyPr/>
          <a:lstStyle/>
          <a:p>
            <a:pPr>
              <a:defRPr b="0" sz="2000" spc="-1" strike="noStrike">
                <a:solidFill>
                  <a:srgbClr val="000000"/>
                </a:solidFill>
                <a:latin typeface="Arial"/>
              </a:defRPr>
            </a:pPr>
          </a:p>
        </c:txPr>
        <c:crossAx val="22120024"/>
        <c:crossesAt val="1"/>
        <c:crossBetween val="midCat"/>
      </c:valAx>
      <c:spPr>
        <a:noFill/>
        <a:ln w="0">
          <a:solidFill>
            <a:srgbClr val="b3b3b3"/>
          </a:solidFill>
        </a:ln>
      </c:spPr>
    </c:plotArea>
    <c:plotVisOnly val="1"/>
    <c:dispBlanksAs val="gap"/>
  </c:chart>
  <c:spPr>
    <a:solidFill>
      <a:srgbClr val="ffffff"/>
    </a:solidFill>
    <a:ln w="0">
      <a:noFill/>
    </a:ln>
  </c:spPr>
</c:chartSpace>
</file>

<file path=xl/charts/chart49.xml><?xml version="1.0" encoding="utf-8"?>
<c:chartSpace xmlns:c="http://schemas.openxmlformats.org/drawingml/2006/chart" xmlns:a="http://schemas.openxmlformats.org/drawingml/2006/main" xmlns:r="http://schemas.openxmlformats.org/officeDocument/2006/relationships">
  <c:lang val="en-US"/>
  <c:roundedCorners val="0"/>
  <c:chart>
    <c:title>
      <c:tx>
        <c:rich>
          <a:bodyPr rot="0"/>
          <a:lstStyle/>
          <a:p>
            <a:pPr>
              <a:defRPr b="0" lang="en-AU" sz="1300" spc="-1" strike="noStrike">
                <a:solidFill>
                  <a:srgbClr val="000000"/>
                </a:solidFill>
                <a:latin typeface="Arial"/>
              </a:defRPr>
            </a:pPr>
            <a:r>
              <a:rPr b="0" lang="en-AU" sz="1300" spc="-1" strike="noStrike">
                <a:solidFill>
                  <a:srgbClr val="000000"/>
                </a:solidFill>
                <a:latin typeface="Arial"/>
              </a:rPr>
              <a:t>UPPER 50% (7) OF SOUTH AUSTRALIAN ANNUAL MIDPOINT BETWEEN MAXIMUM MAXIMUMS AND MAXIMUM MINIMUMS + TRENDLINE </a:t>
            </a:r>
          </a:p>
        </c:rich>
      </c:tx>
      <c:overlay val="0"/>
      <c:spPr>
        <a:noFill/>
        <a:ln w="0">
          <a:noFill/>
        </a:ln>
      </c:spPr>
    </c:title>
    <c:autoTitleDeleted val="0"/>
    <c:plotArea>
      <c:lineChart>
        <c:grouping val="standard"/>
        <c:varyColors val="0"/>
        <c:ser>
          <c:idx val="0"/>
          <c:order val="0"/>
          <c:spPr>
            <a:solidFill>
              <a:srgbClr val="468a1a"/>
            </a:solidFill>
            <a:ln w="28800">
              <a:solidFill>
                <a:srgbClr val="468a1a"/>
              </a:solidFill>
              <a:round/>
            </a:ln>
          </c:spPr>
          <c:marker>
            <c:symbol val="none"/>
          </c:marker>
          <c:dPt>
            <c:idx val="35"/>
            <c:marker>
              <c:symbol val="none"/>
            </c:marker>
          </c:dPt>
          <c:dPt>
            <c:idx val="50"/>
            <c:marker>
              <c:symbol val="none"/>
            </c:marker>
          </c:dPt>
          <c:dLbls>
            <c:dLbl>
              <c:idx val="35"/>
              <c:txPr>
                <a:bodyPr wrap="none"/>
                <a:lstStyle/>
                <a:p>
                  <a:pPr>
                    <a:defRPr b="0" sz="1000" spc="-1" strike="noStrike">
                      <a:solidFill>
                        <a:srgbClr val="000000"/>
                      </a:solidFill>
                      <a:latin typeface="Arial"/>
                    </a:defRPr>
                  </a:pPr>
                </a:p>
              </c:txPr>
              <c:dLblPos val="r"/>
              <c:showLegendKey val="0"/>
              <c:showVal val="0"/>
              <c:showCatName val="0"/>
              <c:showSerName val="0"/>
              <c:showPercent val="0"/>
              <c:separator> </c:separator>
            </c:dLbl>
            <c:dLbl>
              <c:idx val="50"/>
              <c:txPr>
                <a:bodyPr wrap="none"/>
                <a:lstStyle/>
                <a:p>
                  <a:pPr>
                    <a:defRPr b="0" sz="1000" spc="-1" strike="noStrike">
                      <a:solidFill>
                        <a:srgbClr val="000000"/>
                      </a:solidFill>
                      <a:latin typeface="Arial"/>
                    </a:defRPr>
                  </a:pPr>
                </a:p>
              </c:txPr>
              <c:dLblPos val="r"/>
              <c:showLegendKey val="0"/>
              <c:showVal val="0"/>
              <c:showCatName val="0"/>
              <c:showSerName val="0"/>
              <c:showPercent val="0"/>
              <c:separator> </c:separator>
            </c:dLbl>
            <c:txPr>
              <a:bodyPr wrap="none"/>
              <a:lstStyle/>
              <a:p>
                <a:pPr>
                  <a:defRPr b="0" sz="1000" spc="-1" strike="noStrike">
                    <a:solidFill>
                      <a:srgbClr val="000000"/>
                    </a:solidFill>
                    <a:latin typeface="Arial"/>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trendline>
            <c:spPr>
              <a:ln w="36720">
                <a:solidFill>
                  <a:srgbClr val="468a1a"/>
                </a:solidFill>
                <a:round/>
              </a:ln>
            </c:spPr>
            <c:trendlineType val="linear"/>
            <c:forward val="0"/>
            <c:backward val="0"/>
            <c:dispRSqr val="0"/>
            <c:dispEq val="0"/>
          </c:trendline>
          <c:cat>
            <c:strRef>
              <c:f>Sheet3!$A$89:$A$225</c:f>
              <c:strCache>
                <c:ptCount val="137"/>
                <c:pt idx="0">
                  <c:v/>
                </c:pt>
                <c:pt idx="1">
                  <c:v>1890</c:v>
                </c:pt>
                <c:pt idx="2">
                  <c:v/>
                </c:pt>
                <c:pt idx="3">
                  <c:v/>
                </c:pt>
                <c:pt idx="4">
                  <c:v/>
                </c:pt>
                <c:pt idx="5">
                  <c:v/>
                </c:pt>
                <c:pt idx="6">
                  <c:v>1895</c:v>
                </c:pt>
                <c:pt idx="7">
                  <c:v/>
                </c:pt>
                <c:pt idx="8">
                  <c:v/>
                </c:pt>
                <c:pt idx="9">
                  <c:v/>
                </c:pt>
                <c:pt idx="10">
                  <c:v/>
                </c:pt>
                <c:pt idx="11">
                  <c:v>1900</c:v>
                </c:pt>
                <c:pt idx="12">
                  <c:v/>
                </c:pt>
                <c:pt idx="13">
                  <c:v/>
                </c:pt>
                <c:pt idx="14">
                  <c:v/>
                </c:pt>
                <c:pt idx="15">
                  <c:v/>
                </c:pt>
                <c:pt idx="16">
                  <c:v>1905</c:v>
                </c:pt>
                <c:pt idx="17">
                  <c:v/>
                </c:pt>
                <c:pt idx="18">
                  <c:v/>
                </c:pt>
                <c:pt idx="19">
                  <c:v/>
                </c:pt>
                <c:pt idx="20">
                  <c:v/>
                </c:pt>
                <c:pt idx="21">
                  <c:v>1910</c:v>
                </c:pt>
                <c:pt idx="22">
                  <c:v/>
                </c:pt>
                <c:pt idx="23">
                  <c:v/>
                </c:pt>
                <c:pt idx="24">
                  <c:v/>
                </c:pt>
                <c:pt idx="25">
                  <c:v/>
                </c:pt>
                <c:pt idx="26">
                  <c:v>1915</c:v>
                </c:pt>
                <c:pt idx="27">
                  <c:v/>
                </c:pt>
                <c:pt idx="28">
                  <c:v/>
                </c:pt>
                <c:pt idx="29">
                  <c:v/>
                </c:pt>
                <c:pt idx="30">
                  <c:v/>
                </c:pt>
                <c:pt idx="31">
                  <c:v>1920</c:v>
                </c:pt>
                <c:pt idx="32">
                  <c:v/>
                </c:pt>
                <c:pt idx="33">
                  <c:v/>
                </c:pt>
                <c:pt idx="34">
                  <c:v/>
                </c:pt>
                <c:pt idx="35">
                  <c:v/>
                </c:pt>
                <c:pt idx="36">
                  <c:v>1925</c:v>
                </c:pt>
                <c:pt idx="37">
                  <c:v/>
                </c:pt>
                <c:pt idx="38">
                  <c:v/>
                </c:pt>
                <c:pt idx="39">
                  <c:v/>
                </c:pt>
                <c:pt idx="40">
                  <c:v/>
                </c:pt>
                <c:pt idx="41">
                  <c:v>1930</c:v>
                </c:pt>
                <c:pt idx="42">
                  <c:v/>
                </c:pt>
                <c:pt idx="43">
                  <c:v/>
                </c:pt>
                <c:pt idx="44">
                  <c:v/>
                </c:pt>
                <c:pt idx="45">
                  <c:v/>
                </c:pt>
                <c:pt idx="46">
                  <c:v>1935</c:v>
                </c:pt>
                <c:pt idx="47">
                  <c:v/>
                </c:pt>
                <c:pt idx="48">
                  <c:v/>
                </c:pt>
                <c:pt idx="49">
                  <c:v/>
                </c:pt>
                <c:pt idx="50">
                  <c:v/>
                </c:pt>
                <c:pt idx="51">
                  <c:v>1940</c:v>
                </c:pt>
                <c:pt idx="52">
                  <c:v/>
                </c:pt>
                <c:pt idx="53">
                  <c:v/>
                </c:pt>
                <c:pt idx="54">
                  <c:v/>
                </c:pt>
                <c:pt idx="55">
                  <c:v/>
                </c:pt>
                <c:pt idx="56">
                  <c:v>1945</c:v>
                </c:pt>
                <c:pt idx="57">
                  <c:v/>
                </c:pt>
                <c:pt idx="58">
                  <c:v/>
                </c:pt>
                <c:pt idx="59">
                  <c:v/>
                </c:pt>
                <c:pt idx="60">
                  <c:v/>
                </c:pt>
                <c:pt idx="61">
                  <c:v>1950</c:v>
                </c:pt>
                <c:pt idx="62">
                  <c:v/>
                </c:pt>
                <c:pt idx="63">
                  <c:v/>
                </c:pt>
                <c:pt idx="64">
                  <c:v/>
                </c:pt>
                <c:pt idx="65">
                  <c:v/>
                </c:pt>
                <c:pt idx="66">
                  <c:v>1955</c:v>
                </c:pt>
                <c:pt idx="67">
                  <c:v/>
                </c:pt>
                <c:pt idx="68">
                  <c:v/>
                </c:pt>
                <c:pt idx="69">
                  <c:v/>
                </c:pt>
                <c:pt idx="70">
                  <c:v/>
                </c:pt>
                <c:pt idx="71">
                  <c:v>1960</c:v>
                </c:pt>
                <c:pt idx="72">
                  <c:v/>
                </c:pt>
                <c:pt idx="73">
                  <c:v/>
                </c:pt>
                <c:pt idx="74">
                  <c:v/>
                </c:pt>
                <c:pt idx="75">
                  <c:v/>
                </c:pt>
                <c:pt idx="76">
                  <c:v>1965</c:v>
                </c:pt>
                <c:pt idx="77">
                  <c:v/>
                </c:pt>
                <c:pt idx="78">
                  <c:v/>
                </c:pt>
                <c:pt idx="79">
                  <c:v/>
                </c:pt>
                <c:pt idx="80">
                  <c:v/>
                </c:pt>
                <c:pt idx="81">
                  <c:v>1970</c:v>
                </c:pt>
                <c:pt idx="82">
                  <c:v/>
                </c:pt>
                <c:pt idx="83">
                  <c:v/>
                </c:pt>
                <c:pt idx="84">
                  <c:v/>
                </c:pt>
                <c:pt idx="85">
                  <c:v/>
                </c:pt>
                <c:pt idx="86">
                  <c:v>1975</c:v>
                </c:pt>
                <c:pt idx="87">
                  <c:v/>
                </c:pt>
                <c:pt idx="88">
                  <c:v/>
                </c:pt>
                <c:pt idx="89">
                  <c:v/>
                </c:pt>
                <c:pt idx="90">
                  <c:v/>
                </c:pt>
                <c:pt idx="91">
                  <c:v>1980</c:v>
                </c:pt>
                <c:pt idx="92">
                  <c:v/>
                </c:pt>
                <c:pt idx="93">
                  <c:v/>
                </c:pt>
                <c:pt idx="94">
                  <c:v/>
                </c:pt>
                <c:pt idx="95">
                  <c:v/>
                </c:pt>
                <c:pt idx="96">
                  <c:v>1985</c:v>
                </c:pt>
                <c:pt idx="97">
                  <c:v/>
                </c:pt>
                <c:pt idx="98">
                  <c:v/>
                </c:pt>
                <c:pt idx="99">
                  <c:v/>
                </c:pt>
                <c:pt idx="100">
                  <c:v/>
                </c:pt>
                <c:pt idx="101">
                  <c:v>1990</c:v>
                </c:pt>
                <c:pt idx="102">
                  <c:v/>
                </c:pt>
                <c:pt idx="103">
                  <c:v/>
                </c:pt>
                <c:pt idx="104">
                  <c:v/>
                </c:pt>
                <c:pt idx="105">
                  <c:v/>
                </c:pt>
                <c:pt idx="106">
                  <c:v>1995</c:v>
                </c:pt>
                <c:pt idx="107">
                  <c:v/>
                </c:pt>
                <c:pt idx="108">
                  <c:v/>
                </c:pt>
                <c:pt idx="109">
                  <c:v/>
                </c:pt>
                <c:pt idx="110">
                  <c:v/>
                </c:pt>
                <c:pt idx="111">
                  <c:v>2000</c:v>
                </c:pt>
                <c:pt idx="112">
                  <c:v/>
                </c:pt>
                <c:pt idx="113">
                  <c:v/>
                </c:pt>
                <c:pt idx="114">
                  <c:v/>
                </c:pt>
                <c:pt idx="115">
                  <c:v/>
                </c:pt>
                <c:pt idx="116">
                  <c:v>2005</c:v>
                </c:pt>
                <c:pt idx="117">
                  <c:v/>
                </c:pt>
                <c:pt idx="118">
                  <c:v/>
                </c:pt>
                <c:pt idx="119">
                  <c:v/>
                </c:pt>
                <c:pt idx="120">
                  <c:v/>
                </c:pt>
                <c:pt idx="121">
                  <c:v>2010</c:v>
                </c:pt>
                <c:pt idx="122">
                  <c:v/>
                </c:pt>
                <c:pt idx="123">
                  <c:v/>
                </c:pt>
                <c:pt idx="124">
                  <c:v/>
                </c:pt>
                <c:pt idx="125">
                  <c:v/>
                </c:pt>
                <c:pt idx="126">
                  <c:v>2015</c:v>
                </c:pt>
                <c:pt idx="127">
                  <c:v/>
                </c:pt>
                <c:pt idx="128">
                  <c:v/>
                </c:pt>
                <c:pt idx="129">
                  <c:v/>
                </c:pt>
                <c:pt idx="130">
                  <c:v/>
                </c:pt>
                <c:pt idx="131">
                  <c:v>2020</c:v>
                </c:pt>
                <c:pt idx="132">
                  <c:v/>
                </c:pt>
                <c:pt idx="133">
                  <c:v/>
                </c:pt>
                <c:pt idx="134">
                  <c:v/>
                </c:pt>
                <c:pt idx="135">
                  <c:v/>
                </c:pt>
                <c:pt idx="136">
                  <c:v/>
                </c:pt>
              </c:strCache>
            </c:strRef>
          </c:cat>
          <c:val>
            <c:numRef>
              <c:f>Sheet3!$J$89:$J$222</c:f>
              <c:numCache>
                <c:formatCode>General</c:formatCode>
                <c:ptCount val="134"/>
                <c:pt idx="0">
                  <c:v>25.25</c:v>
                </c:pt>
                <c:pt idx="1">
                  <c:v>24.5</c:v>
                </c:pt>
                <c:pt idx="2">
                  <c:v>24.25</c:v>
                </c:pt>
                <c:pt idx="3">
                  <c:v>25.65</c:v>
                </c:pt>
                <c:pt idx="4">
                  <c:v>24.95</c:v>
                </c:pt>
                <c:pt idx="5">
                  <c:v>24.15</c:v>
                </c:pt>
                <c:pt idx="6">
                  <c:v>24.2</c:v>
                </c:pt>
                <c:pt idx="7">
                  <c:v>26.05</c:v>
                </c:pt>
                <c:pt idx="8">
                  <c:v>24.6</c:v>
                </c:pt>
                <c:pt idx="9">
                  <c:v>25.55</c:v>
                </c:pt>
                <c:pt idx="10">
                  <c:v>25</c:v>
                </c:pt>
                <c:pt idx="11">
                  <c:v>25.85</c:v>
                </c:pt>
                <c:pt idx="12">
                  <c:v>24.85</c:v>
                </c:pt>
                <c:pt idx="13">
                  <c:v>24.7</c:v>
                </c:pt>
                <c:pt idx="14">
                  <c:v>24.15</c:v>
                </c:pt>
                <c:pt idx="15">
                  <c:v>24.1</c:v>
                </c:pt>
                <c:pt idx="16">
                  <c:v>24.7</c:v>
                </c:pt>
                <c:pt idx="17">
                  <c:v>26.4</c:v>
                </c:pt>
                <c:pt idx="18">
                  <c:v>24.2</c:v>
                </c:pt>
                <c:pt idx="19">
                  <c:v>25.1</c:v>
                </c:pt>
                <c:pt idx="20">
                  <c:v>23.35</c:v>
                </c:pt>
                <c:pt idx="21">
                  <c:v>24.65</c:v>
                </c:pt>
                <c:pt idx="22">
                  <c:v>24.3</c:v>
                </c:pt>
                <c:pt idx="23">
                  <c:v>24.95</c:v>
                </c:pt>
                <c:pt idx="24">
                  <c:v>25.2</c:v>
                </c:pt>
                <c:pt idx="25">
                  <c:v>26.1</c:v>
                </c:pt>
                <c:pt idx="26">
                  <c:v>26</c:v>
                </c:pt>
                <c:pt idx="27">
                  <c:v>25</c:v>
                </c:pt>
                <c:pt idx="28">
                  <c:v>24.75</c:v>
                </c:pt>
                <c:pt idx="29">
                  <c:v>24.8</c:v>
                </c:pt>
                <c:pt idx="30">
                  <c:v>25.25</c:v>
                </c:pt>
                <c:pt idx="31">
                  <c:v>25.15</c:v>
                </c:pt>
                <c:pt idx="32">
                  <c:v>25.25</c:v>
                </c:pt>
                <c:pt idx="33">
                  <c:v>25.55</c:v>
                </c:pt>
                <c:pt idx="34">
                  <c:v>26.35</c:v>
                </c:pt>
                <c:pt idx="35">
                  <c:v>23.45</c:v>
                </c:pt>
                <c:pt idx="36">
                  <c:v>24.75</c:v>
                </c:pt>
                <c:pt idx="37">
                  <c:v>26.15</c:v>
                </c:pt>
                <c:pt idx="38">
                  <c:v>24.85</c:v>
                </c:pt>
                <c:pt idx="39">
                  <c:v>24.45</c:v>
                </c:pt>
                <c:pt idx="40">
                  <c:v>25.1</c:v>
                </c:pt>
                <c:pt idx="41">
                  <c:v>25.45</c:v>
                </c:pt>
                <c:pt idx="42">
                  <c:v>24.65</c:v>
                </c:pt>
                <c:pt idx="43">
                  <c:v>27.05</c:v>
                </c:pt>
                <c:pt idx="44">
                  <c:v>25.5</c:v>
                </c:pt>
                <c:pt idx="45">
                  <c:v>25.75</c:v>
                </c:pt>
                <c:pt idx="46">
                  <c:v>24.25</c:v>
                </c:pt>
                <c:pt idx="47">
                  <c:v>24.85</c:v>
                </c:pt>
                <c:pt idx="48">
                  <c:v>24.05</c:v>
                </c:pt>
                <c:pt idx="49">
                  <c:v>25.4</c:v>
                </c:pt>
                <c:pt idx="50">
                  <c:v>26.2</c:v>
                </c:pt>
                <c:pt idx="51">
                  <c:v>25.8</c:v>
                </c:pt>
                <c:pt idx="52">
                  <c:v>25.3</c:v>
                </c:pt>
                <c:pt idx="53">
                  <c:v>25.2</c:v>
                </c:pt>
                <c:pt idx="54">
                  <c:v>24.75</c:v>
                </c:pt>
                <c:pt idx="55">
                  <c:v>25.45</c:v>
                </c:pt>
                <c:pt idx="56">
                  <c:v>25</c:v>
                </c:pt>
                <c:pt idx="57">
                  <c:v>24.7</c:v>
                </c:pt>
                <c:pt idx="58">
                  <c:v>25.65</c:v>
                </c:pt>
                <c:pt idx="59">
                  <c:v>25.1</c:v>
                </c:pt>
                <c:pt idx="60">
                  <c:v>25.85</c:v>
                </c:pt>
                <c:pt idx="61">
                  <c:v>25.3</c:v>
                </c:pt>
                <c:pt idx="62">
                  <c:v>25.85</c:v>
                </c:pt>
                <c:pt idx="63">
                  <c:v>25.85</c:v>
                </c:pt>
                <c:pt idx="64">
                  <c:v>25.05</c:v>
                </c:pt>
                <c:pt idx="65">
                  <c:v>24.8</c:v>
                </c:pt>
                <c:pt idx="66">
                  <c:v>25.2</c:v>
                </c:pt>
                <c:pt idx="67">
                  <c:v>25.25</c:v>
                </c:pt>
                <c:pt idx="68">
                  <c:v>26.15</c:v>
                </c:pt>
                <c:pt idx="69">
                  <c:v>25.15</c:v>
                </c:pt>
                <c:pt idx="70">
                  <c:v>26.35</c:v>
                </c:pt>
                <c:pt idx="71">
                  <c:v>26.6</c:v>
                </c:pt>
                <c:pt idx="72">
                  <c:v>26.3</c:v>
                </c:pt>
                <c:pt idx="73">
                  <c:v>25.55</c:v>
                </c:pt>
                <c:pt idx="74">
                  <c:v>26</c:v>
                </c:pt>
                <c:pt idx="75">
                  <c:v>25.35</c:v>
                </c:pt>
                <c:pt idx="76">
                  <c:v>26.45</c:v>
                </c:pt>
                <c:pt idx="77">
                  <c:v>24.7</c:v>
                </c:pt>
                <c:pt idx="78">
                  <c:v>26.05</c:v>
                </c:pt>
                <c:pt idx="79">
                  <c:v>25.9</c:v>
                </c:pt>
                <c:pt idx="80">
                  <c:v>27.35</c:v>
                </c:pt>
                <c:pt idx="81">
                  <c:v>26.5</c:v>
                </c:pt>
                <c:pt idx="82">
                  <c:v>26.8</c:v>
                </c:pt>
                <c:pt idx="83">
                  <c:v>27.7</c:v>
                </c:pt>
                <c:pt idx="84">
                  <c:v>27.95</c:v>
                </c:pt>
                <c:pt idx="85">
                  <c:v>25.2</c:v>
                </c:pt>
                <c:pt idx="86">
                  <c:v>25.6</c:v>
                </c:pt>
                <c:pt idx="87">
                  <c:v>25.85</c:v>
                </c:pt>
                <c:pt idx="88">
                  <c:v>26.75</c:v>
                </c:pt>
                <c:pt idx="89">
                  <c:v>26.5</c:v>
                </c:pt>
                <c:pt idx="90">
                  <c:v>28.05</c:v>
                </c:pt>
                <c:pt idx="91">
                  <c:v>26.55</c:v>
                </c:pt>
                <c:pt idx="92">
                  <c:v>26.75</c:v>
                </c:pt>
                <c:pt idx="93">
                  <c:v>26.5</c:v>
                </c:pt>
                <c:pt idx="94">
                  <c:v>27.05</c:v>
                </c:pt>
                <c:pt idx="95">
                  <c:v>25.5</c:v>
                </c:pt>
                <c:pt idx="96">
                  <c:v>26.5</c:v>
                </c:pt>
                <c:pt idx="97">
                  <c:v>25.9</c:v>
                </c:pt>
                <c:pt idx="98">
                  <c:v>25.55</c:v>
                </c:pt>
                <c:pt idx="99">
                  <c:v>27.65</c:v>
                </c:pt>
                <c:pt idx="100">
                  <c:v>26.2</c:v>
                </c:pt>
                <c:pt idx="101">
                  <c:v>26.45</c:v>
                </c:pt>
                <c:pt idx="102">
                  <c:v>27.5</c:v>
                </c:pt>
                <c:pt idx="103">
                  <c:v>25.35</c:v>
                </c:pt>
                <c:pt idx="104">
                  <c:v>26.6</c:v>
                </c:pt>
                <c:pt idx="105">
                  <c:v>26.45</c:v>
                </c:pt>
                <c:pt idx="106">
                  <c:v>24.95</c:v>
                </c:pt>
                <c:pt idx="107">
                  <c:v>25.65</c:v>
                </c:pt>
                <c:pt idx="108">
                  <c:v>26.05</c:v>
                </c:pt>
                <c:pt idx="109">
                  <c:v>25.65</c:v>
                </c:pt>
                <c:pt idx="110">
                  <c:v>27.4</c:v>
                </c:pt>
                <c:pt idx="111">
                  <c:v>25.45</c:v>
                </c:pt>
                <c:pt idx="112">
                  <c:v>28</c:v>
                </c:pt>
                <c:pt idx="113">
                  <c:v>25.6</c:v>
                </c:pt>
                <c:pt idx="114">
                  <c:v>26.15</c:v>
                </c:pt>
                <c:pt idx="115">
                  <c:v>26.35</c:v>
                </c:pt>
                <c:pt idx="116">
                  <c:v>26</c:v>
                </c:pt>
                <c:pt idx="117">
                  <c:v>27.8</c:v>
                </c:pt>
                <c:pt idx="118">
                  <c:v>26.7</c:v>
                </c:pt>
                <c:pt idx="119">
                  <c:v>26.45</c:v>
                </c:pt>
                <c:pt idx="120">
                  <c:v>26.8</c:v>
                </c:pt>
                <c:pt idx="121">
                  <c:v>26.3</c:v>
                </c:pt>
                <c:pt idx="122">
                  <c:v>27.1</c:v>
                </c:pt>
                <c:pt idx="123">
                  <c:v>25.95</c:v>
                </c:pt>
                <c:pt idx="124">
                  <c:v>27.55</c:v>
                </c:pt>
                <c:pt idx="125">
                  <c:v>26.95</c:v>
                </c:pt>
                <c:pt idx="126">
                  <c:v>26.15</c:v>
                </c:pt>
                <c:pt idx="127">
                  <c:v>25.95</c:v>
                </c:pt>
                <c:pt idx="128">
                  <c:v>26.5</c:v>
                </c:pt>
                <c:pt idx="129">
                  <c:v>27.25</c:v>
                </c:pt>
                <c:pt idx="130">
                  <c:v>28.05</c:v>
                </c:pt>
                <c:pt idx="131">
                  <c:v>26.1</c:v>
                </c:pt>
                <c:pt idx="132">
                  <c:v>25.25</c:v>
                </c:pt>
                <c:pt idx="133">
                  <c:v>25</c:v>
                </c:pt>
              </c:numCache>
            </c:numRef>
          </c:val>
          <c:smooth val="1"/>
        </c:ser>
        <c:hiLowLines>
          <c:spPr>
            <a:ln w="0">
              <a:noFill/>
            </a:ln>
          </c:spPr>
        </c:hiLowLines>
        <c:marker val="0"/>
        <c:axId val="71650278"/>
        <c:axId val="93324209"/>
      </c:lineChart>
      <c:catAx>
        <c:axId val="71650278"/>
        <c:scaling>
          <c:orientation val="minMax"/>
        </c:scaling>
        <c:delete val="0"/>
        <c:axPos val="b"/>
        <c:majorGridlines>
          <c:spPr>
            <a:ln w="0">
              <a:solidFill>
                <a:srgbClr val="b3b3b3"/>
              </a:solidFill>
            </a:ln>
          </c:spPr>
        </c:majorGridlines>
        <c:numFmt formatCode="General" sourceLinked="0"/>
        <c:majorTickMark val="out"/>
        <c:minorTickMark val="none"/>
        <c:tickLblPos val="nextTo"/>
        <c:spPr>
          <a:ln w="0">
            <a:solidFill>
              <a:srgbClr val="b3b3b3"/>
            </a:solidFill>
          </a:ln>
        </c:spPr>
        <c:txPr>
          <a:bodyPr/>
          <a:lstStyle/>
          <a:p>
            <a:pPr>
              <a:defRPr b="0" sz="1000" spc="-1" strike="noStrike">
                <a:solidFill>
                  <a:srgbClr val="000000"/>
                </a:solidFill>
                <a:latin typeface="Arial"/>
              </a:defRPr>
            </a:pPr>
          </a:p>
        </c:txPr>
        <c:crossAx val="93324209"/>
        <c:crossesAt val="1"/>
        <c:auto val="1"/>
        <c:lblAlgn val="ctr"/>
        <c:lblOffset val="100"/>
        <c:noMultiLvlLbl val="0"/>
      </c:catAx>
      <c:valAx>
        <c:axId val="93324209"/>
        <c:scaling>
          <c:orientation val="minMax"/>
          <c:max val="28.25"/>
          <c:min val="23.25"/>
        </c:scaling>
        <c:delete val="0"/>
        <c:axPos val="l"/>
        <c:majorGridlines>
          <c:spPr>
            <a:ln w="0">
              <a:solidFill>
                <a:srgbClr val="b3b3b3"/>
              </a:solidFill>
            </a:ln>
          </c:spPr>
        </c:majorGridlines>
        <c:numFmt formatCode="0.0" sourceLinked="0"/>
        <c:majorTickMark val="out"/>
        <c:minorTickMark val="none"/>
        <c:tickLblPos val="nextTo"/>
        <c:spPr>
          <a:ln w="0">
            <a:solidFill>
              <a:srgbClr val="b3b3b3"/>
            </a:solidFill>
          </a:ln>
        </c:spPr>
        <c:txPr>
          <a:bodyPr/>
          <a:lstStyle/>
          <a:p>
            <a:pPr>
              <a:defRPr b="0" sz="1000" spc="-1" strike="noStrike">
                <a:solidFill>
                  <a:srgbClr val="000000"/>
                </a:solidFill>
                <a:latin typeface="Arial"/>
              </a:defRPr>
            </a:pPr>
          </a:p>
        </c:txPr>
        <c:crossAx val="71650278"/>
        <c:crosses val="autoZero"/>
        <c:crossBetween val="midCat"/>
      </c:valAx>
      <c:spPr>
        <a:noFill/>
        <a:ln w="18360">
          <a:solidFill>
            <a:srgbClr val="383d3c"/>
          </a:solidFill>
          <a:round/>
        </a:ln>
      </c:spPr>
    </c:plotArea>
    <c:plotVisOnly val="1"/>
    <c:dispBlanksAs val="gap"/>
  </c:chart>
  <c:spPr>
    <a:solidFill>
      <a:srgbClr val="ffffff"/>
    </a:solidFill>
    <a:ln w="0">
      <a:noFill/>
    </a:ln>
  </c:spPr>
</c:chartSpace>
</file>

<file path=xl/charts/chart5.xml><?xml version="1.0" encoding="utf-8"?>
<c:chartSpace xmlns:c="http://schemas.openxmlformats.org/drawingml/2006/chart" xmlns:a="http://schemas.openxmlformats.org/drawingml/2006/main" xmlns:r="http://schemas.openxmlformats.org/officeDocument/2006/relationships">
  <c:lang val="en-US"/>
  <c:roundedCorners val="0"/>
  <c:chart>
    <c:title>
      <c:tx>
        <c:rich>
          <a:bodyPr rot="0"/>
          <a:lstStyle/>
          <a:p>
            <a:pPr>
              <a:defRPr b="0" sz="1300" spc="-1" strike="noStrike">
                <a:solidFill>
                  <a:srgbClr val="000000"/>
                </a:solidFill>
                <a:latin typeface="Arial"/>
              </a:defRPr>
            </a:pPr>
            <a:r>
              <a:rPr b="0" sz="1300" spc="-1" strike="noStrike">
                <a:solidFill>
                  <a:srgbClr val="000000"/>
                </a:solidFill>
                <a:latin typeface="Arial"/>
              </a:rPr>
              <a:t>SOUTH AUSTRALIA
AVERAGE OF MAX + MIN</a:t>
            </a:r>
          </a:p>
        </c:rich>
      </c:tx>
      <c:overlay val="0"/>
      <c:spPr>
        <a:noFill/>
        <a:ln w="0">
          <a:noFill/>
        </a:ln>
      </c:spPr>
    </c:title>
    <c:autoTitleDeleted val="0"/>
    <c:plotArea>
      <c:lineChart>
        <c:grouping val="standard"/>
        <c:varyColors val="0"/>
        <c:ser>
          <c:idx val="0"/>
          <c:order val="0"/>
          <c:spPr>
            <a:solidFill>
              <a:srgbClr val="004586"/>
            </a:solidFill>
            <a:ln w="28800">
              <a:solidFill>
                <a:srgbClr val="004586"/>
              </a:solidFill>
              <a:round/>
            </a:ln>
          </c:spPr>
          <c:marker>
            <c:symbol val="none"/>
          </c:marker>
          <c:dLbls>
            <c:txPr>
              <a:bodyPr wrap="none"/>
              <a:lstStyle/>
              <a:p>
                <a:pPr>
                  <a:defRPr b="0" sz="1000" spc="-1" strike="noStrike">
                    <a:solidFill>
                      <a:srgbClr val="000000"/>
                    </a:solidFill>
                    <a:latin typeface="Arial"/>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trendline>
            <c:spPr>
              <a:ln w="0">
                <a:solidFill>
                  <a:srgbClr val="004586"/>
                </a:solidFill>
              </a:ln>
            </c:spPr>
            <c:trendlineType val="linear"/>
            <c:forward val="0"/>
            <c:backward val="0"/>
            <c:dispRSqr val="0"/>
            <c:dispEq val="0"/>
          </c:trendline>
          <c:val>
            <c:numRef>
              <c:f>Sheet1!$PA$411:$PA$568</c:f>
              <c:numCache>
                <c:formatCode>General</c:formatCode>
                <c:ptCount val="158"/>
              </c:numCache>
            </c:numRef>
          </c:val>
          <c:smooth val="0"/>
        </c:ser>
        <c:ser>
          <c:idx val="1"/>
          <c:order val="1"/>
          <c:spPr>
            <a:solidFill>
              <a:srgbClr val="ff420e"/>
            </a:solidFill>
            <a:ln w="28800">
              <a:solidFill>
                <a:srgbClr val="ff420e"/>
              </a:solidFill>
              <a:round/>
            </a:ln>
          </c:spPr>
          <c:marker>
            <c:symbol val="none"/>
          </c:marker>
          <c:dLbls>
            <c:txPr>
              <a:bodyPr wrap="none"/>
              <a:lstStyle/>
              <a:p>
                <a:pPr>
                  <a:defRPr b="0" sz="1000" spc="-1" strike="noStrike">
                    <a:solidFill>
                      <a:srgbClr val="000000"/>
                    </a:solidFill>
                    <a:latin typeface="Arial"/>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val>
            <c:numRef>
              <c:f>Sheet1!$PB$411:$PB$568</c:f>
              <c:numCache>
                <c:formatCode>General</c:formatCode>
                <c:ptCount val="158"/>
              </c:numCache>
            </c:numRef>
          </c:val>
          <c:smooth val="0"/>
        </c:ser>
        <c:hiLowLines>
          <c:spPr>
            <a:ln w="0">
              <a:noFill/>
            </a:ln>
          </c:spPr>
        </c:hiLowLines>
        <c:marker val="0"/>
        <c:axId val="75293405"/>
        <c:axId val="77158143"/>
      </c:lineChart>
      <c:catAx>
        <c:axId val="75293405"/>
        <c:scaling>
          <c:orientation val="minMax"/>
        </c:scaling>
        <c:delete val="0"/>
        <c:axPos val="b"/>
        <c:numFmt formatCode="General" sourceLinked="0"/>
        <c:majorTickMark val="out"/>
        <c:minorTickMark val="none"/>
        <c:tickLblPos val="nextTo"/>
        <c:spPr>
          <a:ln w="0">
            <a:solidFill>
              <a:srgbClr val="b3b3b3"/>
            </a:solidFill>
          </a:ln>
        </c:spPr>
        <c:txPr>
          <a:bodyPr/>
          <a:lstStyle/>
          <a:p>
            <a:pPr>
              <a:defRPr b="0" sz="1000" spc="-1" strike="noStrike">
                <a:solidFill>
                  <a:srgbClr val="000000"/>
                </a:solidFill>
                <a:latin typeface="Arial"/>
              </a:defRPr>
            </a:pPr>
          </a:p>
        </c:txPr>
        <c:crossAx val="77158143"/>
        <c:crosses val="autoZero"/>
        <c:auto val="1"/>
        <c:lblAlgn val="ctr"/>
        <c:lblOffset val="100"/>
        <c:noMultiLvlLbl val="0"/>
      </c:catAx>
      <c:valAx>
        <c:axId val="77158143"/>
        <c:scaling>
          <c:orientation val="minMax"/>
          <c:max val="17.5"/>
          <c:min val="14"/>
        </c:scaling>
        <c:delete val="0"/>
        <c:axPos val="l"/>
        <c:majorGridlines>
          <c:spPr>
            <a:ln w="0">
              <a:solidFill>
                <a:srgbClr val="b3b3b3"/>
              </a:solidFill>
            </a:ln>
          </c:spPr>
        </c:majorGridlines>
        <c:numFmt formatCode="0.0" sourceLinked="0"/>
        <c:majorTickMark val="out"/>
        <c:minorTickMark val="none"/>
        <c:tickLblPos val="nextTo"/>
        <c:spPr>
          <a:ln w="0">
            <a:solidFill>
              <a:srgbClr val="b3b3b3"/>
            </a:solidFill>
          </a:ln>
        </c:spPr>
        <c:txPr>
          <a:bodyPr/>
          <a:lstStyle/>
          <a:p>
            <a:pPr>
              <a:defRPr b="0" sz="1000" spc="-1" strike="noStrike">
                <a:solidFill>
                  <a:srgbClr val="000000"/>
                </a:solidFill>
                <a:latin typeface="Arial"/>
              </a:defRPr>
            </a:pPr>
          </a:p>
        </c:txPr>
        <c:crossAx val="75293405"/>
        <c:crossesAt val="1"/>
        <c:crossBetween val="midCat"/>
      </c:valAx>
      <c:spPr>
        <a:noFill/>
        <a:ln w="0">
          <a:solidFill>
            <a:srgbClr val="b3b3b3"/>
          </a:solidFill>
        </a:ln>
      </c:spPr>
    </c:plotArea>
    <c:legend>
      <c:legendPos val="r"/>
      <c:overlay val="0"/>
      <c:spPr>
        <a:noFill/>
        <a:ln w="0">
          <a:noFill/>
        </a:ln>
      </c:spPr>
      <c:txPr>
        <a:bodyPr/>
        <a:lstStyle/>
        <a:p>
          <a:pPr>
            <a:defRPr b="0" sz="1000" spc="-1" strike="noStrike">
              <a:solidFill>
                <a:srgbClr val="000000"/>
              </a:solidFill>
              <a:latin typeface="Arial"/>
            </a:defRPr>
          </a:pPr>
        </a:p>
      </c:txPr>
    </c:legend>
    <c:plotVisOnly val="1"/>
    <c:dispBlanksAs val="gap"/>
  </c:chart>
  <c:spPr>
    <a:solidFill>
      <a:srgbClr val="ffffff"/>
    </a:solidFill>
    <a:ln w="0">
      <a:noFill/>
    </a:ln>
  </c:spPr>
</c:chartSpace>
</file>

<file path=xl/charts/chart50.xml><?xml version="1.0" encoding="utf-8"?>
<c:chartSpace xmlns:c="http://schemas.openxmlformats.org/drawingml/2006/chart" xmlns:a="http://schemas.openxmlformats.org/drawingml/2006/main" xmlns:r="http://schemas.openxmlformats.org/officeDocument/2006/relationships">
  <c:lang val="en-US"/>
  <c:roundedCorners val="0"/>
  <c:chart>
    <c:title>
      <c:tx>
        <c:rich>
          <a:bodyPr rot="0"/>
          <a:lstStyle/>
          <a:p>
            <a:pPr>
              <a:defRPr b="0" sz="1600" spc="-1" strike="noStrike">
                <a:solidFill>
                  <a:srgbClr val="000000"/>
                </a:solidFill>
                <a:latin typeface="Arial"/>
              </a:defRPr>
            </a:pPr>
            <a:r>
              <a:rPr b="0" sz="1600" spc="-1" strike="noStrike">
                <a:solidFill>
                  <a:srgbClr val="000000"/>
                </a:solidFill>
                <a:latin typeface="Arial"/>
              </a:rPr>
              <a:t>LOWER 50% (7) OF SOUTH AUSTRALIAN ANNUAL MIDPOINTS BETWEEN MAXIMUM MAXIMUMS AND MAXIMUM MINIMUMS</a:t>
            </a:r>
          </a:p>
        </c:rich>
      </c:tx>
      <c:overlay val="0"/>
      <c:spPr>
        <a:noFill/>
        <a:ln w="0">
          <a:noFill/>
        </a:ln>
      </c:spPr>
    </c:title>
    <c:autoTitleDeleted val="0"/>
    <c:plotArea>
      <c:lineChart>
        <c:grouping val="standard"/>
        <c:varyColors val="0"/>
        <c:ser>
          <c:idx val="0"/>
          <c:order val="0"/>
          <c:spPr>
            <a:solidFill>
              <a:srgbClr val="468a1a"/>
            </a:solidFill>
            <a:ln w="28800">
              <a:solidFill>
                <a:srgbClr val="468a1a"/>
              </a:solidFill>
              <a:round/>
            </a:ln>
          </c:spPr>
          <c:marker>
            <c:symbol val="none"/>
          </c:marker>
          <c:dPt>
            <c:idx val="35"/>
            <c:marker>
              <c:symbol val="none"/>
            </c:marker>
          </c:dPt>
          <c:dPt>
            <c:idx val="50"/>
            <c:marker>
              <c:symbol val="none"/>
            </c:marker>
          </c:dPt>
          <c:dLbls>
            <c:dLbl>
              <c:idx val="35"/>
              <c:txPr>
                <a:bodyPr wrap="none"/>
                <a:lstStyle/>
                <a:p>
                  <a:pPr>
                    <a:defRPr b="0" sz="1000" spc="-1" strike="noStrike">
                      <a:solidFill>
                        <a:srgbClr val="000000"/>
                      </a:solidFill>
                      <a:latin typeface="Arial"/>
                    </a:defRPr>
                  </a:pPr>
                </a:p>
              </c:txPr>
              <c:dLblPos val="r"/>
              <c:showLegendKey val="0"/>
              <c:showVal val="0"/>
              <c:showCatName val="0"/>
              <c:showSerName val="0"/>
              <c:showPercent val="0"/>
              <c:separator> </c:separator>
            </c:dLbl>
            <c:dLbl>
              <c:idx val="50"/>
              <c:txPr>
                <a:bodyPr wrap="none"/>
                <a:lstStyle/>
                <a:p>
                  <a:pPr>
                    <a:defRPr b="0" sz="1000" spc="-1" strike="noStrike">
                      <a:solidFill>
                        <a:srgbClr val="000000"/>
                      </a:solidFill>
                      <a:latin typeface="Arial"/>
                    </a:defRPr>
                  </a:pPr>
                </a:p>
              </c:txPr>
              <c:dLblPos val="r"/>
              <c:showLegendKey val="0"/>
              <c:showVal val="0"/>
              <c:showCatName val="0"/>
              <c:showSerName val="0"/>
              <c:showPercent val="0"/>
              <c:separator> </c:separator>
            </c:dLbl>
            <c:txPr>
              <a:bodyPr wrap="none"/>
              <a:lstStyle/>
              <a:p>
                <a:pPr>
                  <a:defRPr b="0" sz="1000" spc="-1" strike="noStrike">
                    <a:solidFill>
                      <a:srgbClr val="000000"/>
                    </a:solidFill>
                    <a:latin typeface="Arial"/>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trendline>
            <c:spPr>
              <a:ln w="36720">
                <a:solidFill>
                  <a:srgbClr val="468a1a"/>
                </a:solidFill>
                <a:round/>
              </a:ln>
            </c:spPr>
            <c:trendlineType val="linear"/>
            <c:forward val="0"/>
            <c:backward val="0"/>
            <c:dispRSqr val="0"/>
            <c:dispEq val="0"/>
          </c:trendline>
          <c:cat>
            <c:strRef>
              <c:f>Sheet3!$A$286:$A$425</c:f>
              <c:strCache>
                <c:ptCount val="140"/>
                <c:pt idx="0">
                  <c:v/>
                </c:pt>
                <c:pt idx="1">
                  <c:v/>
                </c:pt>
                <c:pt idx="2">
                  <c:v/>
                </c:pt>
                <c:pt idx="3">
                  <c:v/>
                </c:pt>
                <c:pt idx="4">
                  <c:v>1890</c:v>
                </c:pt>
                <c:pt idx="5">
                  <c:v/>
                </c:pt>
                <c:pt idx="6">
                  <c:v/>
                </c:pt>
                <c:pt idx="7">
                  <c:v/>
                </c:pt>
                <c:pt idx="8">
                  <c:v/>
                </c:pt>
                <c:pt idx="9">
                  <c:v>1895</c:v>
                </c:pt>
                <c:pt idx="10">
                  <c:v/>
                </c:pt>
                <c:pt idx="11">
                  <c:v/>
                </c:pt>
                <c:pt idx="12">
                  <c:v/>
                </c:pt>
                <c:pt idx="13">
                  <c:v/>
                </c:pt>
                <c:pt idx="14">
                  <c:v>1900</c:v>
                </c:pt>
                <c:pt idx="15">
                  <c:v/>
                </c:pt>
                <c:pt idx="16">
                  <c:v/>
                </c:pt>
                <c:pt idx="17">
                  <c:v/>
                </c:pt>
                <c:pt idx="18">
                  <c:v/>
                </c:pt>
                <c:pt idx="19">
                  <c:v>1905</c:v>
                </c:pt>
                <c:pt idx="20">
                  <c:v/>
                </c:pt>
                <c:pt idx="21">
                  <c:v/>
                </c:pt>
                <c:pt idx="22">
                  <c:v/>
                </c:pt>
                <c:pt idx="23">
                  <c:v/>
                </c:pt>
                <c:pt idx="24">
                  <c:v>1910</c:v>
                </c:pt>
                <c:pt idx="25">
                  <c:v/>
                </c:pt>
                <c:pt idx="26">
                  <c:v/>
                </c:pt>
                <c:pt idx="27">
                  <c:v/>
                </c:pt>
                <c:pt idx="28">
                  <c:v/>
                </c:pt>
                <c:pt idx="29">
                  <c:v>1915</c:v>
                </c:pt>
                <c:pt idx="30">
                  <c:v/>
                </c:pt>
                <c:pt idx="31">
                  <c:v/>
                </c:pt>
                <c:pt idx="32">
                  <c:v/>
                </c:pt>
                <c:pt idx="33">
                  <c:v/>
                </c:pt>
                <c:pt idx="34">
                  <c:v>1920</c:v>
                </c:pt>
                <c:pt idx="35">
                  <c:v/>
                </c:pt>
                <c:pt idx="36">
                  <c:v/>
                </c:pt>
                <c:pt idx="37">
                  <c:v/>
                </c:pt>
                <c:pt idx="38">
                  <c:v/>
                </c:pt>
                <c:pt idx="39">
                  <c:v>1925</c:v>
                </c:pt>
                <c:pt idx="40">
                  <c:v/>
                </c:pt>
                <c:pt idx="41">
                  <c:v/>
                </c:pt>
                <c:pt idx="42">
                  <c:v/>
                </c:pt>
                <c:pt idx="43">
                  <c:v/>
                </c:pt>
                <c:pt idx="44">
                  <c:v>1930</c:v>
                </c:pt>
                <c:pt idx="45">
                  <c:v/>
                </c:pt>
                <c:pt idx="46">
                  <c:v/>
                </c:pt>
                <c:pt idx="47">
                  <c:v/>
                </c:pt>
                <c:pt idx="48">
                  <c:v/>
                </c:pt>
                <c:pt idx="49">
                  <c:v>1935</c:v>
                </c:pt>
                <c:pt idx="50">
                  <c:v/>
                </c:pt>
                <c:pt idx="51">
                  <c:v/>
                </c:pt>
                <c:pt idx="52">
                  <c:v/>
                </c:pt>
                <c:pt idx="53">
                  <c:v/>
                </c:pt>
                <c:pt idx="54">
                  <c:v>1940</c:v>
                </c:pt>
                <c:pt idx="55">
                  <c:v/>
                </c:pt>
                <c:pt idx="56">
                  <c:v/>
                </c:pt>
                <c:pt idx="57">
                  <c:v/>
                </c:pt>
                <c:pt idx="58">
                  <c:v/>
                </c:pt>
                <c:pt idx="59">
                  <c:v>1945</c:v>
                </c:pt>
                <c:pt idx="60">
                  <c:v/>
                </c:pt>
                <c:pt idx="61">
                  <c:v/>
                </c:pt>
                <c:pt idx="62">
                  <c:v/>
                </c:pt>
                <c:pt idx="63">
                  <c:v/>
                </c:pt>
                <c:pt idx="64">
                  <c:v>1950</c:v>
                </c:pt>
                <c:pt idx="65">
                  <c:v/>
                </c:pt>
                <c:pt idx="66">
                  <c:v/>
                </c:pt>
                <c:pt idx="67">
                  <c:v/>
                </c:pt>
                <c:pt idx="68">
                  <c:v/>
                </c:pt>
                <c:pt idx="69">
                  <c:v>1955</c:v>
                </c:pt>
                <c:pt idx="70">
                  <c:v/>
                </c:pt>
                <c:pt idx="71">
                  <c:v/>
                </c:pt>
                <c:pt idx="72">
                  <c:v/>
                </c:pt>
                <c:pt idx="73">
                  <c:v/>
                </c:pt>
                <c:pt idx="74">
                  <c:v>1960</c:v>
                </c:pt>
                <c:pt idx="75">
                  <c:v/>
                </c:pt>
                <c:pt idx="76">
                  <c:v/>
                </c:pt>
                <c:pt idx="77">
                  <c:v/>
                </c:pt>
                <c:pt idx="78">
                  <c:v/>
                </c:pt>
                <c:pt idx="79">
                  <c:v>1965</c:v>
                </c:pt>
                <c:pt idx="80">
                  <c:v/>
                </c:pt>
                <c:pt idx="81">
                  <c:v/>
                </c:pt>
                <c:pt idx="82">
                  <c:v/>
                </c:pt>
                <c:pt idx="83">
                  <c:v/>
                </c:pt>
                <c:pt idx="84">
                  <c:v>1970</c:v>
                </c:pt>
                <c:pt idx="85">
                  <c:v/>
                </c:pt>
                <c:pt idx="86">
                  <c:v/>
                </c:pt>
                <c:pt idx="87">
                  <c:v/>
                </c:pt>
                <c:pt idx="88">
                  <c:v/>
                </c:pt>
                <c:pt idx="89">
                  <c:v>1975</c:v>
                </c:pt>
                <c:pt idx="90">
                  <c:v/>
                </c:pt>
                <c:pt idx="91">
                  <c:v/>
                </c:pt>
                <c:pt idx="92">
                  <c:v/>
                </c:pt>
                <c:pt idx="93">
                  <c:v/>
                </c:pt>
                <c:pt idx="94">
                  <c:v>1980</c:v>
                </c:pt>
                <c:pt idx="95">
                  <c:v/>
                </c:pt>
                <c:pt idx="96">
                  <c:v/>
                </c:pt>
                <c:pt idx="97">
                  <c:v/>
                </c:pt>
                <c:pt idx="98">
                  <c:v/>
                </c:pt>
                <c:pt idx="99">
                  <c:v>1985</c:v>
                </c:pt>
                <c:pt idx="100">
                  <c:v/>
                </c:pt>
                <c:pt idx="101">
                  <c:v/>
                </c:pt>
                <c:pt idx="102">
                  <c:v/>
                </c:pt>
                <c:pt idx="103">
                  <c:v/>
                </c:pt>
                <c:pt idx="104">
                  <c:v>1990</c:v>
                </c:pt>
                <c:pt idx="105">
                  <c:v/>
                </c:pt>
                <c:pt idx="106">
                  <c:v/>
                </c:pt>
                <c:pt idx="107">
                  <c:v/>
                </c:pt>
                <c:pt idx="108">
                  <c:v/>
                </c:pt>
                <c:pt idx="109">
                  <c:v>1995</c:v>
                </c:pt>
                <c:pt idx="110">
                  <c:v/>
                </c:pt>
                <c:pt idx="111">
                  <c:v/>
                </c:pt>
                <c:pt idx="112">
                  <c:v/>
                </c:pt>
                <c:pt idx="113">
                  <c:v/>
                </c:pt>
                <c:pt idx="114">
                  <c:v>2000</c:v>
                </c:pt>
                <c:pt idx="115">
                  <c:v/>
                </c:pt>
                <c:pt idx="116">
                  <c:v/>
                </c:pt>
                <c:pt idx="117">
                  <c:v/>
                </c:pt>
                <c:pt idx="118">
                  <c:v/>
                </c:pt>
                <c:pt idx="119">
                  <c:v>2005</c:v>
                </c:pt>
                <c:pt idx="120">
                  <c:v/>
                </c:pt>
                <c:pt idx="121">
                  <c:v/>
                </c:pt>
                <c:pt idx="122">
                  <c:v/>
                </c:pt>
                <c:pt idx="123">
                  <c:v/>
                </c:pt>
                <c:pt idx="124">
                  <c:v>2010</c:v>
                </c:pt>
                <c:pt idx="125">
                  <c:v/>
                </c:pt>
                <c:pt idx="126">
                  <c:v/>
                </c:pt>
                <c:pt idx="127">
                  <c:v/>
                </c:pt>
                <c:pt idx="128">
                  <c:v/>
                </c:pt>
                <c:pt idx="129">
                  <c:v>2015</c:v>
                </c:pt>
                <c:pt idx="130">
                  <c:v/>
                </c:pt>
                <c:pt idx="131">
                  <c:v/>
                </c:pt>
                <c:pt idx="132">
                  <c:v/>
                </c:pt>
                <c:pt idx="133">
                  <c:v/>
                </c:pt>
                <c:pt idx="134">
                  <c:v>2020</c:v>
                </c:pt>
                <c:pt idx="135">
                  <c:v/>
                </c:pt>
                <c:pt idx="136">
                  <c:v/>
                </c:pt>
                <c:pt idx="137">
                  <c:v/>
                </c:pt>
                <c:pt idx="138">
                  <c:v/>
                </c:pt>
                <c:pt idx="139">
                  <c:v/>
                </c:pt>
              </c:strCache>
            </c:strRef>
          </c:cat>
          <c:val>
            <c:numRef>
              <c:f>Sheet3!$J$286:$J$422</c:f>
              <c:numCache>
                <c:formatCode>General</c:formatCode>
                <c:ptCount val="137"/>
                <c:pt idx="0">
                  <c:v>22.75</c:v>
                </c:pt>
                <c:pt idx="1">
                  <c:v>23.15</c:v>
                </c:pt>
                <c:pt idx="2">
                  <c:v>22.6916666666667</c:v>
                </c:pt>
                <c:pt idx="3">
                  <c:v>23.15</c:v>
                </c:pt>
                <c:pt idx="4">
                  <c:v>23.45</c:v>
                </c:pt>
                <c:pt idx="5">
                  <c:v>21.8</c:v>
                </c:pt>
                <c:pt idx="6">
                  <c:v>21.65</c:v>
                </c:pt>
                <c:pt idx="7">
                  <c:v>21.9</c:v>
                </c:pt>
                <c:pt idx="8">
                  <c:v>21.5</c:v>
                </c:pt>
                <c:pt idx="9">
                  <c:v>21.1</c:v>
                </c:pt>
                <c:pt idx="10">
                  <c:v>21.3</c:v>
                </c:pt>
                <c:pt idx="11">
                  <c:v>22.5</c:v>
                </c:pt>
                <c:pt idx="12">
                  <c:v>22.65</c:v>
                </c:pt>
                <c:pt idx="13">
                  <c:v>22.3</c:v>
                </c:pt>
                <c:pt idx="14">
                  <c:v>21.6</c:v>
                </c:pt>
                <c:pt idx="15">
                  <c:v>22.05</c:v>
                </c:pt>
                <c:pt idx="16">
                  <c:v>21.45</c:v>
                </c:pt>
                <c:pt idx="17">
                  <c:v>20.45</c:v>
                </c:pt>
                <c:pt idx="18">
                  <c:v>21.15</c:v>
                </c:pt>
                <c:pt idx="19">
                  <c:v>21.45</c:v>
                </c:pt>
                <c:pt idx="20">
                  <c:v>23.25</c:v>
                </c:pt>
                <c:pt idx="21">
                  <c:v>21.6</c:v>
                </c:pt>
                <c:pt idx="22">
                  <c:v>22.8</c:v>
                </c:pt>
                <c:pt idx="23">
                  <c:v>19.95</c:v>
                </c:pt>
                <c:pt idx="24">
                  <c:v>21.55</c:v>
                </c:pt>
                <c:pt idx="25">
                  <c:v>20.15</c:v>
                </c:pt>
                <c:pt idx="26">
                  <c:v>22.05</c:v>
                </c:pt>
                <c:pt idx="27">
                  <c:v>21.55</c:v>
                </c:pt>
                <c:pt idx="28">
                  <c:v>22.2</c:v>
                </c:pt>
                <c:pt idx="29">
                  <c:v>22.35</c:v>
                </c:pt>
                <c:pt idx="30">
                  <c:v>21.8</c:v>
                </c:pt>
                <c:pt idx="31">
                  <c:v>21.3</c:v>
                </c:pt>
                <c:pt idx="32">
                  <c:v>22.05</c:v>
                </c:pt>
                <c:pt idx="33">
                  <c:v>21.95</c:v>
                </c:pt>
                <c:pt idx="34">
                  <c:v>22.15</c:v>
                </c:pt>
                <c:pt idx="35">
                  <c:v>22.85</c:v>
                </c:pt>
                <c:pt idx="36">
                  <c:v>21.95</c:v>
                </c:pt>
                <c:pt idx="37">
                  <c:v>22.65</c:v>
                </c:pt>
                <c:pt idx="38">
                  <c:v>21</c:v>
                </c:pt>
                <c:pt idx="39">
                  <c:v>21.25</c:v>
                </c:pt>
                <c:pt idx="40">
                  <c:v>22.35</c:v>
                </c:pt>
                <c:pt idx="41">
                  <c:v>21.9</c:v>
                </c:pt>
                <c:pt idx="42">
                  <c:v>21.65</c:v>
                </c:pt>
                <c:pt idx="43">
                  <c:v>22.55</c:v>
                </c:pt>
                <c:pt idx="44">
                  <c:v>23.8</c:v>
                </c:pt>
                <c:pt idx="45">
                  <c:v>22</c:v>
                </c:pt>
                <c:pt idx="46">
                  <c:v>23.45</c:v>
                </c:pt>
                <c:pt idx="47">
                  <c:v>22.05</c:v>
                </c:pt>
                <c:pt idx="48">
                  <c:v>23.1</c:v>
                </c:pt>
                <c:pt idx="49">
                  <c:v>21.35</c:v>
                </c:pt>
                <c:pt idx="50">
                  <c:v>21.2</c:v>
                </c:pt>
                <c:pt idx="51">
                  <c:v>21.5</c:v>
                </c:pt>
                <c:pt idx="52">
                  <c:v>21</c:v>
                </c:pt>
                <c:pt idx="53">
                  <c:v>23.7</c:v>
                </c:pt>
                <c:pt idx="54">
                  <c:v>22.7</c:v>
                </c:pt>
                <c:pt idx="55">
                  <c:v>21.5</c:v>
                </c:pt>
                <c:pt idx="56">
                  <c:v>22.05</c:v>
                </c:pt>
                <c:pt idx="57">
                  <c:v>21.75</c:v>
                </c:pt>
                <c:pt idx="58">
                  <c:v>22.15</c:v>
                </c:pt>
                <c:pt idx="59">
                  <c:v>21.05</c:v>
                </c:pt>
                <c:pt idx="60">
                  <c:v>21.55</c:v>
                </c:pt>
                <c:pt idx="61">
                  <c:v>21.45</c:v>
                </c:pt>
                <c:pt idx="62">
                  <c:v>21.45</c:v>
                </c:pt>
                <c:pt idx="63">
                  <c:v>21.3</c:v>
                </c:pt>
                <c:pt idx="64">
                  <c:v>22.85</c:v>
                </c:pt>
                <c:pt idx="65">
                  <c:v>23.25</c:v>
                </c:pt>
                <c:pt idx="66">
                  <c:v>21.3</c:v>
                </c:pt>
                <c:pt idx="67">
                  <c:v>21</c:v>
                </c:pt>
                <c:pt idx="68">
                  <c:v>21.85</c:v>
                </c:pt>
                <c:pt idx="69">
                  <c:v>21.55</c:v>
                </c:pt>
                <c:pt idx="70">
                  <c:v>22.7</c:v>
                </c:pt>
                <c:pt idx="71">
                  <c:v>21.5</c:v>
                </c:pt>
                <c:pt idx="72">
                  <c:v>21.3</c:v>
                </c:pt>
                <c:pt idx="73">
                  <c:v>23.25</c:v>
                </c:pt>
                <c:pt idx="74">
                  <c:v>22.7</c:v>
                </c:pt>
                <c:pt idx="75">
                  <c:v>22.6</c:v>
                </c:pt>
                <c:pt idx="76">
                  <c:v>22.45</c:v>
                </c:pt>
                <c:pt idx="77">
                  <c:v>20.5</c:v>
                </c:pt>
                <c:pt idx="78">
                  <c:v>20.7</c:v>
                </c:pt>
                <c:pt idx="79">
                  <c:v>21.95</c:v>
                </c:pt>
                <c:pt idx="80">
                  <c:v>21.4</c:v>
                </c:pt>
                <c:pt idx="81">
                  <c:v>22.55</c:v>
                </c:pt>
                <c:pt idx="82">
                  <c:v>22.6</c:v>
                </c:pt>
                <c:pt idx="83">
                  <c:v>23.1</c:v>
                </c:pt>
                <c:pt idx="84">
                  <c:v>22.05</c:v>
                </c:pt>
                <c:pt idx="85">
                  <c:v>22.45</c:v>
                </c:pt>
                <c:pt idx="86">
                  <c:v>21.7</c:v>
                </c:pt>
                <c:pt idx="87">
                  <c:v>22.45</c:v>
                </c:pt>
                <c:pt idx="88">
                  <c:v>21.8</c:v>
                </c:pt>
                <c:pt idx="89">
                  <c:v>22.95</c:v>
                </c:pt>
                <c:pt idx="90">
                  <c:v>22.5</c:v>
                </c:pt>
                <c:pt idx="91">
                  <c:v>22.4</c:v>
                </c:pt>
                <c:pt idx="92">
                  <c:v>21.2</c:v>
                </c:pt>
                <c:pt idx="93">
                  <c:v>23.85</c:v>
                </c:pt>
                <c:pt idx="94">
                  <c:v>22.05</c:v>
                </c:pt>
                <c:pt idx="95">
                  <c:v>23.65</c:v>
                </c:pt>
                <c:pt idx="96">
                  <c:v>22.55</c:v>
                </c:pt>
                <c:pt idx="97">
                  <c:v>23.15</c:v>
                </c:pt>
                <c:pt idx="98">
                  <c:v>21.15</c:v>
                </c:pt>
                <c:pt idx="99">
                  <c:v>22.15</c:v>
                </c:pt>
                <c:pt idx="100">
                  <c:v>21.3</c:v>
                </c:pt>
                <c:pt idx="101">
                  <c:v>22.05</c:v>
                </c:pt>
                <c:pt idx="102">
                  <c:v>22.55</c:v>
                </c:pt>
                <c:pt idx="103">
                  <c:v>22.05</c:v>
                </c:pt>
                <c:pt idx="104">
                  <c:v>21.95</c:v>
                </c:pt>
                <c:pt idx="105">
                  <c:v>22.9</c:v>
                </c:pt>
                <c:pt idx="106">
                  <c:v>22</c:v>
                </c:pt>
                <c:pt idx="107">
                  <c:v>22.35</c:v>
                </c:pt>
                <c:pt idx="108">
                  <c:v>22.95</c:v>
                </c:pt>
                <c:pt idx="109">
                  <c:v>21.7</c:v>
                </c:pt>
                <c:pt idx="110">
                  <c:v>21.65</c:v>
                </c:pt>
                <c:pt idx="111">
                  <c:v>23.6</c:v>
                </c:pt>
                <c:pt idx="112">
                  <c:v>21.75</c:v>
                </c:pt>
                <c:pt idx="113">
                  <c:v>24.4</c:v>
                </c:pt>
                <c:pt idx="114">
                  <c:v>23.6</c:v>
                </c:pt>
                <c:pt idx="115">
                  <c:v>24.8</c:v>
                </c:pt>
                <c:pt idx="116">
                  <c:v>22.6</c:v>
                </c:pt>
                <c:pt idx="117">
                  <c:v>23.05</c:v>
                </c:pt>
                <c:pt idx="118">
                  <c:v>22.9</c:v>
                </c:pt>
                <c:pt idx="119">
                  <c:v>22.35</c:v>
                </c:pt>
                <c:pt idx="120">
                  <c:v>23.5</c:v>
                </c:pt>
                <c:pt idx="121">
                  <c:v>23</c:v>
                </c:pt>
                <c:pt idx="122">
                  <c:v>22.25</c:v>
                </c:pt>
                <c:pt idx="123">
                  <c:v>23.2</c:v>
                </c:pt>
                <c:pt idx="124">
                  <c:v>22.8</c:v>
                </c:pt>
                <c:pt idx="125">
                  <c:v>22</c:v>
                </c:pt>
                <c:pt idx="126">
                  <c:v>22.15</c:v>
                </c:pt>
                <c:pt idx="127">
                  <c:v>22.7</c:v>
                </c:pt>
                <c:pt idx="128">
                  <c:v>23.5</c:v>
                </c:pt>
                <c:pt idx="129">
                  <c:v>23.25</c:v>
                </c:pt>
                <c:pt idx="130">
                  <c:v>22.75</c:v>
                </c:pt>
                <c:pt idx="131">
                  <c:v>22.95</c:v>
                </c:pt>
                <c:pt idx="132">
                  <c:v>23.6</c:v>
                </c:pt>
                <c:pt idx="133">
                  <c:v>24.65</c:v>
                </c:pt>
                <c:pt idx="134">
                  <c:v>22.6</c:v>
                </c:pt>
                <c:pt idx="135">
                  <c:v>22.45</c:v>
                </c:pt>
                <c:pt idx="136">
                  <c:v>23</c:v>
                </c:pt>
              </c:numCache>
            </c:numRef>
          </c:val>
          <c:smooth val="1"/>
        </c:ser>
        <c:hiLowLines>
          <c:spPr>
            <a:ln w="0">
              <a:noFill/>
            </a:ln>
          </c:spPr>
        </c:hiLowLines>
        <c:marker val="0"/>
        <c:axId val="46065398"/>
        <c:axId val="8969903"/>
      </c:lineChart>
      <c:catAx>
        <c:axId val="46065398"/>
        <c:scaling>
          <c:orientation val="minMax"/>
        </c:scaling>
        <c:delete val="0"/>
        <c:axPos val="b"/>
        <c:majorGridlines>
          <c:spPr>
            <a:ln w="0">
              <a:solidFill>
                <a:srgbClr val="b3b3b3"/>
              </a:solidFill>
            </a:ln>
          </c:spPr>
        </c:majorGridlines>
        <c:numFmt formatCode="General" sourceLinked="0"/>
        <c:majorTickMark val="out"/>
        <c:minorTickMark val="none"/>
        <c:tickLblPos val="nextTo"/>
        <c:spPr>
          <a:ln w="0">
            <a:solidFill>
              <a:srgbClr val="b3b3b3"/>
            </a:solidFill>
          </a:ln>
        </c:spPr>
        <c:txPr>
          <a:bodyPr/>
          <a:lstStyle/>
          <a:p>
            <a:pPr>
              <a:defRPr b="0" sz="1000" spc="-1" strike="noStrike">
                <a:solidFill>
                  <a:srgbClr val="000000"/>
                </a:solidFill>
                <a:latin typeface="Arial"/>
              </a:defRPr>
            </a:pPr>
          </a:p>
        </c:txPr>
        <c:crossAx val="8969903"/>
        <c:crosses val="autoZero"/>
        <c:auto val="1"/>
        <c:lblAlgn val="ctr"/>
        <c:lblOffset val="100"/>
        <c:noMultiLvlLbl val="0"/>
      </c:catAx>
      <c:valAx>
        <c:axId val="8969903"/>
        <c:scaling>
          <c:orientation val="minMax"/>
          <c:max val="25"/>
          <c:min val="20"/>
        </c:scaling>
        <c:delete val="0"/>
        <c:axPos val="l"/>
        <c:majorGridlines>
          <c:spPr>
            <a:ln w="0">
              <a:solidFill>
                <a:srgbClr val="b3b3b3"/>
              </a:solidFill>
            </a:ln>
          </c:spPr>
        </c:majorGridlines>
        <c:numFmt formatCode="General" sourceLinked="0"/>
        <c:majorTickMark val="out"/>
        <c:minorTickMark val="none"/>
        <c:tickLblPos val="nextTo"/>
        <c:spPr>
          <a:ln w="0">
            <a:solidFill>
              <a:srgbClr val="b3b3b3"/>
            </a:solidFill>
          </a:ln>
        </c:spPr>
        <c:txPr>
          <a:bodyPr/>
          <a:lstStyle/>
          <a:p>
            <a:pPr>
              <a:defRPr b="0" sz="1000" spc="-1" strike="noStrike">
                <a:solidFill>
                  <a:srgbClr val="000000"/>
                </a:solidFill>
                <a:latin typeface="Arial"/>
              </a:defRPr>
            </a:pPr>
          </a:p>
        </c:txPr>
        <c:crossAx val="46065398"/>
        <c:crossesAt val="0"/>
        <c:crossBetween val="midCat"/>
      </c:valAx>
      <c:spPr>
        <a:noFill/>
        <a:ln w="18360">
          <a:solidFill>
            <a:srgbClr val="383d3c"/>
          </a:solidFill>
          <a:round/>
        </a:ln>
      </c:spPr>
    </c:plotArea>
    <c:plotVisOnly val="1"/>
    <c:dispBlanksAs val="gap"/>
  </c:chart>
  <c:spPr>
    <a:solidFill>
      <a:srgbClr val="ffffff"/>
    </a:solidFill>
    <a:ln w="0">
      <a:noFill/>
    </a:ln>
  </c:spPr>
</c:chartSpace>
</file>

<file path=xl/charts/chart51.xml><?xml version="1.0" encoding="utf-8"?>
<c:chartSpace xmlns:c="http://schemas.openxmlformats.org/drawingml/2006/chart" xmlns:a="http://schemas.openxmlformats.org/drawingml/2006/main" xmlns:r="http://schemas.openxmlformats.org/officeDocument/2006/relationships">
  <c:lang val="en-US"/>
  <c:roundedCorners val="0"/>
  <c:chart>
    <c:autoTitleDeleted val="1"/>
    <c:plotArea>
      <c:lineChart>
        <c:grouping val="standard"/>
        <c:varyColors val="0"/>
        <c:ser>
          <c:idx val="0"/>
          <c:order val="0"/>
          <c:spPr>
            <a:solidFill>
              <a:srgbClr val="ff0000"/>
            </a:solidFill>
            <a:ln w="28800">
              <a:solidFill>
                <a:srgbClr val="ff0000"/>
              </a:solidFill>
              <a:round/>
            </a:ln>
          </c:spPr>
          <c:marker>
            <c:symbol val="none"/>
          </c:marker>
          <c:dLbls>
            <c:txPr>
              <a:bodyPr wrap="none"/>
              <a:lstStyle/>
              <a:p>
                <a:pPr>
                  <a:defRPr b="0" sz="1000" spc="-1" strike="noStrike">
                    <a:solidFill>
                      <a:srgbClr val="000000"/>
                    </a:solidFill>
                    <a:latin typeface="Arial"/>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trendline>
            <c:spPr>
              <a:ln w="0">
                <a:solidFill>
                  <a:srgbClr val="ff0000"/>
                </a:solidFill>
              </a:ln>
            </c:spPr>
            <c:trendlineType val="linear"/>
            <c:forward val="0"/>
            <c:backward val="0"/>
            <c:dispRSqr val="0"/>
            <c:dispEq val="0"/>
          </c:trendline>
          <c:val>
            <c:numRef>
              <c:f>Sheet3!$BO$85:$BO$225</c:f>
              <c:numCache>
                <c:formatCode>General</c:formatCode>
                <c:ptCount val="141"/>
              </c:numCache>
            </c:numRef>
          </c:val>
          <c:smooth val="1"/>
        </c:ser>
        <c:hiLowLines>
          <c:spPr>
            <a:ln w="0">
              <a:noFill/>
            </a:ln>
          </c:spPr>
        </c:hiLowLines>
        <c:marker val="0"/>
        <c:axId val="15247783"/>
        <c:axId val="91704010"/>
      </c:lineChart>
      <c:catAx>
        <c:axId val="15247783"/>
        <c:scaling>
          <c:orientation val="minMax"/>
        </c:scaling>
        <c:delete val="0"/>
        <c:axPos val="b"/>
        <c:numFmt formatCode="General" sourceLinked="0"/>
        <c:majorTickMark val="out"/>
        <c:minorTickMark val="none"/>
        <c:tickLblPos val="nextTo"/>
        <c:spPr>
          <a:ln w="0">
            <a:solidFill>
              <a:srgbClr val="b3b3b3"/>
            </a:solidFill>
          </a:ln>
        </c:spPr>
        <c:txPr>
          <a:bodyPr/>
          <a:lstStyle/>
          <a:p>
            <a:pPr>
              <a:defRPr b="0" sz="1000" spc="-1" strike="noStrike">
                <a:solidFill>
                  <a:srgbClr val="000000"/>
                </a:solidFill>
                <a:latin typeface="Arial"/>
              </a:defRPr>
            </a:pPr>
          </a:p>
        </c:txPr>
        <c:crossAx val="91704010"/>
        <c:crosses val="autoZero"/>
        <c:auto val="1"/>
        <c:lblAlgn val="ctr"/>
        <c:lblOffset val="100"/>
        <c:noMultiLvlLbl val="0"/>
      </c:catAx>
      <c:valAx>
        <c:axId val="91704010"/>
        <c:scaling>
          <c:orientation val="minMax"/>
          <c:max val="23"/>
          <c:min val="19.5"/>
        </c:scaling>
        <c:delete val="0"/>
        <c:axPos val="l"/>
        <c:majorGridlines>
          <c:spPr>
            <a:ln w="0">
              <a:solidFill>
                <a:srgbClr val="b3b3b3"/>
              </a:solidFill>
            </a:ln>
          </c:spPr>
        </c:majorGridlines>
        <c:numFmt formatCode="0.0" sourceLinked="0"/>
        <c:majorTickMark val="out"/>
        <c:minorTickMark val="none"/>
        <c:tickLblPos val="nextTo"/>
        <c:spPr>
          <a:ln w="0">
            <a:solidFill>
              <a:srgbClr val="b3b3b3"/>
            </a:solidFill>
          </a:ln>
        </c:spPr>
        <c:txPr>
          <a:bodyPr/>
          <a:lstStyle/>
          <a:p>
            <a:pPr>
              <a:defRPr b="0" sz="1000" spc="-1" strike="noStrike">
                <a:solidFill>
                  <a:srgbClr val="000000"/>
                </a:solidFill>
                <a:latin typeface="Arial"/>
              </a:defRPr>
            </a:pPr>
          </a:p>
        </c:txPr>
        <c:crossAx val="15247783"/>
        <c:crosses val="autoZero"/>
        <c:crossBetween val="midCat"/>
      </c:valAx>
      <c:spPr>
        <a:noFill/>
        <a:ln w="0">
          <a:solidFill>
            <a:srgbClr val="b3b3b3"/>
          </a:solidFill>
        </a:ln>
      </c:spPr>
    </c:plotArea>
    <c:plotVisOnly val="1"/>
    <c:dispBlanksAs val="gap"/>
  </c:chart>
  <c:spPr>
    <a:solidFill>
      <a:srgbClr val="ffffff"/>
    </a:solidFill>
    <a:ln w="0">
      <a:noFill/>
    </a:ln>
  </c:spPr>
</c:chartSpace>
</file>

<file path=xl/charts/chart52.xml><?xml version="1.0" encoding="utf-8"?>
<c:chartSpace xmlns:c="http://schemas.openxmlformats.org/drawingml/2006/chart" xmlns:a="http://schemas.openxmlformats.org/drawingml/2006/main" xmlns:r="http://schemas.openxmlformats.org/officeDocument/2006/relationships">
  <c:lang val="en-US"/>
  <c:roundedCorners val="0"/>
  <c:chart>
    <c:autoTitleDeleted val="1"/>
    <c:plotArea>
      <c:lineChart>
        <c:grouping val="standard"/>
        <c:varyColors val="0"/>
        <c:ser>
          <c:idx val="0"/>
          <c:order val="0"/>
          <c:spPr>
            <a:solidFill>
              <a:srgbClr val="ff0000"/>
            </a:solidFill>
            <a:ln w="28800">
              <a:solidFill>
                <a:srgbClr val="ff0000"/>
              </a:solidFill>
              <a:round/>
            </a:ln>
          </c:spPr>
          <c:marker>
            <c:symbol val="none"/>
          </c:marker>
          <c:dLbls>
            <c:txPr>
              <a:bodyPr wrap="none"/>
              <a:lstStyle/>
              <a:p>
                <a:pPr>
                  <a:defRPr b="0" sz="1000" spc="-1" strike="noStrike">
                    <a:solidFill>
                      <a:srgbClr val="000000"/>
                    </a:solidFill>
                    <a:latin typeface="Arial"/>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trendline>
            <c:spPr>
              <a:ln w="0">
                <a:solidFill>
                  <a:srgbClr val="ff0000"/>
                </a:solidFill>
              </a:ln>
            </c:spPr>
            <c:trendlineType val="linear"/>
            <c:forward val="0"/>
            <c:backward val="0"/>
            <c:dispRSqr val="0"/>
            <c:dispEq val="0"/>
          </c:trendline>
          <c:val>
            <c:numRef>
              <c:f>Sheet3!$DO$115:$DO$225</c:f>
              <c:numCache>
                <c:formatCode>General</c:formatCode>
                <c:ptCount val="111"/>
              </c:numCache>
            </c:numRef>
          </c:val>
          <c:smooth val="1"/>
        </c:ser>
        <c:hiLowLines>
          <c:spPr>
            <a:ln w="0">
              <a:noFill/>
            </a:ln>
          </c:spPr>
        </c:hiLowLines>
        <c:marker val="0"/>
        <c:axId val="99945383"/>
        <c:axId val="66317806"/>
      </c:lineChart>
      <c:catAx>
        <c:axId val="99945383"/>
        <c:scaling>
          <c:orientation val="minMax"/>
        </c:scaling>
        <c:delete val="0"/>
        <c:axPos val="b"/>
        <c:numFmt formatCode="General" sourceLinked="0"/>
        <c:majorTickMark val="out"/>
        <c:minorTickMark val="none"/>
        <c:tickLblPos val="nextTo"/>
        <c:spPr>
          <a:ln w="0">
            <a:solidFill>
              <a:srgbClr val="b3b3b3"/>
            </a:solidFill>
          </a:ln>
        </c:spPr>
        <c:txPr>
          <a:bodyPr/>
          <a:lstStyle/>
          <a:p>
            <a:pPr>
              <a:defRPr b="0" sz="1000" spc="-1" strike="noStrike">
                <a:solidFill>
                  <a:srgbClr val="000000"/>
                </a:solidFill>
                <a:latin typeface="Arial"/>
              </a:defRPr>
            </a:pPr>
          </a:p>
        </c:txPr>
        <c:crossAx val="66317806"/>
        <c:crosses val="autoZero"/>
        <c:auto val="1"/>
        <c:lblAlgn val="ctr"/>
        <c:lblOffset val="100"/>
        <c:noMultiLvlLbl val="0"/>
      </c:catAx>
      <c:valAx>
        <c:axId val="66317806"/>
        <c:scaling>
          <c:orientation val="minMax"/>
          <c:max val="24.5"/>
          <c:min val="19.75"/>
        </c:scaling>
        <c:delete val="0"/>
        <c:axPos val="l"/>
        <c:majorGridlines>
          <c:spPr>
            <a:ln w="0">
              <a:solidFill>
                <a:srgbClr val="b3b3b3"/>
              </a:solidFill>
            </a:ln>
          </c:spPr>
        </c:majorGridlines>
        <c:numFmt formatCode="0.0" sourceLinked="0"/>
        <c:majorTickMark val="out"/>
        <c:minorTickMark val="none"/>
        <c:tickLblPos val="nextTo"/>
        <c:spPr>
          <a:ln w="0">
            <a:solidFill>
              <a:srgbClr val="b3b3b3"/>
            </a:solidFill>
          </a:ln>
        </c:spPr>
        <c:txPr>
          <a:bodyPr/>
          <a:lstStyle/>
          <a:p>
            <a:pPr>
              <a:defRPr b="0" sz="1000" spc="-1" strike="noStrike">
                <a:solidFill>
                  <a:srgbClr val="000000"/>
                </a:solidFill>
                <a:latin typeface="Arial"/>
              </a:defRPr>
            </a:pPr>
          </a:p>
        </c:txPr>
        <c:crossAx val="99945383"/>
        <c:crosses val="autoZero"/>
        <c:crossBetween val="midCat"/>
      </c:valAx>
      <c:spPr>
        <a:noFill/>
        <a:ln w="0">
          <a:solidFill>
            <a:srgbClr val="b3b3b3"/>
          </a:solidFill>
        </a:ln>
      </c:spPr>
    </c:plotArea>
    <c:plotVisOnly val="1"/>
    <c:dispBlanksAs val="gap"/>
  </c:chart>
  <c:spPr>
    <a:solidFill>
      <a:srgbClr val="ffffff"/>
    </a:solidFill>
    <a:ln w="0">
      <a:noFill/>
    </a:ln>
  </c:spPr>
</c:chartSpace>
</file>

<file path=xl/charts/chart53.xml><?xml version="1.0" encoding="utf-8"?>
<c:chartSpace xmlns:c="http://schemas.openxmlformats.org/drawingml/2006/chart" xmlns:a="http://schemas.openxmlformats.org/drawingml/2006/main" xmlns:r="http://schemas.openxmlformats.org/officeDocument/2006/relationships">
  <c:lang val="en-US"/>
  <c:roundedCorners val="0"/>
  <c:chart>
    <c:autoTitleDeleted val="1"/>
    <c:plotArea>
      <c:lineChart>
        <c:grouping val="standard"/>
        <c:varyColors val="0"/>
        <c:ser>
          <c:idx val="0"/>
          <c:order val="0"/>
          <c:spPr>
            <a:solidFill>
              <a:srgbClr val="ff0000"/>
            </a:solidFill>
            <a:ln w="28800">
              <a:solidFill>
                <a:srgbClr val="ff0000"/>
              </a:solidFill>
              <a:round/>
            </a:ln>
          </c:spPr>
          <c:marker>
            <c:symbol val="none"/>
          </c:marker>
          <c:dLbls>
            <c:txPr>
              <a:bodyPr wrap="none"/>
              <a:lstStyle/>
              <a:p>
                <a:pPr>
                  <a:defRPr b="0" sz="1000" spc="-1" strike="noStrike">
                    <a:solidFill>
                      <a:srgbClr val="000000"/>
                    </a:solidFill>
                    <a:latin typeface="Arial"/>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trendline>
            <c:spPr>
              <a:ln w="0">
                <a:solidFill>
                  <a:srgbClr val="ff0000"/>
                </a:solidFill>
              </a:ln>
            </c:spPr>
            <c:trendlineType val="linear"/>
            <c:forward val="0"/>
            <c:backward val="0"/>
            <c:dispRSqr val="0"/>
            <c:dispEq val="0"/>
          </c:trendline>
          <c:val>
            <c:numRef>
              <c:f>Sheet3!$EO$89:$EO$225</c:f>
              <c:numCache>
                <c:formatCode>General</c:formatCode>
                <c:ptCount val="137"/>
                <c:pt idx="0">
                  <c:v>26.6916666666667</c:v>
                </c:pt>
                <c:pt idx="1">
                  <c:v>26.2916666666667</c:v>
                </c:pt>
                <c:pt idx="2">
                  <c:v>26.1</c:v>
                </c:pt>
                <c:pt idx="3">
                  <c:v>26.9</c:v>
                </c:pt>
                <c:pt idx="4">
                  <c:v>26.8166666666667</c:v>
                </c:pt>
                <c:pt idx="5">
                  <c:v>26.4833333333333</c:v>
                </c:pt>
                <c:pt idx="6">
                  <c:v>26.95</c:v>
                </c:pt>
                <c:pt idx="7">
                  <c:v>27.3166666666667</c:v>
                </c:pt>
                <c:pt idx="8">
                  <c:v>26.9166666666667</c:v>
                </c:pt>
                <c:pt idx="9">
                  <c:v>27.6666666666667</c:v>
                </c:pt>
                <c:pt idx="10">
                  <c:v>26.6416666666667</c:v>
                </c:pt>
                <c:pt idx="11">
                  <c:v>26.8833333333333</c:v>
                </c:pt>
                <c:pt idx="12">
                  <c:v>27.2916666666667</c:v>
                </c:pt>
                <c:pt idx="13">
                  <c:v>27.75</c:v>
                </c:pt>
                <c:pt idx="14">
                  <c:v>26.35</c:v>
                </c:pt>
                <c:pt idx="15">
                  <c:v>26.2083333333333</c:v>
                </c:pt>
                <c:pt idx="16">
                  <c:v>26.35</c:v>
                </c:pt>
                <c:pt idx="17">
                  <c:v>27.2583333333333</c:v>
                </c:pt>
                <c:pt idx="18">
                  <c:v>26.825</c:v>
                </c:pt>
                <c:pt idx="19">
                  <c:v>26.6</c:v>
                </c:pt>
                <c:pt idx="20">
                  <c:v>25.975</c:v>
                </c:pt>
                <c:pt idx="21">
                  <c:v>26.425</c:v>
                </c:pt>
                <c:pt idx="22">
                  <c:v>27.3416666666667</c:v>
                </c:pt>
                <c:pt idx="23">
                  <c:v>27.5833333333333</c:v>
                </c:pt>
                <c:pt idx="24">
                  <c:v>27.2083333333333</c:v>
                </c:pt>
                <c:pt idx="25">
                  <c:v>28.9833333333333</c:v>
                </c:pt>
                <c:pt idx="26">
                  <c:v>27.6583333333333</c:v>
                </c:pt>
                <c:pt idx="27">
                  <c:v>26.4583333333333</c:v>
                </c:pt>
                <c:pt idx="28">
                  <c:v>26.25</c:v>
                </c:pt>
                <c:pt idx="29">
                  <c:v>27.6166666666667</c:v>
                </c:pt>
                <c:pt idx="30">
                  <c:v>28.0833333333333</c:v>
                </c:pt>
                <c:pt idx="31">
                  <c:v>26.4583333333333</c:v>
                </c:pt>
                <c:pt idx="32">
                  <c:v>27.6416666666667</c:v>
                </c:pt>
                <c:pt idx="33">
                  <c:v>27.6333333333333</c:v>
                </c:pt>
                <c:pt idx="34">
                  <c:v>27.4916666666667</c:v>
                </c:pt>
                <c:pt idx="35">
                  <c:v>26.375</c:v>
                </c:pt>
                <c:pt idx="36">
                  <c:v>27.3</c:v>
                </c:pt>
                <c:pt idx="37">
                  <c:v>27.2833333333333</c:v>
                </c:pt>
                <c:pt idx="38">
                  <c:v>27.3666666666667</c:v>
                </c:pt>
                <c:pt idx="39">
                  <c:v>27.5666666666667</c:v>
                </c:pt>
                <c:pt idx="40">
                  <c:v>26.6166666666667</c:v>
                </c:pt>
                <c:pt idx="41">
                  <c:v>27.3833333333333</c:v>
                </c:pt>
                <c:pt idx="42">
                  <c:v>26.0166666666667</c:v>
                </c:pt>
                <c:pt idx="43">
                  <c:v>26.4333333333333</c:v>
                </c:pt>
                <c:pt idx="44">
                  <c:v>26.5833333333333</c:v>
                </c:pt>
                <c:pt idx="45">
                  <c:v>27.3166666666667</c:v>
                </c:pt>
                <c:pt idx="46">
                  <c:v>26.2666666666667</c:v>
                </c:pt>
                <c:pt idx="47">
                  <c:v>26.7083333333333</c:v>
                </c:pt>
                <c:pt idx="48">
                  <c:v>26.65</c:v>
                </c:pt>
                <c:pt idx="49">
                  <c:v>27.1166666666667</c:v>
                </c:pt>
                <c:pt idx="50">
                  <c:v>24.875</c:v>
                </c:pt>
                <c:pt idx="51">
                  <c:v>28.525</c:v>
                </c:pt>
                <c:pt idx="52">
                  <c:v>27.5166666666667</c:v>
                </c:pt>
                <c:pt idx="53">
                  <c:v>28.4333333333333</c:v>
                </c:pt>
                <c:pt idx="54">
                  <c:v>27.775</c:v>
                </c:pt>
                <c:pt idx="55">
                  <c:v>28.1583333333333</c:v>
                </c:pt>
                <c:pt idx="56">
                  <c:v>27.5583333333333</c:v>
                </c:pt>
                <c:pt idx="57">
                  <c:v>27.5583333333333</c:v>
                </c:pt>
                <c:pt idx="58">
                  <c:v>27.9583333333333</c:v>
                </c:pt>
                <c:pt idx="59">
                  <c:v>28.275</c:v>
                </c:pt>
                <c:pt idx="60">
                  <c:v>27.0333333333333</c:v>
                </c:pt>
                <c:pt idx="61">
                  <c:v>27.4416666666667</c:v>
                </c:pt>
                <c:pt idx="62">
                  <c:v>28.6333333333333</c:v>
                </c:pt>
                <c:pt idx="63">
                  <c:v>27.5416666666667</c:v>
                </c:pt>
                <c:pt idx="64">
                  <c:v>28.25</c:v>
                </c:pt>
                <c:pt idx="65">
                  <c:v>27.9916666666667</c:v>
                </c:pt>
                <c:pt idx="66">
                  <c:v>27.2333333333333</c:v>
                </c:pt>
                <c:pt idx="67">
                  <c:v>26.975</c:v>
                </c:pt>
                <c:pt idx="68">
                  <c:v>29.0166666666667</c:v>
                </c:pt>
                <c:pt idx="69">
                  <c:v>27.6333333333333</c:v>
                </c:pt>
                <c:pt idx="70">
                  <c:v>28.7666666666667</c:v>
                </c:pt>
                <c:pt idx="71">
                  <c:v>28.0680555555556</c:v>
                </c:pt>
                <c:pt idx="72">
                  <c:v>28.9083333333333</c:v>
                </c:pt>
                <c:pt idx="73">
                  <c:v>28.425</c:v>
                </c:pt>
                <c:pt idx="74">
                  <c:v>28.2166666666667</c:v>
                </c:pt>
                <c:pt idx="75">
                  <c:v>27.7666666666667</c:v>
                </c:pt>
                <c:pt idx="76">
                  <c:v>29.05</c:v>
                </c:pt>
                <c:pt idx="77">
                  <c:v>27.3583333333333</c:v>
                </c:pt>
                <c:pt idx="78">
                  <c:v>28.5666666666667</c:v>
                </c:pt>
                <c:pt idx="79">
                  <c:v>28.0666666666667</c:v>
                </c:pt>
                <c:pt idx="80">
                  <c:v>29.2</c:v>
                </c:pt>
                <c:pt idx="81">
                  <c:v>28.8583333333333</c:v>
                </c:pt>
                <c:pt idx="82">
                  <c:v>29.0083333333333</c:v>
                </c:pt>
                <c:pt idx="83">
                  <c:v>30.1416666666667</c:v>
                </c:pt>
                <c:pt idx="84">
                  <c:v>29.425</c:v>
                </c:pt>
                <c:pt idx="85">
                  <c:v>28.0833333333333</c:v>
                </c:pt>
                <c:pt idx="86">
                  <c:v>28.7333333333333</c:v>
                </c:pt>
                <c:pt idx="87">
                  <c:v>27.9166666666667</c:v>
                </c:pt>
                <c:pt idx="88">
                  <c:v>29.775</c:v>
                </c:pt>
                <c:pt idx="89">
                  <c:v>28.125</c:v>
                </c:pt>
                <c:pt idx="90">
                  <c:v>29.1833333333333</c:v>
                </c:pt>
                <c:pt idx="91">
                  <c:v>29.9916666666667</c:v>
                </c:pt>
                <c:pt idx="92">
                  <c:v>29.7333333333333</c:v>
                </c:pt>
                <c:pt idx="93">
                  <c:v>30.1583333333333</c:v>
                </c:pt>
                <c:pt idx="94">
                  <c:v>29.2569444444444</c:v>
                </c:pt>
                <c:pt idx="95">
                  <c:v>28.4</c:v>
                </c:pt>
                <c:pt idx="96">
                  <c:v>28.675</c:v>
                </c:pt>
                <c:pt idx="97">
                  <c:v>28.65</c:v>
                </c:pt>
                <c:pt idx="98">
                  <c:v>28.9083333333333</c:v>
                </c:pt>
                <c:pt idx="99">
                  <c:v>29.7666666666667</c:v>
                </c:pt>
                <c:pt idx="100">
                  <c:v>28.1833333333333</c:v>
                </c:pt>
                <c:pt idx="101">
                  <c:v>29.4666666666667</c:v>
                </c:pt>
                <c:pt idx="102">
                  <c:v>29.7583333333333</c:v>
                </c:pt>
                <c:pt idx="103">
                  <c:v>27.95</c:v>
                </c:pt>
                <c:pt idx="104">
                  <c:v>28.9916666666667</c:v>
                </c:pt>
                <c:pt idx="105">
                  <c:v>29.2583333333333</c:v>
                </c:pt>
                <c:pt idx="106">
                  <c:v>28.1416666666667</c:v>
                </c:pt>
                <c:pt idx="107">
                  <c:v>29.0166666666667</c:v>
                </c:pt>
                <c:pt idx="108">
                  <c:v>29.075</c:v>
                </c:pt>
                <c:pt idx="109">
                  <c:v>28.7833333333333</c:v>
                </c:pt>
                <c:pt idx="110">
                  <c:v>29.075</c:v>
                </c:pt>
                <c:pt idx="111">
                  <c:v>28.6083333333333</c:v>
                </c:pt>
                <c:pt idx="112">
                  <c:v>28.3583333333333</c:v>
                </c:pt>
                <c:pt idx="113">
                  <c:v>29.3583333333333</c:v>
                </c:pt>
                <c:pt idx="114">
                  <c:v>28.7583333333333</c:v>
                </c:pt>
                <c:pt idx="115">
                  <c:v>28.925</c:v>
                </c:pt>
                <c:pt idx="116">
                  <c:v>29.5833333333333</c:v>
                </c:pt>
                <c:pt idx="117">
                  <c:v>29.5333333333333</c:v>
                </c:pt>
                <c:pt idx="118">
                  <c:v>29.6083333333333</c:v>
                </c:pt>
                <c:pt idx="119">
                  <c:v>28.5083333333333</c:v>
                </c:pt>
                <c:pt idx="120">
                  <c:v>29.4416666666667</c:v>
                </c:pt>
                <c:pt idx="121">
                  <c:v>27.3333333333333</c:v>
                </c:pt>
                <c:pt idx="122">
                  <c:v>28.75</c:v>
                </c:pt>
                <c:pt idx="123">
                  <c:v>28.9166666666667</c:v>
                </c:pt>
                <c:pt idx="124">
                  <c:v>30.0833333333333</c:v>
                </c:pt>
                <c:pt idx="125">
                  <c:v>29.9666666666667</c:v>
                </c:pt>
                <c:pt idx="126">
                  <c:v>29.05</c:v>
                </c:pt>
                <c:pt idx="127">
                  <c:v>28.6916666666667</c:v>
                </c:pt>
                <c:pt idx="128">
                  <c:v>29.8916666666667</c:v>
                </c:pt>
                <c:pt idx="129">
                  <c:v>30.1916666666667</c:v>
                </c:pt>
                <c:pt idx="130">
                  <c:v>30.45</c:v>
                </c:pt>
                <c:pt idx="131">
                  <c:v>28.6916666666667</c:v>
                </c:pt>
                <c:pt idx="132">
                  <c:v>28.5416666666667</c:v>
                </c:pt>
                <c:pt idx="133">
                  <c:v>27.8</c:v>
                </c:pt>
              </c:numCache>
            </c:numRef>
          </c:val>
          <c:smooth val="1"/>
        </c:ser>
        <c:hiLowLines>
          <c:spPr>
            <a:ln w="0">
              <a:noFill/>
            </a:ln>
          </c:spPr>
        </c:hiLowLines>
        <c:marker val="0"/>
        <c:axId val="47665420"/>
        <c:axId val="49490566"/>
      </c:lineChart>
      <c:catAx>
        <c:axId val="47665420"/>
        <c:scaling>
          <c:orientation val="minMax"/>
        </c:scaling>
        <c:delete val="0"/>
        <c:axPos val="b"/>
        <c:numFmt formatCode="General" sourceLinked="0"/>
        <c:majorTickMark val="out"/>
        <c:minorTickMark val="none"/>
        <c:tickLblPos val="nextTo"/>
        <c:spPr>
          <a:ln w="0">
            <a:solidFill>
              <a:srgbClr val="b3b3b3"/>
            </a:solidFill>
          </a:ln>
        </c:spPr>
        <c:txPr>
          <a:bodyPr/>
          <a:lstStyle/>
          <a:p>
            <a:pPr>
              <a:defRPr b="0" sz="1000" spc="-1" strike="noStrike">
                <a:solidFill>
                  <a:srgbClr val="000000"/>
                </a:solidFill>
                <a:latin typeface="Arial"/>
              </a:defRPr>
            </a:pPr>
          </a:p>
        </c:txPr>
        <c:crossAx val="49490566"/>
        <c:crosses val="autoZero"/>
        <c:auto val="1"/>
        <c:lblAlgn val="ctr"/>
        <c:lblOffset val="100"/>
        <c:noMultiLvlLbl val="0"/>
      </c:catAx>
      <c:valAx>
        <c:axId val="49490566"/>
        <c:scaling>
          <c:orientation val="minMax"/>
          <c:max val="30.5"/>
          <c:min val="25"/>
        </c:scaling>
        <c:delete val="0"/>
        <c:axPos val="l"/>
        <c:majorGridlines>
          <c:spPr>
            <a:ln w="0">
              <a:solidFill>
                <a:srgbClr val="b3b3b3"/>
              </a:solidFill>
            </a:ln>
          </c:spPr>
        </c:majorGridlines>
        <c:numFmt formatCode="0.0" sourceLinked="0"/>
        <c:majorTickMark val="out"/>
        <c:minorTickMark val="none"/>
        <c:tickLblPos val="nextTo"/>
        <c:spPr>
          <a:ln w="0">
            <a:solidFill>
              <a:srgbClr val="b3b3b3"/>
            </a:solidFill>
          </a:ln>
        </c:spPr>
        <c:txPr>
          <a:bodyPr/>
          <a:lstStyle/>
          <a:p>
            <a:pPr>
              <a:defRPr b="0" sz="1000" spc="-1" strike="noStrike">
                <a:solidFill>
                  <a:srgbClr val="000000"/>
                </a:solidFill>
                <a:latin typeface="Arial"/>
              </a:defRPr>
            </a:pPr>
          </a:p>
        </c:txPr>
        <c:crossAx val="47665420"/>
        <c:crosses val="autoZero"/>
        <c:crossBetween val="midCat"/>
      </c:valAx>
      <c:spPr>
        <a:noFill/>
        <a:ln w="0">
          <a:solidFill>
            <a:srgbClr val="b3b3b3"/>
          </a:solidFill>
        </a:ln>
      </c:spPr>
    </c:plotArea>
    <c:plotVisOnly val="1"/>
    <c:dispBlanksAs val="gap"/>
  </c:chart>
  <c:spPr>
    <a:solidFill>
      <a:srgbClr val="ffffff"/>
    </a:solidFill>
    <a:ln w="0">
      <a:noFill/>
    </a:ln>
  </c:spPr>
</c:chartSpace>
</file>

<file path=xl/charts/chart54.xml><?xml version="1.0" encoding="utf-8"?>
<c:chartSpace xmlns:c="http://schemas.openxmlformats.org/drawingml/2006/chart" xmlns:a="http://schemas.openxmlformats.org/drawingml/2006/main" xmlns:r="http://schemas.openxmlformats.org/officeDocument/2006/relationships">
  <c:lang val="en-US"/>
  <c:roundedCorners val="0"/>
  <c:chart>
    <c:autoTitleDeleted val="1"/>
    <c:plotArea>
      <c:lineChart>
        <c:grouping val="standard"/>
        <c:varyColors val="0"/>
        <c:ser>
          <c:idx val="0"/>
          <c:order val="0"/>
          <c:spPr>
            <a:solidFill>
              <a:srgbClr val="ff0000"/>
            </a:solidFill>
            <a:ln w="28800">
              <a:solidFill>
                <a:srgbClr val="ff0000"/>
              </a:solidFill>
              <a:round/>
            </a:ln>
          </c:spPr>
          <c:marker>
            <c:symbol val="none"/>
          </c:marker>
          <c:dLbls>
            <c:txPr>
              <a:bodyPr wrap="none"/>
              <a:lstStyle/>
              <a:p>
                <a:pPr>
                  <a:defRPr b="0" sz="1000" spc="-1" strike="noStrike">
                    <a:solidFill>
                      <a:srgbClr val="000000"/>
                    </a:solidFill>
                    <a:latin typeface="Arial"/>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trendline>
            <c:spPr>
              <a:ln w="36720">
                <a:solidFill>
                  <a:srgbClr val="ff0000"/>
                </a:solidFill>
                <a:round/>
              </a:ln>
            </c:spPr>
            <c:trendlineType val="linear"/>
            <c:forward val="0"/>
            <c:backward val="0"/>
            <c:dispRSqr val="0"/>
            <c:dispEq val="0"/>
          </c:trendline>
          <c:val>
            <c:numRef>
              <c:f>Sheet3!$HO$92:$HO$225</c:f>
              <c:numCache>
                <c:formatCode>General</c:formatCode>
                <c:ptCount val="134"/>
                <c:pt idx="0">
                  <c:v>19.4166666666667</c:v>
                </c:pt>
                <c:pt idx="1">
                  <c:v>19.6916666666667</c:v>
                </c:pt>
                <c:pt idx="2">
                  <c:v>20.2416666666667</c:v>
                </c:pt>
                <c:pt idx="3">
                  <c:v>20.875</c:v>
                </c:pt>
                <c:pt idx="4">
                  <c:v>20.7583333333333</c:v>
                </c:pt>
                <c:pt idx="5">
                  <c:v>20.8583333333333</c:v>
                </c:pt>
                <c:pt idx="6">
                  <c:v>21.225</c:v>
                </c:pt>
                <c:pt idx="7">
                  <c:v>20.6083333333333</c:v>
                </c:pt>
                <c:pt idx="8">
                  <c:v>20.2666666666667</c:v>
                </c:pt>
                <c:pt idx="9">
                  <c:v>20.6666666666667</c:v>
                </c:pt>
                <c:pt idx="10">
                  <c:v>20.9583333333333</c:v>
                </c:pt>
                <c:pt idx="11">
                  <c:v>20.3916666666667</c:v>
                </c:pt>
                <c:pt idx="12">
                  <c:v>20.8166666666667</c:v>
                </c:pt>
                <c:pt idx="13">
                  <c:v>19.9916666666667</c:v>
                </c:pt>
                <c:pt idx="14">
                  <c:v>21.65</c:v>
                </c:pt>
                <c:pt idx="15">
                  <c:v>20.6416666666667</c:v>
                </c:pt>
                <c:pt idx="16">
                  <c:v>21.1</c:v>
                </c:pt>
                <c:pt idx="17">
                  <c:v>20.2166666666667</c:v>
                </c:pt>
                <c:pt idx="18">
                  <c:v>21.025</c:v>
                </c:pt>
                <c:pt idx="19">
                  <c:v>21.175</c:v>
                </c:pt>
                <c:pt idx="20">
                  <c:v>21.65</c:v>
                </c:pt>
                <c:pt idx="21">
                  <c:v>21.2666666666667</c:v>
                </c:pt>
                <c:pt idx="22">
                  <c:v>22.2166666666667</c:v>
                </c:pt>
                <c:pt idx="23">
                  <c:v>21.0916666666667</c:v>
                </c:pt>
                <c:pt idx="24">
                  <c:v>20.5833333333333</c:v>
                </c:pt>
                <c:pt idx="25">
                  <c:v>20.2833333333333</c:v>
                </c:pt>
                <c:pt idx="26">
                  <c:v>21.5583333333333</c:v>
                </c:pt>
                <c:pt idx="27">
                  <c:v>21.9916666666667</c:v>
                </c:pt>
                <c:pt idx="28">
                  <c:v>21.25</c:v>
                </c:pt>
                <c:pt idx="29">
                  <c:v>22.0583333333333</c:v>
                </c:pt>
                <c:pt idx="30">
                  <c:v>21.3333333333333</c:v>
                </c:pt>
                <c:pt idx="31">
                  <c:v>20.9666666666667</c:v>
                </c:pt>
                <c:pt idx="32">
                  <c:v>20.225</c:v>
                </c:pt>
                <c:pt idx="33">
                  <c:v>20.8166666666667</c:v>
                </c:pt>
                <c:pt idx="34">
                  <c:v>21.275</c:v>
                </c:pt>
                <c:pt idx="35">
                  <c:v>20.4416666666667</c:v>
                </c:pt>
                <c:pt idx="36">
                  <c:v>21.1666666666667</c:v>
                </c:pt>
                <c:pt idx="37">
                  <c:v>19.9166666666667</c:v>
                </c:pt>
                <c:pt idx="38">
                  <c:v>20.8416666666667</c:v>
                </c:pt>
                <c:pt idx="39">
                  <c:v>19.825</c:v>
                </c:pt>
                <c:pt idx="40">
                  <c:v>19.625</c:v>
                </c:pt>
                <c:pt idx="41">
                  <c:v>19.75</c:v>
                </c:pt>
                <c:pt idx="42">
                  <c:v>20.8083333333333</c:v>
                </c:pt>
                <c:pt idx="43">
                  <c:v>19.9666666666667</c:v>
                </c:pt>
                <c:pt idx="44">
                  <c:v>19.9833333333333</c:v>
                </c:pt>
                <c:pt idx="45">
                  <c:v>20.1166666666667</c:v>
                </c:pt>
                <c:pt idx="46">
                  <c:v>20.0333333333333</c:v>
                </c:pt>
                <c:pt idx="47">
                  <c:v>20.2333333333333</c:v>
                </c:pt>
                <c:pt idx="48">
                  <c:v>20.15</c:v>
                </c:pt>
                <c:pt idx="49">
                  <c:v>20.0583333333333</c:v>
                </c:pt>
                <c:pt idx="50">
                  <c:v>20.3</c:v>
                </c:pt>
                <c:pt idx="51">
                  <c:v>19.525</c:v>
                </c:pt>
                <c:pt idx="52">
                  <c:v>20.0916666666667</c:v>
                </c:pt>
                <c:pt idx="53">
                  <c:v>20.0583333333333</c:v>
                </c:pt>
                <c:pt idx="54">
                  <c:v>19.8333333333333</c:v>
                </c:pt>
                <c:pt idx="55">
                  <c:v>20.375</c:v>
                </c:pt>
                <c:pt idx="56">
                  <c:v>20.05</c:v>
                </c:pt>
                <c:pt idx="57">
                  <c:v>19.625</c:v>
                </c:pt>
                <c:pt idx="58">
                  <c:v>20.6083333333333</c:v>
                </c:pt>
                <c:pt idx="59">
                  <c:v>20.3833333333333</c:v>
                </c:pt>
                <c:pt idx="60">
                  <c:v>19.6083333333333</c:v>
                </c:pt>
                <c:pt idx="61">
                  <c:v>20.5083333333333</c:v>
                </c:pt>
                <c:pt idx="62">
                  <c:v>20.2583333333333</c:v>
                </c:pt>
                <c:pt idx="63">
                  <c:v>20.525</c:v>
                </c:pt>
                <c:pt idx="64">
                  <c:v>20.0583333333333</c:v>
                </c:pt>
                <c:pt idx="65">
                  <c:v>21.0166666666667</c:v>
                </c:pt>
                <c:pt idx="66">
                  <c:v>19.9666666666667</c:v>
                </c:pt>
                <c:pt idx="67">
                  <c:v>20.925</c:v>
                </c:pt>
                <c:pt idx="68">
                  <c:v>19.775</c:v>
                </c:pt>
                <c:pt idx="69">
                  <c:v>21.6833333333333</c:v>
                </c:pt>
                <c:pt idx="70">
                  <c:v>21.2833333333333</c:v>
                </c:pt>
                <c:pt idx="71">
                  <c:v>20.15</c:v>
                </c:pt>
                <c:pt idx="72">
                  <c:v>20.1583333333333</c:v>
                </c:pt>
                <c:pt idx="73">
                  <c:v>20.875</c:v>
                </c:pt>
                <c:pt idx="74">
                  <c:v>20.4833333333333</c:v>
                </c:pt>
                <c:pt idx="75">
                  <c:v>21.1</c:v>
                </c:pt>
                <c:pt idx="76">
                  <c:v>20.8666666666667</c:v>
                </c:pt>
                <c:pt idx="77">
                  <c:v>20.5666666666667</c:v>
                </c:pt>
                <c:pt idx="78">
                  <c:v>20.3583333333333</c:v>
                </c:pt>
                <c:pt idx="79">
                  <c:v>20.4666666666667</c:v>
                </c:pt>
                <c:pt idx="80">
                  <c:v>20.975</c:v>
                </c:pt>
                <c:pt idx="81">
                  <c:v>21.3</c:v>
                </c:pt>
                <c:pt idx="82">
                  <c:v>20.7833333333333</c:v>
                </c:pt>
                <c:pt idx="83">
                  <c:v>20.7916666666667</c:v>
                </c:pt>
                <c:pt idx="84">
                  <c:v>20.5166666666667</c:v>
                </c:pt>
                <c:pt idx="85">
                  <c:v>21.075</c:v>
                </c:pt>
                <c:pt idx="86">
                  <c:v>20.6</c:v>
                </c:pt>
                <c:pt idx="87">
                  <c:v>20.9416666666667</c:v>
                </c:pt>
                <c:pt idx="88">
                  <c:v>21.5583333333333</c:v>
                </c:pt>
                <c:pt idx="89">
                  <c:v>21.2</c:v>
                </c:pt>
                <c:pt idx="90">
                  <c:v>21.35</c:v>
                </c:pt>
                <c:pt idx="91">
                  <c:v>20.9166666666667</c:v>
                </c:pt>
                <c:pt idx="92">
                  <c:v>20.7083333333333</c:v>
                </c:pt>
                <c:pt idx="93">
                  <c:v>20.6583333333333</c:v>
                </c:pt>
                <c:pt idx="94">
                  <c:v>20.375</c:v>
                </c:pt>
                <c:pt idx="95">
                  <c:v>21.0333333333333</c:v>
                </c:pt>
                <c:pt idx="96">
                  <c:v>21.85</c:v>
                </c:pt>
                <c:pt idx="97">
                  <c:v>21.175</c:v>
                </c:pt>
                <c:pt idx="98">
                  <c:v>21.45</c:v>
                </c:pt>
                <c:pt idx="99">
                  <c:v>21.4305555555556</c:v>
                </c:pt>
                <c:pt idx="100">
                  <c:v>20.1444444444444</c:v>
                </c:pt>
                <c:pt idx="101">
                  <c:v>21.95</c:v>
                </c:pt>
                <c:pt idx="102">
                  <c:v>21.7833333333333</c:v>
                </c:pt>
                <c:pt idx="103">
                  <c:v>20.325</c:v>
                </c:pt>
                <c:pt idx="104">
                  <c:v>20.2666666666667</c:v>
                </c:pt>
                <c:pt idx="105">
                  <c:v>20.625</c:v>
                </c:pt>
                <c:pt idx="106">
                  <c:v>20.9166666666667</c:v>
                </c:pt>
                <c:pt idx="107">
                  <c:v>20.775</c:v>
                </c:pt>
                <c:pt idx="108">
                  <c:v>20.975</c:v>
                </c:pt>
                <c:pt idx="109">
                  <c:v>20.7833333333333</c:v>
                </c:pt>
                <c:pt idx="110">
                  <c:v>21.2333333333333</c:v>
                </c:pt>
                <c:pt idx="111">
                  <c:v>20.675</c:v>
                </c:pt>
                <c:pt idx="112">
                  <c:v>21.3</c:v>
                </c:pt>
                <c:pt idx="113">
                  <c:v>21.525</c:v>
                </c:pt>
                <c:pt idx="114">
                  <c:v>21.3333333333333</c:v>
                </c:pt>
                <c:pt idx="115">
                  <c:v>22.1416666666667</c:v>
                </c:pt>
                <c:pt idx="116">
                  <c:v>21.3083333333333</c:v>
                </c:pt>
                <c:pt idx="117">
                  <c:v>21.8416666666667</c:v>
                </c:pt>
                <c:pt idx="118">
                  <c:v>20.8833333333333</c:v>
                </c:pt>
                <c:pt idx="119">
                  <c:v>21.1916666666667</c:v>
                </c:pt>
                <c:pt idx="120">
                  <c:v>21.7833333333333</c:v>
                </c:pt>
                <c:pt idx="121">
                  <c:v>22.4</c:v>
                </c:pt>
                <c:pt idx="122">
                  <c:v>22.0833333333333</c:v>
                </c:pt>
                <c:pt idx="123">
                  <c:v>21.575</c:v>
                </c:pt>
                <c:pt idx="124">
                  <c:v>21.1916666666667</c:v>
                </c:pt>
                <c:pt idx="125">
                  <c:v>21.8416666666667</c:v>
                </c:pt>
                <c:pt idx="126">
                  <c:v>22.0416666666667</c:v>
                </c:pt>
                <c:pt idx="127">
                  <c:v>22.15</c:v>
                </c:pt>
                <c:pt idx="128">
                  <c:v>21.025</c:v>
                </c:pt>
                <c:pt idx="129">
                  <c:v>21.0666666666667</c:v>
                </c:pt>
                <c:pt idx="130">
                  <c:v>20.5166666666667</c:v>
                </c:pt>
              </c:numCache>
            </c:numRef>
          </c:val>
          <c:smooth val="1"/>
        </c:ser>
        <c:hiLowLines>
          <c:spPr>
            <a:ln w="0">
              <a:noFill/>
            </a:ln>
          </c:spPr>
        </c:hiLowLines>
        <c:marker val="0"/>
        <c:axId val="48652789"/>
        <c:axId val="15556870"/>
      </c:lineChart>
      <c:catAx>
        <c:axId val="48652789"/>
        <c:scaling>
          <c:orientation val="minMax"/>
        </c:scaling>
        <c:delete val="0"/>
        <c:axPos val="b"/>
        <c:numFmt formatCode="General" sourceLinked="0"/>
        <c:majorTickMark val="out"/>
        <c:minorTickMark val="none"/>
        <c:tickLblPos val="nextTo"/>
        <c:spPr>
          <a:ln w="0">
            <a:solidFill>
              <a:srgbClr val="b3b3b3"/>
            </a:solidFill>
          </a:ln>
        </c:spPr>
        <c:txPr>
          <a:bodyPr/>
          <a:lstStyle/>
          <a:p>
            <a:pPr>
              <a:defRPr b="0" sz="1000" spc="-1" strike="noStrike">
                <a:solidFill>
                  <a:srgbClr val="000000"/>
                </a:solidFill>
                <a:latin typeface="Arial"/>
              </a:defRPr>
            </a:pPr>
          </a:p>
        </c:txPr>
        <c:crossAx val="15556870"/>
        <c:crosses val="autoZero"/>
        <c:auto val="1"/>
        <c:lblAlgn val="ctr"/>
        <c:lblOffset val="100"/>
        <c:noMultiLvlLbl val="0"/>
      </c:catAx>
      <c:valAx>
        <c:axId val="15556870"/>
        <c:scaling>
          <c:orientation val="minMax"/>
          <c:max val="22.5"/>
          <c:min val="19.5"/>
        </c:scaling>
        <c:delete val="0"/>
        <c:axPos val="l"/>
        <c:majorGridlines>
          <c:spPr>
            <a:ln w="0">
              <a:solidFill>
                <a:srgbClr val="b3b3b3"/>
              </a:solidFill>
            </a:ln>
          </c:spPr>
        </c:majorGridlines>
        <c:numFmt formatCode="0.0" sourceLinked="0"/>
        <c:majorTickMark val="out"/>
        <c:minorTickMark val="none"/>
        <c:tickLblPos val="nextTo"/>
        <c:spPr>
          <a:ln w="0">
            <a:solidFill>
              <a:srgbClr val="b3b3b3"/>
            </a:solidFill>
          </a:ln>
        </c:spPr>
        <c:txPr>
          <a:bodyPr/>
          <a:lstStyle/>
          <a:p>
            <a:pPr>
              <a:defRPr b="0" sz="1000" spc="-1" strike="noStrike">
                <a:solidFill>
                  <a:srgbClr val="000000"/>
                </a:solidFill>
                <a:latin typeface="Arial"/>
              </a:defRPr>
            </a:pPr>
          </a:p>
        </c:txPr>
        <c:crossAx val="48652789"/>
        <c:crosses val="autoZero"/>
        <c:crossBetween val="midCat"/>
      </c:valAx>
      <c:spPr>
        <a:noFill/>
        <a:ln w="0">
          <a:solidFill>
            <a:srgbClr val="b3b3b3"/>
          </a:solidFill>
        </a:ln>
      </c:spPr>
    </c:plotArea>
    <c:plotVisOnly val="1"/>
    <c:dispBlanksAs val="gap"/>
  </c:chart>
  <c:spPr>
    <a:solidFill>
      <a:srgbClr val="ffffff"/>
    </a:solidFill>
    <a:ln w="0">
      <a:noFill/>
    </a:ln>
  </c:spPr>
</c:chartSpace>
</file>

<file path=xl/charts/chart55.xml><?xml version="1.0" encoding="utf-8"?>
<c:chartSpace xmlns:c="http://schemas.openxmlformats.org/drawingml/2006/chart" xmlns:a="http://schemas.openxmlformats.org/drawingml/2006/main" xmlns:r="http://schemas.openxmlformats.org/officeDocument/2006/relationships">
  <c:lang val="en-US"/>
  <c:roundedCorners val="0"/>
  <c:chart>
    <c:autoTitleDeleted val="1"/>
    <c:plotArea>
      <c:lineChart>
        <c:grouping val="standard"/>
        <c:varyColors val="0"/>
        <c:ser>
          <c:idx val="0"/>
          <c:order val="0"/>
          <c:spPr>
            <a:solidFill>
              <a:srgbClr val="ff0000"/>
            </a:solidFill>
            <a:ln w="28800">
              <a:solidFill>
                <a:srgbClr val="ff0000"/>
              </a:solidFill>
              <a:round/>
            </a:ln>
          </c:spPr>
          <c:marker>
            <c:symbol val="none"/>
          </c:marker>
          <c:dLbls>
            <c:txPr>
              <a:bodyPr wrap="none"/>
              <a:lstStyle/>
              <a:p>
                <a:pPr>
                  <a:defRPr b="0" sz="1000" spc="-1" strike="noStrike">
                    <a:solidFill>
                      <a:srgbClr val="000000"/>
                    </a:solidFill>
                    <a:latin typeface="Arial"/>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trendline>
            <c:spPr>
              <a:ln w="36720">
                <a:solidFill>
                  <a:srgbClr val="ff0000"/>
                </a:solidFill>
                <a:round/>
              </a:ln>
            </c:spPr>
            <c:trendlineType val="linear"/>
            <c:forward val="0"/>
            <c:backward val="0"/>
            <c:dispRSqr val="0"/>
            <c:dispEq val="0"/>
          </c:trendline>
          <c:val>
            <c:numRef>
              <c:f>Sheet3!$IO$112:$IO$225</c:f>
              <c:numCache>
                <c:formatCode>General</c:formatCode>
                <c:ptCount val="114"/>
                <c:pt idx="0">
                  <c:v>23.425</c:v>
                </c:pt>
                <c:pt idx="1">
                  <c:v>23.45</c:v>
                </c:pt>
                <c:pt idx="2">
                  <c:v>25.15</c:v>
                </c:pt>
                <c:pt idx="3">
                  <c:v>23.225</c:v>
                </c:pt>
                <c:pt idx="4">
                  <c:v>22.2583333333333</c:v>
                </c:pt>
                <c:pt idx="5">
                  <c:v>21.6416666666667</c:v>
                </c:pt>
                <c:pt idx="6">
                  <c:v>23.375</c:v>
                </c:pt>
                <c:pt idx="7">
                  <c:v>23.9333333333333</c:v>
                </c:pt>
                <c:pt idx="8">
                  <c:v>22.7833333333333</c:v>
                </c:pt>
                <c:pt idx="9">
                  <c:v>24.0333333333333</c:v>
                </c:pt>
                <c:pt idx="10">
                  <c:v>24.6833333333333</c:v>
                </c:pt>
                <c:pt idx="11">
                  <c:v>25.0666666666667</c:v>
                </c:pt>
                <c:pt idx="12">
                  <c:v>23.8666666666667</c:v>
                </c:pt>
                <c:pt idx="13">
                  <c:v>24.9416666666667</c:v>
                </c:pt>
                <c:pt idx="14">
                  <c:v>24.8083333333333</c:v>
                </c:pt>
                <c:pt idx="15">
                  <c:v>25.2583333333333</c:v>
                </c:pt>
                <c:pt idx="16">
                  <c:v>25.2416666666667</c:v>
                </c:pt>
                <c:pt idx="17">
                  <c:v>24.1583333333333</c:v>
                </c:pt>
                <c:pt idx="18">
                  <c:v>25.7916666666667</c:v>
                </c:pt>
                <c:pt idx="19">
                  <c:v>24.05</c:v>
                </c:pt>
                <c:pt idx="20">
                  <c:v>24.175</c:v>
                </c:pt>
                <c:pt idx="21">
                  <c:v>24.7083333333333</c:v>
                </c:pt>
                <c:pt idx="22">
                  <c:v>25.4</c:v>
                </c:pt>
                <c:pt idx="23">
                  <c:v>24.4333333333333</c:v>
                </c:pt>
                <c:pt idx="24">
                  <c:v>24.4833333333333</c:v>
                </c:pt>
                <c:pt idx="25">
                  <c:v>24.5</c:v>
                </c:pt>
                <c:pt idx="26">
                  <c:v>24.8166666666667</c:v>
                </c:pt>
                <c:pt idx="27">
                  <c:v>24.9583333333333</c:v>
                </c:pt>
                <c:pt idx="28">
                  <c:v>24.4916666666667</c:v>
                </c:pt>
                <c:pt idx="29">
                  <c:v>24.4</c:v>
                </c:pt>
                <c:pt idx="30">
                  <c:v>25.075</c:v>
                </c:pt>
                <c:pt idx="31">
                  <c:v>24.1666666666667</c:v>
                </c:pt>
                <c:pt idx="32">
                  <c:v>24.975</c:v>
                </c:pt>
                <c:pt idx="33">
                  <c:v>24.3916666666667</c:v>
                </c:pt>
                <c:pt idx="34">
                  <c:v>23.8583333333333</c:v>
                </c:pt>
                <c:pt idx="35">
                  <c:v>24.575</c:v>
                </c:pt>
                <c:pt idx="36">
                  <c:v>24.6</c:v>
                </c:pt>
                <c:pt idx="37">
                  <c:v>23.6416666666667</c:v>
                </c:pt>
                <c:pt idx="38">
                  <c:v>25.05</c:v>
                </c:pt>
                <c:pt idx="39">
                  <c:v>25.0583333333333</c:v>
                </c:pt>
                <c:pt idx="40">
                  <c:v>23.9833333333333</c:v>
                </c:pt>
                <c:pt idx="41">
                  <c:v>24.9166666666667</c:v>
                </c:pt>
                <c:pt idx="42">
                  <c:v>24.8166666666667</c:v>
                </c:pt>
                <c:pt idx="43">
                  <c:v>24.3416666666667</c:v>
                </c:pt>
                <c:pt idx="44">
                  <c:v>23.5083333333333</c:v>
                </c:pt>
                <c:pt idx="45">
                  <c:v>24.8833333333333</c:v>
                </c:pt>
                <c:pt idx="46">
                  <c:v>23.2333333333333</c:v>
                </c:pt>
                <c:pt idx="47">
                  <c:v>23.9527777777778</c:v>
                </c:pt>
                <c:pt idx="48">
                  <c:v>23.0805555555556</c:v>
                </c:pt>
                <c:pt idx="49">
                  <c:v>24.5666666666667</c:v>
                </c:pt>
                <c:pt idx="50">
                  <c:v>24.2583333333333</c:v>
                </c:pt>
                <c:pt idx="51">
                  <c:v>24.0416666666667</c:v>
                </c:pt>
                <c:pt idx="52">
                  <c:v>23.1583333333333</c:v>
                </c:pt>
                <c:pt idx="53">
                  <c:v>24.425</c:v>
                </c:pt>
                <c:pt idx="54">
                  <c:v>23.2333333333333</c:v>
                </c:pt>
                <c:pt idx="55">
                  <c:v>24.1333333333333</c:v>
                </c:pt>
                <c:pt idx="56">
                  <c:v>23.475</c:v>
                </c:pt>
                <c:pt idx="57">
                  <c:v>23.2166666666667</c:v>
                </c:pt>
                <c:pt idx="58">
                  <c:v>21.65</c:v>
                </c:pt>
                <c:pt idx="59">
                  <c:v>23.5333333333333</c:v>
                </c:pt>
                <c:pt idx="60">
                  <c:v>24.3916666666667</c:v>
                </c:pt>
                <c:pt idx="61">
                  <c:v>24.075</c:v>
                </c:pt>
                <c:pt idx="62">
                  <c:v>23.2666666666667</c:v>
                </c:pt>
                <c:pt idx="63">
                  <c:v>24.025</c:v>
                </c:pt>
                <c:pt idx="64">
                  <c:v>23.5416666666667</c:v>
                </c:pt>
                <c:pt idx="65">
                  <c:v>24.575</c:v>
                </c:pt>
                <c:pt idx="66">
                  <c:v>23.8</c:v>
                </c:pt>
                <c:pt idx="67">
                  <c:v>24.7333333333333</c:v>
                </c:pt>
                <c:pt idx="68">
                  <c:v>25.2583333333333</c:v>
                </c:pt>
                <c:pt idx="69">
                  <c:v>25.0083333333333</c:v>
                </c:pt>
                <c:pt idx="70">
                  <c:v>25.3833333333333</c:v>
                </c:pt>
                <c:pt idx="71">
                  <c:v>24.9333333333333</c:v>
                </c:pt>
                <c:pt idx="72">
                  <c:v>23.8083333333333</c:v>
                </c:pt>
                <c:pt idx="73">
                  <c:v>24.0416666666667</c:v>
                </c:pt>
                <c:pt idx="74">
                  <c:v>23.7833333333333</c:v>
                </c:pt>
                <c:pt idx="75">
                  <c:v>24.1083333333333</c:v>
                </c:pt>
                <c:pt idx="76">
                  <c:v>24.8666666666667</c:v>
                </c:pt>
                <c:pt idx="77">
                  <c:v>24.0583333333333</c:v>
                </c:pt>
                <c:pt idx="78">
                  <c:v>24.65</c:v>
                </c:pt>
                <c:pt idx="79">
                  <c:v>24.8166666666667</c:v>
                </c:pt>
                <c:pt idx="80">
                  <c:v>23.025</c:v>
                </c:pt>
                <c:pt idx="81">
                  <c:v>24.4083333333333</c:v>
                </c:pt>
                <c:pt idx="82">
                  <c:v>24.55</c:v>
                </c:pt>
                <c:pt idx="83">
                  <c:v>24.0166666666667</c:v>
                </c:pt>
                <c:pt idx="84">
                  <c:v>24.05</c:v>
                </c:pt>
                <c:pt idx="85">
                  <c:v>24.75</c:v>
                </c:pt>
                <c:pt idx="86">
                  <c:v>24.55</c:v>
                </c:pt>
                <c:pt idx="87">
                  <c:v>25.2083333333333</c:v>
                </c:pt>
                <c:pt idx="88">
                  <c:v>25.3666666666667</c:v>
                </c:pt>
                <c:pt idx="89">
                  <c:v>24.7083333333333</c:v>
                </c:pt>
                <c:pt idx="90">
                  <c:v>25.2</c:v>
                </c:pt>
                <c:pt idx="91">
                  <c:v>25.175</c:v>
                </c:pt>
                <c:pt idx="92">
                  <c:v>24.925</c:v>
                </c:pt>
                <c:pt idx="93">
                  <c:v>25.525</c:v>
                </c:pt>
                <c:pt idx="94">
                  <c:v>25.3583333333333</c:v>
                </c:pt>
                <c:pt idx="95">
                  <c:v>25.6833333333333</c:v>
                </c:pt>
                <c:pt idx="96">
                  <c:v>24.8833333333333</c:v>
                </c:pt>
                <c:pt idx="97">
                  <c:v>25.525</c:v>
                </c:pt>
                <c:pt idx="98">
                  <c:v>24.4083333333333</c:v>
                </c:pt>
                <c:pt idx="99">
                  <c:v>24.875</c:v>
                </c:pt>
                <c:pt idx="100">
                  <c:v>24.6013888888889</c:v>
                </c:pt>
                <c:pt idx="101">
                  <c:v>25.4416666666667</c:v>
                </c:pt>
                <c:pt idx="102">
                  <c:v>25.3833333333333</c:v>
                </c:pt>
                <c:pt idx="103">
                  <c:v>24.7833333333333</c:v>
                </c:pt>
                <c:pt idx="104">
                  <c:v>24.7333333333333</c:v>
                </c:pt>
                <c:pt idx="105">
                  <c:v>25.65</c:v>
                </c:pt>
                <c:pt idx="106">
                  <c:v>25.7</c:v>
                </c:pt>
                <c:pt idx="107">
                  <c:v>25.7583333333333</c:v>
                </c:pt>
                <c:pt idx="108">
                  <c:v>24.4583333333333</c:v>
                </c:pt>
                <c:pt idx="109">
                  <c:v>24.6</c:v>
                </c:pt>
                <c:pt idx="110">
                  <c:v>24.25</c:v>
                </c:pt>
              </c:numCache>
            </c:numRef>
          </c:val>
          <c:smooth val="1"/>
        </c:ser>
        <c:hiLowLines>
          <c:spPr>
            <a:ln w="0">
              <a:noFill/>
            </a:ln>
          </c:spPr>
        </c:hiLowLines>
        <c:marker val="0"/>
        <c:axId val="47576424"/>
        <c:axId val="1424951"/>
      </c:lineChart>
      <c:catAx>
        <c:axId val="47576424"/>
        <c:scaling>
          <c:orientation val="minMax"/>
        </c:scaling>
        <c:delete val="0"/>
        <c:axPos val="b"/>
        <c:numFmt formatCode="General" sourceLinked="0"/>
        <c:majorTickMark val="out"/>
        <c:minorTickMark val="none"/>
        <c:tickLblPos val="nextTo"/>
        <c:spPr>
          <a:ln w="0">
            <a:solidFill>
              <a:srgbClr val="b3b3b3"/>
            </a:solidFill>
          </a:ln>
        </c:spPr>
        <c:txPr>
          <a:bodyPr/>
          <a:lstStyle/>
          <a:p>
            <a:pPr>
              <a:defRPr b="0" sz="1000" spc="-1" strike="noStrike">
                <a:solidFill>
                  <a:srgbClr val="000000"/>
                </a:solidFill>
                <a:latin typeface="Arial"/>
              </a:defRPr>
            </a:pPr>
          </a:p>
        </c:txPr>
        <c:crossAx val="1424951"/>
        <c:crosses val="autoZero"/>
        <c:auto val="1"/>
        <c:lblAlgn val="ctr"/>
        <c:lblOffset val="100"/>
        <c:noMultiLvlLbl val="0"/>
      </c:catAx>
      <c:valAx>
        <c:axId val="1424951"/>
        <c:scaling>
          <c:orientation val="minMax"/>
          <c:max val="26"/>
          <c:min val="21.75"/>
        </c:scaling>
        <c:delete val="0"/>
        <c:axPos val="l"/>
        <c:majorGridlines>
          <c:spPr>
            <a:ln w="0">
              <a:solidFill>
                <a:srgbClr val="b3b3b3"/>
              </a:solidFill>
            </a:ln>
          </c:spPr>
        </c:majorGridlines>
        <c:numFmt formatCode="0.0" sourceLinked="0"/>
        <c:majorTickMark val="out"/>
        <c:minorTickMark val="none"/>
        <c:tickLblPos val="nextTo"/>
        <c:spPr>
          <a:ln w="0">
            <a:solidFill>
              <a:srgbClr val="b3b3b3"/>
            </a:solidFill>
          </a:ln>
        </c:spPr>
        <c:txPr>
          <a:bodyPr/>
          <a:lstStyle/>
          <a:p>
            <a:pPr>
              <a:defRPr b="0" sz="1000" spc="-1" strike="noStrike">
                <a:solidFill>
                  <a:srgbClr val="000000"/>
                </a:solidFill>
                <a:latin typeface="Arial"/>
              </a:defRPr>
            </a:pPr>
          </a:p>
        </c:txPr>
        <c:crossAx val="47576424"/>
        <c:crosses val="autoZero"/>
        <c:crossBetween val="midCat"/>
      </c:valAx>
      <c:spPr>
        <a:noFill/>
        <a:ln w="0">
          <a:solidFill>
            <a:srgbClr val="b3b3b3"/>
          </a:solidFill>
        </a:ln>
      </c:spPr>
    </c:plotArea>
    <c:plotVisOnly val="1"/>
    <c:dispBlanksAs val="gap"/>
  </c:chart>
  <c:spPr>
    <a:solidFill>
      <a:srgbClr val="ffffff"/>
    </a:solidFill>
    <a:ln w="0">
      <a:noFill/>
    </a:ln>
  </c:spPr>
</c:chartSpace>
</file>

<file path=xl/charts/chart56.xml><?xml version="1.0" encoding="utf-8"?>
<c:chartSpace xmlns:c="http://schemas.openxmlformats.org/drawingml/2006/chart" xmlns:a="http://schemas.openxmlformats.org/drawingml/2006/main" xmlns:r="http://schemas.openxmlformats.org/officeDocument/2006/relationships">
  <c:lang val="en-US"/>
  <c:roundedCorners val="0"/>
  <c:chart>
    <c:autoTitleDeleted val="1"/>
    <c:plotArea>
      <c:lineChart>
        <c:grouping val="standard"/>
        <c:varyColors val="0"/>
        <c:ser>
          <c:idx val="0"/>
          <c:order val="0"/>
          <c:spPr>
            <a:solidFill>
              <a:srgbClr val="ff0000"/>
            </a:solidFill>
            <a:ln w="28800">
              <a:solidFill>
                <a:srgbClr val="ff0000"/>
              </a:solidFill>
              <a:round/>
            </a:ln>
          </c:spPr>
          <c:marker>
            <c:symbol val="none"/>
          </c:marker>
          <c:dLbls>
            <c:txPr>
              <a:bodyPr wrap="none"/>
              <a:lstStyle/>
              <a:p>
                <a:pPr>
                  <a:defRPr b="0" sz="1000" spc="-1" strike="noStrike">
                    <a:solidFill>
                      <a:srgbClr val="000000"/>
                    </a:solidFill>
                    <a:latin typeface="Arial"/>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trendline>
            <c:spPr>
              <a:ln w="36720">
                <a:solidFill>
                  <a:srgbClr val="ff0000"/>
                </a:solidFill>
                <a:round/>
              </a:ln>
            </c:spPr>
            <c:trendlineType val="linear"/>
            <c:forward val="0"/>
            <c:backward val="0"/>
            <c:dispRSqr val="0"/>
            <c:dispEq val="0"/>
          </c:trendline>
          <c:val>
            <c:numRef>
              <c:f>Sheet3!$JO$85:$JO$225</c:f>
              <c:numCache>
                <c:formatCode>General</c:formatCode>
                <c:ptCount val="141"/>
                <c:pt idx="0">
                  <c:v>18.4333333333333</c:v>
                </c:pt>
                <c:pt idx="1">
                  <c:v>18.75</c:v>
                </c:pt>
                <c:pt idx="2">
                  <c:v>18.8</c:v>
                </c:pt>
                <c:pt idx="3">
                  <c:v>18.9333333333333</c:v>
                </c:pt>
                <c:pt idx="4">
                  <c:v>19.1583333333333</c:v>
                </c:pt>
                <c:pt idx="5">
                  <c:v>19.375</c:v>
                </c:pt>
                <c:pt idx="6">
                  <c:v>18.6666666666667</c:v>
                </c:pt>
                <c:pt idx="7">
                  <c:v>17.9916666666667</c:v>
                </c:pt>
                <c:pt idx="8">
                  <c:v>17.7583333333333</c:v>
                </c:pt>
                <c:pt idx="9">
                  <c:v>17.6916666666667</c:v>
                </c:pt>
                <c:pt idx="10">
                  <c:v>17.975</c:v>
                </c:pt>
                <c:pt idx="11">
                  <c:v>17.3833333333333</c:v>
                </c:pt>
                <c:pt idx="12">
                  <c:v>17.5416666666667</c:v>
                </c:pt>
                <c:pt idx="13">
                  <c:v>17.775</c:v>
                </c:pt>
                <c:pt idx="14">
                  <c:v>17.8083333333333</c:v>
                </c:pt>
                <c:pt idx="15">
                  <c:v>17.225</c:v>
                </c:pt>
                <c:pt idx="16">
                  <c:v>17.6666666666667</c:v>
                </c:pt>
                <c:pt idx="17">
                  <c:v>17.875</c:v>
                </c:pt>
                <c:pt idx="18">
                  <c:v>17.4333333333333</c:v>
                </c:pt>
                <c:pt idx="19">
                  <c:v>17.6333333333333</c:v>
                </c:pt>
                <c:pt idx="20">
                  <c:v>16.7166666666667</c:v>
                </c:pt>
                <c:pt idx="21">
                  <c:v>17.7416666666667</c:v>
                </c:pt>
                <c:pt idx="22">
                  <c:v>16.9583333333333</c:v>
                </c:pt>
                <c:pt idx="23">
                  <c:v>17.825</c:v>
                </c:pt>
                <c:pt idx="24">
                  <c:v>16.8166666666667</c:v>
                </c:pt>
                <c:pt idx="25">
                  <c:v>17.6916666666667</c:v>
                </c:pt>
                <c:pt idx="26">
                  <c:v>17.6333333333333</c:v>
                </c:pt>
                <c:pt idx="27">
                  <c:v>17.8666666666667</c:v>
                </c:pt>
                <c:pt idx="28">
                  <c:v>17.6833333333333</c:v>
                </c:pt>
                <c:pt idx="29">
                  <c:v>18.7916666666667</c:v>
                </c:pt>
                <c:pt idx="30">
                  <c:v>17.575</c:v>
                </c:pt>
                <c:pt idx="31">
                  <c:v>17.3416666666667</c:v>
                </c:pt>
                <c:pt idx="32">
                  <c:v>17.7</c:v>
                </c:pt>
                <c:pt idx="33">
                  <c:v>18.2833333333333</c:v>
                </c:pt>
                <c:pt idx="34">
                  <c:v>18.4583333333333</c:v>
                </c:pt>
                <c:pt idx="35">
                  <c:v>17.6916666666667</c:v>
                </c:pt>
                <c:pt idx="36">
                  <c:v>18.8</c:v>
                </c:pt>
                <c:pt idx="37">
                  <c:v>17.9083333333333</c:v>
                </c:pt>
                <c:pt idx="38">
                  <c:v>18.1916666666667</c:v>
                </c:pt>
                <c:pt idx="39">
                  <c:v>17.55</c:v>
                </c:pt>
                <c:pt idx="40">
                  <c:v>17.75</c:v>
                </c:pt>
                <c:pt idx="41">
                  <c:v>17.875</c:v>
                </c:pt>
                <c:pt idx="42">
                  <c:v>17.8166666666667</c:v>
                </c:pt>
                <c:pt idx="43">
                  <c:v>17.9</c:v>
                </c:pt>
                <c:pt idx="44">
                  <c:v>17.175</c:v>
                </c:pt>
                <c:pt idx="45">
                  <c:v>18.2416666666667</c:v>
                </c:pt>
                <c:pt idx="46">
                  <c:v>17.7166666666667</c:v>
                </c:pt>
                <c:pt idx="47">
                  <c:v>17.8166666666667</c:v>
                </c:pt>
                <c:pt idx="48">
                  <c:v>17.975</c:v>
                </c:pt>
                <c:pt idx="49">
                  <c:v>18.8166666666667</c:v>
                </c:pt>
                <c:pt idx="50">
                  <c:v>18.2416666666667</c:v>
                </c:pt>
                <c:pt idx="51">
                  <c:v>18.0083333333333</c:v>
                </c:pt>
                <c:pt idx="52">
                  <c:v>18.25</c:v>
                </c:pt>
                <c:pt idx="53">
                  <c:v>18.5083333333333</c:v>
                </c:pt>
                <c:pt idx="54">
                  <c:v>18.3</c:v>
                </c:pt>
                <c:pt idx="55">
                  <c:v>18.075</c:v>
                </c:pt>
                <c:pt idx="56">
                  <c:v>17.8583333333333</c:v>
                </c:pt>
                <c:pt idx="57">
                  <c:v>18.225</c:v>
                </c:pt>
                <c:pt idx="58">
                  <c:v>17.3083333333333</c:v>
                </c:pt>
                <c:pt idx="59">
                  <c:v>17.9416666666667</c:v>
                </c:pt>
                <c:pt idx="60">
                  <c:v>17.375</c:v>
                </c:pt>
                <c:pt idx="61">
                  <c:v>16.9166666666667</c:v>
                </c:pt>
                <c:pt idx="62">
                  <c:v>17.9166666666667</c:v>
                </c:pt>
                <c:pt idx="63">
                  <c:v>17.3666666666667</c:v>
                </c:pt>
                <c:pt idx="64">
                  <c:v>17.1416666666667</c:v>
                </c:pt>
                <c:pt idx="65">
                  <c:v>17.925</c:v>
                </c:pt>
                <c:pt idx="66">
                  <c:v>18.225</c:v>
                </c:pt>
                <c:pt idx="67">
                  <c:v>17.55</c:v>
                </c:pt>
                <c:pt idx="68">
                  <c:v>18.4416666666667</c:v>
                </c:pt>
                <c:pt idx="69">
                  <c:v>17.8833333333333</c:v>
                </c:pt>
                <c:pt idx="70">
                  <c:v>17.5333333333333</c:v>
                </c:pt>
                <c:pt idx="71">
                  <c:v>17.6166666666667</c:v>
                </c:pt>
                <c:pt idx="72">
                  <c:v>17.5444444444444</c:v>
                </c:pt>
                <c:pt idx="73">
                  <c:v>17.4083333333333</c:v>
                </c:pt>
                <c:pt idx="74">
                  <c:v>18.0583333333333</c:v>
                </c:pt>
                <c:pt idx="75">
                  <c:v>17.475</c:v>
                </c:pt>
                <c:pt idx="76">
                  <c:v>18.775</c:v>
                </c:pt>
                <c:pt idx="77">
                  <c:v>18.0333333333333</c:v>
                </c:pt>
                <c:pt idx="78">
                  <c:v>18.2</c:v>
                </c:pt>
                <c:pt idx="79">
                  <c:v>17.5916666666667</c:v>
                </c:pt>
                <c:pt idx="80">
                  <c:v>18.5333333333333</c:v>
                </c:pt>
                <c:pt idx="81">
                  <c:v>18.35</c:v>
                </c:pt>
                <c:pt idx="82">
                  <c:v>18.7833333333333</c:v>
                </c:pt>
                <c:pt idx="83">
                  <c:v>18.3666666666667</c:v>
                </c:pt>
                <c:pt idx="84">
                  <c:v>18.1583333333333</c:v>
                </c:pt>
                <c:pt idx="85">
                  <c:v>18.1333333333333</c:v>
                </c:pt>
                <c:pt idx="86">
                  <c:v>18.5</c:v>
                </c:pt>
                <c:pt idx="87">
                  <c:v>18.9833333333333</c:v>
                </c:pt>
                <c:pt idx="88">
                  <c:v>19.1666666666667</c:v>
                </c:pt>
                <c:pt idx="89">
                  <c:v>18.9416666666667</c:v>
                </c:pt>
                <c:pt idx="90">
                  <c:v>18.7666666666667</c:v>
                </c:pt>
                <c:pt idx="91">
                  <c:v>18.5083333333333</c:v>
                </c:pt>
                <c:pt idx="92">
                  <c:v>18.4666666666667</c:v>
                </c:pt>
                <c:pt idx="93">
                  <c:v>18.2416666666667</c:v>
                </c:pt>
                <c:pt idx="94">
                  <c:v>18.7416666666667</c:v>
                </c:pt>
                <c:pt idx="95">
                  <c:v>19.175</c:v>
                </c:pt>
                <c:pt idx="96">
                  <c:v>19.1166666666667</c:v>
                </c:pt>
                <c:pt idx="97">
                  <c:v>19.0583333333333</c:v>
                </c:pt>
                <c:pt idx="98">
                  <c:v>18.5916666666667</c:v>
                </c:pt>
                <c:pt idx="99">
                  <c:v>18.1916666666667</c:v>
                </c:pt>
                <c:pt idx="100">
                  <c:v>18.4833333333333</c:v>
                </c:pt>
                <c:pt idx="101">
                  <c:v>18.0916666666667</c:v>
                </c:pt>
                <c:pt idx="102">
                  <c:v>18.1666666666667</c:v>
                </c:pt>
                <c:pt idx="103">
                  <c:v>18.9</c:v>
                </c:pt>
                <c:pt idx="104">
                  <c:v>18.5916666666667</c:v>
                </c:pt>
                <c:pt idx="105">
                  <c:v>18.6583333333333</c:v>
                </c:pt>
                <c:pt idx="106">
                  <c:v>18.4</c:v>
                </c:pt>
                <c:pt idx="107">
                  <c:v>17.8166666666667</c:v>
                </c:pt>
                <c:pt idx="108">
                  <c:v>18.6583333333333</c:v>
                </c:pt>
                <c:pt idx="109">
                  <c:v>18.2833333333333</c:v>
                </c:pt>
                <c:pt idx="110">
                  <c:v>17.875</c:v>
                </c:pt>
                <c:pt idx="111">
                  <c:v>18.0416666666667</c:v>
                </c:pt>
                <c:pt idx="112">
                  <c:v>18.325</c:v>
                </c:pt>
                <c:pt idx="113">
                  <c:v>18.0666666666667</c:v>
                </c:pt>
                <c:pt idx="114">
                  <c:v>18.55</c:v>
                </c:pt>
                <c:pt idx="115">
                  <c:v>18.975</c:v>
                </c:pt>
                <c:pt idx="116">
                  <c:v>18.6083333333333</c:v>
                </c:pt>
                <c:pt idx="117">
                  <c:v>18.2833333333333</c:v>
                </c:pt>
                <c:pt idx="118">
                  <c:v>17.9916666666667</c:v>
                </c:pt>
                <c:pt idx="119">
                  <c:v>18.2416666666667</c:v>
                </c:pt>
                <c:pt idx="120">
                  <c:v>18.7333333333333</c:v>
                </c:pt>
                <c:pt idx="121">
                  <c:v>18.4</c:v>
                </c:pt>
                <c:pt idx="122">
                  <c:v>19.1416666666667</c:v>
                </c:pt>
                <c:pt idx="123">
                  <c:v>18.325</c:v>
                </c:pt>
                <c:pt idx="124">
                  <c:v>18.9166666666667</c:v>
                </c:pt>
                <c:pt idx="125">
                  <c:v>18.325</c:v>
                </c:pt>
                <c:pt idx="126">
                  <c:v>18.4083333333333</c:v>
                </c:pt>
                <c:pt idx="127">
                  <c:v>18.7166666666667</c:v>
                </c:pt>
                <c:pt idx="128">
                  <c:v>19.05</c:v>
                </c:pt>
                <c:pt idx="129">
                  <c:v>19</c:v>
                </c:pt>
                <c:pt idx="130">
                  <c:v>18.5666666666667</c:v>
                </c:pt>
                <c:pt idx="131">
                  <c:v>18.1833333333333</c:v>
                </c:pt>
                <c:pt idx="132">
                  <c:v>19</c:v>
                </c:pt>
                <c:pt idx="133">
                  <c:v>18.9166666666667</c:v>
                </c:pt>
                <c:pt idx="134">
                  <c:v>19.0916666666667</c:v>
                </c:pt>
                <c:pt idx="135">
                  <c:v>18.0916666666667</c:v>
                </c:pt>
                <c:pt idx="136">
                  <c:v>18.0916666666667</c:v>
                </c:pt>
                <c:pt idx="137">
                  <c:v>18.6083333333333</c:v>
                </c:pt>
              </c:numCache>
            </c:numRef>
          </c:val>
          <c:smooth val="1"/>
        </c:ser>
        <c:hiLowLines>
          <c:spPr>
            <a:ln w="0">
              <a:noFill/>
            </a:ln>
          </c:spPr>
        </c:hiLowLines>
        <c:marker val="0"/>
        <c:axId val="65932367"/>
        <c:axId val="66099953"/>
      </c:lineChart>
      <c:catAx>
        <c:axId val="65932367"/>
        <c:scaling>
          <c:orientation val="minMax"/>
        </c:scaling>
        <c:delete val="0"/>
        <c:axPos val="b"/>
        <c:numFmt formatCode="General" sourceLinked="0"/>
        <c:majorTickMark val="out"/>
        <c:minorTickMark val="none"/>
        <c:tickLblPos val="nextTo"/>
        <c:spPr>
          <a:ln w="0">
            <a:solidFill>
              <a:srgbClr val="b3b3b3"/>
            </a:solidFill>
          </a:ln>
        </c:spPr>
        <c:txPr>
          <a:bodyPr/>
          <a:lstStyle/>
          <a:p>
            <a:pPr>
              <a:defRPr b="0" sz="1000" spc="-1" strike="noStrike">
                <a:solidFill>
                  <a:srgbClr val="000000"/>
                </a:solidFill>
                <a:latin typeface="Arial"/>
              </a:defRPr>
            </a:pPr>
          </a:p>
        </c:txPr>
        <c:crossAx val="66099953"/>
        <c:crosses val="autoZero"/>
        <c:auto val="1"/>
        <c:lblAlgn val="ctr"/>
        <c:lblOffset val="100"/>
        <c:noMultiLvlLbl val="0"/>
      </c:catAx>
      <c:valAx>
        <c:axId val="66099953"/>
        <c:scaling>
          <c:orientation val="minMax"/>
          <c:max val="19.5"/>
          <c:min val="16.75"/>
        </c:scaling>
        <c:delete val="0"/>
        <c:axPos val="l"/>
        <c:majorGridlines>
          <c:spPr>
            <a:ln w="0">
              <a:solidFill>
                <a:srgbClr val="b3b3b3"/>
              </a:solidFill>
            </a:ln>
          </c:spPr>
        </c:majorGridlines>
        <c:numFmt formatCode="0.0" sourceLinked="0"/>
        <c:majorTickMark val="out"/>
        <c:minorTickMark val="none"/>
        <c:tickLblPos val="nextTo"/>
        <c:spPr>
          <a:ln w="0">
            <a:solidFill>
              <a:srgbClr val="b3b3b3"/>
            </a:solidFill>
          </a:ln>
        </c:spPr>
        <c:txPr>
          <a:bodyPr/>
          <a:lstStyle/>
          <a:p>
            <a:pPr>
              <a:defRPr b="0" sz="1000" spc="-1" strike="noStrike">
                <a:solidFill>
                  <a:srgbClr val="000000"/>
                </a:solidFill>
                <a:latin typeface="Arial"/>
              </a:defRPr>
            </a:pPr>
          </a:p>
        </c:txPr>
        <c:crossAx val="65932367"/>
        <c:crosses val="autoZero"/>
        <c:crossBetween val="midCat"/>
      </c:valAx>
      <c:spPr>
        <a:noFill/>
        <a:ln w="0">
          <a:solidFill>
            <a:srgbClr val="b3b3b3"/>
          </a:solidFill>
        </a:ln>
      </c:spPr>
    </c:plotArea>
    <c:plotVisOnly val="1"/>
    <c:dispBlanksAs val="gap"/>
  </c:chart>
  <c:spPr>
    <a:solidFill>
      <a:srgbClr val="ffffff"/>
    </a:solidFill>
    <a:ln w="0">
      <a:noFill/>
    </a:ln>
  </c:spPr>
</c:chartSpace>
</file>

<file path=xl/charts/chart57.xml><?xml version="1.0" encoding="utf-8"?>
<c:chartSpace xmlns:c="http://schemas.openxmlformats.org/drawingml/2006/chart" xmlns:a="http://schemas.openxmlformats.org/drawingml/2006/main" xmlns:r="http://schemas.openxmlformats.org/officeDocument/2006/relationships">
  <c:lang val="en-US"/>
  <c:roundedCorners val="0"/>
  <c:chart>
    <c:autoTitleDeleted val="1"/>
    <c:plotArea>
      <c:lineChart>
        <c:grouping val="standard"/>
        <c:varyColors val="0"/>
        <c:ser>
          <c:idx val="0"/>
          <c:order val="0"/>
          <c:spPr>
            <a:solidFill>
              <a:srgbClr val="ff0000"/>
            </a:solidFill>
            <a:ln w="28800">
              <a:solidFill>
                <a:srgbClr val="ff0000"/>
              </a:solidFill>
              <a:round/>
            </a:ln>
          </c:spPr>
          <c:marker>
            <c:symbol val="none"/>
          </c:marker>
          <c:dLbls>
            <c:txPr>
              <a:bodyPr wrap="none"/>
              <a:lstStyle/>
              <a:p>
                <a:pPr>
                  <a:defRPr b="0" sz="1000" spc="-1" strike="noStrike">
                    <a:solidFill>
                      <a:srgbClr val="000000"/>
                    </a:solidFill>
                    <a:latin typeface="Arial"/>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trendline>
            <c:spPr>
              <a:ln w="0">
                <a:solidFill>
                  <a:srgbClr val="ff0000"/>
                </a:solidFill>
              </a:ln>
            </c:spPr>
            <c:trendlineType val="linear"/>
            <c:forward val="0"/>
            <c:backward val="0"/>
            <c:dispRSqr val="0"/>
            <c:dispEq val="0"/>
          </c:trendline>
          <c:val>
            <c:numRef>
              <c:f>Sheet3!$KO$115:$KO$225</c:f>
              <c:numCache>
                <c:formatCode>General</c:formatCode>
                <c:ptCount val="111"/>
                <c:pt idx="0">
                  <c:v>22.8083333333333</c:v>
                </c:pt>
                <c:pt idx="1">
                  <c:v>22.2916666666667</c:v>
                </c:pt>
                <c:pt idx="2">
                  <c:v>22.1</c:v>
                </c:pt>
                <c:pt idx="3">
                  <c:v>23.4083333333333</c:v>
                </c:pt>
                <c:pt idx="4">
                  <c:v>24.1333333333333</c:v>
                </c:pt>
                <c:pt idx="5">
                  <c:v>22.925</c:v>
                </c:pt>
                <c:pt idx="6">
                  <c:v>24.2083333333333</c:v>
                </c:pt>
                <c:pt idx="7">
                  <c:v>22.8</c:v>
                </c:pt>
                <c:pt idx="8">
                  <c:v>22.8416666666667</c:v>
                </c:pt>
                <c:pt idx="9">
                  <c:v>21.8</c:v>
                </c:pt>
                <c:pt idx="10">
                  <c:v>22.7583333333333</c:v>
                </c:pt>
                <c:pt idx="11">
                  <c:v>22.95</c:v>
                </c:pt>
                <c:pt idx="12">
                  <c:v>23.1833333333333</c:v>
                </c:pt>
                <c:pt idx="13">
                  <c:v>23.0166666666667</c:v>
                </c:pt>
                <c:pt idx="14">
                  <c:v>21.825</c:v>
                </c:pt>
                <c:pt idx="15">
                  <c:v>23.525</c:v>
                </c:pt>
                <c:pt idx="16">
                  <c:v>21.4333333333333</c:v>
                </c:pt>
                <c:pt idx="17">
                  <c:v>21.575</c:v>
                </c:pt>
                <c:pt idx="18">
                  <c:v>21.8</c:v>
                </c:pt>
                <c:pt idx="19">
                  <c:v>23.0833333333333</c:v>
                </c:pt>
                <c:pt idx="20">
                  <c:v>22</c:v>
                </c:pt>
                <c:pt idx="21">
                  <c:v>22.2833333333333</c:v>
                </c:pt>
                <c:pt idx="22">
                  <c:v>22.275</c:v>
                </c:pt>
                <c:pt idx="23">
                  <c:v>22.6083333333333</c:v>
                </c:pt>
                <c:pt idx="24">
                  <c:v>21.3416666666667</c:v>
                </c:pt>
                <c:pt idx="25">
                  <c:v>22.8666666666667</c:v>
                </c:pt>
                <c:pt idx="26">
                  <c:v>21.9083333333333</c:v>
                </c:pt>
                <c:pt idx="27">
                  <c:v>22.6083333333333</c:v>
                </c:pt>
                <c:pt idx="28">
                  <c:v>21.85</c:v>
                </c:pt>
                <c:pt idx="29">
                  <c:v>22.4</c:v>
                </c:pt>
                <c:pt idx="30">
                  <c:v>21.9416666666667</c:v>
                </c:pt>
                <c:pt idx="31">
                  <c:v>21.1083333333333</c:v>
                </c:pt>
                <c:pt idx="32">
                  <c:v>21.825</c:v>
                </c:pt>
                <c:pt idx="33">
                  <c:v>21.5166666666667</c:v>
                </c:pt>
                <c:pt idx="34">
                  <c:v>21.0666666666667</c:v>
                </c:pt>
                <c:pt idx="35">
                  <c:v>22.3</c:v>
                </c:pt>
                <c:pt idx="36">
                  <c:v>22.125</c:v>
                </c:pt>
                <c:pt idx="37">
                  <c:v>20.95</c:v>
                </c:pt>
                <c:pt idx="38">
                  <c:v>21.9416666666667</c:v>
                </c:pt>
                <c:pt idx="39">
                  <c:v>20.425</c:v>
                </c:pt>
                <c:pt idx="40">
                  <c:v>18.8583333333333</c:v>
                </c:pt>
                <c:pt idx="41">
                  <c:v>20.8833333333333</c:v>
                </c:pt>
                <c:pt idx="42">
                  <c:v>22.4833333333333</c:v>
                </c:pt>
                <c:pt idx="43">
                  <c:v>21.1916666666667</c:v>
                </c:pt>
                <c:pt idx="44">
                  <c:v>23.1166666666667</c:v>
                </c:pt>
                <c:pt idx="45">
                  <c:v>21.1833333333333</c:v>
                </c:pt>
                <c:pt idx="46">
                  <c:v>23.0833333333333</c:v>
                </c:pt>
                <c:pt idx="47">
                  <c:v>22.6666666666667</c:v>
                </c:pt>
                <c:pt idx="48">
                  <c:v>22.4166666666667</c:v>
                </c:pt>
                <c:pt idx="49">
                  <c:v>21.5833333333333</c:v>
                </c:pt>
                <c:pt idx="50">
                  <c:v>22.9416666666667</c:v>
                </c:pt>
                <c:pt idx="51">
                  <c:v>22.0166666666667</c:v>
                </c:pt>
                <c:pt idx="52">
                  <c:v>23.2</c:v>
                </c:pt>
                <c:pt idx="53">
                  <c:v>21.9416666666667</c:v>
                </c:pt>
                <c:pt idx="54">
                  <c:v>21.85</c:v>
                </c:pt>
                <c:pt idx="55">
                  <c:v>21.6416666666667</c:v>
                </c:pt>
                <c:pt idx="56">
                  <c:v>21.95</c:v>
                </c:pt>
                <c:pt idx="57">
                  <c:v>22.8</c:v>
                </c:pt>
                <c:pt idx="58">
                  <c:v>22.5</c:v>
                </c:pt>
                <c:pt idx="59">
                  <c:v>21.4833333333333</c:v>
                </c:pt>
                <c:pt idx="60">
                  <c:v>22.3416666666667</c:v>
                </c:pt>
                <c:pt idx="61">
                  <c:v>22.0416666666667</c:v>
                </c:pt>
                <c:pt idx="62">
                  <c:v>22.6916666666667</c:v>
                </c:pt>
                <c:pt idx="63">
                  <c:v>21.5</c:v>
                </c:pt>
                <c:pt idx="64">
                  <c:v>22.475</c:v>
                </c:pt>
                <c:pt idx="65">
                  <c:v>23.1833333333333</c:v>
                </c:pt>
                <c:pt idx="66">
                  <c:v>22.8666666666667</c:v>
                </c:pt>
                <c:pt idx="67">
                  <c:v>23.3583333333333</c:v>
                </c:pt>
                <c:pt idx="68">
                  <c:v>22.4416666666667</c:v>
                </c:pt>
                <c:pt idx="69">
                  <c:v>21.9833333333333</c:v>
                </c:pt>
                <c:pt idx="70">
                  <c:v>22.3833333333333</c:v>
                </c:pt>
                <c:pt idx="71">
                  <c:v>21.9333333333333</c:v>
                </c:pt>
                <c:pt idx="72">
                  <c:v>22.325</c:v>
                </c:pt>
                <c:pt idx="73">
                  <c:v>23.0333333333333</c:v>
                </c:pt>
                <c:pt idx="74">
                  <c:v>22.1333333333333</c:v>
                </c:pt>
                <c:pt idx="75">
                  <c:v>22.925</c:v>
                </c:pt>
                <c:pt idx="76">
                  <c:v>22.9833333333333</c:v>
                </c:pt>
                <c:pt idx="77">
                  <c:v>21.2083333333333</c:v>
                </c:pt>
                <c:pt idx="78">
                  <c:v>22.85</c:v>
                </c:pt>
                <c:pt idx="79">
                  <c:v>22.975</c:v>
                </c:pt>
                <c:pt idx="80">
                  <c:v>23.1916666666667</c:v>
                </c:pt>
                <c:pt idx="81">
                  <c:v>23.525</c:v>
                </c:pt>
                <c:pt idx="82">
                  <c:v>23.35</c:v>
                </c:pt>
                <c:pt idx="83">
                  <c:v>22.9083333333333</c:v>
                </c:pt>
                <c:pt idx="84">
                  <c:v>23.7416666666667</c:v>
                </c:pt>
                <c:pt idx="85">
                  <c:v>22.9416666666667</c:v>
                </c:pt>
                <c:pt idx="86">
                  <c:v>23.525</c:v>
                </c:pt>
                <c:pt idx="87">
                  <c:v>23.4333333333333</c:v>
                </c:pt>
                <c:pt idx="88">
                  <c:v>24.0833333333333</c:v>
                </c:pt>
                <c:pt idx="89">
                  <c:v>24.6166666666667</c:v>
                </c:pt>
                <c:pt idx="90">
                  <c:v>23.6333333333333</c:v>
                </c:pt>
                <c:pt idx="91">
                  <c:v>24.325</c:v>
                </c:pt>
                <c:pt idx="92">
                  <c:v>23.2416666666667</c:v>
                </c:pt>
                <c:pt idx="93">
                  <c:v>23.3916666666667</c:v>
                </c:pt>
                <c:pt idx="94">
                  <c:v>23.725</c:v>
                </c:pt>
                <c:pt idx="95">
                  <c:v>24.2083333333333</c:v>
                </c:pt>
                <c:pt idx="96">
                  <c:v>24.3666666666667</c:v>
                </c:pt>
                <c:pt idx="97">
                  <c:v>23.8083333333333</c:v>
                </c:pt>
                <c:pt idx="98">
                  <c:v>23.125</c:v>
                </c:pt>
                <c:pt idx="99">
                  <c:v>24.0666666666667</c:v>
                </c:pt>
                <c:pt idx="100">
                  <c:v>24.5833333333333</c:v>
                </c:pt>
                <c:pt idx="101">
                  <c:v>24.4083333333333</c:v>
                </c:pt>
                <c:pt idx="102">
                  <c:v>23.325</c:v>
                </c:pt>
                <c:pt idx="103">
                  <c:v>24.0083333333333</c:v>
                </c:pt>
                <c:pt idx="104">
                  <c:v>23.8833333333333</c:v>
                </c:pt>
                <c:pt idx="105">
                  <c:v>23.325</c:v>
                </c:pt>
                <c:pt idx="106">
                  <c:v>23.2</c:v>
                </c:pt>
                <c:pt idx="107">
                  <c:v>22.4916666666667</c:v>
                </c:pt>
              </c:numCache>
            </c:numRef>
          </c:val>
          <c:smooth val="1"/>
        </c:ser>
        <c:hiLowLines>
          <c:spPr>
            <a:ln w="0">
              <a:noFill/>
            </a:ln>
          </c:spPr>
        </c:hiLowLines>
        <c:marker val="0"/>
        <c:axId val="27340282"/>
        <c:axId val="61368064"/>
      </c:lineChart>
      <c:catAx>
        <c:axId val="27340282"/>
        <c:scaling>
          <c:orientation val="minMax"/>
        </c:scaling>
        <c:delete val="0"/>
        <c:axPos val="b"/>
        <c:numFmt formatCode="General" sourceLinked="0"/>
        <c:majorTickMark val="out"/>
        <c:minorTickMark val="none"/>
        <c:tickLblPos val="nextTo"/>
        <c:spPr>
          <a:ln w="0">
            <a:solidFill>
              <a:srgbClr val="b3b3b3"/>
            </a:solidFill>
          </a:ln>
        </c:spPr>
        <c:txPr>
          <a:bodyPr/>
          <a:lstStyle/>
          <a:p>
            <a:pPr>
              <a:defRPr b="0" sz="1000" spc="-1" strike="noStrike">
                <a:solidFill>
                  <a:srgbClr val="000000"/>
                </a:solidFill>
                <a:latin typeface="Arial"/>
              </a:defRPr>
            </a:pPr>
          </a:p>
        </c:txPr>
        <c:crossAx val="61368064"/>
        <c:crosses val="autoZero"/>
        <c:auto val="1"/>
        <c:lblAlgn val="ctr"/>
        <c:lblOffset val="100"/>
        <c:noMultiLvlLbl val="0"/>
      </c:catAx>
      <c:valAx>
        <c:axId val="61368064"/>
        <c:scaling>
          <c:orientation val="minMax"/>
          <c:max val="25"/>
          <c:min val="19"/>
        </c:scaling>
        <c:delete val="0"/>
        <c:axPos val="l"/>
        <c:majorGridlines>
          <c:spPr>
            <a:ln w="0">
              <a:solidFill>
                <a:srgbClr val="b3b3b3"/>
              </a:solidFill>
            </a:ln>
          </c:spPr>
        </c:majorGridlines>
        <c:numFmt formatCode="0.0" sourceLinked="0"/>
        <c:majorTickMark val="out"/>
        <c:minorTickMark val="none"/>
        <c:tickLblPos val="nextTo"/>
        <c:spPr>
          <a:ln w="0">
            <a:solidFill>
              <a:srgbClr val="b3b3b3"/>
            </a:solidFill>
          </a:ln>
        </c:spPr>
        <c:txPr>
          <a:bodyPr/>
          <a:lstStyle/>
          <a:p>
            <a:pPr>
              <a:defRPr b="0" sz="1000" spc="-1" strike="noStrike">
                <a:solidFill>
                  <a:srgbClr val="000000"/>
                </a:solidFill>
                <a:latin typeface="Arial"/>
              </a:defRPr>
            </a:pPr>
          </a:p>
        </c:txPr>
        <c:crossAx val="27340282"/>
        <c:crosses val="autoZero"/>
        <c:crossBetween val="midCat"/>
      </c:valAx>
      <c:spPr>
        <a:noFill/>
        <a:ln w="0">
          <a:solidFill>
            <a:srgbClr val="b3b3b3"/>
          </a:solidFill>
        </a:ln>
      </c:spPr>
    </c:plotArea>
    <c:plotVisOnly val="1"/>
    <c:dispBlanksAs val="gap"/>
  </c:chart>
  <c:spPr>
    <a:solidFill>
      <a:srgbClr val="ffffff"/>
    </a:solidFill>
    <a:ln w="0">
      <a:noFill/>
    </a:ln>
  </c:spPr>
</c:chartSpace>
</file>

<file path=xl/charts/chart58.xml><?xml version="1.0" encoding="utf-8"?>
<c:chartSpace xmlns:c="http://schemas.openxmlformats.org/drawingml/2006/chart" xmlns:a="http://schemas.openxmlformats.org/drawingml/2006/main" xmlns:r="http://schemas.openxmlformats.org/officeDocument/2006/relationships">
  <c:lang val="en-US"/>
  <c:roundedCorners val="0"/>
  <c:chart>
    <c:autoTitleDeleted val="1"/>
    <c:plotArea>
      <c:lineChart>
        <c:grouping val="standard"/>
        <c:varyColors val="0"/>
        <c:ser>
          <c:idx val="0"/>
          <c:order val="0"/>
          <c:spPr>
            <a:solidFill>
              <a:srgbClr val="ff0000"/>
            </a:solidFill>
            <a:ln w="28800">
              <a:solidFill>
                <a:srgbClr val="ff0000"/>
              </a:solidFill>
              <a:round/>
            </a:ln>
          </c:spPr>
          <c:marker>
            <c:symbol val="none"/>
          </c:marker>
          <c:dLbls>
            <c:txPr>
              <a:bodyPr wrap="none"/>
              <a:lstStyle/>
              <a:p>
                <a:pPr>
                  <a:defRPr b="0" sz="1000" spc="-1" strike="noStrike">
                    <a:solidFill>
                      <a:srgbClr val="000000"/>
                    </a:solidFill>
                    <a:latin typeface="Arial"/>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trendline>
            <c:spPr>
              <a:ln w="18360">
                <a:solidFill>
                  <a:srgbClr val="ff0000"/>
                </a:solidFill>
                <a:round/>
              </a:ln>
            </c:spPr>
            <c:trendlineType val="linear"/>
            <c:forward val="0"/>
            <c:backward val="0"/>
            <c:dispRSqr val="0"/>
            <c:dispEq val="0"/>
          </c:trendline>
          <c:val>
            <c:numRef>
              <c:f>Sheet3!$LO$115:$LO$225</c:f>
              <c:numCache>
                <c:formatCode>General</c:formatCode>
                <c:ptCount val="111"/>
                <c:pt idx="0">
                  <c:v>23.2083333333333</c:v>
                </c:pt>
                <c:pt idx="1">
                  <c:v>22.375</c:v>
                </c:pt>
                <c:pt idx="2">
                  <c:v>22.05</c:v>
                </c:pt>
                <c:pt idx="3">
                  <c:v>23.5583333333333</c:v>
                </c:pt>
                <c:pt idx="4">
                  <c:v>24.0833333333333</c:v>
                </c:pt>
                <c:pt idx="5">
                  <c:v>23.3</c:v>
                </c:pt>
                <c:pt idx="6">
                  <c:v>24.0583333333333</c:v>
                </c:pt>
                <c:pt idx="7">
                  <c:v>23.525</c:v>
                </c:pt>
                <c:pt idx="8">
                  <c:v>23.6333333333333</c:v>
                </c:pt>
                <c:pt idx="9">
                  <c:v>22.3916666666667</c:v>
                </c:pt>
                <c:pt idx="10">
                  <c:v>23.2916666666667</c:v>
                </c:pt>
                <c:pt idx="11">
                  <c:v>23.1583333333333</c:v>
                </c:pt>
                <c:pt idx="12">
                  <c:v>23.5</c:v>
                </c:pt>
                <c:pt idx="13">
                  <c:v>23.625</c:v>
                </c:pt>
                <c:pt idx="14">
                  <c:v>22.6083333333333</c:v>
                </c:pt>
                <c:pt idx="15">
                  <c:v>24.375</c:v>
                </c:pt>
                <c:pt idx="16">
                  <c:v>22.3583333333333</c:v>
                </c:pt>
                <c:pt idx="17">
                  <c:v>22.3916666666667</c:v>
                </c:pt>
                <c:pt idx="18">
                  <c:v>22.9333333333333</c:v>
                </c:pt>
                <c:pt idx="19">
                  <c:v>23.9666666666667</c:v>
                </c:pt>
                <c:pt idx="20">
                  <c:v>22.875</c:v>
                </c:pt>
                <c:pt idx="21">
                  <c:v>23.0583333333333</c:v>
                </c:pt>
                <c:pt idx="22">
                  <c:v>23.0333333333333</c:v>
                </c:pt>
                <c:pt idx="23">
                  <c:v>23.3833333333333</c:v>
                </c:pt>
                <c:pt idx="24">
                  <c:v>23.2916666666667</c:v>
                </c:pt>
                <c:pt idx="25">
                  <c:v>23.75</c:v>
                </c:pt>
                <c:pt idx="26">
                  <c:v>22.8666666666667</c:v>
                </c:pt>
                <c:pt idx="27">
                  <c:v>23.5</c:v>
                </c:pt>
                <c:pt idx="28">
                  <c:v>22.6416666666667</c:v>
                </c:pt>
                <c:pt idx="29">
                  <c:v>23.3583333333333</c:v>
                </c:pt>
                <c:pt idx="30">
                  <c:v>22.825</c:v>
                </c:pt>
                <c:pt idx="31">
                  <c:v>22.4583333333333</c:v>
                </c:pt>
                <c:pt idx="32">
                  <c:v>23.2833333333333</c:v>
                </c:pt>
                <c:pt idx="33">
                  <c:v>23.0083333333333</c:v>
                </c:pt>
                <c:pt idx="34">
                  <c:v>22.2333333333333</c:v>
                </c:pt>
                <c:pt idx="35">
                  <c:v>23.8416666666667</c:v>
                </c:pt>
                <c:pt idx="36">
                  <c:v>23.5833333333333</c:v>
                </c:pt>
                <c:pt idx="37">
                  <c:v>22.4333333333333</c:v>
                </c:pt>
                <c:pt idx="38">
                  <c:v>23.75</c:v>
                </c:pt>
                <c:pt idx="39">
                  <c:v>23.5833333333333</c:v>
                </c:pt>
                <c:pt idx="40">
                  <c:v>23.125</c:v>
                </c:pt>
                <c:pt idx="41">
                  <c:v>21.9125</c:v>
                </c:pt>
                <c:pt idx="42">
                  <c:v>24.6</c:v>
                </c:pt>
                <c:pt idx="43">
                  <c:v>22.8833333333333</c:v>
                </c:pt>
                <c:pt idx="44">
                  <c:v>24.2833333333333</c:v>
                </c:pt>
                <c:pt idx="45">
                  <c:v>22.2833333333333</c:v>
                </c:pt>
                <c:pt idx="46">
                  <c:v>24.1916666666667</c:v>
                </c:pt>
                <c:pt idx="47">
                  <c:v>23.4583333333333</c:v>
                </c:pt>
                <c:pt idx="48">
                  <c:v>23.1</c:v>
                </c:pt>
                <c:pt idx="49">
                  <c:v>22.2666666666667</c:v>
                </c:pt>
                <c:pt idx="50">
                  <c:v>24.1</c:v>
                </c:pt>
                <c:pt idx="51">
                  <c:v>22.9666666666667</c:v>
                </c:pt>
                <c:pt idx="52">
                  <c:v>23.85</c:v>
                </c:pt>
                <c:pt idx="53">
                  <c:v>22.9166666666667</c:v>
                </c:pt>
                <c:pt idx="54">
                  <c:v>22.8833333333333</c:v>
                </c:pt>
                <c:pt idx="55">
                  <c:v>22.7583333333333</c:v>
                </c:pt>
                <c:pt idx="56">
                  <c:v>23.1416666666667</c:v>
                </c:pt>
                <c:pt idx="57">
                  <c:v>23.95</c:v>
                </c:pt>
                <c:pt idx="58">
                  <c:v>23.825</c:v>
                </c:pt>
                <c:pt idx="59">
                  <c:v>22.825</c:v>
                </c:pt>
                <c:pt idx="60">
                  <c:v>23.825</c:v>
                </c:pt>
                <c:pt idx="61">
                  <c:v>23.1</c:v>
                </c:pt>
                <c:pt idx="62">
                  <c:v>24.1166666666667</c:v>
                </c:pt>
                <c:pt idx="63">
                  <c:v>22.7333333333333</c:v>
                </c:pt>
                <c:pt idx="64">
                  <c:v>23.7416666666667</c:v>
                </c:pt>
                <c:pt idx="65">
                  <c:v>24.1666666666667</c:v>
                </c:pt>
                <c:pt idx="66">
                  <c:v>23.9916666666667</c:v>
                </c:pt>
                <c:pt idx="67">
                  <c:v>24.8333333333333</c:v>
                </c:pt>
                <c:pt idx="68">
                  <c:v>23.75</c:v>
                </c:pt>
                <c:pt idx="69">
                  <c:v>23.275</c:v>
                </c:pt>
                <c:pt idx="70">
                  <c:v>23.6833333333333</c:v>
                </c:pt>
                <c:pt idx="71">
                  <c:v>23.0333333333333</c:v>
                </c:pt>
                <c:pt idx="72">
                  <c:v>23.4</c:v>
                </c:pt>
                <c:pt idx="73">
                  <c:v>24.15</c:v>
                </c:pt>
                <c:pt idx="74">
                  <c:v>23.1833333333333</c:v>
                </c:pt>
                <c:pt idx="75">
                  <c:v>24.1166666666667</c:v>
                </c:pt>
                <c:pt idx="76">
                  <c:v>24.55</c:v>
                </c:pt>
                <c:pt idx="77">
                  <c:v>22.7916666666667</c:v>
                </c:pt>
                <c:pt idx="78">
                  <c:v>23.925</c:v>
                </c:pt>
                <c:pt idx="79">
                  <c:v>23.8083333333333</c:v>
                </c:pt>
                <c:pt idx="80">
                  <c:v>23.0916666666667</c:v>
                </c:pt>
                <c:pt idx="81">
                  <c:v>23.2166666666667</c:v>
                </c:pt>
                <c:pt idx="82">
                  <c:v>23.7166666666667</c:v>
                </c:pt>
                <c:pt idx="83">
                  <c:v>23.6083333333333</c:v>
                </c:pt>
                <c:pt idx="84">
                  <c:v>24.0333333333333</c:v>
                </c:pt>
                <c:pt idx="85">
                  <c:v>24.1416666666667</c:v>
                </c:pt>
                <c:pt idx="86">
                  <c:v>23.6333333333333</c:v>
                </c:pt>
                <c:pt idx="87">
                  <c:v>24.25</c:v>
                </c:pt>
                <c:pt idx="88">
                  <c:v>23.825</c:v>
                </c:pt>
                <c:pt idx="89">
                  <c:v>23.975</c:v>
                </c:pt>
                <c:pt idx="90">
                  <c:v>24.3833333333333</c:v>
                </c:pt>
                <c:pt idx="91">
                  <c:v>24.3333333333333</c:v>
                </c:pt>
                <c:pt idx="92">
                  <c:v>24.8583333333333</c:v>
                </c:pt>
                <c:pt idx="93">
                  <c:v>24.0416666666667</c:v>
                </c:pt>
                <c:pt idx="94">
                  <c:v>24.675</c:v>
                </c:pt>
                <c:pt idx="95">
                  <c:v>23.55</c:v>
                </c:pt>
                <c:pt idx="96">
                  <c:v>23.9833333333333</c:v>
                </c:pt>
                <c:pt idx="97">
                  <c:v>24.05</c:v>
                </c:pt>
                <c:pt idx="98">
                  <c:v>24.4166666666667</c:v>
                </c:pt>
                <c:pt idx="99">
                  <c:v>24.7916666666667</c:v>
                </c:pt>
                <c:pt idx="100">
                  <c:v>24.275</c:v>
                </c:pt>
                <c:pt idx="101">
                  <c:v>23.6416666666667</c:v>
                </c:pt>
                <c:pt idx="102">
                  <c:v>24.575</c:v>
                </c:pt>
                <c:pt idx="103">
                  <c:v>25.0083333333333</c:v>
                </c:pt>
                <c:pt idx="104">
                  <c:v>25.125</c:v>
                </c:pt>
                <c:pt idx="105">
                  <c:v>23.8333333333333</c:v>
                </c:pt>
                <c:pt idx="106">
                  <c:v>23.8833333333333</c:v>
                </c:pt>
                <c:pt idx="107">
                  <c:v>23.325</c:v>
                </c:pt>
              </c:numCache>
            </c:numRef>
          </c:val>
          <c:smooth val="1"/>
        </c:ser>
        <c:hiLowLines>
          <c:spPr>
            <a:ln w="0">
              <a:noFill/>
            </a:ln>
          </c:spPr>
        </c:hiLowLines>
        <c:marker val="0"/>
        <c:axId val="26279775"/>
        <c:axId val="20389008"/>
      </c:lineChart>
      <c:catAx>
        <c:axId val="26279775"/>
        <c:scaling>
          <c:orientation val="minMax"/>
        </c:scaling>
        <c:delete val="0"/>
        <c:axPos val="b"/>
        <c:numFmt formatCode="General" sourceLinked="0"/>
        <c:majorTickMark val="out"/>
        <c:minorTickMark val="none"/>
        <c:tickLblPos val="nextTo"/>
        <c:spPr>
          <a:ln w="0">
            <a:solidFill>
              <a:srgbClr val="b3b3b3"/>
            </a:solidFill>
          </a:ln>
        </c:spPr>
        <c:txPr>
          <a:bodyPr/>
          <a:lstStyle/>
          <a:p>
            <a:pPr>
              <a:defRPr b="0" sz="1000" spc="-1" strike="noStrike">
                <a:solidFill>
                  <a:srgbClr val="000000"/>
                </a:solidFill>
                <a:latin typeface="Arial"/>
              </a:defRPr>
            </a:pPr>
          </a:p>
        </c:txPr>
        <c:crossAx val="20389008"/>
        <c:crosses val="autoZero"/>
        <c:auto val="1"/>
        <c:lblAlgn val="ctr"/>
        <c:lblOffset val="100"/>
        <c:noMultiLvlLbl val="0"/>
      </c:catAx>
      <c:valAx>
        <c:axId val="20389008"/>
        <c:scaling>
          <c:orientation val="minMax"/>
          <c:max val="25.25"/>
          <c:min val="21.8"/>
        </c:scaling>
        <c:delete val="0"/>
        <c:axPos val="l"/>
        <c:majorGridlines>
          <c:spPr>
            <a:ln w="0">
              <a:solidFill>
                <a:srgbClr val="b3b3b3"/>
              </a:solidFill>
            </a:ln>
          </c:spPr>
        </c:majorGridlines>
        <c:numFmt formatCode="0.0" sourceLinked="0"/>
        <c:majorTickMark val="out"/>
        <c:minorTickMark val="none"/>
        <c:tickLblPos val="nextTo"/>
        <c:spPr>
          <a:ln w="0">
            <a:solidFill>
              <a:srgbClr val="b3b3b3"/>
            </a:solidFill>
          </a:ln>
        </c:spPr>
        <c:txPr>
          <a:bodyPr/>
          <a:lstStyle/>
          <a:p>
            <a:pPr>
              <a:defRPr b="0" sz="1000" spc="-1" strike="noStrike">
                <a:solidFill>
                  <a:srgbClr val="000000"/>
                </a:solidFill>
                <a:latin typeface="Arial"/>
              </a:defRPr>
            </a:pPr>
          </a:p>
        </c:txPr>
        <c:crossAx val="26279775"/>
        <c:crosses val="autoZero"/>
        <c:crossBetween val="midCat"/>
      </c:valAx>
      <c:spPr>
        <a:noFill/>
        <a:ln w="0">
          <a:solidFill>
            <a:srgbClr val="b3b3b3"/>
          </a:solidFill>
        </a:ln>
      </c:spPr>
    </c:plotArea>
    <c:plotVisOnly val="1"/>
    <c:dispBlanksAs val="gap"/>
  </c:chart>
  <c:spPr>
    <a:solidFill>
      <a:srgbClr val="ffffff"/>
    </a:solidFill>
    <a:ln w="0">
      <a:noFill/>
    </a:ln>
  </c:spPr>
</c:chartSpace>
</file>

<file path=xl/charts/chart59.xml><?xml version="1.0" encoding="utf-8"?>
<c:chartSpace xmlns:c="http://schemas.openxmlformats.org/drawingml/2006/chart" xmlns:a="http://schemas.openxmlformats.org/drawingml/2006/main" xmlns:r="http://schemas.openxmlformats.org/officeDocument/2006/relationships">
  <c:lang val="en-US"/>
  <c:roundedCorners val="0"/>
  <c:chart>
    <c:title>
      <c:tx>
        <c:rich>
          <a:bodyPr rot="0"/>
          <a:lstStyle/>
          <a:p>
            <a:pPr>
              <a:defRPr b="0" sz="2000" spc="-1" strike="noStrike">
                <a:solidFill>
                  <a:srgbClr val="000000"/>
                </a:solidFill>
                <a:latin typeface="Arial"/>
              </a:defRPr>
            </a:pPr>
            <a:r>
              <a:rPr b="0" sz="2000" spc="-1" strike="noStrike">
                <a:solidFill>
                  <a:srgbClr val="000000"/>
                </a:solidFill>
                <a:latin typeface="Arial"/>
              </a:rPr>
              <a:t>SOUTH  AUSTRALIA:  ANNUAL MAXIMUMS AND TRENDLINE</a:t>
            </a:r>
          </a:p>
        </c:rich>
      </c:tx>
      <c:overlay val="0"/>
      <c:spPr>
        <a:noFill/>
        <a:ln w="0">
          <a:noFill/>
        </a:ln>
      </c:spPr>
    </c:title>
    <c:autoTitleDeleted val="0"/>
    <c:plotArea>
      <c:layout>
        <c:manualLayout>
          <c:layoutTarget val="inner"/>
          <c:xMode val="edge"/>
          <c:yMode val="edge"/>
          <c:x val="0.0416060517893512"/>
          <c:y val="0.0856031128404669"/>
          <c:w val="0.937076908156338"/>
          <c:h val="0.832851584213452"/>
        </c:manualLayout>
      </c:layout>
      <c:lineChart>
        <c:grouping val="standard"/>
        <c:varyColors val="0"/>
        <c:ser>
          <c:idx val="0"/>
          <c:order val="0"/>
          <c:spPr>
            <a:solidFill>
              <a:srgbClr val="ff0000"/>
            </a:solidFill>
            <a:ln w="28800">
              <a:solidFill>
                <a:srgbClr val="ff0000"/>
              </a:solidFill>
              <a:round/>
            </a:ln>
          </c:spPr>
          <c:marker>
            <c:symbol val="none"/>
          </c:marker>
          <c:dLbls>
            <c:txPr>
              <a:bodyPr wrap="none"/>
              <a:lstStyle/>
              <a:p>
                <a:pPr>
                  <a:defRPr b="0" sz="1000" spc="-1" strike="noStrike">
                    <a:solidFill>
                      <a:srgbClr val="000000"/>
                    </a:solidFill>
                    <a:latin typeface="Arial"/>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trendline>
            <c:spPr>
              <a:ln w="36000">
                <a:solidFill>
                  <a:srgbClr val="ff0000"/>
                </a:solidFill>
                <a:round/>
              </a:ln>
            </c:spPr>
            <c:trendlineType val="linear"/>
            <c:forward val="0"/>
            <c:backward val="0"/>
            <c:dispRSqr val="1"/>
            <c:dispEq val="1"/>
          </c:trendline>
          <c:cat>
            <c:strRef>
              <c:f>Sheet3!$A$589:$A$725</c:f>
              <c:strCache>
                <c:ptCount val="137"/>
                <c:pt idx="0">
                  <c:v/>
                </c:pt>
                <c:pt idx="1">
                  <c:v>1890</c:v>
                </c:pt>
                <c:pt idx="2">
                  <c:v/>
                </c:pt>
                <c:pt idx="3">
                  <c:v/>
                </c:pt>
                <c:pt idx="4">
                  <c:v/>
                </c:pt>
                <c:pt idx="5">
                  <c:v/>
                </c:pt>
                <c:pt idx="6">
                  <c:v>1895</c:v>
                </c:pt>
                <c:pt idx="7">
                  <c:v/>
                </c:pt>
                <c:pt idx="8">
                  <c:v/>
                </c:pt>
                <c:pt idx="9">
                  <c:v/>
                </c:pt>
                <c:pt idx="10">
                  <c:v/>
                </c:pt>
                <c:pt idx="11">
                  <c:v>1900</c:v>
                </c:pt>
                <c:pt idx="12">
                  <c:v/>
                </c:pt>
                <c:pt idx="13">
                  <c:v/>
                </c:pt>
                <c:pt idx="14">
                  <c:v/>
                </c:pt>
                <c:pt idx="15">
                  <c:v/>
                </c:pt>
                <c:pt idx="16">
                  <c:v>1905</c:v>
                </c:pt>
                <c:pt idx="17">
                  <c:v/>
                </c:pt>
                <c:pt idx="18">
                  <c:v/>
                </c:pt>
                <c:pt idx="19">
                  <c:v/>
                </c:pt>
                <c:pt idx="20">
                  <c:v/>
                </c:pt>
                <c:pt idx="21">
                  <c:v>1910</c:v>
                </c:pt>
                <c:pt idx="22">
                  <c:v/>
                </c:pt>
                <c:pt idx="23">
                  <c:v/>
                </c:pt>
                <c:pt idx="24">
                  <c:v/>
                </c:pt>
                <c:pt idx="25">
                  <c:v/>
                </c:pt>
                <c:pt idx="26">
                  <c:v>1915</c:v>
                </c:pt>
                <c:pt idx="27">
                  <c:v/>
                </c:pt>
                <c:pt idx="28">
                  <c:v/>
                </c:pt>
                <c:pt idx="29">
                  <c:v/>
                </c:pt>
                <c:pt idx="30">
                  <c:v/>
                </c:pt>
                <c:pt idx="31">
                  <c:v>1920</c:v>
                </c:pt>
                <c:pt idx="32">
                  <c:v/>
                </c:pt>
                <c:pt idx="33">
                  <c:v/>
                </c:pt>
                <c:pt idx="34">
                  <c:v/>
                </c:pt>
                <c:pt idx="35">
                  <c:v/>
                </c:pt>
                <c:pt idx="36">
                  <c:v>1925</c:v>
                </c:pt>
                <c:pt idx="37">
                  <c:v/>
                </c:pt>
                <c:pt idx="38">
                  <c:v/>
                </c:pt>
                <c:pt idx="39">
                  <c:v/>
                </c:pt>
                <c:pt idx="40">
                  <c:v/>
                </c:pt>
                <c:pt idx="41">
                  <c:v>1930</c:v>
                </c:pt>
                <c:pt idx="42">
                  <c:v/>
                </c:pt>
                <c:pt idx="43">
                  <c:v/>
                </c:pt>
                <c:pt idx="44">
                  <c:v/>
                </c:pt>
                <c:pt idx="45">
                  <c:v/>
                </c:pt>
                <c:pt idx="46">
                  <c:v>1935</c:v>
                </c:pt>
                <c:pt idx="47">
                  <c:v/>
                </c:pt>
                <c:pt idx="48">
                  <c:v/>
                </c:pt>
                <c:pt idx="49">
                  <c:v/>
                </c:pt>
                <c:pt idx="50">
                  <c:v/>
                </c:pt>
                <c:pt idx="51">
                  <c:v>1940</c:v>
                </c:pt>
                <c:pt idx="52">
                  <c:v/>
                </c:pt>
                <c:pt idx="53">
                  <c:v/>
                </c:pt>
                <c:pt idx="54">
                  <c:v/>
                </c:pt>
                <c:pt idx="55">
                  <c:v/>
                </c:pt>
                <c:pt idx="56">
                  <c:v>1945</c:v>
                </c:pt>
                <c:pt idx="57">
                  <c:v/>
                </c:pt>
                <c:pt idx="58">
                  <c:v/>
                </c:pt>
                <c:pt idx="59">
                  <c:v/>
                </c:pt>
                <c:pt idx="60">
                  <c:v/>
                </c:pt>
                <c:pt idx="61">
                  <c:v>1950</c:v>
                </c:pt>
                <c:pt idx="62">
                  <c:v/>
                </c:pt>
                <c:pt idx="63">
                  <c:v/>
                </c:pt>
                <c:pt idx="64">
                  <c:v/>
                </c:pt>
                <c:pt idx="65">
                  <c:v/>
                </c:pt>
                <c:pt idx="66">
                  <c:v>1955</c:v>
                </c:pt>
                <c:pt idx="67">
                  <c:v/>
                </c:pt>
                <c:pt idx="68">
                  <c:v/>
                </c:pt>
                <c:pt idx="69">
                  <c:v/>
                </c:pt>
                <c:pt idx="70">
                  <c:v/>
                </c:pt>
                <c:pt idx="71">
                  <c:v>1960</c:v>
                </c:pt>
                <c:pt idx="72">
                  <c:v/>
                </c:pt>
                <c:pt idx="73">
                  <c:v/>
                </c:pt>
                <c:pt idx="74">
                  <c:v/>
                </c:pt>
                <c:pt idx="75">
                  <c:v/>
                </c:pt>
                <c:pt idx="76">
                  <c:v>1965</c:v>
                </c:pt>
                <c:pt idx="77">
                  <c:v/>
                </c:pt>
                <c:pt idx="78">
                  <c:v/>
                </c:pt>
                <c:pt idx="79">
                  <c:v/>
                </c:pt>
                <c:pt idx="80">
                  <c:v/>
                </c:pt>
                <c:pt idx="81">
                  <c:v>1970</c:v>
                </c:pt>
                <c:pt idx="82">
                  <c:v/>
                </c:pt>
                <c:pt idx="83">
                  <c:v/>
                </c:pt>
                <c:pt idx="84">
                  <c:v/>
                </c:pt>
                <c:pt idx="85">
                  <c:v/>
                </c:pt>
                <c:pt idx="86">
                  <c:v>1975</c:v>
                </c:pt>
                <c:pt idx="87">
                  <c:v/>
                </c:pt>
                <c:pt idx="88">
                  <c:v/>
                </c:pt>
                <c:pt idx="89">
                  <c:v/>
                </c:pt>
                <c:pt idx="90">
                  <c:v/>
                </c:pt>
                <c:pt idx="91">
                  <c:v>1980</c:v>
                </c:pt>
                <c:pt idx="92">
                  <c:v/>
                </c:pt>
                <c:pt idx="93">
                  <c:v/>
                </c:pt>
                <c:pt idx="94">
                  <c:v/>
                </c:pt>
                <c:pt idx="95">
                  <c:v/>
                </c:pt>
                <c:pt idx="96">
                  <c:v>1985</c:v>
                </c:pt>
                <c:pt idx="97">
                  <c:v/>
                </c:pt>
                <c:pt idx="98">
                  <c:v/>
                </c:pt>
                <c:pt idx="99">
                  <c:v/>
                </c:pt>
                <c:pt idx="100">
                  <c:v/>
                </c:pt>
                <c:pt idx="101">
                  <c:v>1990</c:v>
                </c:pt>
                <c:pt idx="102">
                  <c:v/>
                </c:pt>
                <c:pt idx="103">
                  <c:v/>
                </c:pt>
                <c:pt idx="104">
                  <c:v/>
                </c:pt>
                <c:pt idx="105">
                  <c:v/>
                </c:pt>
                <c:pt idx="106">
                  <c:v>1995</c:v>
                </c:pt>
                <c:pt idx="107">
                  <c:v/>
                </c:pt>
                <c:pt idx="108">
                  <c:v/>
                </c:pt>
                <c:pt idx="109">
                  <c:v/>
                </c:pt>
                <c:pt idx="110">
                  <c:v/>
                </c:pt>
                <c:pt idx="111">
                  <c:v>2000</c:v>
                </c:pt>
                <c:pt idx="112">
                  <c:v/>
                </c:pt>
                <c:pt idx="113">
                  <c:v/>
                </c:pt>
                <c:pt idx="114">
                  <c:v/>
                </c:pt>
                <c:pt idx="115">
                  <c:v/>
                </c:pt>
                <c:pt idx="116">
                  <c:v>2005</c:v>
                </c:pt>
                <c:pt idx="117">
                  <c:v/>
                </c:pt>
                <c:pt idx="118">
                  <c:v/>
                </c:pt>
                <c:pt idx="119">
                  <c:v/>
                </c:pt>
                <c:pt idx="120">
                  <c:v/>
                </c:pt>
                <c:pt idx="121">
                  <c:v>2010</c:v>
                </c:pt>
                <c:pt idx="122">
                  <c:v/>
                </c:pt>
                <c:pt idx="123">
                  <c:v/>
                </c:pt>
                <c:pt idx="124">
                  <c:v/>
                </c:pt>
                <c:pt idx="125">
                  <c:v/>
                </c:pt>
                <c:pt idx="126">
                  <c:v>2015</c:v>
                </c:pt>
                <c:pt idx="127">
                  <c:v/>
                </c:pt>
                <c:pt idx="128">
                  <c:v/>
                </c:pt>
                <c:pt idx="129">
                  <c:v/>
                </c:pt>
                <c:pt idx="130">
                  <c:v/>
                </c:pt>
                <c:pt idx="131">
                  <c:v>2020</c:v>
                </c:pt>
                <c:pt idx="132">
                  <c:v/>
                </c:pt>
                <c:pt idx="133">
                  <c:v/>
                </c:pt>
                <c:pt idx="134">
                  <c:v/>
                </c:pt>
                <c:pt idx="135">
                  <c:v/>
                </c:pt>
                <c:pt idx="136">
                  <c:v/>
                </c:pt>
              </c:strCache>
            </c:strRef>
          </c:cat>
          <c:val>
            <c:numRef>
              <c:f>Sheet3!$C$560:$C$725</c:f>
              <c:numCache>
                <c:formatCode>General</c:formatCode>
                <c:ptCount val="166"/>
                <c:pt idx="4">
                  <c:v>20.5547993827161</c:v>
                </c:pt>
                <c:pt idx="5">
                  <c:v>20.6797993827161</c:v>
                </c:pt>
                <c:pt idx="6">
                  <c:v>20.6711882716049</c:v>
                </c:pt>
                <c:pt idx="7">
                  <c:v>20.932299382716</c:v>
                </c:pt>
                <c:pt idx="8">
                  <c:v>21.1705555555556</c:v>
                </c:pt>
                <c:pt idx="9">
                  <c:v>21.1860185185185</c:v>
                </c:pt>
                <c:pt idx="10">
                  <c:v>21.2482407407407</c:v>
                </c:pt>
                <c:pt idx="11">
                  <c:v>21.2021296296296</c:v>
                </c:pt>
                <c:pt idx="12">
                  <c:v>21.1437037037037</c:v>
                </c:pt>
                <c:pt idx="13">
                  <c:v>20.8384259259259</c:v>
                </c:pt>
                <c:pt idx="14">
                  <c:v>20.8973148148148</c:v>
                </c:pt>
                <c:pt idx="15">
                  <c:v>20.7306481481482</c:v>
                </c:pt>
                <c:pt idx="16">
                  <c:v>20.7167592592593</c:v>
                </c:pt>
                <c:pt idx="17">
                  <c:v>20.6740740740741</c:v>
                </c:pt>
                <c:pt idx="18">
                  <c:v>20.8772222222222</c:v>
                </c:pt>
                <c:pt idx="19">
                  <c:v>20.9155555555556</c:v>
                </c:pt>
                <c:pt idx="21">
                  <c:v>20.925</c:v>
                </c:pt>
                <c:pt idx="22">
                  <c:v>20.9433333333333</c:v>
                </c:pt>
                <c:pt idx="23">
                  <c:v>20.994537037037</c:v>
                </c:pt>
                <c:pt idx="24">
                  <c:v>20.9306481481481</c:v>
                </c:pt>
                <c:pt idx="25">
                  <c:v>20.8390925925926</c:v>
                </c:pt>
                <c:pt idx="26">
                  <c:v>20.8950925925926</c:v>
                </c:pt>
                <c:pt idx="27">
                  <c:v>20.8564814814815</c:v>
                </c:pt>
                <c:pt idx="28">
                  <c:v>20.9731018518519</c:v>
                </c:pt>
                <c:pt idx="29">
                  <c:v>21.2687367724868</c:v>
                </c:pt>
                <c:pt idx="30">
                  <c:v>21.574578042328</c:v>
                </c:pt>
                <c:pt idx="31">
                  <c:v>21.7102447089947</c:v>
                </c:pt>
                <c:pt idx="32">
                  <c:v>21.7269460978836</c:v>
                </c:pt>
                <c:pt idx="33">
                  <c:v>21.5943303571429</c:v>
                </c:pt>
                <c:pt idx="34">
                  <c:v>21.3581746031746</c:v>
                </c:pt>
                <c:pt idx="35">
                  <c:v>21.205</c:v>
                </c:pt>
                <c:pt idx="36">
                  <c:v>21.1470833333333</c:v>
                </c:pt>
                <c:pt idx="37">
                  <c:v>21.2048958333333</c:v>
                </c:pt>
                <c:pt idx="38">
                  <c:v>21.3519097222222</c:v>
                </c:pt>
                <c:pt idx="39">
                  <c:v>21.411875</c:v>
                </c:pt>
                <c:pt idx="40">
                  <c:v>21.30125</c:v>
                </c:pt>
                <c:pt idx="41">
                  <c:v>21.3220833333333</c:v>
                </c:pt>
                <c:pt idx="42">
                  <c:v>21.4016666666667</c:v>
                </c:pt>
                <c:pt idx="43">
                  <c:v>21.1870833333333</c:v>
                </c:pt>
                <c:pt idx="44">
                  <c:v>21.1470833333333</c:v>
                </c:pt>
                <c:pt idx="45">
                  <c:v>21.05</c:v>
                </c:pt>
                <c:pt idx="46">
                  <c:v>21.056875</c:v>
                </c:pt>
                <c:pt idx="47">
                  <c:v>20.870625</c:v>
                </c:pt>
                <c:pt idx="48">
                  <c:v>20.9897916666667</c:v>
                </c:pt>
                <c:pt idx="49">
                  <c:v>20.8909583333333</c:v>
                </c:pt>
                <c:pt idx="50">
                  <c:v>21.0853333333333</c:v>
                </c:pt>
                <c:pt idx="51">
                  <c:v>21.092875</c:v>
                </c:pt>
                <c:pt idx="52">
                  <c:v>21.3303560606061</c:v>
                </c:pt>
                <c:pt idx="53">
                  <c:v>21.4132348484848</c:v>
                </c:pt>
                <c:pt idx="54">
                  <c:v>21.8448922558923</c:v>
                </c:pt>
                <c:pt idx="55">
                  <c:v>21.8701486661487</c:v>
                </c:pt>
                <c:pt idx="56">
                  <c:v>21.7540546490547</c:v>
                </c:pt>
                <c:pt idx="57">
                  <c:v>21.5201152551153</c:v>
                </c:pt>
                <c:pt idx="58">
                  <c:v>21.5445762108262</c:v>
                </c:pt>
                <c:pt idx="59">
                  <c:v>21.4586752136752</c:v>
                </c:pt>
                <c:pt idx="60">
                  <c:v>21.4423931623932</c:v>
                </c:pt>
                <c:pt idx="61">
                  <c:v>21.7139743589744</c:v>
                </c:pt>
                <c:pt idx="62">
                  <c:v>21.9171794871795</c:v>
                </c:pt>
                <c:pt idx="63">
                  <c:v>21.9520421245421</c:v>
                </c:pt>
                <c:pt idx="64">
                  <c:v>21.7338095238095</c:v>
                </c:pt>
                <c:pt idx="65">
                  <c:v>21.8109065934066</c:v>
                </c:pt>
                <c:pt idx="66">
                  <c:v>21.7593956043956</c:v>
                </c:pt>
                <c:pt idx="67">
                  <c:v>21.8359523809524</c:v>
                </c:pt>
                <c:pt idx="68">
                  <c:v>21.8739285714286</c:v>
                </c:pt>
                <c:pt idx="69">
                  <c:v>21.8984523809524</c:v>
                </c:pt>
                <c:pt idx="70">
                  <c:v>22.0504761904762</c:v>
                </c:pt>
                <c:pt idx="71">
                  <c:v>21.9139285714286</c:v>
                </c:pt>
                <c:pt idx="72">
                  <c:v>21.7547619047619</c:v>
                </c:pt>
                <c:pt idx="73">
                  <c:v>21.6296428571429</c:v>
                </c:pt>
                <c:pt idx="74">
                  <c:v>21.8594047619048</c:v>
                </c:pt>
                <c:pt idx="75">
                  <c:v>21.6952380952381</c:v>
                </c:pt>
                <c:pt idx="76">
                  <c:v>21.7682142857143</c:v>
                </c:pt>
                <c:pt idx="77">
                  <c:v>21.8828571428571</c:v>
                </c:pt>
                <c:pt idx="78">
                  <c:v>22.0019047619048</c:v>
                </c:pt>
                <c:pt idx="79">
                  <c:v>21.8779761904762</c:v>
                </c:pt>
                <c:pt idx="80">
                  <c:v>21.9870238095238</c:v>
                </c:pt>
                <c:pt idx="81">
                  <c:v>22.0033333333333</c:v>
                </c:pt>
                <c:pt idx="82">
                  <c:v>22.036369047619</c:v>
                </c:pt>
                <c:pt idx="83">
                  <c:v>21.8851785714286</c:v>
                </c:pt>
                <c:pt idx="84">
                  <c:v>21.9083928571429</c:v>
                </c:pt>
                <c:pt idx="85">
                  <c:v>21.7889880952381</c:v>
                </c:pt>
                <c:pt idx="86">
                  <c:v>21.6599404761905</c:v>
                </c:pt>
                <c:pt idx="87">
                  <c:v>21.6259523809524</c:v>
                </c:pt>
                <c:pt idx="88">
                  <c:v>21.6620238095238</c:v>
                </c:pt>
                <c:pt idx="89">
                  <c:v>21.4904761904762</c:v>
                </c:pt>
                <c:pt idx="90">
                  <c:v>21.5833333333333</c:v>
                </c:pt>
                <c:pt idx="91">
                  <c:v>21.7821428571429</c:v>
                </c:pt>
                <c:pt idx="92">
                  <c:v>21.6470238095238</c:v>
                </c:pt>
                <c:pt idx="93">
                  <c:v>21.7152380952381</c:v>
                </c:pt>
                <c:pt idx="94">
                  <c:v>21.8219047619048</c:v>
                </c:pt>
                <c:pt idx="95">
                  <c:v>21.6565476190476</c:v>
                </c:pt>
                <c:pt idx="96">
                  <c:v>21.4468452380952</c:v>
                </c:pt>
                <c:pt idx="97">
                  <c:v>21.6642658730159</c:v>
                </c:pt>
                <c:pt idx="98">
                  <c:v>21.5392658730159</c:v>
                </c:pt>
                <c:pt idx="99">
                  <c:v>21.6883531746032</c:v>
                </c:pt>
                <c:pt idx="100">
                  <c:v>21.670119047619</c:v>
                </c:pt>
                <c:pt idx="101">
                  <c:v>22.016369047619</c:v>
                </c:pt>
                <c:pt idx="102">
                  <c:v>21.9963293650794</c:v>
                </c:pt>
                <c:pt idx="103">
                  <c:v>22.0847222222222</c:v>
                </c:pt>
                <c:pt idx="104">
                  <c:v>21.8551587301587</c:v>
                </c:pt>
                <c:pt idx="105">
                  <c:v>22.0780357142857</c:v>
                </c:pt>
                <c:pt idx="106">
                  <c:v>21.8491071428571</c:v>
                </c:pt>
                <c:pt idx="107">
                  <c:v>21.8845833333333</c:v>
                </c:pt>
                <c:pt idx="108">
                  <c:v>21.8765674603175</c:v>
                </c:pt>
                <c:pt idx="109">
                  <c:v>21.9322817460317</c:v>
                </c:pt>
                <c:pt idx="110">
                  <c:v>21.6984722222222</c:v>
                </c:pt>
                <c:pt idx="111">
                  <c:v>21.7083531746032</c:v>
                </c:pt>
                <c:pt idx="112">
                  <c:v>21.7163293650794</c:v>
                </c:pt>
                <c:pt idx="113">
                  <c:v>21.8470238095238</c:v>
                </c:pt>
                <c:pt idx="114">
                  <c:v>21.8615476190476</c:v>
                </c:pt>
                <c:pt idx="115">
                  <c:v>22.0471428571429</c:v>
                </c:pt>
                <c:pt idx="116">
                  <c:v>22.0309523809524</c:v>
                </c:pt>
                <c:pt idx="117">
                  <c:v>22.0072619047619</c:v>
                </c:pt>
                <c:pt idx="118">
                  <c:v>21.8555952380952</c:v>
                </c:pt>
                <c:pt idx="119">
                  <c:v>21.9620238095238</c:v>
                </c:pt>
                <c:pt idx="120">
                  <c:v>22.0967857142857</c:v>
                </c:pt>
                <c:pt idx="121">
                  <c:v>22.2726190476191</c:v>
                </c:pt>
                <c:pt idx="122">
                  <c:v>22.3933333333333</c:v>
                </c:pt>
                <c:pt idx="123">
                  <c:v>22.5174801587302</c:v>
                </c:pt>
                <c:pt idx="124">
                  <c:v>22.4336706349206</c:v>
                </c:pt>
                <c:pt idx="125">
                  <c:v>22.2792658730159</c:v>
                </c:pt>
                <c:pt idx="126">
                  <c:v>22.112123015873</c:v>
                </c:pt>
                <c:pt idx="127">
                  <c:v>21.942123015873</c:v>
                </c:pt>
                <c:pt idx="128">
                  <c:v>22.0392857142857</c:v>
                </c:pt>
                <c:pt idx="129">
                  <c:v>22.105</c:v>
                </c:pt>
                <c:pt idx="130">
                  <c:v>22.2072619047619</c:v>
                </c:pt>
                <c:pt idx="131">
                  <c:v>22.3755555555556</c:v>
                </c:pt>
                <c:pt idx="132">
                  <c:v>22.2330952380952</c:v>
                </c:pt>
                <c:pt idx="133">
                  <c:v>22.1695238095238</c:v>
                </c:pt>
                <c:pt idx="134">
                  <c:v>22.2429761904762</c:v>
                </c:pt>
                <c:pt idx="135">
                  <c:v>22.1253571428571</c:v>
                </c:pt>
                <c:pt idx="136">
                  <c:v>22.0013492063492</c:v>
                </c:pt>
                <c:pt idx="137">
                  <c:v>22.2045238095238</c:v>
                </c:pt>
                <c:pt idx="138">
                  <c:v>22.1591666666667</c:v>
                </c:pt>
                <c:pt idx="139">
                  <c:v>22.1825</c:v>
                </c:pt>
                <c:pt idx="140">
                  <c:v>22.3276190476191</c:v>
                </c:pt>
                <c:pt idx="141">
                  <c:v>22.4084523809524</c:v>
                </c:pt>
                <c:pt idx="142">
                  <c:v>22.4601587301587</c:v>
                </c:pt>
                <c:pt idx="143">
                  <c:v>22.493253968254</c:v>
                </c:pt>
                <c:pt idx="144">
                  <c:v>22.4878968253968</c:v>
                </c:pt>
                <c:pt idx="145">
                  <c:v>22.5319444444444</c:v>
                </c:pt>
                <c:pt idx="146">
                  <c:v>22.6370634920635</c:v>
                </c:pt>
                <c:pt idx="147">
                  <c:v>22.7757142857143</c:v>
                </c:pt>
                <c:pt idx="148">
                  <c:v>22.8128571428571</c:v>
                </c:pt>
                <c:pt idx="149">
                  <c:v>22.9330952380952</c:v>
                </c:pt>
                <c:pt idx="150">
                  <c:v>22.8217857142857</c:v>
                </c:pt>
                <c:pt idx="151">
                  <c:v>22.7254761904762</c:v>
                </c:pt>
                <c:pt idx="152">
                  <c:v>22.5863293650794</c:v>
                </c:pt>
                <c:pt idx="153">
                  <c:v>22.7072817460317</c:v>
                </c:pt>
                <c:pt idx="154">
                  <c:v>22.740376984127</c:v>
                </c:pt>
                <c:pt idx="155">
                  <c:v>22.8621626984127</c:v>
                </c:pt>
                <c:pt idx="156">
                  <c:v>22.8866865079365</c:v>
                </c:pt>
                <c:pt idx="157">
                  <c:v>22.9697619047619</c:v>
                </c:pt>
                <c:pt idx="158">
                  <c:v>23.0009523809524</c:v>
                </c:pt>
                <c:pt idx="159">
                  <c:v>23.0078571428571</c:v>
                </c:pt>
                <c:pt idx="160">
                  <c:v>22.9030952380952</c:v>
                </c:pt>
                <c:pt idx="161">
                  <c:v>22.8595238095238</c:v>
                </c:pt>
                <c:pt idx="162">
                  <c:v>22.6345176368093</c:v>
                </c:pt>
              </c:numCache>
            </c:numRef>
          </c:val>
          <c:smooth val="1"/>
        </c:ser>
        <c:hiLowLines>
          <c:spPr>
            <a:ln w="0">
              <a:noFill/>
            </a:ln>
          </c:spPr>
        </c:hiLowLines>
        <c:marker val="0"/>
        <c:axId val="48983640"/>
        <c:axId val="11779891"/>
      </c:lineChart>
      <c:catAx>
        <c:axId val="48983640"/>
        <c:scaling>
          <c:orientation val="minMax"/>
        </c:scaling>
        <c:delete val="0"/>
        <c:axPos val="b"/>
        <c:minorGridlines>
          <c:spPr>
            <a:ln w="0">
              <a:solidFill>
                <a:srgbClr val="dddddd"/>
              </a:solidFill>
            </a:ln>
          </c:spPr>
        </c:minorGridlines>
        <c:numFmt formatCode="General" sourceLinked="0"/>
        <c:majorTickMark val="out"/>
        <c:minorTickMark val="none"/>
        <c:tickLblPos val="nextTo"/>
        <c:spPr>
          <a:ln w="0">
            <a:solidFill>
              <a:srgbClr val="b3b3b3"/>
            </a:solidFill>
          </a:ln>
        </c:spPr>
        <c:txPr>
          <a:bodyPr/>
          <a:lstStyle/>
          <a:p>
            <a:pPr>
              <a:defRPr b="0" sz="2000" spc="-1" strike="noStrike">
                <a:solidFill>
                  <a:srgbClr val="000000"/>
                </a:solidFill>
                <a:latin typeface="Arial"/>
              </a:defRPr>
            </a:pPr>
          </a:p>
        </c:txPr>
        <c:crossAx val="11779891"/>
        <c:crosses val="autoZero"/>
        <c:auto val="1"/>
        <c:lblAlgn val="ctr"/>
        <c:lblOffset val="100"/>
        <c:noMultiLvlLbl val="0"/>
      </c:catAx>
      <c:valAx>
        <c:axId val="11779891"/>
        <c:scaling>
          <c:orientation val="minMax"/>
          <c:max val="23.5"/>
          <c:min val="20.5"/>
        </c:scaling>
        <c:delete val="0"/>
        <c:axPos val="l"/>
        <c:majorGridlines>
          <c:spPr>
            <a:ln w="0">
              <a:solidFill>
                <a:srgbClr val="b3b3b3"/>
              </a:solidFill>
            </a:ln>
          </c:spPr>
        </c:majorGridlines>
        <c:numFmt formatCode="0.0" sourceLinked="0"/>
        <c:majorTickMark val="out"/>
        <c:minorTickMark val="none"/>
        <c:tickLblPos val="nextTo"/>
        <c:spPr>
          <a:ln w="0">
            <a:solidFill>
              <a:srgbClr val="b3b3b3"/>
            </a:solidFill>
          </a:ln>
        </c:spPr>
        <c:txPr>
          <a:bodyPr/>
          <a:lstStyle/>
          <a:p>
            <a:pPr>
              <a:defRPr b="0" sz="2000" spc="-1" strike="noStrike">
                <a:solidFill>
                  <a:srgbClr val="000000"/>
                </a:solidFill>
                <a:latin typeface="Arial"/>
              </a:defRPr>
            </a:pPr>
          </a:p>
        </c:txPr>
        <c:crossAx val="48983640"/>
        <c:crossesAt val="1"/>
        <c:crossBetween val="midCat"/>
      </c:valAx>
      <c:spPr>
        <a:noFill/>
        <a:ln w="0">
          <a:solidFill>
            <a:srgbClr val="b3b3b3"/>
          </a:solidFill>
        </a:ln>
      </c:spPr>
    </c:plotArea>
    <c:plotVisOnly val="1"/>
    <c:dispBlanksAs val="gap"/>
  </c:chart>
  <c:spPr>
    <a:solidFill>
      <a:srgbClr val="ffffff"/>
    </a:solidFill>
    <a:ln w="0">
      <a:noFill/>
    </a:ln>
  </c:spPr>
</c:chartSpace>
</file>

<file path=xl/charts/chart6.xml><?xml version="1.0" encoding="utf-8"?>
<c:chartSpace xmlns:c="http://schemas.openxmlformats.org/drawingml/2006/chart" xmlns:a="http://schemas.openxmlformats.org/drawingml/2006/main" xmlns:r="http://schemas.openxmlformats.org/officeDocument/2006/relationships">
  <c:lang val="en-US"/>
  <c:roundedCorners val="0"/>
  <c:chart>
    <c:title>
      <c:tx>
        <c:rich>
          <a:bodyPr rot="0"/>
          <a:lstStyle/>
          <a:p>
            <a:pPr>
              <a:defRPr b="0" sz="2000" spc="-1" strike="noStrike">
                <a:solidFill>
                  <a:srgbClr val="000000"/>
                </a:solidFill>
                <a:latin typeface="Arial"/>
              </a:defRPr>
            </a:pPr>
            <a:r>
              <a:rPr b="0" sz="2000" spc="-1" strike="noStrike">
                <a:solidFill>
                  <a:srgbClr val="000000"/>
                </a:solidFill>
                <a:latin typeface="Arial"/>
              </a:rPr>
              <a:t>SOUTH  AUSTRALIA:  ANNUAL MAXIMUMS AND TRENDLINE</a:t>
            </a:r>
          </a:p>
        </c:rich>
      </c:tx>
      <c:overlay val="0"/>
      <c:spPr>
        <a:noFill/>
        <a:ln w="0">
          <a:noFill/>
        </a:ln>
      </c:spPr>
    </c:title>
    <c:autoTitleDeleted val="0"/>
    <c:plotArea>
      <c:layout>
        <c:manualLayout>
          <c:layoutTarget val="inner"/>
          <c:xMode val="edge"/>
          <c:yMode val="edge"/>
          <c:x val="0.0416078575433576"/>
          <c:y val="0.0856470072832813"/>
          <c:w val="0.937085516521336"/>
          <c:h val="0.832922621981272"/>
        </c:manualLayout>
      </c:layout>
      <c:lineChart>
        <c:grouping val="standard"/>
        <c:varyColors val="0"/>
        <c:ser>
          <c:idx val="0"/>
          <c:order val="0"/>
          <c:spPr>
            <a:solidFill>
              <a:srgbClr val="ff0000"/>
            </a:solidFill>
            <a:ln w="28800">
              <a:solidFill>
                <a:srgbClr val="ff0000"/>
              </a:solidFill>
              <a:round/>
            </a:ln>
          </c:spPr>
          <c:marker>
            <c:symbol val="none"/>
          </c:marker>
          <c:dLbls>
            <c:txPr>
              <a:bodyPr wrap="none"/>
              <a:lstStyle/>
              <a:p>
                <a:pPr>
                  <a:defRPr b="0" sz="1000" spc="-1" strike="noStrike">
                    <a:solidFill>
                      <a:srgbClr val="000000"/>
                    </a:solidFill>
                    <a:latin typeface="Arial"/>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trendline>
            <c:spPr>
              <a:ln w="36000">
                <a:solidFill>
                  <a:srgbClr val="ff0000"/>
                </a:solidFill>
                <a:round/>
              </a:ln>
            </c:spPr>
            <c:trendlineType val="linear"/>
            <c:forward val="0"/>
            <c:backward val="0"/>
            <c:dispRSqr val="1"/>
            <c:dispEq val="1"/>
          </c:trendline>
          <c:cat>
            <c:strRef>
              <c:f>Sheet1!$A$39:$A$175</c:f>
              <c:strCache>
                <c:ptCount val="137"/>
                <c:pt idx="0">
                  <c:v/>
                </c:pt>
                <c:pt idx="1">
                  <c:v>1890</c:v>
                </c:pt>
                <c:pt idx="2">
                  <c:v/>
                </c:pt>
                <c:pt idx="3">
                  <c:v/>
                </c:pt>
                <c:pt idx="4">
                  <c:v/>
                </c:pt>
                <c:pt idx="5">
                  <c:v/>
                </c:pt>
                <c:pt idx="6">
                  <c:v>1895</c:v>
                </c:pt>
                <c:pt idx="7">
                  <c:v/>
                </c:pt>
                <c:pt idx="8">
                  <c:v/>
                </c:pt>
                <c:pt idx="9">
                  <c:v/>
                </c:pt>
                <c:pt idx="10">
                  <c:v/>
                </c:pt>
                <c:pt idx="11">
                  <c:v>1900</c:v>
                </c:pt>
                <c:pt idx="12">
                  <c:v/>
                </c:pt>
                <c:pt idx="13">
                  <c:v/>
                </c:pt>
                <c:pt idx="14">
                  <c:v/>
                </c:pt>
                <c:pt idx="15">
                  <c:v/>
                </c:pt>
                <c:pt idx="16">
                  <c:v>1905</c:v>
                </c:pt>
                <c:pt idx="17">
                  <c:v/>
                </c:pt>
                <c:pt idx="18">
                  <c:v/>
                </c:pt>
                <c:pt idx="19">
                  <c:v/>
                </c:pt>
                <c:pt idx="20">
                  <c:v/>
                </c:pt>
                <c:pt idx="21">
                  <c:v>1910</c:v>
                </c:pt>
                <c:pt idx="22">
                  <c:v/>
                </c:pt>
                <c:pt idx="23">
                  <c:v/>
                </c:pt>
                <c:pt idx="24">
                  <c:v/>
                </c:pt>
                <c:pt idx="25">
                  <c:v/>
                </c:pt>
                <c:pt idx="26">
                  <c:v>1915</c:v>
                </c:pt>
                <c:pt idx="27">
                  <c:v/>
                </c:pt>
                <c:pt idx="28">
                  <c:v/>
                </c:pt>
                <c:pt idx="29">
                  <c:v/>
                </c:pt>
                <c:pt idx="30">
                  <c:v/>
                </c:pt>
                <c:pt idx="31">
                  <c:v>1920</c:v>
                </c:pt>
                <c:pt idx="32">
                  <c:v/>
                </c:pt>
                <c:pt idx="33">
                  <c:v/>
                </c:pt>
                <c:pt idx="34">
                  <c:v/>
                </c:pt>
                <c:pt idx="35">
                  <c:v/>
                </c:pt>
                <c:pt idx="36">
                  <c:v>1925</c:v>
                </c:pt>
                <c:pt idx="37">
                  <c:v/>
                </c:pt>
                <c:pt idx="38">
                  <c:v/>
                </c:pt>
                <c:pt idx="39">
                  <c:v/>
                </c:pt>
                <c:pt idx="40">
                  <c:v/>
                </c:pt>
                <c:pt idx="41">
                  <c:v>1930</c:v>
                </c:pt>
                <c:pt idx="42">
                  <c:v/>
                </c:pt>
                <c:pt idx="43">
                  <c:v/>
                </c:pt>
                <c:pt idx="44">
                  <c:v/>
                </c:pt>
                <c:pt idx="45">
                  <c:v/>
                </c:pt>
                <c:pt idx="46">
                  <c:v>1935</c:v>
                </c:pt>
                <c:pt idx="47">
                  <c:v/>
                </c:pt>
                <c:pt idx="48">
                  <c:v/>
                </c:pt>
                <c:pt idx="49">
                  <c:v/>
                </c:pt>
                <c:pt idx="50">
                  <c:v/>
                </c:pt>
                <c:pt idx="51">
                  <c:v>1940</c:v>
                </c:pt>
                <c:pt idx="52">
                  <c:v/>
                </c:pt>
                <c:pt idx="53">
                  <c:v/>
                </c:pt>
                <c:pt idx="54">
                  <c:v/>
                </c:pt>
                <c:pt idx="55">
                  <c:v/>
                </c:pt>
                <c:pt idx="56">
                  <c:v>1945</c:v>
                </c:pt>
                <c:pt idx="57">
                  <c:v/>
                </c:pt>
                <c:pt idx="58">
                  <c:v/>
                </c:pt>
                <c:pt idx="59">
                  <c:v/>
                </c:pt>
                <c:pt idx="60">
                  <c:v/>
                </c:pt>
                <c:pt idx="61">
                  <c:v>1950</c:v>
                </c:pt>
                <c:pt idx="62">
                  <c:v/>
                </c:pt>
                <c:pt idx="63">
                  <c:v/>
                </c:pt>
                <c:pt idx="64">
                  <c:v/>
                </c:pt>
                <c:pt idx="65">
                  <c:v/>
                </c:pt>
                <c:pt idx="66">
                  <c:v>1955</c:v>
                </c:pt>
                <c:pt idx="67">
                  <c:v/>
                </c:pt>
                <c:pt idx="68">
                  <c:v/>
                </c:pt>
                <c:pt idx="69">
                  <c:v/>
                </c:pt>
                <c:pt idx="70">
                  <c:v/>
                </c:pt>
                <c:pt idx="71">
                  <c:v>1960</c:v>
                </c:pt>
                <c:pt idx="72">
                  <c:v/>
                </c:pt>
                <c:pt idx="73">
                  <c:v/>
                </c:pt>
                <c:pt idx="74">
                  <c:v/>
                </c:pt>
                <c:pt idx="75">
                  <c:v/>
                </c:pt>
                <c:pt idx="76">
                  <c:v>1965</c:v>
                </c:pt>
                <c:pt idx="77">
                  <c:v/>
                </c:pt>
                <c:pt idx="78">
                  <c:v/>
                </c:pt>
                <c:pt idx="79">
                  <c:v/>
                </c:pt>
                <c:pt idx="80">
                  <c:v/>
                </c:pt>
                <c:pt idx="81">
                  <c:v>1970</c:v>
                </c:pt>
                <c:pt idx="82">
                  <c:v/>
                </c:pt>
                <c:pt idx="83">
                  <c:v/>
                </c:pt>
                <c:pt idx="84">
                  <c:v/>
                </c:pt>
                <c:pt idx="85">
                  <c:v/>
                </c:pt>
                <c:pt idx="86">
                  <c:v>1975</c:v>
                </c:pt>
                <c:pt idx="87">
                  <c:v/>
                </c:pt>
                <c:pt idx="88">
                  <c:v/>
                </c:pt>
                <c:pt idx="89">
                  <c:v/>
                </c:pt>
                <c:pt idx="90">
                  <c:v/>
                </c:pt>
                <c:pt idx="91">
                  <c:v>1980</c:v>
                </c:pt>
                <c:pt idx="92">
                  <c:v/>
                </c:pt>
                <c:pt idx="93">
                  <c:v/>
                </c:pt>
                <c:pt idx="94">
                  <c:v/>
                </c:pt>
                <c:pt idx="95">
                  <c:v/>
                </c:pt>
                <c:pt idx="96">
                  <c:v>1985</c:v>
                </c:pt>
                <c:pt idx="97">
                  <c:v/>
                </c:pt>
                <c:pt idx="98">
                  <c:v/>
                </c:pt>
                <c:pt idx="99">
                  <c:v/>
                </c:pt>
                <c:pt idx="100">
                  <c:v/>
                </c:pt>
                <c:pt idx="101">
                  <c:v>1990</c:v>
                </c:pt>
                <c:pt idx="102">
                  <c:v/>
                </c:pt>
                <c:pt idx="103">
                  <c:v/>
                </c:pt>
                <c:pt idx="104">
                  <c:v/>
                </c:pt>
                <c:pt idx="105">
                  <c:v/>
                </c:pt>
                <c:pt idx="106">
                  <c:v>1995</c:v>
                </c:pt>
                <c:pt idx="107">
                  <c:v/>
                </c:pt>
                <c:pt idx="108">
                  <c:v/>
                </c:pt>
                <c:pt idx="109">
                  <c:v/>
                </c:pt>
                <c:pt idx="110">
                  <c:v/>
                </c:pt>
                <c:pt idx="111">
                  <c:v>2000</c:v>
                </c:pt>
                <c:pt idx="112">
                  <c:v/>
                </c:pt>
                <c:pt idx="113">
                  <c:v/>
                </c:pt>
                <c:pt idx="114">
                  <c:v/>
                </c:pt>
                <c:pt idx="115">
                  <c:v/>
                </c:pt>
                <c:pt idx="116">
                  <c:v>2005</c:v>
                </c:pt>
                <c:pt idx="117">
                  <c:v/>
                </c:pt>
                <c:pt idx="118">
                  <c:v/>
                </c:pt>
                <c:pt idx="119">
                  <c:v/>
                </c:pt>
                <c:pt idx="120">
                  <c:v/>
                </c:pt>
                <c:pt idx="121">
                  <c:v>2010</c:v>
                </c:pt>
                <c:pt idx="122">
                  <c:v/>
                </c:pt>
                <c:pt idx="123">
                  <c:v/>
                </c:pt>
                <c:pt idx="124">
                  <c:v/>
                </c:pt>
                <c:pt idx="125">
                  <c:v/>
                </c:pt>
                <c:pt idx="126">
                  <c:v>2015</c:v>
                </c:pt>
                <c:pt idx="127">
                  <c:v/>
                </c:pt>
                <c:pt idx="128">
                  <c:v/>
                </c:pt>
                <c:pt idx="129">
                  <c:v/>
                </c:pt>
                <c:pt idx="130">
                  <c:v/>
                </c:pt>
                <c:pt idx="131">
                  <c:v>2020</c:v>
                </c:pt>
                <c:pt idx="132">
                  <c:v/>
                </c:pt>
                <c:pt idx="133">
                  <c:v/>
                </c:pt>
                <c:pt idx="134">
                  <c:v/>
                </c:pt>
                <c:pt idx="135">
                  <c:v/>
                </c:pt>
                <c:pt idx="136">
                  <c:v/>
                </c:pt>
              </c:strCache>
            </c:strRef>
          </c:cat>
          <c:val>
            <c:numRef>
              <c:f>Sheet1!$C$11:$C$175</c:f>
              <c:numCache>
                <c:formatCode>General</c:formatCode>
                <c:ptCount val="165"/>
                <c:pt idx="6">
                  <c:v>20.6711882716049</c:v>
                </c:pt>
                <c:pt idx="7">
                  <c:v>20.932299382716</c:v>
                </c:pt>
                <c:pt idx="8">
                  <c:v>21.1705555555556</c:v>
                </c:pt>
                <c:pt idx="9">
                  <c:v>21.1860185185185</c:v>
                </c:pt>
                <c:pt idx="10">
                  <c:v>21.2482407407407</c:v>
                </c:pt>
                <c:pt idx="11">
                  <c:v>21.2021296296296</c:v>
                </c:pt>
                <c:pt idx="12">
                  <c:v>21.1437037037037</c:v>
                </c:pt>
                <c:pt idx="13">
                  <c:v>20.8384259259259</c:v>
                </c:pt>
                <c:pt idx="14">
                  <c:v>20.8973148148148</c:v>
                </c:pt>
                <c:pt idx="15">
                  <c:v>20.7306481481482</c:v>
                </c:pt>
                <c:pt idx="16">
                  <c:v>20.7167592592593</c:v>
                </c:pt>
                <c:pt idx="17">
                  <c:v>20.6740740740741</c:v>
                </c:pt>
                <c:pt idx="18">
                  <c:v>20.8772222222222</c:v>
                </c:pt>
                <c:pt idx="19">
                  <c:v>20.9155555555556</c:v>
                </c:pt>
                <c:pt idx="20">
                  <c:v>20.925</c:v>
                </c:pt>
                <c:pt idx="21">
                  <c:v>20.9433333333333</c:v>
                </c:pt>
                <c:pt idx="22">
                  <c:v>20.994537037037</c:v>
                </c:pt>
                <c:pt idx="23">
                  <c:v>20.9306481481481</c:v>
                </c:pt>
                <c:pt idx="24">
                  <c:v>20.8390925925926</c:v>
                </c:pt>
                <c:pt idx="25">
                  <c:v>20.8950925925926</c:v>
                </c:pt>
                <c:pt idx="26">
                  <c:v>20.8564814814815</c:v>
                </c:pt>
                <c:pt idx="27">
                  <c:v>20.9731018518519</c:v>
                </c:pt>
                <c:pt idx="28">
                  <c:v>21.2687367724868</c:v>
                </c:pt>
                <c:pt idx="29">
                  <c:v>21.574578042328</c:v>
                </c:pt>
                <c:pt idx="30">
                  <c:v>21.7102447089947</c:v>
                </c:pt>
                <c:pt idx="31">
                  <c:v>21.7269460978836</c:v>
                </c:pt>
                <c:pt idx="32">
                  <c:v>21.5943303571429</c:v>
                </c:pt>
                <c:pt idx="33">
                  <c:v>21.3581746031746</c:v>
                </c:pt>
                <c:pt idx="34">
                  <c:v>21.205</c:v>
                </c:pt>
                <c:pt idx="35">
                  <c:v>21.1470833333333</c:v>
                </c:pt>
                <c:pt idx="36">
                  <c:v>21.2048958333333</c:v>
                </c:pt>
                <c:pt idx="37">
                  <c:v>21.3519097222222</c:v>
                </c:pt>
                <c:pt idx="38">
                  <c:v>21.411875</c:v>
                </c:pt>
                <c:pt idx="39">
                  <c:v>21.30125</c:v>
                </c:pt>
                <c:pt idx="40">
                  <c:v>21.3220833333333</c:v>
                </c:pt>
                <c:pt idx="41">
                  <c:v>21.4016666666667</c:v>
                </c:pt>
                <c:pt idx="42">
                  <c:v>21.1870833333333</c:v>
                </c:pt>
                <c:pt idx="43">
                  <c:v>21.1470833333333</c:v>
                </c:pt>
                <c:pt idx="44">
                  <c:v>21.05</c:v>
                </c:pt>
                <c:pt idx="45">
                  <c:v>21.056875</c:v>
                </c:pt>
                <c:pt idx="46">
                  <c:v>20.870625</c:v>
                </c:pt>
                <c:pt idx="47">
                  <c:v>20.9897916666667</c:v>
                </c:pt>
                <c:pt idx="48">
                  <c:v>20.8909583333333</c:v>
                </c:pt>
                <c:pt idx="49">
                  <c:v>21.0853333333333</c:v>
                </c:pt>
                <c:pt idx="50">
                  <c:v>21.092875</c:v>
                </c:pt>
                <c:pt idx="51">
                  <c:v>21.3303560606061</c:v>
                </c:pt>
                <c:pt idx="52">
                  <c:v>21.4132348484848</c:v>
                </c:pt>
                <c:pt idx="53">
                  <c:v>21.8448922558923</c:v>
                </c:pt>
                <c:pt idx="54">
                  <c:v>21.8701486661487</c:v>
                </c:pt>
                <c:pt idx="55">
                  <c:v>21.7540546490547</c:v>
                </c:pt>
                <c:pt idx="56">
                  <c:v>21.5201152551153</c:v>
                </c:pt>
                <c:pt idx="57">
                  <c:v>21.5445762108262</c:v>
                </c:pt>
                <c:pt idx="58">
                  <c:v>21.4586752136752</c:v>
                </c:pt>
                <c:pt idx="59">
                  <c:v>21.4423931623932</c:v>
                </c:pt>
                <c:pt idx="60">
                  <c:v>21.7139743589744</c:v>
                </c:pt>
                <c:pt idx="61">
                  <c:v>21.9938553113553</c:v>
                </c:pt>
                <c:pt idx="62">
                  <c:v>22.0350274725275</c:v>
                </c:pt>
                <c:pt idx="63">
                  <c:v>21.7915567765568</c:v>
                </c:pt>
                <c:pt idx="64">
                  <c:v>21.8818681318681</c:v>
                </c:pt>
                <c:pt idx="65">
                  <c:v>21.8411904761905</c:v>
                </c:pt>
                <c:pt idx="66">
                  <c:v>21.8316666666667</c:v>
                </c:pt>
                <c:pt idx="67">
                  <c:v>21.8735714285714</c:v>
                </c:pt>
                <c:pt idx="68">
                  <c:v>21.8990476190476</c:v>
                </c:pt>
                <c:pt idx="69">
                  <c:v>22.06</c:v>
                </c:pt>
                <c:pt idx="70">
                  <c:v>21.8886904761905</c:v>
                </c:pt>
                <c:pt idx="71">
                  <c:v>21.7486904761905</c:v>
                </c:pt>
                <c:pt idx="72">
                  <c:v>21.6139285714286</c:v>
                </c:pt>
                <c:pt idx="73">
                  <c:v>21.8785714285714</c:v>
                </c:pt>
                <c:pt idx="74">
                  <c:v>21.6807142857143</c:v>
                </c:pt>
                <c:pt idx="75">
                  <c:v>21.7828571428571</c:v>
                </c:pt>
                <c:pt idx="76">
                  <c:v>21.8872619047619</c:v>
                </c:pt>
                <c:pt idx="77">
                  <c:v>22.0072619047619</c:v>
                </c:pt>
                <c:pt idx="78">
                  <c:v>21.8697619047619</c:v>
                </c:pt>
                <c:pt idx="79">
                  <c:v>21.9983333333333</c:v>
                </c:pt>
                <c:pt idx="80">
                  <c:v>21.9975</c:v>
                </c:pt>
                <c:pt idx="81">
                  <c:v>22.0368452380952</c:v>
                </c:pt>
                <c:pt idx="82">
                  <c:v>21.8802976190476</c:v>
                </c:pt>
                <c:pt idx="83">
                  <c:v>21.9156547619048</c:v>
                </c:pt>
                <c:pt idx="84">
                  <c:v>21.7695833333333</c:v>
                </c:pt>
                <c:pt idx="85">
                  <c:v>21.6560119047619</c:v>
                </c:pt>
                <c:pt idx="86">
                  <c:v>21.6260714285714</c:v>
                </c:pt>
                <c:pt idx="87">
                  <c:v>21.6685714285714</c:v>
                </c:pt>
                <c:pt idx="88">
                  <c:v>21.4708333333333</c:v>
                </c:pt>
                <c:pt idx="89">
                  <c:v>21.5947619047619</c:v>
                </c:pt>
                <c:pt idx="90">
                  <c:v>21.7969047619048</c:v>
                </c:pt>
                <c:pt idx="91">
                  <c:v>21.6317857142857</c:v>
                </c:pt>
                <c:pt idx="92">
                  <c:v>21.7152380952381</c:v>
                </c:pt>
                <c:pt idx="93">
                  <c:v>21.8311904761905</c:v>
                </c:pt>
                <c:pt idx="94">
                  <c:v>21.6472619047619</c:v>
                </c:pt>
                <c:pt idx="95">
                  <c:v>21.4268452380952</c:v>
                </c:pt>
                <c:pt idx="96">
                  <c:v>21.6743849206349</c:v>
                </c:pt>
                <c:pt idx="97">
                  <c:v>21.5253373015873</c:v>
                </c:pt>
                <c:pt idx="98">
                  <c:v>21.6783531746032</c:v>
                </c:pt>
                <c:pt idx="99">
                  <c:v>21.6864285714286</c:v>
                </c:pt>
                <c:pt idx="100">
                  <c:v>22.0351785714286</c:v>
                </c:pt>
                <c:pt idx="101">
                  <c:v>22.0064484126984</c:v>
                </c:pt>
                <c:pt idx="102">
                  <c:v>22.0997222222222</c:v>
                </c:pt>
                <c:pt idx="103">
                  <c:v>21.8613492063492</c:v>
                </c:pt>
                <c:pt idx="104">
                  <c:v>22.0823214285714</c:v>
                </c:pt>
                <c:pt idx="105">
                  <c:v>21.8317261904762</c:v>
                </c:pt>
                <c:pt idx="106">
                  <c:v>21.8847023809524</c:v>
                </c:pt>
                <c:pt idx="107">
                  <c:v>21.8645436507937</c:v>
                </c:pt>
                <c:pt idx="108">
                  <c:v>21.9385912698413</c:v>
                </c:pt>
                <c:pt idx="109">
                  <c:v>21.6893055555556</c:v>
                </c:pt>
                <c:pt idx="110">
                  <c:v>21.7193055555556</c:v>
                </c:pt>
                <c:pt idx="111">
                  <c:v>21.7215674603175</c:v>
                </c:pt>
                <c:pt idx="112">
                  <c:v>21.8572619047619</c:v>
                </c:pt>
                <c:pt idx="113">
                  <c:v>21.855</c:v>
                </c:pt>
                <c:pt idx="114">
                  <c:v>22.0520238095238</c:v>
                </c:pt>
                <c:pt idx="115">
                  <c:v>22.0330952380952</c:v>
                </c:pt>
                <c:pt idx="116">
                  <c:v>22.0122619047619</c:v>
                </c:pt>
                <c:pt idx="117">
                  <c:v>21.8453571428571</c:v>
                </c:pt>
                <c:pt idx="118">
                  <c:v>21.9761904761905</c:v>
                </c:pt>
                <c:pt idx="119">
                  <c:v>22.1063095238095</c:v>
                </c:pt>
                <c:pt idx="120">
                  <c:v>22.2842857142857</c:v>
                </c:pt>
                <c:pt idx="121">
                  <c:v>22.3944047619048</c:v>
                </c:pt>
                <c:pt idx="122">
                  <c:v>22.5341468253968</c:v>
                </c:pt>
                <c:pt idx="123">
                  <c:v>22.4278373015873</c:v>
                </c:pt>
                <c:pt idx="124">
                  <c:v>22.2728373015873</c:v>
                </c:pt>
                <c:pt idx="125">
                  <c:v>22.1087896825397</c:v>
                </c:pt>
                <c:pt idx="126">
                  <c:v>21.9262896825397</c:v>
                </c:pt>
                <c:pt idx="127">
                  <c:v>22.0447619047619</c:v>
                </c:pt>
                <c:pt idx="128">
                  <c:v>22.1028571428571</c:v>
                </c:pt>
                <c:pt idx="129">
                  <c:v>22.2122619047619</c:v>
                </c:pt>
                <c:pt idx="130">
                  <c:v>22.3926984126984</c:v>
                </c:pt>
                <c:pt idx="131">
                  <c:v>22.2209523809524</c:v>
                </c:pt>
                <c:pt idx="132">
                  <c:v>22.1685714285714</c:v>
                </c:pt>
                <c:pt idx="133">
                  <c:v>22.2689285714286</c:v>
                </c:pt>
                <c:pt idx="134">
                  <c:v>22.1190476190476</c:v>
                </c:pt>
                <c:pt idx="135">
                  <c:v>21.9934920634921</c:v>
                </c:pt>
                <c:pt idx="136">
                  <c:v>22.2170238095238</c:v>
                </c:pt>
                <c:pt idx="137">
                  <c:v>22.1476190476191</c:v>
                </c:pt>
                <c:pt idx="138">
                  <c:v>22.1675</c:v>
                </c:pt>
                <c:pt idx="139">
                  <c:v>22.3313095238095</c:v>
                </c:pt>
                <c:pt idx="140">
                  <c:v>22.3921825396825</c:v>
                </c:pt>
                <c:pt idx="141">
                  <c:v>22.4761111111111</c:v>
                </c:pt>
                <c:pt idx="142">
                  <c:v>22.5019444444444</c:v>
                </c:pt>
                <c:pt idx="143">
                  <c:v>22.4898015873016</c:v>
                </c:pt>
                <c:pt idx="144">
                  <c:v>22.540873015873</c:v>
                </c:pt>
                <c:pt idx="145">
                  <c:v>22.6517857142857</c:v>
                </c:pt>
                <c:pt idx="146">
                  <c:v>22.7760714285714</c:v>
                </c:pt>
                <c:pt idx="147">
                  <c:v>22.8122619047619</c:v>
                </c:pt>
                <c:pt idx="148">
                  <c:v>22.9403571428571</c:v>
                </c:pt>
                <c:pt idx="149">
                  <c:v>22.8029761904762</c:v>
                </c:pt>
                <c:pt idx="150">
                  <c:v>22.7179761904762</c:v>
                </c:pt>
                <c:pt idx="151">
                  <c:v>22.5865674603175</c:v>
                </c:pt>
                <c:pt idx="152">
                  <c:v>22.7256150793651</c:v>
                </c:pt>
                <c:pt idx="153">
                  <c:v>22.7521626984127</c:v>
                </c:pt>
                <c:pt idx="154">
                  <c:v>22.8784722222222</c:v>
                </c:pt>
                <c:pt idx="155">
                  <c:v>22.8843055555556</c:v>
                </c:pt>
                <c:pt idx="156">
                  <c:v>22.9701190476191</c:v>
                </c:pt>
                <c:pt idx="157">
                  <c:v>22.9932142857143</c:v>
                </c:pt>
                <c:pt idx="158">
                  <c:v>23.0136904761905</c:v>
                </c:pt>
                <c:pt idx="159">
                  <c:v>22.8961904761905</c:v>
                </c:pt>
                <c:pt idx="160">
                  <c:v>22.8584523809524</c:v>
                </c:pt>
                <c:pt idx="161">
                  <c:v>22.6147557320474</c:v>
                </c:pt>
              </c:numCache>
            </c:numRef>
          </c:val>
          <c:smooth val="1"/>
        </c:ser>
        <c:hiLowLines>
          <c:spPr>
            <a:ln w="0">
              <a:noFill/>
            </a:ln>
          </c:spPr>
        </c:hiLowLines>
        <c:marker val="0"/>
        <c:axId val="38428350"/>
        <c:axId val="99008610"/>
      </c:lineChart>
      <c:catAx>
        <c:axId val="38428350"/>
        <c:scaling>
          <c:orientation val="minMax"/>
        </c:scaling>
        <c:delete val="0"/>
        <c:axPos val="b"/>
        <c:minorGridlines>
          <c:spPr>
            <a:ln w="0">
              <a:solidFill>
                <a:srgbClr val="dddddd"/>
              </a:solidFill>
            </a:ln>
          </c:spPr>
        </c:minorGridlines>
        <c:numFmt formatCode="General" sourceLinked="0"/>
        <c:majorTickMark val="out"/>
        <c:minorTickMark val="none"/>
        <c:tickLblPos val="nextTo"/>
        <c:spPr>
          <a:ln w="0">
            <a:solidFill>
              <a:srgbClr val="b3b3b3"/>
            </a:solidFill>
          </a:ln>
        </c:spPr>
        <c:txPr>
          <a:bodyPr/>
          <a:lstStyle/>
          <a:p>
            <a:pPr>
              <a:defRPr b="0" sz="2000" spc="-1" strike="noStrike">
                <a:solidFill>
                  <a:srgbClr val="000000"/>
                </a:solidFill>
                <a:latin typeface="Arial"/>
              </a:defRPr>
            </a:pPr>
          </a:p>
        </c:txPr>
        <c:crossAx val="99008610"/>
        <c:crosses val="autoZero"/>
        <c:auto val="1"/>
        <c:lblAlgn val="ctr"/>
        <c:lblOffset val="100"/>
        <c:noMultiLvlLbl val="0"/>
      </c:catAx>
      <c:valAx>
        <c:axId val="99008610"/>
        <c:scaling>
          <c:orientation val="minMax"/>
          <c:max val="23.5"/>
          <c:min val="20.5"/>
        </c:scaling>
        <c:delete val="0"/>
        <c:axPos val="l"/>
        <c:majorGridlines>
          <c:spPr>
            <a:ln w="0">
              <a:solidFill>
                <a:srgbClr val="b3b3b3"/>
              </a:solidFill>
            </a:ln>
          </c:spPr>
        </c:majorGridlines>
        <c:numFmt formatCode="0.0" sourceLinked="0"/>
        <c:majorTickMark val="out"/>
        <c:minorTickMark val="none"/>
        <c:tickLblPos val="nextTo"/>
        <c:spPr>
          <a:ln w="0">
            <a:solidFill>
              <a:srgbClr val="b3b3b3"/>
            </a:solidFill>
          </a:ln>
        </c:spPr>
        <c:txPr>
          <a:bodyPr/>
          <a:lstStyle/>
          <a:p>
            <a:pPr>
              <a:defRPr b="0" sz="2000" spc="-1" strike="noStrike">
                <a:solidFill>
                  <a:srgbClr val="000000"/>
                </a:solidFill>
                <a:latin typeface="Arial"/>
              </a:defRPr>
            </a:pPr>
          </a:p>
        </c:txPr>
        <c:crossAx val="38428350"/>
        <c:crossesAt val="1"/>
        <c:crossBetween val="midCat"/>
      </c:valAx>
      <c:spPr>
        <a:noFill/>
        <a:ln w="0">
          <a:solidFill>
            <a:srgbClr val="b3b3b3"/>
          </a:solidFill>
        </a:ln>
      </c:spPr>
    </c:plotArea>
    <c:plotVisOnly val="1"/>
    <c:dispBlanksAs val="gap"/>
  </c:chart>
  <c:spPr>
    <a:solidFill>
      <a:srgbClr val="ffffff"/>
    </a:solidFill>
    <a:ln w="0">
      <a:noFill/>
    </a:ln>
  </c:spPr>
</c:chartSpace>
</file>

<file path=xl/charts/chart60.xml><?xml version="1.0" encoding="utf-8"?>
<c:chartSpace xmlns:c="http://schemas.openxmlformats.org/drawingml/2006/chart" xmlns:a="http://schemas.openxmlformats.org/drawingml/2006/main" xmlns:r="http://schemas.openxmlformats.org/officeDocument/2006/relationships">
  <c:lang val="en-US"/>
  <c:roundedCorners val="0"/>
  <c:chart>
    <c:title>
      <c:tx>
        <c:rich>
          <a:bodyPr rot="0"/>
          <a:lstStyle/>
          <a:p>
            <a:pPr>
              <a:defRPr b="0" sz="2000" spc="-1" strike="noStrike">
                <a:solidFill>
                  <a:srgbClr val="000000"/>
                </a:solidFill>
                <a:latin typeface="Arial"/>
              </a:defRPr>
            </a:pPr>
            <a:r>
              <a:rPr b="0" sz="2000" spc="-1" strike="noStrike">
                <a:solidFill>
                  <a:srgbClr val="000000"/>
                </a:solidFill>
                <a:latin typeface="Arial"/>
              </a:rPr>
              <a:t>SOUTH  AUSTRALIA:  ANNUAL MINIMUMS AND TRENDLINE</a:t>
            </a:r>
          </a:p>
        </c:rich>
      </c:tx>
      <c:overlay val="0"/>
      <c:spPr>
        <a:noFill/>
        <a:ln w="0">
          <a:noFill/>
        </a:ln>
      </c:spPr>
    </c:title>
    <c:autoTitleDeleted val="0"/>
    <c:plotArea>
      <c:layout>
        <c:manualLayout>
          <c:layoutTarget val="inner"/>
          <c:xMode val="edge"/>
          <c:yMode val="edge"/>
          <c:x val="0.0746044288550119"/>
          <c:y val="0.0208525878003697"/>
          <c:w val="0.904099292693738"/>
          <c:h val="0.894812846580407"/>
        </c:manualLayout>
      </c:layout>
      <c:lineChart>
        <c:grouping val="standard"/>
        <c:varyColors val="0"/>
        <c:ser>
          <c:idx val="0"/>
          <c:order val="0"/>
          <c:spPr>
            <a:solidFill>
              <a:srgbClr val="004586"/>
            </a:solidFill>
            <a:ln w="28800">
              <a:solidFill>
                <a:srgbClr val="004586"/>
              </a:solidFill>
              <a:round/>
            </a:ln>
          </c:spPr>
          <c:marker>
            <c:symbol val="none"/>
          </c:marker>
          <c:dLbls>
            <c:txPr>
              <a:bodyPr wrap="none"/>
              <a:lstStyle/>
              <a:p>
                <a:pPr>
                  <a:defRPr b="0" sz="1000" spc="-1" strike="noStrike">
                    <a:solidFill>
                      <a:srgbClr val="000000"/>
                    </a:solidFill>
                    <a:latin typeface="Arial"/>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trendline>
            <c:spPr>
              <a:ln w="36000">
                <a:solidFill>
                  <a:srgbClr val="004586"/>
                </a:solidFill>
                <a:round/>
              </a:ln>
            </c:spPr>
            <c:trendlineType val="linear"/>
            <c:forward val="0"/>
            <c:backward val="0"/>
            <c:dispRSqr val="0"/>
            <c:dispEq val="0"/>
          </c:trendline>
          <c:cat>
            <c:strRef>
              <c:f>Sheet3!$A$790:$A$925</c:f>
              <c:strCache>
                <c:ptCount val="136"/>
                <c:pt idx="0">
                  <c:v>1890</c:v>
                </c:pt>
                <c:pt idx="1">
                  <c:v/>
                </c:pt>
                <c:pt idx="2">
                  <c:v/>
                </c:pt>
                <c:pt idx="3">
                  <c:v/>
                </c:pt>
                <c:pt idx="4">
                  <c:v/>
                </c:pt>
                <c:pt idx="5">
                  <c:v>1895</c:v>
                </c:pt>
                <c:pt idx="6">
                  <c:v/>
                </c:pt>
                <c:pt idx="7">
                  <c:v/>
                </c:pt>
                <c:pt idx="8">
                  <c:v/>
                </c:pt>
                <c:pt idx="9">
                  <c:v/>
                </c:pt>
                <c:pt idx="10">
                  <c:v>1900</c:v>
                </c:pt>
                <c:pt idx="11">
                  <c:v/>
                </c:pt>
                <c:pt idx="12">
                  <c:v/>
                </c:pt>
                <c:pt idx="13">
                  <c:v/>
                </c:pt>
                <c:pt idx="14">
                  <c:v/>
                </c:pt>
                <c:pt idx="15">
                  <c:v>1905</c:v>
                </c:pt>
                <c:pt idx="16">
                  <c:v/>
                </c:pt>
                <c:pt idx="17">
                  <c:v/>
                </c:pt>
                <c:pt idx="18">
                  <c:v/>
                </c:pt>
                <c:pt idx="19">
                  <c:v/>
                </c:pt>
                <c:pt idx="20">
                  <c:v>1910</c:v>
                </c:pt>
                <c:pt idx="21">
                  <c:v/>
                </c:pt>
                <c:pt idx="22">
                  <c:v/>
                </c:pt>
                <c:pt idx="23">
                  <c:v/>
                </c:pt>
                <c:pt idx="24">
                  <c:v/>
                </c:pt>
                <c:pt idx="25">
                  <c:v>1915</c:v>
                </c:pt>
                <c:pt idx="26">
                  <c:v/>
                </c:pt>
                <c:pt idx="27">
                  <c:v/>
                </c:pt>
                <c:pt idx="28">
                  <c:v/>
                </c:pt>
                <c:pt idx="29">
                  <c:v/>
                </c:pt>
                <c:pt idx="30">
                  <c:v>1920</c:v>
                </c:pt>
                <c:pt idx="31">
                  <c:v/>
                </c:pt>
                <c:pt idx="32">
                  <c:v/>
                </c:pt>
                <c:pt idx="33">
                  <c:v/>
                </c:pt>
                <c:pt idx="34">
                  <c:v/>
                </c:pt>
                <c:pt idx="35">
                  <c:v>1925</c:v>
                </c:pt>
                <c:pt idx="36">
                  <c:v/>
                </c:pt>
                <c:pt idx="37">
                  <c:v/>
                </c:pt>
                <c:pt idx="38">
                  <c:v/>
                </c:pt>
                <c:pt idx="39">
                  <c:v/>
                </c:pt>
                <c:pt idx="40">
                  <c:v>1930</c:v>
                </c:pt>
                <c:pt idx="41">
                  <c:v/>
                </c:pt>
                <c:pt idx="42">
                  <c:v/>
                </c:pt>
                <c:pt idx="43">
                  <c:v/>
                </c:pt>
                <c:pt idx="44">
                  <c:v/>
                </c:pt>
                <c:pt idx="45">
                  <c:v>1935</c:v>
                </c:pt>
                <c:pt idx="46">
                  <c:v/>
                </c:pt>
                <c:pt idx="47">
                  <c:v/>
                </c:pt>
                <c:pt idx="48">
                  <c:v/>
                </c:pt>
                <c:pt idx="49">
                  <c:v/>
                </c:pt>
                <c:pt idx="50">
                  <c:v>1940</c:v>
                </c:pt>
                <c:pt idx="51">
                  <c:v/>
                </c:pt>
                <c:pt idx="52">
                  <c:v/>
                </c:pt>
                <c:pt idx="53">
                  <c:v/>
                </c:pt>
                <c:pt idx="54">
                  <c:v/>
                </c:pt>
                <c:pt idx="55">
                  <c:v>1945</c:v>
                </c:pt>
                <c:pt idx="56">
                  <c:v/>
                </c:pt>
                <c:pt idx="57">
                  <c:v/>
                </c:pt>
                <c:pt idx="58">
                  <c:v/>
                </c:pt>
                <c:pt idx="59">
                  <c:v/>
                </c:pt>
                <c:pt idx="60">
                  <c:v>1950</c:v>
                </c:pt>
                <c:pt idx="61">
                  <c:v/>
                </c:pt>
                <c:pt idx="62">
                  <c:v/>
                </c:pt>
                <c:pt idx="63">
                  <c:v/>
                </c:pt>
                <c:pt idx="64">
                  <c:v/>
                </c:pt>
                <c:pt idx="65">
                  <c:v>1955</c:v>
                </c:pt>
                <c:pt idx="66">
                  <c:v/>
                </c:pt>
                <c:pt idx="67">
                  <c:v/>
                </c:pt>
                <c:pt idx="68">
                  <c:v/>
                </c:pt>
                <c:pt idx="69">
                  <c:v/>
                </c:pt>
                <c:pt idx="70">
                  <c:v>1960</c:v>
                </c:pt>
                <c:pt idx="71">
                  <c:v/>
                </c:pt>
                <c:pt idx="72">
                  <c:v/>
                </c:pt>
                <c:pt idx="73">
                  <c:v/>
                </c:pt>
                <c:pt idx="74">
                  <c:v/>
                </c:pt>
                <c:pt idx="75">
                  <c:v>1965</c:v>
                </c:pt>
                <c:pt idx="76">
                  <c:v/>
                </c:pt>
                <c:pt idx="77">
                  <c:v/>
                </c:pt>
                <c:pt idx="78">
                  <c:v/>
                </c:pt>
                <c:pt idx="79">
                  <c:v/>
                </c:pt>
                <c:pt idx="80">
                  <c:v>1970</c:v>
                </c:pt>
                <c:pt idx="81">
                  <c:v/>
                </c:pt>
                <c:pt idx="82">
                  <c:v/>
                </c:pt>
                <c:pt idx="83">
                  <c:v/>
                </c:pt>
                <c:pt idx="84">
                  <c:v/>
                </c:pt>
                <c:pt idx="85">
                  <c:v>1975</c:v>
                </c:pt>
                <c:pt idx="86">
                  <c:v/>
                </c:pt>
                <c:pt idx="87">
                  <c:v/>
                </c:pt>
                <c:pt idx="88">
                  <c:v/>
                </c:pt>
                <c:pt idx="89">
                  <c:v/>
                </c:pt>
                <c:pt idx="90">
                  <c:v>1980</c:v>
                </c:pt>
                <c:pt idx="91">
                  <c:v/>
                </c:pt>
                <c:pt idx="92">
                  <c:v/>
                </c:pt>
                <c:pt idx="93">
                  <c:v/>
                </c:pt>
                <c:pt idx="94">
                  <c:v/>
                </c:pt>
                <c:pt idx="95">
                  <c:v>1985</c:v>
                </c:pt>
                <c:pt idx="96">
                  <c:v/>
                </c:pt>
                <c:pt idx="97">
                  <c:v/>
                </c:pt>
                <c:pt idx="98">
                  <c:v/>
                </c:pt>
                <c:pt idx="99">
                  <c:v/>
                </c:pt>
                <c:pt idx="100">
                  <c:v>1990</c:v>
                </c:pt>
                <c:pt idx="101">
                  <c:v/>
                </c:pt>
                <c:pt idx="102">
                  <c:v/>
                </c:pt>
                <c:pt idx="103">
                  <c:v/>
                </c:pt>
                <c:pt idx="104">
                  <c:v/>
                </c:pt>
                <c:pt idx="105">
                  <c:v>1995</c:v>
                </c:pt>
                <c:pt idx="106">
                  <c:v/>
                </c:pt>
                <c:pt idx="107">
                  <c:v/>
                </c:pt>
                <c:pt idx="108">
                  <c:v/>
                </c:pt>
                <c:pt idx="109">
                  <c:v/>
                </c:pt>
                <c:pt idx="110">
                  <c:v>2000</c:v>
                </c:pt>
                <c:pt idx="111">
                  <c:v/>
                </c:pt>
                <c:pt idx="112">
                  <c:v/>
                </c:pt>
                <c:pt idx="113">
                  <c:v/>
                </c:pt>
                <c:pt idx="114">
                  <c:v/>
                </c:pt>
                <c:pt idx="115">
                  <c:v>2005</c:v>
                </c:pt>
                <c:pt idx="116">
                  <c:v/>
                </c:pt>
                <c:pt idx="117">
                  <c:v/>
                </c:pt>
                <c:pt idx="118">
                  <c:v/>
                </c:pt>
                <c:pt idx="119">
                  <c:v/>
                </c:pt>
                <c:pt idx="120">
                  <c:v>2010</c:v>
                </c:pt>
                <c:pt idx="121">
                  <c:v/>
                </c:pt>
                <c:pt idx="122">
                  <c:v/>
                </c:pt>
                <c:pt idx="123">
                  <c:v/>
                </c:pt>
                <c:pt idx="124">
                  <c:v/>
                </c:pt>
                <c:pt idx="125">
                  <c:v>2015</c:v>
                </c:pt>
                <c:pt idx="126">
                  <c:v/>
                </c:pt>
                <c:pt idx="127">
                  <c:v/>
                </c:pt>
                <c:pt idx="128">
                  <c:v/>
                </c:pt>
                <c:pt idx="129">
                  <c:v/>
                </c:pt>
                <c:pt idx="130">
                  <c:v>2020</c:v>
                </c:pt>
                <c:pt idx="131">
                  <c:v/>
                </c:pt>
                <c:pt idx="132">
                  <c:v/>
                </c:pt>
                <c:pt idx="133">
                  <c:v/>
                </c:pt>
                <c:pt idx="134">
                  <c:v/>
                </c:pt>
                <c:pt idx="135">
                  <c:v/>
                </c:pt>
              </c:strCache>
            </c:strRef>
          </c:cat>
          <c:val>
            <c:numRef>
              <c:f>Sheet3!$C$790:$C$925</c:f>
              <c:numCache>
                <c:formatCode>General</c:formatCode>
                <c:ptCount val="136"/>
                <c:pt idx="0">
                  <c:v>10.0458544973545</c:v>
                </c:pt>
                <c:pt idx="1">
                  <c:v>10.2339021164021</c:v>
                </c:pt>
                <c:pt idx="2">
                  <c:v>10.3807771164021</c:v>
                </c:pt>
                <c:pt idx="3">
                  <c:v>10.4987400793651</c:v>
                </c:pt>
                <c:pt idx="4">
                  <c:v>10.4526388888889</c:v>
                </c:pt>
                <c:pt idx="5">
                  <c:v>10.4141865079365</c:v>
                </c:pt>
                <c:pt idx="6">
                  <c:v>10.5024305555556</c:v>
                </c:pt>
                <c:pt idx="7">
                  <c:v>10.5405555555556</c:v>
                </c:pt>
                <c:pt idx="8">
                  <c:v>10.5660416666667</c:v>
                </c:pt>
                <c:pt idx="9">
                  <c:v>10.496875</c:v>
                </c:pt>
                <c:pt idx="10">
                  <c:v>10.4214583333333</c:v>
                </c:pt>
                <c:pt idx="11">
                  <c:v>10.4883333333333</c:v>
                </c:pt>
                <c:pt idx="12">
                  <c:v>10.4202083333333</c:v>
                </c:pt>
                <c:pt idx="13">
                  <c:v>10.3627083333333</c:v>
                </c:pt>
                <c:pt idx="14">
                  <c:v>10.3941666666667</c:v>
                </c:pt>
                <c:pt idx="15">
                  <c:v>10.2660416666667</c:v>
                </c:pt>
                <c:pt idx="16">
                  <c:v>10.319375</c:v>
                </c:pt>
                <c:pt idx="17">
                  <c:v>10.2543634259259</c:v>
                </c:pt>
                <c:pt idx="18">
                  <c:v>10.2564814814815</c:v>
                </c:pt>
                <c:pt idx="19">
                  <c:v>10.1138425925926</c:v>
                </c:pt>
                <c:pt idx="20">
                  <c:v>10.250912037037</c:v>
                </c:pt>
                <c:pt idx="21">
                  <c:v>10.1322453703704</c:v>
                </c:pt>
                <c:pt idx="22">
                  <c:v>10.2090183080808</c:v>
                </c:pt>
                <c:pt idx="23">
                  <c:v>10.1575505050505</c:v>
                </c:pt>
                <c:pt idx="24">
                  <c:v>10.4510227272727</c:v>
                </c:pt>
                <c:pt idx="25">
                  <c:v>10.4729009324009</c:v>
                </c:pt>
                <c:pt idx="26">
                  <c:v>10.3941530691531</c:v>
                </c:pt>
                <c:pt idx="27">
                  <c:v>10.3570551670552</c:v>
                </c:pt>
                <c:pt idx="28">
                  <c:v>10.4156196581197</c:v>
                </c:pt>
                <c:pt idx="29">
                  <c:v>10.3051709401709</c:v>
                </c:pt>
                <c:pt idx="30">
                  <c:v>10.237905982906</c:v>
                </c:pt>
                <c:pt idx="31">
                  <c:v>10.4133333333333</c:v>
                </c:pt>
                <c:pt idx="32">
                  <c:v>10.5307234432234</c:v>
                </c:pt>
                <c:pt idx="33">
                  <c:v>10.6573717948718</c:v>
                </c:pt>
                <c:pt idx="34">
                  <c:v>10.6197847985348</c:v>
                </c:pt>
                <c:pt idx="35">
                  <c:v>10.70461996337</c:v>
                </c:pt>
                <c:pt idx="36">
                  <c:v>10.6720833333333</c:v>
                </c:pt>
                <c:pt idx="37">
                  <c:v>10.5702976190476</c:v>
                </c:pt>
                <c:pt idx="38">
                  <c:v>10.4850595238095</c:v>
                </c:pt>
                <c:pt idx="39">
                  <c:v>10.4645238095238</c:v>
                </c:pt>
                <c:pt idx="40">
                  <c:v>10.532380952381</c:v>
                </c:pt>
                <c:pt idx="41">
                  <c:v>10.4961904761905</c:v>
                </c:pt>
                <c:pt idx="42">
                  <c:v>10.5730952380952</c:v>
                </c:pt>
                <c:pt idx="43">
                  <c:v>10.5019047619048</c:v>
                </c:pt>
                <c:pt idx="44">
                  <c:v>10.6461904761905</c:v>
                </c:pt>
                <c:pt idx="45">
                  <c:v>10.6039285714286</c:v>
                </c:pt>
                <c:pt idx="46">
                  <c:v>10.632619047619</c:v>
                </c:pt>
                <c:pt idx="47">
                  <c:v>10.7013095238095</c:v>
                </c:pt>
                <c:pt idx="48">
                  <c:v>10.8294047619048</c:v>
                </c:pt>
                <c:pt idx="49">
                  <c:v>10.8780357142857</c:v>
                </c:pt>
                <c:pt idx="50">
                  <c:v>10.7997023809524</c:v>
                </c:pt>
                <c:pt idx="51">
                  <c:v>10.8619642857143</c:v>
                </c:pt>
                <c:pt idx="52">
                  <c:v>10.9029761904762</c:v>
                </c:pt>
                <c:pt idx="53">
                  <c:v>10.747380952381</c:v>
                </c:pt>
                <c:pt idx="54">
                  <c:v>10.5841071428571</c:v>
                </c:pt>
                <c:pt idx="55">
                  <c:v>10.6130357142857</c:v>
                </c:pt>
                <c:pt idx="56">
                  <c:v>10.5160119047619</c:v>
                </c:pt>
                <c:pt idx="57">
                  <c:v>10.4735714285714</c:v>
                </c:pt>
                <c:pt idx="58">
                  <c:v>10.4882142857143</c:v>
                </c:pt>
                <c:pt idx="59">
                  <c:v>10.4219047619048</c:v>
                </c:pt>
                <c:pt idx="60">
                  <c:v>10.4595238095238</c:v>
                </c:pt>
                <c:pt idx="61">
                  <c:v>10.6083333333333</c:v>
                </c:pt>
                <c:pt idx="62">
                  <c:v>10.4659325396825</c:v>
                </c:pt>
                <c:pt idx="63">
                  <c:v>10.512123015873</c:v>
                </c:pt>
                <c:pt idx="64">
                  <c:v>10.6050198412698</c:v>
                </c:pt>
                <c:pt idx="65">
                  <c:v>10.6643055555556</c:v>
                </c:pt>
                <c:pt idx="66">
                  <c:v>10.5261507936508</c:v>
                </c:pt>
                <c:pt idx="67">
                  <c:v>10.454623015873</c:v>
                </c:pt>
                <c:pt idx="68">
                  <c:v>10.4400992063492</c:v>
                </c:pt>
                <c:pt idx="69">
                  <c:v>10.465119047619</c:v>
                </c:pt>
                <c:pt idx="70">
                  <c:v>10.339503968254</c:v>
                </c:pt>
                <c:pt idx="71">
                  <c:v>10.4599206349206</c:v>
                </c:pt>
                <c:pt idx="72">
                  <c:v>10.6789682539683</c:v>
                </c:pt>
                <c:pt idx="73">
                  <c:v>10.8112103174603</c:v>
                </c:pt>
                <c:pt idx="74">
                  <c:v>10.7931746031746</c:v>
                </c:pt>
                <c:pt idx="75">
                  <c:v>10.8616468253968</c:v>
                </c:pt>
                <c:pt idx="76">
                  <c:v>10.8265277777778</c:v>
                </c:pt>
                <c:pt idx="77">
                  <c:v>10.7477182539683</c:v>
                </c:pt>
                <c:pt idx="78">
                  <c:v>10.7999206349206</c:v>
                </c:pt>
                <c:pt idx="79">
                  <c:v>10.800753968254</c:v>
                </c:pt>
                <c:pt idx="80">
                  <c:v>10.7329166666667</c:v>
                </c:pt>
                <c:pt idx="81">
                  <c:v>10.7567261904762</c:v>
                </c:pt>
                <c:pt idx="82">
                  <c:v>10.76125</c:v>
                </c:pt>
                <c:pt idx="83">
                  <c:v>10.8687103174603</c:v>
                </c:pt>
                <c:pt idx="84">
                  <c:v>11.0902579365079</c:v>
                </c:pt>
                <c:pt idx="85">
                  <c:v>11.279880952381</c:v>
                </c:pt>
                <c:pt idx="86">
                  <c:v>11.2396428571429</c:v>
                </c:pt>
                <c:pt idx="87">
                  <c:v>11.3225</c:v>
                </c:pt>
                <c:pt idx="88">
                  <c:v>11.162380952381</c:v>
                </c:pt>
                <c:pt idx="89">
                  <c:v>11.0692857142857</c:v>
                </c:pt>
                <c:pt idx="90">
                  <c:v>11.0792857142857</c:v>
                </c:pt>
                <c:pt idx="91">
                  <c:v>11.2310714285714</c:v>
                </c:pt>
                <c:pt idx="92">
                  <c:v>11.2359523809524</c:v>
                </c:pt>
                <c:pt idx="93">
                  <c:v>11.2702182539683</c:v>
                </c:pt>
                <c:pt idx="94">
                  <c:v>11.232003968254</c:v>
                </c:pt>
                <c:pt idx="95">
                  <c:v>11.1690277777778</c:v>
                </c:pt>
                <c:pt idx="96">
                  <c:v>11.0134325396825</c:v>
                </c:pt>
                <c:pt idx="97">
                  <c:v>10.9659325396825</c:v>
                </c:pt>
                <c:pt idx="98">
                  <c:v>11.0695238095238</c:v>
                </c:pt>
                <c:pt idx="99">
                  <c:v>11.157619047619</c:v>
                </c:pt>
                <c:pt idx="100">
                  <c:v>11.2870238095238</c:v>
                </c:pt>
                <c:pt idx="101">
                  <c:v>11.4081349206349</c:v>
                </c:pt>
                <c:pt idx="102">
                  <c:v>11.4373412698413</c:v>
                </c:pt>
                <c:pt idx="103">
                  <c:v>11.3419841269841</c:v>
                </c:pt>
                <c:pt idx="104">
                  <c:v>11.2288888888889</c:v>
                </c:pt>
                <c:pt idx="105">
                  <c:v>11.1243650793651</c:v>
                </c:pt>
                <c:pt idx="106">
                  <c:v>10.9965873015873</c:v>
                </c:pt>
                <c:pt idx="107">
                  <c:v>11.0384722222222</c:v>
                </c:pt>
                <c:pt idx="108">
                  <c:v>10.9533531746032</c:v>
                </c:pt>
                <c:pt idx="109">
                  <c:v>11.0284722222222</c:v>
                </c:pt>
                <c:pt idx="110">
                  <c:v>11.1588293650794</c:v>
                </c:pt>
                <c:pt idx="111">
                  <c:v>11.2890674603175</c:v>
                </c:pt>
                <c:pt idx="112">
                  <c:v>11.1722619047619</c:v>
                </c:pt>
                <c:pt idx="113">
                  <c:v>11.229880952381</c:v>
                </c:pt>
                <c:pt idx="114">
                  <c:v>11.1961904761905</c:v>
                </c:pt>
                <c:pt idx="115">
                  <c:v>11.0767857142857</c:v>
                </c:pt>
                <c:pt idx="116">
                  <c:v>10.9486904761905</c:v>
                </c:pt>
                <c:pt idx="117">
                  <c:v>11.1727380952381</c:v>
                </c:pt>
                <c:pt idx="118">
                  <c:v>11.1636904761905</c:v>
                </c:pt>
                <c:pt idx="119">
                  <c:v>11.2660714285714</c:v>
                </c:pt>
                <c:pt idx="120">
                  <c:v>11.2714285714286</c:v>
                </c:pt>
                <c:pt idx="121">
                  <c:v>11.3894047619048</c:v>
                </c:pt>
                <c:pt idx="122">
                  <c:v>11.2943253968254</c:v>
                </c:pt>
                <c:pt idx="123">
                  <c:v>11.4421097883598</c:v>
                </c:pt>
                <c:pt idx="124">
                  <c:v>11.4093716931217</c:v>
                </c:pt>
                <c:pt idx="125">
                  <c:v>11.3624669312169</c:v>
                </c:pt>
                <c:pt idx="126">
                  <c:v>11.3660383597884</c:v>
                </c:pt>
                <c:pt idx="127">
                  <c:v>11.3705224867725</c:v>
                </c:pt>
                <c:pt idx="128">
                  <c:v>11.2572619047619</c:v>
                </c:pt>
                <c:pt idx="129">
                  <c:v>11.1807142857143</c:v>
                </c:pt>
                <c:pt idx="130">
                  <c:v>11.1802380952381</c:v>
                </c:pt>
                <c:pt idx="131">
                  <c:v>11.0459523809524</c:v>
                </c:pt>
                <c:pt idx="132">
                  <c:v>11.0539801375096</c:v>
                </c:pt>
              </c:numCache>
            </c:numRef>
          </c:val>
          <c:smooth val="1"/>
        </c:ser>
        <c:hiLowLines>
          <c:spPr>
            <a:ln w="0">
              <a:noFill/>
            </a:ln>
          </c:spPr>
        </c:hiLowLines>
        <c:marker val="0"/>
        <c:axId val="98882636"/>
        <c:axId val="36049766"/>
      </c:lineChart>
      <c:catAx>
        <c:axId val="98882636"/>
        <c:scaling>
          <c:orientation val="minMax"/>
        </c:scaling>
        <c:delete val="0"/>
        <c:axPos val="b"/>
        <c:minorGridlines>
          <c:spPr>
            <a:ln w="0">
              <a:solidFill>
                <a:srgbClr val="dddddd"/>
              </a:solidFill>
            </a:ln>
          </c:spPr>
        </c:minorGridlines>
        <c:numFmt formatCode="General" sourceLinked="0"/>
        <c:majorTickMark val="out"/>
        <c:minorTickMark val="none"/>
        <c:tickLblPos val="nextTo"/>
        <c:spPr>
          <a:ln w="0">
            <a:solidFill>
              <a:srgbClr val="b3b3b3"/>
            </a:solidFill>
          </a:ln>
        </c:spPr>
        <c:txPr>
          <a:bodyPr/>
          <a:lstStyle/>
          <a:p>
            <a:pPr>
              <a:defRPr b="0" sz="2000" spc="-1" strike="noStrike">
                <a:solidFill>
                  <a:srgbClr val="000000"/>
                </a:solidFill>
                <a:latin typeface="Arial"/>
              </a:defRPr>
            </a:pPr>
          </a:p>
        </c:txPr>
        <c:crossAx val="36049766"/>
        <c:crosses val="autoZero"/>
        <c:auto val="1"/>
        <c:lblAlgn val="ctr"/>
        <c:lblOffset val="100"/>
        <c:noMultiLvlLbl val="0"/>
      </c:catAx>
      <c:valAx>
        <c:axId val="36049766"/>
        <c:scaling>
          <c:orientation val="minMax"/>
          <c:min val="9.5"/>
        </c:scaling>
        <c:delete val="0"/>
        <c:axPos val="l"/>
        <c:majorGridlines>
          <c:spPr>
            <a:ln w="0">
              <a:solidFill>
                <a:srgbClr val="b3b3b3"/>
              </a:solidFill>
            </a:ln>
          </c:spPr>
        </c:majorGridlines>
        <c:numFmt formatCode="0.0" sourceLinked="0"/>
        <c:majorTickMark val="out"/>
        <c:minorTickMark val="none"/>
        <c:tickLblPos val="nextTo"/>
        <c:spPr>
          <a:ln w="0">
            <a:solidFill>
              <a:srgbClr val="b3b3b3"/>
            </a:solidFill>
          </a:ln>
        </c:spPr>
        <c:txPr>
          <a:bodyPr/>
          <a:lstStyle/>
          <a:p>
            <a:pPr>
              <a:defRPr b="0" sz="2000" spc="-1" strike="noStrike">
                <a:solidFill>
                  <a:srgbClr val="000000"/>
                </a:solidFill>
                <a:latin typeface="Arial"/>
              </a:defRPr>
            </a:pPr>
          </a:p>
        </c:txPr>
        <c:crossAx val="98882636"/>
        <c:crossesAt val="1"/>
        <c:crossBetween val="midCat"/>
      </c:valAx>
      <c:spPr>
        <a:noFill/>
        <a:ln w="0">
          <a:solidFill>
            <a:srgbClr val="b3b3b3"/>
          </a:solidFill>
        </a:ln>
      </c:spPr>
    </c:plotArea>
    <c:plotVisOnly val="1"/>
    <c:dispBlanksAs val="gap"/>
  </c:chart>
  <c:spPr>
    <a:solidFill>
      <a:srgbClr val="ffffff"/>
    </a:solidFill>
    <a:ln w="0">
      <a:noFill/>
    </a:ln>
  </c:spPr>
</c:chartSpace>
</file>

<file path=xl/charts/chart61.xml><?xml version="1.0" encoding="utf-8"?>
<c:chartSpace xmlns:c="http://schemas.openxmlformats.org/drawingml/2006/chart" xmlns:a="http://schemas.openxmlformats.org/drawingml/2006/main" xmlns:r="http://schemas.openxmlformats.org/officeDocument/2006/relationships">
  <c:lang val="en-US"/>
  <c:roundedCorners val="0"/>
  <c:chart>
    <c:title>
      <c:tx>
        <c:rich>
          <a:bodyPr rot="0"/>
          <a:lstStyle/>
          <a:p>
            <a:pPr>
              <a:defRPr b="0" sz="2000" spc="-1" strike="noStrike">
                <a:solidFill>
                  <a:srgbClr val="000000"/>
                </a:solidFill>
                <a:latin typeface="Arial"/>
              </a:defRPr>
            </a:pPr>
            <a:r>
              <a:rPr b="0" sz="2000" spc="-1" strike="noStrike">
                <a:solidFill>
                  <a:srgbClr val="000000"/>
                </a:solidFill>
                <a:latin typeface="Arial"/>
              </a:rPr>
              <a:t>SOUTH  AUSTRALIA - RUNNING 5Y, 10Y, 20Y, 50Y STATEWIDE MAXIMUMS AVERAGES AND TRENDLINE</a:t>
            </a:r>
          </a:p>
        </c:rich>
      </c:tx>
      <c:layout>
        <c:manualLayout>
          <c:xMode val="edge"/>
          <c:yMode val="edge"/>
          <c:x val="0.300250385208012"/>
          <c:y val="0.0249704014637822"/>
        </c:manualLayout>
      </c:layout>
      <c:overlay val="0"/>
      <c:spPr>
        <a:noFill/>
        <a:ln w="0">
          <a:noFill/>
        </a:ln>
      </c:spPr>
    </c:title>
    <c:autoTitleDeleted val="0"/>
    <c:plotArea>
      <c:lineChart>
        <c:grouping val="standard"/>
        <c:varyColors val="0"/>
        <c:ser>
          <c:idx val="0"/>
          <c:order val="0"/>
          <c:spPr>
            <a:solidFill>
              <a:srgbClr val="579d1c"/>
            </a:solidFill>
            <a:ln w="28800">
              <a:solidFill>
                <a:srgbClr val="579d1c"/>
              </a:solidFill>
              <a:round/>
            </a:ln>
          </c:spPr>
          <c:marker>
            <c:symbol val="none"/>
          </c:marker>
          <c:dLbls>
            <c:txPr>
              <a:bodyPr wrap="none"/>
              <a:lstStyle/>
              <a:p>
                <a:pPr>
                  <a:defRPr b="0" sz="1000" spc="-1" strike="noStrike">
                    <a:solidFill>
                      <a:srgbClr val="000000"/>
                    </a:solidFill>
                    <a:latin typeface="Arial"/>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Sheet3!$A$564:$A$725</c:f>
              <c:strCache>
                <c:ptCount val="162"/>
                <c:pt idx="0">
                  <c:v>1865</c:v>
                </c:pt>
                <c:pt idx="1">
                  <c:v/>
                </c:pt>
                <c:pt idx="2">
                  <c:v/>
                </c:pt>
                <c:pt idx="3">
                  <c:v/>
                </c:pt>
                <c:pt idx="4">
                  <c:v/>
                </c:pt>
                <c:pt idx="5">
                  <c:v>1870</c:v>
                </c:pt>
                <c:pt idx="6">
                  <c:v/>
                </c:pt>
                <c:pt idx="7">
                  <c:v/>
                </c:pt>
                <c:pt idx="8">
                  <c:v/>
                </c:pt>
                <c:pt idx="9">
                  <c:v/>
                </c:pt>
                <c:pt idx="10">
                  <c:v>1875</c:v>
                </c:pt>
                <c:pt idx="11">
                  <c:v/>
                </c:pt>
                <c:pt idx="12">
                  <c:v/>
                </c:pt>
                <c:pt idx="13">
                  <c:v/>
                </c:pt>
                <c:pt idx="14">
                  <c:v/>
                </c:pt>
                <c:pt idx="15">
                  <c:v>1880</c:v>
                </c:pt>
                <c:pt idx="16">
                  <c:v/>
                </c:pt>
                <c:pt idx="17">
                  <c:v/>
                </c:pt>
                <c:pt idx="18">
                  <c:v/>
                </c:pt>
                <c:pt idx="19">
                  <c:v/>
                </c:pt>
                <c:pt idx="20">
                  <c:v/>
                </c:pt>
                <c:pt idx="21">
                  <c:v>1885</c:v>
                </c:pt>
                <c:pt idx="22">
                  <c:v/>
                </c:pt>
                <c:pt idx="23">
                  <c:v/>
                </c:pt>
                <c:pt idx="24">
                  <c:v/>
                </c:pt>
                <c:pt idx="25">
                  <c:v/>
                </c:pt>
                <c:pt idx="26">
                  <c:v>1890</c:v>
                </c:pt>
                <c:pt idx="27">
                  <c:v/>
                </c:pt>
                <c:pt idx="28">
                  <c:v/>
                </c:pt>
                <c:pt idx="29">
                  <c:v/>
                </c:pt>
                <c:pt idx="30">
                  <c:v/>
                </c:pt>
                <c:pt idx="31">
                  <c:v>1895</c:v>
                </c:pt>
                <c:pt idx="32">
                  <c:v/>
                </c:pt>
                <c:pt idx="33">
                  <c:v/>
                </c:pt>
                <c:pt idx="34">
                  <c:v/>
                </c:pt>
                <c:pt idx="35">
                  <c:v/>
                </c:pt>
                <c:pt idx="36">
                  <c:v>1900</c:v>
                </c:pt>
                <c:pt idx="37">
                  <c:v/>
                </c:pt>
                <c:pt idx="38">
                  <c:v/>
                </c:pt>
                <c:pt idx="39">
                  <c:v/>
                </c:pt>
                <c:pt idx="40">
                  <c:v/>
                </c:pt>
                <c:pt idx="41">
                  <c:v>1905</c:v>
                </c:pt>
                <c:pt idx="42">
                  <c:v/>
                </c:pt>
                <c:pt idx="43">
                  <c:v/>
                </c:pt>
                <c:pt idx="44">
                  <c:v/>
                </c:pt>
                <c:pt idx="45">
                  <c:v/>
                </c:pt>
                <c:pt idx="46">
                  <c:v>1910</c:v>
                </c:pt>
                <c:pt idx="47">
                  <c:v/>
                </c:pt>
                <c:pt idx="48">
                  <c:v/>
                </c:pt>
                <c:pt idx="49">
                  <c:v/>
                </c:pt>
                <c:pt idx="50">
                  <c:v/>
                </c:pt>
                <c:pt idx="51">
                  <c:v>1915</c:v>
                </c:pt>
                <c:pt idx="52">
                  <c:v/>
                </c:pt>
                <c:pt idx="53">
                  <c:v/>
                </c:pt>
                <c:pt idx="54">
                  <c:v/>
                </c:pt>
                <c:pt idx="55">
                  <c:v/>
                </c:pt>
                <c:pt idx="56">
                  <c:v>1920</c:v>
                </c:pt>
                <c:pt idx="57">
                  <c:v/>
                </c:pt>
                <c:pt idx="58">
                  <c:v/>
                </c:pt>
                <c:pt idx="59">
                  <c:v/>
                </c:pt>
                <c:pt idx="60">
                  <c:v/>
                </c:pt>
                <c:pt idx="61">
                  <c:v>1925</c:v>
                </c:pt>
                <c:pt idx="62">
                  <c:v/>
                </c:pt>
                <c:pt idx="63">
                  <c:v/>
                </c:pt>
                <c:pt idx="64">
                  <c:v/>
                </c:pt>
                <c:pt idx="65">
                  <c:v/>
                </c:pt>
                <c:pt idx="66">
                  <c:v>1930</c:v>
                </c:pt>
                <c:pt idx="67">
                  <c:v/>
                </c:pt>
                <c:pt idx="68">
                  <c:v/>
                </c:pt>
                <c:pt idx="69">
                  <c:v/>
                </c:pt>
                <c:pt idx="70">
                  <c:v/>
                </c:pt>
                <c:pt idx="71">
                  <c:v>1935</c:v>
                </c:pt>
                <c:pt idx="72">
                  <c:v/>
                </c:pt>
                <c:pt idx="73">
                  <c:v/>
                </c:pt>
                <c:pt idx="74">
                  <c:v/>
                </c:pt>
                <c:pt idx="75">
                  <c:v/>
                </c:pt>
                <c:pt idx="76">
                  <c:v>1940</c:v>
                </c:pt>
                <c:pt idx="77">
                  <c:v/>
                </c:pt>
                <c:pt idx="78">
                  <c:v/>
                </c:pt>
                <c:pt idx="79">
                  <c:v/>
                </c:pt>
                <c:pt idx="80">
                  <c:v/>
                </c:pt>
                <c:pt idx="81">
                  <c:v>1945</c:v>
                </c:pt>
                <c:pt idx="82">
                  <c:v/>
                </c:pt>
                <c:pt idx="83">
                  <c:v/>
                </c:pt>
                <c:pt idx="84">
                  <c:v/>
                </c:pt>
                <c:pt idx="85">
                  <c:v/>
                </c:pt>
                <c:pt idx="86">
                  <c:v>1950</c:v>
                </c:pt>
                <c:pt idx="87">
                  <c:v/>
                </c:pt>
                <c:pt idx="88">
                  <c:v/>
                </c:pt>
                <c:pt idx="89">
                  <c:v/>
                </c:pt>
                <c:pt idx="90">
                  <c:v/>
                </c:pt>
                <c:pt idx="91">
                  <c:v>1955</c:v>
                </c:pt>
                <c:pt idx="92">
                  <c:v/>
                </c:pt>
                <c:pt idx="93">
                  <c:v/>
                </c:pt>
                <c:pt idx="94">
                  <c:v/>
                </c:pt>
                <c:pt idx="95">
                  <c:v/>
                </c:pt>
                <c:pt idx="96">
                  <c:v>1960</c:v>
                </c:pt>
                <c:pt idx="97">
                  <c:v/>
                </c:pt>
                <c:pt idx="98">
                  <c:v/>
                </c:pt>
                <c:pt idx="99">
                  <c:v/>
                </c:pt>
                <c:pt idx="100">
                  <c:v/>
                </c:pt>
                <c:pt idx="101">
                  <c:v>1965</c:v>
                </c:pt>
                <c:pt idx="102">
                  <c:v/>
                </c:pt>
                <c:pt idx="103">
                  <c:v/>
                </c:pt>
                <c:pt idx="104">
                  <c:v/>
                </c:pt>
                <c:pt idx="105">
                  <c:v/>
                </c:pt>
                <c:pt idx="106">
                  <c:v>1970</c:v>
                </c:pt>
                <c:pt idx="107">
                  <c:v/>
                </c:pt>
                <c:pt idx="108">
                  <c:v/>
                </c:pt>
                <c:pt idx="109">
                  <c:v/>
                </c:pt>
                <c:pt idx="110">
                  <c:v/>
                </c:pt>
                <c:pt idx="111">
                  <c:v>1975</c:v>
                </c:pt>
                <c:pt idx="112">
                  <c:v/>
                </c:pt>
                <c:pt idx="113">
                  <c:v/>
                </c:pt>
                <c:pt idx="114">
                  <c:v/>
                </c:pt>
                <c:pt idx="115">
                  <c:v/>
                </c:pt>
                <c:pt idx="116">
                  <c:v>1980</c:v>
                </c:pt>
                <c:pt idx="117">
                  <c:v/>
                </c:pt>
                <c:pt idx="118">
                  <c:v/>
                </c:pt>
                <c:pt idx="119">
                  <c:v/>
                </c:pt>
                <c:pt idx="120">
                  <c:v/>
                </c:pt>
                <c:pt idx="121">
                  <c:v>1985</c:v>
                </c:pt>
                <c:pt idx="122">
                  <c:v/>
                </c:pt>
                <c:pt idx="123">
                  <c:v/>
                </c:pt>
                <c:pt idx="124">
                  <c:v/>
                </c:pt>
                <c:pt idx="125">
                  <c:v/>
                </c:pt>
                <c:pt idx="126">
                  <c:v>1990</c:v>
                </c:pt>
                <c:pt idx="127">
                  <c:v/>
                </c:pt>
                <c:pt idx="128">
                  <c:v/>
                </c:pt>
                <c:pt idx="129">
                  <c:v/>
                </c:pt>
                <c:pt idx="130">
                  <c:v/>
                </c:pt>
                <c:pt idx="131">
                  <c:v>1995</c:v>
                </c:pt>
                <c:pt idx="132">
                  <c:v/>
                </c:pt>
                <c:pt idx="133">
                  <c:v/>
                </c:pt>
                <c:pt idx="134">
                  <c:v/>
                </c:pt>
                <c:pt idx="135">
                  <c:v/>
                </c:pt>
                <c:pt idx="136">
                  <c:v>2000</c:v>
                </c:pt>
                <c:pt idx="137">
                  <c:v/>
                </c:pt>
                <c:pt idx="138">
                  <c:v/>
                </c:pt>
                <c:pt idx="139">
                  <c:v/>
                </c:pt>
                <c:pt idx="140">
                  <c:v/>
                </c:pt>
                <c:pt idx="141">
                  <c:v>2005</c:v>
                </c:pt>
                <c:pt idx="142">
                  <c:v/>
                </c:pt>
                <c:pt idx="143">
                  <c:v/>
                </c:pt>
                <c:pt idx="144">
                  <c:v/>
                </c:pt>
                <c:pt idx="145">
                  <c:v/>
                </c:pt>
                <c:pt idx="146">
                  <c:v>2010</c:v>
                </c:pt>
                <c:pt idx="147">
                  <c:v/>
                </c:pt>
                <c:pt idx="148">
                  <c:v/>
                </c:pt>
                <c:pt idx="149">
                  <c:v/>
                </c:pt>
                <c:pt idx="150">
                  <c:v/>
                </c:pt>
                <c:pt idx="151">
                  <c:v>2015</c:v>
                </c:pt>
                <c:pt idx="152">
                  <c:v/>
                </c:pt>
                <c:pt idx="153">
                  <c:v/>
                </c:pt>
                <c:pt idx="154">
                  <c:v/>
                </c:pt>
                <c:pt idx="155">
                  <c:v/>
                </c:pt>
                <c:pt idx="156">
                  <c:v>2020</c:v>
                </c:pt>
                <c:pt idx="157">
                  <c:v/>
                </c:pt>
                <c:pt idx="158">
                  <c:v/>
                </c:pt>
                <c:pt idx="159">
                  <c:v/>
                </c:pt>
                <c:pt idx="160">
                  <c:v/>
                </c:pt>
                <c:pt idx="161">
                  <c:v/>
                </c:pt>
              </c:strCache>
            </c:strRef>
          </c:cat>
          <c:val>
            <c:numRef>
              <c:f>Sheet3!$C$564:$C$725</c:f>
              <c:numCache>
                <c:formatCode>General</c:formatCode>
                <c:ptCount val="162"/>
                <c:pt idx="0">
                  <c:v>20.5547993827161</c:v>
                </c:pt>
                <c:pt idx="1">
                  <c:v>20.6797993827161</c:v>
                </c:pt>
                <c:pt idx="2">
                  <c:v>20.6711882716049</c:v>
                </c:pt>
                <c:pt idx="3">
                  <c:v>20.932299382716</c:v>
                </c:pt>
                <c:pt idx="4">
                  <c:v>21.1705555555556</c:v>
                </c:pt>
                <c:pt idx="5">
                  <c:v>21.1860185185185</c:v>
                </c:pt>
                <c:pt idx="6">
                  <c:v>21.2482407407407</c:v>
                </c:pt>
                <c:pt idx="7">
                  <c:v>21.2021296296296</c:v>
                </c:pt>
                <c:pt idx="8">
                  <c:v>21.1437037037037</c:v>
                </c:pt>
                <c:pt idx="9">
                  <c:v>20.8384259259259</c:v>
                </c:pt>
                <c:pt idx="10">
                  <c:v>20.8973148148148</c:v>
                </c:pt>
                <c:pt idx="11">
                  <c:v>20.7306481481482</c:v>
                </c:pt>
                <c:pt idx="12">
                  <c:v>20.7167592592593</c:v>
                </c:pt>
                <c:pt idx="13">
                  <c:v>20.6740740740741</c:v>
                </c:pt>
                <c:pt idx="14">
                  <c:v>20.8772222222222</c:v>
                </c:pt>
                <c:pt idx="15">
                  <c:v>20.9155555555556</c:v>
                </c:pt>
                <c:pt idx="17">
                  <c:v>20.925</c:v>
                </c:pt>
                <c:pt idx="18">
                  <c:v>20.9433333333333</c:v>
                </c:pt>
                <c:pt idx="19">
                  <c:v>20.994537037037</c:v>
                </c:pt>
                <c:pt idx="20">
                  <c:v>20.9306481481481</c:v>
                </c:pt>
                <c:pt idx="21">
                  <c:v>20.8390925925926</c:v>
                </c:pt>
                <c:pt idx="22">
                  <c:v>20.8950925925926</c:v>
                </c:pt>
                <c:pt idx="23">
                  <c:v>20.8564814814815</c:v>
                </c:pt>
                <c:pt idx="24">
                  <c:v>20.9731018518519</c:v>
                </c:pt>
                <c:pt idx="25">
                  <c:v>21.2687367724868</c:v>
                </c:pt>
                <c:pt idx="26">
                  <c:v>21.574578042328</c:v>
                </c:pt>
                <c:pt idx="27">
                  <c:v>21.7102447089947</c:v>
                </c:pt>
                <c:pt idx="28">
                  <c:v>21.7269460978836</c:v>
                </c:pt>
                <c:pt idx="29">
                  <c:v>21.5943303571429</c:v>
                </c:pt>
                <c:pt idx="30">
                  <c:v>21.3581746031746</c:v>
                </c:pt>
                <c:pt idx="31">
                  <c:v>21.205</c:v>
                </c:pt>
                <c:pt idx="32">
                  <c:v>21.1470833333333</c:v>
                </c:pt>
                <c:pt idx="33">
                  <c:v>21.2048958333333</c:v>
                </c:pt>
                <c:pt idx="34">
                  <c:v>21.3519097222222</c:v>
                </c:pt>
                <c:pt idx="35">
                  <c:v>21.411875</c:v>
                </c:pt>
                <c:pt idx="36">
                  <c:v>21.30125</c:v>
                </c:pt>
                <c:pt idx="37">
                  <c:v>21.3220833333333</c:v>
                </c:pt>
                <c:pt idx="38">
                  <c:v>21.4016666666667</c:v>
                </c:pt>
                <c:pt idx="39">
                  <c:v>21.1870833333333</c:v>
                </c:pt>
                <c:pt idx="40">
                  <c:v>21.1470833333333</c:v>
                </c:pt>
                <c:pt idx="41">
                  <c:v>21.05</c:v>
                </c:pt>
                <c:pt idx="42">
                  <c:v>21.056875</c:v>
                </c:pt>
                <c:pt idx="43">
                  <c:v>20.870625</c:v>
                </c:pt>
                <c:pt idx="44">
                  <c:v>20.9897916666667</c:v>
                </c:pt>
                <c:pt idx="45">
                  <c:v>20.8909583333333</c:v>
                </c:pt>
                <c:pt idx="46">
                  <c:v>21.0853333333333</c:v>
                </c:pt>
                <c:pt idx="47">
                  <c:v>21.092875</c:v>
                </c:pt>
                <c:pt idx="48">
                  <c:v>21.3303560606061</c:v>
                </c:pt>
                <c:pt idx="49">
                  <c:v>21.4132348484848</c:v>
                </c:pt>
                <c:pt idx="50">
                  <c:v>21.8448922558923</c:v>
                </c:pt>
                <c:pt idx="51">
                  <c:v>21.8701486661487</c:v>
                </c:pt>
                <c:pt idx="52">
                  <c:v>21.7540546490547</c:v>
                </c:pt>
                <c:pt idx="53">
                  <c:v>21.5201152551153</c:v>
                </c:pt>
                <c:pt idx="54">
                  <c:v>21.5445762108262</c:v>
                </c:pt>
                <c:pt idx="55">
                  <c:v>21.4586752136752</c:v>
                </c:pt>
                <c:pt idx="56">
                  <c:v>21.4423931623932</c:v>
                </c:pt>
                <c:pt idx="57">
                  <c:v>21.7139743589744</c:v>
                </c:pt>
                <c:pt idx="58">
                  <c:v>21.9171794871795</c:v>
                </c:pt>
                <c:pt idx="59">
                  <c:v>21.9520421245421</c:v>
                </c:pt>
                <c:pt idx="60">
                  <c:v>21.7338095238095</c:v>
                </c:pt>
                <c:pt idx="61">
                  <c:v>21.8109065934066</c:v>
                </c:pt>
                <c:pt idx="62">
                  <c:v>21.7593956043956</c:v>
                </c:pt>
                <c:pt idx="63">
                  <c:v>21.8359523809524</c:v>
                </c:pt>
                <c:pt idx="64">
                  <c:v>21.8739285714286</c:v>
                </c:pt>
                <c:pt idx="65">
                  <c:v>21.8984523809524</c:v>
                </c:pt>
                <c:pt idx="66">
                  <c:v>22.0504761904762</c:v>
                </c:pt>
                <c:pt idx="67">
                  <c:v>21.9139285714286</c:v>
                </c:pt>
                <c:pt idx="68">
                  <c:v>21.7547619047619</c:v>
                </c:pt>
                <c:pt idx="69">
                  <c:v>21.6296428571429</c:v>
                </c:pt>
                <c:pt idx="70">
                  <c:v>21.8594047619048</c:v>
                </c:pt>
                <c:pt idx="71">
                  <c:v>21.6952380952381</c:v>
                </c:pt>
                <c:pt idx="72">
                  <c:v>21.7682142857143</c:v>
                </c:pt>
                <c:pt idx="73">
                  <c:v>21.8828571428571</c:v>
                </c:pt>
                <c:pt idx="74">
                  <c:v>22.0019047619048</c:v>
                </c:pt>
                <c:pt idx="75">
                  <c:v>21.8779761904762</c:v>
                </c:pt>
                <c:pt idx="76">
                  <c:v>21.9870238095238</c:v>
                </c:pt>
                <c:pt idx="77">
                  <c:v>22.0033333333333</c:v>
                </c:pt>
                <c:pt idx="78">
                  <c:v>22.036369047619</c:v>
                </c:pt>
                <c:pt idx="79">
                  <c:v>21.8851785714286</c:v>
                </c:pt>
                <c:pt idx="80">
                  <c:v>21.9083928571429</c:v>
                </c:pt>
                <c:pt idx="81">
                  <c:v>21.7889880952381</c:v>
                </c:pt>
                <c:pt idx="82">
                  <c:v>21.6599404761905</c:v>
                </c:pt>
                <c:pt idx="83">
                  <c:v>21.6259523809524</c:v>
                </c:pt>
                <c:pt idx="84">
                  <c:v>21.6620238095238</c:v>
                </c:pt>
                <c:pt idx="85">
                  <c:v>21.4904761904762</c:v>
                </c:pt>
                <c:pt idx="86">
                  <c:v>21.5833333333333</c:v>
                </c:pt>
                <c:pt idx="87">
                  <c:v>21.7821428571429</c:v>
                </c:pt>
                <c:pt idx="88">
                  <c:v>21.6470238095238</c:v>
                </c:pt>
                <c:pt idx="89">
                  <c:v>21.7152380952381</c:v>
                </c:pt>
                <c:pt idx="90">
                  <c:v>21.8219047619048</c:v>
                </c:pt>
                <c:pt idx="91">
                  <c:v>21.6565476190476</c:v>
                </c:pt>
                <c:pt idx="92">
                  <c:v>21.4468452380952</c:v>
                </c:pt>
                <c:pt idx="93">
                  <c:v>21.6642658730159</c:v>
                </c:pt>
                <c:pt idx="94">
                  <c:v>21.5392658730159</c:v>
                </c:pt>
                <c:pt idx="95">
                  <c:v>21.6883531746032</c:v>
                </c:pt>
                <c:pt idx="96">
                  <c:v>21.670119047619</c:v>
                </c:pt>
                <c:pt idx="97">
                  <c:v>22.016369047619</c:v>
                </c:pt>
                <c:pt idx="98">
                  <c:v>21.9963293650794</c:v>
                </c:pt>
                <c:pt idx="99">
                  <c:v>22.0847222222222</c:v>
                </c:pt>
                <c:pt idx="100">
                  <c:v>21.8551587301587</c:v>
                </c:pt>
                <c:pt idx="101">
                  <c:v>22.0780357142857</c:v>
                </c:pt>
                <c:pt idx="102">
                  <c:v>21.8491071428571</c:v>
                </c:pt>
                <c:pt idx="103">
                  <c:v>21.8845833333333</c:v>
                </c:pt>
                <c:pt idx="104">
                  <c:v>21.8765674603175</c:v>
                </c:pt>
                <c:pt idx="105">
                  <c:v>21.9322817460317</c:v>
                </c:pt>
                <c:pt idx="106">
                  <c:v>21.6984722222222</c:v>
                </c:pt>
                <c:pt idx="107">
                  <c:v>21.7083531746032</c:v>
                </c:pt>
                <c:pt idx="108">
                  <c:v>21.7163293650794</c:v>
                </c:pt>
                <c:pt idx="109">
                  <c:v>21.8470238095238</c:v>
                </c:pt>
                <c:pt idx="110">
                  <c:v>21.8615476190476</c:v>
                </c:pt>
                <c:pt idx="111">
                  <c:v>22.0471428571429</c:v>
                </c:pt>
                <c:pt idx="112">
                  <c:v>22.0309523809524</c:v>
                </c:pt>
                <c:pt idx="113">
                  <c:v>22.0072619047619</c:v>
                </c:pt>
                <c:pt idx="114">
                  <c:v>21.8555952380952</c:v>
                </c:pt>
                <c:pt idx="115">
                  <c:v>21.9620238095238</c:v>
                </c:pt>
                <c:pt idx="116">
                  <c:v>22.0967857142857</c:v>
                </c:pt>
                <c:pt idx="117">
                  <c:v>22.2726190476191</c:v>
                </c:pt>
                <c:pt idx="118">
                  <c:v>22.3933333333333</c:v>
                </c:pt>
                <c:pt idx="119">
                  <c:v>22.5174801587302</c:v>
                </c:pt>
                <c:pt idx="120">
                  <c:v>22.4336706349206</c:v>
                </c:pt>
                <c:pt idx="121">
                  <c:v>22.2792658730159</c:v>
                </c:pt>
                <c:pt idx="122">
                  <c:v>22.112123015873</c:v>
                </c:pt>
                <c:pt idx="123">
                  <c:v>21.942123015873</c:v>
                </c:pt>
                <c:pt idx="124">
                  <c:v>22.0392857142857</c:v>
                </c:pt>
                <c:pt idx="125">
                  <c:v>22.105</c:v>
                </c:pt>
                <c:pt idx="126">
                  <c:v>22.2072619047619</c:v>
                </c:pt>
                <c:pt idx="127">
                  <c:v>22.3755555555556</c:v>
                </c:pt>
                <c:pt idx="128">
                  <c:v>22.2330952380952</c:v>
                </c:pt>
                <c:pt idx="129">
                  <c:v>22.1695238095238</c:v>
                </c:pt>
                <c:pt idx="130">
                  <c:v>22.2429761904762</c:v>
                </c:pt>
                <c:pt idx="131">
                  <c:v>22.1253571428571</c:v>
                </c:pt>
                <c:pt idx="132">
                  <c:v>22.0013492063492</c:v>
                </c:pt>
                <c:pt idx="133">
                  <c:v>22.2045238095238</c:v>
                </c:pt>
                <c:pt idx="134">
                  <c:v>22.1591666666667</c:v>
                </c:pt>
                <c:pt idx="135">
                  <c:v>22.1825</c:v>
                </c:pt>
                <c:pt idx="136">
                  <c:v>22.3276190476191</c:v>
                </c:pt>
                <c:pt idx="137">
                  <c:v>22.4084523809524</c:v>
                </c:pt>
                <c:pt idx="138">
                  <c:v>22.4601587301587</c:v>
                </c:pt>
                <c:pt idx="139">
                  <c:v>22.493253968254</c:v>
                </c:pt>
                <c:pt idx="140">
                  <c:v>22.4878968253968</c:v>
                </c:pt>
                <c:pt idx="141">
                  <c:v>22.5319444444444</c:v>
                </c:pt>
                <c:pt idx="142">
                  <c:v>22.6370634920635</c:v>
                </c:pt>
                <c:pt idx="143">
                  <c:v>22.7757142857143</c:v>
                </c:pt>
                <c:pt idx="144">
                  <c:v>22.8128571428571</c:v>
                </c:pt>
                <c:pt idx="145">
                  <c:v>22.9330952380952</c:v>
                </c:pt>
                <c:pt idx="146">
                  <c:v>22.8217857142857</c:v>
                </c:pt>
                <c:pt idx="147">
                  <c:v>22.7254761904762</c:v>
                </c:pt>
                <c:pt idx="148">
                  <c:v>22.5863293650794</c:v>
                </c:pt>
                <c:pt idx="149">
                  <c:v>22.7072817460317</c:v>
                </c:pt>
                <c:pt idx="150">
                  <c:v>22.740376984127</c:v>
                </c:pt>
                <c:pt idx="151">
                  <c:v>22.8621626984127</c:v>
                </c:pt>
                <c:pt idx="152">
                  <c:v>22.8866865079365</c:v>
                </c:pt>
                <c:pt idx="153">
                  <c:v>22.9697619047619</c:v>
                </c:pt>
                <c:pt idx="154">
                  <c:v>23.0009523809524</c:v>
                </c:pt>
                <c:pt idx="155">
                  <c:v>23.0078571428571</c:v>
                </c:pt>
                <c:pt idx="156">
                  <c:v>22.9030952380952</c:v>
                </c:pt>
                <c:pt idx="157">
                  <c:v>22.8595238095238</c:v>
                </c:pt>
                <c:pt idx="158">
                  <c:v>22.6345176368093</c:v>
                </c:pt>
              </c:numCache>
            </c:numRef>
          </c:val>
          <c:smooth val="1"/>
        </c:ser>
        <c:ser>
          <c:idx val="1"/>
          <c:order val="1"/>
          <c:spPr>
            <a:solidFill>
              <a:srgbClr val="ff420e"/>
            </a:solidFill>
            <a:ln w="28800">
              <a:solidFill>
                <a:srgbClr val="ff420e"/>
              </a:solidFill>
              <a:round/>
            </a:ln>
          </c:spPr>
          <c:marker>
            <c:symbol val="none"/>
          </c:marker>
          <c:dLbls>
            <c:txPr>
              <a:bodyPr wrap="none"/>
              <a:lstStyle/>
              <a:p>
                <a:pPr>
                  <a:defRPr b="0" sz="1000" spc="-1" strike="noStrike">
                    <a:solidFill>
                      <a:srgbClr val="000000"/>
                    </a:solidFill>
                    <a:latin typeface="Arial"/>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Sheet3!$A$564:$A$725</c:f>
              <c:strCache>
                <c:ptCount val="162"/>
                <c:pt idx="0">
                  <c:v>1865</c:v>
                </c:pt>
                <c:pt idx="1">
                  <c:v/>
                </c:pt>
                <c:pt idx="2">
                  <c:v/>
                </c:pt>
                <c:pt idx="3">
                  <c:v/>
                </c:pt>
                <c:pt idx="4">
                  <c:v/>
                </c:pt>
                <c:pt idx="5">
                  <c:v>1870</c:v>
                </c:pt>
                <c:pt idx="6">
                  <c:v/>
                </c:pt>
                <c:pt idx="7">
                  <c:v/>
                </c:pt>
                <c:pt idx="8">
                  <c:v/>
                </c:pt>
                <c:pt idx="9">
                  <c:v/>
                </c:pt>
                <c:pt idx="10">
                  <c:v>1875</c:v>
                </c:pt>
                <c:pt idx="11">
                  <c:v/>
                </c:pt>
                <c:pt idx="12">
                  <c:v/>
                </c:pt>
                <c:pt idx="13">
                  <c:v/>
                </c:pt>
                <c:pt idx="14">
                  <c:v/>
                </c:pt>
                <c:pt idx="15">
                  <c:v>1880</c:v>
                </c:pt>
                <c:pt idx="16">
                  <c:v/>
                </c:pt>
                <c:pt idx="17">
                  <c:v/>
                </c:pt>
                <c:pt idx="18">
                  <c:v/>
                </c:pt>
                <c:pt idx="19">
                  <c:v/>
                </c:pt>
                <c:pt idx="20">
                  <c:v/>
                </c:pt>
                <c:pt idx="21">
                  <c:v>1885</c:v>
                </c:pt>
                <c:pt idx="22">
                  <c:v/>
                </c:pt>
                <c:pt idx="23">
                  <c:v/>
                </c:pt>
                <c:pt idx="24">
                  <c:v/>
                </c:pt>
                <c:pt idx="25">
                  <c:v/>
                </c:pt>
                <c:pt idx="26">
                  <c:v>1890</c:v>
                </c:pt>
                <c:pt idx="27">
                  <c:v/>
                </c:pt>
                <c:pt idx="28">
                  <c:v/>
                </c:pt>
                <c:pt idx="29">
                  <c:v/>
                </c:pt>
                <c:pt idx="30">
                  <c:v/>
                </c:pt>
                <c:pt idx="31">
                  <c:v>1895</c:v>
                </c:pt>
                <c:pt idx="32">
                  <c:v/>
                </c:pt>
                <c:pt idx="33">
                  <c:v/>
                </c:pt>
                <c:pt idx="34">
                  <c:v/>
                </c:pt>
                <c:pt idx="35">
                  <c:v/>
                </c:pt>
                <c:pt idx="36">
                  <c:v>1900</c:v>
                </c:pt>
                <c:pt idx="37">
                  <c:v/>
                </c:pt>
                <c:pt idx="38">
                  <c:v/>
                </c:pt>
                <c:pt idx="39">
                  <c:v/>
                </c:pt>
                <c:pt idx="40">
                  <c:v/>
                </c:pt>
                <c:pt idx="41">
                  <c:v>1905</c:v>
                </c:pt>
                <c:pt idx="42">
                  <c:v/>
                </c:pt>
                <c:pt idx="43">
                  <c:v/>
                </c:pt>
                <c:pt idx="44">
                  <c:v/>
                </c:pt>
                <c:pt idx="45">
                  <c:v/>
                </c:pt>
                <c:pt idx="46">
                  <c:v>1910</c:v>
                </c:pt>
                <c:pt idx="47">
                  <c:v/>
                </c:pt>
                <c:pt idx="48">
                  <c:v/>
                </c:pt>
                <c:pt idx="49">
                  <c:v/>
                </c:pt>
                <c:pt idx="50">
                  <c:v/>
                </c:pt>
                <c:pt idx="51">
                  <c:v>1915</c:v>
                </c:pt>
                <c:pt idx="52">
                  <c:v/>
                </c:pt>
                <c:pt idx="53">
                  <c:v/>
                </c:pt>
                <c:pt idx="54">
                  <c:v/>
                </c:pt>
                <c:pt idx="55">
                  <c:v/>
                </c:pt>
                <c:pt idx="56">
                  <c:v>1920</c:v>
                </c:pt>
                <c:pt idx="57">
                  <c:v/>
                </c:pt>
                <c:pt idx="58">
                  <c:v/>
                </c:pt>
                <c:pt idx="59">
                  <c:v/>
                </c:pt>
                <c:pt idx="60">
                  <c:v/>
                </c:pt>
                <c:pt idx="61">
                  <c:v>1925</c:v>
                </c:pt>
                <c:pt idx="62">
                  <c:v/>
                </c:pt>
                <c:pt idx="63">
                  <c:v/>
                </c:pt>
                <c:pt idx="64">
                  <c:v/>
                </c:pt>
                <c:pt idx="65">
                  <c:v/>
                </c:pt>
                <c:pt idx="66">
                  <c:v>1930</c:v>
                </c:pt>
                <c:pt idx="67">
                  <c:v/>
                </c:pt>
                <c:pt idx="68">
                  <c:v/>
                </c:pt>
                <c:pt idx="69">
                  <c:v/>
                </c:pt>
                <c:pt idx="70">
                  <c:v/>
                </c:pt>
                <c:pt idx="71">
                  <c:v>1935</c:v>
                </c:pt>
                <c:pt idx="72">
                  <c:v/>
                </c:pt>
                <c:pt idx="73">
                  <c:v/>
                </c:pt>
                <c:pt idx="74">
                  <c:v/>
                </c:pt>
                <c:pt idx="75">
                  <c:v/>
                </c:pt>
                <c:pt idx="76">
                  <c:v>1940</c:v>
                </c:pt>
                <c:pt idx="77">
                  <c:v/>
                </c:pt>
                <c:pt idx="78">
                  <c:v/>
                </c:pt>
                <c:pt idx="79">
                  <c:v/>
                </c:pt>
                <c:pt idx="80">
                  <c:v/>
                </c:pt>
                <c:pt idx="81">
                  <c:v>1945</c:v>
                </c:pt>
                <c:pt idx="82">
                  <c:v/>
                </c:pt>
                <c:pt idx="83">
                  <c:v/>
                </c:pt>
                <c:pt idx="84">
                  <c:v/>
                </c:pt>
                <c:pt idx="85">
                  <c:v/>
                </c:pt>
                <c:pt idx="86">
                  <c:v>1950</c:v>
                </c:pt>
                <c:pt idx="87">
                  <c:v/>
                </c:pt>
                <c:pt idx="88">
                  <c:v/>
                </c:pt>
                <c:pt idx="89">
                  <c:v/>
                </c:pt>
                <c:pt idx="90">
                  <c:v/>
                </c:pt>
                <c:pt idx="91">
                  <c:v>1955</c:v>
                </c:pt>
                <c:pt idx="92">
                  <c:v/>
                </c:pt>
                <c:pt idx="93">
                  <c:v/>
                </c:pt>
                <c:pt idx="94">
                  <c:v/>
                </c:pt>
                <c:pt idx="95">
                  <c:v/>
                </c:pt>
                <c:pt idx="96">
                  <c:v>1960</c:v>
                </c:pt>
                <c:pt idx="97">
                  <c:v/>
                </c:pt>
                <c:pt idx="98">
                  <c:v/>
                </c:pt>
                <c:pt idx="99">
                  <c:v/>
                </c:pt>
                <c:pt idx="100">
                  <c:v/>
                </c:pt>
                <c:pt idx="101">
                  <c:v>1965</c:v>
                </c:pt>
                <c:pt idx="102">
                  <c:v/>
                </c:pt>
                <c:pt idx="103">
                  <c:v/>
                </c:pt>
                <c:pt idx="104">
                  <c:v/>
                </c:pt>
                <c:pt idx="105">
                  <c:v/>
                </c:pt>
                <c:pt idx="106">
                  <c:v>1970</c:v>
                </c:pt>
                <c:pt idx="107">
                  <c:v/>
                </c:pt>
                <c:pt idx="108">
                  <c:v/>
                </c:pt>
                <c:pt idx="109">
                  <c:v/>
                </c:pt>
                <c:pt idx="110">
                  <c:v/>
                </c:pt>
                <c:pt idx="111">
                  <c:v>1975</c:v>
                </c:pt>
                <c:pt idx="112">
                  <c:v/>
                </c:pt>
                <c:pt idx="113">
                  <c:v/>
                </c:pt>
                <c:pt idx="114">
                  <c:v/>
                </c:pt>
                <c:pt idx="115">
                  <c:v/>
                </c:pt>
                <c:pt idx="116">
                  <c:v>1980</c:v>
                </c:pt>
                <c:pt idx="117">
                  <c:v/>
                </c:pt>
                <c:pt idx="118">
                  <c:v/>
                </c:pt>
                <c:pt idx="119">
                  <c:v/>
                </c:pt>
                <c:pt idx="120">
                  <c:v/>
                </c:pt>
                <c:pt idx="121">
                  <c:v>1985</c:v>
                </c:pt>
                <c:pt idx="122">
                  <c:v/>
                </c:pt>
                <c:pt idx="123">
                  <c:v/>
                </c:pt>
                <c:pt idx="124">
                  <c:v/>
                </c:pt>
                <c:pt idx="125">
                  <c:v/>
                </c:pt>
                <c:pt idx="126">
                  <c:v>1990</c:v>
                </c:pt>
                <c:pt idx="127">
                  <c:v/>
                </c:pt>
                <c:pt idx="128">
                  <c:v/>
                </c:pt>
                <c:pt idx="129">
                  <c:v/>
                </c:pt>
                <c:pt idx="130">
                  <c:v/>
                </c:pt>
                <c:pt idx="131">
                  <c:v>1995</c:v>
                </c:pt>
                <c:pt idx="132">
                  <c:v/>
                </c:pt>
                <c:pt idx="133">
                  <c:v/>
                </c:pt>
                <c:pt idx="134">
                  <c:v/>
                </c:pt>
                <c:pt idx="135">
                  <c:v/>
                </c:pt>
                <c:pt idx="136">
                  <c:v>2000</c:v>
                </c:pt>
                <c:pt idx="137">
                  <c:v/>
                </c:pt>
                <c:pt idx="138">
                  <c:v/>
                </c:pt>
                <c:pt idx="139">
                  <c:v/>
                </c:pt>
                <c:pt idx="140">
                  <c:v/>
                </c:pt>
                <c:pt idx="141">
                  <c:v>2005</c:v>
                </c:pt>
                <c:pt idx="142">
                  <c:v/>
                </c:pt>
                <c:pt idx="143">
                  <c:v/>
                </c:pt>
                <c:pt idx="144">
                  <c:v/>
                </c:pt>
                <c:pt idx="145">
                  <c:v/>
                </c:pt>
                <c:pt idx="146">
                  <c:v>2010</c:v>
                </c:pt>
                <c:pt idx="147">
                  <c:v/>
                </c:pt>
                <c:pt idx="148">
                  <c:v/>
                </c:pt>
                <c:pt idx="149">
                  <c:v/>
                </c:pt>
                <c:pt idx="150">
                  <c:v/>
                </c:pt>
                <c:pt idx="151">
                  <c:v>2015</c:v>
                </c:pt>
                <c:pt idx="152">
                  <c:v/>
                </c:pt>
                <c:pt idx="153">
                  <c:v/>
                </c:pt>
                <c:pt idx="154">
                  <c:v/>
                </c:pt>
                <c:pt idx="155">
                  <c:v/>
                </c:pt>
                <c:pt idx="156">
                  <c:v>2020</c:v>
                </c:pt>
                <c:pt idx="157">
                  <c:v/>
                </c:pt>
                <c:pt idx="158">
                  <c:v/>
                </c:pt>
                <c:pt idx="159">
                  <c:v/>
                </c:pt>
                <c:pt idx="160">
                  <c:v/>
                </c:pt>
                <c:pt idx="161">
                  <c:v/>
                </c:pt>
              </c:strCache>
            </c:strRef>
          </c:cat>
          <c:val>
            <c:numRef>
              <c:f>Sheet3!$D$564:$D$725</c:f>
              <c:numCache>
                <c:formatCode>General</c:formatCode>
                <c:ptCount val="162"/>
                <c:pt idx="5">
                  <c:v>20.8704089506173</c:v>
                </c:pt>
                <c:pt idx="6">
                  <c:v>20.9640200617284</c:v>
                </c:pt>
                <c:pt idx="7">
                  <c:v>20.9366589506173</c:v>
                </c:pt>
                <c:pt idx="8">
                  <c:v>21.0380015432099</c:v>
                </c:pt>
                <c:pt idx="9">
                  <c:v>21.0044907407407</c:v>
                </c:pt>
                <c:pt idx="10">
                  <c:v>21.0416666666667</c:v>
                </c:pt>
                <c:pt idx="11">
                  <c:v>20.9894444444444</c:v>
                </c:pt>
                <c:pt idx="12">
                  <c:v>20.9594444444444</c:v>
                </c:pt>
                <c:pt idx="13">
                  <c:v>20.9088888888889</c:v>
                </c:pt>
                <c:pt idx="14">
                  <c:v>20.8578240740741</c:v>
                </c:pt>
                <c:pt idx="15">
                  <c:v>20.9064351851852</c:v>
                </c:pt>
                <c:pt idx="17">
                  <c:v>20.8278240740741</c:v>
                </c:pt>
                <c:pt idx="18">
                  <c:v>20.8300462962963</c:v>
                </c:pt>
                <c:pt idx="19">
                  <c:v>20.8343055555556</c:v>
                </c:pt>
                <c:pt idx="20">
                  <c:v>20.9039351851852</c:v>
                </c:pt>
                <c:pt idx="21">
                  <c:v>20.8773240740741</c:v>
                </c:pt>
                <c:pt idx="22">
                  <c:v>20.9100462962963</c:v>
                </c:pt>
                <c:pt idx="23">
                  <c:v>20.8999074074074</c:v>
                </c:pt>
                <c:pt idx="24">
                  <c:v>20.9838194444444</c:v>
                </c:pt>
                <c:pt idx="25">
                  <c:v>21.0996924603175</c:v>
                </c:pt>
                <c:pt idx="26">
                  <c:v>21.2068353174603</c:v>
                </c:pt>
                <c:pt idx="27">
                  <c:v>21.3026686507937</c:v>
                </c:pt>
                <c:pt idx="28">
                  <c:v>21.2917137896825</c:v>
                </c:pt>
                <c:pt idx="29">
                  <c:v>21.2837161044974</c:v>
                </c:pt>
                <c:pt idx="30">
                  <c:v>21.3134556878307</c:v>
                </c:pt>
                <c:pt idx="31">
                  <c:v>21.389789021164</c:v>
                </c:pt>
                <c:pt idx="32">
                  <c:v>21.428664021164</c:v>
                </c:pt>
                <c:pt idx="33">
                  <c:v>21.4659209656085</c:v>
                </c:pt>
                <c:pt idx="34">
                  <c:v>21.4731200396825</c:v>
                </c:pt>
                <c:pt idx="35">
                  <c:v>21.3850248015873</c:v>
                </c:pt>
                <c:pt idx="36">
                  <c:v>21.253125</c:v>
                </c:pt>
                <c:pt idx="37">
                  <c:v>21.2345833333333</c:v>
                </c:pt>
                <c:pt idx="38">
                  <c:v>21.30328125</c:v>
                </c:pt>
                <c:pt idx="39">
                  <c:v>21.2694965277778</c:v>
                </c:pt>
                <c:pt idx="40">
                  <c:v>21.2794791666667</c:v>
                </c:pt>
                <c:pt idx="41">
                  <c:v>21.175625</c:v>
                </c:pt>
                <c:pt idx="42">
                  <c:v>21.1894791666667</c:v>
                </c:pt>
                <c:pt idx="43">
                  <c:v>21.1361458333333</c:v>
                </c:pt>
                <c:pt idx="44">
                  <c:v>21.0884375</c:v>
                </c:pt>
                <c:pt idx="45">
                  <c:v>21.0190208333333</c:v>
                </c:pt>
                <c:pt idx="46">
                  <c:v>21.0676666666667</c:v>
                </c:pt>
                <c:pt idx="47">
                  <c:v>21.074875</c:v>
                </c:pt>
                <c:pt idx="48">
                  <c:v>21.100490530303</c:v>
                </c:pt>
                <c:pt idx="49">
                  <c:v>21.2015132575758</c:v>
                </c:pt>
                <c:pt idx="50">
                  <c:v>21.3679252946128</c:v>
                </c:pt>
                <c:pt idx="51">
                  <c:v>21.477740999741</c:v>
                </c:pt>
                <c:pt idx="52">
                  <c:v>21.4234648245273</c:v>
                </c:pt>
                <c:pt idx="53">
                  <c:v>21.4252356578607</c:v>
                </c:pt>
                <c:pt idx="54">
                  <c:v>21.4789055296555</c:v>
                </c:pt>
                <c:pt idx="55">
                  <c:v>21.6517837347837</c:v>
                </c:pt>
                <c:pt idx="56">
                  <c:v>21.6562709142709</c:v>
                </c:pt>
                <c:pt idx="57">
                  <c:v>21.7340145040145</c:v>
                </c:pt>
                <c:pt idx="58">
                  <c:v>21.7186473711474</c:v>
                </c:pt>
                <c:pt idx="59">
                  <c:v>21.7483091676842</c:v>
                </c:pt>
                <c:pt idx="60">
                  <c:v>21.5962423687424</c:v>
                </c:pt>
                <c:pt idx="61">
                  <c:v>21.6266498778999</c:v>
                </c:pt>
                <c:pt idx="62">
                  <c:v>21.736684981685</c:v>
                </c:pt>
                <c:pt idx="63">
                  <c:v>21.8765659340659</c:v>
                </c:pt>
                <c:pt idx="64">
                  <c:v>21.9129853479853</c:v>
                </c:pt>
                <c:pt idx="65">
                  <c:v>21.816130952381</c:v>
                </c:pt>
                <c:pt idx="66">
                  <c:v>21.9306913919414</c:v>
                </c:pt>
                <c:pt idx="67">
                  <c:v>21.8366620879121</c:v>
                </c:pt>
                <c:pt idx="68">
                  <c:v>21.7953571428571</c:v>
                </c:pt>
                <c:pt idx="69">
                  <c:v>21.7517857142857</c:v>
                </c:pt>
                <c:pt idx="70">
                  <c:v>21.8789285714286</c:v>
                </c:pt>
                <c:pt idx="71">
                  <c:v>21.8728571428571</c:v>
                </c:pt>
                <c:pt idx="72">
                  <c:v>21.8410714285714</c:v>
                </c:pt>
                <c:pt idx="73">
                  <c:v>21.8188095238095</c:v>
                </c:pt>
                <c:pt idx="74">
                  <c:v>21.8157738095238</c:v>
                </c:pt>
                <c:pt idx="75">
                  <c:v>21.8686904761905</c:v>
                </c:pt>
                <c:pt idx="76">
                  <c:v>21.841130952381</c:v>
                </c:pt>
                <c:pt idx="77">
                  <c:v>21.8857738095238</c:v>
                </c:pt>
                <c:pt idx="78">
                  <c:v>21.9596130952381</c:v>
                </c:pt>
                <c:pt idx="79">
                  <c:v>21.9435416666667</c:v>
                </c:pt>
                <c:pt idx="80">
                  <c:v>21.8931845238095</c:v>
                </c:pt>
                <c:pt idx="81">
                  <c:v>21.888005952381</c:v>
                </c:pt>
                <c:pt idx="82">
                  <c:v>21.8316369047619</c:v>
                </c:pt>
                <c:pt idx="83">
                  <c:v>21.8311607142857</c:v>
                </c:pt>
                <c:pt idx="84">
                  <c:v>21.7736011904762</c:v>
                </c:pt>
                <c:pt idx="85">
                  <c:v>21.6994345238095</c:v>
                </c:pt>
                <c:pt idx="86">
                  <c:v>21.6861607142857</c:v>
                </c:pt>
                <c:pt idx="87">
                  <c:v>21.7210416666667</c:v>
                </c:pt>
                <c:pt idx="88">
                  <c:v>21.6364880952381</c:v>
                </c:pt>
                <c:pt idx="89">
                  <c:v>21.688630952381</c:v>
                </c:pt>
                <c:pt idx="90">
                  <c:v>21.6561904761905</c:v>
                </c:pt>
                <c:pt idx="91">
                  <c:v>21.6199404761905</c:v>
                </c:pt>
                <c:pt idx="92">
                  <c:v>21.614494047619</c:v>
                </c:pt>
                <c:pt idx="93">
                  <c:v>21.6556448412698</c:v>
                </c:pt>
                <c:pt idx="94">
                  <c:v>21.627251984127</c:v>
                </c:pt>
                <c:pt idx="95">
                  <c:v>21.755128968254</c:v>
                </c:pt>
                <c:pt idx="96">
                  <c:v>21.6633333333333</c:v>
                </c:pt>
                <c:pt idx="97">
                  <c:v>21.7316071428571</c:v>
                </c:pt>
                <c:pt idx="98">
                  <c:v>21.8302976190476</c:v>
                </c:pt>
                <c:pt idx="99">
                  <c:v>21.811994047619</c:v>
                </c:pt>
                <c:pt idx="100">
                  <c:v>21.771755952381</c:v>
                </c:pt>
                <c:pt idx="101">
                  <c:v>21.8740773809524</c:v>
                </c:pt>
                <c:pt idx="102">
                  <c:v>21.9327380952381</c:v>
                </c:pt>
                <c:pt idx="103">
                  <c:v>21.9404563492064</c:v>
                </c:pt>
                <c:pt idx="104">
                  <c:v>21.9806448412698</c:v>
                </c:pt>
                <c:pt idx="105">
                  <c:v>21.8937202380952</c:v>
                </c:pt>
                <c:pt idx="106">
                  <c:v>21.888253968254</c:v>
                </c:pt>
                <c:pt idx="107">
                  <c:v>21.7787301587302</c:v>
                </c:pt>
                <c:pt idx="108">
                  <c:v>21.8004563492064</c:v>
                </c:pt>
                <c:pt idx="109">
                  <c:v>21.8617956349206</c:v>
                </c:pt>
                <c:pt idx="110">
                  <c:v>21.8969146825397</c:v>
                </c:pt>
                <c:pt idx="111">
                  <c:v>21.8728075396825</c:v>
                </c:pt>
                <c:pt idx="112">
                  <c:v>21.8696527777778</c:v>
                </c:pt>
                <c:pt idx="113">
                  <c:v>21.8617956349206</c:v>
                </c:pt>
                <c:pt idx="114">
                  <c:v>21.8513095238095</c:v>
                </c:pt>
                <c:pt idx="115">
                  <c:v>21.9117857142857</c:v>
                </c:pt>
                <c:pt idx="116">
                  <c:v>22.0719642857143</c:v>
                </c:pt>
                <c:pt idx="117">
                  <c:v>22.1517857142857</c:v>
                </c:pt>
                <c:pt idx="118">
                  <c:v>22.2002976190476</c:v>
                </c:pt>
                <c:pt idx="119">
                  <c:v>22.1865376984127</c:v>
                </c:pt>
                <c:pt idx="120">
                  <c:v>22.1978472222222</c:v>
                </c:pt>
                <c:pt idx="121">
                  <c:v>22.1880257936508</c:v>
                </c:pt>
                <c:pt idx="122">
                  <c:v>22.192371031746</c:v>
                </c:pt>
                <c:pt idx="123">
                  <c:v>22.1677281746032</c:v>
                </c:pt>
                <c:pt idx="124">
                  <c:v>22.2783829365079</c:v>
                </c:pt>
                <c:pt idx="125">
                  <c:v>22.2693353174603</c:v>
                </c:pt>
                <c:pt idx="126">
                  <c:v>22.2432638888889</c:v>
                </c:pt>
                <c:pt idx="127">
                  <c:v>22.2438392857143</c:v>
                </c:pt>
                <c:pt idx="128">
                  <c:v>22.0876091269841</c:v>
                </c:pt>
                <c:pt idx="129">
                  <c:v>22.1044047619048</c:v>
                </c:pt>
                <c:pt idx="130">
                  <c:v>22.1739880952381</c:v>
                </c:pt>
                <c:pt idx="131">
                  <c:v>22.1663095238095</c:v>
                </c:pt>
                <c:pt idx="132">
                  <c:v>22.1884523809524</c:v>
                </c:pt>
                <c:pt idx="133">
                  <c:v>22.2188095238095</c:v>
                </c:pt>
                <c:pt idx="134">
                  <c:v>22.1643452380952</c:v>
                </c:pt>
                <c:pt idx="135">
                  <c:v>22.2127380952381</c:v>
                </c:pt>
                <c:pt idx="136">
                  <c:v>22.2264880952381</c:v>
                </c:pt>
                <c:pt idx="137">
                  <c:v>22.2049007936508</c:v>
                </c:pt>
                <c:pt idx="138">
                  <c:v>22.3323412698413</c:v>
                </c:pt>
                <c:pt idx="139">
                  <c:v>22.3262103174603</c:v>
                </c:pt>
                <c:pt idx="140">
                  <c:v>22.3351984126984</c:v>
                </c:pt>
                <c:pt idx="141">
                  <c:v>22.4297817460317</c:v>
                </c:pt>
                <c:pt idx="142">
                  <c:v>22.5227579365079</c:v>
                </c:pt>
                <c:pt idx="143">
                  <c:v>22.6179365079365</c:v>
                </c:pt>
                <c:pt idx="144">
                  <c:v>22.6530555555556</c:v>
                </c:pt>
                <c:pt idx="145">
                  <c:v>22.710496031746</c:v>
                </c:pt>
                <c:pt idx="146">
                  <c:v>22.6768650793651</c:v>
                </c:pt>
                <c:pt idx="147">
                  <c:v>22.6812698412698</c:v>
                </c:pt>
                <c:pt idx="148">
                  <c:v>22.6810218253968</c:v>
                </c:pt>
                <c:pt idx="149">
                  <c:v>22.7600694444444</c:v>
                </c:pt>
                <c:pt idx="150">
                  <c:v>22.8367361111111</c:v>
                </c:pt>
                <c:pt idx="151">
                  <c:v>22.8419742063492</c:v>
                </c:pt>
                <c:pt idx="152">
                  <c:v>22.8060813492063</c:v>
                </c:pt>
                <c:pt idx="153">
                  <c:v>22.7780456349206</c:v>
                </c:pt>
                <c:pt idx="154">
                  <c:v>22.8541170634921</c:v>
                </c:pt>
                <c:pt idx="155">
                  <c:v>22.8741170634921</c:v>
                </c:pt>
                <c:pt idx="156">
                  <c:v>22.882628968254</c:v>
                </c:pt>
                <c:pt idx="157">
                  <c:v>22.8731051587302</c:v>
                </c:pt>
                <c:pt idx="158">
                  <c:v>22.8021397707856</c:v>
                </c:pt>
              </c:numCache>
            </c:numRef>
          </c:val>
          <c:smooth val="1"/>
        </c:ser>
        <c:ser>
          <c:idx val="2"/>
          <c:order val="2"/>
          <c:spPr>
            <a:solidFill>
              <a:srgbClr val="0066cc"/>
            </a:solidFill>
            <a:ln w="28800">
              <a:solidFill>
                <a:srgbClr val="0066cc"/>
              </a:solidFill>
              <a:round/>
            </a:ln>
          </c:spPr>
          <c:marker>
            <c:symbol val="none"/>
          </c:marker>
          <c:dLbls>
            <c:txPr>
              <a:bodyPr wrap="none"/>
              <a:lstStyle/>
              <a:p>
                <a:pPr>
                  <a:defRPr b="0" sz="1000" spc="-1" strike="noStrike">
                    <a:solidFill>
                      <a:srgbClr val="000000"/>
                    </a:solidFill>
                    <a:latin typeface="Arial"/>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trendline>
            <c:spPr>
              <a:ln w="36000">
                <a:solidFill>
                  <a:srgbClr val="0066cc"/>
                </a:solidFill>
                <a:round/>
              </a:ln>
            </c:spPr>
            <c:trendlineType val="linear"/>
            <c:forward val="0"/>
            <c:backward val="0"/>
            <c:dispRSqr val="0"/>
            <c:dispEq val="0"/>
          </c:trendline>
          <c:cat>
            <c:strRef>
              <c:f>Sheet3!$A$564:$A$725</c:f>
              <c:strCache>
                <c:ptCount val="162"/>
                <c:pt idx="0">
                  <c:v>1865</c:v>
                </c:pt>
                <c:pt idx="1">
                  <c:v/>
                </c:pt>
                <c:pt idx="2">
                  <c:v/>
                </c:pt>
                <c:pt idx="3">
                  <c:v/>
                </c:pt>
                <c:pt idx="4">
                  <c:v/>
                </c:pt>
                <c:pt idx="5">
                  <c:v>1870</c:v>
                </c:pt>
                <c:pt idx="6">
                  <c:v/>
                </c:pt>
                <c:pt idx="7">
                  <c:v/>
                </c:pt>
                <c:pt idx="8">
                  <c:v/>
                </c:pt>
                <c:pt idx="9">
                  <c:v/>
                </c:pt>
                <c:pt idx="10">
                  <c:v>1875</c:v>
                </c:pt>
                <c:pt idx="11">
                  <c:v/>
                </c:pt>
                <c:pt idx="12">
                  <c:v/>
                </c:pt>
                <c:pt idx="13">
                  <c:v/>
                </c:pt>
                <c:pt idx="14">
                  <c:v/>
                </c:pt>
                <c:pt idx="15">
                  <c:v>1880</c:v>
                </c:pt>
                <c:pt idx="16">
                  <c:v/>
                </c:pt>
                <c:pt idx="17">
                  <c:v/>
                </c:pt>
                <c:pt idx="18">
                  <c:v/>
                </c:pt>
                <c:pt idx="19">
                  <c:v/>
                </c:pt>
                <c:pt idx="20">
                  <c:v/>
                </c:pt>
                <c:pt idx="21">
                  <c:v>1885</c:v>
                </c:pt>
                <c:pt idx="22">
                  <c:v/>
                </c:pt>
                <c:pt idx="23">
                  <c:v/>
                </c:pt>
                <c:pt idx="24">
                  <c:v/>
                </c:pt>
                <c:pt idx="25">
                  <c:v/>
                </c:pt>
                <c:pt idx="26">
                  <c:v>1890</c:v>
                </c:pt>
                <c:pt idx="27">
                  <c:v/>
                </c:pt>
                <c:pt idx="28">
                  <c:v/>
                </c:pt>
                <c:pt idx="29">
                  <c:v/>
                </c:pt>
                <c:pt idx="30">
                  <c:v/>
                </c:pt>
                <c:pt idx="31">
                  <c:v>1895</c:v>
                </c:pt>
                <c:pt idx="32">
                  <c:v/>
                </c:pt>
                <c:pt idx="33">
                  <c:v/>
                </c:pt>
                <c:pt idx="34">
                  <c:v/>
                </c:pt>
                <c:pt idx="35">
                  <c:v/>
                </c:pt>
                <c:pt idx="36">
                  <c:v>1900</c:v>
                </c:pt>
                <c:pt idx="37">
                  <c:v/>
                </c:pt>
                <c:pt idx="38">
                  <c:v/>
                </c:pt>
                <c:pt idx="39">
                  <c:v/>
                </c:pt>
                <c:pt idx="40">
                  <c:v/>
                </c:pt>
                <c:pt idx="41">
                  <c:v>1905</c:v>
                </c:pt>
                <c:pt idx="42">
                  <c:v/>
                </c:pt>
                <c:pt idx="43">
                  <c:v/>
                </c:pt>
                <c:pt idx="44">
                  <c:v/>
                </c:pt>
                <c:pt idx="45">
                  <c:v/>
                </c:pt>
                <c:pt idx="46">
                  <c:v>1910</c:v>
                </c:pt>
                <c:pt idx="47">
                  <c:v/>
                </c:pt>
                <c:pt idx="48">
                  <c:v/>
                </c:pt>
                <c:pt idx="49">
                  <c:v/>
                </c:pt>
                <c:pt idx="50">
                  <c:v/>
                </c:pt>
                <c:pt idx="51">
                  <c:v>1915</c:v>
                </c:pt>
                <c:pt idx="52">
                  <c:v/>
                </c:pt>
                <c:pt idx="53">
                  <c:v/>
                </c:pt>
                <c:pt idx="54">
                  <c:v/>
                </c:pt>
                <c:pt idx="55">
                  <c:v/>
                </c:pt>
                <c:pt idx="56">
                  <c:v>1920</c:v>
                </c:pt>
                <c:pt idx="57">
                  <c:v/>
                </c:pt>
                <c:pt idx="58">
                  <c:v/>
                </c:pt>
                <c:pt idx="59">
                  <c:v/>
                </c:pt>
                <c:pt idx="60">
                  <c:v/>
                </c:pt>
                <c:pt idx="61">
                  <c:v>1925</c:v>
                </c:pt>
                <c:pt idx="62">
                  <c:v/>
                </c:pt>
                <c:pt idx="63">
                  <c:v/>
                </c:pt>
                <c:pt idx="64">
                  <c:v/>
                </c:pt>
                <c:pt idx="65">
                  <c:v/>
                </c:pt>
                <c:pt idx="66">
                  <c:v>1930</c:v>
                </c:pt>
                <c:pt idx="67">
                  <c:v/>
                </c:pt>
                <c:pt idx="68">
                  <c:v/>
                </c:pt>
                <c:pt idx="69">
                  <c:v/>
                </c:pt>
                <c:pt idx="70">
                  <c:v/>
                </c:pt>
                <c:pt idx="71">
                  <c:v>1935</c:v>
                </c:pt>
                <c:pt idx="72">
                  <c:v/>
                </c:pt>
                <c:pt idx="73">
                  <c:v/>
                </c:pt>
                <c:pt idx="74">
                  <c:v/>
                </c:pt>
                <c:pt idx="75">
                  <c:v/>
                </c:pt>
                <c:pt idx="76">
                  <c:v>1940</c:v>
                </c:pt>
                <c:pt idx="77">
                  <c:v/>
                </c:pt>
                <c:pt idx="78">
                  <c:v/>
                </c:pt>
                <c:pt idx="79">
                  <c:v/>
                </c:pt>
                <c:pt idx="80">
                  <c:v/>
                </c:pt>
                <c:pt idx="81">
                  <c:v>1945</c:v>
                </c:pt>
                <c:pt idx="82">
                  <c:v/>
                </c:pt>
                <c:pt idx="83">
                  <c:v/>
                </c:pt>
                <c:pt idx="84">
                  <c:v/>
                </c:pt>
                <c:pt idx="85">
                  <c:v/>
                </c:pt>
                <c:pt idx="86">
                  <c:v>1950</c:v>
                </c:pt>
                <c:pt idx="87">
                  <c:v/>
                </c:pt>
                <c:pt idx="88">
                  <c:v/>
                </c:pt>
                <c:pt idx="89">
                  <c:v/>
                </c:pt>
                <c:pt idx="90">
                  <c:v/>
                </c:pt>
                <c:pt idx="91">
                  <c:v>1955</c:v>
                </c:pt>
                <c:pt idx="92">
                  <c:v/>
                </c:pt>
                <c:pt idx="93">
                  <c:v/>
                </c:pt>
                <c:pt idx="94">
                  <c:v/>
                </c:pt>
                <c:pt idx="95">
                  <c:v/>
                </c:pt>
                <c:pt idx="96">
                  <c:v>1960</c:v>
                </c:pt>
                <c:pt idx="97">
                  <c:v/>
                </c:pt>
                <c:pt idx="98">
                  <c:v/>
                </c:pt>
                <c:pt idx="99">
                  <c:v/>
                </c:pt>
                <c:pt idx="100">
                  <c:v/>
                </c:pt>
                <c:pt idx="101">
                  <c:v>1965</c:v>
                </c:pt>
                <c:pt idx="102">
                  <c:v/>
                </c:pt>
                <c:pt idx="103">
                  <c:v/>
                </c:pt>
                <c:pt idx="104">
                  <c:v/>
                </c:pt>
                <c:pt idx="105">
                  <c:v/>
                </c:pt>
                <c:pt idx="106">
                  <c:v>1970</c:v>
                </c:pt>
                <c:pt idx="107">
                  <c:v/>
                </c:pt>
                <c:pt idx="108">
                  <c:v/>
                </c:pt>
                <c:pt idx="109">
                  <c:v/>
                </c:pt>
                <c:pt idx="110">
                  <c:v/>
                </c:pt>
                <c:pt idx="111">
                  <c:v>1975</c:v>
                </c:pt>
                <c:pt idx="112">
                  <c:v/>
                </c:pt>
                <c:pt idx="113">
                  <c:v/>
                </c:pt>
                <c:pt idx="114">
                  <c:v/>
                </c:pt>
                <c:pt idx="115">
                  <c:v/>
                </c:pt>
                <c:pt idx="116">
                  <c:v>1980</c:v>
                </c:pt>
                <c:pt idx="117">
                  <c:v/>
                </c:pt>
                <c:pt idx="118">
                  <c:v/>
                </c:pt>
                <c:pt idx="119">
                  <c:v/>
                </c:pt>
                <c:pt idx="120">
                  <c:v/>
                </c:pt>
                <c:pt idx="121">
                  <c:v>1985</c:v>
                </c:pt>
                <c:pt idx="122">
                  <c:v/>
                </c:pt>
                <c:pt idx="123">
                  <c:v/>
                </c:pt>
                <c:pt idx="124">
                  <c:v/>
                </c:pt>
                <c:pt idx="125">
                  <c:v/>
                </c:pt>
                <c:pt idx="126">
                  <c:v>1990</c:v>
                </c:pt>
                <c:pt idx="127">
                  <c:v/>
                </c:pt>
                <c:pt idx="128">
                  <c:v/>
                </c:pt>
                <c:pt idx="129">
                  <c:v/>
                </c:pt>
                <c:pt idx="130">
                  <c:v/>
                </c:pt>
                <c:pt idx="131">
                  <c:v>1995</c:v>
                </c:pt>
                <c:pt idx="132">
                  <c:v/>
                </c:pt>
                <c:pt idx="133">
                  <c:v/>
                </c:pt>
                <c:pt idx="134">
                  <c:v/>
                </c:pt>
                <c:pt idx="135">
                  <c:v/>
                </c:pt>
                <c:pt idx="136">
                  <c:v>2000</c:v>
                </c:pt>
                <c:pt idx="137">
                  <c:v/>
                </c:pt>
                <c:pt idx="138">
                  <c:v/>
                </c:pt>
                <c:pt idx="139">
                  <c:v/>
                </c:pt>
                <c:pt idx="140">
                  <c:v/>
                </c:pt>
                <c:pt idx="141">
                  <c:v>2005</c:v>
                </c:pt>
                <c:pt idx="142">
                  <c:v/>
                </c:pt>
                <c:pt idx="143">
                  <c:v/>
                </c:pt>
                <c:pt idx="144">
                  <c:v/>
                </c:pt>
                <c:pt idx="145">
                  <c:v/>
                </c:pt>
                <c:pt idx="146">
                  <c:v>2010</c:v>
                </c:pt>
                <c:pt idx="147">
                  <c:v/>
                </c:pt>
                <c:pt idx="148">
                  <c:v/>
                </c:pt>
                <c:pt idx="149">
                  <c:v/>
                </c:pt>
                <c:pt idx="150">
                  <c:v/>
                </c:pt>
                <c:pt idx="151">
                  <c:v>2015</c:v>
                </c:pt>
                <c:pt idx="152">
                  <c:v/>
                </c:pt>
                <c:pt idx="153">
                  <c:v/>
                </c:pt>
                <c:pt idx="154">
                  <c:v/>
                </c:pt>
                <c:pt idx="155">
                  <c:v/>
                </c:pt>
                <c:pt idx="156">
                  <c:v>2020</c:v>
                </c:pt>
                <c:pt idx="157">
                  <c:v/>
                </c:pt>
                <c:pt idx="158">
                  <c:v/>
                </c:pt>
                <c:pt idx="159">
                  <c:v/>
                </c:pt>
                <c:pt idx="160">
                  <c:v/>
                </c:pt>
                <c:pt idx="161">
                  <c:v/>
                </c:pt>
              </c:strCache>
            </c:strRef>
          </c:cat>
          <c:val>
            <c:numRef>
              <c:f>Sheet3!$E$564:$E$725</c:f>
              <c:numCache>
                <c:formatCode>General</c:formatCode>
                <c:ptCount val="162"/>
                <c:pt idx="15">
                  <c:v>20.8884220679012</c:v>
                </c:pt>
                <c:pt idx="17">
                  <c:v>20.8959220679012</c:v>
                </c:pt>
                <c:pt idx="18">
                  <c:v>20.8833526234568</c:v>
                </c:pt>
                <c:pt idx="19">
                  <c:v>20.9361535493827</c:v>
                </c:pt>
                <c:pt idx="20">
                  <c:v>20.954212962963</c:v>
                </c:pt>
                <c:pt idx="21">
                  <c:v>20.9594953703704</c:v>
                </c:pt>
                <c:pt idx="22">
                  <c:v>20.9497453703704</c:v>
                </c:pt>
                <c:pt idx="23">
                  <c:v>20.9296759259259</c:v>
                </c:pt>
                <c:pt idx="24">
                  <c:v>20.9463541666667</c:v>
                </c:pt>
                <c:pt idx="25">
                  <c:v>20.9787582671958</c:v>
                </c:pt>
                <c:pt idx="26">
                  <c:v>21.0566352513228</c:v>
                </c:pt>
                <c:pt idx="27">
                  <c:v>21.0652463624339</c:v>
                </c:pt>
                <c:pt idx="28">
                  <c:v>21.0608800429894</c:v>
                </c:pt>
                <c:pt idx="29">
                  <c:v>21.0590108300265</c:v>
                </c:pt>
                <c:pt idx="30">
                  <c:v>21.1086954365079</c:v>
                </c:pt>
                <c:pt idx="31">
                  <c:v>21.133556547619</c:v>
                </c:pt>
                <c:pt idx="32">
                  <c:v>21.1693551587302</c:v>
                </c:pt>
                <c:pt idx="33">
                  <c:v>21.1829141865079</c:v>
                </c:pt>
                <c:pt idx="34">
                  <c:v>21.2284697420635</c:v>
                </c:pt>
                <c:pt idx="35">
                  <c:v>21.2423586309524</c:v>
                </c:pt>
                <c:pt idx="36">
                  <c:v>21.2299801587302</c:v>
                </c:pt>
                <c:pt idx="37">
                  <c:v>21.2686259920635</c:v>
                </c:pt>
                <c:pt idx="38">
                  <c:v>21.2974975198413</c:v>
                </c:pt>
                <c:pt idx="39">
                  <c:v>21.2766063161376</c:v>
                </c:pt>
                <c:pt idx="40">
                  <c:v>21.2964674272487</c:v>
                </c:pt>
                <c:pt idx="41">
                  <c:v>21.282707010582</c:v>
                </c:pt>
                <c:pt idx="42">
                  <c:v>21.3090715939153</c:v>
                </c:pt>
                <c:pt idx="43">
                  <c:v>21.3010333994709</c:v>
                </c:pt>
                <c:pt idx="44">
                  <c:v>21.2807787698413</c:v>
                </c:pt>
                <c:pt idx="45">
                  <c:v>21.2020228174603</c:v>
                </c:pt>
                <c:pt idx="46">
                  <c:v>21.1603958333333</c:v>
                </c:pt>
                <c:pt idx="47">
                  <c:v>21.1547291666667</c:v>
                </c:pt>
                <c:pt idx="48">
                  <c:v>21.2018858901515</c:v>
                </c:pt>
                <c:pt idx="49">
                  <c:v>21.2355048926768</c:v>
                </c:pt>
                <c:pt idx="50">
                  <c:v>21.3237022306397</c:v>
                </c:pt>
                <c:pt idx="51">
                  <c:v>21.3266829998705</c:v>
                </c:pt>
                <c:pt idx="52">
                  <c:v>21.306471995597</c:v>
                </c:pt>
                <c:pt idx="53">
                  <c:v>21.280690745597</c:v>
                </c:pt>
                <c:pt idx="54">
                  <c:v>21.2836715148278</c:v>
                </c:pt>
                <c:pt idx="55">
                  <c:v>21.3354022840585</c:v>
                </c:pt>
                <c:pt idx="56">
                  <c:v>21.3619687904688</c:v>
                </c:pt>
                <c:pt idx="57">
                  <c:v>21.4044447520073</c:v>
                </c:pt>
                <c:pt idx="58">
                  <c:v>21.4095689507252</c:v>
                </c:pt>
                <c:pt idx="59">
                  <c:v>21.47491121263</c:v>
                </c:pt>
                <c:pt idx="60">
                  <c:v>21.4820838316776</c:v>
                </c:pt>
                <c:pt idx="61">
                  <c:v>21.5521954388204</c:v>
                </c:pt>
                <c:pt idx="62">
                  <c:v>21.5800749031062</c:v>
                </c:pt>
                <c:pt idx="63">
                  <c:v>21.6509007959633</c:v>
                </c:pt>
                <c:pt idx="64">
                  <c:v>21.6959454388204</c:v>
                </c:pt>
                <c:pt idx="65">
                  <c:v>21.7339573435823</c:v>
                </c:pt>
                <c:pt idx="66">
                  <c:v>21.7934811531062</c:v>
                </c:pt>
                <c:pt idx="67">
                  <c:v>21.7853382959633</c:v>
                </c:pt>
                <c:pt idx="68">
                  <c:v>21.7570022570023</c:v>
                </c:pt>
                <c:pt idx="69">
                  <c:v>21.7500474409849</c:v>
                </c:pt>
                <c:pt idx="70">
                  <c:v>21.7375854700855</c:v>
                </c:pt>
                <c:pt idx="71">
                  <c:v>21.7497535103785</c:v>
                </c:pt>
                <c:pt idx="72">
                  <c:v>21.7888782051282</c:v>
                </c:pt>
                <c:pt idx="73">
                  <c:v>21.8476877289377</c:v>
                </c:pt>
                <c:pt idx="74">
                  <c:v>21.8643795787546</c:v>
                </c:pt>
                <c:pt idx="75">
                  <c:v>21.8424107142857</c:v>
                </c:pt>
                <c:pt idx="76">
                  <c:v>21.8859111721612</c:v>
                </c:pt>
                <c:pt idx="77">
                  <c:v>21.861217948718</c:v>
                </c:pt>
                <c:pt idx="78">
                  <c:v>21.8774851190476</c:v>
                </c:pt>
                <c:pt idx="79">
                  <c:v>21.8476636904762</c:v>
                </c:pt>
                <c:pt idx="80">
                  <c:v>21.8860565476191</c:v>
                </c:pt>
                <c:pt idx="81">
                  <c:v>21.880431547619</c:v>
                </c:pt>
                <c:pt idx="82">
                  <c:v>21.8363541666667</c:v>
                </c:pt>
                <c:pt idx="83">
                  <c:v>21.8249851190476</c:v>
                </c:pt>
                <c:pt idx="84">
                  <c:v>21.7946875</c:v>
                </c:pt>
                <c:pt idx="85">
                  <c:v>21.7840625</c:v>
                </c:pt>
                <c:pt idx="86">
                  <c:v>21.7636458333333</c:v>
                </c:pt>
                <c:pt idx="87">
                  <c:v>21.8034077380952</c:v>
                </c:pt>
                <c:pt idx="88">
                  <c:v>21.7980505952381</c:v>
                </c:pt>
                <c:pt idx="89">
                  <c:v>21.8160863095238</c:v>
                </c:pt>
                <c:pt idx="90">
                  <c:v>21.7746875</c:v>
                </c:pt>
                <c:pt idx="91">
                  <c:v>21.7539732142857</c:v>
                </c:pt>
                <c:pt idx="92">
                  <c:v>21.7230654761905</c:v>
                </c:pt>
                <c:pt idx="93">
                  <c:v>21.7434027777778</c:v>
                </c:pt>
                <c:pt idx="94">
                  <c:v>21.7004265873016</c:v>
                </c:pt>
                <c:pt idx="95">
                  <c:v>21.7272817460317</c:v>
                </c:pt>
                <c:pt idx="96">
                  <c:v>21.6747470238095</c:v>
                </c:pt>
                <c:pt idx="97">
                  <c:v>21.7263244047619</c:v>
                </c:pt>
                <c:pt idx="98">
                  <c:v>21.7333928571429</c:v>
                </c:pt>
                <c:pt idx="99">
                  <c:v>21.7503125</c:v>
                </c:pt>
                <c:pt idx="100">
                  <c:v>21.7139732142857</c:v>
                </c:pt>
                <c:pt idx="101">
                  <c:v>21.7470089285714</c:v>
                </c:pt>
                <c:pt idx="102">
                  <c:v>21.7736160714286</c:v>
                </c:pt>
                <c:pt idx="103">
                  <c:v>21.7980505952381</c:v>
                </c:pt>
                <c:pt idx="104">
                  <c:v>21.8039484126984</c:v>
                </c:pt>
                <c:pt idx="105">
                  <c:v>21.8244246031746</c:v>
                </c:pt>
                <c:pt idx="106">
                  <c:v>21.7757936507937</c:v>
                </c:pt>
                <c:pt idx="107">
                  <c:v>21.7551686507937</c:v>
                </c:pt>
                <c:pt idx="108">
                  <c:v>21.815376984127</c:v>
                </c:pt>
                <c:pt idx="109">
                  <c:v>21.8368948412698</c:v>
                </c:pt>
                <c:pt idx="110">
                  <c:v>21.8343353174603</c:v>
                </c:pt>
                <c:pt idx="111">
                  <c:v>21.8734424603175</c:v>
                </c:pt>
                <c:pt idx="112">
                  <c:v>21.9011954365079</c:v>
                </c:pt>
                <c:pt idx="113">
                  <c:v>21.9011259920635</c:v>
                </c:pt>
                <c:pt idx="114">
                  <c:v>21.9159771825397</c:v>
                </c:pt>
                <c:pt idx="115">
                  <c:v>21.9027529761905</c:v>
                </c:pt>
                <c:pt idx="116">
                  <c:v>21.9801091269841</c:v>
                </c:pt>
                <c:pt idx="117">
                  <c:v>21.9652579365079</c:v>
                </c:pt>
                <c:pt idx="118">
                  <c:v>22.000376984127</c:v>
                </c:pt>
                <c:pt idx="119">
                  <c:v>22.0241666666667</c:v>
                </c:pt>
                <c:pt idx="120">
                  <c:v>22.047380952381</c:v>
                </c:pt>
                <c:pt idx="121">
                  <c:v>22.0304166666667</c:v>
                </c:pt>
                <c:pt idx="122">
                  <c:v>22.0310119047619</c:v>
                </c:pt>
                <c:pt idx="123">
                  <c:v>22.0147619047619</c:v>
                </c:pt>
                <c:pt idx="124">
                  <c:v>22.0648462301587</c:v>
                </c:pt>
                <c:pt idx="125">
                  <c:v>22.090560515873</c:v>
                </c:pt>
                <c:pt idx="126">
                  <c:v>22.1576140873016</c:v>
                </c:pt>
                <c:pt idx="127">
                  <c:v>22.1978125</c:v>
                </c:pt>
                <c:pt idx="128">
                  <c:v>22.1439533730159</c:v>
                </c:pt>
                <c:pt idx="129">
                  <c:v>22.1454712301587</c:v>
                </c:pt>
                <c:pt idx="130">
                  <c:v>22.1859176587302</c:v>
                </c:pt>
                <c:pt idx="131">
                  <c:v>22.1771676587302</c:v>
                </c:pt>
                <c:pt idx="132">
                  <c:v>22.1904117063492</c:v>
                </c:pt>
                <c:pt idx="133">
                  <c:v>22.1932688492064</c:v>
                </c:pt>
                <c:pt idx="134">
                  <c:v>22.2213640873016</c:v>
                </c:pt>
                <c:pt idx="135">
                  <c:v>22.2410367063492</c:v>
                </c:pt>
                <c:pt idx="136">
                  <c:v>22.2348759920635</c:v>
                </c:pt>
                <c:pt idx="137">
                  <c:v>22.2243700396825</c:v>
                </c:pt>
                <c:pt idx="138">
                  <c:v>22.2099751984127</c:v>
                </c:pt>
                <c:pt idx="139">
                  <c:v>22.2153075396825</c:v>
                </c:pt>
                <c:pt idx="140">
                  <c:v>22.2545932539683</c:v>
                </c:pt>
                <c:pt idx="141">
                  <c:v>22.2980456349206</c:v>
                </c:pt>
                <c:pt idx="142">
                  <c:v>22.3556051587302</c:v>
                </c:pt>
                <c:pt idx="143">
                  <c:v>22.418373015873</c:v>
                </c:pt>
                <c:pt idx="144">
                  <c:v>22.4087003968254</c:v>
                </c:pt>
                <c:pt idx="145">
                  <c:v>22.4616170634921</c:v>
                </c:pt>
                <c:pt idx="146">
                  <c:v>22.4516765873016</c:v>
                </c:pt>
                <c:pt idx="147">
                  <c:v>22.4430853174603</c:v>
                </c:pt>
                <c:pt idx="148">
                  <c:v>22.506681547619</c:v>
                </c:pt>
                <c:pt idx="149">
                  <c:v>22.5431398809524</c:v>
                </c:pt>
                <c:pt idx="150">
                  <c:v>22.5859672619048</c:v>
                </c:pt>
                <c:pt idx="151">
                  <c:v>22.6358779761905</c:v>
                </c:pt>
                <c:pt idx="152">
                  <c:v>22.6644196428571</c:v>
                </c:pt>
                <c:pt idx="153">
                  <c:v>22.6979910714286</c:v>
                </c:pt>
                <c:pt idx="154">
                  <c:v>22.7535863095238</c:v>
                </c:pt>
                <c:pt idx="155">
                  <c:v>22.7923065476191</c:v>
                </c:pt>
                <c:pt idx="156">
                  <c:v>22.7797470238095</c:v>
                </c:pt>
                <c:pt idx="157">
                  <c:v>22.7771875</c:v>
                </c:pt>
                <c:pt idx="158">
                  <c:v>22.7415807980912</c:v>
                </c:pt>
              </c:numCache>
            </c:numRef>
          </c:val>
          <c:smooth val="1"/>
        </c:ser>
        <c:ser>
          <c:idx val="3"/>
          <c:order val="3"/>
          <c:spPr>
            <a:solidFill>
              <a:srgbClr val="579d1c"/>
            </a:solidFill>
            <a:ln w="28800">
              <a:solidFill>
                <a:srgbClr val="579d1c"/>
              </a:solidFill>
              <a:round/>
            </a:ln>
          </c:spPr>
          <c:marker>
            <c:symbol val="none"/>
          </c:marker>
          <c:dLbls>
            <c:txPr>
              <a:bodyPr wrap="none"/>
              <a:lstStyle/>
              <a:p>
                <a:pPr>
                  <a:defRPr b="0" sz="1000" spc="-1" strike="noStrike">
                    <a:solidFill>
                      <a:srgbClr val="000000"/>
                    </a:solidFill>
                    <a:latin typeface="Arial"/>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Sheet3!$A$564:$A$725</c:f>
              <c:strCache>
                <c:ptCount val="162"/>
                <c:pt idx="0">
                  <c:v>1865</c:v>
                </c:pt>
                <c:pt idx="1">
                  <c:v/>
                </c:pt>
                <c:pt idx="2">
                  <c:v/>
                </c:pt>
                <c:pt idx="3">
                  <c:v/>
                </c:pt>
                <c:pt idx="4">
                  <c:v/>
                </c:pt>
                <c:pt idx="5">
                  <c:v>1870</c:v>
                </c:pt>
                <c:pt idx="6">
                  <c:v/>
                </c:pt>
                <c:pt idx="7">
                  <c:v/>
                </c:pt>
                <c:pt idx="8">
                  <c:v/>
                </c:pt>
                <c:pt idx="9">
                  <c:v/>
                </c:pt>
                <c:pt idx="10">
                  <c:v>1875</c:v>
                </c:pt>
                <c:pt idx="11">
                  <c:v/>
                </c:pt>
                <c:pt idx="12">
                  <c:v/>
                </c:pt>
                <c:pt idx="13">
                  <c:v/>
                </c:pt>
                <c:pt idx="14">
                  <c:v/>
                </c:pt>
                <c:pt idx="15">
                  <c:v>1880</c:v>
                </c:pt>
                <c:pt idx="16">
                  <c:v/>
                </c:pt>
                <c:pt idx="17">
                  <c:v/>
                </c:pt>
                <c:pt idx="18">
                  <c:v/>
                </c:pt>
                <c:pt idx="19">
                  <c:v/>
                </c:pt>
                <c:pt idx="20">
                  <c:v/>
                </c:pt>
                <c:pt idx="21">
                  <c:v>1885</c:v>
                </c:pt>
                <c:pt idx="22">
                  <c:v/>
                </c:pt>
                <c:pt idx="23">
                  <c:v/>
                </c:pt>
                <c:pt idx="24">
                  <c:v/>
                </c:pt>
                <c:pt idx="25">
                  <c:v/>
                </c:pt>
                <c:pt idx="26">
                  <c:v>1890</c:v>
                </c:pt>
                <c:pt idx="27">
                  <c:v/>
                </c:pt>
                <c:pt idx="28">
                  <c:v/>
                </c:pt>
                <c:pt idx="29">
                  <c:v/>
                </c:pt>
                <c:pt idx="30">
                  <c:v/>
                </c:pt>
                <c:pt idx="31">
                  <c:v>1895</c:v>
                </c:pt>
                <c:pt idx="32">
                  <c:v/>
                </c:pt>
                <c:pt idx="33">
                  <c:v/>
                </c:pt>
                <c:pt idx="34">
                  <c:v/>
                </c:pt>
                <c:pt idx="35">
                  <c:v/>
                </c:pt>
                <c:pt idx="36">
                  <c:v>1900</c:v>
                </c:pt>
                <c:pt idx="37">
                  <c:v/>
                </c:pt>
                <c:pt idx="38">
                  <c:v/>
                </c:pt>
                <c:pt idx="39">
                  <c:v/>
                </c:pt>
                <c:pt idx="40">
                  <c:v/>
                </c:pt>
                <c:pt idx="41">
                  <c:v>1905</c:v>
                </c:pt>
                <c:pt idx="42">
                  <c:v/>
                </c:pt>
                <c:pt idx="43">
                  <c:v/>
                </c:pt>
                <c:pt idx="44">
                  <c:v/>
                </c:pt>
                <c:pt idx="45">
                  <c:v/>
                </c:pt>
                <c:pt idx="46">
                  <c:v>1910</c:v>
                </c:pt>
                <c:pt idx="47">
                  <c:v/>
                </c:pt>
                <c:pt idx="48">
                  <c:v/>
                </c:pt>
                <c:pt idx="49">
                  <c:v/>
                </c:pt>
                <c:pt idx="50">
                  <c:v/>
                </c:pt>
                <c:pt idx="51">
                  <c:v>1915</c:v>
                </c:pt>
                <c:pt idx="52">
                  <c:v/>
                </c:pt>
                <c:pt idx="53">
                  <c:v/>
                </c:pt>
                <c:pt idx="54">
                  <c:v/>
                </c:pt>
                <c:pt idx="55">
                  <c:v/>
                </c:pt>
                <c:pt idx="56">
                  <c:v>1920</c:v>
                </c:pt>
                <c:pt idx="57">
                  <c:v/>
                </c:pt>
                <c:pt idx="58">
                  <c:v/>
                </c:pt>
                <c:pt idx="59">
                  <c:v/>
                </c:pt>
                <c:pt idx="60">
                  <c:v/>
                </c:pt>
                <c:pt idx="61">
                  <c:v>1925</c:v>
                </c:pt>
                <c:pt idx="62">
                  <c:v/>
                </c:pt>
                <c:pt idx="63">
                  <c:v/>
                </c:pt>
                <c:pt idx="64">
                  <c:v/>
                </c:pt>
                <c:pt idx="65">
                  <c:v/>
                </c:pt>
                <c:pt idx="66">
                  <c:v>1930</c:v>
                </c:pt>
                <c:pt idx="67">
                  <c:v/>
                </c:pt>
                <c:pt idx="68">
                  <c:v/>
                </c:pt>
                <c:pt idx="69">
                  <c:v/>
                </c:pt>
                <c:pt idx="70">
                  <c:v/>
                </c:pt>
                <c:pt idx="71">
                  <c:v>1935</c:v>
                </c:pt>
                <c:pt idx="72">
                  <c:v/>
                </c:pt>
                <c:pt idx="73">
                  <c:v/>
                </c:pt>
                <c:pt idx="74">
                  <c:v/>
                </c:pt>
                <c:pt idx="75">
                  <c:v/>
                </c:pt>
                <c:pt idx="76">
                  <c:v>1940</c:v>
                </c:pt>
                <c:pt idx="77">
                  <c:v/>
                </c:pt>
                <c:pt idx="78">
                  <c:v/>
                </c:pt>
                <c:pt idx="79">
                  <c:v/>
                </c:pt>
                <c:pt idx="80">
                  <c:v/>
                </c:pt>
                <c:pt idx="81">
                  <c:v>1945</c:v>
                </c:pt>
                <c:pt idx="82">
                  <c:v/>
                </c:pt>
                <c:pt idx="83">
                  <c:v/>
                </c:pt>
                <c:pt idx="84">
                  <c:v/>
                </c:pt>
                <c:pt idx="85">
                  <c:v/>
                </c:pt>
                <c:pt idx="86">
                  <c:v>1950</c:v>
                </c:pt>
                <c:pt idx="87">
                  <c:v/>
                </c:pt>
                <c:pt idx="88">
                  <c:v/>
                </c:pt>
                <c:pt idx="89">
                  <c:v/>
                </c:pt>
                <c:pt idx="90">
                  <c:v/>
                </c:pt>
                <c:pt idx="91">
                  <c:v>1955</c:v>
                </c:pt>
                <c:pt idx="92">
                  <c:v/>
                </c:pt>
                <c:pt idx="93">
                  <c:v/>
                </c:pt>
                <c:pt idx="94">
                  <c:v/>
                </c:pt>
                <c:pt idx="95">
                  <c:v/>
                </c:pt>
                <c:pt idx="96">
                  <c:v>1960</c:v>
                </c:pt>
                <c:pt idx="97">
                  <c:v/>
                </c:pt>
                <c:pt idx="98">
                  <c:v/>
                </c:pt>
                <c:pt idx="99">
                  <c:v/>
                </c:pt>
                <c:pt idx="100">
                  <c:v/>
                </c:pt>
                <c:pt idx="101">
                  <c:v>1965</c:v>
                </c:pt>
                <c:pt idx="102">
                  <c:v/>
                </c:pt>
                <c:pt idx="103">
                  <c:v/>
                </c:pt>
                <c:pt idx="104">
                  <c:v/>
                </c:pt>
                <c:pt idx="105">
                  <c:v/>
                </c:pt>
                <c:pt idx="106">
                  <c:v>1970</c:v>
                </c:pt>
                <c:pt idx="107">
                  <c:v/>
                </c:pt>
                <c:pt idx="108">
                  <c:v/>
                </c:pt>
                <c:pt idx="109">
                  <c:v/>
                </c:pt>
                <c:pt idx="110">
                  <c:v/>
                </c:pt>
                <c:pt idx="111">
                  <c:v>1975</c:v>
                </c:pt>
                <c:pt idx="112">
                  <c:v/>
                </c:pt>
                <c:pt idx="113">
                  <c:v/>
                </c:pt>
                <c:pt idx="114">
                  <c:v/>
                </c:pt>
                <c:pt idx="115">
                  <c:v/>
                </c:pt>
                <c:pt idx="116">
                  <c:v>1980</c:v>
                </c:pt>
                <c:pt idx="117">
                  <c:v/>
                </c:pt>
                <c:pt idx="118">
                  <c:v/>
                </c:pt>
                <c:pt idx="119">
                  <c:v/>
                </c:pt>
                <c:pt idx="120">
                  <c:v/>
                </c:pt>
                <c:pt idx="121">
                  <c:v>1985</c:v>
                </c:pt>
                <c:pt idx="122">
                  <c:v/>
                </c:pt>
                <c:pt idx="123">
                  <c:v/>
                </c:pt>
                <c:pt idx="124">
                  <c:v/>
                </c:pt>
                <c:pt idx="125">
                  <c:v/>
                </c:pt>
                <c:pt idx="126">
                  <c:v>1990</c:v>
                </c:pt>
                <c:pt idx="127">
                  <c:v/>
                </c:pt>
                <c:pt idx="128">
                  <c:v/>
                </c:pt>
                <c:pt idx="129">
                  <c:v/>
                </c:pt>
                <c:pt idx="130">
                  <c:v/>
                </c:pt>
                <c:pt idx="131">
                  <c:v>1995</c:v>
                </c:pt>
                <c:pt idx="132">
                  <c:v/>
                </c:pt>
                <c:pt idx="133">
                  <c:v/>
                </c:pt>
                <c:pt idx="134">
                  <c:v/>
                </c:pt>
                <c:pt idx="135">
                  <c:v/>
                </c:pt>
                <c:pt idx="136">
                  <c:v>2000</c:v>
                </c:pt>
                <c:pt idx="137">
                  <c:v/>
                </c:pt>
                <c:pt idx="138">
                  <c:v/>
                </c:pt>
                <c:pt idx="139">
                  <c:v/>
                </c:pt>
                <c:pt idx="140">
                  <c:v/>
                </c:pt>
                <c:pt idx="141">
                  <c:v>2005</c:v>
                </c:pt>
                <c:pt idx="142">
                  <c:v/>
                </c:pt>
                <c:pt idx="143">
                  <c:v/>
                </c:pt>
                <c:pt idx="144">
                  <c:v/>
                </c:pt>
                <c:pt idx="145">
                  <c:v/>
                </c:pt>
                <c:pt idx="146">
                  <c:v>2010</c:v>
                </c:pt>
                <c:pt idx="147">
                  <c:v/>
                </c:pt>
                <c:pt idx="148">
                  <c:v/>
                </c:pt>
                <c:pt idx="149">
                  <c:v/>
                </c:pt>
                <c:pt idx="150">
                  <c:v/>
                </c:pt>
                <c:pt idx="151">
                  <c:v>2015</c:v>
                </c:pt>
                <c:pt idx="152">
                  <c:v/>
                </c:pt>
                <c:pt idx="153">
                  <c:v/>
                </c:pt>
                <c:pt idx="154">
                  <c:v/>
                </c:pt>
                <c:pt idx="155">
                  <c:v/>
                </c:pt>
                <c:pt idx="156">
                  <c:v>2020</c:v>
                </c:pt>
                <c:pt idx="157">
                  <c:v/>
                </c:pt>
                <c:pt idx="158">
                  <c:v/>
                </c:pt>
                <c:pt idx="159">
                  <c:v/>
                </c:pt>
                <c:pt idx="160">
                  <c:v/>
                </c:pt>
                <c:pt idx="161">
                  <c:v/>
                </c:pt>
              </c:strCache>
            </c:strRef>
          </c:cat>
          <c:val>
            <c:numRef>
              <c:f>Sheet3!$F$564:$F$725</c:f>
              <c:numCache>
                <c:formatCode>General</c:formatCode>
                <c:ptCount val="162"/>
                <c:pt idx="46">
                  <c:v>21.0608942239859</c:v>
                </c:pt>
                <c:pt idx="47">
                  <c:v>21.0807942239859</c:v>
                </c:pt>
                <c:pt idx="48">
                  <c:v>21.0924381633798</c:v>
                </c:pt>
                <c:pt idx="49">
                  <c:v>21.1254065977233</c:v>
                </c:pt>
                <c:pt idx="50">
                  <c:v>21.1738572150072</c:v>
                </c:pt>
                <c:pt idx="51">
                  <c:v>21.1924291523292</c:v>
                </c:pt>
                <c:pt idx="52">
                  <c:v>21.1882197506198</c:v>
                </c:pt>
                <c:pt idx="53">
                  <c:v>21.1773308617309</c:v>
                </c:pt>
                <c:pt idx="54">
                  <c:v>21.1866342805343</c:v>
                </c:pt>
                <c:pt idx="55">
                  <c:v>21.2026691808192</c:v>
                </c:pt>
                <c:pt idx="56">
                  <c:v>21.2180666167166</c:v>
                </c:pt>
                <c:pt idx="57">
                  <c:v>21.2347931124431</c:v>
                </c:pt>
                <c:pt idx="58">
                  <c:v>21.2488358474858</c:v>
                </c:pt>
                <c:pt idx="59">
                  <c:v>21.2674681226181</c:v>
                </c:pt>
                <c:pt idx="60">
                  <c:v>21.2922075406075</c:v>
                </c:pt>
                <c:pt idx="61">
                  <c:v>21.3094257945758</c:v>
                </c:pt>
                <c:pt idx="62">
                  <c:v>21.3376678580679</c:v>
                </c:pt>
                <c:pt idx="63">
                  <c:v>21.3607551596552</c:v>
                </c:pt>
                <c:pt idx="64">
                  <c:v>21.3874535723536</c:v>
                </c:pt>
                <c:pt idx="65">
                  <c:v>21.3943305564806</c:v>
                </c:pt>
                <c:pt idx="66">
                  <c:v>21.4229178580679</c:v>
                </c:pt>
                <c:pt idx="67">
                  <c:v>21.4365607152107</c:v>
                </c:pt>
                <c:pt idx="68">
                  <c:v>21.441898016798</c:v>
                </c:pt>
                <c:pt idx="69">
                  <c:v>21.4509641543642</c:v>
                </c:pt>
                <c:pt idx="70">
                  <c:v>21.4872062178562</c:v>
                </c:pt>
                <c:pt idx="71">
                  <c:v>21.5085324083324</c:v>
                </c:pt>
                <c:pt idx="72">
                  <c:v>21.5238728845229</c:v>
                </c:pt>
                <c:pt idx="73">
                  <c:v>21.5445355829356</c:v>
                </c:pt>
                <c:pt idx="74">
                  <c:v>21.5538444453694</c:v>
                </c:pt>
                <c:pt idx="75">
                  <c:v>21.5481301596552</c:v>
                </c:pt>
                <c:pt idx="76">
                  <c:v>21.549776985052</c:v>
                </c:pt>
                <c:pt idx="77">
                  <c:v>21.5531817469568</c:v>
                </c:pt>
                <c:pt idx="78">
                  <c:v>21.5754778779091</c:v>
                </c:pt>
                <c:pt idx="79">
                  <c:v>21.582929266798</c:v>
                </c:pt>
                <c:pt idx="80">
                  <c:v>21.603151985052</c:v>
                </c:pt>
                <c:pt idx="81">
                  <c:v>21.6081757945758</c:v>
                </c:pt>
                <c:pt idx="82">
                  <c:v>21.6044674612425</c:v>
                </c:pt>
                <c:pt idx="83">
                  <c:v>21.617583532671</c:v>
                </c:pt>
                <c:pt idx="84">
                  <c:v>21.6139406755282</c:v>
                </c:pt>
                <c:pt idx="85">
                  <c:v>21.6110121040996</c:v>
                </c:pt>
                <c:pt idx="86">
                  <c:v>21.6363841279091</c:v>
                </c:pt>
                <c:pt idx="87">
                  <c:v>21.6504734136234</c:v>
                </c:pt>
                <c:pt idx="88">
                  <c:v>21.6421192469568</c:v>
                </c:pt>
                <c:pt idx="89">
                  <c:v>21.6667561517187</c:v>
                </c:pt>
                <c:pt idx="90">
                  <c:v>21.6784942469568</c:v>
                </c:pt>
                <c:pt idx="91">
                  <c:v>21.6970388898139</c:v>
                </c:pt>
                <c:pt idx="92">
                  <c:v>21.6894704374329</c:v>
                </c:pt>
                <c:pt idx="93">
                  <c:v>21.7214833342583</c:v>
                </c:pt>
                <c:pt idx="94">
                  <c:v>21.7217035723536</c:v>
                </c:pt>
                <c:pt idx="95">
                  <c:v>21.7582337310837</c:v>
                </c:pt>
                <c:pt idx="96">
                  <c:v>21.7555174612425</c:v>
                </c:pt>
                <c:pt idx="97">
                  <c:v>21.7818198421948</c:v>
                </c:pt>
                <c:pt idx="98">
                  <c:v>21.7880806647057</c:v>
                </c:pt>
                <c:pt idx="99">
                  <c:v>21.7888523097273</c:v>
                </c:pt>
                <c:pt idx="100">
                  <c:v>21.7592603785104</c:v>
                </c:pt>
                <c:pt idx="101">
                  <c:v>21.7763061660562</c:v>
                </c:pt>
                <c:pt idx="102">
                  <c:v>21.7913250915751</c:v>
                </c:pt>
                <c:pt idx="103">
                  <c:v>21.8245274725275</c:v>
                </c:pt>
                <c:pt idx="104">
                  <c:v>21.8220514346764</c:v>
                </c:pt>
                <c:pt idx="105">
                  <c:v>21.806621031746</c:v>
                </c:pt>
                <c:pt idx="106">
                  <c:v>21.8019140720391</c:v>
                </c:pt>
                <c:pt idx="107">
                  <c:v>21.790762973138</c:v>
                </c:pt>
                <c:pt idx="108">
                  <c:v>21.8044424603175</c:v>
                </c:pt>
                <c:pt idx="109">
                  <c:v>21.8115496031746</c:v>
                </c:pt>
                <c:pt idx="110">
                  <c:v>21.8193948412698</c:v>
                </c:pt>
                <c:pt idx="111">
                  <c:v>21.8255376984127</c:v>
                </c:pt>
                <c:pt idx="112">
                  <c:v>21.8179186507937</c:v>
                </c:pt>
                <c:pt idx="113">
                  <c:v>21.8215734126984</c:v>
                </c:pt>
                <c:pt idx="114">
                  <c:v>21.8097162698413</c:v>
                </c:pt>
                <c:pt idx="115">
                  <c:v>21.825751984127</c:v>
                </c:pt>
                <c:pt idx="116">
                  <c:v>21.8301686507937</c:v>
                </c:pt>
                <c:pt idx="117">
                  <c:v>21.8537876984127</c:v>
                </c:pt>
                <c:pt idx="118">
                  <c:v>21.8854305555556</c:v>
                </c:pt>
                <c:pt idx="119">
                  <c:v>21.8985</c:v>
                </c:pt>
                <c:pt idx="120">
                  <c:v>21.8831785714286</c:v>
                </c:pt>
                <c:pt idx="121">
                  <c:v>21.8885714285714</c:v>
                </c:pt>
                <c:pt idx="122">
                  <c:v>21.8881785714286</c:v>
                </c:pt>
                <c:pt idx="123">
                  <c:v>21.8913571428571</c:v>
                </c:pt>
                <c:pt idx="124">
                  <c:v>21.9022380952381</c:v>
                </c:pt>
                <c:pt idx="125">
                  <c:v>21.905880952381</c:v>
                </c:pt>
                <c:pt idx="126">
                  <c:v>21.9105952380952</c:v>
                </c:pt>
                <c:pt idx="127">
                  <c:v>21.9254007936508</c:v>
                </c:pt>
                <c:pt idx="128">
                  <c:v>21.9110297619048</c:v>
                </c:pt>
                <c:pt idx="129">
                  <c:v>21.9306726190476</c:v>
                </c:pt>
                <c:pt idx="130">
                  <c:v>21.9393392857143</c:v>
                </c:pt>
                <c:pt idx="131">
                  <c:v>21.9442321428571</c:v>
                </c:pt>
                <c:pt idx="132">
                  <c:v>21.9595416666667</c:v>
                </c:pt>
                <c:pt idx="133">
                  <c:v>21.9688869047619</c:v>
                </c:pt>
                <c:pt idx="134">
                  <c:v>21.9803869047619</c:v>
                </c:pt>
                <c:pt idx="135">
                  <c:v>22.0085416666667</c:v>
                </c:pt>
                <c:pt idx="136">
                  <c:v>22.0186607142857</c:v>
                </c:pt>
                <c:pt idx="137">
                  <c:v>22.0221726190476</c:v>
                </c:pt>
                <c:pt idx="138">
                  <c:v>22.0502003968254</c:v>
                </c:pt>
                <c:pt idx="139">
                  <c:v>22.0581884920635</c:v>
                </c:pt>
                <c:pt idx="140">
                  <c:v>22.0751408730159</c:v>
                </c:pt>
                <c:pt idx="141">
                  <c:v>22.1062003968254</c:v>
                </c:pt>
                <c:pt idx="142">
                  <c:v>22.1411944444444</c:v>
                </c:pt>
                <c:pt idx="143">
                  <c:v>22.1613452380952</c:v>
                </c:pt>
                <c:pt idx="144">
                  <c:v>22.1855476190476</c:v>
                </c:pt>
                <c:pt idx="145">
                  <c:v>22.1996150793651</c:v>
                </c:pt>
                <c:pt idx="146">
                  <c:v>22.2213670634921</c:v>
                </c:pt>
                <c:pt idx="147">
                  <c:v>22.2121051587302</c:v>
                </c:pt>
                <c:pt idx="148">
                  <c:v>22.2203452380952</c:v>
                </c:pt>
                <c:pt idx="149">
                  <c:v>22.2478035714286</c:v>
                </c:pt>
                <c:pt idx="150">
                  <c:v>22.2881369047619</c:v>
                </c:pt>
                <c:pt idx="151">
                  <c:v>22.2997797619048</c:v>
                </c:pt>
                <c:pt idx="152">
                  <c:v>22.3158630952381</c:v>
                </c:pt>
                <c:pt idx="153">
                  <c:v>22.3288630952381</c:v>
                </c:pt>
                <c:pt idx="154">
                  <c:v>22.3602420634921</c:v>
                </c:pt>
                <c:pt idx="155">
                  <c:v>22.3956944444444</c:v>
                </c:pt>
                <c:pt idx="156">
                  <c:v>22.4202420634921</c:v>
                </c:pt>
                <c:pt idx="157">
                  <c:v>22.4309801587302</c:v>
                </c:pt>
                <c:pt idx="158">
                  <c:v>22.4206819224111</c:v>
                </c:pt>
              </c:numCache>
            </c:numRef>
          </c:val>
          <c:smooth val="1"/>
        </c:ser>
        <c:hiLowLines>
          <c:spPr>
            <a:ln w="0">
              <a:noFill/>
            </a:ln>
          </c:spPr>
        </c:hiLowLines>
        <c:marker val="0"/>
        <c:axId val="93712862"/>
        <c:axId val="36201878"/>
      </c:lineChart>
      <c:catAx>
        <c:axId val="93712862"/>
        <c:scaling>
          <c:orientation val="minMax"/>
        </c:scaling>
        <c:delete val="0"/>
        <c:axPos val="b"/>
        <c:minorGridlines>
          <c:spPr>
            <a:ln w="0">
              <a:solidFill>
                <a:srgbClr val="dddddd"/>
              </a:solidFill>
            </a:ln>
          </c:spPr>
        </c:minorGridlines>
        <c:numFmt formatCode="General" sourceLinked="0"/>
        <c:majorTickMark val="out"/>
        <c:minorTickMark val="none"/>
        <c:tickLblPos val="nextTo"/>
        <c:spPr>
          <a:ln w="0">
            <a:solidFill>
              <a:srgbClr val="b3b3b3"/>
            </a:solidFill>
          </a:ln>
        </c:spPr>
        <c:txPr>
          <a:bodyPr/>
          <a:lstStyle/>
          <a:p>
            <a:pPr>
              <a:defRPr b="0" sz="2000" spc="-1" strike="noStrike">
                <a:solidFill>
                  <a:srgbClr val="000000"/>
                </a:solidFill>
                <a:latin typeface="Arial"/>
              </a:defRPr>
            </a:pPr>
          </a:p>
        </c:txPr>
        <c:crossAx val="36201878"/>
        <c:crosses val="autoZero"/>
        <c:auto val="1"/>
        <c:lblAlgn val="ctr"/>
        <c:lblOffset val="100"/>
        <c:noMultiLvlLbl val="0"/>
      </c:catAx>
      <c:valAx>
        <c:axId val="36201878"/>
        <c:scaling>
          <c:orientation val="minMax"/>
          <c:max val="23.25"/>
          <c:min val="20.5"/>
        </c:scaling>
        <c:delete val="0"/>
        <c:axPos val="l"/>
        <c:majorGridlines>
          <c:spPr>
            <a:ln w="0">
              <a:solidFill>
                <a:srgbClr val="b3b3b3"/>
              </a:solidFill>
            </a:ln>
          </c:spPr>
        </c:majorGridlines>
        <c:numFmt formatCode="0.0" sourceLinked="0"/>
        <c:majorTickMark val="out"/>
        <c:minorTickMark val="none"/>
        <c:tickLblPos val="nextTo"/>
        <c:spPr>
          <a:ln w="0">
            <a:solidFill>
              <a:srgbClr val="b3b3b3"/>
            </a:solidFill>
          </a:ln>
        </c:spPr>
        <c:txPr>
          <a:bodyPr/>
          <a:lstStyle/>
          <a:p>
            <a:pPr>
              <a:defRPr b="0" sz="2000" spc="-1" strike="noStrike">
                <a:solidFill>
                  <a:srgbClr val="000000"/>
                </a:solidFill>
                <a:latin typeface="Arial"/>
              </a:defRPr>
            </a:pPr>
          </a:p>
        </c:txPr>
        <c:crossAx val="93712862"/>
        <c:crossesAt val="1"/>
        <c:crossBetween val="midCat"/>
      </c:valAx>
      <c:spPr>
        <a:noFill/>
        <a:ln w="0">
          <a:solidFill>
            <a:srgbClr val="b3b3b3"/>
          </a:solidFill>
        </a:ln>
      </c:spPr>
    </c:plotArea>
    <c:legend>
      <c:legendPos val="r"/>
      <c:overlay val="0"/>
      <c:spPr>
        <a:noFill/>
        <a:ln w="0">
          <a:noFill/>
        </a:ln>
      </c:spPr>
      <c:txPr>
        <a:bodyPr/>
        <a:lstStyle/>
        <a:p>
          <a:pPr>
            <a:defRPr b="0" sz="1000" spc="-1" strike="noStrike">
              <a:solidFill>
                <a:srgbClr val="000000"/>
              </a:solidFill>
              <a:latin typeface="Arial"/>
            </a:defRPr>
          </a:pPr>
        </a:p>
      </c:txPr>
    </c:legend>
    <c:plotVisOnly val="1"/>
    <c:dispBlanksAs val="gap"/>
  </c:chart>
  <c:spPr>
    <a:solidFill>
      <a:srgbClr val="ffffff"/>
    </a:solidFill>
    <a:ln w="0">
      <a:noFill/>
    </a:ln>
  </c:spPr>
</c:chartSpace>
</file>

<file path=xl/charts/chart62.xml><?xml version="1.0" encoding="utf-8"?>
<c:chartSpace xmlns:c="http://schemas.openxmlformats.org/drawingml/2006/chart" xmlns:a="http://schemas.openxmlformats.org/drawingml/2006/main" xmlns:r="http://schemas.openxmlformats.org/officeDocument/2006/relationships">
  <c:lang val="en-US"/>
  <c:roundedCorners val="0"/>
  <c:chart>
    <c:title>
      <c:tx>
        <c:rich>
          <a:bodyPr rot="0"/>
          <a:lstStyle/>
          <a:p>
            <a:pPr>
              <a:defRPr b="0" sz="2000" spc="-1" strike="noStrike">
                <a:solidFill>
                  <a:srgbClr val="000000"/>
                </a:solidFill>
                <a:latin typeface="Arial"/>
              </a:defRPr>
            </a:pPr>
            <a:r>
              <a:rPr b="0" sz="2000" spc="-1" strike="noStrike">
                <a:solidFill>
                  <a:srgbClr val="000000"/>
                </a:solidFill>
                <a:latin typeface="Arial"/>
              </a:rPr>
              <a:t>SOUTH  AUSTRALIA - RUNNING 5Y, 10Y, 20Y, 50Y STATEWIDE MINIMUMS AVERAGES AND TRENDLINE</a:t>
            </a:r>
          </a:p>
        </c:rich>
      </c:tx>
      <c:overlay val="0"/>
      <c:spPr>
        <a:noFill/>
        <a:ln w="0">
          <a:noFill/>
        </a:ln>
      </c:spPr>
    </c:title>
    <c:autoTitleDeleted val="0"/>
    <c:plotArea>
      <c:lineChart>
        <c:grouping val="standard"/>
        <c:varyColors val="0"/>
        <c:ser>
          <c:idx val="0"/>
          <c:order val="0"/>
          <c:spPr>
            <a:solidFill>
              <a:srgbClr val="579d1c"/>
            </a:solidFill>
            <a:ln w="28800">
              <a:solidFill>
                <a:srgbClr val="579d1c"/>
              </a:solidFill>
              <a:round/>
            </a:ln>
          </c:spPr>
          <c:marker>
            <c:symbol val="none"/>
          </c:marker>
          <c:dLbls>
            <c:txPr>
              <a:bodyPr wrap="none"/>
              <a:lstStyle/>
              <a:p>
                <a:pPr>
                  <a:defRPr b="0" sz="1000" spc="-1" strike="noStrike">
                    <a:solidFill>
                      <a:srgbClr val="000000"/>
                    </a:solidFill>
                    <a:latin typeface="Arial"/>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trendline>
            <c:spPr>
              <a:ln w="36000">
                <a:solidFill>
                  <a:srgbClr val="579d1c"/>
                </a:solidFill>
                <a:round/>
              </a:ln>
            </c:spPr>
            <c:trendlineType val="linear"/>
            <c:forward val="0"/>
            <c:backward val="0"/>
            <c:dispRSqr val="0"/>
            <c:dispEq val="0"/>
          </c:trendline>
          <c:cat>
            <c:strRef>
              <c:f>Sheet3!$A$792:$A$925</c:f>
              <c:strCache>
                <c:ptCount val="134"/>
                <c:pt idx="0">
                  <c:v/>
                </c:pt>
                <c:pt idx="1">
                  <c:v/>
                </c:pt>
                <c:pt idx="2">
                  <c:v/>
                </c:pt>
                <c:pt idx="3">
                  <c:v>1895</c:v>
                </c:pt>
                <c:pt idx="4">
                  <c:v/>
                </c:pt>
                <c:pt idx="5">
                  <c:v/>
                </c:pt>
                <c:pt idx="6">
                  <c:v/>
                </c:pt>
                <c:pt idx="7">
                  <c:v/>
                </c:pt>
                <c:pt idx="8">
                  <c:v>1900</c:v>
                </c:pt>
                <c:pt idx="9">
                  <c:v/>
                </c:pt>
                <c:pt idx="10">
                  <c:v/>
                </c:pt>
                <c:pt idx="11">
                  <c:v/>
                </c:pt>
                <c:pt idx="12">
                  <c:v/>
                </c:pt>
                <c:pt idx="13">
                  <c:v>1905</c:v>
                </c:pt>
                <c:pt idx="14">
                  <c:v/>
                </c:pt>
                <c:pt idx="15">
                  <c:v/>
                </c:pt>
                <c:pt idx="16">
                  <c:v/>
                </c:pt>
                <c:pt idx="17">
                  <c:v/>
                </c:pt>
                <c:pt idx="18">
                  <c:v>1910</c:v>
                </c:pt>
                <c:pt idx="19">
                  <c:v/>
                </c:pt>
                <c:pt idx="20">
                  <c:v/>
                </c:pt>
                <c:pt idx="21">
                  <c:v/>
                </c:pt>
                <c:pt idx="22">
                  <c:v/>
                </c:pt>
                <c:pt idx="23">
                  <c:v>1915</c:v>
                </c:pt>
                <c:pt idx="24">
                  <c:v/>
                </c:pt>
                <c:pt idx="25">
                  <c:v/>
                </c:pt>
                <c:pt idx="26">
                  <c:v/>
                </c:pt>
                <c:pt idx="27">
                  <c:v/>
                </c:pt>
                <c:pt idx="28">
                  <c:v>1920</c:v>
                </c:pt>
                <c:pt idx="29">
                  <c:v/>
                </c:pt>
                <c:pt idx="30">
                  <c:v/>
                </c:pt>
                <c:pt idx="31">
                  <c:v/>
                </c:pt>
                <c:pt idx="32">
                  <c:v/>
                </c:pt>
                <c:pt idx="33">
                  <c:v>1925</c:v>
                </c:pt>
                <c:pt idx="34">
                  <c:v/>
                </c:pt>
                <c:pt idx="35">
                  <c:v/>
                </c:pt>
                <c:pt idx="36">
                  <c:v/>
                </c:pt>
                <c:pt idx="37">
                  <c:v/>
                </c:pt>
                <c:pt idx="38">
                  <c:v>1930</c:v>
                </c:pt>
                <c:pt idx="39">
                  <c:v/>
                </c:pt>
                <c:pt idx="40">
                  <c:v/>
                </c:pt>
                <c:pt idx="41">
                  <c:v/>
                </c:pt>
                <c:pt idx="42">
                  <c:v/>
                </c:pt>
                <c:pt idx="43">
                  <c:v>1935</c:v>
                </c:pt>
                <c:pt idx="44">
                  <c:v/>
                </c:pt>
                <c:pt idx="45">
                  <c:v/>
                </c:pt>
                <c:pt idx="46">
                  <c:v/>
                </c:pt>
                <c:pt idx="47">
                  <c:v/>
                </c:pt>
                <c:pt idx="48">
                  <c:v>1940</c:v>
                </c:pt>
                <c:pt idx="49">
                  <c:v/>
                </c:pt>
                <c:pt idx="50">
                  <c:v/>
                </c:pt>
                <c:pt idx="51">
                  <c:v/>
                </c:pt>
                <c:pt idx="52">
                  <c:v/>
                </c:pt>
                <c:pt idx="53">
                  <c:v>1945</c:v>
                </c:pt>
                <c:pt idx="54">
                  <c:v/>
                </c:pt>
                <c:pt idx="55">
                  <c:v/>
                </c:pt>
                <c:pt idx="56">
                  <c:v/>
                </c:pt>
                <c:pt idx="57">
                  <c:v/>
                </c:pt>
                <c:pt idx="58">
                  <c:v>1950</c:v>
                </c:pt>
                <c:pt idx="59">
                  <c:v/>
                </c:pt>
                <c:pt idx="60">
                  <c:v/>
                </c:pt>
                <c:pt idx="61">
                  <c:v/>
                </c:pt>
                <c:pt idx="62">
                  <c:v/>
                </c:pt>
                <c:pt idx="63">
                  <c:v>1955</c:v>
                </c:pt>
                <c:pt idx="64">
                  <c:v/>
                </c:pt>
                <c:pt idx="65">
                  <c:v/>
                </c:pt>
                <c:pt idx="66">
                  <c:v/>
                </c:pt>
                <c:pt idx="67">
                  <c:v/>
                </c:pt>
                <c:pt idx="68">
                  <c:v>1960</c:v>
                </c:pt>
                <c:pt idx="69">
                  <c:v/>
                </c:pt>
                <c:pt idx="70">
                  <c:v/>
                </c:pt>
                <c:pt idx="71">
                  <c:v/>
                </c:pt>
                <c:pt idx="72">
                  <c:v/>
                </c:pt>
                <c:pt idx="73">
                  <c:v>1965</c:v>
                </c:pt>
                <c:pt idx="74">
                  <c:v/>
                </c:pt>
                <c:pt idx="75">
                  <c:v/>
                </c:pt>
                <c:pt idx="76">
                  <c:v/>
                </c:pt>
                <c:pt idx="77">
                  <c:v/>
                </c:pt>
                <c:pt idx="78">
                  <c:v>1970</c:v>
                </c:pt>
                <c:pt idx="79">
                  <c:v/>
                </c:pt>
                <c:pt idx="80">
                  <c:v/>
                </c:pt>
                <c:pt idx="81">
                  <c:v/>
                </c:pt>
                <c:pt idx="82">
                  <c:v/>
                </c:pt>
                <c:pt idx="83">
                  <c:v>1975</c:v>
                </c:pt>
                <c:pt idx="84">
                  <c:v/>
                </c:pt>
                <c:pt idx="85">
                  <c:v/>
                </c:pt>
                <c:pt idx="86">
                  <c:v/>
                </c:pt>
                <c:pt idx="87">
                  <c:v/>
                </c:pt>
                <c:pt idx="88">
                  <c:v>1980</c:v>
                </c:pt>
                <c:pt idx="89">
                  <c:v/>
                </c:pt>
                <c:pt idx="90">
                  <c:v/>
                </c:pt>
                <c:pt idx="91">
                  <c:v/>
                </c:pt>
                <c:pt idx="92">
                  <c:v/>
                </c:pt>
                <c:pt idx="93">
                  <c:v>1985</c:v>
                </c:pt>
                <c:pt idx="94">
                  <c:v/>
                </c:pt>
                <c:pt idx="95">
                  <c:v/>
                </c:pt>
                <c:pt idx="96">
                  <c:v/>
                </c:pt>
                <c:pt idx="97">
                  <c:v/>
                </c:pt>
                <c:pt idx="98">
                  <c:v>1990</c:v>
                </c:pt>
                <c:pt idx="99">
                  <c:v/>
                </c:pt>
                <c:pt idx="100">
                  <c:v/>
                </c:pt>
                <c:pt idx="101">
                  <c:v/>
                </c:pt>
                <c:pt idx="102">
                  <c:v/>
                </c:pt>
                <c:pt idx="103">
                  <c:v>1995</c:v>
                </c:pt>
                <c:pt idx="104">
                  <c:v/>
                </c:pt>
                <c:pt idx="105">
                  <c:v/>
                </c:pt>
                <c:pt idx="106">
                  <c:v/>
                </c:pt>
                <c:pt idx="107">
                  <c:v/>
                </c:pt>
                <c:pt idx="108">
                  <c:v>2000</c:v>
                </c:pt>
                <c:pt idx="109">
                  <c:v/>
                </c:pt>
                <c:pt idx="110">
                  <c:v/>
                </c:pt>
                <c:pt idx="111">
                  <c:v/>
                </c:pt>
                <c:pt idx="112">
                  <c:v/>
                </c:pt>
                <c:pt idx="113">
                  <c:v>2005</c:v>
                </c:pt>
                <c:pt idx="114">
                  <c:v/>
                </c:pt>
                <c:pt idx="115">
                  <c:v/>
                </c:pt>
                <c:pt idx="116">
                  <c:v/>
                </c:pt>
                <c:pt idx="117">
                  <c:v/>
                </c:pt>
                <c:pt idx="118">
                  <c:v>2010</c:v>
                </c:pt>
                <c:pt idx="119">
                  <c:v/>
                </c:pt>
                <c:pt idx="120">
                  <c:v/>
                </c:pt>
                <c:pt idx="121">
                  <c:v/>
                </c:pt>
                <c:pt idx="122">
                  <c:v/>
                </c:pt>
                <c:pt idx="123">
                  <c:v>2015</c:v>
                </c:pt>
                <c:pt idx="124">
                  <c:v/>
                </c:pt>
                <c:pt idx="125">
                  <c:v/>
                </c:pt>
                <c:pt idx="126">
                  <c:v/>
                </c:pt>
                <c:pt idx="127">
                  <c:v/>
                </c:pt>
                <c:pt idx="128">
                  <c:v>2020</c:v>
                </c:pt>
                <c:pt idx="129">
                  <c:v/>
                </c:pt>
                <c:pt idx="130">
                  <c:v/>
                </c:pt>
                <c:pt idx="131">
                  <c:v/>
                </c:pt>
                <c:pt idx="132">
                  <c:v/>
                </c:pt>
                <c:pt idx="133">
                  <c:v/>
                </c:pt>
              </c:strCache>
            </c:strRef>
          </c:cat>
          <c:val>
            <c:numRef>
              <c:f>Sheet3!$C$792:$C$925</c:f>
              <c:numCache>
                <c:formatCode>General</c:formatCode>
                <c:ptCount val="134"/>
                <c:pt idx="0">
                  <c:v>10.3807771164021</c:v>
                </c:pt>
                <c:pt idx="1">
                  <c:v>10.4987400793651</c:v>
                </c:pt>
                <c:pt idx="2">
                  <c:v>10.4526388888889</c:v>
                </c:pt>
                <c:pt idx="3">
                  <c:v>10.4141865079365</c:v>
                </c:pt>
                <c:pt idx="4">
                  <c:v>10.5024305555556</c:v>
                </c:pt>
                <c:pt idx="5">
                  <c:v>10.5405555555556</c:v>
                </c:pt>
                <c:pt idx="6">
                  <c:v>10.5660416666667</c:v>
                </c:pt>
                <c:pt idx="7">
                  <c:v>10.496875</c:v>
                </c:pt>
                <c:pt idx="8">
                  <c:v>10.4214583333333</c:v>
                </c:pt>
                <c:pt idx="9">
                  <c:v>10.4883333333333</c:v>
                </c:pt>
                <c:pt idx="10">
                  <c:v>10.4202083333333</c:v>
                </c:pt>
                <c:pt idx="11">
                  <c:v>10.3627083333333</c:v>
                </c:pt>
                <c:pt idx="12">
                  <c:v>10.3941666666667</c:v>
                </c:pt>
                <c:pt idx="13">
                  <c:v>10.2660416666667</c:v>
                </c:pt>
                <c:pt idx="14">
                  <c:v>10.319375</c:v>
                </c:pt>
                <c:pt idx="15">
                  <c:v>10.2543634259259</c:v>
                </c:pt>
                <c:pt idx="16">
                  <c:v>10.2564814814815</c:v>
                </c:pt>
                <c:pt idx="17">
                  <c:v>10.1138425925926</c:v>
                </c:pt>
                <c:pt idx="18">
                  <c:v>10.250912037037</c:v>
                </c:pt>
                <c:pt idx="19">
                  <c:v>10.1322453703704</c:v>
                </c:pt>
                <c:pt idx="20">
                  <c:v>10.2090183080808</c:v>
                </c:pt>
                <c:pt idx="21">
                  <c:v>10.1575505050505</c:v>
                </c:pt>
                <c:pt idx="22">
                  <c:v>10.4510227272727</c:v>
                </c:pt>
                <c:pt idx="23">
                  <c:v>10.4729009324009</c:v>
                </c:pt>
                <c:pt idx="24">
                  <c:v>10.3941530691531</c:v>
                </c:pt>
                <c:pt idx="25">
                  <c:v>10.3570551670552</c:v>
                </c:pt>
                <c:pt idx="26">
                  <c:v>10.4156196581197</c:v>
                </c:pt>
                <c:pt idx="27">
                  <c:v>10.3051709401709</c:v>
                </c:pt>
                <c:pt idx="28">
                  <c:v>10.237905982906</c:v>
                </c:pt>
                <c:pt idx="29">
                  <c:v>10.4133333333333</c:v>
                </c:pt>
                <c:pt idx="30">
                  <c:v>10.5307234432234</c:v>
                </c:pt>
                <c:pt idx="31">
                  <c:v>10.6573717948718</c:v>
                </c:pt>
                <c:pt idx="32">
                  <c:v>10.6197847985348</c:v>
                </c:pt>
                <c:pt idx="33">
                  <c:v>10.70461996337</c:v>
                </c:pt>
                <c:pt idx="34">
                  <c:v>10.6720833333333</c:v>
                </c:pt>
                <c:pt idx="35">
                  <c:v>10.5702976190476</c:v>
                </c:pt>
                <c:pt idx="36">
                  <c:v>10.4850595238095</c:v>
                </c:pt>
                <c:pt idx="37">
                  <c:v>10.4645238095238</c:v>
                </c:pt>
                <c:pt idx="38">
                  <c:v>10.532380952381</c:v>
                </c:pt>
                <c:pt idx="39">
                  <c:v>10.4961904761905</c:v>
                </c:pt>
                <c:pt idx="40">
                  <c:v>10.5730952380952</c:v>
                </c:pt>
                <c:pt idx="41">
                  <c:v>10.5019047619048</c:v>
                </c:pt>
                <c:pt idx="42">
                  <c:v>10.6461904761905</c:v>
                </c:pt>
                <c:pt idx="43">
                  <c:v>10.6039285714286</c:v>
                </c:pt>
                <c:pt idx="44">
                  <c:v>10.632619047619</c:v>
                </c:pt>
                <c:pt idx="45">
                  <c:v>10.7013095238095</c:v>
                </c:pt>
                <c:pt idx="46">
                  <c:v>10.8294047619048</c:v>
                </c:pt>
                <c:pt idx="47">
                  <c:v>10.8780357142857</c:v>
                </c:pt>
                <c:pt idx="48">
                  <c:v>10.7997023809524</c:v>
                </c:pt>
                <c:pt idx="49">
                  <c:v>10.8619642857143</c:v>
                </c:pt>
                <c:pt idx="50">
                  <c:v>10.9029761904762</c:v>
                </c:pt>
                <c:pt idx="51">
                  <c:v>10.747380952381</c:v>
                </c:pt>
                <c:pt idx="52">
                  <c:v>10.5841071428571</c:v>
                </c:pt>
                <c:pt idx="53">
                  <c:v>10.6130357142857</c:v>
                </c:pt>
                <c:pt idx="54">
                  <c:v>10.5160119047619</c:v>
                </c:pt>
                <c:pt idx="55">
                  <c:v>10.4735714285714</c:v>
                </c:pt>
                <c:pt idx="56">
                  <c:v>10.4882142857143</c:v>
                </c:pt>
                <c:pt idx="57">
                  <c:v>10.4219047619048</c:v>
                </c:pt>
                <c:pt idx="58">
                  <c:v>10.4595238095238</c:v>
                </c:pt>
                <c:pt idx="59">
                  <c:v>10.6083333333333</c:v>
                </c:pt>
                <c:pt idx="60">
                  <c:v>10.4659325396825</c:v>
                </c:pt>
                <c:pt idx="61">
                  <c:v>10.512123015873</c:v>
                </c:pt>
                <c:pt idx="62">
                  <c:v>10.6050198412698</c:v>
                </c:pt>
                <c:pt idx="63">
                  <c:v>10.6643055555556</c:v>
                </c:pt>
                <c:pt idx="64">
                  <c:v>10.5261507936508</c:v>
                </c:pt>
                <c:pt idx="65">
                  <c:v>10.454623015873</c:v>
                </c:pt>
                <c:pt idx="66">
                  <c:v>10.4400992063492</c:v>
                </c:pt>
                <c:pt idx="67">
                  <c:v>10.465119047619</c:v>
                </c:pt>
                <c:pt idx="68">
                  <c:v>10.339503968254</c:v>
                </c:pt>
                <c:pt idx="69">
                  <c:v>10.4599206349206</c:v>
                </c:pt>
                <c:pt idx="70">
                  <c:v>10.6789682539683</c:v>
                </c:pt>
                <c:pt idx="71">
                  <c:v>10.8112103174603</c:v>
                </c:pt>
                <c:pt idx="72">
                  <c:v>10.7931746031746</c:v>
                </c:pt>
                <c:pt idx="73">
                  <c:v>10.8616468253968</c:v>
                </c:pt>
                <c:pt idx="74">
                  <c:v>10.8265277777778</c:v>
                </c:pt>
                <c:pt idx="75">
                  <c:v>10.7477182539683</c:v>
                </c:pt>
                <c:pt idx="76">
                  <c:v>10.7999206349206</c:v>
                </c:pt>
                <c:pt idx="77">
                  <c:v>10.800753968254</c:v>
                </c:pt>
                <c:pt idx="78">
                  <c:v>10.7329166666667</c:v>
                </c:pt>
                <c:pt idx="79">
                  <c:v>10.7567261904762</c:v>
                </c:pt>
                <c:pt idx="80">
                  <c:v>10.76125</c:v>
                </c:pt>
                <c:pt idx="81">
                  <c:v>10.8687103174603</c:v>
                </c:pt>
                <c:pt idx="82">
                  <c:v>11.0902579365079</c:v>
                </c:pt>
                <c:pt idx="83">
                  <c:v>11.279880952381</c:v>
                </c:pt>
                <c:pt idx="84">
                  <c:v>11.2396428571429</c:v>
                </c:pt>
                <c:pt idx="85">
                  <c:v>11.3225</c:v>
                </c:pt>
                <c:pt idx="86">
                  <c:v>11.162380952381</c:v>
                </c:pt>
                <c:pt idx="87">
                  <c:v>11.0692857142857</c:v>
                </c:pt>
                <c:pt idx="88">
                  <c:v>11.0792857142857</c:v>
                </c:pt>
                <c:pt idx="89">
                  <c:v>11.2310714285714</c:v>
                </c:pt>
                <c:pt idx="90">
                  <c:v>11.2359523809524</c:v>
                </c:pt>
                <c:pt idx="91">
                  <c:v>11.2702182539683</c:v>
                </c:pt>
                <c:pt idx="92">
                  <c:v>11.232003968254</c:v>
                </c:pt>
                <c:pt idx="93">
                  <c:v>11.1690277777778</c:v>
                </c:pt>
                <c:pt idx="94">
                  <c:v>11.0134325396825</c:v>
                </c:pt>
                <c:pt idx="95">
                  <c:v>10.9659325396825</c:v>
                </c:pt>
                <c:pt idx="96">
                  <c:v>11.0695238095238</c:v>
                </c:pt>
                <c:pt idx="97">
                  <c:v>11.157619047619</c:v>
                </c:pt>
                <c:pt idx="98">
                  <c:v>11.2870238095238</c:v>
                </c:pt>
                <c:pt idx="99">
                  <c:v>11.4081349206349</c:v>
                </c:pt>
                <c:pt idx="100">
                  <c:v>11.4373412698413</c:v>
                </c:pt>
                <c:pt idx="101">
                  <c:v>11.3419841269841</c:v>
                </c:pt>
                <c:pt idx="102">
                  <c:v>11.2288888888889</c:v>
                </c:pt>
                <c:pt idx="103">
                  <c:v>11.1243650793651</c:v>
                </c:pt>
                <c:pt idx="104">
                  <c:v>10.9965873015873</c:v>
                </c:pt>
                <c:pt idx="105">
                  <c:v>11.0384722222222</c:v>
                </c:pt>
                <c:pt idx="106">
                  <c:v>10.9533531746032</c:v>
                </c:pt>
                <c:pt idx="107">
                  <c:v>11.0284722222222</c:v>
                </c:pt>
                <c:pt idx="108">
                  <c:v>11.1588293650794</c:v>
                </c:pt>
                <c:pt idx="109">
                  <c:v>11.2890674603175</c:v>
                </c:pt>
                <c:pt idx="110">
                  <c:v>11.1722619047619</c:v>
                </c:pt>
                <c:pt idx="111">
                  <c:v>11.229880952381</c:v>
                </c:pt>
                <c:pt idx="112">
                  <c:v>11.1961904761905</c:v>
                </c:pt>
                <c:pt idx="113">
                  <c:v>11.0767857142857</c:v>
                </c:pt>
                <c:pt idx="114">
                  <c:v>10.9486904761905</c:v>
                </c:pt>
                <c:pt idx="115">
                  <c:v>11.1727380952381</c:v>
                </c:pt>
                <c:pt idx="116">
                  <c:v>11.1636904761905</c:v>
                </c:pt>
                <c:pt idx="117">
                  <c:v>11.2660714285714</c:v>
                </c:pt>
                <c:pt idx="118">
                  <c:v>11.2714285714286</c:v>
                </c:pt>
                <c:pt idx="119">
                  <c:v>11.3894047619048</c:v>
                </c:pt>
                <c:pt idx="120">
                  <c:v>11.2943253968254</c:v>
                </c:pt>
                <c:pt idx="121">
                  <c:v>11.4421097883598</c:v>
                </c:pt>
                <c:pt idx="122">
                  <c:v>11.4093716931217</c:v>
                </c:pt>
                <c:pt idx="123">
                  <c:v>11.3624669312169</c:v>
                </c:pt>
                <c:pt idx="124">
                  <c:v>11.3660383597884</c:v>
                </c:pt>
                <c:pt idx="125">
                  <c:v>11.3705224867725</c:v>
                </c:pt>
                <c:pt idx="126">
                  <c:v>11.2572619047619</c:v>
                </c:pt>
                <c:pt idx="127">
                  <c:v>11.1807142857143</c:v>
                </c:pt>
                <c:pt idx="128">
                  <c:v>11.1802380952381</c:v>
                </c:pt>
                <c:pt idx="129">
                  <c:v>11.0459523809524</c:v>
                </c:pt>
                <c:pt idx="130">
                  <c:v>11.0539801375096</c:v>
                </c:pt>
              </c:numCache>
            </c:numRef>
          </c:val>
          <c:smooth val="1"/>
        </c:ser>
        <c:ser>
          <c:idx val="1"/>
          <c:order val="1"/>
          <c:spPr>
            <a:solidFill>
              <a:srgbClr val="ff420e"/>
            </a:solidFill>
            <a:ln w="28800">
              <a:solidFill>
                <a:srgbClr val="ff420e"/>
              </a:solidFill>
              <a:round/>
            </a:ln>
          </c:spPr>
          <c:marker>
            <c:symbol val="none"/>
          </c:marker>
          <c:dLbls>
            <c:txPr>
              <a:bodyPr wrap="none"/>
              <a:lstStyle/>
              <a:p>
                <a:pPr>
                  <a:defRPr b="0" sz="1000" spc="-1" strike="noStrike">
                    <a:solidFill>
                      <a:srgbClr val="000000"/>
                    </a:solidFill>
                    <a:latin typeface="Arial"/>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Sheet3!$A$792:$A$925</c:f>
              <c:strCache>
                <c:ptCount val="134"/>
                <c:pt idx="0">
                  <c:v/>
                </c:pt>
                <c:pt idx="1">
                  <c:v/>
                </c:pt>
                <c:pt idx="2">
                  <c:v/>
                </c:pt>
                <c:pt idx="3">
                  <c:v>1895</c:v>
                </c:pt>
                <c:pt idx="4">
                  <c:v/>
                </c:pt>
                <c:pt idx="5">
                  <c:v/>
                </c:pt>
                <c:pt idx="6">
                  <c:v/>
                </c:pt>
                <c:pt idx="7">
                  <c:v/>
                </c:pt>
                <c:pt idx="8">
                  <c:v>1900</c:v>
                </c:pt>
                <c:pt idx="9">
                  <c:v/>
                </c:pt>
                <c:pt idx="10">
                  <c:v/>
                </c:pt>
                <c:pt idx="11">
                  <c:v/>
                </c:pt>
                <c:pt idx="12">
                  <c:v/>
                </c:pt>
                <c:pt idx="13">
                  <c:v>1905</c:v>
                </c:pt>
                <c:pt idx="14">
                  <c:v/>
                </c:pt>
                <c:pt idx="15">
                  <c:v/>
                </c:pt>
                <c:pt idx="16">
                  <c:v/>
                </c:pt>
                <c:pt idx="17">
                  <c:v/>
                </c:pt>
                <c:pt idx="18">
                  <c:v>1910</c:v>
                </c:pt>
                <c:pt idx="19">
                  <c:v/>
                </c:pt>
                <c:pt idx="20">
                  <c:v/>
                </c:pt>
                <c:pt idx="21">
                  <c:v/>
                </c:pt>
                <c:pt idx="22">
                  <c:v/>
                </c:pt>
                <c:pt idx="23">
                  <c:v>1915</c:v>
                </c:pt>
                <c:pt idx="24">
                  <c:v/>
                </c:pt>
                <c:pt idx="25">
                  <c:v/>
                </c:pt>
                <c:pt idx="26">
                  <c:v/>
                </c:pt>
                <c:pt idx="27">
                  <c:v/>
                </c:pt>
                <c:pt idx="28">
                  <c:v>1920</c:v>
                </c:pt>
                <c:pt idx="29">
                  <c:v/>
                </c:pt>
                <c:pt idx="30">
                  <c:v/>
                </c:pt>
                <c:pt idx="31">
                  <c:v/>
                </c:pt>
                <c:pt idx="32">
                  <c:v/>
                </c:pt>
                <c:pt idx="33">
                  <c:v>1925</c:v>
                </c:pt>
                <c:pt idx="34">
                  <c:v/>
                </c:pt>
                <c:pt idx="35">
                  <c:v/>
                </c:pt>
                <c:pt idx="36">
                  <c:v/>
                </c:pt>
                <c:pt idx="37">
                  <c:v/>
                </c:pt>
                <c:pt idx="38">
                  <c:v>1930</c:v>
                </c:pt>
                <c:pt idx="39">
                  <c:v/>
                </c:pt>
                <c:pt idx="40">
                  <c:v/>
                </c:pt>
                <c:pt idx="41">
                  <c:v/>
                </c:pt>
                <c:pt idx="42">
                  <c:v/>
                </c:pt>
                <c:pt idx="43">
                  <c:v>1935</c:v>
                </c:pt>
                <c:pt idx="44">
                  <c:v/>
                </c:pt>
                <c:pt idx="45">
                  <c:v/>
                </c:pt>
                <c:pt idx="46">
                  <c:v/>
                </c:pt>
                <c:pt idx="47">
                  <c:v/>
                </c:pt>
                <c:pt idx="48">
                  <c:v>1940</c:v>
                </c:pt>
                <c:pt idx="49">
                  <c:v/>
                </c:pt>
                <c:pt idx="50">
                  <c:v/>
                </c:pt>
                <c:pt idx="51">
                  <c:v/>
                </c:pt>
                <c:pt idx="52">
                  <c:v/>
                </c:pt>
                <c:pt idx="53">
                  <c:v>1945</c:v>
                </c:pt>
                <c:pt idx="54">
                  <c:v/>
                </c:pt>
                <c:pt idx="55">
                  <c:v/>
                </c:pt>
                <c:pt idx="56">
                  <c:v/>
                </c:pt>
                <c:pt idx="57">
                  <c:v/>
                </c:pt>
                <c:pt idx="58">
                  <c:v>1950</c:v>
                </c:pt>
                <c:pt idx="59">
                  <c:v/>
                </c:pt>
                <c:pt idx="60">
                  <c:v/>
                </c:pt>
                <c:pt idx="61">
                  <c:v/>
                </c:pt>
                <c:pt idx="62">
                  <c:v/>
                </c:pt>
                <c:pt idx="63">
                  <c:v>1955</c:v>
                </c:pt>
                <c:pt idx="64">
                  <c:v/>
                </c:pt>
                <c:pt idx="65">
                  <c:v/>
                </c:pt>
                <c:pt idx="66">
                  <c:v/>
                </c:pt>
                <c:pt idx="67">
                  <c:v/>
                </c:pt>
                <c:pt idx="68">
                  <c:v>1960</c:v>
                </c:pt>
                <c:pt idx="69">
                  <c:v/>
                </c:pt>
                <c:pt idx="70">
                  <c:v/>
                </c:pt>
                <c:pt idx="71">
                  <c:v/>
                </c:pt>
                <c:pt idx="72">
                  <c:v/>
                </c:pt>
                <c:pt idx="73">
                  <c:v>1965</c:v>
                </c:pt>
                <c:pt idx="74">
                  <c:v/>
                </c:pt>
                <c:pt idx="75">
                  <c:v/>
                </c:pt>
                <c:pt idx="76">
                  <c:v/>
                </c:pt>
                <c:pt idx="77">
                  <c:v/>
                </c:pt>
                <c:pt idx="78">
                  <c:v>1970</c:v>
                </c:pt>
                <c:pt idx="79">
                  <c:v/>
                </c:pt>
                <c:pt idx="80">
                  <c:v/>
                </c:pt>
                <c:pt idx="81">
                  <c:v/>
                </c:pt>
                <c:pt idx="82">
                  <c:v/>
                </c:pt>
                <c:pt idx="83">
                  <c:v>1975</c:v>
                </c:pt>
                <c:pt idx="84">
                  <c:v/>
                </c:pt>
                <c:pt idx="85">
                  <c:v/>
                </c:pt>
                <c:pt idx="86">
                  <c:v/>
                </c:pt>
                <c:pt idx="87">
                  <c:v/>
                </c:pt>
                <c:pt idx="88">
                  <c:v>1980</c:v>
                </c:pt>
                <c:pt idx="89">
                  <c:v/>
                </c:pt>
                <c:pt idx="90">
                  <c:v/>
                </c:pt>
                <c:pt idx="91">
                  <c:v/>
                </c:pt>
                <c:pt idx="92">
                  <c:v/>
                </c:pt>
                <c:pt idx="93">
                  <c:v>1985</c:v>
                </c:pt>
                <c:pt idx="94">
                  <c:v/>
                </c:pt>
                <c:pt idx="95">
                  <c:v/>
                </c:pt>
                <c:pt idx="96">
                  <c:v/>
                </c:pt>
                <c:pt idx="97">
                  <c:v/>
                </c:pt>
                <c:pt idx="98">
                  <c:v>1990</c:v>
                </c:pt>
                <c:pt idx="99">
                  <c:v/>
                </c:pt>
                <c:pt idx="100">
                  <c:v/>
                </c:pt>
                <c:pt idx="101">
                  <c:v/>
                </c:pt>
                <c:pt idx="102">
                  <c:v/>
                </c:pt>
                <c:pt idx="103">
                  <c:v>1995</c:v>
                </c:pt>
                <c:pt idx="104">
                  <c:v/>
                </c:pt>
                <c:pt idx="105">
                  <c:v/>
                </c:pt>
                <c:pt idx="106">
                  <c:v/>
                </c:pt>
                <c:pt idx="107">
                  <c:v/>
                </c:pt>
                <c:pt idx="108">
                  <c:v>2000</c:v>
                </c:pt>
                <c:pt idx="109">
                  <c:v/>
                </c:pt>
                <c:pt idx="110">
                  <c:v/>
                </c:pt>
                <c:pt idx="111">
                  <c:v/>
                </c:pt>
                <c:pt idx="112">
                  <c:v/>
                </c:pt>
                <c:pt idx="113">
                  <c:v>2005</c:v>
                </c:pt>
                <c:pt idx="114">
                  <c:v/>
                </c:pt>
                <c:pt idx="115">
                  <c:v/>
                </c:pt>
                <c:pt idx="116">
                  <c:v/>
                </c:pt>
                <c:pt idx="117">
                  <c:v/>
                </c:pt>
                <c:pt idx="118">
                  <c:v>2010</c:v>
                </c:pt>
                <c:pt idx="119">
                  <c:v/>
                </c:pt>
                <c:pt idx="120">
                  <c:v/>
                </c:pt>
                <c:pt idx="121">
                  <c:v/>
                </c:pt>
                <c:pt idx="122">
                  <c:v/>
                </c:pt>
                <c:pt idx="123">
                  <c:v>2015</c:v>
                </c:pt>
                <c:pt idx="124">
                  <c:v/>
                </c:pt>
                <c:pt idx="125">
                  <c:v/>
                </c:pt>
                <c:pt idx="126">
                  <c:v/>
                </c:pt>
                <c:pt idx="127">
                  <c:v/>
                </c:pt>
                <c:pt idx="128">
                  <c:v>2020</c:v>
                </c:pt>
                <c:pt idx="129">
                  <c:v/>
                </c:pt>
                <c:pt idx="130">
                  <c:v/>
                </c:pt>
                <c:pt idx="131">
                  <c:v/>
                </c:pt>
                <c:pt idx="132">
                  <c:v/>
                </c:pt>
                <c:pt idx="133">
                  <c:v/>
                </c:pt>
              </c:strCache>
            </c:strRef>
          </c:cat>
          <c:val>
            <c:numRef>
              <c:f>Sheet3!$D$792:$D$925</c:f>
              <c:numCache>
                <c:formatCode>General</c:formatCode>
                <c:ptCount val="134"/>
                <c:pt idx="0">
                  <c:v>9.66349966931217</c:v>
                </c:pt>
                <c:pt idx="1">
                  <c:v>9.86586078042328</c:v>
                </c:pt>
                <c:pt idx="2">
                  <c:v>10.0586038359788</c:v>
                </c:pt>
                <c:pt idx="3">
                  <c:v>10.2300205026455</c:v>
                </c:pt>
                <c:pt idx="4">
                  <c:v>10.3681663359788</c:v>
                </c:pt>
                <c:pt idx="5">
                  <c:v>10.4606663359788</c:v>
                </c:pt>
                <c:pt idx="6">
                  <c:v>10.5323908730159</c:v>
                </c:pt>
                <c:pt idx="7">
                  <c:v>10.4747569444444</c:v>
                </c:pt>
                <c:pt idx="8">
                  <c:v>10.4178224206349</c:v>
                </c:pt>
                <c:pt idx="9">
                  <c:v>10.4953819444444</c:v>
                </c:pt>
                <c:pt idx="10">
                  <c:v>10.4803819444444</c:v>
                </c:pt>
                <c:pt idx="11">
                  <c:v>10.464375</c:v>
                </c:pt>
                <c:pt idx="12">
                  <c:v>10.4455208333333</c:v>
                </c:pt>
                <c:pt idx="13">
                  <c:v>10.34375</c:v>
                </c:pt>
                <c:pt idx="14">
                  <c:v>10.4038541666667</c:v>
                </c:pt>
                <c:pt idx="15">
                  <c:v>10.3372858796296</c:v>
                </c:pt>
                <c:pt idx="16">
                  <c:v>10.3095949074074</c:v>
                </c:pt>
                <c:pt idx="17">
                  <c:v>10.2540046296296</c:v>
                </c:pt>
                <c:pt idx="18">
                  <c:v>10.2584768518519</c:v>
                </c:pt>
                <c:pt idx="19">
                  <c:v>10.2258101851852</c:v>
                </c:pt>
                <c:pt idx="20">
                  <c:v>10.2316908670034</c:v>
                </c:pt>
                <c:pt idx="21">
                  <c:v>10.207015993266</c:v>
                </c:pt>
                <c:pt idx="22">
                  <c:v>10.2824326599327</c:v>
                </c:pt>
                <c:pt idx="23">
                  <c:v>10.361906484719</c:v>
                </c:pt>
                <c:pt idx="24">
                  <c:v>10.2631992197617</c:v>
                </c:pt>
                <c:pt idx="25">
                  <c:v>10.283036737568</c:v>
                </c:pt>
                <c:pt idx="26">
                  <c:v>10.2865850815851</c:v>
                </c:pt>
                <c:pt idx="27">
                  <c:v>10.3780968337218</c:v>
                </c:pt>
                <c:pt idx="28">
                  <c:v>10.3554034576535</c:v>
                </c:pt>
                <c:pt idx="29">
                  <c:v>10.4037432012432</c:v>
                </c:pt>
                <c:pt idx="30">
                  <c:v>10.4438893051393</c:v>
                </c:pt>
                <c:pt idx="31">
                  <c:v>10.5364957264957</c:v>
                </c:pt>
                <c:pt idx="32">
                  <c:v>10.4624778693529</c:v>
                </c:pt>
                <c:pt idx="33">
                  <c:v>10.471262973138</c:v>
                </c:pt>
                <c:pt idx="34">
                  <c:v>10.5427083333333</c:v>
                </c:pt>
                <c:pt idx="35">
                  <c:v>10.5505105311355</c:v>
                </c:pt>
                <c:pt idx="36">
                  <c:v>10.5712156593407</c:v>
                </c:pt>
                <c:pt idx="37">
                  <c:v>10.5421543040293</c:v>
                </c:pt>
                <c:pt idx="38">
                  <c:v>10.6185004578755</c:v>
                </c:pt>
                <c:pt idx="39">
                  <c:v>10.5841369047619</c:v>
                </c:pt>
                <c:pt idx="40">
                  <c:v>10.5716964285714</c:v>
                </c:pt>
                <c:pt idx="41">
                  <c:v>10.4934821428571</c:v>
                </c:pt>
                <c:pt idx="42">
                  <c:v>10.5553571428571</c:v>
                </c:pt>
                <c:pt idx="43">
                  <c:v>10.5681547619048</c:v>
                </c:pt>
                <c:pt idx="44">
                  <c:v>10.5644047619048</c:v>
                </c:pt>
                <c:pt idx="45">
                  <c:v>10.6372023809524</c:v>
                </c:pt>
                <c:pt idx="46">
                  <c:v>10.6656547619048</c:v>
                </c:pt>
                <c:pt idx="47">
                  <c:v>10.7621130952381</c:v>
                </c:pt>
                <c:pt idx="48">
                  <c:v>10.7018154761905</c:v>
                </c:pt>
                <c:pt idx="49">
                  <c:v>10.7472916666667</c:v>
                </c:pt>
                <c:pt idx="50">
                  <c:v>10.8021428571429</c:v>
                </c:pt>
                <c:pt idx="51">
                  <c:v>10.7883928571429</c:v>
                </c:pt>
                <c:pt idx="52">
                  <c:v>10.7310714285714</c:v>
                </c:pt>
                <c:pt idx="53">
                  <c:v>10.706369047619</c:v>
                </c:pt>
                <c:pt idx="54">
                  <c:v>10.6889880952381</c:v>
                </c:pt>
                <c:pt idx="55">
                  <c:v>10.6882738095238</c:v>
                </c:pt>
                <c:pt idx="56">
                  <c:v>10.6177976190476</c:v>
                </c:pt>
                <c:pt idx="57">
                  <c:v>10.503005952381</c:v>
                </c:pt>
                <c:pt idx="58">
                  <c:v>10.5362797619048</c:v>
                </c:pt>
                <c:pt idx="59">
                  <c:v>10.5621726190476</c:v>
                </c:pt>
                <c:pt idx="60">
                  <c:v>10.469751984127</c:v>
                </c:pt>
                <c:pt idx="61">
                  <c:v>10.5001686507937</c:v>
                </c:pt>
                <c:pt idx="62">
                  <c:v>10.5134623015873</c:v>
                </c:pt>
                <c:pt idx="63">
                  <c:v>10.5619146825397</c:v>
                </c:pt>
                <c:pt idx="64">
                  <c:v>10.5672420634921</c:v>
                </c:pt>
                <c:pt idx="65">
                  <c:v>10.4602777777778</c:v>
                </c:pt>
                <c:pt idx="66">
                  <c:v>10.4761111111111</c:v>
                </c:pt>
                <c:pt idx="67">
                  <c:v>10.5350694444444</c:v>
                </c:pt>
                <c:pt idx="68">
                  <c:v>10.5019047619048</c:v>
                </c:pt>
                <c:pt idx="69">
                  <c:v>10.4930357142857</c:v>
                </c:pt>
                <c:pt idx="70">
                  <c:v>10.5667956349206</c:v>
                </c:pt>
                <c:pt idx="71">
                  <c:v>10.6256547619048</c:v>
                </c:pt>
                <c:pt idx="72">
                  <c:v>10.6291468253968</c:v>
                </c:pt>
                <c:pt idx="73">
                  <c:v>10.6005753968254</c:v>
                </c:pt>
                <c:pt idx="74">
                  <c:v>10.6432242063492</c:v>
                </c:pt>
                <c:pt idx="75">
                  <c:v>10.7133432539683</c:v>
                </c:pt>
                <c:pt idx="76">
                  <c:v>10.8055654761905</c:v>
                </c:pt>
                <c:pt idx="77">
                  <c:v>10.7969642857143</c:v>
                </c:pt>
                <c:pt idx="78">
                  <c:v>10.7972817460317</c:v>
                </c:pt>
                <c:pt idx="79">
                  <c:v>10.791626984127</c:v>
                </c:pt>
                <c:pt idx="80">
                  <c:v>10.7544841269841</c:v>
                </c:pt>
                <c:pt idx="81">
                  <c:v>10.8343154761905</c:v>
                </c:pt>
                <c:pt idx="82">
                  <c:v>10.945505952381</c:v>
                </c:pt>
                <c:pt idx="83">
                  <c:v>11.0063988095238</c:v>
                </c:pt>
                <c:pt idx="84">
                  <c:v>10.9981845238095</c:v>
                </c:pt>
                <c:pt idx="85">
                  <c:v>11.041875</c:v>
                </c:pt>
                <c:pt idx="86">
                  <c:v>11.0155456349206</c:v>
                </c:pt>
                <c:pt idx="87">
                  <c:v>11.0797718253968</c:v>
                </c:pt>
                <c:pt idx="88">
                  <c:v>11.1795833333333</c:v>
                </c:pt>
                <c:pt idx="89">
                  <c:v>11.2353571428571</c:v>
                </c:pt>
                <c:pt idx="90">
                  <c:v>11.2792261904762</c:v>
                </c:pt>
                <c:pt idx="91">
                  <c:v>11.2162996031746</c:v>
                </c:pt>
                <c:pt idx="92">
                  <c:v>11.1506448412698</c:v>
                </c:pt>
                <c:pt idx="93">
                  <c:v>11.1241567460317</c:v>
                </c:pt>
                <c:pt idx="94">
                  <c:v>11.122251984127</c:v>
                </c:pt>
                <c:pt idx="95">
                  <c:v>11.1009424603175</c:v>
                </c:pt>
                <c:pt idx="96">
                  <c:v>11.169871031746</c:v>
                </c:pt>
                <c:pt idx="97">
                  <c:v>11.1948115079365</c:v>
                </c:pt>
                <c:pt idx="98">
                  <c:v>11.2280257936508</c:v>
                </c:pt>
                <c:pt idx="99">
                  <c:v>11.2107837301587</c:v>
                </c:pt>
                <c:pt idx="100">
                  <c:v>11.2016369047619</c:v>
                </c:pt>
                <c:pt idx="101">
                  <c:v>11.205753968254</c:v>
                </c:pt>
                <c:pt idx="102">
                  <c:v>11.193253968254</c:v>
                </c:pt>
                <c:pt idx="103">
                  <c:v>11.2056944444444</c:v>
                </c:pt>
                <c:pt idx="104">
                  <c:v>11.2023611111111</c:v>
                </c:pt>
                <c:pt idx="105">
                  <c:v>11.2379067460317</c:v>
                </c:pt>
                <c:pt idx="106">
                  <c:v>11.1476686507937</c:v>
                </c:pt>
                <c:pt idx="107">
                  <c:v>11.1286805555556</c:v>
                </c:pt>
                <c:pt idx="108">
                  <c:v>11.1415972222222</c:v>
                </c:pt>
                <c:pt idx="109">
                  <c:v>11.1428273809524</c:v>
                </c:pt>
                <c:pt idx="110">
                  <c:v>11.1053670634921</c:v>
                </c:pt>
                <c:pt idx="111">
                  <c:v>11.0916170634921</c:v>
                </c:pt>
                <c:pt idx="112">
                  <c:v>11.1123313492063</c:v>
                </c:pt>
                <c:pt idx="113">
                  <c:v>11.1178075396825</c:v>
                </c:pt>
                <c:pt idx="114">
                  <c:v>11.118878968254</c:v>
                </c:pt>
                <c:pt idx="115">
                  <c:v>11.1725</c:v>
                </c:pt>
                <c:pt idx="116">
                  <c:v>11.1967857142857</c:v>
                </c:pt>
                <c:pt idx="117">
                  <c:v>11.231130952381</c:v>
                </c:pt>
                <c:pt idx="118">
                  <c:v>11.1741071428571</c:v>
                </c:pt>
                <c:pt idx="119">
                  <c:v>11.1690476190476</c:v>
                </c:pt>
                <c:pt idx="120">
                  <c:v>11.2335317460317</c:v>
                </c:pt>
                <c:pt idx="121">
                  <c:v>11.3029001322751</c:v>
                </c:pt>
                <c:pt idx="122">
                  <c:v>11.3377215608466</c:v>
                </c:pt>
                <c:pt idx="123">
                  <c:v>11.3169477513228</c:v>
                </c:pt>
                <c:pt idx="124">
                  <c:v>11.3777215608466</c:v>
                </c:pt>
                <c:pt idx="125">
                  <c:v>11.3324239417989</c:v>
                </c:pt>
                <c:pt idx="126">
                  <c:v>11.3496858465608</c:v>
                </c:pt>
                <c:pt idx="127">
                  <c:v>11.295042989418</c:v>
                </c:pt>
                <c:pt idx="128">
                  <c:v>11.2713525132275</c:v>
                </c:pt>
                <c:pt idx="129">
                  <c:v>11.2059953703704</c:v>
                </c:pt>
                <c:pt idx="130">
                  <c:v>11.212251312141</c:v>
                </c:pt>
              </c:numCache>
            </c:numRef>
          </c:val>
          <c:smooth val="1"/>
        </c:ser>
        <c:ser>
          <c:idx val="2"/>
          <c:order val="2"/>
          <c:spPr>
            <a:solidFill>
              <a:srgbClr val="0066cc"/>
            </a:solidFill>
            <a:ln w="28800">
              <a:solidFill>
                <a:srgbClr val="0066cc"/>
              </a:solidFill>
              <a:round/>
            </a:ln>
          </c:spPr>
          <c:marker>
            <c:symbol val="none"/>
          </c:marker>
          <c:dLbls>
            <c:txPr>
              <a:bodyPr wrap="none"/>
              <a:lstStyle/>
              <a:p>
                <a:pPr>
                  <a:defRPr b="0" sz="1000" spc="-1" strike="noStrike">
                    <a:solidFill>
                      <a:srgbClr val="000000"/>
                    </a:solidFill>
                    <a:latin typeface="Arial"/>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Sheet3!$A$792:$A$925</c:f>
              <c:strCache>
                <c:ptCount val="134"/>
                <c:pt idx="0">
                  <c:v/>
                </c:pt>
                <c:pt idx="1">
                  <c:v/>
                </c:pt>
                <c:pt idx="2">
                  <c:v/>
                </c:pt>
                <c:pt idx="3">
                  <c:v>1895</c:v>
                </c:pt>
                <c:pt idx="4">
                  <c:v/>
                </c:pt>
                <c:pt idx="5">
                  <c:v/>
                </c:pt>
                <c:pt idx="6">
                  <c:v/>
                </c:pt>
                <c:pt idx="7">
                  <c:v/>
                </c:pt>
                <c:pt idx="8">
                  <c:v>1900</c:v>
                </c:pt>
                <c:pt idx="9">
                  <c:v/>
                </c:pt>
                <c:pt idx="10">
                  <c:v/>
                </c:pt>
                <c:pt idx="11">
                  <c:v/>
                </c:pt>
                <c:pt idx="12">
                  <c:v/>
                </c:pt>
                <c:pt idx="13">
                  <c:v>1905</c:v>
                </c:pt>
                <c:pt idx="14">
                  <c:v/>
                </c:pt>
                <c:pt idx="15">
                  <c:v/>
                </c:pt>
                <c:pt idx="16">
                  <c:v/>
                </c:pt>
                <c:pt idx="17">
                  <c:v/>
                </c:pt>
                <c:pt idx="18">
                  <c:v>1910</c:v>
                </c:pt>
                <c:pt idx="19">
                  <c:v/>
                </c:pt>
                <c:pt idx="20">
                  <c:v/>
                </c:pt>
                <c:pt idx="21">
                  <c:v/>
                </c:pt>
                <c:pt idx="22">
                  <c:v/>
                </c:pt>
                <c:pt idx="23">
                  <c:v>1915</c:v>
                </c:pt>
                <c:pt idx="24">
                  <c:v/>
                </c:pt>
                <c:pt idx="25">
                  <c:v/>
                </c:pt>
                <c:pt idx="26">
                  <c:v/>
                </c:pt>
                <c:pt idx="27">
                  <c:v/>
                </c:pt>
                <c:pt idx="28">
                  <c:v>1920</c:v>
                </c:pt>
                <c:pt idx="29">
                  <c:v/>
                </c:pt>
                <c:pt idx="30">
                  <c:v/>
                </c:pt>
                <c:pt idx="31">
                  <c:v/>
                </c:pt>
                <c:pt idx="32">
                  <c:v/>
                </c:pt>
                <c:pt idx="33">
                  <c:v>1925</c:v>
                </c:pt>
                <c:pt idx="34">
                  <c:v/>
                </c:pt>
                <c:pt idx="35">
                  <c:v/>
                </c:pt>
                <c:pt idx="36">
                  <c:v/>
                </c:pt>
                <c:pt idx="37">
                  <c:v/>
                </c:pt>
                <c:pt idx="38">
                  <c:v>1930</c:v>
                </c:pt>
                <c:pt idx="39">
                  <c:v/>
                </c:pt>
                <c:pt idx="40">
                  <c:v/>
                </c:pt>
                <c:pt idx="41">
                  <c:v/>
                </c:pt>
                <c:pt idx="42">
                  <c:v/>
                </c:pt>
                <c:pt idx="43">
                  <c:v>1935</c:v>
                </c:pt>
                <c:pt idx="44">
                  <c:v/>
                </c:pt>
                <c:pt idx="45">
                  <c:v/>
                </c:pt>
                <c:pt idx="46">
                  <c:v/>
                </c:pt>
                <c:pt idx="47">
                  <c:v/>
                </c:pt>
                <c:pt idx="48">
                  <c:v>1940</c:v>
                </c:pt>
                <c:pt idx="49">
                  <c:v/>
                </c:pt>
                <c:pt idx="50">
                  <c:v/>
                </c:pt>
                <c:pt idx="51">
                  <c:v/>
                </c:pt>
                <c:pt idx="52">
                  <c:v/>
                </c:pt>
                <c:pt idx="53">
                  <c:v>1945</c:v>
                </c:pt>
                <c:pt idx="54">
                  <c:v/>
                </c:pt>
                <c:pt idx="55">
                  <c:v/>
                </c:pt>
                <c:pt idx="56">
                  <c:v/>
                </c:pt>
                <c:pt idx="57">
                  <c:v/>
                </c:pt>
                <c:pt idx="58">
                  <c:v>1950</c:v>
                </c:pt>
                <c:pt idx="59">
                  <c:v/>
                </c:pt>
                <c:pt idx="60">
                  <c:v/>
                </c:pt>
                <c:pt idx="61">
                  <c:v/>
                </c:pt>
                <c:pt idx="62">
                  <c:v/>
                </c:pt>
                <c:pt idx="63">
                  <c:v>1955</c:v>
                </c:pt>
                <c:pt idx="64">
                  <c:v/>
                </c:pt>
                <c:pt idx="65">
                  <c:v/>
                </c:pt>
                <c:pt idx="66">
                  <c:v/>
                </c:pt>
                <c:pt idx="67">
                  <c:v/>
                </c:pt>
                <c:pt idx="68">
                  <c:v>1960</c:v>
                </c:pt>
                <c:pt idx="69">
                  <c:v/>
                </c:pt>
                <c:pt idx="70">
                  <c:v/>
                </c:pt>
                <c:pt idx="71">
                  <c:v/>
                </c:pt>
                <c:pt idx="72">
                  <c:v/>
                </c:pt>
                <c:pt idx="73">
                  <c:v>1965</c:v>
                </c:pt>
                <c:pt idx="74">
                  <c:v/>
                </c:pt>
                <c:pt idx="75">
                  <c:v/>
                </c:pt>
                <c:pt idx="76">
                  <c:v/>
                </c:pt>
                <c:pt idx="77">
                  <c:v/>
                </c:pt>
                <c:pt idx="78">
                  <c:v>1970</c:v>
                </c:pt>
                <c:pt idx="79">
                  <c:v/>
                </c:pt>
                <c:pt idx="80">
                  <c:v/>
                </c:pt>
                <c:pt idx="81">
                  <c:v/>
                </c:pt>
                <c:pt idx="82">
                  <c:v/>
                </c:pt>
                <c:pt idx="83">
                  <c:v>1975</c:v>
                </c:pt>
                <c:pt idx="84">
                  <c:v/>
                </c:pt>
                <c:pt idx="85">
                  <c:v/>
                </c:pt>
                <c:pt idx="86">
                  <c:v/>
                </c:pt>
                <c:pt idx="87">
                  <c:v/>
                </c:pt>
                <c:pt idx="88">
                  <c:v>1980</c:v>
                </c:pt>
                <c:pt idx="89">
                  <c:v/>
                </c:pt>
                <c:pt idx="90">
                  <c:v/>
                </c:pt>
                <c:pt idx="91">
                  <c:v/>
                </c:pt>
                <c:pt idx="92">
                  <c:v/>
                </c:pt>
                <c:pt idx="93">
                  <c:v>1985</c:v>
                </c:pt>
                <c:pt idx="94">
                  <c:v/>
                </c:pt>
                <c:pt idx="95">
                  <c:v/>
                </c:pt>
                <c:pt idx="96">
                  <c:v/>
                </c:pt>
                <c:pt idx="97">
                  <c:v/>
                </c:pt>
                <c:pt idx="98">
                  <c:v>1990</c:v>
                </c:pt>
                <c:pt idx="99">
                  <c:v/>
                </c:pt>
                <c:pt idx="100">
                  <c:v/>
                </c:pt>
                <c:pt idx="101">
                  <c:v/>
                </c:pt>
                <c:pt idx="102">
                  <c:v/>
                </c:pt>
                <c:pt idx="103">
                  <c:v>1995</c:v>
                </c:pt>
                <c:pt idx="104">
                  <c:v/>
                </c:pt>
                <c:pt idx="105">
                  <c:v/>
                </c:pt>
                <c:pt idx="106">
                  <c:v/>
                </c:pt>
                <c:pt idx="107">
                  <c:v/>
                </c:pt>
                <c:pt idx="108">
                  <c:v>2000</c:v>
                </c:pt>
                <c:pt idx="109">
                  <c:v/>
                </c:pt>
                <c:pt idx="110">
                  <c:v/>
                </c:pt>
                <c:pt idx="111">
                  <c:v/>
                </c:pt>
                <c:pt idx="112">
                  <c:v/>
                </c:pt>
                <c:pt idx="113">
                  <c:v>2005</c:v>
                </c:pt>
                <c:pt idx="114">
                  <c:v/>
                </c:pt>
                <c:pt idx="115">
                  <c:v/>
                </c:pt>
                <c:pt idx="116">
                  <c:v/>
                </c:pt>
                <c:pt idx="117">
                  <c:v/>
                </c:pt>
                <c:pt idx="118">
                  <c:v>2010</c:v>
                </c:pt>
                <c:pt idx="119">
                  <c:v/>
                </c:pt>
                <c:pt idx="120">
                  <c:v/>
                </c:pt>
                <c:pt idx="121">
                  <c:v/>
                </c:pt>
                <c:pt idx="122">
                  <c:v/>
                </c:pt>
                <c:pt idx="123">
                  <c:v>2015</c:v>
                </c:pt>
                <c:pt idx="124">
                  <c:v/>
                </c:pt>
                <c:pt idx="125">
                  <c:v/>
                </c:pt>
                <c:pt idx="126">
                  <c:v/>
                </c:pt>
                <c:pt idx="127">
                  <c:v/>
                </c:pt>
                <c:pt idx="128">
                  <c:v>2020</c:v>
                </c:pt>
                <c:pt idx="129">
                  <c:v/>
                </c:pt>
                <c:pt idx="130">
                  <c:v/>
                </c:pt>
                <c:pt idx="131">
                  <c:v/>
                </c:pt>
                <c:pt idx="132">
                  <c:v/>
                </c:pt>
                <c:pt idx="133">
                  <c:v/>
                </c:pt>
              </c:strCache>
            </c:strRef>
          </c:cat>
          <c:val>
            <c:numRef>
              <c:f>Sheet3!$E$792:$E$925</c:f>
              <c:numCache>
                <c:formatCode>General</c:formatCode>
                <c:ptCount val="134"/>
                <c:pt idx="0">
                  <c:v>9.09466650132275</c:v>
                </c:pt>
                <c:pt idx="1">
                  <c:v>9.19195816798942</c:v>
                </c:pt>
                <c:pt idx="2">
                  <c:v>9.30721858465608</c:v>
                </c:pt>
                <c:pt idx="3">
                  <c:v>9.41402414021164</c:v>
                </c:pt>
                <c:pt idx="4">
                  <c:v>9.50668039021164</c:v>
                </c:pt>
                <c:pt idx="5">
                  <c:v>9.60820816798942</c:v>
                </c:pt>
                <c:pt idx="6">
                  <c:v>9.70117691798942</c:v>
                </c:pt>
                <c:pt idx="7">
                  <c:v>9.79053455687831</c:v>
                </c:pt>
                <c:pt idx="8">
                  <c:v>9.86730539021164</c:v>
                </c:pt>
                <c:pt idx="9">
                  <c:v>9.98619427910053</c:v>
                </c:pt>
                <c:pt idx="10">
                  <c:v>10.0719408068783</c:v>
                </c:pt>
                <c:pt idx="11">
                  <c:v>10.1651178902116</c:v>
                </c:pt>
                <c:pt idx="12">
                  <c:v>10.2520623346561</c:v>
                </c:pt>
                <c:pt idx="13">
                  <c:v>10.2868852513228</c:v>
                </c:pt>
                <c:pt idx="14">
                  <c:v>10.3860102513228</c:v>
                </c:pt>
                <c:pt idx="15">
                  <c:v>10.3989761078042</c:v>
                </c:pt>
                <c:pt idx="16">
                  <c:v>10.4209928902116</c:v>
                </c:pt>
                <c:pt idx="17">
                  <c:v>10.364380787037</c:v>
                </c:pt>
                <c:pt idx="18">
                  <c:v>10.3381496362434</c:v>
                </c:pt>
                <c:pt idx="19">
                  <c:v>10.3605960648148</c:v>
                </c:pt>
                <c:pt idx="20">
                  <c:v>10.3560364057239</c:v>
                </c:pt>
                <c:pt idx="21">
                  <c:v>10.335695496633</c:v>
                </c:pt>
                <c:pt idx="22">
                  <c:v>10.363976746633</c:v>
                </c:pt>
                <c:pt idx="23">
                  <c:v>10.3528282423595</c:v>
                </c:pt>
                <c:pt idx="24">
                  <c:v>10.3335266932142</c:v>
                </c:pt>
                <c:pt idx="25">
                  <c:v>10.3101613085988</c:v>
                </c:pt>
                <c:pt idx="26">
                  <c:v>10.2980899944962</c:v>
                </c:pt>
                <c:pt idx="27">
                  <c:v>10.3160507316757</c:v>
                </c:pt>
                <c:pt idx="28">
                  <c:v>10.3069401547527</c:v>
                </c:pt>
                <c:pt idx="29">
                  <c:v>10.3147766932142</c:v>
                </c:pt>
                <c:pt idx="30">
                  <c:v>10.3377900860713</c:v>
                </c:pt>
                <c:pt idx="31">
                  <c:v>10.3717558598809</c:v>
                </c:pt>
                <c:pt idx="32">
                  <c:v>10.3724552646428</c:v>
                </c:pt>
                <c:pt idx="33">
                  <c:v>10.4165847289285</c:v>
                </c:pt>
                <c:pt idx="34">
                  <c:v>10.4029537765475</c:v>
                </c:pt>
                <c:pt idx="35">
                  <c:v>10.4167736343518</c:v>
                </c:pt>
                <c:pt idx="36">
                  <c:v>10.4289003704629</c:v>
                </c:pt>
                <c:pt idx="37">
                  <c:v>10.4601255688756</c:v>
                </c:pt>
                <c:pt idx="38">
                  <c:v>10.4869519577645</c:v>
                </c:pt>
                <c:pt idx="39">
                  <c:v>10.4939400530026</c:v>
                </c:pt>
                <c:pt idx="40">
                  <c:v>10.5077928668554</c:v>
                </c:pt>
                <c:pt idx="41">
                  <c:v>10.5149889346764</c:v>
                </c:pt>
                <c:pt idx="42">
                  <c:v>10.508917506105</c:v>
                </c:pt>
                <c:pt idx="43">
                  <c:v>10.5197088675214</c:v>
                </c:pt>
                <c:pt idx="44">
                  <c:v>10.553556547619</c:v>
                </c:pt>
                <c:pt idx="45">
                  <c:v>10.593856456044</c:v>
                </c:pt>
                <c:pt idx="46">
                  <c:v>10.6184352106227</c:v>
                </c:pt>
                <c:pt idx="47">
                  <c:v>10.6521336996337</c:v>
                </c:pt>
                <c:pt idx="48">
                  <c:v>10.660157967033</c:v>
                </c:pt>
                <c:pt idx="49">
                  <c:v>10.6657142857143</c:v>
                </c:pt>
                <c:pt idx="50">
                  <c:v>10.6869196428571</c:v>
                </c:pt>
                <c:pt idx="51">
                  <c:v>10.6409375</c:v>
                </c:pt>
                <c:pt idx="52">
                  <c:v>10.6432142857143</c:v>
                </c:pt>
                <c:pt idx="53">
                  <c:v>10.6372619047619</c:v>
                </c:pt>
                <c:pt idx="54">
                  <c:v>10.6266964285714</c:v>
                </c:pt>
                <c:pt idx="55">
                  <c:v>10.6627380952381</c:v>
                </c:pt>
                <c:pt idx="56">
                  <c:v>10.6417261904762</c:v>
                </c:pt>
                <c:pt idx="57">
                  <c:v>10.6325595238095</c:v>
                </c:pt>
                <c:pt idx="58">
                  <c:v>10.6190476190476</c:v>
                </c:pt>
                <c:pt idx="59">
                  <c:v>10.6547321428571</c:v>
                </c:pt>
                <c:pt idx="60">
                  <c:v>10.6359474206349</c:v>
                </c:pt>
                <c:pt idx="61">
                  <c:v>10.6442807539683</c:v>
                </c:pt>
                <c:pt idx="62">
                  <c:v>10.6222668650794</c:v>
                </c:pt>
                <c:pt idx="63">
                  <c:v>10.6341418650794</c:v>
                </c:pt>
                <c:pt idx="64">
                  <c:v>10.6281150793651</c:v>
                </c:pt>
                <c:pt idx="65">
                  <c:v>10.5742757936508</c:v>
                </c:pt>
                <c:pt idx="66">
                  <c:v>10.5469543650794</c:v>
                </c:pt>
                <c:pt idx="67">
                  <c:v>10.5190376984127</c:v>
                </c:pt>
                <c:pt idx="68">
                  <c:v>10.5190922619048</c:v>
                </c:pt>
                <c:pt idx="69">
                  <c:v>10.5276041666667</c:v>
                </c:pt>
                <c:pt idx="70">
                  <c:v>10.5182738095238</c:v>
                </c:pt>
                <c:pt idx="71">
                  <c:v>10.5629117063492</c:v>
                </c:pt>
                <c:pt idx="72">
                  <c:v>10.5713045634921</c:v>
                </c:pt>
                <c:pt idx="73">
                  <c:v>10.5812450396825</c:v>
                </c:pt>
                <c:pt idx="74">
                  <c:v>10.6052331349206</c:v>
                </c:pt>
                <c:pt idx="75">
                  <c:v>10.586810515873</c:v>
                </c:pt>
                <c:pt idx="76">
                  <c:v>10.6408382936508</c:v>
                </c:pt>
                <c:pt idx="77">
                  <c:v>10.6660168650794</c:v>
                </c:pt>
                <c:pt idx="78">
                  <c:v>10.6495932539683</c:v>
                </c:pt>
                <c:pt idx="79">
                  <c:v>10.6423313492063</c:v>
                </c:pt>
                <c:pt idx="80">
                  <c:v>10.6606398809524</c:v>
                </c:pt>
                <c:pt idx="81">
                  <c:v>10.7299851190476</c:v>
                </c:pt>
                <c:pt idx="82">
                  <c:v>10.7873263888889</c:v>
                </c:pt>
                <c:pt idx="83">
                  <c:v>10.8034871031746</c:v>
                </c:pt>
                <c:pt idx="84">
                  <c:v>10.8207043650794</c:v>
                </c:pt>
                <c:pt idx="85">
                  <c:v>10.8776091269841</c:v>
                </c:pt>
                <c:pt idx="86">
                  <c:v>10.9105555555556</c:v>
                </c:pt>
                <c:pt idx="87">
                  <c:v>10.9383680555556</c:v>
                </c:pt>
                <c:pt idx="88">
                  <c:v>10.9884325396825</c:v>
                </c:pt>
                <c:pt idx="89">
                  <c:v>11.0134920634921</c:v>
                </c:pt>
                <c:pt idx="90">
                  <c:v>11.0168551587302</c:v>
                </c:pt>
                <c:pt idx="91">
                  <c:v>11.0253075396825</c:v>
                </c:pt>
                <c:pt idx="92">
                  <c:v>11.0480753968254</c:v>
                </c:pt>
                <c:pt idx="93">
                  <c:v>11.0652777777778</c:v>
                </c:pt>
                <c:pt idx="94">
                  <c:v>11.0602182539683</c:v>
                </c:pt>
                <c:pt idx="95">
                  <c:v>11.0714087301587</c:v>
                </c:pt>
                <c:pt idx="96">
                  <c:v>11.0927083333333</c:v>
                </c:pt>
                <c:pt idx="97">
                  <c:v>11.1372916666667</c:v>
                </c:pt>
                <c:pt idx="98">
                  <c:v>11.2038045634921</c:v>
                </c:pt>
                <c:pt idx="99">
                  <c:v>11.2230704365079</c:v>
                </c:pt>
                <c:pt idx="100">
                  <c:v>11.240431547619</c:v>
                </c:pt>
                <c:pt idx="101">
                  <c:v>11.2110267857143</c:v>
                </c:pt>
                <c:pt idx="102">
                  <c:v>11.1719494047619</c:v>
                </c:pt>
                <c:pt idx="103">
                  <c:v>11.1649255952381</c:v>
                </c:pt>
                <c:pt idx="104">
                  <c:v>11.162306547619</c:v>
                </c:pt>
                <c:pt idx="105">
                  <c:v>11.1694246031746</c:v>
                </c:pt>
                <c:pt idx="106">
                  <c:v>11.1587698412698</c:v>
                </c:pt>
                <c:pt idx="107">
                  <c:v>11.161746031746</c:v>
                </c:pt>
                <c:pt idx="108">
                  <c:v>11.1848115079365</c:v>
                </c:pt>
                <c:pt idx="109">
                  <c:v>11.1768055555556</c:v>
                </c:pt>
                <c:pt idx="110">
                  <c:v>11.153501984127</c:v>
                </c:pt>
                <c:pt idx="111">
                  <c:v>11.148685515873</c:v>
                </c:pt>
                <c:pt idx="112">
                  <c:v>11.1527926587302</c:v>
                </c:pt>
                <c:pt idx="113">
                  <c:v>11.1617509920635</c:v>
                </c:pt>
                <c:pt idx="114">
                  <c:v>11.1606200396825</c:v>
                </c:pt>
                <c:pt idx="115">
                  <c:v>11.2052033730159</c:v>
                </c:pt>
                <c:pt idx="116">
                  <c:v>11.1722271825397</c:v>
                </c:pt>
                <c:pt idx="117">
                  <c:v>11.1799057539683</c:v>
                </c:pt>
                <c:pt idx="118">
                  <c:v>11.1578521825397</c:v>
                </c:pt>
                <c:pt idx="119">
                  <c:v>11.1559375</c:v>
                </c:pt>
                <c:pt idx="120">
                  <c:v>11.1694494047619</c:v>
                </c:pt>
                <c:pt idx="121">
                  <c:v>11.1972585978836</c:v>
                </c:pt>
                <c:pt idx="122">
                  <c:v>11.2250264550265</c:v>
                </c:pt>
                <c:pt idx="123">
                  <c:v>11.2173776455026</c:v>
                </c:pt>
                <c:pt idx="124">
                  <c:v>11.2483002645503</c:v>
                </c:pt>
                <c:pt idx="125">
                  <c:v>11.2524619708995</c:v>
                </c:pt>
                <c:pt idx="126">
                  <c:v>11.2732357804233</c:v>
                </c:pt>
                <c:pt idx="127">
                  <c:v>11.2630869708995</c:v>
                </c:pt>
                <c:pt idx="128">
                  <c:v>11.2227298280423</c:v>
                </c:pt>
                <c:pt idx="129">
                  <c:v>11.187521494709</c:v>
                </c:pt>
                <c:pt idx="130">
                  <c:v>11.2228915290864</c:v>
                </c:pt>
              </c:numCache>
            </c:numRef>
          </c:val>
          <c:smooth val="1"/>
        </c:ser>
        <c:ser>
          <c:idx val="3"/>
          <c:order val="3"/>
          <c:spPr>
            <a:solidFill>
              <a:srgbClr val="993366"/>
            </a:solidFill>
            <a:ln w="28800">
              <a:solidFill>
                <a:srgbClr val="993366"/>
              </a:solidFill>
              <a:round/>
            </a:ln>
          </c:spPr>
          <c:marker>
            <c:symbol val="none"/>
          </c:marker>
          <c:dLbls>
            <c:txPr>
              <a:bodyPr wrap="none"/>
              <a:lstStyle/>
              <a:p>
                <a:pPr>
                  <a:defRPr b="0" sz="1000" spc="-1" strike="noStrike">
                    <a:solidFill>
                      <a:srgbClr val="000000"/>
                    </a:solidFill>
                    <a:latin typeface="Arial"/>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Sheet3!$A$792:$A$925</c:f>
              <c:strCache>
                <c:ptCount val="134"/>
                <c:pt idx="0">
                  <c:v/>
                </c:pt>
                <c:pt idx="1">
                  <c:v/>
                </c:pt>
                <c:pt idx="2">
                  <c:v/>
                </c:pt>
                <c:pt idx="3">
                  <c:v>1895</c:v>
                </c:pt>
                <c:pt idx="4">
                  <c:v/>
                </c:pt>
                <c:pt idx="5">
                  <c:v/>
                </c:pt>
                <c:pt idx="6">
                  <c:v/>
                </c:pt>
                <c:pt idx="7">
                  <c:v/>
                </c:pt>
                <c:pt idx="8">
                  <c:v>1900</c:v>
                </c:pt>
                <c:pt idx="9">
                  <c:v/>
                </c:pt>
                <c:pt idx="10">
                  <c:v/>
                </c:pt>
                <c:pt idx="11">
                  <c:v/>
                </c:pt>
                <c:pt idx="12">
                  <c:v/>
                </c:pt>
                <c:pt idx="13">
                  <c:v>1905</c:v>
                </c:pt>
                <c:pt idx="14">
                  <c:v/>
                </c:pt>
                <c:pt idx="15">
                  <c:v/>
                </c:pt>
                <c:pt idx="16">
                  <c:v/>
                </c:pt>
                <c:pt idx="17">
                  <c:v/>
                </c:pt>
                <c:pt idx="18">
                  <c:v>1910</c:v>
                </c:pt>
                <c:pt idx="19">
                  <c:v/>
                </c:pt>
                <c:pt idx="20">
                  <c:v/>
                </c:pt>
                <c:pt idx="21">
                  <c:v/>
                </c:pt>
                <c:pt idx="22">
                  <c:v/>
                </c:pt>
                <c:pt idx="23">
                  <c:v>1915</c:v>
                </c:pt>
                <c:pt idx="24">
                  <c:v/>
                </c:pt>
                <c:pt idx="25">
                  <c:v/>
                </c:pt>
                <c:pt idx="26">
                  <c:v/>
                </c:pt>
                <c:pt idx="27">
                  <c:v/>
                </c:pt>
                <c:pt idx="28">
                  <c:v>1920</c:v>
                </c:pt>
                <c:pt idx="29">
                  <c:v/>
                </c:pt>
                <c:pt idx="30">
                  <c:v/>
                </c:pt>
                <c:pt idx="31">
                  <c:v/>
                </c:pt>
                <c:pt idx="32">
                  <c:v/>
                </c:pt>
                <c:pt idx="33">
                  <c:v>1925</c:v>
                </c:pt>
                <c:pt idx="34">
                  <c:v/>
                </c:pt>
                <c:pt idx="35">
                  <c:v/>
                </c:pt>
                <c:pt idx="36">
                  <c:v/>
                </c:pt>
                <c:pt idx="37">
                  <c:v/>
                </c:pt>
                <c:pt idx="38">
                  <c:v>1930</c:v>
                </c:pt>
                <c:pt idx="39">
                  <c:v/>
                </c:pt>
                <c:pt idx="40">
                  <c:v/>
                </c:pt>
                <c:pt idx="41">
                  <c:v/>
                </c:pt>
                <c:pt idx="42">
                  <c:v/>
                </c:pt>
                <c:pt idx="43">
                  <c:v>1935</c:v>
                </c:pt>
                <c:pt idx="44">
                  <c:v/>
                </c:pt>
                <c:pt idx="45">
                  <c:v/>
                </c:pt>
                <c:pt idx="46">
                  <c:v/>
                </c:pt>
                <c:pt idx="47">
                  <c:v/>
                </c:pt>
                <c:pt idx="48">
                  <c:v>1940</c:v>
                </c:pt>
                <c:pt idx="49">
                  <c:v/>
                </c:pt>
                <c:pt idx="50">
                  <c:v/>
                </c:pt>
                <c:pt idx="51">
                  <c:v/>
                </c:pt>
                <c:pt idx="52">
                  <c:v/>
                </c:pt>
                <c:pt idx="53">
                  <c:v>1945</c:v>
                </c:pt>
                <c:pt idx="54">
                  <c:v/>
                </c:pt>
                <c:pt idx="55">
                  <c:v/>
                </c:pt>
                <c:pt idx="56">
                  <c:v/>
                </c:pt>
                <c:pt idx="57">
                  <c:v/>
                </c:pt>
                <c:pt idx="58">
                  <c:v>1950</c:v>
                </c:pt>
                <c:pt idx="59">
                  <c:v/>
                </c:pt>
                <c:pt idx="60">
                  <c:v/>
                </c:pt>
                <c:pt idx="61">
                  <c:v/>
                </c:pt>
                <c:pt idx="62">
                  <c:v/>
                </c:pt>
                <c:pt idx="63">
                  <c:v>1955</c:v>
                </c:pt>
                <c:pt idx="64">
                  <c:v/>
                </c:pt>
                <c:pt idx="65">
                  <c:v/>
                </c:pt>
                <c:pt idx="66">
                  <c:v/>
                </c:pt>
                <c:pt idx="67">
                  <c:v/>
                </c:pt>
                <c:pt idx="68">
                  <c:v>1960</c:v>
                </c:pt>
                <c:pt idx="69">
                  <c:v/>
                </c:pt>
                <c:pt idx="70">
                  <c:v/>
                </c:pt>
                <c:pt idx="71">
                  <c:v/>
                </c:pt>
                <c:pt idx="72">
                  <c:v/>
                </c:pt>
                <c:pt idx="73">
                  <c:v>1965</c:v>
                </c:pt>
                <c:pt idx="74">
                  <c:v/>
                </c:pt>
                <c:pt idx="75">
                  <c:v/>
                </c:pt>
                <c:pt idx="76">
                  <c:v/>
                </c:pt>
                <c:pt idx="77">
                  <c:v/>
                </c:pt>
                <c:pt idx="78">
                  <c:v>1970</c:v>
                </c:pt>
                <c:pt idx="79">
                  <c:v/>
                </c:pt>
                <c:pt idx="80">
                  <c:v/>
                </c:pt>
                <c:pt idx="81">
                  <c:v/>
                </c:pt>
                <c:pt idx="82">
                  <c:v/>
                </c:pt>
                <c:pt idx="83">
                  <c:v>1975</c:v>
                </c:pt>
                <c:pt idx="84">
                  <c:v/>
                </c:pt>
                <c:pt idx="85">
                  <c:v/>
                </c:pt>
                <c:pt idx="86">
                  <c:v/>
                </c:pt>
                <c:pt idx="87">
                  <c:v/>
                </c:pt>
                <c:pt idx="88">
                  <c:v>1980</c:v>
                </c:pt>
                <c:pt idx="89">
                  <c:v/>
                </c:pt>
                <c:pt idx="90">
                  <c:v/>
                </c:pt>
                <c:pt idx="91">
                  <c:v/>
                </c:pt>
                <c:pt idx="92">
                  <c:v/>
                </c:pt>
                <c:pt idx="93">
                  <c:v>1985</c:v>
                </c:pt>
                <c:pt idx="94">
                  <c:v/>
                </c:pt>
                <c:pt idx="95">
                  <c:v/>
                </c:pt>
                <c:pt idx="96">
                  <c:v/>
                </c:pt>
                <c:pt idx="97">
                  <c:v/>
                </c:pt>
                <c:pt idx="98">
                  <c:v>1990</c:v>
                </c:pt>
                <c:pt idx="99">
                  <c:v/>
                </c:pt>
                <c:pt idx="100">
                  <c:v/>
                </c:pt>
                <c:pt idx="101">
                  <c:v/>
                </c:pt>
                <c:pt idx="102">
                  <c:v/>
                </c:pt>
                <c:pt idx="103">
                  <c:v>1995</c:v>
                </c:pt>
                <c:pt idx="104">
                  <c:v/>
                </c:pt>
                <c:pt idx="105">
                  <c:v/>
                </c:pt>
                <c:pt idx="106">
                  <c:v/>
                </c:pt>
                <c:pt idx="107">
                  <c:v/>
                </c:pt>
                <c:pt idx="108">
                  <c:v>2000</c:v>
                </c:pt>
                <c:pt idx="109">
                  <c:v/>
                </c:pt>
                <c:pt idx="110">
                  <c:v/>
                </c:pt>
                <c:pt idx="111">
                  <c:v/>
                </c:pt>
                <c:pt idx="112">
                  <c:v/>
                </c:pt>
                <c:pt idx="113">
                  <c:v>2005</c:v>
                </c:pt>
                <c:pt idx="114">
                  <c:v/>
                </c:pt>
                <c:pt idx="115">
                  <c:v/>
                </c:pt>
                <c:pt idx="116">
                  <c:v/>
                </c:pt>
                <c:pt idx="117">
                  <c:v/>
                </c:pt>
                <c:pt idx="118">
                  <c:v>2010</c:v>
                </c:pt>
                <c:pt idx="119">
                  <c:v/>
                </c:pt>
                <c:pt idx="120">
                  <c:v/>
                </c:pt>
                <c:pt idx="121">
                  <c:v/>
                </c:pt>
                <c:pt idx="122">
                  <c:v/>
                </c:pt>
                <c:pt idx="123">
                  <c:v>2015</c:v>
                </c:pt>
                <c:pt idx="124">
                  <c:v/>
                </c:pt>
                <c:pt idx="125">
                  <c:v/>
                </c:pt>
                <c:pt idx="126">
                  <c:v/>
                </c:pt>
                <c:pt idx="127">
                  <c:v/>
                </c:pt>
                <c:pt idx="128">
                  <c:v>2020</c:v>
                </c:pt>
                <c:pt idx="129">
                  <c:v/>
                </c:pt>
                <c:pt idx="130">
                  <c:v/>
                </c:pt>
                <c:pt idx="131">
                  <c:v/>
                </c:pt>
                <c:pt idx="132">
                  <c:v/>
                </c:pt>
                <c:pt idx="133">
                  <c:v/>
                </c:pt>
              </c:strCache>
            </c:strRef>
          </c:cat>
          <c:val>
            <c:numRef>
              <c:f>Sheet3!$F$792:$F$925</c:f>
              <c:numCache>
                <c:formatCode>General</c:formatCode>
                <c:ptCount val="134"/>
                <c:pt idx="18">
                  <c:v>9.42337956349206</c:v>
                </c:pt>
                <c:pt idx="19">
                  <c:v>9.4452628968254</c:v>
                </c:pt>
                <c:pt idx="20">
                  <c:v>9.47466357022607</c:v>
                </c:pt>
                <c:pt idx="21">
                  <c:v>9.50484387325637</c:v>
                </c:pt>
                <c:pt idx="22">
                  <c:v>9.56018183621934</c:v>
                </c:pt>
                <c:pt idx="23">
                  <c:v>9.61159280488031</c:v>
                </c:pt>
                <c:pt idx="24">
                  <c:v>9.64443468522219</c:v>
                </c:pt>
                <c:pt idx="25">
                  <c:v>9.67969964248714</c:v>
                </c:pt>
                <c:pt idx="26">
                  <c:v>9.72200306129056</c:v>
                </c:pt>
                <c:pt idx="27">
                  <c:v>9.77174522653273</c:v>
                </c:pt>
                <c:pt idx="28">
                  <c:v>9.79761488465239</c:v>
                </c:pt>
                <c:pt idx="29">
                  <c:v>9.82783283337033</c:v>
                </c:pt>
                <c:pt idx="30">
                  <c:v>9.86905902384652</c:v>
                </c:pt>
                <c:pt idx="31">
                  <c:v>9.91836061114811</c:v>
                </c:pt>
                <c:pt idx="32">
                  <c:v>9.96097370638621</c:v>
                </c:pt>
                <c:pt idx="33">
                  <c:v>10.000993547656</c:v>
                </c:pt>
                <c:pt idx="34">
                  <c:v>10.044624500037</c:v>
                </c:pt>
                <c:pt idx="35">
                  <c:v>10.0774498968624</c:v>
                </c:pt>
                <c:pt idx="36">
                  <c:v>10.1139498968624</c:v>
                </c:pt>
                <c:pt idx="37">
                  <c:v>10.1510649762275</c:v>
                </c:pt>
                <c:pt idx="38">
                  <c:v>10.1933983095608</c:v>
                </c:pt>
                <c:pt idx="39">
                  <c:v>10.2372157698783</c:v>
                </c:pt>
                <c:pt idx="40">
                  <c:v>10.2782316428941</c:v>
                </c:pt>
                <c:pt idx="41">
                  <c:v>10.3134459286084</c:v>
                </c:pt>
                <c:pt idx="42">
                  <c:v>10.360878468291</c:v>
                </c:pt>
                <c:pt idx="43">
                  <c:v>10.3950189444814</c:v>
                </c:pt>
                <c:pt idx="44">
                  <c:v>10.4284665635291</c:v>
                </c:pt>
                <c:pt idx="45">
                  <c:v>10.4537403730529</c:v>
                </c:pt>
                <c:pt idx="46">
                  <c:v>10.4730882566508</c:v>
                </c:pt>
                <c:pt idx="47">
                  <c:v>10.4822251614127</c:v>
                </c:pt>
                <c:pt idx="48">
                  <c:v>10.4704037328412</c:v>
                </c:pt>
                <c:pt idx="49">
                  <c:v>10.4912727804603</c:v>
                </c:pt>
                <c:pt idx="50">
                  <c:v>10.5059602804603</c:v>
                </c:pt>
                <c:pt idx="51">
                  <c:v>10.4979523439523</c:v>
                </c:pt>
                <c:pt idx="52">
                  <c:v>10.4953719868095</c:v>
                </c:pt>
                <c:pt idx="53">
                  <c:v>10.4902886534762</c:v>
                </c:pt>
                <c:pt idx="54">
                  <c:v>10.4926309153809</c:v>
                </c:pt>
                <c:pt idx="55">
                  <c:v>10.4992618677619</c:v>
                </c:pt>
                <c:pt idx="56">
                  <c:v>10.4901696058571</c:v>
                </c:pt>
                <c:pt idx="57">
                  <c:v>10.487874963</c:v>
                </c:pt>
                <c:pt idx="58">
                  <c:v>10.4940952010952</c:v>
                </c:pt>
                <c:pt idx="59">
                  <c:v>10.5046309153809</c:v>
                </c:pt>
                <c:pt idx="60">
                  <c:v>10.5038342883968</c:v>
                </c:pt>
                <c:pt idx="61">
                  <c:v>10.5051110741111</c:v>
                </c:pt>
                <c:pt idx="62">
                  <c:v>10.5089602804603</c:v>
                </c:pt>
                <c:pt idx="63">
                  <c:v>10.5339215899841</c:v>
                </c:pt>
                <c:pt idx="64">
                  <c:v>10.525308494746</c:v>
                </c:pt>
                <c:pt idx="65">
                  <c:v>10.5238602473915</c:v>
                </c:pt>
                <c:pt idx="66">
                  <c:v>10.5234728465978</c:v>
                </c:pt>
                <c:pt idx="67">
                  <c:v>10.5440879259629</c:v>
                </c:pt>
                <c:pt idx="68">
                  <c:v>10.5427807831058</c:v>
                </c:pt>
                <c:pt idx="69">
                  <c:v>10.558076021201</c:v>
                </c:pt>
                <c:pt idx="70">
                  <c:v>10.5708552419802</c:v>
                </c:pt>
                <c:pt idx="71">
                  <c:v>10.5888388278388</c:v>
                </c:pt>
                <c:pt idx="72">
                  <c:v>10.5783031135531</c:v>
                </c:pt>
                <c:pt idx="73">
                  <c:v>10.5816553724054</c:v>
                </c:pt>
                <c:pt idx="74">
                  <c:v>10.6013134920635</c:v>
                </c:pt>
                <c:pt idx="75">
                  <c:v>10.6099215506716</c:v>
                </c:pt>
                <c:pt idx="76">
                  <c:v>10.6272689255189</c:v>
                </c:pt>
                <c:pt idx="77">
                  <c:v>10.6278614163614</c:v>
                </c:pt>
                <c:pt idx="78">
                  <c:v>10.6311564407814</c:v>
                </c:pt>
                <c:pt idx="79">
                  <c:v>10.6356527777778</c:v>
                </c:pt>
                <c:pt idx="80">
                  <c:v>10.6329742063492</c:v>
                </c:pt>
                <c:pt idx="81">
                  <c:v>10.6484027777778</c:v>
                </c:pt>
                <c:pt idx="82">
                  <c:v>10.6749087301587</c:v>
                </c:pt>
                <c:pt idx="83">
                  <c:v>10.6886825396825</c:v>
                </c:pt>
                <c:pt idx="84">
                  <c:v>10.6924087301587</c:v>
                </c:pt>
                <c:pt idx="85">
                  <c:v>10.7081944444444</c:v>
                </c:pt>
                <c:pt idx="86">
                  <c:v>10.7161349206349</c:v>
                </c:pt>
                <c:pt idx="87">
                  <c:v>10.7353849206349</c:v>
                </c:pt>
                <c:pt idx="88">
                  <c:v>10.743373015873</c:v>
                </c:pt>
                <c:pt idx="89">
                  <c:v>10.7658968253968</c:v>
                </c:pt>
                <c:pt idx="90">
                  <c:v>10.7744801587302</c:v>
                </c:pt>
                <c:pt idx="91">
                  <c:v>10.7929662698413</c:v>
                </c:pt>
                <c:pt idx="92">
                  <c:v>10.7939662698413</c:v>
                </c:pt>
                <c:pt idx="93">
                  <c:v>10.7998829365079</c:v>
                </c:pt>
                <c:pt idx="94">
                  <c:v>10.8039781746032</c:v>
                </c:pt>
                <c:pt idx="95">
                  <c:v>10.8009424603175</c:v>
                </c:pt>
                <c:pt idx="96">
                  <c:v>10.8169781746032</c:v>
                </c:pt>
                <c:pt idx="97">
                  <c:v>10.8219246031746</c:v>
                </c:pt>
                <c:pt idx="98">
                  <c:v>10.8486150793651</c:v>
                </c:pt>
                <c:pt idx="99">
                  <c:v>10.8585952380952</c:v>
                </c:pt>
                <c:pt idx="100">
                  <c:v>10.854378968254</c:v>
                </c:pt>
                <c:pt idx="101">
                  <c:v>10.8764384920635</c:v>
                </c:pt>
                <c:pt idx="102">
                  <c:v>10.8864027777778</c:v>
                </c:pt>
                <c:pt idx="103">
                  <c:v>10.899748015873</c:v>
                </c:pt>
                <c:pt idx="104">
                  <c:v>10.9066527777778</c:v>
                </c:pt>
                <c:pt idx="105">
                  <c:v>10.910869047619</c:v>
                </c:pt>
                <c:pt idx="106">
                  <c:v>10.9229523809524</c:v>
                </c:pt>
                <c:pt idx="107">
                  <c:v>10.9470595238095</c:v>
                </c:pt>
                <c:pt idx="108">
                  <c:v>10.9696785714286</c:v>
                </c:pt>
                <c:pt idx="109">
                  <c:v>10.9747261904762</c:v>
                </c:pt>
                <c:pt idx="110">
                  <c:v>10.981501984127</c:v>
                </c:pt>
                <c:pt idx="111">
                  <c:v>10.9947281746032</c:v>
                </c:pt>
                <c:pt idx="112">
                  <c:v>11.0061765873016</c:v>
                </c:pt>
                <c:pt idx="113">
                  <c:v>11.0109265873016</c:v>
                </c:pt>
                <c:pt idx="114">
                  <c:v>11.0169801587302</c:v>
                </c:pt>
                <c:pt idx="115">
                  <c:v>11.0533134920635</c:v>
                </c:pt>
                <c:pt idx="116">
                  <c:v>11.0670873015873</c:v>
                </c:pt>
                <c:pt idx="117">
                  <c:v>11.0862718253968</c:v>
                </c:pt>
                <c:pt idx="118">
                  <c:v>11.104119047619</c:v>
                </c:pt>
                <c:pt idx="119">
                  <c:v>11.1099285714286</c:v>
                </c:pt>
                <c:pt idx="120">
                  <c:v>11.1148492063492</c:v>
                </c:pt>
                <c:pt idx="121">
                  <c:v>11.1301772486773</c:v>
                </c:pt>
                <c:pt idx="122">
                  <c:v>11.1478915343915</c:v>
                </c:pt>
                <c:pt idx="123">
                  <c:v>11.1542010582011</c:v>
                </c:pt>
                <c:pt idx="124">
                  <c:v>11.1638796296296</c:v>
                </c:pt>
                <c:pt idx="125">
                  <c:v>11.1771296296296</c:v>
                </c:pt>
                <c:pt idx="126">
                  <c:v>11.1759113756614</c:v>
                </c:pt>
                <c:pt idx="127">
                  <c:v>11.1858875661376</c:v>
                </c:pt>
                <c:pt idx="128">
                  <c:v>11.1989332010582</c:v>
                </c:pt>
                <c:pt idx="129">
                  <c:v>11.1928022486772</c:v>
                </c:pt>
                <c:pt idx="130">
                  <c:v>11.2064026433806</c:v>
                </c:pt>
              </c:numCache>
            </c:numRef>
          </c:val>
          <c:smooth val="1"/>
        </c:ser>
        <c:hiLowLines>
          <c:spPr>
            <a:ln w="0">
              <a:noFill/>
            </a:ln>
          </c:spPr>
        </c:hiLowLines>
        <c:marker val="0"/>
        <c:axId val="52022325"/>
        <c:axId val="65285471"/>
      </c:lineChart>
      <c:catAx>
        <c:axId val="52022325"/>
        <c:scaling>
          <c:orientation val="minMax"/>
        </c:scaling>
        <c:delete val="0"/>
        <c:axPos val="b"/>
        <c:numFmt formatCode="General" sourceLinked="0"/>
        <c:majorTickMark val="out"/>
        <c:minorTickMark val="none"/>
        <c:tickLblPos val="nextTo"/>
        <c:spPr>
          <a:ln w="0">
            <a:solidFill>
              <a:srgbClr val="b3b3b3"/>
            </a:solidFill>
          </a:ln>
        </c:spPr>
        <c:txPr>
          <a:bodyPr/>
          <a:lstStyle/>
          <a:p>
            <a:pPr>
              <a:defRPr b="0" sz="2000" spc="-1" strike="noStrike">
                <a:solidFill>
                  <a:srgbClr val="000000"/>
                </a:solidFill>
                <a:latin typeface="Arial"/>
              </a:defRPr>
            </a:pPr>
          </a:p>
        </c:txPr>
        <c:crossAx val="65285471"/>
        <c:crosses val="autoZero"/>
        <c:auto val="1"/>
        <c:lblAlgn val="ctr"/>
        <c:lblOffset val="100"/>
        <c:noMultiLvlLbl val="0"/>
      </c:catAx>
      <c:valAx>
        <c:axId val="65285471"/>
        <c:scaling>
          <c:orientation val="minMax"/>
          <c:max val="11.05"/>
          <c:min val="10"/>
        </c:scaling>
        <c:delete val="0"/>
        <c:axPos val="l"/>
        <c:majorGridlines>
          <c:spPr>
            <a:ln w="0">
              <a:solidFill>
                <a:srgbClr val="b3b3b3"/>
              </a:solidFill>
            </a:ln>
          </c:spPr>
        </c:majorGridlines>
        <c:numFmt formatCode="0.0" sourceLinked="0"/>
        <c:majorTickMark val="out"/>
        <c:minorTickMark val="none"/>
        <c:tickLblPos val="nextTo"/>
        <c:spPr>
          <a:ln w="0">
            <a:solidFill>
              <a:srgbClr val="b3b3b3"/>
            </a:solidFill>
          </a:ln>
        </c:spPr>
        <c:txPr>
          <a:bodyPr/>
          <a:lstStyle/>
          <a:p>
            <a:pPr>
              <a:defRPr b="0" sz="2000" spc="-1" strike="noStrike">
                <a:solidFill>
                  <a:srgbClr val="000000"/>
                </a:solidFill>
                <a:latin typeface="Arial"/>
              </a:defRPr>
            </a:pPr>
          </a:p>
        </c:txPr>
        <c:crossAx val="52022325"/>
        <c:crossesAt val="1"/>
        <c:crossBetween val="midCat"/>
      </c:valAx>
      <c:spPr>
        <a:noFill/>
        <a:ln w="0">
          <a:solidFill>
            <a:srgbClr val="b3b3b3"/>
          </a:solidFill>
        </a:ln>
      </c:spPr>
    </c:plotArea>
    <c:legend>
      <c:legendPos val="r"/>
      <c:overlay val="0"/>
      <c:spPr>
        <a:noFill/>
        <a:ln w="0">
          <a:noFill/>
        </a:ln>
      </c:spPr>
      <c:txPr>
        <a:bodyPr/>
        <a:lstStyle/>
        <a:p>
          <a:pPr>
            <a:defRPr b="0" sz="1000" spc="-1" strike="noStrike">
              <a:solidFill>
                <a:srgbClr val="000000"/>
              </a:solidFill>
              <a:latin typeface="Arial"/>
            </a:defRPr>
          </a:pPr>
        </a:p>
      </c:txPr>
    </c:legend>
    <c:plotVisOnly val="1"/>
    <c:dispBlanksAs val="gap"/>
  </c:chart>
  <c:spPr>
    <a:solidFill>
      <a:srgbClr val="ffffff"/>
    </a:solidFill>
    <a:ln w="0">
      <a:noFill/>
    </a:ln>
  </c:spPr>
</c:chartSpace>
</file>

<file path=xl/charts/chart63.xml><?xml version="1.0" encoding="utf-8"?>
<c:chartSpace xmlns:c="http://schemas.openxmlformats.org/drawingml/2006/chart" xmlns:a="http://schemas.openxmlformats.org/drawingml/2006/main" xmlns:r="http://schemas.openxmlformats.org/officeDocument/2006/relationships">
  <c:lang val="en-US"/>
  <c:roundedCorners val="0"/>
  <c:chart>
    <c:title>
      <c:tx>
        <c:rich>
          <a:bodyPr rot="0"/>
          <a:lstStyle/>
          <a:p>
            <a:pPr>
              <a:defRPr b="0" sz="2000" spc="-1" strike="noStrike">
                <a:solidFill>
                  <a:srgbClr val="000000"/>
                </a:solidFill>
                <a:latin typeface="Arial"/>
              </a:defRPr>
            </a:pPr>
            <a:r>
              <a:rPr b="0" sz="2000" spc="-1" strike="noStrike">
                <a:solidFill>
                  <a:srgbClr val="000000"/>
                </a:solidFill>
                <a:latin typeface="Arial"/>
              </a:rPr>
              <a:t>SOUTH  AUSTRALIA - ANNUAL MINIMUM MAXIMUMS AND TRENDLINE</a:t>
            </a:r>
          </a:p>
        </c:rich>
      </c:tx>
      <c:overlay val="0"/>
      <c:spPr>
        <a:noFill/>
        <a:ln w="0">
          <a:noFill/>
        </a:ln>
      </c:spPr>
    </c:title>
    <c:autoTitleDeleted val="0"/>
    <c:plotArea>
      <c:lineChart>
        <c:grouping val="standard"/>
        <c:varyColors val="0"/>
        <c:ser>
          <c:idx val="0"/>
          <c:order val="0"/>
          <c:spPr>
            <a:solidFill>
              <a:srgbClr val="004586"/>
            </a:solidFill>
            <a:ln w="28800">
              <a:solidFill>
                <a:srgbClr val="004586"/>
              </a:solidFill>
              <a:round/>
            </a:ln>
          </c:spPr>
          <c:marker>
            <c:symbol val="none"/>
          </c:marker>
          <c:dLbls>
            <c:txPr>
              <a:bodyPr wrap="none"/>
              <a:lstStyle/>
              <a:p>
                <a:pPr>
                  <a:defRPr b="0" sz="1000" spc="-1" strike="noStrike">
                    <a:solidFill>
                      <a:srgbClr val="000000"/>
                    </a:solidFill>
                    <a:latin typeface="Arial"/>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trendline>
            <c:spPr>
              <a:ln w="36000">
                <a:solidFill>
                  <a:srgbClr val="004586"/>
                </a:solidFill>
                <a:round/>
              </a:ln>
            </c:spPr>
            <c:trendlineType val="linear"/>
            <c:forward val="0"/>
            <c:backward val="0"/>
            <c:dispRSqr val="0"/>
            <c:dispEq val="0"/>
          </c:trendline>
          <c:cat>
            <c:strRef>
              <c:f>Sheet3!$A$559:$A$725</c:f>
              <c:strCache>
                <c:ptCount val="167"/>
                <c:pt idx="0">
                  <c:v>1860</c:v>
                </c:pt>
                <c:pt idx="1">
                  <c:v/>
                </c:pt>
                <c:pt idx="2">
                  <c:v/>
                </c:pt>
                <c:pt idx="3">
                  <c:v/>
                </c:pt>
                <c:pt idx="4">
                  <c:v/>
                </c:pt>
                <c:pt idx="5">
                  <c:v>1865</c:v>
                </c:pt>
                <c:pt idx="6">
                  <c:v/>
                </c:pt>
                <c:pt idx="7">
                  <c:v/>
                </c:pt>
                <c:pt idx="8">
                  <c:v/>
                </c:pt>
                <c:pt idx="9">
                  <c:v/>
                </c:pt>
                <c:pt idx="10">
                  <c:v>1870</c:v>
                </c:pt>
                <c:pt idx="11">
                  <c:v/>
                </c:pt>
                <c:pt idx="12">
                  <c:v/>
                </c:pt>
                <c:pt idx="13">
                  <c:v/>
                </c:pt>
                <c:pt idx="14">
                  <c:v/>
                </c:pt>
                <c:pt idx="15">
                  <c:v>1875</c:v>
                </c:pt>
                <c:pt idx="16">
                  <c:v/>
                </c:pt>
                <c:pt idx="17">
                  <c:v/>
                </c:pt>
                <c:pt idx="18">
                  <c:v/>
                </c:pt>
                <c:pt idx="19">
                  <c:v/>
                </c:pt>
                <c:pt idx="20">
                  <c:v>1880</c:v>
                </c:pt>
                <c:pt idx="21">
                  <c:v/>
                </c:pt>
                <c:pt idx="22">
                  <c:v/>
                </c:pt>
                <c:pt idx="23">
                  <c:v/>
                </c:pt>
                <c:pt idx="24">
                  <c:v/>
                </c:pt>
                <c:pt idx="25">
                  <c:v/>
                </c:pt>
                <c:pt idx="26">
                  <c:v>1885</c:v>
                </c:pt>
                <c:pt idx="27">
                  <c:v/>
                </c:pt>
                <c:pt idx="28">
                  <c:v/>
                </c:pt>
                <c:pt idx="29">
                  <c:v/>
                </c:pt>
                <c:pt idx="30">
                  <c:v/>
                </c:pt>
                <c:pt idx="31">
                  <c:v>1890</c:v>
                </c:pt>
                <c:pt idx="32">
                  <c:v/>
                </c:pt>
                <c:pt idx="33">
                  <c:v/>
                </c:pt>
                <c:pt idx="34">
                  <c:v/>
                </c:pt>
                <c:pt idx="35">
                  <c:v/>
                </c:pt>
                <c:pt idx="36">
                  <c:v>1895</c:v>
                </c:pt>
                <c:pt idx="37">
                  <c:v/>
                </c:pt>
                <c:pt idx="38">
                  <c:v/>
                </c:pt>
                <c:pt idx="39">
                  <c:v/>
                </c:pt>
                <c:pt idx="40">
                  <c:v/>
                </c:pt>
                <c:pt idx="41">
                  <c:v>1900</c:v>
                </c:pt>
                <c:pt idx="42">
                  <c:v/>
                </c:pt>
                <c:pt idx="43">
                  <c:v/>
                </c:pt>
                <c:pt idx="44">
                  <c:v/>
                </c:pt>
                <c:pt idx="45">
                  <c:v/>
                </c:pt>
                <c:pt idx="46">
                  <c:v>1905</c:v>
                </c:pt>
                <c:pt idx="47">
                  <c:v/>
                </c:pt>
                <c:pt idx="48">
                  <c:v/>
                </c:pt>
                <c:pt idx="49">
                  <c:v/>
                </c:pt>
                <c:pt idx="50">
                  <c:v/>
                </c:pt>
                <c:pt idx="51">
                  <c:v>1910</c:v>
                </c:pt>
                <c:pt idx="52">
                  <c:v/>
                </c:pt>
                <c:pt idx="53">
                  <c:v/>
                </c:pt>
                <c:pt idx="54">
                  <c:v/>
                </c:pt>
                <c:pt idx="55">
                  <c:v/>
                </c:pt>
                <c:pt idx="56">
                  <c:v>1915</c:v>
                </c:pt>
                <c:pt idx="57">
                  <c:v/>
                </c:pt>
                <c:pt idx="58">
                  <c:v/>
                </c:pt>
                <c:pt idx="59">
                  <c:v/>
                </c:pt>
                <c:pt idx="60">
                  <c:v/>
                </c:pt>
                <c:pt idx="61">
                  <c:v>1920</c:v>
                </c:pt>
                <c:pt idx="62">
                  <c:v/>
                </c:pt>
                <c:pt idx="63">
                  <c:v/>
                </c:pt>
                <c:pt idx="64">
                  <c:v/>
                </c:pt>
                <c:pt idx="65">
                  <c:v/>
                </c:pt>
                <c:pt idx="66">
                  <c:v>1925</c:v>
                </c:pt>
                <c:pt idx="67">
                  <c:v/>
                </c:pt>
                <c:pt idx="68">
                  <c:v/>
                </c:pt>
                <c:pt idx="69">
                  <c:v/>
                </c:pt>
                <c:pt idx="70">
                  <c:v/>
                </c:pt>
                <c:pt idx="71">
                  <c:v>1930</c:v>
                </c:pt>
                <c:pt idx="72">
                  <c:v/>
                </c:pt>
                <c:pt idx="73">
                  <c:v/>
                </c:pt>
                <c:pt idx="74">
                  <c:v/>
                </c:pt>
                <c:pt idx="75">
                  <c:v/>
                </c:pt>
                <c:pt idx="76">
                  <c:v>1935</c:v>
                </c:pt>
                <c:pt idx="77">
                  <c:v/>
                </c:pt>
                <c:pt idx="78">
                  <c:v/>
                </c:pt>
                <c:pt idx="79">
                  <c:v/>
                </c:pt>
                <c:pt idx="80">
                  <c:v/>
                </c:pt>
                <c:pt idx="81">
                  <c:v>1940</c:v>
                </c:pt>
                <c:pt idx="82">
                  <c:v/>
                </c:pt>
                <c:pt idx="83">
                  <c:v/>
                </c:pt>
                <c:pt idx="84">
                  <c:v/>
                </c:pt>
                <c:pt idx="85">
                  <c:v/>
                </c:pt>
                <c:pt idx="86">
                  <c:v>1945</c:v>
                </c:pt>
                <c:pt idx="87">
                  <c:v/>
                </c:pt>
                <c:pt idx="88">
                  <c:v/>
                </c:pt>
                <c:pt idx="89">
                  <c:v/>
                </c:pt>
                <c:pt idx="90">
                  <c:v/>
                </c:pt>
                <c:pt idx="91">
                  <c:v>1950</c:v>
                </c:pt>
                <c:pt idx="92">
                  <c:v/>
                </c:pt>
                <c:pt idx="93">
                  <c:v/>
                </c:pt>
                <c:pt idx="94">
                  <c:v/>
                </c:pt>
                <c:pt idx="95">
                  <c:v/>
                </c:pt>
                <c:pt idx="96">
                  <c:v>1955</c:v>
                </c:pt>
                <c:pt idx="97">
                  <c:v/>
                </c:pt>
                <c:pt idx="98">
                  <c:v/>
                </c:pt>
                <c:pt idx="99">
                  <c:v/>
                </c:pt>
                <c:pt idx="100">
                  <c:v/>
                </c:pt>
                <c:pt idx="101">
                  <c:v>1960</c:v>
                </c:pt>
                <c:pt idx="102">
                  <c:v/>
                </c:pt>
                <c:pt idx="103">
                  <c:v/>
                </c:pt>
                <c:pt idx="104">
                  <c:v/>
                </c:pt>
                <c:pt idx="105">
                  <c:v/>
                </c:pt>
                <c:pt idx="106">
                  <c:v>1965</c:v>
                </c:pt>
                <c:pt idx="107">
                  <c:v/>
                </c:pt>
                <c:pt idx="108">
                  <c:v/>
                </c:pt>
                <c:pt idx="109">
                  <c:v/>
                </c:pt>
                <c:pt idx="110">
                  <c:v/>
                </c:pt>
                <c:pt idx="111">
                  <c:v>1970</c:v>
                </c:pt>
                <c:pt idx="112">
                  <c:v/>
                </c:pt>
                <c:pt idx="113">
                  <c:v/>
                </c:pt>
                <c:pt idx="114">
                  <c:v/>
                </c:pt>
                <c:pt idx="115">
                  <c:v/>
                </c:pt>
                <c:pt idx="116">
                  <c:v>1975</c:v>
                </c:pt>
                <c:pt idx="117">
                  <c:v/>
                </c:pt>
                <c:pt idx="118">
                  <c:v/>
                </c:pt>
                <c:pt idx="119">
                  <c:v/>
                </c:pt>
                <c:pt idx="120">
                  <c:v/>
                </c:pt>
                <c:pt idx="121">
                  <c:v>1980</c:v>
                </c:pt>
                <c:pt idx="122">
                  <c:v/>
                </c:pt>
                <c:pt idx="123">
                  <c:v/>
                </c:pt>
                <c:pt idx="124">
                  <c:v/>
                </c:pt>
                <c:pt idx="125">
                  <c:v/>
                </c:pt>
                <c:pt idx="126">
                  <c:v>1985</c:v>
                </c:pt>
                <c:pt idx="127">
                  <c:v/>
                </c:pt>
                <c:pt idx="128">
                  <c:v/>
                </c:pt>
                <c:pt idx="129">
                  <c:v/>
                </c:pt>
                <c:pt idx="130">
                  <c:v/>
                </c:pt>
                <c:pt idx="131">
                  <c:v>1990</c:v>
                </c:pt>
                <c:pt idx="132">
                  <c:v/>
                </c:pt>
                <c:pt idx="133">
                  <c:v/>
                </c:pt>
                <c:pt idx="134">
                  <c:v/>
                </c:pt>
                <c:pt idx="135">
                  <c:v/>
                </c:pt>
                <c:pt idx="136">
                  <c:v>1995</c:v>
                </c:pt>
                <c:pt idx="137">
                  <c:v/>
                </c:pt>
                <c:pt idx="138">
                  <c:v/>
                </c:pt>
                <c:pt idx="139">
                  <c:v/>
                </c:pt>
                <c:pt idx="140">
                  <c:v/>
                </c:pt>
                <c:pt idx="141">
                  <c:v>2000</c:v>
                </c:pt>
                <c:pt idx="142">
                  <c:v/>
                </c:pt>
                <c:pt idx="143">
                  <c:v/>
                </c:pt>
                <c:pt idx="144">
                  <c:v/>
                </c:pt>
                <c:pt idx="145">
                  <c:v/>
                </c:pt>
                <c:pt idx="146">
                  <c:v>2005</c:v>
                </c:pt>
                <c:pt idx="147">
                  <c:v/>
                </c:pt>
                <c:pt idx="148">
                  <c:v/>
                </c:pt>
                <c:pt idx="149">
                  <c:v/>
                </c:pt>
                <c:pt idx="150">
                  <c:v/>
                </c:pt>
                <c:pt idx="151">
                  <c:v>2010</c:v>
                </c:pt>
                <c:pt idx="152">
                  <c:v/>
                </c:pt>
                <c:pt idx="153">
                  <c:v/>
                </c:pt>
                <c:pt idx="154">
                  <c:v/>
                </c:pt>
                <c:pt idx="155">
                  <c:v/>
                </c:pt>
                <c:pt idx="156">
                  <c:v>2015</c:v>
                </c:pt>
                <c:pt idx="157">
                  <c:v/>
                </c:pt>
                <c:pt idx="158">
                  <c:v/>
                </c:pt>
                <c:pt idx="159">
                  <c:v/>
                </c:pt>
                <c:pt idx="160">
                  <c:v/>
                </c:pt>
                <c:pt idx="161">
                  <c:v>2020</c:v>
                </c:pt>
                <c:pt idx="162">
                  <c:v/>
                </c:pt>
                <c:pt idx="163">
                  <c:v/>
                </c:pt>
                <c:pt idx="164">
                  <c:v/>
                </c:pt>
                <c:pt idx="165">
                  <c:v/>
                </c:pt>
                <c:pt idx="166">
                  <c:v/>
                </c:pt>
              </c:strCache>
            </c:strRef>
          </c:cat>
          <c:val>
            <c:numRef>
              <c:f>Sheet3!$I$559:$I$725</c:f>
              <c:numCache>
                <c:formatCode>General</c:formatCode>
                <c:ptCount val="167"/>
                <c:pt idx="1">
                  <c:v>13.6</c:v>
                </c:pt>
                <c:pt idx="2">
                  <c:v>14</c:v>
                </c:pt>
                <c:pt idx="3">
                  <c:v>12.9</c:v>
                </c:pt>
                <c:pt idx="4">
                  <c:v>12.7</c:v>
                </c:pt>
                <c:pt idx="5">
                  <c:v>12.3</c:v>
                </c:pt>
                <c:pt idx="6">
                  <c:v>13.3</c:v>
                </c:pt>
                <c:pt idx="7">
                  <c:v>13.8</c:v>
                </c:pt>
                <c:pt idx="8">
                  <c:v>13</c:v>
                </c:pt>
                <c:pt idx="9">
                  <c:v>14.3</c:v>
                </c:pt>
                <c:pt idx="10">
                  <c:v>13.6</c:v>
                </c:pt>
                <c:pt idx="11">
                  <c:v>13.7</c:v>
                </c:pt>
                <c:pt idx="12">
                  <c:v>12.7</c:v>
                </c:pt>
                <c:pt idx="13">
                  <c:v>13.4</c:v>
                </c:pt>
                <c:pt idx="14">
                  <c:v>12.1</c:v>
                </c:pt>
                <c:pt idx="15">
                  <c:v>13.8</c:v>
                </c:pt>
                <c:pt idx="16">
                  <c:v>12.3</c:v>
                </c:pt>
                <c:pt idx="17">
                  <c:v>14</c:v>
                </c:pt>
                <c:pt idx="18">
                  <c:v>11.7</c:v>
                </c:pt>
                <c:pt idx="19">
                  <c:v>12</c:v>
                </c:pt>
                <c:pt idx="20">
                  <c:v>13.1</c:v>
                </c:pt>
                <c:pt idx="22">
                  <c:v>12.7</c:v>
                </c:pt>
                <c:pt idx="23">
                  <c:v>11.8</c:v>
                </c:pt>
                <c:pt idx="24">
                  <c:v>12.9</c:v>
                </c:pt>
                <c:pt idx="25">
                  <c:v>12.1</c:v>
                </c:pt>
                <c:pt idx="26">
                  <c:v>11.8</c:v>
                </c:pt>
                <c:pt idx="27">
                  <c:v>12.7</c:v>
                </c:pt>
                <c:pt idx="28">
                  <c:v>12.1</c:v>
                </c:pt>
                <c:pt idx="29">
                  <c:v>13.5</c:v>
                </c:pt>
                <c:pt idx="30">
                  <c:v>13.9</c:v>
                </c:pt>
                <c:pt idx="31">
                  <c:v>13.8</c:v>
                </c:pt>
                <c:pt idx="32">
                  <c:v>13.8</c:v>
                </c:pt>
                <c:pt idx="33">
                  <c:v>12.9</c:v>
                </c:pt>
                <c:pt idx="34">
                  <c:v>13.1</c:v>
                </c:pt>
                <c:pt idx="35">
                  <c:v>12.8</c:v>
                </c:pt>
                <c:pt idx="36">
                  <c:v>12.5</c:v>
                </c:pt>
                <c:pt idx="37">
                  <c:v>12.5</c:v>
                </c:pt>
                <c:pt idx="38">
                  <c:v>13</c:v>
                </c:pt>
                <c:pt idx="39">
                  <c:v>12.7</c:v>
                </c:pt>
                <c:pt idx="40">
                  <c:v>12.4</c:v>
                </c:pt>
                <c:pt idx="41">
                  <c:v>12.3</c:v>
                </c:pt>
                <c:pt idx="42">
                  <c:v>11.8</c:v>
                </c:pt>
                <c:pt idx="43">
                  <c:v>13.6</c:v>
                </c:pt>
                <c:pt idx="44">
                  <c:v>12.1</c:v>
                </c:pt>
                <c:pt idx="45">
                  <c:v>12.5</c:v>
                </c:pt>
                <c:pt idx="46">
                  <c:v>12.4</c:v>
                </c:pt>
                <c:pt idx="47">
                  <c:v>12.9</c:v>
                </c:pt>
                <c:pt idx="48">
                  <c:v>12</c:v>
                </c:pt>
                <c:pt idx="49">
                  <c:v>11.1</c:v>
                </c:pt>
                <c:pt idx="50">
                  <c:v>10.7</c:v>
                </c:pt>
                <c:pt idx="51">
                  <c:v>11.6</c:v>
                </c:pt>
                <c:pt idx="52">
                  <c:v>10.7</c:v>
                </c:pt>
                <c:pt idx="53">
                  <c:v>11.7</c:v>
                </c:pt>
                <c:pt idx="54">
                  <c:v>13.3</c:v>
                </c:pt>
                <c:pt idx="55">
                  <c:v>12.7</c:v>
                </c:pt>
                <c:pt idx="56">
                  <c:v>12.8</c:v>
                </c:pt>
                <c:pt idx="57">
                  <c:v>12.7</c:v>
                </c:pt>
                <c:pt idx="58">
                  <c:v>12.6</c:v>
                </c:pt>
                <c:pt idx="59">
                  <c:v>11.8</c:v>
                </c:pt>
                <c:pt idx="60">
                  <c:v>12.6</c:v>
                </c:pt>
                <c:pt idx="61">
                  <c:v>12</c:v>
                </c:pt>
                <c:pt idx="62">
                  <c:v>13.3</c:v>
                </c:pt>
                <c:pt idx="63">
                  <c:v>12</c:v>
                </c:pt>
                <c:pt idx="64">
                  <c:v>12</c:v>
                </c:pt>
                <c:pt idx="65">
                  <c:v>12.1</c:v>
                </c:pt>
                <c:pt idx="66">
                  <c:v>11.8</c:v>
                </c:pt>
                <c:pt idx="67">
                  <c:v>12.9</c:v>
                </c:pt>
                <c:pt idx="68">
                  <c:v>11.9</c:v>
                </c:pt>
                <c:pt idx="69">
                  <c:v>12</c:v>
                </c:pt>
                <c:pt idx="70">
                  <c:v>10.8</c:v>
                </c:pt>
                <c:pt idx="71">
                  <c:v>13.2</c:v>
                </c:pt>
                <c:pt idx="72">
                  <c:v>11.1</c:v>
                </c:pt>
                <c:pt idx="73">
                  <c:v>12.1</c:v>
                </c:pt>
                <c:pt idx="74">
                  <c:v>12.3</c:v>
                </c:pt>
                <c:pt idx="75">
                  <c:v>13.3</c:v>
                </c:pt>
                <c:pt idx="76">
                  <c:v>12.4</c:v>
                </c:pt>
                <c:pt idx="77">
                  <c:v>12.2</c:v>
                </c:pt>
                <c:pt idx="78">
                  <c:v>12.1</c:v>
                </c:pt>
                <c:pt idx="79">
                  <c:v>12.1</c:v>
                </c:pt>
                <c:pt idx="80">
                  <c:v>12.1</c:v>
                </c:pt>
                <c:pt idx="81">
                  <c:v>12.4</c:v>
                </c:pt>
                <c:pt idx="82">
                  <c:v>12.8</c:v>
                </c:pt>
                <c:pt idx="83">
                  <c:v>12.1</c:v>
                </c:pt>
                <c:pt idx="84">
                  <c:v>11.4</c:v>
                </c:pt>
                <c:pt idx="85">
                  <c:v>12.2</c:v>
                </c:pt>
                <c:pt idx="86">
                  <c:v>11.8</c:v>
                </c:pt>
                <c:pt idx="87">
                  <c:v>11.9</c:v>
                </c:pt>
                <c:pt idx="88">
                  <c:v>11.4</c:v>
                </c:pt>
                <c:pt idx="89">
                  <c:v>11.8</c:v>
                </c:pt>
                <c:pt idx="90">
                  <c:v>12.4</c:v>
                </c:pt>
                <c:pt idx="91">
                  <c:v>12.8</c:v>
                </c:pt>
                <c:pt idx="92">
                  <c:v>11.9</c:v>
                </c:pt>
                <c:pt idx="93">
                  <c:v>11.8</c:v>
                </c:pt>
                <c:pt idx="94">
                  <c:v>12</c:v>
                </c:pt>
                <c:pt idx="95">
                  <c:v>12.8</c:v>
                </c:pt>
                <c:pt idx="96">
                  <c:v>12</c:v>
                </c:pt>
                <c:pt idx="97">
                  <c:v>12</c:v>
                </c:pt>
                <c:pt idx="98">
                  <c:v>11.8</c:v>
                </c:pt>
                <c:pt idx="99">
                  <c:v>12</c:v>
                </c:pt>
                <c:pt idx="100">
                  <c:v>13</c:v>
                </c:pt>
                <c:pt idx="101">
                  <c:v>12</c:v>
                </c:pt>
                <c:pt idx="102">
                  <c:v>12.3</c:v>
                </c:pt>
                <c:pt idx="103">
                  <c:v>13.8</c:v>
                </c:pt>
                <c:pt idx="104">
                  <c:v>11.9</c:v>
                </c:pt>
                <c:pt idx="105">
                  <c:v>12.6</c:v>
                </c:pt>
                <c:pt idx="106">
                  <c:v>12.3</c:v>
                </c:pt>
                <c:pt idx="107">
                  <c:v>11.3</c:v>
                </c:pt>
                <c:pt idx="108">
                  <c:v>13</c:v>
                </c:pt>
                <c:pt idx="109">
                  <c:v>11.4</c:v>
                </c:pt>
                <c:pt idx="110">
                  <c:v>12.8</c:v>
                </c:pt>
                <c:pt idx="111">
                  <c:v>12.2</c:v>
                </c:pt>
                <c:pt idx="112">
                  <c:v>13.1</c:v>
                </c:pt>
                <c:pt idx="113">
                  <c:v>12.7</c:v>
                </c:pt>
                <c:pt idx="114">
                  <c:v>12.5</c:v>
                </c:pt>
                <c:pt idx="115">
                  <c:v>13.1</c:v>
                </c:pt>
                <c:pt idx="116">
                  <c:v>13.5</c:v>
                </c:pt>
                <c:pt idx="117">
                  <c:v>13.2</c:v>
                </c:pt>
                <c:pt idx="118">
                  <c:v>12.8</c:v>
                </c:pt>
                <c:pt idx="119">
                  <c:v>12.3</c:v>
                </c:pt>
                <c:pt idx="120">
                  <c:v>13.4</c:v>
                </c:pt>
                <c:pt idx="121">
                  <c:v>13.2</c:v>
                </c:pt>
                <c:pt idx="122">
                  <c:v>12.8</c:v>
                </c:pt>
                <c:pt idx="123">
                  <c:v>12.4</c:v>
                </c:pt>
                <c:pt idx="124">
                  <c:v>12.1</c:v>
                </c:pt>
                <c:pt idx="125">
                  <c:v>11.7</c:v>
                </c:pt>
                <c:pt idx="126">
                  <c:v>13.2</c:v>
                </c:pt>
                <c:pt idx="127">
                  <c:v>12.1</c:v>
                </c:pt>
                <c:pt idx="128">
                  <c:v>13.3</c:v>
                </c:pt>
                <c:pt idx="129">
                  <c:v>13.5</c:v>
                </c:pt>
                <c:pt idx="130">
                  <c:v>12.2</c:v>
                </c:pt>
                <c:pt idx="131">
                  <c:v>12.7</c:v>
                </c:pt>
                <c:pt idx="132">
                  <c:v>13.1</c:v>
                </c:pt>
                <c:pt idx="133">
                  <c:v>13.2</c:v>
                </c:pt>
                <c:pt idx="134">
                  <c:v>13.5</c:v>
                </c:pt>
                <c:pt idx="135">
                  <c:v>13.8</c:v>
                </c:pt>
                <c:pt idx="136">
                  <c:v>11.9</c:v>
                </c:pt>
                <c:pt idx="137">
                  <c:v>13.2</c:v>
                </c:pt>
                <c:pt idx="138">
                  <c:v>12.7</c:v>
                </c:pt>
                <c:pt idx="139">
                  <c:v>12.1</c:v>
                </c:pt>
                <c:pt idx="140">
                  <c:v>14</c:v>
                </c:pt>
                <c:pt idx="141">
                  <c:v>13.4</c:v>
                </c:pt>
                <c:pt idx="142">
                  <c:v>13.6</c:v>
                </c:pt>
                <c:pt idx="143">
                  <c:v>14.3</c:v>
                </c:pt>
                <c:pt idx="144">
                  <c:v>13.1</c:v>
                </c:pt>
                <c:pt idx="145">
                  <c:v>12.7</c:v>
                </c:pt>
                <c:pt idx="146">
                  <c:v>13.7</c:v>
                </c:pt>
                <c:pt idx="147">
                  <c:v>12.9</c:v>
                </c:pt>
                <c:pt idx="148">
                  <c:v>12.3</c:v>
                </c:pt>
                <c:pt idx="149">
                  <c:v>12.3</c:v>
                </c:pt>
                <c:pt idx="150">
                  <c:v>13.4</c:v>
                </c:pt>
                <c:pt idx="151">
                  <c:v>13</c:v>
                </c:pt>
                <c:pt idx="152">
                  <c:v>13.2</c:v>
                </c:pt>
                <c:pt idx="153">
                  <c:v>12.5</c:v>
                </c:pt>
                <c:pt idx="154">
                  <c:v>13.5</c:v>
                </c:pt>
                <c:pt idx="155">
                  <c:v>13.2</c:v>
                </c:pt>
                <c:pt idx="156">
                  <c:v>12.6</c:v>
                </c:pt>
                <c:pt idx="157">
                  <c:v>13.3</c:v>
                </c:pt>
                <c:pt idx="158">
                  <c:v>14</c:v>
                </c:pt>
                <c:pt idx="159">
                  <c:v>13.4</c:v>
                </c:pt>
                <c:pt idx="160">
                  <c:v>13.8</c:v>
                </c:pt>
                <c:pt idx="161">
                  <c:v>13.8</c:v>
                </c:pt>
                <c:pt idx="162">
                  <c:v>13.2</c:v>
                </c:pt>
                <c:pt idx="163">
                  <c:v>12.7</c:v>
                </c:pt>
              </c:numCache>
            </c:numRef>
          </c:val>
          <c:smooth val="1"/>
        </c:ser>
        <c:hiLowLines>
          <c:spPr>
            <a:ln w="0">
              <a:noFill/>
            </a:ln>
          </c:spPr>
        </c:hiLowLines>
        <c:marker val="0"/>
        <c:axId val="12218433"/>
        <c:axId val="42679259"/>
      </c:lineChart>
      <c:catAx>
        <c:axId val="12218433"/>
        <c:scaling>
          <c:orientation val="minMax"/>
        </c:scaling>
        <c:delete val="0"/>
        <c:axPos val="b"/>
        <c:minorGridlines>
          <c:spPr>
            <a:ln w="0">
              <a:solidFill>
                <a:srgbClr val="dddddd"/>
              </a:solidFill>
            </a:ln>
          </c:spPr>
        </c:minorGridlines>
        <c:numFmt formatCode="General" sourceLinked="0"/>
        <c:majorTickMark val="out"/>
        <c:minorTickMark val="none"/>
        <c:tickLblPos val="nextTo"/>
        <c:spPr>
          <a:ln w="0">
            <a:solidFill>
              <a:srgbClr val="b3b3b3"/>
            </a:solidFill>
          </a:ln>
        </c:spPr>
        <c:txPr>
          <a:bodyPr/>
          <a:lstStyle/>
          <a:p>
            <a:pPr>
              <a:defRPr b="0" sz="2000" spc="-1" strike="noStrike">
                <a:solidFill>
                  <a:srgbClr val="000000"/>
                </a:solidFill>
                <a:latin typeface="Arial"/>
              </a:defRPr>
            </a:pPr>
          </a:p>
        </c:txPr>
        <c:crossAx val="42679259"/>
        <c:crosses val="autoZero"/>
        <c:auto val="1"/>
        <c:lblAlgn val="ctr"/>
        <c:lblOffset val="100"/>
        <c:noMultiLvlLbl val="0"/>
      </c:catAx>
      <c:valAx>
        <c:axId val="42679259"/>
        <c:scaling>
          <c:orientation val="minMax"/>
          <c:max val="14.5"/>
          <c:min val="10.5"/>
        </c:scaling>
        <c:delete val="0"/>
        <c:axPos val="l"/>
        <c:majorGridlines>
          <c:spPr>
            <a:ln w="0">
              <a:solidFill>
                <a:srgbClr val="b3b3b3"/>
              </a:solidFill>
            </a:ln>
          </c:spPr>
        </c:majorGridlines>
        <c:numFmt formatCode="General" sourceLinked="0"/>
        <c:majorTickMark val="out"/>
        <c:minorTickMark val="none"/>
        <c:tickLblPos val="nextTo"/>
        <c:spPr>
          <a:ln w="0">
            <a:solidFill>
              <a:srgbClr val="b3b3b3"/>
            </a:solidFill>
          </a:ln>
        </c:spPr>
        <c:txPr>
          <a:bodyPr/>
          <a:lstStyle/>
          <a:p>
            <a:pPr>
              <a:defRPr b="0" sz="2000" spc="-1" strike="noStrike">
                <a:solidFill>
                  <a:srgbClr val="000000"/>
                </a:solidFill>
                <a:latin typeface="Arial"/>
              </a:defRPr>
            </a:pPr>
          </a:p>
        </c:txPr>
        <c:crossAx val="12218433"/>
        <c:crossesAt val="1"/>
        <c:crossBetween val="midCat"/>
      </c:valAx>
      <c:spPr>
        <a:noFill/>
        <a:ln w="0">
          <a:solidFill>
            <a:srgbClr val="b3b3b3"/>
          </a:solidFill>
        </a:ln>
      </c:spPr>
    </c:plotArea>
    <c:plotVisOnly val="1"/>
    <c:dispBlanksAs val="gap"/>
  </c:chart>
  <c:spPr>
    <a:solidFill>
      <a:srgbClr val="ffffff"/>
    </a:solidFill>
    <a:ln w="0">
      <a:noFill/>
    </a:ln>
  </c:spPr>
</c:chartSpace>
</file>

<file path=xl/charts/chart64.xml><?xml version="1.0" encoding="utf-8"?>
<c:chartSpace xmlns:c="http://schemas.openxmlformats.org/drawingml/2006/chart" xmlns:a="http://schemas.openxmlformats.org/drawingml/2006/main" xmlns:r="http://schemas.openxmlformats.org/officeDocument/2006/relationships">
  <c:lang val="en-US"/>
  <c:roundedCorners val="0"/>
  <c:chart>
    <c:title>
      <c:tx>
        <c:rich>
          <a:bodyPr rot="0"/>
          <a:lstStyle/>
          <a:p>
            <a:pPr>
              <a:defRPr b="0" sz="2000" spc="-1" strike="noStrike">
                <a:solidFill>
                  <a:srgbClr val="000000"/>
                </a:solidFill>
                <a:latin typeface="Arial"/>
              </a:defRPr>
            </a:pPr>
            <a:r>
              <a:rPr b="0" sz="2000" spc="-1" strike="noStrike">
                <a:solidFill>
                  <a:srgbClr val="000000"/>
                </a:solidFill>
                <a:latin typeface="Arial"/>
              </a:rPr>
              <a:t>SOUTH  AUSTRALIA - ANNUAL MINIMUM MINIMUMS AND TRENDLINE</a:t>
            </a:r>
          </a:p>
        </c:rich>
      </c:tx>
      <c:overlay val="0"/>
      <c:spPr>
        <a:noFill/>
        <a:ln w="0">
          <a:noFill/>
        </a:ln>
      </c:spPr>
    </c:title>
    <c:autoTitleDeleted val="0"/>
    <c:plotArea>
      <c:lineChart>
        <c:grouping val="standard"/>
        <c:varyColors val="0"/>
        <c:ser>
          <c:idx val="0"/>
          <c:order val="0"/>
          <c:spPr>
            <a:solidFill>
              <a:srgbClr val="004586"/>
            </a:solidFill>
            <a:ln w="28800">
              <a:solidFill>
                <a:srgbClr val="004586"/>
              </a:solidFill>
              <a:round/>
            </a:ln>
          </c:spPr>
          <c:marker>
            <c:symbol val="none"/>
          </c:marker>
          <c:dLbls>
            <c:txPr>
              <a:bodyPr wrap="none"/>
              <a:lstStyle/>
              <a:p>
                <a:pPr>
                  <a:defRPr b="0" sz="1000" spc="-1" strike="noStrike">
                    <a:solidFill>
                      <a:srgbClr val="000000"/>
                    </a:solidFill>
                    <a:latin typeface="Arial"/>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trendline>
            <c:spPr>
              <a:ln w="36000">
                <a:solidFill>
                  <a:srgbClr val="004586"/>
                </a:solidFill>
                <a:round/>
              </a:ln>
            </c:spPr>
            <c:trendlineType val="linear"/>
            <c:forward val="0"/>
            <c:backward val="0"/>
            <c:dispRSqr val="0"/>
            <c:dispEq val="0"/>
          </c:trendline>
          <c:cat>
            <c:strRef>
              <c:f>Sheet3!$A$761:$A$925</c:f>
              <c:strCache>
                <c:ptCount val="165"/>
                <c:pt idx="0">
                  <c:v/>
                </c:pt>
                <c:pt idx="1">
                  <c:v/>
                </c:pt>
                <c:pt idx="2">
                  <c:v/>
                </c:pt>
                <c:pt idx="3">
                  <c:v/>
                </c:pt>
                <c:pt idx="4">
                  <c:v>1865</c:v>
                </c:pt>
                <c:pt idx="5">
                  <c:v/>
                </c:pt>
                <c:pt idx="6">
                  <c:v/>
                </c:pt>
                <c:pt idx="7">
                  <c:v/>
                </c:pt>
                <c:pt idx="8">
                  <c:v/>
                </c:pt>
                <c:pt idx="9">
                  <c:v>1870</c:v>
                </c:pt>
                <c:pt idx="10">
                  <c:v/>
                </c:pt>
                <c:pt idx="11">
                  <c:v/>
                </c:pt>
                <c:pt idx="12">
                  <c:v/>
                </c:pt>
                <c:pt idx="13">
                  <c:v/>
                </c:pt>
                <c:pt idx="14">
                  <c:v>1875</c:v>
                </c:pt>
                <c:pt idx="15">
                  <c:v/>
                </c:pt>
                <c:pt idx="16">
                  <c:v/>
                </c:pt>
                <c:pt idx="17">
                  <c:v/>
                </c:pt>
                <c:pt idx="18">
                  <c:v/>
                </c:pt>
                <c:pt idx="19">
                  <c:v>1880</c:v>
                </c:pt>
                <c:pt idx="20">
                  <c:v/>
                </c:pt>
                <c:pt idx="21">
                  <c:v/>
                </c:pt>
                <c:pt idx="22">
                  <c:v/>
                </c:pt>
                <c:pt idx="23">
                  <c:v/>
                </c:pt>
                <c:pt idx="24">
                  <c:v>1885</c:v>
                </c:pt>
                <c:pt idx="25">
                  <c:v/>
                </c:pt>
                <c:pt idx="26">
                  <c:v/>
                </c:pt>
                <c:pt idx="27">
                  <c:v/>
                </c:pt>
                <c:pt idx="28">
                  <c:v/>
                </c:pt>
                <c:pt idx="29">
                  <c:v>1890</c:v>
                </c:pt>
                <c:pt idx="30">
                  <c:v/>
                </c:pt>
                <c:pt idx="31">
                  <c:v/>
                </c:pt>
                <c:pt idx="32">
                  <c:v/>
                </c:pt>
                <c:pt idx="33">
                  <c:v/>
                </c:pt>
                <c:pt idx="34">
                  <c:v>1895</c:v>
                </c:pt>
                <c:pt idx="35">
                  <c:v/>
                </c:pt>
                <c:pt idx="36">
                  <c:v/>
                </c:pt>
                <c:pt idx="37">
                  <c:v/>
                </c:pt>
                <c:pt idx="38">
                  <c:v/>
                </c:pt>
                <c:pt idx="39">
                  <c:v>1900</c:v>
                </c:pt>
                <c:pt idx="40">
                  <c:v/>
                </c:pt>
                <c:pt idx="41">
                  <c:v/>
                </c:pt>
                <c:pt idx="42">
                  <c:v/>
                </c:pt>
                <c:pt idx="43">
                  <c:v/>
                </c:pt>
                <c:pt idx="44">
                  <c:v>1905</c:v>
                </c:pt>
                <c:pt idx="45">
                  <c:v/>
                </c:pt>
                <c:pt idx="46">
                  <c:v/>
                </c:pt>
                <c:pt idx="47">
                  <c:v/>
                </c:pt>
                <c:pt idx="48">
                  <c:v/>
                </c:pt>
                <c:pt idx="49">
                  <c:v>1910</c:v>
                </c:pt>
                <c:pt idx="50">
                  <c:v/>
                </c:pt>
                <c:pt idx="51">
                  <c:v/>
                </c:pt>
                <c:pt idx="52">
                  <c:v/>
                </c:pt>
                <c:pt idx="53">
                  <c:v/>
                </c:pt>
                <c:pt idx="54">
                  <c:v>1915</c:v>
                </c:pt>
                <c:pt idx="55">
                  <c:v/>
                </c:pt>
                <c:pt idx="56">
                  <c:v/>
                </c:pt>
                <c:pt idx="57">
                  <c:v/>
                </c:pt>
                <c:pt idx="58">
                  <c:v/>
                </c:pt>
                <c:pt idx="59">
                  <c:v>1920</c:v>
                </c:pt>
                <c:pt idx="60">
                  <c:v/>
                </c:pt>
                <c:pt idx="61">
                  <c:v/>
                </c:pt>
                <c:pt idx="62">
                  <c:v/>
                </c:pt>
                <c:pt idx="63">
                  <c:v/>
                </c:pt>
                <c:pt idx="64">
                  <c:v>1925</c:v>
                </c:pt>
                <c:pt idx="65">
                  <c:v/>
                </c:pt>
                <c:pt idx="66">
                  <c:v/>
                </c:pt>
                <c:pt idx="67">
                  <c:v/>
                </c:pt>
                <c:pt idx="68">
                  <c:v/>
                </c:pt>
                <c:pt idx="69">
                  <c:v>1930</c:v>
                </c:pt>
                <c:pt idx="70">
                  <c:v/>
                </c:pt>
                <c:pt idx="71">
                  <c:v/>
                </c:pt>
                <c:pt idx="72">
                  <c:v/>
                </c:pt>
                <c:pt idx="73">
                  <c:v/>
                </c:pt>
                <c:pt idx="74">
                  <c:v>1935</c:v>
                </c:pt>
                <c:pt idx="75">
                  <c:v/>
                </c:pt>
                <c:pt idx="76">
                  <c:v/>
                </c:pt>
                <c:pt idx="77">
                  <c:v/>
                </c:pt>
                <c:pt idx="78">
                  <c:v/>
                </c:pt>
                <c:pt idx="79">
                  <c:v>1940</c:v>
                </c:pt>
                <c:pt idx="80">
                  <c:v/>
                </c:pt>
                <c:pt idx="81">
                  <c:v/>
                </c:pt>
                <c:pt idx="82">
                  <c:v/>
                </c:pt>
                <c:pt idx="83">
                  <c:v/>
                </c:pt>
                <c:pt idx="84">
                  <c:v>1945</c:v>
                </c:pt>
                <c:pt idx="85">
                  <c:v/>
                </c:pt>
                <c:pt idx="86">
                  <c:v/>
                </c:pt>
                <c:pt idx="87">
                  <c:v/>
                </c:pt>
                <c:pt idx="88">
                  <c:v/>
                </c:pt>
                <c:pt idx="89">
                  <c:v>1950</c:v>
                </c:pt>
                <c:pt idx="90">
                  <c:v/>
                </c:pt>
                <c:pt idx="91">
                  <c:v/>
                </c:pt>
                <c:pt idx="92">
                  <c:v/>
                </c:pt>
                <c:pt idx="93">
                  <c:v/>
                </c:pt>
                <c:pt idx="94">
                  <c:v>1955</c:v>
                </c:pt>
                <c:pt idx="95">
                  <c:v/>
                </c:pt>
                <c:pt idx="96">
                  <c:v/>
                </c:pt>
                <c:pt idx="97">
                  <c:v/>
                </c:pt>
                <c:pt idx="98">
                  <c:v/>
                </c:pt>
                <c:pt idx="99">
                  <c:v>1960</c:v>
                </c:pt>
                <c:pt idx="100">
                  <c:v/>
                </c:pt>
                <c:pt idx="101">
                  <c:v/>
                </c:pt>
                <c:pt idx="102">
                  <c:v/>
                </c:pt>
                <c:pt idx="103">
                  <c:v/>
                </c:pt>
                <c:pt idx="104">
                  <c:v>1965</c:v>
                </c:pt>
                <c:pt idx="105">
                  <c:v/>
                </c:pt>
                <c:pt idx="106">
                  <c:v/>
                </c:pt>
                <c:pt idx="107">
                  <c:v/>
                </c:pt>
                <c:pt idx="108">
                  <c:v/>
                </c:pt>
                <c:pt idx="109">
                  <c:v>1970</c:v>
                </c:pt>
                <c:pt idx="110">
                  <c:v/>
                </c:pt>
                <c:pt idx="111">
                  <c:v/>
                </c:pt>
                <c:pt idx="112">
                  <c:v/>
                </c:pt>
                <c:pt idx="113">
                  <c:v/>
                </c:pt>
                <c:pt idx="114">
                  <c:v>1975</c:v>
                </c:pt>
                <c:pt idx="115">
                  <c:v/>
                </c:pt>
                <c:pt idx="116">
                  <c:v/>
                </c:pt>
                <c:pt idx="117">
                  <c:v/>
                </c:pt>
                <c:pt idx="118">
                  <c:v/>
                </c:pt>
                <c:pt idx="119">
                  <c:v>1980</c:v>
                </c:pt>
                <c:pt idx="120">
                  <c:v/>
                </c:pt>
                <c:pt idx="121">
                  <c:v/>
                </c:pt>
                <c:pt idx="122">
                  <c:v/>
                </c:pt>
                <c:pt idx="123">
                  <c:v/>
                </c:pt>
                <c:pt idx="124">
                  <c:v>1985</c:v>
                </c:pt>
                <c:pt idx="125">
                  <c:v/>
                </c:pt>
                <c:pt idx="126">
                  <c:v/>
                </c:pt>
                <c:pt idx="127">
                  <c:v/>
                </c:pt>
                <c:pt idx="128">
                  <c:v/>
                </c:pt>
                <c:pt idx="129">
                  <c:v>1990</c:v>
                </c:pt>
                <c:pt idx="130">
                  <c:v/>
                </c:pt>
                <c:pt idx="131">
                  <c:v/>
                </c:pt>
                <c:pt idx="132">
                  <c:v/>
                </c:pt>
                <c:pt idx="133">
                  <c:v/>
                </c:pt>
                <c:pt idx="134">
                  <c:v>1995</c:v>
                </c:pt>
                <c:pt idx="135">
                  <c:v/>
                </c:pt>
                <c:pt idx="136">
                  <c:v/>
                </c:pt>
                <c:pt idx="137">
                  <c:v/>
                </c:pt>
                <c:pt idx="138">
                  <c:v/>
                </c:pt>
                <c:pt idx="139">
                  <c:v>2000</c:v>
                </c:pt>
                <c:pt idx="140">
                  <c:v/>
                </c:pt>
                <c:pt idx="141">
                  <c:v/>
                </c:pt>
                <c:pt idx="142">
                  <c:v/>
                </c:pt>
                <c:pt idx="143">
                  <c:v/>
                </c:pt>
                <c:pt idx="144">
                  <c:v>2005</c:v>
                </c:pt>
                <c:pt idx="145">
                  <c:v/>
                </c:pt>
                <c:pt idx="146">
                  <c:v/>
                </c:pt>
                <c:pt idx="147">
                  <c:v/>
                </c:pt>
                <c:pt idx="148">
                  <c:v/>
                </c:pt>
                <c:pt idx="149">
                  <c:v>2010</c:v>
                </c:pt>
                <c:pt idx="150">
                  <c:v/>
                </c:pt>
                <c:pt idx="151">
                  <c:v/>
                </c:pt>
                <c:pt idx="152">
                  <c:v/>
                </c:pt>
                <c:pt idx="153">
                  <c:v/>
                </c:pt>
                <c:pt idx="154">
                  <c:v>2015</c:v>
                </c:pt>
                <c:pt idx="155">
                  <c:v/>
                </c:pt>
                <c:pt idx="156">
                  <c:v/>
                </c:pt>
                <c:pt idx="157">
                  <c:v/>
                </c:pt>
                <c:pt idx="158">
                  <c:v/>
                </c:pt>
                <c:pt idx="159">
                  <c:v>2020</c:v>
                </c:pt>
                <c:pt idx="160">
                  <c:v/>
                </c:pt>
                <c:pt idx="161">
                  <c:v/>
                </c:pt>
                <c:pt idx="162">
                  <c:v/>
                </c:pt>
                <c:pt idx="163">
                  <c:v/>
                </c:pt>
                <c:pt idx="164">
                  <c:v/>
                </c:pt>
              </c:strCache>
            </c:strRef>
          </c:cat>
          <c:val>
            <c:numRef>
              <c:f>Sheet3!$I$761:$I$925</c:f>
              <c:numCache>
                <c:formatCode>General</c:formatCode>
                <c:ptCount val="165"/>
                <c:pt idx="0">
                  <c:v>4.2</c:v>
                </c:pt>
                <c:pt idx="1">
                  <c:v>5.23333333333333</c:v>
                </c:pt>
                <c:pt idx="2">
                  <c:v>5</c:v>
                </c:pt>
                <c:pt idx="3">
                  <c:v>4.4</c:v>
                </c:pt>
                <c:pt idx="4">
                  <c:v>3.8</c:v>
                </c:pt>
                <c:pt idx="5">
                  <c:v>3.6</c:v>
                </c:pt>
                <c:pt idx="6">
                  <c:v>1.9</c:v>
                </c:pt>
                <c:pt idx="7">
                  <c:v>3.3</c:v>
                </c:pt>
                <c:pt idx="8">
                  <c:v>3.4</c:v>
                </c:pt>
                <c:pt idx="9">
                  <c:v>4.46666666666667</c:v>
                </c:pt>
                <c:pt idx="10">
                  <c:v>4.4</c:v>
                </c:pt>
                <c:pt idx="11">
                  <c:v>1.9</c:v>
                </c:pt>
                <c:pt idx="12">
                  <c:v>3</c:v>
                </c:pt>
                <c:pt idx="13">
                  <c:v>2.1</c:v>
                </c:pt>
                <c:pt idx="14">
                  <c:v>3</c:v>
                </c:pt>
                <c:pt idx="15">
                  <c:v>2.3</c:v>
                </c:pt>
                <c:pt idx="16">
                  <c:v>4.1</c:v>
                </c:pt>
                <c:pt idx="17">
                  <c:v>3</c:v>
                </c:pt>
                <c:pt idx="18">
                  <c:v>3.9</c:v>
                </c:pt>
                <c:pt idx="19">
                  <c:v>2.1</c:v>
                </c:pt>
                <c:pt idx="20">
                  <c:v>2.2</c:v>
                </c:pt>
                <c:pt idx="21">
                  <c:v>2.4</c:v>
                </c:pt>
                <c:pt idx="22">
                  <c:v>3</c:v>
                </c:pt>
                <c:pt idx="23">
                  <c:v>2.3</c:v>
                </c:pt>
                <c:pt idx="24">
                  <c:v>3.4</c:v>
                </c:pt>
                <c:pt idx="25">
                  <c:v>3.3</c:v>
                </c:pt>
                <c:pt idx="26">
                  <c:v>3.9</c:v>
                </c:pt>
                <c:pt idx="27">
                  <c:v>4.2</c:v>
                </c:pt>
                <c:pt idx="28">
                  <c:v>3.6</c:v>
                </c:pt>
                <c:pt idx="29">
                  <c:v>2.6</c:v>
                </c:pt>
                <c:pt idx="30">
                  <c:v>3.2</c:v>
                </c:pt>
                <c:pt idx="31">
                  <c:v>3.6</c:v>
                </c:pt>
                <c:pt idx="32">
                  <c:v>3.9</c:v>
                </c:pt>
                <c:pt idx="33">
                  <c:v>4.9</c:v>
                </c:pt>
                <c:pt idx="34">
                  <c:v>3.7</c:v>
                </c:pt>
                <c:pt idx="35">
                  <c:v>3.1</c:v>
                </c:pt>
                <c:pt idx="36">
                  <c:v>5</c:v>
                </c:pt>
                <c:pt idx="37">
                  <c:v>4.2</c:v>
                </c:pt>
                <c:pt idx="38">
                  <c:v>1.6</c:v>
                </c:pt>
                <c:pt idx="39">
                  <c:v>3.6</c:v>
                </c:pt>
                <c:pt idx="40">
                  <c:v>3.6</c:v>
                </c:pt>
                <c:pt idx="41">
                  <c:v>3.4</c:v>
                </c:pt>
                <c:pt idx="42">
                  <c:v>3.6</c:v>
                </c:pt>
                <c:pt idx="43">
                  <c:v>5.4</c:v>
                </c:pt>
                <c:pt idx="44">
                  <c:v>3.4</c:v>
                </c:pt>
                <c:pt idx="45">
                  <c:v>4.9</c:v>
                </c:pt>
                <c:pt idx="46">
                  <c:v>4.7</c:v>
                </c:pt>
                <c:pt idx="47">
                  <c:v>2.3</c:v>
                </c:pt>
                <c:pt idx="48">
                  <c:v>2.1</c:v>
                </c:pt>
                <c:pt idx="49">
                  <c:v>4.6</c:v>
                </c:pt>
                <c:pt idx="50">
                  <c:v>2.2</c:v>
                </c:pt>
                <c:pt idx="51">
                  <c:v>1.9</c:v>
                </c:pt>
                <c:pt idx="52">
                  <c:v>1.4</c:v>
                </c:pt>
                <c:pt idx="53">
                  <c:v>2.9</c:v>
                </c:pt>
                <c:pt idx="54">
                  <c:v>4.1</c:v>
                </c:pt>
                <c:pt idx="55">
                  <c:v>4.2</c:v>
                </c:pt>
                <c:pt idx="56">
                  <c:v>3.6</c:v>
                </c:pt>
                <c:pt idx="57">
                  <c:v>3.1</c:v>
                </c:pt>
                <c:pt idx="58">
                  <c:v>2.8</c:v>
                </c:pt>
                <c:pt idx="59">
                  <c:v>2.8</c:v>
                </c:pt>
                <c:pt idx="60">
                  <c:v>3.4</c:v>
                </c:pt>
                <c:pt idx="61">
                  <c:v>2.9</c:v>
                </c:pt>
                <c:pt idx="62">
                  <c:v>2.6</c:v>
                </c:pt>
                <c:pt idx="63">
                  <c:v>2.9</c:v>
                </c:pt>
                <c:pt idx="64">
                  <c:v>1</c:v>
                </c:pt>
                <c:pt idx="65">
                  <c:v>2.6</c:v>
                </c:pt>
                <c:pt idx="66">
                  <c:v>2.88333333333333</c:v>
                </c:pt>
                <c:pt idx="67">
                  <c:v>2.7</c:v>
                </c:pt>
                <c:pt idx="68">
                  <c:v>1</c:v>
                </c:pt>
                <c:pt idx="69">
                  <c:v>2.7</c:v>
                </c:pt>
                <c:pt idx="70">
                  <c:v>3.4</c:v>
                </c:pt>
                <c:pt idx="71">
                  <c:v>2.7</c:v>
                </c:pt>
                <c:pt idx="72">
                  <c:v>2.1</c:v>
                </c:pt>
                <c:pt idx="73">
                  <c:v>2.4</c:v>
                </c:pt>
                <c:pt idx="74">
                  <c:v>3.8</c:v>
                </c:pt>
                <c:pt idx="75">
                  <c:v>2.8</c:v>
                </c:pt>
                <c:pt idx="76">
                  <c:v>1.2</c:v>
                </c:pt>
                <c:pt idx="77">
                  <c:v>-0.4</c:v>
                </c:pt>
                <c:pt idx="78">
                  <c:v>3.4</c:v>
                </c:pt>
                <c:pt idx="79">
                  <c:v>3.2</c:v>
                </c:pt>
                <c:pt idx="80">
                  <c:v>3.5</c:v>
                </c:pt>
                <c:pt idx="81">
                  <c:v>4.2</c:v>
                </c:pt>
                <c:pt idx="82">
                  <c:v>2.4</c:v>
                </c:pt>
                <c:pt idx="83">
                  <c:v>2.4</c:v>
                </c:pt>
                <c:pt idx="84">
                  <c:v>2.1</c:v>
                </c:pt>
                <c:pt idx="85">
                  <c:v>3.6</c:v>
                </c:pt>
                <c:pt idx="86">
                  <c:v>2.6</c:v>
                </c:pt>
                <c:pt idx="87">
                  <c:v>3.4</c:v>
                </c:pt>
                <c:pt idx="88">
                  <c:v>2.8</c:v>
                </c:pt>
                <c:pt idx="89">
                  <c:v>3.2</c:v>
                </c:pt>
                <c:pt idx="90">
                  <c:v>3.3</c:v>
                </c:pt>
                <c:pt idx="91">
                  <c:v>2.2</c:v>
                </c:pt>
                <c:pt idx="92">
                  <c:v>2.5</c:v>
                </c:pt>
                <c:pt idx="93">
                  <c:v>2.5</c:v>
                </c:pt>
                <c:pt idx="94">
                  <c:v>2.4</c:v>
                </c:pt>
                <c:pt idx="95">
                  <c:v>3.3</c:v>
                </c:pt>
                <c:pt idx="96">
                  <c:v>0.9</c:v>
                </c:pt>
                <c:pt idx="97">
                  <c:v>1.6</c:v>
                </c:pt>
                <c:pt idx="98">
                  <c:v>2.6</c:v>
                </c:pt>
                <c:pt idx="99">
                  <c:v>1.7</c:v>
                </c:pt>
                <c:pt idx="100">
                  <c:v>3.5</c:v>
                </c:pt>
                <c:pt idx="101">
                  <c:v>4</c:v>
                </c:pt>
                <c:pt idx="102">
                  <c:v>4.3</c:v>
                </c:pt>
                <c:pt idx="103">
                  <c:v>4.5</c:v>
                </c:pt>
                <c:pt idx="104">
                  <c:v>3.2</c:v>
                </c:pt>
                <c:pt idx="105">
                  <c:v>3.3</c:v>
                </c:pt>
                <c:pt idx="106">
                  <c:v>3.1</c:v>
                </c:pt>
                <c:pt idx="107">
                  <c:v>2.7</c:v>
                </c:pt>
                <c:pt idx="108">
                  <c:v>3.7</c:v>
                </c:pt>
                <c:pt idx="109">
                  <c:v>1.9</c:v>
                </c:pt>
                <c:pt idx="110">
                  <c:v>2</c:v>
                </c:pt>
                <c:pt idx="111">
                  <c:v>1.7</c:v>
                </c:pt>
                <c:pt idx="112">
                  <c:v>3.5</c:v>
                </c:pt>
                <c:pt idx="113">
                  <c:v>4.6</c:v>
                </c:pt>
                <c:pt idx="114">
                  <c:v>3.3</c:v>
                </c:pt>
                <c:pt idx="115">
                  <c:v>1.8</c:v>
                </c:pt>
                <c:pt idx="116">
                  <c:v>1.1</c:v>
                </c:pt>
                <c:pt idx="117">
                  <c:v>3</c:v>
                </c:pt>
                <c:pt idx="118">
                  <c:v>4</c:v>
                </c:pt>
                <c:pt idx="119">
                  <c:v>3.8</c:v>
                </c:pt>
                <c:pt idx="120">
                  <c:v>4.6</c:v>
                </c:pt>
                <c:pt idx="121">
                  <c:v>2.1</c:v>
                </c:pt>
                <c:pt idx="122">
                  <c:v>2.5</c:v>
                </c:pt>
                <c:pt idx="123">
                  <c:v>2.6</c:v>
                </c:pt>
                <c:pt idx="124">
                  <c:v>4.1</c:v>
                </c:pt>
                <c:pt idx="125">
                  <c:v>4</c:v>
                </c:pt>
                <c:pt idx="126">
                  <c:v>3.4</c:v>
                </c:pt>
                <c:pt idx="127">
                  <c:v>4.7</c:v>
                </c:pt>
                <c:pt idx="128">
                  <c:v>3.5</c:v>
                </c:pt>
                <c:pt idx="129">
                  <c:v>2.8</c:v>
                </c:pt>
                <c:pt idx="130">
                  <c:v>4.5</c:v>
                </c:pt>
                <c:pt idx="131">
                  <c:v>3.8</c:v>
                </c:pt>
                <c:pt idx="132">
                  <c:v>3.5</c:v>
                </c:pt>
                <c:pt idx="133">
                  <c:v>3.3</c:v>
                </c:pt>
                <c:pt idx="134">
                  <c:v>2.2</c:v>
                </c:pt>
                <c:pt idx="135">
                  <c:v>5.2</c:v>
                </c:pt>
                <c:pt idx="136">
                  <c:v>2</c:v>
                </c:pt>
                <c:pt idx="137">
                  <c:v>1.9</c:v>
                </c:pt>
                <c:pt idx="138">
                  <c:v>3.9</c:v>
                </c:pt>
                <c:pt idx="139">
                  <c:v>3.4</c:v>
                </c:pt>
                <c:pt idx="140">
                  <c:v>4.2</c:v>
                </c:pt>
                <c:pt idx="141">
                  <c:v>2.5</c:v>
                </c:pt>
                <c:pt idx="142">
                  <c:v>4.2</c:v>
                </c:pt>
                <c:pt idx="143">
                  <c:v>3.2</c:v>
                </c:pt>
                <c:pt idx="144">
                  <c:v>4.4</c:v>
                </c:pt>
                <c:pt idx="145">
                  <c:v>1.6</c:v>
                </c:pt>
                <c:pt idx="146">
                  <c:v>1.9</c:v>
                </c:pt>
                <c:pt idx="147">
                  <c:v>2.2</c:v>
                </c:pt>
                <c:pt idx="148">
                  <c:v>2.6</c:v>
                </c:pt>
                <c:pt idx="149">
                  <c:v>3.1</c:v>
                </c:pt>
                <c:pt idx="150">
                  <c:v>3.5</c:v>
                </c:pt>
                <c:pt idx="151">
                  <c:v>3.1</c:v>
                </c:pt>
                <c:pt idx="152">
                  <c:v>2.4</c:v>
                </c:pt>
                <c:pt idx="153">
                  <c:v>1.5</c:v>
                </c:pt>
                <c:pt idx="154">
                  <c:v>3.6</c:v>
                </c:pt>
                <c:pt idx="155">
                  <c:v>3.6</c:v>
                </c:pt>
                <c:pt idx="156">
                  <c:v>1.7</c:v>
                </c:pt>
                <c:pt idx="157">
                  <c:v>2.2</c:v>
                </c:pt>
                <c:pt idx="158">
                  <c:v>2.3</c:v>
                </c:pt>
                <c:pt idx="159">
                  <c:v>1.6</c:v>
                </c:pt>
                <c:pt idx="160">
                  <c:v>3.2</c:v>
                </c:pt>
                <c:pt idx="161">
                  <c:v>3.2</c:v>
                </c:pt>
              </c:numCache>
            </c:numRef>
          </c:val>
          <c:smooth val="1"/>
        </c:ser>
        <c:hiLowLines>
          <c:spPr>
            <a:ln w="0">
              <a:noFill/>
            </a:ln>
          </c:spPr>
        </c:hiLowLines>
        <c:marker val="0"/>
        <c:axId val="9914478"/>
        <c:axId val="58571340"/>
      </c:lineChart>
      <c:catAx>
        <c:axId val="9914478"/>
        <c:scaling>
          <c:orientation val="minMax"/>
        </c:scaling>
        <c:delete val="0"/>
        <c:axPos val="b"/>
        <c:minorGridlines>
          <c:spPr>
            <a:ln w="0">
              <a:solidFill>
                <a:srgbClr val="dddddd"/>
              </a:solidFill>
            </a:ln>
          </c:spPr>
        </c:minorGridlines>
        <c:numFmt formatCode="General" sourceLinked="0"/>
        <c:majorTickMark val="out"/>
        <c:minorTickMark val="none"/>
        <c:tickLblPos val="nextTo"/>
        <c:spPr>
          <a:ln w="0">
            <a:solidFill>
              <a:srgbClr val="b3b3b3"/>
            </a:solidFill>
          </a:ln>
        </c:spPr>
        <c:txPr>
          <a:bodyPr/>
          <a:lstStyle/>
          <a:p>
            <a:pPr>
              <a:defRPr b="0" sz="2000" spc="-1" strike="noStrike">
                <a:solidFill>
                  <a:srgbClr val="000000"/>
                </a:solidFill>
                <a:latin typeface="Arial"/>
              </a:defRPr>
            </a:pPr>
          </a:p>
        </c:txPr>
        <c:crossAx val="58571340"/>
        <c:crosses val="autoZero"/>
        <c:auto val="1"/>
        <c:lblAlgn val="ctr"/>
        <c:lblOffset val="100"/>
        <c:noMultiLvlLbl val="0"/>
      </c:catAx>
      <c:valAx>
        <c:axId val="58571340"/>
        <c:scaling>
          <c:orientation val="minMax"/>
        </c:scaling>
        <c:delete val="0"/>
        <c:axPos val="l"/>
        <c:majorGridlines>
          <c:spPr>
            <a:ln w="0">
              <a:solidFill>
                <a:srgbClr val="b3b3b3"/>
              </a:solidFill>
            </a:ln>
          </c:spPr>
        </c:majorGridlines>
        <c:numFmt formatCode="General" sourceLinked="0"/>
        <c:majorTickMark val="out"/>
        <c:minorTickMark val="none"/>
        <c:tickLblPos val="nextTo"/>
        <c:spPr>
          <a:ln w="0">
            <a:solidFill>
              <a:srgbClr val="b3b3b3"/>
            </a:solidFill>
          </a:ln>
        </c:spPr>
        <c:txPr>
          <a:bodyPr/>
          <a:lstStyle/>
          <a:p>
            <a:pPr>
              <a:defRPr b="0" sz="2000" spc="-1" strike="noStrike">
                <a:solidFill>
                  <a:srgbClr val="000000"/>
                </a:solidFill>
                <a:latin typeface="Arial"/>
              </a:defRPr>
            </a:pPr>
          </a:p>
        </c:txPr>
        <c:crossAx val="9914478"/>
        <c:crossesAt val="1"/>
        <c:crossBetween val="midCat"/>
      </c:valAx>
      <c:spPr>
        <a:noFill/>
        <a:ln w="0">
          <a:solidFill>
            <a:srgbClr val="b3b3b3"/>
          </a:solidFill>
        </a:ln>
      </c:spPr>
    </c:plotArea>
    <c:plotVisOnly val="1"/>
    <c:dispBlanksAs val="gap"/>
  </c:chart>
  <c:spPr>
    <a:solidFill>
      <a:srgbClr val="ffffff"/>
    </a:solidFill>
    <a:ln w="0">
      <a:noFill/>
    </a:ln>
  </c:spPr>
</c:chartSpace>
</file>

<file path=xl/charts/chart65.xml><?xml version="1.0" encoding="utf-8"?>
<c:chartSpace xmlns:c="http://schemas.openxmlformats.org/drawingml/2006/chart" xmlns:a="http://schemas.openxmlformats.org/drawingml/2006/main" xmlns:r="http://schemas.openxmlformats.org/officeDocument/2006/relationships">
  <c:lang val="en-US"/>
  <c:roundedCorners val="0"/>
  <c:chart>
    <c:title>
      <c:tx>
        <c:rich>
          <a:bodyPr rot="0"/>
          <a:lstStyle/>
          <a:p>
            <a:pPr>
              <a:defRPr b="0" sz="2000" spc="-1" strike="noStrike">
                <a:solidFill>
                  <a:srgbClr val="000000"/>
                </a:solidFill>
                <a:latin typeface="Arial"/>
              </a:defRPr>
            </a:pPr>
            <a:r>
              <a:rPr b="0" sz="2000" spc="-1" strike="noStrike">
                <a:solidFill>
                  <a:srgbClr val="000000"/>
                </a:solidFill>
                <a:latin typeface="Arial"/>
              </a:rPr>
              <a:t>SOUTH  AUSTRALIA - ANNUAL MEDIAN MAXIMUMS AND TRENDLINE</a:t>
            </a:r>
          </a:p>
        </c:rich>
      </c:tx>
      <c:overlay val="0"/>
      <c:spPr>
        <a:noFill/>
        <a:ln w="0">
          <a:noFill/>
        </a:ln>
      </c:spPr>
    </c:title>
    <c:autoTitleDeleted val="0"/>
    <c:plotArea>
      <c:lineChart>
        <c:grouping val="standard"/>
        <c:varyColors val="0"/>
        <c:ser>
          <c:idx val="0"/>
          <c:order val="0"/>
          <c:spPr>
            <a:solidFill>
              <a:srgbClr val="395511"/>
            </a:solidFill>
            <a:ln w="28800">
              <a:solidFill>
                <a:srgbClr val="395511"/>
              </a:solidFill>
              <a:round/>
            </a:ln>
          </c:spPr>
          <c:marker>
            <c:symbol val="none"/>
          </c:marker>
          <c:dLbls>
            <c:txPr>
              <a:bodyPr wrap="none"/>
              <a:lstStyle/>
              <a:p>
                <a:pPr>
                  <a:defRPr b="0" sz="1000" spc="-1" strike="noStrike">
                    <a:solidFill>
                      <a:srgbClr val="000000"/>
                    </a:solidFill>
                    <a:latin typeface="Arial"/>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trendline>
            <c:spPr>
              <a:ln w="36000">
                <a:solidFill>
                  <a:srgbClr val="395511"/>
                </a:solidFill>
                <a:round/>
              </a:ln>
            </c:spPr>
            <c:trendlineType val="linear"/>
            <c:forward val="0"/>
            <c:backward val="0"/>
            <c:dispRSqr val="0"/>
            <c:dispEq val="0"/>
          </c:trendline>
          <c:cat>
            <c:strRef>
              <c:f>Sheet3!$A$589:$A$725</c:f>
              <c:strCache>
                <c:ptCount val="137"/>
                <c:pt idx="0">
                  <c:v/>
                </c:pt>
                <c:pt idx="1">
                  <c:v>1890</c:v>
                </c:pt>
                <c:pt idx="2">
                  <c:v/>
                </c:pt>
                <c:pt idx="3">
                  <c:v/>
                </c:pt>
                <c:pt idx="4">
                  <c:v/>
                </c:pt>
                <c:pt idx="5">
                  <c:v/>
                </c:pt>
                <c:pt idx="6">
                  <c:v>1895</c:v>
                </c:pt>
                <c:pt idx="7">
                  <c:v/>
                </c:pt>
                <c:pt idx="8">
                  <c:v/>
                </c:pt>
                <c:pt idx="9">
                  <c:v/>
                </c:pt>
                <c:pt idx="10">
                  <c:v/>
                </c:pt>
                <c:pt idx="11">
                  <c:v>1900</c:v>
                </c:pt>
                <c:pt idx="12">
                  <c:v/>
                </c:pt>
                <c:pt idx="13">
                  <c:v/>
                </c:pt>
                <c:pt idx="14">
                  <c:v/>
                </c:pt>
                <c:pt idx="15">
                  <c:v/>
                </c:pt>
                <c:pt idx="16">
                  <c:v>1905</c:v>
                </c:pt>
                <c:pt idx="17">
                  <c:v/>
                </c:pt>
                <c:pt idx="18">
                  <c:v/>
                </c:pt>
                <c:pt idx="19">
                  <c:v/>
                </c:pt>
                <c:pt idx="20">
                  <c:v/>
                </c:pt>
                <c:pt idx="21">
                  <c:v>1910</c:v>
                </c:pt>
                <c:pt idx="22">
                  <c:v/>
                </c:pt>
                <c:pt idx="23">
                  <c:v/>
                </c:pt>
                <c:pt idx="24">
                  <c:v/>
                </c:pt>
                <c:pt idx="25">
                  <c:v/>
                </c:pt>
                <c:pt idx="26">
                  <c:v>1915</c:v>
                </c:pt>
                <c:pt idx="27">
                  <c:v/>
                </c:pt>
                <c:pt idx="28">
                  <c:v/>
                </c:pt>
                <c:pt idx="29">
                  <c:v/>
                </c:pt>
                <c:pt idx="30">
                  <c:v/>
                </c:pt>
                <c:pt idx="31">
                  <c:v>1920</c:v>
                </c:pt>
                <c:pt idx="32">
                  <c:v/>
                </c:pt>
                <c:pt idx="33">
                  <c:v/>
                </c:pt>
                <c:pt idx="34">
                  <c:v/>
                </c:pt>
                <c:pt idx="35">
                  <c:v/>
                </c:pt>
                <c:pt idx="36">
                  <c:v>1925</c:v>
                </c:pt>
                <c:pt idx="37">
                  <c:v/>
                </c:pt>
                <c:pt idx="38">
                  <c:v/>
                </c:pt>
                <c:pt idx="39">
                  <c:v/>
                </c:pt>
                <c:pt idx="40">
                  <c:v/>
                </c:pt>
                <c:pt idx="41">
                  <c:v>1930</c:v>
                </c:pt>
                <c:pt idx="42">
                  <c:v/>
                </c:pt>
                <c:pt idx="43">
                  <c:v/>
                </c:pt>
                <c:pt idx="44">
                  <c:v/>
                </c:pt>
                <c:pt idx="45">
                  <c:v/>
                </c:pt>
                <c:pt idx="46">
                  <c:v>1935</c:v>
                </c:pt>
                <c:pt idx="47">
                  <c:v/>
                </c:pt>
                <c:pt idx="48">
                  <c:v/>
                </c:pt>
                <c:pt idx="49">
                  <c:v/>
                </c:pt>
                <c:pt idx="50">
                  <c:v/>
                </c:pt>
                <c:pt idx="51">
                  <c:v>1940</c:v>
                </c:pt>
                <c:pt idx="52">
                  <c:v/>
                </c:pt>
                <c:pt idx="53">
                  <c:v/>
                </c:pt>
                <c:pt idx="54">
                  <c:v/>
                </c:pt>
                <c:pt idx="55">
                  <c:v/>
                </c:pt>
                <c:pt idx="56">
                  <c:v>1945</c:v>
                </c:pt>
                <c:pt idx="57">
                  <c:v/>
                </c:pt>
                <c:pt idx="58">
                  <c:v/>
                </c:pt>
                <c:pt idx="59">
                  <c:v/>
                </c:pt>
                <c:pt idx="60">
                  <c:v/>
                </c:pt>
                <c:pt idx="61">
                  <c:v>1950</c:v>
                </c:pt>
                <c:pt idx="62">
                  <c:v/>
                </c:pt>
                <c:pt idx="63">
                  <c:v/>
                </c:pt>
                <c:pt idx="64">
                  <c:v/>
                </c:pt>
                <c:pt idx="65">
                  <c:v/>
                </c:pt>
                <c:pt idx="66">
                  <c:v>1955</c:v>
                </c:pt>
                <c:pt idx="67">
                  <c:v/>
                </c:pt>
                <c:pt idx="68">
                  <c:v/>
                </c:pt>
                <c:pt idx="69">
                  <c:v/>
                </c:pt>
                <c:pt idx="70">
                  <c:v/>
                </c:pt>
                <c:pt idx="71">
                  <c:v>1960</c:v>
                </c:pt>
                <c:pt idx="72">
                  <c:v/>
                </c:pt>
                <c:pt idx="73">
                  <c:v/>
                </c:pt>
                <c:pt idx="74">
                  <c:v/>
                </c:pt>
                <c:pt idx="75">
                  <c:v/>
                </c:pt>
                <c:pt idx="76">
                  <c:v>1965</c:v>
                </c:pt>
                <c:pt idx="77">
                  <c:v/>
                </c:pt>
                <c:pt idx="78">
                  <c:v/>
                </c:pt>
                <c:pt idx="79">
                  <c:v/>
                </c:pt>
                <c:pt idx="80">
                  <c:v/>
                </c:pt>
                <c:pt idx="81">
                  <c:v>1970</c:v>
                </c:pt>
                <c:pt idx="82">
                  <c:v/>
                </c:pt>
                <c:pt idx="83">
                  <c:v/>
                </c:pt>
                <c:pt idx="84">
                  <c:v/>
                </c:pt>
                <c:pt idx="85">
                  <c:v/>
                </c:pt>
                <c:pt idx="86">
                  <c:v>1975</c:v>
                </c:pt>
                <c:pt idx="87">
                  <c:v/>
                </c:pt>
                <c:pt idx="88">
                  <c:v/>
                </c:pt>
                <c:pt idx="89">
                  <c:v/>
                </c:pt>
                <c:pt idx="90">
                  <c:v/>
                </c:pt>
                <c:pt idx="91">
                  <c:v>1980</c:v>
                </c:pt>
                <c:pt idx="92">
                  <c:v/>
                </c:pt>
                <c:pt idx="93">
                  <c:v/>
                </c:pt>
                <c:pt idx="94">
                  <c:v/>
                </c:pt>
                <c:pt idx="95">
                  <c:v/>
                </c:pt>
                <c:pt idx="96">
                  <c:v>1985</c:v>
                </c:pt>
                <c:pt idx="97">
                  <c:v/>
                </c:pt>
                <c:pt idx="98">
                  <c:v/>
                </c:pt>
                <c:pt idx="99">
                  <c:v/>
                </c:pt>
                <c:pt idx="100">
                  <c:v/>
                </c:pt>
                <c:pt idx="101">
                  <c:v>1990</c:v>
                </c:pt>
                <c:pt idx="102">
                  <c:v/>
                </c:pt>
                <c:pt idx="103">
                  <c:v/>
                </c:pt>
                <c:pt idx="104">
                  <c:v/>
                </c:pt>
                <c:pt idx="105">
                  <c:v/>
                </c:pt>
                <c:pt idx="106">
                  <c:v>1995</c:v>
                </c:pt>
                <c:pt idx="107">
                  <c:v/>
                </c:pt>
                <c:pt idx="108">
                  <c:v/>
                </c:pt>
                <c:pt idx="109">
                  <c:v/>
                </c:pt>
                <c:pt idx="110">
                  <c:v/>
                </c:pt>
                <c:pt idx="111">
                  <c:v>2000</c:v>
                </c:pt>
                <c:pt idx="112">
                  <c:v/>
                </c:pt>
                <c:pt idx="113">
                  <c:v/>
                </c:pt>
                <c:pt idx="114">
                  <c:v/>
                </c:pt>
                <c:pt idx="115">
                  <c:v/>
                </c:pt>
                <c:pt idx="116">
                  <c:v>2005</c:v>
                </c:pt>
                <c:pt idx="117">
                  <c:v/>
                </c:pt>
                <c:pt idx="118">
                  <c:v/>
                </c:pt>
                <c:pt idx="119">
                  <c:v/>
                </c:pt>
                <c:pt idx="120">
                  <c:v/>
                </c:pt>
                <c:pt idx="121">
                  <c:v>2010</c:v>
                </c:pt>
                <c:pt idx="122">
                  <c:v/>
                </c:pt>
                <c:pt idx="123">
                  <c:v/>
                </c:pt>
                <c:pt idx="124">
                  <c:v/>
                </c:pt>
                <c:pt idx="125">
                  <c:v/>
                </c:pt>
                <c:pt idx="126">
                  <c:v>2015</c:v>
                </c:pt>
                <c:pt idx="127">
                  <c:v/>
                </c:pt>
                <c:pt idx="128">
                  <c:v/>
                </c:pt>
                <c:pt idx="129">
                  <c:v/>
                </c:pt>
                <c:pt idx="130">
                  <c:v/>
                </c:pt>
                <c:pt idx="131">
                  <c:v>2020</c:v>
                </c:pt>
                <c:pt idx="132">
                  <c:v/>
                </c:pt>
                <c:pt idx="133">
                  <c:v/>
                </c:pt>
                <c:pt idx="134">
                  <c:v/>
                </c:pt>
                <c:pt idx="135">
                  <c:v/>
                </c:pt>
                <c:pt idx="136">
                  <c:v/>
                </c:pt>
              </c:strCache>
            </c:strRef>
          </c:cat>
          <c:val>
            <c:numRef>
              <c:f>Sheet3!$H$589:$H$725</c:f>
              <c:numCache>
                <c:formatCode>General</c:formatCode>
                <c:ptCount val="137"/>
                <c:pt idx="0">
                  <c:v>21.6</c:v>
                </c:pt>
                <c:pt idx="1">
                  <c:v>22.0333333333333</c:v>
                </c:pt>
                <c:pt idx="2">
                  <c:v>20.95</c:v>
                </c:pt>
                <c:pt idx="3">
                  <c:v>20</c:v>
                </c:pt>
                <c:pt idx="4">
                  <c:v>20.35</c:v>
                </c:pt>
                <c:pt idx="5">
                  <c:v>20.7166666666667</c:v>
                </c:pt>
                <c:pt idx="6">
                  <c:v>21</c:v>
                </c:pt>
                <c:pt idx="7">
                  <c:v>21.15</c:v>
                </c:pt>
                <c:pt idx="8">
                  <c:v>20.35</c:v>
                </c:pt>
                <c:pt idx="9">
                  <c:v>20.1</c:v>
                </c:pt>
                <c:pt idx="10">
                  <c:v>20.8</c:v>
                </c:pt>
                <c:pt idx="11">
                  <c:v>19.75</c:v>
                </c:pt>
                <c:pt idx="12">
                  <c:v>20.5</c:v>
                </c:pt>
                <c:pt idx="13">
                  <c:v>21.4</c:v>
                </c:pt>
                <c:pt idx="14">
                  <c:v>20.5</c:v>
                </c:pt>
                <c:pt idx="15">
                  <c:v>21.7</c:v>
                </c:pt>
                <c:pt idx="16">
                  <c:v>19.7</c:v>
                </c:pt>
                <c:pt idx="17">
                  <c:v>20.65</c:v>
                </c:pt>
                <c:pt idx="18">
                  <c:v>20.3</c:v>
                </c:pt>
                <c:pt idx="19">
                  <c:v>20.7</c:v>
                </c:pt>
                <c:pt idx="20">
                  <c:v>20.1</c:v>
                </c:pt>
                <c:pt idx="21">
                  <c:v>20.2</c:v>
                </c:pt>
                <c:pt idx="22">
                  <c:v>21.4</c:v>
                </c:pt>
                <c:pt idx="23">
                  <c:v>21.25</c:v>
                </c:pt>
                <c:pt idx="24">
                  <c:v>21.9</c:v>
                </c:pt>
                <c:pt idx="25">
                  <c:v>22.2</c:v>
                </c:pt>
                <c:pt idx="26">
                  <c:v>20.35</c:v>
                </c:pt>
                <c:pt idx="27">
                  <c:v>20</c:v>
                </c:pt>
                <c:pt idx="28">
                  <c:v>20.15</c:v>
                </c:pt>
                <c:pt idx="29">
                  <c:v>21.1</c:v>
                </c:pt>
                <c:pt idx="30">
                  <c:v>21.9</c:v>
                </c:pt>
                <c:pt idx="31">
                  <c:v>20.75</c:v>
                </c:pt>
                <c:pt idx="32">
                  <c:v>21.8</c:v>
                </c:pt>
                <c:pt idx="33">
                  <c:v>21.6</c:v>
                </c:pt>
                <c:pt idx="34">
                  <c:v>21.1</c:v>
                </c:pt>
                <c:pt idx="35">
                  <c:v>20.65</c:v>
                </c:pt>
                <c:pt idx="36">
                  <c:v>21.65</c:v>
                </c:pt>
                <c:pt idx="37">
                  <c:v>21.35</c:v>
                </c:pt>
                <c:pt idx="38">
                  <c:v>21.15</c:v>
                </c:pt>
                <c:pt idx="39">
                  <c:v>21.75</c:v>
                </c:pt>
                <c:pt idx="40">
                  <c:v>20.9</c:v>
                </c:pt>
                <c:pt idx="41">
                  <c:v>21.85</c:v>
                </c:pt>
                <c:pt idx="42">
                  <c:v>20.6</c:v>
                </c:pt>
                <c:pt idx="43">
                  <c:v>20.3</c:v>
                </c:pt>
                <c:pt idx="44">
                  <c:v>21.25</c:v>
                </c:pt>
                <c:pt idx="45">
                  <c:v>21.3</c:v>
                </c:pt>
                <c:pt idx="46">
                  <c:v>20.85</c:v>
                </c:pt>
                <c:pt idx="47">
                  <c:v>21.2</c:v>
                </c:pt>
                <c:pt idx="48">
                  <c:v>21.6</c:v>
                </c:pt>
                <c:pt idx="49">
                  <c:v>22.35</c:v>
                </c:pt>
                <c:pt idx="50">
                  <c:v>21.3</c:v>
                </c:pt>
                <c:pt idx="51">
                  <c:v>21.1</c:v>
                </c:pt>
                <c:pt idx="52">
                  <c:v>21.05</c:v>
                </c:pt>
                <c:pt idx="53">
                  <c:v>21.7</c:v>
                </c:pt>
                <c:pt idx="54">
                  <c:v>20.25</c:v>
                </c:pt>
                <c:pt idx="55">
                  <c:v>21.6</c:v>
                </c:pt>
                <c:pt idx="56">
                  <c:v>20.85</c:v>
                </c:pt>
                <c:pt idx="57">
                  <c:v>20.3</c:v>
                </c:pt>
                <c:pt idx="58">
                  <c:v>21.2</c:v>
                </c:pt>
                <c:pt idx="59">
                  <c:v>20.7</c:v>
                </c:pt>
                <c:pt idx="60">
                  <c:v>20.4</c:v>
                </c:pt>
                <c:pt idx="61">
                  <c:v>21.7</c:v>
                </c:pt>
                <c:pt idx="62">
                  <c:v>20.55</c:v>
                </c:pt>
                <c:pt idx="63">
                  <c:v>19.85</c:v>
                </c:pt>
                <c:pt idx="64">
                  <c:v>21.3</c:v>
                </c:pt>
                <c:pt idx="65">
                  <c:v>21.1</c:v>
                </c:pt>
                <c:pt idx="66">
                  <c:v>21</c:v>
                </c:pt>
                <c:pt idx="67">
                  <c:v>20.05</c:v>
                </c:pt>
                <c:pt idx="68">
                  <c:v>21.5</c:v>
                </c:pt>
                <c:pt idx="69">
                  <c:v>21.2</c:v>
                </c:pt>
                <c:pt idx="70">
                  <c:v>21.7</c:v>
                </c:pt>
                <c:pt idx="71">
                  <c:v>20.4</c:v>
                </c:pt>
                <c:pt idx="72">
                  <c:v>22.1</c:v>
                </c:pt>
                <c:pt idx="73">
                  <c:v>21.4</c:v>
                </c:pt>
                <c:pt idx="74">
                  <c:v>21.8</c:v>
                </c:pt>
                <c:pt idx="75">
                  <c:v>20.5</c:v>
                </c:pt>
                <c:pt idx="76">
                  <c:v>21.4</c:v>
                </c:pt>
                <c:pt idx="77">
                  <c:v>21.3</c:v>
                </c:pt>
                <c:pt idx="78">
                  <c:v>22.2</c:v>
                </c:pt>
                <c:pt idx="79">
                  <c:v>21.2</c:v>
                </c:pt>
                <c:pt idx="80">
                  <c:v>21.1</c:v>
                </c:pt>
                <c:pt idx="81">
                  <c:v>20.85</c:v>
                </c:pt>
                <c:pt idx="82">
                  <c:v>20.85</c:v>
                </c:pt>
                <c:pt idx="83">
                  <c:v>21.75</c:v>
                </c:pt>
                <c:pt idx="84">
                  <c:v>21.6</c:v>
                </c:pt>
                <c:pt idx="85">
                  <c:v>20.4</c:v>
                </c:pt>
                <c:pt idx="86">
                  <c:v>20.95</c:v>
                </c:pt>
                <c:pt idx="87">
                  <c:v>20.75</c:v>
                </c:pt>
                <c:pt idx="88">
                  <c:v>21.4</c:v>
                </c:pt>
                <c:pt idx="89">
                  <c:v>21.25</c:v>
                </c:pt>
                <c:pt idx="90">
                  <c:v>20.75</c:v>
                </c:pt>
                <c:pt idx="91">
                  <c:v>21.9</c:v>
                </c:pt>
                <c:pt idx="92">
                  <c:v>21.9</c:v>
                </c:pt>
                <c:pt idx="93">
                  <c:v>21.75</c:v>
                </c:pt>
                <c:pt idx="94">
                  <c:v>20.8</c:v>
                </c:pt>
                <c:pt idx="95">
                  <c:v>21.1</c:v>
                </c:pt>
                <c:pt idx="96">
                  <c:v>21.2</c:v>
                </c:pt>
                <c:pt idx="97">
                  <c:v>20.4</c:v>
                </c:pt>
                <c:pt idx="98">
                  <c:v>21.3</c:v>
                </c:pt>
                <c:pt idx="99">
                  <c:v>22.05</c:v>
                </c:pt>
                <c:pt idx="100">
                  <c:v>21.85</c:v>
                </c:pt>
                <c:pt idx="101">
                  <c:v>22.1</c:v>
                </c:pt>
                <c:pt idx="102">
                  <c:v>22.05</c:v>
                </c:pt>
                <c:pt idx="103">
                  <c:v>20.5</c:v>
                </c:pt>
                <c:pt idx="104">
                  <c:v>21.6</c:v>
                </c:pt>
                <c:pt idx="105">
                  <c:v>21.7</c:v>
                </c:pt>
                <c:pt idx="106">
                  <c:v>20.85</c:v>
                </c:pt>
                <c:pt idx="107">
                  <c:v>21.05</c:v>
                </c:pt>
                <c:pt idx="108">
                  <c:v>21.65</c:v>
                </c:pt>
                <c:pt idx="109">
                  <c:v>21.35</c:v>
                </c:pt>
                <c:pt idx="110">
                  <c:v>21.35</c:v>
                </c:pt>
                <c:pt idx="111">
                  <c:v>21.65</c:v>
                </c:pt>
                <c:pt idx="112">
                  <c:v>20.9</c:v>
                </c:pt>
                <c:pt idx="113">
                  <c:v>21.85</c:v>
                </c:pt>
                <c:pt idx="114">
                  <c:v>21.7</c:v>
                </c:pt>
                <c:pt idx="115">
                  <c:v>22.05</c:v>
                </c:pt>
                <c:pt idx="116">
                  <c:v>22.35</c:v>
                </c:pt>
                <c:pt idx="117">
                  <c:v>22.1</c:v>
                </c:pt>
                <c:pt idx="118">
                  <c:v>23</c:v>
                </c:pt>
                <c:pt idx="119">
                  <c:v>22.2</c:v>
                </c:pt>
                <c:pt idx="120">
                  <c:v>22.25</c:v>
                </c:pt>
                <c:pt idx="121">
                  <c:v>22.05</c:v>
                </c:pt>
                <c:pt idx="122">
                  <c:v>21.35</c:v>
                </c:pt>
                <c:pt idx="123">
                  <c:v>22.175</c:v>
                </c:pt>
                <c:pt idx="124">
                  <c:v>22.35</c:v>
                </c:pt>
                <c:pt idx="125">
                  <c:v>22.9</c:v>
                </c:pt>
                <c:pt idx="126">
                  <c:v>22.15</c:v>
                </c:pt>
                <c:pt idx="127">
                  <c:v>21.25</c:v>
                </c:pt>
                <c:pt idx="128">
                  <c:v>22.65</c:v>
                </c:pt>
                <c:pt idx="129">
                  <c:v>22.85</c:v>
                </c:pt>
                <c:pt idx="130">
                  <c:v>23.15</c:v>
                </c:pt>
                <c:pt idx="131">
                  <c:v>21.45</c:v>
                </c:pt>
                <c:pt idx="132">
                  <c:v>21.15</c:v>
                </c:pt>
                <c:pt idx="133">
                  <c:v>21</c:v>
                </c:pt>
              </c:numCache>
            </c:numRef>
          </c:val>
          <c:smooth val="1"/>
        </c:ser>
        <c:hiLowLines>
          <c:spPr>
            <a:ln w="0">
              <a:noFill/>
            </a:ln>
          </c:spPr>
        </c:hiLowLines>
        <c:marker val="0"/>
        <c:axId val="72130342"/>
        <c:axId val="76975020"/>
      </c:lineChart>
      <c:catAx>
        <c:axId val="72130342"/>
        <c:scaling>
          <c:orientation val="minMax"/>
        </c:scaling>
        <c:delete val="0"/>
        <c:axPos val="b"/>
        <c:minorGridlines>
          <c:spPr>
            <a:ln w="0">
              <a:solidFill>
                <a:srgbClr val="dddddd"/>
              </a:solidFill>
            </a:ln>
          </c:spPr>
        </c:minorGridlines>
        <c:numFmt formatCode="General" sourceLinked="0"/>
        <c:majorTickMark val="out"/>
        <c:minorTickMark val="none"/>
        <c:tickLblPos val="nextTo"/>
        <c:spPr>
          <a:ln w="0">
            <a:solidFill>
              <a:srgbClr val="b3b3b3"/>
            </a:solidFill>
          </a:ln>
        </c:spPr>
        <c:txPr>
          <a:bodyPr/>
          <a:lstStyle/>
          <a:p>
            <a:pPr>
              <a:defRPr b="0" sz="2000" spc="-1" strike="noStrike">
                <a:solidFill>
                  <a:srgbClr val="000000"/>
                </a:solidFill>
                <a:latin typeface="Arial"/>
              </a:defRPr>
            </a:pPr>
          </a:p>
        </c:txPr>
        <c:crossAx val="76975020"/>
        <c:crosses val="autoZero"/>
        <c:auto val="1"/>
        <c:lblAlgn val="ctr"/>
        <c:lblOffset val="100"/>
        <c:noMultiLvlLbl val="0"/>
      </c:catAx>
      <c:valAx>
        <c:axId val="76975020"/>
        <c:scaling>
          <c:orientation val="minMax"/>
          <c:min val="19.5"/>
        </c:scaling>
        <c:delete val="0"/>
        <c:axPos val="l"/>
        <c:majorGridlines>
          <c:spPr>
            <a:ln w="0">
              <a:solidFill>
                <a:srgbClr val="b3b3b3"/>
              </a:solidFill>
            </a:ln>
          </c:spPr>
        </c:majorGridlines>
        <c:numFmt formatCode="General" sourceLinked="0"/>
        <c:majorTickMark val="out"/>
        <c:minorTickMark val="none"/>
        <c:tickLblPos val="nextTo"/>
        <c:spPr>
          <a:ln w="0">
            <a:solidFill>
              <a:srgbClr val="b3b3b3"/>
            </a:solidFill>
          </a:ln>
        </c:spPr>
        <c:txPr>
          <a:bodyPr/>
          <a:lstStyle/>
          <a:p>
            <a:pPr>
              <a:defRPr b="0" sz="2000" spc="-1" strike="noStrike">
                <a:solidFill>
                  <a:srgbClr val="000000"/>
                </a:solidFill>
                <a:latin typeface="Arial"/>
              </a:defRPr>
            </a:pPr>
          </a:p>
        </c:txPr>
        <c:crossAx val="72130342"/>
        <c:crossesAt val="1"/>
        <c:crossBetween val="midCat"/>
      </c:valAx>
      <c:spPr>
        <a:noFill/>
        <a:ln w="0">
          <a:solidFill>
            <a:srgbClr val="b3b3b3"/>
          </a:solidFill>
        </a:ln>
      </c:spPr>
    </c:plotArea>
    <c:plotVisOnly val="1"/>
    <c:dispBlanksAs val="gap"/>
  </c:chart>
  <c:spPr>
    <a:solidFill>
      <a:srgbClr val="ffffff"/>
    </a:solidFill>
    <a:ln w="0">
      <a:noFill/>
    </a:ln>
  </c:spPr>
</c:chartSpace>
</file>

<file path=xl/charts/chart66.xml><?xml version="1.0" encoding="utf-8"?>
<c:chartSpace xmlns:c="http://schemas.openxmlformats.org/drawingml/2006/chart" xmlns:a="http://schemas.openxmlformats.org/drawingml/2006/main" xmlns:r="http://schemas.openxmlformats.org/officeDocument/2006/relationships">
  <c:lang val="en-US"/>
  <c:roundedCorners val="0"/>
  <c:chart>
    <c:title>
      <c:tx>
        <c:rich>
          <a:bodyPr rot="0"/>
          <a:lstStyle/>
          <a:p>
            <a:pPr>
              <a:defRPr b="0" sz="2000" spc="-1" strike="noStrike">
                <a:solidFill>
                  <a:srgbClr val="000000"/>
                </a:solidFill>
                <a:latin typeface="Arial"/>
              </a:defRPr>
            </a:pPr>
            <a:r>
              <a:rPr b="0" sz="2000" spc="-1" strike="noStrike">
                <a:solidFill>
                  <a:srgbClr val="000000"/>
                </a:solidFill>
                <a:latin typeface="Arial"/>
              </a:rPr>
              <a:t>SOUTH  AUSTRALIA - ANNUAL MEDIAN MINIMUMS AND TRENDLINE</a:t>
            </a:r>
          </a:p>
        </c:rich>
      </c:tx>
      <c:overlay val="0"/>
      <c:spPr>
        <a:noFill/>
        <a:ln w="0">
          <a:noFill/>
        </a:ln>
      </c:spPr>
    </c:title>
    <c:autoTitleDeleted val="0"/>
    <c:plotArea>
      <c:lineChart>
        <c:grouping val="standard"/>
        <c:varyColors val="0"/>
        <c:ser>
          <c:idx val="0"/>
          <c:order val="0"/>
          <c:spPr>
            <a:solidFill>
              <a:srgbClr val="395511"/>
            </a:solidFill>
            <a:ln w="28800">
              <a:solidFill>
                <a:srgbClr val="395511"/>
              </a:solidFill>
              <a:round/>
            </a:ln>
          </c:spPr>
          <c:marker>
            <c:symbol val="none"/>
          </c:marker>
          <c:dLbls>
            <c:txPr>
              <a:bodyPr wrap="none"/>
              <a:lstStyle/>
              <a:p>
                <a:pPr>
                  <a:defRPr b="0" sz="1000" spc="-1" strike="noStrike">
                    <a:solidFill>
                      <a:srgbClr val="000000"/>
                    </a:solidFill>
                    <a:latin typeface="Arial"/>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trendline>
            <c:spPr>
              <a:ln w="36000">
                <a:solidFill>
                  <a:srgbClr val="395511"/>
                </a:solidFill>
                <a:round/>
              </a:ln>
            </c:spPr>
            <c:trendlineType val="linear"/>
            <c:forward val="0"/>
            <c:backward val="0"/>
            <c:dispRSqr val="0"/>
            <c:dispEq val="0"/>
          </c:trendline>
          <c:cat>
            <c:strRef>
              <c:f>Sheet3!$A$792:$A$925</c:f>
              <c:strCache>
                <c:ptCount val="134"/>
                <c:pt idx="0">
                  <c:v/>
                </c:pt>
                <c:pt idx="1">
                  <c:v/>
                </c:pt>
                <c:pt idx="2">
                  <c:v/>
                </c:pt>
                <c:pt idx="3">
                  <c:v>1895</c:v>
                </c:pt>
                <c:pt idx="4">
                  <c:v/>
                </c:pt>
                <c:pt idx="5">
                  <c:v/>
                </c:pt>
                <c:pt idx="6">
                  <c:v/>
                </c:pt>
                <c:pt idx="7">
                  <c:v/>
                </c:pt>
                <c:pt idx="8">
                  <c:v>1900</c:v>
                </c:pt>
                <c:pt idx="9">
                  <c:v/>
                </c:pt>
                <c:pt idx="10">
                  <c:v/>
                </c:pt>
                <c:pt idx="11">
                  <c:v/>
                </c:pt>
                <c:pt idx="12">
                  <c:v/>
                </c:pt>
                <c:pt idx="13">
                  <c:v>1905</c:v>
                </c:pt>
                <c:pt idx="14">
                  <c:v/>
                </c:pt>
                <c:pt idx="15">
                  <c:v/>
                </c:pt>
                <c:pt idx="16">
                  <c:v/>
                </c:pt>
                <c:pt idx="17">
                  <c:v/>
                </c:pt>
                <c:pt idx="18">
                  <c:v>1910</c:v>
                </c:pt>
                <c:pt idx="19">
                  <c:v/>
                </c:pt>
                <c:pt idx="20">
                  <c:v/>
                </c:pt>
                <c:pt idx="21">
                  <c:v/>
                </c:pt>
                <c:pt idx="22">
                  <c:v/>
                </c:pt>
                <c:pt idx="23">
                  <c:v>1915</c:v>
                </c:pt>
                <c:pt idx="24">
                  <c:v/>
                </c:pt>
                <c:pt idx="25">
                  <c:v/>
                </c:pt>
                <c:pt idx="26">
                  <c:v/>
                </c:pt>
                <c:pt idx="27">
                  <c:v/>
                </c:pt>
                <c:pt idx="28">
                  <c:v>1920</c:v>
                </c:pt>
                <c:pt idx="29">
                  <c:v/>
                </c:pt>
                <c:pt idx="30">
                  <c:v/>
                </c:pt>
                <c:pt idx="31">
                  <c:v/>
                </c:pt>
                <c:pt idx="32">
                  <c:v/>
                </c:pt>
                <c:pt idx="33">
                  <c:v>1925</c:v>
                </c:pt>
                <c:pt idx="34">
                  <c:v/>
                </c:pt>
                <c:pt idx="35">
                  <c:v/>
                </c:pt>
                <c:pt idx="36">
                  <c:v/>
                </c:pt>
                <c:pt idx="37">
                  <c:v/>
                </c:pt>
                <c:pt idx="38">
                  <c:v>1930</c:v>
                </c:pt>
                <c:pt idx="39">
                  <c:v/>
                </c:pt>
                <c:pt idx="40">
                  <c:v/>
                </c:pt>
                <c:pt idx="41">
                  <c:v/>
                </c:pt>
                <c:pt idx="42">
                  <c:v/>
                </c:pt>
                <c:pt idx="43">
                  <c:v>1935</c:v>
                </c:pt>
                <c:pt idx="44">
                  <c:v/>
                </c:pt>
                <c:pt idx="45">
                  <c:v/>
                </c:pt>
                <c:pt idx="46">
                  <c:v/>
                </c:pt>
                <c:pt idx="47">
                  <c:v/>
                </c:pt>
                <c:pt idx="48">
                  <c:v>1940</c:v>
                </c:pt>
                <c:pt idx="49">
                  <c:v/>
                </c:pt>
                <c:pt idx="50">
                  <c:v/>
                </c:pt>
                <c:pt idx="51">
                  <c:v/>
                </c:pt>
                <c:pt idx="52">
                  <c:v/>
                </c:pt>
                <c:pt idx="53">
                  <c:v>1945</c:v>
                </c:pt>
                <c:pt idx="54">
                  <c:v/>
                </c:pt>
                <c:pt idx="55">
                  <c:v/>
                </c:pt>
                <c:pt idx="56">
                  <c:v/>
                </c:pt>
                <c:pt idx="57">
                  <c:v/>
                </c:pt>
                <c:pt idx="58">
                  <c:v>1950</c:v>
                </c:pt>
                <c:pt idx="59">
                  <c:v/>
                </c:pt>
                <c:pt idx="60">
                  <c:v/>
                </c:pt>
                <c:pt idx="61">
                  <c:v/>
                </c:pt>
                <c:pt idx="62">
                  <c:v/>
                </c:pt>
                <c:pt idx="63">
                  <c:v>1955</c:v>
                </c:pt>
                <c:pt idx="64">
                  <c:v/>
                </c:pt>
                <c:pt idx="65">
                  <c:v/>
                </c:pt>
                <c:pt idx="66">
                  <c:v/>
                </c:pt>
                <c:pt idx="67">
                  <c:v/>
                </c:pt>
                <c:pt idx="68">
                  <c:v>1960</c:v>
                </c:pt>
                <c:pt idx="69">
                  <c:v/>
                </c:pt>
                <c:pt idx="70">
                  <c:v/>
                </c:pt>
                <c:pt idx="71">
                  <c:v/>
                </c:pt>
                <c:pt idx="72">
                  <c:v/>
                </c:pt>
                <c:pt idx="73">
                  <c:v>1965</c:v>
                </c:pt>
                <c:pt idx="74">
                  <c:v/>
                </c:pt>
                <c:pt idx="75">
                  <c:v/>
                </c:pt>
                <c:pt idx="76">
                  <c:v/>
                </c:pt>
                <c:pt idx="77">
                  <c:v/>
                </c:pt>
                <c:pt idx="78">
                  <c:v>1970</c:v>
                </c:pt>
                <c:pt idx="79">
                  <c:v/>
                </c:pt>
                <c:pt idx="80">
                  <c:v/>
                </c:pt>
                <c:pt idx="81">
                  <c:v/>
                </c:pt>
                <c:pt idx="82">
                  <c:v/>
                </c:pt>
                <c:pt idx="83">
                  <c:v>1975</c:v>
                </c:pt>
                <c:pt idx="84">
                  <c:v/>
                </c:pt>
                <c:pt idx="85">
                  <c:v/>
                </c:pt>
                <c:pt idx="86">
                  <c:v/>
                </c:pt>
                <c:pt idx="87">
                  <c:v/>
                </c:pt>
                <c:pt idx="88">
                  <c:v>1980</c:v>
                </c:pt>
                <c:pt idx="89">
                  <c:v/>
                </c:pt>
                <c:pt idx="90">
                  <c:v/>
                </c:pt>
                <c:pt idx="91">
                  <c:v/>
                </c:pt>
                <c:pt idx="92">
                  <c:v/>
                </c:pt>
                <c:pt idx="93">
                  <c:v>1985</c:v>
                </c:pt>
                <c:pt idx="94">
                  <c:v/>
                </c:pt>
                <c:pt idx="95">
                  <c:v/>
                </c:pt>
                <c:pt idx="96">
                  <c:v/>
                </c:pt>
                <c:pt idx="97">
                  <c:v/>
                </c:pt>
                <c:pt idx="98">
                  <c:v>1990</c:v>
                </c:pt>
                <c:pt idx="99">
                  <c:v/>
                </c:pt>
                <c:pt idx="100">
                  <c:v/>
                </c:pt>
                <c:pt idx="101">
                  <c:v/>
                </c:pt>
                <c:pt idx="102">
                  <c:v/>
                </c:pt>
                <c:pt idx="103">
                  <c:v>1995</c:v>
                </c:pt>
                <c:pt idx="104">
                  <c:v/>
                </c:pt>
                <c:pt idx="105">
                  <c:v/>
                </c:pt>
                <c:pt idx="106">
                  <c:v/>
                </c:pt>
                <c:pt idx="107">
                  <c:v/>
                </c:pt>
                <c:pt idx="108">
                  <c:v>2000</c:v>
                </c:pt>
                <c:pt idx="109">
                  <c:v/>
                </c:pt>
                <c:pt idx="110">
                  <c:v/>
                </c:pt>
                <c:pt idx="111">
                  <c:v/>
                </c:pt>
                <c:pt idx="112">
                  <c:v/>
                </c:pt>
                <c:pt idx="113">
                  <c:v>2005</c:v>
                </c:pt>
                <c:pt idx="114">
                  <c:v/>
                </c:pt>
                <c:pt idx="115">
                  <c:v/>
                </c:pt>
                <c:pt idx="116">
                  <c:v/>
                </c:pt>
                <c:pt idx="117">
                  <c:v/>
                </c:pt>
                <c:pt idx="118">
                  <c:v>2010</c:v>
                </c:pt>
                <c:pt idx="119">
                  <c:v/>
                </c:pt>
                <c:pt idx="120">
                  <c:v/>
                </c:pt>
                <c:pt idx="121">
                  <c:v/>
                </c:pt>
                <c:pt idx="122">
                  <c:v/>
                </c:pt>
                <c:pt idx="123">
                  <c:v>2015</c:v>
                </c:pt>
                <c:pt idx="124">
                  <c:v/>
                </c:pt>
                <c:pt idx="125">
                  <c:v/>
                </c:pt>
                <c:pt idx="126">
                  <c:v/>
                </c:pt>
                <c:pt idx="127">
                  <c:v/>
                </c:pt>
                <c:pt idx="128">
                  <c:v>2020</c:v>
                </c:pt>
                <c:pt idx="129">
                  <c:v/>
                </c:pt>
                <c:pt idx="130">
                  <c:v/>
                </c:pt>
                <c:pt idx="131">
                  <c:v/>
                </c:pt>
                <c:pt idx="132">
                  <c:v/>
                </c:pt>
                <c:pt idx="133">
                  <c:v/>
                </c:pt>
              </c:strCache>
            </c:strRef>
          </c:cat>
          <c:val>
            <c:numRef>
              <c:f>Sheet3!$H$792:$H$925</c:f>
              <c:numCache>
                <c:formatCode>General</c:formatCode>
                <c:ptCount val="134"/>
                <c:pt idx="0">
                  <c:v>10</c:v>
                </c:pt>
                <c:pt idx="1">
                  <c:v>10.425</c:v>
                </c:pt>
                <c:pt idx="2">
                  <c:v>10.25</c:v>
                </c:pt>
                <c:pt idx="3">
                  <c:v>10.5</c:v>
                </c:pt>
                <c:pt idx="4">
                  <c:v>10.3</c:v>
                </c:pt>
                <c:pt idx="5">
                  <c:v>10</c:v>
                </c:pt>
                <c:pt idx="6">
                  <c:v>9.9</c:v>
                </c:pt>
                <c:pt idx="7">
                  <c:v>10</c:v>
                </c:pt>
                <c:pt idx="8">
                  <c:v>10.05</c:v>
                </c:pt>
                <c:pt idx="9">
                  <c:v>10.2</c:v>
                </c:pt>
                <c:pt idx="10">
                  <c:v>10.35</c:v>
                </c:pt>
                <c:pt idx="11">
                  <c:v>10.25</c:v>
                </c:pt>
                <c:pt idx="12">
                  <c:v>10.35</c:v>
                </c:pt>
                <c:pt idx="13">
                  <c:v>9.25</c:v>
                </c:pt>
                <c:pt idx="14">
                  <c:v>10.4</c:v>
                </c:pt>
                <c:pt idx="15">
                  <c:v>9.8</c:v>
                </c:pt>
                <c:pt idx="16">
                  <c:v>10.2</c:v>
                </c:pt>
                <c:pt idx="17">
                  <c:v>9.5</c:v>
                </c:pt>
                <c:pt idx="18">
                  <c:v>9.7</c:v>
                </c:pt>
                <c:pt idx="19">
                  <c:v>9.75</c:v>
                </c:pt>
                <c:pt idx="20">
                  <c:v>9.9</c:v>
                </c:pt>
                <c:pt idx="21">
                  <c:v>9.95</c:v>
                </c:pt>
                <c:pt idx="22">
                  <c:v>11.3</c:v>
                </c:pt>
                <c:pt idx="23">
                  <c:v>10.05</c:v>
                </c:pt>
                <c:pt idx="24">
                  <c:v>9.5</c:v>
                </c:pt>
                <c:pt idx="25">
                  <c:v>9.7</c:v>
                </c:pt>
                <c:pt idx="26">
                  <c:v>10.3</c:v>
                </c:pt>
                <c:pt idx="27">
                  <c:v>10.55</c:v>
                </c:pt>
                <c:pt idx="28">
                  <c:v>10.05</c:v>
                </c:pt>
                <c:pt idx="29">
                  <c:v>10.4</c:v>
                </c:pt>
                <c:pt idx="30">
                  <c:v>10.4</c:v>
                </c:pt>
                <c:pt idx="31">
                  <c:v>10.1</c:v>
                </c:pt>
                <c:pt idx="32">
                  <c:v>9.8</c:v>
                </c:pt>
                <c:pt idx="33">
                  <c:v>9.9</c:v>
                </c:pt>
                <c:pt idx="34">
                  <c:v>10.1</c:v>
                </c:pt>
                <c:pt idx="35">
                  <c:v>9.4</c:v>
                </c:pt>
                <c:pt idx="36">
                  <c:v>10</c:v>
                </c:pt>
                <c:pt idx="37">
                  <c:v>9.3</c:v>
                </c:pt>
                <c:pt idx="38">
                  <c:v>10.2</c:v>
                </c:pt>
                <c:pt idx="39">
                  <c:v>9.5</c:v>
                </c:pt>
                <c:pt idx="40">
                  <c:v>9.9</c:v>
                </c:pt>
                <c:pt idx="41">
                  <c:v>9.8</c:v>
                </c:pt>
                <c:pt idx="42">
                  <c:v>10.1</c:v>
                </c:pt>
                <c:pt idx="43">
                  <c:v>10.4</c:v>
                </c:pt>
                <c:pt idx="44">
                  <c:v>10</c:v>
                </c:pt>
                <c:pt idx="45">
                  <c:v>10.5</c:v>
                </c:pt>
                <c:pt idx="46">
                  <c:v>10.45</c:v>
                </c:pt>
                <c:pt idx="47">
                  <c:v>10.3666666666667</c:v>
                </c:pt>
                <c:pt idx="48">
                  <c:v>9.7</c:v>
                </c:pt>
                <c:pt idx="49">
                  <c:v>10.2</c:v>
                </c:pt>
                <c:pt idx="50">
                  <c:v>10.65</c:v>
                </c:pt>
                <c:pt idx="51">
                  <c:v>9.2</c:v>
                </c:pt>
                <c:pt idx="52">
                  <c:v>9.8</c:v>
                </c:pt>
                <c:pt idx="53">
                  <c:v>9.7</c:v>
                </c:pt>
                <c:pt idx="54">
                  <c:v>9.6</c:v>
                </c:pt>
                <c:pt idx="55">
                  <c:v>10.1</c:v>
                </c:pt>
                <c:pt idx="56">
                  <c:v>9.6</c:v>
                </c:pt>
                <c:pt idx="57">
                  <c:v>9.4</c:v>
                </c:pt>
                <c:pt idx="58">
                  <c:v>10</c:v>
                </c:pt>
                <c:pt idx="59">
                  <c:v>10.3</c:v>
                </c:pt>
                <c:pt idx="60">
                  <c:v>9.85</c:v>
                </c:pt>
                <c:pt idx="61">
                  <c:v>9.7</c:v>
                </c:pt>
                <c:pt idx="62">
                  <c:v>9.9</c:v>
                </c:pt>
                <c:pt idx="63">
                  <c:v>9.6</c:v>
                </c:pt>
                <c:pt idx="64">
                  <c:v>9.5</c:v>
                </c:pt>
                <c:pt idx="65">
                  <c:v>9.6</c:v>
                </c:pt>
                <c:pt idx="66">
                  <c:v>9.8</c:v>
                </c:pt>
                <c:pt idx="67">
                  <c:v>10.3</c:v>
                </c:pt>
                <c:pt idx="68">
                  <c:v>9.4</c:v>
                </c:pt>
                <c:pt idx="69">
                  <c:v>10.9</c:v>
                </c:pt>
                <c:pt idx="70">
                  <c:v>10.3</c:v>
                </c:pt>
                <c:pt idx="71">
                  <c:v>10.2</c:v>
                </c:pt>
                <c:pt idx="72">
                  <c:v>9.9</c:v>
                </c:pt>
                <c:pt idx="73">
                  <c:v>10</c:v>
                </c:pt>
                <c:pt idx="74">
                  <c:v>10.1</c:v>
                </c:pt>
                <c:pt idx="75">
                  <c:v>9.8</c:v>
                </c:pt>
                <c:pt idx="76">
                  <c:v>10.5</c:v>
                </c:pt>
                <c:pt idx="77">
                  <c:v>9.7</c:v>
                </c:pt>
                <c:pt idx="78">
                  <c:v>9.8</c:v>
                </c:pt>
                <c:pt idx="79">
                  <c:v>10</c:v>
                </c:pt>
                <c:pt idx="80">
                  <c:v>9.9</c:v>
                </c:pt>
                <c:pt idx="81">
                  <c:v>11</c:v>
                </c:pt>
                <c:pt idx="82">
                  <c:v>10.8</c:v>
                </c:pt>
                <c:pt idx="83">
                  <c:v>10.9</c:v>
                </c:pt>
                <c:pt idx="84">
                  <c:v>9.9</c:v>
                </c:pt>
                <c:pt idx="85">
                  <c:v>10.3</c:v>
                </c:pt>
                <c:pt idx="86">
                  <c:v>10.3</c:v>
                </c:pt>
                <c:pt idx="87">
                  <c:v>10.3</c:v>
                </c:pt>
                <c:pt idx="88">
                  <c:v>10.7</c:v>
                </c:pt>
                <c:pt idx="89">
                  <c:v>10.5</c:v>
                </c:pt>
                <c:pt idx="90">
                  <c:v>10.8</c:v>
                </c:pt>
                <c:pt idx="91">
                  <c:v>10.1</c:v>
                </c:pt>
                <c:pt idx="92">
                  <c:v>10.4</c:v>
                </c:pt>
                <c:pt idx="93">
                  <c:v>10.3</c:v>
                </c:pt>
                <c:pt idx="94">
                  <c:v>10</c:v>
                </c:pt>
                <c:pt idx="95">
                  <c:v>10.1</c:v>
                </c:pt>
                <c:pt idx="96">
                  <c:v>11.2</c:v>
                </c:pt>
                <c:pt idx="97">
                  <c:v>10.9</c:v>
                </c:pt>
                <c:pt idx="98">
                  <c:v>10.9</c:v>
                </c:pt>
                <c:pt idx="99">
                  <c:v>10.5</c:v>
                </c:pt>
                <c:pt idx="100">
                  <c:v>10.1</c:v>
                </c:pt>
                <c:pt idx="101">
                  <c:v>10.6</c:v>
                </c:pt>
                <c:pt idx="102">
                  <c:v>10.3</c:v>
                </c:pt>
                <c:pt idx="103">
                  <c:v>9.9</c:v>
                </c:pt>
                <c:pt idx="104">
                  <c:v>10</c:v>
                </c:pt>
                <c:pt idx="105">
                  <c:v>10.3</c:v>
                </c:pt>
                <c:pt idx="106">
                  <c:v>10.5</c:v>
                </c:pt>
                <c:pt idx="107">
                  <c:v>10.3</c:v>
                </c:pt>
                <c:pt idx="108">
                  <c:v>11.2</c:v>
                </c:pt>
                <c:pt idx="109">
                  <c:v>10.1</c:v>
                </c:pt>
                <c:pt idx="110">
                  <c:v>10.4</c:v>
                </c:pt>
                <c:pt idx="111">
                  <c:v>10.2</c:v>
                </c:pt>
                <c:pt idx="112">
                  <c:v>10.1</c:v>
                </c:pt>
                <c:pt idx="113">
                  <c:v>10.7</c:v>
                </c:pt>
                <c:pt idx="114">
                  <c:v>10</c:v>
                </c:pt>
                <c:pt idx="115">
                  <c:v>11.1</c:v>
                </c:pt>
                <c:pt idx="116">
                  <c:v>10.6</c:v>
                </c:pt>
                <c:pt idx="117">
                  <c:v>10.7</c:v>
                </c:pt>
                <c:pt idx="118">
                  <c:v>10.8</c:v>
                </c:pt>
                <c:pt idx="119">
                  <c:v>11</c:v>
                </c:pt>
                <c:pt idx="120">
                  <c:v>10.6</c:v>
                </c:pt>
                <c:pt idx="121">
                  <c:v>10.9</c:v>
                </c:pt>
                <c:pt idx="122">
                  <c:v>11.2</c:v>
                </c:pt>
                <c:pt idx="123">
                  <c:v>10.4</c:v>
                </c:pt>
                <c:pt idx="124">
                  <c:v>10.1</c:v>
                </c:pt>
                <c:pt idx="125">
                  <c:v>11.1</c:v>
                </c:pt>
                <c:pt idx="126">
                  <c:v>10.7</c:v>
                </c:pt>
                <c:pt idx="127">
                  <c:v>10</c:v>
                </c:pt>
                <c:pt idx="128">
                  <c:v>10.8</c:v>
                </c:pt>
                <c:pt idx="129">
                  <c:v>10.2</c:v>
                </c:pt>
                <c:pt idx="130">
                  <c:v>10.7</c:v>
                </c:pt>
              </c:numCache>
            </c:numRef>
          </c:val>
          <c:smooth val="1"/>
        </c:ser>
        <c:hiLowLines>
          <c:spPr>
            <a:ln w="0">
              <a:noFill/>
            </a:ln>
          </c:spPr>
        </c:hiLowLines>
        <c:marker val="0"/>
        <c:axId val="10695818"/>
        <c:axId val="52592110"/>
      </c:lineChart>
      <c:catAx>
        <c:axId val="10695818"/>
        <c:scaling>
          <c:orientation val="minMax"/>
        </c:scaling>
        <c:delete val="0"/>
        <c:axPos val="b"/>
        <c:minorGridlines>
          <c:spPr>
            <a:ln w="0">
              <a:solidFill>
                <a:srgbClr val="dddddd"/>
              </a:solidFill>
            </a:ln>
          </c:spPr>
        </c:minorGridlines>
        <c:numFmt formatCode="General" sourceLinked="0"/>
        <c:majorTickMark val="out"/>
        <c:minorTickMark val="none"/>
        <c:tickLblPos val="nextTo"/>
        <c:spPr>
          <a:ln w="0">
            <a:solidFill>
              <a:srgbClr val="b3b3b3"/>
            </a:solidFill>
          </a:ln>
        </c:spPr>
        <c:txPr>
          <a:bodyPr/>
          <a:lstStyle/>
          <a:p>
            <a:pPr>
              <a:defRPr b="0" sz="2000" spc="-1" strike="noStrike">
                <a:solidFill>
                  <a:srgbClr val="000000"/>
                </a:solidFill>
                <a:latin typeface="Arial"/>
              </a:defRPr>
            </a:pPr>
          </a:p>
        </c:txPr>
        <c:crossAx val="52592110"/>
        <c:crosses val="autoZero"/>
        <c:auto val="1"/>
        <c:lblAlgn val="ctr"/>
        <c:lblOffset val="100"/>
        <c:noMultiLvlLbl val="0"/>
      </c:catAx>
      <c:valAx>
        <c:axId val="52592110"/>
        <c:scaling>
          <c:orientation val="minMax"/>
          <c:max val="11.5"/>
          <c:min val="9"/>
        </c:scaling>
        <c:delete val="0"/>
        <c:axPos val="l"/>
        <c:majorGridlines>
          <c:spPr>
            <a:ln w="0">
              <a:solidFill>
                <a:srgbClr val="b3b3b3"/>
              </a:solidFill>
            </a:ln>
          </c:spPr>
        </c:majorGridlines>
        <c:numFmt formatCode="General" sourceLinked="0"/>
        <c:majorTickMark val="out"/>
        <c:minorTickMark val="none"/>
        <c:tickLblPos val="nextTo"/>
        <c:spPr>
          <a:ln w="0">
            <a:solidFill>
              <a:srgbClr val="b3b3b3"/>
            </a:solidFill>
          </a:ln>
        </c:spPr>
        <c:txPr>
          <a:bodyPr/>
          <a:lstStyle/>
          <a:p>
            <a:pPr>
              <a:defRPr b="0" sz="2000" spc="-1" strike="noStrike">
                <a:solidFill>
                  <a:srgbClr val="000000"/>
                </a:solidFill>
                <a:latin typeface="Arial"/>
              </a:defRPr>
            </a:pPr>
          </a:p>
        </c:txPr>
        <c:crossAx val="10695818"/>
        <c:crossesAt val="1"/>
        <c:crossBetween val="midCat"/>
      </c:valAx>
      <c:spPr>
        <a:noFill/>
        <a:ln w="0">
          <a:solidFill>
            <a:srgbClr val="b3b3b3"/>
          </a:solidFill>
        </a:ln>
      </c:spPr>
    </c:plotArea>
    <c:plotVisOnly val="1"/>
    <c:dispBlanksAs val="gap"/>
  </c:chart>
  <c:spPr>
    <a:solidFill>
      <a:srgbClr val="ffffff"/>
    </a:solidFill>
    <a:ln w="0">
      <a:noFill/>
    </a:ln>
  </c:spPr>
</c:chartSpace>
</file>

<file path=xl/charts/chart67.xml><?xml version="1.0" encoding="utf-8"?>
<c:chartSpace xmlns:c="http://schemas.openxmlformats.org/drawingml/2006/chart" xmlns:a="http://schemas.openxmlformats.org/drawingml/2006/main" xmlns:r="http://schemas.openxmlformats.org/officeDocument/2006/relationships">
  <c:lang val="en-US"/>
  <c:roundedCorners val="0"/>
  <c:chart>
    <c:title>
      <c:tx>
        <c:rich>
          <a:bodyPr rot="0"/>
          <a:lstStyle/>
          <a:p>
            <a:pPr>
              <a:defRPr b="0" sz="2000" spc="-1" strike="noStrike">
                <a:solidFill>
                  <a:srgbClr val="000000"/>
                </a:solidFill>
                <a:latin typeface="Arial"/>
              </a:defRPr>
            </a:pPr>
            <a:r>
              <a:rPr b="0" sz="2000" spc="-1" strike="noStrike">
                <a:solidFill>
                  <a:srgbClr val="000000"/>
                </a:solidFill>
                <a:latin typeface="Arial"/>
              </a:rPr>
              <a:t>SOUTH  AUSTRALIA - ANNUAL MAXIMUM MAXIMUMS AND TRENDLINE</a:t>
            </a:r>
          </a:p>
        </c:rich>
      </c:tx>
      <c:overlay val="0"/>
      <c:spPr>
        <a:noFill/>
        <a:ln w="0">
          <a:noFill/>
        </a:ln>
      </c:spPr>
    </c:title>
    <c:autoTitleDeleted val="0"/>
    <c:plotArea>
      <c:lineChart>
        <c:grouping val="standard"/>
        <c:varyColors val="0"/>
        <c:ser>
          <c:idx val="0"/>
          <c:order val="0"/>
          <c:spPr>
            <a:solidFill>
              <a:srgbClr val="c5000b"/>
            </a:solidFill>
            <a:ln w="28800">
              <a:solidFill>
                <a:srgbClr val="c5000b"/>
              </a:solidFill>
              <a:round/>
            </a:ln>
          </c:spPr>
          <c:marker>
            <c:symbol val="none"/>
          </c:marker>
          <c:dLbls>
            <c:txPr>
              <a:bodyPr wrap="none"/>
              <a:lstStyle/>
              <a:p>
                <a:pPr>
                  <a:defRPr b="0" sz="1000" spc="-1" strike="noStrike">
                    <a:solidFill>
                      <a:srgbClr val="000000"/>
                    </a:solidFill>
                    <a:latin typeface="Arial"/>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trendline>
            <c:spPr>
              <a:ln w="36000">
                <a:solidFill>
                  <a:srgbClr val="c5000b"/>
                </a:solidFill>
                <a:round/>
              </a:ln>
            </c:spPr>
            <c:trendlineType val="linear"/>
            <c:forward val="0"/>
            <c:backward val="0"/>
            <c:dispRSqr val="0"/>
            <c:dispEq val="0"/>
          </c:trendline>
          <c:cat>
            <c:strRef>
              <c:f>Sheet3!$A$589:$A$725</c:f>
              <c:strCache>
                <c:ptCount val="137"/>
                <c:pt idx="0">
                  <c:v/>
                </c:pt>
                <c:pt idx="1">
                  <c:v>1890</c:v>
                </c:pt>
                <c:pt idx="2">
                  <c:v/>
                </c:pt>
                <c:pt idx="3">
                  <c:v/>
                </c:pt>
                <c:pt idx="4">
                  <c:v/>
                </c:pt>
                <c:pt idx="5">
                  <c:v/>
                </c:pt>
                <c:pt idx="6">
                  <c:v>1895</c:v>
                </c:pt>
                <c:pt idx="7">
                  <c:v/>
                </c:pt>
                <c:pt idx="8">
                  <c:v/>
                </c:pt>
                <c:pt idx="9">
                  <c:v/>
                </c:pt>
                <c:pt idx="10">
                  <c:v/>
                </c:pt>
                <c:pt idx="11">
                  <c:v>1900</c:v>
                </c:pt>
                <c:pt idx="12">
                  <c:v/>
                </c:pt>
                <c:pt idx="13">
                  <c:v/>
                </c:pt>
                <c:pt idx="14">
                  <c:v/>
                </c:pt>
                <c:pt idx="15">
                  <c:v/>
                </c:pt>
                <c:pt idx="16">
                  <c:v>1905</c:v>
                </c:pt>
                <c:pt idx="17">
                  <c:v/>
                </c:pt>
                <c:pt idx="18">
                  <c:v/>
                </c:pt>
                <c:pt idx="19">
                  <c:v/>
                </c:pt>
                <c:pt idx="20">
                  <c:v/>
                </c:pt>
                <c:pt idx="21">
                  <c:v>1910</c:v>
                </c:pt>
                <c:pt idx="22">
                  <c:v/>
                </c:pt>
                <c:pt idx="23">
                  <c:v/>
                </c:pt>
                <c:pt idx="24">
                  <c:v/>
                </c:pt>
                <c:pt idx="25">
                  <c:v/>
                </c:pt>
                <c:pt idx="26">
                  <c:v>1915</c:v>
                </c:pt>
                <c:pt idx="27">
                  <c:v/>
                </c:pt>
                <c:pt idx="28">
                  <c:v/>
                </c:pt>
                <c:pt idx="29">
                  <c:v/>
                </c:pt>
                <c:pt idx="30">
                  <c:v/>
                </c:pt>
                <c:pt idx="31">
                  <c:v>1920</c:v>
                </c:pt>
                <c:pt idx="32">
                  <c:v/>
                </c:pt>
                <c:pt idx="33">
                  <c:v/>
                </c:pt>
                <c:pt idx="34">
                  <c:v/>
                </c:pt>
                <c:pt idx="35">
                  <c:v/>
                </c:pt>
                <c:pt idx="36">
                  <c:v>1925</c:v>
                </c:pt>
                <c:pt idx="37">
                  <c:v/>
                </c:pt>
                <c:pt idx="38">
                  <c:v/>
                </c:pt>
                <c:pt idx="39">
                  <c:v/>
                </c:pt>
                <c:pt idx="40">
                  <c:v/>
                </c:pt>
                <c:pt idx="41">
                  <c:v>1930</c:v>
                </c:pt>
                <c:pt idx="42">
                  <c:v/>
                </c:pt>
                <c:pt idx="43">
                  <c:v/>
                </c:pt>
                <c:pt idx="44">
                  <c:v/>
                </c:pt>
                <c:pt idx="45">
                  <c:v/>
                </c:pt>
                <c:pt idx="46">
                  <c:v>1935</c:v>
                </c:pt>
                <c:pt idx="47">
                  <c:v/>
                </c:pt>
                <c:pt idx="48">
                  <c:v/>
                </c:pt>
                <c:pt idx="49">
                  <c:v/>
                </c:pt>
                <c:pt idx="50">
                  <c:v/>
                </c:pt>
                <c:pt idx="51">
                  <c:v>1940</c:v>
                </c:pt>
                <c:pt idx="52">
                  <c:v/>
                </c:pt>
                <c:pt idx="53">
                  <c:v/>
                </c:pt>
                <c:pt idx="54">
                  <c:v/>
                </c:pt>
                <c:pt idx="55">
                  <c:v/>
                </c:pt>
                <c:pt idx="56">
                  <c:v>1945</c:v>
                </c:pt>
                <c:pt idx="57">
                  <c:v/>
                </c:pt>
                <c:pt idx="58">
                  <c:v/>
                </c:pt>
                <c:pt idx="59">
                  <c:v/>
                </c:pt>
                <c:pt idx="60">
                  <c:v/>
                </c:pt>
                <c:pt idx="61">
                  <c:v>1950</c:v>
                </c:pt>
                <c:pt idx="62">
                  <c:v/>
                </c:pt>
                <c:pt idx="63">
                  <c:v/>
                </c:pt>
                <c:pt idx="64">
                  <c:v/>
                </c:pt>
                <c:pt idx="65">
                  <c:v/>
                </c:pt>
                <c:pt idx="66">
                  <c:v>1955</c:v>
                </c:pt>
                <c:pt idx="67">
                  <c:v/>
                </c:pt>
                <c:pt idx="68">
                  <c:v/>
                </c:pt>
                <c:pt idx="69">
                  <c:v/>
                </c:pt>
                <c:pt idx="70">
                  <c:v/>
                </c:pt>
                <c:pt idx="71">
                  <c:v>1960</c:v>
                </c:pt>
                <c:pt idx="72">
                  <c:v/>
                </c:pt>
                <c:pt idx="73">
                  <c:v/>
                </c:pt>
                <c:pt idx="74">
                  <c:v/>
                </c:pt>
                <c:pt idx="75">
                  <c:v/>
                </c:pt>
                <c:pt idx="76">
                  <c:v>1965</c:v>
                </c:pt>
                <c:pt idx="77">
                  <c:v/>
                </c:pt>
                <c:pt idx="78">
                  <c:v/>
                </c:pt>
                <c:pt idx="79">
                  <c:v/>
                </c:pt>
                <c:pt idx="80">
                  <c:v/>
                </c:pt>
                <c:pt idx="81">
                  <c:v>1970</c:v>
                </c:pt>
                <c:pt idx="82">
                  <c:v/>
                </c:pt>
                <c:pt idx="83">
                  <c:v/>
                </c:pt>
                <c:pt idx="84">
                  <c:v/>
                </c:pt>
                <c:pt idx="85">
                  <c:v/>
                </c:pt>
                <c:pt idx="86">
                  <c:v>1975</c:v>
                </c:pt>
                <c:pt idx="87">
                  <c:v/>
                </c:pt>
                <c:pt idx="88">
                  <c:v/>
                </c:pt>
                <c:pt idx="89">
                  <c:v/>
                </c:pt>
                <c:pt idx="90">
                  <c:v/>
                </c:pt>
                <c:pt idx="91">
                  <c:v>1980</c:v>
                </c:pt>
                <c:pt idx="92">
                  <c:v/>
                </c:pt>
                <c:pt idx="93">
                  <c:v/>
                </c:pt>
                <c:pt idx="94">
                  <c:v/>
                </c:pt>
                <c:pt idx="95">
                  <c:v/>
                </c:pt>
                <c:pt idx="96">
                  <c:v>1985</c:v>
                </c:pt>
                <c:pt idx="97">
                  <c:v/>
                </c:pt>
                <c:pt idx="98">
                  <c:v/>
                </c:pt>
                <c:pt idx="99">
                  <c:v/>
                </c:pt>
                <c:pt idx="100">
                  <c:v/>
                </c:pt>
                <c:pt idx="101">
                  <c:v>1990</c:v>
                </c:pt>
                <c:pt idx="102">
                  <c:v/>
                </c:pt>
                <c:pt idx="103">
                  <c:v/>
                </c:pt>
                <c:pt idx="104">
                  <c:v/>
                </c:pt>
                <c:pt idx="105">
                  <c:v/>
                </c:pt>
                <c:pt idx="106">
                  <c:v>1995</c:v>
                </c:pt>
                <c:pt idx="107">
                  <c:v/>
                </c:pt>
                <c:pt idx="108">
                  <c:v/>
                </c:pt>
                <c:pt idx="109">
                  <c:v/>
                </c:pt>
                <c:pt idx="110">
                  <c:v/>
                </c:pt>
                <c:pt idx="111">
                  <c:v>2000</c:v>
                </c:pt>
                <c:pt idx="112">
                  <c:v/>
                </c:pt>
                <c:pt idx="113">
                  <c:v/>
                </c:pt>
                <c:pt idx="114">
                  <c:v/>
                </c:pt>
                <c:pt idx="115">
                  <c:v/>
                </c:pt>
                <c:pt idx="116">
                  <c:v>2005</c:v>
                </c:pt>
                <c:pt idx="117">
                  <c:v/>
                </c:pt>
                <c:pt idx="118">
                  <c:v/>
                </c:pt>
                <c:pt idx="119">
                  <c:v/>
                </c:pt>
                <c:pt idx="120">
                  <c:v/>
                </c:pt>
                <c:pt idx="121">
                  <c:v>2010</c:v>
                </c:pt>
                <c:pt idx="122">
                  <c:v/>
                </c:pt>
                <c:pt idx="123">
                  <c:v/>
                </c:pt>
                <c:pt idx="124">
                  <c:v/>
                </c:pt>
                <c:pt idx="125">
                  <c:v/>
                </c:pt>
                <c:pt idx="126">
                  <c:v>2015</c:v>
                </c:pt>
                <c:pt idx="127">
                  <c:v/>
                </c:pt>
                <c:pt idx="128">
                  <c:v/>
                </c:pt>
                <c:pt idx="129">
                  <c:v/>
                </c:pt>
                <c:pt idx="130">
                  <c:v/>
                </c:pt>
                <c:pt idx="131">
                  <c:v>2020</c:v>
                </c:pt>
                <c:pt idx="132">
                  <c:v/>
                </c:pt>
                <c:pt idx="133">
                  <c:v/>
                </c:pt>
                <c:pt idx="134">
                  <c:v/>
                </c:pt>
                <c:pt idx="135">
                  <c:v/>
                </c:pt>
                <c:pt idx="136">
                  <c:v/>
                </c:pt>
              </c:strCache>
            </c:strRef>
          </c:cat>
          <c:val>
            <c:numRef>
              <c:f>Sheet3!$G$589:$G$725</c:f>
              <c:numCache>
                <c:formatCode>General</c:formatCode>
                <c:ptCount val="137"/>
                <c:pt idx="0">
                  <c:v>36.5</c:v>
                </c:pt>
                <c:pt idx="1">
                  <c:v>35.1</c:v>
                </c:pt>
                <c:pt idx="2">
                  <c:v>34.5</c:v>
                </c:pt>
                <c:pt idx="3">
                  <c:v>37.7</c:v>
                </c:pt>
                <c:pt idx="4">
                  <c:v>36.8</c:v>
                </c:pt>
                <c:pt idx="5">
                  <c:v>35.4</c:v>
                </c:pt>
                <c:pt idx="6">
                  <c:v>35.7</c:v>
                </c:pt>
                <c:pt idx="7">
                  <c:v>39.6</c:v>
                </c:pt>
                <c:pt idx="8">
                  <c:v>36.2</c:v>
                </c:pt>
                <c:pt idx="9">
                  <c:v>38.4</c:v>
                </c:pt>
                <c:pt idx="10">
                  <c:v>36.8</c:v>
                </c:pt>
                <c:pt idx="11">
                  <c:v>38.9</c:v>
                </c:pt>
                <c:pt idx="12">
                  <c:v>37.4</c:v>
                </c:pt>
                <c:pt idx="13">
                  <c:v>35.8</c:v>
                </c:pt>
                <c:pt idx="14">
                  <c:v>35.5</c:v>
                </c:pt>
                <c:pt idx="15">
                  <c:v>35.2</c:v>
                </c:pt>
                <c:pt idx="16">
                  <c:v>36.9</c:v>
                </c:pt>
                <c:pt idx="17">
                  <c:v>39.9</c:v>
                </c:pt>
                <c:pt idx="18">
                  <c:v>35.9</c:v>
                </c:pt>
                <c:pt idx="19">
                  <c:v>38.1</c:v>
                </c:pt>
                <c:pt idx="20">
                  <c:v>34.6</c:v>
                </c:pt>
                <c:pt idx="21">
                  <c:v>36.3</c:v>
                </c:pt>
                <c:pt idx="22">
                  <c:v>35.8</c:v>
                </c:pt>
                <c:pt idx="23">
                  <c:v>36.8</c:v>
                </c:pt>
                <c:pt idx="24">
                  <c:v>36.8</c:v>
                </c:pt>
                <c:pt idx="25">
                  <c:v>38.4</c:v>
                </c:pt>
                <c:pt idx="26">
                  <c:v>38</c:v>
                </c:pt>
                <c:pt idx="27">
                  <c:v>37.1</c:v>
                </c:pt>
                <c:pt idx="28">
                  <c:v>36</c:v>
                </c:pt>
                <c:pt idx="29">
                  <c:v>36.4</c:v>
                </c:pt>
                <c:pt idx="30">
                  <c:v>37.6</c:v>
                </c:pt>
                <c:pt idx="31">
                  <c:v>37.1</c:v>
                </c:pt>
                <c:pt idx="32">
                  <c:v>36.4</c:v>
                </c:pt>
                <c:pt idx="33">
                  <c:v>37.9</c:v>
                </c:pt>
                <c:pt idx="34">
                  <c:v>38.8</c:v>
                </c:pt>
                <c:pt idx="35">
                  <c:v>37.7</c:v>
                </c:pt>
                <c:pt idx="36">
                  <c:v>36.4</c:v>
                </c:pt>
                <c:pt idx="37">
                  <c:v>38.6</c:v>
                </c:pt>
                <c:pt idx="38">
                  <c:v>38.2</c:v>
                </c:pt>
                <c:pt idx="39">
                  <c:v>35.1</c:v>
                </c:pt>
                <c:pt idx="40">
                  <c:v>37.6</c:v>
                </c:pt>
                <c:pt idx="41">
                  <c:v>36.4</c:v>
                </c:pt>
                <c:pt idx="42">
                  <c:v>36.9</c:v>
                </c:pt>
                <c:pt idx="43">
                  <c:v>40.7</c:v>
                </c:pt>
                <c:pt idx="44">
                  <c:v>39.7</c:v>
                </c:pt>
                <c:pt idx="45">
                  <c:v>37.2</c:v>
                </c:pt>
                <c:pt idx="46">
                  <c:v>37</c:v>
                </c:pt>
                <c:pt idx="47">
                  <c:v>35.7</c:v>
                </c:pt>
                <c:pt idx="48">
                  <c:v>35.6</c:v>
                </c:pt>
                <c:pt idx="49">
                  <c:v>36.8</c:v>
                </c:pt>
                <c:pt idx="50">
                  <c:v>38.9</c:v>
                </c:pt>
                <c:pt idx="51">
                  <c:v>38.2</c:v>
                </c:pt>
                <c:pt idx="52">
                  <c:v>36.8</c:v>
                </c:pt>
                <c:pt idx="53">
                  <c:v>36.8</c:v>
                </c:pt>
                <c:pt idx="54">
                  <c:v>36.9</c:v>
                </c:pt>
                <c:pt idx="55">
                  <c:v>37.7</c:v>
                </c:pt>
                <c:pt idx="56">
                  <c:v>37.1</c:v>
                </c:pt>
                <c:pt idx="57">
                  <c:v>36.5</c:v>
                </c:pt>
                <c:pt idx="58">
                  <c:v>38.5</c:v>
                </c:pt>
                <c:pt idx="59">
                  <c:v>37.4</c:v>
                </c:pt>
                <c:pt idx="60">
                  <c:v>38.3</c:v>
                </c:pt>
                <c:pt idx="61">
                  <c:v>36.8</c:v>
                </c:pt>
                <c:pt idx="62">
                  <c:v>38.6</c:v>
                </c:pt>
                <c:pt idx="63">
                  <c:v>39</c:v>
                </c:pt>
                <c:pt idx="64">
                  <c:v>36.7</c:v>
                </c:pt>
                <c:pt idx="65">
                  <c:v>36.2</c:v>
                </c:pt>
                <c:pt idx="66">
                  <c:v>37.5</c:v>
                </c:pt>
                <c:pt idx="67">
                  <c:v>37.4</c:v>
                </c:pt>
                <c:pt idx="68">
                  <c:v>39.5</c:v>
                </c:pt>
                <c:pt idx="69">
                  <c:v>37.1</c:v>
                </c:pt>
                <c:pt idx="70">
                  <c:v>39.1</c:v>
                </c:pt>
                <c:pt idx="71">
                  <c:v>40.4</c:v>
                </c:pt>
                <c:pt idx="72">
                  <c:v>38.6</c:v>
                </c:pt>
                <c:pt idx="73">
                  <c:v>37.4</c:v>
                </c:pt>
                <c:pt idx="74">
                  <c:v>38.9</c:v>
                </c:pt>
                <c:pt idx="75">
                  <c:v>37.4</c:v>
                </c:pt>
                <c:pt idx="76">
                  <c:v>39.5</c:v>
                </c:pt>
                <c:pt idx="77">
                  <c:v>37.1</c:v>
                </c:pt>
                <c:pt idx="78">
                  <c:v>37.5</c:v>
                </c:pt>
                <c:pt idx="79">
                  <c:v>38.4</c:v>
                </c:pt>
                <c:pt idx="80">
                  <c:v>40.1</c:v>
                </c:pt>
                <c:pt idx="81">
                  <c:v>39.1</c:v>
                </c:pt>
                <c:pt idx="82">
                  <c:v>39.1</c:v>
                </c:pt>
                <c:pt idx="83">
                  <c:v>40.7</c:v>
                </c:pt>
                <c:pt idx="84">
                  <c:v>41.9</c:v>
                </c:pt>
                <c:pt idx="85">
                  <c:v>36.7</c:v>
                </c:pt>
                <c:pt idx="86">
                  <c:v>36.6</c:v>
                </c:pt>
                <c:pt idx="87">
                  <c:v>37.2</c:v>
                </c:pt>
                <c:pt idx="88">
                  <c:v>39.5</c:v>
                </c:pt>
                <c:pt idx="89">
                  <c:v>39.3</c:v>
                </c:pt>
                <c:pt idx="90">
                  <c:v>41.6</c:v>
                </c:pt>
                <c:pt idx="91">
                  <c:v>40.1</c:v>
                </c:pt>
                <c:pt idx="92">
                  <c:v>39.2</c:v>
                </c:pt>
                <c:pt idx="93">
                  <c:v>39.2</c:v>
                </c:pt>
                <c:pt idx="94">
                  <c:v>40.4</c:v>
                </c:pt>
                <c:pt idx="95">
                  <c:v>37.6</c:v>
                </c:pt>
                <c:pt idx="96">
                  <c:v>38.8</c:v>
                </c:pt>
                <c:pt idx="97">
                  <c:v>38.3</c:v>
                </c:pt>
                <c:pt idx="98">
                  <c:v>37.4</c:v>
                </c:pt>
                <c:pt idx="99">
                  <c:v>40.4</c:v>
                </c:pt>
                <c:pt idx="100">
                  <c:v>38.8</c:v>
                </c:pt>
                <c:pt idx="101">
                  <c:v>38.7</c:v>
                </c:pt>
                <c:pt idx="102">
                  <c:v>41</c:v>
                </c:pt>
                <c:pt idx="103">
                  <c:v>39.1</c:v>
                </c:pt>
                <c:pt idx="104">
                  <c:v>38.9</c:v>
                </c:pt>
                <c:pt idx="105">
                  <c:v>38.5</c:v>
                </c:pt>
                <c:pt idx="106">
                  <c:v>36.8</c:v>
                </c:pt>
                <c:pt idx="107">
                  <c:v>37.2</c:v>
                </c:pt>
                <c:pt idx="108">
                  <c:v>38.3</c:v>
                </c:pt>
                <c:pt idx="109">
                  <c:v>38.3</c:v>
                </c:pt>
                <c:pt idx="110">
                  <c:v>40.5</c:v>
                </c:pt>
                <c:pt idx="111">
                  <c:v>37.7</c:v>
                </c:pt>
                <c:pt idx="112">
                  <c:v>41.3</c:v>
                </c:pt>
                <c:pt idx="113">
                  <c:v>40.8</c:v>
                </c:pt>
                <c:pt idx="114">
                  <c:v>38.8</c:v>
                </c:pt>
                <c:pt idx="115">
                  <c:v>39.2</c:v>
                </c:pt>
                <c:pt idx="116">
                  <c:v>38.3</c:v>
                </c:pt>
                <c:pt idx="117">
                  <c:v>42</c:v>
                </c:pt>
                <c:pt idx="118">
                  <c:v>39.7</c:v>
                </c:pt>
                <c:pt idx="119">
                  <c:v>39.9</c:v>
                </c:pt>
                <c:pt idx="120">
                  <c:v>39.6</c:v>
                </c:pt>
                <c:pt idx="121">
                  <c:v>39.1</c:v>
                </c:pt>
                <c:pt idx="122">
                  <c:v>40.3</c:v>
                </c:pt>
                <c:pt idx="123">
                  <c:v>39.4</c:v>
                </c:pt>
                <c:pt idx="124">
                  <c:v>40.6</c:v>
                </c:pt>
                <c:pt idx="125">
                  <c:v>40.2</c:v>
                </c:pt>
                <c:pt idx="126">
                  <c:v>39.3</c:v>
                </c:pt>
                <c:pt idx="127">
                  <c:v>38.7</c:v>
                </c:pt>
                <c:pt idx="128">
                  <c:v>39</c:v>
                </c:pt>
                <c:pt idx="129">
                  <c:v>41</c:v>
                </c:pt>
                <c:pt idx="130">
                  <c:v>42.2</c:v>
                </c:pt>
                <c:pt idx="131">
                  <c:v>39.2</c:v>
                </c:pt>
                <c:pt idx="132">
                  <c:v>37.3</c:v>
                </c:pt>
                <c:pt idx="133">
                  <c:v>36.5</c:v>
                </c:pt>
              </c:numCache>
            </c:numRef>
          </c:val>
          <c:smooth val="1"/>
        </c:ser>
        <c:hiLowLines>
          <c:spPr>
            <a:ln w="0">
              <a:noFill/>
            </a:ln>
          </c:spPr>
        </c:hiLowLines>
        <c:marker val="0"/>
        <c:axId val="44890986"/>
        <c:axId val="56994409"/>
      </c:lineChart>
      <c:catAx>
        <c:axId val="44890986"/>
        <c:scaling>
          <c:orientation val="minMax"/>
        </c:scaling>
        <c:delete val="0"/>
        <c:axPos val="b"/>
        <c:minorGridlines>
          <c:spPr>
            <a:ln w="0">
              <a:solidFill>
                <a:srgbClr val="dddddd"/>
              </a:solidFill>
            </a:ln>
          </c:spPr>
        </c:minorGridlines>
        <c:numFmt formatCode="General" sourceLinked="0"/>
        <c:majorTickMark val="out"/>
        <c:minorTickMark val="none"/>
        <c:tickLblPos val="nextTo"/>
        <c:spPr>
          <a:ln w="0">
            <a:solidFill>
              <a:srgbClr val="b3b3b3"/>
            </a:solidFill>
          </a:ln>
        </c:spPr>
        <c:txPr>
          <a:bodyPr/>
          <a:lstStyle/>
          <a:p>
            <a:pPr>
              <a:defRPr b="0" sz="2000" spc="-1" strike="noStrike">
                <a:solidFill>
                  <a:srgbClr val="000000"/>
                </a:solidFill>
                <a:latin typeface="Arial"/>
              </a:defRPr>
            </a:pPr>
          </a:p>
        </c:txPr>
        <c:crossAx val="56994409"/>
        <c:crosses val="autoZero"/>
        <c:auto val="1"/>
        <c:lblAlgn val="ctr"/>
        <c:lblOffset val="100"/>
        <c:noMultiLvlLbl val="0"/>
      </c:catAx>
      <c:valAx>
        <c:axId val="56994409"/>
        <c:scaling>
          <c:orientation val="minMax"/>
          <c:max val="42.5"/>
          <c:min val="33"/>
        </c:scaling>
        <c:delete val="0"/>
        <c:axPos val="l"/>
        <c:majorGridlines>
          <c:spPr>
            <a:ln w="0">
              <a:solidFill>
                <a:srgbClr val="b3b3b3"/>
              </a:solidFill>
            </a:ln>
          </c:spPr>
        </c:majorGridlines>
        <c:numFmt formatCode="General" sourceLinked="0"/>
        <c:majorTickMark val="out"/>
        <c:minorTickMark val="none"/>
        <c:tickLblPos val="nextTo"/>
        <c:spPr>
          <a:ln w="0">
            <a:solidFill>
              <a:srgbClr val="b3b3b3"/>
            </a:solidFill>
          </a:ln>
        </c:spPr>
        <c:txPr>
          <a:bodyPr/>
          <a:lstStyle/>
          <a:p>
            <a:pPr>
              <a:defRPr b="0" sz="2000" spc="-1" strike="noStrike">
                <a:solidFill>
                  <a:srgbClr val="000000"/>
                </a:solidFill>
                <a:latin typeface="Arial"/>
              </a:defRPr>
            </a:pPr>
          </a:p>
        </c:txPr>
        <c:crossAx val="44890986"/>
        <c:crossesAt val="1"/>
        <c:crossBetween val="midCat"/>
      </c:valAx>
      <c:spPr>
        <a:noFill/>
        <a:ln w="0">
          <a:solidFill>
            <a:srgbClr val="b3b3b3"/>
          </a:solidFill>
        </a:ln>
      </c:spPr>
    </c:plotArea>
    <c:plotVisOnly val="1"/>
    <c:dispBlanksAs val="gap"/>
  </c:chart>
  <c:spPr>
    <a:solidFill>
      <a:srgbClr val="ffffff"/>
    </a:solidFill>
    <a:ln w="0">
      <a:noFill/>
    </a:ln>
  </c:spPr>
</c:chartSpace>
</file>

<file path=xl/charts/chart68.xml><?xml version="1.0" encoding="utf-8"?>
<c:chartSpace xmlns:c="http://schemas.openxmlformats.org/drawingml/2006/chart" xmlns:a="http://schemas.openxmlformats.org/drawingml/2006/main" xmlns:r="http://schemas.openxmlformats.org/officeDocument/2006/relationships">
  <c:lang val="en-US"/>
  <c:roundedCorners val="0"/>
  <c:chart>
    <c:title>
      <c:tx>
        <c:rich>
          <a:bodyPr rot="0"/>
          <a:lstStyle/>
          <a:p>
            <a:pPr>
              <a:defRPr b="0" sz="2000" spc="-1" strike="noStrike">
                <a:solidFill>
                  <a:srgbClr val="000000"/>
                </a:solidFill>
                <a:latin typeface="Arial"/>
              </a:defRPr>
            </a:pPr>
            <a:r>
              <a:rPr b="0" sz="2000" spc="-1" strike="noStrike">
                <a:solidFill>
                  <a:srgbClr val="000000"/>
                </a:solidFill>
                <a:latin typeface="Arial"/>
              </a:rPr>
              <a:t>SOUTH  AUSTRALIA - ANNUAL MAXIMUM MINIMUMS AND TRENDLINE</a:t>
            </a:r>
          </a:p>
        </c:rich>
      </c:tx>
      <c:layout>
        <c:manualLayout>
          <c:xMode val="edge"/>
          <c:yMode val="edge"/>
          <c:x val="0.276812538078531"/>
          <c:y val="0.0232207007861717"/>
        </c:manualLayout>
      </c:layout>
      <c:overlay val="0"/>
      <c:spPr>
        <a:noFill/>
        <a:ln w="0">
          <a:noFill/>
        </a:ln>
      </c:spPr>
    </c:title>
    <c:autoTitleDeleted val="0"/>
    <c:plotArea>
      <c:lineChart>
        <c:grouping val="standard"/>
        <c:varyColors val="0"/>
        <c:ser>
          <c:idx val="0"/>
          <c:order val="0"/>
          <c:spPr>
            <a:solidFill>
              <a:srgbClr val="ff3838"/>
            </a:solidFill>
            <a:ln w="28800">
              <a:solidFill>
                <a:srgbClr val="ff3838"/>
              </a:solidFill>
              <a:round/>
            </a:ln>
          </c:spPr>
          <c:marker>
            <c:symbol val="none"/>
          </c:marker>
          <c:dLbls>
            <c:txPr>
              <a:bodyPr wrap="none"/>
              <a:lstStyle/>
              <a:p>
                <a:pPr>
                  <a:defRPr b="0" sz="1000" spc="-1" strike="noStrike">
                    <a:solidFill>
                      <a:srgbClr val="000000"/>
                    </a:solidFill>
                    <a:latin typeface="Arial"/>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trendline>
            <c:spPr>
              <a:ln w="36000">
                <a:solidFill>
                  <a:srgbClr val="ff0000"/>
                </a:solidFill>
                <a:round/>
              </a:ln>
            </c:spPr>
            <c:trendlineType val="linear"/>
            <c:forward val="0"/>
            <c:backward val="0"/>
            <c:dispRSqr val="0"/>
            <c:dispEq val="0"/>
          </c:trendline>
          <c:cat>
            <c:strRef>
              <c:f>Sheet3!$A$792:$A$925</c:f>
              <c:strCache>
                <c:ptCount val="134"/>
                <c:pt idx="0">
                  <c:v/>
                </c:pt>
                <c:pt idx="1">
                  <c:v/>
                </c:pt>
                <c:pt idx="2">
                  <c:v/>
                </c:pt>
                <c:pt idx="3">
                  <c:v>1895</c:v>
                </c:pt>
                <c:pt idx="4">
                  <c:v/>
                </c:pt>
                <c:pt idx="5">
                  <c:v/>
                </c:pt>
                <c:pt idx="6">
                  <c:v/>
                </c:pt>
                <c:pt idx="7">
                  <c:v/>
                </c:pt>
                <c:pt idx="8">
                  <c:v>1900</c:v>
                </c:pt>
                <c:pt idx="9">
                  <c:v/>
                </c:pt>
                <c:pt idx="10">
                  <c:v/>
                </c:pt>
                <c:pt idx="11">
                  <c:v/>
                </c:pt>
                <c:pt idx="12">
                  <c:v/>
                </c:pt>
                <c:pt idx="13">
                  <c:v>1905</c:v>
                </c:pt>
                <c:pt idx="14">
                  <c:v/>
                </c:pt>
                <c:pt idx="15">
                  <c:v/>
                </c:pt>
                <c:pt idx="16">
                  <c:v/>
                </c:pt>
                <c:pt idx="17">
                  <c:v/>
                </c:pt>
                <c:pt idx="18">
                  <c:v>1910</c:v>
                </c:pt>
                <c:pt idx="19">
                  <c:v/>
                </c:pt>
                <c:pt idx="20">
                  <c:v/>
                </c:pt>
                <c:pt idx="21">
                  <c:v/>
                </c:pt>
                <c:pt idx="22">
                  <c:v/>
                </c:pt>
                <c:pt idx="23">
                  <c:v>1915</c:v>
                </c:pt>
                <c:pt idx="24">
                  <c:v/>
                </c:pt>
                <c:pt idx="25">
                  <c:v/>
                </c:pt>
                <c:pt idx="26">
                  <c:v/>
                </c:pt>
                <c:pt idx="27">
                  <c:v/>
                </c:pt>
                <c:pt idx="28">
                  <c:v>1920</c:v>
                </c:pt>
                <c:pt idx="29">
                  <c:v/>
                </c:pt>
                <c:pt idx="30">
                  <c:v/>
                </c:pt>
                <c:pt idx="31">
                  <c:v/>
                </c:pt>
                <c:pt idx="32">
                  <c:v/>
                </c:pt>
                <c:pt idx="33">
                  <c:v>1925</c:v>
                </c:pt>
                <c:pt idx="34">
                  <c:v/>
                </c:pt>
                <c:pt idx="35">
                  <c:v/>
                </c:pt>
                <c:pt idx="36">
                  <c:v/>
                </c:pt>
                <c:pt idx="37">
                  <c:v/>
                </c:pt>
                <c:pt idx="38">
                  <c:v>1930</c:v>
                </c:pt>
                <c:pt idx="39">
                  <c:v/>
                </c:pt>
                <c:pt idx="40">
                  <c:v/>
                </c:pt>
                <c:pt idx="41">
                  <c:v/>
                </c:pt>
                <c:pt idx="42">
                  <c:v/>
                </c:pt>
                <c:pt idx="43">
                  <c:v>1935</c:v>
                </c:pt>
                <c:pt idx="44">
                  <c:v/>
                </c:pt>
                <c:pt idx="45">
                  <c:v/>
                </c:pt>
                <c:pt idx="46">
                  <c:v/>
                </c:pt>
                <c:pt idx="47">
                  <c:v/>
                </c:pt>
                <c:pt idx="48">
                  <c:v>1940</c:v>
                </c:pt>
                <c:pt idx="49">
                  <c:v/>
                </c:pt>
                <c:pt idx="50">
                  <c:v/>
                </c:pt>
                <c:pt idx="51">
                  <c:v/>
                </c:pt>
                <c:pt idx="52">
                  <c:v/>
                </c:pt>
                <c:pt idx="53">
                  <c:v>1945</c:v>
                </c:pt>
                <c:pt idx="54">
                  <c:v/>
                </c:pt>
                <c:pt idx="55">
                  <c:v/>
                </c:pt>
                <c:pt idx="56">
                  <c:v/>
                </c:pt>
                <c:pt idx="57">
                  <c:v/>
                </c:pt>
                <c:pt idx="58">
                  <c:v>1950</c:v>
                </c:pt>
                <c:pt idx="59">
                  <c:v/>
                </c:pt>
                <c:pt idx="60">
                  <c:v/>
                </c:pt>
                <c:pt idx="61">
                  <c:v/>
                </c:pt>
                <c:pt idx="62">
                  <c:v/>
                </c:pt>
                <c:pt idx="63">
                  <c:v>1955</c:v>
                </c:pt>
                <c:pt idx="64">
                  <c:v/>
                </c:pt>
                <c:pt idx="65">
                  <c:v/>
                </c:pt>
                <c:pt idx="66">
                  <c:v/>
                </c:pt>
                <c:pt idx="67">
                  <c:v/>
                </c:pt>
                <c:pt idx="68">
                  <c:v>1960</c:v>
                </c:pt>
                <c:pt idx="69">
                  <c:v/>
                </c:pt>
                <c:pt idx="70">
                  <c:v/>
                </c:pt>
                <c:pt idx="71">
                  <c:v/>
                </c:pt>
                <c:pt idx="72">
                  <c:v/>
                </c:pt>
                <c:pt idx="73">
                  <c:v>1965</c:v>
                </c:pt>
                <c:pt idx="74">
                  <c:v/>
                </c:pt>
                <c:pt idx="75">
                  <c:v/>
                </c:pt>
                <c:pt idx="76">
                  <c:v/>
                </c:pt>
                <c:pt idx="77">
                  <c:v/>
                </c:pt>
                <c:pt idx="78">
                  <c:v>1970</c:v>
                </c:pt>
                <c:pt idx="79">
                  <c:v/>
                </c:pt>
                <c:pt idx="80">
                  <c:v/>
                </c:pt>
                <c:pt idx="81">
                  <c:v/>
                </c:pt>
                <c:pt idx="82">
                  <c:v/>
                </c:pt>
                <c:pt idx="83">
                  <c:v>1975</c:v>
                </c:pt>
                <c:pt idx="84">
                  <c:v/>
                </c:pt>
                <c:pt idx="85">
                  <c:v/>
                </c:pt>
                <c:pt idx="86">
                  <c:v/>
                </c:pt>
                <c:pt idx="87">
                  <c:v/>
                </c:pt>
                <c:pt idx="88">
                  <c:v>1980</c:v>
                </c:pt>
                <c:pt idx="89">
                  <c:v/>
                </c:pt>
                <c:pt idx="90">
                  <c:v/>
                </c:pt>
                <c:pt idx="91">
                  <c:v/>
                </c:pt>
                <c:pt idx="92">
                  <c:v/>
                </c:pt>
                <c:pt idx="93">
                  <c:v>1985</c:v>
                </c:pt>
                <c:pt idx="94">
                  <c:v/>
                </c:pt>
                <c:pt idx="95">
                  <c:v/>
                </c:pt>
                <c:pt idx="96">
                  <c:v/>
                </c:pt>
                <c:pt idx="97">
                  <c:v/>
                </c:pt>
                <c:pt idx="98">
                  <c:v>1990</c:v>
                </c:pt>
                <c:pt idx="99">
                  <c:v/>
                </c:pt>
                <c:pt idx="100">
                  <c:v/>
                </c:pt>
                <c:pt idx="101">
                  <c:v/>
                </c:pt>
                <c:pt idx="102">
                  <c:v/>
                </c:pt>
                <c:pt idx="103">
                  <c:v>1995</c:v>
                </c:pt>
                <c:pt idx="104">
                  <c:v/>
                </c:pt>
                <c:pt idx="105">
                  <c:v/>
                </c:pt>
                <c:pt idx="106">
                  <c:v/>
                </c:pt>
                <c:pt idx="107">
                  <c:v/>
                </c:pt>
                <c:pt idx="108">
                  <c:v>2000</c:v>
                </c:pt>
                <c:pt idx="109">
                  <c:v/>
                </c:pt>
                <c:pt idx="110">
                  <c:v/>
                </c:pt>
                <c:pt idx="111">
                  <c:v/>
                </c:pt>
                <c:pt idx="112">
                  <c:v/>
                </c:pt>
                <c:pt idx="113">
                  <c:v>2005</c:v>
                </c:pt>
                <c:pt idx="114">
                  <c:v/>
                </c:pt>
                <c:pt idx="115">
                  <c:v/>
                </c:pt>
                <c:pt idx="116">
                  <c:v/>
                </c:pt>
                <c:pt idx="117">
                  <c:v/>
                </c:pt>
                <c:pt idx="118">
                  <c:v>2010</c:v>
                </c:pt>
                <c:pt idx="119">
                  <c:v/>
                </c:pt>
                <c:pt idx="120">
                  <c:v/>
                </c:pt>
                <c:pt idx="121">
                  <c:v/>
                </c:pt>
                <c:pt idx="122">
                  <c:v/>
                </c:pt>
                <c:pt idx="123">
                  <c:v>2015</c:v>
                </c:pt>
                <c:pt idx="124">
                  <c:v/>
                </c:pt>
                <c:pt idx="125">
                  <c:v/>
                </c:pt>
                <c:pt idx="126">
                  <c:v/>
                </c:pt>
                <c:pt idx="127">
                  <c:v/>
                </c:pt>
                <c:pt idx="128">
                  <c:v>2020</c:v>
                </c:pt>
                <c:pt idx="129">
                  <c:v/>
                </c:pt>
                <c:pt idx="130">
                  <c:v/>
                </c:pt>
                <c:pt idx="131">
                  <c:v/>
                </c:pt>
                <c:pt idx="132">
                  <c:v/>
                </c:pt>
                <c:pt idx="133">
                  <c:v/>
                </c:pt>
              </c:strCache>
            </c:strRef>
          </c:cat>
          <c:val>
            <c:numRef>
              <c:f>Sheet3!$G$792:$G$925</c:f>
              <c:numCache>
                <c:formatCode>General</c:formatCode>
                <c:ptCount val="134"/>
                <c:pt idx="0">
                  <c:v>21.2</c:v>
                </c:pt>
                <c:pt idx="1">
                  <c:v>19.4</c:v>
                </c:pt>
                <c:pt idx="2">
                  <c:v>20.4</c:v>
                </c:pt>
                <c:pt idx="3">
                  <c:v>19.6</c:v>
                </c:pt>
                <c:pt idx="4">
                  <c:v>23.4</c:v>
                </c:pt>
                <c:pt idx="5">
                  <c:v>20.5</c:v>
                </c:pt>
                <c:pt idx="6">
                  <c:v>22.6</c:v>
                </c:pt>
                <c:pt idx="7">
                  <c:v>21.8</c:v>
                </c:pt>
                <c:pt idx="8">
                  <c:v>21</c:v>
                </c:pt>
                <c:pt idx="9">
                  <c:v>22.1</c:v>
                </c:pt>
                <c:pt idx="10">
                  <c:v>20.3</c:v>
                </c:pt>
                <c:pt idx="11">
                  <c:v>20.4</c:v>
                </c:pt>
                <c:pt idx="12">
                  <c:v>19.2</c:v>
                </c:pt>
                <c:pt idx="13">
                  <c:v>21.9</c:v>
                </c:pt>
                <c:pt idx="14">
                  <c:v>23.3</c:v>
                </c:pt>
                <c:pt idx="15">
                  <c:v>18.9</c:v>
                </c:pt>
                <c:pt idx="16">
                  <c:v>20.9</c:v>
                </c:pt>
                <c:pt idx="17">
                  <c:v>19.5</c:v>
                </c:pt>
                <c:pt idx="18">
                  <c:v>19.3</c:v>
                </c:pt>
                <c:pt idx="19">
                  <c:v>18.9</c:v>
                </c:pt>
                <c:pt idx="20">
                  <c:v>21.6</c:v>
                </c:pt>
                <c:pt idx="21">
                  <c:v>19.7</c:v>
                </c:pt>
                <c:pt idx="22">
                  <c:v>21.9</c:v>
                </c:pt>
                <c:pt idx="23">
                  <c:v>23</c:v>
                </c:pt>
                <c:pt idx="24">
                  <c:v>20.5</c:v>
                </c:pt>
                <c:pt idx="25">
                  <c:v>20.8</c:v>
                </c:pt>
                <c:pt idx="26">
                  <c:v>21.3</c:v>
                </c:pt>
                <c:pt idx="27">
                  <c:v>22.5</c:v>
                </c:pt>
                <c:pt idx="28">
                  <c:v>20.5</c:v>
                </c:pt>
                <c:pt idx="29">
                  <c:v>20.4</c:v>
                </c:pt>
                <c:pt idx="30">
                  <c:v>20.4</c:v>
                </c:pt>
                <c:pt idx="31">
                  <c:v>21</c:v>
                </c:pt>
                <c:pt idx="32">
                  <c:v>18.7</c:v>
                </c:pt>
                <c:pt idx="33">
                  <c:v>19.8</c:v>
                </c:pt>
                <c:pt idx="34">
                  <c:v>20.7</c:v>
                </c:pt>
                <c:pt idx="35">
                  <c:v>20.1</c:v>
                </c:pt>
                <c:pt idx="36">
                  <c:v>20.1</c:v>
                </c:pt>
                <c:pt idx="37">
                  <c:v>21.7</c:v>
                </c:pt>
                <c:pt idx="38">
                  <c:v>22.3</c:v>
                </c:pt>
                <c:pt idx="39">
                  <c:v>20.5</c:v>
                </c:pt>
                <c:pt idx="40">
                  <c:v>23.8</c:v>
                </c:pt>
                <c:pt idx="41">
                  <c:v>20.2</c:v>
                </c:pt>
                <c:pt idx="42">
                  <c:v>20.8</c:v>
                </c:pt>
                <c:pt idx="43">
                  <c:v>19.8</c:v>
                </c:pt>
                <c:pt idx="44">
                  <c:v>21.3</c:v>
                </c:pt>
                <c:pt idx="45">
                  <c:v>20.1</c:v>
                </c:pt>
                <c:pt idx="46">
                  <c:v>20.4</c:v>
                </c:pt>
                <c:pt idx="47">
                  <c:v>24.4</c:v>
                </c:pt>
                <c:pt idx="48">
                  <c:v>23.2</c:v>
                </c:pt>
                <c:pt idx="49">
                  <c:v>20.8</c:v>
                </c:pt>
                <c:pt idx="50">
                  <c:v>21.5</c:v>
                </c:pt>
                <c:pt idx="51">
                  <c:v>21.5</c:v>
                </c:pt>
                <c:pt idx="52">
                  <c:v>19.6</c:v>
                </c:pt>
                <c:pt idx="53">
                  <c:v>20.6</c:v>
                </c:pt>
                <c:pt idx="54">
                  <c:v>21.2</c:v>
                </c:pt>
                <c:pt idx="55">
                  <c:v>23</c:v>
                </c:pt>
                <c:pt idx="56">
                  <c:v>21.2</c:v>
                </c:pt>
                <c:pt idx="57">
                  <c:v>19.5</c:v>
                </c:pt>
                <c:pt idx="58">
                  <c:v>20.1</c:v>
                </c:pt>
                <c:pt idx="59">
                  <c:v>21.8</c:v>
                </c:pt>
                <c:pt idx="60">
                  <c:v>21.7</c:v>
                </c:pt>
                <c:pt idx="61">
                  <c:v>20.7</c:v>
                </c:pt>
                <c:pt idx="62">
                  <c:v>20.9</c:v>
                </c:pt>
                <c:pt idx="63">
                  <c:v>22.2</c:v>
                </c:pt>
                <c:pt idx="64">
                  <c:v>22</c:v>
                </c:pt>
                <c:pt idx="65">
                  <c:v>21.7</c:v>
                </c:pt>
                <c:pt idx="66">
                  <c:v>19.6</c:v>
                </c:pt>
                <c:pt idx="67">
                  <c:v>21.6</c:v>
                </c:pt>
                <c:pt idx="68">
                  <c:v>23.9</c:v>
                </c:pt>
                <c:pt idx="69">
                  <c:v>22.3</c:v>
                </c:pt>
                <c:pt idx="70">
                  <c:v>22.1</c:v>
                </c:pt>
                <c:pt idx="71">
                  <c:v>21.6</c:v>
                </c:pt>
                <c:pt idx="72">
                  <c:v>20</c:v>
                </c:pt>
                <c:pt idx="73">
                  <c:v>21.8</c:v>
                </c:pt>
                <c:pt idx="74">
                  <c:v>20.9</c:v>
                </c:pt>
                <c:pt idx="75">
                  <c:v>20.9</c:v>
                </c:pt>
                <c:pt idx="76">
                  <c:v>23.2</c:v>
                </c:pt>
                <c:pt idx="77">
                  <c:v>21.8</c:v>
                </c:pt>
                <c:pt idx="78">
                  <c:v>21.2</c:v>
                </c:pt>
                <c:pt idx="79">
                  <c:v>20.6</c:v>
                </c:pt>
                <c:pt idx="80">
                  <c:v>20.6</c:v>
                </c:pt>
                <c:pt idx="81">
                  <c:v>23.4</c:v>
                </c:pt>
                <c:pt idx="82">
                  <c:v>24</c:v>
                </c:pt>
                <c:pt idx="83">
                  <c:v>22.2</c:v>
                </c:pt>
                <c:pt idx="84">
                  <c:v>21.3</c:v>
                </c:pt>
                <c:pt idx="85">
                  <c:v>23.6</c:v>
                </c:pt>
                <c:pt idx="86">
                  <c:v>22</c:v>
                </c:pt>
                <c:pt idx="87">
                  <c:v>25.2</c:v>
                </c:pt>
                <c:pt idx="88">
                  <c:v>21.7</c:v>
                </c:pt>
                <c:pt idx="89">
                  <c:v>24.8</c:v>
                </c:pt>
                <c:pt idx="90">
                  <c:v>23</c:v>
                </c:pt>
                <c:pt idx="91">
                  <c:v>23.5</c:v>
                </c:pt>
                <c:pt idx="92">
                  <c:v>20.7</c:v>
                </c:pt>
                <c:pt idx="93">
                  <c:v>20.8</c:v>
                </c:pt>
                <c:pt idx="94">
                  <c:v>20.4</c:v>
                </c:pt>
                <c:pt idx="95">
                  <c:v>21.3</c:v>
                </c:pt>
                <c:pt idx="96">
                  <c:v>22.6</c:v>
                </c:pt>
                <c:pt idx="97">
                  <c:v>21.1</c:v>
                </c:pt>
                <c:pt idx="98">
                  <c:v>22.6</c:v>
                </c:pt>
                <c:pt idx="99">
                  <c:v>23.2</c:v>
                </c:pt>
                <c:pt idx="100">
                  <c:v>22.3</c:v>
                </c:pt>
                <c:pt idx="101">
                  <c:v>22.5</c:v>
                </c:pt>
                <c:pt idx="102">
                  <c:v>22.2</c:v>
                </c:pt>
                <c:pt idx="103">
                  <c:v>21.9</c:v>
                </c:pt>
                <c:pt idx="104">
                  <c:v>20.7</c:v>
                </c:pt>
                <c:pt idx="105">
                  <c:v>24.3</c:v>
                </c:pt>
                <c:pt idx="106">
                  <c:v>22.9</c:v>
                </c:pt>
                <c:pt idx="107">
                  <c:v>25.1</c:v>
                </c:pt>
                <c:pt idx="108">
                  <c:v>23.6</c:v>
                </c:pt>
                <c:pt idx="109">
                  <c:v>25.7</c:v>
                </c:pt>
                <c:pt idx="110">
                  <c:v>22.7</c:v>
                </c:pt>
                <c:pt idx="111">
                  <c:v>23.8</c:v>
                </c:pt>
                <c:pt idx="112">
                  <c:v>23.9</c:v>
                </c:pt>
                <c:pt idx="113">
                  <c:v>21.8</c:v>
                </c:pt>
                <c:pt idx="114">
                  <c:v>27.3</c:v>
                </c:pt>
                <c:pt idx="115">
                  <c:v>23.8</c:v>
                </c:pt>
                <c:pt idx="116">
                  <c:v>23.7</c:v>
                </c:pt>
                <c:pt idx="117">
                  <c:v>22.9</c:v>
                </c:pt>
                <c:pt idx="118">
                  <c:v>22.7</c:v>
                </c:pt>
                <c:pt idx="119">
                  <c:v>24.3</c:v>
                </c:pt>
                <c:pt idx="120">
                  <c:v>22.9</c:v>
                </c:pt>
                <c:pt idx="121">
                  <c:v>22.6</c:v>
                </c:pt>
                <c:pt idx="122">
                  <c:v>24.1</c:v>
                </c:pt>
                <c:pt idx="123">
                  <c:v>22.4</c:v>
                </c:pt>
                <c:pt idx="124">
                  <c:v>22.4</c:v>
                </c:pt>
                <c:pt idx="125">
                  <c:v>24.2</c:v>
                </c:pt>
                <c:pt idx="126">
                  <c:v>24.3</c:v>
                </c:pt>
                <c:pt idx="127">
                  <c:v>24.9</c:v>
                </c:pt>
                <c:pt idx="128">
                  <c:v>21.8</c:v>
                </c:pt>
                <c:pt idx="129">
                  <c:v>2020</c:v>
                </c:pt>
                <c:pt idx="130">
                  <c:v>2021</c:v>
                </c:pt>
              </c:numCache>
            </c:numRef>
          </c:val>
          <c:smooth val="1"/>
        </c:ser>
        <c:hiLowLines>
          <c:spPr>
            <a:ln w="0">
              <a:noFill/>
            </a:ln>
          </c:spPr>
        </c:hiLowLines>
        <c:marker val="0"/>
        <c:axId val="15108571"/>
        <c:axId val="65532791"/>
      </c:lineChart>
      <c:catAx>
        <c:axId val="15108571"/>
        <c:scaling>
          <c:orientation val="minMax"/>
        </c:scaling>
        <c:delete val="0"/>
        <c:axPos val="b"/>
        <c:minorGridlines>
          <c:spPr>
            <a:ln w="0">
              <a:solidFill>
                <a:srgbClr val="dddddd"/>
              </a:solidFill>
            </a:ln>
          </c:spPr>
        </c:minorGridlines>
        <c:numFmt formatCode="General" sourceLinked="0"/>
        <c:majorTickMark val="out"/>
        <c:minorTickMark val="none"/>
        <c:tickLblPos val="nextTo"/>
        <c:spPr>
          <a:ln w="0">
            <a:solidFill>
              <a:srgbClr val="b3b3b3"/>
            </a:solidFill>
          </a:ln>
        </c:spPr>
        <c:txPr>
          <a:bodyPr/>
          <a:lstStyle/>
          <a:p>
            <a:pPr>
              <a:defRPr b="0" sz="2000" spc="-1" strike="noStrike">
                <a:solidFill>
                  <a:srgbClr val="000000"/>
                </a:solidFill>
                <a:latin typeface="Arial"/>
              </a:defRPr>
            </a:pPr>
          </a:p>
        </c:txPr>
        <c:crossAx val="65532791"/>
        <c:crosses val="autoZero"/>
        <c:auto val="1"/>
        <c:lblAlgn val="ctr"/>
        <c:lblOffset val="100"/>
        <c:noMultiLvlLbl val="0"/>
      </c:catAx>
      <c:valAx>
        <c:axId val="65532791"/>
        <c:scaling>
          <c:orientation val="minMax"/>
          <c:max val="28"/>
          <c:min val="18"/>
        </c:scaling>
        <c:delete val="0"/>
        <c:axPos val="l"/>
        <c:majorGridlines>
          <c:spPr>
            <a:ln w="0">
              <a:solidFill>
                <a:srgbClr val="b3b3b3"/>
              </a:solidFill>
            </a:ln>
          </c:spPr>
        </c:majorGridlines>
        <c:numFmt formatCode="General" sourceLinked="0"/>
        <c:majorTickMark val="out"/>
        <c:minorTickMark val="none"/>
        <c:tickLblPos val="nextTo"/>
        <c:spPr>
          <a:ln w="0">
            <a:solidFill>
              <a:srgbClr val="b3b3b3"/>
            </a:solidFill>
          </a:ln>
        </c:spPr>
        <c:txPr>
          <a:bodyPr/>
          <a:lstStyle/>
          <a:p>
            <a:pPr>
              <a:defRPr b="0" sz="2000" spc="-1" strike="noStrike">
                <a:solidFill>
                  <a:srgbClr val="000000"/>
                </a:solidFill>
                <a:latin typeface="Arial"/>
              </a:defRPr>
            </a:pPr>
          </a:p>
        </c:txPr>
        <c:crossAx val="15108571"/>
        <c:crossesAt val="1"/>
        <c:crossBetween val="midCat"/>
      </c:valAx>
      <c:spPr>
        <a:noFill/>
        <a:ln w="0">
          <a:solidFill>
            <a:srgbClr val="b3b3b3"/>
          </a:solidFill>
        </a:ln>
      </c:spPr>
    </c:plotArea>
    <c:plotVisOnly val="1"/>
    <c:dispBlanksAs val="gap"/>
  </c:chart>
  <c:spPr>
    <a:solidFill>
      <a:srgbClr val="ffffff"/>
    </a:solidFill>
    <a:ln w="0">
      <a:noFill/>
    </a:ln>
  </c:spPr>
</c:chartSpace>
</file>

<file path=xl/charts/chart69.xml><?xml version="1.0" encoding="utf-8"?>
<c:chartSpace xmlns:c="http://schemas.openxmlformats.org/drawingml/2006/chart" xmlns:a="http://schemas.openxmlformats.org/drawingml/2006/main" xmlns:r="http://schemas.openxmlformats.org/officeDocument/2006/relationships">
  <c:lang val="en-US"/>
  <c:roundedCorners val="0"/>
  <c:chart>
    <c:title>
      <c:tx>
        <c:rich>
          <a:bodyPr rot="0"/>
          <a:lstStyle/>
          <a:p>
            <a:pPr>
              <a:defRPr b="0" sz="1300" spc="-1" strike="noStrike">
                <a:solidFill>
                  <a:srgbClr val="000000"/>
                </a:solidFill>
                <a:latin typeface="Arial"/>
              </a:defRPr>
            </a:pPr>
            <a:r>
              <a:rPr b="0" sz="1300" spc="-1" strike="noStrike">
                <a:solidFill>
                  <a:srgbClr val="000000"/>
                </a:solidFill>
                <a:latin typeface="Arial"/>
              </a:rPr>
              <a:t>SOUTH  AUSTRALIA - ANNUAL MIDPOINT BETWEEN MAXIMUM MAXIMUMS AND MAXIMUM MINIMUMS + TRENDLINE </a:t>
            </a:r>
          </a:p>
        </c:rich>
      </c:tx>
      <c:overlay val="0"/>
      <c:spPr>
        <a:noFill/>
        <a:ln w="0">
          <a:noFill/>
        </a:ln>
      </c:spPr>
    </c:title>
    <c:autoTitleDeleted val="0"/>
    <c:plotArea>
      <c:lineChart>
        <c:grouping val="standard"/>
        <c:varyColors val="0"/>
        <c:ser>
          <c:idx val="0"/>
          <c:order val="0"/>
          <c:spPr>
            <a:solidFill>
              <a:srgbClr val="468a1a"/>
            </a:solidFill>
            <a:ln w="28800">
              <a:solidFill>
                <a:srgbClr val="468a1a"/>
              </a:solidFill>
              <a:round/>
            </a:ln>
          </c:spPr>
          <c:marker>
            <c:symbol val="none"/>
          </c:marker>
          <c:dPt>
            <c:idx val="35"/>
            <c:marker>
              <c:symbol val="none"/>
            </c:marker>
          </c:dPt>
          <c:dPt>
            <c:idx val="50"/>
            <c:marker>
              <c:symbol val="none"/>
            </c:marker>
          </c:dPt>
          <c:dLbls>
            <c:dLbl>
              <c:idx val="35"/>
              <c:txPr>
                <a:bodyPr wrap="none"/>
                <a:lstStyle/>
                <a:p>
                  <a:pPr>
                    <a:defRPr b="0" sz="1000" spc="-1" strike="noStrike">
                      <a:solidFill>
                        <a:srgbClr val="000000"/>
                      </a:solidFill>
                      <a:latin typeface="Arial"/>
                    </a:defRPr>
                  </a:pPr>
                </a:p>
              </c:txPr>
              <c:dLblPos val="r"/>
              <c:showLegendKey val="0"/>
              <c:showVal val="0"/>
              <c:showCatName val="0"/>
              <c:showSerName val="0"/>
              <c:showPercent val="0"/>
              <c:separator> </c:separator>
            </c:dLbl>
            <c:dLbl>
              <c:idx val="50"/>
              <c:txPr>
                <a:bodyPr wrap="none"/>
                <a:lstStyle/>
                <a:p>
                  <a:pPr>
                    <a:defRPr b="0" sz="1000" spc="-1" strike="noStrike">
                      <a:solidFill>
                        <a:srgbClr val="000000"/>
                      </a:solidFill>
                      <a:latin typeface="Arial"/>
                    </a:defRPr>
                  </a:pPr>
                </a:p>
              </c:txPr>
              <c:dLblPos val="r"/>
              <c:showLegendKey val="0"/>
              <c:showVal val="0"/>
              <c:showCatName val="0"/>
              <c:showSerName val="0"/>
              <c:showPercent val="0"/>
              <c:separator> </c:separator>
            </c:dLbl>
            <c:txPr>
              <a:bodyPr wrap="none"/>
              <a:lstStyle/>
              <a:p>
                <a:pPr>
                  <a:defRPr b="0" sz="1000" spc="-1" strike="noStrike">
                    <a:solidFill>
                      <a:srgbClr val="000000"/>
                    </a:solidFill>
                    <a:latin typeface="Arial"/>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trendline>
            <c:spPr>
              <a:ln w="36720">
                <a:solidFill>
                  <a:srgbClr val="468a1a"/>
                </a:solidFill>
                <a:round/>
              </a:ln>
            </c:spPr>
            <c:trendlineType val="linear"/>
            <c:forward val="0"/>
            <c:backward val="0"/>
            <c:dispRSqr val="0"/>
            <c:dispEq val="0"/>
          </c:trendline>
          <c:cat>
            <c:strRef>
              <c:f>Sheet3!$A$589:$A$725</c:f>
              <c:strCache>
                <c:ptCount val="137"/>
                <c:pt idx="0">
                  <c:v/>
                </c:pt>
                <c:pt idx="1">
                  <c:v>1890</c:v>
                </c:pt>
                <c:pt idx="2">
                  <c:v/>
                </c:pt>
                <c:pt idx="3">
                  <c:v/>
                </c:pt>
                <c:pt idx="4">
                  <c:v/>
                </c:pt>
                <c:pt idx="5">
                  <c:v/>
                </c:pt>
                <c:pt idx="6">
                  <c:v>1895</c:v>
                </c:pt>
                <c:pt idx="7">
                  <c:v/>
                </c:pt>
                <c:pt idx="8">
                  <c:v/>
                </c:pt>
                <c:pt idx="9">
                  <c:v/>
                </c:pt>
                <c:pt idx="10">
                  <c:v/>
                </c:pt>
                <c:pt idx="11">
                  <c:v>1900</c:v>
                </c:pt>
                <c:pt idx="12">
                  <c:v/>
                </c:pt>
                <c:pt idx="13">
                  <c:v/>
                </c:pt>
                <c:pt idx="14">
                  <c:v/>
                </c:pt>
                <c:pt idx="15">
                  <c:v/>
                </c:pt>
                <c:pt idx="16">
                  <c:v>1905</c:v>
                </c:pt>
                <c:pt idx="17">
                  <c:v/>
                </c:pt>
                <c:pt idx="18">
                  <c:v/>
                </c:pt>
                <c:pt idx="19">
                  <c:v/>
                </c:pt>
                <c:pt idx="20">
                  <c:v/>
                </c:pt>
                <c:pt idx="21">
                  <c:v>1910</c:v>
                </c:pt>
                <c:pt idx="22">
                  <c:v/>
                </c:pt>
                <c:pt idx="23">
                  <c:v/>
                </c:pt>
                <c:pt idx="24">
                  <c:v/>
                </c:pt>
                <c:pt idx="25">
                  <c:v/>
                </c:pt>
                <c:pt idx="26">
                  <c:v>1915</c:v>
                </c:pt>
                <c:pt idx="27">
                  <c:v/>
                </c:pt>
                <c:pt idx="28">
                  <c:v/>
                </c:pt>
                <c:pt idx="29">
                  <c:v/>
                </c:pt>
                <c:pt idx="30">
                  <c:v/>
                </c:pt>
                <c:pt idx="31">
                  <c:v>1920</c:v>
                </c:pt>
                <c:pt idx="32">
                  <c:v/>
                </c:pt>
                <c:pt idx="33">
                  <c:v/>
                </c:pt>
                <c:pt idx="34">
                  <c:v/>
                </c:pt>
                <c:pt idx="35">
                  <c:v/>
                </c:pt>
                <c:pt idx="36">
                  <c:v>1925</c:v>
                </c:pt>
                <c:pt idx="37">
                  <c:v/>
                </c:pt>
                <c:pt idx="38">
                  <c:v/>
                </c:pt>
                <c:pt idx="39">
                  <c:v/>
                </c:pt>
                <c:pt idx="40">
                  <c:v/>
                </c:pt>
                <c:pt idx="41">
                  <c:v>1930</c:v>
                </c:pt>
                <c:pt idx="42">
                  <c:v/>
                </c:pt>
                <c:pt idx="43">
                  <c:v/>
                </c:pt>
                <c:pt idx="44">
                  <c:v/>
                </c:pt>
                <c:pt idx="45">
                  <c:v/>
                </c:pt>
                <c:pt idx="46">
                  <c:v>1935</c:v>
                </c:pt>
                <c:pt idx="47">
                  <c:v/>
                </c:pt>
                <c:pt idx="48">
                  <c:v/>
                </c:pt>
                <c:pt idx="49">
                  <c:v/>
                </c:pt>
                <c:pt idx="50">
                  <c:v/>
                </c:pt>
                <c:pt idx="51">
                  <c:v>1940</c:v>
                </c:pt>
                <c:pt idx="52">
                  <c:v/>
                </c:pt>
                <c:pt idx="53">
                  <c:v/>
                </c:pt>
                <c:pt idx="54">
                  <c:v/>
                </c:pt>
                <c:pt idx="55">
                  <c:v/>
                </c:pt>
                <c:pt idx="56">
                  <c:v>1945</c:v>
                </c:pt>
                <c:pt idx="57">
                  <c:v/>
                </c:pt>
                <c:pt idx="58">
                  <c:v/>
                </c:pt>
                <c:pt idx="59">
                  <c:v/>
                </c:pt>
                <c:pt idx="60">
                  <c:v/>
                </c:pt>
                <c:pt idx="61">
                  <c:v>1950</c:v>
                </c:pt>
                <c:pt idx="62">
                  <c:v/>
                </c:pt>
                <c:pt idx="63">
                  <c:v/>
                </c:pt>
                <c:pt idx="64">
                  <c:v/>
                </c:pt>
                <c:pt idx="65">
                  <c:v/>
                </c:pt>
                <c:pt idx="66">
                  <c:v>1955</c:v>
                </c:pt>
                <c:pt idx="67">
                  <c:v/>
                </c:pt>
                <c:pt idx="68">
                  <c:v/>
                </c:pt>
                <c:pt idx="69">
                  <c:v/>
                </c:pt>
                <c:pt idx="70">
                  <c:v/>
                </c:pt>
                <c:pt idx="71">
                  <c:v>1960</c:v>
                </c:pt>
                <c:pt idx="72">
                  <c:v/>
                </c:pt>
                <c:pt idx="73">
                  <c:v/>
                </c:pt>
                <c:pt idx="74">
                  <c:v/>
                </c:pt>
                <c:pt idx="75">
                  <c:v/>
                </c:pt>
                <c:pt idx="76">
                  <c:v>1965</c:v>
                </c:pt>
                <c:pt idx="77">
                  <c:v/>
                </c:pt>
                <c:pt idx="78">
                  <c:v/>
                </c:pt>
                <c:pt idx="79">
                  <c:v/>
                </c:pt>
                <c:pt idx="80">
                  <c:v/>
                </c:pt>
                <c:pt idx="81">
                  <c:v>1970</c:v>
                </c:pt>
                <c:pt idx="82">
                  <c:v/>
                </c:pt>
                <c:pt idx="83">
                  <c:v/>
                </c:pt>
                <c:pt idx="84">
                  <c:v/>
                </c:pt>
                <c:pt idx="85">
                  <c:v/>
                </c:pt>
                <c:pt idx="86">
                  <c:v>1975</c:v>
                </c:pt>
                <c:pt idx="87">
                  <c:v/>
                </c:pt>
                <c:pt idx="88">
                  <c:v/>
                </c:pt>
                <c:pt idx="89">
                  <c:v/>
                </c:pt>
                <c:pt idx="90">
                  <c:v/>
                </c:pt>
                <c:pt idx="91">
                  <c:v>1980</c:v>
                </c:pt>
                <c:pt idx="92">
                  <c:v/>
                </c:pt>
                <c:pt idx="93">
                  <c:v/>
                </c:pt>
                <c:pt idx="94">
                  <c:v/>
                </c:pt>
                <c:pt idx="95">
                  <c:v/>
                </c:pt>
                <c:pt idx="96">
                  <c:v>1985</c:v>
                </c:pt>
                <c:pt idx="97">
                  <c:v/>
                </c:pt>
                <c:pt idx="98">
                  <c:v/>
                </c:pt>
                <c:pt idx="99">
                  <c:v/>
                </c:pt>
                <c:pt idx="100">
                  <c:v/>
                </c:pt>
                <c:pt idx="101">
                  <c:v>1990</c:v>
                </c:pt>
                <c:pt idx="102">
                  <c:v/>
                </c:pt>
                <c:pt idx="103">
                  <c:v/>
                </c:pt>
                <c:pt idx="104">
                  <c:v/>
                </c:pt>
                <c:pt idx="105">
                  <c:v/>
                </c:pt>
                <c:pt idx="106">
                  <c:v>1995</c:v>
                </c:pt>
                <c:pt idx="107">
                  <c:v/>
                </c:pt>
                <c:pt idx="108">
                  <c:v/>
                </c:pt>
                <c:pt idx="109">
                  <c:v/>
                </c:pt>
                <c:pt idx="110">
                  <c:v/>
                </c:pt>
                <c:pt idx="111">
                  <c:v>2000</c:v>
                </c:pt>
                <c:pt idx="112">
                  <c:v/>
                </c:pt>
                <c:pt idx="113">
                  <c:v/>
                </c:pt>
                <c:pt idx="114">
                  <c:v/>
                </c:pt>
                <c:pt idx="115">
                  <c:v/>
                </c:pt>
                <c:pt idx="116">
                  <c:v>2005</c:v>
                </c:pt>
                <c:pt idx="117">
                  <c:v/>
                </c:pt>
                <c:pt idx="118">
                  <c:v/>
                </c:pt>
                <c:pt idx="119">
                  <c:v/>
                </c:pt>
                <c:pt idx="120">
                  <c:v/>
                </c:pt>
                <c:pt idx="121">
                  <c:v>2010</c:v>
                </c:pt>
                <c:pt idx="122">
                  <c:v/>
                </c:pt>
                <c:pt idx="123">
                  <c:v/>
                </c:pt>
                <c:pt idx="124">
                  <c:v/>
                </c:pt>
                <c:pt idx="125">
                  <c:v/>
                </c:pt>
                <c:pt idx="126">
                  <c:v>2015</c:v>
                </c:pt>
                <c:pt idx="127">
                  <c:v/>
                </c:pt>
                <c:pt idx="128">
                  <c:v/>
                </c:pt>
                <c:pt idx="129">
                  <c:v/>
                </c:pt>
                <c:pt idx="130">
                  <c:v/>
                </c:pt>
                <c:pt idx="131">
                  <c:v>2020</c:v>
                </c:pt>
                <c:pt idx="132">
                  <c:v/>
                </c:pt>
                <c:pt idx="133">
                  <c:v/>
                </c:pt>
                <c:pt idx="134">
                  <c:v/>
                </c:pt>
                <c:pt idx="135">
                  <c:v/>
                </c:pt>
                <c:pt idx="136">
                  <c:v/>
                </c:pt>
              </c:strCache>
            </c:strRef>
          </c:cat>
          <c:val>
            <c:numRef>
              <c:f>Sheet3!$J$589:$J$722</c:f>
              <c:numCache>
                <c:formatCode>General</c:formatCode>
                <c:ptCount val="134"/>
                <c:pt idx="0">
                  <c:v>25.2</c:v>
                </c:pt>
                <c:pt idx="1">
                  <c:v>24.45</c:v>
                </c:pt>
                <c:pt idx="2">
                  <c:v>24.15</c:v>
                </c:pt>
                <c:pt idx="3">
                  <c:v>25.3</c:v>
                </c:pt>
                <c:pt idx="4">
                  <c:v>24.95</c:v>
                </c:pt>
                <c:pt idx="5">
                  <c:v>24.1</c:v>
                </c:pt>
                <c:pt idx="6">
                  <c:v>24.1</c:v>
                </c:pt>
                <c:pt idx="7">
                  <c:v>26.05</c:v>
                </c:pt>
                <c:pt idx="8">
                  <c:v>24.6</c:v>
                </c:pt>
                <c:pt idx="9">
                  <c:v>25.55</c:v>
                </c:pt>
                <c:pt idx="10">
                  <c:v>24.6</c:v>
                </c:pt>
                <c:pt idx="11">
                  <c:v>25.6</c:v>
                </c:pt>
                <c:pt idx="12">
                  <c:v>24.6</c:v>
                </c:pt>
                <c:pt idx="13">
                  <c:v>24.7</c:v>
                </c:pt>
                <c:pt idx="14">
                  <c:v>23.8</c:v>
                </c:pt>
                <c:pt idx="15">
                  <c:v>23.85</c:v>
                </c:pt>
                <c:pt idx="16">
                  <c:v>24.65</c:v>
                </c:pt>
                <c:pt idx="17">
                  <c:v>26.4</c:v>
                </c:pt>
                <c:pt idx="18">
                  <c:v>23.95</c:v>
                </c:pt>
                <c:pt idx="19">
                  <c:v>24.6</c:v>
                </c:pt>
                <c:pt idx="20">
                  <c:v>22.65</c:v>
                </c:pt>
                <c:pt idx="21">
                  <c:v>23.95</c:v>
                </c:pt>
                <c:pt idx="22">
                  <c:v>23.25</c:v>
                </c:pt>
                <c:pt idx="23">
                  <c:v>24.25</c:v>
                </c:pt>
                <c:pt idx="24">
                  <c:v>25.05</c:v>
                </c:pt>
                <c:pt idx="25">
                  <c:v>25.55</c:v>
                </c:pt>
                <c:pt idx="26">
                  <c:v>25.4</c:v>
                </c:pt>
                <c:pt idx="27">
                  <c:v>24.9</c:v>
                </c:pt>
                <c:pt idx="28">
                  <c:v>24.3</c:v>
                </c:pt>
                <c:pt idx="29">
                  <c:v>24.1</c:v>
                </c:pt>
                <c:pt idx="30">
                  <c:v>25.1</c:v>
                </c:pt>
                <c:pt idx="31">
                  <c:v>24.55</c:v>
                </c:pt>
                <c:pt idx="32">
                  <c:v>24.85</c:v>
                </c:pt>
                <c:pt idx="33">
                  <c:v>24.95</c:v>
                </c:pt>
                <c:pt idx="34">
                  <c:v>25.4</c:v>
                </c:pt>
                <c:pt idx="35">
                  <c:v>24.9</c:v>
                </c:pt>
                <c:pt idx="36">
                  <c:v>24.1</c:v>
                </c:pt>
                <c:pt idx="37">
                  <c:v>25.75</c:v>
                </c:pt>
                <c:pt idx="38">
                  <c:v>25.05</c:v>
                </c:pt>
                <c:pt idx="39">
                  <c:v>23.55</c:v>
                </c:pt>
                <c:pt idx="40">
                  <c:v>24.2</c:v>
                </c:pt>
                <c:pt idx="41">
                  <c:v>24.8</c:v>
                </c:pt>
                <c:pt idx="42">
                  <c:v>24</c:v>
                </c:pt>
                <c:pt idx="43">
                  <c:v>26.4</c:v>
                </c:pt>
                <c:pt idx="44">
                  <c:v>26</c:v>
                </c:pt>
                <c:pt idx="45">
                  <c:v>25.25</c:v>
                </c:pt>
                <c:pt idx="46">
                  <c:v>24.7</c:v>
                </c:pt>
                <c:pt idx="47">
                  <c:v>23.95</c:v>
                </c:pt>
                <c:pt idx="48">
                  <c:v>23.85</c:v>
                </c:pt>
                <c:pt idx="49">
                  <c:v>24.45</c:v>
                </c:pt>
                <c:pt idx="50">
                  <c:v>25.5</c:v>
                </c:pt>
                <c:pt idx="51">
                  <c:v>25.3</c:v>
                </c:pt>
                <c:pt idx="52">
                  <c:v>24.8</c:v>
                </c:pt>
                <c:pt idx="53">
                  <c:v>24.45</c:v>
                </c:pt>
                <c:pt idx="54">
                  <c:v>24.15</c:v>
                </c:pt>
                <c:pt idx="55">
                  <c:v>24.95</c:v>
                </c:pt>
                <c:pt idx="56">
                  <c:v>24.45</c:v>
                </c:pt>
                <c:pt idx="57">
                  <c:v>24.2</c:v>
                </c:pt>
                <c:pt idx="58">
                  <c:v>24.95</c:v>
                </c:pt>
                <c:pt idx="59">
                  <c:v>24.6</c:v>
                </c:pt>
                <c:pt idx="60">
                  <c:v>25.35</c:v>
                </c:pt>
                <c:pt idx="61">
                  <c:v>24.8</c:v>
                </c:pt>
                <c:pt idx="62">
                  <c:v>25.25</c:v>
                </c:pt>
                <c:pt idx="63">
                  <c:v>25.4</c:v>
                </c:pt>
                <c:pt idx="64">
                  <c:v>24.35</c:v>
                </c:pt>
                <c:pt idx="65">
                  <c:v>24.5</c:v>
                </c:pt>
                <c:pt idx="66">
                  <c:v>24.75</c:v>
                </c:pt>
                <c:pt idx="67">
                  <c:v>24.7</c:v>
                </c:pt>
                <c:pt idx="68">
                  <c:v>25.65</c:v>
                </c:pt>
                <c:pt idx="69">
                  <c:v>24.55</c:v>
                </c:pt>
                <c:pt idx="70">
                  <c:v>26.05</c:v>
                </c:pt>
                <c:pt idx="71">
                  <c:v>26.2</c:v>
                </c:pt>
                <c:pt idx="72">
                  <c:v>25.45</c:v>
                </c:pt>
                <c:pt idx="73">
                  <c:v>25.6</c:v>
                </c:pt>
                <c:pt idx="74">
                  <c:v>25.4</c:v>
                </c:pt>
                <c:pt idx="75">
                  <c:v>25</c:v>
                </c:pt>
                <c:pt idx="76">
                  <c:v>25.9</c:v>
                </c:pt>
                <c:pt idx="77">
                  <c:v>24.2</c:v>
                </c:pt>
                <c:pt idx="78">
                  <c:v>25.25</c:v>
                </c:pt>
                <c:pt idx="79">
                  <c:v>24.9</c:v>
                </c:pt>
                <c:pt idx="80">
                  <c:v>26.45</c:v>
                </c:pt>
                <c:pt idx="81">
                  <c:v>25.65</c:v>
                </c:pt>
                <c:pt idx="82">
                  <c:v>26.1</c:v>
                </c:pt>
                <c:pt idx="83">
                  <c:v>26.7</c:v>
                </c:pt>
                <c:pt idx="84">
                  <c:v>27.2</c:v>
                </c:pt>
                <c:pt idx="85">
                  <c:v>24.9</c:v>
                </c:pt>
                <c:pt idx="86">
                  <c:v>25.05</c:v>
                </c:pt>
                <c:pt idx="87">
                  <c:v>25.2</c:v>
                </c:pt>
                <c:pt idx="88">
                  <c:v>26.15</c:v>
                </c:pt>
                <c:pt idx="89">
                  <c:v>25.8</c:v>
                </c:pt>
                <c:pt idx="90">
                  <c:v>27.5</c:v>
                </c:pt>
                <c:pt idx="91">
                  <c:v>26.65</c:v>
                </c:pt>
                <c:pt idx="92">
                  <c:v>26</c:v>
                </c:pt>
                <c:pt idx="93">
                  <c:v>25.8</c:v>
                </c:pt>
                <c:pt idx="94">
                  <c:v>26.25</c:v>
                </c:pt>
                <c:pt idx="95">
                  <c:v>24.65</c:v>
                </c:pt>
                <c:pt idx="96">
                  <c:v>26</c:v>
                </c:pt>
                <c:pt idx="97">
                  <c:v>25.2</c:v>
                </c:pt>
                <c:pt idx="98">
                  <c:v>25.35</c:v>
                </c:pt>
                <c:pt idx="99">
                  <c:v>26.95</c:v>
                </c:pt>
                <c:pt idx="100">
                  <c:v>25.5</c:v>
                </c:pt>
                <c:pt idx="101">
                  <c:v>25.7</c:v>
                </c:pt>
                <c:pt idx="102">
                  <c:v>27.05</c:v>
                </c:pt>
                <c:pt idx="103">
                  <c:v>26.15</c:v>
                </c:pt>
                <c:pt idx="104">
                  <c:v>26.2</c:v>
                </c:pt>
                <c:pt idx="105">
                  <c:v>26.15</c:v>
                </c:pt>
                <c:pt idx="106">
                  <c:v>24.35</c:v>
                </c:pt>
                <c:pt idx="107">
                  <c:v>25.2</c:v>
                </c:pt>
                <c:pt idx="108">
                  <c:v>25.5</c:v>
                </c:pt>
                <c:pt idx="109">
                  <c:v>25.2</c:v>
                </c:pt>
                <c:pt idx="110">
                  <c:v>27.25</c:v>
                </c:pt>
                <c:pt idx="111">
                  <c:v>25.55</c:v>
                </c:pt>
                <c:pt idx="112">
                  <c:v>27.45</c:v>
                </c:pt>
                <c:pt idx="113">
                  <c:v>27.55</c:v>
                </c:pt>
                <c:pt idx="114">
                  <c:v>25.95</c:v>
                </c:pt>
                <c:pt idx="115">
                  <c:v>25.95</c:v>
                </c:pt>
                <c:pt idx="116">
                  <c:v>26</c:v>
                </c:pt>
                <c:pt idx="117">
                  <c:v>27.45</c:v>
                </c:pt>
                <c:pt idx="118">
                  <c:v>26</c:v>
                </c:pt>
                <c:pt idx="119">
                  <c:v>26.1</c:v>
                </c:pt>
                <c:pt idx="120">
                  <c:v>26.5</c:v>
                </c:pt>
                <c:pt idx="121">
                  <c:v>26.05</c:v>
                </c:pt>
                <c:pt idx="122">
                  <c:v>26.75</c:v>
                </c:pt>
                <c:pt idx="123">
                  <c:v>25.95</c:v>
                </c:pt>
                <c:pt idx="124">
                  <c:v>27.05</c:v>
                </c:pt>
                <c:pt idx="125">
                  <c:v>26.7</c:v>
                </c:pt>
                <c:pt idx="126">
                  <c:v>25.95</c:v>
                </c:pt>
                <c:pt idx="127">
                  <c:v>26</c:v>
                </c:pt>
                <c:pt idx="128">
                  <c:v>26.5</c:v>
                </c:pt>
                <c:pt idx="129">
                  <c:v>27.2</c:v>
                </c:pt>
                <c:pt idx="130">
                  <c:v>28</c:v>
                </c:pt>
                <c:pt idx="131">
                  <c:v>26.5</c:v>
                </c:pt>
                <c:pt idx="132">
                  <c:v>25.25</c:v>
                </c:pt>
                <c:pt idx="133">
                  <c:v>24.6</c:v>
                </c:pt>
              </c:numCache>
            </c:numRef>
          </c:val>
          <c:smooth val="1"/>
        </c:ser>
        <c:hiLowLines>
          <c:spPr>
            <a:ln w="0">
              <a:noFill/>
            </a:ln>
          </c:spPr>
        </c:hiLowLines>
        <c:marker val="0"/>
        <c:axId val="27545006"/>
        <c:axId val="84971575"/>
      </c:lineChart>
      <c:catAx>
        <c:axId val="27545006"/>
        <c:scaling>
          <c:orientation val="minMax"/>
        </c:scaling>
        <c:delete val="0"/>
        <c:axPos val="b"/>
        <c:majorGridlines>
          <c:spPr>
            <a:ln w="0">
              <a:solidFill>
                <a:srgbClr val="b3b3b3"/>
              </a:solidFill>
            </a:ln>
          </c:spPr>
        </c:majorGridlines>
        <c:numFmt formatCode="General" sourceLinked="0"/>
        <c:majorTickMark val="out"/>
        <c:minorTickMark val="none"/>
        <c:tickLblPos val="nextTo"/>
        <c:spPr>
          <a:ln w="0">
            <a:solidFill>
              <a:srgbClr val="b3b3b3"/>
            </a:solidFill>
          </a:ln>
        </c:spPr>
        <c:txPr>
          <a:bodyPr/>
          <a:lstStyle/>
          <a:p>
            <a:pPr>
              <a:defRPr b="0" sz="1000" spc="-1" strike="noStrike">
                <a:solidFill>
                  <a:srgbClr val="000000"/>
                </a:solidFill>
                <a:latin typeface="Arial"/>
              </a:defRPr>
            </a:pPr>
          </a:p>
        </c:txPr>
        <c:crossAx val="84971575"/>
        <c:crossesAt val="1"/>
        <c:auto val="1"/>
        <c:lblAlgn val="ctr"/>
        <c:lblOffset val="100"/>
        <c:noMultiLvlLbl val="0"/>
      </c:catAx>
      <c:valAx>
        <c:axId val="84971575"/>
        <c:scaling>
          <c:orientation val="minMax"/>
          <c:max val="28"/>
          <c:min val="22.5"/>
        </c:scaling>
        <c:delete val="0"/>
        <c:axPos val="l"/>
        <c:majorGridlines>
          <c:spPr>
            <a:ln w="0">
              <a:solidFill>
                <a:srgbClr val="b3b3b3"/>
              </a:solidFill>
            </a:ln>
          </c:spPr>
        </c:majorGridlines>
        <c:numFmt formatCode="0.0" sourceLinked="0"/>
        <c:majorTickMark val="out"/>
        <c:minorTickMark val="none"/>
        <c:tickLblPos val="nextTo"/>
        <c:spPr>
          <a:ln w="0">
            <a:solidFill>
              <a:srgbClr val="b3b3b3"/>
            </a:solidFill>
          </a:ln>
        </c:spPr>
        <c:txPr>
          <a:bodyPr/>
          <a:lstStyle/>
          <a:p>
            <a:pPr>
              <a:defRPr b="0" sz="1000" spc="-1" strike="noStrike">
                <a:solidFill>
                  <a:srgbClr val="000000"/>
                </a:solidFill>
                <a:latin typeface="Arial"/>
              </a:defRPr>
            </a:pPr>
          </a:p>
        </c:txPr>
        <c:crossAx val="27545006"/>
        <c:crosses val="autoZero"/>
        <c:crossBetween val="midCat"/>
      </c:valAx>
      <c:spPr>
        <a:noFill/>
        <a:ln w="18360">
          <a:solidFill>
            <a:srgbClr val="383d3c"/>
          </a:solidFill>
          <a:round/>
        </a:ln>
      </c:spPr>
    </c:plotArea>
    <c:plotVisOnly val="1"/>
    <c:dispBlanksAs val="gap"/>
  </c:chart>
  <c:spPr>
    <a:solidFill>
      <a:srgbClr val="ffffff"/>
    </a:solidFill>
    <a:ln w="0">
      <a:noFill/>
    </a:ln>
  </c:spPr>
</c:chartSpace>
</file>

<file path=xl/charts/chart7.xml><?xml version="1.0" encoding="utf-8"?>
<c:chartSpace xmlns:c="http://schemas.openxmlformats.org/drawingml/2006/chart" xmlns:a="http://schemas.openxmlformats.org/drawingml/2006/main" xmlns:r="http://schemas.openxmlformats.org/officeDocument/2006/relationships">
  <c:lang val="en-US"/>
  <c:roundedCorners val="0"/>
  <c:chart>
    <c:title>
      <c:tx>
        <c:rich>
          <a:bodyPr rot="0"/>
          <a:lstStyle/>
          <a:p>
            <a:pPr>
              <a:defRPr b="0" sz="2000" spc="-1" strike="noStrike">
                <a:solidFill>
                  <a:srgbClr val="000000"/>
                </a:solidFill>
                <a:latin typeface="Arial"/>
              </a:defRPr>
            </a:pPr>
            <a:r>
              <a:rPr b="0" sz="2000" spc="-1" strike="noStrike">
                <a:solidFill>
                  <a:srgbClr val="000000"/>
                </a:solidFill>
                <a:latin typeface="Arial"/>
              </a:rPr>
              <a:t>SOUTH  AUSTRALIA:  ANNUAL MINIMUMS AND TRENDLINE</a:t>
            </a:r>
          </a:p>
        </c:rich>
      </c:tx>
      <c:overlay val="0"/>
      <c:spPr>
        <a:noFill/>
        <a:ln w="0">
          <a:noFill/>
        </a:ln>
      </c:spPr>
    </c:title>
    <c:autoTitleDeleted val="0"/>
    <c:plotArea>
      <c:layout>
        <c:manualLayout>
          <c:layoutTarget val="inner"/>
          <c:xMode val="edge"/>
          <c:yMode val="edge"/>
          <c:x val="0.0746432070071647"/>
          <c:y val="0.0208732934672233"/>
          <c:w val="0.904131691669388"/>
          <c:h val="0.894843732370529"/>
        </c:manualLayout>
      </c:layout>
      <c:lineChart>
        <c:grouping val="standard"/>
        <c:varyColors val="0"/>
        <c:ser>
          <c:idx val="0"/>
          <c:order val="0"/>
          <c:spPr>
            <a:solidFill>
              <a:srgbClr val="004586"/>
            </a:solidFill>
            <a:ln w="28800">
              <a:solidFill>
                <a:srgbClr val="004586"/>
              </a:solidFill>
              <a:round/>
            </a:ln>
          </c:spPr>
          <c:marker>
            <c:symbol val="none"/>
          </c:marker>
          <c:dLbls>
            <c:txPr>
              <a:bodyPr wrap="none"/>
              <a:lstStyle/>
              <a:p>
                <a:pPr>
                  <a:defRPr b="0" sz="1000" spc="-1" strike="noStrike">
                    <a:solidFill>
                      <a:srgbClr val="000000"/>
                    </a:solidFill>
                    <a:latin typeface="Arial"/>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trendline>
            <c:spPr>
              <a:ln w="36000">
                <a:solidFill>
                  <a:srgbClr val="004586"/>
                </a:solidFill>
                <a:round/>
              </a:ln>
            </c:spPr>
            <c:trendlineType val="linear"/>
            <c:forward val="0"/>
            <c:backward val="0"/>
            <c:dispRSqr val="0"/>
            <c:dispEq val="0"/>
          </c:trendline>
          <c:cat>
            <c:strRef>
              <c:f>Sheet1!$A$240:$A$375</c:f>
              <c:strCache>
                <c:ptCount val="136"/>
                <c:pt idx="0">
                  <c:v>1890</c:v>
                </c:pt>
                <c:pt idx="1">
                  <c:v/>
                </c:pt>
                <c:pt idx="2">
                  <c:v/>
                </c:pt>
                <c:pt idx="3">
                  <c:v/>
                </c:pt>
                <c:pt idx="4">
                  <c:v/>
                </c:pt>
                <c:pt idx="5">
                  <c:v>1895</c:v>
                </c:pt>
                <c:pt idx="6">
                  <c:v/>
                </c:pt>
                <c:pt idx="7">
                  <c:v/>
                </c:pt>
                <c:pt idx="8">
                  <c:v/>
                </c:pt>
                <c:pt idx="9">
                  <c:v/>
                </c:pt>
                <c:pt idx="10">
                  <c:v>1900</c:v>
                </c:pt>
                <c:pt idx="11">
                  <c:v/>
                </c:pt>
                <c:pt idx="12">
                  <c:v/>
                </c:pt>
                <c:pt idx="13">
                  <c:v/>
                </c:pt>
                <c:pt idx="14">
                  <c:v/>
                </c:pt>
                <c:pt idx="15">
                  <c:v>1905</c:v>
                </c:pt>
                <c:pt idx="16">
                  <c:v/>
                </c:pt>
                <c:pt idx="17">
                  <c:v/>
                </c:pt>
                <c:pt idx="18">
                  <c:v/>
                </c:pt>
                <c:pt idx="19">
                  <c:v/>
                </c:pt>
                <c:pt idx="20">
                  <c:v>1910</c:v>
                </c:pt>
                <c:pt idx="21">
                  <c:v/>
                </c:pt>
                <c:pt idx="22">
                  <c:v/>
                </c:pt>
                <c:pt idx="23">
                  <c:v/>
                </c:pt>
                <c:pt idx="24">
                  <c:v/>
                </c:pt>
                <c:pt idx="25">
                  <c:v>1915</c:v>
                </c:pt>
                <c:pt idx="26">
                  <c:v/>
                </c:pt>
                <c:pt idx="27">
                  <c:v/>
                </c:pt>
                <c:pt idx="28">
                  <c:v/>
                </c:pt>
                <c:pt idx="29">
                  <c:v/>
                </c:pt>
                <c:pt idx="30">
                  <c:v>1920</c:v>
                </c:pt>
                <c:pt idx="31">
                  <c:v/>
                </c:pt>
                <c:pt idx="32">
                  <c:v/>
                </c:pt>
                <c:pt idx="33">
                  <c:v/>
                </c:pt>
                <c:pt idx="34">
                  <c:v/>
                </c:pt>
                <c:pt idx="35">
                  <c:v>1925</c:v>
                </c:pt>
                <c:pt idx="36">
                  <c:v/>
                </c:pt>
                <c:pt idx="37">
                  <c:v/>
                </c:pt>
                <c:pt idx="38">
                  <c:v/>
                </c:pt>
                <c:pt idx="39">
                  <c:v/>
                </c:pt>
                <c:pt idx="40">
                  <c:v>1930</c:v>
                </c:pt>
                <c:pt idx="41">
                  <c:v/>
                </c:pt>
                <c:pt idx="42">
                  <c:v/>
                </c:pt>
                <c:pt idx="43">
                  <c:v/>
                </c:pt>
                <c:pt idx="44">
                  <c:v/>
                </c:pt>
                <c:pt idx="45">
                  <c:v>1935</c:v>
                </c:pt>
                <c:pt idx="46">
                  <c:v/>
                </c:pt>
                <c:pt idx="47">
                  <c:v/>
                </c:pt>
                <c:pt idx="48">
                  <c:v/>
                </c:pt>
                <c:pt idx="49">
                  <c:v/>
                </c:pt>
                <c:pt idx="50">
                  <c:v>1940</c:v>
                </c:pt>
                <c:pt idx="51">
                  <c:v/>
                </c:pt>
                <c:pt idx="52">
                  <c:v/>
                </c:pt>
                <c:pt idx="53">
                  <c:v/>
                </c:pt>
                <c:pt idx="54">
                  <c:v/>
                </c:pt>
                <c:pt idx="55">
                  <c:v>1945</c:v>
                </c:pt>
                <c:pt idx="56">
                  <c:v/>
                </c:pt>
                <c:pt idx="57">
                  <c:v/>
                </c:pt>
                <c:pt idx="58">
                  <c:v/>
                </c:pt>
                <c:pt idx="59">
                  <c:v/>
                </c:pt>
                <c:pt idx="60">
                  <c:v>1950</c:v>
                </c:pt>
                <c:pt idx="61">
                  <c:v/>
                </c:pt>
                <c:pt idx="62">
                  <c:v/>
                </c:pt>
                <c:pt idx="63">
                  <c:v/>
                </c:pt>
                <c:pt idx="64">
                  <c:v/>
                </c:pt>
                <c:pt idx="65">
                  <c:v>1955</c:v>
                </c:pt>
                <c:pt idx="66">
                  <c:v/>
                </c:pt>
                <c:pt idx="67">
                  <c:v/>
                </c:pt>
                <c:pt idx="68">
                  <c:v/>
                </c:pt>
                <c:pt idx="69">
                  <c:v/>
                </c:pt>
                <c:pt idx="70">
                  <c:v>1960</c:v>
                </c:pt>
                <c:pt idx="71">
                  <c:v/>
                </c:pt>
                <c:pt idx="72">
                  <c:v/>
                </c:pt>
                <c:pt idx="73">
                  <c:v/>
                </c:pt>
                <c:pt idx="74">
                  <c:v/>
                </c:pt>
                <c:pt idx="75">
                  <c:v>1965</c:v>
                </c:pt>
                <c:pt idx="76">
                  <c:v/>
                </c:pt>
                <c:pt idx="77">
                  <c:v/>
                </c:pt>
                <c:pt idx="78">
                  <c:v/>
                </c:pt>
                <c:pt idx="79">
                  <c:v/>
                </c:pt>
                <c:pt idx="80">
                  <c:v>1970</c:v>
                </c:pt>
                <c:pt idx="81">
                  <c:v/>
                </c:pt>
                <c:pt idx="82">
                  <c:v/>
                </c:pt>
                <c:pt idx="83">
                  <c:v/>
                </c:pt>
                <c:pt idx="84">
                  <c:v/>
                </c:pt>
                <c:pt idx="85">
                  <c:v>1975</c:v>
                </c:pt>
                <c:pt idx="86">
                  <c:v/>
                </c:pt>
                <c:pt idx="87">
                  <c:v/>
                </c:pt>
                <c:pt idx="88">
                  <c:v/>
                </c:pt>
                <c:pt idx="89">
                  <c:v/>
                </c:pt>
                <c:pt idx="90">
                  <c:v>1980</c:v>
                </c:pt>
                <c:pt idx="91">
                  <c:v/>
                </c:pt>
                <c:pt idx="92">
                  <c:v/>
                </c:pt>
                <c:pt idx="93">
                  <c:v/>
                </c:pt>
                <c:pt idx="94">
                  <c:v/>
                </c:pt>
                <c:pt idx="95">
                  <c:v>1985</c:v>
                </c:pt>
                <c:pt idx="96">
                  <c:v/>
                </c:pt>
                <c:pt idx="97">
                  <c:v/>
                </c:pt>
                <c:pt idx="98">
                  <c:v/>
                </c:pt>
                <c:pt idx="99">
                  <c:v/>
                </c:pt>
                <c:pt idx="100">
                  <c:v>1990</c:v>
                </c:pt>
                <c:pt idx="101">
                  <c:v/>
                </c:pt>
                <c:pt idx="102">
                  <c:v/>
                </c:pt>
                <c:pt idx="103">
                  <c:v/>
                </c:pt>
                <c:pt idx="104">
                  <c:v/>
                </c:pt>
                <c:pt idx="105">
                  <c:v>1995</c:v>
                </c:pt>
                <c:pt idx="106">
                  <c:v/>
                </c:pt>
                <c:pt idx="107">
                  <c:v/>
                </c:pt>
                <c:pt idx="108">
                  <c:v/>
                </c:pt>
                <c:pt idx="109">
                  <c:v/>
                </c:pt>
                <c:pt idx="110">
                  <c:v>2000</c:v>
                </c:pt>
                <c:pt idx="111">
                  <c:v/>
                </c:pt>
                <c:pt idx="112">
                  <c:v/>
                </c:pt>
                <c:pt idx="113">
                  <c:v/>
                </c:pt>
                <c:pt idx="114">
                  <c:v/>
                </c:pt>
                <c:pt idx="115">
                  <c:v>2005</c:v>
                </c:pt>
                <c:pt idx="116">
                  <c:v/>
                </c:pt>
                <c:pt idx="117">
                  <c:v/>
                </c:pt>
                <c:pt idx="118">
                  <c:v/>
                </c:pt>
                <c:pt idx="119">
                  <c:v/>
                </c:pt>
                <c:pt idx="120">
                  <c:v>2010</c:v>
                </c:pt>
                <c:pt idx="121">
                  <c:v/>
                </c:pt>
                <c:pt idx="122">
                  <c:v/>
                </c:pt>
                <c:pt idx="123">
                  <c:v/>
                </c:pt>
                <c:pt idx="124">
                  <c:v/>
                </c:pt>
                <c:pt idx="125">
                  <c:v>2015</c:v>
                </c:pt>
                <c:pt idx="126">
                  <c:v/>
                </c:pt>
                <c:pt idx="127">
                  <c:v/>
                </c:pt>
                <c:pt idx="128">
                  <c:v/>
                </c:pt>
                <c:pt idx="129">
                  <c:v/>
                </c:pt>
                <c:pt idx="130">
                  <c:v>2020</c:v>
                </c:pt>
                <c:pt idx="131">
                  <c:v/>
                </c:pt>
                <c:pt idx="132">
                  <c:v/>
                </c:pt>
                <c:pt idx="133">
                  <c:v/>
                </c:pt>
                <c:pt idx="134">
                  <c:v/>
                </c:pt>
                <c:pt idx="135">
                  <c:v/>
                </c:pt>
              </c:strCache>
            </c:strRef>
          </c:cat>
          <c:val>
            <c:numRef>
              <c:f>Sheet1!$C$240:$C$375</c:f>
              <c:numCache>
                <c:formatCode>General</c:formatCode>
                <c:ptCount val="136"/>
                <c:pt idx="0">
                  <c:v>10.0458544973545</c:v>
                </c:pt>
                <c:pt idx="1">
                  <c:v>10.2339021164021</c:v>
                </c:pt>
                <c:pt idx="2">
                  <c:v>10.3807771164021</c:v>
                </c:pt>
                <c:pt idx="3">
                  <c:v>10.4987400793651</c:v>
                </c:pt>
                <c:pt idx="4">
                  <c:v>10.4526388888889</c:v>
                </c:pt>
                <c:pt idx="5">
                  <c:v>10.4141865079365</c:v>
                </c:pt>
                <c:pt idx="6">
                  <c:v>10.5024305555556</c:v>
                </c:pt>
                <c:pt idx="7">
                  <c:v>10.5405555555556</c:v>
                </c:pt>
                <c:pt idx="8">
                  <c:v>10.5660416666667</c:v>
                </c:pt>
                <c:pt idx="9">
                  <c:v>10.496875</c:v>
                </c:pt>
                <c:pt idx="10">
                  <c:v>10.4214583333333</c:v>
                </c:pt>
                <c:pt idx="11">
                  <c:v>10.4883333333333</c:v>
                </c:pt>
                <c:pt idx="12">
                  <c:v>10.4202083333333</c:v>
                </c:pt>
                <c:pt idx="13">
                  <c:v>10.3627083333333</c:v>
                </c:pt>
                <c:pt idx="14">
                  <c:v>10.3941666666667</c:v>
                </c:pt>
                <c:pt idx="15">
                  <c:v>10.2660416666667</c:v>
                </c:pt>
                <c:pt idx="16">
                  <c:v>10.319375</c:v>
                </c:pt>
                <c:pt idx="17">
                  <c:v>10.2543634259259</c:v>
                </c:pt>
                <c:pt idx="18">
                  <c:v>10.2564814814815</c:v>
                </c:pt>
                <c:pt idx="19">
                  <c:v>10.1138425925926</c:v>
                </c:pt>
                <c:pt idx="20">
                  <c:v>10.250912037037</c:v>
                </c:pt>
                <c:pt idx="21">
                  <c:v>10.1322453703704</c:v>
                </c:pt>
                <c:pt idx="22">
                  <c:v>10.2090183080808</c:v>
                </c:pt>
                <c:pt idx="23">
                  <c:v>10.1575505050505</c:v>
                </c:pt>
                <c:pt idx="24">
                  <c:v>10.4510227272727</c:v>
                </c:pt>
                <c:pt idx="25">
                  <c:v>10.4729009324009</c:v>
                </c:pt>
                <c:pt idx="26">
                  <c:v>10.3941530691531</c:v>
                </c:pt>
                <c:pt idx="27">
                  <c:v>10.3570551670552</c:v>
                </c:pt>
                <c:pt idx="28">
                  <c:v>10.4156196581197</c:v>
                </c:pt>
                <c:pt idx="29">
                  <c:v>10.3051709401709</c:v>
                </c:pt>
                <c:pt idx="30">
                  <c:v>10.237905982906</c:v>
                </c:pt>
                <c:pt idx="31">
                  <c:v>10.4133333333333</c:v>
                </c:pt>
                <c:pt idx="32">
                  <c:v>10.454652014652</c:v>
                </c:pt>
                <c:pt idx="33">
                  <c:v>10.4995146520147</c:v>
                </c:pt>
                <c:pt idx="34">
                  <c:v>10.3499038461538</c:v>
                </c:pt>
                <c:pt idx="35">
                  <c:v>10.3679532967033</c:v>
                </c:pt>
                <c:pt idx="36">
                  <c:v>10.2460119047619</c:v>
                </c:pt>
                <c:pt idx="37">
                  <c:v>10.1419642857143</c:v>
                </c:pt>
                <c:pt idx="38">
                  <c:v>10.0682738095238</c:v>
                </c:pt>
                <c:pt idx="39">
                  <c:v>10.0580952380952</c:v>
                </c:pt>
                <c:pt idx="40">
                  <c:v>10.1670238095238</c:v>
                </c:pt>
                <c:pt idx="41">
                  <c:v>10.1057142857143</c:v>
                </c:pt>
                <c:pt idx="42">
                  <c:v>10.1932142857143</c:v>
                </c:pt>
                <c:pt idx="43">
                  <c:v>10.1230952380952</c:v>
                </c:pt>
                <c:pt idx="44">
                  <c:v>10.3152380952381</c:v>
                </c:pt>
                <c:pt idx="45">
                  <c:v>10.2253571428571</c:v>
                </c:pt>
                <c:pt idx="46">
                  <c:v>10.3122619047619</c:v>
                </c:pt>
                <c:pt idx="47">
                  <c:v>10.3804761904762</c:v>
                </c:pt>
                <c:pt idx="48">
                  <c:v>10.5164087301587</c:v>
                </c:pt>
                <c:pt idx="49">
                  <c:v>10.5224206349206</c:v>
                </c:pt>
                <c:pt idx="50">
                  <c:v>10.4748015873016</c:v>
                </c:pt>
                <c:pt idx="51">
                  <c:v>10.5238492063492</c:v>
                </c:pt>
                <c:pt idx="52">
                  <c:v>10.554623015873</c:v>
                </c:pt>
                <c:pt idx="53">
                  <c:v>10.3670238095238</c:v>
                </c:pt>
                <c:pt idx="54">
                  <c:v>10.2214880952381</c:v>
                </c:pt>
                <c:pt idx="55">
                  <c:v>10.2180357142857</c:v>
                </c:pt>
                <c:pt idx="56">
                  <c:v>10.0670833333333</c:v>
                </c:pt>
                <c:pt idx="57">
                  <c:v>10.0419047619048</c:v>
                </c:pt>
                <c:pt idx="58">
                  <c:v>10.0864285714286</c:v>
                </c:pt>
                <c:pt idx="59">
                  <c:v>10.0269047619048</c:v>
                </c:pt>
                <c:pt idx="60">
                  <c:v>10.0740476190476</c:v>
                </c:pt>
                <c:pt idx="61">
                  <c:v>10.2578571428571</c:v>
                </c:pt>
                <c:pt idx="62">
                  <c:v>10.0840277777778</c:v>
                </c:pt>
                <c:pt idx="63">
                  <c:v>10.1236706349206</c:v>
                </c:pt>
                <c:pt idx="64">
                  <c:v>10.1913293650794</c:v>
                </c:pt>
                <c:pt idx="65">
                  <c:v>10.2301388888889</c:v>
                </c:pt>
                <c:pt idx="66">
                  <c:v>10.1271031746032</c:v>
                </c:pt>
                <c:pt idx="67">
                  <c:v>10.1024801587302</c:v>
                </c:pt>
                <c:pt idx="68">
                  <c:v>10.072003968254</c:v>
                </c:pt>
                <c:pt idx="69">
                  <c:v>10.1408333333333</c:v>
                </c:pt>
                <c:pt idx="70">
                  <c:v>10.0691468253968</c:v>
                </c:pt>
                <c:pt idx="71">
                  <c:v>10.1881349206349</c:v>
                </c:pt>
                <c:pt idx="72">
                  <c:v>10.3680158730159</c:v>
                </c:pt>
                <c:pt idx="73">
                  <c:v>10.5314484126984</c:v>
                </c:pt>
                <c:pt idx="74">
                  <c:v>10.4707936507937</c:v>
                </c:pt>
                <c:pt idx="75">
                  <c:v>10.5423611111111</c:v>
                </c:pt>
                <c:pt idx="76">
                  <c:v>10.4412896825397</c:v>
                </c:pt>
                <c:pt idx="77">
                  <c:v>10.3852182539683</c:v>
                </c:pt>
                <c:pt idx="78">
                  <c:v>10.4280158730159</c:v>
                </c:pt>
                <c:pt idx="79">
                  <c:v>10.4615873015873</c:v>
                </c:pt>
                <c:pt idx="80">
                  <c:v>10.3585119047619</c:v>
                </c:pt>
                <c:pt idx="81">
                  <c:v>10.4369642857143</c:v>
                </c:pt>
                <c:pt idx="82">
                  <c:v>10.4345833333333</c:v>
                </c:pt>
                <c:pt idx="83">
                  <c:v>10.5226388888889</c:v>
                </c:pt>
                <c:pt idx="84">
                  <c:v>10.7257341269841</c:v>
                </c:pt>
                <c:pt idx="85">
                  <c:v>10.9352380952381</c:v>
                </c:pt>
                <c:pt idx="86">
                  <c:v>10.8466666666667</c:v>
                </c:pt>
                <c:pt idx="87">
                  <c:v>10.9369047619048</c:v>
                </c:pt>
                <c:pt idx="88">
                  <c:v>10.7694047619048</c:v>
                </c:pt>
                <c:pt idx="89">
                  <c:v>10.7216666666667</c:v>
                </c:pt>
                <c:pt idx="90">
                  <c:v>10.7108333333333</c:v>
                </c:pt>
                <c:pt idx="91">
                  <c:v>10.8988095238095</c:v>
                </c:pt>
                <c:pt idx="92">
                  <c:v>10.899880952381</c:v>
                </c:pt>
                <c:pt idx="93">
                  <c:v>10.9367658730159</c:v>
                </c:pt>
                <c:pt idx="94">
                  <c:v>10.8178373015873</c:v>
                </c:pt>
                <c:pt idx="95">
                  <c:v>10.7425992063492</c:v>
                </c:pt>
                <c:pt idx="96">
                  <c:v>10.607123015873</c:v>
                </c:pt>
                <c:pt idx="97">
                  <c:v>10.5523611111111</c:v>
                </c:pt>
                <c:pt idx="98">
                  <c:v>10.6614285714286</c:v>
                </c:pt>
                <c:pt idx="99">
                  <c:v>10.770119047619</c:v>
                </c:pt>
                <c:pt idx="100">
                  <c:v>10.9</c:v>
                </c:pt>
                <c:pt idx="101">
                  <c:v>10.9970833333333</c:v>
                </c:pt>
                <c:pt idx="102">
                  <c:v>11.0400992063492</c:v>
                </c:pt>
                <c:pt idx="103">
                  <c:v>10.9734325396825</c:v>
                </c:pt>
                <c:pt idx="104">
                  <c:v>10.8750992063492</c:v>
                </c:pt>
                <c:pt idx="105">
                  <c:v>10.7514087301587</c:v>
                </c:pt>
                <c:pt idx="106">
                  <c:v>10.6330158730159</c:v>
                </c:pt>
                <c:pt idx="107">
                  <c:v>10.6637103174603</c:v>
                </c:pt>
                <c:pt idx="108">
                  <c:v>10.5707341269841</c:v>
                </c:pt>
                <c:pt idx="109">
                  <c:v>10.6547817460317</c:v>
                </c:pt>
                <c:pt idx="110">
                  <c:v>10.8110912698413</c:v>
                </c:pt>
                <c:pt idx="111">
                  <c:v>10.8962103174603</c:v>
                </c:pt>
                <c:pt idx="112">
                  <c:v>10.8076388888889</c:v>
                </c:pt>
                <c:pt idx="113">
                  <c:v>10.8382341269841</c:v>
                </c:pt>
                <c:pt idx="114">
                  <c:v>10.7910912698413</c:v>
                </c:pt>
                <c:pt idx="115">
                  <c:v>10.6790674603175</c:v>
                </c:pt>
                <c:pt idx="116">
                  <c:v>10.5966865079365</c:v>
                </c:pt>
                <c:pt idx="117">
                  <c:v>10.7860714285714</c:v>
                </c:pt>
                <c:pt idx="118">
                  <c:v>10.7803571428571</c:v>
                </c:pt>
                <c:pt idx="119">
                  <c:v>10.91</c:v>
                </c:pt>
                <c:pt idx="120">
                  <c:v>10.9032142857143</c:v>
                </c:pt>
                <c:pt idx="121">
                  <c:v>11.0411904761905</c:v>
                </c:pt>
                <c:pt idx="122">
                  <c:v>10.9230158730159</c:v>
                </c:pt>
                <c:pt idx="123">
                  <c:v>11.0884193121693</c:v>
                </c:pt>
                <c:pt idx="124">
                  <c:v>11.040205026455</c:v>
                </c:pt>
                <c:pt idx="125">
                  <c:v>11.010205026455</c:v>
                </c:pt>
                <c:pt idx="126">
                  <c:v>10.9558002645503</c:v>
                </c:pt>
                <c:pt idx="127">
                  <c:v>10.9737367724868</c:v>
                </c:pt>
                <c:pt idx="128">
                  <c:v>10.8542857142857</c:v>
                </c:pt>
                <c:pt idx="129">
                  <c:v>10.7620238095238</c:v>
                </c:pt>
                <c:pt idx="130">
                  <c:v>10.6916666666667</c:v>
                </c:pt>
                <c:pt idx="131">
                  <c:v>10.5870238095238</c:v>
                </c:pt>
                <c:pt idx="132">
                  <c:v>10.6107658517953</c:v>
                </c:pt>
              </c:numCache>
            </c:numRef>
          </c:val>
          <c:smooth val="1"/>
        </c:ser>
        <c:hiLowLines>
          <c:spPr>
            <a:ln w="0">
              <a:noFill/>
            </a:ln>
          </c:spPr>
        </c:hiLowLines>
        <c:marker val="0"/>
        <c:axId val="27946863"/>
        <c:axId val="48939719"/>
      </c:lineChart>
      <c:catAx>
        <c:axId val="27946863"/>
        <c:scaling>
          <c:orientation val="minMax"/>
        </c:scaling>
        <c:delete val="0"/>
        <c:axPos val="b"/>
        <c:minorGridlines>
          <c:spPr>
            <a:ln w="0">
              <a:solidFill>
                <a:srgbClr val="dddddd"/>
              </a:solidFill>
            </a:ln>
          </c:spPr>
        </c:minorGridlines>
        <c:numFmt formatCode="General" sourceLinked="0"/>
        <c:majorTickMark val="out"/>
        <c:minorTickMark val="none"/>
        <c:tickLblPos val="nextTo"/>
        <c:spPr>
          <a:ln w="0">
            <a:solidFill>
              <a:srgbClr val="b3b3b3"/>
            </a:solidFill>
          </a:ln>
        </c:spPr>
        <c:txPr>
          <a:bodyPr/>
          <a:lstStyle/>
          <a:p>
            <a:pPr>
              <a:defRPr b="0" sz="2000" spc="-1" strike="noStrike">
                <a:solidFill>
                  <a:srgbClr val="000000"/>
                </a:solidFill>
                <a:latin typeface="Arial"/>
              </a:defRPr>
            </a:pPr>
          </a:p>
        </c:txPr>
        <c:crossAx val="48939719"/>
        <c:crosses val="autoZero"/>
        <c:auto val="1"/>
        <c:lblAlgn val="ctr"/>
        <c:lblOffset val="100"/>
        <c:noMultiLvlLbl val="0"/>
      </c:catAx>
      <c:valAx>
        <c:axId val="48939719"/>
        <c:scaling>
          <c:orientation val="minMax"/>
          <c:min val="9.5"/>
        </c:scaling>
        <c:delete val="0"/>
        <c:axPos val="l"/>
        <c:majorGridlines>
          <c:spPr>
            <a:ln w="0">
              <a:solidFill>
                <a:srgbClr val="b3b3b3"/>
              </a:solidFill>
            </a:ln>
          </c:spPr>
        </c:majorGridlines>
        <c:numFmt formatCode="0.0" sourceLinked="0"/>
        <c:majorTickMark val="out"/>
        <c:minorTickMark val="none"/>
        <c:tickLblPos val="nextTo"/>
        <c:spPr>
          <a:ln w="0">
            <a:solidFill>
              <a:srgbClr val="b3b3b3"/>
            </a:solidFill>
          </a:ln>
        </c:spPr>
        <c:txPr>
          <a:bodyPr/>
          <a:lstStyle/>
          <a:p>
            <a:pPr>
              <a:defRPr b="0" sz="2000" spc="-1" strike="noStrike">
                <a:solidFill>
                  <a:srgbClr val="000000"/>
                </a:solidFill>
                <a:latin typeface="Arial"/>
              </a:defRPr>
            </a:pPr>
          </a:p>
        </c:txPr>
        <c:crossAx val="27946863"/>
        <c:crossesAt val="1"/>
        <c:crossBetween val="midCat"/>
      </c:valAx>
      <c:spPr>
        <a:noFill/>
        <a:ln w="0">
          <a:solidFill>
            <a:srgbClr val="b3b3b3"/>
          </a:solidFill>
        </a:ln>
      </c:spPr>
    </c:plotArea>
    <c:plotVisOnly val="1"/>
    <c:dispBlanksAs val="gap"/>
  </c:chart>
  <c:spPr>
    <a:solidFill>
      <a:srgbClr val="ffffff"/>
    </a:solidFill>
    <a:ln w="0">
      <a:noFill/>
    </a:ln>
  </c:spPr>
</c:chartSpace>
</file>

<file path=xl/charts/chart70.xml><?xml version="1.0" encoding="utf-8"?>
<c:chartSpace xmlns:c="http://schemas.openxmlformats.org/drawingml/2006/chart" xmlns:a="http://schemas.openxmlformats.org/drawingml/2006/main" xmlns:r="http://schemas.openxmlformats.org/officeDocument/2006/relationships">
  <c:lang val="en-US"/>
  <c:roundedCorners val="0"/>
  <c:chart>
    <c:title>
      <c:tx>
        <c:rich>
          <a:bodyPr rot="0"/>
          <a:lstStyle/>
          <a:p>
            <a:pPr>
              <a:defRPr b="0" sz="1300" spc="-1" strike="noStrike">
                <a:solidFill>
                  <a:srgbClr val="000000"/>
                </a:solidFill>
                <a:latin typeface="Arial"/>
              </a:defRPr>
            </a:pPr>
            <a:r>
              <a:rPr b="0" sz="1300" spc="-1" strike="noStrike">
                <a:solidFill>
                  <a:srgbClr val="000000"/>
                </a:solidFill>
                <a:latin typeface="Arial"/>
              </a:rPr>
              <a:t>SOUTH AUSTRALIA - ANNUAL MIDPOINT BETWEEN MINIMUM MAXIMUMS AND MINIMUM MINIMUMS + TRENDLINE </a:t>
            </a:r>
          </a:p>
        </c:rich>
      </c:tx>
      <c:overlay val="0"/>
      <c:spPr>
        <a:noFill/>
        <a:ln w="0">
          <a:noFill/>
        </a:ln>
      </c:spPr>
    </c:title>
    <c:autoTitleDeleted val="0"/>
    <c:plotArea>
      <c:lineChart>
        <c:grouping val="standard"/>
        <c:varyColors val="0"/>
        <c:ser>
          <c:idx val="0"/>
          <c:order val="0"/>
          <c:spPr>
            <a:solidFill>
              <a:srgbClr val="468a1a"/>
            </a:solidFill>
            <a:ln w="28800">
              <a:solidFill>
                <a:srgbClr val="468a1a"/>
              </a:solidFill>
              <a:round/>
            </a:ln>
          </c:spPr>
          <c:marker>
            <c:symbol val="none"/>
          </c:marker>
          <c:dPt>
            <c:idx val="35"/>
            <c:marker>
              <c:symbol val="none"/>
            </c:marker>
          </c:dPt>
          <c:dPt>
            <c:idx val="50"/>
            <c:marker>
              <c:symbol val="none"/>
            </c:marker>
          </c:dPt>
          <c:dLbls>
            <c:dLbl>
              <c:idx val="35"/>
              <c:txPr>
                <a:bodyPr wrap="none"/>
                <a:lstStyle/>
                <a:p>
                  <a:pPr>
                    <a:defRPr b="0" sz="1000" spc="-1" strike="noStrike">
                      <a:solidFill>
                        <a:srgbClr val="000000"/>
                      </a:solidFill>
                      <a:latin typeface="Arial"/>
                    </a:defRPr>
                  </a:pPr>
                </a:p>
              </c:txPr>
              <c:dLblPos val="r"/>
              <c:showLegendKey val="0"/>
              <c:showVal val="0"/>
              <c:showCatName val="0"/>
              <c:showSerName val="0"/>
              <c:showPercent val="0"/>
              <c:separator> </c:separator>
            </c:dLbl>
            <c:dLbl>
              <c:idx val="50"/>
              <c:txPr>
                <a:bodyPr wrap="none"/>
                <a:lstStyle/>
                <a:p>
                  <a:pPr>
                    <a:defRPr b="0" sz="1000" spc="-1" strike="noStrike">
                      <a:solidFill>
                        <a:srgbClr val="000000"/>
                      </a:solidFill>
                      <a:latin typeface="Arial"/>
                    </a:defRPr>
                  </a:pPr>
                </a:p>
              </c:txPr>
              <c:dLblPos val="r"/>
              <c:showLegendKey val="0"/>
              <c:showVal val="0"/>
              <c:showCatName val="0"/>
              <c:showSerName val="0"/>
              <c:showPercent val="0"/>
              <c:separator> </c:separator>
            </c:dLbl>
            <c:txPr>
              <a:bodyPr wrap="none"/>
              <a:lstStyle/>
              <a:p>
                <a:pPr>
                  <a:defRPr b="0" sz="1000" spc="-1" strike="noStrike">
                    <a:solidFill>
                      <a:srgbClr val="000000"/>
                    </a:solidFill>
                    <a:latin typeface="Arial"/>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trendline>
            <c:spPr>
              <a:ln w="36720">
                <a:solidFill>
                  <a:srgbClr val="468a1a"/>
                </a:solidFill>
                <a:round/>
              </a:ln>
            </c:spPr>
            <c:trendlineType val="linear"/>
            <c:forward val="0"/>
            <c:backward val="0"/>
            <c:dispRSqr val="0"/>
            <c:dispEq val="0"/>
          </c:trendline>
          <c:cat>
            <c:strRef>
              <c:f>Sheet3!$A$786:$A$925</c:f>
              <c:strCache>
                <c:ptCount val="140"/>
                <c:pt idx="0">
                  <c:v/>
                </c:pt>
                <c:pt idx="1">
                  <c:v/>
                </c:pt>
                <c:pt idx="2">
                  <c:v/>
                </c:pt>
                <c:pt idx="3">
                  <c:v/>
                </c:pt>
                <c:pt idx="4">
                  <c:v>1890</c:v>
                </c:pt>
                <c:pt idx="5">
                  <c:v/>
                </c:pt>
                <c:pt idx="6">
                  <c:v/>
                </c:pt>
                <c:pt idx="7">
                  <c:v/>
                </c:pt>
                <c:pt idx="8">
                  <c:v/>
                </c:pt>
                <c:pt idx="9">
                  <c:v>1895</c:v>
                </c:pt>
                <c:pt idx="10">
                  <c:v/>
                </c:pt>
                <c:pt idx="11">
                  <c:v/>
                </c:pt>
                <c:pt idx="12">
                  <c:v/>
                </c:pt>
                <c:pt idx="13">
                  <c:v/>
                </c:pt>
                <c:pt idx="14">
                  <c:v>1900</c:v>
                </c:pt>
                <c:pt idx="15">
                  <c:v/>
                </c:pt>
                <c:pt idx="16">
                  <c:v/>
                </c:pt>
                <c:pt idx="17">
                  <c:v/>
                </c:pt>
                <c:pt idx="18">
                  <c:v/>
                </c:pt>
                <c:pt idx="19">
                  <c:v>1905</c:v>
                </c:pt>
                <c:pt idx="20">
                  <c:v/>
                </c:pt>
                <c:pt idx="21">
                  <c:v/>
                </c:pt>
                <c:pt idx="22">
                  <c:v/>
                </c:pt>
                <c:pt idx="23">
                  <c:v/>
                </c:pt>
                <c:pt idx="24">
                  <c:v>1910</c:v>
                </c:pt>
                <c:pt idx="25">
                  <c:v/>
                </c:pt>
                <c:pt idx="26">
                  <c:v/>
                </c:pt>
                <c:pt idx="27">
                  <c:v/>
                </c:pt>
                <c:pt idx="28">
                  <c:v/>
                </c:pt>
                <c:pt idx="29">
                  <c:v>1915</c:v>
                </c:pt>
                <c:pt idx="30">
                  <c:v/>
                </c:pt>
                <c:pt idx="31">
                  <c:v/>
                </c:pt>
                <c:pt idx="32">
                  <c:v/>
                </c:pt>
                <c:pt idx="33">
                  <c:v/>
                </c:pt>
                <c:pt idx="34">
                  <c:v>1920</c:v>
                </c:pt>
                <c:pt idx="35">
                  <c:v/>
                </c:pt>
                <c:pt idx="36">
                  <c:v/>
                </c:pt>
                <c:pt idx="37">
                  <c:v/>
                </c:pt>
                <c:pt idx="38">
                  <c:v/>
                </c:pt>
                <c:pt idx="39">
                  <c:v>1925</c:v>
                </c:pt>
                <c:pt idx="40">
                  <c:v/>
                </c:pt>
                <c:pt idx="41">
                  <c:v/>
                </c:pt>
                <c:pt idx="42">
                  <c:v/>
                </c:pt>
                <c:pt idx="43">
                  <c:v/>
                </c:pt>
                <c:pt idx="44">
                  <c:v>1930</c:v>
                </c:pt>
                <c:pt idx="45">
                  <c:v/>
                </c:pt>
                <c:pt idx="46">
                  <c:v/>
                </c:pt>
                <c:pt idx="47">
                  <c:v/>
                </c:pt>
                <c:pt idx="48">
                  <c:v/>
                </c:pt>
                <c:pt idx="49">
                  <c:v>1935</c:v>
                </c:pt>
                <c:pt idx="50">
                  <c:v/>
                </c:pt>
                <c:pt idx="51">
                  <c:v/>
                </c:pt>
                <c:pt idx="52">
                  <c:v/>
                </c:pt>
                <c:pt idx="53">
                  <c:v/>
                </c:pt>
                <c:pt idx="54">
                  <c:v>1940</c:v>
                </c:pt>
                <c:pt idx="55">
                  <c:v/>
                </c:pt>
                <c:pt idx="56">
                  <c:v/>
                </c:pt>
                <c:pt idx="57">
                  <c:v/>
                </c:pt>
                <c:pt idx="58">
                  <c:v/>
                </c:pt>
                <c:pt idx="59">
                  <c:v>1945</c:v>
                </c:pt>
                <c:pt idx="60">
                  <c:v/>
                </c:pt>
                <c:pt idx="61">
                  <c:v/>
                </c:pt>
                <c:pt idx="62">
                  <c:v/>
                </c:pt>
                <c:pt idx="63">
                  <c:v/>
                </c:pt>
                <c:pt idx="64">
                  <c:v>1950</c:v>
                </c:pt>
                <c:pt idx="65">
                  <c:v/>
                </c:pt>
                <c:pt idx="66">
                  <c:v/>
                </c:pt>
                <c:pt idx="67">
                  <c:v/>
                </c:pt>
                <c:pt idx="68">
                  <c:v/>
                </c:pt>
                <c:pt idx="69">
                  <c:v>1955</c:v>
                </c:pt>
                <c:pt idx="70">
                  <c:v/>
                </c:pt>
                <c:pt idx="71">
                  <c:v/>
                </c:pt>
                <c:pt idx="72">
                  <c:v/>
                </c:pt>
                <c:pt idx="73">
                  <c:v/>
                </c:pt>
                <c:pt idx="74">
                  <c:v>1960</c:v>
                </c:pt>
                <c:pt idx="75">
                  <c:v/>
                </c:pt>
                <c:pt idx="76">
                  <c:v/>
                </c:pt>
                <c:pt idx="77">
                  <c:v/>
                </c:pt>
                <c:pt idx="78">
                  <c:v/>
                </c:pt>
                <c:pt idx="79">
                  <c:v>1965</c:v>
                </c:pt>
                <c:pt idx="80">
                  <c:v/>
                </c:pt>
                <c:pt idx="81">
                  <c:v/>
                </c:pt>
                <c:pt idx="82">
                  <c:v/>
                </c:pt>
                <c:pt idx="83">
                  <c:v/>
                </c:pt>
                <c:pt idx="84">
                  <c:v>1970</c:v>
                </c:pt>
                <c:pt idx="85">
                  <c:v/>
                </c:pt>
                <c:pt idx="86">
                  <c:v/>
                </c:pt>
                <c:pt idx="87">
                  <c:v/>
                </c:pt>
                <c:pt idx="88">
                  <c:v/>
                </c:pt>
                <c:pt idx="89">
                  <c:v>1975</c:v>
                </c:pt>
                <c:pt idx="90">
                  <c:v/>
                </c:pt>
                <c:pt idx="91">
                  <c:v/>
                </c:pt>
                <c:pt idx="92">
                  <c:v/>
                </c:pt>
                <c:pt idx="93">
                  <c:v/>
                </c:pt>
                <c:pt idx="94">
                  <c:v>1980</c:v>
                </c:pt>
                <c:pt idx="95">
                  <c:v/>
                </c:pt>
                <c:pt idx="96">
                  <c:v/>
                </c:pt>
                <c:pt idx="97">
                  <c:v/>
                </c:pt>
                <c:pt idx="98">
                  <c:v/>
                </c:pt>
                <c:pt idx="99">
                  <c:v>1985</c:v>
                </c:pt>
                <c:pt idx="100">
                  <c:v/>
                </c:pt>
                <c:pt idx="101">
                  <c:v/>
                </c:pt>
                <c:pt idx="102">
                  <c:v/>
                </c:pt>
                <c:pt idx="103">
                  <c:v/>
                </c:pt>
                <c:pt idx="104">
                  <c:v>1990</c:v>
                </c:pt>
                <c:pt idx="105">
                  <c:v/>
                </c:pt>
                <c:pt idx="106">
                  <c:v/>
                </c:pt>
                <c:pt idx="107">
                  <c:v/>
                </c:pt>
                <c:pt idx="108">
                  <c:v/>
                </c:pt>
                <c:pt idx="109">
                  <c:v>1995</c:v>
                </c:pt>
                <c:pt idx="110">
                  <c:v/>
                </c:pt>
                <c:pt idx="111">
                  <c:v/>
                </c:pt>
                <c:pt idx="112">
                  <c:v/>
                </c:pt>
                <c:pt idx="113">
                  <c:v/>
                </c:pt>
                <c:pt idx="114">
                  <c:v>2000</c:v>
                </c:pt>
                <c:pt idx="115">
                  <c:v/>
                </c:pt>
                <c:pt idx="116">
                  <c:v/>
                </c:pt>
                <c:pt idx="117">
                  <c:v/>
                </c:pt>
                <c:pt idx="118">
                  <c:v/>
                </c:pt>
                <c:pt idx="119">
                  <c:v>2005</c:v>
                </c:pt>
                <c:pt idx="120">
                  <c:v/>
                </c:pt>
                <c:pt idx="121">
                  <c:v/>
                </c:pt>
                <c:pt idx="122">
                  <c:v/>
                </c:pt>
                <c:pt idx="123">
                  <c:v/>
                </c:pt>
                <c:pt idx="124">
                  <c:v>2010</c:v>
                </c:pt>
                <c:pt idx="125">
                  <c:v/>
                </c:pt>
                <c:pt idx="126">
                  <c:v/>
                </c:pt>
                <c:pt idx="127">
                  <c:v/>
                </c:pt>
                <c:pt idx="128">
                  <c:v/>
                </c:pt>
                <c:pt idx="129">
                  <c:v>2015</c:v>
                </c:pt>
                <c:pt idx="130">
                  <c:v/>
                </c:pt>
                <c:pt idx="131">
                  <c:v/>
                </c:pt>
                <c:pt idx="132">
                  <c:v/>
                </c:pt>
                <c:pt idx="133">
                  <c:v/>
                </c:pt>
                <c:pt idx="134">
                  <c:v>2020</c:v>
                </c:pt>
                <c:pt idx="135">
                  <c:v/>
                </c:pt>
                <c:pt idx="136">
                  <c:v/>
                </c:pt>
                <c:pt idx="137">
                  <c:v/>
                </c:pt>
                <c:pt idx="138">
                  <c:v/>
                </c:pt>
                <c:pt idx="139">
                  <c:v/>
                </c:pt>
              </c:strCache>
            </c:strRef>
          </c:cat>
          <c:val>
            <c:numRef>
              <c:f>Sheet3!$J$786:$J$922</c:f>
              <c:numCache>
                <c:formatCode>General</c:formatCode>
                <c:ptCount val="137"/>
                <c:pt idx="0">
                  <c:v>10.3</c:v>
                </c:pt>
                <c:pt idx="1">
                  <c:v>10.7</c:v>
                </c:pt>
                <c:pt idx="2">
                  <c:v>10.7</c:v>
                </c:pt>
                <c:pt idx="3">
                  <c:v>12.2</c:v>
                </c:pt>
                <c:pt idx="4">
                  <c:v>12.65</c:v>
                </c:pt>
                <c:pt idx="5">
                  <c:v>10.8</c:v>
                </c:pt>
                <c:pt idx="6">
                  <c:v>12.4</c:v>
                </c:pt>
                <c:pt idx="7">
                  <c:v>11.65</c:v>
                </c:pt>
                <c:pt idx="8">
                  <c:v>12.65</c:v>
                </c:pt>
                <c:pt idx="9">
                  <c:v>11.65</c:v>
                </c:pt>
                <c:pt idx="10">
                  <c:v>13.25</c:v>
                </c:pt>
                <c:pt idx="11">
                  <c:v>12.75</c:v>
                </c:pt>
                <c:pt idx="12">
                  <c:v>13.4</c:v>
                </c:pt>
                <c:pt idx="13">
                  <c:v>11.7</c:v>
                </c:pt>
                <c:pt idx="14">
                  <c:v>12.3</c:v>
                </c:pt>
                <c:pt idx="15">
                  <c:v>12.85</c:v>
                </c:pt>
                <c:pt idx="16">
                  <c:v>11.85</c:v>
                </c:pt>
                <c:pt idx="17">
                  <c:v>12</c:v>
                </c:pt>
                <c:pt idx="18">
                  <c:v>12.3</c:v>
                </c:pt>
                <c:pt idx="19">
                  <c:v>12.65</c:v>
                </c:pt>
                <c:pt idx="20">
                  <c:v>14.1</c:v>
                </c:pt>
                <c:pt idx="21">
                  <c:v>11.8</c:v>
                </c:pt>
                <c:pt idx="22">
                  <c:v>11.6</c:v>
                </c:pt>
                <c:pt idx="23">
                  <c:v>10.8</c:v>
                </c:pt>
                <c:pt idx="24">
                  <c:v>11.95</c:v>
                </c:pt>
                <c:pt idx="25">
                  <c:v>10.55</c:v>
                </c:pt>
                <c:pt idx="26">
                  <c:v>11.75</c:v>
                </c:pt>
                <c:pt idx="27">
                  <c:v>10.55</c:v>
                </c:pt>
                <c:pt idx="28">
                  <c:v>12.4</c:v>
                </c:pt>
                <c:pt idx="29">
                  <c:v>13.55</c:v>
                </c:pt>
                <c:pt idx="30">
                  <c:v>12.35</c:v>
                </c:pt>
                <c:pt idx="31">
                  <c:v>12.2</c:v>
                </c:pt>
                <c:pt idx="32">
                  <c:v>12.2</c:v>
                </c:pt>
                <c:pt idx="33">
                  <c:v>12.65</c:v>
                </c:pt>
                <c:pt idx="34">
                  <c:v>11.65</c:v>
                </c:pt>
                <c:pt idx="35">
                  <c:v>11.9</c:v>
                </c:pt>
                <c:pt idx="36">
                  <c:v>11.65</c:v>
                </c:pt>
                <c:pt idx="37">
                  <c:v>11.8</c:v>
                </c:pt>
                <c:pt idx="38">
                  <c:v>10.8</c:v>
                </c:pt>
                <c:pt idx="39">
                  <c:v>10.4</c:v>
                </c:pt>
                <c:pt idx="40">
                  <c:v>11.65</c:v>
                </c:pt>
                <c:pt idx="41">
                  <c:v>11.4916666666667</c:v>
                </c:pt>
                <c:pt idx="42">
                  <c:v>11.4</c:v>
                </c:pt>
                <c:pt idx="43">
                  <c:v>11.35</c:v>
                </c:pt>
                <c:pt idx="44">
                  <c:v>12.5</c:v>
                </c:pt>
                <c:pt idx="45">
                  <c:v>11.95</c:v>
                </c:pt>
                <c:pt idx="46">
                  <c:v>13.25</c:v>
                </c:pt>
                <c:pt idx="47">
                  <c:v>11.15</c:v>
                </c:pt>
                <c:pt idx="48">
                  <c:v>11.6</c:v>
                </c:pt>
                <c:pt idx="49">
                  <c:v>11.8</c:v>
                </c:pt>
                <c:pt idx="50">
                  <c:v>12.05</c:v>
                </c:pt>
                <c:pt idx="51">
                  <c:v>10.65</c:v>
                </c:pt>
                <c:pt idx="52">
                  <c:v>10</c:v>
                </c:pt>
                <c:pt idx="53">
                  <c:v>13.9</c:v>
                </c:pt>
                <c:pt idx="54">
                  <c:v>13.2</c:v>
                </c:pt>
                <c:pt idx="55">
                  <c:v>12.15</c:v>
                </c:pt>
                <c:pt idx="56">
                  <c:v>12.85</c:v>
                </c:pt>
                <c:pt idx="57">
                  <c:v>11.95</c:v>
                </c:pt>
                <c:pt idx="58">
                  <c:v>11</c:v>
                </c:pt>
                <c:pt idx="59">
                  <c:v>11.35</c:v>
                </c:pt>
                <c:pt idx="60">
                  <c:v>12.4</c:v>
                </c:pt>
                <c:pt idx="61">
                  <c:v>12.8</c:v>
                </c:pt>
                <c:pt idx="62">
                  <c:v>12.3</c:v>
                </c:pt>
                <c:pt idx="63">
                  <c:v>11.15</c:v>
                </c:pt>
                <c:pt idx="64">
                  <c:v>11.65</c:v>
                </c:pt>
                <c:pt idx="65">
                  <c:v>12.55</c:v>
                </c:pt>
                <c:pt idx="66">
                  <c:v>11.95</c:v>
                </c:pt>
                <c:pt idx="67">
                  <c:v>11.6</c:v>
                </c:pt>
                <c:pt idx="68">
                  <c:v>11.7</c:v>
                </c:pt>
                <c:pt idx="69">
                  <c:v>12.3</c:v>
                </c:pt>
                <c:pt idx="70">
                  <c:v>12.65</c:v>
                </c:pt>
                <c:pt idx="71">
                  <c:v>11.3</c:v>
                </c:pt>
                <c:pt idx="72">
                  <c:v>10.6</c:v>
                </c:pt>
                <c:pt idx="73">
                  <c:v>12.1</c:v>
                </c:pt>
                <c:pt idx="74">
                  <c:v>12.8</c:v>
                </c:pt>
                <c:pt idx="75">
                  <c:v>12.9</c:v>
                </c:pt>
                <c:pt idx="76">
                  <c:v>13.05</c:v>
                </c:pt>
                <c:pt idx="77">
                  <c:v>12.95</c:v>
                </c:pt>
                <c:pt idx="78">
                  <c:v>12.25</c:v>
                </c:pt>
                <c:pt idx="79">
                  <c:v>12.5</c:v>
                </c:pt>
                <c:pt idx="80">
                  <c:v>12.1</c:v>
                </c:pt>
                <c:pt idx="81">
                  <c:v>12</c:v>
                </c:pt>
                <c:pt idx="82">
                  <c:v>12.95</c:v>
                </c:pt>
                <c:pt idx="83">
                  <c:v>12.75</c:v>
                </c:pt>
                <c:pt idx="84">
                  <c:v>11.55</c:v>
                </c:pt>
                <c:pt idx="85">
                  <c:v>11.3</c:v>
                </c:pt>
                <c:pt idx="86">
                  <c:v>11.15</c:v>
                </c:pt>
                <c:pt idx="87">
                  <c:v>13.45</c:v>
                </c:pt>
                <c:pt idx="88">
                  <c:v>14.3</c:v>
                </c:pt>
                <c:pt idx="89">
                  <c:v>12.75</c:v>
                </c:pt>
                <c:pt idx="90">
                  <c:v>11.55</c:v>
                </c:pt>
                <c:pt idx="91">
                  <c:v>12.35</c:v>
                </c:pt>
                <c:pt idx="92">
                  <c:v>12.5</c:v>
                </c:pt>
                <c:pt idx="93">
                  <c:v>14.6</c:v>
                </c:pt>
                <c:pt idx="94">
                  <c:v>12.75</c:v>
                </c:pt>
                <c:pt idx="95">
                  <c:v>14.7</c:v>
                </c:pt>
                <c:pt idx="96">
                  <c:v>12.55</c:v>
                </c:pt>
                <c:pt idx="97">
                  <c:v>13</c:v>
                </c:pt>
                <c:pt idx="98">
                  <c:v>11.65</c:v>
                </c:pt>
                <c:pt idx="99">
                  <c:v>12.45</c:v>
                </c:pt>
                <c:pt idx="100">
                  <c:v>12.2</c:v>
                </c:pt>
                <c:pt idx="101">
                  <c:v>12.35</c:v>
                </c:pt>
                <c:pt idx="102">
                  <c:v>13.65</c:v>
                </c:pt>
                <c:pt idx="103">
                  <c:v>12.3</c:v>
                </c:pt>
                <c:pt idx="104">
                  <c:v>12.7</c:v>
                </c:pt>
                <c:pt idx="105">
                  <c:v>13.85</c:v>
                </c:pt>
                <c:pt idx="106">
                  <c:v>13.05</c:v>
                </c:pt>
                <c:pt idx="107">
                  <c:v>13</c:v>
                </c:pt>
                <c:pt idx="108">
                  <c:v>12.75</c:v>
                </c:pt>
                <c:pt idx="109">
                  <c:v>12.05</c:v>
                </c:pt>
                <c:pt idx="110">
                  <c:v>12.95</c:v>
                </c:pt>
                <c:pt idx="111">
                  <c:v>13.15</c:v>
                </c:pt>
                <c:pt idx="112">
                  <c:v>12.4</c:v>
                </c:pt>
                <c:pt idx="113">
                  <c:v>14.5</c:v>
                </c:pt>
                <c:pt idx="114">
                  <c:v>13.5</c:v>
                </c:pt>
                <c:pt idx="115">
                  <c:v>14.95</c:v>
                </c:pt>
                <c:pt idx="116">
                  <c:v>12.6</c:v>
                </c:pt>
                <c:pt idx="117">
                  <c:v>14</c:v>
                </c:pt>
                <c:pt idx="118">
                  <c:v>13.55</c:v>
                </c:pt>
                <c:pt idx="119">
                  <c:v>13.1</c:v>
                </c:pt>
                <c:pt idx="120">
                  <c:v>14.45</c:v>
                </c:pt>
                <c:pt idx="121">
                  <c:v>12.85</c:v>
                </c:pt>
                <c:pt idx="122">
                  <c:v>12.95</c:v>
                </c:pt>
                <c:pt idx="123">
                  <c:v>12.75</c:v>
                </c:pt>
                <c:pt idx="124">
                  <c:v>12.9</c:v>
                </c:pt>
                <c:pt idx="125">
                  <c:v>13.9</c:v>
                </c:pt>
                <c:pt idx="126">
                  <c:v>13</c:v>
                </c:pt>
                <c:pt idx="127">
                  <c:v>12.5</c:v>
                </c:pt>
                <c:pt idx="128">
                  <c:v>12.8</c:v>
                </c:pt>
                <c:pt idx="129">
                  <c:v>13</c:v>
                </c:pt>
                <c:pt idx="130">
                  <c:v>13</c:v>
                </c:pt>
                <c:pt idx="131">
                  <c:v>12.95</c:v>
                </c:pt>
                <c:pt idx="132">
                  <c:v>13.25</c:v>
                </c:pt>
                <c:pt idx="133">
                  <c:v>13.6</c:v>
                </c:pt>
                <c:pt idx="134">
                  <c:v>11.7</c:v>
                </c:pt>
                <c:pt idx="135">
                  <c:v>1011.6</c:v>
                </c:pt>
                <c:pt idx="136">
                  <c:v>1012.1</c:v>
                </c:pt>
              </c:numCache>
            </c:numRef>
          </c:val>
          <c:smooth val="1"/>
        </c:ser>
        <c:hiLowLines>
          <c:spPr>
            <a:ln w="0">
              <a:noFill/>
            </a:ln>
          </c:spPr>
        </c:hiLowLines>
        <c:marker val="0"/>
        <c:axId val="43773679"/>
        <c:axId val="91446319"/>
      </c:lineChart>
      <c:catAx>
        <c:axId val="43773679"/>
        <c:scaling>
          <c:orientation val="minMax"/>
        </c:scaling>
        <c:delete val="0"/>
        <c:axPos val="b"/>
        <c:majorGridlines>
          <c:spPr>
            <a:ln w="0">
              <a:solidFill>
                <a:srgbClr val="b3b3b3"/>
              </a:solidFill>
            </a:ln>
          </c:spPr>
        </c:majorGridlines>
        <c:numFmt formatCode="General" sourceLinked="0"/>
        <c:majorTickMark val="out"/>
        <c:minorTickMark val="none"/>
        <c:tickLblPos val="nextTo"/>
        <c:spPr>
          <a:ln w="0">
            <a:solidFill>
              <a:srgbClr val="b3b3b3"/>
            </a:solidFill>
          </a:ln>
        </c:spPr>
        <c:txPr>
          <a:bodyPr/>
          <a:lstStyle/>
          <a:p>
            <a:pPr>
              <a:defRPr b="0" sz="1000" spc="-1" strike="noStrike">
                <a:solidFill>
                  <a:srgbClr val="000000"/>
                </a:solidFill>
                <a:latin typeface="Arial"/>
              </a:defRPr>
            </a:pPr>
          </a:p>
        </c:txPr>
        <c:crossAx val="91446319"/>
        <c:crosses val="autoZero"/>
        <c:auto val="1"/>
        <c:lblAlgn val="ctr"/>
        <c:lblOffset val="100"/>
        <c:noMultiLvlLbl val="0"/>
      </c:catAx>
      <c:valAx>
        <c:axId val="91446319"/>
        <c:scaling>
          <c:orientation val="minMax"/>
          <c:max val="15.25"/>
          <c:min val="9.5"/>
        </c:scaling>
        <c:delete val="0"/>
        <c:axPos val="l"/>
        <c:majorGridlines>
          <c:spPr>
            <a:ln w="0">
              <a:solidFill>
                <a:srgbClr val="b3b3b3"/>
              </a:solidFill>
            </a:ln>
          </c:spPr>
        </c:majorGridlines>
        <c:numFmt formatCode="General" sourceLinked="0"/>
        <c:majorTickMark val="out"/>
        <c:minorTickMark val="none"/>
        <c:tickLblPos val="nextTo"/>
        <c:spPr>
          <a:ln w="0">
            <a:solidFill>
              <a:srgbClr val="b3b3b3"/>
            </a:solidFill>
          </a:ln>
        </c:spPr>
        <c:txPr>
          <a:bodyPr/>
          <a:lstStyle/>
          <a:p>
            <a:pPr>
              <a:defRPr b="0" sz="1000" spc="-1" strike="noStrike">
                <a:solidFill>
                  <a:srgbClr val="000000"/>
                </a:solidFill>
                <a:latin typeface="Arial"/>
              </a:defRPr>
            </a:pPr>
          </a:p>
        </c:txPr>
        <c:crossAx val="43773679"/>
        <c:crosses val="autoZero"/>
        <c:crossBetween val="midCat"/>
      </c:valAx>
      <c:spPr>
        <a:noFill/>
        <a:ln w="18360">
          <a:solidFill>
            <a:srgbClr val="383d3c"/>
          </a:solidFill>
          <a:round/>
        </a:ln>
      </c:spPr>
    </c:plotArea>
    <c:plotVisOnly val="1"/>
    <c:dispBlanksAs val="gap"/>
  </c:chart>
  <c:spPr>
    <a:solidFill>
      <a:srgbClr val="ffffff"/>
    </a:solidFill>
    <a:ln w="0">
      <a:noFill/>
    </a:ln>
  </c:spPr>
</c:chartSpace>
</file>

<file path=xl/charts/chart71.xml><?xml version="1.0" encoding="utf-8"?>
<c:chartSpace xmlns:c="http://schemas.openxmlformats.org/drawingml/2006/chart" xmlns:a="http://schemas.openxmlformats.org/drawingml/2006/main" xmlns:r="http://schemas.openxmlformats.org/officeDocument/2006/relationships">
  <c:lang val="en-US"/>
  <c:roundedCorners val="0"/>
  <c:chart>
    <c:title>
      <c:tx>
        <c:rich>
          <a:bodyPr rot="0"/>
          <a:lstStyle/>
          <a:p>
            <a:pPr>
              <a:defRPr b="0" sz="1300" spc="-1" strike="noStrike">
                <a:solidFill>
                  <a:srgbClr val="000000"/>
                </a:solidFill>
                <a:latin typeface="Arial"/>
              </a:defRPr>
            </a:pPr>
            <a:r>
              <a:rPr b="0" sz="1300" spc="-1" strike="noStrike">
                <a:solidFill>
                  <a:srgbClr val="000000"/>
                </a:solidFill>
                <a:latin typeface="Arial"/>
              </a:rPr>
              <a:t>ADELAIDE AIRPORT ANNUAL AVERAGE MAXIMUMS</a:t>
            </a:r>
          </a:p>
        </c:rich>
      </c:tx>
      <c:overlay val="0"/>
      <c:spPr>
        <a:noFill/>
        <a:ln w="0">
          <a:noFill/>
        </a:ln>
      </c:spPr>
    </c:title>
    <c:autoTitleDeleted val="0"/>
    <c:plotArea>
      <c:lineChart>
        <c:grouping val="standard"/>
        <c:varyColors val="0"/>
        <c:ser>
          <c:idx val="0"/>
          <c:order val="0"/>
          <c:spPr>
            <a:solidFill>
              <a:srgbClr val="ff0000"/>
            </a:solidFill>
            <a:ln w="28800">
              <a:solidFill>
                <a:srgbClr val="ff0000"/>
              </a:solidFill>
              <a:round/>
            </a:ln>
          </c:spPr>
          <c:marker>
            <c:symbol val="none"/>
          </c:marker>
          <c:dLbls>
            <c:txPr>
              <a:bodyPr wrap="none"/>
              <a:lstStyle/>
              <a:p>
                <a:pPr>
                  <a:defRPr b="0" sz="1000" spc="-1" strike="noStrike">
                    <a:solidFill>
                      <a:srgbClr val="000000"/>
                    </a:solidFill>
                    <a:latin typeface="Arial"/>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trendline>
            <c:spPr>
              <a:ln w="0">
                <a:solidFill>
                  <a:srgbClr val="ff0000"/>
                </a:solidFill>
              </a:ln>
            </c:spPr>
            <c:trendlineType val="linear"/>
            <c:forward val="0"/>
            <c:backward val="0"/>
            <c:dispRSqr val="0"/>
            <c:dispEq val="0"/>
          </c:trendline>
          <c:val>
            <c:numRef>
              <c:f>Sheet3!$AO$587:$AO$725</c:f>
              <c:numCache>
                <c:formatCode>General</c:formatCode>
                <c:ptCount val="139"/>
                <c:pt idx="0">
                  <c:v>21.3333333333333</c:v>
                </c:pt>
                <c:pt idx="1">
                  <c:v>22.8</c:v>
                </c:pt>
                <c:pt idx="2">
                  <c:v>21.7333333333333</c:v>
                </c:pt>
                <c:pt idx="3">
                  <c:v>21.925</c:v>
                </c:pt>
                <c:pt idx="4">
                  <c:v>21.9666666666667</c:v>
                </c:pt>
                <c:pt idx="5">
                  <c:v>21.225</c:v>
                </c:pt>
                <c:pt idx="6">
                  <c:v>21.7083333333333</c:v>
                </c:pt>
                <c:pt idx="7">
                  <c:v>21.5833333333333</c:v>
                </c:pt>
                <c:pt idx="8">
                  <c:v>21.9</c:v>
                </c:pt>
                <c:pt idx="9">
                  <c:v>22.0666666666667</c:v>
                </c:pt>
                <c:pt idx="10">
                  <c:v>21.6</c:v>
                </c:pt>
                <c:pt idx="11">
                  <c:v>22.2166666666667</c:v>
                </c:pt>
                <c:pt idx="12">
                  <c:v>22.05</c:v>
                </c:pt>
                <c:pt idx="13">
                  <c:v>21.55</c:v>
                </c:pt>
                <c:pt idx="14">
                  <c:v>22.575</c:v>
                </c:pt>
                <c:pt idx="15">
                  <c:v>22.7333333333333</c:v>
                </c:pt>
                <c:pt idx="16">
                  <c:v>21.625</c:v>
                </c:pt>
                <c:pt idx="17">
                  <c:v>21.85</c:v>
                </c:pt>
                <c:pt idx="18">
                  <c:v>21.2</c:v>
                </c:pt>
                <c:pt idx="19">
                  <c:v>22.3666666666667</c:v>
                </c:pt>
                <c:pt idx="20">
                  <c:v>21.8833333333333</c:v>
                </c:pt>
                <c:pt idx="21">
                  <c:v>22.3166666666667</c:v>
                </c:pt>
                <c:pt idx="22">
                  <c:v>21.1</c:v>
                </c:pt>
                <c:pt idx="23">
                  <c:v>20.3833333333333</c:v>
                </c:pt>
                <c:pt idx="24">
                  <c:v>21.8166666666667</c:v>
                </c:pt>
                <c:pt idx="25">
                  <c:v>22.2333333333333</c:v>
                </c:pt>
                <c:pt idx="26">
                  <c:v>22.0666666666667</c:v>
                </c:pt>
                <c:pt idx="27">
                  <c:v>23.6416666666667</c:v>
                </c:pt>
                <c:pt idx="28">
                  <c:v>22.0833333333333</c:v>
                </c:pt>
                <c:pt idx="29">
                  <c:v>21.4833333333333</c:v>
                </c:pt>
                <c:pt idx="30">
                  <c:v>21.275</c:v>
                </c:pt>
                <c:pt idx="31">
                  <c:v>22.6583333333333</c:v>
                </c:pt>
                <c:pt idx="32">
                  <c:v>23.05</c:v>
                </c:pt>
                <c:pt idx="33">
                  <c:v>22.025</c:v>
                </c:pt>
                <c:pt idx="34">
                  <c:v>23.3916666666667</c:v>
                </c:pt>
                <c:pt idx="35">
                  <c:v>22.025</c:v>
                </c:pt>
                <c:pt idx="36">
                  <c:v>22.325</c:v>
                </c:pt>
                <c:pt idx="37">
                  <c:v>21.525</c:v>
                </c:pt>
                <c:pt idx="38">
                  <c:v>22.225</c:v>
                </c:pt>
                <c:pt idx="39">
                  <c:v>22</c:v>
                </c:pt>
                <c:pt idx="40">
                  <c:v>22.0083333333333</c:v>
                </c:pt>
                <c:pt idx="41">
                  <c:v>22.175</c:v>
                </c:pt>
                <c:pt idx="42">
                  <c:v>21.2333333333333</c:v>
                </c:pt>
                <c:pt idx="43">
                  <c:v>22.9666666666667</c:v>
                </c:pt>
                <c:pt idx="44">
                  <c:v>21.2666666666667</c:v>
                </c:pt>
                <c:pt idx="45">
                  <c:v>21.4166666666667</c:v>
                </c:pt>
                <c:pt idx="46">
                  <c:v>21.4416666666667</c:v>
                </c:pt>
                <c:pt idx="47">
                  <c:v>22.8833333333333</c:v>
                </c:pt>
                <c:pt idx="48">
                  <c:v>21.8083333333333</c:v>
                </c:pt>
                <c:pt idx="49">
                  <c:v>21.8416666666667</c:v>
                </c:pt>
                <c:pt idx="50">
                  <c:v>21.8916666666667</c:v>
                </c:pt>
                <c:pt idx="51">
                  <c:v>22.1666666666667</c:v>
                </c:pt>
                <c:pt idx="52">
                  <c:v>22.3583333333333</c:v>
                </c:pt>
                <c:pt idx="53">
                  <c:v>22.2166666666667</c:v>
                </c:pt>
                <c:pt idx="54">
                  <c:v>21.7666666666667</c:v>
                </c:pt>
                <c:pt idx="55">
                  <c:v>22.1833333333333</c:v>
                </c:pt>
                <c:pt idx="56">
                  <c:v>21.45</c:v>
                </c:pt>
                <c:pt idx="57">
                  <c:v>21.8666666666667</c:v>
                </c:pt>
                <c:pt idx="58">
                  <c:v>21.6666666666667</c:v>
                </c:pt>
                <c:pt idx="59">
                  <c:v>21.0666666666667</c:v>
                </c:pt>
                <c:pt idx="60">
                  <c:v>21.725</c:v>
                </c:pt>
                <c:pt idx="61">
                  <c:v>21.1833333333333</c:v>
                </c:pt>
                <c:pt idx="62">
                  <c:v>20.8416666666667</c:v>
                </c:pt>
                <c:pt idx="63">
                  <c:v>22.075</c:v>
                </c:pt>
                <c:pt idx="64">
                  <c:v>21.7416666666667</c:v>
                </c:pt>
                <c:pt idx="65">
                  <c:v>20.625</c:v>
                </c:pt>
                <c:pt idx="66">
                  <c:v>21.5416666666667</c:v>
                </c:pt>
                <c:pt idx="67">
                  <c:v>21.4583333333333</c:v>
                </c:pt>
                <c:pt idx="68">
                  <c:v>21.1833333333333</c:v>
                </c:pt>
                <c:pt idx="69">
                  <c:v>20.6416666666667</c:v>
                </c:pt>
                <c:pt idx="70">
                  <c:v>21.7416666666667</c:v>
                </c:pt>
                <c:pt idx="71">
                  <c:v>21.0416666666667</c:v>
                </c:pt>
                <c:pt idx="72">
                  <c:v>22.3666666666667</c:v>
                </c:pt>
                <c:pt idx="73">
                  <c:v>20.875</c:v>
                </c:pt>
                <c:pt idx="74">
                  <c:v>22.6083333333333</c:v>
                </c:pt>
                <c:pt idx="75">
                  <c:v>21.9</c:v>
                </c:pt>
                <c:pt idx="76">
                  <c:v>21.4833333333333</c:v>
                </c:pt>
                <c:pt idx="77">
                  <c:v>20.5666666666667</c:v>
                </c:pt>
                <c:pt idx="78">
                  <c:v>21.8416666666667</c:v>
                </c:pt>
                <c:pt idx="79">
                  <c:v>21.125</c:v>
                </c:pt>
                <c:pt idx="80">
                  <c:v>21.8666666666667</c:v>
                </c:pt>
                <c:pt idx="81">
                  <c:v>21.225</c:v>
                </c:pt>
                <c:pt idx="82">
                  <c:v>21.025</c:v>
                </c:pt>
                <c:pt idx="83">
                  <c:v>20.8833333333333</c:v>
                </c:pt>
                <c:pt idx="84">
                  <c:v>21.2666666666667</c:v>
                </c:pt>
                <c:pt idx="85">
                  <c:v>21.7583333333333</c:v>
                </c:pt>
                <c:pt idx="86">
                  <c:v>21.9333333333333</c:v>
                </c:pt>
                <c:pt idx="87">
                  <c:v>21.2666666666667</c:v>
                </c:pt>
                <c:pt idx="88">
                  <c:v>21.7166666666667</c:v>
                </c:pt>
                <c:pt idx="89">
                  <c:v>21.0833333333333</c:v>
                </c:pt>
                <c:pt idx="90">
                  <c:v>21.7833333333333</c:v>
                </c:pt>
                <c:pt idx="91">
                  <c:v>21.0333333333333</c:v>
                </c:pt>
                <c:pt idx="92">
                  <c:v>21.7916666666667</c:v>
                </c:pt>
                <c:pt idx="93">
                  <c:v>22.2083333333333</c:v>
                </c:pt>
                <c:pt idx="94">
                  <c:v>21.8666666666667</c:v>
                </c:pt>
                <c:pt idx="95">
                  <c:v>22.175</c:v>
                </c:pt>
                <c:pt idx="96">
                  <c:v>21.5</c:v>
                </c:pt>
                <c:pt idx="97">
                  <c:v>20.975</c:v>
                </c:pt>
                <c:pt idx="98">
                  <c:v>21.35</c:v>
                </c:pt>
                <c:pt idx="99">
                  <c:v>20.8666666666667</c:v>
                </c:pt>
                <c:pt idx="100">
                  <c:v>20.9333333333333</c:v>
                </c:pt>
                <c:pt idx="101">
                  <c:v>21.8833333333333</c:v>
                </c:pt>
                <c:pt idx="102">
                  <c:v>21.225</c:v>
                </c:pt>
                <c:pt idx="103">
                  <c:v>21.7416666666667</c:v>
                </c:pt>
                <c:pt idx="104">
                  <c:v>21.575</c:v>
                </c:pt>
                <c:pt idx="105">
                  <c:v>20.4666666666667</c:v>
                </c:pt>
                <c:pt idx="106">
                  <c:v>21.55</c:v>
                </c:pt>
                <c:pt idx="107">
                  <c:v>21.3333333333333</c:v>
                </c:pt>
                <c:pt idx="108">
                  <c:v>21.2583333333333</c:v>
                </c:pt>
                <c:pt idx="109">
                  <c:v>21</c:v>
                </c:pt>
                <c:pt idx="110">
                  <c:v>21.3333333333333</c:v>
                </c:pt>
                <c:pt idx="111">
                  <c:v>21.1583333333333</c:v>
                </c:pt>
                <c:pt idx="112">
                  <c:v>21.7583333333333</c:v>
                </c:pt>
                <c:pt idx="113">
                  <c:v>21.8833333333333</c:v>
                </c:pt>
                <c:pt idx="114">
                  <c:v>21.4083333333333</c:v>
                </c:pt>
                <c:pt idx="115">
                  <c:v>21.7083333333333</c:v>
                </c:pt>
                <c:pt idx="116">
                  <c:v>21.675</c:v>
                </c:pt>
                <c:pt idx="117">
                  <c:v>21.7166666666667</c:v>
                </c:pt>
                <c:pt idx="118">
                  <c:v>22.1333333333333</c:v>
                </c:pt>
                <c:pt idx="119">
                  <c:v>22.3083333333333</c:v>
                </c:pt>
                <c:pt idx="120">
                  <c:v>22.975</c:v>
                </c:pt>
                <c:pt idx="121">
                  <c:v>22.0333333333333</c:v>
                </c:pt>
                <c:pt idx="122">
                  <c:v>22.7083333333333</c:v>
                </c:pt>
                <c:pt idx="123">
                  <c:v>21.65</c:v>
                </c:pt>
                <c:pt idx="124">
                  <c:v>22.0583333333333</c:v>
                </c:pt>
                <c:pt idx="125">
                  <c:v>22.0083333333333</c:v>
                </c:pt>
                <c:pt idx="126">
                  <c:v>22.6166666666667</c:v>
                </c:pt>
                <c:pt idx="127">
                  <c:v>22.575</c:v>
                </c:pt>
                <c:pt idx="128">
                  <c:v>22.2333333333333</c:v>
                </c:pt>
                <c:pt idx="129">
                  <c:v>21.7916666666667</c:v>
                </c:pt>
                <c:pt idx="130">
                  <c:v>22.4083333333333</c:v>
                </c:pt>
                <c:pt idx="131">
                  <c:v>22.5916666666667</c:v>
                </c:pt>
                <c:pt idx="132">
                  <c:v>22.4083333333333</c:v>
                </c:pt>
                <c:pt idx="133">
                  <c:v>21.5333333333333</c:v>
                </c:pt>
                <c:pt idx="134">
                  <c:v>21.5</c:v>
                </c:pt>
                <c:pt idx="135">
                  <c:v>21.2916666666667</c:v>
                </c:pt>
              </c:numCache>
            </c:numRef>
          </c:val>
          <c:smooth val="1"/>
        </c:ser>
        <c:hiLowLines>
          <c:spPr>
            <a:ln w="0">
              <a:noFill/>
            </a:ln>
          </c:spPr>
        </c:hiLowLines>
        <c:marker val="0"/>
        <c:axId val="14272846"/>
        <c:axId val="26803176"/>
      </c:lineChart>
      <c:catAx>
        <c:axId val="14272846"/>
        <c:scaling>
          <c:orientation val="minMax"/>
        </c:scaling>
        <c:delete val="0"/>
        <c:axPos val="b"/>
        <c:numFmt formatCode="General" sourceLinked="0"/>
        <c:majorTickMark val="out"/>
        <c:minorTickMark val="none"/>
        <c:tickLblPos val="nextTo"/>
        <c:spPr>
          <a:ln w="0">
            <a:solidFill>
              <a:srgbClr val="b3b3b3"/>
            </a:solidFill>
          </a:ln>
        </c:spPr>
        <c:txPr>
          <a:bodyPr/>
          <a:lstStyle/>
          <a:p>
            <a:pPr>
              <a:defRPr b="0" sz="1000" spc="-1" strike="noStrike">
                <a:solidFill>
                  <a:srgbClr val="000000"/>
                </a:solidFill>
                <a:latin typeface="Arial"/>
              </a:defRPr>
            </a:pPr>
          </a:p>
        </c:txPr>
        <c:crossAx val="26803176"/>
        <c:crosses val="autoZero"/>
        <c:auto val="1"/>
        <c:lblAlgn val="ctr"/>
        <c:lblOffset val="100"/>
        <c:noMultiLvlLbl val="0"/>
      </c:catAx>
      <c:valAx>
        <c:axId val="26803176"/>
        <c:scaling>
          <c:orientation val="minMax"/>
          <c:max val="23.75"/>
          <c:min val="20.25"/>
        </c:scaling>
        <c:delete val="0"/>
        <c:axPos val="l"/>
        <c:majorGridlines>
          <c:spPr>
            <a:ln w="0">
              <a:solidFill>
                <a:srgbClr val="b3b3b3"/>
              </a:solidFill>
            </a:ln>
          </c:spPr>
        </c:majorGridlines>
        <c:numFmt formatCode="0.0" sourceLinked="0"/>
        <c:majorTickMark val="out"/>
        <c:minorTickMark val="none"/>
        <c:tickLblPos val="nextTo"/>
        <c:spPr>
          <a:ln w="0">
            <a:solidFill>
              <a:srgbClr val="b3b3b3"/>
            </a:solidFill>
          </a:ln>
        </c:spPr>
        <c:txPr>
          <a:bodyPr/>
          <a:lstStyle/>
          <a:p>
            <a:pPr>
              <a:defRPr b="0" sz="1000" spc="-1" strike="noStrike">
                <a:solidFill>
                  <a:srgbClr val="000000"/>
                </a:solidFill>
                <a:latin typeface="Arial"/>
              </a:defRPr>
            </a:pPr>
          </a:p>
        </c:txPr>
        <c:crossAx val="14272846"/>
        <c:crosses val="autoZero"/>
        <c:crossBetween val="midCat"/>
      </c:valAx>
      <c:spPr>
        <a:noFill/>
        <a:ln w="0">
          <a:solidFill>
            <a:srgbClr val="b3b3b3"/>
          </a:solidFill>
        </a:ln>
      </c:spPr>
    </c:plotArea>
    <c:plotVisOnly val="1"/>
    <c:dispBlanksAs val="gap"/>
  </c:chart>
  <c:spPr>
    <a:solidFill>
      <a:srgbClr val="ffffff"/>
    </a:solidFill>
    <a:ln w="0">
      <a:noFill/>
    </a:ln>
  </c:spPr>
  <c:userShapes r:id="rId1"/>
</c:chartSpace>
</file>

<file path=xl/charts/chart72.xml><?xml version="1.0" encoding="utf-8"?>
<c:chartSpace xmlns:c="http://schemas.openxmlformats.org/drawingml/2006/chart" xmlns:a="http://schemas.openxmlformats.org/drawingml/2006/main" xmlns:r="http://schemas.openxmlformats.org/officeDocument/2006/relationships">
  <c:lang val="en-US"/>
  <c:roundedCorners val="0"/>
  <c:chart>
    <c:autoTitleDeleted val="1"/>
    <c:plotArea>
      <c:lineChart>
        <c:grouping val="standard"/>
        <c:varyColors val="0"/>
        <c:ser>
          <c:idx val="0"/>
          <c:order val="0"/>
          <c:spPr>
            <a:solidFill>
              <a:srgbClr val="ff0000"/>
            </a:solidFill>
            <a:ln w="28800">
              <a:solidFill>
                <a:srgbClr val="ff0000"/>
              </a:solidFill>
              <a:round/>
            </a:ln>
          </c:spPr>
          <c:marker>
            <c:symbol val="none"/>
          </c:marker>
          <c:dLbls>
            <c:txPr>
              <a:bodyPr wrap="none"/>
              <a:lstStyle/>
              <a:p>
                <a:pPr>
                  <a:defRPr b="0" sz="1000" spc="-1" strike="noStrike">
                    <a:solidFill>
                      <a:srgbClr val="000000"/>
                    </a:solidFill>
                    <a:latin typeface="Arial"/>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trendline>
            <c:spPr>
              <a:ln w="0">
                <a:solidFill>
                  <a:srgbClr val="ff0000"/>
                </a:solidFill>
              </a:ln>
            </c:spPr>
            <c:trendlineType val="linear"/>
            <c:forward val="0"/>
            <c:backward val="0"/>
            <c:dispRSqr val="0"/>
            <c:dispEq val="0"/>
          </c:trendline>
          <c:val>
            <c:numRef>
              <c:f>Sheet3!$BO$585:$BO$725</c:f>
              <c:numCache>
                <c:formatCode>General</c:formatCode>
                <c:ptCount val="141"/>
                <c:pt idx="0">
                  <c:v>23.0333333333333</c:v>
                </c:pt>
                <c:pt idx="1">
                  <c:v>22.9583333333333</c:v>
                </c:pt>
                <c:pt idx="2">
                  <c:v>22.7</c:v>
                </c:pt>
                <c:pt idx="3">
                  <c:v>22.4680555555556</c:v>
                </c:pt>
                <c:pt idx="4">
                  <c:v>22.45</c:v>
                </c:pt>
                <c:pt idx="5">
                  <c:v>22.0083333333333</c:v>
                </c:pt>
                <c:pt idx="6">
                  <c:v>21.6583333333333</c:v>
                </c:pt>
                <c:pt idx="7">
                  <c:v>21.275</c:v>
                </c:pt>
                <c:pt idx="8">
                  <c:v>21.6666666666667</c:v>
                </c:pt>
                <c:pt idx="9">
                  <c:v>21.7597222222222</c:v>
                </c:pt>
                <c:pt idx="10">
                  <c:v>21.7</c:v>
                </c:pt>
                <c:pt idx="11">
                  <c:v>21.775</c:v>
                </c:pt>
                <c:pt idx="12">
                  <c:v>21.5083333333333</c:v>
                </c:pt>
                <c:pt idx="13">
                  <c:v>21.9416666666667</c:v>
                </c:pt>
                <c:pt idx="14">
                  <c:v>21.3666666666667</c:v>
                </c:pt>
                <c:pt idx="15">
                  <c:v>20.8</c:v>
                </c:pt>
                <c:pt idx="16">
                  <c:v>21.7</c:v>
                </c:pt>
                <c:pt idx="17">
                  <c:v>21.9166666666667</c:v>
                </c:pt>
                <c:pt idx="18">
                  <c:v>20.7166666666667</c:v>
                </c:pt>
                <c:pt idx="19">
                  <c:v>21.3</c:v>
                </c:pt>
                <c:pt idx="20">
                  <c:v>20.675</c:v>
                </c:pt>
                <c:pt idx="21">
                  <c:v>21.6916666666667</c:v>
                </c:pt>
                <c:pt idx="22">
                  <c:v>21.3</c:v>
                </c:pt>
                <c:pt idx="23">
                  <c:v>21.8916666666667</c:v>
                </c:pt>
                <c:pt idx="24">
                  <c:v>20.3666666666667</c:v>
                </c:pt>
                <c:pt idx="25">
                  <c:v>21.35</c:v>
                </c:pt>
                <c:pt idx="26">
                  <c:v>21.4</c:v>
                </c:pt>
                <c:pt idx="27">
                  <c:v>21.6916666666667</c:v>
                </c:pt>
                <c:pt idx="28">
                  <c:v>21.2583333333333</c:v>
                </c:pt>
                <c:pt idx="29">
                  <c:v>23.0583333333333</c:v>
                </c:pt>
                <c:pt idx="30">
                  <c:v>21.2416666666667</c:v>
                </c:pt>
                <c:pt idx="31">
                  <c:v>20.7333333333333</c:v>
                </c:pt>
                <c:pt idx="32">
                  <c:v>20.5333333333333</c:v>
                </c:pt>
                <c:pt idx="33">
                  <c:v>21.7916666666667</c:v>
                </c:pt>
                <c:pt idx="34">
                  <c:v>22.5166666666667</c:v>
                </c:pt>
                <c:pt idx="35">
                  <c:v>21.05</c:v>
                </c:pt>
                <c:pt idx="36">
                  <c:v>22.1416666666667</c:v>
                </c:pt>
                <c:pt idx="37">
                  <c:v>21.125</c:v>
                </c:pt>
                <c:pt idx="38">
                  <c:v>21.1166666666667</c:v>
                </c:pt>
                <c:pt idx="39">
                  <c:v>19.8083333333333</c:v>
                </c:pt>
                <c:pt idx="40">
                  <c:v>20.7333333333333</c:v>
                </c:pt>
                <c:pt idx="41">
                  <c:v>21.25</c:v>
                </c:pt>
                <c:pt idx="42">
                  <c:v>21.3666666666667</c:v>
                </c:pt>
                <c:pt idx="43">
                  <c:v>21.6083333333333</c:v>
                </c:pt>
                <c:pt idx="44">
                  <c:v>20.7833333333333</c:v>
                </c:pt>
                <c:pt idx="45">
                  <c:v>22.3833333333333</c:v>
                </c:pt>
                <c:pt idx="46">
                  <c:v>20.6416666666667</c:v>
                </c:pt>
                <c:pt idx="47">
                  <c:v>20.625</c:v>
                </c:pt>
                <c:pt idx="48">
                  <c:v>20.8666666666667</c:v>
                </c:pt>
                <c:pt idx="49">
                  <c:v>22.15</c:v>
                </c:pt>
                <c:pt idx="50">
                  <c:v>21.5333333333333</c:v>
                </c:pt>
                <c:pt idx="51">
                  <c:v>21.5166666666667</c:v>
                </c:pt>
                <c:pt idx="52">
                  <c:v>21.5833333333333</c:v>
                </c:pt>
                <c:pt idx="53">
                  <c:v>22.3</c:v>
                </c:pt>
                <c:pt idx="54">
                  <c:v>22.325</c:v>
                </c:pt>
                <c:pt idx="55">
                  <c:v>22.7416666666667</c:v>
                </c:pt>
                <c:pt idx="56">
                  <c:v>21.95</c:v>
                </c:pt>
                <c:pt idx="57">
                  <c:v>22.5666666666667</c:v>
                </c:pt>
                <c:pt idx="58">
                  <c:v>21.4166666666667</c:v>
                </c:pt>
                <c:pt idx="59">
                  <c:v>22.0666666666667</c:v>
                </c:pt>
                <c:pt idx="60">
                  <c:v>21.7666666666667</c:v>
                </c:pt>
                <c:pt idx="61">
                  <c:v>21.3166666666667</c:v>
                </c:pt>
                <c:pt idx="62">
                  <c:v>22.1</c:v>
                </c:pt>
                <c:pt idx="63">
                  <c:v>21.5833333333333</c:v>
                </c:pt>
                <c:pt idx="64">
                  <c:v>21.2166666666667</c:v>
                </c:pt>
                <c:pt idx="65">
                  <c:v>22.3583333333333</c:v>
                </c:pt>
                <c:pt idx="66">
                  <c:v>21.9333333333333</c:v>
                </c:pt>
                <c:pt idx="67">
                  <c:v>20.825</c:v>
                </c:pt>
                <c:pt idx="68">
                  <c:v>20.7583333333333</c:v>
                </c:pt>
                <c:pt idx="69">
                  <c:v>20.575</c:v>
                </c:pt>
                <c:pt idx="70">
                  <c:v>20.05</c:v>
                </c:pt>
                <c:pt idx="71">
                  <c:v>19.6166666666667</c:v>
                </c:pt>
                <c:pt idx="72">
                  <c:v>21.2416666666667</c:v>
                </c:pt>
                <c:pt idx="73">
                  <c:v>19.95</c:v>
                </c:pt>
                <c:pt idx="74">
                  <c:v>21.5333333333333</c:v>
                </c:pt>
                <c:pt idx="75">
                  <c:v>19.775</c:v>
                </c:pt>
                <c:pt idx="76">
                  <c:v>21.475</c:v>
                </c:pt>
                <c:pt idx="77">
                  <c:v>20.7666666666667</c:v>
                </c:pt>
                <c:pt idx="78">
                  <c:v>20.5333333333333</c:v>
                </c:pt>
                <c:pt idx="79">
                  <c:v>19.7916666666667</c:v>
                </c:pt>
                <c:pt idx="80">
                  <c:v>21.5833333333333</c:v>
                </c:pt>
                <c:pt idx="81">
                  <c:v>20.2916666666667</c:v>
                </c:pt>
                <c:pt idx="82">
                  <c:v>21.5666666666667</c:v>
                </c:pt>
                <c:pt idx="83">
                  <c:v>20.4333333333333</c:v>
                </c:pt>
                <c:pt idx="84">
                  <c:v>20.375</c:v>
                </c:pt>
                <c:pt idx="85">
                  <c:v>20.5416666666667</c:v>
                </c:pt>
                <c:pt idx="86">
                  <c:v>20.7416666666667</c:v>
                </c:pt>
                <c:pt idx="87">
                  <c:v>21.7</c:v>
                </c:pt>
                <c:pt idx="88">
                  <c:v>21.2333333333333</c:v>
                </c:pt>
                <c:pt idx="89">
                  <c:v>20.0833333333333</c:v>
                </c:pt>
                <c:pt idx="90">
                  <c:v>21.075</c:v>
                </c:pt>
                <c:pt idx="91">
                  <c:v>20.8</c:v>
                </c:pt>
                <c:pt idx="92">
                  <c:v>21.4666666666667</c:v>
                </c:pt>
                <c:pt idx="93">
                  <c:v>20.525</c:v>
                </c:pt>
                <c:pt idx="94">
                  <c:v>21.2833333333333</c:v>
                </c:pt>
                <c:pt idx="95">
                  <c:v>21.8666666666667</c:v>
                </c:pt>
                <c:pt idx="96">
                  <c:v>21.4833333333333</c:v>
                </c:pt>
                <c:pt idx="97">
                  <c:v>22.175</c:v>
                </c:pt>
                <c:pt idx="98">
                  <c:v>21.0083333333333</c:v>
                </c:pt>
                <c:pt idx="99">
                  <c:v>20.4166666666667</c:v>
                </c:pt>
                <c:pt idx="100">
                  <c:v>20.8833333333333</c:v>
                </c:pt>
                <c:pt idx="101">
                  <c:v>20.4333333333333</c:v>
                </c:pt>
                <c:pt idx="102">
                  <c:v>20.8666666666667</c:v>
                </c:pt>
                <c:pt idx="103">
                  <c:v>21.5916666666667</c:v>
                </c:pt>
                <c:pt idx="104">
                  <c:v>20.675</c:v>
                </c:pt>
                <c:pt idx="105">
                  <c:v>21.5583333333333</c:v>
                </c:pt>
                <c:pt idx="106">
                  <c:v>21.4166666666667</c:v>
                </c:pt>
                <c:pt idx="107">
                  <c:v>19.6666666666667</c:v>
                </c:pt>
                <c:pt idx="108">
                  <c:v>21.2583333333333</c:v>
                </c:pt>
                <c:pt idx="109">
                  <c:v>21.325</c:v>
                </c:pt>
                <c:pt idx="110">
                  <c:v>20.5833333333333</c:v>
                </c:pt>
                <c:pt idx="111">
                  <c:v>20.5333333333333</c:v>
                </c:pt>
                <c:pt idx="112">
                  <c:v>21</c:v>
                </c:pt>
                <c:pt idx="113">
                  <c:v>21.075</c:v>
                </c:pt>
                <c:pt idx="114">
                  <c:v>21.4333333333333</c:v>
                </c:pt>
                <c:pt idx="115">
                  <c:v>21.3583333333333</c:v>
                </c:pt>
                <c:pt idx="116">
                  <c:v>21.1833333333333</c:v>
                </c:pt>
                <c:pt idx="117">
                  <c:v>21.675</c:v>
                </c:pt>
                <c:pt idx="118">
                  <c:v>21.0416666666667</c:v>
                </c:pt>
                <c:pt idx="119">
                  <c:v>21.375</c:v>
                </c:pt>
                <c:pt idx="120">
                  <c:v>21.6666666666667</c:v>
                </c:pt>
                <c:pt idx="121">
                  <c:v>21.75</c:v>
                </c:pt>
                <c:pt idx="122">
                  <c:v>22.4833333333333</c:v>
                </c:pt>
                <c:pt idx="123">
                  <c:v>21.3333333333333</c:v>
                </c:pt>
                <c:pt idx="124">
                  <c:v>22.2333333333333</c:v>
                </c:pt>
                <c:pt idx="125">
                  <c:v>21.0916666666667</c:v>
                </c:pt>
                <c:pt idx="126">
                  <c:v>21.2333333333333</c:v>
                </c:pt>
                <c:pt idx="127">
                  <c:v>21.7833333333333</c:v>
                </c:pt>
                <c:pt idx="128">
                  <c:v>22.225</c:v>
                </c:pt>
                <c:pt idx="129">
                  <c:v>22.1833333333333</c:v>
                </c:pt>
                <c:pt idx="130">
                  <c:v>21.8083333333333</c:v>
                </c:pt>
                <c:pt idx="131">
                  <c:v>21.45</c:v>
                </c:pt>
                <c:pt idx="132">
                  <c:v>22.0416666666667</c:v>
                </c:pt>
                <c:pt idx="133">
                  <c:v>22.475</c:v>
                </c:pt>
                <c:pt idx="134">
                  <c:v>22.5916666666667</c:v>
                </c:pt>
                <c:pt idx="135">
                  <c:v>21.3166666666667</c:v>
                </c:pt>
                <c:pt idx="136">
                  <c:v>21.2</c:v>
                </c:pt>
                <c:pt idx="137">
                  <c:v>20.5</c:v>
                </c:pt>
              </c:numCache>
            </c:numRef>
          </c:val>
          <c:smooth val="1"/>
        </c:ser>
        <c:hiLowLines>
          <c:spPr>
            <a:ln w="0">
              <a:noFill/>
            </a:ln>
          </c:spPr>
        </c:hiLowLines>
        <c:marker val="0"/>
        <c:axId val="40343979"/>
        <c:axId val="48102640"/>
      </c:lineChart>
      <c:catAx>
        <c:axId val="40343979"/>
        <c:scaling>
          <c:orientation val="minMax"/>
        </c:scaling>
        <c:delete val="0"/>
        <c:axPos val="b"/>
        <c:numFmt formatCode="General" sourceLinked="0"/>
        <c:majorTickMark val="out"/>
        <c:minorTickMark val="none"/>
        <c:tickLblPos val="nextTo"/>
        <c:spPr>
          <a:ln w="0">
            <a:solidFill>
              <a:srgbClr val="b3b3b3"/>
            </a:solidFill>
          </a:ln>
        </c:spPr>
        <c:txPr>
          <a:bodyPr/>
          <a:lstStyle/>
          <a:p>
            <a:pPr>
              <a:defRPr b="0" sz="1000" spc="-1" strike="noStrike">
                <a:solidFill>
                  <a:srgbClr val="000000"/>
                </a:solidFill>
                <a:latin typeface="Arial"/>
              </a:defRPr>
            </a:pPr>
          </a:p>
        </c:txPr>
        <c:crossAx val="48102640"/>
        <c:crosses val="autoZero"/>
        <c:auto val="1"/>
        <c:lblAlgn val="ctr"/>
        <c:lblOffset val="100"/>
        <c:noMultiLvlLbl val="0"/>
      </c:catAx>
      <c:valAx>
        <c:axId val="48102640"/>
        <c:scaling>
          <c:orientation val="minMax"/>
          <c:max val="23"/>
          <c:min val="19.5"/>
        </c:scaling>
        <c:delete val="0"/>
        <c:axPos val="l"/>
        <c:majorGridlines>
          <c:spPr>
            <a:ln w="0">
              <a:solidFill>
                <a:srgbClr val="b3b3b3"/>
              </a:solidFill>
            </a:ln>
          </c:spPr>
        </c:majorGridlines>
        <c:numFmt formatCode="0.0" sourceLinked="0"/>
        <c:majorTickMark val="out"/>
        <c:minorTickMark val="none"/>
        <c:tickLblPos val="nextTo"/>
        <c:spPr>
          <a:ln w="0">
            <a:solidFill>
              <a:srgbClr val="b3b3b3"/>
            </a:solidFill>
          </a:ln>
        </c:spPr>
        <c:txPr>
          <a:bodyPr/>
          <a:lstStyle/>
          <a:p>
            <a:pPr>
              <a:defRPr b="0" sz="1000" spc="-1" strike="noStrike">
                <a:solidFill>
                  <a:srgbClr val="000000"/>
                </a:solidFill>
                <a:latin typeface="Arial"/>
              </a:defRPr>
            </a:pPr>
          </a:p>
        </c:txPr>
        <c:crossAx val="40343979"/>
        <c:crosses val="autoZero"/>
        <c:crossBetween val="midCat"/>
      </c:valAx>
      <c:spPr>
        <a:noFill/>
        <a:ln w="0">
          <a:solidFill>
            <a:srgbClr val="b3b3b3"/>
          </a:solidFill>
        </a:ln>
      </c:spPr>
    </c:plotArea>
    <c:plotVisOnly val="1"/>
    <c:dispBlanksAs val="gap"/>
  </c:chart>
  <c:spPr>
    <a:solidFill>
      <a:srgbClr val="ffffff"/>
    </a:solidFill>
    <a:ln w="0">
      <a:noFill/>
    </a:ln>
  </c:spPr>
</c:chartSpace>
</file>

<file path=xl/charts/chart73.xml><?xml version="1.0" encoding="utf-8"?>
<c:chartSpace xmlns:c="http://schemas.openxmlformats.org/drawingml/2006/chart" xmlns:a="http://schemas.openxmlformats.org/drawingml/2006/main" xmlns:r="http://schemas.openxmlformats.org/officeDocument/2006/relationships">
  <c:lang val="en-US"/>
  <c:roundedCorners val="0"/>
  <c:chart>
    <c:autoTitleDeleted val="1"/>
    <c:plotArea>
      <c:lineChart>
        <c:grouping val="standard"/>
        <c:varyColors val="0"/>
        <c:ser>
          <c:idx val="0"/>
          <c:order val="0"/>
          <c:spPr>
            <a:solidFill>
              <a:srgbClr val="ff0000"/>
            </a:solidFill>
            <a:ln w="28800">
              <a:solidFill>
                <a:srgbClr val="ff0000"/>
              </a:solidFill>
              <a:round/>
            </a:ln>
          </c:spPr>
          <c:marker>
            <c:symbol val="none"/>
          </c:marker>
          <c:dLbls>
            <c:txPr>
              <a:bodyPr wrap="none"/>
              <a:lstStyle/>
              <a:p>
                <a:pPr>
                  <a:defRPr b="0" sz="1000" spc="-1" strike="noStrike">
                    <a:solidFill>
                      <a:srgbClr val="000000"/>
                    </a:solidFill>
                    <a:latin typeface="Arial"/>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trendline>
            <c:spPr>
              <a:ln w="36720">
                <a:solidFill>
                  <a:srgbClr val="ff0000"/>
                </a:solidFill>
                <a:round/>
              </a:ln>
            </c:spPr>
            <c:trendlineType val="linear"/>
            <c:forward val="0"/>
            <c:backward val="0"/>
            <c:dispRSqr val="0"/>
            <c:dispEq val="0"/>
          </c:trendline>
          <c:val>
            <c:numRef>
              <c:f>Sheet3!$CO$614:$CO$725</c:f>
              <c:numCache>
                <c:formatCode>General</c:formatCode>
                <c:ptCount val="112"/>
                <c:pt idx="0">
                  <c:v>19.7333333333333</c:v>
                </c:pt>
                <c:pt idx="1">
                  <c:v>18.5333333333333</c:v>
                </c:pt>
                <c:pt idx="2">
                  <c:v>17.9666666666667</c:v>
                </c:pt>
                <c:pt idx="3">
                  <c:v>17.7583333333333</c:v>
                </c:pt>
                <c:pt idx="4">
                  <c:v>18.3416666666667</c:v>
                </c:pt>
                <c:pt idx="5">
                  <c:v>18.8916666666667</c:v>
                </c:pt>
                <c:pt idx="6">
                  <c:v>18.225</c:v>
                </c:pt>
                <c:pt idx="7">
                  <c:v>19.3166666666667</c:v>
                </c:pt>
                <c:pt idx="8">
                  <c:v>18.65</c:v>
                </c:pt>
                <c:pt idx="9">
                  <c:v>17.8166666666667</c:v>
                </c:pt>
                <c:pt idx="10">
                  <c:v>17.6333333333333</c:v>
                </c:pt>
                <c:pt idx="11">
                  <c:v>17.9083333333333</c:v>
                </c:pt>
                <c:pt idx="12">
                  <c:v>18.5583333333333</c:v>
                </c:pt>
                <c:pt idx="13">
                  <c:v>18.2333333333333</c:v>
                </c:pt>
                <c:pt idx="14">
                  <c:v>18.5916666666667</c:v>
                </c:pt>
                <c:pt idx="15">
                  <c:v>17.7583333333333</c:v>
                </c:pt>
                <c:pt idx="16">
                  <c:v>18.8083333333333</c:v>
                </c:pt>
                <c:pt idx="17">
                  <c:v>18.1166666666667</c:v>
                </c:pt>
                <c:pt idx="18">
                  <c:v>18.1416666666667</c:v>
                </c:pt>
                <c:pt idx="19">
                  <c:v>18.1916666666667</c:v>
                </c:pt>
                <c:pt idx="20">
                  <c:v>19.0583333333333</c:v>
                </c:pt>
                <c:pt idx="21">
                  <c:v>18.45</c:v>
                </c:pt>
                <c:pt idx="22">
                  <c:v>18.9666666666667</c:v>
                </c:pt>
                <c:pt idx="23">
                  <c:v>18.9166666666667</c:v>
                </c:pt>
                <c:pt idx="24">
                  <c:v>18.95</c:v>
                </c:pt>
                <c:pt idx="25">
                  <c:v>18.9583333333333</c:v>
                </c:pt>
                <c:pt idx="26">
                  <c:v>18.9583333333333</c:v>
                </c:pt>
                <c:pt idx="27">
                  <c:v>18.8666666666667</c:v>
                </c:pt>
                <c:pt idx="28">
                  <c:v>18.9833333333333</c:v>
                </c:pt>
                <c:pt idx="29">
                  <c:v>18.4083333333333</c:v>
                </c:pt>
                <c:pt idx="30">
                  <c:v>19.0666666666667</c:v>
                </c:pt>
                <c:pt idx="31">
                  <c:v>18.8416666666667</c:v>
                </c:pt>
                <c:pt idx="32">
                  <c:v>18.6</c:v>
                </c:pt>
                <c:pt idx="33">
                  <c:v>19.4583333333333</c:v>
                </c:pt>
                <c:pt idx="34">
                  <c:v>18.925</c:v>
                </c:pt>
                <c:pt idx="35">
                  <c:v>18.3333333333333</c:v>
                </c:pt>
                <c:pt idx="36">
                  <c:v>19.325</c:v>
                </c:pt>
                <c:pt idx="37">
                  <c:v>19.4333333333333</c:v>
                </c:pt>
                <c:pt idx="38">
                  <c:v>18.6666666666667</c:v>
                </c:pt>
                <c:pt idx="39">
                  <c:v>19.3333333333333</c:v>
                </c:pt>
                <c:pt idx="40">
                  <c:v>18.8916666666667</c:v>
                </c:pt>
                <c:pt idx="41">
                  <c:v>18.925</c:v>
                </c:pt>
                <c:pt idx="42">
                  <c:v>18.8166666666667</c:v>
                </c:pt>
                <c:pt idx="43">
                  <c:v>19.4</c:v>
                </c:pt>
                <c:pt idx="44">
                  <c:v>19.1083333333333</c:v>
                </c:pt>
                <c:pt idx="45">
                  <c:v>20.0083333333333</c:v>
                </c:pt>
                <c:pt idx="46">
                  <c:v>19.5</c:v>
                </c:pt>
                <c:pt idx="47">
                  <c:v>20.7083333333333</c:v>
                </c:pt>
                <c:pt idx="48">
                  <c:v>20.025</c:v>
                </c:pt>
                <c:pt idx="49">
                  <c:v>17.5416666666667</c:v>
                </c:pt>
                <c:pt idx="50">
                  <c:v>19.2333333333333</c:v>
                </c:pt>
                <c:pt idx="51">
                  <c:v>19.9166666666667</c:v>
                </c:pt>
                <c:pt idx="52">
                  <c:v>19.5333333333333</c:v>
                </c:pt>
                <c:pt idx="53">
                  <c:v>19.4916666666667</c:v>
                </c:pt>
                <c:pt idx="54">
                  <c:v>18.0166666666667</c:v>
                </c:pt>
                <c:pt idx="55">
                  <c:v>17.5333333333333</c:v>
                </c:pt>
                <c:pt idx="56">
                  <c:v>17.275</c:v>
                </c:pt>
                <c:pt idx="57">
                  <c:v>17.4666666666667</c:v>
                </c:pt>
                <c:pt idx="58">
                  <c:v>17.7416666666667</c:v>
                </c:pt>
                <c:pt idx="59">
                  <c:v>18.1833333333333</c:v>
                </c:pt>
                <c:pt idx="60">
                  <c:v>17.7583333333333</c:v>
                </c:pt>
                <c:pt idx="61">
                  <c:v>17.9416666666667</c:v>
                </c:pt>
                <c:pt idx="62">
                  <c:v>17.3166666666667</c:v>
                </c:pt>
                <c:pt idx="63">
                  <c:v>17.85</c:v>
                </c:pt>
                <c:pt idx="64">
                  <c:v>17.175</c:v>
                </c:pt>
                <c:pt idx="65">
                  <c:v>17.775</c:v>
                </c:pt>
                <c:pt idx="66">
                  <c:v>18.5666666666667</c:v>
                </c:pt>
                <c:pt idx="67">
                  <c:v>18.1916666666667</c:v>
                </c:pt>
                <c:pt idx="68">
                  <c:v>18.3</c:v>
                </c:pt>
                <c:pt idx="69">
                  <c:v>17.9833333333333</c:v>
                </c:pt>
                <c:pt idx="70">
                  <c:v>17.8333333333333</c:v>
                </c:pt>
                <c:pt idx="71">
                  <c:v>17.8416666666667</c:v>
                </c:pt>
                <c:pt idx="72">
                  <c:v>17.6416666666667</c:v>
                </c:pt>
                <c:pt idx="73">
                  <c:v>17.825</c:v>
                </c:pt>
                <c:pt idx="74">
                  <c:v>18.4</c:v>
                </c:pt>
                <c:pt idx="75">
                  <c:v>17.9333333333333</c:v>
                </c:pt>
                <c:pt idx="76">
                  <c:v>18.1666666666667</c:v>
                </c:pt>
                <c:pt idx="77">
                  <c:v>18.025</c:v>
                </c:pt>
                <c:pt idx="78">
                  <c:v>17.35</c:v>
                </c:pt>
                <c:pt idx="79">
                  <c:v>18.5416666666667</c:v>
                </c:pt>
                <c:pt idx="80">
                  <c:v>18.5</c:v>
                </c:pt>
                <c:pt idx="81">
                  <c:v>17.725</c:v>
                </c:pt>
                <c:pt idx="82">
                  <c:v>17.825</c:v>
                </c:pt>
                <c:pt idx="83">
                  <c:v>18.0833333333333</c:v>
                </c:pt>
                <c:pt idx="84">
                  <c:v>18.1666666666667</c:v>
                </c:pt>
                <c:pt idx="85">
                  <c:v>18.1666666666667</c:v>
                </c:pt>
                <c:pt idx="86">
                  <c:v>18.65</c:v>
                </c:pt>
                <c:pt idx="87">
                  <c:v>18.3916666666667</c:v>
                </c:pt>
                <c:pt idx="88">
                  <c:v>18.25</c:v>
                </c:pt>
                <c:pt idx="89">
                  <c:v>17.8583333333333</c:v>
                </c:pt>
                <c:pt idx="90">
                  <c:v>18.4666666666667</c:v>
                </c:pt>
                <c:pt idx="91">
                  <c:v>18.825</c:v>
                </c:pt>
                <c:pt idx="92">
                  <c:v>18.1916666666667</c:v>
                </c:pt>
                <c:pt idx="93">
                  <c:v>19.0583333333333</c:v>
                </c:pt>
                <c:pt idx="94">
                  <c:v>18.2083333333333</c:v>
                </c:pt>
                <c:pt idx="95">
                  <c:v>18.9166666666667</c:v>
                </c:pt>
                <c:pt idx="96">
                  <c:v>18.2416666666667</c:v>
                </c:pt>
                <c:pt idx="97">
                  <c:v>18.0666666666667</c:v>
                </c:pt>
                <c:pt idx="98">
                  <c:v>18.65</c:v>
                </c:pt>
                <c:pt idx="99">
                  <c:v>19.2666666666667</c:v>
                </c:pt>
                <c:pt idx="100">
                  <c:v>18.8916666666667</c:v>
                </c:pt>
                <c:pt idx="101">
                  <c:v>18.4583333333333</c:v>
                </c:pt>
                <c:pt idx="102">
                  <c:v>18.2583333333333</c:v>
                </c:pt>
                <c:pt idx="103">
                  <c:v>19.125</c:v>
                </c:pt>
                <c:pt idx="104">
                  <c:v>18.9416666666667</c:v>
                </c:pt>
                <c:pt idx="105">
                  <c:v>18.7916666666667</c:v>
                </c:pt>
                <c:pt idx="106">
                  <c:v>18.1666666666667</c:v>
                </c:pt>
                <c:pt idx="107">
                  <c:v>18.125</c:v>
                </c:pt>
                <c:pt idx="108">
                  <c:v>17.925</c:v>
                </c:pt>
              </c:numCache>
            </c:numRef>
          </c:val>
          <c:smooth val="1"/>
        </c:ser>
        <c:hiLowLines>
          <c:spPr>
            <a:ln w="0">
              <a:noFill/>
            </a:ln>
          </c:spPr>
        </c:hiLowLines>
        <c:marker val="0"/>
        <c:axId val="86104555"/>
        <c:axId val="88005599"/>
      </c:lineChart>
      <c:catAx>
        <c:axId val="86104555"/>
        <c:scaling>
          <c:orientation val="minMax"/>
        </c:scaling>
        <c:delete val="0"/>
        <c:axPos val="b"/>
        <c:numFmt formatCode="General" sourceLinked="0"/>
        <c:majorTickMark val="out"/>
        <c:minorTickMark val="none"/>
        <c:tickLblPos val="nextTo"/>
        <c:spPr>
          <a:ln w="0">
            <a:solidFill>
              <a:srgbClr val="b3b3b3"/>
            </a:solidFill>
          </a:ln>
        </c:spPr>
        <c:txPr>
          <a:bodyPr/>
          <a:lstStyle/>
          <a:p>
            <a:pPr>
              <a:defRPr b="0" sz="1000" spc="-1" strike="noStrike">
                <a:solidFill>
                  <a:srgbClr val="000000"/>
                </a:solidFill>
                <a:latin typeface="Arial"/>
              </a:defRPr>
            </a:pPr>
          </a:p>
        </c:txPr>
        <c:crossAx val="88005599"/>
        <c:crosses val="autoZero"/>
        <c:auto val="1"/>
        <c:lblAlgn val="ctr"/>
        <c:lblOffset val="100"/>
        <c:noMultiLvlLbl val="0"/>
      </c:catAx>
      <c:valAx>
        <c:axId val="88005599"/>
        <c:scaling>
          <c:orientation val="minMax"/>
          <c:max val="23"/>
          <c:min val="17.5"/>
        </c:scaling>
        <c:delete val="0"/>
        <c:axPos val="l"/>
        <c:majorGridlines>
          <c:spPr>
            <a:ln w="0">
              <a:solidFill>
                <a:srgbClr val="b3b3b3"/>
              </a:solidFill>
            </a:ln>
          </c:spPr>
        </c:majorGridlines>
        <c:numFmt formatCode="0.0" sourceLinked="0"/>
        <c:majorTickMark val="out"/>
        <c:minorTickMark val="none"/>
        <c:tickLblPos val="nextTo"/>
        <c:spPr>
          <a:ln w="0">
            <a:solidFill>
              <a:srgbClr val="b3b3b3"/>
            </a:solidFill>
          </a:ln>
        </c:spPr>
        <c:txPr>
          <a:bodyPr/>
          <a:lstStyle/>
          <a:p>
            <a:pPr>
              <a:defRPr b="0" sz="1000" spc="-1" strike="noStrike">
                <a:solidFill>
                  <a:srgbClr val="000000"/>
                </a:solidFill>
                <a:latin typeface="Arial"/>
              </a:defRPr>
            </a:pPr>
          </a:p>
        </c:txPr>
        <c:crossAx val="86104555"/>
        <c:crosses val="autoZero"/>
        <c:crossBetween val="midCat"/>
      </c:valAx>
      <c:spPr>
        <a:noFill/>
        <a:ln w="0">
          <a:solidFill>
            <a:srgbClr val="b3b3b3"/>
          </a:solidFill>
        </a:ln>
      </c:spPr>
    </c:plotArea>
    <c:plotVisOnly val="1"/>
    <c:dispBlanksAs val="gap"/>
  </c:chart>
  <c:spPr>
    <a:solidFill>
      <a:srgbClr val="ffffff"/>
    </a:solidFill>
    <a:ln w="0">
      <a:noFill/>
    </a:ln>
  </c:spPr>
</c:chartSpace>
</file>

<file path=xl/charts/chart74.xml><?xml version="1.0" encoding="utf-8"?>
<c:chartSpace xmlns:c="http://schemas.openxmlformats.org/drawingml/2006/chart" xmlns:a="http://schemas.openxmlformats.org/drawingml/2006/main" xmlns:r="http://schemas.openxmlformats.org/officeDocument/2006/relationships">
  <c:lang val="en-US"/>
  <c:roundedCorners val="0"/>
  <c:chart>
    <c:autoTitleDeleted val="1"/>
    <c:plotArea>
      <c:lineChart>
        <c:grouping val="standard"/>
        <c:varyColors val="0"/>
        <c:ser>
          <c:idx val="0"/>
          <c:order val="0"/>
          <c:spPr>
            <a:solidFill>
              <a:srgbClr val="ff0000"/>
            </a:solidFill>
            <a:ln w="28800">
              <a:solidFill>
                <a:srgbClr val="ff0000"/>
              </a:solidFill>
              <a:round/>
            </a:ln>
          </c:spPr>
          <c:marker>
            <c:symbol val="none"/>
          </c:marker>
          <c:dLbls>
            <c:txPr>
              <a:bodyPr wrap="none"/>
              <a:lstStyle/>
              <a:p>
                <a:pPr>
                  <a:defRPr b="0" sz="1000" spc="-1" strike="noStrike">
                    <a:solidFill>
                      <a:srgbClr val="000000"/>
                    </a:solidFill>
                    <a:latin typeface="Arial"/>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trendline>
            <c:spPr>
              <a:ln w="0">
                <a:solidFill>
                  <a:srgbClr val="ff0000"/>
                </a:solidFill>
              </a:ln>
            </c:spPr>
            <c:trendlineType val="linear"/>
            <c:forward val="0"/>
            <c:backward val="0"/>
            <c:dispRSqr val="0"/>
            <c:dispEq val="0"/>
          </c:trendline>
          <c:val>
            <c:numRef>
              <c:f>Sheet3!$DO$615:$DO$725</c:f>
              <c:numCache>
                <c:formatCode>General</c:formatCode>
                <c:ptCount val="111"/>
                <c:pt idx="0">
                  <c:v>22.3916666666667</c:v>
                </c:pt>
                <c:pt idx="1">
                  <c:v>21.8166666666667</c:v>
                </c:pt>
                <c:pt idx="2">
                  <c:v>21.5083333333333</c:v>
                </c:pt>
                <c:pt idx="3">
                  <c:v>22.7833333333333</c:v>
                </c:pt>
                <c:pt idx="4">
                  <c:v>23.7833333333333</c:v>
                </c:pt>
                <c:pt idx="5">
                  <c:v>22.6666666666667</c:v>
                </c:pt>
                <c:pt idx="6">
                  <c:v>23.4583333333333</c:v>
                </c:pt>
                <c:pt idx="7">
                  <c:v>22.6</c:v>
                </c:pt>
                <c:pt idx="8">
                  <c:v>22.7916666666667</c:v>
                </c:pt>
                <c:pt idx="9">
                  <c:v>21.6083333333333</c:v>
                </c:pt>
                <c:pt idx="10">
                  <c:v>22.875</c:v>
                </c:pt>
                <c:pt idx="11">
                  <c:v>22.925</c:v>
                </c:pt>
                <c:pt idx="12">
                  <c:v>23.6166666666667</c:v>
                </c:pt>
                <c:pt idx="13">
                  <c:v>23.4166666666667</c:v>
                </c:pt>
                <c:pt idx="14">
                  <c:v>22.4</c:v>
                </c:pt>
                <c:pt idx="15">
                  <c:v>23.8583333333333</c:v>
                </c:pt>
                <c:pt idx="16">
                  <c:v>22.475</c:v>
                </c:pt>
                <c:pt idx="17">
                  <c:v>22.4666666666667</c:v>
                </c:pt>
                <c:pt idx="18">
                  <c:v>23.05</c:v>
                </c:pt>
                <c:pt idx="19">
                  <c:v>23.7666666666667</c:v>
                </c:pt>
                <c:pt idx="20">
                  <c:v>22.7666666666667</c:v>
                </c:pt>
                <c:pt idx="21">
                  <c:v>22.2416666666667</c:v>
                </c:pt>
                <c:pt idx="22">
                  <c:v>23.0833333333333</c:v>
                </c:pt>
                <c:pt idx="23">
                  <c:v>23.325</c:v>
                </c:pt>
                <c:pt idx="24">
                  <c:v>23.1666666666667</c:v>
                </c:pt>
                <c:pt idx="25">
                  <c:v>23.4833333333333</c:v>
                </c:pt>
                <c:pt idx="26">
                  <c:v>22.5583333333333</c:v>
                </c:pt>
                <c:pt idx="27">
                  <c:v>21.3833333333333</c:v>
                </c:pt>
                <c:pt idx="28">
                  <c:v>22.3583333333333</c:v>
                </c:pt>
                <c:pt idx="29">
                  <c:v>23.0583333333333</c:v>
                </c:pt>
                <c:pt idx="30">
                  <c:v>22.0666666666667</c:v>
                </c:pt>
                <c:pt idx="31">
                  <c:v>21.825</c:v>
                </c:pt>
                <c:pt idx="32">
                  <c:v>22.4666666666667</c:v>
                </c:pt>
                <c:pt idx="33">
                  <c:v>22.1</c:v>
                </c:pt>
                <c:pt idx="34">
                  <c:v>21.925</c:v>
                </c:pt>
                <c:pt idx="35">
                  <c:v>23.1166666666667</c:v>
                </c:pt>
                <c:pt idx="36">
                  <c:v>22.925</c:v>
                </c:pt>
                <c:pt idx="37">
                  <c:v>21.55</c:v>
                </c:pt>
                <c:pt idx="38">
                  <c:v>22.6583333333333</c:v>
                </c:pt>
                <c:pt idx="39">
                  <c:v>22.3083333333333</c:v>
                </c:pt>
                <c:pt idx="40">
                  <c:v>22.0416666666667</c:v>
                </c:pt>
                <c:pt idx="41">
                  <c:v>22.0333333333333</c:v>
                </c:pt>
                <c:pt idx="42">
                  <c:v>23.8583333333333</c:v>
                </c:pt>
                <c:pt idx="43">
                  <c:v>22.1583333333333</c:v>
                </c:pt>
                <c:pt idx="44">
                  <c:v>23.3916666666667</c:v>
                </c:pt>
                <c:pt idx="45">
                  <c:v>21.2416666666667</c:v>
                </c:pt>
                <c:pt idx="46">
                  <c:v>23.1333333333333</c:v>
                </c:pt>
                <c:pt idx="47">
                  <c:v>22.325</c:v>
                </c:pt>
                <c:pt idx="48">
                  <c:v>21.9083333333333</c:v>
                </c:pt>
                <c:pt idx="49">
                  <c:v>21.3166666666667</c:v>
                </c:pt>
                <c:pt idx="50">
                  <c:v>22.8416666666667</c:v>
                </c:pt>
                <c:pt idx="51">
                  <c:v>22.2416666666667</c:v>
                </c:pt>
                <c:pt idx="52">
                  <c:v>23.3083333333333</c:v>
                </c:pt>
                <c:pt idx="53">
                  <c:v>22.6097222222222</c:v>
                </c:pt>
                <c:pt idx="54">
                  <c:v>22.2416666666667</c:v>
                </c:pt>
                <c:pt idx="55">
                  <c:v>19.7916666666667</c:v>
                </c:pt>
                <c:pt idx="56">
                  <c:v>22.6583333333333</c:v>
                </c:pt>
                <c:pt idx="57">
                  <c:v>23.5583333333333</c:v>
                </c:pt>
                <c:pt idx="58">
                  <c:v>22.7583333333333</c:v>
                </c:pt>
                <c:pt idx="59">
                  <c:v>22.1583333333333</c:v>
                </c:pt>
                <c:pt idx="60">
                  <c:v>23.1333333333333</c:v>
                </c:pt>
                <c:pt idx="61">
                  <c:v>22.5333333333333</c:v>
                </c:pt>
                <c:pt idx="62">
                  <c:v>23.1916666666667</c:v>
                </c:pt>
                <c:pt idx="63">
                  <c:v>22.4666666666667</c:v>
                </c:pt>
                <c:pt idx="64">
                  <c:v>23.0333333333333</c:v>
                </c:pt>
                <c:pt idx="65">
                  <c:v>23.5</c:v>
                </c:pt>
                <c:pt idx="66">
                  <c:v>23.3333333333333</c:v>
                </c:pt>
                <c:pt idx="67">
                  <c:v>23.9583333333333</c:v>
                </c:pt>
                <c:pt idx="68">
                  <c:v>22.9166666666667</c:v>
                </c:pt>
                <c:pt idx="69">
                  <c:v>22.525</c:v>
                </c:pt>
                <c:pt idx="70">
                  <c:v>23.1</c:v>
                </c:pt>
                <c:pt idx="71">
                  <c:v>22.4583333333333</c:v>
                </c:pt>
                <c:pt idx="72">
                  <c:v>22.925</c:v>
                </c:pt>
                <c:pt idx="73">
                  <c:v>23.6916666666667</c:v>
                </c:pt>
                <c:pt idx="74">
                  <c:v>23.025</c:v>
                </c:pt>
                <c:pt idx="75">
                  <c:v>23.625</c:v>
                </c:pt>
                <c:pt idx="76">
                  <c:v>23.45</c:v>
                </c:pt>
                <c:pt idx="77">
                  <c:v>21.7583333333333</c:v>
                </c:pt>
                <c:pt idx="78">
                  <c:v>23.1416666666667</c:v>
                </c:pt>
                <c:pt idx="79">
                  <c:v>23.35</c:v>
                </c:pt>
                <c:pt idx="80">
                  <c:v>22.5333333333333</c:v>
                </c:pt>
                <c:pt idx="81">
                  <c:v>22.5083333333333</c:v>
                </c:pt>
                <c:pt idx="82">
                  <c:v>23.5583333333333</c:v>
                </c:pt>
                <c:pt idx="83">
                  <c:v>23.2166666666667</c:v>
                </c:pt>
                <c:pt idx="84">
                  <c:v>23.7333333333333</c:v>
                </c:pt>
                <c:pt idx="85">
                  <c:v>23.775</c:v>
                </c:pt>
                <c:pt idx="86">
                  <c:v>23.5166666666667</c:v>
                </c:pt>
                <c:pt idx="87">
                  <c:v>24.2</c:v>
                </c:pt>
                <c:pt idx="88">
                  <c:v>23.1916666666667</c:v>
                </c:pt>
                <c:pt idx="89">
                  <c:v>23.2833333333333</c:v>
                </c:pt>
                <c:pt idx="90">
                  <c:v>23.6916666666667</c:v>
                </c:pt>
                <c:pt idx="91">
                  <c:v>23.9583333333333</c:v>
                </c:pt>
                <c:pt idx="92">
                  <c:v>24.3583333333333</c:v>
                </c:pt>
                <c:pt idx="93">
                  <c:v>23.25</c:v>
                </c:pt>
                <c:pt idx="94">
                  <c:v>23.9666666666667</c:v>
                </c:pt>
                <c:pt idx="95">
                  <c:v>22.8666666666667</c:v>
                </c:pt>
                <c:pt idx="96">
                  <c:v>23.025</c:v>
                </c:pt>
                <c:pt idx="97">
                  <c:v>23.2833333333333</c:v>
                </c:pt>
                <c:pt idx="98">
                  <c:v>23.8666666666667</c:v>
                </c:pt>
                <c:pt idx="99">
                  <c:v>24.0666666666667</c:v>
                </c:pt>
                <c:pt idx="100">
                  <c:v>23.4666666666667</c:v>
                </c:pt>
                <c:pt idx="101">
                  <c:v>22.85</c:v>
                </c:pt>
                <c:pt idx="102">
                  <c:v>23.6083333333333</c:v>
                </c:pt>
                <c:pt idx="103">
                  <c:v>24</c:v>
                </c:pt>
                <c:pt idx="104">
                  <c:v>23.9</c:v>
                </c:pt>
                <c:pt idx="105">
                  <c:v>22.8083333333333</c:v>
                </c:pt>
                <c:pt idx="106">
                  <c:v>23.1</c:v>
                </c:pt>
                <c:pt idx="107">
                  <c:v>22.1829012433194</c:v>
                </c:pt>
              </c:numCache>
            </c:numRef>
          </c:val>
          <c:smooth val="1"/>
        </c:ser>
        <c:hiLowLines>
          <c:spPr>
            <a:ln w="0">
              <a:noFill/>
            </a:ln>
          </c:spPr>
        </c:hiLowLines>
        <c:marker val="0"/>
        <c:axId val="66321891"/>
        <c:axId val="57737783"/>
      </c:lineChart>
      <c:catAx>
        <c:axId val="66321891"/>
        <c:scaling>
          <c:orientation val="minMax"/>
        </c:scaling>
        <c:delete val="0"/>
        <c:axPos val="b"/>
        <c:numFmt formatCode="General" sourceLinked="0"/>
        <c:majorTickMark val="out"/>
        <c:minorTickMark val="none"/>
        <c:tickLblPos val="nextTo"/>
        <c:spPr>
          <a:ln w="0">
            <a:solidFill>
              <a:srgbClr val="b3b3b3"/>
            </a:solidFill>
          </a:ln>
        </c:spPr>
        <c:txPr>
          <a:bodyPr/>
          <a:lstStyle/>
          <a:p>
            <a:pPr>
              <a:defRPr b="0" sz="1000" spc="-1" strike="noStrike">
                <a:solidFill>
                  <a:srgbClr val="000000"/>
                </a:solidFill>
                <a:latin typeface="Arial"/>
              </a:defRPr>
            </a:pPr>
          </a:p>
        </c:txPr>
        <c:crossAx val="57737783"/>
        <c:crosses val="autoZero"/>
        <c:auto val="1"/>
        <c:lblAlgn val="ctr"/>
        <c:lblOffset val="100"/>
        <c:noMultiLvlLbl val="0"/>
      </c:catAx>
      <c:valAx>
        <c:axId val="57737783"/>
        <c:scaling>
          <c:orientation val="minMax"/>
          <c:max val="24.5"/>
          <c:min val="19.75"/>
        </c:scaling>
        <c:delete val="0"/>
        <c:axPos val="l"/>
        <c:majorGridlines>
          <c:spPr>
            <a:ln w="0">
              <a:solidFill>
                <a:srgbClr val="b3b3b3"/>
              </a:solidFill>
            </a:ln>
          </c:spPr>
        </c:majorGridlines>
        <c:numFmt formatCode="0.0" sourceLinked="0"/>
        <c:majorTickMark val="out"/>
        <c:minorTickMark val="none"/>
        <c:tickLblPos val="nextTo"/>
        <c:spPr>
          <a:ln w="0">
            <a:solidFill>
              <a:srgbClr val="b3b3b3"/>
            </a:solidFill>
          </a:ln>
        </c:spPr>
        <c:txPr>
          <a:bodyPr/>
          <a:lstStyle/>
          <a:p>
            <a:pPr>
              <a:defRPr b="0" sz="1000" spc="-1" strike="noStrike">
                <a:solidFill>
                  <a:srgbClr val="000000"/>
                </a:solidFill>
                <a:latin typeface="Arial"/>
              </a:defRPr>
            </a:pPr>
          </a:p>
        </c:txPr>
        <c:crossAx val="66321891"/>
        <c:crosses val="autoZero"/>
        <c:crossBetween val="midCat"/>
      </c:valAx>
      <c:spPr>
        <a:noFill/>
        <a:ln w="0">
          <a:solidFill>
            <a:srgbClr val="b3b3b3"/>
          </a:solidFill>
        </a:ln>
      </c:spPr>
    </c:plotArea>
    <c:plotVisOnly val="1"/>
    <c:dispBlanksAs val="gap"/>
  </c:chart>
  <c:spPr>
    <a:solidFill>
      <a:srgbClr val="ffffff"/>
    </a:solidFill>
    <a:ln w="0">
      <a:noFill/>
    </a:ln>
  </c:spPr>
</c:chartSpace>
</file>

<file path=xl/charts/chart75.xml><?xml version="1.0" encoding="utf-8"?>
<c:chartSpace xmlns:c="http://schemas.openxmlformats.org/drawingml/2006/chart" xmlns:a="http://schemas.openxmlformats.org/drawingml/2006/main" xmlns:r="http://schemas.openxmlformats.org/officeDocument/2006/relationships">
  <c:lang val="en-US"/>
  <c:roundedCorners val="0"/>
  <c:chart>
    <c:autoTitleDeleted val="1"/>
    <c:plotArea>
      <c:lineChart>
        <c:grouping val="standard"/>
        <c:varyColors val="0"/>
        <c:ser>
          <c:idx val="0"/>
          <c:order val="0"/>
          <c:spPr>
            <a:solidFill>
              <a:srgbClr val="ff0000"/>
            </a:solidFill>
            <a:ln w="28800">
              <a:solidFill>
                <a:srgbClr val="ff0000"/>
              </a:solidFill>
              <a:round/>
            </a:ln>
          </c:spPr>
          <c:marker>
            <c:symbol val="none"/>
          </c:marker>
          <c:dLbls>
            <c:txPr>
              <a:bodyPr wrap="none"/>
              <a:lstStyle/>
              <a:p>
                <a:pPr>
                  <a:defRPr b="0" sz="1000" spc="-1" strike="noStrike">
                    <a:solidFill>
                      <a:srgbClr val="000000"/>
                    </a:solidFill>
                    <a:latin typeface="Arial"/>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trendline>
            <c:spPr>
              <a:ln w="0">
                <a:solidFill>
                  <a:srgbClr val="ff0000"/>
                </a:solidFill>
              </a:ln>
            </c:spPr>
            <c:trendlineType val="linear"/>
            <c:forward val="0"/>
            <c:backward val="0"/>
            <c:dispRSqr val="0"/>
            <c:dispEq val="0"/>
          </c:trendline>
          <c:val>
            <c:numRef>
              <c:f>Sheet3!$EO$589:$EO$725</c:f>
              <c:numCache>
                <c:formatCode>General</c:formatCode>
                <c:ptCount val="137"/>
                <c:pt idx="0">
                  <c:v>26.6916666666667</c:v>
                </c:pt>
                <c:pt idx="1">
                  <c:v>26.2916666666667</c:v>
                </c:pt>
                <c:pt idx="2">
                  <c:v>26.1</c:v>
                </c:pt>
                <c:pt idx="3">
                  <c:v>26.9</c:v>
                </c:pt>
                <c:pt idx="4">
                  <c:v>26.8166666666667</c:v>
                </c:pt>
                <c:pt idx="5">
                  <c:v>26.4833333333333</c:v>
                </c:pt>
                <c:pt idx="6">
                  <c:v>26.95</c:v>
                </c:pt>
                <c:pt idx="7">
                  <c:v>27.3166666666667</c:v>
                </c:pt>
                <c:pt idx="8">
                  <c:v>26.9166666666667</c:v>
                </c:pt>
                <c:pt idx="9">
                  <c:v>27.6666666666667</c:v>
                </c:pt>
                <c:pt idx="10">
                  <c:v>26.6416666666667</c:v>
                </c:pt>
                <c:pt idx="11">
                  <c:v>26.8833333333333</c:v>
                </c:pt>
                <c:pt idx="12">
                  <c:v>27.2916666666667</c:v>
                </c:pt>
                <c:pt idx="13">
                  <c:v>27.75</c:v>
                </c:pt>
                <c:pt idx="14">
                  <c:v>26.35</c:v>
                </c:pt>
                <c:pt idx="15">
                  <c:v>26.2083333333333</c:v>
                </c:pt>
                <c:pt idx="16">
                  <c:v>26.35</c:v>
                </c:pt>
                <c:pt idx="17">
                  <c:v>27.2583333333333</c:v>
                </c:pt>
                <c:pt idx="18">
                  <c:v>26.825</c:v>
                </c:pt>
                <c:pt idx="19">
                  <c:v>26.6</c:v>
                </c:pt>
                <c:pt idx="20">
                  <c:v>25.975</c:v>
                </c:pt>
                <c:pt idx="21">
                  <c:v>26.425</c:v>
                </c:pt>
                <c:pt idx="22">
                  <c:v>27.3416666666667</c:v>
                </c:pt>
                <c:pt idx="23">
                  <c:v>27.5833333333333</c:v>
                </c:pt>
                <c:pt idx="24">
                  <c:v>27.2083333333333</c:v>
                </c:pt>
                <c:pt idx="25">
                  <c:v>28.9833333333333</c:v>
                </c:pt>
                <c:pt idx="26">
                  <c:v>27.6583333333333</c:v>
                </c:pt>
                <c:pt idx="27">
                  <c:v>26.4583333333333</c:v>
                </c:pt>
                <c:pt idx="28">
                  <c:v>26.25</c:v>
                </c:pt>
                <c:pt idx="29">
                  <c:v>27.6166666666667</c:v>
                </c:pt>
                <c:pt idx="30">
                  <c:v>28.0833333333333</c:v>
                </c:pt>
                <c:pt idx="31">
                  <c:v>26.4583333333333</c:v>
                </c:pt>
                <c:pt idx="32">
                  <c:v>27.6416666666667</c:v>
                </c:pt>
                <c:pt idx="33">
                  <c:v>27.6333333333333</c:v>
                </c:pt>
                <c:pt idx="34">
                  <c:v>27.4916666666667</c:v>
                </c:pt>
                <c:pt idx="35">
                  <c:v>26.375</c:v>
                </c:pt>
                <c:pt idx="36">
                  <c:v>27.3</c:v>
                </c:pt>
                <c:pt idx="37">
                  <c:v>27.2833333333333</c:v>
                </c:pt>
                <c:pt idx="38">
                  <c:v>27.3666666666667</c:v>
                </c:pt>
                <c:pt idx="39">
                  <c:v>27.5666666666667</c:v>
                </c:pt>
                <c:pt idx="40">
                  <c:v>26.6166666666667</c:v>
                </c:pt>
                <c:pt idx="41">
                  <c:v>27.3833333333333</c:v>
                </c:pt>
                <c:pt idx="42">
                  <c:v>26.0166666666667</c:v>
                </c:pt>
                <c:pt idx="43">
                  <c:v>26.4333333333333</c:v>
                </c:pt>
                <c:pt idx="44">
                  <c:v>26.5833333333333</c:v>
                </c:pt>
                <c:pt idx="45">
                  <c:v>27.3166666666667</c:v>
                </c:pt>
                <c:pt idx="46">
                  <c:v>26.2666666666667</c:v>
                </c:pt>
                <c:pt idx="47">
                  <c:v>26.7083333333333</c:v>
                </c:pt>
                <c:pt idx="48">
                  <c:v>26.65</c:v>
                </c:pt>
                <c:pt idx="49">
                  <c:v>27.1166666666667</c:v>
                </c:pt>
                <c:pt idx="50">
                  <c:v>24.875</c:v>
                </c:pt>
                <c:pt idx="51">
                  <c:v>28.525</c:v>
                </c:pt>
                <c:pt idx="52">
                  <c:v>27.5166666666667</c:v>
                </c:pt>
                <c:pt idx="53">
                  <c:v>28.4333333333333</c:v>
                </c:pt>
                <c:pt idx="54">
                  <c:v>27.775</c:v>
                </c:pt>
                <c:pt idx="55">
                  <c:v>28.1583333333333</c:v>
                </c:pt>
                <c:pt idx="56">
                  <c:v>27.5583333333333</c:v>
                </c:pt>
                <c:pt idx="57">
                  <c:v>27.5583333333333</c:v>
                </c:pt>
                <c:pt idx="58">
                  <c:v>27.9583333333333</c:v>
                </c:pt>
                <c:pt idx="59">
                  <c:v>28.275</c:v>
                </c:pt>
                <c:pt idx="60">
                  <c:v>27.0333333333333</c:v>
                </c:pt>
                <c:pt idx="61">
                  <c:v>27.4416666666667</c:v>
                </c:pt>
                <c:pt idx="62">
                  <c:v>28.6333333333333</c:v>
                </c:pt>
                <c:pt idx="63">
                  <c:v>27.5416666666667</c:v>
                </c:pt>
                <c:pt idx="64">
                  <c:v>28.25</c:v>
                </c:pt>
                <c:pt idx="65">
                  <c:v>27.9916666666667</c:v>
                </c:pt>
                <c:pt idx="66">
                  <c:v>27.2333333333333</c:v>
                </c:pt>
                <c:pt idx="67">
                  <c:v>26.975</c:v>
                </c:pt>
                <c:pt idx="68">
                  <c:v>29.0166666666667</c:v>
                </c:pt>
                <c:pt idx="69">
                  <c:v>27.6333333333333</c:v>
                </c:pt>
                <c:pt idx="70">
                  <c:v>28.7666666666667</c:v>
                </c:pt>
                <c:pt idx="71">
                  <c:v>28.0680555555556</c:v>
                </c:pt>
                <c:pt idx="72">
                  <c:v>28.9083333333333</c:v>
                </c:pt>
                <c:pt idx="73">
                  <c:v>28.425</c:v>
                </c:pt>
                <c:pt idx="74">
                  <c:v>28.2166666666667</c:v>
                </c:pt>
                <c:pt idx="75">
                  <c:v>27.7666666666667</c:v>
                </c:pt>
                <c:pt idx="76">
                  <c:v>29.05</c:v>
                </c:pt>
                <c:pt idx="77">
                  <c:v>27.3583333333333</c:v>
                </c:pt>
                <c:pt idx="78">
                  <c:v>28.5666666666667</c:v>
                </c:pt>
                <c:pt idx="79">
                  <c:v>28.0666666666667</c:v>
                </c:pt>
                <c:pt idx="80">
                  <c:v>29.2</c:v>
                </c:pt>
                <c:pt idx="81">
                  <c:v>28.8583333333333</c:v>
                </c:pt>
                <c:pt idx="82">
                  <c:v>29.0083333333333</c:v>
                </c:pt>
                <c:pt idx="83">
                  <c:v>30.1416666666667</c:v>
                </c:pt>
                <c:pt idx="84">
                  <c:v>29.425</c:v>
                </c:pt>
                <c:pt idx="85">
                  <c:v>28.0833333333333</c:v>
                </c:pt>
                <c:pt idx="86">
                  <c:v>28.7333333333333</c:v>
                </c:pt>
                <c:pt idx="87">
                  <c:v>27.9166666666667</c:v>
                </c:pt>
                <c:pt idx="88">
                  <c:v>29.775</c:v>
                </c:pt>
                <c:pt idx="89">
                  <c:v>28.125</c:v>
                </c:pt>
                <c:pt idx="90">
                  <c:v>29.1833333333333</c:v>
                </c:pt>
                <c:pt idx="91">
                  <c:v>29.9916666666667</c:v>
                </c:pt>
                <c:pt idx="92">
                  <c:v>29.7333333333333</c:v>
                </c:pt>
                <c:pt idx="93">
                  <c:v>30.1583333333333</c:v>
                </c:pt>
                <c:pt idx="94">
                  <c:v>29.2569444444444</c:v>
                </c:pt>
                <c:pt idx="95">
                  <c:v>28.4</c:v>
                </c:pt>
                <c:pt idx="96">
                  <c:v>28.675</c:v>
                </c:pt>
                <c:pt idx="97">
                  <c:v>28.65</c:v>
                </c:pt>
                <c:pt idx="98">
                  <c:v>28.9083333333333</c:v>
                </c:pt>
                <c:pt idx="99">
                  <c:v>29.7666666666667</c:v>
                </c:pt>
                <c:pt idx="100">
                  <c:v>28.1833333333333</c:v>
                </c:pt>
                <c:pt idx="101">
                  <c:v>29.4666666666667</c:v>
                </c:pt>
                <c:pt idx="102">
                  <c:v>29.7583333333333</c:v>
                </c:pt>
                <c:pt idx="103">
                  <c:v>27.95</c:v>
                </c:pt>
                <c:pt idx="104">
                  <c:v>28.9916666666667</c:v>
                </c:pt>
                <c:pt idx="105">
                  <c:v>29.2583333333333</c:v>
                </c:pt>
                <c:pt idx="106">
                  <c:v>28.1416666666667</c:v>
                </c:pt>
                <c:pt idx="107">
                  <c:v>29.0166666666667</c:v>
                </c:pt>
                <c:pt idx="108">
                  <c:v>29.075</c:v>
                </c:pt>
                <c:pt idx="109">
                  <c:v>28.7833333333333</c:v>
                </c:pt>
                <c:pt idx="110">
                  <c:v>29.075</c:v>
                </c:pt>
                <c:pt idx="111">
                  <c:v>28.6083333333333</c:v>
                </c:pt>
                <c:pt idx="112">
                  <c:v>28.3583333333333</c:v>
                </c:pt>
                <c:pt idx="113">
                  <c:v>29.3583333333333</c:v>
                </c:pt>
                <c:pt idx="114">
                  <c:v>28.7583333333333</c:v>
                </c:pt>
                <c:pt idx="115">
                  <c:v>28.925</c:v>
                </c:pt>
                <c:pt idx="116">
                  <c:v>29.5833333333333</c:v>
                </c:pt>
                <c:pt idx="117">
                  <c:v>29.5333333333333</c:v>
                </c:pt>
                <c:pt idx="118">
                  <c:v>29.6083333333333</c:v>
                </c:pt>
                <c:pt idx="119">
                  <c:v>28.5083333333333</c:v>
                </c:pt>
                <c:pt idx="120">
                  <c:v>29.4416666666667</c:v>
                </c:pt>
                <c:pt idx="121">
                  <c:v>27.3333333333333</c:v>
                </c:pt>
                <c:pt idx="122">
                  <c:v>28.75</c:v>
                </c:pt>
                <c:pt idx="123">
                  <c:v>28.9166666666667</c:v>
                </c:pt>
                <c:pt idx="124">
                  <c:v>30.0833333333333</c:v>
                </c:pt>
                <c:pt idx="125">
                  <c:v>29.9666666666667</c:v>
                </c:pt>
                <c:pt idx="126">
                  <c:v>29.05</c:v>
                </c:pt>
                <c:pt idx="127">
                  <c:v>28.6916666666667</c:v>
                </c:pt>
                <c:pt idx="128">
                  <c:v>29.8916666666667</c:v>
                </c:pt>
                <c:pt idx="129">
                  <c:v>30.1916666666667</c:v>
                </c:pt>
                <c:pt idx="130">
                  <c:v>30.45</c:v>
                </c:pt>
                <c:pt idx="131">
                  <c:v>28.6916666666667</c:v>
                </c:pt>
                <c:pt idx="132">
                  <c:v>28.5416666666667</c:v>
                </c:pt>
                <c:pt idx="133">
                  <c:v>27.8</c:v>
                </c:pt>
              </c:numCache>
            </c:numRef>
          </c:val>
          <c:smooth val="1"/>
        </c:ser>
        <c:hiLowLines>
          <c:spPr>
            <a:ln w="0">
              <a:noFill/>
            </a:ln>
          </c:spPr>
        </c:hiLowLines>
        <c:marker val="0"/>
        <c:axId val="29635115"/>
        <c:axId val="40853172"/>
      </c:lineChart>
      <c:catAx>
        <c:axId val="29635115"/>
        <c:scaling>
          <c:orientation val="minMax"/>
        </c:scaling>
        <c:delete val="0"/>
        <c:axPos val="b"/>
        <c:numFmt formatCode="General" sourceLinked="0"/>
        <c:majorTickMark val="out"/>
        <c:minorTickMark val="none"/>
        <c:tickLblPos val="nextTo"/>
        <c:spPr>
          <a:ln w="0">
            <a:solidFill>
              <a:srgbClr val="b3b3b3"/>
            </a:solidFill>
          </a:ln>
        </c:spPr>
        <c:txPr>
          <a:bodyPr/>
          <a:lstStyle/>
          <a:p>
            <a:pPr>
              <a:defRPr b="0" sz="1000" spc="-1" strike="noStrike">
                <a:solidFill>
                  <a:srgbClr val="000000"/>
                </a:solidFill>
                <a:latin typeface="Arial"/>
              </a:defRPr>
            </a:pPr>
          </a:p>
        </c:txPr>
        <c:crossAx val="40853172"/>
        <c:crosses val="autoZero"/>
        <c:auto val="1"/>
        <c:lblAlgn val="ctr"/>
        <c:lblOffset val="100"/>
        <c:noMultiLvlLbl val="0"/>
      </c:catAx>
      <c:valAx>
        <c:axId val="40853172"/>
        <c:scaling>
          <c:orientation val="minMax"/>
          <c:max val="30.5"/>
          <c:min val="25"/>
        </c:scaling>
        <c:delete val="0"/>
        <c:axPos val="l"/>
        <c:majorGridlines>
          <c:spPr>
            <a:ln w="0">
              <a:solidFill>
                <a:srgbClr val="b3b3b3"/>
              </a:solidFill>
            </a:ln>
          </c:spPr>
        </c:majorGridlines>
        <c:numFmt formatCode="0.0" sourceLinked="0"/>
        <c:majorTickMark val="out"/>
        <c:minorTickMark val="none"/>
        <c:tickLblPos val="nextTo"/>
        <c:spPr>
          <a:ln w="0">
            <a:solidFill>
              <a:srgbClr val="b3b3b3"/>
            </a:solidFill>
          </a:ln>
        </c:spPr>
        <c:txPr>
          <a:bodyPr/>
          <a:lstStyle/>
          <a:p>
            <a:pPr>
              <a:defRPr b="0" sz="1000" spc="-1" strike="noStrike">
                <a:solidFill>
                  <a:srgbClr val="000000"/>
                </a:solidFill>
                <a:latin typeface="Arial"/>
              </a:defRPr>
            </a:pPr>
          </a:p>
        </c:txPr>
        <c:crossAx val="29635115"/>
        <c:crosses val="autoZero"/>
        <c:crossBetween val="midCat"/>
      </c:valAx>
      <c:spPr>
        <a:noFill/>
        <a:ln w="0">
          <a:solidFill>
            <a:srgbClr val="b3b3b3"/>
          </a:solidFill>
        </a:ln>
      </c:spPr>
    </c:plotArea>
    <c:plotVisOnly val="1"/>
    <c:dispBlanksAs val="gap"/>
  </c:chart>
  <c:spPr>
    <a:solidFill>
      <a:srgbClr val="ffffff"/>
    </a:solidFill>
    <a:ln w="0">
      <a:noFill/>
    </a:ln>
  </c:spPr>
</c:chartSpace>
</file>

<file path=xl/charts/chart76.xml><?xml version="1.0" encoding="utf-8"?>
<c:chartSpace xmlns:c="http://schemas.openxmlformats.org/drawingml/2006/chart" xmlns:a="http://schemas.openxmlformats.org/drawingml/2006/main" xmlns:r="http://schemas.openxmlformats.org/officeDocument/2006/relationships">
  <c:lang val="en-US"/>
  <c:roundedCorners val="0"/>
  <c:chart>
    <c:autoTitleDeleted val="1"/>
    <c:plotArea>
      <c:lineChart>
        <c:grouping val="standard"/>
        <c:varyColors val="0"/>
        <c:ser>
          <c:idx val="0"/>
          <c:order val="0"/>
          <c:spPr>
            <a:solidFill>
              <a:srgbClr val="ff0000"/>
            </a:solidFill>
            <a:ln w="28800">
              <a:solidFill>
                <a:srgbClr val="ff0000"/>
              </a:solidFill>
              <a:round/>
            </a:ln>
          </c:spPr>
          <c:marker>
            <c:symbol val="none"/>
          </c:marker>
          <c:dLbls>
            <c:txPr>
              <a:bodyPr wrap="none"/>
              <a:lstStyle/>
              <a:p>
                <a:pPr>
                  <a:defRPr b="0" sz="1000" spc="-1" strike="noStrike">
                    <a:solidFill>
                      <a:srgbClr val="000000"/>
                    </a:solidFill>
                    <a:latin typeface="Arial"/>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trendline>
            <c:spPr>
              <a:ln w="36720">
                <a:solidFill>
                  <a:srgbClr val="ff0000"/>
                </a:solidFill>
                <a:round/>
              </a:ln>
            </c:spPr>
            <c:trendlineType val="linear"/>
            <c:forward val="0"/>
            <c:backward val="0"/>
            <c:dispRSqr val="0"/>
            <c:dispEq val="0"/>
          </c:trendline>
          <c:val>
            <c:numRef>
              <c:f>Sheet3!$FO$562:$FO$725</c:f>
              <c:numCache>
                <c:formatCode>General</c:formatCode>
                <c:ptCount val="164"/>
                <c:pt idx="0">
                  <c:v>19.9666666666667</c:v>
                </c:pt>
                <c:pt idx="1">
                  <c:v>19.675</c:v>
                </c:pt>
                <c:pt idx="2">
                  <c:v>20.15</c:v>
                </c:pt>
                <c:pt idx="3">
                  <c:v>21.3916666666667</c:v>
                </c:pt>
                <c:pt idx="4">
                  <c:v>20.5166666666667</c:v>
                </c:pt>
                <c:pt idx="5">
                  <c:v>20.9916666666667</c:v>
                </c:pt>
                <c:pt idx="6">
                  <c:v>21.2666666666667</c:v>
                </c:pt>
                <c:pt idx="7">
                  <c:v>20.6902777777778</c:v>
                </c:pt>
                <c:pt idx="8">
                  <c:v>21.325</c:v>
                </c:pt>
                <c:pt idx="9">
                  <c:v>20.5666666666667</c:v>
                </c:pt>
                <c:pt idx="10">
                  <c:v>20.3083333333333</c:v>
                </c:pt>
                <c:pt idx="11">
                  <c:v>19.7833333333333</c:v>
                </c:pt>
                <c:pt idx="12">
                  <c:v>20.3916666666667</c:v>
                </c:pt>
                <c:pt idx="13">
                  <c:v>20.7916666666667</c:v>
                </c:pt>
                <c:pt idx="14">
                  <c:v>20.3666666666667</c:v>
                </c:pt>
                <c:pt idx="15">
                  <c:v>20.8</c:v>
                </c:pt>
                <c:pt idx="16">
                  <c:v>20.6</c:v>
                </c:pt>
                <c:pt idx="17">
                  <c:v>20.5</c:v>
                </c:pt>
                <c:pt idx="19">
                  <c:v>19.95</c:v>
                </c:pt>
                <c:pt idx="20">
                  <c:v>21.0166666666667</c:v>
                </c:pt>
                <c:pt idx="21">
                  <c:v>20.5430555555556</c:v>
                </c:pt>
                <c:pt idx="22">
                  <c:v>20.0166666666667</c:v>
                </c:pt>
                <c:pt idx="23">
                  <c:v>20.2333333333333</c:v>
                </c:pt>
                <c:pt idx="24">
                  <c:v>20.375</c:v>
                </c:pt>
                <c:pt idx="25">
                  <c:v>19.8333333333333</c:v>
                </c:pt>
                <c:pt idx="26">
                  <c:v>22.7</c:v>
                </c:pt>
                <c:pt idx="27">
                  <c:v>22.2916666666667</c:v>
                </c:pt>
                <c:pt idx="28">
                  <c:v>22.1111111111111</c:v>
                </c:pt>
                <c:pt idx="29">
                  <c:v>21.3986111111111</c:v>
                </c:pt>
                <c:pt idx="30">
                  <c:v>20.7791666666667</c:v>
                </c:pt>
                <c:pt idx="31">
                  <c:v>20.9638888888889</c:v>
                </c:pt>
                <c:pt idx="32">
                  <c:v>20.6583333333333</c:v>
                </c:pt>
                <c:pt idx="33">
                  <c:v>21.3666666666667</c:v>
                </c:pt>
                <c:pt idx="34">
                  <c:v>21.2083333333333</c:v>
                </c:pt>
                <c:pt idx="35">
                  <c:v>21.225</c:v>
                </c:pt>
                <c:pt idx="36">
                  <c:v>21.825</c:v>
                </c:pt>
                <c:pt idx="37">
                  <c:v>21.3416666666667</c:v>
                </c:pt>
                <c:pt idx="38">
                  <c:v>20.725</c:v>
                </c:pt>
                <c:pt idx="39">
                  <c:v>21.275</c:v>
                </c:pt>
                <c:pt idx="40">
                  <c:v>21.3083333333333</c:v>
                </c:pt>
                <c:pt idx="41">
                  <c:v>20.4416666666667</c:v>
                </c:pt>
                <c:pt idx="42">
                  <c:v>21.0333333333333</c:v>
                </c:pt>
                <c:pt idx="43">
                  <c:v>20.0666666666667</c:v>
                </c:pt>
                <c:pt idx="44">
                  <c:v>20.6333333333333</c:v>
                </c:pt>
                <c:pt idx="45">
                  <c:v>19.1</c:v>
                </c:pt>
                <c:pt idx="46">
                  <c:v>20.0666666666667</c:v>
                </c:pt>
                <c:pt idx="47">
                  <c:v>18.425</c:v>
                </c:pt>
                <c:pt idx="48">
                  <c:v>19.7666666666667</c:v>
                </c:pt>
                <c:pt idx="49">
                  <c:v>19.1416666666667</c:v>
                </c:pt>
                <c:pt idx="50">
                  <c:v>19.2916666666667</c:v>
                </c:pt>
                <c:pt idx="51">
                  <c:v>19.6520833333333</c:v>
                </c:pt>
                <c:pt idx="52">
                  <c:v>21.4944444444444</c:v>
                </c:pt>
                <c:pt idx="53">
                  <c:v>19.425</c:v>
                </c:pt>
                <c:pt idx="54">
                  <c:v>19.9638888888889</c:v>
                </c:pt>
                <c:pt idx="55">
                  <c:v>18.95</c:v>
                </c:pt>
                <c:pt idx="56">
                  <c:v>19.9833333333333</c:v>
                </c:pt>
                <c:pt idx="57">
                  <c:v>20.625</c:v>
                </c:pt>
                <c:pt idx="58">
                  <c:v>19.6666666666667</c:v>
                </c:pt>
                <c:pt idx="59">
                  <c:v>20.8166666666667</c:v>
                </c:pt>
                <c:pt idx="60">
                  <c:v>19.6166666666667</c:v>
                </c:pt>
                <c:pt idx="61">
                  <c:v>19.6416666666667</c:v>
                </c:pt>
                <c:pt idx="62">
                  <c:v>18.6083333333333</c:v>
                </c:pt>
                <c:pt idx="63">
                  <c:v>19.2333333333333</c:v>
                </c:pt>
                <c:pt idx="64">
                  <c:v>19.8</c:v>
                </c:pt>
                <c:pt idx="65">
                  <c:v>19.4833333333333</c:v>
                </c:pt>
                <c:pt idx="66">
                  <c:v>19.4666666666667</c:v>
                </c:pt>
                <c:pt idx="67">
                  <c:v>18.7916666666667</c:v>
                </c:pt>
                <c:pt idx="68">
                  <c:v>20.5916666666667</c:v>
                </c:pt>
                <c:pt idx="69">
                  <c:v>19.1166666666667</c:v>
                </c:pt>
                <c:pt idx="70">
                  <c:v>19.225</c:v>
                </c:pt>
                <c:pt idx="71">
                  <c:v>19.2583333333333</c:v>
                </c:pt>
                <c:pt idx="72">
                  <c:v>20.225</c:v>
                </c:pt>
                <c:pt idx="73">
                  <c:v>19.2416666666667</c:v>
                </c:pt>
                <c:pt idx="74">
                  <c:v>19.3333333333333</c:v>
                </c:pt>
                <c:pt idx="75">
                  <c:v>19.4916666666667</c:v>
                </c:pt>
                <c:pt idx="76">
                  <c:v>19.85</c:v>
                </c:pt>
                <c:pt idx="77">
                  <c:v>19.6166666666667</c:v>
                </c:pt>
                <c:pt idx="78">
                  <c:v>19.7333333333333</c:v>
                </c:pt>
                <c:pt idx="79">
                  <c:v>19.3</c:v>
                </c:pt>
                <c:pt idx="80">
                  <c:v>19.6416666666667</c:v>
                </c:pt>
                <c:pt idx="81">
                  <c:v>18.4166666666667</c:v>
                </c:pt>
                <c:pt idx="82">
                  <c:v>19.3083333333333</c:v>
                </c:pt>
                <c:pt idx="83">
                  <c:v>19</c:v>
                </c:pt>
                <c:pt idx="84">
                  <c:v>18.5666666666667</c:v>
                </c:pt>
                <c:pt idx="85">
                  <c:v>19.2333333333333</c:v>
                </c:pt>
                <c:pt idx="86">
                  <c:v>19.0416666666667</c:v>
                </c:pt>
                <c:pt idx="87">
                  <c:v>18.5916666666667</c:v>
                </c:pt>
                <c:pt idx="88">
                  <c:v>19.8166666666667</c:v>
                </c:pt>
                <c:pt idx="89">
                  <c:v>19.7083333333333</c:v>
                </c:pt>
                <c:pt idx="90">
                  <c:v>18.575</c:v>
                </c:pt>
                <c:pt idx="91">
                  <c:v>19.4833333333333</c:v>
                </c:pt>
                <c:pt idx="92">
                  <c:v>19.0083333333333</c:v>
                </c:pt>
                <c:pt idx="93">
                  <c:v>18.9583333333333</c:v>
                </c:pt>
                <c:pt idx="94">
                  <c:v>18.8916666666667</c:v>
                </c:pt>
                <c:pt idx="95">
                  <c:v>20.125</c:v>
                </c:pt>
                <c:pt idx="96">
                  <c:v>18.7666666666667</c:v>
                </c:pt>
                <c:pt idx="97">
                  <c:v>20.25</c:v>
                </c:pt>
                <c:pt idx="98">
                  <c:v>19.0333333333333</c:v>
                </c:pt>
                <c:pt idx="99">
                  <c:v>20.8833333333333</c:v>
                </c:pt>
                <c:pt idx="100">
                  <c:v>19.9</c:v>
                </c:pt>
                <c:pt idx="101">
                  <c:v>19.7791666666667</c:v>
                </c:pt>
                <c:pt idx="102">
                  <c:v>18.8</c:v>
                </c:pt>
                <c:pt idx="103">
                  <c:v>19.7083333333333</c:v>
                </c:pt>
                <c:pt idx="104">
                  <c:v>18.95</c:v>
                </c:pt>
                <c:pt idx="105">
                  <c:v>19.775</c:v>
                </c:pt>
                <c:pt idx="106">
                  <c:v>19.0916666666667</c:v>
                </c:pt>
                <c:pt idx="107">
                  <c:v>18.85</c:v>
                </c:pt>
                <c:pt idx="108">
                  <c:v>18.8666666666667</c:v>
                </c:pt>
                <c:pt idx="109">
                  <c:v>19.3916666666667</c:v>
                </c:pt>
                <c:pt idx="110">
                  <c:v>20.3583333333333</c:v>
                </c:pt>
                <c:pt idx="111">
                  <c:v>20.25</c:v>
                </c:pt>
                <c:pt idx="112">
                  <c:v>19.3833333333333</c:v>
                </c:pt>
                <c:pt idx="113">
                  <c:v>20.075</c:v>
                </c:pt>
                <c:pt idx="114">
                  <c:v>19.5333333333333</c:v>
                </c:pt>
                <c:pt idx="115">
                  <c:v>20.35</c:v>
                </c:pt>
                <c:pt idx="116">
                  <c:v>19.5</c:v>
                </c:pt>
                <c:pt idx="117">
                  <c:v>20.1083333333333</c:v>
                </c:pt>
                <c:pt idx="118">
                  <c:v>20.65</c:v>
                </c:pt>
                <c:pt idx="119">
                  <c:v>20.1416666666667</c:v>
                </c:pt>
                <c:pt idx="120">
                  <c:v>20.7333333333333</c:v>
                </c:pt>
                <c:pt idx="121">
                  <c:v>20.025</c:v>
                </c:pt>
                <c:pt idx="122">
                  <c:v>19.5666666666667</c:v>
                </c:pt>
                <c:pt idx="123">
                  <c:v>19.8583333333333</c:v>
                </c:pt>
                <c:pt idx="124">
                  <c:v>19.575</c:v>
                </c:pt>
                <c:pt idx="125">
                  <c:v>20.2916666666667</c:v>
                </c:pt>
                <c:pt idx="126">
                  <c:v>21.175</c:v>
                </c:pt>
                <c:pt idx="127">
                  <c:v>20.125</c:v>
                </c:pt>
                <c:pt idx="128">
                  <c:v>20.6</c:v>
                </c:pt>
                <c:pt idx="129">
                  <c:v>20.6</c:v>
                </c:pt>
                <c:pt idx="130">
                  <c:v>19.0333333333333</c:v>
                </c:pt>
                <c:pt idx="131">
                  <c:v>20.5583333333333</c:v>
                </c:pt>
                <c:pt idx="132">
                  <c:v>20.2666666666667</c:v>
                </c:pt>
                <c:pt idx="133">
                  <c:v>19.9166666666667</c:v>
                </c:pt>
                <c:pt idx="134">
                  <c:v>19.9083333333333</c:v>
                </c:pt>
                <c:pt idx="135">
                  <c:v>20.25</c:v>
                </c:pt>
                <c:pt idx="136">
                  <c:v>20.4666666666667</c:v>
                </c:pt>
                <c:pt idx="137">
                  <c:v>20.75</c:v>
                </c:pt>
                <c:pt idx="138">
                  <c:v>20.8916666666667</c:v>
                </c:pt>
                <c:pt idx="139">
                  <c:v>20.4416666666667</c:v>
                </c:pt>
                <c:pt idx="140">
                  <c:v>20.925</c:v>
                </c:pt>
                <c:pt idx="141">
                  <c:v>20.4833333333333</c:v>
                </c:pt>
                <c:pt idx="142">
                  <c:v>20.7666666666667</c:v>
                </c:pt>
                <c:pt idx="143">
                  <c:v>21.25</c:v>
                </c:pt>
                <c:pt idx="144">
                  <c:v>21.1916666666667</c:v>
                </c:pt>
                <c:pt idx="145">
                  <c:v>22.075</c:v>
                </c:pt>
                <c:pt idx="146">
                  <c:v>21.225</c:v>
                </c:pt>
                <c:pt idx="147">
                  <c:v>22.05</c:v>
                </c:pt>
                <c:pt idx="148">
                  <c:v>21.0583333333333</c:v>
                </c:pt>
                <c:pt idx="149">
                  <c:v>20.0833333333333</c:v>
                </c:pt>
                <c:pt idx="150">
                  <c:v>20.1666666666667</c:v>
                </c:pt>
                <c:pt idx="151">
                  <c:v>20.9166666666667</c:v>
                </c:pt>
                <c:pt idx="152">
                  <c:v>21.5833333333333</c:v>
                </c:pt>
                <c:pt idx="153">
                  <c:v>21.3833333333333</c:v>
                </c:pt>
                <c:pt idx="154">
                  <c:v>21.0833333333333</c:v>
                </c:pt>
                <c:pt idx="155">
                  <c:v>21.4833333333333</c:v>
                </c:pt>
                <c:pt idx="156">
                  <c:v>21.6</c:v>
                </c:pt>
                <c:pt idx="157">
                  <c:v>21.9833333333333</c:v>
                </c:pt>
                <c:pt idx="158">
                  <c:v>20.5333333333333</c:v>
                </c:pt>
                <c:pt idx="159">
                  <c:v>20.5</c:v>
                </c:pt>
                <c:pt idx="160">
                  <c:v>20.2083333333333</c:v>
                </c:pt>
              </c:numCache>
            </c:numRef>
          </c:val>
          <c:smooth val="1"/>
        </c:ser>
        <c:hiLowLines>
          <c:spPr>
            <a:ln w="0">
              <a:noFill/>
            </a:ln>
          </c:spPr>
        </c:hiLowLines>
        <c:marker val="0"/>
        <c:axId val="23146805"/>
        <c:axId val="66411877"/>
      </c:lineChart>
      <c:catAx>
        <c:axId val="23146805"/>
        <c:scaling>
          <c:orientation val="minMax"/>
        </c:scaling>
        <c:delete val="0"/>
        <c:axPos val="b"/>
        <c:numFmt formatCode="General" sourceLinked="0"/>
        <c:majorTickMark val="out"/>
        <c:minorTickMark val="none"/>
        <c:tickLblPos val="nextTo"/>
        <c:spPr>
          <a:ln w="0">
            <a:solidFill>
              <a:srgbClr val="b3b3b3"/>
            </a:solidFill>
          </a:ln>
        </c:spPr>
        <c:txPr>
          <a:bodyPr/>
          <a:lstStyle/>
          <a:p>
            <a:pPr>
              <a:defRPr b="0" sz="1000" spc="-1" strike="noStrike">
                <a:solidFill>
                  <a:srgbClr val="000000"/>
                </a:solidFill>
                <a:latin typeface="Arial"/>
              </a:defRPr>
            </a:pPr>
          </a:p>
        </c:txPr>
        <c:crossAx val="66411877"/>
        <c:crosses val="autoZero"/>
        <c:auto val="1"/>
        <c:lblAlgn val="ctr"/>
        <c:lblOffset val="100"/>
        <c:noMultiLvlLbl val="0"/>
      </c:catAx>
      <c:valAx>
        <c:axId val="66411877"/>
        <c:scaling>
          <c:orientation val="minMax"/>
          <c:max val="23"/>
          <c:min val="18.4"/>
        </c:scaling>
        <c:delete val="0"/>
        <c:axPos val="l"/>
        <c:majorGridlines>
          <c:spPr>
            <a:ln w="0">
              <a:solidFill>
                <a:srgbClr val="b3b3b3"/>
              </a:solidFill>
            </a:ln>
          </c:spPr>
        </c:majorGridlines>
        <c:numFmt formatCode="0.0" sourceLinked="0"/>
        <c:majorTickMark val="out"/>
        <c:minorTickMark val="none"/>
        <c:tickLblPos val="nextTo"/>
        <c:spPr>
          <a:ln w="0">
            <a:solidFill>
              <a:srgbClr val="b3b3b3"/>
            </a:solidFill>
          </a:ln>
        </c:spPr>
        <c:txPr>
          <a:bodyPr/>
          <a:lstStyle/>
          <a:p>
            <a:pPr>
              <a:defRPr b="0" sz="1000" spc="-1" strike="noStrike">
                <a:solidFill>
                  <a:srgbClr val="000000"/>
                </a:solidFill>
                <a:latin typeface="Arial"/>
              </a:defRPr>
            </a:pPr>
          </a:p>
        </c:txPr>
        <c:crossAx val="23146805"/>
        <c:crosses val="autoZero"/>
        <c:crossBetween val="midCat"/>
      </c:valAx>
      <c:spPr>
        <a:noFill/>
        <a:ln w="0">
          <a:solidFill>
            <a:srgbClr val="b3b3b3"/>
          </a:solidFill>
        </a:ln>
      </c:spPr>
    </c:plotArea>
    <c:plotVisOnly val="1"/>
    <c:dispBlanksAs val="gap"/>
  </c:chart>
  <c:spPr>
    <a:solidFill>
      <a:srgbClr val="ffffff"/>
    </a:solidFill>
    <a:ln w="0">
      <a:noFill/>
    </a:ln>
  </c:spPr>
</c:chartSpace>
</file>

<file path=xl/charts/chart77.xml><?xml version="1.0" encoding="utf-8"?>
<c:chartSpace xmlns:c="http://schemas.openxmlformats.org/drawingml/2006/chart" xmlns:a="http://schemas.openxmlformats.org/drawingml/2006/main" xmlns:r="http://schemas.openxmlformats.org/officeDocument/2006/relationships">
  <c:lang val="en-US"/>
  <c:roundedCorners val="0"/>
  <c:chart>
    <c:autoTitleDeleted val="1"/>
    <c:plotArea>
      <c:lineChart>
        <c:grouping val="standard"/>
        <c:varyColors val="0"/>
        <c:ser>
          <c:idx val="0"/>
          <c:order val="0"/>
          <c:spPr>
            <a:solidFill>
              <a:srgbClr val="ff0000"/>
            </a:solidFill>
            <a:ln w="28800">
              <a:solidFill>
                <a:srgbClr val="ff0000"/>
              </a:solidFill>
              <a:round/>
            </a:ln>
          </c:spPr>
          <c:marker>
            <c:symbol val="none"/>
          </c:marker>
          <c:dLbls>
            <c:txPr>
              <a:bodyPr wrap="none"/>
              <a:lstStyle/>
              <a:p>
                <a:pPr>
                  <a:defRPr b="0" sz="1000" spc="-1" strike="noStrike">
                    <a:solidFill>
                      <a:srgbClr val="000000"/>
                    </a:solidFill>
                    <a:latin typeface="Arial"/>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trendline>
            <c:spPr>
              <a:ln w="36720">
                <a:solidFill>
                  <a:srgbClr val="ff0000"/>
                </a:solidFill>
                <a:round/>
              </a:ln>
            </c:spPr>
            <c:trendlineType val="linear"/>
            <c:forward val="0"/>
            <c:backward val="0"/>
            <c:dispRSqr val="0"/>
            <c:dispEq val="0"/>
          </c:trendline>
          <c:val>
            <c:numRef>
              <c:f>Sheet3!$GO$560:$GO$725</c:f>
              <c:numCache>
                <c:formatCode>General</c:formatCode>
                <c:ptCount val="166"/>
                <c:pt idx="0">
                  <c:v>19.6833333333333</c:v>
                </c:pt>
                <c:pt idx="1">
                  <c:v>20.5</c:v>
                </c:pt>
                <c:pt idx="2">
                  <c:v>19.6083333333333</c:v>
                </c:pt>
                <c:pt idx="3">
                  <c:v>19.3166666666667</c:v>
                </c:pt>
                <c:pt idx="4">
                  <c:v>19.3916666666667</c:v>
                </c:pt>
                <c:pt idx="5">
                  <c:v>20.2083333333333</c:v>
                </c:pt>
                <c:pt idx="6">
                  <c:v>20.175</c:v>
                </c:pt>
                <c:pt idx="7">
                  <c:v>20.2166666666667</c:v>
                </c:pt>
                <c:pt idx="8">
                  <c:v>19.925</c:v>
                </c:pt>
                <c:pt idx="9">
                  <c:v>19.925</c:v>
                </c:pt>
                <c:pt idx="10">
                  <c:v>20.0083333333333</c:v>
                </c:pt>
                <c:pt idx="11">
                  <c:v>19.625</c:v>
                </c:pt>
                <c:pt idx="12">
                  <c:v>19.5916666666667</c:v>
                </c:pt>
                <c:pt idx="13">
                  <c:v>18.9833333333333</c:v>
                </c:pt>
                <c:pt idx="14">
                  <c:v>19.2916666666667</c:v>
                </c:pt>
                <c:pt idx="15">
                  <c:v>19.25</c:v>
                </c:pt>
                <c:pt idx="16">
                  <c:v>19.9166666666667</c:v>
                </c:pt>
                <c:pt idx="17">
                  <c:v>19.7833333333333</c:v>
                </c:pt>
                <c:pt idx="18">
                  <c:v>20.6083333333333</c:v>
                </c:pt>
                <c:pt idx="19">
                  <c:v>20.8083333333333</c:v>
                </c:pt>
                <c:pt idx="21">
                  <c:v>20.2333333333333</c:v>
                </c:pt>
                <c:pt idx="22">
                  <c:v>19.5416666666667</c:v>
                </c:pt>
                <c:pt idx="23">
                  <c:v>20.8083333333333</c:v>
                </c:pt>
                <c:pt idx="24">
                  <c:v>20.2333333333333</c:v>
                </c:pt>
                <c:pt idx="25">
                  <c:v>19.5416666666667</c:v>
                </c:pt>
                <c:pt idx="26">
                  <c:v>20.6166666666667</c:v>
                </c:pt>
                <c:pt idx="27">
                  <c:v>20.5333333333333</c:v>
                </c:pt>
                <c:pt idx="28">
                  <c:v>20.6166666666667</c:v>
                </c:pt>
                <c:pt idx="29">
                  <c:v>20.5333333333333</c:v>
                </c:pt>
                <c:pt idx="30">
                  <c:v>21.0166666666667</c:v>
                </c:pt>
                <c:pt idx="31">
                  <c:v>20.2583333333333</c:v>
                </c:pt>
                <c:pt idx="32">
                  <c:v>19.0666666666667</c:v>
                </c:pt>
                <c:pt idx="33">
                  <c:v>18.75</c:v>
                </c:pt>
                <c:pt idx="34">
                  <c:v>18.7916666666667</c:v>
                </c:pt>
                <c:pt idx="35">
                  <c:v>19.2</c:v>
                </c:pt>
                <c:pt idx="36">
                  <c:v>19.1</c:v>
                </c:pt>
                <c:pt idx="37">
                  <c:v>18.9833333333333</c:v>
                </c:pt>
                <c:pt idx="38">
                  <c:v>19.725</c:v>
                </c:pt>
                <c:pt idx="39">
                  <c:v>19.1083333333333</c:v>
                </c:pt>
                <c:pt idx="40">
                  <c:v>18.7333333333333</c:v>
                </c:pt>
                <c:pt idx="41">
                  <c:v>19.2</c:v>
                </c:pt>
                <c:pt idx="42">
                  <c:v>19.1916666666667</c:v>
                </c:pt>
                <c:pt idx="43">
                  <c:v>18.2166666666667</c:v>
                </c:pt>
                <c:pt idx="44">
                  <c:v>18.7916666666667</c:v>
                </c:pt>
                <c:pt idx="45">
                  <c:v>17.9583333333333</c:v>
                </c:pt>
                <c:pt idx="46">
                  <c:v>19.1333333333333</c:v>
                </c:pt>
                <c:pt idx="47">
                  <c:v>18.3</c:v>
                </c:pt>
                <c:pt idx="48">
                  <c:v>19.2416666666667</c:v>
                </c:pt>
                <c:pt idx="49">
                  <c:v>18.0166666666667</c:v>
                </c:pt>
                <c:pt idx="50">
                  <c:v>19.0583333333333</c:v>
                </c:pt>
                <c:pt idx="51">
                  <c:v>18.6333333333333</c:v>
                </c:pt>
                <c:pt idx="52">
                  <c:v>18.9916666666667</c:v>
                </c:pt>
                <c:pt idx="53">
                  <c:v>18.7166666666667</c:v>
                </c:pt>
                <c:pt idx="54">
                  <c:v>20.1583333333333</c:v>
                </c:pt>
                <c:pt idx="55">
                  <c:v>18.5</c:v>
                </c:pt>
                <c:pt idx="56">
                  <c:v>18.4666666666667</c:v>
                </c:pt>
                <c:pt idx="57">
                  <c:v>18.2416666666667</c:v>
                </c:pt>
                <c:pt idx="58">
                  <c:v>18.9916666666667</c:v>
                </c:pt>
                <c:pt idx="59">
                  <c:v>19.35</c:v>
                </c:pt>
                <c:pt idx="60">
                  <c:v>18.7</c:v>
                </c:pt>
                <c:pt idx="61">
                  <c:v>19.7</c:v>
                </c:pt>
                <c:pt idx="62">
                  <c:v>18.8083333333333</c:v>
                </c:pt>
                <c:pt idx="63">
                  <c:v>18.6</c:v>
                </c:pt>
                <c:pt idx="64">
                  <c:v>17.6583333333333</c:v>
                </c:pt>
                <c:pt idx="65">
                  <c:v>18.2916666666667</c:v>
                </c:pt>
                <c:pt idx="66">
                  <c:v>18.5916666666667</c:v>
                </c:pt>
                <c:pt idx="67">
                  <c:v>18.65</c:v>
                </c:pt>
                <c:pt idx="68">
                  <c:v>18.8166666666667</c:v>
                </c:pt>
                <c:pt idx="69">
                  <c:v>17.7583333333333</c:v>
                </c:pt>
                <c:pt idx="70">
                  <c:v>19.1666666666667</c:v>
                </c:pt>
                <c:pt idx="71">
                  <c:v>18.1916666666667</c:v>
                </c:pt>
                <c:pt idx="72">
                  <c:v>18.3083333333333</c:v>
                </c:pt>
                <c:pt idx="73">
                  <c:v>18.4166666666667</c:v>
                </c:pt>
                <c:pt idx="74">
                  <c:v>19.4666666666667</c:v>
                </c:pt>
                <c:pt idx="75">
                  <c:v>18.6666666666667</c:v>
                </c:pt>
                <c:pt idx="76">
                  <c:v>18.6583333333333</c:v>
                </c:pt>
                <c:pt idx="77">
                  <c:v>18.9</c:v>
                </c:pt>
                <c:pt idx="78">
                  <c:v>19.0333333333333</c:v>
                </c:pt>
                <c:pt idx="79">
                  <c:v>18.9166666666667</c:v>
                </c:pt>
                <c:pt idx="80">
                  <c:v>18.6</c:v>
                </c:pt>
                <c:pt idx="81">
                  <c:v>18.4</c:v>
                </c:pt>
                <c:pt idx="82">
                  <c:v>18.5125</c:v>
                </c:pt>
                <c:pt idx="83">
                  <c:v>17.525</c:v>
                </c:pt>
                <c:pt idx="84">
                  <c:v>18.0333333333333</c:v>
                </c:pt>
                <c:pt idx="85">
                  <c:v>18.0416666666667</c:v>
                </c:pt>
                <c:pt idx="86">
                  <c:v>17.1666666666667</c:v>
                </c:pt>
                <c:pt idx="87">
                  <c:v>18.4333333333333</c:v>
                </c:pt>
                <c:pt idx="88">
                  <c:v>17.5916666666667</c:v>
                </c:pt>
                <c:pt idx="89">
                  <c:v>17.35</c:v>
                </c:pt>
                <c:pt idx="90">
                  <c:v>19</c:v>
                </c:pt>
                <c:pt idx="91">
                  <c:v>18.7583333333333</c:v>
                </c:pt>
                <c:pt idx="92">
                  <c:v>17.625</c:v>
                </c:pt>
                <c:pt idx="93">
                  <c:v>18.6666666666667</c:v>
                </c:pt>
                <c:pt idx="94">
                  <c:v>18.4916666666667</c:v>
                </c:pt>
                <c:pt idx="95">
                  <c:v>18.3416666666667</c:v>
                </c:pt>
                <c:pt idx="96">
                  <c:v>18.1333333333333</c:v>
                </c:pt>
                <c:pt idx="97">
                  <c:v>18.4166666666667</c:v>
                </c:pt>
                <c:pt idx="98">
                  <c:v>18.1333333333333</c:v>
                </c:pt>
                <c:pt idx="99">
                  <c:v>19.2833333333333</c:v>
                </c:pt>
                <c:pt idx="100">
                  <c:v>18.1083333333333</c:v>
                </c:pt>
                <c:pt idx="101">
                  <c:v>20.0333333333333</c:v>
                </c:pt>
                <c:pt idx="102">
                  <c:v>19.025</c:v>
                </c:pt>
                <c:pt idx="103">
                  <c:v>18.9</c:v>
                </c:pt>
                <c:pt idx="104">
                  <c:v>17.9333333333333</c:v>
                </c:pt>
                <c:pt idx="105">
                  <c:v>19.2</c:v>
                </c:pt>
                <c:pt idx="106">
                  <c:v>18.9833333333333</c:v>
                </c:pt>
                <c:pt idx="107">
                  <c:v>20.0583333333333</c:v>
                </c:pt>
                <c:pt idx="108">
                  <c:v>18.9083333333333</c:v>
                </c:pt>
                <c:pt idx="109">
                  <c:v>18.9416666666667</c:v>
                </c:pt>
                <c:pt idx="110">
                  <c:v>18.6</c:v>
                </c:pt>
                <c:pt idx="111">
                  <c:v>18.8833333333333</c:v>
                </c:pt>
                <c:pt idx="112">
                  <c:v>19.575</c:v>
                </c:pt>
                <c:pt idx="113">
                  <c:v>19.325</c:v>
                </c:pt>
                <c:pt idx="114">
                  <c:v>19.2</c:v>
                </c:pt>
                <c:pt idx="115">
                  <c:v>19.1416666666667</c:v>
                </c:pt>
                <c:pt idx="116">
                  <c:v>18.4916666666667</c:v>
                </c:pt>
                <c:pt idx="117">
                  <c:v>18.8916666666667</c:v>
                </c:pt>
                <c:pt idx="118">
                  <c:v>18.575</c:v>
                </c:pt>
                <c:pt idx="119">
                  <c:v>19.1083333333333</c:v>
                </c:pt>
                <c:pt idx="120">
                  <c:v>19.55</c:v>
                </c:pt>
                <c:pt idx="121">
                  <c:v>19.4583333333333</c:v>
                </c:pt>
                <c:pt idx="122">
                  <c:v>19.6083333333333</c:v>
                </c:pt>
                <c:pt idx="123">
                  <c:v>18.9083333333333</c:v>
                </c:pt>
                <c:pt idx="124">
                  <c:v>18.6083333333333</c:v>
                </c:pt>
                <c:pt idx="125">
                  <c:v>19.0583333333333</c:v>
                </c:pt>
                <c:pt idx="126">
                  <c:v>18.7</c:v>
                </c:pt>
                <c:pt idx="127">
                  <c:v>19.125</c:v>
                </c:pt>
                <c:pt idx="128">
                  <c:v>19.725</c:v>
                </c:pt>
                <c:pt idx="129">
                  <c:v>19.3416666666667</c:v>
                </c:pt>
                <c:pt idx="130">
                  <c:v>19.4916666666667</c:v>
                </c:pt>
                <c:pt idx="131">
                  <c:v>19.0666666666667</c:v>
                </c:pt>
                <c:pt idx="132">
                  <c:v>18.4333333333333</c:v>
                </c:pt>
                <c:pt idx="133">
                  <c:v>19.5416666666667</c:v>
                </c:pt>
                <c:pt idx="134">
                  <c:v>19.125</c:v>
                </c:pt>
                <c:pt idx="135">
                  <c:v>18.55</c:v>
                </c:pt>
                <c:pt idx="136">
                  <c:v>18.5416666666667</c:v>
                </c:pt>
                <c:pt idx="137">
                  <c:v>19.1583333333333</c:v>
                </c:pt>
                <c:pt idx="138">
                  <c:v>18.8083333333333</c:v>
                </c:pt>
                <c:pt idx="139">
                  <c:v>19.4833333333333</c:v>
                </c:pt>
                <c:pt idx="140">
                  <c:v>19.7083333333333</c:v>
                </c:pt>
                <c:pt idx="141">
                  <c:v>19.3333333333333</c:v>
                </c:pt>
                <c:pt idx="142">
                  <c:v>19.5333333333333</c:v>
                </c:pt>
                <c:pt idx="143">
                  <c:v>19.1416666666667</c:v>
                </c:pt>
                <c:pt idx="144">
                  <c:v>18.9583333333333</c:v>
                </c:pt>
                <c:pt idx="145">
                  <c:v>19.7916666666667</c:v>
                </c:pt>
                <c:pt idx="146">
                  <c:v>19.6333333333333</c:v>
                </c:pt>
                <c:pt idx="147">
                  <c:v>20.4166666666667</c:v>
                </c:pt>
                <c:pt idx="148">
                  <c:v>19.2916666666667</c:v>
                </c:pt>
                <c:pt idx="149">
                  <c:v>20.0333333333333</c:v>
                </c:pt>
                <c:pt idx="150">
                  <c:v>19.3916666666667</c:v>
                </c:pt>
                <c:pt idx="151">
                  <c:v>19.2916666666667</c:v>
                </c:pt>
                <c:pt idx="152">
                  <c:v>20.025</c:v>
                </c:pt>
                <c:pt idx="153">
                  <c:v>20.1916666666667</c:v>
                </c:pt>
                <c:pt idx="154">
                  <c:v>20.5083333333333</c:v>
                </c:pt>
                <c:pt idx="155">
                  <c:v>20.075</c:v>
                </c:pt>
                <c:pt idx="156">
                  <c:v>19.4666666666667</c:v>
                </c:pt>
                <c:pt idx="157">
                  <c:v>20.1916666666667</c:v>
                </c:pt>
                <c:pt idx="158">
                  <c:v>20.05</c:v>
                </c:pt>
                <c:pt idx="159">
                  <c:v>19.7583333333333</c:v>
                </c:pt>
                <c:pt idx="160">
                  <c:v>19.3333333333333</c:v>
                </c:pt>
                <c:pt idx="161">
                  <c:v>19.575</c:v>
                </c:pt>
                <c:pt idx="162">
                  <c:v>19.725</c:v>
                </c:pt>
              </c:numCache>
            </c:numRef>
          </c:val>
          <c:smooth val="1"/>
        </c:ser>
        <c:hiLowLines>
          <c:spPr>
            <a:ln w="0">
              <a:noFill/>
            </a:ln>
          </c:spPr>
        </c:hiLowLines>
        <c:marker val="0"/>
        <c:axId val="86209741"/>
        <c:axId val="41310595"/>
      </c:lineChart>
      <c:catAx>
        <c:axId val="86209741"/>
        <c:scaling>
          <c:orientation val="minMax"/>
        </c:scaling>
        <c:delete val="0"/>
        <c:axPos val="b"/>
        <c:numFmt formatCode="General" sourceLinked="0"/>
        <c:majorTickMark val="out"/>
        <c:minorTickMark val="none"/>
        <c:tickLblPos val="nextTo"/>
        <c:spPr>
          <a:ln w="0">
            <a:solidFill>
              <a:srgbClr val="b3b3b3"/>
            </a:solidFill>
          </a:ln>
        </c:spPr>
        <c:txPr>
          <a:bodyPr/>
          <a:lstStyle/>
          <a:p>
            <a:pPr>
              <a:defRPr b="0" sz="1000" spc="-1" strike="noStrike">
                <a:solidFill>
                  <a:srgbClr val="000000"/>
                </a:solidFill>
                <a:latin typeface="Arial"/>
              </a:defRPr>
            </a:pPr>
          </a:p>
        </c:txPr>
        <c:crossAx val="41310595"/>
        <c:crosses val="autoZero"/>
        <c:auto val="1"/>
        <c:lblAlgn val="ctr"/>
        <c:lblOffset val="100"/>
        <c:noMultiLvlLbl val="0"/>
      </c:catAx>
      <c:valAx>
        <c:axId val="41310595"/>
        <c:scaling>
          <c:orientation val="minMax"/>
          <c:max val="21"/>
          <c:min val="17"/>
        </c:scaling>
        <c:delete val="0"/>
        <c:axPos val="l"/>
        <c:majorGridlines>
          <c:spPr>
            <a:ln w="0">
              <a:solidFill>
                <a:srgbClr val="b3b3b3"/>
              </a:solidFill>
            </a:ln>
          </c:spPr>
        </c:majorGridlines>
        <c:numFmt formatCode="0.0" sourceLinked="0"/>
        <c:majorTickMark val="out"/>
        <c:minorTickMark val="none"/>
        <c:tickLblPos val="nextTo"/>
        <c:spPr>
          <a:ln w="0">
            <a:solidFill>
              <a:srgbClr val="b3b3b3"/>
            </a:solidFill>
          </a:ln>
        </c:spPr>
        <c:txPr>
          <a:bodyPr/>
          <a:lstStyle/>
          <a:p>
            <a:pPr>
              <a:defRPr b="0" sz="1000" spc="-1" strike="noStrike">
                <a:solidFill>
                  <a:srgbClr val="000000"/>
                </a:solidFill>
                <a:latin typeface="Arial"/>
              </a:defRPr>
            </a:pPr>
          </a:p>
        </c:txPr>
        <c:crossAx val="86209741"/>
        <c:crosses val="autoZero"/>
        <c:crossBetween val="midCat"/>
      </c:valAx>
      <c:spPr>
        <a:noFill/>
        <a:ln w="0">
          <a:solidFill>
            <a:srgbClr val="b3b3b3"/>
          </a:solidFill>
        </a:ln>
      </c:spPr>
    </c:plotArea>
    <c:plotVisOnly val="1"/>
    <c:dispBlanksAs val="gap"/>
  </c:chart>
  <c:spPr>
    <a:solidFill>
      <a:srgbClr val="ffffff"/>
    </a:solidFill>
    <a:ln w="0">
      <a:noFill/>
    </a:ln>
  </c:spPr>
</c:chartSpace>
</file>

<file path=xl/charts/chart78.xml><?xml version="1.0" encoding="utf-8"?>
<c:chartSpace xmlns:c="http://schemas.openxmlformats.org/drawingml/2006/chart" xmlns:a="http://schemas.openxmlformats.org/drawingml/2006/main" xmlns:r="http://schemas.openxmlformats.org/officeDocument/2006/relationships">
  <c:lang val="en-US"/>
  <c:roundedCorners val="0"/>
  <c:chart>
    <c:autoTitleDeleted val="1"/>
    <c:plotArea>
      <c:lineChart>
        <c:grouping val="standard"/>
        <c:varyColors val="0"/>
        <c:ser>
          <c:idx val="0"/>
          <c:order val="0"/>
          <c:spPr>
            <a:solidFill>
              <a:srgbClr val="ff0000"/>
            </a:solidFill>
            <a:ln w="28800">
              <a:solidFill>
                <a:srgbClr val="ff0000"/>
              </a:solidFill>
              <a:round/>
            </a:ln>
          </c:spPr>
          <c:marker>
            <c:symbol val="none"/>
          </c:marker>
          <c:dLbls>
            <c:txPr>
              <a:bodyPr wrap="none"/>
              <a:lstStyle/>
              <a:p>
                <a:pPr>
                  <a:defRPr b="0" sz="1000" spc="-1" strike="noStrike">
                    <a:solidFill>
                      <a:srgbClr val="000000"/>
                    </a:solidFill>
                    <a:latin typeface="Arial"/>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trendline>
            <c:spPr>
              <a:ln w="36720">
                <a:solidFill>
                  <a:srgbClr val="ff0000"/>
                </a:solidFill>
                <a:round/>
              </a:ln>
            </c:spPr>
            <c:trendlineType val="linear"/>
            <c:forward val="0"/>
            <c:backward val="0"/>
            <c:dispRSqr val="0"/>
            <c:dispEq val="0"/>
          </c:trendline>
          <c:val>
            <c:numRef>
              <c:f>Sheet3!$HO$592:$HO$725</c:f>
              <c:numCache>
                <c:formatCode>General</c:formatCode>
                <c:ptCount val="134"/>
                <c:pt idx="0">
                  <c:v>19.4166666666667</c:v>
                </c:pt>
                <c:pt idx="1">
                  <c:v>19.6916666666667</c:v>
                </c:pt>
                <c:pt idx="2">
                  <c:v>20.2416666666667</c:v>
                </c:pt>
                <c:pt idx="3">
                  <c:v>20.875</c:v>
                </c:pt>
                <c:pt idx="4">
                  <c:v>20.7583333333333</c:v>
                </c:pt>
                <c:pt idx="5">
                  <c:v>20.8583333333333</c:v>
                </c:pt>
                <c:pt idx="6">
                  <c:v>21.225</c:v>
                </c:pt>
                <c:pt idx="7">
                  <c:v>20.6083333333333</c:v>
                </c:pt>
                <c:pt idx="8">
                  <c:v>20.2666666666667</c:v>
                </c:pt>
                <c:pt idx="9">
                  <c:v>20.6666666666667</c:v>
                </c:pt>
                <c:pt idx="10">
                  <c:v>20.9583333333333</c:v>
                </c:pt>
                <c:pt idx="11">
                  <c:v>20.3916666666667</c:v>
                </c:pt>
                <c:pt idx="12">
                  <c:v>20.8166666666667</c:v>
                </c:pt>
                <c:pt idx="13">
                  <c:v>19.9916666666667</c:v>
                </c:pt>
                <c:pt idx="14">
                  <c:v>21.65</c:v>
                </c:pt>
                <c:pt idx="15">
                  <c:v>20.6416666666667</c:v>
                </c:pt>
                <c:pt idx="16">
                  <c:v>21.1</c:v>
                </c:pt>
                <c:pt idx="17">
                  <c:v>20.2166666666667</c:v>
                </c:pt>
                <c:pt idx="18">
                  <c:v>21.025</c:v>
                </c:pt>
                <c:pt idx="19">
                  <c:v>21.175</c:v>
                </c:pt>
                <c:pt idx="20">
                  <c:v>21.65</c:v>
                </c:pt>
                <c:pt idx="21">
                  <c:v>21.2666666666667</c:v>
                </c:pt>
                <c:pt idx="22">
                  <c:v>22.2166666666667</c:v>
                </c:pt>
                <c:pt idx="23">
                  <c:v>21.0916666666667</c:v>
                </c:pt>
                <c:pt idx="24">
                  <c:v>20.5833333333333</c:v>
                </c:pt>
                <c:pt idx="25">
                  <c:v>20.2833333333333</c:v>
                </c:pt>
                <c:pt idx="26">
                  <c:v>21.5583333333333</c:v>
                </c:pt>
                <c:pt idx="27">
                  <c:v>21.9916666666667</c:v>
                </c:pt>
                <c:pt idx="28">
                  <c:v>21.25</c:v>
                </c:pt>
                <c:pt idx="29">
                  <c:v>22.0583333333333</c:v>
                </c:pt>
                <c:pt idx="30">
                  <c:v>21.3333333333333</c:v>
                </c:pt>
                <c:pt idx="31">
                  <c:v>20.9666666666667</c:v>
                </c:pt>
                <c:pt idx="32">
                  <c:v>20.225</c:v>
                </c:pt>
                <c:pt idx="33">
                  <c:v>20.8166666666667</c:v>
                </c:pt>
                <c:pt idx="34">
                  <c:v>21.275</c:v>
                </c:pt>
                <c:pt idx="35">
                  <c:v>20.4416666666667</c:v>
                </c:pt>
                <c:pt idx="36">
                  <c:v>21.1666666666667</c:v>
                </c:pt>
                <c:pt idx="37">
                  <c:v>19.9166666666667</c:v>
                </c:pt>
                <c:pt idx="38">
                  <c:v>20.8416666666667</c:v>
                </c:pt>
                <c:pt idx="39">
                  <c:v>19.825</c:v>
                </c:pt>
                <c:pt idx="40">
                  <c:v>19.625</c:v>
                </c:pt>
                <c:pt idx="41">
                  <c:v>19.75</c:v>
                </c:pt>
                <c:pt idx="42">
                  <c:v>20.8083333333333</c:v>
                </c:pt>
                <c:pt idx="43">
                  <c:v>19.9666666666667</c:v>
                </c:pt>
                <c:pt idx="44">
                  <c:v>19.9833333333333</c:v>
                </c:pt>
                <c:pt idx="45">
                  <c:v>20.1166666666667</c:v>
                </c:pt>
                <c:pt idx="46">
                  <c:v>20.0333333333333</c:v>
                </c:pt>
                <c:pt idx="47">
                  <c:v>20.2333333333333</c:v>
                </c:pt>
                <c:pt idx="48">
                  <c:v>20.15</c:v>
                </c:pt>
                <c:pt idx="49">
                  <c:v>20.0583333333333</c:v>
                </c:pt>
                <c:pt idx="50">
                  <c:v>20.3</c:v>
                </c:pt>
                <c:pt idx="51">
                  <c:v>19.525</c:v>
                </c:pt>
                <c:pt idx="52">
                  <c:v>20.0916666666667</c:v>
                </c:pt>
                <c:pt idx="53">
                  <c:v>20.0583333333333</c:v>
                </c:pt>
                <c:pt idx="54">
                  <c:v>19.8333333333333</c:v>
                </c:pt>
                <c:pt idx="55">
                  <c:v>20.375</c:v>
                </c:pt>
                <c:pt idx="56">
                  <c:v>20.05</c:v>
                </c:pt>
                <c:pt idx="57">
                  <c:v>19.625</c:v>
                </c:pt>
                <c:pt idx="58">
                  <c:v>20.6083333333333</c:v>
                </c:pt>
                <c:pt idx="59">
                  <c:v>20.3833333333333</c:v>
                </c:pt>
                <c:pt idx="60">
                  <c:v>19.6083333333333</c:v>
                </c:pt>
                <c:pt idx="61">
                  <c:v>20.5083333333333</c:v>
                </c:pt>
                <c:pt idx="62">
                  <c:v>20.2583333333333</c:v>
                </c:pt>
                <c:pt idx="63">
                  <c:v>20.525</c:v>
                </c:pt>
                <c:pt idx="64">
                  <c:v>20.0583333333333</c:v>
                </c:pt>
                <c:pt idx="65">
                  <c:v>21.0166666666667</c:v>
                </c:pt>
                <c:pt idx="66">
                  <c:v>19.9666666666667</c:v>
                </c:pt>
                <c:pt idx="67">
                  <c:v>20.925</c:v>
                </c:pt>
                <c:pt idx="68">
                  <c:v>19.775</c:v>
                </c:pt>
                <c:pt idx="69">
                  <c:v>21.6833333333333</c:v>
                </c:pt>
                <c:pt idx="70">
                  <c:v>21.2833333333333</c:v>
                </c:pt>
                <c:pt idx="71">
                  <c:v>20.15</c:v>
                </c:pt>
                <c:pt idx="72">
                  <c:v>20.1583333333333</c:v>
                </c:pt>
                <c:pt idx="73">
                  <c:v>20.875</c:v>
                </c:pt>
                <c:pt idx="74">
                  <c:v>20.4833333333333</c:v>
                </c:pt>
                <c:pt idx="75">
                  <c:v>21.1</c:v>
                </c:pt>
                <c:pt idx="76">
                  <c:v>20.8666666666667</c:v>
                </c:pt>
                <c:pt idx="77">
                  <c:v>20.5666666666667</c:v>
                </c:pt>
                <c:pt idx="78">
                  <c:v>20.3583333333333</c:v>
                </c:pt>
                <c:pt idx="79">
                  <c:v>20.4666666666667</c:v>
                </c:pt>
                <c:pt idx="80">
                  <c:v>20.975</c:v>
                </c:pt>
                <c:pt idx="81">
                  <c:v>21.3</c:v>
                </c:pt>
                <c:pt idx="82">
                  <c:v>20.7833333333333</c:v>
                </c:pt>
                <c:pt idx="83">
                  <c:v>20.7916666666667</c:v>
                </c:pt>
                <c:pt idx="84">
                  <c:v>20.5166666666667</c:v>
                </c:pt>
                <c:pt idx="85">
                  <c:v>21.075</c:v>
                </c:pt>
                <c:pt idx="86">
                  <c:v>20.6</c:v>
                </c:pt>
                <c:pt idx="87">
                  <c:v>20.9416666666667</c:v>
                </c:pt>
                <c:pt idx="88">
                  <c:v>21.5583333333333</c:v>
                </c:pt>
                <c:pt idx="89">
                  <c:v>21.2</c:v>
                </c:pt>
                <c:pt idx="90">
                  <c:v>21.35</c:v>
                </c:pt>
                <c:pt idx="91">
                  <c:v>20.9166666666667</c:v>
                </c:pt>
                <c:pt idx="92">
                  <c:v>20.7083333333333</c:v>
                </c:pt>
                <c:pt idx="93">
                  <c:v>20.6583333333333</c:v>
                </c:pt>
                <c:pt idx="94">
                  <c:v>20.375</c:v>
                </c:pt>
                <c:pt idx="95">
                  <c:v>21.0333333333333</c:v>
                </c:pt>
                <c:pt idx="96">
                  <c:v>21.85</c:v>
                </c:pt>
                <c:pt idx="97">
                  <c:v>21.175</c:v>
                </c:pt>
                <c:pt idx="98">
                  <c:v>21.45</c:v>
                </c:pt>
                <c:pt idx="99">
                  <c:v>21.4305555555556</c:v>
                </c:pt>
                <c:pt idx="100">
                  <c:v>20.1444444444444</c:v>
                </c:pt>
                <c:pt idx="101">
                  <c:v>21.95</c:v>
                </c:pt>
                <c:pt idx="102">
                  <c:v>21.7833333333333</c:v>
                </c:pt>
                <c:pt idx="103">
                  <c:v>20.325</c:v>
                </c:pt>
                <c:pt idx="104">
                  <c:v>20.2666666666667</c:v>
                </c:pt>
                <c:pt idx="105">
                  <c:v>20.625</c:v>
                </c:pt>
                <c:pt idx="106">
                  <c:v>20.9166666666667</c:v>
                </c:pt>
                <c:pt idx="107">
                  <c:v>20.775</c:v>
                </c:pt>
                <c:pt idx="108">
                  <c:v>20.975</c:v>
                </c:pt>
                <c:pt idx="109">
                  <c:v>20.7833333333333</c:v>
                </c:pt>
                <c:pt idx="110">
                  <c:v>21.2333333333333</c:v>
                </c:pt>
                <c:pt idx="111">
                  <c:v>20.675</c:v>
                </c:pt>
                <c:pt idx="112">
                  <c:v>21.3</c:v>
                </c:pt>
                <c:pt idx="113">
                  <c:v>21.525</c:v>
                </c:pt>
                <c:pt idx="114">
                  <c:v>21.3333333333333</c:v>
                </c:pt>
                <c:pt idx="115">
                  <c:v>22.1416666666667</c:v>
                </c:pt>
                <c:pt idx="116">
                  <c:v>21.3083333333333</c:v>
                </c:pt>
                <c:pt idx="117">
                  <c:v>21.8416666666667</c:v>
                </c:pt>
                <c:pt idx="118">
                  <c:v>20.8833333333333</c:v>
                </c:pt>
                <c:pt idx="119">
                  <c:v>21.1916666666667</c:v>
                </c:pt>
                <c:pt idx="120">
                  <c:v>21.7833333333333</c:v>
                </c:pt>
                <c:pt idx="121">
                  <c:v>22.4</c:v>
                </c:pt>
                <c:pt idx="122">
                  <c:v>22.0833333333333</c:v>
                </c:pt>
                <c:pt idx="123">
                  <c:v>21.575</c:v>
                </c:pt>
                <c:pt idx="124">
                  <c:v>21.1916666666667</c:v>
                </c:pt>
                <c:pt idx="125">
                  <c:v>21.8416666666667</c:v>
                </c:pt>
                <c:pt idx="126">
                  <c:v>22.0416666666667</c:v>
                </c:pt>
                <c:pt idx="127">
                  <c:v>22.15</c:v>
                </c:pt>
                <c:pt idx="128">
                  <c:v>21.025</c:v>
                </c:pt>
                <c:pt idx="129">
                  <c:v>21.0666666666667</c:v>
                </c:pt>
                <c:pt idx="130">
                  <c:v>20.5166666666667</c:v>
                </c:pt>
              </c:numCache>
            </c:numRef>
          </c:val>
          <c:smooth val="1"/>
        </c:ser>
        <c:hiLowLines>
          <c:spPr>
            <a:ln w="0">
              <a:noFill/>
            </a:ln>
          </c:spPr>
        </c:hiLowLines>
        <c:marker val="0"/>
        <c:axId val="36012727"/>
        <c:axId val="22965300"/>
      </c:lineChart>
      <c:catAx>
        <c:axId val="36012727"/>
        <c:scaling>
          <c:orientation val="minMax"/>
        </c:scaling>
        <c:delete val="0"/>
        <c:axPos val="b"/>
        <c:numFmt formatCode="General" sourceLinked="0"/>
        <c:majorTickMark val="out"/>
        <c:minorTickMark val="none"/>
        <c:tickLblPos val="nextTo"/>
        <c:spPr>
          <a:ln w="0">
            <a:solidFill>
              <a:srgbClr val="b3b3b3"/>
            </a:solidFill>
          </a:ln>
        </c:spPr>
        <c:txPr>
          <a:bodyPr/>
          <a:lstStyle/>
          <a:p>
            <a:pPr>
              <a:defRPr b="0" sz="1000" spc="-1" strike="noStrike">
                <a:solidFill>
                  <a:srgbClr val="000000"/>
                </a:solidFill>
                <a:latin typeface="Arial"/>
              </a:defRPr>
            </a:pPr>
          </a:p>
        </c:txPr>
        <c:crossAx val="22965300"/>
        <c:crosses val="autoZero"/>
        <c:auto val="1"/>
        <c:lblAlgn val="ctr"/>
        <c:lblOffset val="100"/>
        <c:noMultiLvlLbl val="0"/>
      </c:catAx>
      <c:valAx>
        <c:axId val="22965300"/>
        <c:scaling>
          <c:orientation val="minMax"/>
          <c:max val="22.5"/>
          <c:min val="19.5"/>
        </c:scaling>
        <c:delete val="0"/>
        <c:axPos val="l"/>
        <c:majorGridlines>
          <c:spPr>
            <a:ln w="0">
              <a:solidFill>
                <a:srgbClr val="b3b3b3"/>
              </a:solidFill>
            </a:ln>
          </c:spPr>
        </c:majorGridlines>
        <c:numFmt formatCode="0.0" sourceLinked="0"/>
        <c:majorTickMark val="out"/>
        <c:minorTickMark val="none"/>
        <c:tickLblPos val="nextTo"/>
        <c:spPr>
          <a:ln w="0">
            <a:solidFill>
              <a:srgbClr val="b3b3b3"/>
            </a:solidFill>
          </a:ln>
        </c:spPr>
        <c:txPr>
          <a:bodyPr/>
          <a:lstStyle/>
          <a:p>
            <a:pPr>
              <a:defRPr b="0" sz="1000" spc="-1" strike="noStrike">
                <a:solidFill>
                  <a:srgbClr val="000000"/>
                </a:solidFill>
                <a:latin typeface="Arial"/>
              </a:defRPr>
            </a:pPr>
          </a:p>
        </c:txPr>
        <c:crossAx val="36012727"/>
        <c:crosses val="autoZero"/>
        <c:crossBetween val="midCat"/>
      </c:valAx>
      <c:spPr>
        <a:noFill/>
        <a:ln w="0">
          <a:solidFill>
            <a:srgbClr val="b3b3b3"/>
          </a:solidFill>
        </a:ln>
      </c:spPr>
    </c:plotArea>
    <c:plotVisOnly val="1"/>
    <c:dispBlanksAs val="gap"/>
  </c:chart>
  <c:spPr>
    <a:solidFill>
      <a:srgbClr val="ffffff"/>
    </a:solidFill>
    <a:ln w="0">
      <a:noFill/>
    </a:ln>
  </c:spPr>
</c:chartSpace>
</file>

<file path=xl/charts/chart79.xml><?xml version="1.0" encoding="utf-8"?>
<c:chartSpace xmlns:c="http://schemas.openxmlformats.org/drawingml/2006/chart" xmlns:a="http://schemas.openxmlformats.org/drawingml/2006/main" xmlns:r="http://schemas.openxmlformats.org/officeDocument/2006/relationships">
  <c:lang val="en-US"/>
  <c:roundedCorners val="0"/>
  <c:chart>
    <c:autoTitleDeleted val="1"/>
    <c:plotArea>
      <c:lineChart>
        <c:grouping val="standard"/>
        <c:varyColors val="0"/>
        <c:ser>
          <c:idx val="0"/>
          <c:order val="0"/>
          <c:spPr>
            <a:solidFill>
              <a:srgbClr val="ff0000"/>
            </a:solidFill>
            <a:ln w="28800">
              <a:solidFill>
                <a:srgbClr val="ff0000"/>
              </a:solidFill>
              <a:round/>
            </a:ln>
          </c:spPr>
          <c:marker>
            <c:symbol val="none"/>
          </c:marker>
          <c:dLbls>
            <c:txPr>
              <a:bodyPr wrap="none"/>
              <a:lstStyle/>
              <a:p>
                <a:pPr>
                  <a:defRPr b="0" sz="1000" spc="-1" strike="noStrike">
                    <a:solidFill>
                      <a:srgbClr val="000000"/>
                    </a:solidFill>
                    <a:latin typeface="Arial"/>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trendline>
            <c:spPr>
              <a:ln w="36720">
                <a:solidFill>
                  <a:srgbClr val="ff0000"/>
                </a:solidFill>
                <a:round/>
              </a:ln>
            </c:spPr>
            <c:trendlineType val="linear"/>
            <c:forward val="0"/>
            <c:backward val="0"/>
            <c:dispRSqr val="0"/>
            <c:dispEq val="0"/>
          </c:trendline>
          <c:val>
            <c:numRef>
              <c:f>Sheet3!$IO$612:$IO$725</c:f>
              <c:numCache>
                <c:formatCode>General</c:formatCode>
                <c:ptCount val="114"/>
                <c:pt idx="0">
                  <c:v>23.425</c:v>
                </c:pt>
                <c:pt idx="1">
                  <c:v>23.45</c:v>
                </c:pt>
                <c:pt idx="2">
                  <c:v>25.15</c:v>
                </c:pt>
                <c:pt idx="3">
                  <c:v>23.225</c:v>
                </c:pt>
                <c:pt idx="4">
                  <c:v>22.2583333333333</c:v>
                </c:pt>
                <c:pt idx="5">
                  <c:v>21.6416666666667</c:v>
                </c:pt>
                <c:pt idx="6">
                  <c:v>23.375</c:v>
                </c:pt>
                <c:pt idx="7">
                  <c:v>23.9333333333333</c:v>
                </c:pt>
                <c:pt idx="8">
                  <c:v>22.7833333333333</c:v>
                </c:pt>
                <c:pt idx="9">
                  <c:v>24.0333333333333</c:v>
                </c:pt>
                <c:pt idx="10">
                  <c:v>24.6833333333333</c:v>
                </c:pt>
                <c:pt idx="11">
                  <c:v>25.0666666666667</c:v>
                </c:pt>
                <c:pt idx="12">
                  <c:v>23.8666666666667</c:v>
                </c:pt>
                <c:pt idx="13">
                  <c:v>24.9416666666667</c:v>
                </c:pt>
                <c:pt idx="14">
                  <c:v>24.8083333333333</c:v>
                </c:pt>
                <c:pt idx="15">
                  <c:v>25.2583333333333</c:v>
                </c:pt>
                <c:pt idx="16">
                  <c:v>25.2416666666667</c:v>
                </c:pt>
                <c:pt idx="17">
                  <c:v>24.1583333333333</c:v>
                </c:pt>
                <c:pt idx="18">
                  <c:v>25.7916666666667</c:v>
                </c:pt>
                <c:pt idx="19">
                  <c:v>24.05</c:v>
                </c:pt>
                <c:pt idx="20">
                  <c:v>24.175</c:v>
                </c:pt>
                <c:pt idx="21">
                  <c:v>24.7083333333333</c:v>
                </c:pt>
                <c:pt idx="22">
                  <c:v>25.4</c:v>
                </c:pt>
                <c:pt idx="23">
                  <c:v>24.4333333333333</c:v>
                </c:pt>
                <c:pt idx="24">
                  <c:v>24.4833333333333</c:v>
                </c:pt>
                <c:pt idx="25">
                  <c:v>24.5</c:v>
                </c:pt>
                <c:pt idx="26">
                  <c:v>24.8166666666667</c:v>
                </c:pt>
                <c:pt idx="27">
                  <c:v>24.9583333333333</c:v>
                </c:pt>
                <c:pt idx="28">
                  <c:v>24.4916666666667</c:v>
                </c:pt>
                <c:pt idx="29">
                  <c:v>24.4</c:v>
                </c:pt>
                <c:pt idx="30">
                  <c:v>25.075</c:v>
                </c:pt>
                <c:pt idx="31">
                  <c:v>24.1666666666667</c:v>
                </c:pt>
                <c:pt idx="32">
                  <c:v>24.975</c:v>
                </c:pt>
                <c:pt idx="33">
                  <c:v>24.3916666666667</c:v>
                </c:pt>
                <c:pt idx="34">
                  <c:v>23.8583333333333</c:v>
                </c:pt>
                <c:pt idx="35">
                  <c:v>24.575</c:v>
                </c:pt>
                <c:pt idx="36">
                  <c:v>24.6</c:v>
                </c:pt>
                <c:pt idx="37">
                  <c:v>23.6416666666667</c:v>
                </c:pt>
                <c:pt idx="38">
                  <c:v>25.05</c:v>
                </c:pt>
                <c:pt idx="39">
                  <c:v>25.0583333333333</c:v>
                </c:pt>
                <c:pt idx="40">
                  <c:v>23.9833333333333</c:v>
                </c:pt>
                <c:pt idx="41">
                  <c:v>24.9166666666667</c:v>
                </c:pt>
                <c:pt idx="42">
                  <c:v>24.8166666666667</c:v>
                </c:pt>
                <c:pt idx="43">
                  <c:v>24.3416666666667</c:v>
                </c:pt>
                <c:pt idx="44">
                  <c:v>23.5083333333333</c:v>
                </c:pt>
                <c:pt idx="45">
                  <c:v>24.8833333333333</c:v>
                </c:pt>
                <c:pt idx="46">
                  <c:v>23.2333333333333</c:v>
                </c:pt>
                <c:pt idx="47">
                  <c:v>23.9527777777778</c:v>
                </c:pt>
                <c:pt idx="48">
                  <c:v>23.0805555555556</c:v>
                </c:pt>
                <c:pt idx="49">
                  <c:v>24.5666666666667</c:v>
                </c:pt>
                <c:pt idx="50">
                  <c:v>24.2583333333333</c:v>
                </c:pt>
                <c:pt idx="51">
                  <c:v>24.0416666666667</c:v>
                </c:pt>
                <c:pt idx="52">
                  <c:v>23.1583333333333</c:v>
                </c:pt>
                <c:pt idx="53">
                  <c:v>24.425</c:v>
                </c:pt>
                <c:pt idx="54">
                  <c:v>23.2333333333333</c:v>
                </c:pt>
                <c:pt idx="55">
                  <c:v>24.1333333333333</c:v>
                </c:pt>
                <c:pt idx="56">
                  <c:v>23.475</c:v>
                </c:pt>
                <c:pt idx="57">
                  <c:v>23.2166666666667</c:v>
                </c:pt>
                <c:pt idx="58">
                  <c:v>21.65</c:v>
                </c:pt>
                <c:pt idx="59">
                  <c:v>23.5333333333333</c:v>
                </c:pt>
                <c:pt idx="60">
                  <c:v>24.3916666666667</c:v>
                </c:pt>
                <c:pt idx="61">
                  <c:v>24.075</c:v>
                </c:pt>
                <c:pt idx="62">
                  <c:v>23.2666666666667</c:v>
                </c:pt>
                <c:pt idx="63">
                  <c:v>24.025</c:v>
                </c:pt>
                <c:pt idx="64">
                  <c:v>23.5416666666667</c:v>
                </c:pt>
                <c:pt idx="65">
                  <c:v>24.575</c:v>
                </c:pt>
                <c:pt idx="66">
                  <c:v>23.8</c:v>
                </c:pt>
                <c:pt idx="67">
                  <c:v>24.7333333333333</c:v>
                </c:pt>
                <c:pt idx="68">
                  <c:v>25.2583333333333</c:v>
                </c:pt>
                <c:pt idx="69">
                  <c:v>25.0083333333333</c:v>
                </c:pt>
                <c:pt idx="70">
                  <c:v>25.3833333333333</c:v>
                </c:pt>
                <c:pt idx="71">
                  <c:v>24.9333333333333</c:v>
                </c:pt>
                <c:pt idx="72">
                  <c:v>23.8083333333333</c:v>
                </c:pt>
                <c:pt idx="73">
                  <c:v>24.0416666666667</c:v>
                </c:pt>
                <c:pt idx="74">
                  <c:v>23.7833333333333</c:v>
                </c:pt>
                <c:pt idx="75">
                  <c:v>24.1083333333333</c:v>
                </c:pt>
                <c:pt idx="76">
                  <c:v>24.8666666666667</c:v>
                </c:pt>
                <c:pt idx="77">
                  <c:v>24.0583333333333</c:v>
                </c:pt>
                <c:pt idx="78">
                  <c:v>24.65</c:v>
                </c:pt>
                <c:pt idx="79">
                  <c:v>24.8166666666667</c:v>
                </c:pt>
                <c:pt idx="80">
                  <c:v>23.025</c:v>
                </c:pt>
                <c:pt idx="81">
                  <c:v>24.4083333333333</c:v>
                </c:pt>
                <c:pt idx="82">
                  <c:v>24.55</c:v>
                </c:pt>
                <c:pt idx="83">
                  <c:v>24.0166666666667</c:v>
                </c:pt>
                <c:pt idx="84">
                  <c:v>24.05</c:v>
                </c:pt>
                <c:pt idx="85">
                  <c:v>24.75</c:v>
                </c:pt>
                <c:pt idx="86">
                  <c:v>24.55</c:v>
                </c:pt>
                <c:pt idx="87">
                  <c:v>25.2083333333333</c:v>
                </c:pt>
                <c:pt idx="88">
                  <c:v>25.3666666666667</c:v>
                </c:pt>
                <c:pt idx="89">
                  <c:v>24.7083333333333</c:v>
                </c:pt>
                <c:pt idx="90">
                  <c:v>25.2</c:v>
                </c:pt>
                <c:pt idx="91">
                  <c:v>25.175</c:v>
                </c:pt>
                <c:pt idx="92">
                  <c:v>24.925</c:v>
                </c:pt>
                <c:pt idx="93">
                  <c:v>25.525</c:v>
                </c:pt>
                <c:pt idx="94">
                  <c:v>25.3583333333333</c:v>
                </c:pt>
                <c:pt idx="95">
                  <c:v>25.6833333333333</c:v>
                </c:pt>
                <c:pt idx="96">
                  <c:v>24.8833333333333</c:v>
                </c:pt>
                <c:pt idx="97">
                  <c:v>25.525</c:v>
                </c:pt>
                <c:pt idx="98">
                  <c:v>24.4083333333333</c:v>
                </c:pt>
                <c:pt idx="99">
                  <c:v>24.875</c:v>
                </c:pt>
                <c:pt idx="100">
                  <c:v>24.6013888888889</c:v>
                </c:pt>
                <c:pt idx="101">
                  <c:v>25.4416666666667</c:v>
                </c:pt>
                <c:pt idx="102">
                  <c:v>25.3833333333333</c:v>
                </c:pt>
                <c:pt idx="103">
                  <c:v>24.7833333333333</c:v>
                </c:pt>
                <c:pt idx="104">
                  <c:v>24.7333333333333</c:v>
                </c:pt>
                <c:pt idx="105">
                  <c:v>25.65</c:v>
                </c:pt>
                <c:pt idx="106">
                  <c:v>25.7</c:v>
                </c:pt>
                <c:pt idx="107">
                  <c:v>25.7583333333333</c:v>
                </c:pt>
                <c:pt idx="108">
                  <c:v>24.4583333333333</c:v>
                </c:pt>
                <c:pt idx="109">
                  <c:v>24.6</c:v>
                </c:pt>
                <c:pt idx="110">
                  <c:v>24.25</c:v>
                </c:pt>
              </c:numCache>
            </c:numRef>
          </c:val>
          <c:smooth val="1"/>
        </c:ser>
        <c:hiLowLines>
          <c:spPr>
            <a:ln w="0">
              <a:noFill/>
            </a:ln>
          </c:spPr>
        </c:hiLowLines>
        <c:marker val="0"/>
        <c:axId val="50673309"/>
        <c:axId val="71818775"/>
      </c:lineChart>
      <c:catAx>
        <c:axId val="50673309"/>
        <c:scaling>
          <c:orientation val="minMax"/>
        </c:scaling>
        <c:delete val="0"/>
        <c:axPos val="b"/>
        <c:numFmt formatCode="General" sourceLinked="0"/>
        <c:majorTickMark val="out"/>
        <c:minorTickMark val="none"/>
        <c:tickLblPos val="nextTo"/>
        <c:spPr>
          <a:ln w="0">
            <a:solidFill>
              <a:srgbClr val="b3b3b3"/>
            </a:solidFill>
          </a:ln>
        </c:spPr>
        <c:txPr>
          <a:bodyPr/>
          <a:lstStyle/>
          <a:p>
            <a:pPr>
              <a:defRPr b="0" sz="1000" spc="-1" strike="noStrike">
                <a:solidFill>
                  <a:srgbClr val="000000"/>
                </a:solidFill>
                <a:latin typeface="Arial"/>
              </a:defRPr>
            </a:pPr>
          </a:p>
        </c:txPr>
        <c:crossAx val="71818775"/>
        <c:crosses val="autoZero"/>
        <c:auto val="1"/>
        <c:lblAlgn val="ctr"/>
        <c:lblOffset val="100"/>
        <c:noMultiLvlLbl val="0"/>
      </c:catAx>
      <c:valAx>
        <c:axId val="71818775"/>
        <c:scaling>
          <c:orientation val="minMax"/>
          <c:max val="26"/>
          <c:min val="21.75"/>
        </c:scaling>
        <c:delete val="0"/>
        <c:axPos val="l"/>
        <c:majorGridlines>
          <c:spPr>
            <a:ln w="0">
              <a:solidFill>
                <a:srgbClr val="b3b3b3"/>
              </a:solidFill>
            </a:ln>
          </c:spPr>
        </c:majorGridlines>
        <c:numFmt formatCode="0.0" sourceLinked="0"/>
        <c:majorTickMark val="out"/>
        <c:minorTickMark val="none"/>
        <c:tickLblPos val="nextTo"/>
        <c:spPr>
          <a:ln w="0">
            <a:solidFill>
              <a:srgbClr val="b3b3b3"/>
            </a:solidFill>
          </a:ln>
        </c:spPr>
        <c:txPr>
          <a:bodyPr/>
          <a:lstStyle/>
          <a:p>
            <a:pPr>
              <a:defRPr b="0" sz="1000" spc="-1" strike="noStrike">
                <a:solidFill>
                  <a:srgbClr val="000000"/>
                </a:solidFill>
                <a:latin typeface="Arial"/>
              </a:defRPr>
            </a:pPr>
          </a:p>
        </c:txPr>
        <c:crossAx val="50673309"/>
        <c:crosses val="autoZero"/>
        <c:crossBetween val="midCat"/>
      </c:valAx>
      <c:spPr>
        <a:noFill/>
        <a:ln w="0">
          <a:solidFill>
            <a:srgbClr val="b3b3b3"/>
          </a:solidFill>
        </a:ln>
      </c:spPr>
    </c:plotArea>
    <c:plotVisOnly val="1"/>
    <c:dispBlanksAs val="gap"/>
  </c:chart>
  <c:spPr>
    <a:solidFill>
      <a:srgbClr val="ffffff"/>
    </a:solidFill>
    <a:ln w="0">
      <a:noFill/>
    </a:ln>
  </c:spPr>
</c:chartSpace>
</file>

<file path=xl/charts/chart8.xml><?xml version="1.0" encoding="utf-8"?>
<c:chartSpace xmlns:c="http://schemas.openxmlformats.org/drawingml/2006/chart" xmlns:a="http://schemas.openxmlformats.org/drawingml/2006/main" xmlns:r="http://schemas.openxmlformats.org/officeDocument/2006/relationships">
  <c:lang val="en-US"/>
  <c:roundedCorners val="0"/>
  <c:chart>
    <c:title>
      <c:tx>
        <c:rich>
          <a:bodyPr rot="0"/>
          <a:lstStyle/>
          <a:p>
            <a:pPr>
              <a:defRPr b="0" sz="2000" spc="-1" strike="noStrike">
                <a:solidFill>
                  <a:srgbClr val="000000"/>
                </a:solidFill>
                <a:latin typeface="Arial"/>
              </a:defRPr>
            </a:pPr>
            <a:r>
              <a:rPr b="0" sz="2000" spc="-1" strike="noStrike">
                <a:solidFill>
                  <a:srgbClr val="000000"/>
                </a:solidFill>
                <a:latin typeface="Arial"/>
              </a:rPr>
              <a:t>SOUTH  AUSTRALIA - RUNNING 5Y, 10Y, 20Y, 50Y STATEWIDE MAXIMUMS AVERAGES AND TRENDLINE</a:t>
            </a:r>
          </a:p>
        </c:rich>
      </c:tx>
      <c:layout>
        <c:manualLayout>
          <c:xMode val="edge"/>
          <c:yMode val="edge"/>
          <c:x val="0.300249568055289"/>
          <c:y val="0.0249476987447699"/>
        </c:manualLayout>
      </c:layout>
      <c:overlay val="0"/>
      <c:spPr>
        <a:noFill/>
        <a:ln w="0">
          <a:noFill/>
        </a:ln>
      </c:spPr>
    </c:title>
    <c:autoTitleDeleted val="0"/>
    <c:plotArea>
      <c:lineChart>
        <c:grouping val="standard"/>
        <c:varyColors val="0"/>
        <c:ser>
          <c:idx val="0"/>
          <c:order val="0"/>
          <c:spPr>
            <a:solidFill>
              <a:srgbClr val="579d1c"/>
            </a:solidFill>
            <a:ln w="28800">
              <a:solidFill>
                <a:srgbClr val="579d1c"/>
              </a:solidFill>
              <a:round/>
            </a:ln>
          </c:spPr>
          <c:marker>
            <c:symbol val="none"/>
          </c:marker>
          <c:dLbls>
            <c:txPr>
              <a:bodyPr wrap="none"/>
              <a:lstStyle/>
              <a:p>
                <a:pPr>
                  <a:defRPr b="0" sz="1000" spc="-1" strike="noStrike">
                    <a:solidFill>
                      <a:srgbClr val="000000"/>
                    </a:solidFill>
                    <a:latin typeface="Arial"/>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Sheet1!$A$15:$A$175</c:f>
              <c:strCache>
                <c:ptCount val="161"/>
                <c:pt idx="0">
                  <c:v>1865</c:v>
                </c:pt>
                <c:pt idx="1">
                  <c:v/>
                </c:pt>
                <c:pt idx="2">
                  <c:v/>
                </c:pt>
                <c:pt idx="3">
                  <c:v/>
                </c:pt>
                <c:pt idx="4">
                  <c:v/>
                </c:pt>
                <c:pt idx="5">
                  <c:v>1870</c:v>
                </c:pt>
                <c:pt idx="6">
                  <c:v/>
                </c:pt>
                <c:pt idx="7">
                  <c:v/>
                </c:pt>
                <c:pt idx="8">
                  <c:v/>
                </c:pt>
                <c:pt idx="9">
                  <c:v/>
                </c:pt>
                <c:pt idx="10">
                  <c:v>1875</c:v>
                </c:pt>
                <c:pt idx="11">
                  <c:v/>
                </c:pt>
                <c:pt idx="12">
                  <c:v/>
                </c:pt>
                <c:pt idx="13">
                  <c:v/>
                </c:pt>
                <c:pt idx="14">
                  <c:v/>
                </c:pt>
                <c:pt idx="15">
                  <c:v>1880</c:v>
                </c:pt>
                <c:pt idx="16">
                  <c:v/>
                </c:pt>
                <c:pt idx="17">
                  <c:v/>
                </c:pt>
                <c:pt idx="18">
                  <c:v/>
                </c:pt>
                <c:pt idx="19">
                  <c:v/>
                </c:pt>
                <c:pt idx="20">
                  <c:v>1885</c:v>
                </c:pt>
                <c:pt idx="21">
                  <c:v/>
                </c:pt>
                <c:pt idx="22">
                  <c:v/>
                </c:pt>
                <c:pt idx="23">
                  <c:v/>
                </c:pt>
                <c:pt idx="24">
                  <c:v/>
                </c:pt>
                <c:pt idx="25">
                  <c:v>1890</c:v>
                </c:pt>
                <c:pt idx="26">
                  <c:v/>
                </c:pt>
                <c:pt idx="27">
                  <c:v/>
                </c:pt>
                <c:pt idx="28">
                  <c:v/>
                </c:pt>
                <c:pt idx="29">
                  <c:v/>
                </c:pt>
                <c:pt idx="30">
                  <c:v>1895</c:v>
                </c:pt>
                <c:pt idx="31">
                  <c:v/>
                </c:pt>
                <c:pt idx="32">
                  <c:v/>
                </c:pt>
                <c:pt idx="33">
                  <c:v/>
                </c:pt>
                <c:pt idx="34">
                  <c:v/>
                </c:pt>
                <c:pt idx="35">
                  <c:v>1900</c:v>
                </c:pt>
                <c:pt idx="36">
                  <c:v/>
                </c:pt>
                <c:pt idx="37">
                  <c:v/>
                </c:pt>
                <c:pt idx="38">
                  <c:v/>
                </c:pt>
                <c:pt idx="39">
                  <c:v/>
                </c:pt>
                <c:pt idx="40">
                  <c:v>1905</c:v>
                </c:pt>
                <c:pt idx="41">
                  <c:v/>
                </c:pt>
                <c:pt idx="42">
                  <c:v/>
                </c:pt>
                <c:pt idx="43">
                  <c:v/>
                </c:pt>
                <c:pt idx="44">
                  <c:v/>
                </c:pt>
                <c:pt idx="45">
                  <c:v>1910</c:v>
                </c:pt>
                <c:pt idx="46">
                  <c:v/>
                </c:pt>
                <c:pt idx="47">
                  <c:v/>
                </c:pt>
                <c:pt idx="48">
                  <c:v/>
                </c:pt>
                <c:pt idx="49">
                  <c:v/>
                </c:pt>
                <c:pt idx="50">
                  <c:v>1915</c:v>
                </c:pt>
                <c:pt idx="51">
                  <c:v/>
                </c:pt>
                <c:pt idx="52">
                  <c:v/>
                </c:pt>
                <c:pt idx="53">
                  <c:v/>
                </c:pt>
                <c:pt idx="54">
                  <c:v/>
                </c:pt>
                <c:pt idx="55">
                  <c:v>1920</c:v>
                </c:pt>
                <c:pt idx="56">
                  <c:v/>
                </c:pt>
                <c:pt idx="57">
                  <c:v/>
                </c:pt>
                <c:pt idx="58">
                  <c:v/>
                </c:pt>
                <c:pt idx="59">
                  <c:v/>
                </c:pt>
                <c:pt idx="60">
                  <c:v>1925</c:v>
                </c:pt>
                <c:pt idx="61">
                  <c:v/>
                </c:pt>
                <c:pt idx="62">
                  <c:v/>
                </c:pt>
                <c:pt idx="63">
                  <c:v/>
                </c:pt>
                <c:pt idx="64">
                  <c:v/>
                </c:pt>
                <c:pt idx="65">
                  <c:v>1930</c:v>
                </c:pt>
                <c:pt idx="66">
                  <c:v/>
                </c:pt>
                <c:pt idx="67">
                  <c:v/>
                </c:pt>
                <c:pt idx="68">
                  <c:v/>
                </c:pt>
                <c:pt idx="69">
                  <c:v/>
                </c:pt>
                <c:pt idx="70">
                  <c:v>1935</c:v>
                </c:pt>
                <c:pt idx="71">
                  <c:v/>
                </c:pt>
                <c:pt idx="72">
                  <c:v/>
                </c:pt>
                <c:pt idx="73">
                  <c:v/>
                </c:pt>
                <c:pt idx="74">
                  <c:v/>
                </c:pt>
                <c:pt idx="75">
                  <c:v>1940</c:v>
                </c:pt>
                <c:pt idx="76">
                  <c:v/>
                </c:pt>
                <c:pt idx="77">
                  <c:v/>
                </c:pt>
                <c:pt idx="78">
                  <c:v/>
                </c:pt>
                <c:pt idx="79">
                  <c:v/>
                </c:pt>
                <c:pt idx="80">
                  <c:v>1945</c:v>
                </c:pt>
                <c:pt idx="81">
                  <c:v/>
                </c:pt>
                <c:pt idx="82">
                  <c:v/>
                </c:pt>
                <c:pt idx="83">
                  <c:v/>
                </c:pt>
                <c:pt idx="84">
                  <c:v/>
                </c:pt>
                <c:pt idx="85">
                  <c:v>1950</c:v>
                </c:pt>
                <c:pt idx="86">
                  <c:v/>
                </c:pt>
                <c:pt idx="87">
                  <c:v/>
                </c:pt>
                <c:pt idx="88">
                  <c:v/>
                </c:pt>
                <c:pt idx="89">
                  <c:v/>
                </c:pt>
                <c:pt idx="90">
                  <c:v>1955</c:v>
                </c:pt>
                <c:pt idx="91">
                  <c:v/>
                </c:pt>
                <c:pt idx="92">
                  <c:v/>
                </c:pt>
                <c:pt idx="93">
                  <c:v/>
                </c:pt>
                <c:pt idx="94">
                  <c:v/>
                </c:pt>
                <c:pt idx="95">
                  <c:v>1960</c:v>
                </c:pt>
                <c:pt idx="96">
                  <c:v/>
                </c:pt>
                <c:pt idx="97">
                  <c:v/>
                </c:pt>
                <c:pt idx="98">
                  <c:v/>
                </c:pt>
                <c:pt idx="99">
                  <c:v/>
                </c:pt>
                <c:pt idx="100">
                  <c:v>1965</c:v>
                </c:pt>
                <c:pt idx="101">
                  <c:v/>
                </c:pt>
                <c:pt idx="102">
                  <c:v/>
                </c:pt>
                <c:pt idx="103">
                  <c:v/>
                </c:pt>
                <c:pt idx="104">
                  <c:v/>
                </c:pt>
                <c:pt idx="105">
                  <c:v>1970</c:v>
                </c:pt>
                <c:pt idx="106">
                  <c:v/>
                </c:pt>
                <c:pt idx="107">
                  <c:v/>
                </c:pt>
                <c:pt idx="108">
                  <c:v/>
                </c:pt>
                <c:pt idx="109">
                  <c:v/>
                </c:pt>
                <c:pt idx="110">
                  <c:v>1975</c:v>
                </c:pt>
                <c:pt idx="111">
                  <c:v/>
                </c:pt>
                <c:pt idx="112">
                  <c:v/>
                </c:pt>
                <c:pt idx="113">
                  <c:v/>
                </c:pt>
                <c:pt idx="114">
                  <c:v/>
                </c:pt>
                <c:pt idx="115">
                  <c:v>1980</c:v>
                </c:pt>
                <c:pt idx="116">
                  <c:v/>
                </c:pt>
                <c:pt idx="117">
                  <c:v/>
                </c:pt>
                <c:pt idx="118">
                  <c:v/>
                </c:pt>
                <c:pt idx="119">
                  <c:v/>
                </c:pt>
                <c:pt idx="120">
                  <c:v>1985</c:v>
                </c:pt>
                <c:pt idx="121">
                  <c:v/>
                </c:pt>
                <c:pt idx="122">
                  <c:v/>
                </c:pt>
                <c:pt idx="123">
                  <c:v/>
                </c:pt>
                <c:pt idx="124">
                  <c:v/>
                </c:pt>
                <c:pt idx="125">
                  <c:v>1990</c:v>
                </c:pt>
                <c:pt idx="126">
                  <c:v/>
                </c:pt>
                <c:pt idx="127">
                  <c:v/>
                </c:pt>
                <c:pt idx="128">
                  <c:v/>
                </c:pt>
                <c:pt idx="129">
                  <c:v/>
                </c:pt>
                <c:pt idx="130">
                  <c:v>1995</c:v>
                </c:pt>
                <c:pt idx="131">
                  <c:v/>
                </c:pt>
                <c:pt idx="132">
                  <c:v/>
                </c:pt>
                <c:pt idx="133">
                  <c:v/>
                </c:pt>
                <c:pt idx="134">
                  <c:v/>
                </c:pt>
                <c:pt idx="135">
                  <c:v>2000</c:v>
                </c:pt>
                <c:pt idx="136">
                  <c:v/>
                </c:pt>
                <c:pt idx="137">
                  <c:v/>
                </c:pt>
                <c:pt idx="138">
                  <c:v/>
                </c:pt>
                <c:pt idx="139">
                  <c:v/>
                </c:pt>
                <c:pt idx="140">
                  <c:v>2005</c:v>
                </c:pt>
                <c:pt idx="141">
                  <c:v/>
                </c:pt>
                <c:pt idx="142">
                  <c:v/>
                </c:pt>
                <c:pt idx="143">
                  <c:v/>
                </c:pt>
                <c:pt idx="144">
                  <c:v/>
                </c:pt>
                <c:pt idx="145">
                  <c:v>2010</c:v>
                </c:pt>
                <c:pt idx="146">
                  <c:v/>
                </c:pt>
                <c:pt idx="147">
                  <c:v/>
                </c:pt>
                <c:pt idx="148">
                  <c:v/>
                </c:pt>
                <c:pt idx="149">
                  <c:v/>
                </c:pt>
                <c:pt idx="150">
                  <c:v>2015</c:v>
                </c:pt>
                <c:pt idx="151">
                  <c:v/>
                </c:pt>
                <c:pt idx="152">
                  <c:v/>
                </c:pt>
                <c:pt idx="153">
                  <c:v/>
                </c:pt>
                <c:pt idx="154">
                  <c:v/>
                </c:pt>
                <c:pt idx="155">
                  <c:v>2020</c:v>
                </c:pt>
                <c:pt idx="156">
                  <c:v/>
                </c:pt>
                <c:pt idx="157">
                  <c:v/>
                </c:pt>
                <c:pt idx="158">
                  <c:v/>
                </c:pt>
                <c:pt idx="159">
                  <c:v/>
                </c:pt>
                <c:pt idx="160">
                  <c:v/>
                </c:pt>
              </c:strCache>
            </c:strRef>
          </c:cat>
          <c:val>
            <c:numRef>
              <c:f>Sheet1!$C$15:$C$175</c:f>
              <c:numCache>
                <c:formatCode>General</c:formatCode>
                <c:ptCount val="161"/>
                <c:pt idx="2">
                  <c:v>20.6711882716049</c:v>
                </c:pt>
                <c:pt idx="3">
                  <c:v>20.932299382716</c:v>
                </c:pt>
                <c:pt idx="4">
                  <c:v>21.1705555555556</c:v>
                </c:pt>
                <c:pt idx="5">
                  <c:v>21.1860185185185</c:v>
                </c:pt>
                <c:pt idx="6">
                  <c:v>21.2482407407407</c:v>
                </c:pt>
                <c:pt idx="7">
                  <c:v>21.2021296296296</c:v>
                </c:pt>
                <c:pt idx="8">
                  <c:v>21.1437037037037</c:v>
                </c:pt>
                <c:pt idx="9">
                  <c:v>20.8384259259259</c:v>
                </c:pt>
                <c:pt idx="10">
                  <c:v>20.8973148148148</c:v>
                </c:pt>
                <c:pt idx="11">
                  <c:v>20.7306481481482</c:v>
                </c:pt>
                <c:pt idx="12">
                  <c:v>20.7167592592593</c:v>
                </c:pt>
                <c:pt idx="13">
                  <c:v>20.6740740740741</c:v>
                </c:pt>
                <c:pt idx="14">
                  <c:v>20.8772222222222</c:v>
                </c:pt>
                <c:pt idx="15">
                  <c:v>20.9155555555556</c:v>
                </c:pt>
                <c:pt idx="16">
                  <c:v>20.925</c:v>
                </c:pt>
                <c:pt idx="17">
                  <c:v>20.9433333333333</c:v>
                </c:pt>
                <c:pt idx="18">
                  <c:v>20.994537037037</c:v>
                </c:pt>
                <c:pt idx="19">
                  <c:v>20.9306481481481</c:v>
                </c:pt>
                <c:pt idx="20">
                  <c:v>20.8390925925926</c:v>
                </c:pt>
                <c:pt idx="21">
                  <c:v>20.8950925925926</c:v>
                </c:pt>
                <c:pt idx="22">
                  <c:v>20.8564814814815</c:v>
                </c:pt>
                <c:pt idx="23">
                  <c:v>20.9731018518519</c:v>
                </c:pt>
                <c:pt idx="24">
                  <c:v>21.2687367724868</c:v>
                </c:pt>
                <c:pt idx="25">
                  <c:v>21.574578042328</c:v>
                </c:pt>
                <c:pt idx="26">
                  <c:v>21.7102447089947</c:v>
                </c:pt>
                <c:pt idx="27">
                  <c:v>21.7269460978836</c:v>
                </c:pt>
                <c:pt idx="28">
                  <c:v>21.5943303571429</c:v>
                </c:pt>
                <c:pt idx="29">
                  <c:v>21.3581746031746</c:v>
                </c:pt>
                <c:pt idx="30">
                  <c:v>21.205</c:v>
                </c:pt>
                <c:pt idx="31">
                  <c:v>21.1470833333333</c:v>
                </c:pt>
                <c:pt idx="32">
                  <c:v>21.2048958333333</c:v>
                </c:pt>
                <c:pt idx="33">
                  <c:v>21.3519097222222</c:v>
                </c:pt>
                <c:pt idx="34">
                  <c:v>21.411875</c:v>
                </c:pt>
                <c:pt idx="35">
                  <c:v>21.30125</c:v>
                </c:pt>
                <c:pt idx="36">
                  <c:v>21.3220833333333</c:v>
                </c:pt>
                <c:pt idx="37">
                  <c:v>21.4016666666667</c:v>
                </c:pt>
                <c:pt idx="38">
                  <c:v>21.1870833333333</c:v>
                </c:pt>
                <c:pt idx="39">
                  <c:v>21.1470833333333</c:v>
                </c:pt>
                <c:pt idx="40">
                  <c:v>21.05</c:v>
                </c:pt>
                <c:pt idx="41">
                  <c:v>21.056875</c:v>
                </c:pt>
                <c:pt idx="42">
                  <c:v>20.870625</c:v>
                </c:pt>
                <c:pt idx="43">
                  <c:v>20.9897916666667</c:v>
                </c:pt>
                <c:pt idx="44">
                  <c:v>20.8909583333333</c:v>
                </c:pt>
                <c:pt idx="45">
                  <c:v>21.0853333333333</c:v>
                </c:pt>
                <c:pt idx="46">
                  <c:v>21.092875</c:v>
                </c:pt>
                <c:pt idx="47">
                  <c:v>21.3303560606061</c:v>
                </c:pt>
                <c:pt idx="48">
                  <c:v>21.4132348484848</c:v>
                </c:pt>
                <c:pt idx="49">
                  <c:v>21.8448922558923</c:v>
                </c:pt>
                <c:pt idx="50">
                  <c:v>21.8701486661487</c:v>
                </c:pt>
                <c:pt idx="51">
                  <c:v>21.7540546490547</c:v>
                </c:pt>
                <c:pt idx="52">
                  <c:v>21.5201152551153</c:v>
                </c:pt>
                <c:pt idx="53">
                  <c:v>21.5445762108262</c:v>
                </c:pt>
                <c:pt idx="54">
                  <c:v>21.4586752136752</c:v>
                </c:pt>
                <c:pt idx="55">
                  <c:v>21.4423931623932</c:v>
                </c:pt>
                <c:pt idx="56">
                  <c:v>21.7139743589744</c:v>
                </c:pt>
                <c:pt idx="57">
                  <c:v>21.9938553113553</c:v>
                </c:pt>
                <c:pt idx="58">
                  <c:v>22.0350274725275</c:v>
                </c:pt>
                <c:pt idx="59">
                  <c:v>21.7915567765568</c:v>
                </c:pt>
                <c:pt idx="60">
                  <c:v>21.8818681318681</c:v>
                </c:pt>
                <c:pt idx="61">
                  <c:v>21.8411904761905</c:v>
                </c:pt>
                <c:pt idx="62">
                  <c:v>21.8316666666667</c:v>
                </c:pt>
                <c:pt idx="63">
                  <c:v>21.8735714285714</c:v>
                </c:pt>
                <c:pt idx="64">
                  <c:v>21.8990476190476</c:v>
                </c:pt>
                <c:pt idx="65">
                  <c:v>22.06</c:v>
                </c:pt>
                <c:pt idx="66">
                  <c:v>21.8886904761905</c:v>
                </c:pt>
                <c:pt idx="67">
                  <c:v>21.7486904761905</c:v>
                </c:pt>
                <c:pt idx="68">
                  <c:v>21.6139285714286</c:v>
                </c:pt>
                <c:pt idx="69">
                  <c:v>21.8785714285714</c:v>
                </c:pt>
                <c:pt idx="70">
                  <c:v>21.6807142857143</c:v>
                </c:pt>
                <c:pt idx="71">
                  <c:v>21.7828571428571</c:v>
                </c:pt>
                <c:pt idx="72">
                  <c:v>21.8872619047619</c:v>
                </c:pt>
                <c:pt idx="73">
                  <c:v>22.0072619047619</c:v>
                </c:pt>
                <c:pt idx="74">
                  <c:v>21.8697619047619</c:v>
                </c:pt>
                <c:pt idx="75">
                  <c:v>21.9983333333333</c:v>
                </c:pt>
                <c:pt idx="76">
                  <c:v>21.9975</c:v>
                </c:pt>
                <c:pt idx="77">
                  <c:v>22.0368452380952</c:v>
                </c:pt>
                <c:pt idx="78">
                  <c:v>21.8802976190476</c:v>
                </c:pt>
                <c:pt idx="79">
                  <c:v>21.9156547619048</c:v>
                </c:pt>
                <c:pt idx="80">
                  <c:v>21.7695833333333</c:v>
                </c:pt>
                <c:pt idx="81">
                  <c:v>21.6560119047619</c:v>
                </c:pt>
                <c:pt idx="82">
                  <c:v>21.6260714285714</c:v>
                </c:pt>
                <c:pt idx="83">
                  <c:v>21.6685714285714</c:v>
                </c:pt>
                <c:pt idx="84">
                  <c:v>21.4708333333333</c:v>
                </c:pt>
                <c:pt idx="85">
                  <c:v>21.5947619047619</c:v>
                </c:pt>
                <c:pt idx="86">
                  <c:v>21.7969047619048</c:v>
                </c:pt>
                <c:pt idx="87">
                  <c:v>21.6317857142857</c:v>
                </c:pt>
                <c:pt idx="88">
                  <c:v>21.7152380952381</c:v>
                </c:pt>
                <c:pt idx="89">
                  <c:v>21.8311904761905</c:v>
                </c:pt>
                <c:pt idx="90">
                  <c:v>21.6472619047619</c:v>
                </c:pt>
                <c:pt idx="91">
                  <c:v>21.4268452380952</c:v>
                </c:pt>
                <c:pt idx="92">
                  <c:v>21.6743849206349</c:v>
                </c:pt>
                <c:pt idx="93">
                  <c:v>21.5253373015873</c:v>
                </c:pt>
                <c:pt idx="94">
                  <c:v>21.6783531746032</c:v>
                </c:pt>
                <c:pt idx="95">
                  <c:v>21.6864285714286</c:v>
                </c:pt>
                <c:pt idx="96">
                  <c:v>22.0351785714286</c:v>
                </c:pt>
                <c:pt idx="97">
                  <c:v>22.0064484126984</c:v>
                </c:pt>
                <c:pt idx="98">
                  <c:v>22.0997222222222</c:v>
                </c:pt>
                <c:pt idx="99">
                  <c:v>21.8613492063492</c:v>
                </c:pt>
                <c:pt idx="100">
                  <c:v>22.0823214285714</c:v>
                </c:pt>
                <c:pt idx="101">
                  <c:v>21.8317261904762</c:v>
                </c:pt>
                <c:pt idx="102">
                  <c:v>21.8847023809524</c:v>
                </c:pt>
                <c:pt idx="103">
                  <c:v>21.8645436507937</c:v>
                </c:pt>
                <c:pt idx="104">
                  <c:v>21.9385912698413</c:v>
                </c:pt>
                <c:pt idx="105">
                  <c:v>21.6893055555556</c:v>
                </c:pt>
                <c:pt idx="106">
                  <c:v>21.7193055555556</c:v>
                </c:pt>
                <c:pt idx="107">
                  <c:v>21.7215674603175</c:v>
                </c:pt>
                <c:pt idx="108">
                  <c:v>21.8572619047619</c:v>
                </c:pt>
                <c:pt idx="109">
                  <c:v>21.855</c:v>
                </c:pt>
                <c:pt idx="110">
                  <c:v>22.0520238095238</c:v>
                </c:pt>
                <c:pt idx="111">
                  <c:v>22.0330952380952</c:v>
                </c:pt>
                <c:pt idx="112">
                  <c:v>22.0122619047619</c:v>
                </c:pt>
                <c:pt idx="113">
                  <c:v>21.8453571428571</c:v>
                </c:pt>
                <c:pt idx="114">
                  <c:v>21.9761904761905</c:v>
                </c:pt>
                <c:pt idx="115">
                  <c:v>22.1063095238095</c:v>
                </c:pt>
                <c:pt idx="116">
                  <c:v>22.2842857142857</c:v>
                </c:pt>
                <c:pt idx="117">
                  <c:v>22.3944047619048</c:v>
                </c:pt>
                <c:pt idx="118">
                  <c:v>22.5341468253968</c:v>
                </c:pt>
                <c:pt idx="119">
                  <c:v>22.4278373015873</c:v>
                </c:pt>
                <c:pt idx="120">
                  <c:v>22.2728373015873</c:v>
                </c:pt>
                <c:pt idx="121">
                  <c:v>22.1087896825397</c:v>
                </c:pt>
                <c:pt idx="122">
                  <c:v>21.9262896825397</c:v>
                </c:pt>
                <c:pt idx="123">
                  <c:v>22.0447619047619</c:v>
                </c:pt>
                <c:pt idx="124">
                  <c:v>22.1028571428571</c:v>
                </c:pt>
                <c:pt idx="125">
                  <c:v>22.2122619047619</c:v>
                </c:pt>
                <c:pt idx="126">
                  <c:v>22.3926984126984</c:v>
                </c:pt>
                <c:pt idx="127">
                  <c:v>22.2209523809524</c:v>
                </c:pt>
                <c:pt idx="128">
                  <c:v>22.1685714285714</c:v>
                </c:pt>
                <c:pt idx="129">
                  <c:v>22.2689285714286</c:v>
                </c:pt>
                <c:pt idx="130">
                  <c:v>22.1190476190476</c:v>
                </c:pt>
                <c:pt idx="131">
                  <c:v>21.9934920634921</c:v>
                </c:pt>
                <c:pt idx="132">
                  <c:v>22.2170238095238</c:v>
                </c:pt>
                <c:pt idx="133">
                  <c:v>22.1476190476191</c:v>
                </c:pt>
                <c:pt idx="134">
                  <c:v>22.1675</c:v>
                </c:pt>
                <c:pt idx="135">
                  <c:v>22.3313095238095</c:v>
                </c:pt>
                <c:pt idx="136">
                  <c:v>22.3921825396825</c:v>
                </c:pt>
                <c:pt idx="137">
                  <c:v>22.4761111111111</c:v>
                </c:pt>
                <c:pt idx="138">
                  <c:v>22.5019444444444</c:v>
                </c:pt>
                <c:pt idx="139">
                  <c:v>22.4898015873016</c:v>
                </c:pt>
                <c:pt idx="140">
                  <c:v>22.540873015873</c:v>
                </c:pt>
                <c:pt idx="141">
                  <c:v>22.6517857142857</c:v>
                </c:pt>
                <c:pt idx="142">
                  <c:v>22.7760714285714</c:v>
                </c:pt>
                <c:pt idx="143">
                  <c:v>22.8122619047619</c:v>
                </c:pt>
                <c:pt idx="144">
                  <c:v>22.9403571428571</c:v>
                </c:pt>
                <c:pt idx="145">
                  <c:v>22.8029761904762</c:v>
                </c:pt>
                <c:pt idx="146">
                  <c:v>22.7179761904762</c:v>
                </c:pt>
                <c:pt idx="147">
                  <c:v>22.5865674603175</c:v>
                </c:pt>
                <c:pt idx="148">
                  <c:v>22.7256150793651</c:v>
                </c:pt>
                <c:pt idx="149">
                  <c:v>22.7521626984127</c:v>
                </c:pt>
                <c:pt idx="150">
                  <c:v>22.8784722222222</c:v>
                </c:pt>
                <c:pt idx="151">
                  <c:v>22.8843055555556</c:v>
                </c:pt>
                <c:pt idx="152">
                  <c:v>22.9701190476191</c:v>
                </c:pt>
                <c:pt idx="153">
                  <c:v>22.9932142857143</c:v>
                </c:pt>
                <c:pt idx="154">
                  <c:v>23.0136904761905</c:v>
                </c:pt>
                <c:pt idx="155">
                  <c:v>22.8961904761905</c:v>
                </c:pt>
                <c:pt idx="156">
                  <c:v>22.8584523809524</c:v>
                </c:pt>
                <c:pt idx="157">
                  <c:v>22.6147557320474</c:v>
                </c:pt>
              </c:numCache>
            </c:numRef>
          </c:val>
          <c:smooth val="1"/>
        </c:ser>
        <c:ser>
          <c:idx val="1"/>
          <c:order val="1"/>
          <c:spPr>
            <a:solidFill>
              <a:srgbClr val="ff420e"/>
            </a:solidFill>
            <a:ln w="28800">
              <a:solidFill>
                <a:srgbClr val="ff420e"/>
              </a:solidFill>
              <a:round/>
            </a:ln>
          </c:spPr>
          <c:marker>
            <c:symbol val="none"/>
          </c:marker>
          <c:dLbls>
            <c:txPr>
              <a:bodyPr wrap="none"/>
              <a:lstStyle/>
              <a:p>
                <a:pPr>
                  <a:defRPr b="0" sz="1000" spc="-1" strike="noStrike">
                    <a:solidFill>
                      <a:srgbClr val="000000"/>
                    </a:solidFill>
                    <a:latin typeface="Arial"/>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Sheet1!$A$15:$A$175</c:f>
              <c:strCache>
                <c:ptCount val="161"/>
                <c:pt idx="0">
                  <c:v>1865</c:v>
                </c:pt>
                <c:pt idx="1">
                  <c:v/>
                </c:pt>
                <c:pt idx="2">
                  <c:v/>
                </c:pt>
                <c:pt idx="3">
                  <c:v/>
                </c:pt>
                <c:pt idx="4">
                  <c:v/>
                </c:pt>
                <c:pt idx="5">
                  <c:v>1870</c:v>
                </c:pt>
                <c:pt idx="6">
                  <c:v/>
                </c:pt>
                <c:pt idx="7">
                  <c:v/>
                </c:pt>
                <c:pt idx="8">
                  <c:v/>
                </c:pt>
                <c:pt idx="9">
                  <c:v/>
                </c:pt>
                <c:pt idx="10">
                  <c:v>1875</c:v>
                </c:pt>
                <c:pt idx="11">
                  <c:v/>
                </c:pt>
                <c:pt idx="12">
                  <c:v/>
                </c:pt>
                <c:pt idx="13">
                  <c:v/>
                </c:pt>
                <c:pt idx="14">
                  <c:v/>
                </c:pt>
                <c:pt idx="15">
                  <c:v>1880</c:v>
                </c:pt>
                <c:pt idx="16">
                  <c:v/>
                </c:pt>
                <c:pt idx="17">
                  <c:v/>
                </c:pt>
                <c:pt idx="18">
                  <c:v/>
                </c:pt>
                <c:pt idx="19">
                  <c:v/>
                </c:pt>
                <c:pt idx="20">
                  <c:v>1885</c:v>
                </c:pt>
                <c:pt idx="21">
                  <c:v/>
                </c:pt>
                <c:pt idx="22">
                  <c:v/>
                </c:pt>
                <c:pt idx="23">
                  <c:v/>
                </c:pt>
                <c:pt idx="24">
                  <c:v/>
                </c:pt>
                <c:pt idx="25">
                  <c:v>1890</c:v>
                </c:pt>
                <c:pt idx="26">
                  <c:v/>
                </c:pt>
                <c:pt idx="27">
                  <c:v/>
                </c:pt>
                <c:pt idx="28">
                  <c:v/>
                </c:pt>
                <c:pt idx="29">
                  <c:v/>
                </c:pt>
                <c:pt idx="30">
                  <c:v>1895</c:v>
                </c:pt>
                <c:pt idx="31">
                  <c:v/>
                </c:pt>
                <c:pt idx="32">
                  <c:v/>
                </c:pt>
                <c:pt idx="33">
                  <c:v/>
                </c:pt>
                <c:pt idx="34">
                  <c:v/>
                </c:pt>
                <c:pt idx="35">
                  <c:v>1900</c:v>
                </c:pt>
                <c:pt idx="36">
                  <c:v/>
                </c:pt>
                <c:pt idx="37">
                  <c:v/>
                </c:pt>
                <c:pt idx="38">
                  <c:v/>
                </c:pt>
                <c:pt idx="39">
                  <c:v/>
                </c:pt>
                <c:pt idx="40">
                  <c:v>1905</c:v>
                </c:pt>
                <c:pt idx="41">
                  <c:v/>
                </c:pt>
                <c:pt idx="42">
                  <c:v/>
                </c:pt>
                <c:pt idx="43">
                  <c:v/>
                </c:pt>
                <c:pt idx="44">
                  <c:v/>
                </c:pt>
                <c:pt idx="45">
                  <c:v>1910</c:v>
                </c:pt>
                <c:pt idx="46">
                  <c:v/>
                </c:pt>
                <c:pt idx="47">
                  <c:v/>
                </c:pt>
                <c:pt idx="48">
                  <c:v/>
                </c:pt>
                <c:pt idx="49">
                  <c:v/>
                </c:pt>
                <c:pt idx="50">
                  <c:v>1915</c:v>
                </c:pt>
                <c:pt idx="51">
                  <c:v/>
                </c:pt>
                <c:pt idx="52">
                  <c:v/>
                </c:pt>
                <c:pt idx="53">
                  <c:v/>
                </c:pt>
                <c:pt idx="54">
                  <c:v/>
                </c:pt>
                <c:pt idx="55">
                  <c:v>1920</c:v>
                </c:pt>
                <c:pt idx="56">
                  <c:v/>
                </c:pt>
                <c:pt idx="57">
                  <c:v/>
                </c:pt>
                <c:pt idx="58">
                  <c:v/>
                </c:pt>
                <c:pt idx="59">
                  <c:v/>
                </c:pt>
                <c:pt idx="60">
                  <c:v>1925</c:v>
                </c:pt>
                <c:pt idx="61">
                  <c:v/>
                </c:pt>
                <c:pt idx="62">
                  <c:v/>
                </c:pt>
                <c:pt idx="63">
                  <c:v/>
                </c:pt>
                <c:pt idx="64">
                  <c:v/>
                </c:pt>
                <c:pt idx="65">
                  <c:v>1930</c:v>
                </c:pt>
                <c:pt idx="66">
                  <c:v/>
                </c:pt>
                <c:pt idx="67">
                  <c:v/>
                </c:pt>
                <c:pt idx="68">
                  <c:v/>
                </c:pt>
                <c:pt idx="69">
                  <c:v/>
                </c:pt>
                <c:pt idx="70">
                  <c:v>1935</c:v>
                </c:pt>
                <c:pt idx="71">
                  <c:v/>
                </c:pt>
                <c:pt idx="72">
                  <c:v/>
                </c:pt>
                <c:pt idx="73">
                  <c:v/>
                </c:pt>
                <c:pt idx="74">
                  <c:v/>
                </c:pt>
                <c:pt idx="75">
                  <c:v>1940</c:v>
                </c:pt>
                <c:pt idx="76">
                  <c:v/>
                </c:pt>
                <c:pt idx="77">
                  <c:v/>
                </c:pt>
                <c:pt idx="78">
                  <c:v/>
                </c:pt>
                <c:pt idx="79">
                  <c:v/>
                </c:pt>
                <c:pt idx="80">
                  <c:v>1945</c:v>
                </c:pt>
                <c:pt idx="81">
                  <c:v/>
                </c:pt>
                <c:pt idx="82">
                  <c:v/>
                </c:pt>
                <c:pt idx="83">
                  <c:v/>
                </c:pt>
                <c:pt idx="84">
                  <c:v/>
                </c:pt>
                <c:pt idx="85">
                  <c:v>1950</c:v>
                </c:pt>
                <c:pt idx="86">
                  <c:v/>
                </c:pt>
                <c:pt idx="87">
                  <c:v/>
                </c:pt>
                <c:pt idx="88">
                  <c:v/>
                </c:pt>
                <c:pt idx="89">
                  <c:v/>
                </c:pt>
                <c:pt idx="90">
                  <c:v>1955</c:v>
                </c:pt>
                <c:pt idx="91">
                  <c:v/>
                </c:pt>
                <c:pt idx="92">
                  <c:v/>
                </c:pt>
                <c:pt idx="93">
                  <c:v/>
                </c:pt>
                <c:pt idx="94">
                  <c:v/>
                </c:pt>
                <c:pt idx="95">
                  <c:v>1960</c:v>
                </c:pt>
                <c:pt idx="96">
                  <c:v/>
                </c:pt>
                <c:pt idx="97">
                  <c:v/>
                </c:pt>
                <c:pt idx="98">
                  <c:v/>
                </c:pt>
                <c:pt idx="99">
                  <c:v/>
                </c:pt>
                <c:pt idx="100">
                  <c:v>1965</c:v>
                </c:pt>
                <c:pt idx="101">
                  <c:v/>
                </c:pt>
                <c:pt idx="102">
                  <c:v/>
                </c:pt>
                <c:pt idx="103">
                  <c:v/>
                </c:pt>
                <c:pt idx="104">
                  <c:v/>
                </c:pt>
                <c:pt idx="105">
                  <c:v>1970</c:v>
                </c:pt>
                <c:pt idx="106">
                  <c:v/>
                </c:pt>
                <c:pt idx="107">
                  <c:v/>
                </c:pt>
                <c:pt idx="108">
                  <c:v/>
                </c:pt>
                <c:pt idx="109">
                  <c:v/>
                </c:pt>
                <c:pt idx="110">
                  <c:v>1975</c:v>
                </c:pt>
                <c:pt idx="111">
                  <c:v/>
                </c:pt>
                <c:pt idx="112">
                  <c:v/>
                </c:pt>
                <c:pt idx="113">
                  <c:v/>
                </c:pt>
                <c:pt idx="114">
                  <c:v/>
                </c:pt>
                <c:pt idx="115">
                  <c:v>1980</c:v>
                </c:pt>
                <c:pt idx="116">
                  <c:v/>
                </c:pt>
                <c:pt idx="117">
                  <c:v/>
                </c:pt>
                <c:pt idx="118">
                  <c:v/>
                </c:pt>
                <c:pt idx="119">
                  <c:v/>
                </c:pt>
                <c:pt idx="120">
                  <c:v>1985</c:v>
                </c:pt>
                <c:pt idx="121">
                  <c:v/>
                </c:pt>
                <c:pt idx="122">
                  <c:v/>
                </c:pt>
                <c:pt idx="123">
                  <c:v/>
                </c:pt>
                <c:pt idx="124">
                  <c:v/>
                </c:pt>
                <c:pt idx="125">
                  <c:v>1990</c:v>
                </c:pt>
                <c:pt idx="126">
                  <c:v/>
                </c:pt>
                <c:pt idx="127">
                  <c:v/>
                </c:pt>
                <c:pt idx="128">
                  <c:v/>
                </c:pt>
                <c:pt idx="129">
                  <c:v/>
                </c:pt>
                <c:pt idx="130">
                  <c:v>1995</c:v>
                </c:pt>
                <c:pt idx="131">
                  <c:v/>
                </c:pt>
                <c:pt idx="132">
                  <c:v/>
                </c:pt>
                <c:pt idx="133">
                  <c:v/>
                </c:pt>
                <c:pt idx="134">
                  <c:v/>
                </c:pt>
                <c:pt idx="135">
                  <c:v>2000</c:v>
                </c:pt>
                <c:pt idx="136">
                  <c:v/>
                </c:pt>
                <c:pt idx="137">
                  <c:v/>
                </c:pt>
                <c:pt idx="138">
                  <c:v/>
                </c:pt>
                <c:pt idx="139">
                  <c:v/>
                </c:pt>
                <c:pt idx="140">
                  <c:v>2005</c:v>
                </c:pt>
                <c:pt idx="141">
                  <c:v/>
                </c:pt>
                <c:pt idx="142">
                  <c:v/>
                </c:pt>
                <c:pt idx="143">
                  <c:v/>
                </c:pt>
                <c:pt idx="144">
                  <c:v/>
                </c:pt>
                <c:pt idx="145">
                  <c:v>2010</c:v>
                </c:pt>
                <c:pt idx="146">
                  <c:v/>
                </c:pt>
                <c:pt idx="147">
                  <c:v/>
                </c:pt>
                <c:pt idx="148">
                  <c:v/>
                </c:pt>
                <c:pt idx="149">
                  <c:v/>
                </c:pt>
                <c:pt idx="150">
                  <c:v>2015</c:v>
                </c:pt>
                <c:pt idx="151">
                  <c:v/>
                </c:pt>
                <c:pt idx="152">
                  <c:v/>
                </c:pt>
                <c:pt idx="153">
                  <c:v/>
                </c:pt>
                <c:pt idx="154">
                  <c:v/>
                </c:pt>
                <c:pt idx="155">
                  <c:v>2020</c:v>
                </c:pt>
                <c:pt idx="156">
                  <c:v/>
                </c:pt>
                <c:pt idx="157">
                  <c:v/>
                </c:pt>
                <c:pt idx="158">
                  <c:v/>
                </c:pt>
                <c:pt idx="159">
                  <c:v/>
                </c:pt>
                <c:pt idx="160">
                  <c:v/>
                </c:pt>
              </c:strCache>
            </c:strRef>
          </c:cat>
          <c:val>
            <c:numRef>
              <c:f>Sheet1!$D$15:$D$175</c:f>
              <c:numCache>
                <c:formatCode>General</c:formatCode>
                <c:ptCount val="161"/>
                <c:pt idx="7">
                  <c:v>20.9366589506173</c:v>
                </c:pt>
                <c:pt idx="8">
                  <c:v>21.0380015432099</c:v>
                </c:pt>
                <c:pt idx="9">
                  <c:v>21.0044907407407</c:v>
                </c:pt>
                <c:pt idx="10">
                  <c:v>21.0416666666667</c:v>
                </c:pt>
                <c:pt idx="11">
                  <c:v>20.9894444444444</c:v>
                </c:pt>
                <c:pt idx="12">
                  <c:v>20.9594444444444</c:v>
                </c:pt>
                <c:pt idx="13">
                  <c:v>20.9088888888889</c:v>
                </c:pt>
                <c:pt idx="14">
                  <c:v>20.8578240740741</c:v>
                </c:pt>
                <c:pt idx="15">
                  <c:v>20.9064351851852</c:v>
                </c:pt>
                <c:pt idx="16">
                  <c:v>20.8278240740741</c:v>
                </c:pt>
                <c:pt idx="17">
                  <c:v>20.8300462962963</c:v>
                </c:pt>
                <c:pt idx="18">
                  <c:v>20.8343055555556</c:v>
                </c:pt>
                <c:pt idx="19">
                  <c:v>20.9039351851852</c:v>
                </c:pt>
                <c:pt idx="20">
                  <c:v>20.8773240740741</c:v>
                </c:pt>
                <c:pt idx="21">
                  <c:v>20.9100462962963</c:v>
                </c:pt>
                <c:pt idx="22">
                  <c:v>20.8999074074074</c:v>
                </c:pt>
                <c:pt idx="23">
                  <c:v>20.9838194444444</c:v>
                </c:pt>
                <c:pt idx="24">
                  <c:v>21.0996924603175</c:v>
                </c:pt>
                <c:pt idx="25">
                  <c:v>21.2068353174603</c:v>
                </c:pt>
                <c:pt idx="26">
                  <c:v>21.3026686507937</c:v>
                </c:pt>
                <c:pt idx="27">
                  <c:v>21.2917137896825</c:v>
                </c:pt>
                <c:pt idx="28">
                  <c:v>21.2837161044974</c:v>
                </c:pt>
                <c:pt idx="29">
                  <c:v>21.3134556878307</c:v>
                </c:pt>
                <c:pt idx="30">
                  <c:v>21.389789021164</c:v>
                </c:pt>
                <c:pt idx="31">
                  <c:v>21.428664021164</c:v>
                </c:pt>
                <c:pt idx="32">
                  <c:v>21.4659209656085</c:v>
                </c:pt>
                <c:pt idx="33">
                  <c:v>21.4731200396825</c:v>
                </c:pt>
                <c:pt idx="34">
                  <c:v>21.3850248015873</c:v>
                </c:pt>
                <c:pt idx="35">
                  <c:v>21.253125</c:v>
                </c:pt>
                <c:pt idx="36">
                  <c:v>21.2345833333333</c:v>
                </c:pt>
                <c:pt idx="37">
                  <c:v>21.30328125</c:v>
                </c:pt>
                <c:pt idx="38">
                  <c:v>21.2694965277778</c:v>
                </c:pt>
                <c:pt idx="39">
                  <c:v>21.2794791666667</c:v>
                </c:pt>
                <c:pt idx="40">
                  <c:v>21.175625</c:v>
                </c:pt>
                <c:pt idx="41">
                  <c:v>21.1894791666667</c:v>
                </c:pt>
                <c:pt idx="42">
                  <c:v>21.1361458333333</c:v>
                </c:pt>
                <c:pt idx="43">
                  <c:v>21.0884375</c:v>
                </c:pt>
                <c:pt idx="44">
                  <c:v>21.0190208333333</c:v>
                </c:pt>
                <c:pt idx="45">
                  <c:v>21.0676666666667</c:v>
                </c:pt>
                <c:pt idx="46">
                  <c:v>21.074875</c:v>
                </c:pt>
                <c:pt idx="47">
                  <c:v>21.100490530303</c:v>
                </c:pt>
                <c:pt idx="48">
                  <c:v>21.2015132575758</c:v>
                </c:pt>
                <c:pt idx="49">
                  <c:v>21.3679252946128</c:v>
                </c:pt>
                <c:pt idx="50">
                  <c:v>21.477740999741</c:v>
                </c:pt>
                <c:pt idx="51">
                  <c:v>21.4234648245273</c:v>
                </c:pt>
                <c:pt idx="52">
                  <c:v>21.4252356578607</c:v>
                </c:pt>
                <c:pt idx="53">
                  <c:v>21.4789055296555</c:v>
                </c:pt>
                <c:pt idx="54">
                  <c:v>21.6517837347837</c:v>
                </c:pt>
                <c:pt idx="55">
                  <c:v>21.6562709142709</c:v>
                </c:pt>
                <c:pt idx="56">
                  <c:v>21.7340145040145</c:v>
                </c:pt>
                <c:pt idx="57">
                  <c:v>21.7569852832353</c:v>
                </c:pt>
                <c:pt idx="58">
                  <c:v>21.7898018416768</c:v>
                </c:pt>
                <c:pt idx="59">
                  <c:v>21.625115995116</c:v>
                </c:pt>
                <c:pt idx="60">
                  <c:v>21.6621306471306</c:v>
                </c:pt>
                <c:pt idx="61">
                  <c:v>21.7775824175824</c:v>
                </c:pt>
                <c:pt idx="62">
                  <c:v>21.912760989011</c:v>
                </c:pt>
                <c:pt idx="63">
                  <c:v>21.9542994505495</c:v>
                </c:pt>
                <c:pt idx="64">
                  <c:v>21.8453021978022</c:v>
                </c:pt>
                <c:pt idx="65">
                  <c:v>21.9709340659341</c:v>
                </c:pt>
                <c:pt idx="66">
                  <c:v>21.8649404761905</c:v>
                </c:pt>
                <c:pt idx="67">
                  <c:v>21.7901785714286</c:v>
                </c:pt>
                <c:pt idx="68">
                  <c:v>21.74375</c:v>
                </c:pt>
                <c:pt idx="69">
                  <c:v>21.8888095238095</c:v>
                </c:pt>
                <c:pt idx="70">
                  <c:v>21.8703571428571</c:v>
                </c:pt>
                <c:pt idx="71">
                  <c:v>21.8357738095238</c:v>
                </c:pt>
                <c:pt idx="72">
                  <c:v>21.8179761904762</c:v>
                </c:pt>
                <c:pt idx="73">
                  <c:v>21.8105952380952</c:v>
                </c:pt>
                <c:pt idx="74">
                  <c:v>21.8741666666667</c:v>
                </c:pt>
                <c:pt idx="75">
                  <c:v>21.8395238095238</c:v>
                </c:pt>
                <c:pt idx="76">
                  <c:v>21.8901785714286</c:v>
                </c:pt>
                <c:pt idx="77">
                  <c:v>21.9620535714286</c:v>
                </c:pt>
                <c:pt idx="78">
                  <c:v>21.9437797619048</c:v>
                </c:pt>
                <c:pt idx="79">
                  <c:v>21.8927083333333</c:v>
                </c:pt>
                <c:pt idx="80">
                  <c:v>21.8839583333333</c:v>
                </c:pt>
                <c:pt idx="81">
                  <c:v>21.826755952381</c:v>
                </c:pt>
                <c:pt idx="82">
                  <c:v>21.8314583333333</c:v>
                </c:pt>
                <c:pt idx="83">
                  <c:v>21.7744345238095</c:v>
                </c:pt>
                <c:pt idx="84">
                  <c:v>21.693244047619</c:v>
                </c:pt>
                <c:pt idx="85">
                  <c:v>21.6821726190476</c:v>
                </c:pt>
                <c:pt idx="86">
                  <c:v>21.7264583333333</c:v>
                </c:pt>
                <c:pt idx="87">
                  <c:v>21.6289285714286</c:v>
                </c:pt>
                <c:pt idx="88">
                  <c:v>21.6919047619048</c:v>
                </c:pt>
                <c:pt idx="89">
                  <c:v>21.6510119047619</c:v>
                </c:pt>
                <c:pt idx="90">
                  <c:v>21.6210119047619</c:v>
                </c:pt>
                <c:pt idx="91">
                  <c:v>21.611875</c:v>
                </c:pt>
                <c:pt idx="92">
                  <c:v>21.6530853174603</c:v>
                </c:pt>
                <c:pt idx="93">
                  <c:v>21.6202876984127</c:v>
                </c:pt>
                <c:pt idx="94">
                  <c:v>21.7547718253968</c:v>
                </c:pt>
                <c:pt idx="95">
                  <c:v>21.6668452380952</c:v>
                </c:pt>
                <c:pt idx="96">
                  <c:v>21.7310119047619</c:v>
                </c:pt>
                <c:pt idx="97">
                  <c:v>21.8404166666667</c:v>
                </c:pt>
                <c:pt idx="98">
                  <c:v>21.8125297619048</c:v>
                </c:pt>
                <c:pt idx="99">
                  <c:v>21.7698511904762</c:v>
                </c:pt>
                <c:pt idx="100">
                  <c:v>21.884375</c:v>
                </c:pt>
                <c:pt idx="101">
                  <c:v>21.9334523809524</c:v>
                </c:pt>
                <c:pt idx="102">
                  <c:v>21.9455753968254</c:v>
                </c:pt>
                <c:pt idx="103">
                  <c:v>21.9821329365079</c:v>
                </c:pt>
                <c:pt idx="104">
                  <c:v>21.8999702380952</c:v>
                </c:pt>
                <c:pt idx="105">
                  <c:v>21.8858134920635</c:v>
                </c:pt>
                <c:pt idx="106">
                  <c:v>21.7755158730159</c:v>
                </c:pt>
                <c:pt idx="107">
                  <c:v>21.8031349206349</c:v>
                </c:pt>
                <c:pt idx="108">
                  <c:v>21.8609027777778</c:v>
                </c:pt>
                <c:pt idx="109">
                  <c:v>21.8967956349206</c:v>
                </c:pt>
                <c:pt idx="110">
                  <c:v>21.8706646825397</c:v>
                </c:pt>
                <c:pt idx="111">
                  <c:v>21.8762003968254</c:v>
                </c:pt>
                <c:pt idx="112">
                  <c:v>21.8669146825397</c:v>
                </c:pt>
                <c:pt idx="113">
                  <c:v>21.8513095238095</c:v>
                </c:pt>
                <c:pt idx="114">
                  <c:v>21.9155952380952</c:v>
                </c:pt>
                <c:pt idx="115">
                  <c:v>22.0791666666667</c:v>
                </c:pt>
                <c:pt idx="116">
                  <c:v>22.1586904761905</c:v>
                </c:pt>
                <c:pt idx="117">
                  <c:v>22.2033333333333</c:v>
                </c:pt>
                <c:pt idx="118">
                  <c:v>22.189751984127</c:v>
                </c:pt>
                <c:pt idx="119">
                  <c:v>22.2020138888889</c:v>
                </c:pt>
                <c:pt idx="120">
                  <c:v>22.1895734126984</c:v>
                </c:pt>
                <c:pt idx="121">
                  <c:v>22.1965376984127</c:v>
                </c:pt>
                <c:pt idx="122">
                  <c:v>22.1603472222222</c:v>
                </c:pt>
                <c:pt idx="123">
                  <c:v>22.2894543650794</c:v>
                </c:pt>
                <c:pt idx="124">
                  <c:v>22.2653472222222</c:v>
                </c:pt>
                <c:pt idx="125">
                  <c:v>22.2425496031746</c:v>
                </c:pt>
                <c:pt idx="126">
                  <c:v>22.250744047619</c:v>
                </c:pt>
                <c:pt idx="127">
                  <c:v>22.073621031746</c:v>
                </c:pt>
                <c:pt idx="128">
                  <c:v>22.1066666666667</c:v>
                </c:pt>
                <c:pt idx="129">
                  <c:v>22.1858928571429</c:v>
                </c:pt>
                <c:pt idx="130">
                  <c:v>22.1656547619048</c:v>
                </c:pt>
                <c:pt idx="131">
                  <c:v>22.1930952380952</c:v>
                </c:pt>
                <c:pt idx="132">
                  <c:v>22.2189880952381</c:v>
                </c:pt>
                <c:pt idx="133">
                  <c:v>22.1580952380952</c:v>
                </c:pt>
                <c:pt idx="134">
                  <c:v>22.2182142857143</c:v>
                </c:pt>
                <c:pt idx="135">
                  <c:v>22.2251785714286</c:v>
                </c:pt>
                <c:pt idx="136">
                  <c:v>22.1928373015873</c:v>
                </c:pt>
                <c:pt idx="137">
                  <c:v>22.3465674603175</c:v>
                </c:pt>
                <c:pt idx="138">
                  <c:v>22.3247817460317</c:v>
                </c:pt>
                <c:pt idx="139">
                  <c:v>22.3286507936508</c:v>
                </c:pt>
                <c:pt idx="140">
                  <c:v>22.4360912698413</c:v>
                </c:pt>
                <c:pt idx="141">
                  <c:v>22.5219841269841</c:v>
                </c:pt>
                <c:pt idx="142">
                  <c:v>22.6260912698413</c:v>
                </c:pt>
                <c:pt idx="143">
                  <c:v>22.6571031746032</c:v>
                </c:pt>
                <c:pt idx="144">
                  <c:v>22.7150793650794</c:v>
                </c:pt>
                <c:pt idx="145">
                  <c:v>22.6719246031746</c:v>
                </c:pt>
                <c:pt idx="146">
                  <c:v>22.684880952381</c:v>
                </c:pt>
                <c:pt idx="147">
                  <c:v>22.6813194444444</c:v>
                </c:pt>
                <c:pt idx="148">
                  <c:v>22.7689384920635</c:v>
                </c:pt>
                <c:pt idx="149">
                  <c:v>22.8462599206349</c:v>
                </c:pt>
                <c:pt idx="150">
                  <c:v>22.8407242063492</c:v>
                </c:pt>
                <c:pt idx="151">
                  <c:v>22.8011408730159</c:v>
                </c:pt>
                <c:pt idx="152">
                  <c:v>22.7783432539683</c:v>
                </c:pt>
                <c:pt idx="153">
                  <c:v>22.8594146825397</c:v>
                </c:pt>
                <c:pt idx="154">
                  <c:v>22.8829265873016</c:v>
                </c:pt>
                <c:pt idx="155">
                  <c:v>22.8873313492064</c:v>
                </c:pt>
                <c:pt idx="156">
                  <c:v>22.871378968254</c:v>
                </c:pt>
                <c:pt idx="157">
                  <c:v>22.7924373898332</c:v>
                </c:pt>
              </c:numCache>
            </c:numRef>
          </c:val>
          <c:smooth val="1"/>
        </c:ser>
        <c:ser>
          <c:idx val="2"/>
          <c:order val="2"/>
          <c:spPr>
            <a:solidFill>
              <a:srgbClr val="0066cc"/>
            </a:solidFill>
            <a:ln w="28800">
              <a:solidFill>
                <a:srgbClr val="0066cc"/>
              </a:solidFill>
              <a:round/>
            </a:ln>
          </c:spPr>
          <c:marker>
            <c:symbol val="none"/>
          </c:marker>
          <c:dLbls>
            <c:txPr>
              <a:bodyPr wrap="none"/>
              <a:lstStyle/>
              <a:p>
                <a:pPr>
                  <a:defRPr b="0" sz="1000" spc="-1" strike="noStrike">
                    <a:solidFill>
                      <a:srgbClr val="000000"/>
                    </a:solidFill>
                    <a:latin typeface="Arial"/>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trendline>
            <c:spPr>
              <a:ln w="36000">
                <a:solidFill>
                  <a:srgbClr val="0066cc"/>
                </a:solidFill>
                <a:round/>
              </a:ln>
            </c:spPr>
            <c:trendlineType val="linear"/>
            <c:forward val="0"/>
            <c:backward val="0"/>
            <c:dispRSqr val="0"/>
            <c:dispEq val="0"/>
          </c:trendline>
          <c:cat>
            <c:strRef>
              <c:f>Sheet1!$A$15:$A$175</c:f>
              <c:strCache>
                <c:ptCount val="161"/>
                <c:pt idx="0">
                  <c:v>1865</c:v>
                </c:pt>
                <c:pt idx="1">
                  <c:v/>
                </c:pt>
                <c:pt idx="2">
                  <c:v/>
                </c:pt>
                <c:pt idx="3">
                  <c:v/>
                </c:pt>
                <c:pt idx="4">
                  <c:v/>
                </c:pt>
                <c:pt idx="5">
                  <c:v>1870</c:v>
                </c:pt>
                <c:pt idx="6">
                  <c:v/>
                </c:pt>
                <c:pt idx="7">
                  <c:v/>
                </c:pt>
                <c:pt idx="8">
                  <c:v/>
                </c:pt>
                <c:pt idx="9">
                  <c:v/>
                </c:pt>
                <c:pt idx="10">
                  <c:v>1875</c:v>
                </c:pt>
                <c:pt idx="11">
                  <c:v/>
                </c:pt>
                <c:pt idx="12">
                  <c:v/>
                </c:pt>
                <c:pt idx="13">
                  <c:v/>
                </c:pt>
                <c:pt idx="14">
                  <c:v/>
                </c:pt>
                <c:pt idx="15">
                  <c:v>1880</c:v>
                </c:pt>
                <c:pt idx="16">
                  <c:v/>
                </c:pt>
                <c:pt idx="17">
                  <c:v/>
                </c:pt>
                <c:pt idx="18">
                  <c:v/>
                </c:pt>
                <c:pt idx="19">
                  <c:v/>
                </c:pt>
                <c:pt idx="20">
                  <c:v>1885</c:v>
                </c:pt>
                <c:pt idx="21">
                  <c:v/>
                </c:pt>
                <c:pt idx="22">
                  <c:v/>
                </c:pt>
                <c:pt idx="23">
                  <c:v/>
                </c:pt>
                <c:pt idx="24">
                  <c:v/>
                </c:pt>
                <c:pt idx="25">
                  <c:v>1890</c:v>
                </c:pt>
                <c:pt idx="26">
                  <c:v/>
                </c:pt>
                <c:pt idx="27">
                  <c:v/>
                </c:pt>
                <c:pt idx="28">
                  <c:v/>
                </c:pt>
                <c:pt idx="29">
                  <c:v/>
                </c:pt>
                <c:pt idx="30">
                  <c:v>1895</c:v>
                </c:pt>
                <c:pt idx="31">
                  <c:v/>
                </c:pt>
                <c:pt idx="32">
                  <c:v/>
                </c:pt>
                <c:pt idx="33">
                  <c:v/>
                </c:pt>
                <c:pt idx="34">
                  <c:v/>
                </c:pt>
                <c:pt idx="35">
                  <c:v>1900</c:v>
                </c:pt>
                <c:pt idx="36">
                  <c:v/>
                </c:pt>
                <c:pt idx="37">
                  <c:v/>
                </c:pt>
                <c:pt idx="38">
                  <c:v/>
                </c:pt>
                <c:pt idx="39">
                  <c:v/>
                </c:pt>
                <c:pt idx="40">
                  <c:v>1905</c:v>
                </c:pt>
                <c:pt idx="41">
                  <c:v/>
                </c:pt>
                <c:pt idx="42">
                  <c:v/>
                </c:pt>
                <c:pt idx="43">
                  <c:v/>
                </c:pt>
                <c:pt idx="44">
                  <c:v/>
                </c:pt>
                <c:pt idx="45">
                  <c:v>1910</c:v>
                </c:pt>
                <c:pt idx="46">
                  <c:v/>
                </c:pt>
                <c:pt idx="47">
                  <c:v/>
                </c:pt>
                <c:pt idx="48">
                  <c:v/>
                </c:pt>
                <c:pt idx="49">
                  <c:v/>
                </c:pt>
                <c:pt idx="50">
                  <c:v>1915</c:v>
                </c:pt>
                <c:pt idx="51">
                  <c:v/>
                </c:pt>
                <c:pt idx="52">
                  <c:v/>
                </c:pt>
                <c:pt idx="53">
                  <c:v/>
                </c:pt>
                <c:pt idx="54">
                  <c:v/>
                </c:pt>
                <c:pt idx="55">
                  <c:v>1920</c:v>
                </c:pt>
                <c:pt idx="56">
                  <c:v/>
                </c:pt>
                <c:pt idx="57">
                  <c:v/>
                </c:pt>
                <c:pt idx="58">
                  <c:v/>
                </c:pt>
                <c:pt idx="59">
                  <c:v/>
                </c:pt>
                <c:pt idx="60">
                  <c:v>1925</c:v>
                </c:pt>
                <c:pt idx="61">
                  <c:v/>
                </c:pt>
                <c:pt idx="62">
                  <c:v/>
                </c:pt>
                <c:pt idx="63">
                  <c:v/>
                </c:pt>
                <c:pt idx="64">
                  <c:v/>
                </c:pt>
                <c:pt idx="65">
                  <c:v>1930</c:v>
                </c:pt>
                <c:pt idx="66">
                  <c:v/>
                </c:pt>
                <c:pt idx="67">
                  <c:v/>
                </c:pt>
                <c:pt idx="68">
                  <c:v/>
                </c:pt>
                <c:pt idx="69">
                  <c:v/>
                </c:pt>
                <c:pt idx="70">
                  <c:v>1935</c:v>
                </c:pt>
                <c:pt idx="71">
                  <c:v/>
                </c:pt>
                <c:pt idx="72">
                  <c:v/>
                </c:pt>
                <c:pt idx="73">
                  <c:v/>
                </c:pt>
                <c:pt idx="74">
                  <c:v/>
                </c:pt>
                <c:pt idx="75">
                  <c:v>1940</c:v>
                </c:pt>
                <c:pt idx="76">
                  <c:v/>
                </c:pt>
                <c:pt idx="77">
                  <c:v/>
                </c:pt>
                <c:pt idx="78">
                  <c:v/>
                </c:pt>
                <c:pt idx="79">
                  <c:v/>
                </c:pt>
                <c:pt idx="80">
                  <c:v>1945</c:v>
                </c:pt>
                <c:pt idx="81">
                  <c:v/>
                </c:pt>
                <c:pt idx="82">
                  <c:v/>
                </c:pt>
                <c:pt idx="83">
                  <c:v/>
                </c:pt>
                <c:pt idx="84">
                  <c:v/>
                </c:pt>
                <c:pt idx="85">
                  <c:v>1950</c:v>
                </c:pt>
                <c:pt idx="86">
                  <c:v/>
                </c:pt>
                <c:pt idx="87">
                  <c:v/>
                </c:pt>
                <c:pt idx="88">
                  <c:v/>
                </c:pt>
                <c:pt idx="89">
                  <c:v/>
                </c:pt>
                <c:pt idx="90">
                  <c:v>1955</c:v>
                </c:pt>
                <c:pt idx="91">
                  <c:v/>
                </c:pt>
                <c:pt idx="92">
                  <c:v/>
                </c:pt>
                <c:pt idx="93">
                  <c:v/>
                </c:pt>
                <c:pt idx="94">
                  <c:v/>
                </c:pt>
                <c:pt idx="95">
                  <c:v>1960</c:v>
                </c:pt>
                <c:pt idx="96">
                  <c:v/>
                </c:pt>
                <c:pt idx="97">
                  <c:v/>
                </c:pt>
                <c:pt idx="98">
                  <c:v/>
                </c:pt>
                <c:pt idx="99">
                  <c:v/>
                </c:pt>
                <c:pt idx="100">
                  <c:v>1965</c:v>
                </c:pt>
                <c:pt idx="101">
                  <c:v/>
                </c:pt>
                <c:pt idx="102">
                  <c:v/>
                </c:pt>
                <c:pt idx="103">
                  <c:v/>
                </c:pt>
                <c:pt idx="104">
                  <c:v/>
                </c:pt>
                <c:pt idx="105">
                  <c:v>1970</c:v>
                </c:pt>
                <c:pt idx="106">
                  <c:v/>
                </c:pt>
                <c:pt idx="107">
                  <c:v/>
                </c:pt>
                <c:pt idx="108">
                  <c:v/>
                </c:pt>
                <c:pt idx="109">
                  <c:v/>
                </c:pt>
                <c:pt idx="110">
                  <c:v>1975</c:v>
                </c:pt>
                <c:pt idx="111">
                  <c:v/>
                </c:pt>
                <c:pt idx="112">
                  <c:v/>
                </c:pt>
                <c:pt idx="113">
                  <c:v/>
                </c:pt>
                <c:pt idx="114">
                  <c:v/>
                </c:pt>
                <c:pt idx="115">
                  <c:v>1980</c:v>
                </c:pt>
                <c:pt idx="116">
                  <c:v/>
                </c:pt>
                <c:pt idx="117">
                  <c:v/>
                </c:pt>
                <c:pt idx="118">
                  <c:v/>
                </c:pt>
                <c:pt idx="119">
                  <c:v/>
                </c:pt>
                <c:pt idx="120">
                  <c:v>1985</c:v>
                </c:pt>
                <c:pt idx="121">
                  <c:v/>
                </c:pt>
                <c:pt idx="122">
                  <c:v/>
                </c:pt>
                <c:pt idx="123">
                  <c:v/>
                </c:pt>
                <c:pt idx="124">
                  <c:v/>
                </c:pt>
                <c:pt idx="125">
                  <c:v>1990</c:v>
                </c:pt>
                <c:pt idx="126">
                  <c:v/>
                </c:pt>
                <c:pt idx="127">
                  <c:v/>
                </c:pt>
                <c:pt idx="128">
                  <c:v/>
                </c:pt>
                <c:pt idx="129">
                  <c:v/>
                </c:pt>
                <c:pt idx="130">
                  <c:v>1995</c:v>
                </c:pt>
                <c:pt idx="131">
                  <c:v/>
                </c:pt>
                <c:pt idx="132">
                  <c:v/>
                </c:pt>
                <c:pt idx="133">
                  <c:v/>
                </c:pt>
                <c:pt idx="134">
                  <c:v/>
                </c:pt>
                <c:pt idx="135">
                  <c:v>2000</c:v>
                </c:pt>
                <c:pt idx="136">
                  <c:v/>
                </c:pt>
                <c:pt idx="137">
                  <c:v/>
                </c:pt>
                <c:pt idx="138">
                  <c:v/>
                </c:pt>
                <c:pt idx="139">
                  <c:v/>
                </c:pt>
                <c:pt idx="140">
                  <c:v>2005</c:v>
                </c:pt>
                <c:pt idx="141">
                  <c:v/>
                </c:pt>
                <c:pt idx="142">
                  <c:v/>
                </c:pt>
                <c:pt idx="143">
                  <c:v/>
                </c:pt>
                <c:pt idx="144">
                  <c:v/>
                </c:pt>
                <c:pt idx="145">
                  <c:v>2010</c:v>
                </c:pt>
                <c:pt idx="146">
                  <c:v/>
                </c:pt>
                <c:pt idx="147">
                  <c:v/>
                </c:pt>
                <c:pt idx="148">
                  <c:v/>
                </c:pt>
                <c:pt idx="149">
                  <c:v/>
                </c:pt>
                <c:pt idx="150">
                  <c:v>2015</c:v>
                </c:pt>
                <c:pt idx="151">
                  <c:v/>
                </c:pt>
                <c:pt idx="152">
                  <c:v/>
                </c:pt>
                <c:pt idx="153">
                  <c:v/>
                </c:pt>
                <c:pt idx="154">
                  <c:v/>
                </c:pt>
                <c:pt idx="155">
                  <c:v>2020</c:v>
                </c:pt>
                <c:pt idx="156">
                  <c:v/>
                </c:pt>
                <c:pt idx="157">
                  <c:v/>
                </c:pt>
                <c:pt idx="158">
                  <c:v/>
                </c:pt>
                <c:pt idx="159">
                  <c:v/>
                </c:pt>
                <c:pt idx="160">
                  <c:v/>
                </c:pt>
              </c:strCache>
            </c:strRef>
          </c:cat>
          <c:val>
            <c:numRef>
              <c:f>Sheet1!$E$15:$E$175</c:f>
              <c:numCache>
                <c:formatCode>General</c:formatCode>
                <c:ptCount val="161"/>
                <c:pt idx="17">
                  <c:v>20.8833526234568</c:v>
                </c:pt>
                <c:pt idx="18">
                  <c:v>20.9361535493827</c:v>
                </c:pt>
                <c:pt idx="19">
                  <c:v>20.954212962963</c:v>
                </c:pt>
                <c:pt idx="20">
                  <c:v>20.9594953703704</c:v>
                </c:pt>
                <c:pt idx="21">
                  <c:v>20.9497453703704</c:v>
                </c:pt>
                <c:pt idx="22">
                  <c:v>20.9296759259259</c:v>
                </c:pt>
                <c:pt idx="23">
                  <c:v>20.9463541666667</c:v>
                </c:pt>
                <c:pt idx="24">
                  <c:v>20.9787582671958</c:v>
                </c:pt>
                <c:pt idx="25">
                  <c:v>21.0566352513228</c:v>
                </c:pt>
                <c:pt idx="26">
                  <c:v>21.0652463624339</c:v>
                </c:pt>
                <c:pt idx="27">
                  <c:v>21.0608800429894</c:v>
                </c:pt>
                <c:pt idx="28">
                  <c:v>21.0590108300265</c:v>
                </c:pt>
                <c:pt idx="29">
                  <c:v>21.1086954365079</c:v>
                </c:pt>
                <c:pt idx="30">
                  <c:v>21.133556547619</c:v>
                </c:pt>
                <c:pt idx="31">
                  <c:v>21.1693551587302</c:v>
                </c:pt>
                <c:pt idx="32">
                  <c:v>21.1829141865079</c:v>
                </c:pt>
                <c:pt idx="33">
                  <c:v>21.2284697420635</c:v>
                </c:pt>
                <c:pt idx="34">
                  <c:v>21.2423586309524</c:v>
                </c:pt>
                <c:pt idx="35">
                  <c:v>21.2299801587302</c:v>
                </c:pt>
                <c:pt idx="36">
                  <c:v>21.2686259920635</c:v>
                </c:pt>
                <c:pt idx="37">
                  <c:v>21.2974975198413</c:v>
                </c:pt>
                <c:pt idx="38">
                  <c:v>21.2766063161376</c:v>
                </c:pt>
                <c:pt idx="39">
                  <c:v>21.2964674272487</c:v>
                </c:pt>
                <c:pt idx="40">
                  <c:v>21.282707010582</c:v>
                </c:pt>
                <c:pt idx="41">
                  <c:v>21.3090715939153</c:v>
                </c:pt>
                <c:pt idx="42">
                  <c:v>21.3010333994709</c:v>
                </c:pt>
                <c:pt idx="43">
                  <c:v>21.2807787698413</c:v>
                </c:pt>
                <c:pt idx="44">
                  <c:v>21.2020228174603</c:v>
                </c:pt>
                <c:pt idx="45">
                  <c:v>21.1603958333333</c:v>
                </c:pt>
                <c:pt idx="46">
                  <c:v>21.1547291666667</c:v>
                </c:pt>
                <c:pt idx="47">
                  <c:v>21.2018858901515</c:v>
                </c:pt>
                <c:pt idx="48">
                  <c:v>21.2355048926768</c:v>
                </c:pt>
                <c:pt idx="49">
                  <c:v>21.3237022306397</c:v>
                </c:pt>
                <c:pt idx="50">
                  <c:v>21.3266829998705</c:v>
                </c:pt>
                <c:pt idx="51">
                  <c:v>21.306471995597</c:v>
                </c:pt>
                <c:pt idx="52">
                  <c:v>21.280690745597</c:v>
                </c:pt>
                <c:pt idx="53">
                  <c:v>21.2836715148278</c:v>
                </c:pt>
                <c:pt idx="54">
                  <c:v>21.3354022840585</c:v>
                </c:pt>
                <c:pt idx="55">
                  <c:v>21.3619687904688</c:v>
                </c:pt>
                <c:pt idx="56">
                  <c:v>21.4044447520073</c:v>
                </c:pt>
                <c:pt idx="57">
                  <c:v>21.4287379067692</c:v>
                </c:pt>
                <c:pt idx="58">
                  <c:v>21.4956575496263</c:v>
                </c:pt>
                <c:pt idx="59">
                  <c:v>21.4965206448644</c:v>
                </c:pt>
                <c:pt idx="60">
                  <c:v>21.5699358234358</c:v>
                </c:pt>
                <c:pt idx="61">
                  <c:v>21.6005236210549</c:v>
                </c:pt>
                <c:pt idx="62">
                  <c:v>21.6689983234358</c:v>
                </c:pt>
                <c:pt idx="63">
                  <c:v>21.7166024901025</c:v>
                </c:pt>
                <c:pt idx="64">
                  <c:v>21.748542966293</c:v>
                </c:pt>
                <c:pt idx="65">
                  <c:v>21.8136024901025</c:v>
                </c:pt>
                <c:pt idx="66">
                  <c:v>21.7994774901025</c:v>
                </c:pt>
                <c:pt idx="67">
                  <c:v>21.7735819273319</c:v>
                </c:pt>
                <c:pt idx="68">
                  <c:v>21.7667759208384</c:v>
                </c:pt>
                <c:pt idx="69">
                  <c:v>21.7569627594628</c:v>
                </c:pt>
                <c:pt idx="70">
                  <c:v>21.7662438949939</c:v>
                </c:pt>
                <c:pt idx="71">
                  <c:v>21.8066781135531</c:v>
                </c:pt>
                <c:pt idx="72">
                  <c:v>21.8653685897436</c:v>
                </c:pt>
                <c:pt idx="73">
                  <c:v>21.8824473443223</c:v>
                </c:pt>
                <c:pt idx="74">
                  <c:v>21.8597344322344</c:v>
                </c:pt>
                <c:pt idx="75">
                  <c:v>21.9052289377289</c:v>
                </c:pt>
                <c:pt idx="76">
                  <c:v>21.8775595238095</c:v>
                </c:pt>
                <c:pt idx="77">
                  <c:v>21.8761160714286</c:v>
                </c:pt>
                <c:pt idx="78">
                  <c:v>21.8437648809524</c:v>
                </c:pt>
                <c:pt idx="79">
                  <c:v>21.8907589285714</c:v>
                </c:pt>
                <c:pt idx="80">
                  <c:v>21.8771577380952</c:v>
                </c:pt>
                <c:pt idx="81">
                  <c:v>21.8312648809524</c:v>
                </c:pt>
                <c:pt idx="82">
                  <c:v>21.8247172619048</c:v>
                </c:pt>
                <c:pt idx="83">
                  <c:v>21.7925148809524</c:v>
                </c:pt>
                <c:pt idx="84">
                  <c:v>21.7837053571429</c:v>
                </c:pt>
                <c:pt idx="85">
                  <c:v>21.7608482142857</c:v>
                </c:pt>
                <c:pt idx="86">
                  <c:v>21.808318452381</c:v>
                </c:pt>
                <c:pt idx="87">
                  <c:v>21.7954910714286</c:v>
                </c:pt>
                <c:pt idx="88">
                  <c:v>21.8178422619048</c:v>
                </c:pt>
                <c:pt idx="89">
                  <c:v>21.7718601190476</c:v>
                </c:pt>
                <c:pt idx="90">
                  <c:v>21.7524851190476</c:v>
                </c:pt>
                <c:pt idx="91">
                  <c:v>21.7193154761905</c:v>
                </c:pt>
                <c:pt idx="92">
                  <c:v>21.7422718253968</c:v>
                </c:pt>
                <c:pt idx="93">
                  <c:v>21.6973611111111</c:v>
                </c:pt>
                <c:pt idx="94">
                  <c:v>21.7240079365079</c:v>
                </c:pt>
                <c:pt idx="95">
                  <c:v>21.6745089285714</c:v>
                </c:pt>
                <c:pt idx="96">
                  <c:v>21.7287351190476</c:v>
                </c:pt>
                <c:pt idx="97">
                  <c:v>21.7346726190476</c:v>
                </c:pt>
                <c:pt idx="98">
                  <c:v>21.7522172619048</c:v>
                </c:pt>
                <c:pt idx="99">
                  <c:v>21.710431547619</c:v>
                </c:pt>
                <c:pt idx="100">
                  <c:v>21.752693452381</c:v>
                </c:pt>
                <c:pt idx="101">
                  <c:v>21.7726636904762</c:v>
                </c:pt>
                <c:pt idx="102">
                  <c:v>21.7993303571429</c:v>
                </c:pt>
                <c:pt idx="103">
                  <c:v>21.8012103174603</c:v>
                </c:pt>
                <c:pt idx="104">
                  <c:v>21.827371031746</c:v>
                </c:pt>
                <c:pt idx="105">
                  <c:v>21.7763293650794</c:v>
                </c:pt>
                <c:pt idx="106">
                  <c:v>21.7532638888889</c:v>
                </c:pt>
                <c:pt idx="107">
                  <c:v>21.8217757936508</c:v>
                </c:pt>
                <c:pt idx="108">
                  <c:v>21.8367162698413</c:v>
                </c:pt>
                <c:pt idx="109">
                  <c:v>21.8333234126984</c:v>
                </c:pt>
                <c:pt idx="110">
                  <c:v>21.8775198412698</c:v>
                </c:pt>
                <c:pt idx="111">
                  <c:v>21.9048263888889</c:v>
                </c:pt>
                <c:pt idx="112">
                  <c:v>21.9062450396825</c:v>
                </c:pt>
                <c:pt idx="113">
                  <c:v>21.9167212301587</c:v>
                </c:pt>
                <c:pt idx="114">
                  <c:v>21.9077827380952</c:v>
                </c:pt>
                <c:pt idx="115">
                  <c:v>21.9824900793651</c:v>
                </c:pt>
                <c:pt idx="116">
                  <c:v>21.9671031746032</c:v>
                </c:pt>
                <c:pt idx="117">
                  <c:v>22.0032341269841</c:v>
                </c:pt>
                <c:pt idx="118">
                  <c:v>22.0253273809524</c:v>
                </c:pt>
                <c:pt idx="119">
                  <c:v>22.0494047619048</c:v>
                </c:pt>
                <c:pt idx="120">
                  <c:v>22.030119047619</c:v>
                </c:pt>
                <c:pt idx="121">
                  <c:v>22.036369047619</c:v>
                </c:pt>
                <c:pt idx="122">
                  <c:v>22.013630952381</c:v>
                </c:pt>
                <c:pt idx="123">
                  <c:v>22.0703819444444</c:v>
                </c:pt>
                <c:pt idx="124">
                  <c:v>22.0904712301587</c:v>
                </c:pt>
                <c:pt idx="125">
                  <c:v>22.1608581349206</c:v>
                </c:pt>
                <c:pt idx="126">
                  <c:v>22.2047172619048</c:v>
                </c:pt>
                <c:pt idx="127">
                  <c:v>22.1384771825397</c:v>
                </c:pt>
                <c:pt idx="128">
                  <c:v>22.1482093253968</c:v>
                </c:pt>
                <c:pt idx="129">
                  <c:v>22.1939533730159</c:v>
                </c:pt>
                <c:pt idx="130">
                  <c:v>22.1776140873016</c:v>
                </c:pt>
                <c:pt idx="131">
                  <c:v>22.194816468254</c:v>
                </c:pt>
                <c:pt idx="132">
                  <c:v>22.1896676587302</c:v>
                </c:pt>
                <c:pt idx="133">
                  <c:v>22.2237748015873</c:v>
                </c:pt>
                <c:pt idx="134">
                  <c:v>22.2417807539683</c:v>
                </c:pt>
                <c:pt idx="135">
                  <c:v>22.2338640873016</c:v>
                </c:pt>
                <c:pt idx="136">
                  <c:v>22.2217906746032</c:v>
                </c:pt>
                <c:pt idx="137">
                  <c:v>22.2100942460317</c:v>
                </c:pt>
                <c:pt idx="138">
                  <c:v>22.2157242063492</c:v>
                </c:pt>
                <c:pt idx="139">
                  <c:v>22.2572718253968</c:v>
                </c:pt>
                <c:pt idx="140">
                  <c:v>22.300873015873</c:v>
                </c:pt>
                <c:pt idx="141">
                  <c:v>22.3575396825397</c:v>
                </c:pt>
                <c:pt idx="142">
                  <c:v>22.4225396825397</c:v>
                </c:pt>
                <c:pt idx="143">
                  <c:v>22.4075992063492</c:v>
                </c:pt>
                <c:pt idx="144">
                  <c:v>22.4666468253968</c:v>
                </c:pt>
                <c:pt idx="145">
                  <c:v>22.4485515873016</c:v>
                </c:pt>
                <c:pt idx="146">
                  <c:v>22.4388591269841</c:v>
                </c:pt>
                <c:pt idx="147">
                  <c:v>22.513943452381</c:v>
                </c:pt>
                <c:pt idx="148">
                  <c:v>22.5468601190476</c:v>
                </c:pt>
                <c:pt idx="149">
                  <c:v>22.5874553571429</c:v>
                </c:pt>
                <c:pt idx="150">
                  <c:v>22.6384077380952</c:v>
                </c:pt>
                <c:pt idx="151">
                  <c:v>22.6615625</c:v>
                </c:pt>
                <c:pt idx="152">
                  <c:v>22.7022172619048</c:v>
                </c:pt>
                <c:pt idx="153">
                  <c:v>22.7582589285714</c:v>
                </c:pt>
                <c:pt idx="154">
                  <c:v>22.7990029761905</c:v>
                </c:pt>
                <c:pt idx="155">
                  <c:v>22.7796279761905</c:v>
                </c:pt>
                <c:pt idx="156">
                  <c:v>22.7781299603175</c:v>
                </c:pt>
                <c:pt idx="157">
                  <c:v>22.7368784171388</c:v>
                </c:pt>
              </c:numCache>
            </c:numRef>
          </c:val>
          <c:smooth val="1"/>
        </c:ser>
        <c:ser>
          <c:idx val="3"/>
          <c:order val="3"/>
          <c:spPr>
            <a:solidFill>
              <a:srgbClr val="579d1c"/>
            </a:solidFill>
            <a:ln w="28800">
              <a:solidFill>
                <a:srgbClr val="579d1c"/>
              </a:solidFill>
              <a:round/>
            </a:ln>
          </c:spPr>
          <c:marker>
            <c:symbol val="none"/>
          </c:marker>
          <c:dLbls>
            <c:txPr>
              <a:bodyPr wrap="none"/>
              <a:lstStyle/>
              <a:p>
                <a:pPr>
                  <a:defRPr b="0" sz="1000" spc="-1" strike="noStrike">
                    <a:solidFill>
                      <a:srgbClr val="000000"/>
                    </a:solidFill>
                    <a:latin typeface="Arial"/>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Sheet1!$A$15:$A$175</c:f>
              <c:strCache>
                <c:ptCount val="161"/>
                <c:pt idx="0">
                  <c:v>1865</c:v>
                </c:pt>
                <c:pt idx="1">
                  <c:v/>
                </c:pt>
                <c:pt idx="2">
                  <c:v/>
                </c:pt>
                <c:pt idx="3">
                  <c:v/>
                </c:pt>
                <c:pt idx="4">
                  <c:v/>
                </c:pt>
                <c:pt idx="5">
                  <c:v>1870</c:v>
                </c:pt>
                <c:pt idx="6">
                  <c:v/>
                </c:pt>
                <c:pt idx="7">
                  <c:v/>
                </c:pt>
                <c:pt idx="8">
                  <c:v/>
                </c:pt>
                <c:pt idx="9">
                  <c:v/>
                </c:pt>
                <c:pt idx="10">
                  <c:v>1875</c:v>
                </c:pt>
                <c:pt idx="11">
                  <c:v/>
                </c:pt>
                <c:pt idx="12">
                  <c:v/>
                </c:pt>
                <c:pt idx="13">
                  <c:v/>
                </c:pt>
                <c:pt idx="14">
                  <c:v/>
                </c:pt>
                <c:pt idx="15">
                  <c:v>1880</c:v>
                </c:pt>
                <c:pt idx="16">
                  <c:v/>
                </c:pt>
                <c:pt idx="17">
                  <c:v/>
                </c:pt>
                <c:pt idx="18">
                  <c:v/>
                </c:pt>
                <c:pt idx="19">
                  <c:v/>
                </c:pt>
                <c:pt idx="20">
                  <c:v>1885</c:v>
                </c:pt>
                <c:pt idx="21">
                  <c:v/>
                </c:pt>
                <c:pt idx="22">
                  <c:v/>
                </c:pt>
                <c:pt idx="23">
                  <c:v/>
                </c:pt>
                <c:pt idx="24">
                  <c:v/>
                </c:pt>
                <c:pt idx="25">
                  <c:v>1890</c:v>
                </c:pt>
                <c:pt idx="26">
                  <c:v/>
                </c:pt>
                <c:pt idx="27">
                  <c:v/>
                </c:pt>
                <c:pt idx="28">
                  <c:v/>
                </c:pt>
                <c:pt idx="29">
                  <c:v/>
                </c:pt>
                <c:pt idx="30">
                  <c:v>1895</c:v>
                </c:pt>
                <c:pt idx="31">
                  <c:v/>
                </c:pt>
                <c:pt idx="32">
                  <c:v/>
                </c:pt>
                <c:pt idx="33">
                  <c:v/>
                </c:pt>
                <c:pt idx="34">
                  <c:v/>
                </c:pt>
                <c:pt idx="35">
                  <c:v>1900</c:v>
                </c:pt>
                <c:pt idx="36">
                  <c:v/>
                </c:pt>
                <c:pt idx="37">
                  <c:v/>
                </c:pt>
                <c:pt idx="38">
                  <c:v/>
                </c:pt>
                <c:pt idx="39">
                  <c:v/>
                </c:pt>
                <c:pt idx="40">
                  <c:v>1905</c:v>
                </c:pt>
                <c:pt idx="41">
                  <c:v/>
                </c:pt>
                <c:pt idx="42">
                  <c:v/>
                </c:pt>
                <c:pt idx="43">
                  <c:v/>
                </c:pt>
                <c:pt idx="44">
                  <c:v/>
                </c:pt>
                <c:pt idx="45">
                  <c:v>1910</c:v>
                </c:pt>
                <c:pt idx="46">
                  <c:v/>
                </c:pt>
                <c:pt idx="47">
                  <c:v/>
                </c:pt>
                <c:pt idx="48">
                  <c:v/>
                </c:pt>
                <c:pt idx="49">
                  <c:v/>
                </c:pt>
                <c:pt idx="50">
                  <c:v>1915</c:v>
                </c:pt>
                <c:pt idx="51">
                  <c:v/>
                </c:pt>
                <c:pt idx="52">
                  <c:v/>
                </c:pt>
                <c:pt idx="53">
                  <c:v/>
                </c:pt>
                <c:pt idx="54">
                  <c:v/>
                </c:pt>
                <c:pt idx="55">
                  <c:v>1920</c:v>
                </c:pt>
                <c:pt idx="56">
                  <c:v/>
                </c:pt>
                <c:pt idx="57">
                  <c:v/>
                </c:pt>
                <c:pt idx="58">
                  <c:v/>
                </c:pt>
                <c:pt idx="59">
                  <c:v/>
                </c:pt>
                <c:pt idx="60">
                  <c:v>1925</c:v>
                </c:pt>
                <c:pt idx="61">
                  <c:v/>
                </c:pt>
                <c:pt idx="62">
                  <c:v/>
                </c:pt>
                <c:pt idx="63">
                  <c:v/>
                </c:pt>
                <c:pt idx="64">
                  <c:v/>
                </c:pt>
                <c:pt idx="65">
                  <c:v>1930</c:v>
                </c:pt>
                <c:pt idx="66">
                  <c:v/>
                </c:pt>
                <c:pt idx="67">
                  <c:v/>
                </c:pt>
                <c:pt idx="68">
                  <c:v/>
                </c:pt>
                <c:pt idx="69">
                  <c:v/>
                </c:pt>
                <c:pt idx="70">
                  <c:v>1935</c:v>
                </c:pt>
                <c:pt idx="71">
                  <c:v/>
                </c:pt>
                <c:pt idx="72">
                  <c:v/>
                </c:pt>
                <c:pt idx="73">
                  <c:v/>
                </c:pt>
                <c:pt idx="74">
                  <c:v/>
                </c:pt>
                <c:pt idx="75">
                  <c:v>1940</c:v>
                </c:pt>
                <c:pt idx="76">
                  <c:v/>
                </c:pt>
                <c:pt idx="77">
                  <c:v/>
                </c:pt>
                <c:pt idx="78">
                  <c:v/>
                </c:pt>
                <c:pt idx="79">
                  <c:v/>
                </c:pt>
                <c:pt idx="80">
                  <c:v>1945</c:v>
                </c:pt>
                <c:pt idx="81">
                  <c:v/>
                </c:pt>
                <c:pt idx="82">
                  <c:v/>
                </c:pt>
                <c:pt idx="83">
                  <c:v/>
                </c:pt>
                <c:pt idx="84">
                  <c:v/>
                </c:pt>
                <c:pt idx="85">
                  <c:v>1950</c:v>
                </c:pt>
                <c:pt idx="86">
                  <c:v/>
                </c:pt>
                <c:pt idx="87">
                  <c:v/>
                </c:pt>
                <c:pt idx="88">
                  <c:v/>
                </c:pt>
                <c:pt idx="89">
                  <c:v/>
                </c:pt>
                <c:pt idx="90">
                  <c:v>1955</c:v>
                </c:pt>
                <c:pt idx="91">
                  <c:v/>
                </c:pt>
                <c:pt idx="92">
                  <c:v/>
                </c:pt>
                <c:pt idx="93">
                  <c:v/>
                </c:pt>
                <c:pt idx="94">
                  <c:v/>
                </c:pt>
                <c:pt idx="95">
                  <c:v>1960</c:v>
                </c:pt>
                <c:pt idx="96">
                  <c:v/>
                </c:pt>
                <c:pt idx="97">
                  <c:v/>
                </c:pt>
                <c:pt idx="98">
                  <c:v/>
                </c:pt>
                <c:pt idx="99">
                  <c:v/>
                </c:pt>
                <c:pt idx="100">
                  <c:v>1965</c:v>
                </c:pt>
                <c:pt idx="101">
                  <c:v/>
                </c:pt>
                <c:pt idx="102">
                  <c:v/>
                </c:pt>
                <c:pt idx="103">
                  <c:v/>
                </c:pt>
                <c:pt idx="104">
                  <c:v/>
                </c:pt>
                <c:pt idx="105">
                  <c:v>1970</c:v>
                </c:pt>
                <c:pt idx="106">
                  <c:v/>
                </c:pt>
                <c:pt idx="107">
                  <c:v/>
                </c:pt>
                <c:pt idx="108">
                  <c:v/>
                </c:pt>
                <c:pt idx="109">
                  <c:v/>
                </c:pt>
                <c:pt idx="110">
                  <c:v>1975</c:v>
                </c:pt>
                <c:pt idx="111">
                  <c:v/>
                </c:pt>
                <c:pt idx="112">
                  <c:v/>
                </c:pt>
                <c:pt idx="113">
                  <c:v/>
                </c:pt>
                <c:pt idx="114">
                  <c:v/>
                </c:pt>
                <c:pt idx="115">
                  <c:v>1980</c:v>
                </c:pt>
                <c:pt idx="116">
                  <c:v/>
                </c:pt>
                <c:pt idx="117">
                  <c:v/>
                </c:pt>
                <c:pt idx="118">
                  <c:v/>
                </c:pt>
                <c:pt idx="119">
                  <c:v/>
                </c:pt>
                <c:pt idx="120">
                  <c:v>1985</c:v>
                </c:pt>
                <c:pt idx="121">
                  <c:v/>
                </c:pt>
                <c:pt idx="122">
                  <c:v/>
                </c:pt>
                <c:pt idx="123">
                  <c:v/>
                </c:pt>
                <c:pt idx="124">
                  <c:v/>
                </c:pt>
                <c:pt idx="125">
                  <c:v>1990</c:v>
                </c:pt>
                <c:pt idx="126">
                  <c:v/>
                </c:pt>
                <c:pt idx="127">
                  <c:v/>
                </c:pt>
                <c:pt idx="128">
                  <c:v/>
                </c:pt>
                <c:pt idx="129">
                  <c:v/>
                </c:pt>
                <c:pt idx="130">
                  <c:v>1995</c:v>
                </c:pt>
                <c:pt idx="131">
                  <c:v/>
                </c:pt>
                <c:pt idx="132">
                  <c:v/>
                </c:pt>
                <c:pt idx="133">
                  <c:v/>
                </c:pt>
                <c:pt idx="134">
                  <c:v/>
                </c:pt>
                <c:pt idx="135">
                  <c:v>2000</c:v>
                </c:pt>
                <c:pt idx="136">
                  <c:v/>
                </c:pt>
                <c:pt idx="137">
                  <c:v/>
                </c:pt>
                <c:pt idx="138">
                  <c:v/>
                </c:pt>
                <c:pt idx="139">
                  <c:v/>
                </c:pt>
                <c:pt idx="140">
                  <c:v>2005</c:v>
                </c:pt>
                <c:pt idx="141">
                  <c:v/>
                </c:pt>
                <c:pt idx="142">
                  <c:v/>
                </c:pt>
                <c:pt idx="143">
                  <c:v/>
                </c:pt>
                <c:pt idx="144">
                  <c:v/>
                </c:pt>
                <c:pt idx="145">
                  <c:v>2010</c:v>
                </c:pt>
                <c:pt idx="146">
                  <c:v/>
                </c:pt>
                <c:pt idx="147">
                  <c:v/>
                </c:pt>
                <c:pt idx="148">
                  <c:v/>
                </c:pt>
                <c:pt idx="149">
                  <c:v/>
                </c:pt>
                <c:pt idx="150">
                  <c:v>2015</c:v>
                </c:pt>
                <c:pt idx="151">
                  <c:v/>
                </c:pt>
                <c:pt idx="152">
                  <c:v/>
                </c:pt>
                <c:pt idx="153">
                  <c:v/>
                </c:pt>
                <c:pt idx="154">
                  <c:v/>
                </c:pt>
                <c:pt idx="155">
                  <c:v>2020</c:v>
                </c:pt>
                <c:pt idx="156">
                  <c:v/>
                </c:pt>
                <c:pt idx="157">
                  <c:v/>
                </c:pt>
                <c:pt idx="158">
                  <c:v/>
                </c:pt>
                <c:pt idx="159">
                  <c:v/>
                </c:pt>
                <c:pt idx="160">
                  <c:v/>
                </c:pt>
              </c:strCache>
            </c:strRef>
          </c:cat>
          <c:val>
            <c:numRef>
              <c:f>Sheet1!$F$15:$F$175</c:f>
              <c:numCache>
                <c:formatCode>General</c:formatCode>
                <c:ptCount val="161"/>
                <c:pt idx="47">
                  <c:v>21.0924381633798</c:v>
                </c:pt>
                <c:pt idx="48">
                  <c:v>21.1254065977233</c:v>
                </c:pt>
                <c:pt idx="49">
                  <c:v>21.1738572150072</c:v>
                </c:pt>
                <c:pt idx="50">
                  <c:v>21.1924291523292</c:v>
                </c:pt>
                <c:pt idx="51">
                  <c:v>21.1882197506198</c:v>
                </c:pt>
                <c:pt idx="52">
                  <c:v>21.1773308617309</c:v>
                </c:pt>
                <c:pt idx="53">
                  <c:v>21.1866342805343</c:v>
                </c:pt>
                <c:pt idx="54">
                  <c:v>21.2026691808192</c:v>
                </c:pt>
                <c:pt idx="55">
                  <c:v>21.2180666167166</c:v>
                </c:pt>
                <c:pt idx="56">
                  <c:v>21.2347931124431</c:v>
                </c:pt>
                <c:pt idx="57">
                  <c:v>21.2565034299034</c:v>
                </c:pt>
                <c:pt idx="58">
                  <c:v>21.2757666574167</c:v>
                </c:pt>
                <c:pt idx="59">
                  <c:v>21.2979822658823</c:v>
                </c:pt>
                <c:pt idx="60">
                  <c:v>21.316521948422</c:v>
                </c:pt>
                <c:pt idx="61">
                  <c:v>21.3458473452473</c:v>
                </c:pt>
                <c:pt idx="62">
                  <c:v>21.3679941706442</c:v>
                </c:pt>
                <c:pt idx="63">
                  <c:v>21.3957163928664</c:v>
                </c:pt>
                <c:pt idx="64">
                  <c:v>21.4001648055648</c:v>
                </c:pt>
                <c:pt idx="65">
                  <c:v>21.4309663928664</c:v>
                </c:pt>
                <c:pt idx="66">
                  <c:v>21.4422163928664</c:v>
                </c:pt>
                <c:pt idx="67">
                  <c:v>21.4485298849299</c:v>
                </c:pt>
                <c:pt idx="68">
                  <c:v>21.4576555463055</c:v>
                </c:pt>
                <c:pt idx="69">
                  <c:v>21.4949571336071</c:v>
                </c:pt>
                <c:pt idx="70">
                  <c:v>21.5151285621786</c:v>
                </c:pt>
                <c:pt idx="71">
                  <c:v>21.5309928478928</c:v>
                </c:pt>
                <c:pt idx="72">
                  <c:v>21.5516079272579</c:v>
                </c:pt>
                <c:pt idx="73">
                  <c:v>21.5610715515966</c:v>
                </c:pt>
                <c:pt idx="74">
                  <c:v>21.5550596468346</c:v>
                </c:pt>
                <c:pt idx="75">
                  <c:v>21.5575040912791</c:v>
                </c:pt>
                <c:pt idx="76">
                  <c:v>21.5597183769934</c:v>
                </c:pt>
                <c:pt idx="77">
                  <c:v>21.5825978412791</c:v>
                </c:pt>
                <c:pt idx="78">
                  <c:v>21.589668277787</c:v>
                </c:pt>
                <c:pt idx="79">
                  <c:v>21.6108076627077</c:v>
                </c:pt>
                <c:pt idx="80">
                  <c:v>21.6139624246124</c:v>
                </c:pt>
                <c:pt idx="81">
                  <c:v>21.6106112341362</c:v>
                </c:pt>
                <c:pt idx="82">
                  <c:v>21.6247154008029</c:v>
                </c:pt>
                <c:pt idx="83">
                  <c:v>21.6213344484219</c:v>
                </c:pt>
                <c:pt idx="84">
                  <c:v>21.616703496041</c:v>
                </c:pt>
                <c:pt idx="85">
                  <c:v>21.6433136150886</c:v>
                </c:pt>
                <c:pt idx="86">
                  <c:v>21.6580933769934</c:v>
                </c:pt>
                <c:pt idx="87">
                  <c:v>21.6477273055648</c:v>
                </c:pt>
                <c:pt idx="88">
                  <c:v>21.6741499246124</c:v>
                </c:pt>
                <c:pt idx="89">
                  <c:v>21.6851142103267</c:v>
                </c:pt>
                <c:pt idx="90">
                  <c:v>21.7030398055648</c:v>
                </c:pt>
                <c:pt idx="91">
                  <c:v>21.6950904008029</c:v>
                </c:pt>
                <c:pt idx="92">
                  <c:v>21.7281032976283</c:v>
                </c:pt>
                <c:pt idx="93">
                  <c:v>21.7277044881045</c:v>
                </c:pt>
                <c:pt idx="94">
                  <c:v>21.7638536944537</c:v>
                </c:pt>
                <c:pt idx="95">
                  <c:v>21.7631493293743</c:v>
                </c:pt>
                <c:pt idx="96">
                  <c:v>21.7893207579458</c:v>
                </c:pt>
                <c:pt idx="97">
                  <c:v>21.7957125328375</c:v>
                </c:pt>
                <c:pt idx="98">
                  <c:v>21.7963532254782</c:v>
                </c:pt>
                <c:pt idx="99">
                  <c:v>21.7654993894994</c:v>
                </c:pt>
                <c:pt idx="100">
                  <c:v>21.7843666056166</c:v>
                </c:pt>
                <c:pt idx="101">
                  <c:v>21.7970879120879</c:v>
                </c:pt>
                <c:pt idx="102">
                  <c:v>21.8321712454212</c:v>
                </c:pt>
                <c:pt idx="103">
                  <c:v>21.828349969475</c:v>
                </c:pt>
                <c:pt idx="104">
                  <c:v>21.813490995116</c:v>
                </c:pt>
                <c:pt idx="105">
                  <c:v>21.8090578449328</c:v>
                </c:pt>
                <c:pt idx="106">
                  <c:v>21.797621031746</c:v>
                </c:pt>
                <c:pt idx="107">
                  <c:v>21.8049424603175</c:v>
                </c:pt>
                <c:pt idx="108">
                  <c:v>21.8105734126984</c:v>
                </c:pt>
                <c:pt idx="109">
                  <c:v>21.8198353174603</c:v>
                </c:pt>
                <c:pt idx="110">
                  <c:v>21.8260734126984</c:v>
                </c:pt>
                <c:pt idx="111">
                  <c:v>21.8168115079365</c:v>
                </c:pt>
                <c:pt idx="112">
                  <c:v>21.823001984127</c:v>
                </c:pt>
                <c:pt idx="113">
                  <c:v>21.807751984127</c:v>
                </c:pt>
                <c:pt idx="114">
                  <c:v>21.8275496031746</c:v>
                </c:pt>
                <c:pt idx="115">
                  <c:v>21.8307043650794</c:v>
                </c:pt>
                <c:pt idx="116">
                  <c:v>21.856371031746</c:v>
                </c:pt>
                <c:pt idx="117">
                  <c:v>21.8875734126984</c:v>
                </c:pt>
                <c:pt idx="118">
                  <c:v>21.8997738095238</c:v>
                </c:pt>
                <c:pt idx="119">
                  <c:v>21.8824761904762</c:v>
                </c:pt>
                <c:pt idx="120">
                  <c:v>21.8899166666667</c:v>
                </c:pt>
                <c:pt idx="121">
                  <c:v>21.8889642857143</c:v>
                </c:pt>
                <c:pt idx="122">
                  <c:v>21.8914761904762</c:v>
                </c:pt>
                <c:pt idx="123">
                  <c:v>21.9035238095238</c:v>
                </c:pt>
                <c:pt idx="124">
                  <c:v>21.9057857142857</c:v>
                </c:pt>
                <c:pt idx="125">
                  <c:v>21.9113095238095</c:v>
                </c:pt>
                <c:pt idx="126">
                  <c:v>21.9284841269841</c:v>
                </c:pt>
                <c:pt idx="127">
                  <c:v>21.9098869047619</c:v>
                </c:pt>
                <c:pt idx="128">
                  <c:v>21.9323511904762</c:v>
                </c:pt>
                <c:pt idx="129">
                  <c:v>21.9411130952381</c:v>
                </c:pt>
                <c:pt idx="130">
                  <c:v>21.946255952381</c:v>
                </c:pt>
                <c:pt idx="131">
                  <c:v>21.9622321428571</c:v>
                </c:pt>
                <c:pt idx="132">
                  <c:v>21.9689821428571</c:v>
                </c:pt>
                <c:pt idx="133">
                  <c:v>21.980255952381</c:v>
                </c:pt>
                <c:pt idx="134">
                  <c:v>22.0107797619048</c:v>
                </c:pt>
                <c:pt idx="135">
                  <c:v>22.0199107142857</c:v>
                </c:pt>
                <c:pt idx="136">
                  <c:v>22.0217599206349</c:v>
                </c:pt>
                <c:pt idx="137">
                  <c:v>22.0534146825397</c:v>
                </c:pt>
                <c:pt idx="138">
                  <c:v>22.0589265873016</c:v>
                </c:pt>
                <c:pt idx="139">
                  <c:v>22.0766408730159</c:v>
                </c:pt>
                <c:pt idx="140">
                  <c:v>22.1092718253968</c:v>
                </c:pt>
                <c:pt idx="141">
                  <c:v>22.144253968254</c:v>
                </c:pt>
                <c:pt idx="142">
                  <c:v>22.1635833333333</c:v>
                </c:pt>
                <c:pt idx="143">
                  <c:v>22.187619047619</c:v>
                </c:pt>
                <c:pt idx="144">
                  <c:v>22.2028412698413</c:v>
                </c:pt>
                <c:pt idx="145">
                  <c:v>22.2209265873016</c:v>
                </c:pt>
                <c:pt idx="146">
                  <c:v>22.2125337301587</c:v>
                </c:pt>
                <c:pt idx="147">
                  <c:v>22.2215952380952</c:v>
                </c:pt>
                <c:pt idx="148">
                  <c:v>22.2502083333333</c:v>
                </c:pt>
                <c:pt idx="149">
                  <c:v>22.2919226190476</c:v>
                </c:pt>
                <c:pt idx="150">
                  <c:v>22.3005416666667</c:v>
                </c:pt>
                <c:pt idx="151">
                  <c:v>22.3177916666667</c:v>
                </c:pt>
                <c:pt idx="152">
                  <c:v>22.3301369047619</c:v>
                </c:pt>
                <c:pt idx="153">
                  <c:v>22.3630753968254</c:v>
                </c:pt>
                <c:pt idx="154">
                  <c:v>22.3994325396825</c:v>
                </c:pt>
                <c:pt idx="155">
                  <c:v>22.4212301587302</c:v>
                </c:pt>
                <c:pt idx="156">
                  <c:v>22.4317063492064</c:v>
                </c:pt>
                <c:pt idx="157">
                  <c:v>22.4194557319349</c:v>
                </c:pt>
              </c:numCache>
            </c:numRef>
          </c:val>
          <c:smooth val="1"/>
        </c:ser>
        <c:hiLowLines>
          <c:spPr>
            <a:ln w="0">
              <a:noFill/>
            </a:ln>
          </c:spPr>
        </c:hiLowLines>
        <c:marker val="0"/>
        <c:axId val="96593697"/>
        <c:axId val="16146734"/>
      </c:lineChart>
      <c:catAx>
        <c:axId val="96593697"/>
        <c:scaling>
          <c:orientation val="minMax"/>
        </c:scaling>
        <c:delete val="0"/>
        <c:axPos val="b"/>
        <c:minorGridlines>
          <c:spPr>
            <a:ln w="0">
              <a:solidFill>
                <a:srgbClr val="dddddd"/>
              </a:solidFill>
            </a:ln>
          </c:spPr>
        </c:minorGridlines>
        <c:numFmt formatCode="General" sourceLinked="0"/>
        <c:majorTickMark val="out"/>
        <c:minorTickMark val="none"/>
        <c:tickLblPos val="nextTo"/>
        <c:spPr>
          <a:ln w="0">
            <a:solidFill>
              <a:srgbClr val="b3b3b3"/>
            </a:solidFill>
          </a:ln>
        </c:spPr>
        <c:txPr>
          <a:bodyPr/>
          <a:lstStyle/>
          <a:p>
            <a:pPr>
              <a:defRPr b="0" sz="2000" spc="-1" strike="noStrike">
                <a:solidFill>
                  <a:srgbClr val="000000"/>
                </a:solidFill>
                <a:latin typeface="Arial"/>
              </a:defRPr>
            </a:pPr>
          </a:p>
        </c:txPr>
        <c:crossAx val="16146734"/>
        <c:crosses val="autoZero"/>
        <c:auto val="1"/>
        <c:lblAlgn val="ctr"/>
        <c:lblOffset val="100"/>
        <c:noMultiLvlLbl val="0"/>
      </c:catAx>
      <c:valAx>
        <c:axId val="16146734"/>
        <c:scaling>
          <c:orientation val="minMax"/>
          <c:max val="23.25"/>
          <c:min val="20.5"/>
        </c:scaling>
        <c:delete val="0"/>
        <c:axPos val="l"/>
        <c:majorGridlines>
          <c:spPr>
            <a:ln w="0">
              <a:solidFill>
                <a:srgbClr val="b3b3b3"/>
              </a:solidFill>
            </a:ln>
          </c:spPr>
        </c:majorGridlines>
        <c:numFmt formatCode="0.0" sourceLinked="0"/>
        <c:majorTickMark val="out"/>
        <c:minorTickMark val="none"/>
        <c:tickLblPos val="nextTo"/>
        <c:spPr>
          <a:ln w="0">
            <a:solidFill>
              <a:srgbClr val="b3b3b3"/>
            </a:solidFill>
          </a:ln>
        </c:spPr>
        <c:txPr>
          <a:bodyPr/>
          <a:lstStyle/>
          <a:p>
            <a:pPr>
              <a:defRPr b="0" sz="2000" spc="-1" strike="noStrike">
                <a:solidFill>
                  <a:srgbClr val="000000"/>
                </a:solidFill>
                <a:latin typeface="Arial"/>
              </a:defRPr>
            </a:pPr>
          </a:p>
        </c:txPr>
        <c:crossAx val="96593697"/>
        <c:crossesAt val="1"/>
        <c:crossBetween val="midCat"/>
      </c:valAx>
      <c:spPr>
        <a:noFill/>
        <a:ln w="0">
          <a:solidFill>
            <a:srgbClr val="b3b3b3"/>
          </a:solidFill>
        </a:ln>
      </c:spPr>
    </c:plotArea>
    <c:legend>
      <c:legendPos val="r"/>
      <c:overlay val="0"/>
      <c:spPr>
        <a:noFill/>
        <a:ln w="0">
          <a:noFill/>
        </a:ln>
      </c:spPr>
      <c:txPr>
        <a:bodyPr/>
        <a:lstStyle/>
        <a:p>
          <a:pPr>
            <a:defRPr b="0" sz="1000" spc="-1" strike="noStrike">
              <a:solidFill>
                <a:srgbClr val="000000"/>
              </a:solidFill>
              <a:latin typeface="Arial"/>
            </a:defRPr>
          </a:pPr>
        </a:p>
      </c:txPr>
    </c:legend>
    <c:plotVisOnly val="1"/>
    <c:dispBlanksAs val="gap"/>
  </c:chart>
  <c:spPr>
    <a:solidFill>
      <a:srgbClr val="ffffff"/>
    </a:solidFill>
    <a:ln w="0">
      <a:noFill/>
    </a:ln>
  </c:spPr>
</c:chartSpace>
</file>

<file path=xl/charts/chart80.xml><?xml version="1.0" encoding="utf-8"?>
<c:chartSpace xmlns:c="http://schemas.openxmlformats.org/drawingml/2006/chart" xmlns:a="http://schemas.openxmlformats.org/drawingml/2006/main" xmlns:r="http://schemas.openxmlformats.org/officeDocument/2006/relationships">
  <c:lang val="en-US"/>
  <c:roundedCorners val="0"/>
  <c:chart>
    <c:autoTitleDeleted val="1"/>
    <c:plotArea>
      <c:lineChart>
        <c:grouping val="standard"/>
        <c:varyColors val="0"/>
        <c:ser>
          <c:idx val="0"/>
          <c:order val="0"/>
          <c:spPr>
            <a:solidFill>
              <a:srgbClr val="ff0000"/>
            </a:solidFill>
            <a:ln w="28800">
              <a:solidFill>
                <a:srgbClr val="ff0000"/>
              </a:solidFill>
              <a:round/>
            </a:ln>
          </c:spPr>
          <c:marker>
            <c:symbol val="none"/>
          </c:marker>
          <c:dLbls>
            <c:txPr>
              <a:bodyPr wrap="none"/>
              <a:lstStyle/>
              <a:p>
                <a:pPr>
                  <a:defRPr b="0" sz="1000" spc="-1" strike="noStrike">
                    <a:solidFill>
                      <a:srgbClr val="000000"/>
                    </a:solidFill>
                    <a:latin typeface="Arial"/>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trendline>
            <c:spPr>
              <a:ln w="36720">
                <a:solidFill>
                  <a:srgbClr val="ff0000"/>
                </a:solidFill>
                <a:round/>
              </a:ln>
            </c:spPr>
            <c:trendlineType val="linear"/>
            <c:forward val="0"/>
            <c:backward val="0"/>
            <c:dispRSqr val="0"/>
            <c:dispEq val="0"/>
          </c:trendline>
          <c:val>
            <c:numRef>
              <c:f>Sheet3!$JO$585:$JO$725</c:f>
              <c:numCache>
                <c:formatCode>General</c:formatCode>
                <c:ptCount val="141"/>
                <c:pt idx="0">
                  <c:v>18.4333333333333</c:v>
                </c:pt>
                <c:pt idx="1">
                  <c:v>18.75</c:v>
                </c:pt>
                <c:pt idx="2">
                  <c:v>18.8</c:v>
                </c:pt>
                <c:pt idx="3">
                  <c:v>18.9333333333333</c:v>
                </c:pt>
                <c:pt idx="4">
                  <c:v>19.1583333333333</c:v>
                </c:pt>
                <c:pt idx="5">
                  <c:v>19.375</c:v>
                </c:pt>
                <c:pt idx="6">
                  <c:v>18.6666666666667</c:v>
                </c:pt>
                <c:pt idx="7">
                  <c:v>17.9916666666667</c:v>
                </c:pt>
                <c:pt idx="8">
                  <c:v>17.7583333333333</c:v>
                </c:pt>
                <c:pt idx="9">
                  <c:v>17.6916666666667</c:v>
                </c:pt>
                <c:pt idx="10">
                  <c:v>17.975</c:v>
                </c:pt>
                <c:pt idx="11">
                  <c:v>17.3833333333333</c:v>
                </c:pt>
                <c:pt idx="12">
                  <c:v>17.5416666666667</c:v>
                </c:pt>
                <c:pt idx="13">
                  <c:v>17.775</c:v>
                </c:pt>
                <c:pt idx="14">
                  <c:v>17.8083333333333</c:v>
                </c:pt>
                <c:pt idx="15">
                  <c:v>17.225</c:v>
                </c:pt>
                <c:pt idx="16">
                  <c:v>17.6666666666667</c:v>
                </c:pt>
                <c:pt idx="17">
                  <c:v>17.875</c:v>
                </c:pt>
                <c:pt idx="18">
                  <c:v>17.4333333333333</c:v>
                </c:pt>
                <c:pt idx="19">
                  <c:v>17.6333333333333</c:v>
                </c:pt>
                <c:pt idx="20">
                  <c:v>16.7166666666667</c:v>
                </c:pt>
                <c:pt idx="21">
                  <c:v>17.7416666666667</c:v>
                </c:pt>
                <c:pt idx="22">
                  <c:v>16.9583333333333</c:v>
                </c:pt>
                <c:pt idx="23">
                  <c:v>17.825</c:v>
                </c:pt>
                <c:pt idx="24">
                  <c:v>16.8166666666667</c:v>
                </c:pt>
                <c:pt idx="25">
                  <c:v>17.6916666666667</c:v>
                </c:pt>
                <c:pt idx="26">
                  <c:v>17.6333333333333</c:v>
                </c:pt>
                <c:pt idx="27">
                  <c:v>17.8666666666667</c:v>
                </c:pt>
                <c:pt idx="28">
                  <c:v>17.6833333333333</c:v>
                </c:pt>
                <c:pt idx="29">
                  <c:v>18.7916666666667</c:v>
                </c:pt>
                <c:pt idx="30">
                  <c:v>17.575</c:v>
                </c:pt>
                <c:pt idx="31">
                  <c:v>17.3416666666667</c:v>
                </c:pt>
                <c:pt idx="32">
                  <c:v>17.7</c:v>
                </c:pt>
                <c:pt idx="33">
                  <c:v>18.2833333333333</c:v>
                </c:pt>
                <c:pt idx="34">
                  <c:v>18.4583333333333</c:v>
                </c:pt>
                <c:pt idx="35">
                  <c:v>17.6916666666667</c:v>
                </c:pt>
                <c:pt idx="36">
                  <c:v>18.8</c:v>
                </c:pt>
                <c:pt idx="37">
                  <c:v>17.9083333333333</c:v>
                </c:pt>
                <c:pt idx="38">
                  <c:v>18.1916666666667</c:v>
                </c:pt>
                <c:pt idx="39">
                  <c:v>17.55</c:v>
                </c:pt>
                <c:pt idx="40">
                  <c:v>17.75</c:v>
                </c:pt>
                <c:pt idx="41">
                  <c:v>17.875</c:v>
                </c:pt>
                <c:pt idx="42">
                  <c:v>17.8166666666667</c:v>
                </c:pt>
                <c:pt idx="43">
                  <c:v>17.9</c:v>
                </c:pt>
                <c:pt idx="44">
                  <c:v>17.175</c:v>
                </c:pt>
                <c:pt idx="45">
                  <c:v>18.2416666666667</c:v>
                </c:pt>
                <c:pt idx="46">
                  <c:v>17.7166666666667</c:v>
                </c:pt>
                <c:pt idx="47">
                  <c:v>17.8166666666667</c:v>
                </c:pt>
                <c:pt idx="48">
                  <c:v>17.975</c:v>
                </c:pt>
                <c:pt idx="49">
                  <c:v>18.8166666666667</c:v>
                </c:pt>
                <c:pt idx="50">
                  <c:v>18.2416666666667</c:v>
                </c:pt>
                <c:pt idx="51">
                  <c:v>18.0083333333333</c:v>
                </c:pt>
                <c:pt idx="52">
                  <c:v>18.25</c:v>
                </c:pt>
                <c:pt idx="53">
                  <c:v>18.5083333333333</c:v>
                </c:pt>
                <c:pt idx="54">
                  <c:v>18.3</c:v>
                </c:pt>
                <c:pt idx="55">
                  <c:v>18.075</c:v>
                </c:pt>
                <c:pt idx="56">
                  <c:v>17.8583333333333</c:v>
                </c:pt>
                <c:pt idx="57">
                  <c:v>18.225</c:v>
                </c:pt>
                <c:pt idx="58">
                  <c:v>17.3083333333333</c:v>
                </c:pt>
                <c:pt idx="59">
                  <c:v>17.9416666666667</c:v>
                </c:pt>
                <c:pt idx="60">
                  <c:v>17.375</c:v>
                </c:pt>
                <c:pt idx="61">
                  <c:v>16.9166666666667</c:v>
                </c:pt>
                <c:pt idx="62">
                  <c:v>17.9166666666667</c:v>
                </c:pt>
                <c:pt idx="63">
                  <c:v>17.3666666666667</c:v>
                </c:pt>
                <c:pt idx="64">
                  <c:v>17.1416666666667</c:v>
                </c:pt>
                <c:pt idx="65">
                  <c:v>17.925</c:v>
                </c:pt>
                <c:pt idx="66">
                  <c:v>18.225</c:v>
                </c:pt>
                <c:pt idx="67">
                  <c:v>17.55</c:v>
                </c:pt>
                <c:pt idx="68">
                  <c:v>18.4416666666667</c:v>
                </c:pt>
                <c:pt idx="69">
                  <c:v>17.8833333333333</c:v>
                </c:pt>
                <c:pt idx="70">
                  <c:v>17.5333333333333</c:v>
                </c:pt>
                <c:pt idx="71">
                  <c:v>17.6166666666667</c:v>
                </c:pt>
                <c:pt idx="72">
                  <c:v>17.5444444444444</c:v>
                </c:pt>
                <c:pt idx="73">
                  <c:v>17.4083333333333</c:v>
                </c:pt>
                <c:pt idx="74">
                  <c:v>18.0583333333333</c:v>
                </c:pt>
                <c:pt idx="75">
                  <c:v>17.475</c:v>
                </c:pt>
                <c:pt idx="76">
                  <c:v>18.775</c:v>
                </c:pt>
                <c:pt idx="77">
                  <c:v>18.0333333333333</c:v>
                </c:pt>
                <c:pt idx="78">
                  <c:v>18.2</c:v>
                </c:pt>
                <c:pt idx="79">
                  <c:v>17.5916666666667</c:v>
                </c:pt>
                <c:pt idx="80">
                  <c:v>18.5333333333333</c:v>
                </c:pt>
                <c:pt idx="81">
                  <c:v>18.35</c:v>
                </c:pt>
                <c:pt idx="82">
                  <c:v>18.7833333333333</c:v>
                </c:pt>
                <c:pt idx="83">
                  <c:v>18.3666666666667</c:v>
                </c:pt>
                <c:pt idx="84">
                  <c:v>18.1583333333333</c:v>
                </c:pt>
                <c:pt idx="85">
                  <c:v>18.1333333333333</c:v>
                </c:pt>
                <c:pt idx="86">
                  <c:v>18.5</c:v>
                </c:pt>
                <c:pt idx="87">
                  <c:v>18.9833333333333</c:v>
                </c:pt>
                <c:pt idx="88">
                  <c:v>19.1666666666667</c:v>
                </c:pt>
                <c:pt idx="89">
                  <c:v>18.9416666666667</c:v>
                </c:pt>
                <c:pt idx="90">
                  <c:v>18.7666666666667</c:v>
                </c:pt>
                <c:pt idx="91">
                  <c:v>18.5083333333333</c:v>
                </c:pt>
                <c:pt idx="92">
                  <c:v>18.4666666666667</c:v>
                </c:pt>
                <c:pt idx="93">
                  <c:v>18.2416666666667</c:v>
                </c:pt>
                <c:pt idx="94">
                  <c:v>18.7416666666667</c:v>
                </c:pt>
                <c:pt idx="95">
                  <c:v>19.175</c:v>
                </c:pt>
                <c:pt idx="96">
                  <c:v>19.1166666666667</c:v>
                </c:pt>
                <c:pt idx="97">
                  <c:v>19.0583333333333</c:v>
                </c:pt>
                <c:pt idx="98">
                  <c:v>18.5916666666667</c:v>
                </c:pt>
                <c:pt idx="99">
                  <c:v>18.1916666666667</c:v>
                </c:pt>
                <c:pt idx="100">
                  <c:v>18.4833333333333</c:v>
                </c:pt>
                <c:pt idx="101">
                  <c:v>18.0916666666667</c:v>
                </c:pt>
                <c:pt idx="102">
                  <c:v>18.1666666666667</c:v>
                </c:pt>
                <c:pt idx="103">
                  <c:v>18.9</c:v>
                </c:pt>
                <c:pt idx="104">
                  <c:v>18.5916666666667</c:v>
                </c:pt>
                <c:pt idx="105">
                  <c:v>18.6583333333333</c:v>
                </c:pt>
                <c:pt idx="106">
                  <c:v>18.4</c:v>
                </c:pt>
                <c:pt idx="107">
                  <c:v>17.8166666666667</c:v>
                </c:pt>
                <c:pt idx="108">
                  <c:v>18.6583333333333</c:v>
                </c:pt>
                <c:pt idx="109">
                  <c:v>18.2833333333333</c:v>
                </c:pt>
                <c:pt idx="110">
                  <c:v>17.875</c:v>
                </c:pt>
                <c:pt idx="111">
                  <c:v>18.0416666666667</c:v>
                </c:pt>
                <c:pt idx="112">
                  <c:v>18.325</c:v>
                </c:pt>
                <c:pt idx="113">
                  <c:v>18.0666666666667</c:v>
                </c:pt>
                <c:pt idx="114">
                  <c:v>18.55</c:v>
                </c:pt>
                <c:pt idx="115">
                  <c:v>18.975</c:v>
                </c:pt>
                <c:pt idx="116">
                  <c:v>18.6083333333333</c:v>
                </c:pt>
                <c:pt idx="117">
                  <c:v>18.2833333333333</c:v>
                </c:pt>
                <c:pt idx="118">
                  <c:v>17.9916666666667</c:v>
                </c:pt>
                <c:pt idx="119">
                  <c:v>18.2416666666667</c:v>
                </c:pt>
                <c:pt idx="120">
                  <c:v>18.7333333333333</c:v>
                </c:pt>
                <c:pt idx="121">
                  <c:v>18.4</c:v>
                </c:pt>
                <c:pt idx="122">
                  <c:v>19.1416666666667</c:v>
                </c:pt>
                <c:pt idx="123">
                  <c:v>18.325</c:v>
                </c:pt>
                <c:pt idx="124">
                  <c:v>18.9166666666667</c:v>
                </c:pt>
                <c:pt idx="125">
                  <c:v>18.325</c:v>
                </c:pt>
                <c:pt idx="126">
                  <c:v>18.4083333333333</c:v>
                </c:pt>
                <c:pt idx="127">
                  <c:v>18.7166666666667</c:v>
                </c:pt>
                <c:pt idx="128">
                  <c:v>19.05</c:v>
                </c:pt>
                <c:pt idx="129">
                  <c:v>19</c:v>
                </c:pt>
                <c:pt idx="130">
                  <c:v>18.5666666666667</c:v>
                </c:pt>
                <c:pt idx="131">
                  <c:v>18.1833333333333</c:v>
                </c:pt>
                <c:pt idx="132">
                  <c:v>19</c:v>
                </c:pt>
                <c:pt idx="133">
                  <c:v>18.9166666666667</c:v>
                </c:pt>
                <c:pt idx="134">
                  <c:v>19.0916666666667</c:v>
                </c:pt>
                <c:pt idx="135">
                  <c:v>18.0916666666667</c:v>
                </c:pt>
                <c:pt idx="136">
                  <c:v>18.0916666666667</c:v>
                </c:pt>
                <c:pt idx="137">
                  <c:v>18.6083333333333</c:v>
                </c:pt>
              </c:numCache>
            </c:numRef>
          </c:val>
          <c:smooth val="1"/>
        </c:ser>
        <c:hiLowLines>
          <c:spPr>
            <a:ln w="0">
              <a:noFill/>
            </a:ln>
          </c:spPr>
        </c:hiLowLines>
        <c:marker val="0"/>
        <c:axId val="56216460"/>
        <c:axId val="96140725"/>
      </c:lineChart>
      <c:catAx>
        <c:axId val="56216460"/>
        <c:scaling>
          <c:orientation val="minMax"/>
        </c:scaling>
        <c:delete val="0"/>
        <c:axPos val="b"/>
        <c:numFmt formatCode="General" sourceLinked="0"/>
        <c:majorTickMark val="out"/>
        <c:minorTickMark val="none"/>
        <c:tickLblPos val="nextTo"/>
        <c:spPr>
          <a:ln w="0">
            <a:solidFill>
              <a:srgbClr val="b3b3b3"/>
            </a:solidFill>
          </a:ln>
        </c:spPr>
        <c:txPr>
          <a:bodyPr/>
          <a:lstStyle/>
          <a:p>
            <a:pPr>
              <a:defRPr b="0" sz="1000" spc="-1" strike="noStrike">
                <a:solidFill>
                  <a:srgbClr val="000000"/>
                </a:solidFill>
                <a:latin typeface="Arial"/>
              </a:defRPr>
            </a:pPr>
          </a:p>
        </c:txPr>
        <c:crossAx val="96140725"/>
        <c:crosses val="autoZero"/>
        <c:auto val="1"/>
        <c:lblAlgn val="ctr"/>
        <c:lblOffset val="100"/>
        <c:noMultiLvlLbl val="0"/>
      </c:catAx>
      <c:valAx>
        <c:axId val="96140725"/>
        <c:scaling>
          <c:orientation val="minMax"/>
          <c:max val="19.5"/>
          <c:min val="16.75"/>
        </c:scaling>
        <c:delete val="0"/>
        <c:axPos val="l"/>
        <c:majorGridlines>
          <c:spPr>
            <a:ln w="0">
              <a:solidFill>
                <a:srgbClr val="b3b3b3"/>
              </a:solidFill>
            </a:ln>
          </c:spPr>
        </c:majorGridlines>
        <c:numFmt formatCode="0.0" sourceLinked="0"/>
        <c:majorTickMark val="out"/>
        <c:minorTickMark val="none"/>
        <c:tickLblPos val="nextTo"/>
        <c:spPr>
          <a:ln w="0">
            <a:solidFill>
              <a:srgbClr val="b3b3b3"/>
            </a:solidFill>
          </a:ln>
        </c:spPr>
        <c:txPr>
          <a:bodyPr/>
          <a:lstStyle/>
          <a:p>
            <a:pPr>
              <a:defRPr b="0" sz="1000" spc="-1" strike="noStrike">
                <a:solidFill>
                  <a:srgbClr val="000000"/>
                </a:solidFill>
                <a:latin typeface="Arial"/>
              </a:defRPr>
            </a:pPr>
          </a:p>
        </c:txPr>
        <c:crossAx val="56216460"/>
        <c:crosses val="autoZero"/>
        <c:crossBetween val="midCat"/>
      </c:valAx>
      <c:spPr>
        <a:noFill/>
        <a:ln w="0">
          <a:solidFill>
            <a:srgbClr val="b3b3b3"/>
          </a:solidFill>
        </a:ln>
      </c:spPr>
    </c:plotArea>
    <c:plotVisOnly val="1"/>
    <c:dispBlanksAs val="gap"/>
  </c:chart>
  <c:spPr>
    <a:solidFill>
      <a:srgbClr val="ffffff"/>
    </a:solidFill>
    <a:ln w="0">
      <a:noFill/>
    </a:ln>
  </c:spPr>
</c:chartSpace>
</file>

<file path=xl/charts/chart81.xml><?xml version="1.0" encoding="utf-8"?>
<c:chartSpace xmlns:c="http://schemas.openxmlformats.org/drawingml/2006/chart" xmlns:a="http://schemas.openxmlformats.org/drawingml/2006/main" xmlns:r="http://schemas.openxmlformats.org/officeDocument/2006/relationships">
  <c:lang val="en-US"/>
  <c:roundedCorners val="0"/>
  <c:chart>
    <c:autoTitleDeleted val="1"/>
    <c:plotArea>
      <c:lineChart>
        <c:grouping val="standard"/>
        <c:varyColors val="0"/>
        <c:ser>
          <c:idx val="0"/>
          <c:order val="0"/>
          <c:spPr>
            <a:solidFill>
              <a:srgbClr val="ff0000"/>
            </a:solidFill>
            <a:ln w="28800">
              <a:solidFill>
                <a:srgbClr val="ff0000"/>
              </a:solidFill>
              <a:round/>
            </a:ln>
          </c:spPr>
          <c:marker>
            <c:symbol val="none"/>
          </c:marker>
          <c:dLbls>
            <c:txPr>
              <a:bodyPr wrap="none"/>
              <a:lstStyle/>
              <a:p>
                <a:pPr>
                  <a:defRPr b="0" sz="1000" spc="-1" strike="noStrike">
                    <a:solidFill>
                      <a:srgbClr val="000000"/>
                    </a:solidFill>
                    <a:latin typeface="Arial"/>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trendline>
            <c:spPr>
              <a:ln w="0">
                <a:solidFill>
                  <a:srgbClr val="ff0000"/>
                </a:solidFill>
              </a:ln>
            </c:spPr>
            <c:trendlineType val="linear"/>
            <c:forward val="0"/>
            <c:backward val="0"/>
            <c:dispRSqr val="0"/>
            <c:dispEq val="0"/>
          </c:trendline>
          <c:val>
            <c:numRef>
              <c:f>Sheet3!$KO$615:$KO$725</c:f>
              <c:numCache>
                <c:formatCode>General</c:formatCode>
                <c:ptCount val="111"/>
                <c:pt idx="0">
                  <c:v>22.8083333333333</c:v>
                </c:pt>
                <c:pt idx="1">
                  <c:v>22.2916666666667</c:v>
                </c:pt>
                <c:pt idx="2">
                  <c:v>22.1</c:v>
                </c:pt>
                <c:pt idx="3">
                  <c:v>23.4083333333333</c:v>
                </c:pt>
                <c:pt idx="4">
                  <c:v>24.1333333333333</c:v>
                </c:pt>
                <c:pt idx="5">
                  <c:v>22.925</c:v>
                </c:pt>
                <c:pt idx="6">
                  <c:v>24.2083333333333</c:v>
                </c:pt>
                <c:pt idx="7">
                  <c:v>22.8</c:v>
                </c:pt>
                <c:pt idx="8">
                  <c:v>22.8416666666667</c:v>
                </c:pt>
                <c:pt idx="9">
                  <c:v>21.8</c:v>
                </c:pt>
                <c:pt idx="10">
                  <c:v>22.7583333333333</c:v>
                </c:pt>
                <c:pt idx="11">
                  <c:v>22.95</c:v>
                </c:pt>
                <c:pt idx="12">
                  <c:v>23.1833333333333</c:v>
                </c:pt>
                <c:pt idx="13">
                  <c:v>23.0166666666667</c:v>
                </c:pt>
                <c:pt idx="14">
                  <c:v>21.825</c:v>
                </c:pt>
                <c:pt idx="15">
                  <c:v>23.525</c:v>
                </c:pt>
                <c:pt idx="16">
                  <c:v>21.4333333333333</c:v>
                </c:pt>
                <c:pt idx="17">
                  <c:v>21.575</c:v>
                </c:pt>
                <c:pt idx="18">
                  <c:v>21.8</c:v>
                </c:pt>
                <c:pt idx="19">
                  <c:v>23.0833333333333</c:v>
                </c:pt>
                <c:pt idx="20">
                  <c:v>22</c:v>
                </c:pt>
                <c:pt idx="21">
                  <c:v>22.2833333333333</c:v>
                </c:pt>
                <c:pt idx="22">
                  <c:v>22.275</c:v>
                </c:pt>
                <c:pt idx="23">
                  <c:v>22.6083333333333</c:v>
                </c:pt>
                <c:pt idx="24">
                  <c:v>21.3416666666667</c:v>
                </c:pt>
                <c:pt idx="25">
                  <c:v>22.8666666666667</c:v>
                </c:pt>
                <c:pt idx="26">
                  <c:v>21.9083333333333</c:v>
                </c:pt>
                <c:pt idx="27">
                  <c:v>22.6083333333333</c:v>
                </c:pt>
                <c:pt idx="28">
                  <c:v>21.85</c:v>
                </c:pt>
                <c:pt idx="29">
                  <c:v>22.4</c:v>
                </c:pt>
                <c:pt idx="30">
                  <c:v>21.9416666666667</c:v>
                </c:pt>
                <c:pt idx="31">
                  <c:v>21.1083333333333</c:v>
                </c:pt>
                <c:pt idx="32">
                  <c:v>21.825</c:v>
                </c:pt>
                <c:pt idx="33">
                  <c:v>21.5166666666667</c:v>
                </c:pt>
                <c:pt idx="34">
                  <c:v>21.0666666666667</c:v>
                </c:pt>
                <c:pt idx="35">
                  <c:v>22.3</c:v>
                </c:pt>
                <c:pt idx="36">
                  <c:v>22.125</c:v>
                </c:pt>
                <c:pt idx="37">
                  <c:v>20.95</c:v>
                </c:pt>
                <c:pt idx="38">
                  <c:v>21.9416666666667</c:v>
                </c:pt>
                <c:pt idx="39">
                  <c:v>20.425</c:v>
                </c:pt>
                <c:pt idx="40">
                  <c:v>18.8583333333333</c:v>
                </c:pt>
                <c:pt idx="41">
                  <c:v>20.8833333333333</c:v>
                </c:pt>
                <c:pt idx="42">
                  <c:v>22.4833333333333</c:v>
                </c:pt>
                <c:pt idx="43">
                  <c:v>21.1916666666667</c:v>
                </c:pt>
                <c:pt idx="44">
                  <c:v>23.1166666666667</c:v>
                </c:pt>
                <c:pt idx="45">
                  <c:v>21.1833333333333</c:v>
                </c:pt>
                <c:pt idx="46">
                  <c:v>23.0833333333333</c:v>
                </c:pt>
                <c:pt idx="47">
                  <c:v>22.6666666666667</c:v>
                </c:pt>
                <c:pt idx="48">
                  <c:v>22.4166666666667</c:v>
                </c:pt>
                <c:pt idx="49">
                  <c:v>21.5833333333333</c:v>
                </c:pt>
                <c:pt idx="50">
                  <c:v>22.9416666666667</c:v>
                </c:pt>
                <c:pt idx="51">
                  <c:v>22.0166666666667</c:v>
                </c:pt>
                <c:pt idx="52">
                  <c:v>23.2</c:v>
                </c:pt>
                <c:pt idx="53">
                  <c:v>21.9416666666667</c:v>
                </c:pt>
                <c:pt idx="54">
                  <c:v>21.85</c:v>
                </c:pt>
                <c:pt idx="55">
                  <c:v>21.6416666666667</c:v>
                </c:pt>
                <c:pt idx="56">
                  <c:v>21.95</c:v>
                </c:pt>
                <c:pt idx="57">
                  <c:v>22.8</c:v>
                </c:pt>
                <c:pt idx="58">
                  <c:v>22.5</c:v>
                </c:pt>
                <c:pt idx="59">
                  <c:v>21.4833333333333</c:v>
                </c:pt>
                <c:pt idx="60">
                  <c:v>22.3416666666667</c:v>
                </c:pt>
                <c:pt idx="61">
                  <c:v>22.0416666666667</c:v>
                </c:pt>
                <c:pt idx="62">
                  <c:v>22.6916666666667</c:v>
                </c:pt>
                <c:pt idx="63">
                  <c:v>21.5</c:v>
                </c:pt>
                <c:pt idx="64">
                  <c:v>22.475</c:v>
                </c:pt>
                <c:pt idx="65">
                  <c:v>23.1833333333333</c:v>
                </c:pt>
                <c:pt idx="66">
                  <c:v>22.8666666666667</c:v>
                </c:pt>
                <c:pt idx="67">
                  <c:v>23.3583333333333</c:v>
                </c:pt>
                <c:pt idx="68">
                  <c:v>22.4416666666667</c:v>
                </c:pt>
                <c:pt idx="69">
                  <c:v>21.9833333333333</c:v>
                </c:pt>
                <c:pt idx="70">
                  <c:v>22.3833333333333</c:v>
                </c:pt>
                <c:pt idx="71">
                  <c:v>21.9333333333333</c:v>
                </c:pt>
                <c:pt idx="72">
                  <c:v>22.325</c:v>
                </c:pt>
                <c:pt idx="73">
                  <c:v>23.0333333333333</c:v>
                </c:pt>
                <c:pt idx="74">
                  <c:v>22.1333333333333</c:v>
                </c:pt>
                <c:pt idx="75">
                  <c:v>22.925</c:v>
                </c:pt>
                <c:pt idx="76">
                  <c:v>22.9833333333333</c:v>
                </c:pt>
                <c:pt idx="77">
                  <c:v>21.2083333333333</c:v>
                </c:pt>
                <c:pt idx="78">
                  <c:v>22.85</c:v>
                </c:pt>
                <c:pt idx="79">
                  <c:v>22.975</c:v>
                </c:pt>
                <c:pt idx="80">
                  <c:v>23.1916666666667</c:v>
                </c:pt>
                <c:pt idx="81">
                  <c:v>23.525</c:v>
                </c:pt>
                <c:pt idx="82">
                  <c:v>23.35</c:v>
                </c:pt>
                <c:pt idx="83">
                  <c:v>22.9083333333333</c:v>
                </c:pt>
                <c:pt idx="84">
                  <c:v>23.7416666666667</c:v>
                </c:pt>
                <c:pt idx="85">
                  <c:v>22.9416666666667</c:v>
                </c:pt>
                <c:pt idx="86">
                  <c:v>23.525</c:v>
                </c:pt>
                <c:pt idx="87">
                  <c:v>23.4333333333333</c:v>
                </c:pt>
                <c:pt idx="88">
                  <c:v>24.0833333333333</c:v>
                </c:pt>
                <c:pt idx="89">
                  <c:v>24.6166666666667</c:v>
                </c:pt>
                <c:pt idx="90">
                  <c:v>23.6333333333333</c:v>
                </c:pt>
                <c:pt idx="91">
                  <c:v>24.325</c:v>
                </c:pt>
                <c:pt idx="92">
                  <c:v>23.2416666666667</c:v>
                </c:pt>
                <c:pt idx="93">
                  <c:v>23.3916666666667</c:v>
                </c:pt>
                <c:pt idx="94">
                  <c:v>23.725</c:v>
                </c:pt>
                <c:pt idx="95">
                  <c:v>24.2083333333333</c:v>
                </c:pt>
                <c:pt idx="96">
                  <c:v>24.3666666666667</c:v>
                </c:pt>
                <c:pt idx="97">
                  <c:v>23.8083333333333</c:v>
                </c:pt>
                <c:pt idx="98">
                  <c:v>23.125</c:v>
                </c:pt>
                <c:pt idx="99">
                  <c:v>24.0666666666667</c:v>
                </c:pt>
                <c:pt idx="100">
                  <c:v>24.5833333333333</c:v>
                </c:pt>
                <c:pt idx="101">
                  <c:v>24.4083333333333</c:v>
                </c:pt>
                <c:pt idx="102">
                  <c:v>23.325</c:v>
                </c:pt>
                <c:pt idx="103">
                  <c:v>24.0083333333333</c:v>
                </c:pt>
                <c:pt idx="104">
                  <c:v>23.8833333333333</c:v>
                </c:pt>
                <c:pt idx="105">
                  <c:v>23.325</c:v>
                </c:pt>
                <c:pt idx="106">
                  <c:v>23.2</c:v>
                </c:pt>
                <c:pt idx="107">
                  <c:v>22.4916666666667</c:v>
                </c:pt>
              </c:numCache>
            </c:numRef>
          </c:val>
          <c:smooth val="1"/>
        </c:ser>
        <c:hiLowLines>
          <c:spPr>
            <a:ln w="0">
              <a:noFill/>
            </a:ln>
          </c:spPr>
        </c:hiLowLines>
        <c:marker val="0"/>
        <c:axId val="35404099"/>
        <c:axId val="65931246"/>
      </c:lineChart>
      <c:catAx>
        <c:axId val="35404099"/>
        <c:scaling>
          <c:orientation val="minMax"/>
        </c:scaling>
        <c:delete val="0"/>
        <c:axPos val="b"/>
        <c:numFmt formatCode="General" sourceLinked="0"/>
        <c:majorTickMark val="out"/>
        <c:minorTickMark val="none"/>
        <c:tickLblPos val="nextTo"/>
        <c:spPr>
          <a:ln w="0">
            <a:solidFill>
              <a:srgbClr val="b3b3b3"/>
            </a:solidFill>
          </a:ln>
        </c:spPr>
        <c:txPr>
          <a:bodyPr/>
          <a:lstStyle/>
          <a:p>
            <a:pPr>
              <a:defRPr b="0" sz="1000" spc="-1" strike="noStrike">
                <a:solidFill>
                  <a:srgbClr val="000000"/>
                </a:solidFill>
                <a:latin typeface="Arial"/>
              </a:defRPr>
            </a:pPr>
          </a:p>
        </c:txPr>
        <c:crossAx val="65931246"/>
        <c:crosses val="autoZero"/>
        <c:auto val="1"/>
        <c:lblAlgn val="ctr"/>
        <c:lblOffset val="100"/>
        <c:noMultiLvlLbl val="0"/>
      </c:catAx>
      <c:valAx>
        <c:axId val="65931246"/>
        <c:scaling>
          <c:orientation val="minMax"/>
          <c:max val="25"/>
          <c:min val="19"/>
        </c:scaling>
        <c:delete val="0"/>
        <c:axPos val="l"/>
        <c:majorGridlines>
          <c:spPr>
            <a:ln w="0">
              <a:solidFill>
                <a:srgbClr val="b3b3b3"/>
              </a:solidFill>
            </a:ln>
          </c:spPr>
        </c:majorGridlines>
        <c:numFmt formatCode="0.0" sourceLinked="0"/>
        <c:majorTickMark val="out"/>
        <c:minorTickMark val="none"/>
        <c:tickLblPos val="nextTo"/>
        <c:spPr>
          <a:ln w="0">
            <a:solidFill>
              <a:srgbClr val="b3b3b3"/>
            </a:solidFill>
          </a:ln>
        </c:spPr>
        <c:txPr>
          <a:bodyPr/>
          <a:lstStyle/>
          <a:p>
            <a:pPr>
              <a:defRPr b="0" sz="1000" spc="-1" strike="noStrike">
                <a:solidFill>
                  <a:srgbClr val="000000"/>
                </a:solidFill>
                <a:latin typeface="Arial"/>
              </a:defRPr>
            </a:pPr>
          </a:p>
        </c:txPr>
        <c:crossAx val="35404099"/>
        <c:crosses val="autoZero"/>
        <c:crossBetween val="midCat"/>
      </c:valAx>
      <c:spPr>
        <a:noFill/>
        <a:ln w="0">
          <a:solidFill>
            <a:srgbClr val="b3b3b3"/>
          </a:solidFill>
        </a:ln>
      </c:spPr>
    </c:plotArea>
    <c:plotVisOnly val="1"/>
    <c:dispBlanksAs val="gap"/>
  </c:chart>
  <c:spPr>
    <a:solidFill>
      <a:srgbClr val="ffffff"/>
    </a:solidFill>
    <a:ln w="0">
      <a:noFill/>
    </a:ln>
  </c:spPr>
</c:chartSpace>
</file>

<file path=xl/charts/chart82.xml><?xml version="1.0" encoding="utf-8"?>
<c:chartSpace xmlns:c="http://schemas.openxmlformats.org/drawingml/2006/chart" xmlns:a="http://schemas.openxmlformats.org/drawingml/2006/main" xmlns:r="http://schemas.openxmlformats.org/officeDocument/2006/relationships">
  <c:lang val="en-US"/>
  <c:roundedCorners val="0"/>
  <c:chart>
    <c:autoTitleDeleted val="1"/>
    <c:plotArea>
      <c:lineChart>
        <c:grouping val="standard"/>
        <c:varyColors val="0"/>
        <c:ser>
          <c:idx val="0"/>
          <c:order val="0"/>
          <c:spPr>
            <a:solidFill>
              <a:srgbClr val="ff0000"/>
            </a:solidFill>
            <a:ln w="28800">
              <a:solidFill>
                <a:srgbClr val="ff0000"/>
              </a:solidFill>
              <a:round/>
            </a:ln>
          </c:spPr>
          <c:marker>
            <c:symbol val="none"/>
          </c:marker>
          <c:dLbls>
            <c:txPr>
              <a:bodyPr wrap="none"/>
              <a:lstStyle/>
              <a:p>
                <a:pPr>
                  <a:defRPr b="0" sz="1000" spc="-1" strike="noStrike">
                    <a:solidFill>
                      <a:srgbClr val="000000"/>
                    </a:solidFill>
                    <a:latin typeface="Arial"/>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trendline>
            <c:spPr>
              <a:ln w="18360">
                <a:solidFill>
                  <a:srgbClr val="ff0000"/>
                </a:solidFill>
                <a:round/>
              </a:ln>
            </c:spPr>
            <c:trendlineType val="linear"/>
            <c:forward val="0"/>
            <c:backward val="0"/>
            <c:dispRSqr val="0"/>
            <c:dispEq val="0"/>
          </c:trendline>
          <c:val>
            <c:numRef>
              <c:f>Sheet3!$LO$615:$LO$725</c:f>
              <c:numCache>
                <c:formatCode>General</c:formatCode>
                <c:ptCount val="111"/>
                <c:pt idx="0">
                  <c:v>23.2083333333333</c:v>
                </c:pt>
                <c:pt idx="1">
                  <c:v>22.375</c:v>
                </c:pt>
                <c:pt idx="2">
                  <c:v>22.05</c:v>
                </c:pt>
                <c:pt idx="3">
                  <c:v>23.5583333333333</c:v>
                </c:pt>
                <c:pt idx="4">
                  <c:v>24.0833333333333</c:v>
                </c:pt>
                <c:pt idx="5">
                  <c:v>23.3</c:v>
                </c:pt>
                <c:pt idx="6">
                  <c:v>24.0583333333333</c:v>
                </c:pt>
                <c:pt idx="7">
                  <c:v>23.525</c:v>
                </c:pt>
                <c:pt idx="8">
                  <c:v>23.6333333333333</c:v>
                </c:pt>
                <c:pt idx="9">
                  <c:v>22.3916666666667</c:v>
                </c:pt>
                <c:pt idx="10">
                  <c:v>23.2916666666667</c:v>
                </c:pt>
                <c:pt idx="11">
                  <c:v>23.1583333333333</c:v>
                </c:pt>
                <c:pt idx="12">
                  <c:v>23.5</c:v>
                </c:pt>
                <c:pt idx="13">
                  <c:v>23.625</c:v>
                </c:pt>
                <c:pt idx="14">
                  <c:v>22.6083333333333</c:v>
                </c:pt>
                <c:pt idx="15">
                  <c:v>24.375</c:v>
                </c:pt>
                <c:pt idx="16">
                  <c:v>22.3583333333333</c:v>
                </c:pt>
                <c:pt idx="17">
                  <c:v>22.3916666666667</c:v>
                </c:pt>
                <c:pt idx="18">
                  <c:v>22.9333333333333</c:v>
                </c:pt>
                <c:pt idx="19">
                  <c:v>23.9666666666667</c:v>
                </c:pt>
                <c:pt idx="20">
                  <c:v>22.875</c:v>
                </c:pt>
                <c:pt idx="21">
                  <c:v>23.0583333333333</c:v>
                </c:pt>
                <c:pt idx="22">
                  <c:v>23.0333333333333</c:v>
                </c:pt>
                <c:pt idx="23">
                  <c:v>23.3833333333333</c:v>
                </c:pt>
                <c:pt idx="24">
                  <c:v>23.2916666666667</c:v>
                </c:pt>
                <c:pt idx="25">
                  <c:v>23.75</c:v>
                </c:pt>
                <c:pt idx="26">
                  <c:v>22.8666666666667</c:v>
                </c:pt>
                <c:pt idx="27">
                  <c:v>23.5</c:v>
                </c:pt>
                <c:pt idx="28">
                  <c:v>22.6416666666667</c:v>
                </c:pt>
                <c:pt idx="29">
                  <c:v>23.3583333333333</c:v>
                </c:pt>
                <c:pt idx="30">
                  <c:v>22.825</c:v>
                </c:pt>
                <c:pt idx="31">
                  <c:v>22.4583333333333</c:v>
                </c:pt>
                <c:pt idx="32">
                  <c:v>23.2833333333333</c:v>
                </c:pt>
                <c:pt idx="33">
                  <c:v>23.0083333333333</c:v>
                </c:pt>
                <c:pt idx="34">
                  <c:v>22.2333333333333</c:v>
                </c:pt>
                <c:pt idx="35">
                  <c:v>23.8416666666667</c:v>
                </c:pt>
                <c:pt idx="36">
                  <c:v>23.5833333333333</c:v>
                </c:pt>
                <c:pt idx="37">
                  <c:v>22.4333333333333</c:v>
                </c:pt>
                <c:pt idx="38">
                  <c:v>23.75</c:v>
                </c:pt>
                <c:pt idx="39">
                  <c:v>23.5833333333333</c:v>
                </c:pt>
                <c:pt idx="40">
                  <c:v>23.125</c:v>
                </c:pt>
                <c:pt idx="41">
                  <c:v>21.9125</c:v>
                </c:pt>
                <c:pt idx="42">
                  <c:v>24.6</c:v>
                </c:pt>
                <c:pt idx="43">
                  <c:v>22.8833333333333</c:v>
                </c:pt>
                <c:pt idx="44">
                  <c:v>24.2833333333333</c:v>
                </c:pt>
                <c:pt idx="45">
                  <c:v>22.2833333333333</c:v>
                </c:pt>
                <c:pt idx="46">
                  <c:v>24.1916666666667</c:v>
                </c:pt>
                <c:pt idx="47">
                  <c:v>23.4583333333333</c:v>
                </c:pt>
                <c:pt idx="48">
                  <c:v>23.1</c:v>
                </c:pt>
                <c:pt idx="49">
                  <c:v>22.2666666666667</c:v>
                </c:pt>
                <c:pt idx="50">
                  <c:v>24.1</c:v>
                </c:pt>
                <c:pt idx="51">
                  <c:v>22.9666666666667</c:v>
                </c:pt>
                <c:pt idx="52">
                  <c:v>23.85</c:v>
                </c:pt>
                <c:pt idx="53">
                  <c:v>22.9166666666667</c:v>
                </c:pt>
                <c:pt idx="54">
                  <c:v>22.8833333333333</c:v>
                </c:pt>
                <c:pt idx="55">
                  <c:v>22.7583333333333</c:v>
                </c:pt>
                <c:pt idx="56">
                  <c:v>23.1416666666667</c:v>
                </c:pt>
                <c:pt idx="57">
                  <c:v>23.95</c:v>
                </c:pt>
                <c:pt idx="58">
                  <c:v>23.825</c:v>
                </c:pt>
                <c:pt idx="59">
                  <c:v>22.825</c:v>
                </c:pt>
                <c:pt idx="60">
                  <c:v>23.825</c:v>
                </c:pt>
                <c:pt idx="61">
                  <c:v>23.1</c:v>
                </c:pt>
                <c:pt idx="62">
                  <c:v>24.1166666666667</c:v>
                </c:pt>
                <c:pt idx="63">
                  <c:v>22.7333333333333</c:v>
                </c:pt>
                <c:pt idx="64">
                  <c:v>23.7416666666667</c:v>
                </c:pt>
                <c:pt idx="65">
                  <c:v>24.1666666666667</c:v>
                </c:pt>
                <c:pt idx="66">
                  <c:v>23.9916666666667</c:v>
                </c:pt>
                <c:pt idx="67">
                  <c:v>24.8333333333333</c:v>
                </c:pt>
                <c:pt idx="68">
                  <c:v>23.75</c:v>
                </c:pt>
                <c:pt idx="69">
                  <c:v>23.275</c:v>
                </c:pt>
                <c:pt idx="70">
                  <c:v>23.6833333333333</c:v>
                </c:pt>
                <c:pt idx="71">
                  <c:v>23.0333333333333</c:v>
                </c:pt>
                <c:pt idx="72">
                  <c:v>23.4</c:v>
                </c:pt>
                <c:pt idx="73">
                  <c:v>24.15</c:v>
                </c:pt>
                <c:pt idx="74">
                  <c:v>23.1833333333333</c:v>
                </c:pt>
                <c:pt idx="75">
                  <c:v>24.1166666666667</c:v>
                </c:pt>
                <c:pt idx="76">
                  <c:v>24.55</c:v>
                </c:pt>
                <c:pt idx="77">
                  <c:v>22.7916666666667</c:v>
                </c:pt>
                <c:pt idx="78">
                  <c:v>23.925</c:v>
                </c:pt>
                <c:pt idx="79">
                  <c:v>23.8083333333333</c:v>
                </c:pt>
                <c:pt idx="80">
                  <c:v>23.0916666666667</c:v>
                </c:pt>
                <c:pt idx="81">
                  <c:v>23.2166666666667</c:v>
                </c:pt>
                <c:pt idx="82">
                  <c:v>23.7166666666667</c:v>
                </c:pt>
                <c:pt idx="83">
                  <c:v>23.6083333333333</c:v>
                </c:pt>
                <c:pt idx="84">
                  <c:v>24.0333333333333</c:v>
                </c:pt>
                <c:pt idx="85">
                  <c:v>24.1416666666667</c:v>
                </c:pt>
                <c:pt idx="86">
                  <c:v>23.6333333333333</c:v>
                </c:pt>
                <c:pt idx="87">
                  <c:v>24.25</c:v>
                </c:pt>
                <c:pt idx="88">
                  <c:v>23.825</c:v>
                </c:pt>
                <c:pt idx="89">
                  <c:v>23.975</c:v>
                </c:pt>
                <c:pt idx="90">
                  <c:v>24.3833333333333</c:v>
                </c:pt>
                <c:pt idx="91">
                  <c:v>24.3333333333333</c:v>
                </c:pt>
                <c:pt idx="92">
                  <c:v>24.8583333333333</c:v>
                </c:pt>
                <c:pt idx="93">
                  <c:v>24.0416666666667</c:v>
                </c:pt>
                <c:pt idx="94">
                  <c:v>24.675</c:v>
                </c:pt>
                <c:pt idx="95">
                  <c:v>23.55</c:v>
                </c:pt>
                <c:pt idx="96">
                  <c:v>23.9833333333333</c:v>
                </c:pt>
                <c:pt idx="97">
                  <c:v>24.05</c:v>
                </c:pt>
                <c:pt idx="98">
                  <c:v>24.4166666666667</c:v>
                </c:pt>
                <c:pt idx="99">
                  <c:v>24.7916666666667</c:v>
                </c:pt>
                <c:pt idx="100">
                  <c:v>24.275</c:v>
                </c:pt>
                <c:pt idx="101">
                  <c:v>23.6416666666667</c:v>
                </c:pt>
                <c:pt idx="102">
                  <c:v>24.575</c:v>
                </c:pt>
                <c:pt idx="103">
                  <c:v>25.0083333333333</c:v>
                </c:pt>
                <c:pt idx="104">
                  <c:v>25.125</c:v>
                </c:pt>
                <c:pt idx="105">
                  <c:v>23.8333333333333</c:v>
                </c:pt>
                <c:pt idx="106">
                  <c:v>23.8833333333333</c:v>
                </c:pt>
                <c:pt idx="107">
                  <c:v>23.325</c:v>
                </c:pt>
              </c:numCache>
            </c:numRef>
          </c:val>
          <c:smooth val="1"/>
        </c:ser>
        <c:hiLowLines>
          <c:spPr>
            <a:ln w="0">
              <a:noFill/>
            </a:ln>
          </c:spPr>
        </c:hiLowLines>
        <c:marker val="0"/>
        <c:axId val="67158320"/>
        <c:axId val="43930611"/>
      </c:lineChart>
      <c:catAx>
        <c:axId val="67158320"/>
        <c:scaling>
          <c:orientation val="minMax"/>
        </c:scaling>
        <c:delete val="0"/>
        <c:axPos val="b"/>
        <c:numFmt formatCode="General" sourceLinked="0"/>
        <c:majorTickMark val="out"/>
        <c:minorTickMark val="none"/>
        <c:tickLblPos val="nextTo"/>
        <c:spPr>
          <a:ln w="0">
            <a:solidFill>
              <a:srgbClr val="b3b3b3"/>
            </a:solidFill>
          </a:ln>
        </c:spPr>
        <c:txPr>
          <a:bodyPr/>
          <a:lstStyle/>
          <a:p>
            <a:pPr>
              <a:defRPr b="0" sz="1000" spc="-1" strike="noStrike">
                <a:solidFill>
                  <a:srgbClr val="000000"/>
                </a:solidFill>
                <a:latin typeface="Arial"/>
              </a:defRPr>
            </a:pPr>
          </a:p>
        </c:txPr>
        <c:crossAx val="43930611"/>
        <c:crosses val="autoZero"/>
        <c:auto val="1"/>
        <c:lblAlgn val="ctr"/>
        <c:lblOffset val="100"/>
        <c:noMultiLvlLbl val="0"/>
      </c:catAx>
      <c:valAx>
        <c:axId val="43930611"/>
        <c:scaling>
          <c:orientation val="minMax"/>
          <c:max val="25.25"/>
          <c:min val="21.8"/>
        </c:scaling>
        <c:delete val="0"/>
        <c:axPos val="l"/>
        <c:majorGridlines>
          <c:spPr>
            <a:ln w="0">
              <a:solidFill>
                <a:srgbClr val="b3b3b3"/>
              </a:solidFill>
            </a:ln>
          </c:spPr>
        </c:majorGridlines>
        <c:numFmt formatCode="0.0" sourceLinked="0"/>
        <c:majorTickMark val="out"/>
        <c:minorTickMark val="none"/>
        <c:tickLblPos val="nextTo"/>
        <c:spPr>
          <a:ln w="0">
            <a:solidFill>
              <a:srgbClr val="b3b3b3"/>
            </a:solidFill>
          </a:ln>
        </c:spPr>
        <c:txPr>
          <a:bodyPr/>
          <a:lstStyle/>
          <a:p>
            <a:pPr>
              <a:defRPr b="0" sz="1000" spc="-1" strike="noStrike">
                <a:solidFill>
                  <a:srgbClr val="000000"/>
                </a:solidFill>
                <a:latin typeface="Arial"/>
              </a:defRPr>
            </a:pPr>
          </a:p>
        </c:txPr>
        <c:crossAx val="67158320"/>
        <c:crosses val="autoZero"/>
        <c:crossBetween val="midCat"/>
      </c:valAx>
      <c:spPr>
        <a:noFill/>
        <a:ln w="0">
          <a:solidFill>
            <a:srgbClr val="b3b3b3"/>
          </a:solidFill>
        </a:ln>
      </c:spPr>
    </c:plotArea>
    <c:plotVisOnly val="1"/>
    <c:dispBlanksAs val="gap"/>
  </c:chart>
  <c:spPr>
    <a:solidFill>
      <a:srgbClr val="ffffff"/>
    </a:solidFill>
    <a:ln w="0">
      <a:noFill/>
    </a:ln>
  </c:spPr>
</c:chartSpace>
</file>

<file path=xl/charts/chart83.xml><?xml version="1.0" encoding="utf-8"?>
<c:chartSpace xmlns:c="http://schemas.openxmlformats.org/drawingml/2006/chart" xmlns:a="http://schemas.openxmlformats.org/drawingml/2006/main" xmlns:r="http://schemas.openxmlformats.org/officeDocument/2006/relationships">
  <c:lang val="en-US"/>
  <c:roundedCorners val="0"/>
  <c:chart>
    <c:autoTitleDeleted val="1"/>
    <c:plotArea>
      <c:lineChart>
        <c:grouping val="standard"/>
        <c:varyColors val="0"/>
        <c:ser>
          <c:idx val="0"/>
          <c:order val="0"/>
          <c:spPr>
            <a:solidFill>
              <a:srgbClr val="ff0000"/>
            </a:solidFill>
            <a:ln w="28800">
              <a:solidFill>
                <a:srgbClr val="ff0000"/>
              </a:solidFill>
              <a:round/>
            </a:ln>
          </c:spPr>
          <c:marker>
            <c:symbol val="none"/>
          </c:marker>
          <c:dLbls>
            <c:txPr>
              <a:bodyPr wrap="none"/>
              <a:lstStyle/>
              <a:p>
                <a:pPr>
                  <a:defRPr b="0" sz="1000" spc="-1" strike="noStrike">
                    <a:solidFill>
                      <a:srgbClr val="000000"/>
                    </a:solidFill>
                    <a:latin typeface="Arial"/>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trendline>
            <c:spPr>
              <a:ln w="18360">
                <a:solidFill>
                  <a:srgbClr val="ff0000"/>
                </a:solidFill>
                <a:round/>
              </a:ln>
            </c:spPr>
            <c:trendlineType val="linear"/>
            <c:forward val="0"/>
            <c:backward val="0"/>
            <c:dispRSqr val="0"/>
            <c:dispEq val="0"/>
          </c:trendline>
          <c:val>
            <c:numRef>
              <c:f>Sheet3!$MO$615:$MO$725</c:f>
              <c:numCache>
                <c:formatCode>General</c:formatCode>
                <c:ptCount val="111"/>
                <c:pt idx="0">
                  <c:v>21.45</c:v>
                </c:pt>
                <c:pt idx="1">
                  <c:v>20.5833333333333</c:v>
                </c:pt>
                <c:pt idx="2">
                  <c:v>21.025</c:v>
                </c:pt>
                <c:pt idx="3">
                  <c:v>21.5</c:v>
                </c:pt>
                <c:pt idx="4">
                  <c:v>21.2333333333333</c:v>
                </c:pt>
                <c:pt idx="5">
                  <c:v>21.3916666666667</c:v>
                </c:pt>
                <c:pt idx="6">
                  <c:v>20.35</c:v>
                </c:pt>
                <c:pt idx="7">
                  <c:v>21.8166666666667</c:v>
                </c:pt>
                <c:pt idx="8">
                  <c:v>20.5416666666667</c:v>
                </c:pt>
                <c:pt idx="9">
                  <c:v>20.5833333333333</c:v>
                </c:pt>
                <c:pt idx="10">
                  <c:v>21.025</c:v>
                </c:pt>
                <c:pt idx="11">
                  <c:v>21.5</c:v>
                </c:pt>
                <c:pt idx="12">
                  <c:v>21.2333333333333</c:v>
                </c:pt>
                <c:pt idx="13">
                  <c:v>21.3916666666667</c:v>
                </c:pt>
                <c:pt idx="14">
                  <c:v>20.35</c:v>
                </c:pt>
                <c:pt idx="15">
                  <c:v>21.8166666666667</c:v>
                </c:pt>
                <c:pt idx="16">
                  <c:v>20.5416666666667</c:v>
                </c:pt>
                <c:pt idx="17">
                  <c:v>20.5833333333333</c:v>
                </c:pt>
                <c:pt idx="18">
                  <c:v>20.675</c:v>
                </c:pt>
                <c:pt idx="19">
                  <c:v>21.6166666666667</c:v>
                </c:pt>
                <c:pt idx="20">
                  <c:v>20.6666666666667</c:v>
                </c:pt>
                <c:pt idx="21">
                  <c:v>20.7916666666667</c:v>
                </c:pt>
                <c:pt idx="22">
                  <c:v>21.0916666666667</c:v>
                </c:pt>
                <c:pt idx="23">
                  <c:v>21.5833333333333</c:v>
                </c:pt>
                <c:pt idx="24">
                  <c:v>21.1666666666667</c:v>
                </c:pt>
                <c:pt idx="25">
                  <c:v>21.5333333333333</c:v>
                </c:pt>
                <c:pt idx="26">
                  <c:v>20.775</c:v>
                </c:pt>
                <c:pt idx="27">
                  <c:v>21.0916666666667</c:v>
                </c:pt>
                <c:pt idx="28">
                  <c:v>20.2166666666667</c:v>
                </c:pt>
                <c:pt idx="29">
                  <c:v>21.15</c:v>
                </c:pt>
                <c:pt idx="30">
                  <c:v>20.725</c:v>
                </c:pt>
                <c:pt idx="31">
                  <c:v>20.275</c:v>
                </c:pt>
                <c:pt idx="32">
                  <c:v>21.05</c:v>
                </c:pt>
                <c:pt idx="33">
                  <c:v>20.3333333333333</c:v>
                </c:pt>
                <c:pt idx="34">
                  <c:v>20.0083333333333</c:v>
                </c:pt>
                <c:pt idx="35">
                  <c:v>21.275</c:v>
                </c:pt>
                <c:pt idx="36">
                  <c:v>21.1583333333333</c:v>
                </c:pt>
                <c:pt idx="37">
                  <c:v>19.975</c:v>
                </c:pt>
                <c:pt idx="38">
                  <c:v>21.1666666666667</c:v>
                </c:pt>
                <c:pt idx="39">
                  <c:v>20.7833333333333</c:v>
                </c:pt>
                <c:pt idx="40">
                  <c:v>20.7916666666667</c:v>
                </c:pt>
                <c:pt idx="41">
                  <c:v>20.55</c:v>
                </c:pt>
                <c:pt idx="42">
                  <c:v>22.2</c:v>
                </c:pt>
                <c:pt idx="43">
                  <c:v>20.4833333333333</c:v>
                </c:pt>
                <c:pt idx="44">
                  <c:v>21.95</c:v>
                </c:pt>
                <c:pt idx="45">
                  <c:v>20.9333333333333</c:v>
                </c:pt>
                <c:pt idx="46">
                  <c:v>22.6833333333333</c:v>
                </c:pt>
                <c:pt idx="47">
                  <c:v>21.7416666666667</c:v>
                </c:pt>
                <c:pt idx="48">
                  <c:v>21.1666666666667</c:v>
                </c:pt>
                <c:pt idx="49">
                  <c:v>20.6</c:v>
                </c:pt>
                <c:pt idx="50">
                  <c:v>21.4833333333333</c:v>
                </c:pt>
                <c:pt idx="51">
                  <c:v>20.875</c:v>
                </c:pt>
                <c:pt idx="52">
                  <c:v>21.8083333333333</c:v>
                </c:pt>
                <c:pt idx="53">
                  <c:v>20.95</c:v>
                </c:pt>
                <c:pt idx="54">
                  <c:v>20.6666666666667</c:v>
                </c:pt>
                <c:pt idx="55">
                  <c:v>20.3333333333333</c:v>
                </c:pt>
                <c:pt idx="56">
                  <c:v>20.7333333333333</c:v>
                </c:pt>
                <c:pt idx="57">
                  <c:v>21.3666666666667</c:v>
                </c:pt>
                <c:pt idx="58">
                  <c:v>21.675</c:v>
                </c:pt>
                <c:pt idx="59">
                  <c:v>20.575</c:v>
                </c:pt>
                <c:pt idx="60">
                  <c:v>21.575</c:v>
                </c:pt>
                <c:pt idx="61">
                  <c:v>20.8833333333333</c:v>
                </c:pt>
                <c:pt idx="62">
                  <c:v>21.2583333333333</c:v>
                </c:pt>
                <c:pt idx="63">
                  <c:v>20.4083333333333</c:v>
                </c:pt>
                <c:pt idx="64">
                  <c:v>21.0583333333333</c:v>
                </c:pt>
                <c:pt idx="65">
                  <c:v>21.9083333333333</c:v>
                </c:pt>
                <c:pt idx="66">
                  <c:v>21.5166666666667</c:v>
                </c:pt>
                <c:pt idx="67">
                  <c:v>22.0333333333333</c:v>
                </c:pt>
                <c:pt idx="68">
                  <c:v>21.0666666666667</c:v>
                </c:pt>
                <c:pt idx="69">
                  <c:v>20.65</c:v>
                </c:pt>
                <c:pt idx="70">
                  <c:v>21.1666666666667</c:v>
                </c:pt>
                <c:pt idx="71">
                  <c:v>21.1166666666667</c:v>
                </c:pt>
                <c:pt idx="72">
                  <c:v>21.55</c:v>
                </c:pt>
                <c:pt idx="73">
                  <c:v>22.175</c:v>
                </c:pt>
                <c:pt idx="74">
                  <c:v>21.5083333333333</c:v>
                </c:pt>
                <c:pt idx="75">
                  <c:v>22.0416666666667</c:v>
                </c:pt>
                <c:pt idx="76">
                  <c:v>22.0166666666667</c:v>
                </c:pt>
                <c:pt idx="77">
                  <c:v>20.6416666666667</c:v>
                </c:pt>
                <c:pt idx="78">
                  <c:v>22.2333333333333</c:v>
                </c:pt>
                <c:pt idx="79">
                  <c:v>21.8083333333333</c:v>
                </c:pt>
                <c:pt idx="80">
                  <c:v>21.2333333333333</c:v>
                </c:pt>
                <c:pt idx="81">
                  <c:v>21.4166666666667</c:v>
                </c:pt>
                <c:pt idx="82">
                  <c:v>21.8333333333333</c:v>
                </c:pt>
                <c:pt idx="83">
                  <c:v>21.8333333333333</c:v>
                </c:pt>
                <c:pt idx="84">
                  <c:v>22.1</c:v>
                </c:pt>
                <c:pt idx="85">
                  <c:v>22.375</c:v>
                </c:pt>
                <c:pt idx="86">
                  <c:v>21.3583333333333</c:v>
                </c:pt>
                <c:pt idx="87">
                  <c:v>21.7666666666667</c:v>
                </c:pt>
                <c:pt idx="88">
                  <c:v>20.8583333333333</c:v>
                </c:pt>
                <c:pt idx="89">
                  <c:v>21.275</c:v>
                </c:pt>
                <c:pt idx="90">
                  <c:v>21.8583333333333</c:v>
                </c:pt>
                <c:pt idx="91">
                  <c:v>21.6666666666667</c:v>
                </c:pt>
                <c:pt idx="92">
                  <c:v>22.45</c:v>
                </c:pt>
                <c:pt idx="93">
                  <c:v>21.5333333333333</c:v>
                </c:pt>
                <c:pt idx="94">
                  <c:v>22.25</c:v>
                </c:pt>
                <c:pt idx="95">
                  <c:v>21.2916666666667</c:v>
                </c:pt>
                <c:pt idx="96">
                  <c:v>21.225</c:v>
                </c:pt>
                <c:pt idx="97">
                  <c:v>21.4833333333333</c:v>
                </c:pt>
                <c:pt idx="98">
                  <c:v>22.1833333333333</c:v>
                </c:pt>
                <c:pt idx="99">
                  <c:v>22.2166666666667</c:v>
                </c:pt>
                <c:pt idx="100">
                  <c:v>21.7416666666667</c:v>
                </c:pt>
                <c:pt idx="101">
                  <c:v>21.3833333333333</c:v>
                </c:pt>
                <c:pt idx="102">
                  <c:v>22.1166666666667</c:v>
                </c:pt>
                <c:pt idx="103">
                  <c:v>22.4166666666667</c:v>
                </c:pt>
                <c:pt idx="104">
                  <c:v>22.45</c:v>
                </c:pt>
                <c:pt idx="105">
                  <c:v>21.1416666666667</c:v>
                </c:pt>
                <c:pt idx="106">
                  <c:v>21.1833333333333</c:v>
                </c:pt>
                <c:pt idx="107">
                  <c:v>20.7583333333333</c:v>
                </c:pt>
              </c:numCache>
            </c:numRef>
          </c:val>
          <c:smooth val="1"/>
        </c:ser>
        <c:hiLowLines>
          <c:spPr>
            <a:ln w="0">
              <a:noFill/>
            </a:ln>
          </c:spPr>
        </c:hiLowLines>
        <c:marker val="0"/>
        <c:axId val="87417155"/>
        <c:axId val="25329804"/>
      </c:lineChart>
      <c:catAx>
        <c:axId val="87417155"/>
        <c:scaling>
          <c:orientation val="minMax"/>
        </c:scaling>
        <c:delete val="0"/>
        <c:axPos val="b"/>
        <c:numFmt formatCode="General" sourceLinked="0"/>
        <c:majorTickMark val="out"/>
        <c:minorTickMark val="none"/>
        <c:tickLblPos val="nextTo"/>
        <c:spPr>
          <a:ln w="0">
            <a:solidFill>
              <a:srgbClr val="b3b3b3"/>
            </a:solidFill>
          </a:ln>
        </c:spPr>
        <c:txPr>
          <a:bodyPr/>
          <a:lstStyle/>
          <a:p>
            <a:pPr>
              <a:defRPr b="0" sz="1000" spc="-1" strike="noStrike">
                <a:solidFill>
                  <a:srgbClr val="000000"/>
                </a:solidFill>
                <a:latin typeface="Arial"/>
              </a:defRPr>
            </a:pPr>
          </a:p>
        </c:txPr>
        <c:crossAx val="25329804"/>
        <c:crosses val="autoZero"/>
        <c:auto val="1"/>
        <c:lblAlgn val="ctr"/>
        <c:lblOffset val="100"/>
        <c:noMultiLvlLbl val="0"/>
      </c:catAx>
      <c:valAx>
        <c:axId val="25329804"/>
        <c:scaling>
          <c:orientation val="minMax"/>
          <c:max val="22.8"/>
          <c:min val="19.8"/>
        </c:scaling>
        <c:delete val="0"/>
        <c:axPos val="l"/>
        <c:majorGridlines>
          <c:spPr>
            <a:ln w="0">
              <a:solidFill>
                <a:srgbClr val="b3b3b3"/>
              </a:solidFill>
            </a:ln>
          </c:spPr>
        </c:majorGridlines>
        <c:numFmt formatCode="0.0" sourceLinked="0"/>
        <c:majorTickMark val="out"/>
        <c:minorTickMark val="none"/>
        <c:tickLblPos val="nextTo"/>
        <c:spPr>
          <a:ln w="0">
            <a:solidFill>
              <a:srgbClr val="b3b3b3"/>
            </a:solidFill>
          </a:ln>
        </c:spPr>
        <c:txPr>
          <a:bodyPr/>
          <a:lstStyle/>
          <a:p>
            <a:pPr>
              <a:defRPr b="0" sz="1000" spc="-1" strike="noStrike">
                <a:solidFill>
                  <a:srgbClr val="000000"/>
                </a:solidFill>
                <a:latin typeface="Arial"/>
              </a:defRPr>
            </a:pPr>
          </a:p>
        </c:txPr>
        <c:crossAx val="87417155"/>
        <c:crosses val="autoZero"/>
        <c:crossBetween val="midCat"/>
      </c:valAx>
      <c:spPr>
        <a:noFill/>
        <a:ln w="0">
          <a:solidFill>
            <a:srgbClr val="b3b3b3"/>
          </a:solidFill>
        </a:ln>
      </c:spPr>
    </c:plotArea>
    <c:plotVisOnly val="1"/>
    <c:dispBlanksAs val="gap"/>
  </c:chart>
  <c:spPr>
    <a:solidFill>
      <a:srgbClr val="ffffff"/>
    </a:solidFill>
    <a:ln w="0">
      <a:noFill/>
    </a:ln>
  </c:spPr>
</c:chartSpace>
</file>

<file path=xl/charts/chart84.xml><?xml version="1.0" encoding="utf-8"?>
<c:chartSpace xmlns:c="http://schemas.openxmlformats.org/drawingml/2006/chart" xmlns:a="http://schemas.openxmlformats.org/drawingml/2006/main" xmlns:r="http://schemas.openxmlformats.org/officeDocument/2006/relationships">
  <c:lang val="en-US"/>
  <c:roundedCorners val="0"/>
  <c:chart>
    <c:autoTitleDeleted val="1"/>
    <c:plotArea>
      <c:lineChart>
        <c:grouping val="standard"/>
        <c:varyColors val="0"/>
        <c:ser>
          <c:idx val="0"/>
          <c:order val="0"/>
          <c:spPr>
            <a:solidFill>
              <a:srgbClr val="ff0000"/>
            </a:solidFill>
            <a:ln w="28800">
              <a:solidFill>
                <a:srgbClr val="ff0000"/>
              </a:solidFill>
              <a:round/>
            </a:ln>
          </c:spPr>
          <c:marker>
            <c:symbol val="none"/>
          </c:marker>
          <c:dLbls>
            <c:txPr>
              <a:bodyPr wrap="none"/>
              <a:lstStyle/>
              <a:p>
                <a:pPr>
                  <a:defRPr b="0" sz="1000" spc="-1" strike="noStrike">
                    <a:solidFill>
                      <a:srgbClr val="000000"/>
                    </a:solidFill>
                    <a:latin typeface="Arial"/>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trendline>
            <c:spPr>
              <a:ln w="36720">
                <a:solidFill>
                  <a:srgbClr val="ff0000"/>
                </a:solidFill>
                <a:round/>
              </a:ln>
            </c:spPr>
            <c:trendlineType val="linear"/>
            <c:forward val="0"/>
            <c:backward val="0"/>
            <c:dispRSqr val="0"/>
            <c:dispEq val="0"/>
          </c:trendline>
          <c:cat>
            <c:strRef>
              <c:f>Sheet3!$A$814:$A$925</c:f>
              <c:strCache>
                <c:ptCount val="112"/>
                <c:pt idx="0">
                  <c:v/>
                </c:pt>
                <c:pt idx="1">
                  <c:v>1915</c:v>
                </c:pt>
                <c:pt idx="2">
                  <c:v/>
                </c:pt>
                <c:pt idx="3">
                  <c:v/>
                </c:pt>
                <c:pt idx="4">
                  <c:v/>
                </c:pt>
                <c:pt idx="5">
                  <c:v/>
                </c:pt>
                <c:pt idx="6">
                  <c:v>1920</c:v>
                </c:pt>
                <c:pt idx="7">
                  <c:v/>
                </c:pt>
                <c:pt idx="8">
                  <c:v/>
                </c:pt>
                <c:pt idx="9">
                  <c:v/>
                </c:pt>
                <c:pt idx="10">
                  <c:v/>
                </c:pt>
                <c:pt idx="11">
                  <c:v>1925</c:v>
                </c:pt>
                <c:pt idx="12">
                  <c:v/>
                </c:pt>
                <c:pt idx="13">
                  <c:v/>
                </c:pt>
                <c:pt idx="14">
                  <c:v/>
                </c:pt>
                <c:pt idx="15">
                  <c:v/>
                </c:pt>
                <c:pt idx="16">
                  <c:v>1930</c:v>
                </c:pt>
                <c:pt idx="17">
                  <c:v/>
                </c:pt>
                <c:pt idx="18">
                  <c:v/>
                </c:pt>
                <c:pt idx="19">
                  <c:v/>
                </c:pt>
                <c:pt idx="20">
                  <c:v/>
                </c:pt>
                <c:pt idx="21">
                  <c:v>1935</c:v>
                </c:pt>
                <c:pt idx="22">
                  <c:v/>
                </c:pt>
                <c:pt idx="23">
                  <c:v/>
                </c:pt>
                <c:pt idx="24">
                  <c:v/>
                </c:pt>
                <c:pt idx="25">
                  <c:v/>
                </c:pt>
                <c:pt idx="26">
                  <c:v>1940</c:v>
                </c:pt>
                <c:pt idx="27">
                  <c:v/>
                </c:pt>
                <c:pt idx="28">
                  <c:v/>
                </c:pt>
                <c:pt idx="29">
                  <c:v/>
                </c:pt>
                <c:pt idx="30">
                  <c:v/>
                </c:pt>
                <c:pt idx="31">
                  <c:v>1945</c:v>
                </c:pt>
                <c:pt idx="32">
                  <c:v/>
                </c:pt>
                <c:pt idx="33">
                  <c:v/>
                </c:pt>
                <c:pt idx="34">
                  <c:v/>
                </c:pt>
                <c:pt idx="35">
                  <c:v/>
                </c:pt>
                <c:pt idx="36">
                  <c:v>1950</c:v>
                </c:pt>
                <c:pt idx="37">
                  <c:v/>
                </c:pt>
                <c:pt idx="38">
                  <c:v/>
                </c:pt>
                <c:pt idx="39">
                  <c:v/>
                </c:pt>
                <c:pt idx="40">
                  <c:v/>
                </c:pt>
                <c:pt idx="41">
                  <c:v>1955</c:v>
                </c:pt>
                <c:pt idx="42">
                  <c:v/>
                </c:pt>
                <c:pt idx="43">
                  <c:v/>
                </c:pt>
                <c:pt idx="44">
                  <c:v/>
                </c:pt>
                <c:pt idx="45">
                  <c:v/>
                </c:pt>
                <c:pt idx="46">
                  <c:v>1960</c:v>
                </c:pt>
                <c:pt idx="47">
                  <c:v/>
                </c:pt>
                <c:pt idx="48">
                  <c:v/>
                </c:pt>
                <c:pt idx="49">
                  <c:v/>
                </c:pt>
                <c:pt idx="50">
                  <c:v/>
                </c:pt>
                <c:pt idx="51">
                  <c:v>1965</c:v>
                </c:pt>
                <c:pt idx="52">
                  <c:v/>
                </c:pt>
                <c:pt idx="53">
                  <c:v/>
                </c:pt>
                <c:pt idx="54">
                  <c:v/>
                </c:pt>
                <c:pt idx="55">
                  <c:v/>
                </c:pt>
                <c:pt idx="56">
                  <c:v>1970</c:v>
                </c:pt>
                <c:pt idx="57">
                  <c:v/>
                </c:pt>
                <c:pt idx="58">
                  <c:v/>
                </c:pt>
                <c:pt idx="59">
                  <c:v/>
                </c:pt>
                <c:pt idx="60">
                  <c:v/>
                </c:pt>
                <c:pt idx="61">
                  <c:v>1975</c:v>
                </c:pt>
                <c:pt idx="62">
                  <c:v/>
                </c:pt>
                <c:pt idx="63">
                  <c:v/>
                </c:pt>
                <c:pt idx="64">
                  <c:v/>
                </c:pt>
                <c:pt idx="65">
                  <c:v/>
                </c:pt>
                <c:pt idx="66">
                  <c:v>1980</c:v>
                </c:pt>
                <c:pt idx="67">
                  <c:v/>
                </c:pt>
                <c:pt idx="68">
                  <c:v/>
                </c:pt>
                <c:pt idx="69">
                  <c:v/>
                </c:pt>
                <c:pt idx="70">
                  <c:v/>
                </c:pt>
                <c:pt idx="71">
                  <c:v>1985</c:v>
                </c:pt>
                <c:pt idx="72">
                  <c:v/>
                </c:pt>
                <c:pt idx="73">
                  <c:v/>
                </c:pt>
                <c:pt idx="74">
                  <c:v/>
                </c:pt>
                <c:pt idx="75">
                  <c:v/>
                </c:pt>
                <c:pt idx="76">
                  <c:v>1990</c:v>
                </c:pt>
                <c:pt idx="77">
                  <c:v/>
                </c:pt>
                <c:pt idx="78">
                  <c:v/>
                </c:pt>
                <c:pt idx="79">
                  <c:v/>
                </c:pt>
                <c:pt idx="80">
                  <c:v/>
                </c:pt>
                <c:pt idx="81">
                  <c:v>1995</c:v>
                </c:pt>
                <c:pt idx="82">
                  <c:v/>
                </c:pt>
                <c:pt idx="83">
                  <c:v/>
                </c:pt>
                <c:pt idx="84">
                  <c:v/>
                </c:pt>
                <c:pt idx="85">
                  <c:v/>
                </c:pt>
                <c:pt idx="86">
                  <c:v>2000</c:v>
                </c:pt>
                <c:pt idx="87">
                  <c:v/>
                </c:pt>
                <c:pt idx="88">
                  <c:v/>
                </c:pt>
                <c:pt idx="89">
                  <c:v/>
                </c:pt>
                <c:pt idx="90">
                  <c:v/>
                </c:pt>
                <c:pt idx="91">
                  <c:v>2005</c:v>
                </c:pt>
                <c:pt idx="92">
                  <c:v/>
                </c:pt>
                <c:pt idx="93">
                  <c:v/>
                </c:pt>
                <c:pt idx="94">
                  <c:v/>
                </c:pt>
                <c:pt idx="95">
                  <c:v/>
                </c:pt>
                <c:pt idx="96">
                  <c:v>2010</c:v>
                </c:pt>
                <c:pt idx="97">
                  <c:v/>
                </c:pt>
                <c:pt idx="98">
                  <c:v/>
                </c:pt>
                <c:pt idx="99">
                  <c:v/>
                </c:pt>
                <c:pt idx="100">
                  <c:v/>
                </c:pt>
                <c:pt idx="101">
                  <c:v>2015</c:v>
                </c:pt>
                <c:pt idx="102">
                  <c:v/>
                </c:pt>
                <c:pt idx="103">
                  <c:v/>
                </c:pt>
                <c:pt idx="104">
                  <c:v/>
                </c:pt>
                <c:pt idx="105">
                  <c:v/>
                </c:pt>
                <c:pt idx="106">
                  <c:v>2020</c:v>
                </c:pt>
                <c:pt idx="107">
                  <c:v/>
                </c:pt>
                <c:pt idx="108">
                  <c:v/>
                </c:pt>
                <c:pt idx="109">
                  <c:v/>
                </c:pt>
                <c:pt idx="110">
                  <c:v/>
                </c:pt>
                <c:pt idx="111">
                  <c:v/>
                </c:pt>
              </c:strCache>
            </c:strRef>
          </c:cat>
          <c:val>
            <c:numRef>
              <c:f>Sheet3!$CO$814:$CO$925</c:f>
              <c:numCache>
                <c:formatCode>General</c:formatCode>
                <c:ptCount val="112"/>
                <c:pt idx="0">
                  <c:v>12.025</c:v>
                </c:pt>
                <c:pt idx="1">
                  <c:v>12.0166666666667</c:v>
                </c:pt>
                <c:pt idx="2">
                  <c:v>11.5166666666667</c:v>
                </c:pt>
                <c:pt idx="3">
                  <c:v>11.575</c:v>
                </c:pt>
                <c:pt idx="4">
                  <c:v>11.9416666666667</c:v>
                </c:pt>
                <c:pt idx="5">
                  <c:v>12.0833333333333</c:v>
                </c:pt>
                <c:pt idx="6">
                  <c:v>12.0416666666667</c:v>
                </c:pt>
                <c:pt idx="7">
                  <c:v>12.7</c:v>
                </c:pt>
                <c:pt idx="8">
                  <c:v>11.2833333333333</c:v>
                </c:pt>
                <c:pt idx="9">
                  <c:v>11.525</c:v>
                </c:pt>
                <c:pt idx="10">
                  <c:v>11.0333333333333</c:v>
                </c:pt>
                <c:pt idx="11">
                  <c:v>11.5666666666667</c:v>
                </c:pt>
                <c:pt idx="12">
                  <c:v>11.65</c:v>
                </c:pt>
                <c:pt idx="13">
                  <c:v>11.2416666666667</c:v>
                </c:pt>
                <c:pt idx="14">
                  <c:v>11.475</c:v>
                </c:pt>
                <c:pt idx="15">
                  <c:v>11.05</c:v>
                </c:pt>
                <c:pt idx="16">
                  <c:v>12.0333333333333</c:v>
                </c:pt>
                <c:pt idx="17">
                  <c:v>11.3</c:v>
                </c:pt>
                <c:pt idx="18">
                  <c:v>11.7166666666667</c:v>
                </c:pt>
                <c:pt idx="19">
                  <c:v>11.3916666666667</c:v>
                </c:pt>
                <c:pt idx="20">
                  <c:v>12.15</c:v>
                </c:pt>
                <c:pt idx="21">
                  <c:v>11.6833333333333</c:v>
                </c:pt>
                <c:pt idx="22">
                  <c:v>11.6666666666667</c:v>
                </c:pt>
                <c:pt idx="23">
                  <c:v>12.075</c:v>
                </c:pt>
                <c:pt idx="24">
                  <c:v>11.8333333333333</c:v>
                </c:pt>
                <c:pt idx="25">
                  <c:v>11.4333333333333</c:v>
                </c:pt>
                <c:pt idx="26">
                  <c:v>11.1166666666667</c:v>
                </c:pt>
                <c:pt idx="27">
                  <c:v>11.1583333333333</c:v>
                </c:pt>
                <c:pt idx="28">
                  <c:v>11.55</c:v>
                </c:pt>
                <c:pt idx="29">
                  <c:v>10.7416666666667</c:v>
                </c:pt>
                <c:pt idx="30">
                  <c:v>10.8666666666667</c:v>
                </c:pt>
                <c:pt idx="31">
                  <c:v>10.9083333333333</c:v>
                </c:pt>
                <c:pt idx="32">
                  <c:v>10.6</c:v>
                </c:pt>
                <c:pt idx="33">
                  <c:v>11.2416666666667</c:v>
                </c:pt>
                <c:pt idx="34">
                  <c:v>10.425</c:v>
                </c:pt>
                <c:pt idx="35">
                  <c:v>10.15</c:v>
                </c:pt>
                <c:pt idx="36">
                  <c:v>11.225</c:v>
                </c:pt>
                <c:pt idx="37">
                  <c:v>11.475</c:v>
                </c:pt>
                <c:pt idx="38">
                  <c:v>9.86666666666667</c:v>
                </c:pt>
                <c:pt idx="39">
                  <c:v>10.8083333333333</c:v>
                </c:pt>
                <c:pt idx="40">
                  <c:v>10.6861111111111</c:v>
                </c:pt>
                <c:pt idx="41">
                  <c:v>11.575</c:v>
                </c:pt>
                <c:pt idx="42">
                  <c:v>11.0583333333333</c:v>
                </c:pt>
                <c:pt idx="43">
                  <c:v>10.275</c:v>
                </c:pt>
                <c:pt idx="44">
                  <c:v>9.75833333333334</c:v>
                </c:pt>
                <c:pt idx="45">
                  <c:v>11.2166666666667</c:v>
                </c:pt>
                <c:pt idx="46">
                  <c:v>10.625</c:v>
                </c:pt>
                <c:pt idx="47">
                  <c:v>11.8083333333333</c:v>
                </c:pt>
                <c:pt idx="48">
                  <c:v>11.4</c:v>
                </c:pt>
                <c:pt idx="49">
                  <c:v>11.5625</c:v>
                </c:pt>
                <c:pt idx="50">
                  <c:v>11.2</c:v>
                </c:pt>
                <c:pt idx="51">
                  <c:v>11.7333333333333</c:v>
                </c:pt>
                <c:pt idx="52">
                  <c:v>11.775</c:v>
                </c:pt>
                <c:pt idx="53">
                  <c:v>11.75</c:v>
                </c:pt>
                <c:pt idx="54">
                  <c:v>12.2333333333333</c:v>
                </c:pt>
                <c:pt idx="55">
                  <c:v>12.1583333333333</c:v>
                </c:pt>
                <c:pt idx="56">
                  <c:v>11.8166666666667</c:v>
                </c:pt>
                <c:pt idx="57">
                  <c:v>11.8166666666667</c:v>
                </c:pt>
                <c:pt idx="58">
                  <c:v>12.4</c:v>
                </c:pt>
                <c:pt idx="59">
                  <c:v>12.9666666666667</c:v>
                </c:pt>
                <c:pt idx="60">
                  <c:v>13.0333333333333</c:v>
                </c:pt>
                <c:pt idx="61">
                  <c:v>13.0083333333333</c:v>
                </c:pt>
                <c:pt idx="62">
                  <c:v>12.6333333333333</c:v>
                </c:pt>
                <c:pt idx="63">
                  <c:v>12.7666666666667</c:v>
                </c:pt>
                <c:pt idx="64">
                  <c:v>12.4916666666667</c:v>
                </c:pt>
                <c:pt idx="65">
                  <c:v>12.8083333333333</c:v>
                </c:pt>
                <c:pt idx="66">
                  <c:v>13.2</c:v>
                </c:pt>
                <c:pt idx="67">
                  <c:v>12.8666666666667</c:v>
                </c:pt>
                <c:pt idx="68">
                  <c:v>13.0166666666667</c:v>
                </c:pt>
                <c:pt idx="69">
                  <c:v>12.6583333333333</c:v>
                </c:pt>
                <c:pt idx="70">
                  <c:v>12.3416666666667</c:v>
                </c:pt>
                <c:pt idx="71">
                  <c:v>12.5833333333333</c:v>
                </c:pt>
                <c:pt idx="72">
                  <c:v>12.1583333333333</c:v>
                </c:pt>
                <c:pt idx="73">
                  <c:v>12.325</c:v>
                </c:pt>
                <c:pt idx="74">
                  <c:v>12.8666666666667</c:v>
                </c:pt>
                <c:pt idx="75">
                  <c:v>12.825</c:v>
                </c:pt>
                <c:pt idx="76">
                  <c:v>13.0333333333333</c:v>
                </c:pt>
                <c:pt idx="77">
                  <c:v>12.7333333333333</c:v>
                </c:pt>
                <c:pt idx="78">
                  <c:v>12.4083333333333</c:v>
                </c:pt>
                <c:pt idx="79">
                  <c:v>13.3083333333333</c:v>
                </c:pt>
                <c:pt idx="80">
                  <c:v>12.8416666666667</c:v>
                </c:pt>
                <c:pt idx="81">
                  <c:v>12.4083333333333</c:v>
                </c:pt>
                <c:pt idx="82">
                  <c:v>12.2583333333333</c:v>
                </c:pt>
                <c:pt idx="83">
                  <c:v>12.925</c:v>
                </c:pt>
                <c:pt idx="84">
                  <c:v>12.575</c:v>
                </c:pt>
                <c:pt idx="85">
                  <c:v>12.875</c:v>
                </c:pt>
                <c:pt idx="86">
                  <c:v>13.5</c:v>
                </c:pt>
                <c:pt idx="87">
                  <c:v>13.15</c:v>
                </c:pt>
                <c:pt idx="88">
                  <c:v>13.025</c:v>
                </c:pt>
                <c:pt idx="89">
                  <c:v>12.8416666666667</c:v>
                </c:pt>
                <c:pt idx="90">
                  <c:v>13.1833333333333</c:v>
                </c:pt>
                <c:pt idx="91">
                  <c:v>13.2083333333333</c:v>
                </c:pt>
                <c:pt idx="92">
                  <c:v>12.95</c:v>
                </c:pt>
                <c:pt idx="93">
                  <c:v>13.4916666666667</c:v>
                </c:pt>
                <c:pt idx="94">
                  <c:v>12.9583333333333</c:v>
                </c:pt>
                <c:pt idx="95">
                  <c:v>13.625</c:v>
                </c:pt>
                <c:pt idx="96">
                  <c:v>13.2083333333333</c:v>
                </c:pt>
                <c:pt idx="97">
                  <c:v>13.375</c:v>
                </c:pt>
                <c:pt idx="98">
                  <c:v>13.2</c:v>
                </c:pt>
                <c:pt idx="99">
                  <c:v>13.7583333333333</c:v>
                </c:pt>
                <c:pt idx="100">
                  <c:v>13.6083333333333</c:v>
                </c:pt>
                <c:pt idx="101">
                  <c:v>13.0666666666667</c:v>
                </c:pt>
                <c:pt idx="102">
                  <c:v>13.0416666666667</c:v>
                </c:pt>
                <c:pt idx="103">
                  <c:v>13.5</c:v>
                </c:pt>
                <c:pt idx="104">
                  <c:v>13.3833333333333</c:v>
                </c:pt>
                <c:pt idx="105">
                  <c:v>13.1416666666667</c:v>
                </c:pt>
                <c:pt idx="106">
                  <c:v>12.9583333333333</c:v>
                </c:pt>
                <c:pt idx="107">
                  <c:v>13.0666666666667</c:v>
                </c:pt>
                <c:pt idx="108">
                  <c:v>13.2416666666667</c:v>
                </c:pt>
              </c:numCache>
            </c:numRef>
          </c:val>
          <c:smooth val="1"/>
        </c:ser>
        <c:hiLowLines>
          <c:spPr>
            <a:ln w="0">
              <a:noFill/>
            </a:ln>
          </c:spPr>
        </c:hiLowLines>
        <c:marker val="0"/>
        <c:axId val="52788455"/>
        <c:axId val="49051030"/>
      </c:lineChart>
      <c:catAx>
        <c:axId val="52788455"/>
        <c:scaling>
          <c:orientation val="minMax"/>
        </c:scaling>
        <c:delete val="0"/>
        <c:axPos val="b"/>
        <c:numFmt formatCode="General" sourceLinked="0"/>
        <c:majorTickMark val="out"/>
        <c:minorTickMark val="none"/>
        <c:tickLblPos val="nextTo"/>
        <c:spPr>
          <a:ln w="0">
            <a:solidFill>
              <a:srgbClr val="b3b3b3"/>
            </a:solidFill>
          </a:ln>
        </c:spPr>
        <c:txPr>
          <a:bodyPr/>
          <a:lstStyle/>
          <a:p>
            <a:pPr>
              <a:defRPr b="0" sz="1000" spc="-1" strike="noStrike">
                <a:solidFill>
                  <a:srgbClr val="000000"/>
                </a:solidFill>
                <a:latin typeface="Arial"/>
              </a:defRPr>
            </a:pPr>
          </a:p>
        </c:txPr>
        <c:crossAx val="49051030"/>
        <c:crosses val="autoZero"/>
        <c:auto val="1"/>
        <c:lblAlgn val="ctr"/>
        <c:lblOffset val="100"/>
        <c:noMultiLvlLbl val="0"/>
      </c:catAx>
      <c:valAx>
        <c:axId val="49051030"/>
        <c:scaling>
          <c:orientation val="minMax"/>
          <c:max val="13"/>
          <c:min val="8"/>
        </c:scaling>
        <c:delete val="0"/>
        <c:axPos val="l"/>
        <c:majorGridlines>
          <c:spPr>
            <a:ln w="0">
              <a:solidFill>
                <a:srgbClr val="b3b3b3"/>
              </a:solidFill>
            </a:ln>
          </c:spPr>
        </c:majorGridlines>
        <c:numFmt formatCode="0.0" sourceLinked="0"/>
        <c:majorTickMark val="out"/>
        <c:minorTickMark val="none"/>
        <c:tickLblPos val="nextTo"/>
        <c:spPr>
          <a:ln w="0">
            <a:solidFill>
              <a:srgbClr val="b3b3b3"/>
            </a:solidFill>
          </a:ln>
        </c:spPr>
        <c:txPr>
          <a:bodyPr/>
          <a:lstStyle/>
          <a:p>
            <a:pPr>
              <a:defRPr b="0" sz="1000" spc="-1" strike="noStrike">
                <a:solidFill>
                  <a:srgbClr val="000000"/>
                </a:solidFill>
                <a:latin typeface="Arial"/>
              </a:defRPr>
            </a:pPr>
          </a:p>
        </c:txPr>
        <c:crossAx val="52788455"/>
        <c:crosses val="autoZero"/>
        <c:crossBetween val="midCat"/>
      </c:valAx>
      <c:spPr>
        <a:noFill/>
        <a:ln w="0">
          <a:solidFill>
            <a:srgbClr val="b3b3b3"/>
          </a:solidFill>
        </a:ln>
      </c:spPr>
    </c:plotArea>
    <c:plotVisOnly val="1"/>
    <c:dispBlanksAs val="gap"/>
  </c:chart>
  <c:spPr>
    <a:solidFill>
      <a:srgbClr val="ffffff"/>
    </a:solidFill>
    <a:ln w="0">
      <a:noFill/>
    </a:ln>
  </c:spPr>
</c:chartSpace>
</file>

<file path=xl/charts/chart85.xml><?xml version="1.0" encoding="utf-8"?>
<c:chartSpace xmlns:c="http://schemas.openxmlformats.org/drawingml/2006/chart" xmlns:a="http://schemas.openxmlformats.org/drawingml/2006/main" xmlns:r="http://schemas.openxmlformats.org/officeDocument/2006/relationships">
  <c:lang val="en-US"/>
  <c:roundedCorners val="0"/>
  <c:chart>
    <c:title>
      <c:tx>
        <c:rich>
          <a:bodyPr rot="0"/>
          <a:lstStyle/>
          <a:p>
            <a:pPr>
              <a:defRPr b="0" sz="2000" spc="-1" strike="noStrike">
                <a:solidFill>
                  <a:srgbClr val="000000"/>
                </a:solidFill>
                <a:latin typeface="Arial"/>
              </a:defRPr>
            </a:pPr>
            <a:r>
              <a:rPr b="0" sz="2000" spc="-1" strike="noStrike">
                <a:solidFill>
                  <a:srgbClr val="000000"/>
                </a:solidFill>
                <a:latin typeface="Arial"/>
              </a:rPr>
              <a:t>SOUTH  AUSTRALIA - ANNUAL MINIMUM MINIMUMS AND TRENDLINE</a:t>
            </a:r>
          </a:p>
        </c:rich>
      </c:tx>
      <c:overlay val="0"/>
      <c:spPr>
        <a:noFill/>
        <a:ln w="0">
          <a:noFill/>
        </a:ln>
      </c:spPr>
    </c:title>
    <c:autoTitleDeleted val="0"/>
    <c:plotArea>
      <c:lineChart>
        <c:grouping val="standard"/>
        <c:varyColors val="0"/>
        <c:ser>
          <c:idx val="0"/>
          <c:order val="0"/>
          <c:spPr>
            <a:solidFill>
              <a:srgbClr val="004586"/>
            </a:solidFill>
            <a:ln w="28800">
              <a:solidFill>
                <a:srgbClr val="004586"/>
              </a:solidFill>
              <a:round/>
            </a:ln>
          </c:spPr>
          <c:marker>
            <c:symbol val="none"/>
          </c:marker>
          <c:dLbls>
            <c:txPr>
              <a:bodyPr wrap="none"/>
              <a:lstStyle/>
              <a:p>
                <a:pPr>
                  <a:defRPr b="0" sz="1000" spc="-1" strike="noStrike">
                    <a:solidFill>
                      <a:srgbClr val="000000"/>
                    </a:solidFill>
                    <a:latin typeface="Arial"/>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trendline>
            <c:spPr>
              <a:ln w="36000">
                <a:solidFill>
                  <a:srgbClr val="004586"/>
                </a:solidFill>
                <a:round/>
              </a:ln>
            </c:spPr>
            <c:trendlineType val="linear"/>
            <c:forward val="0"/>
            <c:backward val="0"/>
            <c:dispRSqr val="0"/>
            <c:dispEq val="0"/>
          </c:trendline>
          <c:cat>
            <c:strRef>
              <c:f>Sheet3!$A$761:$A$925</c:f>
              <c:strCache>
                <c:ptCount val="165"/>
                <c:pt idx="0">
                  <c:v/>
                </c:pt>
                <c:pt idx="1">
                  <c:v/>
                </c:pt>
                <c:pt idx="2">
                  <c:v/>
                </c:pt>
                <c:pt idx="3">
                  <c:v/>
                </c:pt>
                <c:pt idx="4">
                  <c:v>1865</c:v>
                </c:pt>
                <c:pt idx="5">
                  <c:v/>
                </c:pt>
                <c:pt idx="6">
                  <c:v/>
                </c:pt>
                <c:pt idx="7">
                  <c:v/>
                </c:pt>
                <c:pt idx="8">
                  <c:v/>
                </c:pt>
                <c:pt idx="9">
                  <c:v>1870</c:v>
                </c:pt>
                <c:pt idx="10">
                  <c:v/>
                </c:pt>
                <c:pt idx="11">
                  <c:v/>
                </c:pt>
                <c:pt idx="12">
                  <c:v/>
                </c:pt>
                <c:pt idx="13">
                  <c:v/>
                </c:pt>
                <c:pt idx="14">
                  <c:v>1875</c:v>
                </c:pt>
                <c:pt idx="15">
                  <c:v/>
                </c:pt>
                <c:pt idx="16">
                  <c:v/>
                </c:pt>
                <c:pt idx="17">
                  <c:v/>
                </c:pt>
                <c:pt idx="18">
                  <c:v/>
                </c:pt>
                <c:pt idx="19">
                  <c:v>1880</c:v>
                </c:pt>
                <c:pt idx="20">
                  <c:v/>
                </c:pt>
                <c:pt idx="21">
                  <c:v/>
                </c:pt>
                <c:pt idx="22">
                  <c:v/>
                </c:pt>
                <c:pt idx="23">
                  <c:v/>
                </c:pt>
                <c:pt idx="24">
                  <c:v>1885</c:v>
                </c:pt>
                <c:pt idx="25">
                  <c:v/>
                </c:pt>
                <c:pt idx="26">
                  <c:v/>
                </c:pt>
                <c:pt idx="27">
                  <c:v/>
                </c:pt>
                <c:pt idx="28">
                  <c:v/>
                </c:pt>
                <c:pt idx="29">
                  <c:v>1890</c:v>
                </c:pt>
                <c:pt idx="30">
                  <c:v/>
                </c:pt>
                <c:pt idx="31">
                  <c:v/>
                </c:pt>
                <c:pt idx="32">
                  <c:v/>
                </c:pt>
                <c:pt idx="33">
                  <c:v/>
                </c:pt>
                <c:pt idx="34">
                  <c:v>1895</c:v>
                </c:pt>
                <c:pt idx="35">
                  <c:v/>
                </c:pt>
                <c:pt idx="36">
                  <c:v/>
                </c:pt>
                <c:pt idx="37">
                  <c:v/>
                </c:pt>
                <c:pt idx="38">
                  <c:v/>
                </c:pt>
                <c:pt idx="39">
                  <c:v>1900</c:v>
                </c:pt>
                <c:pt idx="40">
                  <c:v/>
                </c:pt>
                <c:pt idx="41">
                  <c:v/>
                </c:pt>
                <c:pt idx="42">
                  <c:v/>
                </c:pt>
                <c:pt idx="43">
                  <c:v/>
                </c:pt>
                <c:pt idx="44">
                  <c:v>1905</c:v>
                </c:pt>
                <c:pt idx="45">
                  <c:v/>
                </c:pt>
                <c:pt idx="46">
                  <c:v/>
                </c:pt>
                <c:pt idx="47">
                  <c:v/>
                </c:pt>
                <c:pt idx="48">
                  <c:v/>
                </c:pt>
                <c:pt idx="49">
                  <c:v>1910</c:v>
                </c:pt>
                <c:pt idx="50">
                  <c:v/>
                </c:pt>
                <c:pt idx="51">
                  <c:v/>
                </c:pt>
                <c:pt idx="52">
                  <c:v/>
                </c:pt>
                <c:pt idx="53">
                  <c:v/>
                </c:pt>
                <c:pt idx="54">
                  <c:v>1915</c:v>
                </c:pt>
                <c:pt idx="55">
                  <c:v/>
                </c:pt>
                <c:pt idx="56">
                  <c:v/>
                </c:pt>
                <c:pt idx="57">
                  <c:v/>
                </c:pt>
                <c:pt idx="58">
                  <c:v/>
                </c:pt>
                <c:pt idx="59">
                  <c:v>1920</c:v>
                </c:pt>
                <c:pt idx="60">
                  <c:v/>
                </c:pt>
                <c:pt idx="61">
                  <c:v/>
                </c:pt>
                <c:pt idx="62">
                  <c:v/>
                </c:pt>
                <c:pt idx="63">
                  <c:v/>
                </c:pt>
                <c:pt idx="64">
                  <c:v>1925</c:v>
                </c:pt>
                <c:pt idx="65">
                  <c:v/>
                </c:pt>
                <c:pt idx="66">
                  <c:v/>
                </c:pt>
                <c:pt idx="67">
                  <c:v/>
                </c:pt>
                <c:pt idx="68">
                  <c:v/>
                </c:pt>
                <c:pt idx="69">
                  <c:v>1930</c:v>
                </c:pt>
                <c:pt idx="70">
                  <c:v/>
                </c:pt>
                <c:pt idx="71">
                  <c:v/>
                </c:pt>
                <c:pt idx="72">
                  <c:v/>
                </c:pt>
                <c:pt idx="73">
                  <c:v/>
                </c:pt>
                <c:pt idx="74">
                  <c:v>1935</c:v>
                </c:pt>
                <c:pt idx="75">
                  <c:v/>
                </c:pt>
                <c:pt idx="76">
                  <c:v/>
                </c:pt>
                <c:pt idx="77">
                  <c:v/>
                </c:pt>
                <c:pt idx="78">
                  <c:v/>
                </c:pt>
                <c:pt idx="79">
                  <c:v>1940</c:v>
                </c:pt>
                <c:pt idx="80">
                  <c:v/>
                </c:pt>
                <c:pt idx="81">
                  <c:v/>
                </c:pt>
                <c:pt idx="82">
                  <c:v/>
                </c:pt>
                <c:pt idx="83">
                  <c:v/>
                </c:pt>
                <c:pt idx="84">
                  <c:v>1945</c:v>
                </c:pt>
                <c:pt idx="85">
                  <c:v/>
                </c:pt>
                <c:pt idx="86">
                  <c:v/>
                </c:pt>
                <c:pt idx="87">
                  <c:v/>
                </c:pt>
                <c:pt idx="88">
                  <c:v/>
                </c:pt>
                <c:pt idx="89">
                  <c:v>1950</c:v>
                </c:pt>
                <c:pt idx="90">
                  <c:v/>
                </c:pt>
                <c:pt idx="91">
                  <c:v/>
                </c:pt>
                <c:pt idx="92">
                  <c:v/>
                </c:pt>
                <c:pt idx="93">
                  <c:v/>
                </c:pt>
                <c:pt idx="94">
                  <c:v>1955</c:v>
                </c:pt>
                <c:pt idx="95">
                  <c:v/>
                </c:pt>
                <c:pt idx="96">
                  <c:v/>
                </c:pt>
                <c:pt idx="97">
                  <c:v/>
                </c:pt>
                <c:pt idx="98">
                  <c:v/>
                </c:pt>
                <c:pt idx="99">
                  <c:v>1960</c:v>
                </c:pt>
                <c:pt idx="100">
                  <c:v/>
                </c:pt>
                <c:pt idx="101">
                  <c:v/>
                </c:pt>
                <c:pt idx="102">
                  <c:v/>
                </c:pt>
                <c:pt idx="103">
                  <c:v/>
                </c:pt>
                <c:pt idx="104">
                  <c:v>1965</c:v>
                </c:pt>
                <c:pt idx="105">
                  <c:v/>
                </c:pt>
                <c:pt idx="106">
                  <c:v/>
                </c:pt>
                <c:pt idx="107">
                  <c:v/>
                </c:pt>
                <c:pt idx="108">
                  <c:v/>
                </c:pt>
                <c:pt idx="109">
                  <c:v>1970</c:v>
                </c:pt>
                <c:pt idx="110">
                  <c:v/>
                </c:pt>
                <c:pt idx="111">
                  <c:v/>
                </c:pt>
                <c:pt idx="112">
                  <c:v/>
                </c:pt>
                <c:pt idx="113">
                  <c:v/>
                </c:pt>
                <c:pt idx="114">
                  <c:v>1975</c:v>
                </c:pt>
                <c:pt idx="115">
                  <c:v/>
                </c:pt>
                <c:pt idx="116">
                  <c:v/>
                </c:pt>
                <c:pt idx="117">
                  <c:v/>
                </c:pt>
                <c:pt idx="118">
                  <c:v/>
                </c:pt>
                <c:pt idx="119">
                  <c:v>1980</c:v>
                </c:pt>
                <c:pt idx="120">
                  <c:v/>
                </c:pt>
                <c:pt idx="121">
                  <c:v/>
                </c:pt>
                <c:pt idx="122">
                  <c:v/>
                </c:pt>
                <c:pt idx="123">
                  <c:v/>
                </c:pt>
                <c:pt idx="124">
                  <c:v>1985</c:v>
                </c:pt>
                <c:pt idx="125">
                  <c:v/>
                </c:pt>
                <c:pt idx="126">
                  <c:v/>
                </c:pt>
                <c:pt idx="127">
                  <c:v/>
                </c:pt>
                <c:pt idx="128">
                  <c:v/>
                </c:pt>
                <c:pt idx="129">
                  <c:v>1990</c:v>
                </c:pt>
                <c:pt idx="130">
                  <c:v/>
                </c:pt>
                <c:pt idx="131">
                  <c:v/>
                </c:pt>
                <c:pt idx="132">
                  <c:v/>
                </c:pt>
                <c:pt idx="133">
                  <c:v/>
                </c:pt>
                <c:pt idx="134">
                  <c:v>1995</c:v>
                </c:pt>
                <c:pt idx="135">
                  <c:v/>
                </c:pt>
                <c:pt idx="136">
                  <c:v/>
                </c:pt>
                <c:pt idx="137">
                  <c:v/>
                </c:pt>
                <c:pt idx="138">
                  <c:v/>
                </c:pt>
                <c:pt idx="139">
                  <c:v>2000</c:v>
                </c:pt>
                <c:pt idx="140">
                  <c:v/>
                </c:pt>
                <c:pt idx="141">
                  <c:v/>
                </c:pt>
                <c:pt idx="142">
                  <c:v/>
                </c:pt>
                <c:pt idx="143">
                  <c:v/>
                </c:pt>
                <c:pt idx="144">
                  <c:v>2005</c:v>
                </c:pt>
                <c:pt idx="145">
                  <c:v/>
                </c:pt>
                <c:pt idx="146">
                  <c:v/>
                </c:pt>
                <c:pt idx="147">
                  <c:v/>
                </c:pt>
                <c:pt idx="148">
                  <c:v/>
                </c:pt>
                <c:pt idx="149">
                  <c:v>2010</c:v>
                </c:pt>
                <c:pt idx="150">
                  <c:v/>
                </c:pt>
                <c:pt idx="151">
                  <c:v/>
                </c:pt>
                <c:pt idx="152">
                  <c:v/>
                </c:pt>
                <c:pt idx="153">
                  <c:v/>
                </c:pt>
                <c:pt idx="154">
                  <c:v>2015</c:v>
                </c:pt>
                <c:pt idx="155">
                  <c:v/>
                </c:pt>
                <c:pt idx="156">
                  <c:v/>
                </c:pt>
                <c:pt idx="157">
                  <c:v/>
                </c:pt>
                <c:pt idx="158">
                  <c:v/>
                </c:pt>
                <c:pt idx="159">
                  <c:v>2020</c:v>
                </c:pt>
                <c:pt idx="160">
                  <c:v/>
                </c:pt>
                <c:pt idx="161">
                  <c:v/>
                </c:pt>
                <c:pt idx="162">
                  <c:v/>
                </c:pt>
                <c:pt idx="163">
                  <c:v/>
                </c:pt>
                <c:pt idx="164">
                  <c:v/>
                </c:pt>
              </c:strCache>
            </c:strRef>
          </c:cat>
          <c:val>
            <c:numRef>
              <c:f>Sheet3!$I$761:$I$925</c:f>
              <c:numCache>
                <c:formatCode>General</c:formatCode>
                <c:ptCount val="165"/>
                <c:pt idx="0">
                  <c:v>4.2</c:v>
                </c:pt>
                <c:pt idx="1">
                  <c:v>5.23333333333333</c:v>
                </c:pt>
                <c:pt idx="2">
                  <c:v>5</c:v>
                </c:pt>
                <c:pt idx="3">
                  <c:v>4.4</c:v>
                </c:pt>
                <c:pt idx="4">
                  <c:v>3.8</c:v>
                </c:pt>
                <c:pt idx="5">
                  <c:v>3.6</c:v>
                </c:pt>
                <c:pt idx="6">
                  <c:v>1.9</c:v>
                </c:pt>
                <c:pt idx="7">
                  <c:v>3.3</c:v>
                </c:pt>
                <c:pt idx="8">
                  <c:v>3.4</c:v>
                </c:pt>
                <c:pt idx="9">
                  <c:v>4.46666666666667</c:v>
                </c:pt>
                <c:pt idx="10">
                  <c:v>4.4</c:v>
                </c:pt>
                <c:pt idx="11">
                  <c:v>1.9</c:v>
                </c:pt>
                <c:pt idx="12">
                  <c:v>3</c:v>
                </c:pt>
                <c:pt idx="13">
                  <c:v>2.1</c:v>
                </c:pt>
                <c:pt idx="14">
                  <c:v>3</c:v>
                </c:pt>
                <c:pt idx="15">
                  <c:v>2.3</c:v>
                </c:pt>
                <c:pt idx="16">
                  <c:v>4.1</c:v>
                </c:pt>
                <c:pt idx="17">
                  <c:v>3</c:v>
                </c:pt>
                <c:pt idx="18">
                  <c:v>3.9</c:v>
                </c:pt>
                <c:pt idx="19">
                  <c:v>2.1</c:v>
                </c:pt>
                <c:pt idx="20">
                  <c:v>2.2</c:v>
                </c:pt>
                <c:pt idx="21">
                  <c:v>2.4</c:v>
                </c:pt>
                <c:pt idx="22">
                  <c:v>3</c:v>
                </c:pt>
                <c:pt idx="23">
                  <c:v>2.3</c:v>
                </c:pt>
                <c:pt idx="24">
                  <c:v>3.4</c:v>
                </c:pt>
                <c:pt idx="25">
                  <c:v>3.3</c:v>
                </c:pt>
                <c:pt idx="26">
                  <c:v>3.9</c:v>
                </c:pt>
                <c:pt idx="27">
                  <c:v>4.2</c:v>
                </c:pt>
                <c:pt idx="28">
                  <c:v>3.6</c:v>
                </c:pt>
                <c:pt idx="29">
                  <c:v>2.6</c:v>
                </c:pt>
                <c:pt idx="30">
                  <c:v>3.2</c:v>
                </c:pt>
                <c:pt idx="31">
                  <c:v>3.6</c:v>
                </c:pt>
                <c:pt idx="32">
                  <c:v>3.9</c:v>
                </c:pt>
                <c:pt idx="33">
                  <c:v>4.9</c:v>
                </c:pt>
                <c:pt idx="34">
                  <c:v>3.7</c:v>
                </c:pt>
                <c:pt idx="35">
                  <c:v>3.1</c:v>
                </c:pt>
                <c:pt idx="36">
                  <c:v>5</c:v>
                </c:pt>
                <c:pt idx="37">
                  <c:v>4.2</c:v>
                </c:pt>
                <c:pt idx="38">
                  <c:v>1.6</c:v>
                </c:pt>
                <c:pt idx="39">
                  <c:v>3.6</c:v>
                </c:pt>
                <c:pt idx="40">
                  <c:v>3.6</c:v>
                </c:pt>
                <c:pt idx="41">
                  <c:v>3.4</c:v>
                </c:pt>
                <c:pt idx="42">
                  <c:v>3.6</c:v>
                </c:pt>
                <c:pt idx="43">
                  <c:v>5.4</c:v>
                </c:pt>
                <c:pt idx="44">
                  <c:v>3.4</c:v>
                </c:pt>
                <c:pt idx="45">
                  <c:v>4.9</c:v>
                </c:pt>
                <c:pt idx="46">
                  <c:v>4.7</c:v>
                </c:pt>
                <c:pt idx="47">
                  <c:v>2.3</c:v>
                </c:pt>
                <c:pt idx="48">
                  <c:v>2.1</c:v>
                </c:pt>
                <c:pt idx="49">
                  <c:v>4.6</c:v>
                </c:pt>
                <c:pt idx="50">
                  <c:v>2.2</c:v>
                </c:pt>
                <c:pt idx="51">
                  <c:v>1.9</c:v>
                </c:pt>
                <c:pt idx="52">
                  <c:v>1.4</c:v>
                </c:pt>
                <c:pt idx="53">
                  <c:v>2.9</c:v>
                </c:pt>
                <c:pt idx="54">
                  <c:v>4.1</c:v>
                </c:pt>
                <c:pt idx="55">
                  <c:v>4.2</c:v>
                </c:pt>
                <c:pt idx="56">
                  <c:v>3.6</c:v>
                </c:pt>
                <c:pt idx="57">
                  <c:v>3.1</c:v>
                </c:pt>
                <c:pt idx="58">
                  <c:v>2.8</c:v>
                </c:pt>
                <c:pt idx="59">
                  <c:v>2.8</c:v>
                </c:pt>
                <c:pt idx="60">
                  <c:v>3.4</c:v>
                </c:pt>
                <c:pt idx="61">
                  <c:v>2.9</c:v>
                </c:pt>
                <c:pt idx="62">
                  <c:v>2.6</c:v>
                </c:pt>
                <c:pt idx="63">
                  <c:v>2.9</c:v>
                </c:pt>
                <c:pt idx="64">
                  <c:v>1</c:v>
                </c:pt>
                <c:pt idx="65">
                  <c:v>2.6</c:v>
                </c:pt>
                <c:pt idx="66">
                  <c:v>2.88333333333333</c:v>
                </c:pt>
                <c:pt idx="67">
                  <c:v>2.7</c:v>
                </c:pt>
                <c:pt idx="68">
                  <c:v>1</c:v>
                </c:pt>
                <c:pt idx="69">
                  <c:v>2.7</c:v>
                </c:pt>
                <c:pt idx="70">
                  <c:v>3.4</c:v>
                </c:pt>
                <c:pt idx="71">
                  <c:v>2.7</c:v>
                </c:pt>
                <c:pt idx="72">
                  <c:v>2.1</c:v>
                </c:pt>
                <c:pt idx="73">
                  <c:v>2.4</c:v>
                </c:pt>
                <c:pt idx="74">
                  <c:v>3.8</c:v>
                </c:pt>
                <c:pt idx="75">
                  <c:v>2.8</c:v>
                </c:pt>
                <c:pt idx="76">
                  <c:v>1.2</c:v>
                </c:pt>
                <c:pt idx="77">
                  <c:v>-0.4</c:v>
                </c:pt>
                <c:pt idx="78">
                  <c:v>3.4</c:v>
                </c:pt>
                <c:pt idx="79">
                  <c:v>3.2</c:v>
                </c:pt>
                <c:pt idx="80">
                  <c:v>3.5</c:v>
                </c:pt>
                <c:pt idx="81">
                  <c:v>4.2</c:v>
                </c:pt>
                <c:pt idx="82">
                  <c:v>2.4</c:v>
                </c:pt>
                <c:pt idx="83">
                  <c:v>2.4</c:v>
                </c:pt>
                <c:pt idx="84">
                  <c:v>2.1</c:v>
                </c:pt>
                <c:pt idx="85">
                  <c:v>3.6</c:v>
                </c:pt>
                <c:pt idx="86">
                  <c:v>2.6</c:v>
                </c:pt>
                <c:pt idx="87">
                  <c:v>3.4</c:v>
                </c:pt>
                <c:pt idx="88">
                  <c:v>2.8</c:v>
                </c:pt>
                <c:pt idx="89">
                  <c:v>3.2</c:v>
                </c:pt>
                <c:pt idx="90">
                  <c:v>3.3</c:v>
                </c:pt>
                <c:pt idx="91">
                  <c:v>2.2</c:v>
                </c:pt>
                <c:pt idx="92">
                  <c:v>2.5</c:v>
                </c:pt>
                <c:pt idx="93">
                  <c:v>2.5</c:v>
                </c:pt>
                <c:pt idx="94">
                  <c:v>2.4</c:v>
                </c:pt>
                <c:pt idx="95">
                  <c:v>3.3</c:v>
                </c:pt>
                <c:pt idx="96">
                  <c:v>0.9</c:v>
                </c:pt>
                <c:pt idx="97">
                  <c:v>1.6</c:v>
                </c:pt>
                <c:pt idx="98">
                  <c:v>2.6</c:v>
                </c:pt>
                <c:pt idx="99">
                  <c:v>1.7</c:v>
                </c:pt>
                <c:pt idx="100">
                  <c:v>3.5</c:v>
                </c:pt>
                <c:pt idx="101">
                  <c:v>4</c:v>
                </c:pt>
                <c:pt idx="102">
                  <c:v>4.3</c:v>
                </c:pt>
                <c:pt idx="103">
                  <c:v>4.5</c:v>
                </c:pt>
                <c:pt idx="104">
                  <c:v>3.2</c:v>
                </c:pt>
                <c:pt idx="105">
                  <c:v>3.3</c:v>
                </c:pt>
                <c:pt idx="106">
                  <c:v>3.1</c:v>
                </c:pt>
                <c:pt idx="107">
                  <c:v>2.7</c:v>
                </c:pt>
                <c:pt idx="108">
                  <c:v>3.7</c:v>
                </c:pt>
                <c:pt idx="109">
                  <c:v>1.9</c:v>
                </c:pt>
                <c:pt idx="110">
                  <c:v>2</c:v>
                </c:pt>
                <c:pt idx="111">
                  <c:v>1.7</c:v>
                </c:pt>
                <c:pt idx="112">
                  <c:v>3.5</c:v>
                </c:pt>
                <c:pt idx="113">
                  <c:v>4.6</c:v>
                </c:pt>
                <c:pt idx="114">
                  <c:v>3.3</c:v>
                </c:pt>
                <c:pt idx="115">
                  <c:v>1.8</c:v>
                </c:pt>
                <c:pt idx="116">
                  <c:v>1.1</c:v>
                </c:pt>
                <c:pt idx="117">
                  <c:v>3</c:v>
                </c:pt>
                <c:pt idx="118">
                  <c:v>4</c:v>
                </c:pt>
                <c:pt idx="119">
                  <c:v>3.8</c:v>
                </c:pt>
                <c:pt idx="120">
                  <c:v>4.6</c:v>
                </c:pt>
                <c:pt idx="121">
                  <c:v>2.1</c:v>
                </c:pt>
                <c:pt idx="122">
                  <c:v>2.5</c:v>
                </c:pt>
                <c:pt idx="123">
                  <c:v>2.6</c:v>
                </c:pt>
                <c:pt idx="124">
                  <c:v>4.1</c:v>
                </c:pt>
                <c:pt idx="125">
                  <c:v>4</c:v>
                </c:pt>
                <c:pt idx="126">
                  <c:v>3.4</c:v>
                </c:pt>
                <c:pt idx="127">
                  <c:v>4.7</c:v>
                </c:pt>
                <c:pt idx="128">
                  <c:v>3.5</c:v>
                </c:pt>
                <c:pt idx="129">
                  <c:v>2.8</c:v>
                </c:pt>
                <c:pt idx="130">
                  <c:v>4.5</c:v>
                </c:pt>
                <c:pt idx="131">
                  <c:v>3.8</c:v>
                </c:pt>
                <c:pt idx="132">
                  <c:v>3.5</c:v>
                </c:pt>
                <c:pt idx="133">
                  <c:v>3.3</c:v>
                </c:pt>
                <c:pt idx="134">
                  <c:v>2.2</c:v>
                </c:pt>
                <c:pt idx="135">
                  <c:v>5.2</c:v>
                </c:pt>
                <c:pt idx="136">
                  <c:v>2</c:v>
                </c:pt>
                <c:pt idx="137">
                  <c:v>1.9</c:v>
                </c:pt>
                <c:pt idx="138">
                  <c:v>3.9</c:v>
                </c:pt>
                <c:pt idx="139">
                  <c:v>3.4</c:v>
                </c:pt>
                <c:pt idx="140">
                  <c:v>4.2</c:v>
                </c:pt>
                <c:pt idx="141">
                  <c:v>2.5</c:v>
                </c:pt>
                <c:pt idx="142">
                  <c:v>4.2</c:v>
                </c:pt>
                <c:pt idx="143">
                  <c:v>3.2</c:v>
                </c:pt>
                <c:pt idx="144">
                  <c:v>4.4</c:v>
                </c:pt>
                <c:pt idx="145">
                  <c:v>1.6</c:v>
                </c:pt>
                <c:pt idx="146">
                  <c:v>1.9</c:v>
                </c:pt>
                <c:pt idx="147">
                  <c:v>2.2</c:v>
                </c:pt>
                <c:pt idx="148">
                  <c:v>2.6</c:v>
                </c:pt>
                <c:pt idx="149">
                  <c:v>3.1</c:v>
                </c:pt>
                <c:pt idx="150">
                  <c:v>3.5</c:v>
                </c:pt>
                <c:pt idx="151">
                  <c:v>3.1</c:v>
                </c:pt>
                <c:pt idx="152">
                  <c:v>2.4</c:v>
                </c:pt>
                <c:pt idx="153">
                  <c:v>1.5</c:v>
                </c:pt>
                <c:pt idx="154">
                  <c:v>3.6</c:v>
                </c:pt>
                <c:pt idx="155">
                  <c:v>3.6</c:v>
                </c:pt>
                <c:pt idx="156">
                  <c:v>1.7</c:v>
                </c:pt>
                <c:pt idx="157">
                  <c:v>2.2</c:v>
                </c:pt>
                <c:pt idx="158">
                  <c:v>2.3</c:v>
                </c:pt>
                <c:pt idx="159">
                  <c:v>1.6</c:v>
                </c:pt>
                <c:pt idx="160">
                  <c:v>3.2</c:v>
                </c:pt>
                <c:pt idx="161">
                  <c:v>3.2</c:v>
                </c:pt>
              </c:numCache>
            </c:numRef>
          </c:val>
          <c:smooth val="1"/>
        </c:ser>
        <c:hiLowLines>
          <c:spPr>
            <a:ln w="0">
              <a:noFill/>
            </a:ln>
          </c:spPr>
        </c:hiLowLines>
        <c:marker val="0"/>
        <c:axId val="76282412"/>
        <c:axId val="9532155"/>
      </c:lineChart>
      <c:catAx>
        <c:axId val="76282412"/>
        <c:scaling>
          <c:orientation val="minMax"/>
        </c:scaling>
        <c:delete val="0"/>
        <c:axPos val="b"/>
        <c:minorGridlines>
          <c:spPr>
            <a:ln w="0">
              <a:solidFill>
                <a:srgbClr val="dddddd"/>
              </a:solidFill>
            </a:ln>
          </c:spPr>
        </c:minorGridlines>
        <c:numFmt formatCode="General" sourceLinked="0"/>
        <c:majorTickMark val="out"/>
        <c:minorTickMark val="none"/>
        <c:tickLblPos val="nextTo"/>
        <c:spPr>
          <a:ln w="0">
            <a:solidFill>
              <a:srgbClr val="b3b3b3"/>
            </a:solidFill>
          </a:ln>
        </c:spPr>
        <c:txPr>
          <a:bodyPr/>
          <a:lstStyle/>
          <a:p>
            <a:pPr>
              <a:defRPr b="0" sz="2000" spc="-1" strike="noStrike">
                <a:solidFill>
                  <a:srgbClr val="000000"/>
                </a:solidFill>
                <a:latin typeface="Arial"/>
              </a:defRPr>
            </a:pPr>
          </a:p>
        </c:txPr>
        <c:crossAx val="9532155"/>
        <c:crosses val="autoZero"/>
        <c:auto val="1"/>
        <c:lblAlgn val="ctr"/>
        <c:lblOffset val="100"/>
        <c:noMultiLvlLbl val="0"/>
      </c:catAx>
      <c:valAx>
        <c:axId val="9532155"/>
        <c:scaling>
          <c:orientation val="minMax"/>
        </c:scaling>
        <c:delete val="0"/>
        <c:axPos val="l"/>
        <c:majorGridlines>
          <c:spPr>
            <a:ln w="0">
              <a:solidFill>
                <a:srgbClr val="b3b3b3"/>
              </a:solidFill>
            </a:ln>
          </c:spPr>
        </c:majorGridlines>
        <c:numFmt formatCode="General" sourceLinked="0"/>
        <c:majorTickMark val="out"/>
        <c:minorTickMark val="none"/>
        <c:tickLblPos val="nextTo"/>
        <c:spPr>
          <a:ln w="0">
            <a:solidFill>
              <a:srgbClr val="b3b3b3"/>
            </a:solidFill>
          </a:ln>
        </c:spPr>
        <c:txPr>
          <a:bodyPr/>
          <a:lstStyle/>
          <a:p>
            <a:pPr>
              <a:defRPr b="0" sz="2000" spc="-1" strike="noStrike">
                <a:solidFill>
                  <a:srgbClr val="000000"/>
                </a:solidFill>
                <a:latin typeface="Arial"/>
              </a:defRPr>
            </a:pPr>
          </a:p>
        </c:txPr>
        <c:crossAx val="76282412"/>
        <c:crossesAt val="1"/>
        <c:crossBetween val="midCat"/>
      </c:valAx>
      <c:spPr>
        <a:noFill/>
        <a:ln w="0">
          <a:solidFill>
            <a:srgbClr val="b3b3b3"/>
          </a:solidFill>
        </a:ln>
      </c:spPr>
    </c:plotArea>
    <c:plotVisOnly val="1"/>
    <c:dispBlanksAs val="gap"/>
  </c:chart>
  <c:spPr>
    <a:solidFill>
      <a:srgbClr val="ffffff"/>
    </a:solidFill>
    <a:ln w="0">
      <a:noFill/>
    </a:ln>
  </c:spPr>
</c:chartSpace>
</file>

<file path=xl/charts/chart86.xml><?xml version="1.0" encoding="utf-8"?>
<c:chartSpace xmlns:c="http://schemas.openxmlformats.org/drawingml/2006/chart" xmlns:a="http://schemas.openxmlformats.org/drawingml/2006/main" xmlns:r="http://schemas.openxmlformats.org/officeDocument/2006/relationships">
  <c:lang val="en-US"/>
  <c:roundedCorners val="0"/>
  <c:chart>
    <c:title>
      <c:tx>
        <c:rich>
          <a:bodyPr rot="0"/>
          <a:lstStyle/>
          <a:p>
            <a:pPr>
              <a:defRPr b="0" sz="2000" spc="-1" strike="noStrike">
                <a:solidFill>
                  <a:srgbClr val="000000"/>
                </a:solidFill>
                <a:latin typeface="Arial"/>
              </a:defRPr>
            </a:pPr>
            <a:r>
              <a:rPr b="0" sz="2000" spc="-1" strike="noStrike">
                <a:solidFill>
                  <a:srgbClr val="000000"/>
                </a:solidFill>
                <a:latin typeface="Arial"/>
              </a:rPr>
              <a:t>SOUTH  AUSTRALIA - ANNUAL MINIMUM MINIMUMS AND TRENDLINE</a:t>
            </a:r>
          </a:p>
        </c:rich>
      </c:tx>
      <c:overlay val="0"/>
      <c:spPr>
        <a:noFill/>
        <a:ln w="0">
          <a:noFill/>
        </a:ln>
      </c:spPr>
    </c:title>
    <c:autoTitleDeleted val="0"/>
    <c:plotArea>
      <c:lineChart>
        <c:grouping val="standard"/>
        <c:varyColors val="0"/>
        <c:ser>
          <c:idx val="0"/>
          <c:order val="0"/>
          <c:spPr>
            <a:solidFill>
              <a:srgbClr val="004586"/>
            </a:solidFill>
            <a:ln w="28800">
              <a:solidFill>
                <a:srgbClr val="004586"/>
              </a:solidFill>
              <a:round/>
            </a:ln>
          </c:spPr>
          <c:marker>
            <c:symbol val="none"/>
          </c:marker>
          <c:dLbls>
            <c:txPr>
              <a:bodyPr wrap="none"/>
              <a:lstStyle/>
              <a:p>
                <a:pPr>
                  <a:defRPr b="0" sz="1000" spc="-1" strike="noStrike">
                    <a:solidFill>
                      <a:srgbClr val="000000"/>
                    </a:solidFill>
                    <a:latin typeface="Arial"/>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trendline>
            <c:spPr>
              <a:ln w="36000">
                <a:solidFill>
                  <a:srgbClr val="004586"/>
                </a:solidFill>
                <a:round/>
              </a:ln>
            </c:spPr>
            <c:trendlineType val="linear"/>
            <c:forward val="0"/>
            <c:backward val="0"/>
            <c:dispRSqr val="0"/>
            <c:dispEq val="0"/>
          </c:trendline>
          <c:cat>
            <c:strRef>
              <c:f>Sheet3!$A$761:$A$925</c:f>
              <c:strCache>
                <c:ptCount val="165"/>
                <c:pt idx="0">
                  <c:v/>
                </c:pt>
                <c:pt idx="1">
                  <c:v/>
                </c:pt>
                <c:pt idx="2">
                  <c:v/>
                </c:pt>
                <c:pt idx="3">
                  <c:v/>
                </c:pt>
                <c:pt idx="4">
                  <c:v>1865</c:v>
                </c:pt>
                <c:pt idx="5">
                  <c:v/>
                </c:pt>
                <c:pt idx="6">
                  <c:v/>
                </c:pt>
                <c:pt idx="7">
                  <c:v/>
                </c:pt>
                <c:pt idx="8">
                  <c:v/>
                </c:pt>
                <c:pt idx="9">
                  <c:v>1870</c:v>
                </c:pt>
                <c:pt idx="10">
                  <c:v/>
                </c:pt>
                <c:pt idx="11">
                  <c:v/>
                </c:pt>
                <c:pt idx="12">
                  <c:v/>
                </c:pt>
                <c:pt idx="13">
                  <c:v/>
                </c:pt>
                <c:pt idx="14">
                  <c:v>1875</c:v>
                </c:pt>
                <c:pt idx="15">
                  <c:v/>
                </c:pt>
                <c:pt idx="16">
                  <c:v/>
                </c:pt>
                <c:pt idx="17">
                  <c:v/>
                </c:pt>
                <c:pt idx="18">
                  <c:v/>
                </c:pt>
                <c:pt idx="19">
                  <c:v>1880</c:v>
                </c:pt>
                <c:pt idx="20">
                  <c:v/>
                </c:pt>
                <c:pt idx="21">
                  <c:v/>
                </c:pt>
                <c:pt idx="22">
                  <c:v/>
                </c:pt>
                <c:pt idx="23">
                  <c:v/>
                </c:pt>
                <c:pt idx="24">
                  <c:v>1885</c:v>
                </c:pt>
                <c:pt idx="25">
                  <c:v/>
                </c:pt>
                <c:pt idx="26">
                  <c:v/>
                </c:pt>
                <c:pt idx="27">
                  <c:v/>
                </c:pt>
                <c:pt idx="28">
                  <c:v/>
                </c:pt>
                <c:pt idx="29">
                  <c:v>1890</c:v>
                </c:pt>
                <c:pt idx="30">
                  <c:v/>
                </c:pt>
                <c:pt idx="31">
                  <c:v/>
                </c:pt>
                <c:pt idx="32">
                  <c:v/>
                </c:pt>
                <c:pt idx="33">
                  <c:v/>
                </c:pt>
                <c:pt idx="34">
                  <c:v>1895</c:v>
                </c:pt>
                <c:pt idx="35">
                  <c:v/>
                </c:pt>
                <c:pt idx="36">
                  <c:v/>
                </c:pt>
                <c:pt idx="37">
                  <c:v/>
                </c:pt>
                <c:pt idx="38">
                  <c:v/>
                </c:pt>
                <c:pt idx="39">
                  <c:v>1900</c:v>
                </c:pt>
                <c:pt idx="40">
                  <c:v/>
                </c:pt>
                <c:pt idx="41">
                  <c:v/>
                </c:pt>
                <c:pt idx="42">
                  <c:v/>
                </c:pt>
                <c:pt idx="43">
                  <c:v/>
                </c:pt>
                <c:pt idx="44">
                  <c:v>1905</c:v>
                </c:pt>
                <c:pt idx="45">
                  <c:v/>
                </c:pt>
                <c:pt idx="46">
                  <c:v/>
                </c:pt>
                <c:pt idx="47">
                  <c:v/>
                </c:pt>
                <c:pt idx="48">
                  <c:v/>
                </c:pt>
                <c:pt idx="49">
                  <c:v>1910</c:v>
                </c:pt>
                <c:pt idx="50">
                  <c:v/>
                </c:pt>
                <c:pt idx="51">
                  <c:v/>
                </c:pt>
                <c:pt idx="52">
                  <c:v/>
                </c:pt>
                <c:pt idx="53">
                  <c:v/>
                </c:pt>
                <c:pt idx="54">
                  <c:v>1915</c:v>
                </c:pt>
                <c:pt idx="55">
                  <c:v/>
                </c:pt>
                <c:pt idx="56">
                  <c:v/>
                </c:pt>
                <c:pt idx="57">
                  <c:v/>
                </c:pt>
                <c:pt idx="58">
                  <c:v/>
                </c:pt>
                <c:pt idx="59">
                  <c:v>1920</c:v>
                </c:pt>
                <c:pt idx="60">
                  <c:v/>
                </c:pt>
                <c:pt idx="61">
                  <c:v/>
                </c:pt>
                <c:pt idx="62">
                  <c:v/>
                </c:pt>
                <c:pt idx="63">
                  <c:v/>
                </c:pt>
                <c:pt idx="64">
                  <c:v>1925</c:v>
                </c:pt>
                <c:pt idx="65">
                  <c:v/>
                </c:pt>
                <c:pt idx="66">
                  <c:v/>
                </c:pt>
                <c:pt idx="67">
                  <c:v/>
                </c:pt>
                <c:pt idx="68">
                  <c:v/>
                </c:pt>
                <c:pt idx="69">
                  <c:v>1930</c:v>
                </c:pt>
                <c:pt idx="70">
                  <c:v/>
                </c:pt>
                <c:pt idx="71">
                  <c:v/>
                </c:pt>
                <c:pt idx="72">
                  <c:v/>
                </c:pt>
                <c:pt idx="73">
                  <c:v/>
                </c:pt>
                <c:pt idx="74">
                  <c:v>1935</c:v>
                </c:pt>
                <c:pt idx="75">
                  <c:v/>
                </c:pt>
                <c:pt idx="76">
                  <c:v/>
                </c:pt>
                <c:pt idx="77">
                  <c:v/>
                </c:pt>
                <c:pt idx="78">
                  <c:v/>
                </c:pt>
                <c:pt idx="79">
                  <c:v>1940</c:v>
                </c:pt>
                <c:pt idx="80">
                  <c:v/>
                </c:pt>
                <c:pt idx="81">
                  <c:v/>
                </c:pt>
                <c:pt idx="82">
                  <c:v/>
                </c:pt>
                <c:pt idx="83">
                  <c:v/>
                </c:pt>
                <c:pt idx="84">
                  <c:v>1945</c:v>
                </c:pt>
                <c:pt idx="85">
                  <c:v/>
                </c:pt>
                <c:pt idx="86">
                  <c:v/>
                </c:pt>
                <c:pt idx="87">
                  <c:v/>
                </c:pt>
                <c:pt idx="88">
                  <c:v/>
                </c:pt>
                <c:pt idx="89">
                  <c:v>1950</c:v>
                </c:pt>
                <c:pt idx="90">
                  <c:v/>
                </c:pt>
                <c:pt idx="91">
                  <c:v/>
                </c:pt>
                <c:pt idx="92">
                  <c:v/>
                </c:pt>
                <c:pt idx="93">
                  <c:v/>
                </c:pt>
                <c:pt idx="94">
                  <c:v>1955</c:v>
                </c:pt>
                <c:pt idx="95">
                  <c:v/>
                </c:pt>
                <c:pt idx="96">
                  <c:v/>
                </c:pt>
                <c:pt idx="97">
                  <c:v/>
                </c:pt>
                <c:pt idx="98">
                  <c:v/>
                </c:pt>
                <c:pt idx="99">
                  <c:v>1960</c:v>
                </c:pt>
                <c:pt idx="100">
                  <c:v/>
                </c:pt>
                <c:pt idx="101">
                  <c:v/>
                </c:pt>
                <c:pt idx="102">
                  <c:v/>
                </c:pt>
                <c:pt idx="103">
                  <c:v/>
                </c:pt>
                <c:pt idx="104">
                  <c:v>1965</c:v>
                </c:pt>
                <c:pt idx="105">
                  <c:v/>
                </c:pt>
                <c:pt idx="106">
                  <c:v/>
                </c:pt>
                <c:pt idx="107">
                  <c:v/>
                </c:pt>
                <c:pt idx="108">
                  <c:v/>
                </c:pt>
                <c:pt idx="109">
                  <c:v>1970</c:v>
                </c:pt>
                <c:pt idx="110">
                  <c:v/>
                </c:pt>
                <c:pt idx="111">
                  <c:v/>
                </c:pt>
                <c:pt idx="112">
                  <c:v/>
                </c:pt>
                <c:pt idx="113">
                  <c:v/>
                </c:pt>
                <c:pt idx="114">
                  <c:v>1975</c:v>
                </c:pt>
                <c:pt idx="115">
                  <c:v/>
                </c:pt>
                <c:pt idx="116">
                  <c:v/>
                </c:pt>
                <c:pt idx="117">
                  <c:v/>
                </c:pt>
                <c:pt idx="118">
                  <c:v/>
                </c:pt>
                <c:pt idx="119">
                  <c:v>1980</c:v>
                </c:pt>
                <c:pt idx="120">
                  <c:v/>
                </c:pt>
                <c:pt idx="121">
                  <c:v/>
                </c:pt>
                <c:pt idx="122">
                  <c:v/>
                </c:pt>
                <c:pt idx="123">
                  <c:v/>
                </c:pt>
                <c:pt idx="124">
                  <c:v>1985</c:v>
                </c:pt>
                <c:pt idx="125">
                  <c:v/>
                </c:pt>
                <c:pt idx="126">
                  <c:v/>
                </c:pt>
                <c:pt idx="127">
                  <c:v/>
                </c:pt>
                <c:pt idx="128">
                  <c:v/>
                </c:pt>
                <c:pt idx="129">
                  <c:v>1990</c:v>
                </c:pt>
                <c:pt idx="130">
                  <c:v/>
                </c:pt>
                <c:pt idx="131">
                  <c:v/>
                </c:pt>
                <c:pt idx="132">
                  <c:v/>
                </c:pt>
                <c:pt idx="133">
                  <c:v/>
                </c:pt>
                <c:pt idx="134">
                  <c:v>1995</c:v>
                </c:pt>
                <c:pt idx="135">
                  <c:v/>
                </c:pt>
                <c:pt idx="136">
                  <c:v/>
                </c:pt>
                <c:pt idx="137">
                  <c:v/>
                </c:pt>
                <c:pt idx="138">
                  <c:v/>
                </c:pt>
                <c:pt idx="139">
                  <c:v>2000</c:v>
                </c:pt>
                <c:pt idx="140">
                  <c:v/>
                </c:pt>
                <c:pt idx="141">
                  <c:v/>
                </c:pt>
                <c:pt idx="142">
                  <c:v/>
                </c:pt>
                <c:pt idx="143">
                  <c:v/>
                </c:pt>
                <c:pt idx="144">
                  <c:v>2005</c:v>
                </c:pt>
                <c:pt idx="145">
                  <c:v/>
                </c:pt>
                <c:pt idx="146">
                  <c:v/>
                </c:pt>
                <c:pt idx="147">
                  <c:v/>
                </c:pt>
                <c:pt idx="148">
                  <c:v/>
                </c:pt>
                <c:pt idx="149">
                  <c:v>2010</c:v>
                </c:pt>
                <c:pt idx="150">
                  <c:v/>
                </c:pt>
                <c:pt idx="151">
                  <c:v/>
                </c:pt>
                <c:pt idx="152">
                  <c:v/>
                </c:pt>
                <c:pt idx="153">
                  <c:v/>
                </c:pt>
                <c:pt idx="154">
                  <c:v>2015</c:v>
                </c:pt>
                <c:pt idx="155">
                  <c:v/>
                </c:pt>
                <c:pt idx="156">
                  <c:v/>
                </c:pt>
                <c:pt idx="157">
                  <c:v/>
                </c:pt>
                <c:pt idx="158">
                  <c:v/>
                </c:pt>
                <c:pt idx="159">
                  <c:v>2020</c:v>
                </c:pt>
                <c:pt idx="160">
                  <c:v/>
                </c:pt>
                <c:pt idx="161">
                  <c:v/>
                </c:pt>
                <c:pt idx="162">
                  <c:v/>
                </c:pt>
                <c:pt idx="163">
                  <c:v/>
                </c:pt>
                <c:pt idx="164">
                  <c:v/>
                </c:pt>
              </c:strCache>
            </c:strRef>
          </c:cat>
          <c:val>
            <c:numRef>
              <c:f>Sheet3!$I$761:$I$925</c:f>
              <c:numCache>
                <c:formatCode>General</c:formatCode>
                <c:ptCount val="165"/>
                <c:pt idx="0">
                  <c:v>4.2</c:v>
                </c:pt>
                <c:pt idx="1">
                  <c:v>5.23333333333333</c:v>
                </c:pt>
                <c:pt idx="2">
                  <c:v>5</c:v>
                </c:pt>
                <c:pt idx="3">
                  <c:v>4.4</c:v>
                </c:pt>
                <c:pt idx="4">
                  <c:v>3.8</c:v>
                </c:pt>
                <c:pt idx="5">
                  <c:v>3.6</c:v>
                </c:pt>
                <c:pt idx="6">
                  <c:v>1.9</c:v>
                </c:pt>
                <c:pt idx="7">
                  <c:v>3.3</c:v>
                </c:pt>
                <c:pt idx="8">
                  <c:v>3.4</c:v>
                </c:pt>
                <c:pt idx="9">
                  <c:v>4.46666666666667</c:v>
                </c:pt>
                <c:pt idx="10">
                  <c:v>4.4</c:v>
                </c:pt>
                <c:pt idx="11">
                  <c:v>1.9</c:v>
                </c:pt>
                <c:pt idx="12">
                  <c:v>3</c:v>
                </c:pt>
                <c:pt idx="13">
                  <c:v>2.1</c:v>
                </c:pt>
                <c:pt idx="14">
                  <c:v>3</c:v>
                </c:pt>
                <c:pt idx="15">
                  <c:v>2.3</c:v>
                </c:pt>
                <c:pt idx="16">
                  <c:v>4.1</c:v>
                </c:pt>
                <c:pt idx="17">
                  <c:v>3</c:v>
                </c:pt>
                <c:pt idx="18">
                  <c:v>3.9</c:v>
                </c:pt>
                <c:pt idx="19">
                  <c:v>2.1</c:v>
                </c:pt>
                <c:pt idx="20">
                  <c:v>2.2</c:v>
                </c:pt>
                <c:pt idx="21">
                  <c:v>2.4</c:v>
                </c:pt>
                <c:pt idx="22">
                  <c:v>3</c:v>
                </c:pt>
                <c:pt idx="23">
                  <c:v>2.3</c:v>
                </c:pt>
                <c:pt idx="24">
                  <c:v>3.4</c:v>
                </c:pt>
                <c:pt idx="25">
                  <c:v>3.3</c:v>
                </c:pt>
                <c:pt idx="26">
                  <c:v>3.9</c:v>
                </c:pt>
                <c:pt idx="27">
                  <c:v>4.2</c:v>
                </c:pt>
                <c:pt idx="28">
                  <c:v>3.6</c:v>
                </c:pt>
                <c:pt idx="29">
                  <c:v>2.6</c:v>
                </c:pt>
                <c:pt idx="30">
                  <c:v>3.2</c:v>
                </c:pt>
                <c:pt idx="31">
                  <c:v>3.6</c:v>
                </c:pt>
                <c:pt idx="32">
                  <c:v>3.9</c:v>
                </c:pt>
                <c:pt idx="33">
                  <c:v>4.9</c:v>
                </c:pt>
                <c:pt idx="34">
                  <c:v>3.7</c:v>
                </c:pt>
                <c:pt idx="35">
                  <c:v>3.1</c:v>
                </c:pt>
                <c:pt idx="36">
                  <c:v>5</c:v>
                </c:pt>
                <c:pt idx="37">
                  <c:v>4.2</c:v>
                </c:pt>
                <c:pt idx="38">
                  <c:v>1.6</c:v>
                </c:pt>
                <c:pt idx="39">
                  <c:v>3.6</c:v>
                </c:pt>
                <c:pt idx="40">
                  <c:v>3.6</c:v>
                </c:pt>
                <c:pt idx="41">
                  <c:v>3.4</c:v>
                </c:pt>
                <c:pt idx="42">
                  <c:v>3.6</c:v>
                </c:pt>
                <c:pt idx="43">
                  <c:v>5.4</c:v>
                </c:pt>
                <c:pt idx="44">
                  <c:v>3.4</c:v>
                </c:pt>
                <c:pt idx="45">
                  <c:v>4.9</c:v>
                </c:pt>
                <c:pt idx="46">
                  <c:v>4.7</c:v>
                </c:pt>
                <c:pt idx="47">
                  <c:v>2.3</c:v>
                </c:pt>
                <c:pt idx="48">
                  <c:v>2.1</c:v>
                </c:pt>
                <c:pt idx="49">
                  <c:v>4.6</c:v>
                </c:pt>
                <c:pt idx="50">
                  <c:v>2.2</c:v>
                </c:pt>
                <c:pt idx="51">
                  <c:v>1.9</c:v>
                </c:pt>
                <c:pt idx="52">
                  <c:v>1.4</c:v>
                </c:pt>
                <c:pt idx="53">
                  <c:v>2.9</c:v>
                </c:pt>
                <c:pt idx="54">
                  <c:v>4.1</c:v>
                </c:pt>
                <c:pt idx="55">
                  <c:v>4.2</c:v>
                </c:pt>
                <c:pt idx="56">
                  <c:v>3.6</c:v>
                </c:pt>
                <c:pt idx="57">
                  <c:v>3.1</c:v>
                </c:pt>
                <c:pt idx="58">
                  <c:v>2.8</c:v>
                </c:pt>
                <c:pt idx="59">
                  <c:v>2.8</c:v>
                </c:pt>
                <c:pt idx="60">
                  <c:v>3.4</c:v>
                </c:pt>
                <c:pt idx="61">
                  <c:v>2.9</c:v>
                </c:pt>
                <c:pt idx="62">
                  <c:v>2.6</c:v>
                </c:pt>
                <c:pt idx="63">
                  <c:v>2.9</c:v>
                </c:pt>
                <c:pt idx="64">
                  <c:v>1</c:v>
                </c:pt>
                <c:pt idx="65">
                  <c:v>2.6</c:v>
                </c:pt>
                <c:pt idx="66">
                  <c:v>2.88333333333333</c:v>
                </c:pt>
                <c:pt idx="67">
                  <c:v>2.7</c:v>
                </c:pt>
                <c:pt idx="68">
                  <c:v>1</c:v>
                </c:pt>
                <c:pt idx="69">
                  <c:v>2.7</c:v>
                </c:pt>
                <c:pt idx="70">
                  <c:v>3.4</c:v>
                </c:pt>
                <c:pt idx="71">
                  <c:v>2.7</c:v>
                </c:pt>
                <c:pt idx="72">
                  <c:v>2.1</c:v>
                </c:pt>
                <c:pt idx="73">
                  <c:v>2.4</c:v>
                </c:pt>
                <c:pt idx="74">
                  <c:v>3.8</c:v>
                </c:pt>
                <c:pt idx="75">
                  <c:v>2.8</c:v>
                </c:pt>
                <c:pt idx="76">
                  <c:v>1.2</c:v>
                </c:pt>
                <c:pt idx="77">
                  <c:v>-0.4</c:v>
                </c:pt>
                <c:pt idx="78">
                  <c:v>3.4</c:v>
                </c:pt>
                <c:pt idx="79">
                  <c:v>3.2</c:v>
                </c:pt>
                <c:pt idx="80">
                  <c:v>3.5</c:v>
                </c:pt>
                <c:pt idx="81">
                  <c:v>4.2</c:v>
                </c:pt>
                <c:pt idx="82">
                  <c:v>2.4</c:v>
                </c:pt>
                <c:pt idx="83">
                  <c:v>2.4</c:v>
                </c:pt>
                <c:pt idx="84">
                  <c:v>2.1</c:v>
                </c:pt>
                <c:pt idx="85">
                  <c:v>3.6</c:v>
                </c:pt>
                <c:pt idx="86">
                  <c:v>2.6</c:v>
                </c:pt>
                <c:pt idx="87">
                  <c:v>3.4</c:v>
                </c:pt>
                <c:pt idx="88">
                  <c:v>2.8</c:v>
                </c:pt>
                <c:pt idx="89">
                  <c:v>3.2</c:v>
                </c:pt>
                <c:pt idx="90">
                  <c:v>3.3</c:v>
                </c:pt>
                <c:pt idx="91">
                  <c:v>2.2</c:v>
                </c:pt>
                <c:pt idx="92">
                  <c:v>2.5</c:v>
                </c:pt>
                <c:pt idx="93">
                  <c:v>2.5</c:v>
                </c:pt>
                <c:pt idx="94">
                  <c:v>2.4</c:v>
                </c:pt>
                <c:pt idx="95">
                  <c:v>3.3</c:v>
                </c:pt>
                <c:pt idx="96">
                  <c:v>0.9</c:v>
                </c:pt>
                <c:pt idx="97">
                  <c:v>1.6</c:v>
                </c:pt>
                <c:pt idx="98">
                  <c:v>2.6</c:v>
                </c:pt>
                <c:pt idx="99">
                  <c:v>1.7</c:v>
                </c:pt>
                <c:pt idx="100">
                  <c:v>3.5</c:v>
                </c:pt>
                <c:pt idx="101">
                  <c:v>4</c:v>
                </c:pt>
                <c:pt idx="102">
                  <c:v>4.3</c:v>
                </c:pt>
                <c:pt idx="103">
                  <c:v>4.5</c:v>
                </c:pt>
                <c:pt idx="104">
                  <c:v>3.2</c:v>
                </c:pt>
                <c:pt idx="105">
                  <c:v>3.3</c:v>
                </c:pt>
                <c:pt idx="106">
                  <c:v>3.1</c:v>
                </c:pt>
                <c:pt idx="107">
                  <c:v>2.7</c:v>
                </c:pt>
                <c:pt idx="108">
                  <c:v>3.7</c:v>
                </c:pt>
                <c:pt idx="109">
                  <c:v>1.9</c:v>
                </c:pt>
                <c:pt idx="110">
                  <c:v>2</c:v>
                </c:pt>
                <c:pt idx="111">
                  <c:v>1.7</c:v>
                </c:pt>
                <c:pt idx="112">
                  <c:v>3.5</c:v>
                </c:pt>
                <c:pt idx="113">
                  <c:v>4.6</c:v>
                </c:pt>
                <c:pt idx="114">
                  <c:v>3.3</c:v>
                </c:pt>
                <c:pt idx="115">
                  <c:v>1.8</c:v>
                </c:pt>
                <c:pt idx="116">
                  <c:v>1.1</c:v>
                </c:pt>
                <c:pt idx="117">
                  <c:v>3</c:v>
                </c:pt>
                <c:pt idx="118">
                  <c:v>4</c:v>
                </c:pt>
                <c:pt idx="119">
                  <c:v>3.8</c:v>
                </c:pt>
                <c:pt idx="120">
                  <c:v>4.6</c:v>
                </c:pt>
                <c:pt idx="121">
                  <c:v>2.1</c:v>
                </c:pt>
                <c:pt idx="122">
                  <c:v>2.5</c:v>
                </c:pt>
                <c:pt idx="123">
                  <c:v>2.6</c:v>
                </c:pt>
                <c:pt idx="124">
                  <c:v>4.1</c:v>
                </c:pt>
                <c:pt idx="125">
                  <c:v>4</c:v>
                </c:pt>
                <c:pt idx="126">
                  <c:v>3.4</c:v>
                </c:pt>
                <c:pt idx="127">
                  <c:v>4.7</c:v>
                </c:pt>
                <c:pt idx="128">
                  <c:v>3.5</c:v>
                </c:pt>
                <c:pt idx="129">
                  <c:v>2.8</c:v>
                </c:pt>
                <c:pt idx="130">
                  <c:v>4.5</c:v>
                </c:pt>
                <c:pt idx="131">
                  <c:v>3.8</c:v>
                </c:pt>
                <c:pt idx="132">
                  <c:v>3.5</c:v>
                </c:pt>
                <c:pt idx="133">
                  <c:v>3.3</c:v>
                </c:pt>
                <c:pt idx="134">
                  <c:v>2.2</c:v>
                </c:pt>
                <c:pt idx="135">
                  <c:v>5.2</c:v>
                </c:pt>
                <c:pt idx="136">
                  <c:v>2</c:v>
                </c:pt>
                <c:pt idx="137">
                  <c:v>1.9</c:v>
                </c:pt>
                <c:pt idx="138">
                  <c:v>3.9</c:v>
                </c:pt>
                <c:pt idx="139">
                  <c:v>3.4</c:v>
                </c:pt>
                <c:pt idx="140">
                  <c:v>4.2</c:v>
                </c:pt>
                <c:pt idx="141">
                  <c:v>2.5</c:v>
                </c:pt>
                <c:pt idx="142">
                  <c:v>4.2</c:v>
                </c:pt>
                <c:pt idx="143">
                  <c:v>3.2</c:v>
                </c:pt>
                <c:pt idx="144">
                  <c:v>4.4</c:v>
                </c:pt>
                <c:pt idx="145">
                  <c:v>1.6</c:v>
                </c:pt>
                <c:pt idx="146">
                  <c:v>1.9</c:v>
                </c:pt>
                <c:pt idx="147">
                  <c:v>2.2</c:v>
                </c:pt>
                <c:pt idx="148">
                  <c:v>2.6</c:v>
                </c:pt>
                <c:pt idx="149">
                  <c:v>3.1</c:v>
                </c:pt>
                <c:pt idx="150">
                  <c:v>3.5</c:v>
                </c:pt>
                <c:pt idx="151">
                  <c:v>3.1</c:v>
                </c:pt>
                <c:pt idx="152">
                  <c:v>2.4</c:v>
                </c:pt>
                <c:pt idx="153">
                  <c:v>1.5</c:v>
                </c:pt>
                <c:pt idx="154">
                  <c:v>3.6</c:v>
                </c:pt>
                <c:pt idx="155">
                  <c:v>3.6</c:v>
                </c:pt>
                <c:pt idx="156">
                  <c:v>1.7</c:v>
                </c:pt>
                <c:pt idx="157">
                  <c:v>2.2</c:v>
                </c:pt>
                <c:pt idx="158">
                  <c:v>2.3</c:v>
                </c:pt>
                <c:pt idx="159">
                  <c:v>1.6</c:v>
                </c:pt>
                <c:pt idx="160">
                  <c:v>3.2</c:v>
                </c:pt>
                <c:pt idx="161">
                  <c:v>3.2</c:v>
                </c:pt>
              </c:numCache>
            </c:numRef>
          </c:val>
          <c:smooth val="1"/>
        </c:ser>
        <c:hiLowLines>
          <c:spPr>
            <a:ln w="0">
              <a:noFill/>
            </a:ln>
          </c:spPr>
        </c:hiLowLines>
        <c:marker val="0"/>
        <c:axId val="46141739"/>
        <c:axId val="79686592"/>
      </c:lineChart>
      <c:catAx>
        <c:axId val="46141739"/>
        <c:scaling>
          <c:orientation val="minMax"/>
        </c:scaling>
        <c:delete val="0"/>
        <c:axPos val="b"/>
        <c:minorGridlines>
          <c:spPr>
            <a:ln w="0">
              <a:solidFill>
                <a:srgbClr val="dddddd"/>
              </a:solidFill>
            </a:ln>
          </c:spPr>
        </c:minorGridlines>
        <c:numFmt formatCode="General" sourceLinked="0"/>
        <c:majorTickMark val="out"/>
        <c:minorTickMark val="none"/>
        <c:tickLblPos val="nextTo"/>
        <c:spPr>
          <a:ln w="0">
            <a:solidFill>
              <a:srgbClr val="b3b3b3"/>
            </a:solidFill>
          </a:ln>
        </c:spPr>
        <c:txPr>
          <a:bodyPr/>
          <a:lstStyle/>
          <a:p>
            <a:pPr>
              <a:defRPr b="0" sz="2000" spc="-1" strike="noStrike">
                <a:solidFill>
                  <a:srgbClr val="000000"/>
                </a:solidFill>
                <a:latin typeface="Arial"/>
              </a:defRPr>
            </a:pPr>
          </a:p>
        </c:txPr>
        <c:crossAx val="79686592"/>
        <c:crosses val="autoZero"/>
        <c:auto val="1"/>
        <c:lblAlgn val="ctr"/>
        <c:lblOffset val="100"/>
        <c:noMultiLvlLbl val="0"/>
      </c:catAx>
      <c:valAx>
        <c:axId val="79686592"/>
        <c:scaling>
          <c:orientation val="minMax"/>
        </c:scaling>
        <c:delete val="0"/>
        <c:axPos val="l"/>
        <c:majorGridlines>
          <c:spPr>
            <a:ln w="0">
              <a:solidFill>
                <a:srgbClr val="b3b3b3"/>
              </a:solidFill>
            </a:ln>
          </c:spPr>
        </c:majorGridlines>
        <c:numFmt formatCode="General" sourceLinked="0"/>
        <c:majorTickMark val="out"/>
        <c:minorTickMark val="none"/>
        <c:tickLblPos val="nextTo"/>
        <c:spPr>
          <a:ln w="0">
            <a:solidFill>
              <a:srgbClr val="b3b3b3"/>
            </a:solidFill>
          </a:ln>
        </c:spPr>
        <c:txPr>
          <a:bodyPr/>
          <a:lstStyle/>
          <a:p>
            <a:pPr>
              <a:defRPr b="0" sz="2000" spc="-1" strike="noStrike">
                <a:solidFill>
                  <a:srgbClr val="000000"/>
                </a:solidFill>
                <a:latin typeface="Arial"/>
              </a:defRPr>
            </a:pPr>
          </a:p>
        </c:txPr>
        <c:crossAx val="46141739"/>
        <c:crossesAt val="1"/>
        <c:crossBetween val="midCat"/>
      </c:valAx>
      <c:spPr>
        <a:noFill/>
        <a:ln w="0">
          <a:solidFill>
            <a:srgbClr val="b3b3b3"/>
          </a:solidFill>
        </a:ln>
      </c:spPr>
    </c:plotArea>
    <c:plotVisOnly val="1"/>
    <c:dispBlanksAs val="gap"/>
  </c:chart>
  <c:spPr>
    <a:solidFill>
      <a:srgbClr val="ffffff"/>
    </a:solidFill>
    <a:ln w="0">
      <a:noFill/>
    </a:ln>
  </c:spPr>
</c:chartSpace>
</file>

<file path=xl/charts/chart9.xml><?xml version="1.0" encoding="utf-8"?>
<c:chartSpace xmlns:c="http://schemas.openxmlformats.org/drawingml/2006/chart" xmlns:a="http://schemas.openxmlformats.org/drawingml/2006/main" xmlns:r="http://schemas.openxmlformats.org/officeDocument/2006/relationships">
  <c:lang val="en-US"/>
  <c:roundedCorners val="0"/>
  <c:chart>
    <c:title>
      <c:tx>
        <c:rich>
          <a:bodyPr rot="0"/>
          <a:lstStyle/>
          <a:p>
            <a:pPr>
              <a:defRPr b="0" sz="2000" spc="-1" strike="noStrike">
                <a:solidFill>
                  <a:srgbClr val="000000"/>
                </a:solidFill>
                <a:latin typeface="Arial"/>
              </a:defRPr>
            </a:pPr>
            <a:r>
              <a:rPr b="0" sz="2000" spc="-1" strike="noStrike">
                <a:solidFill>
                  <a:srgbClr val="000000"/>
                </a:solidFill>
                <a:latin typeface="Arial"/>
              </a:rPr>
              <a:t>SOUTH  AUSTRALIA - RUNNING 5Y, 10Y, 20Y, 50Y STATEWIDE MINIMUMS AVERAGES AND TRENDLINE</a:t>
            </a:r>
          </a:p>
        </c:rich>
      </c:tx>
      <c:overlay val="0"/>
      <c:spPr>
        <a:noFill/>
        <a:ln w="0">
          <a:noFill/>
        </a:ln>
      </c:spPr>
    </c:title>
    <c:autoTitleDeleted val="0"/>
    <c:plotArea>
      <c:lineChart>
        <c:grouping val="standard"/>
        <c:varyColors val="0"/>
        <c:ser>
          <c:idx val="0"/>
          <c:order val="0"/>
          <c:spPr>
            <a:solidFill>
              <a:srgbClr val="579d1c"/>
            </a:solidFill>
            <a:ln w="28800">
              <a:solidFill>
                <a:srgbClr val="579d1c"/>
              </a:solidFill>
              <a:round/>
            </a:ln>
          </c:spPr>
          <c:marker>
            <c:symbol val="none"/>
          </c:marker>
          <c:dLbls>
            <c:txPr>
              <a:bodyPr wrap="none"/>
              <a:lstStyle/>
              <a:p>
                <a:pPr>
                  <a:defRPr b="0" sz="1000" spc="-1" strike="noStrike">
                    <a:solidFill>
                      <a:srgbClr val="000000"/>
                    </a:solidFill>
                    <a:latin typeface="Arial"/>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trendline>
            <c:spPr>
              <a:ln w="36000">
                <a:solidFill>
                  <a:srgbClr val="579d1c"/>
                </a:solidFill>
                <a:round/>
              </a:ln>
            </c:spPr>
            <c:trendlineType val="linear"/>
            <c:forward val="0"/>
            <c:backward val="0"/>
            <c:dispRSqr val="0"/>
            <c:dispEq val="0"/>
          </c:trendline>
          <c:cat>
            <c:strRef>
              <c:f>Sheet1!$A$242:$A$375</c:f>
              <c:strCache>
                <c:ptCount val="134"/>
                <c:pt idx="0">
                  <c:v/>
                </c:pt>
                <c:pt idx="1">
                  <c:v/>
                </c:pt>
                <c:pt idx="2">
                  <c:v/>
                </c:pt>
                <c:pt idx="3">
                  <c:v>1895</c:v>
                </c:pt>
                <c:pt idx="4">
                  <c:v/>
                </c:pt>
                <c:pt idx="5">
                  <c:v/>
                </c:pt>
                <c:pt idx="6">
                  <c:v/>
                </c:pt>
                <c:pt idx="7">
                  <c:v/>
                </c:pt>
                <c:pt idx="8">
                  <c:v>1900</c:v>
                </c:pt>
                <c:pt idx="9">
                  <c:v/>
                </c:pt>
                <c:pt idx="10">
                  <c:v/>
                </c:pt>
                <c:pt idx="11">
                  <c:v/>
                </c:pt>
                <c:pt idx="12">
                  <c:v/>
                </c:pt>
                <c:pt idx="13">
                  <c:v>1905</c:v>
                </c:pt>
                <c:pt idx="14">
                  <c:v/>
                </c:pt>
                <c:pt idx="15">
                  <c:v/>
                </c:pt>
                <c:pt idx="16">
                  <c:v/>
                </c:pt>
                <c:pt idx="17">
                  <c:v/>
                </c:pt>
                <c:pt idx="18">
                  <c:v>1910</c:v>
                </c:pt>
                <c:pt idx="19">
                  <c:v/>
                </c:pt>
                <c:pt idx="20">
                  <c:v/>
                </c:pt>
                <c:pt idx="21">
                  <c:v/>
                </c:pt>
                <c:pt idx="22">
                  <c:v/>
                </c:pt>
                <c:pt idx="23">
                  <c:v>1915</c:v>
                </c:pt>
                <c:pt idx="24">
                  <c:v/>
                </c:pt>
                <c:pt idx="25">
                  <c:v/>
                </c:pt>
                <c:pt idx="26">
                  <c:v/>
                </c:pt>
                <c:pt idx="27">
                  <c:v/>
                </c:pt>
                <c:pt idx="28">
                  <c:v>1920</c:v>
                </c:pt>
                <c:pt idx="29">
                  <c:v/>
                </c:pt>
                <c:pt idx="30">
                  <c:v/>
                </c:pt>
                <c:pt idx="31">
                  <c:v/>
                </c:pt>
                <c:pt idx="32">
                  <c:v/>
                </c:pt>
                <c:pt idx="33">
                  <c:v>1925</c:v>
                </c:pt>
                <c:pt idx="34">
                  <c:v/>
                </c:pt>
                <c:pt idx="35">
                  <c:v/>
                </c:pt>
                <c:pt idx="36">
                  <c:v/>
                </c:pt>
                <c:pt idx="37">
                  <c:v/>
                </c:pt>
                <c:pt idx="38">
                  <c:v>1930</c:v>
                </c:pt>
                <c:pt idx="39">
                  <c:v/>
                </c:pt>
                <c:pt idx="40">
                  <c:v/>
                </c:pt>
                <c:pt idx="41">
                  <c:v/>
                </c:pt>
                <c:pt idx="42">
                  <c:v/>
                </c:pt>
                <c:pt idx="43">
                  <c:v>1935</c:v>
                </c:pt>
                <c:pt idx="44">
                  <c:v/>
                </c:pt>
                <c:pt idx="45">
                  <c:v/>
                </c:pt>
                <c:pt idx="46">
                  <c:v/>
                </c:pt>
                <c:pt idx="47">
                  <c:v/>
                </c:pt>
                <c:pt idx="48">
                  <c:v>1940</c:v>
                </c:pt>
                <c:pt idx="49">
                  <c:v/>
                </c:pt>
                <c:pt idx="50">
                  <c:v/>
                </c:pt>
                <c:pt idx="51">
                  <c:v/>
                </c:pt>
                <c:pt idx="52">
                  <c:v/>
                </c:pt>
                <c:pt idx="53">
                  <c:v>1945</c:v>
                </c:pt>
                <c:pt idx="54">
                  <c:v/>
                </c:pt>
                <c:pt idx="55">
                  <c:v/>
                </c:pt>
                <c:pt idx="56">
                  <c:v/>
                </c:pt>
                <c:pt idx="57">
                  <c:v/>
                </c:pt>
                <c:pt idx="58">
                  <c:v>1950</c:v>
                </c:pt>
                <c:pt idx="59">
                  <c:v/>
                </c:pt>
                <c:pt idx="60">
                  <c:v/>
                </c:pt>
                <c:pt idx="61">
                  <c:v/>
                </c:pt>
                <c:pt idx="62">
                  <c:v/>
                </c:pt>
                <c:pt idx="63">
                  <c:v>1955</c:v>
                </c:pt>
                <c:pt idx="64">
                  <c:v/>
                </c:pt>
                <c:pt idx="65">
                  <c:v/>
                </c:pt>
                <c:pt idx="66">
                  <c:v/>
                </c:pt>
                <c:pt idx="67">
                  <c:v/>
                </c:pt>
                <c:pt idx="68">
                  <c:v>1960</c:v>
                </c:pt>
                <c:pt idx="69">
                  <c:v/>
                </c:pt>
                <c:pt idx="70">
                  <c:v/>
                </c:pt>
                <c:pt idx="71">
                  <c:v/>
                </c:pt>
                <c:pt idx="72">
                  <c:v/>
                </c:pt>
                <c:pt idx="73">
                  <c:v>1965</c:v>
                </c:pt>
                <c:pt idx="74">
                  <c:v/>
                </c:pt>
                <c:pt idx="75">
                  <c:v/>
                </c:pt>
                <c:pt idx="76">
                  <c:v/>
                </c:pt>
                <c:pt idx="77">
                  <c:v/>
                </c:pt>
                <c:pt idx="78">
                  <c:v>1970</c:v>
                </c:pt>
                <c:pt idx="79">
                  <c:v/>
                </c:pt>
                <c:pt idx="80">
                  <c:v/>
                </c:pt>
                <c:pt idx="81">
                  <c:v/>
                </c:pt>
                <c:pt idx="82">
                  <c:v/>
                </c:pt>
                <c:pt idx="83">
                  <c:v>1975</c:v>
                </c:pt>
                <c:pt idx="84">
                  <c:v/>
                </c:pt>
                <c:pt idx="85">
                  <c:v/>
                </c:pt>
                <c:pt idx="86">
                  <c:v/>
                </c:pt>
                <c:pt idx="87">
                  <c:v/>
                </c:pt>
                <c:pt idx="88">
                  <c:v>1980</c:v>
                </c:pt>
                <c:pt idx="89">
                  <c:v/>
                </c:pt>
                <c:pt idx="90">
                  <c:v/>
                </c:pt>
                <c:pt idx="91">
                  <c:v/>
                </c:pt>
                <c:pt idx="92">
                  <c:v/>
                </c:pt>
                <c:pt idx="93">
                  <c:v>1985</c:v>
                </c:pt>
                <c:pt idx="94">
                  <c:v/>
                </c:pt>
                <c:pt idx="95">
                  <c:v/>
                </c:pt>
                <c:pt idx="96">
                  <c:v/>
                </c:pt>
                <c:pt idx="97">
                  <c:v/>
                </c:pt>
                <c:pt idx="98">
                  <c:v>1990</c:v>
                </c:pt>
                <c:pt idx="99">
                  <c:v/>
                </c:pt>
                <c:pt idx="100">
                  <c:v/>
                </c:pt>
                <c:pt idx="101">
                  <c:v/>
                </c:pt>
                <c:pt idx="102">
                  <c:v/>
                </c:pt>
                <c:pt idx="103">
                  <c:v>1995</c:v>
                </c:pt>
                <c:pt idx="104">
                  <c:v/>
                </c:pt>
                <c:pt idx="105">
                  <c:v/>
                </c:pt>
                <c:pt idx="106">
                  <c:v/>
                </c:pt>
                <c:pt idx="107">
                  <c:v/>
                </c:pt>
                <c:pt idx="108">
                  <c:v>2000</c:v>
                </c:pt>
                <c:pt idx="109">
                  <c:v/>
                </c:pt>
                <c:pt idx="110">
                  <c:v/>
                </c:pt>
                <c:pt idx="111">
                  <c:v/>
                </c:pt>
                <c:pt idx="112">
                  <c:v/>
                </c:pt>
                <c:pt idx="113">
                  <c:v>2005</c:v>
                </c:pt>
                <c:pt idx="114">
                  <c:v/>
                </c:pt>
                <c:pt idx="115">
                  <c:v/>
                </c:pt>
                <c:pt idx="116">
                  <c:v/>
                </c:pt>
                <c:pt idx="117">
                  <c:v/>
                </c:pt>
                <c:pt idx="118">
                  <c:v>2010</c:v>
                </c:pt>
                <c:pt idx="119">
                  <c:v/>
                </c:pt>
                <c:pt idx="120">
                  <c:v/>
                </c:pt>
                <c:pt idx="121">
                  <c:v/>
                </c:pt>
                <c:pt idx="122">
                  <c:v/>
                </c:pt>
                <c:pt idx="123">
                  <c:v>2015</c:v>
                </c:pt>
                <c:pt idx="124">
                  <c:v/>
                </c:pt>
                <c:pt idx="125">
                  <c:v/>
                </c:pt>
                <c:pt idx="126">
                  <c:v/>
                </c:pt>
                <c:pt idx="127">
                  <c:v/>
                </c:pt>
                <c:pt idx="128">
                  <c:v>2020</c:v>
                </c:pt>
                <c:pt idx="129">
                  <c:v/>
                </c:pt>
                <c:pt idx="130">
                  <c:v/>
                </c:pt>
                <c:pt idx="131">
                  <c:v/>
                </c:pt>
                <c:pt idx="132">
                  <c:v/>
                </c:pt>
                <c:pt idx="133">
                  <c:v/>
                </c:pt>
              </c:strCache>
            </c:strRef>
          </c:cat>
          <c:val>
            <c:numRef>
              <c:f>Sheet1!$C$242:$C$375</c:f>
              <c:numCache>
                <c:formatCode>General</c:formatCode>
                <c:ptCount val="134"/>
                <c:pt idx="0">
                  <c:v>10.3807771164021</c:v>
                </c:pt>
                <c:pt idx="1">
                  <c:v>10.4987400793651</c:v>
                </c:pt>
                <c:pt idx="2">
                  <c:v>10.4526388888889</c:v>
                </c:pt>
                <c:pt idx="3">
                  <c:v>10.4141865079365</c:v>
                </c:pt>
                <c:pt idx="4">
                  <c:v>10.5024305555556</c:v>
                </c:pt>
                <c:pt idx="5">
                  <c:v>10.5405555555556</c:v>
                </c:pt>
                <c:pt idx="6">
                  <c:v>10.5660416666667</c:v>
                </c:pt>
                <c:pt idx="7">
                  <c:v>10.496875</c:v>
                </c:pt>
                <c:pt idx="8">
                  <c:v>10.4214583333333</c:v>
                </c:pt>
                <c:pt idx="9">
                  <c:v>10.4883333333333</c:v>
                </c:pt>
                <c:pt idx="10">
                  <c:v>10.4202083333333</c:v>
                </c:pt>
                <c:pt idx="11">
                  <c:v>10.3627083333333</c:v>
                </c:pt>
                <c:pt idx="12">
                  <c:v>10.3941666666667</c:v>
                </c:pt>
                <c:pt idx="13">
                  <c:v>10.2660416666667</c:v>
                </c:pt>
                <c:pt idx="14">
                  <c:v>10.319375</c:v>
                </c:pt>
                <c:pt idx="15">
                  <c:v>10.2543634259259</c:v>
                </c:pt>
                <c:pt idx="16">
                  <c:v>10.2564814814815</c:v>
                </c:pt>
                <c:pt idx="17">
                  <c:v>10.1138425925926</c:v>
                </c:pt>
                <c:pt idx="18">
                  <c:v>10.250912037037</c:v>
                </c:pt>
                <c:pt idx="19">
                  <c:v>10.1322453703704</c:v>
                </c:pt>
                <c:pt idx="20">
                  <c:v>10.2090183080808</c:v>
                </c:pt>
                <c:pt idx="21">
                  <c:v>10.1575505050505</c:v>
                </c:pt>
                <c:pt idx="22">
                  <c:v>10.4510227272727</c:v>
                </c:pt>
                <c:pt idx="23">
                  <c:v>10.4729009324009</c:v>
                </c:pt>
                <c:pt idx="24">
                  <c:v>10.3941530691531</c:v>
                </c:pt>
                <c:pt idx="25">
                  <c:v>10.3570551670552</c:v>
                </c:pt>
                <c:pt idx="26">
                  <c:v>10.4156196581197</c:v>
                </c:pt>
                <c:pt idx="27">
                  <c:v>10.3051709401709</c:v>
                </c:pt>
                <c:pt idx="28">
                  <c:v>10.237905982906</c:v>
                </c:pt>
                <c:pt idx="29">
                  <c:v>10.4133333333333</c:v>
                </c:pt>
                <c:pt idx="30">
                  <c:v>10.454652014652</c:v>
                </c:pt>
                <c:pt idx="31">
                  <c:v>10.4995146520147</c:v>
                </c:pt>
                <c:pt idx="32">
                  <c:v>10.3499038461538</c:v>
                </c:pt>
                <c:pt idx="33">
                  <c:v>10.3679532967033</c:v>
                </c:pt>
                <c:pt idx="34">
                  <c:v>10.2460119047619</c:v>
                </c:pt>
                <c:pt idx="35">
                  <c:v>10.1419642857143</c:v>
                </c:pt>
                <c:pt idx="36">
                  <c:v>10.0682738095238</c:v>
                </c:pt>
                <c:pt idx="37">
                  <c:v>10.0580952380952</c:v>
                </c:pt>
                <c:pt idx="38">
                  <c:v>10.1670238095238</c:v>
                </c:pt>
                <c:pt idx="39">
                  <c:v>10.1057142857143</c:v>
                </c:pt>
                <c:pt idx="40">
                  <c:v>10.1932142857143</c:v>
                </c:pt>
                <c:pt idx="41">
                  <c:v>10.1230952380952</c:v>
                </c:pt>
                <c:pt idx="42">
                  <c:v>10.3152380952381</c:v>
                </c:pt>
                <c:pt idx="43">
                  <c:v>10.2253571428571</c:v>
                </c:pt>
                <c:pt idx="44">
                  <c:v>10.3122619047619</c:v>
                </c:pt>
                <c:pt idx="45">
                  <c:v>10.3804761904762</c:v>
                </c:pt>
                <c:pt idx="46">
                  <c:v>10.5164087301587</c:v>
                </c:pt>
                <c:pt idx="47">
                  <c:v>10.5224206349206</c:v>
                </c:pt>
                <c:pt idx="48">
                  <c:v>10.4748015873016</c:v>
                </c:pt>
                <c:pt idx="49">
                  <c:v>10.5238492063492</c:v>
                </c:pt>
                <c:pt idx="50">
                  <c:v>10.554623015873</c:v>
                </c:pt>
                <c:pt idx="51">
                  <c:v>10.3670238095238</c:v>
                </c:pt>
                <c:pt idx="52">
                  <c:v>10.2214880952381</c:v>
                </c:pt>
                <c:pt idx="53">
                  <c:v>10.2180357142857</c:v>
                </c:pt>
                <c:pt idx="54">
                  <c:v>10.0670833333333</c:v>
                </c:pt>
                <c:pt idx="55">
                  <c:v>10.0419047619048</c:v>
                </c:pt>
                <c:pt idx="56">
                  <c:v>10.0864285714286</c:v>
                </c:pt>
                <c:pt idx="57">
                  <c:v>10.0269047619048</c:v>
                </c:pt>
                <c:pt idx="58">
                  <c:v>10.0740476190476</c:v>
                </c:pt>
                <c:pt idx="59">
                  <c:v>10.2578571428571</c:v>
                </c:pt>
                <c:pt idx="60">
                  <c:v>10.0840277777778</c:v>
                </c:pt>
                <c:pt idx="61">
                  <c:v>10.1236706349206</c:v>
                </c:pt>
                <c:pt idx="62">
                  <c:v>10.1913293650794</c:v>
                </c:pt>
                <c:pt idx="63">
                  <c:v>10.2301388888889</c:v>
                </c:pt>
                <c:pt idx="64">
                  <c:v>10.1271031746032</c:v>
                </c:pt>
                <c:pt idx="65">
                  <c:v>10.1024801587302</c:v>
                </c:pt>
                <c:pt idx="66">
                  <c:v>10.072003968254</c:v>
                </c:pt>
                <c:pt idx="67">
                  <c:v>10.1408333333333</c:v>
                </c:pt>
                <c:pt idx="68">
                  <c:v>10.0691468253968</c:v>
                </c:pt>
                <c:pt idx="69">
                  <c:v>10.1881349206349</c:v>
                </c:pt>
                <c:pt idx="70">
                  <c:v>10.3680158730159</c:v>
                </c:pt>
                <c:pt idx="71">
                  <c:v>10.5314484126984</c:v>
                </c:pt>
                <c:pt idx="72">
                  <c:v>10.4707936507937</c:v>
                </c:pt>
                <c:pt idx="73">
                  <c:v>10.5423611111111</c:v>
                </c:pt>
                <c:pt idx="74">
                  <c:v>10.4412896825397</c:v>
                </c:pt>
                <c:pt idx="75">
                  <c:v>10.3852182539683</c:v>
                </c:pt>
                <c:pt idx="76">
                  <c:v>10.4280158730159</c:v>
                </c:pt>
                <c:pt idx="77">
                  <c:v>10.4615873015873</c:v>
                </c:pt>
                <c:pt idx="78">
                  <c:v>10.3585119047619</c:v>
                </c:pt>
                <c:pt idx="79">
                  <c:v>10.4369642857143</c:v>
                </c:pt>
                <c:pt idx="80">
                  <c:v>10.4345833333333</c:v>
                </c:pt>
                <c:pt idx="81">
                  <c:v>10.5226388888889</c:v>
                </c:pt>
                <c:pt idx="82">
                  <c:v>10.7257341269841</c:v>
                </c:pt>
                <c:pt idx="83">
                  <c:v>10.9352380952381</c:v>
                </c:pt>
                <c:pt idx="84">
                  <c:v>10.8466666666667</c:v>
                </c:pt>
                <c:pt idx="85">
                  <c:v>10.9369047619048</c:v>
                </c:pt>
                <c:pt idx="86">
                  <c:v>10.7694047619048</c:v>
                </c:pt>
                <c:pt idx="87">
                  <c:v>10.7216666666667</c:v>
                </c:pt>
                <c:pt idx="88">
                  <c:v>10.7108333333333</c:v>
                </c:pt>
                <c:pt idx="89">
                  <c:v>10.8988095238095</c:v>
                </c:pt>
                <c:pt idx="90">
                  <c:v>10.899880952381</c:v>
                </c:pt>
                <c:pt idx="91">
                  <c:v>10.9367658730159</c:v>
                </c:pt>
                <c:pt idx="92">
                  <c:v>10.8178373015873</c:v>
                </c:pt>
                <c:pt idx="93">
                  <c:v>10.7425992063492</c:v>
                </c:pt>
                <c:pt idx="94">
                  <c:v>10.607123015873</c:v>
                </c:pt>
                <c:pt idx="95">
                  <c:v>10.5523611111111</c:v>
                </c:pt>
                <c:pt idx="96">
                  <c:v>10.6614285714286</c:v>
                </c:pt>
                <c:pt idx="97">
                  <c:v>10.770119047619</c:v>
                </c:pt>
                <c:pt idx="98">
                  <c:v>10.9</c:v>
                </c:pt>
                <c:pt idx="99">
                  <c:v>10.9970833333333</c:v>
                </c:pt>
                <c:pt idx="100">
                  <c:v>11.0400992063492</c:v>
                </c:pt>
                <c:pt idx="101">
                  <c:v>10.9734325396825</c:v>
                </c:pt>
                <c:pt idx="102">
                  <c:v>10.8750992063492</c:v>
                </c:pt>
                <c:pt idx="103">
                  <c:v>10.7514087301587</c:v>
                </c:pt>
                <c:pt idx="104">
                  <c:v>10.6330158730159</c:v>
                </c:pt>
                <c:pt idx="105">
                  <c:v>10.6637103174603</c:v>
                </c:pt>
                <c:pt idx="106">
                  <c:v>10.5707341269841</c:v>
                </c:pt>
                <c:pt idx="107">
                  <c:v>10.6547817460317</c:v>
                </c:pt>
                <c:pt idx="108">
                  <c:v>10.8110912698413</c:v>
                </c:pt>
                <c:pt idx="109">
                  <c:v>10.8962103174603</c:v>
                </c:pt>
                <c:pt idx="110">
                  <c:v>10.8076388888889</c:v>
                </c:pt>
                <c:pt idx="111">
                  <c:v>10.8382341269841</c:v>
                </c:pt>
                <c:pt idx="112">
                  <c:v>10.7910912698413</c:v>
                </c:pt>
                <c:pt idx="113">
                  <c:v>10.6790674603175</c:v>
                </c:pt>
                <c:pt idx="114">
                  <c:v>10.5966865079365</c:v>
                </c:pt>
                <c:pt idx="115">
                  <c:v>10.7860714285714</c:v>
                </c:pt>
                <c:pt idx="116">
                  <c:v>10.7803571428571</c:v>
                </c:pt>
                <c:pt idx="117">
                  <c:v>10.91</c:v>
                </c:pt>
                <c:pt idx="118">
                  <c:v>10.9032142857143</c:v>
                </c:pt>
                <c:pt idx="119">
                  <c:v>11.0411904761905</c:v>
                </c:pt>
                <c:pt idx="120">
                  <c:v>10.9230158730159</c:v>
                </c:pt>
                <c:pt idx="121">
                  <c:v>11.0884193121693</c:v>
                </c:pt>
                <c:pt idx="122">
                  <c:v>11.040205026455</c:v>
                </c:pt>
                <c:pt idx="123">
                  <c:v>11.010205026455</c:v>
                </c:pt>
                <c:pt idx="124">
                  <c:v>10.9558002645503</c:v>
                </c:pt>
                <c:pt idx="125">
                  <c:v>10.9737367724868</c:v>
                </c:pt>
                <c:pt idx="126">
                  <c:v>10.8542857142857</c:v>
                </c:pt>
                <c:pt idx="127">
                  <c:v>10.7620238095238</c:v>
                </c:pt>
                <c:pt idx="128">
                  <c:v>10.6916666666667</c:v>
                </c:pt>
                <c:pt idx="129">
                  <c:v>10.5870238095238</c:v>
                </c:pt>
                <c:pt idx="130">
                  <c:v>10.6107658517953</c:v>
                </c:pt>
              </c:numCache>
            </c:numRef>
          </c:val>
          <c:smooth val="1"/>
        </c:ser>
        <c:ser>
          <c:idx val="1"/>
          <c:order val="1"/>
          <c:spPr>
            <a:solidFill>
              <a:srgbClr val="ff420e"/>
            </a:solidFill>
            <a:ln w="28800">
              <a:solidFill>
                <a:srgbClr val="ff420e"/>
              </a:solidFill>
              <a:round/>
            </a:ln>
          </c:spPr>
          <c:marker>
            <c:symbol val="none"/>
          </c:marker>
          <c:dLbls>
            <c:txPr>
              <a:bodyPr wrap="none"/>
              <a:lstStyle/>
              <a:p>
                <a:pPr>
                  <a:defRPr b="0" sz="1000" spc="-1" strike="noStrike">
                    <a:solidFill>
                      <a:srgbClr val="000000"/>
                    </a:solidFill>
                    <a:latin typeface="Arial"/>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Sheet1!$A$242:$A$375</c:f>
              <c:strCache>
                <c:ptCount val="134"/>
                <c:pt idx="0">
                  <c:v/>
                </c:pt>
                <c:pt idx="1">
                  <c:v/>
                </c:pt>
                <c:pt idx="2">
                  <c:v/>
                </c:pt>
                <c:pt idx="3">
                  <c:v>1895</c:v>
                </c:pt>
                <c:pt idx="4">
                  <c:v/>
                </c:pt>
                <c:pt idx="5">
                  <c:v/>
                </c:pt>
                <c:pt idx="6">
                  <c:v/>
                </c:pt>
                <c:pt idx="7">
                  <c:v/>
                </c:pt>
                <c:pt idx="8">
                  <c:v>1900</c:v>
                </c:pt>
                <c:pt idx="9">
                  <c:v/>
                </c:pt>
                <c:pt idx="10">
                  <c:v/>
                </c:pt>
                <c:pt idx="11">
                  <c:v/>
                </c:pt>
                <c:pt idx="12">
                  <c:v/>
                </c:pt>
                <c:pt idx="13">
                  <c:v>1905</c:v>
                </c:pt>
                <c:pt idx="14">
                  <c:v/>
                </c:pt>
                <c:pt idx="15">
                  <c:v/>
                </c:pt>
                <c:pt idx="16">
                  <c:v/>
                </c:pt>
                <c:pt idx="17">
                  <c:v/>
                </c:pt>
                <c:pt idx="18">
                  <c:v>1910</c:v>
                </c:pt>
                <c:pt idx="19">
                  <c:v/>
                </c:pt>
                <c:pt idx="20">
                  <c:v/>
                </c:pt>
                <c:pt idx="21">
                  <c:v/>
                </c:pt>
                <c:pt idx="22">
                  <c:v/>
                </c:pt>
                <c:pt idx="23">
                  <c:v>1915</c:v>
                </c:pt>
                <c:pt idx="24">
                  <c:v/>
                </c:pt>
                <c:pt idx="25">
                  <c:v/>
                </c:pt>
                <c:pt idx="26">
                  <c:v/>
                </c:pt>
                <c:pt idx="27">
                  <c:v/>
                </c:pt>
                <c:pt idx="28">
                  <c:v>1920</c:v>
                </c:pt>
                <c:pt idx="29">
                  <c:v/>
                </c:pt>
                <c:pt idx="30">
                  <c:v/>
                </c:pt>
                <c:pt idx="31">
                  <c:v/>
                </c:pt>
                <c:pt idx="32">
                  <c:v/>
                </c:pt>
                <c:pt idx="33">
                  <c:v>1925</c:v>
                </c:pt>
                <c:pt idx="34">
                  <c:v/>
                </c:pt>
                <c:pt idx="35">
                  <c:v/>
                </c:pt>
                <c:pt idx="36">
                  <c:v/>
                </c:pt>
                <c:pt idx="37">
                  <c:v/>
                </c:pt>
                <c:pt idx="38">
                  <c:v>1930</c:v>
                </c:pt>
                <c:pt idx="39">
                  <c:v/>
                </c:pt>
                <c:pt idx="40">
                  <c:v/>
                </c:pt>
                <c:pt idx="41">
                  <c:v/>
                </c:pt>
                <c:pt idx="42">
                  <c:v/>
                </c:pt>
                <c:pt idx="43">
                  <c:v>1935</c:v>
                </c:pt>
                <c:pt idx="44">
                  <c:v/>
                </c:pt>
                <c:pt idx="45">
                  <c:v/>
                </c:pt>
                <c:pt idx="46">
                  <c:v/>
                </c:pt>
                <c:pt idx="47">
                  <c:v/>
                </c:pt>
                <c:pt idx="48">
                  <c:v>1940</c:v>
                </c:pt>
                <c:pt idx="49">
                  <c:v/>
                </c:pt>
                <c:pt idx="50">
                  <c:v/>
                </c:pt>
                <c:pt idx="51">
                  <c:v/>
                </c:pt>
                <c:pt idx="52">
                  <c:v/>
                </c:pt>
                <c:pt idx="53">
                  <c:v>1945</c:v>
                </c:pt>
                <c:pt idx="54">
                  <c:v/>
                </c:pt>
                <c:pt idx="55">
                  <c:v/>
                </c:pt>
                <c:pt idx="56">
                  <c:v/>
                </c:pt>
                <c:pt idx="57">
                  <c:v/>
                </c:pt>
                <c:pt idx="58">
                  <c:v>1950</c:v>
                </c:pt>
                <c:pt idx="59">
                  <c:v/>
                </c:pt>
                <c:pt idx="60">
                  <c:v/>
                </c:pt>
                <c:pt idx="61">
                  <c:v/>
                </c:pt>
                <c:pt idx="62">
                  <c:v/>
                </c:pt>
                <c:pt idx="63">
                  <c:v>1955</c:v>
                </c:pt>
                <c:pt idx="64">
                  <c:v/>
                </c:pt>
                <c:pt idx="65">
                  <c:v/>
                </c:pt>
                <c:pt idx="66">
                  <c:v/>
                </c:pt>
                <c:pt idx="67">
                  <c:v/>
                </c:pt>
                <c:pt idx="68">
                  <c:v>1960</c:v>
                </c:pt>
                <c:pt idx="69">
                  <c:v/>
                </c:pt>
                <c:pt idx="70">
                  <c:v/>
                </c:pt>
                <c:pt idx="71">
                  <c:v/>
                </c:pt>
                <c:pt idx="72">
                  <c:v/>
                </c:pt>
                <c:pt idx="73">
                  <c:v>1965</c:v>
                </c:pt>
                <c:pt idx="74">
                  <c:v/>
                </c:pt>
                <c:pt idx="75">
                  <c:v/>
                </c:pt>
                <c:pt idx="76">
                  <c:v/>
                </c:pt>
                <c:pt idx="77">
                  <c:v/>
                </c:pt>
                <c:pt idx="78">
                  <c:v>1970</c:v>
                </c:pt>
                <c:pt idx="79">
                  <c:v/>
                </c:pt>
                <c:pt idx="80">
                  <c:v/>
                </c:pt>
                <c:pt idx="81">
                  <c:v/>
                </c:pt>
                <c:pt idx="82">
                  <c:v/>
                </c:pt>
                <c:pt idx="83">
                  <c:v>1975</c:v>
                </c:pt>
                <c:pt idx="84">
                  <c:v/>
                </c:pt>
                <c:pt idx="85">
                  <c:v/>
                </c:pt>
                <c:pt idx="86">
                  <c:v/>
                </c:pt>
                <c:pt idx="87">
                  <c:v/>
                </c:pt>
                <c:pt idx="88">
                  <c:v>1980</c:v>
                </c:pt>
                <c:pt idx="89">
                  <c:v/>
                </c:pt>
                <c:pt idx="90">
                  <c:v/>
                </c:pt>
                <c:pt idx="91">
                  <c:v/>
                </c:pt>
                <c:pt idx="92">
                  <c:v/>
                </c:pt>
                <c:pt idx="93">
                  <c:v>1985</c:v>
                </c:pt>
                <c:pt idx="94">
                  <c:v/>
                </c:pt>
                <c:pt idx="95">
                  <c:v/>
                </c:pt>
                <c:pt idx="96">
                  <c:v/>
                </c:pt>
                <c:pt idx="97">
                  <c:v/>
                </c:pt>
                <c:pt idx="98">
                  <c:v>1990</c:v>
                </c:pt>
                <c:pt idx="99">
                  <c:v/>
                </c:pt>
                <c:pt idx="100">
                  <c:v/>
                </c:pt>
                <c:pt idx="101">
                  <c:v/>
                </c:pt>
                <c:pt idx="102">
                  <c:v/>
                </c:pt>
                <c:pt idx="103">
                  <c:v>1995</c:v>
                </c:pt>
                <c:pt idx="104">
                  <c:v/>
                </c:pt>
                <c:pt idx="105">
                  <c:v/>
                </c:pt>
                <c:pt idx="106">
                  <c:v/>
                </c:pt>
                <c:pt idx="107">
                  <c:v/>
                </c:pt>
                <c:pt idx="108">
                  <c:v>2000</c:v>
                </c:pt>
                <c:pt idx="109">
                  <c:v/>
                </c:pt>
                <c:pt idx="110">
                  <c:v/>
                </c:pt>
                <c:pt idx="111">
                  <c:v/>
                </c:pt>
                <c:pt idx="112">
                  <c:v/>
                </c:pt>
                <c:pt idx="113">
                  <c:v>2005</c:v>
                </c:pt>
                <c:pt idx="114">
                  <c:v/>
                </c:pt>
                <c:pt idx="115">
                  <c:v/>
                </c:pt>
                <c:pt idx="116">
                  <c:v/>
                </c:pt>
                <c:pt idx="117">
                  <c:v/>
                </c:pt>
                <c:pt idx="118">
                  <c:v>2010</c:v>
                </c:pt>
                <c:pt idx="119">
                  <c:v/>
                </c:pt>
                <c:pt idx="120">
                  <c:v/>
                </c:pt>
                <c:pt idx="121">
                  <c:v/>
                </c:pt>
                <c:pt idx="122">
                  <c:v/>
                </c:pt>
                <c:pt idx="123">
                  <c:v>2015</c:v>
                </c:pt>
                <c:pt idx="124">
                  <c:v/>
                </c:pt>
                <c:pt idx="125">
                  <c:v/>
                </c:pt>
                <c:pt idx="126">
                  <c:v/>
                </c:pt>
                <c:pt idx="127">
                  <c:v/>
                </c:pt>
                <c:pt idx="128">
                  <c:v>2020</c:v>
                </c:pt>
                <c:pt idx="129">
                  <c:v/>
                </c:pt>
                <c:pt idx="130">
                  <c:v/>
                </c:pt>
                <c:pt idx="131">
                  <c:v/>
                </c:pt>
                <c:pt idx="132">
                  <c:v/>
                </c:pt>
                <c:pt idx="133">
                  <c:v/>
                </c:pt>
              </c:strCache>
            </c:strRef>
          </c:cat>
          <c:val>
            <c:numRef>
              <c:f>Sheet1!$D$242:$D$375</c:f>
              <c:numCache>
                <c:formatCode>General</c:formatCode>
                <c:ptCount val="134"/>
                <c:pt idx="0">
                  <c:v>9.66349966931217</c:v>
                </c:pt>
                <c:pt idx="1">
                  <c:v>9.86586078042328</c:v>
                </c:pt>
                <c:pt idx="2">
                  <c:v>10.0586038359788</c:v>
                </c:pt>
                <c:pt idx="3">
                  <c:v>10.2300205026455</c:v>
                </c:pt>
                <c:pt idx="4">
                  <c:v>10.3681663359788</c:v>
                </c:pt>
                <c:pt idx="5">
                  <c:v>10.4606663359788</c:v>
                </c:pt>
                <c:pt idx="6">
                  <c:v>10.5323908730159</c:v>
                </c:pt>
                <c:pt idx="7">
                  <c:v>10.4747569444444</c:v>
                </c:pt>
                <c:pt idx="8">
                  <c:v>10.4178224206349</c:v>
                </c:pt>
                <c:pt idx="9">
                  <c:v>10.4953819444444</c:v>
                </c:pt>
                <c:pt idx="10">
                  <c:v>10.4803819444444</c:v>
                </c:pt>
                <c:pt idx="11">
                  <c:v>10.464375</c:v>
                </c:pt>
                <c:pt idx="12">
                  <c:v>10.4455208333333</c:v>
                </c:pt>
                <c:pt idx="13">
                  <c:v>10.34375</c:v>
                </c:pt>
                <c:pt idx="14">
                  <c:v>10.4038541666667</c:v>
                </c:pt>
                <c:pt idx="15">
                  <c:v>10.3372858796296</c:v>
                </c:pt>
                <c:pt idx="16">
                  <c:v>10.3095949074074</c:v>
                </c:pt>
                <c:pt idx="17">
                  <c:v>10.2540046296296</c:v>
                </c:pt>
                <c:pt idx="18">
                  <c:v>10.2584768518519</c:v>
                </c:pt>
                <c:pt idx="19">
                  <c:v>10.2258101851852</c:v>
                </c:pt>
                <c:pt idx="20">
                  <c:v>10.2316908670034</c:v>
                </c:pt>
                <c:pt idx="21">
                  <c:v>10.207015993266</c:v>
                </c:pt>
                <c:pt idx="22">
                  <c:v>10.2824326599327</c:v>
                </c:pt>
                <c:pt idx="23">
                  <c:v>10.361906484719</c:v>
                </c:pt>
                <c:pt idx="24">
                  <c:v>10.2631992197617</c:v>
                </c:pt>
                <c:pt idx="25">
                  <c:v>10.283036737568</c:v>
                </c:pt>
                <c:pt idx="26">
                  <c:v>10.2865850815851</c:v>
                </c:pt>
                <c:pt idx="27">
                  <c:v>10.3780968337218</c:v>
                </c:pt>
                <c:pt idx="28">
                  <c:v>10.3554034576535</c:v>
                </c:pt>
                <c:pt idx="29">
                  <c:v>10.4037432012432</c:v>
                </c:pt>
                <c:pt idx="30">
                  <c:v>10.4058535908536</c:v>
                </c:pt>
                <c:pt idx="31">
                  <c:v>10.4575671550672</c:v>
                </c:pt>
                <c:pt idx="32">
                  <c:v>10.3275373931624</c:v>
                </c:pt>
                <c:pt idx="33">
                  <c:v>10.3029296398046</c:v>
                </c:pt>
                <c:pt idx="34">
                  <c:v>10.3296726190476</c:v>
                </c:pt>
                <c:pt idx="35">
                  <c:v>10.2983081501832</c:v>
                </c:pt>
                <c:pt idx="36">
                  <c:v>10.2838942307692</c:v>
                </c:pt>
                <c:pt idx="37">
                  <c:v>10.2039995421245</c:v>
                </c:pt>
                <c:pt idx="38">
                  <c:v>10.2674885531136</c:v>
                </c:pt>
                <c:pt idx="39">
                  <c:v>10.1758630952381</c:v>
                </c:pt>
                <c:pt idx="40">
                  <c:v>10.1675892857143</c:v>
                </c:pt>
                <c:pt idx="41">
                  <c:v>10.0956845238095</c:v>
                </c:pt>
                <c:pt idx="42">
                  <c:v>10.1866666666667</c:v>
                </c:pt>
                <c:pt idx="43">
                  <c:v>10.1961904761905</c:v>
                </c:pt>
                <c:pt idx="44">
                  <c:v>10.2089880952381</c:v>
                </c:pt>
                <c:pt idx="45">
                  <c:v>10.2868452380952</c:v>
                </c:pt>
                <c:pt idx="46">
                  <c:v>10.319751984127</c:v>
                </c:pt>
                <c:pt idx="47">
                  <c:v>10.4188293650794</c:v>
                </c:pt>
                <c:pt idx="48">
                  <c:v>10.3500793650794</c:v>
                </c:pt>
                <c:pt idx="49">
                  <c:v>10.4180555555556</c:v>
                </c:pt>
                <c:pt idx="50">
                  <c:v>10.4675496031746</c:v>
                </c:pt>
                <c:pt idx="51">
                  <c:v>10.4417162698413</c:v>
                </c:pt>
                <c:pt idx="52">
                  <c:v>10.3719543650794</c:v>
                </c:pt>
                <c:pt idx="53">
                  <c:v>10.3464186507937</c:v>
                </c:pt>
                <c:pt idx="54">
                  <c:v>10.2954662698413</c:v>
                </c:pt>
                <c:pt idx="55">
                  <c:v>10.2982638888889</c:v>
                </c:pt>
                <c:pt idx="56">
                  <c:v>10.2267261904762</c:v>
                </c:pt>
                <c:pt idx="57">
                  <c:v>10.1241964285714</c:v>
                </c:pt>
                <c:pt idx="58">
                  <c:v>10.1460416666667</c:v>
                </c:pt>
                <c:pt idx="59">
                  <c:v>10.1624702380952</c:v>
                </c:pt>
                <c:pt idx="60">
                  <c:v>10.0629662698413</c:v>
                </c:pt>
                <c:pt idx="61">
                  <c:v>10.1050496031746</c:v>
                </c:pt>
                <c:pt idx="62">
                  <c:v>10.1091170634921</c:v>
                </c:pt>
                <c:pt idx="63">
                  <c:v>10.1520932539683</c:v>
                </c:pt>
                <c:pt idx="64">
                  <c:v>10.1924801587302</c:v>
                </c:pt>
                <c:pt idx="65">
                  <c:v>10.093253968254</c:v>
                </c:pt>
                <c:pt idx="66">
                  <c:v>10.0978373015873</c:v>
                </c:pt>
                <c:pt idx="67">
                  <c:v>10.1660813492064</c:v>
                </c:pt>
                <c:pt idx="68">
                  <c:v>10.1496428571429</c:v>
                </c:pt>
                <c:pt idx="69">
                  <c:v>10.157619047619</c:v>
                </c:pt>
                <c:pt idx="70">
                  <c:v>10.235248015873</c:v>
                </c:pt>
                <c:pt idx="71">
                  <c:v>10.3017261904762</c:v>
                </c:pt>
                <c:pt idx="72">
                  <c:v>10.3058134920635</c:v>
                </c:pt>
                <c:pt idx="73">
                  <c:v>10.305753968254</c:v>
                </c:pt>
                <c:pt idx="74">
                  <c:v>10.3147123015873</c:v>
                </c:pt>
                <c:pt idx="75">
                  <c:v>10.3766170634921</c:v>
                </c:pt>
                <c:pt idx="76">
                  <c:v>10.4797321428571</c:v>
                </c:pt>
                <c:pt idx="77">
                  <c:v>10.4661904761905</c:v>
                </c:pt>
                <c:pt idx="78">
                  <c:v>10.4504365079365</c:v>
                </c:pt>
                <c:pt idx="79">
                  <c:v>10.439126984127</c:v>
                </c:pt>
                <c:pt idx="80">
                  <c:v>10.4099007936508</c:v>
                </c:pt>
                <c:pt idx="81">
                  <c:v>10.4753273809524</c:v>
                </c:pt>
                <c:pt idx="82">
                  <c:v>10.5936607142857</c:v>
                </c:pt>
                <c:pt idx="83">
                  <c:v>10.646875</c:v>
                </c:pt>
                <c:pt idx="84">
                  <c:v>10.6418154761905</c:v>
                </c:pt>
                <c:pt idx="85">
                  <c:v>10.685744047619</c:v>
                </c:pt>
                <c:pt idx="86">
                  <c:v>10.6460218253968</c:v>
                </c:pt>
                <c:pt idx="87">
                  <c:v>10.7237003968254</c:v>
                </c:pt>
                <c:pt idx="88">
                  <c:v>10.8230357142857</c:v>
                </c:pt>
                <c:pt idx="89">
                  <c:v>10.8727380952381</c:v>
                </c:pt>
                <c:pt idx="90">
                  <c:v>10.9183928571429</c:v>
                </c:pt>
                <c:pt idx="91">
                  <c:v>10.8530853174603</c:v>
                </c:pt>
                <c:pt idx="92">
                  <c:v>10.769751984127</c:v>
                </c:pt>
                <c:pt idx="93">
                  <c:v>10.7267162698413</c:v>
                </c:pt>
                <c:pt idx="94">
                  <c:v>10.7529662698413</c:v>
                </c:pt>
                <c:pt idx="95">
                  <c:v>10.726121031746</c:v>
                </c:pt>
                <c:pt idx="96">
                  <c:v>10.7990972222222</c:v>
                </c:pt>
                <c:pt idx="97">
                  <c:v>10.7939781746032</c:v>
                </c:pt>
                <c:pt idx="98">
                  <c:v>10.8212996031746</c:v>
                </c:pt>
                <c:pt idx="99">
                  <c:v>10.8021031746032</c:v>
                </c:pt>
                <c:pt idx="100">
                  <c:v>10.7962301587302</c:v>
                </c:pt>
                <c:pt idx="101">
                  <c:v>10.8174305555556</c:v>
                </c:pt>
                <c:pt idx="102">
                  <c:v>10.8226091269841</c:v>
                </c:pt>
                <c:pt idx="103">
                  <c:v>10.8257043650794</c:v>
                </c:pt>
                <c:pt idx="104">
                  <c:v>10.8150496031746</c:v>
                </c:pt>
                <c:pt idx="105">
                  <c:v>10.8519047619048</c:v>
                </c:pt>
                <c:pt idx="106">
                  <c:v>10.7720833333333</c:v>
                </c:pt>
                <c:pt idx="107">
                  <c:v>10.7649404761905</c:v>
                </c:pt>
                <c:pt idx="108">
                  <c:v>10.78125</c:v>
                </c:pt>
                <c:pt idx="109">
                  <c:v>10.7646130952381</c:v>
                </c:pt>
                <c:pt idx="110">
                  <c:v>10.7356746031746</c:v>
                </c:pt>
                <c:pt idx="111">
                  <c:v>10.7044841269841</c:v>
                </c:pt>
                <c:pt idx="112">
                  <c:v>10.7229365079365</c:v>
                </c:pt>
                <c:pt idx="113">
                  <c:v>10.7450793650794</c:v>
                </c:pt>
                <c:pt idx="114">
                  <c:v>10.7464484126984</c:v>
                </c:pt>
                <c:pt idx="115">
                  <c:v>10.7968551587302</c:v>
                </c:pt>
                <c:pt idx="116">
                  <c:v>10.8092956349206</c:v>
                </c:pt>
                <c:pt idx="117">
                  <c:v>10.8505456349206</c:v>
                </c:pt>
                <c:pt idx="118">
                  <c:v>10.7911408730159</c:v>
                </c:pt>
                <c:pt idx="119">
                  <c:v>10.8189384920635</c:v>
                </c:pt>
                <c:pt idx="120">
                  <c:v>10.8545436507937</c:v>
                </c:pt>
                <c:pt idx="121">
                  <c:v>10.9343882275132</c:v>
                </c:pt>
                <c:pt idx="122">
                  <c:v>10.9751025132275</c:v>
                </c:pt>
                <c:pt idx="123">
                  <c:v>10.9567096560847</c:v>
                </c:pt>
                <c:pt idx="124">
                  <c:v>10.9984953703704</c:v>
                </c:pt>
                <c:pt idx="125">
                  <c:v>10.9483763227513</c:v>
                </c:pt>
                <c:pt idx="126">
                  <c:v>10.9713525132275</c:v>
                </c:pt>
                <c:pt idx="127">
                  <c:v>10.9011144179894</c:v>
                </c:pt>
                <c:pt idx="128">
                  <c:v>10.8509358465608</c:v>
                </c:pt>
                <c:pt idx="129">
                  <c:v>10.771412037037</c:v>
                </c:pt>
                <c:pt idx="130">
                  <c:v>10.792251312141</c:v>
                </c:pt>
              </c:numCache>
            </c:numRef>
          </c:val>
          <c:smooth val="1"/>
        </c:ser>
        <c:ser>
          <c:idx val="2"/>
          <c:order val="2"/>
          <c:spPr>
            <a:solidFill>
              <a:srgbClr val="0066cc"/>
            </a:solidFill>
            <a:ln w="28800">
              <a:solidFill>
                <a:srgbClr val="0066cc"/>
              </a:solidFill>
              <a:round/>
            </a:ln>
          </c:spPr>
          <c:marker>
            <c:symbol val="none"/>
          </c:marker>
          <c:dLbls>
            <c:txPr>
              <a:bodyPr wrap="none"/>
              <a:lstStyle/>
              <a:p>
                <a:pPr>
                  <a:defRPr b="0" sz="1000" spc="-1" strike="noStrike">
                    <a:solidFill>
                      <a:srgbClr val="000000"/>
                    </a:solidFill>
                    <a:latin typeface="Arial"/>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Sheet1!$A$242:$A$375</c:f>
              <c:strCache>
                <c:ptCount val="134"/>
                <c:pt idx="0">
                  <c:v/>
                </c:pt>
                <c:pt idx="1">
                  <c:v/>
                </c:pt>
                <c:pt idx="2">
                  <c:v/>
                </c:pt>
                <c:pt idx="3">
                  <c:v>1895</c:v>
                </c:pt>
                <c:pt idx="4">
                  <c:v/>
                </c:pt>
                <c:pt idx="5">
                  <c:v/>
                </c:pt>
                <c:pt idx="6">
                  <c:v/>
                </c:pt>
                <c:pt idx="7">
                  <c:v/>
                </c:pt>
                <c:pt idx="8">
                  <c:v>1900</c:v>
                </c:pt>
                <c:pt idx="9">
                  <c:v/>
                </c:pt>
                <c:pt idx="10">
                  <c:v/>
                </c:pt>
                <c:pt idx="11">
                  <c:v/>
                </c:pt>
                <c:pt idx="12">
                  <c:v/>
                </c:pt>
                <c:pt idx="13">
                  <c:v>1905</c:v>
                </c:pt>
                <c:pt idx="14">
                  <c:v/>
                </c:pt>
                <c:pt idx="15">
                  <c:v/>
                </c:pt>
                <c:pt idx="16">
                  <c:v/>
                </c:pt>
                <c:pt idx="17">
                  <c:v/>
                </c:pt>
                <c:pt idx="18">
                  <c:v>1910</c:v>
                </c:pt>
                <c:pt idx="19">
                  <c:v/>
                </c:pt>
                <c:pt idx="20">
                  <c:v/>
                </c:pt>
                <c:pt idx="21">
                  <c:v/>
                </c:pt>
                <c:pt idx="22">
                  <c:v/>
                </c:pt>
                <c:pt idx="23">
                  <c:v>1915</c:v>
                </c:pt>
                <c:pt idx="24">
                  <c:v/>
                </c:pt>
                <c:pt idx="25">
                  <c:v/>
                </c:pt>
                <c:pt idx="26">
                  <c:v/>
                </c:pt>
                <c:pt idx="27">
                  <c:v/>
                </c:pt>
                <c:pt idx="28">
                  <c:v>1920</c:v>
                </c:pt>
                <c:pt idx="29">
                  <c:v/>
                </c:pt>
                <c:pt idx="30">
                  <c:v/>
                </c:pt>
                <c:pt idx="31">
                  <c:v/>
                </c:pt>
                <c:pt idx="32">
                  <c:v/>
                </c:pt>
                <c:pt idx="33">
                  <c:v>1925</c:v>
                </c:pt>
                <c:pt idx="34">
                  <c:v/>
                </c:pt>
                <c:pt idx="35">
                  <c:v/>
                </c:pt>
                <c:pt idx="36">
                  <c:v/>
                </c:pt>
                <c:pt idx="37">
                  <c:v/>
                </c:pt>
                <c:pt idx="38">
                  <c:v>1930</c:v>
                </c:pt>
                <c:pt idx="39">
                  <c:v/>
                </c:pt>
                <c:pt idx="40">
                  <c:v/>
                </c:pt>
                <c:pt idx="41">
                  <c:v/>
                </c:pt>
                <c:pt idx="42">
                  <c:v/>
                </c:pt>
                <c:pt idx="43">
                  <c:v>1935</c:v>
                </c:pt>
                <c:pt idx="44">
                  <c:v/>
                </c:pt>
                <c:pt idx="45">
                  <c:v/>
                </c:pt>
                <c:pt idx="46">
                  <c:v/>
                </c:pt>
                <c:pt idx="47">
                  <c:v/>
                </c:pt>
                <c:pt idx="48">
                  <c:v>1940</c:v>
                </c:pt>
                <c:pt idx="49">
                  <c:v/>
                </c:pt>
                <c:pt idx="50">
                  <c:v/>
                </c:pt>
                <c:pt idx="51">
                  <c:v/>
                </c:pt>
                <c:pt idx="52">
                  <c:v/>
                </c:pt>
                <c:pt idx="53">
                  <c:v>1945</c:v>
                </c:pt>
                <c:pt idx="54">
                  <c:v/>
                </c:pt>
                <c:pt idx="55">
                  <c:v/>
                </c:pt>
                <c:pt idx="56">
                  <c:v/>
                </c:pt>
                <c:pt idx="57">
                  <c:v/>
                </c:pt>
                <c:pt idx="58">
                  <c:v>1950</c:v>
                </c:pt>
                <c:pt idx="59">
                  <c:v/>
                </c:pt>
                <c:pt idx="60">
                  <c:v/>
                </c:pt>
                <c:pt idx="61">
                  <c:v/>
                </c:pt>
                <c:pt idx="62">
                  <c:v/>
                </c:pt>
                <c:pt idx="63">
                  <c:v>1955</c:v>
                </c:pt>
                <c:pt idx="64">
                  <c:v/>
                </c:pt>
                <c:pt idx="65">
                  <c:v/>
                </c:pt>
                <c:pt idx="66">
                  <c:v/>
                </c:pt>
                <c:pt idx="67">
                  <c:v/>
                </c:pt>
                <c:pt idx="68">
                  <c:v>1960</c:v>
                </c:pt>
                <c:pt idx="69">
                  <c:v/>
                </c:pt>
                <c:pt idx="70">
                  <c:v/>
                </c:pt>
                <c:pt idx="71">
                  <c:v/>
                </c:pt>
                <c:pt idx="72">
                  <c:v/>
                </c:pt>
                <c:pt idx="73">
                  <c:v>1965</c:v>
                </c:pt>
                <c:pt idx="74">
                  <c:v/>
                </c:pt>
                <c:pt idx="75">
                  <c:v/>
                </c:pt>
                <c:pt idx="76">
                  <c:v/>
                </c:pt>
                <c:pt idx="77">
                  <c:v/>
                </c:pt>
                <c:pt idx="78">
                  <c:v>1970</c:v>
                </c:pt>
                <c:pt idx="79">
                  <c:v/>
                </c:pt>
                <c:pt idx="80">
                  <c:v/>
                </c:pt>
                <c:pt idx="81">
                  <c:v/>
                </c:pt>
                <c:pt idx="82">
                  <c:v/>
                </c:pt>
                <c:pt idx="83">
                  <c:v>1975</c:v>
                </c:pt>
                <c:pt idx="84">
                  <c:v/>
                </c:pt>
                <c:pt idx="85">
                  <c:v/>
                </c:pt>
                <c:pt idx="86">
                  <c:v/>
                </c:pt>
                <c:pt idx="87">
                  <c:v/>
                </c:pt>
                <c:pt idx="88">
                  <c:v>1980</c:v>
                </c:pt>
                <c:pt idx="89">
                  <c:v/>
                </c:pt>
                <c:pt idx="90">
                  <c:v/>
                </c:pt>
                <c:pt idx="91">
                  <c:v/>
                </c:pt>
                <c:pt idx="92">
                  <c:v/>
                </c:pt>
                <c:pt idx="93">
                  <c:v>1985</c:v>
                </c:pt>
                <c:pt idx="94">
                  <c:v/>
                </c:pt>
                <c:pt idx="95">
                  <c:v/>
                </c:pt>
                <c:pt idx="96">
                  <c:v/>
                </c:pt>
                <c:pt idx="97">
                  <c:v/>
                </c:pt>
                <c:pt idx="98">
                  <c:v>1990</c:v>
                </c:pt>
                <c:pt idx="99">
                  <c:v/>
                </c:pt>
                <c:pt idx="100">
                  <c:v/>
                </c:pt>
                <c:pt idx="101">
                  <c:v/>
                </c:pt>
                <c:pt idx="102">
                  <c:v/>
                </c:pt>
                <c:pt idx="103">
                  <c:v>1995</c:v>
                </c:pt>
                <c:pt idx="104">
                  <c:v/>
                </c:pt>
                <c:pt idx="105">
                  <c:v/>
                </c:pt>
                <c:pt idx="106">
                  <c:v/>
                </c:pt>
                <c:pt idx="107">
                  <c:v/>
                </c:pt>
                <c:pt idx="108">
                  <c:v>2000</c:v>
                </c:pt>
                <c:pt idx="109">
                  <c:v/>
                </c:pt>
                <c:pt idx="110">
                  <c:v/>
                </c:pt>
                <c:pt idx="111">
                  <c:v/>
                </c:pt>
                <c:pt idx="112">
                  <c:v/>
                </c:pt>
                <c:pt idx="113">
                  <c:v>2005</c:v>
                </c:pt>
                <c:pt idx="114">
                  <c:v/>
                </c:pt>
                <c:pt idx="115">
                  <c:v/>
                </c:pt>
                <c:pt idx="116">
                  <c:v/>
                </c:pt>
                <c:pt idx="117">
                  <c:v/>
                </c:pt>
                <c:pt idx="118">
                  <c:v>2010</c:v>
                </c:pt>
                <c:pt idx="119">
                  <c:v/>
                </c:pt>
                <c:pt idx="120">
                  <c:v/>
                </c:pt>
                <c:pt idx="121">
                  <c:v/>
                </c:pt>
                <c:pt idx="122">
                  <c:v/>
                </c:pt>
                <c:pt idx="123">
                  <c:v>2015</c:v>
                </c:pt>
                <c:pt idx="124">
                  <c:v/>
                </c:pt>
                <c:pt idx="125">
                  <c:v/>
                </c:pt>
                <c:pt idx="126">
                  <c:v/>
                </c:pt>
                <c:pt idx="127">
                  <c:v/>
                </c:pt>
                <c:pt idx="128">
                  <c:v>2020</c:v>
                </c:pt>
                <c:pt idx="129">
                  <c:v/>
                </c:pt>
                <c:pt idx="130">
                  <c:v/>
                </c:pt>
                <c:pt idx="131">
                  <c:v/>
                </c:pt>
                <c:pt idx="132">
                  <c:v/>
                </c:pt>
                <c:pt idx="133">
                  <c:v/>
                </c:pt>
              </c:strCache>
            </c:strRef>
          </c:cat>
          <c:val>
            <c:numRef>
              <c:f>Sheet1!$E$242:$E$375</c:f>
              <c:numCache>
                <c:formatCode>General</c:formatCode>
                <c:ptCount val="134"/>
                <c:pt idx="0">
                  <c:v>9.09466650132275</c:v>
                </c:pt>
                <c:pt idx="1">
                  <c:v>9.19195816798942</c:v>
                </c:pt>
                <c:pt idx="2">
                  <c:v>9.30721858465608</c:v>
                </c:pt>
                <c:pt idx="3">
                  <c:v>9.41402414021164</c:v>
                </c:pt>
                <c:pt idx="4">
                  <c:v>9.50668039021164</c:v>
                </c:pt>
                <c:pt idx="5">
                  <c:v>9.60820816798942</c:v>
                </c:pt>
                <c:pt idx="6">
                  <c:v>9.70117691798942</c:v>
                </c:pt>
                <c:pt idx="7">
                  <c:v>9.79053455687831</c:v>
                </c:pt>
                <c:pt idx="8">
                  <c:v>9.86730539021164</c:v>
                </c:pt>
                <c:pt idx="9">
                  <c:v>9.98619427910053</c:v>
                </c:pt>
                <c:pt idx="10">
                  <c:v>10.0719408068783</c:v>
                </c:pt>
                <c:pt idx="11">
                  <c:v>10.1651178902116</c:v>
                </c:pt>
                <c:pt idx="12">
                  <c:v>10.2520623346561</c:v>
                </c:pt>
                <c:pt idx="13">
                  <c:v>10.2868852513228</c:v>
                </c:pt>
                <c:pt idx="14">
                  <c:v>10.3860102513228</c:v>
                </c:pt>
                <c:pt idx="15">
                  <c:v>10.3989761078042</c:v>
                </c:pt>
                <c:pt idx="16">
                  <c:v>10.4209928902116</c:v>
                </c:pt>
                <c:pt idx="17">
                  <c:v>10.364380787037</c:v>
                </c:pt>
                <c:pt idx="18">
                  <c:v>10.3381496362434</c:v>
                </c:pt>
                <c:pt idx="19">
                  <c:v>10.3605960648148</c:v>
                </c:pt>
                <c:pt idx="20">
                  <c:v>10.3560364057239</c:v>
                </c:pt>
                <c:pt idx="21">
                  <c:v>10.335695496633</c:v>
                </c:pt>
                <c:pt idx="22">
                  <c:v>10.363976746633</c:v>
                </c:pt>
                <c:pt idx="23">
                  <c:v>10.3528282423595</c:v>
                </c:pt>
                <c:pt idx="24">
                  <c:v>10.3335266932142</c:v>
                </c:pt>
                <c:pt idx="25">
                  <c:v>10.3101613085988</c:v>
                </c:pt>
                <c:pt idx="26">
                  <c:v>10.2980899944962</c:v>
                </c:pt>
                <c:pt idx="27">
                  <c:v>10.3160507316757</c:v>
                </c:pt>
                <c:pt idx="28">
                  <c:v>10.3069401547527</c:v>
                </c:pt>
                <c:pt idx="29">
                  <c:v>10.3147766932142</c:v>
                </c:pt>
                <c:pt idx="30">
                  <c:v>10.3187722289285</c:v>
                </c:pt>
                <c:pt idx="31">
                  <c:v>10.3322915741666</c:v>
                </c:pt>
                <c:pt idx="32">
                  <c:v>10.3049850265475</c:v>
                </c:pt>
                <c:pt idx="33">
                  <c:v>10.3324180622618</c:v>
                </c:pt>
                <c:pt idx="34">
                  <c:v>10.2964359194047</c:v>
                </c:pt>
                <c:pt idx="35">
                  <c:v>10.2906724438756</c:v>
                </c:pt>
                <c:pt idx="36">
                  <c:v>10.2852396561772</c:v>
                </c:pt>
                <c:pt idx="37">
                  <c:v>10.2910481879232</c:v>
                </c:pt>
                <c:pt idx="38">
                  <c:v>10.3114460053835</c:v>
                </c:pt>
                <c:pt idx="39">
                  <c:v>10.2898031482406</c:v>
                </c:pt>
                <c:pt idx="40">
                  <c:v>10.2867214382839</c:v>
                </c:pt>
                <c:pt idx="41">
                  <c:v>10.2766258394383</c:v>
                </c:pt>
                <c:pt idx="42">
                  <c:v>10.2571020299145</c:v>
                </c:pt>
                <c:pt idx="43">
                  <c:v>10.2495600579976</c:v>
                </c:pt>
                <c:pt idx="44">
                  <c:v>10.2693303571429</c:v>
                </c:pt>
                <c:pt idx="45">
                  <c:v>10.2925766941392</c:v>
                </c:pt>
                <c:pt idx="46">
                  <c:v>10.3018231074481</c:v>
                </c:pt>
                <c:pt idx="47">
                  <c:v>10.311414453602</c:v>
                </c:pt>
                <c:pt idx="48">
                  <c:v>10.3087839590965</c:v>
                </c:pt>
                <c:pt idx="49">
                  <c:v>10.2969593253968</c:v>
                </c:pt>
                <c:pt idx="50">
                  <c:v>10.3175694444444</c:v>
                </c:pt>
                <c:pt idx="51">
                  <c:v>10.2687003968254</c:v>
                </c:pt>
                <c:pt idx="52">
                  <c:v>10.279310515873</c:v>
                </c:pt>
                <c:pt idx="53">
                  <c:v>10.2713045634921</c:v>
                </c:pt>
                <c:pt idx="54">
                  <c:v>10.2522271825397</c:v>
                </c:pt>
                <c:pt idx="55">
                  <c:v>10.2925545634921</c:v>
                </c:pt>
                <c:pt idx="56">
                  <c:v>10.2732390873016</c:v>
                </c:pt>
                <c:pt idx="57">
                  <c:v>10.2715128968254</c:v>
                </c:pt>
                <c:pt idx="58">
                  <c:v>10.248060515873</c:v>
                </c:pt>
                <c:pt idx="59">
                  <c:v>10.2902628968254</c:v>
                </c:pt>
                <c:pt idx="60">
                  <c:v>10.2652579365079</c:v>
                </c:pt>
                <c:pt idx="61">
                  <c:v>10.2733829365079</c:v>
                </c:pt>
                <c:pt idx="62">
                  <c:v>10.2405357142857</c:v>
                </c:pt>
                <c:pt idx="63">
                  <c:v>10.249255952381</c:v>
                </c:pt>
                <c:pt idx="64">
                  <c:v>10.2439732142857</c:v>
                </c:pt>
                <c:pt idx="65">
                  <c:v>10.1957589285714</c:v>
                </c:pt>
                <c:pt idx="66">
                  <c:v>10.1622817460317</c:v>
                </c:pt>
                <c:pt idx="67">
                  <c:v>10.1451388888889</c:v>
                </c:pt>
                <c:pt idx="68">
                  <c:v>10.1478422619048</c:v>
                </c:pt>
                <c:pt idx="69">
                  <c:v>10.1600446428571</c:v>
                </c:pt>
                <c:pt idx="70">
                  <c:v>10.1491071428571</c:v>
                </c:pt>
                <c:pt idx="71">
                  <c:v>10.2033878968254</c:v>
                </c:pt>
                <c:pt idx="72">
                  <c:v>10.2074652777778</c:v>
                </c:pt>
                <c:pt idx="73">
                  <c:v>10.2289236111111</c:v>
                </c:pt>
                <c:pt idx="74">
                  <c:v>10.2535962301587</c:v>
                </c:pt>
                <c:pt idx="75">
                  <c:v>10.234935515873</c:v>
                </c:pt>
                <c:pt idx="76">
                  <c:v>10.2887847222222</c:v>
                </c:pt>
                <c:pt idx="77">
                  <c:v>10.3161359126984</c:v>
                </c:pt>
                <c:pt idx="78">
                  <c:v>10.3000396825397</c:v>
                </c:pt>
                <c:pt idx="79">
                  <c:v>10.298373015873</c:v>
                </c:pt>
                <c:pt idx="80">
                  <c:v>10.3225744047619</c:v>
                </c:pt>
                <c:pt idx="81">
                  <c:v>10.3885267857143</c:v>
                </c:pt>
                <c:pt idx="82">
                  <c:v>10.4497371031746</c:v>
                </c:pt>
                <c:pt idx="83">
                  <c:v>10.476314484127</c:v>
                </c:pt>
                <c:pt idx="84">
                  <c:v>10.4782638888889</c:v>
                </c:pt>
                <c:pt idx="85">
                  <c:v>10.5311805555556</c:v>
                </c:pt>
                <c:pt idx="86">
                  <c:v>10.562876984127</c:v>
                </c:pt>
                <c:pt idx="87">
                  <c:v>10.5949454365079</c:v>
                </c:pt>
                <c:pt idx="88">
                  <c:v>10.6367361111111</c:v>
                </c:pt>
                <c:pt idx="89">
                  <c:v>10.6559325396825</c:v>
                </c:pt>
                <c:pt idx="90">
                  <c:v>10.6641468253968</c:v>
                </c:pt>
                <c:pt idx="91">
                  <c:v>10.6642063492064</c:v>
                </c:pt>
                <c:pt idx="92">
                  <c:v>10.6817063492064</c:v>
                </c:pt>
                <c:pt idx="93">
                  <c:v>10.6867956349206</c:v>
                </c:pt>
                <c:pt idx="94">
                  <c:v>10.6973908730159</c:v>
                </c:pt>
                <c:pt idx="95">
                  <c:v>10.7059325396825</c:v>
                </c:pt>
                <c:pt idx="96">
                  <c:v>10.7225595238095</c:v>
                </c:pt>
                <c:pt idx="97">
                  <c:v>10.7588392857143</c:v>
                </c:pt>
                <c:pt idx="98">
                  <c:v>10.8221676587302</c:v>
                </c:pt>
                <c:pt idx="99">
                  <c:v>10.8374206349206</c:v>
                </c:pt>
                <c:pt idx="100">
                  <c:v>10.8573115079365</c:v>
                </c:pt>
                <c:pt idx="101">
                  <c:v>10.8352579365079</c:v>
                </c:pt>
                <c:pt idx="102">
                  <c:v>10.7961805555556</c:v>
                </c:pt>
                <c:pt idx="103">
                  <c:v>10.7762103174603</c:v>
                </c:pt>
                <c:pt idx="104">
                  <c:v>10.7840079365079</c:v>
                </c:pt>
                <c:pt idx="105">
                  <c:v>10.7890128968254</c:v>
                </c:pt>
                <c:pt idx="106">
                  <c:v>10.7855902777778</c:v>
                </c:pt>
                <c:pt idx="107">
                  <c:v>10.7794593253968</c:v>
                </c:pt>
                <c:pt idx="108">
                  <c:v>10.8012748015873</c:v>
                </c:pt>
                <c:pt idx="109">
                  <c:v>10.7833581349206</c:v>
                </c:pt>
                <c:pt idx="110">
                  <c:v>10.7659523809524</c:v>
                </c:pt>
                <c:pt idx="111">
                  <c:v>10.7609573412698</c:v>
                </c:pt>
                <c:pt idx="112">
                  <c:v>10.7727728174603</c:v>
                </c:pt>
                <c:pt idx="113">
                  <c:v>10.7853918650794</c:v>
                </c:pt>
                <c:pt idx="114">
                  <c:v>10.7807490079365</c:v>
                </c:pt>
                <c:pt idx="115">
                  <c:v>10.8243799603175</c:v>
                </c:pt>
                <c:pt idx="116">
                  <c:v>10.790689484127</c:v>
                </c:pt>
                <c:pt idx="117">
                  <c:v>10.8077430555556</c:v>
                </c:pt>
                <c:pt idx="118">
                  <c:v>10.7861954365079</c:v>
                </c:pt>
                <c:pt idx="119">
                  <c:v>10.7917757936508</c:v>
                </c:pt>
                <c:pt idx="120">
                  <c:v>10.7951091269841</c:v>
                </c:pt>
                <c:pt idx="121">
                  <c:v>10.8194361772487</c:v>
                </c:pt>
                <c:pt idx="122">
                  <c:v>10.849019510582</c:v>
                </c:pt>
                <c:pt idx="123">
                  <c:v>10.850894510582</c:v>
                </c:pt>
                <c:pt idx="124">
                  <c:v>10.8724718915344</c:v>
                </c:pt>
                <c:pt idx="125">
                  <c:v>10.8726157407407</c:v>
                </c:pt>
                <c:pt idx="126">
                  <c:v>10.8903240740741</c:v>
                </c:pt>
                <c:pt idx="127">
                  <c:v>10.875830026455</c:v>
                </c:pt>
                <c:pt idx="128">
                  <c:v>10.8210383597884</c:v>
                </c:pt>
                <c:pt idx="129">
                  <c:v>10.7951752645503</c:v>
                </c:pt>
                <c:pt idx="130">
                  <c:v>10.8233974814673</c:v>
                </c:pt>
              </c:numCache>
            </c:numRef>
          </c:val>
          <c:smooth val="1"/>
        </c:ser>
        <c:ser>
          <c:idx val="3"/>
          <c:order val="3"/>
          <c:spPr>
            <a:solidFill>
              <a:srgbClr val="993366"/>
            </a:solidFill>
            <a:ln w="28800">
              <a:solidFill>
                <a:srgbClr val="993366"/>
              </a:solidFill>
              <a:round/>
            </a:ln>
          </c:spPr>
          <c:marker>
            <c:symbol val="none"/>
          </c:marker>
          <c:dLbls>
            <c:txPr>
              <a:bodyPr wrap="none"/>
              <a:lstStyle/>
              <a:p>
                <a:pPr>
                  <a:defRPr b="0" sz="1000" spc="-1" strike="noStrike">
                    <a:solidFill>
                      <a:srgbClr val="000000"/>
                    </a:solidFill>
                    <a:latin typeface="Arial"/>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Sheet1!$A$242:$A$375</c:f>
              <c:strCache>
                <c:ptCount val="134"/>
                <c:pt idx="0">
                  <c:v/>
                </c:pt>
                <c:pt idx="1">
                  <c:v/>
                </c:pt>
                <c:pt idx="2">
                  <c:v/>
                </c:pt>
                <c:pt idx="3">
                  <c:v>1895</c:v>
                </c:pt>
                <c:pt idx="4">
                  <c:v/>
                </c:pt>
                <c:pt idx="5">
                  <c:v/>
                </c:pt>
                <c:pt idx="6">
                  <c:v/>
                </c:pt>
                <c:pt idx="7">
                  <c:v/>
                </c:pt>
                <c:pt idx="8">
                  <c:v>1900</c:v>
                </c:pt>
                <c:pt idx="9">
                  <c:v/>
                </c:pt>
                <c:pt idx="10">
                  <c:v/>
                </c:pt>
                <c:pt idx="11">
                  <c:v/>
                </c:pt>
                <c:pt idx="12">
                  <c:v/>
                </c:pt>
                <c:pt idx="13">
                  <c:v>1905</c:v>
                </c:pt>
                <c:pt idx="14">
                  <c:v/>
                </c:pt>
                <c:pt idx="15">
                  <c:v/>
                </c:pt>
                <c:pt idx="16">
                  <c:v/>
                </c:pt>
                <c:pt idx="17">
                  <c:v/>
                </c:pt>
                <c:pt idx="18">
                  <c:v>1910</c:v>
                </c:pt>
                <c:pt idx="19">
                  <c:v/>
                </c:pt>
                <c:pt idx="20">
                  <c:v/>
                </c:pt>
                <c:pt idx="21">
                  <c:v/>
                </c:pt>
                <c:pt idx="22">
                  <c:v/>
                </c:pt>
                <c:pt idx="23">
                  <c:v>1915</c:v>
                </c:pt>
                <c:pt idx="24">
                  <c:v/>
                </c:pt>
                <c:pt idx="25">
                  <c:v/>
                </c:pt>
                <c:pt idx="26">
                  <c:v/>
                </c:pt>
                <c:pt idx="27">
                  <c:v/>
                </c:pt>
                <c:pt idx="28">
                  <c:v>1920</c:v>
                </c:pt>
                <c:pt idx="29">
                  <c:v/>
                </c:pt>
                <c:pt idx="30">
                  <c:v/>
                </c:pt>
                <c:pt idx="31">
                  <c:v/>
                </c:pt>
                <c:pt idx="32">
                  <c:v/>
                </c:pt>
                <c:pt idx="33">
                  <c:v>1925</c:v>
                </c:pt>
                <c:pt idx="34">
                  <c:v/>
                </c:pt>
                <c:pt idx="35">
                  <c:v/>
                </c:pt>
                <c:pt idx="36">
                  <c:v/>
                </c:pt>
                <c:pt idx="37">
                  <c:v/>
                </c:pt>
                <c:pt idx="38">
                  <c:v>1930</c:v>
                </c:pt>
                <c:pt idx="39">
                  <c:v/>
                </c:pt>
                <c:pt idx="40">
                  <c:v/>
                </c:pt>
                <c:pt idx="41">
                  <c:v/>
                </c:pt>
                <c:pt idx="42">
                  <c:v/>
                </c:pt>
                <c:pt idx="43">
                  <c:v>1935</c:v>
                </c:pt>
                <c:pt idx="44">
                  <c:v/>
                </c:pt>
                <c:pt idx="45">
                  <c:v/>
                </c:pt>
                <c:pt idx="46">
                  <c:v/>
                </c:pt>
                <c:pt idx="47">
                  <c:v/>
                </c:pt>
                <c:pt idx="48">
                  <c:v>1940</c:v>
                </c:pt>
                <c:pt idx="49">
                  <c:v/>
                </c:pt>
                <c:pt idx="50">
                  <c:v/>
                </c:pt>
                <c:pt idx="51">
                  <c:v/>
                </c:pt>
                <c:pt idx="52">
                  <c:v/>
                </c:pt>
                <c:pt idx="53">
                  <c:v>1945</c:v>
                </c:pt>
                <c:pt idx="54">
                  <c:v/>
                </c:pt>
                <c:pt idx="55">
                  <c:v/>
                </c:pt>
                <c:pt idx="56">
                  <c:v/>
                </c:pt>
                <c:pt idx="57">
                  <c:v/>
                </c:pt>
                <c:pt idx="58">
                  <c:v>1950</c:v>
                </c:pt>
                <c:pt idx="59">
                  <c:v/>
                </c:pt>
                <c:pt idx="60">
                  <c:v/>
                </c:pt>
                <c:pt idx="61">
                  <c:v/>
                </c:pt>
                <c:pt idx="62">
                  <c:v/>
                </c:pt>
                <c:pt idx="63">
                  <c:v>1955</c:v>
                </c:pt>
                <c:pt idx="64">
                  <c:v/>
                </c:pt>
                <c:pt idx="65">
                  <c:v/>
                </c:pt>
                <c:pt idx="66">
                  <c:v/>
                </c:pt>
                <c:pt idx="67">
                  <c:v/>
                </c:pt>
                <c:pt idx="68">
                  <c:v>1960</c:v>
                </c:pt>
                <c:pt idx="69">
                  <c:v/>
                </c:pt>
                <c:pt idx="70">
                  <c:v/>
                </c:pt>
                <c:pt idx="71">
                  <c:v/>
                </c:pt>
                <c:pt idx="72">
                  <c:v/>
                </c:pt>
                <c:pt idx="73">
                  <c:v>1965</c:v>
                </c:pt>
                <c:pt idx="74">
                  <c:v/>
                </c:pt>
                <c:pt idx="75">
                  <c:v/>
                </c:pt>
                <c:pt idx="76">
                  <c:v/>
                </c:pt>
                <c:pt idx="77">
                  <c:v/>
                </c:pt>
                <c:pt idx="78">
                  <c:v>1970</c:v>
                </c:pt>
                <c:pt idx="79">
                  <c:v/>
                </c:pt>
                <c:pt idx="80">
                  <c:v/>
                </c:pt>
                <c:pt idx="81">
                  <c:v/>
                </c:pt>
                <c:pt idx="82">
                  <c:v/>
                </c:pt>
                <c:pt idx="83">
                  <c:v>1975</c:v>
                </c:pt>
                <c:pt idx="84">
                  <c:v/>
                </c:pt>
                <c:pt idx="85">
                  <c:v/>
                </c:pt>
                <c:pt idx="86">
                  <c:v/>
                </c:pt>
                <c:pt idx="87">
                  <c:v/>
                </c:pt>
                <c:pt idx="88">
                  <c:v>1980</c:v>
                </c:pt>
                <c:pt idx="89">
                  <c:v/>
                </c:pt>
                <c:pt idx="90">
                  <c:v/>
                </c:pt>
                <c:pt idx="91">
                  <c:v/>
                </c:pt>
                <c:pt idx="92">
                  <c:v/>
                </c:pt>
                <c:pt idx="93">
                  <c:v>1985</c:v>
                </c:pt>
                <c:pt idx="94">
                  <c:v/>
                </c:pt>
                <c:pt idx="95">
                  <c:v/>
                </c:pt>
                <c:pt idx="96">
                  <c:v/>
                </c:pt>
                <c:pt idx="97">
                  <c:v/>
                </c:pt>
                <c:pt idx="98">
                  <c:v>1990</c:v>
                </c:pt>
                <c:pt idx="99">
                  <c:v/>
                </c:pt>
                <c:pt idx="100">
                  <c:v/>
                </c:pt>
                <c:pt idx="101">
                  <c:v/>
                </c:pt>
                <c:pt idx="102">
                  <c:v/>
                </c:pt>
                <c:pt idx="103">
                  <c:v>1995</c:v>
                </c:pt>
                <c:pt idx="104">
                  <c:v/>
                </c:pt>
                <c:pt idx="105">
                  <c:v/>
                </c:pt>
                <c:pt idx="106">
                  <c:v/>
                </c:pt>
                <c:pt idx="107">
                  <c:v/>
                </c:pt>
                <c:pt idx="108">
                  <c:v>2000</c:v>
                </c:pt>
                <c:pt idx="109">
                  <c:v/>
                </c:pt>
                <c:pt idx="110">
                  <c:v/>
                </c:pt>
                <c:pt idx="111">
                  <c:v/>
                </c:pt>
                <c:pt idx="112">
                  <c:v/>
                </c:pt>
                <c:pt idx="113">
                  <c:v>2005</c:v>
                </c:pt>
                <c:pt idx="114">
                  <c:v/>
                </c:pt>
                <c:pt idx="115">
                  <c:v/>
                </c:pt>
                <c:pt idx="116">
                  <c:v/>
                </c:pt>
                <c:pt idx="117">
                  <c:v/>
                </c:pt>
                <c:pt idx="118">
                  <c:v>2010</c:v>
                </c:pt>
                <c:pt idx="119">
                  <c:v/>
                </c:pt>
                <c:pt idx="120">
                  <c:v/>
                </c:pt>
                <c:pt idx="121">
                  <c:v/>
                </c:pt>
                <c:pt idx="122">
                  <c:v/>
                </c:pt>
                <c:pt idx="123">
                  <c:v>2015</c:v>
                </c:pt>
                <c:pt idx="124">
                  <c:v/>
                </c:pt>
                <c:pt idx="125">
                  <c:v/>
                </c:pt>
                <c:pt idx="126">
                  <c:v/>
                </c:pt>
                <c:pt idx="127">
                  <c:v/>
                </c:pt>
                <c:pt idx="128">
                  <c:v>2020</c:v>
                </c:pt>
                <c:pt idx="129">
                  <c:v/>
                </c:pt>
                <c:pt idx="130">
                  <c:v/>
                </c:pt>
                <c:pt idx="131">
                  <c:v/>
                </c:pt>
                <c:pt idx="132">
                  <c:v/>
                </c:pt>
                <c:pt idx="133">
                  <c:v/>
                </c:pt>
              </c:strCache>
            </c:strRef>
          </c:cat>
          <c:val>
            <c:numRef>
              <c:f>Sheet1!$F$242:$F$375</c:f>
              <c:numCache>
                <c:formatCode>General</c:formatCode>
                <c:ptCount val="134"/>
                <c:pt idx="18">
                  <c:v>9.42337956349206</c:v>
                </c:pt>
                <c:pt idx="19">
                  <c:v>9.4452628968254</c:v>
                </c:pt>
                <c:pt idx="20">
                  <c:v>9.47466357022607</c:v>
                </c:pt>
                <c:pt idx="21">
                  <c:v>9.50484387325637</c:v>
                </c:pt>
                <c:pt idx="22">
                  <c:v>9.56018183621934</c:v>
                </c:pt>
                <c:pt idx="23">
                  <c:v>9.61159280488031</c:v>
                </c:pt>
                <c:pt idx="24">
                  <c:v>9.64443468522219</c:v>
                </c:pt>
                <c:pt idx="25">
                  <c:v>9.67969964248714</c:v>
                </c:pt>
                <c:pt idx="26">
                  <c:v>9.72200306129056</c:v>
                </c:pt>
                <c:pt idx="27">
                  <c:v>9.77174522653273</c:v>
                </c:pt>
                <c:pt idx="28">
                  <c:v>9.79761488465239</c:v>
                </c:pt>
                <c:pt idx="29">
                  <c:v>9.82783283337033</c:v>
                </c:pt>
                <c:pt idx="30">
                  <c:v>9.86145188098938</c:v>
                </c:pt>
                <c:pt idx="31">
                  <c:v>9.9025748968624</c:v>
                </c:pt>
                <c:pt idx="32">
                  <c:v>9.93398561114811</c:v>
                </c:pt>
                <c:pt idx="33">
                  <c:v>9.96732688098938</c:v>
                </c:pt>
                <c:pt idx="34">
                  <c:v>10.0020173571799</c:v>
                </c:pt>
                <c:pt idx="35">
                  <c:v>10.0270094206719</c:v>
                </c:pt>
                <c:pt idx="36">
                  <c:v>10.0564856111481</c:v>
                </c:pt>
                <c:pt idx="37">
                  <c:v>10.0834340238465</c:v>
                </c:pt>
                <c:pt idx="38">
                  <c:v>10.1231959286084</c:v>
                </c:pt>
                <c:pt idx="39">
                  <c:v>10.1555610079735</c:v>
                </c:pt>
                <c:pt idx="40">
                  <c:v>10.1898030714656</c:v>
                </c:pt>
                <c:pt idx="41">
                  <c:v>10.2181006905132</c:v>
                </c:pt>
                <c:pt idx="42">
                  <c:v>10.2601522778148</c:v>
                </c:pt>
                <c:pt idx="43">
                  <c:v>10.2869594206719</c:v>
                </c:pt>
                <c:pt idx="44">
                  <c:v>10.3147760873386</c:v>
                </c:pt>
                <c:pt idx="45">
                  <c:v>10.333228468291</c:v>
                </c:pt>
                <c:pt idx="46">
                  <c:v>10.3464434153809</c:v>
                </c:pt>
                <c:pt idx="47">
                  <c:v>10.345937463</c:v>
                </c:pt>
                <c:pt idx="48">
                  <c:v>10.3298541296666</c:v>
                </c:pt>
                <c:pt idx="49">
                  <c:v>10.3437707963333</c:v>
                </c:pt>
                <c:pt idx="50">
                  <c:v>10.3506130582381</c:v>
                </c:pt>
                <c:pt idx="51">
                  <c:v>10.3332717883968</c:v>
                </c:pt>
                <c:pt idx="52">
                  <c:v>10.3228223836349</c:v>
                </c:pt>
                <c:pt idx="53">
                  <c:v>10.3102390503016</c:v>
                </c:pt>
                <c:pt idx="54">
                  <c:v>10.3002360741111</c:v>
                </c:pt>
                <c:pt idx="55">
                  <c:v>10.300747978873</c:v>
                </c:pt>
                <c:pt idx="56">
                  <c:v>10.285310478873</c:v>
                </c:pt>
                <c:pt idx="57">
                  <c:v>10.2758253598254</c:v>
                </c:pt>
                <c:pt idx="58">
                  <c:v>10.275497978873</c:v>
                </c:pt>
                <c:pt idx="59">
                  <c:v>10.2771884550635</c:v>
                </c:pt>
                <c:pt idx="60">
                  <c:v>10.2671299233174</c:v>
                </c:pt>
                <c:pt idx="61">
                  <c:v>10.2614067090317</c:v>
                </c:pt>
                <c:pt idx="62">
                  <c:v>10.2555416296666</c:v>
                </c:pt>
                <c:pt idx="63">
                  <c:v>10.2719077010952</c:v>
                </c:pt>
                <c:pt idx="64">
                  <c:v>10.2579612725238</c:v>
                </c:pt>
                <c:pt idx="65">
                  <c:v>10.2519415965978</c:v>
                </c:pt>
                <c:pt idx="66">
                  <c:v>10.242958957709</c:v>
                </c:pt>
                <c:pt idx="67">
                  <c:v>10.2582407037407</c:v>
                </c:pt>
                <c:pt idx="68">
                  <c:v>10.2537311799312</c:v>
                </c:pt>
                <c:pt idx="69">
                  <c:v>10.2635502275502</c:v>
                </c:pt>
                <c:pt idx="70">
                  <c:v>10.2678413530914</c:v>
                </c:pt>
                <c:pt idx="71">
                  <c:v>10.2803487484737</c:v>
                </c:pt>
                <c:pt idx="72">
                  <c:v>10.2602177960928</c:v>
                </c:pt>
                <c:pt idx="73">
                  <c:v>10.2606771978022</c:v>
                </c:pt>
                <c:pt idx="74">
                  <c:v>10.2682638888889</c:v>
                </c:pt>
                <c:pt idx="75">
                  <c:v>10.2706576617827</c:v>
                </c:pt>
                <c:pt idx="76">
                  <c:v>10.2815883699634</c:v>
                </c:pt>
                <c:pt idx="77">
                  <c:v>10.2758594322344</c:v>
                </c:pt>
                <c:pt idx="78">
                  <c:v>10.2727377899878</c:v>
                </c:pt>
                <c:pt idx="79">
                  <c:v>10.270626984127</c:v>
                </c:pt>
                <c:pt idx="80">
                  <c:v>10.2686507936508</c:v>
                </c:pt>
                <c:pt idx="81">
                  <c:v>10.2839007936508</c:v>
                </c:pt>
                <c:pt idx="82">
                  <c:v>10.3134424603175</c:v>
                </c:pt>
                <c:pt idx="83">
                  <c:v>10.3294662698413</c:v>
                </c:pt>
                <c:pt idx="84">
                  <c:v>10.3306924603175</c:v>
                </c:pt>
                <c:pt idx="85">
                  <c:v>10.3481448412698</c:v>
                </c:pt>
                <c:pt idx="86">
                  <c:v>10.3540138888889</c:v>
                </c:pt>
                <c:pt idx="87">
                  <c:v>10.3797996031746</c:v>
                </c:pt>
                <c:pt idx="88">
                  <c:v>10.3838472222222</c:v>
                </c:pt>
                <c:pt idx="89">
                  <c:v>10.410001984127</c:v>
                </c:pt>
                <c:pt idx="90">
                  <c:v>10.4188115079365</c:v>
                </c:pt>
                <c:pt idx="91">
                  <c:v>10.435380952381</c:v>
                </c:pt>
                <c:pt idx="92">
                  <c:v>10.4300595238095</c:v>
                </c:pt>
                <c:pt idx="93">
                  <c:v>10.4355714285714</c:v>
                </c:pt>
                <c:pt idx="94">
                  <c:v>10.4394880952381</c:v>
                </c:pt>
                <c:pt idx="95">
                  <c:v>10.436</c:v>
                </c:pt>
                <c:pt idx="96">
                  <c:v>10.4498829365079</c:v>
                </c:pt>
                <c:pt idx="97">
                  <c:v>10.4548293650794</c:v>
                </c:pt>
                <c:pt idx="98">
                  <c:v>10.4780912698413</c:v>
                </c:pt>
                <c:pt idx="99">
                  <c:v>10.4868115079365</c:v>
                </c:pt>
                <c:pt idx="100">
                  <c:v>10.4845476190476</c:v>
                </c:pt>
                <c:pt idx="101">
                  <c:v>10.5105238095238</c:v>
                </c:pt>
                <c:pt idx="102">
                  <c:v>10.5201904761905</c:v>
                </c:pt>
                <c:pt idx="103">
                  <c:v>10.5314285714286</c:v>
                </c:pt>
                <c:pt idx="104">
                  <c:v>10.5434047619048</c:v>
                </c:pt>
                <c:pt idx="105">
                  <c:v>10.5467281746032</c:v>
                </c:pt>
                <c:pt idx="106">
                  <c:v>10.5589543650794</c:v>
                </c:pt>
                <c:pt idx="107">
                  <c:v>10.5829781746032</c:v>
                </c:pt>
                <c:pt idx="108">
                  <c:v>10.6051329365079</c:v>
                </c:pt>
                <c:pt idx="109">
                  <c:v>10.6072400793651</c:v>
                </c:pt>
                <c:pt idx="110">
                  <c:v>10.6190892857143</c:v>
                </c:pt>
                <c:pt idx="111">
                  <c:v>10.6304107142857</c:v>
                </c:pt>
                <c:pt idx="112">
                  <c:v>10.6429543650794</c:v>
                </c:pt>
                <c:pt idx="113">
                  <c:v>10.6500257936508</c:v>
                </c:pt>
                <c:pt idx="114">
                  <c:v>10.6541984126984</c:v>
                </c:pt>
                <c:pt idx="115">
                  <c:v>10.6874484126984</c:v>
                </c:pt>
                <c:pt idx="116">
                  <c:v>10.701246031746</c:v>
                </c:pt>
                <c:pt idx="117">
                  <c:v>10.719871031746</c:v>
                </c:pt>
                <c:pt idx="118">
                  <c:v>10.7334325396825</c:v>
                </c:pt>
                <c:pt idx="119">
                  <c:v>10.739503968254</c:v>
                </c:pt>
                <c:pt idx="120">
                  <c:v>10.7429484126984</c:v>
                </c:pt>
                <c:pt idx="121">
                  <c:v>10.7569431216931</c:v>
                </c:pt>
                <c:pt idx="122">
                  <c:v>10.7768121693122</c:v>
                </c:pt>
                <c:pt idx="123">
                  <c:v>10.7802169312169</c:v>
                </c:pt>
                <c:pt idx="124">
                  <c:v>10.790955026455</c:v>
                </c:pt>
                <c:pt idx="125">
                  <c:v>10.8018002645503</c:v>
                </c:pt>
                <c:pt idx="126">
                  <c:v>10.7995701058201</c:v>
                </c:pt>
                <c:pt idx="127">
                  <c:v>10.8068558201058</c:v>
                </c:pt>
                <c:pt idx="128">
                  <c:v>10.8135324074074</c:v>
                </c:pt>
                <c:pt idx="129">
                  <c:v>10.805960978836</c:v>
                </c:pt>
                <c:pt idx="130">
                  <c:v>10.8194185163965</c:v>
                </c:pt>
              </c:numCache>
            </c:numRef>
          </c:val>
          <c:smooth val="1"/>
        </c:ser>
        <c:hiLowLines>
          <c:spPr>
            <a:ln w="0">
              <a:noFill/>
            </a:ln>
          </c:spPr>
        </c:hiLowLines>
        <c:marker val="0"/>
        <c:axId val="84839435"/>
        <c:axId val="95606504"/>
      </c:lineChart>
      <c:catAx>
        <c:axId val="84839435"/>
        <c:scaling>
          <c:orientation val="minMax"/>
        </c:scaling>
        <c:delete val="0"/>
        <c:axPos val="b"/>
        <c:numFmt formatCode="General" sourceLinked="0"/>
        <c:majorTickMark val="out"/>
        <c:minorTickMark val="none"/>
        <c:tickLblPos val="nextTo"/>
        <c:spPr>
          <a:ln w="0">
            <a:solidFill>
              <a:srgbClr val="b3b3b3"/>
            </a:solidFill>
          </a:ln>
        </c:spPr>
        <c:txPr>
          <a:bodyPr/>
          <a:lstStyle/>
          <a:p>
            <a:pPr>
              <a:defRPr b="0" sz="2000" spc="-1" strike="noStrike">
                <a:solidFill>
                  <a:srgbClr val="000000"/>
                </a:solidFill>
                <a:latin typeface="Arial"/>
              </a:defRPr>
            </a:pPr>
          </a:p>
        </c:txPr>
        <c:crossAx val="95606504"/>
        <c:crosses val="autoZero"/>
        <c:auto val="1"/>
        <c:lblAlgn val="ctr"/>
        <c:lblOffset val="100"/>
        <c:noMultiLvlLbl val="0"/>
      </c:catAx>
      <c:valAx>
        <c:axId val="95606504"/>
        <c:scaling>
          <c:orientation val="minMax"/>
          <c:max val="11.05"/>
          <c:min val="10"/>
        </c:scaling>
        <c:delete val="0"/>
        <c:axPos val="l"/>
        <c:majorGridlines>
          <c:spPr>
            <a:ln w="0">
              <a:solidFill>
                <a:srgbClr val="b3b3b3"/>
              </a:solidFill>
            </a:ln>
          </c:spPr>
        </c:majorGridlines>
        <c:numFmt formatCode="0.0" sourceLinked="0"/>
        <c:majorTickMark val="out"/>
        <c:minorTickMark val="none"/>
        <c:tickLblPos val="nextTo"/>
        <c:spPr>
          <a:ln w="0">
            <a:solidFill>
              <a:srgbClr val="b3b3b3"/>
            </a:solidFill>
          </a:ln>
        </c:spPr>
        <c:txPr>
          <a:bodyPr/>
          <a:lstStyle/>
          <a:p>
            <a:pPr>
              <a:defRPr b="0" sz="2000" spc="-1" strike="noStrike">
                <a:solidFill>
                  <a:srgbClr val="000000"/>
                </a:solidFill>
                <a:latin typeface="Arial"/>
              </a:defRPr>
            </a:pPr>
          </a:p>
        </c:txPr>
        <c:crossAx val="84839435"/>
        <c:crossesAt val="1"/>
        <c:crossBetween val="midCat"/>
      </c:valAx>
      <c:spPr>
        <a:noFill/>
        <a:ln w="0">
          <a:solidFill>
            <a:srgbClr val="b3b3b3"/>
          </a:solidFill>
        </a:ln>
      </c:spPr>
    </c:plotArea>
    <c:legend>
      <c:legendPos val="r"/>
      <c:overlay val="0"/>
      <c:spPr>
        <a:noFill/>
        <a:ln w="0">
          <a:noFill/>
        </a:ln>
      </c:spPr>
      <c:txPr>
        <a:bodyPr/>
        <a:lstStyle/>
        <a:p>
          <a:pPr>
            <a:defRPr b="0" sz="1000" spc="-1" strike="noStrike">
              <a:solidFill>
                <a:srgbClr val="000000"/>
              </a:solidFill>
              <a:latin typeface="Arial"/>
            </a:defRPr>
          </a:pPr>
        </a:p>
      </c:txPr>
    </c:legend>
    <c:plotVisOnly val="1"/>
    <c:dispBlanksAs val="gap"/>
  </c:chart>
  <c:spPr>
    <a:solidFill>
      <a:srgbClr val="ffffff"/>
    </a:solidFill>
    <a:ln w="0">
      <a:noFill/>
    </a:ln>
  </c:spPr>
</c:chartSpace>
</file>

<file path=xl/drawings/_rels/drawing1.xml.rels><?xml version="1.0" encoding="UTF-8"?>
<Relationships xmlns="http://schemas.openxmlformats.org/package/2006/relationships"><Relationship Id="rId1" Type="http://schemas.openxmlformats.org/officeDocument/2006/relationships/chart" Target="../charts/chart1.xml"/><Relationship Id="rId2" Type="http://schemas.openxmlformats.org/officeDocument/2006/relationships/chart" Target="../charts/chart2.xml"/><Relationship Id="rId3" Type="http://schemas.openxmlformats.org/officeDocument/2006/relationships/chart" Target="../charts/chart3.xml"/><Relationship Id="rId4" Type="http://schemas.openxmlformats.org/officeDocument/2006/relationships/chart" Target="../charts/chart4.xml"/><Relationship Id="rId5" Type="http://schemas.openxmlformats.org/officeDocument/2006/relationships/chart" Target="../charts/chart5.xml"/><Relationship Id="rId6" Type="http://schemas.openxmlformats.org/officeDocument/2006/relationships/chart" Target="../charts/chart6.xml"/><Relationship Id="rId7" Type="http://schemas.openxmlformats.org/officeDocument/2006/relationships/chart" Target="../charts/chart7.xml"/><Relationship Id="rId8" Type="http://schemas.openxmlformats.org/officeDocument/2006/relationships/chart" Target="../charts/chart8.xml"/><Relationship Id="rId9" Type="http://schemas.openxmlformats.org/officeDocument/2006/relationships/chart" Target="../charts/chart9.xml"/><Relationship Id="rId10" Type="http://schemas.openxmlformats.org/officeDocument/2006/relationships/chart" Target="../charts/chart10.xml"/><Relationship Id="rId11" Type="http://schemas.openxmlformats.org/officeDocument/2006/relationships/chart" Target="../charts/chart11.xml"/><Relationship Id="rId12" Type="http://schemas.openxmlformats.org/officeDocument/2006/relationships/chart" Target="../charts/chart12.xml"/><Relationship Id="rId13" Type="http://schemas.openxmlformats.org/officeDocument/2006/relationships/chart" Target="../charts/chart13.xml"/><Relationship Id="rId14" Type="http://schemas.openxmlformats.org/officeDocument/2006/relationships/chart" Target="../charts/chart14.xml"/><Relationship Id="rId15" Type="http://schemas.openxmlformats.org/officeDocument/2006/relationships/chart" Target="../charts/chart15.xml"/><Relationship Id="rId16" Type="http://schemas.openxmlformats.org/officeDocument/2006/relationships/chart" Target="../charts/chart16.xml"/><Relationship Id="rId17" Type="http://schemas.openxmlformats.org/officeDocument/2006/relationships/chart" Target="../charts/chart17.xml"/><Relationship Id="rId18" Type="http://schemas.openxmlformats.org/officeDocument/2006/relationships/chart" Target="../charts/chart18.xml"/><Relationship Id="rId19" Type="http://schemas.openxmlformats.org/officeDocument/2006/relationships/chart" Target="../charts/chart19.xml"/><Relationship Id="rId20" Type="http://schemas.openxmlformats.org/officeDocument/2006/relationships/chart" Target="../charts/chart20.xml"/><Relationship Id="rId21" Type="http://schemas.openxmlformats.org/officeDocument/2006/relationships/chart" Target="../charts/chart21.xml"/><Relationship Id="rId22" Type="http://schemas.openxmlformats.org/officeDocument/2006/relationships/chart" Target="../charts/chart22.xml"/><Relationship Id="rId23" Type="http://schemas.openxmlformats.org/officeDocument/2006/relationships/chart" Target="../charts/chart23.xml"/><Relationship Id="rId24" Type="http://schemas.openxmlformats.org/officeDocument/2006/relationships/chart" Target="../charts/chart24.xml"/><Relationship Id="rId25" Type="http://schemas.openxmlformats.org/officeDocument/2006/relationships/chart" Target="../charts/chart25.xml"/><Relationship Id="rId26" Type="http://schemas.openxmlformats.org/officeDocument/2006/relationships/chart" Target="../charts/chart26.xml"/><Relationship Id="rId27" Type="http://schemas.openxmlformats.org/officeDocument/2006/relationships/chart" Target="../charts/chart27.xml"/><Relationship Id="rId28" Type="http://schemas.openxmlformats.org/officeDocument/2006/relationships/image" Target="../media/image2.wmf"/><Relationship Id="rId29" Type="http://schemas.openxmlformats.org/officeDocument/2006/relationships/image" Target="../media/image3.wmf"/><Relationship Id="rId30" Type="http://schemas.openxmlformats.org/officeDocument/2006/relationships/image" Target="../media/image3.wmf"/><Relationship Id="rId31" Type="http://schemas.openxmlformats.org/officeDocument/2006/relationships/chart" Target="../charts/chart28.xml"/><Relationship Id="rId32" Type="http://schemas.openxmlformats.org/officeDocument/2006/relationships/chart" Target="../charts/chart29.xml"/><Relationship Id="rId33" Type="http://schemas.openxmlformats.org/officeDocument/2006/relationships/chart" Target="../charts/chart30.xml"/><Relationship Id="rId34" Type="http://schemas.openxmlformats.org/officeDocument/2006/relationships/chart" Target="../charts/chart31.xml"/><Relationship Id="rId35" Type="http://schemas.openxmlformats.org/officeDocument/2006/relationships/chart" Target="../charts/chart32.xml"/><Relationship Id="rId36" Type="http://schemas.openxmlformats.org/officeDocument/2006/relationships/chart" Target="../charts/chart33.xml"/><Relationship Id="rId37" Type="http://schemas.openxmlformats.org/officeDocument/2006/relationships/chart" Target="../charts/chart34.xml"/><Relationship Id="rId38" Type="http://schemas.openxmlformats.org/officeDocument/2006/relationships/chart" Target="../charts/chart35.xml"/><Relationship Id="rId39" Type="http://schemas.openxmlformats.org/officeDocument/2006/relationships/chart" Target="../charts/chart36.xml"/><Relationship Id="rId40" Type="http://schemas.openxmlformats.org/officeDocument/2006/relationships/chart" Target="../charts/chart37.xml"/>
</Relationships>
</file>

<file path=xl/drawings/_rels/drawing2.xml.rels><?xml version="1.0" encoding="UTF-8"?>
<Relationships xmlns="http://schemas.openxmlformats.org/package/2006/relationships"><Relationship Id="rId1" Type="http://schemas.openxmlformats.org/officeDocument/2006/relationships/image" Target="../media/image1.wmf"/><Relationship Id="rId2" Type="http://schemas.openxmlformats.org/officeDocument/2006/relationships/image" Target="../media/image1.wmf"/><Relationship Id="rId3" Type="http://schemas.openxmlformats.org/officeDocument/2006/relationships/image" Target="../media/image1.wmf"/><Relationship Id="rId4" Type="http://schemas.openxmlformats.org/officeDocument/2006/relationships/image" Target="../media/image1.wmf"/>
</Relationships>
</file>

<file path=xl/drawings/_rels/drawing3.xml.rels><?xml version="1.0" encoding="UTF-8"?>
<Relationships xmlns="http://schemas.openxmlformats.org/package/2006/relationships"><Relationship Id="rId1" Type="http://schemas.openxmlformats.org/officeDocument/2006/relationships/image" Target="../media/image4.wmf"/>
</Relationships>
</file>

<file path=xl/drawings/_rels/drawing4.xml.rels><?xml version="1.0" encoding="UTF-8"?>
<Relationships xmlns="http://schemas.openxmlformats.org/package/2006/relationships"><Relationship Id="rId1" Type="http://schemas.openxmlformats.org/officeDocument/2006/relationships/image" Target="../media/image4.wmf"/>
</Relationships>
</file>

<file path=xl/drawings/_rels/drawing5.xml.rels><?xml version="1.0" encoding="UTF-8"?>
<Relationships xmlns="http://schemas.openxmlformats.org/package/2006/relationships"><Relationship Id="rId1" Type="http://schemas.openxmlformats.org/officeDocument/2006/relationships/chart" Target="../charts/chart38.xml"/><Relationship Id="rId2" Type="http://schemas.openxmlformats.org/officeDocument/2006/relationships/chart" Target="../charts/chart39.xml"/><Relationship Id="rId3" Type="http://schemas.openxmlformats.org/officeDocument/2006/relationships/chart" Target="../charts/chart40.xml"/><Relationship Id="rId4" Type="http://schemas.openxmlformats.org/officeDocument/2006/relationships/chart" Target="../charts/chart41.xml"/><Relationship Id="rId5" Type="http://schemas.openxmlformats.org/officeDocument/2006/relationships/chart" Target="../charts/chart42.xml"/><Relationship Id="rId6" Type="http://schemas.openxmlformats.org/officeDocument/2006/relationships/chart" Target="../charts/chart43.xml"/><Relationship Id="rId7" Type="http://schemas.openxmlformats.org/officeDocument/2006/relationships/chart" Target="../charts/chart44.xml"/><Relationship Id="rId8" Type="http://schemas.openxmlformats.org/officeDocument/2006/relationships/chart" Target="../charts/chart45.xml"/><Relationship Id="rId9" Type="http://schemas.openxmlformats.org/officeDocument/2006/relationships/chart" Target="../charts/chart46.xml"/><Relationship Id="rId10" Type="http://schemas.openxmlformats.org/officeDocument/2006/relationships/chart" Target="../charts/chart47.xml"/><Relationship Id="rId11" Type="http://schemas.openxmlformats.org/officeDocument/2006/relationships/chart" Target="../charts/chart48.xml"/><Relationship Id="rId12" Type="http://schemas.openxmlformats.org/officeDocument/2006/relationships/chart" Target="../charts/chart49.xml"/><Relationship Id="rId13" Type="http://schemas.openxmlformats.org/officeDocument/2006/relationships/chart" Target="../charts/chart50.xml"/><Relationship Id="rId14" Type="http://schemas.openxmlformats.org/officeDocument/2006/relationships/chart" Target="../charts/chart51.xml"/><Relationship Id="rId15" Type="http://schemas.openxmlformats.org/officeDocument/2006/relationships/chart" Target="../charts/chart52.xml"/><Relationship Id="rId16" Type="http://schemas.openxmlformats.org/officeDocument/2006/relationships/chart" Target="../charts/chart53.xml"/><Relationship Id="rId17" Type="http://schemas.openxmlformats.org/officeDocument/2006/relationships/chart" Target="../charts/chart54.xml"/><Relationship Id="rId18" Type="http://schemas.openxmlformats.org/officeDocument/2006/relationships/chart" Target="../charts/chart55.xml"/><Relationship Id="rId19" Type="http://schemas.openxmlformats.org/officeDocument/2006/relationships/chart" Target="../charts/chart56.xml"/><Relationship Id="rId20" Type="http://schemas.openxmlformats.org/officeDocument/2006/relationships/image" Target="../media/image2.wmf"/><Relationship Id="rId21" Type="http://schemas.openxmlformats.org/officeDocument/2006/relationships/image" Target="../media/image3.wmf"/><Relationship Id="rId22" Type="http://schemas.openxmlformats.org/officeDocument/2006/relationships/chart" Target="../charts/chart57.xml"/><Relationship Id="rId23" Type="http://schemas.openxmlformats.org/officeDocument/2006/relationships/chart" Target="../charts/chart58.xml"/><Relationship Id="rId24" Type="http://schemas.openxmlformats.org/officeDocument/2006/relationships/chart" Target="../charts/chart59.xml"/><Relationship Id="rId25" Type="http://schemas.openxmlformats.org/officeDocument/2006/relationships/chart" Target="../charts/chart60.xml"/><Relationship Id="rId26" Type="http://schemas.openxmlformats.org/officeDocument/2006/relationships/chart" Target="../charts/chart61.xml"/><Relationship Id="rId27" Type="http://schemas.openxmlformats.org/officeDocument/2006/relationships/chart" Target="../charts/chart62.xml"/><Relationship Id="rId28" Type="http://schemas.openxmlformats.org/officeDocument/2006/relationships/chart" Target="../charts/chart63.xml"/><Relationship Id="rId29" Type="http://schemas.openxmlformats.org/officeDocument/2006/relationships/chart" Target="../charts/chart64.xml"/><Relationship Id="rId30" Type="http://schemas.openxmlformats.org/officeDocument/2006/relationships/chart" Target="../charts/chart65.xml"/><Relationship Id="rId31" Type="http://schemas.openxmlformats.org/officeDocument/2006/relationships/chart" Target="../charts/chart66.xml"/><Relationship Id="rId32" Type="http://schemas.openxmlformats.org/officeDocument/2006/relationships/chart" Target="../charts/chart67.xml"/><Relationship Id="rId33" Type="http://schemas.openxmlformats.org/officeDocument/2006/relationships/chart" Target="../charts/chart68.xml"/><Relationship Id="rId34" Type="http://schemas.openxmlformats.org/officeDocument/2006/relationships/chart" Target="../charts/chart69.xml"/><Relationship Id="rId35" Type="http://schemas.openxmlformats.org/officeDocument/2006/relationships/chart" Target="../charts/chart70.xml"/><Relationship Id="rId36" Type="http://schemas.openxmlformats.org/officeDocument/2006/relationships/chart" Target="../charts/chart71.xml"/><Relationship Id="rId37" Type="http://schemas.openxmlformats.org/officeDocument/2006/relationships/chart" Target="../charts/chart72.xml"/><Relationship Id="rId38" Type="http://schemas.openxmlformats.org/officeDocument/2006/relationships/chart" Target="../charts/chart73.xml"/><Relationship Id="rId39" Type="http://schemas.openxmlformats.org/officeDocument/2006/relationships/chart" Target="../charts/chart74.xml"/><Relationship Id="rId40" Type="http://schemas.openxmlformats.org/officeDocument/2006/relationships/chart" Target="../charts/chart75.xml"/><Relationship Id="rId41" Type="http://schemas.openxmlformats.org/officeDocument/2006/relationships/chart" Target="../charts/chart76.xml"/><Relationship Id="rId42" Type="http://schemas.openxmlformats.org/officeDocument/2006/relationships/chart" Target="../charts/chart77.xml"/><Relationship Id="rId43" Type="http://schemas.openxmlformats.org/officeDocument/2006/relationships/chart" Target="../charts/chart78.xml"/><Relationship Id="rId44" Type="http://schemas.openxmlformats.org/officeDocument/2006/relationships/chart" Target="../charts/chart79.xml"/><Relationship Id="rId45" Type="http://schemas.openxmlformats.org/officeDocument/2006/relationships/chart" Target="../charts/chart80.xml"/><Relationship Id="rId46" Type="http://schemas.openxmlformats.org/officeDocument/2006/relationships/image" Target="../media/image2.wmf"/><Relationship Id="rId47" Type="http://schemas.openxmlformats.org/officeDocument/2006/relationships/image" Target="../media/image3.wmf"/><Relationship Id="rId48" Type="http://schemas.openxmlformats.org/officeDocument/2006/relationships/image" Target="../media/image3.wmf"/><Relationship Id="rId49" Type="http://schemas.openxmlformats.org/officeDocument/2006/relationships/chart" Target="../charts/chart81.xml"/><Relationship Id="rId50" Type="http://schemas.openxmlformats.org/officeDocument/2006/relationships/chart" Target="../charts/chart82.xml"/><Relationship Id="rId51" Type="http://schemas.openxmlformats.org/officeDocument/2006/relationships/chart" Target="../charts/chart83.xml"/><Relationship Id="rId52" Type="http://schemas.openxmlformats.org/officeDocument/2006/relationships/chart" Target="../charts/chart84.xml"/><Relationship Id="rId53" Type="http://schemas.openxmlformats.org/officeDocument/2006/relationships/chart" Target="../charts/chart85.xml"/><Relationship Id="rId54" Type="http://schemas.openxmlformats.org/officeDocument/2006/relationships/chart" Target="../charts/chart86.xml"/><Relationship Id="rId55" Type="http://schemas.openxmlformats.org/officeDocument/2006/relationships/image" Target="../media/image2.wmf"/><Relationship Id="rId56" Type="http://schemas.openxmlformats.org/officeDocument/2006/relationships/image" Target="../media/image3.wmf"/><Relationship Id="rId57" Type="http://schemas.openxmlformats.org/officeDocument/2006/relationships/image" Target="../media/image3.wmf"/>
</Relationships>
</file>

<file path=xl/drawings/_rels/drawing6.xml.rels><?xml version="1.0" encoding="UTF-8"?>
<Relationships xmlns="http://schemas.openxmlformats.org/package/2006/relationships"><Relationship Id="rId1" Type="http://schemas.openxmlformats.org/officeDocument/2006/relationships/image" Target="../media/image5.wmf"/><Relationship Id="rId2" Type="http://schemas.openxmlformats.org/officeDocument/2006/relationships/image" Target="../media/image5.wmf"/><Relationship Id="rId3" Type="http://schemas.openxmlformats.org/officeDocument/2006/relationships/image" Target="../media/image5.wmf"/>
</Relationships>
</file>

<file path=xl/drawings/_rels/drawing7.xml.rels><?xml version="1.0" encoding="UTF-8"?>
<Relationships xmlns="http://schemas.openxmlformats.org/package/2006/relationships"><Relationship Id="rId1" Type="http://schemas.openxmlformats.org/officeDocument/2006/relationships/image" Target="../media/image1.wmf"/>
</Relationships>
</file>

<file path=xl/drawings/_rels/drawing8.xml.rels><?xml version="1.0" encoding="UTF-8"?>
<Relationships xmlns="http://schemas.openxmlformats.org/package/2006/relationships"><Relationship Id="rId1" Type="http://schemas.openxmlformats.org/officeDocument/2006/relationships/image" Target="../media/image6.gif"/><Relationship Id="rId2" Type="http://schemas.openxmlformats.org/officeDocument/2006/relationships/image" Target="../media/image6.gif"/><Relationship Id="rId3" Type="http://schemas.openxmlformats.org/officeDocument/2006/relationships/image" Target="../media/image6.gif"/><Relationship Id="rId4" Type="http://schemas.openxmlformats.org/officeDocument/2006/relationships/image" Target="../media/image6.gif"/><Relationship Id="rId5" Type="http://schemas.openxmlformats.org/officeDocument/2006/relationships/image" Target="../media/image6.gif"/><Relationship Id="rId6" Type="http://schemas.openxmlformats.org/officeDocument/2006/relationships/image" Target="../media/image6.gif"/><Relationship Id="rId7" Type="http://schemas.openxmlformats.org/officeDocument/2006/relationships/image" Target="../media/image6.gif"/><Relationship Id="rId8" Type="http://schemas.openxmlformats.org/officeDocument/2006/relationships/image" Target="../media/image6.gif"/><Relationship Id="rId9" Type="http://schemas.openxmlformats.org/officeDocument/2006/relationships/image" Target="../media/image6.gif"/><Relationship Id="rId10" Type="http://schemas.openxmlformats.org/officeDocument/2006/relationships/image" Target="../media/image6.gif"/><Relationship Id="rId11" Type="http://schemas.openxmlformats.org/officeDocument/2006/relationships/image" Target="../media/image6.gif"/><Relationship Id="rId12" Type="http://schemas.openxmlformats.org/officeDocument/2006/relationships/image" Target="../media/image6.gif"/><Relationship Id="rId13" Type="http://schemas.openxmlformats.org/officeDocument/2006/relationships/image" Target="../media/image6.gif"/><Relationship Id="rId14" Type="http://schemas.openxmlformats.org/officeDocument/2006/relationships/image" Target="../media/image6.gif"/><Relationship Id="rId15" Type="http://schemas.openxmlformats.org/officeDocument/2006/relationships/image" Target="../media/image6.gif"/><Relationship Id="rId16" Type="http://schemas.openxmlformats.org/officeDocument/2006/relationships/image" Target="../media/image6.gif"/><Relationship Id="rId17" Type="http://schemas.openxmlformats.org/officeDocument/2006/relationships/image" Target="../media/image6.gif"/><Relationship Id="rId18" Type="http://schemas.openxmlformats.org/officeDocument/2006/relationships/image" Target="../media/image6.gif"/><Relationship Id="rId19" Type="http://schemas.openxmlformats.org/officeDocument/2006/relationships/image" Target="../media/image6.gif"/><Relationship Id="rId20" Type="http://schemas.openxmlformats.org/officeDocument/2006/relationships/image" Target="../media/image6.gif"/><Relationship Id="rId21" Type="http://schemas.openxmlformats.org/officeDocument/2006/relationships/image" Target="../media/image6.gif"/><Relationship Id="rId22" Type="http://schemas.openxmlformats.org/officeDocument/2006/relationships/image" Target="../media/image6.gif"/><Relationship Id="rId23" Type="http://schemas.openxmlformats.org/officeDocument/2006/relationships/image" Target="../media/image6.gif"/><Relationship Id="rId24" Type="http://schemas.openxmlformats.org/officeDocument/2006/relationships/image" Target="../media/image6.gif"/><Relationship Id="rId25" Type="http://schemas.openxmlformats.org/officeDocument/2006/relationships/image" Target="../media/image6.gif"/><Relationship Id="rId26" Type="http://schemas.openxmlformats.org/officeDocument/2006/relationships/image" Target="../media/image6.gif"/><Relationship Id="rId27" Type="http://schemas.openxmlformats.org/officeDocument/2006/relationships/image" Target="../media/image6.gif"/><Relationship Id="rId28" Type="http://schemas.openxmlformats.org/officeDocument/2006/relationships/image" Target="../media/image6.gif"/><Relationship Id="rId29" Type="http://schemas.openxmlformats.org/officeDocument/2006/relationships/image" Target="../media/image6.gif"/><Relationship Id="rId30" Type="http://schemas.openxmlformats.org/officeDocument/2006/relationships/image" Target="../media/image6.gif"/><Relationship Id="rId31" Type="http://schemas.openxmlformats.org/officeDocument/2006/relationships/image" Target="../media/image6.gif"/><Relationship Id="rId32" Type="http://schemas.openxmlformats.org/officeDocument/2006/relationships/image" Target="../media/image6.gif"/><Relationship Id="rId33" Type="http://schemas.openxmlformats.org/officeDocument/2006/relationships/image" Target="../media/image6.gif"/><Relationship Id="rId34" Type="http://schemas.openxmlformats.org/officeDocument/2006/relationships/image" Target="../media/image6.gif"/><Relationship Id="rId35" Type="http://schemas.openxmlformats.org/officeDocument/2006/relationships/image" Target="../media/image6.gif"/><Relationship Id="rId36" Type="http://schemas.openxmlformats.org/officeDocument/2006/relationships/image" Target="../media/image6.gif"/><Relationship Id="rId37" Type="http://schemas.openxmlformats.org/officeDocument/2006/relationships/image" Target="../media/image6.gif"/><Relationship Id="rId38" Type="http://schemas.openxmlformats.org/officeDocument/2006/relationships/image" Target="../media/image6.gif"/><Relationship Id="rId39" Type="http://schemas.openxmlformats.org/officeDocument/2006/relationships/image" Target="../media/image6.gif"/><Relationship Id="rId40" Type="http://schemas.openxmlformats.org/officeDocument/2006/relationships/image" Target="../media/image6.gif"/><Relationship Id="rId41" Type="http://schemas.openxmlformats.org/officeDocument/2006/relationships/image" Target="../media/image6.gif"/><Relationship Id="rId42" Type="http://schemas.openxmlformats.org/officeDocument/2006/relationships/image" Target="../media/image6.gif"/><Relationship Id="rId43" Type="http://schemas.openxmlformats.org/officeDocument/2006/relationships/image" Target="../media/image6.gif"/><Relationship Id="rId44" Type="http://schemas.openxmlformats.org/officeDocument/2006/relationships/image" Target="../media/image6.gif"/><Relationship Id="rId45" Type="http://schemas.openxmlformats.org/officeDocument/2006/relationships/image" Target="../media/image6.gif"/><Relationship Id="rId46" Type="http://schemas.openxmlformats.org/officeDocument/2006/relationships/image" Target="../media/image6.gif"/><Relationship Id="rId47" Type="http://schemas.openxmlformats.org/officeDocument/2006/relationships/image" Target="../media/image6.gif"/><Relationship Id="rId48" Type="http://schemas.openxmlformats.org/officeDocument/2006/relationships/image" Target="../media/image6.gif"/><Relationship Id="rId49" Type="http://schemas.openxmlformats.org/officeDocument/2006/relationships/image" Target="../media/image6.gif"/><Relationship Id="rId50" Type="http://schemas.openxmlformats.org/officeDocument/2006/relationships/image" Target="../media/image6.gif"/><Relationship Id="rId51" Type="http://schemas.openxmlformats.org/officeDocument/2006/relationships/image" Target="../media/image6.gif"/><Relationship Id="rId52" Type="http://schemas.openxmlformats.org/officeDocument/2006/relationships/image" Target="../media/image6.gif"/><Relationship Id="rId53" Type="http://schemas.openxmlformats.org/officeDocument/2006/relationships/image" Target="../media/image6.gif"/><Relationship Id="rId54" Type="http://schemas.openxmlformats.org/officeDocument/2006/relationships/image" Target="../media/image6.gif"/><Relationship Id="rId55" Type="http://schemas.openxmlformats.org/officeDocument/2006/relationships/image" Target="../media/image6.gif"/><Relationship Id="rId56" Type="http://schemas.openxmlformats.org/officeDocument/2006/relationships/image" Target="../media/image6.gif"/><Relationship Id="rId57" Type="http://schemas.openxmlformats.org/officeDocument/2006/relationships/image" Target="../media/image6.gif"/><Relationship Id="rId58" Type="http://schemas.openxmlformats.org/officeDocument/2006/relationships/image" Target="../media/image6.gif"/><Relationship Id="rId59" Type="http://schemas.openxmlformats.org/officeDocument/2006/relationships/image" Target="../media/image6.gif"/><Relationship Id="rId60" Type="http://schemas.openxmlformats.org/officeDocument/2006/relationships/image" Target="../media/image6.gif"/><Relationship Id="rId61" Type="http://schemas.openxmlformats.org/officeDocument/2006/relationships/image" Target="../media/image6.gif"/><Relationship Id="rId62" Type="http://schemas.openxmlformats.org/officeDocument/2006/relationships/image" Target="../media/image6.gif"/><Relationship Id="rId63" Type="http://schemas.openxmlformats.org/officeDocument/2006/relationships/image" Target="../media/image6.gif"/><Relationship Id="rId64" Type="http://schemas.openxmlformats.org/officeDocument/2006/relationships/image" Target="../media/image6.gif"/><Relationship Id="rId65" Type="http://schemas.openxmlformats.org/officeDocument/2006/relationships/image" Target="../media/image6.gif"/><Relationship Id="rId66" Type="http://schemas.openxmlformats.org/officeDocument/2006/relationships/image" Target="../media/image6.gif"/><Relationship Id="rId67" Type="http://schemas.openxmlformats.org/officeDocument/2006/relationships/image" Target="../media/image6.gif"/><Relationship Id="rId68" Type="http://schemas.openxmlformats.org/officeDocument/2006/relationships/image" Target="../media/image6.gif"/><Relationship Id="rId69" Type="http://schemas.openxmlformats.org/officeDocument/2006/relationships/image" Target="../media/image6.gif"/><Relationship Id="rId70" Type="http://schemas.openxmlformats.org/officeDocument/2006/relationships/image" Target="../media/image6.gif"/><Relationship Id="rId71" Type="http://schemas.openxmlformats.org/officeDocument/2006/relationships/image" Target="../media/image6.gif"/><Relationship Id="rId72" Type="http://schemas.openxmlformats.org/officeDocument/2006/relationships/image" Target="../media/image6.gif"/><Relationship Id="rId73" Type="http://schemas.openxmlformats.org/officeDocument/2006/relationships/image" Target="../media/image6.gif"/><Relationship Id="rId74" Type="http://schemas.openxmlformats.org/officeDocument/2006/relationships/image" Target="../media/image6.gif"/><Relationship Id="rId75" Type="http://schemas.openxmlformats.org/officeDocument/2006/relationships/image" Target="../media/image6.gif"/><Relationship Id="rId76" Type="http://schemas.openxmlformats.org/officeDocument/2006/relationships/image" Target="../media/image6.gif"/><Relationship Id="rId77" Type="http://schemas.openxmlformats.org/officeDocument/2006/relationships/image" Target="../media/image6.gif"/><Relationship Id="rId78" Type="http://schemas.openxmlformats.org/officeDocument/2006/relationships/image" Target="../media/image6.gif"/><Relationship Id="rId79" Type="http://schemas.openxmlformats.org/officeDocument/2006/relationships/image" Target="../media/image6.gif"/><Relationship Id="rId80" Type="http://schemas.openxmlformats.org/officeDocument/2006/relationships/image" Target="../media/image6.gif"/><Relationship Id="rId81" Type="http://schemas.openxmlformats.org/officeDocument/2006/relationships/image" Target="../media/image6.gif"/><Relationship Id="rId82" Type="http://schemas.openxmlformats.org/officeDocument/2006/relationships/image" Target="../media/image6.gif"/><Relationship Id="rId83" Type="http://schemas.openxmlformats.org/officeDocument/2006/relationships/image" Target="../media/image6.gif"/><Relationship Id="rId84" Type="http://schemas.openxmlformats.org/officeDocument/2006/relationships/image" Target="../media/image6.gif"/><Relationship Id="rId85" Type="http://schemas.openxmlformats.org/officeDocument/2006/relationships/image" Target="../media/image6.gif"/><Relationship Id="rId86" Type="http://schemas.openxmlformats.org/officeDocument/2006/relationships/image" Target="../media/image6.gif"/><Relationship Id="rId87" Type="http://schemas.openxmlformats.org/officeDocument/2006/relationships/image" Target="../media/image6.gif"/><Relationship Id="rId88" Type="http://schemas.openxmlformats.org/officeDocument/2006/relationships/image" Target="../media/image6.gif"/><Relationship Id="rId89" Type="http://schemas.openxmlformats.org/officeDocument/2006/relationships/image" Target="../media/image6.gif"/><Relationship Id="rId90" Type="http://schemas.openxmlformats.org/officeDocument/2006/relationships/image" Target="../media/image6.gif"/><Relationship Id="rId91" Type="http://schemas.openxmlformats.org/officeDocument/2006/relationships/image" Target="../media/image6.gif"/><Relationship Id="rId92" Type="http://schemas.openxmlformats.org/officeDocument/2006/relationships/image" Target="../media/image6.gif"/><Relationship Id="rId93" Type="http://schemas.openxmlformats.org/officeDocument/2006/relationships/image" Target="../media/image6.gif"/><Relationship Id="rId94" Type="http://schemas.openxmlformats.org/officeDocument/2006/relationships/image" Target="../media/image6.gif"/><Relationship Id="rId95" Type="http://schemas.openxmlformats.org/officeDocument/2006/relationships/image" Target="../media/image6.gif"/><Relationship Id="rId96" Type="http://schemas.openxmlformats.org/officeDocument/2006/relationships/image" Target="../media/image6.gif"/><Relationship Id="rId97" Type="http://schemas.openxmlformats.org/officeDocument/2006/relationships/image" Target="../media/image6.gif"/><Relationship Id="rId98" Type="http://schemas.openxmlformats.org/officeDocument/2006/relationships/image" Target="../media/image6.gif"/><Relationship Id="rId99" Type="http://schemas.openxmlformats.org/officeDocument/2006/relationships/image" Target="../media/image6.gif"/><Relationship Id="rId100" Type="http://schemas.openxmlformats.org/officeDocument/2006/relationships/image" Target="../media/image6.gif"/><Relationship Id="rId101" Type="http://schemas.openxmlformats.org/officeDocument/2006/relationships/image" Target="../media/image6.gif"/><Relationship Id="rId102" Type="http://schemas.openxmlformats.org/officeDocument/2006/relationships/image" Target="../media/image6.gif"/><Relationship Id="rId103" Type="http://schemas.openxmlformats.org/officeDocument/2006/relationships/image" Target="../media/image6.gif"/><Relationship Id="rId104" Type="http://schemas.openxmlformats.org/officeDocument/2006/relationships/image" Target="../media/image6.gif"/><Relationship Id="rId105" Type="http://schemas.openxmlformats.org/officeDocument/2006/relationships/image" Target="../media/image6.gif"/><Relationship Id="rId106" Type="http://schemas.openxmlformats.org/officeDocument/2006/relationships/image" Target="../media/image6.gif"/><Relationship Id="rId107" Type="http://schemas.openxmlformats.org/officeDocument/2006/relationships/image" Target="../media/image6.gif"/><Relationship Id="rId108" Type="http://schemas.openxmlformats.org/officeDocument/2006/relationships/image" Target="../media/image6.gif"/><Relationship Id="rId109" Type="http://schemas.openxmlformats.org/officeDocument/2006/relationships/image" Target="../media/image6.gif"/><Relationship Id="rId110" Type="http://schemas.openxmlformats.org/officeDocument/2006/relationships/image" Target="../media/image6.gif"/><Relationship Id="rId111" Type="http://schemas.openxmlformats.org/officeDocument/2006/relationships/image" Target="../media/image6.gif"/><Relationship Id="rId112" Type="http://schemas.openxmlformats.org/officeDocument/2006/relationships/image" Target="../media/image6.gif"/><Relationship Id="rId113" Type="http://schemas.openxmlformats.org/officeDocument/2006/relationships/image" Target="../media/image6.gif"/><Relationship Id="rId114" Type="http://schemas.openxmlformats.org/officeDocument/2006/relationships/image" Target="../media/image6.gif"/><Relationship Id="rId115" Type="http://schemas.openxmlformats.org/officeDocument/2006/relationships/image" Target="../media/image6.gif"/><Relationship Id="rId116" Type="http://schemas.openxmlformats.org/officeDocument/2006/relationships/image" Target="../media/image6.gif"/><Relationship Id="rId117" Type="http://schemas.openxmlformats.org/officeDocument/2006/relationships/image" Target="../media/image6.gif"/><Relationship Id="rId118" Type="http://schemas.openxmlformats.org/officeDocument/2006/relationships/image" Target="../media/image6.gif"/><Relationship Id="rId119" Type="http://schemas.openxmlformats.org/officeDocument/2006/relationships/image" Target="../media/image6.gif"/><Relationship Id="rId120" Type="http://schemas.openxmlformats.org/officeDocument/2006/relationships/image" Target="../media/image6.gif"/><Relationship Id="rId121" Type="http://schemas.openxmlformats.org/officeDocument/2006/relationships/image" Target="../media/image6.gif"/><Relationship Id="rId122" Type="http://schemas.openxmlformats.org/officeDocument/2006/relationships/image" Target="../media/image6.gif"/><Relationship Id="rId123" Type="http://schemas.openxmlformats.org/officeDocument/2006/relationships/image" Target="../media/image6.gif"/><Relationship Id="rId124" Type="http://schemas.openxmlformats.org/officeDocument/2006/relationships/image" Target="../media/image6.gif"/><Relationship Id="rId125" Type="http://schemas.openxmlformats.org/officeDocument/2006/relationships/image" Target="../media/image6.gif"/><Relationship Id="rId126" Type="http://schemas.openxmlformats.org/officeDocument/2006/relationships/image" Target="../media/image6.gif"/><Relationship Id="rId127" Type="http://schemas.openxmlformats.org/officeDocument/2006/relationships/image" Target="../media/image6.gif"/><Relationship Id="rId128" Type="http://schemas.openxmlformats.org/officeDocument/2006/relationships/image" Target="../media/image6.gif"/><Relationship Id="rId129" Type="http://schemas.openxmlformats.org/officeDocument/2006/relationships/image" Target="../media/image6.gif"/><Relationship Id="rId130" Type="http://schemas.openxmlformats.org/officeDocument/2006/relationships/image" Target="../media/image6.gif"/>
</Relationships>
</file>

<file path=xl/drawings/drawing1.xml><?xml version="1.0" encoding="utf-8"?>
<xdr:wsDr xmlns:xdr="http://schemas.openxmlformats.org/drawingml/2006/spreadsheetDrawing" xmlns:a="http://schemas.openxmlformats.org/drawingml/2006/main" xmlns:r="http://schemas.openxmlformats.org/officeDocument/2006/relationships">
  <xdr:twoCellAnchor editAs="oneCell">
    <xdr:from>
      <xdr:col>485</xdr:col>
      <xdr:colOff>152640</xdr:colOff>
      <xdr:row>131</xdr:row>
      <xdr:rowOff>106920</xdr:rowOff>
    </xdr:from>
    <xdr:to>
      <xdr:col>507</xdr:col>
      <xdr:colOff>792000</xdr:colOff>
      <xdr:row>197</xdr:row>
      <xdr:rowOff>127440</xdr:rowOff>
    </xdr:to>
    <xdr:graphicFrame>
      <xdr:nvGraphicFramePr>
        <xdr:cNvPr id="0" name="Chart 1"/>
        <xdr:cNvGraphicFramePr/>
      </xdr:nvGraphicFramePr>
      <xdr:xfrm>
        <a:off x="397603080" y="21556080"/>
        <a:ext cx="18576720" cy="1080144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492</xdr:col>
      <xdr:colOff>443520</xdr:colOff>
      <xdr:row>294</xdr:row>
      <xdr:rowOff>3600</xdr:rowOff>
    </xdr:from>
    <xdr:to>
      <xdr:col>515</xdr:col>
      <xdr:colOff>267120</xdr:colOff>
      <xdr:row>361</xdr:row>
      <xdr:rowOff>160560</xdr:rowOff>
    </xdr:to>
    <xdr:graphicFrame>
      <xdr:nvGraphicFramePr>
        <xdr:cNvPr id="1" name="Chart 2"/>
        <xdr:cNvGraphicFramePr/>
      </xdr:nvGraphicFramePr>
      <xdr:xfrm>
        <a:off x="403601040" y="48108600"/>
        <a:ext cx="18576720" cy="1113372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457</xdr:col>
      <xdr:colOff>360</xdr:colOff>
      <xdr:row>182</xdr:row>
      <xdr:rowOff>127440</xdr:rowOff>
    </xdr:from>
    <xdr:to>
      <xdr:col>483</xdr:col>
      <xdr:colOff>663120</xdr:colOff>
      <xdr:row>248</xdr:row>
      <xdr:rowOff>152640</xdr:rowOff>
    </xdr:to>
    <xdr:graphicFrame>
      <xdr:nvGraphicFramePr>
        <xdr:cNvPr id="2" name="Chart 3"/>
        <xdr:cNvGraphicFramePr/>
      </xdr:nvGraphicFramePr>
      <xdr:xfrm>
        <a:off x="374621040" y="29919240"/>
        <a:ext cx="21861720" cy="1080216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486</xdr:col>
      <xdr:colOff>702000</xdr:colOff>
      <xdr:row>261</xdr:row>
      <xdr:rowOff>45720</xdr:rowOff>
    </xdr:from>
    <xdr:to>
      <xdr:col>513</xdr:col>
      <xdr:colOff>552240</xdr:colOff>
      <xdr:row>328</xdr:row>
      <xdr:rowOff>70920</xdr:rowOff>
    </xdr:to>
    <xdr:graphicFrame>
      <xdr:nvGraphicFramePr>
        <xdr:cNvPr id="3" name="Chart 4"/>
        <xdr:cNvGraphicFramePr/>
      </xdr:nvGraphicFramePr>
      <xdr:xfrm>
        <a:off x="398967480" y="42744240"/>
        <a:ext cx="21864600" cy="1100196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364</xdr:col>
      <xdr:colOff>454680</xdr:colOff>
      <xdr:row>456</xdr:row>
      <xdr:rowOff>24840</xdr:rowOff>
    </xdr:from>
    <xdr:to>
      <xdr:col>388</xdr:col>
      <xdr:colOff>171720</xdr:colOff>
      <xdr:row>495</xdr:row>
      <xdr:rowOff>283320</xdr:rowOff>
    </xdr:to>
    <xdr:graphicFrame>
      <xdr:nvGraphicFramePr>
        <xdr:cNvPr id="4" name="Chart 5"/>
        <xdr:cNvGraphicFramePr/>
      </xdr:nvGraphicFramePr>
      <xdr:xfrm>
        <a:off x="299248920" y="74591640"/>
        <a:ext cx="19285200" cy="1012428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10</xdr:col>
      <xdr:colOff>48240</xdr:colOff>
      <xdr:row>0</xdr:row>
      <xdr:rowOff>96840</xdr:rowOff>
    </xdr:from>
    <xdr:to>
      <xdr:col>26</xdr:col>
      <xdr:colOff>758520</xdr:colOff>
      <xdr:row>40</xdr:row>
      <xdr:rowOff>129960</xdr:rowOff>
    </xdr:to>
    <xdr:graphicFrame>
      <xdr:nvGraphicFramePr>
        <xdr:cNvPr id="5" name="Chart 6"/>
        <xdr:cNvGraphicFramePr/>
      </xdr:nvGraphicFramePr>
      <xdr:xfrm>
        <a:off x="5348520" y="96840"/>
        <a:ext cx="18619200" cy="657360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10</xdr:col>
      <xdr:colOff>137160</xdr:colOff>
      <xdr:row>258</xdr:row>
      <xdr:rowOff>114120</xdr:rowOff>
    </xdr:from>
    <xdr:to>
      <xdr:col>27</xdr:col>
      <xdr:colOff>154440</xdr:colOff>
      <xdr:row>297</xdr:row>
      <xdr:rowOff>105840</xdr:rowOff>
    </xdr:to>
    <xdr:graphicFrame>
      <xdr:nvGraphicFramePr>
        <xdr:cNvPr id="6" name="Chart 7"/>
        <xdr:cNvGraphicFramePr/>
      </xdr:nvGraphicFramePr>
      <xdr:xfrm>
        <a:off x="5437440" y="42321240"/>
        <a:ext cx="18741600" cy="638100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9</xdr:col>
      <xdr:colOff>360000</xdr:colOff>
      <xdr:row>41</xdr:row>
      <xdr:rowOff>88920</xdr:rowOff>
    </xdr:from>
    <xdr:to>
      <xdr:col>26</xdr:col>
      <xdr:colOff>810720</xdr:colOff>
      <xdr:row>83</xdr:row>
      <xdr:rowOff>90720</xdr:rowOff>
    </xdr:to>
    <xdr:graphicFrame>
      <xdr:nvGraphicFramePr>
        <xdr:cNvPr id="7" name="Chart 8"/>
        <xdr:cNvGraphicFramePr/>
      </xdr:nvGraphicFramePr>
      <xdr:xfrm>
        <a:off x="5267880" y="6793200"/>
        <a:ext cx="18752040" cy="688284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10</xdr:col>
      <xdr:colOff>73440</xdr:colOff>
      <xdr:row>295</xdr:row>
      <xdr:rowOff>106560</xdr:rowOff>
    </xdr:from>
    <xdr:to>
      <xdr:col>27</xdr:col>
      <xdr:colOff>141480</xdr:colOff>
      <xdr:row>332</xdr:row>
      <xdr:rowOff>158400</xdr:rowOff>
    </xdr:to>
    <xdr:graphicFrame>
      <xdr:nvGraphicFramePr>
        <xdr:cNvPr id="8" name="Chart 9"/>
        <xdr:cNvGraphicFramePr/>
      </xdr:nvGraphicFramePr>
      <xdr:xfrm>
        <a:off x="5373720" y="48375360"/>
        <a:ext cx="18792360" cy="611352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9</xdr:col>
      <xdr:colOff>386640</xdr:colOff>
      <xdr:row>165</xdr:row>
      <xdr:rowOff>122040</xdr:rowOff>
    </xdr:from>
    <xdr:to>
      <xdr:col>27</xdr:col>
      <xdr:colOff>49680</xdr:colOff>
      <xdr:row>206</xdr:row>
      <xdr:rowOff>92880</xdr:rowOff>
    </xdr:to>
    <xdr:graphicFrame>
      <xdr:nvGraphicFramePr>
        <xdr:cNvPr id="9" name="Chart 10"/>
        <xdr:cNvGraphicFramePr/>
      </xdr:nvGraphicFramePr>
      <xdr:xfrm>
        <a:off x="5294520" y="27141120"/>
        <a:ext cx="18779760" cy="664488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oneCell">
    <xdr:from>
      <xdr:col>9</xdr:col>
      <xdr:colOff>321840</xdr:colOff>
      <xdr:row>414</xdr:row>
      <xdr:rowOff>76320</xdr:rowOff>
    </xdr:from>
    <xdr:to>
      <xdr:col>27</xdr:col>
      <xdr:colOff>128160</xdr:colOff>
      <xdr:row>458</xdr:row>
      <xdr:rowOff>32760</xdr:rowOff>
    </xdr:to>
    <xdr:graphicFrame>
      <xdr:nvGraphicFramePr>
        <xdr:cNvPr id="10" name="Chart 11"/>
        <xdr:cNvGraphicFramePr/>
      </xdr:nvGraphicFramePr>
      <xdr:xfrm>
        <a:off x="5229720" y="67787640"/>
        <a:ext cx="18923040" cy="713952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oneCell">
    <xdr:from>
      <xdr:col>10</xdr:col>
      <xdr:colOff>38160</xdr:colOff>
      <xdr:row>83</xdr:row>
      <xdr:rowOff>92160</xdr:rowOff>
    </xdr:from>
    <xdr:to>
      <xdr:col>27</xdr:col>
      <xdr:colOff>57960</xdr:colOff>
      <xdr:row>126</xdr:row>
      <xdr:rowOff>11880</xdr:rowOff>
    </xdr:to>
    <xdr:graphicFrame>
      <xdr:nvGraphicFramePr>
        <xdr:cNvPr id="11" name="Chart 12"/>
        <xdr:cNvGraphicFramePr/>
      </xdr:nvGraphicFramePr>
      <xdr:xfrm>
        <a:off x="5338440" y="13677480"/>
        <a:ext cx="18744120" cy="696420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editAs="oneCell">
    <xdr:from>
      <xdr:col>10</xdr:col>
      <xdr:colOff>64080</xdr:colOff>
      <xdr:row>332</xdr:row>
      <xdr:rowOff>130680</xdr:rowOff>
    </xdr:from>
    <xdr:to>
      <xdr:col>27</xdr:col>
      <xdr:colOff>207000</xdr:colOff>
      <xdr:row>373</xdr:row>
      <xdr:rowOff>119880</xdr:rowOff>
    </xdr:to>
    <xdr:graphicFrame>
      <xdr:nvGraphicFramePr>
        <xdr:cNvPr id="12" name="Chart 13"/>
        <xdr:cNvGraphicFramePr/>
      </xdr:nvGraphicFramePr>
      <xdr:xfrm>
        <a:off x="5364360" y="54461160"/>
        <a:ext cx="18867240" cy="670500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editAs="oneCell">
    <xdr:from>
      <xdr:col>10</xdr:col>
      <xdr:colOff>37440</xdr:colOff>
      <xdr:row>124</xdr:row>
      <xdr:rowOff>95400</xdr:rowOff>
    </xdr:from>
    <xdr:to>
      <xdr:col>27</xdr:col>
      <xdr:colOff>57240</xdr:colOff>
      <xdr:row>167</xdr:row>
      <xdr:rowOff>14400</xdr:rowOff>
    </xdr:to>
    <xdr:graphicFrame>
      <xdr:nvGraphicFramePr>
        <xdr:cNvPr id="13" name="Chart 14"/>
        <xdr:cNvGraphicFramePr/>
      </xdr:nvGraphicFramePr>
      <xdr:xfrm>
        <a:off x="5337720" y="20397600"/>
        <a:ext cx="18744120" cy="696384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editAs="oneCell">
    <xdr:from>
      <xdr:col>9</xdr:col>
      <xdr:colOff>364680</xdr:colOff>
      <xdr:row>373</xdr:row>
      <xdr:rowOff>145440</xdr:rowOff>
    </xdr:from>
    <xdr:to>
      <xdr:col>27</xdr:col>
      <xdr:colOff>193680</xdr:colOff>
      <xdr:row>415</xdr:row>
      <xdr:rowOff>36000</xdr:rowOff>
    </xdr:to>
    <xdr:graphicFrame>
      <xdr:nvGraphicFramePr>
        <xdr:cNvPr id="14" name="Chart 15"/>
        <xdr:cNvGraphicFramePr/>
      </xdr:nvGraphicFramePr>
      <xdr:xfrm>
        <a:off x="5272560" y="61191720"/>
        <a:ext cx="18945720" cy="671832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editAs="oneCell">
    <xdr:from>
      <xdr:col>10</xdr:col>
      <xdr:colOff>103680</xdr:colOff>
      <xdr:row>208</xdr:row>
      <xdr:rowOff>55440</xdr:rowOff>
    </xdr:from>
    <xdr:to>
      <xdr:col>27</xdr:col>
      <xdr:colOff>62640</xdr:colOff>
      <xdr:row>247</xdr:row>
      <xdr:rowOff>73440</xdr:rowOff>
    </xdr:to>
    <xdr:graphicFrame>
      <xdr:nvGraphicFramePr>
        <xdr:cNvPr id="15" name="Chart 16"/>
        <xdr:cNvGraphicFramePr/>
      </xdr:nvGraphicFramePr>
      <xdr:xfrm>
        <a:off x="5403960" y="34073640"/>
        <a:ext cx="18683280" cy="640476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editAs="oneCell">
    <xdr:from>
      <xdr:col>10</xdr:col>
      <xdr:colOff>64800</xdr:colOff>
      <xdr:row>459</xdr:row>
      <xdr:rowOff>113760</xdr:rowOff>
    </xdr:from>
    <xdr:to>
      <xdr:col>27</xdr:col>
      <xdr:colOff>75960</xdr:colOff>
      <xdr:row>483</xdr:row>
      <xdr:rowOff>146160</xdr:rowOff>
    </xdr:to>
    <xdr:graphicFrame>
      <xdr:nvGraphicFramePr>
        <xdr:cNvPr id="16" name="Chart 17"/>
        <xdr:cNvGraphicFramePr/>
      </xdr:nvGraphicFramePr>
      <xdr:xfrm>
        <a:off x="5365080" y="75171960"/>
        <a:ext cx="18735480" cy="591120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editAs="oneCell">
    <xdr:from>
      <xdr:col>27</xdr:col>
      <xdr:colOff>464760</xdr:colOff>
      <xdr:row>204</xdr:row>
      <xdr:rowOff>82080</xdr:rowOff>
    </xdr:from>
    <xdr:to>
      <xdr:col>41</xdr:col>
      <xdr:colOff>254520</xdr:colOff>
      <xdr:row>228</xdr:row>
      <xdr:rowOff>102960</xdr:rowOff>
    </xdr:to>
    <xdr:graphicFrame>
      <xdr:nvGraphicFramePr>
        <xdr:cNvPr id="17" name="Chart 18"/>
        <xdr:cNvGraphicFramePr/>
      </xdr:nvGraphicFramePr>
      <xdr:xfrm>
        <a:off x="24489360" y="33450120"/>
        <a:ext cx="11204640" cy="394524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editAs="oneCell">
    <xdr:from>
      <xdr:col>52</xdr:col>
      <xdr:colOff>397440</xdr:colOff>
      <xdr:row>199</xdr:row>
      <xdr:rowOff>150480</xdr:rowOff>
    </xdr:from>
    <xdr:to>
      <xdr:col>66</xdr:col>
      <xdr:colOff>686160</xdr:colOff>
      <xdr:row>221</xdr:row>
      <xdr:rowOff>6480</xdr:rowOff>
    </xdr:to>
    <xdr:graphicFrame>
      <xdr:nvGraphicFramePr>
        <xdr:cNvPr id="22" name="Chart 19"/>
        <xdr:cNvGraphicFramePr/>
      </xdr:nvGraphicFramePr>
      <xdr:xfrm>
        <a:off x="44805600" y="32705640"/>
        <a:ext cx="11703240" cy="344628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editAs="oneCell">
    <xdr:from>
      <xdr:col>77</xdr:col>
      <xdr:colOff>756000</xdr:colOff>
      <xdr:row>201</xdr:row>
      <xdr:rowOff>153720</xdr:rowOff>
    </xdr:from>
    <xdr:to>
      <xdr:col>92</xdr:col>
      <xdr:colOff>232200</xdr:colOff>
      <xdr:row>223</xdr:row>
      <xdr:rowOff>7560</xdr:rowOff>
    </xdr:to>
    <xdr:graphicFrame>
      <xdr:nvGraphicFramePr>
        <xdr:cNvPr id="23" name="Chart 20"/>
        <xdr:cNvGraphicFramePr/>
      </xdr:nvGraphicFramePr>
      <xdr:xfrm>
        <a:off x="65547720" y="33033960"/>
        <a:ext cx="11706120" cy="344664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editAs="oneCell">
    <xdr:from>
      <xdr:col>103</xdr:col>
      <xdr:colOff>760320</xdr:colOff>
      <xdr:row>203</xdr:row>
      <xdr:rowOff>153360</xdr:rowOff>
    </xdr:from>
    <xdr:to>
      <xdr:col>118</xdr:col>
      <xdr:colOff>235440</xdr:colOff>
      <xdr:row>225</xdr:row>
      <xdr:rowOff>3960</xdr:rowOff>
    </xdr:to>
    <xdr:graphicFrame>
      <xdr:nvGraphicFramePr>
        <xdr:cNvPr id="24" name="Chart 21"/>
        <xdr:cNvGraphicFramePr/>
      </xdr:nvGraphicFramePr>
      <xdr:xfrm>
        <a:off x="86750640" y="33358680"/>
        <a:ext cx="11705400" cy="344592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editAs="oneCell">
    <xdr:from>
      <xdr:col>130</xdr:col>
      <xdr:colOff>492120</xdr:colOff>
      <xdr:row>207</xdr:row>
      <xdr:rowOff>152640</xdr:rowOff>
    </xdr:from>
    <xdr:to>
      <xdr:col>144</xdr:col>
      <xdr:colOff>780840</xdr:colOff>
      <xdr:row>228</xdr:row>
      <xdr:rowOff>162720</xdr:rowOff>
    </xdr:to>
    <xdr:graphicFrame>
      <xdr:nvGraphicFramePr>
        <xdr:cNvPr id="25" name="Chart 22"/>
        <xdr:cNvGraphicFramePr/>
      </xdr:nvGraphicFramePr>
      <xdr:xfrm>
        <a:off x="108496800" y="34008480"/>
        <a:ext cx="11703240" cy="344664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editAs="oneCell">
    <xdr:from>
      <xdr:col>155</xdr:col>
      <xdr:colOff>157320</xdr:colOff>
      <xdr:row>202</xdr:row>
      <xdr:rowOff>153720</xdr:rowOff>
    </xdr:from>
    <xdr:to>
      <xdr:col>169</xdr:col>
      <xdr:colOff>446040</xdr:colOff>
      <xdr:row>224</xdr:row>
      <xdr:rowOff>6480</xdr:rowOff>
    </xdr:to>
    <xdr:graphicFrame>
      <xdr:nvGraphicFramePr>
        <xdr:cNvPr id="26" name="Chart 23"/>
        <xdr:cNvGraphicFramePr/>
      </xdr:nvGraphicFramePr>
      <xdr:xfrm>
        <a:off x="128545560" y="33196680"/>
        <a:ext cx="11703240" cy="344664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editAs="oneCell">
    <xdr:from>
      <xdr:col>181</xdr:col>
      <xdr:colOff>773280</xdr:colOff>
      <xdr:row>186</xdr:row>
      <xdr:rowOff>44640</xdr:rowOff>
    </xdr:from>
    <xdr:to>
      <xdr:col>196</xdr:col>
      <xdr:colOff>248760</xdr:colOff>
      <xdr:row>207</xdr:row>
      <xdr:rowOff>77400</xdr:rowOff>
    </xdr:to>
    <xdr:graphicFrame>
      <xdr:nvGraphicFramePr>
        <xdr:cNvPr id="27" name="Chart 24"/>
        <xdr:cNvGraphicFramePr/>
      </xdr:nvGraphicFramePr>
      <xdr:xfrm>
        <a:off x="150360120" y="30486600"/>
        <a:ext cx="11705760" cy="344664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editAs="oneCell">
    <xdr:from>
      <xdr:col>207</xdr:col>
      <xdr:colOff>777600</xdr:colOff>
      <xdr:row>202</xdr:row>
      <xdr:rowOff>153720</xdr:rowOff>
    </xdr:from>
    <xdr:to>
      <xdr:col>222</xdr:col>
      <xdr:colOff>253440</xdr:colOff>
      <xdr:row>224</xdr:row>
      <xdr:rowOff>6480</xdr:rowOff>
    </xdr:to>
    <xdr:graphicFrame>
      <xdr:nvGraphicFramePr>
        <xdr:cNvPr id="28" name="Chart 25"/>
        <xdr:cNvGraphicFramePr/>
      </xdr:nvGraphicFramePr>
      <xdr:xfrm>
        <a:off x="171563400" y="33196680"/>
        <a:ext cx="11705760" cy="344664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editAs="oneCell">
    <xdr:from>
      <xdr:col>234</xdr:col>
      <xdr:colOff>509400</xdr:colOff>
      <xdr:row>203</xdr:row>
      <xdr:rowOff>153360</xdr:rowOff>
    </xdr:from>
    <xdr:to>
      <xdr:col>248</xdr:col>
      <xdr:colOff>797760</xdr:colOff>
      <xdr:row>225</xdr:row>
      <xdr:rowOff>3960</xdr:rowOff>
    </xdr:to>
    <xdr:graphicFrame>
      <xdr:nvGraphicFramePr>
        <xdr:cNvPr id="29" name="Chart 26"/>
        <xdr:cNvGraphicFramePr/>
      </xdr:nvGraphicFramePr>
      <xdr:xfrm>
        <a:off x="193309200" y="33358680"/>
        <a:ext cx="11703240" cy="344592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editAs="oneCell">
    <xdr:from>
      <xdr:col>259</xdr:col>
      <xdr:colOff>786600</xdr:colOff>
      <xdr:row>201</xdr:row>
      <xdr:rowOff>153720</xdr:rowOff>
    </xdr:from>
    <xdr:to>
      <xdr:col>274</xdr:col>
      <xdr:colOff>261720</xdr:colOff>
      <xdr:row>223</xdr:row>
      <xdr:rowOff>7560</xdr:rowOff>
    </xdr:to>
    <xdr:graphicFrame>
      <xdr:nvGraphicFramePr>
        <xdr:cNvPr id="30" name="Chart 27"/>
        <xdr:cNvGraphicFramePr/>
      </xdr:nvGraphicFramePr>
      <xdr:xfrm>
        <a:off x="213969960" y="33033960"/>
        <a:ext cx="11705400" cy="344664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editAs="oneCell">
    <xdr:from>
      <xdr:col>105</xdr:col>
      <xdr:colOff>0</xdr:colOff>
      <xdr:row>225</xdr:row>
      <xdr:rowOff>94320</xdr:rowOff>
    </xdr:from>
    <xdr:to>
      <xdr:col>120</xdr:col>
      <xdr:colOff>101160</xdr:colOff>
      <xdr:row>234</xdr:row>
      <xdr:rowOff>124560</xdr:rowOff>
    </xdr:to>
    <xdr:pic>
      <xdr:nvPicPr>
        <xdr:cNvPr id="31" name="Image 1" descr=""/>
        <xdr:cNvPicPr/>
      </xdr:nvPicPr>
      <xdr:blipFill>
        <a:blip r:embed="rId28"/>
        <a:stretch/>
      </xdr:blipFill>
      <xdr:spPr>
        <a:xfrm>
          <a:off x="87621120" y="36894960"/>
          <a:ext cx="12331080" cy="1504800"/>
        </a:xfrm>
        <a:prstGeom prst="rect">
          <a:avLst/>
        </a:prstGeom>
        <a:ln w="0">
          <a:noFill/>
        </a:ln>
      </xdr:spPr>
    </xdr:pic>
    <xdr:clientData/>
  </xdr:twoCellAnchor>
  <xdr:twoCellAnchor editAs="oneCell">
    <xdr:from>
      <xdr:col>105</xdr:col>
      <xdr:colOff>0</xdr:colOff>
      <xdr:row>225</xdr:row>
      <xdr:rowOff>94320</xdr:rowOff>
    </xdr:from>
    <xdr:to>
      <xdr:col>108</xdr:col>
      <xdr:colOff>544320</xdr:colOff>
      <xdr:row>226</xdr:row>
      <xdr:rowOff>159840</xdr:rowOff>
    </xdr:to>
    <xdr:pic>
      <xdr:nvPicPr>
        <xdr:cNvPr id="32" name="Image 2" descr=""/>
        <xdr:cNvPicPr/>
      </xdr:nvPicPr>
      <xdr:blipFill>
        <a:blip r:embed="rId29"/>
        <a:stretch/>
      </xdr:blipFill>
      <xdr:spPr>
        <a:xfrm>
          <a:off x="87621120" y="36894960"/>
          <a:ext cx="2990160" cy="229680"/>
        </a:xfrm>
        <a:prstGeom prst="rect">
          <a:avLst/>
        </a:prstGeom>
        <a:ln w="0">
          <a:noFill/>
        </a:ln>
      </xdr:spPr>
    </xdr:pic>
    <xdr:clientData/>
  </xdr:twoCellAnchor>
  <xdr:twoCellAnchor editAs="oneCell">
    <xdr:from>
      <xdr:col>80</xdr:col>
      <xdr:colOff>0</xdr:colOff>
      <xdr:row>224</xdr:row>
      <xdr:rowOff>95400</xdr:rowOff>
    </xdr:from>
    <xdr:to>
      <xdr:col>92</xdr:col>
      <xdr:colOff>338400</xdr:colOff>
      <xdr:row>229</xdr:row>
      <xdr:rowOff>59040</xdr:rowOff>
    </xdr:to>
    <xdr:pic>
      <xdr:nvPicPr>
        <xdr:cNvPr id="33" name="Image 3" descr=""/>
        <xdr:cNvPicPr/>
      </xdr:nvPicPr>
      <xdr:blipFill>
        <a:blip r:embed="rId30"/>
        <a:stretch/>
      </xdr:blipFill>
      <xdr:spPr>
        <a:xfrm>
          <a:off x="67237560" y="36732240"/>
          <a:ext cx="10122480" cy="783000"/>
        </a:xfrm>
        <a:prstGeom prst="rect">
          <a:avLst/>
        </a:prstGeom>
        <a:ln w="0">
          <a:noFill/>
        </a:ln>
      </xdr:spPr>
    </xdr:pic>
    <xdr:clientData/>
  </xdr:twoCellAnchor>
  <xdr:twoCellAnchor editAs="oneCell">
    <xdr:from>
      <xdr:col>286</xdr:col>
      <xdr:colOff>86040</xdr:colOff>
      <xdr:row>205</xdr:row>
      <xdr:rowOff>152640</xdr:rowOff>
    </xdr:from>
    <xdr:to>
      <xdr:col>300</xdr:col>
      <xdr:colOff>374760</xdr:colOff>
      <xdr:row>227</xdr:row>
      <xdr:rowOff>360</xdr:rowOff>
    </xdr:to>
    <xdr:graphicFrame>
      <xdr:nvGraphicFramePr>
        <xdr:cNvPr id="34" name="Chart 31"/>
        <xdr:cNvGraphicFramePr/>
      </xdr:nvGraphicFramePr>
      <xdr:xfrm>
        <a:off x="235283760" y="33683040"/>
        <a:ext cx="11703240" cy="344592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editAs="oneCell">
    <xdr:from>
      <xdr:col>311</xdr:col>
      <xdr:colOff>795240</xdr:colOff>
      <xdr:row>204</xdr:row>
      <xdr:rowOff>153360</xdr:rowOff>
    </xdr:from>
    <xdr:to>
      <xdr:col>326</xdr:col>
      <xdr:colOff>271440</xdr:colOff>
      <xdr:row>226</xdr:row>
      <xdr:rowOff>2880</xdr:rowOff>
    </xdr:to>
    <xdr:graphicFrame>
      <xdr:nvGraphicFramePr>
        <xdr:cNvPr id="35" name="Chart 32"/>
        <xdr:cNvGraphicFramePr/>
      </xdr:nvGraphicFramePr>
      <xdr:xfrm>
        <a:off x="256376520" y="33521400"/>
        <a:ext cx="11706120" cy="344628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editAs="oneCell">
    <xdr:from>
      <xdr:col>338</xdr:col>
      <xdr:colOff>202680</xdr:colOff>
      <xdr:row>204</xdr:row>
      <xdr:rowOff>153360</xdr:rowOff>
    </xdr:from>
    <xdr:to>
      <xdr:col>352</xdr:col>
      <xdr:colOff>490680</xdr:colOff>
      <xdr:row>226</xdr:row>
      <xdr:rowOff>2880</xdr:rowOff>
    </xdr:to>
    <xdr:graphicFrame>
      <xdr:nvGraphicFramePr>
        <xdr:cNvPr id="36" name="Chart 33"/>
        <xdr:cNvGraphicFramePr/>
      </xdr:nvGraphicFramePr>
      <xdr:xfrm>
        <a:off x="277797960" y="33521400"/>
        <a:ext cx="11702880" cy="344628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editAs="oneCell">
    <xdr:from>
      <xdr:col>77</xdr:col>
      <xdr:colOff>755640</xdr:colOff>
      <xdr:row>376</xdr:row>
      <xdr:rowOff>157320</xdr:rowOff>
    </xdr:from>
    <xdr:to>
      <xdr:col>92</xdr:col>
      <xdr:colOff>232200</xdr:colOff>
      <xdr:row>402</xdr:row>
      <xdr:rowOff>58320</xdr:rowOff>
    </xdr:to>
    <xdr:graphicFrame>
      <xdr:nvGraphicFramePr>
        <xdr:cNvPr id="37" name="Chart 34"/>
        <xdr:cNvGraphicFramePr/>
      </xdr:nvGraphicFramePr>
      <xdr:xfrm>
        <a:off x="65547360" y="61691400"/>
        <a:ext cx="11706480" cy="412740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editAs="oneCell">
    <xdr:from>
      <xdr:col>405</xdr:col>
      <xdr:colOff>736200</xdr:colOff>
      <xdr:row>10</xdr:row>
      <xdr:rowOff>123480</xdr:rowOff>
    </xdr:from>
    <xdr:to>
      <xdr:col>428</xdr:col>
      <xdr:colOff>669600</xdr:colOff>
      <xdr:row>62</xdr:row>
      <xdr:rowOff>22320</xdr:rowOff>
    </xdr:to>
    <xdr:graphicFrame>
      <xdr:nvGraphicFramePr>
        <xdr:cNvPr id="38" name=""/>
        <xdr:cNvGraphicFramePr/>
      </xdr:nvGraphicFramePr>
      <xdr:xfrm>
        <a:off x="332959320" y="1749240"/>
        <a:ext cx="18686160" cy="841788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editAs="oneCell">
    <xdr:from>
      <xdr:col>406</xdr:col>
      <xdr:colOff>-360</xdr:colOff>
      <xdr:row>203</xdr:row>
      <xdr:rowOff>78840</xdr:rowOff>
    </xdr:from>
    <xdr:to>
      <xdr:col>428</xdr:col>
      <xdr:colOff>748440</xdr:colOff>
      <xdr:row>254</xdr:row>
      <xdr:rowOff>150120</xdr:rowOff>
    </xdr:to>
    <xdr:graphicFrame>
      <xdr:nvGraphicFramePr>
        <xdr:cNvPr id="40" name=""/>
        <xdr:cNvGraphicFramePr/>
      </xdr:nvGraphicFramePr>
      <xdr:xfrm>
        <a:off x="333038160" y="33284160"/>
        <a:ext cx="18686160" cy="841788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editAs="oneCell">
    <xdr:from>
      <xdr:col>433</xdr:col>
      <xdr:colOff>224640</xdr:colOff>
      <xdr:row>10</xdr:row>
      <xdr:rowOff>15120</xdr:rowOff>
    </xdr:from>
    <xdr:to>
      <xdr:col>456</xdr:col>
      <xdr:colOff>709200</xdr:colOff>
      <xdr:row>56</xdr:row>
      <xdr:rowOff>130680</xdr:rowOff>
    </xdr:to>
    <xdr:graphicFrame>
      <xdr:nvGraphicFramePr>
        <xdr:cNvPr id="42" name=""/>
        <xdr:cNvGraphicFramePr/>
      </xdr:nvGraphicFramePr>
      <xdr:xfrm>
        <a:off x="355277160" y="1640880"/>
        <a:ext cx="19237320" cy="765144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editAs="oneCell">
    <xdr:from>
      <xdr:col>403</xdr:col>
      <xdr:colOff>373320</xdr:colOff>
      <xdr:row>92</xdr:row>
      <xdr:rowOff>135360</xdr:rowOff>
    </xdr:from>
    <xdr:to>
      <xdr:col>427</xdr:col>
      <xdr:colOff>130680</xdr:colOff>
      <xdr:row>139</xdr:row>
      <xdr:rowOff>86760</xdr:rowOff>
    </xdr:to>
    <xdr:graphicFrame>
      <xdr:nvGraphicFramePr>
        <xdr:cNvPr id="43" name=""/>
        <xdr:cNvGraphicFramePr/>
      </xdr:nvGraphicFramePr>
      <xdr:xfrm>
        <a:off x="330965640" y="15194880"/>
        <a:ext cx="19325520" cy="765144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editAs="oneCell">
    <xdr:from>
      <xdr:col>433</xdr:col>
      <xdr:colOff>277920</xdr:colOff>
      <xdr:row>210</xdr:row>
      <xdr:rowOff>-360</xdr:rowOff>
    </xdr:from>
    <xdr:to>
      <xdr:col>456</xdr:col>
      <xdr:colOff>564480</xdr:colOff>
      <xdr:row>256</xdr:row>
      <xdr:rowOff>114840</xdr:rowOff>
    </xdr:to>
    <xdr:graphicFrame>
      <xdr:nvGraphicFramePr>
        <xdr:cNvPr id="44" name=""/>
        <xdr:cNvGraphicFramePr/>
      </xdr:nvGraphicFramePr>
      <xdr:xfrm>
        <a:off x="355330440" y="34342920"/>
        <a:ext cx="19039320" cy="765144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editAs="oneCell">
    <xdr:from>
      <xdr:col>433</xdr:col>
      <xdr:colOff>211320</xdr:colOff>
      <xdr:row>262</xdr:row>
      <xdr:rowOff>12960</xdr:rowOff>
    </xdr:from>
    <xdr:to>
      <xdr:col>456</xdr:col>
      <xdr:colOff>711720</xdr:colOff>
      <xdr:row>308</xdr:row>
      <xdr:rowOff>128520</xdr:rowOff>
    </xdr:to>
    <xdr:graphicFrame>
      <xdr:nvGraphicFramePr>
        <xdr:cNvPr id="45" name=""/>
        <xdr:cNvGraphicFramePr/>
      </xdr:nvGraphicFramePr>
      <xdr:xfrm>
        <a:off x="355263840" y="42875640"/>
        <a:ext cx="19253160" cy="765144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wsDr>
</file>

<file path=xl/drawings/drawing2.xml><?xml version="1.0" encoding="utf-8"?>
<c:userShapes xmlns:cdr="http://schemas.openxmlformats.org/drawingml/2006/chartDrawing" xmlns:a="http://schemas.openxmlformats.org/drawingml/2006/main" xmlns:c="http://schemas.openxmlformats.org/drawingml/2006/chart" xmlns:r="http://schemas.openxmlformats.org/officeDocument/2006/relationships">
  <cdr:relSizeAnchor>
    <cdr:from>
      <cdr:x>0</cdr:x>
      <cdr:y>0</cdr:y>
    </cdr:from>
    <cdr:to>
      <cdr:x>0.0319678714859438</cdr:x>
      <cdr:y>0.0901459854014599</cdr:y>
    </cdr:to>
    <cdr:pic>
      <cdr:nvPicPr>
        <cdr:cNvPr id="18" name="Picture 17" descr=""/>
        <cdr:cNvPicPr/>
      </cdr:nvPicPr>
      <cdr:blipFill>
        <a:blip r:embed="rId1"/>
        <a:stretch/>
      </cdr:blipFill>
      <cdr:spPr>
        <a:xfrm>
          <a:off x="0" y="0"/>
          <a:ext cx="358200" cy="355680"/>
        </a:xfrm>
        <a:prstGeom prst="rect">
          <a:avLst/>
        </a:prstGeom>
        <a:ln w="0">
          <a:noFill/>
        </a:ln>
      </cdr:spPr>
    </cdr:pic>
  </cdr:relSizeAnchor>
  <cdr:relSizeAnchor>
    <cdr:from>
      <cdr:x>0</cdr:x>
      <cdr:y>0</cdr:y>
    </cdr:from>
    <cdr:to>
      <cdr:x>0.0319678714859438</cdr:x>
      <cdr:y>0.0901459854014599</cdr:y>
    </cdr:to>
    <cdr:pic>
      <cdr:nvPicPr>
        <cdr:cNvPr id="19" name="Picture 17" descr=""/>
        <cdr:cNvPicPr/>
      </cdr:nvPicPr>
      <cdr:blipFill>
        <a:blip r:embed="rId2"/>
        <a:stretch/>
      </cdr:blipFill>
      <cdr:spPr>
        <a:xfrm>
          <a:off x="0" y="0"/>
          <a:ext cx="358200" cy="355680"/>
        </a:xfrm>
        <a:prstGeom prst="rect">
          <a:avLst/>
        </a:prstGeom>
        <a:ln w="0">
          <a:noFill/>
        </a:ln>
      </cdr:spPr>
    </cdr:pic>
  </cdr:relSizeAnchor>
  <cdr:relSizeAnchor>
    <cdr:from>
      <cdr:x>0</cdr:x>
      <cdr:y>0</cdr:y>
    </cdr:from>
    <cdr:to>
      <cdr:x>0.0319678714859438</cdr:x>
      <cdr:y>0.0901459854014599</cdr:y>
    </cdr:to>
    <cdr:pic>
      <cdr:nvPicPr>
        <cdr:cNvPr id="20" name="Picture 17" descr=""/>
        <cdr:cNvPicPr/>
      </cdr:nvPicPr>
      <cdr:blipFill>
        <a:blip r:embed="rId3"/>
        <a:stretch/>
      </cdr:blipFill>
      <cdr:spPr>
        <a:xfrm>
          <a:off x="0" y="0"/>
          <a:ext cx="358200" cy="355680"/>
        </a:xfrm>
        <a:prstGeom prst="rect">
          <a:avLst/>
        </a:prstGeom>
        <a:ln w="0">
          <a:noFill/>
        </a:ln>
      </cdr:spPr>
    </cdr:pic>
  </cdr:relSizeAnchor>
  <cdr:relSizeAnchor>
    <cdr:from>
      <cdr:x>0</cdr:x>
      <cdr:y>0</cdr:y>
    </cdr:from>
    <cdr:to>
      <cdr:x>0.0319678714859438</cdr:x>
      <cdr:y>0.0901459854014599</cdr:y>
    </cdr:to>
    <cdr:pic>
      <cdr:nvPicPr>
        <cdr:cNvPr id="21" name="Picture 17" descr=""/>
        <cdr:cNvPicPr/>
      </cdr:nvPicPr>
      <cdr:blipFill>
        <a:blip r:embed="rId4"/>
        <a:stretch/>
      </cdr:blipFill>
      <cdr:spPr>
        <a:xfrm>
          <a:off x="0" y="0"/>
          <a:ext cx="358200" cy="355680"/>
        </a:xfrm>
        <a:prstGeom prst="rect">
          <a:avLst/>
        </a:prstGeom>
        <a:ln w="0">
          <a:noFill/>
        </a:ln>
      </cdr:spPr>
    </cdr:pic>
  </cdr:relSizeAnchor>
</c:userShapes>
</file>

<file path=xl/drawings/drawing3.xml><?xml version="1.0" encoding="utf-8"?>
<c:userShapes xmlns:cdr="http://schemas.openxmlformats.org/drawingml/2006/chartDrawing" xmlns:a="http://schemas.openxmlformats.org/drawingml/2006/main" xmlns:c="http://schemas.openxmlformats.org/drawingml/2006/chart" xmlns:r="http://schemas.openxmlformats.org/officeDocument/2006/relationships">
  <cdr:relSizeAnchor>
    <cdr:from>
      <cdr:x>0</cdr:x>
      <cdr:y>0</cdr:y>
    </cdr:from>
    <cdr:to>
      <cdr:x>0.0281464927659083</cdr:x>
      <cdr:y>0.0426359904208005</cdr:y>
    </cdr:to>
    <cdr:pic>
      <cdr:nvPicPr>
        <cdr:cNvPr id="39" name="" descr=""/>
        <cdr:cNvPicPr/>
      </cdr:nvPicPr>
      <cdr:blipFill>
        <a:blip r:embed="rId1"/>
        <a:stretch/>
      </cdr:blipFill>
      <cdr:spPr>
        <a:xfrm>
          <a:off x="0" y="0"/>
          <a:ext cx="525960" cy="358920"/>
        </a:xfrm>
        <a:prstGeom prst="rect">
          <a:avLst/>
        </a:prstGeom>
        <a:ln w="0">
          <a:noFill/>
        </a:ln>
      </cdr:spPr>
    </cdr:pic>
  </cdr:relSizeAnchor>
</c:userShapes>
</file>

<file path=xl/drawings/drawing4.xml><?xml version="1.0" encoding="utf-8"?>
<c:userShapes xmlns:cdr="http://schemas.openxmlformats.org/drawingml/2006/chartDrawing" xmlns:a="http://schemas.openxmlformats.org/drawingml/2006/main" xmlns:c="http://schemas.openxmlformats.org/drawingml/2006/chart" xmlns:r="http://schemas.openxmlformats.org/officeDocument/2006/relationships">
  <cdr:relSizeAnchor>
    <cdr:from>
      <cdr:x>0</cdr:x>
      <cdr:y>0</cdr:y>
    </cdr:from>
    <cdr:to>
      <cdr:x>0.0281464927659083</cdr:x>
      <cdr:y>0.0426359904208005</cdr:y>
    </cdr:to>
    <cdr:pic>
      <cdr:nvPicPr>
        <cdr:cNvPr id="41" name="" descr=""/>
        <cdr:cNvPicPr/>
      </cdr:nvPicPr>
      <cdr:blipFill>
        <a:blip r:embed="rId1"/>
        <a:stretch/>
      </cdr:blipFill>
      <cdr:spPr>
        <a:xfrm>
          <a:off x="0" y="0"/>
          <a:ext cx="525960" cy="358920"/>
        </a:xfrm>
        <a:prstGeom prst="rect">
          <a:avLst/>
        </a:prstGeom>
        <a:ln w="0">
          <a:noFill/>
        </a:ln>
      </cdr:spPr>
    </cdr:pic>
  </cdr:relSizeAnchor>
</c:userShapes>
</file>

<file path=xl/drawings/drawing5.xml><?xml version="1.0" encoding="utf-8"?>
<xdr:wsDr xmlns:xdr="http://schemas.openxmlformats.org/drawingml/2006/spreadsheetDrawing" xmlns:a="http://schemas.openxmlformats.org/drawingml/2006/main" xmlns:r="http://schemas.openxmlformats.org/officeDocument/2006/relationships">
  <xdr:twoCellAnchor editAs="oneCell">
    <xdr:from>
      <xdr:col>390</xdr:col>
      <xdr:colOff>574200</xdr:colOff>
      <xdr:row>110</xdr:row>
      <xdr:rowOff>147600</xdr:rowOff>
    </xdr:from>
    <xdr:to>
      <xdr:col>417</xdr:col>
      <xdr:colOff>779400</xdr:colOff>
      <xdr:row>173</xdr:row>
      <xdr:rowOff>153720</xdr:rowOff>
    </xdr:to>
    <xdr:graphicFrame>
      <xdr:nvGraphicFramePr>
        <xdr:cNvPr id="46" name="Chart 34"/>
        <xdr:cNvGraphicFramePr/>
      </xdr:nvGraphicFramePr>
      <xdr:xfrm>
        <a:off x="317581920" y="17987760"/>
        <a:ext cx="22219560" cy="1035036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4</xdr:col>
      <xdr:colOff>348480</xdr:colOff>
      <xdr:row>1</xdr:row>
      <xdr:rowOff>113040</xdr:rowOff>
    </xdr:from>
    <xdr:to>
      <xdr:col>26</xdr:col>
      <xdr:colOff>174240</xdr:colOff>
      <xdr:row>43</xdr:row>
      <xdr:rowOff>136080</xdr:rowOff>
    </xdr:to>
    <xdr:graphicFrame>
      <xdr:nvGraphicFramePr>
        <xdr:cNvPr id="47" name="Chart 35"/>
        <xdr:cNvGraphicFramePr/>
      </xdr:nvGraphicFramePr>
      <xdr:xfrm>
        <a:off x="1848240" y="275040"/>
        <a:ext cx="18550080" cy="682380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10</xdr:col>
      <xdr:colOff>127800</xdr:colOff>
      <xdr:row>257</xdr:row>
      <xdr:rowOff>109440</xdr:rowOff>
    </xdr:from>
    <xdr:to>
      <xdr:col>27</xdr:col>
      <xdr:colOff>32400</xdr:colOff>
      <xdr:row>294</xdr:row>
      <xdr:rowOff>76680</xdr:rowOff>
    </xdr:to>
    <xdr:graphicFrame>
      <xdr:nvGraphicFramePr>
        <xdr:cNvPr id="48" name="Chart 36"/>
        <xdr:cNvGraphicFramePr/>
      </xdr:nvGraphicFramePr>
      <xdr:xfrm>
        <a:off x="4104000" y="41924160"/>
        <a:ext cx="16967880" cy="595836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10</xdr:col>
      <xdr:colOff>127800</xdr:colOff>
      <xdr:row>43</xdr:row>
      <xdr:rowOff>3960</xdr:rowOff>
    </xdr:from>
    <xdr:to>
      <xdr:col>28</xdr:col>
      <xdr:colOff>314280</xdr:colOff>
      <xdr:row>86</xdr:row>
      <xdr:rowOff>9720</xdr:rowOff>
    </xdr:to>
    <xdr:graphicFrame>
      <xdr:nvGraphicFramePr>
        <xdr:cNvPr id="52" name="Chart 40"/>
        <xdr:cNvGraphicFramePr/>
      </xdr:nvGraphicFramePr>
      <xdr:xfrm>
        <a:off x="4104000" y="6966720"/>
        <a:ext cx="18065160" cy="696852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10</xdr:col>
      <xdr:colOff>48960</xdr:colOff>
      <xdr:row>295</xdr:row>
      <xdr:rowOff>55080</xdr:rowOff>
    </xdr:from>
    <xdr:to>
      <xdr:col>26</xdr:col>
      <xdr:colOff>788760</xdr:colOff>
      <xdr:row>331</xdr:row>
      <xdr:rowOff>161640</xdr:rowOff>
    </xdr:to>
    <xdr:graphicFrame>
      <xdr:nvGraphicFramePr>
        <xdr:cNvPr id="53" name="Chart 41"/>
        <xdr:cNvGraphicFramePr/>
      </xdr:nvGraphicFramePr>
      <xdr:xfrm>
        <a:off x="4025160" y="48022920"/>
        <a:ext cx="16987680" cy="610740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10</xdr:col>
      <xdr:colOff>52200</xdr:colOff>
      <xdr:row>171</xdr:row>
      <xdr:rowOff>155160</xdr:rowOff>
    </xdr:from>
    <xdr:to>
      <xdr:col>27</xdr:col>
      <xdr:colOff>709200</xdr:colOff>
      <xdr:row>211</xdr:row>
      <xdr:rowOff>128880</xdr:rowOff>
    </xdr:to>
    <xdr:graphicFrame>
      <xdr:nvGraphicFramePr>
        <xdr:cNvPr id="54" name="Chart 42"/>
        <xdr:cNvGraphicFramePr/>
      </xdr:nvGraphicFramePr>
      <xdr:xfrm>
        <a:off x="4028400" y="28015920"/>
        <a:ext cx="17720280" cy="645048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10</xdr:col>
      <xdr:colOff>11520</xdr:colOff>
      <xdr:row>418</xdr:row>
      <xdr:rowOff>36360</xdr:rowOff>
    </xdr:from>
    <xdr:to>
      <xdr:col>29</xdr:col>
      <xdr:colOff>181440</xdr:colOff>
      <xdr:row>463</xdr:row>
      <xdr:rowOff>97200</xdr:rowOff>
    </xdr:to>
    <xdr:graphicFrame>
      <xdr:nvGraphicFramePr>
        <xdr:cNvPr id="55" name="Chart 43"/>
        <xdr:cNvGraphicFramePr/>
      </xdr:nvGraphicFramePr>
      <xdr:xfrm>
        <a:off x="3987720" y="68092560"/>
        <a:ext cx="18864000" cy="737604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10</xdr:col>
      <xdr:colOff>61920</xdr:colOff>
      <xdr:row>87</xdr:row>
      <xdr:rowOff>32760</xdr:rowOff>
    </xdr:from>
    <xdr:to>
      <xdr:col>28</xdr:col>
      <xdr:colOff>9720</xdr:colOff>
      <xdr:row>129</xdr:row>
      <xdr:rowOff>38160</xdr:rowOff>
    </xdr:to>
    <xdr:graphicFrame>
      <xdr:nvGraphicFramePr>
        <xdr:cNvPr id="56" name="Chart 44"/>
        <xdr:cNvGraphicFramePr/>
      </xdr:nvGraphicFramePr>
      <xdr:xfrm>
        <a:off x="4038120" y="14120280"/>
        <a:ext cx="17826480" cy="697752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10</xdr:col>
      <xdr:colOff>0</xdr:colOff>
      <xdr:row>333</xdr:row>
      <xdr:rowOff>22680</xdr:rowOff>
    </xdr:from>
    <xdr:to>
      <xdr:col>27</xdr:col>
      <xdr:colOff>56520</xdr:colOff>
      <xdr:row>373</xdr:row>
      <xdr:rowOff>45000</xdr:rowOff>
    </xdr:to>
    <xdr:graphicFrame>
      <xdr:nvGraphicFramePr>
        <xdr:cNvPr id="57" name="Chart 45"/>
        <xdr:cNvGraphicFramePr/>
      </xdr:nvGraphicFramePr>
      <xdr:xfrm>
        <a:off x="3976200" y="54315360"/>
        <a:ext cx="17119800" cy="649908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10</xdr:col>
      <xdr:colOff>61560</xdr:colOff>
      <xdr:row>130</xdr:row>
      <xdr:rowOff>9720</xdr:rowOff>
    </xdr:from>
    <xdr:to>
      <xdr:col>27</xdr:col>
      <xdr:colOff>788400</xdr:colOff>
      <xdr:row>172</xdr:row>
      <xdr:rowOff>15120</xdr:rowOff>
    </xdr:to>
    <xdr:graphicFrame>
      <xdr:nvGraphicFramePr>
        <xdr:cNvPr id="58" name="Chart 46"/>
        <xdr:cNvGraphicFramePr/>
      </xdr:nvGraphicFramePr>
      <xdr:xfrm>
        <a:off x="4037760" y="21231360"/>
        <a:ext cx="17790120" cy="680616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oneCell">
    <xdr:from>
      <xdr:col>10</xdr:col>
      <xdr:colOff>100800</xdr:colOff>
      <xdr:row>375</xdr:row>
      <xdr:rowOff>57240</xdr:rowOff>
    </xdr:from>
    <xdr:to>
      <xdr:col>27</xdr:col>
      <xdr:colOff>88560</xdr:colOff>
      <xdr:row>415</xdr:row>
      <xdr:rowOff>98280</xdr:rowOff>
    </xdr:to>
    <xdr:graphicFrame>
      <xdr:nvGraphicFramePr>
        <xdr:cNvPr id="59" name="Chart 47"/>
        <xdr:cNvGraphicFramePr/>
      </xdr:nvGraphicFramePr>
      <xdr:xfrm>
        <a:off x="4077000" y="61150680"/>
        <a:ext cx="17051040" cy="651780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oneCell">
    <xdr:from>
      <xdr:col>10</xdr:col>
      <xdr:colOff>36360</xdr:colOff>
      <xdr:row>212</xdr:row>
      <xdr:rowOff>133560</xdr:rowOff>
    </xdr:from>
    <xdr:to>
      <xdr:col>27</xdr:col>
      <xdr:colOff>450000</xdr:colOff>
      <xdr:row>252</xdr:row>
      <xdr:rowOff>79560</xdr:rowOff>
    </xdr:to>
    <xdr:graphicFrame>
      <xdr:nvGraphicFramePr>
        <xdr:cNvPr id="60" name="Chart 48"/>
        <xdr:cNvGraphicFramePr/>
      </xdr:nvGraphicFramePr>
      <xdr:xfrm>
        <a:off x="4012560" y="34633080"/>
        <a:ext cx="17476920" cy="645156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editAs="oneCell">
    <xdr:from>
      <xdr:col>7</xdr:col>
      <xdr:colOff>233640</xdr:colOff>
      <xdr:row>465</xdr:row>
      <xdr:rowOff>133560</xdr:rowOff>
    </xdr:from>
    <xdr:to>
      <xdr:col>27</xdr:col>
      <xdr:colOff>598320</xdr:colOff>
      <xdr:row>503</xdr:row>
      <xdr:rowOff>114840</xdr:rowOff>
    </xdr:to>
    <xdr:graphicFrame>
      <xdr:nvGraphicFramePr>
        <xdr:cNvPr id="61" name="Chart 49"/>
        <xdr:cNvGraphicFramePr/>
      </xdr:nvGraphicFramePr>
      <xdr:xfrm>
        <a:off x="2971800" y="75828600"/>
        <a:ext cx="18666000" cy="613440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editAs="oneCell">
    <xdr:from>
      <xdr:col>53</xdr:col>
      <xdr:colOff>645840</xdr:colOff>
      <xdr:row>246</xdr:row>
      <xdr:rowOff>141840</xdr:rowOff>
    </xdr:from>
    <xdr:to>
      <xdr:col>68</xdr:col>
      <xdr:colOff>81360</xdr:colOff>
      <xdr:row>268</xdr:row>
      <xdr:rowOff>65880</xdr:rowOff>
    </xdr:to>
    <xdr:graphicFrame>
      <xdr:nvGraphicFramePr>
        <xdr:cNvPr id="62" name="Chart 50"/>
        <xdr:cNvGraphicFramePr/>
      </xdr:nvGraphicFramePr>
      <xdr:xfrm>
        <a:off x="42884280" y="40175280"/>
        <a:ext cx="11665440" cy="348660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editAs="oneCell">
    <xdr:from>
      <xdr:col>105</xdr:col>
      <xdr:colOff>52920</xdr:colOff>
      <xdr:row>251</xdr:row>
      <xdr:rowOff>18720</xdr:rowOff>
    </xdr:from>
    <xdr:to>
      <xdr:col>119</xdr:col>
      <xdr:colOff>301680</xdr:colOff>
      <xdr:row>272</xdr:row>
      <xdr:rowOff>59040</xdr:rowOff>
    </xdr:to>
    <xdr:graphicFrame>
      <xdr:nvGraphicFramePr>
        <xdr:cNvPr id="63" name="Chart 51"/>
        <xdr:cNvGraphicFramePr/>
      </xdr:nvGraphicFramePr>
      <xdr:xfrm>
        <a:off x="84688920" y="40861800"/>
        <a:ext cx="11663640" cy="344088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editAs="oneCell">
    <xdr:from>
      <xdr:col>131</xdr:col>
      <xdr:colOff>523800</xdr:colOff>
      <xdr:row>255</xdr:row>
      <xdr:rowOff>88560</xdr:rowOff>
    </xdr:from>
    <xdr:to>
      <xdr:col>145</xdr:col>
      <xdr:colOff>772560</xdr:colOff>
      <xdr:row>276</xdr:row>
      <xdr:rowOff>83520</xdr:rowOff>
    </xdr:to>
    <xdr:graphicFrame>
      <xdr:nvGraphicFramePr>
        <xdr:cNvPr id="64" name="Chart 52"/>
        <xdr:cNvGraphicFramePr/>
      </xdr:nvGraphicFramePr>
      <xdr:xfrm>
        <a:off x="106358760" y="41579640"/>
        <a:ext cx="11663280" cy="339516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editAs="oneCell">
    <xdr:from>
      <xdr:col>208</xdr:col>
      <xdr:colOff>594720</xdr:colOff>
      <xdr:row>250</xdr:row>
      <xdr:rowOff>1080</xdr:rowOff>
    </xdr:from>
    <xdr:to>
      <xdr:col>223</xdr:col>
      <xdr:colOff>30240</xdr:colOff>
      <xdr:row>271</xdr:row>
      <xdr:rowOff>53280</xdr:rowOff>
    </xdr:to>
    <xdr:graphicFrame>
      <xdr:nvGraphicFramePr>
        <xdr:cNvPr id="65" name="Chart 53"/>
        <xdr:cNvGraphicFramePr/>
      </xdr:nvGraphicFramePr>
      <xdr:xfrm>
        <a:off x="169210800" y="40682520"/>
        <a:ext cx="11665440" cy="345240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editAs="oneCell">
    <xdr:from>
      <xdr:col>235</xdr:col>
      <xdr:colOff>252360</xdr:colOff>
      <xdr:row>251</xdr:row>
      <xdr:rowOff>18720</xdr:rowOff>
    </xdr:from>
    <xdr:to>
      <xdr:col>249</xdr:col>
      <xdr:colOff>501120</xdr:colOff>
      <xdr:row>272</xdr:row>
      <xdr:rowOff>59040</xdr:rowOff>
    </xdr:to>
    <xdr:graphicFrame>
      <xdr:nvGraphicFramePr>
        <xdr:cNvPr id="66" name="Chart 54"/>
        <xdr:cNvGraphicFramePr/>
      </xdr:nvGraphicFramePr>
      <xdr:xfrm>
        <a:off x="190882440" y="40861800"/>
        <a:ext cx="11663640" cy="344088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editAs="oneCell">
    <xdr:from>
      <xdr:col>260</xdr:col>
      <xdr:colOff>459360</xdr:colOff>
      <xdr:row>248</xdr:row>
      <xdr:rowOff>157680</xdr:rowOff>
    </xdr:from>
    <xdr:to>
      <xdr:col>274</xdr:col>
      <xdr:colOff>707760</xdr:colOff>
      <xdr:row>270</xdr:row>
      <xdr:rowOff>58680</xdr:rowOff>
    </xdr:to>
    <xdr:graphicFrame>
      <xdr:nvGraphicFramePr>
        <xdr:cNvPr id="67" name="Chart 55"/>
        <xdr:cNvGraphicFramePr/>
      </xdr:nvGraphicFramePr>
      <xdr:xfrm>
        <a:off x="211473000" y="40515120"/>
        <a:ext cx="11663280" cy="346320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editAs="oneCell">
    <xdr:from>
      <xdr:col>106</xdr:col>
      <xdr:colOff>102600</xdr:colOff>
      <xdr:row>273</xdr:row>
      <xdr:rowOff>67680</xdr:rowOff>
    </xdr:from>
    <xdr:to>
      <xdr:col>121</xdr:col>
      <xdr:colOff>162000</xdr:colOff>
      <xdr:row>282</xdr:row>
      <xdr:rowOff>69840</xdr:rowOff>
    </xdr:to>
    <xdr:pic>
      <xdr:nvPicPr>
        <xdr:cNvPr id="68" name="Image 1" descr=""/>
        <xdr:cNvPicPr/>
      </xdr:nvPicPr>
      <xdr:blipFill>
        <a:blip r:embed="rId20"/>
        <a:stretch/>
      </xdr:blipFill>
      <xdr:spPr>
        <a:xfrm>
          <a:off x="85554000" y="44473320"/>
          <a:ext cx="12289320" cy="1459440"/>
        </a:xfrm>
        <a:prstGeom prst="rect">
          <a:avLst/>
        </a:prstGeom>
        <a:ln w="0">
          <a:noFill/>
        </a:ln>
      </xdr:spPr>
    </xdr:pic>
    <xdr:clientData/>
  </xdr:twoCellAnchor>
  <xdr:twoCellAnchor editAs="oneCell">
    <xdr:from>
      <xdr:col>106</xdr:col>
      <xdr:colOff>102600</xdr:colOff>
      <xdr:row>273</xdr:row>
      <xdr:rowOff>67680</xdr:rowOff>
    </xdr:from>
    <xdr:to>
      <xdr:col>109</xdr:col>
      <xdr:colOff>637200</xdr:colOff>
      <xdr:row>274</xdr:row>
      <xdr:rowOff>133200</xdr:rowOff>
    </xdr:to>
    <xdr:pic>
      <xdr:nvPicPr>
        <xdr:cNvPr id="69" name="Image 2" descr=""/>
        <xdr:cNvPicPr/>
      </xdr:nvPicPr>
      <xdr:blipFill>
        <a:blip r:embed="rId21"/>
        <a:stretch/>
      </xdr:blipFill>
      <xdr:spPr>
        <a:xfrm>
          <a:off x="85554000" y="44473320"/>
          <a:ext cx="2980440" cy="227520"/>
        </a:xfrm>
        <a:prstGeom prst="rect">
          <a:avLst/>
        </a:prstGeom>
        <a:ln w="0">
          <a:noFill/>
        </a:ln>
      </xdr:spPr>
    </xdr:pic>
    <xdr:clientData/>
  </xdr:twoCellAnchor>
  <xdr:twoCellAnchor editAs="oneCell">
    <xdr:from>
      <xdr:col>286</xdr:col>
      <xdr:colOff>499320</xdr:colOff>
      <xdr:row>253</xdr:row>
      <xdr:rowOff>52560</xdr:rowOff>
    </xdr:from>
    <xdr:to>
      <xdr:col>300</xdr:col>
      <xdr:colOff>747720</xdr:colOff>
      <xdr:row>274</xdr:row>
      <xdr:rowOff>70560</xdr:rowOff>
    </xdr:to>
    <xdr:graphicFrame>
      <xdr:nvGraphicFramePr>
        <xdr:cNvPr id="70" name="Chart 58"/>
        <xdr:cNvGraphicFramePr/>
      </xdr:nvGraphicFramePr>
      <xdr:xfrm>
        <a:off x="232711920" y="41219640"/>
        <a:ext cx="11662920" cy="341856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editAs="oneCell">
    <xdr:from>
      <xdr:col>312</xdr:col>
      <xdr:colOff>323640</xdr:colOff>
      <xdr:row>252</xdr:row>
      <xdr:rowOff>35280</xdr:rowOff>
    </xdr:from>
    <xdr:to>
      <xdr:col>326</xdr:col>
      <xdr:colOff>572040</xdr:colOff>
      <xdr:row>273</xdr:row>
      <xdr:rowOff>64800</xdr:rowOff>
    </xdr:to>
    <xdr:graphicFrame>
      <xdr:nvGraphicFramePr>
        <xdr:cNvPr id="71" name="Chart 59"/>
        <xdr:cNvGraphicFramePr/>
      </xdr:nvGraphicFramePr>
      <xdr:xfrm>
        <a:off x="253734840" y="41040360"/>
        <a:ext cx="11663280" cy="343008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editAs="oneCell">
    <xdr:from>
      <xdr:col>10</xdr:col>
      <xdr:colOff>201960</xdr:colOff>
      <xdr:row>549</xdr:row>
      <xdr:rowOff>12240</xdr:rowOff>
    </xdr:from>
    <xdr:to>
      <xdr:col>29</xdr:col>
      <xdr:colOff>67320</xdr:colOff>
      <xdr:row>589</xdr:row>
      <xdr:rowOff>11160</xdr:rowOff>
    </xdr:to>
    <xdr:graphicFrame>
      <xdr:nvGraphicFramePr>
        <xdr:cNvPr id="72" name="Chart 60"/>
        <xdr:cNvGraphicFramePr/>
      </xdr:nvGraphicFramePr>
      <xdr:xfrm>
        <a:off x="4178160" y="89309160"/>
        <a:ext cx="18559440" cy="647604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editAs="oneCell">
    <xdr:from>
      <xdr:col>10</xdr:col>
      <xdr:colOff>113040</xdr:colOff>
      <xdr:row>803</xdr:row>
      <xdr:rowOff>107280</xdr:rowOff>
    </xdr:from>
    <xdr:to>
      <xdr:col>29</xdr:col>
      <xdr:colOff>97920</xdr:colOff>
      <xdr:row>840</xdr:row>
      <xdr:rowOff>24120</xdr:rowOff>
    </xdr:to>
    <xdr:graphicFrame>
      <xdr:nvGraphicFramePr>
        <xdr:cNvPr id="73" name="Chart 61"/>
        <xdr:cNvGraphicFramePr/>
      </xdr:nvGraphicFramePr>
      <xdr:xfrm>
        <a:off x="4089240" y="130885560"/>
        <a:ext cx="18678960" cy="623196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editAs="oneCell">
    <xdr:from>
      <xdr:col>10</xdr:col>
      <xdr:colOff>46080</xdr:colOff>
      <xdr:row>590</xdr:row>
      <xdr:rowOff>6840</xdr:rowOff>
    </xdr:from>
    <xdr:to>
      <xdr:col>29</xdr:col>
      <xdr:colOff>42840</xdr:colOff>
      <xdr:row>630</xdr:row>
      <xdr:rowOff>47520</xdr:rowOff>
    </xdr:to>
    <xdr:graphicFrame>
      <xdr:nvGraphicFramePr>
        <xdr:cNvPr id="74" name="Chart 62"/>
        <xdr:cNvGraphicFramePr/>
      </xdr:nvGraphicFramePr>
      <xdr:xfrm>
        <a:off x="4022280" y="95942520"/>
        <a:ext cx="18690840" cy="668916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editAs="oneCell">
    <xdr:from>
      <xdr:col>10</xdr:col>
      <xdr:colOff>101520</xdr:colOff>
      <xdr:row>840</xdr:row>
      <xdr:rowOff>115560</xdr:rowOff>
    </xdr:from>
    <xdr:to>
      <xdr:col>29</xdr:col>
      <xdr:colOff>136800</xdr:colOff>
      <xdr:row>877</xdr:row>
      <xdr:rowOff>32400</xdr:rowOff>
    </xdr:to>
    <xdr:graphicFrame>
      <xdr:nvGraphicFramePr>
        <xdr:cNvPr id="75" name="Chart 63"/>
        <xdr:cNvGraphicFramePr/>
      </xdr:nvGraphicFramePr>
      <xdr:xfrm>
        <a:off x="4077720" y="137208960"/>
        <a:ext cx="18729360" cy="590796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editAs="oneCell">
    <xdr:from>
      <xdr:col>10</xdr:col>
      <xdr:colOff>83880</xdr:colOff>
      <xdr:row>711</xdr:row>
      <xdr:rowOff>720</xdr:rowOff>
    </xdr:from>
    <xdr:to>
      <xdr:col>29</xdr:col>
      <xdr:colOff>105840</xdr:colOff>
      <xdr:row>752</xdr:row>
      <xdr:rowOff>101520</xdr:rowOff>
    </xdr:to>
    <xdr:graphicFrame>
      <xdr:nvGraphicFramePr>
        <xdr:cNvPr id="76" name="Chart 64"/>
        <xdr:cNvGraphicFramePr/>
      </xdr:nvGraphicFramePr>
      <xdr:xfrm>
        <a:off x="4060080" y="115700760"/>
        <a:ext cx="18716040" cy="676836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editAs="oneCell">
    <xdr:from>
      <xdr:col>5</xdr:col>
      <xdr:colOff>323280</xdr:colOff>
      <xdr:row>960</xdr:row>
      <xdr:rowOff>52200</xdr:rowOff>
    </xdr:from>
    <xdr:to>
      <xdr:col>22</xdr:col>
      <xdr:colOff>165240</xdr:colOff>
      <xdr:row>985</xdr:row>
      <xdr:rowOff>134640</xdr:rowOff>
    </xdr:to>
    <xdr:graphicFrame>
      <xdr:nvGraphicFramePr>
        <xdr:cNvPr id="77" name="Chart 65"/>
        <xdr:cNvGraphicFramePr/>
      </xdr:nvGraphicFramePr>
      <xdr:xfrm>
        <a:off x="2225880" y="156605040"/>
        <a:ext cx="11699640" cy="413064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editAs="oneCell">
    <xdr:from>
      <xdr:col>10</xdr:col>
      <xdr:colOff>35640</xdr:colOff>
      <xdr:row>630</xdr:row>
      <xdr:rowOff>125640</xdr:rowOff>
    </xdr:from>
    <xdr:to>
      <xdr:col>29</xdr:col>
      <xdr:colOff>23040</xdr:colOff>
      <xdr:row>672</xdr:row>
      <xdr:rowOff>112680</xdr:rowOff>
    </xdr:to>
    <xdr:graphicFrame>
      <xdr:nvGraphicFramePr>
        <xdr:cNvPr id="78" name="Chart 66"/>
        <xdr:cNvGraphicFramePr/>
      </xdr:nvGraphicFramePr>
      <xdr:xfrm>
        <a:off x="4011840" y="102709800"/>
        <a:ext cx="18681480" cy="678816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editAs="oneCell">
    <xdr:from>
      <xdr:col>10</xdr:col>
      <xdr:colOff>45720</xdr:colOff>
      <xdr:row>878</xdr:row>
      <xdr:rowOff>3960</xdr:rowOff>
    </xdr:from>
    <xdr:to>
      <xdr:col>27</xdr:col>
      <xdr:colOff>190440</xdr:colOff>
      <xdr:row>918</xdr:row>
      <xdr:rowOff>13680</xdr:rowOff>
    </xdr:to>
    <xdr:graphicFrame>
      <xdr:nvGraphicFramePr>
        <xdr:cNvPr id="79" name="Chart 67"/>
        <xdr:cNvGraphicFramePr/>
      </xdr:nvGraphicFramePr>
      <xdr:xfrm>
        <a:off x="4021920" y="143250480"/>
        <a:ext cx="17208000" cy="648684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editAs="oneCell">
    <xdr:from>
      <xdr:col>10</xdr:col>
      <xdr:colOff>34560</xdr:colOff>
      <xdr:row>671</xdr:row>
      <xdr:rowOff>5760</xdr:rowOff>
    </xdr:from>
    <xdr:to>
      <xdr:col>29</xdr:col>
      <xdr:colOff>21960</xdr:colOff>
      <xdr:row>713</xdr:row>
      <xdr:rowOff>5040</xdr:rowOff>
    </xdr:to>
    <xdr:graphicFrame>
      <xdr:nvGraphicFramePr>
        <xdr:cNvPr id="80" name="Chart 68"/>
        <xdr:cNvGraphicFramePr/>
      </xdr:nvGraphicFramePr>
      <xdr:xfrm>
        <a:off x="4010760" y="109229040"/>
        <a:ext cx="18681480" cy="680004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editAs="oneCell">
    <xdr:from>
      <xdr:col>10</xdr:col>
      <xdr:colOff>28080</xdr:colOff>
      <xdr:row>918</xdr:row>
      <xdr:rowOff>27360</xdr:rowOff>
    </xdr:from>
    <xdr:to>
      <xdr:col>27</xdr:col>
      <xdr:colOff>100080</xdr:colOff>
      <xdr:row>960</xdr:row>
      <xdr:rowOff>112320</xdr:rowOff>
    </xdr:to>
    <xdr:graphicFrame>
      <xdr:nvGraphicFramePr>
        <xdr:cNvPr id="81" name="Chart 69"/>
        <xdr:cNvGraphicFramePr/>
      </xdr:nvGraphicFramePr>
      <xdr:xfrm>
        <a:off x="4004280" y="149751000"/>
        <a:ext cx="17135280" cy="691416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editAs="oneCell">
    <xdr:from>
      <xdr:col>10</xdr:col>
      <xdr:colOff>135360</xdr:colOff>
      <xdr:row>756</xdr:row>
      <xdr:rowOff>2880</xdr:rowOff>
    </xdr:from>
    <xdr:to>
      <xdr:col>29</xdr:col>
      <xdr:colOff>61920</xdr:colOff>
      <xdr:row>793</xdr:row>
      <xdr:rowOff>169560</xdr:rowOff>
    </xdr:to>
    <xdr:graphicFrame>
      <xdr:nvGraphicFramePr>
        <xdr:cNvPr id="82" name="Chart 70"/>
        <xdr:cNvGraphicFramePr/>
      </xdr:nvGraphicFramePr>
      <xdr:xfrm>
        <a:off x="4111560" y="123018120"/>
        <a:ext cx="18620640" cy="621504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editAs="oneCell">
    <xdr:from>
      <xdr:col>6</xdr:col>
      <xdr:colOff>0</xdr:colOff>
      <xdr:row>1007</xdr:row>
      <xdr:rowOff>23400</xdr:rowOff>
    </xdr:from>
    <xdr:to>
      <xdr:col>26</xdr:col>
      <xdr:colOff>738720</xdr:colOff>
      <xdr:row>1044</xdr:row>
      <xdr:rowOff>153000</xdr:rowOff>
    </xdr:to>
    <xdr:graphicFrame>
      <xdr:nvGraphicFramePr>
        <xdr:cNvPr id="83" name="Chart 71"/>
        <xdr:cNvGraphicFramePr/>
      </xdr:nvGraphicFramePr>
      <xdr:xfrm>
        <a:off x="2295000" y="164186640"/>
        <a:ext cx="18667800" cy="612108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editAs="oneCell">
    <xdr:from>
      <xdr:col>28</xdr:col>
      <xdr:colOff>567000</xdr:colOff>
      <xdr:row>750</xdr:row>
      <xdr:rowOff>65520</xdr:rowOff>
    </xdr:from>
    <xdr:to>
      <xdr:col>42</xdr:col>
      <xdr:colOff>318960</xdr:colOff>
      <xdr:row>774</xdr:row>
      <xdr:rowOff>104760</xdr:rowOff>
    </xdr:to>
    <xdr:graphicFrame>
      <xdr:nvGraphicFramePr>
        <xdr:cNvPr id="84" name="Chart 72"/>
        <xdr:cNvGraphicFramePr/>
      </xdr:nvGraphicFramePr>
      <xdr:xfrm>
        <a:off x="22421880" y="122109480"/>
        <a:ext cx="11166480" cy="392544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editAs="oneCell">
    <xdr:from>
      <xdr:col>53</xdr:col>
      <xdr:colOff>645840</xdr:colOff>
      <xdr:row>745</xdr:row>
      <xdr:rowOff>108000</xdr:rowOff>
    </xdr:from>
    <xdr:to>
      <xdr:col>68</xdr:col>
      <xdr:colOff>81360</xdr:colOff>
      <xdr:row>767</xdr:row>
      <xdr:rowOff>34920</xdr:rowOff>
    </xdr:to>
    <xdr:graphicFrame>
      <xdr:nvGraphicFramePr>
        <xdr:cNvPr id="86" name="Chart 74"/>
        <xdr:cNvGraphicFramePr/>
      </xdr:nvGraphicFramePr>
      <xdr:xfrm>
        <a:off x="42884280" y="121342320"/>
        <a:ext cx="11665440" cy="348912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editAs="oneCell">
    <xdr:from>
      <xdr:col>79</xdr:col>
      <xdr:colOff>121320</xdr:colOff>
      <xdr:row>747</xdr:row>
      <xdr:rowOff>122760</xdr:rowOff>
    </xdr:from>
    <xdr:to>
      <xdr:col>93</xdr:col>
      <xdr:colOff>369720</xdr:colOff>
      <xdr:row>769</xdr:row>
      <xdr:rowOff>25920</xdr:rowOff>
    </xdr:to>
    <xdr:graphicFrame>
      <xdr:nvGraphicFramePr>
        <xdr:cNvPr id="87" name="Chart 75"/>
        <xdr:cNvGraphicFramePr/>
      </xdr:nvGraphicFramePr>
      <xdr:xfrm>
        <a:off x="63558360" y="121680720"/>
        <a:ext cx="11663280" cy="346572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editAs="oneCell">
    <xdr:from>
      <xdr:col>105</xdr:col>
      <xdr:colOff>52920</xdr:colOff>
      <xdr:row>749</xdr:row>
      <xdr:rowOff>133920</xdr:rowOff>
    </xdr:from>
    <xdr:to>
      <xdr:col>119</xdr:col>
      <xdr:colOff>301680</xdr:colOff>
      <xdr:row>771</xdr:row>
      <xdr:rowOff>14760</xdr:rowOff>
    </xdr:to>
    <xdr:graphicFrame>
      <xdr:nvGraphicFramePr>
        <xdr:cNvPr id="88" name="Chart 76"/>
        <xdr:cNvGraphicFramePr/>
      </xdr:nvGraphicFramePr>
      <xdr:xfrm>
        <a:off x="84688920" y="122015880"/>
        <a:ext cx="11663640" cy="344304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editAs="oneCell">
    <xdr:from>
      <xdr:col>131</xdr:col>
      <xdr:colOff>523800</xdr:colOff>
      <xdr:row>753</xdr:row>
      <xdr:rowOff>156240</xdr:rowOff>
    </xdr:from>
    <xdr:to>
      <xdr:col>145</xdr:col>
      <xdr:colOff>772560</xdr:colOff>
      <xdr:row>775</xdr:row>
      <xdr:rowOff>3960</xdr:rowOff>
    </xdr:to>
    <xdr:graphicFrame>
      <xdr:nvGraphicFramePr>
        <xdr:cNvPr id="89" name="Chart 77"/>
        <xdr:cNvGraphicFramePr/>
      </xdr:nvGraphicFramePr>
      <xdr:xfrm>
        <a:off x="106358760" y="122685840"/>
        <a:ext cx="11663280" cy="340992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editAs="oneCell">
    <xdr:from>
      <xdr:col>156</xdr:col>
      <xdr:colOff>120600</xdr:colOff>
      <xdr:row>748</xdr:row>
      <xdr:rowOff>128520</xdr:rowOff>
    </xdr:from>
    <xdr:to>
      <xdr:col>170</xdr:col>
      <xdr:colOff>369360</xdr:colOff>
      <xdr:row>770</xdr:row>
      <xdr:rowOff>20520</xdr:rowOff>
    </xdr:to>
    <xdr:graphicFrame>
      <xdr:nvGraphicFramePr>
        <xdr:cNvPr id="90" name="Chart 78"/>
        <xdr:cNvGraphicFramePr/>
      </xdr:nvGraphicFramePr>
      <xdr:xfrm>
        <a:off x="126338760" y="121848480"/>
        <a:ext cx="11663640" cy="345420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editAs="oneCell">
    <xdr:from>
      <xdr:col>181</xdr:col>
      <xdr:colOff>730440</xdr:colOff>
      <xdr:row>736</xdr:row>
      <xdr:rowOff>85320</xdr:rowOff>
    </xdr:from>
    <xdr:to>
      <xdr:col>196</xdr:col>
      <xdr:colOff>166320</xdr:colOff>
      <xdr:row>758</xdr:row>
      <xdr:rowOff>91800</xdr:rowOff>
    </xdr:to>
    <xdr:graphicFrame>
      <xdr:nvGraphicFramePr>
        <xdr:cNvPr id="91" name="Chart 79"/>
        <xdr:cNvGraphicFramePr/>
      </xdr:nvGraphicFramePr>
      <xdr:xfrm>
        <a:off x="147332160" y="119862360"/>
        <a:ext cx="11666160" cy="356868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editAs="oneCell">
    <xdr:from>
      <xdr:col>208</xdr:col>
      <xdr:colOff>594720</xdr:colOff>
      <xdr:row>748</xdr:row>
      <xdr:rowOff>128520</xdr:rowOff>
    </xdr:from>
    <xdr:to>
      <xdr:col>223</xdr:col>
      <xdr:colOff>30240</xdr:colOff>
      <xdr:row>770</xdr:row>
      <xdr:rowOff>20520</xdr:rowOff>
    </xdr:to>
    <xdr:graphicFrame>
      <xdr:nvGraphicFramePr>
        <xdr:cNvPr id="92" name="Chart 80"/>
        <xdr:cNvGraphicFramePr/>
      </xdr:nvGraphicFramePr>
      <xdr:xfrm>
        <a:off x="169210800" y="121848480"/>
        <a:ext cx="11665440" cy="345420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editAs="oneCell">
    <xdr:from>
      <xdr:col>235</xdr:col>
      <xdr:colOff>252360</xdr:colOff>
      <xdr:row>749</xdr:row>
      <xdr:rowOff>133920</xdr:rowOff>
    </xdr:from>
    <xdr:to>
      <xdr:col>249</xdr:col>
      <xdr:colOff>501120</xdr:colOff>
      <xdr:row>771</xdr:row>
      <xdr:rowOff>14760</xdr:rowOff>
    </xdr:to>
    <xdr:graphicFrame>
      <xdr:nvGraphicFramePr>
        <xdr:cNvPr id="93" name="Chart 81"/>
        <xdr:cNvGraphicFramePr/>
      </xdr:nvGraphicFramePr>
      <xdr:xfrm>
        <a:off x="190882440" y="122015880"/>
        <a:ext cx="11663640" cy="344304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editAs="oneCell">
    <xdr:from>
      <xdr:col>260</xdr:col>
      <xdr:colOff>459360</xdr:colOff>
      <xdr:row>747</xdr:row>
      <xdr:rowOff>122760</xdr:rowOff>
    </xdr:from>
    <xdr:to>
      <xdr:col>274</xdr:col>
      <xdr:colOff>707760</xdr:colOff>
      <xdr:row>769</xdr:row>
      <xdr:rowOff>25920</xdr:rowOff>
    </xdr:to>
    <xdr:graphicFrame>
      <xdr:nvGraphicFramePr>
        <xdr:cNvPr id="94" name="Chart 82"/>
        <xdr:cNvGraphicFramePr/>
      </xdr:nvGraphicFramePr>
      <xdr:xfrm>
        <a:off x="211473000" y="121680720"/>
        <a:ext cx="11663280" cy="346572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editAs="oneCell">
    <xdr:from>
      <xdr:col>106</xdr:col>
      <xdr:colOff>102600</xdr:colOff>
      <xdr:row>771</xdr:row>
      <xdr:rowOff>112680</xdr:rowOff>
    </xdr:from>
    <xdr:to>
      <xdr:col>121</xdr:col>
      <xdr:colOff>162000</xdr:colOff>
      <xdr:row>780</xdr:row>
      <xdr:rowOff>111240</xdr:rowOff>
    </xdr:to>
    <xdr:pic>
      <xdr:nvPicPr>
        <xdr:cNvPr id="95" name="Image 1" descr=""/>
        <xdr:cNvPicPr/>
      </xdr:nvPicPr>
      <xdr:blipFill>
        <a:blip r:embed="rId46"/>
        <a:stretch/>
      </xdr:blipFill>
      <xdr:spPr>
        <a:xfrm>
          <a:off x="85554000" y="125556840"/>
          <a:ext cx="12289320" cy="1455840"/>
        </a:xfrm>
        <a:prstGeom prst="rect">
          <a:avLst/>
        </a:prstGeom>
        <a:ln w="0">
          <a:noFill/>
        </a:ln>
      </xdr:spPr>
    </xdr:pic>
    <xdr:clientData/>
  </xdr:twoCellAnchor>
  <xdr:twoCellAnchor editAs="oneCell">
    <xdr:from>
      <xdr:col>106</xdr:col>
      <xdr:colOff>102600</xdr:colOff>
      <xdr:row>771</xdr:row>
      <xdr:rowOff>112680</xdr:rowOff>
    </xdr:from>
    <xdr:to>
      <xdr:col>109</xdr:col>
      <xdr:colOff>637200</xdr:colOff>
      <xdr:row>773</xdr:row>
      <xdr:rowOff>3600</xdr:rowOff>
    </xdr:to>
    <xdr:pic>
      <xdr:nvPicPr>
        <xdr:cNvPr id="96" name="Image 2" descr=""/>
        <xdr:cNvPicPr/>
      </xdr:nvPicPr>
      <xdr:blipFill>
        <a:blip r:embed="rId47"/>
        <a:stretch/>
      </xdr:blipFill>
      <xdr:spPr>
        <a:xfrm>
          <a:off x="85554000" y="125556840"/>
          <a:ext cx="2980440" cy="214920"/>
        </a:xfrm>
        <a:prstGeom prst="rect">
          <a:avLst/>
        </a:prstGeom>
        <a:ln w="0">
          <a:noFill/>
        </a:ln>
      </xdr:spPr>
    </xdr:pic>
    <xdr:clientData/>
  </xdr:twoCellAnchor>
  <xdr:twoCellAnchor editAs="oneCell">
    <xdr:from>
      <xdr:col>81</xdr:col>
      <xdr:colOff>172080</xdr:colOff>
      <xdr:row>770</xdr:row>
      <xdr:rowOff>117000</xdr:rowOff>
    </xdr:from>
    <xdr:to>
      <xdr:col>93</xdr:col>
      <xdr:colOff>475920</xdr:colOff>
      <xdr:row>775</xdr:row>
      <xdr:rowOff>60840</xdr:rowOff>
    </xdr:to>
    <xdr:pic>
      <xdr:nvPicPr>
        <xdr:cNvPr id="97" name="Image 3" descr=""/>
        <xdr:cNvPicPr/>
      </xdr:nvPicPr>
      <xdr:blipFill>
        <a:blip r:embed="rId48"/>
        <a:stretch/>
      </xdr:blipFill>
      <xdr:spPr>
        <a:xfrm>
          <a:off x="65239920" y="125399160"/>
          <a:ext cx="10087920" cy="753480"/>
        </a:xfrm>
        <a:prstGeom prst="rect">
          <a:avLst/>
        </a:prstGeom>
        <a:ln w="0">
          <a:noFill/>
        </a:ln>
      </xdr:spPr>
    </xdr:pic>
    <xdr:clientData/>
  </xdr:twoCellAnchor>
  <xdr:twoCellAnchor editAs="oneCell">
    <xdr:from>
      <xdr:col>286</xdr:col>
      <xdr:colOff>499320</xdr:colOff>
      <xdr:row>751</xdr:row>
      <xdr:rowOff>145080</xdr:rowOff>
    </xdr:from>
    <xdr:to>
      <xdr:col>300</xdr:col>
      <xdr:colOff>747720</xdr:colOff>
      <xdr:row>773</xdr:row>
      <xdr:rowOff>2520</xdr:rowOff>
    </xdr:to>
    <xdr:graphicFrame>
      <xdr:nvGraphicFramePr>
        <xdr:cNvPr id="98" name="Chart 86"/>
        <xdr:cNvGraphicFramePr/>
      </xdr:nvGraphicFramePr>
      <xdr:xfrm>
        <a:off x="232711920" y="122350680"/>
        <a:ext cx="11662920" cy="342000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editAs="oneCell">
    <xdr:from>
      <xdr:col>312</xdr:col>
      <xdr:colOff>323640</xdr:colOff>
      <xdr:row>750</xdr:row>
      <xdr:rowOff>139320</xdr:rowOff>
    </xdr:from>
    <xdr:to>
      <xdr:col>326</xdr:col>
      <xdr:colOff>572040</xdr:colOff>
      <xdr:row>772</xdr:row>
      <xdr:rowOff>8640</xdr:rowOff>
    </xdr:to>
    <xdr:graphicFrame>
      <xdr:nvGraphicFramePr>
        <xdr:cNvPr id="99" name="Chart 87"/>
        <xdr:cNvGraphicFramePr/>
      </xdr:nvGraphicFramePr>
      <xdr:xfrm>
        <a:off x="253734840" y="122183280"/>
        <a:ext cx="11663280" cy="343152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twoCellAnchor editAs="oneCell">
    <xdr:from>
      <xdr:col>338</xdr:col>
      <xdr:colOff>471240</xdr:colOff>
      <xdr:row>750</xdr:row>
      <xdr:rowOff>139320</xdr:rowOff>
    </xdr:from>
    <xdr:to>
      <xdr:col>352</xdr:col>
      <xdr:colOff>720000</xdr:colOff>
      <xdr:row>772</xdr:row>
      <xdr:rowOff>8640</xdr:rowOff>
    </xdr:to>
    <xdr:graphicFrame>
      <xdr:nvGraphicFramePr>
        <xdr:cNvPr id="100" name="Chart 88"/>
        <xdr:cNvGraphicFramePr/>
      </xdr:nvGraphicFramePr>
      <xdr:xfrm>
        <a:off x="275081400" y="122183280"/>
        <a:ext cx="11663640" cy="3431520"/>
      </xdr:xfrm>
      <a:graphic>
        <a:graphicData uri="http://schemas.openxmlformats.org/drawingml/2006/chart">
          <c:chart xmlns:c="http://schemas.openxmlformats.org/drawingml/2006/chart" xmlns:r="http://schemas.openxmlformats.org/officeDocument/2006/relationships" r:id="rId51"/>
        </a:graphicData>
      </a:graphic>
    </xdr:graphicFrame>
    <xdr:clientData/>
  </xdr:twoCellAnchor>
  <xdr:twoCellAnchor editAs="oneCell">
    <xdr:from>
      <xdr:col>78</xdr:col>
      <xdr:colOff>672120</xdr:colOff>
      <xdr:row>924</xdr:row>
      <xdr:rowOff>112320</xdr:rowOff>
    </xdr:from>
    <xdr:to>
      <xdr:col>93</xdr:col>
      <xdr:colOff>108360</xdr:colOff>
      <xdr:row>950</xdr:row>
      <xdr:rowOff>161640</xdr:rowOff>
    </xdr:to>
    <xdr:graphicFrame>
      <xdr:nvGraphicFramePr>
        <xdr:cNvPr id="101" name="Chart 89"/>
        <xdr:cNvGraphicFramePr/>
      </xdr:nvGraphicFramePr>
      <xdr:xfrm>
        <a:off x="63293760" y="150807240"/>
        <a:ext cx="11666520" cy="4287960"/>
      </xdr:xfrm>
      <a:graphic>
        <a:graphicData uri="http://schemas.openxmlformats.org/drawingml/2006/chart">
          <c:chart xmlns:c="http://schemas.openxmlformats.org/drawingml/2006/chart" xmlns:r="http://schemas.openxmlformats.org/officeDocument/2006/relationships" r:id="rId52"/>
        </a:graphicData>
      </a:graphic>
    </xdr:graphicFrame>
    <xdr:clientData/>
  </xdr:twoCellAnchor>
  <xdr:twoCellAnchor editAs="oneCell">
    <xdr:from>
      <xdr:col>79</xdr:col>
      <xdr:colOff>120960</xdr:colOff>
      <xdr:row>723</xdr:row>
      <xdr:rowOff>149040</xdr:rowOff>
    </xdr:from>
    <xdr:to>
      <xdr:col>93</xdr:col>
      <xdr:colOff>409680</xdr:colOff>
      <xdr:row>749</xdr:row>
      <xdr:rowOff>56160</xdr:rowOff>
    </xdr:to>
    <xdr:graphicFrame>
      <xdr:nvGraphicFramePr>
        <xdr:cNvPr id="102" name="Chart 90"/>
        <xdr:cNvGraphicFramePr/>
      </xdr:nvGraphicFramePr>
      <xdr:xfrm>
        <a:off x="63558000" y="117792360"/>
        <a:ext cx="11703600" cy="4145760"/>
      </xdr:xfrm>
      <a:graphic>
        <a:graphicData uri="http://schemas.openxmlformats.org/drawingml/2006/chart">
          <c:chart xmlns:c="http://schemas.openxmlformats.org/drawingml/2006/chart" xmlns:r="http://schemas.openxmlformats.org/officeDocument/2006/relationships" r:id="rId53"/>
        </a:graphicData>
      </a:graphic>
    </xdr:graphicFrame>
    <xdr:clientData/>
  </xdr:twoCellAnchor>
  <xdr:twoCellAnchor editAs="oneCell">
    <xdr:from>
      <xdr:col>77</xdr:col>
      <xdr:colOff>557640</xdr:colOff>
      <xdr:row>935</xdr:row>
      <xdr:rowOff>98640</xdr:rowOff>
    </xdr:from>
    <xdr:to>
      <xdr:col>92</xdr:col>
      <xdr:colOff>33840</xdr:colOff>
      <xdr:row>961</xdr:row>
      <xdr:rowOff>18720</xdr:rowOff>
    </xdr:to>
    <xdr:graphicFrame>
      <xdr:nvGraphicFramePr>
        <xdr:cNvPr id="103" name="Chart 91"/>
        <xdr:cNvGraphicFramePr/>
      </xdr:nvGraphicFramePr>
      <xdr:xfrm>
        <a:off x="62364240" y="152603280"/>
        <a:ext cx="11706120" cy="4130280"/>
      </xdr:xfrm>
      <a:graphic>
        <a:graphicData uri="http://schemas.openxmlformats.org/drawingml/2006/chart">
          <c:chart xmlns:c="http://schemas.openxmlformats.org/drawingml/2006/chart" xmlns:r="http://schemas.openxmlformats.org/officeDocument/2006/relationships" r:id="rId54"/>
        </a:graphicData>
      </a:graphic>
    </xdr:graphicFrame>
    <xdr:clientData/>
  </xdr:twoCellAnchor>
  <xdr:twoCellAnchor editAs="oneCell">
    <xdr:from>
      <xdr:col>105</xdr:col>
      <xdr:colOff>0</xdr:colOff>
      <xdr:row>225</xdr:row>
      <xdr:rowOff>113040</xdr:rowOff>
    </xdr:from>
    <xdr:to>
      <xdr:col>120</xdr:col>
      <xdr:colOff>101160</xdr:colOff>
      <xdr:row>235</xdr:row>
      <xdr:rowOff>91440</xdr:rowOff>
    </xdr:to>
    <xdr:pic>
      <xdr:nvPicPr>
        <xdr:cNvPr id="104" name="Image 1" descr=""/>
        <xdr:cNvPicPr/>
      </xdr:nvPicPr>
      <xdr:blipFill>
        <a:blip r:embed="rId55"/>
        <a:stretch/>
      </xdr:blipFill>
      <xdr:spPr>
        <a:xfrm>
          <a:off x="84636000" y="36717480"/>
          <a:ext cx="12331080" cy="1626480"/>
        </a:xfrm>
        <a:prstGeom prst="rect">
          <a:avLst/>
        </a:prstGeom>
        <a:ln w="0">
          <a:noFill/>
        </a:ln>
      </xdr:spPr>
    </xdr:pic>
    <xdr:clientData/>
  </xdr:twoCellAnchor>
  <xdr:twoCellAnchor editAs="oneCell">
    <xdr:from>
      <xdr:col>105</xdr:col>
      <xdr:colOff>0</xdr:colOff>
      <xdr:row>225</xdr:row>
      <xdr:rowOff>113040</xdr:rowOff>
    </xdr:from>
    <xdr:to>
      <xdr:col>108</xdr:col>
      <xdr:colOff>544320</xdr:colOff>
      <xdr:row>227</xdr:row>
      <xdr:rowOff>34920</xdr:rowOff>
    </xdr:to>
    <xdr:pic>
      <xdr:nvPicPr>
        <xdr:cNvPr id="105" name="Image 2" descr=""/>
        <xdr:cNvPicPr/>
      </xdr:nvPicPr>
      <xdr:blipFill>
        <a:blip r:embed="rId56"/>
        <a:stretch/>
      </xdr:blipFill>
      <xdr:spPr>
        <a:xfrm>
          <a:off x="84636000" y="36717480"/>
          <a:ext cx="2990160" cy="245880"/>
        </a:xfrm>
        <a:prstGeom prst="rect">
          <a:avLst/>
        </a:prstGeom>
        <a:ln w="0">
          <a:noFill/>
        </a:ln>
      </xdr:spPr>
    </xdr:pic>
    <xdr:clientData/>
  </xdr:twoCellAnchor>
  <xdr:twoCellAnchor editAs="oneCell">
    <xdr:from>
      <xdr:col>80</xdr:col>
      <xdr:colOff>0</xdr:colOff>
      <xdr:row>224</xdr:row>
      <xdr:rowOff>113040</xdr:rowOff>
    </xdr:from>
    <xdr:to>
      <xdr:col>92</xdr:col>
      <xdr:colOff>338400</xdr:colOff>
      <xdr:row>229</xdr:row>
      <xdr:rowOff>141840</xdr:rowOff>
    </xdr:to>
    <xdr:pic>
      <xdr:nvPicPr>
        <xdr:cNvPr id="106" name="Image 3" descr=""/>
        <xdr:cNvPicPr/>
      </xdr:nvPicPr>
      <xdr:blipFill>
        <a:blip r:embed="rId57"/>
        <a:stretch/>
      </xdr:blipFill>
      <xdr:spPr>
        <a:xfrm>
          <a:off x="64252440" y="36555840"/>
          <a:ext cx="10122480" cy="838440"/>
        </a:xfrm>
        <a:prstGeom prst="rect">
          <a:avLst/>
        </a:prstGeom>
        <a:ln w="0">
          <a:noFill/>
        </a:ln>
      </xdr:spPr>
    </xdr:pic>
    <xdr:clientData/>
  </xdr:twoCellAnchor>
</xdr:wsDr>
</file>

<file path=xl/drawings/drawing6.xml><?xml version="1.0" encoding="utf-8"?>
<c:userShapes xmlns:cdr="http://schemas.openxmlformats.org/drawingml/2006/chartDrawing" xmlns:a="http://schemas.openxmlformats.org/drawingml/2006/main" xmlns:c="http://schemas.openxmlformats.org/drawingml/2006/chart" xmlns:r="http://schemas.openxmlformats.org/officeDocument/2006/relationships">
  <cdr:relSizeAnchor>
    <cdr:from>
      <cdr:x>0</cdr:x>
      <cdr:y>0</cdr:y>
    </cdr:from>
    <cdr:to>
      <cdr:x>0.0211524589468324</cdr:x>
      <cdr:y>0.0561865635572741</cdr:y>
    </cdr:to>
    <cdr:pic>
      <cdr:nvPicPr>
        <cdr:cNvPr id="49" name="Picture 37" descr=""/>
        <cdr:cNvPicPr/>
      </cdr:nvPicPr>
      <cdr:blipFill>
        <a:blip r:embed="rId1"/>
        <a:stretch/>
      </cdr:blipFill>
      <cdr:spPr>
        <a:xfrm>
          <a:off x="0" y="0"/>
          <a:ext cx="358920" cy="334800"/>
        </a:xfrm>
        <a:prstGeom prst="rect">
          <a:avLst/>
        </a:prstGeom>
        <a:ln w="0">
          <a:noFill/>
        </a:ln>
      </cdr:spPr>
    </cdr:pic>
  </cdr:relSizeAnchor>
  <cdr:relSizeAnchor>
    <cdr:from>
      <cdr:x>0</cdr:x>
      <cdr:y>0</cdr:y>
    </cdr:from>
    <cdr:to>
      <cdr:x>0.0211524589468324</cdr:x>
      <cdr:y>0.0561865635572741</cdr:y>
    </cdr:to>
    <cdr:pic>
      <cdr:nvPicPr>
        <cdr:cNvPr id="50" name="Picture 38" descr=""/>
        <cdr:cNvPicPr/>
      </cdr:nvPicPr>
      <cdr:blipFill>
        <a:blip r:embed="rId2"/>
        <a:stretch/>
      </cdr:blipFill>
      <cdr:spPr>
        <a:xfrm>
          <a:off x="0" y="0"/>
          <a:ext cx="358920" cy="334800"/>
        </a:xfrm>
        <a:prstGeom prst="rect">
          <a:avLst/>
        </a:prstGeom>
        <a:ln w="0">
          <a:noFill/>
        </a:ln>
      </cdr:spPr>
    </cdr:pic>
  </cdr:relSizeAnchor>
  <cdr:relSizeAnchor>
    <cdr:from>
      <cdr:x>0</cdr:x>
      <cdr:y>0</cdr:y>
    </cdr:from>
    <cdr:to>
      <cdr:x>0.0211524589468324</cdr:x>
      <cdr:y>0.0561865635572741</cdr:y>
    </cdr:to>
    <cdr:pic>
      <cdr:nvPicPr>
        <cdr:cNvPr id="51" name="Picture 39" descr=""/>
        <cdr:cNvPicPr/>
      </cdr:nvPicPr>
      <cdr:blipFill>
        <a:blip r:embed="rId3"/>
        <a:stretch/>
      </cdr:blipFill>
      <cdr:spPr>
        <a:xfrm>
          <a:off x="0" y="0"/>
          <a:ext cx="358920" cy="334800"/>
        </a:xfrm>
        <a:prstGeom prst="rect">
          <a:avLst/>
        </a:prstGeom>
        <a:ln w="0">
          <a:noFill/>
        </a:ln>
      </cdr:spPr>
    </cdr:pic>
  </cdr:relSizeAnchor>
</c:userShapes>
</file>

<file path=xl/drawings/drawing7.xml><?xml version="1.0" encoding="utf-8"?>
<c:userShapes xmlns:cdr="http://schemas.openxmlformats.org/drawingml/2006/chartDrawing" xmlns:a="http://schemas.openxmlformats.org/drawingml/2006/main" xmlns:c="http://schemas.openxmlformats.org/drawingml/2006/chart" xmlns:r="http://schemas.openxmlformats.org/officeDocument/2006/relationships">
  <cdr:relSizeAnchor>
    <cdr:from>
      <cdr:x>0</cdr:x>
      <cdr:y>0</cdr:y>
    </cdr:from>
    <cdr:to>
      <cdr:x>0.0319481608046681</cdr:x>
      <cdr:y>0.0900504355800092</cdr:y>
    </cdr:to>
    <cdr:pic>
      <cdr:nvPicPr>
        <cdr:cNvPr id="85" name="Picture 73" descr=""/>
        <cdr:cNvPicPr/>
      </cdr:nvPicPr>
      <cdr:blipFill>
        <a:blip r:embed="rId1"/>
        <a:stretch/>
      </cdr:blipFill>
      <cdr:spPr>
        <a:xfrm>
          <a:off x="0" y="0"/>
          <a:ext cx="356760" cy="353520"/>
        </a:xfrm>
        <a:prstGeom prst="rect">
          <a:avLst/>
        </a:prstGeom>
        <a:ln w="0">
          <a:noFill/>
        </a:ln>
      </cdr:spPr>
    </cdr:pic>
  </cdr:relSizeAnchor>
</c:userShapes>
</file>

<file path=xl/drawings/drawing8.xml><?xml version="1.0" encoding="utf-8"?>
<xdr:wsDr xmlns:xdr="http://schemas.openxmlformats.org/drawingml/2006/spreadsheetDrawing" xmlns:a="http://schemas.openxmlformats.org/drawingml/2006/main" xmlns:r="http://schemas.openxmlformats.org/officeDocument/2006/relationships">
  <xdr:twoCellAnchor editAs="absolute">
    <xdr:from>
      <xdr:col>1</xdr:col>
      <xdr:colOff>0</xdr:colOff>
      <xdr:row>1843</xdr:row>
      <xdr:rowOff>1463040</xdr:rowOff>
    </xdr:from>
    <xdr:to>
      <xdr:col>1</xdr:col>
      <xdr:colOff>199440</xdr:colOff>
      <xdr:row>1843</xdr:row>
      <xdr:rowOff>1614600</xdr:rowOff>
    </xdr:to>
    <xdr:pic>
      <xdr:nvPicPr>
        <xdr:cNvPr id="107" name="https://reg.bom.gov.au/climate/cdo/images/symbols/graphstat.gif" descr=""/>
        <xdr:cNvPicPr/>
      </xdr:nvPicPr>
      <xdr:blipFill>
        <a:blip r:embed="rId1"/>
        <a:stretch/>
      </xdr:blipFill>
      <xdr:spPr>
        <a:xfrm>
          <a:off x="812880" y="314735760"/>
          <a:ext cx="199440" cy="151560"/>
        </a:xfrm>
        <a:prstGeom prst="rect">
          <a:avLst/>
        </a:prstGeom>
        <a:ln w="0">
          <a:noFill/>
        </a:ln>
      </xdr:spPr>
    </xdr:pic>
    <xdr:clientData/>
  </xdr:twoCellAnchor>
  <xdr:twoCellAnchor editAs="absolute">
    <xdr:from>
      <xdr:col>2</xdr:col>
      <xdr:colOff>0</xdr:colOff>
      <xdr:row>1843</xdr:row>
      <xdr:rowOff>1463040</xdr:rowOff>
    </xdr:from>
    <xdr:to>
      <xdr:col>2</xdr:col>
      <xdr:colOff>199440</xdr:colOff>
      <xdr:row>1843</xdr:row>
      <xdr:rowOff>1614600</xdr:rowOff>
    </xdr:to>
    <xdr:pic>
      <xdr:nvPicPr>
        <xdr:cNvPr id="108" name="https://reg.bom.gov.au/climate/cdo/images/symbols/graphstat.gif" descr=""/>
        <xdr:cNvPicPr/>
      </xdr:nvPicPr>
      <xdr:blipFill>
        <a:blip r:embed="rId2"/>
        <a:stretch/>
      </xdr:blipFill>
      <xdr:spPr>
        <a:xfrm>
          <a:off x="1625760" y="314735760"/>
          <a:ext cx="199440" cy="151560"/>
        </a:xfrm>
        <a:prstGeom prst="rect">
          <a:avLst/>
        </a:prstGeom>
        <a:ln w="0">
          <a:noFill/>
        </a:ln>
      </xdr:spPr>
    </xdr:pic>
    <xdr:clientData/>
  </xdr:twoCellAnchor>
  <xdr:twoCellAnchor editAs="absolute">
    <xdr:from>
      <xdr:col>3</xdr:col>
      <xdr:colOff>0</xdr:colOff>
      <xdr:row>1843</xdr:row>
      <xdr:rowOff>1463040</xdr:rowOff>
    </xdr:from>
    <xdr:to>
      <xdr:col>3</xdr:col>
      <xdr:colOff>199440</xdr:colOff>
      <xdr:row>1843</xdr:row>
      <xdr:rowOff>1614600</xdr:rowOff>
    </xdr:to>
    <xdr:pic>
      <xdr:nvPicPr>
        <xdr:cNvPr id="109" name="https://reg.bom.gov.au/climate/cdo/images/symbols/graphstat.gif" descr=""/>
        <xdr:cNvPicPr/>
      </xdr:nvPicPr>
      <xdr:blipFill>
        <a:blip r:embed="rId3"/>
        <a:stretch/>
      </xdr:blipFill>
      <xdr:spPr>
        <a:xfrm>
          <a:off x="2438280" y="314735760"/>
          <a:ext cx="199440" cy="151560"/>
        </a:xfrm>
        <a:prstGeom prst="rect">
          <a:avLst/>
        </a:prstGeom>
        <a:ln w="0">
          <a:noFill/>
        </a:ln>
      </xdr:spPr>
    </xdr:pic>
    <xdr:clientData/>
  </xdr:twoCellAnchor>
  <xdr:twoCellAnchor editAs="absolute">
    <xdr:from>
      <xdr:col>4</xdr:col>
      <xdr:colOff>0</xdr:colOff>
      <xdr:row>1843</xdr:row>
      <xdr:rowOff>1463040</xdr:rowOff>
    </xdr:from>
    <xdr:to>
      <xdr:col>4</xdr:col>
      <xdr:colOff>199440</xdr:colOff>
      <xdr:row>1843</xdr:row>
      <xdr:rowOff>1614600</xdr:rowOff>
    </xdr:to>
    <xdr:pic>
      <xdr:nvPicPr>
        <xdr:cNvPr id="110" name="https://reg.bom.gov.au/climate/cdo/images/symbols/graphstat.gif" descr=""/>
        <xdr:cNvPicPr/>
      </xdr:nvPicPr>
      <xdr:blipFill>
        <a:blip r:embed="rId4"/>
        <a:stretch/>
      </xdr:blipFill>
      <xdr:spPr>
        <a:xfrm>
          <a:off x="3251160" y="314735760"/>
          <a:ext cx="199440" cy="151560"/>
        </a:xfrm>
        <a:prstGeom prst="rect">
          <a:avLst/>
        </a:prstGeom>
        <a:ln w="0">
          <a:noFill/>
        </a:ln>
      </xdr:spPr>
    </xdr:pic>
    <xdr:clientData/>
  </xdr:twoCellAnchor>
  <xdr:twoCellAnchor editAs="absolute">
    <xdr:from>
      <xdr:col>5</xdr:col>
      <xdr:colOff>0</xdr:colOff>
      <xdr:row>1843</xdr:row>
      <xdr:rowOff>1463040</xdr:rowOff>
    </xdr:from>
    <xdr:to>
      <xdr:col>5</xdr:col>
      <xdr:colOff>199440</xdr:colOff>
      <xdr:row>1843</xdr:row>
      <xdr:rowOff>1614600</xdr:rowOff>
    </xdr:to>
    <xdr:pic>
      <xdr:nvPicPr>
        <xdr:cNvPr id="111" name="https://reg.bom.gov.au/climate/cdo/images/symbols/graphstat.gif" descr=""/>
        <xdr:cNvPicPr/>
      </xdr:nvPicPr>
      <xdr:blipFill>
        <a:blip r:embed="rId5"/>
        <a:stretch/>
      </xdr:blipFill>
      <xdr:spPr>
        <a:xfrm>
          <a:off x="4064040" y="314735760"/>
          <a:ext cx="199440" cy="151560"/>
        </a:xfrm>
        <a:prstGeom prst="rect">
          <a:avLst/>
        </a:prstGeom>
        <a:ln w="0">
          <a:noFill/>
        </a:ln>
      </xdr:spPr>
    </xdr:pic>
    <xdr:clientData/>
  </xdr:twoCellAnchor>
  <xdr:twoCellAnchor editAs="absolute">
    <xdr:from>
      <xdr:col>6</xdr:col>
      <xdr:colOff>0</xdr:colOff>
      <xdr:row>1843</xdr:row>
      <xdr:rowOff>1463040</xdr:rowOff>
    </xdr:from>
    <xdr:to>
      <xdr:col>6</xdr:col>
      <xdr:colOff>199440</xdr:colOff>
      <xdr:row>1843</xdr:row>
      <xdr:rowOff>1614600</xdr:rowOff>
    </xdr:to>
    <xdr:pic>
      <xdr:nvPicPr>
        <xdr:cNvPr id="112" name="https://reg.bom.gov.au/climate/cdo/images/symbols/graphstat.gif" descr=""/>
        <xdr:cNvPicPr/>
      </xdr:nvPicPr>
      <xdr:blipFill>
        <a:blip r:embed="rId6"/>
        <a:stretch/>
      </xdr:blipFill>
      <xdr:spPr>
        <a:xfrm>
          <a:off x="4876920" y="314735760"/>
          <a:ext cx="199440" cy="151560"/>
        </a:xfrm>
        <a:prstGeom prst="rect">
          <a:avLst/>
        </a:prstGeom>
        <a:ln w="0">
          <a:noFill/>
        </a:ln>
      </xdr:spPr>
    </xdr:pic>
    <xdr:clientData/>
  </xdr:twoCellAnchor>
  <xdr:twoCellAnchor editAs="absolute">
    <xdr:from>
      <xdr:col>7</xdr:col>
      <xdr:colOff>0</xdr:colOff>
      <xdr:row>1843</xdr:row>
      <xdr:rowOff>1463040</xdr:rowOff>
    </xdr:from>
    <xdr:to>
      <xdr:col>7</xdr:col>
      <xdr:colOff>199440</xdr:colOff>
      <xdr:row>1843</xdr:row>
      <xdr:rowOff>1614600</xdr:rowOff>
    </xdr:to>
    <xdr:pic>
      <xdr:nvPicPr>
        <xdr:cNvPr id="113" name="https://reg.bom.gov.au/climate/cdo/images/symbols/graphstat.gif" descr=""/>
        <xdr:cNvPicPr/>
      </xdr:nvPicPr>
      <xdr:blipFill>
        <a:blip r:embed="rId7"/>
        <a:stretch/>
      </xdr:blipFill>
      <xdr:spPr>
        <a:xfrm>
          <a:off x="5689440" y="314735760"/>
          <a:ext cx="199440" cy="151560"/>
        </a:xfrm>
        <a:prstGeom prst="rect">
          <a:avLst/>
        </a:prstGeom>
        <a:ln w="0">
          <a:noFill/>
        </a:ln>
      </xdr:spPr>
    </xdr:pic>
    <xdr:clientData/>
  </xdr:twoCellAnchor>
  <xdr:twoCellAnchor editAs="absolute">
    <xdr:from>
      <xdr:col>8</xdr:col>
      <xdr:colOff>0</xdr:colOff>
      <xdr:row>1843</xdr:row>
      <xdr:rowOff>1463040</xdr:rowOff>
    </xdr:from>
    <xdr:to>
      <xdr:col>8</xdr:col>
      <xdr:colOff>199440</xdr:colOff>
      <xdr:row>1843</xdr:row>
      <xdr:rowOff>1614600</xdr:rowOff>
    </xdr:to>
    <xdr:pic>
      <xdr:nvPicPr>
        <xdr:cNvPr id="114" name="https://reg.bom.gov.au/climate/cdo/images/symbols/graphstat.gif" descr=""/>
        <xdr:cNvPicPr/>
      </xdr:nvPicPr>
      <xdr:blipFill>
        <a:blip r:embed="rId8"/>
        <a:stretch/>
      </xdr:blipFill>
      <xdr:spPr>
        <a:xfrm>
          <a:off x="6502320" y="314735760"/>
          <a:ext cx="199440" cy="151560"/>
        </a:xfrm>
        <a:prstGeom prst="rect">
          <a:avLst/>
        </a:prstGeom>
        <a:ln w="0">
          <a:noFill/>
        </a:ln>
      </xdr:spPr>
    </xdr:pic>
    <xdr:clientData/>
  </xdr:twoCellAnchor>
  <xdr:twoCellAnchor editAs="absolute">
    <xdr:from>
      <xdr:col>9</xdr:col>
      <xdr:colOff>0</xdr:colOff>
      <xdr:row>1843</xdr:row>
      <xdr:rowOff>1463040</xdr:rowOff>
    </xdr:from>
    <xdr:to>
      <xdr:col>9</xdr:col>
      <xdr:colOff>199440</xdr:colOff>
      <xdr:row>1843</xdr:row>
      <xdr:rowOff>1614600</xdr:rowOff>
    </xdr:to>
    <xdr:pic>
      <xdr:nvPicPr>
        <xdr:cNvPr id="115" name="https://reg.bom.gov.au/climate/cdo/images/symbols/graphstat.gif" descr=""/>
        <xdr:cNvPicPr/>
      </xdr:nvPicPr>
      <xdr:blipFill>
        <a:blip r:embed="rId9"/>
        <a:stretch/>
      </xdr:blipFill>
      <xdr:spPr>
        <a:xfrm>
          <a:off x="7315200" y="314735760"/>
          <a:ext cx="199440" cy="151560"/>
        </a:xfrm>
        <a:prstGeom prst="rect">
          <a:avLst/>
        </a:prstGeom>
        <a:ln w="0">
          <a:noFill/>
        </a:ln>
      </xdr:spPr>
    </xdr:pic>
    <xdr:clientData/>
  </xdr:twoCellAnchor>
  <xdr:twoCellAnchor editAs="absolute">
    <xdr:from>
      <xdr:col>10</xdr:col>
      <xdr:colOff>0</xdr:colOff>
      <xdr:row>1843</xdr:row>
      <xdr:rowOff>1463040</xdr:rowOff>
    </xdr:from>
    <xdr:to>
      <xdr:col>10</xdr:col>
      <xdr:colOff>199440</xdr:colOff>
      <xdr:row>1843</xdr:row>
      <xdr:rowOff>1614600</xdr:rowOff>
    </xdr:to>
    <xdr:pic>
      <xdr:nvPicPr>
        <xdr:cNvPr id="116" name="https://reg.bom.gov.au/climate/cdo/images/symbols/graphstat.gif" descr=""/>
        <xdr:cNvPicPr/>
      </xdr:nvPicPr>
      <xdr:blipFill>
        <a:blip r:embed="rId10"/>
        <a:stretch/>
      </xdr:blipFill>
      <xdr:spPr>
        <a:xfrm>
          <a:off x="8128080" y="314735760"/>
          <a:ext cx="199440" cy="151560"/>
        </a:xfrm>
        <a:prstGeom prst="rect">
          <a:avLst/>
        </a:prstGeom>
        <a:ln w="0">
          <a:noFill/>
        </a:ln>
      </xdr:spPr>
    </xdr:pic>
    <xdr:clientData/>
  </xdr:twoCellAnchor>
  <xdr:twoCellAnchor editAs="absolute">
    <xdr:from>
      <xdr:col>11</xdr:col>
      <xdr:colOff>0</xdr:colOff>
      <xdr:row>1843</xdr:row>
      <xdr:rowOff>1463040</xdr:rowOff>
    </xdr:from>
    <xdr:to>
      <xdr:col>11</xdr:col>
      <xdr:colOff>199440</xdr:colOff>
      <xdr:row>1843</xdr:row>
      <xdr:rowOff>1614600</xdr:rowOff>
    </xdr:to>
    <xdr:pic>
      <xdr:nvPicPr>
        <xdr:cNvPr id="117" name="https://reg.bom.gov.au/climate/cdo/images/symbols/graphstat.gif" descr=""/>
        <xdr:cNvPicPr/>
      </xdr:nvPicPr>
      <xdr:blipFill>
        <a:blip r:embed="rId11"/>
        <a:stretch/>
      </xdr:blipFill>
      <xdr:spPr>
        <a:xfrm>
          <a:off x="8940960" y="314735760"/>
          <a:ext cx="199440" cy="151560"/>
        </a:xfrm>
        <a:prstGeom prst="rect">
          <a:avLst/>
        </a:prstGeom>
        <a:ln w="0">
          <a:noFill/>
        </a:ln>
      </xdr:spPr>
    </xdr:pic>
    <xdr:clientData/>
  </xdr:twoCellAnchor>
  <xdr:twoCellAnchor editAs="absolute">
    <xdr:from>
      <xdr:col>12</xdr:col>
      <xdr:colOff>0</xdr:colOff>
      <xdr:row>1843</xdr:row>
      <xdr:rowOff>1463040</xdr:rowOff>
    </xdr:from>
    <xdr:to>
      <xdr:col>12</xdr:col>
      <xdr:colOff>199440</xdr:colOff>
      <xdr:row>1843</xdr:row>
      <xdr:rowOff>1614600</xdr:rowOff>
    </xdr:to>
    <xdr:pic>
      <xdr:nvPicPr>
        <xdr:cNvPr id="118" name="https://reg.bom.gov.au/climate/cdo/images/symbols/graphstat.gif" descr=""/>
        <xdr:cNvPicPr/>
      </xdr:nvPicPr>
      <xdr:blipFill>
        <a:blip r:embed="rId12"/>
        <a:stretch/>
      </xdr:blipFill>
      <xdr:spPr>
        <a:xfrm>
          <a:off x="9753480" y="314735760"/>
          <a:ext cx="199440" cy="151560"/>
        </a:xfrm>
        <a:prstGeom prst="rect">
          <a:avLst/>
        </a:prstGeom>
        <a:ln w="0">
          <a:noFill/>
        </a:ln>
      </xdr:spPr>
    </xdr:pic>
    <xdr:clientData/>
  </xdr:twoCellAnchor>
  <xdr:twoCellAnchor editAs="absolute">
    <xdr:from>
      <xdr:col>13</xdr:col>
      <xdr:colOff>0</xdr:colOff>
      <xdr:row>1843</xdr:row>
      <xdr:rowOff>1463040</xdr:rowOff>
    </xdr:from>
    <xdr:to>
      <xdr:col>13</xdr:col>
      <xdr:colOff>199440</xdr:colOff>
      <xdr:row>1843</xdr:row>
      <xdr:rowOff>1614600</xdr:rowOff>
    </xdr:to>
    <xdr:pic>
      <xdr:nvPicPr>
        <xdr:cNvPr id="119" name="https://reg.bom.gov.au/climate/cdo/images/symbols/graphstat.gif" descr=""/>
        <xdr:cNvPicPr/>
      </xdr:nvPicPr>
      <xdr:blipFill>
        <a:blip r:embed="rId13"/>
        <a:stretch/>
      </xdr:blipFill>
      <xdr:spPr>
        <a:xfrm>
          <a:off x="10566360" y="314735760"/>
          <a:ext cx="199440" cy="151560"/>
        </a:xfrm>
        <a:prstGeom prst="rect">
          <a:avLst/>
        </a:prstGeom>
        <a:ln w="0">
          <a:noFill/>
        </a:ln>
      </xdr:spPr>
    </xdr:pic>
    <xdr:clientData/>
  </xdr:twoCellAnchor>
  <xdr:twoCellAnchor editAs="absolute">
    <xdr:from>
      <xdr:col>1</xdr:col>
      <xdr:colOff>0</xdr:colOff>
      <xdr:row>1887</xdr:row>
      <xdr:rowOff>1463040</xdr:rowOff>
    </xdr:from>
    <xdr:to>
      <xdr:col>1</xdr:col>
      <xdr:colOff>199440</xdr:colOff>
      <xdr:row>1887</xdr:row>
      <xdr:rowOff>1614600</xdr:rowOff>
    </xdr:to>
    <xdr:pic>
      <xdr:nvPicPr>
        <xdr:cNvPr id="120" name="https://reg.bom.gov.au/climate/cdo/images/symbols/graphstat.gif" descr=""/>
        <xdr:cNvPicPr/>
      </xdr:nvPicPr>
      <xdr:blipFill>
        <a:blip r:embed="rId14"/>
        <a:stretch/>
      </xdr:blipFill>
      <xdr:spPr>
        <a:xfrm>
          <a:off x="812880" y="333186480"/>
          <a:ext cx="199440" cy="151560"/>
        </a:xfrm>
        <a:prstGeom prst="rect">
          <a:avLst/>
        </a:prstGeom>
        <a:ln w="0">
          <a:noFill/>
        </a:ln>
      </xdr:spPr>
    </xdr:pic>
    <xdr:clientData/>
  </xdr:twoCellAnchor>
  <xdr:twoCellAnchor editAs="absolute">
    <xdr:from>
      <xdr:col>2</xdr:col>
      <xdr:colOff>0</xdr:colOff>
      <xdr:row>1887</xdr:row>
      <xdr:rowOff>1463040</xdr:rowOff>
    </xdr:from>
    <xdr:to>
      <xdr:col>2</xdr:col>
      <xdr:colOff>199440</xdr:colOff>
      <xdr:row>1887</xdr:row>
      <xdr:rowOff>1614600</xdr:rowOff>
    </xdr:to>
    <xdr:pic>
      <xdr:nvPicPr>
        <xdr:cNvPr id="121" name="https://reg.bom.gov.au/climate/cdo/images/symbols/graphstat.gif" descr=""/>
        <xdr:cNvPicPr/>
      </xdr:nvPicPr>
      <xdr:blipFill>
        <a:blip r:embed="rId15"/>
        <a:stretch/>
      </xdr:blipFill>
      <xdr:spPr>
        <a:xfrm>
          <a:off x="1625760" y="333186480"/>
          <a:ext cx="199440" cy="151560"/>
        </a:xfrm>
        <a:prstGeom prst="rect">
          <a:avLst/>
        </a:prstGeom>
        <a:ln w="0">
          <a:noFill/>
        </a:ln>
      </xdr:spPr>
    </xdr:pic>
    <xdr:clientData/>
  </xdr:twoCellAnchor>
  <xdr:twoCellAnchor editAs="absolute">
    <xdr:from>
      <xdr:col>3</xdr:col>
      <xdr:colOff>0</xdr:colOff>
      <xdr:row>1887</xdr:row>
      <xdr:rowOff>1463040</xdr:rowOff>
    </xdr:from>
    <xdr:to>
      <xdr:col>3</xdr:col>
      <xdr:colOff>199440</xdr:colOff>
      <xdr:row>1887</xdr:row>
      <xdr:rowOff>1614600</xdr:rowOff>
    </xdr:to>
    <xdr:pic>
      <xdr:nvPicPr>
        <xdr:cNvPr id="122" name="https://reg.bom.gov.au/climate/cdo/images/symbols/graphstat.gif" descr=""/>
        <xdr:cNvPicPr/>
      </xdr:nvPicPr>
      <xdr:blipFill>
        <a:blip r:embed="rId16"/>
        <a:stretch/>
      </xdr:blipFill>
      <xdr:spPr>
        <a:xfrm>
          <a:off x="2438280" y="333186480"/>
          <a:ext cx="199440" cy="151560"/>
        </a:xfrm>
        <a:prstGeom prst="rect">
          <a:avLst/>
        </a:prstGeom>
        <a:ln w="0">
          <a:noFill/>
        </a:ln>
      </xdr:spPr>
    </xdr:pic>
    <xdr:clientData/>
  </xdr:twoCellAnchor>
  <xdr:twoCellAnchor editAs="absolute">
    <xdr:from>
      <xdr:col>4</xdr:col>
      <xdr:colOff>0</xdr:colOff>
      <xdr:row>1887</xdr:row>
      <xdr:rowOff>1463040</xdr:rowOff>
    </xdr:from>
    <xdr:to>
      <xdr:col>4</xdr:col>
      <xdr:colOff>199440</xdr:colOff>
      <xdr:row>1887</xdr:row>
      <xdr:rowOff>1614600</xdr:rowOff>
    </xdr:to>
    <xdr:pic>
      <xdr:nvPicPr>
        <xdr:cNvPr id="123" name="https://reg.bom.gov.au/climate/cdo/images/symbols/graphstat.gif" descr=""/>
        <xdr:cNvPicPr/>
      </xdr:nvPicPr>
      <xdr:blipFill>
        <a:blip r:embed="rId17"/>
        <a:stretch/>
      </xdr:blipFill>
      <xdr:spPr>
        <a:xfrm>
          <a:off x="3251160" y="333186480"/>
          <a:ext cx="199440" cy="151560"/>
        </a:xfrm>
        <a:prstGeom prst="rect">
          <a:avLst/>
        </a:prstGeom>
        <a:ln w="0">
          <a:noFill/>
        </a:ln>
      </xdr:spPr>
    </xdr:pic>
    <xdr:clientData/>
  </xdr:twoCellAnchor>
  <xdr:twoCellAnchor editAs="absolute">
    <xdr:from>
      <xdr:col>5</xdr:col>
      <xdr:colOff>0</xdr:colOff>
      <xdr:row>1887</xdr:row>
      <xdr:rowOff>1463040</xdr:rowOff>
    </xdr:from>
    <xdr:to>
      <xdr:col>5</xdr:col>
      <xdr:colOff>199440</xdr:colOff>
      <xdr:row>1887</xdr:row>
      <xdr:rowOff>1614600</xdr:rowOff>
    </xdr:to>
    <xdr:pic>
      <xdr:nvPicPr>
        <xdr:cNvPr id="124" name="https://reg.bom.gov.au/climate/cdo/images/symbols/graphstat.gif" descr=""/>
        <xdr:cNvPicPr/>
      </xdr:nvPicPr>
      <xdr:blipFill>
        <a:blip r:embed="rId18"/>
        <a:stretch/>
      </xdr:blipFill>
      <xdr:spPr>
        <a:xfrm>
          <a:off x="4064040" y="333186480"/>
          <a:ext cx="199440" cy="151560"/>
        </a:xfrm>
        <a:prstGeom prst="rect">
          <a:avLst/>
        </a:prstGeom>
        <a:ln w="0">
          <a:noFill/>
        </a:ln>
      </xdr:spPr>
    </xdr:pic>
    <xdr:clientData/>
  </xdr:twoCellAnchor>
  <xdr:twoCellAnchor editAs="absolute">
    <xdr:from>
      <xdr:col>6</xdr:col>
      <xdr:colOff>0</xdr:colOff>
      <xdr:row>1887</xdr:row>
      <xdr:rowOff>1463040</xdr:rowOff>
    </xdr:from>
    <xdr:to>
      <xdr:col>6</xdr:col>
      <xdr:colOff>199440</xdr:colOff>
      <xdr:row>1887</xdr:row>
      <xdr:rowOff>1614600</xdr:rowOff>
    </xdr:to>
    <xdr:pic>
      <xdr:nvPicPr>
        <xdr:cNvPr id="125" name="https://reg.bom.gov.au/climate/cdo/images/symbols/graphstat.gif" descr=""/>
        <xdr:cNvPicPr/>
      </xdr:nvPicPr>
      <xdr:blipFill>
        <a:blip r:embed="rId19"/>
        <a:stretch/>
      </xdr:blipFill>
      <xdr:spPr>
        <a:xfrm>
          <a:off x="4876920" y="333186480"/>
          <a:ext cx="199440" cy="151560"/>
        </a:xfrm>
        <a:prstGeom prst="rect">
          <a:avLst/>
        </a:prstGeom>
        <a:ln w="0">
          <a:noFill/>
        </a:ln>
      </xdr:spPr>
    </xdr:pic>
    <xdr:clientData/>
  </xdr:twoCellAnchor>
  <xdr:twoCellAnchor editAs="absolute">
    <xdr:from>
      <xdr:col>7</xdr:col>
      <xdr:colOff>0</xdr:colOff>
      <xdr:row>1887</xdr:row>
      <xdr:rowOff>1463040</xdr:rowOff>
    </xdr:from>
    <xdr:to>
      <xdr:col>7</xdr:col>
      <xdr:colOff>199440</xdr:colOff>
      <xdr:row>1887</xdr:row>
      <xdr:rowOff>1614600</xdr:rowOff>
    </xdr:to>
    <xdr:pic>
      <xdr:nvPicPr>
        <xdr:cNvPr id="126" name="https://reg.bom.gov.au/climate/cdo/images/symbols/graphstat.gif" descr=""/>
        <xdr:cNvPicPr/>
      </xdr:nvPicPr>
      <xdr:blipFill>
        <a:blip r:embed="rId20"/>
        <a:stretch/>
      </xdr:blipFill>
      <xdr:spPr>
        <a:xfrm>
          <a:off x="5689440" y="333186480"/>
          <a:ext cx="199440" cy="151560"/>
        </a:xfrm>
        <a:prstGeom prst="rect">
          <a:avLst/>
        </a:prstGeom>
        <a:ln w="0">
          <a:noFill/>
        </a:ln>
      </xdr:spPr>
    </xdr:pic>
    <xdr:clientData/>
  </xdr:twoCellAnchor>
  <xdr:twoCellAnchor editAs="absolute">
    <xdr:from>
      <xdr:col>8</xdr:col>
      <xdr:colOff>0</xdr:colOff>
      <xdr:row>1887</xdr:row>
      <xdr:rowOff>1463040</xdr:rowOff>
    </xdr:from>
    <xdr:to>
      <xdr:col>8</xdr:col>
      <xdr:colOff>199440</xdr:colOff>
      <xdr:row>1887</xdr:row>
      <xdr:rowOff>1614600</xdr:rowOff>
    </xdr:to>
    <xdr:pic>
      <xdr:nvPicPr>
        <xdr:cNvPr id="127" name="https://reg.bom.gov.au/climate/cdo/images/symbols/graphstat.gif" descr=""/>
        <xdr:cNvPicPr/>
      </xdr:nvPicPr>
      <xdr:blipFill>
        <a:blip r:embed="rId21"/>
        <a:stretch/>
      </xdr:blipFill>
      <xdr:spPr>
        <a:xfrm>
          <a:off x="6502320" y="333186480"/>
          <a:ext cx="199440" cy="151560"/>
        </a:xfrm>
        <a:prstGeom prst="rect">
          <a:avLst/>
        </a:prstGeom>
        <a:ln w="0">
          <a:noFill/>
        </a:ln>
      </xdr:spPr>
    </xdr:pic>
    <xdr:clientData/>
  </xdr:twoCellAnchor>
  <xdr:twoCellAnchor editAs="absolute">
    <xdr:from>
      <xdr:col>9</xdr:col>
      <xdr:colOff>0</xdr:colOff>
      <xdr:row>1887</xdr:row>
      <xdr:rowOff>1463040</xdr:rowOff>
    </xdr:from>
    <xdr:to>
      <xdr:col>9</xdr:col>
      <xdr:colOff>199440</xdr:colOff>
      <xdr:row>1887</xdr:row>
      <xdr:rowOff>1614600</xdr:rowOff>
    </xdr:to>
    <xdr:pic>
      <xdr:nvPicPr>
        <xdr:cNvPr id="128" name="https://reg.bom.gov.au/climate/cdo/images/symbols/graphstat.gif" descr=""/>
        <xdr:cNvPicPr/>
      </xdr:nvPicPr>
      <xdr:blipFill>
        <a:blip r:embed="rId22"/>
        <a:stretch/>
      </xdr:blipFill>
      <xdr:spPr>
        <a:xfrm>
          <a:off x="7315200" y="333186480"/>
          <a:ext cx="199440" cy="151560"/>
        </a:xfrm>
        <a:prstGeom prst="rect">
          <a:avLst/>
        </a:prstGeom>
        <a:ln w="0">
          <a:noFill/>
        </a:ln>
      </xdr:spPr>
    </xdr:pic>
    <xdr:clientData/>
  </xdr:twoCellAnchor>
  <xdr:twoCellAnchor editAs="absolute">
    <xdr:from>
      <xdr:col>10</xdr:col>
      <xdr:colOff>0</xdr:colOff>
      <xdr:row>1887</xdr:row>
      <xdr:rowOff>1463040</xdr:rowOff>
    </xdr:from>
    <xdr:to>
      <xdr:col>10</xdr:col>
      <xdr:colOff>199440</xdr:colOff>
      <xdr:row>1887</xdr:row>
      <xdr:rowOff>1614600</xdr:rowOff>
    </xdr:to>
    <xdr:pic>
      <xdr:nvPicPr>
        <xdr:cNvPr id="129" name="https://reg.bom.gov.au/climate/cdo/images/symbols/graphstat.gif" descr=""/>
        <xdr:cNvPicPr/>
      </xdr:nvPicPr>
      <xdr:blipFill>
        <a:blip r:embed="rId23"/>
        <a:stretch/>
      </xdr:blipFill>
      <xdr:spPr>
        <a:xfrm>
          <a:off x="8128080" y="333186480"/>
          <a:ext cx="199440" cy="151560"/>
        </a:xfrm>
        <a:prstGeom prst="rect">
          <a:avLst/>
        </a:prstGeom>
        <a:ln w="0">
          <a:noFill/>
        </a:ln>
      </xdr:spPr>
    </xdr:pic>
    <xdr:clientData/>
  </xdr:twoCellAnchor>
  <xdr:twoCellAnchor editAs="absolute">
    <xdr:from>
      <xdr:col>11</xdr:col>
      <xdr:colOff>0</xdr:colOff>
      <xdr:row>1887</xdr:row>
      <xdr:rowOff>1463040</xdr:rowOff>
    </xdr:from>
    <xdr:to>
      <xdr:col>11</xdr:col>
      <xdr:colOff>199440</xdr:colOff>
      <xdr:row>1887</xdr:row>
      <xdr:rowOff>1614600</xdr:rowOff>
    </xdr:to>
    <xdr:pic>
      <xdr:nvPicPr>
        <xdr:cNvPr id="130" name="https://reg.bom.gov.au/climate/cdo/images/symbols/graphstat.gif" descr=""/>
        <xdr:cNvPicPr/>
      </xdr:nvPicPr>
      <xdr:blipFill>
        <a:blip r:embed="rId24"/>
        <a:stretch/>
      </xdr:blipFill>
      <xdr:spPr>
        <a:xfrm>
          <a:off x="8940960" y="333186480"/>
          <a:ext cx="199440" cy="151560"/>
        </a:xfrm>
        <a:prstGeom prst="rect">
          <a:avLst/>
        </a:prstGeom>
        <a:ln w="0">
          <a:noFill/>
        </a:ln>
      </xdr:spPr>
    </xdr:pic>
    <xdr:clientData/>
  </xdr:twoCellAnchor>
  <xdr:twoCellAnchor editAs="absolute">
    <xdr:from>
      <xdr:col>12</xdr:col>
      <xdr:colOff>0</xdr:colOff>
      <xdr:row>1887</xdr:row>
      <xdr:rowOff>1463040</xdr:rowOff>
    </xdr:from>
    <xdr:to>
      <xdr:col>12</xdr:col>
      <xdr:colOff>199440</xdr:colOff>
      <xdr:row>1887</xdr:row>
      <xdr:rowOff>1614600</xdr:rowOff>
    </xdr:to>
    <xdr:pic>
      <xdr:nvPicPr>
        <xdr:cNvPr id="131" name="https://reg.bom.gov.au/climate/cdo/images/symbols/graphstat.gif" descr=""/>
        <xdr:cNvPicPr/>
      </xdr:nvPicPr>
      <xdr:blipFill>
        <a:blip r:embed="rId25"/>
        <a:stretch/>
      </xdr:blipFill>
      <xdr:spPr>
        <a:xfrm>
          <a:off x="9753480" y="333186480"/>
          <a:ext cx="199440" cy="151560"/>
        </a:xfrm>
        <a:prstGeom prst="rect">
          <a:avLst/>
        </a:prstGeom>
        <a:ln w="0">
          <a:noFill/>
        </a:ln>
      </xdr:spPr>
    </xdr:pic>
    <xdr:clientData/>
  </xdr:twoCellAnchor>
  <xdr:twoCellAnchor editAs="absolute">
    <xdr:from>
      <xdr:col>13</xdr:col>
      <xdr:colOff>0</xdr:colOff>
      <xdr:row>1887</xdr:row>
      <xdr:rowOff>1463040</xdr:rowOff>
    </xdr:from>
    <xdr:to>
      <xdr:col>13</xdr:col>
      <xdr:colOff>199440</xdr:colOff>
      <xdr:row>1887</xdr:row>
      <xdr:rowOff>1614600</xdr:rowOff>
    </xdr:to>
    <xdr:pic>
      <xdr:nvPicPr>
        <xdr:cNvPr id="132" name="https://reg.bom.gov.au/climate/cdo/images/symbols/graphstat.gif" descr=""/>
        <xdr:cNvPicPr/>
      </xdr:nvPicPr>
      <xdr:blipFill>
        <a:blip r:embed="rId26"/>
        <a:stretch/>
      </xdr:blipFill>
      <xdr:spPr>
        <a:xfrm>
          <a:off x="10566360" y="333186480"/>
          <a:ext cx="199440" cy="151560"/>
        </a:xfrm>
        <a:prstGeom prst="rect">
          <a:avLst/>
        </a:prstGeom>
        <a:ln w="0">
          <a:noFill/>
        </a:ln>
      </xdr:spPr>
    </xdr:pic>
    <xdr:clientData/>
  </xdr:twoCellAnchor>
  <xdr:twoCellAnchor editAs="absolute">
    <xdr:from>
      <xdr:col>1</xdr:col>
      <xdr:colOff>0</xdr:colOff>
      <xdr:row>1969</xdr:row>
      <xdr:rowOff>1463040</xdr:rowOff>
    </xdr:from>
    <xdr:to>
      <xdr:col>1</xdr:col>
      <xdr:colOff>199440</xdr:colOff>
      <xdr:row>1969</xdr:row>
      <xdr:rowOff>1614600</xdr:rowOff>
    </xdr:to>
    <xdr:pic>
      <xdr:nvPicPr>
        <xdr:cNvPr id="133" name="https://reg.bom.gov.au/climate/cdo/images/symbols/graphstat.gif" descr=""/>
        <xdr:cNvPicPr/>
      </xdr:nvPicPr>
      <xdr:blipFill>
        <a:blip r:embed="rId27"/>
        <a:stretch/>
      </xdr:blipFill>
      <xdr:spPr>
        <a:xfrm>
          <a:off x="812880" y="359255160"/>
          <a:ext cx="199440" cy="151560"/>
        </a:xfrm>
        <a:prstGeom prst="rect">
          <a:avLst/>
        </a:prstGeom>
        <a:ln w="0">
          <a:noFill/>
        </a:ln>
      </xdr:spPr>
    </xdr:pic>
    <xdr:clientData/>
  </xdr:twoCellAnchor>
  <xdr:twoCellAnchor editAs="absolute">
    <xdr:from>
      <xdr:col>2</xdr:col>
      <xdr:colOff>0</xdr:colOff>
      <xdr:row>1969</xdr:row>
      <xdr:rowOff>1463040</xdr:rowOff>
    </xdr:from>
    <xdr:to>
      <xdr:col>2</xdr:col>
      <xdr:colOff>199440</xdr:colOff>
      <xdr:row>1969</xdr:row>
      <xdr:rowOff>1614600</xdr:rowOff>
    </xdr:to>
    <xdr:pic>
      <xdr:nvPicPr>
        <xdr:cNvPr id="134" name="https://reg.bom.gov.au/climate/cdo/images/symbols/graphstat.gif" descr=""/>
        <xdr:cNvPicPr/>
      </xdr:nvPicPr>
      <xdr:blipFill>
        <a:blip r:embed="rId28"/>
        <a:stretch/>
      </xdr:blipFill>
      <xdr:spPr>
        <a:xfrm>
          <a:off x="1625760" y="359255160"/>
          <a:ext cx="199440" cy="151560"/>
        </a:xfrm>
        <a:prstGeom prst="rect">
          <a:avLst/>
        </a:prstGeom>
        <a:ln w="0">
          <a:noFill/>
        </a:ln>
      </xdr:spPr>
    </xdr:pic>
    <xdr:clientData/>
  </xdr:twoCellAnchor>
  <xdr:twoCellAnchor editAs="absolute">
    <xdr:from>
      <xdr:col>3</xdr:col>
      <xdr:colOff>0</xdr:colOff>
      <xdr:row>1969</xdr:row>
      <xdr:rowOff>1463040</xdr:rowOff>
    </xdr:from>
    <xdr:to>
      <xdr:col>3</xdr:col>
      <xdr:colOff>199440</xdr:colOff>
      <xdr:row>1969</xdr:row>
      <xdr:rowOff>1614600</xdr:rowOff>
    </xdr:to>
    <xdr:pic>
      <xdr:nvPicPr>
        <xdr:cNvPr id="135" name="https://reg.bom.gov.au/climate/cdo/images/symbols/graphstat.gif" descr=""/>
        <xdr:cNvPicPr/>
      </xdr:nvPicPr>
      <xdr:blipFill>
        <a:blip r:embed="rId29"/>
        <a:stretch/>
      </xdr:blipFill>
      <xdr:spPr>
        <a:xfrm>
          <a:off x="2438280" y="359255160"/>
          <a:ext cx="199440" cy="151560"/>
        </a:xfrm>
        <a:prstGeom prst="rect">
          <a:avLst/>
        </a:prstGeom>
        <a:ln w="0">
          <a:noFill/>
        </a:ln>
      </xdr:spPr>
    </xdr:pic>
    <xdr:clientData/>
  </xdr:twoCellAnchor>
  <xdr:twoCellAnchor editAs="absolute">
    <xdr:from>
      <xdr:col>4</xdr:col>
      <xdr:colOff>0</xdr:colOff>
      <xdr:row>1969</xdr:row>
      <xdr:rowOff>1463040</xdr:rowOff>
    </xdr:from>
    <xdr:to>
      <xdr:col>4</xdr:col>
      <xdr:colOff>199440</xdr:colOff>
      <xdr:row>1969</xdr:row>
      <xdr:rowOff>1614600</xdr:rowOff>
    </xdr:to>
    <xdr:pic>
      <xdr:nvPicPr>
        <xdr:cNvPr id="136" name="https://reg.bom.gov.au/climate/cdo/images/symbols/graphstat.gif" descr=""/>
        <xdr:cNvPicPr/>
      </xdr:nvPicPr>
      <xdr:blipFill>
        <a:blip r:embed="rId30"/>
        <a:stretch/>
      </xdr:blipFill>
      <xdr:spPr>
        <a:xfrm>
          <a:off x="3251160" y="359255160"/>
          <a:ext cx="199440" cy="151560"/>
        </a:xfrm>
        <a:prstGeom prst="rect">
          <a:avLst/>
        </a:prstGeom>
        <a:ln w="0">
          <a:noFill/>
        </a:ln>
      </xdr:spPr>
    </xdr:pic>
    <xdr:clientData/>
  </xdr:twoCellAnchor>
  <xdr:twoCellAnchor editAs="absolute">
    <xdr:from>
      <xdr:col>5</xdr:col>
      <xdr:colOff>0</xdr:colOff>
      <xdr:row>1969</xdr:row>
      <xdr:rowOff>1463040</xdr:rowOff>
    </xdr:from>
    <xdr:to>
      <xdr:col>5</xdr:col>
      <xdr:colOff>199440</xdr:colOff>
      <xdr:row>1969</xdr:row>
      <xdr:rowOff>1614600</xdr:rowOff>
    </xdr:to>
    <xdr:pic>
      <xdr:nvPicPr>
        <xdr:cNvPr id="137" name="https://reg.bom.gov.au/climate/cdo/images/symbols/graphstat.gif" descr=""/>
        <xdr:cNvPicPr/>
      </xdr:nvPicPr>
      <xdr:blipFill>
        <a:blip r:embed="rId31"/>
        <a:stretch/>
      </xdr:blipFill>
      <xdr:spPr>
        <a:xfrm>
          <a:off x="4064040" y="359255160"/>
          <a:ext cx="199440" cy="151560"/>
        </a:xfrm>
        <a:prstGeom prst="rect">
          <a:avLst/>
        </a:prstGeom>
        <a:ln w="0">
          <a:noFill/>
        </a:ln>
      </xdr:spPr>
    </xdr:pic>
    <xdr:clientData/>
  </xdr:twoCellAnchor>
  <xdr:twoCellAnchor editAs="absolute">
    <xdr:from>
      <xdr:col>6</xdr:col>
      <xdr:colOff>0</xdr:colOff>
      <xdr:row>1969</xdr:row>
      <xdr:rowOff>1463040</xdr:rowOff>
    </xdr:from>
    <xdr:to>
      <xdr:col>6</xdr:col>
      <xdr:colOff>199440</xdr:colOff>
      <xdr:row>1969</xdr:row>
      <xdr:rowOff>1614600</xdr:rowOff>
    </xdr:to>
    <xdr:pic>
      <xdr:nvPicPr>
        <xdr:cNvPr id="138" name="https://reg.bom.gov.au/climate/cdo/images/symbols/graphstat.gif" descr=""/>
        <xdr:cNvPicPr/>
      </xdr:nvPicPr>
      <xdr:blipFill>
        <a:blip r:embed="rId32"/>
        <a:stretch/>
      </xdr:blipFill>
      <xdr:spPr>
        <a:xfrm>
          <a:off x="4876920" y="359255160"/>
          <a:ext cx="199440" cy="151560"/>
        </a:xfrm>
        <a:prstGeom prst="rect">
          <a:avLst/>
        </a:prstGeom>
        <a:ln w="0">
          <a:noFill/>
        </a:ln>
      </xdr:spPr>
    </xdr:pic>
    <xdr:clientData/>
  </xdr:twoCellAnchor>
  <xdr:twoCellAnchor editAs="absolute">
    <xdr:from>
      <xdr:col>7</xdr:col>
      <xdr:colOff>0</xdr:colOff>
      <xdr:row>1969</xdr:row>
      <xdr:rowOff>1463040</xdr:rowOff>
    </xdr:from>
    <xdr:to>
      <xdr:col>7</xdr:col>
      <xdr:colOff>199440</xdr:colOff>
      <xdr:row>1969</xdr:row>
      <xdr:rowOff>1614600</xdr:rowOff>
    </xdr:to>
    <xdr:pic>
      <xdr:nvPicPr>
        <xdr:cNvPr id="139" name="https://reg.bom.gov.au/climate/cdo/images/symbols/graphstat.gif" descr=""/>
        <xdr:cNvPicPr/>
      </xdr:nvPicPr>
      <xdr:blipFill>
        <a:blip r:embed="rId33"/>
        <a:stretch/>
      </xdr:blipFill>
      <xdr:spPr>
        <a:xfrm>
          <a:off x="5689440" y="359255160"/>
          <a:ext cx="199440" cy="151560"/>
        </a:xfrm>
        <a:prstGeom prst="rect">
          <a:avLst/>
        </a:prstGeom>
        <a:ln w="0">
          <a:noFill/>
        </a:ln>
      </xdr:spPr>
    </xdr:pic>
    <xdr:clientData/>
  </xdr:twoCellAnchor>
  <xdr:twoCellAnchor editAs="absolute">
    <xdr:from>
      <xdr:col>8</xdr:col>
      <xdr:colOff>0</xdr:colOff>
      <xdr:row>1969</xdr:row>
      <xdr:rowOff>1463040</xdr:rowOff>
    </xdr:from>
    <xdr:to>
      <xdr:col>8</xdr:col>
      <xdr:colOff>199440</xdr:colOff>
      <xdr:row>1969</xdr:row>
      <xdr:rowOff>1614600</xdr:rowOff>
    </xdr:to>
    <xdr:pic>
      <xdr:nvPicPr>
        <xdr:cNvPr id="140" name="https://reg.bom.gov.au/climate/cdo/images/symbols/graphstat.gif" descr=""/>
        <xdr:cNvPicPr/>
      </xdr:nvPicPr>
      <xdr:blipFill>
        <a:blip r:embed="rId34"/>
        <a:stretch/>
      </xdr:blipFill>
      <xdr:spPr>
        <a:xfrm>
          <a:off x="6502320" y="359255160"/>
          <a:ext cx="199440" cy="151560"/>
        </a:xfrm>
        <a:prstGeom prst="rect">
          <a:avLst/>
        </a:prstGeom>
        <a:ln w="0">
          <a:noFill/>
        </a:ln>
      </xdr:spPr>
    </xdr:pic>
    <xdr:clientData/>
  </xdr:twoCellAnchor>
  <xdr:twoCellAnchor editAs="absolute">
    <xdr:from>
      <xdr:col>9</xdr:col>
      <xdr:colOff>0</xdr:colOff>
      <xdr:row>1969</xdr:row>
      <xdr:rowOff>1463040</xdr:rowOff>
    </xdr:from>
    <xdr:to>
      <xdr:col>9</xdr:col>
      <xdr:colOff>199440</xdr:colOff>
      <xdr:row>1969</xdr:row>
      <xdr:rowOff>1614600</xdr:rowOff>
    </xdr:to>
    <xdr:pic>
      <xdr:nvPicPr>
        <xdr:cNvPr id="141" name="https://reg.bom.gov.au/climate/cdo/images/symbols/graphstat.gif" descr=""/>
        <xdr:cNvPicPr/>
      </xdr:nvPicPr>
      <xdr:blipFill>
        <a:blip r:embed="rId35"/>
        <a:stretch/>
      </xdr:blipFill>
      <xdr:spPr>
        <a:xfrm>
          <a:off x="7315200" y="359255160"/>
          <a:ext cx="199440" cy="151560"/>
        </a:xfrm>
        <a:prstGeom prst="rect">
          <a:avLst/>
        </a:prstGeom>
        <a:ln w="0">
          <a:noFill/>
        </a:ln>
      </xdr:spPr>
    </xdr:pic>
    <xdr:clientData/>
  </xdr:twoCellAnchor>
  <xdr:twoCellAnchor editAs="absolute">
    <xdr:from>
      <xdr:col>10</xdr:col>
      <xdr:colOff>0</xdr:colOff>
      <xdr:row>1969</xdr:row>
      <xdr:rowOff>1463040</xdr:rowOff>
    </xdr:from>
    <xdr:to>
      <xdr:col>10</xdr:col>
      <xdr:colOff>199440</xdr:colOff>
      <xdr:row>1969</xdr:row>
      <xdr:rowOff>1614600</xdr:rowOff>
    </xdr:to>
    <xdr:pic>
      <xdr:nvPicPr>
        <xdr:cNvPr id="142" name="https://reg.bom.gov.au/climate/cdo/images/symbols/graphstat.gif" descr=""/>
        <xdr:cNvPicPr/>
      </xdr:nvPicPr>
      <xdr:blipFill>
        <a:blip r:embed="rId36"/>
        <a:stretch/>
      </xdr:blipFill>
      <xdr:spPr>
        <a:xfrm>
          <a:off x="8128080" y="359255160"/>
          <a:ext cx="199440" cy="151560"/>
        </a:xfrm>
        <a:prstGeom prst="rect">
          <a:avLst/>
        </a:prstGeom>
        <a:ln w="0">
          <a:noFill/>
        </a:ln>
      </xdr:spPr>
    </xdr:pic>
    <xdr:clientData/>
  </xdr:twoCellAnchor>
  <xdr:twoCellAnchor editAs="absolute">
    <xdr:from>
      <xdr:col>11</xdr:col>
      <xdr:colOff>0</xdr:colOff>
      <xdr:row>1969</xdr:row>
      <xdr:rowOff>1463040</xdr:rowOff>
    </xdr:from>
    <xdr:to>
      <xdr:col>11</xdr:col>
      <xdr:colOff>199440</xdr:colOff>
      <xdr:row>1969</xdr:row>
      <xdr:rowOff>1614600</xdr:rowOff>
    </xdr:to>
    <xdr:pic>
      <xdr:nvPicPr>
        <xdr:cNvPr id="143" name="https://reg.bom.gov.au/climate/cdo/images/symbols/graphstat.gif" descr=""/>
        <xdr:cNvPicPr/>
      </xdr:nvPicPr>
      <xdr:blipFill>
        <a:blip r:embed="rId37"/>
        <a:stretch/>
      </xdr:blipFill>
      <xdr:spPr>
        <a:xfrm>
          <a:off x="8940960" y="359255160"/>
          <a:ext cx="199440" cy="151560"/>
        </a:xfrm>
        <a:prstGeom prst="rect">
          <a:avLst/>
        </a:prstGeom>
        <a:ln w="0">
          <a:noFill/>
        </a:ln>
      </xdr:spPr>
    </xdr:pic>
    <xdr:clientData/>
  </xdr:twoCellAnchor>
  <xdr:twoCellAnchor editAs="absolute">
    <xdr:from>
      <xdr:col>12</xdr:col>
      <xdr:colOff>0</xdr:colOff>
      <xdr:row>1969</xdr:row>
      <xdr:rowOff>1463040</xdr:rowOff>
    </xdr:from>
    <xdr:to>
      <xdr:col>12</xdr:col>
      <xdr:colOff>199440</xdr:colOff>
      <xdr:row>1969</xdr:row>
      <xdr:rowOff>1614600</xdr:rowOff>
    </xdr:to>
    <xdr:pic>
      <xdr:nvPicPr>
        <xdr:cNvPr id="144" name="https://reg.bom.gov.au/climate/cdo/images/symbols/graphstat.gif" descr=""/>
        <xdr:cNvPicPr/>
      </xdr:nvPicPr>
      <xdr:blipFill>
        <a:blip r:embed="rId38"/>
        <a:stretch/>
      </xdr:blipFill>
      <xdr:spPr>
        <a:xfrm>
          <a:off x="9753480" y="359255160"/>
          <a:ext cx="199440" cy="151560"/>
        </a:xfrm>
        <a:prstGeom prst="rect">
          <a:avLst/>
        </a:prstGeom>
        <a:ln w="0">
          <a:noFill/>
        </a:ln>
      </xdr:spPr>
    </xdr:pic>
    <xdr:clientData/>
  </xdr:twoCellAnchor>
  <xdr:twoCellAnchor editAs="absolute">
    <xdr:from>
      <xdr:col>13</xdr:col>
      <xdr:colOff>0</xdr:colOff>
      <xdr:row>1969</xdr:row>
      <xdr:rowOff>1463040</xdr:rowOff>
    </xdr:from>
    <xdr:to>
      <xdr:col>13</xdr:col>
      <xdr:colOff>199440</xdr:colOff>
      <xdr:row>1969</xdr:row>
      <xdr:rowOff>1614600</xdr:rowOff>
    </xdr:to>
    <xdr:pic>
      <xdr:nvPicPr>
        <xdr:cNvPr id="145" name="https://reg.bom.gov.au/climate/cdo/images/symbols/graphstat.gif" descr=""/>
        <xdr:cNvPicPr/>
      </xdr:nvPicPr>
      <xdr:blipFill>
        <a:blip r:embed="rId39"/>
        <a:stretch/>
      </xdr:blipFill>
      <xdr:spPr>
        <a:xfrm>
          <a:off x="10566360" y="359255160"/>
          <a:ext cx="199440" cy="151560"/>
        </a:xfrm>
        <a:prstGeom prst="rect">
          <a:avLst/>
        </a:prstGeom>
        <a:ln w="0">
          <a:noFill/>
        </a:ln>
      </xdr:spPr>
    </xdr:pic>
    <xdr:clientData/>
  </xdr:twoCellAnchor>
  <xdr:twoCellAnchor editAs="absolute">
    <xdr:from>
      <xdr:col>1</xdr:col>
      <xdr:colOff>0</xdr:colOff>
      <xdr:row>2067</xdr:row>
      <xdr:rowOff>1463040</xdr:rowOff>
    </xdr:from>
    <xdr:to>
      <xdr:col>1</xdr:col>
      <xdr:colOff>199440</xdr:colOff>
      <xdr:row>2067</xdr:row>
      <xdr:rowOff>1614600</xdr:rowOff>
    </xdr:to>
    <xdr:pic>
      <xdr:nvPicPr>
        <xdr:cNvPr id="146" name="https://reg.bom.gov.au/climate/cdo/images/symbols/graphstat.gif" descr=""/>
        <xdr:cNvPicPr/>
      </xdr:nvPicPr>
      <xdr:blipFill>
        <a:blip r:embed="rId40"/>
        <a:stretch/>
      </xdr:blipFill>
      <xdr:spPr>
        <a:xfrm>
          <a:off x="812880" y="386406360"/>
          <a:ext cx="199440" cy="151560"/>
        </a:xfrm>
        <a:prstGeom prst="rect">
          <a:avLst/>
        </a:prstGeom>
        <a:ln w="0">
          <a:noFill/>
        </a:ln>
      </xdr:spPr>
    </xdr:pic>
    <xdr:clientData/>
  </xdr:twoCellAnchor>
  <xdr:twoCellAnchor editAs="absolute">
    <xdr:from>
      <xdr:col>2</xdr:col>
      <xdr:colOff>0</xdr:colOff>
      <xdr:row>2067</xdr:row>
      <xdr:rowOff>1463040</xdr:rowOff>
    </xdr:from>
    <xdr:to>
      <xdr:col>2</xdr:col>
      <xdr:colOff>199440</xdr:colOff>
      <xdr:row>2067</xdr:row>
      <xdr:rowOff>1614600</xdr:rowOff>
    </xdr:to>
    <xdr:pic>
      <xdr:nvPicPr>
        <xdr:cNvPr id="147" name="https://reg.bom.gov.au/climate/cdo/images/symbols/graphstat.gif" descr=""/>
        <xdr:cNvPicPr/>
      </xdr:nvPicPr>
      <xdr:blipFill>
        <a:blip r:embed="rId41"/>
        <a:stretch/>
      </xdr:blipFill>
      <xdr:spPr>
        <a:xfrm>
          <a:off x="1625760" y="386406360"/>
          <a:ext cx="199440" cy="151560"/>
        </a:xfrm>
        <a:prstGeom prst="rect">
          <a:avLst/>
        </a:prstGeom>
        <a:ln w="0">
          <a:noFill/>
        </a:ln>
      </xdr:spPr>
    </xdr:pic>
    <xdr:clientData/>
  </xdr:twoCellAnchor>
  <xdr:twoCellAnchor editAs="absolute">
    <xdr:from>
      <xdr:col>3</xdr:col>
      <xdr:colOff>0</xdr:colOff>
      <xdr:row>2067</xdr:row>
      <xdr:rowOff>1463040</xdr:rowOff>
    </xdr:from>
    <xdr:to>
      <xdr:col>3</xdr:col>
      <xdr:colOff>199440</xdr:colOff>
      <xdr:row>2067</xdr:row>
      <xdr:rowOff>1614600</xdr:rowOff>
    </xdr:to>
    <xdr:pic>
      <xdr:nvPicPr>
        <xdr:cNvPr id="148" name="https://reg.bom.gov.au/climate/cdo/images/symbols/graphstat.gif" descr=""/>
        <xdr:cNvPicPr/>
      </xdr:nvPicPr>
      <xdr:blipFill>
        <a:blip r:embed="rId42"/>
        <a:stretch/>
      </xdr:blipFill>
      <xdr:spPr>
        <a:xfrm>
          <a:off x="2438280" y="386406360"/>
          <a:ext cx="199440" cy="151560"/>
        </a:xfrm>
        <a:prstGeom prst="rect">
          <a:avLst/>
        </a:prstGeom>
        <a:ln w="0">
          <a:noFill/>
        </a:ln>
      </xdr:spPr>
    </xdr:pic>
    <xdr:clientData/>
  </xdr:twoCellAnchor>
  <xdr:twoCellAnchor editAs="absolute">
    <xdr:from>
      <xdr:col>4</xdr:col>
      <xdr:colOff>0</xdr:colOff>
      <xdr:row>2067</xdr:row>
      <xdr:rowOff>1463040</xdr:rowOff>
    </xdr:from>
    <xdr:to>
      <xdr:col>4</xdr:col>
      <xdr:colOff>199440</xdr:colOff>
      <xdr:row>2067</xdr:row>
      <xdr:rowOff>1614600</xdr:rowOff>
    </xdr:to>
    <xdr:pic>
      <xdr:nvPicPr>
        <xdr:cNvPr id="149" name="https://reg.bom.gov.au/climate/cdo/images/symbols/graphstat.gif" descr=""/>
        <xdr:cNvPicPr/>
      </xdr:nvPicPr>
      <xdr:blipFill>
        <a:blip r:embed="rId43"/>
        <a:stretch/>
      </xdr:blipFill>
      <xdr:spPr>
        <a:xfrm>
          <a:off x="3251160" y="386406360"/>
          <a:ext cx="199440" cy="151560"/>
        </a:xfrm>
        <a:prstGeom prst="rect">
          <a:avLst/>
        </a:prstGeom>
        <a:ln w="0">
          <a:noFill/>
        </a:ln>
      </xdr:spPr>
    </xdr:pic>
    <xdr:clientData/>
  </xdr:twoCellAnchor>
  <xdr:twoCellAnchor editAs="absolute">
    <xdr:from>
      <xdr:col>5</xdr:col>
      <xdr:colOff>0</xdr:colOff>
      <xdr:row>2067</xdr:row>
      <xdr:rowOff>1463040</xdr:rowOff>
    </xdr:from>
    <xdr:to>
      <xdr:col>5</xdr:col>
      <xdr:colOff>199440</xdr:colOff>
      <xdr:row>2067</xdr:row>
      <xdr:rowOff>1614600</xdr:rowOff>
    </xdr:to>
    <xdr:pic>
      <xdr:nvPicPr>
        <xdr:cNvPr id="150" name="https://reg.bom.gov.au/climate/cdo/images/symbols/graphstat.gif" descr=""/>
        <xdr:cNvPicPr/>
      </xdr:nvPicPr>
      <xdr:blipFill>
        <a:blip r:embed="rId44"/>
        <a:stretch/>
      </xdr:blipFill>
      <xdr:spPr>
        <a:xfrm>
          <a:off x="4064040" y="386406360"/>
          <a:ext cx="199440" cy="151560"/>
        </a:xfrm>
        <a:prstGeom prst="rect">
          <a:avLst/>
        </a:prstGeom>
        <a:ln w="0">
          <a:noFill/>
        </a:ln>
      </xdr:spPr>
    </xdr:pic>
    <xdr:clientData/>
  </xdr:twoCellAnchor>
  <xdr:twoCellAnchor editAs="absolute">
    <xdr:from>
      <xdr:col>6</xdr:col>
      <xdr:colOff>0</xdr:colOff>
      <xdr:row>2067</xdr:row>
      <xdr:rowOff>1463040</xdr:rowOff>
    </xdr:from>
    <xdr:to>
      <xdr:col>6</xdr:col>
      <xdr:colOff>199440</xdr:colOff>
      <xdr:row>2067</xdr:row>
      <xdr:rowOff>1614600</xdr:rowOff>
    </xdr:to>
    <xdr:pic>
      <xdr:nvPicPr>
        <xdr:cNvPr id="151" name="https://reg.bom.gov.au/climate/cdo/images/symbols/graphstat.gif" descr=""/>
        <xdr:cNvPicPr/>
      </xdr:nvPicPr>
      <xdr:blipFill>
        <a:blip r:embed="rId45"/>
        <a:stretch/>
      </xdr:blipFill>
      <xdr:spPr>
        <a:xfrm>
          <a:off x="4876920" y="386406360"/>
          <a:ext cx="199440" cy="151560"/>
        </a:xfrm>
        <a:prstGeom prst="rect">
          <a:avLst/>
        </a:prstGeom>
        <a:ln w="0">
          <a:noFill/>
        </a:ln>
      </xdr:spPr>
    </xdr:pic>
    <xdr:clientData/>
  </xdr:twoCellAnchor>
  <xdr:twoCellAnchor editAs="absolute">
    <xdr:from>
      <xdr:col>7</xdr:col>
      <xdr:colOff>0</xdr:colOff>
      <xdr:row>2067</xdr:row>
      <xdr:rowOff>1463040</xdr:rowOff>
    </xdr:from>
    <xdr:to>
      <xdr:col>7</xdr:col>
      <xdr:colOff>199440</xdr:colOff>
      <xdr:row>2067</xdr:row>
      <xdr:rowOff>1614600</xdr:rowOff>
    </xdr:to>
    <xdr:pic>
      <xdr:nvPicPr>
        <xdr:cNvPr id="152" name="https://reg.bom.gov.au/climate/cdo/images/symbols/graphstat.gif" descr=""/>
        <xdr:cNvPicPr/>
      </xdr:nvPicPr>
      <xdr:blipFill>
        <a:blip r:embed="rId46"/>
        <a:stretch/>
      </xdr:blipFill>
      <xdr:spPr>
        <a:xfrm>
          <a:off x="5689440" y="386406360"/>
          <a:ext cx="199440" cy="151560"/>
        </a:xfrm>
        <a:prstGeom prst="rect">
          <a:avLst/>
        </a:prstGeom>
        <a:ln w="0">
          <a:noFill/>
        </a:ln>
      </xdr:spPr>
    </xdr:pic>
    <xdr:clientData/>
  </xdr:twoCellAnchor>
  <xdr:twoCellAnchor editAs="absolute">
    <xdr:from>
      <xdr:col>8</xdr:col>
      <xdr:colOff>0</xdr:colOff>
      <xdr:row>2067</xdr:row>
      <xdr:rowOff>1463040</xdr:rowOff>
    </xdr:from>
    <xdr:to>
      <xdr:col>8</xdr:col>
      <xdr:colOff>199440</xdr:colOff>
      <xdr:row>2067</xdr:row>
      <xdr:rowOff>1614600</xdr:rowOff>
    </xdr:to>
    <xdr:pic>
      <xdr:nvPicPr>
        <xdr:cNvPr id="153" name="https://reg.bom.gov.au/climate/cdo/images/symbols/graphstat.gif" descr=""/>
        <xdr:cNvPicPr/>
      </xdr:nvPicPr>
      <xdr:blipFill>
        <a:blip r:embed="rId47"/>
        <a:stretch/>
      </xdr:blipFill>
      <xdr:spPr>
        <a:xfrm>
          <a:off x="6502320" y="386406360"/>
          <a:ext cx="199440" cy="151560"/>
        </a:xfrm>
        <a:prstGeom prst="rect">
          <a:avLst/>
        </a:prstGeom>
        <a:ln w="0">
          <a:noFill/>
        </a:ln>
      </xdr:spPr>
    </xdr:pic>
    <xdr:clientData/>
  </xdr:twoCellAnchor>
  <xdr:twoCellAnchor editAs="absolute">
    <xdr:from>
      <xdr:col>9</xdr:col>
      <xdr:colOff>0</xdr:colOff>
      <xdr:row>2067</xdr:row>
      <xdr:rowOff>1463040</xdr:rowOff>
    </xdr:from>
    <xdr:to>
      <xdr:col>9</xdr:col>
      <xdr:colOff>199440</xdr:colOff>
      <xdr:row>2067</xdr:row>
      <xdr:rowOff>1614600</xdr:rowOff>
    </xdr:to>
    <xdr:pic>
      <xdr:nvPicPr>
        <xdr:cNvPr id="154" name="https://reg.bom.gov.au/climate/cdo/images/symbols/graphstat.gif" descr=""/>
        <xdr:cNvPicPr/>
      </xdr:nvPicPr>
      <xdr:blipFill>
        <a:blip r:embed="rId48"/>
        <a:stretch/>
      </xdr:blipFill>
      <xdr:spPr>
        <a:xfrm>
          <a:off x="7315200" y="386406360"/>
          <a:ext cx="199440" cy="151560"/>
        </a:xfrm>
        <a:prstGeom prst="rect">
          <a:avLst/>
        </a:prstGeom>
        <a:ln w="0">
          <a:noFill/>
        </a:ln>
      </xdr:spPr>
    </xdr:pic>
    <xdr:clientData/>
  </xdr:twoCellAnchor>
  <xdr:twoCellAnchor editAs="absolute">
    <xdr:from>
      <xdr:col>10</xdr:col>
      <xdr:colOff>0</xdr:colOff>
      <xdr:row>2067</xdr:row>
      <xdr:rowOff>1463040</xdr:rowOff>
    </xdr:from>
    <xdr:to>
      <xdr:col>10</xdr:col>
      <xdr:colOff>199440</xdr:colOff>
      <xdr:row>2067</xdr:row>
      <xdr:rowOff>1614600</xdr:rowOff>
    </xdr:to>
    <xdr:pic>
      <xdr:nvPicPr>
        <xdr:cNvPr id="155" name="https://reg.bom.gov.au/climate/cdo/images/symbols/graphstat.gif" descr=""/>
        <xdr:cNvPicPr/>
      </xdr:nvPicPr>
      <xdr:blipFill>
        <a:blip r:embed="rId49"/>
        <a:stretch/>
      </xdr:blipFill>
      <xdr:spPr>
        <a:xfrm>
          <a:off x="8128080" y="386406360"/>
          <a:ext cx="199440" cy="151560"/>
        </a:xfrm>
        <a:prstGeom prst="rect">
          <a:avLst/>
        </a:prstGeom>
        <a:ln w="0">
          <a:noFill/>
        </a:ln>
      </xdr:spPr>
    </xdr:pic>
    <xdr:clientData/>
  </xdr:twoCellAnchor>
  <xdr:twoCellAnchor editAs="absolute">
    <xdr:from>
      <xdr:col>11</xdr:col>
      <xdr:colOff>0</xdr:colOff>
      <xdr:row>2067</xdr:row>
      <xdr:rowOff>1463040</xdr:rowOff>
    </xdr:from>
    <xdr:to>
      <xdr:col>11</xdr:col>
      <xdr:colOff>199440</xdr:colOff>
      <xdr:row>2067</xdr:row>
      <xdr:rowOff>1614600</xdr:rowOff>
    </xdr:to>
    <xdr:pic>
      <xdr:nvPicPr>
        <xdr:cNvPr id="156" name="https://reg.bom.gov.au/climate/cdo/images/symbols/graphstat.gif" descr=""/>
        <xdr:cNvPicPr/>
      </xdr:nvPicPr>
      <xdr:blipFill>
        <a:blip r:embed="rId50"/>
        <a:stretch/>
      </xdr:blipFill>
      <xdr:spPr>
        <a:xfrm>
          <a:off x="8940960" y="386406360"/>
          <a:ext cx="199440" cy="151560"/>
        </a:xfrm>
        <a:prstGeom prst="rect">
          <a:avLst/>
        </a:prstGeom>
        <a:ln w="0">
          <a:noFill/>
        </a:ln>
      </xdr:spPr>
    </xdr:pic>
    <xdr:clientData/>
  </xdr:twoCellAnchor>
  <xdr:twoCellAnchor editAs="absolute">
    <xdr:from>
      <xdr:col>12</xdr:col>
      <xdr:colOff>0</xdr:colOff>
      <xdr:row>2067</xdr:row>
      <xdr:rowOff>1463040</xdr:rowOff>
    </xdr:from>
    <xdr:to>
      <xdr:col>12</xdr:col>
      <xdr:colOff>199440</xdr:colOff>
      <xdr:row>2067</xdr:row>
      <xdr:rowOff>1614600</xdr:rowOff>
    </xdr:to>
    <xdr:pic>
      <xdr:nvPicPr>
        <xdr:cNvPr id="157" name="https://reg.bom.gov.au/climate/cdo/images/symbols/graphstat.gif" descr=""/>
        <xdr:cNvPicPr/>
      </xdr:nvPicPr>
      <xdr:blipFill>
        <a:blip r:embed="rId51"/>
        <a:stretch/>
      </xdr:blipFill>
      <xdr:spPr>
        <a:xfrm>
          <a:off x="9753480" y="386406360"/>
          <a:ext cx="199440" cy="151560"/>
        </a:xfrm>
        <a:prstGeom prst="rect">
          <a:avLst/>
        </a:prstGeom>
        <a:ln w="0">
          <a:noFill/>
        </a:ln>
      </xdr:spPr>
    </xdr:pic>
    <xdr:clientData/>
  </xdr:twoCellAnchor>
  <xdr:twoCellAnchor editAs="absolute">
    <xdr:from>
      <xdr:col>13</xdr:col>
      <xdr:colOff>0</xdr:colOff>
      <xdr:row>2067</xdr:row>
      <xdr:rowOff>1463040</xdr:rowOff>
    </xdr:from>
    <xdr:to>
      <xdr:col>13</xdr:col>
      <xdr:colOff>199440</xdr:colOff>
      <xdr:row>2067</xdr:row>
      <xdr:rowOff>1614600</xdr:rowOff>
    </xdr:to>
    <xdr:pic>
      <xdr:nvPicPr>
        <xdr:cNvPr id="158" name="https://reg.bom.gov.au/climate/cdo/images/symbols/graphstat.gif" descr=""/>
        <xdr:cNvPicPr/>
      </xdr:nvPicPr>
      <xdr:blipFill>
        <a:blip r:embed="rId52"/>
        <a:stretch/>
      </xdr:blipFill>
      <xdr:spPr>
        <a:xfrm>
          <a:off x="10566360" y="386406360"/>
          <a:ext cx="199440" cy="151560"/>
        </a:xfrm>
        <a:prstGeom prst="rect">
          <a:avLst/>
        </a:prstGeom>
        <a:ln w="0">
          <a:noFill/>
        </a:ln>
      </xdr:spPr>
    </xdr:pic>
    <xdr:clientData/>
  </xdr:twoCellAnchor>
  <xdr:twoCellAnchor editAs="absolute">
    <xdr:from>
      <xdr:col>1</xdr:col>
      <xdr:colOff>0</xdr:colOff>
      <xdr:row>2114</xdr:row>
      <xdr:rowOff>1463040</xdr:rowOff>
    </xdr:from>
    <xdr:to>
      <xdr:col>1</xdr:col>
      <xdr:colOff>199440</xdr:colOff>
      <xdr:row>2114</xdr:row>
      <xdr:rowOff>1614600</xdr:rowOff>
    </xdr:to>
    <xdr:pic>
      <xdr:nvPicPr>
        <xdr:cNvPr id="159" name="https://reg.bom.gov.au/climate/cdo/images/symbols/graphstat.gif" descr=""/>
        <xdr:cNvPicPr/>
      </xdr:nvPicPr>
      <xdr:blipFill>
        <a:blip r:embed="rId53"/>
        <a:stretch/>
      </xdr:blipFill>
      <xdr:spPr>
        <a:xfrm>
          <a:off x="812880" y="405124920"/>
          <a:ext cx="199440" cy="151560"/>
        </a:xfrm>
        <a:prstGeom prst="rect">
          <a:avLst/>
        </a:prstGeom>
        <a:ln w="0">
          <a:noFill/>
        </a:ln>
      </xdr:spPr>
    </xdr:pic>
    <xdr:clientData/>
  </xdr:twoCellAnchor>
  <xdr:twoCellAnchor editAs="absolute">
    <xdr:from>
      <xdr:col>2</xdr:col>
      <xdr:colOff>0</xdr:colOff>
      <xdr:row>2114</xdr:row>
      <xdr:rowOff>1463040</xdr:rowOff>
    </xdr:from>
    <xdr:to>
      <xdr:col>2</xdr:col>
      <xdr:colOff>199440</xdr:colOff>
      <xdr:row>2114</xdr:row>
      <xdr:rowOff>1614600</xdr:rowOff>
    </xdr:to>
    <xdr:pic>
      <xdr:nvPicPr>
        <xdr:cNvPr id="160" name="https://reg.bom.gov.au/climate/cdo/images/symbols/graphstat.gif" descr=""/>
        <xdr:cNvPicPr/>
      </xdr:nvPicPr>
      <xdr:blipFill>
        <a:blip r:embed="rId54"/>
        <a:stretch/>
      </xdr:blipFill>
      <xdr:spPr>
        <a:xfrm>
          <a:off x="1625760" y="405124920"/>
          <a:ext cx="199440" cy="151560"/>
        </a:xfrm>
        <a:prstGeom prst="rect">
          <a:avLst/>
        </a:prstGeom>
        <a:ln w="0">
          <a:noFill/>
        </a:ln>
      </xdr:spPr>
    </xdr:pic>
    <xdr:clientData/>
  </xdr:twoCellAnchor>
  <xdr:twoCellAnchor editAs="absolute">
    <xdr:from>
      <xdr:col>3</xdr:col>
      <xdr:colOff>0</xdr:colOff>
      <xdr:row>2114</xdr:row>
      <xdr:rowOff>1463040</xdr:rowOff>
    </xdr:from>
    <xdr:to>
      <xdr:col>3</xdr:col>
      <xdr:colOff>199440</xdr:colOff>
      <xdr:row>2114</xdr:row>
      <xdr:rowOff>1614600</xdr:rowOff>
    </xdr:to>
    <xdr:pic>
      <xdr:nvPicPr>
        <xdr:cNvPr id="161" name="https://reg.bom.gov.au/climate/cdo/images/symbols/graphstat.gif" descr=""/>
        <xdr:cNvPicPr/>
      </xdr:nvPicPr>
      <xdr:blipFill>
        <a:blip r:embed="rId55"/>
        <a:stretch/>
      </xdr:blipFill>
      <xdr:spPr>
        <a:xfrm>
          <a:off x="2438280" y="405124920"/>
          <a:ext cx="199440" cy="151560"/>
        </a:xfrm>
        <a:prstGeom prst="rect">
          <a:avLst/>
        </a:prstGeom>
        <a:ln w="0">
          <a:noFill/>
        </a:ln>
      </xdr:spPr>
    </xdr:pic>
    <xdr:clientData/>
  </xdr:twoCellAnchor>
  <xdr:twoCellAnchor editAs="absolute">
    <xdr:from>
      <xdr:col>4</xdr:col>
      <xdr:colOff>0</xdr:colOff>
      <xdr:row>2114</xdr:row>
      <xdr:rowOff>1463040</xdr:rowOff>
    </xdr:from>
    <xdr:to>
      <xdr:col>4</xdr:col>
      <xdr:colOff>199440</xdr:colOff>
      <xdr:row>2114</xdr:row>
      <xdr:rowOff>1614600</xdr:rowOff>
    </xdr:to>
    <xdr:pic>
      <xdr:nvPicPr>
        <xdr:cNvPr id="162" name="https://reg.bom.gov.au/climate/cdo/images/symbols/graphstat.gif" descr=""/>
        <xdr:cNvPicPr/>
      </xdr:nvPicPr>
      <xdr:blipFill>
        <a:blip r:embed="rId56"/>
        <a:stretch/>
      </xdr:blipFill>
      <xdr:spPr>
        <a:xfrm>
          <a:off x="3251160" y="405124920"/>
          <a:ext cx="199440" cy="151560"/>
        </a:xfrm>
        <a:prstGeom prst="rect">
          <a:avLst/>
        </a:prstGeom>
        <a:ln w="0">
          <a:noFill/>
        </a:ln>
      </xdr:spPr>
    </xdr:pic>
    <xdr:clientData/>
  </xdr:twoCellAnchor>
  <xdr:twoCellAnchor editAs="absolute">
    <xdr:from>
      <xdr:col>5</xdr:col>
      <xdr:colOff>0</xdr:colOff>
      <xdr:row>2114</xdr:row>
      <xdr:rowOff>1463040</xdr:rowOff>
    </xdr:from>
    <xdr:to>
      <xdr:col>5</xdr:col>
      <xdr:colOff>199440</xdr:colOff>
      <xdr:row>2114</xdr:row>
      <xdr:rowOff>1614600</xdr:rowOff>
    </xdr:to>
    <xdr:pic>
      <xdr:nvPicPr>
        <xdr:cNvPr id="163" name="https://reg.bom.gov.au/climate/cdo/images/symbols/graphstat.gif" descr=""/>
        <xdr:cNvPicPr/>
      </xdr:nvPicPr>
      <xdr:blipFill>
        <a:blip r:embed="rId57"/>
        <a:stretch/>
      </xdr:blipFill>
      <xdr:spPr>
        <a:xfrm>
          <a:off x="4064040" y="405124920"/>
          <a:ext cx="199440" cy="151560"/>
        </a:xfrm>
        <a:prstGeom prst="rect">
          <a:avLst/>
        </a:prstGeom>
        <a:ln w="0">
          <a:noFill/>
        </a:ln>
      </xdr:spPr>
    </xdr:pic>
    <xdr:clientData/>
  </xdr:twoCellAnchor>
  <xdr:twoCellAnchor editAs="absolute">
    <xdr:from>
      <xdr:col>6</xdr:col>
      <xdr:colOff>0</xdr:colOff>
      <xdr:row>2114</xdr:row>
      <xdr:rowOff>1463040</xdr:rowOff>
    </xdr:from>
    <xdr:to>
      <xdr:col>6</xdr:col>
      <xdr:colOff>199440</xdr:colOff>
      <xdr:row>2114</xdr:row>
      <xdr:rowOff>1614600</xdr:rowOff>
    </xdr:to>
    <xdr:pic>
      <xdr:nvPicPr>
        <xdr:cNvPr id="164" name="https://reg.bom.gov.au/climate/cdo/images/symbols/graphstat.gif" descr=""/>
        <xdr:cNvPicPr/>
      </xdr:nvPicPr>
      <xdr:blipFill>
        <a:blip r:embed="rId58"/>
        <a:stretch/>
      </xdr:blipFill>
      <xdr:spPr>
        <a:xfrm>
          <a:off x="4876920" y="405124920"/>
          <a:ext cx="199440" cy="151560"/>
        </a:xfrm>
        <a:prstGeom prst="rect">
          <a:avLst/>
        </a:prstGeom>
        <a:ln w="0">
          <a:noFill/>
        </a:ln>
      </xdr:spPr>
    </xdr:pic>
    <xdr:clientData/>
  </xdr:twoCellAnchor>
  <xdr:twoCellAnchor editAs="absolute">
    <xdr:from>
      <xdr:col>7</xdr:col>
      <xdr:colOff>0</xdr:colOff>
      <xdr:row>2114</xdr:row>
      <xdr:rowOff>1463040</xdr:rowOff>
    </xdr:from>
    <xdr:to>
      <xdr:col>7</xdr:col>
      <xdr:colOff>199440</xdr:colOff>
      <xdr:row>2114</xdr:row>
      <xdr:rowOff>1614600</xdr:rowOff>
    </xdr:to>
    <xdr:pic>
      <xdr:nvPicPr>
        <xdr:cNvPr id="165" name="https://reg.bom.gov.au/climate/cdo/images/symbols/graphstat.gif" descr=""/>
        <xdr:cNvPicPr/>
      </xdr:nvPicPr>
      <xdr:blipFill>
        <a:blip r:embed="rId59"/>
        <a:stretch/>
      </xdr:blipFill>
      <xdr:spPr>
        <a:xfrm>
          <a:off x="5689440" y="405124920"/>
          <a:ext cx="199440" cy="151560"/>
        </a:xfrm>
        <a:prstGeom prst="rect">
          <a:avLst/>
        </a:prstGeom>
        <a:ln w="0">
          <a:noFill/>
        </a:ln>
      </xdr:spPr>
    </xdr:pic>
    <xdr:clientData/>
  </xdr:twoCellAnchor>
  <xdr:twoCellAnchor editAs="absolute">
    <xdr:from>
      <xdr:col>8</xdr:col>
      <xdr:colOff>0</xdr:colOff>
      <xdr:row>2114</xdr:row>
      <xdr:rowOff>1463040</xdr:rowOff>
    </xdr:from>
    <xdr:to>
      <xdr:col>8</xdr:col>
      <xdr:colOff>199440</xdr:colOff>
      <xdr:row>2114</xdr:row>
      <xdr:rowOff>1614600</xdr:rowOff>
    </xdr:to>
    <xdr:pic>
      <xdr:nvPicPr>
        <xdr:cNvPr id="166" name="https://reg.bom.gov.au/climate/cdo/images/symbols/graphstat.gif" descr=""/>
        <xdr:cNvPicPr/>
      </xdr:nvPicPr>
      <xdr:blipFill>
        <a:blip r:embed="rId60"/>
        <a:stretch/>
      </xdr:blipFill>
      <xdr:spPr>
        <a:xfrm>
          <a:off x="6502320" y="405124920"/>
          <a:ext cx="199440" cy="151560"/>
        </a:xfrm>
        <a:prstGeom prst="rect">
          <a:avLst/>
        </a:prstGeom>
        <a:ln w="0">
          <a:noFill/>
        </a:ln>
      </xdr:spPr>
    </xdr:pic>
    <xdr:clientData/>
  </xdr:twoCellAnchor>
  <xdr:twoCellAnchor editAs="absolute">
    <xdr:from>
      <xdr:col>9</xdr:col>
      <xdr:colOff>0</xdr:colOff>
      <xdr:row>2114</xdr:row>
      <xdr:rowOff>1463040</xdr:rowOff>
    </xdr:from>
    <xdr:to>
      <xdr:col>9</xdr:col>
      <xdr:colOff>199440</xdr:colOff>
      <xdr:row>2114</xdr:row>
      <xdr:rowOff>1614600</xdr:rowOff>
    </xdr:to>
    <xdr:pic>
      <xdr:nvPicPr>
        <xdr:cNvPr id="167" name="https://reg.bom.gov.au/climate/cdo/images/symbols/graphstat.gif" descr=""/>
        <xdr:cNvPicPr/>
      </xdr:nvPicPr>
      <xdr:blipFill>
        <a:blip r:embed="rId61"/>
        <a:stretch/>
      </xdr:blipFill>
      <xdr:spPr>
        <a:xfrm>
          <a:off x="7315200" y="405124920"/>
          <a:ext cx="199440" cy="151560"/>
        </a:xfrm>
        <a:prstGeom prst="rect">
          <a:avLst/>
        </a:prstGeom>
        <a:ln w="0">
          <a:noFill/>
        </a:ln>
      </xdr:spPr>
    </xdr:pic>
    <xdr:clientData/>
  </xdr:twoCellAnchor>
  <xdr:twoCellAnchor editAs="absolute">
    <xdr:from>
      <xdr:col>10</xdr:col>
      <xdr:colOff>0</xdr:colOff>
      <xdr:row>2114</xdr:row>
      <xdr:rowOff>1463040</xdr:rowOff>
    </xdr:from>
    <xdr:to>
      <xdr:col>10</xdr:col>
      <xdr:colOff>199440</xdr:colOff>
      <xdr:row>2114</xdr:row>
      <xdr:rowOff>1614600</xdr:rowOff>
    </xdr:to>
    <xdr:pic>
      <xdr:nvPicPr>
        <xdr:cNvPr id="168" name="https://reg.bom.gov.au/climate/cdo/images/symbols/graphstat.gif" descr=""/>
        <xdr:cNvPicPr/>
      </xdr:nvPicPr>
      <xdr:blipFill>
        <a:blip r:embed="rId62"/>
        <a:stretch/>
      </xdr:blipFill>
      <xdr:spPr>
        <a:xfrm>
          <a:off x="8128080" y="405124920"/>
          <a:ext cx="199440" cy="151560"/>
        </a:xfrm>
        <a:prstGeom prst="rect">
          <a:avLst/>
        </a:prstGeom>
        <a:ln w="0">
          <a:noFill/>
        </a:ln>
      </xdr:spPr>
    </xdr:pic>
    <xdr:clientData/>
  </xdr:twoCellAnchor>
  <xdr:twoCellAnchor editAs="absolute">
    <xdr:from>
      <xdr:col>11</xdr:col>
      <xdr:colOff>0</xdr:colOff>
      <xdr:row>2114</xdr:row>
      <xdr:rowOff>1463040</xdr:rowOff>
    </xdr:from>
    <xdr:to>
      <xdr:col>11</xdr:col>
      <xdr:colOff>199440</xdr:colOff>
      <xdr:row>2114</xdr:row>
      <xdr:rowOff>1614600</xdr:rowOff>
    </xdr:to>
    <xdr:pic>
      <xdr:nvPicPr>
        <xdr:cNvPr id="169" name="https://reg.bom.gov.au/climate/cdo/images/symbols/graphstat.gif" descr=""/>
        <xdr:cNvPicPr/>
      </xdr:nvPicPr>
      <xdr:blipFill>
        <a:blip r:embed="rId63"/>
        <a:stretch/>
      </xdr:blipFill>
      <xdr:spPr>
        <a:xfrm>
          <a:off x="8940960" y="405124920"/>
          <a:ext cx="199440" cy="151560"/>
        </a:xfrm>
        <a:prstGeom prst="rect">
          <a:avLst/>
        </a:prstGeom>
        <a:ln w="0">
          <a:noFill/>
        </a:ln>
      </xdr:spPr>
    </xdr:pic>
    <xdr:clientData/>
  </xdr:twoCellAnchor>
  <xdr:twoCellAnchor editAs="absolute">
    <xdr:from>
      <xdr:col>12</xdr:col>
      <xdr:colOff>0</xdr:colOff>
      <xdr:row>2114</xdr:row>
      <xdr:rowOff>1463040</xdr:rowOff>
    </xdr:from>
    <xdr:to>
      <xdr:col>12</xdr:col>
      <xdr:colOff>199440</xdr:colOff>
      <xdr:row>2114</xdr:row>
      <xdr:rowOff>1614600</xdr:rowOff>
    </xdr:to>
    <xdr:pic>
      <xdr:nvPicPr>
        <xdr:cNvPr id="170" name="https://reg.bom.gov.au/climate/cdo/images/symbols/graphstat.gif" descr=""/>
        <xdr:cNvPicPr/>
      </xdr:nvPicPr>
      <xdr:blipFill>
        <a:blip r:embed="rId64"/>
        <a:stretch/>
      </xdr:blipFill>
      <xdr:spPr>
        <a:xfrm>
          <a:off x="9753480" y="405124920"/>
          <a:ext cx="199440" cy="151560"/>
        </a:xfrm>
        <a:prstGeom prst="rect">
          <a:avLst/>
        </a:prstGeom>
        <a:ln w="0">
          <a:noFill/>
        </a:ln>
      </xdr:spPr>
    </xdr:pic>
    <xdr:clientData/>
  </xdr:twoCellAnchor>
  <xdr:twoCellAnchor editAs="absolute">
    <xdr:from>
      <xdr:col>13</xdr:col>
      <xdr:colOff>0</xdr:colOff>
      <xdr:row>2114</xdr:row>
      <xdr:rowOff>1463040</xdr:rowOff>
    </xdr:from>
    <xdr:to>
      <xdr:col>13</xdr:col>
      <xdr:colOff>199440</xdr:colOff>
      <xdr:row>2114</xdr:row>
      <xdr:rowOff>1614600</xdr:rowOff>
    </xdr:to>
    <xdr:pic>
      <xdr:nvPicPr>
        <xdr:cNvPr id="171" name="https://reg.bom.gov.au/climate/cdo/images/symbols/graphstat.gif" descr=""/>
        <xdr:cNvPicPr/>
      </xdr:nvPicPr>
      <xdr:blipFill>
        <a:blip r:embed="rId65"/>
        <a:stretch/>
      </xdr:blipFill>
      <xdr:spPr>
        <a:xfrm>
          <a:off x="10566360" y="405124920"/>
          <a:ext cx="199440" cy="151560"/>
        </a:xfrm>
        <a:prstGeom prst="rect">
          <a:avLst/>
        </a:prstGeom>
        <a:ln w="0">
          <a:noFill/>
        </a:ln>
      </xdr:spPr>
    </xdr:pic>
    <xdr:clientData/>
  </xdr:twoCellAnchor>
  <xdr:twoCellAnchor editAs="absolute">
    <xdr:from>
      <xdr:col>1</xdr:col>
      <xdr:colOff>0</xdr:colOff>
      <xdr:row>2209</xdr:row>
      <xdr:rowOff>1463040</xdr:rowOff>
    </xdr:from>
    <xdr:to>
      <xdr:col>1</xdr:col>
      <xdr:colOff>199440</xdr:colOff>
      <xdr:row>2209</xdr:row>
      <xdr:rowOff>1614600</xdr:rowOff>
    </xdr:to>
    <xdr:pic>
      <xdr:nvPicPr>
        <xdr:cNvPr id="172" name="https://reg.bom.gov.au/climate/cdo/images/symbols/graphstat.gif" descr=""/>
        <xdr:cNvPicPr/>
      </xdr:nvPicPr>
      <xdr:blipFill>
        <a:blip r:embed="rId66"/>
        <a:stretch/>
      </xdr:blipFill>
      <xdr:spPr>
        <a:xfrm>
          <a:off x="812880" y="433238760"/>
          <a:ext cx="199440" cy="151560"/>
        </a:xfrm>
        <a:prstGeom prst="rect">
          <a:avLst/>
        </a:prstGeom>
        <a:ln w="0">
          <a:noFill/>
        </a:ln>
      </xdr:spPr>
    </xdr:pic>
    <xdr:clientData/>
  </xdr:twoCellAnchor>
  <xdr:twoCellAnchor editAs="absolute">
    <xdr:from>
      <xdr:col>2</xdr:col>
      <xdr:colOff>0</xdr:colOff>
      <xdr:row>2209</xdr:row>
      <xdr:rowOff>1463040</xdr:rowOff>
    </xdr:from>
    <xdr:to>
      <xdr:col>2</xdr:col>
      <xdr:colOff>199440</xdr:colOff>
      <xdr:row>2209</xdr:row>
      <xdr:rowOff>1614600</xdr:rowOff>
    </xdr:to>
    <xdr:pic>
      <xdr:nvPicPr>
        <xdr:cNvPr id="173" name="https://reg.bom.gov.au/climate/cdo/images/symbols/graphstat.gif" descr=""/>
        <xdr:cNvPicPr/>
      </xdr:nvPicPr>
      <xdr:blipFill>
        <a:blip r:embed="rId67"/>
        <a:stretch/>
      </xdr:blipFill>
      <xdr:spPr>
        <a:xfrm>
          <a:off x="1625760" y="433238760"/>
          <a:ext cx="199440" cy="151560"/>
        </a:xfrm>
        <a:prstGeom prst="rect">
          <a:avLst/>
        </a:prstGeom>
        <a:ln w="0">
          <a:noFill/>
        </a:ln>
      </xdr:spPr>
    </xdr:pic>
    <xdr:clientData/>
  </xdr:twoCellAnchor>
  <xdr:twoCellAnchor editAs="absolute">
    <xdr:from>
      <xdr:col>3</xdr:col>
      <xdr:colOff>0</xdr:colOff>
      <xdr:row>2209</xdr:row>
      <xdr:rowOff>1463040</xdr:rowOff>
    </xdr:from>
    <xdr:to>
      <xdr:col>3</xdr:col>
      <xdr:colOff>199440</xdr:colOff>
      <xdr:row>2209</xdr:row>
      <xdr:rowOff>1614600</xdr:rowOff>
    </xdr:to>
    <xdr:pic>
      <xdr:nvPicPr>
        <xdr:cNvPr id="174" name="https://reg.bom.gov.au/climate/cdo/images/symbols/graphstat.gif" descr=""/>
        <xdr:cNvPicPr/>
      </xdr:nvPicPr>
      <xdr:blipFill>
        <a:blip r:embed="rId68"/>
        <a:stretch/>
      </xdr:blipFill>
      <xdr:spPr>
        <a:xfrm>
          <a:off x="2438280" y="433238760"/>
          <a:ext cx="199440" cy="151560"/>
        </a:xfrm>
        <a:prstGeom prst="rect">
          <a:avLst/>
        </a:prstGeom>
        <a:ln w="0">
          <a:noFill/>
        </a:ln>
      </xdr:spPr>
    </xdr:pic>
    <xdr:clientData/>
  </xdr:twoCellAnchor>
  <xdr:twoCellAnchor editAs="absolute">
    <xdr:from>
      <xdr:col>4</xdr:col>
      <xdr:colOff>0</xdr:colOff>
      <xdr:row>2209</xdr:row>
      <xdr:rowOff>1463040</xdr:rowOff>
    </xdr:from>
    <xdr:to>
      <xdr:col>4</xdr:col>
      <xdr:colOff>199440</xdr:colOff>
      <xdr:row>2209</xdr:row>
      <xdr:rowOff>1614600</xdr:rowOff>
    </xdr:to>
    <xdr:pic>
      <xdr:nvPicPr>
        <xdr:cNvPr id="175" name="https://reg.bom.gov.au/climate/cdo/images/symbols/graphstat.gif" descr=""/>
        <xdr:cNvPicPr/>
      </xdr:nvPicPr>
      <xdr:blipFill>
        <a:blip r:embed="rId69"/>
        <a:stretch/>
      </xdr:blipFill>
      <xdr:spPr>
        <a:xfrm>
          <a:off x="3251160" y="433238760"/>
          <a:ext cx="199440" cy="151560"/>
        </a:xfrm>
        <a:prstGeom prst="rect">
          <a:avLst/>
        </a:prstGeom>
        <a:ln w="0">
          <a:noFill/>
        </a:ln>
      </xdr:spPr>
    </xdr:pic>
    <xdr:clientData/>
  </xdr:twoCellAnchor>
  <xdr:twoCellAnchor editAs="absolute">
    <xdr:from>
      <xdr:col>5</xdr:col>
      <xdr:colOff>0</xdr:colOff>
      <xdr:row>2209</xdr:row>
      <xdr:rowOff>1463040</xdr:rowOff>
    </xdr:from>
    <xdr:to>
      <xdr:col>5</xdr:col>
      <xdr:colOff>199440</xdr:colOff>
      <xdr:row>2209</xdr:row>
      <xdr:rowOff>1614600</xdr:rowOff>
    </xdr:to>
    <xdr:pic>
      <xdr:nvPicPr>
        <xdr:cNvPr id="176" name="https://reg.bom.gov.au/climate/cdo/images/symbols/graphstat.gif" descr=""/>
        <xdr:cNvPicPr/>
      </xdr:nvPicPr>
      <xdr:blipFill>
        <a:blip r:embed="rId70"/>
        <a:stretch/>
      </xdr:blipFill>
      <xdr:spPr>
        <a:xfrm>
          <a:off x="4064040" y="433238760"/>
          <a:ext cx="199440" cy="151560"/>
        </a:xfrm>
        <a:prstGeom prst="rect">
          <a:avLst/>
        </a:prstGeom>
        <a:ln w="0">
          <a:noFill/>
        </a:ln>
      </xdr:spPr>
    </xdr:pic>
    <xdr:clientData/>
  </xdr:twoCellAnchor>
  <xdr:twoCellAnchor editAs="absolute">
    <xdr:from>
      <xdr:col>6</xdr:col>
      <xdr:colOff>0</xdr:colOff>
      <xdr:row>2209</xdr:row>
      <xdr:rowOff>1463040</xdr:rowOff>
    </xdr:from>
    <xdr:to>
      <xdr:col>6</xdr:col>
      <xdr:colOff>199440</xdr:colOff>
      <xdr:row>2209</xdr:row>
      <xdr:rowOff>1614600</xdr:rowOff>
    </xdr:to>
    <xdr:pic>
      <xdr:nvPicPr>
        <xdr:cNvPr id="177" name="https://reg.bom.gov.au/climate/cdo/images/symbols/graphstat.gif" descr=""/>
        <xdr:cNvPicPr/>
      </xdr:nvPicPr>
      <xdr:blipFill>
        <a:blip r:embed="rId71"/>
        <a:stretch/>
      </xdr:blipFill>
      <xdr:spPr>
        <a:xfrm>
          <a:off x="4876920" y="433238760"/>
          <a:ext cx="199440" cy="151560"/>
        </a:xfrm>
        <a:prstGeom prst="rect">
          <a:avLst/>
        </a:prstGeom>
        <a:ln w="0">
          <a:noFill/>
        </a:ln>
      </xdr:spPr>
    </xdr:pic>
    <xdr:clientData/>
  </xdr:twoCellAnchor>
  <xdr:twoCellAnchor editAs="absolute">
    <xdr:from>
      <xdr:col>7</xdr:col>
      <xdr:colOff>0</xdr:colOff>
      <xdr:row>2209</xdr:row>
      <xdr:rowOff>1463040</xdr:rowOff>
    </xdr:from>
    <xdr:to>
      <xdr:col>7</xdr:col>
      <xdr:colOff>199440</xdr:colOff>
      <xdr:row>2209</xdr:row>
      <xdr:rowOff>1614600</xdr:rowOff>
    </xdr:to>
    <xdr:pic>
      <xdr:nvPicPr>
        <xdr:cNvPr id="178" name="https://reg.bom.gov.au/climate/cdo/images/symbols/graphstat.gif" descr=""/>
        <xdr:cNvPicPr/>
      </xdr:nvPicPr>
      <xdr:blipFill>
        <a:blip r:embed="rId72"/>
        <a:stretch/>
      </xdr:blipFill>
      <xdr:spPr>
        <a:xfrm>
          <a:off x="5689440" y="433238760"/>
          <a:ext cx="199440" cy="151560"/>
        </a:xfrm>
        <a:prstGeom prst="rect">
          <a:avLst/>
        </a:prstGeom>
        <a:ln w="0">
          <a:noFill/>
        </a:ln>
      </xdr:spPr>
    </xdr:pic>
    <xdr:clientData/>
  </xdr:twoCellAnchor>
  <xdr:twoCellAnchor editAs="absolute">
    <xdr:from>
      <xdr:col>8</xdr:col>
      <xdr:colOff>0</xdr:colOff>
      <xdr:row>2209</xdr:row>
      <xdr:rowOff>1463040</xdr:rowOff>
    </xdr:from>
    <xdr:to>
      <xdr:col>8</xdr:col>
      <xdr:colOff>199440</xdr:colOff>
      <xdr:row>2209</xdr:row>
      <xdr:rowOff>1614600</xdr:rowOff>
    </xdr:to>
    <xdr:pic>
      <xdr:nvPicPr>
        <xdr:cNvPr id="179" name="https://reg.bom.gov.au/climate/cdo/images/symbols/graphstat.gif" descr=""/>
        <xdr:cNvPicPr/>
      </xdr:nvPicPr>
      <xdr:blipFill>
        <a:blip r:embed="rId73"/>
        <a:stretch/>
      </xdr:blipFill>
      <xdr:spPr>
        <a:xfrm>
          <a:off x="6502320" y="433238760"/>
          <a:ext cx="199440" cy="151560"/>
        </a:xfrm>
        <a:prstGeom prst="rect">
          <a:avLst/>
        </a:prstGeom>
        <a:ln w="0">
          <a:noFill/>
        </a:ln>
      </xdr:spPr>
    </xdr:pic>
    <xdr:clientData/>
  </xdr:twoCellAnchor>
  <xdr:twoCellAnchor editAs="absolute">
    <xdr:from>
      <xdr:col>9</xdr:col>
      <xdr:colOff>0</xdr:colOff>
      <xdr:row>2209</xdr:row>
      <xdr:rowOff>1463040</xdr:rowOff>
    </xdr:from>
    <xdr:to>
      <xdr:col>9</xdr:col>
      <xdr:colOff>199440</xdr:colOff>
      <xdr:row>2209</xdr:row>
      <xdr:rowOff>1614600</xdr:rowOff>
    </xdr:to>
    <xdr:pic>
      <xdr:nvPicPr>
        <xdr:cNvPr id="180" name="https://reg.bom.gov.au/climate/cdo/images/symbols/graphstat.gif" descr=""/>
        <xdr:cNvPicPr/>
      </xdr:nvPicPr>
      <xdr:blipFill>
        <a:blip r:embed="rId74"/>
        <a:stretch/>
      </xdr:blipFill>
      <xdr:spPr>
        <a:xfrm>
          <a:off x="7315200" y="433238760"/>
          <a:ext cx="199440" cy="151560"/>
        </a:xfrm>
        <a:prstGeom prst="rect">
          <a:avLst/>
        </a:prstGeom>
        <a:ln w="0">
          <a:noFill/>
        </a:ln>
      </xdr:spPr>
    </xdr:pic>
    <xdr:clientData/>
  </xdr:twoCellAnchor>
  <xdr:twoCellAnchor editAs="absolute">
    <xdr:from>
      <xdr:col>10</xdr:col>
      <xdr:colOff>0</xdr:colOff>
      <xdr:row>2209</xdr:row>
      <xdr:rowOff>1463040</xdr:rowOff>
    </xdr:from>
    <xdr:to>
      <xdr:col>10</xdr:col>
      <xdr:colOff>199440</xdr:colOff>
      <xdr:row>2209</xdr:row>
      <xdr:rowOff>1614600</xdr:rowOff>
    </xdr:to>
    <xdr:pic>
      <xdr:nvPicPr>
        <xdr:cNvPr id="181" name="https://reg.bom.gov.au/climate/cdo/images/symbols/graphstat.gif" descr=""/>
        <xdr:cNvPicPr/>
      </xdr:nvPicPr>
      <xdr:blipFill>
        <a:blip r:embed="rId75"/>
        <a:stretch/>
      </xdr:blipFill>
      <xdr:spPr>
        <a:xfrm>
          <a:off x="8128080" y="433238760"/>
          <a:ext cx="199440" cy="151560"/>
        </a:xfrm>
        <a:prstGeom prst="rect">
          <a:avLst/>
        </a:prstGeom>
        <a:ln w="0">
          <a:noFill/>
        </a:ln>
      </xdr:spPr>
    </xdr:pic>
    <xdr:clientData/>
  </xdr:twoCellAnchor>
  <xdr:twoCellAnchor editAs="absolute">
    <xdr:from>
      <xdr:col>11</xdr:col>
      <xdr:colOff>0</xdr:colOff>
      <xdr:row>2209</xdr:row>
      <xdr:rowOff>1463040</xdr:rowOff>
    </xdr:from>
    <xdr:to>
      <xdr:col>11</xdr:col>
      <xdr:colOff>199440</xdr:colOff>
      <xdr:row>2209</xdr:row>
      <xdr:rowOff>1614600</xdr:rowOff>
    </xdr:to>
    <xdr:pic>
      <xdr:nvPicPr>
        <xdr:cNvPr id="182" name="https://reg.bom.gov.au/climate/cdo/images/symbols/graphstat.gif" descr=""/>
        <xdr:cNvPicPr/>
      </xdr:nvPicPr>
      <xdr:blipFill>
        <a:blip r:embed="rId76"/>
        <a:stretch/>
      </xdr:blipFill>
      <xdr:spPr>
        <a:xfrm>
          <a:off x="8940960" y="433238760"/>
          <a:ext cx="199440" cy="151560"/>
        </a:xfrm>
        <a:prstGeom prst="rect">
          <a:avLst/>
        </a:prstGeom>
        <a:ln w="0">
          <a:noFill/>
        </a:ln>
      </xdr:spPr>
    </xdr:pic>
    <xdr:clientData/>
  </xdr:twoCellAnchor>
  <xdr:twoCellAnchor editAs="absolute">
    <xdr:from>
      <xdr:col>12</xdr:col>
      <xdr:colOff>0</xdr:colOff>
      <xdr:row>2209</xdr:row>
      <xdr:rowOff>1463040</xdr:rowOff>
    </xdr:from>
    <xdr:to>
      <xdr:col>12</xdr:col>
      <xdr:colOff>199440</xdr:colOff>
      <xdr:row>2209</xdr:row>
      <xdr:rowOff>1614600</xdr:rowOff>
    </xdr:to>
    <xdr:pic>
      <xdr:nvPicPr>
        <xdr:cNvPr id="183" name="https://reg.bom.gov.au/climate/cdo/images/symbols/graphstat.gif" descr=""/>
        <xdr:cNvPicPr/>
      </xdr:nvPicPr>
      <xdr:blipFill>
        <a:blip r:embed="rId77"/>
        <a:stretch/>
      </xdr:blipFill>
      <xdr:spPr>
        <a:xfrm>
          <a:off x="9753480" y="433238760"/>
          <a:ext cx="199440" cy="151560"/>
        </a:xfrm>
        <a:prstGeom prst="rect">
          <a:avLst/>
        </a:prstGeom>
        <a:ln w="0">
          <a:noFill/>
        </a:ln>
      </xdr:spPr>
    </xdr:pic>
    <xdr:clientData/>
  </xdr:twoCellAnchor>
  <xdr:twoCellAnchor editAs="absolute">
    <xdr:from>
      <xdr:col>13</xdr:col>
      <xdr:colOff>0</xdr:colOff>
      <xdr:row>2209</xdr:row>
      <xdr:rowOff>1463040</xdr:rowOff>
    </xdr:from>
    <xdr:to>
      <xdr:col>13</xdr:col>
      <xdr:colOff>199440</xdr:colOff>
      <xdr:row>2209</xdr:row>
      <xdr:rowOff>1614600</xdr:rowOff>
    </xdr:to>
    <xdr:pic>
      <xdr:nvPicPr>
        <xdr:cNvPr id="184" name="https://reg.bom.gov.au/climate/cdo/images/symbols/graphstat.gif" descr=""/>
        <xdr:cNvPicPr/>
      </xdr:nvPicPr>
      <xdr:blipFill>
        <a:blip r:embed="rId78"/>
        <a:stretch/>
      </xdr:blipFill>
      <xdr:spPr>
        <a:xfrm>
          <a:off x="10566360" y="433238760"/>
          <a:ext cx="199440" cy="151560"/>
        </a:xfrm>
        <a:prstGeom prst="rect">
          <a:avLst/>
        </a:prstGeom>
        <a:ln w="0">
          <a:noFill/>
        </a:ln>
      </xdr:spPr>
    </xdr:pic>
    <xdr:clientData/>
  </xdr:twoCellAnchor>
  <xdr:twoCellAnchor editAs="absolute">
    <xdr:from>
      <xdr:col>1</xdr:col>
      <xdr:colOff>0</xdr:colOff>
      <xdr:row>2256</xdr:row>
      <xdr:rowOff>1463040</xdr:rowOff>
    </xdr:from>
    <xdr:to>
      <xdr:col>1</xdr:col>
      <xdr:colOff>199440</xdr:colOff>
      <xdr:row>2256</xdr:row>
      <xdr:rowOff>1614600</xdr:rowOff>
    </xdr:to>
    <xdr:pic>
      <xdr:nvPicPr>
        <xdr:cNvPr id="185" name="https://reg.bom.gov.au/climate/cdo/images/symbols/graphstat.gif" descr=""/>
        <xdr:cNvPicPr/>
      </xdr:nvPicPr>
      <xdr:blipFill>
        <a:blip r:embed="rId79"/>
        <a:stretch/>
      </xdr:blipFill>
      <xdr:spPr>
        <a:xfrm>
          <a:off x="812880" y="452706120"/>
          <a:ext cx="199440" cy="151560"/>
        </a:xfrm>
        <a:prstGeom prst="rect">
          <a:avLst/>
        </a:prstGeom>
        <a:ln w="0">
          <a:noFill/>
        </a:ln>
      </xdr:spPr>
    </xdr:pic>
    <xdr:clientData/>
  </xdr:twoCellAnchor>
  <xdr:twoCellAnchor editAs="absolute">
    <xdr:from>
      <xdr:col>2</xdr:col>
      <xdr:colOff>0</xdr:colOff>
      <xdr:row>2256</xdr:row>
      <xdr:rowOff>1463040</xdr:rowOff>
    </xdr:from>
    <xdr:to>
      <xdr:col>2</xdr:col>
      <xdr:colOff>199440</xdr:colOff>
      <xdr:row>2256</xdr:row>
      <xdr:rowOff>1614600</xdr:rowOff>
    </xdr:to>
    <xdr:pic>
      <xdr:nvPicPr>
        <xdr:cNvPr id="186" name="https://reg.bom.gov.au/climate/cdo/images/symbols/graphstat.gif" descr=""/>
        <xdr:cNvPicPr/>
      </xdr:nvPicPr>
      <xdr:blipFill>
        <a:blip r:embed="rId80"/>
        <a:stretch/>
      </xdr:blipFill>
      <xdr:spPr>
        <a:xfrm>
          <a:off x="1625760" y="452706120"/>
          <a:ext cx="199440" cy="151560"/>
        </a:xfrm>
        <a:prstGeom prst="rect">
          <a:avLst/>
        </a:prstGeom>
        <a:ln w="0">
          <a:noFill/>
        </a:ln>
      </xdr:spPr>
    </xdr:pic>
    <xdr:clientData/>
  </xdr:twoCellAnchor>
  <xdr:twoCellAnchor editAs="absolute">
    <xdr:from>
      <xdr:col>3</xdr:col>
      <xdr:colOff>0</xdr:colOff>
      <xdr:row>2256</xdr:row>
      <xdr:rowOff>1463040</xdr:rowOff>
    </xdr:from>
    <xdr:to>
      <xdr:col>3</xdr:col>
      <xdr:colOff>199440</xdr:colOff>
      <xdr:row>2256</xdr:row>
      <xdr:rowOff>1614600</xdr:rowOff>
    </xdr:to>
    <xdr:pic>
      <xdr:nvPicPr>
        <xdr:cNvPr id="187" name="https://reg.bom.gov.au/climate/cdo/images/symbols/graphstat.gif" descr=""/>
        <xdr:cNvPicPr/>
      </xdr:nvPicPr>
      <xdr:blipFill>
        <a:blip r:embed="rId81"/>
        <a:stretch/>
      </xdr:blipFill>
      <xdr:spPr>
        <a:xfrm>
          <a:off x="2438280" y="452706120"/>
          <a:ext cx="199440" cy="151560"/>
        </a:xfrm>
        <a:prstGeom prst="rect">
          <a:avLst/>
        </a:prstGeom>
        <a:ln w="0">
          <a:noFill/>
        </a:ln>
      </xdr:spPr>
    </xdr:pic>
    <xdr:clientData/>
  </xdr:twoCellAnchor>
  <xdr:twoCellAnchor editAs="absolute">
    <xdr:from>
      <xdr:col>4</xdr:col>
      <xdr:colOff>0</xdr:colOff>
      <xdr:row>2256</xdr:row>
      <xdr:rowOff>1463040</xdr:rowOff>
    </xdr:from>
    <xdr:to>
      <xdr:col>4</xdr:col>
      <xdr:colOff>199440</xdr:colOff>
      <xdr:row>2256</xdr:row>
      <xdr:rowOff>1614600</xdr:rowOff>
    </xdr:to>
    <xdr:pic>
      <xdr:nvPicPr>
        <xdr:cNvPr id="188" name="https://reg.bom.gov.au/climate/cdo/images/symbols/graphstat.gif" descr=""/>
        <xdr:cNvPicPr/>
      </xdr:nvPicPr>
      <xdr:blipFill>
        <a:blip r:embed="rId82"/>
        <a:stretch/>
      </xdr:blipFill>
      <xdr:spPr>
        <a:xfrm>
          <a:off x="3251160" y="452706120"/>
          <a:ext cx="199440" cy="151560"/>
        </a:xfrm>
        <a:prstGeom prst="rect">
          <a:avLst/>
        </a:prstGeom>
        <a:ln w="0">
          <a:noFill/>
        </a:ln>
      </xdr:spPr>
    </xdr:pic>
    <xdr:clientData/>
  </xdr:twoCellAnchor>
  <xdr:twoCellAnchor editAs="absolute">
    <xdr:from>
      <xdr:col>5</xdr:col>
      <xdr:colOff>0</xdr:colOff>
      <xdr:row>2256</xdr:row>
      <xdr:rowOff>1463040</xdr:rowOff>
    </xdr:from>
    <xdr:to>
      <xdr:col>5</xdr:col>
      <xdr:colOff>199440</xdr:colOff>
      <xdr:row>2256</xdr:row>
      <xdr:rowOff>1614600</xdr:rowOff>
    </xdr:to>
    <xdr:pic>
      <xdr:nvPicPr>
        <xdr:cNvPr id="189" name="https://reg.bom.gov.au/climate/cdo/images/symbols/graphstat.gif" descr=""/>
        <xdr:cNvPicPr/>
      </xdr:nvPicPr>
      <xdr:blipFill>
        <a:blip r:embed="rId83"/>
        <a:stretch/>
      </xdr:blipFill>
      <xdr:spPr>
        <a:xfrm>
          <a:off x="4064040" y="452706120"/>
          <a:ext cx="199440" cy="151560"/>
        </a:xfrm>
        <a:prstGeom prst="rect">
          <a:avLst/>
        </a:prstGeom>
        <a:ln w="0">
          <a:noFill/>
        </a:ln>
      </xdr:spPr>
    </xdr:pic>
    <xdr:clientData/>
  </xdr:twoCellAnchor>
  <xdr:twoCellAnchor editAs="absolute">
    <xdr:from>
      <xdr:col>6</xdr:col>
      <xdr:colOff>0</xdr:colOff>
      <xdr:row>2256</xdr:row>
      <xdr:rowOff>1463040</xdr:rowOff>
    </xdr:from>
    <xdr:to>
      <xdr:col>6</xdr:col>
      <xdr:colOff>199440</xdr:colOff>
      <xdr:row>2256</xdr:row>
      <xdr:rowOff>1614600</xdr:rowOff>
    </xdr:to>
    <xdr:pic>
      <xdr:nvPicPr>
        <xdr:cNvPr id="190" name="https://reg.bom.gov.au/climate/cdo/images/symbols/graphstat.gif" descr=""/>
        <xdr:cNvPicPr/>
      </xdr:nvPicPr>
      <xdr:blipFill>
        <a:blip r:embed="rId84"/>
        <a:stretch/>
      </xdr:blipFill>
      <xdr:spPr>
        <a:xfrm>
          <a:off x="4876920" y="452706120"/>
          <a:ext cx="199440" cy="151560"/>
        </a:xfrm>
        <a:prstGeom prst="rect">
          <a:avLst/>
        </a:prstGeom>
        <a:ln w="0">
          <a:noFill/>
        </a:ln>
      </xdr:spPr>
    </xdr:pic>
    <xdr:clientData/>
  </xdr:twoCellAnchor>
  <xdr:twoCellAnchor editAs="absolute">
    <xdr:from>
      <xdr:col>7</xdr:col>
      <xdr:colOff>0</xdr:colOff>
      <xdr:row>2256</xdr:row>
      <xdr:rowOff>1463040</xdr:rowOff>
    </xdr:from>
    <xdr:to>
      <xdr:col>7</xdr:col>
      <xdr:colOff>199440</xdr:colOff>
      <xdr:row>2256</xdr:row>
      <xdr:rowOff>1614600</xdr:rowOff>
    </xdr:to>
    <xdr:pic>
      <xdr:nvPicPr>
        <xdr:cNvPr id="191" name="https://reg.bom.gov.au/climate/cdo/images/symbols/graphstat.gif" descr=""/>
        <xdr:cNvPicPr/>
      </xdr:nvPicPr>
      <xdr:blipFill>
        <a:blip r:embed="rId85"/>
        <a:stretch/>
      </xdr:blipFill>
      <xdr:spPr>
        <a:xfrm>
          <a:off x="5689440" y="452706120"/>
          <a:ext cx="199440" cy="151560"/>
        </a:xfrm>
        <a:prstGeom prst="rect">
          <a:avLst/>
        </a:prstGeom>
        <a:ln w="0">
          <a:noFill/>
        </a:ln>
      </xdr:spPr>
    </xdr:pic>
    <xdr:clientData/>
  </xdr:twoCellAnchor>
  <xdr:twoCellAnchor editAs="absolute">
    <xdr:from>
      <xdr:col>8</xdr:col>
      <xdr:colOff>0</xdr:colOff>
      <xdr:row>2256</xdr:row>
      <xdr:rowOff>1463040</xdr:rowOff>
    </xdr:from>
    <xdr:to>
      <xdr:col>8</xdr:col>
      <xdr:colOff>199440</xdr:colOff>
      <xdr:row>2256</xdr:row>
      <xdr:rowOff>1614600</xdr:rowOff>
    </xdr:to>
    <xdr:pic>
      <xdr:nvPicPr>
        <xdr:cNvPr id="192" name="https://reg.bom.gov.au/climate/cdo/images/symbols/graphstat.gif" descr=""/>
        <xdr:cNvPicPr/>
      </xdr:nvPicPr>
      <xdr:blipFill>
        <a:blip r:embed="rId86"/>
        <a:stretch/>
      </xdr:blipFill>
      <xdr:spPr>
        <a:xfrm>
          <a:off x="6502320" y="452706120"/>
          <a:ext cx="199440" cy="151560"/>
        </a:xfrm>
        <a:prstGeom prst="rect">
          <a:avLst/>
        </a:prstGeom>
        <a:ln w="0">
          <a:noFill/>
        </a:ln>
      </xdr:spPr>
    </xdr:pic>
    <xdr:clientData/>
  </xdr:twoCellAnchor>
  <xdr:twoCellAnchor editAs="absolute">
    <xdr:from>
      <xdr:col>9</xdr:col>
      <xdr:colOff>0</xdr:colOff>
      <xdr:row>2256</xdr:row>
      <xdr:rowOff>1463040</xdr:rowOff>
    </xdr:from>
    <xdr:to>
      <xdr:col>9</xdr:col>
      <xdr:colOff>199440</xdr:colOff>
      <xdr:row>2256</xdr:row>
      <xdr:rowOff>1614600</xdr:rowOff>
    </xdr:to>
    <xdr:pic>
      <xdr:nvPicPr>
        <xdr:cNvPr id="193" name="https://reg.bom.gov.au/climate/cdo/images/symbols/graphstat.gif" descr=""/>
        <xdr:cNvPicPr/>
      </xdr:nvPicPr>
      <xdr:blipFill>
        <a:blip r:embed="rId87"/>
        <a:stretch/>
      </xdr:blipFill>
      <xdr:spPr>
        <a:xfrm>
          <a:off x="7315200" y="452706120"/>
          <a:ext cx="199440" cy="151560"/>
        </a:xfrm>
        <a:prstGeom prst="rect">
          <a:avLst/>
        </a:prstGeom>
        <a:ln w="0">
          <a:noFill/>
        </a:ln>
      </xdr:spPr>
    </xdr:pic>
    <xdr:clientData/>
  </xdr:twoCellAnchor>
  <xdr:twoCellAnchor editAs="absolute">
    <xdr:from>
      <xdr:col>10</xdr:col>
      <xdr:colOff>0</xdr:colOff>
      <xdr:row>2256</xdr:row>
      <xdr:rowOff>1463040</xdr:rowOff>
    </xdr:from>
    <xdr:to>
      <xdr:col>10</xdr:col>
      <xdr:colOff>199440</xdr:colOff>
      <xdr:row>2256</xdr:row>
      <xdr:rowOff>1614600</xdr:rowOff>
    </xdr:to>
    <xdr:pic>
      <xdr:nvPicPr>
        <xdr:cNvPr id="194" name="https://reg.bom.gov.au/climate/cdo/images/symbols/graphstat.gif" descr=""/>
        <xdr:cNvPicPr/>
      </xdr:nvPicPr>
      <xdr:blipFill>
        <a:blip r:embed="rId88"/>
        <a:stretch/>
      </xdr:blipFill>
      <xdr:spPr>
        <a:xfrm>
          <a:off x="8128080" y="452706120"/>
          <a:ext cx="199440" cy="151560"/>
        </a:xfrm>
        <a:prstGeom prst="rect">
          <a:avLst/>
        </a:prstGeom>
        <a:ln w="0">
          <a:noFill/>
        </a:ln>
      </xdr:spPr>
    </xdr:pic>
    <xdr:clientData/>
  </xdr:twoCellAnchor>
  <xdr:twoCellAnchor editAs="absolute">
    <xdr:from>
      <xdr:col>11</xdr:col>
      <xdr:colOff>0</xdr:colOff>
      <xdr:row>2256</xdr:row>
      <xdr:rowOff>1463040</xdr:rowOff>
    </xdr:from>
    <xdr:to>
      <xdr:col>11</xdr:col>
      <xdr:colOff>199440</xdr:colOff>
      <xdr:row>2256</xdr:row>
      <xdr:rowOff>1614600</xdr:rowOff>
    </xdr:to>
    <xdr:pic>
      <xdr:nvPicPr>
        <xdr:cNvPr id="195" name="https://reg.bom.gov.au/climate/cdo/images/symbols/graphstat.gif" descr=""/>
        <xdr:cNvPicPr/>
      </xdr:nvPicPr>
      <xdr:blipFill>
        <a:blip r:embed="rId89"/>
        <a:stretch/>
      </xdr:blipFill>
      <xdr:spPr>
        <a:xfrm>
          <a:off x="8940960" y="452706120"/>
          <a:ext cx="199440" cy="151560"/>
        </a:xfrm>
        <a:prstGeom prst="rect">
          <a:avLst/>
        </a:prstGeom>
        <a:ln w="0">
          <a:noFill/>
        </a:ln>
      </xdr:spPr>
    </xdr:pic>
    <xdr:clientData/>
  </xdr:twoCellAnchor>
  <xdr:twoCellAnchor editAs="absolute">
    <xdr:from>
      <xdr:col>12</xdr:col>
      <xdr:colOff>0</xdr:colOff>
      <xdr:row>2256</xdr:row>
      <xdr:rowOff>1463040</xdr:rowOff>
    </xdr:from>
    <xdr:to>
      <xdr:col>12</xdr:col>
      <xdr:colOff>199440</xdr:colOff>
      <xdr:row>2256</xdr:row>
      <xdr:rowOff>1614600</xdr:rowOff>
    </xdr:to>
    <xdr:pic>
      <xdr:nvPicPr>
        <xdr:cNvPr id="196" name="https://reg.bom.gov.au/climate/cdo/images/symbols/graphstat.gif" descr=""/>
        <xdr:cNvPicPr/>
      </xdr:nvPicPr>
      <xdr:blipFill>
        <a:blip r:embed="rId90"/>
        <a:stretch/>
      </xdr:blipFill>
      <xdr:spPr>
        <a:xfrm>
          <a:off x="9753480" y="452706120"/>
          <a:ext cx="199440" cy="151560"/>
        </a:xfrm>
        <a:prstGeom prst="rect">
          <a:avLst/>
        </a:prstGeom>
        <a:ln w="0">
          <a:noFill/>
        </a:ln>
      </xdr:spPr>
    </xdr:pic>
    <xdr:clientData/>
  </xdr:twoCellAnchor>
  <xdr:twoCellAnchor editAs="absolute">
    <xdr:from>
      <xdr:col>13</xdr:col>
      <xdr:colOff>0</xdr:colOff>
      <xdr:row>2256</xdr:row>
      <xdr:rowOff>1463040</xdr:rowOff>
    </xdr:from>
    <xdr:to>
      <xdr:col>13</xdr:col>
      <xdr:colOff>199440</xdr:colOff>
      <xdr:row>2256</xdr:row>
      <xdr:rowOff>1614600</xdr:rowOff>
    </xdr:to>
    <xdr:pic>
      <xdr:nvPicPr>
        <xdr:cNvPr id="197" name="https://reg.bom.gov.au/climate/cdo/images/symbols/graphstat.gif" descr=""/>
        <xdr:cNvPicPr/>
      </xdr:nvPicPr>
      <xdr:blipFill>
        <a:blip r:embed="rId91"/>
        <a:stretch/>
      </xdr:blipFill>
      <xdr:spPr>
        <a:xfrm>
          <a:off x="10566360" y="452706120"/>
          <a:ext cx="199440" cy="151560"/>
        </a:xfrm>
        <a:prstGeom prst="rect">
          <a:avLst/>
        </a:prstGeom>
        <a:ln w="0">
          <a:noFill/>
        </a:ln>
      </xdr:spPr>
    </xdr:pic>
    <xdr:clientData/>
  </xdr:twoCellAnchor>
  <xdr:twoCellAnchor editAs="absolute">
    <xdr:from>
      <xdr:col>1</xdr:col>
      <xdr:colOff>0</xdr:colOff>
      <xdr:row>2351</xdr:row>
      <xdr:rowOff>1463040</xdr:rowOff>
    </xdr:from>
    <xdr:to>
      <xdr:col>1</xdr:col>
      <xdr:colOff>199440</xdr:colOff>
      <xdr:row>2351</xdr:row>
      <xdr:rowOff>1614600</xdr:rowOff>
    </xdr:to>
    <xdr:pic>
      <xdr:nvPicPr>
        <xdr:cNvPr id="198" name="https://reg.bom.gov.au/climate/cdo/images/symbols/graphstat.gif" descr=""/>
        <xdr:cNvPicPr/>
      </xdr:nvPicPr>
      <xdr:blipFill>
        <a:blip r:embed="rId92"/>
        <a:stretch/>
      </xdr:blipFill>
      <xdr:spPr>
        <a:xfrm>
          <a:off x="812880" y="480260520"/>
          <a:ext cx="199440" cy="151560"/>
        </a:xfrm>
        <a:prstGeom prst="rect">
          <a:avLst/>
        </a:prstGeom>
        <a:ln w="0">
          <a:noFill/>
        </a:ln>
      </xdr:spPr>
    </xdr:pic>
    <xdr:clientData/>
  </xdr:twoCellAnchor>
  <xdr:twoCellAnchor editAs="absolute">
    <xdr:from>
      <xdr:col>2</xdr:col>
      <xdr:colOff>0</xdr:colOff>
      <xdr:row>2351</xdr:row>
      <xdr:rowOff>1463040</xdr:rowOff>
    </xdr:from>
    <xdr:to>
      <xdr:col>2</xdr:col>
      <xdr:colOff>199440</xdr:colOff>
      <xdr:row>2351</xdr:row>
      <xdr:rowOff>1614600</xdr:rowOff>
    </xdr:to>
    <xdr:pic>
      <xdr:nvPicPr>
        <xdr:cNvPr id="199" name="https://reg.bom.gov.au/climate/cdo/images/symbols/graphstat.gif" descr=""/>
        <xdr:cNvPicPr/>
      </xdr:nvPicPr>
      <xdr:blipFill>
        <a:blip r:embed="rId93"/>
        <a:stretch/>
      </xdr:blipFill>
      <xdr:spPr>
        <a:xfrm>
          <a:off x="1625760" y="480260520"/>
          <a:ext cx="199440" cy="151560"/>
        </a:xfrm>
        <a:prstGeom prst="rect">
          <a:avLst/>
        </a:prstGeom>
        <a:ln w="0">
          <a:noFill/>
        </a:ln>
      </xdr:spPr>
    </xdr:pic>
    <xdr:clientData/>
  </xdr:twoCellAnchor>
  <xdr:twoCellAnchor editAs="absolute">
    <xdr:from>
      <xdr:col>3</xdr:col>
      <xdr:colOff>0</xdr:colOff>
      <xdr:row>2351</xdr:row>
      <xdr:rowOff>1463040</xdr:rowOff>
    </xdr:from>
    <xdr:to>
      <xdr:col>3</xdr:col>
      <xdr:colOff>199440</xdr:colOff>
      <xdr:row>2351</xdr:row>
      <xdr:rowOff>1614600</xdr:rowOff>
    </xdr:to>
    <xdr:pic>
      <xdr:nvPicPr>
        <xdr:cNvPr id="200" name="https://reg.bom.gov.au/climate/cdo/images/symbols/graphstat.gif" descr=""/>
        <xdr:cNvPicPr/>
      </xdr:nvPicPr>
      <xdr:blipFill>
        <a:blip r:embed="rId94"/>
        <a:stretch/>
      </xdr:blipFill>
      <xdr:spPr>
        <a:xfrm>
          <a:off x="2438280" y="480260520"/>
          <a:ext cx="199440" cy="151560"/>
        </a:xfrm>
        <a:prstGeom prst="rect">
          <a:avLst/>
        </a:prstGeom>
        <a:ln w="0">
          <a:noFill/>
        </a:ln>
      </xdr:spPr>
    </xdr:pic>
    <xdr:clientData/>
  </xdr:twoCellAnchor>
  <xdr:twoCellAnchor editAs="absolute">
    <xdr:from>
      <xdr:col>4</xdr:col>
      <xdr:colOff>0</xdr:colOff>
      <xdr:row>2351</xdr:row>
      <xdr:rowOff>1463040</xdr:rowOff>
    </xdr:from>
    <xdr:to>
      <xdr:col>4</xdr:col>
      <xdr:colOff>199440</xdr:colOff>
      <xdr:row>2351</xdr:row>
      <xdr:rowOff>1614600</xdr:rowOff>
    </xdr:to>
    <xdr:pic>
      <xdr:nvPicPr>
        <xdr:cNvPr id="201" name="https://reg.bom.gov.au/climate/cdo/images/symbols/graphstat.gif" descr=""/>
        <xdr:cNvPicPr/>
      </xdr:nvPicPr>
      <xdr:blipFill>
        <a:blip r:embed="rId95"/>
        <a:stretch/>
      </xdr:blipFill>
      <xdr:spPr>
        <a:xfrm>
          <a:off x="3251160" y="480260520"/>
          <a:ext cx="199440" cy="151560"/>
        </a:xfrm>
        <a:prstGeom prst="rect">
          <a:avLst/>
        </a:prstGeom>
        <a:ln w="0">
          <a:noFill/>
        </a:ln>
      </xdr:spPr>
    </xdr:pic>
    <xdr:clientData/>
  </xdr:twoCellAnchor>
  <xdr:twoCellAnchor editAs="absolute">
    <xdr:from>
      <xdr:col>5</xdr:col>
      <xdr:colOff>0</xdr:colOff>
      <xdr:row>2351</xdr:row>
      <xdr:rowOff>1463040</xdr:rowOff>
    </xdr:from>
    <xdr:to>
      <xdr:col>5</xdr:col>
      <xdr:colOff>199440</xdr:colOff>
      <xdr:row>2351</xdr:row>
      <xdr:rowOff>1614600</xdr:rowOff>
    </xdr:to>
    <xdr:pic>
      <xdr:nvPicPr>
        <xdr:cNvPr id="202" name="https://reg.bom.gov.au/climate/cdo/images/symbols/graphstat.gif" descr=""/>
        <xdr:cNvPicPr/>
      </xdr:nvPicPr>
      <xdr:blipFill>
        <a:blip r:embed="rId96"/>
        <a:stretch/>
      </xdr:blipFill>
      <xdr:spPr>
        <a:xfrm>
          <a:off x="4064040" y="480260520"/>
          <a:ext cx="199440" cy="151560"/>
        </a:xfrm>
        <a:prstGeom prst="rect">
          <a:avLst/>
        </a:prstGeom>
        <a:ln w="0">
          <a:noFill/>
        </a:ln>
      </xdr:spPr>
    </xdr:pic>
    <xdr:clientData/>
  </xdr:twoCellAnchor>
  <xdr:twoCellAnchor editAs="absolute">
    <xdr:from>
      <xdr:col>6</xdr:col>
      <xdr:colOff>0</xdr:colOff>
      <xdr:row>2351</xdr:row>
      <xdr:rowOff>1463040</xdr:rowOff>
    </xdr:from>
    <xdr:to>
      <xdr:col>6</xdr:col>
      <xdr:colOff>199440</xdr:colOff>
      <xdr:row>2351</xdr:row>
      <xdr:rowOff>1614600</xdr:rowOff>
    </xdr:to>
    <xdr:pic>
      <xdr:nvPicPr>
        <xdr:cNvPr id="203" name="https://reg.bom.gov.au/climate/cdo/images/symbols/graphstat.gif" descr=""/>
        <xdr:cNvPicPr/>
      </xdr:nvPicPr>
      <xdr:blipFill>
        <a:blip r:embed="rId97"/>
        <a:stretch/>
      </xdr:blipFill>
      <xdr:spPr>
        <a:xfrm>
          <a:off x="4876920" y="480260520"/>
          <a:ext cx="199440" cy="151560"/>
        </a:xfrm>
        <a:prstGeom prst="rect">
          <a:avLst/>
        </a:prstGeom>
        <a:ln w="0">
          <a:noFill/>
        </a:ln>
      </xdr:spPr>
    </xdr:pic>
    <xdr:clientData/>
  </xdr:twoCellAnchor>
  <xdr:twoCellAnchor editAs="absolute">
    <xdr:from>
      <xdr:col>7</xdr:col>
      <xdr:colOff>0</xdr:colOff>
      <xdr:row>2351</xdr:row>
      <xdr:rowOff>1463040</xdr:rowOff>
    </xdr:from>
    <xdr:to>
      <xdr:col>7</xdr:col>
      <xdr:colOff>199440</xdr:colOff>
      <xdr:row>2351</xdr:row>
      <xdr:rowOff>1614600</xdr:rowOff>
    </xdr:to>
    <xdr:pic>
      <xdr:nvPicPr>
        <xdr:cNvPr id="204" name="https://reg.bom.gov.au/climate/cdo/images/symbols/graphstat.gif" descr=""/>
        <xdr:cNvPicPr/>
      </xdr:nvPicPr>
      <xdr:blipFill>
        <a:blip r:embed="rId98"/>
        <a:stretch/>
      </xdr:blipFill>
      <xdr:spPr>
        <a:xfrm>
          <a:off x="5689440" y="480260520"/>
          <a:ext cx="199440" cy="151560"/>
        </a:xfrm>
        <a:prstGeom prst="rect">
          <a:avLst/>
        </a:prstGeom>
        <a:ln w="0">
          <a:noFill/>
        </a:ln>
      </xdr:spPr>
    </xdr:pic>
    <xdr:clientData/>
  </xdr:twoCellAnchor>
  <xdr:twoCellAnchor editAs="absolute">
    <xdr:from>
      <xdr:col>8</xdr:col>
      <xdr:colOff>0</xdr:colOff>
      <xdr:row>2351</xdr:row>
      <xdr:rowOff>1463040</xdr:rowOff>
    </xdr:from>
    <xdr:to>
      <xdr:col>8</xdr:col>
      <xdr:colOff>199440</xdr:colOff>
      <xdr:row>2351</xdr:row>
      <xdr:rowOff>1614600</xdr:rowOff>
    </xdr:to>
    <xdr:pic>
      <xdr:nvPicPr>
        <xdr:cNvPr id="205" name="https://reg.bom.gov.au/climate/cdo/images/symbols/graphstat.gif" descr=""/>
        <xdr:cNvPicPr/>
      </xdr:nvPicPr>
      <xdr:blipFill>
        <a:blip r:embed="rId99"/>
        <a:stretch/>
      </xdr:blipFill>
      <xdr:spPr>
        <a:xfrm>
          <a:off x="6502320" y="480260520"/>
          <a:ext cx="199440" cy="151560"/>
        </a:xfrm>
        <a:prstGeom prst="rect">
          <a:avLst/>
        </a:prstGeom>
        <a:ln w="0">
          <a:noFill/>
        </a:ln>
      </xdr:spPr>
    </xdr:pic>
    <xdr:clientData/>
  </xdr:twoCellAnchor>
  <xdr:twoCellAnchor editAs="absolute">
    <xdr:from>
      <xdr:col>9</xdr:col>
      <xdr:colOff>0</xdr:colOff>
      <xdr:row>2351</xdr:row>
      <xdr:rowOff>1463040</xdr:rowOff>
    </xdr:from>
    <xdr:to>
      <xdr:col>9</xdr:col>
      <xdr:colOff>199440</xdr:colOff>
      <xdr:row>2351</xdr:row>
      <xdr:rowOff>1614600</xdr:rowOff>
    </xdr:to>
    <xdr:pic>
      <xdr:nvPicPr>
        <xdr:cNvPr id="206" name="https://reg.bom.gov.au/climate/cdo/images/symbols/graphstat.gif" descr=""/>
        <xdr:cNvPicPr/>
      </xdr:nvPicPr>
      <xdr:blipFill>
        <a:blip r:embed="rId100"/>
        <a:stretch/>
      </xdr:blipFill>
      <xdr:spPr>
        <a:xfrm>
          <a:off x="7315200" y="480260520"/>
          <a:ext cx="199440" cy="151560"/>
        </a:xfrm>
        <a:prstGeom prst="rect">
          <a:avLst/>
        </a:prstGeom>
        <a:ln w="0">
          <a:noFill/>
        </a:ln>
      </xdr:spPr>
    </xdr:pic>
    <xdr:clientData/>
  </xdr:twoCellAnchor>
  <xdr:twoCellAnchor editAs="absolute">
    <xdr:from>
      <xdr:col>10</xdr:col>
      <xdr:colOff>0</xdr:colOff>
      <xdr:row>2351</xdr:row>
      <xdr:rowOff>1463040</xdr:rowOff>
    </xdr:from>
    <xdr:to>
      <xdr:col>10</xdr:col>
      <xdr:colOff>199440</xdr:colOff>
      <xdr:row>2351</xdr:row>
      <xdr:rowOff>1614600</xdr:rowOff>
    </xdr:to>
    <xdr:pic>
      <xdr:nvPicPr>
        <xdr:cNvPr id="207" name="https://reg.bom.gov.au/climate/cdo/images/symbols/graphstat.gif" descr=""/>
        <xdr:cNvPicPr/>
      </xdr:nvPicPr>
      <xdr:blipFill>
        <a:blip r:embed="rId101"/>
        <a:stretch/>
      </xdr:blipFill>
      <xdr:spPr>
        <a:xfrm>
          <a:off x="8128080" y="480260520"/>
          <a:ext cx="199440" cy="151560"/>
        </a:xfrm>
        <a:prstGeom prst="rect">
          <a:avLst/>
        </a:prstGeom>
        <a:ln w="0">
          <a:noFill/>
        </a:ln>
      </xdr:spPr>
    </xdr:pic>
    <xdr:clientData/>
  </xdr:twoCellAnchor>
  <xdr:twoCellAnchor editAs="absolute">
    <xdr:from>
      <xdr:col>11</xdr:col>
      <xdr:colOff>0</xdr:colOff>
      <xdr:row>2351</xdr:row>
      <xdr:rowOff>1463040</xdr:rowOff>
    </xdr:from>
    <xdr:to>
      <xdr:col>11</xdr:col>
      <xdr:colOff>199440</xdr:colOff>
      <xdr:row>2351</xdr:row>
      <xdr:rowOff>1614600</xdr:rowOff>
    </xdr:to>
    <xdr:pic>
      <xdr:nvPicPr>
        <xdr:cNvPr id="208" name="https://reg.bom.gov.au/climate/cdo/images/symbols/graphstat.gif" descr=""/>
        <xdr:cNvPicPr/>
      </xdr:nvPicPr>
      <xdr:blipFill>
        <a:blip r:embed="rId102"/>
        <a:stretch/>
      </xdr:blipFill>
      <xdr:spPr>
        <a:xfrm>
          <a:off x="8940960" y="480260520"/>
          <a:ext cx="199440" cy="151560"/>
        </a:xfrm>
        <a:prstGeom prst="rect">
          <a:avLst/>
        </a:prstGeom>
        <a:ln w="0">
          <a:noFill/>
        </a:ln>
      </xdr:spPr>
    </xdr:pic>
    <xdr:clientData/>
  </xdr:twoCellAnchor>
  <xdr:twoCellAnchor editAs="absolute">
    <xdr:from>
      <xdr:col>12</xdr:col>
      <xdr:colOff>0</xdr:colOff>
      <xdr:row>2351</xdr:row>
      <xdr:rowOff>1463040</xdr:rowOff>
    </xdr:from>
    <xdr:to>
      <xdr:col>12</xdr:col>
      <xdr:colOff>199440</xdr:colOff>
      <xdr:row>2351</xdr:row>
      <xdr:rowOff>1614600</xdr:rowOff>
    </xdr:to>
    <xdr:pic>
      <xdr:nvPicPr>
        <xdr:cNvPr id="209" name="https://reg.bom.gov.au/climate/cdo/images/symbols/graphstat.gif" descr=""/>
        <xdr:cNvPicPr/>
      </xdr:nvPicPr>
      <xdr:blipFill>
        <a:blip r:embed="rId103"/>
        <a:stretch/>
      </xdr:blipFill>
      <xdr:spPr>
        <a:xfrm>
          <a:off x="9753480" y="480260520"/>
          <a:ext cx="199440" cy="151560"/>
        </a:xfrm>
        <a:prstGeom prst="rect">
          <a:avLst/>
        </a:prstGeom>
        <a:ln w="0">
          <a:noFill/>
        </a:ln>
      </xdr:spPr>
    </xdr:pic>
    <xdr:clientData/>
  </xdr:twoCellAnchor>
  <xdr:twoCellAnchor editAs="absolute">
    <xdr:from>
      <xdr:col>13</xdr:col>
      <xdr:colOff>0</xdr:colOff>
      <xdr:row>2351</xdr:row>
      <xdr:rowOff>1463040</xdr:rowOff>
    </xdr:from>
    <xdr:to>
      <xdr:col>13</xdr:col>
      <xdr:colOff>199440</xdr:colOff>
      <xdr:row>2351</xdr:row>
      <xdr:rowOff>1614600</xdr:rowOff>
    </xdr:to>
    <xdr:pic>
      <xdr:nvPicPr>
        <xdr:cNvPr id="210" name="https://reg.bom.gov.au/climate/cdo/images/symbols/graphstat.gif" descr=""/>
        <xdr:cNvPicPr/>
      </xdr:nvPicPr>
      <xdr:blipFill>
        <a:blip r:embed="rId104"/>
        <a:stretch/>
      </xdr:blipFill>
      <xdr:spPr>
        <a:xfrm>
          <a:off x="10566360" y="480260520"/>
          <a:ext cx="199440" cy="151560"/>
        </a:xfrm>
        <a:prstGeom prst="rect">
          <a:avLst/>
        </a:prstGeom>
        <a:ln w="0">
          <a:noFill/>
        </a:ln>
      </xdr:spPr>
    </xdr:pic>
    <xdr:clientData/>
  </xdr:twoCellAnchor>
  <xdr:twoCellAnchor editAs="absolute">
    <xdr:from>
      <xdr:col>1</xdr:col>
      <xdr:colOff>0</xdr:colOff>
      <xdr:row>2398</xdr:row>
      <xdr:rowOff>1463040</xdr:rowOff>
    </xdr:from>
    <xdr:to>
      <xdr:col>1</xdr:col>
      <xdr:colOff>199440</xdr:colOff>
      <xdr:row>2398</xdr:row>
      <xdr:rowOff>1614600</xdr:rowOff>
    </xdr:to>
    <xdr:pic>
      <xdr:nvPicPr>
        <xdr:cNvPr id="211" name="https://reg.bom.gov.au/climate/cdo/images/symbols/graphstat.gif" descr=""/>
        <xdr:cNvPicPr/>
      </xdr:nvPicPr>
      <xdr:blipFill>
        <a:blip r:embed="rId105"/>
        <a:stretch/>
      </xdr:blipFill>
      <xdr:spPr>
        <a:xfrm>
          <a:off x="812880" y="499729680"/>
          <a:ext cx="199440" cy="151560"/>
        </a:xfrm>
        <a:prstGeom prst="rect">
          <a:avLst/>
        </a:prstGeom>
        <a:ln w="0">
          <a:noFill/>
        </a:ln>
      </xdr:spPr>
    </xdr:pic>
    <xdr:clientData/>
  </xdr:twoCellAnchor>
  <xdr:twoCellAnchor editAs="absolute">
    <xdr:from>
      <xdr:col>2</xdr:col>
      <xdr:colOff>0</xdr:colOff>
      <xdr:row>2398</xdr:row>
      <xdr:rowOff>1463040</xdr:rowOff>
    </xdr:from>
    <xdr:to>
      <xdr:col>2</xdr:col>
      <xdr:colOff>199440</xdr:colOff>
      <xdr:row>2398</xdr:row>
      <xdr:rowOff>1614600</xdr:rowOff>
    </xdr:to>
    <xdr:pic>
      <xdr:nvPicPr>
        <xdr:cNvPr id="212" name="https://reg.bom.gov.au/climate/cdo/images/symbols/graphstat.gif" descr=""/>
        <xdr:cNvPicPr/>
      </xdr:nvPicPr>
      <xdr:blipFill>
        <a:blip r:embed="rId106"/>
        <a:stretch/>
      </xdr:blipFill>
      <xdr:spPr>
        <a:xfrm>
          <a:off x="1625760" y="499729680"/>
          <a:ext cx="199440" cy="151560"/>
        </a:xfrm>
        <a:prstGeom prst="rect">
          <a:avLst/>
        </a:prstGeom>
        <a:ln w="0">
          <a:noFill/>
        </a:ln>
      </xdr:spPr>
    </xdr:pic>
    <xdr:clientData/>
  </xdr:twoCellAnchor>
  <xdr:twoCellAnchor editAs="absolute">
    <xdr:from>
      <xdr:col>3</xdr:col>
      <xdr:colOff>0</xdr:colOff>
      <xdr:row>2398</xdr:row>
      <xdr:rowOff>1463040</xdr:rowOff>
    </xdr:from>
    <xdr:to>
      <xdr:col>3</xdr:col>
      <xdr:colOff>199440</xdr:colOff>
      <xdr:row>2398</xdr:row>
      <xdr:rowOff>1614600</xdr:rowOff>
    </xdr:to>
    <xdr:pic>
      <xdr:nvPicPr>
        <xdr:cNvPr id="213" name="https://reg.bom.gov.au/climate/cdo/images/symbols/graphstat.gif" descr=""/>
        <xdr:cNvPicPr/>
      </xdr:nvPicPr>
      <xdr:blipFill>
        <a:blip r:embed="rId107"/>
        <a:stretch/>
      </xdr:blipFill>
      <xdr:spPr>
        <a:xfrm>
          <a:off x="2438280" y="499729680"/>
          <a:ext cx="199440" cy="151560"/>
        </a:xfrm>
        <a:prstGeom prst="rect">
          <a:avLst/>
        </a:prstGeom>
        <a:ln w="0">
          <a:noFill/>
        </a:ln>
      </xdr:spPr>
    </xdr:pic>
    <xdr:clientData/>
  </xdr:twoCellAnchor>
  <xdr:twoCellAnchor editAs="absolute">
    <xdr:from>
      <xdr:col>4</xdr:col>
      <xdr:colOff>0</xdr:colOff>
      <xdr:row>2398</xdr:row>
      <xdr:rowOff>1463040</xdr:rowOff>
    </xdr:from>
    <xdr:to>
      <xdr:col>4</xdr:col>
      <xdr:colOff>199440</xdr:colOff>
      <xdr:row>2398</xdr:row>
      <xdr:rowOff>1614600</xdr:rowOff>
    </xdr:to>
    <xdr:pic>
      <xdr:nvPicPr>
        <xdr:cNvPr id="214" name="https://reg.bom.gov.au/climate/cdo/images/symbols/graphstat.gif" descr=""/>
        <xdr:cNvPicPr/>
      </xdr:nvPicPr>
      <xdr:blipFill>
        <a:blip r:embed="rId108"/>
        <a:stretch/>
      </xdr:blipFill>
      <xdr:spPr>
        <a:xfrm>
          <a:off x="3251160" y="499729680"/>
          <a:ext cx="199440" cy="151560"/>
        </a:xfrm>
        <a:prstGeom prst="rect">
          <a:avLst/>
        </a:prstGeom>
        <a:ln w="0">
          <a:noFill/>
        </a:ln>
      </xdr:spPr>
    </xdr:pic>
    <xdr:clientData/>
  </xdr:twoCellAnchor>
  <xdr:twoCellAnchor editAs="absolute">
    <xdr:from>
      <xdr:col>5</xdr:col>
      <xdr:colOff>0</xdr:colOff>
      <xdr:row>2398</xdr:row>
      <xdr:rowOff>1463040</xdr:rowOff>
    </xdr:from>
    <xdr:to>
      <xdr:col>5</xdr:col>
      <xdr:colOff>199440</xdr:colOff>
      <xdr:row>2398</xdr:row>
      <xdr:rowOff>1614600</xdr:rowOff>
    </xdr:to>
    <xdr:pic>
      <xdr:nvPicPr>
        <xdr:cNvPr id="215" name="https://reg.bom.gov.au/climate/cdo/images/symbols/graphstat.gif" descr=""/>
        <xdr:cNvPicPr/>
      </xdr:nvPicPr>
      <xdr:blipFill>
        <a:blip r:embed="rId109"/>
        <a:stretch/>
      </xdr:blipFill>
      <xdr:spPr>
        <a:xfrm>
          <a:off x="4064040" y="499729680"/>
          <a:ext cx="199440" cy="151560"/>
        </a:xfrm>
        <a:prstGeom prst="rect">
          <a:avLst/>
        </a:prstGeom>
        <a:ln w="0">
          <a:noFill/>
        </a:ln>
      </xdr:spPr>
    </xdr:pic>
    <xdr:clientData/>
  </xdr:twoCellAnchor>
  <xdr:twoCellAnchor editAs="absolute">
    <xdr:from>
      <xdr:col>6</xdr:col>
      <xdr:colOff>0</xdr:colOff>
      <xdr:row>2398</xdr:row>
      <xdr:rowOff>1463040</xdr:rowOff>
    </xdr:from>
    <xdr:to>
      <xdr:col>6</xdr:col>
      <xdr:colOff>199440</xdr:colOff>
      <xdr:row>2398</xdr:row>
      <xdr:rowOff>1614600</xdr:rowOff>
    </xdr:to>
    <xdr:pic>
      <xdr:nvPicPr>
        <xdr:cNvPr id="216" name="https://reg.bom.gov.au/climate/cdo/images/symbols/graphstat.gif" descr=""/>
        <xdr:cNvPicPr/>
      </xdr:nvPicPr>
      <xdr:blipFill>
        <a:blip r:embed="rId110"/>
        <a:stretch/>
      </xdr:blipFill>
      <xdr:spPr>
        <a:xfrm>
          <a:off x="4876920" y="499729680"/>
          <a:ext cx="199440" cy="151560"/>
        </a:xfrm>
        <a:prstGeom prst="rect">
          <a:avLst/>
        </a:prstGeom>
        <a:ln w="0">
          <a:noFill/>
        </a:ln>
      </xdr:spPr>
    </xdr:pic>
    <xdr:clientData/>
  </xdr:twoCellAnchor>
  <xdr:twoCellAnchor editAs="absolute">
    <xdr:from>
      <xdr:col>7</xdr:col>
      <xdr:colOff>0</xdr:colOff>
      <xdr:row>2398</xdr:row>
      <xdr:rowOff>1463040</xdr:rowOff>
    </xdr:from>
    <xdr:to>
      <xdr:col>7</xdr:col>
      <xdr:colOff>199440</xdr:colOff>
      <xdr:row>2398</xdr:row>
      <xdr:rowOff>1614600</xdr:rowOff>
    </xdr:to>
    <xdr:pic>
      <xdr:nvPicPr>
        <xdr:cNvPr id="217" name="https://reg.bom.gov.au/climate/cdo/images/symbols/graphstat.gif" descr=""/>
        <xdr:cNvPicPr/>
      </xdr:nvPicPr>
      <xdr:blipFill>
        <a:blip r:embed="rId111"/>
        <a:stretch/>
      </xdr:blipFill>
      <xdr:spPr>
        <a:xfrm>
          <a:off x="5689440" y="499729680"/>
          <a:ext cx="199440" cy="151560"/>
        </a:xfrm>
        <a:prstGeom prst="rect">
          <a:avLst/>
        </a:prstGeom>
        <a:ln w="0">
          <a:noFill/>
        </a:ln>
      </xdr:spPr>
    </xdr:pic>
    <xdr:clientData/>
  </xdr:twoCellAnchor>
  <xdr:twoCellAnchor editAs="absolute">
    <xdr:from>
      <xdr:col>8</xdr:col>
      <xdr:colOff>0</xdr:colOff>
      <xdr:row>2398</xdr:row>
      <xdr:rowOff>1463040</xdr:rowOff>
    </xdr:from>
    <xdr:to>
      <xdr:col>8</xdr:col>
      <xdr:colOff>199440</xdr:colOff>
      <xdr:row>2398</xdr:row>
      <xdr:rowOff>1614600</xdr:rowOff>
    </xdr:to>
    <xdr:pic>
      <xdr:nvPicPr>
        <xdr:cNvPr id="218" name="https://reg.bom.gov.au/climate/cdo/images/symbols/graphstat.gif" descr=""/>
        <xdr:cNvPicPr/>
      </xdr:nvPicPr>
      <xdr:blipFill>
        <a:blip r:embed="rId112"/>
        <a:stretch/>
      </xdr:blipFill>
      <xdr:spPr>
        <a:xfrm>
          <a:off x="6502320" y="499729680"/>
          <a:ext cx="199440" cy="151560"/>
        </a:xfrm>
        <a:prstGeom prst="rect">
          <a:avLst/>
        </a:prstGeom>
        <a:ln w="0">
          <a:noFill/>
        </a:ln>
      </xdr:spPr>
    </xdr:pic>
    <xdr:clientData/>
  </xdr:twoCellAnchor>
  <xdr:twoCellAnchor editAs="absolute">
    <xdr:from>
      <xdr:col>9</xdr:col>
      <xdr:colOff>0</xdr:colOff>
      <xdr:row>2398</xdr:row>
      <xdr:rowOff>1463040</xdr:rowOff>
    </xdr:from>
    <xdr:to>
      <xdr:col>9</xdr:col>
      <xdr:colOff>199440</xdr:colOff>
      <xdr:row>2398</xdr:row>
      <xdr:rowOff>1614600</xdr:rowOff>
    </xdr:to>
    <xdr:pic>
      <xdr:nvPicPr>
        <xdr:cNvPr id="219" name="https://reg.bom.gov.au/climate/cdo/images/symbols/graphstat.gif" descr=""/>
        <xdr:cNvPicPr/>
      </xdr:nvPicPr>
      <xdr:blipFill>
        <a:blip r:embed="rId113"/>
        <a:stretch/>
      </xdr:blipFill>
      <xdr:spPr>
        <a:xfrm>
          <a:off x="7315200" y="499729680"/>
          <a:ext cx="199440" cy="151560"/>
        </a:xfrm>
        <a:prstGeom prst="rect">
          <a:avLst/>
        </a:prstGeom>
        <a:ln w="0">
          <a:noFill/>
        </a:ln>
      </xdr:spPr>
    </xdr:pic>
    <xdr:clientData/>
  </xdr:twoCellAnchor>
  <xdr:twoCellAnchor editAs="absolute">
    <xdr:from>
      <xdr:col>10</xdr:col>
      <xdr:colOff>0</xdr:colOff>
      <xdr:row>2398</xdr:row>
      <xdr:rowOff>1463040</xdr:rowOff>
    </xdr:from>
    <xdr:to>
      <xdr:col>10</xdr:col>
      <xdr:colOff>199440</xdr:colOff>
      <xdr:row>2398</xdr:row>
      <xdr:rowOff>1614600</xdr:rowOff>
    </xdr:to>
    <xdr:pic>
      <xdr:nvPicPr>
        <xdr:cNvPr id="220" name="https://reg.bom.gov.au/climate/cdo/images/symbols/graphstat.gif" descr=""/>
        <xdr:cNvPicPr/>
      </xdr:nvPicPr>
      <xdr:blipFill>
        <a:blip r:embed="rId114"/>
        <a:stretch/>
      </xdr:blipFill>
      <xdr:spPr>
        <a:xfrm>
          <a:off x="8128080" y="499729680"/>
          <a:ext cx="199440" cy="151560"/>
        </a:xfrm>
        <a:prstGeom prst="rect">
          <a:avLst/>
        </a:prstGeom>
        <a:ln w="0">
          <a:noFill/>
        </a:ln>
      </xdr:spPr>
    </xdr:pic>
    <xdr:clientData/>
  </xdr:twoCellAnchor>
  <xdr:twoCellAnchor editAs="absolute">
    <xdr:from>
      <xdr:col>11</xdr:col>
      <xdr:colOff>0</xdr:colOff>
      <xdr:row>2398</xdr:row>
      <xdr:rowOff>1463040</xdr:rowOff>
    </xdr:from>
    <xdr:to>
      <xdr:col>11</xdr:col>
      <xdr:colOff>199440</xdr:colOff>
      <xdr:row>2398</xdr:row>
      <xdr:rowOff>1614600</xdr:rowOff>
    </xdr:to>
    <xdr:pic>
      <xdr:nvPicPr>
        <xdr:cNvPr id="221" name="https://reg.bom.gov.au/climate/cdo/images/symbols/graphstat.gif" descr=""/>
        <xdr:cNvPicPr/>
      </xdr:nvPicPr>
      <xdr:blipFill>
        <a:blip r:embed="rId115"/>
        <a:stretch/>
      </xdr:blipFill>
      <xdr:spPr>
        <a:xfrm>
          <a:off x="8940960" y="499729680"/>
          <a:ext cx="199440" cy="151560"/>
        </a:xfrm>
        <a:prstGeom prst="rect">
          <a:avLst/>
        </a:prstGeom>
        <a:ln w="0">
          <a:noFill/>
        </a:ln>
      </xdr:spPr>
    </xdr:pic>
    <xdr:clientData/>
  </xdr:twoCellAnchor>
  <xdr:twoCellAnchor editAs="absolute">
    <xdr:from>
      <xdr:col>12</xdr:col>
      <xdr:colOff>0</xdr:colOff>
      <xdr:row>2398</xdr:row>
      <xdr:rowOff>1463040</xdr:rowOff>
    </xdr:from>
    <xdr:to>
      <xdr:col>12</xdr:col>
      <xdr:colOff>199440</xdr:colOff>
      <xdr:row>2398</xdr:row>
      <xdr:rowOff>1614600</xdr:rowOff>
    </xdr:to>
    <xdr:pic>
      <xdr:nvPicPr>
        <xdr:cNvPr id="222" name="https://reg.bom.gov.au/climate/cdo/images/symbols/graphstat.gif" descr=""/>
        <xdr:cNvPicPr/>
      </xdr:nvPicPr>
      <xdr:blipFill>
        <a:blip r:embed="rId116"/>
        <a:stretch/>
      </xdr:blipFill>
      <xdr:spPr>
        <a:xfrm>
          <a:off x="9753480" y="499729680"/>
          <a:ext cx="199440" cy="151560"/>
        </a:xfrm>
        <a:prstGeom prst="rect">
          <a:avLst/>
        </a:prstGeom>
        <a:ln w="0">
          <a:noFill/>
        </a:ln>
      </xdr:spPr>
    </xdr:pic>
    <xdr:clientData/>
  </xdr:twoCellAnchor>
  <xdr:twoCellAnchor editAs="absolute">
    <xdr:from>
      <xdr:col>13</xdr:col>
      <xdr:colOff>0</xdr:colOff>
      <xdr:row>2398</xdr:row>
      <xdr:rowOff>1463040</xdr:rowOff>
    </xdr:from>
    <xdr:to>
      <xdr:col>13</xdr:col>
      <xdr:colOff>199440</xdr:colOff>
      <xdr:row>2398</xdr:row>
      <xdr:rowOff>1614600</xdr:rowOff>
    </xdr:to>
    <xdr:pic>
      <xdr:nvPicPr>
        <xdr:cNvPr id="223" name="https://reg.bom.gov.au/climate/cdo/images/symbols/graphstat.gif" descr=""/>
        <xdr:cNvPicPr/>
      </xdr:nvPicPr>
      <xdr:blipFill>
        <a:blip r:embed="rId117"/>
        <a:stretch/>
      </xdr:blipFill>
      <xdr:spPr>
        <a:xfrm>
          <a:off x="10566360" y="499729680"/>
          <a:ext cx="199440" cy="151560"/>
        </a:xfrm>
        <a:prstGeom prst="rect">
          <a:avLst/>
        </a:prstGeom>
        <a:ln w="0">
          <a:noFill/>
        </a:ln>
      </xdr:spPr>
    </xdr:pic>
    <xdr:clientData/>
  </xdr:twoCellAnchor>
  <xdr:twoCellAnchor editAs="absolute">
    <xdr:from>
      <xdr:col>1</xdr:col>
      <xdr:colOff>0</xdr:colOff>
      <xdr:row>2492</xdr:row>
      <xdr:rowOff>1463040</xdr:rowOff>
    </xdr:from>
    <xdr:to>
      <xdr:col>1</xdr:col>
      <xdr:colOff>199440</xdr:colOff>
      <xdr:row>2492</xdr:row>
      <xdr:rowOff>1614600</xdr:rowOff>
    </xdr:to>
    <xdr:pic>
      <xdr:nvPicPr>
        <xdr:cNvPr id="224" name="https://reg.bom.gov.au/climate/cdo/images/symbols/graphstat.gif" descr=""/>
        <xdr:cNvPicPr/>
      </xdr:nvPicPr>
      <xdr:blipFill>
        <a:blip r:embed="rId118"/>
        <a:stretch/>
      </xdr:blipFill>
      <xdr:spPr>
        <a:xfrm>
          <a:off x="812880" y="526232880"/>
          <a:ext cx="199440" cy="151560"/>
        </a:xfrm>
        <a:prstGeom prst="rect">
          <a:avLst/>
        </a:prstGeom>
        <a:ln w="0">
          <a:noFill/>
        </a:ln>
      </xdr:spPr>
    </xdr:pic>
    <xdr:clientData/>
  </xdr:twoCellAnchor>
  <xdr:twoCellAnchor editAs="absolute">
    <xdr:from>
      <xdr:col>2</xdr:col>
      <xdr:colOff>0</xdr:colOff>
      <xdr:row>2492</xdr:row>
      <xdr:rowOff>1463040</xdr:rowOff>
    </xdr:from>
    <xdr:to>
      <xdr:col>2</xdr:col>
      <xdr:colOff>199440</xdr:colOff>
      <xdr:row>2492</xdr:row>
      <xdr:rowOff>1614600</xdr:rowOff>
    </xdr:to>
    <xdr:pic>
      <xdr:nvPicPr>
        <xdr:cNvPr id="225" name="https://reg.bom.gov.au/climate/cdo/images/symbols/graphstat.gif" descr=""/>
        <xdr:cNvPicPr/>
      </xdr:nvPicPr>
      <xdr:blipFill>
        <a:blip r:embed="rId119"/>
        <a:stretch/>
      </xdr:blipFill>
      <xdr:spPr>
        <a:xfrm>
          <a:off x="1625760" y="526232880"/>
          <a:ext cx="199440" cy="151560"/>
        </a:xfrm>
        <a:prstGeom prst="rect">
          <a:avLst/>
        </a:prstGeom>
        <a:ln w="0">
          <a:noFill/>
        </a:ln>
      </xdr:spPr>
    </xdr:pic>
    <xdr:clientData/>
  </xdr:twoCellAnchor>
  <xdr:twoCellAnchor editAs="absolute">
    <xdr:from>
      <xdr:col>3</xdr:col>
      <xdr:colOff>0</xdr:colOff>
      <xdr:row>2492</xdr:row>
      <xdr:rowOff>1463040</xdr:rowOff>
    </xdr:from>
    <xdr:to>
      <xdr:col>3</xdr:col>
      <xdr:colOff>199440</xdr:colOff>
      <xdr:row>2492</xdr:row>
      <xdr:rowOff>1614600</xdr:rowOff>
    </xdr:to>
    <xdr:pic>
      <xdr:nvPicPr>
        <xdr:cNvPr id="226" name="https://reg.bom.gov.au/climate/cdo/images/symbols/graphstat.gif" descr=""/>
        <xdr:cNvPicPr/>
      </xdr:nvPicPr>
      <xdr:blipFill>
        <a:blip r:embed="rId120"/>
        <a:stretch/>
      </xdr:blipFill>
      <xdr:spPr>
        <a:xfrm>
          <a:off x="2438280" y="526232880"/>
          <a:ext cx="199440" cy="151560"/>
        </a:xfrm>
        <a:prstGeom prst="rect">
          <a:avLst/>
        </a:prstGeom>
        <a:ln w="0">
          <a:noFill/>
        </a:ln>
      </xdr:spPr>
    </xdr:pic>
    <xdr:clientData/>
  </xdr:twoCellAnchor>
  <xdr:twoCellAnchor editAs="absolute">
    <xdr:from>
      <xdr:col>4</xdr:col>
      <xdr:colOff>0</xdr:colOff>
      <xdr:row>2492</xdr:row>
      <xdr:rowOff>1463040</xdr:rowOff>
    </xdr:from>
    <xdr:to>
      <xdr:col>4</xdr:col>
      <xdr:colOff>199440</xdr:colOff>
      <xdr:row>2492</xdr:row>
      <xdr:rowOff>1614600</xdr:rowOff>
    </xdr:to>
    <xdr:pic>
      <xdr:nvPicPr>
        <xdr:cNvPr id="227" name="https://reg.bom.gov.au/climate/cdo/images/symbols/graphstat.gif" descr=""/>
        <xdr:cNvPicPr/>
      </xdr:nvPicPr>
      <xdr:blipFill>
        <a:blip r:embed="rId121"/>
        <a:stretch/>
      </xdr:blipFill>
      <xdr:spPr>
        <a:xfrm>
          <a:off x="3251160" y="526232880"/>
          <a:ext cx="199440" cy="151560"/>
        </a:xfrm>
        <a:prstGeom prst="rect">
          <a:avLst/>
        </a:prstGeom>
        <a:ln w="0">
          <a:noFill/>
        </a:ln>
      </xdr:spPr>
    </xdr:pic>
    <xdr:clientData/>
  </xdr:twoCellAnchor>
  <xdr:twoCellAnchor editAs="absolute">
    <xdr:from>
      <xdr:col>5</xdr:col>
      <xdr:colOff>0</xdr:colOff>
      <xdr:row>2492</xdr:row>
      <xdr:rowOff>1463040</xdr:rowOff>
    </xdr:from>
    <xdr:to>
      <xdr:col>5</xdr:col>
      <xdr:colOff>199440</xdr:colOff>
      <xdr:row>2492</xdr:row>
      <xdr:rowOff>1614600</xdr:rowOff>
    </xdr:to>
    <xdr:pic>
      <xdr:nvPicPr>
        <xdr:cNvPr id="228" name="https://reg.bom.gov.au/climate/cdo/images/symbols/graphstat.gif" descr=""/>
        <xdr:cNvPicPr/>
      </xdr:nvPicPr>
      <xdr:blipFill>
        <a:blip r:embed="rId122"/>
        <a:stretch/>
      </xdr:blipFill>
      <xdr:spPr>
        <a:xfrm>
          <a:off x="4064040" y="526232880"/>
          <a:ext cx="199440" cy="151560"/>
        </a:xfrm>
        <a:prstGeom prst="rect">
          <a:avLst/>
        </a:prstGeom>
        <a:ln w="0">
          <a:noFill/>
        </a:ln>
      </xdr:spPr>
    </xdr:pic>
    <xdr:clientData/>
  </xdr:twoCellAnchor>
  <xdr:twoCellAnchor editAs="absolute">
    <xdr:from>
      <xdr:col>6</xdr:col>
      <xdr:colOff>0</xdr:colOff>
      <xdr:row>2492</xdr:row>
      <xdr:rowOff>1463040</xdr:rowOff>
    </xdr:from>
    <xdr:to>
      <xdr:col>6</xdr:col>
      <xdr:colOff>199440</xdr:colOff>
      <xdr:row>2492</xdr:row>
      <xdr:rowOff>1614600</xdr:rowOff>
    </xdr:to>
    <xdr:pic>
      <xdr:nvPicPr>
        <xdr:cNvPr id="229" name="https://reg.bom.gov.au/climate/cdo/images/symbols/graphstat.gif" descr=""/>
        <xdr:cNvPicPr/>
      </xdr:nvPicPr>
      <xdr:blipFill>
        <a:blip r:embed="rId123"/>
        <a:stretch/>
      </xdr:blipFill>
      <xdr:spPr>
        <a:xfrm>
          <a:off x="4876920" y="526232880"/>
          <a:ext cx="199440" cy="151560"/>
        </a:xfrm>
        <a:prstGeom prst="rect">
          <a:avLst/>
        </a:prstGeom>
        <a:ln w="0">
          <a:noFill/>
        </a:ln>
      </xdr:spPr>
    </xdr:pic>
    <xdr:clientData/>
  </xdr:twoCellAnchor>
  <xdr:twoCellAnchor editAs="absolute">
    <xdr:from>
      <xdr:col>7</xdr:col>
      <xdr:colOff>0</xdr:colOff>
      <xdr:row>2492</xdr:row>
      <xdr:rowOff>1463040</xdr:rowOff>
    </xdr:from>
    <xdr:to>
      <xdr:col>7</xdr:col>
      <xdr:colOff>199440</xdr:colOff>
      <xdr:row>2492</xdr:row>
      <xdr:rowOff>1614600</xdr:rowOff>
    </xdr:to>
    <xdr:pic>
      <xdr:nvPicPr>
        <xdr:cNvPr id="230" name="https://reg.bom.gov.au/climate/cdo/images/symbols/graphstat.gif" descr=""/>
        <xdr:cNvPicPr/>
      </xdr:nvPicPr>
      <xdr:blipFill>
        <a:blip r:embed="rId124"/>
        <a:stretch/>
      </xdr:blipFill>
      <xdr:spPr>
        <a:xfrm>
          <a:off x="5689440" y="526232880"/>
          <a:ext cx="199440" cy="151560"/>
        </a:xfrm>
        <a:prstGeom prst="rect">
          <a:avLst/>
        </a:prstGeom>
        <a:ln w="0">
          <a:noFill/>
        </a:ln>
      </xdr:spPr>
    </xdr:pic>
    <xdr:clientData/>
  </xdr:twoCellAnchor>
  <xdr:twoCellAnchor editAs="absolute">
    <xdr:from>
      <xdr:col>8</xdr:col>
      <xdr:colOff>0</xdr:colOff>
      <xdr:row>2492</xdr:row>
      <xdr:rowOff>1463040</xdr:rowOff>
    </xdr:from>
    <xdr:to>
      <xdr:col>8</xdr:col>
      <xdr:colOff>199440</xdr:colOff>
      <xdr:row>2492</xdr:row>
      <xdr:rowOff>1614600</xdr:rowOff>
    </xdr:to>
    <xdr:pic>
      <xdr:nvPicPr>
        <xdr:cNvPr id="231" name="https://reg.bom.gov.au/climate/cdo/images/symbols/graphstat.gif" descr=""/>
        <xdr:cNvPicPr/>
      </xdr:nvPicPr>
      <xdr:blipFill>
        <a:blip r:embed="rId125"/>
        <a:stretch/>
      </xdr:blipFill>
      <xdr:spPr>
        <a:xfrm>
          <a:off x="6502320" y="526232880"/>
          <a:ext cx="199440" cy="151560"/>
        </a:xfrm>
        <a:prstGeom prst="rect">
          <a:avLst/>
        </a:prstGeom>
        <a:ln w="0">
          <a:noFill/>
        </a:ln>
      </xdr:spPr>
    </xdr:pic>
    <xdr:clientData/>
  </xdr:twoCellAnchor>
  <xdr:twoCellAnchor editAs="absolute">
    <xdr:from>
      <xdr:col>9</xdr:col>
      <xdr:colOff>0</xdr:colOff>
      <xdr:row>2492</xdr:row>
      <xdr:rowOff>1463040</xdr:rowOff>
    </xdr:from>
    <xdr:to>
      <xdr:col>9</xdr:col>
      <xdr:colOff>199440</xdr:colOff>
      <xdr:row>2492</xdr:row>
      <xdr:rowOff>1614600</xdr:rowOff>
    </xdr:to>
    <xdr:pic>
      <xdr:nvPicPr>
        <xdr:cNvPr id="232" name="https://reg.bom.gov.au/climate/cdo/images/symbols/graphstat.gif" descr=""/>
        <xdr:cNvPicPr/>
      </xdr:nvPicPr>
      <xdr:blipFill>
        <a:blip r:embed="rId126"/>
        <a:stretch/>
      </xdr:blipFill>
      <xdr:spPr>
        <a:xfrm>
          <a:off x="7315200" y="526232880"/>
          <a:ext cx="199440" cy="151560"/>
        </a:xfrm>
        <a:prstGeom prst="rect">
          <a:avLst/>
        </a:prstGeom>
        <a:ln w="0">
          <a:noFill/>
        </a:ln>
      </xdr:spPr>
    </xdr:pic>
    <xdr:clientData/>
  </xdr:twoCellAnchor>
  <xdr:twoCellAnchor editAs="absolute">
    <xdr:from>
      <xdr:col>10</xdr:col>
      <xdr:colOff>0</xdr:colOff>
      <xdr:row>2492</xdr:row>
      <xdr:rowOff>1463040</xdr:rowOff>
    </xdr:from>
    <xdr:to>
      <xdr:col>10</xdr:col>
      <xdr:colOff>199440</xdr:colOff>
      <xdr:row>2492</xdr:row>
      <xdr:rowOff>1614600</xdr:rowOff>
    </xdr:to>
    <xdr:pic>
      <xdr:nvPicPr>
        <xdr:cNvPr id="233" name="https://reg.bom.gov.au/climate/cdo/images/symbols/graphstat.gif" descr=""/>
        <xdr:cNvPicPr/>
      </xdr:nvPicPr>
      <xdr:blipFill>
        <a:blip r:embed="rId127"/>
        <a:stretch/>
      </xdr:blipFill>
      <xdr:spPr>
        <a:xfrm>
          <a:off x="8128080" y="526232880"/>
          <a:ext cx="199440" cy="151560"/>
        </a:xfrm>
        <a:prstGeom prst="rect">
          <a:avLst/>
        </a:prstGeom>
        <a:ln w="0">
          <a:noFill/>
        </a:ln>
      </xdr:spPr>
    </xdr:pic>
    <xdr:clientData/>
  </xdr:twoCellAnchor>
  <xdr:twoCellAnchor editAs="absolute">
    <xdr:from>
      <xdr:col>11</xdr:col>
      <xdr:colOff>0</xdr:colOff>
      <xdr:row>2492</xdr:row>
      <xdr:rowOff>1463040</xdr:rowOff>
    </xdr:from>
    <xdr:to>
      <xdr:col>11</xdr:col>
      <xdr:colOff>199440</xdr:colOff>
      <xdr:row>2492</xdr:row>
      <xdr:rowOff>1614600</xdr:rowOff>
    </xdr:to>
    <xdr:pic>
      <xdr:nvPicPr>
        <xdr:cNvPr id="234" name="https://reg.bom.gov.au/climate/cdo/images/symbols/graphstat.gif" descr=""/>
        <xdr:cNvPicPr/>
      </xdr:nvPicPr>
      <xdr:blipFill>
        <a:blip r:embed="rId128"/>
        <a:stretch/>
      </xdr:blipFill>
      <xdr:spPr>
        <a:xfrm>
          <a:off x="8940960" y="526232880"/>
          <a:ext cx="199440" cy="151560"/>
        </a:xfrm>
        <a:prstGeom prst="rect">
          <a:avLst/>
        </a:prstGeom>
        <a:ln w="0">
          <a:noFill/>
        </a:ln>
      </xdr:spPr>
    </xdr:pic>
    <xdr:clientData/>
  </xdr:twoCellAnchor>
  <xdr:twoCellAnchor editAs="absolute">
    <xdr:from>
      <xdr:col>12</xdr:col>
      <xdr:colOff>0</xdr:colOff>
      <xdr:row>2492</xdr:row>
      <xdr:rowOff>1463040</xdr:rowOff>
    </xdr:from>
    <xdr:to>
      <xdr:col>12</xdr:col>
      <xdr:colOff>199440</xdr:colOff>
      <xdr:row>2492</xdr:row>
      <xdr:rowOff>1614600</xdr:rowOff>
    </xdr:to>
    <xdr:pic>
      <xdr:nvPicPr>
        <xdr:cNvPr id="235" name="https://reg.bom.gov.au/climate/cdo/images/symbols/graphstat.gif" descr=""/>
        <xdr:cNvPicPr/>
      </xdr:nvPicPr>
      <xdr:blipFill>
        <a:blip r:embed="rId129"/>
        <a:stretch/>
      </xdr:blipFill>
      <xdr:spPr>
        <a:xfrm>
          <a:off x="9753480" y="526232880"/>
          <a:ext cx="199440" cy="151560"/>
        </a:xfrm>
        <a:prstGeom prst="rect">
          <a:avLst/>
        </a:prstGeom>
        <a:ln w="0">
          <a:noFill/>
        </a:ln>
      </xdr:spPr>
    </xdr:pic>
    <xdr:clientData/>
  </xdr:twoCellAnchor>
  <xdr:twoCellAnchor editAs="absolute">
    <xdr:from>
      <xdr:col>13</xdr:col>
      <xdr:colOff>0</xdr:colOff>
      <xdr:row>2492</xdr:row>
      <xdr:rowOff>1463040</xdr:rowOff>
    </xdr:from>
    <xdr:to>
      <xdr:col>13</xdr:col>
      <xdr:colOff>199440</xdr:colOff>
      <xdr:row>2492</xdr:row>
      <xdr:rowOff>1614600</xdr:rowOff>
    </xdr:to>
    <xdr:pic>
      <xdr:nvPicPr>
        <xdr:cNvPr id="236" name="https://reg.bom.gov.au/climate/cdo/images/symbols/graphstat.gif" descr=""/>
        <xdr:cNvPicPr/>
      </xdr:nvPicPr>
      <xdr:blipFill>
        <a:blip r:embed="rId130"/>
        <a:stretch/>
      </xdr:blipFill>
      <xdr:spPr>
        <a:xfrm>
          <a:off x="10566360" y="526232880"/>
          <a:ext cx="199440" cy="151560"/>
        </a:xfrm>
        <a:prstGeom prst="rect">
          <a:avLst/>
        </a:prstGeom>
        <a:ln w="0">
          <a:noFill/>
        </a:ln>
      </xdr:spPr>
    </xdr:pic>
    <xdr:clientData/>
  </xdr:twoCellAnchor>
</xdr:wsDr>
</file>

<file path=xl/theme/theme1.xml><?xml version="1.0" encoding="utf-8"?>
<a:theme xmlns:a="http://schemas.openxmlformats.org/drawingml/2006/main" xmlns:r="http://schemas.openxmlformats.org/officeDocument/2006/relationships" name="Office Theme">
  <a:themeElements>
    <a:clrScheme name="Office">
      <a:dk1>
        <a:srgbClr val="000000"/>
      </a:dk1>
      <a:lt1>
        <a:srgbClr val="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pitchFamily="0" charset="1"/>
        <a:ea typeface=""/>
        <a:cs typeface=""/>
      </a:majorFont>
      <a:minorFont>
        <a:latin typeface="Calibri" panose="020F0502020204030204" pitchFamily="0" charset="1"/>
        <a:ea typeface=""/>
        <a:cs typeface=""/>
      </a:minorFont>
    </a:fontScheme>
    <a:fmtScheme>
      <a:fillStyleLst>
        <a:solidFill>
          <a:schemeClr val="phClr"/>
        </a:solidFill>
        <a:gradFill>
          <a:gsLst>
            <a:gs pos="0">
              <a:schemeClr val="phClr">
                <a:lumMod val="110000"/>
                <a:tint val="67000"/>
              </a:schemeClr>
            </a:gs>
            <a:gs pos="50000">
              <a:schemeClr val="phClr">
                <a:lumMod val="105000"/>
                <a:tint val="73000"/>
              </a:schemeClr>
            </a:gs>
            <a:gs pos="100000">
              <a:schemeClr val="phClr">
                <a:lumMod val="105000"/>
                <a:tint val="81000"/>
              </a:schemeClr>
            </a:gs>
          </a:gsLst>
          <a:lin ang="5400000" scaled="0"/>
          <a:tileRect l="0" t="0" r="0" b="0"/>
        </a:gradFill>
        <a:gradFill>
          <a:gsLst>
            <a:gs pos="0">
              <a:schemeClr val="phClr">
                <a:lumMod val="102000"/>
                <a:tint val="94000"/>
              </a:schemeClr>
            </a:gs>
            <a:gs pos="50000">
              <a:schemeClr val="phClr">
                <a:lumMod val="100000"/>
                <a:shade val="100000"/>
              </a:schemeClr>
            </a:gs>
            <a:gs pos="100000">
              <a:schemeClr val="phClr">
                <a:lumMod val="99000"/>
                <a:shade val="78000"/>
              </a:schemeClr>
            </a:gs>
          </a:gsLst>
          <a:lin ang="5400000" scaled="0"/>
          <a:tileRect l="0" t="0" r="0" b="0"/>
        </a:gradFill>
      </a:fillStyleLst>
      <a:lnStyleLst>
        <a:ln w="6350" cap="flat" cmpd="sng" algn="ctr">
          <a:prstDash val="solid"/>
          <a:miter lim="800000"/>
        </a:ln>
        <a:ln w="12700" cap="flat" cmpd="sng" algn="ctr">
          <a:prstDash val="solid"/>
          <a:miter lim="800000"/>
        </a:ln>
        <a:ln w="19050" cap="flat" cmpd="sng" algn="ctr">
          <a:prstDash val="solid"/>
          <a:miter lim="800000"/>
        </a:ln>
      </a:lnStyleLst>
      <a:effectStyleLst>
        <a:effectStyle>
          <a:effectLst/>
        </a:effectStyle>
        <a:effectStyle>
          <a:effectLst/>
        </a:effectStyle>
        <a:effectStyle>
          <a:effectLst/>
        </a:effectStyle>
      </a:effectStyleLst>
      <a:bgFillStyleLst>
        <a:solidFill>
          <a:schemeClr val="phClr"/>
        </a:solidFill>
        <a:solidFill>
          <a:schemeClr val="phClr">
            <a:tint val="95000"/>
          </a:schemeClr>
        </a:solidFill>
        <a:gradFill>
          <a:gsLst>
            <a:gs pos="0">
              <a:schemeClr val="phClr">
                <a:tint val="93000"/>
                <a:shade val="98000"/>
                <a:lumMod val="102000"/>
              </a:schemeClr>
            </a:gs>
            <a:gs pos="50000">
              <a:schemeClr val="phClr">
                <a:tint val="98000"/>
                <a:shade val="90000"/>
                <a:lumMod val="103000"/>
              </a:schemeClr>
            </a:gs>
            <a:gs pos="100000">
              <a:schemeClr val="phClr">
                <a:shade val="63000"/>
              </a:schemeClr>
            </a:gs>
          </a:gsLst>
          <a:lin ang="5400000" scaled="0"/>
          <a:tileRect l="0" t="0" r="0" b="0"/>
        </a:gradFill>
      </a:bgFillStyleLst>
    </a:fmtScheme>
  </a:themeElements>
</a:theme>
</file>

<file path=xl/worksheets/_rels/sheet1.xml.rels><?xml version="1.0" encoding="UTF-8"?>
<Relationships xmlns="http://schemas.openxmlformats.org/package/2006/relationships"><Relationship Id="rId1" Type="http://schemas.openxmlformats.org/officeDocument/2006/relationships/hyperlink" Target="http://www.bom.gov.au/jsp/ncc/cdio/weatherData/av?p_display_type=dailyDataFile&amp;p_nccObsCode=122&amp;p_stn_num=026026&amp;p_c=-135531678&amp;p_startYear=1884" TargetMode="External"/><Relationship Id="rId2" Type="http://schemas.openxmlformats.org/officeDocument/2006/relationships/hyperlink" Target="http://www.bom.gov.au/jsp/ncc/cdio/weatherData/av?p_display_type=dailyDataFile&amp;p_nccObsCode=122&amp;p_stn_num=026026&amp;p_c=-135531678&amp;p_startYear=1885" TargetMode="External"/><Relationship Id="rId3" Type="http://schemas.openxmlformats.org/officeDocument/2006/relationships/hyperlink" Target="http://www.bom.gov.au/jsp/ncc/cdio/weatherData/av?p_display_type=dailyDataFile&amp;p_nccObsCode=122&amp;p_stn_num=026026&amp;p_c=-135531678&amp;p_startYear=1886" TargetMode="External"/><Relationship Id="rId4" Type="http://schemas.openxmlformats.org/officeDocument/2006/relationships/hyperlink" Target="http://www.bom.gov.au/jsp/ncc/cdio/weatherData/av?p_display_type=dailyDataFile&amp;p_nccObsCode=122&amp;p_stn_num=026026&amp;p_c=-135531678&amp;p_startYear=1887" TargetMode="External"/><Relationship Id="rId5" Type="http://schemas.openxmlformats.org/officeDocument/2006/relationships/hyperlink" Target="http://www.bom.gov.au/jsp/ncc/cdio/weatherData/av?p_display_type=dailyDataFile&amp;p_nccObsCode=122&amp;p_stn_num=026026&amp;p_c=-135531678&amp;p_startYear=1888" TargetMode="External"/><Relationship Id="rId6" Type="http://schemas.openxmlformats.org/officeDocument/2006/relationships/hyperlink" Target="http://www.bom.gov.au/jsp/ncc/cdio/weatherData/av?p_display_type=dailyDataFile&amp;p_nccObsCode=122&amp;p_stn_num=026026&amp;p_c=-135531678&amp;p_startYear=1889" TargetMode="External"/><Relationship Id="rId7" Type="http://schemas.openxmlformats.org/officeDocument/2006/relationships/hyperlink" Target="http://www.bom.gov.au/jsp/ncc/cdio/weatherData/av?p_display_type=dailyDataFile&amp;p_nccObsCode=122&amp;p_stn_num=026026&amp;p_c=-135531678&amp;p_startYear=1890" TargetMode="External"/><Relationship Id="rId8" Type="http://schemas.openxmlformats.org/officeDocument/2006/relationships/hyperlink" Target="http://www.bom.gov.au/jsp/ncc/cdio/weatherData/av?p_display_type=dailyDataFile&amp;p_nccObsCode=122&amp;p_stn_num=026026&amp;p_c=-135531678&amp;p_startYear=1891" TargetMode="External"/><Relationship Id="rId9" Type="http://schemas.openxmlformats.org/officeDocument/2006/relationships/hyperlink" Target="http://www.bom.gov.au/jsp/ncc/cdio/weatherData/av?p_display_type=dailyDataFile&amp;p_nccObsCode=122&amp;p_stn_num=018070&amp;p_c=-65366122&amp;p_startYear=1892" TargetMode="External"/><Relationship Id="rId10" Type="http://schemas.openxmlformats.org/officeDocument/2006/relationships/hyperlink" Target="http://www.bom.gov.au/jsp/ncc/cdio/weatherData/av?p_display_type=dailyDataFile&amp;p_nccObsCode=122&amp;p_stn_num=026026&amp;p_c=-135531678&amp;p_startYear=1892" TargetMode="External"/><Relationship Id="rId11" Type="http://schemas.openxmlformats.org/officeDocument/2006/relationships/hyperlink" Target="http://www.bom.gov.au/jsp/ncc/cdio/weatherData/av?p_display_type=dailyDataFile&amp;p_nccObsCode=122&amp;p_stn_num=018070&amp;p_c=-65366122&amp;p_startYear=1893" TargetMode="External"/><Relationship Id="rId12" Type="http://schemas.openxmlformats.org/officeDocument/2006/relationships/hyperlink" Target="http://www.bom.gov.au/jsp/ncc/cdio/weatherData/av?p_display_type=dailyDataFile&amp;p_nccObsCode=122&amp;p_stn_num=026026&amp;p_c=-135531678&amp;p_startYear=1893" TargetMode="External"/><Relationship Id="rId13" Type="http://schemas.openxmlformats.org/officeDocument/2006/relationships/hyperlink" Target="http://www.bom.gov.au/jsp/ncc/cdio/weatherData/av?p_display_type=dailyDataFile&amp;p_nccObsCode=122&amp;p_stn_num=018070&amp;p_c=-65366122&amp;p_startYear=1894" TargetMode="External"/><Relationship Id="rId14" Type="http://schemas.openxmlformats.org/officeDocument/2006/relationships/hyperlink" Target="http://www.bom.gov.au/jsp/ncc/cdio/weatherData/av?p_display_type=dailyDataFile&amp;p_nccObsCode=122&amp;p_stn_num=026026&amp;p_c=-135531678&amp;p_startYear=1894" TargetMode="External"/><Relationship Id="rId15" Type="http://schemas.openxmlformats.org/officeDocument/2006/relationships/hyperlink" Target="http://www.bom.gov.au/jsp/ncc/cdio/weatherData/av?p_display_type=dailyDataFile&amp;p_nccObsCode=122&amp;p_stn_num=018070&amp;p_c=-65366122&amp;p_startYear=1895" TargetMode="External"/><Relationship Id="rId16" Type="http://schemas.openxmlformats.org/officeDocument/2006/relationships/hyperlink" Target="http://www.bom.gov.au/jsp/ncc/cdio/weatherData/av?p_display_type=dailyDataFile&amp;p_nccObsCode=122&amp;p_stn_num=026026&amp;p_c=-135531678&amp;p_startYear=1895" TargetMode="External"/><Relationship Id="rId17" Type="http://schemas.openxmlformats.org/officeDocument/2006/relationships/hyperlink" Target="http://www.bom.gov.au/jsp/ncc/cdio/weatherData/av?p_display_type=dailyDataFile&amp;p_nccObsCode=122&amp;p_stn_num=018070&amp;p_c=-65366122&amp;p_startYear=1896" TargetMode="External"/><Relationship Id="rId18" Type="http://schemas.openxmlformats.org/officeDocument/2006/relationships/hyperlink" Target="http://www.bom.gov.au/jsp/ncc/cdio/weatherData/av?p_display_type=dailyDataFile&amp;p_nccObsCode=122&amp;p_stn_num=026026&amp;p_c=-135531678&amp;p_startYear=1896" TargetMode="External"/><Relationship Id="rId19" Type="http://schemas.openxmlformats.org/officeDocument/2006/relationships/hyperlink" Target="http://www.bom.gov.au/jsp/ncc/cdio/weatherData/av?p_display_type=dailyDataFile&amp;p_nccObsCode=122&amp;p_stn_num=018070&amp;p_c=-65366122&amp;p_startYear=1897" TargetMode="External"/><Relationship Id="rId20" Type="http://schemas.openxmlformats.org/officeDocument/2006/relationships/hyperlink" Target="http://www.bom.gov.au/jsp/ncc/cdio/weatherData/av?p_display_type=dailyDataFile&amp;p_nccObsCode=122&amp;p_stn_num=026026&amp;p_c=-135531678&amp;p_startYear=1897" TargetMode="External"/><Relationship Id="rId21" Type="http://schemas.openxmlformats.org/officeDocument/2006/relationships/hyperlink" Target="http://www.bom.gov.au/jsp/ncc/cdio/weatherData/av?p_display_type=dailyDataFile&amp;p_nccObsCode=122&amp;p_stn_num=018070&amp;p_c=-65366122&amp;p_startYear=1898" TargetMode="External"/><Relationship Id="rId22" Type="http://schemas.openxmlformats.org/officeDocument/2006/relationships/hyperlink" Target="http://www.bom.gov.au/jsp/ncc/cdio/weatherData/av?p_display_type=dailyDataFile&amp;p_nccObsCode=122&amp;p_stn_num=026026&amp;p_c=-135531678&amp;p_startYear=1898" TargetMode="External"/><Relationship Id="rId23" Type="http://schemas.openxmlformats.org/officeDocument/2006/relationships/hyperlink" Target="http://www.bom.gov.au/jsp/ncc/cdio/weatherData/av?p_display_type=dailyDataFile&amp;p_nccObsCode=122&amp;p_stn_num=018070&amp;p_c=-65366122&amp;p_startYear=1899" TargetMode="External"/><Relationship Id="rId24" Type="http://schemas.openxmlformats.org/officeDocument/2006/relationships/hyperlink" Target="http://www.bom.gov.au/jsp/ncc/cdio/weatherData/av?p_display_type=dailyDataFile&amp;p_nccObsCode=122&amp;p_stn_num=026026&amp;p_c=-135531678&amp;p_startYear=1899" TargetMode="External"/><Relationship Id="rId25" Type="http://schemas.openxmlformats.org/officeDocument/2006/relationships/hyperlink" Target="http://www.bom.gov.au/jsp/ncc/cdio/weatherData/av?p_display_type=dailyDataFile&amp;p_nccObsCode=122&amp;p_stn_num=018070&amp;p_c=-65366122&amp;p_startYear=1900" TargetMode="External"/><Relationship Id="rId26" Type="http://schemas.openxmlformats.org/officeDocument/2006/relationships/hyperlink" Target="http://www.bom.gov.au/jsp/ncc/cdio/weatherData/av?p_display_type=dailyDataFile&amp;p_nccObsCode=122&amp;p_stn_num=026026&amp;p_c=-135531678&amp;p_startYear=1900" TargetMode="External"/><Relationship Id="rId27" Type="http://schemas.openxmlformats.org/officeDocument/2006/relationships/hyperlink" Target="http://www.bom.gov.au/jsp/ncc/cdio/weatherData/av?p_display_type=dailyDataFile&amp;p_nccObsCode=122&amp;p_stn_num=018070&amp;p_c=-65366122&amp;p_startYear=1901" TargetMode="External"/><Relationship Id="rId28" Type="http://schemas.openxmlformats.org/officeDocument/2006/relationships/hyperlink" Target="http://www.bom.gov.au/jsp/ncc/cdio/weatherData/av?p_display_type=dailyDataFile&amp;p_nccObsCode=122&amp;p_stn_num=026026&amp;p_c=-135531678&amp;p_startYear=1901" TargetMode="External"/><Relationship Id="rId29" Type="http://schemas.openxmlformats.org/officeDocument/2006/relationships/hyperlink" Target="http://www.bom.gov.au/jsp/ncc/cdio/weatherData/av?p_display_type=dailyDataFile&amp;p_nccObsCode=122&amp;p_stn_num=018070&amp;p_c=-65366122&amp;p_startYear=1902" TargetMode="External"/><Relationship Id="rId30" Type="http://schemas.openxmlformats.org/officeDocument/2006/relationships/hyperlink" Target="http://www.bom.gov.au/jsp/ncc/cdio/weatherData/av?p_display_type=dailyDataFile&amp;p_nccObsCode=122&amp;p_stn_num=026026&amp;p_c=-135531678&amp;p_startYear=1902" TargetMode="External"/><Relationship Id="rId31" Type="http://schemas.openxmlformats.org/officeDocument/2006/relationships/hyperlink" Target="http://www.bom.gov.au/jsp/ncc/cdio/weatherData/av?p_display_type=dailyDataFile&amp;p_nccObsCode=122&amp;p_stn_num=018070&amp;p_c=-65366122&amp;p_startYear=1903" TargetMode="External"/><Relationship Id="rId32" Type="http://schemas.openxmlformats.org/officeDocument/2006/relationships/hyperlink" Target="http://www.bom.gov.au/jsp/ncc/cdio/weatherData/av?p_display_type=dailyDataFile&amp;p_nccObsCode=122&amp;p_stn_num=026026&amp;p_c=-135531678&amp;p_startYear=1903" TargetMode="External"/><Relationship Id="rId33" Type="http://schemas.openxmlformats.org/officeDocument/2006/relationships/hyperlink" Target="http://www.bom.gov.au/jsp/ncc/cdio/weatherData/av?p_display_type=dailyDataFile&amp;p_nccObsCode=122&amp;p_stn_num=018070&amp;p_c=-65366122&amp;p_startYear=1904" TargetMode="External"/><Relationship Id="rId34" Type="http://schemas.openxmlformats.org/officeDocument/2006/relationships/hyperlink" Target="http://www.bom.gov.au/jsp/ncc/cdio/weatherData/av?p_display_type=dailyDataFile&amp;p_nccObsCode=122&amp;p_stn_num=026026&amp;p_c=-135531678&amp;p_startYear=1904" TargetMode="External"/><Relationship Id="rId35" Type="http://schemas.openxmlformats.org/officeDocument/2006/relationships/hyperlink" Target="http://www.bom.gov.au/jsp/ncc/cdio/weatherData/av?p_display_type=dailyDataFile&amp;p_nccObsCode=122&amp;p_stn_num=018070&amp;p_c=-65366122&amp;p_startYear=1905" TargetMode="External"/><Relationship Id="rId36" Type="http://schemas.openxmlformats.org/officeDocument/2006/relationships/hyperlink" Target="http://www.bom.gov.au/jsp/ncc/cdio/weatherData/av?p_display_type=dailyDataFile&amp;p_nccObsCode=122&amp;p_stn_num=026026&amp;p_c=-135531678&amp;p_startYear=1905" TargetMode="External"/><Relationship Id="rId37" Type="http://schemas.openxmlformats.org/officeDocument/2006/relationships/hyperlink" Target="http://www.bom.gov.au/jsp/ncc/cdio/weatherData/av?p_display_type=dailyDataFile&amp;p_nccObsCode=122&amp;p_stn_num=018070&amp;p_c=-65366122&amp;p_startYear=1906" TargetMode="External"/><Relationship Id="rId38" Type="http://schemas.openxmlformats.org/officeDocument/2006/relationships/hyperlink" Target="http://www.bom.gov.au/jsp/ncc/cdio/weatherData/av?p_display_type=dailyDataFile&amp;p_nccObsCode=122&amp;p_stn_num=026026&amp;p_c=-135531678&amp;p_startYear=1906" TargetMode="External"/><Relationship Id="rId39" Type="http://schemas.openxmlformats.org/officeDocument/2006/relationships/hyperlink" Target="http://www.bom.gov.au/jsp/ncc/cdio/weatherData/av?p_display_type=dailyDataFile&amp;p_nccObsCode=122&amp;p_stn_num=018070&amp;p_c=-65366122&amp;p_startYear=1907" TargetMode="External"/><Relationship Id="rId40" Type="http://schemas.openxmlformats.org/officeDocument/2006/relationships/hyperlink" Target="http://www.bom.gov.au/jsp/ncc/cdio/weatherData/av?p_display_type=dailyDataFile&amp;p_nccObsCode=122&amp;p_stn_num=026026&amp;p_c=-135531678&amp;p_startYear=1907" TargetMode="External"/><Relationship Id="rId41" Type="http://schemas.openxmlformats.org/officeDocument/2006/relationships/hyperlink" Target="http://www.bom.gov.au/jsp/ncc/cdio/weatherData/av?p_display_type=dailyDataFile&amp;p_nccObsCode=122&amp;p_stn_num=026020&amp;p_c=-135469222&amp;p_startYear=1908" TargetMode="External"/><Relationship Id="rId42" Type="http://schemas.openxmlformats.org/officeDocument/2006/relationships/hyperlink" Target="http://www.bom.gov.au/jsp/ncc/cdio/weatherData/av?p_display_type=dailyDataFile&amp;p_nccObsCode=122&amp;p_stn_num=018070&amp;p_c=-65366122&amp;p_startYear=1908" TargetMode="External"/><Relationship Id="rId43" Type="http://schemas.openxmlformats.org/officeDocument/2006/relationships/hyperlink" Target="http://www.bom.gov.au/jsp/ncc/cdio/weatherData/av?p_display_type=dailyDataFile&amp;p_nccObsCode=122&amp;p_stn_num=026026&amp;p_c=-135531678&amp;p_startYear=1908" TargetMode="External"/><Relationship Id="rId44" Type="http://schemas.openxmlformats.org/officeDocument/2006/relationships/hyperlink" Target="http://www.bom.gov.au/jsp/ncc/cdio/weatherData/av?p_display_type=dailyDataFile&amp;p_nccObsCode=122&amp;p_stn_num=021046&amp;p_c=-88647966&amp;p_startYear=1908" TargetMode="External"/><Relationship Id="rId45" Type="http://schemas.openxmlformats.org/officeDocument/2006/relationships/hyperlink" Target="http://www.bom.gov.au/jsp/ncc/cdio/weatherData/av?p_display_type=dailyDataFile&amp;p_nccObsCode=122&amp;p_stn_num=026020&amp;p_c=-135469222&amp;p_startYear=1909" TargetMode="External"/><Relationship Id="rId46" Type="http://schemas.openxmlformats.org/officeDocument/2006/relationships/hyperlink" Target="http://www.bom.gov.au/jsp/ncc/cdio/weatherData/av?p_display_type=dailyDataFile&amp;p_nccObsCode=122&amp;p_stn_num=018070&amp;p_c=-65366122&amp;p_startYear=1909" TargetMode="External"/><Relationship Id="rId47" Type="http://schemas.openxmlformats.org/officeDocument/2006/relationships/hyperlink" Target="http://www.bom.gov.au/jsp/ncc/cdio/weatherData/av?p_display_type=dailyDataFile&amp;p_nccObsCode=122&amp;p_stn_num=026026&amp;p_c=-135531678&amp;p_startYear=1909" TargetMode="External"/><Relationship Id="rId48" Type="http://schemas.openxmlformats.org/officeDocument/2006/relationships/hyperlink" Target="http://www.bom.gov.au/jsp/ncc/cdio/weatherData/av?p_display_type=dailyDataFile&amp;p_nccObsCode=122&amp;p_stn_num=021046&amp;p_c=-88647966&amp;p_startYear=1909" TargetMode="External"/><Relationship Id="rId49" Type="http://schemas.openxmlformats.org/officeDocument/2006/relationships/hyperlink" Target="http://www.bom.gov.au/jsp/ncc/cdio/weatherData/av?p_display_type=dailyDataFile&amp;p_nccObsCode=122&amp;p_stn_num=026020&amp;p_c=-135469222&amp;p_startYear=1910" TargetMode="External"/><Relationship Id="rId50" Type="http://schemas.openxmlformats.org/officeDocument/2006/relationships/hyperlink" Target="http://www.bom.gov.au/jsp/ncc/cdio/weatherData/av?p_display_type=dailyDataFile&amp;p_nccObsCode=122&amp;p_stn_num=018070&amp;p_c=-65366122&amp;p_startYear=1910" TargetMode="External"/><Relationship Id="rId51" Type="http://schemas.openxmlformats.org/officeDocument/2006/relationships/hyperlink" Target="http://www.bom.gov.au/jsp/ncc/cdio/weatherData/av?p_display_type=dailyDataFile&amp;p_nccObsCode=122&amp;p_stn_num=026026&amp;p_c=-135531678&amp;p_startYear=1910" TargetMode="External"/><Relationship Id="rId52" Type="http://schemas.openxmlformats.org/officeDocument/2006/relationships/hyperlink" Target="http://www.bom.gov.au/jsp/ncc/cdio/weatherData/av?p_display_type=dailyDataFile&amp;p_nccObsCode=122&amp;p_stn_num=021046&amp;p_c=-88647966&amp;p_startYear=1910" TargetMode="External"/><Relationship Id="rId53" Type="http://schemas.openxmlformats.org/officeDocument/2006/relationships/hyperlink" Target="http://www.bom.gov.au/jsp/ncc/cdio/weatherData/av?p_display_type=dailyDataFile&amp;p_nccObsCode=122&amp;p_stn_num=026020&amp;p_c=-135469222&amp;p_startYear=1911" TargetMode="External"/><Relationship Id="rId54" Type="http://schemas.openxmlformats.org/officeDocument/2006/relationships/hyperlink" Target="http://www.bom.gov.au/jsp/ncc/cdio/weatherData/av?p_display_type=dailyDataFile&amp;p_nccObsCode=122&amp;p_stn_num=018070&amp;p_c=-65366122&amp;p_startYear=1911" TargetMode="External"/><Relationship Id="rId55" Type="http://schemas.openxmlformats.org/officeDocument/2006/relationships/hyperlink" Target="http://www.bom.gov.au/jsp/ncc/cdio/weatherData/av?p_display_type=dailyDataFile&amp;p_nccObsCode=122&amp;p_stn_num=026026&amp;p_c=-135531678&amp;p_startYear=1911" TargetMode="External"/><Relationship Id="rId56" Type="http://schemas.openxmlformats.org/officeDocument/2006/relationships/hyperlink" Target="http://www.bom.gov.au/jsp/ncc/cdio/weatherData/av?p_display_type=dailyDataFile&amp;p_nccObsCode=122&amp;p_stn_num=021046&amp;p_c=-88647966&amp;p_startYear=1911" TargetMode="External"/><Relationship Id="rId57" Type="http://schemas.openxmlformats.org/officeDocument/2006/relationships/hyperlink" Target="http://www.bom.gov.au/jsp/ncc/cdio/weatherData/av?p_display_type=dailyDataFile&amp;p_nccObsCode=122&amp;p_stn_num=026020&amp;p_c=-135469222&amp;p_startYear=1912" TargetMode="External"/><Relationship Id="rId58" Type="http://schemas.openxmlformats.org/officeDocument/2006/relationships/hyperlink" Target="http://www.bom.gov.au/jsp/ncc/cdio/weatherData/av?p_display_type=dailyDataFile&amp;p_nccObsCode=122&amp;p_stn_num=018070&amp;p_c=-65366122&amp;p_startYear=1912" TargetMode="External"/><Relationship Id="rId59" Type="http://schemas.openxmlformats.org/officeDocument/2006/relationships/hyperlink" Target="http://www.bom.gov.au/jsp/ncc/cdio/weatherData/av?p_display_type=dailyDataFile&amp;p_nccObsCode=122&amp;p_stn_num=026026&amp;p_c=-135531678&amp;p_startYear=1912" TargetMode="External"/><Relationship Id="rId60" Type="http://schemas.openxmlformats.org/officeDocument/2006/relationships/hyperlink" Target="http://www.bom.gov.au/jsp/ncc/cdio/weatherData/av?p_display_type=dailyDataFile&amp;p_nccObsCode=122&amp;p_stn_num=021046&amp;p_c=-88647966&amp;p_startYear=1912" TargetMode="External"/><Relationship Id="rId61" Type="http://schemas.openxmlformats.org/officeDocument/2006/relationships/hyperlink" Target="http://www.bom.gov.au/jsp/ncc/cdio/weatherData/av?p_display_type=dailyDataFile&amp;p_nccObsCode=122&amp;p_stn_num=026020&amp;p_c=-135469222&amp;p_startYear=1913" TargetMode="External"/><Relationship Id="rId62" Type="http://schemas.openxmlformats.org/officeDocument/2006/relationships/hyperlink" Target="http://www.bom.gov.au/jsp/ncc/cdio/weatherData/av?p_display_type=dailyDataFile&amp;p_nccObsCode=122&amp;p_stn_num=018070&amp;p_c=-65366122&amp;p_startYear=1913" TargetMode="External"/><Relationship Id="rId63" Type="http://schemas.openxmlformats.org/officeDocument/2006/relationships/hyperlink" Target="http://www.bom.gov.au/jsp/ncc/cdio/weatherData/av?p_display_type=dailyDataFile&amp;p_nccObsCode=122&amp;p_stn_num=026026&amp;p_c=-135531678&amp;p_startYear=1913" TargetMode="External"/><Relationship Id="rId64" Type="http://schemas.openxmlformats.org/officeDocument/2006/relationships/hyperlink" Target="http://www.bom.gov.au/jsp/ncc/cdio/weatherData/av?p_display_type=dailyDataFile&amp;p_nccObsCode=122&amp;p_stn_num=021046&amp;p_c=-88647966&amp;p_startYear=1913" TargetMode="External"/><Relationship Id="rId65" Type="http://schemas.openxmlformats.org/officeDocument/2006/relationships/hyperlink" Target="http://www.bom.gov.au/jsp/ncc/cdio/weatherData/av?p_display_type=dailyDataFile&amp;p_nccObsCode=122&amp;p_stn_num=026020&amp;p_c=-135469222&amp;p_startYear=1914" TargetMode="External"/><Relationship Id="rId66" Type="http://schemas.openxmlformats.org/officeDocument/2006/relationships/hyperlink" Target="http://www.bom.gov.au/jsp/ncc/cdio/weatherData/av?p_display_type=dailyDataFile&amp;p_nccObsCode=122&amp;p_stn_num=018070&amp;p_c=-65366122&amp;p_startYear=1914" TargetMode="External"/><Relationship Id="rId67" Type="http://schemas.openxmlformats.org/officeDocument/2006/relationships/hyperlink" Target="http://www.bom.gov.au/jsp/ncc/cdio/weatherData/av?p_display_type=dailyDataFile&amp;p_nccObsCode=122&amp;p_stn_num=026026&amp;p_c=-135531678&amp;p_startYear=1914" TargetMode="External"/><Relationship Id="rId68" Type="http://schemas.openxmlformats.org/officeDocument/2006/relationships/hyperlink" Target="http://www.bom.gov.au/jsp/ncc/cdio/weatherData/av?p_display_type=dailyDataFile&amp;p_nccObsCode=122&amp;p_stn_num=021046&amp;p_c=-88647966&amp;p_startYear=1914" TargetMode="External"/><Relationship Id="rId69" Type="http://schemas.openxmlformats.org/officeDocument/2006/relationships/hyperlink" Target="http://www.bom.gov.au/jsp/ncc/cdio/weatherData/av?p_display_type=dailyDataFile&amp;p_nccObsCode=122&amp;p_stn_num=026020&amp;p_c=-135469222&amp;p_startYear=1915" TargetMode="External"/><Relationship Id="rId70" Type="http://schemas.openxmlformats.org/officeDocument/2006/relationships/hyperlink" Target="http://www.bom.gov.au/jsp/ncc/cdio/weatherData/av?p_display_type=dailyDataFile&amp;p_nccObsCode=122&amp;p_stn_num=018070&amp;p_c=-65366122&amp;p_startYear=1915" TargetMode="External"/><Relationship Id="rId71" Type="http://schemas.openxmlformats.org/officeDocument/2006/relationships/hyperlink" Target="http://www.bom.gov.au/jsp/ncc/cdio/weatherData/av?p_display_type=dailyDataFile&amp;p_nccObsCode=122&amp;p_stn_num=026026&amp;p_c=-135531678&amp;p_startYear=1915" TargetMode="External"/><Relationship Id="rId72" Type="http://schemas.openxmlformats.org/officeDocument/2006/relationships/hyperlink" Target="http://www.bom.gov.au/jsp/ncc/cdio/weatherData/av?p_display_type=dailyDataFile&amp;p_nccObsCode=122&amp;p_stn_num=021046&amp;p_c=-88647966&amp;p_startYear=1915" TargetMode="External"/><Relationship Id="rId73" Type="http://schemas.openxmlformats.org/officeDocument/2006/relationships/hyperlink" Target="http://www.bom.gov.au/jsp/ncc/cdio/weatherData/av?p_display_type=dailyDataFile&amp;p_nccObsCode=122&amp;p_stn_num=026020&amp;p_c=-135469222&amp;p_startYear=1916" TargetMode="External"/><Relationship Id="rId74" Type="http://schemas.openxmlformats.org/officeDocument/2006/relationships/hyperlink" Target="http://www.bom.gov.au/jsp/ncc/cdio/weatherData/av?p_display_type=dailyDataFile&amp;p_nccObsCode=122&amp;p_stn_num=018070&amp;p_c=-65366122&amp;p_startYear=1916" TargetMode="External"/><Relationship Id="rId75" Type="http://schemas.openxmlformats.org/officeDocument/2006/relationships/hyperlink" Target="http://www.bom.gov.au/jsp/ncc/cdio/weatherData/av?p_display_type=dailyDataFile&amp;p_nccObsCode=122&amp;p_stn_num=026026&amp;p_c=-135531678&amp;p_startYear=1916" TargetMode="External"/><Relationship Id="rId76" Type="http://schemas.openxmlformats.org/officeDocument/2006/relationships/hyperlink" Target="http://www.bom.gov.au/jsp/ncc/cdio/weatherData/av?p_display_type=dailyDataFile&amp;p_nccObsCode=122&amp;p_stn_num=021046&amp;p_c=-88647966&amp;p_startYear=1916" TargetMode="External"/><Relationship Id="rId77" Type="http://schemas.openxmlformats.org/officeDocument/2006/relationships/hyperlink" Target="http://www.bom.gov.au/jsp/ncc/cdio/weatherData/av?p_display_type=dailyDataFile&amp;p_nccObsCode=122&amp;p_stn_num=026020&amp;p_c=-135469222&amp;p_startYear=1917" TargetMode="External"/><Relationship Id="rId78" Type="http://schemas.openxmlformats.org/officeDocument/2006/relationships/hyperlink" Target="http://www.bom.gov.au/jsp/ncc/cdio/weatherData/av?p_display_type=dailyDataFile&amp;p_nccObsCode=122&amp;p_stn_num=018070&amp;p_c=-65366122&amp;p_startYear=1917" TargetMode="External"/><Relationship Id="rId79" Type="http://schemas.openxmlformats.org/officeDocument/2006/relationships/hyperlink" Target="http://www.bom.gov.au/jsp/ncc/cdio/weatherData/av?p_display_type=dailyDataFile&amp;p_nccObsCode=122&amp;p_stn_num=026026&amp;p_c=-135531678&amp;p_startYear=1917" TargetMode="External"/><Relationship Id="rId80" Type="http://schemas.openxmlformats.org/officeDocument/2006/relationships/hyperlink" Target="http://www.bom.gov.au/jsp/ncc/cdio/weatherData/av?p_display_type=dailyDataFile&amp;p_nccObsCode=122&amp;p_stn_num=021046&amp;p_c=-88647966&amp;p_startYear=1917" TargetMode="External"/><Relationship Id="rId81" Type="http://schemas.openxmlformats.org/officeDocument/2006/relationships/hyperlink" Target="http://www.bom.gov.au/jsp/ncc/cdio/weatherData/av?p_display_type=dailyDataFile&amp;p_nccObsCode=122&amp;p_stn_num=026020&amp;p_c=-135469222&amp;p_startYear=1918" TargetMode="External"/><Relationship Id="rId82" Type="http://schemas.openxmlformats.org/officeDocument/2006/relationships/hyperlink" Target="http://www.bom.gov.au/jsp/ncc/cdio/weatherData/av?p_display_type=dailyDataFile&amp;p_nccObsCode=122&amp;p_stn_num=018070&amp;p_c=-65366122&amp;p_startYear=1918" TargetMode="External"/><Relationship Id="rId83" Type="http://schemas.openxmlformats.org/officeDocument/2006/relationships/hyperlink" Target="http://www.bom.gov.au/jsp/ncc/cdio/weatherData/av?p_display_type=dailyDataFile&amp;p_nccObsCode=122&amp;p_stn_num=026026&amp;p_c=-135531678&amp;p_startYear=1918" TargetMode="External"/><Relationship Id="rId84" Type="http://schemas.openxmlformats.org/officeDocument/2006/relationships/hyperlink" Target="http://www.bom.gov.au/jsp/ncc/cdio/weatherData/av?p_display_type=dailyDataFile&amp;p_nccObsCode=122&amp;p_stn_num=021046&amp;p_c=-88647966&amp;p_startYear=1918" TargetMode="External"/><Relationship Id="rId85" Type="http://schemas.openxmlformats.org/officeDocument/2006/relationships/hyperlink" Target="http://www.bom.gov.au/jsp/ncc/cdio/weatherData/av?p_display_type=dailyDataFile&amp;p_nccObsCode=122&amp;p_stn_num=026020&amp;p_c=-135469222&amp;p_startYear=1919" TargetMode="External"/><Relationship Id="rId86" Type="http://schemas.openxmlformats.org/officeDocument/2006/relationships/hyperlink" Target="http://www.bom.gov.au/jsp/ncc/cdio/weatherData/av?p_display_type=dailyDataFile&amp;p_nccObsCode=122&amp;p_stn_num=018070&amp;p_c=-65366122&amp;p_startYear=1919" TargetMode="External"/><Relationship Id="rId87" Type="http://schemas.openxmlformats.org/officeDocument/2006/relationships/hyperlink" Target="http://www.bom.gov.au/jsp/ncc/cdio/weatherData/av?p_display_type=dailyDataFile&amp;p_nccObsCode=122&amp;p_stn_num=026026&amp;p_c=-135531678&amp;p_startYear=1919" TargetMode="External"/><Relationship Id="rId88" Type="http://schemas.openxmlformats.org/officeDocument/2006/relationships/hyperlink" Target="http://www.bom.gov.au/jsp/ncc/cdio/weatherData/av?p_display_type=dailyDataFile&amp;p_nccObsCode=122&amp;p_stn_num=021046&amp;p_c=-88647966&amp;p_startYear=1919" TargetMode="External"/><Relationship Id="rId89" Type="http://schemas.openxmlformats.org/officeDocument/2006/relationships/hyperlink" Target="http://www.bom.gov.au/jsp/ncc/cdio/weatherData/av?p_display_type=dailyDataFile&amp;p_nccObsCode=122&amp;p_stn_num=026020&amp;p_c=-135469222&amp;p_startYear=1920" TargetMode="External"/><Relationship Id="rId90" Type="http://schemas.openxmlformats.org/officeDocument/2006/relationships/hyperlink" Target="http://www.bom.gov.au/jsp/ncc/cdio/weatherData/av?p_display_type=dailyDataFile&amp;p_nccObsCode=122&amp;p_stn_num=018070&amp;p_c=-65366122&amp;p_startYear=1920" TargetMode="External"/><Relationship Id="rId91" Type="http://schemas.openxmlformats.org/officeDocument/2006/relationships/hyperlink" Target="http://www.bom.gov.au/jsp/ncc/cdio/weatherData/av?p_display_type=dailyDataFile&amp;p_nccObsCode=122&amp;p_stn_num=026026&amp;p_c=-135531678&amp;p_startYear=1920" TargetMode="External"/><Relationship Id="rId92" Type="http://schemas.openxmlformats.org/officeDocument/2006/relationships/hyperlink" Target="http://www.bom.gov.au/jsp/ncc/cdio/weatherData/av?p_display_type=dailyDataFile&amp;p_nccObsCode=122&amp;p_stn_num=021046&amp;p_c=-88647966&amp;p_startYear=1920" TargetMode="External"/><Relationship Id="rId93" Type="http://schemas.openxmlformats.org/officeDocument/2006/relationships/hyperlink" Target="http://www.bom.gov.au/jsp/ncc/cdio/weatherData/av?p_display_type=dailyDataFile&amp;p_nccObsCode=122&amp;p_stn_num=026020&amp;p_c=-135469222&amp;p_startYear=1921" TargetMode="External"/><Relationship Id="rId94" Type="http://schemas.openxmlformats.org/officeDocument/2006/relationships/hyperlink" Target="http://www.bom.gov.au/jsp/ncc/cdio/weatherData/av?p_display_type=dailyDataFile&amp;p_nccObsCode=122&amp;p_stn_num=018070&amp;p_c=-65366122&amp;p_startYear=1921" TargetMode="External"/><Relationship Id="rId95" Type="http://schemas.openxmlformats.org/officeDocument/2006/relationships/hyperlink" Target="http://www.bom.gov.au/jsp/ncc/cdio/weatherData/av?p_display_type=dailyDataFile&amp;p_nccObsCode=122&amp;p_stn_num=026026&amp;p_c=-135531678&amp;p_startYear=1921" TargetMode="External"/><Relationship Id="rId96" Type="http://schemas.openxmlformats.org/officeDocument/2006/relationships/hyperlink" Target="http://www.bom.gov.au/jsp/ncc/cdio/weatherData/av?p_display_type=dailyDataFile&amp;p_nccObsCode=122&amp;p_stn_num=021046&amp;p_c=-88647966&amp;p_startYear=1921" TargetMode="External"/><Relationship Id="rId97" Type="http://schemas.openxmlformats.org/officeDocument/2006/relationships/hyperlink" Target="http://www.bom.gov.au/jsp/ncc/cdio/weatherData/av?p_display_type=dailyDataFile&amp;p_nccObsCode=122&amp;p_stn_num=016044&amp;p_c=-51543830&amp;p_startYear=1921" TargetMode="External"/><Relationship Id="rId98" Type="http://schemas.openxmlformats.org/officeDocument/2006/relationships/hyperlink" Target="http://www.bom.gov.au/jsp/ncc/cdio/weatherData/av?p_display_type=dailyDataFile&amp;p_nccObsCode=122&amp;p_stn_num=026020&amp;p_c=-135469222&amp;p_startYear=1922" TargetMode="External"/><Relationship Id="rId99" Type="http://schemas.openxmlformats.org/officeDocument/2006/relationships/hyperlink" Target="http://www.bom.gov.au/jsp/ncc/cdio/weatherData/av?p_display_type=dailyDataFile&amp;p_nccObsCode=122&amp;p_stn_num=018070&amp;p_c=-65366122&amp;p_startYear=1922" TargetMode="External"/><Relationship Id="rId100" Type="http://schemas.openxmlformats.org/officeDocument/2006/relationships/hyperlink" Target="http://www.bom.gov.au/jsp/ncc/cdio/weatherData/av?p_display_type=dailyDataFile&amp;p_nccObsCode=122&amp;p_stn_num=026026&amp;p_c=-135531678&amp;p_startYear=1922" TargetMode="External"/><Relationship Id="rId101" Type="http://schemas.openxmlformats.org/officeDocument/2006/relationships/hyperlink" Target="http://www.bom.gov.au/jsp/ncc/cdio/weatherData/av?p_display_type=dailyDataFile&amp;p_nccObsCode=122&amp;p_stn_num=021046&amp;p_c=-88647966&amp;p_startYear=1922" TargetMode="External"/><Relationship Id="rId102" Type="http://schemas.openxmlformats.org/officeDocument/2006/relationships/hyperlink" Target="http://www.bom.gov.au/jsp/ncc/cdio/weatherData/av?p_display_type=dailyDataFile&amp;p_nccObsCode=122&amp;p_stn_num=016044&amp;p_c=-51543830&amp;p_startYear=1922" TargetMode="External"/><Relationship Id="rId103" Type="http://schemas.openxmlformats.org/officeDocument/2006/relationships/hyperlink" Target="http://www.bom.gov.au/jsp/ncc/cdio/weatherData/av?p_display_type=dailyDataFile&amp;p_nccObsCode=122&amp;p_stn_num=026020&amp;p_c=-135469222&amp;p_startYear=1923" TargetMode="External"/><Relationship Id="rId104" Type="http://schemas.openxmlformats.org/officeDocument/2006/relationships/hyperlink" Target="http://www.bom.gov.au/jsp/ncc/cdio/weatherData/av?p_display_type=dailyDataFile&amp;p_nccObsCode=122&amp;p_stn_num=018070&amp;p_c=-65366122&amp;p_startYear=1923" TargetMode="External"/><Relationship Id="rId105" Type="http://schemas.openxmlformats.org/officeDocument/2006/relationships/hyperlink" Target="http://www.bom.gov.au/jsp/ncc/cdio/weatherData/av?p_display_type=dailyDataFile&amp;p_nccObsCode=122&amp;p_stn_num=026026&amp;p_c=-135531678&amp;p_startYear=1923" TargetMode="External"/><Relationship Id="rId106" Type="http://schemas.openxmlformats.org/officeDocument/2006/relationships/hyperlink" Target="http://www.bom.gov.au/jsp/ncc/cdio/weatherData/av?p_display_type=dailyDataFile&amp;p_nccObsCode=122&amp;p_stn_num=021046&amp;p_c=-88647966&amp;p_startYear=1923" TargetMode="External"/><Relationship Id="rId107" Type="http://schemas.openxmlformats.org/officeDocument/2006/relationships/hyperlink" Target="http://www.bom.gov.au/jsp/ncc/cdio/weatherData/av?p_display_type=dailyDataFile&amp;p_nccObsCode=122&amp;p_stn_num=016044&amp;p_c=-51543830&amp;p_startYear=1923" TargetMode="External"/><Relationship Id="rId108" Type="http://schemas.openxmlformats.org/officeDocument/2006/relationships/hyperlink" Target="http://www.bom.gov.au/jsp/ncc/cdio/weatherData/av?p_display_type=dailyDataFile&amp;p_nccObsCode=122&amp;p_stn_num=026020&amp;p_c=-135469222&amp;p_startYear=1924" TargetMode="External"/><Relationship Id="rId109" Type="http://schemas.openxmlformats.org/officeDocument/2006/relationships/hyperlink" Target="http://www.bom.gov.au/jsp/ncc/cdio/weatherData/av?p_display_type=dailyDataFile&amp;p_nccObsCode=122&amp;p_stn_num=018070&amp;p_c=-65366122&amp;p_startYear=1924" TargetMode="External"/><Relationship Id="rId110" Type="http://schemas.openxmlformats.org/officeDocument/2006/relationships/hyperlink" Target="http://www.bom.gov.au/jsp/ncc/cdio/weatherData/av?p_display_type=dailyDataFile&amp;p_nccObsCode=122&amp;p_stn_num=026026&amp;p_c=-135531678&amp;p_startYear=1924" TargetMode="External"/><Relationship Id="rId111" Type="http://schemas.openxmlformats.org/officeDocument/2006/relationships/hyperlink" Target="http://www.bom.gov.au/jsp/ncc/cdio/weatherData/av?p_display_type=dailyDataFile&amp;p_nccObsCode=122&amp;p_stn_num=021046&amp;p_c=-88647966&amp;p_startYear=1924" TargetMode="External"/><Relationship Id="rId112" Type="http://schemas.openxmlformats.org/officeDocument/2006/relationships/hyperlink" Target="http://www.bom.gov.au/jsp/ncc/cdio/weatherData/av?p_display_type=dailyDataFile&amp;p_nccObsCode=122&amp;p_stn_num=016044&amp;p_c=-51543830&amp;p_startYear=1924" TargetMode="External"/><Relationship Id="rId113" Type="http://schemas.openxmlformats.org/officeDocument/2006/relationships/hyperlink" Target="http://www.bom.gov.au/jsp/ncc/cdio/weatherData/av?p_display_type=dailyDataFile&amp;p_nccObsCode=122&amp;p_stn_num=026020&amp;p_c=-135469222&amp;p_startYear=1925" TargetMode="External"/><Relationship Id="rId114" Type="http://schemas.openxmlformats.org/officeDocument/2006/relationships/hyperlink" Target="http://www.bom.gov.au/jsp/ncc/cdio/weatherData/av?p_display_type=dailyDataFile&amp;p_nccObsCode=122&amp;p_stn_num=018070&amp;p_c=-65366122&amp;p_startYear=1925" TargetMode="External"/><Relationship Id="rId115" Type="http://schemas.openxmlformats.org/officeDocument/2006/relationships/hyperlink" Target="http://www.bom.gov.au/jsp/ncc/cdio/weatherData/av?p_display_type=dailyDataFile&amp;p_nccObsCode=122&amp;p_stn_num=026026&amp;p_c=-135531678&amp;p_startYear=1925" TargetMode="External"/><Relationship Id="rId116" Type="http://schemas.openxmlformats.org/officeDocument/2006/relationships/hyperlink" Target="http://www.bom.gov.au/jsp/ncc/cdio/weatherData/av?p_display_type=dailyDataFile&amp;p_nccObsCode=122&amp;p_stn_num=021046&amp;p_c=-88647966&amp;p_startYear=1925" TargetMode="External"/><Relationship Id="rId117" Type="http://schemas.openxmlformats.org/officeDocument/2006/relationships/hyperlink" Target="http://www.bom.gov.au/jsp/ncc/cdio/weatherData/av?p_display_type=dailyDataFile&amp;p_nccObsCode=122&amp;p_stn_num=016044&amp;p_c=-51543830&amp;p_startYear=1925" TargetMode="External"/><Relationship Id="rId118" Type="http://schemas.openxmlformats.org/officeDocument/2006/relationships/hyperlink" Target="http://www.bom.gov.au/jsp/ncc/cdio/weatherData/av?p_display_type=dailyDataFile&amp;p_nccObsCode=122&amp;p_stn_num=026020&amp;p_c=-135469222&amp;p_startYear=1926" TargetMode="External"/><Relationship Id="rId119" Type="http://schemas.openxmlformats.org/officeDocument/2006/relationships/hyperlink" Target="http://www.bom.gov.au/jsp/ncc/cdio/weatherData/av?p_display_type=dailyDataFile&amp;p_nccObsCode=122&amp;p_stn_num=018070&amp;p_c=-65366122&amp;p_startYear=1926" TargetMode="External"/><Relationship Id="rId120" Type="http://schemas.openxmlformats.org/officeDocument/2006/relationships/hyperlink" Target="http://www.bom.gov.au/jsp/ncc/cdio/weatherData/av?p_display_type=dailyDataFile&amp;p_nccObsCode=122&amp;p_stn_num=026026&amp;p_c=-135531678&amp;p_startYear=1926" TargetMode="External"/><Relationship Id="rId121" Type="http://schemas.openxmlformats.org/officeDocument/2006/relationships/hyperlink" Target="http://www.bom.gov.au/jsp/ncc/cdio/weatherData/av?p_display_type=dailyDataFile&amp;p_nccObsCode=122&amp;p_stn_num=021046&amp;p_c=-88647966&amp;p_startYear=1926" TargetMode="External"/><Relationship Id="rId122" Type="http://schemas.openxmlformats.org/officeDocument/2006/relationships/hyperlink" Target="http://www.bom.gov.au/jsp/ncc/cdio/weatherData/av?p_display_type=dailyDataFile&amp;p_nccObsCode=122&amp;p_stn_num=016044&amp;p_c=-51543830&amp;p_startYear=1926" TargetMode="External"/><Relationship Id="rId123" Type="http://schemas.openxmlformats.org/officeDocument/2006/relationships/hyperlink" Target="http://www.bom.gov.au/jsp/ncc/cdio/weatherData/av?p_display_type=dailyDataFile&amp;p_nccObsCode=122&amp;p_stn_num=026020&amp;p_c=-135469222&amp;p_startYear=1927" TargetMode="External"/><Relationship Id="rId124" Type="http://schemas.openxmlformats.org/officeDocument/2006/relationships/hyperlink" Target="http://www.bom.gov.au/jsp/ncc/cdio/weatherData/av?p_display_type=dailyDataFile&amp;p_nccObsCode=122&amp;p_stn_num=018070&amp;p_c=-65366122&amp;p_startYear=1927" TargetMode="External"/><Relationship Id="rId125" Type="http://schemas.openxmlformats.org/officeDocument/2006/relationships/hyperlink" Target="http://www.bom.gov.au/jsp/ncc/cdio/weatherData/av?p_display_type=dailyDataFile&amp;p_nccObsCode=122&amp;p_stn_num=026026&amp;p_c=-135531678&amp;p_startYear=1927" TargetMode="External"/><Relationship Id="rId126" Type="http://schemas.openxmlformats.org/officeDocument/2006/relationships/hyperlink" Target="http://www.bom.gov.au/jsp/ncc/cdio/weatherData/av?p_display_type=dailyDataFile&amp;p_nccObsCode=122&amp;p_stn_num=021046&amp;p_c=-88647966&amp;p_startYear=1927" TargetMode="External"/><Relationship Id="rId127" Type="http://schemas.openxmlformats.org/officeDocument/2006/relationships/hyperlink" Target="http://www.bom.gov.au/jsp/ncc/cdio/weatherData/av?p_display_type=dailyDataFile&amp;p_nccObsCode=122&amp;p_stn_num=016044&amp;p_c=-51543830&amp;p_startYear=1927" TargetMode="External"/><Relationship Id="rId128" Type="http://schemas.openxmlformats.org/officeDocument/2006/relationships/hyperlink" Target="http://www.bom.gov.au/jsp/ncc/cdio/weatherData/av?p_display_type=dailyDataFile&amp;p_nccObsCode=122&amp;p_stn_num=026020&amp;p_c=-135469222&amp;p_startYear=1928" TargetMode="External"/><Relationship Id="rId129" Type="http://schemas.openxmlformats.org/officeDocument/2006/relationships/hyperlink" Target="http://www.bom.gov.au/jsp/ncc/cdio/weatherData/av?p_display_type=dailyDataFile&amp;p_nccObsCode=122&amp;p_stn_num=018070&amp;p_c=-65366122&amp;p_startYear=1928" TargetMode="External"/><Relationship Id="rId130" Type="http://schemas.openxmlformats.org/officeDocument/2006/relationships/hyperlink" Target="http://www.bom.gov.au/jsp/ncc/cdio/weatherData/av?p_display_type=dailyDataFile&amp;p_nccObsCode=122&amp;p_stn_num=026026&amp;p_c=-135531678&amp;p_startYear=1928" TargetMode="External"/><Relationship Id="rId131" Type="http://schemas.openxmlformats.org/officeDocument/2006/relationships/hyperlink" Target="http://www.bom.gov.au/jsp/ncc/cdio/weatherData/av?p_display_type=dailyDataFile&amp;p_nccObsCode=122&amp;p_stn_num=021046&amp;p_c=-88647966&amp;p_startYear=1928" TargetMode="External"/><Relationship Id="rId132" Type="http://schemas.openxmlformats.org/officeDocument/2006/relationships/hyperlink" Target="http://www.bom.gov.au/jsp/ncc/cdio/weatherData/av?p_display_type=dailyDataFile&amp;p_nccObsCode=122&amp;p_stn_num=016044&amp;p_c=-51543830&amp;p_startYear=1928" TargetMode="External"/><Relationship Id="rId133" Type="http://schemas.openxmlformats.org/officeDocument/2006/relationships/hyperlink" Target="http://www.bom.gov.au/jsp/ncc/cdio/weatherData/av?p_display_type=dailyDataFile&amp;p_nccObsCode=122&amp;p_stn_num=026020&amp;p_c=-135469222&amp;p_startYear=1929" TargetMode="External"/><Relationship Id="rId134" Type="http://schemas.openxmlformats.org/officeDocument/2006/relationships/hyperlink" Target="http://www.bom.gov.au/jsp/ncc/cdio/weatherData/av?p_display_type=dailyDataFile&amp;p_nccObsCode=122&amp;p_stn_num=018070&amp;p_c=-65366122&amp;p_startYear=1929" TargetMode="External"/><Relationship Id="rId135" Type="http://schemas.openxmlformats.org/officeDocument/2006/relationships/hyperlink" Target="http://www.bom.gov.au/jsp/ncc/cdio/weatherData/av?p_display_type=dailyDataFile&amp;p_nccObsCode=122&amp;p_stn_num=026026&amp;p_c=-135531678&amp;p_startYear=1929" TargetMode="External"/><Relationship Id="rId136" Type="http://schemas.openxmlformats.org/officeDocument/2006/relationships/hyperlink" Target="http://www.bom.gov.au/jsp/ncc/cdio/weatherData/av?p_display_type=dailyDataFile&amp;p_nccObsCode=122&amp;p_stn_num=021046&amp;p_c=-88647966&amp;p_startYear=1929" TargetMode="External"/><Relationship Id="rId137" Type="http://schemas.openxmlformats.org/officeDocument/2006/relationships/hyperlink" Target="http://www.bom.gov.au/jsp/ncc/cdio/weatherData/av?p_display_type=dailyDataFile&amp;p_nccObsCode=122&amp;p_stn_num=016044&amp;p_c=-51543830&amp;p_startYear=1929" TargetMode="External"/><Relationship Id="rId138" Type="http://schemas.openxmlformats.org/officeDocument/2006/relationships/hyperlink" Target="http://www.bom.gov.au/jsp/ncc/cdio/weatherData/av?p_display_type=dailyDataFile&amp;p_nccObsCode=122&amp;p_stn_num=026020&amp;p_c=-135469222&amp;p_startYear=1930" TargetMode="External"/><Relationship Id="rId139" Type="http://schemas.openxmlformats.org/officeDocument/2006/relationships/hyperlink" Target="http://www.bom.gov.au/jsp/ncc/cdio/weatherData/av?p_display_type=dailyDataFile&amp;p_nccObsCode=122&amp;p_stn_num=018070&amp;p_c=-65366122&amp;p_startYear=1930" TargetMode="External"/><Relationship Id="rId140" Type="http://schemas.openxmlformats.org/officeDocument/2006/relationships/hyperlink" Target="http://www.bom.gov.au/jsp/ncc/cdio/weatherData/av?p_display_type=dailyDataFile&amp;p_nccObsCode=122&amp;p_stn_num=026026&amp;p_c=-135531678&amp;p_startYear=1930" TargetMode="External"/><Relationship Id="rId141" Type="http://schemas.openxmlformats.org/officeDocument/2006/relationships/hyperlink" Target="http://www.bom.gov.au/jsp/ncc/cdio/weatherData/av?p_display_type=dailyDataFile&amp;p_nccObsCode=122&amp;p_stn_num=021046&amp;p_c=-88647966&amp;p_startYear=1930" TargetMode="External"/><Relationship Id="rId142" Type="http://schemas.openxmlformats.org/officeDocument/2006/relationships/hyperlink" Target="http://www.bom.gov.au/jsp/ncc/cdio/weatherData/av?p_display_type=dailyDataFile&amp;p_nccObsCode=122&amp;p_stn_num=016044&amp;p_c=-51543830&amp;p_startYear=1930" TargetMode="External"/><Relationship Id="rId143" Type="http://schemas.openxmlformats.org/officeDocument/2006/relationships/hyperlink" Target="http://www.bom.gov.au/jsp/ncc/cdio/weatherData/av?p_display_type=dailyDataFile&amp;p_nccObsCode=122&amp;p_stn_num=026020&amp;p_c=-135469222&amp;p_startYear=1931" TargetMode="External"/><Relationship Id="rId144" Type="http://schemas.openxmlformats.org/officeDocument/2006/relationships/hyperlink" Target="http://www.bom.gov.au/jsp/ncc/cdio/weatherData/av?p_display_type=dailyDataFile&amp;p_nccObsCode=122&amp;p_stn_num=018070&amp;p_c=-65366122&amp;p_startYear=1931" TargetMode="External"/><Relationship Id="rId145" Type="http://schemas.openxmlformats.org/officeDocument/2006/relationships/hyperlink" Target="http://www.bom.gov.au/jsp/ncc/cdio/weatherData/av?p_display_type=dailyDataFile&amp;p_nccObsCode=122&amp;p_stn_num=026026&amp;p_c=-135531678&amp;p_startYear=1931" TargetMode="External"/><Relationship Id="rId146" Type="http://schemas.openxmlformats.org/officeDocument/2006/relationships/hyperlink" Target="http://www.bom.gov.au/jsp/ncc/cdio/weatherData/av?p_display_type=dailyDataFile&amp;p_nccObsCode=122&amp;p_stn_num=021046&amp;p_c=-88647966&amp;p_startYear=1931" TargetMode="External"/><Relationship Id="rId147" Type="http://schemas.openxmlformats.org/officeDocument/2006/relationships/hyperlink" Target="http://www.bom.gov.au/jsp/ncc/cdio/weatherData/av?p_display_type=dailyDataFile&amp;p_nccObsCode=122&amp;p_stn_num=016044&amp;p_c=-51543830&amp;p_startYear=1931" TargetMode="External"/><Relationship Id="rId148" Type="http://schemas.openxmlformats.org/officeDocument/2006/relationships/hyperlink" Target="http://www.bom.gov.au/jsp/ncc/cdio/weatherData/av?p_display_type=dailyDataFile&amp;p_nccObsCode=122&amp;p_stn_num=026020&amp;p_c=-135469222&amp;p_startYear=1932" TargetMode="External"/><Relationship Id="rId149" Type="http://schemas.openxmlformats.org/officeDocument/2006/relationships/hyperlink" Target="http://www.bom.gov.au/jsp/ncc/cdio/weatherData/av?p_display_type=dailyDataFile&amp;p_nccObsCode=122&amp;p_stn_num=018070&amp;p_c=-65366122&amp;p_startYear=1932" TargetMode="External"/><Relationship Id="rId150" Type="http://schemas.openxmlformats.org/officeDocument/2006/relationships/hyperlink" Target="http://www.bom.gov.au/jsp/ncc/cdio/weatherData/av?p_display_type=dailyDataFile&amp;p_nccObsCode=122&amp;p_stn_num=026026&amp;p_c=-135531678&amp;p_startYear=1932" TargetMode="External"/><Relationship Id="rId151" Type="http://schemas.openxmlformats.org/officeDocument/2006/relationships/hyperlink" Target="http://www.bom.gov.au/jsp/ncc/cdio/weatherData/av?p_display_type=dailyDataFile&amp;p_nccObsCode=122&amp;p_stn_num=021046&amp;p_c=-88647966&amp;p_startYear=1932" TargetMode="External"/><Relationship Id="rId152" Type="http://schemas.openxmlformats.org/officeDocument/2006/relationships/hyperlink" Target="http://www.bom.gov.au/jsp/ncc/cdio/weatherData/av?p_display_type=dailyDataFile&amp;p_nccObsCode=122&amp;p_stn_num=016044&amp;p_c=-51543830&amp;p_startYear=1932" TargetMode="External"/><Relationship Id="rId153" Type="http://schemas.openxmlformats.org/officeDocument/2006/relationships/hyperlink" Target="http://www.bom.gov.au/jsp/ncc/cdio/weatherData/av?p_display_type=dailyDataFile&amp;p_nccObsCode=122&amp;p_stn_num=026020&amp;p_c=-135469222&amp;p_startYear=1933" TargetMode="External"/><Relationship Id="rId154" Type="http://schemas.openxmlformats.org/officeDocument/2006/relationships/hyperlink" Target="http://www.bom.gov.au/jsp/ncc/cdio/weatherData/av?p_display_type=dailyDataFile&amp;p_nccObsCode=122&amp;p_stn_num=018070&amp;p_c=-65366122&amp;p_startYear=1933" TargetMode="External"/><Relationship Id="rId155" Type="http://schemas.openxmlformats.org/officeDocument/2006/relationships/hyperlink" Target="http://www.bom.gov.au/jsp/ncc/cdio/weatherData/av?p_display_type=dailyDataFile&amp;p_nccObsCode=122&amp;p_stn_num=026026&amp;p_c=-135531678&amp;p_startYear=1933" TargetMode="External"/><Relationship Id="rId156" Type="http://schemas.openxmlformats.org/officeDocument/2006/relationships/hyperlink" Target="http://www.bom.gov.au/jsp/ncc/cdio/weatherData/av?p_display_type=dailyDataFile&amp;p_nccObsCode=122&amp;p_stn_num=021046&amp;p_c=-88647966&amp;p_startYear=1933" TargetMode="External"/><Relationship Id="rId157" Type="http://schemas.openxmlformats.org/officeDocument/2006/relationships/hyperlink" Target="http://www.bom.gov.au/jsp/ncc/cdio/weatherData/av?p_display_type=dailyDataFile&amp;p_nccObsCode=122&amp;p_stn_num=016044&amp;p_c=-51543830&amp;p_startYear=1933" TargetMode="External"/><Relationship Id="rId158" Type="http://schemas.openxmlformats.org/officeDocument/2006/relationships/hyperlink" Target="http://www.bom.gov.au/jsp/ncc/cdio/weatherData/av?p_display_type=dailyDataFile&amp;p_nccObsCode=122&amp;p_stn_num=026020&amp;p_c=-135469222&amp;p_startYear=1934" TargetMode="External"/><Relationship Id="rId159" Type="http://schemas.openxmlformats.org/officeDocument/2006/relationships/hyperlink" Target="http://www.bom.gov.au/jsp/ncc/cdio/weatherData/av?p_display_type=dailyDataFile&amp;p_nccObsCode=122&amp;p_stn_num=018070&amp;p_c=-65366122&amp;p_startYear=1934" TargetMode="External"/><Relationship Id="rId160" Type="http://schemas.openxmlformats.org/officeDocument/2006/relationships/hyperlink" Target="http://www.bom.gov.au/jsp/ncc/cdio/weatherData/av?p_display_type=dailyDataFile&amp;p_nccObsCode=122&amp;p_stn_num=026026&amp;p_c=-135531678&amp;p_startYear=1934" TargetMode="External"/><Relationship Id="rId161" Type="http://schemas.openxmlformats.org/officeDocument/2006/relationships/hyperlink" Target="http://www.bom.gov.au/jsp/ncc/cdio/weatherData/av?p_display_type=dailyDataFile&amp;p_nccObsCode=122&amp;p_stn_num=021046&amp;p_c=-88647966&amp;p_startYear=1934" TargetMode="External"/><Relationship Id="rId162" Type="http://schemas.openxmlformats.org/officeDocument/2006/relationships/hyperlink" Target="http://www.bom.gov.au/jsp/ncc/cdio/weatherData/av?p_display_type=dailyDataFile&amp;p_nccObsCode=122&amp;p_stn_num=016044&amp;p_c=-51543830&amp;p_startYear=1934" TargetMode="External"/><Relationship Id="rId163" Type="http://schemas.openxmlformats.org/officeDocument/2006/relationships/hyperlink" Target="http://www.bom.gov.au/jsp/ncc/cdio/weatherData/av?p_display_type=dailyDataFile&amp;p_nccObsCode=122&amp;p_stn_num=026020&amp;p_c=-135469222&amp;p_startYear=1935" TargetMode="External"/><Relationship Id="rId164" Type="http://schemas.openxmlformats.org/officeDocument/2006/relationships/hyperlink" Target="http://www.bom.gov.au/jsp/ncc/cdio/weatherData/av?p_display_type=dailyDataFile&amp;p_nccObsCode=122&amp;p_stn_num=018070&amp;p_c=-65366122&amp;p_startYear=1935" TargetMode="External"/><Relationship Id="rId165" Type="http://schemas.openxmlformats.org/officeDocument/2006/relationships/hyperlink" Target="http://www.bom.gov.au/jsp/ncc/cdio/weatherData/av?p_display_type=dailyDataFile&amp;p_nccObsCode=122&amp;p_stn_num=026026&amp;p_c=-135531678&amp;p_startYear=1935" TargetMode="External"/><Relationship Id="rId166" Type="http://schemas.openxmlformats.org/officeDocument/2006/relationships/hyperlink" Target="http://www.bom.gov.au/jsp/ncc/cdio/weatherData/av?p_display_type=dailyDataFile&amp;p_nccObsCode=122&amp;p_stn_num=021046&amp;p_c=-88647966&amp;p_startYear=1935" TargetMode="External"/><Relationship Id="rId167" Type="http://schemas.openxmlformats.org/officeDocument/2006/relationships/hyperlink" Target="http://www.bom.gov.au/jsp/ncc/cdio/weatherData/av?p_display_type=dailyDataFile&amp;p_nccObsCode=122&amp;p_stn_num=016044&amp;p_c=-51543830&amp;p_startYear=1935" TargetMode="External"/><Relationship Id="rId168" Type="http://schemas.openxmlformats.org/officeDocument/2006/relationships/hyperlink" Target="http://www.bom.gov.au/jsp/ncc/cdio/weatherData/av?p_display_type=dailyDataFile&amp;p_nccObsCode=122&amp;p_stn_num=026020&amp;p_c=-135469222&amp;p_startYear=1936" TargetMode="External"/><Relationship Id="rId169" Type="http://schemas.openxmlformats.org/officeDocument/2006/relationships/hyperlink" Target="http://www.bom.gov.au/jsp/ncc/cdio/weatherData/av?p_display_type=dailyDataFile&amp;p_nccObsCode=122&amp;p_stn_num=018070&amp;p_c=-65366122&amp;p_startYear=1936" TargetMode="External"/><Relationship Id="rId170" Type="http://schemas.openxmlformats.org/officeDocument/2006/relationships/hyperlink" Target="http://www.bom.gov.au/jsp/ncc/cdio/weatherData/av?p_display_type=dailyDataFile&amp;p_nccObsCode=122&amp;p_stn_num=026026&amp;p_c=-135531678&amp;p_startYear=1936" TargetMode="External"/><Relationship Id="rId171" Type="http://schemas.openxmlformats.org/officeDocument/2006/relationships/hyperlink" Target="http://www.bom.gov.au/jsp/ncc/cdio/weatherData/av?p_display_type=dailyDataFile&amp;p_nccObsCode=122&amp;p_stn_num=021046&amp;p_c=-88647966&amp;p_startYear=1936" TargetMode="External"/><Relationship Id="rId172" Type="http://schemas.openxmlformats.org/officeDocument/2006/relationships/hyperlink" Target="http://www.bom.gov.au/jsp/ncc/cdio/weatherData/av?p_display_type=dailyDataFile&amp;p_nccObsCode=122&amp;p_stn_num=016044&amp;p_c=-51543830&amp;p_startYear=1936" TargetMode="External"/><Relationship Id="rId173" Type="http://schemas.openxmlformats.org/officeDocument/2006/relationships/hyperlink" Target="http://www.bom.gov.au/jsp/ncc/cdio/weatherData/av?p_display_type=dailyDataFile&amp;p_nccObsCode=122&amp;p_stn_num=026020&amp;p_c=-135469222&amp;p_startYear=1937" TargetMode="External"/><Relationship Id="rId174" Type="http://schemas.openxmlformats.org/officeDocument/2006/relationships/hyperlink" Target="http://www.bom.gov.au/jsp/ncc/cdio/weatherData/av?p_display_type=dailyDataFile&amp;p_nccObsCode=122&amp;p_stn_num=018070&amp;p_c=-65366122&amp;p_startYear=1937" TargetMode="External"/><Relationship Id="rId175" Type="http://schemas.openxmlformats.org/officeDocument/2006/relationships/hyperlink" Target="http://www.bom.gov.au/jsp/ncc/cdio/weatherData/av?p_display_type=dailyDataFile&amp;p_nccObsCode=122&amp;p_stn_num=026026&amp;p_c=-135531678&amp;p_startYear=1937" TargetMode="External"/><Relationship Id="rId176" Type="http://schemas.openxmlformats.org/officeDocument/2006/relationships/hyperlink" Target="http://www.bom.gov.au/jsp/ncc/cdio/weatherData/av?p_display_type=dailyDataFile&amp;p_nccObsCode=122&amp;p_stn_num=021046&amp;p_c=-88647966&amp;p_startYear=1937" TargetMode="External"/><Relationship Id="rId177" Type="http://schemas.openxmlformats.org/officeDocument/2006/relationships/hyperlink" Target="http://www.bom.gov.au/jsp/ncc/cdio/weatherData/av?p_display_type=dailyDataFile&amp;p_nccObsCode=122&amp;p_stn_num=016044&amp;p_c=-51543830&amp;p_startYear=1937" TargetMode="External"/><Relationship Id="rId178" Type="http://schemas.openxmlformats.org/officeDocument/2006/relationships/hyperlink" Target="http://www.bom.gov.au/jsp/ncc/cdio/weatherData/av?p_display_type=dailyDataFile&amp;p_nccObsCode=122&amp;p_stn_num=026020&amp;p_c=-135469222&amp;p_startYear=1938" TargetMode="External"/><Relationship Id="rId179" Type="http://schemas.openxmlformats.org/officeDocument/2006/relationships/hyperlink" Target="http://www.bom.gov.au/jsp/ncc/cdio/weatherData/av?p_display_type=dailyDataFile&amp;p_nccObsCode=122&amp;p_stn_num=018070&amp;p_c=-65366122&amp;p_startYear=1938" TargetMode="External"/><Relationship Id="rId180" Type="http://schemas.openxmlformats.org/officeDocument/2006/relationships/hyperlink" Target="http://www.bom.gov.au/jsp/ncc/cdio/weatherData/av?p_display_type=dailyDataFile&amp;p_nccObsCode=122&amp;p_stn_num=026026&amp;p_c=-135531678&amp;p_startYear=1938" TargetMode="External"/><Relationship Id="rId181" Type="http://schemas.openxmlformats.org/officeDocument/2006/relationships/hyperlink" Target="http://www.bom.gov.au/jsp/ncc/cdio/weatherData/av?p_display_type=dailyDataFile&amp;p_nccObsCode=122&amp;p_stn_num=021046&amp;p_c=-88647966&amp;p_startYear=1938" TargetMode="External"/><Relationship Id="rId182" Type="http://schemas.openxmlformats.org/officeDocument/2006/relationships/hyperlink" Target="http://www.bom.gov.au/jsp/ncc/cdio/weatherData/av?p_display_type=dailyDataFile&amp;p_nccObsCode=122&amp;p_stn_num=016044&amp;p_c=-51543830&amp;p_startYear=1938" TargetMode="External"/><Relationship Id="rId183" Type="http://schemas.openxmlformats.org/officeDocument/2006/relationships/hyperlink" Target="http://www.bom.gov.au/jsp/ncc/cdio/weatherData/av?p_display_type=dailyDataFile&amp;p_nccObsCode=122&amp;p_stn_num=026020&amp;p_c=-135469222&amp;p_startYear=1939" TargetMode="External"/><Relationship Id="rId184" Type="http://schemas.openxmlformats.org/officeDocument/2006/relationships/hyperlink" Target="http://www.bom.gov.au/jsp/ncc/cdio/weatherData/av?p_display_type=dailyDataFile&amp;p_nccObsCode=122&amp;p_stn_num=018070&amp;p_c=-65366122&amp;p_startYear=1939" TargetMode="External"/><Relationship Id="rId185" Type="http://schemas.openxmlformats.org/officeDocument/2006/relationships/hyperlink" Target="http://www.bom.gov.au/jsp/ncc/cdio/weatherData/av?p_display_type=dailyDataFile&amp;p_nccObsCode=122&amp;p_stn_num=026026&amp;p_c=-135531678&amp;p_startYear=1939" TargetMode="External"/><Relationship Id="rId186" Type="http://schemas.openxmlformats.org/officeDocument/2006/relationships/hyperlink" Target="http://www.bom.gov.au/jsp/ncc/cdio/weatherData/av?p_display_type=dailyDataFile&amp;p_nccObsCode=122&amp;p_stn_num=021046&amp;p_c=-88647966&amp;p_startYear=1939" TargetMode="External"/><Relationship Id="rId187" Type="http://schemas.openxmlformats.org/officeDocument/2006/relationships/hyperlink" Target="http://www.bom.gov.au/jsp/ncc/cdio/weatherData/av?p_display_type=dailyDataFile&amp;p_nccObsCode=122&amp;p_stn_num=016044&amp;p_c=-51543830&amp;p_startYear=1939" TargetMode="External"/><Relationship Id="rId188" Type="http://schemas.openxmlformats.org/officeDocument/2006/relationships/hyperlink" Target="http://www.bom.gov.au/jsp/ncc/cdio/weatherData/av?p_display_type=dailyDataFile&amp;p_nccObsCode=122&amp;p_stn_num=026020&amp;p_c=-135469222&amp;p_startYear=1940" TargetMode="External"/><Relationship Id="rId189" Type="http://schemas.openxmlformats.org/officeDocument/2006/relationships/hyperlink" Target="http://www.bom.gov.au/jsp/ncc/cdio/weatherData/av?p_display_type=dailyDataFile&amp;p_nccObsCode=122&amp;p_stn_num=018070&amp;p_c=-65366122&amp;p_startYear=1940" TargetMode="External"/><Relationship Id="rId190" Type="http://schemas.openxmlformats.org/officeDocument/2006/relationships/hyperlink" Target="http://www.bom.gov.au/jsp/ncc/cdio/weatherData/av?p_display_type=dailyDataFile&amp;p_nccObsCode=122&amp;p_stn_num=026026&amp;p_c=-135531678&amp;p_startYear=1940" TargetMode="External"/><Relationship Id="rId191" Type="http://schemas.openxmlformats.org/officeDocument/2006/relationships/hyperlink" Target="http://www.bom.gov.au/jsp/ncc/cdio/weatherData/av?p_display_type=dailyDataFile&amp;p_nccObsCode=122&amp;p_stn_num=021046&amp;p_c=-88647966&amp;p_startYear=1940" TargetMode="External"/><Relationship Id="rId192" Type="http://schemas.openxmlformats.org/officeDocument/2006/relationships/hyperlink" Target="http://www.bom.gov.au/jsp/ncc/cdio/weatherData/av?p_display_type=dailyDataFile&amp;p_nccObsCode=122&amp;p_stn_num=016044&amp;p_c=-51543830&amp;p_startYear=1940" TargetMode="External"/><Relationship Id="rId193" Type="http://schemas.openxmlformats.org/officeDocument/2006/relationships/hyperlink" Target="http://www.bom.gov.au/jsp/ncc/cdio/weatherData/av?p_display_type=dailyDataFile&amp;p_nccObsCode=122&amp;p_stn_num=026020&amp;p_c=-135469222&amp;p_startYear=1941" TargetMode="External"/><Relationship Id="rId194" Type="http://schemas.openxmlformats.org/officeDocument/2006/relationships/hyperlink" Target="http://www.bom.gov.au/jsp/ncc/cdio/weatherData/av?p_display_type=dailyDataFile&amp;p_nccObsCode=122&amp;p_stn_num=018070&amp;p_c=-65366122&amp;p_startYear=1941" TargetMode="External"/><Relationship Id="rId195" Type="http://schemas.openxmlformats.org/officeDocument/2006/relationships/hyperlink" Target="http://www.bom.gov.au/jsp/ncc/cdio/weatherData/av?p_display_type=dailyDataFile&amp;p_nccObsCode=122&amp;p_stn_num=026026&amp;p_c=-135531678&amp;p_startYear=1941" TargetMode="External"/><Relationship Id="rId196" Type="http://schemas.openxmlformats.org/officeDocument/2006/relationships/hyperlink" Target="http://www.bom.gov.au/jsp/ncc/cdio/weatherData/av?p_display_type=dailyDataFile&amp;p_nccObsCode=122&amp;p_stn_num=021046&amp;p_c=-88647966&amp;p_startYear=1941" TargetMode="External"/><Relationship Id="rId197" Type="http://schemas.openxmlformats.org/officeDocument/2006/relationships/hyperlink" Target="http://www.bom.gov.au/jsp/ncc/cdio/weatherData/av?p_display_type=dailyDataFile&amp;p_nccObsCode=122&amp;p_stn_num=016044&amp;p_c=-51543830&amp;p_startYear=1941" TargetMode="External"/><Relationship Id="rId198" Type="http://schemas.openxmlformats.org/officeDocument/2006/relationships/hyperlink" Target="http://www.bom.gov.au/jsp/ncc/cdio/weatherData/av?p_display_type=dailyDataFile&amp;p_nccObsCode=122&amp;p_stn_num=018070&amp;p_c=-65366122&amp;p_startYear=1942" TargetMode="External"/><Relationship Id="rId199" Type="http://schemas.openxmlformats.org/officeDocument/2006/relationships/hyperlink" Target="http://www.bom.gov.au/jsp/ncc/cdio/weatherData/av?p_display_type=dailyDataFile&amp;p_nccObsCode=122&amp;p_stn_num=026026&amp;p_c=-135531678&amp;p_startYear=1942" TargetMode="External"/><Relationship Id="rId200" Type="http://schemas.openxmlformats.org/officeDocument/2006/relationships/hyperlink" Target="http://www.bom.gov.au/jsp/ncc/cdio/weatherData/av?p_display_type=dailyDataFile&amp;p_nccObsCode=122&amp;p_stn_num=021046&amp;p_c=-88647966&amp;p_startYear=1942" TargetMode="External"/><Relationship Id="rId201" Type="http://schemas.openxmlformats.org/officeDocument/2006/relationships/hyperlink" Target="http://www.bom.gov.au/jsp/ncc/cdio/weatherData/av?p_display_type=dailyDataFile&amp;p_nccObsCode=122&amp;p_stn_num=016044&amp;p_c=-51543830&amp;p_startYear=1942" TargetMode="External"/><Relationship Id="rId202" Type="http://schemas.openxmlformats.org/officeDocument/2006/relationships/hyperlink" Target="http://www.bom.gov.au/jsp/ncc/cdio/weatherData/av?p_display_type=dailyDataFile&amp;p_nccObsCode=122&amp;p_stn_num=026021&amp;p_c=-135479631&amp;p_startYear=1943" TargetMode="External"/><Relationship Id="rId203" Type="http://schemas.openxmlformats.org/officeDocument/2006/relationships/hyperlink" Target="http://www.bom.gov.au/jsp/ncc/cdio/weatherData/av?p_display_type=dailyDataFile&amp;p_nccObsCode=122&amp;p_stn_num=018070&amp;p_c=-65366122&amp;p_startYear=1943" TargetMode="External"/><Relationship Id="rId204" Type="http://schemas.openxmlformats.org/officeDocument/2006/relationships/hyperlink" Target="http://www.bom.gov.au/jsp/ncc/cdio/weatherData/av?p_display_type=dailyDataFile&amp;p_nccObsCode=122&amp;p_stn_num=026026&amp;p_c=-135531678&amp;p_startYear=1943" TargetMode="External"/><Relationship Id="rId205" Type="http://schemas.openxmlformats.org/officeDocument/2006/relationships/hyperlink" Target="http://www.bom.gov.au/jsp/ncc/cdio/weatherData/av?p_display_type=dailyDataFile&amp;p_nccObsCode=122&amp;p_stn_num=021046&amp;p_c=-88647966&amp;p_startYear=1943" TargetMode="External"/><Relationship Id="rId206" Type="http://schemas.openxmlformats.org/officeDocument/2006/relationships/hyperlink" Target="http://www.bom.gov.au/jsp/ncc/cdio/weatherData/av?p_display_type=dailyDataFile&amp;p_nccObsCode=122&amp;p_stn_num=016044&amp;p_c=-51543830&amp;p_startYear=1943" TargetMode="External"/><Relationship Id="rId207" Type="http://schemas.openxmlformats.org/officeDocument/2006/relationships/hyperlink" Target="http://www.bom.gov.au/jsp/ncc/cdio/weatherData/av?p_display_type=dailyDataFile&amp;p_nccObsCode=122&amp;p_stn_num=026021&amp;p_c=-135479631&amp;p_startYear=1944" TargetMode="External"/><Relationship Id="rId208" Type="http://schemas.openxmlformats.org/officeDocument/2006/relationships/hyperlink" Target="http://www.bom.gov.au/jsp/ncc/cdio/weatherData/av?p_display_type=dailyDataFile&amp;p_nccObsCode=122&amp;p_stn_num=018070&amp;p_c=-65366122&amp;p_startYear=1944" TargetMode="External"/><Relationship Id="rId209" Type="http://schemas.openxmlformats.org/officeDocument/2006/relationships/hyperlink" Target="http://www.bom.gov.au/jsp/ncc/cdio/weatherData/av?p_display_type=dailyDataFile&amp;p_nccObsCode=122&amp;p_stn_num=026026&amp;p_c=-135531678&amp;p_startYear=1944" TargetMode="External"/><Relationship Id="rId210" Type="http://schemas.openxmlformats.org/officeDocument/2006/relationships/hyperlink" Target="http://www.bom.gov.au/jsp/ncc/cdio/weatherData/av?p_display_type=dailyDataFile&amp;p_nccObsCode=122&amp;p_stn_num=021046&amp;p_c=-88647966&amp;p_startYear=1944" TargetMode="External"/><Relationship Id="rId211" Type="http://schemas.openxmlformats.org/officeDocument/2006/relationships/hyperlink" Target="http://www.bom.gov.au/jsp/ncc/cdio/weatherData/av?p_display_type=dailyDataFile&amp;p_nccObsCode=122&amp;p_stn_num=016044&amp;p_c=-51543830&amp;p_startYear=1944" TargetMode="External"/><Relationship Id="rId212" Type="http://schemas.openxmlformats.org/officeDocument/2006/relationships/hyperlink" Target="http://www.bom.gov.au/jsp/ncc/cdio/weatherData/av?p_display_type=dailyDataFile&amp;p_nccObsCode=122&amp;p_stn_num=026021&amp;p_c=-135479631&amp;p_startYear=1945" TargetMode="External"/><Relationship Id="rId213" Type="http://schemas.openxmlformats.org/officeDocument/2006/relationships/hyperlink" Target="http://www.bom.gov.au/jsp/ncc/cdio/weatherData/av?p_display_type=dailyDataFile&amp;p_nccObsCode=122&amp;p_stn_num=018070&amp;p_c=-65366122&amp;p_startYear=1945" TargetMode="External"/><Relationship Id="rId214" Type="http://schemas.openxmlformats.org/officeDocument/2006/relationships/hyperlink" Target="http://www.bom.gov.au/jsp/ncc/cdio/weatherData/av?p_display_type=dailyDataFile&amp;p_nccObsCode=122&amp;p_stn_num=026026&amp;p_c=-135531678&amp;p_startYear=1945" TargetMode="External"/><Relationship Id="rId215" Type="http://schemas.openxmlformats.org/officeDocument/2006/relationships/hyperlink" Target="http://www.bom.gov.au/jsp/ncc/cdio/weatherData/av?p_display_type=dailyDataFile&amp;p_nccObsCode=122&amp;p_stn_num=021046&amp;p_c=-88647966&amp;p_startYear=1945" TargetMode="External"/><Relationship Id="rId216" Type="http://schemas.openxmlformats.org/officeDocument/2006/relationships/hyperlink" Target="http://www.bom.gov.au/jsp/ncc/cdio/weatherData/av?p_display_type=dailyDataFile&amp;p_nccObsCode=122&amp;p_stn_num=016044&amp;p_c=-51543830&amp;p_startYear=1945" TargetMode="External"/><Relationship Id="rId217" Type="http://schemas.openxmlformats.org/officeDocument/2006/relationships/hyperlink" Target="http://www.bom.gov.au/jsp/ncc/cdio/weatherData/av?p_display_type=dailyDataFile&amp;p_nccObsCode=122&amp;p_stn_num=026021&amp;p_c=-135479631&amp;p_startYear=1946" TargetMode="External"/><Relationship Id="rId218" Type="http://schemas.openxmlformats.org/officeDocument/2006/relationships/hyperlink" Target="http://www.bom.gov.au/jsp/ncc/cdio/weatherData/av?p_display_type=dailyDataFile&amp;p_nccObsCode=122&amp;p_stn_num=018070&amp;p_c=-65366122&amp;p_startYear=1946" TargetMode="External"/><Relationship Id="rId219" Type="http://schemas.openxmlformats.org/officeDocument/2006/relationships/hyperlink" Target="http://www.bom.gov.au/jsp/ncc/cdio/weatherData/av?p_display_type=dailyDataFile&amp;p_nccObsCode=122&amp;p_stn_num=026026&amp;p_c=-135531678&amp;p_startYear=1946" TargetMode="External"/><Relationship Id="rId220" Type="http://schemas.openxmlformats.org/officeDocument/2006/relationships/hyperlink" Target="http://www.bom.gov.au/jsp/ncc/cdio/weatherData/av?p_display_type=dailyDataFile&amp;p_nccObsCode=122&amp;p_stn_num=021046&amp;p_c=-88647966&amp;p_startYear=1946" TargetMode="External"/><Relationship Id="rId221" Type="http://schemas.openxmlformats.org/officeDocument/2006/relationships/hyperlink" Target="http://www.bom.gov.au/jsp/ncc/cdio/weatherData/av?p_display_type=dailyDataFile&amp;p_nccObsCode=122&amp;p_stn_num=016044&amp;p_c=-51543830&amp;p_startYear=1946" TargetMode="External"/><Relationship Id="rId222" Type="http://schemas.openxmlformats.org/officeDocument/2006/relationships/hyperlink" Target="http://www.bom.gov.au/jsp/ncc/cdio/weatherData/av?p_display_type=dailyDataFile&amp;p_nccObsCode=122&amp;p_stn_num=026021&amp;p_c=-135479631&amp;p_startYear=1947" TargetMode="External"/><Relationship Id="rId223" Type="http://schemas.openxmlformats.org/officeDocument/2006/relationships/hyperlink" Target="http://www.bom.gov.au/jsp/ncc/cdio/weatherData/av?p_display_type=dailyDataFile&amp;p_nccObsCode=122&amp;p_stn_num=018070&amp;p_c=-65366122&amp;p_startYear=1947" TargetMode="External"/><Relationship Id="rId224" Type="http://schemas.openxmlformats.org/officeDocument/2006/relationships/hyperlink" Target="http://www.bom.gov.au/jsp/ncc/cdio/weatherData/av?p_display_type=dailyDataFile&amp;p_nccObsCode=122&amp;p_stn_num=026026&amp;p_c=-135531678&amp;p_startYear=1947" TargetMode="External"/><Relationship Id="rId225" Type="http://schemas.openxmlformats.org/officeDocument/2006/relationships/hyperlink" Target="http://www.bom.gov.au/jsp/ncc/cdio/weatherData/av?p_display_type=dailyDataFile&amp;p_nccObsCode=122&amp;p_stn_num=021046&amp;p_c=-88647966&amp;p_startYear=1947" TargetMode="External"/><Relationship Id="rId226" Type="http://schemas.openxmlformats.org/officeDocument/2006/relationships/hyperlink" Target="http://www.bom.gov.au/jsp/ncc/cdio/weatherData/av?p_display_type=dailyDataFile&amp;p_nccObsCode=122&amp;p_stn_num=016044&amp;p_c=-51543830&amp;p_startYear=1947" TargetMode="External"/><Relationship Id="rId227" Type="http://schemas.openxmlformats.org/officeDocument/2006/relationships/hyperlink" Target="http://www.bom.gov.au/jsp/ncc/cdio/weatherData/av?p_display_type=dailyDataFile&amp;p_nccObsCode=122&amp;p_stn_num=026021&amp;p_c=-135479631&amp;p_startYear=1948" TargetMode="External"/><Relationship Id="rId228" Type="http://schemas.openxmlformats.org/officeDocument/2006/relationships/hyperlink" Target="http://www.bom.gov.au/jsp/ncc/cdio/weatherData/av?p_display_type=dailyDataFile&amp;p_nccObsCode=122&amp;p_stn_num=018070&amp;p_c=-65366122&amp;p_startYear=1948" TargetMode="External"/><Relationship Id="rId229" Type="http://schemas.openxmlformats.org/officeDocument/2006/relationships/hyperlink" Target="http://www.bom.gov.au/jsp/ncc/cdio/weatherData/av?p_display_type=dailyDataFile&amp;p_nccObsCode=122&amp;p_stn_num=026026&amp;p_c=-135531678&amp;p_startYear=1948" TargetMode="External"/><Relationship Id="rId230" Type="http://schemas.openxmlformats.org/officeDocument/2006/relationships/hyperlink" Target="http://www.bom.gov.au/jsp/ncc/cdio/weatherData/av?p_display_type=dailyDataFile&amp;p_nccObsCode=122&amp;p_stn_num=021046&amp;p_c=-88647966&amp;p_startYear=1948" TargetMode="External"/><Relationship Id="rId231" Type="http://schemas.openxmlformats.org/officeDocument/2006/relationships/hyperlink" Target="http://www.bom.gov.au/jsp/ncc/cdio/weatherData/av?p_display_type=dailyDataFile&amp;p_nccObsCode=122&amp;p_stn_num=016044&amp;p_c=-51543830&amp;p_startYear=1948" TargetMode="External"/><Relationship Id="rId232" Type="http://schemas.openxmlformats.org/officeDocument/2006/relationships/hyperlink" Target="http://www.bom.gov.au/jsp/ncc/cdio/weatherData/av?p_display_type=dailyDataFile&amp;p_nccObsCode=122&amp;p_stn_num=026021&amp;p_c=-135479631&amp;p_startYear=1949" TargetMode="External"/><Relationship Id="rId233" Type="http://schemas.openxmlformats.org/officeDocument/2006/relationships/hyperlink" Target="http://www.bom.gov.au/jsp/ncc/cdio/weatherData/av?p_display_type=dailyDataFile&amp;p_nccObsCode=122&amp;p_stn_num=018070&amp;p_c=-65366122&amp;p_startYear=1949" TargetMode="External"/><Relationship Id="rId234" Type="http://schemas.openxmlformats.org/officeDocument/2006/relationships/hyperlink" Target="http://www.bom.gov.au/jsp/ncc/cdio/weatherData/av?p_display_type=dailyDataFile&amp;p_nccObsCode=122&amp;p_stn_num=026026&amp;p_c=-135531678&amp;p_startYear=1949" TargetMode="External"/><Relationship Id="rId235" Type="http://schemas.openxmlformats.org/officeDocument/2006/relationships/hyperlink" Target="http://www.bom.gov.au/jsp/ncc/cdio/weatherData/av?p_display_type=dailyDataFile&amp;p_nccObsCode=122&amp;p_stn_num=021046&amp;p_c=-88647966&amp;p_startYear=1949" TargetMode="External"/><Relationship Id="rId236" Type="http://schemas.openxmlformats.org/officeDocument/2006/relationships/hyperlink" Target="http://www.bom.gov.au/jsp/ncc/cdio/weatherData/av?p_display_type=dailyDataFile&amp;p_nccObsCode=122&amp;p_stn_num=016044&amp;p_c=-51543830&amp;p_startYear=1949" TargetMode="External"/><Relationship Id="rId237" Type="http://schemas.openxmlformats.org/officeDocument/2006/relationships/hyperlink" Target="http://www.bom.gov.au/jsp/ncc/cdio/weatherData/av?p_display_type=dailyDataFile&amp;p_nccObsCode=122&amp;p_stn_num=026021&amp;p_c=-135479631&amp;p_startYear=1950" TargetMode="External"/><Relationship Id="rId238" Type="http://schemas.openxmlformats.org/officeDocument/2006/relationships/hyperlink" Target="http://www.bom.gov.au/jsp/ncc/cdio/weatherData/av?p_display_type=dailyDataFile&amp;p_nccObsCode=122&amp;p_stn_num=018070&amp;p_c=-65366122&amp;p_startYear=1950" TargetMode="External"/><Relationship Id="rId239" Type="http://schemas.openxmlformats.org/officeDocument/2006/relationships/hyperlink" Target="http://www.bom.gov.au/jsp/ncc/cdio/weatherData/av?p_display_type=dailyDataFile&amp;p_nccObsCode=122&amp;p_stn_num=026026&amp;p_c=-135531678&amp;p_startYear=1950" TargetMode="External"/><Relationship Id="rId240" Type="http://schemas.openxmlformats.org/officeDocument/2006/relationships/hyperlink" Target="http://www.bom.gov.au/jsp/ncc/cdio/weatherData/av?p_display_type=dailyDataFile&amp;p_nccObsCode=122&amp;p_stn_num=021046&amp;p_c=-88647966&amp;p_startYear=1950" TargetMode="External"/><Relationship Id="rId241" Type="http://schemas.openxmlformats.org/officeDocument/2006/relationships/hyperlink" Target="http://www.bom.gov.au/jsp/ncc/cdio/weatherData/av?p_display_type=dailyDataFile&amp;p_nccObsCode=122&amp;p_stn_num=016044&amp;p_c=-51543830&amp;p_startYear=1950" TargetMode="External"/><Relationship Id="rId242" Type="http://schemas.openxmlformats.org/officeDocument/2006/relationships/hyperlink" Target="http://www.bom.gov.au/jsp/ncc/cdio/weatherData/av?p_display_type=dailyDataFile&amp;p_nccObsCode=122&amp;p_stn_num=026021&amp;p_c=-135479631&amp;p_startYear=1951" TargetMode="External"/><Relationship Id="rId243" Type="http://schemas.openxmlformats.org/officeDocument/2006/relationships/hyperlink" Target="http://www.bom.gov.au/jsp/ncc/cdio/weatherData/av?p_display_type=dailyDataFile&amp;p_nccObsCode=122&amp;p_stn_num=018070&amp;p_c=-65366122&amp;p_startYear=1951" TargetMode="External"/><Relationship Id="rId244" Type="http://schemas.openxmlformats.org/officeDocument/2006/relationships/hyperlink" Target="http://www.bom.gov.au/jsp/ncc/cdio/weatherData/av?p_display_type=dailyDataFile&amp;p_nccObsCode=122&amp;p_stn_num=026026&amp;p_c=-135531678&amp;p_startYear=1951" TargetMode="External"/><Relationship Id="rId245" Type="http://schemas.openxmlformats.org/officeDocument/2006/relationships/hyperlink" Target="http://www.bom.gov.au/jsp/ncc/cdio/weatherData/av?p_display_type=dailyDataFile&amp;p_nccObsCode=122&amp;p_stn_num=021046&amp;p_c=-88647966&amp;p_startYear=1951" TargetMode="External"/><Relationship Id="rId246" Type="http://schemas.openxmlformats.org/officeDocument/2006/relationships/hyperlink" Target="http://www.bom.gov.au/jsp/ncc/cdio/weatherData/av?p_display_type=dailyDataFile&amp;p_nccObsCode=122&amp;p_stn_num=016044&amp;p_c=-51543830&amp;p_startYear=1951" TargetMode="External"/><Relationship Id="rId247" Type="http://schemas.openxmlformats.org/officeDocument/2006/relationships/hyperlink" Target="http://www.bom.gov.au/jsp/ncc/cdio/weatherData/av?p_display_type=dailyDataFile&amp;p_nccObsCode=122&amp;p_stn_num=026021&amp;p_c=-135479631&amp;p_startYear=1952" TargetMode="External"/><Relationship Id="rId248" Type="http://schemas.openxmlformats.org/officeDocument/2006/relationships/hyperlink" Target="http://www.bom.gov.au/jsp/ncc/cdio/weatherData/av?p_display_type=dailyDataFile&amp;p_nccObsCode=122&amp;p_stn_num=018070&amp;p_c=-65366122&amp;p_startYear=1952" TargetMode="External"/><Relationship Id="rId249" Type="http://schemas.openxmlformats.org/officeDocument/2006/relationships/hyperlink" Target="http://www.bom.gov.au/jsp/ncc/cdio/weatherData/av?p_display_type=dailyDataFile&amp;p_nccObsCode=122&amp;p_stn_num=026026&amp;p_c=-135531678&amp;p_startYear=1952" TargetMode="External"/><Relationship Id="rId250" Type="http://schemas.openxmlformats.org/officeDocument/2006/relationships/hyperlink" Target="http://www.bom.gov.au/jsp/ncc/cdio/weatherData/av?p_display_type=dailyDataFile&amp;p_nccObsCode=122&amp;p_stn_num=021046&amp;p_c=-88647966&amp;p_startYear=1952" TargetMode="External"/><Relationship Id="rId251" Type="http://schemas.openxmlformats.org/officeDocument/2006/relationships/hyperlink" Target="http://www.bom.gov.au/jsp/ncc/cdio/weatherData/av?p_display_type=dailyDataFile&amp;p_nccObsCode=122&amp;p_stn_num=016044&amp;p_c=-51543830&amp;p_startYear=1952" TargetMode="External"/><Relationship Id="rId252" Type="http://schemas.openxmlformats.org/officeDocument/2006/relationships/hyperlink" Target="http://www.bom.gov.au/jsp/ncc/cdio/weatherData/av?p_display_type=dailyDataFile&amp;p_nccObsCode=122&amp;p_stn_num=026021&amp;p_c=-135479631&amp;p_startYear=1953" TargetMode="External"/><Relationship Id="rId253" Type="http://schemas.openxmlformats.org/officeDocument/2006/relationships/hyperlink" Target="http://www.bom.gov.au/jsp/ncc/cdio/weatherData/av?p_display_type=dailyDataFile&amp;p_nccObsCode=122&amp;p_stn_num=018070&amp;p_c=-65366122&amp;p_startYear=1953" TargetMode="External"/><Relationship Id="rId254" Type="http://schemas.openxmlformats.org/officeDocument/2006/relationships/hyperlink" Target="http://www.bom.gov.au/jsp/ncc/cdio/weatherData/av?p_display_type=dailyDataFile&amp;p_nccObsCode=122&amp;p_stn_num=026026&amp;p_c=-135531678&amp;p_startYear=1953" TargetMode="External"/><Relationship Id="rId255" Type="http://schemas.openxmlformats.org/officeDocument/2006/relationships/hyperlink" Target="http://www.bom.gov.au/jsp/ncc/cdio/weatherData/av?p_display_type=dailyDataFile&amp;p_nccObsCode=122&amp;p_stn_num=021046&amp;p_c=-88647966&amp;p_startYear=1953" TargetMode="External"/><Relationship Id="rId256" Type="http://schemas.openxmlformats.org/officeDocument/2006/relationships/hyperlink" Target="http://www.bom.gov.au/jsp/ncc/cdio/weatherData/av?p_display_type=dailyDataFile&amp;p_nccObsCode=122&amp;p_stn_num=016044&amp;p_c=-51543830&amp;p_startYear=1953" TargetMode="External"/><Relationship Id="rId257" Type="http://schemas.openxmlformats.org/officeDocument/2006/relationships/hyperlink" Target="http://www.bom.gov.au/jsp/ncc/cdio/weatherData/av?p_display_type=dailyDataFile&amp;p_nccObsCode=122&amp;p_stn_num=026021&amp;p_c=-135479631&amp;p_startYear=1954" TargetMode="External"/><Relationship Id="rId258" Type="http://schemas.openxmlformats.org/officeDocument/2006/relationships/hyperlink" Target="http://www.bom.gov.au/jsp/ncc/cdio/weatherData/av?p_display_type=dailyDataFile&amp;p_nccObsCode=122&amp;p_stn_num=018070&amp;p_c=-65366122&amp;p_startYear=1954" TargetMode="External"/><Relationship Id="rId259" Type="http://schemas.openxmlformats.org/officeDocument/2006/relationships/hyperlink" Target="http://www.bom.gov.au/jsp/ncc/cdio/weatherData/av?p_display_type=dailyDataFile&amp;p_nccObsCode=122&amp;p_stn_num=026026&amp;p_c=-135531678&amp;p_startYear=1954" TargetMode="External"/><Relationship Id="rId260" Type="http://schemas.openxmlformats.org/officeDocument/2006/relationships/hyperlink" Target="http://www.bom.gov.au/jsp/ncc/cdio/weatherData/av?p_display_type=dailyDataFile&amp;p_nccObsCode=122&amp;p_stn_num=021046&amp;p_c=-88647966&amp;p_startYear=1954" TargetMode="External"/><Relationship Id="rId261" Type="http://schemas.openxmlformats.org/officeDocument/2006/relationships/hyperlink" Target="http://www.bom.gov.au/jsp/ncc/cdio/weatherData/av?p_display_type=dailyDataFile&amp;p_nccObsCode=122&amp;p_stn_num=016044&amp;p_c=-51543830&amp;p_startYear=1954" TargetMode="External"/><Relationship Id="rId262" Type="http://schemas.openxmlformats.org/officeDocument/2006/relationships/hyperlink" Target="http://www.bom.gov.au/jsp/ncc/cdio/weatherData/av?p_display_type=dailyDataFile&amp;p_nccObsCode=122&amp;p_stn_num=026021&amp;p_c=-135479631&amp;p_startYear=1955" TargetMode="External"/><Relationship Id="rId263" Type="http://schemas.openxmlformats.org/officeDocument/2006/relationships/hyperlink" Target="http://www.bom.gov.au/jsp/ncc/cdio/weatherData/av?p_display_type=dailyDataFile&amp;p_nccObsCode=122&amp;p_stn_num=018070&amp;p_c=-65366122&amp;p_startYear=1955" TargetMode="External"/><Relationship Id="rId264" Type="http://schemas.openxmlformats.org/officeDocument/2006/relationships/hyperlink" Target="http://www.bom.gov.au/jsp/ncc/cdio/weatherData/av?p_display_type=dailyDataFile&amp;p_nccObsCode=122&amp;p_stn_num=026026&amp;p_c=-135531678&amp;p_startYear=1955" TargetMode="External"/><Relationship Id="rId265" Type="http://schemas.openxmlformats.org/officeDocument/2006/relationships/hyperlink" Target="http://www.bom.gov.au/jsp/ncc/cdio/weatherData/av?p_display_type=dailyDataFile&amp;p_nccObsCode=122&amp;p_stn_num=021046&amp;p_c=-88647966&amp;p_startYear=1955" TargetMode="External"/><Relationship Id="rId266" Type="http://schemas.openxmlformats.org/officeDocument/2006/relationships/hyperlink" Target="http://www.bom.gov.au/jsp/ncc/cdio/weatherData/av?p_display_type=dailyDataFile&amp;p_nccObsCode=122&amp;p_stn_num=016044&amp;p_c=-51543830&amp;p_startYear=1955" TargetMode="External"/><Relationship Id="rId267" Type="http://schemas.openxmlformats.org/officeDocument/2006/relationships/hyperlink" Target="http://www.bom.gov.au/jsp/ncc/cdio/weatherData/av?p_display_type=dailyDataFile&amp;p_nccObsCode=122&amp;p_stn_num=026021&amp;p_c=-135479631&amp;p_startYear=1956" TargetMode="External"/><Relationship Id="rId268" Type="http://schemas.openxmlformats.org/officeDocument/2006/relationships/hyperlink" Target="http://www.bom.gov.au/jsp/ncc/cdio/weatherData/av?p_display_type=dailyDataFile&amp;p_nccObsCode=122&amp;p_stn_num=018070&amp;p_c=-65366122&amp;p_startYear=1956" TargetMode="External"/><Relationship Id="rId269" Type="http://schemas.openxmlformats.org/officeDocument/2006/relationships/hyperlink" Target="http://www.bom.gov.au/jsp/ncc/cdio/weatherData/av?p_display_type=dailyDataFile&amp;p_nccObsCode=122&amp;p_stn_num=026026&amp;p_c=-135531678&amp;p_startYear=1956" TargetMode="External"/><Relationship Id="rId270" Type="http://schemas.openxmlformats.org/officeDocument/2006/relationships/hyperlink" Target="http://www.bom.gov.au/jsp/ncc/cdio/weatherData/av?p_display_type=dailyDataFile&amp;p_nccObsCode=122&amp;p_stn_num=021046&amp;p_c=-88647966&amp;p_startYear=1956" TargetMode="External"/><Relationship Id="rId271" Type="http://schemas.openxmlformats.org/officeDocument/2006/relationships/hyperlink" Target="http://www.bom.gov.au/jsp/ncc/cdio/weatherData/av?p_display_type=dailyDataFile&amp;p_nccObsCode=122&amp;p_stn_num=016044&amp;p_c=-51543830&amp;p_startYear=1956" TargetMode="External"/><Relationship Id="rId272" Type="http://schemas.openxmlformats.org/officeDocument/2006/relationships/hyperlink" Target="http://www.bom.gov.au/jsp/ncc/cdio/weatherData/av?p_display_type=dailyDataFile&amp;p_nccObsCode=122&amp;p_stn_num=023321&amp;p_c=-108832872&amp;p_startYear=1957" TargetMode="External"/><Relationship Id="rId273" Type="http://schemas.openxmlformats.org/officeDocument/2006/relationships/hyperlink" Target="http://www.bom.gov.au/jsp/ncc/cdio/weatherData/av?p_display_type=dailyDataFile&amp;p_nccObsCode=122&amp;p_stn_num=025509&amp;p_c=-130201569&amp;p_startYear=1957" TargetMode="External"/><Relationship Id="rId274" Type="http://schemas.openxmlformats.org/officeDocument/2006/relationships/hyperlink" Target="http://www.bom.gov.au/jsp/ncc/cdio/weatherData/av?p_display_type=dailyDataFile&amp;p_nccObsCode=122&amp;p_stn_num=023733&amp;p_c=-112710811&amp;p_startYear=1957" TargetMode="External"/><Relationship Id="rId275" Type="http://schemas.openxmlformats.org/officeDocument/2006/relationships/hyperlink" Target="http://www.bom.gov.au/jsp/ncc/cdio/weatherData/av?p_display_type=dailyDataFile&amp;p_nccObsCode=122&amp;p_stn_num=026021&amp;p_c=-135479631&amp;p_startYear=1957" TargetMode="External"/><Relationship Id="rId276" Type="http://schemas.openxmlformats.org/officeDocument/2006/relationships/hyperlink" Target="http://www.bom.gov.au/jsp/ncc/cdio/weatherData/av?p_display_type=dailyDataFile&amp;p_nccObsCode=122&amp;p_stn_num=018070&amp;p_c=-65366122&amp;p_startYear=1957" TargetMode="External"/><Relationship Id="rId277" Type="http://schemas.openxmlformats.org/officeDocument/2006/relationships/hyperlink" Target="http://www.bom.gov.au/jsp/ncc/cdio/weatherData/av?p_display_type=dailyDataFile&amp;p_nccObsCode=122&amp;p_stn_num=021043&amp;p_c=-88623412&amp;p_startYear=1957" TargetMode="External"/><Relationship Id="rId278" Type="http://schemas.openxmlformats.org/officeDocument/2006/relationships/hyperlink" Target="http://www.bom.gov.au/jsp/ncc/cdio/weatherData/av?p_display_type=dailyDataFile&amp;p_nccObsCode=122&amp;p_stn_num=026026&amp;p_c=-135531678&amp;p_startYear=1957" TargetMode="External"/><Relationship Id="rId279" Type="http://schemas.openxmlformats.org/officeDocument/2006/relationships/hyperlink" Target="http://www.bom.gov.au/jsp/ncc/cdio/weatherData/av?p_display_type=dailyDataFile&amp;p_nccObsCode=122&amp;p_stn_num=023020&amp;p_c=-106045222&amp;p_startYear=1957" TargetMode="External"/><Relationship Id="rId280" Type="http://schemas.openxmlformats.org/officeDocument/2006/relationships/hyperlink" Target="http://www.bom.gov.au/jsp/ncc/cdio/weatherData/av?p_display_type=dailyDataFile&amp;p_nccObsCode=122&amp;p_stn_num=021046&amp;p_c=-88647966&amp;p_startYear=1957" TargetMode="External"/><Relationship Id="rId281" Type="http://schemas.openxmlformats.org/officeDocument/2006/relationships/hyperlink" Target="http://www.bom.gov.au/jsp/ncc/cdio/weatherData/av?p_display_type=dailyDataFile&amp;p_nccObsCode=122&amp;p_stn_num=023747&amp;p_c=-112845844&amp;p_startYear=1957" TargetMode="External"/><Relationship Id="rId282" Type="http://schemas.openxmlformats.org/officeDocument/2006/relationships/hyperlink" Target="http://www.bom.gov.au/jsp/ncc/cdio/weatherData/av?p_display_type=dailyDataFile&amp;p_nccObsCode=122&amp;p_stn_num=023321&amp;p_c=-108832872&amp;p_startYear=1958" TargetMode="External"/><Relationship Id="rId283" Type="http://schemas.openxmlformats.org/officeDocument/2006/relationships/hyperlink" Target="http://www.bom.gov.au/jsp/ncc/cdio/weatherData/av?p_display_type=dailyDataFile&amp;p_nccObsCode=122&amp;p_stn_num=025509&amp;p_c=-130201569&amp;p_startYear=1958" TargetMode="External"/><Relationship Id="rId284" Type="http://schemas.openxmlformats.org/officeDocument/2006/relationships/hyperlink" Target="http://www.bom.gov.au/jsp/ncc/cdio/weatherData/av?p_display_type=dailyDataFile&amp;p_nccObsCode=122&amp;p_stn_num=023733&amp;p_c=-112710811&amp;p_startYear=1958" TargetMode="External"/><Relationship Id="rId285" Type="http://schemas.openxmlformats.org/officeDocument/2006/relationships/hyperlink" Target="http://www.bom.gov.au/jsp/ncc/cdio/weatherData/av?p_display_type=dailyDataFile&amp;p_nccObsCode=122&amp;p_stn_num=026021&amp;p_c=-135479631&amp;p_startYear=1958" TargetMode="External"/><Relationship Id="rId286" Type="http://schemas.openxmlformats.org/officeDocument/2006/relationships/hyperlink" Target="http://www.bom.gov.au/jsp/ncc/cdio/weatherData/av?p_display_type=dailyDataFile&amp;p_nccObsCode=122&amp;p_stn_num=018070&amp;p_c=-65366122&amp;p_startYear=1958" TargetMode="External"/><Relationship Id="rId287" Type="http://schemas.openxmlformats.org/officeDocument/2006/relationships/hyperlink" Target="http://www.bom.gov.au/jsp/ncc/cdio/weatherData/av?p_display_type=dailyDataFile&amp;p_nccObsCode=122&amp;p_stn_num=021043&amp;p_c=-88623412&amp;p_startYear=1958" TargetMode="External"/><Relationship Id="rId288" Type="http://schemas.openxmlformats.org/officeDocument/2006/relationships/hyperlink" Target="http://www.bom.gov.au/jsp/ncc/cdio/weatherData/av?p_display_type=dailyDataFile&amp;p_nccObsCode=122&amp;p_stn_num=026026&amp;p_c=-135531678&amp;p_startYear=1958" TargetMode="External"/><Relationship Id="rId289" Type="http://schemas.openxmlformats.org/officeDocument/2006/relationships/hyperlink" Target="http://www.bom.gov.au/jsp/ncc/cdio/weatherData/av?p_display_type=dailyDataFile&amp;p_nccObsCode=122&amp;p_stn_num=023020&amp;p_c=-106045222&amp;p_startYear=1958" TargetMode="External"/><Relationship Id="rId290" Type="http://schemas.openxmlformats.org/officeDocument/2006/relationships/hyperlink" Target="http://www.bom.gov.au/jsp/ncc/cdio/weatherData/av?p_display_type=dailyDataFile&amp;p_nccObsCode=122&amp;p_stn_num=021046&amp;p_c=-88647966&amp;p_startYear=1958" TargetMode="External"/><Relationship Id="rId291" Type="http://schemas.openxmlformats.org/officeDocument/2006/relationships/hyperlink" Target="http://www.bom.gov.au/jsp/ncc/cdio/weatherData/av?p_display_type=dailyDataFile&amp;p_nccObsCode=122&amp;p_stn_num=023747&amp;p_c=-112845844&amp;p_startYear=1958" TargetMode="External"/><Relationship Id="rId292" Type="http://schemas.openxmlformats.org/officeDocument/2006/relationships/hyperlink" Target="http://www.bom.gov.au/jsp/ncc/cdio/weatherData/av?p_display_type=dailyDataFile&amp;p_nccObsCode=122&amp;p_stn_num=023321&amp;p_c=-108832872&amp;p_startYear=1959" TargetMode="External"/><Relationship Id="rId293" Type="http://schemas.openxmlformats.org/officeDocument/2006/relationships/hyperlink" Target="http://www.bom.gov.au/jsp/ncc/cdio/weatherData/av?p_display_type=dailyDataFile&amp;p_nccObsCode=122&amp;p_stn_num=025509&amp;p_c=-130201569&amp;p_startYear=1959" TargetMode="External"/><Relationship Id="rId294" Type="http://schemas.openxmlformats.org/officeDocument/2006/relationships/hyperlink" Target="http://www.bom.gov.au/jsp/ncc/cdio/weatherData/av?p_display_type=dailyDataFile&amp;p_nccObsCode=122&amp;p_stn_num=023733&amp;p_c=-112710811&amp;p_startYear=1959" TargetMode="External"/><Relationship Id="rId295" Type="http://schemas.openxmlformats.org/officeDocument/2006/relationships/hyperlink" Target="http://www.bom.gov.au/jsp/ncc/cdio/weatherData/av?p_display_type=dailyDataFile&amp;p_nccObsCode=122&amp;p_stn_num=026021&amp;p_c=-135479631&amp;p_startYear=1959" TargetMode="External"/><Relationship Id="rId296" Type="http://schemas.openxmlformats.org/officeDocument/2006/relationships/hyperlink" Target="http://www.bom.gov.au/jsp/ncc/cdio/weatherData/av?p_display_type=dailyDataFile&amp;p_nccObsCode=122&amp;p_stn_num=018070&amp;p_c=-65366122&amp;p_startYear=1959" TargetMode="External"/><Relationship Id="rId297" Type="http://schemas.openxmlformats.org/officeDocument/2006/relationships/hyperlink" Target="http://www.bom.gov.au/jsp/ncc/cdio/weatherData/av?p_display_type=dailyDataFile&amp;p_nccObsCode=122&amp;p_stn_num=021043&amp;p_c=-88623412&amp;p_startYear=1959" TargetMode="External"/><Relationship Id="rId298" Type="http://schemas.openxmlformats.org/officeDocument/2006/relationships/hyperlink" Target="http://www.bom.gov.au/jsp/ncc/cdio/weatherData/av?p_display_type=dailyDataFile&amp;p_nccObsCode=122&amp;p_stn_num=026026&amp;p_c=-135531678&amp;p_startYear=1959" TargetMode="External"/><Relationship Id="rId299" Type="http://schemas.openxmlformats.org/officeDocument/2006/relationships/hyperlink" Target="http://www.bom.gov.au/jsp/ncc/cdio/weatherData/av?p_display_type=dailyDataFile&amp;p_nccObsCode=122&amp;p_stn_num=023020&amp;p_c=-106045222&amp;p_startYear=1959" TargetMode="External"/><Relationship Id="rId300" Type="http://schemas.openxmlformats.org/officeDocument/2006/relationships/hyperlink" Target="http://www.bom.gov.au/jsp/ncc/cdio/weatherData/av?p_display_type=dailyDataFile&amp;p_nccObsCode=122&amp;p_stn_num=021046&amp;p_c=-88647966&amp;p_startYear=1959" TargetMode="External"/><Relationship Id="rId301" Type="http://schemas.openxmlformats.org/officeDocument/2006/relationships/hyperlink" Target="http://www.bom.gov.au/jsp/ncc/cdio/weatherData/av?p_display_type=dailyDataFile&amp;p_nccObsCode=122&amp;p_stn_num=023747&amp;p_c=-112845844&amp;p_startYear=1959" TargetMode="External"/><Relationship Id="rId302" Type="http://schemas.openxmlformats.org/officeDocument/2006/relationships/hyperlink" Target="http://www.bom.gov.au/jsp/ncc/cdio/weatherData/av?p_display_type=dailyDataFile&amp;p_nccObsCode=122&amp;p_stn_num=023321&amp;p_c=-108832872&amp;p_startYear=1960" TargetMode="External"/><Relationship Id="rId303" Type="http://schemas.openxmlformats.org/officeDocument/2006/relationships/hyperlink" Target="http://www.bom.gov.au/jsp/ncc/cdio/weatherData/av?p_display_type=dailyDataFile&amp;p_nccObsCode=122&amp;p_stn_num=025509&amp;p_c=-130201569&amp;p_startYear=1960" TargetMode="External"/><Relationship Id="rId304" Type="http://schemas.openxmlformats.org/officeDocument/2006/relationships/hyperlink" Target="http://www.bom.gov.au/jsp/ncc/cdio/weatherData/av?p_display_type=dailyDataFile&amp;p_nccObsCode=122&amp;p_stn_num=023733&amp;p_c=-112710811&amp;p_startYear=1960" TargetMode="External"/><Relationship Id="rId305" Type="http://schemas.openxmlformats.org/officeDocument/2006/relationships/hyperlink" Target="http://www.bom.gov.au/jsp/ncc/cdio/weatherData/av?p_display_type=dailyDataFile&amp;p_nccObsCode=122&amp;p_stn_num=026021&amp;p_c=-135479631&amp;p_startYear=1960" TargetMode="External"/><Relationship Id="rId306" Type="http://schemas.openxmlformats.org/officeDocument/2006/relationships/hyperlink" Target="http://www.bom.gov.au/jsp/ncc/cdio/weatherData/av?p_display_type=dailyDataFile&amp;p_nccObsCode=122&amp;p_stn_num=018070&amp;p_c=-65366122&amp;p_startYear=1960" TargetMode="External"/><Relationship Id="rId307" Type="http://schemas.openxmlformats.org/officeDocument/2006/relationships/hyperlink" Target="http://www.bom.gov.au/jsp/ncc/cdio/weatherData/av?p_display_type=dailyDataFile&amp;p_nccObsCode=122&amp;p_stn_num=021043&amp;p_c=-88623412&amp;p_startYear=1960" TargetMode="External"/><Relationship Id="rId308" Type="http://schemas.openxmlformats.org/officeDocument/2006/relationships/hyperlink" Target="http://www.bom.gov.au/jsp/ncc/cdio/weatherData/av?p_display_type=dailyDataFile&amp;p_nccObsCode=122&amp;p_stn_num=026026&amp;p_c=-135531678&amp;p_startYear=1960" TargetMode="External"/><Relationship Id="rId309" Type="http://schemas.openxmlformats.org/officeDocument/2006/relationships/hyperlink" Target="http://www.bom.gov.au/jsp/ncc/cdio/weatherData/av?p_display_type=dailyDataFile&amp;p_nccObsCode=122&amp;p_stn_num=023020&amp;p_c=-106045222&amp;p_startYear=1960" TargetMode="External"/><Relationship Id="rId310" Type="http://schemas.openxmlformats.org/officeDocument/2006/relationships/hyperlink" Target="http://www.bom.gov.au/jsp/ncc/cdio/weatherData/av?p_display_type=dailyDataFile&amp;p_nccObsCode=122&amp;p_stn_num=021046&amp;p_c=-88647966&amp;p_startYear=1960" TargetMode="External"/><Relationship Id="rId311" Type="http://schemas.openxmlformats.org/officeDocument/2006/relationships/hyperlink" Target="http://www.bom.gov.au/jsp/ncc/cdio/weatherData/av?p_display_type=dailyDataFile&amp;p_nccObsCode=122&amp;p_stn_num=023747&amp;p_c=-112845844&amp;p_startYear=1960" TargetMode="External"/><Relationship Id="rId312" Type="http://schemas.openxmlformats.org/officeDocument/2006/relationships/hyperlink" Target="http://www.bom.gov.au/jsp/ncc/cdio/weatherData/av?p_display_type=dailyDataFile&amp;p_nccObsCode=122&amp;p_stn_num=023321&amp;p_c=-108832872&amp;p_startYear=1961" TargetMode="External"/><Relationship Id="rId313" Type="http://schemas.openxmlformats.org/officeDocument/2006/relationships/hyperlink" Target="http://www.bom.gov.au/jsp/ncc/cdio/weatherData/av?p_display_type=dailyDataFile&amp;p_nccObsCode=122&amp;p_stn_num=025509&amp;p_c=-130201569&amp;p_startYear=1961" TargetMode="External"/><Relationship Id="rId314" Type="http://schemas.openxmlformats.org/officeDocument/2006/relationships/hyperlink" Target="http://www.bom.gov.au/jsp/ncc/cdio/weatherData/av?p_display_type=dailyDataFile&amp;p_nccObsCode=122&amp;p_stn_num=023733&amp;p_c=-112710811&amp;p_startYear=1961" TargetMode="External"/><Relationship Id="rId315" Type="http://schemas.openxmlformats.org/officeDocument/2006/relationships/hyperlink" Target="http://www.bom.gov.au/jsp/ncc/cdio/weatherData/av?p_display_type=dailyDataFile&amp;p_nccObsCode=122&amp;p_stn_num=026021&amp;p_c=-135479631&amp;p_startYear=1961" TargetMode="External"/><Relationship Id="rId316" Type="http://schemas.openxmlformats.org/officeDocument/2006/relationships/hyperlink" Target="http://www.bom.gov.au/jsp/ncc/cdio/weatherData/av?p_display_type=dailyDataFile&amp;p_nccObsCode=122&amp;p_stn_num=018070&amp;p_c=-65366122&amp;p_startYear=1961" TargetMode="External"/><Relationship Id="rId317" Type="http://schemas.openxmlformats.org/officeDocument/2006/relationships/hyperlink" Target="http://www.bom.gov.au/jsp/ncc/cdio/weatherData/av?p_display_type=dailyDataFile&amp;p_nccObsCode=122&amp;p_stn_num=021043&amp;p_c=-88623412&amp;p_startYear=1961" TargetMode="External"/><Relationship Id="rId318" Type="http://schemas.openxmlformats.org/officeDocument/2006/relationships/hyperlink" Target="http://www.bom.gov.au/jsp/ncc/cdio/weatherData/av?p_display_type=dailyDataFile&amp;p_nccObsCode=122&amp;p_stn_num=026026&amp;p_c=-135531678&amp;p_startYear=1961" TargetMode="External"/><Relationship Id="rId319" Type="http://schemas.openxmlformats.org/officeDocument/2006/relationships/hyperlink" Target="http://www.bom.gov.au/jsp/ncc/cdio/weatherData/av?p_display_type=dailyDataFile&amp;p_nccObsCode=122&amp;p_stn_num=023020&amp;p_c=-106045222&amp;p_startYear=1961" TargetMode="External"/><Relationship Id="rId320" Type="http://schemas.openxmlformats.org/officeDocument/2006/relationships/hyperlink" Target="http://www.bom.gov.au/jsp/ncc/cdio/weatherData/av?p_display_type=dailyDataFile&amp;p_nccObsCode=122&amp;p_stn_num=021046&amp;p_c=-88647966&amp;p_startYear=1961" TargetMode="External"/><Relationship Id="rId321" Type="http://schemas.openxmlformats.org/officeDocument/2006/relationships/hyperlink" Target="http://www.bom.gov.au/jsp/ncc/cdio/weatherData/av?p_display_type=dailyDataFile&amp;p_nccObsCode=122&amp;p_stn_num=023747&amp;p_c=-112845844&amp;p_startYear=1961" TargetMode="External"/><Relationship Id="rId322" Type="http://schemas.openxmlformats.org/officeDocument/2006/relationships/hyperlink" Target="http://www.bom.gov.au/jsp/ncc/cdio/weatherData/av?p_display_type=dailyDataFile&amp;p_nccObsCode=122&amp;p_stn_num=023321&amp;p_c=-108832872&amp;p_startYear=1962" TargetMode="External"/><Relationship Id="rId323" Type="http://schemas.openxmlformats.org/officeDocument/2006/relationships/hyperlink" Target="http://www.bom.gov.au/jsp/ncc/cdio/weatherData/av?p_display_type=dailyDataFile&amp;p_nccObsCode=122&amp;p_stn_num=025509&amp;p_c=-130201569&amp;p_startYear=1962" TargetMode="External"/><Relationship Id="rId324" Type="http://schemas.openxmlformats.org/officeDocument/2006/relationships/hyperlink" Target="http://www.bom.gov.au/jsp/ncc/cdio/weatherData/av?p_display_type=dailyDataFile&amp;p_nccObsCode=122&amp;p_stn_num=023733&amp;p_c=-112710811&amp;p_startYear=1962" TargetMode="External"/><Relationship Id="rId325" Type="http://schemas.openxmlformats.org/officeDocument/2006/relationships/hyperlink" Target="http://www.bom.gov.au/jsp/ncc/cdio/weatherData/av?p_display_type=dailyDataFile&amp;p_nccObsCode=122&amp;p_stn_num=026021&amp;p_c=-135479631&amp;p_startYear=1962" TargetMode="External"/><Relationship Id="rId326" Type="http://schemas.openxmlformats.org/officeDocument/2006/relationships/hyperlink" Target="http://www.bom.gov.au/jsp/ncc/cdio/weatherData/av?p_display_type=dailyDataFile&amp;p_nccObsCode=122&amp;p_stn_num=018070&amp;p_c=-65366122&amp;p_startYear=1962" TargetMode="External"/><Relationship Id="rId327" Type="http://schemas.openxmlformats.org/officeDocument/2006/relationships/hyperlink" Target="http://www.bom.gov.au/jsp/ncc/cdio/weatherData/av?p_display_type=dailyDataFile&amp;p_nccObsCode=122&amp;p_stn_num=021043&amp;p_c=-88623412&amp;p_startYear=1962" TargetMode="External"/><Relationship Id="rId328" Type="http://schemas.openxmlformats.org/officeDocument/2006/relationships/hyperlink" Target="http://www.bom.gov.au/jsp/ncc/cdio/weatherData/av?p_display_type=dailyDataFile&amp;p_nccObsCode=122&amp;p_stn_num=026026&amp;p_c=-135531678&amp;p_startYear=1962" TargetMode="External"/><Relationship Id="rId329" Type="http://schemas.openxmlformats.org/officeDocument/2006/relationships/hyperlink" Target="http://www.bom.gov.au/jsp/ncc/cdio/weatherData/av?p_display_type=dailyDataFile&amp;p_nccObsCode=122&amp;p_stn_num=023020&amp;p_c=-106045222&amp;p_startYear=1962" TargetMode="External"/><Relationship Id="rId330" Type="http://schemas.openxmlformats.org/officeDocument/2006/relationships/hyperlink" Target="http://www.bom.gov.au/jsp/ncc/cdio/weatherData/av?p_display_type=dailyDataFile&amp;p_nccObsCode=122&amp;p_stn_num=021046&amp;p_c=-88647966&amp;p_startYear=1962" TargetMode="External"/><Relationship Id="rId331" Type="http://schemas.openxmlformats.org/officeDocument/2006/relationships/hyperlink" Target="http://www.bom.gov.au/jsp/ncc/cdio/weatherData/av?p_display_type=dailyDataFile&amp;p_nccObsCode=122&amp;p_stn_num=023747&amp;p_c=-112845844&amp;p_startYear=1962" TargetMode="External"/><Relationship Id="rId332" Type="http://schemas.openxmlformats.org/officeDocument/2006/relationships/hyperlink" Target="http://www.bom.gov.au/jsp/ncc/cdio/weatherData/av?p_display_type=dailyDataFile&amp;p_nccObsCode=122&amp;p_stn_num=016044&amp;p_c=-51543830&amp;p_startYear=1962" TargetMode="External"/><Relationship Id="rId333" Type="http://schemas.openxmlformats.org/officeDocument/2006/relationships/hyperlink" Target="http://www.bom.gov.au/jsp/ncc/cdio/weatherData/av?p_display_type=dailyDataFile&amp;p_nccObsCode=122&amp;p_stn_num=023321&amp;p_c=-108832872&amp;p_startYear=1963" TargetMode="External"/><Relationship Id="rId334" Type="http://schemas.openxmlformats.org/officeDocument/2006/relationships/hyperlink" Target="http://www.bom.gov.au/jsp/ncc/cdio/weatherData/av?p_display_type=dailyDataFile&amp;p_nccObsCode=122&amp;p_stn_num=025509&amp;p_c=-130201569&amp;p_startYear=1963" TargetMode="External"/><Relationship Id="rId335" Type="http://schemas.openxmlformats.org/officeDocument/2006/relationships/hyperlink" Target="http://www.bom.gov.au/jsp/ncc/cdio/weatherData/av?p_display_type=dailyDataFile&amp;p_nccObsCode=122&amp;p_stn_num=023733&amp;p_c=-112710811&amp;p_startYear=1963" TargetMode="External"/><Relationship Id="rId336" Type="http://schemas.openxmlformats.org/officeDocument/2006/relationships/hyperlink" Target="http://www.bom.gov.au/jsp/ncc/cdio/weatherData/av?p_display_type=dailyDataFile&amp;p_nccObsCode=122&amp;p_stn_num=026021&amp;p_c=-135479631&amp;p_startYear=1963" TargetMode="External"/><Relationship Id="rId337" Type="http://schemas.openxmlformats.org/officeDocument/2006/relationships/hyperlink" Target="http://www.bom.gov.au/jsp/ncc/cdio/weatherData/av?p_display_type=dailyDataFile&amp;p_nccObsCode=122&amp;p_stn_num=018070&amp;p_c=-65366122&amp;p_startYear=1963" TargetMode="External"/><Relationship Id="rId338" Type="http://schemas.openxmlformats.org/officeDocument/2006/relationships/hyperlink" Target="http://www.bom.gov.au/jsp/ncc/cdio/weatherData/av?p_display_type=dailyDataFile&amp;p_nccObsCode=122&amp;p_stn_num=021043&amp;p_c=-88623412&amp;p_startYear=1963" TargetMode="External"/><Relationship Id="rId339" Type="http://schemas.openxmlformats.org/officeDocument/2006/relationships/hyperlink" Target="http://www.bom.gov.au/jsp/ncc/cdio/weatherData/av?p_display_type=dailyDataFile&amp;p_nccObsCode=122&amp;p_stn_num=026026&amp;p_c=-135531678&amp;p_startYear=1963" TargetMode="External"/><Relationship Id="rId340" Type="http://schemas.openxmlformats.org/officeDocument/2006/relationships/hyperlink" Target="http://www.bom.gov.au/jsp/ncc/cdio/weatherData/av?p_display_type=dailyDataFile&amp;p_nccObsCode=122&amp;p_stn_num=023020&amp;p_c=-106045222&amp;p_startYear=1963" TargetMode="External"/><Relationship Id="rId341" Type="http://schemas.openxmlformats.org/officeDocument/2006/relationships/hyperlink" Target="http://www.bom.gov.au/jsp/ncc/cdio/weatherData/av?p_display_type=dailyDataFile&amp;p_nccObsCode=122&amp;p_stn_num=021046&amp;p_c=-88647966&amp;p_startYear=1963" TargetMode="External"/><Relationship Id="rId342" Type="http://schemas.openxmlformats.org/officeDocument/2006/relationships/hyperlink" Target="http://www.bom.gov.au/jsp/ncc/cdio/weatherData/av?p_display_type=dailyDataFile&amp;p_nccObsCode=122&amp;p_stn_num=023747&amp;p_c=-112845844&amp;p_startYear=1963" TargetMode="External"/><Relationship Id="rId343" Type="http://schemas.openxmlformats.org/officeDocument/2006/relationships/hyperlink" Target="http://www.bom.gov.au/jsp/ncc/cdio/weatherData/av?p_display_type=dailyDataFile&amp;p_nccObsCode=122&amp;p_stn_num=016044&amp;p_c=-51543830&amp;p_startYear=1963" TargetMode="External"/><Relationship Id="rId344" Type="http://schemas.openxmlformats.org/officeDocument/2006/relationships/hyperlink" Target="http://www.bom.gov.au/jsp/ncc/cdio/weatherData/av?p_display_type=dailyDataFile&amp;p_nccObsCode=122&amp;p_stn_num=023321&amp;p_c=-108832872&amp;p_startYear=1964" TargetMode="External"/><Relationship Id="rId345" Type="http://schemas.openxmlformats.org/officeDocument/2006/relationships/hyperlink" Target="http://www.bom.gov.au/jsp/ncc/cdio/weatherData/av?p_display_type=dailyDataFile&amp;p_nccObsCode=122&amp;p_stn_num=025509&amp;p_c=-130201569&amp;p_startYear=1964" TargetMode="External"/><Relationship Id="rId346" Type="http://schemas.openxmlformats.org/officeDocument/2006/relationships/hyperlink" Target="http://www.bom.gov.au/jsp/ncc/cdio/weatherData/av?p_display_type=dailyDataFile&amp;p_nccObsCode=122&amp;p_stn_num=023733&amp;p_c=-112710811&amp;p_startYear=1964" TargetMode="External"/><Relationship Id="rId347" Type="http://schemas.openxmlformats.org/officeDocument/2006/relationships/hyperlink" Target="http://www.bom.gov.au/jsp/ncc/cdio/weatherData/av?p_display_type=dailyDataFile&amp;p_nccObsCode=122&amp;p_stn_num=026021&amp;p_c=-135479631&amp;p_startYear=1964" TargetMode="External"/><Relationship Id="rId348" Type="http://schemas.openxmlformats.org/officeDocument/2006/relationships/hyperlink" Target="http://www.bom.gov.au/jsp/ncc/cdio/weatherData/av?p_display_type=dailyDataFile&amp;p_nccObsCode=122&amp;p_stn_num=018070&amp;p_c=-65366122&amp;p_startYear=1964" TargetMode="External"/><Relationship Id="rId349" Type="http://schemas.openxmlformats.org/officeDocument/2006/relationships/hyperlink" Target="http://www.bom.gov.au/jsp/ncc/cdio/weatherData/av?p_display_type=dailyDataFile&amp;p_nccObsCode=122&amp;p_stn_num=021043&amp;p_c=-88623412&amp;p_startYear=1964" TargetMode="External"/><Relationship Id="rId350" Type="http://schemas.openxmlformats.org/officeDocument/2006/relationships/hyperlink" Target="http://www.bom.gov.au/jsp/ncc/cdio/weatherData/av?p_display_type=dailyDataFile&amp;p_nccObsCode=122&amp;p_stn_num=026026&amp;p_c=-135531678&amp;p_startYear=1964" TargetMode="External"/><Relationship Id="rId351" Type="http://schemas.openxmlformats.org/officeDocument/2006/relationships/hyperlink" Target="http://www.bom.gov.au/jsp/ncc/cdio/weatherData/av?p_display_type=dailyDataFile&amp;p_nccObsCode=122&amp;p_stn_num=023020&amp;p_c=-106045222&amp;p_startYear=1964" TargetMode="External"/><Relationship Id="rId352" Type="http://schemas.openxmlformats.org/officeDocument/2006/relationships/hyperlink" Target="http://www.bom.gov.au/jsp/ncc/cdio/weatherData/av?p_display_type=dailyDataFile&amp;p_nccObsCode=122&amp;p_stn_num=021046&amp;p_c=-88647966&amp;p_startYear=1964" TargetMode="External"/><Relationship Id="rId353" Type="http://schemas.openxmlformats.org/officeDocument/2006/relationships/hyperlink" Target="http://www.bom.gov.au/jsp/ncc/cdio/weatherData/av?p_display_type=dailyDataFile&amp;p_nccObsCode=122&amp;p_stn_num=023747&amp;p_c=-112845844&amp;p_startYear=1964" TargetMode="External"/><Relationship Id="rId354" Type="http://schemas.openxmlformats.org/officeDocument/2006/relationships/hyperlink" Target="http://www.bom.gov.au/jsp/ncc/cdio/weatherData/av?p_display_type=dailyDataFile&amp;p_nccObsCode=122&amp;p_stn_num=016044&amp;p_c=-51543830&amp;p_startYear=1964" TargetMode="External"/><Relationship Id="rId355" Type="http://schemas.openxmlformats.org/officeDocument/2006/relationships/hyperlink" Target="http://www.bom.gov.au/jsp/ncc/cdio/weatherData/av?p_display_type=dailyDataFile&amp;p_nccObsCode=122&amp;p_stn_num=023321&amp;p_c=-108832872&amp;p_startYear=1965" TargetMode="External"/><Relationship Id="rId356" Type="http://schemas.openxmlformats.org/officeDocument/2006/relationships/hyperlink" Target="http://www.bom.gov.au/jsp/ncc/cdio/weatherData/av?p_display_type=dailyDataFile&amp;p_nccObsCode=122&amp;p_stn_num=025509&amp;p_c=-130201569&amp;p_startYear=1965" TargetMode="External"/><Relationship Id="rId357" Type="http://schemas.openxmlformats.org/officeDocument/2006/relationships/hyperlink" Target="http://www.bom.gov.au/jsp/ncc/cdio/weatherData/av?p_display_type=dailyDataFile&amp;p_nccObsCode=122&amp;p_stn_num=023733&amp;p_c=-112710811&amp;p_startYear=1965" TargetMode="External"/><Relationship Id="rId358" Type="http://schemas.openxmlformats.org/officeDocument/2006/relationships/hyperlink" Target="http://www.bom.gov.au/jsp/ncc/cdio/weatherData/av?p_display_type=dailyDataFile&amp;p_nccObsCode=122&amp;p_stn_num=026021&amp;p_c=-135479631&amp;p_startYear=1965" TargetMode="External"/><Relationship Id="rId359" Type="http://schemas.openxmlformats.org/officeDocument/2006/relationships/hyperlink" Target="http://www.bom.gov.au/jsp/ncc/cdio/weatherData/av?p_display_type=dailyDataFile&amp;p_nccObsCode=122&amp;p_stn_num=018070&amp;p_c=-65366122&amp;p_startYear=1965" TargetMode="External"/><Relationship Id="rId360" Type="http://schemas.openxmlformats.org/officeDocument/2006/relationships/hyperlink" Target="http://www.bom.gov.au/jsp/ncc/cdio/weatherData/av?p_display_type=dailyDataFile&amp;p_nccObsCode=122&amp;p_stn_num=021043&amp;p_c=-88623412&amp;p_startYear=1965" TargetMode="External"/><Relationship Id="rId361" Type="http://schemas.openxmlformats.org/officeDocument/2006/relationships/hyperlink" Target="http://www.bom.gov.au/jsp/ncc/cdio/weatherData/av?p_display_type=dailyDataFile&amp;p_nccObsCode=122&amp;p_stn_num=026026&amp;p_c=-135531678&amp;p_startYear=1965" TargetMode="External"/><Relationship Id="rId362" Type="http://schemas.openxmlformats.org/officeDocument/2006/relationships/hyperlink" Target="http://www.bom.gov.au/jsp/ncc/cdio/weatherData/av?p_display_type=dailyDataFile&amp;p_nccObsCode=122&amp;p_stn_num=023020&amp;p_c=-106045222&amp;p_startYear=1965" TargetMode="External"/><Relationship Id="rId363" Type="http://schemas.openxmlformats.org/officeDocument/2006/relationships/hyperlink" Target="http://www.bom.gov.au/jsp/ncc/cdio/weatherData/av?p_display_type=dailyDataFile&amp;p_nccObsCode=122&amp;p_stn_num=021046&amp;p_c=-88647966&amp;p_startYear=1965" TargetMode="External"/><Relationship Id="rId364" Type="http://schemas.openxmlformats.org/officeDocument/2006/relationships/hyperlink" Target="http://www.bom.gov.au/jsp/ncc/cdio/weatherData/av?p_display_type=dailyDataFile&amp;p_nccObsCode=122&amp;p_stn_num=023747&amp;p_c=-112845844&amp;p_startYear=1965" TargetMode="External"/><Relationship Id="rId365" Type="http://schemas.openxmlformats.org/officeDocument/2006/relationships/hyperlink" Target="http://www.bom.gov.au/jsp/ncc/cdio/weatherData/av?p_display_type=dailyDataFile&amp;p_nccObsCode=122&amp;p_stn_num=016044&amp;p_c=-51543830&amp;p_startYear=1965" TargetMode="External"/><Relationship Id="rId366" Type="http://schemas.openxmlformats.org/officeDocument/2006/relationships/hyperlink" Target="http://www.bom.gov.au/jsp/ncc/cdio/weatherData/av?p_display_type=dailyDataFile&amp;p_nccObsCode=122&amp;p_stn_num=023321&amp;p_c=-108832872&amp;p_startYear=1966" TargetMode="External"/><Relationship Id="rId367" Type="http://schemas.openxmlformats.org/officeDocument/2006/relationships/hyperlink" Target="http://www.bom.gov.au/jsp/ncc/cdio/weatherData/av?p_display_type=dailyDataFile&amp;p_nccObsCode=122&amp;p_stn_num=025509&amp;p_c=-130201569&amp;p_startYear=1966" TargetMode="External"/><Relationship Id="rId368" Type="http://schemas.openxmlformats.org/officeDocument/2006/relationships/hyperlink" Target="http://www.bom.gov.au/jsp/ncc/cdio/weatherData/av?p_display_type=dailyDataFile&amp;p_nccObsCode=122&amp;p_stn_num=023733&amp;p_c=-112710811&amp;p_startYear=1966" TargetMode="External"/><Relationship Id="rId369" Type="http://schemas.openxmlformats.org/officeDocument/2006/relationships/hyperlink" Target="http://www.bom.gov.au/jsp/ncc/cdio/weatherData/av?p_display_type=dailyDataFile&amp;p_nccObsCode=122&amp;p_stn_num=026021&amp;p_c=-135479631&amp;p_startYear=1966" TargetMode="External"/><Relationship Id="rId370" Type="http://schemas.openxmlformats.org/officeDocument/2006/relationships/hyperlink" Target="http://www.bom.gov.au/jsp/ncc/cdio/weatherData/av?p_display_type=dailyDataFile&amp;p_nccObsCode=122&amp;p_stn_num=018070&amp;p_c=-65366122&amp;p_startYear=1966" TargetMode="External"/><Relationship Id="rId371" Type="http://schemas.openxmlformats.org/officeDocument/2006/relationships/hyperlink" Target="http://www.bom.gov.au/jsp/ncc/cdio/weatherData/av?p_display_type=dailyDataFile&amp;p_nccObsCode=122&amp;p_stn_num=021043&amp;p_c=-88623412&amp;p_startYear=1966" TargetMode="External"/><Relationship Id="rId372" Type="http://schemas.openxmlformats.org/officeDocument/2006/relationships/hyperlink" Target="http://www.bom.gov.au/jsp/ncc/cdio/weatherData/av?p_display_type=dailyDataFile&amp;p_nccObsCode=122&amp;p_stn_num=026026&amp;p_c=-135531678&amp;p_startYear=1966" TargetMode="External"/><Relationship Id="rId373" Type="http://schemas.openxmlformats.org/officeDocument/2006/relationships/hyperlink" Target="http://www.bom.gov.au/jsp/ncc/cdio/weatherData/av?p_display_type=dailyDataFile&amp;p_nccObsCode=122&amp;p_stn_num=023020&amp;p_c=-106045222&amp;p_startYear=1966" TargetMode="External"/><Relationship Id="rId374" Type="http://schemas.openxmlformats.org/officeDocument/2006/relationships/hyperlink" Target="http://www.bom.gov.au/jsp/ncc/cdio/weatherData/av?p_display_type=dailyDataFile&amp;p_nccObsCode=122&amp;p_stn_num=021046&amp;p_c=-88647966&amp;p_startYear=1966" TargetMode="External"/><Relationship Id="rId375" Type="http://schemas.openxmlformats.org/officeDocument/2006/relationships/hyperlink" Target="http://www.bom.gov.au/jsp/ncc/cdio/weatherData/av?p_display_type=dailyDataFile&amp;p_nccObsCode=122&amp;p_stn_num=023747&amp;p_c=-112845844&amp;p_startYear=1966" TargetMode="External"/><Relationship Id="rId376" Type="http://schemas.openxmlformats.org/officeDocument/2006/relationships/hyperlink" Target="http://www.bom.gov.au/jsp/ncc/cdio/weatherData/av?p_display_type=dailyDataFile&amp;p_nccObsCode=122&amp;p_stn_num=016044&amp;p_c=-51543830&amp;p_startYear=1966" TargetMode="External"/><Relationship Id="rId377" Type="http://schemas.openxmlformats.org/officeDocument/2006/relationships/hyperlink" Target="http://www.bom.gov.au/jsp/ncc/cdio/weatherData/av?p_display_type=dailyDataFile&amp;p_nccObsCode=122&amp;p_stn_num=023321&amp;p_c=-108832872&amp;p_startYear=1967" TargetMode="External"/><Relationship Id="rId378" Type="http://schemas.openxmlformats.org/officeDocument/2006/relationships/hyperlink" Target="http://www.bom.gov.au/jsp/ncc/cdio/weatherData/av?p_display_type=dailyDataFile&amp;p_nccObsCode=122&amp;p_stn_num=025509&amp;p_c=-130201569&amp;p_startYear=1967" TargetMode="External"/><Relationship Id="rId379" Type="http://schemas.openxmlformats.org/officeDocument/2006/relationships/hyperlink" Target="http://www.bom.gov.au/jsp/ncc/cdio/weatherData/av?p_display_type=dailyDataFile&amp;p_nccObsCode=122&amp;p_stn_num=023733&amp;p_c=-112710811&amp;p_startYear=1967" TargetMode="External"/><Relationship Id="rId380" Type="http://schemas.openxmlformats.org/officeDocument/2006/relationships/hyperlink" Target="http://www.bom.gov.au/jsp/ncc/cdio/weatherData/av?p_display_type=dailyDataFile&amp;p_nccObsCode=122&amp;p_stn_num=026021&amp;p_c=-135479631&amp;p_startYear=1967" TargetMode="External"/><Relationship Id="rId381" Type="http://schemas.openxmlformats.org/officeDocument/2006/relationships/hyperlink" Target="http://www.bom.gov.au/jsp/ncc/cdio/weatherData/av?p_display_type=dailyDataFile&amp;p_nccObsCode=122&amp;p_stn_num=018070&amp;p_c=-65366122&amp;p_startYear=1967" TargetMode="External"/><Relationship Id="rId382" Type="http://schemas.openxmlformats.org/officeDocument/2006/relationships/hyperlink" Target="http://www.bom.gov.au/jsp/ncc/cdio/weatherData/av?p_display_type=dailyDataFile&amp;p_nccObsCode=122&amp;p_stn_num=021043&amp;p_c=-88623412&amp;p_startYear=1967" TargetMode="External"/><Relationship Id="rId383" Type="http://schemas.openxmlformats.org/officeDocument/2006/relationships/hyperlink" Target="http://www.bom.gov.au/jsp/ncc/cdio/weatherData/av?p_display_type=dailyDataFile&amp;p_nccObsCode=122&amp;p_stn_num=026026&amp;p_c=-135531678&amp;p_startYear=1967" TargetMode="External"/><Relationship Id="rId384" Type="http://schemas.openxmlformats.org/officeDocument/2006/relationships/hyperlink" Target="http://www.bom.gov.au/jsp/ncc/cdio/weatherData/av?p_display_type=dailyDataFile&amp;p_nccObsCode=122&amp;p_stn_num=023020&amp;p_c=-106045222&amp;p_startYear=1967" TargetMode="External"/><Relationship Id="rId385" Type="http://schemas.openxmlformats.org/officeDocument/2006/relationships/hyperlink" Target="http://www.bom.gov.au/jsp/ncc/cdio/weatherData/av?p_display_type=dailyDataFile&amp;p_nccObsCode=122&amp;p_stn_num=021046&amp;p_c=-88647966&amp;p_startYear=1967" TargetMode="External"/><Relationship Id="rId386" Type="http://schemas.openxmlformats.org/officeDocument/2006/relationships/hyperlink" Target="http://www.bom.gov.au/jsp/ncc/cdio/weatherData/av?p_display_type=dailyDataFile&amp;p_nccObsCode=122&amp;p_stn_num=023747&amp;p_c=-112845844&amp;p_startYear=1967" TargetMode="External"/><Relationship Id="rId387" Type="http://schemas.openxmlformats.org/officeDocument/2006/relationships/hyperlink" Target="http://www.bom.gov.au/jsp/ncc/cdio/weatherData/av?p_display_type=dailyDataFile&amp;p_nccObsCode=122&amp;p_stn_num=016044&amp;p_c=-51543830&amp;p_startYear=1967" TargetMode="External"/><Relationship Id="rId388" Type="http://schemas.openxmlformats.org/officeDocument/2006/relationships/hyperlink" Target="http://www.bom.gov.au/jsp/ncc/cdio/weatherData/av?p_display_type=dailyDataFile&amp;p_nccObsCode=122&amp;p_stn_num=023321&amp;p_c=-108832872&amp;p_startYear=1968" TargetMode="External"/><Relationship Id="rId389" Type="http://schemas.openxmlformats.org/officeDocument/2006/relationships/hyperlink" Target="http://www.bom.gov.au/jsp/ncc/cdio/weatherData/av?p_display_type=dailyDataFile&amp;p_nccObsCode=122&amp;p_stn_num=025509&amp;p_c=-130201569&amp;p_startYear=1968" TargetMode="External"/><Relationship Id="rId390" Type="http://schemas.openxmlformats.org/officeDocument/2006/relationships/hyperlink" Target="http://www.bom.gov.au/jsp/ncc/cdio/weatherData/av?p_display_type=dailyDataFile&amp;p_nccObsCode=122&amp;p_stn_num=023733&amp;p_c=-112710811&amp;p_startYear=1968" TargetMode="External"/><Relationship Id="rId391" Type="http://schemas.openxmlformats.org/officeDocument/2006/relationships/hyperlink" Target="http://www.bom.gov.au/jsp/ncc/cdio/weatherData/av?p_display_type=dailyDataFile&amp;p_nccObsCode=122&amp;p_stn_num=026021&amp;p_c=-135479631&amp;p_startYear=1968" TargetMode="External"/><Relationship Id="rId392" Type="http://schemas.openxmlformats.org/officeDocument/2006/relationships/hyperlink" Target="http://www.bom.gov.au/jsp/ncc/cdio/weatherData/av?p_display_type=dailyDataFile&amp;p_nccObsCode=122&amp;p_stn_num=018070&amp;p_c=-65366122&amp;p_startYear=1968" TargetMode="External"/><Relationship Id="rId393" Type="http://schemas.openxmlformats.org/officeDocument/2006/relationships/hyperlink" Target="http://www.bom.gov.au/jsp/ncc/cdio/weatherData/av?p_display_type=dailyDataFile&amp;p_nccObsCode=122&amp;p_stn_num=021043&amp;p_c=-88623412&amp;p_startYear=1968" TargetMode="External"/><Relationship Id="rId394" Type="http://schemas.openxmlformats.org/officeDocument/2006/relationships/hyperlink" Target="http://www.bom.gov.au/jsp/ncc/cdio/weatherData/av?p_display_type=dailyDataFile&amp;p_nccObsCode=122&amp;p_stn_num=026026&amp;p_c=-135531678&amp;p_startYear=1968" TargetMode="External"/><Relationship Id="rId395" Type="http://schemas.openxmlformats.org/officeDocument/2006/relationships/hyperlink" Target="http://www.bom.gov.au/jsp/ncc/cdio/weatherData/av?p_display_type=dailyDataFile&amp;p_nccObsCode=122&amp;p_stn_num=023020&amp;p_c=-106045222&amp;p_startYear=1968" TargetMode="External"/><Relationship Id="rId396" Type="http://schemas.openxmlformats.org/officeDocument/2006/relationships/hyperlink" Target="http://www.bom.gov.au/jsp/ncc/cdio/weatherData/av?p_display_type=dailyDataFile&amp;p_nccObsCode=122&amp;p_stn_num=021046&amp;p_c=-88647966&amp;p_startYear=1968" TargetMode="External"/><Relationship Id="rId397" Type="http://schemas.openxmlformats.org/officeDocument/2006/relationships/hyperlink" Target="http://www.bom.gov.au/jsp/ncc/cdio/weatherData/av?p_display_type=dailyDataFile&amp;p_nccObsCode=122&amp;p_stn_num=023747&amp;p_c=-112845844&amp;p_startYear=1968" TargetMode="External"/><Relationship Id="rId398" Type="http://schemas.openxmlformats.org/officeDocument/2006/relationships/hyperlink" Target="http://www.bom.gov.au/jsp/ncc/cdio/weatherData/av?p_display_type=dailyDataFile&amp;p_nccObsCode=122&amp;p_stn_num=016044&amp;p_c=-51543830&amp;p_startYear=1968" TargetMode="External"/><Relationship Id="rId399" Type="http://schemas.openxmlformats.org/officeDocument/2006/relationships/hyperlink" Target="http://www.bom.gov.au/jsp/ncc/cdio/weatherData/av?p_display_type=dailyDataFile&amp;p_nccObsCode=122&amp;p_stn_num=023321&amp;p_c=-108832872&amp;p_startYear=1969" TargetMode="External"/><Relationship Id="rId400" Type="http://schemas.openxmlformats.org/officeDocument/2006/relationships/hyperlink" Target="http://www.bom.gov.au/jsp/ncc/cdio/weatherData/av?p_display_type=dailyDataFile&amp;p_nccObsCode=122&amp;p_stn_num=025509&amp;p_c=-130201569&amp;p_startYear=1969" TargetMode="External"/><Relationship Id="rId401" Type="http://schemas.openxmlformats.org/officeDocument/2006/relationships/hyperlink" Target="http://www.bom.gov.au/jsp/ncc/cdio/weatherData/av?p_display_type=dailyDataFile&amp;p_nccObsCode=122&amp;p_stn_num=023733&amp;p_c=-112710811&amp;p_startYear=1969" TargetMode="External"/><Relationship Id="rId402" Type="http://schemas.openxmlformats.org/officeDocument/2006/relationships/hyperlink" Target="http://www.bom.gov.au/jsp/ncc/cdio/weatherData/av?p_display_type=dailyDataFile&amp;p_nccObsCode=122&amp;p_stn_num=026021&amp;p_c=-135479631&amp;p_startYear=1969" TargetMode="External"/><Relationship Id="rId403" Type="http://schemas.openxmlformats.org/officeDocument/2006/relationships/hyperlink" Target="http://www.bom.gov.au/jsp/ncc/cdio/weatherData/av?p_display_type=dailyDataFile&amp;p_nccObsCode=122&amp;p_stn_num=018070&amp;p_c=-65366122&amp;p_startYear=1969" TargetMode="External"/><Relationship Id="rId404" Type="http://schemas.openxmlformats.org/officeDocument/2006/relationships/hyperlink" Target="http://www.bom.gov.au/jsp/ncc/cdio/weatherData/av?p_display_type=dailyDataFile&amp;p_nccObsCode=122&amp;p_stn_num=021043&amp;p_c=-88623412&amp;p_startYear=1969" TargetMode="External"/><Relationship Id="rId405" Type="http://schemas.openxmlformats.org/officeDocument/2006/relationships/hyperlink" Target="http://www.bom.gov.au/jsp/ncc/cdio/weatherData/av?p_display_type=dailyDataFile&amp;p_nccObsCode=122&amp;p_stn_num=026026&amp;p_c=-135531678&amp;p_startYear=1969" TargetMode="External"/><Relationship Id="rId406" Type="http://schemas.openxmlformats.org/officeDocument/2006/relationships/hyperlink" Target="http://www.bom.gov.au/jsp/ncc/cdio/weatherData/av?p_display_type=dailyDataFile&amp;p_nccObsCode=122&amp;p_stn_num=023020&amp;p_c=-106045222&amp;p_startYear=1969" TargetMode="External"/><Relationship Id="rId407" Type="http://schemas.openxmlformats.org/officeDocument/2006/relationships/hyperlink" Target="http://www.bom.gov.au/jsp/ncc/cdio/weatherData/av?p_display_type=dailyDataFile&amp;p_nccObsCode=122&amp;p_stn_num=021046&amp;p_c=-88647966&amp;p_startYear=1969" TargetMode="External"/><Relationship Id="rId408" Type="http://schemas.openxmlformats.org/officeDocument/2006/relationships/hyperlink" Target="http://www.bom.gov.au/jsp/ncc/cdio/weatherData/av?p_display_type=dailyDataFile&amp;p_nccObsCode=122&amp;p_stn_num=023747&amp;p_c=-112845844&amp;p_startYear=1969" TargetMode="External"/><Relationship Id="rId409" Type="http://schemas.openxmlformats.org/officeDocument/2006/relationships/hyperlink" Target="http://www.bom.gov.au/jsp/ncc/cdio/weatherData/av?p_display_type=dailyDataFile&amp;p_nccObsCode=122&amp;p_stn_num=016044&amp;p_c=-51543830&amp;p_startYear=1969" TargetMode="External"/><Relationship Id="rId410" Type="http://schemas.openxmlformats.org/officeDocument/2006/relationships/hyperlink" Target="http://www.bom.gov.au/jsp/ncc/cdio/weatherData/av?p_display_type=dailyDataFile&amp;p_nccObsCode=122&amp;p_stn_num=023321&amp;p_c=-108832872&amp;p_startYear=1970" TargetMode="External"/><Relationship Id="rId411" Type="http://schemas.openxmlformats.org/officeDocument/2006/relationships/hyperlink" Target="http://www.bom.gov.au/jsp/ncc/cdio/weatherData/av?p_display_type=dailyDataFile&amp;p_nccObsCode=122&amp;p_stn_num=025509&amp;p_c=-130201569&amp;p_startYear=1970" TargetMode="External"/><Relationship Id="rId412" Type="http://schemas.openxmlformats.org/officeDocument/2006/relationships/hyperlink" Target="http://www.bom.gov.au/jsp/ncc/cdio/weatherData/av?p_display_type=dailyDataFile&amp;p_nccObsCode=122&amp;p_stn_num=023733&amp;p_c=-112710811&amp;p_startYear=1970" TargetMode="External"/><Relationship Id="rId413" Type="http://schemas.openxmlformats.org/officeDocument/2006/relationships/hyperlink" Target="http://www.bom.gov.au/jsp/ncc/cdio/weatherData/av?p_display_type=dailyDataFile&amp;p_nccObsCode=122&amp;p_stn_num=026021&amp;p_c=-135479631&amp;p_startYear=1970" TargetMode="External"/><Relationship Id="rId414" Type="http://schemas.openxmlformats.org/officeDocument/2006/relationships/hyperlink" Target="http://www.bom.gov.au/jsp/ncc/cdio/weatherData/av?p_display_type=dailyDataFile&amp;p_nccObsCode=122&amp;p_stn_num=018070&amp;p_c=-65366122&amp;p_startYear=1970" TargetMode="External"/><Relationship Id="rId415" Type="http://schemas.openxmlformats.org/officeDocument/2006/relationships/hyperlink" Target="http://www.bom.gov.au/jsp/ncc/cdio/weatherData/av?p_display_type=dailyDataFile&amp;p_nccObsCode=122&amp;p_stn_num=021043&amp;p_c=-88623412&amp;p_startYear=1970" TargetMode="External"/><Relationship Id="rId416" Type="http://schemas.openxmlformats.org/officeDocument/2006/relationships/hyperlink" Target="http://www.bom.gov.au/jsp/ncc/cdio/weatherData/av?p_display_type=dailyDataFile&amp;p_nccObsCode=122&amp;p_stn_num=026026&amp;p_c=-135531678&amp;p_startYear=1970" TargetMode="External"/><Relationship Id="rId417" Type="http://schemas.openxmlformats.org/officeDocument/2006/relationships/hyperlink" Target="http://www.bom.gov.au/jsp/ncc/cdio/weatherData/av?p_display_type=dailyDataFile&amp;p_nccObsCode=122&amp;p_stn_num=023020&amp;p_c=-106045222&amp;p_startYear=1970" TargetMode="External"/><Relationship Id="rId418" Type="http://schemas.openxmlformats.org/officeDocument/2006/relationships/hyperlink" Target="http://www.bom.gov.au/jsp/ncc/cdio/weatherData/av?p_display_type=dailyDataFile&amp;p_nccObsCode=122&amp;p_stn_num=021046&amp;p_c=-88647966&amp;p_startYear=1970" TargetMode="External"/><Relationship Id="rId419" Type="http://schemas.openxmlformats.org/officeDocument/2006/relationships/hyperlink" Target="http://www.bom.gov.au/jsp/ncc/cdio/weatherData/av?p_display_type=dailyDataFile&amp;p_nccObsCode=122&amp;p_stn_num=023747&amp;p_c=-112845844&amp;p_startYear=1970" TargetMode="External"/><Relationship Id="rId420" Type="http://schemas.openxmlformats.org/officeDocument/2006/relationships/hyperlink" Target="http://www.bom.gov.au/jsp/ncc/cdio/weatherData/av?p_display_type=dailyDataFile&amp;p_nccObsCode=122&amp;p_stn_num=016044&amp;p_c=-51543830&amp;p_startYear=1970" TargetMode="External"/><Relationship Id="rId421" Type="http://schemas.openxmlformats.org/officeDocument/2006/relationships/hyperlink" Target="http://www.bom.gov.au/jsp/ncc/cdio/weatherData/av?p_display_type=dailyDataFile&amp;p_nccObsCode=122&amp;p_stn_num=023321&amp;p_c=-108832872&amp;p_startYear=1971" TargetMode="External"/><Relationship Id="rId422" Type="http://schemas.openxmlformats.org/officeDocument/2006/relationships/hyperlink" Target="http://www.bom.gov.au/jsp/ncc/cdio/weatherData/av?p_display_type=dailyDataFile&amp;p_nccObsCode=122&amp;p_stn_num=025509&amp;p_c=-130201569&amp;p_startYear=1971" TargetMode="External"/><Relationship Id="rId423" Type="http://schemas.openxmlformats.org/officeDocument/2006/relationships/hyperlink" Target="http://www.bom.gov.au/jsp/ncc/cdio/weatherData/av?p_display_type=dailyDataFile&amp;p_nccObsCode=122&amp;p_stn_num=023733&amp;p_c=-112710811&amp;p_startYear=1971" TargetMode="External"/><Relationship Id="rId424" Type="http://schemas.openxmlformats.org/officeDocument/2006/relationships/hyperlink" Target="http://www.bom.gov.au/jsp/ncc/cdio/weatherData/av?p_display_type=dailyDataFile&amp;p_nccObsCode=122&amp;p_stn_num=026021&amp;p_c=-135479631&amp;p_startYear=1971" TargetMode="External"/><Relationship Id="rId425" Type="http://schemas.openxmlformats.org/officeDocument/2006/relationships/hyperlink" Target="http://www.bom.gov.au/jsp/ncc/cdio/weatherData/av?p_display_type=dailyDataFile&amp;p_nccObsCode=122&amp;p_stn_num=018070&amp;p_c=-65366122&amp;p_startYear=1971" TargetMode="External"/><Relationship Id="rId426" Type="http://schemas.openxmlformats.org/officeDocument/2006/relationships/hyperlink" Target="http://www.bom.gov.au/jsp/ncc/cdio/weatherData/av?p_display_type=dailyDataFile&amp;p_nccObsCode=122&amp;p_stn_num=021043&amp;p_c=-88623412&amp;p_startYear=1971" TargetMode="External"/><Relationship Id="rId427" Type="http://schemas.openxmlformats.org/officeDocument/2006/relationships/hyperlink" Target="http://www.bom.gov.au/jsp/ncc/cdio/weatherData/av?p_display_type=dailyDataFile&amp;p_nccObsCode=122&amp;p_stn_num=026026&amp;p_c=-135531678&amp;p_startYear=1971" TargetMode="External"/><Relationship Id="rId428" Type="http://schemas.openxmlformats.org/officeDocument/2006/relationships/hyperlink" Target="http://www.bom.gov.au/jsp/ncc/cdio/weatherData/av?p_display_type=dailyDataFile&amp;p_nccObsCode=122&amp;p_stn_num=023020&amp;p_c=-106045222&amp;p_startYear=1971" TargetMode="External"/><Relationship Id="rId429" Type="http://schemas.openxmlformats.org/officeDocument/2006/relationships/hyperlink" Target="http://www.bom.gov.au/jsp/ncc/cdio/weatherData/av?p_display_type=dailyDataFile&amp;p_nccObsCode=122&amp;p_stn_num=021046&amp;p_c=-88647966&amp;p_startYear=1971" TargetMode="External"/><Relationship Id="rId430" Type="http://schemas.openxmlformats.org/officeDocument/2006/relationships/hyperlink" Target="http://www.bom.gov.au/jsp/ncc/cdio/weatherData/av?p_display_type=dailyDataFile&amp;p_nccObsCode=122&amp;p_stn_num=023747&amp;p_c=-112845844&amp;p_startYear=1971" TargetMode="External"/><Relationship Id="rId431" Type="http://schemas.openxmlformats.org/officeDocument/2006/relationships/hyperlink" Target="http://www.bom.gov.au/jsp/ncc/cdio/weatherData/av?p_display_type=dailyDataFile&amp;p_nccObsCode=122&amp;p_stn_num=016044&amp;p_c=-51543830&amp;p_startYear=1971" TargetMode="External"/><Relationship Id="rId432" Type="http://schemas.openxmlformats.org/officeDocument/2006/relationships/hyperlink" Target="http://www.bom.gov.au/jsp/ncc/cdio/weatherData/av?p_display_type=dailyDataFile&amp;p_nccObsCode=122&amp;p_stn_num=023321&amp;p_c=-108832872&amp;p_startYear=1972" TargetMode="External"/><Relationship Id="rId433" Type="http://schemas.openxmlformats.org/officeDocument/2006/relationships/hyperlink" Target="http://www.bom.gov.au/jsp/ncc/cdio/weatherData/av?p_display_type=dailyDataFile&amp;p_nccObsCode=122&amp;p_stn_num=025509&amp;p_c=-130201569&amp;p_startYear=1972" TargetMode="External"/><Relationship Id="rId434" Type="http://schemas.openxmlformats.org/officeDocument/2006/relationships/hyperlink" Target="http://www.bom.gov.au/jsp/ncc/cdio/weatherData/av?p_display_type=dailyDataFile&amp;p_nccObsCode=122&amp;p_stn_num=023733&amp;p_c=-112710811&amp;p_startYear=1972" TargetMode="External"/><Relationship Id="rId435" Type="http://schemas.openxmlformats.org/officeDocument/2006/relationships/hyperlink" Target="http://www.bom.gov.au/jsp/ncc/cdio/weatherData/av?p_display_type=dailyDataFile&amp;p_nccObsCode=122&amp;p_stn_num=026021&amp;p_c=-135479631&amp;p_startYear=1972" TargetMode="External"/><Relationship Id="rId436" Type="http://schemas.openxmlformats.org/officeDocument/2006/relationships/hyperlink" Target="http://www.bom.gov.au/jsp/ncc/cdio/weatherData/av?p_display_type=dailyDataFile&amp;p_nccObsCode=122&amp;p_stn_num=018070&amp;p_c=-65366122&amp;p_startYear=1972" TargetMode="External"/><Relationship Id="rId437" Type="http://schemas.openxmlformats.org/officeDocument/2006/relationships/hyperlink" Target="http://www.bom.gov.au/jsp/ncc/cdio/weatherData/av?p_display_type=dailyDataFile&amp;p_nccObsCode=122&amp;p_stn_num=021043&amp;p_c=-88623412&amp;p_startYear=1972" TargetMode="External"/><Relationship Id="rId438" Type="http://schemas.openxmlformats.org/officeDocument/2006/relationships/hyperlink" Target="http://www.bom.gov.au/jsp/ncc/cdio/weatherData/av?p_display_type=dailyDataFile&amp;p_nccObsCode=122&amp;p_stn_num=026026&amp;p_c=-135531678&amp;p_startYear=1972" TargetMode="External"/><Relationship Id="rId439" Type="http://schemas.openxmlformats.org/officeDocument/2006/relationships/hyperlink" Target="http://www.bom.gov.au/jsp/ncc/cdio/weatherData/av?p_display_type=dailyDataFile&amp;p_nccObsCode=122&amp;p_stn_num=023020&amp;p_c=-106045222&amp;p_startYear=1972" TargetMode="External"/><Relationship Id="rId440" Type="http://schemas.openxmlformats.org/officeDocument/2006/relationships/hyperlink" Target="http://www.bom.gov.au/jsp/ncc/cdio/weatherData/av?p_display_type=dailyDataFile&amp;p_nccObsCode=122&amp;p_stn_num=021046&amp;p_c=-88647966&amp;p_startYear=1972" TargetMode="External"/><Relationship Id="rId441" Type="http://schemas.openxmlformats.org/officeDocument/2006/relationships/hyperlink" Target="http://www.bom.gov.au/jsp/ncc/cdio/weatherData/av?p_display_type=dailyDataFile&amp;p_nccObsCode=122&amp;p_stn_num=023747&amp;p_c=-112845844&amp;p_startYear=1972" TargetMode="External"/><Relationship Id="rId442" Type="http://schemas.openxmlformats.org/officeDocument/2006/relationships/hyperlink" Target="http://www.bom.gov.au/jsp/ncc/cdio/weatherData/av?p_display_type=dailyDataFile&amp;p_nccObsCode=122&amp;p_stn_num=016044&amp;p_c=-51543830&amp;p_startYear=1972" TargetMode="External"/><Relationship Id="rId443" Type="http://schemas.openxmlformats.org/officeDocument/2006/relationships/hyperlink" Target="http://www.bom.gov.au/jsp/ncc/cdio/weatherData/av?p_display_type=dailyDataFile&amp;p_nccObsCode=122&amp;p_stn_num=023321&amp;p_c=-108832872&amp;p_startYear=1973" TargetMode="External"/><Relationship Id="rId444" Type="http://schemas.openxmlformats.org/officeDocument/2006/relationships/hyperlink" Target="http://www.bom.gov.au/jsp/ncc/cdio/weatherData/av?p_display_type=dailyDataFile&amp;p_nccObsCode=122&amp;p_stn_num=025509&amp;p_c=-130201569&amp;p_startYear=1973" TargetMode="External"/><Relationship Id="rId445" Type="http://schemas.openxmlformats.org/officeDocument/2006/relationships/hyperlink" Target="http://www.bom.gov.au/jsp/ncc/cdio/weatherData/av?p_display_type=dailyDataFile&amp;p_nccObsCode=122&amp;p_stn_num=023733&amp;p_c=-112710811&amp;p_startYear=1973" TargetMode="External"/><Relationship Id="rId446" Type="http://schemas.openxmlformats.org/officeDocument/2006/relationships/hyperlink" Target="http://www.bom.gov.au/jsp/ncc/cdio/weatherData/av?p_display_type=dailyDataFile&amp;p_nccObsCode=122&amp;p_stn_num=026021&amp;p_c=-135479631&amp;p_startYear=1973" TargetMode="External"/><Relationship Id="rId447" Type="http://schemas.openxmlformats.org/officeDocument/2006/relationships/hyperlink" Target="http://www.bom.gov.au/jsp/ncc/cdio/weatherData/av?p_display_type=dailyDataFile&amp;p_nccObsCode=122&amp;p_stn_num=018070&amp;p_c=-65366122&amp;p_startYear=1973" TargetMode="External"/><Relationship Id="rId448" Type="http://schemas.openxmlformats.org/officeDocument/2006/relationships/hyperlink" Target="http://www.bom.gov.au/jsp/ncc/cdio/weatherData/av?p_display_type=dailyDataFile&amp;p_nccObsCode=122&amp;p_stn_num=021043&amp;p_c=-88623412&amp;p_startYear=1973" TargetMode="External"/><Relationship Id="rId449" Type="http://schemas.openxmlformats.org/officeDocument/2006/relationships/hyperlink" Target="http://www.bom.gov.au/jsp/ncc/cdio/weatherData/av?p_display_type=dailyDataFile&amp;p_nccObsCode=122&amp;p_stn_num=026026&amp;p_c=-135531678&amp;p_startYear=1973" TargetMode="External"/><Relationship Id="rId450" Type="http://schemas.openxmlformats.org/officeDocument/2006/relationships/hyperlink" Target="http://www.bom.gov.au/jsp/ncc/cdio/weatherData/av?p_display_type=dailyDataFile&amp;p_nccObsCode=122&amp;p_stn_num=023020&amp;p_c=-106045222&amp;p_startYear=1973" TargetMode="External"/><Relationship Id="rId451" Type="http://schemas.openxmlformats.org/officeDocument/2006/relationships/hyperlink" Target="http://www.bom.gov.au/jsp/ncc/cdio/weatherData/av?p_display_type=dailyDataFile&amp;p_nccObsCode=122&amp;p_stn_num=021046&amp;p_c=-88647966&amp;p_startYear=1973" TargetMode="External"/><Relationship Id="rId452" Type="http://schemas.openxmlformats.org/officeDocument/2006/relationships/hyperlink" Target="http://www.bom.gov.au/jsp/ncc/cdio/weatherData/av?p_display_type=dailyDataFile&amp;p_nccObsCode=122&amp;p_stn_num=023747&amp;p_c=-112845844&amp;p_startYear=1973" TargetMode="External"/><Relationship Id="rId453" Type="http://schemas.openxmlformats.org/officeDocument/2006/relationships/hyperlink" Target="http://www.bom.gov.au/jsp/ncc/cdio/weatherData/av?p_display_type=dailyDataFile&amp;p_nccObsCode=122&amp;p_stn_num=016044&amp;p_c=-51543830&amp;p_startYear=1973" TargetMode="External"/><Relationship Id="rId454" Type="http://schemas.openxmlformats.org/officeDocument/2006/relationships/hyperlink" Target="http://www.bom.gov.au/jsp/ncc/cdio/weatherData/av?p_display_type=dailyDataFile&amp;p_nccObsCode=122&amp;p_stn_num=023321&amp;p_c=-108832872&amp;p_startYear=1974" TargetMode="External"/><Relationship Id="rId455" Type="http://schemas.openxmlformats.org/officeDocument/2006/relationships/hyperlink" Target="http://www.bom.gov.au/jsp/ncc/cdio/weatherData/av?p_display_type=dailyDataFile&amp;p_nccObsCode=122&amp;p_stn_num=025509&amp;p_c=-130201569&amp;p_startYear=1974" TargetMode="External"/><Relationship Id="rId456" Type="http://schemas.openxmlformats.org/officeDocument/2006/relationships/hyperlink" Target="http://www.bom.gov.au/jsp/ncc/cdio/weatherData/av?p_display_type=dailyDataFile&amp;p_nccObsCode=122&amp;p_stn_num=023733&amp;p_c=-112710811&amp;p_startYear=1974" TargetMode="External"/><Relationship Id="rId457" Type="http://schemas.openxmlformats.org/officeDocument/2006/relationships/hyperlink" Target="http://www.bom.gov.au/jsp/ncc/cdio/weatherData/av?p_display_type=dailyDataFile&amp;p_nccObsCode=122&amp;p_stn_num=026021&amp;p_c=-135479631&amp;p_startYear=1974" TargetMode="External"/><Relationship Id="rId458" Type="http://schemas.openxmlformats.org/officeDocument/2006/relationships/hyperlink" Target="http://www.bom.gov.au/jsp/ncc/cdio/weatherData/av?p_display_type=dailyDataFile&amp;p_nccObsCode=122&amp;p_stn_num=018070&amp;p_c=-65366122&amp;p_startYear=1974" TargetMode="External"/><Relationship Id="rId459" Type="http://schemas.openxmlformats.org/officeDocument/2006/relationships/hyperlink" Target="http://www.bom.gov.au/jsp/ncc/cdio/weatherData/av?p_display_type=dailyDataFile&amp;p_nccObsCode=122&amp;p_stn_num=021043&amp;p_c=-88623412&amp;p_startYear=1974" TargetMode="External"/><Relationship Id="rId460" Type="http://schemas.openxmlformats.org/officeDocument/2006/relationships/hyperlink" Target="http://www.bom.gov.au/jsp/ncc/cdio/weatherData/av?p_display_type=dailyDataFile&amp;p_nccObsCode=122&amp;p_stn_num=026026&amp;p_c=-135531678&amp;p_startYear=1974" TargetMode="External"/><Relationship Id="rId461" Type="http://schemas.openxmlformats.org/officeDocument/2006/relationships/hyperlink" Target="http://www.bom.gov.au/jsp/ncc/cdio/weatherData/av?p_display_type=dailyDataFile&amp;p_nccObsCode=122&amp;p_stn_num=023020&amp;p_c=-106045222&amp;p_startYear=1974" TargetMode="External"/><Relationship Id="rId462" Type="http://schemas.openxmlformats.org/officeDocument/2006/relationships/hyperlink" Target="http://www.bom.gov.au/jsp/ncc/cdio/weatherData/av?p_display_type=dailyDataFile&amp;p_nccObsCode=122&amp;p_stn_num=021046&amp;p_c=-88647966&amp;p_startYear=1974" TargetMode="External"/><Relationship Id="rId463" Type="http://schemas.openxmlformats.org/officeDocument/2006/relationships/hyperlink" Target="http://www.bom.gov.au/jsp/ncc/cdio/weatherData/av?p_display_type=dailyDataFile&amp;p_nccObsCode=122&amp;p_stn_num=023747&amp;p_c=-112845844&amp;p_startYear=1974" TargetMode="External"/><Relationship Id="rId464" Type="http://schemas.openxmlformats.org/officeDocument/2006/relationships/hyperlink" Target="http://www.bom.gov.au/jsp/ncc/cdio/weatherData/av?p_display_type=dailyDataFile&amp;p_nccObsCode=122&amp;p_stn_num=016044&amp;p_c=-51543830&amp;p_startYear=1974" TargetMode="External"/><Relationship Id="rId465" Type="http://schemas.openxmlformats.org/officeDocument/2006/relationships/hyperlink" Target="http://www.bom.gov.au/jsp/ncc/cdio/weatherData/av?p_display_type=dailyDataFile&amp;p_nccObsCode=122&amp;p_stn_num=023321&amp;p_c=-108832872&amp;p_startYear=1975" TargetMode="External"/><Relationship Id="rId466" Type="http://schemas.openxmlformats.org/officeDocument/2006/relationships/hyperlink" Target="http://www.bom.gov.au/jsp/ncc/cdio/weatherData/av?p_display_type=dailyDataFile&amp;p_nccObsCode=122&amp;p_stn_num=025509&amp;p_c=-130201569&amp;p_startYear=1975" TargetMode="External"/><Relationship Id="rId467" Type="http://schemas.openxmlformats.org/officeDocument/2006/relationships/hyperlink" Target="http://www.bom.gov.au/jsp/ncc/cdio/weatherData/av?p_display_type=dailyDataFile&amp;p_nccObsCode=122&amp;p_stn_num=023733&amp;p_c=-112710811&amp;p_startYear=1975" TargetMode="External"/><Relationship Id="rId468" Type="http://schemas.openxmlformats.org/officeDocument/2006/relationships/hyperlink" Target="http://www.bom.gov.au/jsp/ncc/cdio/weatherData/av?p_display_type=dailyDataFile&amp;p_nccObsCode=122&amp;p_stn_num=026021&amp;p_c=-135479631&amp;p_startYear=1975" TargetMode="External"/><Relationship Id="rId469" Type="http://schemas.openxmlformats.org/officeDocument/2006/relationships/hyperlink" Target="http://www.bom.gov.au/jsp/ncc/cdio/weatherData/av?p_display_type=dailyDataFile&amp;p_nccObsCode=122&amp;p_stn_num=018070&amp;p_c=-65366122&amp;p_startYear=1975" TargetMode="External"/><Relationship Id="rId470" Type="http://schemas.openxmlformats.org/officeDocument/2006/relationships/hyperlink" Target="http://www.bom.gov.au/jsp/ncc/cdio/weatherData/av?p_display_type=dailyDataFile&amp;p_nccObsCode=122&amp;p_stn_num=021043&amp;p_c=-88623412&amp;p_startYear=1975" TargetMode="External"/><Relationship Id="rId471" Type="http://schemas.openxmlformats.org/officeDocument/2006/relationships/hyperlink" Target="http://www.bom.gov.au/jsp/ncc/cdio/weatherData/av?p_display_type=dailyDataFile&amp;p_nccObsCode=122&amp;p_stn_num=026026&amp;p_c=-135531678&amp;p_startYear=1975" TargetMode="External"/><Relationship Id="rId472" Type="http://schemas.openxmlformats.org/officeDocument/2006/relationships/hyperlink" Target="http://www.bom.gov.au/jsp/ncc/cdio/weatherData/av?p_display_type=dailyDataFile&amp;p_nccObsCode=122&amp;p_stn_num=023020&amp;p_c=-106045222&amp;p_startYear=1975" TargetMode="External"/><Relationship Id="rId473" Type="http://schemas.openxmlformats.org/officeDocument/2006/relationships/hyperlink" Target="http://www.bom.gov.au/jsp/ncc/cdio/weatherData/av?p_display_type=dailyDataFile&amp;p_nccObsCode=122&amp;p_stn_num=021046&amp;p_c=-88647966&amp;p_startYear=1975" TargetMode="External"/><Relationship Id="rId474" Type="http://schemas.openxmlformats.org/officeDocument/2006/relationships/hyperlink" Target="http://www.bom.gov.au/jsp/ncc/cdio/weatherData/av?p_display_type=dailyDataFile&amp;p_nccObsCode=122&amp;p_stn_num=023747&amp;p_c=-112845844&amp;p_startYear=1975" TargetMode="External"/><Relationship Id="rId475" Type="http://schemas.openxmlformats.org/officeDocument/2006/relationships/hyperlink" Target="http://www.bom.gov.au/jsp/ncc/cdio/weatherData/av?p_display_type=dailyDataFile&amp;p_nccObsCode=122&amp;p_stn_num=016044&amp;p_c=-51543830&amp;p_startYear=1975" TargetMode="External"/><Relationship Id="rId476" Type="http://schemas.openxmlformats.org/officeDocument/2006/relationships/hyperlink" Target="http://www.bom.gov.au/jsp/ncc/cdio/weatherData/av?p_display_type=dailyDataFile&amp;p_nccObsCode=122&amp;p_stn_num=023321&amp;p_c=-108832872&amp;p_startYear=1976" TargetMode="External"/><Relationship Id="rId477" Type="http://schemas.openxmlformats.org/officeDocument/2006/relationships/hyperlink" Target="http://www.bom.gov.au/jsp/ncc/cdio/weatherData/av?p_display_type=dailyDataFile&amp;p_nccObsCode=122&amp;p_stn_num=025509&amp;p_c=-130201569&amp;p_startYear=1976" TargetMode="External"/><Relationship Id="rId478" Type="http://schemas.openxmlformats.org/officeDocument/2006/relationships/hyperlink" Target="http://www.bom.gov.au/jsp/ncc/cdio/weatherData/av?p_display_type=dailyDataFile&amp;p_nccObsCode=122&amp;p_stn_num=023733&amp;p_c=-112710811&amp;p_startYear=1976" TargetMode="External"/><Relationship Id="rId479" Type="http://schemas.openxmlformats.org/officeDocument/2006/relationships/hyperlink" Target="http://www.bom.gov.au/jsp/ncc/cdio/weatherData/av?p_display_type=dailyDataFile&amp;p_nccObsCode=122&amp;p_stn_num=026021&amp;p_c=-135479631&amp;p_startYear=1976" TargetMode="External"/><Relationship Id="rId480" Type="http://schemas.openxmlformats.org/officeDocument/2006/relationships/hyperlink" Target="http://www.bom.gov.au/jsp/ncc/cdio/weatherData/av?p_display_type=dailyDataFile&amp;p_nccObsCode=122&amp;p_stn_num=018070&amp;p_c=-65366122&amp;p_startYear=1976" TargetMode="External"/><Relationship Id="rId481" Type="http://schemas.openxmlformats.org/officeDocument/2006/relationships/hyperlink" Target="http://www.bom.gov.au/jsp/ncc/cdio/weatherData/av?p_display_type=dailyDataFile&amp;p_nccObsCode=122&amp;p_stn_num=021043&amp;p_c=-88623412&amp;p_startYear=1976" TargetMode="External"/><Relationship Id="rId482" Type="http://schemas.openxmlformats.org/officeDocument/2006/relationships/hyperlink" Target="http://www.bom.gov.au/jsp/ncc/cdio/weatherData/av?p_display_type=dailyDataFile&amp;p_nccObsCode=122&amp;p_stn_num=026026&amp;p_c=-135531678&amp;p_startYear=1976" TargetMode="External"/><Relationship Id="rId483" Type="http://schemas.openxmlformats.org/officeDocument/2006/relationships/hyperlink" Target="http://www.bom.gov.au/jsp/ncc/cdio/weatherData/av?p_display_type=dailyDataFile&amp;p_nccObsCode=122&amp;p_stn_num=023020&amp;p_c=-106045222&amp;p_startYear=1976" TargetMode="External"/><Relationship Id="rId484" Type="http://schemas.openxmlformats.org/officeDocument/2006/relationships/hyperlink" Target="http://www.bom.gov.au/jsp/ncc/cdio/weatherData/av?p_display_type=dailyDataFile&amp;p_nccObsCode=122&amp;p_stn_num=021046&amp;p_c=-88647966&amp;p_startYear=1976" TargetMode="External"/><Relationship Id="rId485" Type="http://schemas.openxmlformats.org/officeDocument/2006/relationships/hyperlink" Target="http://www.bom.gov.au/jsp/ncc/cdio/weatherData/av?p_display_type=dailyDataFile&amp;p_nccObsCode=122&amp;p_stn_num=023747&amp;p_c=-112845844&amp;p_startYear=1976" TargetMode="External"/><Relationship Id="rId486" Type="http://schemas.openxmlformats.org/officeDocument/2006/relationships/hyperlink" Target="http://www.bom.gov.au/jsp/ncc/cdio/weatherData/av?p_display_type=dailyDataFile&amp;p_nccObsCode=122&amp;p_stn_num=016044&amp;p_c=-51543830&amp;p_startYear=1976" TargetMode="External"/><Relationship Id="rId487" Type="http://schemas.openxmlformats.org/officeDocument/2006/relationships/hyperlink" Target="http://www.bom.gov.au/jsp/ncc/cdio/weatherData/av?p_display_type=dailyDataFile&amp;p_nccObsCode=122&amp;p_stn_num=023321&amp;p_c=-108832872&amp;p_startYear=1977" TargetMode="External"/><Relationship Id="rId488" Type="http://schemas.openxmlformats.org/officeDocument/2006/relationships/hyperlink" Target="http://www.bom.gov.au/jsp/ncc/cdio/weatherData/av?p_display_type=dailyDataFile&amp;p_nccObsCode=122&amp;p_stn_num=025509&amp;p_c=-130201569&amp;p_startYear=1977" TargetMode="External"/><Relationship Id="rId489" Type="http://schemas.openxmlformats.org/officeDocument/2006/relationships/hyperlink" Target="http://www.bom.gov.au/jsp/ncc/cdio/weatherData/av?p_display_type=dailyDataFile&amp;p_nccObsCode=122&amp;p_stn_num=023733&amp;p_c=-112710811&amp;p_startYear=1977" TargetMode="External"/><Relationship Id="rId490" Type="http://schemas.openxmlformats.org/officeDocument/2006/relationships/hyperlink" Target="http://www.bom.gov.au/jsp/ncc/cdio/weatherData/av?p_display_type=dailyDataFile&amp;p_nccObsCode=122&amp;p_stn_num=026021&amp;p_c=-135479631&amp;p_startYear=1977" TargetMode="External"/><Relationship Id="rId491" Type="http://schemas.openxmlformats.org/officeDocument/2006/relationships/hyperlink" Target="http://www.bom.gov.au/jsp/ncc/cdio/weatherData/av?p_display_type=dailyDataFile&amp;p_nccObsCode=122&amp;p_stn_num=018070&amp;p_c=-65366122&amp;p_startYear=1977" TargetMode="External"/><Relationship Id="rId492" Type="http://schemas.openxmlformats.org/officeDocument/2006/relationships/hyperlink" Target="http://www.bom.gov.au/jsp/ncc/cdio/weatherData/av?p_display_type=dailyDataFile&amp;p_nccObsCode=122&amp;p_stn_num=021043&amp;p_c=-88623412&amp;p_startYear=1977" TargetMode="External"/><Relationship Id="rId493" Type="http://schemas.openxmlformats.org/officeDocument/2006/relationships/hyperlink" Target="http://www.bom.gov.au/jsp/ncc/cdio/weatherData/av?p_display_type=dailyDataFile&amp;p_nccObsCode=122&amp;p_stn_num=026026&amp;p_c=-135531678&amp;p_startYear=1977" TargetMode="External"/><Relationship Id="rId494" Type="http://schemas.openxmlformats.org/officeDocument/2006/relationships/hyperlink" Target="http://www.bom.gov.au/jsp/ncc/cdio/weatherData/av?p_display_type=dailyDataFile&amp;p_nccObsCode=122&amp;p_stn_num=023020&amp;p_c=-106045222&amp;p_startYear=1977" TargetMode="External"/><Relationship Id="rId495" Type="http://schemas.openxmlformats.org/officeDocument/2006/relationships/hyperlink" Target="http://www.bom.gov.au/jsp/ncc/cdio/weatherData/av?p_display_type=dailyDataFile&amp;p_nccObsCode=122&amp;p_stn_num=021046&amp;p_c=-88647966&amp;p_startYear=1977" TargetMode="External"/><Relationship Id="rId496" Type="http://schemas.openxmlformats.org/officeDocument/2006/relationships/hyperlink" Target="http://www.bom.gov.au/jsp/ncc/cdio/weatherData/av?p_display_type=dailyDataFile&amp;p_nccObsCode=122&amp;p_stn_num=023747&amp;p_c=-112845844&amp;p_startYear=1977" TargetMode="External"/><Relationship Id="rId497" Type="http://schemas.openxmlformats.org/officeDocument/2006/relationships/hyperlink" Target="http://www.bom.gov.au/jsp/ncc/cdio/weatherData/av?p_display_type=dailyDataFile&amp;p_nccObsCode=122&amp;p_stn_num=016044&amp;p_c=-51543830&amp;p_startYear=1977" TargetMode="External"/><Relationship Id="rId498" Type="http://schemas.openxmlformats.org/officeDocument/2006/relationships/hyperlink" Target="http://www.bom.gov.au/jsp/ncc/cdio/weatherData/av?p_display_type=dailyDataFile&amp;p_nccObsCode=122&amp;p_stn_num=023321&amp;p_c=-108832872&amp;p_startYear=1978" TargetMode="External"/><Relationship Id="rId499" Type="http://schemas.openxmlformats.org/officeDocument/2006/relationships/hyperlink" Target="http://www.bom.gov.au/jsp/ncc/cdio/weatherData/av?p_display_type=dailyDataFile&amp;p_nccObsCode=122&amp;p_stn_num=025509&amp;p_c=-130201569&amp;p_startYear=1978" TargetMode="External"/><Relationship Id="rId500" Type="http://schemas.openxmlformats.org/officeDocument/2006/relationships/hyperlink" Target="http://www.bom.gov.au/jsp/ncc/cdio/weatherData/av?p_display_type=dailyDataFile&amp;p_nccObsCode=122&amp;p_stn_num=023733&amp;p_c=-112710811&amp;p_startYear=1978" TargetMode="External"/><Relationship Id="rId501" Type="http://schemas.openxmlformats.org/officeDocument/2006/relationships/hyperlink" Target="http://www.bom.gov.au/jsp/ncc/cdio/weatherData/av?p_display_type=dailyDataFile&amp;p_nccObsCode=122&amp;p_stn_num=026021&amp;p_c=-135479631&amp;p_startYear=1978" TargetMode="External"/><Relationship Id="rId502" Type="http://schemas.openxmlformats.org/officeDocument/2006/relationships/hyperlink" Target="http://www.bom.gov.au/jsp/ncc/cdio/weatherData/av?p_display_type=dailyDataFile&amp;p_nccObsCode=122&amp;p_stn_num=018070&amp;p_c=-65366122&amp;p_startYear=1978" TargetMode="External"/><Relationship Id="rId503" Type="http://schemas.openxmlformats.org/officeDocument/2006/relationships/hyperlink" Target="http://www.bom.gov.au/jsp/ncc/cdio/weatherData/av?p_display_type=dailyDataFile&amp;p_nccObsCode=122&amp;p_stn_num=021043&amp;p_c=-88623412&amp;p_startYear=1978" TargetMode="External"/><Relationship Id="rId504" Type="http://schemas.openxmlformats.org/officeDocument/2006/relationships/hyperlink" Target="http://www.bom.gov.au/jsp/ncc/cdio/weatherData/av?p_display_type=dailyDataFile&amp;p_nccObsCode=122&amp;p_stn_num=026026&amp;p_c=-135531678&amp;p_startYear=1978" TargetMode="External"/><Relationship Id="rId505" Type="http://schemas.openxmlformats.org/officeDocument/2006/relationships/hyperlink" Target="http://www.bom.gov.au/jsp/ncc/cdio/weatherData/av?p_display_type=dailyDataFile&amp;p_nccObsCode=122&amp;p_stn_num=023020&amp;p_c=-106045222&amp;p_startYear=1978" TargetMode="External"/><Relationship Id="rId506" Type="http://schemas.openxmlformats.org/officeDocument/2006/relationships/hyperlink" Target="http://www.bom.gov.au/jsp/ncc/cdio/weatherData/av?p_display_type=dailyDataFile&amp;p_nccObsCode=122&amp;p_stn_num=021046&amp;p_c=-88647966&amp;p_startYear=1978" TargetMode="External"/><Relationship Id="rId507" Type="http://schemas.openxmlformats.org/officeDocument/2006/relationships/hyperlink" Target="http://www.bom.gov.au/jsp/ncc/cdio/weatherData/av?p_display_type=dailyDataFile&amp;p_nccObsCode=122&amp;p_stn_num=023747&amp;p_c=-112845844&amp;p_startYear=1978" TargetMode="External"/><Relationship Id="rId508" Type="http://schemas.openxmlformats.org/officeDocument/2006/relationships/hyperlink" Target="http://www.bom.gov.au/jsp/ncc/cdio/weatherData/av?p_display_type=dailyDataFile&amp;p_nccObsCode=122&amp;p_stn_num=016044&amp;p_c=-51543830&amp;p_startYear=1978" TargetMode="External"/><Relationship Id="rId509" Type="http://schemas.openxmlformats.org/officeDocument/2006/relationships/hyperlink" Target="http://www.bom.gov.au/jsp/ncc/cdio/weatherData/av?p_display_type=dailyDataFile&amp;p_nccObsCode=122&amp;p_stn_num=023321&amp;p_c=-108832872&amp;p_startYear=1979" TargetMode="External"/><Relationship Id="rId510" Type="http://schemas.openxmlformats.org/officeDocument/2006/relationships/hyperlink" Target="http://www.bom.gov.au/jsp/ncc/cdio/weatherData/av?p_display_type=dailyDataFile&amp;p_nccObsCode=122&amp;p_stn_num=025509&amp;p_c=-130201569&amp;p_startYear=1979" TargetMode="External"/><Relationship Id="rId511" Type="http://schemas.openxmlformats.org/officeDocument/2006/relationships/hyperlink" Target="http://www.bom.gov.au/jsp/ncc/cdio/weatherData/av?p_display_type=dailyDataFile&amp;p_nccObsCode=122&amp;p_stn_num=023733&amp;p_c=-112710811&amp;p_startYear=1979" TargetMode="External"/><Relationship Id="rId512" Type="http://schemas.openxmlformats.org/officeDocument/2006/relationships/hyperlink" Target="http://www.bom.gov.au/jsp/ncc/cdio/weatherData/av?p_display_type=dailyDataFile&amp;p_nccObsCode=122&amp;p_stn_num=026021&amp;p_c=-135479631&amp;p_startYear=1979" TargetMode="External"/><Relationship Id="rId513" Type="http://schemas.openxmlformats.org/officeDocument/2006/relationships/hyperlink" Target="http://www.bom.gov.au/jsp/ncc/cdio/weatherData/av?p_display_type=dailyDataFile&amp;p_nccObsCode=122&amp;p_stn_num=018070&amp;p_c=-65366122&amp;p_startYear=1979" TargetMode="External"/><Relationship Id="rId514" Type="http://schemas.openxmlformats.org/officeDocument/2006/relationships/hyperlink" Target="http://www.bom.gov.au/jsp/ncc/cdio/weatherData/av?p_display_type=dailyDataFile&amp;p_nccObsCode=122&amp;p_stn_num=021043&amp;p_c=-88623412&amp;p_startYear=1979" TargetMode="External"/><Relationship Id="rId515" Type="http://schemas.openxmlformats.org/officeDocument/2006/relationships/hyperlink" Target="http://www.bom.gov.au/jsp/ncc/cdio/weatherData/av?p_display_type=dailyDataFile&amp;p_nccObsCode=122&amp;p_stn_num=026026&amp;p_c=-135531678&amp;p_startYear=1979" TargetMode="External"/><Relationship Id="rId516" Type="http://schemas.openxmlformats.org/officeDocument/2006/relationships/hyperlink" Target="http://www.bom.gov.au/jsp/ncc/cdio/weatherData/av?p_display_type=dailyDataFile&amp;p_nccObsCode=122&amp;p_stn_num=023020&amp;p_c=-106045222&amp;p_startYear=1979" TargetMode="External"/><Relationship Id="rId517" Type="http://schemas.openxmlformats.org/officeDocument/2006/relationships/hyperlink" Target="http://www.bom.gov.au/jsp/ncc/cdio/weatherData/av?p_display_type=dailyDataFile&amp;p_nccObsCode=122&amp;p_stn_num=021046&amp;p_c=-88647966&amp;p_startYear=1979" TargetMode="External"/><Relationship Id="rId518" Type="http://schemas.openxmlformats.org/officeDocument/2006/relationships/hyperlink" Target="http://www.bom.gov.au/jsp/ncc/cdio/weatherData/av?p_display_type=dailyDataFile&amp;p_nccObsCode=122&amp;p_stn_num=023747&amp;p_c=-112845844&amp;p_startYear=1979" TargetMode="External"/><Relationship Id="rId519" Type="http://schemas.openxmlformats.org/officeDocument/2006/relationships/hyperlink" Target="http://www.bom.gov.au/jsp/ncc/cdio/weatherData/av?p_display_type=dailyDataFile&amp;p_nccObsCode=122&amp;p_stn_num=016044&amp;p_c=-51543830&amp;p_startYear=1979" TargetMode="External"/><Relationship Id="rId520" Type="http://schemas.openxmlformats.org/officeDocument/2006/relationships/hyperlink" Target="http://www.bom.gov.au/jsp/ncc/cdio/weatherData/av?p_display_type=dailyDataFile&amp;p_nccObsCode=122&amp;p_stn_num=023321&amp;p_c=-108832872&amp;p_startYear=1980" TargetMode="External"/><Relationship Id="rId521" Type="http://schemas.openxmlformats.org/officeDocument/2006/relationships/hyperlink" Target="http://www.bom.gov.au/jsp/ncc/cdio/weatherData/av?p_display_type=dailyDataFile&amp;p_nccObsCode=122&amp;p_stn_num=025509&amp;p_c=-130201569&amp;p_startYear=1980" TargetMode="External"/><Relationship Id="rId522" Type="http://schemas.openxmlformats.org/officeDocument/2006/relationships/hyperlink" Target="http://www.bom.gov.au/jsp/ncc/cdio/weatherData/av?p_display_type=dailyDataFile&amp;p_nccObsCode=122&amp;p_stn_num=023733&amp;p_c=-112710811&amp;p_startYear=1980" TargetMode="External"/><Relationship Id="rId523" Type="http://schemas.openxmlformats.org/officeDocument/2006/relationships/hyperlink" Target="http://www.bom.gov.au/jsp/ncc/cdio/weatherData/av?p_display_type=dailyDataFile&amp;p_nccObsCode=122&amp;p_stn_num=026021&amp;p_c=-135479631&amp;p_startYear=1980" TargetMode="External"/><Relationship Id="rId524" Type="http://schemas.openxmlformats.org/officeDocument/2006/relationships/hyperlink" Target="http://www.bom.gov.au/jsp/ncc/cdio/weatherData/av?p_display_type=dailyDataFile&amp;p_nccObsCode=122&amp;p_stn_num=018070&amp;p_c=-65366122&amp;p_startYear=1980" TargetMode="External"/><Relationship Id="rId525" Type="http://schemas.openxmlformats.org/officeDocument/2006/relationships/hyperlink" Target="http://www.bom.gov.au/jsp/ncc/cdio/weatherData/av?p_display_type=dailyDataFile&amp;p_nccObsCode=122&amp;p_stn_num=021043&amp;p_c=-88623412&amp;p_startYear=1980" TargetMode="External"/><Relationship Id="rId526" Type="http://schemas.openxmlformats.org/officeDocument/2006/relationships/hyperlink" Target="http://www.bom.gov.au/jsp/ncc/cdio/weatherData/av?p_display_type=dailyDataFile&amp;p_nccObsCode=122&amp;p_stn_num=026026&amp;p_c=-135531678&amp;p_startYear=1980" TargetMode="External"/><Relationship Id="rId527" Type="http://schemas.openxmlformats.org/officeDocument/2006/relationships/hyperlink" Target="http://www.bom.gov.au/jsp/ncc/cdio/weatherData/av?p_display_type=dailyDataFile&amp;p_nccObsCode=122&amp;p_stn_num=023020&amp;p_c=-106045222&amp;p_startYear=1980" TargetMode="External"/><Relationship Id="rId528" Type="http://schemas.openxmlformats.org/officeDocument/2006/relationships/hyperlink" Target="http://www.bom.gov.au/jsp/ncc/cdio/weatherData/av?p_display_type=dailyDataFile&amp;p_nccObsCode=122&amp;p_stn_num=021046&amp;p_c=-88647966&amp;p_startYear=1980" TargetMode="External"/><Relationship Id="rId529" Type="http://schemas.openxmlformats.org/officeDocument/2006/relationships/hyperlink" Target="http://www.bom.gov.au/jsp/ncc/cdio/weatherData/av?p_display_type=dailyDataFile&amp;p_nccObsCode=122&amp;p_stn_num=023747&amp;p_c=-112845844&amp;p_startYear=1980" TargetMode="External"/><Relationship Id="rId530" Type="http://schemas.openxmlformats.org/officeDocument/2006/relationships/hyperlink" Target="http://www.bom.gov.au/jsp/ncc/cdio/weatherData/av?p_display_type=dailyDataFile&amp;p_nccObsCode=122&amp;p_stn_num=016044&amp;p_c=-51543830&amp;p_startYear=1980" TargetMode="External"/><Relationship Id="rId531" Type="http://schemas.openxmlformats.org/officeDocument/2006/relationships/hyperlink" Target="http://www.bom.gov.au/jsp/ncc/cdio/weatherData/av?p_display_type=dailyDataFile&amp;p_nccObsCode=122&amp;p_stn_num=023321&amp;p_c=-108832872&amp;p_startYear=1981" TargetMode="External"/><Relationship Id="rId532" Type="http://schemas.openxmlformats.org/officeDocument/2006/relationships/hyperlink" Target="http://www.bom.gov.au/jsp/ncc/cdio/weatherData/av?p_display_type=dailyDataFile&amp;p_nccObsCode=122&amp;p_stn_num=025509&amp;p_c=-130201569&amp;p_startYear=1981" TargetMode="External"/><Relationship Id="rId533" Type="http://schemas.openxmlformats.org/officeDocument/2006/relationships/hyperlink" Target="http://www.bom.gov.au/jsp/ncc/cdio/weatherData/av?p_display_type=dailyDataFile&amp;p_nccObsCode=122&amp;p_stn_num=023733&amp;p_c=-112710811&amp;p_startYear=1981" TargetMode="External"/><Relationship Id="rId534" Type="http://schemas.openxmlformats.org/officeDocument/2006/relationships/hyperlink" Target="http://www.bom.gov.au/jsp/ncc/cdio/weatherData/av?p_display_type=dailyDataFile&amp;p_nccObsCode=122&amp;p_stn_num=026021&amp;p_c=-135479631&amp;p_startYear=1981" TargetMode="External"/><Relationship Id="rId535" Type="http://schemas.openxmlformats.org/officeDocument/2006/relationships/hyperlink" Target="http://www.bom.gov.au/jsp/ncc/cdio/weatherData/av?p_display_type=dailyDataFile&amp;p_nccObsCode=122&amp;p_stn_num=018070&amp;p_c=-65366122&amp;p_startYear=1981" TargetMode="External"/><Relationship Id="rId536" Type="http://schemas.openxmlformats.org/officeDocument/2006/relationships/hyperlink" Target="http://www.bom.gov.au/jsp/ncc/cdio/weatherData/av?p_display_type=dailyDataFile&amp;p_nccObsCode=122&amp;p_stn_num=021043&amp;p_c=-88623412&amp;p_startYear=1981" TargetMode="External"/><Relationship Id="rId537" Type="http://schemas.openxmlformats.org/officeDocument/2006/relationships/hyperlink" Target="http://www.bom.gov.au/jsp/ncc/cdio/weatherData/av?p_display_type=dailyDataFile&amp;p_nccObsCode=122&amp;p_stn_num=026026&amp;p_c=-135531678&amp;p_startYear=1981" TargetMode="External"/><Relationship Id="rId538" Type="http://schemas.openxmlformats.org/officeDocument/2006/relationships/hyperlink" Target="http://www.bom.gov.au/jsp/ncc/cdio/weatherData/av?p_display_type=dailyDataFile&amp;p_nccObsCode=122&amp;p_stn_num=023020&amp;p_c=-106045222&amp;p_startYear=1981" TargetMode="External"/><Relationship Id="rId539" Type="http://schemas.openxmlformats.org/officeDocument/2006/relationships/hyperlink" Target="http://www.bom.gov.au/jsp/ncc/cdio/weatherData/av?p_display_type=dailyDataFile&amp;p_nccObsCode=122&amp;p_stn_num=021046&amp;p_c=-88647966&amp;p_startYear=1981" TargetMode="External"/><Relationship Id="rId540" Type="http://schemas.openxmlformats.org/officeDocument/2006/relationships/hyperlink" Target="http://www.bom.gov.au/jsp/ncc/cdio/weatherData/av?p_display_type=dailyDataFile&amp;p_nccObsCode=122&amp;p_stn_num=023747&amp;p_c=-112845844&amp;p_startYear=1981" TargetMode="External"/><Relationship Id="rId541" Type="http://schemas.openxmlformats.org/officeDocument/2006/relationships/hyperlink" Target="http://www.bom.gov.au/jsp/ncc/cdio/weatherData/av?p_display_type=dailyDataFile&amp;p_nccObsCode=122&amp;p_stn_num=016044&amp;p_c=-51543830&amp;p_startYear=1981" TargetMode="External"/><Relationship Id="rId542" Type="http://schemas.openxmlformats.org/officeDocument/2006/relationships/hyperlink" Target="http://www.bom.gov.au/jsp/ncc/cdio/weatherData/av?p_display_type=dailyDataFile&amp;p_nccObsCode=122&amp;p_stn_num=023321&amp;p_c=-108832872&amp;p_startYear=1982" TargetMode="External"/><Relationship Id="rId543" Type="http://schemas.openxmlformats.org/officeDocument/2006/relationships/hyperlink" Target="http://www.bom.gov.au/jsp/ncc/cdio/weatherData/av?p_display_type=dailyDataFile&amp;p_nccObsCode=122&amp;p_stn_num=025509&amp;p_c=-130201569&amp;p_startYear=1982" TargetMode="External"/><Relationship Id="rId544" Type="http://schemas.openxmlformats.org/officeDocument/2006/relationships/hyperlink" Target="http://www.bom.gov.au/jsp/ncc/cdio/weatherData/av?p_display_type=dailyDataFile&amp;p_nccObsCode=122&amp;p_stn_num=023733&amp;p_c=-112710811&amp;p_startYear=1982" TargetMode="External"/><Relationship Id="rId545" Type="http://schemas.openxmlformats.org/officeDocument/2006/relationships/hyperlink" Target="http://www.bom.gov.au/jsp/ncc/cdio/weatherData/av?p_display_type=dailyDataFile&amp;p_nccObsCode=122&amp;p_stn_num=026021&amp;p_c=-135479631&amp;p_startYear=1982" TargetMode="External"/><Relationship Id="rId546" Type="http://schemas.openxmlformats.org/officeDocument/2006/relationships/hyperlink" Target="http://www.bom.gov.au/jsp/ncc/cdio/weatherData/av?p_display_type=dailyDataFile&amp;p_nccObsCode=122&amp;p_stn_num=018070&amp;p_c=-65366122&amp;p_startYear=1982" TargetMode="External"/><Relationship Id="rId547" Type="http://schemas.openxmlformats.org/officeDocument/2006/relationships/hyperlink" Target="http://www.bom.gov.au/jsp/ncc/cdio/weatherData/av?p_display_type=dailyDataFile&amp;p_nccObsCode=122&amp;p_stn_num=021043&amp;p_c=-88623412&amp;p_startYear=1982" TargetMode="External"/><Relationship Id="rId548" Type="http://schemas.openxmlformats.org/officeDocument/2006/relationships/hyperlink" Target="http://www.bom.gov.au/jsp/ncc/cdio/weatherData/av?p_display_type=dailyDataFile&amp;p_nccObsCode=122&amp;p_stn_num=026026&amp;p_c=-135531678&amp;p_startYear=1982" TargetMode="External"/><Relationship Id="rId549" Type="http://schemas.openxmlformats.org/officeDocument/2006/relationships/hyperlink" Target="http://www.bom.gov.au/jsp/ncc/cdio/weatherData/av?p_display_type=dailyDataFile&amp;p_nccObsCode=122&amp;p_stn_num=023020&amp;p_c=-106045222&amp;p_startYear=1982" TargetMode="External"/><Relationship Id="rId550" Type="http://schemas.openxmlformats.org/officeDocument/2006/relationships/hyperlink" Target="http://www.bom.gov.au/jsp/ncc/cdio/weatherData/av?p_display_type=dailyDataFile&amp;p_nccObsCode=122&amp;p_stn_num=021046&amp;p_c=-88647966&amp;p_startYear=1982" TargetMode="External"/><Relationship Id="rId551" Type="http://schemas.openxmlformats.org/officeDocument/2006/relationships/hyperlink" Target="http://www.bom.gov.au/jsp/ncc/cdio/weatherData/av?p_display_type=dailyDataFile&amp;p_nccObsCode=122&amp;p_stn_num=023747&amp;p_c=-112845844&amp;p_startYear=1982" TargetMode="External"/><Relationship Id="rId552" Type="http://schemas.openxmlformats.org/officeDocument/2006/relationships/hyperlink" Target="http://www.bom.gov.au/jsp/ncc/cdio/weatherData/av?p_display_type=dailyDataFile&amp;p_nccObsCode=122&amp;p_stn_num=016044&amp;p_c=-51543830&amp;p_startYear=1982" TargetMode="External"/><Relationship Id="rId553" Type="http://schemas.openxmlformats.org/officeDocument/2006/relationships/hyperlink" Target="http://www.bom.gov.au/jsp/ncc/cdio/weatherData/av?p_display_type=dailyDataFile&amp;p_nccObsCode=122&amp;p_stn_num=023321&amp;p_c=-108832872&amp;p_startYear=1983" TargetMode="External"/><Relationship Id="rId554" Type="http://schemas.openxmlformats.org/officeDocument/2006/relationships/hyperlink" Target="http://www.bom.gov.au/jsp/ncc/cdio/weatherData/av?p_display_type=dailyDataFile&amp;p_nccObsCode=122&amp;p_stn_num=025509&amp;p_c=-130201569&amp;p_startYear=1983" TargetMode="External"/><Relationship Id="rId555" Type="http://schemas.openxmlformats.org/officeDocument/2006/relationships/hyperlink" Target="http://www.bom.gov.au/jsp/ncc/cdio/weatherData/av?p_display_type=dailyDataFile&amp;p_nccObsCode=122&amp;p_stn_num=023733&amp;p_c=-112710811&amp;p_startYear=1983" TargetMode="External"/><Relationship Id="rId556" Type="http://schemas.openxmlformats.org/officeDocument/2006/relationships/hyperlink" Target="http://www.bom.gov.au/jsp/ncc/cdio/weatherData/av?p_display_type=dailyDataFile&amp;p_nccObsCode=122&amp;p_stn_num=026021&amp;p_c=-135479631&amp;p_startYear=1983" TargetMode="External"/><Relationship Id="rId557" Type="http://schemas.openxmlformats.org/officeDocument/2006/relationships/hyperlink" Target="http://www.bom.gov.au/jsp/ncc/cdio/weatherData/av?p_display_type=dailyDataFile&amp;p_nccObsCode=122&amp;p_stn_num=018070&amp;p_c=-65366122&amp;p_startYear=1983" TargetMode="External"/><Relationship Id="rId558" Type="http://schemas.openxmlformats.org/officeDocument/2006/relationships/hyperlink" Target="http://www.bom.gov.au/jsp/ncc/cdio/weatherData/av?p_display_type=dailyDataFile&amp;p_nccObsCode=122&amp;p_stn_num=021043&amp;p_c=-88623412&amp;p_startYear=1983" TargetMode="External"/><Relationship Id="rId559" Type="http://schemas.openxmlformats.org/officeDocument/2006/relationships/hyperlink" Target="http://www.bom.gov.au/jsp/ncc/cdio/weatherData/av?p_display_type=dailyDataFile&amp;p_nccObsCode=122&amp;p_stn_num=026026&amp;p_c=-135531678&amp;p_startYear=1983" TargetMode="External"/><Relationship Id="rId560" Type="http://schemas.openxmlformats.org/officeDocument/2006/relationships/hyperlink" Target="http://www.bom.gov.au/jsp/ncc/cdio/weatherData/av?p_display_type=dailyDataFile&amp;p_nccObsCode=122&amp;p_stn_num=023020&amp;p_c=-106045222&amp;p_startYear=1983" TargetMode="External"/><Relationship Id="rId561" Type="http://schemas.openxmlformats.org/officeDocument/2006/relationships/hyperlink" Target="http://www.bom.gov.au/jsp/ncc/cdio/weatherData/av?p_display_type=dailyDataFile&amp;p_nccObsCode=122&amp;p_stn_num=021046&amp;p_c=-88647966&amp;p_startYear=1983" TargetMode="External"/><Relationship Id="rId562" Type="http://schemas.openxmlformats.org/officeDocument/2006/relationships/hyperlink" Target="http://www.bom.gov.au/jsp/ncc/cdio/weatherData/av?p_display_type=dailyDataFile&amp;p_nccObsCode=122&amp;p_stn_num=023747&amp;p_c=-112845844&amp;p_startYear=1983" TargetMode="External"/><Relationship Id="rId563" Type="http://schemas.openxmlformats.org/officeDocument/2006/relationships/hyperlink" Target="http://www.bom.gov.au/jsp/ncc/cdio/weatherData/av?p_display_type=dailyDataFile&amp;p_nccObsCode=122&amp;p_stn_num=016044&amp;p_c=-51543830&amp;p_startYear=1983" TargetMode="External"/><Relationship Id="rId564" Type="http://schemas.openxmlformats.org/officeDocument/2006/relationships/hyperlink" Target="http://www.bom.gov.au/jsp/ncc/cdio/weatherData/av?p_display_type=dailyDataFile&amp;p_nccObsCode=122&amp;p_stn_num=023321&amp;p_c=-108832872&amp;p_startYear=1984" TargetMode="External"/><Relationship Id="rId565" Type="http://schemas.openxmlformats.org/officeDocument/2006/relationships/hyperlink" Target="http://www.bom.gov.au/jsp/ncc/cdio/weatherData/av?p_display_type=dailyDataFile&amp;p_nccObsCode=122&amp;p_stn_num=025509&amp;p_c=-130201569&amp;p_startYear=1984" TargetMode="External"/><Relationship Id="rId566" Type="http://schemas.openxmlformats.org/officeDocument/2006/relationships/hyperlink" Target="http://www.bom.gov.au/jsp/ncc/cdio/weatherData/av?p_display_type=dailyDataFile&amp;p_nccObsCode=122&amp;p_stn_num=023733&amp;p_c=-112710811&amp;p_startYear=1984" TargetMode="External"/><Relationship Id="rId567" Type="http://schemas.openxmlformats.org/officeDocument/2006/relationships/hyperlink" Target="http://www.bom.gov.au/jsp/ncc/cdio/weatherData/av?p_display_type=dailyDataFile&amp;p_nccObsCode=122&amp;p_stn_num=026021&amp;p_c=-135479631&amp;p_startYear=1984" TargetMode="External"/><Relationship Id="rId568" Type="http://schemas.openxmlformats.org/officeDocument/2006/relationships/hyperlink" Target="http://www.bom.gov.au/jsp/ncc/cdio/weatherData/av?p_display_type=dailyDataFile&amp;p_nccObsCode=122&amp;p_stn_num=018070&amp;p_c=-65366122&amp;p_startYear=1984" TargetMode="External"/><Relationship Id="rId569" Type="http://schemas.openxmlformats.org/officeDocument/2006/relationships/hyperlink" Target="http://www.bom.gov.au/jsp/ncc/cdio/weatherData/av?p_display_type=dailyDataFile&amp;p_nccObsCode=122&amp;p_stn_num=021043&amp;p_c=-88623412&amp;p_startYear=1984" TargetMode="External"/><Relationship Id="rId570" Type="http://schemas.openxmlformats.org/officeDocument/2006/relationships/hyperlink" Target="http://www.bom.gov.au/jsp/ncc/cdio/weatherData/av?p_display_type=dailyDataFile&amp;p_nccObsCode=122&amp;p_stn_num=026026&amp;p_c=-135531678&amp;p_startYear=1984" TargetMode="External"/><Relationship Id="rId571" Type="http://schemas.openxmlformats.org/officeDocument/2006/relationships/hyperlink" Target="http://www.bom.gov.au/jsp/ncc/cdio/weatherData/av?p_display_type=dailyDataFile&amp;p_nccObsCode=122&amp;p_stn_num=023020&amp;p_c=-106045222&amp;p_startYear=1984" TargetMode="External"/><Relationship Id="rId572" Type="http://schemas.openxmlformats.org/officeDocument/2006/relationships/hyperlink" Target="http://www.bom.gov.au/jsp/ncc/cdio/weatherData/av?p_display_type=dailyDataFile&amp;p_nccObsCode=122&amp;p_stn_num=021046&amp;p_c=-88647966&amp;p_startYear=1984" TargetMode="External"/><Relationship Id="rId573" Type="http://schemas.openxmlformats.org/officeDocument/2006/relationships/hyperlink" Target="http://www.bom.gov.au/jsp/ncc/cdio/weatherData/av?p_display_type=dailyDataFile&amp;p_nccObsCode=122&amp;p_stn_num=023747&amp;p_c=-112845844&amp;p_startYear=1984" TargetMode="External"/><Relationship Id="rId574" Type="http://schemas.openxmlformats.org/officeDocument/2006/relationships/hyperlink" Target="http://www.bom.gov.au/jsp/ncc/cdio/weatherData/av?p_display_type=dailyDataFile&amp;p_nccObsCode=122&amp;p_stn_num=016044&amp;p_c=-51543830&amp;p_startYear=1984" TargetMode="External"/><Relationship Id="rId575" Type="http://schemas.openxmlformats.org/officeDocument/2006/relationships/hyperlink" Target="http://www.bom.gov.au/jsp/ncc/cdio/weatherData/av?p_display_type=dailyDataFile&amp;p_nccObsCode=122&amp;p_stn_num=023321&amp;p_c=-108832872&amp;p_startYear=1985" TargetMode="External"/><Relationship Id="rId576" Type="http://schemas.openxmlformats.org/officeDocument/2006/relationships/hyperlink" Target="http://www.bom.gov.au/jsp/ncc/cdio/weatherData/av?p_display_type=dailyDataFile&amp;p_nccObsCode=122&amp;p_stn_num=025509&amp;p_c=-130201569&amp;p_startYear=1985" TargetMode="External"/><Relationship Id="rId577" Type="http://schemas.openxmlformats.org/officeDocument/2006/relationships/hyperlink" Target="http://www.bom.gov.au/jsp/ncc/cdio/weatherData/av?p_display_type=dailyDataFile&amp;p_nccObsCode=122&amp;p_stn_num=023733&amp;p_c=-112710811&amp;p_startYear=1985" TargetMode="External"/><Relationship Id="rId578" Type="http://schemas.openxmlformats.org/officeDocument/2006/relationships/hyperlink" Target="http://www.bom.gov.au/jsp/ncc/cdio/weatherData/av?p_display_type=dailyDataFile&amp;p_nccObsCode=122&amp;p_stn_num=026021&amp;p_c=-135479631&amp;p_startYear=1985" TargetMode="External"/><Relationship Id="rId579" Type="http://schemas.openxmlformats.org/officeDocument/2006/relationships/hyperlink" Target="http://www.bom.gov.au/jsp/ncc/cdio/weatherData/av?p_display_type=dailyDataFile&amp;p_nccObsCode=122&amp;p_stn_num=018070&amp;p_c=-65366122&amp;p_startYear=1985" TargetMode="External"/><Relationship Id="rId580" Type="http://schemas.openxmlformats.org/officeDocument/2006/relationships/hyperlink" Target="http://www.bom.gov.au/jsp/ncc/cdio/weatherData/av?p_display_type=dailyDataFile&amp;p_nccObsCode=122&amp;p_stn_num=021043&amp;p_c=-88623412&amp;p_startYear=1985" TargetMode="External"/><Relationship Id="rId581" Type="http://schemas.openxmlformats.org/officeDocument/2006/relationships/hyperlink" Target="http://www.bom.gov.au/jsp/ncc/cdio/weatherData/av?p_display_type=dailyDataFile&amp;p_nccObsCode=122&amp;p_stn_num=026026&amp;p_c=-135531678&amp;p_startYear=1985" TargetMode="External"/><Relationship Id="rId582" Type="http://schemas.openxmlformats.org/officeDocument/2006/relationships/hyperlink" Target="http://www.bom.gov.au/jsp/ncc/cdio/weatherData/av?p_display_type=dailyDataFile&amp;p_nccObsCode=122&amp;p_stn_num=023020&amp;p_c=-106045222&amp;p_startYear=1985" TargetMode="External"/><Relationship Id="rId583" Type="http://schemas.openxmlformats.org/officeDocument/2006/relationships/hyperlink" Target="http://www.bom.gov.au/jsp/ncc/cdio/weatherData/av?p_display_type=dailyDataFile&amp;p_nccObsCode=122&amp;p_stn_num=021046&amp;p_c=-88647966&amp;p_startYear=1985" TargetMode="External"/><Relationship Id="rId584" Type="http://schemas.openxmlformats.org/officeDocument/2006/relationships/hyperlink" Target="http://www.bom.gov.au/jsp/ncc/cdio/weatherData/av?p_display_type=dailyDataFile&amp;p_nccObsCode=122&amp;p_stn_num=023747&amp;p_c=-112845844&amp;p_startYear=1985" TargetMode="External"/><Relationship Id="rId585" Type="http://schemas.openxmlformats.org/officeDocument/2006/relationships/hyperlink" Target="http://www.bom.gov.au/jsp/ncc/cdio/weatherData/av?p_display_type=dailyDataFile&amp;p_nccObsCode=122&amp;p_stn_num=016044&amp;p_c=-51543830&amp;p_startYear=1985" TargetMode="External"/><Relationship Id="rId586" Type="http://schemas.openxmlformats.org/officeDocument/2006/relationships/hyperlink" Target="http://www.bom.gov.au/jsp/ncc/cdio/weatherData/av?p_display_type=dailyDataFile&amp;p_nccObsCode=122&amp;p_stn_num=023321&amp;p_c=-108832872&amp;p_startYear=1986" TargetMode="External"/><Relationship Id="rId587" Type="http://schemas.openxmlformats.org/officeDocument/2006/relationships/hyperlink" Target="http://www.bom.gov.au/jsp/ncc/cdio/weatherData/av?p_display_type=dailyDataFile&amp;p_nccObsCode=122&amp;p_stn_num=025509&amp;p_c=-130201569&amp;p_startYear=1986" TargetMode="External"/><Relationship Id="rId588" Type="http://schemas.openxmlformats.org/officeDocument/2006/relationships/hyperlink" Target="http://www.bom.gov.au/jsp/ncc/cdio/weatherData/av?p_display_type=dailyDataFile&amp;p_nccObsCode=122&amp;p_stn_num=023733&amp;p_c=-112710811&amp;p_startYear=1986" TargetMode="External"/><Relationship Id="rId589" Type="http://schemas.openxmlformats.org/officeDocument/2006/relationships/hyperlink" Target="http://www.bom.gov.au/jsp/ncc/cdio/weatherData/av?p_display_type=dailyDataFile&amp;p_nccObsCode=122&amp;p_stn_num=026021&amp;p_c=-135479631&amp;p_startYear=1986" TargetMode="External"/><Relationship Id="rId590" Type="http://schemas.openxmlformats.org/officeDocument/2006/relationships/hyperlink" Target="http://www.bom.gov.au/jsp/ncc/cdio/weatherData/av?p_display_type=dailyDataFile&amp;p_nccObsCode=122&amp;p_stn_num=018070&amp;p_c=-65366122&amp;p_startYear=1986" TargetMode="External"/><Relationship Id="rId591" Type="http://schemas.openxmlformats.org/officeDocument/2006/relationships/hyperlink" Target="http://www.bom.gov.au/jsp/ncc/cdio/weatherData/av?p_display_type=dailyDataFile&amp;p_nccObsCode=122&amp;p_stn_num=021043&amp;p_c=-88623412&amp;p_startYear=1986" TargetMode="External"/><Relationship Id="rId592" Type="http://schemas.openxmlformats.org/officeDocument/2006/relationships/hyperlink" Target="http://www.bom.gov.au/jsp/ncc/cdio/weatherData/av?p_display_type=dailyDataFile&amp;p_nccObsCode=122&amp;p_stn_num=026026&amp;p_c=-135531678&amp;p_startYear=1986" TargetMode="External"/><Relationship Id="rId593" Type="http://schemas.openxmlformats.org/officeDocument/2006/relationships/hyperlink" Target="http://www.bom.gov.au/jsp/ncc/cdio/weatherData/av?p_display_type=dailyDataFile&amp;p_nccObsCode=122&amp;p_stn_num=023020&amp;p_c=-106045222&amp;p_startYear=1986" TargetMode="External"/><Relationship Id="rId594" Type="http://schemas.openxmlformats.org/officeDocument/2006/relationships/hyperlink" Target="http://www.bom.gov.au/jsp/ncc/cdio/weatherData/av?p_display_type=dailyDataFile&amp;p_nccObsCode=122&amp;p_stn_num=021046&amp;p_c=-88647966&amp;p_startYear=1986" TargetMode="External"/><Relationship Id="rId595" Type="http://schemas.openxmlformats.org/officeDocument/2006/relationships/hyperlink" Target="http://www.bom.gov.au/jsp/ncc/cdio/weatherData/av?p_display_type=dailyDataFile&amp;p_nccObsCode=122&amp;p_stn_num=023747&amp;p_c=-112845844&amp;p_startYear=1986" TargetMode="External"/><Relationship Id="rId596" Type="http://schemas.openxmlformats.org/officeDocument/2006/relationships/hyperlink" Target="http://www.bom.gov.au/jsp/ncc/cdio/weatherData/av?p_display_type=dailyDataFile&amp;p_nccObsCode=122&amp;p_stn_num=016044&amp;p_c=-51543830&amp;p_startYear=1986" TargetMode="External"/><Relationship Id="rId597" Type="http://schemas.openxmlformats.org/officeDocument/2006/relationships/hyperlink" Target="http://www.bom.gov.au/jsp/ncc/cdio/weatherData/av?p_display_type=dailyDataFile&amp;p_nccObsCode=122&amp;p_stn_num=023321&amp;p_c=-108832872&amp;p_startYear=1987" TargetMode="External"/><Relationship Id="rId598" Type="http://schemas.openxmlformats.org/officeDocument/2006/relationships/hyperlink" Target="http://www.bom.gov.au/jsp/ncc/cdio/weatherData/av?p_display_type=dailyDataFile&amp;p_nccObsCode=122&amp;p_stn_num=025509&amp;p_c=-130201569&amp;p_startYear=1987" TargetMode="External"/><Relationship Id="rId599" Type="http://schemas.openxmlformats.org/officeDocument/2006/relationships/hyperlink" Target="http://www.bom.gov.au/jsp/ncc/cdio/weatherData/av?p_display_type=dailyDataFile&amp;p_nccObsCode=122&amp;p_stn_num=023733&amp;p_c=-112710811&amp;p_startYear=1987" TargetMode="External"/><Relationship Id="rId600" Type="http://schemas.openxmlformats.org/officeDocument/2006/relationships/hyperlink" Target="http://www.bom.gov.au/jsp/ncc/cdio/weatherData/av?p_display_type=dailyDataFile&amp;p_nccObsCode=122&amp;p_stn_num=026021&amp;p_c=-135479631&amp;p_startYear=1987" TargetMode="External"/><Relationship Id="rId601" Type="http://schemas.openxmlformats.org/officeDocument/2006/relationships/hyperlink" Target="http://www.bom.gov.au/jsp/ncc/cdio/weatherData/av?p_display_type=dailyDataFile&amp;p_nccObsCode=122&amp;p_stn_num=018070&amp;p_c=-65366122&amp;p_startYear=1987" TargetMode="External"/><Relationship Id="rId602" Type="http://schemas.openxmlformats.org/officeDocument/2006/relationships/hyperlink" Target="http://www.bom.gov.au/jsp/ncc/cdio/weatherData/av?p_display_type=dailyDataFile&amp;p_nccObsCode=122&amp;p_stn_num=021043&amp;p_c=-88623412&amp;p_startYear=1987" TargetMode="External"/><Relationship Id="rId603" Type="http://schemas.openxmlformats.org/officeDocument/2006/relationships/hyperlink" Target="http://www.bom.gov.au/jsp/ncc/cdio/weatherData/av?p_display_type=dailyDataFile&amp;p_nccObsCode=122&amp;p_stn_num=026026&amp;p_c=-135531678&amp;p_startYear=1987" TargetMode="External"/><Relationship Id="rId604" Type="http://schemas.openxmlformats.org/officeDocument/2006/relationships/hyperlink" Target="http://www.bom.gov.au/jsp/ncc/cdio/weatherData/av?p_display_type=dailyDataFile&amp;p_nccObsCode=122&amp;p_stn_num=023343&amp;p_c=-109040272&amp;p_startYear=1987" TargetMode="External"/><Relationship Id="rId605" Type="http://schemas.openxmlformats.org/officeDocument/2006/relationships/hyperlink" Target="http://www.bom.gov.au/jsp/ncc/cdio/weatherData/av?p_display_type=dailyDataFile&amp;p_nccObsCode=122&amp;p_stn_num=021046&amp;p_c=-88647966&amp;p_startYear=1987" TargetMode="External"/><Relationship Id="rId606" Type="http://schemas.openxmlformats.org/officeDocument/2006/relationships/hyperlink" Target="http://www.bom.gov.au/jsp/ncc/cdio/weatherData/av?p_display_type=dailyDataFile&amp;p_nccObsCode=122&amp;p_stn_num=023747&amp;p_c=-112845844&amp;p_startYear=1987" TargetMode="External"/><Relationship Id="rId607" Type="http://schemas.openxmlformats.org/officeDocument/2006/relationships/hyperlink" Target="http://www.bom.gov.au/jsp/ncc/cdio/weatherData/av?p_display_type=dailyDataFile&amp;p_nccObsCode=122&amp;p_stn_num=016044&amp;p_c=-51543830&amp;p_startYear=1987" TargetMode="External"/><Relationship Id="rId608" Type="http://schemas.openxmlformats.org/officeDocument/2006/relationships/hyperlink" Target="http://www.bom.gov.au/jsp/ncc/cdio/weatherData/av?p_display_type=dailyDataFile&amp;p_nccObsCode=122&amp;p_stn_num=023321&amp;p_c=-108832872&amp;p_startYear=1988" TargetMode="External"/><Relationship Id="rId609" Type="http://schemas.openxmlformats.org/officeDocument/2006/relationships/hyperlink" Target="http://www.bom.gov.au/jsp/ncc/cdio/weatherData/av?p_display_type=dailyDataFile&amp;p_nccObsCode=122&amp;p_stn_num=025509&amp;p_c=-130201569&amp;p_startYear=1988" TargetMode="External"/><Relationship Id="rId610" Type="http://schemas.openxmlformats.org/officeDocument/2006/relationships/hyperlink" Target="http://www.bom.gov.au/jsp/ncc/cdio/weatherData/av?p_display_type=dailyDataFile&amp;p_nccObsCode=122&amp;p_stn_num=023733&amp;p_c=-112710811&amp;p_startYear=1988" TargetMode="External"/><Relationship Id="rId611" Type="http://schemas.openxmlformats.org/officeDocument/2006/relationships/hyperlink" Target="http://www.bom.gov.au/jsp/ncc/cdio/weatherData/av?p_display_type=dailyDataFile&amp;p_nccObsCode=122&amp;p_stn_num=026021&amp;p_c=-135479631&amp;p_startYear=1988" TargetMode="External"/><Relationship Id="rId612" Type="http://schemas.openxmlformats.org/officeDocument/2006/relationships/hyperlink" Target="http://www.bom.gov.au/jsp/ncc/cdio/weatherData/av?p_display_type=dailyDataFile&amp;p_nccObsCode=122&amp;p_stn_num=018070&amp;p_c=-65366122&amp;p_startYear=1988" TargetMode="External"/><Relationship Id="rId613" Type="http://schemas.openxmlformats.org/officeDocument/2006/relationships/hyperlink" Target="http://www.bom.gov.au/jsp/ncc/cdio/weatherData/av?p_display_type=dailyDataFile&amp;p_nccObsCode=122&amp;p_stn_num=021043&amp;p_c=-88623412&amp;p_startYear=1988" TargetMode="External"/><Relationship Id="rId614" Type="http://schemas.openxmlformats.org/officeDocument/2006/relationships/hyperlink" Target="http://www.bom.gov.au/jsp/ncc/cdio/weatherData/av?p_display_type=dailyDataFile&amp;p_nccObsCode=122&amp;p_stn_num=026026&amp;p_c=-135531678&amp;p_startYear=1988" TargetMode="External"/><Relationship Id="rId615" Type="http://schemas.openxmlformats.org/officeDocument/2006/relationships/hyperlink" Target="http://www.bom.gov.au/jsp/ncc/cdio/weatherData/av?p_display_type=dailyDataFile&amp;p_nccObsCode=122&amp;p_stn_num=023343&amp;p_c=-109040272&amp;p_startYear=1988" TargetMode="External"/><Relationship Id="rId616" Type="http://schemas.openxmlformats.org/officeDocument/2006/relationships/hyperlink" Target="http://www.bom.gov.au/jsp/ncc/cdio/weatherData/av?p_display_type=dailyDataFile&amp;p_nccObsCode=122&amp;p_stn_num=021046&amp;p_c=-88647966&amp;p_startYear=1988" TargetMode="External"/><Relationship Id="rId617" Type="http://schemas.openxmlformats.org/officeDocument/2006/relationships/hyperlink" Target="http://www.bom.gov.au/jsp/ncc/cdio/weatherData/av?p_display_type=dailyDataFile&amp;p_nccObsCode=122&amp;p_stn_num=023747&amp;p_c=-112845844&amp;p_startYear=1988" TargetMode="External"/><Relationship Id="rId618" Type="http://schemas.openxmlformats.org/officeDocument/2006/relationships/hyperlink" Target="http://www.bom.gov.au/jsp/ncc/cdio/weatherData/av?p_display_type=dailyDataFile&amp;p_nccObsCode=122&amp;p_stn_num=016044&amp;p_c=-51543830&amp;p_startYear=1988" TargetMode="External"/><Relationship Id="rId619" Type="http://schemas.openxmlformats.org/officeDocument/2006/relationships/hyperlink" Target="http://www.bom.gov.au/jsp/ncc/cdio/weatherData/av?p_display_type=dailyDataFile&amp;p_nccObsCode=122&amp;p_stn_num=023321&amp;p_c=-108832872&amp;p_startYear=1989" TargetMode="External"/><Relationship Id="rId620" Type="http://schemas.openxmlformats.org/officeDocument/2006/relationships/hyperlink" Target="http://www.bom.gov.au/jsp/ncc/cdio/weatherData/av?p_display_type=dailyDataFile&amp;p_nccObsCode=122&amp;p_stn_num=025509&amp;p_c=-130201569&amp;p_startYear=1989" TargetMode="External"/><Relationship Id="rId621" Type="http://schemas.openxmlformats.org/officeDocument/2006/relationships/hyperlink" Target="http://www.bom.gov.au/jsp/ncc/cdio/weatherData/av?p_display_type=dailyDataFile&amp;p_nccObsCode=122&amp;p_stn_num=023733&amp;p_c=-112710811&amp;p_startYear=1989" TargetMode="External"/><Relationship Id="rId622" Type="http://schemas.openxmlformats.org/officeDocument/2006/relationships/hyperlink" Target="http://www.bom.gov.au/jsp/ncc/cdio/weatherData/av?p_display_type=dailyDataFile&amp;p_nccObsCode=122&amp;p_stn_num=026021&amp;p_c=-135479631&amp;p_startYear=1989" TargetMode="External"/><Relationship Id="rId623" Type="http://schemas.openxmlformats.org/officeDocument/2006/relationships/hyperlink" Target="http://www.bom.gov.au/jsp/ncc/cdio/weatherData/av?p_display_type=dailyDataFile&amp;p_nccObsCode=122&amp;p_stn_num=018070&amp;p_c=-65366122&amp;p_startYear=1989" TargetMode="External"/><Relationship Id="rId624" Type="http://schemas.openxmlformats.org/officeDocument/2006/relationships/hyperlink" Target="http://www.bom.gov.au/jsp/ncc/cdio/weatherData/av?p_display_type=dailyDataFile&amp;p_nccObsCode=122&amp;p_stn_num=021043&amp;p_c=-88623412&amp;p_startYear=1989" TargetMode="External"/><Relationship Id="rId625" Type="http://schemas.openxmlformats.org/officeDocument/2006/relationships/hyperlink" Target="http://www.bom.gov.au/jsp/ncc/cdio/weatherData/av?p_display_type=dailyDataFile&amp;p_nccObsCode=122&amp;p_stn_num=026026&amp;p_c=-135531678&amp;p_startYear=1989" TargetMode="External"/><Relationship Id="rId626" Type="http://schemas.openxmlformats.org/officeDocument/2006/relationships/hyperlink" Target="http://www.bom.gov.au/jsp/ncc/cdio/weatherData/av?p_display_type=dailyDataFile&amp;p_nccObsCode=122&amp;p_stn_num=023343&amp;p_c=-109040272&amp;p_startYear=1989" TargetMode="External"/><Relationship Id="rId627" Type="http://schemas.openxmlformats.org/officeDocument/2006/relationships/hyperlink" Target="http://www.bom.gov.au/jsp/ncc/cdio/weatherData/av?p_display_type=dailyDataFile&amp;p_nccObsCode=122&amp;p_stn_num=021046&amp;p_c=-88647966&amp;p_startYear=1989" TargetMode="External"/><Relationship Id="rId628" Type="http://schemas.openxmlformats.org/officeDocument/2006/relationships/hyperlink" Target="http://www.bom.gov.au/jsp/ncc/cdio/weatherData/av?p_display_type=dailyDataFile&amp;p_nccObsCode=122&amp;p_stn_num=023747&amp;p_c=-112845844&amp;p_startYear=1989" TargetMode="External"/><Relationship Id="rId629" Type="http://schemas.openxmlformats.org/officeDocument/2006/relationships/hyperlink" Target="http://www.bom.gov.au/jsp/ncc/cdio/weatherData/av?p_display_type=dailyDataFile&amp;p_nccObsCode=122&amp;p_stn_num=016044&amp;p_c=-51543830&amp;p_startYear=1989" TargetMode="External"/><Relationship Id="rId630" Type="http://schemas.openxmlformats.org/officeDocument/2006/relationships/hyperlink" Target="http://www.bom.gov.au/jsp/ncc/cdio/weatherData/av?p_display_type=dailyDataFile&amp;p_nccObsCode=122&amp;p_stn_num=023321&amp;p_c=-108832872&amp;p_startYear=1990" TargetMode="External"/><Relationship Id="rId631" Type="http://schemas.openxmlformats.org/officeDocument/2006/relationships/hyperlink" Target="http://www.bom.gov.au/jsp/ncc/cdio/weatherData/av?p_display_type=dailyDataFile&amp;p_nccObsCode=122&amp;p_stn_num=025509&amp;p_c=-130201569&amp;p_startYear=1990" TargetMode="External"/><Relationship Id="rId632" Type="http://schemas.openxmlformats.org/officeDocument/2006/relationships/hyperlink" Target="http://www.bom.gov.au/jsp/ncc/cdio/weatherData/av?p_display_type=dailyDataFile&amp;p_nccObsCode=122&amp;p_stn_num=023733&amp;p_c=-112710811&amp;p_startYear=1990" TargetMode="External"/><Relationship Id="rId633" Type="http://schemas.openxmlformats.org/officeDocument/2006/relationships/hyperlink" Target="http://www.bom.gov.au/jsp/ncc/cdio/weatherData/av?p_display_type=dailyDataFile&amp;p_nccObsCode=122&amp;p_stn_num=026021&amp;p_c=-135479631&amp;p_startYear=1990" TargetMode="External"/><Relationship Id="rId634" Type="http://schemas.openxmlformats.org/officeDocument/2006/relationships/hyperlink" Target="http://www.bom.gov.au/jsp/ncc/cdio/weatherData/av?p_display_type=dailyDataFile&amp;p_nccObsCode=122&amp;p_stn_num=018070&amp;p_c=-65366122&amp;p_startYear=1990" TargetMode="External"/><Relationship Id="rId635" Type="http://schemas.openxmlformats.org/officeDocument/2006/relationships/hyperlink" Target="http://www.bom.gov.au/jsp/ncc/cdio/weatherData/av?p_display_type=dailyDataFile&amp;p_nccObsCode=122&amp;p_stn_num=021043&amp;p_c=-88623412&amp;p_startYear=1990" TargetMode="External"/><Relationship Id="rId636" Type="http://schemas.openxmlformats.org/officeDocument/2006/relationships/hyperlink" Target="http://www.bom.gov.au/jsp/ncc/cdio/weatherData/av?p_display_type=dailyDataFile&amp;p_nccObsCode=122&amp;p_stn_num=026026&amp;p_c=-135531678&amp;p_startYear=1990" TargetMode="External"/><Relationship Id="rId637" Type="http://schemas.openxmlformats.org/officeDocument/2006/relationships/hyperlink" Target="http://www.bom.gov.au/jsp/ncc/cdio/weatherData/av?p_display_type=dailyDataFile&amp;p_nccObsCode=122&amp;p_stn_num=023343&amp;p_c=-109040272&amp;p_startYear=1990" TargetMode="External"/><Relationship Id="rId638" Type="http://schemas.openxmlformats.org/officeDocument/2006/relationships/hyperlink" Target="http://www.bom.gov.au/jsp/ncc/cdio/weatherData/av?p_display_type=dailyDataFile&amp;p_nccObsCode=122&amp;p_stn_num=021046&amp;p_c=-88647966&amp;p_startYear=1990" TargetMode="External"/><Relationship Id="rId639" Type="http://schemas.openxmlformats.org/officeDocument/2006/relationships/hyperlink" Target="http://www.bom.gov.au/jsp/ncc/cdio/weatherData/av?p_display_type=dailyDataFile&amp;p_nccObsCode=122&amp;p_stn_num=023747&amp;p_c=-112845844&amp;p_startYear=1990" TargetMode="External"/><Relationship Id="rId640" Type="http://schemas.openxmlformats.org/officeDocument/2006/relationships/hyperlink" Target="http://www.bom.gov.au/jsp/ncc/cdio/weatherData/av?p_display_type=dailyDataFile&amp;p_nccObsCode=122&amp;p_stn_num=016044&amp;p_c=-51543830&amp;p_startYear=1990" TargetMode="External"/><Relationship Id="rId641" Type="http://schemas.openxmlformats.org/officeDocument/2006/relationships/hyperlink" Target="http://www.bom.gov.au/jsp/ncc/cdio/weatherData/av?p_display_type=dailyDataFile&amp;p_nccObsCode=122&amp;p_stn_num=023321&amp;p_c=-108832872&amp;p_startYear=1991" TargetMode="External"/><Relationship Id="rId642" Type="http://schemas.openxmlformats.org/officeDocument/2006/relationships/hyperlink" Target="http://www.bom.gov.au/jsp/ncc/cdio/weatherData/av?p_display_type=dailyDataFile&amp;p_nccObsCode=122&amp;p_stn_num=025509&amp;p_c=-130201569&amp;p_startYear=1991" TargetMode="External"/><Relationship Id="rId643" Type="http://schemas.openxmlformats.org/officeDocument/2006/relationships/hyperlink" Target="http://www.bom.gov.au/jsp/ncc/cdio/weatherData/av?p_display_type=dailyDataFile&amp;p_nccObsCode=122&amp;p_stn_num=023733&amp;p_c=-112710811&amp;p_startYear=1991" TargetMode="External"/><Relationship Id="rId644" Type="http://schemas.openxmlformats.org/officeDocument/2006/relationships/hyperlink" Target="http://www.bom.gov.au/jsp/ncc/cdio/weatherData/av?p_display_type=dailyDataFile&amp;p_nccObsCode=122&amp;p_stn_num=026021&amp;p_c=-135479631&amp;p_startYear=1991" TargetMode="External"/><Relationship Id="rId645" Type="http://schemas.openxmlformats.org/officeDocument/2006/relationships/hyperlink" Target="http://www.bom.gov.au/jsp/ncc/cdio/weatherData/av?p_display_type=dailyDataFile&amp;p_nccObsCode=122&amp;p_stn_num=021043&amp;p_c=-88623412&amp;p_startYear=1991" TargetMode="External"/><Relationship Id="rId646" Type="http://schemas.openxmlformats.org/officeDocument/2006/relationships/hyperlink" Target="http://www.bom.gov.au/jsp/ncc/cdio/weatherData/av?p_display_type=dailyDataFile&amp;p_nccObsCode=122&amp;p_stn_num=026026&amp;p_c=-135531678&amp;p_startYear=1991" TargetMode="External"/><Relationship Id="rId647" Type="http://schemas.openxmlformats.org/officeDocument/2006/relationships/hyperlink" Target="http://www.bom.gov.au/jsp/ncc/cdio/weatherData/av?p_display_type=dailyDataFile&amp;p_nccObsCode=122&amp;p_stn_num=023343&amp;p_c=-109040272&amp;p_startYear=1991" TargetMode="External"/><Relationship Id="rId648" Type="http://schemas.openxmlformats.org/officeDocument/2006/relationships/hyperlink" Target="http://www.bom.gov.au/jsp/ncc/cdio/weatherData/av?p_display_type=dailyDataFile&amp;p_nccObsCode=122&amp;p_stn_num=021046&amp;p_c=-88647966&amp;p_startYear=1991" TargetMode="External"/><Relationship Id="rId649" Type="http://schemas.openxmlformats.org/officeDocument/2006/relationships/hyperlink" Target="http://www.bom.gov.au/jsp/ncc/cdio/weatherData/av?p_display_type=dailyDataFile&amp;p_nccObsCode=122&amp;p_stn_num=023747&amp;p_c=-112845844&amp;p_startYear=1991" TargetMode="External"/><Relationship Id="rId650" Type="http://schemas.openxmlformats.org/officeDocument/2006/relationships/hyperlink" Target="http://www.bom.gov.au/jsp/ncc/cdio/weatherData/av?p_display_type=dailyDataFile&amp;p_nccObsCode=122&amp;p_stn_num=016044&amp;p_c=-51543830&amp;p_startYear=1991" TargetMode="External"/><Relationship Id="rId651" Type="http://schemas.openxmlformats.org/officeDocument/2006/relationships/hyperlink" Target="http://www.bom.gov.au/jsp/ncc/cdio/weatherData/av?p_display_type=dailyDataFile&amp;p_nccObsCode=122&amp;p_stn_num=023321&amp;p_c=-108832872&amp;p_startYear=1992" TargetMode="External"/><Relationship Id="rId652" Type="http://schemas.openxmlformats.org/officeDocument/2006/relationships/hyperlink" Target="http://www.bom.gov.au/jsp/ncc/cdio/weatherData/av?p_display_type=dailyDataFile&amp;p_nccObsCode=122&amp;p_stn_num=025509&amp;p_c=-130201569&amp;p_startYear=1992" TargetMode="External"/><Relationship Id="rId653" Type="http://schemas.openxmlformats.org/officeDocument/2006/relationships/hyperlink" Target="http://www.bom.gov.au/jsp/ncc/cdio/weatherData/av?p_display_type=dailyDataFile&amp;p_nccObsCode=122&amp;p_stn_num=023733&amp;p_c=-112710811&amp;p_startYear=1992" TargetMode="External"/><Relationship Id="rId654" Type="http://schemas.openxmlformats.org/officeDocument/2006/relationships/hyperlink" Target="http://www.bom.gov.au/jsp/ncc/cdio/weatherData/av?p_display_type=dailyDataFile&amp;p_nccObsCode=122&amp;p_stn_num=026021&amp;p_c=-135479631&amp;p_startYear=1992" TargetMode="External"/><Relationship Id="rId655" Type="http://schemas.openxmlformats.org/officeDocument/2006/relationships/hyperlink" Target="http://www.bom.gov.au/jsp/ncc/cdio/weatherData/av?p_display_type=dailyDataFile&amp;p_nccObsCode=122&amp;p_stn_num=018192&amp;p_c=-66250915&amp;p_startYear=1992" TargetMode="External"/><Relationship Id="rId656" Type="http://schemas.openxmlformats.org/officeDocument/2006/relationships/hyperlink" Target="http://www.bom.gov.au/jsp/ncc/cdio/weatherData/av?p_display_type=dailyDataFile&amp;p_nccObsCode=122&amp;p_stn_num=021043&amp;p_c=-88623412&amp;p_startYear=1992" TargetMode="External"/><Relationship Id="rId657" Type="http://schemas.openxmlformats.org/officeDocument/2006/relationships/hyperlink" Target="http://www.bom.gov.au/jsp/ncc/cdio/weatherData/av?p_display_type=dailyDataFile&amp;p_nccObsCode=122&amp;p_stn_num=026026&amp;p_c=-135531678&amp;p_startYear=1992" TargetMode="External"/><Relationship Id="rId658" Type="http://schemas.openxmlformats.org/officeDocument/2006/relationships/hyperlink" Target="http://www.bom.gov.au/jsp/ncc/cdio/weatherData/av?p_display_type=dailyDataFile&amp;p_nccObsCode=122&amp;p_stn_num=023343&amp;p_c=-109040272&amp;p_startYear=1992" TargetMode="External"/><Relationship Id="rId659" Type="http://schemas.openxmlformats.org/officeDocument/2006/relationships/hyperlink" Target="http://www.bom.gov.au/jsp/ncc/cdio/weatherData/av?p_display_type=dailyDataFile&amp;p_nccObsCode=122&amp;p_stn_num=021046&amp;p_c=-88647966&amp;p_startYear=1992" TargetMode="External"/><Relationship Id="rId660" Type="http://schemas.openxmlformats.org/officeDocument/2006/relationships/hyperlink" Target="http://www.bom.gov.au/jsp/ncc/cdio/weatherData/av?p_display_type=dailyDataFile&amp;p_nccObsCode=122&amp;p_stn_num=023747&amp;p_c=-112845844&amp;p_startYear=1992" TargetMode="External"/><Relationship Id="rId661" Type="http://schemas.openxmlformats.org/officeDocument/2006/relationships/hyperlink" Target="http://www.bom.gov.au/jsp/ncc/cdio/weatherData/av?p_display_type=dailyDataFile&amp;p_nccObsCode=122&amp;p_stn_num=016044&amp;p_c=-51543830&amp;p_startYear=1992" TargetMode="External"/><Relationship Id="rId662" Type="http://schemas.openxmlformats.org/officeDocument/2006/relationships/hyperlink" Target="http://www.bom.gov.au/jsp/ncc/cdio/weatherData/av?p_display_type=dailyDataFile&amp;p_nccObsCode=122&amp;p_stn_num=023321&amp;p_c=-108832872&amp;p_startYear=1993" TargetMode="External"/><Relationship Id="rId663" Type="http://schemas.openxmlformats.org/officeDocument/2006/relationships/hyperlink" Target="http://www.bom.gov.au/jsp/ncc/cdio/weatherData/av?p_display_type=dailyDataFile&amp;p_nccObsCode=122&amp;p_stn_num=025509&amp;p_c=-130201569&amp;p_startYear=1993" TargetMode="External"/><Relationship Id="rId664" Type="http://schemas.openxmlformats.org/officeDocument/2006/relationships/hyperlink" Target="http://www.bom.gov.au/jsp/ncc/cdio/weatherData/av?p_display_type=dailyDataFile&amp;p_nccObsCode=122&amp;p_stn_num=023733&amp;p_c=-112710811&amp;p_startYear=1993" TargetMode="External"/><Relationship Id="rId665" Type="http://schemas.openxmlformats.org/officeDocument/2006/relationships/hyperlink" Target="http://www.bom.gov.au/jsp/ncc/cdio/weatherData/av?p_display_type=dailyDataFile&amp;p_nccObsCode=122&amp;p_stn_num=026021&amp;p_c=-135479631&amp;p_startYear=1993" TargetMode="External"/><Relationship Id="rId666" Type="http://schemas.openxmlformats.org/officeDocument/2006/relationships/hyperlink" Target="http://www.bom.gov.au/jsp/ncc/cdio/weatherData/av?p_display_type=dailyDataFile&amp;p_nccObsCode=122&amp;p_stn_num=018192&amp;p_c=-66250915&amp;p_startYear=1993" TargetMode="External"/><Relationship Id="rId667" Type="http://schemas.openxmlformats.org/officeDocument/2006/relationships/hyperlink" Target="http://www.bom.gov.au/jsp/ncc/cdio/weatherData/av?p_display_type=dailyDataFile&amp;p_nccObsCode=122&amp;p_stn_num=021043&amp;p_c=-88623412&amp;p_startYear=1993" TargetMode="External"/><Relationship Id="rId668" Type="http://schemas.openxmlformats.org/officeDocument/2006/relationships/hyperlink" Target="http://www.bom.gov.au/jsp/ncc/cdio/weatherData/av?p_display_type=dailyDataFile&amp;p_nccObsCode=122&amp;p_stn_num=026026&amp;p_c=-135531678&amp;p_startYear=1993" TargetMode="External"/><Relationship Id="rId669" Type="http://schemas.openxmlformats.org/officeDocument/2006/relationships/hyperlink" Target="http://www.bom.gov.au/jsp/ncc/cdio/weatherData/av?p_display_type=dailyDataFile&amp;p_nccObsCode=122&amp;p_stn_num=023343&amp;p_c=-109040272&amp;p_startYear=1993" TargetMode="External"/><Relationship Id="rId670" Type="http://schemas.openxmlformats.org/officeDocument/2006/relationships/hyperlink" Target="http://www.bom.gov.au/jsp/ncc/cdio/weatherData/av?p_display_type=dailyDataFile&amp;p_nccObsCode=122&amp;p_stn_num=021046&amp;p_c=-88647966&amp;p_startYear=1993" TargetMode="External"/><Relationship Id="rId671" Type="http://schemas.openxmlformats.org/officeDocument/2006/relationships/hyperlink" Target="http://www.bom.gov.au/jsp/ncc/cdio/weatherData/av?p_display_type=dailyDataFile&amp;p_nccObsCode=122&amp;p_stn_num=023747&amp;p_c=-112845844&amp;p_startYear=1993" TargetMode="External"/><Relationship Id="rId672" Type="http://schemas.openxmlformats.org/officeDocument/2006/relationships/hyperlink" Target="http://www.bom.gov.au/jsp/ncc/cdio/weatherData/av?p_display_type=dailyDataFile&amp;p_nccObsCode=122&amp;p_stn_num=016044&amp;p_c=-51543830&amp;p_startYear=1993" TargetMode="External"/><Relationship Id="rId673" Type="http://schemas.openxmlformats.org/officeDocument/2006/relationships/hyperlink" Target="http://www.bom.gov.au/jsp/ncc/cdio/weatherData/av?p_display_type=dailyDataFile&amp;p_nccObsCode=122&amp;p_stn_num=023321&amp;p_c=-108832872&amp;p_startYear=1994" TargetMode="External"/><Relationship Id="rId674" Type="http://schemas.openxmlformats.org/officeDocument/2006/relationships/hyperlink" Target="http://www.bom.gov.au/jsp/ncc/cdio/weatherData/av?p_display_type=dailyDataFile&amp;p_nccObsCode=122&amp;p_stn_num=025509&amp;p_c=-130201569&amp;p_startYear=1994" TargetMode="External"/><Relationship Id="rId675" Type="http://schemas.openxmlformats.org/officeDocument/2006/relationships/hyperlink" Target="http://www.bom.gov.au/jsp/ncc/cdio/weatherData/av?p_display_type=dailyDataFile&amp;p_nccObsCode=122&amp;p_stn_num=023733&amp;p_c=-112710811&amp;p_startYear=1994" TargetMode="External"/><Relationship Id="rId676" Type="http://schemas.openxmlformats.org/officeDocument/2006/relationships/hyperlink" Target="http://www.bom.gov.au/jsp/ncc/cdio/weatherData/av?p_display_type=dailyDataFile&amp;p_nccObsCode=122&amp;p_stn_num=026021&amp;p_c=-135479631&amp;p_startYear=1994" TargetMode="External"/><Relationship Id="rId677" Type="http://schemas.openxmlformats.org/officeDocument/2006/relationships/hyperlink" Target="http://www.bom.gov.au/jsp/ncc/cdio/weatherData/av?p_display_type=dailyDataFile&amp;p_nccObsCode=122&amp;p_stn_num=018192&amp;p_c=-66250915&amp;p_startYear=1994" TargetMode="External"/><Relationship Id="rId678" Type="http://schemas.openxmlformats.org/officeDocument/2006/relationships/hyperlink" Target="http://www.bom.gov.au/jsp/ncc/cdio/weatherData/av?p_display_type=dailyDataFile&amp;p_nccObsCode=122&amp;p_stn_num=021043&amp;p_c=-88623412&amp;p_startYear=1994" TargetMode="External"/><Relationship Id="rId679" Type="http://schemas.openxmlformats.org/officeDocument/2006/relationships/hyperlink" Target="http://www.bom.gov.au/jsp/ncc/cdio/weatherData/av?p_display_type=dailyDataFile&amp;p_nccObsCode=122&amp;p_stn_num=026026&amp;p_c=-135531678&amp;p_startYear=1994" TargetMode="External"/><Relationship Id="rId680" Type="http://schemas.openxmlformats.org/officeDocument/2006/relationships/hyperlink" Target="http://www.bom.gov.au/jsp/ncc/cdio/weatherData/av?p_display_type=dailyDataFile&amp;p_nccObsCode=122&amp;p_stn_num=023343&amp;p_c=-109040272&amp;p_startYear=1994" TargetMode="External"/><Relationship Id="rId681" Type="http://schemas.openxmlformats.org/officeDocument/2006/relationships/hyperlink" Target="http://www.bom.gov.au/jsp/ncc/cdio/weatherData/av?p_display_type=dailyDataFile&amp;p_nccObsCode=122&amp;p_stn_num=021046&amp;p_c=-88647966&amp;p_startYear=1994" TargetMode="External"/><Relationship Id="rId682" Type="http://schemas.openxmlformats.org/officeDocument/2006/relationships/hyperlink" Target="http://www.bom.gov.au/jsp/ncc/cdio/weatherData/av?p_display_type=dailyDataFile&amp;p_nccObsCode=122&amp;p_stn_num=023747&amp;p_c=-112845844&amp;p_startYear=1994" TargetMode="External"/><Relationship Id="rId683" Type="http://schemas.openxmlformats.org/officeDocument/2006/relationships/hyperlink" Target="http://www.bom.gov.au/jsp/ncc/cdio/weatherData/av?p_display_type=dailyDataFile&amp;p_nccObsCode=122&amp;p_stn_num=016044&amp;p_c=-51543830&amp;p_startYear=1994" TargetMode="External"/><Relationship Id="rId684" Type="http://schemas.openxmlformats.org/officeDocument/2006/relationships/hyperlink" Target="http://www.bom.gov.au/jsp/ncc/cdio/weatherData/av?p_display_type=dailyDataFile&amp;p_nccObsCode=122&amp;p_stn_num=023321&amp;p_c=-108832872&amp;p_startYear=1995" TargetMode="External"/><Relationship Id="rId685" Type="http://schemas.openxmlformats.org/officeDocument/2006/relationships/hyperlink" Target="http://www.bom.gov.au/jsp/ncc/cdio/weatherData/av?p_display_type=dailyDataFile&amp;p_nccObsCode=122&amp;p_stn_num=025509&amp;p_c=-130201569&amp;p_startYear=1995" TargetMode="External"/><Relationship Id="rId686" Type="http://schemas.openxmlformats.org/officeDocument/2006/relationships/hyperlink" Target="http://www.bom.gov.au/jsp/ncc/cdio/weatherData/av?p_display_type=dailyDataFile&amp;p_nccObsCode=122&amp;p_stn_num=023733&amp;p_c=-112710811&amp;p_startYear=1995" TargetMode="External"/><Relationship Id="rId687" Type="http://schemas.openxmlformats.org/officeDocument/2006/relationships/hyperlink" Target="http://www.bom.gov.au/jsp/ncc/cdio/weatherData/av?p_display_type=dailyDataFile&amp;p_nccObsCode=122&amp;p_stn_num=026021&amp;p_c=-135479631&amp;p_startYear=1995" TargetMode="External"/><Relationship Id="rId688" Type="http://schemas.openxmlformats.org/officeDocument/2006/relationships/hyperlink" Target="http://www.bom.gov.au/jsp/ncc/cdio/weatherData/av?p_display_type=dailyDataFile&amp;p_nccObsCode=122&amp;p_stn_num=018192&amp;p_c=-66250915&amp;p_startYear=1995" TargetMode="External"/><Relationship Id="rId689" Type="http://schemas.openxmlformats.org/officeDocument/2006/relationships/hyperlink" Target="http://www.bom.gov.au/jsp/ncc/cdio/weatherData/av?p_display_type=dailyDataFile&amp;p_nccObsCode=122&amp;p_stn_num=021043&amp;p_c=-88623412&amp;p_startYear=1995" TargetMode="External"/><Relationship Id="rId690" Type="http://schemas.openxmlformats.org/officeDocument/2006/relationships/hyperlink" Target="http://www.bom.gov.au/jsp/ncc/cdio/weatherData/av?p_display_type=dailyDataFile&amp;p_nccObsCode=122&amp;p_stn_num=026026&amp;p_c=-135531678&amp;p_startYear=1995" TargetMode="External"/><Relationship Id="rId691" Type="http://schemas.openxmlformats.org/officeDocument/2006/relationships/hyperlink" Target="http://www.bom.gov.au/jsp/ncc/cdio/weatherData/av?p_display_type=dailyDataFile&amp;p_nccObsCode=122&amp;p_stn_num=023122&amp;p_c=-106919811&amp;p_startYear=1998" TargetMode="External"/><Relationship Id="rId692" Type="http://schemas.openxmlformats.org/officeDocument/2006/relationships/hyperlink" Target="http://www.bom.gov.au/jsp/ncc/cdio/weatherData/av?p_display_type=dailyDataFile&amp;p_nccObsCode=122&amp;p_stn_num=021046&amp;p_c=-88647966&amp;p_startYear=1995" TargetMode="External"/><Relationship Id="rId693" Type="http://schemas.openxmlformats.org/officeDocument/2006/relationships/hyperlink" Target="http://www.bom.gov.au/jsp/ncc/cdio/weatherData/av?p_display_type=dailyDataFile&amp;p_nccObsCode=122&amp;p_stn_num=023747&amp;p_c=-112845844&amp;p_startYear=1995" TargetMode="External"/><Relationship Id="rId694" Type="http://schemas.openxmlformats.org/officeDocument/2006/relationships/hyperlink" Target="http://www.bom.gov.au/jsp/ncc/cdio/weatherData/av?p_display_type=dailyDataFile&amp;p_nccObsCode=122&amp;p_stn_num=016044&amp;p_c=-51543830&amp;p_startYear=1995" TargetMode="External"/><Relationship Id="rId695" Type="http://schemas.openxmlformats.org/officeDocument/2006/relationships/hyperlink" Target="http://www.bom.gov.au/jsp/ncc/cdio/weatherData/av?p_display_type=dailyDataFile&amp;p_nccObsCode=122&amp;p_stn_num=023321&amp;p_c=-108832872&amp;p_startYear=1996" TargetMode="External"/><Relationship Id="rId696" Type="http://schemas.openxmlformats.org/officeDocument/2006/relationships/hyperlink" Target="http://www.bom.gov.au/jsp/ncc/cdio/weatherData/av?p_display_type=dailyDataFile&amp;p_nccObsCode=122&amp;p_stn_num=025509&amp;p_c=-130201569&amp;p_startYear=1996" TargetMode="External"/><Relationship Id="rId697" Type="http://schemas.openxmlformats.org/officeDocument/2006/relationships/hyperlink" Target="http://www.bom.gov.au/jsp/ncc/cdio/weatherData/av?p_display_type=dailyDataFile&amp;p_nccObsCode=122&amp;p_stn_num=023733&amp;p_c=-112710811&amp;p_startYear=1996" TargetMode="External"/><Relationship Id="rId698" Type="http://schemas.openxmlformats.org/officeDocument/2006/relationships/hyperlink" Target="http://www.bom.gov.au/jsp/ncc/cdio/weatherData/av?p_display_type=dailyDataFile&amp;p_nccObsCode=122&amp;p_stn_num=026021&amp;p_c=-135479631&amp;p_startYear=1996" TargetMode="External"/><Relationship Id="rId699" Type="http://schemas.openxmlformats.org/officeDocument/2006/relationships/hyperlink" Target="http://www.bom.gov.au/jsp/ncc/cdio/weatherData/av?p_display_type=dailyDataFile&amp;p_nccObsCode=122&amp;p_stn_num=018192&amp;p_c=-66250915&amp;p_startYear=1996" TargetMode="External"/><Relationship Id="rId700" Type="http://schemas.openxmlformats.org/officeDocument/2006/relationships/hyperlink" Target="http://www.bom.gov.au/jsp/ncc/cdio/weatherData/av?p_display_type=dailyDataFile&amp;p_nccObsCode=122&amp;p_stn_num=021043&amp;p_c=-88623412&amp;p_startYear=1996" TargetMode="External"/><Relationship Id="rId701" Type="http://schemas.openxmlformats.org/officeDocument/2006/relationships/hyperlink" Target="http://www.bom.gov.au/jsp/ncc/cdio/weatherData/av?p_display_type=dailyDataFile&amp;p_nccObsCode=122&amp;p_stn_num=026026&amp;p_c=-135531678&amp;p_startYear=1996" TargetMode="External"/><Relationship Id="rId702" Type="http://schemas.openxmlformats.org/officeDocument/2006/relationships/hyperlink" Target="http://www.bom.gov.au/jsp/ncc/cdio/weatherData/av?p_display_type=dailyDataFile&amp;p_nccObsCode=122&amp;p_stn_num=023122&amp;p_c=-106919811&amp;p_startYear=1999" TargetMode="External"/><Relationship Id="rId703" Type="http://schemas.openxmlformats.org/officeDocument/2006/relationships/hyperlink" Target="http://www.bom.gov.au/jsp/ncc/cdio/weatherData/av?p_display_type=dailyDataFile&amp;p_nccObsCode=122&amp;p_stn_num=021046&amp;p_c=-88647966&amp;p_startYear=1996" TargetMode="External"/><Relationship Id="rId704" Type="http://schemas.openxmlformats.org/officeDocument/2006/relationships/hyperlink" Target="http://www.bom.gov.au/jsp/ncc/cdio/weatherData/av?p_display_type=dailyDataFile&amp;p_nccObsCode=122&amp;p_stn_num=023747&amp;p_c=-112845844&amp;p_startYear=1996" TargetMode="External"/><Relationship Id="rId705" Type="http://schemas.openxmlformats.org/officeDocument/2006/relationships/hyperlink" Target="http://www.bom.gov.au/jsp/ncc/cdio/weatherData/av?p_display_type=dailyDataFile&amp;p_nccObsCode=122&amp;p_stn_num=016044&amp;p_c=-51543830&amp;p_startYear=1996" TargetMode="External"/><Relationship Id="rId706" Type="http://schemas.openxmlformats.org/officeDocument/2006/relationships/hyperlink" Target="http://www.bom.gov.au/jsp/ncc/cdio/weatherData/av?p_display_type=dailyDataFile&amp;p_nccObsCode=122&amp;p_stn_num=023373&amp;p_c=-109318489&amp;p_startYear=1997" TargetMode="External"/><Relationship Id="rId707" Type="http://schemas.openxmlformats.org/officeDocument/2006/relationships/hyperlink" Target="http://www.bom.gov.au/jsp/ncc/cdio/weatherData/av?p_display_type=dailyDataFile&amp;p_nccObsCode=122&amp;p_stn_num=025509&amp;p_c=-130201569&amp;p_startYear=1997" TargetMode="External"/><Relationship Id="rId708" Type="http://schemas.openxmlformats.org/officeDocument/2006/relationships/hyperlink" Target="http://www.bom.gov.au/jsp/ncc/cdio/weatherData/av?p_display_type=dailyDataFile&amp;p_nccObsCode=122&amp;p_stn_num=023733&amp;p_c=-112710811&amp;p_startYear=1997" TargetMode="External"/><Relationship Id="rId709" Type="http://schemas.openxmlformats.org/officeDocument/2006/relationships/hyperlink" Target="http://www.bom.gov.au/jsp/ncc/cdio/weatherData/av?p_display_type=dailyDataFile&amp;p_nccObsCode=122&amp;p_stn_num=026021&amp;p_c=-135479631&amp;p_startYear=1997" TargetMode="External"/><Relationship Id="rId710" Type="http://schemas.openxmlformats.org/officeDocument/2006/relationships/hyperlink" Target="http://www.bom.gov.au/jsp/ncc/cdio/weatherData/av?p_display_type=dailyDataFile&amp;p_nccObsCode=122&amp;p_stn_num=018192&amp;p_c=-66250915&amp;p_startYear=1997" TargetMode="External"/><Relationship Id="rId711" Type="http://schemas.openxmlformats.org/officeDocument/2006/relationships/hyperlink" Target="http://www.bom.gov.au/jsp/ncc/cdio/weatherData/av?p_display_type=dailyDataFile&amp;p_nccObsCode=122&amp;p_stn_num=021043&amp;p_c=-88623412&amp;p_startYear=1997" TargetMode="External"/><Relationship Id="rId712" Type="http://schemas.openxmlformats.org/officeDocument/2006/relationships/hyperlink" Target="http://www.bom.gov.au/jsp/ncc/cdio/weatherData/av?p_display_type=dailyDataFile&amp;p_nccObsCode=122&amp;p_stn_num=026026&amp;p_c=-135531678&amp;p_startYear=1997" TargetMode="External"/><Relationship Id="rId713" Type="http://schemas.openxmlformats.org/officeDocument/2006/relationships/hyperlink" Target="http://www.bom.gov.au/jsp/ncc/cdio/weatherData/av?p_display_type=dailyDataFile&amp;p_nccObsCode=122&amp;p_stn_num=023122&amp;p_c=-106919811&amp;p_startYear=2000" TargetMode="External"/><Relationship Id="rId714" Type="http://schemas.openxmlformats.org/officeDocument/2006/relationships/hyperlink" Target="http://www.bom.gov.au/jsp/ncc/cdio/weatherData/av?p_display_type=dailyDataFile&amp;p_nccObsCode=122&amp;p_stn_num=021046&amp;p_c=-88647966&amp;p_startYear=1997" TargetMode="External"/><Relationship Id="rId715" Type="http://schemas.openxmlformats.org/officeDocument/2006/relationships/hyperlink" Target="http://www.bom.gov.au/jsp/ncc/cdio/weatherData/av?p_display_type=dailyDataFile&amp;p_nccObsCode=122&amp;p_stn_num=023747&amp;p_c=-112845844&amp;p_startYear=1997" TargetMode="External"/><Relationship Id="rId716" Type="http://schemas.openxmlformats.org/officeDocument/2006/relationships/hyperlink" Target="http://www.bom.gov.au/jsp/ncc/cdio/weatherData/av?p_display_type=dailyDataFile&amp;p_nccObsCode=122&amp;p_stn_num=016044&amp;p_c=-51543830&amp;p_startYear=1997" TargetMode="External"/><Relationship Id="rId717" Type="http://schemas.openxmlformats.org/officeDocument/2006/relationships/hyperlink" Target="http://www.bom.gov.au/jsp/ncc/cdio/weatherData/av?p_display_type=dailyDataFile&amp;p_nccObsCode=122&amp;p_stn_num=023373&amp;p_c=-109318489&amp;p_startYear=1998" TargetMode="External"/><Relationship Id="rId718" Type="http://schemas.openxmlformats.org/officeDocument/2006/relationships/hyperlink" Target="http://www.bom.gov.au/jsp/ncc/cdio/weatherData/av?p_display_type=dailyDataFile&amp;p_nccObsCode=122&amp;p_stn_num=025509&amp;p_c=-130201569&amp;p_startYear=1998" TargetMode="External"/><Relationship Id="rId719" Type="http://schemas.openxmlformats.org/officeDocument/2006/relationships/hyperlink" Target="http://www.bom.gov.au/jsp/ncc/cdio/weatherData/av?p_display_type=dailyDataFile&amp;p_nccObsCode=122&amp;p_stn_num=023733&amp;p_c=-112710811&amp;p_startYear=1998" TargetMode="External"/><Relationship Id="rId720" Type="http://schemas.openxmlformats.org/officeDocument/2006/relationships/hyperlink" Target="http://www.bom.gov.au/jsp/ncc/cdio/weatherData/av?p_display_type=dailyDataFile&amp;p_nccObsCode=122&amp;p_stn_num=026021&amp;p_c=-135479631&amp;p_startYear=1998" TargetMode="External"/><Relationship Id="rId721" Type="http://schemas.openxmlformats.org/officeDocument/2006/relationships/hyperlink" Target="http://www.bom.gov.au/jsp/ncc/cdio/weatherData/av?p_display_type=dailyDataFile&amp;p_nccObsCode=122&amp;p_stn_num=018192&amp;p_c=-66250915&amp;p_startYear=1998" TargetMode="External"/><Relationship Id="rId722" Type="http://schemas.openxmlformats.org/officeDocument/2006/relationships/hyperlink" Target="http://www.bom.gov.au/jsp/ncc/cdio/weatherData/av?p_display_type=dailyDataFile&amp;p_nccObsCode=122&amp;p_stn_num=021043&amp;p_c=-88623412&amp;p_startYear=1998" TargetMode="External"/><Relationship Id="rId723" Type="http://schemas.openxmlformats.org/officeDocument/2006/relationships/hyperlink" Target="http://www.bom.gov.au/jsp/ncc/cdio/weatherData/av?p_display_type=dailyDataFile&amp;p_nccObsCode=122&amp;p_stn_num=026026&amp;p_c=-135531678&amp;p_startYear=1998" TargetMode="External"/><Relationship Id="rId724" Type="http://schemas.openxmlformats.org/officeDocument/2006/relationships/hyperlink" Target="http://www.bom.gov.au/jsp/ncc/cdio/weatherData/av?p_display_type=dailyDataFile&amp;p_nccObsCode=122&amp;p_stn_num=023122&amp;p_c=-106919811&amp;p_startYear=2001" TargetMode="External"/><Relationship Id="rId725" Type="http://schemas.openxmlformats.org/officeDocument/2006/relationships/hyperlink" Target="http://www.bom.gov.au/jsp/ncc/cdio/weatherData/av?p_display_type=dailyDataFile&amp;p_nccObsCode=122&amp;p_stn_num=021046&amp;p_c=-88647966&amp;p_startYear=1998" TargetMode="External"/><Relationship Id="rId726" Type="http://schemas.openxmlformats.org/officeDocument/2006/relationships/hyperlink" Target="http://www.bom.gov.au/jsp/ncc/cdio/weatherData/av?p_display_type=dailyDataFile&amp;p_nccObsCode=122&amp;p_stn_num=023747&amp;p_c=-112845844&amp;p_startYear=1998" TargetMode="External"/><Relationship Id="rId727" Type="http://schemas.openxmlformats.org/officeDocument/2006/relationships/hyperlink" Target="http://www.bom.gov.au/jsp/ncc/cdio/weatherData/av?p_display_type=dailyDataFile&amp;p_nccObsCode=122&amp;p_stn_num=016098&amp;p_c=-51890963&amp;p_startYear=1998" TargetMode="External"/><Relationship Id="rId728" Type="http://schemas.openxmlformats.org/officeDocument/2006/relationships/hyperlink" Target="http://www.bom.gov.au/jsp/ncc/cdio/weatherData/av?p_display_type=dailyDataFile&amp;p_nccObsCode=122&amp;p_stn_num=023373&amp;p_c=-109318489&amp;p_startYear=1999" TargetMode="External"/><Relationship Id="rId729" Type="http://schemas.openxmlformats.org/officeDocument/2006/relationships/hyperlink" Target="http://www.bom.gov.au/jsp/ncc/cdio/weatherData/av?p_display_type=dailyDataFile&amp;p_nccObsCode=122&amp;p_stn_num=025509&amp;p_c=-130201569&amp;p_startYear=1999" TargetMode="External"/><Relationship Id="rId730" Type="http://schemas.openxmlformats.org/officeDocument/2006/relationships/hyperlink" Target="http://www.bom.gov.au/jsp/ncc/cdio/weatherData/av?p_display_type=dailyDataFile&amp;p_nccObsCode=122&amp;p_stn_num=023733&amp;p_c=-112710811&amp;p_startYear=1999" TargetMode="External"/><Relationship Id="rId731" Type="http://schemas.openxmlformats.org/officeDocument/2006/relationships/hyperlink" Target="http://www.bom.gov.au/jsp/ncc/cdio/weatherData/av?p_display_type=dailyDataFile&amp;p_nccObsCode=122&amp;p_stn_num=026021&amp;p_c=-135479631&amp;p_startYear=1999" TargetMode="External"/><Relationship Id="rId732" Type="http://schemas.openxmlformats.org/officeDocument/2006/relationships/hyperlink" Target="http://www.bom.gov.au/jsp/ncc/cdio/weatherData/av?p_display_type=dailyDataFile&amp;p_nccObsCode=122&amp;p_stn_num=018192&amp;p_c=-66250915&amp;p_startYear=1999" TargetMode="External"/><Relationship Id="rId733" Type="http://schemas.openxmlformats.org/officeDocument/2006/relationships/hyperlink" Target="http://www.bom.gov.au/jsp/ncc/cdio/weatherData/av?p_display_type=dailyDataFile&amp;p_nccObsCode=122&amp;p_stn_num=021043&amp;p_c=-88623412&amp;p_startYear=1999" TargetMode="External"/><Relationship Id="rId734" Type="http://schemas.openxmlformats.org/officeDocument/2006/relationships/hyperlink" Target="http://www.bom.gov.au/jsp/ncc/cdio/weatherData/av?p_display_type=dailyDataFile&amp;p_nccObsCode=122&amp;p_stn_num=026026&amp;p_c=-135531678&amp;p_startYear=1999" TargetMode="External"/><Relationship Id="rId735" Type="http://schemas.openxmlformats.org/officeDocument/2006/relationships/hyperlink" Target="http://www.bom.gov.au/jsp/ncc/cdio/weatherData/av?p_display_type=dailyDataFile&amp;p_nccObsCode=122&amp;p_stn_num=023122&amp;p_c=-106919811&amp;p_startYear=2002" TargetMode="External"/><Relationship Id="rId736" Type="http://schemas.openxmlformats.org/officeDocument/2006/relationships/hyperlink" Target="http://www.bom.gov.au/jsp/ncc/cdio/weatherData/av?p_display_type=dailyDataFile&amp;p_nccObsCode=122&amp;p_stn_num=021133&amp;p_c=-89381880&amp;p_startYear=1999" TargetMode="External"/><Relationship Id="rId737" Type="http://schemas.openxmlformats.org/officeDocument/2006/relationships/hyperlink" Target="http://www.bom.gov.au/jsp/ncc/cdio/weatherData/av?p_display_type=dailyDataFile&amp;p_nccObsCode=122&amp;p_stn_num=023747&amp;p_c=-112845844&amp;p_startYear=1999" TargetMode="External"/><Relationship Id="rId738" Type="http://schemas.openxmlformats.org/officeDocument/2006/relationships/hyperlink" Target="http://www.bom.gov.au/jsp/ncc/cdio/weatherData/av?p_display_type=dailyDataFile&amp;p_nccObsCode=122&amp;p_stn_num=016098&amp;p_c=-51890963&amp;p_startYear=1999" TargetMode="External"/><Relationship Id="rId739" Type="http://schemas.openxmlformats.org/officeDocument/2006/relationships/hyperlink" Target="http://www.bom.gov.au/jsp/ncc/cdio/weatherData/av?p_display_type=dailyDataFile&amp;p_nccObsCode=122&amp;p_stn_num=023373&amp;p_c=-109318489&amp;p_startYear=2000" TargetMode="External"/><Relationship Id="rId740" Type="http://schemas.openxmlformats.org/officeDocument/2006/relationships/hyperlink" Target="http://www.bom.gov.au/jsp/ncc/cdio/weatherData/av?p_display_type=dailyDataFile&amp;p_nccObsCode=122&amp;p_stn_num=025509&amp;p_c=-130201569&amp;p_startYear=2000" TargetMode="External"/><Relationship Id="rId741" Type="http://schemas.openxmlformats.org/officeDocument/2006/relationships/hyperlink" Target="http://www.bom.gov.au/jsp/ncc/cdio/weatherData/av?p_display_type=dailyDataFile&amp;p_nccObsCode=122&amp;p_stn_num=023733&amp;p_c=-112710811&amp;p_startYear=2000" TargetMode="External"/><Relationship Id="rId742" Type="http://schemas.openxmlformats.org/officeDocument/2006/relationships/hyperlink" Target="http://www.bom.gov.au/jsp/ncc/cdio/weatherData/av?p_display_type=dailyDataFile&amp;p_nccObsCode=122&amp;p_stn_num=026021&amp;p_c=-135479631&amp;p_startYear=2000" TargetMode="External"/><Relationship Id="rId743" Type="http://schemas.openxmlformats.org/officeDocument/2006/relationships/hyperlink" Target="http://www.bom.gov.au/jsp/ncc/cdio/weatherData/av?p_display_type=dailyDataFile&amp;p_nccObsCode=122&amp;p_stn_num=018192&amp;p_c=-66250915&amp;p_startYear=2000" TargetMode="External"/><Relationship Id="rId744" Type="http://schemas.openxmlformats.org/officeDocument/2006/relationships/hyperlink" Target="http://www.bom.gov.au/jsp/ncc/cdio/weatherData/av?p_display_type=dailyDataFile&amp;p_nccObsCode=122&amp;p_stn_num=021043&amp;p_c=-88623412&amp;p_startYear=2000" TargetMode="External"/><Relationship Id="rId745" Type="http://schemas.openxmlformats.org/officeDocument/2006/relationships/hyperlink" Target="http://www.bom.gov.au/jsp/ncc/cdio/weatherData/av?p_display_type=dailyDataFile&amp;p_nccObsCode=122&amp;p_stn_num=026026&amp;p_c=-135531678&amp;p_startYear=2000" TargetMode="External"/><Relationship Id="rId746" Type="http://schemas.openxmlformats.org/officeDocument/2006/relationships/hyperlink" Target="http://www.bom.gov.au/jsp/ncc/cdio/weatherData/av?p_display_type=dailyDataFile&amp;p_nccObsCode=122&amp;p_stn_num=023122&amp;p_c=-106919811&amp;p_startYear=2003" TargetMode="External"/><Relationship Id="rId747" Type="http://schemas.openxmlformats.org/officeDocument/2006/relationships/hyperlink" Target="http://www.bom.gov.au/jsp/ncc/cdio/weatherData/av?p_display_type=dailyDataFile&amp;p_nccObsCode=122&amp;p_stn_num=021133&amp;p_c=-89381880&amp;p_startYear=2000" TargetMode="External"/><Relationship Id="rId748" Type="http://schemas.openxmlformats.org/officeDocument/2006/relationships/hyperlink" Target="http://www.bom.gov.au/jsp/ncc/cdio/weatherData/av?p_display_type=dailyDataFile&amp;p_nccObsCode=122&amp;p_stn_num=023747&amp;p_c=-112845844&amp;p_startYear=2000" TargetMode="External"/><Relationship Id="rId749" Type="http://schemas.openxmlformats.org/officeDocument/2006/relationships/hyperlink" Target="http://www.bom.gov.au/jsp/ncc/cdio/weatherData/av?p_display_type=dailyDataFile&amp;p_nccObsCode=122&amp;p_stn_num=016098&amp;p_c=-51890963&amp;p_startYear=2000" TargetMode="External"/><Relationship Id="rId750" Type="http://schemas.openxmlformats.org/officeDocument/2006/relationships/hyperlink" Target="http://www.bom.gov.au/jsp/ncc/cdio/weatherData/av?p_display_type=dailyDataFile&amp;p_nccObsCode=122&amp;p_stn_num=023373&amp;p_c=-109318489&amp;p_startYear=2001" TargetMode="External"/><Relationship Id="rId751" Type="http://schemas.openxmlformats.org/officeDocument/2006/relationships/hyperlink" Target="http://www.bom.gov.au/jsp/ncc/cdio/weatherData/av?p_display_type=dailyDataFile&amp;p_nccObsCode=122&amp;p_stn_num=025509&amp;p_c=-130201569&amp;p_startYear=2001" TargetMode="External"/><Relationship Id="rId752" Type="http://schemas.openxmlformats.org/officeDocument/2006/relationships/hyperlink" Target="http://www.bom.gov.au/jsp/ncc/cdio/weatherData/av?p_display_type=dailyDataFile&amp;p_nccObsCode=122&amp;p_stn_num=023733&amp;p_c=-112710811&amp;p_startYear=2001" TargetMode="External"/><Relationship Id="rId753" Type="http://schemas.openxmlformats.org/officeDocument/2006/relationships/hyperlink" Target="http://www.bom.gov.au/jsp/ncc/cdio/weatherData/av?p_display_type=dailyDataFile&amp;p_nccObsCode=122&amp;p_stn_num=026021&amp;p_c=-135479631&amp;p_startYear=2001" TargetMode="External"/><Relationship Id="rId754" Type="http://schemas.openxmlformats.org/officeDocument/2006/relationships/hyperlink" Target="http://www.bom.gov.au/jsp/ncc/cdio/weatherData/av?p_display_type=dailyDataFile&amp;p_nccObsCode=122&amp;p_stn_num=018192&amp;p_c=-66250915&amp;p_startYear=2001" TargetMode="External"/><Relationship Id="rId755" Type="http://schemas.openxmlformats.org/officeDocument/2006/relationships/hyperlink" Target="http://www.bom.gov.au/jsp/ncc/cdio/weatherData/av?p_display_type=dailyDataFile&amp;p_nccObsCode=122&amp;p_stn_num=021043&amp;p_c=-88623412&amp;p_startYear=2001" TargetMode="External"/><Relationship Id="rId756" Type="http://schemas.openxmlformats.org/officeDocument/2006/relationships/hyperlink" Target="http://www.bom.gov.au/jsp/ncc/cdio/weatherData/av?p_display_type=dailyDataFile&amp;p_nccObsCode=122&amp;p_stn_num=026026&amp;p_c=-135531678&amp;p_startYear=2001" TargetMode="External"/><Relationship Id="rId757" Type="http://schemas.openxmlformats.org/officeDocument/2006/relationships/hyperlink" Target="http://www.bom.gov.au/jsp/ncc/cdio/weatherData/av?p_display_type=dailyDataFile&amp;p_nccObsCode=122&amp;p_stn_num=023122&amp;p_c=-106919811&amp;p_startYear=2004" TargetMode="External"/><Relationship Id="rId758" Type="http://schemas.openxmlformats.org/officeDocument/2006/relationships/hyperlink" Target="http://www.bom.gov.au/jsp/ncc/cdio/weatherData/av?p_display_type=dailyDataFile&amp;p_nccObsCode=122&amp;p_stn_num=021133&amp;p_c=-89381880&amp;p_startYear=2001" TargetMode="External"/><Relationship Id="rId759" Type="http://schemas.openxmlformats.org/officeDocument/2006/relationships/hyperlink" Target="http://www.bom.gov.au/jsp/ncc/cdio/weatherData/av?p_display_type=dailyDataFile&amp;p_nccObsCode=122&amp;p_stn_num=024580&amp;p_c=-120897123&amp;p_startYear=2001" TargetMode="External"/><Relationship Id="rId760" Type="http://schemas.openxmlformats.org/officeDocument/2006/relationships/hyperlink" Target="http://www.bom.gov.au/jsp/ncc/cdio/weatherData/av?p_display_type=dailyDataFile&amp;p_nccObsCode=122&amp;p_stn_num=016098&amp;p_c=-51890963&amp;p_startYear=2001" TargetMode="External"/><Relationship Id="rId761" Type="http://schemas.openxmlformats.org/officeDocument/2006/relationships/hyperlink" Target="http://www.bom.gov.au/jsp/ncc/cdio/weatherData/av?p_display_type=dailyDataFile&amp;p_nccObsCode=122&amp;p_stn_num=023373&amp;p_c=-109318489&amp;p_startYear=2002" TargetMode="External"/><Relationship Id="rId762" Type="http://schemas.openxmlformats.org/officeDocument/2006/relationships/hyperlink" Target="http://www.bom.gov.au/jsp/ncc/cdio/weatherData/av?p_display_type=dailyDataFile&amp;p_nccObsCode=122&amp;p_stn_num=025509&amp;p_c=-130201569&amp;p_startYear=2002" TargetMode="External"/><Relationship Id="rId763" Type="http://schemas.openxmlformats.org/officeDocument/2006/relationships/hyperlink" Target="http://www.bom.gov.au/jsp/ncc/cdio/weatherData/av?p_display_type=dailyDataFile&amp;p_nccObsCode=122&amp;p_stn_num=023733&amp;p_c=-112710811&amp;p_startYear=2002" TargetMode="External"/><Relationship Id="rId764" Type="http://schemas.openxmlformats.org/officeDocument/2006/relationships/hyperlink" Target="http://www.bom.gov.au/jsp/ncc/cdio/weatherData/av?p_display_type=dailyDataFile&amp;p_nccObsCode=122&amp;p_stn_num=026021&amp;p_c=-135479631&amp;p_startYear=2002" TargetMode="External"/><Relationship Id="rId765" Type="http://schemas.openxmlformats.org/officeDocument/2006/relationships/hyperlink" Target="http://www.bom.gov.au/jsp/ncc/cdio/weatherData/av?p_display_type=dailyDataFile&amp;p_nccObsCode=122&amp;p_stn_num=018192&amp;p_c=-66250915&amp;p_startYear=2002" TargetMode="External"/><Relationship Id="rId766" Type="http://schemas.openxmlformats.org/officeDocument/2006/relationships/hyperlink" Target="http://www.bom.gov.au/jsp/ncc/cdio/weatherData/av?p_display_type=dailyDataFile&amp;p_nccObsCode=122&amp;p_stn_num=021043&amp;p_c=-88623412&amp;p_startYear=2002" TargetMode="External"/><Relationship Id="rId767" Type="http://schemas.openxmlformats.org/officeDocument/2006/relationships/hyperlink" Target="http://www.bom.gov.au/jsp/ncc/cdio/weatherData/av?p_display_type=dailyDataFile&amp;p_nccObsCode=122&amp;p_stn_num=026026&amp;p_c=-135531678&amp;p_startYear=2002" TargetMode="External"/><Relationship Id="rId768" Type="http://schemas.openxmlformats.org/officeDocument/2006/relationships/hyperlink" Target="http://www.bom.gov.au/jsp/ncc/cdio/weatherData/av?p_display_type=dailyDataFile&amp;p_nccObsCode=122&amp;p_stn_num=023122&amp;p_c=-106919811&amp;p_startYear=2005" TargetMode="External"/><Relationship Id="rId769" Type="http://schemas.openxmlformats.org/officeDocument/2006/relationships/hyperlink" Target="http://www.bom.gov.au/jsp/ncc/cdio/weatherData/av?p_display_type=dailyDataFile&amp;p_nccObsCode=122&amp;p_stn_num=021133&amp;p_c=-89381880&amp;p_startYear=2002" TargetMode="External"/><Relationship Id="rId770" Type="http://schemas.openxmlformats.org/officeDocument/2006/relationships/hyperlink" Target="http://www.bom.gov.au/jsp/ncc/cdio/weatherData/av?p_display_type=dailyDataFile&amp;p_nccObsCode=122&amp;p_stn_num=024580&amp;p_c=-120897123&amp;p_startYear=2002" TargetMode="External"/><Relationship Id="rId771" Type="http://schemas.openxmlformats.org/officeDocument/2006/relationships/hyperlink" Target="http://www.bom.gov.au/jsp/ncc/cdio/weatherData/av?p_display_type=dailyDataFile&amp;p_nccObsCode=122&amp;p_stn_num=016098&amp;p_c=-51890963&amp;p_startYear=2002" TargetMode="External"/><Relationship Id="rId772" Type="http://schemas.openxmlformats.org/officeDocument/2006/relationships/hyperlink" Target="http://www.bom.gov.au/jsp/ncc/cdio/weatherData/av?p_display_type=dailyDataFile&amp;p_nccObsCode=122&amp;p_stn_num=023373&amp;p_c=-109318489&amp;p_startYear=2003" TargetMode="External"/><Relationship Id="rId773" Type="http://schemas.openxmlformats.org/officeDocument/2006/relationships/hyperlink" Target="http://www.bom.gov.au/jsp/ncc/cdio/weatherData/av?p_display_type=dailyDataFile&amp;p_nccObsCode=122&amp;p_stn_num=025509&amp;p_c=-130201569&amp;p_startYear=2003" TargetMode="External"/><Relationship Id="rId774" Type="http://schemas.openxmlformats.org/officeDocument/2006/relationships/hyperlink" Target="http://www.bom.gov.au/jsp/ncc/cdio/weatherData/av?p_display_type=dailyDataFile&amp;p_nccObsCode=122&amp;p_stn_num=023733&amp;p_c=-112710811&amp;p_startYear=2003" TargetMode="External"/><Relationship Id="rId775" Type="http://schemas.openxmlformats.org/officeDocument/2006/relationships/hyperlink" Target="http://www.bom.gov.au/jsp/ncc/cdio/weatherData/av?p_display_type=dailyDataFile&amp;p_nccObsCode=122&amp;p_stn_num=026021&amp;p_c=-135479631&amp;p_startYear=2003" TargetMode="External"/><Relationship Id="rId776" Type="http://schemas.openxmlformats.org/officeDocument/2006/relationships/hyperlink" Target="http://www.bom.gov.au/jsp/ncc/cdio/weatherData/av?p_display_type=dailyDataFile&amp;p_nccObsCode=122&amp;p_stn_num=018192&amp;p_c=-66250915&amp;p_startYear=2003" TargetMode="External"/><Relationship Id="rId777" Type="http://schemas.openxmlformats.org/officeDocument/2006/relationships/hyperlink" Target="http://www.bom.gov.au/jsp/ncc/cdio/weatherData/av?p_display_type=dailyDataFile&amp;p_nccObsCode=122&amp;p_stn_num=021043&amp;p_c=-88623412&amp;p_startYear=2003" TargetMode="External"/><Relationship Id="rId778" Type="http://schemas.openxmlformats.org/officeDocument/2006/relationships/hyperlink" Target="http://www.bom.gov.au/jsp/ncc/cdio/weatherData/av?p_display_type=dailyDataFile&amp;p_nccObsCode=122&amp;p_stn_num=026026&amp;p_c=-135531678&amp;p_startYear=2003" TargetMode="External"/><Relationship Id="rId779" Type="http://schemas.openxmlformats.org/officeDocument/2006/relationships/hyperlink" Target="http://www.bom.gov.au/jsp/ncc/cdio/weatherData/av?p_display_type=dailyDataFile&amp;p_nccObsCode=122&amp;p_stn_num=023122&amp;p_c=-106919811&amp;p_startYear=2006" TargetMode="External"/><Relationship Id="rId780" Type="http://schemas.openxmlformats.org/officeDocument/2006/relationships/hyperlink" Target="http://www.bom.gov.au/jsp/ncc/cdio/weatherData/av?p_display_type=dailyDataFile&amp;p_nccObsCode=122&amp;p_stn_num=021133&amp;p_c=-89381880&amp;p_startYear=2003" TargetMode="External"/><Relationship Id="rId781" Type="http://schemas.openxmlformats.org/officeDocument/2006/relationships/hyperlink" Target="http://www.bom.gov.au/jsp/ncc/cdio/weatherData/av?p_display_type=dailyDataFile&amp;p_nccObsCode=122&amp;p_stn_num=024580&amp;p_c=-120897123&amp;p_startYear=2003" TargetMode="External"/><Relationship Id="rId782" Type="http://schemas.openxmlformats.org/officeDocument/2006/relationships/hyperlink" Target="http://www.bom.gov.au/jsp/ncc/cdio/weatherData/av?p_display_type=dailyDataFile&amp;p_nccObsCode=122&amp;p_stn_num=016098&amp;p_c=-51890963&amp;p_startYear=2003" TargetMode="External"/><Relationship Id="rId783" Type="http://schemas.openxmlformats.org/officeDocument/2006/relationships/hyperlink" Target="http://www.bom.gov.au/jsp/ncc/cdio/weatherData/av?p_display_type=dailyDataFile&amp;p_nccObsCode=122&amp;p_stn_num=023373&amp;p_c=-109318489&amp;p_startYear=2004" TargetMode="External"/><Relationship Id="rId784" Type="http://schemas.openxmlformats.org/officeDocument/2006/relationships/hyperlink" Target="http://www.bom.gov.au/jsp/ncc/cdio/weatherData/av?p_display_type=dailyDataFile&amp;p_nccObsCode=122&amp;p_stn_num=025509&amp;p_c=-130201569&amp;p_startYear=2004" TargetMode="External"/><Relationship Id="rId785" Type="http://schemas.openxmlformats.org/officeDocument/2006/relationships/hyperlink" Target="http://www.bom.gov.au/jsp/ncc/cdio/weatherData/av?p_display_type=dailyDataFile&amp;p_nccObsCode=122&amp;p_stn_num=023733&amp;p_c=-112710811&amp;p_startYear=2004" TargetMode="External"/><Relationship Id="rId786" Type="http://schemas.openxmlformats.org/officeDocument/2006/relationships/hyperlink" Target="http://www.bom.gov.au/jsp/ncc/cdio/weatherData/av?p_display_type=dailyDataFile&amp;p_nccObsCode=122&amp;p_stn_num=026021&amp;p_c=-135479631&amp;p_startYear=2004" TargetMode="External"/><Relationship Id="rId787" Type="http://schemas.openxmlformats.org/officeDocument/2006/relationships/hyperlink" Target="http://www.bom.gov.au/jsp/ncc/cdio/weatherData/av?p_display_type=dailyDataFile&amp;p_nccObsCode=122&amp;p_stn_num=018192&amp;p_c=-66250915&amp;p_startYear=2004" TargetMode="External"/><Relationship Id="rId788" Type="http://schemas.openxmlformats.org/officeDocument/2006/relationships/hyperlink" Target="http://www.bom.gov.au/jsp/ncc/cdio/weatherData/av?p_display_type=dailyDataFile&amp;p_nccObsCode=122&amp;p_stn_num=021043&amp;p_c=-88623412&amp;p_startYear=2004" TargetMode="External"/><Relationship Id="rId789" Type="http://schemas.openxmlformats.org/officeDocument/2006/relationships/hyperlink" Target="http://www.bom.gov.au/jsp/ncc/cdio/weatherData/av?p_display_type=dailyDataFile&amp;p_nccObsCode=122&amp;p_stn_num=026026&amp;p_c=-135531678&amp;p_startYear=2004" TargetMode="External"/><Relationship Id="rId790" Type="http://schemas.openxmlformats.org/officeDocument/2006/relationships/hyperlink" Target="http://www.bom.gov.au/jsp/ncc/cdio/weatherData/av?p_display_type=dailyDataFile&amp;p_nccObsCode=122&amp;p_stn_num=023122&amp;p_c=-106919811&amp;p_startYear=2007" TargetMode="External"/><Relationship Id="rId791" Type="http://schemas.openxmlformats.org/officeDocument/2006/relationships/hyperlink" Target="http://www.bom.gov.au/jsp/ncc/cdio/weatherData/av?p_display_type=dailyDataFile&amp;p_nccObsCode=122&amp;p_stn_num=021133&amp;p_c=-89381880&amp;p_startYear=2004" TargetMode="External"/><Relationship Id="rId792" Type="http://schemas.openxmlformats.org/officeDocument/2006/relationships/hyperlink" Target="http://www.bom.gov.au/jsp/ncc/cdio/weatherData/av?p_display_type=dailyDataFile&amp;p_nccObsCode=122&amp;p_stn_num=024580&amp;p_c=-120897123&amp;p_startYear=2004" TargetMode="External"/><Relationship Id="rId793" Type="http://schemas.openxmlformats.org/officeDocument/2006/relationships/hyperlink" Target="http://www.bom.gov.au/jsp/ncc/cdio/weatherData/av?p_display_type=dailyDataFile&amp;p_nccObsCode=122&amp;p_stn_num=016098&amp;p_c=-51890963&amp;p_startYear=2004" TargetMode="External"/><Relationship Id="rId794" Type="http://schemas.openxmlformats.org/officeDocument/2006/relationships/hyperlink" Target="http://www.bom.gov.au/jsp/ncc/cdio/weatherData/av?p_display_type=dailyDataFile&amp;p_nccObsCode=122&amp;p_stn_num=023373&amp;p_c=-109318489&amp;p_startYear=2005" TargetMode="External"/><Relationship Id="rId795" Type="http://schemas.openxmlformats.org/officeDocument/2006/relationships/hyperlink" Target="http://www.bom.gov.au/jsp/ncc/cdio/weatherData/av?p_display_type=dailyDataFile&amp;p_nccObsCode=122&amp;p_stn_num=025509&amp;p_c=-130201569&amp;p_startYear=2005" TargetMode="External"/><Relationship Id="rId796" Type="http://schemas.openxmlformats.org/officeDocument/2006/relationships/hyperlink" Target="http://www.bom.gov.au/jsp/ncc/cdio/weatherData/av?p_display_type=dailyDataFile&amp;p_nccObsCode=122&amp;p_stn_num=023733&amp;p_c=-112710811&amp;p_startYear=2005" TargetMode="External"/><Relationship Id="rId797" Type="http://schemas.openxmlformats.org/officeDocument/2006/relationships/hyperlink" Target="http://www.bom.gov.au/jsp/ncc/cdio/weatherData/av?p_display_type=dailyDataFile&amp;p_nccObsCode=122&amp;p_stn_num=026021&amp;p_c=-135479631&amp;p_startYear=2005" TargetMode="External"/><Relationship Id="rId798" Type="http://schemas.openxmlformats.org/officeDocument/2006/relationships/hyperlink" Target="http://www.bom.gov.au/jsp/ncc/cdio/weatherData/av?p_display_type=dailyDataFile&amp;p_nccObsCode=122&amp;p_stn_num=018192&amp;p_c=-66250915&amp;p_startYear=2005" TargetMode="External"/><Relationship Id="rId799" Type="http://schemas.openxmlformats.org/officeDocument/2006/relationships/hyperlink" Target="http://www.bom.gov.au/jsp/ncc/cdio/weatherData/av?p_display_type=dailyDataFile&amp;p_nccObsCode=122&amp;p_stn_num=021043&amp;p_c=-88623412&amp;p_startYear=2005" TargetMode="External"/><Relationship Id="rId800" Type="http://schemas.openxmlformats.org/officeDocument/2006/relationships/hyperlink" Target="http://www.bom.gov.au/jsp/ncc/cdio/weatherData/av?p_display_type=dailyDataFile&amp;p_nccObsCode=122&amp;p_stn_num=026026&amp;p_c=-135531678&amp;p_startYear=2005" TargetMode="External"/><Relationship Id="rId801" Type="http://schemas.openxmlformats.org/officeDocument/2006/relationships/hyperlink" Target="http://www.bom.gov.au/jsp/ncc/cdio/weatherData/av?p_display_type=dailyDataFile&amp;p_nccObsCode=122&amp;p_stn_num=023122&amp;p_c=-106919811&amp;p_startYear=2008" TargetMode="External"/><Relationship Id="rId802" Type="http://schemas.openxmlformats.org/officeDocument/2006/relationships/hyperlink" Target="http://www.bom.gov.au/jsp/ncc/cdio/weatherData/av?p_display_type=dailyDataFile&amp;p_nccObsCode=122&amp;p_stn_num=021133&amp;p_c=-89381880&amp;p_startYear=2005" TargetMode="External"/><Relationship Id="rId803" Type="http://schemas.openxmlformats.org/officeDocument/2006/relationships/hyperlink" Target="http://www.bom.gov.au/jsp/ncc/cdio/weatherData/av?p_display_type=dailyDataFile&amp;p_nccObsCode=122&amp;p_stn_num=024580&amp;p_c=-120897123&amp;p_startYear=2005" TargetMode="External"/><Relationship Id="rId804" Type="http://schemas.openxmlformats.org/officeDocument/2006/relationships/hyperlink" Target="http://www.bom.gov.au/jsp/ncc/cdio/weatherData/av?p_display_type=dailyDataFile&amp;p_nccObsCode=122&amp;p_stn_num=016098&amp;p_c=-51890963&amp;p_startYear=2005" TargetMode="External"/><Relationship Id="rId805" Type="http://schemas.openxmlformats.org/officeDocument/2006/relationships/hyperlink" Target="http://www.bom.gov.au/jsp/ncc/cdio/weatherData/av?p_display_type=dailyDataFile&amp;p_nccObsCode=122&amp;p_stn_num=023373&amp;p_c=-109318489&amp;p_startYear=2006" TargetMode="External"/><Relationship Id="rId806" Type="http://schemas.openxmlformats.org/officeDocument/2006/relationships/hyperlink" Target="http://www.bom.gov.au/jsp/ncc/cdio/weatherData/av?p_display_type=dailyDataFile&amp;p_nccObsCode=122&amp;p_stn_num=025509&amp;p_c=-130201569&amp;p_startYear=2006" TargetMode="External"/><Relationship Id="rId807" Type="http://schemas.openxmlformats.org/officeDocument/2006/relationships/hyperlink" Target="http://www.bom.gov.au/jsp/ncc/cdio/weatherData/av?p_display_type=dailyDataFile&amp;p_nccObsCode=122&amp;p_stn_num=023733&amp;p_c=-112710811&amp;p_startYear=2006" TargetMode="External"/><Relationship Id="rId808" Type="http://schemas.openxmlformats.org/officeDocument/2006/relationships/hyperlink" Target="http://www.bom.gov.au/jsp/ncc/cdio/weatherData/av?p_display_type=dailyDataFile&amp;p_nccObsCode=122&amp;p_stn_num=026021&amp;p_c=-135479631&amp;p_startYear=2006" TargetMode="External"/><Relationship Id="rId809" Type="http://schemas.openxmlformats.org/officeDocument/2006/relationships/hyperlink" Target="http://www.bom.gov.au/jsp/ncc/cdio/weatherData/av?p_display_type=dailyDataFile&amp;p_nccObsCode=122&amp;p_stn_num=018192&amp;p_c=-66250915&amp;p_startYear=2006" TargetMode="External"/><Relationship Id="rId810" Type="http://schemas.openxmlformats.org/officeDocument/2006/relationships/hyperlink" Target="http://www.bom.gov.au/jsp/ncc/cdio/weatherData/av?p_display_type=dailyDataFile&amp;p_nccObsCode=122&amp;p_stn_num=021043&amp;p_c=-88623412&amp;p_startYear=2006" TargetMode="External"/><Relationship Id="rId811" Type="http://schemas.openxmlformats.org/officeDocument/2006/relationships/hyperlink" Target="http://www.bom.gov.au/jsp/ncc/cdio/weatherData/av?p_display_type=dailyDataFile&amp;p_nccObsCode=122&amp;p_stn_num=026026&amp;p_c=-135531678&amp;p_startYear=2006" TargetMode="External"/><Relationship Id="rId812" Type="http://schemas.openxmlformats.org/officeDocument/2006/relationships/hyperlink" Target="http://www.bom.gov.au/jsp/ncc/cdio/weatherData/av?p_display_type=dailyDataFile&amp;p_nccObsCode=122&amp;p_stn_num=023122&amp;p_c=-106919811&amp;p_startYear=2009" TargetMode="External"/><Relationship Id="rId813" Type="http://schemas.openxmlformats.org/officeDocument/2006/relationships/hyperlink" Target="http://www.bom.gov.au/jsp/ncc/cdio/weatherData/av?p_display_type=dailyDataFile&amp;p_nccObsCode=122&amp;p_stn_num=021133&amp;p_c=-89381880&amp;p_startYear=2006" TargetMode="External"/><Relationship Id="rId814" Type="http://schemas.openxmlformats.org/officeDocument/2006/relationships/hyperlink" Target="http://www.bom.gov.au/jsp/ncc/cdio/weatherData/av?p_display_type=dailyDataFile&amp;p_nccObsCode=122&amp;p_stn_num=024580&amp;p_c=-120897123&amp;p_startYear=2006" TargetMode="External"/><Relationship Id="rId815" Type="http://schemas.openxmlformats.org/officeDocument/2006/relationships/hyperlink" Target="http://www.bom.gov.au/jsp/ncc/cdio/weatherData/av?p_display_type=dailyDataFile&amp;p_nccObsCode=122&amp;p_stn_num=016098&amp;p_c=-51890963&amp;p_startYear=2006" TargetMode="External"/><Relationship Id="rId816" Type="http://schemas.openxmlformats.org/officeDocument/2006/relationships/hyperlink" Target="http://www.bom.gov.au/jsp/ncc/cdio/weatherData/av?p_display_type=dailyDataFile&amp;p_nccObsCode=122&amp;p_stn_num=023373&amp;p_c=-109318489&amp;p_startYear=2007" TargetMode="External"/><Relationship Id="rId817" Type="http://schemas.openxmlformats.org/officeDocument/2006/relationships/hyperlink" Target="http://www.bom.gov.au/jsp/ncc/cdio/weatherData/av?p_display_type=dailyDataFile&amp;p_nccObsCode=122&amp;p_stn_num=025509&amp;p_c=-130201569&amp;p_startYear=2007" TargetMode="External"/><Relationship Id="rId818" Type="http://schemas.openxmlformats.org/officeDocument/2006/relationships/hyperlink" Target="http://www.bom.gov.au/jsp/ncc/cdio/weatherData/av?p_display_type=dailyDataFile&amp;p_nccObsCode=122&amp;p_stn_num=023733&amp;p_c=-112710811&amp;p_startYear=2007" TargetMode="External"/><Relationship Id="rId819" Type="http://schemas.openxmlformats.org/officeDocument/2006/relationships/hyperlink" Target="http://www.bom.gov.au/jsp/ncc/cdio/weatherData/av?p_display_type=dailyDataFile&amp;p_nccObsCode=122&amp;p_stn_num=026021&amp;p_c=-135479631&amp;p_startYear=2007" TargetMode="External"/><Relationship Id="rId820" Type="http://schemas.openxmlformats.org/officeDocument/2006/relationships/hyperlink" Target="http://www.bom.gov.au/jsp/ncc/cdio/weatherData/av?p_display_type=dailyDataFile&amp;p_nccObsCode=122&amp;p_stn_num=018192&amp;p_c=-66250915&amp;p_startYear=2007" TargetMode="External"/><Relationship Id="rId821" Type="http://schemas.openxmlformats.org/officeDocument/2006/relationships/hyperlink" Target="http://www.bom.gov.au/jsp/ncc/cdio/weatherData/av?p_display_type=dailyDataFile&amp;p_nccObsCode=122&amp;p_stn_num=021043&amp;p_c=-88623412&amp;p_startYear=2007" TargetMode="External"/><Relationship Id="rId822" Type="http://schemas.openxmlformats.org/officeDocument/2006/relationships/hyperlink" Target="http://www.bom.gov.au/jsp/ncc/cdio/weatherData/av?p_display_type=dailyDataFile&amp;p_nccObsCode=122&amp;p_stn_num=026026&amp;p_c=-135531678&amp;p_startYear=2007" TargetMode="External"/><Relationship Id="rId823" Type="http://schemas.openxmlformats.org/officeDocument/2006/relationships/hyperlink" Target="http://www.bom.gov.au/jsp/ncc/cdio/weatherData/av?p_display_type=dailyDataFile&amp;p_nccObsCode=122&amp;p_stn_num=023122&amp;p_c=-106919811&amp;p_startYear=2010" TargetMode="External"/><Relationship Id="rId824" Type="http://schemas.openxmlformats.org/officeDocument/2006/relationships/hyperlink" Target="http://www.bom.gov.au/jsp/ncc/cdio/weatherData/av?p_display_type=dailyDataFile&amp;p_nccObsCode=122&amp;p_stn_num=021133&amp;p_c=-89381880&amp;p_startYear=2007" TargetMode="External"/><Relationship Id="rId825" Type="http://schemas.openxmlformats.org/officeDocument/2006/relationships/hyperlink" Target="http://www.bom.gov.au/jsp/ncc/cdio/weatherData/av?p_display_type=dailyDataFile&amp;p_nccObsCode=122&amp;p_stn_num=024580&amp;p_c=-120897123&amp;p_startYear=2007" TargetMode="External"/><Relationship Id="rId826" Type="http://schemas.openxmlformats.org/officeDocument/2006/relationships/hyperlink" Target="http://www.bom.gov.au/jsp/ncc/cdio/weatherData/av?p_display_type=dailyDataFile&amp;p_nccObsCode=122&amp;p_stn_num=016098&amp;p_c=-51890963&amp;p_startYear=2007" TargetMode="External"/><Relationship Id="rId827" Type="http://schemas.openxmlformats.org/officeDocument/2006/relationships/hyperlink" Target="http://www.bom.gov.au/jsp/ncc/cdio/weatherData/av?p_display_type=dailyDataFile&amp;p_nccObsCode=122&amp;p_stn_num=023373&amp;p_c=-109318489&amp;p_startYear=2008" TargetMode="External"/><Relationship Id="rId828" Type="http://schemas.openxmlformats.org/officeDocument/2006/relationships/hyperlink" Target="http://www.bom.gov.au/jsp/ncc/cdio/weatherData/av?p_display_type=dailyDataFile&amp;p_nccObsCode=122&amp;p_stn_num=025509&amp;p_c=-130201569&amp;p_startYear=2008" TargetMode="External"/><Relationship Id="rId829" Type="http://schemas.openxmlformats.org/officeDocument/2006/relationships/hyperlink" Target="http://www.bom.gov.au/jsp/ncc/cdio/weatherData/av?p_display_type=dailyDataFile&amp;p_nccObsCode=122&amp;p_stn_num=023733&amp;p_c=-112710811&amp;p_startYear=2008" TargetMode="External"/><Relationship Id="rId830" Type="http://schemas.openxmlformats.org/officeDocument/2006/relationships/hyperlink" Target="http://www.bom.gov.au/jsp/ncc/cdio/weatherData/av?p_display_type=dailyDataFile&amp;p_nccObsCode=122&amp;p_stn_num=026021&amp;p_c=-135479631&amp;p_startYear=2008" TargetMode="External"/><Relationship Id="rId831" Type="http://schemas.openxmlformats.org/officeDocument/2006/relationships/hyperlink" Target="http://www.bom.gov.au/jsp/ncc/cdio/weatherData/av?p_display_type=dailyDataFile&amp;p_nccObsCode=122&amp;p_stn_num=018192&amp;p_c=-66250915&amp;p_startYear=2008" TargetMode="External"/><Relationship Id="rId832" Type="http://schemas.openxmlformats.org/officeDocument/2006/relationships/hyperlink" Target="http://www.bom.gov.au/jsp/ncc/cdio/weatherData/av?p_display_type=dailyDataFile&amp;p_nccObsCode=122&amp;p_stn_num=021043&amp;p_c=-88623412&amp;p_startYear=2008" TargetMode="External"/><Relationship Id="rId833" Type="http://schemas.openxmlformats.org/officeDocument/2006/relationships/hyperlink" Target="http://www.bom.gov.au/jsp/ncc/cdio/weatherData/av?p_display_type=dailyDataFile&amp;p_nccObsCode=122&amp;p_stn_num=026026&amp;p_c=-135531678&amp;p_startYear=2008" TargetMode="External"/><Relationship Id="rId834" Type="http://schemas.openxmlformats.org/officeDocument/2006/relationships/hyperlink" Target="http://www.bom.gov.au/jsp/ncc/cdio/weatherData/av?p_display_type=dailyDataFile&amp;p_nccObsCode=122&amp;p_stn_num=023122&amp;p_c=-106919811&amp;p_startYear=2011" TargetMode="External"/><Relationship Id="rId835" Type="http://schemas.openxmlformats.org/officeDocument/2006/relationships/hyperlink" Target="http://www.bom.gov.au/jsp/ncc/cdio/weatherData/av?p_display_type=dailyDataFile&amp;p_nccObsCode=122&amp;p_stn_num=021133&amp;p_c=-89381880&amp;p_startYear=2008" TargetMode="External"/><Relationship Id="rId836" Type="http://schemas.openxmlformats.org/officeDocument/2006/relationships/hyperlink" Target="http://www.bom.gov.au/jsp/ncc/cdio/weatherData/av?p_display_type=dailyDataFile&amp;p_nccObsCode=122&amp;p_stn_num=024580&amp;p_c=-120897123&amp;p_startYear=2008" TargetMode="External"/><Relationship Id="rId837" Type="http://schemas.openxmlformats.org/officeDocument/2006/relationships/hyperlink" Target="http://www.bom.gov.au/jsp/ncc/cdio/weatherData/av?p_display_type=dailyDataFile&amp;p_nccObsCode=122&amp;p_stn_num=016098&amp;p_c=-51890963&amp;p_startYear=2008" TargetMode="External"/><Relationship Id="rId838" Type="http://schemas.openxmlformats.org/officeDocument/2006/relationships/hyperlink" Target="http://www.bom.gov.au/jsp/ncc/cdio/weatherData/av?p_display_type=dailyDataFile&amp;p_nccObsCode=122&amp;p_stn_num=023373&amp;p_c=-109318489&amp;p_startYear=2009" TargetMode="External"/><Relationship Id="rId839" Type="http://schemas.openxmlformats.org/officeDocument/2006/relationships/hyperlink" Target="http://www.bom.gov.au/jsp/ncc/cdio/weatherData/av?p_display_type=dailyDataFile&amp;p_nccObsCode=122&amp;p_stn_num=025509&amp;p_c=-130201569&amp;p_startYear=2009" TargetMode="External"/><Relationship Id="rId840" Type="http://schemas.openxmlformats.org/officeDocument/2006/relationships/hyperlink" Target="http://www.bom.gov.au/jsp/ncc/cdio/weatherData/av?p_display_type=dailyDataFile&amp;p_nccObsCode=122&amp;p_stn_num=023733&amp;p_c=-112710811&amp;p_startYear=2009" TargetMode="External"/><Relationship Id="rId841" Type="http://schemas.openxmlformats.org/officeDocument/2006/relationships/hyperlink" Target="http://www.bom.gov.au/jsp/ncc/cdio/weatherData/av?p_display_type=dailyDataFile&amp;p_nccObsCode=122&amp;p_stn_num=026021&amp;p_c=-135479631&amp;p_startYear=2009" TargetMode="External"/><Relationship Id="rId842" Type="http://schemas.openxmlformats.org/officeDocument/2006/relationships/hyperlink" Target="http://www.bom.gov.au/jsp/ncc/cdio/weatherData/av?p_display_type=dailyDataFile&amp;p_nccObsCode=122&amp;p_stn_num=018192&amp;p_c=-66250915&amp;p_startYear=2009" TargetMode="External"/><Relationship Id="rId843" Type="http://schemas.openxmlformats.org/officeDocument/2006/relationships/hyperlink" Target="http://www.bom.gov.au/jsp/ncc/cdio/weatherData/av?p_display_type=dailyDataFile&amp;p_nccObsCode=122&amp;p_stn_num=021043&amp;p_c=-88623412&amp;p_startYear=2009" TargetMode="External"/><Relationship Id="rId844" Type="http://schemas.openxmlformats.org/officeDocument/2006/relationships/hyperlink" Target="http://www.bom.gov.au/jsp/ncc/cdio/weatherData/av?p_display_type=dailyDataFile&amp;p_nccObsCode=122&amp;p_stn_num=026026&amp;p_c=-135531678&amp;p_startYear=2009" TargetMode="External"/><Relationship Id="rId845" Type="http://schemas.openxmlformats.org/officeDocument/2006/relationships/hyperlink" Target="http://www.bom.gov.au/jsp/ncc/cdio/weatherData/av?p_display_type=dailyDataFile&amp;p_nccObsCode=122&amp;p_stn_num=023122&amp;p_c=-106919811&amp;p_startYear=2012" TargetMode="External"/><Relationship Id="rId846" Type="http://schemas.openxmlformats.org/officeDocument/2006/relationships/hyperlink" Target="http://www.bom.gov.au/jsp/ncc/cdio/weatherData/av?p_display_type=dailyDataFile&amp;p_nccObsCode=122&amp;p_stn_num=021133&amp;p_c=-89381880&amp;p_startYear=2009" TargetMode="External"/><Relationship Id="rId847" Type="http://schemas.openxmlformats.org/officeDocument/2006/relationships/hyperlink" Target="http://www.bom.gov.au/jsp/ncc/cdio/weatherData/av?p_display_type=dailyDataFile&amp;p_nccObsCode=122&amp;p_stn_num=024580&amp;p_c=-120897123&amp;p_startYear=2009" TargetMode="External"/><Relationship Id="rId848" Type="http://schemas.openxmlformats.org/officeDocument/2006/relationships/hyperlink" Target="http://www.bom.gov.au/jsp/ncc/cdio/weatherData/av?p_display_type=dailyDataFile&amp;p_nccObsCode=122&amp;p_stn_num=016098&amp;p_c=-51890963&amp;p_startYear=2009" TargetMode="External"/><Relationship Id="rId849" Type="http://schemas.openxmlformats.org/officeDocument/2006/relationships/hyperlink" Target="http://www.bom.gov.au/jsp/ncc/cdio/weatherData/av?p_display_type=dailyDataFile&amp;p_nccObsCode=122&amp;p_stn_num=023373&amp;p_c=-109318489&amp;p_startYear=2010" TargetMode="External"/><Relationship Id="rId850" Type="http://schemas.openxmlformats.org/officeDocument/2006/relationships/hyperlink" Target="http://www.bom.gov.au/jsp/ncc/cdio/weatherData/av?p_display_type=dailyDataFile&amp;p_nccObsCode=122&amp;p_stn_num=025509&amp;p_c=-130201569&amp;p_startYear=2010" TargetMode="External"/><Relationship Id="rId851" Type="http://schemas.openxmlformats.org/officeDocument/2006/relationships/hyperlink" Target="http://www.bom.gov.au/jsp/ncc/cdio/weatherData/av?p_display_type=dailyDataFile&amp;p_nccObsCode=122&amp;p_stn_num=023733&amp;p_c=-112710811&amp;p_startYear=2010" TargetMode="External"/><Relationship Id="rId852" Type="http://schemas.openxmlformats.org/officeDocument/2006/relationships/hyperlink" Target="http://www.bom.gov.au/jsp/ncc/cdio/weatherData/av?p_display_type=dailyDataFile&amp;p_nccObsCode=122&amp;p_stn_num=026021&amp;p_c=-135479631&amp;p_startYear=2010" TargetMode="External"/><Relationship Id="rId853" Type="http://schemas.openxmlformats.org/officeDocument/2006/relationships/hyperlink" Target="http://www.bom.gov.au/jsp/ncc/cdio/weatherData/av?p_display_type=dailyDataFile&amp;p_nccObsCode=122&amp;p_stn_num=018192&amp;p_c=-66250915&amp;p_startYear=2010" TargetMode="External"/><Relationship Id="rId854" Type="http://schemas.openxmlformats.org/officeDocument/2006/relationships/hyperlink" Target="http://www.bom.gov.au/jsp/ncc/cdio/weatherData/av?p_display_type=dailyDataFile&amp;p_nccObsCode=122&amp;p_stn_num=021043&amp;p_c=-88623412&amp;p_startYear=2010" TargetMode="External"/><Relationship Id="rId855" Type="http://schemas.openxmlformats.org/officeDocument/2006/relationships/hyperlink" Target="http://www.bom.gov.au/jsp/ncc/cdio/weatherData/av?p_display_type=dailyDataFile&amp;p_nccObsCode=122&amp;p_stn_num=026026&amp;p_c=-135531678&amp;p_startYear=2010" TargetMode="External"/><Relationship Id="rId856" Type="http://schemas.openxmlformats.org/officeDocument/2006/relationships/hyperlink" Target="http://www.bom.gov.au/jsp/ncc/cdio/weatherData/av?p_display_type=dailyDataFile&amp;p_nccObsCode=122&amp;p_stn_num=023122&amp;p_c=-106919811&amp;p_startYear=2013" TargetMode="External"/><Relationship Id="rId857" Type="http://schemas.openxmlformats.org/officeDocument/2006/relationships/hyperlink" Target="http://www.bom.gov.au/jsp/ncc/cdio/weatherData/av?p_display_type=dailyDataFile&amp;p_nccObsCode=122&amp;p_stn_num=021133&amp;p_c=-89381880&amp;p_startYear=2010" TargetMode="External"/><Relationship Id="rId858" Type="http://schemas.openxmlformats.org/officeDocument/2006/relationships/hyperlink" Target="http://www.bom.gov.au/jsp/ncc/cdio/weatherData/av?p_display_type=dailyDataFile&amp;p_nccObsCode=122&amp;p_stn_num=024580&amp;p_c=-120897123&amp;p_startYear=2010" TargetMode="External"/><Relationship Id="rId859" Type="http://schemas.openxmlformats.org/officeDocument/2006/relationships/hyperlink" Target="http://www.bom.gov.au/jsp/ncc/cdio/weatherData/av?p_display_type=dailyDataFile&amp;p_nccObsCode=122&amp;p_stn_num=016098&amp;p_c=-51890963&amp;p_startYear=2010" TargetMode="External"/><Relationship Id="rId860" Type="http://schemas.openxmlformats.org/officeDocument/2006/relationships/hyperlink" Target="http://www.bom.gov.au/jsp/ncc/cdio/weatherData/av?p_display_type=dailyDataFile&amp;p_nccObsCode=122&amp;p_stn_num=023373&amp;p_c=-109318489&amp;p_startYear=2011" TargetMode="External"/><Relationship Id="rId861" Type="http://schemas.openxmlformats.org/officeDocument/2006/relationships/hyperlink" Target="http://www.bom.gov.au/jsp/ncc/cdio/weatherData/av?p_display_type=dailyDataFile&amp;p_nccObsCode=122&amp;p_stn_num=025509&amp;p_c=-130201569&amp;p_startYear=2011" TargetMode="External"/><Relationship Id="rId862" Type="http://schemas.openxmlformats.org/officeDocument/2006/relationships/hyperlink" Target="http://www.bom.gov.au/jsp/ncc/cdio/weatherData/av?p_display_type=dailyDataFile&amp;p_nccObsCode=122&amp;p_stn_num=023733&amp;p_c=-112710811&amp;p_startYear=2011" TargetMode="External"/><Relationship Id="rId863" Type="http://schemas.openxmlformats.org/officeDocument/2006/relationships/hyperlink" Target="http://www.bom.gov.au/jsp/ncc/cdio/weatherData/av?p_display_type=dailyDataFile&amp;p_nccObsCode=122&amp;p_stn_num=026021&amp;p_c=-135479631&amp;p_startYear=2011" TargetMode="External"/><Relationship Id="rId864" Type="http://schemas.openxmlformats.org/officeDocument/2006/relationships/hyperlink" Target="http://www.bom.gov.au/jsp/ncc/cdio/weatherData/av?p_display_type=dailyDataFile&amp;p_nccObsCode=122&amp;p_stn_num=018192&amp;p_c=-66250915&amp;p_startYear=2011" TargetMode="External"/><Relationship Id="rId865" Type="http://schemas.openxmlformats.org/officeDocument/2006/relationships/hyperlink" Target="http://www.bom.gov.au/jsp/ncc/cdio/weatherData/av?p_display_type=dailyDataFile&amp;p_nccObsCode=122&amp;p_stn_num=021043&amp;p_c=-88623412&amp;p_startYear=2011" TargetMode="External"/><Relationship Id="rId866" Type="http://schemas.openxmlformats.org/officeDocument/2006/relationships/hyperlink" Target="http://www.bom.gov.au/jsp/ncc/cdio/weatherData/av?p_display_type=dailyDataFile&amp;p_nccObsCode=122&amp;p_stn_num=026026&amp;p_c=-135531678&amp;p_startYear=2011" TargetMode="External"/><Relationship Id="rId867" Type="http://schemas.openxmlformats.org/officeDocument/2006/relationships/hyperlink" Target="http://www.bom.gov.au/jsp/ncc/cdio/weatherData/av?p_display_type=dailyDataFile&amp;p_nccObsCode=122&amp;p_stn_num=023122&amp;p_c=-106919811&amp;p_startYear=2014" TargetMode="External"/><Relationship Id="rId868" Type="http://schemas.openxmlformats.org/officeDocument/2006/relationships/hyperlink" Target="http://www.bom.gov.au/jsp/ncc/cdio/weatherData/av?p_display_type=dailyDataFile&amp;p_nccObsCode=122&amp;p_stn_num=021133&amp;p_c=-89381880&amp;p_startYear=2011" TargetMode="External"/><Relationship Id="rId869" Type="http://schemas.openxmlformats.org/officeDocument/2006/relationships/hyperlink" Target="http://www.bom.gov.au/jsp/ncc/cdio/weatherData/av?p_display_type=dailyDataFile&amp;p_nccObsCode=122&amp;p_stn_num=024580&amp;p_c=-120897123&amp;p_startYear=2011" TargetMode="External"/><Relationship Id="rId870" Type="http://schemas.openxmlformats.org/officeDocument/2006/relationships/hyperlink" Target="http://www.bom.gov.au/jsp/ncc/cdio/weatherData/av?p_display_type=dailyDataFile&amp;p_nccObsCode=122&amp;p_stn_num=016098&amp;p_c=-51890963&amp;p_startYear=2011" TargetMode="External"/><Relationship Id="rId871" Type="http://schemas.openxmlformats.org/officeDocument/2006/relationships/hyperlink" Target="http://www.bom.gov.au/jsp/ncc/cdio/weatherData/av?p_display_type=dailyDataFile&amp;p_nccObsCode=122&amp;p_stn_num=023373&amp;p_c=-109318489&amp;p_startYear=2012" TargetMode="External"/><Relationship Id="rId872" Type="http://schemas.openxmlformats.org/officeDocument/2006/relationships/hyperlink" Target="http://www.bom.gov.au/jsp/ncc/cdio/weatherData/av?p_display_type=dailyDataFile&amp;p_nccObsCode=122&amp;p_stn_num=025509&amp;p_c=-130201569&amp;p_startYear=2012" TargetMode="External"/><Relationship Id="rId873" Type="http://schemas.openxmlformats.org/officeDocument/2006/relationships/hyperlink" Target="http://www.bom.gov.au/jsp/ncc/cdio/weatherData/av?p_display_type=dailyDataFile&amp;p_nccObsCode=122&amp;p_stn_num=023733&amp;p_c=-112710811&amp;p_startYear=2012" TargetMode="External"/><Relationship Id="rId874" Type="http://schemas.openxmlformats.org/officeDocument/2006/relationships/hyperlink" Target="http://www.bom.gov.au/jsp/ncc/cdio/weatherData/av?p_display_type=dailyDataFile&amp;p_nccObsCode=122&amp;p_stn_num=026021&amp;p_c=-135479631&amp;p_startYear=2012" TargetMode="External"/><Relationship Id="rId875" Type="http://schemas.openxmlformats.org/officeDocument/2006/relationships/hyperlink" Target="http://www.bom.gov.au/jsp/ncc/cdio/weatherData/av?p_display_type=dailyDataFile&amp;p_nccObsCode=122&amp;p_stn_num=018192&amp;p_c=-66250915&amp;p_startYear=2012" TargetMode="External"/><Relationship Id="rId876" Type="http://schemas.openxmlformats.org/officeDocument/2006/relationships/hyperlink" Target="http://www.bom.gov.au/jsp/ncc/cdio/weatherData/av?p_display_type=dailyDataFile&amp;p_nccObsCode=122&amp;p_stn_num=021043&amp;p_c=-88623412&amp;p_startYear=2012" TargetMode="External"/><Relationship Id="rId877" Type="http://schemas.openxmlformats.org/officeDocument/2006/relationships/hyperlink" Target="http://www.bom.gov.au/jsp/ncc/cdio/weatherData/av?p_display_type=dailyDataFile&amp;p_nccObsCode=122&amp;p_stn_num=026026&amp;p_c=-135531678&amp;p_startYear=2012" TargetMode="External"/><Relationship Id="rId878" Type="http://schemas.openxmlformats.org/officeDocument/2006/relationships/hyperlink" Target="http://www.bom.gov.au/jsp/ncc/cdio/weatherData/av?p_display_type=dailyDataFile&amp;p_nccObsCode=122&amp;p_stn_num=023122&amp;p_c=-106919811&amp;p_startYear=2015" TargetMode="External"/><Relationship Id="rId879" Type="http://schemas.openxmlformats.org/officeDocument/2006/relationships/hyperlink" Target="http://www.bom.gov.au/jsp/ncc/cdio/weatherData/av?p_display_type=dailyDataFile&amp;p_nccObsCode=122&amp;p_stn_num=021133&amp;p_c=-89381880&amp;p_startYear=2012" TargetMode="External"/><Relationship Id="rId880" Type="http://schemas.openxmlformats.org/officeDocument/2006/relationships/hyperlink" Target="http://www.bom.gov.au/jsp/ncc/cdio/weatherData/av?p_display_type=dailyDataFile&amp;p_nccObsCode=122&amp;p_stn_num=024580&amp;p_c=-120897123&amp;p_startYear=2012" TargetMode="External"/><Relationship Id="rId881" Type="http://schemas.openxmlformats.org/officeDocument/2006/relationships/hyperlink" Target="http://www.bom.gov.au/jsp/ncc/cdio/weatherData/av?p_display_type=dailyDataFile&amp;p_nccObsCode=122&amp;p_stn_num=016098&amp;p_c=-51890963&amp;p_startYear=2012" TargetMode="External"/><Relationship Id="rId882" Type="http://schemas.openxmlformats.org/officeDocument/2006/relationships/hyperlink" Target="http://www.bom.gov.au/jsp/ncc/cdio/weatherData/av?p_display_type=dailyDataFile&amp;p_nccObsCode=122&amp;p_stn_num=023373&amp;p_c=-109318489&amp;p_startYear=2013" TargetMode="External"/><Relationship Id="rId883" Type="http://schemas.openxmlformats.org/officeDocument/2006/relationships/hyperlink" Target="http://www.bom.gov.au/jsp/ncc/cdio/weatherData/av?p_display_type=dailyDataFile&amp;p_nccObsCode=122&amp;p_stn_num=025509&amp;p_c=-130201569&amp;p_startYear=2013" TargetMode="External"/><Relationship Id="rId884" Type="http://schemas.openxmlformats.org/officeDocument/2006/relationships/hyperlink" Target="http://www.bom.gov.au/jsp/ncc/cdio/weatherData/av?p_display_type=dailyDataFile&amp;p_nccObsCode=122&amp;p_stn_num=023733&amp;p_c=-112710811&amp;p_startYear=2013" TargetMode="External"/><Relationship Id="rId885" Type="http://schemas.openxmlformats.org/officeDocument/2006/relationships/hyperlink" Target="http://www.bom.gov.au/jsp/ncc/cdio/weatherData/av?p_display_type=dailyDataFile&amp;p_nccObsCode=122&amp;p_stn_num=026021&amp;p_c=-135479631&amp;p_startYear=2013" TargetMode="External"/><Relationship Id="rId886" Type="http://schemas.openxmlformats.org/officeDocument/2006/relationships/hyperlink" Target="http://www.bom.gov.au/jsp/ncc/cdio/weatherData/av?p_display_type=dailyDataFile&amp;p_nccObsCode=122&amp;p_stn_num=018192&amp;p_c=-66250915&amp;p_startYear=2013" TargetMode="External"/><Relationship Id="rId887" Type="http://schemas.openxmlformats.org/officeDocument/2006/relationships/hyperlink" Target="http://www.bom.gov.au/jsp/ncc/cdio/weatherData/av?p_display_type=dailyDataFile&amp;p_nccObsCode=122&amp;p_stn_num=021118&amp;p_c=-89255827&amp;p_startYear=2013" TargetMode="External"/><Relationship Id="rId888" Type="http://schemas.openxmlformats.org/officeDocument/2006/relationships/hyperlink" Target="http://www.bom.gov.au/jsp/ncc/cdio/weatherData/av?p_display_type=dailyDataFile&amp;p_nccObsCode=122&amp;p_stn_num=026026&amp;p_c=-135531678&amp;p_startYear=2013" TargetMode="External"/><Relationship Id="rId889" Type="http://schemas.openxmlformats.org/officeDocument/2006/relationships/hyperlink" Target="http://www.bom.gov.au/jsp/ncc/cdio/weatherData/av?p_display_type=dailyDataFile&amp;p_nccObsCode=122&amp;p_stn_num=023122&amp;p_c=-106919811&amp;p_startYear=2016" TargetMode="External"/><Relationship Id="rId890" Type="http://schemas.openxmlformats.org/officeDocument/2006/relationships/hyperlink" Target="http://www.bom.gov.au/jsp/ncc/cdio/weatherData/av?p_display_type=dailyDataFile&amp;p_nccObsCode=122&amp;p_stn_num=021133&amp;p_c=-89381880&amp;p_startYear=2013" TargetMode="External"/><Relationship Id="rId891" Type="http://schemas.openxmlformats.org/officeDocument/2006/relationships/hyperlink" Target="http://www.bom.gov.au/jsp/ncc/cdio/weatherData/av?p_display_type=dailyDataFile&amp;p_nccObsCode=122&amp;p_stn_num=024580&amp;p_c=-120897123&amp;p_startYear=2013" TargetMode="External"/><Relationship Id="rId892" Type="http://schemas.openxmlformats.org/officeDocument/2006/relationships/hyperlink" Target="http://www.bom.gov.au/jsp/ncc/cdio/weatherData/av?p_display_type=dailyDataFile&amp;p_nccObsCode=122&amp;p_stn_num=016098&amp;p_c=-51890963&amp;p_startYear=2013" TargetMode="External"/><Relationship Id="rId893" Type="http://schemas.openxmlformats.org/officeDocument/2006/relationships/hyperlink" Target="http://www.bom.gov.au/jsp/ncc/cdio/weatherData/av?p_display_type=dailyDataFile&amp;p_nccObsCode=122&amp;p_stn_num=023373&amp;p_c=-109318489&amp;p_startYear=2014" TargetMode="External"/><Relationship Id="rId894" Type="http://schemas.openxmlformats.org/officeDocument/2006/relationships/hyperlink" Target="http://www.bom.gov.au/jsp/ncc/cdio/weatherData/av?p_display_type=dailyDataFile&amp;p_nccObsCode=122&amp;p_stn_num=025509&amp;p_c=-130201569&amp;p_startYear=2014" TargetMode="External"/><Relationship Id="rId895" Type="http://schemas.openxmlformats.org/officeDocument/2006/relationships/hyperlink" Target="http://www.bom.gov.au/jsp/ncc/cdio/weatherData/av?p_display_type=dailyDataFile&amp;p_nccObsCode=122&amp;p_stn_num=023733&amp;p_c=-112710811&amp;p_startYear=2014" TargetMode="External"/><Relationship Id="rId896" Type="http://schemas.openxmlformats.org/officeDocument/2006/relationships/hyperlink" Target="http://www.bom.gov.au/jsp/ncc/cdio/weatherData/av?p_display_type=dailyDataFile&amp;p_nccObsCode=122&amp;p_stn_num=026021&amp;p_c=-135479631&amp;p_startYear=2014" TargetMode="External"/><Relationship Id="rId897" Type="http://schemas.openxmlformats.org/officeDocument/2006/relationships/hyperlink" Target="http://www.bom.gov.au/jsp/ncc/cdio/weatherData/av?p_display_type=dailyDataFile&amp;p_nccObsCode=122&amp;p_stn_num=018192&amp;p_c=-66250915&amp;p_startYear=2014" TargetMode="External"/><Relationship Id="rId898" Type="http://schemas.openxmlformats.org/officeDocument/2006/relationships/hyperlink" Target="http://www.bom.gov.au/jsp/ncc/cdio/weatherData/av?p_display_type=dailyDataFile&amp;p_nccObsCode=122&amp;p_stn_num=021118&amp;p_c=-89255827&amp;p_startYear=2014" TargetMode="External"/><Relationship Id="rId899" Type="http://schemas.openxmlformats.org/officeDocument/2006/relationships/hyperlink" Target="http://www.bom.gov.au/jsp/ncc/cdio/weatherData/av?p_display_type=dailyDataFile&amp;p_nccObsCode=122&amp;p_stn_num=026026&amp;p_c=-135531678&amp;p_startYear=2014" TargetMode="External"/><Relationship Id="rId900" Type="http://schemas.openxmlformats.org/officeDocument/2006/relationships/hyperlink" Target="http://www.bom.gov.au/jsp/ncc/cdio/weatherData/av?p_display_type=dailyDataFile&amp;p_nccObsCode=122&amp;p_stn_num=023122&amp;p_c=-106919811&amp;p_startYear=2017" TargetMode="External"/><Relationship Id="rId901" Type="http://schemas.openxmlformats.org/officeDocument/2006/relationships/hyperlink" Target="http://www.bom.gov.au/jsp/ncc/cdio/weatherData/av?p_display_type=dailyDataFile&amp;p_nccObsCode=122&amp;p_stn_num=021133&amp;p_c=-89381880&amp;p_startYear=2014" TargetMode="External"/><Relationship Id="rId902" Type="http://schemas.openxmlformats.org/officeDocument/2006/relationships/hyperlink" Target="http://www.bom.gov.au/jsp/ncc/cdio/weatherData/av?p_display_type=dailyDataFile&amp;p_nccObsCode=122&amp;p_stn_num=024580&amp;p_c=-120897123&amp;p_startYear=2014" TargetMode="External"/><Relationship Id="rId903" Type="http://schemas.openxmlformats.org/officeDocument/2006/relationships/hyperlink" Target="http://www.bom.gov.au/jsp/ncc/cdio/weatherData/av?p_display_type=dailyDataFile&amp;p_nccObsCode=122&amp;p_stn_num=016098&amp;p_c=-51890963&amp;p_startYear=2014" TargetMode="External"/><Relationship Id="rId904" Type="http://schemas.openxmlformats.org/officeDocument/2006/relationships/hyperlink" Target="http://www.bom.gov.au/jsp/ncc/cdio/weatherData/av?p_display_type=dailyDataFile&amp;p_nccObsCode=122&amp;p_stn_num=023373&amp;p_c=-109318489&amp;p_startYear=2015" TargetMode="External"/><Relationship Id="rId905" Type="http://schemas.openxmlformats.org/officeDocument/2006/relationships/hyperlink" Target="http://www.bom.gov.au/jsp/ncc/cdio/weatherData/av?p_display_type=dailyDataFile&amp;p_nccObsCode=122&amp;p_stn_num=025562&amp;p_c=-130742922&amp;p_startYear=2015" TargetMode="External"/><Relationship Id="rId906" Type="http://schemas.openxmlformats.org/officeDocument/2006/relationships/hyperlink" Target="http://www.bom.gov.au/jsp/ncc/cdio/weatherData/av?p_display_type=dailyDataFile&amp;p_nccObsCode=122&amp;p_stn_num=023733&amp;p_c=-112710811&amp;p_startYear=2015" TargetMode="External"/><Relationship Id="rId907" Type="http://schemas.openxmlformats.org/officeDocument/2006/relationships/hyperlink" Target="http://www.bom.gov.au/jsp/ncc/cdio/weatherData/av?p_display_type=dailyDataFile&amp;p_nccObsCode=122&amp;p_stn_num=026021&amp;p_c=-135479631&amp;p_startYear=2015" TargetMode="External"/><Relationship Id="rId908" Type="http://schemas.openxmlformats.org/officeDocument/2006/relationships/hyperlink" Target="http://www.bom.gov.au/jsp/ncc/cdio/weatherData/av?p_display_type=dailyDataFile&amp;p_nccObsCode=122&amp;p_stn_num=018192&amp;p_c=-66250915&amp;p_startYear=2015" TargetMode="External"/><Relationship Id="rId909" Type="http://schemas.openxmlformats.org/officeDocument/2006/relationships/hyperlink" Target="http://www.bom.gov.au/jsp/ncc/cdio/weatherData/av?p_display_type=dailyDataFile&amp;p_nccObsCode=122&amp;p_stn_num=021139&amp;p_c=-89433307&amp;p_startYear=2015" TargetMode="External"/><Relationship Id="rId910" Type="http://schemas.openxmlformats.org/officeDocument/2006/relationships/hyperlink" Target="http://www.bom.gov.au/jsp/ncc/cdio/weatherData/av?p_display_type=dailyDataFile&amp;p_nccObsCode=122&amp;p_stn_num=026026&amp;p_c=-135531678&amp;p_startYear=2015" TargetMode="External"/><Relationship Id="rId911" Type="http://schemas.openxmlformats.org/officeDocument/2006/relationships/hyperlink" Target="http://www.bom.gov.au/jsp/ncc/cdio/weatherData/av?p_display_type=dailyDataFile&amp;p_nccObsCode=122&amp;p_stn_num=023122&amp;p_c=-106919811&amp;p_startYear=2018" TargetMode="External"/><Relationship Id="rId912" Type="http://schemas.openxmlformats.org/officeDocument/2006/relationships/hyperlink" Target="http://www.bom.gov.au/jsp/ncc/cdio/weatherData/av?p_display_type=dailyDataFile&amp;p_nccObsCode=122&amp;p_stn_num=021133&amp;p_c=-89381880&amp;p_startYear=2015" TargetMode="External"/><Relationship Id="rId913" Type="http://schemas.openxmlformats.org/officeDocument/2006/relationships/hyperlink" Target="http://www.bom.gov.au/jsp/ncc/cdio/weatherData/av?p_display_type=dailyDataFile&amp;p_nccObsCode=122&amp;p_stn_num=024580&amp;p_c=-120897123&amp;p_startYear=2015" TargetMode="External"/><Relationship Id="rId914" Type="http://schemas.openxmlformats.org/officeDocument/2006/relationships/hyperlink" Target="http://www.bom.gov.au/jsp/ncc/cdio/weatherData/av?p_display_type=dailyDataFile&amp;p_nccObsCode=122&amp;p_stn_num=016098&amp;p_c=-51890963&amp;p_startYear=2015" TargetMode="External"/><Relationship Id="rId915" Type="http://schemas.openxmlformats.org/officeDocument/2006/relationships/hyperlink" Target="http://www.bom.gov.au/jsp/ncc/cdio/weatherData/av?p_display_type=dailyDataFile&amp;p_nccObsCode=122&amp;p_stn_num=023373&amp;p_c=-109318489&amp;p_startYear=2016" TargetMode="External"/><Relationship Id="rId916" Type="http://schemas.openxmlformats.org/officeDocument/2006/relationships/hyperlink" Target="http://www.bom.gov.au/jsp/ncc/cdio/weatherData/av?p_display_type=dailyDataFile&amp;p_nccObsCode=122&amp;p_stn_num=025562&amp;p_c=-130742922&amp;p_startYear=2016" TargetMode="External"/><Relationship Id="rId917" Type="http://schemas.openxmlformats.org/officeDocument/2006/relationships/hyperlink" Target="http://www.bom.gov.au/jsp/ncc/cdio/weatherData/av?p_display_type=dailyDataFile&amp;p_nccObsCode=122&amp;p_stn_num=023733&amp;p_c=-112710811&amp;p_startYear=2016" TargetMode="External"/><Relationship Id="rId918" Type="http://schemas.openxmlformats.org/officeDocument/2006/relationships/hyperlink" Target="http://www.bom.gov.au/jsp/ncc/cdio/weatherData/av?p_display_type=dailyDataFile&amp;p_nccObsCode=122&amp;p_stn_num=026021&amp;p_c=-135479631&amp;p_startYear=2016" TargetMode="External"/><Relationship Id="rId919" Type="http://schemas.openxmlformats.org/officeDocument/2006/relationships/hyperlink" Target="http://www.bom.gov.au/jsp/ncc/cdio/weatherData/av?p_display_type=dailyDataFile&amp;p_nccObsCode=122&amp;p_stn_num=018192&amp;p_c=-66250915&amp;p_startYear=2016" TargetMode="External"/><Relationship Id="rId920" Type="http://schemas.openxmlformats.org/officeDocument/2006/relationships/hyperlink" Target="http://www.bom.gov.au/jsp/ncc/cdio/weatherData/av?p_display_type=dailyDataFile&amp;p_nccObsCode=122&amp;p_stn_num=021139&amp;p_c=-89433307&amp;p_startYear=2016" TargetMode="External"/><Relationship Id="rId921" Type="http://schemas.openxmlformats.org/officeDocument/2006/relationships/hyperlink" Target="http://www.bom.gov.au/jsp/ncc/cdio/weatherData/av?p_display_type=dailyDataFile&amp;p_nccObsCode=122&amp;p_stn_num=026026&amp;p_c=-135531678&amp;p_startYear=2016" TargetMode="External"/><Relationship Id="rId922" Type="http://schemas.openxmlformats.org/officeDocument/2006/relationships/hyperlink" Target="http://www.bom.gov.au/jsp/ncc/cdio/weatherData/av?p_display_type=dailyDataFile&amp;p_nccObsCode=122&amp;p_stn_num=023122&amp;p_c=-106919811&amp;p_startYear=2019" TargetMode="External"/><Relationship Id="rId923" Type="http://schemas.openxmlformats.org/officeDocument/2006/relationships/hyperlink" Target="http://www.bom.gov.au/jsp/ncc/cdio/weatherData/av?p_display_type=dailyDataFile&amp;p_nccObsCode=122&amp;p_stn_num=021133&amp;p_c=-89381880&amp;p_startYear=2016" TargetMode="External"/><Relationship Id="rId924" Type="http://schemas.openxmlformats.org/officeDocument/2006/relationships/hyperlink" Target="http://www.bom.gov.au/jsp/ncc/cdio/weatherData/av?p_display_type=dailyDataFile&amp;p_nccObsCode=122&amp;p_stn_num=024580&amp;p_c=-120897123&amp;p_startYear=2016" TargetMode="External"/><Relationship Id="rId925" Type="http://schemas.openxmlformats.org/officeDocument/2006/relationships/hyperlink" Target="http://www.bom.gov.au/jsp/ncc/cdio/weatherData/av?p_display_type=dailyDataFile&amp;p_nccObsCode=122&amp;p_stn_num=016098&amp;p_c=-51890963&amp;p_startYear=2016" TargetMode="External"/><Relationship Id="rId926" Type="http://schemas.openxmlformats.org/officeDocument/2006/relationships/hyperlink" Target="http://www.bom.gov.au/jsp/ncc/cdio/weatherData/av?p_display_type=dailyDataFile&amp;p_nccObsCode=122&amp;p_stn_num=023373&amp;p_c=-109318489&amp;p_startYear=2017" TargetMode="External"/><Relationship Id="rId927" Type="http://schemas.openxmlformats.org/officeDocument/2006/relationships/hyperlink" Target="http://www.bom.gov.au/jsp/ncc/cdio/weatherData/av?p_display_type=dailyDataFile&amp;p_nccObsCode=122&amp;p_stn_num=025562&amp;p_c=-130742922&amp;p_startYear=2017" TargetMode="External"/><Relationship Id="rId928" Type="http://schemas.openxmlformats.org/officeDocument/2006/relationships/hyperlink" Target="http://www.bom.gov.au/jsp/ncc/cdio/weatherData/av?p_display_type=dailyDataFile&amp;p_nccObsCode=122&amp;p_stn_num=023733&amp;p_c=-112710811&amp;p_startYear=2017" TargetMode="External"/><Relationship Id="rId929" Type="http://schemas.openxmlformats.org/officeDocument/2006/relationships/hyperlink" Target="http://www.bom.gov.au/jsp/ncc/cdio/weatherData/av?p_display_type=dailyDataFile&amp;p_nccObsCode=122&amp;p_stn_num=026021&amp;p_c=-135479631&amp;p_startYear=2017" TargetMode="External"/><Relationship Id="rId930" Type="http://schemas.openxmlformats.org/officeDocument/2006/relationships/hyperlink" Target="http://www.bom.gov.au/jsp/ncc/cdio/weatherData/av?p_display_type=dailyDataFile&amp;p_nccObsCode=122&amp;p_stn_num=018192&amp;p_c=-66250915&amp;p_startYear=2017" TargetMode="External"/><Relationship Id="rId931" Type="http://schemas.openxmlformats.org/officeDocument/2006/relationships/hyperlink" Target="http://www.bom.gov.au/jsp/ncc/cdio/weatherData/av?p_display_type=dailyDataFile&amp;p_nccObsCode=122&amp;p_stn_num=021139&amp;p_c=-89433307&amp;p_startYear=2017" TargetMode="External"/><Relationship Id="rId932" Type="http://schemas.openxmlformats.org/officeDocument/2006/relationships/hyperlink" Target="http://www.bom.gov.au/jsp/ncc/cdio/weatherData/av?p_display_type=dailyDataFile&amp;p_nccObsCode=122&amp;p_stn_num=026026&amp;p_c=-135531678&amp;p_startYear=2017" TargetMode="External"/><Relationship Id="rId933" Type="http://schemas.openxmlformats.org/officeDocument/2006/relationships/hyperlink" Target="http://www.bom.gov.au/jsp/ncc/cdio/weatherData/av?p_display_type=dailyDataFile&amp;p_nccObsCode=122&amp;p_stn_num=023122&amp;p_c=-106919811&amp;p_startYear=2020" TargetMode="External"/><Relationship Id="rId934" Type="http://schemas.openxmlformats.org/officeDocument/2006/relationships/hyperlink" Target="http://www.bom.gov.au/jsp/ncc/cdio/weatherData/av?p_display_type=dailyDataFile&amp;p_nccObsCode=122&amp;p_stn_num=021133&amp;p_c=-89381880&amp;p_startYear=2017" TargetMode="External"/><Relationship Id="rId935" Type="http://schemas.openxmlformats.org/officeDocument/2006/relationships/hyperlink" Target="http://www.bom.gov.au/jsp/ncc/cdio/weatherData/av?p_display_type=dailyDataFile&amp;p_nccObsCode=122&amp;p_stn_num=024580&amp;p_c=-120897123&amp;p_startYear=2017" TargetMode="External"/><Relationship Id="rId936" Type="http://schemas.openxmlformats.org/officeDocument/2006/relationships/hyperlink" Target="http://www.bom.gov.au/jsp/ncc/cdio/weatherData/av?p_display_type=dailyDataFile&amp;p_nccObsCode=122&amp;p_stn_num=016098&amp;p_c=-51890963&amp;p_startYear=2017" TargetMode="External"/><Relationship Id="rId937" Type="http://schemas.openxmlformats.org/officeDocument/2006/relationships/hyperlink" Target="http://www.bom.gov.au/jsp/ncc/cdio/weatherData/av?p_display_type=dailyDataFile&amp;p_nccObsCode=122&amp;p_stn_num=023373&amp;p_c=-109318489&amp;p_startYear=2018" TargetMode="External"/><Relationship Id="rId938" Type="http://schemas.openxmlformats.org/officeDocument/2006/relationships/hyperlink" Target="http://www.bom.gov.au/jsp/ncc/cdio/weatherData/av?p_display_type=dailyDataFile&amp;p_nccObsCode=122&amp;p_stn_num=025562&amp;p_c=-130742922&amp;p_startYear=2018" TargetMode="External"/><Relationship Id="rId939" Type="http://schemas.openxmlformats.org/officeDocument/2006/relationships/hyperlink" Target="http://www.bom.gov.au/jsp/ncc/cdio/weatherData/av?p_display_type=dailyDataFile&amp;p_nccObsCode=122&amp;p_stn_num=023733&amp;p_c=-112710811&amp;p_startYear=2018" TargetMode="External"/><Relationship Id="rId940" Type="http://schemas.openxmlformats.org/officeDocument/2006/relationships/hyperlink" Target="http://www.bom.gov.au/jsp/ncc/cdio/weatherData/av?p_display_type=dailyDataFile&amp;p_nccObsCode=122&amp;p_stn_num=026021&amp;p_c=-135479631&amp;p_startYear=2018" TargetMode="External"/><Relationship Id="rId941" Type="http://schemas.openxmlformats.org/officeDocument/2006/relationships/hyperlink" Target="http://www.bom.gov.au/jsp/ncc/cdio/weatherData/av?p_display_type=dailyDataFile&amp;p_nccObsCode=122&amp;p_stn_num=018192&amp;p_c=-66250915&amp;p_startYear=2018" TargetMode="External"/><Relationship Id="rId942" Type="http://schemas.openxmlformats.org/officeDocument/2006/relationships/hyperlink" Target="http://www.bom.gov.au/jsp/ncc/cdio/weatherData/av?p_display_type=dailyDataFile&amp;p_nccObsCode=122&amp;p_stn_num=021139&amp;p_c=-89433307&amp;p_startYear=2018" TargetMode="External"/><Relationship Id="rId943" Type="http://schemas.openxmlformats.org/officeDocument/2006/relationships/hyperlink" Target="http://www.bom.gov.au/jsp/ncc/cdio/weatherData/av?p_display_type=dailyDataFile&amp;p_nccObsCode=122&amp;p_stn_num=026026&amp;p_c=-135531678&amp;p_startYear=2018" TargetMode="External"/><Relationship Id="rId944" Type="http://schemas.openxmlformats.org/officeDocument/2006/relationships/hyperlink" Target="http://www.bom.gov.au/jsp/ncc/cdio/weatherData/av?p_display_type=dailyDataFile&amp;p_nccObsCode=122&amp;p_stn_num=023343&amp;p_c=-109040272&amp;p_startYear=2018" TargetMode="External"/><Relationship Id="rId945" Type="http://schemas.openxmlformats.org/officeDocument/2006/relationships/hyperlink" Target="http://www.bom.gov.au/jsp/ncc/cdio/weatherData/av?p_display_type=dailyDataFile&amp;p_nccObsCode=122&amp;p_stn_num=021133&amp;p_c=-89381880&amp;p_startYear=2018" TargetMode="External"/><Relationship Id="rId946" Type="http://schemas.openxmlformats.org/officeDocument/2006/relationships/hyperlink" Target="http://www.bom.gov.au/jsp/ncc/cdio/weatherData/av?p_display_type=dailyDataFile&amp;p_nccObsCode=122&amp;p_stn_num=024580&amp;p_c=-120897123&amp;p_startYear=2018" TargetMode="External"/><Relationship Id="rId947" Type="http://schemas.openxmlformats.org/officeDocument/2006/relationships/hyperlink" Target="http://www.bom.gov.au/jsp/ncc/cdio/weatherData/av?p_display_type=dailyDataFile&amp;p_nccObsCode=122&amp;p_stn_num=016098&amp;p_c=-51890963&amp;p_startYear=2018" TargetMode="External"/><Relationship Id="rId948" Type="http://schemas.openxmlformats.org/officeDocument/2006/relationships/hyperlink" Target="http://www.bom.gov.au/jsp/ncc/cdio/weatherData/av?p_display_type=dailyDataFile&amp;p_nccObsCode=122&amp;p_stn_num=023373&amp;p_c=-109318489&amp;p_startYear=2019" TargetMode="External"/><Relationship Id="rId949" Type="http://schemas.openxmlformats.org/officeDocument/2006/relationships/hyperlink" Target="http://www.bom.gov.au/jsp/ncc/cdio/weatherData/av?p_display_type=dailyDataFile&amp;p_nccObsCode=122&amp;p_stn_num=025562&amp;p_c=-130742922&amp;p_startYear=2019" TargetMode="External"/><Relationship Id="rId950" Type="http://schemas.openxmlformats.org/officeDocument/2006/relationships/hyperlink" Target="http://www.bom.gov.au/jsp/ncc/cdio/weatherData/av?p_display_type=dailyDataFile&amp;p_nccObsCode=122&amp;p_stn_num=023733&amp;p_c=-112710811&amp;p_startYear=2019" TargetMode="External"/><Relationship Id="rId951" Type="http://schemas.openxmlformats.org/officeDocument/2006/relationships/hyperlink" Target="http://www.bom.gov.au/jsp/ncc/cdio/weatherData/av?p_display_type=dailyDataFile&amp;p_nccObsCode=122&amp;p_stn_num=026021&amp;p_c=-135479631&amp;p_startYear=2019" TargetMode="External"/><Relationship Id="rId952" Type="http://schemas.openxmlformats.org/officeDocument/2006/relationships/hyperlink" Target="http://www.bom.gov.au/jsp/ncc/cdio/weatherData/av?p_display_type=dailyDataFile&amp;p_nccObsCode=122&amp;p_stn_num=018192&amp;p_c=-66250915&amp;p_startYear=2019" TargetMode="External"/><Relationship Id="rId953" Type="http://schemas.openxmlformats.org/officeDocument/2006/relationships/hyperlink" Target="http://www.bom.gov.au/jsp/ncc/cdio/weatherData/av?p_display_type=dailyDataFile&amp;p_nccObsCode=122&amp;p_stn_num=021139&amp;p_c=-89433307&amp;p_startYear=2019" TargetMode="External"/><Relationship Id="rId954" Type="http://schemas.openxmlformats.org/officeDocument/2006/relationships/hyperlink" Target="http://www.bom.gov.au/jsp/ncc/cdio/weatherData/av?p_display_type=dailyDataFile&amp;p_nccObsCode=122&amp;p_stn_num=026026&amp;p_c=-135531678&amp;p_startYear=2019" TargetMode="External"/><Relationship Id="rId955" Type="http://schemas.openxmlformats.org/officeDocument/2006/relationships/hyperlink" Target="http://www.bom.gov.au/jsp/ncc/cdio/weatherData/av?p_display_type=dailyDataFile&amp;p_nccObsCode=122&amp;p_stn_num=023343&amp;p_c=-109040272&amp;p_startYear=2019" TargetMode="External"/><Relationship Id="rId956" Type="http://schemas.openxmlformats.org/officeDocument/2006/relationships/hyperlink" Target="http://www.bom.gov.au/jsp/ncc/cdio/weatherData/av?p_display_type=dailyDataFile&amp;p_nccObsCode=122&amp;p_stn_num=021133&amp;p_c=-89381880&amp;p_startYear=2019" TargetMode="External"/><Relationship Id="rId957" Type="http://schemas.openxmlformats.org/officeDocument/2006/relationships/hyperlink" Target="http://www.bom.gov.au/jsp/ncc/cdio/weatherData/av?p_display_type=dailyDataFile&amp;p_nccObsCode=122&amp;p_stn_num=024580&amp;p_c=-120897123&amp;p_startYear=2019" TargetMode="External"/><Relationship Id="rId958" Type="http://schemas.openxmlformats.org/officeDocument/2006/relationships/hyperlink" Target="http://www.bom.gov.au/jsp/ncc/cdio/weatherData/av?p_display_type=dailyDataFile&amp;p_nccObsCode=122&amp;p_stn_num=016098&amp;p_c=-51890963&amp;p_startYear=2019" TargetMode="External"/><Relationship Id="rId959" Type="http://schemas.openxmlformats.org/officeDocument/2006/relationships/hyperlink" Target="http://www.bom.gov.au/jsp/ncc/cdio/weatherData/av?p_display_type=dailyDataFile&amp;p_nccObsCode=123&amp;p_stn_num=026026&amp;p_c=-135531874&amp;p_startYear=1884" TargetMode="External"/><Relationship Id="rId960" Type="http://schemas.openxmlformats.org/officeDocument/2006/relationships/hyperlink" Target="http://www.bom.gov.au/jsp/ncc/cdio/weatherData/av?p_display_type=dailyDataFile&amp;p_nccObsCode=123&amp;p_stn_num=026026&amp;p_c=-135531874&amp;p_startYear=1885" TargetMode="External"/><Relationship Id="rId961" Type="http://schemas.openxmlformats.org/officeDocument/2006/relationships/hyperlink" Target="http://www.bom.gov.au/jsp/ncc/cdio/weatherData/av?p_display_type=dailyDataFile&amp;p_nccObsCode=123&amp;p_stn_num=026026&amp;p_c=-135531874&amp;p_startYear=1886" TargetMode="External"/><Relationship Id="rId962" Type="http://schemas.openxmlformats.org/officeDocument/2006/relationships/hyperlink" Target="http://www.bom.gov.au/jsp/ncc/cdio/weatherData/av?p_display_type=dailyDataFile&amp;p_nccObsCode=123&amp;p_stn_num=026026&amp;p_c=-135531874&amp;p_startYear=1887" TargetMode="External"/><Relationship Id="rId963" Type="http://schemas.openxmlformats.org/officeDocument/2006/relationships/hyperlink" Target="http://www.bom.gov.au/jsp/ncc/cdio/weatherData/av?p_display_type=dailyDataFile&amp;p_nccObsCode=123&amp;p_stn_num=026026&amp;p_c=-135531874&amp;p_startYear=1888" TargetMode="External"/><Relationship Id="rId964" Type="http://schemas.openxmlformats.org/officeDocument/2006/relationships/hyperlink" Target="http://www.bom.gov.au/jsp/ncc/cdio/weatherData/av?p_display_type=dailyDataFile&amp;p_nccObsCode=123&amp;p_stn_num=026026&amp;p_c=-135531874&amp;p_startYear=1889" TargetMode="External"/><Relationship Id="rId965" Type="http://schemas.openxmlformats.org/officeDocument/2006/relationships/hyperlink" Target="http://www.bom.gov.au/jsp/ncc/cdio/weatherData/av?p_display_type=dailyDataFile&amp;p_nccObsCode=123&amp;p_stn_num=026026&amp;p_c=-135531874&amp;p_startYear=1890" TargetMode="External"/><Relationship Id="rId966" Type="http://schemas.openxmlformats.org/officeDocument/2006/relationships/hyperlink" Target="http://www.bom.gov.au/jsp/ncc/cdio/weatherData/av?p_display_type=dailyDataFile&amp;p_nccObsCode=123&amp;p_stn_num=026026&amp;p_c=-135531874&amp;p_startYear=1891" TargetMode="External"/><Relationship Id="rId967" Type="http://schemas.openxmlformats.org/officeDocument/2006/relationships/hyperlink" Target="http://www.bom.gov.au/jsp/ncc/cdio/weatherData/av?p_display_type=dailyDataFile&amp;p_nccObsCode=123&amp;p_stn_num=018070&amp;p_c=-65366318&amp;p_startYear=1892" TargetMode="External"/><Relationship Id="rId968" Type="http://schemas.openxmlformats.org/officeDocument/2006/relationships/hyperlink" Target="http://www.bom.gov.au/jsp/ncc/cdio/weatherData/av?p_display_type=dailyDataFile&amp;p_nccObsCode=123&amp;p_stn_num=026026&amp;p_c=-135531874&amp;p_startYear=1892" TargetMode="External"/><Relationship Id="rId969" Type="http://schemas.openxmlformats.org/officeDocument/2006/relationships/hyperlink" Target="http://www.bom.gov.au/jsp/ncc/cdio/weatherData/av?p_display_type=dailyDataFile&amp;p_nccObsCode=123&amp;p_stn_num=018070&amp;p_c=-65366318&amp;p_startYear=1893" TargetMode="External"/><Relationship Id="rId970" Type="http://schemas.openxmlformats.org/officeDocument/2006/relationships/hyperlink" Target="http://www.bom.gov.au/jsp/ncc/cdio/weatherData/av?p_display_type=dailyDataFile&amp;p_nccObsCode=123&amp;p_stn_num=026026&amp;p_c=-135531874&amp;p_startYear=1893" TargetMode="External"/><Relationship Id="rId971" Type="http://schemas.openxmlformats.org/officeDocument/2006/relationships/hyperlink" Target="http://www.bom.gov.au/jsp/ncc/cdio/weatherData/av?p_display_type=dailyDataFile&amp;p_nccObsCode=123&amp;p_stn_num=018070&amp;p_c=-65366318&amp;p_startYear=1894" TargetMode="External"/><Relationship Id="rId972" Type="http://schemas.openxmlformats.org/officeDocument/2006/relationships/hyperlink" Target="http://www.bom.gov.au/jsp/ncc/cdio/weatherData/av?p_display_type=dailyDataFile&amp;p_nccObsCode=123&amp;p_stn_num=026026&amp;p_c=-135531874&amp;p_startYear=1894" TargetMode="External"/><Relationship Id="rId973" Type="http://schemas.openxmlformats.org/officeDocument/2006/relationships/hyperlink" Target="http://www.bom.gov.au/jsp/ncc/cdio/weatherData/av?p_display_type=dailyDataFile&amp;p_nccObsCode=123&amp;p_stn_num=018070&amp;p_c=-65366318&amp;p_startYear=1895" TargetMode="External"/><Relationship Id="rId974" Type="http://schemas.openxmlformats.org/officeDocument/2006/relationships/hyperlink" Target="http://www.bom.gov.au/jsp/ncc/cdio/weatherData/av?p_display_type=dailyDataFile&amp;p_nccObsCode=123&amp;p_stn_num=026026&amp;p_c=-135531874&amp;p_startYear=1895" TargetMode="External"/><Relationship Id="rId975" Type="http://schemas.openxmlformats.org/officeDocument/2006/relationships/hyperlink" Target="http://www.bom.gov.au/jsp/ncc/cdio/weatherData/av?p_display_type=dailyDataFile&amp;p_nccObsCode=123&amp;p_stn_num=018070&amp;p_c=-65366318&amp;p_startYear=1896" TargetMode="External"/><Relationship Id="rId976" Type="http://schemas.openxmlformats.org/officeDocument/2006/relationships/hyperlink" Target="http://www.bom.gov.au/jsp/ncc/cdio/weatherData/av?p_display_type=dailyDataFile&amp;p_nccObsCode=123&amp;p_stn_num=026026&amp;p_c=-135531874&amp;p_startYear=1896" TargetMode="External"/><Relationship Id="rId977" Type="http://schemas.openxmlformats.org/officeDocument/2006/relationships/hyperlink" Target="http://www.bom.gov.au/jsp/ncc/cdio/weatherData/av?p_display_type=dailyDataFile&amp;p_nccObsCode=123&amp;p_stn_num=018070&amp;p_c=-65366318&amp;p_startYear=1897" TargetMode="External"/><Relationship Id="rId978" Type="http://schemas.openxmlformats.org/officeDocument/2006/relationships/hyperlink" Target="http://www.bom.gov.au/jsp/ncc/cdio/weatherData/av?p_display_type=dailyDataFile&amp;p_nccObsCode=123&amp;p_stn_num=026026&amp;p_c=-135531874&amp;p_startYear=1897" TargetMode="External"/><Relationship Id="rId979" Type="http://schemas.openxmlformats.org/officeDocument/2006/relationships/hyperlink" Target="http://www.bom.gov.au/jsp/ncc/cdio/weatherData/av?p_display_type=dailyDataFile&amp;p_nccObsCode=123&amp;p_stn_num=018070&amp;p_c=-65366318&amp;p_startYear=1898" TargetMode="External"/><Relationship Id="rId980" Type="http://schemas.openxmlformats.org/officeDocument/2006/relationships/hyperlink" Target="http://www.bom.gov.au/jsp/ncc/cdio/weatherData/av?p_display_type=dailyDataFile&amp;p_nccObsCode=123&amp;p_stn_num=026026&amp;p_c=-135531874&amp;p_startYear=1898" TargetMode="External"/><Relationship Id="rId981" Type="http://schemas.openxmlformats.org/officeDocument/2006/relationships/hyperlink" Target="http://www.bom.gov.au/jsp/ncc/cdio/weatherData/av?p_display_type=dailyDataFile&amp;p_nccObsCode=123&amp;p_stn_num=018070&amp;p_c=-65366318&amp;p_startYear=1899" TargetMode="External"/><Relationship Id="rId982" Type="http://schemas.openxmlformats.org/officeDocument/2006/relationships/hyperlink" Target="http://www.bom.gov.au/jsp/ncc/cdio/weatherData/av?p_display_type=dailyDataFile&amp;p_nccObsCode=123&amp;p_stn_num=026026&amp;p_c=-135531874&amp;p_startYear=1899" TargetMode="External"/><Relationship Id="rId983" Type="http://schemas.openxmlformats.org/officeDocument/2006/relationships/hyperlink" Target="http://www.bom.gov.au/jsp/ncc/cdio/weatherData/av?p_display_type=dailyDataFile&amp;p_nccObsCode=123&amp;p_stn_num=018070&amp;p_c=-65366318&amp;p_startYear=1900" TargetMode="External"/><Relationship Id="rId984" Type="http://schemas.openxmlformats.org/officeDocument/2006/relationships/hyperlink" Target="http://www.bom.gov.au/jsp/ncc/cdio/weatherData/av?p_display_type=dailyDataFile&amp;p_nccObsCode=123&amp;p_stn_num=026026&amp;p_c=-135531874&amp;p_startYear=1900" TargetMode="External"/><Relationship Id="rId985" Type="http://schemas.openxmlformats.org/officeDocument/2006/relationships/hyperlink" Target="http://www.bom.gov.au/jsp/ncc/cdio/weatherData/av?p_display_type=dailyDataFile&amp;p_nccObsCode=123&amp;p_stn_num=018070&amp;p_c=-65366318&amp;p_startYear=1901" TargetMode="External"/><Relationship Id="rId986" Type="http://schemas.openxmlformats.org/officeDocument/2006/relationships/hyperlink" Target="http://www.bom.gov.au/jsp/ncc/cdio/weatherData/av?p_display_type=dailyDataFile&amp;p_nccObsCode=123&amp;p_stn_num=026026&amp;p_c=-135531874&amp;p_startYear=1901" TargetMode="External"/><Relationship Id="rId987" Type="http://schemas.openxmlformats.org/officeDocument/2006/relationships/hyperlink" Target="http://www.bom.gov.au/jsp/ncc/cdio/weatherData/av?p_display_type=dailyDataFile&amp;p_nccObsCode=123&amp;p_stn_num=018070&amp;p_c=-65366318&amp;p_startYear=1902" TargetMode="External"/><Relationship Id="rId988" Type="http://schemas.openxmlformats.org/officeDocument/2006/relationships/hyperlink" Target="http://www.bom.gov.au/jsp/ncc/cdio/weatherData/av?p_display_type=dailyDataFile&amp;p_nccObsCode=123&amp;p_stn_num=026026&amp;p_c=-135531874&amp;p_startYear=1902" TargetMode="External"/><Relationship Id="rId989" Type="http://schemas.openxmlformats.org/officeDocument/2006/relationships/hyperlink" Target="http://www.bom.gov.au/jsp/ncc/cdio/weatherData/av?p_display_type=dailyDataFile&amp;p_nccObsCode=123&amp;p_stn_num=018070&amp;p_c=-65366318&amp;p_startYear=1903" TargetMode="External"/><Relationship Id="rId990" Type="http://schemas.openxmlformats.org/officeDocument/2006/relationships/hyperlink" Target="http://www.bom.gov.au/jsp/ncc/cdio/weatherData/av?p_display_type=dailyDataFile&amp;p_nccObsCode=123&amp;p_stn_num=026026&amp;p_c=-135531874&amp;p_startYear=1903" TargetMode="External"/><Relationship Id="rId991" Type="http://schemas.openxmlformats.org/officeDocument/2006/relationships/hyperlink" Target="http://www.bom.gov.au/jsp/ncc/cdio/weatherData/av?p_display_type=dailyDataFile&amp;p_nccObsCode=123&amp;p_stn_num=018070&amp;p_c=-65366318&amp;p_startYear=1904" TargetMode="External"/><Relationship Id="rId992" Type="http://schemas.openxmlformats.org/officeDocument/2006/relationships/hyperlink" Target="http://www.bom.gov.au/jsp/ncc/cdio/weatherData/av?p_display_type=dailyDataFile&amp;p_nccObsCode=123&amp;p_stn_num=026026&amp;p_c=-135531874&amp;p_startYear=1904" TargetMode="External"/><Relationship Id="rId993" Type="http://schemas.openxmlformats.org/officeDocument/2006/relationships/hyperlink" Target="http://www.bom.gov.au/jsp/ncc/cdio/weatherData/av?p_display_type=dailyDataFile&amp;p_nccObsCode=123&amp;p_stn_num=018070&amp;p_c=-65366318&amp;p_startYear=1905" TargetMode="External"/><Relationship Id="rId994" Type="http://schemas.openxmlformats.org/officeDocument/2006/relationships/hyperlink" Target="http://www.bom.gov.au/jsp/ncc/cdio/weatherData/av?p_display_type=dailyDataFile&amp;p_nccObsCode=123&amp;p_stn_num=026026&amp;p_c=-135531874&amp;p_startYear=1905" TargetMode="External"/><Relationship Id="rId995" Type="http://schemas.openxmlformats.org/officeDocument/2006/relationships/hyperlink" Target="http://www.bom.gov.au/jsp/ncc/cdio/weatherData/av?p_display_type=dailyDataFile&amp;p_nccObsCode=123&amp;p_stn_num=018070&amp;p_c=-65366318&amp;p_startYear=1906" TargetMode="External"/><Relationship Id="rId996" Type="http://schemas.openxmlformats.org/officeDocument/2006/relationships/hyperlink" Target="http://www.bom.gov.au/jsp/ncc/cdio/weatherData/av?p_display_type=dailyDataFile&amp;p_nccObsCode=123&amp;p_stn_num=026026&amp;p_c=-135531874&amp;p_startYear=1906" TargetMode="External"/><Relationship Id="rId997" Type="http://schemas.openxmlformats.org/officeDocument/2006/relationships/hyperlink" Target="http://www.bom.gov.au/jsp/ncc/cdio/weatherData/av?p_display_type=dailyDataFile&amp;p_nccObsCode=123&amp;p_stn_num=018070&amp;p_c=-65366318&amp;p_startYear=1907" TargetMode="External"/><Relationship Id="rId998" Type="http://schemas.openxmlformats.org/officeDocument/2006/relationships/hyperlink" Target="http://www.bom.gov.au/jsp/ncc/cdio/weatherData/av?p_display_type=dailyDataFile&amp;p_nccObsCode=123&amp;p_stn_num=026026&amp;p_c=-135531874&amp;p_startYear=1907" TargetMode="External"/><Relationship Id="rId999" Type="http://schemas.openxmlformats.org/officeDocument/2006/relationships/hyperlink" Target="http://www.bom.gov.au/jsp/ncc/cdio/weatherData/av?p_display_type=dailyDataFile&amp;p_nccObsCode=123&amp;p_stn_num=017024&amp;p_c=-58023264&amp;p_startYear=1908" TargetMode="External"/><Relationship Id="rId1000" Type="http://schemas.openxmlformats.org/officeDocument/2006/relationships/hyperlink" Target="http://www.bom.gov.au/jsp/ncc/cdio/weatherData/av?p_display_type=dailyDataFile&amp;p_nccObsCode=123&amp;p_stn_num=018070&amp;p_c=-65366318&amp;p_startYear=1908" TargetMode="External"/><Relationship Id="rId1001" Type="http://schemas.openxmlformats.org/officeDocument/2006/relationships/hyperlink" Target="http://www.bom.gov.au/jsp/ncc/cdio/weatherData/av?p_display_type=dailyDataFile&amp;p_nccObsCode=123&amp;p_stn_num=026026&amp;p_c=-135531874&amp;p_startYear=1908" TargetMode="External"/><Relationship Id="rId1002" Type="http://schemas.openxmlformats.org/officeDocument/2006/relationships/hyperlink" Target="http://www.bom.gov.au/jsp/ncc/cdio/weatherData/av?p_display_type=dailyDataFile&amp;p_nccObsCode=123&amp;p_stn_num=021046&amp;p_c=-88648162&amp;p_startYear=1908" TargetMode="External"/><Relationship Id="rId1003" Type="http://schemas.openxmlformats.org/officeDocument/2006/relationships/hyperlink" Target="http://www.bom.gov.au/jsp/ncc/cdio/weatherData/av?p_display_type=dailyDataFile&amp;p_nccObsCode=123&amp;p_stn_num=017024&amp;p_c=-58023264&amp;p_startYear=1909" TargetMode="External"/><Relationship Id="rId1004" Type="http://schemas.openxmlformats.org/officeDocument/2006/relationships/hyperlink" Target="http://www.bom.gov.au/jsp/ncc/cdio/weatherData/av?p_display_type=dailyDataFile&amp;p_nccObsCode=123&amp;p_stn_num=018070&amp;p_c=-65366318&amp;p_startYear=1909" TargetMode="External"/><Relationship Id="rId1005" Type="http://schemas.openxmlformats.org/officeDocument/2006/relationships/hyperlink" Target="http://www.bom.gov.au/jsp/ncc/cdio/weatherData/av?p_display_type=dailyDataFile&amp;p_nccObsCode=123&amp;p_stn_num=026026&amp;p_c=-135531874&amp;p_startYear=1909" TargetMode="External"/><Relationship Id="rId1006" Type="http://schemas.openxmlformats.org/officeDocument/2006/relationships/hyperlink" Target="http://www.bom.gov.au/jsp/ncc/cdio/weatherData/av?p_display_type=dailyDataFile&amp;p_nccObsCode=123&amp;p_stn_num=021046&amp;p_c=-88648162&amp;p_startYear=1909" TargetMode="External"/><Relationship Id="rId1007" Type="http://schemas.openxmlformats.org/officeDocument/2006/relationships/hyperlink" Target="http://www.bom.gov.au/jsp/ncc/cdio/weatherData/av?p_display_type=dailyDataFile&amp;p_nccObsCode=123&amp;p_stn_num=017024&amp;p_c=-58023264&amp;p_startYear=1910" TargetMode="External"/><Relationship Id="rId1008" Type="http://schemas.openxmlformats.org/officeDocument/2006/relationships/hyperlink" Target="http://www.bom.gov.au/jsp/ncc/cdio/weatherData/av?p_display_type=dailyDataFile&amp;p_nccObsCode=123&amp;p_stn_num=018070&amp;p_c=-65366318&amp;p_startYear=1910" TargetMode="External"/><Relationship Id="rId1009" Type="http://schemas.openxmlformats.org/officeDocument/2006/relationships/hyperlink" Target="http://www.bom.gov.au/jsp/ncc/cdio/weatherData/av?p_display_type=dailyDataFile&amp;p_nccObsCode=123&amp;p_stn_num=026026&amp;p_c=-135531874&amp;p_startYear=1910" TargetMode="External"/><Relationship Id="rId1010" Type="http://schemas.openxmlformats.org/officeDocument/2006/relationships/hyperlink" Target="http://www.bom.gov.au/jsp/ncc/cdio/weatherData/av?p_display_type=dailyDataFile&amp;p_nccObsCode=123&amp;p_stn_num=021046&amp;p_c=-88648162&amp;p_startYear=1910" TargetMode="External"/><Relationship Id="rId1011" Type="http://schemas.openxmlformats.org/officeDocument/2006/relationships/hyperlink" Target="http://www.bom.gov.au/jsp/ncc/cdio/weatherData/av?p_display_type=dailyDataFile&amp;p_nccObsCode=123&amp;p_stn_num=017024&amp;p_c=-58023264&amp;p_startYear=1911" TargetMode="External"/><Relationship Id="rId1012" Type="http://schemas.openxmlformats.org/officeDocument/2006/relationships/hyperlink" Target="http://www.bom.gov.au/jsp/ncc/cdio/weatherData/av?p_display_type=dailyDataFile&amp;p_nccObsCode=123&amp;p_stn_num=018070&amp;p_c=-65366318&amp;p_startYear=1911" TargetMode="External"/><Relationship Id="rId1013" Type="http://schemas.openxmlformats.org/officeDocument/2006/relationships/hyperlink" Target="http://www.bom.gov.au/jsp/ncc/cdio/weatherData/av?p_display_type=dailyDataFile&amp;p_nccObsCode=123&amp;p_stn_num=026026&amp;p_c=-135531874&amp;p_startYear=1911" TargetMode="External"/><Relationship Id="rId1014" Type="http://schemas.openxmlformats.org/officeDocument/2006/relationships/hyperlink" Target="http://www.bom.gov.au/jsp/ncc/cdio/weatherData/av?p_display_type=dailyDataFile&amp;p_nccObsCode=123&amp;p_stn_num=021046&amp;p_c=-88648162&amp;p_startYear=1911" TargetMode="External"/><Relationship Id="rId1015" Type="http://schemas.openxmlformats.org/officeDocument/2006/relationships/hyperlink" Target="http://www.bom.gov.au/jsp/ncc/cdio/weatherData/av?p_display_type=dailyDataFile&amp;p_nccObsCode=123&amp;p_stn_num=017024&amp;p_c=-58023264&amp;p_startYear=1912" TargetMode="External"/><Relationship Id="rId1016" Type="http://schemas.openxmlformats.org/officeDocument/2006/relationships/hyperlink" Target="http://www.bom.gov.au/jsp/ncc/cdio/weatherData/av?p_display_type=dailyDataFile&amp;p_nccObsCode=123&amp;p_stn_num=018070&amp;p_c=-65366318&amp;p_startYear=1912" TargetMode="External"/><Relationship Id="rId1017" Type="http://schemas.openxmlformats.org/officeDocument/2006/relationships/hyperlink" Target="http://www.bom.gov.au/jsp/ncc/cdio/weatherData/av?p_display_type=dailyDataFile&amp;p_nccObsCode=123&amp;p_stn_num=026026&amp;p_c=-135531874&amp;p_startYear=1912" TargetMode="External"/><Relationship Id="rId1018" Type="http://schemas.openxmlformats.org/officeDocument/2006/relationships/hyperlink" Target="http://www.bom.gov.au/jsp/ncc/cdio/weatherData/av?p_display_type=dailyDataFile&amp;p_nccObsCode=123&amp;p_stn_num=021046&amp;p_c=-88648162&amp;p_startYear=1912" TargetMode="External"/><Relationship Id="rId1019" Type="http://schemas.openxmlformats.org/officeDocument/2006/relationships/hyperlink" Target="http://www.bom.gov.au/jsp/ncc/cdio/weatherData/av?p_display_type=dailyDataFile&amp;p_nccObsCode=123&amp;p_stn_num=017024&amp;p_c=-58023264&amp;p_startYear=1913" TargetMode="External"/><Relationship Id="rId1020" Type="http://schemas.openxmlformats.org/officeDocument/2006/relationships/hyperlink" Target="http://www.bom.gov.au/jsp/ncc/cdio/weatherData/av?p_display_type=dailyDataFile&amp;p_nccObsCode=123&amp;p_stn_num=018070&amp;p_c=-65366318&amp;p_startYear=1913" TargetMode="External"/><Relationship Id="rId1021" Type="http://schemas.openxmlformats.org/officeDocument/2006/relationships/hyperlink" Target="http://www.bom.gov.au/jsp/ncc/cdio/weatherData/av?p_display_type=dailyDataFile&amp;p_nccObsCode=123&amp;p_stn_num=026026&amp;p_c=-135531874&amp;p_startYear=1913" TargetMode="External"/><Relationship Id="rId1022" Type="http://schemas.openxmlformats.org/officeDocument/2006/relationships/hyperlink" Target="http://www.bom.gov.au/jsp/ncc/cdio/weatherData/av?p_display_type=dailyDataFile&amp;p_nccObsCode=123&amp;p_stn_num=021046&amp;p_c=-88648162&amp;p_startYear=1913" TargetMode="External"/><Relationship Id="rId1023" Type="http://schemas.openxmlformats.org/officeDocument/2006/relationships/hyperlink" Target="http://www.bom.gov.au/jsp/ncc/cdio/weatherData/av?p_display_type=dailyDataFile&amp;p_nccObsCode=123&amp;p_stn_num=017024&amp;p_c=-58023264&amp;p_startYear=1914" TargetMode="External"/><Relationship Id="rId1024" Type="http://schemas.openxmlformats.org/officeDocument/2006/relationships/hyperlink" Target="http://www.bom.gov.au/jsp/ncc/cdio/weatherData/av?p_display_type=dailyDataFile&amp;p_nccObsCode=123&amp;p_stn_num=018070&amp;p_c=-65366318&amp;p_startYear=1914" TargetMode="External"/><Relationship Id="rId1025" Type="http://schemas.openxmlformats.org/officeDocument/2006/relationships/hyperlink" Target="http://www.bom.gov.au/jsp/ncc/cdio/weatherData/av?p_display_type=dailyDataFile&amp;p_nccObsCode=123&amp;p_stn_num=026026&amp;p_c=-135531874&amp;p_startYear=1914" TargetMode="External"/><Relationship Id="rId1026" Type="http://schemas.openxmlformats.org/officeDocument/2006/relationships/hyperlink" Target="http://www.bom.gov.au/jsp/ncc/cdio/weatherData/av?p_display_type=dailyDataFile&amp;p_nccObsCode=123&amp;p_stn_num=021046&amp;p_c=-88648162&amp;p_startYear=1914" TargetMode="External"/><Relationship Id="rId1027" Type="http://schemas.openxmlformats.org/officeDocument/2006/relationships/hyperlink" Target="http://www.bom.gov.au/jsp/ncc/cdio/weatherData/av?p_display_type=dailyDataFile&amp;p_nccObsCode=123&amp;p_stn_num=017024&amp;p_c=-58023264&amp;p_startYear=1915" TargetMode="External"/><Relationship Id="rId1028" Type="http://schemas.openxmlformats.org/officeDocument/2006/relationships/hyperlink" Target="http://www.bom.gov.au/jsp/ncc/cdio/weatherData/av?p_display_type=dailyDataFile&amp;p_nccObsCode=123&amp;p_stn_num=018070&amp;p_c=-65366318&amp;p_startYear=1915" TargetMode="External"/><Relationship Id="rId1029" Type="http://schemas.openxmlformats.org/officeDocument/2006/relationships/hyperlink" Target="http://www.bom.gov.au/jsp/ncc/cdio/weatherData/av?p_display_type=dailyDataFile&amp;p_nccObsCode=123&amp;p_stn_num=026026&amp;p_c=-135531874&amp;p_startYear=1915" TargetMode="External"/><Relationship Id="rId1030" Type="http://schemas.openxmlformats.org/officeDocument/2006/relationships/hyperlink" Target="http://www.bom.gov.au/jsp/ncc/cdio/weatherData/av?p_display_type=dailyDataFile&amp;p_nccObsCode=123&amp;p_stn_num=021046&amp;p_c=-88648162&amp;p_startYear=1915" TargetMode="External"/><Relationship Id="rId1031" Type="http://schemas.openxmlformats.org/officeDocument/2006/relationships/hyperlink" Target="http://www.bom.gov.au/jsp/ncc/cdio/weatherData/av?p_display_type=dailyDataFile&amp;p_nccObsCode=123&amp;p_stn_num=017024&amp;p_c=-58023264&amp;p_startYear=1916" TargetMode="External"/><Relationship Id="rId1032" Type="http://schemas.openxmlformats.org/officeDocument/2006/relationships/hyperlink" Target="http://www.bom.gov.au/jsp/ncc/cdio/weatherData/av?p_display_type=dailyDataFile&amp;p_nccObsCode=123&amp;p_stn_num=018070&amp;p_c=-65366318&amp;p_startYear=1916" TargetMode="External"/><Relationship Id="rId1033" Type="http://schemas.openxmlformats.org/officeDocument/2006/relationships/hyperlink" Target="http://www.bom.gov.au/jsp/ncc/cdio/weatherData/av?p_display_type=dailyDataFile&amp;p_nccObsCode=123&amp;p_stn_num=026026&amp;p_c=-135531874&amp;p_startYear=1916" TargetMode="External"/><Relationship Id="rId1034" Type="http://schemas.openxmlformats.org/officeDocument/2006/relationships/hyperlink" Target="http://www.bom.gov.au/jsp/ncc/cdio/weatherData/av?p_display_type=dailyDataFile&amp;p_nccObsCode=123&amp;p_stn_num=021046&amp;p_c=-88648162&amp;p_startYear=1916" TargetMode="External"/><Relationship Id="rId1035" Type="http://schemas.openxmlformats.org/officeDocument/2006/relationships/hyperlink" Target="http://www.bom.gov.au/jsp/ncc/cdio/weatherData/av?p_display_type=dailyDataFile&amp;p_nccObsCode=123&amp;p_stn_num=017024&amp;p_c=-58023264&amp;p_startYear=1917" TargetMode="External"/><Relationship Id="rId1036" Type="http://schemas.openxmlformats.org/officeDocument/2006/relationships/hyperlink" Target="http://www.bom.gov.au/jsp/ncc/cdio/weatherData/av?p_display_type=dailyDataFile&amp;p_nccObsCode=123&amp;p_stn_num=018070&amp;p_c=-65366318&amp;p_startYear=1917" TargetMode="External"/><Relationship Id="rId1037" Type="http://schemas.openxmlformats.org/officeDocument/2006/relationships/hyperlink" Target="http://www.bom.gov.au/jsp/ncc/cdio/weatherData/av?p_display_type=dailyDataFile&amp;p_nccObsCode=123&amp;p_stn_num=026026&amp;p_c=-135531874&amp;p_startYear=1917" TargetMode="External"/><Relationship Id="rId1038" Type="http://schemas.openxmlformats.org/officeDocument/2006/relationships/hyperlink" Target="http://www.bom.gov.au/jsp/ncc/cdio/weatherData/av?p_display_type=dailyDataFile&amp;p_nccObsCode=123&amp;p_stn_num=021046&amp;p_c=-88648162&amp;p_startYear=1917" TargetMode="External"/><Relationship Id="rId1039" Type="http://schemas.openxmlformats.org/officeDocument/2006/relationships/hyperlink" Target="http://www.bom.gov.au/jsp/ncc/cdio/weatherData/av?p_display_type=dailyDataFile&amp;p_nccObsCode=123&amp;p_stn_num=017024&amp;p_c=-58023264&amp;p_startYear=1918" TargetMode="External"/><Relationship Id="rId1040" Type="http://schemas.openxmlformats.org/officeDocument/2006/relationships/hyperlink" Target="http://www.bom.gov.au/jsp/ncc/cdio/weatherData/av?p_display_type=dailyDataFile&amp;p_nccObsCode=123&amp;p_stn_num=018070&amp;p_c=-65366318&amp;p_startYear=1918" TargetMode="External"/><Relationship Id="rId1041" Type="http://schemas.openxmlformats.org/officeDocument/2006/relationships/hyperlink" Target="http://www.bom.gov.au/jsp/ncc/cdio/weatherData/av?p_display_type=dailyDataFile&amp;p_nccObsCode=123&amp;p_stn_num=026026&amp;p_c=-135531874&amp;p_startYear=1918" TargetMode="External"/><Relationship Id="rId1042" Type="http://schemas.openxmlformats.org/officeDocument/2006/relationships/hyperlink" Target="http://www.bom.gov.au/jsp/ncc/cdio/weatherData/av?p_display_type=dailyDataFile&amp;p_nccObsCode=123&amp;p_stn_num=021046&amp;p_c=-88648162&amp;p_startYear=1918" TargetMode="External"/><Relationship Id="rId1043" Type="http://schemas.openxmlformats.org/officeDocument/2006/relationships/hyperlink" Target="http://www.bom.gov.au/jsp/ncc/cdio/weatherData/av?p_display_type=dailyDataFile&amp;p_nccObsCode=123&amp;p_stn_num=017024&amp;p_c=-58023264&amp;p_startYear=1919" TargetMode="External"/><Relationship Id="rId1044" Type="http://schemas.openxmlformats.org/officeDocument/2006/relationships/hyperlink" Target="http://www.bom.gov.au/jsp/ncc/cdio/weatherData/av?p_display_type=dailyDataFile&amp;p_nccObsCode=123&amp;p_stn_num=018070&amp;p_c=-65366318&amp;p_startYear=1919" TargetMode="External"/><Relationship Id="rId1045" Type="http://schemas.openxmlformats.org/officeDocument/2006/relationships/hyperlink" Target="http://www.bom.gov.au/jsp/ncc/cdio/weatherData/av?p_display_type=dailyDataFile&amp;p_nccObsCode=123&amp;p_stn_num=026026&amp;p_c=-135531874&amp;p_startYear=1919" TargetMode="External"/><Relationship Id="rId1046" Type="http://schemas.openxmlformats.org/officeDocument/2006/relationships/hyperlink" Target="http://www.bom.gov.au/jsp/ncc/cdio/weatherData/av?p_display_type=dailyDataFile&amp;p_nccObsCode=123&amp;p_stn_num=021046&amp;p_c=-88648162&amp;p_startYear=1919" TargetMode="External"/><Relationship Id="rId1047" Type="http://schemas.openxmlformats.org/officeDocument/2006/relationships/hyperlink" Target="http://www.bom.gov.au/jsp/ncc/cdio/weatherData/av?p_display_type=dailyDataFile&amp;p_nccObsCode=123&amp;p_stn_num=017024&amp;p_c=-58023264&amp;p_startYear=1920" TargetMode="External"/><Relationship Id="rId1048" Type="http://schemas.openxmlformats.org/officeDocument/2006/relationships/hyperlink" Target="http://www.bom.gov.au/jsp/ncc/cdio/weatherData/av?p_display_type=dailyDataFile&amp;p_nccObsCode=123&amp;p_stn_num=018070&amp;p_c=-65366318&amp;p_startYear=1920" TargetMode="External"/><Relationship Id="rId1049" Type="http://schemas.openxmlformats.org/officeDocument/2006/relationships/hyperlink" Target="http://www.bom.gov.au/jsp/ncc/cdio/weatherData/av?p_display_type=dailyDataFile&amp;p_nccObsCode=123&amp;p_stn_num=026026&amp;p_c=-135531874&amp;p_startYear=1920" TargetMode="External"/><Relationship Id="rId1050" Type="http://schemas.openxmlformats.org/officeDocument/2006/relationships/hyperlink" Target="http://www.bom.gov.au/jsp/ncc/cdio/weatherData/av?p_display_type=dailyDataFile&amp;p_nccObsCode=123&amp;p_stn_num=021046&amp;p_c=-88648162&amp;p_startYear=1920" TargetMode="External"/><Relationship Id="rId1051" Type="http://schemas.openxmlformats.org/officeDocument/2006/relationships/hyperlink" Target="http://www.bom.gov.au/jsp/ncc/cdio/weatherData/av?p_display_type=dailyDataFile&amp;p_nccObsCode=123&amp;p_stn_num=017024&amp;p_c=-58023264&amp;p_startYear=1921" TargetMode="External"/><Relationship Id="rId1052" Type="http://schemas.openxmlformats.org/officeDocument/2006/relationships/hyperlink" Target="http://www.bom.gov.au/jsp/ncc/cdio/weatherData/av?p_display_type=dailyDataFile&amp;p_nccObsCode=123&amp;p_stn_num=018070&amp;p_c=-65366318&amp;p_startYear=1921" TargetMode="External"/><Relationship Id="rId1053" Type="http://schemas.openxmlformats.org/officeDocument/2006/relationships/hyperlink" Target="http://www.bom.gov.au/jsp/ncc/cdio/weatherData/av?p_display_type=dailyDataFile&amp;p_nccObsCode=123&amp;p_stn_num=026026&amp;p_c=-135531874&amp;p_startYear=1921" TargetMode="External"/><Relationship Id="rId1054" Type="http://schemas.openxmlformats.org/officeDocument/2006/relationships/hyperlink" Target="http://www.bom.gov.au/jsp/ncc/cdio/weatherData/av?p_display_type=dailyDataFile&amp;p_nccObsCode=123&amp;p_stn_num=021046&amp;p_c=-88648162&amp;p_startYear=1921" TargetMode="External"/><Relationship Id="rId1055" Type="http://schemas.openxmlformats.org/officeDocument/2006/relationships/hyperlink" Target="http://www.bom.gov.au/jsp/ncc/cdio/weatherData/av?p_display_type=dailyDataFile&amp;p_nccObsCode=123&amp;p_stn_num=016044&amp;p_c=-51544026&amp;p_startYear=1921" TargetMode="External"/><Relationship Id="rId1056" Type="http://schemas.openxmlformats.org/officeDocument/2006/relationships/hyperlink" Target="http://www.bom.gov.au/jsp/ncc/cdio/weatherData/av?p_display_type=dailyDataFile&amp;p_nccObsCode=123&amp;p_stn_num=017024&amp;p_c=-58023264&amp;p_startYear=1922" TargetMode="External"/><Relationship Id="rId1057" Type="http://schemas.openxmlformats.org/officeDocument/2006/relationships/hyperlink" Target="http://www.bom.gov.au/jsp/ncc/cdio/weatherData/av?p_display_type=dailyDataFile&amp;p_nccObsCode=123&amp;p_stn_num=018070&amp;p_c=-65366318&amp;p_startYear=1922" TargetMode="External"/><Relationship Id="rId1058" Type="http://schemas.openxmlformats.org/officeDocument/2006/relationships/hyperlink" Target="http://www.bom.gov.au/jsp/ncc/cdio/weatherData/av?p_display_type=dailyDataFile&amp;p_nccObsCode=123&amp;p_stn_num=026026&amp;p_c=-135531874&amp;p_startYear=1922" TargetMode="External"/><Relationship Id="rId1059" Type="http://schemas.openxmlformats.org/officeDocument/2006/relationships/hyperlink" Target="http://www.bom.gov.au/jsp/ncc/cdio/weatherData/av?p_display_type=dailyDataFile&amp;p_nccObsCode=123&amp;p_stn_num=021046&amp;p_c=-88648162&amp;p_startYear=1922" TargetMode="External"/><Relationship Id="rId1060" Type="http://schemas.openxmlformats.org/officeDocument/2006/relationships/hyperlink" Target="http://www.bom.gov.au/jsp/ncc/cdio/weatherData/av?p_display_type=dailyDataFile&amp;p_nccObsCode=123&amp;p_stn_num=016044&amp;p_c=-51544026&amp;p_startYear=1922" TargetMode="External"/><Relationship Id="rId1061" Type="http://schemas.openxmlformats.org/officeDocument/2006/relationships/hyperlink" Target="http://www.bom.gov.au/jsp/ncc/cdio/weatherData/av?p_display_type=dailyDataFile&amp;p_nccObsCode=123&amp;p_stn_num=017024&amp;p_c=-58023264&amp;p_startYear=1923" TargetMode="External"/><Relationship Id="rId1062" Type="http://schemas.openxmlformats.org/officeDocument/2006/relationships/hyperlink" Target="http://www.bom.gov.au/jsp/ncc/cdio/weatherData/av?p_display_type=dailyDataFile&amp;p_nccObsCode=123&amp;p_stn_num=018070&amp;p_c=-65366318&amp;p_startYear=1923" TargetMode="External"/><Relationship Id="rId1063" Type="http://schemas.openxmlformats.org/officeDocument/2006/relationships/hyperlink" Target="http://www.bom.gov.au/jsp/ncc/cdio/weatherData/av?p_display_type=dailyDataFile&amp;p_nccObsCode=123&amp;p_stn_num=026026&amp;p_c=-135531874&amp;p_startYear=1923" TargetMode="External"/><Relationship Id="rId1064" Type="http://schemas.openxmlformats.org/officeDocument/2006/relationships/hyperlink" Target="http://www.bom.gov.au/jsp/ncc/cdio/weatherData/av?p_display_type=dailyDataFile&amp;p_nccObsCode=123&amp;p_stn_num=021046&amp;p_c=-88648162&amp;p_startYear=1923" TargetMode="External"/><Relationship Id="rId1065" Type="http://schemas.openxmlformats.org/officeDocument/2006/relationships/hyperlink" Target="http://www.bom.gov.au/jsp/ncc/cdio/weatherData/av?p_display_type=dailyDataFile&amp;p_nccObsCode=123&amp;p_stn_num=016044&amp;p_c=-51544026&amp;p_startYear=1923" TargetMode="External"/><Relationship Id="rId1066" Type="http://schemas.openxmlformats.org/officeDocument/2006/relationships/hyperlink" Target="http://www.bom.gov.au/jsp/ncc/cdio/weatherData/av?p_display_type=dailyDataFile&amp;p_nccObsCode=123&amp;p_stn_num=017024&amp;p_c=-58023264&amp;p_startYear=1924" TargetMode="External"/><Relationship Id="rId1067" Type="http://schemas.openxmlformats.org/officeDocument/2006/relationships/hyperlink" Target="http://www.bom.gov.au/jsp/ncc/cdio/weatherData/av?p_display_type=dailyDataFile&amp;p_nccObsCode=123&amp;p_stn_num=018070&amp;p_c=-65366318&amp;p_startYear=1924" TargetMode="External"/><Relationship Id="rId1068" Type="http://schemas.openxmlformats.org/officeDocument/2006/relationships/hyperlink" Target="http://www.bom.gov.au/jsp/ncc/cdio/weatherData/av?p_display_type=dailyDataFile&amp;p_nccObsCode=123&amp;p_stn_num=026026&amp;p_c=-135531874&amp;p_startYear=1924" TargetMode="External"/><Relationship Id="rId1069" Type="http://schemas.openxmlformats.org/officeDocument/2006/relationships/hyperlink" Target="http://www.bom.gov.au/jsp/ncc/cdio/weatherData/av?p_display_type=dailyDataFile&amp;p_nccObsCode=123&amp;p_stn_num=021046&amp;p_c=-88648162&amp;p_startYear=1924" TargetMode="External"/><Relationship Id="rId1070" Type="http://schemas.openxmlformats.org/officeDocument/2006/relationships/hyperlink" Target="http://www.bom.gov.au/jsp/ncc/cdio/weatherData/av?p_display_type=dailyDataFile&amp;p_nccObsCode=123&amp;p_stn_num=016044&amp;p_c=-51544026&amp;p_startYear=1924" TargetMode="External"/><Relationship Id="rId1071" Type="http://schemas.openxmlformats.org/officeDocument/2006/relationships/hyperlink" Target="http://www.bom.gov.au/jsp/ncc/cdio/weatherData/av?p_display_type=dailyDataFile&amp;p_nccObsCode=123&amp;p_stn_num=017024&amp;p_c=-58023264&amp;p_startYear=1925" TargetMode="External"/><Relationship Id="rId1072" Type="http://schemas.openxmlformats.org/officeDocument/2006/relationships/hyperlink" Target="http://www.bom.gov.au/jsp/ncc/cdio/weatherData/av?p_display_type=dailyDataFile&amp;p_nccObsCode=123&amp;p_stn_num=018070&amp;p_c=-65366318&amp;p_startYear=1925" TargetMode="External"/><Relationship Id="rId1073" Type="http://schemas.openxmlformats.org/officeDocument/2006/relationships/hyperlink" Target="http://www.bom.gov.au/jsp/ncc/cdio/weatherData/av?p_display_type=dailyDataFile&amp;p_nccObsCode=123&amp;p_stn_num=026026&amp;p_c=-135531874&amp;p_startYear=1925" TargetMode="External"/><Relationship Id="rId1074" Type="http://schemas.openxmlformats.org/officeDocument/2006/relationships/hyperlink" Target="http://www.bom.gov.au/jsp/ncc/cdio/weatherData/av?p_display_type=dailyDataFile&amp;p_nccObsCode=123&amp;p_stn_num=021046&amp;p_c=-88648162&amp;p_startYear=1925" TargetMode="External"/><Relationship Id="rId1075" Type="http://schemas.openxmlformats.org/officeDocument/2006/relationships/hyperlink" Target="http://www.bom.gov.au/jsp/ncc/cdio/weatherData/av?p_display_type=dailyDataFile&amp;p_nccObsCode=123&amp;p_stn_num=016044&amp;p_c=-51544026&amp;p_startYear=1925" TargetMode="External"/><Relationship Id="rId1076" Type="http://schemas.openxmlformats.org/officeDocument/2006/relationships/hyperlink" Target="http://www.bom.gov.au/jsp/ncc/cdio/weatherData/av?p_display_type=dailyDataFile&amp;p_nccObsCode=123&amp;p_stn_num=017024&amp;p_c=-58023264&amp;p_startYear=1926" TargetMode="External"/><Relationship Id="rId1077" Type="http://schemas.openxmlformats.org/officeDocument/2006/relationships/hyperlink" Target="http://www.bom.gov.au/jsp/ncc/cdio/weatherData/av?p_display_type=dailyDataFile&amp;p_nccObsCode=123&amp;p_stn_num=018070&amp;p_c=-65366318&amp;p_startYear=1926" TargetMode="External"/><Relationship Id="rId1078" Type="http://schemas.openxmlformats.org/officeDocument/2006/relationships/hyperlink" Target="http://www.bom.gov.au/jsp/ncc/cdio/weatherData/av?p_display_type=dailyDataFile&amp;p_nccObsCode=123&amp;p_stn_num=026026&amp;p_c=-135531874&amp;p_startYear=1926" TargetMode="External"/><Relationship Id="rId1079" Type="http://schemas.openxmlformats.org/officeDocument/2006/relationships/hyperlink" Target="http://www.bom.gov.au/jsp/ncc/cdio/weatherData/av?p_display_type=dailyDataFile&amp;p_nccObsCode=123&amp;p_stn_num=021046&amp;p_c=-88648162&amp;p_startYear=1926" TargetMode="External"/><Relationship Id="rId1080" Type="http://schemas.openxmlformats.org/officeDocument/2006/relationships/hyperlink" Target="http://www.bom.gov.au/jsp/ncc/cdio/weatherData/av?p_display_type=dailyDataFile&amp;p_nccObsCode=123&amp;p_stn_num=016044&amp;p_c=-51544026&amp;p_startYear=1926" TargetMode="External"/><Relationship Id="rId1081" Type="http://schemas.openxmlformats.org/officeDocument/2006/relationships/hyperlink" Target="http://www.bom.gov.au/jsp/ncc/cdio/weatherData/av?p_display_type=dailyDataFile&amp;p_nccObsCode=123&amp;p_stn_num=017024&amp;p_c=-58023264&amp;p_startYear=1927" TargetMode="External"/><Relationship Id="rId1082" Type="http://schemas.openxmlformats.org/officeDocument/2006/relationships/hyperlink" Target="http://www.bom.gov.au/jsp/ncc/cdio/weatherData/av?p_display_type=dailyDataFile&amp;p_nccObsCode=123&amp;p_stn_num=018070&amp;p_c=-65366318&amp;p_startYear=1927" TargetMode="External"/><Relationship Id="rId1083" Type="http://schemas.openxmlformats.org/officeDocument/2006/relationships/hyperlink" Target="http://www.bom.gov.au/jsp/ncc/cdio/weatherData/av?p_display_type=dailyDataFile&amp;p_nccObsCode=123&amp;p_stn_num=026026&amp;p_c=-135531874&amp;p_startYear=1927" TargetMode="External"/><Relationship Id="rId1084" Type="http://schemas.openxmlformats.org/officeDocument/2006/relationships/hyperlink" Target="http://www.bom.gov.au/jsp/ncc/cdio/weatherData/av?p_display_type=dailyDataFile&amp;p_nccObsCode=123&amp;p_stn_num=021046&amp;p_c=-88648162&amp;p_startYear=1927" TargetMode="External"/><Relationship Id="rId1085" Type="http://schemas.openxmlformats.org/officeDocument/2006/relationships/hyperlink" Target="http://www.bom.gov.au/jsp/ncc/cdio/weatherData/av?p_display_type=dailyDataFile&amp;p_nccObsCode=123&amp;p_stn_num=016044&amp;p_c=-51544026&amp;p_startYear=1927" TargetMode="External"/><Relationship Id="rId1086" Type="http://schemas.openxmlformats.org/officeDocument/2006/relationships/hyperlink" Target="http://www.bom.gov.au/jsp/ncc/cdio/weatherData/av?p_display_type=dailyDataFile&amp;p_nccObsCode=123&amp;p_stn_num=017024&amp;p_c=-58023264&amp;p_startYear=1928" TargetMode="External"/><Relationship Id="rId1087" Type="http://schemas.openxmlformats.org/officeDocument/2006/relationships/hyperlink" Target="http://www.bom.gov.au/jsp/ncc/cdio/weatherData/av?p_display_type=dailyDataFile&amp;p_nccObsCode=123&amp;p_stn_num=018070&amp;p_c=-65366318&amp;p_startYear=1928" TargetMode="External"/><Relationship Id="rId1088" Type="http://schemas.openxmlformats.org/officeDocument/2006/relationships/hyperlink" Target="http://www.bom.gov.au/jsp/ncc/cdio/weatherData/av?p_display_type=dailyDataFile&amp;p_nccObsCode=123&amp;p_stn_num=026026&amp;p_c=-135531874&amp;p_startYear=1928" TargetMode="External"/><Relationship Id="rId1089" Type="http://schemas.openxmlformats.org/officeDocument/2006/relationships/hyperlink" Target="http://www.bom.gov.au/jsp/ncc/cdio/weatherData/av?p_display_type=dailyDataFile&amp;p_nccObsCode=123&amp;p_stn_num=021046&amp;p_c=-88648162&amp;p_startYear=1928" TargetMode="External"/><Relationship Id="rId1090" Type="http://schemas.openxmlformats.org/officeDocument/2006/relationships/hyperlink" Target="http://www.bom.gov.au/jsp/ncc/cdio/weatherData/av?p_display_type=dailyDataFile&amp;p_nccObsCode=123&amp;p_stn_num=016044&amp;p_c=-51544026&amp;p_startYear=1928" TargetMode="External"/><Relationship Id="rId1091" Type="http://schemas.openxmlformats.org/officeDocument/2006/relationships/hyperlink" Target="http://www.bom.gov.au/jsp/ncc/cdio/weatherData/av?p_display_type=dailyDataFile&amp;p_nccObsCode=123&amp;p_stn_num=017024&amp;p_c=-58023264&amp;p_startYear=1929" TargetMode="External"/><Relationship Id="rId1092" Type="http://schemas.openxmlformats.org/officeDocument/2006/relationships/hyperlink" Target="http://www.bom.gov.au/jsp/ncc/cdio/weatherData/av?p_display_type=dailyDataFile&amp;p_nccObsCode=123&amp;p_stn_num=018070&amp;p_c=-65366318&amp;p_startYear=1929" TargetMode="External"/><Relationship Id="rId1093" Type="http://schemas.openxmlformats.org/officeDocument/2006/relationships/hyperlink" Target="http://www.bom.gov.au/jsp/ncc/cdio/weatherData/av?p_display_type=dailyDataFile&amp;p_nccObsCode=123&amp;p_stn_num=026026&amp;p_c=-135531874&amp;p_startYear=1929" TargetMode="External"/><Relationship Id="rId1094" Type="http://schemas.openxmlformats.org/officeDocument/2006/relationships/hyperlink" Target="http://www.bom.gov.au/jsp/ncc/cdio/weatherData/av?p_display_type=dailyDataFile&amp;p_nccObsCode=123&amp;p_stn_num=021046&amp;p_c=-88648162&amp;p_startYear=1929" TargetMode="External"/><Relationship Id="rId1095" Type="http://schemas.openxmlformats.org/officeDocument/2006/relationships/hyperlink" Target="http://www.bom.gov.au/jsp/ncc/cdio/weatherData/av?p_display_type=dailyDataFile&amp;p_nccObsCode=123&amp;p_stn_num=016044&amp;p_c=-51544026&amp;p_startYear=1929" TargetMode="External"/><Relationship Id="rId1096" Type="http://schemas.openxmlformats.org/officeDocument/2006/relationships/hyperlink" Target="http://www.bom.gov.au/jsp/ncc/cdio/weatherData/av?p_display_type=dailyDataFile&amp;p_nccObsCode=123&amp;p_stn_num=017024&amp;p_c=-58023264&amp;p_startYear=1930" TargetMode="External"/><Relationship Id="rId1097" Type="http://schemas.openxmlformats.org/officeDocument/2006/relationships/hyperlink" Target="http://www.bom.gov.au/jsp/ncc/cdio/weatherData/av?p_display_type=dailyDataFile&amp;p_nccObsCode=123&amp;p_stn_num=018070&amp;p_c=-65366318&amp;p_startYear=1930" TargetMode="External"/><Relationship Id="rId1098" Type="http://schemas.openxmlformats.org/officeDocument/2006/relationships/hyperlink" Target="http://www.bom.gov.au/jsp/ncc/cdio/weatherData/av?p_display_type=dailyDataFile&amp;p_nccObsCode=123&amp;p_stn_num=026026&amp;p_c=-135531874&amp;p_startYear=1930" TargetMode="External"/><Relationship Id="rId1099" Type="http://schemas.openxmlformats.org/officeDocument/2006/relationships/hyperlink" Target="http://www.bom.gov.au/jsp/ncc/cdio/weatherData/av?p_display_type=dailyDataFile&amp;p_nccObsCode=123&amp;p_stn_num=021046&amp;p_c=-88648162&amp;p_startYear=1930" TargetMode="External"/><Relationship Id="rId1100" Type="http://schemas.openxmlformats.org/officeDocument/2006/relationships/hyperlink" Target="http://www.bom.gov.au/jsp/ncc/cdio/weatherData/av?p_display_type=dailyDataFile&amp;p_nccObsCode=123&amp;p_stn_num=016044&amp;p_c=-51544026&amp;p_startYear=1930" TargetMode="External"/><Relationship Id="rId1101" Type="http://schemas.openxmlformats.org/officeDocument/2006/relationships/hyperlink" Target="http://www.bom.gov.au/jsp/ncc/cdio/weatherData/av?p_display_type=dailyDataFile&amp;p_nccObsCode=123&amp;p_stn_num=017024&amp;p_c=-58023264&amp;p_startYear=1931" TargetMode="External"/><Relationship Id="rId1102" Type="http://schemas.openxmlformats.org/officeDocument/2006/relationships/hyperlink" Target="http://www.bom.gov.au/jsp/ncc/cdio/weatherData/av?p_display_type=dailyDataFile&amp;p_nccObsCode=123&amp;p_stn_num=018070&amp;p_c=-65366318&amp;p_startYear=1931" TargetMode="External"/><Relationship Id="rId1103" Type="http://schemas.openxmlformats.org/officeDocument/2006/relationships/hyperlink" Target="http://www.bom.gov.au/jsp/ncc/cdio/weatherData/av?p_display_type=dailyDataFile&amp;p_nccObsCode=123&amp;p_stn_num=026026&amp;p_c=-135531874&amp;p_startYear=1931" TargetMode="External"/><Relationship Id="rId1104" Type="http://schemas.openxmlformats.org/officeDocument/2006/relationships/hyperlink" Target="http://www.bom.gov.au/jsp/ncc/cdio/weatherData/av?p_display_type=dailyDataFile&amp;p_nccObsCode=123&amp;p_stn_num=021046&amp;p_c=-88648162&amp;p_startYear=1931" TargetMode="External"/><Relationship Id="rId1105" Type="http://schemas.openxmlformats.org/officeDocument/2006/relationships/hyperlink" Target="http://www.bom.gov.au/jsp/ncc/cdio/weatherData/av?p_display_type=dailyDataFile&amp;p_nccObsCode=123&amp;p_stn_num=016044&amp;p_c=-51544026&amp;p_startYear=1931" TargetMode="External"/><Relationship Id="rId1106" Type="http://schemas.openxmlformats.org/officeDocument/2006/relationships/hyperlink" Target="http://www.bom.gov.au/jsp/ncc/cdio/weatherData/av?p_display_type=dailyDataFile&amp;p_nccObsCode=123&amp;p_stn_num=017024&amp;p_c=-58023264&amp;p_startYear=1932" TargetMode="External"/><Relationship Id="rId1107" Type="http://schemas.openxmlformats.org/officeDocument/2006/relationships/hyperlink" Target="http://www.bom.gov.au/jsp/ncc/cdio/weatherData/av?p_display_type=dailyDataFile&amp;p_nccObsCode=123&amp;p_stn_num=018070&amp;p_c=-65366318&amp;p_startYear=1932" TargetMode="External"/><Relationship Id="rId1108" Type="http://schemas.openxmlformats.org/officeDocument/2006/relationships/hyperlink" Target="http://www.bom.gov.au/jsp/ncc/cdio/weatherData/av?p_display_type=dailyDataFile&amp;p_nccObsCode=123&amp;p_stn_num=026026&amp;p_c=-135531874&amp;p_startYear=1932" TargetMode="External"/><Relationship Id="rId1109" Type="http://schemas.openxmlformats.org/officeDocument/2006/relationships/hyperlink" Target="http://www.bom.gov.au/jsp/ncc/cdio/weatherData/av?p_display_type=dailyDataFile&amp;p_nccObsCode=123&amp;p_stn_num=021046&amp;p_c=-88648162&amp;p_startYear=1932" TargetMode="External"/><Relationship Id="rId1110" Type="http://schemas.openxmlformats.org/officeDocument/2006/relationships/hyperlink" Target="http://www.bom.gov.au/jsp/ncc/cdio/weatherData/av?p_display_type=dailyDataFile&amp;p_nccObsCode=123&amp;p_stn_num=016044&amp;p_c=-51544026&amp;p_startYear=1932" TargetMode="External"/><Relationship Id="rId1111" Type="http://schemas.openxmlformats.org/officeDocument/2006/relationships/hyperlink" Target="http://www.bom.gov.au/jsp/ncc/cdio/weatherData/av?p_display_type=dailyDataFile&amp;p_nccObsCode=123&amp;p_stn_num=017024&amp;p_c=-58023264&amp;p_startYear=1933" TargetMode="External"/><Relationship Id="rId1112" Type="http://schemas.openxmlformats.org/officeDocument/2006/relationships/hyperlink" Target="http://www.bom.gov.au/jsp/ncc/cdio/weatherData/av?p_display_type=dailyDataFile&amp;p_nccObsCode=123&amp;p_stn_num=018070&amp;p_c=-65366318&amp;p_startYear=1933" TargetMode="External"/><Relationship Id="rId1113" Type="http://schemas.openxmlformats.org/officeDocument/2006/relationships/hyperlink" Target="http://www.bom.gov.au/jsp/ncc/cdio/weatherData/av?p_display_type=dailyDataFile&amp;p_nccObsCode=123&amp;p_stn_num=026026&amp;p_c=-135531874&amp;p_startYear=1933" TargetMode="External"/><Relationship Id="rId1114" Type="http://schemas.openxmlformats.org/officeDocument/2006/relationships/hyperlink" Target="http://www.bom.gov.au/jsp/ncc/cdio/weatherData/av?p_display_type=dailyDataFile&amp;p_nccObsCode=123&amp;p_stn_num=021046&amp;p_c=-88648162&amp;p_startYear=1933" TargetMode="External"/><Relationship Id="rId1115" Type="http://schemas.openxmlformats.org/officeDocument/2006/relationships/hyperlink" Target="http://www.bom.gov.au/jsp/ncc/cdio/weatherData/av?p_display_type=dailyDataFile&amp;p_nccObsCode=123&amp;p_stn_num=016044&amp;p_c=-51544026&amp;p_startYear=1933" TargetMode="External"/><Relationship Id="rId1116" Type="http://schemas.openxmlformats.org/officeDocument/2006/relationships/hyperlink" Target="http://www.bom.gov.au/jsp/ncc/cdio/weatherData/av?p_display_type=dailyDataFile&amp;p_nccObsCode=123&amp;p_stn_num=017024&amp;p_c=-58023264&amp;p_startYear=1934" TargetMode="External"/><Relationship Id="rId1117" Type="http://schemas.openxmlformats.org/officeDocument/2006/relationships/hyperlink" Target="http://www.bom.gov.au/jsp/ncc/cdio/weatherData/av?p_display_type=dailyDataFile&amp;p_nccObsCode=123&amp;p_stn_num=018070&amp;p_c=-65366318&amp;p_startYear=1934" TargetMode="External"/><Relationship Id="rId1118" Type="http://schemas.openxmlformats.org/officeDocument/2006/relationships/hyperlink" Target="http://www.bom.gov.au/jsp/ncc/cdio/weatherData/av?p_display_type=dailyDataFile&amp;p_nccObsCode=123&amp;p_stn_num=026026&amp;p_c=-135531874&amp;p_startYear=1934" TargetMode="External"/><Relationship Id="rId1119" Type="http://schemas.openxmlformats.org/officeDocument/2006/relationships/hyperlink" Target="http://www.bom.gov.au/jsp/ncc/cdio/weatherData/av?p_display_type=dailyDataFile&amp;p_nccObsCode=123&amp;p_stn_num=021046&amp;p_c=-88648162&amp;p_startYear=1934" TargetMode="External"/><Relationship Id="rId1120" Type="http://schemas.openxmlformats.org/officeDocument/2006/relationships/hyperlink" Target="http://www.bom.gov.au/jsp/ncc/cdio/weatherData/av?p_display_type=dailyDataFile&amp;p_nccObsCode=123&amp;p_stn_num=016044&amp;p_c=-51544026&amp;p_startYear=1934" TargetMode="External"/><Relationship Id="rId1121" Type="http://schemas.openxmlformats.org/officeDocument/2006/relationships/hyperlink" Target="http://www.bom.gov.au/jsp/ncc/cdio/weatherData/av?p_display_type=dailyDataFile&amp;p_nccObsCode=123&amp;p_stn_num=017024&amp;p_c=-58023264&amp;p_startYear=1935" TargetMode="External"/><Relationship Id="rId1122" Type="http://schemas.openxmlformats.org/officeDocument/2006/relationships/hyperlink" Target="http://www.bom.gov.au/jsp/ncc/cdio/weatherData/av?p_display_type=dailyDataFile&amp;p_nccObsCode=123&amp;p_stn_num=018070&amp;p_c=-65366318&amp;p_startYear=1935" TargetMode="External"/><Relationship Id="rId1123" Type="http://schemas.openxmlformats.org/officeDocument/2006/relationships/hyperlink" Target="http://www.bom.gov.au/jsp/ncc/cdio/weatherData/av?p_display_type=dailyDataFile&amp;p_nccObsCode=123&amp;p_stn_num=026026&amp;p_c=-135531874&amp;p_startYear=1935" TargetMode="External"/><Relationship Id="rId1124" Type="http://schemas.openxmlformats.org/officeDocument/2006/relationships/hyperlink" Target="http://www.bom.gov.au/jsp/ncc/cdio/weatherData/av?p_display_type=dailyDataFile&amp;p_nccObsCode=123&amp;p_stn_num=021046&amp;p_c=-88648162&amp;p_startYear=1935" TargetMode="External"/><Relationship Id="rId1125" Type="http://schemas.openxmlformats.org/officeDocument/2006/relationships/hyperlink" Target="http://www.bom.gov.au/jsp/ncc/cdio/weatherData/av?p_display_type=dailyDataFile&amp;p_nccObsCode=123&amp;p_stn_num=016044&amp;p_c=-51544026&amp;p_startYear=1935" TargetMode="External"/><Relationship Id="rId1126" Type="http://schemas.openxmlformats.org/officeDocument/2006/relationships/hyperlink" Target="http://www.bom.gov.au/jsp/ncc/cdio/weatherData/av?p_display_type=dailyDataFile&amp;p_nccObsCode=123&amp;p_stn_num=017024&amp;p_c=-58023264&amp;p_startYear=1936" TargetMode="External"/><Relationship Id="rId1127" Type="http://schemas.openxmlformats.org/officeDocument/2006/relationships/hyperlink" Target="http://www.bom.gov.au/jsp/ncc/cdio/weatherData/av?p_display_type=dailyDataFile&amp;p_nccObsCode=123&amp;p_stn_num=018070&amp;p_c=-65366318&amp;p_startYear=1936" TargetMode="External"/><Relationship Id="rId1128" Type="http://schemas.openxmlformats.org/officeDocument/2006/relationships/hyperlink" Target="http://www.bom.gov.au/jsp/ncc/cdio/weatherData/av?p_display_type=dailyDataFile&amp;p_nccObsCode=123&amp;p_stn_num=026026&amp;p_c=-135531874&amp;p_startYear=1936" TargetMode="External"/><Relationship Id="rId1129" Type="http://schemas.openxmlformats.org/officeDocument/2006/relationships/hyperlink" Target="http://www.bom.gov.au/jsp/ncc/cdio/weatherData/av?p_display_type=dailyDataFile&amp;p_nccObsCode=123&amp;p_stn_num=021046&amp;p_c=-88648162&amp;p_startYear=1936" TargetMode="External"/><Relationship Id="rId1130" Type="http://schemas.openxmlformats.org/officeDocument/2006/relationships/hyperlink" Target="http://www.bom.gov.au/jsp/ncc/cdio/weatherData/av?p_display_type=dailyDataFile&amp;p_nccObsCode=123&amp;p_stn_num=016044&amp;p_c=-51544026&amp;p_startYear=1936" TargetMode="External"/><Relationship Id="rId1131" Type="http://schemas.openxmlformats.org/officeDocument/2006/relationships/hyperlink" Target="http://www.bom.gov.au/jsp/ncc/cdio/weatherData/av?p_display_type=dailyDataFile&amp;p_nccObsCode=123&amp;p_stn_num=017024&amp;p_c=-58023264&amp;p_startYear=1937" TargetMode="External"/><Relationship Id="rId1132" Type="http://schemas.openxmlformats.org/officeDocument/2006/relationships/hyperlink" Target="http://www.bom.gov.au/jsp/ncc/cdio/weatherData/av?p_display_type=dailyDataFile&amp;p_nccObsCode=123&amp;p_stn_num=018070&amp;p_c=-65366318&amp;p_startYear=1937" TargetMode="External"/><Relationship Id="rId1133" Type="http://schemas.openxmlformats.org/officeDocument/2006/relationships/hyperlink" Target="http://www.bom.gov.au/jsp/ncc/cdio/weatherData/av?p_display_type=dailyDataFile&amp;p_nccObsCode=123&amp;p_stn_num=026026&amp;p_c=-135531874&amp;p_startYear=1937" TargetMode="External"/><Relationship Id="rId1134" Type="http://schemas.openxmlformats.org/officeDocument/2006/relationships/hyperlink" Target="http://www.bom.gov.au/jsp/ncc/cdio/weatherData/av?p_display_type=dailyDataFile&amp;p_nccObsCode=123&amp;p_stn_num=021046&amp;p_c=-88648162&amp;p_startYear=1937" TargetMode="External"/><Relationship Id="rId1135" Type="http://schemas.openxmlformats.org/officeDocument/2006/relationships/hyperlink" Target="http://www.bom.gov.au/jsp/ncc/cdio/weatherData/av?p_display_type=dailyDataFile&amp;p_nccObsCode=123&amp;p_stn_num=016044&amp;p_c=-51544026&amp;p_startYear=1937" TargetMode="External"/><Relationship Id="rId1136" Type="http://schemas.openxmlformats.org/officeDocument/2006/relationships/hyperlink" Target="http://www.bom.gov.au/jsp/ncc/cdio/weatherData/av?p_display_type=dailyDataFile&amp;p_nccObsCode=123&amp;p_stn_num=017024&amp;p_c=-58023264&amp;p_startYear=1938" TargetMode="External"/><Relationship Id="rId1137" Type="http://schemas.openxmlformats.org/officeDocument/2006/relationships/hyperlink" Target="http://www.bom.gov.au/jsp/ncc/cdio/weatherData/av?p_display_type=dailyDataFile&amp;p_nccObsCode=123&amp;p_stn_num=018070&amp;p_c=-65366318&amp;p_startYear=1938" TargetMode="External"/><Relationship Id="rId1138" Type="http://schemas.openxmlformats.org/officeDocument/2006/relationships/hyperlink" Target="http://www.bom.gov.au/jsp/ncc/cdio/weatherData/av?p_display_type=dailyDataFile&amp;p_nccObsCode=123&amp;p_stn_num=026026&amp;p_c=-135531874&amp;p_startYear=1938" TargetMode="External"/><Relationship Id="rId1139" Type="http://schemas.openxmlformats.org/officeDocument/2006/relationships/hyperlink" Target="http://www.bom.gov.au/jsp/ncc/cdio/weatherData/av?p_display_type=dailyDataFile&amp;p_nccObsCode=123&amp;p_stn_num=021046&amp;p_c=-88648162&amp;p_startYear=1938" TargetMode="External"/><Relationship Id="rId1140" Type="http://schemas.openxmlformats.org/officeDocument/2006/relationships/hyperlink" Target="http://www.bom.gov.au/jsp/ncc/cdio/weatherData/av?p_display_type=dailyDataFile&amp;p_nccObsCode=123&amp;p_stn_num=016044&amp;p_c=-51544026&amp;p_startYear=1938" TargetMode="External"/><Relationship Id="rId1141" Type="http://schemas.openxmlformats.org/officeDocument/2006/relationships/hyperlink" Target="http://www.bom.gov.au/jsp/ncc/cdio/weatherData/av?p_display_type=dailyDataFile&amp;p_nccObsCode=123&amp;p_stn_num=017031&amp;p_c=-58070941&amp;p_startYear=1939" TargetMode="External"/><Relationship Id="rId1142" Type="http://schemas.openxmlformats.org/officeDocument/2006/relationships/hyperlink" Target="http://www.bom.gov.au/jsp/ncc/cdio/weatherData/av?p_display_type=dailyDataFile&amp;p_nccObsCode=123&amp;p_stn_num=018070&amp;p_c=-65366318&amp;p_startYear=1939" TargetMode="External"/><Relationship Id="rId1143" Type="http://schemas.openxmlformats.org/officeDocument/2006/relationships/hyperlink" Target="http://www.bom.gov.au/jsp/ncc/cdio/weatherData/av?p_display_type=dailyDataFile&amp;p_nccObsCode=123&amp;p_stn_num=026026&amp;p_c=-135531874&amp;p_startYear=1939" TargetMode="External"/><Relationship Id="rId1144" Type="http://schemas.openxmlformats.org/officeDocument/2006/relationships/hyperlink" Target="http://www.bom.gov.au/jsp/ncc/cdio/weatherData/av?p_display_type=dailyDataFile&amp;p_nccObsCode=123&amp;p_stn_num=021046&amp;p_c=-88648162&amp;p_startYear=1939" TargetMode="External"/><Relationship Id="rId1145" Type="http://schemas.openxmlformats.org/officeDocument/2006/relationships/hyperlink" Target="http://www.bom.gov.au/jsp/ncc/cdio/weatherData/av?p_display_type=dailyDataFile&amp;p_nccObsCode=123&amp;p_stn_num=016044&amp;p_c=-51544026&amp;p_startYear=1939" TargetMode="External"/><Relationship Id="rId1146" Type="http://schemas.openxmlformats.org/officeDocument/2006/relationships/hyperlink" Target="http://www.bom.gov.au/jsp/ncc/cdio/weatherData/av?p_display_type=dailyDataFile&amp;p_nccObsCode=123&amp;p_stn_num=017031&amp;p_c=-58070941&amp;p_startYear=1940" TargetMode="External"/><Relationship Id="rId1147" Type="http://schemas.openxmlformats.org/officeDocument/2006/relationships/hyperlink" Target="http://www.bom.gov.au/jsp/ncc/cdio/weatherData/av?p_display_type=dailyDataFile&amp;p_nccObsCode=123&amp;p_stn_num=018070&amp;p_c=-65366318&amp;p_startYear=1940" TargetMode="External"/><Relationship Id="rId1148" Type="http://schemas.openxmlformats.org/officeDocument/2006/relationships/hyperlink" Target="http://www.bom.gov.au/jsp/ncc/cdio/weatherData/av?p_display_type=dailyDataFile&amp;p_nccObsCode=123&amp;p_stn_num=026026&amp;p_c=-135531874&amp;p_startYear=1940" TargetMode="External"/><Relationship Id="rId1149" Type="http://schemas.openxmlformats.org/officeDocument/2006/relationships/hyperlink" Target="http://www.bom.gov.au/jsp/ncc/cdio/weatherData/av?p_display_type=dailyDataFile&amp;p_nccObsCode=123&amp;p_stn_num=021046&amp;p_c=-88648162&amp;p_startYear=1940" TargetMode="External"/><Relationship Id="rId1150" Type="http://schemas.openxmlformats.org/officeDocument/2006/relationships/hyperlink" Target="http://www.bom.gov.au/jsp/ncc/cdio/weatherData/av?p_display_type=dailyDataFile&amp;p_nccObsCode=123&amp;p_stn_num=016044&amp;p_c=-51544026&amp;p_startYear=1940" TargetMode="External"/><Relationship Id="rId1151" Type="http://schemas.openxmlformats.org/officeDocument/2006/relationships/hyperlink" Target="http://www.bom.gov.au/jsp/ncc/cdio/weatherData/av?p_display_type=dailyDataFile&amp;p_nccObsCode=123&amp;p_stn_num=017031&amp;p_c=-58070941&amp;p_startYear=1941" TargetMode="External"/><Relationship Id="rId1152" Type="http://schemas.openxmlformats.org/officeDocument/2006/relationships/hyperlink" Target="http://www.bom.gov.au/jsp/ncc/cdio/weatherData/av?p_display_type=dailyDataFile&amp;p_nccObsCode=123&amp;p_stn_num=018070&amp;p_c=-65366318&amp;p_startYear=1941" TargetMode="External"/><Relationship Id="rId1153" Type="http://schemas.openxmlformats.org/officeDocument/2006/relationships/hyperlink" Target="http://www.bom.gov.au/jsp/ncc/cdio/weatherData/av?p_display_type=dailyDataFile&amp;p_nccObsCode=123&amp;p_stn_num=026026&amp;p_c=-135531874&amp;p_startYear=1941" TargetMode="External"/><Relationship Id="rId1154" Type="http://schemas.openxmlformats.org/officeDocument/2006/relationships/hyperlink" Target="http://www.bom.gov.au/jsp/ncc/cdio/weatherData/av?p_display_type=dailyDataFile&amp;p_nccObsCode=123&amp;p_stn_num=021046&amp;p_c=-88648162&amp;p_startYear=1941" TargetMode="External"/><Relationship Id="rId1155" Type="http://schemas.openxmlformats.org/officeDocument/2006/relationships/hyperlink" Target="http://www.bom.gov.au/jsp/ncc/cdio/weatherData/av?p_display_type=dailyDataFile&amp;p_nccObsCode=123&amp;p_stn_num=016044&amp;p_c=-51544026&amp;p_startYear=1941" TargetMode="External"/><Relationship Id="rId1156" Type="http://schemas.openxmlformats.org/officeDocument/2006/relationships/hyperlink" Target="http://www.bom.gov.au/jsp/ncc/cdio/weatherData/av?p_display_type=dailyDataFile&amp;p_nccObsCode=123&amp;p_stn_num=017031&amp;p_c=-58070941&amp;p_startYear=1942" TargetMode="External"/><Relationship Id="rId1157" Type="http://schemas.openxmlformats.org/officeDocument/2006/relationships/hyperlink" Target="http://www.bom.gov.au/jsp/ncc/cdio/weatherData/av?p_display_type=dailyDataFile&amp;p_nccObsCode=123&amp;p_stn_num=018070&amp;p_c=-65366318&amp;p_startYear=1942" TargetMode="External"/><Relationship Id="rId1158" Type="http://schemas.openxmlformats.org/officeDocument/2006/relationships/hyperlink" Target="http://www.bom.gov.au/jsp/ncc/cdio/weatherData/av?p_display_type=dailyDataFile&amp;p_nccObsCode=123&amp;p_stn_num=026026&amp;p_c=-135531874&amp;p_startYear=1942" TargetMode="External"/><Relationship Id="rId1159" Type="http://schemas.openxmlformats.org/officeDocument/2006/relationships/hyperlink" Target="http://www.bom.gov.au/jsp/ncc/cdio/weatherData/av?p_display_type=dailyDataFile&amp;p_nccObsCode=123&amp;p_stn_num=021046&amp;p_c=-88648162&amp;p_startYear=1942" TargetMode="External"/><Relationship Id="rId1160" Type="http://schemas.openxmlformats.org/officeDocument/2006/relationships/hyperlink" Target="http://www.bom.gov.au/jsp/ncc/cdio/weatherData/av?p_display_type=dailyDataFile&amp;p_nccObsCode=123&amp;p_stn_num=016044&amp;p_c=-51544026&amp;p_startYear=1942" TargetMode="External"/><Relationship Id="rId1161" Type="http://schemas.openxmlformats.org/officeDocument/2006/relationships/hyperlink" Target="http://www.bom.gov.au/jsp/ncc/cdio/weatherData/av?p_display_type=dailyDataFile&amp;p_nccObsCode=123&amp;p_stn_num=017031&amp;p_c=-58070941&amp;p_startYear=1943" TargetMode="External"/><Relationship Id="rId1162" Type="http://schemas.openxmlformats.org/officeDocument/2006/relationships/hyperlink" Target="http://www.bom.gov.au/jsp/ncc/cdio/weatherData/av?p_display_type=dailyDataFile&amp;p_nccObsCode=123&amp;p_stn_num=026021&amp;p_c=-135479827&amp;p_startYear=1943" TargetMode="External"/><Relationship Id="rId1163" Type="http://schemas.openxmlformats.org/officeDocument/2006/relationships/hyperlink" Target="http://www.bom.gov.au/jsp/ncc/cdio/weatherData/av?p_display_type=dailyDataFile&amp;p_nccObsCode=123&amp;p_stn_num=018070&amp;p_c=-65366318&amp;p_startYear=1943" TargetMode="External"/><Relationship Id="rId1164" Type="http://schemas.openxmlformats.org/officeDocument/2006/relationships/hyperlink" Target="http://www.bom.gov.au/jsp/ncc/cdio/weatherData/av?p_display_type=dailyDataFile&amp;p_nccObsCode=123&amp;p_stn_num=026026&amp;p_c=-135531874&amp;p_startYear=1943" TargetMode="External"/><Relationship Id="rId1165" Type="http://schemas.openxmlformats.org/officeDocument/2006/relationships/hyperlink" Target="http://www.bom.gov.au/jsp/ncc/cdio/weatherData/av?p_display_type=dailyDataFile&amp;p_nccObsCode=123&amp;p_stn_num=021046&amp;p_c=-88648162&amp;p_startYear=1943" TargetMode="External"/><Relationship Id="rId1166" Type="http://schemas.openxmlformats.org/officeDocument/2006/relationships/hyperlink" Target="http://www.bom.gov.au/jsp/ncc/cdio/weatherData/av?p_display_type=dailyDataFile&amp;p_nccObsCode=123&amp;p_stn_num=016044&amp;p_c=-51544026&amp;p_startYear=1943" TargetMode="External"/><Relationship Id="rId1167" Type="http://schemas.openxmlformats.org/officeDocument/2006/relationships/hyperlink" Target="http://www.bom.gov.au/jsp/ncc/cdio/weatherData/av?p_display_type=dailyDataFile&amp;p_nccObsCode=123&amp;p_stn_num=017031&amp;p_c=-58070941&amp;p_startYear=1944" TargetMode="External"/><Relationship Id="rId1168" Type="http://schemas.openxmlformats.org/officeDocument/2006/relationships/hyperlink" Target="http://www.bom.gov.au/jsp/ncc/cdio/weatherData/av?p_display_type=dailyDataFile&amp;p_nccObsCode=123&amp;p_stn_num=026021&amp;p_c=-135479827&amp;p_startYear=1944" TargetMode="External"/><Relationship Id="rId1169" Type="http://schemas.openxmlformats.org/officeDocument/2006/relationships/hyperlink" Target="http://www.bom.gov.au/jsp/ncc/cdio/weatherData/av?p_display_type=dailyDataFile&amp;p_nccObsCode=123&amp;p_stn_num=018070&amp;p_c=-65366318&amp;p_startYear=1944" TargetMode="External"/><Relationship Id="rId1170" Type="http://schemas.openxmlformats.org/officeDocument/2006/relationships/hyperlink" Target="http://www.bom.gov.au/jsp/ncc/cdio/weatherData/av?p_display_type=dailyDataFile&amp;p_nccObsCode=123&amp;p_stn_num=026026&amp;p_c=-135531874&amp;p_startYear=1944" TargetMode="External"/><Relationship Id="rId1171" Type="http://schemas.openxmlformats.org/officeDocument/2006/relationships/hyperlink" Target="http://www.bom.gov.au/jsp/ncc/cdio/weatherData/av?p_display_type=dailyDataFile&amp;p_nccObsCode=123&amp;p_stn_num=021046&amp;p_c=-88648162&amp;p_startYear=1944" TargetMode="External"/><Relationship Id="rId1172" Type="http://schemas.openxmlformats.org/officeDocument/2006/relationships/hyperlink" Target="http://www.bom.gov.au/jsp/ncc/cdio/weatherData/av?p_display_type=dailyDataFile&amp;p_nccObsCode=123&amp;p_stn_num=016044&amp;p_c=-51544026&amp;p_startYear=1944" TargetMode="External"/><Relationship Id="rId1173" Type="http://schemas.openxmlformats.org/officeDocument/2006/relationships/hyperlink" Target="http://www.bom.gov.au/jsp/ncc/cdio/weatherData/av?p_display_type=dailyDataFile&amp;p_nccObsCode=123&amp;p_stn_num=017031&amp;p_c=-58070941&amp;p_startYear=1945" TargetMode="External"/><Relationship Id="rId1174" Type="http://schemas.openxmlformats.org/officeDocument/2006/relationships/hyperlink" Target="http://www.bom.gov.au/jsp/ncc/cdio/weatherData/av?p_display_type=dailyDataFile&amp;p_nccObsCode=123&amp;p_stn_num=026021&amp;p_c=-135479827&amp;p_startYear=1945" TargetMode="External"/><Relationship Id="rId1175" Type="http://schemas.openxmlformats.org/officeDocument/2006/relationships/hyperlink" Target="http://www.bom.gov.au/jsp/ncc/cdio/weatherData/av?p_display_type=dailyDataFile&amp;p_nccObsCode=123&amp;p_stn_num=018070&amp;p_c=-65366318&amp;p_startYear=1945" TargetMode="External"/><Relationship Id="rId1176" Type="http://schemas.openxmlformats.org/officeDocument/2006/relationships/hyperlink" Target="http://www.bom.gov.au/jsp/ncc/cdio/weatherData/av?p_display_type=dailyDataFile&amp;p_nccObsCode=123&amp;p_stn_num=026026&amp;p_c=-135531874&amp;p_startYear=1945" TargetMode="External"/><Relationship Id="rId1177" Type="http://schemas.openxmlformats.org/officeDocument/2006/relationships/hyperlink" Target="http://www.bom.gov.au/jsp/ncc/cdio/weatherData/av?p_display_type=dailyDataFile&amp;p_nccObsCode=123&amp;p_stn_num=021046&amp;p_c=-88648162&amp;p_startYear=1945" TargetMode="External"/><Relationship Id="rId1178" Type="http://schemas.openxmlformats.org/officeDocument/2006/relationships/hyperlink" Target="http://www.bom.gov.au/jsp/ncc/cdio/weatherData/av?p_display_type=dailyDataFile&amp;p_nccObsCode=123&amp;p_stn_num=016044&amp;p_c=-51544026&amp;p_startYear=1945" TargetMode="External"/><Relationship Id="rId1179" Type="http://schemas.openxmlformats.org/officeDocument/2006/relationships/hyperlink" Target="http://www.bom.gov.au/jsp/ncc/cdio/weatherData/av?p_display_type=dailyDataFile&amp;p_nccObsCode=123&amp;p_stn_num=017031&amp;p_c=-58070941&amp;p_startYear=1946" TargetMode="External"/><Relationship Id="rId1180" Type="http://schemas.openxmlformats.org/officeDocument/2006/relationships/hyperlink" Target="http://www.bom.gov.au/jsp/ncc/cdio/weatherData/av?p_display_type=dailyDataFile&amp;p_nccObsCode=123&amp;p_stn_num=026021&amp;p_c=-135479827&amp;p_startYear=1946" TargetMode="External"/><Relationship Id="rId1181" Type="http://schemas.openxmlformats.org/officeDocument/2006/relationships/hyperlink" Target="http://www.bom.gov.au/jsp/ncc/cdio/weatherData/av?p_display_type=dailyDataFile&amp;p_nccObsCode=123&amp;p_stn_num=018070&amp;p_c=-65366318&amp;p_startYear=1946" TargetMode="External"/><Relationship Id="rId1182" Type="http://schemas.openxmlformats.org/officeDocument/2006/relationships/hyperlink" Target="http://www.bom.gov.au/jsp/ncc/cdio/weatherData/av?p_display_type=dailyDataFile&amp;p_nccObsCode=123&amp;p_stn_num=026026&amp;p_c=-135531874&amp;p_startYear=1946" TargetMode="External"/><Relationship Id="rId1183" Type="http://schemas.openxmlformats.org/officeDocument/2006/relationships/hyperlink" Target="http://www.bom.gov.au/jsp/ncc/cdio/weatherData/av?p_display_type=dailyDataFile&amp;p_nccObsCode=123&amp;p_stn_num=021046&amp;p_c=-88648162&amp;p_startYear=1946" TargetMode="External"/><Relationship Id="rId1184" Type="http://schemas.openxmlformats.org/officeDocument/2006/relationships/hyperlink" Target="http://www.bom.gov.au/jsp/ncc/cdio/weatherData/av?p_display_type=dailyDataFile&amp;p_nccObsCode=123&amp;p_stn_num=016044&amp;p_c=-51544026&amp;p_startYear=1946" TargetMode="External"/><Relationship Id="rId1185" Type="http://schemas.openxmlformats.org/officeDocument/2006/relationships/hyperlink" Target="http://www.bom.gov.au/jsp/ncc/cdio/weatherData/av?p_display_type=dailyDataFile&amp;p_nccObsCode=123&amp;p_stn_num=017031&amp;p_c=-58070941&amp;p_startYear=1947" TargetMode="External"/><Relationship Id="rId1186" Type="http://schemas.openxmlformats.org/officeDocument/2006/relationships/hyperlink" Target="http://www.bom.gov.au/jsp/ncc/cdio/weatherData/av?p_display_type=dailyDataFile&amp;p_nccObsCode=123&amp;p_stn_num=026021&amp;p_c=-135479827&amp;p_startYear=1947" TargetMode="External"/><Relationship Id="rId1187" Type="http://schemas.openxmlformats.org/officeDocument/2006/relationships/hyperlink" Target="http://www.bom.gov.au/jsp/ncc/cdio/weatherData/av?p_display_type=dailyDataFile&amp;p_nccObsCode=123&amp;p_stn_num=018070&amp;p_c=-65366318&amp;p_startYear=1947" TargetMode="External"/><Relationship Id="rId1188" Type="http://schemas.openxmlformats.org/officeDocument/2006/relationships/hyperlink" Target="http://www.bom.gov.au/jsp/ncc/cdio/weatherData/av?p_display_type=dailyDataFile&amp;p_nccObsCode=123&amp;p_stn_num=026026&amp;p_c=-135531874&amp;p_startYear=1947" TargetMode="External"/><Relationship Id="rId1189" Type="http://schemas.openxmlformats.org/officeDocument/2006/relationships/hyperlink" Target="http://www.bom.gov.au/jsp/ncc/cdio/weatherData/av?p_display_type=dailyDataFile&amp;p_nccObsCode=123&amp;p_stn_num=021046&amp;p_c=-88648162&amp;p_startYear=1947" TargetMode="External"/><Relationship Id="rId1190" Type="http://schemas.openxmlformats.org/officeDocument/2006/relationships/hyperlink" Target="http://www.bom.gov.au/jsp/ncc/cdio/weatherData/av?p_display_type=dailyDataFile&amp;p_nccObsCode=123&amp;p_stn_num=016044&amp;p_c=-51544026&amp;p_startYear=1947" TargetMode="External"/><Relationship Id="rId1191" Type="http://schemas.openxmlformats.org/officeDocument/2006/relationships/hyperlink" Target="http://www.bom.gov.au/jsp/ncc/cdio/weatherData/av?p_display_type=dailyDataFile&amp;p_nccObsCode=123&amp;p_stn_num=017031&amp;p_c=-58070941&amp;p_startYear=1948" TargetMode="External"/><Relationship Id="rId1192" Type="http://schemas.openxmlformats.org/officeDocument/2006/relationships/hyperlink" Target="http://www.bom.gov.au/jsp/ncc/cdio/weatherData/av?p_display_type=dailyDataFile&amp;p_nccObsCode=123&amp;p_stn_num=026021&amp;p_c=-135479827&amp;p_startYear=1948" TargetMode="External"/><Relationship Id="rId1193" Type="http://schemas.openxmlformats.org/officeDocument/2006/relationships/hyperlink" Target="http://www.bom.gov.au/jsp/ncc/cdio/weatherData/av?p_display_type=dailyDataFile&amp;p_nccObsCode=123&amp;p_stn_num=018070&amp;p_c=-65366318&amp;p_startYear=1948" TargetMode="External"/><Relationship Id="rId1194" Type="http://schemas.openxmlformats.org/officeDocument/2006/relationships/hyperlink" Target="http://www.bom.gov.au/jsp/ncc/cdio/weatherData/av?p_display_type=dailyDataFile&amp;p_nccObsCode=123&amp;p_stn_num=026026&amp;p_c=-135531874&amp;p_startYear=1948" TargetMode="External"/><Relationship Id="rId1195" Type="http://schemas.openxmlformats.org/officeDocument/2006/relationships/hyperlink" Target="http://www.bom.gov.au/jsp/ncc/cdio/weatherData/av?p_display_type=dailyDataFile&amp;p_nccObsCode=123&amp;p_stn_num=021046&amp;p_c=-88648162&amp;p_startYear=1948" TargetMode="External"/><Relationship Id="rId1196" Type="http://schemas.openxmlformats.org/officeDocument/2006/relationships/hyperlink" Target="http://www.bom.gov.au/jsp/ncc/cdio/weatherData/av?p_display_type=dailyDataFile&amp;p_nccObsCode=123&amp;p_stn_num=016044&amp;p_c=-51544026&amp;p_startYear=1948" TargetMode="External"/><Relationship Id="rId1197" Type="http://schemas.openxmlformats.org/officeDocument/2006/relationships/hyperlink" Target="http://www.bom.gov.au/jsp/ncc/cdio/weatherData/av?p_display_type=dailyDataFile&amp;p_nccObsCode=123&amp;p_stn_num=017031&amp;p_c=-58070941&amp;p_startYear=1949" TargetMode="External"/><Relationship Id="rId1198" Type="http://schemas.openxmlformats.org/officeDocument/2006/relationships/hyperlink" Target="http://www.bom.gov.au/jsp/ncc/cdio/weatherData/av?p_display_type=dailyDataFile&amp;p_nccObsCode=123&amp;p_stn_num=026021&amp;p_c=-135479827&amp;p_startYear=1949" TargetMode="External"/><Relationship Id="rId1199" Type="http://schemas.openxmlformats.org/officeDocument/2006/relationships/hyperlink" Target="http://www.bom.gov.au/jsp/ncc/cdio/weatherData/av?p_display_type=dailyDataFile&amp;p_nccObsCode=123&amp;p_stn_num=018070&amp;p_c=-65366318&amp;p_startYear=1949" TargetMode="External"/><Relationship Id="rId1200" Type="http://schemas.openxmlformats.org/officeDocument/2006/relationships/hyperlink" Target="http://www.bom.gov.au/jsp/ncc/cdio/weatherData/av?p_display_type=dailyDataFile&amp;p_nccObsCode=123&amp;p_stn_num=026026&amp;p_c=-135531874&amp;p_startYear=1949" TargetMode="External"/><Relationship Id="rId1201" Type="http://schemas.openxmlformats.org/officeDocument/2006/relationships/hyperlink" Target="http://www.bom.gov.au/jsp/ncc/cdio/weatherData/av?p_display_type=dailyDataFile&amp;p_nccObsCode=123&amp;p_stn_num=021046&amp;p_c=-88648162&amp;p_startYear=1949" TargetMode="External"/><Relationship Id="rId1202" Type="http://schemas.openxmlformats.org/officeDocument/2006/relationships/hyperlink" Target="http://www.bom.gov.au/jsp/ncc/cdio/weatherData/av?p_display_type=dailyDataFile&amp;p_nccObsCode=123&amp;p_stn_num=016044&amp;p_c=-51544026&amp;p_startYear=1949" TargetMode="External"/><Relationship Id="rId1203" Type="http://schemas.openxmlformats.org/officeDocument/2006/relationships/hyperlink" Target="http://www.bom.gov.au/jsp/ncc/cdio/weatherData/av?p_display_type=dailyDataFile&amp;p_nccObsCode=123&amp;p_stn_num=017031&amp;p_c=-58070941&amp;p_startYear=1950" TargetMode="External"/><Relationship Id="rId1204" Type="http://schemas.openxmlformats.org/officeDocument/2006/relationships/hyperlink" Target="http://www.bom.gov.au/jsp/ncc/cdio/weatherData/av?p_display_type=dailyDataFile&amp;p_nccObsCode=123&amp;p_stn_num=026021&amp;p_c=-135479827&amp;p_startYear=1950" TargetMode="External"/><Relationship Id="rId1205" Type="http://schemas.openxmlformats.org/officeDocument/2006/relationships/hyperlink" Target="http://www.bom.gov.au/jsp/ncc/cdio/weatherData/av?p_display_type=dailyDataFile&amp;p_nccObsCode=123&amp;p_stn_num=018070&amp;p_c=-65366318&amp;p_startYear=1950" TargetMode="External"/><Relationship Id="rId1206" Type="http://schemas.openxmlformats.org/officeDocument/2006/relationships/hyperlink" Target="http://www.bom.gov.au/jsp/ncc/cdio/weatherData/av?p_display_type=dailyDataFile&amp;p_nccObsCode=123&amp;p_stn_num=026026&amp;p_c=-135531874&amp;p_startYear=1950" TargetMode="External"/><Relationship Id="rId1207" Type="http://schemas.openxmlformats.org/officeDocument/2006/relationships/hyperlink" Target="http://www.bom.gov.au/jsp/ncc/cdio/weatherData/av?p_display_type=dailyDataFile&amp;p_nccObsCode=123&amp;p_stn_num=021046&amp;p_c=-88648162&amp;p_startYear=1950" TargetMode="External"/><Relationship Id="rId1208" Type="http://schemas.openxmlformats.org/officeDocument/2006/relationships/hyperlink" Target="http://www.bom.gov.au/jsp/ncc/cdio/weatherData/av?p_display_type=dailyDataFile&amp;p_nccObsCode=123&amp;p_stn_num=016044&amp;p_c=-51544026&amp;p_startYear=1950" TargetMode="External"/><Relationship Id="rId1209" Type="http://schemas.openxmlformats.org/officeDocument/2006/relationships/hyperlink" Target="http://www.bom.gov.au/jsp/ncc/cdio/weatherData/av?p_display_type=dailyDataFile&amp;p_nccObsCode=123&amp;p_stn_num=017031&amp;p_c=-58070941&amp;p_startYear=1951" TargetMode="External"/><Relationship Id="rId1210" Type="http://schemas.openxmlformats.org/officeDocument/2006/relationships/hyperlink" Target="http://www.bom.gov.au/jsp/ncc/cdio/weatherData/av?p_display_type=dailyDataFile&amp;p_nccObsCode=123&amp;p_stn_num=026021&amp;p_c=-135479827&amp;p_startYear=1951" TargetMode="External"/><Relationship Id="rId1211" Type="http://schemas.openxmlformats.org/officeDocument/2006/relationships/hyperlink" Target="http://www.bom.gov.au/jsp/ncc/cdio/weatherData/av?p_display_type=dailyDataFile&amp;p_nccObsCode=123&amp;p_stn_num=018070&amp;p_c=-65366318&amp;p_startYear=1951" TargetMode="External"/><Relationship Id="rId1212" Type="http://schemas.openxmlformats.org/officeDocument/2006/relationships/hyperlink" Target="http://www.bom.gov.au/jsp/ncc/cdio/weatherData/av?p_display_type=dailyDataFile&amp;p_nccObsCode=123&amp;p_stn_num=026026&amp;p_c=-135531874&amp;p_startYear=1951" TargetMode="External"/><Relationship Id="rId1213" Type="http://schemas.openxmlformats.org/officeDocument/2006/relationships/hyperlink" Target="http://www.bom.gov.au/jsp/ncc/cdio/weatherData/av?p_display_type=dailyDataFile&amp;p_nccObsCode=123&amp;p_stn_num=021046&amp;p_c=-88648162&amp;p_startYear=1951" TargetMode="External"/><Relationship Id="rId1214" Type="http://schemas.openxmlformats.org/officeDocument/2006/relationships/hyperlink" Target="http://www.bom.gov.au/jsp/ncc/cdio/weatherData/av?p_display_type=dailyDataFile&amp;p_nccObsCode=123&amp;p_stn_num=016044&amp;p_c=-51544026&amp;p_startYear=1951" TargetMode="External"/><Relationship Id="rId1215" Type="http://schemas.openxmlformats.org/officeDocument/2006/relationships/hyperlink" Target="http://www.bom.gov.au/jsp/ncc/cdio/weatherData/av?p_display_type=dailyDataFile&amp;p_nccObsCode=123&amp;p_stn_num=017031&amp;p_c=-58070941&amp;p_startYear=1952" TargetMode="External"/><Relationship Id="rId1216" Type="http://schemas.openxmlformats.org/officeDocument/2006/relationships/hyperlink" Target="http://www.bom.gov.au/jsp/ncc/cdio/weatherData/av?p_display_type=dailyDataFile&amp;p_nccObsCode=123&amp;p_stn_num=026021&amp;p_c=-135479827&amp;p_startYear=1952" TargetMode="External"/><Relationship Id="rId1217" Type="http://schemas.openxmlformats.org/officeDocument/2006/relationships/hyperlink" Target="http://www.bom.gov.au/jsp/ncc/cdio/weatherData/av?p_display_type=dailyDataFile&amp;p_nccObsCode=123&amp;p_stn_num=018070&amp;p_c=-65366318&amp;p_startYear=1952" TargetMode="External"/><Relationship Id="rId1218" Type="http://schemas.openxmlformats.org/officeDocument/2006/relationships/hyperlink" Target="http://www.bom.gov.au/jsp/ncc/cdio/weatherData/av?p_display_type=dailyDataFile&amp;p_nccObsCode=123&amp;p_stn_num=026026&amp;p_c=-135531874&amp;p_startYear=1952" TargetMode="External"/><Relationship Id="rId1219" Type="http://schemas.openxmlformats.org/officeDocument/2006/relationships/hyperlink" Target="http://www.bom.gov.au/jsp/ncc/cdio/weatherData/av?p_display_type=dailyDataFile&amp;p_nccObsCode=123&amp;p_stn_num=021046&amp;p_c=-88648162&amp;p_startYear=1952" TargetMode="External"/><Relationship Id="rId1220" Type="http://schemas.openxmlformats.org/officeDocument/2006/relationships/hyperlink" Target="http://www.bom.gov.au/jsp/ncc/cdio/weatherData/av?p_display_type=dailyDataFile&amp;p_nccObsCode=123&amp;p_stn_num=016044&amp;p_c=-51544026&amp;p_startYear=1952" TargetMode="External"/><Relationship Id="rId1221" Type="http://schemas.openxmlformats.org/officeDocument/2006/relationships/hyperlink" Target="http://www.bom.gov.au/jsp/ncc/cdio/weatherData/av?p_display_type=dailyDataFile&amp;p_nccObsCode=123&amp;p_stn_num=017031&amp;p_c=-58070941&amp;p_startYear=1953" TargetMode="External"/><Relationship Id="rId1222" Type="http://schemas.openxmlformats.org/officeDocument/2006/relationships/hyperlink" Target="http://www.bom.gov.au/jsp/ncc/cdio/weatherData/av?p_display_type=dailyDataFile&amp;p_nccObsCode=123&amp;p_stn_num=026021&amp;p_c=-135479827&amp;p_startYear=1953" TargetMode="External"/><Relationship Id="rId1223" Type="http://schemas.openxmlformats.org/officeDocument/2006/relationships/hyperlink" Target="http://www.bom.gov.au/jsp/ncc/cdio/weatherData/av?p_display_type=dailyDataFile&amp;p_nccObsCode=123&amp;p_stn_num=018070&amp;p_c=-65366318&amp;p_startYear=1953" TargetMode="External"/><Relationship Id="rId1224" Type="http://schemas.openxmlformats.org/officeDocument/2006/relationships/hyperlink" Target="http://www.bom.gov.au/jsp/ncc/cdio/weatherData/av?p_display_type=dailyDataFile&amp;p_nccObsCode=123&amp;p_stn_num=026026&amp;p_c=-135531874&amp;p_startYear=1953" TargetMode="External"/><Relationship Id="rId1225" Type="http://schemas.openxmlformats.org/officeDocument/2006/relationships/hyperlink" Target="http://www.bom.gov.au/jsp/ncc/cdio/weatherData/av?p_display_type=dailyDataFile&amp;p_nccObsCode=123&amp;p_stn_num=021046&amp;p_c=-88648162&amp;p_startYear=1953" TargetMode="External"/><Relationship Id="rId1226" Type="http://schemas.openxmlformats.org/officeDocument/2006/relationships/hyperlink" Target="http://www.bom.gov.au/jsp/ncc/cdio/weatherData/av?p_display_type=dailyDataFile&amp;p_nccObsCode=123&amp;p_stn_num=016044&amp;p_c=-51544026&amp;p_startYear=1953" TargetMode="External"/><Relationship Id="rId1227" Type="http://schemas.openxmlformats.org/officeDocument/2006/relationships/hyperlink" Target="http://www.bom.gov.au/jsp/ncc/cdio/weatherData/av?p_display_type=dailyDataFile&amp;p_nccObsCode=123&amp;p_stn_num=017031&amp;p_c=-58070941&amp;p_startYear=1954" TargetMode="External"/><Relationship Id="rId1228" Type="http://schemas.openxmlformats.org/officeDocument/2006/relationships/hyperlink" Target="http://www.bom.gov.au/jsp/ncc/cdio/weatherData/av?p_display_type=dailyDataFile&amp;p_nccObsCode=123&amp;p_stn_num=026021&amp;p_c=-135479827&amp;p_startYear=1954" TargetMode="External"/><Relationship Id="rId1229" Type="http://schemas.openxmlformats.org/officeDocument/2006/relationships/hyperlink" Target="http://www.bom.gov.au/jsp/ncc/cdio/weatherData/av?p_display_type=dailyDataFile&amp;p_nccObsCode=123&amp;p_stn_num=018070&amp;p_c=-65366318&amp;p_startYear=1954" TargetMode="External"/><Relationship Id="rId1230" Type="http://schemas.openxmlformats.org/officeDocument/2006/relationships/hyperlink" Target="http://www.bom.gov.au/jsp/ncc/cdio/weatherData/av?p_display_type=dailyDataFile&amp;p_nccObsCode=123&amp;p_stn_num=026026&amp;p_c=-135531874&amp;p_startYear=1954" TargetMode="External"/><Relationship Id="rId1231" Type="http://schemas.openxmlformats.org/officeDocument/2006/relationships/hyperlink" Target="http://www.bom.gov.au/jsp/ncc/cdio/weatherData/av?p_display_type=dailyDataFile&amp;p_nccObsCode=123&amp;p_stn_num=021046&amp;p_c=-88648162&amp;p_startYear=1954" TargetMode="External"/><Relationship Id="rId1232" Type="http://schemas.openxmlformats.org/officeDocument/2006/relationships/hyperlink" Target="http://www.bom.gov.au/jsp/ncc/cdio/weatherData/av?p_display_type=dailyDataFile&amp;p_nccObsCode=123&amp;p_stn_num=016044&amp;p_c=-51544026&amp;p_startYear=1954" TargetMode="External"/><Relationship Id="rId1233" Type="http://schemas.openxmlformats.org/officeDocument/2006/relationships/hyperlink" Target="http://www.bom.gov.au/jsp/ncc/cdio/weatherData/av?p_display_type=dailyDataFile&amp;p_nccObsCode=123&amp;p_stn_num=017031&amp;p_c=-58070941&amp;p_startYear=1955" TargetMode="External"/><Relationship Id="rId1234" Type="http://schemas.openxmlformats.org/officeDocument/2006/relationships/hyperlink" Target="http://www.bom.gov.au/jsp/ncc/cdio/weatherData/av?p_display_type=dailyDataFile&amp;p_nccObsCode=123&amp;p_stn_num=026021&amp;p_c=-135479827&amp;p_startYear=1955" TargetMode="External"/><Relationship Id="rId1235" Type="http://schemas.openxmlformats.org/officeDocument/2006/relationships/hyperlink" Target="http://www.bom.gov.au/jsp/ncc/cdio/weatherData/av?p_display_type=dailyDataFile&amp;p_nccObsCode=123&amp;p_stn_num=018070&amp;p_c=-65366318&amp;p_startYear=1955" TargetMode="External"/><Relationship Id="rId1236" Type="http://schemas.openxmlformats.org/officeDocument/2006/relationships/hyperlink" Target="http://www.bom.gov.au/jsp/ncc/cdio/weatherData/av?p_display_type=dailyDataFile&amp;p_nccObsCode=123&amp;p_stn_num=026026&amp;p_c=-135531874&amp;p_startYear=1955" TargetMode="External"/><Relationship Id="rId1237" Type="http://schemas.openxmlformats.org/officeDocument/2006/relationships/hyperlink" Target="http://www.bom.gov.au/jsp/ncc/cdio/weatherData/av?p_display_type=dailyDataFile&amp;p_nccObsCode=123&amp;p_stn_num=021046&amp;p_c=-88648162&amp;p_startYear=1955" TargetMode="External"/><Relationship Id="rId1238" Type="http://schemas.openxmlformats.org/officeDocument/2006/relationships/hyperlink" Target="http://www.bom.gov.au/jsp/ncc/cdio/weatherData/av?p_display_type=dailyDataFile&amp;p_nccObsCode=123&amp;p_stn_num=016044&amp;p_c=-51544026&amp;p_startYear=1955" TargetMode="External"/><Relationship Id="rId1239" Type="http://schemas.openxmlformats.org/officeDocument/2006/relationships/hyperlink" Target="http://www.bom.gov.au/jsp/ncc/cdio/weatherData/av?p_display_type=dailyDataFile&amp;p_nccObsCode=123&amp;p_stn_num=017031&amp;p_c=-58070941&amp;p_startYear=1956" TargetMode="External"/><Relationship Id="rId1240" Type="http://schemas.openxmlformats.org/officeDocument/2006/relationships/hyperlink" Target="http://www.bom.gov.au/jsp/ncc/cdio/weatherData/av?p_display_type=dailyDataFile&amp;p_nccObsCode=123&amp;p_stn_num=026021&amp;p_c=-135479827&amp;p_startYear=1956" TargetMode="External"/><Relationship Id="rId1241" Type="http://schemas.openxmlformats.org/officeDocument/2006/relationships/hyperlink" Target="http://www.bom.gov.au/jsp/ncc/cdio/weatherData/av?p_display_type=dailyDataFile&amp;p_nccObsCode=123&amp;p_stn_num=018070&amp;p_c=-65366318&amp;p_startYear=1956" TargetMode="External"/><Relationship Id="rId1242" Type="http://schemas.openxmlformats.org/officeDocument/2006/relationships/hyperlink" Target="http://www.bom.gov.au/jsp/ncc/cdio/weatherData/av?p_display_type=dailyDataFile&amp;p_nccObsCode=123&amp;p_stn_num=026026&amp;p_c=-135531874&amp;p_startYear=1956" TargetMode="External"/><Relationship Id="rId1243" Type="http://schemas.openxmlformats.org/officeDocument/2006/relationships/hyperlink" Target="http://www.bom.gov.au/jsp/ncc/cdio/weatherData/av?p_display_type=dailyDataFile&amp;p_nccObsCode=123&amp;p_stn_num=021046&amp;p_c=-88648162&amp;p_startYear=1956" TargetMode="External"/><Relationship Id="rId1244" Type="http://schemas.openxmlformats.org/officeDocument/2006/relationships/hyperlink" Target="http://www.bom.gov.au/jsp/ncc/cdio/weatherData/av?p_display_type=dailyDataFile&amp;p_nccObsCode=123&amp;p_stn_num=016044&amp;p_c=-51544026&amp;p_startYear=1956" TargetMode="External"/><Relationship Id="rId1245" Type="http://schemas.openxmlformats.org/officeDocument/2006/relationships/hyperlink" Target="http://www.bom.gov.au/jsp/ncc/cdio/weatherData/av?p_display_type=dailyDataFile&amp;p_nccObsCode=123&amp;p_stn_num=023307&amp;p_c=-108702509&amp;p_startYear=1957" TargetMode="External"/><Relationship Id="rId1246" Type="http://schemas.openxmlformats.org/officeDocument/2006/relationships/hyperlink" Target="http://www.bom.gov.au/jsp/ncc/cdio/weatherData/av?p_display_type=dailyDataFile&amp;p_nccObsCode=123&amp;p_stn_num=025509&amp;p_c=-130201765&amp;p_startYear=1957" TargetMode="External"/><Relationship Id="rId1247" Type="http://schemas.openxmlformats.org/officeDocument/2006/relationships/hyperlink" Target="http://www.bom.gov.au/jsp/ncc/cdio/weatherData/av?p_display_type=dailyDataFile&amp;p_nccObsCode=123&amp;p_stn_num=017031&amp;p_c=-58070941&amp;p_startYear=1957" TargetMode="External"/><Relationship Id="rId1248" Type="http://schemas.openxmlformats.org/officeDocument/2006/relationships/hyperlink" Target="http://www.bom.gov.au/jsp/ncc/cdio/weatherData/av?p_display_type=dailyDataFile&amp;p_nccObsCode=123&amp;p_stn_num=023733&amp;p_c=-112711007&amp;p_startYear=1957" TargetMode="External"/><Relationship Id="rId1249" Type="http://schemas.openxmlformats.org/officeDocument/2006/relationships/hyperlink" Target="http://www.bom.gov.au/jsp/ncc/cdio/weatherData/av?p_display_type=dailyDataFile&amp;p_nccObsCode=123&amp;p_stn_num=026021&amp;p_c=-135479827&amp;p_startYear=1957" TargetMode="External"/><Relationship Id="rId1250" Type="http://schemas.openxmlformats.org/officeDocument/2006/relationships/hyperlink" Target="http://www.bom.gov.au/jsp/ncc/cdio/weatherData/av?p_display_type=dailyDataFile&amp;p_nccObsCode=123&amp;p_stn_num=018070&amp;p_c=-65366318&amp;p_startYear=1957" TargetMode="External"/><Relationship Id="rId1251" Type="http://schemas.openxmlformats.org/officeDocument/2006/relationships/hyperlink" Target="http://www.bom.gov.au/jsp/ncc/cdio/weatherData/av?p_display_type=dailyDataFile&amp;p_nccObsCode=123&amp;p_stn_num=021043&amp;p_c=-88623608&amp;p_startYear=1957" TargetMode="External"/><Relationship Id="rId1252" Type="http://schemas.openxmlformats.org/officeDocument/2006/relationships/hyperlink" Target="http://www.bom.gov.au/jsp/ncc/cdio/weatherData/av?p_display_type=dailyDataFile&amp;p_nccObsCode=123&amp;p_stn_num=026026&amp;p_c=-135531874&amp;p_startYear=1957" TargetMode="External"/><Relationship Id="rId1253" Type="http://schemas.openxmlformats.org/officeDocument/2006/relationships/hyperlink" Target="http://www.bom.gov.au/jsp/ncc/cdio/weatherData/av?p_display_type=dailyDataFile&amp;p_nccObsCode=123&amp;p_stn_num=023020&amp;p_c=-106045418&amp;p_startYear=1957" TargetMode="External"/><Relationship Id="rId1254" Type="http://schemas.openxmlformats.org/officeDocument/2006/relationships/hyperlink" Target="http://www.bom.gov.au/jsp/ncc/cdio/weatherData/av?p_display_type=dailyDataFile&amp;p_nccObsCode=123&amp;p_stn_num=021046&amp;p_c=-88648162&amp;p_startYear=1957" TargetMode="External"/><Relationship Id="rId1255" Type="http://schemas.openxmlformats.org/officeDocument/2006/relationships/hyperlink" Target="http://www.bom.gov.au/jsp/ncc/cdio/weatherData/av?p_display_type=dailyDataFile&amp;p_nccObsCode=123&amp;p_stn_num=023747&amp;p_c=-112846040&amp;p_startYear=1957" TargetMode="External"/><Relationship Id="rId1256" Type="http://schemas.openxmlformats.org/officeDocument/2006/relationships/hyperlink" Target="http://www.bom.gov.au/jsp/ncc/cdio/weatherData/av?p_display_type=dailyDataFile&amp;p_nccObsCode=123&amp;p_stn_num=023307&amp;p_c=-108702509&amp;p_startYear=1958" TargetMode="External"/><Relationship Id="rId1257" Type="http://schemas.openxmlformats.org/officeDocument/2006/relationships/hyperlink" Target="http://www.bom.gov.au/jsp/ncc/cdio/weatherData/av?p_display_type=dailyDataFile&amp;p_nccObsCode=123&amp;p_stn_num=025509&amp;p_c=-130201765&amp;p_startYear=1958" TargetMode="External"/><Relationship Id="rId1258" Type="http://schemas.openxmlformats.org/officeDocument/2006/relationships/hyperlink" Target="http://www.bom.gov.au/jsp/ncc/cdio/weatherData/av?p_display_type=dailyDataFile&amp;p_nccObsCode=123&amp;p_stn_num=017031&amp;p_c=-58070941&amp;p_startYear=1958" TargetMode="External"/><Relationship Id="rId1259" Type="http://schemas.openxmlformats.org/officeDocument/2006/relationships/hyperlink" Target="http://www.bom.gov.au/jsp/ncc/cdio/weatherData/av?p_display_type=dailyDataFile&amp;p_nccObsCode=123&amp;p_stn_num=023733&amp;p_c=-112711007&amp;p_startYear=1958" TargetMode="External"/><Relationship Id="rId1260" Type="http://schemas.openxmlformats.org/officeDocument/2006/relationships/hyperlink" Target="http://www.bom.gov.au/jsp/ncc/cdio/weatherData/av?p_display_type=dailyDataFile&amp;p_nccObsCode=123&amp;p_stn_num=026021&amp;p_c=-135479827&amp;p_startYear=1958" TargetMode="External"/><Relationship Id="rId1261" Type="http://schemas.openxmlformats.org/officeDocument/2006/relationships/hyperlink" Target="http://www.bom.gov.au/jsp/ncc/cdio/weatherData/av?p_display_type=dailyDataFile&amp;p_nccObsCode=123&amp;p_stn_num=018070&amp;p_c=-65366318&amp;p_startYear=1958" TargetMode="External"/><Relationship Id="rId1262" Type="http://schemas.openxmlformats.org/officeDocument/2006/relationships/hyperlink" Target="http://www.bom.gov.au/jsp/ncc/cdio/weatherData/av?p_display_type=dailyDataFile&amp;p_nccObsCode=123&amp;p_stn_num=021043&amp;p_c=-88623608&amp;p_startYear=1958" TargetMode="External"/><Relationship Id="rId1263" Type="http://schemas.openxmlformats.org/officeDocument/2006/relationships/hyperlink" Target="http://www.bom.gov.au/jsp/ncc/cdio/weatherData/av?p_display_type=dailyDataFile&amp;p_nccObsCode=123&amp;p_stn_num=026026&amp;p_c=-135531874&amp;p_startYear=1958" TargetMode="External"/><Relationship Id="rId1264" Type="http://schemas.openxmlformats.org/officeDocument/2006/relationships/hyperlink" Target="http://www.bom.gov.au/jsp/ncc/cdio/weatherData/av?p_display_type=dailyDataFile&amp;p_nccObsCode=123&amp;p_stn_num=023020&amp;p_c=-106045418&amp;p_startYear=1958" TargetMode="External"/><Relationship Id="rId1265" Type="http://schemas.openxmlformats.org/officeDocument/2006/relationships/hyperlink" Target="http://www.bom.gov.au/jsp/ncc/cdio/weatherData/av?p_display_type=dailyDataFile&amp;p_nccObsCode=123&amp;p_stn_num=021046&amp;p_c=-88648162&amp;p_startYear=1958" TargetMode="External"/><Relationship Id="rId1266" Type="http://schemas.openxmlformats.org/officeDocument/2006/relationships/hyperlink" Target="http://www.bom.gov.au/jsp/ncc/cdio/weatherData/av?p_display_type=dailyDataFile&amp;p_nccObsCode=123&amp;p_stn_num=023747&amp;p_c=-112846040&amp;p_startYear=1958" TargetMode="External"/><Relationship Id="rId1267" Type="http://schemas.openxmlformats.org/officeDocument/2006/relationships/hyperlink" Target="http://www.bom.gov.au/jsp/ncc/cdio/weatherData/av?p_display_type=dailyDataFile&amp;p_nccObsCode=123&amp;p_stn_num=023307&amp;p_c=-108702509&amp;p_startYear=1959" TargetMode="External"/><Relationship Id="rId1268" Type="http://schemas.openxmlformats.org/officeDocument/2006/relationships/hyperlink" Target="http://www.bom.gov.au/jsp/ncc/cdio/weatherData/av?p_display_type=dailyDataFile&amp;p_nccObsCode=123&amp;p_stn_num=025509&amp;p_c=-130201765&amp;p_startYear=1959" TargetMode="External"/><Relationship Id="rId1269" Type="http://schemas.openxmlformats.org/officeDocument/2006/relationships/hyperlink" Target="http://www.bom.gov.au/jsp/ncc/cdio/weatherData/av?p_display_type=dailyDataFile&amp;p_nccObsCode=123&amp;p_stn_num=017031&amp;p_c=-58070941&amp;p_startYear=1959" TargetMode="External"/><Relationship Id="rId1270" Type="http://schemas.openxmlformats.org/officeDocument/2006/relationships/hyperlink" Target="http://www.bom.gov.au/jsp/ncc/cdio/weatherData/av?p_display_type=dailyDataFile&amp;p_nccObsCode=123&amp;p_stn_num=023733&amp;p_c=-112711007&amp;p_startYear=1959" TargetMode="External"/><Relationship Id="rId1271" Type="http://schemas.openxmlformats.org/officeDocument/2006/relationships/hyperlink" Target="http://www.bom.gov.au/jsp/ncc/cdio/weatherData/av?p_display_type=dailyDataFile&amp;p_nccObsCode=123&amp;p_stn_num=026021&amp;p_c=-135479827&amp;p_startYear=1959" TargetMode="External"/><Relationship Id="rId1272" Type="http://schemas.openxmlformats.org/officeDocument/2006/relationships/hyperlink" Target="http://www.bom.gov.au/jsp/ncc/cdio/weatherData/av?p_display_type=dailyDataFile&amp;p_nccObsCode=123&amp;p_stn_num=018070&amp;p_c=-65366318&amp;p_startYear=1959" TargetMode="External"/><Relationship Id="rId1273" Type="http://schemas.openxmlformats.org/officeDocument/2006/relationships/hyperlink" Target="http://www.bom.gov.au/jsp/ncc/cdio/weatherData/av?p_display_type=dailyDataFile&amp;p_nccObsCode=123&amp;p_stn_num=021043&amp;p_c=-88623608&amp;p_startYear=1959" TargetMode="External"/><Relationship Id="rId1274" Type="http://schemas.openxmlformats.org/officeDocument/2006/relationships/hyperlink" Target="http://www.bom.gov.au/jsp/ncc/cdio/weatherData/av?p_display_type=dailyDataFile&amp;p_nccObsCode=123&amp;p_stn_num=026026&amp;p_c=-135531874&amp;p_startYear=1959" TargetMode="External"/><Relationship Id="rId1275" Type="http://schemas.openxmlformats.org/officeDocument/2006/relationships/hyperlink" Target="http://www.bom.gov.au/jsp/ncc/cdio/weatherData/av?p_display_type=dailyDataFile&amp;p_nccObsCode=123&amp;p_stn_num=023020&amp;p_c=-106045418&amp;p_startYear=1959" TargetMode="External"/><Relationship Id="rId1276" Type="http://schemas.openxmlformats.org/officeDocument/2006/relationships/hyperlink" Target="http://www.bom.gov.au/jsp/ncc/cdio/weatherData/av?p_display_type=dailyDataFile&amp;p_nccObsCode=123&amp;p_stn_num=021046&amp;p_c=-88648162&amp;p_startYear=1959" TargetMode="External"/><Relationship Id="rId1277" Type="http://schemas.openxmlformats.org/officeDocument/2006/relationships/hyperlink" Target="http://www.bom.gov.au/jsp/ncc/cdio/weatherData/av?p_display_type=dailyDataFile&amp;p_nccObsCode=123&amp;p_stn_num=023747&amp;p_c=-112846040&amp;p_startYear=1959" TargetMode="External"/><Relationship Id="rId1278" Type="http://schemas.openxmlformats.org/officeDocument/2006/relationships/hyperlink" Target="http://www.bom.gov.au/jsp/ncc/cdio/weatherData/av?p_display_type=dailyDataFile&amp;p_nccObsCode=123&amp;p_stn_num=023307&amp;p_c=-108702509&amp;p_startYear=1960" TargetMode="External"/><Relationship Id="rId1279" Type="http://schemas.openxmlformats.org/officeDocument/2006/relationships/hyperlink" Target="http://www.bom.gov.au/jsp/ncc/cdio/weatherData/av?p_display_type=dailyDataFile&amp;p_nccObsCode=123&amp;p_stn_num=025509&amp;p_c=-130201765&amp;p_startYear=1960" TargetMode="External"/><Relationship Id="rId1280" Type="http://schemas.openxmlformats.org/officeDocument/2006/relationships/hyperlink" Target="http://www.bom.gov.au/jsp/ncc/cdio/weatherData/av?p_display_type=dailyDataFile&amp;p_nccObsCode=123&amp;p_stn_num=017031&amp;p_c=-58070941&amp;p_startYear=1960" TargetMode="External"/><Relationship Id="rId1281" Type="http://schemas.openxmlformats.org/officeDocument/2006/relationships/hyperlink" Target="http://www.bom.gov.au/jsp/ncc/cdio/weatherData/av?p_display_type=dailyDataFile&amp;p_nccObsCode=123&amp;p_stn_num=023733&amp;p_c=-112711007&amp;p_startYear=1960" TargetMode="External"/><Relationship Id="rId1282" Type="http://schemas.openxmlformats.org/officeDocument/2006/relationships/hyperlink" Target="http://www.bom.gov.au/jsp/ncc/cdio/weatherData/av?p_display_type=dailyDataFile&amp;p_nccObsCode=123&amp;p_stn_num=026021&amp;p_c=-135479827&amp;p_startYear=1960" TargetMode="External"/><Relationship Id="rId1283" Type="http://schemas.openxmlformats.org/officeDocument/2006/relationships/hyperlink" Target="http://www.bom.gov.au/jsp/ncc/cdio/weatherData/av?p_display_type=dailyDataFile&amp;p_nccObsCode=123&amp;p_stn_num=018070&amp;p_c=-65366318&amp;p_startYear=1960" TargetMode="External"/><Relationship Id="rId1284" Type="http://schemas.openxmlformats.org/officeDocument/2006/relationships/hyperlink" Target="http://www.bom.gov.au/jsp/ncc/cdio/weatherData/av?p_display_type=dailyDataFile&amp;p_nccObsCode=123&amp;p_stn_num=021043&amp;p_c=-88623608&amp;p_startYear=1960" TargetMode="External"/><Relationship Id="rId1285" Type="http://schemas.openxmlformats.org/officeDocument/2006/relationships/hyperlink" Target="http://www.bom.gov.au/jsp/ncc/cdio/weatherData/av?p_display_type=dailyDataFile&amp;p_nccObsCode=123&amp;p_stn_num=026026&amp;p_c=-135531874&amp;p_startYear=1960" TargetMode="External"/><Relationship Id="rId1286" Type="http://schemas.openxmlformats.org/officeDocument/2006/relationships/hyperlink" Target="http://www.bom.gov.au/jsp/ncc/cdio/weatherData/av?p_display_type=dailyDataFile&amp;p_nccObsCode=123&amp;p_stn_num=023020&amp;p_c=-106045418&amp;p_startYear=1960" TargetMode="External"/><Relationship Id="rId1287" Type="http://schemas.openxmlformats.org/officeDocument/2006/relationships/hyperlink" Target="http://www.bom.gov.au/jsp/ncc/cdio/weatherData/av?p_display_type=dailyDataFile&amp;p_nccObsCode=123&amp;p_stn_num=021046&amp;p_c=-88648162&amp;p_startYear=1960" TargetMode="External"/><Relationship Id="rId1288" Type="http://schemas.openxmlformats.org/officeDocument/2006/relationships/hyperlink" Target="http://www.bom.gov.au/jsp/ncc/cdio/weatherData/av?p_display_type=dailyDataFile&amp;p_nccObsCode=123&amp;p_stn_num=023747&amp;p_c=-112846040&amp;p_startYear=1960" TargetMode="External"/><Relationship Id="rId1289" Type="http://schemas.openxmlformats.org/officeDocument/2006/relationships/hyperlink" Target="http://www.bom.gov.au/jsp/ncc/cdio/weatherData/av?p_display_type=dailyDataFile&amp;p_nccObsCode=123&amp;p_stn_num=023307&amp;p_c=-108702509&amp;p_startYear=1961" TargetMode="External"/><Relationship Id="rId1290" Type="http://schemas.openxmlformats.org/officeDocument/2006/relationships/hyperlink" Target="http://www.bom.gov.au/jsp/ncc/cdio/weatherData/av?p_display_type=dailyDataFile&amp;p_nccObsCode=123&amp;p_stn_num=025509&amp;p_c=-130201765&amp;p_startYear=1961" TargetMode="External"/><Relationship Id="rId1291" Type="http://schemas.openxmlformats.org/officeDocument/2006/relationships/hyperlink" Target="http://www.bom.gov.au/jsp/ncc/cdio/weatherData/av?p_display_type=dailyDataFile&amp;p_nccObsCode=123&amp;p_stn_num=017031&amp;p_c=-58070941&amp;p_startYear=1961" TargetMode="External"/><Relationship Id="rId1292" Type="http://schemas.openxmlformats.org/officeDocument/2006/relationships/hyperlink" Target="http://www.bom.gov.au/jsp/ncc/cdio/weatherData/av?p_display_type=dailyDataFile&amp;p_nccObsCode=123&amp;p_stn_num=023733&amp;p_c=-112711007&amp;p_startYear=1961" TargetMode="External"/><Relationship Id="rId1293" Type="http://schemas.openxmlformats.org/officeDocument/2006/relationships/hyperlink" Target="http://www.bom.gov.au/jsp/ncc/cdio/weatherData/av?p_display_type=dailyDataFile&amp;p_nccObsCode=123&amp;p_stn_num=026021&amp;p_c=-135479827&amp;p_startYear=1961" TargetMode="External"/><Relationship Id="rId1294" Type="http://schemas.openxmlformats.org/officeDocument/2006/relationships/hyperlink" Target="http://www.bom.gov.au/jsp/ncc/cdio/weatherData/av?p_display_type=dailyDataFile&amp;p_nccObsCode=123&amp;p_stn_num=018070&amp;p_c=-65366318&amp;p_startYear=1961" TargetMode="External"/><Relationship Id="rId1295" Type="http://schemas.openxmlformats.org/officeDocument/2006/relationships/hyperlink" Target="http://www.bom.gov.au/jsp/ncc/cdio/weatherData/av?p_display_type=dailyDataFile&amp;p_nccObsCode=123&amp;p_stn_num=021043&amp;p_c=-88623608&amp;p_startYear=1961" TargetMode="External"/><Relationship Id="rId1296" Type="http://schemas.openxmlformats.org/officeDocument/2006/relationships/hyperlink" Target="http://www.bom.gov.au/jsp/ncc/cdio/weatherData/av?p_display_type=dailyDataFile&amp;p_nccObsCode=123&amp;p_stn_num=026026&amp;p_c=-135531874&amp;p_startYear=1961" TargetMode="External"/><Relationship Id="rId1297" Type="http://schemas.openxmlformats.org/officeDocument/2006/relationships/hyperlink" Target="http://www.bom.gov.au/jsp/ncc/cdio/weatherData/av?p_display_type=dailyDataFile&amp;p_nccObsCode=123&amp;p_stn_num=023020&amp;p_c=-106045418&amp;p_startYear=1961" TargetMode="External"/><Relationship Id="rId1298" Type="http://schemas.openxmlformats.org/officeDocument/2006/relationships/hyperlink" Target="http://www.bom.gov.au/jsp/ncc/cdio/weatherData/av?p_display_type=dailyDataFile&amp;p_nccObsCode=123&amp;p_stn_num=021046&amp;p_c=-88648162&amp;p_startYear=1961" TargetMode="External"/><Relationship Id="rId1299" Type="http://schemas.openxmlformats.org/officeDocument/2006/relationships/hyperlink" Target="http://www.bom.gov.au/jsp/ncc/cdio/weatherData/av?p_display_type=dailyDataFile&amp;p_nccObsCode=123&amp;p_stn_num=023747&amp;p_c=-112846040&amp;p_startYear=1961" TargetMode="External"/><Relationship Id="rId1300" Type="http://schemas.openxmlformats.org/officeDocument/2006/relationships/hyperlink" Target="http://www.bom.gov.au/jsp/ncc/cdio/weatherData/av?p_display_type=dailyDataFile&amp;p_nccObsCode=123&amp;p_stn_num=023307&amp;p_c=-108702509&amp;p_startYear=1962" TargetMode="External"/><Relationship Id="rId1301" Type="http://schemas.openxmlformats.org/officeDocument/2006/relationships/hyperlink" Target="http://www.bom.gov.au/jsp/ncc/cdio/weatherData/av?p_display_type=dailyDataFile&amp;p_nccObsCode=123&amp;p_stn_num=025509&amp;p_c=-130201765&amp;p_startYear=1962" TargetMode="External"/><Relationship Id="rId1302" Type="http://schemas.openxmlformats.org/officeDocument/2006/relationships/hyperlink" Target="http://www.bom.gov.au/jsp/ncc/cdio/weatherData/av?p_display_type=dailyDataFile&amp;p_nccObsCode=123&amp;p_stn_num=017031&amp;p_c=-58070941&amp;p_startYear=1962" TargetMode="External"/><Relationship Id="rId1303" Type="http://schemas.openxmlformats.org/officeDocument/2006/relationships/hyperlink" Target="http://www.bom.gov.au/jsp/ncc/cdio/weatherData/av?p_display_type=dailyDataFile&amp;p_nccObsCode=123&amp;p_stn_num=023733&amp;p_c=-112711007&amp;p_startYear=1962" TargetMode="External"/><Relationship Id="rId1304" Type="http://schemas.openxmlformats.org/officeDocument/2006/relationships/hyperlink" Target="http://www.bom.gov.au/jsp/ncc/cdio/weatherData/av?p_display_type=dailyDataFile&amp;p_nccObsCode=123&amp;p_stn_num=026021&amp;p_c=-135479827&amp;p_startYear=1962" TargetMode="External"/><Relationship Id="rId1305" Type="http://schemas.openxmlformats.org/officeDocument/2006/relationships/hyperlink" Target="http://www.bom.gov.au/jsp/ncc/cdio/weatherData/av?p_display_type=dailyDataFile&amp;p_nccObsCode=123&amp;p_stn_num=018070&amp;p_c=-65366318&amp;p_startYear=1962" TargetMode="External"/><Relationship Id="rId1306" Type="http://schemas.openxmlformats.org/officeDocument/2006/relationships/hyperlink" Target="http://www.bom.gov.au/jsp/ncc/cdio/weatherData/av?p_display_type=dailyDataFile&amp;p_nccObsCode=123&amp;p_stn_num=021043&amp;p_c=-88623608&amp;p_startYear=1962" TargetMode="External"/><Relationship Id="rId1307" Type="http://schemas.openxmlformats.org/officeDocument/2006/relationships/hyperlink" Target="http://www.bom.gov.au/jsp/ncc/cdio/weatherData/av?p_display_type=dailyDataFile&amp;p_nccObsCode=123&amp;p_stn_num=026026&amp;p_c=-135531874&amp;p_startYear=1962" TargetMode="External"/><Relationship Id="rId1308" Type="http://schemas.openxmlformats.org/officeDocument/2006/relationships/hyperlink" Target="http://www.bom.gov.au/jsp/ncc/cdio/weatherData/av?p_display_type=dailyDataFile&amp;p_nccObsCode=123&amp;p_stn_num=023020&amp;p_c=-106045418&amp;p_startYear=1962" TargetMode="External"/><Relationship Id="rId1309" Type="http://schemas.openxmlformats.org/officeDocument/2006/relationships/hyperlink" Target="http://www.bom.gov.au/jsp/ncc/cdio/weatherData/av?p_display_type=dailyDataFile&amp;p_nccObsCode=123&amp;p_stn_num=021046&amp;p_c=-88648162&amp;p_startYear=1962" TargetMode="External"/><Relationship Id="rId1310" Type="http://schemas.openxmlformats.org/officeDocument/2006/relationships/hyperlink" Target="http://www.bom.gov.au/jsp/ncc/cdio/weatherData/av?p_display_type=dailyDataFile&amp;p_nccObsCode=123&amp;p_stn_num=023747&amp;p_c=-112846040&amp;p_startYear=1962" TargetMode="External"/><Relationship Id="rId1311" Type="http://schemas.openxmlformats.org/officeDocument/2006/relationships/hyperlink" Target="http://www.bom.gov.au/jsp/ncc/cdio/weatherData/av?p_display_type=dailyDataFile&amp;p_nccObsCode=123&amp;p_stn_num=016044&amp;p_c=-51544026&amp;p_startYear=1962" TargetMode="External"/><Relationship Id="rId1312" Type="http://schemas.openxmlformats.org/officeDocument/2006/relationships/hyperlink" Target="http://www.bom.gov.au/jsp/ncc/cdio/weatherData/av?p_display_type=dailyDataFile&amp;p_nccObsCode=123&amp;p_stn_num=023307&amp;p_c=-108702509&amp;p_startYear=1963" TargetMode="External"/><Relationship Id="rId1313" Type="http://schemas.openxmlformats.org/officeDocument/2006/relationships/hyperlink" Target="http://www.bom.gov.au/jsp/ncc/cdio/weatherData/av?p_display_type=dailyDataFile&amp;p_nccObsCode=123&amp;p_stn_num=025509&amp;p_c=-130201765&amp;p_startYear=1963" TargetMode="External"/><Relationship Id="rId1314" Type="http://schemas.openxmlformats.org/officeDocument/2006/relationships/hyperlink" Target="http://www.bom.gov.au/jsp/ncc/cdio/weatherData/av?p_display_type=dailyDataFile&amp;p_nccObsCode=123&amp;p_stn_num=017031&amp;p_c=-58070941&amp;p_startYear=1963" TargetMode="External"/><Relationship Id="rId1315" Type="http://schemas.openxmlformats.org/officeDocument/2006/relationships/hyperlink" Target="http://www.bom.gov.au/jsp/ncc/cdio/weatherData/av?p_display_type=dailyDataFile&amp;p_nccObsCode=123&amp;p_stn_num=023733&amp;p_c=-112711007&amp;p_startYear=1963" TargetMode="External"/><Relationship Id="rId1316" Type="http://schemas.openxmlformats.org/officeDocument/2006/relationships/hyperlink" Target="http://www.bom.gov.au/jsp/ncc/cdio/weatherData/av?p_display_type=dailyDataFile&amp;p_nccObsCode=123&amp;p_stn_num=026021&amp;p_c=-135479827&amp;p_startYear=1963" TargetMode="External"/><Relationship Id="rId1317" Type="http://schemas.openxmlformats.org/officeDocument/2006/relationships/hyperlink" Target="http://www.bom.gov.au/jsp/ncc/cdio/weatherData/av?p_display_type=dailyDataFile&amp;p_nccObsCode=123&amp;p_stn_num=018070&amp;p_c=-65366318&amp;p_startYear=1963" TargetMode="External"/><Relationship Id="rId1318" Type="http://schemas.openxmlformats.org/officeDocument/2006/relationships/hyperlink" Target="http://www.bom.gov.au/jsp/ncc/cdio/weatherData/av?p_display_type=dailyDataFile&amp;p_nccObsCode=123&amp;p_stn_num=021043&amp;p_c=-88623608&amp;p_startYear=1963" TargetMode="External"/><Relationship Id="rId1319" Type="http://schemas.openxmlformats.org/officeDocument/2006/relationships/hyperlink" Target="http://www.bom.gov.au/jsp/ncc/cdio/weatherData/av?p_display_type=dailyDataFile&amp;p_nccObsCode=123&amp;p_stn_num=026026&amp;p_c=-135531874&amp;p_startYear=1963" TargetMode="External"/><Relationship Id="rId1320" Type="http://schemas.openxmlformats.org/officeDocument/2006/relationships/hyperlink" Target="http://www.bom.gov.au/jsp/ncc/cdio/weatherData/av?p_display_type=dailyDataFile&amp;p_nccObsCode=123&amp;p_stn_num=023020&amp;p_c=-106045418&amp;p_startYear=1963" TargetMode="External"/><Relationship Id="rId1321" Type="http://schemas.openxmlformats.org/officeDocument/2006/relationships/hyperlink" Target="http://www.bom.gov.au/jsp/ncc/cdio/weatherData/av?p_display_type=dailyDataFile&amp;p_nccObsCode=123&amp;p_stn_num=021046&amp;p_c=-88648162&amp;p_startYear=1963" TargetMode="External"/><Relationship Id="rId1322" Type="http://schemas.openxmlformats.org/officeDocument/2006/relationships/hyperlink" Target="http://www.bom.gov.au/jsp/ncc/cdio/weatherData/av?p_display_type=dailyDataFile&amp;p_nccObsCode=123&amp;p_stn_num=023747&amp;p_c=-112846040&amp;p_startYear=1963" TargetMode="External"/><Relationship Id="rId1323" Type="http://schemas.openxmlformats.org/officeDocument/2006/relationships/hyperlink" Target="http://www.bom.gov.au/jsp/ncc/cdio/weatherData/av?p_display_type=dailyDataFile&amp;p_nccObsCode=123&amp;p_stn_num=016044&amp;p_c=-51544026&amp;p_startYear=1963" TargetMode="External"/><Relationship Id="rId1324" Type="http://schemas.openxmlformats.org/officeDocument/2006/relationships/hyperlink" Target="http://www.bom.gov.au/jsp/ncc/cdio/weatherData/av?p_display_type=dailyDataFile&amp;p_nccObsCode=123&amp;p_stn_num=023307&amp;p_c=-108702509&amp;p_startYear=1964" TargetMode="External"/><Relationship Id="rId1325" Type="http://schemas.openxmlformats.org/officeDocument/2006/relationships/hyperlink" Target="http://www.bom.gov.au/jsp/ncc/cdio/weatherData/av?p_display_type=dailyDataFile&amp;p_nccObsCode=123&amp;p_stn_num=025509&amp;p_c=-130201765&amp;p_startYear=1964" TargetMode="External"/><Relationship Id="rId1326" Type="http://schemas.openxmlformats.org/officeDocument/2006/relationships/hyperlink" Target="http://www.bom.gov.au/jsp/ncc/cdio/weatherData/av?p_display_type=dailyDataFile&amp;p_nccObsCode=123&amp;p_stn_num=017031&amp;p_c=-58070941&amp;p_startYear=1964" TargetMode="External"/><Relationship Id="rId1327" Type="http://schemas.openxmlformats.org/officeDocument/2006/relationships/hyperlink" Target="http://www.bom.gov.au/jsp/ncc/cdio/weatherData/av?p_display_type=dailyDataFile&amp;p_nccObsCode=123&amp;p_stn_num=023733&amp;p_c=-112711007&amp;p_startYear=1964" TargetMode="External"/><Relationship Id="rId1328" Type="http://schemas.openxmlformats.org/officeDocument/2006/relationships/hyperlink" Target="http://www.bom.gov.au/jsp/ncc/cdio/weatherData/av?p_display_type=dailyDataFile&amp;p_nccObsCode=123&amp;p_stn_num=026021&amp;p_c=-135479827&amp;p_startYear=1964" TargetMode="External"/><Relationship Id="rId1329" Type="http://schemas.openxmlformats.org/officeDocument/2006/relationships/hyperlink" Target="http://www.bom.gov.au/jsp/ncc/cdio/weatherData/av?p_display_type=dailyDataFile&amp;p_nccObsCode=123&amp;p_stn_num=018070&amp;p_c=-65366318&amp;p_startYear=1964" TargetMode="External"/><Relationship Id="rId1330" Type="http://schemas.openxmlformats.org/officeDocument/2006/relationships/hyperlink" Target="http://www.bom.gov.au/jsp/ncc/cdio/weatherData/av?p_display_type=dailyDataFile&amp;p_nccObsCode=123&amp;p_stn_num=021043&amp;p_c=-88623608&amp;p_startYear=1964" TargetMode="External"/><Relationship Id="rId1331" Type="http://schemas.openxmlformats.org/officeDocument/2006/relationships/hyperlink" Target="http://www.bom.gov.au/jsp/ncc/cdio/weatherData/av?p_display_type=dailyDataFile&amp;p_nccObsCode=123&amp;p_stn_num=026026&amp;p_c=-135531874&amp;p_startYear=1964" TargetMode="External"/><Relationship Id="rId1332" Type="http://schemas.openxmlformats.org/officeDocument/2006/relationships/hyperlink" Target="http://www.bom.gov.au/jsp/ncc/cdio/weatherData/av?p_display_type=dailyDataFile&amp;p_nccObsCode=123&amp;p_stn_num=023020&amp;p_c=-106045418&amp;p_startYear=1964" TargetMode="External"/><Relationship Id="rId1333" Type="http://schemas.openxmlformats.org/officeDocument/2006/relationships/hyperlink" Target="http://www.bom.gov.au/jsp/ncc/cdio/weatherData/av?p_display_type=dailyDataFile&amp;p_nccObsCode=123&amp;p_stn_num=021046&amp;p_c=-88648162&amp;p_startYear=1964" TargetMode="External"/><Relationship Id="rId1334" Type="http://schemas.openxmlformats.org/officeDocument/2006/relationships/hyperlink" Target="http://www.bom.gov.au/jsp/ncc/cdio/weatherData/av?p_display_type=dailyDataFile&amp;p_nccObsCode=123&amp;p_stn_num=023747&amp;p_c=-112846040&amp;p_startYear=1964" TargetMode="External"/><Relationship Id="rId1335" Type="http://schemas.openxmlformats.org/officeDocument/2006/relationships/hyperlink" Target="http://www.bom.gov.au/jsp/ncc/cdio/weatherData/av?p_display_type=dailyDataFile&amp;p_nccObsCode=123&amp;p_stn_num=016044&amp;p_c=-51544026&amp;p_startYear=1964" TargetMode="External"/><Relationship Id="rId1336" Type="http://schemas.openxmlformats.org/officeDocument/2006/relationships/hyperlink" Target="http://www.bom.gov.au/jsp/ncc/cdio/weatherData/av?p_display_type=dailyDataFile&amp;p_nccObsCode=123&amp;p_stn_num=023321&amp;p_c=-108833068&amp;p_startYear=1965" TargetMode="External"/><Relationship Id="rId1337" Type="http://schemas.openxmlformats.org/officeDocument/2006/relationships/hyperlink" Target="http://www.bom.gov.au/jsp/ncc/cdio/weatherData/av?p_display_type=dailyDataFile&amp;p_nccObsCode=123&amp;p_stn_num=025509&amp;p_c=-130201765&amp;p_startYear=1965" TargetMode="External"/><Relationship Id="rId1338" Type="http://schemas.openxmlformats.org/officeDocument/2006/relationships/hyperlink" Target="http://www.bom.gov.au/jsp/ncc/cdio/weatherData/av?p_display_type=dailyDataFile&amp;p_nccObsCode=123&amp;p_stn_num=017031&amp;p_c=-58070941&amp;p_startYear=1965" TargetMode="External"/><Relationship Id="rId1339" Type="http://schemas.openxmlformats.org/officeDocument/2006/relationships/hyperlink" Target="http://www.bom.gov.au/jsp/ncc/cdio/weatherData/av?p_display_type=dailyDataFile&amp;p_nccObsCode=123&amp;p_stn_num=023733&amp;p_c=-112711007&amp;p_startYear=1965" TargetMode="External"/><Relationship Id="rId1340" Type="http://schemas.openxmlformats.org/officeDocument/2006/relationships/hyperlink" Target="http://www.bom.gov.au/jsp/ncc/cdio/weatherData/av?p_display_type=dailyDataFile&amp;p_nccObsCode=123&amp;p_stn_num=026021&amp;p_c=-135479827&amp;p_startYear=1965" TargetMode="External"/><Relationship Id="rId1341" Type="http://schemas.openxmlformats.org/officeDocument/2006/relationships/hyperlink" Target="http://www.bom.gov.au/jsp/ncc/cdio/weatherData/av?p_display_type=dailyDataFile&amp;p_nccObsCode=123&amp;p_stn_num=018070&amp;p_c=-65366318&amp;p_startYear=1965" TargetMode="External"/><Relationship Id="rId1342" Type="http://schemas.openxmlformats.org/officeDocument/2006/relationships/hyperlink" Target="http://www.bom.gov.au/jsp/ncc/cdio/weatherData/av?p_display_type=dailyDataFile&amp;p_nccObsCode=123&amp;p_stn_num=021043&amp;p_c=-88623608&amp;p_startYear=1965" TargetMode="External"/><Relationship Id="rId1343" Type="http://schemas.openxmlformats.org/officeDocument/2006/relationships/hyperlink" Target="http://www.bom.gov.au/jsp/ncc/cdio/weatherData/av?p_display_type=dailyDataFile&amp;p_nccObsCode=123&amp;p_stn_num=026026&amp;p_c=-135531874&amp;p_startYear=1965" TargetMode="External"/><Relationship Id="rId1344" Type="http://schemas.openxmlformats.org/officeDocument/2006/relationships/hyperlink" Target="http://www.bom.gov.au/jsp/ncc/cdio/weatherData/av?p_display_type=dailyDataFile&amp;p_nccObsCode=123&amp;p_stn_num=023020&amp;p_c=-106045418&amp;p_startYear=1965" TargetMode="External"/><Relationship Id="rId1345" Type="http://schemas.openxmlformats.org/officeDocument/2006/relationships/hyperlink" Target="http://www.bom.gov.au/jsp/ncc/cdio/weatherData/av?p_display_type=dailyDataFile&amp;p_nccObsCode=123&amp;p_stn_num=021046&amp;p_c=-88648162&amp;p_startYear=1965" TargetMode="External"/><Relationship Id="rId1346" Type="http://schemas.openxmlformats.org/officeDocument/2006/relationships/hyperlink" Target="http://www.bom.gov.au/jsp/ncc/cdio/weatherData/av?p_display_type=dailyDataFile&amp;p_nccObsCode=123&amp;p_stn_num=023747&amp;p_c=-112846040&amp;p_startYear=1965" TargetMode="External"/><Relationship Id="rId1347" Type="http://schemas.openxmlformats.org/officeDocument/2006/relationships/hyperlink" Target="http://www.bom.gov.au/jsp/ncc/cdio/weatherData/av?p_display_type=dailyDataFile&amp;p_nccObsCode=123&amp;p_stn_num=016044&amp;p_c=-51544026&amp;p_startYear=1965" TargetMode="External"/><Relationship Id="rId1348" Type="http://schemas.openxmlformats.org/officeDocument/2006/relationships/hyperlink" Target="http://www.bom.gov.au/jsp/ncc/cdio/weatherData/av?p_display_type=dailyDataFile&amp;p_nccObsCode=123&amp;p_stn_num=023321&amp;p_c=-108833068&amp;p_startYear=1966" TargetMode="External"/><Relationship Id="rId1349" Type="http://schemas.openxmlformats.org/officeDocument/2006/relationships/hyperlink" Target="http://www.bom.gov.au/jsp/ncc/cdio/weatherData/av?p_display_type=dailyDataFile&amp;p_nccObsCode=123&amp;p_stn_num=025509&amp;p_c=-130201765&amp;p_startYear=1966" TargetMode="External"/><Relationship Id="rId1350" Type="http://schemas.openxmlformats.org/officeDocument/2006/relationships/hyperlink" Target="http://www.bom.gov.au/jsp/ncc/cdio/weatherData/av?p_display_type=dailyDataFile&amp;p_nccObsCode=123&amp;p_stn_num=017031&amp;p_c=-58070941&amp;p_startYear=1966" TargetMode="External"/><Relationship Id="rId1351" Type="http://schemas.openxmlformats.org/officeDocument/2006/relationships/hyperlink" Target="http://www.bom.gov.au/jsp/ncc/cdio/weatherData/av?p_display_type=dailyDataFile&amp;p_nccObsCode=123&amp;p_stn_num=023733&amp;p_c=-112711007&amp;p_startYear=1966" TargetMode="External"/><Relationship Id="rId1352" Type="http://schemas.openxmlformats.org/officeDocument/2006/relationships/hyperlink" Target="http://www.bom.gov.au/jsp/ncc/cdio/weatherData/av?p_display_type=dailyDataFile&amp;p_nccObsCode=123&amp;p_stn_num=026021&amp;p_c=-135479827&amp;p_startYear=1966" TargetMode="External"/><Relationship Id="rId1353" Type="http://schemas.openxmlformats.org/officeDocument/2006/relationships/hyperlink" Target="http://www.bom.gov.au/jsp/ncc/cdio/weatherData/av?p_display_type=dailyDataFile&amp;p_nccObsCode=123&amp;p_stn_num=018070&amp;p_c=-65366318&amp;p_startYear=1966" TargetMode="External"/><Relationship Id="rId1354" Type="http://schemas.openxmlformats.org/officeDocument/2006/relationships/hyperlink" Target="http://www.bom.gov.au/jsp/ncc/cdio/weatherData/av?p_display_type=dailyDataFile&amp;p_nccObsCode=123&amp;p_stn_num=021043&amp;p_c=-88623608&amp;p_startYear=1966" TargetMode="External"/><Relationship Id="rId1355" Type="http://schemas.openxmlformats.org/officeDocument/2006/relationships/hyperlink" Target="http://www.bom.gov.au/jsp/ncc/cdio/weatherData/av?p_display_type=dailyDataFile&amp;p_nccObsCode=123&amp;p_stn_num=026026&amp;p_c=-135531874&amp;p_startYear=1966" TargetMode="External"/><Relationship Id="rId1356" Type="http://schemas.openxmlformats.org/officeDocument/2006/relationships/hyperlink" Target="http://www.bom.gov.au/jsp/ncc/cdio/weatherData/av?p_display_type=dailyDataFile&amp;p_nccObsCode=123&amp;p_stn_num=023020&amp;p_c=-106045418&amp;p_startYear=1966" TargetMode="External"/><Relationship Id="rId1357" Type="http://schemas.openxmlformats.org/officeDocument/2006/relationships/hyperlink" Target="http://www.bom.gov.au/jsp/ncc/cdio/weatherData/av?p_display_type=dailyDataFile&amp;p_nccObsCode=123&amp;p_stn_num=021046&amp;p_c=-88648162&amp;p_startYear=1966" TargetMode="External"/><Relationship Id="rId1358" Type="http://schemas.openxmlformats.org/officeDocument/2006/relationships/hyperlink" Target="http://www.bom.gov.au/jsp/ncc/cdio/weatherData/av?p_display_type=dailyDataFile&amp;p_nccObsCode=123&amp;p_stn_num=023747&amp;p_c=-112846040&amp;p_startYear=1966" TargetMode="External"/><Relationship Id="rId1359" Type="http://schemas.openxmlformats.org/officeDocument/2006/relationships/hyperlink" Target="http://www.bom.gov.au/jsp/ncc/cdio/weatherData/av?p_display_type=dailyDataFile&amp;p_nccObsCode=123&amp;p_stn_num=016044&amp;p_c=-51544026&amp;p_startYear=1966" TargetMode="External"/><Relationship Id="rId1360" Type="http://schemas.openxmlformats.org/officeDocument/2006/relationships/hyperlink" Target="http://www.bom.gov.au/jsp/ncc/cdio/weatherData/av?p_display_type=dailyDataFile&amp;p_nccObsCode=123&amp;p_stn_num=023321&amp;p_c=-108833068&amp;p_startYear=1967" TargetMode="External"/><Relationship Id="rId1361" Type="http://schemas.openxmlformats.org/officeDocument/2006/relationships/hyperlink" Target="http://www.bom.gov.au/jsp/ncc/cdio/weatherData/av?p_display_type=dailyDataFile&amp;p_nccObsCode=123&amp;p_stn_num=025509&amp;p_c=-130201765&amp;p_startYear=1967" TargetMode="External"/><Relationship Id="rId1362" Type="http://schemas.openxmlformats.org/officeDocument/2006/relationships/hyperlink" Target="http://www.bom.gov.au/jsp/ncc/cdio/weatherData/av?p_display_type=dailyDataFile&amp;p_nccObsCode=123&amp;p_stn_num=017031&amp;p_c=-58070941&amp;p_startYear=1967" TargetMode="External"/><Relationship Id="rId1363" Type="http://schemas.openxmlformats.org/officeDocument/2006/relationships/hyperlink" Target="http://www.bom.gov.au/jsp/ncc/cdio/weatherData/av?p_display_type=dailyDataFile&amp;p_nccObsCode=123&amp;p_stn_num=023733&amp;p_c=-112711007&amp;p_startYear=1967" TargetMode="External"/><Relationship Id="rId1364" Type="http://schemas.openxmlformats.org/officeDocument/2006/relationships/hyperlink" Target="http://www.bom.gov.au/jsp/ncc/cdio/weatherData/av?p_display_type=dailyDataFile&amp;p_nccObsCode=123&amp;p_stn_num=026021&amp;p_c=-135479827&amp;p_startYear=1967" TargetMode="External"/><Relationship Id="rId1365" Type="http://schemas.openxmlformats.org/officeDocument/2006/relationships/hyperlink" Target="http://www.bom.gov.au/jsp/ncc/cdio/weatherData/av?p_display_type=dailyDataFile&amp;p_nccObsCode=123&amp;p_stn_num=018070&amp;p_c=-65366318&amp;p_startYear=1967" TargetMode="External"/><Relationship Id="rId1366" Type="http://schemas.openxmlformats.org/officeDocument/2006/relationships/hyperlink" Target="http://www.bom.gov.au/jsp/ncc/cdio/weatherData/av?p_display_type=dailyDataFile&amp;p_nccObsCode=123&amp;p_stn_num=021043&amp;p_c=-88623608&amp;p_startYear=1967" TargetMode="External"/><Relationship Id="rId1367" Type="http://schemas.openxmlformats.org/officeDocument/2006/relationships/hyperlink" Target="http://www.bom.gov.au/jsp/ncc/cdio/weatherData/av?p_display_type=dailyDataFile&amp;p_nccObsCode=123&amp;p_stn_num=026026&amp;p_c=-135531874&amp;p_startYear=1967" TargetMode="External"/><Relationship Id="rId1368" Type="http://schemas.openxmlformats.org/officeDocument/2006/relationships/hyperlink" Target="http://www.bom.gov.au/jsp/ncc/cdio/weatherData/av?p_display_type=dailyDataFile&amp;p_nccObsCode=123&amp;p_stn_num=023020&amp;p_c=-106045418&amp;p_startYear=1967" TargetMode="External"/><Relationship Id="rId1369" Type="http://schemas.openxmlformats.org/officeDocument/2006/relationships/hyperlink" Target="http://www.bom.gov.au/jsp/ncc/cdio/weatherData/av?p_display_type=dailyDataFile&amp;p_nccObsCode=123&amp;p_stn_num=021046&amp;p_c=-88648162&amp;p_startYear=1967" TargetMode="External"/><Relationship Id="rId1370" Type="http://schemas.openxmlformats.org/officeDocument/2006/relationships/hyperlink" Target="http://www.bom.gov.au/jsp/ncc/cdio/weatherData/av?p_display_type=dailyDataFile&amp;p_nccObsCode=123&amp;p_stn_num=023747&amp;p_c=-112846040&amp;p_startYear=1967" TargetMode="External"/><Relationship Id="rId1371" Type="http://schemas.openxmlformats.org/officeDocument/2006/relationships/hyperlink" Target="http://www.bom.gov.au/jsp/ncc/cdio/weatherData/av?p_display_type=dailyDataFile&amp;p_nccObsCode=123&amp;p_stn_num=016044&amp;p_c=-51544026&amp;p_startYear=1967" TargetMode="External"/><Relationship Id="rId1372" Type="http://schemas.openxmlformats.org/officeDocument/2006/relationships/hyperlink" Target="http://www.bom.gov.au/jsp/ncc/cdio/weatherData/av?p_display_type=dailyDataFile&amp;p_nccObsCode=123&amp;p_stn_num=023321&amp;p_c=-108833068&amp;p_startYear=1968" TargetMode="External"/><Relationship Id="rId1373" Type="http://schemas.openxmlformats.org/officeDocument/2006/relationships/hyperlink" Target="http://www.bom.gov.au/jsp/ncc/cdio/weatherData/av?p_display_type=dailyDataFile&amp;p_nccObsCode=123&amp;p_stn_num=025509&amp;p_c=-130201765&amp;p_startYear=1968" TargetMode="External"/><Relationship Id="rId1374" Type="http://schemas.openxmlformats.org/officeDocument/2006/relationships/hyperlink" Target="http://www.bom.gov.au/jsp/ncc/cdio/weatherData/av?p_display_type=dailyDataFile&amp;p_nccObsCode=123&amp;p_stn_num=017031&amp;p_c=-58070941&amp;p_startYear=1968" TargetMode="External"/><Relationship Id="rId1375" Type="http://schemas.openxmlformats.org/officeDocument/2006/relationships/hyperlink" Target="http://www.bom.gov.au/jsp/ncc/cdio/weatherData/av?p_display_type=dailyDataFile&amp;p_nccObsCode=123&amp;p_stn_num=023733&amp;p_c=-112711007&amp;p_startYear=1968" TargetMode="External"/><Relationship Id="rId1376" Type="http://schemas.openxmlformats.org/officeDocument/2006/relationships/hyperlink" Target="http://www.bom.gov.au/jsp/ncc/cdio/weatherData/av?p_display_type=dailyDataFile&amp;p_nccObsCode=123&amp;p_stn_num=026021&amp;p_c=-135479827&amp;p_startYear=1968" TargetMode="External"/><Relationship Id="rId1377" Type="http://schemas.openxmlformats.org/officeDocument/2006/relationships/hyperlink" Target="http://www.bom.gov.au/jsp/ncc/cdio/weatherData/av?p_display_type=dailyDataFile&amp;p_nccObsCode=123&amp;p_stn_num=018070&amp;p_c=-65366318&amp;p_startYear=1968" TargetMode="External"/><Relationship Id="rId1378" Type="http://schemas.openxmlformats.org/officeDocument/2006/relationships/hyperlink" Target="http://www.bom.gov.au/jsp/ncc/cdio/weatherData/av?p_display_type=dailyDataFile&amp;p_nccObsCode=123&amp;p_stn_num=021043&amp;p_c=-88623608&amp;p_startYear=1968" TargetMode="External"/><Relationship Id="rId1379" Type="http://schemas.openxmlformats.org/officeDocument/2006/relationships/hyperlink" Target="http://www.bom.gov.au/jsp/ncc/cdio/weatherData/av?p_display_type=dailyDataFile&amp;p_nccObsCode=123&amp;p_stn_num=026026&amp;p_c=-135531874&amp;p_startYear=1968" TargetMode="External"/><Relationship Id="rId1380" Type="http://schemas.openxmlformats.org/officeDocument/2006/relationships/hyperlink" Target="http://www.bom.gov.au/jsp/ncc/cdio/weatherData/av?p_display_type=dailyDataFile&amp;p_nccObsCode=123&amp;p_stn_num=023020&amp;p_c=-106045418&amp;p_startYear=1968" TargetMode="External"/><Relationship Id="rId1381" Type="http://schemas.openxmlformats.org/officeDocument/2006/relationships/hyperlink" Target="http://www.bom.gov.au/jsp/ncc/cdio/weatherData/av?p_display_type=dailyDataFile&amp;p_nccObsCode=123&amp;p_stn_num=021046&amp;p_c=-88648162&amp;p_startYear=1968" TargetMode="External"/><Relationship Id="rId1382" Type="http://schemas.openxmlformats.org/officeDocument/2006/relationships/hyperlink" Target="http://www.bom.gov.au/jsp/ncc/cdio/weatherData/av?p_display_type=dailyDataFile&amp;p_nccObsCode=123&amp;p_stn_num=023747&amp;p_c=-112846040&amp;p_startYear=1968" TargetMode="External"/><Relationship Id="rId1383" Type="http://schemas.openxmlformats.org/officeDocument/2006/relationships/hyperlink" Target="http://www.bom.gov.au/jsp/ncc/cdio/weatherData/av?p_display_type=dailyDataFile&amp;p_nccObsCode=123&amp;p_stn_num=016044&amp;p_c=-51544026&amp;p_startYear=1968" TargetMode="External"/><Relationship Id="rId1384" Type="http://schemas.openxmlformats.org/officeDocument/2006/relationships/hyperlink" Target="http://www.bom.gov.au/jsp/ncc/cdio/weatherData/av?p_display_type=dailyDataFile&amp;p_nccObsCode=123&amp;p_stn_num=023321&amp;p_c=-108833068&amp;p_startYear=1969" TargetMode="External"/><Relationship Id="rId1385" Type="http://schemas.openxmlformats.org/officeDocument/2006/relationships/hyperlink" Target="http://www.bom.gov.au/jsp/ncc/cdio/weatherData/av?p_display_type=dailyDataFile&amp;p_nccObsCode=123&amp;p_stn_num=025509&amp;p_c=-130201765&amp;p_startYear=1969" TargetMode="External"/><Relationship Id="rId1386" Type="http://schemas.openxmlformats.org/officeDocument/2006/relationships/hyperlink" Target="http://www.bom.gov.au/jsp/ncc/cdio/weatherData/av?p_display_type=dailyDataFile&amp;p_nccObsCode=123&amp;p_stn_num=017031&amp;p_c=-58070941&amp;p_startYear=1969" TargetMode="External"/><Relationship Id="rId1387" Type="http://schemas.openxmlformats.org/officeDocument/2006/relationships/hyperlink" Target="http://www.bom.gov.au/jsp/ncc/cdio/weatherData/av?p_display_type=dailyDataFile&amp;p_nccObsCode=123&amp;p_stn_num=023733&amp;p_c=-112711007&amp;p_startYear=1969" TargetMode="External"/><Relationship Id="rId1388" Type="http://schemas.openxmlformats.org/officeDocument/2006/relationships/hyperlink" Target="http://www.bom.gov.au/jsp/ncc/cdio/weatherData/av?p_display_type=dailyDataFile&amp;p_nccObsCode=123&amp;p_stn_num=026021&amp;p_c=-135479827&amp;p_startYear=1969" TargetMode="External"/><Relationship Id="rId1389" Type="http://schemas.openxmlformats.org/officeDocument/2006/relationships/hyperlink" Target="http://www.bom.gov.au/jsp/ncc/cdio/weatherData/av?p_display_type=dailyDataFile&amp;p_nccObsCode=123&amp;p_stn_num=018070&amp;p_c=-65366318&amp;p_startYear=1969" TargetMode="External"/><Relationship Id="rId1390" Type="http://schemas.openxmlformats.org/officeDocument/2006/relationships/hyperlink" Target="http://www.bom.gov.au/jsp/ncc/cdio/weatherData/av?p_display_type=dailyDataFile&amp;p_nccObsCode=123&amp;p_stn_num=021043&amp;p_c=-88623608&amp;p_startYear=1969" TargetMode="External"/><Relationship Id="rId1391" Type="http://schemas.openxmlformats.org/officeDocument/2006/relationships/hyperlink" Target="http://www.bom.gov.au/jsp/ncc/cdio/weatherData/av?p_display_type=dailyDataFile&amp;p_nccObsCode=123&amp;p_stn_num=026026&amp;p_c=-135531874&amp;p_startYear=1969" TargetMode="External"/><Relationship Id="rId1392" Type="http://schemas.openxmlformats.org/officeDocument/2006/relationships/hyperlink" Target="http://www.bom.gov.au/jsp/ncc/cdio/weatherData/av?p_display_type=dailyDataFile&amp;p_nccObsCode=123&amp;p_stn_num=023020&amp;p_c=-106045418&amp;p_startYear=1969" TargetMode="External"/><Relationship Id="rId1393" Type="http://schemas.openxmlformats.org/officeDocument/2006/relationships/hyperlink" Target="http://www.bom.gov.au/jsp/ncc/cdio/weatherData/av?p_display_type=dailyDataFile&amp;p_nccObsCode=123&amp;p_stn_num=021046&amp;p_c=-88648162&amp;p_startYear=1969" TargetMode="External"/><Relationship Id="rId1394" Type="http://schemas.openxmlformats.org/officeDocument/2006/relationships/hyperlink" Target="http://www.bom.gov.au/jsp/ncc/cdio/weatherData/av?p_display_type=dailyDataFile&amp;p_nccObsCode=123&amp;p_stn_num=023747&amp;p_c=-112846040&amp;p_startYear=1969" TargetMode="External"/><Relationship Id="rId1395" Type="http://schemas.openxmlformats.org/officeDocument/2006/relationships/hyperlink" Target="http://www.bom.gov.au/jsp/ncc/cdio/weatherData/av?p_display_type=dailyDataFile&amp;p_nccObsCode=123&amp;p_stn_num=016044&amp;p_c=-51544026&amp;p_startYear=1969" TargetMode="External"/><Relationship Id="rId1396" Type="http://schemas.openxmlformats.org/officeDocument/2006/relationships/hyperlink" Target="http://www.bom.gov.au/jsp/ncc/cdio/weatherData/av?p_display_type=dailyDataFile&amp;p_nccObsCode=123&amp;p_stn_num=023321&amp;p_c=-108833068&amp;p_startYear=1970" TargetMode="External"/><Relationship Id="rId1397" Type="http://schemas.openxmlformats.org/officeDocument/2006/relationships/hyperlink" Target="http://www.bom.gov.au/jsp/ncc/cdio/weatherData/av?p_display_type=dailyDataFile&amp;p_nccObsCode=123&amp;p_stn_num=025509&amp;p_c=-130201765&amp;p_startYear=1970" TargetMode="External"/><Relationship Id="rId1398" Type="http://schemas.openxmlformats.org/officeDocument/2006/relationships/hyperlink" Target="http://www.bom.gov.au/jsp/ncc/cdio/weatherData/av?p_display_type=dailyDataFile&amp;p_nccObsCode=123&amp;p_stn_num=017031&amp;p_c=-58070941&amp;p_startYear=1970" TargetMode="External"/><Relationship Id="rId1399" Type="http://schemas.openxmlformats.org/officeDocument/2006/relationships/hyperlink" Target="http://www.bom.gov.au/jsp/ncc/cdio/weatherData/av?p_display_type=dailyDataFile&amp;p_nccObsCode=123&amp;p_stn_num=023733&amp;p_c=-112711007&amp;p_startYear=1970" TargetMode="External"/><Relationship Id="rId1400" Type="http://schemas.openxmlformats.org/officeDocument/2006/relationships/hyperlink" Target="http://www.bom.gov.au/jsp/ncc/cdio/weatherData/av?p_display_type=dailyDataFile&amp;p_nccObsCode=123&amp;p_stn_num=026021&amp;p_c=-135479827&amp;p_startYear=1970" TargetMode="External"/><Relationship Id="rId1401" Type="http://schemas.openxmlformats.org/officeDocument/2006/relationships/hyperlink" Target="http://www.bom.gov.au/jsp/ncc/cdio/weatherData/av?p_display_type=dailyDataFile&amp;p_nccObsCode=123&amp;p_stn_num=018070&amp;p_c=-65366318&amp;p_startYear=1970" TargetMode="External"/><Relationship Id="rId1402" Type="http://schemas.openxmlformats.org/officeDocument/2006/relationships/hyperlink" Target="http://www.bom.gov.au/jsp/ncc/cdio/weatherData/av?p_display_type=dailyDataFile&amp;p_nccObsCode=123&amp;p_stn_num=021043&amp;p_c=-88623608&amp;p_startYear=1970" TargetMode="External"/><Relationship Id="rId1403" Type="http://schemas.openxmlformats.org/officeDocument/2006/relationships/hyperlink" Target="http://www.bom.gov.au/jsp/ncc/cdio/weatherData/av?p_display_type=dailyDataFile&amp;p_nccObsCode=123&amp;p_stn_num=026026&amp;p_c=-135531874&amp;p_startYear=1970" TargetMode="External"/><Relationship Id="rId1404" Type="http://schemas.openxmlformats.org/officeDocument/2006/relationships/hyperlink" Target="http://www.bom.gov.au/jsp/ncc/cdio/weatherData/av?p_display_type=dailyDataFile&amp;p_nccObsCode=123&amp;p_stn_num=023020&amp;p_c=-106045418&amp;p_startYear=1970" TargetMode="External"/><Relationship Id="rId1405" Type="http://schemas.openxmlformats.org/officeDocument/2006/relationships/hyperlink" Target="http://www.bom.gov.au/jsp/ncc/cdio/weatherData/av?p_display_type=dailyDataFile&amp;p_nccObsCode=123&amp;p_stn_num=021046&amp;p_c=-88648162&amp;p_startYear=1970" TargetMode="External"/><Relationship Id="rId1406" Type="http://schemas.openxmlformats.org/officeDocument/2006/relationships/hyperlink" Target="http://www.bom.gov.au/jsp/ncc/cdio/weatherData/av?p_display_type=dailyDataFile&amp;p_nccObsCode=123&amp;p_stn_num=023747&amp;p_c=-112846040&amp;p_startYear=1970" TargetMode="External"/><Relationship Id="rId1407" Type="http://schemas.openxmlformats.org/officeDocument/2006/relationships/hyperlink" Target="http://www.bom.gov.au/jsp/ncc/cdio/weatherData/av?p_display_type=dailyDataFile&amp;p_nccObsCode=123&amp;p_stn_num=016044&amp;p_c=-51544026&amp;p_startYear=1970" TargetMode="External"/><Relationship Id="rId1408" Type="http://schemas.openxmlformats.org/officeDocument/2006/relationships/hyperlink" Target="http://www.bom.gov.au/jsp/ncc/cdio/weatherData/av?p_display_type=dailyDataFile&amp;p_nccObsCode=123&amp;p_stn_num=023321&amp;p_c=-108833068&amp;p_startYear=1971" TargetMode="External"/><Relationship Id="rId1409" Type="http://schemas.openxmlformats.org/officeDocument/2006/relationships/hyperlink" Target="http://www.bom.gov.au/jsp/ncc/cdio/weatherData/av?p_display_type=dailyDataFile&amp;p_nccObsCode=123&amp;p_stn_num=025509&amp;p_c=-130201765&amp;p_startYear=1971" TargetMode="External"/><Relationship Id="rId1410" Type="http://schemas.openxmlformats.org/officeDocument/2006/relationships/hyperlink" Target="http://www.bom.gov.au/jsp/ncc/cdio/weatherData/av?p_display_type=dailyDataFile&amp;p_nccObsCode=123&amp;p_stn_num=017031&amp;p_c=-58070941&amp;p_startYear=1971" TargetMode="External"/><Relationship Id="rId1411" Type="http://schemas.openxmlformats.org/officeDocument/2006/relationships/hyperlink" Target="http://www.bom.gov.au/jsp/ncc/cdio/weatherData/av?p_display_type=dailyDataFile&amp;p_nccObsCode=123&amp;p_stn_num=023733&amp;p_c=-112711007&amp;p_startYear=1971" TargetMode="External"/><Relationship Id="rId1412" Type="http://schemas.openxmlformats.org/officeDocument/2006/relationships/hyperlink" Target="http://www.bom.gov.au/jsp/ncc/cdio/weatherData/av?p_display_type=dailyDataFile&amp;p_nccObsCode=123&amp;p_stn_num=026021&amp;p_c=-135479827&amp;p_startYear=1971" TargetMode="External"/><Relationship Id="rId1413" Type="http://schemas.openxmlformats.org/officeDocument/2006/relationships/hyperlink" Target="http://www.bom.gov.au/jsp/ncc/cdio/weatherData/av?p_display_type=dailyDataFile&amp;p_nccObsCode=123&amp;p_stn_num=018070&amp;p_c=-65366318&amp;p_startYear=1971" TargetMode="External"/><Relationship Id="rId1414" Type="http://schemas.openxmlformats.org/officeDocument/2006/relationships/hyperlink" Target="http://www.bom.gov.au/jsp/ncc/cdio/weatherData/av?p_display_type=dailyDataFile&amp;p_nccObsCode=123&amp;p_stn_num=021043&amp;p_c=-88623608&amp;p_startYear=1971" TargetMode="External"/><Relationship Id="rId1415" Type="http://schemas.openxmlformats.org/officeDocument/2006/relationships/hyperlink" Target="http://www.bom.gov.au/jsp/ncc/cdio/weatherData/av?p_display_type=dailyDataFile&amp;p_nccObsCode=123&amp;p_stn_num=026026&amp;p_c=-135531874&amp;p_startYear=1971" TargetMode="External"/><Relationship Id="rId1416" Type="http://schemas.openxmlformats.org/officeDocument/2006/relationships/hyperlink" Target="http://www.bom.gov.au/jsp/ncc/cdio/weatherData/av?p_display_type=dailyDataFile&amp;p_nccObsCode=123&amp;p_stn_num=023020&amp;p_c=-106045418&amp;p_startYear=1971" TargetMode="External"/><Relationship Id="rId1417" Type="http://schemas.openxmlformats.org/officeDocument/2006/relationships/hyperlink" Target="http://www.bom.gov.au/jsp/ncc/cdio/weatherData/av?p_display_type=dailyDataFile&amp;p_nccObsCode=123&amp;p_stn_num=021046&amp;p_c=-88648162&amp;p_startYear=1971" TargetMode="External"/><Relationship Id="rId1418" Type="http://schemas.openxmlformats.org/officeDocument/2006/relationships/hyperlink" Target="http://www.bom.gov.au/jsp/ncc/cdio/weatherData/av?p_display_type=dailyDataFile&amp;p_nccObsCode=123&amp;p_stn_num=023747&amp;p_c=-112846040&amp;p_startYear=1971" TargetMode="External"/><Relationship Id="rId1419" Type="http://schemas.openxmlformats.org/officeDocument/2006/relationships/hyperlink" Target="http://www.bom.gov.au/jsp/ncc/cdio/weatherData/av?p_display_type=dailyDataFile&amp;p_nccObsCode=123&amp;p_stn_num=016044&amp;p_c=-51544026&amp;p_startYear=1971" TargetMode="External"/><Relationship Id="rId1420" Type="http://schemas.openxmlformats.org/officeDocument/2006/relationships/hyperlink" Target="http://www.bom.gov.au/jsp/ncc/cdio/weatherData/av?p_display_type=dailyDataFile&amp;p_nccObsCode=123&amp;p_stn_num=023321&amp;p_c=-108833068&amp;p_startYear=1972" TargetMode="External"/><Relationship Id="rId1421" Type="http://schemas.openxmlformats.org/officeDocument/2006/relationships/hyperlink" Target="http://www.bom.gov.au/jsp/ncc/cdio/weatherData/av?p_display_type=dailyDataFile&amp;p_nccObsCode=123&amp;p_stn_num=025509&amp;p_c=-130201765&amp;p_startYear=1972" TargetMode="External"/><Relationship Id="rId1422" Type="http://schemas.openxmlformats.org/officeDocument/2006/relationships/hyperlink" Target="http://www.bom.gov.au/jsp/ncc/cdio/weatherData/av?p_display_type=dailyDataFile&amp;p_nccObsCode=123&amp;p_stn_num=017031&amp;p_c=-58070941&amp;p_startYear=1972" TargetMode="External"/><Relationship Id="rId1423" Type="http://schemas.openxmlformats.org/officeDocument/2006/relationships/hyperlink" Target="http://www.bom.gov.au/jsp/ncc/cdio/weatherData/av?p_display_type=dailyDataFile&amp;p_nccObsCode=123&amp;p_stn_num=023733&amp;p_c=-112711007&amp;p_startYear=1972" TargetMode="External"/><Relationship Id="rId1424" Type="http://schemas.openxmlformats.org/officeDocument/2006/relationships/hyperlink" Target="http://www.bom.gov.au/jsp/ncc/cdio/weatherData/av?p_display_type=dailyDataFile&amp;p_nccObsCode=123&amp;p_stn_num=026021&amp;p_c=-135479827&amp;p_startYear=1972" TargetMode="External"/><Relationship Id="rId1425" Type="http://schemas.openxmlformats.org/officeDocument/2006/relationships/hyperlink" Target="http://www.bom.gov.au/jsp/ncc/cdio/weatherData/av?p_display_type=dailyDataFile&amp;p_nccObsCode=123&amp;p_stn_num=018070&amp;p_c=-65366318&amp;p_startYear=1972" TargetMode="External"/><Relationship Id="rId1426" Type="http://schemas.openxmlformats.org/officeDocument/2006/relationships/hyperlink" Target="http://www.bom.gov.au/jsp/ncc/cdio/weatherData/av?p_display_type=dailyDataFile&amp;p_nccObsCode=123&amp;p_stn_num=021043&amp;p_c=-88623608&amp;p_startYear=1972" TargetMode="External"/><Relationship Id="rId1427" Type="http://schemas.openxmlformats.org/officeDocument/2006/relationships/hyperlink" Target="http://www.bom.gov.au/jsp/ncc/cdio/weatherData/av?p_display_type=dailyDataFile&amp;p_nccObsCode=123&amp;p_stn_num=026026&amp;p_c=-135531874&amp;p_startYear=1972" TargetMode="External"/><Relationship Id="rId1428" Type="http://schemas.openxmlformats.org/officeDocument/2006/relationships/hyperlink" Target="http://www.bom.gov.au/jsp/ncc/cdio/weatherData/av?p_display_type=dailyDataFile&amp;p_nccObsCode=123&amp;p_stn_num=023020&amp;p_c=-106045418&amp;p_startYear=1972" TargetMode="External"/><Relationship Id="rId1429" Type="http://schemas.openxmlformats.org/officeDocument/2006/relationships/hyperlink" Target="http://www.bom.gov.au/jsp/ncc/cdio/weatherData/av?p_display_type=dailyDataFile&amp;p_nccObsCode=123&amp;p_stn_num=021046&amp;p_c=-88648162&amp;p_startYear=1972" TargetMode="External"/><Relationship Id="rId1430" Type="http://schemas.openxmlformats.org/officeDocument/2006/relationships/hyperlink" Target="http://www.bom.gov.au/jsp/ncc/cdio/weatherData/av?p_display_type=dailyDataFile&amp;p_nccObsCode=123&amp;p_stn_num=023747&amp;p_c=-112846040&amp;p_startYear=1972" TargetMode="External"/><Relationship Id="rId1431" Type="http://schemas.openxmlformats.org/officeDocument/2006/relationships/hyperlink" Target="http://www.bom.gov.au/jsp/ncc/cdio/weatherData/av?p_display_type=dailyDataFile&amp;p_nccObsCode=123&amp;p_stn_num=016044&amp;p_c=-51544026&amp;p_startYear=1972" TargetMode="External"/><Relationship Id="rId1432" Type="http://schemas.openxmlformats.org/officeDocument/2006/relationships/hyperlink" Target="http://www.bom.gov.au/jsp/ncc/cdio/weatherData/av?p_display_type=dailyDataFile&amp;p_nccObsCode=123&amp;p_stn_num=023321&amp;p_c=-108833068&amp;p_startYear=1973" TargetMode="External"/><Relationship Id="rId1433" Type="http://schemas.openxmlformats.org/officeDocument/2006/relationships/hyperlink" Target="http://www.bom.gov.au/jsp/ncc/cdio/weatherData/av?p_display_type=dailyDataFile&amp;p_nccObsCode=123&amp;p_stn_num=025509&amp;p_c=-130201765&amp;p_startYear=1973" TargetMode="External"/><Relationship Id="rId1434" Type="http://schemas.openxmlformats.org/officeDocument/2006/relationships/hyperlink" Target="http://www.bom.gov.au/jsp/ncc/cdio/weatherData/av?p_display_type=dailyDataFile&amp;p_nccObsCode=123&amp;p_stn_num=017031&amp;p_c=-58070941&amp;p_startYear=1973" TargetMode="External"/><Relationship Id="rId1435" Type="http://schemas.openxmlformats.org/officeDocument/2006/relationships/hyperlink" Target="http://www.bom.gov.au/jsp/ncc/cdio/weatherData/av?p_display_type=dailyDataFile&amp;p_nccObsCode=123&amp;p_stn_num=023733&amp;p_c=-112711007&amp;p_startYear=1973" TargetMode="External"/><Relationship Id="rId1436" Type="http://schemas.openxmlformats.org/officeDocument/2006/relationships/hyperlink" Target="http://www.bom.gov.au/jsp/ncc/cdio/weatherData/av?p_display_type=dailyDataFile&amp;p_nccObsCode=123&amp;p_stn_num=026021&amp;p_c=-135479827&amp;p_startYear=1973" TargetMode="External"/><Relationship Id="rId1437" Type="http://schemas.openxmlformats.org/officeDocument/2006/relationships/hyperlink" Target="http://www.bom.gov.au/jsp/ncc/cdio/weatherData/av?p_display_type=dailyDataFile&amp;p_nccObsCode=123&amp;p_stn_num=018070&amp;p_c=-65366318&amp;p_startYear=1973" TargetMode="External"/><Relationship Id="rId1438" Type="http://schemas.openxmlformats.org/officeDocument/2006/relationships/hyperlink" Target="http://www.bom.gov.au/jsp/ncc/cdio/weatherData/av?p_display_type=dailyDataFile&amp;p_nccObsCode=123&amp;p_stn_num=021043&amp;p_c=-88623608&amp;p_startYear=1973" TargetMode="External"/><Relationship Id="rId1439" Type="http://schemas.openxmlformats.org/officeDocument/2006/relationships/hyperlink" Target="http://www.bom.gov.au/jsp/ncc/cdio/weatherData/av?p_display_type=dailyDataFile&amp;p_nccObsCode=123&amp;p_stn_num=026026&amp;p_c=-135531874&amp;p_startYear=1973" TargetMode="External"/><Relationship Id="rId1440" Type="http://schemas.openxmlformats.org/officeDocument/2006/relationships/hyperlink" Target="http://www.bom.gov.au/jsp/ncc/cdio/weatherData/av?p_display_type=dailyDataFile&amp;p_nccObsCode=123&amp;p_stn_num=023020&amp;p_c=-106045418&amp;p_startYear=1973" TargetMode="External"/><Relationship Id="rId1441" Type="http://schemas.openxmlformats.org/officeDocument/2006/relationships/hyperlink" Target="http://www.bom.gov.au/jsp/ncc/cdio/weatherData/av?p_display_type=dailyDataFile&amp;p_nccObsCode=123&amp;p_stn_num=021046&amp;p_c=-88648162&amp;p_startYear=1973" TargetMode="External"/><Relationship Id="rId1442" Type="http://schemas.openxmlformats.org/officeDocument/2006/relationships/hyperlink" Target="http://www.bom.gov.au/jsp/ncc/cdio/weatherData/av?p_display_type=dailyDataFile&amp;p_nccObsCode=123&amp;p_stn_num=023747&amp;p_c=-112846040&amp;p_startYear=1973" TargetMode="External"/><Relationship Id="rId1443" Type="http://schemas.openxmlformats.org/officeDocument/2006/relationships/hyperlink" Target="http://www.bom.gov.au/jsp/ncc/cdio/weatherData/av?p_display_type=dailyDataFile&amp;p_nccObsCode=123&amp;p_stn_num=016044&amp;p_c=-51544026&amp;p_startYear=1973" TargetMode="External"/><Relationship Id="rId1444" Type="http://schemas.openxmlformats.org/officeDocument/2006/relationships/hyperlink" Target="http://www.bom.gov.au/jsp/ncc/cdio/weatherData/av?p_display_type=dailyDataFile&amp;p_nccObsCode=123&amp;p_stn_num=023321&amp;p_c=-108833068&amp;p_startYear=1974" TargetMode="External"/><Relationship Id="rId1445" Type="http://schemas.openxmlformats.org/officeDocument/2006/relationships/hyperlink" Target="http://www.bom.gov.au/jsp/ncc/cdio/weatherData/av?p_display_type=dailyDataFile&amp;p_nccObsCode=123&amp;p_stn_num=025509&amp;p_c=-130201765&amp;p_startYear=1974" TargetMode="External"/><Relationship Id="rId1446" Type="http://schemas.openxmlformats.org/officeDocument/2006/relationships/hyperlink" Target="http://www.bom.gov.au/jsp/ncc/cdio/weatherData/av?p_display_type=dailyDataFile&amp;p_nccObsCode=123&amp;p_stn_num=017031&amp;p_c=-58070941&amp;p_startYear=1974" TargetMode="External"/><Relationship Id="rId1447" Type="http://schemas.openxmlformats.org/officeDocument/2006/relationships/hyperlink" Target="http://www.bom.gov.au/jsp/ncc/cdio/weatherData/av?p_display_type=dailyDataFile&amp;p_nccObsCode=123&amp;p_stn_num=023733&amp;p_c=-112711007&amp;p_startYear=1974" TargetMode="External"/><Relationship Id="rId1448" Type="http://schemas.openxmlformats.org/officeDocument/2006/relationships/hyperlink" Target="http://www.bom.gov.au/jsp/ncc/cdio/weatherData/av?p_display_type=dailyDataFile&amp;p_nccObsCode=123&amp;p_stn_num=026021&amp;p_c=-135479827&amp;p_startYear=1974" TargetMode="External"/><Relationship Id="rId1449" Type="http://schemas.openxmlformats.org/officeDocument/2006/relationships/hyperlink" Target="http://www.bom.gov.au/jsp/ncc/cdio/weatherData/av?p_display_type=dailyDataFile&amp;p_nccObsCode=123&amp;p_stn_num=018070&amp;p_c=-65366318&amp;p_startYear=1974" TargetMode="External"/><Relationship Id="rId1450" Type="http://schemas.openxmlformats.org/officeDocument/2006/relationships/hyperlink" Target="http://www.bom.gov.au/jsp/ncc/cdio/weatherData/av?p_display_type=dailyDataFile&amp;p_nccObsCode=123&amp;p_stn_num=021043&amp;p_c=-88623608&amp;p_startYear=1974" TargetMode="External"/><Relationship Id="rId1451" Type="http://schemas.openxmlformats.org/officeDocument/2006/relationships/hyperlink" Target="http://www.bom.gov.au/jsp/ncc/cdio/weatherData/av?p_display_type=dailyDataFile&amp;p_nccObsCode=123&amp;p_stn_num=026026&amp;p_c=-135531874&amp;p_startYear=1974" TargetMode="External"/><Relationship Id="rId1452" Type="http://schemas.openxmlformats.org/officeDocument/2006/relationships/hyperlink" Target="http://www.bom.gov.au/jsp/ncc/cdio/weatherData/av?p_display_type=dailyDataFile&amp;p_nccObsCode=123&amp;p_stn_num=023020&amp;p_c=-106045418&amp;p_startYear=1974" TargetMode="External"/><Relationship Id="rId1453" Type="http://schemas.openxmlformats.org/officeDocument/2006/relationships/hyperlink" Target="http://www.bom.gov.au/jsp/ncc/cdio/weatherData/av?p_display_type=dailyDataFile&amp;p_nccObsCode=123&amp;p_stn_num=021046&amp;p_c=-88648162&amp;p_startYear=1974" TargetMode="External"/><Relationship Id="rId1454" Type="http://schemas.openxmlformats.org/officeDocument/2006/relationships/hyperlink" Target="http://www.bom.gov.au/jsp/ncc/cdio/weatherData/av?p_display_type=dailyDataFile&amp;p_nccObsCode=123&amp;p_stn_num=023747&amp;p_c=-112846040&amp;p_startYear=1974" TargetMode="External"/><Relationship Id="rId1455" Type="http://schemas.openxmlformats.org/officeDocument/2006/relationships/hyperlink" Target="http://www.bom.gov.au/jsp/ncc/cdio/weatherData/av?p_display_type=dailyDataFile&amp;p_nccObsCode=123&amp;p_stn_num=016044&amp;p_c=-51544026&amp;p_startYear=1974" TargetMode="External"/><Relationship Id="rId1456" Type="http://schemas.openxmlformats.org/officeDocument/2006/relationships/hyperlink" Target="http://www.bom.gov.au/jsp/ncc/cdio/weatherData/av?p_display_type=dailyDataFile&amp;p_nccObsCode=123&amp;p_stn_num=023321&amp;p_c=-108833068&amp;p_startYear=1975" TargetMode="External"/><Relationship Id="rId1457" Type="http://schemas.openxmlformats.org/officeDocument/2006/relationships/hyperlink" Target="http://www.bom.gov.au/jsp/ncc/cdio/weatherData/av?p_display_type=dailyDataFile&amp;p_nccObsCode=123&amp;p_stn_num=025509&amp;p_c=-130201765&amp;p_startYear=1975" TargetMode="External"/><Relationship Id="rId1458" Type="http://schemas.openxmlformats.org/officeDocument/2006/relationships/hyperlink" Target="http://www.bom.gov.au/jsp/ncc/cdio/weatherData/av?p_display_type=dailyDataFile&amp;p_nccObsCode=123&amp;p_stn_num=017031&amp;p_c=-58070941&amp;p_startYear=1975" TargetMode="External"/><Relationship Id="rId1459" Type="http://schemas.openxmlformats.org/officeDocument/2006/relationships/hyperlink" Target="http://www.bom.gov.au/jsp/ncc/cdio/weatherData/av?p_display_type=dailyDataFile&amp;p_nccObsCode=123&amp;p_stn_num=023733&amp;p_c=-112711007&amp;p_startYear=1975" TargetMode="External"/><Relationship Id="rId1460" Type="http://schemas.openxmlformats.org/officeDocument/2006/relationships/hyperlink" Target="http://www.bom.gov.au/jsp/ncc/cdio/weatherData/av?p_display_type=dailyDataFile&amp;p_nccObsCode=123&amp;p_stn_num=026021&amp;p_c=-135479827&amp;p_startYear=1975" TargetMode="External"/><Relationship Id="rId1461" Type="http://schemas.openxmlformats.org/officeDocument/2006/relationships/hyperlink" Target="http://www.bom.gov.au/jsp/ncc/cdio/weatherData/av?p_display_type=dailyDataFile&amp;p_nccObsCode=123&amp;p_stn_num=018070&amp;p_c=-65366318&amp;p_startYear=1975" TargetMode="External"/><Relationship Id="rId1462" Type="http://schemas.openxmlformats.org/officeDocument/2006/relationships/hyperlink" Target="http://www.bom.gov.au/jsp/ncc/cdio/weatherData/av?p_display_type=dailyDataFile&amp;p_nccObsCode=123&amp;p_stn_num=021043&amp;p_c=-88623608&amp;p_startYear=1975" TargetMode="External"/><Relationship Id="rId1463" Type="http://schemas.openxmlformats.org/officeDocument/2006/relationships/hyperlink" Target="http://www.bom.gov.au/jsp/ncc/cdio/weatherData/av?p_display_type=dailyDataFile&amp;p_nccObsCode=123&amp;p_stn_num=026026&amp;p_c=-135531874&amp;p_startYear=1975" TargetMode="External"/><Relationship Id="rId1464" Type="http://schemas.openxmlformats.org/officeDocument/2006/relationships/hyperlink" Target="http://www.bom.gov.au/jsp/ncc/cdio/weatherData/av?p_display_type=dailyDataFile&amp;p_nccObsCode=123&amp;p_stn_num=023020&amp;p_c=-106045418&amp;p_startYear=1975" TargetMode="External"/><Relationship Id="rId1465" Type="http://schemas.openxmlformats.org/officeDocument/2006/relationships/hyperlink" Target="http://www.bom.gov.au/jsp/ncc/cdio/weatherData/av?p_display_type=dailyDataFile&amp;p_nccObsCode=123&amp;p_stn_num=021046&amp;p_c=-88648162&amp;p_startYear=1975" TargetMode="External"/><Relationship Id="rId1466" Type="http://schemas.openxmlformats.org/officeDocument/2006/relationships/hyperlink" Target="http://www.bom.gov.au/jsp/ncc/cdio/weatherData/av?p_display_type=dailyDataFile&amp;p_nccObsCode=123&amp;p_stn_num=023747&amp;p_c=-112846040&amp;p_startYear=1975" TargetMode="External"/><Relationship Id="rId1467" Type="http://schemas.openxmlformats.org/officeDocument/2006/relationships/hyperlink" Target="http://www.bom.gov.au/jsp/ncc/cdio/weatherData/av?p_display_type=dailyDataFile&amp;p_nccObsCode=123&amp;p_stn_num=016044&amp;p_c=-51544026&amp;p_startYear=1975" TargetMode="External"/><Relationship Id="rId1468" Type="http://schemas.openxmlformats.org/officeDocument/2006/relationships/hyperlink" Target="http://www.bom.gov.au/jsp/ncc/cdio/weatherData/av?p_display_type=dailyDataFile&amp;p_nccObsCode=123&amp;p_stn_num=023321&amp;p_c=-108833068&amp;p_startYear=1976" TargetMode="External"/><Relationship Id="rId1469" Type="http://schemas.openxmlformats.org/officeDocument/2006/relationships/hyperlink" Target="http://www.bom.gov.au/jsp/ncc/cdio/weatherData/av?p_display_type=dailyDataFile&amp;p_nccObsCode=123&amp;p_stn_num=025509&amp;p_c=-130201765&amp;p_startYear=1976" TargetMode="External"/><Relationship Id="rId1470" Type="http://schemas.openxmlformats.org/officeDocument/2006/relationships/hyperlink" Target="http://www.bom.gov.au/jsp/ncc/cdio/weatherData/av?p_display_type=dailyDataFile&amp;p_nccObsCode=123&amp;p_stn_num=017031&amp;p_c=-58070941&amp;p_startYear=1976" TargetMode="External"/><Relationship Id="rId1471" Type="http://schemas.openxmlformats.org/officeDocument/2006/relationships/hyperlink" Target="http://www.bom.gov.au/jsp/ncc/cdio/weatherData/av?p_display_type=dailyDataFile&amp;p_nccObsCode=123&amp;p_stn_num=023733&amp;p_c=-112711007&amp;p_startYear=1976" TargetMode="External"/><Relationship Id="rId1472" Type="http://schemas.openxmlformats.org/officeDocument/2006/relationships/hyperlink" Target="http://www.bom.gov.au/jsp/ncc/cdio/weatherData/av?p_display_type=dailyDataFile&amp;p_nccObsCode=123&amp;p_stn_num=026021&amp;p_c=-135479827&amp;p_startYear=1976" TargetMode="External"/><Relationship Id="rId1473" Type="http://schemas.openxmlformats.org/officeDocument/2006/relationships/hyperlink" Target="http://www.bom.gov.au/jsp/ncc/cdio/weatherData/av?p_display_type=dailyDataFile&amp;p_nccObsCode=123&amp;p_stn_num=018070&amp;p_c=-65366318&amp;p_startYear=1976" TargetMode="External"/><Relationship Id="rId1474" Type="http://schemas.openxmlformats.org/officeDocument/2006/relationships/hyperlink" Target="http://www.bom.gov.au/jsp/ncc/cdio/weatherData/av?p_display_type=dailyDataFile&amp;p_nccObsCode=123&amp;p_stn_num=021043&amp;p_c=-88623608&amp;p_startYear=1976" TargetMode="External"/><Relationship Id="rId1475" Type="http://schemas.openxmlformats.org/officeDocument/2006/relationships/hyperlink" Target="http://www.bom.gov.au/jsp/ncc/cdio/weatherData/av?p_display_type=dailyDataFile&amp;p_nccObsCode=123&amp;p_stn_num=026026&amp;p_c=-135531874&amp;p_startYear=1976" TargetMode="External"/><Relationship Id="rId1476" Type="http://schemas.openxmlformats.org/officeDocument/2006/relationships/hyperlink" Target="http://www.bom.gov.au/jsp/ncc/cdio/weatherData/av?p_display_type=dailyDataFile&amp;p_nccObsCode=123&amp;p_stn_num=023020&amp;p_c=-106045418&amp;p_startYear=1976" TargetMode="External"/><Relationship Id="rId1477" Type="http://schemas.openxmlformats.org/officeDocument/2006/relationships/hyperlink" Target="http://www.bom.gov.au/jsp/ncc/cdio/weatherData/av?p_display_type=dailyDataFile&amp;p_nccObsCode=123&amp;p_stn_num=021046&amp;p_c=-88648162&amp;p_startYear=1976" TargetMode="External"/><Relationship Id="rId1478" Type="http://schemas.openxmlformats.org/officeDocument/2006/relationships/hyperlink" Target="http://www.bom.gov.au/jsp/ncc/cdio/weatherData/av?p_display_type=dailyDataFile&amp;p_nccObsCode=123&amp;p_stn_num=023747&amp;p_c=-112846040&amp;p_startYear=1976" TargetMode="External"/><Relationship Id="rId1479" Type="http://schemas.openxmlformats.org/officeDocument/2006/relationships/hyperlink" Target="http://www.bom.gov.au/jsp/ncc/cdio/weatherData/av?p_display_type=dailyDataFile&amp;p_nccObsCode=123&amp;p_stn_num=016044&amp;p_c=-51544026&amp;p_startYear=1976" TargetMode="External"/><Relationship Id="rId1480" Type="http://schemas.openxmlformats.org/officeDocument/2006/relationships/hyperlink" Target="http://www.bom.gov.au/jsp/ncc/cdio/weatherData/av?p_display_type=dailyDataFile&amp;p_nccObsCode=123&amp;p_stn_num=023321&amp;p_c=-108833068&amp;p_startYear=1977" TargetMode="External"/><Relationship Id="rId1481" Type="http://schemas.openxmlformats.org/officeDocument/2006/relationships/hyperlink" Target="http://www.bom.gov.au/jsp/ncc/cdio/weatherData/av?p_display_type=dailyDataFile&amp;p_nccObsCode=123&amp;p_stn_num=025509&amp;p_c=-130201765&amp;p_startYear=1977" TargetMode="External"/><Relationship Id="rId1482" Type="http://schemas.openxmlformats.org/officeDocument/2006/relationships/hyperlink" Target="http://www.bom.gov.au/jsp/ncc/cdio/weatherData/av?p_display_type=dailyDataFile&amp;p_nccObsCode=123&amp;p_stn_num=017031&amp;p_c=-58070941&amp;p_startYear=1977" TargetMode="External"/><Relationship Id="rId1483" Type="http://schemas.openxmlformats.org/officeDocument/2006/relationships/hyperlink" Target="http://www.bom.gov.au/jsp/ncc/cdio/weatherData/av?p_display_type=dailyDataFile&amp;p_nccObsCode=123&amp;p_stn_num=023733&amp;p_c=-112711007&amp;p_startYear=1977" TargetMode="External"/><Relationship Id="rId1484" Type="http://schemas.openxmlformats.org/officeDocument/2006/relationships/hyperlink" Target="http://www.bom.gov.au/jsp/ncc/cdio/weatherData/av?p_display_type=dailyDataFile&amp;p_nccObsCode=123&amp;p_stn_num=026021&amp;p_c=-135479827&amp;p_startYear=1977" TargetMode="External"/><Relationship Id="rId1485" Type="http://schemas.openxmlformats.org/officeDocument/2006/relationships/hyperlink" Target="http://www.bom.gov.au/jsp/ncc/cdio/weatherData/av?p_display_type=dailyDataFile&amp;p_nccObsCode=123&amp;p_stn_num=018070&amp;p_c=-65366318&amp;p_startYear=1977" TargetMode="External"/><Relationship Id="rId1486" Type="http://schemas.openxmlformats.org/officeDocument/2006/relationships/hyperlink" Target="http://www.bom.gov.au/jsp/ncc/cdio/weatherData/av?p_display_type=dailyDataFile&amp;p_nccObsCode=123&amp;p_stn_num=021043&amp;p_c=-88623608&amp;p_startYear=1977" TargetMode="External"/><Relationship Id="rId1487" Type="http://schemas.openxmlformats.org/officeDocument/2006/relationships/hyperlink" Target="http://www.bom.gov.au/jsp/ncc/cdio/weatherData/av?p_display_type=dailyDataFile&amp;p_nccObsCode=123&amp;p_stn_num=026026&amp;p_c=-135531874&amp;p_startYear=1977" TargetMode="External"/><Relationship Id="rId1488" Type="http://schemas.openxmlformats.org/officeDocument/2006/relationships/hyperlink" Target="http://www.bom.gov.au/jsp/ncc/cdio/weatherData/av?p_display_type=dailyDataFile&amp;p_nccObsCode=123&amp;p_stn_num=023020&amp;p_c=-106045418&amp;p_startYear=1977" TargetMode="External"/><Relationship Id="rId1489" Type="http://schemas.openxmlformats.org/officeDocument/2006/relationships/hyperlink" Target="http://www.bom.gov.au/jsp/ncc/cdio/weatherData/av?p_display_type=dailyDataFile&amp;p_nccObsCode=123&amp;p_stn_num=021046&amp;p_c=-88648162&amp;p_startYear=1977" TargetMode="External"/><Relationship Id="rId1490" Type="http://schemas.openxmlformats.org/officeDocument/2006/relationships/hyperlink" Target="http://www.bom.gov.au/jsp/ncc/cdio/weatherData/av?p_display_type=dailyDataFile&amp;p_nccObsCode=123&amp;p_stn_num=023747&amp;p_c=-112846040&amp;p_startYear=1977" TargetMode="External"/><Relationship Id="rId1491" Type="http://schemas.openxmlformats.org/officeDocument/2006/relationships/hyperlink" Target="http://www.bom.gov.au/jsp/ncc/cdio/weatherData/av?p_display_type=dailyDataFile&amp;p_nccObsCode=123&amp;p_stn_num=016044&amp;p_c=-51544026&amp;p_startYear=1977" TargetMode="External"/><Relationship Id="rId1492" Type="http://schemas.openxmlformats.org/officeDocument/2006/relationships/hyperlink" Target="http://www.bom.gov.au/jsp/ncc/cdio/weatherData/av?p_display_type=dailyDataFile&amp;p_nccObsCode=123&amp;p_stn_num=023321&amp;p_c=-108833068&amp;p_startYear=1978" TargetMode="External"/><Relationship Id="rId1493" Type="http://schemas.openxmlformats.org/officeDocument/2006/relationships/hyperlink" Target="http://www.bom.gov.au/jsp/ncc/cdio/weatherData/av?p_display_type=dailyDataFile&amp;p_nccObsCode=123&amp;p_stn_num=025509&amp;p_c=-130201765&amp;p_startYear=1978" TargetMode="External"/><Relationship Id="rId1494" Type="http://schemas.openxmlformats.org/officeDocument/2006/relationships/hyperlink" Target="http://www.bom.gov.au/jsp/ncc/cdio/weatherData/av?p_display_type=dailyDataFile&amp;p_nccObsCode=123&amp;p_stn_num=017031&amp;p_c=-58070941&amp;p_startYear=1978" TargetMode="External"/><Relationship Id="rId1495" Type="http://schemas.openxmlformats.org/officeDocument/2006/relationships/hyperlink" Target="http://www.bom.gov.au/jsp/ncc/cdio/weatherData/av?p_display_type=dailyDataFile&amp;p_nccObsCode=123&amp;p_stn_num=023733&amp;p_c=-112711007&amp;p_startYear=1978" TargetMode="External"/><Relationship Id="rId1496" Type="http://schemas.openxmlformats.org/officeDocument/2006/relationships/hyperlink" Target="http://www.bom.gov.au/jsp/ncc/cdio/weatherData/av?p_display_type=dailyDataFile&amp;p_nccObsCode=123&amp;p_stn_num=026021&amp;p_c=-135479827&amp;p_startYear=1978" TargetMode="External"/><Relationship Id="rId1497" Type="http://schemas.openxmlformats.org/officeDocument/2006/relationships/hyperlink" Target="http://www.bom.gov.au/jsp/ncc/cdio/weatherData/av?p_display_type=dailyDataFile&amp;p_nccObsCode=123&amp;p_stn_num=018070&amp;p_c=-65366318&amp;p_startYear=1978" TargetMode="External"/><Relationship Id="rId1498" Type="http://schemas.openxmlformats.org/officeDocument/2006/relationships/hyperlink" Target="http://www.bom.gov.au/jsp/ncc/cdio/weatherData/av?p_display_type=dailyDataFile&amp;p_nccObsCode=123&amp;p_stn_num=021043&amp;p_c=-88623608&amp;p_startYear=1978" TargetMode="External"/><Relationship Id="rId1499" Type="http://schemas.openxmlformats.org/officeDocument/2006/relationships/hyperlink" Target="http://www.bom.gov.au/jsp/ncc/cdio/weatherData/av?p_display_type=dailyDataFile&amp;p_nccObsCode=123&amp;p_stn_num=026026&amp;p_c=-135531874&amp;p_startYear=1978" TargetMode="External"/><Relationship Id="rId1500" Type="http://schemas.openxmlformats.org/officeDocument/2006/relationships/hyperlink" Target="http://www.bom.gov.au/jsp/ncc/cdio/weatherData/av?p_display_type=dailyDataFile&amp;p_nccObsCode=123&amp;p_stn_num=023020&amp;p_c=-106045418&amp;p_startYear=1978" TargetMode="External"/><Relationship Id="rId1501" Type="http://schemas.openxmlformats.org/officeDocument/2006/relationships/hyperlink" Target="http://www.bom.gov.au/jsp/ncc/cdio/weatherData/av?p_display_type=dailyDataFile&amp;p_nccObsCode=123&amp;p_stn_num=021046&amp;p_c=-88648162&amp;p_startYear=1978" TargetMode="External"/><Relationship Id="rId1502" Type="http://schemas.openxmlformats.org/officeDocument/2006/relationships/hyperlink" Target="http://www.bom.gov.au/jsp/ncc/cdio/weatherData/av?p_display_type=dailyDataFile&amp;p_nccObsCode=123&amp;p_stn_num=023747&amp;p_c=-112846040&amp;p_startYear=1978" TargetMode="External"/><Relationship Id="rId1503" Type="http://schemas.openxmlformats.org/officeDocument/2006/relationships/hyperlink" Target="http://www.bom.gov.au/jsp/ncc/cdio/weatherData/av?p_display_type=dailyDataFile&amp;p_nccObsCode=123&amp;p_stn_num=016044&amp;p_c=-51544026&amp;p_startYear=1978" TargetMode="External"/><Relationship Id="rId1504" Type="http://schemas.openxmlformats.org/officeDocument/2006/relationships/hyperlink" Target="http://www.bom.gov.au/jsp/ncc/cdio/weatherData/av?p_display_type=dailyDataFile&amp;p_nccObsCode=123&amp;p_stn_num=023321&amp;p_c=-108833068&amp;p_startYear=1979" TargetMode="External"/><Relationship Id="rId1505" Type="http://schemas.openxmlformats.org/officeDocument/2006/relationships/hyperlink" Target="http://www.bom.gov.au/jsp/ncc/cdio/weatherData/av?p_display_type=dailyDataFile&amp;p_nccObsCode=123&amp;p_stn_num=025509&amp;p_c=-130201765&amp;p_startYear=1979" TargetMode="External"/><Relationship Id="rId1506" Type="http://schemas.openxmlformats.org/officeDocument/2006/relationships/hyperlink" Target="http://www.bom.gov.au/jsp/ncc/cdio/weatherData/av?p_display_type=dailyDataFile&amp;p_nccObsCode=123&amp;p_stn_num=017031&amp;p_c=-58070941&amp;p_startYear=1979" TargetMode="External"/><Relationship Id="rId1507" Type="http://schemas.openxmlformats.org/officeDocument/2006/relationships/hyperlink" Target="http://www.bom.gov.au/jsp/ncc/cdio/weatherData/av?p_display_type=dailyDataFile&amp;p_nccObsCode=123&amp;p_stn_num=023733&amp;p_c=-112711007&amp;p_startYear=1979" TargetMode="External"/><Relationship Id="rId1508" Type="http://schemas.openxmlformats.org/officeDocument/2006/relationships/hyperlink" Target="http://www.bom.gov.au/jsp/ncc/cdio/weatherData/av?p_display_type=dailyDataFile&amp;p_nccObsCode=123&amp;p_stn_num=026021&amp;p_c=-135479827&amp;p_startYear=1979" TargetMode="External"/><Relationship Id="rId1509" Type="http://schemas.openxmlformats.org/officeDocument/2006/relationships/hyperlink" Target="http://www.bom.gov.au/jsp/ncc/cdio/weatherData/av?p_display_type=dailyDataFile&amp;p_nccObsCode=123&amp;p_stn_num=018070&amp;p_c=-65366318&amp;p_startYear=1979" TargetMode="External"/><Relationship Id="rId1510" Type="http://schemas.openxmlformats.org/officeDocument/2006/relationships/hyperlink" Target="http://www.bom.gov.au/jsp/ncc/cdio/weatherData/av?p_display_type=dailyDataFile&amp;p_nccObsCode=123&amp;p_stn_num=021043&amp;p_c=-88623608&amp;p_startYear=1979" TargetMode="External"/><Relationship Id="rId1511" Type="http://schemas.openxmlformats.org/officeDocument/2006/relationships/hyperlink" Target="http://www.bom.gov.au/jsp/ncc/cdio/weatherData/av?p_display_type=dailyDataFile&amp;p_nccObsCode=123&amp;p_stn_num=026026&amp;p_c=-135531874&amp;p_startYear=1979" TargetMode="External"/><Relationship Id="rId1512" Type="http://schemas.openxmlformats.org/officeDocument/2006/relationships/hyperlink" Target="http://www.bom.gov.au/jsp/ncc/cdio/weatherData/av?p_display_type=dailyDataFile&amp;p_nccObsCode=123&amp;p_stn_num=023020&amp;p_c=-106045418&amp;p_startYear=1979" TargetMode="External"/><Relationship Id="rId1513" Type="http://schemas.openxmlformats.org/officeDocument/2006/relationships/hyperlink" Target="http://www.bom.gov.au/jsp/ncc/cdio/weatherData/av?p_display_type=dailyDataFile&amp;p_nccObsCode=123&amp;p_stn_num=021046&amp;p_c=-88648162&amp;p_startYear=1979" TargetMode="External"/><Relationship Id="rId1514" Type="http://schemas.openxmlformats.org/officeDocument/2006/relationships/hyperlink" Target="http://www.bom.gov.au/jsp/ncc/cdio/weatherData/av?p_display_type=dailyDataFile&amp;p_nccObsCode=123&amp;p_stn_num=023747&amp;p_c=-112846040&amp;p_startYear=1979" TargetMode="External"/><Relationship Id="rId1515" Type="http://schemas.openxmlformats.org/officeDocument/2006/relationships/hyperlink" Target="http://www.bom.gov.au/jsp/ncc/cdio/weatherData/av?p_display_type=dailyDataFile&amp;p_nccObsCode=123&amp;p_stn_num=016044&amp;p_c=-51544026&amp;p_startYear=1979" TargetMode="External"/><Relationship Id="rId1516" Type="http://schemas.openxmlformats.org/officeDocument/2006/relationships/hyperlink" Target="http://www.bom.gov.au/jsp/ncc/cdio/weatherData/av?p_display_type=dailyDataFile&amp;p_nccObsCode=123&amp;p_stn_num=023321&amp;p_c=-108833068&amp;p_startYear=1980" TargetMode="External"/><Relationship Id="rId1517" Type="http://schemas.openxmlformats.org/officeDocument/2006/relationships/hyperlink" Target="http://www.bom.gov.au/jsp/ncc/cdio/weatherData/av?p_display_type=dailyDataFile&amp;p_nccObsCode=123&amp;p_stn_num=025509&amp;p_c=-130201765&amp;p_startYear=1980" TargetMode="External"/><Relationship Id="rId1518" Type="http://schemas.openxmlformats.org/officeDocument/2006/relationships/hyperlink" Target="http://www.bom.gov.au/jsp/ncc/cdio/weatherData/av?p_display_type=dailyDataFile&amp;p_nccObsCode=123&amp;p_stn_num=017031&amp;p_c=-58070941&amp;p_startYear=1980" TargetMode="External"/><Relationship Id="rId1519" Type="http://schemas.openxmlformats.org/officeDocument/2006/relationships/hyperlink" Target="http://www.bom.gov.au/jsp/ncc/cdio/weatherData/av?p_display_type=dailyDataFile&amp;p_nccObsCode=123&amp;p_stn_num=023733&amp;p_c=-112711007&amp;p_startYear=1980" TargetMode="External"/><Relationship Id="rId1520" Type="http://schemas.openxmlformats.org/officeDocument/2006/relationships/hyperlink" Target="http://www.bom.gov.au/jsp/ncc/cdio/weatherData/av?p_display_type=dailyDataFile&amp;p_nccObsCode=123&amp;p_stn_num=026021&amp;p_c=-135479827&amp;p_startYear=1980" TargetMode="External"/><Relationship Id="rId1521" Type="http://schemas.openxmlformats.org/officeDocument/2006/relationships/hyperlink" Target="http://www.bom.gov.au/jsp/ncc/cdio/weatherData/av?p_display_type=dailyDataFile&amp;p_nccObsCode=123&amp;p_stn_num=018070&amp;p_c=-65366318&amp;p_startYear=1980" TargetMode="External"/><Relationship Id="rId1522" Type="http://schemas.openxmlformats.org/officeDocument/2006/relationships/hyperlink" Target="http://www.bom.gov.au/jsp/ncc/cdio/weatherData/av?p_display_type=dailyDataFile&amp;p_nccObsCode=123&amp;p_stn_num=021043&amp;p_c=-88623608&amp;p_startYear=1980" TargetMode="External"/><Relationship Id="rId1523" Type="http://schemas.openxmlformats.org/officeDocument/2006/relationships/hyperlink" Target="http://www.bom.gov.au/jsp/ncc/cdio/weatherData/av?p_display_type=dailyDataFile&amp;p_nccObsCode=123&amp;p_stn_num=026026&amp;p_c=-135531874&amp;p_startYear=1980" TargetMode="External"/><Relationship Id="rId1524" Type="http://schemas.openxmlformats.org/officeDocument/2006/relationships/hyperlink" Target="http://www.bom.gov.au/jsp/ncc/cdio/weatherData/av?p_display_type=dailyDataFile&amp;p_nccObsCode=123&amp;p_stn_num=023020&amp;p_c=-106045418&amp;p_startYear=1980" TargetMode="External"/><Relationship Id="rId1525" Type="http://schemas.openxmlformats.org/officeDocument/2006/relationships/hyperlink" Target="http://www.bom.gov.au/jsp/ncc/cdio/weatherData/av?p_display_type=dailyDataFile&amp;p_nccObsCode=123&amp;p_stn_num=021046&amp;p_c=-88648162&amp;p_startYear=1980" TargetMode="External"/><Relationship Id="rId1526" Type="http://schemas.openxmlformats.org/officeDocument/2006/relationships/hyperlink" Target="http://www.bom.gov.au/jsp/ncc/cdio/weatherData/av?p_display_type=dailyDataFile&amp;p_nccObsCode=123&amp;p_stn_num=023747&amp;p_c=-112846040&amp;p_startYear=1980" TargetMode="External"/><Relationship Id="rId1527" Type="http://schemas.openxmlformats.org/officeDocument/2006/relationships/hyperlink" Target="http://www.bom.gov.au/jsp/ncc/cdio/weatherData/av?p_display_type=dailyDataFile&amp;p_nccObsCode=123&amp;p_stn_num=016044&amp;p_c=-51544026&amp;p_startYear=1980" TargetMode="External"/><Relationship Id="rId1528" Type="http://schemas.openxmlformats.org/officeDocument/2006/relationships/hyperlink" Target="http://www.bom.gov.au/jsp/ncc/cdio/weatherData/av?p_display_type=dailyDataFile&amp;p_nccObsCode=123&amp;p_stn_num=023321&amp;p_c=-108833068&amp;p_startYear=1981" TargetMode="External"/><Relationship Id="rId1529" Type="http://schemas.openxmlformats.org/officeDocument/2006/relationships/hyperlink" Target="http://www.bom.gov.au/jsp/ncc/cdio/weatherData/av?p_display_type=dailyDataFile&amp;p_nccObsCode=123&amp;p_stn_num=025509&amp;p_c=-130201765&amp;p_startYear=1981" TargetMode="External"/><Relationship Id="rId1530" Type="http://schemas.openxmlformats.org/officeDocument/2006/relationships/hyperlink" Target="http://www.bom.gov.au/jsp/ncc/cdio/weatherData/av?p_display_type=dailyDataFile&amp;p_nccObsCode=123&amp;p_stn_num=017031&amp;p_c=-58070941&amp;p_startYear=1981" TargetMode="External"/><Relationship Id="rId1531" Type="http://schemas.openxmlformats.org/officeDocument/2006/relationships/hyperlink" Target="http://www.bom.gov.au/jsp/ncc/cdio/weatherData/av?p_display_type=dailyDataFile&amp;p_nccObsCode=123&amp;p_stn_num=023733&amp;p_c=-112711007&amp;p_startYear=1981" TargetMode="External"/><Relationship Id="rId1532" Type="http://schemas.openxmlformats.org/officeDocument/2006/relationships/hyperlink" Target="http://www.bom.gov.au/jsp/ncc/cdio/weatherData/av?p_display_type=dailyDataFile&amp;p_nccObsCode=123&amp;p_stn_num=026021&amp;p_c=-135479827&amp;p_startYear=1981" TargetMode="External"/><Relationship Id="rId1533" Type="http://schemas.openxmlformats.org/officeDocument/2006/relationships/hyperlink" Target="http://www.bom.gov.au/jsp/ncc/cdio/weatherData/av?p_display_type=dailyDataFile&amp;p_nccObsCode=123&amp;p_stn_num=018070&amp;p_c=-65366318&amp;p_startYear=1981" TargetMode="External"/><Relationship Id="rId1534" Type="http://schemas.openxmlformats.org/officeDocument/2006/relationships/hyperlink" Target="http://www.bom.gov.au/jsp/ncc/cdio/weatherData/av?p_display_type=dailyDataFile&amp;p_nccObsCode=123&amp;p_stn_num=021043&amp;p_c=-88623608&amp;p_startYear=1981" TargetMode="External"/><Relationship Id="rId1535" Type="http://schemas.openxmlformats.org/officeDocument/2006/relationships/hyperlink" Target="http://www.bom.gov.au/jsp/ncc/cdio/weatherData/av?p_display_type=dailyDataFile&amp;p_nccObsCode=123&amp;p_stn_num=026026&amp;p_c=-135531874&amp;p_startYear=1981" TargetMode="External"/><Relationship Id="rId1536" Type="http://schemas.openxmlformats.org/officeDocument/2006/relationships/hyperlink" Target="http://www.bom.gov.au/jsp/ncc/cdio/weatherData/av?p_display_type=dailyDataFile&amp;p_nccObsCode=123&amp;p_stn_num=023020&amp;p_c=-106045418&amp;p_startYear=1981" TargetMode="External"/><Relationship Id="rId1537" Type="http://schemas.openxmlformats.org/officeDocument/2006/relationships/hyperlink" Target="http://www.bom.gov.au/jsp/ncc/cdio/weatherData/av?p_display_type=dailyDataFile&amp;p_nccObsCode=123&amp;p_stn_num=021046&amp;p_c=-88648162&amp;p_startYear=1981" TargetMode="External"/><Relationship Id="rId1538" Type="http://schemas.openxmlformats.org/officeDocument/2006/relationships/hyperlink" Target="http://www.bom.gov.au/jsp/ncc/cdio/weatherData/av?p_display_type=dailyDataFile&amp;p_nccObsCode=123&amp;p_stn_num=023747&amp;p_c=-112846040&amp;p_startYear=1981" TargetMode="External"/><Relationship Id="rId1539" Type="http://schemas.openxmlformats.org/officeDocument/2006/relationships/hyperlink" Target="http://www.bom.gov.au/jsp/ncc/cdio/weatherData/av?p_display_type=dailyDataFile&amp;p_nccObsCode=123&amp;p_stn_num=016044&amp;p_c=-51544026&amp;p_startYear=1981" TargetMode="External"/><Relationship Id="rId1540" Type="http://schemas.openxmlformats.org/officeDocument/2006/relationships/hyperlink" Target="http://www.bom.gov.au/jsp/ncc/cdio/weatherData/av?p_display_type=dailyDataFile&amp;p_nccObsCode=123&amp;p_stn_num=023321&amp;p_c=-108833068&amp;p_startYear=1982" TargetMode="External"/><Relationship Id="rId1541" Type="http://schemas.openxmlformats.org/officeDocument/2006/relationships/hyperlink" Target="http://www.bom.gov.au/jsp/ncc/cdio/weatherData/av?p_display_type=dailyDataFile&amp;p_nccObsCode=123&amp;p_stn_num=025509&amp;p_c=-130201765&amp;p_startYear=1982" TargetMode="External"/><Relationship Id="rId1542" Type="http://schemas.openxmlformats.org/officeDocument/2006/relationships/hyperlink" Target="http://www.bom.gov.au/jsp/ncc/cdio/weatherData/av?p_display_type=dailyDataFile&amp;p_nccObsCode=123&amp;p_stn_num=017031&amp;p_c=-58070941&amp;p_startYear=1982" TargetMode="External"/><Relationship Id="rId1543" Type="http://schemas.openxmlformats.org/officeDocument/2006/relationships/hyperlink" Target="http://www.bom.gov.au/jsp/ncc/cdio/weatherData/av?p_display_type=dailyDataFile&amp;p_nccObsCode=123&amp;p_stn_num=023733&amp;p_c=-112711007&amp;p_startYear=1982" TargetMode="External"/><Relationship Id="rId1544" Type="http://schemas.openxmlformats.org/officeDocument/2006/relationships/hyperlink" Target="http://www.bom.gov.au/jsp/ncc/cdio/weatherData/av?p_display_type=dailyDataFile&amp;p_nccObsCode=123&amp;p_stn_num=026021&amp;p_c=-135479827&amp;p_startYear=1982" TargetMode="External"/><Relationship Id="rId1545" Type="http://schemas.openxmlformats.org/officeDocument/2006/relationships/hyperlink" Target="http://www.bom.gov.au/jsp/ncc/cdio/weatherData/av?p_display_type=dailyDataFile&amp;p_nccObsCode=123&amp;p_stn_num=018070&amp;p_c=-65366318&amp;p_startYear=1982" TargetMode="External"/><Relationship Id="rId1546" Type="http://schemas.openxmlformats.org/officeDocument/2006/relationships/hyperlink" Target="http://www.bom.gov.au/jsp/ncc/cdio/weatherData/av?p_display_type=dailyDataFile&amp;p_nccObsCode=123&amp;p_stn_num=021043&amp;p_c=-88623608&amp;p_startYear=1982" TargetMode="External"/><Relationship Id="rId1547" Type="http://schemas.openxmlformats.org/officeDocument/2006/relationships/hyperlink" Target="http://www.bom.gov.au/jsp/ncc/cdio/weatherData/av?p_display_type=dailyDataFile&amp;p_nccObsCode=123&amp;p_stn_num=026026&amp;p_c=-135531874&amp;p_startYear=1982" TargetMode="External"/><Relationship Id="rId1548" Type="http://schemas.openxmlformats.org/officeDocument/2006/relationships/hyperlink" Target="http://www.bom.gov.au/jsp/ncc/cdio/weatherData/av?p_display_type=dailyDataFile&amp;p_nccObsCode=123&amp;p_stn_num=023020&amp;p_c=-106045418&amp;p_startYear=1982" TargetMode="External"/><Relationship Id="rId1549" Type="http://schemas.openxmlformats.org/officeDocument/2006/relationships/hyperlink" Target="http://www.bom.gov.au/jsp/ncc/cdio/weatherData/av?p_display_type=dailyDataFile&amp;p_nccObsCode=123&amp;p_stn_num=021046&amp;p_c=-88648162&amp;p_startYear=1982" TargetMode="External"/><Relationship Id="rId1550" Type="http://schemas.openxmlformats.org/officeDocument/2006/relationships/hyperlink" Target="http://www.bom.gov.au/jsp/ncc/cdio/weatherData/av?p_display_type=dailyDataFile&amp;p_nccObsCode=123&amp;p_stn_num=023747&amp;p_c=-112846040&amp;p_startYear=1982" TargetMode="External"/><Relationship Id="rId1551" Type="http://schemas.openxmlformats.org/officeDocument/2006/relationships/hyperlink" Target="http://www.bom.gov.au/jsp/ncc/cdio/weatherData/av?p_display_type=dailyDataFile&amp;p_nccObsCode=123&amp;p_stn_num=016044&amp;p_c=-51544026&amp;p_startYear=1982" TargetMode="External"/><Relationship Id="rId1552" Type="http://schemas.openxmlformats.org/officeDocument/2006/relationships/hyperlink" Target="http://www.bom.gov.au/jsp/ncc/cdio/weatherData/av?p_display_type=dailyDataFile&amp;p_nccObsCode=123&amp;p_stn_num=023321&amp;p_c=-108833068&amp;p_startYear=1983" TargetMode="External"/><Relationship Id="rId1553" Type="http://schemas.openxmlformats.org/officeDocument/2006/relationships/hyperlink" Target="http://www.bom.gov.au/jsp/ncc/cdio/weatherData/av?p_display_type=dailyDataFile&amp;p_nccObsCode=123&amp;p_stn_num=025509&amp;p_c=-130201765&amp;p_startYear=1983" TargetMode="External"/><Relationship Id="rId1554" Type="http://schemas.openxmlformats.org/officeDocument/2006/relationships/hyperlink" Target="http://www.bom.gov.au/jsp/ncc/cdio/weatherData/av?p_display_type=dailyDataFile&amp;p_nccObsCode=123&amp;p_stn_num=017031&amp;p_c=-58070941&amp;p_startYear=1983" TargetMode="External"/><Relationship Id="rId1555" Type="http://schemas.openxmlformats.org/officeDocument/2006/relationships/hyperlink" Target="http://www.bom.gov.au/jsp/ncc/cdio/weatherData/av?p_display_type=dailyDataFile&amp;p_nccObsCode=123&amp;p_stn_num=023733&amp;p_c=-112711007&amp;p_startYear=1983" TargetMode="External"/><Relationship Id="rId1556" Type="http://schemas.openxmlformats.org/officeDocument/2006/relationships/hyperlink" Target="http://www.bom.gov.au/jsp/ncc/cdio/weatherData/av?p_display_type=dailyDataFile&amp;p_nccObsCode=123&amp;p_stn_num=026021&amp;p_c=-135479827&amp;p_startYear=1983" TargetMode="External"/><Relationship Id="rId1557" Type="http://schemas.openxmlformats.org/officeDocument/2006/relationships/hyperlink" Target="http://www.bom.gov.au/jsp/ncc/cdio/weatherData/av?p_display_type=dailyDataFile&amp;p_nccObsCode=123&amp;p_stn_num=018070&amp;p_c=-65366318&amp;p_startYear=1983" TargetMode="External"/><Relationship Id="rId1558" Type="http://schemas.openxmlformats.org/officeDocument/2006/relationships/hyperlink" Target="http://www.bom.gov.au/jsp/ncc/cdio/weatherData/av?p_display_type=dailyDataFile&amp;p_nccObsCode=123&amp;p_stn_num=021043&amp;p_c=-88623608&amp;p_startYear=1983" TargetMode="External"/><Relationship Id="rId1559" Type="http://schemas.openxmlformats.org/officeDocument/2006/relationships/hyperlink" Target="http://www.bom.gov.au/jsp/ncc/cdio/weatherData/av?p_display_type=dailyDataFile&amp;p_nccObsCode=123&amp;p_stn_num=026026&amp;p_c=-135531874&amp;p_startYear=1983" TargetMode="External"/><Relationship Id="rId1560" Type="http://schemas.openxmlformats.org/officeDocument/2006/relationships/hyperlink" Target="http://www.bom.gov.au/jsp/ncc/cdio/weatherData/av?p_display_type=dailyDataFile&amp;p_nccObsCode=123&amp;p_stn_num=023020&amp;p_c=-106045418&amp;p_startYear=1983" TargetMode="External"/><Relationship Id="rId1561" Type="http://schemas.openxmlformats.org/officeDocument/2006/relationships/hyperlink" Target="http://www.bom.gov.au/jsp/ncc/cdio/weatherData/av?p_display_type=dailyDataFile&amp;p_nccObsCode=123&amp;p_stn_num=021046&amp;p_c=-88648162&amp;p_startYear=1983" TargetMode="External"/><Relationship Id="rId1562" Type="http://schemas.openxmlformats.org/officeDocument/2006/relationships/hyperlink" Target="http://www.bom.gov.au/jsp/ncc/cdio/weatherData/av?p_display_type=dailyDataFile&amp;p_nccObsCode=123&amp;p_stn_num=023747&amp;p_c=-112846040&amp;p_startYear=1983" TargetMode="External"/><Relationship Id="rId1563" Type="http://schemas.openxmlformats.org/officeDocument/2006/relationships/hyperlink" Target="http://www.bom.gov.au/jsp/ncc/cdio/weatherData/av?p_display_type=dailyDataFile&amp;p_nccObsCode=123&amp;p_stn_num=016044&amp;p_c=-51544026&amp;p_startYear=1983" TargetMode="External"/><Relationship Id="rId1564" Type="http://schemas.openxmlformats.org/officeDocument/2006/relationships/hyperlink" Target="http://www.bom.gov.au/jsp/ncc/cdio/weatherData/av?p_display_type=dailyDataFile&amp;p_nccObsCode=123&amp;p_stn_num=023321&amp;p_c=-108833068&amp;p_startYear=1984" TargetMode="External"/><Relationship Id="rId1565" Type="http://schemas.openxmlformats.org/officeDocument/2006/relationships/hyperlink" Target="http://www.bom.gov.au/jsp/ncc/cdio/weatherData/av?p_display_type=dailyDataFile&amp;p_nccObsCode=123&amp;p_stn_num=025509&amp;p_c=-130201765&amp;p_startYear=1984" TargetMode="External"/><Relationship Id="rId1566" Type="http://schemas.openxmlformats.org/officeDocument/2006/relationships/hyperlink" Target="http://www.bom.gov.au/jsp/ncc/cdio/weatherData/av?p_display_type=dailyDataFile&amp;p_nccObsCode=123&amp;p_stn_num=017031&amp;p_c=-58070941&amp;p_startYear=1984" TargetMode="External"/><Relationship Id="rId1567" Type="http://schemas.openxmlformats.org/officeDocument/2006/relationships/hyperlink" Target="http://www.bom.gov.au/jsp/ncc/cdio/weatherData/av?p_display_type=dailyDataFile&amp;p_nccObsCode=123&amp;p_stn_num=023733&amp;p_c=-112711007&amp;p_startYear=1984" TargetMode="External"/><Relationship Id="rId1568" Type="http://schemas.openxmlformats.org/officeDocument/2006/relationships/hyperlink" Target="http://www.bom.gov.au/jsp/ncc/cdio/weatherData/av?p_display_type=dailyDataFile&amp;p_nccObsCode=123&amp;p_stn_num=026021&amp;p_c=-135479827&amp;p_startYear=1984" TargetMode="External"/><Relationship Id="rId1569" Type="http://schemas.openxmlformats.org/officeDocument/2006/relationships/hyperlink" Target="http://www.bom.gov.au/jsp/ncc/cdio/weatherData/av?p_display_type=dailyDataFile&amp;p_nccObsCode=123&amp;p_stn_num=018070&amp;p_c=-65366318&amp;p_startYear=1984" TargetMode="External"/><Relationship Id="rId1570" Type="http://schemas.openxmlformats.org/officeDocument/2006/relationships/hyperlink" Target="http://www.bom.gov.au/jsp/ncc/cdio/weatherData/av?p_display_type=dailyDataFile&amp;p_nccObsCode=123&amp;p_stn_num=021043&amp;p_c=-88623608&amp;p_startYear=1984" TargetMode="External"/><Relationship Id="rId1571" Type="http://schemas.openxmlformats.org/officeDocument/2006/relationships/hyperlink" Target="http://www.bom.gov.au/jsp/ncc/cdio/weatherData/av?p_display_type=dailyDataFile&amp;p_nccObsCode=123&amp;p_stn_num=026026&amp;p_c=-135531874&amp;p_startYear=1984" TargetMode="External"/><Relationship Id="rId1572" Type="http://schemas.openxmlformats.org/officeDocument/2006/relationships/hyperlink" Target="http://www.bom.gov.au/jsp/ncc/cdio/weatherData/av?p_display_type=dailyDataFile&amp;p_nccObsCode=123&amp;p_stn_num=023020&amp;p_c=-106045418&amp;p_startYear=1984" TargetMode="External"/><Relationship Id="rId1573" Type="http://schemas.openxmlformats.org/officeDocument/2006/relationships/hyperlink" Target="http://www.bom.gov.au/jsp/ncc/cdio/weatherData/av?p_display_type=dailyDataFile&amp;p_nccObsCode=123&amp;p_stn_num=021046&amp;p_c=-88648162&amp;p_startYear=1984" TargetMode="External"/><Relationship Id="rId1574" Type="http://schemas.openxmlformats.org/officeDocument/2006/relationships/hyperlink" Target="http://www.bom.gov.au/jsp/ncc/cdio/weatherData/av?p_display_type=dailyDataFile&amp;p_nccObsCode=123&amp;p_stn_num=023747&amp;p_c=-112846040&amp;p_startYear=1984" TargetMode="External"/><Relationship Id="rId1575" Type="http://schemas.openxmlformats.org/officeDocument/2006/relationships/hyperlink" Target="http://www.bom.gov.au/jsp/ncc/cdio/weatherData/av?p_display_type=dailyDataFile&amp;p_nccObsCode=123&amp;p_stn_num=016044&amp;p_c=-51544026&amp;p_startYear=1984" TargetMode="External"/><Relationship Id="rId1576" Type="http://schemas.openxmlformats.org/officeDocument/2006/relationships/hyperlink" Target="http://www.bom.gov.au/jsp/ncc/cdio/weatherData/av?p_display_type=dailyDataFile&amp;p_nccObsCode=123&amp;p_stn_num=023321&amp;p_c=-108833068&amp;p_startYear=1985" TargetMode="External"/><Relationship Id="rId1577" Type="http://schemas.openxmlformats.org/officeDocument/2006/relationships/hyperlink" Target="http://www.bom.gov.au/jsp/ncc/cdio/weatherData/av?p_display_type=dailyDataFile&amp;p_nccObsCode=123&amp;p_stn_num=025509&amp;p_c=-130201765&amp;p_startYear=1985" TargetMode="External"/><Relationship Id="rId1578" Type="http://schemas.openxmlformats.org/officeDocument/2006/relationships/hyperlink" Target="http://www.bom.gov.au/jsp/ncc/cdio/weatherData/av?p_display_type=dailyDataFile&amp;p_nccObsCode=123&amp;p_stn_num=017031&amp;p_c=-58070941&amp;p_startYear=1985" TargetMode="External"/><Relationship Id="rId1579" Type="http://schemas.openxmlformats.org/officeDocument/2006/relationships/hyperlink" Target="http://www.bom.gov.au/jsp/ncc/cdio/weatherData/av?p_display_type=dailyDataFile&amp;p_nccObsCode=123&amp;p_stn_num=023733&amp;p_c=-112711007&amp;p_startYear=1985" TargetMode="External"/><Relationship Id="rId1580" Type="http://schemas.openxmlformats.org/officeDocument/2006/relationships/hyperlink" Target="http://www.bom.gov.au/jsp/ncc/cdio/weatherData/av?p_display_type=dailyDataFile&amp;p_nccObsCode=123&amp;p_stn_num=026021&amp;p_c=-135479827&amp;p_startYear=1985" TargetMode="External"/><Relationship Id="rId1581" Type="http://schemas.openxmlformats.org/officeDocument/2006/relationships/hyperlink" Target="http://www.bom.gov.au/jsp/ncc/cdio/weatherData/av?p_display_type=dailyDataFile&amp;p_nccObsCode=123&amp;p_stn_num=018070&amp;p_c=-65366318&amp;p_startYear=1985" TargetMode="External"/><Relationship Id="rId1582" Type="http://schemas.openxmlformats.org/officeDocument/2006/relationships/hyperlink" Target="http://www.bom.gov.au/jsp/ncc/cdio/weatherData/av?p_display_type=dailyDataFile&amp;p_nccObsCode=123&amp;p_stn_num=021043&amp;p_c=-88623608&amp;p_startYear=1985" TargetMode="External"/><Relationship Id="rId1583" Type="http://schemas.openxmlformats.org/officeDocument/2006/relationships/hyperlink" Target="http://www.bom.gov.au/jsp/ncc/cdio/weatherData/av?p_display_type=dailyDataFile&amp;p_nccObsCode=123&amp;p_stn_num=026026&amp;p_c=-135531874&amp;p_startYear=1985" TargetMode="External"/><Relationship Id="rId1584" Type="http://schemas.openxmlformats.org/officeDocument/2006/relationships/hyperlink" Target="http://www.bom.gov.au/jsp/ncc/cdio/weatherData/av?p_display_type=dailyDataFile&amp;p_nccObsCode=123&amp;p_stn_num=023020&amp;p_c=-106045418&amp;p_startYear=1985" TargetMode="External"/><Relationship Id="rId1585" Type="http://schemas.openxmlformats.org/officeDocument/2006/relationships/hyperlink" Target="http://www.bom.gov.au/jsp/ncc/cdio/weatherData/av?p_display_type=dailyDataFile&amp;p_nccObsCode=123&amp;p_stn_num=021046&amp;p_c=-88648162&amp;p_startYear=1985" TargetMode="External"/><Relationship Id="rId1586" Type="http://schemas.openxmlformats.org/officeDocument/2006/relationships/hyperlink" Target="http://www.bom.gov.au/jsp/ncc/cdio/weatherData/av?p_display_type=dailyDataFile&amp;p_nccObsCode=123&amp;p_stn_num=023747&amp;p_c=-112846040&amp;p_startYear=1985" TargetMode="External"/><Relationship Id="rId1587" Type="http://schemas.openxmlformats.org/officeDocument/2006/relationships/hyperlink" Target="http://www.bom.gov.au/jsp/ncc/cdio/weatherData/av?p_display_type=dailyDataFile&amp;p_nccObsCode=123&amp;p_stn_num=016044&amp;p_c=-51544026&amp;p_startYear=1985" TargetMode="External"/><Relationship Id="rId1588" Type="http://schemas.openxmlformats.org/officeDocument/2006/relationships/hyperlink" Target="http://www.bom.gov.au/jsp/ncc/cdio/weatherData/av?p_display_type=dailyDataFile&amp;p_nccObsCode=123&amp;p_stn_num=023321&amp;p_c=-108833068&amp;p_startYear=1986" TargetMode="External"/><Relationship Id="rId1589" Type="http://schemas.openxmlformats.org/officeDocument/2006/relationships/hyperlink" Target="http://www.bom.gov.au/jsp/ncc/cdio/weatherData/av?p_display_type=dailyDataFile&amp;p_nccObsCode=123&amp;p_stn_num=025509&amp;p_c=-130201765&amp;p_startYear=1986" TargetMode="External"/><Relationship Id="rId1590" Type="http://schemas.openxmlformats.org/officeDocument/2006/relationships/hyperlink" Target="http://www.bom.gov.au/jsp/ncc/cdio/weatherData/av?p_display_type=dailyDataFile&amp;p_nccObsCode=123&amp;p_stn_num=017031&amp;p_c=-58070941&amp;p_startYear=1986" TargetMode="External"/><Relationship Id="rId1591" Type="http://schemas.openxmlformats.org/officeDocument/2006/relationships/hyperlink" Target="http://www.bom.gov.au/jsp/ncc/cdio/weatherData/av?p_display_type=dailyDataFile&amp;p_nccObsCode=123&amp;p_stn_num=023733&amp;p_c=-112711007&amp;p_startYear=1986" TargetMode="External"/><Relationship Id="rId1592" Type="http://schemas.openxmlformats.org/officeDocument/2006/relationships/hyperlink" Target="http://www.bom.gov.au/jsp/ncc/cdio/weatherData/av?p_display_type=dailyDataFile&amp;p_nccObsCode=123&amp;p_stn_num=026021&amp;p_c=-135479827&amp;p_startYear=1986" TargetMode="External"/><Relationship Id="rId1593" Type="http://schemas.openxmlformats.org/officeDocument/2006/relationships/hyperlink" Target="http://www.bom.gov.au/jsp/ncc/cdio/weatherData/av?p_display_type=dailyDataFile&amp;p_nccObsCode=123&amp;p_stn_num=018070&amp;p_c=-65366318&amp;p_startYear=1986" TargetMode="External"/><Relationship Id="rId1594" Type="http://schemas.openxmlformats.org/officeDocument/2006/relationships/hyperlink" Target="http://www.bom.gov.au/jsp/ncc/cdio/weatherData/av?p_display_type=dailyDataFile&amp;p_nccObsCode=123&amp;p_stn_num=021043&amp;p_c=-88623608&amp;p_startYear=1986" TargetMode="External"/><Relationship Id="rId1595" Type="http://schemas.openxmlformats.org/officeDocument/2006/relationships/hyperlink" Target="http://www.bom.gov.au/jsp/ncc/cdio/weatherData/av?p_display_type=dailyDataFile&amp;p_nccObsCode=123&amp;p_stn_num=026026&amp;p_c=-135531874&amp;p_startYear=1986" TargetMode="External"/><Relationship Id="rId1596" Type="http://schemas.openxmlformats.org/officeDocument/2006/relationships/hyperlink" Target="http://www.bom.gov.au/jsp/ncc/cdio/weatherData/av?p_display_type=dailyDataFile&amp;p_nccObsCode=123&amp;p_stn_num=023020&amp;p_c=-106045418&amp;p_startYear=1986" TargetMode="External"/><Relationship Id="rId1597" Type="http://schemas.openxmlformats.org/officeDocument/2006/relationships/hyperlink" Target="http://www.bom.gov.au/jsp/ncc/cdio/weatherData/av?p_display_type=dailyDataFile&amp;p_nccObsCode=123&amp;p_stn_num=021046&amp;p_c=-88648162&amp;p_startYear=1986" TargetMode="External"/><Relationship Id="rId1598" Type="http://schemas.openxmlformats.org/officeDocument/2006/relationships/hyperlink" Target="http://www.bom.gov.au/jsp/ncc/cdio/weatherData/av?p_display_type=dailyDataFile&amp;p_nccObsCode=123&amp;p_stn_num=023747&amp;p_c=-112846040&amp;p_startYear=1986" TargetMode="External"/><Relationship Id="rId1599" Type="http://schemas.openxmlformats.org/officeDocument/2006/relationships/hyperlink" Target="http://www.bom.gov.au/jsp/ncc/cdio/weatherData/av?p_display_type=dailyDataFile&amp;p_nccObsCode=123&amp;p_stn_num=016044&amp;p_c=-51544026&amp;p_startYear=1986" TargetMode="External"/><Relationship Id="rId1600" Type="http://schemas.openxmlformats.org/officeDocument/2006/relationships/hyperlink" Target="http://www.bom.gov.au/jsp/ncc/cdio/weatherData/av?p_display_type=dailyDataFile&amp;p_nccObsCode=123&amp;p_stn_num=023321&amp;p_c=-108833068&amp;p_startYear=1987" TargetMode="External"/><Relationship Id="rId1601" Type="http://schemas.openxmlformats.org/officeDocument/2006/relationships/hyperlink" Target="http://www.bom.gov.au/jsp/ncc/cdio/weatherData/av?p_display_type=dailyDataFile&amp;p_nccObsCode=123&amp;p_stn_num=025509&amp;p_c=-130201765&amp;p_startYear=1987" TargetMode="External"/><Relationship Id="rId1602" Type="http://schemas.openxmlformats.org/officeDocument/2006/relationships/hyperlink" Target="http://www.bom.gov.au/jsp/ncc/cdio/weatherData/av?p_display_type=dailyDataFile&amp;p_nccObsCode=123&amp;p_stn_num=017031&amp;p_c=-58070941&amp;p_startYear=1987" TargetMode="External"/><Relationship Id="rId1603" Type="http://schemas.openxmlformats.org/officeDocument/2006/relationships/hyperlink" Target="http://www.bom.gov.au/jsp/ncc/cdio/weatherData/av?p_display_type=dailyDataFile&amp;p_nccObsCode=123&amp;p_stn_num=023733&amp;p_c=-112711007&amp;p_startYear=1987" TargetMode="External"/><Relationship Id="rId1604" Type="http://schemas.openxmlformats.org/officeDocument/2006/relationships/hyperlink" Target="http://www.bom.gov.au/jsp/ncc/cdio/weatherData/av?p_display_type=dailyDataFile&amp;p_nccObsCode=123&amp;p_stn_num=026021&amp;p_c=-135479827&amp;p_startYear=1987" TargetMode="External"/><Relationship Id="rId1605" Type="http://schemas.openxmlformats.org/officeDocument/2006/relationships/hyperlink" Target="http://www.bom.gov.au/jsp/ncc/cdio/weatherData/av?p_display_type=dailyDataFile&amp;p_nccObsCode=123&amp;p_stn_num=018070&amp;p_c=-65366318&amp;p_startYear=1987" TargetMode="External"/><Relationship Id="rId1606" Type="http://schemas.openxmlformats.org/officeDocument/2006/relationships/hyperlink" Target="http://www.bom.gov.au/jsp/ncc/cdio/weatherData/av?p_display_type=dailyDataFile&amp;p_nccObsCode=123&amp;p_stn_num=021043&amp;p_c=-88623608&amp;p_startYear=1987" TargetMode="External"/><Relationship Id="rId1607" Type="http://schemas.openxmlformats.org/officeDocument/2006/relationships/hyperlink" Target="http://www.bom.gov.au/jsp/ncc/cdio/weatherData/av?p_display_type=dailyDataFile&amp;p_nccObsCode=123&amp;p_stn_num=026026&amp;p_c=-135531874&amp;p_startYear=1987" TargetMode="External"/><Relationship Id="rId1608" Type="http://schemas.openxmlformats.org/officeDocument/2006/relationships/hyperlink" Target="http://www.bom.gov.au/jsp/ncc/cdio/weatherData/av?p_display_type=dailyDataFile&amp;p_nccObsCode=123&amp;p_stn_num=023343&amp;p_c=-109040468&amp;p_startYear=1987" TargetMode="External"/><Relationship Id="rId1609" Type="http://schemas.openxmlformats.org/officeDocument/2006/relationships/hyperlink" Target="http://www.bom.gov.au/jsp/ncc/cdio/weatherData/av?p_display_type=dailyDataFile&amp;p_nccObsCode=123&amp;p_stn_num=021046&amp;p_c=-88648162&amp;p_startYear=1987" TargetMode="External"/><Relationship Id="rId1610" Type="http://schemas.openxmlformats.org/officeDocument/2006/relationships/hyperlink" Target="http://www.bom.gov.au/jsp/ncc/cdio/weatherData/av?p_display_type=dailyDataFile&amp;p_nccObsCode=123&amp;p_stn_num=023747&amp;p_c=-112846040&amp;p_startYear=1987" TargetMode="External"/><Relationship Id="rId1611" Type="http://schemas.openxmlformats.org/officeDocument/2006/relationships/hyperlink" Target="http://www.bom.gov.au/jsp/ncc/cdio/weatherData/av?p_display_type=dailyDataFile&amp;p_nccObsCode=123&amp;p_stn_num=016044&amp;p_c=-51544026&amp;p_startYear=1987" TargetMode="External"/><Relationship Id="rId1612" Type="http://schemas.openxmlformats.org/officeDocument/2006/relationships/hyperlink" Target="http://www.bom.gov.au/jsp/ncc/cdio/weatherData/av?p_display_type=dailyDataFile&amp;p_nccObsCode=123&amp;p_stn_num=023321&amp;p_c=-108833068&amp;p_startYear=1988" TargetMode="External"/><Relationship Id="rId1613" Type="http://schemas.openxmlformats.org/officeDocument/2006/relationships/hyperlink" Target="http://www.bom.gov.au/jsp/ncc/cdio/weatherData/av?p_display_type=dailyDataFile&amp;p_nccObsCode=123&amp;p_stn_num=025509&amp;p_c=-130201765&amp;p_startYear=1988" TargetMode="External"/><Relationship Id="rId1614" Type="http://schemas.openxmlformats.org/officeDocument/2006/relationships/hyperlink" Target="http://www.bom.gov.au/jsp/ncc/cdio/weatherData/av?p_display_type=dailyDataFile&amp;p_nccObsCode=123&amp;p_stn_num=017031&amp;p_c=-58070941&amp;p_startYear=1988" TargetMode="External"/><Relationship Id="rId1615" Type="http://schemas.openxmlformats.org/officeDocument/2006/relationships/hyperlink" Target="http://www.bom.gov.au/jsp/ncc/cdio/weatherData/av?p_display_type=dailyDataFile&amp;p_nccObsCode=123&amp;p_stn_num=023733&amp;p_c=-112711007&amp;p_startYear=1988" TargetMode="External"/><Relationship Id="rId1616" Type="http://schemas.openxmlformats.org/officeDocument/2006/relationships/hyperlink" Target="http://www.bom.gov.au/jsp/ncc/cdio/weatherData/av?p_display_type=dailyDataFile&amp;p_nccObsCode=123&amp;p_stn_num=026021&amp;p_c=-135479827&amp;p_startYear=1988" TargetMode="External"/><Relationship Id="rId1617" Type="http://schemas.openxmlformats.org/officeDocument/2006/relationships/hyperlink" Target="http://www.bom.gov.au/jsp/ncc/cdio/weatherData/av?p_display_type=dailyDataFile&amp;p_nccObsCode=123&amp;p_stn_num=018070&amp;p_c=-65366318&amp;p_startYear=1988" TargetMode="External"/><Relationship Id="rId1618" Type="http://schemas.openxmlformats.org/officeDocument/2006/relationships/hyperlink" Target="http://www.bom.gov.au/jsp/ncc/cdio/weatherData/av?p_display_type=dailyDataFile&amp;p_nccObsCode=123&amp;p_stn_num=021043&amp;p_c=-88623608&amp;p_startYear=1988" TargetMode="External"/><Relationship Id="rId1619" Type="http://schemas.openxmlformats.org/officeDocument/2006/relationships/hyperlink" Target="http://www.bom.gov.au/jsp/ncc/cdio/weatherData/av?p_display_type=dailyDataFile&amp;p_nccObsCode=123&amp;p_stn_num=026026&amp;p_c=-135531874&amp;p_startYear=1988" TargetMode="External"/><Relationship Id="rId1620" Type="http://schemas.openxmlformats.org/officeDocument/2006/relationships/hyperlink" Target="http://www.bom.gov.au/jsp/ncc/cdio/weatherData/av?p_display_type=dailyDataFile&amp;p_nccObsCode=123&amp;p_stn_num=023343&amp;p_c=-109040468&amp;p_startYear=1988" TargetMode="External"/><Relationship Id="rId1621" Type="http://schemas.openxmlformats.org/officeDocument/2006/relationships/hyperlink" Target="http://www.bom.gov.au/jsp/ncc/cdio/weatherData/av?p_display_type=dailyDataFile&amp;p_nccObsCode=123&amp;p_stn_num=021046&amp;p_c=-88648162&amp;p_startYear=1988" TargetMode="External"/><Relationship Id="rId1622" Type="http://schemas.openxmlformats.org/officeDocument/2006/relationships/hyperlink" Target="http://www.bom.gov.au/jsp/ncc/cdio/weatherData/av?p_display_type=dailyDataFile&amp;p_nccObsCode=123&amp;p_stn_num=023747&amp;p_c=-112846040&amp;p_startYear=1988" TargetMode="External"/><Relationship Id="rId1623" Type="http://schemas.openxmlformats.org/officeDocument/2006/relationships/hyperlink" Target="http://www.bom.gov.au/jsp/ncc/cdio/weatherData/av?p_display_type=dailyDataFile&amp;p_nccObsCode=123&amp;p_stn_num=016044&amp;p_c=-51544026&amp;p_startYear=1988" TargetMode="External"/><Relationship Id="rId1624" Type="http://schemas.openxmlformats.org/officeDocument/2006/relationships/hyperlink" Target="http://www.bom.gov.au/jsp/ncc/cdio/weatherData/av?p_display_type=dailyDataFile&amp;p_nccObsCode=123&amp;p_stn_num=023321&amp;p_c=-108833068&amp;p_startYear=1989" TargetMode="External"/><Relationship Id="rId1625" Type="http://schemas.openxmlformats.org/officeDocument/2006/relationships/hyperlink" Target="http://www.bom.gov.au/jsp/ncc/cdio/weatherData/av?p_display_type=dailyDataFile&amp;p_nccObsCode=123&amp;p_stn_num=025509&amp;p_c=-130201765&amp;p_startYear=1989" TargetMode="External"/><Relationship Id="rId1626" Type="http://schemas.openxmlformats.org/officeDocument/2006/relationships/hyperlink" Target="http://www.bom.gov.au/jsp/ncc/cdio/weatherData/av?p_display_type=dailyDataFile&amp;p_nccObsCode=123&amp;p_stn_num=017031&amp;p_c=-58070941&amp;p_startYear=1989" TargetMode="External"/><Relationship Id="rId1627" Type="http://schemas.openxmlformats.org/officeDocument/2006/relationships/hyperlink" Target="http://www.bom.gov.au/jsp/ncc/cdio/weatherData/av?p_display_type=dailyDataFile&amp;p_nccObsCode=123&amp;p_stn_num=023733&amp;p_c=-112711007&amp;p_startYear=1989" TargetMode="External"/><Relationship Id="rId1628" Type="http://schemas.openxmlformats.org/officeDocument/2006/relationships/hyperlink" Target="http://www.bom.gov.au/jsp/ncc/cdio/weatherData/av?p_display_type=dailyDataFile&amp;p_nccObsCode=123&amp;p_stn_num=026021&amp;p_c=-135479827&amp;p_startYear=1989" TargetMode="External"/><Relationship Id="rId1629" Type="http://schemas.openxmlformats.org/officeDocument/2006/relationships/hyperlink" Target="http://www.bom.gov.au/jsp/ncc/cdio/weatherData/av?p_display_type=dailyDataFile&amp;p_nccObsCode=123&amp;p_stn_num=018070&amp;p_c=-65366318&amp;p_startYear=1989" TargetMode="External"/><Relationship Id="rId1630" Type="http://schemas.openxmlformats.org/officeDocument/2006/relationships/hyperlink" Target="http://www.bom.gov.au/jsp/ncc/cdio/weatherData/av?p_display_type=dailyDataFile&amp;p_nccObsCode=123&amp;p_stn_num=021043&amp;p_c=-88623608&amp;p_startYear=1989" TargetMode="External"/><Relationship Id="rId1631" Type="http://schemas.openxmlformats.org/officeDocument/2006/relationships/hyperlink" Target="http://www.bom.gov.au/jsp/ncc/cdio/weatherData/av?p_display_type=dailyDataFile&amp;p_nccObsCode=123&amp;p_stn_num=026026&amp;p_c=-135531874&amp;p_startYear=1989" TargetMode="External"/><Relationship Id="rId1632" Type="http://schemas.openxmlformats.org/officeDocument/2006/relationships/hyperlink" Target="http://www.bom.gov.au/jsp/ncc/cdio/weatherData/av?p_display_type=dailyDataFile&amp;p_nccObsCode=123&amp;p_stn_num=023343&amp;p_c=-109040468&amp;p_startYear=1989" TargetMode="External"/><Relationship Id="rId1633" Type="http://schemas.openxmlformats.org/officeDocument/2006/relationships/hyperlink" Target="http://www.bom.gov.au/jsp/ncc/cdio/weatherData/av?p_display_type=dailyDataFile&amp;p_nccObsCode=123&amp;p_stn_num=021046&amp;p_c=-88648162&amp;p_startYear=1989" TargetMode="External"/><Relationship Id="rId1634" Type="http://schemas.openxmlformats.org/officeDocument/2006/relationships/hyperlink" Target="http://www.bom.gov.au/jsp/ncc/cdio/weatherData/av?p_display_type=dailyDataFile&amp;p_nccObsCode=123&amp;p_stn_num=023747&amp;p_c=-112846040&amp;p_startYear=1989" TargetMode="External"/><Relationship Id="rId1635" Type="http://schemas.openxmlformats.org/officeDocument/2006/relationships/hyperlink" Target="http://www.bom.gov.au/jsp/ncc/cdio/weatherData/av?p_display_type=dailyDataFile&amp;p_nccObsCode=123&amp;p_stn_num=016044&amp;p_c=-51544026&amp;p_startYear=1989" TargetMode="External"/><Relationship Id="rId1636" Type="http://schemas.openxmlformats.org/officeDocument/2006/relationships/hyperlink" Target="http://www.bom.gov.au/jsp/ncc/cdio/weatherData/av?p_display_type=dailyDataFile&amp;p_nccObsCode=123&amp;p_stn_num=023321&amp;p_c=-108833068&amp;p_startYear=1990" TargetMode="External"/><Relationship Id="rId1637" Type="http://schemas.openxmlformats.org/officeDocument/2006/relationships/hyperlink" Target="http://www.bom.gov.au/jsp/ncc/cdio/weatherData/av?p_display_type=dailyDataFile&amp;p_nccObsCode=123&amp;p_stn_num=025509&amp;p_c=-130201765&amp;p_startYear=1990" TargetMode="External"/><Relationship Id="rId1638" Type="http://schemas.openxmlformats.org/officeDocument/2006/relationships/hyperlink" Target="http://www.bom.gov.au/jsp/ncc/cdio/weatherData/av?p_display_type=dailyDataFile&amp;p_nccObsCode=123&amp;p_stn_num=017031&amp;p_c=-58070941&amp;p_startYear=1990" TargetMode="External"/><Relationship Id="rId1639" Type="http://schemas.openxmlformats.org/officeDocument/2006/relationships/hyperlink" Target="http://www.bom.gov.au/jsp/ncc/cdio/weatherData/av?p_display_type=dailyDataFile&amp;p_nccObsCode=123&amp;p_stn_num=023733&amp;p_c=-112711007&amp;p_startYear=1990" TargetMode="External"/><Relationship Id="rId1640" Type="http://schemas.openxmlformats.org/officeDocument/2006/relationships/hyperlink" Target="http://www.bom.gov.au/jsp/ncc/cdio/weatherData/av?p_display_type=dailyDataFile&amp;p_nccObsCode=123&amp;p_stn_num=026021&amp;p_c=-135479827&amp;p_startYear=1990" TargetMode="External"/><Relationship Id="rId1641" Type="http://schemas.openxmlformats.org/officeDocument/2006/relationships/hyperlink" Target="http://www.bom.gov.au/jsp/ncc/cdio/weatherData/av?p_display_type=dailyDataFile&amp;p_nccObsCode=123&amp;p_stn_num=018070&amp;p_c=-65366318&amp;p_startYear=1990" TargetMode="External"/><Relationship Id="rId1642" Type="http://schemas.openxmlformats.org/officeDocument/2006/relationships/hyperlink" Target="http://www.bom.gov.au/jsp/ncc/cdio/weatherData/av?p_display_type=dailyDataFile&amp;p_nccObsCode=123&amp;p_stn_num=021043&amp;p_c=-88623608&amp;p_startYear=1990" TargetMode="External"/><Relationship Id="rId1643" Type="http://schemas.openxmlformats.org/officeDocument/2006/relationships/hyperlink" Target="http://www.bom.gov.au/jsp/ncc/cdio/weatherData/av?p_display_type=dailyDataFile&amp;p_nccObsCode=123&amp;p_stn_num=026026&amp;p_c=-135531874&amp;p_startYear=1990" TargetMode="External"/><Relationship Id="rId1644" Type="http://schemas.openxmlformats.org/officeDocument/2006/relationships/hyperlink" Target="http://www.bom.gov.au/jsp/ncc/cdio/weatherData/av?p_display_type=dailyDataFile&amp;p_nccObsCode=123&amp;p_stn_num=023343&amp;p_c=-109040468&amp;p_startYear=1990" TargetMode="External"/><Relationship Id="rId1645" Type="http://schemas.openxmlformats.org/officeDocument/2006/relationships/hyperlink" Target="http://www.bom.gov.au/jsp/ncc/cdio/weatherData/av?p_display_type=dailyDataFile&amp;p_nccObsCode=123&amp;p_stn_num=021046&amp;p_c=-88648162&amp;p_startYear=1990" TargetMode="External"/><Relationship Id="rId1646" Type="http://schemas.openxmlformats.org/officeDocument/2006/relationships/hyperlink" Target="http://www.bom.gov.au/jsp/ncc/cdio/weatherData/av?p_display_type=dailyDataFile&amp;p_nccObsCode=123&amp;p_stn_num=023747&amp;p_c=-112846040&amp;p_startYear=1990" TargetMode="External"/><Relationship Id="rId1647" Type="http://schemas.openxmlformats.org/officeDocument/2006/relationships/hyperlink" Target="http://www.bom.gov.au/jsp/ncc/cdio/weatherData/av?p_display_type=dailyDataFile&amp;p_nccObsCode=123&amp;p_stn_num=016044&amp;p_c=-51544026&amp;p_startYear=1990" TargetMode="External"/><Relationship Id="rId1648" Type="http://schemas.openxmlformats.org/officeDocument/2006/relationships/hyperlink" Target="http://www.bom.gov.au/jsp/ncc/cdio/weatherData/av?p_display_type=dailyDataFile&amp;p_nccObsCode=123&amp;p_stn_num=023321&amp;p_c=-108833068&amp;p_startYear=1991" TargetMode="External"/><Relationship Id="rId1649" Type="http://schemas.openxmlformats.org/officeDocument/2006/relationships/hyperlink" Target="http://www.bom.gov.au/jsp/ncc/cdio/weatherData/av?p_display_type=dailyDataFile&amp;p_nccObsCode=123&amp;p_stn_num=025509&amp;p_c=-130201765&amp;p_startYear=1991" TargetMode="External"/><Relationship Id="rId1650" Type="http://schemas.openxmlformats.org/officeDocument/2006/relationships/hyperlink" Target="http://www.bom.gov.au/jsp/ncc/cdio/weatherData/av?p_display_type=dailyDataFile&amp;p_nccObsCode=123&amp;p_stn_num=017031&amp;p_c=-58070941&amp;p_startYear=1991" TargetMode="External"/><Relationship Id="rId1651" Type="http://schemas.openxmlformats.org/officeDocument/2006/relationships/hyperlink" Target="http://www.bom.gov.au/jsp/ncc/cdio/weatherData/av?p_display_type=dailyDataFile&amp;p_nccObsCode=123&amp;p_stn_num=023733&amp;p_c=-112711007&amp;p_startYear=1991" TargetMode="External"/><Relationship Id="rId1652" Type="http://schemas.openxmlformats.org/officeDocument/2006/relationships/hyperlink" Target="http://www.bom.gov.au/jsp/ncc/cdio/weatherData/av?p_display_type=dailyDataFile&amp;p_nccObsCode=123&amp;p_stn_num=026021&amp;p_c=-135479827&amp;p_startYear=1991" TargetMode="External"/><Relationship Id="rId1653" Type="http://schemas.openxmlformats.org/officeDocument/2006/relationships/hyperlink" Target="http://www.bom.gov.au/jsp/ncc/cdio/weatherData/av?p_display_type=dailyDataFile&amp;p_nccObsCode=123&amp;p_stn_num=021043&amp;p_c=-88623608&amp;p_startYear=1991" TargetMode="External"/><Relationship Id="rId1654" Type="http://schemas.openxmlformats.org/officeDocument/2006/relationships/hyperlink" Target="http://www.bom.gov.au/jsp/ncc/cdio/weatherData/av?p_display_type=dailyDataFile&amp;p_nccObsCode=123&amp;p_stn_num=026026&amp;p_c=-135531874&amp;p_startYear=1991" TargetMode="External"/><Relationship Id="rId1655" Type="http://schemas.openxmlformats.org/officeDocument/2006/relationships/hyperlink" Target="http://www.bom.gov.au/jsp/ncc/cdio/weatherData/av?p_display_type=dailyDataFile&amp;p_nccObsCode=123&amp;p_stn_num=023343&amp;p_c=-109040468&amp;p_startYear=1991" TargetMode="External"/><Relationship Id="rId1656" Type="http://schemas.openxmlformats.org/officeDocument/2006/relationships/hyperlink" Target="http://www.bom.gov.au/jsp/ncc/cdio/weatherData/av?p_display_type=dailyDataFile&amp;p_nccObsCode=123&amp;p_stn_num=021046&amp;p_c=-88648162&amp;p_startYear=1991" TargetMode="External"/><Relationship Id="rId1657" Type="http://schemas.openxmlformats.org/officeDocument/2006/relationships/hyperlink" Target="http://www.bom.gov.au/jsp/ncc/cdio/weatherData/av?p_display_type=dailyDataFile&amp;p_nccObsCode=123&amp;p_stn_num=023747&amp;p_c=-112846040&amp;p_startYear=1991" TargetMode="External"/><Relationship Id="rId1658" Type="http://schemas.openxmlformats.org/officeDocument/2006/relationships/hyperlink" Target="http://www.bom.gov.au/jsp/ncc/cdio/weatherData/av?p_display_type=dailyDataFile&amp;p_nccObsCode=123&amp;p_stn_num=016044&amp;p_c=-51544026&amp;p_startYear=1991" TargetMode="External"/><Relationship Id="rId1659" Type="http://schemas.openxmlformats.org/officeDocument/2006/relationships/hyperlink" Target="http://www.bom.gov.au/jsp/ncc/cdio/weatherData/av?p_display_type=dailyDataFile&amp;p_nccObsCode=123&amp;p_stn_num=023321&amp;p_c=-108833068&amp;p_startYear=1992" TargetMode="External"/><Relationship Id="rId1660" Type="http://schemas.openxmlformats.org/officeDocument/2006/relationships/hyperlink" Target="http://www.bom.gov.au/jsp/ncc/cdio/weatherData/av?p_display_type=dailyDataFile&amp;p_nccObsCode=123&amp;p_stn_num=025509&amp;p_c=-130201765&amp;p_startYear=1992" TargetMode="External"/><Relationship Id="rId1661" Type="http://schemas.openxmlformats.org/officeDocument/2006/relationships/hyperlink" Target="http://www.bom.gov.au/jsp/ncc/cdio/weatherData/av?p_display_type=dailyDataFile&amp;p_nccObsCode=123&amp;p_stn_num=017031&amp;p_c=-58070941&amp;p_startYear=1992" TargetMode="External"/><Relationship Id="rId1662" Type="http://schemas.openxmlformats.org/officeDocument/2006/relationships/hyperlink" Target="http://www.bom.gov.au/jsp/ncc/cdio/weatherData/av?p_display_type=dailyDataFile&amp;p_nccObsCode=123&amp;p_stn_num=023733&amp;p_c=-112711007&amp;p_startYear=1992" TargetMode="External"/><Relationship Id="rId1663" Type="http://schemas.openxmlformats.org/officeDocument/2006/relationships/hyperlink" Target="http://www.bom.gov.au/jsp/ncc/cdio/weatherData/av?p_display_type=dailyDataFile&amp;p_nccObsCode=123&amp;p_stn_num=026021&amp;p_c=-135479827&amp;p_startYear=1992" TargetMode="External"/><Relationship Id="rId1664" Type="http://schemas.openxmlformats.org/officeDocument/2006/relationships/hyperlink" Target="http://www.bom.gov.au/jsp/ncc/cdio/weatherData/av?p_display_type=dailyDataFile&amp;p_nccObsCode=123&amp;p_stn_num=018192&amp;p_c=-66251111&amp;p_startYear=1992" TargetMode="External"/><Relationship Id="rId1665" Type="http://schemas.openxmlformats.org/officeDocument/2006/relationships/hyperlink" Target="http://www.bom.gov.au/jsp/ncc/cdio/weatherData/av?p_display_type=dailyDataFile&amp;p_nccObsCode=123&amp;p_stn_num=021043&amp;p_c=-88623608&amp;p_startYear=1992" TargetMode="External"/><Relationship Id="rId1666" Type="http://schemas.openxmlformats.org/officeDocument/2006/relationships/hyperlink" Target="http://www.bom.gov.au/jsp/ncc/cdio/weatherData/av?p_display_type=dailyDataFile&amp;p_nccObsCode=123&amp;p_stn_num=026026&amp;p_c=-135531874&amp;p_startYear=1992" TargetMode="External"/><Relationship Id="rId1667" Type="http://schemas.openxmlformats.org/officeDocument/2006/relationships/hyperlink" Target="http://www.bom.gov.au/jsp/ncc/cdio/weatherData/av?p_display_type=dailyDataFile&amp;p_nccObsCode=123&amp;p_stn_num=023343&amp;p_c=-109040468&amp;p_startYear=1992" TargetMode="External"/><Relationship Id="rId1668" Type="http://schemas.openxmlformats.org/officeDocument/2006/relationships/hyperlink" Target="http://www.bom.gov.au/jsp/ncc/cdio/weatherData/av?p_display_type=dailyDataFile&amp;p_nccObsCode=123&amp;p_stn_num=021046&amp;p_c=-88648162&amp;p_startYear=1992" TargetMode="External"/><Relationship Id="rId1669" Type="http://schemas.openxmlformats.org/officeDocument/2006/relationships/hyperlink" Target="http://www.bom.gov.au/jsp/ncc/cdio/weatherData/av?p_display_type=dailyDataFile&amp;p_nccObsCode=123&amp;p_stn_num=023747&amp;p_c=-112846040&amp;p_startYear=1992" TargetMode="External"/><Relationship Id="rId1670" Type="http://schemas.openxmlformats.org/officeDocument/2006/relationships/hyperlink" Target="http://www.bom.gov.au/jsp/ncc/cdio/weatherData/av?p_display_type=dailyDataFile&amp;p_nccObsCode=123&amp;p_stn_num=016044&amp;p_c=-51544026&amp;p_startYear=1992" TargetMode="External"/><Relationship Id="rId1671" Type="http://schemas.openxmlformats.org/officeDocument/2006/relationships/hyperlink" Target="http://www.bom.gov.au/jsp/ncc/cdio/weatherData/av?p_display_type=dailyDataFile&amp;p_nccObsCode=123&amp;p_stn_num=023321&amp;p_c=-108833068&amp;p_startYear=1993" TargetMode="External"/><Relationship Id="rId1672" Type="http://schemas.openxmlformats.org/officeDocument/2006/relationships/hyperlink" Target="http://www.bom.gov.au/jsp/ncc/cdio/weatherData/av?p_display_type=dailyDataFile&amp;p_nccObsCode=123&amp;p_stn_num=025509&amp;p_c=-130201765&amp;p_startYear=1993" TargetMode="External"/><Relationship Id="rId1673" Type="http://schemas.openxmlformats.org/officeDocument/2006/relationships/hyperlink" Target="http://www.bom.gov.au/jsp/ncc/cdio/weatherData/av?p_display_type=dailyDataFile&amp;p_nccObsCode=123&amp;p_stn_num=017031&amp;p_c=-58070941&amp;p_startYear=1993" TargetMode="External"/><Relationship Id="rId1674" Type="http://schemas.openxmlformats.org/officeDocument/2006/relationships/hyperlink" Target="http://www.bom.gov.au/jsp/ncc/cdio/weatherData/av?p_display_type=dailyDataFile&amp;p_nccObsCode=123&amp;p_stn_num=023733&amp;p_c=-112711007&amp;p_startYear=1993" TargetMode="External"/><Relationship Id="rId1675" Type="http://schemas.openxmlformats.org/officeDocument/2006/relationships/hyperlink" Target="http://www.bom.gov.au/jsp/ncc/cdio/weatherData/av?p_display_type=dailyDataFile&amp;p_nccObsCode=123&amp;p_stn_num=026021&amp;p_c=-135479827&amp;p_startYear=1993" TargetMode="External"/><Relationship Id="rId1676" Type="http://schemas.openxmlformats.org/officeDocument/2006/relationships/hyperlink" Target="http://www.bom.gov.au/jsp/ncc/cdio/weatherData/av?p_display_type=dailyDataFile&amp;p_nccObsCode=123&amp;p_stn_num=018192&amp;p_c=-66251111&amp;p_startYear=1993" TargetMode="External"/><Relationship Id="rId1677" Type="http://schemas.openxmlformats.org/officeDocument/2006/relationships/hyperlink" Target="http://www.bom.gov.au/jsp/ncc/cdio/weatherData/av?p_display_type=dailyDataFile&amp;p_nccObsCode=123&amp;p_stn_num=021043&amp;p_c=-88623608&amp;p_startYear=1993" TargetMode="External"/><Relationship Id="rId1678" Type="http://schemas.openxmlformats.org/officeDocument/2006/relationships/hyperlink" Target="http://www.bom.gov.au/jsp/ncc/cdio/weatherData/av?p_display_type=dailyDataFile&amp;p_nccObsCode=123&amp;p_stn_num=026026&amp;p_c=-135531874&amp;p_startYear=1993" TargetMode="External"/><Relationship Id="rId1679" Type="http://schemas.openxmlformats.org/officeDocument/2006/relationships/hyperlink" Target="http://www.bom.gov.au/jsp/ncc/cdio/weatherData/av?p_display_type=dailyDataFile&amp;p_nccObsCode=123&amp;p_stn_num=023343&amp;p_c=-109040468&amp;p_startYear=1993" TargetMode="External"/><Relationship Id="rId1680" Type="http://schemas.openxmlformats.org/officeDocument/2006/relationships/hyperlink" Target="http://www.bom.gov.au/jsp/ncc/cdio/weatherData/av?p_display_type=dailyDataFile&amp;p_nccObsCode=123&amp;p_stn_num=021046&amp;p_c=-88648162&amp;p_startYear=1993" TargetMode="External"/><Relationship Id="rId1681" Type="http://schemas.openxmlformats.org/officeDocument/2006/relationships/hyperlink" Target="http://www.bom.gov.au/jsp/ncc/cdio/weatherData/av?p_display_type=dailyDataFile&amp;p_nccObsCode=123&amp;p_stn_num=023747&amp;p_c=-112846040&amp;p_startYear=1993" TargetMode="External"/><Relationship Id="rId1682" Type="http://schemas.openxmlformats.org/officeDocument/2006/relationships/hyperlink" Target="http://www.bom.gov.au/jsp/ncc/cdio/weatherData/av?p_display_type=dailyDataFile&amp;p_nccObsCode=123&amp;p_stn_num=016044&amp;p_c=-51544026&amp;p_startYear=1993" TargetMode="External"/><Relationship Id="rId1683" Type="http://schemas.openxmlformats.org/officeDocument/2006/relationships/hyperlink" Target="http://www.bom.gov.au/jsp/ncc/cdio/weatherData/av?p_display_type=dailyDataFile&amp;p_nccObsCode=123&amp;p_stn_num=023321&amp;p_c=-108833068&amp;p_startYear=1994" TargetMode="External"/><Relationship Id="rId1684" Type="http://schemas.openxmlformats.org/officeDocument/2006/relationships/hyperlink" Target="http://www.bom.gov.au/jsp/ncc/cdio/weatherData/av?p_display_type=dailyDataFile&amp;p_nccObsCode=123&amp;p_stn_num=025509&amp;p_c=-130201765&amp;p_startYear=1994" TargetMode="External"/><Relationship Id="rId1685" Type="http://schemas.openxmlformats.org/officeDocument/2006/relationships/hyperlink" Target="http://www.bom.gov.au/jsp/ncc/cdio/weatherData/av?p_display_type=dailyDataFile&amp;p_nccObsCode=123&amp;p_stn_num=017031&amp;p_c=-58070941&amp;p_startYear=1994" TargetMode="External"/><Relationship Id="rId1686" Type="http://schemas.openxmlformats.org/officeDocument/2006/relationships/hyperlink" Target="http://www.bom.gov.au/jsp/ncc/cdio/weatherData/av?p_display_type=dailyDataFile&amp;p_nccObsCode=123&amp;p_stn_num=023733&amp;p_c=-112711007&amp;p_startYear=1994" TargetMode="External"/><Relationship Id="rId1687" Type="http://schemas.openxmlformats.org/officeDocument/2006/relationships/hyperlink" Target="http://www.bom.gov.au/jsp/ncc/cdio/weatherData/av?p_display_type=dailyDataFile&amp;p_nccObsCode=123&amp;p_stn_num=026021&amp;p_c=-135479827&amp;p_startYear=1994" TargetMode="External"/><Relationship Id="rId1688" Type="http://schemas.openxmlformats.org/officeDocument/2006/relationships/hyperlink" Target="http://www.bom.gov.au/jsp/ncc/cdio/weatherData/av?p_display_type=dailyDataFile&amp;p_nccObsCode=123&amp;p_stn_num=018192&amp;p_c=-66251111&amp;p_startYear=1994" TargetMode="External"/><Relationship Id="rId1689" Type="http://schemas.openxmlformats.org/officeDocument/2006/relationships/hyperlink" Target="http://www.bom.gov.au/jsp/ncc/cdio/weatherData/av?p_display_type=dailyDataFile&amp;p_nccObsCode=123&amp;p_stn_num=021043&amp;p_c=-88623608&amp;p_startYear=1994" TargetMode="External"/><Relationship Id="rId1690" Type="http://schemas.openxmlformats.org/officeDocument/2006/relationships/hyperlink" Target="http://www.bom.gov.au/jsp/ncc/cdio/weatherData/av?p_display_type=dailyDataFile&amp;p_nccObsCode=123&amp;p_stn_num=026026&amp;p_c=-135531874&amp;p_startYear=1994" TargetMode="External"/><Relationship Id="rId1691" Type="http://schemas.openxmlformats.org/officeDocument/2006/relationships/hyperlink" Target="http://www.bom.gov.au/jsp/ncc/cdio/weatherData/av?p_display_type=dailyDataFile&amp;p_nccObsCode=123&amp;p_stn_num=023343&amp;p_c=-109040468&amp;p_startYear=1994" TargetMode="External"/><Relationship Id="rId1692" Type="http://schemas.openxmlformats.org/officeDocument/2006/relationships/hyperlink" Target="http://www.bom.gov.au/jsp/ncc/cdio/weatherData/av?p_display_type=dailyDataFile&amp;p_nccObsCode=123&amp;p_stn_num=021046&amp;p_c=-88648162&amp;p_startYear=1994" TargetMode="External"/><Relationship Id="rId1693" Type="http://schemas.openxmlformats.org/officeDocument/2006/relationships/hyperlink" Target="http://www.bom.gov.au/jsp/ncc/cdio/weatherData/av?p_display_type=dailyDataFile&amp;p_nccObsCode=123&amp;p_stn_num=023747&amp;p_c=-112846040&amp;p_startYear=1994" TargetMode="External"/><Relationship Id="rId1694" Type="http://schemas.openxmlformats.org/officeDocument/2006/relationships/hyperlink" Target="http://www.bom.gov.au/jsp/ncc/cdio/weatherData/av?p_display_type=dailyDataFile&amp;p_nccObsCode=123&amp;p_stn_num=016044&amp;p_c=-51544026&amp;p_startYear=1994" TargetMode="External"/><Relationship Id="rId1695" Type="http://schemas.openxmlformats.org/officeDocument/2006/relationships/hyperlink" Target="http://www.bom.gov.au/jsp/ncc/cdio/weatherData/av?p_display_type=dailyDataFile&amp;p_nccObsCode=123&amp;p_stn_num=023321&amp;p_c=-108833068&amp;p_startYear=1995" TargetMode="External"/><Relationship Id="rId1696" Type="http://schemas.openxmlformats.org/officeDocument/2006/relationships/hyperlink" Target="http://www.bom.gov.au/jsp/ncc/cdio/weatherData/av?p_display_type=dailyDataFile&amp;p_nccObsCode=123&amp;p_stn_num=025509&amp;p_c=-130201765&amp;p_startYear=1995" TargetMode="External"/><Relationship Id="rId1697" Type="http://schemas.openxmlformats.org/officeDocument/2006/relationships/hyperlink" Target="http://www.bom.gov.au/jsp/ncc/cdio/weatherData/av?p_display_type=dailyDataFile&amp;p_nccObsCode=123&amp;p_stn_num=017031&amp;p_c=-58070941&amp;p_startYear=1995" TargetMode="External"/><Relationship Id="rId1698" Type="http://schemas.openxmlformats.org/officeDocument/2006/relationships/hyperlink" Target="http://www.bom.gov.au/jsp/ncc/cdio/weatherData/av?p_display_type=dailyDataFile&amp;p_nccObsCode=123&amp;p_stn_num=023733&amp;p_c=-112711007&amp;p_startYear=1995" TargetMode="External"/><Relationship Id="rId1699" Type="http://schemas.openxmlformats.org/officeDocument/2006/relationships/hyperlink" Target="http://www.bom.gov.au/jsp/ncc/cdio/weatherData/av?p_display_type=dailyDataFile&amp;p_nccObsCode=123&amp;p_stn_num=026021&amp;p_c=-135479827&amp;p_startYear=1995" TargetMode="External"/><Relationship Id="rId1700" Type="http://schemas.openxmlformats.org/officeDocument/2006/relationships/hyperlink" Target="http://www.bom.gov.au/jsp/ncc/cdio/weatherData/av?p_display_type=dailyDataFile&amp;p_nccObsCode=123&amp;p_stn_num=018192&amp;p_c=-66251111&amp;p_startYear=1995" TargetMode="External"/><Relationship Id="rId1701" Type="http://schemas.openxmlformats.org/officeDocument/2006/relationships/hyperlink" Target="http://www.bom.gov.au/jsp/ncc/cdio/weatherData/av?p_display_type=dailyDataFile&amp;p_nccObsCode=123&amp;p_stn_num=021043&amp;p_c=-88623608&amp;p_startYear=1995" TargetMode="External"/><Relationship Id="rId1702" Type="http://schemas.openxmlformats.org/officeDocument/2006/relationships/hyperlink" Target="http://www.bom.gov.au/jsp/ncc/cdio/weatherData/av?p_display_type=dailyDataFile&amp;p_nccObsCode=123&amp;p_stn_num=026026&amp;p_c=-135531874&amp;p_startYear=1995" TargetMode="External"/><Relationship Id="rId1703" Type="http://schemas.openxmlformats.org/officeDocument/2006/relationships/hyperlink" Target="http://www.bom.gov.au/jsp/ncc/cdio/weatherData/av?p_display_type=dailyDataFile&amp;p_nccObsCode=123&amp;p_stn_num=023343&amp;p_c=-109040468&amp;p_startYear=1995" TargetMode="External"/><Relationship Id="rId1704" Type="http://schemas.openxmlformats.org/officeDocument/2006/relationships/hyperlink" Target="http://www.bom.gov.au/jsp/ncc/cdio/weatherData/av?p_display_type=dailyDataFile&amp;p_nccObsCode=123&amp;p_stn_num=021046&amp;p_c=-88648162&amp;p_startYear=1995" TargetMode="External"/><Relationship Id="rId1705" Type="http://schemas.openxmlformats.org/officeDocument/2006/relationships/hyperlink" Target="http://www.bom.gov.au/jsp/ncc/cdio/weatherData/av?p_display_type=dailyDataFile&amp;p_nccObsCode=123&amp;p_stn_num=023747&amp;p_c=-112846040&amp;p_startYear=1995" TargetMode="External"/><Relationship Id="rId1706" Type="http://schemas.openxmlformats.org/officeDocument/2006/relationships/hyperlink" Target="http://www.bom.gov.au/jsp/ncc/cdio/weatherData/av?p_display_type=dailyDataFile&amp;p_nccObsCode=123&amp;p_stn_num=016044&amp;p_c=-51544026&amp;p_startYear=1995" TargetMode="External"/><Relationship Id="rId1707" Type="http://schemas.openxmlformats.org/officeDocument/2006/relationships/hyperlink" Target="http://www.bom.gov.au/jsp/ncc/cdio/weatherData/av?p_display_type=dailyDataFile&amp;p_nccObsCode=123&amp;p_stn_num=023321&amp;p_c=-108833068&amp;p_startYear=1996" TargetMode="External"/><Relationship Id="rId1708" Type="http://schemas.openxmlformats.org/officeDocument/2006/relationships/hyperlink" Target="http://www.bom.gov.au/jsp/ncc/cdio/weatherData/av?p_display_type=dailyDataFile&amp;p_nccObsCode=123&amp;p_stn_num=025509&amp;p_c=-130201765&amp;p_startYear=1996" TargetMode="External"/><Relationship Id="rId1709" Type="http://schemas.openxmlformats.org/officeDocument/2006/relationships/hyperlink" Target="http://www.bom.gov.au/jsp/ncc/cdio/weatherData/av?p_display_type=dailyDataFile&amp;p_nccObsCode=123&amp;p_stn_num=017031&amp;p_c=-58070941&amp;p_startYear=1996" TargetMode="External"/><Relationship Id="rId1710" Type="http://schemas.openxmlformats.org/officeDocument/2006/relationships/hyperlink" Target="http://www.bom.gov.au/jsp/ncc/cdio/weatherData/av?p_display_type=dailyDataFile&amp;p_nccObsCode=123&amp;p_stn_num=023733&amp;p_c=-112711007&amp;p_startYear=1996" TargetMode="External"/><Relationship Id="rId1711" Type="http://schemas.openxmlformats.org/officeDocument/2006/relationships/hyperlink" Target="http://www.bom.gov.au/jsp/ncc/cdio/weatherData/av?p_display_type=dailyDataFile&amp;p_nccObsCode=123&amp;p_stn_num=026021&amp;p_c=-135479827&amp;p_startYear=1996" TargetMode="External"/><Relationship Id="rId1712" Type="http://schemas.openxmlformats.org/officeDocument/2006/relationships/hyperlink" Target="http://www.bom.gov.au/jsp/ncc/cdio/weatherData/av?p_display_type=dailyDataFile&amp;p_nccObsCode=123&amp;p_stn_num=018192&amp;p_c=-66251111&amp;p_startYear=1996" TargetMode="External"/><Relationship Id="rId1713" Type="http://schemas.openxmlformats.org/officeDocument/2006/relationships/hyperlink" Target="http://www.bom.gov.au/jsp/ncc/cdio/weatherData/av?p_display_type=dailyDataFile&amp;p_nccObsCode=123&amp;p_stn_num=021043&amp;p_c=-88623608&amp;p_startYear=1996" TargetMode="External"/><Relationship Id="rId1714" Type="http://schemas.openxmlformats.org/officeDocument/2006/relationships/hyperlink" Target="http://www.bom.gov.au/jsp/ncc/cdio/weatherData/av?p_display_type=dailyDataFile&amp;p_nccObsCode=123&amp;p_stn_num=026026&amp;p_c=-135531874&amp;p_startYear=1996" TargetMode="External"/><Relationship Id="rId1715" Type="http://schemas.openxmlformats.org/officeDocument/2006/relationships/hyperlink" Target="http://www.bom.gov.au/jsp/ncc/cdio/weatherData/av?p_display_type=dailyDataFile&amp;p_nccObsCode=123&amp;p_stn_num=023343&amp;p_c=-109040468&amp;p_startYear=1996" TargetMode="External"/><Relationship Id="rId1716" Type="http://schemas.openxmlformats.org/officeDocument/2006/relationships/hyperlink" Target="http://www.bom.gov.au/jsp/ncc/cdio/weatherData/av?p_display_type=dailyDataFile&amp;p_nccObsCode=123&amp;p_stn_num=021046&amp;p_c=-88648162&amp;p_startYear=1996" TargetMode="External"/><Relationship Id="rId1717" Type="http://schemas.openxmlformats.org/officeDocument/2006/relationships/hyperlink" Target="http://www.bom.gov.au/jsp/ncc/cdio/weatherData/av?p_display_type=dailyDataFile&amp;p_nccObsCode=123&amp;p_stn_num=023747&amp;p_c=-112846040&amp;p_startYear=1996" TargetMode="External"/><Relationship Id="rId1718" Type="http://schemas.openxmlformats.org/officeDocument/2006/relationships/hyperlink" Target="http://www.bom.gov.au/jsp/ncc/cdio/weatherData/av?p_display_type=dailyDataFile&amp;p_nccObsCode=123&amp;p_stn_num=016044&amp;p_c=-51544026&amp;p_startYear=1996" TargetMode="External"/><Relationship Id="rId1719" Type="http://schemas.openxmlformats.org/officeDocument/2006/relationships/hyperlink" Target="http://www.bom.gov.au/jsp/ncc/cdio/weatherData/av?p_display_type=dailyDataFile&amp;p_nccObsCode=123&amp;p_stn_num=023373&amp;p_c=-109318685&amp;p_startYear=1997" TargetMode="External"/><Relationship Id="rId1720" Type="http://schemas.openxmlformats.org/officeDocument/2006/relationships/hyperlink" Target="http://www.bom.gov.au/jsp/ncc/cdio/weatherData/av?p_display_type=dailyDataFile&amp;p_nccObsCode=123&amp;p_stn_num=025509&amp;p_c=-130201765&amp;p_startYear=1997" TargetMode="External"/><Relationship Id="rId1721" Type="http://schemas.openxmlformats.org/officeDocument/2006/relationships/hyperlink" Target="http://www.bom.gov.au/jsp/ncc/cdio/weatherData/av?p_display_type=dailyDataFile&amp;p_nccObsCode=123&amp;p_stn_num=017031&amp;p_c=-58070941&amp;p_startYear=1997" TargetMode="External"/><Relationship Id="rId1722" Type="http://schemas.openxmlformats.org/officeDocument/2006/relationships/hyperlink" Target="http://www.bom.gov.au/jsp/ncc/cdio/weatherData/av?p_display_type=dailyDataFile&amp;p_nccObsCode=123&amp;p_stn_num=023733&amp;p_c=-112711007&amp;p_startYear=1997" TargetMode="External"/><Relationship Id="rId1723" Type="http://schemas.openxmlformats.org/officeDocument/2006/relationships/hyperlink" Target="http://www.bom.gov.au/jsp/ncc/cdio/weatherData/av?p_display_type=dailyDataFile&amp;p_nccObsCode=123&amp;p_stn_num=026021&amp;p_c=-135479827&amp;p_startYear=1997" TargetMode="External"/><Relationship Id="rId1724" Type="http://schemas.openxmlformats.org/officeDocument/2006/relationships/hyperlink" Target="http://www.bom.gov.au/jsp/ncc/cdio/weatherData/av?p_display_type=dailyDataFile&amp;p_nccObsCode=123&amp;p_stn_num=018192&amp;p_c=-66251111&amp;p_startYear=1997" TargetMode="External"/><Relationship Id="rId1725" Type="http://schemas.openxmlformats.org/officeDocument/2006/relationships/hyperlink" Target="http://www.bom.gov.au/jsp/ncc/cdio/weatherData/av?p_display_type=dailyDataFile&amp;p_nccObsCode=123&amp;p_stn_num=021043&amp;p_c=-88623608&amp;p_startYear=1997" TargetMode="External"/><Relationship Id="rId1726" Type="http://schemas.openxmlformats.org/officeDocument/2006/relationships/hyperlink" Target="http://www.bom.gov.au/jsp/ncc/cdio/weatherData/av?p_display_type=dailyDataFile&amp;p_nccObsCode=123&amp;p_stn_num=026026&amp;p_c=-135531874&amp;p_startYear=1997" TargetMode="External"/><Relationship Id="rId1727" Type="http://schemas.openxmlformats.org/officeDocument/2006/relationships/hyperlink" Target="http://www.bom.gov.au/jsp/ncc/cdio/weatherData/av?p_display_type=dailyDataFile&amp;p_nccObsCode=123&amp;p_stn_num=023343&amp;p_c=-109040468&amp;p_startYear=1997" TargetMode="External"/><Relationship Id="rId1728" Type="http://schemas.openxmlformats.org/officeDocument/2006/relationships/hyperlink" Target="http://www.bom.gov.au/jsp/ncc/cdio/weatherData/av?p_display_type=dailyDataFile&amp;p_nccObsCode=123&amp;p_stn_num=021046&amp;p_c=-88648162&amp;p_startYear=1997" TargetMode="External"/><Relationship Id="rId1729" Type="http://schemas.openxmlformats.org/officeDocument/2006/relationships/hyperlink" Target="http://www.bom.gov.au/jsp/ncc/cdio/weatherData/av?p_display_type=dailyDataFile&amp;p_nccObsCode=123&amp;p_stn_num=024580&amp;p_c=-120897319&amp;p_startYear=1997" TargetMode="External"/><Relationship Id="rId1730" Type="http://schemas.openxmlformats.org/officeDocument/2006/relationships/hyperlink" Target="http://www.bom.gov.au/jsp/ncc/cdio/weatherData/av?p_display_type=dailyDataFile&amp;p_nccObsCode=123&amp;p_stn_num=016044&amp;p_c=-51544026&amp;p_startYear=1997" TargetMode="External"/><Relationship Id="rId1731" Type="http://schemas.openxmlformats.org/officeDocument/2006/relationships/hyperlink" Target="http://www.bom.gov.au/jsp/ncc/cdio/weatherData/av?p_display_type=dailyDataFile&amp;p_nccObsCode=123&amp;p_stn_num=023373&amp;p_c=-109318685&amp;p_startYear=1998" TargetMode="External"/><Relationship Id="rId1732" Type="http://schemas.openxmlformats.org/officeDocument/2006/relationships/hyperlink" Target="http://www.bom.gov.au/jsp/ncc/cdio/weatherData/av?p_display_type=dailyDataFile&amp;p_nccObsCode=123&amp;p_stn_num=025509&amp;p_c=-130201765&amp;p_startYear=1998" TargetMode="External"/><Relationship Id="rId1733" Type="http://schemas.openxmlformats.org/officeDocument/2006/relationships/hyperlink" Target="http://www.bom.gov.au/jsp/ncc/cdio/weatherData/av?p_display_type=dailyDataFile&amp;p_nccObsCode=123&amp;p_stn_num=017031&amp;p_c=-58070941&amp;p_startYear=1998" TargetMode="External"/><Relationship Id="rId1734" Type="http://schemas.openxmlformats.org/officeDocument/2006/relationships/hyperlink" Target="http://www.bom.gov.au/jsp/ncc/cdio/weatherData/av?p_display_type=dailyDataFile&amp;p_nccObsCode=123&amp;p_stn_num=023733&amp;p_c=-112711007&amp;p_startYear=1998" TargetMode="External"/><Relationship Id="rId1735" Type="http://schemas.openxmlformats.org/officeDocument/2006/relationships/hyperlink" Target="http://www.bom.gov.au/jsp/ncc/cdio/weatherData/av?p_display_type=dailyDataFile&amp;p_nccObsCode=123&amp;p_stn_num=026021&amp;p_c=-135479827&amp;p_startYear=1998" TargetMode="External"/><Relationship Id="rId1736" Type="http://schemas.openxmlformats.org/officeDocument/2006/relationships/hyperlink" Target="http://www.bom.gov.au/jsp/ncc/cdio/weatherData/av?p_display_type=dailyDataFile&amp;p_nccObsCode=123&amp;p_stn_num=018192&amp;p_c=-66251111&amp;p_startYear=1998" TargetMode="External"/><Relationship Id="rId1737" Type="http://schemas.openxmlformats.org/officeDocument/2006/relationships/hyperlink" Target="http://www.bom.gov.au/jsp/ncc/cdio/weatherData/av?p_display_type=dailyDataFile&amp;p_nccObsCode=123&amp;p_stn_num=021043&amp;p_c=-88623608&amp;p_startYear=1998" TargetMode="External"/><Relationship Id="rId1738" Type="http://schemas.openxmlformats.org/officeDocument/2006/relationships/hyperlink" Target="http://www.bom.gov.au/jsp/ncc/cdio/weatherData/av?p_display_type=dailyDataFile&amp;p_nccObsCode=123&amp;p_stn_num=026026&amp;p_c=-135531874&amp;p_startYear=1998" TargetMode="External"/><Relationship Id="rId1739" Type="http://schemas.openxmlformats.org/officeDocument/2006/relationships/hyperlink" Target="http://www.bom.gov.au/jsp/ncc/cdio/weatherData/av?p_display_type=dailyDataFile&amp;p_nccObsCode=123&amp;p_stn_num=023122&amp;p_c=-106920007&amp;p_startYear=1998" TargetMode="External"/><Relationship Id="rId1740" Type="http://schemas.openxmlformats.org/officeDocument/2006/relationships/hyperlink" Target="http://www.bom.gov.au/jsp/ncc/cdio/weatherData/av?p_display_type=dailyDataFile&amp;p_nccObsCode=123&amp;p_stn_num=021046&amp;p_c=-88648162&amp;p_startYear=1998" TargetMode="External"/><Relationship Id="rId1741" Type="http://schemas.openxmlformats.org/officeDocument/2006/relationships/hyperlink" Target="http://www.bom.gov.au/jsp/ncc/cdio/weatherData/av?p_display_type=dailyDataFile&amp;p_nccObsCode=123&amp;p_stn_num=024580&amp;p_c=-120897319&amp;p_startYear=1998" TargetMode="External"/><Relationship Id="rId1742" Type="http://schemas.openxmlformats.org/officeDocument/2006/relationships/hyperlink" Target="http://www.bom.gov.au/jsp/ncc/cdio/weatherData/av?p_display_type=dailyDataFile&amp;p_nccObsCode=123&amp;p_stn_num=016098&amp;p_c=-51891159&amp;p_startYear=1998" TargetMode="External"/><Relationship Id="rId1743" Type="http://schemas.openxmlformats.org/officeDocument/2006/relationships/hyperlink" Target="http://www.bom.gov.au/jsp/ncc/cdio/weatherData/av?p_display_type=dailyDataFile&amp;p_nccObsCode=123&amp;p_stn_num=023373&amp;p_c=-109318685&amp;p_startYear=1999" TargetMode="External"/><Relationship Id="rId1744" Type="http://schemas.openxmlformats.org/officeDocument/2006/relationships/hyperlink" Target="http://www.bom.gov.au/jsp/ncc/cdio/weatherData/av?p_display_type=dailyDataFile&amp;p_nccObsCode=123&amp;p_stn_num=025509&amp;p_c=-130201765&amp;p_startYear=1999" TargetMode="External"/><Relationship Id="rId1745" Type="http://schemas.openxmlformats.org/officeDocument/2006/relationships/hyperlink" Target="http://www.bom.gov.au/jsp/ncc/cdio/weatherData/av?p_display_type=dailyDataFile&amp;p_nccObsCode=123&amp;p_stn_num=017126&amp;p_c=-58719924&amp;p_startYear=1999" TargetMode="External"/><Relationship Id="rId1746" Type="http://schemas.openxmlformats.org/officeDocument/2006/relationships/hyperlink" Target="http://www.bom.gov.au/jsp/ncc/cdio/weatherData/av?p_display_type=dailyDataFile&amp;p_nccObsCode=123&amp;p_stn_num=023733&amp;p_c=-112711007&amp;p_startYear=1999" TargetMode="External"/><Relationship Id="rId1747" Type="http://schemas.openxmlformats.org/officeDocument/2006/relationships/hyperlink" Target="http://www.bom.gov.au/jsp/ncc/cdio/weatherData/av?p_display_type=dailyDataFile&amp;p_nccObsCode=123&amp;p_stn_num=026021&amp;p_c=-135479827&amp;p_startYear=1999" TargetMode="External"/><Relationship Id="rId1748" Type="http://schemas.openxmlformats.org/officeDocument/2006/relationships/hyperlink" Target="http://www.bom.gov.au/jsp/ncc/cdio/weatherData/av?p_display_type=dailyDataFile&amp;p_nccObsCode=123&amp;p_stn_num=018192&amp;p_c=-66251111&amp;p_startYear=1999" TargetMode="External"/><Relationship Id="rId1749" Type="http://schemas.openxmlformats.org/officeDocument/2006/relationships/hyperlink" Target="http://www.bom.gov.au/jsp/ncc/cdio/weatherData/av?p_display_type=dailyDataFile&amp;p_nccObsCode=123&amp;p_stn_num=021043&amp;p_c=-88623608&amp;p_startYear=1999" TargetMode="External"/><Relationship Id="rId1750" Type="http://schemas.openxmlformats.org/officeDocument/2006/relationships/hyperlink" Target="http://www.bom.gov.au/jsp/ncc/cdio/weatherData/av?p_display_type=dailyDataFile&amp;p_nccObsCode=123&amp;p_stn_num=026026&amp;p_c=-135531874&amp;p_startYear=1999" TargetMode="External"/><Relationship Id="rId1751" Type="http://schemas.openxmlformats.org/officeDocument/2006/relationships/hyperlink" Target="http://www.bom.gov.au/jsp/ncc/cdio/weatherData/av?p_display_type=dailyDataFile&amp;p_nccObsCode=123&amp;p_stn_num=023122&amp;p_c=-106920007&amp;p_startYear=1999" TargetMode="External"/><Relationship Id="rId1752" Type="http://schemas.openxmlformats.org/officeDocument/2006/relationships/hyperlink" Target="http://www.bom.gov.au/jsp/ncc/cdio/weatherData/av?p_display_type=dailyDataFile&amp;p_nccObsCode=123&amp;p_stn_num=021133&amp;p_c=-89382076&amp;p_startYear=1999" TargetMode="External"/><Relationship Id="rId1753" Type="http://schemas.openxmlformats.org/officeDocument/2006/relationships/hyperlink" Target="http://www.bom.gov.au/jsp/ncc/cdio/weatherData/av?p_display_type=dailyDataFile&amp;p_nccObsCode=123&amp;p_stn_num=024580&amp;p_c=-120897319&amp;p_startYear=1999" TargetMode="External"/><Relationship Id="rId1754" Type="http://schemas.openxmlformats.org/officeDocument/2006/relationships/hyperlink" Target="http://www.bom.gov.au/jsp/ncc/cdio/weatherData/av?p_display_type=dailyDataFile&amp;p_nccObsCode=123&amp;p_stn_num=016098&amp;p_c=-51891159&amp;p_startYear=1999" TargetMode="External"/><Relationship Id="rId1755" Type="http://schemas.openxmlformats.org/officeDocument/2006/relationships/hyperlink" Target="http://www.bom.gov.au/jsp/ncc/cdio/weatherData/av?p_display_type=dailyDataFile&amp;p_nccObsCode=123&amp;p_stn_num=023373&amp;p_c=-109318685&amp;p_startYear=2000" TargetMode="External"/><Relationship Id="rId1756" Type="http://schemas.openxmlformats.org/officeDocument/2006/relationships/hyperlink" Target="http://www.bom.gov.au/jsp/ncc/cdio/weatherData/av?p_display_type=dailyDataFile&amp;p_nccObsCode=123&amp;p_stn_num=025509&amp;p_c=-130201765&amp;p_startYear=2000" TargetMode="External"/><Relationship Id="rId1757" Type="http://schemas.openxmlformats.org/officeDocument/2006/relationships/hyperlink" Target="http://www.bom.gov.au/jsp/ncc/cdio/weatherData/av?p_display_type=dailyDataFile&amp;p_nccObsCode=123&amp;p_stn_num=017126&amp;p_c=-58719924&amp;p_startYear=2000" TargetMode="External"/><Relationship Id="rId1758" Type="http://schemas.openxmlformats.org/officeDocument/2006/relationships/hyperlink" Target="http://www.bom.gov.au/jsp/ncc/cdio/weatherData/av?p_display_type=dailyDataFile&amp;p_nccObsCode=123&amp;p_stn_num=023733&amp;p_c=-112711007&amp;p_startYear=2000" TargetMode="External"/><Relationship Id="rId1759" Type="http://schemas.openxmlformats.org/officeDocument/2006/relationships/hyperlink" Target="http://www.bom.gov.au/jsp/ncc/cdio/weatherData/av?p_display_type=dailyDataFile&amp;p_nccObsCode=123&amp;p_stn_num=026021&amp;p_c=-135479827&amp;p_startYear=2000" TargetMode="External"/><Relationship Id="rId1760" Type="http://schemas.openxmlformats.org/officeDocument/2006/relationships/hyperlink" Target="http://www.bom.gov.au/jsp/ncc/cdio/weatherData/av?p_display_type=dailyDataFile&amp;p_nccObsCode=123&amp;p_stn_num=018192&amp;p_c=-66251111&amp;p_startYear=2000" TargetMode="External"/><Relationship Id="rId1761" Type="http://schemas.openxmlformats.org/officeDocument/2006/relationships/hyperlink" Target="http://www.bom.gov.au/jsp/ncc/cdio/weatherData/av?p_display_type=dailyDataFile&amp;p_nccObsCode=123&amp;p_stn_num=021043&amp;p_c=-88623608&amp;p_startYear=2000" TargetMode="External"/><Relationship Id="rId1762" Type="http://schemas.openxmlformats.org/officeDocument/2006/relationships/hyperlink" Target="http://www.bom.gov.au/jsp/ncc/cdio/weatherData/av?p_display_type=dailyDataFile&amp;p_nccObsCode=123&amp;p_stn_num=026026&amp;p_c=-135531874&amp;p_startYear=2000" TargetMode="External"/><Relationship Id="rId1763" Type="http://schemas.openxmlformats.org/officeDocument/2006/relationships/hyperlink" Target="http://www.bom.gov.au/jsp/ncc/cdio/weatherData/av?p_display_type=dailyDataFile&amp;p_nccObsCode=123&amp;p_stn_num=023122&amp;p_c=-106920007&amp;p_startYear=2000" TargetMode="External"/><Relationship Id="rId1764" Type="http://schemas.openxmlformats.org/officeDocument/2006/relationships/hyperlink" Target="http://www.bom.gov.au/jsp/ncc/cdio/weatherData/av?p_display_type=dailyDataFile&amp;p_nccObsCode=123&amp;p_stn_num=021133&amp;p_c=-89382076&amp;p_startYear=2000" TargetMode="External"/><Relationship Id="rId1765" Type="http://schemas.openxmlformats.org/officeDocument/2006/relationships/hyperlink" Target="http://www.bom.gov.au/jsp/ncc/cdio/weatherData/av?p_display_type=dailyDataFile&amp;p_nccObsCode=123&amp;p_stn_num=024580&amp;p_c=-120897319&amp;p_startYear=2000" TargetMode="External"/><Relationship Id="rId1766" Type="http://schemas.openxmlformats.org/officeDocument/2006/relationships/hyperlink" Target="http://www.bom.gov.au/jsp/ncc/cdio/weatherData/av?p_display_type=dailyDataFile&amp;p_nccObsCode=123&amp;p_stn_num=016098&amp;p_c=-51891159&amp;p_startYear=2000" TargetMode="External"/><Relationship Id="rId1767" Type="http://schemas.openxmlformats.org/officeDocument/2006/relationships/hyperlink" Target="http://www.bom.gov.au/jsp/ncc/cdio/weatherData/av?p_display_type=dailyDataFile&amp;p_nccObsCode=123&amp;p_stn_num=023373&amp;p_c=-109318685&amp;p_startYear=2001" TargetMode="External"/><Relationship Id="rId1768" Type="http://schemas.openxmlformats.org/officeDocument/2006/relationships/hyperlink" Target="http://www.bom.gov.au/jsp/ncc/cdio/weatherData/av?p_display_type=dailyDataFile&amp;p_nccObsCode=123&amp;p_stn_num=025509&amp;p_c=-130201765&amp;p_startYear=2001" TargetMode="External"/><Relationship Id="rId1769" Type="http://schemas.openxmlformats.org/officeDocument/2006/relationships/hyperlink" Target="http://www.bom.gov.au/jsp/ncc/cdio/weatherData/av?p_display_type=dailyDataFile&amp;p_nccObsCode=123&amp;p_stn_num=017126&amp;p_c=-58719924&amp;p_startYear=2001" TargetMode="External"/><Relationship Id="rId1770" Type="http://schemas.openxmlformats.org/officeDocument/2006/relationships/hyperlink" Target="http://www.bom.gov.au/jsp/ncc/cdio/weatherData/av?p_display_type=dailyDataFile&amp;p_nccObsCode=123&amp;p_stn_num=023733&amp;p_c=-112711007&amp;p_startYear=2001" TargetMode="External"/><Relationship Id="rId1771" Type="http://schemas.openxmlformats.org/officeDocument/2006/relationships/hyperlink" Target="http://www.bom.gov.au/jsp/ncc/cdio/weatherData/av?p_display_type=dailyDataFile&amp;p_nccObsCode=123&amp;p_stn_num=026021&amp;p_c=-135479827&amp;p_startYear=2001" TargetMode="External"/><Relationship Id="rId1772" Type="http://schemas.openxmlformats.org/officeDocument/2006/relationships/hyperlink" Target="http://www.bom.gov.au/jsp/ncc/cdio/weatherData/av?p_display_type=dailyDataFile&amp;p_nccObsCode=123&amp;p_stn_num=018192&amp;p_c=-66251111&amp;p_startYear=2001" TargetMode="External"/><Relationship Id="rId1773" Type="http://schemas.openxmlformats.org/officeDocument/2006/relationships/hyperlink" Target="http://www.bom.gov.au/jsp/ncc/cdio/weatherData/av?p_display_type=dailyDataFile&amp;p_nccObsCode=123&amp;p_stn_num=021043&amp;p_c=-88623608&amp;p_startYear=2001" TargetMode="External"/><Relationship Id="rId1774" Type="http://schemas.openxmlformats.org/officeDocument/2006/relationships/hyperlink" Target="http://www.bom.gov.au/jsp/ncc/cdio/weatherData/av?p_display_type=dailyDataFile&amp;p_nccObsCode=123&amp;p_stn_num=026026&amp;p_c=-135531874&amp;p_startYear=2001" TargetMode="External"/><Relationship Id="rId1775" Type="http://schemas.openxmlformats.org/officeDocument/2006/relationships/hyperlink" Target="http://www.bom.gov.au/jsp/ncc/cdio/weatherData/av?p_display_type=dailyDataFile&amp;p_nccObsCode=123&amp;p_stn_num=023122&amp;p_c=-106920007&amp;p_startYear=2001" TargetMode="External"/><Relationship Id="rId1776" Type="http://schemas.openxmlformats.org/officeDocument/2006/relationships/hyperlink" Target="http://www.bom.gov.au/jsp/ncc/cdio/weatherData/av?p_display_type=dailyDataFile&amp;p_nccObsCode=123&amp;p_stn_num=021133&amp;p_c=-89382076&amp;p_startYear=2001" TargetMode="External"/><Relationship Id="rId1777" Type="http://schemas.openxmlformats.org/officeDocument/2006/relationships/hyperlink" Target="http://www.bom.gov.au/jsp/ncc/cdio/weatherData/av?p_display_type=dailyDataFile&amp;p_nccObsCode=123&amp;p_stn_num=024580&amp;p_c=-120897319&amp;p_startYear=2001" TargetMode="External"/><Relationship Id="rId1778" Type="http://schemas.openxmlformats.org/officeDocument/2006/relationships/hyperlink" Target="http://www.bom.gov.au/jsp/ncc/cdio/weatherData/av?p_display_type=dailyDataFile&amp;p_nccObsCode=123&amp;p_stn_num=016098&amp;p_c=-51891159&amp;p_startYear=2001" TargetMode="External"/><Relationship Id="rId1779" Type="http://schemas.openxmlformats.org/officeDocument/2006/relationships/hyperlink" Target="http://www.bom.gov.au/jsp/ncc/cdio/weatherData/av?p_display_type=dailyDataFile&amp;p_nccObsCode=123&amp;p_stn_num=023373&amp;p_c=-109318685&amp;p_startYear=2002" TargetMode="External"/><Relationship Id="rId1780" Type="http://schemas.openxmlformats.org/officeDocument/2006/relationships/hyperlink" Target="http://www.bom.gov.au/jsp/ncc/cdio/weatherData/av?p_display_type=dailyDataFile&amp;p_nccObsCode=123&amp;p_stn_num=025509&amp;p_c=-130201765&amp;p_startYear=2002" TargetMode="External"/><Relationship Id="rId1781" Type="http://schemas.openxmlformats.org/officeDocument/2006/relationships/hyperlink" Target="http://www.bom.gov.au/jsp/ncc/cdio/weatherData/av?p_display_type=dailyDataFile&amp;p_nccObsCode=123&amp;p_stn_num=017126&amp;p_c=-58719924&amp;p_startYear=2002" TargetMode="External"/><Relationship Id="rId1782" Type="http://schemas.openxmlformats.org/officeDocument/2006/relationships/hyperlink" Target="http://www.bom.gov.au/jsp/ncc/cdio/weatherData/av?p_display_type=dailyDataFile&amp;p_nccObsCode=123&amp;p_stn_num=023733&amp;p_c=-112711007&amp;p_startYear=2002" TargetMode="External"/><Relationship Id="rId1783" Type="http://schemas.openxmlformats.org/officeDocument/2006/relationships/hyperlink" Target="http://www.bom.gov.au/jsp/ncc/cdio/weatherData/av?p_display_type=dailyDataFile&amp;p_nccObsCode=123&amp;p_stn_num=026021&amp;p_c=-135479827&amp;p_startYear=2002" TargetMode="External"/><Relationship Id="rId1784" Type="http://schemas.openxmlformats.org/officeDocument/2006/relationships/hyperlink" Target="http://www.bom.gov.au/jsp/ncc/cdio/weatherData/av?p_display_type=dailyDataFile&amp;p_nccObsCode=123&amp;p_stn_num=018192&amp;p_c=-66251111&amp;p_startYear=2002" TargetMode="External"/><Relationship Id="rId1785" Type="http://schemas.openxmlformats.org/officeDocument/2006/relationships/hyperlink" Target="http://www.bom.gov.au/jsp/ncc/cdio/weatherData/av?p_display_type=dailyDataFile&amp;p_nccObsCode=123&amp;p_stn_num=021043&amp;p_c=-88623608&amp;p_startYear=2002" TargetMode="External"/><Relationship Id="rId1786" Type="http://schemas.openxmlformats.org/officeDocument/2006/relationships/hyperlink" Target="http://www.bom.gov.au/jsp/ncc/cdio/weatherData/av?p_display_type=dailyDataFile&amp;p_nccObsCode=123&amp;p_stn_num=026026&amp;p_c=-135531874&amp;p_startYear=2002" TargetMode="External"/><Relationship Id="rId1787" Type="http://schemas.openxmlformats.org/officeDocument/2006/relationships/hyperlink" Target="http://www.bom.gov.au/jsp/ncc/cdio/weatherData/av?p_display_type=dailyDataFile&amp;p_nccObsCode=123&amp;p_stn_num=023122&amp;p_c=-106920007&amp;p_startYear=2002" TargetMode="External"/><Relationship Id="rId1788" Type="http://schemas.openxmlformats.org/officeDocument/2006/relationships/hyperlink" Target="http://www.bom.gov.au/jsp/ncc/cdio/weatherData/av?p_display_type=dailyDataFile&amp;p_nccObsCode=123&amp;p_stn_num=021133&amp;p_c=-89382076&amp;p_startYear=2002" TargetMode="External"/><Relationship Id="rId1789" Type="http://schemas.openxmlformats.org/officeDocument/2006/relationships/hyperlink" Target="http://www.bom.gov.au/jsp/ncc/cdio/weatherData/av?p_display_type=dailyDataFile&amp;p_nccObsCode=123&amp;p_stn_num=024580&amp;p_c=-120897319&amp;p_startYear=2002" TargetMode="External"/><Relationship Id="rId1790" Type="http://schemas.openxmlformats.org/officeDocument/2006/relationships/hyperlink" Target="http://www.bom.gov.au/jsp/ncc/cdio/weatherData/av?p_display_type=dailyDataFile&amp;p_nccObsCode=123&amp;p_stn_num=016098&amp;p_c=-51891159&amp;p_startYear=2002" TargetMode="External"/><Relationship Id="rId1791" Type="http://schemas.openxmlformats.org/officeDocument/2006/relationships/hyperlink" Target="http://www.bom.gov.au/jsp/ncc/cdio/weatherData/av?p_display_type=dailyDataFile&amp;p_nccObsCode=123&amp;p_stn_num=023373&amp;p_c=-109318685&amp;p_startYear=2003" TargetMode="External"/><Relationship Id="rId1792" Type="http://schemas.openxmlformats.org/officeDocument/2006/relationships/hyperlink" Target="http://www.bom.gov.au/jsp/ncc/cdio/weatherData/av?p_display_type=dailyDataFile&amp;p_nccObsCode=123&amp;p_stn_num=025509&amp;p_c=-130201765&amp;p_startYear=2003" TargetMode="External"/><Relationship Id="rId1793" Type="http://schemas.openxmlformats.org/officeDocument/2006/relationships/hyperlink" Target="http://www.bom.gov.au/jsp/ncc/cdio/weatherData/av?p_display_type=dailyDataFile&amp;p_nccObsCode=123&amp;p_stn_num=017126&amp;p_c=-58719924&amp;p_startYear=2003" TargetMode="External"/><Relationship Id="rId1794" Type="http://schemas.openxmlformats.org/officeDocument/2006/relationships/hyperlink" Target="http://www.bom.gov.au/jsp/ncc/cdio/weatherData/av?p_display_type=dailyDataFile&amp;p_nccObsCode=123&amp;p_stn_num=023733&amp;p_c=-112711007&amp;p_startYear=2003" TargetMode="External"/><Relationship Id="rId1795" Type="http://schemas.openxmlformats.org/officeDocument/2006/relationships/hyperlink" Target="http://www.bom.gov.au/jsp/ncc/cdio/weatherData/av?p_display_type=dailyDataFile&amp;p_nccObsCode=123&amp;p_stn_num=026021&amp;p_c=-135479827&amp;p_startYear=2003" TargetMode="External"/><Relationship Id="rId1796" Type="http://schemas.openxmlformats.org/officeDocument/2006/relationships/hyperlink" Target="http://www.bom.gov.au/jsp/ncc/cdio/weatherData/av?p_display_type=dailyDataFile&amp;p_nccObsCode=123&amp;p_stn_num=018192&amp;p_c=-66251111&amp;p_startYear=2003" TargetMode="External"/><Relationship Id="rId1797" Type="http://schemas.openxmlformats.org/officeDocument/2006/relationships/hyperlink" Target="http://www.bom.gov.au/jsp/ncc/cdio/weatherData/av?p_display_type=dailyDataFile&amp;p_nccObsCode=123&amp;p_stn_num=021043&amp;p_c=-88623608&amp;p_startYear=2003" TargetMode="External"/><Relationship Id="rId1798" Type="http://schemas.openxmlformats.org/officeDocument/2006/relationships/hyperlink" Target="http://www.bom.gov.au/jsp/ncc/cdio/weatherData/av?p_display_type=dailyDataFile&amp;p_nccObsCode=123&amp;p_stn_num=026026&amp;p_c=-135531874&amp;p_startYear=2003" TargetMode="External"/><Relationship Id="rId1799" Type="http://schemas.openxmlformats.org/officeDocument/2006/relationships/hyperlink" Target="http://www.bom.gov.au/jsp/ncc/cdio/weatherData/av?p_display_type=dailyDataFile&amp;p_nccObsCode=123&amp;p_stn_num=023122&amp;p_c=-106920007&amp;p_startYear=2003" TargetMode="External"/><Relationship Id="rId1800" Type="http://schemas.openxmlformats.org/officeDocument/2006/relationships/hyperlink" Target="http://www.bom.gov.au/jsp/ncc/cdio/weatherData/av?p_display_type=dailyDataFile&amp;p_nccObsCode=123&amp;p_stn_num=021133&amp;p_c=-89382076&amp;p_startYear=2003" TargetMode="External"/><Relationship Id="rId1801" Type="http://schemas.openxmlformats.org/officeDocument/2006/relationships/hyperlink" Target="http://www.bom.gov.au/jsp/ncc/cdio/weatherData/av?p_display_type=dailyDataFile&amp;p_nccObsCode=123&amp;p_stn_num=024580&amp;p_c=-120897319&amp;p_startYear=2003" TargetMode="External"/><Relationship Id="rId1802" Type="http://schemas.openxmlformats.org/officeDocument/2006/relationships/hyperlink" Target="http://www.bom.gov.au/jsp/ncc/cdio/weatherData/av?p_display_type=dailyDataFile&amp;p_nccObsCode=123&amp;p_stn_num=016098&amp;p_c=-51891159&amp;p_startYear=2003" TargetMode="External"/><Relationship Id="rId1803" Type="http://schemas.openxmlformats.org/officeDocument/2006/relationships/hyperlink" Target="http://www.bom.gov.au/jsp/ncc/cdio/weatherData/av?p_display_type=dailyDataFile&amp;p_nccObsCode=123&amp;p_stn_num=023373&amp;p_c=-109318685&amp;p_startYear=2004" TargetMode="External"/><Relationship Id="rId1804" Type="http://schemas.openxmlformats.org/officeDocument/2006/relationships/hyperlink" Target="http://www.bom.gov.au/jsp/ncc/cdio/weatherData/av?p_display_type=dailyDataFile&amp;p_nccObsCode=123&amp;p_stn_num=025509&amp;p_c=-130201765&amp;p_startYear=2004" TargetMode="External"/><Relationship Id="rId1805" Type="http://schemas.openxmlformats.org/officeDocument/2006/relationships/hyperlink" Target="http://www.bom.gov.au/jsp/ncc/cdio/weatherData/av?p_display_type=dailyDataFile&amp;p_nccObsCode=123&amp;p_stn_num=017126&amp;p_c=-58719924&amp;p_startYear=2004" TargetMode="External"/><Relationship Id="rId1806" Type="http://schemas.openxmlformats.org/officeDocument/2006/relationships/hyperlink" Target="http://www.bom.gov.au/jsp/ncc/cdio/weatherData/av?p_display_type=dailyDataFile&amp;p_nccObsCode=123&amp;p_stn_num=023733&amp;p_c=-112711007&amp;p_startYear=2004" TargetMode="External"/><Relationship Id="rId1807" Type="http://schemas.openxmlformats.org/officeDocument/2006/relationships/hyperlink" Target="http://www.bom.gov.au/jsp/ncc/cdio/weatherData/av?p_display_type=dailyDataFile&amp;p_nccObsCode=123&amp;p_stn_num=026021&amp;p_c=-135479827&amp;p_startYear=2004" TargetMode="External"/><Relationship Id="rId1808" Type="http://schemas.openxmlformats.org/officeDocument/2006/relationships/hyperlink" Target="http://www.bom.gov.au/jsp/ncc/cdio/weatherData/av?p_display_type=dailyDataFile&amp;p_nccObsCode=123&amp;p_stn_num=018192&amp;p_c=-66251111&amp;p_startYear=2004" TargetMode="External"/><Relationship Id="rId1809" Type="http://schemas.openxmlformats.org/officeDocument/2006/relationships/hyperlink" Target="http://www.bom.gov.au/jsp/ncc/cdio/weatherData/av?p_display_type=dailyDataFile&amp;p_nccObsCode=123&amp;p_stn_num=021043&amp;p_c=-88623608&amp;p_startYear=2004" TargetMode="External"/><Relationship Id="rId1810" Type="http://schemas.openxmlformats.org/officeDocument/2006/relationships/hyperlink" Target="http://www.bom.gov.au/jsp/ncc/cdio/weatherData/av?p_display_type=dailyDataFile&amp;p_nccObsCode=123&amp;p_stn_num=026026&amp;p_c=-135531874&amp;p_startYear=2004" TargetMode="External"/><Relationship Id="rId1811" Type="http://schemas.openxmlformats.org/officeDocument/2006/relationships/hyperlink" Target="http://www.bom.gov.au/jsp/ncc/cdio/weatherData/av?p_display_type=dailyDataFile&amp;p_nccObsCode=123&amp;p_stn_num=023122&amp;p_c=-106920007&amp;p_startYear=2004" TargetMode="External"/><Relationship Id="rId1812" Type="http://schemas.openxmlformats.org/officeDocument/2006/relationships/hyperlink" Target="http://www.bom.gov.au/jsp/ncc/cdio/weatherData/av?p_display_type=dailyDataFile&amp;p_nccObsCode=123&amp;p_stn_num=021133&amp;p_c=-89382076&amp;p_startYear=2004" TargetMode="External"/><Relationship Id="rId1813" Type="http://schemas.openxmlformats.org/officeDocument/2006/relationships/hyperlink" Target="http://www.bom.gov.au/jsp/ncc/cdio/weatherData/av?p_display_type=dailyDataFile&amp;p_nccObsCode=123&amp;p_stn_num=024580&amp;p_c=-120897319&amp;p_startYear=2004" TargetMode="External"/><Relationship Id="rId1814" Type="http://schemas.openxmlformats.org/officeDocument/2006/relationships/hyperlink" Target="http://www.bom.gov.au/jsp/ncc/cdio/weatherData/av?p_display_type=dailyDataFile&amp;p_nccObsCode=123&amp;p_stn_num=016098&amp;p_c=-51891159&amp;p_startYear=2004" TargetMode="External"/><Relationship Id="rId1815" Type="http://schemas.openxmlformats.org/officeDocument/2006/relationships/hyperlink" Target="http://www.bom.gov.au/jsp/ncc/cdio/weatherData/av?p_display_type=dailyDataFile&amp;p_nccObsCode=123&amp;p_stn_num=023373&amp;p_c=-109318685&amp;p_startYear=2005" TargetMode="External"/><Relationship Id="rId1816" Type="http://schemas.openxmlformats.org/officeDocument/2006/relationships/hyperlink" Target="http://www.bom.gov.au/jsp/ncc/cdio/weatherData/av?p_display_type=dailyDataFile&amp;p_nccObsCode=123&amp;p_stn_num=025509&amp;p_c=-130201765&amp;p_startYear=2005" TargetMode="External"/><Relationship Id="rId1817" Type="http://schemas.openxmlformats.org/officeDocument/2006/relationships/hyperlink" Target="http://www.bom.gov.au/jsp/ncc/cdio/weatherData/av?p_display_type=dailyDataFile&amp;p_nccObsCode=123&amp;p_stn_num=017126&amp;p_c=-58719924&amp;p_startYear=2005" TargetMode="External"/><Relationship Id="rId1818" Type="http://schemas.openxmlformats.org/officeDocument/2006/relationships/hyperlink" Target="http://www.bom.gov.au/jsp/ncc/cdio/weatherData/av?p_display_type=dailyDataFile&amp;p_nccObsCode=123&amp;p_stn_num=023733&amp;p_c=-112711007&amp;p_startYear=2005" TargetMode="External"/><Relationship Id="rId1819" Type="http://schemas.openxmlformats.org/officeDocument/2006/relationships/hyperlink" Target="http://www.bom.gov.au/jsp/ncc/cdio/weatherData/av?p_display_type=dailyDataFile&amp;p_nccObsCode=123&amp;p_stn_num=026021&amp;p_c=-135479827&amp;p_startYear=2005" TargetMode="External"/><Relationship Id="rId1820" Type="http://schemas.openxmlformats.org/officeDocument/2006/relationships/hyperlink" Target="http://www.bom.gov.au/jsp/ncc/cdio/weatherData/av?p_display_type=dailyDataFile&amp;p_nccObsCode=123&amp;p_stn_num=018192&amp;p_c=-66251111&amp;p_startYear=2005" TargetMode="External"/><Relationship Id="rId1821" Type="http://schemas.openxmlformats.org/officeDocument/2006/relationships/hyperlink" Target="http://www.bom.gov.au/jsp/ncc/cdio/weatherData/av?p_display_type=dailyDataFile&amp;p_nccObsCode=123&amp;p_stn_num=021043&amp;p_c=-88623608&amp;p_startYear=2005" TargetMode="External"/><Relationship Id="rId1822" Type="http://schemas.openxmlformats.org/officeDocument/2006/relationships/hyperlink" Target="http://www.bom.gov.au/jsp/ncc/cdio/weatherData/av?p_display_type=dailyDataFile&amp;p_nccObsCode=123&amp;p_stn_num=026026&amp;p_c=-135531874&amp;p_startYear=2005" TargetMode="External"/><Relationship Id="rId1823" Type="http://schemas.openxmlformats.org/officeDocument/2006/relationships/hyperlink" Target="http://www.bom.gov.au/jsp/ncc/cdio/weatherData/av?p_display_type=dailyDataFile&amp;p_nccObsCode=123&amp;p_stn_num=023122&amp;p_c=-106920007&amp;p_startYear=2005" TargetMode="External"/><Relationship Id="rId1824" Type="http://schemas.openxmlformats.org/officeDocument/2006/relationships/hyperlink" Target="http://www.bom.gov.au/jsp/ncc/cdio/weatherData/av?p_display_type=dailyDataFile&amp;p_nccObsCode=123&amp;p_stn_num=021133&amp;p_c=-89382076&amp;p_startYear=2005" TargetMode="External"/><Relationship Id="rId1825" Type="http://schemas.openxmlformats.org/officeDocument/2006/relationships/hyperlink" Target="http://www.bom.gov.au/jsp/ncc/cdio/weatherData/av?p_display_type=dailyDataFile&amp;p_nccObsCode=123&amp;p_stn_num=024580&amp;p_c=-120897319&amp;p_startYear=2005" TargetMode="External"/><Relationship Id="rId1826" Type="http://schemas.openxmlformats.org/officeDocument/2006/relationships/hyperlink" Target="http://www.bom.gov.au/jsp/ncc/cdio/weatherData/av?p_display_type=dailyDataFile&amp;p_nccObsCode=123&amp;p_stn_num=016098&amp;p_c=-51891159&amp;p_startYear=2005" TargetMode="External"/><Relationship Id="rId1827" Type="http://schemas.openxmlformats.org/officeDocument/2006/relationships/hyperlink" Target="http://www.bom.gov.au/jsp/ncc/cdio/weatherData/av?p_display_type=dailyDataFile&amp;p_nccObsCode=123&amp;p_stn_num=023373&amp;p_c=-109318685&amp;p_startYear=2006" TargetMode="External"/><Relationship Id="rId1828" Type="http://schemas.openxmlformats.org/officeDocument/2006/relationships/hyperlink" Target="http://www.bom.gov.au/jsp/ncc/cdio/weatherData/av?p_display_type=dailyDataFile&amp;p_nccObsCode=123&amp;p_stn_num=025509&amp;p_c=-130201765&amp;p_startYear=2006" TargetMode="External"/><Relationship Id="rId1829" Type="http://schemas.openxmlformats.org/officeDocument/2006/relationships/hyperlink" Target="http://www.bom.gov.au/jsp/ncc/cdio/weatherData/av?p_display_type=dailyDataFile&amp;p_nccObsCode=123&amp;p_stn_num=017126&amp;p_c=-58719924&amp;p_startYear=2006" TargetMode="External"/><Relationship Id="rId1830" Type="http://schemas.openxmlformats.org/officeDocument/2006/relationships/hyperlink" Target="http://www.bom.gov.au/jsp/ncc/cdio/weatherData/av?p_display_type=dailyDataFile&amp;p_nccObsCode=123&amp;p_stn_num=023733&amp;p_c=-112711007&amp;p_startYear=2006" TargetMode="External"/><Relationship Id="rId1831" Type="http://schemas.openxmlformats.org/officeDocument/2006/relationships/hyperlink" Target="http://www.bom.gov.au/jsp/ncc/cdio/weatherData/av?p_display_type=dailyDataFile&amp;p_nccObsCode=123&amp;p_stn_num=026021&amp;p_c=-135479827&amp;p_startYear=2006" TargetMode="External"/><Relationship Id="rId1832" Type="http://schemas.openxmlformats.org/officeDocument/2006/relationships/hyperlink" Target="http://www.bom.gov.au/jsp/ncc/cdio/weatherData/av?p_display_type=dailyDataFile&amp;p_nccObsCode=123&amp;p_stn_num=018192&amp;p_c=-66251111&amp;p_startYear=2006" TargetMode="External"/><Relationship Id="rId1833" Type="http://schemas.openxmlformats.org/officeDocument/2006/relationships/hyperlink" Target="http://www.bom.gov.au/jsp/ncc/cdio/weatherData/av?p_display_type=dailyDataFile&amp;p_nccObsCode=123&amp;p_stn_num=021043&amp;p_c=-88623608&amp;p_startYear=2006" TargetMode="External"/><Relationship Id="rId1834" Type="http://schemas.openxmlformats.org/officeDocument/2006/relationships/hyperlink" Target="http://www.bom.gov.au/jsp/ncc/cdio/weatherData/av?p_display_type=dailyDataFile&amp;p_nccObsCode=123&amp;p_stn_num=026026&amp;p_c=-135531874&amp;p_startYear=2006" TargetMode="External"/><Relationship Id="rId1835" Type="http://schemas.openxmlformats.org/officeDocument/2006/relationships/hyperlink" Target="http://www.bom.gov.au/jsp/ncc/cdio/weatherData/av?p_display_type=dailyDataFile&amp;p_nccObsCode=123&amp;p_stn_num=023122&amp;p_c=-106920007&amp;p_startYear=2006" TargetMode="External"/><Relationship Id="rId1836" Type="http://schemas.openxmlformats.org/officeDocument/2006/relationships/hyperlink" Target="http://www.bom.gov.au/jsp/ncc/cdio/weatherData/av?p_display_type=dailyDataFile&amp;p_nccObsCode=123&amp;p_stn_num=021133&amp;p_c=-89382076&amp;p_startYear=2006" TargetMode="External"/><Relationship Id="rId1837" Type="http://schemas.openxmlformats.org/officeDocument/2006/relationships/hyperlink" Target="http://www.bom.gov.au/jsp/ncc/cdio/weatherData/av?p_display_type=dailyDataFile&amp;p_nccObsCode=123&amp;p_stn_num=024580&amp;p_c=-120897319&amp;p_startYear=2006" TargetMode="External"/><Relationship Id="rId1838" Type="http://schemas.openxmlformats.org/officeDocument/2006/relationships/hyperlink" Target="http://www.bom.gov.au/jsp/ncc/cdio/weatherData/av?p_display_type=dailyDataFile&amp;p_nccObsCode=123&amp;p_stn_num=016098&amp;p_c=-51891159&amp;p_startYear=2006" TargetMode="External"/><Relationship Id="rId1839" Type="http://schemas.openxmlformats.org/officeDocument/2006/relationships/hyperlink" Target="http://www.bom.gov.au/jsp/ncc/cdio/weatherData/av?p_display_type=dailyDataFile&amp;p_nccObsCode=123&amp;p_stn_num=023373&amp;p_c=-109318685&amp;p_startYear=2007" TargetMode="External"/><Relationship Id="rId1840" Type="http://schemas.openxmlformats.org/officeDocument/2006/relationships/hyperlink" Target="http://www.bom.gov.au/jsp/ncc/cdio/weatherData/av?p_display_type=dailyDataFile&amp;p_nccObsCode=123&amp;p_stn_num=025509&amp;p_c=-130201765&amp;p_startYear=2007" TargetMode="External"/><Relationship Id="rId1841" Type="http://schemas.openxmlformats.org/officeDocument/2006/relationships/hyperlink" Target="http://www.bom.gov.au/jsp/ncc/cdio/weatherData/av?p_display_type=dailyDataFile&amp;p_nccObsCode=123&amp;p_stn_num=017126&amp;p_c=-58719924&amp;p_startYear=2007" TargetMode="External"/><Relationship Id="rId1842" Type="http://schemas.openxmlformats.org/officeDocument/2006/relationships/hyperlink" Target="http://www.bom.gov.au/jsp/ncc/cdio/weatherData/av?p_display_type=dailyDataFile&amp;p_nccObsCode=123&amp;p_stn_num=023733&amp;p_c=-112711007&amp;p_startYear=2007" TargetMode="External"/><Relationship Id="rId1843" Type="http://schemas.openxmlformats.org/officeDocument/2006/relationships/hyperlink" Target="http://www.bom.gov.au/jsp/ncc/cdio/weatherData/av?p_display_type=dailyDataFile&amp;p_nccObsCode=123&amp;p_stn_num=026021&amp;p_c=-135479827&amp;p_startYear=2007" TargetMode="External"/><Relationship Id="rId1844" Type="http://schemas.openxmlformats.org/officeDocument/2006/relationships/hyperlink" Target="http://www.bom.gov.au/jsp/ncc/cdio/weatherData/av?p_display_type=dailyDataFile&amp;p_nccObsCode=123&amp;p_stn_num=018192&amp;p_c=-66251111&amp;p_startYear=2007" TargetMode="External"/><Relationship Id="rId1845" Type="http://schemas.openxmlformats.org/officeDocument/2006/relationships/hyperlink" Target="http://www.bom.gov.au/jsp/ncc/cdio/weatherData/av?p_display_type=dailyDataFile&amp;p_nccObsCode=123&amp;p_stn_num=021043&amp;p_c=-88623608&amp;p_startYear=2007" TargetMode="External"/><Relationship Id="rId1846" Type="http://schemas.openxmlformats.org/officeDocument/2006/relationships/hyperlink" Target="http://www.bom.gov.au/jsp/ncc/cdio/weatherData/av?p_display_type=dailyDataFile&amp;p_nccObsCode=123&amp;p_stn_num=026026&amp;p_c=-135531874&amp;p_startYear=2007" TargetMode="External"/><Relationship Id="rId1847" Type="http://schemas.openxmlformats.org/officeDocument/2006/relationships/hyperlink" Target="http://www.bom.gov.au/jsp/ncc/cdio/weatherData/av?p_display_type=dailyDataFile&amp;p_nccObsCode=123&amp;p_stn_num=023122&amp;p_c=-106920007&amp;p_startYear=2007" TargetMode="External"/><Relationship Id="rId1848" Type="http://schemas.openxmlformats.org/officeDocument/2006/relationships/hyperlink" Target="http://www.bom.gov.au/jsp/ncc/cdio/weatherData/av?p_display_type=dailyDataFile&amp;p_nccObsCode=123&amp;p_stn_num=021133&amp;p_c=-89382076&amp;p_startYear=2007" TargetMode="External"/><Relationship Id="rId1849" Type="http://schemas.openxmlformats.org/officeDocument/2006/relationships/hyperlink" Target="http://www.bom.gov.au/jsp/ncc/cdio/weatherData/av?p_display_type=dailyDataFile&amp;p_nccObsCode=123&amp;p_stn_num=024580&amp;p_c=-120897319&amp;p_startYear=2007" TargetMode="External"/><Relationship Id="rId1850" Type="http://schemas.openxmlformats.org/officeDocument/2006/relationships/hyperlink" Target="http://www.bom.gov.au/jsp/ncc/cdio/weatherData/av?p_display_type=dailyDataFile&amp;p_nccObsCode=123&amp;p_stn_num=016098&amp;p_c=-51891159&amp;p_startYear=2007" TargetMode="External"/><Relationship Id="rId1851" Type="http://schemas.openxmlformats.org/officeDocument/2006/relationships/hyperlink" Target="http://www.bom.gov.au/jsp/ncc/cdio/weatherData/av?p_display_type=dailyDataFile&amp;p_nccObsCode=123&amp;p_stn_num=023373&amp;p_c=-109318685&amp;p_startYear=2008" TargetMode="External"/><Relationship Id="rId1852" Type="http://schemas.openxmlformats.org/officeDocument/2006/relationships/hyperlink" Target="http://www.bom.gov.au/jsp/ncc/cdio/weatherData/av?p_display_type=dailyDataFile&amp;p_nccObsCode=123&amp;p_stn_num=025509&amp;p_c=-130201765&amp;p_startYear=2008" TargetMode="External"/><Relationship Id="rId1853" Type="http://schemas.openxmlformats.org/officeDocument/2006/relationships/hyperlink" Target="http://www.bom.gov.au/jsp/ncc/cdio/weatherData/av?p_display_type=dailyDataFile&amp;p_nccObsCode=123&amp;p_stn_num=017126&amp;p_c=-58719924&amp;p_startYear=2008" TargetMode="External"/><Relationship Id="rId1854" Type="http://schemas.openxmlformats.org/officeDocument/2006/relationships/hyperlink" Target="http://www.bom.gov.au/jsp/ncc/cdio/weatherData/av?p_display_type=dailyDataFile&amp;p_nccObsCode=123&amp;p_stn_num=023733&amp;p_c=-112711007&amp;p_startYear=2008" TargetMode="External"/><Relationship Id="rId1855" Type="http://schemas.openxmlformats.org/officeDocument/2006/relationships/hyperlink" Target="http://www.bom.gov.au/jsp/ncc/cdio/weatherData/av?p_display_type=dailyDataFile&amp;p_nccObsCode=123&amp;p_stn_num=026021&amp;p_c=-135479827&amp;p_startYear=2008" TargetMode="External"/><Relationship Id="rId1856" Type="http://schemas.openxmlformats.org/officeDocument/2006/relationships/hyperlink" Target="http://www.bom.gov.au/jsp/ncc/cdio/weatherData/av?p_display_type=dailyDataFile&amp;p_nccObsCode=123&amp;p_stn_num=018192&amp;p_c=-66251111&amp;p_startYear=2008" TargetMode="External"/><Relationship Id="rId1857" Type="http://schemas.openxmlformats.org/officeDocument/2006/relationships/hyperlink" Target="http://www.bom.gov.au/jsp/ncc/cdio/weatherData/av?p_display_type=dailyDataFile&amp;p_nccObsCode=123&amp;p_stn_num=021043&amp;p_c=-88623608&amp;p_startYear=2008" TargetMode="External"/><Relationship Id="rId1858" Type="http://schemas.openxmlformats.org/officeDocument/2006/relationships/hyperlink" Target="http://www.bom.gov.au/jsp/ncc/cdio/weatherData/av?p_display_type=dailyDataFile&amp;p_nccObsCode=123&amp;p_stn_num=026026&amp;p_c=-135531874&amp;p_startYear=2008" TargetMode="External"/><Relationship Id="rId1859" Type="http://schemas.openxmlformats.org/officeDocument/2006/relationships/hyperlink" Target="http://www.bom.gov.au/jsp/ncc/cdio/weatherData/av?p_display_type=dailyDataFile&amp;p_nccObsCode=123&amp;p_stn_num=023122&amp;p_c=-106920007&amp;p_startYear=2008" TargetMode="External"/><Relationship Id="rId1860" Type="http://schemas.openxmlformats.org/officeDocument/2006/relationships/hyperlink" Target="http://www.bom.gov.au/jsp/ncc/cdio/weatherData/av?p_display_type=dailyDataFile&amp;p_nccObsCode=123&amp;p_stn_num=021133&amp;p_c=-89382076&amp;p_startYear=2008" TargetMode="External"/><Relationship Id="rId1861" Type="http://schemas.openxmlformats.org/officeDocument/2006/relationships/hyperlink" Target="http://www.bom.gov.au/jsp/ncc/cdio/weatherData/av?p_display_type=dailyDataFile&amp;p_nccObsCode=123&amp;p_stn_num=024580&amp;p_c=-120897319&amp;p_startYear=2008" TargetMode="External"/><Relationship Id="rId1862" Type="http://schemas.openxmlformats.org/officeDocument/2006/relationships/hyperlink" Target="http://www.bom.gov.au/jsp/ncc/cdio/weatherData/av?p_display_type=dailyDataFile&amp;p_nccObsCode=123&amp;p_stn_num=016098&amp;p_c=-51891159&amp;p_startYear=2008" TargetMode="External"/><Relationship Id="rId1863" Type="http://schemas.openxmlformats.org/officeDocument/2006/relationships/hyperlink" Target="http://www.bom.gov.au/jsp/ncc/cdio/weatherData/av?p_display_type=dailyDataFile&amp;p_nccObsCode=123&amp;p_stn_num=023373&amp;p_c=-109318685&amp;p_startYear=2009" TargetMode="External"/><Relationship Id="rId1864" Type="http://schemas.openxmlformats.org/officeDocument/2006/relationships/hyperlink" Target="http://www.bom.gov.au/jsp/ncc/cdio/weatherData/av?p_display_type=dailyDataFile&amp;p_nccObsCode=123&amp;p_stn_num=025509&amp;p_c=-130201765&amp;p_startYear=2009" TargetMode="External"/><Relationship Id="rId1865" Type="http://schemas.openxmlformats.org/officeDocument/2006/relationships/hyperlink" Target="http://www.bom.gov.au/jsp/ncc/cdio/weatherData/av?p_display_type=dailyDataFile&amp;p_nccObsCode=123&amp;p_stn_num=017126&amp;p_c=-58719924&amp;p_startYear=2009" TargetMode="External"/><Relationship Id="rId1866" Type="http://schemas.openxmlformats.org/officeDocument/2006/relationships/hyperlink" Target="http://www.bom.gov.au/jsp/ncc/cdio/weatherData/av?p_display_type=dailyDataFile&amp;p_nccObsCode=123&amp;p_stn_num=023733&amp;p_c=-112711007&amp;p_startYear=2009" TargetMode="External"/><Relationship Id="rId1867" Type="http://schemas.openxmlformats.org/officeDocument/2006/relationships/hyperlink" Target="http://www.bom.gov.au/jsp/ncc/cdio/weatherData/av?p_display_type=dailyDataFile&amp;p_nccObsCode=123&amp;p_stn_num=026021&amp;p_c=-135479827&amp;p_startYear=2009" TargetMode="External"/><Relationship Id="rId1868" Type="http://schemas.openxmlformats.org/officeDocument/2006/relationships/hyperlink" Target="http://www.bom.gov.au/jsp/ncc/cdio/weatherData/av?p_display_type=dailyDataFile&amp;p_nccObsCode=123&amp;p_stn_num=018192&amp;p_c=-66251111&amp;p_startYear=2009" TargetMode="External"/><Relationship Id="rId1869" Type="http://schemas.openxmlformats.org/officeDocument/2006/relationships/hyperlink" Target="http://www.bom.gov.au/jsp/ncc/cdio/weatherData/av?p_display_type=dailyDataFile&amp;p_nccObsCode=123&amp;p_stn_num=021043&amp;p_c=-88623608&amp;p_startYear=2009" TargetMode="External"/><Relationship Id="rId1870" Type="http://schemas.openxmlformats.org/officeDocument/2006/relationships/hyperlink" Target="http://www.bom.gov.au/jsp/ncc/cdio/weatherData/av?p_display_type=dailyDataFile&amp;p_nccObsCode=123&amp;p_stn_num=026026&amp;p_c=-135531874&amp;p_startYear=2009" TargetMode="External"/><Relationship Id="rId1871" Type="http://schemas.openxmlformats.org/officeDocument/2006/relationships/hyperlink" Target="http://www.bom.gov.au/jsp/ncc/cdio/weatherData/av?p_display_type=dailyDataFile&amp;p_nccObsCode=123&amp;p_stn_num=023122&amp;p_c=-106920007&amp;p_startYear=2009" TargetMode="External"/><Relationship Id="rId1872" Type="http://schemas.openxmlformats.org/officeDocument/2006/relationships/hyperlink" Target="http://www.bom.gov.au/jsp/ncc/cdio/weatherData/av?p_display_type=dailyDataFile&amp;p_nccObsCode=123&amp;p_stn_num=021133&amp;p_c=-89382076&amp;p_startYear=2009" TargetMode="External"/><Relationship Id="rId1873" Type="http://schemas.openxmlformats.org/officeDocument/2006/relationships/hyperlink" Target="http://www.bom.gov.au/jsp/ncc/cdio/weatherData/av?p_display_type=dailyDataFile&amp;p_nccObsCode=123&amp;p_stn_num=024580&amp;p_c=-120897319&amp;p_startYear=2009" TargetMode="External"/><Relationship Id="rId1874" Type="http://schemas.openxmlformats.org/officeDocument/2006/relationships/hyperlink" Target="http://www.bom.gov.au/jsp/ncc/cdio/weatherData/av?p_display_type=dailyDataFile&amp;p_nccObsCode=123&amp;p_stn_num=016098&amp;p_c=-51891159&amp;p_startYear=2009" TargetMode="External"/><Relationship Id="rId1875" Type="http://schemas.openxmlformats.org/officeDocument/2006/relationships/hyperlink" Target="http://www.bom.gov.au/jsp/ncc/cdio/weatherData/av?p_display_type=dailyDataFile&amp;p_nccObsCode=123&amp;p_stn_num=023373&amp;p_c=-109318685&amp;p_startYear=2010" TargetMode="External"/><Relationship Id="rId1876" Type="http://schemas.openxmlformats.org/officeDocument/2006/relationships/hyperlink" Target="http://www.bom.gov.au/jsp/ncc/cdio/weatherData/av?p_display_type=dailyDataFile&amp;p_nccObsCode=123&amp;p_stn_num=025509&amp;p_c=-130201765&amp;p_startYear=2010" TargetMode="External"/><Relationship Id="rId1877" Type="http://schemas.openxmlformats.org/officeDocument/2006/relationships/hyperlink" Target="http://www.bom.gov.au/jsp/ncc/cdio/weatherData/av?p_display_type=dailyDataFile&amp;p_nccObsCode=123&amp;p_stn_num=017126&amp;p_c=-58719924&amp;p_startYear=2010" TargetMode="External"/><Relationship Id="rId1878" Type="http://schemas.openxmlformats.org/officeDocument/2006/relationships/hyperlink" Target="http://www.bom.gov.au/jsp/ncc/cdio/weatherData/av?p_display_type=dailyDataFile&amp;p_nccObsCode=123&amp;p_stn_num=023733&amp;p_c=-112711007&amp;p_startYear=2010" TargetMode="External"/><Relationship Id="rId1879" Type="http://schemas.openxmlformats.org/officeDocument/2006/relationships/hyperlink" Target="http://www.bom.gov.au/jsp/ncc/cdio/weatherData/av?p_display_type=dailyDataFile&amp;p_nccObsCode=123&amp;p_stn_num=026021&amp;p_c=-135479827&amp;p_startYear=2010" TargetMode="External"/><Relationship Id="rId1880" Type="http://schemas.openxmlformats.org/officeDocument/2006/relationships/hyperlink" Target="http://www.bom.gov.au/jsp/ncc/cdio/weatherData/av?p_display_type=dailyDataFile&amp;p_nccObsCode=123&amp;p_stn_num=018192&amp;p_c=-66251111&amp;p_startYear=2010" TargetMode="External"/><Relationship Id="rId1881" Type="http://schemas.openxmlformats.org/officeDocument/2006/relationships/hyperlink" Target="http://www.bom.gov.au/jsp/ncc/cdio/weatherData/av?p_display_type=dailyDataFile&amp;p_nccObsCode=123&amp;p_stn_num=021043&amp;p_c=-88623608&amp;p_startYear=2010" TargetMode="External"/><Relationship Id="rId1882" Type="http://schemas.openxmlformats.org/officeDocument/2006/relationships/hyperlink" Target="http://www.bom.gov.au/jsp/ncc/cdio/weatherData/av?p_display_type=dailyDataFile&amp;p_nccObsCode=123&amp;p_stn_num=026026&amp;p_c=-135531874&amp;p_startYear=2010" TargetMode="External"/><Relationship Id="rId1883" Type="http://schemas.openxmlformats.org/officeDocument/2006/relationships/hyperlink" Target="http://www.bom.gov.au/jsp/ncc/cdio/weatherData/av?p_display_type=dailyDataFile&amp;p_nccObsCode=123&amp;p_stn_num=023122&amp;p_c=-106920007&amp;p_startYear=2010" TargetMode="External"/><Relationship Id="rId1884" Type="http://schemas.openxmlformats.org/officeDocument/2006/relationships/hyperlink" Target="http://www.bom.gov.au/jsp/ncc/cdio/weatherData/av?p_display_type=dailyDataFile&amp;p_nccObsCode=123&amp;p_stn_num=021133&amp;p_c=-89382076&amp;p_startYear=2010" TargetMode="External"/><Relationship Id="rId1885" Type="http://schemas.openxmlformats.org/officeDocument/2006/relationships/hyperlink" Target="http://www.bom.gov.au/jsp/ncc/cdio/weatherData/av?p_display_type=dailyDataFile&amp;p_nccObsCode=123&amp;p_stn_num=024580&amp;p_c=-120897319&amp;p_startYear=2010" TargetMode="External"/><Relationship Id="rId1886" Type="http://schemas.openxmlformats.org/officeDocument/2006/relationships/hyperlink" Target="http://www.bom.gov.au/jsp/ncc/cdio/weatherData/av?p_display_type=dailyDataFile&amp;p_nccObsCode=123&amp;p_stn_num=016098&amp;p_c=-51891159&amp;p_startYear=2010" TargetMode="External"/><Relationship Id="rId1887" Type="http://schemas.openxmlformats.org/officeDocument/2006/relationships/hyperlink" Target="http://www.bom.gov.au/jsp/ncc/cdio/weatherData/av?p_display_type=dailyDataFile&amp;p_nccObsCode=123&amp;p_stn_num=023373&amp;p_c=-109318685&amp;p_startYear=2011" TargetMode="External"/><Relationship Id="rId1888" Type="http://schemas.openxmlformats.org/officeDocument/2006/relationships/hyperlink" Target="http://www.bom.gov.au/jsp/ncc/cdio/weatherData/av?p_display_type=dailyDataFile&amp;p_nccObsCode=123&amp;p_stn_num=025509&amp;p_c=-130201765&amp;p_startYear=2011" TargetMode="External"/><Relationship Id="rId1889" Type="http://schemas.openxmlformats.org/officeDocument/2006/relationships/hyperlink" Target="http://www.bom.gov.au/jsp/ncc/cdio/weatherData/av?p_display_type=dailyDataFile&amp;p_nccObsCode=123&amp;p_stn_num=017126&amp;p_c=-58719924&amp;p_startYear=2011" TargetMode="External"/><Relationship Id="rId1890" Type="http://schemas.openxmlformats.org/officeDocument/2006/relationships/hyperlink" Target="http://www.bom.gov.au/jsp/ncc/cdio/weatherData/av?p_display_type=dailyDataFile&amp;p_nccObsCode=123&amp;p_stn_num=023733&amp;p_c=-112711007&amp;p_startYear=2011" TargetMode="External"/><Relationship Id="rId1891" Type="http://schemas.openxmlformats.org/officeDocument/2006/relationships/hyperlink" Target="http://www.bom.gov.au/jsp/ncc/cdio/weatherData/av?p_display_type=dailyDataFile&amp;p_nccObsCode=123&amp;p_stn_num=026021&amp;p_c=-135479827&amp;p_startYear=2011" TargetMode="External"/><Relationship Id="rId1892" Type="http://schemas.openxmlformats.org/officeDocument/2006/relationships/hyperlink" Target="http://www.bom.gov.au/jsp/ncc/cdio/weatherData/av?p_display_type=dailyDataFile&amp;p_nccObsCode=123&amp;p_stn_num=018192&amp;p_c=-66251111&amp;p_startYear=2011" TargetMode="External"/><Relationship Id="rId1893" Type="http://schemas.openxmlformats.org/officeDocument/2006/relationships/hyperlink" Target="http://www.bom.gov.au/jsp/ncc/cdio/weatherData/av?p_display_type=dailyDataFile&amp;p_nccObsCode=123&amp;p_stn_num=021043&amp;p_c=-88623608&amp;p_startYear=2011" TargetMode="External"/><Relationship Id="rId1894" Type="http://schemas.openxmlformats.org/officeDocument/2006/relationships/hyperlink" Target="http://www.bom.gov.au/jsp/ncc/cdio/weatherData/av?p_display_type=dailyDataFile&amp;p_nccObsCode=123&amp;p_stn_num=026026&amp;p_c=-135531874&amp;p_startYear=2011" TargetMode="External"/><Relationship Id="rId1895" Type="http://schemas.openxmlformats.org/officeDocument/2006/relationships/hyperlink" Target="http://www.bom.gov.au/jsp/ncc/cdio/weatherData/av?p_display_type=dailyDataFile&amp;p_nccObsCode=123&amp;p_stn_num=023122&amp;p_c=-106920007&amp;p_startYear=2011" TargetMode="External"/><Relationship Id="rId1896" Type="http://schemas.openxmlformats.org/officeDocument/2006/relationships/hyperlink" Target="http://www.bom.gov.au/jsp/ncc/cdio/weatherData/av?p_display_type=dailyDataFile&amp;p_nccObsCode=123&amp;p_stn_num=021133&amp;p_c=-89382076&amp;p_startYear=2011" TargetMode="External"/><Relationship Id="rId1897" Type="http://schemas.openxmlformats.org/officeDocument/2006/relationships/hyperlink" Target="http://www.bom.gov.au/jsp/ncc/cdio/weatherData/av?p_display_type=dailyDataFile&amp;p_nccObsCode=123&amp;p_stn_num=024580&amp;p_c=-120897319&amp;p_startYear=2011" TargetMode="External"/><Relationship Id="rId1898" Type="http://schemas.openxmlformats.org/officeDocument/2006/relationships/hyperlink" Target="http://www.bom.gov.au/jsp/ncc/cdio/weatherData/av?p_display_type=dailyDataFile&amp;p_nccObsCode=123&amp;p_stn_num=016098&amp;p_c=-51891159&amp;p_startYear=2011" TargetMode="External"/><Relationship Id="rId1899" Type="http://schemas.openxmlformats.org/officeDocument/2006/relationships/hyperlink" Target="http://www.bom.gov.au/jsp/ncc/cdio/weatherData/av?p_display_type=dailyDataFile&amp;p_nccObsCode=123&amp;p_stn_num=023373&amp;p_c=-109318685&amp;p_startYear=2012" TargetMode="External"/><Relationship Id="rId1900" Type="http://schemas.openxmlformats.org/officeDocument/2006/relationships/hyperlink" Target="http://www.bom.gov.au/jsp/ncc/cdio/weatherData/av?p_display_type=dailyDataFile&amp;p_nccObsCode=123&amp;p_stn_num=025509&amp;p_c=-130201765&amp;p_startYear=2012" TargetMode="External"/><Relationship Id="rId1901" Type="http://schemas.openxmlformats.org/officeDocument/2006/relationships/hyperlink" Target="http://www.bom.gov.au/jsp/ncc/cdio/weatherData/av?p_display_type=dailyDataFile&amp;p_nccObsCode=123&amp;p_stn_num=017126&amp;p_c=-58719924&amp;p_startYear=2012" TargetMode="External"/><Relationship Id="rId1902" Type="http://schemas.openxmlformats.org/officeDocument/2006/relationships/hyperlink" Target="http://www.bom.gov.au/jsp/ncc/cdio/weatherData/av?p_display_type=dailyDataFile&amp;p_nccObsCode=123&amp;p_stn_num=023733&amp;p_c=-112711007&amp;p_startYear=2012" TargetMode="External"/><Relationship Id="rId1903" Type="http://schemas.openxmlformats.org/officeDocument/2006/relationships/hyperlink" Target="http://www.bom.gov.au/jsp/ncc/cdio/weatherData/av?p_display_type=dailyDataFile&amp;p_nccObsCode=123&amp;p_stn_num=026021&amp;p_c=-135479827&amp;p_startYear=2012" TargetMode="External"/><Relationship Id="rId1904" Type="http://schemas.openxmlformats.org/officeDocument/2006/relationships/hyperlink" Target="http://www.bom.gov.au/jsp/ncc/cdio/weatherData/av?p_display_type=dailyDataFile&amp;p_nccObsCode=123&amp;p_stn_num=018192&amp;p_c=-66251111&amp;p_startYear=2012" TargetMode="External"/><Relationship Id="rId1905" Type="http://schemas.openxmlformats.org/officeDocument/2006/relationships/hyperlink" Target="http://www.bom.gov.au/jsp/ncc/cdio/weatherData/av?p_display_type=dailyDataFile&amp;p_nccObsCode=123&amp;p_stn_num=021043&amp;p_c=-88623608&amp;p_startYear=2012" TargetMode="External"/><Relationship Id="rId1906" Type="http://schemas.openxmlformats.org/officeDocument/2006/relationships/hyperlink" Target="http://www.bom.gov.au/jsp/ncc/cdio/weatherData/av?p_display_type=dailyDataFile&amp;p_nccObsCode=123&amp;p_stn_num=026026&amp;p_c=-135531874&amp;p_startYear=2012" TargetMode="External"/><Relationship Id="rId1907" Type="http://schemas.openxmlformats.org/officeDocument/2006/relationships/hyperlink" Target="http://www.bom.gov.au/jsp/ncc/cdio/weatherData/av?p_display_type=dailyDataFile&amp;p_nccObsCode=123&amp;p_stn_num=023122&amp;p_c=-106920007&amp;p_startYear=2012" TargetMode="External"/><Relationship Id="rId1908" Type="http://schemas.openxmlformats.org/officeDocument/2006/relationships/hyperlink" Target="http://www.bom.gov.au/jsp/ncc/cdio/weatherData/av?p_display_type=dailyDataFile&amp;p_nccObsCode=123&amp;p_stn_num=021133&amp;p_c=-89382076&amp;p_startYear=2012" TargetMode="External"/><Relationship Id="rId1909" Type="http://schemas.openxmlformats.org/officeDocument/2006/relationships/hyperlink" Target="http://www.bom.gov.au/jsp/ncc/cdio/weatherData/av?p_display_type=dailyDataFile&amp;p_nccObsCode=123&amp;p_stn_num=024580&amp;p_c=-120897319&amp;p_startYear=2012" TargetMode="External"/><Relationship Id="rId1910" Type="http://schemas.openxmlformats.org/officeDocument/2006/relationships/hyperlink" Target="http://www.bom.gov.au/jsp/ncc/cdio/weatherData/av?p_display_type=dailyDataFile&amp;p_nccObsCode=123&amp;p_stn_num=016098&amp;p_c=-51891159&amp;p_startYear=2012" TargetMode="External"/><Relationship Id="rId1911" Type="http://schemas.openxmlformats.org/officeDocument/2006/relationships/hyperlink" Target="http://www.bom.gov.au/jsp/ncc/cdio/weatherData/av?p_display_type=dailyDataFile&amp;p_nccObsCode=123&amp;p_stn_num=023373&amp;p_c=-109318685&amp;p_startYear=2013" TargetMode="External"/><Relationship Id="rId1912" Type="http://schemas.openxmlformats.org/officeDocument/2006/relationships/hyperlink" Target="http://www.bom.gov.au/jsp/ncc/cdio/weatherData/av?p_display_type=dailyDataFile&amp;p_nccObsCode=123&amp;p_stn_num=025509&amp;p_c=-130201765&amp;p_startYear=2013" TargetMode="External"/><Relationship Id="rId1913" Type="http://schemas.openxmlformats.org/officeDocument/2006/relationships/hyperlink" Target="http://www.bom.gov.au/jsp/ncc/cdio/weatherData/av?p_display_type=dailyDataFile&amp;p_nccObsCode=123&amp;p_stn_num=017126&amp;p_c=-58719924&amp;p_startYear=2013" TargetMode="External"/><Relationship Id="rId1914" Type="http://schemas.openxmlformats.org/officeDocument/2006/relationships/hyperlink" Target="http://www.bom.gov.au/jsp/ncc/cdio/weatherData/av?p_display_type=dailyDataFile&amp;p_nccObsCode=123&amp;p_stn_num=023733&amp;p_c=-112711007&amp;p_startYear=2013" TargetMode="External"/><Relationship Id="rId1915" Type="http://schemas.openxmlformats.org/officeDocument/2006/relationships/hyperlink" Target="http://www.bom.gov.au/jsp/ncc/cdio/weatherData/av?p_display_type=dailyDataFile&amp;p_nccObsCode=123&amp;p_stn_num=026021&amp;p_c=-135479827&amp;p_startYear=2013" TargetMode="External"/><Relationship Id="rId1916" Type="http://schemas.openxmlformats.org/officeDocument/2006/relationships/hyperlink" Target="http://www.bom.gov.au/jsp/ncc/cdio/weatherData/av?p_display_type=dailyDataFile&amp;p_nccObsCode=123&amp;p_stn_num=018192&amp;p_c=-66251111&amp;p_startYear=2013" TargetMode="External"/><Relationship Id="rId1917" Type="http://schemas.openxmlformats.org/officeDocument/2006/relationships/hyperlink" Target="http://www.bom.gov.au/jsp/ncc/cdio/weatherData/av?p_display_type=dailyDataFile&amp;p_nccObsCode=123&amp;p_stn_num=026026&amp;p_c=-135531874&amp;p_startYear=2013" TargetMode="External"/><Relationship Id="rId1918" Type="http://schemas.openxmlformats.org/officeDocument/2006/relationships/hyperlink" Target="http://www.bom.gov.au/jsp/ncc/cdio/weatherData/av?p_display_type=dailyDataFile&amp;p_nccObsCode=123&amp;p_stn_num=023122&amp;p_c=-106920007&amp;p_startYear=2013" TargetMode="External"/><Relationship Id="rId1919" Type="http://schemas.openxmlformats.org/officeDocument/2006/relationships/hyperlink" Target="http://www.bom.gov.au/jsp/ncc/cdio/weatherData/av?p_display_type=dailyDataFile&amp;p_nccObsCode=123&amp;p_stn_num=021133&amp;p_c=-89382076&amp;p_startYear=2013" TargetMode="External"/><Relationship Id="rId1920" Type="http://schemas.openxmlformats.org/officeDocument/2006/relationships/hyperlink" Target="http://www.bom.gov.au/jsp/ncc/cdio/weatherData/av?p_display_type=dailyDataFile&amp;p_nccObsCode=123&amp;p_stn_num=024580&amp;p_c=-120897319&amp;p_startYear=2013" TargetMode="External"/><Relationship Id="rId1921" Type="http://schemas.openxmlformats.org/officeDocument/2006/relationships/hyperlink" Target="http://www.bom.gov.au/jsp/ncc/cdio/weatherData/av?p_display_type=dailyDataFile&amp;p_nccObsCode=123&amp;p_stn_num=016098&amp;p_c=-51891159&amp;p_startYear=2013" TargetMode="External"/><Relationship Id="rId1922" Type="http://schemas.openxmlformats.org/officeDocument/2006/relationships/hyperlink" Target="http://www.bom.gov.au/jsp/ncc/cdio/weatherData/av?p_display_type=dailyDataFile&amp;p_nccObsCode=123&amp;p_stn_num=023373&amp;p_c=-109318685&amp;p_startYear=2014" TargetMode="External"/><Relationship Id="rId1923" Type="http://schemas.openxmlformats.org/officeDocument/2006/relationships/hyperlink" Target="http://www.bom.gov.au/jsp/ncc/cdio/weatherData/av?p_display_type=dailyDataFile&amp;p_nccObsCode=123&amp;p_stn_num=025509&amp;p_c=-130201765&amp;p_startYear=2014" TargetMode="External"/><Relationship Id="rId1924" Type="http://schemas.openxmlformats.org/officeDocument/2006/relationships/hyperlink" Target="http://www.bom.gov.au/jsp/ncc/cdio/weatherData/av?p_display_type=dailyDataFile&amp;p_nccObsCode=123&amp;p_stn_num=017126&amp;p_c=-58719924&amp;p_startYear=2014" TargetMode="External"/><Relationship Id="rId1925" Type="http://schemas.openxmlformats.org/officeDocument/2006/relationships/hyperlink" Target="http://www.bom.gov.au/jsp/ncc/cdio/weatherData/av?p_display_type=dailyDataFile&amp;p_nccObsCode=123&amp;p_stn_num=023733&amp;p_c=-112711007&amp;p_startYear=2014" TargetMode="External"/><Relationship Id="rId1926" Type="http://schemas.openxmlformats.org/officeDocument/2006/relationships/hyperlink" Target="http://www.bom.gov.au/jsp/ncc/cdio/weatherData/av?p_display_type=dailyDataFile&amp;p_nccObsCode=123&amp;p_stn_num=026021&amp;p_c=-135479827&amp;p_startYear=2014" TargetMode="External"/><Relationship Id="rId1927" Type="http://schemas.openxmlformats.org/officeDocument/2006/relationships/hyperlink" Target="http://www.bom.gov.au/jsp/ncc/cdio/weatherData/av?p_display_type=dailyDataFile&amp;p_nccObsCode=123&amp;p_stn_num=018192&amp;p_c=-66251111&amp;p_startYear=2014" TargetMode="External"/><Relationship Id="rId1928" Type="http://schemas.openxmlformats.org/officeDocument/2006/relationships/hyperlink" Target="http://www.bom.gov.au/jsp/ncc/cdio/weatherData/av?p_display_type=dailyDataFile&amp;p_nccObsCode=123&amp;p_stn_num=026026&amp;p_c=-135531874&amp;p_startYear=2014" TargetMode="External"/><Relationship Id="rId1929" Type="http://schemas.openxmlformats.org/officeDocument/2006/relationships/hyperlink" Target="http://www.bom.gov.au/jsp/ncc/cdio/weatherData/av?p_display_type=dailyDataFile&amp;p_nccObsCode=123&amp;p_stn_num=023122&amp;p_c=-106920007&amp;p_startYear=2014" TargetMode="External"/><Relationship Id="rId1930" Type="http://schemas.openxmlformats.org/officeDocument/2006/relationships/hyperlink" Target="http://www.bom.gov.au/jsp/ncc/cdio/weatherData/av?p_display_type=dailyDataFile&amp;p_nccObsCode=123&amp;p_stn_num=021133&amp;p_c=-89382076&amp;p_startYear=2014" TargetMode="External"/><Relationship Id="rId1931" Type="http://schemas.openxmlformats.org/officeDocument/2006/relationships/hyperlink" Target="http://www.bom.gov.au/jsp/ncc/cdio/weatherData/av?p_display_type=dailyDataFile&amp;p_nccObsCode=123&amp;p_stn_num=024580&amp;p_c=-120897319&amp;p_startYear=2014" TargetMode="External"/><Relationship Id="rId1932" Type="http://schemas.openxmlformats.org/officeDocument/2006/relationships/hyperlink" Target="http://www.bom.gov.au/jsp/ncc/cdio/weatherData/av?p_display_type=dailyDataFile&amp;p_nccObsCode=123&amp;p_stn_num=016098&amp;p_c=-51891159&amp;p_startYear=2014" TargetMode="External"/><Relationship Id="rId1933" Type="http://schemas.openxmlformats.org/officeDocument/2006/relationships/hyperlink" Target="http://www.bom.gov.au/jsp/ncc/cdio/weatherData/av?p_display_type=dailyDataFile&amp;p_nccObsCode=123&amp;p_stn_num=023373&amp;p_c=-109318685&amp;p_startYear=2015" TargetMode="External"/><Relationship Id="rId1934" Type="http://schemas.openxmlformats.org/officeDocument/2006/relationships/hyperlink" Target="http://www.bom.gov.au/jsp/ncc/cdio/weatherData/av?p_display_type=dailyDataFile&amp;p_nccObsCode=123&amp;p_stn_num=025562&amp;p_c=-130743118&amp;p_startYear=2015" TargetMode="External"/><Relationship Id="rId1935" Type="http://schemas.openxmlformats.org/officeDocument/2006/relationships/hyperlink" Target="http://www.bom.gov.au/jsp/ncc/cdio/weatherData/av?p_display_type=dailyDataFile&amp;p_nccObsCode=123&amp;p_stn_num=017126&amp;p_c=-58719924&amp;p_startYear=2015" TargetMode="External"/><Relationship Id="rId1936" Type="http://schemas.openxmlformats.org/officeDocument/2006/relationships/hyperlink" Target="http://www.bom.gov.au/jsp/ncc/cdio/weatherData/av?p_display_type=dailyDataFile&amp;p_nccObsCode=123&amp;p_stn_num=023733&amp;p_c=-112711007&amp;p_startYear=2015" TargetMode="External"/><Relationship Id="rId1937" Type="http://schemas.openxmlformats.org/officeDocument/2006/relationships/hyperlink" Target="http://www.bom.gov.au/jsp/ncc/cdio/weatherData/av?p_display_type=dailyDataFile&amp;p_nccObsCode=123&amp;p_stn_num=026021&amp;p_c=-135479827&amp;p_startYear=2015" TargetMode="External"/><Relationship Id="rId1938" Type="http://schemas.openxmlformats.org/officeDocument/2006/relationships/hyperlink" Target="http://www.bom.gov.au/jsp/ncc/cdio/weatherData/av?p_display_type=dailyDataFile&amp;p_nccObsCode=123&amp;p_stn_num=018192&amp;p_c=-66251111&amp;p_startYear=2015" TargetMode="External"/><Relationship Id="rId1939" Type="http://schemas.openxmlformats.org/officeDocument/2006/relationships/hyperlink" Target="http://www.bom.gov.au/jsp/ncc/cdio/weatherData/av?p_display_type=dailyDataFile&amp;p_nccObsCode=123&amp;p_stn_num=021139&amp;p_c=-89433503&amp;p_startYear=2015" TargetMode="External"/><Relationship Id="rId1940" Type="http://schemas.openxmlformats.org/officeDocument/2006/relationships/hyperlink" Target="http://www.bom.gov.au/jsp/ncc/cdio/weatherData/av?p_display_type=dailyDataFile&amp;p_nccObsCode=123&amp;p_stn_num=026026&amp;p_c=-135531874&amp;p_startYear=2015" TargetMode="External"/><Relationship Id="rId1941" Type="http://schemas.openxmlformats.org/officeDocument/2006/relationships/hyperlink" Target="http://www.bom.gov.au/jsp/ncc/cdio/weatherData/av?p_display_type=dailyDataFile&amp;p_nccObsCode=123&amp;p_stn_num=023122&amp;p_c=-106920007&amp;p_startYear=2015" TargetMode="External"/><Relationship Id="rId1942" Type="http://schemas.openxmlformats.org/officeDocument/2006/relationships/hyperlink" Target="http://www.bom.gov.au/jsp/ncc/cdio/weatherData/av?p_display_type=dailyDataFile&amp;p_nccObsCode=123&amp;p_stn_num=021133&amp;p_c=-89382076&amp;p_startYear=2015" TargetMode="External"/><Relationship Id="rId1943" Type="http://schemas.openxmlformats.org/officeDocument/2006/relationships/hyperlink" Target="http://www.bom.gov.au/jsp/ncc/cdio/weatherData/av?p_display_type=dailyDataFile&amp;p_nccObsCode=123&amp;p_stn_num=024580&amp;p_c=-120897319&amp;p_startYear=2015" TargetMode="External"/><Relationship Id="rId1944" Type="http://schemas.openxmlformats.org/officeDocument/2006/relationships/hyperlink" Target="http://www.bom.gov.au/jsp/ncc/cdio/weatherData/av?p_display_type=dailyDataFile&amp;p_nccObsCode=123&amp;p_stn_num=016098&amp;p_c=-51893282&amp;p_startYear=2015" TargetMode="External"/><Relationship Id="rId1945" Type="http://schemas.openxmlformats.org/officeDocument/2006/relationships/hyperlink" Target="http://www.bom.gov.au/jsp/ncc/cdio/weatherData/av?p_display_type=dailyDataFile&amp;p_nccObsCode=123&amp;p_stn_num=023373&amp;p_c=-109318685&amp;p_startYear=2016" TargetMode="External"/><Relationship Id="rId1946" Type="http://schemas.openxmlformats.org/officeDocument/2006/relationships/hyperlink" Target="http://www.bom.gov.au/jsp/ncc/cdio/weatherData/av?p_display_type=dailyDataFile&amp;p_nccObsCode=123&amp;p_stn_num=025562&amp;p_c=-130743118&amp;p_startYear=2016" TargetMode="External"/><Relationship Id="rId1947" Type="http://schemas.openxmlformats.org/officeDocument/2006/relationships/hyperlink" Target="http://www.bom.gov.au/jsp/ncc/cdio/weatherData/av?p_display_type=dailyDataFile&amp;p_nccObsCode=123&amp;p_stn_num=017126&amp;p_c=-58719924&amp;p_startYear=2016" TargetMode="External"/><Relationship Id="rId1948" Type="http://schemas.openxmlformats.org/officeDocument/2006/relationships/hyperlink" Target="http://www.bom.gov.au/jsp/ncc/cdio/weatherData/av?p_display_type=dailyDataFile&amp;p_nccObsCode=123&amp;p_stn_num=023733&amp;p_c=-112711007&amp;p_startYear=2016" TargetMode="External"/><Relationship Id="rId1949" Type="http://schemas.openxmlformats.org/officeDocument/2006/relationships/hyperlink" Target="http://www.bom.gov.au/jsp/ncc/cdio/weatherData/av?p_display_type=dailyDataFile&amp;p_nccObsCode=123&amp;p_stn_num=026021&amp;p_c=-135479827&amp;p_startYear=2016" TargetMode="External"/><Relationship Id="rId1950" Type="http://schemas.openxmlformats.org/officeDocument/2006/relationships/hyperlink" Target="http://www.bom.gov.au/jsp/ncc/cdio/weatherData/av?p_display_type=dailyDataFile&amp;p_nccObsCode=123&amp;p_stn_num=018192&amp;p_c=-66251111&amp;p_startYear=2016" TargetMode="External"/><Relationship Id="rId1951" Type="http://schemas.openxmlformats.org/officeDocument/2006/relationships/hyperlink" Target="http://www.bom.gov.au/jsp/ncc/cdio/weatherData/av?p_display_type=dailyDataFile&amp;p_nccObsCode=123&amp;p_stn_num=021139&amp;p_c=-89433503&amp;p_startYear=2016" TargetMode="External"/><Relationship Id="rId1952" Type="http://schemas.openxmlformats.org/officeDocument/2006/relationships/hyperlink" Target="http://www.bom.gov.au/jsp/ncc/cdio/weatherData/av?p_display_type=dailyDataFile&amp;p_nccObsCode=123&amp;p_stn_num=026026&amp;p_c=-135531874&amp;p_startYear=2016" TargetMode="External"/><Relationship Id="rId1953" Type="http://schemas.openxmlformats.org/officeDocument/2006/relationships/hyperlink" Target="http://www.bom.gov.au/jsp/ncc/cdio/weatherData/av?p_display_type=dailyDataFile&amp;p_nccObsCode=123&amp;p_stn_num=023122&amp;p_c=-106920007&amp;p_startYear=2016" TargetMode="External"/><Relationship Id="rId1954" Type="http://schemas.openxmlformats.org/officeDocument/2006/relationships/hyperlink" Target="http://www.bom.gov.au/jsp/ncc/cdio/weatherData/av?p_display_type=dailyDataFile&amp;p_nccObsCode=123&amp;p_stn_num=021133&amp;p_c=-89382076&amp;p_startYear=2016" TargetMode="External"/><Relationship Id="rId1955" Type="http://schemas.openxmlformats.org/officeDocument/2006/relationships/hyperlink" Target="http://www.bom.gov.au/jsp/ncc/cdio/weatherData/av?p_display_type=dailyDataFile&amp;p_nccObsCode=123&amp;p_stn_num=024580&amp;p_c=-120897319&amp;p_startYear=2016" TargetMode="External"/><Relationship Id="rId1956" Type="http://schemas.openxmlformats.org/officeDocument/2006/relationships/hyperlink" Target="http://www.bom.gov.au/jsp/ncc/cdio/weatherData/av?p_display_type=dailyDataFile&amp;p_nccObsCode=123&amp;p_stn_num=016098&amp;p_c=-51893282&amp;p_startYear=2016" TargetMode="External"/><Relationship Id="rId1957" Type="http://schemas.openxmlformats.org/officeDocument/2006/relationships/hyperlink" Target="http://www.bom.gov.au/jsp/ncc/cdio/weatherData/av?p_display_type=dailyDataFile&amp;p_nccObsCode=123&amp;p_stn_num=023373&amp;p_c=-109318685&amp;p_startYear=2017" TargetMode="External"/><Relationship Id="rId1958" Type="http://schemas.openxmlformats.org/officeDocument/2006/relationships/hyperlink" Target="http://www.bom.gov.au/jsp/ncc/cdio/weatherData/av?p_display_type=dailyDataFile&amp;p_nccObsCode=123&amp;p_stn_num=025562&amp;p_c=-130743118&amp;p_startYear=2017" TargetMode="External"/><Relationship Id="rId1959" Type="http://schemas.openxmlformats.org/officeDocument/2006/relationships/hyperlink" Target="http://www.bom.gov.au/jsp/ncc/cdio/weatherData/av?p_display_type=dailyDataFile&amp;p_nccObsCode=123&amp;p_stn_num=017126&amp;p_c=-58719924&amp;p_startYear=2017" TargetMode="External"/><Relationship Id="rId1960" Type="http://schemas.openxmlformats.org/officeDocument/2006/relationships/hyperlink" Target="http://www.bom.gov.au/jsp/ncc/cdio/weatherData/av?p_display_type=dailyDataFile&amp;p_nccObsCode=123&amp;p_stn_num=023733&amp;p_c=-112711007&amp;p_startYear=2017" TargetMode="External"/><Relationship Id="rId1961" Type="http://schemas.openxmlformats.org/officeDocument/2006/relationships/hyperlink" Target="http://www.bom.gov.au/jsp/ncc/cdio/weatherData/av?p_display_type=dailyDataFile&amp;p_nccObsCode=123&amp;p_stn_num=026021&amp;p_c=-135479827&amp;p_startYear=2017" TargetMode="External"/><Relationship Id="rId1962" Type="http://schemas.openxmlformats.org/officeDocument/2006/relationships/hyperlink" Target="http://www.bom.gov.au/jsp/ncc/cdio/weatherData/av?p_display_type=dailyDataFile&amp;p_nccObsCode=123&amp;p_stn_num=018192&amp;p_c=-66251111&amp;p_startYear=2017" TargetMode="External"/><Relationship Id="rId1963" Type="http://schemas.openxmlformats.org/officeDocument/2006/relationships/hyperlink" Target="http://www.bom.gov.au/jsp/ncc/cdio/weatherData/av?p_display_type=dailyDataFile&amp;p_nccObsCode=123&amp;p_stn_num=021139&amp;p_c=-89433503&amp;p_startYear=2017" TargetMode="External"/><Relationship Id="rId1964" Type="http://schemas.openxmlformats.org/officeDocument/2006/relationships/hyperlink" Target="http://www.bom.gov.au/jsp/ncc/cdio/weatherData/av?p_display_type=dailyDataFile&amp;p_nccObsCode=123&amp;p_stn_num=026026&amp;p_c=-135531874&amp;p_startYear=2017" TargetMode="External"/><Relationship Id="rId1965" Type="http://schemas.openxmlformats.org/officeDocument/2006/relationships/hyperlink" Target="http://www.bom.gov.au/jsp/ncc/cdio/weatherData/av?p_display_type=dailyDataFile&amp;p_nccObsCode=123&amp;p_stn_num=023122&amp;p_c=-106920007&amp;p_startYear=2017" TargetMode="External"/><Relationship Id="rId1966" Type="http://schemas.openxmlformats.org/officeDocument/2006/relationships/hyperlink" Target="http://www.bom.gov.au/jsp/ncc/cdio/weatherData/av?p_display_type=dailyDataFile&amp;p_nccObsCode=123&amp;p_stn_num=021133&amp;p_c=-89382076&amp;p_startYear=2017" TargetMode="External"/><Relationship Id="rId1967" Type="http://schemas.openxmlformats.org/officeDocument/2006/relationships/hyperlink" Target="http://www.bom.gov.au/jsp/ncc/cdio/weatherData/av?p_display_type=dailyDataFile&amp;p_nccObsCode=123&amp;p_stn_num=024580&amp;p_c=-120897319&amp;p_startYear=2017" TargetMode="External"/><Relationship Id="rId1968" Type="http://schemas.openxmlformats.org/officeDocument/2006/relationships/hyperlink" Target="http://www.bom.gov.au/jsp/ncc/cdio/weatherData/av?p_display_type=dailyDataFile&amp;p_nccObsCode=123&amp;p_stn_num=016098&amp;p_c=-51893282&amp;p_startYear=2017" TargetMode="External"/><Relationship Id="rId1969" Type="http://schemas.openxmlformats.org/officeDocument/2006/relationships/hyperlink" Target="http://www.bom.gov.au/jsp/ncc/cdio/weatherData/av?p_display_type=dailyDataFile&amp;p_nccObsCode=123&amp;p_stn_num=023373&amp;p_c=-109318685&amp;p_startYear=2018" TargetMode="External"/><Relationship Id="rId1970" Type="http://schemas.openxmlformats.org/officeDocument/2006/relationships/hyperlink" Target="http://www.bom.gov.au/jsp/ncc/cdio/weatherData/av?p_display_type=dailyDataFile&amp;p_nccObsCode=123&amp;p_stn_num=025562&amp;p_c=-130743118&amp;p_startYear=2018" TargetMode="External"/><Relationship Id="rId1971" Type="http://schemas.openxmlformats.org/officeDocument/2006/relationships/hyperlink" Target="http://www.bom.gov.au/jsp/ncc/cdio/weatherData/av?p_display_type=dailyDataFile&amp;p_nccObsCode=123&amp;p_stn_num=017126&amp;p_c=-58719924&amp;p_startYear=2018" TargetMode="External"/><Relationship Id="rId1972" Type="http://schemas.openxmlformats.org/officeDocument/2006/relationships/hyperlink" Target="http://www.bom.gov.au/jsp/ncc/cdio/weatherData/av?p_display_type=dailyDataFile&amp;p_nccObsCode=123&amp;p_stn_num=023733&amp;p_c=-112711007&amp;p_startYear=2018" TargetMode="External"/><Relationship Id="rId1973" Type="http://schemas.openxmlformats.org/officeDocument/2006/relationships/hyperlink" Target="http://www.bom.gov.au/jsp/ncc/cdio/weatherData/av?p_display_type=dailyDataFile&amp;p_nccObsCode=123&amp;p_stn_num=026021&amp;p_c=-135479827&amp;p_startYear=2018" TargetMode="External"/><Relationship Id="rId1974" Type="http://schemas.openxmlformats.org/officeDocument/2006/relationships/hyperlink" Target="http://www.bom.gov.au/jsp/ncc/cdio/weatherData/av?p_display_type=dailyDataFile&amp;p_nccObsCode=123&amp;p_stn_num=018192&amp;p_c=-66251111&amp;p_startYear=2018" TargetMode="External"/><Relationship Id="rId1975" Type="http://schemas.openxmlformats.org/officeDocument/2006/relationships/hyperlink" Target="http://www.bom.gov.au/jsp/ncc/cdio/weatherData/av?p_display_type=dailyDataFile&amp;p_nccObsCode=123&amp;p_stn_num=021139&amp;p_c=-89433503&amp;p_startYear=2018" TargetMode="External"/><Relationship Id="rId1976" Type="http://schemas.openxmlformats.org/officeDocument/2006/relationships/hyperlink" Target="http://www.bom.gov.au/jsp/ncc/cdio/weatherData/av?p_display_type=dailyDataFile&amp;p_nccObsCode=123&amp;p_stn_num=026026&amp;p_c=-135531874&amp;p_startYear=2018" TargetMode="External"/><Relationship Id="rId1977" Type="http://schemas.openxmlformats.org/officeDocument/2006/relationships/hyperlink" Target="http://www.bom.gov.au/jsp/ncc/cdio/weatherData/av?p_display_type=dailyDataFile&amp;p_nccObsCode=123&amp;p_stn_num=023122&amp;p_c=-106920007&amp;p_startYear=2018" TargetMode="External"/><Relationship Id="rId1978" Type="http://schemas.openxmlformats.org/officeDocument/2006/relationships/hyperlink" Target="http://www.bom.gov.au/jsp/ncc/cdio/weatherData/av?p_display_type=dailyDataFile&amp;p_nccObsCode=123&amp;p_stn_num=021133&amp;p_c=-89382076&amp;p_startYear=2018" TargetMode="External"/><Relationship Id="rId1979" Type="http://schemas.openxmlformats.org/officeDocument/2006/relationships/hyperlink" Target="http://www.bom.gov.au/jsp/ncc/cdio/weatherData/av?p_display_type=dailyDataFile&amp;p_nccObsCode=123&amp;p_stn_num=024580&amp;p_c=-120897319&amp;p_startYear=2018" TargetMode="External"/><Relationship Id="rId1980" Type="http://schemas.openxmlformats.org/officeDocument/2006/relationships/hyperlink" Target="http://www.bom.gov.au/jsp/ncc/cdio/weatherData/av?p_display_type=dailyDataFile&amp;p_nccObsCode=123&amp;p_stn_num=016098&amp;p_c=-51893282&amp;p_startYear=2018" TargetMode="External"/><Relationship Id="rId1981" Type="http://schemas.openxmlformats.org/officeDocument/2006/relationships/hyperlink" Target="http://www.bom.gov.au/jsp/ncc/cdio/weatherData/av?p_display_type=dailyDataFile&amp;p_nccObsCode=123&amp;p_stn_num=023373&amp;p_c=-109318685&amp;p_startYear=2019" TargetMode="External"/><Relationship Id="rId1982" Type="http://schemas.openxmlformats.org/officeDocument/2006/relationships/hyperlink" Target="http://www.bom.gov.au/jsp/ncc/cdio/weatherData/av?p_display_type=dailyDataFile&amp;p_nccObsCode=123&amp;p_stn_num=025562&amp;p_c=-130680091&amp;p_startYear=2019" TargetMode="External"/><Relationship Id="rId1983" Type="http://schemas.openxmlformats.org/officeDocument/2006/relationships/hyperlink" Target="http://www.bom.gov.au/jsp/ncc/cdio/weatherData/av?p_display_type=dailyDataFile&amp;p_nccObsCode=123&amp;p_stn_num=017126&amp;p_c=-58719924&amp;p_startYear=2019" TargetMode="External"/><Relationship Id="rId1984" Type="http://schemas.openxmlformats.org/officeDocument/2006/relationships/hyperlink" Target="http://www.bom.gov.au/jsp/ncc/cdio/weatherData/av?p_display_type=dailyDataFile&amp;p_nccObsCode=123&amp;p_stn_num=023733&amp;p_c=-112711007&amp;p_startYear=2019" TargetMode="External"/><Relationship Id="rId1985" Type="http://schemas.openxmlformats.org/officeDocument/2006/relationships/hyperlink" Target="http://www.bom.gov.au/jsp/ncc/cdio/weatherData/av?p_display_type=dailyDataFile&amp;p_nccObsCode=123&amp;p_stn_num=026021&amp;p_c=-135479827&amp;p_startYear=2019" TargetMode="External"/><Relationship Id="rId1986" Type="http://schemas.openxmlformats.org/officeDocument/2006/relationships/hyperlink" Target="http://www.bom.gov.au/jsp/ncc/cdio/weatherData/av?p_display_type=dailyDataFile&amp;p_nccObsCode=123&amp;p_stn_num=018192&amp;p_c=-66251111&amp;p_startYear=2019" TargetMode="External"/><Relationship Id="rId1987" Type="http://schemas.openxmlformats.org/officeDocument/2006/relationships/hyperlink" Target="http://www.bom.gov.au/jsp/ncc/cdio/weatherData/av?p_display_type=dailyDataFile&amp;p_nccObsCode=123&amp;p_stn_num=021139&amp;p_c=-89433503&amp;p_startYear=2019" TargetMode="External"/><Relationship Id="rId1988" Type="http://schemas.openxmlformats.org/officeDocument/2006/relationships/hyperlink" Target="http://www.bom.gov.au/jsp/ncc/cdio/weatherData/av?p_display_type=dailyDataFile&amp;p_nccObsCode=123&amp;p_stn_num=026026&amp;p_c=-135531874&amp;p_startYear=2019" TargetMode="External"/><Relationship Id="rId1989" Type="http://schemas.openxmlformats.org/officeDocument/2006/relationships/hyperlink" Target="http://www.bom.gov.au/jsp/ncc/cdio/weatherData/av?p_display_type=dailyDataFile&amp;p_nccObsCode=123&amp;p_stn_num=023122&amp;p_c=-106920007&amp;p_startYear=2019" TargetMode="External"/><Relationship Id="rId1990" Type="http://schemas.openxmlformats.org/officeDocument/2006/relationships/hyperlink" Target="http://www.bom.gov.au/jsp/ncc/cdio/weatherData/av?p_display_type=dailyDataFile&amp;p_nccObsCode=123&amp;p_stn_num=021133&amp;p_c=-89382076&amp;p_startYear=2019" TargetMode="External"/><Relationship Id="rId1991" Type="http://schemas.openxmlformats.org/officeDocument/2006/relationships/hyperlink" Target="http://www.bom.gov.au/jsp/ncc/cdio/weatherData/av?p_display_type=dailyDataFile&amp;p_nccObsCode=123&amp;p_stn_num=024580&amp;p_c=-120897319&amp;p_startYear=2019" TargetMode="External"/><Relationship Id="rId1992" Type="http://schemas.openxmlformats.org/officeDocument/2006/relationships/hyperlink" Target="http://www.bom.gov.au/jsp/ncc/cdio/weatherData/av?p_display_type=dailyDataFile&amp;p_nccObsCode=123&amp;p_stn_num=016098&amp;p_c=-51893282&amp;p_startYear=2019" TargetMode="External"/><Relationship Id="rId1993" Type="http://schemas.openxmlformats.org/officeDocument/2006/relationships/hyperlink" Target="http://www.bom.gov.au/jsp/ncc/cdio/weatherData/av?p_display_type=dailyDataFile&amp;p_nccObsCode=123&amp;p_stn_num=023122&amp;p_c=-106920007&amp;p_startYear=2020" TargetMode="External"/><Relationship Id="rId1994" Type="http://schemas.openxmlformats.org/officeDocument/2006/relationships/hyperlink" Target="https://reg.bom.gov.au/jsp/ncc/cdio/weatherData/av?p_nccObsCode=40&amp;p_display_type=dataFile&amp;p_startYear=&amp;p_c=&amp;p_stn_num=023020" TargetMode="External"/><Relationship Id="rId1995" Type="http://schemas.openxmlformats.org/officeDocument/2006/relationships/hyperlink" Target="https://reg.bom.gov.au/jsp/ncc/cdio/weatherData/av?p_nccObsCode=40&amp;p_display_type=dataFile&amp;p_startYear=&amp;p_c=&amp;p_stn_num=023307" TargetMode="External"/><Relationship Id="rId1996" Type="http://schemas.openxmlformats.org/officeDocument/2006/relationships/hyperlink" Target="https://reg.bom.gov.au/jsp/ncc/cdio/weatherData/av?p_display_type=dailyDataFile&amp;p_nccObsCode=122&amp;p_stn_num=023321&amp;p_c=-108831504&amp;p_startYear=1957" TargetMode="External"/><Relationship Id="rId1997" Type="http://schemas.openxmlformats.org/officeDocument/2006/relationships/hyperlink" Target="https://reg.bom.gov.au/jsp/ncc/cdio/weatherData/av?p_display_type=dailyDataFile&amp;p_nccObsCode=122&amp;p_stn_num=023307&amp;p_c=-108700945&amp;p_startYear=1957" TargetMode="External"/><Relationship Id="rId1998" Type="http://schemas.openxmlformats.org/officeDocument/2006/relationships/hyperlink" Target="https://reg.bom.gov.au/jsp/ncc/cdio/weatherData/av?p_display_type=dailyDataFile&amp;p_nccObsCode=122&amp;p_stn_num=023020&amp;p_c=-106041775&amp;p_startYear=1957" TargetMode="External"/><Relationship Id="rId1999" Type="http://schemas.openxmlformats.org/officeDocument/2006/relationships/hyperlink" Target="https://reg.bom.gov.au/jsp/ncc/cdio/weatherData/av?p_display_type=dailyDataFile&amp;p_nccObsCode=122&amp;p_stn_num=023321&amp;p_c=-108831504&amp;p_startYear=1958" TargetMode="External"/><Relationship Id="rId2000" Type="http://schemas.openxmlformats.org/officeDocument/2006/relationships/hyperlink" Target="https://reg.bom.gov.au/jsp/ncc/cdio/weatherData/av?p_display_type=dailyDataFile&amp;p_nccObsCode=122&amp;p_stn_num=023307&amp;p_c=-108700945&amp;p_startYear=1958" TargetMode="External"/><Relationship Id="rId2001" Type="http://schemas.openxmlformats.org/officeDocument/2006/relationships/hyperlink" Target="https://reg.bom.gov.au/jsp/ncc/cdio/weatherData/av?p_display_type=dailyDataFile&amp;p_nccObsCode=122&amp;p_stn_num=023020&amp;p_c=-106041775&amp;p_startYear=1958" TargetMode="External"/><Relationship Id="rId2002" Type="http://schemas.openxmlformats.org/officeDocument/2006/relationships/hyperlink" Target="https://reg.bom.gov.au/jsp/ncc/cdio/weatherData/av?p_display_type=dailyDataFile&amp;p_nccObsCode=122&amp;p_stn_num=023321&amp;p_c=-108831504&amp;p_startYear=1959" TargetMode="External"/><Relationship Id="rId2003" Type="http://schemas.openxmlformats.org/officeDocument/2006/relationships/hyperlink" Target="https://reg.bom.gov.au/jsp/ncc/cdio/weatherData/av?p_display_type=dailyDataFile&amp;p_nccObsCode=122&amp;p_stn_num=023307&amp;p_c=-108700945&amp;p_startYear=1959" TargetMode="External"/><Relationship Id="rId2004" Type="http://schemas.openxmlformats.org/officeDocument/2006/relationships/hyperlink" Target="https://reg.bom.gov.au/jsp/ncc/cdio/weatherData/av?p_nccObsCode=40&amp;p_display_type=dataFile&amp;p_startYear=&amp;p_c=&amp;p_stn_num=023020" TargetMode="External"/><Relationship Id="rId2005" Type="http://schemas.openxmlformats.org/officeDocument/2006/relationships/hyperlink" Target="https://reg.bom.gov.au/jsp/ncc/cdio/weatherData/av?p_display_type=dailyDataFile&amp;p_nccObsCode=122&amp;p_stn_num=023321&amp;p_c=-108831504&amp;p_startYear=1960" TargetMode="External"/><Relationship Id="rId2006" Type="http://schemas.openxmlformats.org/officeDocument/2006/relationships/hyperlink" Target="https://reg.bom.gov.au/jsp/ncc/cdio/weatherData/av?p_display_type=dailyDataFile&amp;p_nccObsCode=122&amp;p_stn_num=023307&amp;p_c=-108700945&amp;p_startYear=1960" TargetMode="External"/><Relationship Id="rId2007" Type="http://schemas.openxmlformats.org/officeDocument/2006/relationships/hyperlink" Target="https://reg.bom.gov.au/jsp/ncc/cdio/weatherData/av?p_display_type=dailyDataFile&amp;p_nccObsCode=122&amp;p_stn_num=023321&amp;p_c=-108831504&amp;p_startYear=1961" TargetMode="External"/><Relationship Id="rId2008" Type="http://schemas.openxmlformats.org/officeDocument/2006/relationships/hyperlink" Target="https://reg.bom.gov.au/jsp/ncc/cdio/weatherData/av?p_display_type=dailyDataFile&amp;p_nccObsCode=122&amp;p_stn_num=023307&amp;p_c=-108700945&amp;p_startYear=1961" TargetMode="External"/><Relationship Id="rId2009" Type="http://schemas.openxmlformats.org/officeDocument/2006/relationships/hyperlink" Target="https://reg.bom.gov.au/jsp/ncc/cdio/weatherData/av?p_display_type=dailyDataFile&amp;p_nccObsCode=122&amp;p_stn_num=023020&amp;p_c=-106041775&amp;p_startYear=1959" TargetMode="External"/><Relationship Id="rId2010" Type="http://schemas.openxmlformats.org/officeDocument/2006/relationships/hyperlink" Target="https://reg.bom.gov.au/jsp/ncc/cdio/weatherData/av?p_display_type=dailyDataFile&amp;p_nccObsCode=122&amp;p_stn_num=023343&amp;p_c=-109036825&amp;p_startYear=1962" TargetMode="External"/><Relationship Id="rId2011" Type="http://schemas.openxmlformats.org/officeDocument/2006/relationships/hyperlink" Target="https://reg.bom.gov.au/jsp/ncc/cdio/weatherData/av?p_display_type=dailyDataFile&amp;p_nccObsCode=122&amp;p_stn_num=023321&amp;p_c=-108831504&amp;p_startYear=1962" TargetMode="External"/><Relationship Id="rId2012" Type="http://schemas.openxmlformats.org/officeDocument/2006/relationships/hyperlink" Target="https://reg.bom.gov.au/jsp/ncc/cdio/weatherData/av?p_display_type=dailyDataFile&amp;p_nccObsCode=122&amp;p_stn_num=023307&amp;p_c=-108700945&amp;p_startYear=1962" TargetMode="External"/><Relationship Id="rId2013" Type="http://schemas.openxmlformats.org/officeDocument/2006/relationships/hyperlink" Target="https://reg.bom.gov.au/jsp/ncc/cdio/weatherData/av?p_display_type=dailyDataFile&amp;p_nccObsCode=122&amp;p_stn_num=023020&amp;p_c=-106041775&amp;p_startYear=1960" TargetMode="External"/><Relationship Id="rId2014" Type="http://schemas.openxmlformats.org/officeDocument/2006/relationships/hyperlink" Target="https://reg.bom.gov.au/jsp/ncc/cdio/weatherData/av?p_display_type=dailyDataFile&amp;p_nccObsCode=122&amp;p_stn_num=023343&amp;p_c=-109036825&amp;p_startYear=1963" TargetMode="External"/><Relationship Id="rId2015" Type="http://schemas.openxmlformats.org/officeDocument/2006/relationships/hyperlink" Target="https://reg.bom.gov.au/jsp/ncc/cdio/weatherData/av?p_display_type=dailyDataFile&amp;p_nccObsCode=122&amp;p_stn_num=023321&amp;p_c=-108831504&amp;p_startYear=1963" TargetMode="External"/><Relationship Id="rId2016" Type="http://schemas.openxmlformats.org/officeDocument/2006/relationships/hyperlink" Target="https://reg.bom.gov.au/jsp/ncc/cdio/weatherData/av?p_display_type=dailyDataFile&amp;p_nccObsCode=122&amp;p_stn_num=023307&amp;p_c=-108700945&amp;p_startYear=1963" TargetMode="External"/><Relationship Id="rId2017" Type="http://schemas.openxmlformats.org/officeDocument/2006/relationships/hyperlink" Target="https://reg.bom.gov.au/jsp/ncc/cdio/weatherData/av?p_display_type=dailyDataFile&amp;p_nccObsCode=122&amp;p_stn_num=023020&amp;p_c=-106041775&amp;p_startYear=1961" TargetMode="External"/><Relationship Id="rId2018" Type="http://schemas.openxmlformats.org/officeDocument/2006/relationships/hyperlink" Target="https://reg.bom.gov.au/jsp/ncc/cdio/weatherData/av?p_display_type=dailyDataFile&amp;p_nccObsCode=122&amp;p_stn_num=023343&amp;p_c=-109036825&amp;p_startYear=1964" TargetMode="External"/><Relationship Id="rId2019" Type="http://schemas.openxmlformats.org/officeDocument/2006/relationships/hyperlink" Target="https://reg.bom.gov.au/jsp/ncc/cdio/weatherData/av?p_display_type=dailyDataFile&amp;p_nccObsCode=122&amp;p_stn_num=023321&amp;p_c=-108831504&amp;p_startYear=1964" TargetMode="External"/><Relationship Id="rId2020" Type="http://schemas.openxmlformats.org/officeDocument/2006/relationships/hyperlink" Target="https://reg.bom.gov.au/jsp/ncc/cdio/weatherData/av?p_display_type=dailyDataFile&amp;p_nccObsCode=122&amp;p_stn_num=023307&amp;p_c=-108700945&amp;p_startYear=1964" TargetMode="External"/><Relationship Id="rId2021" Type="http://schemas.openxmlformats.org/officeDocument/2006/relationships/hyperlink" Target="https://reg.bom.gov.au/jsp/ncc/cdio/weatherData/av?p_display_type=dailyDataFile&amp;p_nccObsCode=122&amp;p_stn_num=023020&amp;p_c=-106041775&amp;p_startYear=1962" TargetMode="External"/><Relationship Id="rId2022" Type="http://schemas.openxmlformats.org/officeDocument/2006/relationships/hyperlink" Target="https://reg.bom.gov.au/jsp/ncc/cdio/weatherData/av?p_display_type=dailyDataFile&amp;p_nccObsCode=122&amp;p_stn_num=023343&amp;p_c=-109036825&amp;p_startYear=1965" TargetMode="External"/><Relationship Id="rId2023" Type="http://schemas.openxmlformats.org/officeDocument/2006/relationships/hyperlink" Target="https://reg.bom.gov.au/jsp/ncc/cdio/weatherData/av?p_display_type=dailyDataFile&amp;p_nccObsCode=122&amp;p_stn_num=023321&amp;p_c=-108831504&amp;p_startYear=1965" TargetMode="External"/><Relationship Id="rId2024" Type="http://schemas.openxmlformats.org/officeDocument/2006/relationships/hyperlink" Target="https://reg.bom.gov.au/jsp/ncc/cdio/weatherData/av?p_display_type=dailyDataFile&amp;p_nccObsCode=122&amp;p_stn_num=023020&amp;p_c=-106041775&amp;p_startYear=1963" TargetMode="External"/><Relationship Id="rId2025" Type="http://schemas.openxmlformats.org/officeDocument/2006/relationships/hyperlink" Target="https://reg.bom.gov.au/jsp/ncc/cdio/weatherData/av?p_display_type=dailyDataFile&amp;p_nccObsCode=122&amp;p_stn_num=023343&amp;p_c=-109036825&amp;p_startYear=1966" TargetMode="External"/><Relationship Id="rId2026" Type="http://schemas.openxmlformats.org/officeDocument/2006/relationships/hyperlink" Target="https://reg.bom.gov.au/jsp/ncc/cdio/weatherData/av?p_display_type=dailyDataFile&amp;p_nccObsCode=122&amp;p_stn_num=023321&amp;p_c=-108831504&amp;p_startYear=1966" TargetMode="External"/><Relationship Id="rId2027" Type="http://schemas.openxmlformats.org/officeDocument/2006/relationships/hyperlink" Target="https://reg.bom.gov.au/jsp/ncc/cdio/weatherData/av?p_display_type=dailyDataFile&amp;p_nccObsCode=122&amp;p_stn_num=024511&amp;p_c=-120215520&amp;p_startYear=1965" TargetMode="External"/><Relationship Id="rId2028" Type="http://schemas.openxmlformats.org/officeDocument/2006/relationships/hyperlink" Target="https://reg.bom.gov.au/jsp/ncc/cdio/weatherData/av?p_display_type=dailyDataFile&amp;p_nccObsCode=122&amp;p_stn_num=023020&amp;p_c=-106041775&amp;p_startYear=1964" TargetMode="External"/><Relationship Id="rId2029" Type="http://schemas.openxmlformats.org/officeDocument/2006/relationships/hyperlink" Target="https://reg.bom.gov.au/jsp/ncc/cdio/weatherData/av?p_display_type=dailyDataFile&amp;p_nccObsCode=122&amp;p_stn_num=023343&amp;p_c=-109036825&amp;p_startYear=1967" TargetMode="External"/><Relationship Id="rId2030" Type="http://schemas.openxmlformats.org/officeDocument/2006/relationships/hyperlink" Target="https://reg.bom.gov.au/jsp/ncc/cdio/weatherData/av?p_display_type=dailyDataFile&amp;p_nccObsCode=122&amp;p_stn_num=023321&amp;p_c=-108831504&amp;p_startYear=1967" TargetMode="External"/><Relationship Id="rId2031" Type="http://schemas.openxmlformats.org/officeDocument/2006/relationships/hyperlink" Target="https://reg.bom.gov.au/jsp/ncc/cdio/weatherData/av?p_display_type=dailyDataFile&amp;p_nccObsCode=122&amp;p_stn_num=024511&amp;p_c=-120215520&amp;p_startYear=1966" TargetMode="External"/><Relationship Id="rId2032" Type="http://schemas.openxmlformats.org/officeDocument/2006/relationships/hyperlink" Target="https://reg.bom.gov.au/jsp/ncc/cdio/weatherData/av?p_display_type=dailyDataFile&amp;p_nccObsCode=122&amp;p_stn_num=023020&amp;p_c=-106041775&amp;p_startYear=1965" TargetMode="External"/><Relationship Id="rId2033" Type="http://schemas.openxmlformats.org/officeDocument/2006/relationships/hyperlink" Target="https://reg.bom.gov.au/jsp/ncc/cdio/weatherData/av?p_display_type=dailyDataFile&amp;p_nccObsCode=122&amp;p_stn_num=024511&amp;p_c=-120215520&amp;p_startYear=1965" TargetMode="External"/><Relationship Id="rId2034" Type="http://schemas.openxmlformats.org/officeDocument/2006/relationships/hyperlink" Target="https://reg.bom.gov.au/jsp/ncc/cdio/weatherData/av?p_display_type=dailyDataFile&amp;p_nccObsCode=122&amp;p_stn_num=023343&amp;p_c=-109036825&amp;p_startYear=1968" TargetMode="External"/><Relationship Id="rId2035" Type="http://schemas.openxmlformats.org/officeDocument/2006/relationships/hyperlink" Target="https://reg.bom.gov.au/jsp/ncc/cdio/weatherData/av?p_display_type=dailyDataFile&amp;p_nccObsCode=122&amp;p_stn_num=023321&amp;p_c=-108831504&amp;p_startYear=1968" TargetMode="External"/><Relationship Id="rId2036" Type="http://schemas.openxmlformats.org/officeDocument/2006/relationships/hyperlink" Target="https://reg.bom.gov.au/jsp/ncc/cdio/weatherData/av?p_display_type=dailyDataFile&amp;p_nccObsCode=122&amp;p_stn_num=024511&amp;p_c=-120215520&amp;p_startYear=1967" TargetMode="External"/><Relationship Id="rId2037" Type="http://schemas.openxmlformats.org/officeDocument/2006/relationships/hyperlink" Target="https://reg.bom.gov.au/jsp/ncc/cdio/weatherData/av?p_display_type=dailyDataFile&amp;p_nccObsCode=122&amp;p_stn_num=023020&amp;p_c=-106041775&amp;p_startYear=1966" TargetMode="External"/><Relationship Id="rId2038" Type="http://schemas.openxmlformats.org/officeDocument/2006/relationships/hyperlink" Target="https://reg.bom.gov.au/jsp/ncc/cdio/weatherData/av?p_display_type=dailyDataFile&amp;p_nccObsCode=122&amp;p_stn_num=024511&amp;p_c=-120215520&amp;p_startYear=1966" TargetMode="External"/><Relationship Id="rId2039" Type="http://schemas.openxmlformats.org/officeDocument/2006/relationships/hyperlink" Target="https://reg.bom.gov.au/jsp/ncc/cdio/weatherData/av?p_display_type=dailyDataFile&amp;p_nccObsCode=122&amp;p_stn_num=023343&amp;p_c=-109036825&amp;p_startYear=1969" TargetMode="External"/><Relationship Id="rId2040" Type="http://schemas.openxmlformats.org/officeDocument/2006/relationships/hyperlink" Target="https://reg.bom.gov.au/jsp/ncc/cdio/weatherData/av?p_display_type=dailyDataFile&amp;p_nccObsCode=122&amp;p_stn_num=023321&amp;p_c=-108831504&amp;p_startYear=1969" TargetMode="External"/><Relationship Id="rId2041" Type="http://schemas.openxmlformats.org/officeDocument/2006/relationships/hyperlink" Target="https://reg.bom.gov.au/jsp/ncc/cdio/weatherData/av?p_display_type=dailyDataFile&amp;p_nccObsCode=122&amp;p_stn_num=024511&amp;p_c=-120215520&amp;p_startYear=1968" TargetMode="External"/><Relationship Id="rId2042" Type="http://schemas.openxmlformats.org/officeDocument/2006/relationships/hyperlink" Target="https://reg.bom.gov.au/jsp/ncc/cdio/weatherData/av?p_display_type=dailyDataFile&amp;p_nccObsCode=122&amp;p_stn_num=023020&amp;p_c=-106041775&amp;p_startYear=1967" TargetMode="External"/><Relationship Id="rId2043" Type="http://schemas.openxmlformats.org/officeDocument/2006/relationships/hyperlink" Target="https://reg.bom.gov.au/jsp/ncc/cdio/weatherData/av?p_display_type=dailyDataFile&amp;p_nccObsCode=122&amp;p_stn_num=024511&amp;p_c=-120215520&amp;p_startYear=1967" TargetMode="External"/><Relationship Id="rId2044" Type="http://schemas.openxmlformats.org/officeDocument/2006/relationships/hyperlink" Target="https://reg.bom.gov.au/jsp/ncc/cdio/weatherData/av?p_display_type=dailyDataFile&amp;p_nccObsCode=122&amp;p_stn_num=023343&amp;p_c=-109036825&amp;p_startYear=1970" TargetMode="External"/><Relationship Id="rId2045" Type="http://schemas.openxmlformats.org/officeDocument/2006/relationships/hyperlink" Target="https://reg.bom.gov.au/jsp/ncc/cdio/weatherData/av?p_display_type=dailyDataFile&amp;p_nccObsCode=122&amp;p_stn_num=023321&amp;p_c=-108831504&amp;p_startYear=1970" TargetMode="External"/><Relationship Id="rId2046" Type="http://schemas.openxmlformats.org/officeDocument/2006/relationships/hyperlink" Target="https://reg.bom.gov.au/jsp/ncc/cdio/weatherData/av?p_display_type=dailyDataFile&amp;p_nccObsCode=122&amp;p_stn_num=024511&amp;p_c=-120215520&amp;p_startYear=1969" TargetMode="External"/><Relationship Id="rId2047" Type="http://schemas.openxmlformats.org/officeDocument/2006/relationships/hyperlink" Target="https://reg.bom.gov.au/jsp/ncc/cdio/weatherData/av?p_display_type=dailyDataFile&amp;p_nccObsCode=122&amp;p_stn_num=023020&amp;p_c=-106041775&amp;p_startYear=1968" TargetMode="External"/><Relationship Id="rId2048" Type="http://schemas.openxmlformats.org/officeDocument/2006/relationships/hyperlink" Target="https://reg.bom.gov.au/jsp/ncc/cdio/weatherData/av?p_display_type=dailyDataFile&amp;p_nccObsCode=122&amp;p_stn_num=024511&amp;p_c=-120215520&amp;p_startYear=1968" TargetMode="External"/><Relationship Id="rId2049" Type="http://schemas.openxmlformats.org/officeDocument/2006/relationships/hyperlink" Target="https://reg.bom.gov.au/jsp/ncc/cdio/weatherData/av?p_display_type=dailyDataFile&amp;p_nccObsCode=122&amp;p_stn_num=023343&amp;p_c=-109036825&amp;p_startYear=1971" TargetMode="External"/><Relationship Id="rId2050" Type="http://schemas.openxmlformats.org/officeDocument/2006/relationships/hyperlink" Target="https://reg.bom.gov.au/jsp/ncc/cdio/weatherData/av?p_display_type=dailyDataFile&amp;p_nccObsCode=122&amp;p_stn_num=023321&amp;p_c=-108831504&amp;p_startYear=1971" TargetMode="External"/><Relationship Id="rId2051" Type="http://schemas.openxmlformats.org/officeDocument/2006/relationships/hyperlink" Target="https://reg.bom.gov.au/jsp/ncc/cdio/weatherData/av?p_display_type=dailyDataFile&amp;p_nccObsCode=122&amp;p_stn_num=024511&amp;p_c=-120215520&amp;p_startYear=1970" TargetMode="External"/><Relationship Id="rId2052" Type="http://schemas.openxmlformats.org/officeDocument/2006/relationships/hyperlink" Target="https://reg.bom.gov.au/jsp/ncc/cdio/weatherData/av?p_display_type=dailyDataFile&amp;p_nccObsCode=122&amp;p_stn_num=023020&amp;p_c=-106041775&amp;p_startYear=1969" TargetMode="External"/><Relationship Id="rId2053" Type="http://schemas.openxmlformats.org/officeDocument/2006/relationships/hyperlink" Target="https://reg.bom.gov.au/jsp/ncc/cdio/weatherData/av?p_display_type=dailyDataFile&amp;p_nccObsCode=122&amp;p_stn_num=024511&amp;p_c=-120215520&amp;p_startYear=1969" TargetMode="External"/><Relationship Id="rId2054" Type="http://schemas.openxmlformats.org/officeDocument/2006/relationships/hyperlink" Target="https://reg.bom.gov.au/jsp/ncc/cdio/weatherData/av?p_display_type=dailyDataFile&amp;p_nccObsCode=122&amp;p_stn_num=023343&amp;p_c=-109036825&amp;p_startYear=1972" TargetMode="External"/><Relationship Id="rId2055" Type="http://schemas.openxmlformats.org/officeDocument/2006/relationships/hyperlink" Target="https://reg.bom.gov.au/jsp/ncc/cdio/weatherData/av?p_display_type=dailyDataFile&amp;p_nccObsCode=122&amp;p_stn_num=023321&amp;p_c=-108831504&amp;p_startYear=1972" TargetMode="External"/><Relationship Id="rId2056" Type="http://schemas.openxmlformats.org/officeDocument/2006/relationships/hyperlink" Target="https://reg.bom.gov.au/jsp/ncc/cdio/weatherData/av?p_display_type=dailyDataFile&amp;p_nccObsCode=122&amp;p_stn_num=024511&amp;p_c=-120215520&amp;p_startYear=1971" TargetMode="External"/><Relationship Id="rId2057" Type="http://schemas.openxmlformats.org/officeDocument/2006/relationships/hyperlink" Target="https://reg.bom.gov.au/jsp/ncc/cdio/weatherData/av?p_display_type=dailyDataFile&amp;p_nccObsCode=122&amp;p_stn_num=023020&amp;p_c=-106041775&amp;p_startYear=1970" TargetMode="External"/><Relationship Id="rId2058" Type="http://schemas.openxmlformats.org/officeDocument/2006/relationships/hyperlink" Target="https://reg.bom.gov.au/jsp/ncc/cdio/weatherData/av?p_display_type=dailyDataFile&amp;p_nccObsCode=122&amp;p_stn_num=024511&amp;p_c=-120215520&amp;p_startYear=1970" TargetMode="External"/><Relationship Id="rId2059" Type="http://schemas.openxmlformats.org/officeDocument/2006/relationships/hyperlink" Target="https://reg.bom.gov.au/jsp/ncc/cdio/weatherData/av?p_display_type=dailyDataFile&amp;p_nccObsCode=122&amp;p_stn_num=023343&amp;p_c=-109036825&amp;p_startYear=1973" TargetMode="External"/><Relationship Id="rId2060" Type="http://schemas.openxmlformats.org/officeDocument/2006/relationships/hyperlink" Target="https://reg.bom.gov.au/jsp/ncc/cdio/weatherData/av?p_display_type=dailyDataFile&amp;p_nccObsCode=122&amp;p_stn_num=023321&amp;p_c=-108831504&amp;p_startYear=1973" TargetMode="External"/><Relationship Id="rId2061" Type="http://schemas.openxmlformats.org/officeDocument/2006/relationships/hyperlink" Target="https://reg.bom.gov.au/jsp/ncc/cdio/weatherData/av?p_display_type=dailyDataFile&amp;p_nccObsCode=122&amp;p_stn_num=024511&amp;p_c=-120215520&amp;p_startYear=1972" TargetMode="External"/><Relationship Id="rId2062" Type="http://schemas.openxmlformats.org/officeDocument/2006/relationships/hyperlink" Target="https://reg.bom.gov.au/jsp/ncc/cdio/weatherData/av?p_display_type=dailyDataFile&amp;p_nccObsCode=122&amp;p_stn_num=023020&amp;p_c=-106041775&amp;p_startYear=1971" TargetMode="External"/><Relationship Id="rId2063" Type="http://schemas.openxmlformats.org/officeDocument/2006/relationships/hyperlink" Target="https://reg.bom.gov.au/jsp/ncc/cdio/weatherData/av?p_display_type=dailyDataFile&amp;p_nccObsCode=122&amp;p_stn_num=024511&amp;p_c=-120215520&amp;p_startYear=1971" TargetMode="External"/><Relationship Id="rId2064" Type="http://schemas.openxmlformats.org/officeDocument/2006/relationships/hyperlink" Target="https://reg.bom.gov.au/jsp/ncc/cdio/weatherData/av?p_display_type=dailyDataFile&amp;p_nccObsCode=122&amp;p_stn_num=023343&amp;p_c=-109036825&amp;p_startYear=1974" TargetMode="External"/><Relationship Id="rId2065" Type="http://schemas.openxmlformats.org/officeDocument/2006/relationships/hyperlink" Target="https://reg.bom.gov.au/jsp/ncc/cdio/weatherData/av?p_display_type=dailyDataFile&amp;p_nccObsCode=122&amp;p_stn_num=023321&amp;p_c=-108831504&amp;p_startYear=1974" TargetMode="External"/><Relationship Id="rId2066" Type="http://schemas.openxmlformats.org/officeDocument/2006/relationships/hyperlink" Target="https://reg.bom.gov.au/jsp/ncc/cdio/weatherData/av?p_display_type=dailyDataFile&amp;p_nccObsCode=122&amp;p_stn_num=024511&amp;p_c=-120215520&amp;p_startYear=1973" TargetMode="External"/><Relationship Id="rId2067" Type="http://schemas.openxmlformats.org/officeDocument/2006/relationships/hyperlink" Target="https://reg.bom.gov.au/jsp/ncc/cdio/weatherData/av?p_display_type=dailyDataFile&amp;p_nccObsCode=122&amp;p_stn_num=023020&amp;p_c=-106041775&amp;p_startYear=1972" TargetMode="External"/><Relationship Id="rId2068" Type="http://schemas.openxmlformats.org/officeDocument/2006/relationships/hyperlink" Target="https://reg.bom.gov.au/jsp/ncc/cdio/weatherData/av?p_display_type=dailyDataFile&amp;p_nccObsCode=122&amp;p_stn_num=024511&amp;p_c=-120215520&amp;p_startYear=1972" TargetMode="External"/><Relationship Id="rId2069" Type="http://schemas.openxmlformats.org/officeDocument/2006/relationships/hyperlink" Target="https://reg.bom.gov.au/jsp/ncc/cdio/weatherData/av?p_display_type=dailyDataFile&amp;p_nccObsCode=122&amp;p_stn_num=023343&amp;p_c=-109036825&amp;p_startYear=1975" TargetMode="External"/><Relationship Id="rId2070" Type="http://schemas.openxmlformats.org/officeDocument/2006/relationships/hyperlink" Target="https://reg.bom.gov.au/jsp/ncc/cdio/weatherData/av?p_display_type=dailyDataFile&amp;p_nccObsCode=122&amp;p_stn_num=023321&amp;p_c=-108831504&amp;p_startYear=1975" TargetMode="External"/><Relationship Id="rId2071" Type="http://schemas.openxmlformats.org/officeDocument/2006/relationships/hyperlink" Target="https://reg.bom.gov.au/jsp/ncc/cdio/weatherData/av?p_display_type=dailyDataFile&amp;p_nccObsCode=122&amp;p_stn_num=024511&amp;p_c=-120215520&amp;p_startYear=1974" TargetMode="External"/><Relationship Id="rId2072" Type="http://schemas.openxmlformats.org/officeDocument/2006/relationships/hyperlink" Target="https://reg.bom.gov.au/jsp/ncc/cdio/weatherData/av?p_display_type=dailyDataFile&amp;p_nccObsCode=122&amp;p_stn_num=023020&amp;p_c=-106041775&amp;p_startYear=1973" TargetMode="External"/><Relationship Id="rId2073" Type="http://schemas.openxmlformats.org/officeDocument/2006/relationships/hyperlink" Target="https://reg.bom.gov.au/jsp/ncc/cdio/weatherData/av?p_display_type=dailyDataFile&amp;p_nccObsCode=122&amp;p_stn_num=024511&amp;p_c=-120215520&amp;p_startYear=1973" TargetMode="External"/><Relationship Id="rId2074" Type="http://schemas.openxmlformats.org/officeDocument/2006/relationships/hyperlink" Target="https://reg.bom.gov.au/jsp/ncc/cdio/weatherData/av?p_display_type=dailyDataFile&amp;p_nccObsCode=122&amp;p_stn_num=023343&amp;p_c=-109036825&amp;p_startYear=1976" TargetMode="External"/><Relationship Id="rId2075" Type="http://schemas.openxmlformats.org/officeDocument/2006/relationships/hyperlink" Target="https://reg.bom.gov.au/jsp/ncc/cdio/weatherData/av?p_display_type=dailyDataFile&amp;p_nccObsCode=122&amp;p_stn_num=023321&amp;p_c=-108831504&amp;p_startYear=1976" TargetMode="External"/><Relationship Id="rId2076" Type="http://schemas.openxmlformats.org/officeDocument/2006/relationships/hyperlink" Target="https://reg.bom.gov.au/jsp/ncc/cdio/weatherData/av?p_display_type=dailyDataFile&amp;p_nccObsCode=122&amp;p_stn_num=024511&amp;p_c=-120215520&amp;p_startYear=1975" TargetMode="External"/><Relationship Id="rId2077" Type="http://schemas.openxmlformats.org/officeDocument/2006/relationships/hyperlink" Target="https://reg.bom.gov.au/jsp/ncc/cdio/weatherData/av?p_display_type=dailyDataFile&amp;p_nccObsCode=122&amp;p_stn_num=023020&amp;p_c=-106041775&amp;p_startYear=1974" TargetMode="External"/><Relationship Id="rId2078" Type="http://schemas.openxmlformats.org/officeDocument/2006/relationships/hyperlink" Target="https://reg.bom.gov.au/jsp/ncc/cdio/weatherData/av?p_display_type=dailyDataFile&amp;p_nccObsCode=122&amp;p_stn_num=024511&amp;p_c=-120215520&amp;p_startYear=1974" TargetMode="External"/><Relationship Id="rId2079" Type="http://schemas.openxmlformats.org/officeDocument/2006/relationships/hyperlink" Target="https://reg.bom.gov.au/jsp/ncc/cdio/weatherData/av?p_display_type=dailyDataFile&amp;p_nccObsCode=122&amp;p_stn_num=023343&amp;p_c=-109036825&amp;p_startYear=1977" TargetMode="External"/><Relationship Id="rId2080" Type="http://schemas.openxmlformats.org/officeDocument/2006/relationships/hyperlink" Target="https://reg.bom.gov.au/jsp/ncc/cdio/weatherData/av?p_display_type=dailyDataFile&amp;p_nccObsCode=122&amp;p_stn_num=023321&amp;p_c=-108831504&amp;p_startYear=1977" TargetMode="External"/><Relationship Id="rId2081" Type="http://schemas.openxmlformats.org/officeDocument/2006/relationships/hyperlink" Target="https://reg.bom.gov.au/jsp/ncc/cdio/weatherData/av?p_display_type=dailyDataFile&amp;p_nccObsCode=122&amp;p_stn_num=024511&amp;p_c=-120215520&amp;p_startYear=1976" TargetMode="External"/><Relationship Id="rId2082" Type="http://schemas.openxmlformats.org/officeDocument/2006/relationships/hyperlink" Target="https://reg.bom.gov.au/jsp/ncc/cdio/weatherData/av?p_display_type=dailyDataFile&amp;p_nccObsCode=122&amp;p_stn_num=023020&amp;p_c=-106041775&amp;p_startYear=1975" TargetMode="External"/><Relationship Id="rId2083" Type="http://schemas.openxmlformats.org/officeDocument/2006/relationships/hyperlink" Target="https://reg.bom.gov.au/jsp/ncc/cdio/weatherData/av?p_display_type=dailyDataFile&amp;p_nccObsCode=122&amp;p_stn_num=024511&amp;p_c=-120215520&amp;p_startYear=1975" TargetMode="External"/><Relationship Id="rId2084" Type="http://schemas.openxmlformats.org/officeDocument/2006/relationships/hyperlink" Target="https://reg.bom.gov.au/jsp/ncc/cdio/weatherData/av?p_display_type=dailyDataFile&amp;p_nccObsCode=122&amp;p_stn_num=023343&amp;p_c=-109036825&amp;p_startYear=1978" TargetMode="External"/><Relationship Id="rId2085" Type="http://schemas.openxmlformats.org/officeDocument/2006/relationships/hyperlink" Target="https://reg.bom.gov.au/jsp/ncc/cdio/weatherData/av?p_display_type=dailyDataFile&amp;p_nccObsCode=122&amp;p_stn_num=023321&amp;p_c=-108831504&amp;p_startYear=1978" TargetMode="External"/><Relationship Id="rId2086" Type="http://schemas.openxmlformats.org/officeDocument/2006/relationships/hyperlink" Target="https://reg.bom.gov.au/jsp/ncc/cdio/weatherData/av?p_display_type=dailyDataFile&amp;p_nccObsCode=122&amp;p_stn_num=024511&amp;p_c=-120215520&amp;p_startYear=1977" TargetMode="External"/><Relationship Id="rId2087" Type="http://schemas.openxmlformats.org/officeDocument/2006/relationships/hyperlink" Target="https://reg.bom.gov.au/jsp/ncc/cdio/weatherData/av?p_display_type=dailyDataFile&amp;p_nccObsCode=122&amp;p_stn_num=023020&amp;p_c=-106041775&amp;p_startYear=1976" TargetMode="External"/><Relationship Id="rId2088" Type="http://schemas.openxmlformats.org/officeDocument/2006/relationships/hyperlink" Target="https://reg.bom.gov.au/jsp/ncc/cdio/weatherData/av?p_display_type=dailyDataFile&amp;p_nccObsCode=122&amp;p_stn_num=024511&amp;p_c=-120215520&amp;p_startYear=1976" TargetMode="External"/><Relationship Id="rId2089" Type="http://schemas.openxmlformats.org/officeDocument/2006/relationships/hyperlink" Target="https://reg.bom.gov.au/jsp/ncc/cdio/weatherData/av?p_display_type=dailyDataFile&amp;p_nccObsCode=122&amp;p_stn_num=023343&amp;p_c=-109036825&amp;p_startYear=1979" TargetMode="External"/><Relationship Id="rId2090" Type="http://schemas.openxmlformats.org/officeDocument/2006/relationships/hyperlink" Target="https://reg.bom.gov.au/jsp/ncc/cdio/weatherData/av?p_display_type=dailyDataFile&amp;p_nccObsCode=122&amp;p_stn_num=023321&amp;p_c=-108831504&amp;p_startYear=1979" TargetMode="External"/><Relationship Id="rId2091" Type="http://schemas.openxmlformats.org/officeDocument/2006/relationships/hyperlink" Target="https://reg.bom.gov.au/jsp/ncc/cdio/weatherData/av?p_display_type=dailyDataFile&amp;p_nccObsCode=122&amp;p_stn_num=024511&amp;p_c=-120215520&amp;p_startYear=1978" TargetMode="External"/><Relationship Id="rId2092" Type="http://schemas.openxmlformats.org/officeDocument/2006/relationships/hyperlink" Target="https://reg.bom.gov.au/jsp/ncc/cdio/weatherData/av?p_display_type=dailyDataFile&amp;p_nccObsCode=122&amp;p_stn_num=023020&amp;p_c=-106041775&amp;p_startYear=1977" TargetMode="External"/><Relationship Id="rId2093" Type="http://schemas.openxmlformats.org/officeDocument/2006/relationships/hyperlink" Target="https://reg.bom.gov.au/jsp/ncc/cdio/weatherData/av?p_display_type=dailyDataFile&amp;p_nccObsCode=122&amp;p_stn_num=024511&amp;p_c=-120215520&amp;p_startYear=1977" TargetMode="External"/><Relationship Id="rId2094" Type="http://schemas.openxmlformats.org/officeDocument/2006/relationships/hyperlink" Target="https://reg.bom.gov.au/jsp/ncc/cdio/weatherData/av?p_display_type=dailyDataFile&amp;p_nccObsCode=122&amp;p_stn_num=023343&amp;p_c=-109036825&amp;p_startYear=1980" TargetMode="External"/><Relationship Id="rId2095" Type="http://schemas.openxmlformats.org/officeDocument/2006/relationships/hyperlink" Target="https://reg.bom.gov.au/jsp/ncc/cdio/weatherData/av?p_display_type=dailyDataFile&amp;p_nccObsCode=122&amp;p_stn_num=023321&amp;p_c=-108831504&amp;p_startYear=1980" TargetMode="External"/><Relationship Id="rId2096" Type="http://schemas.openxmlformats.org/officeDocument/2006/relationships/hyperlink" Target="https://reg.bom.gov.au/jsp/ncc/cdio/weatherData/av?p_display_type=dailyDataFile&amp;p_nccObsCode=122&amp;p_stn_num=024511&amp;p_c=-120215520&amp;p_startYear=1979" TargetMode="External"/><Relationship Id="rId2097" Type="http://schemas.openxmlformats.org/officeDocument/2006/relationships/hyperlink" Target="https://reg.bom.gov.au/jsp/ncc/cdio/weatherData/av?p_display_type=dailyDataFile&amp;p_nccObsCode=122&amp;p_stn_num=023020&amp;p_c=-106041775&amp;p_startYear=1978" TargetMode="External"/><Relationship Id="rId2098" Type="http://schemas.openxmlformats.org/officeDocument/2006/relationships/hyperlink" Target="https://reg.bom.gov.au/jsp/ncc/cdio/weatherData/av?p_display_type=dailyDataFile&amp;p_nccObsCode=122&amp;p_stn_num=024511&amp;p_c=-120215520&amp;p_startYear=1978" TargetMode="External"/><Relationship Id="rId2099" Type="http://schemas.openxmlformats.org/officeDocument/2006/relationships/hyperlink" Target="https://reg.bom.gov.au/jsp/ncc/cdio/weatherData/av?p_display_type=dailyDataFile&amp;p_nccObsCode=122&amp;p_stn_num=023343&amp;p_c=-109036825&amp;p_startYear=1981" TargetMode="External"/><Relationship Id="rId2100" Type="http://schemas.openxmlformats.org/officeDocument/2006/relationships/hyperlink" Target="https://reg.bom.gov.au/jsp/ncc/cdio/weatherData/av?p_display_type=dailyDataFile&amp;p_nccObsCode=122&amp;p_stn_num=023321&amp;p_c=-108831504&amp;p_startYear=1981" TargetMode="External"/><Relationship Id="rId2101" Type="http://schemas.openxmlformats.org/officeDocument/2006/relationships/hyperlink" Target="https://reg.bom.gov.au/jsp/ncc/cdio/weatherData/av?p_display_type=dailyDataFile&amp;p_nccObsCode=122&amp;p_stn_num=024511&amp;p_c=-120215520&amp;p_startYear=1980" TargetMode="External"/><Relationship Id="rId2102" Type="http://schemas.openxmlformats.org/officeDocument/2006/relationships/hyperlink" Target="https://reg.bom.gov.au/jsp/ncc/cdio/weatherData/av?p_display_type=dailyDataFile&amp;p_nccObsCode=122&amp;p_stn_num=023020&amp;p_c=-106041775&amp;p_startYear=1979" TargetMode="External"/><Relationship Id="rId2103" Type="http://schemas.openxmlformats.org/officeDocument/2006/relationships/hyperlink" Target="https://reg.bom.gov.au/jsp/ncc/cdio/weatherData/av?p_display_type=dailyDataFile&amp;p_nccObsCode=122&amp;p_stn_num=024511&amp;p_c=-120215520&amp;p_startYear=1979" TargetMode="External"/><Relationship Id="rId2104" Type="http://schemas.openxmlformats.org/officeDocument/2006/relationships/hyperlink" Target="https://reg.bom.gov.au/jsp/ncc/cdio/weatherData/av?p_display_type=dailyDataFile&amp;p_nccObsCode=122&amp;p_stn_num=023343&amp;p_c=-109036825&amp;p_startYear=1982" TargetMode="External"/><Relationship Id="rId2105" Type="http://schemas.openxmlformats.org/officeDocument/2006/relationships/hyperlink" Target="https://reg.bom.gov.au/jsp/ncc/cdio/weatherData/av?p_nccObsCode=40&amp;p_display_type=dataFile&amp;p_startYear=&amp;p_c=&amp;p_stn_num=023321" TargetMode="External"/><Relationship Id="rId2106" Type="http://schemas.openxmlformats.org/officeDocument/2006/relationships/hyperlink" Target="https://reg.bom.gov.au/jsp/ncc/cdio/weatherData/av?p_display_type=dailyDataFile&amp;p_nccObsCode=122&amp;p_stn_num=024511&amp;p_c=-120215520&amp;p_startYear=1981" TargetMode="External"/><Relationship Id="rId2107" Type="http://schemas.openxmlformats.org/officeDocument/2006/relationships/hyperlink" Target="https://reg.bom.gov.au/jsp/ncc/cdio/weatherData/av?p_display_type=dailyDataFile&amp;p_nccObsCode=122&amp;p_stn_num=023020&amp;p_c=-106041775&amp;p_startYear=1980" TargetMode="External"/><Relationship Id="rId2108" Type="http://schemas.openxmlformats.org/officeDocument/2006/relationships/hyperlink" Target="https://reg.bom.gov.au/jsp/ncc/cdio/weatherData/av?p_display_type=dailyDataFile&amp;p_nccObsCode=122&amp;p_stn_num=024511&amp;p_c=-120215520&amp;p_startYear=1980" TargetMode="External"/><Relationship Id="rId2109" Type="http://schemas.openxmlformats.org/officeDocument/2006/relationships/hyperlink" Target="https://reg.bom.gov.au/jsp/ncc/cdio/weatherData/av?p_display_type=dailyDataFile&amp;p_nccObsCode=122&amp;p_stn_num=023343&amp;p_c=-109036825&amp;p_startYear=1983" TargetMode="External"/><Relationship Id="rId2110" Type="http://schemas.openxmlformats.org/officeDocument/2006/relationships/hyperlink" Target="https://reg.bom.gov.au/jsp/ncc/cdio/weatherData/av?p_display_type=dailyDataFile&amp;p_nccObsCode=122&amp;p_stn_num=024511&amp;p_c=-120215520&amp;p_startYear=1982" TargetMode="External"/><Relationship Id="rId2111" Type="http://schemas.openxmlformats.org/officeDocument/2006/relationships/hyperlink" Target="https://reg.bom.gov.au/jsp/ncc/cdio/weatherData/av?p_display_type=dailyDataFile&amp;p_nccObsCode=122&amp;p_stn_num=023020&amp;p_c=-106041775&amp;p_startYear=1981" TargetMode="External"/><Relationship Id="rId2112" Type="http://schemas.openxmlformats.org/officeDocument/2006/relationships/hyperlink" Target="https://reg.bom.gov.au/jsp/ncc/cdio/weatherData/av?p_display_type=dailyDataFile&amp;p_nccObsCode=122&amp;p_stn_num=024511&amp;p_c=-120215520&amp;p_startYear=1981" TargetMode="External"/><Relationship Id="rId2113" Type="http://schemas.openxmlformats.org/officeDocument/2006/relationships/hyperlink" Target="https://reg.bom.gov.au/jsp/ncc/cdio/weatherData/av?p_display_type=dailyDataFile&amp;p_nccObsCode=122&amp;p_stn_num=023343&amp;p_c=-109036825&amp;p_startYear=1984" TargetMode="External"/><Relationship Id="rId2114" Type="http://schemas.openxmlformats.org/officeDocument/2006/relationships/hyperlink" Target="https://reg.bom.gov.au/jsp/ncc/cdio/weatherData/av?p_display_type=dailyDataFile&amp;p_nccObsCode=122&amp;p_stn_num=023321&amp;p_c=-108831504&amp;p_startYear=1982" TargetMode="External"/><Relationship Id="rId2115" Type="http://schemas.openxmlformats.org/officeDocument/2006/relationships/hyperlink" Target="https://reg.bom.gov.au/jsp/ncc/cdio/weatherData/av?p_display_type=dailyDataFile&amp;p_nccObsCode=122&amp;p_stn_num=024511&amp;p_c=-120215520&amp;p_startYear=1983" TargetMode="External"/><Relationship Id="rId2116" Type="http://schemas.openxmlformats.org/officeDocument/2006/relationships/hyperlink" Target="https://reg.bom.gov.au/jsp/ncc/cdio/weatherData/av?p_display_type=dailyDataFile&amp;p_nccObsCode=122&amp;p_stn_num=023020&amp;p_c=-106041775&amp;p_startYear=1982" TargetMode="External"/><Relationship Id="rId2117" Type="http://schemas.openxmlformats.org/officeDocument/2006/relationships/hyperlink" Target="https://reg.bom.gov.au/jsp/ncc/cdio/weatherData/av?p_display_type=dailyDataFile&amp;p_nccObsCode=122&amp;p_stn_num=024511&amp;p_c=-120215520&amp;p_startYear=1982" TargetMode="External"/><Relationship Id="rId2118" Type="http://schemas.openxmlformats.org/officeDocument/2006/relationships/hyperlink" Target="https://reg.bom.gov.au/jsp/ncc/cdio/weatherData/av?p_display_type=dailyDataFile&amp;p_nccObsCode=122&amp;p_stn_num=023343&amp;p_c=-109036825&amp;p_startYear=1985" TargetMode="External"/><Relationship Id="rId2119" Type="http://schemas.openxmlformats.org/officeDocument/2006/relationships/hyperlink" Target="https://reg.bom.gov.au/jsp/ncc/cdio/weatherData/av?p_display_type=dailyDataFile&amp;p_nccObsCode=122&amp;p_stn_num=023321&amp;p_c=-108831504&amp;p_startYear=1983" TargetMode="External"/><Relationship Id="rId2120" Type="http://schemas.openxmlformats.org/officeDocument/2006/relationships/hyperlink" Target="https://reg.bom.gov.au/jsp/ncc/cdio/weatherData/av?p_display_type=dailyDataFile&amp;p_nccObsCode=122&amp;p_stn_num=024511&amp;p_c=-120215520&amp;p_startYear=1984" TargetMode="External"/><Relationship Id="rId2121" Type="http://schemas.openxmlformats.org/officeDocument/2006/relationships/hyperlink" Target="https://reg.bom.gov.au/jsp/ncc/cdio/weatherData/av?p_display_type=dailyDataFile&amp;p_nccObsCode=122&amp;p_stn_num=023020&amp;p_c=-106041775&amp;p_startYear=1983" TargetMode="External"/><Relationship Id="rId2122" Type="http://schemas.openxmlformats.org/officeDocument/2006/relationships/hyperlink" Target="https://reg.bom.gov.au/jsp/ncc/cdio/weatherData/av?p_display_type=dailyDataFile&amp;p_nccObsCode=122&amp;p_stn_num=024511&amp;p_c=-120215520&amp;p_startYear=1983" TargetMode="External"/><Relationship Id="rId2123" Type="http://schemas.openxmlformats.org/officeDocument/2006/relationships/hyperlink" Target="https://reg.bom.gov.au/jsp/ncc/cdio/weatherData/av?p_display_type=dailyDataFile&amp;p_nccObsCode=122&amp;p_stn_num=023343&amp;p_c=-109036825&amp;p_startYear=1986" TargetMode="External"/><Relationship Id="rId2124" Type="http://schemas.openxmlformats.org/officeDocument/2006/relationships/hyperlink" Target="https://reg.bom.gov.au/jsp/ncc/cdio/weatherData/av?p_display_type=dailyDataFile&amp;p_nccObsCode=122&amp;p_stn_num=023321&amp;p_c=-108831504&amp;p_startYear=1984" TargetMode="External"/><Relationship Id="rId2125" Type="http://schemas.openxmlformats.org/officeDocument/2006/relationships/hyperlink" Target="https://reg.bom.gov.au/jsp/ncc/cdio/weatherData/av?p_display_type=dailyDataFile&amp;p_nccObsCode=122&amp;p_stn_num=024511&amp;p_c=-120215520&amp;p_startYear=1985" TargetMode="External"/><Relationship Id="rId2126" Type="http://schemas.openxmlformats.org/officeDocument/2006/relationships/hyperlink" Target="https://reg.bom.gov.au/jsp/ncc/cdio/weatherData/av?p_nccObsCode=40&amp;p_display_type=dataFile&amp;p_startYear=&amp;p_c=&amp;p_stn_num=023020" TargetMode="External"/><Relationship Id="rId2127" Type="http://schemas.openxmlformats.org/officeDocument/2006/relationships/hyperlink" Target="https://reg.bom.gov.au/jsp/ncc/cdio/weatherData/av?p_display_type=dailyDataFile&amp;p_nccObsCode=122&amp;p_stn_num=024511&amp;p_c=-120215520&amp;p_startYear=1984" TargetMode="External"/><Relationship Id="rId2128" Type="http://schemas.openxmlformats.org/officeDocument/2006/relationships/hyperlink" Target="https://reg.bom.gov.au/jsp/ncc/cdio/weatherData/av?p_nccObsCode=40&amp;p_display_type=dataFile&amp;p_startYear=&amp;p_c=&amp;p_stn_num=023343" TargetMode="External"/><Relationship Id="rId2129" Type="http://schemas.openxmlformats.org/officeDocument/2006/relationships/hyperlink" Target="https://reg.bom.gov.au/jsp/ncc/cdio/weatherData/av?p_display_type=dailyDataFile&amp;p_nccObsCode=122&amp;p_stn_num=023321&amp;p_c=-108831504&amp;p_startYear=1985" TargetMode="External"/><Relationship Id="rId2130" Type="http://schemas.openxmlformats.org/officeDocument/2006/relationships/hyperlink" Target="https://reg.bom.gov.au/jsp/ncc/cdio/weatherData/av?p_display_type=dailyDataFile&amp;p_nccObsCode=122&amp;p_stn_num=024511&amp;p_c=-120215520&amp;p_startYear=1986" TargetMode="External"/><Relationship Id="rId2131" Type="http://schemas.openxmlformats.org/officeDocument/2006/relationships/hyperlink" Target="https://reg.bom.gov.au/jsp/ncc/cdio/weatherData/av?p_display_type=dailyDataFile&amp;p_nccObsCode=122&amp;p_stn_num=024511&amp;p_c=-120215520&amp;p_startYear=1985" TargetMode="External"/><Relationship Id="rId2132" Type="http://schemas.openxmlformats.org/officeDocument/2006/relationships/hyperlink" Target="https://reg.bom.gov.au/jsp/ncc/cdio/weatherData/av?p_display_type=dailyDataFile&amp;p_nccObsCode=122&amp;p_stn_num=023321&amp;p_c=-108831504&amp;p_startYear=1986" TargetMode="External"/><Relationship Id="rId2133" Type="http://schemas.openxmlformats.org/officeDocument/2006/relationships/hyperlink" Target="https://reg.bom.gov.au/jsp/ncc/cdio/weatherData/av?p_display_type=dailyDataFile&amp;p_nccObsCode=122&amp;p_stn_num=024511&amp;p_c=-120215520&amp;p_startYear=1987" TargetMode="External"/><Relationship Id="rId2134" Type="http://schemas.openxmlformats.org/officeDocument/2006/relationships/hyperlink" Target="https://reg.bom.gov.au/jsp/ncc/cdio/weatherData/av?p_display_type=dailyDataFile&amp;p_nccObsCode=122&amp;p_stn_num=023020&amp;p_c=-106041775&amp;p_startYear=1984" TargetMode="External"/><Relationship Id="rId2135" Type="http://schemas.openxmlformats.org/officeDocument/2006/relationships/hyperlink" Target="https://reg.bom.gov.au/jsp/ncc/cdio/weatherData/av?p_display_type=dailyDataFile&amp;p_nccObsCode=122&amp;p_stn_num=024511&amp;p_c=-120215520&amp;p_startYear=1986" TargetMode="External"/><Relationship Id="rId2136" Type="http://schemas.openxmlformats.org/officeDocument/2006/relationships/hyperlink" Target="https://reg.bom.gov.au/jsp/ncc/cdio/weatherData/av?p_display_type=dailyDataFile&amp;p_nccObsCode=122&amp;p_stn_num=023343&amp;p_c=-109036825&amp;p_startYear=1987" TargetMode="External"/><Relationship Id="rId2137" Type="http://schemas.openxmlformats.org/officeDocument/2006/relationships/hyperlink" Target="https://reg.bom.gov.au/jsp/ncc/cdio/weatherData/av?p_display_type=dailyDataFile&amp;p_nccObsCode=122&amp;p_stn_num=023321&amp;p_c=-108831504&amp;p_startYear=1987" TargetMode="External"/><Relationship Id="rId2138" Type="http://schemas.openxmlformats.org/officeDocument/2006/relationships/hyperlink" Target="https://reg.bom.gov.au/jsp/ncc/cdio/weatherData/av?p_display_type=dailyDataFile&amp;p_nccObsCode=122&amp;p_stn_num=024511&amp;p_c=-120215520&amp;p_startYear=1988" TargetMode="External"/><Relationship Id="rId2139" Type="http://schemas.openxmlformats.org/officeDocument/2006/relationships/hyperlink" Target="https://reg.bom.gov.au/jsp/ncc/cdio/weatherData/av?p_display_type=dailyDataFile&amp;p_nccObsCode=122&amp;p_stn_num=023020&amp;p_c=-106041775&amp;p_startYear=1985" TargetMode="External"/><Relationship Id="rId2140" Type="http://schemas.openxmlformats.org/officeDocument/2006/relationships/hyperlink" Target="https://reg.bom.gov.au/jsp/ncc/cdio/weatherData/av?p_display_type=dailyDataFile&amp;p_nccObsCode=122&amp;p_stn_num=024511&amp;p_c=-120215520&amp;p_startYear=1987" TargetMode="External"/><Relationship Id="rId2141" Type="http://schemas.openxmlformats.org/officeDocument/2006/relationships/hyperlink" Target="https://reg.bom.gov.au/jsp/ncc/cdio/weatherData/av?p_display_type=dailyDataFile&amp;p_nccObsCode=122&amp;p_stn_num=023343&amp;p_c=-109036825&amp;p_startYear=1988" TargetMode="External"/><Relationship Id="rId2142" Type="http://schemas.openxmlformats.org/officeDocument/2006/relationships/hyperlink" Target="https://reg.bom.gov.au/jsp/ncc/cdio/weatherData/av?p_display_type=dailyDataFile&amp;p_nccObsCode=122&amp;p_stn_num=023321&amp;p_c=-108831504&amp;p_startYear=1988" TargetMode="External"/><Relationship Id="rId2143" Type="http://schemas.openxmlformats.org/officeDocument/2006/relationships/hyperlink" Target="https://reg.bom.gov.au/jsp/ncc/cdio/weatherData/av?p_display_type=dailyDataFile&amp;p_nccObsCode=122&amp;p_stn_num=024511&amp;p_c=-120215520&amp;p_startYear=1989" TargetMode="External"/><Relationship Id="rId2144" Type="http://schemas.openxmlformats.org/officeDocument/2006/relationships/hyperlink" Target="https://reg.bom.gov.au/jsp/ncc/cdio/weatherData/av?p_display_type=dailyDataFile&amp;p_nccObsCode=122&amp;p_stn_num=023020&amp;p_c=-106041775&amp;p_startYear=1986" TargetMode="External"/><Relationship Id="rId2145" Type="http://schemas.openxmlformats.org/officeDocument/2006/relationships/hyperlink" Target="https://reg.bom.gov.au/jsp/ncc/cdio/weatherData/av?p_display_type=dailyDataFile&amp;p_nccObsCode=122&amp;p_stn_num=024511&amp;p_c=-120215520&amp;p_startYear=1988" TargetMode="External"/><Relationship Id="rId2146" Type="http://schemas.openxmlformats.org/officeDocument/2006/relationships/hyperlink" Target="https://reg.bom.gov.au/jsp/ncc/cdio/weatherData/av?p_display_type=dailyDataFile&amp;p_nccObsCode=122&amp;p_stn_num=023343&amp;p_c=-109036825&amp;p_startYear=1989" TargetMode="External"/><Relationship Id="rId2147" Type="http://schemas.openxmlformats.org/officeDocument/2006/relationships/hyperlink" Target="https://reg.bom.gov.au/jsp/ncc/cdio/weatherData/av?p_display_type=dailyDataFile&amp;p_nccObsCode=122&amp;p_stn_num=023321&amp;p_c=-108831504&amp;p_startYear=1989" TargetMode="External"/><Relationship Id="rId2148" Type="http://schemas.openxmlformats.org/officeDocument/2006/relationships/hyperlink" Target="https://reg.bom.gov.au/jsp/ncc/cdio/weatherData/av?p_nccObsCode=40&amp;p_display_type=dataFile&amp;p_startYear=&amp;p_c=&amp;p_stn_num=024511" TargetMode="External"/><Relationship Id="rId2149" Type="http://schemas.openxmlformats.org/officeDocument/2006/relationships/hyperlink" Target="https://reg.bom.gov.au/jsp/ncc/cdio/weatherData/av?p_display_type=dailyDataFile&amp;p_nccObsCode=122&amp;p_stn_num=023020&amp;p_c=-106041775&amp;p_startYear=1987" TargetMode="External"/><Relationship Id="rId2150" Type="http://schemas.openxmlformats.org/officeDocument/2006/relationships/hyperlink" Target="https://reg.bom.gov.au/jsp/ncc/cdio/weatherData/av?p_display_type=dailyDataFile&amp;p_nccObsCode=122&amp;p_stn_num=024511&amp;p_c=-120215520&amp;p_startYear=1989" TargetMode="External"/><Relationship Id="rId2151" Type="http://schemas.openxmlformats.org/officeDocument/2006/relationships/hyperlink" Target="https://reg.bom.gov.au/jsp/ncc/cdio/weatherData/av?p_display_type=dailyDataFile&amp;p_nccObsCode=122&amp;p_stn_num=023343&amp;p_c=-109036825&amp;p_startYear=1990" TargetMode="External"/><Relationship Id="rId2152" Type="http://schemas.openxmlformats.org/officeDocument/2006/relationships/hyperlink" Target="https://reg.bom.gov.au/jsp/ncc/cdio/weatherData/av?p_display_type=dailyDataFile&amp;p_nccObsCode=122&amp;p_stn_num=023321&amp;p_c=-108831504&amp;p_startYear=1990" TargetMode="External"/><Relationship Id="rId2153" Type="http://schemas.openxmlformats.org/officeDocument/2006/relationships/hyperlink" Target="https://reg.bom.gov.au/jsp/ncc/cdio/weatherData/av?p_display_type=dailyDataFile&amp;p_nccObsCode=122&amp;p_stn_num=023020&amp;p_c=-106041775&amp;p_startYear=1990" TargetMode="External"/><Relationship Id="rId2154" Type="http://schemas.openxmlformats.org/officeDocument/2006/relationships/hyperlink" Target="https://reg.bom.gov.au/jsp/ncc/cdio/weatherData/av?p_nccObsCode=40&amp;p_display_type=dataFile&amp;p_startYear=&amp;p_c=&amp;p_stn_num=024511" TargetMode="External"/><Relationship Id="rId2155" Type="http://schemas.openxmlformats.org/officeDocument/2006/relationships/hyperlink" Target="https://reg.bom.gov.au/jsp/ncc/cdio/weatherData/av?p_display_type=dailyDataFile&amp;p_nccObsCode=122&amp;p_stn_num=023343&amp;p_c=-109036825&amp;p_startYear=1991" TargetMode="External"/><Relationship Id="rId2156" Type="http://schemas.openxmlformats.org/officeDocument/2006/relationships/hyperlink" Target="https://reg.bom.gov.au/jsp/ncc/cdio/weatherData/av?p_display_type=dailyDataFile&amp;p_nccObsCode=122&amp;p_stn_num=023321&amp;p_c=-108831504&amp;p_startYear=1991" TargetMode="External"/><Relationship Id="rId2157" Type="http://schemas.openxmlformats.org/officeDocument/2006/relationships/hyperlink" Target="https://reg.bom.gov.au/jsp/ncc/cdio/weatherData/av?p_display_type=dailyDataFile&amp;p_nccObsCode=122&amp;p_stn_num=024511&amp;p_c=-120215520&amp;p_startYear=1990" TargetMode="External"/><Relationship Id="rId2158" Type="http://schemas.openxmlformats.org/officeDocument/2006/relationships/hyperlink" Target="https://reg.bom.gov.au/jsp/ncc/cdio/weatherData/av?p_display_type=dailyDataFile&amp;p_nccObsCode=122&amp;p_stn_num=023020&amp;p_c=-106041775&amp;p_startYear=1991" TargetMode="External"/><Relationship Id="rId2159" Type="http://schemas.openxmlformats.org/officeDocument/2006/relationships/hyperlink" Target="https://reg.bom.gov.au/jsp/ncc/cdio/weatherData/av?p_display_type=dailyDataFile&amp;p_nccObsCode=122&amp;p_stn_num=023343&amp;p_c=-109036825&amp;p_startYear=1992" TargetMode="External"/><Relationship Id="rId2160" Type="http://schemas.openxmlformats.org/officeDocument/2006/relationships/hyperlink" Target="https://reg.bom.gov.au/jsp/ncc/cdio/weatherData/av?p_display_type=dailyDataFile&amp;p_nccObsCode=122&amp;p_stn_num=023321&amp;p_c=-108831504&amp;p_startYear=1992" TargetMode="External"/><Relationship Id="rId2161" Type="http://schemas.openxmlformats.org/officeDocument/2006/relationships/hyperlink" Target="https://reg.bom.gov.au/jsp/ncc/cdio/weatherData/av?p_display_type=dailyDataFile&amp;p_nccObsCode=122&amp;p_stn_num=024511&amp;p_c=-120215520&amp;p_startYear=1991" TargetMode="External"/><Relationship Id="rId2162" Type="http://schemas.openxmlformats.org/officeDocument/2006/relationships/hyperlink" Target="https://reg.bom.gov.au/jsp/ncc/cdio/weatherData/av?p_display_type=dailyDataFile&amp;p_nccObsCode=122&amp;p_stn_num=023020&amp;p_c=-106041775&amp;p_startYear=1992" TargetMode="External"/><Relationship Id="rId2163" Type="http://schemas.openxmlformats.org/officeDocument/2006/relationships/hyperlink" Target="https://reg.bom.gov.au/jsp/ncc/cdio/weatherData/av?p_display_type=dailyDataFile&amp;p_nccObsCode=122&amp;p_stn_num=024511&amp;p_c=-120215520&amp;p_startYear=1990" TargetMode="External"/><Relationship Id="rId2164" Type="http://schemas.openxmlformats.org/officeDocument/2006/relationships/hyperlink" Target="https://reg.bom.gov.au/jsp/ncc/cdio/weatherData/av?p_display_type=dailyDataFile&amp;p_nccObsCode=122&amp;p_stn_num=023343&amp;p_c=-109036825&amp;p_startYear=1993" TargetMode="External"/><Relationship Id="rId2165" Type="http://schemas.openxmlformats.org/officeDocument/2006/relationships/hyperlink" Target="https://reg.bom.gov.au/jsp/ncc/cdio/weatherData/av?p_display_type=dailyDataFile&amp;p_nccObsCode=122&amp;p_stn_num=023321&amp;p_c=-108831504&amp;p_startYear=1993" TargetMode="External"/><Relationship Id="rId2166" Type="http://schemas.openxmlformats.org/officeDocument/2006/relationships/hyperlink" Target="https://reg.bom.gov.au/jsp/ncc/cdio/weatherData/av?p_display_type=dailyDataFile&amp;p_nccObsCode=122&amp;p_stn_num=024511&amp;p_c=-120215520&amp;p_startYear=1992" TargetMode="External"/><Relationship Id="rId2167" Type="http://schemas.openxmlformats.org/officeDocument/2006/relationships/hyperlink" Target="https://reg.bom.gov.au/jsp/ncc/cdio/weatherData/av?p_display_type=dailyDataFile&amp;p_nccObsCode=122&amp;p_stn_num=023020&amp;p_c=-106041775&amp;p_startYear=1993" TargetMode="External"/><Relationship Id="rId2168" Type="http://schemas.openxmlformats.org/officeDocument/2006/relationships/hyperlink" Target="https://reg.bom.gov.au/jsp/ncc/cdio/weatherData/av?p_display_type=dailyDataFile&amp;p_nccObsCode=122&amp;p_stn_num=024511&amp;p_c=-120215520&amp;p_startYear=1991" TargetMode="External"/><Relationship Id="rId2169" Type="http://schemas.openxmlformats.org/officeDocument/2006/relationships/hyperlink" Target="https://reg.bom.gov.au/jsp/ncc/cdio/weatherData/av?p_display_type=dailyDataFile&amp;p_nccObsCode=122&amp;p_stn_num=023343&amp;p_c=-109036825&amp;p_startYear=1994" TargetMode="External"/><Relationship Id="rId2170" Type="http://schemas.openxmlformats.org/officeDocument/2006/relationships/hyperlink" Target="https://reg.bom.gov.au/jsp/ncc/cdio/weatherData/av?p_display_type=dailyDataFile&amp;p_nccObsCode=122&amp;p_stn_num=023321&amp;p_c=-108831504&amp;p_startYear=1994" TargetMode="External"/><Relationship Id="rId2171" Type="http://schemas.openxmlformats.org/officeDocument/2006/relationships/hyperlink" Target="https://reg.bom.gov.au/jsp/ncc/cdio/weatherData/av?p_display_type=dailyDataFile&amp;p_nccObsCode=122&amp;p_stn_num=024511&amp;p_c=-120215520&amp;p_startYear=1993" TargetMode="External"/><Relationship Id="rId2172" Type="http://schemas.openxmlformats.org/officeDocument/2006/relationships/hyperlink" Target="https://reg.bom.gov.au/jsp/ncc/cdio/weatherData/av?p_display_type=dailyDataFile&amp;p_nccObsCode=122&amp;p_stn_num=023020&amp;p_c=-106041775&amp;p_startYear=1994" TargetMode="External"/><Relationship Id="rId2173" Type="http://schemas.openxmlformats.org/officeDocument/2006/relationships/hyperlink" Target="https://reg.bom.gov.au/jsp/ncc/cdio/weatherData/av?p_display_type=dailyDataFile&amp;p_nccObsCode=122&amp;p_stn_num=024511&amp;p_c=-120215520&amp;p_startYear=1992" TargetMode="External"/><Relationship Id="rId2174" Type="http://schemas.openxmlformats.org/officeDocument/2006/relationships/hyperlink" Target="https://reg.bom.gov.au/jsp/ncc/cdio/weatherData/av?p_display_type=dailyDataFile&amp;p_nccObsCode=122&amp;p_stn_num=023343&amp;p_c=-109036825&amp;p_startYear=1995" TargetMode="External"/><Relationship Id="rId2175" Type="http://schemas.openxmlformats.org/officeDocument/2006/relationships/hyperlink" Target="https://reg.bom.gov.au/jsp/ncc/cdio/weatherData/av?p_display_type=dailyDataFile&amp;p_nccObsCode=122&amp;p_stn_num=023321&amp;p_c=-108831504&amp;p_startYear=1995" TargetMode="External"/><Relationship Id="rId2176" Type="http://schemas.openxmlformats.org/officeDocument/2006/relationships/hyperlink" Target="https://reg.bom.gov.au/jsp/ncc/cdio/weatherData/av?p_display_type=dailyDataFile&amp;p_nccObsCode=122&amp;p_stn_num=024511&amp;p_c=-120215520&amp;p_startYear=1994" TargetMode="External"/><Relationship Id="rId2177" Type="http://schemas.openxmlformats.org/officeDocument/2006/relationships/hyperlink" Target="https://reg.bom.gov.au/jsp/ncc/cdio/weatherData/av?p_display_type=dailyDataFile&amp;p_nccObsCode=122&amp;p_stn_num=023020&amp;p_c=-106041775&amp;p_startYear=1995" TargetMode="External"/><Relationship Id="rId2178" Type="http://schemas.openxmlformats.org/officeDocument/2006/relationships/hyperlink" Target="https://reg.bom.gov.au/jsp/ncc/cdio/weatherData/av?p_display_type=dailyDataFile&amp;p_nccObsCode=122&amp;p_stn_num=024511&amp;p_c=-120215520&amp;p_startYear=1993" TargetMode="External"/><Relationship Id="rId2179" Type="http://schemas.openxmlformats.org/officeDocument/2006/relationships/hyperlink" Target="https://reg.bom.gov.au/jsp/ncc/cdio/weatherData/av?p_display_type=dailyDataFile&amp;p_nccObsCode=122&amp;p_stn_num=023343&amp;p_c=-109036825&amp;p_startYear=1996" TargetMode="External"/><Relationship Id="rId2180" Type="http://schemas.openxmlformats.org/officeDocument/2006/relationships/hyperlink" Target="https://reg.bom.gov.au/jsp/ncc/cdio/weatherData/av?p_display_type=dailyDataFile&amp;p_nccObsCode=122&amp;p_stn_num=023321&amp;p_c=-108831504&amp;p_startYear=1996" TargetMode="External"/><Relationship Id="rId2181" Type="http://schemas.openxmlformats.org/officeDocument/2006/relationships/hyperlink" Target="https://reg.bom.gov.au/jsp/ncc/cdio/weatherData/av?p_display_type=dailyDataFile&amp;p_nccObsCode=122&amp;p_stn_num=024511&amp;p_c=-120215520&amp;p_startYear=1995" TargetMode="External"/><Relationship Id="rId2182" Type="http://schemas.openxmlformats.org/officeDocument/2006/relationships/hyperlink" Target="https://reg.bom.gov.au/jsp/ncc/cdio/weatherData/av?p_display_type=dailyDataFile&amp;p_nccObsCode=122&amp;p_stn_num=023020&amp;p_c=-106041775&amp;p_startYear=1996" TargetMode="External"/><Relationship Id="rId2183" Type="http://schemas.openxmlformats.org/officeDocument/2006/relationships/hyperlink" Target="https://reg.bom.gov.au/jsp/ncc/cdio/weatherData/av?p_display_type=dailyDataFile&amp;p_nccObsCode=122&amp;p_stn_num=024511&amp;p_c=-120215520&amp;p_startYear=1994" TargetMode="External"/><Relationship Id="rId2184" Type="http://schemas.openxmlformats.org/officeDocument/2006/relationships/hyperlink" Target="https://reg.bom.gov.au/jsp/ncc/cdio/weatherData/av?p_display_type=dailyDataFile&amp;p_nccObsCode=122&amp;p_stn_num=023343&amp;p_c=-109036825&amp;p_startYear=1997" TargetMode="External"/><Relationship Id="rId2185" Type="http://schemas.openxmlformats.org/officeDocument/2006/relationships/hyperlink" Target="https://reg.bom.gov.au/jsp/ncc/cdio/weatherData/av?p_display_type=dailyDataFile&amp;p_nccObsCode=122&amp;p_stn_num=023321&amp;p_c=-108831504&amp;p_startYear=1997" TargetMode="External"/><Relationship Id="rId2186" Type="http://schemas.openxmlformats.org/officeDocument/2006/relationships/hyperlink" Target="https://reg.bom.gov.au/jsp/ncc/cdio/weatherData/av?p_display_type=dailyDataFile&amp;p_nccObsCode=122&amp;p_stn_num=024511&amp;p_c=-120215520&amp;p_startYear=1996" TargetMode="External"/><Relationship Id="rId2187" Type="http://schemas.openxmlformats.org/officeDocument/2006/relationships/hyperlink" Target="https://reg.bom.gov.au/jsp/ncc/cdio/weatherData/av?p_display_type=dailyDataFile&amp;p_nccObsCode=122&amp;p_stn_num=023020&amp;p_c=-106041775&amp;p_startYear=1997" TargetMode="External"/><Relationship Id="rId2188" Type="http://schemas.openxmlformats.org/officeDocument/2006/relationships/hyperlink" Target="https://reg.bom.gov.au/jsp/ncc/cdio/weatherData/av?p_display_type=dailyDataFile&amp;p_nccObsCode=122&amp;p_stn_num=024511&amp;p_c=-120215520&amp;p_startYear=1995" TargetMode="External"/><Relationship Id="rId2189" Type="http://schemas.openxmlformats.org/officeDocument/2006/relationships/hyperlink" Target="https://reg.bom.gov.au/jsp/ncc/cdio/weatherData/av?p_display_type=dailyDataFile&amp;p_nccObsCode=122&amp;p_stn_num=023343&amp;p_c=-109036825&amp;p_startYear=1998" TargetMode="External"/><Relationship Id="rId2190" Type="http://schemas.openxmlformats.org/officeDocument/2006/relationships/hyperlink" Target="https://reg.bom.gov.au/jsp/ncc/cdio/weatherData/av?p_display_type=dailyDataFile&amp;p_nccObsCode=122&amp;p_stn_num=023321&amp;p_c=-108831504&amp;p_startYear=1998" TargetMode="External"/><Relationship Id="rId2191" Type="http://schemas.openxmlformats.org/officeDocument/2006/relationships/hyperlink" Target="https://reg.bom.gov.au/jsp/ncc/cdio/weatherData/av?p_display_type=dailyDataFile&amp;p_nccObsCode=122&amp;p_stn_num=024511&amp;p_c=-120215520&amp;p_startYear=1997" TargetMode="External"/><Relationship Id="rId2192" Type="http://schemas.openxmlformats.org/officeDocument/2006/relationships/hyperlink" Target="https://reg.bom.gov.au/jsp/ncc/cdio/weatherData/av?p_display_type=dailyDataFile&amp;p_nccObsCode=122&amp;p_stn_num=024511&amp;p_c=-120215520&amp;p_startYear=1996" TargetMode="External"/><Relationship Id="rId2193" Type="http://schemas.openxmlformats.org/officeDocument/2006/relationships/hyperlink" Target="https://reg.bom.gov.au/jsp/ncc/cdio/weatherData/av?p_display_type=dailyDataFile&amp;p_nccObsCode=122&amp;p_stn_num=023343&amp;p_c=-109036825&amp;p_startYear=1999" TargetMode="External"/><Relationship Id="rId2194" Type="http://schemas.openxmlformats.org/officeDocument/2006/relationships/hyperlink" Target="https://reg.bom.gov.au/jsp/ncc/cdio/weatherData/av?p_display_type=dailyDataFile&amp;p_nccObsCode=122&amp;p_stn_num=023321&amp;p_c=-108831504&amp;p_startYear=1999" TargetMode="External"/><Relationship Id="rId2195" Type="http://schemas.openxmlformats.org/officeDocument/2006/relationships/hyperlink" Target="https://reg.bom.gov.au/jsp/ncc/cdio/weatherData/av?p_display_type=dailyDataFile&amp;p_nccObsCode=122&amp;p_stn_num=024511&amp;p_c=-120215520&amp;p_startYear=1998" TargetMode="External"/><Relationship Id="rId2196" Type="http://schemas.openxmlformats.org/officeDocument/2006/relationships/hyperlink" Target="https://reg.bom.gov.au/jsp/ncc/cdio/weatherData/av?p_display_type=dailyDataFile&amp;p_nccObsCode=122&amp;p_stn_num=024511&amp;p_c=-120215520&amp;p_startYear=1997" TargetMode="External"/><Relationship Id="rId2197" Type="http://schemas.openxmlformats.org/officeDocument/2006/relationships/hyperlink" Target="https://reg.bom.gov.au/jsp/ncc/cdio/weatherData/av?p_display_type=dailyDataFile&amp;p_nccObsCode=122&amp;p_stn_num=023343&amp;p_c=-109036825&amp;p_startYear=2000" TargetMode="External"/><Relationship Id="rId2198" Type="http://schemas.openxmlformats.org/officeDocument/2006/relationships/hyperlink" Target="https://reg.bom.gov.au/jsp/ncc/cdio/weatherData/av?p_display_type=dailyDataFile&amp;p_nccObsCode=122&amp;p_stn_num=023373&amp;p_c=-109317121&amp;p_startYear=2004" TargetMode="External"/><Relationship Id="rId2199" Type="http://schemas.openxmlformats.org/officeDocument/2006/relationships/hyperlink" Target="https://reg.bom.gov.au/jsp/ncc/cdio/weatherData/av?p_display_type=dailyDataFile&amp;p_nccObsCode=122&amp;p_stn_num=024511&amp;p_c=-120215520&amp;p_startYear=1999" TargetMode="External"/><Relationship Id="rId2200" Type="http://schemas.openxmlformats.org/officeDocument/2006/relationships/hyperlink" Target="https://reg.bom.gov.au/jsp/ncc/cdio/weatherData/av?p_display_type=dailyDataFile&amp;p_nccObsCode=122&amp;p_stn_num=024511&amp;p_c=-120215520&amp;p_startYear=1998" TargetMode="External"/><Relationship Id="rId2201" Type="http://schemas.openxmlformats.org/officeDocument/2006/relationships/hyperlink" Target="https://reg.bom.gov.au/jsp/ncc/cdio/weatherData/av?p_display_type=dailyDataFile&amp;p_nccObsCode=122&amp;p_stn_num=023343&amp;p_c=-109036825&amp;p_startYear=2001" TargetMode="External"/><Relationship Id="rId2202" Type="http://schemas.openxmlformats.org/officeDocument/2006/relationships/hyperlink" Target="https://reg.bom.gov.au/jsp/ncc/cdio/weatherData/av?p_display_type=dailyDataFile&amp;p_nccObsCode=122&amp;p_stn_num=023373&amp;p_c=-109317121&amp;p_startYear=2005" TargetMode="External"/><Relationship Id="rId2203" Type="http://schemas.openxmlformats.org/officeDocument/2006/relationships/hyperlink" Target="https://reg.bom.gov.au/jsp/ncc/cdio/weatherData/av?p_display_type=dailyDataFile&amp;p_nccObsCode=122&amp;p_stn_num=024511&amp;p_c=-120215520&amp;p_startYear=2000" TargetMode="External"/><Relationship Id="rId2204" Type="http://schemas.openxmlformats.org/officeDocument/2006/relationships/hyperlink" Target="https://reg.bom.gov.au/jsp/ncc/cdio/weatherData/av?p_display_type=dailyDataFile&amp;p_nccObsCode=122&amp;p_stn_num=024511&amp;p_c=-120215520&amp;p_startYear=1999" TargetMode="External"/><Relationship Id="rId2205" Type="http://schemas.openxmlformats.org/officeDocument/2006/relationships/hyperlink" Target="https://reg.bom.gov.au/jsp/ncc/cdio/weatherData/av?p_display_type=dailyDataFile&amp;p_nccObsCode=122&amp;p_stn_num=023343&amp;p_c=-109036825&amp;p_startYear=2002" TargetMode="External"/><Relationship Id="rId2206" Type="http://schemas.openxmlformats.org/officeDocument/2006/relationships/hyperlink" Target="https://reg.bom.gov.au/jsp/ncc/cdio/weatherData/av?p_display_type=dailyDataFile&amp;p_nccObsCode=122&amp;p_stn_num=023373&amp;p_c=-109317121&amp;p_startYear=2006" TargetMode="External"/><Relationship Id="rId2207" Type="http://schemas.openxmlformats.org/officeDocument/2006/relationships/hyperlink" Target="https://reg.bom.gov.au/jsp/ncc/cdio/weatherData/av?p_display_type=dailyDataFile&amp;p_nccObsCode=122&amp;p_stn_num=024511&amp;p_c=-120215520&amp;p_startYear=2001" TargetMode="External"/><Relationship Id="rId2208" Type="http://schemas.openxmlformats.org/officeDocument/2006/relationships/hyperlink" Target="https://reg.bom.gov.au/jsp/ncc/cdio/weatherData/av?p_display_type=dailyDataFile&amp;p_nccObsCode=122&amp;p_stn_num=024511&amp;p_c=-120215520&amp;p_startYear=2000" TargetMode="External"/><Relationship Id="rId2209" Type="http://schemas.openxmlformats.org/officeDocument/2006/relationships/hyperlink" Target="https://reg.bom.gov.au/jsp/ncc/cdio/weatherData/av?p_display_type=dailyDataFile&amp;p_nccObsCode=122&amp;p_stn_num=023343&amp;p_c=-109036825&amp;p_startYear=2003" TargetMode="External"/><Relationship Id="rId2210" Type="http://schemas.openxmlformats.org/officeDocument/2006/relationships/hyperlink" Target="https://reg.bom.gov.au/jsp/ncc/cdio/weatherData/av?p_display_type=dailyDataFile&amp;p_nccObsCode=122&amp;p_stn_num=023373&amp;p_c=-109317121&amp;p_startYear=2007" TargetMode="External"/><Relationship Id="rId2211" Type="http://schemas.openxmlformats.org/officeDocument/2006/relationships/hyperlink" Target="https://reg.bom.gov.au/jsp/ncc/cdio/weatherData/av?p_display_type=dailyDataFile&amp;p_nccObsCode=122&amp;p_stn_num=024511&amp;p_c=-120215520&amp;p_startYear=2002" TargetMode="External"/><Relationship Id="rId2212" Type="http://schemas.openxmlformats.org/officeDocument/2006/relationships/hyperlink" Target="https://reg.bom.gov.au/jsp/ncc/cdio/weatherData/av?p_display_type=dailyDataFile&amp;p_nccObsCode=122&amp;p_stn_num=024511&amp;p_c=-120215520&amp;p_startYear=2001" TargetMode="External"/><Relationship Id="rId2213" Type="http://schemas.openxmlformats.org/officeDocument/2006/relationships/hyperlink" Target="https://reg.bom.gov.au/jsp/ncc/cdio/weatherData/av?p_display_type=dailyDataFile&amp;p_nccObsCode=122&amp;p_stn_num=023343&amp;p_c=-109036825&amp;p_startYear=2004" TargetMode="External"/><Relationship Id="rId2214" Type="http://schemas.openxmlformats.org/officeDocument/2006/relationships/hyperlink" Target="https://reg.bom.gov.au/jsp/ncc/cdio/weatherData/av?p_display_type=dailyDataFile&amp;p_nccObsCode=122&amp;p_stn_num=023373&amp;p_c=-109317121&amp;p_startYear=2008" TargetMode="External"/><Relationship Id="rId2215" Type="http://schemas.openxmlformats.org/officeDocument/2006/relationships/hyperlink" Target="https://reg.bom.gov.au/jsp/ncc/cdio/weatherData/av?p_display_type=dailyDataFile&amp;p_nccObsCode=122&amp;p_stn_num=024511&amp;p_c=-120215520&amp;p_startYear=2003" TargetMode="External"/><Relationship Id="rId2216" Type="http://schemas.openxmlformats.org/officeDocument/2006/relationships/hyperlink" Target="https://reg.bom.gov.au/jsp/ncc/cdio/weatherData/av?p_display_type=dailyDataFile&amp;p_nccObsCode=122&amp;p_stn_num=024511&amp;p_c=-120215520&amp;p_startYear=2002" TargetMode="External"/><Relationship Id="rId2217" Type="http://schemas.openxmlformats.org/officeDocument/2006/relationships/hyperlink" Target="https://reg.bom.gov.au/jsp/ncc/cdio/weatherData/av?p_display_type=dailyDataFile&amp;p_nccObsCode=122&amp;p_stn_num=023343&amp;p_c=-109036825&amp;p_startYear=2005" TargetMode="External"/><Relationship Id="rId2218" Type="http://schemas.openxmlformats.org/officeDocument/2006/relationships/hyperlink" Target="https://reg.bom.gov.au/jsp/ncc/cdio/weatherData/av?p_display_type=dailyDataFile&amp;p_nccObsCode=122&amp;p_stn_num=023373&amp;p_c=-109317121&amp;p_startYear=2009" TargetMode="External"/><Relationship Id="rId2219" Type="http://schemas.openxmlformats.org/officeDocument/2006/relationships/hyperlink" Target="https://reg.bom.gov.au/jsp/ncc/cdio/weatherData/av?p_display_type=dailyDataFile&amp;p_nccObsCode=122&amp;p_stn_num=024511&amp;p_c=-120215520&amp;p_startYear=2004" TargetMode="External"/><Relationship Id="rId2220" Type="http://schemas.openxmlformats.org/officeDocument/2006/relationships/hyperlink" Target="https://reg.bom.gov.au/jsp/ncc/cdio/weatherData/av?p_display_type=dailyDataFile&amp;p_nccObsCode=122&amp;p_stn_num=024511&amp;p_c=-120215520&amp;p_startYear=2003" TargetMode="External"/><Relationship Id="rId2221" Type="http://schemas.openxmlformats.org/officeDocument/2006/relationships/hyperlink" Target="https://reg.bom.gov.au/jsp/ncc/cdio/weatherData/av?p_display_type=dailyDataFile&amp;p_nccObsCode=122&amp;p_stn_num=023343&amp;p_c=-109036825&amp;p_startYear=2006" TargetMode="External"/><Relationship Id="rId2222" Type="http://schemas.openxmlformats.org/officeDocument/2006/relationships/hyperlink" Target="https://reg.bom.gov.au/jsp/ncc/cdio/weatherData/av?p_display_type=dailyDataFile&amp;p_nccObsCode=122&amp;p_stn_num=023373&amp;p_c=-109317121&amp;p_startYear=2010" TargetMode="External"/><Relationship Id="rId2223" Type="http://schemas.openxmlformats.org/officeDocument/2006/relationships/hyperlink" Target="https://reg.bom.gov.au/jsp/ncc/cdio/weatherData/av?p_display_type=dailyDataFile&amp;p_nccObsCode=122&amp;p_stn_num=024511&amp;p_c=-120215520&amp;p_startYear=2005" TargetMode="External"/><Relationship Id="rId2224" Type="http://schemas.openxmlformats.org/officeDocument/2006/relationships/hyperlink" Target="https://reg.bom.gov.au/jsp/ncc/cdio/weatherData/av?p_display_type=dailyDataFile&amp;p_nccObsCode=122&amp;p_stn_num=024511&amp;p_c=-120215520&amp;p_startYear=2004" TargetMode="External"/><Relationship Id="rId2225" Type="http://schemas.openxmlformats.org/officeDocument/2006/relationships/hyperlink" Target="https://reg.bom.gov.au/jsp/ncc/cdio/weatherData/av?p_display_type=dailyDataFile&amp;p_nccObsCode=122&amp;p_stn_num=023343&amp;p_c=-109036825&amp;p_startYear=2007" TargetMode="External"/><Relationship Id="rId2226" Type="http://schemas.openxmlformats.org/officeDocument/2006/relationships/hyperlink" Target="https://reg.bom.gov.au/jsp/ncc/cdio/weatherData/av?p_display_type=dailyDataFile&amp;p_nccObsCode=122&amp;p_stn_num=023373&amp;p_c=-109317121&amp;p_startYear=2011" TargetMode="External"/><Relationship Id="rId2227" Type="http://schemas.openxmlformats.org/officeDocument/2006/relationships/hyperlink" Target="https://reg.bom.gov.au/jsp/ncc/cdio/weatherData/av?p_display_type=dailyDataFile&amp;p_nccObsCode=122&amp;p_stn_num=024511&amp;p_c=-120215520&amp;p_startYear=2006" TargetMode="External"/><Relationship Id="rId2228" Type="http://schemas.openxmlformats.org/officeDocument/2006/relationships/hyperlink" Target="https://reg.bom.gov.au/jsp/ncc/cdio/weatherData/av?p_display_type=dailyDataFile&amp;p_nccObsCode=122&amp;p_stn_num=024511&amp;p_c=-120215520&amp;p_startYear=2005" TargetMode="External"/><Relationship Id="rId2229" Type="http://schemas.openxmlformats.org/officeDocument/2006/relationships/hyperlink" Target="https://reg.bom.gov.au/jsp/ncc/cdio/weatherData/av?p_display_type=dailyDataFile&amp;p_nccObsCode=122&amp;p_stn_num=023343&amp;p_c=-109036825&amp;p_startYear=2008" TargetMode="External"/><Relationship Id="rId2230" Type="http://schemas.openxmlformats.org/officeDocument/2006/relationships/hyperlink" Target="https://reg.bom.gov.au/jsp/ncc/cdio/weatherData/av?p_display_type=dailyDataFile&amp;p_nccObsCode=122&amp;p_stn_num=023373&amp;p_c=-109317121&amp;p_startYear=2012" TargetMode="External"/><Relationship Id="rId2231" Type="http://schemas.openxmlformats.org/officeDocument/2006/relationships/hyperlink" Target="https://reg.bom.gov.au/jsp/ncc/cdio/weatherData/av?p_display_type=dailyDataFile&amp;p_nccObsCode=122&amp;p_stn_num=024511&amp;p_c=-120215520&amp;p_startYear=2007" TargetMode="External"/><Relationship Id="rId2232" Type="http://schemas.openxmlformats.org/officeDocument/2006/relationships/hyperlink" Target="https://reg.bom.gov.au/jsp/ncc/cdio/weatherData/av?p_display_type=dailyDataFile&amp;p_nccObsCode=122&amp;p_stn_num=024511&amp;p_c=-120215520&amp;p_startYear=2006" TargetMode="External"/><Relationship Id="rId2233" Type="http://schemas.openxmlformats.org/officeDocument/2006/relationships/hyperlink" Target="https://reg.bom.gov.au/jsp/ncc/cdio/weatherData/av?p_display_type=dailyDataFile&amp;p_nccObsCode=122&amp;p_stn_num=023343&amp;p_c=-109036825&amp;p_startYear=2009" TargetMode="External"/><Relationship Id="rId2234" Type="http://schemas.openxmlformats.org/officeDocument/2006/relationships/hyperlink" Target="https://reg.bom.gov.au/jsp/ncc/cdio/weatherData/av?p_display_type=dailyDataFile&amp;p_nccObsCode=122&amp;p_stn_num=023373&amp;p_c=-109317121&amp;p_startYear=2013" TargetMode="External"/><Relationship Id="rId2235" Type="http://schemas.openxmlformats.org/officeDocument/2006/relationships/hyperlink" Target="https://reg.bom.gov.au/jsp/ncc/cdio/weatherData/av?p_display_type=dailyDataFile&amp;p_nccObsCode=122&amp;p_stn_num=024511&amp;p_c=-120215520&amp;p_startYear=2008" TargetMode="External"/><Relationship Id="rId2236" Type="http://schemas.openxmlformats.org/officeDocument/2006/relationships/hyperlink" Target="https://reg.bom.gov.au/jsp/ncc/cdio/weatherData/av?p_display_type=dailyDataFile&amp;p_nccObsCode=122&amp;p_stn_num=024511&amp;p_c=-120215520&amp;p_startYear=2007" TargetMode="External"/><Relationship Id="rId2237" Type="http://schemas.openxmlformats.org/officeDocument/2006/relationships/hyperlink" Target="https://reg.bom.gov.au/jsp/ncc/cdio/weatherData/av?p_display_type=dailyDataFile&amp;p_nccObsCode=122&amp;p_stn_num=023343&amp;p_c=-109036825&amp;p_startYear=2010" TargetMode="External"/><Relationship Id="rId2238" Type="http://schemas.openxmlformats.org/officeDocument/2006/relationships/hyperlink" Target="https://reg.bom.gov.au/jsp/ncc/cdio/weatherData/av?p_display_type=dailyDataFile&amp;p_nccObsCode=122&amp;p_stn_num=023373&amp;p_c=-109317121&amp;p_startYear=2014" TargetMode="External"/><Relationship Id="rId2239" Type="http://schemas.openxmlformats.org/officeDocument/2006/relationships/hyperlink" Target="https://reg.bom.gov.au/jsp/ncc/cdio/weatherData/av?p_display_type=dailyDataFile&amp;p_nccObsCode=122&amp;p_stn_num=024511&amp;p_c=-120215520&amp;p_startYear=2009" TargetMode="External"/><Relationship Id="rId2240" Type="http://schemas.openxmlformats.org/officeDocument/2006/relationships/hyperlink" Target="https://reg.bom.gov.au/jsp/ncc/cdio/weatherData/av?p_display_type=dailyDataFile&amp;p_nccObsCode=122&amp;p_stn_num=024511&amp;p_c=-120215520&amp;p_startYear=2008" TargetMode="External"/><Relationship Id="rId2241" Type="http://schemas.openxmlformats.org/officeDocument/2006/relationships/hyperlink" Target="https://reg.bom.gov.au/jsp/ncc/cdio/weatherData/av?p_display_type=dailyDataFile&amp;p_nccObsCode=122&amp;p_stn_num=023343&amp;p_c=-109036825&amp;p_startYear=2011" TargetMode="External"/><Relationship Id="rId2242" Type="http://schemas.openxmlformats.org/officeDocument/2006/relationships/hyperlink" Target="https://reg.bom.gov.au/jsp/ncc/cdio/weatherData/av?p_display_type=dailyDataFile&amp;p_nccObsCode=122&amp;p_stn_num=023373&amp;p_c=-109317121&amp;p_startYear=2015" TargetMode="External"/><Relationship Id="rId2243" Type="http://schemas.openxmlformats.org/officeDocument/2006/relationships/hyperlink" Target="https://reg.bom.gov.au/jsp/ncc/cdio/weatherData/av?p_display_type=dailyDataFile&amp;p_nccObsCode=122&amp;p_stn_num=024511&amp;p_c=-120215520&amp;p_startYear=2010" TargetMode="External"/><Relationship Id="rId2244" Type="http://schemas.openxmlformats.org/officeDocument/2006/relationships/hyperlink" Target="https://reg.bom.gov.au/jsp/ncc/cdio/weatherData/av?p_display_type=dailyDataFile&amp;p_nccObsCode=122&amp;p_stn_num=024511&amp;p_c=-120215520&amp;p_startYear=2009" TargetMode="External"/><Relationship Id="rId2245" Type="http://schemas.openxmlformats.org/officeDocument/2006/relationships/hyperlink" Target="https://reg.bom.gov.au/jsp/ncc/cdio/weatherData/av?p_nccObsCode=40&amp;p_display_type=dataFile&amp;p_startYear=&amp;p_c=&amp;p_stn_num=023343" TargetMode="External"/><Relationship Id="rId2246" Type="http://schemas.openxmlformats.org/officeDocument/2006/relationships/hyperlink" Target="https://reg.bom.gov.au/jsp/ncc/cdio/weatherData/av?p_display_type=dailyDataFile&amp;p_nccObsCode=122&amp;p_stn_num=023373&amp;p_c=-109317121&amp;p_startYear=2016" TargetMode="External"/><Relationship Id="rId2247" Type="http://schemas.openxmlformats.org/officeDocument/2006/relationships/hyperlink" Target="https://reg.bom.gov.au/jsp/ncc/cdio/weatherData/av?p_display_type=dailyDataFile&amp;p_nccObsCode=122&amp;p_stn_num=024511&amp;p_c=-120215520&amp;p_startYear=2011" TargetMode="External"/><Relationship Id="rId2248" Type="http://schemas.openxmlformats.org/officeDocument/2006/relationships/hyperlink" Target="https://reg.bom.gov.au/jsp/ncc/cdio/weatherData/av?p_display_type=dailyDataFile&amp;p_nccObsCode=122&amp;p_stn_num=024511&amp;p_c=-120215520&amp;p_startYear=2010" TargetMode="External"/><Relationship Id="rId2249" Type="http://schemas.openxmlformats.org/officeDocument/2006/relationships/hyperlink" Target="https://reg.bom.gov.au/jsp/ncc/cdio/weatherData/av?p_display_type=dailyDataFile&amp;p_nccObsCode=122&amp;p_stn_num=023373&amp;p_c=-109317121&amp;p_startYear=2017" TargetMode="External"/><Relationship Id="rId2250" Type="http://schemas.openxmlformats.org/officeDocument/2006/relationships/hyperlink" Target="https://reg.bom.gov.au/jsp/ncc/cdio/weatherData/av?p_display_type=dailyDataFile&amp;p_nccObsCode=122&amp;p_stn_num=024511&amp;p_c=-120215520&amp;p_startYear=2012" TargetMode="External"/><Relationship Id="rId2251" Type="http://schemas.openxmlformats.org/officeDocument/2006/relationships/hyperlink" Target="https://reg.bom.gov.au/jsp/ncc/cdio/weatherData/av?p_display_type=dailyDataFile&amp;p_nccObsCode=122&amp;p_stn_num=024511&amp;p_c=-120215520&amp;p_startYear=2011" TargetMode="External"/><Relationship Id="rId2252" Type="http://schemas.openxmlformats.org/officeDocument/2006/relationships/hyperlink" Target="https://reg.bom.gov.au/jsp/ncc/cdio/weatherData/av?p_display_type=dailyDataFile&amp;p_nccObsCode=122&amp;p_stn_num=023343&amp;p_c=-109036825&amp;p_startYear=2012" TargetMode="External"/><Relationship Id="rId2253" Type="http://schemas.openxmlformats.org/officeDocument/2006/relationships/hyperlink" Target="https://reg.bom.gov.au/jsp/ncc/cdio/weatherData/av?p_display_type=dailyDataFile&amp;p_nccObsCode=122&amp;p_stn_num=023373&amp;p_c=-109317121&amp;p_startYear=2018" TargetMode="External"/><Relationship Id="rId2254" Type="http://schemas.openxmlformats.org/officeDocument/2006/relationships/hyperlink" Target="https://reg.bom.gov.au/jsp/ncc/cdio/weatherData/av?p_display_type=dailyDataFile&amp;p_nccObsCode=122&amp;p_stn_num=024511&amp;p_c=-120215520&amp;p_startYear=2013" TargetMode="External"/><Relationship Id="rId2255" Type="http://schemas.openxmlformats.org/officeDocument/2006/relationships/hyperlink" Target="https://reg.bom.gov.au/jsp/ncc/cdio/weatherData/av?p_display_type=dailyDataFile&amp;p_nccObsCode=122&amp;p_stn_num=024511&amp;p_c=-120215520&amp;p_startYear=2012" TargetMode="External"/><Relationship Id="rId2256" Type="http://schemas.openxmlformats.org/officeDocument/2006/relationships/hyperlink" Target="https://reg.bom.gov.au/jsp/ncc/cdio/weatherData/av?p_display_type=dailyDataFile&amp;p_nccObsCode=122&amp;p_stn_num=023343&amp;p_c=-109036825&amp;p_startYear=2013" TargetMode="External"/><Relationship Id="rId2257" Type="http://schemas.openxmlformats.org/officeDocument/2006/relationships/hyperlink" Target="https://reg.bom.gov.au/jsp/ncc/cdio/weatherData/av?p_display_type=dailyDataFile&amp;p_nccObsCode=122&amp;p_stn_num=023373&amp;p_c=-109317121&amp;p_startYear=2019" TargetMode="External"/><Relationship Id="rId2258" Type="http://schemas.openxmlformats.org/officeDocument/2006/relationships/hyperlink" Target="https://reg.bom.gov.au/jsp/ncc/cdio/weatherData/av?p_display_type=dailyDataFile&amp;p_nccObsCode=122&amp;p_stn_num=024511&amp;p_c=-120215520&amp;p_startYear=2014" TargetMode="External"/><Relationship Id="rId2259" Type="http://schemas.openxmlformats.org/officeDocument/2006/relationships/hyperlink" Target="https://reg.bom.gov.au/jsp/ncc/cdio/weatherData/av?p_display_type=dailyDataFile&amp;p_nccObsCode=122&amp;p_stn_num=024511&amp;p_c=-120215520&amp;p_startYear=2013" TargetMode="External"/><Relationship Id="rId2260" Type="http://schemas.openxmlformats.org/officeDocument/2006/relationships/hyperlink" Target="https://reg.bom.gov.au/jsp/ncc/cdio/weatherData/av?p_display_type=dailyDataFile&amp;p_nccObsCode=122&amp;p_stn_num=023343&amp;p_c=-109036825&amp;p_startYear=2014" TargetMode="External"/><Relationship Id="rId2261" Type="http://schemas.openxmlformats.org/officeDocument/2006/relationships/hyperlink" Target="https://reg.bom.gov.au/jsp/ncc/cdio/weatherData/av?p_display_type=dailyDataFile&amp;p_nccObsCode=122&amp;p_stn_num=023373&amp;p_c=-109317121&amp;p_startYear=2020" TargetMode="External"/><Relationship Id="rId2262" Type="http://schemas.openxmlformats.org/officeDocument/2006/relationships/hyperlink" Target="https://reg.bom.gov.au/jsp/ncc/cdio/weatherData/av?p_nccObsCode=40&amp;p_display_type=dataFile&amp;p_startYear=&amp;p_c=&amp;p_stn_num=024511" TargetMode="External"/><Relationship Id="rId2263" Type="http://schemas.openxmlformats.org/officeDocument/2006/relationships/hyperlink" Target="https://reg.bom.gov.au/jsp/ncc/cdio/weatherData/av?p_display_type=dailyDataFile&amp;p_nccObsCode=122&amp;p_stn_num=024511&amp;p_c=-120215520&amp;p_startYear=2014" TargetMode="External"/><Relationship Id="rId2264" Type="http://schemas.openxmlformats.org/officeDocument/2006/relationships/hyperlink" Target="https://reg.bom.gov.au/jsp/ncc/cdio/weatherData/av?p_display_type=dailyDataFile&amp;p_nccObsCode=122&amp;p_stn_num=023343&amp;p_c=-109036825&amp;p_startYear=2015" TargetMode="External"/><Relationship Id="rId2265" Type="http://schemas.openxmlformats.org/officeDocument/2006/relationships/hyperlink" Target="https://reg.bom.gov.au/jsp/ncc/cdio/weatherData/av?p_display_type=dailyDataFile&amp;p_nccObsCode=122&amp;p_stn_num=023373&amp;p_c=-109317121&amp;p_startYear=2021" TargetMode="External"/><Relationship Id="rId2266" Type="http://schemas.openxmlformats.org/officeDocument/2006/relationships/hyperlink" Target="https://reg.bom.gov.au/jsp/ncc/cdio/weatherData/av?p_nccObsCode=40&amp;p_display_type=dataFile&amp;p_startYear=&amp;p_c=&amp;p_stn_num=024511" TargetMode="External"/><Relationship Id="rId2267" Type="http://schemas.openxmlformats.org/officeDocument/2006/relationships/hyperlink" Target="https://reg.bom.gov.au/jsp/ncc/cdio/weatherData/av?p_display_type=dailyDataFile&amp;p_nccObsCode=122&amp;p_stn_num=023343&amp;p_c=-109036825&amp;p_startYear=2016" TargetMode="External"/><Relationship Id="rId2268" Type="http://schemas.openxmlformats.org/officeDocument/2006/relationships/hyperlink" Target="https://reg.bom.gov.au/jsp/ncc/cdio/weatherData/av?p_display_type=dailyDataFile&amp;p_nccObsCode=122&amp;p_stn_num=023373&amp;p_c=-109317121&amp;p_startYear=2022" TargetMode="External"/><Relationship Id="rId2269" Type="http://schemas.openxmlformats.org/officeDocument/2006/relationships/hyperlink" Target="https://reg.bom.gov.au/jsp/ncc/cdio/weatherData/av?p_display_type=dailyDataFile&amp;p_nccObsCode=122&amp;p_stn_num=024511&amp;p_c=-120215520&amp;p_startYear=2015" TargetMode="External"/><Relationship Id="rId2270" Type="http://schemas.openxmlformats.org/officeDocument/2006/relationships/hyperlink" Target="https://reg.bom.gov.au/jsp/ncc/cdio/weatherData/av?p_display_type=dailyDataFile&amp;p_nccObsCode=122&amp;p_stn_num=023343&amp;p_c=-109036825&amp;p_startYear=2017" TargetMode="External"/><Relationship Id="rId2271" Type="http://schemas.openxmlformats.org/officeDocument/2006/relationships/hyperlink" Target="https://reg.bom.gov.au/jsp/ncc/cdio/weatherData/av?p_display_type=dailyDataFile&amp;p_nccObsCode=122&amp;p_stn_num=023373&amp;p_c=-109317121&amp;p_startYear=2023" TargetMode="External"/><Relationship Id="rId2272" Type="http://schemas.openxmlformats.org/officeDocument/2006/relationships/hyperlink" Target="https://reg.bom.gov.au/jsp/ncc/cdio/weatherData/av?p_display_type=dailyDataFile&amp;p_nccObsCode=122&amp;p_stn_num=024511&amp;p_c=-120215520&amp;p_startYear=2016" TargetMode="External"/><Relationship Id="rId2273" Type="http://schemas.openxmlformats.org/officeDocument/2006/relationships/hyperlink" Target="https://reg.bom.gov.au/jsp/ncc/cdio/weatherData/av?p_display_type=dailyDataFile&amp;p_nccObsCode=122&amp;p_stn_num=024511&amp;p_c=-120215520&amp;p_startYear=2015" TargetMode="External"/><Relationship Id="rId2274" Type="http://schemas.openxmlformats.org/officeDocument/2006/relationships/hyperlink" Target="https://reg.bom.gov.au/jsp/ncc/cdio/weatherData/av?p_display_type=dailyDataFile&amp;p_nccObsCode=122&amp;p_stn_num=023343&amp;p_c=-109036825&amp;p_startYear=2018" TargetMode="External"/><Relationship Id="rId2275" Type="http://schemas.openxmlformats.org/officeDocument/2006/relationships/hyperlink" Target="https://reg.bom.gov.au/jsp/ncc/cdio/weatherData/av?p_display_type=dailyDataFile&amp;p_nccObsCode=122&amp;p_stn_num=023373&amp;p_c=-109317121&amp;p_startYear=2024" TargetMode="External"/><Relationship Id="rId2276" Type="http://schemas.openxmlformats.org/officeDocument/2006/relationships/hyperlink" Target="https://reg.bom.gov.au/jsp/ncc/cdio/weatherData/av?p_display_type=dailyDataFile&amp;p_nccObsCode=122&amp;p_stn_num=024511&amp;p_c=-120215520&amp;p_startYear=2017" TargetMode="External"/><Relationship Id="rId2277" Type="http://schemas.openxmlformats.org/officeDocument/2006/relationships/hyperlink" Target="https://reg.bom.gov.au/jsp/ncc/cdio/weatherData/av?p_display_type=dailyDataFile&amp;p_nccObsCode=122&amp;p_stn_num=024511&amp;p_c=-120215520&amp;p_startYear=2016" TargetMode="External"/><Relationship Id="rId2278" Type="http://schemas.openxmlformats.org/officeDocument/2006/relationships/hyperlink" Target="https://reg.bom.gov.au/jsp/ncc/cdio/weatherData/av?p_display_type=dailyDataFile&amp;p_nccObsCode=122&amp;p_stn_num=023343&amp;p_c=-109036825&amp;p_startYear=2019" TargetMode="External"/><Relationship Id="rId2279" Type="http://schemas.openxmlformats.org/officeDocument/2006/relationships/hyperlink" Target="https://reg.bom.gov.au/jsp/ncc/cdio/weatherData/av?p_display_type=dailyDataFile&amp;p_nccObsCode=122&amp;p_stn_num=024511&amp;p_c=-120215520&amp;p_startYear=2018" TargetMode="External"/><Relationship Id="rId2280" Type="http://schemas.openxmlformats.org/officeDocument/2006/relationships/hyperlink" Target="https://reg.bom.gov.au/jsp/ncc/cdio/weatherData/av?p_display_type=dailyDataFile&amp;p_nccObsCode=122&amp;p_stn_num=024511&amp;p_c=-120215520&amp;p_startYear=2017" TargetMode="External"/><Relationship Id="rId2281" Type="http://schemas.openxmlformats.org/officeDocument/2006/relationships/hyperlink" Target="https://reg.bom.gov.au/jsp/ncc/cdio/weatherData/av?p_display_type=dailyDataFile&amp;p_nccObsCode=122&amp;p_stn_num=024511&amp;p_c=-120215520&amp;p_startYear=2019" TargetMode="External"/><Relationship Id="rId2282" Type="http://schemas.openxmlformats.org/officeDocument/2006/relationships/hyperlink" Target="https://reg.bom.gov.au/jsp/ncc/cdio/weatherData/av?p_display_type=dailyDataFile&amp;p_nccObsCode=122&amp;p_stn_num=024511&amp;p_c=-120215520&amp;p_startYear=2018" TargetMode="External"/><Relationship Id="rId2283" Type="http://schemas.openxmlformats.org/officeDocument/2006/relationships/hyperlink" Target="https://reg.bom.gov.au/jsp/ncc/cdio/weatherData/av?p_display_type=dailyDataFile&amp;p_nccObsCode=122&amp;p_stn_num=024511&amp;p_c=-120215520&amp;p_startYear=2020" TargetMode="External"/><Relationship Id="rId2284" Type="http://schemas.openxmlformats.org/officeDocument/2006/relationships/hyperlink" Target="https://reg.bom.gov.au/jsp/ncc/cdio/weatherData/av?p_display_type=dailyDataFile&amp;p_nccObsCode=122&amp;p_stn_num=024511&amp;p_c=-120215520&amp;p_startYear=2019" TargetMode="External"/><Relationship Id="rId2285" Type="http://schemas.openxmlformats.org/officeDocument/2006/relationships/hyperlink" Target="https://reg.bom.gov.au/jsp/ncc/cdio/weatherData/av?p_display_type=dailyDataFile&amp;p_nccObsCode=122&amp;p_stn_num=024511&amp;p_c=-120215520&amp;p_startYear=2021" TargetMode="External"/><Relationship Id="rId2286" Type="http://schemas.openxmlformats.org/officeDocument/2006/relationships/hyperlink" Target="https://reg.bom.gov.au/jsp/ncc/cdio/weatherData/av?p_display_type=dailyDataFile&amp;p_nccObsCode=122&amp;p_stn_num=024511&amp;p_c=-120215520&amp;p_startYear=2020" TargetMode="External"/><Relationship Id="rId2287" Type="http://schemas.openxmlformats.org/officeDocument/2006/relationships/hyperlink" Target="https://reg.bom.gov.au/jsp/ncc/cdio/weatherData/av?p_display_type=dailyDataFile&amp;p_nccObsCode=122&amp;p_stn_num=024511&amp;p_c=-120215520&amp;p_startYear=2022" TargetMode="External"/><Relationship Id="rId2288" Type="http://schemas.openxmlformats.org/officeDocument/2006/relationships/hyperlink" Target="https://reg.bom.gov.au/jsp/ncc/cdio/weatherData/av?p_display_type=dailyDataFile&amp;p_nccObsCode=122&amp;p_stn_num=024511&amp;p_c=-120215520&amp;p_startYear=2021" TargetMode="External"/><Relationship Id="rId2289" Type="http://schemas.openxmlformats.org/officeDocument/2006/relationships/hyperlink" Target="https://reg.bom.gov.au/jsp/ncc/cdio/weatherData/av?p_display_type=dailyDataFile&amp;p_nccObsCode=122&amp;p_stn_num=024511&amp;p_c=-120215520&amp;p_startYear=2023" TargetMode="External"/><Relationship Id="rId2290" Type="http://schemas.openxmlformats.org/officeDocument/2006/relationships/hyperlink" Target="https://reg.bom.gov.au/jsp/ncc/cdio/weatherData/av?p_display_type=dailyDataFile&amp;p_nccObsCode=122&amp;p_stn_num=024511&amp;p_c=-120215520&amp;p_startYear=2022" TargetMode="External"/><Relationship Id="rId2291" Type="http://schemas.openxmlformats.org/officeDocument/2006/relationships/hyperlink" Target="https://reg.bom.gov.au/jsp/ncc/cdio/weatherData/av?p_display_type=dailyDataFile&amp;p_nccObsCode=122&amp;p_stn_num=024511&amp;p_c=-120215520&amp;p_startYear=2023" TargetMode="External"/><Relationship Id="rId2292" Type="http://schemas.openxmlformats.org/officeDocument/2006/relationships/hyperlink" Target="https://reg.bom.gov.au/jsp/ncc/cdio/weatherData/av?p_display_type=dailyDataFile&amp;p_nccObsCode=122&amp;p_stn_num=024511&amp;p_c=-120215520&amp;p_startYear=2024" TargetMode="External"/><Relationship Id="rId2293" Type="http://schemas.openxmlformats.org/officeDocument/2006/relationships/hyperlink" Target="http://www.bom.gov.au/jsp/ncc/cdio/weatherData/av?p_display_type=dailyDataFile&amp;p_nccObsCode=122&amp;p_stn_num=023000&amp;p_c=-105856342&amp;p_startYear=1887" TargetMode="External"/><Relationship Id="rId2294" Type="http://schemas.openxmlformats.org/officeDocument/2006/relationships/hyperlink" Target="http://www.bom.gov.au/jsp/ncc/cdio/weatherData/av?p_display_type=dailyDataFile&amp;p_nccObsCode=122&amp;p_stn_num=023000&amp;p_c=-105856342&amp;p_startYear=1888" TargetMode="External"/><Relationship Id="rId2295" Type="http://schemas.openxmlformats.org/officeDocument/2006/relationships/hyperlink" Target="http://www.bom.gov.au/jsp/ncc/cdio/weatherData/av?p_display_type=dailyDataFile&amp;p_nccObsCode=122&amp;p_stn_num=023000&amp;p_c=-105856342&amp;p_startYear=1889" TargetMode="External"/><Relationship Id="rId2296" Type="http://schemas.openxmlformats.org/officeDocument/2006/relationships/hyperlink" Target="http://www.bom.gov.au/jsp/ncc/cdio/weatherData/av?p_display_type=dailyDataFile&amp;p_nccObsCode=122&amp;p_stn_num=023000&amp;p_c=-105856342&amp;p_startYear=1890" TargetMode="External"/><Relationship Id="rId2297" Type="http://schemas.openxmlformats.org/officeDocument/2006/relationships/hyperlink" Target="http://www.bom.gov.au/jsp/ncc/cdio/weatherData/av?p_display_type=dailyDataFile&amp;p_nccObsCode=122&amp;p_stn_num=023000&amp;p_c=-105856342&amp;p_startYear=1891" TargetMode="External"/><Relationship Id="rId2298" Type="http://schemas.openxmlformats.org/officeDocument/2006/relationships/hyperlink" Target="http://www.bom.gov.au/jsp/ncc/cdio/weatherData/av?p_display_type=dailyDataFile&amp;p_nccObsCode=122&amp;p_stn_num=023000&amp;p_c=-105856342&amp;p_startYear=1892" TargetMode="External"/><Relationship Id="rId2299" Type="http://schemas.openxmlformats.org/officeDocument/2006/relationships/hyperlink" Target="http://www.bom.gov.au/jsp/ncc/cdio/weatherData/av?p_display_type=dailyDataFile&amp;p_nccObsCode=122&amp;p_stn_num=023000&amp;p_c=-105856342&amp;p_startYear=1893" TargetMode="External"/><Relationship Id="rId2300" Type="http://schemas.openxmlformats.org/officeDocument/2006/relationships/hyperlink" Target="http://www.bom.gov.au/jsp/ncc/cdio/weatherData/av?p_display_type=dailyDataFile&amp;p_nccObsCode=122&amp;p_stn_num=023000&amp;p_c=-105856342&amp;p_startYear=1894" TargetMode="External"/><Relationship Id="rId2301" Type="http://schemas.openxmlformats.org/officeDocument/2006/relationships/hyperlink" Target="http://www.bom.gov.au/jsp/ncc/cdio/weatherData/av?p_display_type=dailyDataFile&amp;p_nccObsCode=122&amp;p_stn_num=023000&amp;p_c=-105856342&amp;p_startYear=1895" TargetMode="External"/><Relationship Id="rId2302" Type="http://schemas.openxmlformats.org/officeDocument/2006/relationships/hyperlink" Target="http://www.bom.gov.au/jsp/ncc/cdio/weatherData/av?p_display_type=dailyDataFile&amp;p_nccObsCode=122&amp;p_stn_num=023000&amp;p_c=-105856342&amp;p_startYear=1896" TargetMode="External"/><Relationship Id="rId2303" Type="http://schemas.openxmlformats.org/officeDocument/2006/relationships/hyperlink" Target="http://www.bom.gov.au/jsp/ncc/cdio/weatherData/av?p_display_type=dailyDataFile&amp;p_nccObsCode=122&amp;p_stn_num=023000&amp;p_c=-105856342&amp;p_startYear=1897" TargetMode="External"/><Relationship Id="rId2304" Type="http://schemas.openxmlformats.org/officeDocument/2006/relationships/hyperlink" Target="http://www.bom.gov.au/jsp/ncc/cdio/weatherData/av?p_display_type=dailyDataFile&amp;p_nccObsCode=122&amp;p_stn_num=023000&amp;p_c=-105856342&amp;p_startYear=1898" TargetMode="External"/><Relationship Id="rId2305" Type="http://schemas.openxmlformats.org/officeDocument/2006/relationships/hyperlink" Target="http://www.bom.gov.au/jsp/ncc/cdio/weatherData/av?p_display_type=dailyDataFile&amp;p_nccObsCode=122&amp;p_stn_num=023000&amp;p_c=-105856342&amp;p_startYear=1899" TargetMode="External"/><Relationship Id="rId2306" Type="http://schemas.openxmlformats.org/officeDocument/2006/relationships/hyperlink" Target="http://www.bom.gov.au/jsp/ncc/cdio/weatherData/av?p_display_type=dailyDataFile&amp;p_nccObsCode=122&amp;p_stn_num=023000&amp;p_c=-105856342&amp;p_startYear=1900" TargetMode="External"/><Relationship Id="rId2307" Type="http://schemas.openxmlformats.org/officeDocument/2006/relationships/hyperlink" Target="http://www.bom.gov.au/jsp/ncc/cdio/weatherData/av?p_display_type=dailyDataFile&amp;p_nccObsCode=122&amp;p_stn_num=023000&amp;p_c=-105856342&amp;p_startYear=1901" TargetMode="External"/><Relationship Id="rId2308" Type="http://schemas.openxmlformats.org/officeDocument/2006/relationships/hyperlink" Target="http://www.bom.gov.au/jsp/ncc/cdio/weatherData/av?p_display_type=dailyDataFile&amp;p_nccObsCode=122&amp;p_stn_num=023000&amp;p_c=-105856342&amp;p_startYear=1902" TargetMode="External"/><Relationship Id="rId2309" Type="http://schemas.openxmlformats.org/officeDocument/2006/relationships/hyperlink" Target="http://www.bom.gov.au/jsp/ncc/cdio/weatherData/av?p_display_type=dailyDataFile&amp;p_nccObsCode=122&amp;p_stn_num=023000&amp;p_c=-105856342&amp;p_startYear=1903" TargetMode="External"/><Relationship Id="rId2310" Type="http://schemas.openxmlformats.org/officeDocument/2006/relationships/hyperlink" Target="http://www.bom.gov.au/jsp/ncc/cdio/weatherData/av?p_display_type=dailyDataFile&amp;p_nccObsCode=122&amp;p_stn_num=023000&amp;p_c=-105856342&amp;p_startYear=1904" TargetMode="External"/><Relationship Id="rId2311" Type="http://schemas.openxmlformats.org/officeDocument/2006/relationships/hyperlink" Target="http://www.bom.gov.au/jsp/ncc/cdio/weatherData/av?p_display_type=dailyDataFile&amp;p_nccObsCode=122&amp;p_stn_num=023000&amp;p_c=-105856342&amp;p_startYear=1905" TargetMode="External"/><Relationship Id="rId2312" Type="http://schemas.openxmlformats.org/officeDocument/2006/relationships/hyperlink" Target="http://www.bom.gov.au/jsp/ncc/cdio/weatherData/av?p_display_type=dailyDataFile&amp;p_nccObsCode=122&amp;p_stn_num=023000&amp;p_c=-105856342&amp;p_startYear=1906" TargetMode="External"/><Relationship Id="rId2313" Type="http://schemas.openxmlformats.org/officeDocument/2006/relationships/hyperlink" Target="http://www.bom.gov.au/jsp/ncc/cdio/weatherData/av?p_display_type=dailyDataFile&amp;p_nccObsCode=122&amp;p_stn_num=023000&amp;p_c=-105856342&amp;p_startYear=1907" TargetMode="External"/><Relationship Id="rId2314" Type="http://schemas.openxmlformats.org/officeDocument/2006/relationships/hyperlink" Target="http://www.bom.gov.au/jsp/ncc/cdio/weatherData/av?p_display_type=dailyDataFile&amp;p_nccObsCode=122&amp;p_stn_num=023000&amp;p_c=-105856342&amp;p_startYear=1908" TargetMode="External"/><Relationship Id="rId2315" Type="http://schemas.openxmlformats.org/officeDocument/2006/relationships/hyperlink" Target="http://www.bom.gov.au/jsp/ncc/cdio/weatherData/av?p_display_type=dailyDataFile&amp;p_nccObsCode=122&amp;p_stn_num=023000&amp;p_c=-105856342&amp;p_startYear=1909" TargetMode="External"/><Relationship Id="rId2316" Type="http://schemas.openxmlformats.org/officeDocument/2006/relationships/hyperlink" Target="http://www.bom.gov.au/jsp/ncc/cdio/weatherData/av?p_display_type=dailyDataFile&amp;p_nccObsCode=122&amp;p_stn_num=023000&amp;p_c=-105856342&amp;p_startYear=1910" TargetMode="External"/><Relationship Id="rId2317" Type="http://schemas.openxmlformats.org/officeDocument/2006/relationships/hyperlink" Target="http://www.bom.gov.au/jsp/ncc/cdio/weatherData/av?p_display_type=dailyDataFile&amp;p_nccObsCode=122&amp;p_stn_num=023000&amp;p_c=-105856342&amp;p_startYear=1911" TargetMode="External"/><Relationship Id="rId2318" Type="http://schemas.openxmlformats.org/officeDocument/2006/relationships/hyperlink" Target="http://www.bom.gov.au/jsp/ncc/cdio/weatherData/av?p_nccObsCode=40&amp;p_display_type=dataFile&amp;p_startYear=&amp;p_c=&amp;p_stn_num=023000" TargetMode="External"/><Relationship Id="rId2319" Type="http://schemas.openxmlformats.org/officeDocument/2006/relationships/hyperlink" Target="http://www.bom.gov.au/jsp/ncc/cdio/weatherData/av?p_display_type=dailyDataFile&amp;p_nccObsCode=122&amp;p_stn_num=023000&amp;p_c=-105856342&amp;p_startYear=1912" TargetMode="External"/><Relationship Id="rId2320" Type="http://schemas.openxmlformats.org/officeDocument/2006/relationships/hyperlink" Target="http://www.bom.gov.au/jsp/ncc/cdio/weatherData/av?p_display_type=dailyDataFile&amp;p_nccObsCode=122&amp;p_stn_num=023000&amp;p_c=-105856342&amp;p_startYear=1913" TargetMode="External"/><Relationship Id="rId2321" Type="http://schemas.openxmlformats.org/officeDocument/2006/relationships/hyperlink" Target="http://www.bom.gov.au/jsp/ncc/cdio/weatherData/av?p_display_type=dailyDataFile&amp;p_nccObsCode=122&amp;p_stn_num=023000&amp;p_c=-105856342&amp;p_startYear=1914" TargetMode="External"/><Relationship Id="rId2322" Type="http://schemas.openxmlformats.org/officeDocument/2006/relationships/hyperlink" Target="http://www.bom.gov.au/jsp/ncc/cdio/weatherData/av?p_display_type=dailyDataFile&amp;p_nccObsCode=122&amp;p_stn_num=023000&amp;p_c=-105856342&amp;p_startYear=1915" TargetMode="External"/><Relationship Id="rId2323" Type="http://schemas.openxmlformats.org/officeDocument/2006/relationships/hyperlink" Target="http://www.bom.gov.au/jsp/ncc/cdio/weatherData/av?p_display_type=dailyDataFile&amp;p_nccObsCode=122&amp;p_stn_num=023000&amp;p_c=-105856342&amp;p_startYear=1916" TargetMode="External"/><Relationship Id="rId2324" Type="http://schemas.openxmlformats.org/officeDocument/2006/relationships/hyperlink" Target="http://www.bom.gov.au/jsp/ncc/cdio/weatherData/av?p_display_type=dailyDataFile&amp;p_nccObsCode=122&amp;p_stn_num=023000&amp;p_c=-105856342&amp;p_startYear=1917" TargetMode="External"/><Relationship Id="rId2325" Type="http://schemas.openxmlformats.org/officeDocument/2006/relationships/hyperlink" Target="http://www.bom.gov.au/jsp/ncc/cdio/weatherData/av?p_display_type=dailyDataFile&amp;p_nccObsCode=122&amp;p_stn_num=023000&amp;p_c=-105856342&amp;p_startYear=1918" TargetMode="External"/><Relationship Id="rId2326" Type="http://schemas.openxmlformats.org/officeDocument/2006/relationships/hyperlink" Target="http://www.bom.gov.au/jsp/ncc/cdio/weatherData/av?p_display_type=dailyDataFile&amp;p_nccObsCode=122&amp;p_stn_num=023000&amp;p_c=-105856342&amp;p_startYear=1919" TargetMode="External"/><Relationship Id="rId2327" Type="http://schemas.openxmlformats.org/officeDocument/2006/relationships/hyperlink" Target="http://www.bom.gov.au/jsp/ncc/cdio/weatherData/av?p_display_type=dailyDataFile&amp;p_nccObsCode=122&amp;p_stn_num=023000&amp;p_c=-105856342&amp;p_startYear=1920" TargetMode="External"/><Relationship Id="rId2328" Type="http://schemas.openxmlformats.org/officeDocument/2006/relationships/hyperlink" Target="http://www.bom.gov.au/jsp/ncc/cdio/weatherData/av?p_display_type=dailyDataFile&amp;p_nccObsCode=122&amp;p_stn_num=023000&amp;p_c=-105856342&amp;p_startYear=1921" TargetMode="External"/><Relationship Id="rId2329" Type="http://schemas.openxmlformats.org/officeDocument/2006/relationships/hyperlink" Target="http://www.bom.gov.au/jsp/ncc/cdio/weatherData/av?p_display_type=dailyDataFile&amp;p_nccObsCode=122&amp;p_stn_num=023000&amp;p_c=-105856342&amp;p_startYear=1922" TargetMode="External"/><Relationship Id="rId2330" Type="http://schemas.openxmlformats.org/officeDocument/2006/relationships/hyperlink" Target="http://www.bom.gov.au/jsp/ncc/cdio/weatherData/av?p_display_type=dailyDataFile&amp;p_nccObsCode=122&amp;p_stn_num=023000&amp;p_c=-105856342&amp;p_startYear=1923" TargetMode="External"/><Relationship Id="rId2331" Type="http://schemas.openxmlformats.org/officeDocument/2006/relationships/hyperlink" Target="http://www.bom.gov.au/jsp/ncc/cdio/weatherData/av?p_display_type=dailyDataFile&amp;p_nccObsCode=122&amp;p_stn_num=023000&amp;p_c=-105856342&amp;p_startYear=1924" TargetMode="External"/><Relationship Id="rId2332" Type="http://schemas.openxmlformats.org/officeDocument/2006/relationships/hyperlink" Target="http://www.bom.gov.au/jsp/ncc/cdio/weatherData/av?p_display_type=dailyDataFile&amp;p_nccObsCode=122&amp;p_stn_num=023000&amp;p_c=-105856342&amp;p_startYear=1925" TargetMode="External"/><Relationship Id="rId2333" Type="http://schemas.openxmlformats.org/officeDocument/2006/relationships/hyperlink" Target="http://www.bom.gov.au/jsp/ncc/cdio/weatherData/av?p_display_type=dailyDataFile&amp;p_nccObsCode=122&amp;p_stn_num=023000&amp;p_c=-105856342&amp;p_startYear=1926" TargetMode="External"/><Relationship Id="rId2334" Type="http://schemas.openxmlformats.org/officeDocument/2006/relationships/hyperlink" Target="http://www.bom.gov.au/jsp/ncc/cdio/weatherData/av?p_display_type=dailyDataFile&amp;p_nccObsCode=122&amp;p_stn_num=023000&amp;p_c=-105856342&amp;p_startYear=1927" TargetMode="External"/><Relationship Id="rId2335" Type="http://schemas.openxmlformats.org/officeDocument/2006/relationships/hyperlink" Target="http://www.bom.gov.au/jsp/ncc/cdio/weatherData/av?p_display_type=dailyDataFile&amp;p_nccObsCode=122&amp;p_stn_num=023000&amp;p_c=-105856342&amp;p_startYear=1928" TargetMode="External"/><Relationship Id="rId2336" Type="http://schemas.openxmlformats.org/officeDocument/2006/relationships/hyperlink" Target="http://www.bom.gov.au/jsp/ncc/cdio/weatherData/av?p_display_type=dailyDataFile&amp;p_nccObsCode=122&amp;p_stn_num=023000&amp;p_c=-105856342&amp;p_startYear=1929" TargetMode="External"/><Relationship Id="rId2337" Type="http://schemas.openxmlformats.org/officeDocument/2006/relationships/hyperlink" Target="http://www.bom.gov.au/jsp/ncc/cdio/weatherData/av?p_display_type=dailyDataFile&amp;p_nccObsCode=122&amp;p_stn_num=023000&amp;p_c=-105856342&amp;p_startYear=1930" TargetMode="External"/><Relationship Id="rId2338" Type="http://schemas.openxmlformats.org/officeDocument/2006/relationships/hyperlink" Target="http://www.bom.gov.au/jsp/ncc/cdio/weatherData/av?p_display_type=dailyDataFile&amp;p_nccObsCode=122&amp;p_stn_num=023000&amp;p_c=-105856342&amp;p_startYear=1931" TargetMode="External"/><Relationship Id="rId2339" Type="http://schemas.openxmlformats.org/officeDocument/2006/relationships/hyperlink" Target="http://www.bom.gov.au/jsp/ncc/cdio/weatherData/av?p_display_type=dailyDataFile&amp;p_nccObsCode=122&amp;p_stn_num=023000&amp;p_c=-105856342&amp;p_startYear=1932" TargetMode="External"/><Relationship Id="rId2340" Type="http://schemas.openxmlformats.org/officeDocument/2006/relationships/hyperlink" Target="http://www.bom.gov.au/jsp/ncc/cdio/weatherData/av?p_display_type=dailyDataFile&amp;p_nccObsCode=122&amp;p_stn_num=023000&amp;p_c=-105856342&amp;p_startYear=1933" TargetMode="External"/><Relationship Id="rId2341" Type="http://schemas.openxmlformats.org/officeDocument/2006/relationships/hyperlink" Target="http://www.bom.gov.au/jsp/ncc/cdio/weatherData/av?p_display_type=dailyDataFile&amp;p_nccObsCode=122&amp;p_stn_num=023000&amp;p_c=-105856342&amp;p_startYear=1934" TargetMode="External"/><Relationship Id="rId2342" Type="http://schemas.openxmlformats.org/officeDocument/2006/relationships/hyperlink" Target="http://www.bom.gov.au/jsp/ncc/cdio/weatherData/av?p_display_type=dailyDataFile&amp;p_nccObsCode=122&amp;p_stn_num=023000&amp;p_c=-105856342&amp;p_startYear=1935" TargetMode="External"/><Relationship Id="rId2343" Type="http://schemas.openxmlformats.org/officeDocument/2006/relationships/hyperlink" Target="http://www.bom.gov.au/jsp/ncc/cdio/weatherData/av?p_display_type=dailyDataFile&amp;p_nccObsCode=122&amp;p_stn_num=023000&amp;p_c=-105856342&amp;p_startYear=1936" TargetMode="External"/><Relationship Id="rId2344" Type="http://schemas.openxmlformats.org/officeDocument/2006/relationships/hyperlink" Target="http://www.bom.gov.au/jsp/ncc/cdio/weatherData/av?p_nccObsCode=40&amp;p_display_type=dataFile&amp;p_startYear=&amp;p_c=&amp;p_stn_num=023000" TargetMode="External"/><Relationship Id="rId2345" Type="http://schemas.openxmlformats.org/officeDocument/2006/relationships/hyperlink" Target="http://www.bom.gov.au/jsp/ncc/cdio/weatherData/av?p_display_type=dailyDataFile&amp;p_nccObsCode=122&amp;p_stn_num=023000&amp;p_c=-105856342&amp;p_startYear=1937" TargetMode="External"/><Relationship Id="rId2346" Type="http://schemas.openxmlformats.org/officeDocument/2006/relationships/hyperlink" Target="http://www.bom.gov.au/jsp/ncc/cdio/weatherData/av?p_display_type=dailyDataFile&amp;p_nccObsCode=122&amp;p_stn_num=023000&amp;p_c=-105856342&amp;p_startYear=1938" TargetMode="External"/><Relationship Id="rId2347" Type="http://schemas.openxmlformats.org/officeDocument/2006/relationships/hyperlink" Target="http://www.bom.gov.au/jsp/ncc/cdio/weatherData/av?p_display_type=dailyDataFile&amp;p_nccObsCode=122&amp;p_stn_num=023000&amp;p_c=-105856342&amp;p_startYear=1939" TargetMode="External"/><Relationship Id="rId2348" Type="http://schemas.openxmlformats.org/officeDocument/2006/relationships/hyperlink" Target="http://www.bom.gov.au/jsp/ncc/cdio/weatherData/av?p_display_type=dailyDataFile&amp;p_nccObsCode=122&amp;p_stn_num=023000&amp;p_c=-105856342&amp;p_startYear=1940" TargetMode="External"/><Relationship Id="rId2349" Type="http://schemas.openxmlformats.org/officeDocument/2006/relationships/hyperlink" Target="http://www.bom.gov.au/jsp/ncc/cdio/weatherData/av?p_display_type=dailyDataFile&amp;p_nccObsCode=122&amp;p_stn_num=023000&amp;p_c=-105856342&amp;p_startYear=1941" TargetMode="External"/><Relationship Id="rId2350" Type="http://schemas.openxmlformats.org/officeDocument/2006/relationships/hyperlink" Target="http://www.bom.gov.au/jsp/ncc/cdio/weatherData/av?p_display_type=dailyDataFile&amp;p_nccObsCode=122&amp;p_stn_num=023000&amp;p_c=-105856342&amp;p_startYear=1942" TargetMode="External"/><Relationship Id="rId2351" Type="http://schemas.openxmlformats.org/officeDocument/2006/relationships/hyperlink" Target="http://www.bom.gov.au/jsp/ncc/cdio/weatherData/av?p_display_type=dailyDataFile&amp;p_nccObsCode=122&amp;p_stn_num=023000&amp;p_c=-105856342&amp;p_startYear=1943" TargetMode="External"/><Relationship Id="rId2352" Type="http://schemas.openxmlformats.org/officeDocument/2006/relationships/hyperlink" Target="http://www.bom.gov.au/jsp/ncc/cdio/weatherData/av?p_display_type=dailyDataFile&amp;p_nccObsCode=122&amp;p_stn_num=023000&amp;p_c=-105856342&amp;p_startYear=1944" TargetMode="External"/><Relationship Id="rId2353" Type="http://schemas.openxmlformats.org/officeDocument/2006/relationships/hyperlink" Target="http://www.bom.gov.au/jsp/ncc/cdio/weatherData/av?p_display_type=dailyDataFile&amp;p_nccObsCode=122&amp;p_stn_num=023000&amp;p_c=-105856342&amp;p_startYear=1945" TargetMode="External"/><Relationship Id="rId2354" Type="http://schemas.openxmlformats.org/officeDocument/2006/relationships/hyperlink" Target="http://www.bom.gov.au/jsp/ncc/cdio/weatherData/av?p_display_type=dailyDataFile&amp;p_nccObsCode=122&amp;p_stn_num=023000&amp;p_c=-105856342&amp;p_startYear=1946" TargetMode="External"/><Relationship Id="rId2355" Type="http://schemas.openxmlformats.org/officeDocument/2006/relationships/hyperlink" Target="http://www.bom.gov.au/jsp/ncc/cdio/weatherData/av?p_display_type=dailyDataFile&amp;p_nccObsCode=122&amp;p_stn_num=023000&amp;p_c=-105856342&amp;p_startYear=1947" TargetMode="External"/><Relationship Id="rId2356" Type="http://schemas.openxmlformats.org/officeDocument/2006/relationships/hyperlink" Target="http://www.bom.gov.au/jsp/ncc/cdio/weatherData/av?p_display_type=dailyDataFile&amp;p_nccObsCode=122&amp;p_stn_num=023000&amp;p_c=-105856342&amp;p_startYear=1948" TargetMode="External"/><Relationship Id="rId2357" Type="http://schemas.openxmlformats.org/officeDocument/2006/relationships/hyperlink" Target="http://www.bom.gov.au/jsp/ncc/cdio/weatherData/av?p_display_type=dailyDataFile&amp;p_nccObsCode=122&amp;p_stn_num=023000&amp;p_c=-105856342&amp;p_startYear=1949" TargetMode="External"/><Relationship Id="rId2358" Type="http://schemas.openxmlformats.org/officeDocument/2006/relationships/hyperlink" Target="http://www.bom.gov.au/jsp/ncc/cdio/weatherData/av?p_display_type=dailyDataFile&amp;p_nccObsCode=122&amp;p_stn_num=023000&amp;p_c=-105856342&amp;p_startYear=1950" TargetMode="External"/><Relationship Id="rId2359" Type="http://schemas.openxmlformats.org/officeDocument/2006/relationships/hyperlink" Target="http://www.bom.gov.au/jsp/ncc/cdio/weatherData/av?p_display_type=dailyDataFile&amp;p_nccObsCode=122&amp;p_stn_num=023000&amp;p_c=-105856342&amp;p_startYear=1951" TargetMode="External"/><Relationship Id="rId2360" Type="http://schemas.openxmlformats.org/officeDocument/2006/relationships/hyperlink" Target="http://www.bom.gov.au/jsp/ncc/cdio/weatherData/av?p_display_type=dailyDataFile&amp;p_nccObsCode=122&amp;p_stn_num=023000&amp;p_c=-105856342&amp;p_startYear=1952" TargetMode="External"/><Relationship Id="rId2361" Type="http://schemas.openxmlformats.org/officeDocument/2006/relationships/hyperlink" Target="http://www.bom.gov.au/jsp/ncc/cdio/weatherData/av?p_display_type=dailyDataFile&amp;p_nccObsCode=122&amp;p_stn_num=023000&amp;p_c=-105856342&amp;p_startYear=1953" TargetMode="External"/><Relationship Id="rId2362" Type="http://schemas.openxmlformats.org/officeDocument/2006/relationships/hyperlink" Target="http://www.bom.gov.au/jsp/ncc/cdio/weatherData/av?p_display_type=dailyDataFile&amp;p_nccObsCode=122&amp;p_stn_num=023000&amp;p_c=-105856342&amp;p_startYear=1954" TargetMode="External"/><Relationship Id="rId2363" Type="http://schemas.openxmlformats.org/officeDocument/2006/relationships/hyperlink" Target="http://www.bom.gov.au/jsp/ncc/cdio/weatherData/av?p_display_type=dailyDataFile&amp;p_nccObsCode=122&amp;p_stn_num=023000&amp;p_c=-105856342&amp;p_startYear=1955" TargetMode="External"/><Relationship Id="rId2364" Type="http://schemas.openxmlformats.org/officeDocument/2006/relationships/hyperlink" Target="http://www.bom.gov.au/jsp/ncc/cdio/weatherData/av?p_display_type=dailyDataFile&amp;p_nccObsCode=122&amp;p_stn_num=023000&amp;p_c=-105856342&amp;p_startYear=1956" TargetMode="External"/><Relationship Id="rId2365" Type="http://schemas.openxmlformats.org/officeDocument/2006/relationships/hyperlink" Target="http://www.bom.gov.au/jsp/ncc/cdio/weatherData/av?p_display_type=dailyDataFile&amp;p_nccObsCode=122&amp;p_stn_num=023000&amp;p_c=-105856342&amp;p_startYear=1957" TargetMode="External"/><Relationship Id="rId2366" Type="http://schemas.openxmlformats.org/officeDocument/2006/relationships/hyperlink" Target="http://www.bom.gov.au/jsp/ncc/cdio/weatherData/av?p_display_type=dailyDataFile&amp;p_nccObsCode=122&amp;p_stn_num=023000&amp;p_c=-105856342&amp;p_startYear=1958" TargetMode="External"/><Relationship Id="rId2367" Type="http://schemas.openxmlformats.org/officeDocument/2006/relationships/hyperlink" Target="http://www.bom.gov.au/jsp/ncc/cdio/weatherData/av?p_display_type=dailyDataFile&amp;p_nccObsCode=122&amp;p_stn_num=023000&amp;p_c=-105856342&amp;p_startYear=1959" TargetMode="External"/><Relationship Id="rId2368" Type="http://schemas.openxmlformats.org/officeDocument/2006/relationships/hyperlink" Target="http://www.bom.gov.au/jsp/ncc/cdio/weatherData/av?p_display_type=dailyDataFile&amp;p_nccObsCode=122&amp;p_stn_num=023000&amp;p_c=-105856342&amp;p_startYear=1960" TargetMode="External"/><Relationship Id="rId2369" Type="http://schemas.openxmlformats.org/officeDocument/2006/relationships/hyperlink" Target="http://www.bom.gov.au/jsp/ncc/cdio/weatherData/av?p_display_type=dailyDataFile&amp;p_nccObsCode=122&amp;p_stn_num=023000&amp;p_c=-105856342&amp;p_startYear=1961" TargetMode="External"/><Relationship Id="rId2370" Type="http://schemas.openxmlformats.org/officeDocument/2006/relationships/hyperlink" Target="http://www.bom.gov.au/jsp/ncc/cdio/weatherData/av?p_nccObsCode=40&amp;p_display_type=dataFile&amp;p_startYear=&amp;p_c=&amp;p_stn_num=023000" TargetMode="External"/><Relationship Id="rId2371" Type="http://schemas.openxmlformats.org/officeDocument/2006/relationships/hyperlink" Target="http://www.bom.gov.au/jsp/ncc/cdio/weatherData/av?p_display_type=dailyDataFile&amp;p_nccObsCode=122&amp;p_stn_num=023000&amp;p_c=-105856342&amp;p_startYear=1962" TargetMode="External"/><Relationship Id="rId2372" Type="http://schemas.openxmlformats.org/officeDocument/2006/relationships/hyperlink" Target="http://www.bom.gov.au/jsp/ncc/cdio/weatherData/av?p_display_type=dailyDataFile&amp;p_nccObsCode=122&amp;p_stn_num=023000&amp;p_c=-105856342&amp;p_startYear=1963" TargetMode="External"/><Relationship Id="rId2373" Type="http://schemas.openxmlformats.org/officeDocument/2006/relationships/hyperlink" Target="http://www.bom.gov.au/jsp/ncc/cdio/weatherData/av?p_display_type=dailyDataFile&amp;p_nccObsCode=122&amp;p_stn_num=023000&amp;p_c=-105856342&amp;p_startYear=1964" TargetMode="External"/><Relationship Id="rId2374" Type="http://schemas.openxmlformats.org/officeDocument/2006/relationships/hyperlink" Target="http://www.bom.gov.au/jsp/ncc/cdio/weatherData/av?p_display_type=dailyDataFile&amp;p_nccObsCode=122&amp;p_stn_num=023000&amp;p_c=-105856342&amp;p_startYear=1965" TargetMode="External"/><Relationship Id="rId2375" Type="http://schemas.openxmlformats.org/officeDocument/2006/relationships/hyperlink" Target="http://www.bom.gov.au/jsp/ncc/cdio/weatherData/av?p_display_type=dailyDataFile&amp;p_nccObsCode=122&amp;p_stn_num=023000&amp;p_c=-105856342&amp;p_startYear=1966" TargetMode="External"/><Relationship Id="rId2376" Type="http://schemas.openxmlformats.org/officeDocument/2006/relationships/hyperlink" Target="http://www.bom.gov.au/jsp/ncc/cdio/weatherData/av?p_display_type=dailyDataFile&amp;p_nccObsCode=122&amp;p_stn_num=023000&amp;p_c=-105856342&amp;p_startYear=1967" TargetMode="External"/><Relationship Id="rId2377" Type="http://schemas.openxmlformats.org/officeDocument/2006/relationships/hyperlink" Target="http://www.bom.gov.au/jsp/ncc/cdio/weatherData/av?p_display_type=dailyDataFile&amp;p_nccObsCode=122&amp;p_stn_num=023000&amp;p_c=-105856342&amp;p_startYear=1968" TargetMode="External"/><Relationship Id="rId2378" Type="http://schemas.openxmlformats.org/officeDocument/2006/relationships/hyperlink" Target="http://www.bom.gov.au/jsp/ncc/cdio/weatherData/av?p_display_type=dailyDataFile&amp;p_nccObsCode=122&amp;p_stn_num=023000&amp;p_c=-105856342&amp;p_startYear=1969" TargetMode="External"/><Relationship Id="rId2379" Type="http://schemas.openxmlformats.org/officeDocument/2006/relationships/hyperlink" Target="http://www.bom.gov.au/jsp/ncc/cdio/weatherData/av?p_display_type=dailyDataFile&amp;p_nccObsCode=122&amp;p_stn_num=023000&amp;p_c=-105856342&amp;p_startYear=1970" TargetMode="External"/><Relationship Id="rId2380" Type="http://schemas.openxmlformats.org/officeDocument/2006/relationships/hyperlink" Target="http://www.bom.gov.au/jsp/ncc/cdio/weatherData/av?p_display_type=dailyDataFile&amp;p_nccObsCode=122&amp;p_stn_num=023000&amp;p_c=-105856342&amp;p_startYear=1971" TargetMode="External"/><Relationship Id="rId2381" Type="http://schemas.openxmlformats.org/officeDocument/2006/relationships/hyperlink" Target="http://www.bom.gov.au/jsp/ncc/cdio/weatherData/av?p_display_type=dailyDataFile&amp;p_nccObsCode=122&amp;p_stn_num=023000&amp;p_c=-105856342&amp;p_startYear=1972" TargetMode="External"/><Relationship Id="rId2382" Type="http://schemas.openxmlformats.org/officeDocument/2006/relationships/hyperlink" Target="http://www.bom.gov.au/jsp/ncc/cdio/weatherData/av?p_display_type=dailyDataFile&amp;p_nccObsCode=122&amp;p_stn_num=023000&amp;p_c=-105856342&amp;p_startYear=1973" TargetMode="External"/><Relationship Id="rId2383" Type="http://schemas.openxmlformats.org/officeDocument/2006/relationships/hyperlink" Target="http://www.bom.gov.au/jsp/ncc/cdio/weatherData/av?p_display_type=dailyDataFile&amp;p_nccObsCode=122&amp;p_stn_num=023000&amp;p_c=-105856342&amp;p_startYear=1974" TargetMode="External"/><Relationship Id="rId2384" Type="http://schemas.openxmlformats.org/officeDocument/2006/relationships/hyperlink" Target="http://www.bom.gov.au/jsp/ncc/cdio/weatherData/av?p_display_type=dailyDataFile&amp;p_nccObsCode=122&amp;p_stn_num=023000&amp;p_c=-105856342&amp;p_startYear=1975" TargetMode="External"/><Relationship Id="rId2385" Type="http://schemas.openxmlformats.org/officeDocument/2006/relationships/hyperlink" Target="http://www.bom.gov.au/jsp/ncc/cdio/weatherData/av?p_display_type=dailyDataFile&amp;p_nccObsCode=122&amp;p_stn_num=023000&amp;p_c=-105856342&amp;p_startYear=1976" TargetMode="External"/><Relationship Id="rId2386" Type="http://schemas.openxmlformats.org/officeDocument/2006/relationships/hyperlink" Target="http://www.bom.gov.au/jsp/ncc/cdio/weatherData/av?p_display_type=dailyDataFile&amp;p_nccObsCode=122&amp;p_stn_num=023000&amp;p_c=-105856342&amp;p_startYear=1977" TargetMode="External"/><Relationship Id="rId2387" Type="http://schemas.openxmlformats.org/officeDocument/2006/relationships/hyperlink" Target="http://www.bom.gov.au/jsp/ncc/cdio/weatherData/av?p_display_type=dailyDataFile&amp;p_nccObsCode=122&amp;p_stn_num=023000&amp;p_c=-105856342&amp;p_startYear=1978" TargetMode="External"/><Relationship Id="rId2388" Type="http://schemas.openxmlformats.org/officeDocument/2006/relationships/hyperlink" Target="http://www.bom.gov.au/jsp/ncc/cdio/weatherData/av?p_display_type=dailyDataFile&amp;p_nccObsCode=122&amp;p_stn_num=023000&amp;p_c=-105856342&amp;p_startYear=1979" TargetMode="External"/><Relationship Id="rId2389" Type="http://schemas.openxmlformats.org/officeDocument/2006/relationships/hyperlink" Target="http://www.bom.gov.au/jsp/ncc/cdio/weatherData/av?p_display_type=dailyDataFile&amp;p_nccObsCode=123&amp;p_stn_num=023307&amp;p_c=-108702509&amp;p_startYear=1957" TargetMode="External"/><Relationship Id="rId2390" Type="http://schemas.openxmlformats.org/officeDocument/2006/relationships/hyperlink" Target="http://www.bom.gov.au/jsp/ncc/cdio/weatherData/av?p_display_type=dailyDataFile&amp;p_nccObsCode=123&amp;p_stn_num=023307&amp;p_c=-108702509&amp;p_startYear=1958" TargetMode="External"/><Relationship Id="rId2391" Type="http://schemas.openxmlformats.org/officeDocument/2006/relationships/hyperlink" Target="http://www.bom.gov.au/jsp/ncc/cdio/weatherData/av?p_display_type=dailyDataFile&amp;p_nccObsCode=123&amp;p_stn_num=023307&amp;p_c=-108702509&amp;p_startYear=1959" TargetMode="External"/><Relationship Id="rId2392" Type="http://schemas.openxmlformats.org/officeDocument/2006/relationships/hyperlink" Target="http://www.bom.gov.au/jsp/ncc/cdio/weatherData/av?p_display_type=dailyDataFile&amp;p_nccObsCode=123&amp;p_stn_num=023307&amp;p_c=-108702509&amp;p_startYear=1960" TargetMode="External"/><Relationship Id="rId2393" Type="http://schemas.openxmlformats.org/officeDocument/2006/relationships/hyperlink" Target="http://www.bom.gov.au/jsp/ncc/cdio/weatherData/av?p_display_type=dailyDataFile&amp;p_nccObsCode=123&amp;p_stn_num=023307&amp;p_c=-108702509&amp;p_startYear=1961" TargetMode="External"/><Relationship Id="rId2394" Type="http://schemas.openxmlformats.org/officeDocument/2006/relationships/hyperlink" Target="http://www.bom.gov.au/jsp/ncc/cdio/weatherData/av?p_display_type=dailyDataFile&amp;p_nccObsCode=123&amp;p_stn_num=023307&amp;p_c=-108702509&amp;p_startYear=1962" TargetMode="External"/><Relationship Id="rId2395" Type="http://schemas.openxmlformats.org/officeDocument/2006/relationships/hyperlink" Target="http://www.bom.gov.au/jsp/ncc/cdio/weatherData/av?p_display_type=dailyDataFile&amp;p_nccObsCode=123&amp;p_stn_num=023307&amp;p_c=-108702509&amp;p_startYear=1963" TargetMode="External"/><Relationship Id="rId2396" Type="http://schemas.openxmlformats.org/officeDocument/2006/relationships/hyperlink" Target="http://www.bom.gov.au/jsp/ncc/cdio/weatherData/av?p_display_type=dailyDataFile&amp;p_nccObsCode=123&amp;p_stn_num=023307&amp;p_c=-108702509&amp;p_startYear=1964" TargetMode="External"/><Relationship Id="rId2397" Type="http://schemas.openxmlformats.org/officeDocument/2006/relationships/hyperlink" Target="http://www.bom.gov.au/jsp/ncc/cdio/weatherData/av?p_display_type=dailyDataFile&amp;p_nccObsCode=123&amp;p_stn_num=023321&amp;p_c=-108833068&amp;p_startYear=1965" TargetMode="External"/><Relationship Id="rId2398" Type="http://schemas.openxmlformats.org/officeDocument/2006/relationships/hyperlink" Target="http://www.bom.gov.au/jsp/ncc/cdio/weatherData/av?p_display_type=dailyDataFile&amp;p_nccObsCode=123&amp;p_stn_num=023321&amp;p_c=-108833068&amp;p_startYear=1966" TargetMode="External"/><Relationship Id="rId2399" Type="http://schemas.openxmlformats.org/officeDocument/2006/relationships/hyperlink" Target="http://www.bom.gov.au/jsp/ncc/cdio/weatherData/av?p_display_type=dailyDataFile&amp;p_nccObsCode=122&amp;p_stn_num=023000&amp;p_c=-105856342&amp;p_startYear=2017" TargetMode="External"/><Relationship Id="rId2400" Type="http://schemas.openxmlformats.org/officeDocument/2006/relationships/hyperlink" Target="http://www.bom.gov.au/jsp/ncc/cdio/weatherData/av?p_display_type=dailyDataFile&amp;p_nccObsCode=123&amp;p_stn_num=023321&amp;p_c=-108833068&amp;p_startYear=1967" TargetMode="External"/><Relationship Id="rId2401" Type="http://schemas.openxmlformats.org/officeDocument/2006/relationships/hyperlink" Target="http://www.bom.gov.au/jsp/ncc/cdio/weatherData/av?p_display_type=dailyDataFile&amp;p_nccObsCode=122&amp;p_stn_num=023000&amp;p_c=-105856342&amp;p_startYear=2018" TargetMode="External"/><Relationship Id="rId2402" Type="http://schemas.openxmlformats.org/officeDocument/2006/relationships/hyperlink" Target="http://www.bom.gov.au/jsp/ncc/cdio/weatherData/av?p_display_type=dailyDataFile&amp;p_nccObsCode=123&amp;p_stn_num=023321&amp;p_c=-108833068&amp;p_startYear=1968" TargetMode="External"/><Relationship Id="rId2403" Type="http://schemas.openxmlformats.org/officeDocument/2006/relationships/hyperlink" Target="http://www.bom.gov.au/jsp/ncc/cdio/weatherData/av?p_display_type=dailyDataFile&amp;p_nccObsCode=122&amp;p_stn_num=023000&amp;p_c=-105856342&amp;p_startYear=2019" TargetMode="External"/><Relationship Id="rId2404" Type="http://schemas.openxmlformats.org/officeDocument/2006/relationships/hyperlink" Target="http://www.bom.gov.au/jsp/ncc/cdio/weatherData/av?p_display_type=dailyDataFile&amp;p_nccObsCode=123&amp;p_stn_num=023321&amp;p_c=-108833068&amp;p_startYear=1969" TargetMode="External"/><Relationship Id="rId2405" Type="http://schemas.openxmlformats.org/officeDocument/2006/relationships/hyperlink" Target="http://www.bom.gov.au/jsp/ncc/cdio/weatherData/av?p_display_type=dailyDataFile&amp;p_nccObsCode=122&amp;p_stn_num=023000&amp;p_c=-105856342&amp;p_startYear=2020" TargetMode="External"/><Relationship Id="rId2406" Type="http://schemas.openxmlformats.org/officeDocument/2006/relationships/hyperlink" Target="http://www.bom.gov.au/jsp/ncc/cdio/weatherData/av?p_display_type=dailyDataFile&amp;p_nccObsCode=123&amp;p_stn_num=023321&amp;p_c=-108833068&amp;p_startYear=1970" TargetMode="External"/><Relationship Id="rId2407" Type="http://schemas.openxmlformats.org/officeDocument/2006/relationships/hyperlink" Target="http://www.bom.gov.au/jsp/ncc/cdio/weatherData/av?p_display_type=dailyDataFile&amp;p_nccObsCode=122&amp;p_stn_num=023000&amp;p_c=-105856342&amp;p_startYear=2021" TargetMode="External"/><Relationship Id="rId2408" Type="http://schemas.openxmlformats.org/officeDocument/2006/relationships/hyperlink" Target="http://www.bom.gov.au/jsp/ncc/cdio/weatherData/av?p_display_type=dailyDataFile&amp;p_nccObsCode=123&amp;p_stn_num=023321&amp;p_c=-108833068&amp;p_startYear=1971" TargetMode="External"/><Relationship Id="rId2409" Type="http://schemas.openxmlformats.org/officeDocument/2006/relationships/hyperlink" Target="http://www.bom.gov.au/jsp/ncc/cdio/weatherData/av?p_display_type=dailyDataFile&amp;p_nccObsCode=122&amp;p_stn_num=023000&amp;p_c=-105856342&amp;p_startYear=2022" TargetMode="External"/><Relationship Id="rId2410" Type="http://schemas.openxmlformats.org/officeDocument/2006/relationships/hyperlink" Target="http://www.bom.gov.au/jsp/ncc/cdio/weatherData/av?p_display_type=dailyDataFile&amp;p_nccObsCode=123&amp;p_stn_num=023321&amp;p_c=-108833068&amp;p_startYear=1972" TargetMode="External"/><Relationship Id="rId2411" Type="http://schemas.openxmlformats.org/officeDocument/2006/relationships/hyperlink" Target="http://www.bom.gov.au/jsp/ncc/cdio/weatherData/av?p_display_type=dailyDataFile&amp;p_nccObsCode=122&amp;p_stn_num=023000&amp;p_c=-105856342&amp;p_startYear=2023" TargetMode="External"/><Relationship Id="rId2412" Type="http://schemas.openxmlformats.org/officeDocument/2006/relationships/hyperlink" Target="http://www.bom.gov.au/jsp/ncc/cdio/weatherData/av?p_display_type=dailyDataFile&amp;p_nccObsCode=123&amp;p_stn_num=023321&amp;p_c=-108833068&amp;p_startYear=1973" TargetMode="External"/><Relationship Id="rId2413" Type="http://schemas.openxmlformats.org/officeDocument/2006/relationships/hyperlink" Target="http://www.bom.gov.au/jsp/ncc/cdio/weatherData/av?p_display_type=dailyDataFile&amp;p_nccObsCode=122&amp;p_stn_num=023000&amp;p_c=-105856342&amp;p_startYear=2024" TargetMode="External"/><Relationship Id="rId2414" Type="http://schemas.openxmlformats.org/officeDocument/2006/relationships/hyperlink" Target="http://www.bom.gov.au/jsp/ncc/cdio/weatherData/av?p_display_type=dailyDataFile&amp;p_nccObsCode=123&amp;p_stn_num=023321&amp;p_c=-108833068&amp;p_startYear=1974" TargetMode="External"/><Relationship Id="rId2415" Type="http://schemas.openxmlformats.org/officeDocument/2006/relationships/hyperlink" Target="http://www.bom.gov.au/jsp/ncc/cdio/weatherData/av?p_display_type=dailyDataFile&amp;p_nccObsCode=123&amp;p_stn_num=023321&amp;p_c=-108833068&amp;p_startYear=1975" TargetMode="External"/><Relationship Id="rId2416" Type="http://schemas.openxmlformats.org/officeDocument/2006/relationships/hyperlink" Target="http://www.bom.gov.au/jsp/ncc/cdio/weatherData/av?p_display_type=dailyDataFile&amp;p_nccObsCode=123&amp;p_stn_num=023321&amp;p_c=-108833068&amp;p_startYear=1976" TargetMode="External"/><Relationship Id="rId2417" Type="http://schemas.openxmlformats.org/officeDocument/2006/relationships/hyperlink" Target="http://www.bom.gov.au/jsp/ncc/cdio/weatherData/av?p_display_type=dailyDataFile&amp;p_nccObsCode=123&amp;p_stn_num=023321&amp;p_c=-108833068&amp;p_startYear=1977" TargetMode="External"/><Relationship Id="rId2418" Type="http://schemas.openxmlformats.org/officeDocument/2006/relationships/hyperlink" Target="http://www.bom.gov.au/jsp/ncc/cdio/weatherData/av?p_display_type=dailyDataFile&amp;p_nccObsCode=123&amp;p_stn_num=023321&amp;p_c=-108833068&amp;p_startYear=1978" TargetMode="External"/><Relationship Id="rId2419" Type="http://schemas.openxmlformats.org/officeDocument/2006/relationships/hyperlink" Target="http://www.bom.gov.au/jsp/ncc/cdio/weatherData/av?p_display_type=dailyDataFile&amp;p_nccObsCode=123&amp;p_stn_num=023321&amp;p_c=-108833068&amp;p_startYear=1979" TargetMode="External"/><Relationship Id="rId2420" Type="http://schemas.openxmlformats.org/officeDocument/2006/relationships/hyperlink" Target="http://www.bom.gov.au/jsp/ncc/cdio/weatherData/av?p_display_type=dailyDataFile&amp;p_nccObsCode=122&amp;p_stn_num=023034&amp;p_c=-106169373&amp;p_startYear=1955" TargetMode="External"/><Relationship Id="rId2421" Type="http://schemas.openxmlformats.org/officeDocument/2006/relationships/hyperlink" Target="http://www.bom.gov.au/jsp/ncc/cdio/weatherData/av?p_display_type=dailyDataFile&amp;p_nccObsCode=123&amp;p_stn_num=023321&amp;p_c=-108833068&amp;p_startYear=1980" TargetMode="External"/><Relationship Id="rId2422" Type="http://schemas.openxmlformats.org/officeDocument/2006/relationships/hyperlink" Target="http://www.bom.gov.au/jsp/ncc/cdio/weatherData/av?p_display_type=dailyDataFile&amp;p_nccObsCode=122&amp;p_stn_num=023034&amp;p_c=-106169373&amp;p_startYear=1956" TargetMode="External"/><Relationship Id="rId2423" Type="http://schemas.openxmlformats.org/officeDocument/2006/relationships/hyperlink" Target="http://www.bom.gov.au/jsp/ncc/cdio/weatherData/av?p_display_type=dailyDataFile&amp;p_nccObsCode=123&amp;p_stn_num=023321&amp;p_c=-108833068&amp;p_startYear=1981" TargetMode="External"/><Relationship Id="rId2424" Type="http://schemas.openxmlformats.org/officeDocument/2006/relationships/hyperlink" Target="http://www.bom.gov.au/jsp/ncc/cdio/weatherData/av?p_display_type=dailyDataFile&amp;p_nccObsCode=122&amp;p_stn_num=023034&amp;p_c=-106169373&amp;p_startYear=1957" TargetMode="External"/><Relationship Id="rId2425" Type="http://schemas.openxmlformats.org/officeDocument/2006/relationships/hyperlink" Target="http://www.bom.gov.au/jsp/ncc/cdio/weatherData/av?p_display_type=dailyDataFile&amp;p_nccObsCode=123&amp;p_stn_num=023321&amp;p_c=-108833068&amp;p_startYear=1982" TargetMode="External"/><Relationship Id="rId2426" Type="http://schemas.openxmlformats.org/officeDocument/2006/relationships/hyperlink" Target="http://www.bom.gov.au/jsp/ncc/cdio/weatherData/av?p_display_type=dailyDataFile&amp;p_nccObsCode=122&amp;p_stn_num=023034&amp;p_c=-106169373&amp;p_startYear=1958" TargetMode="External"/><Relationship Id="rId2427" Type="http://schemas.openxmlformats.org/officeDocument/2006/relationships/hyperlink" Target="http://www.bom.gov.au/jsp/ncc/cdio/weatherData/av?p_display_type=dailyDataFile&amp;p_nccObsCode=123&amp;p_stn_num=023321&amp;p_c=-108833068&amp;p_startYear=1983" TargetMode="External"/><Relationship Id="rId2428" Type="http://schemas.openxmlformats.org/officeDocument/2006/relationships/hyperlink" Target="http://www.bom.gov.au/jsp/ncc/cdio/weatherData/av?p_display_type=dailyDataFile&amp;p_nccObsCode=122&amp;p_stn_num=023034&amp;p_c=-106169373&amp;p_startYear=1959" TargetMode="External"/><Relationship Id="rId2429" Type="http://schemas.openxmlformats.org/officeDocument/2006/relationships/hyperlink" Target="http://www.bom.gov.au/jsp/ncc/cdio/weatherData/av?p_display_type=dailyDataFile&amp;p_nccObsCode=123&amp;p_stn_num=023321&amp;p_c=-108833068&amp;p_startYear=1984" TargetMode="External"/><Relationship Id="rId2430" Type="http://schemas.openxmlformats.org/officeDocument/2006/relationships/hyperlink" Target="http://www.bom.gov.au/jsp/ncc/cdio/weatherData/av?p_display_type=dailyDataFile&amp;p_nccObsCode=122&amp;p_stn_num=023034&amp;p_c=-106169373&amp;p_startYear=1960" TargetMode="External"/><Relationship Id="rId2431" Type="http://schemas.openxmlformats.org/officeDocument/2006/relationships/hyperlink" Target="http://www.bom.gov.au/jsp/ncc/cdio/weatherData/av?p_display_type=dailyDataFile&amp;p_nccObsCode=123&amp;p_stn_num=023321&amp;p_c=-108833068&amp;p_startYear=1985" TargetMode="External"/><Relationship Id="rId2432" Type="http://schemas.openxmlformats.org/officeDocument/2006/relationships/hyperlink" Target="http://www.bom.gov.au/jsp/ncc/cdio/weatherData/av?p_display_type=dailyDataFile&amp;p_nccObsCode=122&amp;p_stn_num=023034&amp;p_c=-106169373&amp;p_startYear=1961" TargetMode="External"/><Relationship Id="rId2433" Type="http://schemas.openxmlformats.org/officeDocument/2006/relationships/hyperlink" Target="http://www.bom.gov.au/jsp/ncc/cdio/weatherData/av?p_display_type=dailyDataFile&amp;p_nccObsCode=123&amp;p_stn_num=023321&amp;p_c=-108833068&amp;p_startYear=1986" TargetMode="External"/><Relationship Id="rId2434" Type="http://schemas.openxmlformats.org/officeDocument/2006/relationships/hyperlink" Target="http://www.bom.gov.au/jsp/ncc/cdio/weatherData/av?p_display_type=dailyDataFile&amp;p_nccObsCode=122&amp;p_stn_num=023034&amp;p_c=-106169373&amp;p_startYear=1962" TargetMode="External"/><Relationship Id="rId2435" Type="http://schemas.openxmlformats.org/officeDocument/2006/relationships/hyperlink" Target="http://www.bom.gov.au/jsp/ncc/cdio/weatherData/av?p_display_type=dailyDataFile&amp;p_nccObsCode=123&amp;p_stn_num=023321&amp;p_c=-108833068&amp;p_startYear=1987" TargetMode="External"/><Relationship Id="rId2436" Type="http://schemas.openxmlformats.org/officeDocument/2006/relationships/hyperlink" Target="http://www.bom.gov.au/jsp/ncc/cdio/weatherData/av?p_display_type=dailyDataFile&amp;p_nccObsCode=122&amp;p_stn_num=023034&amp;p_c=-106169373&amp;p_startYear=1963" TargetMode="External"/><Relationship Id="rId2437" Type="http://schemas.openxmlformats.org/officeDocument/2006/relationships/hyperlink" Target="http://www.bom.gov.au/jsp/ncc/cdio/weatherData/av?p_display_type=dailyDataFile&amp;p_nccObsCode=123&amp;p_stn_num=023321&amp;p_c=-108833068&amp;p_startYear=1988" TargetMode="External"/><Relationship Id="rId2438" Type="http://schemas.openxmlformats.org/officeDocument/2006/relationships/hyperlink" Target="http://www.bom.gov.au/jsp/ncc/cdio/weatherData/av?p_display_type=dailyDataFile&amp;p_nccObsCode=122&amp;p_stn_num=023034&amp;p_c=-106169373&amp;p_startYear=1964" TargetMode="External"/><Relationship Id="rId2439" Type="http://schemas.openxmlformats.org/officeDocument/2006/relationships/hyperlink" Target="http://www.bom.gov.au/jsp/ncc/cdio/weatherData/av?p_display_type=dailyDataFile&amp;p_nccObsCode=123&amp;p_stn_num=023321&amp;p_c=-108833068&amp;p_startYear=1989" TargetMode="External"/><Relationship Id="rId2440" Type="http://schemas.openxmlformats.org/officeDocument/2006/relationships/hyperlink" Target="http://www.bom.gov.au/jsp/ncc/cdio/weatherData/av?p_display_type=dailyDataFile&amp;p_nccObsCode=122&amp;p_stn_num=023034&amp;p_c=-106169373&amp;p_startYear=1965" TargetMode="External"/><Relationship Id="rId2441" Type="http://schemas.openxmlformats.org/officeDocument/2006/relationships/hyperlink" Target="http://www.bom.gov.au/jsp/ncc/cdio/weatherData/av?p_display_type=dailyDataFile&amp;p_nccObsCode=123&amp;p_stn_num=023321&amp;p_c=-108833068&amp;p_startYear=1990" TargetMode="External"/><Relationship Id="rId2442" Type="http://schemas.openxmlformats.org/officeDocument/2006/relationships/hyperlink" Target="http://www.bom.gov.au/jsp/ncc/cdio/weatherData/av?p_display_type=dailyDataFile&amp;p_nccObsCode=122&amp;p_stn_num=023034&amp;p_c=-106169373&amp;p_startYear=1966" TargetMode="External"/><Relationship Id="rId2443" Type="http://schemas.openxmlformats.org/officeDocument/2006/relationships/hyperlink" Target="http://www.bom.gov.au/jsp/ncc/cdio/weatherData/av?p_display_type=dailyDataFile&amp;p_nccObsCode=123&amp;p_stn_num=023321&amp;p_c=-108833068&amp;p_startYear=1991" TargetMode="External"/><Relationship Id="rId2444" Type="http://schemas.openxmlformats.org/officeDocument/2006/relationships/hyperlink" Target="http://www.bom.gov.au/jsp/ncc/cdio/weatherData/av?p_display_type=dailyDataFile&amp;p_nccObsCode=122&amp;p_stn_num=023034&amp;p_c=-106169373&amp;p_startYear=1967" TargetMode="External"/><Relationship Id="rId2445" Type="http://schemas.openxmlformats.org/officeDocument/2006/relationships/hyperlink" Target="http://www.bom.gov.au/jsp/ncc/cdio/weatherData/av?p_display_type=dailyDataFile&amp;p_nccObsCode=123&amp;p_stn_num=023321&amp;p_c=-108833068&amp;p_startYear=1992" TargetMode="External"/><Relationship Id="rId2446" Type="http://schemas.openxmlformats.org/officeDocument/2006/relationships/hyperlink" Target="http://www.bom.gov.au/jsp/ncc/cdio/weatherData/av?p_display_type=dailyDataFile&amp;p_nccObsCode=122&amp;p_stn_num=023034&amp;p_c=-106169373&amp;p_startYear=1968" TargetMode="External"/><Relationship Id="rId2447" Type="http://schemas.openxmlformats.org/officeDocument/2006/relationships/hyperlink" Target="http://www.bom.gov.au/jsp/ncc/cdio/weatherData/av?p_display_type=dailyDataFile&amp;p_nccObsCode=123&amp;p_stn_num=023321&amp;p_c=-108833068&amp;p_startYear=1993" TargetMode="External"/><Relationship Id="rId2448" Type="http://schemas.openxmlformats.org/officeDocument/2006/relationships/hyperlink" Target="http://www.bom.gov.au/jsp/ncc/cdio/weatherData/av?p_display_type=dailyDataFile&amp;p_nccObsCode=122&amp;p_stn_num=023034&amp;p_c=-106169373&amp;p_startYear=1969" TargetMode="External"/><Relationship Id="rId2449" Type="http://schemas.openxmlformats.org/officeDocument/2006/relationships/hyperlink" Target="http://www.bom.gov.au/jsp/ncc/cdio/weatherData/av?p_display_type=dailyDataFile&amp;p_nccObsCode=123&amp;p_stn_num=023321&amp;p_c=-108833068&amp;p_startYear=1994" TargetMode="External"/><Relationship Id="rId2450" Type="http://schemas.openxmlformats.org/officeDocument/2006/relationships/hyperlink" Target="http://www.bom.gov.au/jsp/ncc/cdio/weatherData/av?p_display_type=dailyDataFile&amp;p_nccObsCode=122&amp;p_stn_num=023034&amp;p_c=-106169373&amp;p_startYear=1970" TargetMode="External"/><Relationship Id="rId2451" Type="http://schemas.openxmlformats.org/officeDocument/2006/relationships/hyperlink" Target="http://www.bom.gov.au/jsp/ncc/cdio/weatherData/av?p_display_type=dailyDataFile&amp;p_nccObsCode=123&amp;p_stn_num=023321&amp;p_c=-108833068&amp;p_startYear=1995" TargetMode="External"/><Relationship Id="rId2452" Type="http://schemas.openxmlformats.org/officeDocument/2006/relationships/hyperlink" Target="http://www.bom.gov.au/jsp/ncc/cdio/weatherData/av?p_display_type=dailyDataFile&amp;p_nccObsCode=122&amp;p_stn_num=023034&amp;p_c=-106169373&amp;p_startYear=1971" TargetMode="External"/><Relationship Id="rId2453" Type="http://schemas.openxmlformats.org/officeDocument/2006/relationships/hyperlink" Target="http://www.bom.gov.au/jsp/ncc/cdio/weatherData/av?p_display_type=dailyDataFile&amp;p_nccObsCode=123&amp;p_stn_num=023321&amp;p_c=-108833068&amp;p_startYear=1996" TargetMode="External"/><Relationship Id="rId2454" Type="http://schemas.openxmlformats.org/officeDocument/2006/relationships/hyperlink" Target="http://www.bom.gov.au/jsp/ncc/cdio/weatherData/av?p_display_type=dailyDataFile&amp;p_nccObsCode=122&amp;p_stn_num=023034&amp;p_c=-106169373&amp;p_startYear=1972" TargetMode="External"/><Relationship Id="rId2455" Type="http://schemas.openxmlformats.org/officeDocument/2006/relationships/hyperlink" Target="http://www.bom.gov.au/jsp/ncc/cdio/weatherData/av?p_display_type=dailyDataFile&amp;p_nccObsCode=123&amp;p_stn_num=023373&amp;p_c=-109318685&amp;p_startYear=1997" TargetMode="External"/><Relationship Id="rId2456" Type="http://schemas.openxmlformats.org/officeDocument/2006/relationships/hyperlink" Target="http://www.bom.gov.au/jsp/ncc/cdio/weatherData/av?p_display_type=dailyDataFile&amp;p_nccObsCode=122&amp;p_stn_num=023034&amp;p_c=-106169373&amp;p_startYear=1973" TargetMode="External"/><Relationship Id="rId2457" Type="http://schemas.openxmlformats.org/officeDocument/2006/relationships/hyperlink" Target="http://www.bom.gov.au/jsp/ncc/cdio/weatherData/av?p_display_type=dailyDataFile&amp;p_nccObsCode=123&amp;p_stn_num=023373&amp;p_c=-109318685&amp;p_startYear=1998" TargetMode="External"/><Relationship Id="rId2458" Type="http://schemas.openxmlformats.org/officeDocument/2006/relationships/hyperlink" Target="http://www.bom.gov.au/jsp/ncc/cdio/weatherData/av?p_display_type=dailyDataFile&amp;p_nccObsCode=122&amp;p_stn_num=023034&amp;p_c=-106169373&amp;p_startYear=1974" TargetMode="External"/><Relationship Id="rId2459" Type="http://schemas.openxmlformats.org/officeDocument/2006/relationships/hyperlink" Target="http://www.bom.gov.au/jsp/ncc/cdio/weatherData/av?p_display_type=dailyDataFile&amp;p_nccObsCode=123&amp;p_stn_num=023373&amp;p_c=-109318685&amp;p_startYear=1999" TargetMode="External"/><Relationship Id="rId2460" Type="http://schemas.openxmlformats.org/officeDocument/2006/relationships/hyperlink" Target="http://www.bom.gov.au/jsp/ncc/cdio/weatherData/av?p_display_type=dailyDataFile&amp;p_nccObsCode=122&amp;p_stn_num=023034&amp;p_c=-106169373&amp;p_startYear=1975" TargetMode="External"/><Relationship Id="rId2461" Type="http://schemas.openxmlformats.org/officeDocument/2006/relationships/hyperlink" Target="http://www.bom.gov.au/jsp/ncc/cdio/weatherData/av?p_display_type=dailyDataFile&amp;p_nccObsCode=123&amp;p_stn_num=023373&amp;p_c=-109318685&amp;p_startYear=2000" TargetMode="External"/><Relationship Id="rId2462" Type="http://schemas.openxmlformats.org/officeDocument/2006/relationships/hyperlink" Target="http://www.bom.gov.au/jsp/ncc/cdio/weatherData/av?p_display_type=dailyDataFile&amp;p_nccObsCode=122&amp;p_stn_num=023034&amp;p_c=-106169373&amp;p_startYear=1976" TargetMode="External"/><Relationship Id="rId2463" Type="http://schemas.openxmlformats.org/officeDocument/2006/relationships/hyperlink" Target="http://www.bom.gov.au/jsp/ncc/cdio/weatherData/av?p_display_type=dailyDataFile&amp;p_nccObsCode=123&amp;p_stn_num=023373&amp;p_c=-109318685&amp;p_startYear=2001" TargetMode="External"/><Relationship Id="rId2464" Type="http://schemas.openxmlformats.org/officeDocument/2006/relationships/hyperlink" Target="http://www.bom.gov.au/jsp/ncc/cdio/weatherData/av?p_display_type=dailyDataFile&amp;p_nccObsCode=122&amp;p_stn_num=023034&amp;p_c=-106169373&amp;p_startYear=1977" TargetMode="External"/><Relationship Id="rId2465" Type="http://schemas.openxmlformats.org/officeDocument/2006/relationships/hyperlink" Target="http://www.bom.gov.au/jsp/ncc/cdio/weatherData/av?p_display_type=dailyDataFile&amp;p_nccObsCode=123&amp;p_stn_num=023373&amp;p_c=-109318685&amp;p_startYear=2002" TargetMode="External"/><Relationship Id="rId2466" Type="http://schemas.openxmlformats.org/officeDocument/2006/relationships/hyperlink" Target="http://www.bom.gov.au/jsp/ncc/cdio/weatherData/av?p_display_type=dailyDataFile&amp;p_nccObsCode=122&amp;p_stn_num=023034&amp;p_c=-106169373&amp;p_startYear=1978" TargetMode="External"/><Relationship Id="rId2467" Type="http://schemas.openxmlformats.org/officeDocument/2006/relationships/hyperlink" Target="http://www.bom.gov.au/jsp/ncc/cdio/weatherData/av?p_display_type=dailyDataFile&amp;p_nccObsCode=123&amp;p_stn_num=023373&amp;p_c=-109318685&amp;p_startYear=2003" TargetMode="External"/><Relationship Id="rId2468" Type="http://schemas.openxmlformats.org/officeDocument/2006/relationships/hyperlink" Target="http://www.bom.gov.au/jsp/ncc/cdio/weatherData/av?p_display_type=dailyDataFile&amp;p_nccObsCode=122&amp;p_stn_num=023034&amp;p_c=-106169373&amp;p_startYear=1979" TargetMode="External"/><Relationship Id="rId2469" Type="http://schemas.openxmlformats.org/officeDocument/2006/relationships/hyperlink" Target="http://www.bom.gov.au/jsp/ncc/cdio/weatherData/av?p_display_type=dailyDataFile&amp;p_nccObsCode=123&amp;p_stn_num=023373&amp;p_c=-109318685&amp;p_startYear=2004" TargetMode="External"/><Relationship Id="rId2470" Type="http://schemas.openxmlformats.org/officeDocument/2006/relationships/hyperlink" Target="http://www.bom.gov.au/jsp/ncc/cdio/weatherData/av?p_nccObsCode=40&amp;p_display_type=dataFile&amp;p_startYear=&amp;p_c=&amp;p_stn_num=023034" TargetMode="External"/><Relationship Id="rId2471" Type="http://schemas.openxmlformats.org/officeDocument/2006/relationships/hyperlink" Target="http://www.bom.gov.au/jsp/ncc/cdio/weatherData/av?p_display_type=dailyDataFile&amp;p_nccObsCode=123&amp;p_stn_num=023373&amp;p_c=-109318685&amp;p_startYear=2005" TargetMode="External"/><Relationship Id="rId2472" Type="http://schemas.openxmlformats.org/officeDocument/2006/relationships/hyperlink" Target="http://www.bom.gov.au/jsp/ncc/cdio/weatherData/av?p_display_type=dailyDataFile&amp;p_nccObsCode=123&amp;p_stn_num=023373&amp;p_c=-109318685&amp;p_startYear=2006" TargetMode="External"/><Relationship Id="rId2473" Type="http://schemas.openxmlformats.org/officeDocument/2006/relationships/hyperlink" Target="http://www.bom.gov.au/jsp/ncc/cdio/weatherData/av?p_display_type=dailyDataFile&amp;p_nccObsCode=122&amp;p_stn_num=023034&amp;p_c=-106169373&amp;p_startYear=1980" TargetMode="External"/><Relationship Id="rId2474" Type="http://schemas.openxmlformats.org/officeDocument/2006/relationships/hyperlink" Target="http://www.bom.gov.au/jsp/ncc/cdio/weatherData/av?p_display_type=dailyDataFile&amp;p_nccObsCode=123&amp;p_stn_num=023373&amp;p_c=-109318685&amp;p_startYear=2007" TargetMode="External"/><Relationship Id="rId2475" Type="http://schemas.openxmlformats.org/officeDocument/2006/relationships/hyperlink" Target="http://www.bom.gov.au/jsp/ncc/cdio/weatherData/av?p_display_type=dailyDataFile&amp;p_nccObsCode=122&amp;p_stn_num=023034&amp;p_c=-106169373&amp;p_startYear=1981" TargetMode="External"/><Relationship Id="rId2476" Type="http://schemas.openxmlformats.org/officeDocument/2006/relationships/hyperlink" Target="http://www.bom.gov.au/jsp/ncc/cdio/weatherData/av?p_display_type=dailyDataFile&amp;p_nccObsCode=123&amp;p_stn_num=023373&amp;p_c=-109318685&amp;p_startYear=2008" TargetMode="External"/><Relationship Id="rId2477" Type="http://schemas.openxmlformats.org/officeDocument/2006/relationships/hyperlink" Target="http://www.bom.gov.au/jsp/ncc/cdio/weatherData/av?p_display_type=dailyDataFile&amp;p_nccObsCode=122&amp;p_stn_num=023034&amp;p_c=-106169373&amp;p_startYear=1982" TargetMode="External"/><Relationship Id="rId2478" Type="http://schemas.openxmlformats.org/officeDocument/2006/relationships/hyperlink" Target="http://www.bom.gov.au/jsp/ncc/cdio/weatherData/av?p_display_type=dailyDataFile&amp;p_nccObsCode=123&amp;p_stn_num=023373&amp;p_c=-109318685&amp;p_startYear=2009" TargetMode="External"/><Relationship Id="rId2479" Type="http://schemas.openxmlformats.org/officeDocument/2006/relationships/hyperlink" Target="http://www.bom.gov.au/jsp/ncc/cdio/weatherData/av?p_display_type=dailyDataFile&amp;p_nccObsCode=122&amp;p_stn_num=023034&amp;p_c=-106169373&amp;p_startYear=1983" TargetMode="External"/><Relationship Id="rId2480" Type="http://schemas.openxmlformats.org/officeDocument/2006/relationships/hyperlink" Target="http://www.bom.gov.au/jsp/ncc/cdio/weatherData/av?p_display_type=dailyDataFile&amp;p_nccObsCode=123&amp;p_stn_num=023373&amp;p_c=-109318685&amp;p_startYear=2010" TargetMode="External"/><Relationship Id="rId2481" Type="http://schemas.openxmlformats.org/officeDocument/2006/relationships/hyperlink" Target="http://www.bom.gov.au/jsp/ncc/cdio/weatherData/av?p_display_type=dailyDataFile&amp;p_nccObsCode=122&amp;p_stn_num=023034&amp;p_c=-106169373&amp;p_startYear=1984" TargetMode="External"/><Relationship Id="rId2482" Type="http://schemas.openxmlformats.org/officeDocument/2006/relationships/hyperlink" Target="http://www.bom.gov.au/jsp/ncc/cdio/weatherData/av?p_display_type=dailyDataFile&amp;p_nccObsCode=123&amp;p_stn_num=023373&amp;p_c=-109318685&amp;p_startYear=2011" TargetMode="External"/><Relationship Id="rId2483" Type="http://schemas.openxmlformats.org/officeDocument/2006/relationships/hyperlink" Target="http://www.bom.gov.au/jsp/ncc/cdio/weatherData/av?p_display_type=dailyDataFile&amp;p_nccObsCode=122&amp;p_stn_num=023034&amp;p_c=-106169373&amp;p_startYear=1985" TargetMode="External"/><Relationship Id="rId2484" Type="http://schemas.openxmlformats.org/officeDocument/2006/relationships/hyperlink" Target="http://www.bom.gov.au/jsp/ncc/cdio/weatherData/av?p_display_type=dailyDataFile&amp;p_nccObsCode=123&amp;p_stn_num=023373&amp;p_c=-109318685&amp;p_startYear=2012" TargetMode="External"/><Relationship Id="rId2485" Type="http://schemas.openxmlformats.org/officeDocument/2006/relationships/hyperlink" Target="http://www.bom.gov.au/jsp/ncc/cdio/weatherData/av?p_display_type=dailyDataFile&amp;p_nccObsCode=122&amp;p_stn_num=023034&amp;p_c=-106169373&amp;p_startYear=1986" TargetMode="External"/><Relationship Id="rId2486" Type="http://schemas.openxmlformats.org/officeDocument/2006/relationships/hyperlink" Target="http://www.bom.gov.au/jsp/ncc/cdio/weatherData/av?p_display_type=dailyDataFile&amp;p_nccObsCode=123&amp;p_stn_num=023373&amp;p_c=-109318685&amp;p_startYear=2013" TargetMode="External"/><Relationship Id="rId2487" Type="http://schemas.openxmlformats.org/officeDocument/2006/relationships/hyperlink" Target="http://www.bom.gov.au/jsp/ncc/cdio/weatherData/av?p_display_type=dailyDataFile&amp;p_nccObsCode=122&amp;p_stn_num=023034&amp;p_c=-106169373&amp;p_startYear=1987" TargetMode="External"/><Relationship Id="rId2488" Type="http://schemas.openxmlformats.org/officeDocument/2006/relationships/hyperlink" Target="http://www.bom.gov.au/jsp/ncc/cdio/weatherData/av?p_display_type=dailyDataFile&amp;p_nccObsCode=123&amp;p_stn_num=023373&amp;p_c=-109318685&amp;p_startYear=2014" TargetMode="External"/><Relationship Id="rId2489" Type="http://schemas.openxmlformats.org/officeDocument/2006/relationships/hyperlink" Target="http://www.bom.gov.au/jsp/ncc/cdio/weatherData/av?p_display_type=dailyDataFile&amp;p_nccObsCode=122&amp;p_stn_num=023034&amp;p_c=-106169373&amp;p_startYear=1988" TargetMode="External"/><Relationship Id="rId2490" Type="http://schemas.openxmlformats.org/officeDocument/2006/relationships/hyperlink" Target="http://www.bom.gov.au/jsp/ncc/cdio/weatherData/av?p_display_type=dailyDataFile&amp;p_nccObsCode=123&amp;p_stn_num=023373&amp;p_c=-109318685&amp;p_startYear=2015" TargetMode="External"/><Relationship Id="rId2491" Type="http://schemas.openxmlformats.org/officeDocument/2006/relationships/hyperlink" Target="http://www.bom.gov.au/jsp/ncc/cdio/weatherData/av?p_display_type=dailyDataFile&amp;p_nccObsCode=122&amp;p_stn_num=023034&amp;p_c=-106169373&amp;p_startYear=1989" TargetMode="External"/><Relationship Id="rId2492" Type="http://schemas.openxmlformats.org/officeDocument/2006/relationships/hyperlink" Target="http://www.bom.gov.au/jsp/ncc/cdio/weatherData/av?p_display_type=dailyDataFile&amp;p_nccObsCode=123&amp;p_stn_num=023373&amp;p_c=-109318685&amp;p_startYear=2016" TargetMode="External"/><Relationship Id="rId2493" Type="http://schemas.openxmlformats.org/officeDocument/2006/relationships/hyperlink" Target="http://www.bom.gov.au/jsp/ncc/cdio/weatherData/av?p_display_type=dailyDataFile&amp;p_nccObsCode=122&amp;p_stn_num=023034&amp;p_c=-106169373&amp;p_startYear=1990" TargetMode="External"/><Relationship Id="rId2494" Type="http://schemas.openxmlformats.org/officeDocument/2006/relationships/hyperlink" Target="http://www.bom.gov.au/jsp/ncc/cdio/weatherData/av?p_display_type=dailyDataFile&amp;p_nccObsCode=123&amp;p_stn_num=023373&amp;p_c=-109318685&amp;p_startYear=2017" TargetMode="External"/><Relationship Id="rId2495" Type="http://schemas.openxmlformats.org/officeDocument/2006/relationships/hyperlink" Target="http://www.bom.gov.au/jsp/ncc/cdio/weatherData/av?p_display_type=dailyDataFile&amp;p_nccObsCode=122&amp;p_stn_num=023034&amp;p_c=-106169373&amp;p_startYear=1991" TargetMode="External"/><Relationship Id="rId2496" Type="http://schemas.openxmlformats.org/officeDocument/2006/relationships/hyperlink" Target="http://www.bom.gov.au/jsp/ncc/cdio/weatherData/av?p_display_type=dailyDataFile&amp;p_nccObsCode=123&amp;p_stn_num=023373&amp;p_c=-109318685&amp;p_startYear=2018" TargetMode="External"/><Relationship Id="rId2497" Type="http://schemas.openxmlformats.org/officeDocument/2006/relationships/hyperlink" Target="http://www.bom.gov.au/jsp/ncc/cdio/weatherData/av?p_display_type=dailyDataFile&amp;p_nccObsCode=122&amp;p_stn_num=023034&amp;p_c=-106169373&amp;p_startYear=1992" TargetMode="External"/><Relationship Id="rId2498" Type="http://schemas.openxmlformats.org/officeDocument/2006/relationships/hyperlink" Target="http://www.bom.gov.au/jsp/ncc/cdio/weatherData/av?p_display_type=dailyDataFile&amp;p_nccObsCode=123&amp;p_stn_num=023373&amp;p_c=-109318685&amp;p_startYear=2019" TargetMode="External"/><Relationship Id="rId2499" Type="http://schemas.openxmlformats.org/officeDocument/2006/relationships/hyperlink" Target="http://www.bom.gov.au/jsp/ncc/cdio/weatherData/av?p_display_type=dailyDataFile&amp;p_nccObsCode=122&amp;p_stn_num=023034&amp;p_c=-106169373&amp;p_startYear=1993" TargetMode="External"/><Relationship Id="rId2500" Type="http://schemas.openxmlformats.org/officeDocument/2006/relationships/hyperlink" Target="http://www.bom.gov.au/jsp/ncc/cdio/weatherData/av?p_display_type=dailyDataFile&amp;p_nccObsCode=122&amp;p_stn_num=023034&amp;p_c=-106169373&amp;p_startYear=1994" TargetMode="External"/><Relationship Id="rId2501" Type="http://schemas.openxmlformats.org/officeDocument/2006/relationships/hyperlink" Target="http://www.bom.gov.au/jsp/ncc/cdio/weatherData/av?p_display_type=dailyDataFile&amp;p_nccObsCode=122&amp;p_stn_num=023034&amp;p_c=-106169373&amp;p_startYear=1995" TargetMode="External"/><Relationship Id="rId2502" Type="http://schemas.openxmlformats.org/officeDocument/2006/relationships/hyperlink" Target="http://www.bom.gov.au/jsp/ncc/cdio/weatherData/av?p_display_type=dailyDataFile&amp;p_nccObsCode=122&amp;p_stn_num=023034&amp;p_c=-106169373&amp;p_startYear=1996" TargetMode="External"/><Relationship Id="rId2503" Type="http://schemas.openxmlformats.org/officeDocument/2006/relationships/hyperlink" Target="http://www.bom.gov.au/jsp/ncc/cdio/weatherData/av?p_display_type=dailyDataFile&amp;p_nccObsCode=122&amp;p_stn_num=023034&amp;p_c=-106169373&amp;p_startYear=1997" TargetMode="External"/><Relationship Id="rId2504" Type="http://schemas.openxmlformats.org/officeDocument/2006/relationships/hyperlink" Target="http://www.bom.gov.au/jsp/ncc/cdio/weatherData/av?p_display_type=dailyDataFile&amp;p_nccObsCode=122&amp;p_stn_num=023034&amp;p_c=-106169373&amp;p_startYear=1998" TargetMode="External"/><Relationship Id="rId2505" Type="http://schemas.openxmlformats.org/officeDocument/2006/relationships/hyperlink" Target="http://www.bom.gov.au/jsp/ncc/cdio/weatherData/av?p_display_type=dailyDataFile&amp;p_nccObsCode=122&amp;p_stn_num=023034&amp;p_c=-106169373&amp;p_startYear=1999" TargetMode="External"/><Relationship Id="rId2506" Type="http://schemas.openxmlformats.org/officeDocument/2006/relationships/hyperlink" Target="http://www.bom.gov.au/jsp/ncc/cdio/weatherData/av?p_display_type=dailyDataFile&amp;p_nccObsCode=122&amp;p_stn_num=023034&amp;p_c=-106169373&amp;p_startYear=2000" TargetMode="External"/><Relationship Id="rId2507" Type="http://schemas.openxmlformats.org/officeDocument/2006/relationships/hyperlink" Target="http://www.bom.gov.au/jsp/ncc/cdio/weatherData/av?p_display_type=dailyDataFile&amp;p_nccObsCode=122&amp;p_stn_num=023034&amp;p_c=-106169373&amp;p_startYear=2001" TargetMode="External"/><Relationship Id="rId2508" Type="http://schemas.openxmlformats.org/officeDocument/2006/relationships/hyperlink" Target="http://www.bom.gov.au/jsp/ncc/cdio/weatherData/av?p_display_type=dailyDataFile&amp;p_nccObsCode=122&amp;p_stn_num=023034&amp;p_c=-106169373&amp;p_startYear=2002" TargetMode="External"/><Relationship Id="rId2509" Type="http://schemas.openxmlformats.org/officeDocument/2006/relationships/hyperlink" Target="http://www.bom.gov.au/jsp/ncc/cdio/weatherData/av?p_display_type=dailyDataFile&amp;p_nccObsCode=122&amp;p_stn_num=023034&amp;p_c=-106169373&amp;p_startYear=2003" TargetMode="External"/><Relationship Id="rId2510" Type="http://schemas.openxmlformats.org/officeDocument/2006/relationships/hyperlink" Target="http://www.bom.gov.au/jsp/ncc/cdio/weatherData/av?p_display_type=dailyDataFile&amp;p_nccObsCode=122&amp;p_stn_num=023034&amp;p_c=-106169373&amp;p_startYear=2004" TargetMode="External"/><Relationship Id="rId2511" Type="http://schemas.openxmlformats.org/officeDocument/2006/relationships/hyperlink" Target="http://www.bom.gov.au/jsp/ncc/cdio/weatherData/av?p_nccObsCode=40&amp;p_display_type=dataFile&amp;p_startYear=&amp;p_c=&amp;p_stn_num=023034" TargetMode="External"/><Relationship Id="rId2512" Type="http://schemas.openxmlformats.org/officeDocument/2006/relationships/hyperlink" Target="http://www.bom.gov.au/jsp/ncc/cdio/weatherData/av?p_display_type=dailyDataFile&amp;p_nccObsCode=122&amp;p_stn_num=023034&amp;p_c=-106169373&amp;p_startYear=2005" TargetMode="External"/><Relationship Id="rId2513" Type="http://schemas.openxmlformats.org/officeDocument/2006/relationships/hyperlink" Target="http://www.bom.gov.au/jsp/ncc/cdio/weatherData/av?p_display_type=dailyDataFile&amp;p_nccObsCode=122&amp;p_stn_num=023034&amp;p_c=-106169373&amp;p_startYear=2006" TargetMode="External"/><Relationship Id="rId2514" Type="http://schemas.openxmlformats.org/officeDocument/2006/relationships/hyperlink" Target="http://www.bom.gov.au/jsp/ncc/cdio/weatherData/av?p_display_type=dailyDataFile&amp;p_nccObsCode=122&amp;p_stn_num=023034&amp;p_c=-106169373&amp;p_startYear=2007" TargetMode="External"/><Relationship Id="rId2515" Type="http://schemas.openxmlformats.org/officeDocument/2006/relationships/hyperlink" Target="http://www.bom.gov.au/jsp/ncc/cdio/weatherData/av?p_display_type=dailyDataFile&amp;p_nccObsCode=122&amp;p_stn_num=023034&amp;p_c=-106169373&amp;p_startYear=2008" TargetMode="External"/><Relationship Id="rId2516" Type="http://schemas.openxmlformats.org/officeDocument/2006/relationships/hyperlink" Target="http://www.bom.gov.au/jsp/ncc/cdio/weatherData/av?p_display_type=dailyDataFile&amp;p_nccObsCode=122&amp;p_stn_num=023034&amp;p_c=-106169373&amp;p_startYear=2009" TargetMode="External"/><Relationship Id="rId2517" Type="http://schemas.openxmlformats.org/officeDocument/2006/relationships/hyperlink" Target="http://www.bom.gov.au/jsp/ncc/cdio/weatherData/av?p_display_type=dailyDataFile&amp;p_nccObsCode=122&amp;p_stn_num=023034&amp;p_c=-106169373&amp;p_startYear=2010" TargetMode="External"/><Relationship Id="rId2518" Type="http://schemas.openxmlformats.org/officeDocument/2006/relationships/hyperlink" Target="http://www.bom.gov.au/jsp/ncc/cdio/weatherData/av?p_display_type=dailyDataFile&amp;p_nccObsCode=122&amp;p_stn_num=023034&amp;p_c=-106169373&amp;p_startYear=2011" TargetMode="External"/><Relationship Id="rId2519" Type="http://schemas.openxmlformats.org/officeDocument/2006/relationships/hyperlink" Target="http://www.bom.gov.au/jsp/ncc/cdio/weatherData/av?p_display_type=dailyDataFile&amp;p_nccObsCode=122&amp;p_stn_num=023034&amp;p_c=-106169373&amp;p_startYear=2012" TargetMode="External"/><Relationship Id="rId2520" Type="http://schemas.openxmlformats.org/officeDocument/2006/relationships/hyperlink" Target="http://www.bom.gov.au/jsp/ncc/cdio/weatherData/av?p_display_type=dailyDataFile&amp;p_nccObsCode=122&amp;p_stn_num=023034&amp;p_c=-106169373&amp;p_startYear=2013" TargetMode="External"/><Relationship Id="rId2521" Type="http://schemas.openxmlformats.org/officeDocument/2006/relationships/hyperlink" Target="http://www.bom.gov.au/jsp/ncc/cdio/weatherData/av?p_display_type=dailyDataFile&amp;p_nccObsCode=122&amp;p_stn_num=023034&amp;p_c=-106169373&amp;p_startYear=2014" TargetMode="External"/><Relationship Id="rId2522" Type="http://schemas.openxmlformats.org/officeDocument/2006/relationships/hyperlink" Target="http://www.bom.gov.au/jsp/ncc/cdio/weatherData/av?p_display_type=dailyDataFile&amp;p_nccObsCode=122&amp;p_stn_num=023034&amp;p_c=-106169373&amp;p_startYear=2015" TargetMode="External"/><Relationship Id="rId2523" Type="http://schemas.openxmlformats.org/officeDocument/2006/relationships/hyperlink" Target="http://www.bom.gov.au/jsp/ncc/cdio/weatherData/av?p_display_type=dailyDataFile&amp;p_nccObsCode=122&amp;p_stn_num=023034&amp;p_c=-106169373&amp;p_startYear=2016" TargetMode="External"/><Relationship Id="rId2524" Type="http://schemas.openxmlformats.org/officeDocument/2006/relationships/hyperlink" Target="http://www.bom.gov.au/jsp/ncc/cdio/weatherData/av?p_display_type=dailyDataFile&amp;p_nccObsCode=122&amp;p_stn_num=023034&amp;p_c=-106169373&amp;p_startYear=2017" TargetMode="External"/><Relationship Id="rId2525" Type="http://schemas.openxmlformats.org/officeDocument/2006/relationships/hyperlink" Target="http://www.bom.gov.au/jsp/ncc/cdio/weatherData/av?p_display_type=dailyDataFile&amp;p_nccObsCode=122&amp;p_stn_num=023034&amp;p_c=-106169373&amp;p_startYear=2018" TargetMode="External"/><Relationship Id="rId2526" Type="http://schemas.openxmlformats.org/officeDocument/2006/relationships/hyperlink" Target="http://www.bom.gov.au/jsp/ncc/cdio/weatherData/av?p_display_type=dailyDataFile&amp;p_nccObsCode=122&amp;p_stn_num=023034&amp;p_c=-106169373&amp;p_startYear=2019" TargetMode="External"/><Relationship Id="rId2527" Type="http://schemas.openxmlformats.org/officeDocument/2006/relationships/hyperlink" Target="http://www.bom.gov.au/jsp/ncc/cdio/weatherData/av?p_display_type=dailyDataFile&amp;p_nccObsCode=122&amp;p_stn_num=023034&amp;p_c=-106169373&amp;p_startYear=2020" TargetMode="External"/><Relationship Id="rId2528" Type="http://schemas.openxmlformats.org/officeDocument/2006/relationships/hyperlink" Target="http://www.bom.gov.au/jsp/ncc/cdio/weatherData/av?p_display_type=dailyDataFile&amp;p_nccObsCode=122&amp;p_stn_num=023034&amp;p_c=-106169373&amp;p_startYear=2021" TargetMode="External"/><Relationship Id="rId2529" Type="http://schemas.openxmlformats.org/officeDocument/2006/relationships/hyperlink" Target="http://www.bom.gov.au/jsp/ncc/cdio/weatherData/av?p_display_type=dailyDataFile&amp;p_nccObsCode=122&amp;p_stn_num=023034&amp;p_c=-106169373&amp;p_startYear=2022" TargetMode="External"/><Relationship Id="rId2530" Type="http://schemas.openxmlformats.org/officeDocument/2006/relationships/hyperlink" Target="http://www.bom.gov.au/jsp/ncc/cdio/weatherData/av?p_display_type=dailyDataFile&amp;p_nccObsCode=122&amp;p_stn_num=023034&amp;p_c=-106169373&amp;p_startYear=2023" TargetMode="External"/><Relationship Id="rId2531" Type="http://schemas.openxmlformats.org/officeDocument/2006/relationships/hyperlink" Target="http://www.bom.gov.au/jsp/ncc/cdio/weatherData/av?p_display_type=dailyDataFile&amp;p_nccObsCode=122&amp;p_stn_num=023034&amp;p_c=-106169373&amp;p_startYear=2024" TargetMode="External"/><Relationship Id="rId2532" Type="http://schemas.openxmlformats.org/officeDocument/2006/relationships/hyperlink" Target="http://www.bom.gov.au/jsp/ncc/cdio/weatherData/av?p_display_type=dailyDataFile&amp;p_nccObsCode=122&amp;p_stn_num=023000&amp;p_c=-105856342&amp;p_startYear=1887" TargetMode="External"/><Relationship Id="rId2533" Type="http://schemas.openxmlformats.org/officeDocument/2006/relationships/hyperlink" Target="http://www.bom.gov.au/jsp/ncc/cdio/weatherData/av?p_display_type=dailyDataFile&amp;p_nccObsCode=122&amp;p_stn_num=023000&amp;p_c=-105856342&amp;p_startYear=1888" TargetMode="External"/><Relationship Id="rId2534" Type="http://schemas.openxmlformats.org/officeDocument/2006/relationships/hyperlink" Target="http://www.bom.gov.au/jsp/ncc/cdio/weatherData/av?p_display_type=dailyDataFile&amp;p_nccObsCode=122&amp;p_stn_num=023000&amp;p_c=-105856342&amp;p_startYear=1889" TargetMode="External"/><Relationship Id="rId2535" Type="http://schemas.openxmlformats.org/officeDocument/2006/relationships/hyperlink" Target="http://www.bom.gov.au/jsp/ncc/cdio/weatherData/av?p_display_type=dailyDataFile&amp;p_nccObsCode=122&amp;p_stn_num=023000&amp;p_c=-105856342&amp;p_startYear=1890" TargetMode="External"/><Relationship Id="rId2536" Type="http://schemas.openxmlformats.org/officeDocument/2006/relationships/hyperlink" Target="http://www.bom.gov.au/jsp/ncc/cdio/weatherData/av?p_display_type=dailyDataFile&amp;p_nccObsCode=122&amp;p_stn_num=023000&amp;p_c=-105856342&amp;p_startYear=1891" TargetMode="External"/><Relationship Id="rId2537" Type="http://schemas.openxmlformats.org/officeDocument/2006/relationships/hyperlink" Target="http://www.bom.gov.au/jsp/ncc/cdio/weatherData/av?p_display_type=dailyDataFile&amp;p_nccObsCode=122&amp;p_stn_num=023000&amp;p_c=-105856342&amp;p_startYear=1892" TargetMode="External"/><Relationship Id="rId2538" Type="http://schemas.openxmlformats.org/officeDocument/2006/relationships/hyperlink" Target="http://www.bom.gov.au/jsp/ncc/cdio/weatherData/av?p_display_type=dailyDataFile&amp;p_nccObsCode=122&amp;p_stn_num=023000&amp;p_c=-105856342&amp;p_startYear=1893" TargetMode="External"/><Relationship Id="rId2539" Type="http://schemas.openxmlformats.org/officeDocument/2006/relationships/hyperlink" Target="http://www.bom.gov.au/jsp/ncc/cdio/weatherData/av?p_display_type=dailyDataFile&amp;p_nccObsCode=122&amp;p_stn_num=023000&amp;p_c=-105856342&amp;p_startYear=1894" TargetMode="External"/><Relationship Id="rId2540" Type="http://schemas.openxmlformats.org/officeDocument/2006/relationships/hyperlink" Target="http://www.bom.gov.au/jsp/ncc/cdio/weatherData/av?p_display_type=dailyDataFile&amp;p_nccObsCode=122&amp;p_stn_num=023000&amp;p_c=-105856342&amp;p_startYear=1895" TargetMode="External"/><Relationship Id="rId2541" Type="http://schemas.openxmlformats.org/officeDocument/2006/relationships/hyperlink" Target="http://www.bom.gov.au/jsp/ncc/cdio/weatherData/av?p_display_type=dailyDataFile&amp;p_nccObsCode=122&amp;p_stn_num=023000&amp;p_c=-105856342&amp;p_startYear=1896" TargetMode="External"/><Relationship Id="rId2542" Type="http://schemas.openxmlformats.org/officeDocument/2006/relationships/hyperlink" Target="http://www.bom.gov.au/jsp/ncc/cdio/weatherData/av?p_display_type=dailyDataFile&amp;p_nccObsCode=122&amp;p_stn_num=023000&amp;p_c=-105856342&amp;p_startYear=1897" TargetMode="External"/><Relationship Id="rId2543" Type="http://schemas.openxmlformats.org/officeDocument/2006/relationships/hyperlink" Target="http://www.bom.gov.au/jsp/ncc/cdio/weatherData/av?p_display_type=dailyDataFile&amp;p_nccObsCode=122&amp;p_stn_num=023000&amp;p_c=-105856342&amp;p_startYear=1898" TargetMode="External"/><Relationship Id="rId2544" Type="http://schemas.openxmlformats.org/officeDocument/2006/relationships/hyperlink" Target="http://www.bom.gov.au/jsp/ncc/cdio/weatherData/av?p_display_type=dailyDataFile&amp;p_nccObsCode=122&amp;p_stn_num=023000&amp;p_c=-105856342&amp;p_startYear=1899" TargetMode="External"/><Relationship Id="rId2545" Type="http://schemas.openxmlformats.org/officeDocument/2006/relationships/hyperlink" Target="http://www.bom.gov.au/jsp/ncc/cdio/weatherData/av?p_display_type=dailyDataFile&amp;p_nccObsCode=122&amp;p_stn_num=023000&amp;p_c=-105856342&amp;p_startYear=1900" TargetMode="External"/><Relationship Id="rId2546" Type="http://schemas.openxmlformats.org/officeDocument/2006/relationships/hyperlink" Target="http://www.bom.gov.au/jsp/ncc/cdio/weatherData/av?p_display_type=dailyDataFile&amp;p_nccObsCode=122&amp;p_stn_num=023000&amp;p_c=-105856342&amp;p_startYear=1901" TargetMode="External"/><Relationship Id="rId2547" Type="http://schemas.openxmlformats.org/officeDocument/2006/relationships/hyperlink" Target="http://www.bom.gov.au/jsp/ncc/cdio/weatherData/av?p_display_type=dailyDataFile&amp;p_nccObsCode=122&amp;p_stn_num=023000&amp;p_c=-105856342&amp;p_startYear=1902" TargetMode="External"/><Relationship Id="rId2548" Type="http://schemas.openxmlformats.org/officeDocument/2006/relationships/hyperlink" Target="http://www.bom.gov.au/jsp/ncc/cdio/weatherData/av?p_display_type=dailyDataFile&amp;p_nccObsCode=122&amp;p_stn_num=023000&amp;p_c=-105856342&amp;p_startYear=1903" TargetMode="External"/><Relationship Id="rId2549" Type="http://schemas.openxmlformats.org/officeDocument/2006/relationships/hyperlink" Target="http://www.bom.gov.au/jsp/ncc/cdio/weatherData/av?p_display_type=dailyDataFile&amp;p_nccObsCode=122&amp;p_stn_num=023000&amp;p_c=-105856342&amp;p_startYear=1904" TargetMode="External"/><Relationship Id="rId2550" Type="http://schemas.openxmlformats.org/officeDocument/2006/relationships/hyperlink" Target="http://www.bom.gov.au/jsp/ncc/cdio/weatherData/av?p_display_type=dailyDataFile&amp;p_nccObsCode=122&amp;p_stn_num=023000&amp;p_c=-105856342&amp;p_startYear=1905" TargetMode="External"/><Relationship Id="rId2551" Type="http://schemas.openxmlformats.org/officeDocument/2006/relationships/hyperlink" Target="http://www.bom.gov.au/jsp/ncc/cdio/weatherData/av?p_display_type=dailyDataFile&amp;p_nccObsCode=122&amp;p_stn_num=023000&amp;p_c=-105856342&amp;p_startYear=1906" TargetMode="External"/><Relationship Id="rId2552" Type="http://schemas.openxmlformats.org/officeDocument/2006/relationships/hyperlink" Target="http://www.bom.gov.au/jsp/ncc/cdio/weatherData/av?p_display_type=dailyDataFile&amp;p_nccObsCode=122&amp;p_stn_num=023000&amp;p_c=-105856342&amp;p_startYear=1907" TargetMode="External"/><Relationship Id="rId2553" Type="http://schemas.openxmlformats.org/officeDocument/2006/relationships/hyperlink" Target="http://www.bom.gov.au/jsp/ncc/cdio/weatherData/av?p_display_type=dailyDataFile&amp;p_nccObsCode=122&amp;p_stn_num=023000&amp;p_c=-105856342&amp;p_startYear=1908" TargetMode="External"/><Relationship Id="rId2554" Type="http://schemas.openxmlformats.org/officeDocument/2006/relationships/hyperlink" Target="http://www.bom.gov.au/jsp/ncc/cdio/weatherData/av?p_display_type=dailyDataFile&amp;p_nccObsCode=122&amp;p_stn_num=023000&amp;p_c=-105856342&amp;p_startYear=1909" TargetMode="External"/><Relationship Id="rId2555" Type="http://schemas.openxmlformats.org/officeDocument/2006/relationships/hyperlink" Target="http://www.bom.gov.au/jsp/ncc/cdio/weatherData/av?p_display_type=dailyDataFile&amp;p_nccObsCode=122&amp;p_stn_num=023000&amp;p_c=-105856342&amp;p_startYear=1910" TargetMode="External"/><Relationship Id="rId2556" Type="http://schemas.openxmlformats.org/officeDocument/2006/relationships/hyperlink" Target="http://www.bom.gov.au/jsp/ncc/cdio/weatherData/av?p_display_type=dailyDataFile&amp;p_nccObsCode=122&amp;p_stn_num=023000&amp;p_c=-105856342&amp;p_startYear=1911" TargetMode="External"/><Relationship Id="rId2557" Type="http://schemas.openxmlformats.org/officeDocument/2006/relationships/hyperlink" Target="http://www.bom.gov.au/jsp/ncc/cdio/weatherData/av?p_nccObsCode=41&amp;p_display_type=dataFile&amp;p_startYear=&amp;p_c=&amp;p_stn_num=023000" TargetMode="External"/><Relationship Id="rId2558" Type="http://schemas.openxmlformats.org/officeDocument/2006/relationships/hyperlink" Target="http://www.bom.gov.au/jsp/ncc/cdio/weatherData/av?p_display_type=dailyDataFile&amp;p_nccObsCode=122&amp;p_stn_num=023000&amp;p_c=-105856342&amp;p_startYear=1912" TargetMode="External"/><Relationship Id="rId2559" Type="http://schemas.openxmlformats.org/officeDocument/2006/relationships/hyperlink" Target="http://www.bom.gov.au/jsp/ncc/cdio/weatherData/av?p_display_type=dailyDataFile&amp;p_nccObsCode=122&amp;p_stn_num=023000&amp;p_c=-105856342&amp;p_startYear=1913" TargetMode="External"/><Relationship Id="rId2560" Type="http://schemas.openxmlformats.org/officeDocument/2006/relationships/hyperlink" Target="http://www.bom.gov.au/jsp/ncc/cdio/weatherData/av?p_display_type=dailyDataFile&amp;p_nccObsCode=122&amp;p_stn_num=023000&amp;p_c=-105856342&amp;p_startYear=1914" TargetMode="External"/><Relationship Id="rId2561" Type="http://schemas.openxmlformats.org/officeDocument/2006/relationships/hyperlink" Target="http://www.bom.gov.au/jsp/ncc/cdio/weatherData/av?p_display_type=dailyDataFile&amp;p_nccObsCode=122&amp;p_stn_num=023000&amp;p_c=-105856342&amp;p_startYear=1915" TargetMode="External"/><Relationship Id="rId2562" Type="http://schemas.openxmlformats.org/officeDocument/2006/relationships/hyperlink" Target="http://www.bom.gov.au/jsp/ncc/cdio/weatherData/av?p_display_type=dailyDataFile&amp;p_nccObsCode=122&amp;p_stn_num=023000&amp;p_c=-105856342&amp;p_startYear=1916" TargetMode="External"/><Relationship Id="rId2563" Type="http://schemas.openxmlformats.org/officeDocument/2006/relationships/hyperlink" Target="http://www.bom.gov.au/jsp/ncc/cdio/weatherData/av?p_display_type=dailyDataFile&amp;p_nccObsCode=122&amp;p_stn_num=023000&amp;p_c=-105856342&amp;p_startYear=1917" TargetMode="External"/><Relationship Id="rId2564" Type="http://schemas.openxmlformats.org/officeDocument/2006/relationships/hyperlink" Target="http://www.bom.gov.au/jsp/ncc/cdio/weatherData/av?p_display_type=dailyDataFile&amp;p_nccObsCode=122&amp;p_stn_num=023000&amp;p_c=-105856342&amp;p_startYear=1918" TargetMode="External"/><Relationship Id="rId2565" Type="http://schemas.openxmlformats.org/officeDocument/2006/relationships/hyperlink" Target="http://www.bom.gov.au/jsp/ncc/cdio/weatherData/av?p_display_type=dailyDataFile&amp;p_nccObsCode=122&amp;p_stn_num=023000&amp;p_c=-105856342&amp;p_startYear=1919" TargetMode="External"/><Relationship Id="rId2566" Type="http://schemas.openxmlformats.org/officeDocument/2006/relationships/hyperlink" Target="http://www.bom.gov.au/jsp/ncc/cdio/weatherData/av?p_display_type=dailyDataFile&amp;p_nccObsCode=122&amp;p_stn_num=023000&amp;p_c=-105856342&amp;p_startYear=1920" TargetMode="External"/><Relationship Id="rId2567" Type="http://schemas.openxmlformats.org/officeDocument/2006/relationships/hyperlink" Target="http://www.bom.gov.au/jsp/ncc/cdio/weatherData/av?p_display_type=dailyDataFile&amp;p_nccObsCode=122&amp;p_stn_num=023000&amp;p_c=-105856342&amp;p_startYear=1921" TargetMode="External"/><Relationship Id="rId2568" Type="http://schemas.openxmlformats.org/officeDocument/2006/relationships/hyperlink" Target="http://www.bom.gov.au/jsp/ncc/cdio/weatherData/av?p_display_type=dailyDataFile&amp;p_nccObsCode=122&amp;p_stn_num=023000&amp;p_c=-105856342&amp;p_startYear=1922" TargetMode="External"/><Relationship Id="rId2569" Type="http://schemas.openxmlformats.org/officeDocument/2006/relationships/hyperlink" Target="http://www.bom.gov.au/jsp/ncc/cdio/weatherData/av?p_display_type=dailyDataFile&amp;p_nccObsCode=122&amp;p_stn_num=023000&amp;p_c=-105856342&amp;p_startYear=1923" TargetMode="External"/><Relationship Id="rId2570" Type="http://schemas.openxmlformats.org/officeDocument/2006/relationships/hyperlink" Target="http://www.bom.gov.au/jsp/ncc/cdio/weatherData/av?p_display_type=dailyDataFile&amp;p_nccObsCode=122&amp;p_stn_num=023000&amp;p_c=-105856342&amp;p_startYear=1924" TargetMode="External"/><Relationship Id="rId2571" Type="http://schemas.openxmlformats.org/officeDocument/2006/relationships/hyperlink" Target="http://www.bom.gov.au/jsp/ncc/cdio/weatherData/av?p_display_type=dailyDataFile&amp;p_nccObsCode=122&amp;p_stn_num=023000&amp;p_c=-105856342&amp;p_startYear=1925" TargetMode="External"/><Relationship Id="rId2572" Type="http://schemas.openxmlformats.org/officeDocument/2006/relationships/hyperlink" Target="http://www.bom.gov.au/jsp/ncc/cdio/weatherData/av?p_display_type=dailyDataFile&amp;p_nccObsCode=122&amp;p_stn_num=023000&amp;p_c=-105856342&amp;p_startYear=1926" TargetMode="External"/><Relationship Id="rId2573" Type="http://schemas.openxmlformats.org/officeDocument/2006/relationships/hyperlink" Target="http://www.bom.gov.au/jsp/ncc/cdio/weatherData/av?p_display_type=dailyDataFile&amp;p_nccObsCode=122&amp;p_stn_num=023000&amp;p_c=-105856342&amp;p_startYear=1927" TargetMode="External"/><Relationship Id="rId2574" Type="http://schemas.openxmlformats.org/officeDocument/2006/relationships/hyperlink" Target="http://www.bom.gov.au/jsp/ncc/cdio/weatherData/av?p_display_type=dailyDataFile&amp;p_nccObsCode=122&amp;p_stn_num=023000&amp;p_c=-105856342&amp;p_startYear=1928" TargetMode="External"/><Relationship Id="rId2575" Type="http://schemas.openxmlformats.org/officeDocument/2006/relationships/hyperlink" Target="http://www.bom.gov.au/jsp/ncc/cdio/weatherData/av?p_display_type=dailyDataFile&amp;p_nccObsCode=122&amp;p_stn_num=023000&amp;p_c=-105856342&amp;p_startYear=1929" TargetMode="External"/><Relationship Id="rId2576" Type="http://schemas.openxmlformats.org/officeDocument/2006/relationships/hyperlink" Target="http://www.bom.gov.au/jsp/ncc/cdio/weatherData/av?p_display_type=dailyDataFile&amp;p_nccObsCode=122&amp;p_stn_num=023000&amp;p_c=-105856342&amp;p_startYear=1930" TargetMode="External"/><Relationship Id="rId2577" Type="http://schemas.openxmlformats.org/officeDocument/2006/relationships/hyperlink" Target="http://www.bom.gov.au/jsp/ncc/cdio/weatherData/av?p_display_type=dailyDataFile&amp;p_nccObsCode=122&amp;p_stn_num=023000&amp;p_c=-105856342&amp;p_startYear=1931" TargetMode="External"/><Relationship Id="rId2578" Type="http://schemas.openxmlformats.org/officeDocument/2006/relationships/hyperlink" Target="http://www.bom.gov.au/jsp/ncc/cdio/weatherData/av?p_display_type=dailyDataFile&amp;p_nccObsCode=122&amp;p_stn_num=023000&amp;p_c=-105856342&amp;p_startYear=1932" TargetMode="External"/><Relationship Id="rId2579" Type="http://schemas.openxmlformats.org/officeDocument/2006/relationships/hyperlink" Target="http://www.bom.gov.au/jsp/ncc/cdio/weatherData/av?p_display_type=dailyDataFile&amp;p_nccObsCode=122&amp;p_stn_num=023000&amp;p_c=-105856342&amp;p_startYear=1933" TargetMode="External"/><Relationship Id="rId2580" Type="http://schemas.openxmlformats.org/officeDocument/2006/relationships/hyperlink" Target="http://www.bom.gov.au/jsp/ncc/cdio/weatherData/av?p_display_type=dailyDataFile&amp;p_nccObsCode=122&amp;p_stn_num=023000&amp;p_c=-105856342&amp;p_startYear=1934" TargetMode="External"/><Relationship Id="rId2581" Type="http://schemas.openxmlformats.org/officeDocument/2006/relationships/hyperlink" Target="http://www.bom.gov.au/jsp/ncc/cdio/weatherData/av?p_display_type=dailyDataFile&amp;p_nccObsCode=122&amp;p_stn_num=023000&amp;p_c=-105856342&amp;p_startYear=1935" TargetMode="External"/><Relationship Id="rId2582" Type="http://schemas.openxmlformats.org/officeDocument/2006/relationships/hyperlink" Target="http://www.bom.gov.au/jsp/ncc/cdio/weatherData/av?p_display_type=dailyDataFile&amp;p_nccObsCode=122&amp;p_stn_num=023000&amp;p_c=-105856342&amp;p_startYear=1936" TargetMode="External"/><Relationship Id="rId2583" Type="http://schemas.openxmlformats.org/officeDocument/2006/relationships/hyperlink" Target="http://www.bom.gov.au/jsp/ncc/cdio/weatherData/av?p_nccObsCode=41&amp;p_display_type=dataFile&amp;p_startYear=&amp;p_c=&amp;p_stn_num=023000" TargetMode="External"/><Relationship Id="rId2584" Type="http://schemas.openxmlformats.org/officeDocument/2006/relationships/hyperlink" Target="http://www.bom.gov.au/jsp/ncc/cdio/weatherData/av?p_display_type=dailyDataFile&amp;p_nccObsCode=122&amp;p_stn_num=023000&amp;p_c=-105856342&amp;p_startYear=1937" TargetMode="External"/><Relationship Id="rId2585" Type="http://schemas.openxmlformats.org/officeDocument/2006/relationships/hyperlink" Target="http://www.bom.gov.au/jsp/ncc/cdio/weatherData/av?p_display_type=dailyDataFile&amp;p_nccObsCode=122&amp;p_stn_num=023000&amp;p_c=-105856342&amp;p_startYear=1938" TargetMode="External"/><Relationship Id="rId2586" Type="http://schemas.openxmlformats.org/officeDocument/2006/relationships/hyperlink" Target="http://www.bom.gov.au/jsp/ncc/cdio/weatherData/av?p_display_type=dailyDataFile&amp;p_nccObsCode=122&amp;p_stn_num=023000&amp;p_c=-105856342&amp;p_startYear=1939" TargetMode="External"/><Relationship Id="rId2587" Type="http://schemas.openxmlformats.org/officeDocument/2006/relationships/hyperlink" Target="http://www.bom.gov.au/jsp/ncc/cdio/weatherData/av?p_display_type=dailyDataFile&amp;p_nccObsCode=122&amp;p_stn_num=023000&amp;p_c=-105856342&amp;p_startYear=1940" TargetMode="External"/><Relationship Id="rId2588" Type="http://schemas.openxmlformats.org/officeDocument/2006/relationships/hyperlink" Target="http://www.bom.gov.au/jsp/ncc/cdio/weatherData/av?p_display_type=dailyDataFile&amp;p_nccObsCode=122&amp;p_stn_num=023000&amp;p_c=-105856342&amp;p_startYear=1941" TargetMode="External"/><Relationship Id="rId2589" Type="http://schemas.openxmlformats.org/officeDocument/2006/relationships/hyperlink" Target="http://www.bom.gov.au/jsp/ncc/cdio/weatherData/av?p_display_type=dailyDataFile&amp;p_nccObsCode=122&amp;p_stn_num=023000&amp;p_c=-105856342&amp;p_startYear=1942" TargetMode="External"/><Relationship Id="rId2590" Type="http://schemas.openxmlformats.org/officeDocument/2006/relationships/hyperlink" Target="http://www.bom.gov.au/jsp/ncc/cdio/weatherData/av?p_display_type=dailyDataFile&amp;p_nccObsCode=122&amp;p_stn_num=023000&amp;p_c=-105856342&amp;p_startYear=1943" TargetMode="External"/><Relationship Id="rId2591" Type="http://schemas.openxmlformats.org/officeDocument/2006/relationships/hyperlink" Target="http://www.bom.gov.au/jsp/ncc/cdio/weatherData/av?p_display_type=dailyDataFile&amp;p_nccObsCode=122&amp;p_stn_num=023000&amp;p_c=-105856342&amp;p_startYear=1944" TargetMode="External"/><Relationship Id="rId2592" Type="http://schemas.openxmlformats.org/officeDocument/2006/relationships/hyperlink" Target="http://www.bom.gov.au/jsp/ncc/cdio/weatherData/av?p_display_type=dailyDataFile&amp;p_nccObsCode=122&amp;p_stn_num=023000&amp;p_c=-105856342&amp;p_startYear=1945" TargetMode="External"/><Relationship Id="rId2593" Type="http://schemas.openxmlformats.org/officeDocument/2006/relationships/hyperlink" Target="http://www.bom.gov.au/jsp/ncc/cdio/weatherData/av?p_display_type=dailyDataFile&amp;p_nccObsCode=122&amp;p_stn_num=023000&amp;p_c=-105856342&amp;p_startYear=1946" TargetMode="External"/><Relationship Id="rId2594" Type="http://schemas.openxmlformats.org/officeDocument/2006/relationships/hyperlink" Target="http://www.bom.gov.au/jsp/ncc/cdio/weatherData/av?p_display_type=dailyDataFile&amp;p_nccObsCode=122&amp;p_stn_num=023000&amp;p_c=-105856342&amp;p_startYear=1947" TargetMode="External"/><Relationship Id="rId2595" Type="http://schemas.openxmlformats.org/officeDocument/2006/relationships/hyperlink" Target="http://www.bom.gov.au/jsp/ncc/cdio/weatherData/av?p_display_type=dailyDataFile&amp;p_nccObsCode=122&amp;p_stn_num=023000&amp;p_c=-105856342&amp;p_startYear=1948" TargetMode="External"/><Relationship Id="rId2596" Type="http://schemas.openxmlformats.org/officeDocument/2006/relationships/hyperlink" Target="http://www.bom.gov.au/jsp/ncc/cdio/weatherData/av?p_display_type=dailyDataFile&amp;p_nccObsCode=122&amp;p_stn_num=023000&amp;p_c=-105856342&amp;p_startYear=1949" TargetMode="External"/><Relationship Id="rId2597" Type="http://schemas.openxmlformats.org/officeDocument/2006/relationships/hyperlink" Target="http://www.bom.gov.au/jsp/ncc/cdio/weatherData/av?p_display_type=dailyDataFile&amp;p_nccObsCode=122&amp;p_stn_num=023000&amp;p_c=-105856342&amp;p_startYear=1950" TargetMode="External"/><Relationship Id="rId2598" Type="http://schemas.openxmlformats.org/officeDocument/2006/relationships/hyperlink" Target="http://www.bom.gov.au/jsp/ncc/cdio/weatherData/av?p_display_type=dailyDataFile&amp;p_nccObsCode=122&amp;p_stn_num=023000&amp;p_c=-105856342&amp;p_startYear=1951" TargetMode="External"/><Relationship Id="rId2599" Type="http://schemas.openxmlformats.org/officeDocument/2006/relationships/hyperlink" Target="http://www.bom.gov.au/jsp/ncc/cdio/weatherData/av?p_display_type=dailyDataFile&amp;p_nccObsCode=122&amp;p_stn_num=023000&amp;p_c=-105856342&amp;p_startYear=1952" TargetMode="External"/><Relationship Id="rId2600" Type="http://schemas.openxmlformats.org/officeDocument/2006/relationships/hyperlink" Target="http://www.bom.gov.au/jsp/ncc/cdio/weatherData/av?p_display_type=dailyDataFile&amp;p_nccObsCode=122&amp;p_stn_num=023000&amp;p_c=-105856342&amp;p_startYear=1953" TargetMode="External"/><Relationship Id="rId2601" Type="http://schemas.openxmlformats.org/officeDocument/2006/relationships/hyperlink" Target="http://www.bom.gov.au/jsp/ncc/cdio/weatherData/av?p_display_type=dailyDataFile&amp;p_nccObsCode=122&amp;p_stn_num=023000&amp;p_c=-105856342&amp;p_startYear=1954" TargetMode="External"/><Relationship Id="rId2602" Type="http://schemas.openxmlformats.org/officeDocument/2006/relationships/hyperlink" Target="http://www.bom.gov.au/jsp/ncc/cdio/weatherData/av?p_display_type=dailyDataFile&amp;p_nccObsCode=122&amp;p_stn_num=023000&amp;p_c=-105856342&amp;p_startYear=1955" TargetMode="External"/><Relationship Id="rId2603" Type="http://schemas.openxmlformats.org/officeDocument/2006/relationships/hyperlink" Target="http://www.bom.gov.au/jsp/ncc/cdio/weatherData/av?p_display_type=dailyDataFile&amp;p_nccObsCode=122&amp;p_stn_num=023000&amp;p_c=-105856342&amp;p_startYear=1956" TargetMode="External"/><Relationship Id="rId2604" Type="http://schemas.openxmlformats.org/officeDocument/2006/relationships/hyperlink" Target="http://www.bom.gov.au/jsp/ncc/cdio/weatherData/av?p_display_type=dailyDataFile&amp;p_nccObsCode=122&amp;p_stn_num=023000&amp;p_c=-105856342&amp;p_startYear=1957" TargetMode="External"/><Relationship Id="rId2605" Type="http://schemas.openxmlformats.org/officeDocument/2006/relationships/hyperlink" Target="http://www.bom.gov.au/jsp/ncc/cdio/weatherData/av?p_display_type=dailyDataFile&amp;p_nccObsCode=122&amp;p_stn_num=023000&amp;p_c=-105856342&amp;p_startYear=1958" TargetMode="External"/><Relationship Id="rId2606" Type="http://schemas.openxmlformats.org/officeDocument/2006/relationships/hyperlink" Target="http://www.bom.gov.au/jsp/ncc/cdio/weatherData/av?p_display_type=dailyDataFile&amp;p_nccObsCode=122&amp;p_stn_num=023000&amp;p_c=-105856342&amp;p_startYear=1959" TargetMode="External"/><Relationship Id="rId2607" Type="http://schemas.openxmlformats.org/officeDocument/2006/relationships/hyperlink" Target="http://www.bom.gov.au/jsp/ncc/cdio/weatherData/av?p_display_type=dailyDataFile&amp;p_nccObsCode=122&amp;p_stn_num=023000&amp;p_c=-105856342&amp;p_startYear=1960" TargetMode="External"/><Relationship Id="rId2608" Type="http://schemas.openxmlformats.org/officeDocument/2006/relationships/hyperlink" Target="http://www.bom.gov.au/jsp/ncc/cdio/weatherData/av?p_display_type=dailyDataFile&amp;p_nccObsCode=122&amp;p_stn_num=023000&amp;p_c=-105856342&amp;p_startYear=1961" TargetMode="External"/><Relationship Id="rId2609" Type="http://schemas.openxmlformats.org/officeDocument/2006/relationships/hyperlink" Target="http://www.bom.gov.au/jsp/ncc/cdio/weatherData/av?p_nccObsCode=41&amp;p_display_type=dataFile&amp;p_startYear=&amp;p_c=&amp;p_stn_num=023000" TargetMode="External"/><Relationship Id="rId2610" Type="http://schemas.openxmlformats.org/officeDocument/2006/relationships/hyperlink" Target="http://www.bom.gov.au/jsp/ncc/cdio/weatherData/av?p_display_type=dailyDataFile&amp;p_nccObsCode=122&amp;p_stn_num=023000&amp;p_c=-105856342&amp;p_startYear=1962" TargetMode="External"/><Relationship Id="rId2611" Type="http://schemas.openxmlformats.org/officeDocument/2006/relationships/hyperlink" Target="http://www.bom.gov.au/jsp/ncc/cdio/weatherData/av?p_display_type=dailyDataFile&amp;p_nccObsCode=122&amp;p_stn_num=023000&amp;p_c=-105856342&amp;p_startYear=1963" TargetMode="External"/><Relationship Id="rId2612" Type="http://schemas.openxmlformats.org/officeDocument/2006/relationships/hyperlink" Target="http://www.bom.gov.au/jsp/ncc/cdio/weatherData/av?p_display_type=dailyDataFile&amp;p_nccObsCode=122&amp;p_stn_num=023000&amp;p_c=-105856342&amp;p_startYear=1964" TargetMode="External"/><Relationship Id="rId2613" Type="http://schemas.openxmlformats.org/officeDocument/2006/relationships/hyperlink" Target="http://www.bom.gov.au/jsp/ncc/cdio/weatherData/av?p_display_type=dailyDataFile&amp;p_nccObsCode=122&amp;p_stn_num=023000&amp;p_c=-105856342&amp;p_startYear=1965" TargetMode="External"/><Relationship Id="rId2614" Type="http://schemas.openxmlformats.org/officeDocument/2006/relationships/hyperlink" Target="http://www.bom.gov.au/jsp/ncc/cdio/weatherData/av?p_display_type=dailyDataFile&amp;p_nccObsCode=122&amp;p_stn_num=023000&amp;p_c=-105856342&amp;p_startYear=1966" TargetMode="External"/><Relationship Id="rId2615" Type="http://schemas.openxmlformats.org/officeDocument/2006/relationships/hyperlink" Target="http://www.bom.gov.au/jsp/ncc/cdio/weatherData/av?p_display_type=dailyDataFile&amp;p_nccObsCode=122&amp;p_stn_num=023000&amp;p_c=-105856342&amp;p_startYear=1967" TargetMode="External"/><Relationship Id="rId2616" Type="http://schemas.openxmlformats.org/officeDocument/2006/relationships/hyperlink" Target="http://www.bom.gov.au/jsp/ncc/cdio/weatherData/av?p_display_type=dailyDataFile&amp;p_nccObsCode=122&amp;p_stn_num=023000&amp;p_c=-105856342&amp;p_startYear=1968" TargetMode="External"/><Relationship Id="rId2617" Type="http://schemas.openxmlformats.org/officeDocument/2006/relationships/hyperlink" Target="http://www.bom.gov.au/jsp/ncc/cdio/weatherData/av?p_display_type=dailyDataFile&amp;p_nccObsCode=122&amp;p_stn_num=023000&amp;p_c=-105856342&amp;p_startYear=1969" TargetMode="External"/><Relationship Id="rId2618" Type="http://schemas.openxmlformats.org/officeDocument/2006/relationships/hyperlink" Target="http://www.bom.gov.au/jsp/ncc/cdio/weatherData/av?p_display_type=dailyDataFile&amp;p_nccObsCode=122&amp;p_stn_num=023000&amp;p_c=-105856342&amp;p_startYear=1970" TargetMode="External"/><Relationship Id="rId2619" Type="http://schemas.openxmlformats.org/officeDocument/2006/relationships/hyperlink" Target="http://www.bom.gov.au/jsp/ncc/cdio/weatherData/av?p_display_type=dailyDataFile&amp;p_nccObsCode=122&amp;p_stn_num=023000&amp;p_c=-105856342&amp;p_startYear=1971" TargetMode="External"/><Relationship Id="rId2620" Type="http://schemas.openxmlformats.org/officeDocument/2006/relationships/hyperlink" Target="http://www.bom.gov.au/jsp/ncc/cdio/weatherData/av?p_display_type=dailyDataFile&amp;p_nccObsCode=122&amp;p_stn_num=023000&amp;p_c=-105856342&amp;p_startYear=1972" TargetMode="External"/><Relationship Id="rId2621" Type="http://schemas.openxmlformats.org/officeDocument/2006/relationships/hyperlink" Target="http://www.bom.gov.au/jsp/ncc/cdio/weatherData/av?p_display_type=dailyDataFile&amp;p_nccObsCode=122&amp;p_stn_num=023000&amp;p_c=-105856342&amp;p_startYear=1973" TargetMode="External"/><Relationship Id="rId2622" Type="http://schemas.openxmlformats.org/officeDocument/2006/relationships/hyperlink" Target="http://www.bom.gov.au/jsp/ncc/cdio/weatherData/av?p_display_type=dailyDataFile&amp;p_nccObsCode=122&amp;p_stn_num=023000&amp;p_c=-105856342&amp;p_startYear=1974" TargetMode="External"/><Relationship Id="rId2623" Type="http://schemas.openxmlformats.org/officeDocument/2006/relationships/hyperlink" Target="http://www.bom.gov.au/jsp/ncc/cdio/weatherData/av?p_display_type=dailyDataFile&amp;p_nccObsCode=122&amp;p_stn_num=023000&amp;p_c=-105856342&amp;p_startYear=1975" TargetMode="External"/><Relationship Id="rId2624" Type="http://schemas.openxmlformats.org/officeDocument/2006/relationships/hyperlink" Target="http://www.bom.gov.au/jsp/ncc/cdio/weatherData/av?p_display_type=dailyDataFile&amp;p_nccObsCode=122&amp;p_stn_num=023000&amp;p_c=-105856342&amp;p_startYear=1976" TargetMode="External"/><Relationship Id="rId2625" Type="http://schemas.openxmlformats.org/officeDocument/2006/relationships/hyperlink" Target="http://www.bom.gov.au/jsp/ncc/cdio/weatherData/av?p_display_type=dailyDataFile&amp;p_nccObsCode=122&amp;p_stn_num=023000&amp;p_c=-105856342&amp;p_startYear=1977" TargetMode="External"/><Relationship Id="rId2626" Type="http://schemas.openxmlformats.org/officeDocument/2006/relationships/hyperlink" Target="http://www.bom.gov.au/jsp/ncc/cdio/weatherData/av?p_display_type=dailyDataFile&amp;p_nccObsCode=122&amp;p_stn_num=023000&amp;p_c=-105856342&amp;p_startYear=1978" TargetMode="External"/><Relationship Id="rId2627" Type="http://schemas.openxmlformats.org/officeDocument/2006/relationships/hyperlink" Target="http://www.bom.gov.au/jsp/ncc/cdio/weatherData/av?p_display_type=dailyDataFile&amp;p_nccObsCode=122&amp;p_stn_num=023000&amp;p_c=-105856342&amp;p_startYear=1979" TargetMode="External"/><Relationship Id="rId2628" Type="http://schemas.openxmlformats.org/officeDocument/2006/relationships/hyperlink" Target="http://www.bom.gov.au/jsp/ncc/cdio/weatherData/av?p_display_type=dailyDataFile&amp;p_nccObsCode=122&amp;p_stn_num=023000&amp;p_c=-105856342&amp;p_startYear=2017" TargetMode="External"/><Relationship Id="rId2629" Type="http://schemas.openxmlformats.org/officeDocument/2006/relationships/hyperlink" Target="http://www.bom.gov.au/jsp/ncc/cdio/weatherData/av?p_display_type=dailyDataFile&amp;p_nccObsCode=122&amp;p_stn_num=023000&amp;p_c=-105856342&amp;p_startYear=2018" TargetMode="External"/><Relationship Id="rId2630" Type="http://schemas.openxmlformats.org/officeDocument/2006/relationships/hyperlink" Target="http://www.bom.gov.au/jsp/ncc/cdio/weatherData/av?p_display_type=dailyDataFile&amp;p_nccObsCode=122&amp;p_stn_num=023000&amp;p_c=-105856342&amp;p_startYear=2019" TargetMode="External"/><Relationship Id="rId2631" Type="http://schemas.openxmlformats.org/officeDocument/2006/relationships/hyperlink" Target="http://www.bom.gov.au/jsp/ncc/cdio/weatherData/av?p_display_type=dailyDataFile&amp;p_nccObsCode=122&amp;p_stn_num=023000&amp;p_c=-105856342&amp;p_startYear=2020" TargetMode="External"/><Relationship Id="rId2632" Type="http://schemas.openxmlformats.org/officeDocument/2006/relationships/hyperlink" Target="http://www.bom.gov.au/jsp/ncc/cdio/weatherData/av?p_display_type=dailyDataFile&amp;p_nccObsCode=122&amp;p_stn_num=023000&amp;p_c=-105856342&amp;p_startYear=2021" TargetMode="External"/><Relationship Id="rId2633" Type="http://schemas.openxmlformats.org/officeDocument/2006/relationships/hyperlink" Target="http://www.bom.gov.au/jsp/ncc/cdio/weatherData/av?p_display_type=dailyDataFile&amp;p_nccObsCode=122&amp;p_stn_num=023000&amp;p_c=-105856342&amp;p_startYear=2022" TargetMode="External"/><Relationship Id="rId2634" Type="http://schemas.openxmlformats.org/officeDocument/2006/relationships/hyperlink" Target="http://www.bom.gov.au/jsp/ncc/cdio/weatherData/av?p_display_type=dailyDataFile&amp;p_nccObsCode=122&amp;p_stn_num=023000&amp;p_c=-105856342&amp;p_startYear=2023" TargetMode="External"/><Relationship Id="rId2635" Type="http://schemas.openxmlformats.org/officeDocument/2006/relationships/hyperlink" Target="http://www.bom.gov.au/jsp/ncc/cdio/weatherData/av?p_display_type=dailyDataFile&amp;p_nccObsCode=122&amp;p_stn_num=023000&amp;p_c=-105856342&amp;p_startYear=2024" TargetMode="External"/><Relationship Id="rId2636" Type="http://schemas.openxmlformats.org/officeDocument/2006/relationships/hyperlink" Target="http://www.bom.gov.au/jsp/ncc/cdio/weatherData/av?p_display_type=dailyDataFile&amp;p_nccObsCode=122&amp;p_stn_num=023034&amp;p_c=-106169373&amp;p_startYear=1955" TargetMode="External"/><Relationship Id="rId2637" Type="http://schemas.openxmlformats.org/officeDocument/2006/relationships/hyperlink" Target="http://www.bom.gov.au/jsp/ncc/cdio/weatherData/av?p_display_type=dailyDataFile&amp;p_nccObsCode=122&amp;p_stn_num=023034&amp;p_c=-106169373&amp;p_startYear=1956" TargetMode="External"/><Relationship Id="rId2638" Type="http://schemas.openxmlformats.org/officeDocument/2006/relationships/hyperlink" Target="http://www.bom.gov.au/jsp/ncc/cdio/weatherData/av?p_display_type=dailyDataFile&amp;p_nccObsCode=122&amp;p_stn_num=023034&amp;p_c=-106169373&amp;p_startYear=1957" TargetMode="External"/><Relationship Id="rId2639" Type="http://schemas.openxmlformats.org/officeDocument/2006/relationships/hyperlink" Target="http://www.bom.gov.au/jsp/ncc/cdio/weatherData/av?p_display_type=dailyDataFile&amp;p_nccObsCode=122&amp;p_stn_num=023034&amp;p_c=-106169373&amp;p_startYear=1958" TargetMode="External"/><Relationship Id="rId2640" Type="http://schemas.openxmlformats.org/officeDocument/2006/relationships/hyperlink" Target="http://www.bom.gov.au/jsp/ncc/cdio/weatherData/av?p_display_type=dailyDataFile&amp;p_nccObsCode=122&amp;p_stn_num=023034&amp;p_c=-106169373&amp;p_startYear=1959" TargetMode="External"/><Relationship Id="rId2641" Type="http://schemas.openxmlformats.org/officeDocument/2006/relationships/hyperlink" Target="http://www.bom.gov.au/jsp/ncc/cdio/weatherData/av?p_display_type=dailyDataFile&amp;p_nccObsCode=122&amp;p_stn_num=023034&amp;p_c=-106169373&amp;p_startYear=1960" TargetMode="External"/><Relationship Id="rId2642" Type="http://schemas.openxmlformats.org/officeDocument/2006/relationships/hyperlink" Target="http://www.bom.gov.au/jsp/ncc/cdio/weatherData/av?p_display_type=dailyDataFile&amp;p_nccObsCode=122&amp;p_stn_num=023034&amp;p_c=-106169373&amp;p_startYear=1961" TargetMode="External"/><Relationship Id="rId2643" Type="http://schemas.openxmlformats.org/officeDocument/2006/relationships/hyperlink" Target="http://www.bom.gov.au/jsp/ncc/cdio/weatherData/av?p_display_type=dailyDataFile&amp;p_nccObsCode=123&amp;p_stn_num=023307&amp;p_c=-108702509&amp;p_startYear=1957" TargetMode="External"/><Relationship Id="rId2644" Type="http://schemas.openxmlformats.org/officeDocument/2006/relationships/hyperlink" Target="http://www.bom.gov.au/jsp/ncc/cdio/weatherData/av?p_display_type=dailyDataFile&amp;p_nccObsCode=122&amp;p_stn_num=023034&amp;p_c=-106169373&amp;p_startYear=1962" TargetMode="External"/><Relationship Id="rId2645" Type="http://schemas.openxmlformats.org/officeDocument/2006/relationships/hyperlink" Target="http://www.bom.gov.au/jsp/ncc/cdio/weatherData/av?p_display_type=dailyDataFile&amp;p_nccObsCode=123&amp;p_stn_num=023307&amp;p_c=-108702509&amp;p_startYear=1958" TargetMode="External"/><Relationship Id="rId2646" Type="http://schemas.openxmlformats.org/officeDocument/2006/relationships/hyperlink" Target="http://www.bom.gov.au/jsp/ncc/cdio/weatherData/av?p_display_type=dailyDataFile&amp;p_nccObsCode=122&amp;p_stn_num=023034&amp;p_c=-106169373&amp;p_startYear=1963" TargetMode="External"/><Relationship Id="rId2647" Type="http://schemas.openxmlformats.org/officeDocument/2006/relationships/hyperlink" Target="http://www.bom.gov.au/jsp/ncc/cdio/weatherData/av?p_display_type=dailyDataFile&amp;p_nccObsCode=123&amp;p_stn_num=023307&amp;p_c=-108702509&amp;p_startYear=1959" TargetMode="External"/><Relationship Id="rId2648" Type="http://schemas.openxmlformats.org/officeDocument/2006/relationships/hyperlink" Target="http://www.bom.gov.au/jsp/ncc/cdio/weatherData/av?p_display_type=dailyDataFile&amp;p_nccObsCode=122&amp;p_stn_num=023034&amp;p_c=-106169373&amp;p_startYear=1964" TargetMode="External"/><Relationship Id="rId2649" Type="http://schemas.openxmlformats.org/officeDocument/2006/relationships/hyperlink" Target="http://www.bom.gov.au/jsp/ncc/cdio/weatherData/av?p_display_type=dailyDataFile&amp;p_nccObsCode=123&amp;p_stn_num=023307&amp;p_c=-108702509&amp;p_startYear=1960" TargetMode="External"/><Relationship Id="rId2650" Type="http://schemas.openxmlformats.org/officeDocument/2006/relationships/hyperlink" Target="http://www.bom.gov.au/jsp/ncc/cdio/weatherData/av?p_display_type=dailyDataFile&amp;p_nccObsCode=122&amp;p_stn_num=023034&amp;p_c=-106169373&amp;p_startYear=1965" TargetMode="External"/><Relationship Id="rId2651" Type="http://schemas.openxmlformats.org/officeDocument/2006/relationships/hyperlink" Target="http://www.bom.gov.au/jsp/ncc/cdio/weatherData/av?p_display_type=dailyDataFile&amp;p_nccObsCode=123&amp;p_stn_num=023307&amp;p_c=-108702509&amp;p_startYear=1961" TargetMode="External"/><Relationship Id="rId2652" Type="http://schemas.openxmlformats.org/officeDocument/2006/relationships/hyperlink" Target="http://www.bom.gov.au/jsp/ncc/cdio/weatherData/av?p_display_type=dailyDataFile&amp;p_nccObsCode=122&amp;p_stn_num=023034&amp;p_c=-106169373&amp;p_startYear=1966" TargetMode="External"/><Relationship Id="rId2653" Type="http://schemas.openxmlformats.org/officeDocument/2006/relationships/hyperlink" Target="http://www.bom.gov.au/jsp/ncc/cdio/weatherData/av?p_display_type=dailyDataFile&amp;p_nccObsCode=123&amp;p_stn_num=023307&amp;p_c=-108702509&amp;p_startYear=1962" TargetMode="External"/><Relationship Id="rId2654" Type="http://schemas.openxmlformats.org/officeDocument/2006/relationships/hyperlink" Target="http://www.bom.gov.au/jsp/ncc/cdio/weatherData/av?p_display_type=dailyDataFile&amp;p_nccObsCode=122&amp;p_stn_num=023034&amp;p_c=-106169373&amp;p_startYear=1967" TargetMode="External"/><Relationship Id="rId2655" Type="http://schemas.openxmlformats.org/officeDocument/2006/relationships/hyperlink" Target="http://www.bom.gov.au/jsp/ncc/cdio/weatherData/av?p_display_type=dailyDataFile&amp;p_nccObsCode=123&amp;p_stn_num=023307&amp;p_c=-108702509&amp;p_startYear=1963" TargetMode="External"/><Relationship Id="rId2656" Type="http://schemas.openxmlformats.org/officeDocument/2006/relationships/hyperlink" Target="http://www.bom.gov.au/jsp/ncc/cdio/weatherData/av?p_display_type=dailyDataFile&amp;p_nccObsCode=122&amp;p_stn_num=023034&amp;p_c=-106169373&amp;p_startYear=1968" TargetMode="External"/><Relationship Id="rId2657" Type="http://schemas.openxmlformats.org/officeDocument/2006/relationships/hyperlink" Target="http://www.bom.gov.au/jsp/ncc/cdio/weatherData/av?p_display_type=dailyDataFile&amp;p_nccObsCode=123&amp;p_stn_num=023307&amp;p_c=-108702509&amp;p_startYear=1964" TargetMode="External"/><Relationship Id="rId2658" Type="http://schemas.openxmlformats.org/officeDocument/2006/relationships/hyperlink" Target="http://www.bom.gov.au/jsp/ncc/cdio/weatherData/av?p_display_type=dailyDataFile&amp;p_nccObsCode=122&amp;p_stn_num=023034&amp;p_c=-106169373&amp;p_startYear=1969" TargetMode="External"/><Relationship Id="rId2659" Type="http://schemas.openxmlformats.org/officeDocument/2006/relationships/hyperlink" Target="http://www.bom.gov.au/jsp/ncc/cdio/weatherData/av?p_display_type=dailyDataFile&amp;p_nccObsCode=123&amp;p_stn_num=023321&amp;p_c=-108833068&amp;p_startYear=1965" TargetMode="External"/><Relationship Id="rId2660" Type="http://schemas.openxmlformats.org/officeDocument/2006/relationships/hyperlink" Target="http://www.bom.gov.au/jsp/ncc/cdio/weatherData/av?p_display_type=dailyDataFile&amp;p_nccObsCode=122&amp;p_stn_num=023034&amp;p_c=-106169373&amp;p_startYear=1970" TargetMode="External"/><Relationship Id="rId2661" Type="http://schemas.openxmlformats.org/officeDocument/2006/relationships/hyperlink" Target="http://www.bom.gov.au/jsp/ncc/cdio/weatherData/av?p_display_type=dailyDataFile&amp;p_nccObsCode=123&amp;p_stn_num=023321&amp;p_c=-108833068&amp;p_startYear=1966" TargetMode="External"/><Relationship Id="rId2662" Type="http://schemas.openxmlformats.org/officeDocument/2006/relationships/hyperlink" Target="http://www.bom.gov.au/jsp/ncc/cdio/weatherData/av?p_display_type=dailyDataFile&amp;p_nccObsCode=122&amp;p_stn_num=023034&amp;p_c=-106169373&amp;p_startYear=1971" TargetMode="External"/><Relationship Id="rId2663" Type="http://schemas.openxmlformats.org/officeDocument/2006/relationships/hyperlink" Target="http://www.bom.gov.au/jsp/ncc/cdio/weatherData/av?p_display_type=dailyDataFile&amp;p_nccObsCode=123&amp;p_stn_num=023321&amp;p_c=-108833068&amp;p_startYear=1967" TargetMode="External"/><Relationship Id="rId2664" Type="http://schemas.openxmlformats.org/officeDocument/2006/relationships/hyperlink" Target="http://www.bom.gov.au/jsp/ncc/cdio/weatherData/av?p_display_type=dailyDataFile&amp;p_nccObsCode=122&amp;p_stn_num=023034&amp;p_c=-106169373&amp;p_startYear=1972" TargetMode="External"/><Relationship Id="rId2665" Type="http://schemas.openxmlformats.org/officeDocument/2006/relationships/hyperlink" Target="http://www.bom.gov.au/jsp/ncc/cdio/weatherData/av?p_display_type=dailyDataFile&amp;p_nccObsCode=123&amp;p_stn_num=023321&amp;p_c=-108833068&amp;p_startYear=1968" TargetMode="External"/><Relationship Id="rId2666" Type="http://schemas.openxmlformats.org/officeDocument/2006/relationships/hyperlink" Target="http://www.bom.gov.au/jsp/ncc/cdio/weatherData/av?p_display_type=dailyDataFile&amp;p_nccObsCode=122&amp;p_stn_num=023034&amp;p_c=-106169373&amp;p_startYear=1973" TargetMode="External"/><Relationship Id="rId2667" Type="http://schemas.openxmlformats.org/officeDocument/2006/relationships/hyperlink" Target="http://www.bom.gov.au/jsp/ncc/cdio/weatherData/av?p_display_type=dailyDataFile&amp;p_nccObsCode=123&amp;p_stn_num=023321&amp;p_c=-108833068&amp;p_startYear=1969" TargetMode="External"/><Relationship Id="rId2668" Type="http://schemas.openxmlformats.org/officeDocument/2006/relationships/hyperlink" Target="http://www.bom.gov.au/jsp/ncc/cdio/weatherData/av?p_display_type=dailyDataFile&amp;p_nccObsCode=122&amp;p_stn_num=023034&amp;p_c=-106169373&amp;p_startYear=1974" TargetMode="External"/><Relationship Id="rId2669" Type="http://schemas.openxmlformats.org/officeDocument/2006/relationships/hyperlink" Target="http://www.bom.gov.au/jsp/ncc/cdio/weatherData/av?p_display_type=dailyDataFile&amp;p_nccObsCode=123&amp;p_stn_num=023321&amp;p_c=-108833068&amp;p_startYear=1970" TargetMode="External"/><Relationship Id="rId2670" Type="http://schemas.openxmlformats.org/officeDocument/2006/relationships/hyperlink" Target="http://www.bom.gov.au/jsp/ncc/cdio/weatherData/av?p_display_type=dailyDataFile&amp;p_nccObsCode=122&amp;p_stn_num=023034&amp;p_c=-106169373&amp;p_startYear=1975" TargetMode="External"/><Relationship Id="rId2671" Type="http://schemas.openxmlformats.org/officeDocument/2006/relationships/hyperlink" Target="http://www.bom.gov.au/jsp/ncc/cdio/weatherData/av?p_display_type=dailyDataFile&amp;p_nccObsCode=123&amp;p_stn_num=023321&amp;p_c=-108833068&amp;p_startYear=1971" TargetMode="External"/><Relationship Id="rId2672" Type="http://schemas.openxmlformats.org/officeDocument/2006/relationships/hyperlink" Target="http://www.bom.gov.au/jsp/ncc/cdio/weatherData/av?p_display_type=dailyDataFile&amp;p_nccObsCode=122&amp;p_stn_num=023034&amp;p_c=-106169373&amp;p_startYear=1976" TargetMode="External"/><Relationship Id="rId2673" Type="http://schemas.openxmlformats.org/officeDocument/2006/relationships/hyperlink" Target="http://www.bom.gov.au/jsp/ncc/cdio/weatherData/av?p_display_type=dailyDataFile&amp;p_nccObsCode=123&amp;p_stn_num=023321&amp;p_c=-108833068&amp;p_startYear=1972" TargetMode="External"/><Relationship Id="rId2674" Type="http://schemas.openxmlformats.org/officeDocument/2006/relationships/hyperlink" Target="http://www.bom.gov.au/jsp/ncc/cdio/weatherData/av?p_display_type=dailyDataFile&amp;p_nccObsCode=122&amp;p_stn_num=023034&amp;p_c=-106169373&amp;p_startYear=1977" TargetMode="External"/><Relationship Id="rId2675" Type="http://schemas.openxmlformats.org/officeDocument/2006/relationships/hyperlink" Target="http://www.bom.gov.au/jsp/ncc/cdio/weatherData/av?p_display_type=dailyDataFile&amp;p_nccObsCode=123&amp;p_stn_num=023321&amp;p_c=-108833068&amp;p_startYear=1973" TargetMode="External"/><Relationship Id="rId2676" Type="http://schemas.openxmlformats.org/officeDocument/2006/relationships/hyperlink" Target="http://www.bom.gov.au/jsp/ncc/cdio/weatherData/av?p_display_type=dailyDataFile&amp;p_nccObsCode=122&amp;p_stn_num=023034&amp;p_c=-106169373&amp;p_startYear=1978" TargetMode="External"/><Relationship Id="rId2677" Type="http://schemas.openxmlformats.org/officeDocument/2006/relationships/hyperlink" Target="http://www.bom.gov.au/jsp/ncc/cdio/weatherData/av?p_display_type=dailyDataFile&amp;p_nccObsCode=123&amp;p_stn_num=023321&amp;p_c=-108833068&amp;p_startYear=1974" TargetMode="External"/><Relationship Id="rId2678" Type="http://schemas.openxmlformats.org/officeDocument/2006/relationships/hyperlink" Target="http://www.bom.gov.au/jsp/ncc/cdio/weatherData/av?p_display_type=dailyDataFile&amp;p_nccObsCode=122&amp;p_stn_num=023034&amp;p_c=-106169373&amp;p_startYear=1979" TargetMode="External"/><Relationship Id="rId2679" Type="http://schemas.openxmlformats.org/officeDocument/2006/relationships/hyperlink" Target="http://www.bom.gov.au/jsp/ncc/cdio/weatherData/av?p_display_type=dailyDataFile&amp;p_nccObsCode=123&amp;p_stn_num=023321&amp;p_c=-108833068&amp;p_startYear=1975" TargetMode="External"/><Relationship Id="rId2680" Type="http://schemas.openxmlformats.org/officeDocument/2006/relationships/hyperlink" Target="http://www.bom.gov.au/jsp/ncc/cdio/weatherData/av?p_nccObsCode=41&amp;p_display_type=dataFile&amp;p_startYear=&amp;p_c=&amp;p_stn_num=023034" TargetMode="External"/><Relationship Id="rId2681" Type="http://schemas.openxmlformats.org/officeDocument/2006/relationships/hyperlink" Target="http://www.bom.gov.au/jsp/ncc/cdio/weatherData/av?p_display_type=dailyDataFile&amp;p_nccObsCode=123&amp;p_stn_num=023321&amp;p_c=-108833068&amp;p_startYear=1976" TargetMode="External"/><Relationship Id="rId2682" Type="http://schemas.openxmlformats.org/officeDocument/2006/relationships/hyperlink" Target="http://www.bom.gov.au/jsp/ncc/cdio/weatherData/av?p_display_type=dailyDataFile&amp;p_nccObsCode=123&amp;p_stn_num=023321&amp;p_c=-108833068&amp;p_startYear=1977" TargetMode="External"/><Relationship Id="rId2683" Type="http://schemas.openxmlformats.org/officeDocument/2006/relationships/hyperlink" Target="http://www.bom.gov.au/jsp/ncc/cdio/weatherData/av?p_display_type=dailyDataFile&amp;p_nccObsCode=122&amp;p_stn_num=023034&amp;p_c=-106169373&amp;p_startYear=1980" TargetMode="External"/><Relationship Id="rId2684" Type="http://schemas.openxmlformats.org/officeDocument/2006/relationships/hyperlink" Target="http://www.bom.gov.au/jsp/ncc/cdio/weatherData/av?p_display_type=dailyDataFile&amp;p_nccObsCode=123&amp;p_stn_num=023321&amp;p_c=-108833068&amp;p_startYear=1978" TargetMode="External"/><Relationship Id="rId2685" Type="http://schemas.openxmlformats.org/officeDocument/2006/relationships/hyperlink" Target="http://www.bom.gov.au/jsp/ncc/cdio/weatherData/av?p_display_type=dailyDataFile&amp;p_nccObsCode=122&amp;p_stn_num=023034&amp;p_c=-106169373&amp;p_startYear=1981" TargetMode="External"/><Relationship Id="rId2686" Type="http://schemas.openxmlformats.org/officeDocument/2006/relationships/hyperlink" Target="http://www.bom.gov.au/jsp/ncc/cdio/weatherData/av?p_display_type=dailyDataFile&amp;p_nccObsCode=123&amp;p_stn_num=023321&amp;p_c=-108833068&amp;p_startYear=1979" TargetMode="External"/><Relationship Id="rId2687" Type="http://schemas.openxmlformats.org/officeDocument/2006/relationships/hyperlink" Target="http://www.bom.gov.au/jsp/ncc/cdio/weatherData/av?p_display_type=dailyDataFile&amp;p_nccObsCode=122&amp;p_stn_num=023034&amp;p_c=-106169373&amp;p_startYear=1982" TargetMode="External"/><Relationship Id="rId2688" Type="http://schemas.openxmlformats.org/officeDocument/2006/relationships/hyperlink" Target="http://www.bom.gov.au/jsp/ncc/cdio/weatherData/av?p_display_type=dailyDataFile&amp;p_nccObsCode=123&amp;p_stn_num=023321&amp;p_c=-108833068&amp;p_startYear=1980" TargetMode="External"/><Relationship Id="rId2689" Type="http://schemas.openxmlformats.org/officeDocument/2006/relationships/hyperlink" Target="http://www.bom.gov.au/jsp/ncc/cdio/weatherData/av?p_display_type=dailyDataFile&amp;p_nccObsCode=122&amp;p_stn_num=023034&amp;p_c=-106169373&amp;p_startYear=1983" TargetMode="External"/><Relationship Id="rId2690" Type="http://schemas.openxmlformats.org/officeDocument/2006/relationships/hyperlink" Target="http://www.bom.gov.au/jsp/ncc/cdio/weatherData/av?p_display_type=dailyDataFile&amp;p_nccObsCode=123&amp;p_stn_num=023321&amp;p_c=-108833068&amp;p_startYear=1981" TargetMode="External"/><Relationship Id="rId2691" Type="http://schemas.openxmlformats.org/officeDocument/2006/relationships/hyperlink" Target="http://www.bom.gov.au/jsp/ncc/cdio/weatherData/av?p_display_type=dailyDataFile&amp;p_nccObsCode=122&amp;p_stn_num=023034&amp;p_c=-106169373&amp;p_startYear=1984" TargetMode="External"/><Relationship Id="rId2692" Type="http://schemas.openxmlformats.org/officeDocument/2006/relationships/hyperlink" Target="http://www.bom.gov.au/jsp/ncc/cdio/weatherData/av?p_display_type=dailyDataFile&amp;p_nccObsCode=123&amp;p_stn_num=023321&amp;p_c=-108833068&amp;p_startYear=1982" TargetMode="External"/><Relationship Id="rId2693" Type="http://schemas.openxmlformats.org/officeDocument/2006/relationships/hyperlink" Target="http://www.bom.gov.au/jsp/ncc/cdio/weatherData/av?p_display_type=dailyDataFile&amp;p_nccObsCode=122&amp;p_stn_num=023034&amp;p_c=-106169373&amp;p_startYear=1985" TargetMode="External"/><Relationship Id="rId2694" Type="http://schemas.openxmlformats.org/officeDocument/2006/relationships/hyperlink" Target="http://www.bom.gov.au/jsp/ncc/cdio/weatherData/av?p_display_type=dailyDataFile&amp;p_nccObsCode=123&amp;p_stn_num=023321&amp;p_c=-108833068&amp;p_startYear=1983" TargetMode="External"/><Relationship Id="rId2695" Type="http://schemas.openxmlformats.org/officeDocument/2006/relationships/hyperlink" Target="http://www.bom.gov.au/jsp/ncc/cdio/weatherData/av?p_display_type=dailyDataFile&amp;p_nccObsCode=122&amp;p_stn_num=023034&amp;p_c=-106169373&amp;p_startYear=1986" TargetMode="External"/><Relationship Id="rId2696" Type="http://schemas.openxmlformats.org/officeDocument/2006/relationships/hyperlink" Target="http://www.bom.gov.au/jsp/ncc/cdio/weatherData/av?p_display_type=dailyDataFile&amp;p_nccObsCode=123&amp;p_stn_num=023321&amp;p_c=-108833068&amp;p_startYear=1984" TargetMode="External"/><Relationship Id="rId2697" Type="http://schemas.openxmlformats.org/officeDocument/2006/relationships/hyperlink" Target="http://www.bom.gov.au/jsp/ncc/cdio/weatherData/av?p_display_type=dailyDataFile&amp;p_nccObsCode=122&amp;p_stn_num=023034&amp;p_c=-106169373&amp;p_startYear=1987" TargetMode="External"/><Relationship Id="rId2698" Type="http://schemas.openxmlformats.org/officeDocument/2006/relationships/hyperlink" Target="http://www.bom.gov.au/jsp/ncc/cdio/weatherData/av?p_display_type=dailyDataFile&amp;p_nccObsCode=123&amp;p_stn_num=023321&amp;p_c=-108833068&amp;p_startYear=1985" TargetMode="External"/><Relationship Id="rId2699" Type="http://schemas.openxmlformats.org/officeDocument/2006/relationships/hyperlink" Target="http://www.bom.gov.au/jsp/ncc/cdio/weatherData/av?p_display_type=dailyDataFile&amp;p_nccObsCode=122&amp;p_stn_num=023034&amp;p_c=-106169373&amp;p_startYear=1988" TargetMode="External"/><Relationship Id="rId2700" Type="http://schemas.openxmlformats.org/officeDocument/2006/relationships/hyperlink" Target="http://www.bom.gov.au/jsp/ncc/cdio/weatherData/av?p_display_type=dailyDataFile&amp;p_nccObsCode=123&amp;p_stn_num=023321&amp;p_c=-108833068&amp;p_startYear=1986" TargetMode="External"/><Relationship Id="rId2701" Type="http://schemas.openxmlformats.org/officeDocument/2006/relationships/hyperlink" Target="http://www.bom.gov.au/jsp/ncc/cdio/weatherData/av?p_display_type=dailyDataFile&amp;p_nccObsCode=122&amp;p_stn_num=023034&amp;p_c=-106169373&amp;p_startYear=1989" TargetMode="External"/><Relationship Id="rId2702" Type="http://schemas.openxmlformats.org/officeDocument/2006/relationships/hyperlink" Target="http://www.bom.gov.au/jsp/ncc/cdio/weatherData/av?p_display_type=dailyDataFile&amp;p_nccObsCode=123&amp;p_stn_num=023321&amp;p_c=-108833068&amp;p_startYear=1987" TargetMode="External"/><Relationship Id="rId2703" Type="http://schemas.openxmlformats.org/officeDocument/2006/relationships/hyperlink" Target="http://www.bom.gov.au/jsp/ncc/cdio/weatherData/av?p_display_type=dailyDataFile&amp;p_nccObsCode=122&amp;p_stn_num=023034&amp;p_c=-106169373&amp;p_startYear=1990" TargetMode="External"/><Relationship Id="rId2704" Type="http://schemas.openxmlformats.org/officeDocument/2006/relationships/hyperlink" Target="http://www.bom.gov.au/jsp/ncc/cdio/weatherData/av?p_display_type=dailyDataFile&amp;p_nccObsCode=123&amp;p_stn_num=023321&amp;p_c=-108833068&amp;p_startYear=1988" TargetMode="External"/><Relationship Id="rId2705" Type="http://schemas.openxmlformats.org/officeDocument/2006/relationships/hyperlink" Target="http://www.bom.gov.au/jsp/ncc/cdio/weatherData/av?p_display_type=dailyDataFile&amp;p_nccObsCode=122&amp;p_stn_num=023034&amp;p_c=-106169373&amp;p_startYear=1991" TargetMode="External"/><Relationship Id="rId2706" Type="http://schemas.openxmlformats.org/officeDocument/2006/relationships/hyperlink" Target="http://www.bom.gov.au/jsp/ncc/cdio/weatherData/av?p_display_type=dailyDataFile&amp;p_nccObsCode=123&amp;p_stn_num=023321&amp;p_c=-108833068&amp;p_startYear=1989" TargetMode="External"/><Relationship Id="rId2707" Type="http://schemas.openxmlformats.org/officeDocument/2006/relationships/hyperlink" Target="http://www.bom.gov.au/jsp/ncc/cdio/weatherData/av?p_display_type=dailyDataFile&amp;p_nccObsCode=122&amp;p_stn_num=023034&amp;p_c=-106169373&amp;p_startYear=1992" TargetMode="External"/><Relationship Id="rId2708" Type="http://schemas.openxmlformats.org/officeDocument/2006/relationships/hyperlink" Target="http://www.bom.gov.au/jsp/ncc/cdio/weatherData/av?p_display_type=dailyDataFile&amp;p_nccObsCode=123&amp;p_stn_num=023321&amp;p_c=-108833068&amp;p_startYear=1990" TargetMode="External"/><Relationship Id="rId2709" Type="http://schemas.openxmlformats.org/officeDocument/2006/relationships/hyperlink" Target="http://www.bom.gov.au/jsp/ncc/cdio/weatherData/av?p_display_type=dailyDataFile&amp;p_nccObsCode=122&amp;p_stn_num=023034&amp;p_c=-106169373&amp;p_startYear=1993" TargetMode="External"/><Relationship Id="rId2710" Type="http://schemas.openxmlformats.org/officeDocument/2006/relationships/hyperlink" Target="http://www.bom.gov.au/jsp/ncc/cdio/weatherData/av?p_display_type=dailyDataFile&amp;p_nccObsCode=123&amp;p_stn_num=023321&amp;p_c=-108833068&amp;p_startYear=1991" TargetMode="External"/><Relationship Id="rId2711" Type="http://schemas.openxmlformats.org/officeDocument/2006/relationships/hyperlink" Target="http://www.bom.gov.au/jsp/ncc/cdio/weatherData/av?p_display_type=dailyDataFile&amp;p_nccObsCode=122&amp;p_stn_num=023034&amp;p_c=-106169373&amp;p_startYear=1994" TargetMode="External"/><Relationship Id="rId2712" Type="http://schemas.openxmlformats.org/officeDocument/2006/relationships/hyperlink" Target="http://www.bom.gov.au/jsp/ncc/cdio/weatherData/av?p_display_type=dailyDataFile&amp;p_nccObsCode=123&amp;p_stn_num=023321&amp;p_c=-108833068&amp;p_startYear=1992" TargetMode="External"/><Relationship Id="rId2713" Type="http://schemas.openxmlformats.org/officeDocument/2006/relationships/hyperlink" Target="http://www.bom.gov.au/jsp/ncc/cdio/weatherData/av?p_display_type=dailyDataFile&amp;p_nccObsCode=122&amp;p_stn_num=023034&amp;p_c=-106169373&amp;p_startYear=1995" TargetMode="External"/><Relationship Id="rId2714" Type="http://schemas.openxmlformats.org/officeDocument/2006/relationships/hyperlink" Target="http://www.bom.gov.au/jsp/ncc/cdio/weatherData/av?p_display_type=dailyDataFile&amp;p_nccObsCode=123&amp;p_stn_num=023321&amp;p_c=-108833068&amp;p_startYear=1993" TargetMode="External"/><Relationship Id="rId2715" Type="http://schemas.openxmlformats.org/officeDocument/2006/relationships/hyperlink" Target="http://www.bom.gov.au/jsp/ncc/cdio/weatherData/av?p_display_type=dailyDataFile&amp;p_nccObsCode=122&amp;p_stn_num=023034&amp;p_c=-106169373&amp;p_startYear=1996" TargetMode="External"/><Relationship Id="rId2716" Type="http://schemas.openxmlformats.org/officeDocument/2006/relationships/hyperlink" Target="http://www.bom.gov.au/jsp/ncc/cdio/weatherData/av?p_display_type=dailyDataFile&amp;p_nccObsCode=123&amp;p_stn_num=023321&amp;p_c=-108833068&amp;p_startYear=1994" TargetMode="External"/><Relationship Id="rId2717" Type="http://schemas.openxmlformats.org/officeDocument/2006/relationships/hyperlink" Target="http://www.bom.gov.au/jsp/ncc/cdio/weatherData/av?p_display_type=dailyDataFile&amp;p_nccObsCode=122&amp;p_stn_num=023034&amp;p_c=-106169373&amp;p_startYear=1997" TargetMode="External"/><Relationship Id="rId2718" Type="http://schemas.openxmlformats.org/officeDocument/2006/relationships/hyperlink" Target="http://www.bom.gov.au/jsp/ncc/cdio/weatherData/av?p_display_type=dailyDataFile&amp;p_nccObsCode=123&amp;p_stn_num=023321&amp;p_c=-108833068&amp;p_startYear=1995" TargetMode="External"/><Relationship Id="rId2719" Type="http://schemas.openxmlformats.org/officeDocument/2006/relationships/hyperlink" Target="http://www.bom.gov.au/jsp/ncc/cdio/weatherData/av?p_display_type=dailyDataFile&amp;p_nccObsCode=122&amp;p_stn_num=023034&amp;p_c=-106169373&amp;p_startYear=1998" TargetMode="External"/><Relationship Id="rId2720" Type="http://schemas.openxmlformats.org/officeDocument/2006/relationships/hyperlink" Target="http://www.bom.gov.au/jsp/ncc/cdio/weatherData/av?p_display_type=dailyDataFile&amp;p_nccObsCode=123&amp;p_stn_num=023321&amp;p_c=-108833068&amp;p_startYear=1996" TargetMode="External"/><Relationship Id="rId2721" Type="http://schemas.openxmlformats.org/officeDocument/2006/relationships/hyperlink" Target="http://www.bom.gov.au/jsp/ncc/cdio/weatherData/av?p_display_type=dailyDataFile&amp;p_nccObsCode=122&amp;p_stn_num=023034&amp;p_c=-106169373&amp;p_startYear=1999" TargetMode="External"/><Relationship Id="rId2722" Type="http://schemas.openxmlformats.org/officeDocument/2006/relationships/hyperlink" Target="http://www.bom.gov.au/jsp/ncc/cdio/weatherData/av?p_display_type=dailyDataFile&amp;p_nccObsCode=123&amp;p_stn_num=023373&amp;p_c=-109318685&amp;p_startYear=1997" TargetMode="External"/><Relationship Id="rId2723" Type="http://schemas.openxmlformats.org/officeDocument/2006/relationships/hyperlink" Target="http://www.bom.gov.au/jsp/ncc/cdio/weatherData/av?p_display_type=dailyDataFile&amp;p_nccObsCode=122&amp;p_stn_num=023034&amp;p_c=-106169373&amp;p_startYear=2000" TargetMode="External"/><Relationship Id="rId2724" Type="http://schemas.openxmlformats.org/officeDocument/2006/relationships/hyperlink" Target="http://www.bom.gov.au/jsp/ncc/cdio/weatherData/av?p_display_type=dailyDataFile&amp;p_nccObsCode=123&amp;p_stn_num=023373&amp;p_c=-109318685&amp;p_startYear=1998" TargetMode="External"/><Relationship Id="rId2725" Type="http://schemas.openxmlformats.org/officeDocument/2006/relationships/hyperlink" Target="http://www.bom.gov.au/jsp/ncc/cdio/weatherData/av?p_display_type=dailyDataFile&amp;p_nccObsCode=122&amp;p_stn_num=023034&amp;p_c=-106169373&amp;p_startYear=2001" TargetMode="External"/><Relationship Id="rId2726" Type="http://schemas.openxmlformats.org/officeDocument/2006/relationships/hyperlink" Target="http://www.bom.gov.au/jsp/ncc/cdio/weatherData/av?p_display_type=dailyDataFile&amp;p_nccObsCode=123&amp;p_stn_num=023373&amp;p_c=-109318685&amp;p_startYear=1999" TargetMode="External"/><Relationship Id="rId2727" Type="http://schemas.openxmlformats.org/officeDocument/2006/relationships/hyperlink" Target="http://www.bom.gov.au/jsp/ncc/cdio/weatherData/av?p_display_type=dailyDataFile&amp;p_nccObsCode=122&amp;p_stn_num=023034&amp;p_c=-106169373&amp;p_startYear=2002" TargetMode="External"/><Relationship Id="rId2728" Type="http://schemas.openxmlformats.org/officeDocument/2006/relationships/hyperlink" Target="http://www.bom.gov.au/jsp/ncc/cdio/weatherData/av?p_display_type=dailyDataFile&amp;p_nccObsCode=123&amp;p_stn_num=023373&amp;p_c=-109318685&amp;p_startYear=2000" TargetMode="External"/><Relationship Id="rId2729" Type="http://schemas.openxmlformats.org/officeDocument/2006/relationships/hyperlink" Target="http://www.bom.gov.au/jsp/ncc/cdio/weatherData/av?p_display_type=dailyDataFile&amp;p_nccObsCode=122&amp;p_stn_num=023034&amp;p_c=-106169373&amp;p_startYear=2003" TargetMode="External"/><Relationship Id="rId2730" Type="http://schemas.openxmlformats.org/officeDocument/2006/relationships/hyperlink" Target="http://www.bom.gov.au/jsp/ncc/cdio/weatherData/av?p_display_type=dailyDataFile&amp;p_nccObsCode=123&amp;p_stn_num=023373&amp;p_c=-109318685&amp;p_startYear=2001" TargetMode="External"/><Relationship Id="rId2731" Type="http://schemas.openxmlformats.org/officeDocument/2006/relationships/hyperlink" Target="http://www.bom.gov.au/jsp/ncc/cdio/weatherData/av?p_display_type=dailyDataFile&amp;p_nccObsCode=122&amp;p_stn_num=023034&amp;p_c=-106169373&amp;p_startYear=2004" TargetMode="External"/><Relationship Id="rId2732" Type="http://schemas.openxmlformats.org/officeDocument/2006/relationships/hyperlink" Target="http://www.bom.gov.au/jsp/ncc/cdio/weatherData/av?p_display_type=dailyDataFile&amp;p_nccObsCode=123&amp;p_stn_num=023373&amp;p_c=-109318685&amp;p_startYear=2002" TargetMode="External"/><Relationship Id="rId2733" Type="http://schemas.openxmlformats.org/officeDocument/2006/relationships/hyperlink" Target="http://www.bom.gov.au/jsp/ncc/cdio/weatherData/av?p_nccObsCode=41&amp;p_display_type=dataFile&amp;p_startYear=&amp;p_c=&amp;p_stn_num=023034" TargetMode="External"/><Relationship Id="rId2734" Type="http://schemas.openxmlformats.org/officeDocument/2006/relationships/hyperlink" Target="http://www.bom.gov.au/jsp/ncc/cdio/weatherData/av?p_display_type=dailyDataFile&amp;p_nccObsCode=123&amp;p_stn_num=023373&amp;p_c=-109318685&amp;p_startYear=2003" TargetMode="External"/><Relationship Id="rId2735" Type="http://schemas.openxmlformats.org/officeDocument/2006/relationships/hyperlink" Target="http://www.bom.gov.au/jsp/ncc/cdio/weatherData/av?p_display_type=dailyDataFile&amp;p_nccObsCode=123&amp;p_stn_num=023373&amp;p_c=-109318685&amp;p_startYear=2004" TargetMode="External"/><Relationship Id="rId2736" Type="http://schemas.openxmlformats.org/officeDocument/2006/relationships/hyperlink" Target="http://www.bom.gov.au/jsp/ncc/cdio/weatherData/av?p_display_type=dailyDataFile&amp;p_nccObsCode=122&amp;p_stn_num=023034&amp;p_c=-106169373&amp;p_startYear=2005" TargetMode="External"/><Relationship Id="rId2737" Type="http://schemas.openxmlformats.org/officeDocument/2006/relationships/hyperlink" Target="http://www.bom.gov.au/jsp/ncc/cdio/weatherData/av?p_display_type=dailyDataFile&amp;p_nccObsCode=123&amp;p_stn_num=023373&amp;p_c=-109318685&amp;p_startYear=2005" TargetMode="External"/><Relationship Id="rId2738" Type="http://schemas.openxmlformats.org/officeDocument/2006/relationships/hyperlink" Target="http://www.bom.gov.au/jsp/ncc/cdio/weatherData/av?p_display_type=dailyDataFile&amp;p_nccObsCode=122&amp;p_stn_num=023034&amp;p_c=-106169373&amp;p_startYear=2006" TargetMode="External"/><Relationship Id="rId2739" Type="http://schemas.openxmlformats.org/officeDocument/2006/relationships/hyperlink" Target="http://www.bom.gov.au/jsp/ncc/cdio/weatherData/av?p_display_type=dailyDataFile&amp;p_nccObsCode=123&amp;p_stn_num=023373&amp;p_c=-109318685&amp;p_startYear=2006" TargetMode="External"/><Relationship Id="rId2740" Type="http://schemas.openxmlformats.org/officeDocument/2006/relationships/hyperlink" Target="http://www.bom.gov.au/jsp/ncc/cdio/weatherData/av?p_display_type=dailyDataFile&amp;p_nccObsCode=122&amp;p_stn_num=023034&amp;p_c=-106169373&amp;p_startYear=2007" TargetMode="External"/><Relationship Id="rId2741" Type="http://schemas.openxmlformats.org/officeDocument/2006/relationships/hyperlink" Target="http://www.bom.gov.au/jsp/ncc/cdio/weatherData/av?p_display_type=dailyDataFile&amp;p_nccObsCode=123&amp;p_stn_num=023373&amp;p_c=-109318685&amp;p_startYear=2007" TargetMode="External"/><Relationship Id="rId2742" Type="http://schemas.openxmlformats.org/officeDocument/2006/relationships/hyperlink" Target="http://www.bom.gov.au/jsp/ncc/cdio/weatherData/av?p_display_type=dailyDataFile&amp;p_nccObsCode=122&amp;p_stn_num=023034&amp;p_c=-106169373&amp;p_startYear=2008" TargetMode="External"/><Relationship Id="rId2743" Type="http://schemas.openxmlformats.org/officeDocument/2006/relationships/hyperlink" Target="http://www.bom.gov.au/jsp/ncc/cdio/weatherData/av?p_display_type=dailyDataFile&amp;p_nccObsCode=123&amp;p_stn_num=023373&amp;p_c=-109318685&amp;p_startYear=2008" TargetMode="External"/><Relationship Id="rId2744" Type="http://schemas.openxmlformats.org/officeDocument/2006/relationships/hyperlink" Target="http://www.bom.gov.au/jsp/ncc/cdio/weatherData/av?p_display_type=dailyDataFile&amp;p_nccObsCode=122&amp;p_stn_num=023034&amp;p_c=-106169373&amp;p_startYear=2009" TargetMode="External"/><Relationship Id="rId2745" Type="http://schemas.openxmlformats.org/officeDocument/2006/relationships/hyperlink" Target="http://www.bom.gov.au/jsp/ncc/cdio/weatherData/av?p_display_type=dailyDataFile&amp;p_nccObsCode=123&amp;p_stn_num=023373&amp;p_c=-109318685&amp;p_startYear=2009" TargetMode="External"/><Relationship Id="rId2746" Type="http://schemas.openxmlformats.org/officeDocument/2006/relationships/hyperlink" Target="http://www.bom.gov.au/jsp/ncc/cdio/weatherData/av?p_display_type=dailyDataFile&amp;p_nccObsCode=122&amp;p_stn_num=023034&amp;p_c=-106169373&amp;p_startYear=2010" TargetMode="External"/><Relationship Id="rId2747" Type="http://schemas.openxmlformats.org/officeDocument/2006/relationships/hyperlink" Target="http://www.bom.gov.au/jsp/ncc/cdio/weatherData/av?p_display_type=dailyDataFile&amp;p_nccObsCode=123&amp;p_stn_num=023373&amp;p_c=-109318685&amp;p_startYear=2010" TargetMode="External"/><Relationship Id="rId2748" Type="http://schemas.openxmlformats.org/officeDocument/2006/relationships/hyperlink" Target="http://www.bom.gov.au/jsp/ncc/cdio/weatherData/av?p_display_type=dailyDataFile&amp;p_nccObsCode=122&amp;p_stn_num=023034&amp;p_c=-106169373&amp;p_startYear=2011" TargetMode="External"/><Relationship Id="rId2749" Type="http://schemas.openxmlformats.org/officeDocument/2006/relationships/hyperlink" Target="http://www.bom.gov.au/jsp/ncc/cdio/weatherData/av?p_display_type=dailyDataFile&amp;p_nccObsCode=123&amp;p_stn_num=023373&amp;p_c=-109318685&amp;p_startYear=2011" TargetMode="External"/><Relationship Id="rId2750" Type="http://schemas.openxmlformats.org/officeDocument/2006/relationships/hyperlink" Target="http://www.bom.gov.au/jsp/ncc/cdio/weatherData/av?p_display_type=dailyDataFile&amp;p_nccObsCode=122&amp;p_stn_num=023034&amp;p_c=-106169373&amp;p_startYear=2012" TargetMode="External"/><Relationship Id="rId2751" Type="http://schemas.openxmlformats.org/officeDocument/2006/relationships/hyperlink" Target="http://www.bom.gov.au/jsp/ncc/cdio/weatherData/av?p_display_type=dailyDataFile&amp;p_nccObsCode=123&amp;p_stn_num=023373&amp;p_c=-109318685&amp;p_startYear=2012" TargetMode="External"/><Relationship Id="rId2752" Type="http://schemas.openxmlformats.org/officeDocument/2006/relationships/hyperlink" Target="http://www.bom.gov.au/jsp/ncc/cdio/weatherData/av?p_display_type=dailyDataFile&amp;p_nccObsCode=122&amp;p_stn_num=023034&amp;p_c=-106169373&amp;p_startYear=2013" TargetMode="External"/><Relationship Id="rId2753" Type="http://schemas.openxmlformats.org/officeDocument/2006/relationships/hyperlink" Target="http://www.bom.gov.au/jsp/ncc/cdio/weatherData/av?p_display_type=dailyDataFile&amp;p_nccObsCode=123&amp;p_stn_num=023373&amp;p_c=-109318685&amp;p_startYear=2013" TargetMode="External"/><Relationship Id="rId2754" Type="http://schemas.openxmlformats.org/officeDocument/2006/relationships/hyperlink" Target="http://www.bom.gov.au/jsp/ncc/cdio/weatherData/av?p_display_type=dailyDataFile&amp;p_nccObsCode=122&amp;p_stn_num=023034&amp;p_c=-106169373&amp;p_startYear=2014" TargetMode="External"/><Relationship Id="rId2755" Type="http://schemas.openxmlformats.org/officeDocument/2006/relationships/hyperlink" Target="http://www.bom.gov.au/jsp/ncc/cdio/weatherData/av?p_display_type=dailyDataFile&amp;p_nccObsCode=123&amp;p_stn_num=023373&amp;p_c=-109318685&amp;p_startYear=2014" TargetMode="External"/><Relationship Id="rId2756" Type="http://schemas.openxmlformats.org/officeDocument/2006/relationships/hyperlink" Target="http://www.bom.gov.au/jsp/ncc/cdio/weatherData/av?p_display_type=dailyDataFile&amp;p_nccObsCode=122&amp;p_stn_num=023034&amp;p_c=-106169373&amp;p_startYear=2015" TargetMode="External"/><Relationship Id="rId2757" Type="http://schemas.openxmlformats.org/officeDocument/2006/relationships/hyperlink" Target="http://www.bom.gov.au/jsp/ncc/cdio/weatherData/av?p_display_type=dailyDataFile&amp;p_nccObsCode=123&amp;p_stn_num=023373&amp;p_c=-109318685&amp;p_startYear=2015" TargetMode="External"/><Relationship Id="rId2758" Type="http://schemas.openxmlformats.org/officeDocument/2006/relationships/hyperlink" Target="http://www.bom.gov.au/jsp/ncc/cdio/weatherData/av?p_display_type=dailyDataFile&amp;p_nccObsCode=122&amp;p_stn_num=023034&amp;p_c=-106169373&amp;p_startYear=2016" TargetMode="External"/><Relationship Id="rId2759" Type="http://schemas.openxmlformats.org/officeDocument/2006/relationships/hyperlink" Target="http://www.bom.gov.au/jsp/ncc/cdio/weatherData/av?p_display_type=dailyDataFile&amp;p_nccObsCode=123&amp;p_stn_num=023373&amp;p_c=-109318685&amp;p_startYear=2016" TargetMode="External"/><Relationship Id="rId2760" Type="http://schemas.openxmlformats.org/officeDocument/2006/relationships/hyperlink" Target="http://www.bom.gov.au/jsp/ncc/cdio/weatherData/av?p_display_type=dailyDataFile&amp;p_nccObsCode=122&amp;p_stn_num=023034&amp;p_c=-106169373&amp;p_startYear=2017" TargetMode="External"/><Relationship Id="rId2761" Type="http://schemas.openxmlformats.org/officeDocument/2006/relationships/hyperlink" Target="http://www.bom.gov.au/jsp/ncc/cdio/weatherData/av?p_display_type=dailyDataFile&amp;p_nccObsCode=123&amp;p_stn_num=023373&amp;p_c=-109318685&amp;p_startYear=2017" TargetMode="External"/><Relationship Id="rId2762" Type="http://schemas.openxmlformats.org/officeDocument/2006/relationships/hyperlink" Target="http://www.bom.gov.au/jsp/ncc/cdio/weatherData/av?p_display_type=dailyDataFile&amp;p_nccObsCode=122&amp;p_stn_num=023034&amp;p_c=-106169373&amp;p_startYear=2018" TargetMode="External"/><Relationship Id="rId2763" Type="http://schemas.openxmlformats.org/officeDocument/2006/relationships/hyperlink" Target="http://www.bom.gov.au/jsp/ncc/cdio/weatherData/av?p_display_type=dailyDataFile&amp;p_nccObsCode=123&amp;p_stn_num=023373&amp;p_c=-109318685&amp;p_startYear=2018" TargetMode="External"/><Relationship Id="rId2764" Type="http://schemas.openxmlformats.org/officeDocument/2006/relationships/hyperlink" Target="http://www.bom.gov.au/jsp/ncc/cdio/weatherData/av?p_display_type=dailyDataFile&amp;p_nccObsCode=122&amp;p_stn_num=023034&amp;p_c=-106169373&amp;p_startYear=2019" TargetMode="External"/><Relationship Id="rId2765" Type="http://schemas.openxmlformats.org/officeDocument/2006/relationships/hyperlink" Target="http://www.bom.gov.au/jsp/ncc/cdio/weatherData/av?p_display_type=dailyDataFile&amp;p_nccObsCode=123&amp;p_stn_num=023373&amp;p_c=-109318685&amp;p_startYear=2019" TargetMode="External"/><Relationship Id="rId2766" Type="http://schemas.openxmlformats.org/officeDocument/2006/relationships/hyperlink" Target="http://www.bom.gov.au/jsp/ncc/cdio/weatherData/av?p_display_type=dailyDataFile&amp;p_nccObsCode=122&amp;p_stn_num=023034&amp;p_c=-106169373&amp;p_startYear=2020" TargetMode="External"/><Relationship Id="rId2767" Type="http://schemas.openxmlformats.org/officeDocument/2006/relationships/hyperlink" Target="http://www.bom.gov.au/jsp/ncc/cdio/weatherData/av?p_display_type=dailyDataFile&amp;p_nccObsCode=122&amp;p_stn_num=023034&amp;p_c=-106169373&amp;p_startYear=2021" TargetMode="External"/><Relationship Id="rId2768" Type="http://schemas.openxmlformats.org/officeDocument/2006/relationships/hyperlink" Target="http://www.bom.gov.au/jsp/ncc/cdio/weatherData/av?p_display_type=dailyDataFile&amp;p_nccObsCode=122&amp;p_stn_num=023034&amp;p_c=-106169373&amp;p_startYear=2022" TargetMode="External"/><Relationship Id="rId2769" Type="http://schemas.openxmlformats.org/officeDocument/2006/relationships/hyperlink" Target="http://www.bom.gov.au/jsp/ncc/cdio/weatherData/av?p_display_type=dailyDataFile&amp;p_nccObsCode=122&amp;p_stn_num=023034&amp;p_c=-106169373&amp;p_startYear=2023" TargetMode="External"/><Relationship Id="rId2770" Type="http://schemas.openxmlformats.org/officeDocument/2006/relationships/hyperlink" Target="http://www.bom.gov.au/jsp/ncc/cdio/weatherData/av?p_display_type=dailyDataFile&amp;p_nccObsCode=122&amp;p_stn_num=023034&amp;p_c=-106169373&amp;p_startYear=2024" TargetMode="External"/><Relationship Id="rId2771" Type="http://schemas.openxmlformats.org/officeDocument/2006/relationships/hyperlink" Target="http://www.bom.gov.au/jsp/ncc/cdio/weatherData/av?p_display_type=dailyDataFile&amp;p_nccObsCode=123&amp;p_stn_num=023000&amp;p_c=-105856538&amp;p_startYear=1887" TargetMode="External"/><Relationship Id="rId2772" Type="http://schemas.openxmlformats.org/officeDocument/2006/relationships/hyperlink" Target="http://www.bom.gov.au/jsp/ncc/cdio/weatherData/av?p_display_type=dailyDataFile&amp;p_nccObsCode=123&amp;p_stn_num=023000&amp;p_c=-105856538&amp;p_startYear=1888" TargetMode="External"/><Relationship Id="rId2773" Type="http://schemas.openxmlformats.org/officeDocument/2006/relationships/hyperlink" Target="http://www.bom.gov.au/jsp/ncc/cdio/weatherData/av?p_display_type=dailyDataFile&amp;p_nccObsCode=123&amp;p_stn_num=023000&amp;p_c=-105856538&amp;p_startYear=1889" TargetMode="External"/><Relationship Id="rId2774" Type="http://schemas.openxmlformats.org/officeDocument/2006/relationships/hyperlink" Target="http://www.bom.gov.au/jsp/ncc/cdio/weatherData/av?p_display_type=dailyDataFile&amp;p_nccObsCode=123&amp;p_stn_num=023000&amp;p_c=-105856538&amp;p_startYear=1890" TargetMode="External"/><Relationship Id="rId2775" Type="http://schemas.openxmlformats.org/officeDocument/2006/relationships/hyperlink" Target="http://www.bom.gov.au/jsp/ncc/cdio/weatherData/av?p_display_type=dailyDataFile&amp;p_nccObsCode=123&amp;p_stn_num=023000&amp;p_c=-105856538&amp;p_startYear=1891" TargetMode="External"/><Relationship Id="rId2776" Type="http://schemas.openxmlformats.org/officeDocument/2006/relationships/hyperlink" Target="http://www.bom.gov.au/jsp/ncc/cdio/weatherData/av?p_display_type=dailyDataFile&amp;p_nccObsCode=123&amp;p_stn_num=023000&amp;p_c=-105856538&amp;p_startYear=1892" TargetMode="External"/><Relationship Id="rId2777" Type="http://schemas.openxmlformats.org/officeDocument/2006/relationships/hyperlink" Target="http://www.bom.gov.au/jsp/ncc/cdio/weatherData/av?p_display_type=dailyDataFile&amp;p_nccObsCode=123&amp;p_stn_num=023000&amp;p_c=-105856538&amp;p_startYear=1893" TargetMode="External"/><Relationship Id="rId2778" Type="http://schemas.openxmlformats.org/officeDocument/2006/relationships/hyperlink" Target="http://www.bom.gov.au/jsp/ncc/cdio/weatherData/av?p_display_type=dailyDataFile&amp;p_nccObsCode=123&amp;p_stn_num=023000&amp;p_c=-105856538&amp;p_startYear=1894" TargetMode="External"/><Relationship Id="rId2779" Type="http://schemas.openxmlformats.org/officeDocument/2006/relationships/hyperlink" Target="http://www.bom.gov.au/jsp/ncc/cdio/weatherData/av?p_display_type=dailyDataFile&amp;p_nccObsCode=123&amp;p_stn_num=023000&amp;p_c=-105856538&amp;p_startYear=1895" TargetMode="External"/><Relationship Id="rId2780" Type="http://schemas.openxmlformats.org/officeDocument/2006/relationships/hyperlink" Target="http://www.bom.gov.au/jsp/ncc/cdio/weatherData/av?p_display_type=dailyDataFile&amp;p_nccObsCode=123&amp;p_stn_num=023000&amp;p_c=-105856538&amp;p_startYear=1896" TargetMode="External"/><Relationship Id="rId2781" Type="http://schemas.openxmlformats.org/officeDocument/2006/relationships/hyperlink" Target="http://www.bom.gov.au/jsp/ncc/cdio/weatherData/av?p_display_type=dailyDataFile&amp;p_nccObsCode=123&amp;p_stn_num=023000&amp;p_c=-105856538&amp;p_startYear=1897" TargetMode="External"/><Relationship Id="rId2782" Type="http://schemas.openxmlformats.org/officeDocument/2006/relationships/hyperlink" Target="http://www.bom.gov.au/jsp/ncc/cdio/weatherData/av?p_display_type=dailyDataFile&amp;p_nccObsCode=123&amp;p_stn_num=023000&amp;p_c=-105856538&amp;p_startYear=1898" TargetMode="External"/><Relationship Id="rId2783" Type="http://schemas.openxmlformats.org/officeDocument/2006/relationships/hyperlink" Target="http://www.bom.gov.au/jsp/ncc/cdio/weatherData/av?p_display_type=dailyDataFile&amp;p_nccObsCode=123&amp;p_stn_num=023000&amp;p_c=-105856538&amp;p_startYear=1899" TargetMode="External"/><Relationship Id="rId2784" Type="http://schemas.openxmlformats.org/officeDocument/2006/relationships/hyperlink" Target="http://www.bom.gov.au/jsp/ncc/cdio/weatherData/av?p_display_type=dailyDataFile&amp;p_nccObsCode=123&amp;p_stn_num=023000&amp;p_c=-105856538&amp;p_startYear=1900" TargetMode="External"/><Relationship Id="rId2785" Type="http://schemas.openxmlformats.org/officeDocument/2006/relationships/hyperlink" Target="http://www.bom.gov.au/jsp/ncc/cdio/weatherData/av?p_display_type=dailyDataFile&amp;p_nccObsCode=123&amp;p_stn_num=023000&amp;p_c=-105856538&amp;p_startYear=1901" TargetMode="External"/><Relationship Id="rId2786" Type="http://schemas.openxmlformats.org/officeDocument/2006/relationships/hyperlink" Target="http://www.bom.gov.au/jsp/ncc/cdio/weatherData/av?p_display_type=dailyDataFile&amp;p_nccObsCode=123&amp;p_stn_num=023000&amp;p_c=-105856538&amp;p_startYear=1902" TargetMode="External"/><Relationship Id="rId2787" Type="http://schemas.openxmlformats.org/officeDocument/2006/relationships/hyperlink" Target="http://www.bom.gov.au/jsp/ncc/cdio/weatherData/av?p_display_type=dailyDataFile&amp;p_nccObsCode=123&amp;p_stn_num=023000&amp;p_c=-105856538&amp;p_startYear=1903" TargetMode="External"/><Relationship Id="rId2788" Type="http://schemas.openxmlformats.org/officeDocument/2006/relationships/hyperlink" Target="http://www.bom.gov.au/jsp/ncc/cdio/weatherData/av?p_display_type=dailyDataFile&amp;p_nccObsCode=123&amp;p_stn_num=023000&amp;p_c=-105856538&amp;p_startYear=1904" TargetMode="External"/><Relationship Id="rId2789" Type="http://schemas.openxmlformats.org/officeDocument/2006/relationships/hyperlink" Target="http://www.bom.gov.au/jsp/ncc/cdio/weatherData/av?p_display_type=dailyDataFile&amp;p_nccObsCode=123&amp;p_stn_num=023000&amp;p_c=-105856538&amp;p_startYear=1905" TargetMode="External"/><Relationship Id="rId2790" Type="http://schemas.openxmlformats.org/officeDocument/2006/relationships/hyperlink" Target="http://www.bom.gov.au/jsp/ncc/cdio/weatherData/av?p_display_type=dailyDataFile&amp;p_nccObsCode=123&amp;p_stn_num=023000&amp;p_c=-105856538&amp;p_startYear=1906" TargetMode="External"/><Relationship Id="rId2791" Type="http://schemas.openxmlformats.org/officeDocument/2006/relationships/hyperlink" Target="http://www.bom.gov.au/jsp/ncc/cdio/weatherData/av?p_display_type=dailyDataFile&amp;p_nccObsCode=123&amp;p_stn_num=023000&amp;p_c=-105856538&amp;p_startYear=1907" TargetMode="External"/><Relationship Id="rId2792" Type="http://schemas.openxmlformats.org/officeDocument/2006/relationships/hyperlink" Target="http://www.bom.gov.au/jsp/ncc/cdio/weatherData/av?p_display_type=dailyDataFile&amp;p_nccObsCode=123&amp;p_stn_num=023000&amp;p_c=-105856538&amp;p_startYear=1908" TargetMode="External"/><Relationship Id="rId2793" Type="http://schemas.openxmlformats.org/officeDocument/2006/relationships/hyperlink" Target="http://www.bom.gov.au/jsp/ncc/cdio/weatherData/av?p_display_type=dailyDataFile&amp;p_nccObsCode=123&amp;p_stn_num=023000&amp;p_c=-105856538&amp;p_startYear=1909" TargetMode="External"/><Relationship Id="rId2794" Type="http://schemas.openxmlformats.org/officeDocument/2006/relationships/hyperlink" Target="http://www.bom.gov.au/jsp/ncc/cdio/weatherData/av?p_display_type=dailyDataFile&amp;p_nccObsCode=123&amp;p_stn_num=023000&amp;p_c=-105856538&amp;p_startYear=1910" TargetMode="External"/><Relationship Id="rId2795" Type="http://schemas.openxmlformats.org/officeDocument/2006/relationships/hyperlink" Target="http://www.bom.gov.au/jsp/ncc/cdio/weatherData/av?p_display_type=dailyDataFile&amp;p_nccObsCode=123&amp;p_stn_num=023000&amp;p_c=-105856538&amp;p_startYear=1911" TargetMode="External"/><Relationship Id="rId2796" Type="http://schemas.openxmlformats.org/officeDocument/2006/relationships/hyperlink" Target="http://www.bom.gov.au/jsp/ncc/cdio/weatherData/av?p_nccObsCode=42&amp;p_display_type=dataFile&amp;p_startYear=&amp;p_c=&amp;p_stn_num=023000" TargetMode="External"/><Relationship Id="rId2797" Type="http://schemas.openxmlformats.org/officeDocument/2006/relationships/hyperlink" Target="http://www.bom.gov.au/jsp/ncc/cdio/weatherData/av?p_display_type=dailyDataFile&amp;p_nccObsCode=123&amp;p_stn_num=023000&amp;p_c=-105856538&amp;p_startYear=1912" TargetMode="External"/><Relationship Id="rId2798" Type="http://schemas.openxmlformats.org/officeDocument/2006/relationships/hyperlink" Target="http://www.bom.gov.au/jsp/ncc/cdio/weatherData/av?p_display_type=dailyDataFile&amp;p_nccObsCode=123&amp;p_stn_num=023000&amp;p_c=-105856538&amp;p_startYear=1913" TargetMode="External"/><Relationship Id="rId2799" Type="http://schemas.openxmlformats.org/officeDocument/2006/relationships/hyperlink" Target="http://www.bom.gov.au/jsp/ncc/cdio/weatherData/av?p_display_type=dailyDataFile&amp;p_nccObsCode=123&amp;p_stn_num=023000&amp;p_c=-105856538&amp;p_startYear=1914" TargetMode="External"/><Relationship Id="rId2800" Type="http://schemas.openxmlformats.org/officeDocument/2006/relationships/hyperlink" Target="http://www.bom.gov.au/jsp/ncc/cdio/weatherData/av?p_display_type=dailyDataFile&amp;p_nccObsCode=123&amp;p_stn_num=023000&amp;p_c=-105856538&amp;p_startYear=1915" TargetMode="External"/><Relationship Id="rId2801" Type="http://schemas.openxmlformats.org/officeDocument/2006/relationships/hyperlink" Target="http://www.bom.gov.au/jsp/ncc/cdio/weatherData/av?p_display_type=dailyDataFile&amp;p_nccObsCode=123&amp;p_stn_num=023000&amp;p_c=-105856538&amp;p_startYear=1916" TargetMode="External"/><Relationship Id="rId2802" Type="http://schemas.openxmlformats.org/officeDocument/2006/relationships/hyperlink" Target="http://www.bom.gov.au/jsp/ncc/cdio/weatherData/av?p_display_type=dailyDataFile&amp;p_nccObsCode=123&amp;p_stn_num=023000&amp;p_c=-105856538&amp;p_startYear=1917" TargetMode="External"/><Relationship Id="rId2803" Type="http://schemas.openxmlformats.org/officeDocument/2006/relationships/hyperlink" Target="http://www.bom.gov.au/jsp/ncc/cdio/weatherData/av?p_display_type=dailyDataFile&amp;p_nccObsCode=123&amp;p_stn_num=023000&amp;p_c=-105856538&amp;p_startYear=1918" TargetMode="External"/><Relationship Id="rId2804" Type="http://schemas.openxmlformats.org/officeDocument/2006/relationships/hyperlink" Target="http://www.bom.gov.au/jsp/ncc/cdio/weatherData/av?p_display_type=dailyDataFile&amp;p_nccObsCode=123&amp;p_stn_num=023000&amp;p_c=-105856538&amp;p_startYear=1919" TargetMode="External"/><Relationship Id="rId2805" Type="http://schemas.openxmlformats.org/officeDocument/2006/relationships/hyperlink" Target="http://www.bom.gov.au/jsp/ncc/cdio/weatherData/av?p_display_type=dailyDataFile&amp;p_nccObsCode=123&amp;p_stn_num=023000&amp;p_c=-105856538&amp;p_startYear=1920" TargetMode="External"/><Relationship Id="rId2806" Type="http://schemas.openxmlformats.org/officeDocument/2006/relationships/hyperlink" Target="http://www.bom.gov.au/jsp/ncc/cdio/weatherData/av?p_display_type=dailyDataFile&amp;p_nccObsCode=123&amp;p_stn_num=023000&amp;p_c=-105856538&amp;p_startYear=1921" TargetMode="External"/><Relationship Id="rId2807" Type="http://schemas.openxmlformats.org/officeDocument/2006/relationships/hyperlink" Target="http://www.bom.gov.au/jsp/ncc/cdio/weatherData/av?p_display_type=dailyDataFile&amp;p_nccObsCode=123&amp;p_stn_num=023000&amp;p_c=-105856538&amp;p_startYear=1922" TargetMode="External"/><Relationship Id="rId2808" Type="http://schemas.openxmlformats.org/officeDocument/2006/relationships/hyperlink" Target="http://www.bom.gov.au/jsp/ncc/cdio/weatherData/av?p_display_type=dailyDataFile&amp;p_nccObsCode=123&amp;p_stn_num=023000&amp;p_c=-105856538&amp;p_startYear=1923" TargetMode="External"/><Relationship Id="rId2809" Type="http://schemas.openxmlformats.org/officeDocument/2006/relationships/hyperlink" Target="http://www.bom.gov.au/jsp/ncc/cdio/weatherData/av?p_display_type=dailyDataFile&amp;p_nccObsCode=123&amp;p_stn_num=023000&amp;p_c=-105856538&amp;p_startYear=1924" TargetMode="External"/><Relationship Id="rId2810" Type="http://schemas.openxmlformats.org/officeDocument/2006/relationships/hyperlink" Target="http://www.bom.gov.au/jsp/ncc/cdio/weatherData/av?p_display_type=dailyDataFile&amp;p_nccObsCode=123&amp;p_stn_num=023000&amp;p_c=-105856538&amp;p_startYear=1925" TargetMode="External"/><Relationship Id="rId2811" Type="http://schemas.openxmlformats.org/officeDocument/2006/relationships/hyperlink" Target="http://www.bom.gov.au/jsp/ncc/cdio/weatherData/av?p_display_type=dailyDataFile&amp;p_nccObsCode=123&amp;p_stn_num=023000&amp;p_c=-105856538&amp;p_startYear=1926" TargetMode="External"/><Relationship Id="rId2812" Type="http://schemas.openxmlformats.org/officeDocument/2006/relationships/hyperlink" Target="http://www.bom.gov.au/jsp/ncc/cdio/weatherData/av?p_display_type=dailyDataFile&amp;p_nccObsCode=123&amp;p_stn_num=023000&amp;p_c=-105856538&amp;p_startYear=1927" TargetMode="External"/><Relationship Id="rId2813" Type="http://schemas.openxmlformats.org/officeDocument/2006/relationships/hyperlink" Target="http://www.bom.gov.au/jsp/ncc/cdio/weatherData/av?p_display_type=dailyDataFile&amp;p_nccObsCode=123&amp;p_stn_num=023000&amp;p_c=-105856538&amp;p_startYear=1928" TargetMode="External"/><Relationship Id="rId2814" Type="http://schemas.openxmlformats.org/officeDocument/2006/relationships/hyperlink" Target="http://www.bom.gov.au/jsp/ncc/cdio/weatherData/av?p_display_type=dailyDataFile&amp;p_nccObsCode=123&amp;p_stn_num=023000&amp;p_c=-105856538&amp;p_startYear=1929" TargetMode="External"/><Relationship Id="rId2815" Type="http://schemas.openxmlformats.org/officeDocument/2006/relationships/hyperlink" Target="http://www.bom.gov.au/jsp/ncc/cdio/weatherData/av?p_display_type=dailyDataFile&amp;p_nccObsCode=123&amp;p_stn_num=023000&amp;p_c=-105856538&amp;p_startYear=1930" TargetMode="External"/><Relationship Id="rId2816" Type="http://schemas.openxmlformats.org/officeDocument/2006/relationships/hyperlink" Target="http://www.bom.gov.au/jsp/ncc/cdio/weatherData/av?p_display_type=dailyDataFile&amp;p_nccObsCode=123&amp;p_stn_num=023000&amp;p_c=-105856538&amp;p_startYear=1931" TargetMode="External"/><Relationship Id="rId2817" Type="http://schemas.openxmlformats.org/officeDocument/2006/relationships/hyperlink" Target="http://www.bom.gov.au/jsp/ncc/cdio/weatherData/av?p_display_type=dailyDataFile&amp;p_nccObsCode=123&amp;p_stn_num=023000&amp;p_c=-105856538&amp;p_startYear=1932" TargetMode="External"/><Relationship Id="rId2818" Type="http://schemas.openxmlformats.org/officeDocument/2006/relationships/hyperlink" Target="http://www.bom.gov.au/jsp/ncc/cdio/weatherData/av?p_display_type=dailyDataFile&amp;p_nccObsCode=123&amp;p_stn_num=023000&amp;p_c=-105856538&amp;p_startYear=1933" TargetMode="External"/><Relationship Id="rId2819" Type="http://schemas.openxmlformats.org/officeDocument/2006/relationships/hyperlink" Target="http://www.bom.gov.au/jsp/ncc/cdio/weatherData/av?p_display_type=dailyDataFile&amp;p_nccObsCode=123&amp;p_stn_num=023000&amp;p_c=-105856538&amp;p_startYear=1934" TargetMode="External"/><Relationship Id="rId2820" Type="http://schemas.openxmlformats.org/officeDocument/2006/relationships/hyperlink" Target="http://www.bom.gov.au/jsp/ncc/cdio/weatherData/av?p_display_type=dailyDataFile&amp;p_nccObsCode=123&amp;p_stn_num=023000&amp;p_c=-105856538&amp;p_startYear=1935" TargetMode="External"/><Relationship Id="rId2821" Type="http://schemas.openxmlformats.org/officeDocument/2006/relationships/hyperlink" Target="http://www.bom.gov.au/jsp/ncc/cdio/weatherData/av?p_display_type=dailyDataFile&amp;p_nccObsCode=123&amp;p_stn_num=023000&amp;p_c=-105856538&amp;p_startYear=1936" TargetMode="External"/><Relationship Id="rId2822" Type="http://schemas.openxmlformats.org/officeDocument/2006/relationships/hyperlink" Target="http://www.bom.gov.au/jsp/ncc/cdio/weatherData/av?p_nccObsCode=42&amp;p_display_type=dataFile&amp;p_startYear=&amp;p_c=&amp;p_stn_num=023000" TargetMode="External"/><Relationship Id="rId2823" Type="http://schemas.openxmlformats.org/officeDocument/2006/relationships/hyperlink" Target="http://www.bom.gov.au/jsp/ncc/cdio/weatherData/av?p_display_type=dailyDataFile&amp;p_nccObsCode=123&amp;p_stn_num=023000&amp;p_c=-105856538&amp;p_startYear=1937" TargetMode="External"/><Relationship Id="rId2824" Type="http://schemas.openxmlformats.org/officeDocument/2006/relationships/hyperlink" Target="http://www.bom.gov.au/jsp/ncc/cdio/weatherData/av?p_display_type=dailyDataFile&amp;p_nccObsCode=123&amp;p_stn_num=023000&amp;p_c=-105856538&amp;p_startYear=1938" TargetMode="External"/><Relationship Id="rId2825" Type="http://schemas.openxmlformats.org/officeDocument/2006/relationships/hyperlink" Target="http://www.bom.gov.au/jsp/ncc/cdio/weatherData/av?p_display_type=dailyDataFile&amp;p_nccObsCode=123&amp;p_stn_num=023000&amp;p_c=-105856538&amp;p_startYear=1939" TargetMode="External"/><Relationship Id="rId2826" Type="http://schemas.openxmlformats.org/officeDocument/2006/relationships/hyperlink" Target="http://www.bom.gov.au/jsp/ncc/cdio/weatherData/av?p_display_type=dailyDataFile&amp;p_nccObsCode=123&amp;p_stn_num=023000&amp;p_c=-105856538&amp;p_startYear=1940" TargetMode="External"/><Relationship Id="rId2827" Type="http://schemas.openxmlformats.org/officeDocument/2006/relationships/hyperlink" Target="http://www.bom.gov.au/jsp/ncc/cdio/weatherData/av?p_display_type=dailyDataFile&amp;p_nccObsCode=123&amp;p_stn_num=023000&amp;p_c=-105856538&amp;p_startYear=1941" TargetMode="External"/><Relationship Id="rId2828" Type="http://schemas.openxmlformats.org/officeDocument/2006/relationships/hyperlink" Target="http://www.bom.gov.au/jsp/ncc/cdio/weatherData/av?p_display_type=dailyDataFile&amp;p_nccObsCode=123&amp;p_stn_num=023000&amp;p_c=-105856538&amp;p_startYear=1942" TargetMode="External"/><Relationship Id="rId2829" Type="http://schemas.openxmlformats.org/officeDocument/2006/relationships/hyperlink" Target="http://www.bom.gov.au/jsp/ncc/cdio/weatherData/av?p_display_type=dailyDataFile&amp;p_nccObsCode=123&amp;p_stn_num=023000&amp;p_c=-105856538&amp;p_startYear=1943" TargetMode="External"/><Relationship Id="rId2830" Type="http://schemas.openxmlformats.org/officeDocument/2006/relationships/hyperlink" Target="http://www.bom.gov.au/jsp/ncc/cdio/weatherData/av?p_display_type=dailyDataFile&amp;p_nccObsCode=123&amp;p_stn_num=023000&amp;p_c=-105856538&amp;p_startYear=1944" TargetMode="External"/><Relationship Id="rId2831" Type="http://schemas.openxmlformats.org/officeDocument/2006/relationships/hyperlink" Target="http://www.bom.gov.au/jsp/ncc/cdio/weatherData/av?p_display_type=dailyDataFile&amp;p_nccObsCode=123&amp;p_stn_num=023000&amp;p_c=-105856538&amp;p_startYear=1945" TargetMode="External"/><Relationship Id="rId2832" Type="http://schemas.openxmlformats.org/officeDocument/2006/relationships/hyperlink" Target="http://www.bom.gov.au/jsp/ncc/cdio/weatherData/av?p_display_type=dailyDataFile&amp;p_nccObsCode=123&amp;p_stn_num=023000&amp;p_c=-105856538&amp;p_startYear=1946" TargetMode="External"/><Relationship Id="rId2833" Type="http://schemas.openxmlformats.org/officeDocument/2006/relationships/hyperlink" Target="http://www.bom.gov.au/jsp/ncc/cdio/weatherData/av?p_display_type=dailyDataFile&amp;p_nccObsCode=123&amp;p_stn_num=023000&amp;p_c=-105856538&amp;p_startYear=1947" TargetMode="External"/><Relationship Id="rId2834" Type="http://schemas.openxmlformats.org/officeDocument/2006/relationships/hyperlink" Target="http://www.bom.gov.au/jsp/ncc/cdio/weatherData/av?p_display_type=dailyDataFile&amp;p_nccObsCode=123&amp;p_stn_num=023000&amp;p_c=-105856538&amp;p_startYear=1948" TargetMode="External"/><Relationship Id="rId2835" Type="http://schemas.openxmlformats.org/officeDocument/2006/relationships/hyperlink" Target="http://www.bom.gov.au/jsp/ncc/cdio/weatherData/av?p_display_type=dailyDataFile&amp;p_nccObsCode=123&amp;p_stn_num=023000&amp;p_c=-105856538&amp;p_startYear=1949" TargetMode="External"/><Relationship Id="rId2836" Type="http://schemas.openxmlformats.org/officeDocument/2006/relationships/hyperlink" Target="http://www.bom.gov.au/jsp/ncc/cdio/weatherData/av?p_display_type=dailyDataFile&amp;p_nccObsCode=123&amp;p_stn_num=023000&amp;p_c=-105856538&amp;p_startYear=1950" TargetMode="External"/><Relationship Id="rId2837" Type="http://schemas.openxmlformats.org/officeDocument/2006/relationships/hyperlink" Target="http://www.bom.gov.au/jsp/ncc/cdio/weatherData/av?p_display_type=dailyDataFile&amp;p_nccObsCode=123&amp;p_stn_num=023000&amp;p_c=-105856538&amp;p_startYear=1951" TargetMode="External"/><Relationship Id="rId2838" Type="http://schemas.openxmlformats.org/officeDocument/2006/relationships/hyperlink" Target="http://www.bom.gov.au/jsp/ncc/cdio/weatherData/av?p_display_type=dailyDataFile&amp;p_nccObsCode=123&amp;p_stn_num=023000&amp;p_c=-105856538&amp;p_startYear=1952" TargetMode="External"/><Relationship Id="rId2839" Type="http://schemas.openxmlformats.org/officeDocument/2006/relationships/hyperlink" Target="http://www.bom.gov.au/jsp/ncc/cdio/weatherData/av?p_display_type=dailyDataFile&amp;p_nccObsCode=123&amp;p_stn_num=023000&amp;p_c=-105856538&amp;p_startYear=1953" TargetMode="External"/><Relationship Id="rId2840" Type="http://schemas.openxmlformats.org/officeDocument/2006/relationships/hyperlink" Target="http://www.bom.gov.au/jsp/ncc/cdio/weatherData/av?p_display_type=dailyDataFile&amp;p_nccObsCode=123&amp;p_stn_num=023000&amp;p_c=-105856538&amp;p_startYear=1954" TargetMode="External"/><Relationship Id="rId2841" Type="http://schemas.openxmlformats.org/officeDocument/2006/relationships/hyperlink" Target="http://www.bom.gov.au/jsp/ncc/cdio/weatherData/av?p_display_type=dailyDataFile&amp;p_nccObsCode=123&amp;p_stn_num=023000&amp;p_c=-105856538&amp;p_startYear=1955" TargetMode="External"/><Relationship Id="rId2842" Type="http://schemas.openxmlformats.org/officeDocument/2006/relationships/hyperlink" Target="http://www.bom.gov.au/jsp/ncc/cdio/weatherData/av?p_display_type=dailyDataFile&amp;p_nccObsCode=123&amp;p_stn_num=023000&amp;p_c=-105856538&amp;p_startYear=1956" TargetMode="External"/><Relationship Id="rId2843" Type="http://schemas.openxmlformats.org/officeDocument/2006/relationships/hyperlink" Target="http://www.bom.gov.au/jsp/ncc/cdio/weatherData/av?p_display_type=dailyDataFile&amp;p_nccObsCode=123&amp;p_stn_num=023000&amp;p_c=-105856538&amp;p_startYear=1957" TargetMode="External"/><Relationship Id="rId2844" Type="http://schemas.openxmlformats.org/officeDocument/2006/relationships/hyperlink" Target="http://www.bom.gov.au/jsp/ncc/cdio/weatherData/av?p_display_type=dailyDataFile&amp;p_nccObsCode=123&amp;p_stn_num=023000&amp;p_c=-105856538&amp;p_startYear=1958" TargetMode="External"/><Relationship Id="rId2845" Type="http://schemas.openxmlformats.org/officeDocument/2006/relationships/hyperlink" Target="http://www.bom.gov.au/jsp/ncc/cdio/weatherData/av?p_display_type=dailyDataFile&amp;p_nccObsCode=123&amp;p_stn_num=023000&amp;p_c=-105856538&amp;p_startYear=1959" TargetMode="External"/><Relationship Id="rId2846" Type="http://schemas.openxmlformats.org/officeDocument/2006/relationships/hyperlink" Target="http://www.bom.gov.au/jsp/ncc/cdio/weatherData/av?p_display_type=dailyDataFile&amp;p_nccObsCode=123&amp;p_stn_num=023000&amp;p_c=-105856538&amp;p_startYear=1960" TargetMode="External"/><Relationship Id="rId2847" Type="http://schemas.openxmlformats.org/officeDocument/2006/relationships/hyperlink" Target="http://www.bom.gov.au/jsp/ncc/cdio/weatherData/av?p_display_type=dailyDataFile&amp;p_nccObsCode=123&amp;p_stn_num=023000&amp;p_c=-105856538&amp;p_startYear=1961" TargetMode="External"/><Relationship Id="rId2848" Type="http://schemas.openxmlformats.org/officeDocument/2006/relationships/hyperlink" Target="http://www.bom.gov.au/jsp/ncc/cdio/weatherData/av?p_nccObsCode=42&amp;p_display_type=dataFile&amp;p_startYear=&amp;p_c=&amp;p_stn_num=023000" TargetMode="External"/><Relationship Id="rId2849" Type="http://schemas.openxmlformats.org/officeDocument/2006/relationships/hyperlink" Target="http://www.bom.gov.au/jsp/ncc/cdio/weatherData/av?p_display_type=dailyDataFile&amp;p_nccObsCode=123&amp;p_stn_num=023000&amp;p_c=-105856538&amp;p_startYear=1962" TargetMode="External"/><Relationship Id="rId2850" Type="http://schemas.openxmlformats.org/officeDocument/2006/relationships/hyperlink" Target="http://www.bom.gov.au/jsp/ncc/cdio/weatherData/av?p_display_type=dailyDataFile&amp;p_nccObsCode=123&amp;p_stn_num=023000&amp;p_c=-105856538&amp;p_startYear=1963" TargetMode="External"/><Relationship Id="rId2851" Type="http://schemas.openxmlformats.org/officeDocument/2006/relationships/hyperlink" Target="http://www.bom.gov.au/jsp/ncc/cdio/weatherData/av?p_display_type=dailyDataFile&amp;p_nccObsCode=123&amp;p_stn_num=023000&amp;p_c=-105856538&amp;p_startYear=1964" TargetMode="External"/><Relationship Id="rId2852" Type="http://schemas.openxmlformats.org/officeDocument/2006/relationships/hyperlink" Target="http://www.bom.gov.au/jsp/ncc/cdio/weatherData/av?p_display_type=dailyDataFile&amp;p_nccObsCode=123&amp;p_stn_num=023000&amp;p_c=-105856538&amp;p_startYear=1965" TargetMode="External"/><Relationship Id="rId2853" Type="http://schemas.openxmlformats.org/officeDocument/2006/relationships/hyperlink" Target="http://www.bom.gov.au/jsp/ncc/cdio/weatherData/av?p_display_type=dailyDataFile&amp;p_nccObsCode=123&amp;p_stn_num=023000&amp;p_c=-105856538&amp;p_startYear=1966" TargetMode="External"/><Relationship Id="rId2854" Type="http://schemas.openxmlformats.org/officeDocument/2006/relationships/hyperlink" Target="http://www.bom.gov.au/jsp/ncc/cdio/weatherData/av?p_display_type=dailyDataFile&amp;p_nccObsCode=123&amp;p_stn_num=023000&amp;p_c=-105856538&amp;p_startYear=1967" TargetMode="External"/><Relationship Id="rId2855" Type="http://schemas.openxmlformats.org/officeDocument/2006/relationships/hyperlink" Target="http://www.bom.gov.au/jsp/ncc/cdio/weatherData/av?p_display_type=dailyDataFile&amp;p_nccObsCode=123&amp;p_stn_num=023000&amp;p_c=-105856538&amp;p_startYear=1968" TargetMode="External"/><Relationship Id="rId2856" Type="http://schemas.openxmlformats.org/officeDocument/2006/relationships/hyperlink" Target="http://www.bom.gov.au/jsp/ncc/cdio/weatherData/av?p_display_type=dailyDataFile&amp;p_nccObsCode=123&amp;p_stn_num=023000&amp;p_c=-105856538&amp;p_startYear=1969" TargetMode="External"/><Relationship Id="rId2857" Type="http://schemas.openxmlformats.org/officeDocument/2006/relationships/hyperlink" Target="http://www.bom.gov.au/jsp/ncc/cdio/weatherData/av?p_display_type=dailyDataFile&amp;p_nccObsCode=123&amp;p_stn_num=023000&amp;p_c=-105856538&amp;p_startYear=1970" TargetMode="External"/><Relationship Id="rId2858" Type="http://schemas.openxmlformats.org/officeDocument/2006/relationships/hyperlink" Target="http://www.bom.gov.au/jsp/ncc/cdio/weatherData/av?p_display_type=dailyDataFile&amp;p_nccObsCode=123&amp;p_stn_num=023000&amp;p_c=-105856538&amp;p_startYear=1971" TargetMode="External"/><Relationship Id="rId2859" Type="http://schemas.openxmlformats.org/officeDocument/2006/relationships/hyperlink" Target="http://www.bom.gov.au/jsp/ncc/cdio/weatherData/av?p_display_type=dailyDataFile&amp;p_nccObsCode=123&amp;p_stn_num=023000&amp;p_c=-105856538&amp;p_startYear=1972" TargetMode="External"/><Relationship Id="rId2860" Type="http://schemas.openxmlformats.org/officeDocument/2006/relationships/hyperlink" Target="http://www.bom.gov.au/jsp/ncc/cdio/weatherData/av?p_display_type=dailyDataFile&amp;p_nccObsCode=123&amp;p_stn_num=023000&amp;p_c=-105856538&amp;p_startYear=1973" TargetMode="External"/><Relationship Id="rId2861" Type="http://schemas.openxmlformats.org/officeDocument/2006/relationships/hyperlink" Target="http://www.bom.gov.au/jsp/ncc/cdio/weatherData/av?p_display_type=dailyDataFile&amp;p_nccObsCode=123&amp;p_stn_num=023000&amp;p_c=-105856538&amp;p_startYear=1974" TargetMode="External"/><Relationship Id="rId2862" Type="http://schemas.openxmlformats.org/officeDocument/2006/relationships/hyperlink" Target="http://www.bom.gov.au/jsp/ncc/cdio/weatherData/av?p_display_type=dailyDataFile&amp;p_nccObsCode=123&amp;p_stn_num=023000&amp;p_c=-105856538&amp;p_startYear=1975" TargetMode="External"/><Relationship Id="rId2863" Type="http://schemas.openxmlformats.org/officeDocument/2006/relationships/hyperlink" Target="http://www.bom.gov.au/jsp/ncc/cdio/weatherData/av?p_display_type=dailyDataFile&amp;p_nccObsCode=123&amp;p_stn_num=023000&amp;p_c=-105856538&amp;p_startYear=1976" TargetMode="External"/><Relationship Id="rId2864" Type="http://schemas.openxmlformats.org/officeDocument/2006/relationships/hyperlink" Target="http://www.bom.gov.au/jsp/ncc/cdio/weatherData/av?p_display_type=dailyDataFile&amp;p_nccObsCode=123&amp;p_stn_num=023000&amp;p_c=-105856538&amp;p_startYear=1977" TargetMode="External"/><Relationship Id="rId2865" Type="http://schemas.openxmlformats.org/officeDocument/2006/relationships/hyperlink" Target="http://www.bom.gov.au/jsp/ncc/cdio/weatherData/av?p_display_type=dailyDataFile&amp;p_nccObsCode=123&amp;p_stn_num=023000&amp;p_c=-105856538&amp;p_startYear=1978" TargetMode="External"/><Relationship Id="rId2866" Type="http://schemas.openxmlformats.org/officeDocument/2006/relationships/hyperlink" Target="http://www.bom.gov.au/jsp/ncc/cdio/weatherData/av?p_display_type=dailyDataFile&amp;p_nccObsCode=123&amp;p_stn_num=023000&amp;p_c=-105856538&amp;p_startYear=1979" TargetMode="External"/><Relationship Id="rId2867" Type="http://schemas.openxmlformats.org/officeDocument/2006/relationships/hyperlink" Target="http://www.bom.gov.au/jsp/ncc/cdio/weatherData/av?p_display_type=dailyDataFile&amp;p_nccObsCode=123&amp;p_stn_num=023000&amp;p_c=-105856538&amp;p_startYear=2017" TargetMode="External"/><Relationship Id="rId2868" Type="http://schemas.openxmlformats.org/officeDocument/2006/relationships/hyperlink" Target="http://www.bom.gov.au/jsp/ncc/cdio/weatherData/av?p_display_type=dailyDataFile&amp;p_nccObsCode=123&amp;p_stn_num=023000&amp;p_c=-105856538&amp;p_startYear=2018" TargetMode="External"/><Relationship Id="rId2869" Type="http://schemas.openxmlformats.org/officeDocument/2006/relationships/hyperlink" Target="http://www.bom.gov.au/jsp/ncc/cdio/weatherData/av?p_display_type=dailyDataFile&amp;p_nccObsCode=123&amp;p_stn_num=023000&amp;p_c=-105856538&amp;p_startYear=2019" TargetMode="External"/><Relationship Id="rId2870" Type="http://schemas.openxmlformats.org/officeDocument/2006/relationships/hyperlink" Target="http://www.bom.gov.au/jsp/ncc/cdio/weatherData/av?p_display_type=dailyDataFile&amp;p_nccObsCode=123&amp;p_stn_num=023000&amp;p_c=-105856538&amp;p_startYear=2020" TargetMode="External"/><Relationship Id="rId2871" Type="http://schemas.openxmlformats.org/officeDocument/2006/relationships/hyperlink" Target="http://www.bom.gov.au/jsp/ncc/cdio/weatherData/av?p_display_type=dailyDataFile&amp;p_nccObsCode=123&amp;p_stn_num=023000&amp;p_c=-105856538&amp;p_startYear=2021" TargetMode="External"/><Relationship Id="rId2872" Type="http://schemas.openxmlformats.org/officeDocument/2006/relationships/hyperlink" Target="http://www.bom.gov.au/jsp/ncc/cdio/weatherData/av?p_display_type=dailyDataFile&amp;p_nccObsCode=123&amp;p_stn_num=023000&amp;p_c=-105856538&amp;p_startYear=2022" TargetMode="External"/><Relationship Id="rId2873" Type="http://schemas.openxmlformats.org/officeDocument/2006/relationships/hyperlink" Target="http://www.bom.gov.au/jsp/ncc/cdio/weatherData/av?p_display_type=dailyDataFile&amp;p_nccObsCode=123&amp;p_stn_num=023000&amp;p_c=-105856538&amp;p_startYear=2023" TargetMode="External"/><Relationship Id="rId2874" Type="http://schemas.openxmlformats.org/officeDocument/2006/relationships/hyperlink" Target="http://www.bom.gov.au/jsp/ncc/cdio/weatherData/av?p_display_type=dailyDataFile&amp;p_nccObsCode=123&amp;p_stn_num=023000&amp;p_c=-105856538&amp;p_startYear=2024" TargetMode="External"/><Relationship Id="rId2875" Type="http://schemas.openxmlformats.org/officeDocument/2006/relationships/hyperlink" Target="http://www.bom.gov.au/jsp/ncc/cdio/weatherData/av?p_display_type=dailyDataFile&amp;p_nccObsCode=123&amp;p_stn_num=023034&amp;p_c=-106169569&amp;p_startYear=1955" TargetMode="External"/><Relationship Id="rId2876" Type="http://schemas.openxmlformats.org/officeDocument/2006/relationships/hyperlink" Target="http://www.bom.gov.au/jsp/ncc/cdio/weatherData/av?p_display_type=dailyDataFile&amp;p_nccObsCode=123&amp;p_stn_num=023034&amp;p_c=-106169569&amp;p_startYear=1956" TargetMode="External"/><Relationship Id="rId2877" Type="http://schemas.openxmlformats.org/officeDocument/2006/relationships/hyperlink" Target="http://www.bom.gov.au/jsp/ncc/cdio/weatherData/av?p_display_type=dailyDataFile&amp;p_nccObsCode=123&amp;p_stn_num=023034&amp;p_c=-106169569&amp;p_startYear=1957" TargetMode="External"/><Relationship Id="rId2878" Type="http://schemas.openxmlformats.org/officeDocument/2006/relationships/hyperlink" Target="http://www.bom.gov.au/jsp/ncc/cdio/weatherData/av?p_display_type=dailyDataFile&amp;p_nccObsCode=123&amp;p_stn_num=023034&amp;p_c=-106169569&amp;p_startYear=1958" TargetMode="External"/><Relationship Id="rId2879" Type="http://schemas.openxmlformats.org/officeDocument/2006/relationships/hyperlink" Target="http://www.bom.gov.au/jsp/ncc/cdio/weatherData/av?p_display_type=dailyDataFile&amp;p_nccObsCode=123&amp;p_stn_num=023034&amp;p_c=-106169569&amp;p_startYear=1959" TargetMode="External"/><Relationship Id="rId2880" Type="http://schemas.openxmlformats.org/officeDocument/2006/relationships/hyperlink" Target="http://www.bom.gov.au/jsp/ncc/cdio/weatherData/av?p_display_type=dailyDataFile&amp;p_nccObsCode=123&amp;p_stn_num=023034&amp;p_c=-106169569&amp;p_startYear=1960" TargetMode="External"/><Relationship Id="rId2881" Type="http://schemas.openxmlformats.org/officeDocument/2006/relationships/hyperlink" Target="http://www.bom.gov.au/jsp/ncc/cdio/weatherData/av?p_display_type=dailyDataFile&amp;p_nccObsCode=123&amp;p_stn_num=023034&amp;p_c=-106169569&amp;p_startYear=1961" TargetMode="External"/><Relationship Id="rId2882" Type="http://schemas.openxmlformats.org/officeDocument/2006/relationships/hyperlink" Target="http://www.bom.gov.au/jsp/ncc/cdio/weatherData/av?p_display_type=dailyDataFile&amp;p_nccObsCode=123&amp;p_stn_num=023034&amp;p_c=-106169569&amp;p_startYear=1962" TargetMode="External"/><Relationship Id="rId2883" Type="http://schemas.openxmlformats.org/officeDocument/2006/relationships/hyperlink" Target="http://www.bom.gov.au/jsp/ncc/cdio/weatherData/av?p_display_type=dailyDataFile&amp;p_nccObsCode=123&amp;p_stn_num=023034&amp;p_c=-106169569&amp;p_startYear=1963" TargetMode="External"/><Relationship Id="rId2884" Type="http://schemas.openxmlformats.org/officeDocument/2006/relationships/hyperlink" Target="http://www.bom.gov.au/jsp/ncc/cdio/weatherData/av?p_display_type=dailyDataFile&amp;p_nccObsCode=123&amp;p_stn_num=023034&amp;p_c=-106169569&amp;p_startYear=1964" TargetMode="External"/><Relationship Id="rId2885" Type="http://schemas.openxmlformats.org/officeDocument/2006/relationships/hyperlink" Target="http://www.bom.gov.au/jsp/ncc/cdio/weatherData/av?p_display_type=dailyDataFile&amp;p_nccObsCode=123&amp;p_stn_num=023034&amp;p_c=-106169569&amp;p_startYear=1965" TargetMode="External"/><Relationship Id="rId2886" Type="http://schemas.openxmlformats.org/officeDocument/2006/relationships/hyperlink" Target="http://www.bom.gov.au/jsp/ncc/cdio/weatherData/av?p_display_type=dailyDataFile&amp;p_nccObsCode=123&amp;p_stn_num=023034&amp;p_c=-106169569&amp;p_startYear=1966" TargetMode="External"/><Relationship Id="rId2887" Type="http://schemas.openxmlformats.org/officeDocument/2006/relationships/hyperlink" Target="http://www.bom.gov.au/jsp/ncc/cdio/weatherData/av?p_display_type=dailyDataFile&amp;p_nccObsCode=123&amp;p_stn_num=023034&amp;p_c=-106169569&amp;p_startYear=1967" TargetMode="External"/><Relationship Id="rId2888" Type="http://schemas.openxmlformats.org/officeDocument/2006/relationships/hyperlink" Target="http://www.bom.gov.au/jsp/ncc/cdio/weatherData/av?p_display_type=dailyDataFile&amp;p_nccObsCode=123&amp;p_stn_num=023034&amp;p_c=-106169569&amp;p_startYear=1968" TargetMode="External"/><Relationship Id="rId2889" Type="http://schemas.openxmlformats.org/officeDocument/2006/relationships/hyperlink" Target="http://www.bom.gov.au/jsp/ncc/cdio/weatherData/av?p_display_type=dailyDataFile&amp;p_nccObsCode=123&amp;p_stn_num=023034&amp;p_c=-106169569&amp;p_startYear=1969" TargetMode="External"/><Relationship Id="rId2890" Type="http://schemas.openxmlformats.org/officeDocument/2006/relationships/hyperlink" Target="http://www.bom.gov.au/jsp/ncc/cdio/weatherData/av?p_display_type=dailyDataFile&amp;p_nccObsCode=123&amp;p_stn_num=023034&amp;p_c=-106169569&amp;p_startYear=1970" TargetMode="External"/><Relationship Id="rId2891" Type="http://schemas.openxmlformats.org/officeDocument/2006/relationships/hyperlink" Target="http://www.bom.gov.au/jsp/ncc/cdio/weatherData/av?p_display_type=dailyDataFile&amp;p_nccObsCode=123&amp;p_stn_num=023034&amp;p_c=-106169569&amp;p_startYear=1971" TargetMode="External"/><Relationship Id="rId2892" Type="http://schemas.openxmlformats.org/officeDocument/2006/relationships/hyperlink" Target="http://www.bom.gov.au/jsp/ncc/cdio/weatherData/av?p_display_type=dailyDataFile&amp;p_nccObsCode=123&amp;p_stn_num=023034&amp;p_c=-106169569&amp;p_startYear=1972" TargetMode="External"/><Relationship Id="rId2893" Type="http://schemas.openxmlformats.org/officeDocument/2006/relationships/hyperlink" Target="http://www.bom.gov.au/jsp/ncc/cdio/weatherData/av?p_display_type=dailyDataFile&amp;p_nccObsCode=123&amp;p_stn_num=023034&amp;p_c=-106169569&amp;p_startYear=1973" TargetMode="External"/><Relationship Id="rId2894" Type="http://schemas.openxmlformats.org/officeDocument/2006/relationships/hyperlink" Target="http://www.bom.gov.au/jsp/ncc/cdio/weatherData/av?p_display_type=dailyDataFile&amp;p_nccObsCode=123&amp;p_stn_num=023034&amp;p_c=-106169569&amp;p_startYear=1974" TargetMode="External"/><Relationship Id="rId2895" Type="http://schemas.openxmlformats.org/officeDocument/2006/relationships/hyperlink" Target="http://www.bom.gov.au/jsp/ncc/cdio/weatherData/av?p_display_type=dailyDataFile&amp;p_nccObsCode=123&amp;p_stn_num=023034&amp;p_c=-106169569&amp;p_startYear=1975" TargetMode="External"/><Relationship Id="rId2896" Type="http://schemas.openxmlformats.org/officeDocument/2006/relationships/hyperlink" Target="http://www.bom.gov.au/jsp/ncc/cdio/weatherData/av?p_display_type=dailyDataFile&amp;p_nccObsCode=123&amp;p_stn_num=023034&amp;p_c=-106169569&amp;p_startYear=1976" TargetMode="External"/><Relationship Id="rId2897" Type="http://schemas.openxmlformats.org/officeDocument/2006/relationships/hyperlink" Target="http://www.bom.gov.au/jsp/ncc/cdio/weatherData/av?p_display_type=dailyDataFile&amp;p_nccObsCode=123&amp;p_stn_num=023034&amp;p_c=-106169569&amp;p_startYear=1977" TargetMode="External"/><Relationship Id="rId2898" Type="http://schemas.openxmlformats.org/officeDocument/2006/relationships/hyperlink" Target="http://www.bom.gov.au/jsp/ncc/cdio/weatherData/av?p_display_type=dailyDataFile&amp;p_nccObsCode=123&amp;p_stn_num=023034&amp;p_c=-106169569&amp;p_startYear=1978" TargetMode="External"/><Relationship Id="rId2899" Type="http://schemas.openxmlformats.org/officeDocument/2006/relationships/hyperlink" Target="http://www.bom.gov.au/jsp/ncc/cdio/weatherData/av?p_display_type=dailyDataFile&amp;p_nccObsCode=123&amp;p_stn_num=023034&amp;p_c=-106169569&amp;p_startYear=1979" TargetMode="External"/><Relationship Id="rId2900" Type="http://schemas.openxmlformats.org/officeDocument/2006/relationships/hyperlink" Target="http://www.bom.gov.au/jsp/ncc/cdio/weatherData/av?p_nccObsCode=42&amp;p_display_type=dataFile&amp;p_startYear=&amp;p_c=&amp;p_stn_num=023034" TargetMode="External"/><Relationship Id="rId2901" Type="http://schemas.openxmlformats.org/officeDocument/2006/relationships/hyperlink" Target="http://www.bom.gov.au/jsp/ncc/cdio/weatherData/av?p_display_type=dailyDataFile&amp;p_nccObsCode=123&amp;p_stn_num=023034&amp;p_c=-106169569&amp;p_startYear=1980" TargetMode="External"/><Relationship Id="rId2902" Type="http://schemas.openxmlformats.org/officeDocument/2006/relationships/hyperlink" Target="http://www.bom.gov.au/jsp/ncc/cdio/weatherData/av?p_display_type=dailyDataFile&amp;p_nccObsCode=123&amp;p_stn_num=023034&amp;p_c=-106169569&amp;p_startYear=1981" TargetMode="External"/><Relationship Id="rId2903" Type="http://schemas.openxmlformats.org/officeDocument/2006/relationships/hyperlink" Target="http://www.bom.gov.au/jsp/ncc/cdio/weatherData/av?p_display_type=dailyDataFile&amp;p_nccObsCode=123&amp;p_stn_num=023034&amp;p_c=-106169569&amp;p_startYear=1982" TargetMode="External"/><Relationship Id="rId2904" Type="http://schemas.openxmlformats.org/officeDocument/2006/relationships/hyperlink" Target="http://www.bom.gov.au/jsp/ncc/cdio/weatherData/av?p_display_type=dailyDataFile&amp;p_nccObsCode=123&amp;p_stn_num=023034&amp;p_c=-106169569&amp;p_startYear=1983" TargetMode="External"/><Relationship Id="rId2905" Type="http://schemas.openxmlformats.org/officeDocument/2006/relationships/hyperlink" Target="http://www.bom.gov.au/jsp/ncc/cdio/weatherData/av?p_display_type=dailyDataFile&amp;p_nccObsCode=123&amp;p_stn_num=023034&amp;p_c=-106169569&amp;p_startYear=1984" TargetMode="External"/><Relationship Id="rId2906" Type="http://schemas.openxmlformats.org/officeDocument/2006/relationships/hyperlink" Target="http://www.bom.gov.au/jsp/ncc/cdio/weatherData/av?p_display_type=dailyDataFile&amp;p_nccObsCode=123&amp;p_stn_num=023034&amp;p_c=-106169569&amp;p_startYear=1985" TargetMode="External"/><Relationship Id="rId2907" Type="http://schemas.openxmlformats.org/officeDocument/2006/relationships/hyperlink" Target="http://www.bom.gov.au/jsp/ncc/cdio/weatherData/av?p_display_type=dailyDataFile&amp;p_nccObsCode=123&amp;p_stn_num=023034&amp;p_c=-106169569&amp;p_startYear=1986" TargetMode="External"/><Relationship Id="rId2908" Type="http://schemas.openxmlformats.org/officeDocument/2006/relationships/hyperlink" Target="http://www.bom.gov.au/jsp/ncc/cdio/weatherData/av?p_display_type=dailyDataFile&amp;p_nccObsCode=123&amp;p_stn_num=023034&amp;p_c=-106169569&amp;p_startYear=1987" TargetMode="External"/><Relationship Id="rId2909" Type="http://schemas.openxmlformats.org/officeDocument/2006/relationships/hyperlink" Target="http://www.bom.gov.au/jsp/ncc/cdio/weatherData/av?p_display_type=dailyDataFile&amp;p_nccObsCode=123&amp;p_stn_num=023034&amp;p_c=-106169569&amp;p_startYear=1988" TargetMode="External"/><Relationship Id="rId2910" Type="http://schemas.openxmlformats.org/officeDocument/2006/relationships/hyperlink" Target="http://www.bom.gov.au/jsp/ncc/cdio/weatherData/av?p_display_type=dailyDataFile&amp;p_nccObsCode=123&amp;p_stn_num=023034&amp;p_c=-106169569&amp;p_startYear=1989" TargetMode="External"/><Relationship Id="rId2911" Type="http://schemas.openxmlformats.org/officeDocument/2006/relationships/hyperlink" Target="http://www.bom.gov.au/jsp/ncc/cdio/weatherData/av?p_display_type=dailyDataFile&amp;p_nccObsCode=123&amp;p_stn_num=023034&amp;p_c=-106169569&amp;p_startYear=1990" TargetMode="External"/><Relationship Id="rId2912" Type="http://schemas.openxmlformats.org/officeDocument/2006/relationships/hyperlink" Target="http://www.bom.gov.au/jsp/ncc/cdio/weatherData/av?p_display_type=dailyDataFile&amp;p_nccObsCode=123&amp;p_stn_num=023034&amp;p_c=-106169569&amp;p_startYear=1991" TargetMode="External"/><Relationship Id="rId2913" Type="http://schemas.openxmlformats.org/officeDocument/2006/relationships/hyperlink" Target="http://www.bom.gov.au/jsp/ncc/cdio/weatherData/av?p_display_type=dailyDataFile&amp;p_nccObsCode=123&amp;p_stn_num=023034&amp;p_c=-106169569&amp;p_startYear=1992" TargetMode="External"/><Relationship Id="rId2914" Type="http://schemas.openxmlformats.org/officeDocument/2006/relationships/hyperlink" Target="http://www.bom.gov.au/jsp/ncc/cdio/weatherData/av?p_display_type=dailyDataFile&amp;p_nccObsCode=123&amp;p_stn_num=023034&amp;p_c=-106169569&amp;p_startYear=1993" TargetMode="External"/><Relationship Id="rId2915" Type="http://schemas.openxmlformats.org/officeDocument/2006/relationships/hyperlink" Target="http://www.bom.gov.au/jsp/ncc/cdio/weatherData/av?p_display_type=dailyDataFile&amp;p_nccObsCode=123&amp;p_stn_num=023034&amp;p_c=-106169569&amp;p_startYear=1994" TargetMode="External"/><Relationship Id="rId2916" Type="http://schemas.openxmlformats.org/officeDocument/2006/relationships/hyperlink" Target="http://www.bom.gov.au/jsp/ncc/cdio/weatherData/av?p_display_type=dailyDataFile&amp;p_nccObsCode=123&amp;p_stn_num=023034&amp;p_c=-106169569&amp;p_startYear=1995" TargetMode="External"/><Relationship Id="rId2917" Type="http://schemas.openxmlformats.org/officeDocument/2006/relationships/hyperlink" Target="http://www.bom.gov.au/jsp/ncc/cdio/weatherData/av?p_display_type=dailyDataFile&amp;p_nccObsCode=123&amp;p_stn_num=023034&amp;p_c=-106169569&amp;p_startYear=1996" TargetMode="External"/><Relationship Id="rId2918" Type="http://schemas.openxmlformats.org/officeDocument/2006/relationships/hyperlink" Target="http://www.bom.gov.au/jsp/ncc/cdio/weatherData/av?p_display_type=dailyDataFile&amp;p_nccObsCode=123&amp;p_stn_num=023034&amp;p_c=-106169569&amp;p_startYear=1997" TargetMode="External"/><Relationship Id="rId2919" Type="http://schemas.openxmlformats.org/officeDocument/2006/relationships/hyperlink" Target="http://www.bom.gov.au/jsp/ncc/cdio/weatherData/av?p_display_type=dailyDataFile&amp;p_nccObsCode=123&amp;p_stn_num=023034&amp;p_c=-106169569&amp;p_startYear=1998" TargetMode="External"/><Relationship Id="rId2920" Type="http://schemas.openxmlformats.org/officeDocument/2006/relationships/hyperlink" Target="http://www.bom.gov.au/jsp/ncc/cdio/weatherData/av?p_display_type=dailyDataFile&amp;p_nccObsCode=123&amp;p_stn_num=023034&amp;p_c=-106169569&amp;p_startYear=1999" TargetMode="External"/><Relationship Id="rId2921" Type="http://schemas.openxmlformats.org/officeDocument/2006/relationships/hyperlink" Target="http://www.bom.gov.au/jsp/ncc/cdio/weatherData/av?p_display_type=dailyDataFile&amp;p_nccObsCode=123&amp;p_stn_num=023034&amp;p_c=-106169569&amp;p_startYear=2000" TargetMode="External"/><Relationship Id="rId2922" Type="http://schemas.openxmlformats.org/officeDocument/2006/relationships/hyperlink" Target="http://www.bom.gov.au/jsp/ncc/cdio/weatherData/av?p_display_type=dailyDataFile&amp;p_nccObsCode=123&amp;p_stn_num=023034&amp;p_c=-106169569&amp;p_startYear=2001" TargetMode="External"/><Relationship Id="rId2923" Type="http://schemas.openxmlformats.org/officeDocument/2006/relationships/hyperlink" Target="http://www.bom.gov.au/jsp/ncc/cdio/weatherData/av?p_display_type=dailyDataFile&amp;p_nccObsCode=123&amp;p_stn_num=023034&amp;p_c=-106169569&amp;p_startYear=2002" TargetMode="External"/><Relationship Id="rId2924" Type="http://schemas.openxmlformats.org/officeDocument/2006/relationships/hyperlink" Target="http://www.bom.gov.au/jsp/ncc/cdio/weatherData/av?p_display_type=dailyDataFile&amp;p_nccObsCode=123&amp;p_stn_num=023034&amp;p_c=-106169569&amp;p_startYear=2003" TargetMode="External"/><Relationship Id="rId2925" Type="http://schemas.openxmlformats.org/officeDocument/2006/relationships/hyperlink" Target="http://www.bom.gov.au/jsp/ncc/cdio/weatherData/av?p_display_type=dailyDataFile&amp;p_nccObsCode=123&amp;p_stn_num=023034&amp;p_c=-106169569&amp;p_startYear=2004" TargetMode="External"/><Relationship Id="rId2926" Type="http://schemas.openxmlformats.org/officeDocument/2006/relationships/hyperlink" Target="http://www.bom.gov.au/jsp/ncc/cdio/weatherData/av?p_nccObsCode=42&amp;p_display_type=dataFile&amp;p_startYear=&amp;p_c=&amp;p_stn_num=023034" TargetMode="External"/><Relationship Id="rId2927" Type="http://schemas.openxmlformats.org/officeDocument/2006/relationships/hyperlink" Target="http://www.bom.gov.au/jsp/ncc/cdio/weatherData/av?p_display_type=dailyDataFile&amp;p_nccObsCode=123&amp;p_stn_num=023034&amp;p_c=-106169569&amp;p_startYear=2005" TargetMode="External"/><Relationship Id="rId2928" Type="http://schemas.openxmlformats.org/officeDocument/2006/relationships/hyperlink" Target="http://www.bom.gov.au/jsp/ncc/cdio/weatherData/av?p_display_type=dailyDataFile&amp;p_nccObsCode=123&amp;p_stn_num=023034&amp;p_c=-106169569&amp;p_startYear=2006" TargetMode="External"/><Relationship Id="rId2929" Type="http://schemas.openxmlformats.org/officeDocument/2006/relationships/hyperlink" Target="http://www.bom.gov.au/jsp/ncc/cdio/weatherData/av?p_display_type=dailyDataFile&amp;p_nccObsCode=123&amp;p_stn_num=023034&amp;p_c=-106169569&amp;p_startYear=2007" TargetMode="External"/><Relationship Id="rId2930" Type="http://schemas.openxmlformats.org/officeDocument/2006/relationships/hyperlink" Target="http://www.bom.gov.au/jsp/ncc/cdio/weatherData/av?p_display_type=dailyDataFile&amp;p_nccObsCode=123&amp;p_stn_num=023034&amp;p_c=-106169569&amp;p_startYear=2008" TargetMode="External"/><Relationship Id="rId2931" Type="http://schemas.openxmlformats.org/officeDocument/2006/relationships/hyperlink" Target="http://www.bom.gov.au/jsp/ncc/cdio/weatherData/av?p_display_type=dailyDataFile&amp;p_nccObsCode=123&amp;p_stn_num=023034&amp;p_c=-106169569&amp;p_startYear=2009" TargetMode="External"/><Relationship Id="rId2932" Type="http://schemas.openxmlformats.org/officeDocument/2006/relationships/hyperlink" Target="http://www.bom.gov.au/jsp/ncc/cdio/weatherData/av?p_display_type=dailyDataFile&amp;p_nccObsCode=123&amp;p_stn_num=023034&amp;p_c=-106169569&amp;p_startYear=2010" TargetMode="External"/><Relationship Id="rId2933" Type="http://schemas.openxmlformats.org/officeDocument/2006/relationships/hyperlink" Target="http://www.bom.gov.au/jsp/ncc/cdio/weatherData/av?p_display_type=dailyDataFile&amp;p_nccObsCode=123&amp;p_stn_num=023034&amp;p_c=-106169569&amp;p_startYear=2011" TargetMode="External"/><Relationship Id="rId2934" Type="http://schemas.openxmlformats.org/officeDocument/2006/relationships/hyperlink" Target="http://www.bom.gov.au/jsp/ncc/cdio/weatherData/av?p_display_type=dailyDataFile&amp;p_nccObsCode=123&amp;p_stn_num=023034&amp;p_c=-106169569&amp;p_startYear=2012" TargetMode="External"/><Relationship Id="rId2935" Type="http://schemas.openxmlformats.org/officeDocument/2006/relationships/hyperlink" Target="http://www.bom.gov.au/jsp/ncc/cdio/weatherData/av?p_display_type=dailyDataFile&amp;p_nccObsCode=123&amp;p_stn_num=023034&amp;p_c=-106169569&amp;p_startYear=2013" TargetMode="External"/><Relationship Id="rId2936" Type="http://schemas.openxmlformats.org/officeDocument/2006/relationships/hyperlink" Target="http://www.bom.gov.au/jsp/ncc/cdio/weatherData/av?p_display_type=dailyDataFile&amp;p_nccObsCode=123&amp;p_stn_num=023034&amp;p_c=-106169569&amp;p_startYear=2014" TargetMode="External"/><Relationship Id="rId2937" Type="http://schemas.openxmlformats.org/officeDocument/2006/relationships/hyperlink" Target="http://www.bom.gov.au/jsp/ncc/cdio/weatherData/av?p_display_type=dailyDataFile&amp;p_nccObsCode=123&amp;p_stn_num=023034&amp;p_c=-106169569&amp;p_startYear=2015" TargetMode="External"/><Relationship Id="rId2938" Type="http://schemas.openxmlformats.org/officeDocument/2006/relationships/hyperlink" Target="http://www.bom.gov.au/jsp/ncc/cdio/weatherData/av?p_display_type=dailyDataFile&amp;p_nccObsCode=123&amp;p_stn_num=023034&amp;p_c=-106169569&amp;p_startYear=2016" TargetMode="External"/><Relationship Id="rId2939" Type="http://schemas.openxmlformats.org/officeDocument/2006/relationships/hyperlink" Target="http://www.bom.gov.au/jsp/ncc/cdio/weatherData/av?p_display_type=dailyDataFile&amp;p_nccObsCode=123&amp;p_stn_num=023034&amp;p_c=-106169569&amp;p_startYear=2017" TargetMode="External"/><Relationship Id="rId2940" Type="http://schemas.openxmlformats.org/officeDocument/2006/relationships/hyperlink" Target="http://www.bom.gov.au/jsp/ncc/cdio/weatherData/av?p_display_type=dailyDataFile&amp;p_nccObsCode=123&amp;p_stn_num=023034&amp;p_c=-106169569&amp;p_startYear=2018" TargetMode="External"/><Relationship Id="rId2941" Type="http://schemas.openxmlformats.org/officeDocument/2006/relationships/hyperlink" Target="http://www.bom.gov.au/jsp/ncc/cdio/weatherData/av?p_display_type=dailyDataFile&amp;p_nccObsCode=123&amp;p_stn_num=023034&amp;p_c=-106169569&amp;p_startYear=2019" TargetMode="External"/><Relationship Id="rId2942" Type="http://schemas.openxmlformats.org/officeDocument/2006/relationships/hyperlink" Target="http://www.bom.gov.au/jsp/ncc/cdio/weatherData/av?p_display_type=dailyDataFile&amp;p_nccObsCode=123&amp;p_stn_num=023034&amp;p_c=-106169569&amp;p_startYear=2020" TargetMode="External"/><Relationship Id="rId2943" Type="http://schemas.openxmlformats.org/officeDocument/2006/relationships/hyperlink" Target="http://www.bom.gov.au/jsp/ncc/cdio/weatherData/av?p_display_type=dailyDataFile&amp;p_nccObsCode=123&amp;p_stn_num=023034&amp;p_c=-106169569&amp;p_startYear=2021" TargetMode="External"/><Relationship Id="rId2944" Type="http://schemas.openxmlformats.org/officeDocument/2006/relationships/hyperlink" Target="http://www.bom.gov.au/jsp/ncc/cdio/weatherData/av?p_display_type=dailyDataFile&amp;p_nccObsCode=123&amp;p_stn_num=023034&amp;p_c=-106169569&amp;p_startYear=2022" TargetMode="External"/><Relationship Id="rId2945" Type="http://schemas.openxmlformats.org/officeDocument/2006/relationships/hyperlink" Target="http://www.bom.gov.au/jsp/ncc/cdio/weatherData/av?p_display_type=dailyDataFile&amp;p_nccObsCode=123&amp;p_stn_num=023034&amp;p_c=-106169569&amp;p_startYear=2023" TargetMode="External"/><Relationship Id="rId2946" Type="http://schemas.openxmlformats.org/officeDocument/2006/relationships/hyperlink" Target="http://www.bom.gov.au/jsp/ncc/cdio/weatherData/av?p_display_type=dailyDataFile&amp;p_nccObsCode=123&amp;p_stn_num=023034&amp;p_c=-106169569&amp;p_startYear=2024" TargetMode="External"/><Relationship Id="rId2947" Type="http://schemas.openxmlformats.org/officeDocument/2006/relationships/hyperlink" Target="http://www.bom.gov.au/jsp/ncc/cdio/weatherData/av?p_display_type=dailyDataFile&amp;p_nccObsCode=123&amp;p_stn_num=023000&amp;p_c=-105856538&amp;p_startYear=1887" TargetMode="External"/><Relationship Id="rId2948" Type="http://schemas.openxmlformats.org/officeDocument/2006/relationships/hyperlink" Target="http://www.bom.gov.au/jsp/ncc/cdio/weatherData/av?p_display_type=dailyDataFile&amp;p_nccObsCode=123&amp;p_stn_num=023000&amp;p_c=-105856538&amp;p_startYear=1888" TargetMode="External"/><Relationship Id="rId2949" Type="http://schemas.openxmlformats.org/officeDocument/2006/relationships/hyperlink" Target="http://www.bom.gov.au/jsp/ncc/cdio/weatherData/av?p_display_type=dailyDataFile&amp;p_nccObsCode=123&amp;p_stn_num=023000&amp;p_c=-105856538&amp;p_startYear=1889" TargetMode="External"/><Relationship Id="rId2950" Type="http://schemas.openxmlformats.org/officeDocument/2006/relationships/hyperlink" Target="http://www.bom.gov.au/jsp/ncc/cdio/weatherData/av?p_display_type=dailyDataFile&amp;p_nccObsCode=123&amp;p_stn_num=023000&amp;p_c=-105856538&amp;p_startYear=1890" TargetMode="External"/><Relationship Id="rId2951" Type="http://schemas.openxmlformats.org/officeDocument/2006/relationships/hyperlink" Target="http://www.bom.gov.au/jsp/ncc/cdio/weatherData/av?p_display_type=dailyDataFile&amp;p_nccObsCode=123&amp;p_stn_num=023000&amp;p_c=-105856538&amp;p_startYear=1891" TargetMode="External"/><Relationship Id="rId2952" Type="http://schemas.openxmlformats.org/officeDocument/2006/relationships/hyperlink" Target="http://www.bom.gov.au/jsp/ncc/cdio/weatherData/av?p_display_type=dailyDataFile&amp;p_nccObsCode=123&amp;p_stn_num=023000&amp;p_c=-105856538&amp;p_startYear=1892" TargetMode="External"/><Relationship Id="rId2953" Type="http://schemas.openxmlformats.org/officeDocument/2006/relationships/hyperlink" Target="http://www.bom.gov.au/jsp/ncc/cdio/weatherData/av?p_display_type=dailyDataFile&amp;p_nccObsCode=123&amp;p_stn_num=023000&amp;p_c=-105856538&amp;p_startYear=1893" TargetMode="External"/><Relationship Id="rId2954" Type="http://schemas.openxmlformats.org/officeDocument/2006/relationships/hyperlink" Target="http://www.bom.gov.au/jsp/ncc/cdio/weatherData/av?p_display_type=dailyDataFile&amp;p_nccObsCode=123&amp;p_stn_num=023000&amp;p_c=-105856538&amp;p_startYear=1894" TargetMode="External"/><Relationship Id="rId2955" Type="http://schemas.openxmlformats.org/officeDocument/2006/relationships/hyperlink" Target="http://www.bom.gov.au/jsp/ncc/cdio/weatherData/av?p_display_type=dailyDataFile&amp;p_nccObsCode=123&amp;p_stn_num=023000&amp;p_c=-105856538&amp;p_startYear=1895" TargetMode="External"/><Relationship Id="rId2956" Type="http://schemas.openxmlformats.org/officeDocument/2006/relationships/hyperlink" Target="http://www.bom.gov.au/jsp/ncc/cdio/weatherData/av?p_display_type=dailyDataFile&amp;p_nccObsCode=123&amp;p_stn_num=023000&amp;p_c=-105856538&amp;p_startYear=1896" TargetMode="External"/><Relationship Id="rId2957" Type="http://schemas.openxmlformats.org/officeDocument/2006/relationships/hyperlink" Target="http://www.bom.gov.au/jsp/ncc/cdio/weatherData/av?p_display_type=dailyDataFile&amp;p_nccObsCode=123&amp;p_stn_num=023000&amp;p_c=-105856538&amp;p_startYear=1897" TargetMode="External"/><Relationship Id="rId2958" Type="http://schemas.openxmlformats.org/officeDocument/2006/relationships/hyperlink" Target="http://www.bom.gov.au/jsp/ncc/cdio/weatherData/av?p_display_type=dailyDataFile&amp;p_nccObsCode=123&amp;p_stn_num=023000&amp;p_c=-105856538&amp;p_startYear=1898" TargetMode="External"/><Relationship Id="rId2959" Type="http://schemas.openxmlformats.org/officeDocument/2006/relationships/hyperlink" Target="http://www.bom.gov.au/jsp/ncc/cdio/weatherData/av?p_display_type=dailyDataFile&amp;p_nccObsCode=123&amp;p_stn_num=023000&amp;p_c=-105856538&amp;p_startYear=1899" TargetMode="External"/><Relationship Id="rId2960" Type="http://schemas.openxmlformats.org/officeDocument/2006/relationships/hyperlink" Target="http://www.bom.gov.au/jsp/ncc/cdio/weatherData/av?p_display_type=dailyDataFile&amp;p_nccObsCode=123&amp;p_stn_num=023000&amp;p_c=-105856538&amp;p_startYear=1900" TargetMode="External"/><Relationship Id="rId2961" Type="http://schemas.openxmlformats.org/officeDocument/2006/relationships/hyperlink" Target="http://www.bom.gov.au/jsp/ncc/cdio/weatherData/av?p_display_type=dailyDataFile&amp;p_nccObsCode=123&amp;p_stn_num=023000&amp;p_c=-105856538&amp;p_startYear=1901" TargetMode="External"/><Relationship Id="rId2962" Type="http://schemas.openxmlformats.org/officeDocument/2006/relationships/hyperlink" Target="http://www.bom.gov.au/jsp/ncc/cdio/weatherData/av?p_display_type=dailyDataFile&amp;p_nccObsCode=123&amp;p_stn_num=023000&amp;p_c=-105856538&amp;p_startYear=1902" TargetMode="External"/><Relationship Id="rId2963" Type="http://schemas.openxmlformats.org/officeDocument/2006/relationships/hyperlink" Target="http://www.bom.gov.au/jsp/ncc/cdio/weatherData/av?p_display_type=dailyDataFile&amp;p_nccObsCode=123&amp;p_stn_num=023000&amp;p_c=-105856538&amp;p_startYear=1903" TargetMode="External"/><Relationship Id="rId2964" Type="http://schemas.openxmlformats.org/officeDocument/2006/relationships/hyperlink" Target="http://www.bom.gov.au/jsp/ncc/cdio/weatherData/av?p_display_type=dailyDataFile&amp;p_nccObsCode=123&amp;p_stn_num=023000&amp;p_c=-105856538&amp;p_startYear=1904" TargetMode="External"/><Relationship Id="rId2965" Type="http://schemas.openxmlformats.org/officeDocument/2006/relationships/hyperlink" Target="http://www.bom.gov.au/jsp/ncc/cdio/weatherData/av?p_display_type=dailyDataFile&amp;p_nccObsCode=123&amp;p_stn_num=023000&amp;p_c=-105856538&amp;p_startYear=1905" TargetMode="External"/><Relationship Id="rId2966" Type="http://schemas.openxmlformats.org/officeDocument/2006/relationships/hyperlink" Target="http://www.bom.gov.au/jsp/ncc/cdio/weatherData/av?p_display_type=dailyDataFile&amp;p_nccObsCode=123&amp;p_stn_num=023000&amp;p_c=-105856538&amp;p_startYear=1906" TargetMode="External"/><Relationship Id="rId2967" Type="http://schemas.openxmlformats.org/officeDocument/2006/relationships/hyperlink" Target="http://www.bom.gov.au/jsp/ncc/cdio/weatherData/av?p_display_type=dailyDataFile&amp;p_nccObsCode=123&amp;p_stn_num=023000&amp;p_c=-105856538&amp;p_startYear=1907" TargetMode="External"/><Relationship Id="rId2968" Type="http://schemas.openxmlformats.org/officeDocument/2006/relationships/hyperlink" Target="http://www.bom.gov.au/jsp/ncc/cdio/weatherData/av?p_display_type=dailyDataFile&amp;p_nccObsCode=123&amp;p_stn_num=023000&amp;p_c=-105856538&amp;p_startYear=1908" TargetMode="External"/><Relationship Id="rId2969" Type="http://schemas.openxmlformats.org/officeDocument/2006/relationships/hyperlink" Target="http://www.bom.gov.au/jsp/ncc/cdio/weatherData/av?p_display_type=dailyDataFile&amp;p_nccObsCode=123&amp;p_stn_num=023000&amp;p_c=-105856538&amp;p_startYear=1909" TargetMode="External"/><Relationship Id="rId2970" Type="http://schemas.openxmlformats.org/officeDocument/2006/relationships/hyperlink" Target="http://www.bom.gov.au/jsp/ncc/cdio/weatherData/av?p_display_type=dailyDataFile&amp;p_nccObsCode=123&amp;p_stn_num=023000&amp;p_c=-105856538&amp;p_startYear=1910" TargetMode="External"/><Relationship Id="rId2971" Type="http://schemas.openxmlformats.org/officeDocument/2006/relationships/hyperlink" Target="http://www.bom.gov.au/jsp/ncc/cdio/weatherData/av?p_display_type=dailyDataFile&amp;p_nccObsCode=123&amp;p_stn_num=023000&amp;p_c=-105856538&amp;p_startYear=1911" TargetMode="External"/><Relationship Id="rId2972" Type="http://schemas.openxmlformats.org/officeDocument/2006/relationships/hyperlink" Target="http://www.bom.gov.au/jsp/ncc/cdio/weatherData/av?p_nccObsCode=43&amp;p_display_type=dataFile&amp;p_startYear=&amp;p_c=&amp;p_stn_num=023000" TargetMode="External"/><Relationship Id="rId2973" Type="http://schemas.openxmlformats.org/officeDocument/2006/relationships/hyperlink" Target="http://www.bom.gov.au/jsp/ncc/cdio/weatherData/av?p_display_type=dailyDataFile&amp;p_nccObsCode=123&amp;p_stn_num=023000&amp;p_c=-105856538&amp;p_startYear=1912" TargetMode="External"/><Relationship Id="rId2974" Type="http://schemas.openxmlformats.org/officeDocument/2006/relationships/hyperlink" Target="http://www.bom.gov.au/jsp/ncc/cdio/weatherData/av?p_display_type=dailyDataFile&amp;p_nccObsCode=123&amp;p_stn_num=023000&amp;p_c=-105856538&amp;p_startYear=1913" TargetMode="External"/><Relationship Id="rId2975" Type="http://schemas.openxmlformats.org/officeDocument/2006/relationships/hyperlink" Target="http://www.bom.gov.au/jsp/ncc/cdio/weatherData/av?p_display_type=dailyDataFile&amp;p_nccObsCode=123&amp;p_stn_num=023000&amp;p_c=-105856538&amp;p_startYear=1914" TargetMode="External"/><Relationship Id="rId2976" Type="http://schemas.openxmlformats.org/officeDocument/2006/relationships/hyperlink" Target="http://www.bom.gov.au/jsp/ncc/cdio/weatherData/av?p_display_type=dailyDataFile&amp;p_nccObsCode=123&amp;p_stn_num=023000&amp;p_c=-105856538&amp;p_startYear=1915" TargetMode="External"/><Relationship Id="rId2977" Type="http://schemas.openxmlformats.org/officeDocument/2006/relationships/hyperlink" Target="http://www.bom.gov.au/jsp/ncc/cdio/weatherData/av?p_display_type=dailyDataFile&amp;p_nccObsCode=123&amp;p_stn_num=023000&amp;p_c=-105856538&amp;p_startYear=1916" TargetMode="External"/><Relationship Id="rId2978" Type="http://schemas.openxmlformats.org/officeDocument/2006/relationships/hyperlink" Target="http://www.bom.gov.au/jsp/ncc/cdio/weatherData/av?p_display_type=dailyDataFile&amp;p_nccObsCode=123&amp;p_stn_num=023000&amp;p_c=-105856538&amp;p_startYear=1917" TargetMode="External"/><Relationship Id="rId2979" Type="http://schemas.openxmlformats.org/officeDocument/2006/relationships/hyperlink" Target="http://www.bom.gov.au/jsp/ncc/cdio/weatherData/av?p_display_type=dailyDataFile&amp;p_nccObsCode=123&amp;p_stn_num=023000&amp;p_c=-105856538&amp;p_startYear=1918" TargetMode="External"/><Relationship Id="rId2980" Type="http://schemas.openxmlformats.org/officeDocument/2006/relationships/hyperlink" Target="http://www.bom.gov.au/jsp/ncc/cdio/weatherData/av?p_display_type=dailyDataFile&amp;p_nccObsCode=123&amp;p_stn_num=023000&amp;p_c=-105856538&amp;p_startYear=1919" TargetMode="External"/><Relationship Id="rId2981" Type="http://schemas.openxmlformats.org/officeDocument/2006/relationships/hyperlink" Target="http://www.bom.gov.au/jsp/ncc/cdio/weatherData/av?p_display_type=dailyDataFile&amp;p_nccObsCode=123&amp;p_stn_num=023000&amp;p_c=-105856538&amp;p_startYear=1920" TargetMode="External"/><Relationship Id="rId2982" Type="http://schemas.openxmlformats.org/officeDocument/2006/relationships/hyperlink" Target="http://www.bom.gov.au/jsp/ncc/cdio/weatherData/av?p_display_type=dailyDataFile&amp;p_nccObsCode=123&amp;p_stn_num=023000&amp;p_c=-105856538&amp;p_startYear=1921" TargetMode="External"/><Relationship Id="rId2983" Type="http://schemas.openxmlformats.org/officeDocument/2006/relationships/hyperlink" Target="http://www.bom.gov.au/jsp/ncc/cdio/weatherData/av?p_display_type=dailyDataFile&amp;p_nccObsCode=123&amp;p_stn_num=023000&amp;p_c=-105856538&amp;p_startYear=1922" TargetMode="External"/><Relationship Id="rId2984" Type="http://schemas.openxmlformats.org/officeDocument/2006/relationships/hyperlink" Target="http://www.bom.gov.au/jsp/ncc/cdio/weatherData/av?p_display_type=dailyDataFile&amp;p_nccObsCode=123&amp;p_stn_num=023000&amp;p_c=-105856538&amp;p_startYear=1923" TargetMode="External"/><Relationship Id="rId2985" Type="http://schemas.openxmlformats.org/officeDocument/2006/relationships/hyperlink" Target="http://www.bom.gov.au/jsp/ncc/cdio/weatherData/av?p_display_type=dailyDataFile&amp;p_nccObsCode=123&amp;p_stn_num=023000&amp;p_c=-105856538&amp;p_startYear=1924" TargetMode="External"/><Relationship Id="rId2986" Type="http://schemas.openxmlformats.org/officeDocument/2006/relationships/hyperlink" Target="http://www.bom.gov.au/jsp/ncc/cdio/weatherData/av?p_display_type=dailyDataFile&amp;p_nccObsCode=123&amp;p_stn_num=023000&amp;p_c=-105856538&amp;p_startYear=1925" TargetMode="External"/><Relationship Id="rId2987" Type="http://schemas.openxmlformats.org/officeDocument/2006/relationships/hyperlink" Target="http://www.bom.gov.au/jsp/ncc/cdio/weatherData/av?p_display_type=dailyDataFile&amp;p_nccObsCode=123&amp;p_stn_num=023000&amp;p_c=-105856538&amp;p_startYear=1926" TargetMode="External"/><Relationship Id="rId2988" Type="http://schemas.openxmlformats.org/officeDocument/2006/relationships/hyperlink" Target="http://www.bom.gov.au/jsp/ncc/cdio/weatherData/av?p_display_type=dailyDataFile&amp;p_nccObsCode=123&amp;p_stn_num=023000&amp;p_c=-105856538&amp;p_startYear=1927" TargetMode="External"/><Relationship Id="rId2989" Type="http://schemas.openxmlformats.org/officeDocument/2006/relationships/hyperlink" Target="http://www.bom.gov.au/jsp/ncc/cdio/weatherData/av?p_display_type=dailyDataFile&amp;p_nccObsCode=123&amp;p_stn_num=023000&amp;p_c=-105856538&amp;p_startYear=1928" TargetMode="External"/><Relationship Id="rId2990" Type="http://schemas.openxmlformats.org/officeDocument/2006/relationships/hyperlink" Target="http://www.bom.gov.au/jsp/ncc/cdio/weatherData/av?p_display_type=dailyDataFile&amp;p_nccObsCode=123&amp;p_stn_num=023000&amp;p_c=-105856538&amp;p_startYear=1929" TargetMode="External"/><Relationship Id="rId2991" Type="http://schemas.openxmlformats.org/officeDocument/2006/relationships/hyperlink" Target="http://www.bom.gov.au/jsp/ncc/cdio/weatherData/av?p_display_type=dailyDataFile&amp;p_nccObsCode=123&amp;p_stn_num=023000&amp;p_c=-105856538&amp;p_startYear=1930" TargetMode="External"/><Relationship Id="rId2992" Type="http://schemas.openxmlformats.org/officeDocument/2006/relationships/hyperlink" Target="http://www.bom.gov.au/jsp/ncc/cdio/weatherData/av?p_display_type=dailyDataFile&amp;p_nccObsCode=123&amp;p_stn_num=023000&amp;p_c=-105856538&amp;p_startYear=1931" TargetMode="External"/><Relationship Id="rId2993" Type="http://schemas.openxmlformats.org/officeDocument/2006/relationships/hyperlink" Target="http://www.bom.gov.au/jsp/ncc/cdio/weatherData/av?p_display_type=dailyDataFile&amp;p_nccObsCode=123&amp;p_stn_num=023000&amp;p_c=-105856538&amp;p_startYear=1932" TargetMode="External"/><Relationship Id="rId2994" Type="http://schemas.openxmlformats.org/officeDocument/2006/relationships/hyperlink" Target="http://www.bom.gov.au/jsp/ncc/cdio/weatherData/av?p_display_type=dailyDataFile&amp;p_nccObsCode=123&amp;p_stn_num=023000&amp;p_c=-105856538&amp;p_startYear=1933" TargetMode="External"/><Relationship Id="rId2995" Type="http://schemas.openxmlformats.org/officeDocument/2006/relationships/hyperlink" Target="http://www.bom.gov.au/jsp/ncc/cdio/weatherData/av?p_display_type=dailyDataFile&amp;p_nccObsCode=123&amp;p_stn_num=023000&amp;p_c=-105856538&amp;p_startYear=1934" TargetMode="External"/><Relationship Id="rId2996" Type="http://schemas.openxmlformats.org/officeDocument/2006/relationships/hyperlink" Target="http://www.bom.gov.au/jsp/ncc/cdio/weatherData/av?p_display_type=dailyDataFile&amp;p_nccObsCode=123&amp;p_stn_num=023000&amp;p_c=-105856538&amp;p_startYear=1935" TargetMode="External"/><Relationship Id="rId2997" Type="http://schemas.openxmlformats.org/officeDocument/2006/relationships/hyperlink" Target="http://www.bom.gov.au/jsp/ncc/cdio/weatherData/av?p_display_type=dailyDataFile&amp;p_nccObsCode=123&amp;p_stn_num=023000&amp;p_c=-105856538&amp;p_startYear=1936" TargetMode="External"/><Relationship Id="rId2998" Type="http://schemas.openxmlformats.org/officeDocument/2006/relationships/hyperlink" Target="http://www.bom.gov.au/jsp/ncc/cdio/weatherData/av?p_nccObsCode=43&amp;p_display_type=dataFile&amp;p_startYear=&amp;p_c=&amp;p_stn_num=023000" TargetMode="External"/><Relationship Id="rId2999" Type="http://schemas.openxmlformats.org/officeDocument/2006/relationships/hyperlink" Target="http://www.bom.gov.au/jsp/ncc/cdio/weatherData/av?p_display_type=dailyDataFile&amp;p_nccObsCode=123&amp;p_stn_num=023000&amp;p_c=-105856538&amp;p_startYear=1937" TargetMode="External"/><Relationship Id="rId3000" Type="http://schemas.openxmlformats.org/officeDocument/2006/relationships/hyperlink" Target="http://www.bom.gov.au/jsp/ncc/cdio/weatherData/av?p_display_type=dailyDataFile&amp;p_nccObsCode=123&amp;p_stn_num=023000&amp;p_c=-105856538&amp;p_startYear=1938" TargetMode="External"/><Relationship Id="rId3001" Type="http://schemas.openxmlformats.org/officeDocument/2006/relationships/hyperlink" Target="http://www.bom.gov.au/jsp/ncc/cdio/weatherData/av?p_display_type=dailyDataFile&amp;p_nccObsCode=123&amp;p_stn_num=023000&amp;p_c=-105856538&amp;p_startYear=1939" TargetMode="External"/><Relationship Id="rId3002" Type="http://schemas.openxmlformats.org/officeDocument/2006/relationships/hyperlink" Target="http://www.bom.gov.au/jsp/ncc/cdio/weatherData/av?p_display_type=dailyDataFile&amp;p_nccObsCode=123&amp;p_stn_num=023000&amp;p_c=-105856538&amp;p_startYear=1940" TargetMode="External"/><Relationship Id="rId3003" Type="http://schemas.openxmlformats.org/officeDocument/2006/relationships/hyperlink" Target="http://www.bom.gov.au/jsp/ncc/cdio/weatherData/av?p_display_type=dailyDataFile&amp;p_nccObsCode=123&amp;p_stn_num=023000&amp;p_c=-105856538&amp;p_startYear=1941" TargetMode="External"/><Relationship Id="rId3004" Type="http://schemas.openxmlformats.org/officeDocument/2006/relationships/hyperlink" Target="http://www.bom.gov.au/jsp/ncc/cdio/weatherData/av?p_display_type=dailyDataFile&amp;p_nccObsCode=123&amp;p_stn_num=023000&amp;p_c=-105856538&amp;p_startYear=1942" TargetMode="External"/><Relationship Id="rId3005" Type="http://schemas.openxmlformats.org/officeDocument/2006/relationships/hyperlink" Target="http://www.bom.gov.au/jsp/ncc/cdio/weatherData/av?p_display_type=dailyDataFile&amp;p_nccObsCode=123&amp;p_stn_num=023000&amp;p_c=-105856538&amp;p_startYear=1943" TargetMode="External"/><Relationship Id="rId3006" Type="http://schemas.openxmlformats.org/officeDocument/2006/relationships/hyperlink" Target="http://www.bom.gov.au/jsp/ncc/cdio/weatherData/av?p_display_type=dailyDataFile&amp;p_nccObsCode=123&amp;p_stn_num=023000&amp;p_c=-105856538&amp;p_startYear=1944" TargetMode="External"/><Relationship Id="rId3007" Type="http://schemas.openxmlformats.org/officeDocument/2006/relationships/hyperlink" Target="http://www.bom.gov.au/jsp/ncc/cdio/weatherData/av?p_display_type=dailyDataFile&amp;p_nccObsCode=123&amp;p_stn_num=023000&amp;p_c=-105856538&amp;p_startYear=1945" TargetMode="External"/><Relationship Id="rId3008" Type="http://schemas.openxmlformats.org/officeDocument/2006/relationships/hyperlink" Target="http://www.bom.gov.au/jsp/ncc/cdio/weatherData/av?p_display_type=dailyDataFile&amp;p_nccObsCode=123&amp;p_stn_num=023000&amp;p_c=-105856538&amp;p_startYear=1946" TargetMode="External"/><Relationship Id="rId3009" Type="http://schemas.openxmlformats.org/officeDocument/2006/relationships/hyperlink" Target="http://www.bom.gov.au/jsp/ncc/cdio/weatherData/av?p_display_type=dailyDataFile&amp;p_nccObsCode=123&amp;p_stn_num=023000&amp;p_c=-105856538&amp;p_startYear=1947" TargetMode="External"/><Relationship Id="rId3010" Type="http://schemas.openxmlformats.org/officeDocument/2006/relationships/hyperlink" Target="http://www.bom.gov.au/jsp/ncc/cdio/weatherData/av?p_display_type=dailyDataFile&amp;p_nccObsCode=123&amp;p_stn_num=023000&amp;p_c=-105856538&amp;p_startYear=1948" TargetMode="External"/><Relationship Id="rId3011" Type="http://schemas.openxmlformats.org/officeDocument/2006/relationships/hyperlink" Target="http://www.bom.gov.au/jsp/ncc/cdio/weatherData/av?p_display_type=dailyDataFile&amp;p_nccObsCode=123&amp;p_stn_num=023000&amp;p_c=-105856538&amp;p_startYear=1949" TargetMode="External"/><Relationship Id="rId3012" Type="http://schemas.openxmlformats.org/officeDocument/2006/relationships/hyperlink" Target="http://www.bom.gov.au/jsp/ncc/cdio/weatherData/av?p_display_type=dailyDataFile&amp;p_nccObsCode=123&amp;p_stn_num=023000&amp;p_c=-105856538&amp;p_startYear=1950" TargetMode="External"/><Relationship Id="rId3013" Type="http://schemas.openxmlformats.org/officeDocument/2006/relationships/hyperlink" Target="http://www.bom.gov.au/jsp/ncc/cdio/weatherData/av?p_display_type=dailyDataFile&amp;p_nccObsCode=123&amp;p_stn_num=023000&amp;p_c=-105856538&amp;p_startYear=1951" TargetMode="External"/><Relationship Id="rId3014" Type="http://schemas.openxmlformats.org/officeDocument/2006/relationships/hyperlink" Target="http://www.bom.gov.au/jsp/ncc/cdio/weatherData/av?p_display_type=dailyDataFile&amp;p_nccObsCode=123&amp;p_stn_num=023000&amp;p_c=-105856538&amp;p_startYear=1952" TargetMode="External"/><Relationship Id="rId3015" Type="http://schemas.openxmlformats.org/officeDocument/2006/relationships/hyperlink" Target="http://www.bom.gov.au/jsp/ncc/cdio/weatherData/av?p_display_type=dailyDataFile&amp;p_nccObsCode=123&amp;p_stn_num=023000&amp;p_c=-105856538&amp;p_startYear=1953" TargetMode="External"/><Relationship Id="rId3016" Type="http://schemas.openxmlformats.org/officeDocument/2006/relationships/hyperlink" Target="http://www.bom.gov.au/jsp/ncc/cdio/weatherData/av?p_display_type=dailyDataFile&amp;p_nccObsCode=123&amp;p_stn_num=023000&amp;p_c=-105856538&amp;p_startYear=1954" TargetMode="External"/><Relationship Id="rId3017" Type="http://schemas.openxmlformats.org/officeDocument/2006/relationships/hyperlink" Target="http://www.bom.gov.au/jsp/ncc/cdio/weatherData/av?p_display_type=dailyDataFile&amp;p_nccObsCode=123&amp;p_stn_num=023000&amp;p_c=-105856538&amp;p_startYear=1955" TargetMode="External"/><Relationship Id="rId3018" Type="http://schemas.openxmlformats.org/officeDocument/2006/relationships/hyperlink" Target="http://www.bom.gov.au/jsp/ncc/cdio/weatherData/av?p_display_type=dailyDataFile&amp;p_nccObsCode=123&amp;p_stn_num=023000&amp;p_c=-105856538&amp;p_startYear=1956" TargetMode="External"/><Relationship Id="rId3019" Type="http://schemas.openxmlformats.org/officeDocument/2006/relationships/hyperlink" Target="http://www.bom.gov.au/jsp/ncc/cdio/weatherData/av?p_display_type=dailyDataFile&amp;p_nccObsCode=123&amp;p_stn_num=023000&amp;p_c=-105856538&amp;p_startYear=1957" TargetMode="External"/><Relationship Id="rId3020" Type="http://schemas.openxmlformats.org/officeDocument/2006/relationships/hyperlink" Target="http://www.bom.gov.au/jsp/ncc/cdio/weatherData/av?p_display_type=dailyDataFile&amp;p_nccObsCode=123&amp;p_stn_num=023000&amp;p_c=-105856538&amp;p_startYear=1958" TargetMode="External"/><Relationship Id="rId3021" Type="http://schemas.openxmlformats.org/officeDocument/2006/relationships/hyperlink" Target="http://www.bom.gov.au/jsp/ncc/cdio/weatherData/av?p_display_type=dailyDataFile&amp;p_nccObsCode=123&amp;p_stn_num=023000&amp;p_c=-105856538&amp;p_startYear=1959" TargetMode="External"/><Relationship Id="rId3022" Type="http://schemas.openxmlformats.org/officeDocument/2006/relationships/hyperlink" Target="http://www.bom.gov.au/jsp/ncc/cdio/weatherData/av?p_display_type=dailyDataFile&amp;p_nccObsCode=123&amp;p_stn_num=023000&amp;p_c=-105856538&amp;p_startYear=1960" TargetMode="External"/><Relationship Id="rId3023" Type="http://schemas.openxmlformats.org/officeDocument/2006/relationships/hyperlink" Target="http://www.bom.gov.au/jsp/ncc/cdio/weatherData/av?p_display_type=dailyDataFile&amp;p_nccObsCode=123&amp;p_stn_num=023000&amp;p_c=-105856538&amp;p_startYear=1961" TargetMode="External"/><Relationship Id="rId3024" Type="http://schemas.openxmlformats.org/officeDocument/2006/relationships/hyperlink" Target="http://www.bom.gov.au/jsp/ncc/cdio/weatherData/av?p_nccObsCode=43&amp;p_display_type=dataFile&amp;p_startYear=&amp;p_c=&amp;p_stn_num=023000" TargetMode="External"/><Relationship Id="rId3025" Type="http://schemas.openxmlformats.org/officeDocument/2006/relationships/hyperlink" Target="http://www.bom.gov.au/jsp/ncc/cdio/weatherData/av?p_display_type=dailyDataFile&amp;p_nccObsCode=123&amp;p_stn_num=023000&amp;p_c=-105856538&amp;p_startYear=1962" TargetMode="External"/><Relationship Id="rId3026" Type="http://schemas.openxmlformats.org/officeDocument/2006/relationships/hyperlink" Target="http://www.bom.gov.au/jsp/ncc/cdio/weatherData/av?p_display_type=dailyDataFile&amp;p_nccObsCode=123&amp;p_stn_num=023000&amp;p_c=-105856538&amp;p_startYear=1963" TargetMode="External"/><Relationship Id="rId3027" Type="http://schemas.openxmlformats.org/officeDocument/2006/relationships/hyperlink" Target="http://www.bom.gov.au/jsp/ncc/cdio/weatherData/av?p_display_type=dailyDataFile&amp;p_nccObsCode=123&amp;p_stn_num=023000&amp;p_c=-105856538&amp;p_startYear=1964" TargetMode="External"/><Relationship Id="rId3028" Type="http://schemas.openxmlformats.org/officeDocument/2006/relationships/hyperlink" Target="http://www.bom.gov.au/jsp/ncc/cdio/weatherData/av?p_display_type=dailyDataFile&amp;p_nccObsCode=123&amp;p_stn_num=023000&amp;p_c=-105856538&amp;p_startYear=1965" TargetMode="External"/><Relationship Id="rId3029" Type="http://schemas.openxmlformats.org/officeDocument/2006/relationships/hyperlink" Target="http://www.bom.gov.au/jsp/ncc/cdio/weatherData/av?p_display_type=dailyDataFile&amp;p_nccObsCode=123&amp;p_stn_num=023000&amp;p_c=-105856538&amp;p_startYear=1966" TargetMode="External"/><Relationship Id="rId3030" Type="http://schemas.openxmlformats.org/officeDocument/2006/relationships/hyperlink" Target="http://www.bom.gov.au/jsp/ncc/cdio/weatherData/av?p_display_type=dailyDataFile&amp;p_nccObsCode=123&amp;p_stn_num=023000&amp;p_c=-105856538&amp;p_startYear=1967" TargetMode="External"/><Relationship Id="rId3031" Type="http://schemas.openxmlformats.org/officeDocument/2006/relationships/hyperlink" Target="http://www.bom.gov.au/jsp/ncc/cdio/weatherData/av?p_display_type=dailyDataFile&amp;p_nccObsCode=123&amp;p_stn_num=023000&amp;p_c=-105856538&amp;p_startYear=1968" TargetMode="External"/><Relationship Id="rId3032" Type="http://schemas.openxmlformats.org/officeDocument/2006/relationships/hyperlink" Target="http://www.bom.gov.au/jsp/ncc/cdio/weatherData/av?p_display_type=dailyDataFile&amp;p_nccObsCode=123&amp;p_stn_num=023000&amp;p_c=-105856538&amp;p_startYear=1969" TargetMode="External"/><Relationship Id="rId3033" Type="http://schemas.openxmlformats.org/officeDocument/2006/relationships/hyperlink" Target="http://www.bom.gov.au/jsp/ncc/cdio/weatherData/av?p_display_type=dailyDataFile&amp;p_nccObsCode=123&amp;p_stn_num=023000&amp;p_c=-105856538&amp;p_startYear=1970" TargetMode="External"/><Relationship Id="rId3034" Type="http://schemas.openxmlformats.org/officeDocument/2006/relationships/hyperlink" Target="http://www.bom.gov.au/jsp/ncc/cdio/weatherData/av?p_display_type=dailyDataFile&amp;p_nccObsCode=123&amp;p_stn_num=023000&amp;p_c=-105856538&amp;p_startYear=1971" TargetMode="External"/><Relationship Id="rId3035" Type="http://schemas.openxmlformats.org/officeDocument/2006/relationships/hyperlink" Target="http://www.bom.gov.au/jsp/ncc/cdio/weatherData/av?p_display_type=dailyDataFile&amp;p_nccObsCode=123&amp;p_stn_num=023000&amp;p_c=-105856538&amp;p_startYear=1972" TargetMode="External"/><Relationship Id="rId3036" Type="http://schemas.openxmlformats.org/officeDocument/2006/relationships/hyperlink" Target="http://www.bom.gov.au/jsp/ncc/cdio/weatherData/av?p_display_type=dailyDataFile&amp;p_nccObsCode=123&amp;p_stn_num=023000&amp;p_c=-105856538&amp;p_startYear=1973" TargetMode="External"/><Relationship Id="rId3037" Type="http://schemas.openxmlformats.org/officeDocument/2006/relationships/hyperlink" Target="http://www.bom.gov.au/jsp/ncc/cdio/weatherData/av?p_display_type=dailyDataFile&amp;p_nccObsCode=123&amp;p_stn_num=023000&amp;p_c=-105856538&amp;p_startYear=1974" TargetMode="External"/><Relationship Id="rId3038" Type="http://schemas.openxmlformats.org/officeDocument/2006/relationships/hyperlink" Target="http://www.bom.gov.au/jsp/ncc/cdio/weatherData/av?p_display_type=dailyDataFile&amp;p_nccObsCode=123&amp;p_stn_num=023000&amp;p_c=-105856538&amp;p_startYear=1975" TargetMode="External"/><Relationship Id="rId3039" Type="http://schemas.openxmlformats.org/officeDocument/2006/relationships/hyperlink" Target="http://www.bom.gov.au/jsp/ncc/cdio/weatherData/av?p_display_type=dailyDataFile&amp;p_nccObsCode=123&amp;p_stn_num=023000&amp;p_c=-105856538&amp;p_startYear=1976" TargetMode="External"/><Relationship Id="rId3040" Type="http://schemas.openxmlformats.org/officeDocument/2006/relationships/hyperlink" Target="http://www.bom.gov.au/jsp/ncc/cdio/weatherData/av?p_display_type=dailyDataFile&amp;p_nccObsCode=123&amp;p_stn_num=023000&amp;p_c=-105856538&amp;p_startYear=1977" TargetMode="External"/><Relationship Id="rId3041" Type="http://schemas.openxmlformats.org/officeDocument/2006/relationships/hyperlink" Target="http://www.bom.gov.au/jsp/ncc/cdio/weatherData/av?p_display_type=dailyDataFile&amp;p_nccObsCode=123&amp;p_stn_num=023000&amp;p_c=-105856538&amp;p_startYear=1978" TargetMode="External"/><Relationship Id="rId3042" Type="http://schemas.openxmlformats.org/officeDocument/2006/relationships/hyperlink" Target="http://www.bom.gov.au/jsp/ncc/cdio/weatherData/av?p_display_type=dailyDataFile&amp;p_nccObsCode=123&amp;p_stn_num=023000&amp;p_c=-105856538&amp;p_startYear=1979" TargetMode="External"/><Relationship Id="rId3043" Type="http://schemas.openxmlformats.org/officeDocument/2006/relationships/hyperlink" Target="http://www.bom.gov.au/jsp/ncc/cdio/weatherData/av?p_display_type=dailyDataFile&amp;p_nccObsCode=123&amp;p_stn_num=023000&amp;p_c=-105856538&amp;p_startYear=2017" TargetMode="External"/><Relationship Id="rId3044" Type="http://schemas.openxmlformats.org/officeDocument/2006/relationships/hyperlink" Target="http://www.bom.gov.au/jsp/ncc/cdio/weatherData/av?p_display_type=dailyDataFile&amp;p_nccObsCode=123&amp;p_stn_num=023000&amp;p_c=-105856538&amp;p_startYear=2018" TargetMode="External"/><Relationship Id="rId3045" Type="http://schemas.openxmlformats.org/officeDocument/2006/relationships/hyperlink" Target="http://www.bom.gov.au/jsp/ncc/cdio/weatherData/av?p_display_type=dailyDataFile&amp;p_nccObsCode=123&amp;p_stn_num=023000&amp;p_c=-105856538&amp;p_startYear=2019" TargetMode="External"/><Relationship Id="rId3046" Type="http://schemas.openxmlformats.org/officeDocument/2006/relationships/hyperlink" Target="http://www.bom.gov.au/jsp/ncc/cdio/weatherData/av?p_display_type=dailyDataFile&amp;p_nccObsCode=123&amp;p_stn_num=023000&amp;p_c=-105856538&amp;p_startYear=2020" TargetMode="External"/><Relationship Id="rId3047" Type="http://schemas.openxmlformats.org/officeDocument/2006/relationships/hyperlink" Target="http://www.bom.gov.au/jsp/ncc/cdio/weatherData/av?p_display_type=dailyDataFile&amp;p_nccObsCode=123&amp;p_stn_num=023000&amp;p_c=-105856538&amp;p_startYear=2021" TargetMode="External"/><Relationship Id="rId3048" Type="http://schemas.openxmlformats.org/officeDocument/2006/relationships/hyperlink" Target="http://www.bom.gov.au/jsp/ncc/cdio/weatherData/av?p_display_type=dailyDataFile&amp;p_nccObsCode=123&amp;p_stn_num=023000&amp;p_c=-105856538&amp;p_startYear=2022" TargetMode="External"/><Relationship Id="rId3049" Type="http://schemas.openxmlformats.org/officeDocument/2006/relationships/hyperlink" Target="http://www.bom.gov.au/jsp/ncc/cdio/weatherData/av?p_display_type=dailyDataFile&amp;p_nccObsCode=123&amp;p_stn_num=023000&amp;p_c=-105856538&amp;p_startYear=2023" TargetMode="External"/><Relationship Id="rId3050" Type="http://schemas.openxmlformats.org/officeDocument/2006/relationships/hyperlink" Target="http://www.bom.gov.au/jsp/ncc/cdio/weatherData/av?p_display_type=dailyDataFile&amp;p_nccObsCode=123&amp;p_stn_num=023000&amp;p_c=-105856538&amp;p_startYear=2024" TargetMode="External"/><Relationship Id="rId3051" Type="http://schemas.openxmlformats.org/officeDocument/2006/relationships/hyperlink" Target="http://www.bom.gov.au/jsp/ncc/cdio/weatherData/av?p_display_type=dailyDataFile&amp;p_nccObsCode=123&amp;p_stn_num=023034&amp;p_c=-106169569&amp;p_startYear=1955" TargetMode="External"/><Relationship Id="rId3052" Type="http://schemas.openxmlformats.org/officeDocument/2006/relationships/hyperlink" Target="http://www.bom.gov.au/jsp/ncc/cdio/weatherData/av?p_display_type=dailyDataFile&amp;p_nccObsCode=123&amp;p_stn_num=023034&amp;p_c=-106169569&amp;p_startYear=1956" TargetMode="External"/><Relationship Id="rId3053" Type="http://schemas.openxmlformats.org/officeDocument/2006/relationships/hyperlink" Target="http://www.bom.gov.au/jsp/ncc/cdio/weatherData/av?p_display_type=dailyDataFile&amp;p_nccObsCode=123&amp;p_stn_num=023034&amp;p_c=-106169569&amp;p_startYear=1957" TargetMode="External"/><Relationship Id="rId3054" Type="http://schemas.openxmlformats.org/officeDocument/2006/relationships/hyperlink" Target="http://www.bom.gov.au/jsp/ncc/cdio/weatherData/av?p_display_type=dailyDataFile&amp;p_nccObsCode=123&amp;p_stn_num=023034&amp;p_c=-106169569&amp;p_startYear=1958" TargetMode="External"/><Relationship Id="rId3055" Type="http://schemas.openxmlformats.org/officeDocument/2006/relationships/hyperlink" Target="http://www.bom.gov.au/jsp/ncc/cdio/weatherData/av?p_display_type=dailyDataFile&amp;p_nccObsCode=123&amp;p_stn_num=023034&amp;p_c=-106169569&amp;p_startYear=1959" TargetMode="External"/><Relationship Id="rId3056" Type="http://schemas.openxmlformats.org/officeDocument/2006/relationships/hyperlink" Target="http://www.bom.gov.au/jsp/ncc/cdio/weatherData/av?p_display_type=dailyDataFile&amp;p_nccObsCode=123&amp;p_stn_num=023034&amp;p_c=-106169569&amp;p_startYear=1960" TargetMode="External"/><Relationship Id="rId3057" Type="http://schemas.openxmlformats.org/officeDocument/2006/relationships/hyperlink" Target="http://www.bom.gov.au/jsp/ncc/cdio/weatherData/av?p_display_type=dailyDataFile&amp;p_nccObsCode=123&amp;p_stn_num=023034&amp;p_c=-106169569&amp;p_startYear=1961" TargetMode="External"/><Relationship Id="rId3058" Type="http://schemas.openxmlformats.org/officeDocument/2006/relationships/hyperlink" Target="http://www.bom.gov.au/jsp/ncc/cdio/weatherData/av?p_display_type=dailyDataFile&amp;p_nccObsCode=123&amp;p_stn_num=023034&amp;p_c=-106169569&amp;p_startYear=1962" TargetMode="External"/><Relationship Id="rId3059" Type="http://schemas.openxmlformats.org/officeDocument/2006/relationships/hyperlink" Target="http://www.bom.gov.au/jsp/ncc/cdio/weatherData/av?p_display_type=dailyDataFile&amp;p_nccObsCode=123&amp;p_stn_num=023034&amp;p_c=-106169569&amp;p_startYear=1963" TargetMode="External"/><Relationship Id="rId3060" Type="http://schemas.openxmlformats.org/officeDocument/2006/relationships/hyperlink" Target="http://www.bom.gov.au/jsp/ncc/cdio/weatherData/av?p_display_type=dailyDataFile&amp;p_nccObsCode=123&amp;p_stn_num=023034&amp;p_c=-106169569&amp;p_startYear=1964" TargetMode="External"/><Relationship Id="rId3061" Type="http://schemas.openxmlformats.org/officeDocument/2006/relationships/hyperlink" Target="http://www.bom.gov.au/jsp/ncc/cdio/weatherData/av?p_display_type=dailyDataFile&amp;p_nccObsCode=123&amp;p_stn_num=023034&amp;p_c=-106169569&amp;p_startYear=1965" TargetMode="External"/><Relationship Id="rId3062" Type="http://schemas.openxmlformats.org/officeDocument/2006/relationships/hyperlink" Target="http://www.bom.gov.au/jsp/ncc/cdio/weatherData/av?p_display_type=dailyDataFile&amp;p_nccObsCode=123&amp;p_stn_num=023034&amp;p_c=-106169569&amp;p_startYear=1966" TargetMode="External"/><Relationship Id="rId3063" Type="http://schemas.openxmlformats.org/officeDocument/2006/relationships/hyperlink" Target="http://www.bom.gov.au/jsp/ncc/cdio/weatherData/av?p_display_type=dailyDataFile&amp;p_nccObsCode=123&amp;p_stn_num=023034&amp;p_c=-106169569&amp;p_startYear=1967" TargetMode="External"/><Relationship Id="rId3064" Type="http://schemas.openxmlformats.org/officeDocument/2006/relationships/hyperlink" Target="http://www.bom.gov.au/jsp/ncc/cdio/weatherData/av?p_display_type=dailyDataFile&amp;p_nccObsCode=123&amp;p_stn_num=023034&amp;p_c=-106169569&amp;p_startYear=1968" TargetMode="External"/><Relationship Id="rId3065" Type="http://schemas.openxmlformats.org/officeDocument/2006/relationships/hyperlink" Target="http://www.bom.gov.au/jsp/ncc/cdio/weatherData/av?p_display_type=dailyDataFile&amp;p_nccObsCode=123&amp;p_stn_num=023034&amp;p_c=-106169569&amp;p_startYear=1969" TargetMode="External"/><Relationship Id="rId3066" Type="http://schemas.openxmlformats.org/officeDocument/2006/relationships/hyperlink" Target="http://www.bom.gov.au/jsp/ncc/cdio/weatherData/av?p_display_type=dailyDataFile&amp;p_nccObsCode=123&amp;p_stn_num=023034&amp;p_c=-106169569&amp;p_startYear=1970" TargetMode="External"/><Relationship Id="rId3067" Type="http://schemas.openxmlformats.org/officeDocument/2006/relationships/hyperlink" Target="http://www.bom.gov.au/jsp/ncc/cdio/weatherData/av?p_display_type=dailyDataFile&amp;p_nccObsCode=123&amp;p_stn_num=023034&amp;p_c=-106169569&amp;p_startYear=1971" TargetMode="External"/><Relationship Id="rId3068" Type="http://schemas.openxmlformats.org/officeDocument/2006/relationships/hyperlink" Target="http://www.bom.gov.au/jsp/ncc/cdio/weatherData/av?p_display_type=dailyDataFile&amp;p_nccObsCode=123&amp;p_stn_num=023034&amp;p_c=-106169569&amp;p_startYear=1972" TargetMode="External"/><Relationship Id="rId3069" Type="http://schemas.openxmlformats.org/officeDocument/2006/relationships/hyperlink" Target="http://www.bom.gov.au/jsp/ncc/cdio/weatherData/av?p_display_type=dailyDataFile&amp;p_nccObsCode=123&amp;p_stn_num=023034&amp;p_c=-106169569&amp;p_startYear=1973" TargetMode="External"/><Relationship Id="rId3070" Type="http://schemas.openxmlformats.org/officeDocument/2006/relationships/hyperlink" Target="http://www.bom.gov.au/jsp/ncc/cdio/weatherData/av?p_display_type=dailyDataFile&amp;p_nccObsCode=123&amp;p_stn_num=023034&amp;p_c=-106169569&amp;p_startYear=1974" TargetMode="External"/><Relationship Id="rId3071" Type="http://schemas.openxmlformats.org/officeDocument/2006/relationships/hyperlink" Target="http://www.bom.gov.au/jsp/ncc/cdio/weatherData/av?p_display_type=dailyDataFile&amp;p_nccObsCode=123&amp;p_stn_num=023034&amp;p_c=-106169569&amp;p_startYear=1975" TargetMode="External"/><Relationship Id="rId3072" Type="http://schemas.openxmlformats.org/officeDocument/2006/relationships/hyperlink" Target="http://www.bom.gov.au/jsp/ncc/cdio/weatherData/av?p_display_type=dailyDataFile&amp;p_nccObsCode=123&amp;p_stn_num=023034&amp;p_c=-106169569&amp;p_startYear=1976" TargetMode="External"/><Relationship Id="rId3073" Type="http://schemas.openxmlformats.org/officeDocument/2006/relationships/hyperlink" Target="http://www.bom.gov.au/jsp/ncc/cdio/weatherData/av?p_display_type=dailyDataFile&amp;p_nccObsCode=123&amp;p_stn_num=023034&amp;p_c=-106169569&amp;p_startYear=1977" TargetMode="External"/><Relationship Id="rId3074" Type="http://schemas.openxmlformats.org/officeDocument/2006/relationships/hyperlink" Target="http://www.bom.gov.au/jsp/ncc/cdio/weatherData/av?p_display_type=dailyDataFile&amp;p_nccObsCode=123&amp;p_stn_num=023034&amp;p_c=-106169569&amp;p_startYear=1978" TargetMode="External"/><Relationship Id="rId3075" Type="http://schemas.openxmlformats.org/officeDocument/2006/relationships/hyperlink" Target="http://www.bom.gov.au/jsp/ncc/cdio/weatherData/av?p_display_type=dailyDataFile&amp;p_nccObsCode=123&amp;p_stn_num=023034&amp;p_c=-106169569&amp;p_startYear=1979" TargetMode="External"/><Relationship Id="rId3076" Type="http://schemas.openxmlformats.org/officeDocument/2006/relationships/hyperlink" Target="http://www.bom.gov.au/jsp/ncc/cdio/weatherData/av?p_nccObsCode=43&amp;p_display_type=dataFile&amp;p_startYear=&amp;p_c=&amp;p_stn_num=023034" TargetMode="External"/><Relationship Id="rId3077" Type="http://schemas.openxmlformats.org/officeDocument/2006/relationships/hyperlink" Target="http://www.bom.gov.au/jsp/ncc/cdio/weatherData/av?p_display_type=dailyDataFile&amp;p_nccObsCode=123&amp;p_stn_num=023034&amp;p_c=-106169569&amp;p_startYear=1980" TargetMode="External"/><Relationship Id="rId3078" Type="http://schemas.openxmlformats.org/officeDocument/2006/relationships/hyperlink" Target="http://www.bom.gov.au/jsp/ncc/cdio/weatherData/av?p_display_type=dailyDataFile&amp;p_nccObsCode=123&amp;p_stn_num=023034&amp;p_c=-106169569&amp;p_startYear=1981" TargetMode="External"/><Relationship Id="rId3079" Type="http://schemas.openxmlformats.org/officeDocument/2006/relationships/hyperlink" Target="http://www.bom.gov.au/jsp/ncc/cdio/weatherData/av?p_display_type=dailyDataFile&amp;p_nccObsCode=123&amp;p_stn_num=023034&amp;p_c=-106169569&amp;p_startYear=1982" TargetMode="External"/><Relationship Id="rId3080" Type="http://schemas.openxmlformats.org/officeDocument/2006/relationships/hyperlink" Target="http://www.bom.gov.au/jsp/ncc/cdio/weatherData/av?p_display_type=dailyDataFile&amp;p_nccObsCode=123&amp;p_stn_num=023034&amp;p_c=-106169569&amp;p_startYear=1983" TargetMode="External"/><Relationship Id="rId3081" Type="http://schemas.openxmlformats.org/officeDocument/2006/relationships/hyperlink" Target="http://www.bom.gov.au/jsp/ncc/cdio/weatherData/av?p_display_type=dailyDataFile&amp;p_nccObsCode=123&amp;p_stn_num=023034&amp;p_c=-106169569&amp;p_startYear=1984" TargetMode="External"/><Relationship Id="rId3082" Type="http://schemas.openxmlformats.org/officeDocument/2006/relationships/hyperlink" Target="http://www.bom.gov.au/jsp/ncc/cdio/weatherData/av?p_display_type=dailyDataFile&amp;p_nccObsCode=123&amp;p_stn_num=023034&amp;p_c=-106169569&amp;p_startYear=1985" TargetMode="External"/><Relationship Id="rId3083" Type="http://schemas.openxmlformats.org/officeDocument/2006/relationships/hyperlink" Target="http://www.bom.gov.au/jsp/ncc/cdio/weatherData/av?p_display_type=dailyDataFile&amp;p_nccObsCode=123&amp;p_stn_num=023034&amp;p_c=-106169569&amp;p_startYear=1986" TargetMode="External"/><Relationship Id="rId3084" Type="http://schemas.openxmlformats.org/officeDocument/2006/relationships/hyperlink" Target="http://www.bom.gov.au/jsp/ncc/cdio/weatherData/av?p_display_type=dailyDataFile&amp;p_nccObsCode=123&amp;p_stn_num=023034&amp;p_c=-106169569&amp;p_startYear=1987" TargetMode="External"/><Relationship Id="rId3085" Type="http://schemas.openxmlformats.org/officeDocument/2006/relationships/hyperlink" Target="http://www.bom.gov.au/jsp/ncc/cdio/weatherData/av?p_display_type=dailyDataFile&amp;p_nccObsCode=123&amp;p_stn_num=023034&amp;p_c=-106169569&amp;p_startYear=1988" TargetMode="External"/><Relationship Id="rId3086" Type="http://schemas.openxmlformats.org/officeDocument/2006/relationships/hyperlink" Target="http://www.bom.gov.au/jsp/ncc/cdio/weatherData/av?p_display_type=dailyDataFile&amp;p_nccObsCode=123&amp;p_stn_num=023034&amp;p_c=-106169569&amp;p_startYear=1989" TargetMode="External"/><Relationship Id="rId3087" Type="http://schemas.openxmlformats.org/officeDocument/2006/relationships/hyperlink" Target="http://www.bom.gov.au/jsp/ncc/cdio/weatherData/av?p_display_type=dailyDataFile&amp;p_nccObsCode=123&amp;p_stn_num=023034&amp;p_c=-106169569&amp;p_startYear=1990" TargetMode="External"/><Relationship Id="rId3088" Type="http://schemas.openxmlformats.org/officeDocument/2006/relationships/hyperlink" Target="http://www.bom.gov.au/jsp/ncc/cdio/weatherData/av?p_display_type=dailyDataFile&amp;p_nccObsCode=123&amp;p_stn_num=023034&amp;p_c=-106169569&amp;p_startYear=1991" TargetMode="External"/><Relationship Id="rId3089" Type="http://schemas.openxmlformats.org/officeDocument/2006/relationships/hyperlink" Target="http://www.bom.gov.au/jsp/ncc/cdio/weatherData/av?p_display_type=dailyDataFile&amp;p_nccObsCode=123&amp;p_stn_num=023034&amp;p_c=-106169569&amp;p_startYear=1992" TargetMode="External"/><Relationship Id="rId3090" Type="http://schemas.openxmlformats.org/officeDocument/2006/relationships/hyperlink" Target="http://www.bom.gov.au/jsp/ncc/cdio/weatherData/av?p_display_type=dailyDataFile&amp;p_nccObsCode=123&amp;p_stn_num=023034&amp;p_c=-106169569&amp;p_startYear=1993" TargetMode="External"/><Relationship Id="rId3091" Type="http://schemas.openxmlformats.org/officeDocument/2006/relationships/hyperlink" Target="http://www.bom.gov.au/jsp/ncc/cdio/weatherData/av?p_display_type=dailyDataFile&amp;p_nccObsCode=123&amp;p_stn_num=023034&amp;p_c=-106169569&amp;p_startYear=1994" TargetMode="External"/><Relationship Id="rId3092" Type="http://schemas.openxmlformats.org/officeDocument/2006/relationships/hyperlink" Target="http://www.bom.gov.au/jsp/ncc/cdio/weatherData/av?p_display_type=dailyDataFile&amp;p_nccObsCode=123&amp;p_stn_num=023034&amp;p_c=-106169569&amp;p_startYear=1995" TargetMode="External"/><Relationship Id="rId3093" Type="http://schemas.openxmlformats.org/officeDocument/2006/relationships/hyperlink" Target="http://www.bom.gov.au/jsp/ncc/cdio/weatherData/av?p_display_type=dailyDataFile&amp;p_nccObsCode=123&amp;p_stn_num=023034&amp;p_c=-106169569&amp;p_startYear=1996" TargetMode="External"/><Relationship Id="rId3094" Type="http://schemas.openxmlformats.org/officeDocument/2006/relationships/hyperlink" Target="http://www.bom.gov.au/jsp/ncc/cdio/weatherData/av?p_display_type=dailyDataFile&amp;p_nccObsCode=123&amp;p_stn_num=023034&amp;p_c=-106169569&amp;p_startYear=1997" TargetMode="External"/><Relationship Id="rId3095" Type="http://schemas.openxmlformats.org/officeDocument/2006/relationships/hyperlink" Target="http://www.bom.gov.au/jsp/ncc/cdio/weatherData/av?p_display_type=dailyDataFile&amp;p_nccObsCode=123&amp;p_stn_num=023034&amp;p_c=-106169569&amp;p_startYear=1998" TargetMode="External"/><Relationship Id="rId3096" Type="http://schemas.openxmlformats.org/officeDocument/2006/relationships/hyperlink" Target="http://www.bom.gov.au/jsp/ncc/cdio/weatherData/av?p_display_type=dailyDataFile&amp;p_nccObsCode=123&amp;p_stn_num=023034&amp;p_c=-106169569&amp;p_startYear=1999" TargetMode="External"/><Relationship Id="rId3097" Type="http://schemas.openxmlformats.org/officeDocument/2006/relationships/hyperlink" Target="http://www.bom.gov.au/jsp/ncc/cdio/weatherData/av?p_display_type=dailyDataFile&amp;p_nccObsCode=123&amp;p_stn_num=023034&amp;p_c=-106169569&amp;p_startYear=2000" TargetMode="External"/><Relationship Id="rId3098" Type="http://schemas.openxmlformats.org/officeDocument/2006/relationships/hyperlink" Target="http://www.bom.gov.au/jsp/ncc/cdio/weatherData/av?p_display_type=dailyDataFile&amp;p_nccObsCode=123&amp;p_stn_num=023034&amp;p_c=-106169569&amp;p_startYear=2001" TargetMode="External"/><Relationship Id="rId3099" Type="http://schemas.openxmlformats.org/officeDocument/2006/relationships/hyperlink" Target="http://www.bom.gov.au/jsp/ncc/cdio/weatherData/av?p_display_type=dailyDataFile&amp;p_nccObsCode=123&amp;p_stn_num=023034&amp;p_c=-106169569&amp;p_startYear=2002" TargetMode="External"/><Relationship Id="rId3100" Type="http://schemas.openxmlformats.org/officeDocument/2006/relationships/hyperlink" Target="http://www.bom.gov.au/jsp/ncc/cdio/weatherData/av?p_display_type=dailyDataFile&amp;p_nccObsCode=123&amp;p_stn_num=023034&amp;p_c=-106169569&amp;p_startYear=2003" TargetMode="External"/><Relationship Id="rId3101" Type="http://schemas.openxmlformats.org/officeDocument/2006/relationships/hyperlink" Target="http://www.bom.gov.au/jsp/ncc/cdio/weatherData/av?p_display_type=dailyDataFile&amp;p_nccObsCode=123&amp;p_stn_num=023034&amp;p_c=-106169569&amp;p_startYear=2004" TargetMode="External"/><Relationship Id="rId3102" Type="http://schemas.openxmlformats.org/officeDocument/2006/relationships/hyperlink" Target="http://www.bom.gov.au/jsp/ncc/cdio/weatherData/av?p_nccObsCode=43&amp;p_display_type=dataFile&amp;p_startYear=&amp;p_c=&amp;p_stn_num=023034" TargetMode="External"/><Relationship Id="rId3103" Type="http://schemas.openxmlformats.org/officeDocument/2006/relationships/hyperlink" Target="http://www.bom.gov.au/jsp/ncc/cdio/weatherData/av?p_display_type=dailyDataFile&amp;p_nccObsCode=123&amp;p_stn_num=023034&amp;p_c=-106169569&amp;p_startYear=2005" TargetMode="External"/><Relationship Id="rId3104" Type="http://schemas.openxmlformats.org/officeDocument/2006/relationships/hyperlink" Target="http://www.bom.gov.au/jsp/ncc/cdio/weatherData/av?p_display_type=dailyDataFile&amp;p_nccObsCode=123&amp;p_stn_num=023034&amp;p_c=-106169569&amp;p_startYear=2006" TargetMode="External"/><Relationship Id="rId3105" Type="http://schemas.openxmlformats.org/officeDocument/2006/relationships/hyperlink" Target="http://www.bom.gov.au/jsp/ncc/cdio/weatherData/av?p_display_type=dailyDataFile&amp;p_nccObsCode=123&amp;p_stn_num=023034&amp;p_c=-106169569&amp;p_startYear=2007" TargetMode="External"/><Relationship Id="rId3106" Type="http://schemas.openxmlformats.org/officeDocument/2006/relationships/hyperlink" Target="http://www.bom.gov.au/jsp/ncc/cdio/weatherData/av?p_display_type=dailyDataFile&amp;p_nccObsCode=123&amp;p_stn_num=023034&amp;p_c=-106169569&amp;p_startYear=2008" TargetMode="External"/><Relationship Id="rId3107" Type="http://schemas.openxmlformats.org/officeDocument/2006/relationships/hyperlink" Target="http://www.bom.gov.au/jsp/ncc/cdio/weatherData/av?p_display_type=dailyDataFile&amp;p_nccObsCode=123&amp;p_stn_num=023034&amp;p_c=-106169569&amp;p_startYear=2009" TargetMode="External"/><Relationship Id="rId3108" Type="http://schemas.openxmlformats.org/officeDocument/2006/relationships/hyperlink" Target="http://www.bom.gov.au/jsp/ncc/cdio/weatherData/av?p_display_type=dailyDataFile&amp;p_nccObsCode=123&amp;p_stn_num=023034&amp;p_c=-106169569&amp;p_startYear=2010" TargetMode="External"/><Relationship Id="rId3109" Type="http://schemas.openxmlformats.org/officeDocument/2006/relationships/hyperlink" Target="http://www.bom.gov.au/jsp/ncc/cdio/weatherData/av?p_display_type=dailyDataFile&amp;p_nccObsCode=123&amp;p_stn_num=023034&amp;p_c=-106169569&amp;p_startYear=2011" TargetMode="External"/><Relationship Id="rId3110" Type="http://schemas.openxmlformats.org/officeDocument/2006/relationships/hyperlink" Target="http://www.bom.gov.au/jsp/ncc/cdio/weatherData/av?p_display_type=dailyDataFile&amp;p_nccObsCode=123&amp;p_stn_num=023034&amp;p_c=-106169569&amp;p_startYear=2012" TargetMode="External"/><Relationship Id="rId3111" Type="http://schemas.openxmlformats.org/officeDocument/2006/relationships/hyperlink" Target="http://www.bom.gov.au/jsp/ncc/cdio/weatherData/av?p_display_type=dailyDataFile&amp;p_nccObsCode=123&amp;p_stn_num=023034&amp;p_c=-106169569&amp;p_startYear=2013" TargetMode="External"/><Relationship Id="rId3112" Type="http://schemas.openxmlformats.org/officeDocument/2006/relationships/hyperlink" Target="http://www.bom.gov.au/jsp/ncc/cdio/weatherData/av?p_display_type=dailyDataFile&amp;p_nccObsCode=123&amp;p_stn_num=023034&amp;p_c=-106169569&amp;p_startYear=2014" TargetMode="External"/><Relationship Id="rId3113" Type="http://schemas.openxmlformats.org/officeDocument/2006/relationships/hyperlink" Target="http://www.bom.gov.au/jsp/ncc/cdio/weatherData/av?p_display_type=dailyDataFile&amp;p_nccObsCode=123&amp;p_stn_num=023034&amp;p_c=-106169569&amp;p_startYear=2015" TargetMode="External"/><Relationship Id="rId3114" Type="http://schemas.openxmlformats.org/officeDocument/2006/relationships/hyperlink" Target="http://www.bom.gov.au/jsp/ncc/cdio/weatherData/av?p_display_type=dailyDataFile&amp;p_nccObsCode=123&amp;p_stn_num=023034&amp;p_c=-106169569&amp;p_startYear=2016" TargetMode="External"/><Relationship Id="rId3115" Type="http://schemas.openxmlformats.org/officeDocument/2006/relationships/hyperlink" Target="http://www.bom.gov.au/jsp/ncc/cdio/weatherData/av?p_display_type=dailyDataFile&amp;p_nccObsCode=123&amp;p_stn_num=023034&amp;p_c=-106169569&amp;p_startYear=2017" TargetMode="External"/><Relationship Id="rId3116" Type="http://schemas.openxmlformats.org/officeDocument/2006/relationships/hyperlink" Target="http://www.bom.gov.au/jsp/ncc/cdio/weatherData/av?p_display_type=dailyDataFile&amp;p_nccObsCode=123&amp;p_stn_num=023034&amp;p_c=-106169569&amp;p_startYear=2018" TargetMode="External"/><Relationship Id="rId3117" Type="http://schemas.openxmlformats.org/officeDocument/2006/relationships/hyperlink" Target="http://www.bom.gov.au/jsp/ncc/cdio/weatherData/av?p_display_type=dailyDataFile&amp;p_nccObsCode=123&amp;p_stn_num=023034&amp;p_c=-106169569&amp;p_startYear=2019" TargetMode="External"/><Relationship Id="rId3118" Type="http://schemas.openxmlformats.org/officeDocument/2006/relationships/hyperlink" Target="http://www.bom.gov.au/jsp/ncc/cdio/weatherData/av?p_display_type=dailyDataFile&amp;p_nccObsCode=123&amp;p_stn_num=023034&amp;p_c=-106169569&amp;p_startYear=2020" TargetMode="External"/><Relationship Id="rId3119" Type="http://schemas.openxmlformats.org/officeDocument/2006/relationships/hyperlink" Target="http://www.bom.gov.au/jsp/ncc/cdio/weatherData/av?p_display_type=dailyDataFile&amp;p_nccObsCode=123&amp;p_stn_num=023034&amp;p_c=-106169569&amp;p_startYear=2021" TargetMode="External"/><Relationship Id="rId3120" Type="http://schemas.openxmlformats.org/officeDocument/2006/relationships/hyperlink" Target="http://www.bom.gov.au/jsp/ncc/cdio/weatherData/av?p_display_type=dailyDataFile&amp;p_nccObsCode=123&amp;p_stn_num=023034&amp;p_c=-106169569&amp;p_startYear=2022" TargetMode="External"/><Relationship Id="rId3121" Type="http://schemas.openxmlformats.org/officeDocument/2006/relationships/hyperlink" Target="http://www.bom.gov.au/jsp/ncc/cdio/weatherData/av?p_display_type=dailyDataFile&amp;p_nccObsCode=123&amp;p_stn_num=023034&amp;p_c=-106169569&amp;p_startYear=2023" TargetMode="External"/><Relationship Id="rId3122" Type="http://schemas.openxmlformats.org/officeDocument/2006/relationships/hyperlink" Target="http://www.bom.gov.au/jsp/ncc/cdio/weatherData/av?p_display_type=dailyDataFile&amp;p_nccObsCode=123&amp;p_stn_num=023034&amp;p_c=-106169569&amp;p_startYear=2024" TargetMode="External"/><Relationship Id="rId3123" Type="http://schemas.openxmlformats.org/officeDocument/2006/relationships/drawing" Target="../drawings/drawing1.xml"/>
</Relationships>
</file>

<file path=xl/worksheets/_rels/sheet3.xml.rels><?xml version="1.0" encoding="UTF-8"?>
<Relationships xmlns="http://schemas.openxmlformats.org/package/2006/relationships"><Relationship Id="rId1" Type="http://schemas.openxmlformats.org/officeDocument/2006/relationships/hyperlink" Target="http://www.bom.gov.au/jsp/ncc/cdio/weatherData/av?p_display_type=dailyDataFile&amp;p_nccObsCode=122&amp;p_stn_num=026026&amp;p_c=-135531678&amp;p_startYear=1884" TargetMode="External"/><Relationship Id="rId2" Type="http://schemas.openxmlformats.org/officeDocument/2006/relationships/hyperlink" Target="http://www.bom.gov.au/jsp/ncc/cdio/weatherData/av?p_display_type=dailyDataFile&amp;p_nccObsCode=122&amp;p_stn_num=026026&amp;p_c=-135531678&amp;p_startYear=1885" TargetMode="External"/><Relationship Id="rId3" Type="http://schemas.openxmlformats.org/officeDocument/2006/relationships/hyperlink" Target="http://www.bom.gov.au/jsp/ncc/cdio/weatherData/av?p_display_type=dailyDataFile&amp;p_nccObsCode=122&amp;p_stn_num=026026&amp;p_c=-135531678&amp;p_startYear=1886" TargetMode="External"/><Relationship Id="rId4" Type="http://schemas.openxmlformats.org/officeDocument/2006/relationships/hyperlink" Target="http://www.bom.gov.au/jsp/ncc/cdio/weatherData/av?p_display_type=dailyDataFile&amp;p_nccObsCode=122&amp;p_stn_num=026026&amp;p_c=-135531678&amp;p_startYear=1887" TargetMode="External"/><Relationship Id="rId5" Type="http://schemas.openxmlformats.org/officeDocument/2006/relationships/hyperlink" Target="http://www.bom.gov.au/jsp/ncc/cdio/weatherData/av?p_display_type=dailyDataFile&amp;p_nccObsCode=122&amp;p_stn_num=026026&amp;p_c=-135531678&amp;p_startYear=1888" TargetMode="External"/><Relationship Id="rId6" Type="http://schemas.openxmlformats.org/officeDocument/2006/relationships/hyperlink" Target="http://www.bom.gov.au/jsp/ncc/cdio/weatherData/av?p_display_type=dailyDataFile&amp;p_nccObsCode=122&amp;p_stn_num=026026&amp;p_c=-135531678&amp;p_startYear=1889" TargetMode="External"/><Relationship Id="rId7" Type="http://schemas.openxmlformats.org/officeDocument/2006/relationships/hyperlink" Target="http://www.bom.gov.au/jsp/ncc/cdio/weatherData/av?p_display_type=dailyDataFile&amp;p_nccObsCode=122&amp;p_stn_num=026026&amp;p_c=-135531678&amp;p_startYear=1890" TargetMode="External"/><Relationship Id="rId8" Type="http://schemas.openxmlformats.org/officeDocument/2006/relationships/hyperlink" Target="http://www.bom.gov.au/jsp/ncc/cdio/weatherData/av?p_display_type=dailyDataFile&amp;p_nccObsCode=122&amp;p_stn_num=026026&amp;p_c=-135531678&amp;p_startYear=1891" TargetMode="External"/><Relationship Id="rId9" Type="http://schemas.openxmlformats.org/officeDocument/2006/relationships/hyperlink" Target="http://www.bom.gov.au/jsp/ncc/cdio/weatherData/av?p_display_type=dailyDataFile&amp;p_nccObsCode=122&amp;p_stn_num=018070&amp;p_c=-65366122&amp;p_startYear=1892" TargetMode="External"/><Relationship Id="rId10" Type="http://schemas.openxmlformats.org/officeDocument/2006/relationships/hyperlink" Target="http://www.bom.gov.au/jsp/ncc/cdio/weatherData/av?p_display_type=dailyDataFile&amp;p_nccObsCode=122&amp;p_stn_num=026026&amp;p_c=-135531678&amp;p_startYear=1892" TargetMode="External"/><Relationship Id="rId11" Type="http://schemas.openxmlformats.org/officeDocument/2006/relationships/hyperlink" Target="http://www.bom.gov.au/jsp/ncc/cdio/weatherData/av?p_display_type=dailyDataFile&amp;p_nccObsCode=122&amp;p_stn_num=018070&amp;p_c=-65366122&amp;p_startYear=1893" TargetMode="External"/><Relationship Id="rId12" Type="http://schemas.openxmlformats.org/officeDocument/2006/relationships/hyperlink" Target="http://www.bom.gov.au/jsp/ncc/cdio/weatherData/av?p_display_type=dailyDataFile&amp;p_nccObsCode=122&amp;p_stn_num=026026&amp;p_c=-135531678&amp;p_startYear=1893" TargetMode="External"/><Relationship Id="rId13" Type="http://schemas.openxmlformats.org/officeDocument/2006/relationships/hyperlink" Target="http://www.bom.gov.au/jsp/ncc/cdio/weatherData/av?p_display_type=dailyDataFile&amp;p_nccObsCode=122&amp;p_stn_num=018070&amp;p_c=-65366122&amp;p_startYear=1894" TargetMode="External"/><Relationship Id="rId14" Type="http://schemas.openxmlformats.org/officeDocument/2006/relationships/hyperlink" Target="http://www.bom.gov.au/jsp/ncc/cdio/weatherData/av?p_display_type=dailyDataFile&amp;p_nccObsCode=122&amp;p_stn_num=026026&amp;p_c=-135531678&amp;p_startYear=1894" TargetMode="External"/><Relationship Id="rId15" Type="http://schemas.openxmlformats.org/officeDocument/2006/relationships/hyperlink" Target="http://www.bom.gov.au/jsp/ncc/cdio/weatherData/av?p_display_type=dailyDataFile&amp;p_nccObsCode=122&amp;p_stn_num=018070&amp;p_c=-65366122&amp;p_startYear=1895" TargetMode="External"/><Relationship Id="rId16" Type="http://schemas.openxmlformats.org/officeDocument/2006/relationships/hyperlink" Target="http://www.bom.gov.au/jsp/ncc/cdio/weatherData/av?p_display_type=dailyDataFile&amp;p_nccObsCode=122&amp;p_stn_num=026026&amp;p_c=-135531678&amp;p_startYear=1895" TargetMode="External"/><Relationship Id="rId17" Type="http://schemas.openxmlformats.org/officeDocument/2006/relationships/hyperlink" Target="http://www.bom.gov.au/jsp/ncc/cdio/weatherData/av?p_display_type=dailyDataFile&amp;p_nccObsCode=122&amp;p_stn_num=018070&amp;p_c=-65366122&amp;p_startYear=1896" TargetMode="External"/><Relationship Id="rId18" Type="http://schemas.openxmlformats.org/officeDocument/2006/relationships/hyperlink" Target="http://www.bom.gov.au/jsp/ncc/cdio/weatherData/av?p_display_type=dailyDataFile&amp;p_nccObsCode=122&amp;p_stn_num=026026&amp;p_c=-135531678&amp;p_startYear=1896" TargetMode="External"/><Relationship Id="rId19" Type="http://schemas.openxmlformats.org/officeDocument/2006/relationships/hyperlink" Target="http://www.bom.gov.au/jsp/ncc/cdio/weatherData/av?p_display_type=dailyDataFile&amp;p_nccObsCode=122&amp;p_stn_num=018070&amp;p_c=-65366122&amp;p_startYear=1897" TargetMode="External"/><Relationship Id="rId20" Type="http://schemas.openxmlformats.org/officeDocument/2006/relationships/hyperlink" Target="http://www.bom.gov.au/jsp/ncc/cdio/weatherData/av?p_display_type=dailyDataFile&amp;p_nccObsCode=122&amp;p_stn_num=026026&amp;p_c=-135531678&amp;p_startYear=1897" TargetMode="External"/><Relationship Id="rId21" Type="http://schemas.openxmlformats.org/officeDocument/2006/relationships/hyperlink" Target="http://www.bom.gov.au/jsp/ncc/cdio/weatherData/av?p_display_type=dailyDataFile&amp;p_nccObsCode=122&amp;p_stn_num=018070&amp;p_c=-65366122&amp;p_startYear=1898" TargetMode="External"/><Relationship Id="rId22" Type="http://schemas.openxmlformats.org/officeDocument/2006/relationships/hyperlink" Target="http://www.bom.gov.au/jsp/ncc/cdio/weatherData/av?p_display_type=dailyDataFile&amp;p_nccObsCode=122&amp;p_stn_num=026026&amp;p_c=-135531678&amp;p_startYear=1898" TargetMode="External"/><Relationship Id="rId23" Type="http://schemas.openxmlformats.org/officeDocument/2006/relationships/hyperlink" Target="http://www.bom.gov.au/jsp/ncc/cdio/weatherData/av?p_display_type=dailyDataFile&amp;p_nccObsCode=122&amp;p_stn_num=018070&amp;p_c=-65366122&amp;p_startYear=1899" TargetMode="External"/><Relationship Id="rId24" Type="http://schemas.openxmlformats.org/officeDocument/2006/relationships/hyperlink" Target="http://www.bom.gov.au/jsp/ncc/cdio/weatherData/av?p_display_type=dailyDataFile&amp;p_nccObsCode=122&amp;p_stn_num=026026&amp;p_c=-135531678&amp;p_startYear=1899" TargetMode="External"/><Relationship Id="rId25" Type="http://schemas.openxmlformats.org/officeDocument/2006/relationships/hyperlink" Target="http://www.bom.gov.au/jsp/ncc/cdio/weatherData/av?p_display_type=dailyDataFile&amp;p_nccObsCode=122&amp;p_stn_num=018070&amp;p_c=-65366122&amp;p_startYear=1900" TargetMode="External"/><Relationship Id="rId26" Type="http://schemas.openxmlformats.org/officeDocument/2006/relationships/hyperlink" Target="http://www.bom.gov.au/jsp/ncc/cdio/weatherData/av?p_display_type=dailyDataFile&amp;p_nccObsCode=122&amp;p_stn_num=026026&amp;p_c=-135531678&amp;p_startYear=1900" TargetMode="External"/><Relationship Id="rId27" Type="http://schemas.openxmlformats.org/officeDocument/2006/relationships/hyperlink" Target="http://www.bom.gov.au/jsp/ncc/cdio/weatherData/av?p_display_type=dailyDataFile&amp;p_nccObsCode=122&amp;p_stn_num=018070&amp;p_c=-65366122&amp;p_startYear=1901" TargetMode="External"/><Relationship Id="rId28" Type="http://schemas.openxmlformats.org/officeDocument/2006/relationships/hyperlink" Target="http://www.bom.gov.au/jsp/ncc/cdio/weatherData/av?p_display_type=dailyDataFile&amp;p_nccObsCode=122&amp;p_stn_num=026026&amp;p_c=-135531678&amp;p_startYear=1901" TargetMode="External"/><Relationship Id="rId29" Type="http://schemas.openxmlformats.org/officeDocument/2006/relationships/hyperlink" Target="http://www.bom.gov.au/jsp/ncc/cdio/weatherData/av?p_display_type=dailyDataFile&amp;p_nccObsCode=122&amp;p_stn_num=018070&amp;p_c=-65366122&amp;p_startYear=1902" TargetMode="External"/><Relationship Id="rId30" Type="http://schemas.openxmlformats.org/officeDocument/2006/relationships/hyperlink" Target="http://www.bom.gov.au/jsp/ncc/cdio/weatherData/av?p_display_type=dailyDataFile&amp;p_nccObsCode=122&amp;p_stn_num=026026&amp;p_c=-135531678&amp;p_startYear=1902" TargetMode="External"/><Relationship Id="rId31" Type="http://schemas.openxmlformats.org/officeDocument/2006/relationships/hyperlink" Target="http://www.bom.gov.au/jsp/ncc/cdio/weatherData/av?p_display_type=dailyDataFile&amp;p_nccObsCode=122&amp;p_stn_num=018070&amp;p_c=-65366122&amp;p_startYear=1903" TargetMode="External"/><Relationship Id="rId32" Type="http://schemas.openxmlformats.org/officeDocument/2006/relationships/hyperlink" Target="http://www.bom.gov.au/jsp/ncc/cdio/weatherData/av?p_display_type=dailyDataFile&amp;p_nccObsCode=122&amp;p_stn_num=026026&amp;p_c=-135531678&amp;p_startYear=1903" TargetMode="External"/><Relationship Id="rId33" Type="http://schemas.openxmlformats.org/officeDocument/2006/relationships/hyperlink" Target="http://www.bom.gov.au/jsp/ncc/cdio/weatherData/av?p_display_type=dailyDataFile&amp;p_nccObsCode=122&amp;p_stn_num=018070&amp;p_c=-65366122&amp;p_startYear=1904" TargetMode="External"/><Relationship Id="rId34" Type="http://schemas.openxmlformats.org/officeDocument/2006/relationships/hyperlink" Target="http://www.bom.gov.au/jsp/ncc/cdio/weatherData/av?p_display_type=dailyDataFile&amp;p_nccObsCode=122&amp;p_stn_num=026026&amp;p_c=-135531678&amp;p_startYear=1904" TargetMode="External"/><Relationship Id="rId35" Type="http://schemas.openxmlformats.org/officeDocument/2006/relationships/hyperlink" Target="http://www.bom.gov.au/jsp/ncc/cdio/weatherData/av?p_display_type=dailyDataFile&amp;p_nccObsCode=122&amp;p_stn_num=018070&amp;p_c=-65366122&amp;p_startYear=1905" TargetMode="External"/><Relationship Id="rId36" Type="http://schemas.openxmlformats.org/officeDocument/2006/relationships/hyperlink" Target="http://www.bom.gov.au/jsp/ncc/cdio/weatherData/av?p_display_type=dailyDataFile&amp;p_nccObsCode=122&amp;p_stn_num=026026&amp;p_c=-135531678&amp;p_startYear=1905" TargetMode="External"/><Relationship Id="rId37" Type="http://schemas.openxmlformats.org/officeDocument/2006/relationships/hyperlink" Target="http://www.bom.gov.au/jsp/ncc/cdio/weatherData/av?p_display_type=dailyDataFile&amp;p_nccObsCode=122&amp;p_stn_num=018070&amp;p_c=-65366122&amp;p_startYear=1906" TargetMode="External"/><Relationship Id="rId38" Type="http://schemas.openxmlformats.org/officeDocument/2006/relationships/hyperlink" Target="http://www.bom.gov.au/jsp/ncc/cdio/weatherData/av?p_display_type=dailyDataFile&amp;p_nccObsCode=122&amp;p_stn_num=026026&amp;p_c=-135531678&amp;p_startYear=1906" TargetMode="External"/><Relationship Id="rId39" Type="http://schemas.openxmlformats.org/officeDocument/2006/relationships/hyperlink" Target="http://www.bom.gov.au/jsp/ncc/cdio/weatherData/av?p_display_type=dailyDataFile&amp;p_nccObsCode=122&amp;p_stn_num=018070&amp;p_c=-65366122&amp;p_startYear=1907" TargetMode="External"/><Relationship Id="rId40" Type="http://schemas.openxmlformats.org/officeDocument/2006/relationships/hyperlink" Target="http://www.bom.gov.au/jsp/ncc/cdio/weatherData/av?p_display_type=dailyDataFile&amp;p_nccObsCode=122&amp;p_stn_num=026026&amp;p_c=-135531678&amp;p_startYear=1907" TargetMode="External"/><Relationship Id="rId41" Type="http://schemas.openxmlformats.org/officeDocument/2006/relationships/hyperlink" Target="http://www.bom.gov.au/jsp/ncc/cdio/weatherData/av?p_display_type=dailyDataFile&amp;p_nccObsCode=122&amp;p_stn_num=018070&amp;p_c=-65366122&amp;p_startYear=1908" TargetMode="External"/><Relationship Id="rId42" Type="http://schemas.openxmlformats.org/officeDocument/2006/relationships/hyperlink" Target="http://www.bom.gov.au/jsp/ncc/cdio/weatherData/av?p_display_type=dailyDataFile&amp;p_nccObsCode=122&amp;p_stn_num=026026&amp;p_c=-135531678&amp;p_startYear=1908" TargetMode="External"/><Relationship Id="rId43" Type="http://schemas.openxmlformats.org/officeDocument/2006/relationships/hyperlink" Target="http://www.bom.gov.au/jsp/ncc/cdio/weatherData/av?p_display_type=dailyDataFile&amp;p_nccObsCode=122&amp;p_stn_num=021046&amp;p_c=-88647966&amp;p_startYear=1908" TargetMode="External"/><Relationship Id="rId44" Type="http://schemas.openxmlformats.org/officeDocument/2006/relationships/hyperlink" Target="http://www.bom.gov.au/jsp/ncc/cdio/weatherData/av?p_display_type=dailyDataFile&amp;p_nccObsCode=122&amp;p_stn_num=018070&amp;p_c=-65366122&amp;p_startYear=1909" TargetMode="External"/><Relationship Id="rId45" Type="http://schemas.openxmlformats.org/officeDocument/2006/relationships/hyperlink" Target="http://www.bom.gov.au/jsp/ncc/cdio/weatherData/av?p_display_type=dailyDataFile&amp;p_nccObsCode=122&amp;p_stn_num=026026&amp;p_c=-135531678&amp;p_startYear=1909" TargetMode="External"/><Relationship Id="rId46" Type="http://schemas.openxmlformats.org/officeDocument/2006/relationships/hyperlink" Target="http://www.bom.gov.au/jsp/ncc/cdio/weatherData/av?p_display_type=dailyDataFile&amp;p_nccObsCode=122&amp;p_stn_num=021046&amp;p_c=-88647966&amp;p_startYear=1909" TargetMode="External"/><Relationship Id="rId47" Type="http://schemas.openxmlformats.org/officeDocument/2006/relationships/hyperlink" Target="http://www.bom.gov.au/jsp/ncc/cdio/weatherData/av?p_display_type=dailyDataFile&amp;p_nccObsCode=122&amp;p_stn_num=018070&amp;p_c=-65366122&amp;p_startYear=1910" TargetMode="External"/><Relationship Id="rId48" Type="http://schemas.openxmlformats.org/officeDocument/2006/relationships/hyperlink" Target="http://www.bom.gov.au/jsp/ncc/cdio/weatherData/av?p_display_type=dailyDataFile&amp;p_nccObsCode=122&amp;p_stn_num=026026&amp;p_c=-135531678&amp;p_startYear=1910" TargetMode="External"/><Relationship Id="rId49" Type="http://schemas.openxmlformats.org/officeDocument/2006/relationships/hyperlink" Target="http://www.bom.gov.au/jsp/ncc/cdio/weatherData/av?p_display_type=dailyDataFile&amp;p_nccObsCode=122&amp;p_stn_num=021046&amp;p_c=-88647966&amp;p_startYear=1910" TargetMode="External"/><Relationship Id="rId50" Type="http://schemas.openxmlformats.org/officeDocument/2006/relationships/hyperlink" Target="http://www.bom.gov.au/jsp/ncc/cdio/weatherData/av?p_display_type=dailyDataFile&amp;p_nccObsCode=122&amp;p_stn_num=018070&amp;p_c=-65366122&amp;p_startYear=1911" TargetMode="External"/><Relationship Id="rId51" Type="http://schemas.openxmlformats.org/officeDocument/2006/relationships/hyperlink" Target="http://www.bom.gov.au/jsp/ncc/cdio/weatherData/av?p_display_type=dailyDataFile&amp;p_nccObsCode=122&amp;p_stn_num=026026&amp;p_c=-135531678&amp;p_startYear=1911" TargetMode="External"/><Relationship Id="rId52" Type="http://schemas.openxmlformats.org/officeDocument/2006/relationships/hyperlink" Target="http://www.bom.gov.au/jsp/ncc/cdio/weatherData/av?p_display_type=dailyDataFile&amp;p_nccObsCode=122&amp;p_stn_num=021046&amp;p_c=-88647966&amp;p_startYear=1911" TargetMode="External"/><Relationship Id="rId53" Type="http://schemas.openxmlformats.org/officeDocument/2006/relationships/hyperlink" Target="http://www.bom.gov.au/jsp/ncc/cdio/weatherData/av?p_display_type=dailyDataFile&amp;p_nccObsCode=122&amp;p_stn_num=018070&amp;p_c=-65366122&amp;p_startYear=1912" TargetMode="External"/><Relationship Id="rId54" Type="http://schemas.openxmlformats.org/officeDocument/2006/relationships/hyperlink" Target="http://www.bom.gov.au/jsp/ncc/cdio/weatherData/av?p_display_type=dailyDataFile&amp;p_nccObsCode=122&amp;p_stn_num=026026&amp;p_c=-135531678&amp;p_startYear=1912" TargetMode="External"/><Relationship Id="rId55" Type="http://schemas.openxmlformats.org/officeDocument/2006/relationships/hyperlink" Target="http://www.bom.gov.au/jsp/ncc/cdio/weatherData/av?p_display_type=dailyDataFile&amp;p_nccObsCode=122&amp;p_stn_num=021046&amp;p_c=-88647966&amp;p_startYear=1912" TargetMode="External"/><Relationship Id="rId56" Type="http://schemas.openxmlformats.org/officeDocument/2006/relationships/hyperlink" Target="http://www.bom.gov.au/jsp/ncc/cdio/weatherData/av?p_display_type=dailyDataFile&amp;p_nccObsCode=122&amp;p_stn_num=018070&amp;p_c=-65366122&amp;p_startYear=1913" TargetMode="External"/><Relationship Id="rId57" Type="http://schemas.openxmlformats.org/officeDocument/2006/relationships/hyperlink" Target="http://www.bom.gov.au/jsp/ncc/cdio/weatherData/av?p_display_type=dailyDataFile&amp;p_nccObsCode=122&amp;p_stn_num=026026&amp;p_c=-135531678&amp;p_startYear=1913" TargetMode="External"/><Relationship Id="rId58" Type="http://schemas.openxmlformats.org/officeDocument/2006/relationships/hyperlink" Target="http://www.bom.gov.au/jsp/ncc/cdio/weatherData/av?p_display_type=dailyDataFile&amp;p_nccObsCode=122&amp;p_stn_num=021046&amp;p_c=-88647966&amp;p_startYear=1913" TargetMode="External"/><Relationship Id="rId59" Type="http://schemas.openxmlformats.org/officeDocument/2006/relationships/hyperlink" Target="http://www.bom.gov.au/jsp/ncc/cdio/weatherData/av?p_display_type=dailyDataFile&amp;p_nccObsCode=122&amp;p_stn_num=018070&amp;p_c=-65366122&amp;p_startYear=1914" TargetMode="External"/><Relationship Id="rId60" Type="http://schemas.openxmlformats.org/officeDocument/2006/relationships/hyperlink" Target="http://www.bom.gov.au/jsp/ncc/cdio/weatherData/av?p_display_type=dailyDataFile&amp;p_nccObsCode=122&amp;p_stn_num=026026&amp;p_c=-135531678&amp;p_startYear=1914" TargetMode="External"/><Relationship Id="rId61" Type="http://schemas.openxmlformats.org/officeDocument/2006/relationships/hyperlink" Target="http://www.bom.gov.au/jsp/ncc/cdio/weatherData/av?p_display_type=dailyDataFile&amp;p_nccObsCode=122&amp;p_stn_num=021046&amp;p_c=-88647966&amp;p_startYear=1914" TargetMode="External"/><Relationship Id="rId62" Type="http://schemas.openxmlformats.org/officeDocument/2006/relationships/hyperlink" Target="http://www.bom.gov.au/jsp/ncc/cdio/weatherData/av?p_display_type=dailyDataFile&amp;p_nccObsCode=122&amp;p_stn_num=018070&amp;p_c=-65366122&amp;p_startYear=1915" TargetMode="External"/><Relationship Id="rId63" Type="http://schemas.openxmlformats.org/officeDocument/2006/relationships/hyperlink" Target="http://www.bom.gov.au/jsp/ncc/cdio/weatherData/av?p_display_type=dailyDataFile&amp;p_nccObsCode=122&amp;p_stn_num=026026&amp;p_c=-135531678&amp;p_startYear=1915" TargetMode="External"/><Relationship Id="rId64" Type="http://schemas.openxmlformats.org/officeDocument/2006/relationships/hyperlink" Target="http://www.bom.gov.au/jsp/ncc/cdio/weatherData/av?p_display_type=dailyDataFile&amp;p_nccObsCode=122&amp;p_stn_num=021046&amp;p_c=-88647966&amp;p_startYear=1915" TargetMode="External"/><Relationship Id="rId65" Type="http://schemas.openxmlformats.org/officeDocument/2006/relationships/hyperlink" Target="http://www.bom.gov.au/jsp/ncc/cdio/weatherData/av?p_display_type=dailyDataFile&amp;p_nccObsCode=122&amp;p_stn_num=018070&amp;p_c=-65366122&amp;p_startYear=1916" TargetMode="External"/><Relationship Id="rId66" Type="http://schemas.openxmlformats.org/officeDocument/2006/relationships/hyperlink" Target="http://www.bom.gov.au/jsp/ncc/cdio/weatherData/av?p_display_type=dailyDataFile&amp;p_nccObsCode=122&amp;p_stn_num=026026&amp;p_c=-135531678&amp;p_startYear=1916" TargetMode="External"/><Relationship Id="rId67" Type="http://schemas.openxmlformats.org/officeDocument/2006/relationships/hyperlink" Target="http://www.bom.gov.au/jsp/ncc/cdio/weatherData/av?p_display_type=dailyDataFile&amp;p_nccObsCode=122&amp;p_stn_num=021046&amp;p_c=-88647966&amp;p_startYear=1916" TargetMode="External"/><Relationship Id="rId68" Type="http://schemas.openxmlformats.org/officeDocument/2006/relationships/hyperlink" Target="http://www.bom.gov.au/jsp/ncc/cdio/weatherData/av?p_display_type=dailyDataFile&amp;p_nccObsCode=122&amp;p_stn_num=018070&amp;p_c=-65366122&amp;p_startYear=1917" TargetMode="External"/><Relationship Id="rId69" Type="http://schemas.openxmlformats.org/officeDocument/2006/relationships/hyperlink" Target="http://www.bom.gov.au/jsp/ncc/cdio/weatherData/av?p_display_type=dailyDataFile&amp;p_nccObsCode=122&amp;p_stn_num=026026&amp;p_c=-135531678&amp;p_startYear=1917" TargetMode="External"/><Relationship Id="rId70" Type="http://schemas.openxmlformats.org/officeDocument/2006/relationships/hyperlink" Target="http://www.bom.gov.au/jsp/ncc/cdio/weatherData/av?p_display_type=dailyDataFile&amp;p_nccObsCode=122&amp;p_stn_num=021046&amp;p_c=-88647966&amp;p_startYear=1917" TargetMode="External"/><Relationship Id="rId71" Type="http://schemas.openxmlformats.org/officeDocument/2006/relationships/hyperlink" Target="http://www.bom.gov.au/jsp/ncc/cdio/weatherData/av?p_display_type=dailyDataFile&amp;p_nccObsCode=122&amp;p_stn_num=018070&amp;p_c=-65366122&amp;p_startYear=1918" TargetMode="External"/><Relationship Id="rId72" Type="http://schemas.openxmlformats.org/officeDocument/2006/relationships/hyperlink" Target="http://www.bom.gov.au/jsp/ncc/cdio/weatherData/av?p_display_type=dailyDataFile&amp;p_nccObsCode=122&amp;p_stn_num=026026&amp;p_c=-135531678&amp;p_startYear=1918" TargetMode="External"/><Relationship Id="rId73" Type="http://schemas.openxmlformats.org/officeDocument/2006/relationships/hyperlink" Target="http://www.bom.gov.au/jsp/ncc/cdio/weatherData/av?p_display_type=dailyDataFile&amp;p_nccObsCode=122&amp;p_stn_num=021046&amp;p_c=-88647966&amp;p_startYear=1918" TargetMode="External"/><Relationship Id="rId74" Type="http://schemas.openxmlformats.org/officeDocument/2006/relationships/hyperlink" Target="http://www.bom.gov.au/jsp/ncc/cdio/weatherData/av?p_display_type=dailyDataFile&amp;p_nccObsCode=122&amp;p_stn_num=018070&amp;p_c=-65366122&amp;p_startYear=1919" TargetMode="External"/><Relationship Id="rId75" Type="http://schemas.openxmlformats.org/officeDocument/2006/relationships/hyperlink" Target="http://www.bom.gov.au/jsp/ncc/cdio/weatherData/av?p_display_type=dailyDataFile&amp;p_nccObsCode=122&amp;p_stn_num=026026&amp;p_c=-135531678&amp;p_startYear=1919" TargetMode="External"/><Relationship Id="rId76" Type="http://schemas.openxmlformats.org/officeDocument/2006/relationships/hyperlink" Target="http://www.bom.gov.au/jsp/ncc/cdio/weatherData/av?p_display_type=dailyDataFile&amp;p_nccObsCode=122&amp;p_stn_num=021046&amp;p_c=-88647966&amp;p_startYear=1919" TargetMode="External"/><Relationship Id="rId77" Type="http://schemas.openxmlformats.org/officeDocument/2006/relationships/hyperlink" Target="http://www.bom.gov.au/jsp/ncc/cdio/weatherData/av?p_display_type=dailyDataFile&amp;p_nccObsCode=122&amp;p_stn_num=018070&amp;p_c=-65366122&amp;p_startYear=1920" TargetMode="External"/><Relationship Id="rId78" Type="http://schemas.openxmlformats.org/officeDocument/2006/relationships/hyperlink" Target="http://www.bom.gov.au/jsp/ncc/cdio/weatherData/av?p_display_type=dailyDataFile&amp;p_nccObsCode=122&amp;p_stn_num=026026&amp;p_c=-135531678&amp;p_startYear=1920" TargetMode="External"/><Relationship Id="rId79" Type="http://schemas.openxmlformats.org/officeDocument/2006/relationships/hyperlink" Target="http://www.bom.gov.au/jsp/ncc/cdio/weatherData/av?p_display_type=dailyDataFile&amp;p_nccObsCode=122&amp;p_stn_num=021046&amp;p_c=-88647966&amp;p_startYear=1920" TargetMode="External"/><Relationship Id="rId80" Type="http://schemas.openxmlformats.org/officeDocument/2006/relationships/hyperlink" Target="http://www.bom.gov.au/jsp/ncc/cdio/weatherData/av?p_display_type=dailyDataFile&amp;p_nccObsCode=122&amp;p_stn_num=018070&amp;p_c=-65366122&amp;p_startYear=1921" TargetMode="External"/><Relationship Id="rId81" Type="http://schemas.openxmlformats.org/officeDocument/2006/relationships/hyperlink" Target="http://www.bom.gov.au/jsp/ncc/cdio/weatherData/av?p_display_type=dailyDataFile&amp;p_nccObsCode=122&amp;p_stn_num=026026&amp;p_c=-135531678&amp;p_startYear=1921" TargetMode="External"/><Relationship Id="rId82" Type="http://schemas.openxmlformats.org/officeDocument/2006/relationships/hyperlink" Target="http://www.bom.gov.au/jsp/ncc/cdio/weatherData/av?p_display_type=dailyDataFile&amp;p_nccObsCode=122&amp;p_stn_num=021046&amp;p_c=-88647966&amp;p_startYear=1921" TargetMode="External"/><Relationship Id="rId83" Type="http://schemas.openxmlformats.org/officeDocument/2006/relationships/hyperlink" Target="http://www.bom.gov.au/jsp/ncc/cdio/weatherData/av?p_display_type=dailyDataFile&amp;p_nccObsCode=122&amp;p_stn_num=016044&amp;p_c=-51543830&amp;p_startYear=1921" TargetMode="External"/><Relationship Id="rId84" Type="http://schemas.openxmlformats.org/officeDocument/2006/relationships/hyperlink" Target="http://www.bom.gov.au/jsp/ncc/cdio/weatherData/av?p_display_type=dailyDataFile&amp;p_nccObsCode=122&amp;p_stn_num=018070&amp;p_c=-65366122&amp;p_startYear=1922" TargetMode="External"/><Relationship Id="rId85" Type="http://schemas.openxmlformats.org/officeDocument/2006/relationships/hyperlink" Target="http://www.bom.gov.au/jsp/ncc/cdio/weatherData/av?p_display_type=dailyDataFile&amp;p_nccObsCode=122&amp;p_stn_num=026026&amp;p_c=-135531678&amp;p_startYear=1922" TargetMode="External"/><Relationship Id="rId86" Type="http://schemas.openxmlformats.org/officeDocument/2006/relationships/hyperlink" Target="http://www.bom.gov.au/jsp/ncc/cdio/weatherData/av?p_display_type=dailyDataFile&amp;p_nccObsCode=122&amp;p_stn_num=021046&amp;p_c=-88647966&amp;p_startYear=1922" TargetMode="External"/><Relationship Id="rId87" Type="http://schemas.openxmlformats.org/officeDocument/2006/relationships/hyperlink" Target="http://www.bom.gov.au/jsp/ncc/cdio/weatherData/av?p_display_type=dailyDataFile&amp;p_nccObsCode=122&amp;p_stn_num=016044&amp;p_c=-51543830&amp;p_startYear=1922" TargetMode="External"/><Relationship Id="rId88" Type="http://schemas.openxmlformats.org/officeDocument/2006/relationships/hyperlink" Target="http://www.bom.gov.au/jsp/ncc/cdio/weatherData/av?p_display_type=dailyDataFile&amp;p_nccObsCode=122&amp;p_stn_num=018070&amp;p_c=-65366122&amp;p_startYear=1923" TargetMode="External"/><Relationship Id="rId89" Type="http://schemas.openxmlformats.org/officeDocument/2006/relationships/hyperlink" Target="http://www.bom.gov.au/jsp/ncc/cdio/weatherData/av?p_display_type=dailyDataFile&amp;p_nccObsCode=122&amp;p_stn_num=026026&amp;p_c=-135531678&amp;p_startYear=1923" TargetMode="External"/><Relationship Id="rId90" Type="http://schemas.openxmlformats.org/officeDocument/2006/relationships/hyperlink" Target="http://www.bom.gov.au/jsp/ncc/cdio/weatherData/av?p_display_type=dailyDataFile&amp;p_nccObsCode=122&amp;p_stn_num=021046&amp;p_c=-88647966&amp;p_startYear=1923" TargetMode="External"/><Relationship Id="rId91" Type="http://schemas.openxmlformats.org/officeDocument/2006/relationships/hyperlink" Target="http://www.bom.gov.au/jsp/ncc/cdio/weatherData/av?p_display_type=dailyDataFile&amp;p_nccObsCode=122&amp;p_stn_num=016044&amp;p_c=-51543830&amp;p_startYear=1923" TargetMode="External"/><Relationship Id="rId92" Type="http://schemas.openxmlformats.org/officeDocument/2006/relationships/hyperlink" Target="http://www.bom.gov.au/jsp/ncc/cdio/weatherData/av?p_display_type=dailyDataFile&amp;p_nccObsCode=122&amp;p_stn_num=018070&amp;p_c=-65366122&amp;p_startYear=1924" TargetMode="External"/><Relationship Id="rId93" Type="http://schemas.openxmlformats.org/officeDocument/2006/relationships/hyperlink" Target="http://www.bom.gov.au/jsp/ncc/cdio/weatherData/av?p_display_type=dailyDataFile&amp;p_nccObsCode=122&amp;p_stn_num=026026&amp;p_c=-135531678&amp;p_startYear=1924" TargetMode="External"/><Relationship Id="rId94" Type="http://schemas.openxmlformats.org/officeDocument/2006/relationships/hyperlink" Target="http://www.bom.gov.au/jsp/ncc/cdio/weatherData/av?p_display_type=dailyDataFile&amp;p_nccObsCode=122&amp;p_stn_num=021046&amp;p_c=-88647966&amp;p_startYear=1924" TargetMode="External"/><Relationship Id="rId95" Type="http://schemas.openxmlformats.org/officeDocument/2006/relationships/hyperlink" Target="http://www.bom.gov.au/jsp/ncc/cdio/weatherData/av?p_display_type=dailyDataFile&amp;p_nccObsCode=122&amp;p_stn_num=016044&amp;p_c=-51543830&amp;p_startYear=1924" TargetMode="External"/><Relationship Id="rId96" Type="http://schemas.openxmlformats.org/officeDocument/2006/relationships/hyperlink" Target="http://www.bom.gov.au/jsp/ncc/cdio/weatherData/av?p_display_type=dailyDataFile&amp;p_nccObsCode=122&amp;p_stn_num=018070&amp;p_c=-65366122&amp;p_startYear=1925" TargetMode="External"/><Relationship Id="rId97" Type="http://schemas.openxmlformats.org/officeDocument/2006/relationships/hyperlink" Target="http://www.bom.gov.au/jsp/ncc/cdio/weatherData/av?p_display_type=dailyDataFile&amp;p_nccObsCode=122&amp;p_stn_num=026026&amp;p_c=-135531678&amp;p_startYear=1925" TargetMode="External"/><Relationship Id="rId98" Type="http://schemas.openxmlformats.org/officeDocument/2006/relationships/hyperlink" Target="http://www.bom.gov.au/jsp/ncc/cdio/weatherData/av?p_display_type=dailyDataFile&amp;p_nccObsCode=122&amp;p_stn_num=021046&amp;p_c=-88647966&amp;p_startYear=1925" TargetMode="External"/><Relationship Id="rId99" Type="http://schemas.openxmlformats.org/officeDocument/2006/relationships/hyperlink" Target="http://www.bom.gov.au/jsp/ncc/cdio/weatherData/av?p_display_type=dailyDataFile&amp;p_nccObsCode=122&amp;p_stn_num=016044&amp;p_c=-51543830&amp;p_startYear=1925" TargetMode="External"/><Relationship Id="rId100" Type="http://schemas.openxmlformats.org/officeDocument/2006/relationships/hyperlink" Target="http://www.bom.gov.au/jsp/ncc/cdio/weatherData/av?p_display_type=dailyDataFile&amp;p_nccObsCode=122&amp;p_stn_num=018070&amp;p_c=-65366122&amp;p_startYear=1926" TargetMode="External"/><Relationship Id="rId101" Type="http://schemas.openxmlformats.org/officeDocument/2006/relationships/hyperlink" Target="http://www.bom.gov.au/jsp/ncc/cdio/weatherData/av?p_display_type=dailyDataFile&amp;p_nccObsCode=122&amp;p_stn_num=026026&amp;p_c=-135531678&amp;p_startYear=1926" TargetMode="External"/><Relationship Id="rId102" Type="http://schemas.openxmlformats.org/officeDocument/2006/relationships/hyperlink" Target="http://www.bom.gov.au/jsp/ncc/cdio/weatherData/av?p_display_type=dailyDataFile&amp;p_nccObsCode=122&amp;p_stn_num=021046&amp;p_c=-88647966&amp;p_startYear=1926" TargetMode="External"/><Relationship Id="rId103" Type="http://schemas.openxmlformats.org/officeDocument/2006/relationships/hyperlink" Target="http://www.bom.gov.au/jsp/ncc/cdio/weatherData/av?p_display_type=dailyDataFile&amp;p_nccObsCode=122&amp;p_stn_num=016044&amp;p_c=-51543830&amp;p_startYear=1926" TargetMode="External"/><Relationship Id="rId104" Type="http://schemas.openxmlformats.org/officeDocument/2006/relationships/hyperlink" Target="http://www.bom.gov.au/jsp/ncc/cdio/weatherData/av?p_display_type=dailyDataFile&amp;p_nccObsCode=122&amp;p_stn_num=018070&amp;p_c=-65366122&amp;p_startYear=1927" TargetMode="External"/><Relationship Id="rId105" Type="http://schemas.openxmlformats.org/officeDocument/2006/relationships/hyperlink" Target="http://www.bom.gov.au/jsp/ncc/cdio/weatherData/av?p_display_type=dailyDataFile&amp;p_nccObsCode=122&amp;p_stn_num=026026&amp;p_c=-135531678&amp;p_startYear=1927" TargetMode="External"/><Relationship Id="rId106" Type="http://schemas.openxmlformats.org/officeDocument/2006/relationships/hyperlink" Target="http://www.bom.gov.au/jsp/ncc/cdio/weatherData/av?p_display_type=dailyDataFile&amp;p_nccObsCode=122&amp;p_stn_num=021046&amp;p_c=-88647966&amp;p_startYear=1927" TargetMode="External"/><Relationship Id="rId107" Type="http://schemas.openxmlformats.org/officeDocument/2006/relationships/hyperlink" Target="http://www.bom.gov.au/jsp/ncc/cdio/weatherData/av?p_display_type=dailyDataFile&amp;p_nccObsCode=122&amp;p_stn_num=016044&amp;p_c=-51543830&amp;p_startYear=1927" TargetMode="External"/><Relationship Id="rId108" Type="http://schemas.openxmlformats.org/officeDocument/2006/relationships/hyperlink" Target="http://www.bom.gov.au/jsp/ncc/cdio/weatherData/av?p_display_type=dailyDataFile&amp;p_nccObsCode=122&amp;p_stn_num=018070&amp;p_c=-65366122&amp;p_startYear=1928" TargetMode="External"/><Relationship Id="rId109" Type="http://schemas.openxmlformats.org/officeDocument/2006/relationships/hyperlink" Target="http://www.bom.gov.au/jsp/ncc/cdio/weatherData/av?p_display_type=dailyDataFile&amp;p_nccObsCode=122&amp;p_stn_num=026026&amp;p_c=-135531678&amp;p_startYear=1928" TargetMode="External"/><Relationship Id="rId110" Type="http://schemas.openxmlformats.org/officeDocument/2006/relationships/hyperlink" Target="http://www.bom.gov.au/jsp/ncc/cdio/weatherData/av?p_display_type=dailyDataFile&amp;p_nccObsCode=122&amp;p_stn_num=021046&amp;p_c=-88647966&amp;p_startYear=1928" TargetMode="External"/><Relationship Id="rId111" Type="http://schemas.openxmlformats.org/officeDocument/2006/relationships/hyperlink" Target="http://www.bom.gov.au/jsp/ncc/cdio/weatherData/av?p_display_type=dailyDataFile&amp;p_nccObsCode=122&amp;p_stn_num=016044&amp;p_c=-51543830&amp;p_startYear=1928" TargetMode="External"/><Relationship Id="rId112" Type="http://schemas.openxmlformats.org/officeDocument/2006/relationships/hyperlink" Target="http://www.bom.gov.au/jsp/ncc/cdio/weatherData/av?p_display_type=dailyDataFile&amp;p_nccObsCode=122&amp;p_stn_num=018070&amp;p_c=-65366122&amp;p_startYear=1929" TargetMode="External"/><Relationship Id="rId113" Type="http://schemas.openxmlformats.org/officeDocument/2006/relationships/hyperlink" Target="http://www.bom.gov.au/jsp/ncc/cdio/weatherData/av?p_display_type=dailyDataFile&amp;p_nccObsCode=122&amp;p_stn_num=026026&amp;p_c=-135531678&amp;p_startYear=1929" TargetMode="External"/><Relationship Id="rId114" Type="http://schemas.openxmlformats.org/officeDocument/2006/relationships/hyperlink" Target="http://www.bom.gov.au/jsp/ncc/cdio/weatherData/av?p_display_type=dailyDataFile&amp;p_nccObsCode=122&amp;p_stn_num=021046&amp;p_c=-88647966&amp;p_startYear=1929" TargetMode="External"/><Relationship Id="rId115" Type="http://schemas.openxmlformats.org/officeDocument/2006/relationships/hyperlink" Target="http://www.bom.gov.au/jsp/ncc/cdio/weatherData/av?p_display_type=dailyDataFile&amp;p_nccObsCode=122&amp;p_stn_num=016044&amp;p_c=-51543830&amp;p_startYear=1929" TargetMode="External"/><Relationship Id="rId116" Type="http://schemas.openxmlformats.org/officeDocument/2006/relationships/hyperlink" Target="http://www.bom.gov.au/jsp/ncc/cdio/weatherData/av?p_display_type=dailyDataFile&amp;p_nccObsCode=122&amp;p_stn_num=018070&amp;p_c=-65366122&amp;p_startYear=1930" TargetMode="External"/><Relationship Id="rId117" Type="http://schemas.openxmlformats.org/officeDocument/2006/relationships/hyperlink" Target="http://www.bom.gov.au/jsp/ncc/cdio/weatherData/av?p_display_type=dailyDataFile&amp;p_nccObsCode=122&amp;p_stn_num=026026&amp;p_c=-135531678&amp;p_startYear=1930" TargetMode="External"/><Relationship Id="rId118" Type="http://schemas.openxmlformats.org/officeDocument/2006/relationships/hyperlink" Target="http://www.bom.gov.au/jsp/ncc/cdio/weatherData/av?p_display_type=dailyDataFile&amp;p_nccObsCode=122&amp;p_stn_num=021046&amp;p_c=-88647966&amp;p_startYear=1930" TargetMode="External"/><Relationship Id="rId119" Type="http://schemas.openxmlformats.org/officeDocument/2006/relationships/hyperlink" Target="http://www.bom.gov.au/jsp/ncc/cdio/weatherData/av?p_display_type=dailyDataFile&amp;p_nccObsCode=122&amp;p_stn_num=016044&amp;p_c=-51543830&amp;p_startYear=1930" TargetMode="External"/><Relationship Id="rId120" Type="http://schemas.openxmlformats.org/officeDocument/2006/relationships/hyperlink" Target="http://www.bom.gov.au/jsp/ncc/cdio/weatherData/av?p_display_type=dailyDataFile&amp;p_nccObsCode=122&amp;p_stn_num=018070&amp;p_c=-65366122&amp;p_startYear=1931" TargetMode="External"/><Relationship Id="rId121" Type="http://schemas.openxmlformats.org/officeDocument/2006/relationships/hyperlink" Target="http://www.bom.gov.au/jsp/ncc/cdio/weatherData/av?p_display_type=dailyDataFile&amp;p_nccObsCode=122&amp;p_stn_num=026026&amp;p_c=-135531678&amp;p_startYear=1931" TargetMode="External"/><Relationship Id="rId122" Type="http://schemas.openxmlformats.org/officeDocument/2006/relationships/hyperlink" Target="http://www.bom.gov.au/jsp/ncc/cdio/weatherData/av?p_display_type=dailyDataFile&amp;p_nccObsCode=122&amp;p_stn_num=021046&amp;p_c=-88647966&amp;p_startYear=1931" TargetMode="External"/><Relationship Id="rId123" Type="http://schemas.openxmlformats.org/officeDocument/2006/relationships/hyperlink" Target="http://www.bom.gov.au/jsp/ncc/cdio/weatherData/av?p_display_type=dailyDataFile&amp;p_nccObsCode=122&amp;p_stn_num=016044&amp;p_c=-51543830&amp;p_startYear=1931" TargetMode="External"/><Relationship Id="rId124" Type="http://schemas.openxmlformats.org/officeDocument/2006/relationships/hyperlink" Target="http://www.bom.gov.au/jsp/ncc/cdio/weatherData/av?p_display_type=dailyDataFile&amp;p_nccObsCode=122&amp;p_stn_num=018070&amp;p_c=-65366122&amp;p_startYear=1932" TargetMode="External"/><Relationship Id="rId125" Type="http://schemas.openxmlformats.org/officeDocument/2006/relationships/hyperlink" Target="http://www.bom.gov.au/jsp/ncc/cdio/weatherData/av?p_display_type=dailyDataFile&amp;p_nccObsCode=122&amp;p_stn_num=026026&amp;p_c=-135531678&amp;p_startYear=1932" TargetMode="External"/><Relationship Id="rId126" Type="http://schemas.openxmlformats.org/officeDocument/2006/relationships/hyperlink" Target="http://www.bom.gov.au/jsp/ncc/cdio/weatherData/av?p_display_type=dailyDataFile&amp;p_nccObsCode=122&amp;p_stn_num=021046&amp;p_c=-88647966&amp;p_startYear=1932" TargetMode="External"/><Relationship Id="rId127" Type="http://schemas.openxmlformats.org/officeDocument/2006/relationships/hyperlink" Target="http://www.bom.gov.au/jsp/ncc/cdio/weatherData/av?p_display_type=dailyDataFile&amp;p_nccObsCode=122&amp;p_stn_num=016044&amp;p_c=-51543830&amp;p_startYear=1932" TargetMode="External"/><Relationship Id="rId128" Type="http://schemas.openxmlformats.org/officeDocument/2006/relationships/hyperlink" Target="http://www.bom.gov.au/jsp/ncc/cdio/weatherData/av?p_display_type=dailyDataFile&amp;p_nccObsCode=122&amp;p_stn_num=018070&amp;p_c=-65366122&amp;p_startYear=1933" TargetMode="External"/><Relationship Id="rId129" Type="http://schemas.openxmlformats.org/officeDocument/2006/relationships/hyperlink" Target="http://www.bom.gov.au/jsp/ncc/cdio/weatherData/av?p_display_type=dailyDataFile&amp;p_nccObsCode=122&amp;p_stn_num=026026&amp;p_c=-135531678&amp;p_startYear=1933" TargetMode="External"/><Relationship Id="rId130" Type="http://schemas.openxmlformats.org/officeDocument/2006/relationships/hyperlink" Target="http://www.bom.gov.au/jsp/ncc/cdio/weatherData/av?p_display_type=dailyDataFile&amp;p_nccObsCode=122&amp;p_stn_num=021046&amp;p_c=-88647966&amp;p_startYear=1933" TargetMode="External"/><Relationship Id="rId131" Type="http://schemas.openxmlformats.org/officeDocument/2006/relationships/hyperlink" Target="http://www.bom.gov.au/jsp/ncc/cdio/weatherData/av?p_display_type=dailyDataFile&amp;p_nccObsCode=122&amp;p_stn_num=016044&amp;p_c=-51543830&amp;p_startYear=1933" TargetMode="External"/><Relationship Id="rId132" Type="http://schemas.openxmlformats.org/officeDocument/2006/relationships/hyperlink" Target="http://www.bom.gov.au/jsp/ncc/cdio/weatherData/av?p_display_type=dailyDataFile&amp;p_nccObsCode=122&amp;p_stn_num=018070&amp;p_c=-65366122&amp;p_startYear=1934" TargetMode="External"/><Relationship Id="rId133" Type="http://schemas.openxmlformats.org/officeDocument/2006/relationships/hyperlink" Target="http://www.bom.gov.au/jsp/ncc/cdio/weatherData/av?p_display_type=dailyDataFile&amp;p_nccObsCode=122&amp;p_stn_num=026026&amp;p_c=-135531678&amp;p_startYear=1934" TargetMode="External"/><Relationship Id="rId134" Type="http://schemas.openxmlformats.org/officeDocument/2006/relationships/hyperlink" Target="http://www.bom.gov.au/jsp/ncc/cdio/weatherData/av?p_display_type=dailyDataFile&amp;p_nccObsCode=122&amp;p_stn_num=021046&amp;p_c=-88647966&amp;p_startYear=1934" TargetMode="External"/><Relationship Id="rId135" Type="http://schemas.openxmlformats.org/officeDocument/2006/relationships/hyperlink" Target="http://www.bom.gov.au/jsp/ncc/cdio/weatherData/av?p_display_type=dailyDataFile&amp;p_nccObsCode=122&amp;p_stn_num=016044&amp;p_c=-51543830&amp;p_startYear=1934" TargetMode="External"/><Relationship Id="rId136" Type="http://schemas.openxmlformats.org/officeDocument/2006/relationships/hyperlink" Target="http://www.bom.gov.au/jsp/ncc/cdio/weatherData/av?p_display_type=dailyDataFile&amp;p_nccObsCode=122&amp;p_stn_num=018070&amp;p_c=-65366122&amp;p_startYear=1935" TargetMode="External"/><Relationship Id="rId137" Type="http://schemas.openxmlformats.org/officeDocument/2006/relationships/hyperlink" Target="http://www.bom.gov.au/jsp/ncc/cdio/weatherData/av?p_display_type=dailyDataFile&amp;p_nccObsCode=122&amp;p_stn_num=026026&amp;p_c=-135531678&amp;p_startYear=1935" TargetMode="External"/><Relationship Id="rId138" Type="http://schemas.openxmlformats.org/officeDocument/2006/relationships/hyperlink" Target="http://www.bom.gov.au/jsp/ncc/cdio/weatherData/av?p_display_type=dailyDataFile&amp;p_nccObsCode=122&amp;p_stn_num=021046&amp;p_c=-88647966&amp;p_startYear=1935" TargetMode="External"/><Relationship Id="rId139" Type="http://schemas.openxmlformats.org/officeDocument/2006/relationships/hyperlink" Target="http://www.bom.gov.au/jsp/ncc/cdio/weatherData/av?p_display_type=dailyDataFile&amp;p_nccObsCode=122&amp;p_stn_num=016044&amp;p_c=-51543830&amp;p_startYear=1935" TargetMode="External"/><Relationship Id="rId140" Type="http://schemas.openxmlformats.org/officeDocument/2006/relationships/hyperlink" Target="http://www.bom.gov.au/jsp/ncc/cdio/weatherData/av?p_display_type=dailyDataFile&amp;p_nccObsCode=122&amp;p_stn_num=018070&amp;p_c=-65366122&amp;p_startYear=1936" TargetMode="External"/><Relationship Id="rId141" Type="http://schemas.openxmlformats.org/officeDocument/2006/relationships/hyperlink" Target="http://www.bom.gov.au/jsp/ncc/cdio/weatherData/av?p_display_type=dailyDataFile&amp;p_nccObsCode=122&amp;p_stn_num=026026&amp;p_c=-135531678&amp;p_startYear=1936" TargetMode="External"/><Relationship Id="rId142" Type="http://schemas.openxmlformats.org/officeDocument/2006/relationships/hyperlink" Target="http://www.bom.gov.au/jsp/ncc/cdio/weatherData/av?p_display_type=dailyDataFile&amp;p_nccObsCode=122&amp;p_stn_num=021046&amp;p_c=-88647966&amp;p_startYear=1936" TargetMode="External"/><Relationship Id="rId143" Type="http://schemas.openxmlformats.org/officeDocument/2006/relationships/hyperlink" Target="http://www.bom.gov.au/jsp/ncc/cdio/weatherData/av?p_display_type=dailyDataFile&amp;p_nccObsCode=122&amp;p_stn_num=016044&amp;p_c=-51543830&amp;p_startYear=1936" TargetMode="External"/><Relationship Id="rId144" Type="http://schemas.openxmlformats.org/officeDocument/2006/relationships/hyperlink" Target="http://www.bom.gov.au/jsp/ncc/cdio/weatherData/av?p_display_type=dailyDataFile&amp;p_nccObsCode=122&amp;p_stn_num=018070&amp;p_c=-65366122&amp;p_startYear=1937" TargetMode="External"/><Relationship Id="rId145" Type="http://schemas.openxmlformats.org/officeDocument/2006/relationships/hyperlink" Target="http://www.bom.gov.au/jsp/ncc/cdio/weatherData/av?p_display_type=dailyDataFile&amp;p_nccObsCode=122&amp;p_stn_num=026026&amp;p_c=-135531678&amp;p_startYear=1937" TargetMode="External"/><Relationship Id="rId146" Type="http://schemas.openxmlformats.org/officeDocument/2006/relationships/hyperlink" Target="http://www.bom.gov.au/jsp/ncc/cdio/weatherData/av?p_display_type=dailyDataFile&amp;p_nccObsCode=122&amp;p_stn_num=021046&amp;p_c=-88647966&amp;p_startYear=1937" TargetMode="External"/><Relationship Id="rId147" Type="http://schemas.openxmlformats.org/officeDocument/2006/relationships/hyperlink" Target="http://www.bom.gov.au/jsp/ncc/cdio/weatherData/av?p_display_type=dailyDataFile&amp;p_nccObsCode=122&amp;p_stn_num=016044&amp;p_c=-51543830&amp;p_startYear=1937" TargetMode="External"/><Relationship Id="rId148" Type="http://schemas.openxmlformats.org/officeDocument/2006/relationships/hyperlink" Target="http://www.bom.gov.au/jsp/ncc/cdio/weatherData/av?p_display_type=dailyDataFile&amp;p_nccObsCode=122&amp;p_stn_num=018070&amp;p_c=-65366122&amp;p_startYear=1938" TargetMode="External"/><Relationship Id="rId149" Type="http://schemas.openxmlformats.org/officeDocument/2006/relationships/hyperlink" Target="http://www.bom.gov.au/jsp/ncc/cdio/weatherData/av?p_display_type=dailyDataFile&amp;p_nccObsCode=122&amp;p_stn_num=026026&amp;p_c=-135531678&amp;p_startYear=1938" TargetMode="External"/><Relationship Id="rId150" Type="http://schemas.openxmlformats.org/officeDocument/2006/relationships/hyperlink" Target="http://www.bom.gov.au/jsp/ncc/cdio/weatherData/av?p_display_type=dailyDataFile&amp;p_nccObsCode=122&amp;p_stn_num=021046&amp;p_c=-88647966&amp;p_startYear=1938" TargetMode="External"/><Relationship Id="rId151" Type="http://schemas.openxmlformats.org/officeDocument/2006/relationships/hyperlink" Target="http://www.bom.gov.au/jsp/ncc/cdio/weatherData/av?p_display_type=dailyDataFile&amp;p_nccObsCode=122&amp;p_stn_num=016044&amp;p_c=-51543830&amp;p_startYear=1938" TargetMode="External"/><Relationship Id="rId152" Type="http://schemas.openxmlformats.org/officeDocument/2006/relationships/hyperlink" Target="http://www.bom.gov.au/jsp/ncc/cdio/weatherData/av?p_display_type=dailyDataFile&amp;p_nccObsCode=122&amp;p_stn_num=018070&amp;p_c=-65366122&amp;p_startYear=1939" TargetMode="External"/><Relationship Id="rId153" Type="http://schemas.openxmlformats.org/officeDocument/2006/relationships/hyperlink" Target="http://www.bom.gov.au/jsp/ncc/cdio/weatherData/av?p_display_type=dailyDataFile&amp;p_nccObsCode=122&amp;p_stn_num=026026&amp;p_c=-135531678&amp;p_startYear=1939" TargetMode="External"/><Relationship Id="rId154" Type="http://schemas.openxmlformats.org/officeDocument/2006/relationships/hyperlink" Target="http://www.bom.gov.au/jsp/ncc/cdio/weatherData/av?p_display_type=dailyDataFile&amp;p_nccObsCode=122&amp;p_stn_num=021046&amp;p_c=-88647966&amp;p_startYear=1939" TargetMode="External"/><Relationship Id="rId155" Type="http://schemas.openxmlformats.org/officeDocument/2006/relationships/hyperlink" Target="http://www.bom.gov.au/jsp/ncc/cdio/weatherData/av?p_display_type=dailyDataFile&amp;p_nccObsCode=122&amp;p_stn_num=016044&amp;p_c=-51543830&amp;p_startYear=1939" TargetMode="External"/><Relationship Id="rId156" Type="http://schemas.openxmlformats.org/officeDocument/2006/relationships/hyperlink" Target="http://www.bom.gov.au/jsp/ncc/cdio/weatherData/av?p_display_type=dailyDataFile&amp;p_nccObsCode=122&amp;p_stn_num=018070&amp;p_c=-65366122&amp;p_startYear=1940" TargetMode="External"/><Relationship Id="rId157" Type="http://schemas.openxmlformats.org/officeDocument/2006/relationships/hyperlink" Target="http://www.bom.gov.au/jsp/ncc/cdio/weatherData/av?p_display_type=dailyDataFile&amp;p_nccObsCode=122&amp;p_stn_num=026026&amp;p_c=-135531678&amp;p_startYear=1940" TargetMode="External"/><Relationship Id="rId158" Type="http://schemas.openxmlformats.org/officeDocument/2006/relationships/hyperlink" Target="http://www.bom.gov.au/jsp/ncc/cdio/weatherData/av?p_display_type=dailyDataFile&amp;p_nccObsCode=122&amp;p_stn_num=021046&amp;p_c=-88647966&amp;p_startYear=1940" TargetMode="External"/><Relationship Id="rId159" Type="http://schemas.openxmlformats.org/officeDocument/2006/relationships/hyperlink" Target="http://www.bom.gov.au/jsp/ncc/cdio/weatherData/av?p_display_type=dailyDataFile&amp;p_nccObsCode=122&amp;p_stn_num=016044&amp;p_c=-51543830&amp;p_startYear=1940" TargetMode="External"/><Relationship Id="rId160" Type="http://schemas.openxmlformats.org/officeDocument/2006/relationships/hyperlink" Target="http://www.bom.gov.au/jsp/ncc/cdio/weatherData/av?p_display_type=dailyDataFile&amp;p_nccObsCode=122&amp;p_stn_num=018070&amp;p_c=-65366122&amp;p_startYear=1941" TargetMode="External"/><Relationship Id="rId161" Type="http://schemas.openxmlformats.org/officeDocument/2006/relationships/hyperlink" Target="http://www.bom.gov.au/jsp/ncc/cdio/weatherData/av?p_display_type=dailyDataFile&amp;p_nccObsCode=122&amp;p_stn_num=026026&amp;p_c=-135531678&amp;p_startYear=1941" TargetMode="External"/><Relationship Id="rId162" Type="http://schemas.openxmlformats.org/officeDocument/2006/relationships/hyperlink" Target="http://www.bom.gov.au/jsp/ncc/cdio/weatherData/av?p_display_type=dailyDataFile&amp;p_nccObsCode=122&amp;p_stn_num=021046&amp;p_c=-88647966&amp;p_startYear=1941" TargetMode="External"/><Relationship Id="rId163" Type="http://schemas.openxmlformats.org/officeDocument/2006/relationships/hyperlink" Target="http://www.bom.gov.au/jsp/ncc/cdio/weatherData/av?p_display_type=dailyDataFile&amp;p_nccObsCode=122&amp;p_stn_num=016044&amp;p_c=-51543830&amp;p_startYear=1941" TargetMode="External"/><Relationship Id="rId164" Type="http://schemas.openxmlformats.org/officeDocument/2006/relationships/hyperlink" Target="http://www.bom.gov.au/jsp/ncc/cdio/weatherData/av?p_display_type=dailyDataFile&amp;p_nccObsCode=122&amp;p_stn_num=018070&amp;p_c=-65366122&amp;p_startYear=1942" TargetMode="External"/><Relationship Id="rId165" Type="http://schemas.openxmlformats.org/officeDocument/2006/relationships/hyperlink" Target="http://www.bom.gov.au/jsp/ncc/cdio/weatherData/av?p_display_type=dailyDataFile&amp;p_nccObsCode=122&amp;p_stn_num=026026&amp;p_c=-135531678&amp;p_startYear=1942" TargetMode="External"/><Relationship Id="rId166" Type="http://schemas.openxmlformats.org/officeDocument/2006/relationships/hyperlink" Target="http://www.bom.gov.au/jsp/ncc/cdio/weatherData/av?p_display_type=dailyDataFile&amp;p_nccObsCode=122&amp;p_stn_num=021046&amp;p_c=-88647966&amp;p_startYear=1942" TargetMode="External"/><Relationship Id="rId167" Type="http://schemas.openxmlformats.org/officeDocument/2006/relationships/hyperlink" Target="http://www.bom.gov.au/jsp/ncc/cdio/weatherData/av?p_display_type=dailyDataFile&amp;p_nccObsCode=122&amp;p_stn_num=016044&amp;p_c=-51543830&amp;p_startYear=1942" TargetMode="External"/><Relationship Id="rId168" Type="http://schemas.openxmlformats.org/officeDocument/2006/relationships/hyperlink" Target="http://www.bom.gov.au/jsp/ncc/cdio/weatherData/av?p_display_type=dailyDataFile&amp;p_nccObsCode=122&amp;p_stn_num=018070&amp;p_c=-65366122&amp;p_startYear=1943" TargetMode="External"/><Relationship Id="rId169" Type="http://schemas.openxmlformats.org/officeDocument/2006/relationships/hyperlink" Target="http://www.bom.gov.au/jsp/ncc/cdio/weatherData/av?p_display_type=dailyDataFile&amp;p_nccObsCode=122&amp;p_stn_num=026026&amp;p_c=-135531678&amp;p_startYear=1943" TargetMode="External"/><Relationship Id="rId170" Type="http://schemas.openxmlformats.org/officeDocument/2006/relationships/hyperlink" Target="http://www.bom.gov.au/jsp/ncc/cdio/weatherData/av?p_display_type=dailyDataFile&amp;p_nccObsCode=122&amp;p_stn_num=021046&amp;p_c=-88647966&amp;p_startYear=1943" TargetMode="External"/><Relationship Id="rId171" Type="http://schemas.openxmlformats.org/officeDocument/2006/relationships/hyperlink" Target="http://www.bom.gov.au/jsp/ncc/cdio/weatherData/av?p_display_type=dailyDataFile&amp;p_nccObsCode=122&amp;p_stn_num=016044&amp;p_c=-51543830&amp;p_startYear=1943" TargetMode="External"/><Relationship Id="rId172" Type="http://schemas.openxmlformats.org/officeDocument/2006/relationships/hyperlink" Target="http://www.bom.gov.au/jsp/ncc/cdio/weatherData/av?p_display_type=dailyDataFile&amp;p_nccObsCode=122&amp;p_stn_num=018070&amp;p_c=-65366122&amp;p_startYear=1944" TargetMode="External"/><Relationship Id="rId173" Type="http://schemas.openxmlformats.org/officeDocument/2006/relationships/hyperlink" Target="http://www.bom.gov.au/jsp/ncc/cdio/weatherData/av?p_display_type=dailyDataFile&amp;p_nccObsCode=122&amp;p_stn_num=026026&amp;p_c=-135531678&amp;p_startYear=1944" TargetMode="External"/><Relationship Id="rId174" Type="http://schemas.openxmlformats.org/officeDocument/2006/relationships/hyperlink" Target="http://www.bom.gov.au/jsp/ncc/cdio/weatherData/av?p_display_type=dailyDataFile&amp;p_nccObsCode=122&amp;p_stn_num=021046&amp;p_c=-88647966&amp;p_startYear=1944" TargetMode="External"/><Relationship Id="rId175" Type="http://schemas.openxmlformats.org/officeDocument/2006/relationships/hyperlink" Target="http://www.bom.gov.au/jsp/ncc/cdio/weatherData/av?p_display_type=dailyDataFile&amp;p_nccObsCode=122&amp;p_stn_num=016044&amp;p_c=-51543830&amp;p_startYear=1944" TargetMode="External"/><Relationship Id="rId176" Type="http://schemas.openxmlformats.org/officeDocument/2006/relationships/hyperlink" Target="http://www.bom.gov.au/jsp/ncc/cdio/weatherData/av?p_display_type=dailyDataFile&amp;p_nccObsCode=122&amp;p_stn_num=018070&amp;p_c=-65366122&amp;p_startYear=1945" TargetMode="External"/><Relationship Id="rId177" Type="http://schemas.openxmlformats.org/officeDocument/2006/relationships/hyperlink" Target="http://www.bom.gov.au/jsp/ncc/cdio/weatherData/av?p_display_type=dailyDataFile&amp;p_nccObsCode=122&amp;p_stn_num=026026&amp;p_c=-135531678&amp;p_startYear=1945" TargetMode="External"/><Relationship Id="rId178" Type="http://schemas.openxmlformats.org/officeDocument/2006/relationships/hyperlink" Target="http://www.bom.gov.au/jsp/ncc/cdio/weatherData/av?p_display_type=dailyDataFile&amp;p_nccObsCode=122&amp;p_stn_num=021046&amp;p_c=-88647966&amp;p_startYear=1945" TargetMode="External"/><Relationship Id="rId179" Type="http://schemas.openxmlformats.org/officeDocument/2006/relationships/hyperlink" Target="http://www.bom.gov.au/jsp/ncc/cdio/weatherData/av?p_display_type=dailyDataFile&amp;p_nccObsCode=122&amp;p_stn_num=016044&amp;p_c=-51543830&amp;p_startYear=1945" TargetMode="External"/><Relationship Id="rId180" Type="http://schemas.openxmlformats.org/officeDocument/2006/relationships/hyperlink" Target="http://www.bom.gov.au/jsp/ncc/cdio/weatherData/av?p_display_type=dailyDataFile&amp;p_nccObsCode=122&amp;p_stn_num=018070&amp;p_c=-65366122&amp;p_startYear=1946" TargetMode="External"/><Relationship Id="rId181" Type="http://schemas.openxmlformats.org/officeDocument/2006/relationships/hyperlink" Target="http://www.bom.gov.au/jsp/ncc/cdio/weatherData/av?p_display_type=dailyDataFile&amp;p_nccObsCode=122&amp;p_stn_num=026026&amp;p_c=-135531678&amp;p_startYear=1946" TargetMode="External"/><Relationship Id="rId182" Type="http://schemas.openxmlformats.org/officeDocument/2006/relationships/hyperlink" Target="http://www.bom.gov.au/jsp/ncc/cdio/weatherData/av?p_display_type=dailyDataFile&amp;p_nccObsCode=122&amp;p_stn_num=021046&amp;p_c=-88647966&amp;p_startYear=1946" TargetMode="External"/><Relationship Id="rId183" Type="http://schemas.openxmlformats.org/officeDocument/2006/relationships/hyperlink" Target="http://www.bom.gov.au/jsp/ncc/cdio/weatherData/av?p_display_type=dailyDataFile&amp;p_nccObsCode=122&amp;p_stn_num=016044&amp;p_c=-51543830&amp;p_startYear=1946" TargetMode="External"/><Relationship Id="rId184" Type="http://schemas.openxmlformats.org/officeDocument/2006/relationships/hyperlink" Target="http://www.bom.gov.au/jsp/ncc/cdio/weatherData/av?p_display_type=dailyDataFile&amp;p_nccObsCode=122&amp;p_stn_num=018070&amp;p_c=-65366122&amp;p_startYear=1947" TargetMode="External"/><Relationship Id="rId185" Type="http://schemas.openxmlformats.org/officeDocument/2006/relationships/hyperlink" Target="http://www.bom.gov.au/jsp/ncc/cdio/weatherData/av?p_display_type=dailyDataFile&amp;p_nccObsCode=122&amp;p_stn_num=026026&amp;p_c=-135531678&amp;p_startYear=1947" TargetMode="External"/><Relationship Id="rId186" Type="http://schemas.openxmlformats.org/officeDocument/2006/relationships/hyperlink" Target="http://www.bom.gov.au/jsp/ncc/cdio/weatherData/av?p_display_type=dailyDataFile&amp;p_nccObsCode=122&amp;p_stn_num=021046&amp;p_c=-88647966&amp;p_startYear=1947" TargetMode="External"/><Relationship Id="rId187" Type="http://schemas.openxmlformats.org/officeDocument/2006/relationships/hyperlink" Target="http://www.bom.gov.au/jsp/ncc/cdio/weatherData/av?p_display_type=dailyDataFile&amp;p_nccObsCode=122&amp;p_stn_num=016044&amp;p_c=-51543830&amp;p_startYear=1947" TargetMode="External"/><Relationship Id="rId188" Type="http://schemas.openxmlformats.org/officeDocument/2006/relationships/hyperlink" Target="http://www.bom.gov.au/jsp/ncc/cdio/weatherData/av?p_display_type=dailyDataFile&amp;p_nccObsCode=122&amp;p_stn_num=018070&amp;p_c=-65366122&amp;p_startYear=1948" TargetMode="External"/><Relationship Id="rId189" Type="http://schemas.openxmlformats.org/officeDocument/2006/relationships/hyperlink" Target="http://www.bom.gov.au/jsp/ncc/cdio/weatherData/av?p_display_type=dailyDataFile&amp;p_nccObsCode=122&amp;p_stn_num=026026&amp;p_c=-135531678&amp;p_startYear=1948" TargetMode="External"/><Relationship Id="rId190" Type="http://schemas.openxmlformats.org/officeDocument/2006/relationships/hyperlink" Target="http://www.bom.gov.au/jsp/ncc/cdio/weatherData/av?p_display_type=dailyDataFile&amp;p_nccObsCode=122&amp;p_stn_num=021046&amp;p_c=-88647966&amp;p_startYear=1948" TargetMode="External"/><Relationship Id="rId191" Type="http://schemas.openxmlformats.org/officeDocument/2006/relationships/hyperlink" Target="http://www.bom.gov.au/jsp/ncc/cdio/weatherData/av?p_display_type=dailyDataFile&amp;p_nccObsCode=122&amp;p_stn_num=016044&amp;p_c=-51543830&amp;p_startYear=1948" TargetMode="External"/><Relationship Id="rId192" Type="http://schemas.openxmlformats.org/officeDocument/2006/relationships/hyperlink" Target="http://www.bom.gov.au/jsp/ncc/cdio/weatherData/av?p_display_type=dailyDataFile&amp;p_nccObsCode=122&amp;p_stn_num=018070&amp;p_c=-65366122&amp;p_startYear=1949" TargetMode="External"/><Relationship Id="rId193" Type="http://schemas.openxmlformats.org/officeDocument/2006/relationships/hyperlink" Target="http://www.bom.gov.au/jsp/ncc/cdio/weatherData/av?p_display_type=dailyDataFile&amp;p_nccObsCode=122&amp;p_stn_num=026026&amp;p_c=-135531678&amp;p_startYear=1949" TargetMode="External"/><Relationship Id="rId194" Type="http://schemas.openxmlformats.org/officeDocument/2006/relationships/hyperlink" Target="http://www.bom.gov.au/jsp/ncc/cdio/weatherData/av?p_display_type=dailyDataFile&amp;p_nccObsCode=122&amp;p_stn_num=021046&amp;p_c=-88647966&amp;p_startYear=1949" TargetMode="External"/><Relationship Id="rId195" Type="http://schemas.openxmlformats.org/officeDocument/2006/relationships/hyperlink" Target="http://www.bom.gov.au/jsp/ncc/cdio/weatherData/av?p_display_type=dailyDataFile&amp;p_nccObsCode=122&amp;p_stn_num=016044&amp;p_c=-51543830&amp;p_startYear=1949" TargetMode="External"/><Relationship Id="rId196" Type="http://schemas.openxmlformats.org/officeDocument/2006/relationships/hyperlink" Target="http://www.bom.gov.au/jsp/ncc/cdio/weatherData/av?p_display_type=dailyDataFile&amp;p_nccObsCode=122&amp;p_stn_num=018070&amp;p_c=-65366122&amp;p_startYear=1950" TargetMode="External"/><Relationship Id="rId197" Type="http://schemas.openxmlformats.org/officeDocument/2006/relationships/hyperlink" Target="http://www.bom.gov.au/jsp/ncc/cdio/weatherData/av?p_display_type=dailyDataFile&amp;p_nccObsCode=122&amp;p_stn_num=026026&amp;p_c=-135531678&amp;p_startYear=1950" TargetMode="External"/><Relationship Id="rId198" Type="http://schemas.openxmlformats.org/officeDocument/2006/relationships/hyperlink" Target="http://www.bom.gov.au/jsp/ncc/cdio/weatherData/av?p_display_type=dailyDataFile&amp;p_nccObsCode=122&amp;p_stn_num=021046&amp;p_c=-88647966&amp;p_startYear=1950" TargetMode="External"/><Relationship Id="rId199" Type="http://schemas.openxmlformats.org/officeDocument/2006/relationships/hyperlink" Target="http://www.bom.gov.au/jsp/ncc/cdio/weatherData/av?p_display_type=dailyDataFile&amp;p_nccObsCode=122&amp;p_stn_num=016044&amp;p_c=-51543830&amp;p_startYear=1950" TargetMode="External"/><Relationship Id="rId200" Type="http://schemas.openxmlformats.org/officeDocument/2006/relationships/hyperlink" Target="http://www.bom.gov.au/jsp/ncc/cdio/weatherData/av?p_display_type=dailyDataFile&amp;p_nccObsCode=122&amp;p_stn_num=018070&amp;p_c=-65366122&amp;p_startYear=1951" TargetMode="External"/><Relationship Id="rId201" Type="http://schemas.openxmlformats.org/officeDocument/2006/relationships/hyperlink" Target="http://www.bom.gov.au/jsp/ncc/cdio/weatherData/av?p_display_type=dailyDataFile&amp;p_nccObsCode=122&amp;p_stn_num=026026&amp;p_c=-135531678&amp;p_startYear=1951" TargetMode="External"/><Relationship Id="rId202" Type="http://schemas.openxmlformats.org/officeDocument/2006/relationships/hyperlink" Target="http://www.bom.gov.au/jsp/ncc/cdio/weatherData/av?p_display_type=dailyDataFile&amp;p_nccObsCode=122&amp;p_stn_num=021046&amp;p_c=-88647966&amp;p_startYear=1951" TargetMode="External"/><Relationship Id="rId203" Type="http://schemas.openxmlformats.org/officeDocument/2006/relationships/hyperlink" Target="http://www.bom.gov.au/jsp/ncc/cdio/weatherData/av?p_display_type=dailyDataFile&amp;p_nccObsCode=122&amp;p_stn_num=016044&amp;p_c=-51543830&amp;p_startYear=1951" TargetMode="External"/><Relationship Id="rId204" Type="http://schemas.openxmlformats.org/officeDocument/2006/relationships/hyperlink" Target="http://www.bom.gov.au/jsp/ncc/cdio/weatherData/av?p_display_type=dailyDataFile&amp;p_nccObsCode=122&amp;p_stn_num=018070&amp;p_c=-65366122&amp;p_startYear=1952" TargetMode="External"/><Relationship Id="rId205" Type="http://schemas.openxmlformats.org/officeDocument/2006/relationships/hyperlink" Target="http://www.bom.gov.au/jsp/ncc/cdio/weatherData/av?p_display_type=dailyDataFile&amp;p_nccObsCode=122&amp;p_stn_num=026026&amp;p_c=-135531678&amp;p_startYear=1952" TargetMode="External"/><Relationship Id="rId206" Type="http://schemas.openxmlformats.org/officeDocument/2006/relationships/hyperlink" Target="http://www.bom.gov.au/jsp/ncc/cdio/weatherData/av?p_display_type=dailyDataFile&amp;p_nccObsCode=122&amp;p_stn_num=021046&amp;p_c=-88647966&amp;p_startYear=1952" TargetMode="External"/><Relationship Id="rId207" Type="http://schemas.openxmlformats.org/officeDocument/2006/relationships/hyperlink" Target="http://www.bom.gov.au/jsp/ncc/cdio/weatherData/av?p_display_type=dailyDataFile&amp;p_nccObsCode=122&amp;p_stn_num=016044&amp;p_c=-51543830&amp;p_startYear=1952" TargetMode="External"/><Relationship Id="rId208" Type="http://schemas.openxmlformats.org/officeDocument/2006/relationships/hyperlink" Target="http://www.bom.gov.au/jsp/ncc/cdio/weatherData/av?p_display_type=dailyDataFile&amp;p_nccObsCode=122&amp;p_stn_num=018070&amp;p_c=-65366122&amp;p_startYear=1953" TargetMode="External"/><Relationship Id="rId209" Type="http://schemas.openxmlformats.org/officeDocument/2006/relationships/hyperlink" Target="http://www.bom.gov.au/jsp/ncc/cdio/weatherData/av?p_display_type=dailyDataFile&amp;p_nccObsCode=122&amp;p_stn_num=026026&amp;p_c=-135531678&amp;p_startYear=1953" TargetMode="External"/><Relationship Id="rId210" Type="http://schemas.openxmlformats.org/officeDocument/2006/relationships/hyperlink" Target="http://www.bom.gov.au/jsp/ncc/cdio/weatherData/av?p_display_type=dailyDataFile&amp;p_nccObsCode=122&amp;p_stn_num=021046&amp;p_c=-88647966&amp;p_startYear=1953" TargetMode="External"/><Relationship Id="rId211" Type="http://schemas.openxmlformats.org/officeDocument/2006/relationships/hyperlink" Target="http://www.bom.gov.au/jsp/ncc/cdio/weatherData/av?p_display_type=dailyDataFile&amp;p_nccObsCode=122&amp;p_stn_num=016044&amp;p_c=-51543830&amp;p_startYear=1953" TargetMode="External"/><Relationship Id="rId212" Type="http://schemas.openxmlformats.org/officeDocument/2006/relationships/hyperlink" Target="http://www.bom.gov.au/jsp/ncc/cdio/weatherData/av?p_display_type=dailyDataFile&amp;p_nccObsCode=122&amp;p_stn_num=018070&amp;p_c=-65366122&amp;p_startYear=1954" TargetMode="External"/><Relationship Id="rId213" Type="http://schemas.openxmlformats.org/officeDocument/2006/relationships/hyperlink" Target="http://www.bom.gov.au/jsp/ncc/cdio/weatherData/av?p_display_type=dailyDataFile&amp;p_nccObsCode=122&amp;p_stn_num=026026&amp;p_c=-135531678&amp;p_startYear=1954" TargetMode="External"/><Relationship Id="rId214" Type="http://schemas.openxmlformats.org/officeDocument/2006/relationships/hyperlink" Target="http://www.bom.gov.au/jsp/ncc/cdio/weatherData/av?p_display_type=dailyDataFile&amp;p_nccObsCode=122&amp;p_stn_num=021046&amp;p_c=-88647966&amp;p_startYear=1954" TargetMode="External"/><Relationship Id="rId215" Type="http://schemas.openxmlformats.org/officeDocument/2006/relationships/hyperlink" Target="http://www.bom.gov.au/jsp/ncc/cdio/weatherData/av?p_display_type=dailyDataFile&amp;p_nccObsCode=122&amp;p_stn_num=016044&amp;p_c=-51543830&amp;p_startYear=1954" TargetMode="External"/><Relationship Id="rId216" Type="http://schemas.openxmlformats.org/officeDocument/2006/relationships/hyperlink" Target="http://www.bom.gov.au/jsp/ncc/cdio/weatherData/av?p_display_type=dailyDataFile&amp;p_nccObsCode=122&amp;p_stn_num=018070&amp;p_c=-65366122&amp;p_startYear=1955" TargetMode="External"/><Relationship Id="rId217" Type="http://schemas.openxmlformats.org/officeDocument/2006/relationships/hyperlink" Target="http://www.bom.gov.au/jsp/ncc/cdio/weatherData/av?p_display_type=dailyDataFile&amp;p_nccObsCode=122&amp;p_stn_num=026026&amp;p_c=-135531678&amp;p_startYear=1955" TargetMode="External"/><Relationship Id="rId218" Type="http://schemas.openxmlformats.org/officeDocument/2006/relationships/hyperlink" Target="http://www.bom.gov.au/jsp/ncc/cdio/weatherData/av?p_display_type=dailyDataFile&amp;p_nccObsCode=122&amp;p_stn_num=021046&amp;p_c=-88647966&amp;p_startYear=1955" TargetMode="External"/><Relationship Id="rId219" Type="http://schemas.openxmlformats.org/officeDocument/2006/relationships/hyperlink" Target="http://www.bom.gov.au/jsp/ncc/cdio/weatherData/av?p_display_type=dailyDataFile&amp;p_nccObsCode=122&amp;p_stn_num=016044&amp;p_c=-51543830&amp;p_startYear=1955" TargetMode="External"/><Relationship Id="rId220" Type="http://schemas.openxmlformats.org/officeDocument/2006/relationships/hyperlink" Target="http://www.bom.gov.au/jsp/ncc/cdio/weatherData/av?p_display_type=dailyDataFile&amp;p_nccObsCode=122&amp;p_stn_num=018070&amp;p_c=-65366122&amp;p_startYear=1956" TargetMode="External"/><Relationship Id="rId221" Type="http://schemas.openxmlformats.org/officeDocument/2006/relationships/hyperlink" Target="http://www.bom.gov.au/jsp/ncc/cdio/weatherData/av?p_display_type=dailyDataFile&amp;p_nccObsCode=122&amp;p_stn_num=026026&amp;p_c=-135531678&amp;p_startYear=1956" TargetMode="External"/><Relationship Id="rId222" Type="http://schemas.openxmlformats.org/officeDocument/2006/relationships/hyperlink" Target="http://www.bom.gov.au/jsp/ncc/cdio/weatherData/av?p_display_type=dailyDataFile&amp;p_nccObsCode=122&amp;p_stn_num=021046&amp;p_c=-88647966&amp;p_startYear=1956" TargetMode="External"/><Relationship Id="rId223" Type="http://schemas.openxmlformats.org/officeDocument/2006/relationships/hyperlink" Target="http://www.bom.gov.au/jsp/ncc/cdio/weatherData/av?p_display_type=dailyDataFile&amp;p_nccObsCode=122&amp;p_stn_num=016044&amp;p_c=-51543830&amp;p_startYear=1956" TargetMode="External"/><Relationship Id="rId224" Type="http://schemas.openxmlformats.org/officeDocument/2006/relationships/hyperlink" Target="http://www.bom.gov.au/jsp/ncc/cdio/weatherData/av?p_display_type=dailyDataFile&amp;p_nccObsCode=122&amp;p_stn_num=018070&amp;p_c=-65366122&amp;p_startYear=1957" TargetMode="External"/><Relationship Id="rId225" Type="http://schemas.openxmlformats.org/officeDocument/2006/relationships/hyperlink" Target="http://www.bom.gov.au/jsp/ncc/cdio/weatherData/av?p_display_type=dailyDataFile&amp;p_nccObsCode=122&amp;p_stn_num=021043&amp;p_c=-88623412&amp;p_startYear=1957" TargetMode="External"/><Relationship Id="rId226" Type="http://schemas.openxmlformats.org/officeDocument/2006/relationships/hyperlink" Target="http://www.bom.gov.au/jsp/ncc/cdio/weatherData/av?p_display_type=dailyDataFile&amp;p_nccObsCode=122&amp;p_stn_num=026026&amp;p_c=-135531678&amp;p_startYear=1957" TargetMode="External"/><Relationship Id="rId227" Type="http://schemas.openxmlformats.org/officeDocument/2006/relationships/hyperlink" Target="http://www.bom.gov.au/jsp/ncc/cdio/weatherData/av?p_display_type=dailyDataFile&amp;p_nccObsCode=122&amp;p_stn_num=023020&amp;p_c=-106045222&amp;p_startYear=1957" TargetMode="External"/><Relationship Id="rId228" Type="http://schemas.openxmlformats.org/officeDocument/2006/relationships/hyperlink" Target="http://www.bom.gov.au/jsp/ncc/cdio/weatherData/av?p_display_type=dailyDataFile&amp;p_nccObsCode=122&amp;p_stn_num=021046&amp;p_c=-88647966&amp;p_startYear=1957" TargetMode="External"/><Relationship Id="rId229" Type="http://schemas.openxmlformats.org/officeDocument/2006/relationships/hyperlink" Target="http://www.bom.gov.au/jsp/ncc/cdio/weatherData/av?p_display_type=dailyDataFile&amp;p_nccObsCode=122&amp;p_stn_num=018070&amp;p_c=-65366122&amp;p_startYear=1958" TargetMode="External"/><Relationship Id="rId230" Type="http://schemas.openxmlformats.org/officeDocument/2006/relationships/hyperlink" Target="http://www.bom.gov.au/jsp/ncc/cdio/weatherData/av?p_display_type=dailyDataFile&amp;p_nccObsCode=122&amp;p_stn_num=021043&amp;p_c=-88623412&amp;p_startYear=1958" TargetMode="External"/><Relationship Id="rId231" Type="http://schemas.openxmlformats.org/officeDocument/2006/relationships/hyperlink" Target="http://www.bom.gov.au/jsp/ncc/cdio/weatherData/av?p_display_type=dailyDataFile&amp;p_nccObsCode=122&amp;p_stn_num=026026&amp;p_c=-135531678&amp;p_startYear=1958" TargetMode="External"/><Relationship Id="rId232" Type="http://schemas.openxmlformats.org/officeDocument/2006/relationships/hyperlink" Target="http://www.bom.gov.au/jsp/ncc/cdio/weatherData/av?p_display_type=dailyDataFile&amp;p_nccObsCode=122&amp;p_stn_num=023020&amp;p_c=-106045222&amp;p_startYear=1958" TargetMode="External"/><Relationship Id="rId233" Type="http://schemas.openxmlformats.org/officeDocument/2006/relationships/hyperlink" Target="http://www.bom.gov.au/jsp/ncc/cdio/weatherData/av?p_display_type=dailyDataFile&amp;p_nccObsCode=122&amp;p_stn_num=021046&amp;p_c=-88647966&amp;p_startYear=1958" TargetMode="External"/><Relationship Id="rId234" Type="http://schemas.openxmlformats.org/officeDocument/2006/relationships/hyperlink" Target="http://www.bom.gov.au/jsp/ncc/cdio/weatherData/av?p_display_type=dailyDataFile&amp;p_nccObsCode=122&amp;p_stn_num=018070&amp;p_c=-65366122&amp;p_startYear=1959" TargetMode="External"/><Relationship Id="rId235" Type="http://schemas.openxmlformats.org/officeDocument/2006/relationships/hyperlink" Target="http://www.bom.gov.au/jsp/ncc/cdio/weatherData/av?p_display_type=dailyDataFile&amp;p_nccObsCode=122&amp;p_stn_num=021043&amp;p_c=-88623412&amp;p_startYear=1959" TargetMode="External"/><Relationship Id="rId236" Type="http://schemas.openxmlformats.org/officeDocument/2006/relationships/hyperlink" Target="http://www.bom.gov.au/jsp/ncc/cdio/weatherData/av?p_display_type=dailyDataFile&amp;p_nccObsCode=122&amp;p_stn_num=026026&amp;p_c=-135531678&amp;p_startYear=1959" TargetMode="External"/><Relationship Id="rId237" Type="http://schemas.openxmlformats.org/officeDocument/2006/relationships/hyperlink" Target="http://www.bom.gov.au/jsp/ncc/cdio/weatherData/av?p_display_type=dailyDataFile&amp;p_nccObsCode=122&amp;p_stn_num=023020&amp;p_c=-106045222&amp;p_startYear=1959" TargetMode="External"/><Relationship Id="rId238" Type="http://schemas.openxmlformats.org/officeDocument/2006/relationships/hyperlink" Target="http://www.bom.gov.au/jsp/ncc/cdio/weatherData/av?p_display_type=dailyDataFile&amp;p_nccObsCode=122&amp;p_stn_num=021046&amp;p_c=-88647966&amp;p_startYear=1959" TargetMode="External"/><Relationship Id="rId239" Type="http://schemas.openxmlformats.org/officeDocument/2006/relationships/hyperlink" Target="http://www.bom.gov.au/jsp/ncc/cdio/weatherData/av?p_display_type=dailyDataFile&amp;p_nccObsCode=122&amp;p_stn_num=018070&amp;p_c=-65366122&amp;p_startYear=1960" TargetMode="External"/><Relationship Id="rId240" Type="http://schemas.openxmlformats.org/officeDocument/2006/relationships/hyperlink" Target="http://www.bom.gov.au/jsp/ncc/cdio/weatherData/av?p_display_type=dailyDataFile&amp;p_nccObsCode=122&amp;p_stn_num=021043&amp;p_c=-88623412&amp;p_startYear=1960" TargetMode="External"/><Relationship Id="rId241" Type="http://schemas.openxmlformats.org/officeDocument/2006/relationships/hyperlink" Target="http://www.bom.gov.au/jsp/ncc/cdio/weatherData/av?p_display_type=dailyDataFile&amp;p_nccObsCode=122&amp;p_stn_num=026026&amp;p_c=-135531678&amp;p_startYear=1960" TargetMode="External"/><Relationship Id="rId242" Type="http://schemas.openxmlformats.org/officeDocument/2006/relationships/hyperlink" Target="http://www.bom.gov.au/jsp/ncc/cdio/weatherData/av?p_display_type=dailyDataFile&amp;p_nccObsCode=122&amp;p_stn_num=023020&amp;p_c=-106045222&amp;p_startYear=1960" TargetMode="External"/><Relationship Id="rId243" Type="http://schemas.openxmlformats.org/officeDocument/2006/relationships/hyperlink" Target="http://www.bom.gov.au/jsp/ncc/cdio/weatherData/av?p_display_type=dailyDataFile&amp;p_nccObsCode=122&amp;p_stn_num=021046&amp;p_c=-88647966&amp;p_startYear=1960" TargetMode="External"/><Relationship Id="rId244" Type="http://schemas.openxmlformats.org/officeDocument/2006/relationships/hyperlink" Target="http://www.bom.gov.au/jsp/ncc/cdio/weatherData/av?p_display_type=dailyDataFile&amp;p_nccObsCode=122&amp;p_stn_num=018070&amp;p_c=-65366122&amp;p_startYear=1961" TargetMode="External"/><Relationship Id="rId245" Type="http://schemas.openxmlformats.org/officeDocument/2006/relationships/hyperlink" Target="http://www.bom.gov.au/jsp/ncc/cdio/weatherData/av?p_display_type=dailyDataFile&amp;p_nccObsCode=122&amp;p_stn_num=021043&amp;p_c=-88623412&amp;p_startYear=1961" TargetMode="External"/><Relationship Id="rId246" Type="http://schemas.openxmlformats.org/officeDocument/2006/relationships/hyperlink" Target="http://www.bom.gov.au/jsp/ncc/cdio/weatherData/av?p_display_type=dailyDataFile&amp;p_nccObsCode=122&amp;p_stn_num=026026&amp;p_c=-135531678&amp;p_startYear=1961" TargetMode="External"/><Relationship Id="rId247" Type="http://schemas.openxmlformats.org/officeDocument/2006/relationships/hyperlink" Target="http://www.bom.gov.au/jsp/ncc/cdio/weatherData/av?p_display_type=dailyDataFile&amp;p_nccObsCode=122&amp;p_stn_num=023020&amp;p_c=-106045222&amp;p_startYear=1961" TargetMode="External"/><Relationship Id="rId248" Type="http://schemas.openxmlformats.org/officeDocument/2006/relationships/hyperlink" Target="http://www.bom.gov.au/jsp/ncc/cdio/weatherData/av?p_display_type=dailyDataFile&amp;p_nccObsCode=122&amp;p_stn_num=021046&amp;p_c=-88647966&amp;p_startYear=1961" TargetMode="External"/><Relationship Id="rId249" Type="http://schemas.openxmlformats.org/officeDocument/2006/relationships/hyperlink" Target="http://www.bom.gov.au/jsp/ncc/cdio/weatherData/av?p_display_type=dailyDataFile&amp;p_nccObsCode=122&amp;p_stn_num=018070&amp;p_c=-65366122&amp;p_startYear=1962" TargetMode="External"/><Relationship Id="rId250" Type="http://schemas.openxmlformats.org/officeDocument/2006/relationships/hyperlink" Target="http://www.bom.gov.au/jsp/ncc/cdio/weatherData/av?p_display_type=dailyDataFile&amp;p_nccObsCode=122&amp;p_stn_num=021043&amp;p_c=-88623412&amp;p_startYear=1962" TargetMode="External"/><Relationship Id="rId251" Type="http://schemas.openxmlformats.org/officeDocument/2006/relationships/hyperlink" Target="http://www.bom.gov.au/jsp/ncc/cdio/weatherData/av?p_display_type=dailyDataFile&amp;p_nccObsCode=122&amp;p_stn_num=026026&amp;p_c=-135531678&amp;p_startYear=1962" TargetMode="External"/><Relationship Id="rId252" Type="http://schemas.openxmlformats.org/officeDocument/2006/relationships/hyperlink" Target="http://www.bom.gov.au/jsp/ncc/cdio/weatherData/av?p_display_type=dailyDataFile&amp;p_nccObsCode=122&amp;p_stn_num=023020&amp;p_c=-106045222&amp;p_startYear=1962" TargetMode="External"/><Relationship Id="rId253" Type="http://schemas.openxmlformats.org/officeDocument/2006/relationships/hyperlink" Target="http://www.bom.gov.au/jsp/ncc/cdio/weatherData/av?p_display_type=dailyDataFile&amp;p_nccObsCode=122&amp;p_stn_num=021046&amp;p_c=-88647966&amp;p_startYear=1962" TargetMode="External"/><Relationship Id="rId254" Type="http://schemas.openxmlformats.org/officeDocument/2006/relationships/hyperlink" Target="http://www.bom.gov.au/jsp/ncc/cdio/weatherData/av?p_display_type=dailyDataFile&amp;p_nccObsCode=122&amp;p_stn_num=016044&amp;p_c=-51543830&amp;p_startYear=1962" TargetMode="External"/><Relationship Id="rId255" Type="http://schemas.openxmlformats.org/officeDocument/2006/relationships/hyperlink" Target="http://www.bom.gov.au/jsp/ncc/cdio/weatherData/av?p_display_type=dailyDataFile&amp;p_nccObsCode=122&amp;p_stn_num=018070&amp;p_c=-65366122&amp;p_startYear=1963" TargetMode="External"/><Relationship Id="rId256" Type="http://schemas.openxmlformats.org/officeDocument/2006/relationships/hyperlink" Target="http://www.bom.gov.au/jsp/ncc/cdio/weatherData/av?p_display_type=dailyDataFile&amp;p_nccObsCode=122&amp;p_stn_num=021043&amp;p_c=-88623412&amp;p_startYear=1963" TargetMode="External"/><Relationship Id="rId257" Type="http://schemas.openxmlformats.org/officeDocument/2006/relationships/hyperlink" Target="http://www.bom.gov.au/jsp/ncc/cdio/weatherData/av?p_display_type=dailyDataFile&amp;p_nccObsCode=122&amp;p_stn_num=026026&amp;p_c=-135531678&amp;p_startYear=1963" TargetMode="External"/><Relationship Id="rId258" Type="http://schemas.openxmlformats.org/officeDocument/2006/relationships/hyperlink" Target="http://www.bom.gov.au/jsp/ncc/cdio/weatherData/av?p_display_type=dailyDataFile&amp;p_nccObsCode=122&amp;p_stn_num=023020&amp;p_c=-106045222&amp;p_startYear=1963" TargetMode="External"/><Relationship Id="rId259" Type="http://schemas.openxmlformats.org/officeDocument/2006/relationships/hyperlink" Target="http://www.bom.gov.au/jsp/ncc/cdio/weatherData/av?p_display_type=dailyDataFile&amp;p_nccObsCode=122&amp;p_stn_num=021046&amp;p_c=-88647966&amp;p_startYear=1963" TargetMode="External"/><Relationship Id="rId260" Type="http://schemas.openxmlformats.org/officeDocument/2006/relationships/hyperlink" Target="http://www.bom.gov.au/jsp/ncc/cdio/weatherData/av?p_display_type=dailyDataFile&amp;p_nccObsCode=122&amp;p_stn_num=016044&amp;p_c=-51543830&amp;p_startYear=1963" TargetMode="External"/><Relationship Id="rId261" Type="http://schemas.openxmlformats.org/officeDocument/2006/relationships/hyperlink" Target="http://www.bom.gov.au/jsp/ncc/cdio/weatherData/av?p_display_type=dailyDataFile&amp;p_nccObsCode=122&amp;p_stn_num=018070&amp;p_c=-65366122&amp;p_startYear=1964" TargetMode="External"/><Relationship Id="rId262" Type="http://schemas.openxmlformats.org/officeDocument/2006/relationships/hyperlink" Target="http://www.bom.gov.au/jsp/ncc/cdio/weatherData/av?p_display_type=dailyDataFile&amp;p_nccObsCode=122&amp;p_stn_num=021043&amp;p_c=-88623412&amp;p_startYear=1964" TargetMode="External"/><Relationship Id="rId263" Type="http://schemas.openxmlformats.org/officeDocument/2006/relationships/hyperlink" Target="http://www.bom.gov.au/jsp/ncc/cdio/weatherData/av?p_display_type=dailyDataFile&amp;p_nccObsCode=122&amp;p_stn_num=026026&amp;p_c=-135531678&amp;p_startYear=1964" TargetMode="External"/><Relationship Id="rId264" Type="http://schemas.openxmlformats.org/officeDocument/2006/relationships/hyperlink" Target="http://www.bom.gov.au/jsp/ncc/cdio/weatherData/av?p_display_type=dailyDataFile&amp;p_nccObsCode=122&amp;p_stn_num=023020&amp;p_c=-106045222&amp;p_startYear=1964" TargetMode="External"/><Relationship Id="rId265" Type="http://schemas.openxmlformats.org/officeDocument/2006/relationships/hyperlink" Target="http://www.bom.gov.au/jsp/ncc/cdio/weatherData/av?p_display_type=dailyDataFile&amp;p_nccObsCode=122&amp;p_stn_num=021046&amp;p_c=-88647966&amp;p_startYear=1964" TargetMode="External"/><Relationship Id="rId266" Type="http://schemas.openxmlformats.org/officeDocument/2006/relationships/hyperlink" Target="http://www.bom.gov.au/jsp/ncc/cdio/weatherData/av?p_display_type=dailyDataFile&amp;p_nccObsCode=122&amp;p_stn_num=016044&amp;p_c=-51543830&amp;p_startYear=1964" TargetMode="External"/><Relationship Id="rId267" Type="http://schemas.openxmlformats.org/officeDocument/2006/relationships/hyperlink" Target="http://www.bom.gov.au/jsp/ncc/cdio/weatherData/av?p_display_type=dailyDataFile&amp;p_nccObsCode=122&amp;p_stn_num=018070&amp;p_c=-65366122&amp;p_startYear=1965" TargetMode="External"/><Relationship Id="rId268" Type="http://schemas.openxmlformats.org/officeDocument/2006/relationships/hyperlink" Target="http://www.bom.gov.au/jsp/ncc/cdio/weatherData/av?p_display_type=dailyDataFile&amp;p_nccObsCode=122&amp;p_stn_num=021043&amp;p_c=-88623412&amp;p_startYear=1965" TargetMode="External"/><Relationship Id="rId269" Type="http://schemas.openxmlformats.org/officeDocument/2006/relationships/hyperlink" Target="http://www.bom.gov.au/jsp/ncc/cdio/weatherData/av?p_display_type=dailyDataFile&amp;p_nccObsCode=122&amp;p_stn_num=026026&amp;p_c=-135531678&amp;p_startYear=1965" TargetMode="External"/><Relationship Id="rId270" Type="http://schemas.openxmlformats.org/officeDocument/2006/relationships/hyperlink" Target="http://www.bom.gov.au/jsp/ncc/cdio/weatherData/av?p_display_type=dailyDataFile&amp;p_nccObsCode=122&amp;p_stn_num=023020&amp;p_c=-106045222&amp;p_startYear=1965" TargetMode="External"/><Relationship Id="rId271" Type="http://schemas.openxmlformats.org/officeDocument/2006/relationships/hyperlink" Target="http://www.bom.gov.au/jsp/ncc/cdio/weatherData/av?p_display_type=dailyDataFile&amp;p_nccObsCode=122&amp;p_stn_num=021046&amp;p_c=-88647966&amp;p_startYear=1965" TargetMode="External"/><Relationship Id="rId272" Type="http://schemas.openxmlformats.org/officeDocument/2006/relationships/hyperlink" Target="http://www.bom.gov.au/jsp/ncc/cdio/weatherData/av?p_display_type=dailyDataFile&amp;p_nccObsCode=122&amp;p_stn_num=016044&amp;p_c=-51543830&amp;p_startYear=1965" TargetMode="External"/><Relationship Id="rId273" Type="http://schemas.openxmlformats.org/officeDocument/2006/relationships/hyperlink" Target="http://www.bom.gov.au/jsp/ncc/cdio/weatherData/av?p_display_type=dailyDataFile&amp;p_nccObsCode=122&amp;p_stn_num=018070&amp;p_c=-65366122&amp;p_startYear=1966" TargetMode="External"/><Relationship Id="rId274" Type="http://schemas.openxmlformats.org/officeDocument/2006/relationships/hyperlink" Target="http://www.bom.gov.au/jsp/ncc/cdio/weatherData/av?p_display_type=dailyDataFile&amp;p_nccObsCode=122&amp;p_stn_num=021043&amp;p_c=-88623412&amp;p_startYear=1966" TargetMode="External"/><Relationship Id="rId275" Type="http://schemas.openxmlformats.org/officeDocument/2006/relationships/hyperlink" Target="http://www.bom.gov.au/jsp/ncc/cdio/weatherData/av?p_display_type=dailyDataFile&amp;p_nccObsCode=122&amp;p_stn_num=026026&amp;p_c=-135531678&amp;p_startYear=1966" TargetMode="External"/><Relationship Id="rId276" Type="http://schemas.openxmlformats.org/officeDocument/2006/relationships/hyperlink" Target="http://www.bom.gov.au/jsp/ncc/cdio/weatherData/av?p_display_type=dailyDataFile&amp;p_nccObsCode=122&amp;p_stn_num=023020&amp;p_c=-106045222&amp;p_startYear=1966" TargetMode="External"/><Relationship Id="rId277" Type="http://schemas.openxmlformats.org/officeDocument/2006/relationships/hyperlink" Target="http://www.bom.gov.au/jsp/ncc/cdio/weatherData/av?p_display_type=dailyDataFile&amp;p_nccObsCode=122&amp;p_stn_num=021046&amp;p_c=-88647966&amp;p_startYear=1966" TargetMode="External"/><Relationship Id="rId278" Type="http://schemas.openxmlformats.org/officeDocument/2006/relationships/hyperlink" Target="http://www.bom.gov.au/jsp/ncc/cdio/weatherData/av?p_display_type=dailyDataFile&amp;p_nccObsCode=122&amp;p_stn_num=016044&amp;p_c=-51543830&amp;p_startYear=1966" TargetMode="External"/><Relationship Id="rId279" Type="http://schemas.openxmlformats.org/officeDocument/2006/relationships/hyperlink" Target="http://www.bom.gov.au/jsp/ncc/cdio/weatherData/av?p_display_type=dailyDataFile&amp;p_nccObsCode=122&amp;p_stn_num=018070&amp;p_c=-65366122&amp;p_startYear=1967" TargetMode="External"/><Relationship Id="rId280" Type="http://schemas.openxmlformats.org/officeDocument/2006/relationships/hyperlink" Target="http://www.bom.gov.au/jsp/ncc/cdio/weatherData/av?p_display_type=dailyDataFile&amp;p_nccObsCode=122&amp;p_stn_num=021043&amp;p_c=-88623412&amp;p_startYear=1967" TargetMode="External"/><Relationship Id="rId281" Type="http://schemas.openxmlformats.org/officeDocument/2006/relationships/hyperlink" Target="http://www.bom.gov.au/jsp/ncc/cdio/weatherData/av?p_display_type=dailyDataFile&amp;p_nccObsCode=122&amp;p_stn_num=026026&amp;p_c=-135531678&amp;p_startYear=1967" TargetMode="External"/><Relationship Id="rId282" Type="http://schemas.openxmlformats.org/officeDocument/2006/relationships/hyperlink" Target="http://www.bom.gov.au/jsp/ncc/cdio/weatherData/av?p_display_type=dailyDataFile&amp;p_nccObsCode=122&amp;p_stn_num=023020&amp;p_c=-106045222&amp;p_startYear=1967" TargetMode="External"/><Relationship Id="rId283" Type="http://schemas.openxmlformats.org/officeDocument/2006/relationships/hyperlink" Target="http://www.bom.gov.au/jsp/ncc/cdio/weatherData/av?p_display_type=dailyDataFile&amp;p_nccObsCode=122&amp;p_stn_num=021046&amp;p_c=-88647966&amp;p_startYear=1967" TargetMode="External"/><Relationship Id="rId284" Type="http://schemas.openxmlformats.org/officeDocument/2006/relationships/hyperlink" Target="http://www.bom.gov.au/jsp/ncc/cdio/weatherData/av?p_display_type=dailyDataFile&amp;p_nccObsCode=122&amp;p_stn_num=016044&amp;p_c=-51543830&amp;p_startYear=1967" TargetMode="External"/><Relationship Id="rId285" Type="http://schemas.openxmlformats.org/officeDocument/2006/relationships/hyperlink" Target="http://www.bom.gov.au/jsp/ncc/cdio/weatherData/av?p_display_type=dailyDataFile&amp;p_nccObsCode=122&amp;p_stn_num=018070&amp;p_c=-65366122&amp;p_startYear=1968" TargetMode="External"/><Relationship Id="rId286" Type="http://schemas.openxmlformats.org/officeDocument/2006/relationships/hyperlink" Target="http://www.bom.gov.au/jsp/ncc/cdio/weatherData/av?p_display_type=dailyDataFile&amp;p_nccObsCode=122&amp;p_stn_num=021043&amp;p_c=-88623412&amp;p_startYear=1968" TargetMode="External"/><Relationship Id="rId287" Type="http://schemas.openxmlformats.org/officeDocument/2006/relationships/hyperlink" Target="http://www.bom.gov.au/jsp/ncc/cdio/weatherData/av?p_display_type=dailyDataFile&amp;p_nccObsCode=122&amp;p_stn_num=026026&amp;p_c=-135531678&amp;p_startYear=1968" TargetMode="External"/><Relationship Id="rId288" Type="http://schemas.openxmlformats.org/officeDocument/2006/relationships/hyperlink" Target="http://www.bom.gov.au/jsp/ncc/cdio/weatherData/av?p_display_type=dailyDataFile&amp;p_nccObsCode=122&amp;p_stn_num=023020&amp;p_c=-106045222&amp;p_startYear=1968" TargetMode="External"/><Relationship Id="rId289" Type="http://schemas.openxmlformats.org/officeDocument/2006/relationships/hyperlink" Target="http://www.bom.gov.au/jsp/ncc/cdio/weatherData/av?p_display_type=dailyDataFile&amp;p_nccObsCode=122&amp;p_stn_num=021046&amp;p_c=-88647966&amp;p_startYear=1968" TargetMode="External"/><Relationship Id="rId290" Type="http://schemas.openxmlformats.org/officeDocument/2006/relationships/hyperlink" Target="http://www.bom.gov.au/jsp/ncc/cdio/weatherData/av?p_display_type=dailyDataFile&amp;p_nccObsCode=122&amp;p_stn_num=016044&amp;p_c=-51543830&amp;p_startYear=1968" TargetMode="External"/><Relationship Id="rId291" Type="http://schemas.openxmlformats.org/officeDocument/2006/relationships/hyperlink" Target="http://www.bom.gov.au/jsp/ncc/cdio/weatherData/av?p_display_type=dailyDataFile&amp;p_nccObsCode=122&amp;p_stn_num=018070&amp;p_c=-65366122&amp;p_startYear=1969" TargetMode="External"/><Relationship Id="rId292" Type="http://schemas.openxmlformats.org/officeDocument/2006/relationships/hyperlink" Target="http://www.bom.gov.au/jsp/ncc/cdio/weatherData/av?p_display_type=dailyDataFile&amp;p_nccObsCode=122&amp;p_stn_num=021043&amp;p_c=-88623412&amp;p_startYear=1969" TargetMode="External"/><Relationship Id="rId293" Type="http://schemas.openxmlformats.org/officeDocument/2006/relationships/hyperlink" Target="http://www.bom.gov.au/jsp/ncc/cdio/weatherData/av?p_display_type=dailyDataFile&amp;p_nccObsCode=122&amp;p_stn_num=026026&amp;p_c=-135531678&amp;p_startYear=1969" TargetMode="External"/><Relationship Id="rId294" Type="http://schemas.openxmlformats.org/officeDocument/2006/relationships/hyperlink" Target="http://www.bom.gov.au/jsp/ncc/cdio/weatherData/av?p_display_type=dailyDataFile&amp;p_nccObsCode=122&amp;p_stn_num=023020&amp;p_c=-106045222&amp;p_startYear=1969" TargetMode="External"/><Relationship Id="rId295" Type="http://schemas.openxmlformats.org/officeDocument/2006/relationships/hyperlink" Target="http://www.bom.gov.au/jsp/ncc/cdio/weatherData/av?p_display_type=dailyDataFile&amp;p_nccObsCode=122&amp;p_stn_num=021046&amp;p_c=-88647966&amp;p_startYear=1969" TargetMode="External"/><Relationship Id="rId296" Type="http://schemas.openxmlformats.org/officeDocument/2006/relationships/hyperlink" Target="http://www.bom.gov.au/jsp/ncc/cdio/weatherData/av?p_display_type=dailyDataFile&amp;p_nccObsCode=122&amp;p_stn_num=016044&amp;p_c=-51543830&amp;p_startYear=1969" TargetMode="External"/><Relationship Id="rId297" Type="http://schemas.openxmlformats.org/officeDocument/2006/relationships/hyperlink" Target="http://www.bom.gov.au/jsp/ncc/cdio/weatherData/av?p_display_type=dailyDataFile&amp;p_nccObsCode=122&amp;p_stn_num=018070&amp;p_c=-65366122&amp;p_startYear=1970" TargetMode="External"/><Relationship Id="rId298" Type="http://schemas.openxmlformats.org/officeDocument/2006/relationships/hyperlink" Target="http://www.bom.gov.au/jsp/ncc/cdio/weatherData/av?p_display_type=dailyDataFile&amp;p_nccObsCode=122&amp;p_stn_num=021043&amp;p_c=-88623412&amp;p_startYear=1970" TargetMode="External"/><Relationship Id="rId299" Type="http://schemas.openxmlformats.org/officeDocument/2006/relationships/hyperlink" Target="http://www.bom.gov.au/jsp/ncc/cdio/weatherData/av?p_display_type=dailyDataFile&amp;p_nccObsCode=122&amp;p_stn_num=026026&amp;p_c=-135531678&amp;p_startYear=1970" TargetMode="External"/><Relationship Id="rId300" Type="http://schemas.openxmlformats.org/officeDocument/2006/relationships/hyperlink" Target="http://www.bom.gov.au/jsp/ncc/cdio/weatherData/av?p_display_type=dailyDataFile&amp;p_nccObsCode=122&amp;p_stn_num=023020&amp;p_c=-106045222&amp;p_startYear=1970" TargetMode="External"/><Relationship Id="rId301" Type="http://schemas.openxmlformats.org/officeDocument/2006/relationships/hyperlink" Target="http://www.bom.gov.au/jsp/ncc/cdio/weatherData/av?p_display_type=dailyDataFile&amp;p_nccObsCode=122&amp;p_stn_num=021046&amp;p_c=-88647966&amp;p_startYear=1970" TargetMode="External"/><Relationship Id="rId302" Type="http://schemas.openxmlformats.org/officeDocument/2006/relationships/hyperlink" Target="http://www.bom.gov.au/jsp/ncc/cdio/weatherData/av?p_display_type=dailyDataFile&amp;p_nccObsCode=122&amp;p_stn_num=016044&amp;p_c=-51543830&amp;p_startYear=1970" TargetMode="External"/><Relationship Id="rId303" Type="http://schemas.openxmlformats.org/officeDocument/2006/relationships/hyperlink" Target="http://www.bom.gov.au/jsp/ncc/cdio/weatherData/av?p_display_type=dailyDataFile&amp;p_nccObsCode=122&amp;p_stn_num=018070&amp;p_c=-65366122&amp;p_startYear=1971" TargetMode="External"/><Relationship Id="rId304" Type="http://schemas.openxmlformats.org/officeDocument/2006/relationships/hyperlink" Target="http://www.bom.gov.au/jsp/ncc/cdio/weatherData/av?p_display_type=dailyDataFile&amp;p_nccObsCode=122&amp;p_stn_num=021043&amp;p_c=-88623412&amp;p_startYear=1971" TargetMode="External"/><Relationship Id="rId305" Type="http://schemas.openxmlformats.org/officeDocument/2006/relationships/hyperlink" Target="http://www.bom.gov.au/jsp/ncc/cdio/weatherData/av?p_display_type=dailyDataFile&amp;p_nccObsCode=122&amp;p_stn_num=026026&amp;p_c=-135531678&amp;p_startYear=1971" TargetMode="External"/><Relationship Id="rId306" Type="http://schemas.openxmlformats.org/officeDocument/2006/relationships/hyperlink" Target="http://www.bom.gov.au/jsp/ncc/cdio/weatherData/av?p_display_type=dailyDataFile&amp;p_nccObsCode=122&amp;p_stn_num=023020&amp;p_c=-106045222&amp;p_startYear=1971" TargetMode="External"/><Relationship Id="rId307" Type="http://schemas.openxmlformats.org/officeDocument/2006/relationships/hyperlink" Target="http://www.bom.gov.au/jsp/ncc/cdio/weatherData/av?p_display_type=dailyDataFile&amp;p_nccObsCode=122&amp;p_stn_num=021046&amp;p_c=-88647966&amp;p_startYear=1971" TargetMode="External"/><Relationship Id="rId308" Type="http://schemas.openxmlformats.org/officeDocument/2006/relationships/hyperlink" Target="http://www.bom.gov.au/jsp/ncc/cdio/weatherData/av?p_display_type=dailyDataFile&amp;p_nccObsCode=122&amp;p_stn_num=016044&amp;p_c=-51543830&amp;p_startYear=1971" TargetMode="External"/><Relationship Id="rId309" Type="http://schemas.openxmlformats.org/officeDocument/2006/relationships/hyperlink" Target="http://www.bom.gov.au/jsp/ncc/cdio/weatherData/av?p_display_type=dailyDataFile&amp;p_nccObsCode=122&amp;p_stn_num=018070&amp;p_c=-65366122&amp;p_startYear=1972" TargetMode="External"/><Relationship Id="rId310" Type="http://schemas.openxmlformats.org/officeDocument/2006/relationships/hyperlink" Target="http://www.bom.gov.au/jsp/ncc/cdio/weatherData/av?p_display_type=dailyDataFile&amp;p_nccObsCode=122&amp;p_stn_num=021043&amp;p_c=-88623412&amp;p_startYear=1972" TargetMode="External"/><Relationship Id="rId311" Type="http://schemas.openxmlformats.org/officeDocument/2006/relationships/hyperlink" Target="http://www.bom.gov.au/jsp/ncc/cdio/weatherData/av?p_display_type=dailyDataFile&amp;p_nccObsCode=122&amp;p_stn_num=026026&amp;p_c=-135531678&amp;p_startYear=1972" TargetMode="External"/><Relationship Id="rId312" Type="http://schemas.openxmlformats.org/officeDocument/2006/relationships/hyperlink" Target="http://www.bom.gov.au/jsp/ncc/cdio/weatherData/av?p_display_type=dailyDataFile&amp;p_nccObsCode=122&amp;p_stn_num=023020&amp;p_c=-106045222&amp;p_startYear=1972" TargetMode="External"/><Relationship Id="rId313" Type="http://schemas.openxmlformats.org/officeDocument/2006/relationships/hyperlink" Target="http://www.bom.gov.au/jsp/ncc/cdio/weatherData/av?p_display_type=dailyDataFile&amp;p_nccObsCode=122&amp;p_stn_num=021046&amp;p_c=-88647966&amp;p_startYear=1972" TargetMode="External"/><Relationship Id="rId314" Type="http://schemas.openxmlformats.org/officeDocument/2006/relationships/hyperlink" Target="http://www.bom.gov.au/jsp/ncc/cdio/weatherData/av?p_display_type=dailyDataFile&amp;p_nccObsCode=122&amp;p_stn_num=016044&amp;p_c=-51543830&amp;p_startYear=1972" TargetMode="External"/><Relationship Id="rId315" Type="http://schemas.openxmlformats.org/officeDocument/2006/relationships/hyperlink" Target="http://www.bom.gov.au/jsp/ncc/cdio/weatherData/av?p_display_type=dailyDataFile&amp;p_nccObsCode=122&amp;p_stn_num=018070&amp;p_c=-65366122&amp;p_startYear=1973" TargetMode="External"/><Relationship Id="rId316" Type="http://schemas.openxmlformats.org/officeDocument/2006/relationships/hyperlink" Target="http://www.bom.gov.au/jsp/ncc/cdio/weatherData/av?p_display_type=dailyDataFile&amp;p_nccObsCode=122&amp;p_stn_num=021043&amp;p_c=-88623412&amp;p_startYear=1973" TargetMode="External"/><Relationship Id="rId317" Type="http://schemas.openxmlformats.org/officeDocument/2006/relationships/hyperlink" Target="http://www.bom.gov.au/jsp/ncc/cdio/weatherData/av?p_display_type=dailyDataFile&amp;p_nccObsCode=122&amp;p_stn_num=026026&amp;p_c=-135531678&amp;p_startYear=1973" TargetMode="External"/><Relationship Id="rId318" Type="http://schemas.openxmlformats.org/officeDocument/2006/relationships/hyperlink" Target="http://www.bom.gov.au/jsp/ncc/cdio/weatherData/av?p_display_type=dailyDataFile&amp;p_nccObsCode=122&amp;p_stn_num=023020&amp;p_c=-106045222&amp;p_startYear=1973" TargetMode="External"/><Relationship Id="rId319" Type="http://schemas.openxmlformats.org/officeDocument/2006/relationships/hyperlink" Target="http://www.bom.gov.au/jsp/ncc/cdio/weatherData/av?p_display_type=dailyDataFile&amp;p_nccObsCode=122&amp;p_stn_num=021046&amp;p_c=-88647966&amp;p_startYear=1973" TargetMode="External"/><Relationship Id="rId320" Type="http://schemas.openxmlformats.org/officeDocument/2006/relationships/hyperlink" Target="http://www.bom.gov.au/jsp/ncc/cdio/weatherData/av?p_display_type=dailyDataFile&amp;p_nccObsCode=122&amp;p_stn_num=016044&amp;p_c=-51543830&amp;p_startYear=1973" TargetMode="External"/><Relationship Id="rId321" Type="http://schemas.openxmlformats.org/officeDocument/2006/relationships/hyperlink" Target="http://www.bom.gov.au/jsp/ncc/cdio/weatherData/av?p_display_type=dailyDataFile&amp;p_nccObsCode=122&amp;p_stn_num=018070&amp;p_c=-65366122&amp;p_startYear=1974" TargetMode="External"/><Relationship Id="rId322" Type="http://schemas.openxmlformats.org/officeDocument/2006/relationships/hyperlink" Target="http://www.bom.gov.au/jsp/ncc/cdio/weatherData/av?p_display_type=dailyDataFile&amp;p_nccObsCode=122&amp;p_stn_num=021043&amp;p_c=-88623412&amp;p_startYear=1974" TargetMode="External"/><Relationship Id="rId323" Type="http://schemas.openxmlformats.org/officeDocument/2006/relationships/hyperlink" Target="http://www.bom.gov.au/jsp/ncc/cdio/weatherData/av?p_display_type=dailyDataFile&amp;p_nccObsCode=122&amp;p_stn_num=026026&amp;p_c=-135531678&amp;p_startYear=1974" TargetMode="External"/><Relationship Id="rId324" Type="http://schemas.openxmlformats.org/officeDocument/2006/relationships/hyperlink" Target="http://www.bom.gov.au/jsp/ncc/cdio/weatherData/av?p_display_type=dailyDataFile&amp;p_nccObsCode=122&amp;p_stn_num=023020&amp;p_c=-106045222&amp;p_startYear=1974" TargetMode="External"/><Relationship Id="rId325" Type="http://schemas.openxmlformats.org/officeDocument/2006/relationships/hyperlink" Target="http://www.bom.gov.au/jsp/ncc/cdio/weatherData/av?p_display_type=dailyDataFile&amp;p_nccObsCode=122&amp;p_stn_num=021046&amp;p_c=-88647966&amp;p_startYear=1974" TargetMode="External"/><Relationship Id="rId326" Type="http://schemas.openxmlformats.org/officeDocument/2006/relationships/hyperlink" Target="http://www.bom.gov.au/jsp/ncc/cdio/weatherData/av?p_display_type=dailyDataFile&amp;p_nccObsCode=122&amp;p_stn_num=016044&amp;p_c=-51543830&amp;p_startYear=1974" TargetMode="External"/><Relationship Id="rId327" Type="http://schemas.openxmlformats.org/officeDocument/2006/relationships/hyperlink" Target="http://www.bom.gov.au/jsp/ncc/cdio/weatherData/av?p_display_type=dailyDataFile&amp;p_nccObsCode=122&amp;p_stn_num=018070&amp;p_c=-65366122&amp;p_startYear=1975" TargetMode="External"/><Relationship Id="rId328" Type="http://schemas.openxmlformats.org/officeDocument/2006/relationships/hyperlink" Target="http://www.bom.gov.au/jsp/ncc/cdio/weatherData/av?p_display_type=dailyDataFile&amp;p_nccObsCode=122&amp;p_stn_num=021043&amp;p_c=-88623412&amp;p_startYear=1975" TargetMode="External"/><Relationship Id="rId329" Type="http://schemas.openxmlformats.org/officeDocument/2006/relationships/hyperlink" Target="http://www.bom.gov.au/jsp/ncc/cdio/weatherData/av?p_display_type=dailyDataFile&amp;p_nccObsCode=122&amp;p_stn_num=026026&amp;p_c=-135531678&amp;p_startYear=1975" TargetMode="External"/><Relationship Id="rId330" Type="http://schemas.openxmlformats.org/officeDocument/2006/relationships/hyperlink" Target="http://www.bom.gov.au/jsp/ncc/cdio/weatherData/av?p_display_type=dailyDataFile&amp;p_nccObsCode=122&amp;p_stn_num=023020&amp;p_c=-106045222&amp;p_startYear=1975" TargetMode="External"/><Relationship Id="rId331" Type="http://schemas.openxmlformats.org/officeDocument/2006/relationships/hyperlink" Target="http://www.bom.gov.au/jsp/ncc/cdio/weatherData/av?p_display_type=dailyDataFile&amp;p_nccObsCode=122&amp;p_stn_num=021046&amp;p_c=-88647966&amp;p_startYear=1975" TargetMode="External"/><Relationship Id="rId332" Type="http://schemas.openxmlformats.org/officeDocument/2006/relationships/hyperlink" Target="http://www.bom.gov.au/jsp/ncc/cdio/weatherData/av?p_display_type=dailyDataFile&amp;p_nccObsCode=122&amp;p_stn_num=016044&amp;p_c=-51543830&amp;p_startYear=1975" TargetMode="External"/><Relationship Id="rId333" Type="http://schemas.openxmlformats.org/officeDocument/2006/relationships/hyperlink" Target="http://www.bom.gov.au/jsp/ncc/cdio/weatherData/av?p_display_type=dailyDataFile&amp;p_nccObsCode=122&amp;p_stn_num=018070&amp;p_c=-65366122&amp;p_startYear=1976" TargetMode="External"/><Relationship Id="rId334" Type="http://schemas.openxmlformats.org/officeDocument/2006/relationships/hyperlink" Target="http://www.bom.gov.au/jsp/ncc/cdio/weatherData/av?p_display_type=dailyDataFile&amp;p_nccObsCode=122&amp;p_stn_num=021043&amp;p_c=-88623412&amp;p_startYear=1976" TargetMode="External"/><Relationship Id="rId335" Type="http://schemas.openxmlformats.org/officeDocument/2006/relationships/hyperlink" Target="http://www.bom.gov.au/jsp/ncc/cdio/weatherData/av?p_display_type=dailyDataFile&amp;p_nccObsCode=122&amp;p_stn_num=026026&amp;p_c=-135531678&amp;p_startYear=1976" TargetMode="External"/><Relationship Id="rId336" Type="http://schemas.openxmlformats.org/officeDocument/2006/relationships/hyperlink" Target="http://www.bom.gov.au/jsp/ncc/cdio/weatherData/av?p_display_type=dailyDataFile&amp;p_nccObsCode=122&amp;p_stn_num=023020&amp;p_c=-106045222&amp;p_startYear=1976" TargetMode="External"/><Relationship Id="rId337" Type="http://schemas.openxmlformats.org/officeDocument/2006/relationships/hyperlink" Target="http://www.bom.gov.au/jsp/ncc/cdio/weatherData/av?p_display_type=dailyDataFile&amp;p_nccObsCode=122&amp;p_stn_num=021046&amp;p_c=-88647966&amp;p_startYear=1976" TargetMode="External"/><Relationship Id="rId338" Type="http://schemas.openxmlformats.org/officeDocument/2006/relationships/hyperlink" Target="http://www.bom.gov.au/jsp/ncc/cdio/weatherData/av?p_display_type=dailyDataFile&amp;p_nccObsCode=122&amp;p_stn_num=016044&amp;p_c=-51543830&amp;p_startYear=1976" TargetMode="External"/><Relationship Id="rId339" Type="http://schemas.openxmlformats.org/officeDocument/2006/relationships/hyperlink" Target="http://www.bom.gov.au/jsp/ncc/cdio/weatherData/av?p_display_type=dailyDataFile&amp;p_nccObsCode=122&amp;p_stn_num=018070&amp;p_c=-65366122&amp;p_startYear=1977" TargetMode="External"/><Relationship Id="rId340" Type="http://schemas.openxmlformats.org/officeDocument/2006/relationships/hyperlink" Target="http://www.bom.gov.au/jsp/ncc/cdio/weatherData/av?p_display_type=dailyDataFile&amp;p_nccObsCode=122&amp;p_stn_num=021043&amp;p_c=-88623412&amp;p_startYear=1977" TargetMode="External"/><Relationship Id="rId341" Type="http://schemas.openxmlformats.org/officeDocument/2006/relationships/hyperlink" Target="http://www.bom.gov.au/jsp/ncc/cdio/weatherData/av?p_display_type=dailyDataFile&amp;p_nccObsCode=122&amp;p_stn_num=026026&amp;p_c=-135531678&amp;p_startYear=1977" TargetMode="External"/><Relationship Id="rId342" Type="http://schemas.openxmlformats.org/officeDocument/2006/relationships/hyperlink" Target="http://www.bom.gov.au/jsp/ncc/cdio/weatherData/av?p_display_type=dailyDataFile&amp;p_nccObsCode=122&amp;p_stn_num=023020&amp;p_c=-106045222&amp;p_startYear=1977" TargetMode="External"/><Relationship Id="rId343" Type="http://schemas.openxmlformats.org/officeDocument/2006/relationships/hyperlink" Target="http://www.bom.gov.au/jsp/ncc/cdio/weatherData/av?p_display_type=dailyDataFile&amp;p_nccObsCode=122&amp;p_stn_num=021046&amp;p_c=-88647966&amp;p_startYear=1977" TargetMode="External"/><Relationship Id="rId344" Type="http://schemas.openxmlformats.org/officeDocument/2006/relationships/hyperlink" Target="http://www.bom.gov.au/jsp/ncc/cdio/weatherData/av?p_display_type=dailyDataFile&amp;p_nccObsCode=122&amp;p_stn_num=016044&amp;p_c=-51543830&amp;p_startYear=1977" TargetMode="External"/><Relationship Id="rId345" Type="http://schemas.openxmlformats.org/officeDocument/2006/relationships/hyperlink" Target="http://www.bom.gov.au/jsp/ncc/cdio/weatherData/av?p_display_type=dailyDataFile&amp;p_nccObsCode=122&amp;p_stn_num=018070&amp;p_c=-65366122&amp;p_startYear=1978" TargetMode="External"/><Relationship Id="rId346" Type="http://schemas.openxmlformats.org/officeDocument/2006/relationships/hyperlink" Target="http://www.bom.gov.au/jsp/ncc/cdio/weatherData/av?p_display_type=dailyDataFile&amp;p_nccObsCode=122&amp;p_stn_num=021043&amp;p_c=-88623412&amp;p_startYear=1978" TargetMode="External"/><Relationship Id="rId347" Type="http://schemas.openxmlformats.org/officeDocument/2006/relationships/hyperlink" Target="http://www.bom.gov.au/jsp/ncc/cdio/weatherData/av?p_display_type=dailyDataFile&amp;p_nccObsCode=122&amp;p_stn_num=026026&amp;p_c=-135531678&amp;p_startYear=1978" TargetMode="External"/><Relationship Id="rId348" Type="http://schemas.openxmlformats.org/officeDocument/2006/relationships/hyperlink" Target="http://www.bom.gov.au/jsp/ncc/cdio/weatherData/av?p_display_type=dailyDataFile&amp;p_nccObsCode=122&amp;p_stn_num=023020&amp;p_c=-106045222&amp;p_startYear=1978" TargetMode="External"/><Relationship Id="rId349" Type="http://schemas.openxmlformats.org/officeDocument/2006/relationships/hyperlink" Target="http://www.bom.gov.au/jsp/ncc/cdio/weatherData/av?p_display_type=dailyDataFile&amp;p_nccObsCode=122&amp;p_stn_num=021046&amp;p_c=-88647966&amp;p_startYear=1978" TargetMode="External"/><Relationship Id="rId350" Type="http://schemas.openxmlformats.org/officeDocument/2006/relationships/hyperlink" Target="http://www.bom.gov.au/jsp/ncc/cdio/weatherData/av?p_display_type=dailyDataFile&amp;p_nccObsCode=122&amp;p_stn_num=016044&amp;p_c=-51543830&amp;p_startYear=1978" TargetMode="External"/><Relationship Id="rId351" Type="http://schemas.openxmlformats.org/officeDocument/2006/relationships/hyperlink" Target="http://www.bom.gov.au/jsp/ncc/cdio/weatherData/av?p_display_type=dailyDataFile&amp;p_nccObsCode=122&amp;p_stn_num=018070&amp;p_c=-65366122&amp;p_startYear=1979" TargetMode="External"/><Relationship Id="rId352" Type="http://schemas.openxmlformats.org/officeDocument/2006/relationships/hyperlink" Target="http://www.bom.gov.au/jsp/ncc/cdio/weatherData/av?p_display_type=dailyDataFile&amp;p_nccObsCode=122&amp;p_stn_num=021043&amp;p_c=-88623412&amp;p_startYear=1979" TargetMode="External"/><Relationship Id="rId353" Type="http://schemas.openxmlformats.org/officeDocument/2006/relationships/hyperlink" Target="http://www.bom.gov.au/jsp/ncc/cdio/weatherData/av?p_display_type=dailyDataFile&amp;p_nccObsCode=122&amp;p_stn_num=026026&amp;p_c=-135531678&amp;p_startYear=1979" TargetMode="External"/><Relationship Id="rId354" Type="http://schemas.openxmlformats.org/officeDocument/2006/relationships/hyperlink" Target="http://www.bom.gov.au/jsp/ncc/cdio/weatherData/av?p_display_type=dailyDataFile&amp;p_nccObsCode=122&amp;p_stn_num=023020&amp;p_c=-106045222&amp;p_startYear=1979" TargetMode="External"/><Relationship Id="rId355" Type="http://schemas.openxmlformats.org/officeDocument/2006/relationships/hyperlink" Target="http://www.bom.gov.au/jsp/ncc/cdio/weatherData/av?p_display_type=dailyDataFile&amp;p_nccObsCode=122&amp;p_stn_num=021046&amp;p_c=-88647966&amp;p_startYear=1979" TargetMode="External"/><Relationship Id="rId356" Type="http://schemas.openxmlformats.org/officeDocument/2006/relationships/hyperlink" Target="http://www.bom.gov.au/jsp/ncc/cdio/weatherData/av?p_display_type=dailyDataFile&amp;p_nccObsCode=122&amp;p_stn_num=016044&amp;p_c=-51543830&amp;p_startYear=1979" TargetMode="External"/><Relationship Id="rId357" Type="http://schemas.openxmlformats.org/officeDocument/2006/relationships/hyperlink" Target="http://www.bom.gov.au/jsp/ncc/cdio/weatherData/av?p_display_type=dailyDataFile&amp;p_nccObsCode=122&amp;p_stn_num=018070&amp;p_c=-65366122&amp;p_startYear=1980" TargetMode="External"/><Relationship Id="rId358" Type="http://schemas.openxmlformats.org/officeDocument/2006/relationships/hyperlink" Target="http://www.bom.gov.au/jsp/ncc/cdio/weatherData/av?p_display_type=dailyDataFile&amp;p_nccObsCode=122&amp;p_stn_num=021043&amp;p_c=-88623412&amp;p_startYear=1980" TargetMode="External"/><Relationship Id="rId359" Type="http://schemas.openxmlformats.org/officeDocument/2006/relationships/hyperlink" Target="http://www.bom.gov.au/jsp/ncc/cdio/weatherData/av?p_display_type=dailyDataFile&amp;p_nccObsCode=122&amp;p_stn_num=026026&amp;p_c=-135531678&amp;p_startYear=1980" TargetMode="External"/><Relationship Id="rId360" Type="http://schemas.openxmlformats.org/officeDocument/2006/relationships/hyperlink" Target="http://www.bom.gov.au/jsp/ncc/cdio/weatherData/av?p_display_type=dailyDataFile&amp;p_nccObsCode=122&amp;p_stn_num=023020&amp;p_c=-106045222&amp;p_startYear=1980" TargetMode="External"/><Relationship Id="rId361" Type="http://schemas.openxmlformats.org/officeDocument/2006/relationships/hyperlink" Target="http://www.bom.gov.au/jsp/ncc/cdio/weatherData/av?p_display_type=dailyDataFile&amp;p_nccObsCode=122&amp;p_stn_num=021046&amp;p_c=-88647966&amp;p_startYear=1980" TargetMode="External"/><Relationship Id="rId362" Type="http://schemas.openxmlformats.org/officeDocument/2006/relationships/hyperlink" Target="http://www.bom.gov.au/jsp/ncc/cdio/weatherData/av?p_display_type=dailyDataFile&amp;p_nccObsCode=122&amp;p_stn_num=016044&amp;p_c=-51543830&amp;p_startYear=1980" TargetMode="External"/><Relationship Id="rId363" Type="http://schemas.openxmlformats.org/officeDocument/2006/relationships/hyperlink" Target="http://www.bom.gov.au/jsp/ncc/cdio/weatherData/av?p_display_type=dailyDataFile&amp;p_nccObsCode=122&amp;p_stn_num=018070&amp;p_c=-65366122&amp;p_startYear=1981" TargetMode="External"/><Relationship Id="rId364" Type="http://schemas.openxmlformats.org/officeDocument/2006/relationships/hyperlink" Target="http://www.bom.gov.au/jsp/ncc/cdio/weatherData/av?p_display_type=dailyDataFile&amp;p_nccObsCode=122&amp;p_stn_num=021043&amp;p_c=-88623412&amp;p_startYear=1981" TargetMode="External"/><Relationship Id="rId365" Type="http://schemas.openxmlformats.org/officeDocument/2006/relationships/hyperlink" Target="http://www.bom.gov.au/jsp/ncc/cdio/weatherData/av?p_display_type=dailyDataFile&amp;p_nccObsCode=122&amp;p_stn_num=026026&amp;p_c=-135531678&amp;p_startYear=1981" TargetMode="External"/><Relationship Id="rId366" Type="http://schemas.openxmlformats.org/officeDocument/2006/relationships/hyperlink" Target="http://www.bom.gov.au/jsp/ncc/cdio/weatherData/av?p_display_type=dailyDataFile&amp;p_nccObsCode=122&amp;p_stn_num=023020&amp;p_c=-106045222&amp;p_startYear=1981" TargetMode="External"/><Relationship Id="rId367" Type="http://schemas.openxmlformats.org/officeDocument/2006/relationships/hyperlink" Target="http://www.bom.gov.au/jsp/ncc/cdio/weatherData/av?p_display_type=dailyDataFile&amp;p_nccObsCode=122&amp;p_stn_num=021046&amp;p_c=-88647966&amp;p_startYear=1981" TargetMode="External"/><Relationship Id="rId368" Type="http://schemas.openxmlformats.org/officeDocument/2006/relationships/hyperlink" Target="http://www.bom.gov.au/jsp/ncc/cdio/weatherData/av?p_display_type=dailyDataFile&amp;p_nccObsCode=122&amp;p_stn_num=016044&amp;p_c=-51543830&amp;p_startYear=1981" TargetMode="External"/><Relationship Id="rId369" Type="http://schemas.openxmlformats.org/officeDocument/2006/relationships/hyperlink" Target="http://www.bom.gov.au/jsp/ncc/cdio/weatherData/av?p_display_type=dailyDataFile&amp;p_nccObsCode=122&amp;p_stn_num=018070&amp;p_c=-65366122&amp;p_startYear=1982" TargetMode="External"/><Relationship Id="rId370" Type="http://schemas.openxmlformats.org/officeDocument/2006/relationships/hyperlink" Target="http://www.bom.gov.au/jsp/ncc/cdio/weatherData/av?p_display_type=dailyDataFile&amp;p_nccObsCode=122&amp;p_stn_num=021043&amp;p_c=-88623412&amp;p_startYear=1982" TargetMode="External"/><Relationship Id="rId371" Type="http://schemas.openxmlformats.org/officeDocument/2006/relationships/hyperlink" Target="http://www.bom.gov.au/jsp/ncc/cdio/weatherData/av?p_display_type=dailyDataFile&amp;p_nccObsCode=122&amp;p_stn_num=026026&amp;p_c=-135531678&amp;p_startYear=1982" TargetMode="External"/><Relationship Id="rId372" Type="http://schemas.openxmlformats.org/officeDocument/2006/relationships/hyperlink" Target="http://www.bom.gov.au/jsp/ncc/cdio/weatherData/av?p_display_type=dailyDataFile&amp;p_nccObsCode=122&amp;p_stn_num=023020&amp;p_c=-106045222&amp;p_startYear=1982" TargetMode="External"/><Relationship Id="rId373" Type="http://schemas.openxmlformats.org/officeDocument/2006/relationships/hyperlink" Target="http://www.bom.gov.au/jsp/ncc/cdio/weatherData/av?p_display_type=dailyDataFile&amp;p_nccObsCode=122&amp;p_stn_num=021046&amp;p_c=-88647966&amp;p_startYear=1982" TargetMode="External"/><Relationship Id="rId374" Type="http://schemas.openxmlformats.org/officeDocument/2006/relationships/hyperlink" Target="http://www.bom.gov.au/jsp/ncc/cdio/weatherData/av?p_display_type=dailyDataFile&amp;p_nccObsCode=122&amp;p_stn_num=016044&amp;p_c=-51543830&amp;p_startYear=1982" TargetMode="External"/><Relationship Id="rId375" Type="http://schemas.openxmlformats.org/officeDocument/2006/relationships/hyperlink" Target="http://www.bom.gov.au/jsp/ncc/cdio/weatherData/av?p_display_type=dailyDataFile&amp;p_nccObsCode=122&amp;p_stn_num=018070&amp;p_c=-65366122&amp;p_startYear=1983" TargetMode="External"/><Relationship Id="rId376" Type="http://schemas.openxmlformats.org/officeDocument/2006/relationships/hyperlink" Target="http://www.bom.gov.au/jsp/ncc/cdio/weatherData/av?p_display_type=dailyDataFile&amp;p_nccObsCode=122&amp;p_stn_num=021043&amp;p_c=-88623412&amp;p_startYear=1983" TargetMode="External"/><Relationship Id="rId377" Type="http://schemas.openxmlformats.org/officeDocument/2006/relationships/hyperlink" Target="http://www.bom.gov.au/jsp/ncc/cdio/weatherData/av?p_display_type=dailyDataFile&amp;p_nccObsCode=122&amp;p_stn_num=026026&amp;p_c=-135531678&amp;p_startYear=1983" TargetMode="External"/><Relationship Id="rId378" Type="http://schemas.openxmlformats.org/officeDocument/2006/relationships/hyperlink" Target="http://www.bom.gov.au/jsp/ncc/cdio/weatherData/av?p_display_type=dailyDataFile&amp;p_nccObsCode=122&amp;p_stn_num=023020&amp;p_c=-106045222&amp;p_startYear=1983" TargetMode="External"/><Relationship Id="rId379" Type="http://schemas.openxmlformats.org/officeDocument/2006/relationships/hyperlink" Target="http://www.bom.gov.au/jsp/ncc/cdio/weatherData/av?p_display_type=dailyDataFile&amp;p_nccObsCode=122&amp;p_stn_num=021046&amp;p_c=-88647966&amp;p_startYear=1983" TargetMode="External"/><Relationship Id="rId380" Type="http://schemas.openxmlformats.org/officeDocument/2006/relationships/hyperlink" Target="http://www.bom.gov.au/jsp/ncc/cdio/weatherData/av?p_display_type=dailyDataFile&amp;p_nccObsCode=122&amp;p_stn_num=016044&amp;p_c=-51543830&amp;p_startYear=1983" TargetMode="External"/><Relationship Id="rId381" Type="http://schemas.openxmlformats.org/officeDocument/2006/relationships/hyperlink" Target="http://www.bom.gov.au/jsp/ncc/cdio/weatherData/av?p_display_type=dailyDataFile&amp;p_nccObsCode=122&amp;p_stn_num=018070&amp;p_c=-65366122&amp;p_startYear=1984" TargetMode="External"/><Relationship Id="rId382" Type="http://schemas.openxmlformats.org/officeDocument/2006/relationships/hyperlink" Target="http://www.bom.gov.au/jsp/ncc/cdio/weatherData/av?p_display_type=dailyDataFile&amp;p_nccObsCode=122&amp;p_stn_num=021043&amp;p_c=-88623412&amp;p_startYear=1984" TargetMode="External"/><Relationship Id="rId383" Type="http://schemas.openxmlformats.org/officeDocument/2006/relationships/hyperlink" Target="http://www.bom.gov.au/jsp/ncc/cdio/weatherData/av?p_display_type=dailyDataFile&amp;p_nccObsCode=122&amp;p_stn_num=026026&amp;p_c=-135531678&amp;p_startYear=1984" TargetMode="External"/><Relationship Id="rId384" Type="http://schemas.openxmlformats.org/officeDocument/2006/relationships/hyperlink" Target="http://www.bom.gov.au/jsp/ncc/cdio/weatherData/av?p_display_type=dailyDataFile&amp;p_nccObsCode=122&amp;p_stn_num=023020&amp;p_c=-106045222&amp;p_startYear=1984" TargetMode="External"/><Relationship Id="rId385" Type="http://schemas.openxmlformats.org/officeDocument/2006/relationships/hyperlink" Target="http://www.bom.gov.au/jsp/ncc/cdio/weatherData/av?p_display_type=dailyDataFile&amp;p_nccObsCode=122&amp;p_stn_num=021046&amp;p_c=-88647966&amp;p_startYear=1984" TargetMode="External"/><Relationship Id="rId386" Type="http://schemas.openxmlformats.org/officeDocument/2006/relationships/hyperlink" Target="http://www.bom.gov.au/jsp/ncc/cdio/weatherData/av?p_display_type=dailyDataFile&amp;p_nccObsCode=122&amp;p_stn_num=016044&amp;p_c=-51543830&amp;p_startYear=1984" TargetMode="External"/><Relationship Id="rId387" Type="http://schemas.openxmlformats.org/officeDocument/2006/relationships/hyperlink" Target="http://www.bom.gov.au/jsp/ncc/cdio/weatherData/av?p_display_type=dailyDataFile&amp;p_nccObsCode=122&amp;p_stn_num=018070&amp;p_c=-65366122&amp;p_startYear=1985" TargetMode="External"/><Relationship Id="rId388" Type="http://schemas.openxmlformats.org/officeDocument/2006/relationships/hyperlink" Target="http://www.bom.gov.au/jsp/ncc/cdio/weatherData/av?p_display_type=dailyDataFile&amp;p_nccObsCode=122&amp;p_stn_num=021043&amp;p_c=-88623412&amp;p_startYear=1985" TargetMode="External"/><Relationship Id="rId389" Type="http://schemas.openxmlformats.org/officeDocument/2006/relationships/hyperlink" Target="http://www.bom.gov.au/jsp/ncc/cdio/weatherData/av?p_display_type=dailyDataFile&amp;p_nccObsCode=122&amp;p_stn_num=026026&amp;p_c=-135531678&amp;p_startYear=1985" TargetMode="External"/><Relationship Id="rId390" Type="http://schemas.openxmlformats.org/officeDocument/2006/relationships/hyperlink" Target="http://www.bom.gov.au/jsp/ncc/cdio/weatherData/av?p_display_type=dailyDataFile&amp;p_nccObsCode=122&amp;p_stn_num=023020&amp;p_c=-106045222&amp;p_startYear=1985" TargetMode="External"/><Relationship Id="rId391" Type="http://schemas.openxmlformats.org/officeDocument/2006/relationships/hyperlink" Target="http://www.bom.gov.au/jsp/ncc/cdio/weatherData/av?p_display_type=dailyDataFile&amp;p_nccObsCode=122&amp;p_stn_num=021046&amp;p_c=-88647966&amp;p_startYear=1985" TargetMode="External"/><Relationship Id="rId392" Type="http://schemas.openxmlformats.org/officeDocument/2006/relationships/hyperlink" Target="http://www.bom.gov.au/jsp/ncc/cdio/weatherData/av?p_display_type=dailyDataFile&amp;p_nccObsCode=122&amp;p_stn_num=016044&amp;p_c=-51543830&amp;p_startYear=1985" TargetMode="External"/><Relationship Id="rId393" Type="http://schemas.openxmlformats.org/officeDocument/2006/relationships/hyperlink" Target="http://www.bom.gov.au/jsp/ncc/cdio/weatherData/av?p_display_type=dailyDataFile&amp;p_nccObsCode=122&amp;p_stn_num=018070&amp;p_c=-65366122&amp;p_startYear=1986" TargetMode="External"/><Relationship Id="rId394" Type="http://schemas.openxmlformats.org/officeDocument/2006/relationships/hyperlink" Target="http://www.bom.gov.au/jsp/ncc/cdio/weatherData/av?p_display_type=dailyDataFile&amp;p_nccObsCode=122&amp;p_stn_num=021043&amp;p_c=-88623412&amp;p_startYear=1986" TargetMode="External"/><Relationship Id="rId395" Type="http://schemas.openxmlformats.org/officeDocument/2006/relationships/hyperlink" Target="http://www.bom.gov.au/jsp/ncc/cdio/weatherData/av?p_display_type=dailyDataFile&amp;p_nccObsCode=122&amp;p_stn_num=026026&amp;p_c=-135531678&amp;p_startYear=1986" TargetMode="External"/><Relationship Id="rId396" Type="http://schemas.openxmlformats.org/officeDocument/2006/relationships/hyperlink" Target="http://www.bom.gov.au/jsp/ncc/cdio/weatherData/av?p_display_type=dailyDataFile&amp;p_nccObsCode=122&amp;p_stn_num=023020&amp;p_c=-106045222&amp;p_startYear=1986" TargetMode="External"/><Relationship Id="rId397" Type="http://schemas.openxmlformats.org/officeDocument/2006/relationships/hyperlink" Target="http://www.bom.gov.au/jsp/ncc/cdio/weatherData/av?p_display_type=dailyDataFile&amp;p_nccObsCode=122&amp;p_stn_num=021046&amp;p_c=-88647966&amp;p_startYear=1986" TargetMode="External"/><Relationship Id="rId398" Type="http://schemas.openxmlformats.org/officeDocument/2006/relationships/hyperlink" Target="http://www.bom.gov.au/jsp/ncc/cdio/weatherData/av?p_display_type=dailyDataFile&amp;p_nccObsCode=122&amp;p_stn_num=016044&amp;p_c=-51543830&amp;p_startYear=1986" TargetMode="External"/><Relationship Id="rId399" Type="http://schemas.openxmlformats.org/officeDocument/2006/relationships/hyperlink" Target="http://www.bom.gov.au/jsp/ncc/cdio/weatherData/av?p_display_type=dailyDataFile&amp;p_nccObsCode=122&amp;p_stn_num=018070&amp;p_c=-65366122&amp;p_startYear=1987" TargetMode="External"/><Relationship Id="rId400" Type="http://schemas.openxmlformats.org/officeDocument/2006/relationships/hyperlink" Target="http://www.bom.gov.au/jsp/ncc/cdio/weatherData/av?p_display_type=dailyDataFile&amp;p_nccObsCode=122&amp;p_stn_num=021043&amp;p_c=-88623412&amp;p_startYear=1987" TargetMode="External"/><Relationship Id="rId401" Type="http://schemas.openxmlformats.org/officeDocument/2006/relationships/hyperlink" Target="http://www.bom.gov.au/jsp/ncc/cdio/weatherData/av?p_display_type=dailyDataFile&amp;p_nccObsCode=122&amp;p_stn_num=026026&amp;p_c=-135531678&amp;p_startYear=1987" TargetMode="External"/><Relationship Id="rId402" Type="http://schemas.openxmlformats.org/officeDocument/2006/relationships/hyperlink" Target="http://www.bom.gov.au/jsp/ncc/cdio/weatherData/av?p_display_type=dailyDataFile&amp;p_nccObsCode=122&amp;p_stn_num=023343&amp;p_c=-109040272&amp;p_startYear=1987" TargetMode="External"/><Relationship Id="rId403" Type="http://schemas.openxmlformats.org/officeDocument/2006/relationships/hyperlink" Target="http://www.bom.gov.au/jsp/ncc/cdio/weatherData/av?p_display_type=dailyDataFile&amp;p_nccObsCode=122&amp;p_stn_num=021046&amp;p_c=-88647966&amp;p_startYear=1987" TargetMode="External"/><Relationship Id="rId404" Type="http://schemas.openxmlformats.org/officeDocument/2006/relationships/hyperlink" Target="http://www.bom.gov.au/jsp/ncc/cdio/weatherData/av?p_display_type=dailyDataFile&amp;p_nccObsCode=122&amp;p_stn_num=016044&amp;p_c=-51543830&amp;p_startYear=1987" TargetMode="External"/><Relationship Id="rId405" Type="http://schemas.openxmlformats.org/officeDocument/2006/relationships/hyperlink" Target="http://www.bom.gov.au/jsp/ncc/cdio/weatherData/av?p_display_type=dailyDataFile&amp;p_nccObsCode=122&amp;p_stn_num=018070&amp;p_c=-65366122&amp;p_startYear=1988" TargetMode="External"/><Relationship Id="rId406" Type="http://schemas.openxmlformats.org/officeDocument/2006/relationships/hyperlink" Target="http://www.bom.gov.au/jsp/ncc/cdio/weatherData/av?p_display_type=dailyDataFile&amp;p_nccObsCode=122&amp;p_stn_num=021043&amp;p_c=-88623412&amp;p_startYear=1988" TargetMode="External"/><Relationship Id="rId407" Type="http://schemas.openxmlformats.org/officeDocument/2006/relationships/hyperlink" Target="http://www.bom.gov.au/jsp/ncc/cdio/weatherData/av?p_display_type=dailyDataFile&amp;p_nccObsCode=122&amp;p_stn_num=026026&amp;p_c=-135531678&amp;p_startYear=1988" TargetMode="External"/><Relationship Id="rId408" Type="http://schemas.openxmlformats.org/officeDocument/2006/relationships/hyperlink" Target="http://www.bom.gov.au/jsp/ncc/cdio/weatherData/av?p_display_type=dailyDataFile&amp;p_nccObsCode=122&amp;p_stn_num=023343&amp;p_c=-109040272&amp;p_startYear=1988" TargetMode="External"/><Relationship Id="rId409" Type="http://schemas.openxmlformats.org/officeDocument/2006/relationships/hyperlink" Target="http://www.bom.gov.au/jsp/ncc/cdio/weatherData/av?p_display_type=dailyDataFile&amp;p_nccObsCode=122&amp;p_stn_num=021046&amp;p_c=-88647966&amp;p_startYear=1988" TargetMode="External"/><Relationship Id="rId410" Type="http://schemas.openxmlformats.org/officeDocument/2006/relationships/hyperlink" Target="http://www.bom.gov.au/jsp/ncc/cdio/weatherData/av?p_display_type=dailyDataFile&amp;p_nccObsCode=122&amp;p_stn_num=016044&amp;p_c=-51543830&amp;p_startYear=1988" TargetMode="External"/><Relationship Id="rId411" Type="http://schemas.openxmlformats.org/officeDocument/2006/relationships/hyperlink" Target="http://www.bom.gov.au/jsp/ncc/cdio/weatherData/av?p_display_type=dailyDataFile&amp;p_nccObsCode=122&amp;p_stn_num=018070&amp;p_c=-65366122&amp;p_startYear=1989" TargetMode="External"/><Relationship Id="rId412" Type="http://schemas.openxmlformats.org/officeDocument/2006/relationships/hyperlink" Target="http://www.bom.gov.au/jsp/ncc/cdio/weatherData/av?p_display_type=dailyDataFile&amp;p_nccObsCode=122&amp;p_stn_num=021043&amp;p_c=-88623412&amp;p_startYear=1989" TargetMode="External"/><Relationship Id="rId413" Type="http://schemas.openxmlformats.org/officeDocument/2006/relationships/hyperlink" Target="http://www.bom.gov.au/jsp/ncc/cdio/weatherData/av?p_display_type=dailyDataFile&amp;p_nccObsCode=122&amp;p_stn_num=026026&amp;p_c=-135531678&amp;p_startYear=1989" TargetMode="External"/><Relationship Id="rId414" Type="http://schemas.openxmlformats.org/officeDocument/2006/relationships/hyperlink" Target="http://www.bom.gov.au/jsp/ncc/cdio/weatherData/av?p_display_type=dailyDataFile&amp;p_nccObsCode=122&amp;p_stn_num=023343&amp;p_c=-109040272&amp;p_startYear=1989" TargetMode="External"/><Relationship Id="rId415" Type="http://schemas.openxmlformats.org/officeDocument/2006/relationships/hyperlink" Target="http://www.bom.gov.au/jsp/ncc/cdio/weatherData/av?p_display_type=dailyDataFile&amp;p_nccObsCode=122&amp;p_stn_num=021046&amp;p_c=-88647966&amp;p_startYear=1989" TargetMode="External"/><Relationship Id="rId416" Type="http://schemas.openxmlformats.org/officeDocument/2006/relationships/hyperlink" Target="http://www.bom.gov.au/jsp/ncc/cdio/weatherData/av?p_display_type=dailyDataFile&amp;p_nccObsCode=122&amp;p_stn_num=016044&amp;p_c=-51543830&amp;p_startYear=1989" TargetMode="External"/><Relationship Id="rId417" Type="http://schemas.openxmlformats.org/officeDocument/2006/relationships/hyperlink" Target="http://www.bom.gov.au/jsp/ncc/cdio/weatherData/av?p_display_type=dailyDataFile&amp;p_nccObsCode=122&amp;p_stn_num=018070&amp;p_c=-65366122&amp;p_startYear=1990" TargetMode="External"/><Relationship Id="rId418" Type="http://schemas.openxmlformats.org/officeDocument/2006/relationships/hyperlink" Target="http://www.bom.gov.au/jsp/ncc/cdio/weatherData/av?p_display_type=dailyDataFile&amp;p_nccObsCode=122&amp;p_stn_num=021043&amp;p_c=-88623412&amp;p_startYear=1990" TargetMode="External"/><Relationship Id="rId419" Type="http://schemas.openxmlformats.org/officeDocument/2006/relationships/hyperlink" Target="http://www.bom.gov.au/jsp/ncc/cdio/weatherData/av?p_display_type=dailyDataFile&amp;p_nccObsCode=122&amp;p_stn_num=026026&amp;p_c=-135531678&amp;p_startYear=1990" TargetMode="External"/><Relationship Id="rId420" Type="http://schemas.openxmlformats.org/officeDocument/2006/relationships/hyperlink" Target="http://www.bom.gov.au/jsp/ncc/cdio/weatherData/av?p_display_type=dailyDataFile&amp;p_nccObsCode=122&amp;p_stn_num=023343&amp;p_c=-109040272&amp;p_startYear=1990" TargetMode="External"/><Relationship Id="rId421" Type="http://schemas.openxmlformats.org/officeDocument/2006/relationships/hyperlink" Target="http://www.bom.gov.au/jsp/ncc/cdio/weatherData/av?p_display_type=dailyDataFile&amp;p_nccObsCode=122&amp;p_stn_num=021046&amp;p_c=-88647966&amp;p_startYear=1990" TargetMode="External"/><Relationship Id="rId422" Type="http://schemas.openxmlformats.org/officeDocument/2006/relationships/hyperlink" Target="http://www.bom.gov.au/jsp/ncc/cdio/weatherData/av?p_display_type=dailyDataFile&amp;p_nccObsCode=122&amp;p_stn_num=016044&amp;p_c=-51543830&amp;p_startYear=1990" TargetMode="External"/><Relationship Id="rId423" Type="http://schemas.openxmlformats.org/officeDocument/2006/relationships/hyperlink" Target="http://www.bom.gov.au/jsp/ncc/cdio/weatherData/av?p_display_type=dailyDataFile&amp;p_nccObsCode=122&amp;p_stn_num=021043&amp;p_c=-88623412&amp;p_startYear=1991" TargetMode="External"/><Relationship Id="rId424" Type="http://schemas.openxmlformats.org/officeDocument/2006/relationships/hyperlink" Target="http://www.bom.gov.au/jsp/ncc/cdio/weatherData/av?p_display_type=dailyDataFile&amp;p_nccObsCode=122&amp;p_stn_num=026026&amp;p_c=-135531678&amp;p_startYear=1991" TargetMode="External"/><Relationship Id="rId425" Type="http://schemas.openxmlformats.org/officeDocument/2006/relationships/hyperlink" Target="http://www.bom.gov.au/jsp/ncc/cdio/weatherData/av?p_display_type=dailyDataFile&amp;p_nccObsCode=122&amp;p_stn_num=023343&amp;p_c=-109040272&amp;p_startYear=1991" TargetMode="External"/><Relationship Id="rId426" Type="http://schemas.openxmlformats.org/officeDocument/2006/relationships/hyperlink" Target="http://www.bom.gov.au/jsp/ncc/cdio/weatherData/av?p_display_type=dailyDataFile&amp;p_nccObsCode=122&amp;p_stn_num=021046&amp;p_c=-88647966&amp;p_startYear=1991" TargetMode="External"/><Relationship Id="rId427" Type="http://schemas.openxmlformats.org/officeDocument/2006/relationships/hyperlink" Target="http://www.bom.gov.au/jsp/ncc/cdio/weatherData/av?p_display_type=dailyDataFile&amp;p_nccObsCode=122&amp;p_stn_num=016044&amp;p_c=-51543830&amp;p_startYear=1991" TargetMode="External"/><Relationship Id="rId428" Type="http://schemas.openxmlformats.org/officeDocument/2006/relationships/hyperlink" Target="http://www.bom.gov.au/jsp/ncc/cdio/weatherData/av?p_display_type=dailyDataFile&amp;p_nccObsCode=122&amp;p_stn_num=018192&amp;p_c=-66250915&amp;p_startYear=1992" TargetMode="External"/><Relationship Id="rId429" Type="http://schemas.openxmlformats.org/officeDocument/2006/relationships/hyperlink" Target="http://www.bom.gov.au/jsp/ncc/cdio/weatherData/av?p_display_type=dailyDataFile&amp;p_nccObsCode=122&amp;p_stn_num=021043&amp;p_c=-88623412&amp;p_startYear=1992" TargetMode="External"/><Relationship Id="rId430" Type="http://schemas.openxmlformats.org/officeDocument/2006/relationships/hyperlink" Target="http://www.bom.gov.au/jsp/ncc/cdio/weatherData/av?p_display_type=dailyDataFile&amp;p_nccObsCode=122&amp;p_stn_num=026026&amp;p_c=-135531678&amp;p_startYear=1992" TargetMode="External"/><Relationship Id="rId431" Type="http://schemas.openxmlformats.org/officeDocument/2006/relationships/hyperlink" Target="http://www.bom.gov.au/jsp/ncc/cdio/weatherData/av?p_display_type=dailyDataFile&amp;p_nccObsCode=122&amp;p_stn_num=023343&amp;p_c=-109040272&amp;p_startYear=1992" TargetMode="External"/><Relationship Id="rId432" Type="http://schemas.openxmlformats.org/officeDocument/2006/relationships/hyperlink" Target="http://www.bom.gov.au/jsp/ncc/cdio/weatherData/av?p_display_type=dailyDataFile&amp;p_nccObsCode=122&amp;p_stn_num=021046&amp;p_c=-88647966&amp;p_startYear=1992" TargetMode="External"/><Relationship Id="rId433" Type="http://schemas.openxmlformats.org/officeDocument/2006/relationships/hyperlink" Target="http://www.bom.gov.au/jsp/ncc/cdio/weatherData/av?p_display_type=dailyDataFile&amp;p_nccObsCode=122&amp;p_stn_num=016044&amp;p_c=-51543830&amp;p_startYear=1992" TargetMode="External"/><Relationship Id="rId434" Type="http://schemas.openxmlformats.org/officeDocument/2006/relationships/hyperlink" Target="http://www.bom.gov.au/jsp/ncc/cdio/weatherData/av?p_display_type=dailyDataFile&amp;p_nccObsCode=122&amp;p_stn_num=018192&amp;p_c=-66250915&amp;p_startYear=1993" TargetMode="External"/><Relationship Id="rId435" Type="http://schemas.openxmlformats.org/officeDocument/2006/relationships/hyperlink" Target="http://www.bom.gov.au/jsp/ncc/cdio/weatherData/av?p_display_type=dailyDataFile&amp;p_nccObsCode=122&amp;p_stn_num=021043&amp;p_c=-88623412&amp;p_startYear=1993" TargetMode="External"/><Relationship Id="rId436" Type="http://schemas.openxmlformats.org/officeDocument/2006/relationships/hyperlink" Target="http://www.bom.gov.au/jsp/ncc/cdio/weatherData/av?p_display_type=dailyDataFile&amp;p_nccObsCode=122&amp;p_stn_num=026026&amp;p_c=-135531678&amp;p_startYear=1993" TargetMode="External"/><Relationship Id="rId437" Type="http://schemas.openxmlformats.org/officeDocument/2006/relationships/hyperlink" Target="http://www.bom.gov.au/jsp/ncc/cdio/weatherData/av?p_display_type=dailyDataFile&amp;p_nccObsCode=122&amp;p_stn_num=023343&amp;p_c=-109040272&amp;p_startYear=1993" TargetMode="External"/><Relationship Id="rId438" Type="http://schemas.openxmlformats.org/officeDocument/2006/relationships/hyperlink" Target="http://www.bom.gov.au/jsp/ncc/cdio/weatherData/av?p_display_type=dailyDataFile&amp;p_nccObsCode=122&amp;p_stn_num=021046&amp;p_c=-88647966&amp;p_startYear=1993" TargetMode="External"/><Relationship Id="rId439" Type="http://schemas.openxmlformats.org/officeDocument/2006/relationships/hyperlink" Target="http://www.bom.gov.au/jsp/ncc/cdio/weatherData/av?p_display_type=dailyDataFile&amp;p_nccObsCode=122&amp;p_stn_num=016044&amp;p_c=-51543830&amp;p_startYear=1993" TargetMode="External"/><Relationship Id="rId440" Type="http://schemas.openxmlformats.org/officeDocument/2006/relationships/hyperlink" Target="http://www.bom.gov.au/jsp/ncc/cdio/weatherData/av?p_display_type=dailyDataFile&amp;p_nccObsCode=122&amp;p_stn_num=018192&amp;p_c=-66250915&amp;p_startYear=1994" TargetMode="External"/><Relationship Id="rId441" Type="http://schemas.openxmlformats.org/officeDocument/2006/relationships/hyperlink" Target="http://www.bom.gov.au/jsp/ncc/cdio/weatherData/av?p_display_type=dailyDataFile&amp;p_nccObsCode=122&amp;p_stn_num=021043&amp;p_c=-88623412&amp;p_startYear=1994" TargetMode="External"/><Relationship Id="rId442" Type="http://schemas.openxmlformats.org/officeDocument/2006/relationships/hyperlink" Target="http://www.bom.gov.au/jsp/ncc/cdio/weatherData/av?p_display_type=dailyDataFile&amp;p_nccObsCode=122&amp;p_stn_num=026026&amp;p_c=-135531678&amp;p_startYear=1994" TargetMode="External"/><Relationship Id="rId443" Type="http://schemas.openxmlformats.org/officeDocument/2006/relationships/hyperlink" Target="http://www.bom.gov.au/jsp/ncc/cdio/weatherData/av?p_display_type=dailyDataFile&amp;p_nccObsCode=122&amp;p_stn_num=023343&amp;p_c=-109040272&amp;p_startYear=1994" TargetMode="External"/><Relationship Id="rId444" Type="http://schemas.openxmlformats.org/officeDocument/2006/relationships/hyperlink" Target="http://www.bom.gov.au/jsp/ncc/cdio/weatherData/av?p_display_type=dailyDataFile&amp;p_nccObsCode=122&amp;p_stn_num=021046&amp;p_c=-88647966&amp;p_startYear=1994" TargetMode="External"/><Relationship Id="rId445" Type="http://schemas.openxmlformats.org/officeDocument/2006/relationships/hyperlink" Target="http://www.bom.gov.au/jsp/ncc/cdio/weatherData/av?p_display_type=dailyDataFile&amp;p_nccObsCode=122&amp;p_stn_num=016044&amp;p_c=-51543830&amp;p_startYear=1994" TargetMode="External"/><Relationship Id="rId446" Type="http://schemas.openxmlformats.org/officeDocument/2006/relationships/hyperlink" Target="http://www.bom.gov.au/jsp/ncc/cdio/weatherData/av?p_display_type=dailyDataFile&amp;p_nccObsCode=122&amp;p_stn_num=018192&amp;p_c=-66250915&amp;p_startYear=1995" TargetMode="External"/><Relationship Id="rId447" Type="http://schemas.openxmlformats.org/officeDocument/2006/relationships/hyperlink" Target="http://www.bom.gov.au/jsp/ncc/cdio/weatherData/av?p_display_type=dailyDataFile&amp;p_nccObsCode=122&amp;p_stn_num=021043&amp;p_c=-88623412&amp;p_startYear=1995" TargetMode="External"/><Relationship Id="rId448" Type="http://schemas.openxmlformats.org/officeDocument/2006/relationships/hyperlink" Target="http://www.bom.gov.au/jsp/ncc/cdio/weatherData/av?p_display_type=dailyDataFile&amp;p_nccObsCode=122&amp;p_stn_num=026026&amp;p_c=-135531678&amp;p_startYear=1995" TargetMode="External"/><Relationship Id="rId449" Type="http://schemas.openxmlformats.org/officeDocument/2006/relationships/hyperlink" Target="http://www.bom.gov.au/jsp/ncc/cdio/weatherData/av?p_display_type=dailyDataFile&amp;p_nccObsCode=122&amp;p_stn_num=023122&amp;p_c=-106919811&amp;p_startYear=1998" TargetMode="External"/><Relationship Id="rId450" Type="http://schemas.openxmlformats.org/officeDocument/2006/relationships/hyperlink" Target="http://www.bom.gov.au/jsp/ncc/cdio/weatherData/av?p_display_type=dailyDataFile&amp;p_nccObsCode=122&amp;p_stn_num=021046&amp;p_c=-88647966&amp;p_startYear=1995" TargetMode="External"/><Relationship Id="rId451" Type="http://schemas.openxmlformats.org/officeDocument/2006/relationships/hyperlink" Target="http://www.bom.gov.au/jsp/ncc/cdio/weatherData/av?p_display_type=dailyDataFile&amp;p_nccObsCode=122&amp;p_stn_num=016044&amp;p_c=-51543830&amp;p_startYear=1995" TargetMode="External"/><Relationship Id="rId452" Type="http://schemas.openxmlformats.org/officeDocument/2006/relationships/hyperlink" Target="http://www.bom.gov.au/jsp/ncc/cdio/weatherData/av?p_display_type=dailyDataFile&amp;p_nccObsCode=122&amp;p_stn_num=018192&amp;p_c=-66250915&amp;p_startYear=1996" TargetMode="External"/><Relationship Id="rId453" Type="http://schemas.openxmlformats.org/officeDocument/2006/relationships/hyperlink" Target="http://www.bom.gov.au/jsp/ncc/cdio/weatherData/av?p_display_type=dailyDataFile&amp;p_nccObsCode=122&amp;p_stn_num=021043&amp;p_c=-88623412&amp;p_startYear=1996" TargetMode="External"/><Relationship Id="rId454" Type="http://schemas.openxmlformats.org/officeDocument/2006/relationships/hyperlink" Target="http://www.bom.gov.au/jsp/ncc/cdio/weatherData/av?p_display_type=dailyDataFile&amp;p_nccObsCode=122&amp;p_stn_num=026026&amp;p_c=-135531678&amp;p_startYear=1996" TargetMode="External"/><Relationship Id="rId455" Type="http://schemas.openxmlformats.org/officeDocument/2006/relationships/hyperlink" Target="http://www.bom.gov.au/jsp/ncc/cdio/weatherData/av?p_display_type=dailyDataFile&amp;p_nccObsCode=122&amp;p_stn_num=023122&amp;p_c=-106919811&amp;p_startYear=1999" TargetMode="External"/><Relationship Id="rId456" Type="http://schemas.openxmlformats.org/officeDocument/2006/relationships/hyperlink" Target="http://www.bom.gov.au/jsp/ncc/cdio/weatherData/av?p_display_type=dailyDataFile&amp;p_nccObsCode=122&amp;p_stn_num=021046&amp;p_c=-88647966&amp;p_startYear=1996" TargetMode="External"/><Relationship Id="rId457" Type="http://schemas.openxmlformats.org/officeDocument/2006/relationships/hyperlink" Target="http://www.bom.gov.au/jsp/ncc/cdio/weatherData/av?p_display_type=dailyDataFile&amp;p_nccObsCode=122&amp;p_stn_num=016044&amp;p_c=-51543830&amp;p_startYear=1996" TargetMode="External"/><Relationship Id="rId458" Type="http://schemas.openxmlformats.org/officeDocument/2006/relationships/hyperlink" Target="http://www.bom.gov.au/jsp/ncc/cdio/weatherData/av?p_display_type=dailyDataFile&amp;p_nccObsCode=122&amp;p_stn_num=018192&amp;p_c=-66250915&amp;p_startYear=1997" TargetMode="External"/><Relationship Id="rId459" Type="http://schemas.openxmlformats.org/officeDocument/2006/relationships/hyperlink" Target="http://www.bom.gov.au/jsp/ncc/cdio/weatherData/av?p_display_type=dailyDataFile&amp;p_nccObsCode=122&amp;p_stn_num=021043&amp;p_c=-88623412&amp;p_startYear=1997" TargetMode="External"/><Relationship Id="rId460" Type="http://schemas.openxmlformats.org/officeDocument/2006/relationships/hyperlink" Target="http://www.bom.gov.au/jsp/ncc/cdio/weatherData/av?p_display_type=dailyDataFile&amp;p_nccObsCode=122&amp;p_stn_num=026026&amp;p_c=-135531678&amp;p_startYear=1997" TargetMode="External"/><Relationship Id="rId461" Type="http://schemas.openxmlformats.org/officeDocument/2006/relationships/hyperlink" Target="http://www.bom.gov.au/jsp/ncc/cdio/weatherData/av?p_display_type=dailyDataFile&amp;p_nccObsCode=122&amp;p_stn_num=023122&amp;p_c=-106919811&amp;p_startYear=2000" TargetMode="External"/><Relationship Id="rId462" Type="http://schemas.openxmlformats.org/officeDocument/2006/relationships/hyperlink" Target="http://www.bom.gov.au/jsp/ncc/cdio/weatherData/av?p_display_type=dailyDataFile&amp;p_nccObsCode=122&amp;p_stn_num=021046&amp;p_c=-88647966&amp;p_startYear=1997" TargetMode="External"/><Relationship Id="rId463" Type="http://schemas.openxmlformats.org/officeDocument/2006/relationships/hyperlink" Target="http://www.bom.gov.au/jsp/ncc/cdio/weatherData/av?p_display_type=dailyDataFile&amp;p_nccObsCode=122&amp;p_stn_num=016044&amp;p_c=-51543830&amp;p_startYear=1997" TargetMode="External"/><Relationship Id="rId464" Type="http://schemas.openxmlformats.org/officeDocument/2006/relationships/hyperlink" Target="http://www.bom.gov.au/jsp/ncc/cdio/weatherData/av?p_display_type=dailyDataFile&amp;p_nccObsCode=122&amp;p_stn_num=018192&amp;p_c=-66250915&amp;p_startYear=1998" TargetMode="External"/><Relationship Id="rId465" Type="http://schemas.openxmlformats.org/officeDocument/2006/relationships/hyperlink" Target="http://www.bom.gov.au/jsp/ncc/cdio/weatherData/av?p_display_type=dailyDataFile&amp;p_nccObsCode=122&amp;p_stn_num=021043&amp;p_c=-88623412&amp;p_startYear=1998" TargetMode="External"/><Relationship Id="rId466" Type="http://schemas.openxmlformats.org/officeDocument/2006/relationships/hyperlink" Target="http://www.bom.gov.au/jsp/ncc/cdio/weatherData/av?p_display_type=dailyDataFile&amp;p_nccObsCode=122&amp;p_stn_num=026026&amp;p_c=-135531678&amp;p_startYear=1998" TargetMode="External"/><Relationship Id="rId467" Type="http://schemas.openxmlformats.org/officeDocument/2006/relationships/hyperlink" Target="http://www.bom.gov.au/jsp/ncc/cdio/weatherData/av?p_display_type=dailyDataFile&amp;p_nccObsCode=122&amp;p_stn_num=023122&amp;p_c=-106919811&amp;p_startYear=2001" TargetMode="External"/><Relationship Id="rId468" Type="http://schemas.openxmlformats.org/officeDocument/2006/relationships/hyperlink" Target="http://www.bom.gov.au/jsp/ncc/cdio/weatherData/av?p_display_type=dailyDataFile&amp;p_nccObsCode=122&amp;p_stn_num=021046&amp;p_c=-88647966&amp;p_startYear=1998" TargetMode="External"/><Relationship Id="rId469" Type="http://schemas.openxmlformats.org/officeDocument/2006/relationships/hyperlink" Target="http://www.bom.gov.au/jsp/ncc/cdio/weatherData/av?p_display_type=dailyDataFile&amp;p_nccObsCode=122&amp;p_stn_num=016098&amp;p_c=-51890963&amp;p_startYear=1998" TargetMode="External"/><Relationship Id="rId470" Type="http://schemas.openxmlformats.org/officeDocument/2006/relationships/hyperlink" Target="http://www.bom.gov.au/jsp/ncc/cdio/weatherData/av?p_display_type=dailyDataFile&amp;p_nccObsCode=122&amp;p_stn_num=018192&amp;p_c=-66250915&amp;p_startYear=1999" TargetMode="External"/><Relationship Id="rId471" Type="http://schemas.openxmlformats.org/officeDocument/2006/relationships/hyperlink" Target="http://www.bom.gov.au/jsp/ncc/cdio/weatherData/av?p_display_type=dailyDataFile&amp;p_nccObsCode=122&amp;p_stn_num=021043&amp;p_c=-88623412&amp;p_startYear=1999" TargetMode="External"/><Relationship Id="rId472" Type="http://schemas.openxmlformats.org/officeDocument/2006/relationships/hyperlink" Target="http://www.bom.gov.au/jsp/ncc/cdio/weatherData/av?p_display_type=dailyDataFile&amp;p_nccObsCode=122&amp;p_stn_num=026026&amp;p_c=-135531678&amp;p_startYear=1999" TargetMode="External"/><Relationship Id="rId473" Type="http://schemas.openxmlformats.org/officeDocument/2006/relationships/hyperlink" Target="http://www.bom.gov.au/jsp/ncc/cdio/weatherData/av?p_display_type=dailyDataFile&amp;p_nccObsCode=122&amp;p_stn_num=023122&amp;p_c=-106919811&amp;p_startYear=2002" TargetMode="External"/><Relationship Id="rId474" Type="http://schemas.openxmlformats.org/officeDocument/2006/relationships/hyperlink" Target="http://www.bom.gov.au/jsp/ncc/cdio/weatherData/av?p_display_type=dailyDataFile&amp;p_nccObsCode=122&amp;p_stn_num=021133&amp;p_c=-89381880&amp;p_startYear=1999" TargetMode="External"/><Relationship Id="rId475" Type="http://schemas.openxmlformats.org/officeDocument/2006/relationships/hyperlink" Target="http://www.bom.gov.au/jsp/ncc/cdio/weatherData/av?p_display_type=dailyDataFile&amp;p_nccObsCode=122&amp;p_stn_num=016098&amp;p_c=-51890963&amp;p_startYear=1999" TargetMode="External"/><Relationship Id="rId476" Type="http://schemas.openxmlformats.org/officeDocument/2006/relationships/hyperlink" Target="http://www.bom.gov.au/jsp/ncc/cdio/weatherData/av?p_display_type=dailyDataFile&amp;p_nccObsCode=122&amp;p_stn_num=018192&amp;p_c=-66250915&amp;p_startYear=2000" TargetMode="External"/><Relationship Id="rId477" Type="http://schemas.openxmlformats.org/officeDocument/2006/relationships/hyperlink" Target="http://www.bom.gov.au/jsp/ncc/cdio/weatherData/av?p_display_type=dailyDataFile&amp;p_nccObsCode=122&amp;p_stn_num=021043&amp;p_c=-88623412&amp;p_startYear=2000" TargetMode="External"/><Relationship Id="rId478" Type="http://schemas.openxmlformats.org/officeDocument/2006/relationships/hyperlink" Target="http://www.bom.gov.au/jsp/ncc/cdio/weatherData/av?p_display_type=dailyDataFile&amp;p_nccObsCode=122&amp;p_stn_num=026026&amp;p_c=-135531678&amp;p_startYear=2000" TargetMode="External"/><Relationship Id="rId479" Type="http://schemas.openxmlformats.org/officeDocument/2006/relationships/hyperlink" Target="http://www.bom.gov.au/jsp/ncc/cdio/weatherData/av?p_display_type=dailyDataFile&amp;p_nccObsCode=122&amp;p_stn_num=023122&amp;p_c=-106919811&amp;p_startYear=2003" TargetMode="External"/><Relationship Id="rId480" Type="http://schemas.openxmlformats.org/officeDocument/2006/relationships/hyperlink" Target="http://www.bom.gov.au/jsp/ncc/cdio/weatherData/av?p_display_type=dailyDataFile&amp;p_nccObsCode=122&amp;p_stn_num=021133&amp;p_c=-89381880&amp;p_startYear=2000" TargetMode="External"/><Relationship Id="rId481" Type="http://schemas.openxmlformats.org/officeDocument/2006/relationships/hyperlink" Target="http://www.bom.gov.au/jsp/ncc/cdio/weatherData/av?p_display_type=dailyDataFile&amp;p_nccObsCode=122&amp;p_stn_num=016098&amp;p_c=-51890963&amp;p_startYear=2000" TargetMode="External"/><Relationship Id="rId482" Type="http://schemas.openxmlformats.org/officeDocument/2006/relationships/hyperlink" Target="http://www.bom.gov.au/jsp/ncc/cdio/weatherData/av?p_display_type=dailyDataFile&amp;p_nccObsCode=122&amp;p_stn_num=018192&amp;p_c=-66250915&amp;p_startYear=2001" TargetMode="External"/><Relationship Id="rId483" Type="http://schemas.openxmlformats.org/officeDocument/2006/relationships/hyperlink" Target="http://www.bom.gov.au/jsp/ncc/cdio/weatherData/av?p_display_type=dailyDataFile&amp;p_nccObsCode=122&amp;p_stn_num=021043&amp;p_c=-88623412&amp;p_startYear=2001" TargetMode="External"/><Relationship Id="rId484" Type="http://schemas.openxmlformats.org/officeDocument/2006/relationships/hyperlink" Target="http://www.bom.gov.au/jsp/ncc/cdio/weatherData/av?p_display_type=dailyDataFile&amp;p_nccObsCode=122&amp;p_stn_num=026026&amp;p_c=-135531678&amp;p_startYear=2001" TargetMode="External"/><Relationship Id="rId485" Type="http://schemas.openxmlformats.org/officeDocument/2006/relationships/hyperlink" Target="http://www.bom.gov.au/jsp/ncc/cdio/weatherData/av?p_display_type=dailyDataFile&amp;p_nccObsCode=122&amp;p_stn_num=023122&amp;p_c=-106919811&amp;p_startYear=2004" TargetMode="External"/><Relationship Id="rId486" Type="http://schemas.openxmlformats.org/officeDocument/2006/relationships/hyperlink" Target="http://www.bom.gov.au/jsp/ncc/cdio/weatherData/av?p_display_type=dailyDataFile&amp;p_nccObsCode=122&amp;p_stn_num=021133&amp;p_c=-89381880&amp;p_startYear=2001" TargetMode="External"/><Relationship Id="rId487" Type="http://schemas.openxmlformats.org/officeDocument/2006/relationships/hyperlink" Target="http://www.bom.gov.au/jsp/ncc/cdio/weatherData/av?p_display_type=dailyDataFile&amp;p_nccObsCode=122&amp;p_stn_num=016098&amp;p_c=-51890963&amp;p_startYear=2001" TargetMode="External"/><Relationship Id="rId488" Type="http://schemas.openxmlformats.org/officeDocument/2006/relationships/hyperlink" Target="http://www.bom.gov.au/jsp/ncc/cdio/weatherData/av?p_display_type=dailyDataFile&amp;p_nccObsCode=122&amp;p_stn_num=018192&amp;p_c=-66250915&amp;p_startYear=2002" TargetMode="External"/><Relationship Id="rId489" Type="http://schemas.openxmlformats.org/officeDocument/2006/relationships/hyperlink" Target="http://www.bom.gov.au/jsp/ncc/cdio/weatherData/av?p_display_type=dailyDataFile&amp;p_nccObsCode=122&amp;p_stn_num=021043&amp;p_c=-88623412&amp;p_startYear=2002" TargetMode="External"/><Relationship Id="rId490" Type="http://schemas.openxmlformats.org/officeDocument/2006/relationships/hyperlink" Target="http://www.bom.gov.au/jsp/ncc/cdio/weatherData/av?p_display_type=dailyDataFile&amp;p_nccObsCode=122&amp;p_stn_num=026026&amp;p_c=-135531678&amp;p_startYear=2002" TargetMode="External"/><Relationship Id="rId491" Type="http://schemas.openxmlformats.org/officeDocument/2006/relationships/hyperlink" Target="http://www.bom.gov.au/jsp/ncc/cdio/weatherData/av?p_display_type=dailyDataFile&amp;p_nccObsCode=122&amp;p_stn_num=023122&amp;p_c=-106919811&amp;p_startYear=2005" TargetMode="External"/><Relationship Id="rId492" Type="http://schemas.openxmlformats.org/officeDocument/2006/relationships/hyperlink" Target="http://www.bom.gov.au/jsp/ncc/cdio/weatherData/av?p_display_type=dailyDataFile&amp;p_nccObsCode=122&amp;p_stn_num=021133&amp;p_c=-89381880&amp;p_startYear=2002" TargetMode="External"/><Relationship Id="rId493" Type="http://schemas.openxmlformats.org/officeDocument/2006/relationships/hyperlink" Target="http://www.bom.gov.au/jsp/ncc/cdio/weatherData/av?p_display_type=dailyDataFile&amp;p_nccObsCode=122&amp;p_stn_num=016098&amp;p_c=-51890963&amp;p_startYear=2002" TargetMode="External"/><Relationship Id="rId494" Type="http://schemas.openxmlformats.org/officeDocument/2006/relationships/hyperlink" Target="http://www.bom.gov.au/jsp/ncc/cdio/weatherData/av?p_display_type=dailyDataFile&amp;p_nccObsCode=122&amp;p_stn_num=018192&amp;p_c=-66250915&amp;p_startYear=2003" TargetMode="External"/><Relationship Id="rId495" Type="http://schemas.openxmlformats.org/officeDocument/2006/relationships/hyperlink" Target="http://www.bom.gov.au/jsp/ncc/cdio/weatherData/av?p_display_type=dailyDataFile&amp;p_nccObsCode=122&amp;p_stn_num=021043&amp;p_c=-88623412&amp;p_startYear=2003" TargetMode="External"/><Relationship Id="rId496" Type="http://schemas.openxmlformats.org/officeDocument/2006/relationships/hyperlink" Target="http://www.bom.gov.au/jsp/ncc/cdio/weatherData/av?p_display_type=dailyDataFile&amp;p_nccObsCode=122&amp;p_stn_num=026026&amp;p_c=-135531678&amp;p_startYear=2003" TargetMode="External"/><Relationship Id="rId497" Type="http://schemas.openxmlformats.org/officeDocument/2006/relationships/hyperlink" Target="http://www.bom.gov.au/jsp/ncc/cdio/weatherData/av?p_display_type=dailyDataFile&amp;p_nccObsCode=122&amp;p_stn_num=023122&amp;p_c=-106919811&amp;p_startYear=2006" TargetMode="External"/><Relationship Id="rId498" Type="http://schemas.openxmlformats.org/officeDocument/2006/relationships/hyperlink" Target="http://www.bom.gov.au/jsp/ncc/cdio/weatherData/av?p_display_type=dailyDataFile&amp;p_nccObsCode=122&amp;p_stn_num=021133&amp;p_c=-89381880&amp;p_startYear=2003" TargetMode="External"/><Relationship Id="rId499" Type="http://schemas.openxmlformats.org/officeDocument/2006/relationships/hyperlink" Target="http://www.bom.gov.au/jsp/ncc/cdio/weatherData/av?p_display_type=dailyDataFile&amp;p_nccObsCode=122&amp;p_stn_num=016098&amp;p_c=-51890963&amp;p_startYear=2003" TargetMode="External"/><Relationship Id="rId500" Type="http://schemas.openxmlformats.org/officeDocument/2006/relationships/hyperlink" Target="http://www.bom.gov.au/jsp/ncc/cdio/weatherData/av?p_display_type=dailyDataFile&amp;p_nccObsCode=122&amp;p_stn_num=018192&amp;p_c=-66250915&amp;p_startYear=2004" TargetMode="External"/><Relationship Id="rId501" Type="http://schemas.openxmlformats.org/officeDocument/2006/relationships/hyperlink" Target="http://www.bom.gov.au/jsp/ncc/cdio/weatherData/av?p_display_type=dailyDataFile&amp;p_nccObsCode=122&amp;p_stn_num=021043&amp;p_c=-88623412&amp;p_startYear=2004" TargetMode="External"/><Relationship Id="rId502" Type="http://schemas.openxmlformats.org/officeDocument/2006/relationships/hyperlink" Target="http://www.bom.gov.au/jsp/ncc/cdio/weatherData/av?p_display_type=dailyDataFile&amp;p_nccObsCode=122&amp;p_stn_num=026026&amp;p_c=-135531678&amp;p_startYear=2004" TargetMode="External"/><Relationship Id="rId503" Type="http://schemas.openxmlformats.org/officeDocument/2006/relationships/hyperlink" Target="http://www.bom.gov.au/jsp/ncc/cdio/weatherData/av?p_display_type=dailyDataFile&amp;p_nccObsCode=122&amp;p_stn_num=023122&amp;p_c=-106919811&amp;p_startYear=2007" TargetMode="External"/><Relationship Id="rId504" Type="http://schemas.openxmlformats.org/officeDocument/2006/relationships/hyperlink" Target="http://www.bom.gov.au/jsp/ncc/cdio/weatherData/av?p_display_type=dailyDataFile&amp;p_nccObsCode=122&amp;p_stn_num=021133&amp;p_c=-89381880&amp;p_startYear=2004" TargetMode="External"/><Relationship Id="rId505" Type="http://schemas.openxmlformats.org/officeDocument/2006/relationships/hyperlink" Target="http://www.bom.gov.au/jsp/ncc/cdio/weatherData/av?p_display_type=dailyDataFile&amp;p_nccObsCode=122&amp;p_stn_num=016098&amp;p_c=-51890963&amp;p_startYear=2004" TargetMode="External"/><Relationship Id="rId506" Type="http://schemas.openxmlformats.org/officeDocument/2006/relationships/hyperlink" Target="http://www.bom.gov.au/jsp/ncc/cdio/weatherData/av?p_display_type=dailyDataFile&amp;p_nccObsCode=122&amp;p_stn_num=018192&amp;p_c=-66250915&amp;p_startYear=2005" TargetMode="External"/><Relationship Id="rId507" Type="http://schemas.openxmlformats.org/officeDocument/2006/relationships/hyperlink" Target="http://www.bom.gov.au/jsp/ncc/cdio/weatherData/av?p_display_type=dailyDataFile&amp;p_nccObsCode=122&amp;p_stn_num=021043&amp;p_c=-88623412&amp;p_startYear=2005" TargetMode="External"/><Relationship Id="rId508" Type="http://schemas.openxmlformats.org/officeDocument/2006/relationships/hyperlink" Target="http://www.bom.gov.au/jsp/ncc/cdio/weatherData/av?p_display_type=dailyDataFile&amp;p_nccObsCode=122&amp;p_stn_num=026026&amp;p_c=-135531678&amp;p_startYear=2005" TargetMode="External"/><Relationship Id="rId509" Type="http://schemas.openxmlformats.org/officeDocument/2006/relationships/hyperlink" Target="http://www.bom.gov.au/jsp/ncc/cdio/weatherData/av?p_display_type=dailyDataFile&amp;p_nccObsCode=122&amp;p_stn_num=023122&amp;p_c=-106919811&amp;p_startYear=2008" TargetMode="External"/><Relationship Id="rId510" Type="http://schemas.openxmlformats.org/officeDocument/2006/relationships/hyperlink" Target="http://www.bom.gov.au/jsp/ncc/cdio/weatherData/av?p_display_type=dailyDataFile&amp;p_nccObsCode=122&amp;p_stn_num=021133&amp;p_c=-89381880&amp;p_startYear=2005" TargetMode="External"/><Relationship Id="rId511" Type="http://schemas.openxmlformats.org/officeDocument/2006/relationships/hyperlink" Target="http://www.bom.gov.au/jsp/ncc/cdio/weatherData/av?p_display_type=dailyDataFile&amp;p_nccObsCode=122&amp;p_stn_num=016098&amp;p_c=-51890963&amp;p_startYear=2005" TargetMode="External"/><Relationship Id="rId512" Type="http://schemas.openxmlformats.org/officeDocument/2006/relationships/hyperlink" Target="http://www.bom.gov.au/jsp/ncc/cdio/weatherData/av?p_display_type=dailyDataFile&amp;p_nccObsCode=122&amp;p_stn_num=018192&amp;p_c=-66250915&amp;p_startYear=2006" TargetMode="External"/><Relationship Id="rId513" Type="http://schemas.openxmlformats.org/officeDocument/2006/relationships/hyperlink" Target="http://www.bom.gov.au/jsp/ncc/cdio/weatherData/av?p_display_type=dailyDataFile&amp;p_nccObsCode=122&amp;p_stn_num=021043&amp;p_c=-88623412&amp;p_startYear=2006" TargetMode="External"/><Relationship Id="rId514" Type="http://schemas.openxmlformats.org/officeDocument/2006/relationships/hyperlink" Target="http://www.bom.gov.au/jsp/ncc/cdio/weatherData/av?p_display_type=dailyDataFile&amp;p_nccObsCode=122&amp;p_stn_num=026026&amp;p_c=-135531678&amp;p_startYear=2006" TargetMode="External"/><Relationship Id="rId515" Type="http://schemas.openxmlformats.org/officeDocument/2006/relationships/hyperlink" Target="http://www.bom.gov.au/jsp/ncc/cdio/weatherData/av?p_display_type=dailyDataFile&amp;p_nccObsCode=122&amp;p_stn_num=023122&amp;p_c=-106919811&amp;p_startYear=2009" TargetMode="External"/><Relationship Id="rId516" Type="http://schemas.openxmlformats.org/officeDocument/2006/relationships/hyperlink" Target="http://www.bom.gov.au/jsp/ncc/cdio/weatherData/av?p_display_type=dailyDataFile&amp;p_nccObsCode=122&amp;p_stn_num=021133&amp;p_c=-89381880&amp;p_startYear=2006" TargetMode="External"/><Relationship Id="rId517" Type="http://schemas.openxmlformats.org/officeDocument/2006/relationships/hyperlink" Target="http://www.bom.gov.au/jsp/ncc/cdio/weatherData/av?p_display_type=dailyDataFile&amp;p_nccObsCode=122&amp;p_stn_num=016098&amp;p_c=-51890963&amp;p_startYear=2006" TargetMode="External"/><Relationship Id="rId518" Type="http://schemas.openxmlformats.org/officeDocument/2006/relationships/hyperlink" Target="http://www.bom.gov.au/jsp/ncc/cdio/weatherData/av?p_display_type=dailyDataFile&amp;p_nccObsCode=122&amp;p_stn_num=018192&amp;p_c=-66250915&amp;p_startYear=2007" TargetMode="External"/><Relationship Id="rId519" Type="http://schemas.openxmlformats.org/officeDocument/2006/relationships/hyperlink" Target="http://www.bom.gov.au/jsp/ncc/cdio/weatherData/av?p_display_type=dailyDataFile&amp;p_nccObsCode=122&amp;p_stn_num=021043&amp;p_c=-88623412&amp;p_startYear=2007" TargetMode="External"/><Relationship Id="rId520" Type="http://schemas.openxmlformats.org/officeDocument/2006/relationships/hyperlink" Target="http://www.bom.gov.au/jsp/ncc/cdio/weatherData/av?p_display_type=dailyDataFile&amp;p_nccObsCode=122&amp;p_stn_num=026026&amp;p_c=-135531678&amp;p_startYear=2007" TargetMode="External"/><Relationship Id="rId521" Type="http://schemas.openxmlformats.org/officeDocument/2006/relationships/hyperlink" Target="http://www.bom.gov.au/jsp/ncc/cdio/weatherData/av?p_display_type=dailyDataFile&amp;p_nccObsCode=122&amp;p_stn_num=023122&amp;p_c=-106919811&amp;p_startYear=2010" TargetMode="External"/><Relationship Id="rId522" Type="http://schemas.openxmlformats.org/officeDocument/2006/relationships/hyperlink" Target="http://www.bom.gov.au/jsp/ncc/cdio/weatherData/av?p_display_type=dailyDataFile&amp;p_nccObsCode=122&amp;p_stn_num=021133&amp;p_c=-89381880&amp;p_startYear=2007" TargetMode="External"/><Relationship Id="rId523" Type="http://schemas.openxmlformats.org/officeDocument/2006/relationships/hyperlink" Target="http://www.bom.gov.au/jsp/ncc/cdio/weatherData/av?p_display_type=dailyDataFile&amp;p_nccObsCode=122&amp;p_stn_num=016098&amp;p_c=-51890963&amp;p_startYear=2007" TargetMode="External"/><Relationship Id="rId524" Type="http://schemas.openxmlformats.org/officeDocument/2006/relationships/hyperlink" Target="http://www.bom.gov.au/jsp/ncc/cdio/weatherData/av?p_display_type=dailyDataFile&amp;p_nccObsCode=122&amp;p_stn_num=018192&amp;p_c=-66250915&amp;p_startYear=2008" TargetMode="External"/><Relationship Id="rId525" Type="http://schemas.openxmlformats.org/officeDocument/2006/relationships/hyperlink" Target="http://www.bom.gov.au/jsp/ncc/cdio/weatherData/av?p_display_type=dailyDataFile&amp;p_nccObsCode=122&amp;p_stn_num=021043&amp;p_c=-88623412&amp;p_startYear=2008" TargetMode="External"/><Relationship Id="rId526" Type="http://schemas.openxmlformats.org/officeDocument/2006/relationships/hyperlink" Target="http://www.bom.gov.au/jsp/ncc/cdio/weatherData/av?p_display_type=dailyDataFile&amp;p_nccObsCode=122&amp;p_stn_num=026026&amp;p_c=-135531678&amp;p_startYear=2008" TargetMode="External"/><Relationship Id="rId527" Type="http://schemas.openxmlformats.org/officeDocument/2006/relationships/hyperlink" Target="http://www.bom.gov.au/jsp/ncc/cdio/weatherData/av?p_display_type=dailyDataFile&amp;p_nccObsCode=122&amp;p_stn_num=023122&amp;p_c=-106919811&amp;p_startYear=2011" TargetMode="External"/><Relationship Id="rId528" Type="http://schemas.openxmlformats.org/officeDocument/2006/relationships/hyperlink" Target="http://www.bom.gov.au/jsp/ncc/cdio/weatherData/av?p_display_type=dailyDataFile&amp;p_nccObsCode=122&amp;p_stn_num=021133&amp;p_c=-89381880&amp;p_startYear=2008" TargetMode="External"/><Relationship Id="rId529" Type="http://schemas.openxmlformats.org/officeDocument/2006/relationships/hyperlink" Target="http://www.bom.gov.au/jsp/ncc/cdio/weatherData/av?p_display_type=dailyDataFile&amp;p_nccObsCode=122&amp;p_stn_num=016098&amp;p_c=-51890963&amp;p_startYear=2008" TargetMode="External"/><Relationship Id="rId530" Type="http://schemas.openxmlformats.org/officeDocument/2006/relationships/hyperlink" Target="http://www.bom.gov.au/jsp/ncc/cdio/weatherData/av?p_display_type=dailyDataFile&amp;p_nccObsCode=122&amp;p_stn_num=018192&amp;p_c=-66250915&amp;p_startYear=2009" TargetMode="External"/><Relationship Id="rId531" Type="http://schemas.openxmlformats.org/officeDocument/2006/relationships/hyperlink" Target="http://www.bom.gov.au/jsp/ncc/cdio/weatherData/av?p_display_type=dailyDataFile&amp;p_nccObsCode=122&amp;p_stn_num=021043&amp;p_c=-88623412&amp;p_startYear=2009" TargetMode="External"/><Relationship Id="rId532" Type="http://schemas.openxmlformats.org/officeDocument/2006/relationships/hyperlink" Target="http://www.bom.gov.au/jsp/ncc/cdio/weatherData/av?p_display_type=dailyDataFile&amp;p_nccObsCode=122&amp;p_stn_num=026026&amp;p_c=-135531678&amp;p_startYear=2009" TargetMode="External"/><Relationship Id="rId533" Type="http://schemas.openxmlformats.org/officeDocument/2006/relationships/hyperlink" Target="http://www.bom.gov.au/jsp/ncc/cdio/weatherData/av?p_display_type=dailyDataFile&amp;p_nccObsCode=122&amp;p_stn_num=023122&amp;p_c=-106919811&amp;p_startYear=2012" TargetMode="External"/><Relationship Id="rId534" Type="http://schemas.openxmlformats.org/officeDocument/2006/relationships/hyperlink" Target="http://www.bom.gov.au/jsp/ncc/cdio/weatherData/av?p_display_type=dailyDataFile&amp;p_nccObsCode=122&amp;p_stn_num=021133&amp;p_c=-89381880&amp;p_startYear=2009" TargetMode="External"/><Relationship Id="rId535" Type="http://schemas.openxmlformats.org/officeDocument/2006/relationships/hyperlink" Target="http://www.bom.gov.au/jsp/ncc/cdio/weatherData/av?p_display_type=dailyDataFile&amp;p_nccObsCode=122&amp;p_stn_num=016098&amp;p_c=-51890963&amp;p_startYear=2009" TargetMode="External"/><Relationship Id="rId536" Type="http://schemas.openxmlformats.org/officeDocument/2006/relationships/hyperlink" Target="http://www.bom.gov.au/jsp/ncc/cdio/weatherData/av?p_display_type=dailyDataFile&amp;p_nccObsCode=122&amp;p_stn_num=018192&amp;p_c=-66250915&amp;p_startYear=2010" TargetMode="External"/><Relationship Id="rId537" Type="http://schemas.openxmlformats.org/officeDocument/2006/relationships/hyperlink" Target="http://www.bom.gov.au/jsp/ncc/cdio/weatherData/av?p_display_type=dailyDataFile&amp;p_nccObsCode=122&amp;p_stn_num=021043&amp;p_c=-88623412&amp;p_startYear=2010" TargetMode="External"/><Relationship Id="rId538" Type="http://schemas.openxmlformats.org/officeDocument/2006/relationships/hyperlink" Target="http://www.bom.gov.au/jsp/ncc/cdio/weatherData/av?p_display_type=dailyDataFile&amp;p_nccObsCode=122&amp;p_stn_num=026026&amp;p_c=-135531678&amp;p_startYear=2010" TargetMode="External"/><Relationship Id="rId539" Type="http://schemas.openxmlformats.org/officeDocument/2006/relationships/hyperlink" Target="http://www.bom.gov.au/jsp/ncc/cdio/weatherData/av?p_display_type=dailyDataFile&amp;p_nccObsCode=122&amp;p_stn_num=023122&amp;p_c=-106919811&amp;p_startYear=2013" TargetMode="External"/><Relationship Id="rId540" Type="http://schemas.openxmlformats.org/officeDocument/2006/relationships/hyperlink" Target="http://www.bom.gov.au/jsp/ncc/cdio/weatherData/av?p_display_type=dailyDataFile&amp;p_nccObsCode=122&amp;p_stn_num=021133&amp;p_c=-89381880&amp;p_startYear=2010" TargetMode="External"/><Relationship Id="rId541" Type="http://schemas.openxmlformats.org/officeDocument/2006/relationships/hyperlink" Target="http://www.bom.gov.au/jsp/ncc/cdio/weatherData/av?p_display_type=dailyDataFile&amp;p_nccObsCode=122&amp;p_stn_num=016098&amp;p_c=-51890963&amp;p_startYear=2010" TargetMode="External"/><Relationship Id="rId542" Type="http://schemas.openxmlformats.org/officeDocument/2006/relationships/hyperlink" Target="http://www.bom.gov.au/jsp/ncc/cdio/weatherData/av?p_display_type=dailyDataFile&amp;p_nccObsCode=122&amp;p_stn_num=018192&amp;p_c=-66250915&amp;p_startYear=2011" TargetMode="External"/><Relationship Id="rId543" Type="http://schemas.openxmlformats.org/officeDocument/2006/relationships/hyperlink" Target="http://www.bom.gov.au/jsp/ncc/cdio/weatherData/av?p_display_type=dailyDataFile&amp;p_nccObsCode=122&amp;p_stn_num=021043&amp;p_c=-88623412&amp;p_startYear=2011" TargetMode="External"/><Relationship Id="rId544" Type="http://schemas.openxmlformats.org/officeDocument/2006/relationships/hyperlink" Target="http://www.bom.gov.au/jsp/ncc/cdio/weatherData/av?p_display_type=dailyDataFile&amp;p_nccObsCode=122&amp;p_stn_num=026026&amp;p_c=-135531678&amp;p_startYear=2011" TargetMode="External"/><Relationship Id="rId545" Type="http://schemas.openxmlformats.org/officeDocument/2006/relationships/hyperlink" Target="http://www.bom.gov.au/jsp/ncc/cdio/weatherData/av?p_display_type=dailyDataFile&amp;p_nccObsCode=122&amp;p_stn_num=023122&amp;p_c=-106919811&amp;p_startYear=2014" TargetMode="External"/><Relationship Id="rId546" Type="http://schemas.openxmlformats.org/officeDocument/2006/relationships/hyperlink" Target="http://www.bom.gov.au/jsp/ncc/cdio/weatherData/av?p_display_type=dailyDataFile&amp;p_nccObsCode=122&amp;p_stn_num=021133&amp;p_c=-89381880&amp;p_startYear=2011" TargetMode="External"/><Relationship Id="rId547" Type="http://schemas.openxmlformats.org/officeDocument/2006/relationships/hyperlink" Target="http://www.bom.gov.au/jsp/ncc/cdio/weatherData/av?p_display_type=dailyDataFile&amp;p_nccObsCode=122&amp;p_stn_num=016098&amp;p_c=-51890963&amp;p_startYear=2011" TargetMode="External"/><Relationship Id="rId548" Type="http://schemas.openxmlformats.org/officeDocument/2006/relationships/hyperlink" Target="http://www.bom.gov.au/jsp/ncc/cdio/weatherData/av?p_display_type=dailyDataFile&amp;p_nccObsCode=122&amp;p_stn_num=018192&amp;p_c=-66250915&amp;p_startYear=2012" TargetMode="External"/><Relationship Id="rId549" Type="http://schemas.openxmlformats.org/officeDocument/2006/relationships/hyperlink" Target="http://www.bom.gov.au/jsp/ncc/cdio/weatherData/av?p_display_type=dailyDataFile&amp;p_nccObsCode=122&amp;p_stn_num=021043&amp;p_c=-88623412&amp;p_startYear=2012" TargetMode="External"/><Relationship Id="rId550" Type="http://schemas.openxmlformats.org/officeDocument/2006/relationships/hyperlink" Target="http://www.bom.gov.au/jsp/ncc/cdio/weatherData/av?p_display_type=dailyDataFile&amp;p_nccObsCode=122&amp;p_stn_num=026026&amp;p_c=-135531678&amp;p_startYear=2012" TargetMode="External"/><Relationship Id="rId551" Type="http://schemas.openxmlformats.org/officeDocument/2006/relationships/hyperlink" Target="http://www.bom.gov.au/jsp/ncc/cdio/weatherData/av?p_display_type=dailyDataFile&amp;p_nccObsCode=122&amp;p_stn_num=023122&amp;p_c=-106919811&amp;p_startYear=2015" TargetMode="External"/><Relationship Id="rId552" Type="http://schemas.openxmlformats.org/officeDocument/2006/relationships/hyperlink" Target="http://www.bom.gov.au/jsp/ncc/cdio/weatherData/av?p_display_type=dailyDataFile&amp;p_nccObsCode=122&amp;p_stn_num=021133&amp;p_c=-89381880&amp;p_startYear=2012" TargetMode="External"/><Relationship Id="rId553" Type="http://schemas.openxmlformats.org/officeDocument/2006/relationships/hyperlink" Target="http://www.bom.gov.au/jsp/ncc/cdio/weatherData/av?p_display_type=dailyDataFile&amp;p_nccObsCode=122&amp;p_stn_num=016098&amp;p_c=-51890963&amp;p_startYear=2012" TargetMode="External"/><Relationship Id="rId554" Type="http://schemas.openxmlformats.org/officeDocument/2006/relationships/hyperlink" Target="http://www.bom.gov.au/jsp/ncc/cdio/weatherData/av?p_display_type=dailyDataFile&amp;p_nccObsCode=122&amp;p_stn_num=018192&amp;p_c=-66250915&amp;p_startYear=2013" TargetMode="External"/><Relationship Id="rId555" Type="http://schemas.openxmlformats.org/officeDocument/2006/relationships/hyperlink" Target="http://www.bom.gov.au/jsp/ncc/cdio/weatherData/av?p_display_type=dailyDataFile&amp;p_nccObsCode=122&amp;p_stn_num=021118&amp;p_c=-89255827&amp;p_startYear=2013" TargetMode="External"/><Relationship Id="rId556" Type="http://schemas.openxmlformats.org/officeDocument/2006/relationships/hyperlink" Target="http://www.bom.gov.au/jsp/ncc/cdio/weatherData/av?p_display_type=dailyDataFile&amp;p_nccObsCode=122&amp;p_stn_num=026026&amp;p_c=-135531678&amp;p_startYear=2013" TargetMode="External"/><Relationship Id="rId557" Type="http://schemas.openxmlformats.org/officeDocument/2006/relationships/hyperlink" Target="http://www.bom.gov.au/jsp/ncc/cdio/weatherData/av?p_display_type=dailyDataFile&amp;p_nccObsCode=122&amp;p_stn_num=023122&amp;p_c=-106919811&amp;p_startYear=2016" TargetMode="External"/><Relationship Id="rId558" Type="http://schemas.openxmlformats.org/officeDocument/2006/relationships/hyperlink" Target="http://www.bom.gov.au/jsp/ncc/cdio/weatherData/av?p_display_type=dailyDataFile&amp;p_nccObsCode=122&amp;p_stn_num=021133&amp;p_c=-89381880&amp;p_startYear=2013" TargetMode="External"/><Relationship Id="rId559" Type="http://schemas.openxmlformats.org/officeDocument/2006/relationships/hyperlink" Target="http://www.bom.gov.au/jsp/ncc/cdio/weatherData/av?p_display_type=dailyDataFile&amp;p_nccObsCode=122&amp;p_stn_num=016098&amp;p_c=-51890963&amp;p_startYear=2013" TargetMode="External"/><Relationship Id="rId560" Type="http://schemas.openxmlformats.org/officeDocument/2006/relationships/hyperlink" Target="http://www.bom.gov.au/jsp/ncc/cdio/weatherData/av?p_display_type=dailyDataFile&amp;p_nccObsCode=122&amp;p_stn_num=018192&amp;p_c=-66250915&amp;p_startYear=2014" TargetMode="External"/><Relationship Id="rId561" Type="http://schemas.openxmlformats.org/officeDocument/2006/relationships/hyperlink" Target="http://www.bom.gov.au/jsp/ncc/cdio/weatherData/av?p_display_type=dailyDataFile&amp;p_nccObsCode=122&amp;p_stn_num=021118&amp;p_c=-89255827&amp;p_startYear=2014" TargetMode="External"/><Relationship Id="rId562" Type="http://schemas.openxmlformats.org/officeDocument/2006/relationships/hyperlink" Target="http://www.bom.gov.au/jsp/ncc/cdio/weatherData/av?p_display_type=dailyDataFile&amp;p_nccObsCode=122&amp;p_stn_num=026026&amp;p_c=-135531678&amp;p_startYear=2014" TargetMode="External"/><Relationship Id="rId563" Type="http://schemas.openxmlformats.org/officeDocument/2006/relationships/hyperlink" Target="http://www.bom.gov.au/jsp/ncc/cdio/weatherData/av?p_display_type=dailyDataFile&amp;p_nccObsCode=122&amp;p_stn_num=023122&amp;p_c=-106919811&amp;p_startYear=2017" TargetMode="External"/><Relationship Id="rId564" Type="http://schemas.openxmlformats.org/officeDocument/2006/relationships/hyperlink" Target="http://www.bom.gov.au/jsp/ncc/cdio/weatherData/av?p_display_type=dailyDataFile&amp;p_nccObsCode=122&amp;p_stn_num=021133&amp;p_c=-89381880&amp;p_startYear=2014" TargetMode="External"/><Relationship Id="rId565" Type="http://schemas.openxmlformats.org/officeDocument/2006/relationships/hyperlink" Target="http://www.bom.gov.au/jsp/ncc/cdio/weatherData/av?p_display_type=dailyDataFile&amp;p_nccObsCode=122&amp;p_stn_num=016098&amp;p_c=-51890963&amp;p_startYear=2014" TargetMode="External"/><Relationship Id="rId566" Type="http://schemas.openxmlformats.org/officeDocument/2006/relationships/hyperlink" Target="http://www.bom.gov.au/jsp/ncc/cdio/weatherData/av?p_display_type=dailyDataFile&amp;p_nccObsCode=122&amp;p_stn_num=018192&amp;p_c=-66250915&amp;p_startYear=2015" TargetMode="External"/><Relationship Id="rId567" Type="http://schemas.openxmlformats.org/officeDocument/2006/relationships/hyperlink" Target="http://www.bom.gov.au/jsp/ncc/cdio/weatherData/av?p_display_type=dailyDataFile&amp;p_nccObsCode=122&amp;p_stn_num=021139&amp;p_c=-89433307&amp;p_startYear=2015" TargetMode="External"/><Relationship Id="rId568" Type="http://schemas.openxmlformats.org/officeDocument/2006/relationships/hyperlink" Target="http://www.bom.gov.au/jsp/ncc/cdio/weatherData/av?p_display_type=dailyDataFile&amp;p_nccObsCode=122&amp;p_stn_num=026026&amp;p_c=-135531678&amp;p_startYear=2015" TargetMode="External"/><Relationship Id="rId569" Type="http://schemas.openxmlformats.org/officeDocument/2006/relationships/hyperlink" Target="http://www.bom.gov.au/jsp/ncc/cdio/weatherData/av?p_display_type=dailyDataFile&amp;p_nccObsCode=122&amp;p_stn_num=023122&amp;p_c=-106919811&amp;p_startYear=2018" TargetMode="External"/><Relationship Id="rId570" Type="http://schemas.openxmlformats.org/officeDocument/2006/relationships/hyperlink" Target="http://www.bom.gov.au/jsp/ncc/cdio/weatherData/av?p_display_type=dailyDataFile&amp;p_nccObsCode=122&amp;p_stn_num=021133&amp;p_c=-89381880&amp;p_startYear=2015" TargetMode="External"/><Relationship Id="rId571" Type="http://schemas.openxmlformats.org/officeDocument/2006/relationships/hyperlink" Target="http://www.bom.gov.au/jsp/ncc/cdio/weatherData/av?p_display_type=dailyDataFile&amp;p_nccObsCode=122&amp;p_stn_num=016098&amp;p_c=-51890963&amp;p_startYear=2015" TargetMode="External"/><Relationship Id="rId572" Type="http://schemas.openxmlformats.org/officeDocument/2006/relationships/hyperlink" Target="http://www.bom.gov.au/jsp/ncc/cdio/weatherData/av?p_display_type=dailyDataFile&amp;p_nccObsCode=122&amp;p_stn_num=018192&amp;p_c=-66250915&amp;p_startYear=2016" TargetMode="External"/><Relationship Id="rId573" Type="http://schemas.openxmlformats.org/officeDocument/2006/relationships/hyperlink" Target="http://www.bom.gov.au/jsp/ncc/cdio/weatherData/av?p_display_type=dailyDataFile&amp;p_nccObsCode=122&amp;p_stn_num=021139&amp;p_c=-89433307&amp;p_startYear=2016" TargetMode="External"/><Relationship Id="rId574" Type="http://schemas.openxmlformats.org/officeDocument/2006/relationships/hyperlink" Target="http://www.bom.gov.au/jsp/ncc/cdio/weatherData/av?p_display_type=dailyDataFile&amp;p_nccObsCode=122&amp;p_stn_num=026026&amp;p_c=-135531678&amp;p_startYear=2016" TargetMode="External"/><Relationship Id="rId575" Type="http://schemas.openxmlformats.org/officeDocument/2006/relationships/hyperlink" Target="http://www.bom.gov.au/jsp/ncc/cdio/weatherData/av?p_display_type=dailyDataFile&amp;p_nccObsCode=122&amp;p_stn_num=023122&amp;p_c=-106919811&amp;p_startYear=2019" TargetMode="External"/><Relationship Id="rId576" Type="http://schemas.openxmlformats.org/officeDocument/2006/relationships/hyperlink" Target="http://www.bom.gov.au/jsp/ncc/cdio/weatherData/av?p_display_type=dailyDataFile&amp;p_nccObsCode=122&amp;p_stn_num=021133&amp;p_c=-89381880&amp;p_startYear=2016" TargetMode="External"/><Relationship Id="rId577" Type="http://schemas.openxmlformats.org/officeDocument/2006/relationships/hyperlink" Target="http://www.bom.gov.au/jsp/ncc/cdio/weatherData/av?p_display_type=dailyDataFile&amp;p_nccObsCode=122&amp;p_stn_num=016098&amp;p_c=-51890963&amp;p_startYear=2016" TargetMode="External"/><Relationship Id="rId578" Type="http://schemas.openxmlformats.org/officeDocument/2006/relationships/hyperlink" Target="http://www.bom.gov.au/jsp/ncc/cdio/weatherData/av?p_display_type=dailyDataFile&amp;p_nccObsCode=122&amp;p_stn_num=018192&amp;p_c=-66250915&amp;p_startYear=2017" TargetMode="External"/><Relationship Id="rId579" Type="http://schemas.openxmlformats.org/officeDocument/2006/relationships/hyperlink" Target="http://www.bom.gov.au/jsp/ncc/cdio/weatherData/av?p_display_type=dailyDataFile&amp;p_nccObsCode=122&amp;p_stn_num=021139&amp;p_c=-89433307&amp;p_startYear=2017" TargetMode="External"/><Relationship Id="rId580" Type="http://schemas.openxmlformats.org/officeDocument/2006/relationships/hyperlink" Target="http://www.bom.gov.au/jsp/ncc/cdio/weatherData/av?p_display_type=dailyDataFile&amp;p_nccObsCode=122&amp;p_stn_num=026026&amp;p_c=-135531678&amp;p_startYear=2017" TargetMode="External"/><Relationship Id="rId581" Type="http://schemas.openxmlformats.org/officeDocument/2006/relationships/hyperlink" Target="http://www.bom.gov.au/jsp/ncc/cdio/weatherData/av?p_display_type=dailyDataFile&amp;p_nccObsCode=122&amp;p_stn_num=023122&amp;p_c=-106919811&amp;p_startYear=2020" TargetMode="External"/><Relationship Id="rId582" Type="http://schemas.openxmlformats.org/officeDocument/2006/relationships/hyperlink" Target="http://www.bom.gov.au/jsp/ncc/cdio/weatherData/av?p_display_type=dailyDataFile&amp;p_nccObsCode=122&amp;p_stn_num=021133&amp;p_c=-89381880&amp;p_startYear=2017" TargetMode="External"/><Relationship Id="rId583" Type="http://schemas.openxmlformats.org/officeDocument/2006/relationships/hyperlink" Target="http://www.bom.gov.au/jsp/ncc/cdio/weatherData/av?p_display_type=dailyDataFile&amp;p_nccObsCode=122&amp;p_stn_num=016098&amp;p_c=-51890963&amp;p_startYear=2017" TargetMode="External"/><Relationship Id="rId584" Type="http://schemas.openxmlformats.org/officeDocument/2006/relationships/hyperlink" Target="http://www.bom.gov.au/jsp/ncc/cdio/weatherData/av?p_display_type=dailyDataFile&amp;p_nccObsCode=122&amp;p_stn_num=018192&amp;p_c=-66250915&amp;p_startYear=2018" TargetMode="External"/><Relationship Id="rId585" Type="http://schemas.openxmlformats.org/officeDocument/2006/relationships/hyperlink" Target="http://www.bom.gov.au/jsp/ncc/cdio/weatherData/av?p_display_type=dailyDataFile&amp;p_nccObsCode=122&amp;p_stn_num=021139&amp;p_c=-89433307&amp;p_startYear=2018" TargetMode="External"/><Relationship Id="rId586" Type="http://schemas.openxmlformats.org/officeDocument/2006/relationships/hyperlink" Target="http://www.bom.gov.au/jsp/ncc/cdio/weatherData/av?p_display_type=dailyDataFile&amp;p_nccObsCode=122&amp;p_stn_num=026026&amp;p_c=-135531678&amp;p_startYear=2018" TargetMode="External"/><Relationship Id="rId587" Type="http://schemas.openxmlformats.org/officeDocument/2006/relationships/hyperlink" Target="http://www.bom.gov.au/jsp/ncc/cdio/weatherData/av?p_display_type=dailyDataFile&amp;p_nccObsCode=122&amp;p_stn_num=023343&amp;p_c=-109040272&amp;p_startYear=2018" TargetMode="External"/><Relationship Id="rId588" Type="http://schemas.openxmlformats.org/officeDocument/2006/relationships/hyperlink" Target="http://www.bom.gov.au/jsp/ncc/cdio/weatherData/av?p_display_type=dailyDataFile&amp;p_nccObsCode=122&amp;p_stn_num=021133&amp;p_c=-89381880&amp;p_startYear=2018" TargetMode="External"/><Relationship Id="rId589" Type="http://schemas.openxmlformats.org/officeDocument/2006/relationships/hyperlink" Target="http://www.bom.gov.au/jsp/ncc/cdio/weatherData/av?p_display_type=dailyDataFile&amp;p_nccObsCode=122&amp;p_stn_num=016098&amp;p_c=-51890963&amp;p_startYear=2018" TargetMode="External"/><Relationship Id="rId590" Type="http://schemas.openxmlformats.org/officeDocument/2006/relationships/hyperlink" Target="http://www.bom.gov.au/jsp/ncc/cdio/weatherData/av?p_display_type=dailyDataFile&amp;p_nccObsCode=122&amp;p_stn_num=018192&amp;p_c=-66250915&amp;p_startYear=2019" TargetMode="External"/><Relationship Id="rId591" Type="http://schemas.openxmlformats.org/officeDocument/2006/relationships/hyperlink" Target="http://www.bom.gov.au/jsp/ncc/cdio/weatherData/av?p_display_type=dailyDataFile&amp;p_nccObsCode=122&amp;p_stn_num=021139&amp;p_c=-89433307&amp;p_startYear=2019" TargetMode="External"/><Relationship Id="rId592" Type="http://schemas.openxmlformats.org/officeDocument/2006/relationships/hyperlink" Target="http://www.bom.gov.au/jsp/ncc/cdio/weatherData/av?p_display_type=dailyDataFile&amp;p_nccObsCode=122&amp;p_stn_num=026026&amp;p_c=-135531678&amp;p_startYear=2019" TargetMode="External"/><Relationship Id="rId593" Type="http://schemas.openxmlformats.org/officeDocument/2006/relationships/hyperlink" Target="http://www.bom.gov.au/jsp/ncc/cdio/weatherData/av?p_display_type=dailyDataFile&amp;p_nccObsCode=122&amp;p_stn_num=023343&amp;p_c=-109040272&amp;p_startYear=2019" TargetMode="External"/><Relationship Id="rId594" Type="http://schemas.openxmlformats.org/officeDocument/2006/relationships/hyperlink" Target="http://www.bom.gov.au/jsp/ncc/cdio/weatherData/av?p_display_type=dailyDataFile&amp;p_nccObsCode=122&amp;p_stn_num=021133&amp;p_c=-89381880&amp;p_startYear=2019" TargetMode="External"/><Relationship Id="rId595" Type="http://schemas.openxmlformats.org/officeDocument/2006/relationships/hyperlink" Target="http://www.bom.gov.au/jsp/ncc/cdio/weatherData/av?p_display_type=dailyDataFile&amp;p_nccObsCode=122&amp;p_stn_num=016098&amp;p_c=-51890963&amp;p_startYear=2019" TargetMode="External"/><Relationship Id="rId596" Type="http://schemas.openxmlformats.org/officeDocument/2006/relationships/hyperlink" Target="http://www.bom.gov.au/jsp/ncc/cdio/weatherData/av?p_display_type=dailyDataFile&amp;p_nccObsCode=122&amp;p_stn_num=026026&amp;p_c=-135531678&amp;p_startYear=1884" TargetMode="External"/><Relationship Id="rId597" Type="http://schemas.openxmlformats.org/officeDocument/2006/relationships/hyperlink" Target="http://www.bom.gov.au/jsp/ncc/cdio/weatherData/av?p_display_type=dailyDataFile&amp;p_nccObsCode=122&amp;p_stn_num=026026&amp;p_c=-135531678&amp;p_startYear=1885" TargetMode="External"/><Relationship Id="rId598" Type="http://schemas.openxmlformats.org/officeDocument/2006/relationships/hyperlink" Target="http://www.bom.gov.au/jsp/ncc/cdio/weatherData/av?p_display_type=dailyDataFile&amp;p_nccObsCode=122&amp;p_stn_num=026026&amp;p_c=-135531678&amp;p_startYear=1886" TargetMode="External"/><Relationship Id="rId599" Type="http://schemas.openxmlformats.org/officeDocument/2006/relationships/hyperlink" Target="http://www.bom.gov.au/jsp/ncc/cdio/weatherData/av?p_display_type=dailyDataFile&amp;p_nccObsCode=122&amp;p_stn_num=026026&amp;p_c=-135531678&amp;p_startYear=1887" TargetMode="External"/><Relationship Id="rId600" Type="http://schemas.openxmlformats.org/officeDocument/2006/relationships/hyperlink" Target="http://www.bom.gov.au/jsp/ncc/cdio/weatherData/av?p_display_type=dailyDataFile&amp;p_nccObsCode=122&amp;p_stn_num=026026&amp;p_c=-135531678&amp;p_startYear=1888" TargetMode="External"/><Relationship Id="rId601" Type="http://schemas.openxmlformats.org/officeDocument/2006/relationships/hyperlink" Target="http://www.bom.gov.au/jsp/ncc/cdio/weatherData/av?p_display_type=dailyDataFile&amp;p_nccObsCode=122&amp;p_stn_num=026026&amp;p_c=-135531678&amp;p_startYear=1889" TargetMode="External"/><Relationship Id="rId602" Type="http://schemas.openxmlformats.org/officeDocument/2006/relationships/hyperlink" Target="http://www.bom.gov.au/jsp/ncc/cdio/weatherData/av?p_display_type=dailyDataFile&amp;p_nccObsCode=122&amp;p_stn_num=026026&amp;p_c=-135531678&amp;p_startYear=1890" TargetMode="External"/><Relationship Id="rId603" Type="http://schemas.openxmlformats.org/officeDocument/2006/relationships/hyperlink" Target="http://www.bom.gov.au/jsp/ncc/cdio/weatherData/av?p_display_type=dailyDataFile&amp;p_nccObsCode=122&amp;p_stn_num=026026&amp;p_c=-135531678&amp;p_startYear=1891" TargetMode="External"/><Relationship Id="rId604" Type="http://schemas.openxmlformats.org/officeDocument/2006/relationships/hyperlink" Target="http://www.bom.gov.au/jsp/ncc/cdio/weatherData/av?p_display_type=dailyDataFile&amp;p_nccObsCode=122&amp;p_stn_num=018070&amp;p_c=-65366122&amp;p_startYear=1892" TargetMode="External"/><Relationship Id="rId605" Type="http://schemas.openxmlformats.org/officeDocument/2006/relationships/hyperlink" Target="http://www.bom.gov.au/jsp/ncc/cdio/weatherData/av?p_display_type=dailyDataFile&amp;p_nccObsCode=122&amp;p_stn_num=026026&amp;p_c=-135531678&amp;p_startYear=1892" TargetMode="External"/><Relationship Id="rId606" Type="http://schemas.openxmlformats.org/officeDocument/2006/relationships/hyperlink" Target="http://www.bom.gov.au/jsp/ncc/cdio/weatherData/av?p_display_type=dailyDataFile&amp;p_nccObsCode=122&amp;p_stn_num=018070&amp;p_c=-65366122&amp;p_startYear=1893" TargetMode="External"/><Relationship Id="rId607" Type="http://schemas.openxmlformats.org/officeDocument/2006/relationships/hyperlink" Target="http://www.bom.gov.au/jsp/ncc/cdio/weatherData/av?p_display_type=dailyDataFile&amp;p_nccObsCode=122&amp;p_stn_num=026026&amp;p_c=-135531678&amp;p_startYear=1893" TargetMode="External"/><Relationship Id="rId608" Type="http://schemas.openxmlformats.org/officeDocument/2006/relationships/hyperlink" Target="http://www.bom.gov.au/jsp/ncc/cdio/weatherData/av?p_display_type=dailyDataFile&amp;p_nccObsCode=122&amp;p_stn_num=018070&amp;p_c=-65366122&amp;p_startYear=1894" TargetMode="External"/><Relationship Id="rId609" Type="http://schemas.openxmlformats.org/officeDocument/2006/relationships/hyperlink" Target="http://www.bom.gov.au/jsp/ncc/cdio/weatherData/av?p_display_type=dailyDataFile&amp;p_nccObsCode=122&amp;p_stn_num=026026&amp;p_c=-135531678&amp;p_startYear=1894" TargetMode="External"/><Relationship Id="rId610" Type="http://schemas.openxmlformats.org/officeDocument/2006/relationships/hyperlink" Target="http://www.bom.gov.au/jsp/ncc/cdio/weatherData/av?p_display_type=dailyDataFile&amp;p_nccObsCode=122&amp;p_stn_num=018070&amp;p_c=-65366122&amp;p_startYear=1895" TargetMode="External"/><Relationship Id="rId611" Type="http://schemas.openxmlformats.org/officeDocument/2006/relationships/hyperlink" Target="http://www.bom.gov.au/jsp/ncc/cdio/weatherData/av?p_display_type=dailyDataFile&amp;p_nccObsCode=122&amp;p_stn_num=026026&amp;p_c=-135531678&amp;p_startYear=1895" TargetMode="External"/><Relationship Id="rId612" Type="http://schemas.openxmlformats.org/officeDocument/2006/relationships/hyperlink" Target="http://www.bom.gov.au/jsp/ncc/cdio/weatherData/av?p_display_type=dailyDataFile&amp;p_nccObsCode=122&amp;p_stn_num=018070&amp;p_c=-65366122&amp;p_startYear=1896" TargetMode="External"/><Relationship Id="rId613" Type="http://schemas.openxmlformats.org/officeDocument/2006/relationships/hyperlink" Target="http://www.bom.gov.au/jsp/ncc/cdio/weatherData/av?p_display_type=dailyDataFile&amp;p_nccObsCode=122&amp;p_stn_num=026026&amp;p_c=-135531678&amp;p_startYear=1896" TargetMode="External"/><Relationship Id="rId614" Type="http://schemas.openxmlformats.org/officeDocument/2006/relationships/hyperlink" Target="http://www.bom.gov.au/jsp/ncc/cdio/weatherData/av?p_display_type=dailyDataFile&amp;p_nccObsCode=122&amp;p_stn_num=018070&amp;p_c=-65366122&amp;p_startYear=1897" TargetMode="External"/><Relationship Id="rId615" Type="http://schemas.openxmlformats.org/officeDocument/2006/relationships/hyperlink" Target="http://www.bom.gov.au/jsp/ncc/cdio/weatherData/av?p_display_type=dailyDataFile&amp;p_nccObsCode=122&amp;p_stn_num=026026&amp;p_c=-135531678&amp;p_startYear=1897" TargetMode="External"/><Relationship Id="rId616" Type="http://schemas.openxmlformats.org/officeDocument/2006/relationships/hyperlink" Target="http://www.bom.gov.au/jsp/ncc/cdio/weatherData/av?p_display_type=dailyDataFile&amp;p_nccObsCode=122&amp;p_stn_num=018070&amp;p_c=-65366122&amp;p_startYear=1898" TargetMode="External"/><Relationship Id="rId617" Type="http://schemas.openxmlformats.org/officeDocument/2006/relationships/hyperlink" Target="http://www.bom.gov.au/jsp/ncc/cdio/weatherData/av?p_display_type=dailyDataFile&amp;p_nccObsCode=122&amp;p_stn_num=026026&amp;p_c=-135531678&amp;p_startYear=1898" TargetMode="External"/><Relationship Id="rId618" Type="http://schemas.openxmlformats.org/officeDocument/2006/relationships/hyperlink" Target="http://www.bom.gov.au/jsp/ncc/cdio/weatherData/av?p_display_type=dailyDataFile&amp;p_nccObsCode=122&amp;p_stn_num=018070&amp;p_c=-65366122&amp;p_startYear=1899" TargetMode="External"/><Relationship Id="rId619" Type="http://schemas.openxmlformats.org/officeDocument/2006/relationships/hyperlink" Target="http://www.bom.gov.au/jsp/ncc/cdio/weatherData/av?p_display_type=dailyDataFile&amp;p_nccObsCode=122&amp;p_stn_num=026026&amp;p_c=-135531678&amp;p_startYear=1899" TargetMode="External"/><Relationship Id="rId620" Type="http://schemas.openxmlformats.org/officeDocument/2006/relationships/hyperlink" Target="http://www.bom.gov.au/jsp/ncc/cdio/weatherData/av?p_display_type=dailyDataFile&amp;p_nccObsCode=122&amp;p_stn_num=018070&amp;p_c=-65366122&amp;p_startYear=1900" TargetMode="External"/><Relationship Id="rId621" Type="http://schemas.openxmlformats.org/officeDocument/2006/relationships/hyperlink" Target="http://www.bom.gov.au/jsp/ncc/cdio/weatherData/av?p_display_type=dailyDataFile&amp;p_nccObsCode=122&amp;p_stn_num=026026&amp;p_c=-135531678&amp;p_startYear=1900" TargetMode="External"/><Relationship Id="rId622" Type="http://schemas.openxmlformats.org/officeDocument/2006/relationships/hyperlink" Target="http://www.bom.gov.au/jsp/ncc/cdio/weatherData/av?p_display_type=dailyDataFile&amp;p_nccObsCode=122&amp;p_stn_num=018070&amp;p_c=-65366122&amp;p_startYear=1901" TargetMode="External"/><Relationship Id="rId623" Type="http://schemas.openxmlformats.org/officeDocument/2006/relationships/hyperlink" Target="http://www.bom.gov.au/jsp/ncc/cdio/weatherData/av?p_display_type=dailyDataFile&amp;p_nccObsCode=122&amp;p_stn_num=026026&amp;p_c=-135531678&amp;p_startYear=1901" TargetMode="External"/><Relationship Id="rId624" Type="http://schemas.openxmlformats.org/officeDocument/2006/relationships/hyperlink" Target="http://www.bom.gov.au/jsp/ncc/cdio/weatherData/av?p_display_type=dailyDataFile&amp;p_nccObsCode=122&amp;p_stn_num=018070&amp;p_c=-65366122&amp;p_startYear=1902" TargetMode="External"/><Relationship Id="rId625" Type="http://schemas.openxmlformats.org/officeDocument/2006/relationships/hyperlink" Target="http://www.bom.gov.au/jsp/ncc/cdio/weatherData/av?p_display_type=dailyDataFile&amp;p_nccObsCode=122&amp;p_stn_num=026026&amp;p_c=-135531678&amp;p_startYear=1902" TargetMode="External"/><Relationship Id="rId626" Type="http://schemas.openxmlformats.org/officeDocument/2006/relationships/hyperlink" Target="http://www.bom.gov.au/jsp/ncc/cdio/weatherData/av?p_display_type=dailyDataFile&amp;p_nccObsCode=122&amp;p_stn_num=018070&amp;p_c=-65366122&amp;p_startYear=1903" TargetMode="External"/><Relationship Id="rId627" Type="http://schemas.openxmlformats.org/officeDocument/2006/relationships/hyperlink" Target="http://www.bom.gov.au/jsp/ncc/cdio/weatherData/av?p_display_type=dailyDataFile&amp;p_nccObsCode=122&amp;p_stn_num=026026&amp;p_c=-135531678&amp;p_startYear=1903" TargetMode="External"/><Relationship Id="rId628" Type="http://schemas.openxmlformats.org/officeDocument/2006/relationships/hyperlink" Target="http://www.bom.gov.au/jsp/ncc/cdio/weatherData/av?p_display_type=dailyDataFile&amp;p_nccObsCode=122&amp;p_stn_num=018070&amp;p_c=-65366122&amp;p_startYear=1904" TargetMode="External"/><Relationship Id="rId629" Type="http://schemas.openxmlformats.org/officeDocument/2006/relationships/hyperlink" Target="http://www.bom.gov.au/jsp/ncc/cdio/weatherData/av?p_display_type=dailyDataFile&amp;p_nccObsCode=122&amp;p_stn_num=026026&amp;p_c=-135531678&amp;p_startYear=1904" TargetMode="External"/><Relationship Id="rId630" Type="http://schemas.openxmlformats.org/officeDocument/2006/relationships/hyperlink" Target="http://www.bom.gov.au/jsp/ncc/cdio/weatherData/av?p_display_type=dailyDataFile&amp;p_nccObsCode=122&amp;p_stn_num=018070&amp;p_c=-65366122&amp;p_startYear=1905" TargetMode="External"/><Relationship Id="rId631" Type="http://schemas.openxmlformats.org/officeDocument/2006/relationships/hyperlink" Target="http://www.bom.gov.au/jsp/ncc/cdio/weatherData/av?p_display_type=dailyDataFile&amp;p_nccObsCode=122&amp;p_stn_num=026026&amp;p_c=-135531678&amp;p_startYear=1905" TargetMode="External"/><Relationship Id="rId632" Type="http://schemas.openxmlformats.org/officeDocument/2006/relationships/hyperlink" Target="http://www.bom.gov.au/jsp/ncc/cdio/weatherData/av?p_display_type=dailyDataFile&amp;p_nccObsCode=122&amp;p_stn_num=018070&amp;p_c=-65366122&amp;p_startYear=1906" TargetMode="External"/><Relationship Id="rId633" Type="http://schemas.openxmlformats.org/officeDocument/2006/relationships/hyperlink" Target="http://www.bom.gov.au/jsp/ncc/cdio/weatherData/av?p_display_type=dailyDataFile&amp;p_nccObsCode=122&amp;p_stn_num=026026&amp;p_c=-135531678&amp;p_startYear=1906" TargetMode="External"/><Relationship Id="rId634" Type="http://schemas.openxmlformats.org/officeDocument/2006/relationships/hyperlink" Target="http://www.bom.gov.au/jsp/ncc/cdio/weatherData/av?p_display_type=dailyDataFile&amp;p_nccObsCode=122&amp;p_stn_num=018070&amp;p_c=-65366122&amp;p_startYear=1907" TargetMode="External"/><Relationship Id="rId635" Type="http://schemas.openxmlformats.org/officeDocument/2006/relationships/hyperlink" Target="http://www.bom.gov.au/jsp/ncc/cdio/weatherData/av?p_display_type=dailyDataFile&amp;p_nccObsCode=122&amp;p_stn_num=026026&amp;p_c=-135531678&amp;p_startYear=1907" TargetMode="External"/><Relationship Id="rId636" Type="http://schemas.openxmlformats.org/officeDocument/2006/relationships/hyperlink" Target="http://www.bom.gov.au/jsp/ncc/cdio/weatherData/av?p_display_type=dailyDataFile&amp;p_nccObsCode=122&amp;p_stn_num=026020&amp;p_c=-135469222&amp;p_startYear=1908" TargetMode="External"/><Relationship Id="rId637" Type="http://schemas.openxmlformats.org/officeDocument/2006/relationships/hyperlink" Target="http://www.bom.gov.au/jsp/ncc/cdio/weatherData/av?p_display_type=dailyDataFile&amp;p_nccObsCode=122&amp;p_stn_num=018070&amp;p_c=-65366122&amp;p_startYear=1908" TargetMode="External"/><Relationship Id="rId638" Type="http://schemas.openxmlformats.org/officeDocument/2006/relationships/hyperlink" Target="http://www.bom.gov.au/jsp/ncc/cdio/weatherData/av?p_display_type=dailyDataFile&amp;p_nccObsCode=122&amp;p_stn_num=026026&amp;p_c=-135531678&amp;p_startYear=1908" TargetMode="External"/><Relationship Id="rId639" Type="http://schemas.openxmlformats.org/officeDocument/2006/relationships/hyperlink" Target="http://www.bom.gov.au/jsp/ncc/cdio/weatherData/av?p_display_type=dailyDataFile&amp;p_nccObsCode=122&amp;p_stn_num=021046&amp;p_c=-88647966&amp;p_startYear=1908" TargetMode="External"/><Relationship Id="rId640" Type="http://schemas.openxmlformats.org/officeDocument/2006/relationships/hyperlink" Target="http://www.bom.gov.au/jsp/ncc/cdio/weatherData/av?p_display_type=dailyDataFile&amp;p_nccObsCode=122&amp;p_stn_num=026020&amp;p_c=-135469222&amp;p_startYear=1909" TargetMode="External"/><Relationship Id="rId641" Type="http://schemas.openxmlformats.org/officeDocument/2006/relationships/hyperlink" Target="http://www.bom.gov.au/jsp/ncc/cdio/weatherData/av?p_display_type=dailyDataFile&amp;p_nccObsCode=122&amp;p_stn_num=018070&amp;p_c=-65366122&amp;p_startYear=1909" TargetMode="External"/><Relationship Id="rId642" Type="http://schemas.openxmlformats.org/officeDocument/2006/relationships/hyperlink" Target="http://www.bom.gov.au/jsp/ncc/cdio/weatherData/av?p_display_type=dailyDataFile&amp;p_nccObsCode=122&amp;p_stn_num=026026&amp;p_c=-135531678&amp;p_startYear=1909" TargetMode="External"/><Relationship Id="rId643" Type="http://schemas.openxmlformats.org/officeDocument/2006/relationships/hyperlink" Target="http://www.bom.gov.au/jsp/ncc/cdio/weatherData/av?p_display_type=dailyDataFile&amp;p_nccObsCode=122&amp;p_stn_num=021046&amp;p_c=-88647966&amp;p_startYear=1909" TargetMode="External"/><Relationship Id="rId644" Type="http://schemas.openxmlformats.org/officeDocument/2006/relationships/hyperlink" Target="http://www.bom.gov.au/jsp/ncc/cdio/weatherData/av?p_display_type=dailyDataFile&amp;p_nccObsCode=122&amp;p_stn_num=026020&amp;p_c=-135469222&amp;p_startYear=1910" TargetMode="External"/><Relationship Id="rId645" Type="http://schemas.openxmlformats.org/officeDocument/2006/relationships/hyperlink" Target="http://www.bom.gov.au/jsp/ncc/cdio/weatherData/av?p_display_type=dailyDataFile&amp;p_nccObsCode=122&amp;p_stn_num=018070&amp;p_c=-65366122&amp;p_startYear=1910" TargetMode="External"/><Relationship Id="rId646" Type="http://schemas.openxmlformats.org/officeDocument/2006/relationships/hyperlink" Target="http://www.bom.gov.au/jsp/ncc/cdio/weatherData/av?p_display_type=dailyDataFile&amp;p_nccObsCode=122&amp;p_stn_num=026026&amp;p_c=-135531678&amp;p_startYear=1910" TargetMode="External"/><Relationship Id="rId647" Type="http://schemas.openxmlformats.org/officeDocument/2006/relationships/hyperlink" Target="http://www.bom.gov.au/jsp/ncc/cdio/weatherData/av?p_display_type=dailyDataFile&amp;p_nccObsCode=122&amp;p_stn_num=021046&amp;p_c=-88647966&amp;p_startYear=1910" TargetMode="External"/><Relationship Id="rId648" Type="http://schemas.openxmlformats.org/officeDocument/2006/relationships/hyperlink" Target="http://www.bom.gov.au/jsp/ncc/cdio/weatherData/av?p_display_type=dailyDataFile&amp;p_nccObsCode=122&amp;p_stn_num=026020&amp;p_c=-135469222&amp;p_startYear=1911" TargetMode="External"/><Relationship Id="rId649" Type="http://schemas.openxmlformats.org/officeDocument/2006/relationships/hyperlink" Target="http://www.bom.gov.au/jsp/ncc/cdio/weatherData/av?p_display_type=dailyDataFile&amp;p_nccObsCode=122&amp;p_stn_num=018070&amp;p_c=-65366122&amp;p_startYear=1911" TargetMode="External"/><Relationship Id="rId650" Type="http://schemas.openxmlformats.org/officeDocument/2006/relationships/hyperlink" Target="http://www.bom.gov.au/jsp/ncc/cdio/weatherData/av?p_display_type=dailyDataFile&amp;p_nccObsCode=122&amp;p_stn_num=026026&amp;p_c=-135531678&amp;p_startYear=1911" TargetMode="External"/><Relationship Id="rId651" Type="http://schemas.openxmlformats.org/officeDocument/2006/relationships/hyperlink" Target="http://www.bom.gov.au/jsp/ncc/cdio/weatherData/av?p_display_type=dailyDataFile&amp;p_nccObsCode=122&amp;p_stn_num=021046&amp;p_c=-88647966&amp;p_startYear=1911" TargetMode="External"/><Relationship Id="rId652" Type="http://schemas.openxmlformats.org/officeDocument/2006/relationships/hyperlink" Target="http://www.bom.gov.au/jsp/ncc/cdio/weatherData/av?p_display_type=dailyDataFile&amp;p_nccObsCode=122&amp;p_stn_num=026020&amp;p_c=-135469222&amp;p_startYear=1912" TargetMode="External"/><Relationship Id="rId653" Type="http://schemas.openxmlformats.org/officeDocument/2006/relationships/hyperlink" Target="http://www.bom.gov.au/jsp/ncc/cdio/weatherData/av?p_display_type=dailyDataFile&amp;p_nccObsCode=122&amp;p_stn_num=018070&amp;p_c=-65366122&amp;p_startYear=1912" TargetMode="External"/><Relationship Id="rId654" Type="http://schemas.openxmlformats.org/officeDocument/2006/relationships/hyperlink" Target="http://www.bom.gov.au/jsp/ncc/cdio/weatherData/av?p_display_type=dailyDataFile&amp;p_nccObsCode=122&amp;p_stn_num=026026&amp;p_c=-135531678&amp;p_startYear=1912" TargetMode="External"/><Relationship Id="rId655" Type="http://schemas.openxmlformats.org/officeDocument/2006/relationships/hyperlink" Target="http://www.bom.gov.au/jsp/ncc/cdio/weatherData/av?p_display_type=dailyDataFile&amp;p_nccObsCode=122&amp;p_stn_num=021046&amp;p_c=-88647966&amp;p_startYear=1912" TargetMode="External"/><Relationship Id="rId656" Type="http://schemas.openxmlformats.org/officeDocument/2006/relationships/hyperlink" Target="http://www.bom.gov.au/jsp/ncc/cdio/weatherData/av?p_display_type=dailyDataFile&amp;p_nccObsCode=122&amp;p_stn_num=026020&amp;p_c=-135469222&amp;p_startYear=1913" TargetMode="External"/><Relationship Id="rId657" Type="http://schemas.openxmlformats.org/officeDocument/2006/relationships/hyperlink" Target="http://www.bom.gov.au/jsp/ncc/cdio/weatherData/av?p_display_type=dailyDataFile&amp;p_nccObsCode=122&amp;p_stn_num=018070&amp;p_c=-65366122&amp;p_startYear=1913" TargetMode="External"/><Relationship Id="rId658" Type="http://schemas.openxmlformats.org/officeDocument/2006/relationships/hyperlink" Target="http://www.bom.gov.au/jsp/ncc/cdio/weatherData/av?p_display_type=dailyDataFile&amp;p_nccObsCode=122&amp;p_stn_num=026026&amp;p_c=-135531678&amp;p_startYear=1913" TargetMode="External"/><Relationship Id="rId659" Type="http://schemas.openxmlformats.org/officeDocument/2006/relationships/hyperlink" Target="http://www.bom.gov.au/jsp/ncc/cdio/weatherData/av?p_display_type=dailyDataFile&amp;p_nccObsCode=122&amp;p_stn_num=021046&amp;p_c=-88647966&amp;p_startYear=1913" TargetMode="External"/><Relationship Id="rId660" Type="http://schemas.openxmlformats.org/officeDocument/2006/relationships/hyperlink" Target="http://www.bom.gov.au/jsp/ncc/cdio/weatherData/av?p_display_type=dailyDataFile&amp;p_nccObsCode=122&amp;p_stn_num=026020&amp;p_c=-135469222&amp;p_startYear=1914" TargetMode="External"/><Relationship Id="rId661" Type="http://schemas.openxmlformats.org/officeDocument/2006/relationships/hyperlink" Target="http://www.bom.gov.au/jsp/ncc/cdio/weatherData/av?p_display_type=dailyDataFile&amp;p_nccObsCode=122&amp;p_stn_num=018070&amp;p_c=-65366122&amp;p_startYear=1914" TargetMode="External"/><Relationship Id="rId662" Type="http://schemas.openxmlformats.org/officeDocument/2006/relationships/hyperlink" Target="http://www.bom.gov.au/jsp/ncc/cdio/weatherData/av?p_display_type=dailyDataFile&amp;p_nccObsCode=122&amp;p_stn_num=026026&amp;p_c=-135531678&amp;p_startYear=1914" TargetMode="External"/><Relationship Id="rId663" Type="http://schemas.openxmlformats.org/officeDocument/2006/relationships/hyperlink" Target="http://www.bom.gov.au/jsp/ncc/cdio/weatherData/av?p_display_type=dailyDataFile&amp;p_nccObsCode=122&amp;p_stn_num=021046&amp;p_c=-88647966&amp;p_startYear=1914" TargetMode="External"/><Relationship Id="rId664" Type="http://schemas.openxmlformats.org/officeDocument/2006/relationships/hyperlink" Target="http://www.bom.gov.au/jsp/ncc/cdio/weatherData/av?p_display_type=dailyDataFile&amp;p_nccObsCode=122&amp;p_stn_num=026020&amp;p_c=-135469222&amp;p_startYear=1915" TargetMode="External"/><Relationship Id="rId665" Type="http://schemas.openxmlformats.org/officeDocument/2006/relationships/hyperlink" Target="http://www.bom.gov.au/jsp/ncc/cdio/weatherData/av?p_display_type=dailyDataFile&amp;p_nccObsCode=122&amp;p_stn_num=018070&amp;p_c=-65366122&amp;p_startYear=1915" TargetMode="External"/><Relationship Id="rId666" Type="http://schemas.openxmlformats.org/officeDocument/2006/relationships/hyperlink" Target="http://www.bom.gov.au/jsp/ncc/cdio/weatherData/av?p_display_type=dailyDataFile&amp;p_nccObsCode=122&amp;p_stn_num=026026&amp;p_c=-135531678&amp;p_startYear=1915" TargetMode="External"/><Relationship Id="rId667" Type="http://schemas.openxmlformats.org/officeDocument/2006/relationships/hyperlink" Target="http://www.bom.gov.au/jsp/ncc/cdio/weatherData/av?p_display_type=dailyDataFile&amp;p_nccObsCode=122&amp;p_stn_num=021046&amp;p_c=-88647966&amp;p_startYear=1915" TargetMode="External"/><Relationship Id="rId668" Type="http://schemas.openxmlformats.org/officeDocument/2006/relationships/hyperlink" Target="http://www.bom.gov.au/jsp/ncc/cdio/weatherData/av?p_display_type=dailyDataFile&amp;p_nccObsCode=122&amp;p_stn_num=026020&amp;p_c=-135469222&amp;p_startYear=1916" TargetMode="External"/><Relationship Id="rId669" Type="http://schemas.openxmlformats.org/officeDocument/2006/relationships/hyperlink" Target="http://www.bom.gov.au/jsp/ncc/cdio/weatherData/av?p_display_type=dailyDataFile&amp;p_nccObsCode=122&amp;p_stn_num=018070&amp;p_c=-65366122&amp;p_startYear=1916" TargetMode="External"/><Relationship Id="rId670" Type="http://schemas.openxmlformats.org/officeDocument/2006/relationships/hyperlink" Target="http://www.bom.gov.au/jsp/ncc/cdio/weatherData/av?p_display_type=dailyDataFile&amp;p_nccObsCode=122&amp;p_stn_num=026026&amp;p_c=-135531678&amp;p_startYear=1916" TargetMode="External"/><Relationship Id="rId671" Type="http://schemas.openxmlformats.org/officeDocument/2006/relationships/hyperlink" Target="http://www.bom.gov.au/jsp/ncc/cdio/weatherData/av?p_display_type=dailyDataFile&amp;p_nccObsCode=122&amp;p_stn_num=021046&amp;p_c=-88647966&amp;p_startYear=1916" TargetMode="External"/><Relationship Id="rId672" Type="http://schemas.openxmlformats.org/officeDocument/2006/relationships/hyperlink" Target="http://www.bom.gov.au/jsp/ncc/cdio/weatherData/av?p_display_type=dailyDataFile&amp;p_nccObsCode=122&amp;p_stn_num=026020&amp;p_c=-135469222&amp;p_startYear=1917" TargetMode="External"/><Relationship Id="rId673" Type="http://schemas.openxmlformats.org/officeDocument/2006/relationships/hyperlink" Target="http://www.bom.gov.au/jsp/ncc/cdio/weatherData/av?p_display_type=dailyDataFile&amp;p_nccObsCode=122&amp;p_stn_num=018070&amp;p_c=-65366122&amp;p_startYear=1917" TargetMode="External"/><Relationship Id="rId674" Type="http://schemas.openxmlformats.org/officeDocument/2006/relationships/hyperlink" Target="http://www.bom.gov.au/jsp/ncc/cdio/weatherData/av?p_display_type=dailyDataFile&amp;p_nccObsCode=122&amp;p_stn_num=026026&amp;p_c=-135531678&amp;p_startYear=1917" TargetMode="External"/><Relationship Id="rId675" Type="http://schemas.openxmlformats.org/officeDocument/2006/relationships/hyperlink" Target="http://www.bom.gov.au/jsp/ncc/cdio/weatherData/av?p_display_type=dailyDataFile&amp;p_nccObsCode=122&amp;p_stn_num=021046&amp;p_c=-88647966&amp;p_startYear=1917" TargetMode="External"/><Relationship Id="rId676" Type="http://schemas.openxmlformats.org/officeDocument/2006/relationships/hyperlink" Target="http://www.bom.gov.au/jsp/ncc/cdio/weatherData/av?p_display_type=dailyDataFile&amp;p_nccObsCode=122&amp;p_stn_num=026020&amp;p_c=-135469222&amp;p_startYear=1918" TargetMode="External"/><Relationship Id="rId677" Type="http://schemas.openxmlformats.org/officeDocument/2006/relationships/hyperlink" Target="http://www.bom.gov.au/jsp/ncc/cdio/weatherData/av?p_display_type=dailyDataFile&amp;p_nccObsCode=122&amp;p_stn_num=018070&amp;p_c=-65366122&amp;p_startYear=1918" TargetMode="External"/><Relationship Id="rId678" Type="http://schemas.openxmlformats.org/officeDocument/2006/relationships/hyperlink" Target="http://www.bom.gov.au/jsp/ncc/cdio/weatherData/av?p_display_type=dailyDataFile&amp;p_nccObsCode=122&amp;p_stn_num=026026&amp;p_c=-135531678&amp;p_startYear=1918" TargetMode="External"/><Relationship Id="rId679" Type="http://schemas.openxmlformats.org/officeDocument/2006/relationships/hyperlink" Target="http://www.bom.gov.au/jsp/ncc/cdio/weatherData/av?p_display_type=dailyDataFile&amp;p_nccObsCode=122&amp;p_stn_num=021046&amp;p_c=-88647966&amp;p_startYear=1918" TargetMode="External"/><Relationship Id="rId680" Type="http://schemas.openxmlformats.org/officeDocument/2006/relationships/hyperlink" Target="http://www.bom.gov.au/jsp/ncc/cdio/weatherData/av?p_display_type=dailyDataFile&amp;p_nccObsCode=122&amp;p_stn_num=026020&amp;p_c=-135469222&amp;p_startYear=1919" TargetMode="External"/><Relationship Id="rId681" Type="http://schemas.openxmlformats.org/officeDocument/2006/relationships/hyperlink" Target="http://www.bom.gov.au/jsp/ncc/cdio/weatherData/av?p_display_type=dailyDataFile&amp;p_nccObsCode=122&amp;p_stn_num=018070&amp;p_c=-65366122&amp;p_startYear=1919" TargetMode="External"/><Relationship Id="rId682" Type="http://schemas.openxmlformats.org/officeDocument/2006/relationships/hyperlink" Target="http://www.bom.gov.au/jsp/ncc/cdio/weatherData/av?p_display_type=dailyDataFile&amp;p_nccObsCode=122&amp;p_stn_num=026026&amp;p_c=-135531678&amp;p_startYear=1919" TargetMode="External"/><Relationship Id="rId683" Type="http://schemas.openxmlformats.org/officeDocument/2006/relationships/hyperlink" Target="http://www.bom.gov.au/jsp/ncc/cdio/weatherData/av?p_display_type=dailyDataFile&amp;p_nccObsCode=122&amp;p_stn_num=021046&amp;p_c=-88647966&amp;p_startYear=1919" TargetMode="External"/><Relationship Id="rId684" Type="http://schemas.openxmlformats.org/officeDocument/2006/relationships/hyperlink" Target="http://www.bom.gov.au/jsp/ncc/cdio/weatherData/av?p_display_type=dailyDataFile&amp;p_nccObsCode=122&amp;p_stn_num=026020&amp;p_c=-135469222&amp;p_startYear=1920" TargetMode="External"/><Relationship Id="rId685" Type="http://schemas.openxmlformats.org/officeDocument/2006/relationships/hyperlink" Target="http://www.bom.gov.au/jsp/ncc/cdio/weatherData/av?p_display_type=dailyDataFile&amp;p_nccObsCode=122&amp;p_stn_num=018070&amp;p_c=-65366122&amp;p_startYear=1920" TargetMode="External"/><Relationship Id="rId686" Type="http://schemas.openxmlformats.org/officeDocument/2006/relationships/hyperlink" Target="http://www.bom.gov.au/jsp/ncc/cdio/weatherData/av?p_display_type=dailyDataFile&amp;p_nccObsCode=122&amp;p_stn_num=026026&amp;p_c=-135531678&amp;p_startYear=1920" TargetMode="External"/><Relationship Id="rId687" Type="http://schemas.openxmlformats.org/officeDocument/2006/relationships/hyperlink" Target="http://www.bom.gov.au/jsp/ncc/cdio/weatherData/av?p_display_type=dailyDataFile&amp;p_nccObsCode=122&amp;p_stn_num=021046&amp;p_c=-88647966&amp;p_startYear=1920" TargetMode="External"/><Relationship Id="rId688" Type="http://schemas.openxmlformats.org/officeDocument/2006/relationships/hyperlink" Target="http://www.bom.gov.au/jsp/ncc/cdio/weatherData/av?p_display_type=dailyDataFile&amp;p_nccObsCode=122&amp;p_stn_num=026020&amp;p_c=-135469222&amp;p_startYear=1921" TargetMode="External"/><Relationship Id="rId689" Type="http://schemas.openxmlformats.org/officeDocument/2006/relationships/hyperlink" Target="http://www.bom.gov.au/jsp/ncc/cdio/weatherData/av?p_display_type=dailyDataFile&amp;p_nccObsCode=122&amp;p_stn_num=018070&amp;p_c=-65366122&amp;p_startYear=1921" TargetMode="External"/><Relationship Id="rId690" Type="http://schemas.openxmlformats.org/officeDocument/2006/relationships/hyperlink" Target="http://www.bom.gov.au/jsp/ncc/cdio/weatherData/av?p_display_type=dailyDataFile&amp;p_nccObsCode=122&amp;p_stn_num=026026&amp;p_c=-135531678&amp;p_startYear=1921" TargetMode="External"/><Relationship Id="rId691" Type="http://schemas.openxmlformats.org/officeDocument/2006/relationships/hyperlink" Target="http://www.bom.gov.au/jsp/ncc/cdio/weatherData/av?p_display_type=dailyDataFile&amp;p_nccObsCode=122&amp;p_stn_num=021046&amp;p_c=-88647966&amp;p_startYear=1921" TargetMode="External"/><Relationship Id="rId692" Type="http://schemas.openxmlformats.org/officeDocument/2006/relationships/hyperlink" Target="http://www.bom.gov.au/jsp/ncc/cdio/weatherData/av?p_display_type=dailyDataFile&amp;p_nccObsCode=122&amp;p_stn_num=016044&amp;p_c=-51543830&amp;p_startYear=1921" TargetMode="External"/><Relationship Id="rId693" Type="http://schemas.openxmlformats.org/officeDocument/2006/relationships/hyperlink" Target="http://www.bom.gov.au/jsp/ncc/cdio/weatherData/av?p_display_type=dailyDataFile&amp;p_nccObsCode=122&amp;p_stn_num=026020&amp;p_c=-135469222&amp;p_startYear=1922" TargetMode="External"/><Relationship Id="rId694" Type="http://schemas.openxmlformats.org/officeDocument/2006/relationships/hyperlink" Target="http://www.bom.gov.au/jsp/ncc/cdio/weatherData/av?p_display_type=dailyDataFile&amp;p_nccObsCode=122&amp;p_stn_num=018070&amp;p_c=-65366122&amp;p_startYear=1922" TargetMode="External"/><Relationship Id="rId695" Type="http://schemas.openxmlformats.org/officeDocument/2006/relationships/hyperlink" Target="http://www.bom.gov.au/jsp/ncc/cdio/weatherData/av?p_display_type=dailyDataFile&amp;p_nccObsCode=122&amp;p_stn_num=026026&amp;p_c=-135531678&amp;p_startYear=1922" TargetMode="External"/><Relationship Id="rId696" Type="http://schemas.openxmlformats.org/officeDocument/2006/relationships/hyperlink" Target="http://www.bom.gov.au/jsp/ncc/cdio/weatherData/av?p_display_type=dailyDataFile&amp;p_nccObsCode=122&amp;p_stn_num=021046&amp;p_c=-88647966&amp;p_startYear=1922" TargetMode="External"/><Relationship Id="rId697" Type="http://schemas.openxmlformats.org/officeDocument/2006/relationships/hyperlink" Target="http://www.bom.gov.au/jsp/ncc/cdio/weatherData/av?p_display_type=dailyDataFile&amp;p_nccObsCode=122&amp;p_stn_num=016044&amp;p_c=-51543830&amp;p_startYear=1922" TargetMode="External"/><Relationship Id="rId698" Type="http://schemas.openxmlformats.org/officeDocument/2006/relationships/hyperlink" Target="http://www.bom.gov.au/jsp/ncc/cdio/weatherData/av?p_display_type=dailyDataFile&amp;p_nccObsCode=122&amp;p_stn_num=026020&amp;p_c=-135469222&amp;p_startYear=1923" TargetMode="External"/><Relationship Id="rId699" Type="http://schemas.openxmlformats.org/officeDocument/2006/relationships/hyperlink" Target="http://www.bom.gov.au/jsp/ncc/cdio/weatherData/av?p_display_type=dailyDataFile&amp;p_nccObsCode=122&amp;p_stn_num=018070&amp;p_c=-65366122&amp;p_startYear=1923" TargetMode="External"/><Relationship Id="rId700" Type="http://schemas.openxmlformats.org/officeDocument/2006/relationships/hyperlink" Target="http://www.bom.gov.au/jsp/ncc/cdio/weatherData/av?p_display_type=dailyDataFile&amp;p_nccObsCode=122&amp;p_stn_num=026026&amp;p_c=-135531678&amp;p_startYear=1923" TargetMode="External"/><Relationship Id="rId701" Type="http://schemas.openxmlformats.org/officeDocument/2006/relationships/hyperlink" Target="http://www.bom.gov.au/jsp/ncc/cdio/weatherData/av?p_display_type=dailyDataFile&amp;p_nccObsCode=122&amp;p_stn_num=021046&amp;p_c=-88647966&amp;p_startYear=1923" TargetMode="External"/><Relationship Id="rId702" Type="http://schemas.openxmlformats.org/officeDocument/2006/relationships/hyperlink" Target="http://www.bom.gov.au/jsp/ncc/cdio/weatherData/av?p_display_type=dailyDataFile&amp;p_nccObsCode=122&amp;p_stn_num=016044&amp;p_c=-51543830&amp;p_startYear=1923" TargetMode="External"/><Relationship Id="rId703" Type="http://schemas.openxmlformats.org/officeDocument/2006/relationships/hyperlink" Target="http://www.bom.gov.au/jsp/ncc/cdio/weatherData/av?p_display_type=dailyDataFile&amp;p_nccObsCode=122&amp;p_stn_num=026020&amp;p_c=-135469222&amp;p_startYear=1924" TargetMode="External"/><Relationship Id="rId704" Type="http://schemas.openxmlformats.org/officeDocument/2006/relationships/hyperlink" Target="http://www.bom.gov.au/jsp/ncc/cdio/weatherData/av?p_display_type=dailyDataFile&amp;p_nccObsCode=122&amp;p_stn_num=018070&amp;p_c=-65366122&amp;p_startYear=1924" TargetMode="External"/><Relationship Id="rId705" Type="http://schemas.openxmlformats.org/officeDocument/2006/relationships/hyperlink" Target="http://www.bom.gov.au/jsp/ncc/cdio/weatherData/av?p_display_type=dailyDataFile&amp;p_nccObsCode=122&amp;p_stn_num=026026&amp;p_c=-135531678&amp;p_startYear=1924" TargetMode="External"/><Relationship Id="rId706" Type="http://schemas.openxmlformats.org/officeDocument/2006/relationships/hyperlink" Target="http://www.bom.gov.au/jsp/ncc/cdio/weatherData/av?p_display_type=dailyDataFile&amp;p_nccObsCode=122&amp;p_stn_num=021046&amp;p_c=-88647966&amp;p_startYear=1924" TargetMode="External"/><Relationship Id="rId707" Type="http://schemas.openxmlformats.org/officeDocument/2006/relationships/hyperlink" Target="http://www.bom.gov.au/jsp/ncc/cdio/weatherData/av?p_display_type=dailyDataFile&amp;p_nccObsCode=122&amp;p_stn_num=016044&amp;p_c=-51543830&amp;p_startYear=1924" TargetMode="External"/><Relationship Id="rId708" Type="http://schemas.openxmlformats.org/officeDocument/2006/relationships/hyperlink" Target="http://www.bom.gov.au/jsp/ncc/cdio/weatherData/av?p_display_type=dailyDataFile&amp;p_nccObsCode=122&amp;p_stn_num=026020&amp;p_c=-135469222&amp;p_startYear=1925" TargetMode="External"/><Relationship Id="rId709" Type="http://schemas.openxmlformats.org/officeDocument/2006/relationships/hyperlink" Target="http://www.bom.gov.au/jsp/ncc/cdio/weatherData/av?p_display_type=dailyDataFile&amp;p_nccObsCode=122&amp;p_stn_num=018070&amp;p_c=-65366122&amp;p_startYear=1925" TargetMode="External"/><Relationship Id="rId710" Type="http://schemas.openxmlformats.org/officeDocument/2006/relationships/hyperlink" Target="http://www.bom.gov.au/jsp/ncc/cdio/weatherData/av?p_display_type=dailyDataFile&amp;p_nccObsCode=122&amp;p_stn_num=026026&amp;p_c=-135531678&amp;p_startYear=1925" TargetMode="External"/><Relationship Id="rId711" Type="http://schemas.openxmlformats.org/officeDocument/2006/relationships/hyperlink" Target="http://www.bom.gov.au/jsp/ncc/cdio/weatherData/av?p_display_type=dailyDataFile&amp;p_nccObsCode=122&amp;p_stn_num=021046&amp;p_c=-88647966&amp;p_startYear=1925" TargetMode="External"/><Relationship Id="rId712" Type="http://schemas.openxmlformats.org/officeDocument/2006/relationships/hyperlink" Target="http://www.bom.gov.au/jsp/ncc/cdio/weatherData/av?p_display_type=dailyDataFile&amp;p_nccObsCode=122&amp;p_stn_num=016044&amp;p_c=-51543830&amp;p_startYear=1925" TargetMode="External"/><Relationship Id="rId713" Type="http://schemas.openxmlformats.org/officeDocument/2006/relationships/hyperlink" Target="http://www.bom.gov.au/jsp/ncc/cdio/weatherData/av?p_display_type=dailyDataFile&amp;p_nccObsCode=122&amp;p_stn_num=026020&amp;p_c=-135469222&amp;p_startYear=1926" TargetMode="External"/><Relationship Id="rId714" Type="http://schemas.openxmlformats.org/officeDocument/2006/relationships/hyperlink" Target="http://www.bom.gov.au/jsp/ncc/cdio/weatherData/av?p_display_type=dailyDataFile&amp;p_nccObsCode=122&amp;p_stn_num=018070&amp;p_c=-65366122&amp;p_startYear=1926" TargetMode="External"/><Relationship Id="rId715" Type="http://schemas.openxmlformats.org/officeDocument/2006/relationships/hyperlink" Target="http://www.bom.gov.au/jsp/ncc/cdio/weatherData/av?p_display_type=dailyDataFile&amp;p_nccObsCode=122&amp;p_stn_num=026026&amp;p_c=-135531678&amp;p_startYear=1926" TargetMode="External"/><Relationship Id="rId716" Type="http://schemas.openxmlformats.org/officeDocument/2006/relationships/hyperlink" Target="http://www.bom.gov.au/jsp/ncc/cdio/weatherData/av?p_display_type=dailyDataFile&amp;p_nccObsCode=122&amp;p_stn_num=021046&amp;p_c=-88647966&amp;p_startYear=1926" TargetMode="External"/><Relationship Id="rId717" Type="http://schemas.openxmlformats.org/officeDocument/2006/relationships/hyperlink" Target="http://www.bom.gov.au/jsp/ncc/cdio/weatherData/av?p_display_type=dailyDataFile&amp;p_nccObsCode=122&amp;p_stn_num=016044&amp;p_c=-51543830&amp;p_startYear=1926" TargetMode="External"/><Relationship Id="rId718" Type="http://schemas.openxmlformats.org/officeDocument/2006/relationships/hyperlink" Target="http://www.bom.gov.au/jsp/ncc/cdio/weatherData/av?p_display_type=dailyDataFile&amp;p_nccObsCode=122&amp;p_stn_num=026020&amp;p_c=-135469222&amp;p_startYear=1927" TargetMode="External"/><Relationship Id="rId719" Type="http://schemas.openxmlformats.org/officeDocument/2006/relationships/hyperlink" Target="http://www.bom.gov.au/jsp/ncc/cdio/weatherData/av?p_display_type=dailyDataFile&amp;p_nccObsCode=122&amp;p_stn_num=018070&amp;p_c=-65366122&amp;p_startYear=1927" TargetMode="External"/><Relationship Id="rId720" Type="http://schemas.openxmlformats.org/officeDocument/2006/relationships/hyperlink" Target="http://www.bom.gov.au/jsp/ncc/cdio/weatherData/av?p_display_type=dailyDataFile&amp;p_nccObsCode=122&amp;p_stn_num=026026&amp;p_c=-135531678&amp;p_startYear=1927" TargetMode="External"/><Relationship Id="rId721" Type="http://schemas.openxmlformats.org/officeDocument/2006/relationships/hyperlink" Target="http://www.bom.gov.au/jsp/ncc/cdio/weatherData/av?p_display_type=dailyDataFile&amp;p_nccObsCode=122&amp;p_stn_num=021046&amp;p_c=-88647966&amp;p_startYear=1927" TargetMode="External"/><Relationship Id="rId722" Type="http://schemas.openxmlformats.org/officeDocument/2006/relationships/hyperlink" Target="http://www.bom.gov.au/jsp/ncc/cdio/weatherData/av?p_display_type=dailyDataFile&amp;p_nccObsCode=122&amp;p_stn_num=016044&amp;p_c=-51543830&amp;p_startYear=1927" TargetMode="External"/><Relationship Id="rId723" Type="http://schemas.openxmlformats.org/officeDocument/2006/relationships/hyperlink" Target="http://www.bom.gov.au/jsp/ncc/cdio/weatherData/av?p_display_type=dailyDataFile&amp;p_nccObsCode=122&amp;p_stn_num=026020&amp;p_c=-135469222&amp;p_startYear=1928" TargetMode="External"/><Relationship Id="rId724" Type="http://schemas.openxmlformats.org/officeDocument/2006/relationships/hyperlink" Target="http://www.bom.gov.au/jsp/ncc/cdio/weatherData/av?p_display_type=dailyDataFile&amp;p_nccObsCode=122&amp;p_stn_num=018070&amp;p_c=-65366122&amp;p_startYear=1928" TargetMode="External"/><Relationship Id="rId725" Type="http://schemas.openxmlformats.org/officeDocument/2006/relationships/hyperlink" Target="http://www.bom.gov.au/jsp/ncc/cdio/weatherData/av?p_display_type=dailyDataFile&amp;p_nccObsCode=122&amp;p_stn_num=026026&amp;p_c=-135531678&amp;p_startYear=1928" TargetMode="External"/><Relationship Id="rId726" Type="http://schemas.openxmlformats.org/officeDocument/2006/relationships/hyperlink" Target="http://www.bom.gov.au/jsp/ncc/cdio/weatherData/av?p_display_type=dailyDataFile&amp;p_nccObsCode=122&amp;p_stn_num=021046&amp;p_c=-88647966&amp;p_startYear=1928" TargetMode="External"/><Relationship Id="rId727" Type="http://schemas.openxmlformats.org/officeDocument/2006/relationships/hyperlink" Target="http://www.bom.gov.au/jsp/ncc/cdio/weatherData/av?p_display_type=dailyDataFile&amp;p_nccObsCode=122&amp;p_stn_num=016044&amp;p_c=-51543830&amp;p_startYear=1928" TargetMode="External"/><Relationship Id="rId728" Type="http://schemas.openxmlformats.org/officeDocument/2006/relationships/hyperlink" Target="http://www.bom.gov.au/jsp/ncc/cdio/weatherData/av?p_display_type=dailyDataFile&amp;p_nccObsCode=122&amp;p_stn_num=026020&amp;p_c=-135469222&amp;p_startYear=1929" TargetMode="External"/><Relationship Id="rId729" Type="http://schemas.openxmlformats.org/officeDocument/2006/relationships/hyperlink" Target="http://www.bom.gov.au/jsp/ncc/cdio/weatherData/av?p_display_type=dailyDataFile&amp;p_nccObsCode=122&amp;p_stn_num=018070&amp;p_c=-65366122&amp;p_startYear=1929" TargetMode="External"/><Relationship Id="rId730" Type="http://schemas.openxmlformats.org/officeDocument/2006/relationships/hyperlink" Target="http://www.bom.gov.au/jsp/ncc/cdio/weatherData/av?p_display_type=dailyDataFile&amp;p_nccObsCode=122&amp;p_stn_num=026026&amp;p_c=-135531678&amp;p_startYear=1929" TargetMode="External"/><Relationship Id="rId731" Type="http://schemas.openxmlformats.org/officeDocument/2006/relationships/hyperlink" Target="http://www.bom.gov.au/jsp/ncc/cdio/weatherData/av?p_display_type=dailyDataFile&amp;p_nccObsCode=122&amp;p_stn_num=021046&amp;p_c=-88647966&amp;p_startYear=1929" TargetMode="External"/><Relationship Id="rId732" Type="http://schemas.openxmlformats.org/officeDocument/2006/relationships/hyperlink" Target="http://www.bom.gov.au/jsp/ncc/cdio/weatherData/av?p_display_type=dailyDataFile&amp;p_nccObsCode=122&amp;p_stn_num=016044&amp;p_c=-51543830&amp;p_startYear=1929" TargetMode="External"/><Relationship Id="rId733" Type="http://schemas.openxmlformats.org/officeDocument/2006/relationships/hyperlink" Target="http://www.bom.gov.au/jsp/ncc/cdio/weatherData/av?p_display_type=dailyDataFile&amp;p_nccObsCode=122&amp;p_stn_num=026020&amp;p_c=-135469222&amp;p_startYear=1930" TargetMode="External"/><Relationship Id="rId734" Type="http://schemas.openxmlformats.org/officeDocument/2006/relationships/hyperlink" Target="http://www.bom.gov.au/jsp/ncc/cdio/weatherData/av?p_display_type=dailyDataFile&amp;p_nccObsCode=122&amp;p_stn_num=018070&amp;p_c=-65366122&amp;p_startYear=1930" TargetMode="External"/><Relationship Id="rId735" Type="http://schemas.openxmlformats.org/officeDocument/2006/relationships/hyperlink" Target="http://www.bom.gov.au/jsp/ncc/cdio/weatherData/av?p_display_type=dailyDataFile&amp;p_nccObsCode=122&amp;p_stn_num=026026&amp;p_c=-135531678&amp;p_startYear=1930" TargetMode="External"/><Relationship Id="rId736" Type="http://schemas.openxmlformats.org/officeDocument/2006/relationships/hyperlink" Target="http://www.bom.gov.au/jsp/ncc/cdio/weatherData/av?p_display_type=dailyDataFile&amp;p_nccObsCode=122&amp;p_stn_num=021046&amp;p_c=-88647966&amp;p_startYear=1930" TargetMode="External"/><Relationship Id="rId737" Type="http://schemas.openxmlformats.org/officeDocument/2006/relationships/hyperlink" Target="http://www.bom.gov.au/jsp/ncc/cdio/weatherData/av?p_display_type=dailyDataFile&amp;p_nccObsCode=122&amp;p_stn_num=016044&amp;p_c=-51543830&amp;p_startYear=1930" TargetMode="External"/><Relationship Id="rId738" Type="http://schemas.openxmlformats.org/officeDocument/2006/relationships/hyperlink" Target="http://www.bom.gov.au/jsp/ncc/cdio/weatherData/av?p_display_type=dailyDataFile&amp;p_nccObsCode=122&amp;p_stn_num=026020&amp;p_c=-135469222&amp;p_startYear=1931" TargetMode="External"/><Relationship Id="rId739" Type="http://schemas.openxmlformats.org/officeDocument/2006/relationships/hyperlink" Target="http://www.bom.gov.au/jsp/ncc/cdio/weatherData/av?p_display_type=dailyDataFile&amp;p_nccObsCode=122&amp;p_stn_num=018070&amp;p_c=-65366122&amp;p_startYear=1931" TargetMode="External"/><Relationship Id="rId740" Type="http://schemas.openxmlformats.org/officeDocument/2006/relationships/hyperlink" Target="http://www.bom.gov.au/jsp/ncc/cdio/weatherData/av?p_display_type=dailyDataFile&amp;p_nccObsCode=122&amp;p_stn_num=026026&amp;p_c=-135531678&amp;p_startYear=1931" TargetMode="External"/><Relationship Id="rId741" Type="http://schemas.openxmlformats.org/officeDocument/2006/relationships/hyperlink" Target="http://www.bom.gov.au/jsp/ncc/cdio/weatherData/av?p_display_type=dailyDataFile&amp;p_nccObsCode=122&amp;p_stn_num=021046&amp;p_c=-88647966&amp;p_startYear=1931" TargetMode="External"/><Relationship Id="rId742" Type="http://schemas.openxmlformats.org/officeDocument/2006/relationships/hyperlink" Target="http://www.bom.gov.au/jsp/ncc/cdio/weatherData/av?p_display_type=dailyDataFile&amp;p_nccObsCode=122&amp;p_stn_num=016044&amp;p_c=-51543830&amp;p_startYear=1931" TargetMode="External"/><Relationship Id="rId743" Type="http://schemas.openxmlformats.org/officeDocument/2006/relationships/hyperlink" Target="http://www.bom.gov.au/jsp/ncc/cdio/weatherData/av?p_display_type=dailyDataFile&amp;p_nccObsCode=122&amp;p_stn_num=026020&amp;p_c=-135469222&amp;p_startYear=1932" TargetMode="External"/><Relationship Id="rId744" Type="http://schemas.openxmlformats.org/officeDocument/2006/relationships/hyperlink" Target="http://www.bom.gov.au/jsp/ncc/cdio/weatherData/av?p_display_type=dailyDataFile&amp;p_nccObsCode=122&amp;p_stn_num=018070&amp;p_c=-65366122&amp;p_startYear=1932" TargetMode="External"/><Relationship Id="rId745" Type="http://schemas.openxmlformats.org/officeDocument/2006/relationships/hyperlink" Target="http://www.bom.gov.au/jsp/ncc/cdio/weatherData/av?p_display_type=dailyDataFile&amp;p_nccObsCode=122&amp;p_stn_num=026026&amp;p_c=-135531678&amp;p_startYear=1932" TargetMode="External"/><Relationship Id="rId746" Type="http://schemas.openxmlformats.org/officeDocument/2006/relationships/hyperlink" Target="http://www.bom.gov.au/jsp/ncc/cdio/weatherData/av?p_display_type=dailyDataFile&amp;p_nccObsCode=122&amp;p_stn_num=021046&amp;p_c=-88647966&amp;p_startYear=1932" TargetMode="External"/><Relationship Id="rId747" Type="http://schemas.openxmlformats.org/officeDocument/2006/relationships/hyperlink" Target="http://www.bom.gov.au/jsp/ncc/cdio/weatherData/av?p_display_type=dailyDataFile&amp;p_nccObsCode=122&amp;p_stn_num=016044&amp;p_c=-51543830&amp;p_startYear=1932" TargetMode="External"/><Relationship Id="rId748" Type="http://schemas.openxmlformats.org/officeDocument/2006/relationships/hyperlink" Target="http://www.bom.gov.au/jsp/ncc/cdio/weatherData/av?p_display_type=dailyDataFile&amp;p_nccObsCode=122&amp;p_stn_num=026020&amp;p_c=-135469222&amp;p_startYear=1933" TargetMode="External"/><Relationship Id="rId749" Type="http://schemas.openxmlformats.org/officeDocument/2006/relationships/hyperlink" Target="http://www.bom.gov.au/jsp/ncc/cdio/weatherData/av?p_display_type=dailyDataFile&amp;p_nccObsCode=122&amp;p_stn_num=018070&amp;p_c=-65366122&amp;p_startYear=1933" TargetMode="External"/><Relationship Id="rId750" Type="http://schemas.openxmlformats.org/officeDocument/2006/relationships/hyperlink" Target="http://www.bom.gov.au/jsp/ncc/cdio/weatherData/av?p_display_type=dailyDataFile&amp;p_nccObsCode=122&amp;p_stn_num=026026&amp;p_c=-135531678&amp;p_startYear=1933" TargetMode="External"/><Relationship Id="rId751" Type="http://schemas.openxmlformats.org/officeDocument/2006/relationships/hyperlink" Target="http://www.bom.gov.au/jsp/ncc/cdio/weatherData/av?p_display_type=dailyDataFile&amp;p_nccObsCode=122&amp;p_stn_num=021046&amp;p_c=-88647966&amp;p_startYear=1933" TargetMode="External"/><Relationship Id="rId752" Type="http://schemas.openxmlformats.org/officeDocument/2006/relationships/hyperlink" Target="http://www.bom.gov.au/jsp/ncc/cdio/weatherData/av?p_display_type=dailyDataFile&amp;p_nccObsCode=122&amp;p_stn_num=016044&amp;p_c=-51543830&amp;p_startYear=1933" TargetMode="External"/><Relationship Id="rId753" Type="http://schemas.openxmlformats.org/officeDocument/2006/relationships/hyperlink" Target="http://www.bom.gov.au/jsp/ncc/cdio/weatherData/av?p_display_type=dailyDataFile&amp;p_nccObsCode=122&amp;p_stn_num=026020&amp;p_c=-135469222&amp;p_startYear=1934" TargetMode="External"/><Relationship Id="rId754" Type="http://schemas.openxmlformats.org/officeDocument/2006/relationships/hyperlink" Target="http://www.bom.gov.au/jsp/ncc/cdio/weatherData/av?p_display_type=dailyDataFile&amp;p_nccObsCode=122&amp;p_stn_num=018070&amp;p_c=-65366122&amp;p_startYear=1934" TargetMode="External"/><Relationship Id="rId755" Type="http://schemas.openxmlformats.org/officeDocument/2006/relationships/hyperlink" Target="http://www.bom.gov.au/jsp/ncc/cdio/weatherData/av?p_display_type=dailyDataFile&amp;p_nccObsCode=122&amp;p_stn_num=026026&amp;p_c=-135531678&amp;p_startYear=1934" TargetMode="External"/><Relationship Id="rId756" Type="http://schemas.openxmlformats.org/officeDocument/2006/relationships/hyperlink" Target="http://www.bom.gov.au/jsp/ncc/cdio/weatherData/av?p_display_type=dailyDataFile&amp;p_nccObsCode=122&amp;p_stn_num=021046&amp;p_c=-88647966&amp;p_startYear=1934" TargetMode="External"/><Relationship Id="rId757" Type="http://schemas.openxmlformats.org/officeDocument/2006/relationships/hyperlink" Target="http://www.bom.gov.au/jsp/ncc/cdio/weatherData/av?p_display_type=dailyDataFile&amp;p_nccObsCode=122&amp;p_stn_num=016044&amp;p_c=-51543830&amp;p_startYear=1934" TargetMode="External"/><Relationship Id="rId758" Type="http://schemas.openxmlformats.org/officeDocument/2006/relationships/hyperlink" Target="http://www.bom.gov.au/jsp/ncc/cdio/weatherData/av?p_display_type=dailyDataFile&amp;p_nccObsCode=122&amp;p_stn_num=026020&amp;p_c=-135469222&amp;p_startYear=1935" TargetMode="External"/><Relationship Id="rId759" Type="http://schemas.openxmlformats.org/officeDocument/2006/relationships/hyperlink" Target="http://www.bom.gov.au/jsp/ncc/cdio/weatherData/av?p_display_type=dailyDataFile&amp;p_nccObsCode=122&amp;p_stn_num=018070&amp;p_c=-65366122&amp;p_startYear=1935" TargetMode="External"/><Relationship Id="rId760" Type="http://schemas.openxmlformats.org/officeDocument/2006/relationships/hyperlink" Target="http://www.bom.gov.au/jsp/ncc/cdio/weatherData/av?p_display_type=dailyDataFile&amp;p_nccObsCode=122&amp;p_stn_num=026026&amp;p_c=-135531678&amp;p_startYear=1935" TargetMode="External"/><Relationship Id="rId761" Type="http://schemas.openxmlformats.org/officeDocument/2006/relationships/hyperlink" Target="http://www.bom.gov.au/jsp/ncc/cdio/weatherData/av?p_display_type=dailyDataFile&amp;p_nccObsCode=122&amp;p_stn_num=021046&amp;p_c=-88647966&amp;p_startYear=1935" TargetMode="External"/><Relationship Id="rId762" Type="http://schemas.openxmlformats.org/officeDocument/2006/relationships/hyperlink" Target="http://www.bom.gov.au/jsp/ncc/cdio/weatherData/av?p_display_type=dailyDataFile&amp;p_nccObsCode=122&amp;p_stn_num=016044&amp;p_c=-51543830&amp;p_startYear=1935" TargetMode="External"/><Relationship Id="rId763" Type="http://schemas.openxmlformats.org/officeDocument/2006/relationships/hyperlink" Target="http://www.bom.gov.au/jsp/ncc/cdio/weatherData/av?p_display_type=dailyDataFile&amp;p_nccObsCode=122&amp;p_stn_num=026020&amp;p_c=-135469222&amp;p_startYear=1936" TargetMode="External"/><Relationship Id="rId764" Type="http://schemas.openxmlformats.org/officeDocument/2006/relationships/hyperlink" Target="http://www.bom.gov.au/jsp/ncc/cdio/weatherData/av?p_display_type=dailyDataFile&amp;p_nccObsCode=122&amp;p_stn_num=018070&amp;p_c=-65366122&amp;p_startYear=1936" TargetMode="External"/><Relationship Id="rId765" Type="http://schemas.openxmlformats.org/officeDocument/2006/relationships/hyperlink" Target="http://www.bom.gov.au/jsp/ncc/cdio/weatherData/av?p_display_type=dailyDataFile&amp;p_nccObsCode=122&amp;p_stn_num=026026&amp;p_c=-135531678&amp;p_startYear=1936" TargetMode="External"/><Relationship Id="rId766" Type="http://schemas.openxmlformats.org/officeDocument/2006/relationships/hyperlink" Target="http://www.bom.gov.au/jsp/ncc/cdio/weatherData/av?p_display_type=dailyDataFile&amp;p_nccObsCode=122&amp;p_stn_num=021046&amp;p_c=-88647966&amp;p_startYear=1936" TargetMode="External"/><Relationship Id="rId767" Type="http://schemas.openxmlformats.org/officeDocument/2006/relationships/hyperlink" Target="http://www.bom.gov.au/jsp/ncc/cdio/weatherData/av?p_display_type=dailyDataFile&amp;p_nccObsCode=122&amp;p_stn_num=016044&amp;p_c=-51543830&amp;p_startYear=1936" TargetMode="External"/><Relationship Id="rId768" Type="http://schemas.openxmlformats.org/officeDocument/2006/relationships/hyperlink" Target="http://www.bom.gov.au/jsp/ncc/cdio/weatherData/av?p_display_type=dailyDataFile&amp;p_nccObsCode=122&amp;p_stn_num=026020&amp;p_c=-135469222&amp;p_startYear=1937" TargetMode="External"/><Relationship Id="rId769" Type="http://schemas.openxmlformats.org/officeDocument/2006/relationships/hyperlink" Target="http://www.bom.gov.au/jsp/ncc/cdio/weatherData/av?p_display_type=dailyDataFile&amp;p_nccObsCode=122&amp;p_stn_num=018070&amp;p_c=-65366122&amp;p_startYear=1937" TargetMode="External"/><Relationship Id="rId770" Type="http://schemas.openxmlformats.org/officeDocument/2006/relationships/hyperlink" Target="http://www.bom.gov.au/jsp/ncc/cdio/weatherData/av?p_display_type=dailyDataFile&amp;p_nccObsCode=122&amp;p_stn_num=026026&amp;p_c=-135531678&amp;p_startYear=1937" TargetMode="External"/><Relationship Id="rId771" Type="http://schemas.openxmlformats.org/officeDocument/2006/relationships/hyperlink" Target="http://www.bom.gov.au/jsp/ncc/cdio/weatherData/av?p_display_type=dailyDataFile&amp;p_nccObsCode=122&amp;p_stn_num=021046&amp;p_c=-88647966&amp;p_startYear=1937" TargetMode="External"/><Relationship Id="rId772" Type="http://schemas.openxmlformats.org/officeDocument/2006/relationships/hyperlink" Target="http://www.bom.gov.au/jsp/ncc/cdio/weatherData/av?p_display_type=dailyDataFile&amp;p_nccObsCode=122&amp;p_stn_num=016044&amp;p_c=-51543830&amp;p_startYear=1937" TargetMode="External"/><Relationship Id="rId773" Type="http://schemas.openxmlformats.org/officeDocument/2006/relationships/hyperlink" Target="http://www.bom.gov.au/jsp/ncc/cdio/weatherData/av?p_display_type=dailyDataFile&amp;p_nccObsCode=122&amp;p_stn_num=026020&amp;p_c=-135469222&amp;p_startYear=1938" TargetMode="External"/><Relationship Id="rId774" Type="http://schemas.openxmlformats.org/officeDocument/2006/relationships/hyperlink" Target="http://www.bom.gov.au/jsp/ncc/cdio/weatherData/av?p_display_type=dailyDataFile&amp;p_nccObsCode=122&amp;p_stn_num=018070&amp;p_c=-65366122&amp;p_startYear=1938" TargetMode="External"/><Relationship Id="rId775" Type="http://schemas.openxmlformats.org/officeDocument/2006/relationships/hyperlink" Target="http://www.bom.gov.au/jsp/ncc/cdio/weatherData/av?p_display_type=dailyDataFile&amp;p_nccObsCode=122&amp;p_stn_num=026026&amp;p_c=-135531678&amp;p_startYear=1938" TargetMode="External"/><Relationship Id="rId776" Type="http://schemas.openxmlformats.org/officeDocument/2006/relationships/hyperlink" Target="http://www.bom.gov.au/jsp/ncc/cdio/weatherData/av?p_display_type=dailyDataFile&amp;p_nccObsCode=122&amp;p_stn_num=021046&amp;p_c=-88647966&amp;p_startYear=1938" TargetMode="External"/><Relationship Id="rId777" Type="http://schemas.openxmlformats.org/officeDocument/2006/relationships/hyperlink" Target="http://www.bom.gov.au/jsp/ncc/cdio/weatherData/av?p_display_type=dailyDataFile&amp;p_nccObsCode=122&amp;p_stn_num=016044&amp;p_c=-51543830&amp;p_startYear=1938" TargetMode="External"/><Relationship Id="rId778" Type="http://schemas.openxmlformats.org/officeDocument/2006/relationships/hyperlink" Target="http://www.bom.gov.au/jsp/ncc/cdio/weatherData/av?p_display_type=dailyDataFile&amp;p_nccObsCode=122&amp;p_stn_num=026020&amp;p_c=-135469222&amp;p_startYear=1939" TargetMode="External"/><Relationship Id="rId779" Type="http://schemas.openxmlformats.org/officeDocument/2006/relationships/hyperlink" Target="http://www.bom.gov.au/jsp/ncc/cdio/weatherData/av?p_display_type=dailyDataFile&amp;p_nccObsCode=122&amp;p_stn_num=018070&amp;p_c=-65366122&amp;p_startYear=1939" TargetMode="External"/><Relationship Id="rId780" Type="http://schemas.openxmlformats.org/officeDocument/2006/relationships/hyperlink" Target="http://www.bom.gov.au/jsp/ncc/cdio/weatherData/av?p_display_type=dailyDataFile&amp;p_nccObsCode=122&amp;p_stn_num=026026&amp;p_c=-135531678&amp;p_startYear=1939" TargetMode="External"/><Relationship Id="rId781" Type="http://schemas.openxmlformats.org/officeDocument/2006/relationships/hyperlink" Target="http://www.bom.gov.au/jsp/ncc/cdio/weatherData/av?p_display_type=dailyDataFile&amp;p_nccObsCode=122&amp;p_stn_num=021046&amp;p_c=-88647966&amp;p_startYear=1939" TargetMode="External"/><Relationship Id="rId782" Type="http://schemas.openxmlformats.org/officeDocument/2006/relationships/hyperlink" Target="http://www.bom.gov.au/jsp/ncc/cdio/weatherData/av?p_display_type=dailyDataFile&amp;p_nccObsCode=122&amp;p_stn_num=016044&amp;p_c=-51543830&amp;p_startYear=1939" TargetMode="External"/><Relationship Id="rId783" Type="http://schemas.openxmlformats.org/officeDocument/2006/relationships/hyperlink" Target="http://www.bom.gov.au/jsp/ncc/cdio/weatherData/av?p_display_type=dailyDataFile&amp;p_nccObsCode=122&amp;p_stn_num=026020&amp;p_c=-135469222&amp;p_startYear=1940" TargetMode="External"/><Relationship Id="rId784" Type="http://schemas.openxmlformats.org/officeDocument/2006/relationships/hyperlink" Target="http://www.bom.gov.au/jsp/ncc/cdio/weatherData/av?p_display_type=dailyDataFile&amp;p_nccObsCode=122&amp;p_stn_num=018070&amp;p_c=-65366122&amp;p_startYear=1940" TargetMode="External"/><Relationship Id="rId785" Type="http://schemas.openxmlformats.org/officeDocument/2006/relationships/hyperlink" Target="http://www.bom.gov.au/jsp/ncc/cdio/weatherData/av?p_display_type=dailyDataFile&amp;p_nccObsCode=122&amp;p_stn_num=026026&amp;p_c=-135531678&amp;p_startYear=1940" TargetMode="External"/><Relationship Id="rId786" Type="http://schemas.openxmlformats.org/officeDocument/2006/relationships/hyperlink" Target="http://www.bom.gov.au/jsp/ncc/cdio/weatherData/av?p_display_type=dailyDataFile&amp;p_nccObsCode=122&amp;p_stn_num=021046&amp;p_c=-88647966&amp;p_startYear=1940" TargetMode="External"/><Relationship Id="rId787" Type="http://schemas.openxmlformats.org/officeDocument/2006/relationships/hyperlink" Target="http://www.bom.gov.au/jsp/ncc/cdio/weatherData/av?p_display_type=dailyDataFile&amp;p_nccObsCode=122&amp;p_stn_num=016044&amp;p_c=-51543830&amp;p_startYear=1940" TargetMode="External"/><Relationship Id="rId788" Type="http://schemas.openxmlformats.org/officeDocument/2006/relationships/hyperlink" Target="http://www.bom.gov.au/jsp/ncc/cdio/weatherData/av?p_display_type=dailyDataFile&amp;p_nccObsCode=122&amp;p_stn_num=026020&amp;p_c=-135469222&amp;p_startYear=1941" TargetMode="External"/><Relationship Id="rId789" Type="http://schemas.openxmlformats.org/officeDocument/2006/relationships/hyperlink" Target="http://www.bom.gov.au/jsp/ncc/cdio/weatherData/av?p_display_type=dailyDataFile&amp;p_nccObsCode=122&amp;p_stn_num=018070&amp;p_c=-65366122&amp;p_startYear=1941" TargetMode="External"/><Relationship Id="rId790" Type="http://schemas.openxmlformats.org/officeDocument/2006/relationships/hyperlink" Target="http://www.bom.gov.au/jsp/ncc/cdio/weatherData/av?p_display_type=dailyDataFile&amp;p_nccObsCode=122&amp;p_stn_num=026026&amp;p_c=-135531678&amp;p_startYear=1941" TargetMode="External"/><Relationship Id="rId791" Type="http://schemas.openxmlformats.org/officeDocument/2006/relationships/hyperlink" Target="http://www.bom.gov.au/jsp/ncc/cdio/weatherData/av?p_display_type=dailyDataFile&amp;p_nccObsCode=122&amp;p_stn_num=021046&amp;p_c=-88647966&amp;p_startYear=1941" TargetMode="External"/><Relationship Id="rId792" Type="http://schemas.openxmlformats.org/officeDocument/2006/relationships/hyperlink" Target="http://www.bom.gov.au/jsp/ncc/cdio/weatherData/av?p_display_type=dailyDataFile&amp;p_nccObsCode=122&amp;p_stn_num=016044&amp;p_c=-51543830&amp;p_startYear=1941" TargetMode="External"/><Relationship Id="rId793" Type="http://schemas.openxmlformats.org/officeDocument/2006/relationships/hyperlink" Target="http://www.bom.gov.au/jsp/ncc/cdio/weatherData/av?p_display_type=dailyDataFile&amp;p_nccObsCode=122&amp;p_stn_num=018070&amp;p_c=-65366122&amp;p_startYear=1942" TargetMode="External"/><Relationship Id="rId794" Type="http://schemas.openxmlformats.org/officeDocument/2006/relationships/hyperlink" Target="http://www.bom.gov.au/jsp/ncc/cdio/weatherData/av?p_display_type=dailyDataFile&amp;p_nccObsCode=122&amp;p_stn_num=026026&amp;p_c=-135531678&amp;p_startYear=1942" TargetMode="External"/><Relationship Id="rId795" Type="http://schemas.openxmlformats.org/officeDocument/2006/relationships/hyperlink" Target="http://www.bom.gov.au/jsp/ncc/cdio/weatherData/av?p_display_type=dailyDataFile&amp;p_nccObsCode=122&amp;p_stn_num=021046&amp;p_c=-88647966&amp;p_startYear=1942" TargetMode="External"/><Relationship Id="rId796" Type="http://schemas.openxmlformats.org/officeDocument/2006/relationships/hyperlink" Target="http://www.bom.gov.au/jsp/ncc/cdio/weatherData/av?p_display_type=dailyDataFile&amp;p_nccObsCode=122&amp;p_stn_num=016044&amp;p_c=-51543830&amp;p_startYear=1942" TargetMode="External"/><Relationship Id="rId797" Type="http://schemas.openxmlformats.org/officeDocument/2006/relationships/hyperlink" Target="http://www.bom.gov.au/jsp/ncc/cdio/weatherData/av?p_display_type=dailyDataFile&amp;p_nccObsCode=122&amp;p_stn_num=026021&amp;p_c=-135479631&amp;p_startYear=1943" TargetMode="External"/><Relationship Id="rId798" Type="http://schemas.openxmlformats.org/officeDocument/2006/relationships/hyperlink" Target="http://www.bom.gov.au/jsp/ncc/cdio/weatherData/av?p_display_type=dailyDataFile&amp;p_nccObsCode=122&amp;p_stn_num=018070&amp;p_c=-65366122&amp;p_startYear=1943" TargetMode="External"/><Relationship Id="rId799" Type="http://schemas.openxmlformats.org/officeDocument/2006/relationships/hyperlink" Target="http://www.bom.gov.au/jsp/ncc/cdio/weatherData/av?p_display_type=dailyDataFile&amp;p_nccObsCode=122&amp;p_stn_num=026026&amp;p_c=-135531678&amp;p_startYear=1943" TargetMode="External"/><Relationship Id="rId800" Type="http://schemas.openxmlformats.org/officeDocument/2006/relationships/hyperlink" Target="http://www.bom.gov.au/jsp/ncc/cdio/weatherData/av?p_display_type=dailyDataFile&amp;p_nccObsCode=122&amp;p_stn_num=021046&amp;p_c=-88647966&amp;p_startYear=1943" TargetMode="External"/><Relationship Id="rId801" Type="http://schemas.openxmlformats.org/officeDocument/2006/relationships/hyperlink" Target="http://www.bom.gov.au/jsp/ncc/cdio/weatherData/av?p_display_type=dailyDataFile&amp;p_nccObsCode=122&amp;p_stn_num=016044&amp;p_c=-51543830&amp;p_startYear=1943" TargetMode="External"/><Relationship Id="rId802" Type="http://schemas.openxmlformats.org/officeDocument/2006/relationships/hyperlink" Target="http://www.bom.gov.au/jsp/ncc/cdio/weatherData/av?p_display_type=dailyDataFile&amp;p_nccObsCode=122&amp;p_stn_num=026021&amp;p_c=-135479631&amp;p_startYear=1944" TargetMode="External"/><Relationship Id="rId803" Type="http://schemas.openxmlformats.org/officeDocument/2006/relationships/hyperlink" Target="http://www.bom.gov.au/jsp/ncc/cdio/weatherData/av?p_display_type=dailyDataFile&amp;p_nccObsCode=122&amp;p_stn_num=018070&amp;p_c=-65366122&amp;p_startYear=1944" TargetMode="External"/><Relationship Id="rId804" Type="http://schemas.openxmlformats.org/officeDocument/2006/relationships/hyperlink" Target="http://www.bom.gov.au/jsp/ncc/cdio/weatherData/av?p_display_type=dailyDataFile&amp;p_nccObsCode=122&amp;p_stn_num=026026&amp;p_c=-135531678&amp;p_startYear=1944" TargetMode="External"/><Relationship Id="rId805" Type="http://schemas.openxmlformats.org/officeDocument/2006/relationships/hyperlink" Target="http://www.bom.gov.au/jsp/ncc/cdio/weatherData/av?p_display_type=dailyDataFile&amp;p_nccObsCode=122&amp;p_stn_num=021046&amp;p_c=-88647966&amp;p_startYear=1944" TargetMode="External"/><Relationship Id="rId806" Type="http://schemas.openxmlformats.org/officeDocument/2006/relationships/hyperlink" Target="http://www.bom.gov.au/jsp/ncc/cdio/weatherData/av?p_display_type=dailyDataFile&amp;p_nccObsCode=122&amp;p_stn_num=016044&amp;p_c=-51543830&amp;p_startYear=1944" TargetMode="External"/><Relationship Id="rId807" Type="http://schemas.openxmlformats.org/officeDocument/2006/relationships/hyperlink" Target="http://www.bom.gov.au/jsp/ncc/cdio/weatherData/av?p_display_type=dailyDataFile&amp;p_nccObsCode=122&amp;p_stn_num=026021&amp;p_c=-135479631&amp;p_startYear=1945" TargetMode="External"/><Relationship Id="rId808" Type="http://schemas.openxmlformats.org/officeDocument/2006/relationships/hyperlink" Target="http://www.bom.gov.au/jsp/ncc/cdio/weatherData/av?p_display_type=dailyDataFile&amp;p_nccObsCode=122&amp;p_stn_num=018070&amp;p_c=-65366122&amp;p_startYear=1945" TargetMode="External"/><Relationship Id="rId809" Type="http://schemas.openxmlformats.org/officeDocument/2006/relationships/hyperlink" Target="http://www.bom.gov.au/jsp/ncc/cdio/weatherData/av?p_display_type=dailyDataFile&amp;p_nccObsCode=122&amp;p_stn_num=026026&amp;p_c=-135531678&amp;p_startYear=1945" TargetMode="External"/><Relationship Id="rId810" Type="http://schemas.openxmlformats.org/officeDocument/2006/relationships/hyperlink" Target="http://www.bom.gov.au/jsp/ncc/cdio/weatherData/av?p_display_type=dailyDataFile&amp;p_nccObsCode=122&amp;p_stn_num=021046&amp;p_c=-88647966&amp;p_startYear=1945" TargetMode="External"/><Relationship Id="rId811" Type="http://schemas.openxmlformats.org/officeDocument/2006/relationships/hyperlink" Target="http://www.bom.gov.au/jsp/ncc/cdio/weatherData/av?p_display_type=dailyDataFile&amp;p_nccObsCode=122&amp;p_stn_num=016044&amp;p_c=-51543830&amp;p_startYear=1945" TargetMode="External"/><Relationship Id="rId812" Type="http://schemas.openxmlformats.org/officeDocument/2006/relationships/hyperlink" Target="http://www.bom.gov.au/jsp/ncc/cdio/weatherData/av?p_display_type=dailyDataFile&amp;p_nccObsCode=122&amp;p_stn_num=026021&amp;p_c=-135479631&amp;p_startYear=1946" TargetMode="External"/><Relationship Id="rId813" Type="http://schemas.openxmlformats.org/officeDocument/2006/relationships/hyperlink" Target="http://www.bom.gov.au/jsp/ncc/cdio/weatherData/av?p_display_type=dailyDataFile&amp;p_nccObsCode=122&amp;p_stn_num=018070&amp;p_c=-65366122&amp;p_startYear=1946" TargetMode="External"/><Relationship Id="rId814" Type="http://schemas.openxmlformats.org/officeDocument/2006/relationships/hyperlink" Target="http://www.bom.gov.au/jsp/ncc/cdio/weatherData/av?p_display_type=dailyDataFile&amp;p_nccObsCode=122&amp;p_stn_num=026026&amp;p_c=-135531678&amp;p_startYear=1946" TargetMode="External"/><Relationship Id="rId815" Type="http://schemas.openxmlformats.org/officeDocument/2006/relationships/hyperlink" Target="http://www.bom.gov.au/jsp/ncc/cdio/weatherData/av?p_display_type=dailyDataFile&amp;p_nccObsCode=122&amp;p_stn_num=021046&amp;p_c=-88647966&amp;p_startYear=1946" TargetMode="External"/><Relationship Id="rId816" Type="http://schemas.openxmlformats.org/officeDocument/2006/relationships/hyperlink" Target="http://www.bom.gov.au/jsp/ncc/cdio/weatherData/av?p_display_type=dailyDataFile&amp;p_nccObsCode=122&amp;p_stn_num=016044&amp;p_c=-51543830&amp;p_startYear=1946" TargetMode="External"/><Relationship Id="rId817" Type="http://schemas.openxmlformats.org/officeDocument/2006/relationships/hyperlink" Target="http://www.bom.gov.au/jsp/ncc/cdio/weatherData/av?p_display_type=dailyDataFile&amp;p_nccObsCode=122&amp;p_stn_num=026021&amp;p_c=-135479631&amp;p_startYear=1947" TargetMode="External"/><Relationship Id="rId818" Type="http://schemas.openxmlformats.org/officeDocument/2006/relationships/hyperlink" Target="http://www.bom.gov.au/jsp/ncc/cdio/weatherData/av?p_display_type=dailyDataFile&amp;p_nccObsCode=122&amp;p_stn_num=018070&amp;p_c=-65366122&amp;p_startYear=1947" TargetMode="External"/><Relationship Id="rId819" Type="http://schemas.openxmlformats.org/officeDocument/2006/relationships/hyperlink" Target="http://www.bom.gov.au/jsp/ncc/cdio/weatherData/av?p_display_type=dailyDataFile&amp;p_nccObsCode=122&amp;p_stn_num=026026&amp;p_c=-135531678&amp;p_startYear=1947" TargetMode="External"/><Relationship Id="rId820" Type="http://schemas.openxmlformats.org/officeDocument/2006/relationships/hyperlink" Target="http://www.bom.gov.au/jsp/ncc/cdio/weatherData/av?p_display_type=dailyDataFile&amp;p_nccObsCode=122&amp;p_stn_num=021046&amp;p_c=-88647966&amp;p_startYear=1947" TargetMode="External"/><Relationship Id="rId821" Type="http://schemas.openxmlformats.org/officeDocument/2006/relationships/hyperlink" Target="http://www.bom.gov.au/jsp/ncc/cdio/weatherData/av?p_display_type=dailyDataFile&amp;p_nccObsCode=122&amp;p_stn_num=016044&amp;p_c=-51543830&amp;p_startYear=1947" TargetMode="External"/><Relationship Id="rId822" Type="http://schemas.openxmlformats.org/officeDocument/2006/relationships/hyperlink" Target="http://www.bom.gov.au/jsp/ncc/cdio/weatherData/av?p_display_type=dailyDataFile&amp;p_nccObsCode=122&amp;p_stn_num=026021&amp;p_c=-135479631&amp;p_startYear=1948" TargetMode="External"/><Relationship Id="rId823" Type="http://schemas.openxmlformats.org/officeDocument/2006/relationships/hyperlink" Target="http://www.bom.gov.au/jsp/ncc/cdio/weatherData/av?p_display_type=dailyDataFile&amp;p_nccObsCode=122&amp;p_stn_num=018070&amp;p_c=-65366122&amp;p_startYear=1948" TargetMode="External"/><Relationship Id="rId824" Type="http://schemas.openxmlformats.org/officeDocument/2006/relationships/hyperlink" Target="http://www.bom.gov.au/jsp/ncc/cdio/weatherData/av?p_display_type=dailyDataFile&amp;p_nccObsCode=122&amp;p_stn_num=026026&amp;p_c=-135531678&amp;p_startYear=1948" TargetMode="External"/><Relationship Id="rId825" Type="http://schemas.openxmlformats.org/officeDocument/2006/relationships/hyperlink" Target="http://www.bom.gov.au/jsp/ncc/cdio/weatherData/av?p_display_type=dailyDataFile&amp;p_nccObsCode=122&amp;p_stn_num=021046&amp;p_c=-88647966&amp;p_startYear=1948" TargetMode="External"/><Relationship Id="rId826" Type="http://schemas.openxmlformats.org/officeDocument/2006/relationships/hyperlink" Target="http://www.bom.gov.au/jsp/ncc/cdio/weatherData/av?p_display_type=dailyDataFile&amp;p_nccObsCode=122&amp;p_stn_num=016044&amp;p_c=-51543830&amp;p_startYear=1948" TargetMode="External"/><Relationship Id="rId827" Type="http://schemas.openxmlformats.org/officeDocument/2006/relationships/hyperlink" Target="http://www.bom.gov.au/jsp/ncc/cdio/weatherData/av?p_display_type=dailyDataFile&amp;p_nccObsCode=122&amp;p_stn_num=026021&amp;p_c=-135479631&amp;p_startYear=1949" TargetMode="External"/><Relationship Id="rId828" Type="http://schemas.openxmlformats.org/officeDocument/2006/relationships/hyperlink" Target="http://www.bom.gov.au/jsp/ncc/cdio/weatherData/av?p_display_type=dailyDataFile&amp;p_nccObsCode=122&amp;p_stn_num=018070&amp;p_c=-65366122&amp;p_startYear=1949" TargetMode="External"/><Relationship Id="rId829" Type="http://schemas.openxmlformats.org/officeDocument/2006/relationships/hyperlink" Target="http://www.bom.gov.au/jsp/ncc/cdio/weatherData/av?p_display_type=dailyDataFile&amp;p_nccObsCode=122&amp;p_stn_num=026026&amp;p_c=-135531678&amp;p_startYear=1949" TargetMode="External"/><Relationship Id="rId830" Type="http://schemas.openxmlformats.org/officeDocument/2006/relationships/hyperlink" Target="http://www.bom.gov.au/jsp/ncc/cdio/weatherData/av?p_display_type=dailyDataFile&amp;p_nccObsCode=122&amp;p_stn_num=021046&amp;p_c=-88647966&amp;p_startYear=1949" TargetMode="External"/><Relationship Id="rId831" Type="http://schemas.openxmlformats.org/officeDocument/2006/relationships/hyperlink" Target="http://www.bom.gov.au/jsp/ncc/cdio/weatherData/av?p_display_type=dailyDataFile&amp;p_nccObsCode=122&amp;p_stn_num=016044&amp;p_c=-51543830&amp;p_startYear=1949" TargetMode="External"/><Relationship Id="rId832" Type="http://schemas.openxmlformats.org/officeDocument/2006/relationships/hyperlink" Target="http://www.bom.gov.au/jsp/ncc/cdio/weatherData/av?p_display_type=dailyDataFile&amp;p_nccObsCode=122&amp;p_stn_num=026021&amp;p_c=-135479631&amp;p_startYear=1950" TargetMode="External"/><Relationship Id="rId833" Type="http://schemas.openxmlformats.org/officeDocument/2006/relationships/hyperlink" Target="http://www.bom.gov.au/jsp/ncc/cdio/weatherData/av?p_display_type=dailyDataFile&amp;p_nccObsCode=122&amp;p_stn_num=018070&amp;p_c=-65366122&amp;p_startYear=1950" TargetMode="External"/><Relationship Id="rId834" Type="http://schemas.openxmlformats.org/officeDocument/2006/relationships/hyperlink" Target="http://www.bom.gov.au/jsp/ncc/cdio/weatherData/av?p_display_type=dailyDataFile&amp;p_nccObsCode=122&amp;p_stn_num=026026&amp;p_c=-135531678&amp;p_startYear=1950" TargetMode="External"/><Relationship Id="rId835" Type="http://schemas.openxmlformats.org/officeDocument/2006/relationships/hyperlink" Target="http://www.bom.gov.au/jsp/ncc/cdio/weatherData/av?p_display_type=dailyDataFile&amp;p_nccObsCode=122&amp;p_stn_num=021046&amp;p_c=-88647966&amp;p_startYear=1950" TargetMode="External"/><Relationship Id="rId836" Type="http://schemas.openxmlformats.org/officeDocument/2006/relationships/hyperlink" Target="http://www.bom.gov.au/jsp/ncc/cdio/weatherData/av?p_display_type=dailyDataFile&amp;p_nccObsCode=122&amp;p_stn_num=016044&amp;p_c=-51543830&amp;p_startYear=1950" TargetMode="External"/><Relationship Id="rId837" Type="http://schemas.openxmlformats.org/officeDocument/2006/relationships/hyperlink" Target="http://www.bom.gov.au/jsp/ncc/cdio/weatherData/av?p_display_type=dailyDataFile&amp;p_nccObsCode=122&amp;p_stn_num=026021&amp;p_c=-135479631&amp;p_startYear=1951" TargetMode="External"/><Relationship Id="rId838" Type="http://schemas.openxmlformats.org/officeDocument/2006/relationships/hyperlink" Target="http://www.bom.gov.au/jsp/ncc/cdio/weatherData/av?p_display_type=dailyDataFile&amp;p_nccObsCode=122&amp;p_stn_num=018070&amp;p_c=-65366122&amp;p_startYear=1951" TargetMode="External"/><Relationship Id="rId839" Type="http://schemas.openxmlformats.org/officeDocument/2006/relationships/hyperlink" Target="http://www.bom.gov.au/jsp/ncc/cdio/weatherData/av?p_display_type=dailyDataFile&amp;p_nccObsCode=122&amp;p_stn_num=026026&amp;p_c=-135531678&amp;p_startYear=1951" TargetMode="External"/><Relationship Id="rId840" Type="http://schemas.openxmlformats.org/officeDocument/2006/relationships/hyperlink" Target="http://www.bom.gov.au/jsp/ncc/cdio/weatherData/av?p_display_type=dailyDataFile&amp;p_nccObsCode=122&amp;p_stn_num=021046&amp;p_c=-88647966&amp;p_startYear=1951" TargetMode="External"/><Relationship Id="rId841" Type="http://schemas.openxmlformats.org/officeDocument/2006/relationships/hyperlink" Target="http://www.bom.gov.au/jsp/ncc/cdio/weatherData/av?p_display_type=dailyDataFile&amp;p_nccObsCode=122&amp;p_stn_num=016044&amp;p_c=-51543830&amp;p_startYear=1951" TargetMode="External"/><Relationship Id="rId842" Type="http://schemas.openxmlformats.org/officeDocument/2006/relationships/hyperlink" Target="http://www.bom.gov.au/jsp/ncc/cdio/weatherData/av?p_display_type=dailyDataFile&amp;p_nccObsCode=122&amp;p_stn_num=026021&amp;p_c=-135479631&amp;p_startYear=1952" TargetMode="External"/><Relationship Id="rId843" Type="http://schemas.openxmlformats.org/officeDocument/2006/relationships/hyperlink" Target="http://www.bom.gov.au/jsp/ncc/cdio/weatherData/av?p_display_type=dailyDataFile&amp;p_nccObsCode=122&amp;p_stn_num=018070&amp;p_c=-65366122&amp;p_startYear=1952" TargetMode="External"/><Relationship Id="rId844" Type="http://schemas.openxmlformats.org/officeDocument/2006/relationships/hyperlink" Target="http://www.bom.gov.au/jsp/ncc/cdio/weatherData/av?p_display_type=dailyDataFile&amp;p_nccObsCode=122&amp;p_stn_num=026026&amp;p_c=-135531678&amp;p_startYear=1952" TargetMode="External"/><Relationship Id="rId845" Type="http://schemas.openxmlformats.org/officeDocument/2006/relationships/hyperlink" Target="http://www.bom.gov.au/jsp/ncc/cdio/weatherData/av?p_display_type=dailyDataFile&amp;p_nccObsCode=122&amp;p_stn_num=021046&amp;p_c=-88647966&amp;p_startYear=1952" TargetMode="External"/><Relationship Id="rId846" Type="http://schemas.openxmlformats.org/officeDocument/2006/relationships/hyperlink" Target="http://www.bom.gov.au/jsp/ncc/cdio/weatherData/av?p_display_type=dailyDataFile&amp;p_nccObsCode=122&amp;p_stn_num=016044&amp;p_c=-51543830&amp;p_startYear=1952" TargetMode="External"/><Relationship Id="rId847" Type="http://schemas.openxmlformats.org/officeDocument/2006/relationships/hyperlink" Target="http://www.bom.gov.au/jsp/ncc/cdio/weatherData/av?p_display_type=dailyDataFile&amp;p_nccObsCode=122&amp;p_stn_num=026021&amp;p_c=-135479631&amp;p_startYear=1953" TargetMode="External"/><Relationship Id="rId848" Type="http://schemas.openxmlformats.org/officeDocument/2006/relationships/hyperlink" Target="http://www.bom.gov.au/jsp/ncc/cdio/weatherData/av?p_display_type=dailyDataFile&amp;p_nccObsCode=122&amp;p_stn_num=018070&amp;p_c=-65366122&amp;p_startYear=1953" TargetMode="External"/><Relationship Id="rId849" Type="http://schemas.openxmlformats.org/officeDocument/2006/relationships/hyperlink" Target="http://www.bom.gov.au/jsp/ncc/cdio/weatherData/av?p_display_type=dailyDataFile&amp;p_nccObsCode=122&amp;p_stn_num=026026&amp;p_c=-135531678&amp;p_startYear=1953" TargetMode="External"/><Relationship Id="rId850" Type="http://schemas.openxmlformats.org/officeDocument/2006/relationships/hyperlink" Target="http://www.bom.gov.au/jsp/ncc/cdio/weatherData/av?p_display_type=dailyDataFile&amp;p_nccObsCode=122&amp;p_stn_num=021046&amp;p_c=-88647966&amp;p_startYear=1953" TargetMode="External"/><Relationship Id="rId851" Type="http://schemas.openxmlformats.org/officeDocument/2006/relationships/hyperlink" Target="http://www.bom.gov.au/jsp/ncc/cdio/weatherData/av?p_display_type=dailyDataFile&amp;p_nccObsCode=122&amp;p_stn_num=016044&amp;p_c=-51543830&amp;p_startYear=1953" TargetMode="External"/><Relationship Id="rId852" Type="http://schemas.openxmlformats.org/officeDocument/2006/relationships/hyperlink" Target="http://www.bom.gov.au/jsp/ncc/cdio/weatherData/av?p_display_type=dailyDataFile&amp;p_nccObsCode=122&amp;p_stn_num=026021&amp;p_c=-135479631&amp;p_startYear=1954" TargetMode="External"/><Relationship Id="rId853" Type="http://schemas.openxmlformats.org/officeDocument/2006/relationships/hyperlink" Target="http://www.bom.gov.au/jsp/ncc/cdio/weatherData/av?p_display_type=dailyDataFile&amp;p_nccObsCode=122&amp;p_stn_num=018070&amp;p_c=-65366122&amp;p_startYear=1954" TargetMode="External"/><Relationship Id="rId854" Type="http://schemas.openxmlformats.org/officeDocument/2006/relationships/hyperlink" Target="http://www.bom.gov.au/jsp/ncc/cdio/weatherData/av?p_display_type=dailyDataFile&amp;p_nccObsCode=122&amp;p_stn_num=026026&amp;p_c=-135531678&amp;p_startYear=1954" TargetMode="External"/><Relationship Id="rId855" Type="http://schemas.openxmlformats.org/officeDocument/2006/relationships/hyperlink" Target="http://www.bom.gov.au/jsp/ncc/cdio/weatherData/av?p_display_type=dailyDataFile&amp;p_nccObsCode=122&amp;p_stn_num=021046&amp;p_c=-88647966&amp;p_startYear=1954" TargetMode="External"/><Relationship Id="rId856" Type="http://schemas.openxmlformats.org/officeDocument/2006/relationships/hyperlink" Target="http://www.bom.gov.au/jsp/ncc/cdio/weatherData/av?p_display_type=dailyDataFile&amp;p_nccObsCode=122&amp;p_stn_num=016044&amp;p_c=-51543830&amp;p_startYear=1954" TargetMode="External"/><Relationship Id="rId857" Type="http://schemas.openxmlformats.org/officeDocument/2006/relationships/hyperlink" Target="http://www.bom.gov.au/jsp/ncc/cdio/weatherData/av?p_display_type=dailyDataFile&amp;p_nccObsCode=122&amp;p_stn_num=026021&amp;p_c=-135479631&amp;p_startYear=1955" TargetMode="External"/><Relationship Id="rId858" Type="http://schemas.openxmlformats.org/officeDocument/2006/relationships/hyperlink" Target="http://www.bom.gov.au/jsp/ncc/cdio/weatherData/av?p_display_type=dailyDataFile&amp;p_nccObsCode=122&amp;p_stn_num=018070&amp;p_c=-65366122&amp;p_startYear=1955" TargetMode="External"/><Relationship Id="rId859" Type="http://schemas.openxmlformats.org/officeDocument/2006/relationships/hyperlink" Target="http://www.bom.gov.au/jsp/ncc/cdio/weatherData/av?p_display_type=dailyDataFile&amp;p_nccObsCode=122&amp;p_stn_num=026026&amp;p_c=-135531678&amp;p_startYear=1955" TargetMode="External"/><Relationship Id="rId860" Type="http://schemas.openxmlformats.org/officeDocument/2006/relationships/hyperlink" Target="http://www.bom.gov.au/jsp/ncc/cdio/weatherData/av?p_display_type=dailyDataFile&amp;p_nccObsCode=122&amp;p_stn_num=021046&amp;p_c=-88647966&amp;p_startYear=1955" TargetMode="External"/><Relationship Id="rId861" Type="http://schemas.openxmlformats.org/officeDocument/2006/relationships/hyperlink" Target="http://www.bom.gov.au/jsp/ncc/cdio/weatherData/av?p_display_type=dailyDataFile&amp;p_nccObsCode=122&amp;p_stn_num=016044&amp;p_c=-51543830&amp;p_startYear=1955" TargetMode="External"/><Relationship Id="rId862" Type="http://schemas.openxmlformats.org/officeDocument/2006/relationships/hyperlink" Target="http://www.bom.gov.au/jsp/ncc/cdio/weatherData/av?p_display_type=dailyDataFile&amp;p_nccObsCode=122&amp;p_stn_num=026021&amp;p_c=-135479631&amp;p_startYear=1956" TargetMode="External"/><Relationship Id="rId863" Type="http://schemas.openxmlformats.org/officeDocument/2006/relationships/hyperlink" Target="http://www.bom.gov.au/jsp/ncc/cdio/weatherData/av?p_display_type=dailyDataFile&amp;p_nccObsCode=122&amp;p_stn_num=018070&amp;p_c=-65366122&amp;p_startYear=1956" TargetMode="External"/><Relationship Id="rId864" Type="http://schemas.openxmlformats.org/officeDocument/2006/relationships/hyperlink" Target="http://www.bom.gov.au/jsp/ncc/cdio/weatherData/av?p_display_type=dailyDataFile&amp;p_nccObsCode=122&amp;p_stn_num=026026&amp;p_c=-135531678&amp;p_startYear=1956" TargetMode="External"/><Relationship Id="rId865" Type="http://schemas.openxmlformats.org/officeDocument/2006/relationships/hyperlink" Target="http://www.bom.gov.au/jsp/ncc/cdio/weatherData/av?p_display_type=dailyDataFile&amp;p_nccObsCode=122&amp;p_stn_num=021046&amp;p_c=-88647966&amp;p_startYear=1956" TargetMode="External"/><Relationship Id="rId866" Type="http://schemas.openxmlformats.org/officeDocument/2006/relationships/hyperlink" Target="http://www.bom.gov.au/jsp/ncc/cdio/weatherData/av?p_display_type=dailyDataFile&amp;p_nccObsCode=122&amp;p_stn_num=016044&amp;p_c=-51543830&amp;p_startYear=1956" TargetMode="External"/><Relationship Id="rId867" Type="http://schemas.openxmlformats.org/officeDocument/2006/relationships/hyperlink" Target="http://www.bom.gov.au/jsp/ncc/cdio/weatherData/av?p_display_type=dailyDataFile&amp;p_nccObsCode=122&amp;p_stn_num=023321&amp;p_c=-108832872&amp;p_startYear=1957" TargetMode="External"/><Relationship Id="rId868" Type="http://schemas.openxmlformats.org/officeDocument/2006/relationships/hyperlink" Target="http://www.bom.gov.au/jsp/ncc/cdio/weatherData/av?p_display_type=dailyDataFile&amp;p_nccObsCode=122&amp;p_stn_num=025509&amp;p_c=-130201569&amp;p_startYear=1957" TargetMode="External"/><Relationship Id="rId869" Type="http://schemas.openxmlformats.org/officeDocument/2006/relationships/hyperlink" Target="http://www.bom.gov.au/jsp/ncc/cdio/weatherData/av?p_display_type=dailyDataFile&amp;p_nccObsCode=122&amp;p_stn_num=023733&amp;p_c=-112710811&amp;p_startYear=1957" TargetMode="External"/><Relationship Id="rId870" Type="http://schemas.openxmlformats.org/officeDocument/2006/relationships/hyperlink" Target="http://www.bom.gov.au/jsp/ncc/cdio/weatherData/av?p_display_type=dailyDataFile&amp;p_nccObsCode=122&amp;p_stn_num=026021&amp;p_c=-135479631&amp;p_startYear=1957" TargetMode="External"/><Relationship Id="rId871" Type="http://schemas.openxmlformats.org/officeDocument/2006/relationships/hyperlink" Target="http://www.bom.gov.au/jsp/ncc/cdio/weatherData/av?p_display_type=dailyDataFile&amp;p_nccObsCode=122&amp;p_stn_num=018070&amp;p_c=-65366122&amp;p_startYear=1957" TargetMode="External"/><Relationship Id="rId872" Type="http://schemas.openxmlformats.org/officeDocument/2006/relationships/hyperlink" Target="http://www.bom.gov.au/jsp/ncc/cdio/weatherData/av?p_display_type=dailyDataFile&amp;p_nccObsCode=122&amp;p_stn_num=021043&amp;p_c=-88623412&amp;p_startYear=1957" TargetMode="External"/><Relationship Id="rId873" Type="http://schemas.openxmlformats.org/officeDocument/2006/relationships/hyperlink" Target="http://www.bom.gov.au/jsp/ncc/cdio/weatherData/av?p_display_type=dailyDataFile&amp;p_nccObsCode=122&amp;p_stn_num=026026&amp;p_c=-135531678&amp;p_startYear=1957" TargetMode="External"/><Relationship Id="rId874" Type="http://schemas.openxmlformats.org/officeDocument/2006/relationships/hyperlink" Target="http://www.bom.gov.au/jsp/ncc/cdio/weatherData/av?p_display_type=dailyDataFile&amp;p_nccObsCode=122&amp;p_stn_num=021046&amp;p_c=-88647966&amp;p_startYear=1957" TargetMode="External"/><Relationship Id="rId875" Type="http://schemas.openxmlformats.org/officeDocument/2006/relationships/hyperlink" Target="http://www.bom.gov.au/jsp/ncc/cdio/weatherData/av?p_display_type=dailyDataFile&amp;p_nccObsCode=122&amp;p_stn_num=023747&amp;p_c=-112845844&amp;p_startYear=1957" TargetMode="External"/><Relationship Id="rId876" Type="http://schemas.openxmlformats.org/officeDocument/2006/relationships/hyperlink" Target="http://www.bom.gov.au/jsp/ncc/cdio/weatherData/av?p_display_type=dailyDataFile&amp;p_nccObsCode=122&amp;p_stn_num=023321&amp;p_c=-108832872&amp;p_startYear=1958" TargetMode="External"/><Relationship Id="rId877" Type="http://schemas.openxmlformats.org/officeDocument/2006/relationships/hyperlink" Target="http://www.bom.gov.au/jsp/ncc/cdio/weatherData/av?p_display_type=dailyDataFile&amp;p_nccObsCode=122&amp;p_stn_num=025509&amp;p_c=-130201569&amp;p_startYear=1958" TargetMode="External"/><Relationship Id="rId878" Type="http://schemas.openxmlformats.org/officeDocument/2006/relationships/hyperlink" Target="http://www.bom.gov.au/jsp/ncc/cdio/weatherData/av?p_display_type=dailyDataFile&amp;p_nccObsCode=122&amp;p_stn_num=023733&amp;p_c=-112710811&amp;p_startYear=1958" TargetMode="External"/><Relationship Id="rId879" Type="http://schemas.openxmlformats.org/officeDocument/2006/relationships/hyperlink" Target="http://www.bom.gov.au/jsp/ncc/cdio/weatherData/av?p_display_type=dailyDataFile&amp;p_nccObsCode=122&amp;p_stn_num=026021&amp;p_c=-135479631&amp;p_startYear=1958" TargetMode="External"/><Relationship Id="rId880" Type="http://schemas.openxmlformats.org/officeDocument/2006/relationships/hyperlink" Target="http://www.bom.gov.au/jsp/ncc/cdio/weatherData/av?p_display_type=dailyDataFile&amp;p_nccObsCode=122&amp;p_stn_num=018070&amp;p_c=-65366122&amp;p_startYear=1958" TargetMode="External"/><Relationship Id="rId881" Type="http://schemas.openxmlformats.org/officeDocument/2006/relationships/hyperlink" Target="http://www.bom.gov.au/jsp/ncc/cdio/weatherData/av?p_display_type=dailyDataFile&amp;p_nccObsCode=122&amp;p_stn_num=021043&amp;p_c=-88623412&amp;p_startYear=1958" TargetMode="External"/><Relationship Id="rId882" Type="http://schemas.openxmlformats.org/officeDocument/2006/relationships/hyperlink" Target="http://www.bom.gov.au/jsp/ncc/cdio/weatherData/av?p_display_type=dailyDataFile&amp;p_nccObsCode=122&amp;p_stn_num=026026&amp;p_c=-135531678&amp;p_startYear=1958" TargetMode="External"/><Relationship Id="rId883" Type="http://schemas.openxmlformats.org/officeDocument/2006/relationships/hyperlink" Target="http://www.bom.gov.au/jsp/ncc/cdio/weatherData/av?p_display_type=dailyDataFile&amp;p_nccObsCode=122&amp;p_stn_num=021046&amp;p_c=-88647966&amp;p_startYear=1958" TargetMode="External"/><Relationship Id="rId884" Type="http://schemas.openxmlformats.org/officeDocument/2006/relationships/hyperlink" Target="http://www.bom.gov.au/jsp/ncc/cdio/weatherData/av?p_display_type=dailyDataFile&amp;p_nccObsCode=122&amp;p_stn_num=023747&amp;p_c=-112845844&amp;p_startYear=1958" TargetMode="External"/><Relationship Id="rId885" Type="http://schemas.openxmlformats.org/officeDocument/2006/relationships/hyperlink" Target="http://www.bom.gov.au/jsp/ncc/cdio/weatherData/av?p_display_type=dailyDataFile&amp;p_nccObsCode=122&amp;p_stn_num=023321&amp;p_c=-108832872&amp;p_startYear=1959" TargetMode="External"/><Relationship Id="rId886" Type="http://schemas.openxmlformats.org/officeDocument/2006/relationships/hyperlink" Target="http://www.bom.gov.au/jsp/ncc/cdio/weatherData/av?p_display_type=dailyDataFile&amp;p_nccObsCode=122&amp;p_stn_num=025509&amp;p_c=-130201569&amp;p_startYear=1959" TargetMode="External"/><Relationship Id="rId887" Type="http://schemas.openxmlformats.org/officeDocument/2006/relationships/hyperlink" Target="http://www.bom.gov.au/jsp/ncc/cdio/weatherData/av?p_display_type=dailyDataFile&amp;p_nccObsCode=122&amp;p_stn_num=023733&amp;p_c=-112710811&amp;p_startYear=1959" TargetMode="External"/><Relationship Id="rId888" Type="http://schemas.openxmlformats.org/officeDocument/2006/relationships/hyperlink" Target="http://www.bom.gov.au/jsp/ncc/cdio/weatherData/av?p_display_type=dailyDataFile&amp;p_nccObsCode=122&amp;p_stn_num=026021&amp;p_c=-135479631&amp;p_startYear=1959" TargetMode="External"/><Relationship Id="rId889" Type="http://schemas.openxmlformats.org/officeDocument/2006/relationships/hyperlink" Target="http://www.bom.gov.au/jsp/ncc/cdio/weatherData/av?p_display_type=dailyDataFile&amp;p_nccObsCode=122&amp;p_stn_num=018070&amp;p_c=-65366122&amp;p_startYear=1959" TargetMode="External"/><Relationship Id="rId890" Type="http://schemas.openxmlformats.org/officeDocument/2006/relationships/hyperlink" Target="http://www.bom.gov.au/jsp/ncc/cdio/weatherData/av?p_display_type=dailyDataFile&amp;p_nccObsCode=122&amp;p_stn_num=021043&amp;p_c=-88623412&amp;p_startYear=1959" TargetMode="External"/><Relationship Id="rId891" Type="http://schemas.openxmlformats.org/officeDocument/2006/relationships/hyperlink" Target="http://www.bom.gov.au/jsp/ncc/cdio/weatherData/av?p_display_type=dailyDataFile&amp;p_nccObsCode=122&amp;p_stn_num=026026&amp;p_c=-135531678&amp;p_startYear=1959" TargetMode="External"/><Relationship Id="rId892" Type="http://schemas.openxmlformats.org/officeDocument/2006/relationships/hyperlink" Target="http://www.bom.gov.au/jsp/ncc/cdio/weatherData/av?p_display_type=dailyDataFile&amp;p_nccObsCode=122&amp;p_stn_num=021046&amp;p_c=-88647966&amp;p_startYear=1959" TargetMode="External"/><Relationship Id="rId893" Type="http://schemas.openxmlformats.org/officeDocument/2006/relationships/hyperlink" Target="http://www.bom.gov.au/jsp/ncc/cdio/weatherData/av?p_display_type=dailyDataFile&amp;p_nccObsCode=122&amp;p_stn_num=023747&amp;p_c=-112845844&amp;p_startYear=1959" TargetMode="External"/><Relationship Id="rId894" Type="http://schemas.openxmlformats.org/officeDocument/2006/relationships/hyperlink" Target="http://www.bom.gov.au/jsp/ncc/cdio/weatherData/av?p_display_type=dailyDataFile&amp;p_nccObsCode=122&amp;p_stn_num=023321&amp;p_c=-108832872&amp;p_startYear=1960" TargetMode="External"/><Relationship Id="rId895" Type="http://schemas.openxmlformats.org/officeDocument/2006/relationships/hyperlink" Target="http://www.bom.gov.au/jsp/ncc/cdio/weatherData/av?p_display_type=dailyDataFile&amp;p_nccObsCode=122&amp;p_stn_num=025509&amp;p_c=-130201569&amp;p_startYear=1960" TargetMode="External"/><Relationship Id="rId896" Type="http://schemas.openxmlformats.org/officeDocument/2006/relationships/hyperlink" Target="http://www.bom.gov.au/jsp/ncc/cdio/weatherData/av?p_display_type=dailyDataFile&amp;p_nccObsCode=122&amp;p_stn_num=023733&amp;p_c=-112710811&amp;p_startYear=1960" TargetMode="External"/><Relationship Id="rId897" Type="http://schemas.openxmlformats.org/officeDocument/2006/relationships/hyperlink" Target="http://www.bom.gov.au/jsp/ncc/cdio/weatherData/av?p_display_type=dailyDataFile&amp;p_nccObsCode=122&amp;p_stn_num=026021&amp;p_c=-135479631&amp;p_startYear=1960" TargetMode="External"/><Relationship Id="rId898" Type="http://schemas.openxmlformats.org/officeDocument/2006/relationships/hyperlink" Target="http://www.bom.gov.au/jsp/ncc/cdio/weatherData/av?p_display_type=dailyDataFile&amp;p_nccObsCode=122&amp;p_stn_num=018070&amp;p_c=-65366122&amp;p_startYear=1960" TargetMode="External"/><Relationship Id="rId899" Type="http://schemas.openxmlformats.org/officeDocument/2006/relationships/hyperlink" Target="http://www.bom.gov.au/jsp/ncc/cdio/weatherData/av?p_display_type=dailyDataFile&amp;p_nccObsCode=122&amp;p_stn_num=021043&amp;p_c=-88623412&amp;p_startYear=1960" TargetMode="External"/><Relationship Id="rId900" Type="http://schemas.openxmlformats.org/officeDocument/2006/relationships/hyperlink" Target="http://www.bom.gov.au/jsp/ncc/cdio/weatherData/av?p_display_type=dailyDataFile&amp;p_nccObsCode=122&amp;p_stn_num=026026&amp;p_c=-135531678&amp;p_startYear=1960" TargetMode="External"/><Relationship Id="rId901" Type="http://schemas.openxmlformats.org/officeDocument/2006/relationships/hyperlink" Target="http://www.bom.gov.au/jsp/ncc/cdio/weatherData/av?p_display_type=dailyDataFile&amp;p_nccObsCode=122&amp;p_stn_num=021046&amp;p_c=-88647966&amp;p_startYear=1960" TargetMode="External"/><Relationship Id="rId902" Type="http://schemas.openxmlformats.org/officeDocument/2006/relationships/hyperlink" Target="http://www.bom.gov.au/jsp/ncc/cdio/weatherData/av?p_display_type=dailyDataFile&amp;p_nccObsCode=122&amp;p_stn_num=023747&amp;p_c=-112845844&amp;p_startYear=1960" TargetMode="External"/><Relationship Id="rId903" Type="http://schemas.openxmlformats.org/officeDocument/2006/relationships/hyperlink" Target="http://www.bom.gov.au/jsp/ncc/cdio/weatherData/av?p_display_type=dailyDataFile&amp;p_nccObsCode=122&amp;p_stn_num=023321&amp;p_c=-108832872&amp;p_startYear=1961" TargetMode="External"/><Relationship Id="rId904" Type="http://schemas.openxmlformats.org/officeDocument/2006/relationships/hyperlink" Target="http://www.bom.gov.au/jsp/ncc/cdio/weatherData/av?p_display_type=dailyDataFile&amp;p_nccObsCode=122&amp;p_stn_num=025509&amp;p_c=-130201569&amp;p_startYear=1961" TargetMode="External"/><Relationship Id="rId905" Type="http://schemas.openxmlformats.org/officeDocument/2006/relationships/hyperlink" Target="http://www.bom.gov.au/jsp/ncc/cdio/weatherData/av?p_display_type=dailyDataFile&amp;p_nccObsCode=122&amp;p_stn_num=023733&amp;p_c=-112710811&amp;p_startYear=1961" TargetMode="External"/><Relationship Id="rId906" Type="http://schemas.openxmlformats.org/officeDocument/2006/relationships/hyperlink" Target="http://www.bom.gov.au/jsp/ncc/cdio/weatherData/av?p_display_type=dailyDataFile&amp;p_nccObsCode=122&amp;p_stn_num=026021&amp;p_c=-135479631&amp;p_startYear=1961" TargetMode="External"/><Relationship Id="rId907" Type="http://schemas.openxmlformats.org/officeDocument/2006/relationships/hyperlink" Target="http://www.bom.gov.au/jsp/ncc/cdio/weatherData/av?p_display_type=dailyDataFile&amp;p_nccObsCode=122&amp;p_stn_num=018070&amp;p_c=-65366122&amp;p_startYear=1961" TargetMode="External"/><Relationship Id="rId908" Type="http://schemas.openxmlformats.org/officeDocument/2006/relationships/hyperlink" Target="http://www.bom.gov.au/jsp/ncc/cdio/weatherData/av?p_display_type=dailyDataFile&amp;p_nccObsCode=122&amp;p_stn_num=021043&amp;p_c=-88623412&amp;p_startYear=1961" TargetMode="External"/><Relationship Id="rId909" Type="http://schemas.openxmlformats.org/officeDocument/2006/relationships/hyperlink" Target="http://www.bom.gov.au/jsp/ncc/cdio/weatherData/av?p_display_type=dailyDataFile&amp;p_nccObsCode=122&amp;p_stn_num=026026&amp;p_c=-135531678&amp;p_startYear=1961" TargetMode="External"/><Relationship Id="rId910" Type="http://schemas.openxmlformats.org/officeDocument/2006/relationships/hyperlink" Target="http://www.bom.gov.au/jsp/ncc/cdio/weatherData/av?p_display_type=dailyDataFile&amp;p_nccObsCode=122&amp;p_stn_num=021046&amp;p_c=-88647966&amp;p_startYear=1961" TargetMode="External"/><Relationship Id="rId911" Type="http://schemas.openxmlformats.org/officeDocument/2006/relationships/hyperlink" Target="http://www.bom.gov.au/jsp/ncc/cdio/weatherData/av?p_display_type=dailyDataFile&amp;p_nccObsCode=122&amp;p_stn_num=023747&amp;p_c=-112845844&amp;p_startYear=1961" TargetMode="External"/><Relationship Id="rId912" Type="http://schemas.openxmlformats.org/officeDocument/2006/relationships/hyperlink" Target="http://www.bom.gov.au/jsp/ncc/cdio/weatherData/av?p_display_type=dailyDataFile&amp;p_nccObsCode=122&amp;p_stn_num=023321&amp;p_c=-108832872&amp;p_startYear=1962" TargetMode="External"/><Relationship Id="rId913" Type="http://schemas.openxmlformats.org/officeDocument/2006/relationships/hyperlink" Target="http://www.bom.gov.au/jsp/ncc/cdio/weatherData/av?p_display_type=dailyDataFile&amp;p_nccObsCode=122&amp;p_stn_num=025509&amp;p_c=-130201569&amp;p_startYear=1962" TargetMode="External"/><Relationship Id="rId914" Type="http://schemas.openxmlformats.org/officeDocument/2006/relationships/hyperlink" Target="http://www.bom.gov.au/jsp/ncc/cdio/weatherData/av?p_display_type=dailyDataFile&amp;p_nccObsCode=122&amp;p_stn_num=023733&amp;p_c=-112710811&amp;p_startYear=1962" TargetMode="External"/><Relationship Id="rId915" Type="http://schemas.openxmlformats.org/officeDocument/2006/relationships/hyperlink" Target="http://www.bom.gov.au/jsp/ncc/cdio/weatherData/av?p_display_type=dailyDataFile&amp;p_nccObsCode=122&amp;p_stn_num=026021&amp;p_c=-135479631&amp;p_startYear=1962" TargetMode="External"/><Relationship Id="rId916" Type="http://schemas.openxmlformats.org/officeDocument/2006/relationships/hyperlink" Target="http://www.bom.gov.au/jsp/ncc/cdio/weatherData/av?p_display_type=dailyDataFile&amp;p_nccObsCode=122&amp;p_stn_num=018070&amp;p_c=-65366122&amp;p_startYear=1962" TargetMode="External"/><Relationship Id="rId917" Type="http://schemas.openxmlformats.org/officeDocument/2006/relationships/hyperlink" Target="http://www.bom.gov.au/jsp/ncc/cdio/weatherData/av?p_display_type=dailyDataFile&amp;p_nccObsCode=122&amp;p_stn_num=021043&amp;p_c=-88623412&amp;p_startYear=1962" TargetMode="External"/><Relationship Id="rId918" Type="http://schemas.openxmlformats.org/officeDocument/2006/relationships/hyperlink" Target="http://www.bom.gov.au/jsp/ncc/cdio/weatherData/av?p_display_type=dailyDataFile&amp;p_nccObsCode=122&amp;p_stn_num=026026&amp;p_c=-135531678&amp;p_startYear=1962" TargetMode="External"/><Relationship Id="rId919" Type="http://schemas.openxmlformats.org/officeDocument/2006/relationships/hyperlink" Target="http://www.bom.gov.au/jsp/ncc/cdio/weatherData/av?p_display_type=dailyDataFile&amp;p_nccObsCode=122&amp;p_stn_num=021046&amp;p_c=-88647966&amp;p_startYear=1962" TargetMode="External"/><Relationship Id="rId920" Type="http://schemas.openxmlformats.org/officeDocument/2006/relationships/hyperlink" Target="http://www.bom.gov.au/jsp/ncc/cdio/weatherData/av?p_display_type=dailyDataFile&amp;p_nccObsCode=122&amp;p_stn_num=023747&amp;p_c=-112845844&amp;p_startYear=1962" TargetMode="External"/><Relationship Id="rId921" Type="http://schemas.openxmlformats.org/officeDocument/2006/relationships/hyperlink" Target="http://www.bom.gov.au/jsp/ncc/cdio/weatherData/av?p_display_type=dailyDataFile&amp;p_nccObsCode=122&amp;p_stn_num=016044&amp;p_c=-51543830&amp;p_startYear=1962" TargetMode="External"/><Relationship Id="rId922" Type="http://schemas.openxmlformats.org/officeDocument/2006/relationships/hyperlink" Target="http://www.bom.gov.au/jsp/ncc/cdio/weatherData/av?p_display_type=dailyDataFile&amp;p_nccObsCode=122&amp;p_stn_num=023321&amp;p_c=-108832872&amp;p_startYear=1963" TargetMode="External"/><Relationship Id="rId923" Type="http://schemas.openxmlformats.org/officeDocument/2006/relationships/hyperlink" Target="http://www.bom.gov.au/jsp/ncc/cdio/weatherData/av?p_display_type=dailyDataFile&amp;p_nccObsCode=122&amp;p_stn_num=025509&amp;p_c=-130201569&amp;p_startYear=1963" TargetMode="External"/><Relationship Id="rId924" Type="http://schemas.openxmlformats.org/officeDocument/2006/relationships/hyperlink" Target="http://www.bom.gov.au/jsp/ncc/cdio/weatherData/av?p_display_type=dailyDataFile&amp;p_nccObsCode=122&amp;p_stn_num=023733&amp;p_c=-112710811&amp;p_startYear=1963" TargetMode="External"/><Relationship Id="rId925" Type="http://schemas.openxmlformats.org/officeDocument/2006/relationships/hyperlink" Target="http://www.bom.gov.au/jsp/ncc/cdio/weatherData/av?p_display_type=dailyDataFile&amp;p_nccObsCode=122&amp;p_stn_num=026021&amp;p_c=-135479631&amp;p_startYear=1963" TargetMode="External"/><Relationship Id="rId926" Type="http://schemas.openxmlformats.org/officeDocument/2006/relationships/hyperlink" Target="http://www.bom.gov.au/jsp/ncc/cdio/weatherData/av?p_display_type=dailyDataFile&amp;p_nccObsCode=122&amp;p_stn_num=018070&amp;p_c=-65366122&amp;p_startYear=1963" TargetMode="External"/><Relationship Id="rId927" Type="http://schemas.openxmlformats.org/officeDocument/2006/relationships/hyperlink" Target="http://www.bom.gov.au/jsp/ncc/cdio/weatherData/av?p_display_type=dailyDataFile&amp;p_nccObsCode=122&amp;p_stn_num=021043&amp;p_c=-88623412&amp;p_startYear=1963" TargetMode="External"/><Relationship Id="rId928" Type="http://schemas.openxmlformats.org/officeDocument/2006/relationships/hyperlink" Target="http://www.bom.gov.au/jsp/ncc/cdio/weatherData/av?p_display_type=dailyDataFile&amp;p_nccObsCode=122&amp;p_stn_num=026026&amp;p_c=-135531678&amp;p_startYear=1963" TargetMode="External"/><Relationship Id="rId929" Type="http://schemas.openxmlformats.org/officeDocument/2006/relationships/hyperlink" Target="http://www.bom.gov.au/jsp/ncc/cdio/weatherData/av?p_display_type=dailyDataFile&amp;p_nccObsCode=122&amp;p_stn_num=021046&amp;p_c=-88647966&amp;p_startYear=1963" TargetMode="External"/><Relationship Id="rId930" Type="http://schemas.openxmlformats.org/officeDocument/2006/relationships/hyperlink" Target="http://www.bom.gov.au/jsp/ncc/cdio/weatherData/av?p_display_type=dailyDataFile&amp;p_nccObsCode=122&amp;p_stn_num=023747&amp;p_c=-112845844&amp;p_startYear=1963" TargetMode="External"/><Relationship Id="rId931" Type="http://schemas.openxmlformats.org/officeDocument/2006/relationships/hyperlink" Target="http://www.bom.gov.au/jsp/ncc/cdio/weatherData/av?p_display_type=dailyDataFile&amp;p_nccObsCode=122&amp;p_stn_num=016044&amp;p_c=-51543830&amp;p_startYear=1963" TargetMode="External"/><Relationship Id="rId932" Type="http://schemas.openxmlformats.org/officeDocument/2006/relationships/hyperlink" Target="http://www.bom.gov.au/jsp/ncc/cdio/weatherData/av?p_display_type=dailyDataFile&amp;p_nccObsCode=122&amp;p_stn_num=023321&amp;p_c=-108832872&amp;p_startYear=1964" TargetMode="External"/><Relationship Id="rId933" Type="http://schemas.openxmlformats.org/officeDocument/2006/relationships/hyperlink" Target="http://www.bom.gov.au/jsp/ncc/cdio/weatherData/av?p_display_type=dailyDataFile&amp;p_nccObsCode=122&amp;p_stn_num=025509&amp;p_c=-130201569&amp;p_startYear=1964" TargetMode="External"/><Relationship Id="rId934" Type="http://schemas.openxmlformats.org/officeDocument/2006/relationships/hyperlink" Target="http://www.bom.gov.au/jsp/ncc/cdio/weatherData/av?p_display_type=dailyDataFile&amp;p_nccObsCode=122&amp;p_stn_num=023733&amp;p_c=-112710811&amp;p_startYear=1964" TargetMode="External"/><Relationship Id="rId935" Type="http://schemas.openxmlformats.org/officeDocument/2006/relationships/hyperlink" Target="http://www.bom.gov.au/jsp/ncc/cdio/weatherData/av?p_display_type=dailyDataFile&amp;p_nccObsCode=122&amp;p_stn_num=026021&amp;p_c=-135479631&amp;p_startYear=1964" TargetMode="External"/><Relationship Id="rId936" Type="http://schemas.openxmlformats.org/officeDocument/2006/relationships/hyperlink" Target="http://www.bom.gov.au/jsp/ncc/cdio/weatherData/av?p_display_type=dailyDataFile&amp;p_nccObsCode=122&amp;p_stn_num=018070&amp;p_c=-65366122&amp;p_startYear=1964" TargetMode="External"/><Relationship Id="rId937" Type="http://schemas.openxmlformats.org/officeDocument/2006/relationships/hyperlink" Target="http://www.bom.gov.au/jsp/ncc/cdio/weatherData/av?p_display_type=dailyDataFile&amp;p_nccObsCode=122&amp;p_stn_num=021043&amp;p_c=-88623412&amp;p_startYear=1964" TargetMode="External"/><Relationship Id="rId938" Type="http://schemas.openxmlformats.org/officeDocument/2006/relationships/hyperlink" Target="http://www.bom.gov.au/jsp/ncc/cdio/weatherData/av?p_display_type=dailyDataFile&amp;p_nccObsCode=122&amp;p_stn_num=026026&amp;p_c=-135531678&amp;p_startYear=1964" TargetMode="External"/><Relationship Id="rId939" Type="http://schemas.openxmlformats.org/officeDocument/2006/relationships/hyperlink" Target="http://www.bom.gov.au/jsp/ncc/cdio/weatherData/av?p_display_type=dailyDataFile&amp;p_nccObsCode=122&amp;p_stn_num=021046&amp;p_c=-88647966&amp;p_startYear=1964" TargetMode="External"/><Relationship Id="rId940" Type="http://schemas.openxmlformats.org/officeDocument/2006/relationships/hyperlink" Target="http://www.bom.gov.au/jsp/ncc/cdio/weatherData/av?p_display_type=dailyDataFile&amp;p_nccObsCode=122&amp;p_stn_num=023747&amp;p_c=-112845844&amp;p_startYear=1964" TargetMode="External"/><Relationship Id="rId941" Type="http://schemas.openxmlformats.org/officeDocument/2006/relationships/hyperlink" Target="http://www.bom.gov.au/jsp/ncc/cdio/weatherData/av?p_display_type=dailyDataFile&amp;p_nccObsCode=122&amp;p_stn_num=016044&amp;p_c=-51543830&amp;p_startYear=1964" TargetMode="External"/><Relationship Id="rId942" Type="http://schemas.openxmlformats.org/officeDocument/2006/relationships/hyperlink" Target="http://www.bom.gov.au/jsp/ncc/cdio/weatherData/av?p_display_type=dailyDataFile&amp;p_nccObsCode=122&amp;p_stn_num=023321&amp;p_c=-108832872&amp;p_startYear=1965" TargetMode="External"/><Relationship Id="rId943" Type="http://schemas.openxmlformats.org/officeDocument/2006/relationships/hyperlink" Target="http://www.bom.gov.au/jsp/ncc/cdio/weatherData/av?p_display_type=dailyDataFile&amp;p_nccObsCode=122&amp;p_stn_num=025509&amp;p_c=-130201569&amp;p_startYear=1965" TargetMode="External"/><Relationship Id="rId944" Type="http://schemas.openxmlformats.org/officeDocument/2006/relationships/hyperlink" Target="http://www.bom.gov.au/jsp/ncc/cdio/weatherData/av?p_display_type=dailyDataFile&amp;p_nccObsCode=122&amp;p_stn_num=023733&amp;p_c=-112710811&amp;p_startYear=1965" TargetMode="External"/><Relationship Id="rId945" Type="http://schemas.openxmlformats.org/officeDocument/2006/relationships/hyperlink" Target="http://www.bom.gov.au/jsp/ncc/cdio/weatherData/av?p_display_type=dailyDataFile&amp;p_nccObsCode=122&amp;p_stn_num=026021&amp;p_c=-135479631&amp;p_startYear=1965" TargetMode="External"/><Relationship Id="rId946" Type="http://schemas.openxmlformats.org/officeDocument/2006/relationships/hyperlink" Target="http://www.bom.gov.au/jsp/ncc/cdio/weatherData/av?p_display_type=dailyDataFile&amp;p_nccObsCode=122&amp;p_stn_num=018070&amp;p_c=-65366122&amp;p_startYear=1965" TargetMode="External"/><Relationship Id="rId947" Type="http://schemas.openxmlformats.org/officeDocument/2006/relationships/hyperlink" Target="http://www.bom.gov.au/jsp/ncc/cdio/weatherData/av?p_display_type=dailyDataFile&amp;p_nccObsCode=122&amp;p_stn_num=021043&amp;p_c=-88623412&amp;p_startYear=1965" TargetMode="External"/><Relationship Id="rId948" Type="http://schemas.openxmlformats.org/officeDocument/2006/relationships/hyperlink" Target="http://www.bom.gov.au/jsp/ncc/cdio/weatherData/av?p_display_type=dailyDataFile&amp;p_nccObsCode=122&amp;p_stn_num=026026&amp;p_c=-135531678&amp;p_startYear=1965" TargetMode="External"/><Relationship Id="rId949" Type="http://schemas.openxmlformats.org/officeDocument/2006/relationships/hyperlink" Target="http://www.bom.gov.au/jsp/ncc/cdio/weatherData/av?p_display_type=dailyDataFile&amp;p_nccObsCode=122&amp;p_stn_num=021046&amp;p_c=-88647966&amp;p_startYear=1965" TargetMode="External"/><Relationship Id="rId950" Type="http://schemas.openxmlformats.org/officeDocument/2006/relationships/hyperlink" Target="http://www.bom.gov.au/jsp/ncc/cdio/weatherData/av?p_display_type=dailyDataFile&amp;p_nccObsCode=122&amp;p_stn_num=023747&amp;p_c=-112845844&amp;p_startYear=1965" TargetMode="External"/><Relationship Id="rId951" Type="http://schemas.openxmlformats.org/officeDocument/2006/relationships/hyperlink" Target="http://www.bom.gov.au/jsp/ncc/cdio/weatherData/av?p_display_type=dailyDataFile&amp;p_nccObsCode=122&amp;p_stn_num=016044&amp;p_c=-51543830&amp;p_startYear=1965" TargetMode="External"/><Relationship Id="rId952" Type="http://schemas.openxmlformats.org/officeDocument/2006/relationships/hyperlink" Target="http://www.bom.gov.au/jsp/ncc/cdio/weatherData/av?p_display_type=dailyDataFile&amp;p_nccObsCode=122&amp;p_stn_num=023321&amp;p_c=-108832872&amp;p_startYear=1966" TargetMode="External"/><Relationship Id="rId953" Type="http://schemas.openxmlformats.org/officeDocument/2006/relationships/hyperlink" Target="http://www.bom.gov.au/jsp/ncc/cdio/weatherData/av?p_display_type=dailyDataFile&amp;p_nccObsCode=122&amp;p_stn_num=025509&amp;p_c=-130201569&amp;p_startYear=1966" TargetMode="External"/><Relationship Id="rId954" Type="http://schemas.openxmlformats.org/officeDocument/2006/relationships/hyperlink" Target="http://www.bom.gov.au/jsp/ncc/cdio/weatherData/av?p_display_type=dailyDataFile&amp;p_nccObsCode=122&amp;p_stn_num=023733&amp;p_c=-112710811&amp;p_startYear=1966" TargetMode="External"/><Relationship Id="rId955" Type="http://schemas.openxmlformats.org/officeDocument/2006/relationships/hyperlink" Target="http://www.bom.gov.au/jsp/ncc/cdio/weatherData/av?p_display_type=dailyDataFile&amp;p_nccObsCode=122&amp;p_stn_num=026021&amp;p_c=-135479631&amp;p_startYear=1966" TargetMode="External"/><Relationship Id="rId956" Type="http://schemas.openxmlformats.org/officeDocument/2006/relationships/hyperlink" Target="http://www.bom.gov.au/jsp/ncc/cdio/weatherData/av?p_display_type=dailyDataFile&amp;p_nccObsCode=122&amp;p_stn_num=018070&amp;p_c=-65366122&amp;p_startYear=1966" TargetMode="External"/><Relationship Id="rId957" Type="http://schemas.openxmlformats.org/officeDocument/2006/relationships/hyperlink" Target="http://www.bom.gov.au/jsp/ncc/cdio/weatherData/av?p_display_type=dailyDataFile&amp;p_nccObsCode=122&amp;p_stn_num=021043&amp;p_c=-88623412&amp;p_startYear=1966" TargetMode="External"/><Relationship Id="rId958" Type="http://schemas.openxmlformats.org/officeDocument/2006/relationships/hyperlink" Target="http://www.bom.gov.au/jsp/ncc/cdio/weatherData/av?p_display_type=dailyDataFile&amp;p_nccObsCode=122&amp;p_stn_num=026026&amp;p_c=-135531678&amp;p_startYear=1966" TargetMode="External"/><Relationship Id="rId959" Type="http://schemas.openxmlformats.org/officeDocument/2006/relationships/hyperlink" Target="http://www.bom.gov.au/jsp/ncc/cdio/weatherData/av?p_display_type=dailyDataFile&amp;p_nccObsCode=122&amp;p_stn_num=021046&amp;p_c=-88647966&amp;p_startYear=1966" TargetMode="External"/><Relationship Id="rId960" Type="http://schemas.openxmlformats.org/officeDocument/2006/relationships/hyperlink" Target="http://www.bom.gov.au/jsp/ncc/cdio/weatherData/av?p_display_type=dailyDataFile&amp;p_nccObsCode=122&amp;p_stn_num=023747&amp;p_c=-112845844&amp;p_startYear=1966" TargetMode="External"/><Relationship Id="rId961" Type="http://schemas.openxmlformats.org/officeDocument/2006/relationships/hyperlink" Target="http://www.bom.gov.au/jsp/ncc/cdio/weatherData/av?p_display_type=dailyDataFile&amp;p_nccObsCode=122&amp;p_stn_num=016044&amp;p_c=-51543830&amp;p_startYear=1966" TargetMode="External"/><Relationship Id="rId962" Type="http://schemas.openxmlformats.org/officeDocument/2006/relationships/hyperlink" Target="http://www.bom.gov.au/jsp/ncc/cdio/weatherData/av?p_display_type=dailyDataFile&amp;p_nccObsCode=122&amp;p_stn_num=023321&amp;p_c=-108832872&amp;p_startYear=1967" TargetMode="External"/><Relationship Id="rId963" Type="http://schemas.openxmlformats.org/officeDocument/2006/relationships/hyperlink" Target="http://www.bom.gov.au/jsp/ncc/cdio/weatherData/av?p_display_type=dailyDataFile&amp;p_nccObsCode=122&amp;p_stn_num=025509&amp;p_c=-130201569&amp;p_startYear=1967" TargetMode="External"/><Relationship Id="rId964" Type="http://schemas.openxmlformats.org/officeDocument/2006/relationships/hyperlink" Target="http://www.bom.gov.au/jsp/ncc/cdio/weatherData/av?p_display_type=dailyDataFile&amp;p_nccObsCode=122&amp;p_stn_num=023733&amp;p_c=-112710811&amp;p_startYear=1967" TargetMode="External"/><Relationship Id="rId965" Type="http://schemas.openxmlformats.org/officeDocument/2006/relationships/hyperlink" Target="http://www.bom.gov.au/jsp/ncc/cdio/weatherData/av?p_display_type=dailyDataFile&amp;p_nccObsCode=122&amp;p_stn_num=026021&amp;p_c=-135479631&amp;p_startYear=1967" TargetMode="External"/><Relationship Id="rId966" Type="http://schemas.openxmlformats.org/officeDocument/2006/relationships/hyperlink" Target="http://www.bom.gov.au/jsp/ncc/cdio/weatherData/av?p_display_type=dailyDataFile&amp;p_nccObsCode=122&amp;p_stn_num=018070&amp;p_c=-65366122&amp;p_startYear=1967" TargetMode="External"/><Relationship Id="rId967" Type="http://schemas.openxmlformats.org/officeDocument/2006/relationships/hyperlink" Target="http://www.bom.gov.au/jsp/ncc/cdio/weatherData/av?p_display_type=dailyDataFile&amp;p_nccObsCode=122&amp;p_stn_num=021043&amp;p_c=-88623412&amp;p_startYear=1967" TargetMode="External"/><Relationship Id="rId968" Type="http://schemas.openxmlformats.org/officeDocument/2006/relationships/hyperlink" Target="http://www.bom.gov.au/jsp/ncc/cdio/weatherData/av?p_display_type=dailyDataFile&amp;p_nccObsCode=122&amp;p_stn_num=026026&amp;p_c=-135531678&amp;p_startYear=1967" TargetMode="External"/><Relationship Id="rId969" Type="http://schemas.openxmlformats.org/officeDocument/2006/relationships/hyperlink" Target="http://www.bom.gov.au/jsp/ncc/cdio/weatherData/av?p_display_type=dailyDataFile&amp;p_nccObsCode=122&amp;p_stn_num=021046&amp;p_c=-88647966&amp;p_startYear=1967" TargetMode="External"/><Relationship Id="rId970" Type="http://schemas.openxmlformats.org/officeDocument/2006/relationships/hyperlink" Target="http://www.bom.gov.au/jsp/ncc/cdio/weatherData/av?p_display_type=dailyDataFile&amp;p_nccObsCode=122&amp;p_stn_num=023747&amp;p_c=-112845844&amp;p_startYear=1967" TargetMode="External"/><Relationship Id="rId971" Type="http://schemas.openxmlformats.org/officeDocument/2006/relationships/hyperlink" Target="http://www.bom.gov.au/jsp/ncc/cdio/weatherData/av?p_display_type=dailyDataFile&amp;p_nccObsCode=122&amp;p_stn_num=016044&amp;p_c=-51543830&amp;p_startYear=1967" TargetMode="External"/><Relationship Id="rId972" Type="http://schemas.openxmlformats.org/officeDocument/2006/relationships/hyperlink" Target="http://www.bom.gov.au/jsp/ncc/cdio/weatherData/av?p_display_type=dailyDataFile&amp;p_nccObsCode=122&amp;p_stn_num=023321&amp;p_c=-108832872&amp;p_startYear=1968" TargetMode="External"/><Relationship Id="rId973" Type="http://schemas.openxmlformats.org/officeDocument/2006/relationships/hyperlink" Target="http://www.bom.gov.au/jsp/ncc/cdio/weatherData/av?p_display_type=dailyDataFile&amp;p_nccObsCode=122&amp;p_stn_num=025509&amp;p_c=-130201569&amp;p_startYear=1968" TargetMode="External"/><Relationship Id="rId974" Type="http://schemas.openxmlformats.org/officeDocument/2006/relationships/hyperlink" Target="http://www.bom.gov.au/jsp/ncc/cdio/weatherData/av?p_display_type=dailyDataFile&amp;p_nccObsCode=122&amp;p_stn_num=023733&amp;p_c=-112710811&amp;p_startYear=1968" TargetMode="External"/><Relationship Id="rId975" Type="http://schemas.openxmlformats.org/officeDocument/2006/relationships/hyperlink" Target="http://www.bom.gov.au/jsp/ncc/cdio/weatherData/av?p_display_type=dailyDataFile&amp;p_nccObsCode=122&amp;p_stn_num=026021&amp;p_c=-135479631&amp;p_startYear=1968" TargetMode="External"/><Relationship Id="rId976" Type="http://schemas.openxmlformats.org/officeDocument/2006/relationships/hyperlink" Target="http://www.bom.gov.au/jsp/ncc/cdio/weatherData/av?p_display_type=dailyDataFile&amp;p_nccObsCode=122&amp;p_stn_num=018070&amp;p_c=-65366122&amp;p_startYear=1968" TargetMode="External"/><Relationship Id="rId977" Type="http://schemas.openxmlformats.org/officeDocument/2006/relationships/hyperlink" Target="http://www.bom.gov.au/jsp/ncc/cdio/weatherData/av?p_display_type=dailyDataFile&amp;p_nccObsCode=122&amp;p_stn_num=021043&amp;p_c=-88623412&amp;p_startYear=1968" TargetMode="External"/><Relationship Id="rId978" Type="http://schemas.openxmlformats.org/officeDocument/2006/relationships/hyperlink" Target="http://www.bom.gov.au/jsp/ncc/cdio/weatherData/av?p_display_type=dailyDataFile&amp;p_nccObsCode=122&amp;p_stn_num=026026&amp;p_c=-135531678&amp;p_startYear=1968" TargetMode="External"/><Relationship Id="rId979" Type="http://schemas.openxmlformats.org/officeDocument/2006/relationships/hyperlink" Target="http://www.bom.gov.au/jsp/ncc/cdio/weatherData/av?p_display_type=dailyDataFile&amp;p_nccObsCode=122&amp;p_stn_num=021046&amp;p_c=-88647966&amp;p_startYear=1968" TargetMode="External"/><Relationship Id="rId980" Type="http://schemas.openxmlformats.org/officeDocument/2006/relationships/hyperlink" Target="http://www.bom.gov.au/jsp/ncc/cdio/weatherData/av?p_display_type=dailyDataFile&amp;p_nccObsCode=122&amp;p_stn_num=023747&amp;p_c=-112845844&amp;p_startYear=1968" TargetMode="External"/><Relationship Id="rId981" Type="http://schemas.openxmlformats.org/officeDocument/2006/relationships/hyperlink" Target="http://www.bom.gov.au/jsp/ncc/cdio/weatherData/av?p_display_type=dailyDataFile&amp;p_nccObsCode=122&amp;p_stn_num=016044&amp;p_c=-51543830&amp;p_startYear=1968" TargetMode="External"/><Relationship Id="rId982" Type="http://schemas.openxmlformats.org/officeDocument/2006/relationships/hyperlink" Target="http://www.bom.gov.au/jsp/ncc/cdio/weatherData/av?p_display_type=dailyDataFile&amp;p_nccObsCode=122&amp;p_stn_num=023321&amp;p_c=-108832872&amp;p_startYear=1969" TargetMode="External"/><Relationship Id="rId983" Type="http://schemas.openxmlformats.org/officeDocument/2006/relationships/hyperlink" Target="http://www.bom.gov.au/jsp/ncc/cdio/weatherData/av?p_display_type=dailyDataFile&amp;p_nccObsCode=122&amp;p_stn_num=025509&amp;p_c=-130201569&amp;p_startYear=1969" TargetMode="External"/><Relationship Id="rId984" Type="http://schemas.openxmlformats.org/officeDocument/2006/relationships/hyperlink" Target="http://www.bom.gov.au/jsp/ncc/cdio/weatherData/av?p_display_type=dailyDataFile&amp;p_nccObsCode=122&amp;p_stn_num=023733&amp;p_c=-112710811&amp;p_startYear=1969" TargetMode="External"/><Relationship Id="rId985" Type="http://schemas.openxmlformats.org/officeDocument/2006/relationships/hyperlink" Target="http://www.bom.gov.au/jsp/ncc/cdio/weatherData/av?p_display_type=dailyDataFile&amp;p_nccObsCode=122&amp;p_stn_num=026021&amp;p_c=-135479631&amp;p_startYear=1969" TargetMode="External"/><Relationship Id="rId986" Type="http://schemas.openxmlformats.org/officeDocument/2006/relationships/hyperlink" Target="http://www.bom.gov.au/jsp/ncc/cdio/weatherData/av?p_display_type=dailyDataFile&amp;p_nccObsCode=122&amp;p_stn_num=018070&amp;p_c=-65366122&amp;p_startYear=1969" TargetMode="External"/><Relationship Id="rId987" Type="http://schemas.openxmlformats.org/officeDocument/2006/relationships/hyperlink" Target="http://www.bom.gov.au/jsp/ncc/cdio/weatherData/av?p_display_type=dailyDataFile&amp;p_nccObsCode=122&amp;p_stn_num=021043&amp;p_c=-88623412&amp;p_startYear=1969" TargetMode="External"/><Relationship Id="rId988" Type="http://schemas.openxmlformats.org/officeDocument/2006/relationships/hyperlink" Target="http://www.bom.gov.au/jsp/ncc/cdio/weatherData/av?p_display_type=dailyDataFile&amp;p_nccObsCode=122&amp;p_stn_num=026026&amp;p_c=-135531678&amp;p_startYear=1969" TargetMode="External"/><Relationship Id="rId989" Type="http://schemas.openxmlformats.org/officeDocument/2006/relationships/hyperlink" Target="http://www.bom.gov.au/jsp/ncc/cdio/weatherData/av?p_display_type=dailyDataFile&amp;p_nccObsCode=122&amp;p_stn_num=021046&amp;p_c=-88647966&amp;p_startYear=1969" TargetMode="External"/><Relationship Id="rId990" Type="http://schemas.openxmlformats.org/officeDocument/2006/relationships/hyperlink" Target="http://www.bom.gov.au/jsp/ncc/cdio/weatherData/av?p_display_type=dailyDataFile&amp;p_nccObsCode=122&amp;p_stn_num=023747&amp;p_c=-112845844&amp;p_startYear=1969" TargetMode="External"/><Relationship Id="rId991" Type="http://schemas.openxmlformats.org/officeDocument/2006/relationships/hyperlink" Target="http://www.bom.gov.au/jsp/ncc/cdio/weatherData/av?p_display_type=dailyDataFile&amp;p_nccObsCode=122&amp;p_stn_num=016044&amp;p_c=-51543830&amp;p_startYear=1969" TargetMode="External"/><Relationship Id="rId992" Type="http://schemas.openxmlformats.org/officeDocument/2006/relationships/hyperlink" Target="http://www.bom.gov.au/jsp/ncc/cdio/weatherData/av?p_display_type=dailyDataFile&amp;p_nccObsCode=122&amp;p_stn_num=023321&amp;p_c=-108832872&amp;p_startYear=1970" TargetMode="External"/><Relationship Id="rId993" Type="http://schemas.openxmlformats.org/officeDocument/2006/relationships/hyperlink" Target="http://www.bom.gov.au/jsp/ncc/cdio/weatherData/av?p_display_type=dailyDataFile&amp;p_nccObsCode=122&amp;p_stn_num=025509&amp;p_c=-130201569&amp;p_startYear=1970" TargetMode="External"/><Relationship Id="rId994" Type="http://schemas.openxmlformats.org/officeDocument/2006/relationships/hyperlink" Target="http://www.bom.gov.au/jsp/ncc/cdio/weatherData/av?p_display_type=dailyDataFile&amp;p_nccObsCode=122&amp;p_stn_num=023733&amp;p_c=-112710811&amp;p_startYear=1970" TargetMode="External"/><Relationship Id="rId995" Type="http://schemas.openxmlformats.org/officeDocument/2006/relationships/hyperlink" Target="http://www.bom.gov.au/jsp/ncc/cdio/weatherData/av?p_display_type=dailyDataFile&amp;p_nccObsCode=122&amp;p_stn_num=026021&amp;p_c=-135479631&amp;p_startYear=1970" TargetMode="External"/><Relationship Id="rId996" Type="http://schemas.openxmlformats.org/officeDocument/2006/relationships/hyperlink" Target="http://www.bom.gov.au/jsp/ncc/cdio/weatherData/av?p_display_type=dailyDataFile&amp;p_nccObsCode=122&amp;p_stn_num=018070&amp;p_c=-65366122&amp;p_startYear=1970" TargetMode="External"/><Relationship Id="rId997" Type="http://schemas.openxmlformats.org/officeDocument/2006/relationships/hyperlink" Target="http://www.bom.gov.au/jsp/ncc/cdio/weatherData/av?p_display_type=dailyDataFile&amp;p_nccObsCode=122&amp;p_stn_num=021043&amp;p_c=-88623412&amp;p_startYear=1970" TargetMode="External"/><Relationship Id="rId998" Type="http://schemas.openxmlformats.org/officeDocument/2006/relationships/hyperlink" Target="http://www.bom.gov.au/jsp/ncc/cdio/weatherData/av?p_display_type=dailyDataFile&amp;p_nccObsCode=122&amp;p_stn_num=026026&amp;p_c=-135531678&amp;p_startYear=1970" TargetMode="External"/><Relationship Id="rId999" Type="http://schemas.openxmlformats.org/officeDocument/2006/relationships/hyperlink" Target="http://www.bom.gov.au/jsp/ncc/cdio/weatherData/av?p_display_type=dailyDataFile&amp;p_nccObsCode=122&amp;p_stn_num=021046&amp;p_c=-88647966&amp;p_startYear=1970" TargetMode="External"/><Relationship Id="rId1000" Type="http://schemas.openxmlformats.org/officeDocument/2006/relationships/hyperlink" Target="http://www.bom.gov.au/jsp/ncc/cdio/weatherData/av?p_display_type=dailyDataFile&amp;p_nccObsCode=122&amp;p_stn_num=023747&amp;p_c=-112845844&amp;p_startYear=1970" TargetMode="External"/><Relationship Id="rId1001" Type="http://schemas.openxmlformats.org/officeDocument/2006/relationships/hyperlink" Target="http://www.bom.gov.au/jsp/ncc/cdio/weatherData/av?p_display_type=dailyDataFile&amp;p_nccObsCode=122&amp;p_stn_num=016044&amp;p_c=-51543830&amp;p_startYear=1970" TargetMode="External"/><Relationship Id="rId1002" Type="http://schemas.openxmlformats.org/officeDocument/2006/relationships/hyperlink" Target="http://www.bom.gov.au/jsp/ncc/cdio/weatherData/av?p_display_type=dailyDataFile&amp;p_nccObsCode=122&amp;p_stn_num=023321&amp;p_c=-108832872&amp;p_startYear=1971" TargetMode="External"/><Relationship Id="rId1003" Type="http://schemas.openxmlformats.org/officeDocument/2006/relationships/hyperlink" Target="http://www.bom.gov.au/jsp/ncc/cdio/weatherData/av?p_display_type=dailyDataFile&amp;p_nccObsCode=122&amp;p_stn_num=025509&amp;p_c=-130201569&amp;p_startYear=1971" TargetMode="External"/><Relationship Id="rId1004" Type="http://schemas.openxmlformats.org/officeDocument/2006/relationships/hyperlink" Target="http://www.bom.gov.au/jsp/ncc/cdio/weatherData/av?p_display_type=dailyDataFile&amp;p_nccObsCode=122&amp;p_stn_num=023733&amp;p_c=-112710811&amp;p_startYear=1971" TargetMode="External"/><Relationship Id="rId1005" Type="http://schemas.openxmlformats.org/officeDocument/2006/relationships/hyperlink" Target="http://www.bom.gov.au/jsp/ncc/cdio/weatherData/av?p_display_type=dailyDataFile&amp;p_nccObsCode=122&amp;p_stn_num=026021&amp;p_c=-135479631&amp;p_startYear=1971" TargetMode="External"/><Relationship Id="rId1006" Type="http://schemas.openxmlformats.org/officeDocument/2006/relationships/hyperlink" Target="http://www.bom.gov.au/jsp/ncc/cdio/weatherData/av?p_display_type=dailyDataFile&amp;p_nccObsCode=122&amp;p_stn_num=018070&amp;p_c=-65366122&amp;p_startYear=1971" TargetMode="External"/><Relationship Id="rId1007" Type="http://schemas.openxmlformats.org/officeDocument/2006/relationships/hyperlink" Target="http://www.bom.gov.au/jsp/ncc/cdio/weatherData/av?p_display_type=dailyDataFile&amp;p_nccObsCode=122&amp;p_stn_num=021043&amp;p_c=-88623412&amp;p_startYear=1971" TargetMode="External"/><Relationship Id="rId1008" Type="http://schemas.openxmlformats.org/officeDocument/2006/relationships/hyperlink" Target="http://www.bom.gov.au/jsp/ncc/cdio/weatherData/av?p_display_type=dailyDataFile&amp;p_nccObsCode=122&amp;p_stn_num=026026&amp;p_c=-135531678&amp;p_startYear=1971" TargetMode="External"/><Relationship Id="rId1009" Type="http://schemas.openxmlformats.org/officeDocument/2006/relationships/hyperlink" Target="http://www.bom.gov.au/jsp/ncc/cdio/weatherData/av?p_display_type=dailyDataFile&amp;p_nccObsCode=122&amp;p_stn_num=021046&amp;p_c=-88647966&amp;p_startYear=1971" TargetMode="External"/><Relationship Id="rId1010" Type="http://schemas.openxmlformats.org/officeDocument/2006/relationships/hyperlink" Target="http://www.bom.gov.au/jsp/ncc/cdio/weatherData/av?p_display_type=dailyDataFile&amp;p_nccObsCode=122&amp;p_stn_num=023747&amp;p_c=-112845844&amp;p_startYear=1971" TargetMode="External"/><Relationship Id="rId1011" Type="http://schemas.openxmlformats.org/officeDocument/2006/relationships/hyperlink" Target="http://www.bom.gov.au/jsp/ncc/cdio/weatherData/av?p_display_type=dailyDataFile&amp;p_nccObsCode=122&amp;p_stn_num=016044&amp;p_c=-51543830&amp;p_startYear=1971" TargetMode="External"/><Relationship Id="rId1012" Type="http://schemas.openxmlformats.org/officeDocument/2006/relationships/hyperlink" Target="http://www.bom.gov.au/jsp/ncc/cdio/weatherData/av?p_display_type=dailyDataFile&amp;p_nccObsCode=122&amp;p_stn_num=023321&amp;p_c=-108832872&amp;p_startYear=1972" TargetMode="External"/><Relationship Id="rId1013" Type="http://schemas.openxmlformats.org/officeDocument/2006/relationships/hyperlink" Target="http://www.bom.gov.au/jsp/ncc/cdio/weatherData/av?p_display_type=dailyDataFile&amp;p_nccObsCode=122&amp;p_stn_num=025509&amp;p_c=-130201569&amp;p_startYear=1972" TargetMode="External"/><Relationship Id="rId1014" Type="http://schemas.openxmlformats.org/officeDocument/2006/relationships/hyperlink" Target="http://www.bom.gov.au/jsp/ncc/cdio/weatherData/av?p_display_type=dailyDataFile&amp;p_nccObsCode=122&amp;p_stn_num=023733&amp;p_c=-112710811&amp;p_startYear=1972" TargetMode="External"/><Relationship Id="rId1015" Type="http://schemas.openxmlformats.org/officeDocument/2006/relationships/hyperlink" Target="http://www.bom.gov.au/jsp/ncc/cdio/weatherData/av?p_display_type=dailyDataFile&amp;p_nccObsCode=122&amp;p_stn_num=026021&amp;p_c=-135479631&amp;p_startYear=1972" TargetMode="External"/><Relationship Id="rId1016" Type="http://schemas.openxmlformats.org/officeDocument/2006/relationships/hyperlink" Target="http://www.bom.gov.au/jsp/ncc/cdio/weatherData/av?p_display_type=dailyDataFile&amp;p_nccObsCode=122&amp;p_stn_num=018070&amp;p_c=-65366122&amp;p_startYear=1972" TargetMode="External"/><Relationship Id="rId1017" Type="http://schemas.openxmlformats.org/officeDocument/2006/relationships/hyperlink" Target="http://www.bom.gov.au/jsp/ncc/cdio/weatherData/av?p_display_type=dailyDataFile&amp;p_nccObsCode=122&amp;p_stn_num=021043&amp;p_c=-88623412&amp;p_startYear=1972" TargetMode="External"/><Relationship Id="rId1018" Type="http://schemas.openxmlformats.org/officeDocument/2006/relationships/hyperlink" Target="http://www.bom.gov.au/jsp/ncc/cdio/weatherData/av?p_display_type=dailyDataFile&amp;p_nccObsCode=122&amp;p_stn_num=026026&amp;p_c=-135531678&amp;p_startYear=1972" TargetMode="External"/><Relationship Id="rId1019" Type="http://schemas.openxmlformats.org/officeDocument/2006/relationships/hyperlink" Target="http://www.bom.gov.au/jsp/ncc/cdio/weatherData/av?p_display_type=dailyDataFile&amp;p_nccObsCode=122&amp;p_stn_num=021046&amp;p_c=-88647966&amp;p_startYear=1972" TargetMode="External"/><Relationship Id="rId1020" Type="http://schemas.openxmlformats.org/officeDocument/2006/relationships/hyperlink" Target="http://www.bom.gov.au/jsp/ncc/cdio/weatherData/av?p_display_type=dailyDataFile&amp;p_nccObsCode=122&amp;p_stn_num=023747&amp;p_c=-112845844&amp;p_startYear=1972" TargetMode="External"/><Relationship Id="rId1021" Type="http://schemas.openxmlformats.org/officeDocument/2006/relationships/hyperlink" Target="http://www.bom.gov.au/jsp/ncc/cdio/weatherData/av?p_display_type=dailyDataFile&amp;p_nccObsCode=122&amp;p_stn_num=016044&amp;p_c=-51543830&amp;p_startYear=1972" TargetMode="External"/><Relationship Id="rId1022" Type="http://schemas.openxmlformats.org/officeDocument/2006/relationships/hyperlink" Target="http://www.bom.gov.au/jsp/ncc/cdio/weatherData/av?p_display_type=dailyDataFile&amp;p_nccObsCode=122&amp;p_stn_num=023321&amp;p_c=-108832872&amp;p_startYear=1973" TargetMode="External"/><Relationship Id="rId1023" Type="http://schemas.openxmlformats.org/officeDocument/2006/relationships/hyperlink" Target="http://www.bom.gov.au/jsp/ncc/cdio/weatherData/av?p_display_type=dailyDataFile&amp;p_nccObsCode=122&amp;p_stn_num=025509&amp;p_c=-130201569&amp;p_startYear=1973" TargetMode="External"/><Relationship Id="rId1024" Type="http://schemas.openxmlformats.org/officeDocument/2006/relationships/hyperlink" Target="http://www.bom.gov.au/jsp/ncc/cdio/weatherData/av?p_display_type=dailyDataFile&amp;p_nccObsCode=122&amp;p_stn_num=023733&amp;p_c=-112710811&amp;p_startYear=1973" TargetMode="External"/><Relationship Id="rId1025" Type="http://schemas.openxmlformats.org/officeDocument/2006/relationships/hyperlink" Target="http://www.bom.gov.au/jsp/ncc/cdio/weatherData/av?p_display_type=dailyDataFile&amp;p_nccObsCode=122&amp;p_stn_num=026021&amp;p_c=-135479631&amp;p_startYear=1973" TargetMode="External"/><Relationship Id="rId1026" Type="http://schemas.openxmlformats.org/officeDocument/2006/relationships/hyperlink" Target="http://www.bom.gov.au/jsp/ncc/cdio/weatherData/av?p_display_type=dailyDataFile&amp;p_nccObsCode=122&amp;p_stn_num=018070&amp;p_c=-65366122&amp;p_startYear=1973" TargetMode="External"/><Relationship Id="rId1027" Type="http://schemas.openxmlformats.org/officeDocument/2006/relationships/hyperlink" Target="http://www.bom.gov.au/jsp/ncc/cdio/weatherData/av?p_display_type=dailyDataFile&amp;p_nccObsCode=122&amp;p_stn_num=021043&amp;p_c=-88623412&amp;p_startYear=1973" TargetMode="External"/><Relationship Id="rId1028" Type="http://schemas.openxmlformats.org/officeDocument/2006/relationships/hyperlink" Target="http://www.bom.gov.au/jsp/ncc/cdio/weatherData/av?p_display_type=dailyDataFile&amp;p_nccObsCode=122&amp;p_stn_num=026026&amp;p_c=-135531678&amp;p_startYear=1973" TargetMode="External"/><Relationship Id="rId1029" Type="http://schemas.openxmlformats.org/officeDocument/2006/relationships/hyperlink" Target="http://www.bom.gov.au/jsp/ncc/cdio/weatherData/av?p_display_type=dailyDataFile&amp;p_nccObsCode=122&amp;p_stn_num=021046&amp;p_c=-88647966&amp;p_startYear=1973" TargetMode="External"/><Relationship Id="rId1030" Type="http://schemas.openxmlformats.org/officeDocument/2006/relationships/hyperlink" Target="http://www.bom.gov.au/jsp/ncc/cdio/weatherData/av?p_display_type=dailyDataFile&amp;p_nccObsCode=122&amp;p_stn_num=023747&amp;p_c=-112845844&amp;p_startYear=1973" TargetMode="External"/><Relationship Id="rId1031" Type="http://schemas.openxmlformats.org/officeDocument/2006/relationships/hyperlink" Target="http://www.bom.gov.au/jsp/ncc/cdio/weatherData/av?p_display_type=dailyDataFile&amp;p_nccObsCode=122&amp;p_stn_num=016044&amp;p_c=-51543830&amp;p_startYear=1973" TargetMode="External"/><Relationship Id="rId1032" Type="http://schemas.openxmlformats.org/officeDocument/2006/relationships/hyperlink" Target="http://www.bom.gov.au/jsp/ncc/cdio/weatherData/av?p_display_type=dailyDataFile&amp;p_nccObsCode=122&amp;p_stn_num=023321&amp;p_c=-108832872&amp;p_startYear=1974" TargetMode="External"/><Relationship Id="rId1033" Type="http://schemas.openxmlformats.org/officeDocument/2006/relationships/hyperlink" Target="http://www.bom.gov.au/jsp/ncc/cdio/weatherData/av?p_display_type=dailyDataFile&amp;p_nccObsCode=122&amp;p_stn_num=025509&amp;p_c=-130201569&amp;p_startYear=1974" TargetMode="External"/><Relationship Id="rId1034" Type="http://schemas.openxmlformats.org/officeDocument/2006/relationships/hyperlink" Target="http://www.bom.gov.au/jsp/ncc/cdio/weatherData/av?p_display_type=dailyDataFile&amp;p_nccObsCode=122&amp;p_stn_num=023733&amp;p_c=-112710811&amp;p_startYear=1974" TargetMode="External"/><Relationship Id="rId1035" Type="http://schemas.openxmlformats.org/officeDocument/2006/relationships/hyperlink" Target="http://www.bom.gov.au/jsp/ncc/cdio/weatherData/av?p_display_type=dailyDataFile&amp;p_nccObsCode=122&amp;p_stn_num=026021&amp;p_c=-135479631&amp;p_startYear=1974" TargetMode="External"/><Relationship Id="rId1036" Type="http://schemas.openxmlformats.org/officeDocument/2006/relationships/hyperlink" Target="http://www.bom.gov.au/jsp/ncc/cdio/weatherData/av?p_display_type=dailyDataFile&amp;p_nccObsCode=122&amp;p_stn_num=018070&amp;p_c=-65366122&amp;p_startYear=1974" TargetMode="External"/><Relationship Id="rId1037" Type="http://schemas.openxmlformats.org/officeDocument/2006/relationships/hyperlink" Target="http://www.bom.gov.au/jsp/ncc/cdio/weatherData/av?p_display_type=dailyDataFile&amp;p_nccObsCode=122&amp;p_stn_num=021043&amp;p_c=-88623412&amp;p_startYear=1974" TargetMode="External"/><Relationship Id="rId1038" Type="http://schemas.openxmlformats.org/officeDocument/2006/relationships/hyperlink" Target="http://www.bom.gov.au/jsp/ncc/cdio/weatherData/av?p_display_type=dailyDataFile&amp;p_nccObsCode=122&amp;p_stn_num=026026&amp;p_c=-135531678&amp;p_startYear=1974" TargetMode="External"/><Relationship Id="rId1039" Type="http://schemas.openxmlformats.org/officeDocument/2006/relationships/hyperlink" Target="http://www.bom.gov.au/jsp/ncc/cdio/weatherData/av?p_display_type=dailyDataFile&amp;p_nccObsCode=122&amp;p_stn_num=021046&amp;p_c=-88647966&amp;p_startYear=1974" TargetMode="External"/><Relationship Id="rId1040" Type="http://schemas.openxmlformats.org/officeDocument/2006/relationships/hyperlink" Target="http://www.bom.gov.au/jsp/ncc/cdio/weatherData/av?p_display_type=dailyDataFile&amp;p_nccObsCode=122&amp;p_stn_num=023747&amp;p_c=-112845844&amp;p_startYear=1974" TargetMode="External"/><Relationship Id="rId1041" Type="http://schemas.openxmlformats.org/officeDocument/2006/relationships/hyperlink" Target="http://www.bom.gov.au/jsp/ncc/cdio/weatherData/av?p_display_type=dailyDataFile&amp;p_nccObsCode=122&amp;p_stn_num=016044&amp;p_c=-51543830&amp;p_startYear=1974" TargetMode="External"/><Relationship Id="rId1042" Type="http://schemas.openxmlformats.org/officeDocument/2006/relationships/hyperlink" Target="http://www.bom.gov.au/jsp/ncc/cdio/weatherData/av?p_display_type=dailyDataFile&amp;p_nccObsCode=122&amp;p_stn_num=023321&amp;p_c=-108832872&amp;p_startYear=1975" TargetMode="External"/><Relationship Id="rId1043" Type="http://schemas.openxmlformats.org/officeDocument/2006/relationships/hyperlink" Target="http://www.bom.gov.au/jsp/ncc/cdio/weatherData/av?p_display_type=dailyDataFile&amp;p_nccObsCode=122&amp;p_stn_num=025509&amp;p_c=-130201569&amp;p_startYear=1975" TargetMode="External"/><Relationship Id="rId1044" Type="http://schemas.openxmlformats.org/officeDocument/2006/relationships/hyperlink" Target="http://www.bom.gov.au/jsp/ncc/cdio/weatherData/av?p_display_type=dailyDataFile&amp;p_nccObsCode=122&amp;p_stn_num=023733&amp;p_c=-112710811&amp;p_startYear=1975" TargetMode="External"/><Relationship Id="rId1045" Type="http://schemas.openxmlformats.org/officeDocument/2006/relationships/hyperlink" Target="http://www.bom.gov.au/jsp/ncc/cdio/weatherData/av?p_display_type=dailyDataFile&amp;p_nccObsCode=122&amp;p_stn_num=026021&amp;p_c=-135479631&amp;p_startYear=1975" TargetMode="External"/><Relationship Id="rId1046" Type="http://schemas.openxmlformats.org/officeDocument/2006/relationships/hyperlink" Target="http://www.bom.gov.au/jsp/ncc/cdio/weatherData/av?p_display_type=dailyDataFile&amp;p_nccObsCode=122&amp;p_stn_num=018070&amp;p_c=-65366122&amp;p_startYear=1975" TargetMode="External"/><Relationship Id="rId1047" Type="http://schemas.openxmlformats.org/officeDocument/2006/relationships/hyperlink" Target="http://www.bom.gov.au/jsp/ncc/cdio/weatherData/av?p_display_type=dailyDataFile&amp;p_nccObsCode=122&amp;p_stn_num=021043&amp;p_c=-88623412&amp;p_startYear=1975" TargetMode="External"/><Relationship Id="rId1048" Type="http://schemas.openxmlformats.org/officeDocument/2006/relationships/hyperlink" Target="http://www.bom.gov.au/jsp/ncc/cdio/weatherData/av?p_display_type=dailyDataFile&amp;p_nccObsCode=122&amp;p_stn_num=026026&amp;p_c=-135531678&amp;p_startYear=1975" TargetMode="External"/><Relationship Id="rId1049" Type="http://schemas.openxmlformats.org/officeDocument/2006/relationships/hyperlink" Target="http://www.bom.gov.au/jsp/ncc/cdio/weatherData/av?p_display_type=dailyDataFile&amp;p_nccObsCode=122&amp;p_stn_num=021046&amp;p_c=-88647966&amp;p_startYear=1975" TargetMode="External"/><Relationship Id="rId1050" Type="http://schemas.openxmlformats.org/officeDocument/2006/relationships/hyperlink" Target="http://www.bom.gov.au/jsp/ncc/cdio/weatherData/av?p_display_type=dailyDataFile&amp;p_nccObsCode=122&amp;p_stn_num=023747&amp;p_c=-112845844&amp;p_startYear=1975" TargetMode="External"/><Relationship Id="rId1051" Type="http://schemas.openxmlformats.org/officeDocument/2006/relationships/hyperlink" Target="http://www.bom.gov.au/jsp/ncc/cdio/weatherData/av?p_display_type=dailyDataFile&amp;p_nccObsCode=122&amp;p_stn_num=016044&amp;p_c=-51543830&amp;p_startYear=1975" TargetMode="External"/><Relationship Id="rId1052" Type="http://schemas.openxmlformats.org/officeDocument/2006/relationships/hyperlink" Target="http://www.bom.gov.au/jsp/ncc/cdio/weatherData/av?p_display_type=dailyDataFile&amp;p_nccObsCode=122&amp;p_stn_num=023321&amp;p_c=-108832872&amp;p_startYear=1976" TargetMode="External"/><Relationship Id="rId1053" Type="http://schemas.openxmlformats.org/officeDocument/2006/relationships/hyperlink" Target="http://www.bom.gov.au/jsp/ncc/cdio/weatherData/av?p_display_type=dailyDataFile&amp;p_nccObsCode=122&amp;p_stn_num=025509&amp;p_c=-130201569&amp;p_startYear=1976" TargetMode="External"/><Relationship Id="rId1054" Type="http://schemas.openxmlformats.org/officeDocument/2006/relationships/hyperlink" Target="http://www.bom.gov.au/jsp/ncc/cdio/weatherData/av?p_display_type=dailyDataFile&amp;p_nccObsCode=122&amp;p_stn_num=023733&amp;p_c=-112710811&amp;p_startYear=1976" TargetMode="External"/><Relationship Id="rId1055" Type="http://schemas.openxmlformats.org/officeDocument/2006/relationships/hyperlink" Target="http://www.bom.gov.au/jsp/ncc/cdio/weatherData/av?p_display_type=dailyDataFile&amp;p_nccObsCode=122&amp;p_stn_num=026021&amp;p_c=-135479631&amp;p_startYear=1976" TargetMode="External"/><Relationship Id="rId1056" Type="http://schemas.openxmlformats.org/officeDocument/2006/relationships/hyperlink" Target="http://www.bom.gov.au/jsp/ncc/cdio/weatherData/av?p_display_type=dailyDataFile&amp;p_nccObsCode=122&amp;p_stn_num=018070&amp;p_c=-65366122&amp;p_startYear=1976" TargetMode="External"/><Relationship Id="rId1057" Type="http://schemas.openxmlformats.org/officeDocument/2006/relationships/hyperlink" Target="http://www.bom.gov.au/jsp/ncc/cdio/weatherData/av?p_display_type=dailyDataFile&amp;p_nccObsCode=122&amp;p_stn_num=021043&amp;p_c=-88623412&amp;p_startYear=1976" TargetMode="External"/><Relationship Id="rId1058" Type="http://schemas.openxmlformats.org/officeDocument/2006/relationships/hyperlink" Target="http://www.bom.gov.au/jsp/ncc/cdio/weatherData/av?p_display_type=dailyDataFile&amp;p_nccObsCode=122&amp;p_stn_num=026026&amp;p_c=-135531678&amp;p_startYear=1976" TargetMode="External"/><Relationship Id="rId1059" Type="http://schemas.openxmlformats.org/officeDocument/2006/relationships/hyperlink" Target="http://www.bom.gov.au/jsp/ncc/cdio/weatherData/av?p_display_type=dailyDataFile&amp;p_nccObsCode=122&amp;p_stn_num=021046&amp;p_c=-88647966&amp;p_startYear=1976" TargetMode="External"/><Relationship Id="rId1060" Type="http://schemas.openxmlformats.org/officeDocument/2006/relationships/hyperlink" Target="http://www.bom.gov.au/jsp/ncc/cdio/weatherData/av?p_display_type=dailyDataFile&amp;p_nccObsCode=122&amp;p_stn_num=023747&amp;p_c=-112845844&amp;p_startYear=1976" TargetMode="External"/><Relationship Id="rId1061" Type="http://schemas.openxmlformats.org/officeDocument/2006/relationships/hyperlink" Target="http://www.bom.gov.au/jsp/ncc/cdio/weatherData/av?p_display_type=dailyDataFile&amp;p_nccObsCode=122&amp;p_stn_num=016044&amp;p_c=-51543830&amp;p_startYear=1976" TargetMode="External"/><Relationship Id="rId1062" Type="http://schemas.openxmlformats.org/officeDocument/2006/relationships/hyperlink" Target="http://www.bom.gov.au/jsp/ncc/cdio/weatherData/av?p_display_type=dailyDataFile&amp;p_nccObsCode=122&amp;p_stn_num=023321&amp;p_c=-108832872&amp;p_startYear=1977" TargetMode="External"/><Relationship Id="rId1063" Type="http://schemas.openxmlformats.org/officeDocument/2006/relationships/hyperlink" Target="http://www.bom.gov.au/jsp/ncc/cdio/weatherData/av?p_display_type=dailyDataFile&amp;p_nccObsCode=122&amp;p_stn_num=025509&amp;p_c=-130201569&amp;p_startYear=1977" TargetMode="External"/><Relationship Id="rId1064" Type="http://schemas.openxmlformats.org/officeDocument/2006/relationships/hyperlink" Target="http://www.bom.gov.au/jsp/ncc/cdio/weatherData/av?p_display_type=dailyDataFile&amp;p_nccObsCode=122&amp;p_stn_num=023733&amp;p_c=-112710811&amp;p_startYear=1977" TargetMode="External"/><Relationship Id="rId1065" Type="http://schemas.openxmlformats.org/officeDocument/2006/relationships/hyperlink" Target="http://www.bom.gov.au/jsp/ncc/cdio/weatherData/av?p_display_type=dailyDataFile&amp;p_nccObsCode=122&amp;p_stn_num=026021&amp;p_c=-135479631&amp;p_startYear=1977" TargetMode="External"/><Relationship Id="rId1066" Type="http://schemas.openxmlformats.org/officeDocument/2006/relationships/hyperlink" Target="http://www.bom.gov.au/jsp/ncc/cdio/weatherData/av?p_display_type=dailyDataFile&amp;p_nccObsCode=122&amp;p_stn_num=018070&amp;p_c=-65366122&amp;p_startYear=1977" TargetMode="External"/><Relationship Id="rId1067" Type="http://schemas.openxmlformats.org/officeDocument/2006/relationships/hyperlink" Target="http://www.bom.gov.au/jsp/ncc/cdio/weatherData/av?p_display_type=dailyDataFile&amp;p_nccObsCode=122&amp;p_stn_num=021043&amp;p_c=-88623412&amp;p_startYear=1977" TargetMode="External"/><Relationship Id="rId1068" Type="http://schemas.openxmlformats.org/officeDocument/2006/relationships/hyperlink" Target="http://www.bom.gov.au/jsp/ncc/cdio/weatherData/av?p_display_type=dailyDataFile&amp;p_nccObsCode=122&amp;p_stn_num=026026&amp;p_c=-135531678&amp;p_startYear=1977" TargetMode="External"/><Relationship Id="rId1069" Type="http://schemas.openxmlformats.org/officeDocument/2006/relationships/hyperlink" Target="http://www.bom.gov.au/jsp/ncc/cdio/weatherData/av?p_display_type=dailyDataFile&amp;p_nccObsCode=122&amp;p_stn_num=021046&amp;p_c=-88647966&amp;p_startYear=1977" TargetMode="External"/><Relationship Id="rId1070" Type="http://schemas.openxmlformats.org/officeDocument/2006/relationships/hyperlink" Target="http://www.bom.gov.au/jsp/ncc/cdio/weatherData/av?p_display_type=dailyDataFile&amp;p_nccObsCode=122&amp;p_stn_num=023747&amp;p_c=-112845844&amp;p_startYear=1977" TargetMode="External"/><Relationship Id="rId1071" Type="http://schemas.openxmlformats.org/officeDocument/2006/relationships/hyperlink" Target="http://www.bom.gov.au/jsp/ncc/cdio/weatherData/av?p_display_type=dailyDataFile&amp;p_nccObsCode=122&amp;p_stn_num=016044&amp;p_c=-51543830&amp;p_startYear=1977" TargetMode="External"/><Relationship Id="rId1072" Type="http://schemas.openxmlformats.org/officeDocument/2006/relationships/hyperlink" Target="http://www.bom.gov.au/jsp/ncc/cdio/weatherData/av?p_display_type=dailyDataFile&amp;p_nccObsCode=122&amp;p_stn_num=023321&amp;p_c=-108832872&amp;p_startYear=1978" TargetMode="External"/><Relationship Id="rId1073" Type="http://schemas.openxmlformats.org/officeDocument/2006/relationships/hyperlink" Target="http://www.bom.gov.au/jsp/ncc/cdio/weatherData/av?p_display_type=dailyDataFile&amp;p_nccObsCode=122&amp;p_stn_num=025509&amp;p_c=-130201569&amp;p_startYear=1978" TargetMode="External"/><Relationship Id="rId1074" Type="http://schemas.openxmlformats.org/officeDocument/2006/relationships/hyperlink" Target="http://www.bom.gov.au/jsp/ncc/cdio/weatherData/av?p_display_type=dailyDataFile&amp;p_nccObsCode=122&amp;p_stn_num=023733&amp;p_c=-112710811&amp;p_startYear=1978" TargetMode="External"/><Relationship Id="rId1075" Type="http://schemas.openxmlformats.org/officeDocument/2006/relationships/hyperlink" Target="http://www.bom.gov.au/jsp/ncc/cdio/weatherData/av?p_display_type=dailyDataFile&amp;p_nccObsCode=122&amp;p_stn_num=026021&amp;p_c=-135479631&amp;p_startYear=1978" TargetMode="External"/><Relationship Id="rId1076" Type="http://schemas.openxmlformats.org/officeDocument/2006/relationships/hyperlink" Target="http://www.bom.gov.au/jsp/ncc/cdio/weatherData/av?p_display_type=dailyDataFile&amp;p_nccObsCode=122&amp;p_stn_num=018070&amp;p_c=-65366122&amp;p_startYear=1978" TargetMode="External"/><Relationship Id="rId1077" Type="http://schemas.openxmlformats.org/officeDocument/2006/relationships/hyperlink" Target="http://www.bom.gov.au/jsp/ncc/cdio/weatherData/av?p_display_type=dailyDataFile&amp;p_nccObsCode=122&amp;p_stn_num=021043&amp;p_c=-88623412&amp;p_startYear=1978" TargetMode="External"/><Relationship Id="rId1078" Type="http://schemas.openxmlformats.org/officeDocument/2006/relationships/hyperlink" Target="http://www.bom.gov.au/jsp/ncc/cdio/weatherData/av?p_display_type=dailyDataFile&amp;p_nccObsCode=122&amp;p_stn_num=026026&amp;p_c=-135531678&amp;p_startYear=1978" TargetMode="External"/><Relationship Id="rId1079" Type="http://schemas.openxmlformats.org/officeDocument/2006/relationships/hyperlink" Target="http://www.bom.gov.au/jsp/ncc/cdio/weatherData/av?p_display_type=dailyDataFile&amp;p_nccObsCode=122&amp;p_stn_num=021046&amp;p_c=-88647966&amp;p_startYear=1978" TargetMode="External"/><Relationship Id="rId1080" Type="http://schemas.openxmlformats.org/officeDocument/2006/relationships/hyperlink" Target="http://www.bom.gov.au/jsp/ncc/cdio/weatherData/av?p_display_type=dailyDataFile&amp;p_nccObsCode=122&amp;p_stn_num=023747&amp;p_c=-112845844&amp;p_startYear=1978" TargetMode="External"/><Relationship Id="rId1081" Type="http://schemas.openxmlformats.org/officeDocument/2006/relationships/hyperlink" Target="http://www.bom.gov.au/jsp/ncc/cdio/weatherData/av?p_display_type=dailyDataFile&amp;p_nccObsCode=122&amp;p_stn_num=016044&amp;p_c=-51543830&amp;p_startYear=1978" TargetMode="External"/><Relationship Id="rId1082" Type="http://schemas.openxmlformats.org/officeDocument/2006/relationships/hyperlink" Target="http://www.bom.gov.au/jsp/ncc/cdio/weatherData/av?p_display_type=dailyDataFile&amp;p_nccObsCode=122&amp;p_stn_num=023321&amp;p_c=-108832872&amp;p_startYear=1979" TargetMode="External"/><Relationship Id="rId1083" Type="http://schemas.openxmlformats.org/officeDocument/2006/relationships/hyperlink" Target="http://www.bom.gov.au/jsp/ncc/cdio/weatherData/av?p_display_type=dailyDataFile&amp;p_nccObsCode=122&amp;p_stn_num=025509&amp;p_c=-130201569&amp;p_startYear=1979" TargetMode="External"/><Relationship Id="rId1084" Type="http://schemas.openxmlformats.org/officeDocument/2006/relationships/hyperlink" Target="http://www.bom.gov.au/jsp/ncc/cdio/weatherData/av?p_display_type=dailyDataFile&amp;p_nccObsCode=122&amp;p_stn_num=023733&amp;p_c=-112710811&amp;p_startYear=1979" TargetMode="External"/><Relationship Id="rId1085" Type="http://schemas.openxmlformats.org/officeDocument/2006/relationships/hyperlink" Target="http://www.bom.gov.au/jsp/ncc/cdio/weatherData/av?p_display_type=dailyDataFile&amp;p_nccObsCode=122&amp;p_stn_num=026021&amp;p_c=-135479631&amp;p_startYear=1979" TargetMode="External"/><Relationship Id="rId1086" Type="http://schemas.openxmlformats.org/officeDocument/2006/relationships/hyperlink" Target="http://www.bom.gov.au/jsp/ncc/cdio/weatherData/av?p_display_type=dailyDataFile&amp;p_nccObsCode=122&amp;p_stn_num=018070&amp;p_c=-65366122&amp;p_startYear=1979" TargetMode="External"/><Relationship Id="rId1087" Type="http://schemas.openxmlformats.org/officeDocument/2006/relationships/hyperlink" Target="http://www.bom.gov.au/jsp/ncc/cdio/weatherData/av?p_display_type=dailyDataFile&amp;p_nccObsCode=122&amp;p_stn_num=021043&amp;p_c=-88623412&amp;p_startYear=1979" TargetMode="External"/><Relationship Id="rId1088" Type="http://schemas.openxmlformats.org/officeDocument/2006/relationships/hyperlink" Target="http://www.bom.gov.au/jsp/ncc/cdio/weatherData/av?p_display_type=dailyDataFile&amp;p_nccObsCode=122&amp;p_stn_num=026026&amp;p_c=-135531678&amp;p_startYear=1979" TargetMode="External"/><Relationship Id="rId1089" Type="http://schemas.openxmlformats.org/officeDocument/2006/relationships/hyperlink" Target="http://www.bom.gov.au/jsp/ncc/cdio/weatherData/av?p_display_type=dailyDataFile&amp;p_nccObsCode=122&amp;p_stn_num=021046&amp;p_c=-88647966&amp;p_startYear=1979" TargetMode="External"/><Relationship Id="rId1090" Type="http://schemas.openxmlformats.org/officeDocument/2006/relationships/hyperlink" Target="http://www.bom.gov.au/jsp/ncc/cdio/weatherData/av?p_display_type=dailyDataFile&amp;p_nccObsCode=122&amp;p_stn_num=023747&amp;p_c=-112845844&amp;p_startYear=1979" TargetMode="External"/><Relationship Id="rId1091" Type="http://schemas.openxmlformats.org/officeDocument/2006/relationships/hyperlink" Target="http://www.bom.gov.au/jsp/ncc/cdio/weatherData/av?p_display_type=dailyDataFile&amp;p_nccObsCode=122&amp;p_stn_num=016044&amp;p_c=-51543830&amp;p_startYear=1979" TargetMode="External"/><Relationship Id="rId1092" Type="http://schemas.openxmlformats.org/officeDocument/2006/relationships/hyperlink" Target="http://www.bom.gov.au/jsp/ncc/cdio/weatherData/av?p_display_type=dailyDataFile&amp;p_nccObsCode=122&amp;p_stn_num=023321&amp;p_c=-108832872&amp;p_startYear=1980" TargetMode="External"/><Relationship Id="rId1093" Type="http://schemas.openxmlformats.org/officeDocument/2006/relationships/hyperlink" Target="http://www.bom.gov.au/jsp/ncc/cdio/weatherData/av?p_display_type=dailyDataFile&amp;p_nccObsCode=122&amp;p_stn_num=025509&amp;p_c=-130201569&amp;p_startYear=1980" TargetMode="External"/><Relationship Id="rId1094" Type="http://schemas.openxmlformats.org/officeDocument/2006/relationships/hyperlink" Target="http://www.bom.gov.au/jsp/ncc/cdio/weatherData/av?p_display_type=dailyDataFile&amp;p_nccObsCode=122&amp;p_stn_num=023733&amp;p_c=-112710811&amp;p_startYear=1980" TargetMode="External"/><Relationship Id="rId1095" Type="http://schemas.openxmlformats.org/officeDocument/2006/relationships/hyperlink" Target="http://www.bom.gov.au/jsp/ncc/cdio/weatherData/av?p_display_type=dailyDataFile&amp;p_nccObsCode=122&amp;p_stn_num=026021&amp;p_c=-135479631&amp;p_startYear=1980" TargetMode="External"/><Relationship Id="rId1096" Type="http://schemas.openxmlformats.org/officeDocument/2006/relationships/hyperlink" Target="http://www.bom.gov.au/jsp/ncc/cdio/weatherData/av?p_display_type=dailyDataFile&amp;p_nccObsCode=122&amp;p_stn_num=018070&amp;p_c=-65366122&amp;p_startYear=1980" TargetMode="External"/><Relationship Id="rId1097" Type="http://schemas.openxmlformats.org/officeDocument/2006/relationships/hyperlink" Target="http://www.bom.gov.au/jsp/ncc/cdio/weatherData/av?p_display_type=dailyDataFile&amp;p_nccObsCode=122&amp;p_stn_num=021043&amp;p_c=-88623412&amp;p_startYear=1980" TargetMode="External"/><Relationship Id="rId1098" Type="http://schemas.openxmlformats.org/officeDocument/2006/relationships/hyperlink" Target="http://www.bom.gov.au/jsp/ncc/cdio/weatherData/av?p_display_type=dailyDataFile&amp;p_nccObsCode=122&amp;p_stn_num=026026&amp;p_c=-135531678&amp;p_startYear=1980" TargetMode="External"/><Relationship Id="rId1099" Type="http://schemas.openxmlformats.org/officeDocument/2006/relationships/hyperlink" Target="http://www.bom.gov.au/jsp/ncc/cdio/weatherData/av?p_display_type=dailyDataFile&amp;p_nccObsCode=122&amp;p_stn_num=021046&amp;p_c=-88647966&amp;p_startYear=1980" TargetMode="External"/><Relationship Id="rId1100" Type="http://schemas.openxmlformats.org/officeDocument/2006/relationships/hyperlink" Target="http://www.bom.gov.au/jsp/ncc/cdio/weatherData/av?p_display_type=dailyDataFile&amp;p_nccObsCode=122&amp;p_stn_num=023747&amp;p_c=-112845844&amp;p_startYear=1980" TargetMode="External"/><Relationship Id="rId1101" Type="http://schemas.openxmlformats.org/officeDocument/2006/relationships/hyperlink" Target="http://www.bom.gov.au/jsp/ncc/cdio/weatherData/av?p_display_type=dailyDataFile&amp;p_nccObsCode=122&amp;p_stn_num=016044&amp;p_c=-51543830&amp;p_startYear=1980" TargetMode="External"/><Relationship Id="rId1102" Type="http://schemas.openxmlformats.org/officeDocument/2006/relationships/hyperlink" Target="http://www.bom.gov.au/jsp/ncc/cdio/weatherData/av?p_display_type=dailyDataFile&amp;p_nccObsCode=122&amp;p_stn_num=023321&amp;p_c=-108832872&amp;p_startYear=1981" TargetMode="External"/><Relationship Id="rId1103" Type="http://schemas.openxmlformats.org/officeDocument/2006/relationships/hyperlink" Target="http://www.bom.gov.au/jsp/ncc/cdio/weatherData/av?p_display_type=dailyDataFile&amp;p_nccObsCode=122&amp;p_stn_num=025509&amp;p_c=-130201569&amp;p_startYear=1981" TargetMode="External"/><Relationship Id="rId1104" Type="http://schemas.openxmlformats.org/officeDocument/2006/relationships/hyperlink" Target="http://www.bom.gov.au/jsp/ncc/cdio/weatherData/av?p_display_type=dailyDataFile&amp;p_nccObsCode=122&amp;p_stn_num=023733&amp;p_c=-112710811&amp;p_startYear=1981" TargetMode="External"/><Relationship Id="rId1105" Type="http://schemas.openxmlformats.org/officeDocument/2006/relationships/hyperlink" Target="http://www.bom.gov.au/jsp/ncc/cdio/weatherData/av?p_display_type=dailyDataFile&amp;p_nccObsCode=122&amp;p_stn_num=026021&amp;p_c=-135479631&amp;p_startYear=1981" TargetMode="External"/><Relationship Id="rId1106" Type="http://schemas.openxmlformats.org/officeDocument/2006/relationships/hyperlink" Target="http://www.bom.gov.au/jsp/ncc/cdio/weatherData/av?p_display_type=dailyDataFile&amp;p_nccObsCode=122&amp;p_stn_num=018070&amp;p_c=-65366122&amp;p_startYear=1981" TargetMode="External"/><Relationship Id="rId1107" Type="http://schemas.openxmlformats.org/officeDocument/2006/relationships/hyperlink" Target="http://www.bom.gov.au/jsp/ncc/cdio/weatherData/av?p_display_type=dailyDataFile&amp;p_nccObsCode=122&amp;p_stn_num=021043&amp;p_c=-88623412&amp;p_startYear=1981" TargetMode="External"/><Relationship Id="rId1108" Type="http://schemas.openxmlformats.org/officeDocument/2006/relationships/hyperlink" Target="http://www.bom.gov.au/jsp/ncc/cdio/weatherData/av?p_display_type=dailyDataFile&amp;p_nccObsCode=122&amp;p_stn_num=026026&amp;p_c=-135531678&amp;p_startYear=1981" TargetMode="External"/><Relationship Id="rId1109" Type="http://schemas.openxmlformats.org/officeDocument/2006/relationships/hyperlink" Target="http://www.bom.gov.au/jsp/ncc/cdio/weatherData/av?p_display_type=dailyDataFile&amp;p_nccObsCode=122&amp;p_stn_num=021046&amp;p_c=-88647966&amp;p_startYear=1981" TargetMode="External"/><Relationship Id="rId1110" Type="http://schemas.openxmlformats.org/officeDocument/2006/relationships/hyperlink" Target="http://www.bom.gov.au/jsp/ncc/cdio/weatherData/av?p_display_type=dailyDataFile&amp;p_nccObsCode=122&amp;p_stn_num=023747&amp;p_c=-112845844&amp;p_startYear=1981" TargetMode="External"/><Relationship Id="rId1111" Type="http://schemas.openxmlformats.org/officeDocument/2006/relationships/hyperlink" Target="http://www.bom.gov.au/jsp/ncc/cdio/weatherData/av?p_display_type=dailyDataFile&amp;p_nccObsCode=122&amp;p_stn_num=016044&amp;p_c=-51543830&amp;p_startYear=1981" TargetMode="External"/><Relationship Id="rId1112" Type="http://schemas.openxmlformats.org/officeDocument/2006/relationships/hyperlink" Target="http://www.bom.gov.au/jsp/ncc/cdio/weatherData/av?p_display_type=dailyDataFile&amp;p_nccObsCode=122&amp;p_stn_num=023321&amp;p_c=-108832872&amp;p_startYear=1982" TargetMode="External"/><Relationship Id="rId1113" Type="http://schemas.openxmlformats.org/officeDocument/2006/relationships/hyperlink" Target="http://www.bom.gov.au/jsp/ncc/cdio/weatherData/av?p_display_type=dailyDataFile&amp;p_nccObsCode=122&amp;p_stn_num=025509&amp;p_c=-130201569&amp;p_startYear=1982" TargetMode="External"/><Relationship Id="rId1114" Type="http://schemas.openxmlformats.org/officeDocument/2006/relationships/hyperlink" Target="http://www.bom.gov.au/jsp/ncc/cdio/weatherData/av?p_display_type=dailyDataFile&amp;p_nccObsCode=122&amp;p_stn_num=023733&amp;p_c=-112710811&amp;p_startYear=1982" TargetMode="External"/><Relationship Id="rId1115" Type="http://schemas.openxmlformats.org/officeDocument/2006/relationships/hyperlink" Target="http://www.bom.gov.au/jsp/ncc/cdio/weatherData/av?p_display_type=dailyDataFile&amp;p_nccObsCode=122&amp;p_stn_num=026021&amp;p_c=-135479631&amp;p_startYear=1982" TargetMode="External"/><Relationship Id="rId1116" Type="http://schemas.openxmlformats.org/officeDocument/2006/relationships/hyperlink" Target="http://www.bom.gov.au/jsp/ncc/cdio/weatherData/av?p_display_type=dailyDataFile&amp;p_nccObsCode=122&amp;p_stn_num=018070&amp;p_c=-65366122&amp;p_startYear=1982" TargetMode="External"/><Relationship Id="rId1117" Type="http://schemas.openxmlformats.org/officeDocument/2006/relationships/hyperlink" Target="http://www.bom.gov.au/jsp/ncc/cdio/weatherData/av?p_display_type=dailyDataFile&amp;p_nccObsCode=122&amp;p_stn_num=021043&amp;p_c=-88623412&amp;p_startYear=1982" TargetMode="External"/><Relationship Id="rId1118" Type="http://schemas.openxmlformats.org/officeDocument/2006/relationships/hyperlink" Target="http://www.bom.gov.au/jsp/ncc/cdio/weatherData/av?p_display_type=dailyDataFile&amp;p_nccObsCode=122&amp;p_stn_num=026026&amp;p_c=-135531678&amp;p_startYear=1982" TargetMode="External"/><Relationship Id="rId1119" Type="http://schemas.openxmlformats.org/officeDocument/2006/relationships/hyperlink" Target="http://www.bom.gov.au/jsp/ncc/cdio/weatherData/av?p_display_type=dailyDataFile&amp;p_nccObsCode=122&amp;p_stn_num=021046&amp;p_c=-88647966&amp;p_startYear=1982" TargetMode="External"/><Relationship Id="rId1120" Type="http://schemas.openxmlformats.org/officeDocument/2006/relationships/hyperlink" Target="http://www.bom.gov.au/jsp/ncc/cdio/weatherData/av?p_display_type=dailyDataFile&amp;p_nccObsCode=122&amp;p_stn_num=023747&amp;p_c=-112845844&amp;p_startYear=1982" TargetMode="External"/><Relationship Id="rId1121" Type="http://schemas.openxmlformats.org/officeDocument/2006/relationships/hyperlink" Target="http://www.bom.gov.au/jsp/ncc/cdio/weatherData/av?p_display_type=dailyDataFile&amp;p_nccObsCode=122&amp;p_stn_num=016044&amp;p_c=-51543830&amp;p_startYear=1982" TargetMode="External"/><Relationship Id="rId1122" Type="http://schemas.openxmlformats.org/officeDocument/2006/relationships/hyperlink" Target="http://www.bom.gov.au/jsp/ncc/cdio/weatherData/av?p_display_type=dailyDataFile&amp;p_nccObsCode=122&amp;p_stn_num=023321&amp;p_c=-108832872&amp;p_startYear=1983" TargetMode="External"/><Relationship Id="rId1123" Type="http://schemas.openxmlformats.org/officeDocument/2006/relationships/hyperlink" Target="http://www.bom.gov.au/jsp/ncc/cdio/weatherData/av?p_display_type=dailyDataFile&amp;p_nccObsCode=122&amp;p_stn_num=025509&amp;p_c=-130201569&amp;p_startYear=1983" TargetMode="External"/><Relationship Id="rId1124" Type="http://schemas.openxmlformats.org/officeDocument/2006/relationships/hyperlink" Target="http://www.bom.gov.au/jsp/ncc/cdio/weatherData/av?p_display_type=dailyDataFile&amp;p_nccObsCode=122&amp;p_stn_num=023733&amp;p_c=-112710811&amp;p_startYear=1983" TargetMode="External"/><Relationship Id="rId1125" Type="http://schemas.openxmlformats.org/officeDocument/2006/relationships/hyperlink" Target="http://www.bom.gov.au/jsp/ncc/cdio/weatherData/av?p_display_type=dailyDataFile&amp;p_nccObsCode=122&amp;p_stn_num=026021&amp;p_c=-135479631&amp;p_startYear=1983" TargetMode="External"/><Relationship Id="rId1126" Type="http://schemas.openxmlformats.org/officeDocument/2006/relationships/hyperlink" Target="http://www.bom.gov.au/jsp/ncc/cdio/weatherData/av?p_display_type=dailyDataFile&amp;p_nccObsCode=122&amp;p_stn_num=018070&amp;p_c=-65366122&amp;p_startYear=1983" TargetMode="External"/><Relationship Id="rId1127" Type="http://schemas.openxmlformats.org/officeDocument/2006/relationships/hyperlink" Target="http://www.bom.gov.au/jsp/ncc/cdio/weatherData/av?p_display_type=dailyDataFile&amp;p_nccObsCode=122&amp;p_stn_num=021043&amp;p_c=-88623412&amp;p_startYear=1983" TargetMode="External"/><Relationship Id="rId1128" Type="http://schemas.openxmlformats.org/officeDocument/2006/relationships/hyperlink" Target="http://www.bom.gov.au/jsp/ncc/cdio/weatherData/av?p_display_type=dailyDataFile&amp;p_nccObsCode=122&amp;p_stn_num=026026&amp;p_c=-135531678&amp;p_startYear=1983" TargetMode="External"/><Relationship Id="rId1129" Type="http://schemas.openxmlformats.org/officeDocument/2006/relationships/hyperlink" Target="http://www.bom.gov.au/jsp/ncc/cdio/weatherData/av?p_display_type=dailyDataFile&amp;p_nccObsCode=122&amp;p_stn_num=021046&amp;p_c=-88647966&amp;p_startYear=1983" TargetMode="External"/><Relationship Id="rId1130" Type="http://schemas.openxmlformats.org/officeDocument/2006/relationships/hyperlink" Target="http://www.bom.gov.au/jsp/ncc/cdio/weatherData/av?p_display_type=dailyDataFile&amp;p_nccObsCode=122&amp;p_stn_num=023747&amp;p_c=-112845844&amp;p_startYear=1983" TargetMode="External"/><Relationship Id="rId1131" Type="http://schemas.openxmlformats.org/officeDocument/2006/relationships/hyperlink" Target="http://www.bom.gov.au/jsp/ncc/cdio/weatherData/av?p_display_type=dailyDataFile&amp;p_nccObsCode=122&amp;p_stn_num=016044&amp;p_c=-51543830&amp;p_startYear=1983" TargetMode="External"/><Relationship Id="rId1132" Type="http://schemas.openxmlformats.org/officeDocument/2006/relationships/hyperlink" Target="http://www.bom.gov.au/jsp/ncc/cdio/weatherData/av?p_display_type=dailyDataFile&amp;p_nccObsCode=122&amp;p_stn_num=023321&amp;p_c=-108832872&amp;p_startYear=1984" TargetMode="External"/><Relationship Id="rId1133" Type="http://schemas.openxmlformats.org/officeDocument/2006/relationships/hyperlink" Target="http://www.bom.gov.au/jsp/ncc/cdio/weatherData/av?p_display_type=dailyDataFile&amp;p_nccObsCode=122&amp;p_stn_num=025509&amp;p_c=-130201569&amp;p_startYear=1984" TargetMode="External"/><Relationship Id="rId1134" Type="http://schemas.openxmlformats.org/officeDocument/2006/relationships/hyperlink" Target="http://www.bom.gov.au/jsp/ncc/cdio/weatherData/av?p_display_type=dailyDataFile&amp;p_nccObsCode=122&amp;p_stn_num=023733&amp;p_c=-112710811&amp;p_startYear=1984" TargetMode="External"/><Relationship Id="rId1135" Type="http://schemas.openxmlformats.org/officeDocument/2006/relationships/hyperlink" Target="http://www.bom.gov.au/jsp/ncc/cdio/weatherData/av?p_display_type=dailyDataFile&amp;p_nccObsCode=122&amp;p_stn_num=026021&amp;p_c=-135479631&amp;p_startYear=1984" TargetMode="External"/><Relationship Id="rId1136" Type="http://schemas.openxmlformats.org/officeDocument/2006/relationships/hyperlink" Target="http://www.bom.gov.au/jsp/ncc/cdio/weatherData/av?p_display_type=dailyDataFile&amp;p_nccObsCode=122&amp;p_stn_num=018070&amp;p_c=-65366122&amp;p_startYear=1984" TargetMode="External"/><Relationship Id="rId1137" Type="http://schemas.openxmlformats.org/officeDocument/2006/relationships/hyperlink" Target="http://www.bom.gov.au/jsp/ncc/cdio/weatherData/av?p_display_type=dailyDataFile&amp;p_nccObsCode=122&amp;p_stn_num=021043&amp;p_c=-88623412&amp;p_startYear=1984" TargetMode="External"/><Relationship Id="rId1138" Type="http://schemas.openxmlformats.org/officeDocument/2006/relationships/hyperlink" Target="http://www.bom.gov.au/jsp/ncc/cdio/weatherData/av?p_display_type=dailyDataFile&amp;p_nccObsCode=122&amp;p_stn_num=026026&amp;p_c=-135531678&amp;p_startYear=1984" TargetMode="External"/><Relationship Id="rId1139" Type="http://schemas.openxmlformats.org/officeDocument/2006/relationships/hyperlink" Target="http://www.bom.gov.au/jsp/ncc/cdio/weatherData/av?p_display_type=dailyDataFile&amp;p_nccObsCode=122&amp;p_stn_num=021046&amp;p_c=-88647966&amp;p_startYear=1984" TargetMode="External"/><Relationship Id="rId1140" Type="http://schemas.openxmlformats.org/officeDocument/2006/relationships/hyperlink" Target="http://www.bom.gov.au/jsp/ncc/cdio/weatherData/av?p_display_type=dailyDataFile&amp;p_nccObsCode=122&amp;p_stn_num=023747&amp;p_c=-112845844&amp;p_startYear=1984" TargetMode="External"/><Relationship Id="rId1141" Type="http://schemas.openxmlformats.org/officeDocument/2006/relationships/hyperlink" Target="http://www.bom.gov.au/jsp/ncc/cdio/weatherData/av?p_display_type=dailyDataFile&amp;p_nccObsCode=122&amp;p_stn_num=016044&amp;p_c=-51543830&amp;p_startYear=1984" TargetMode="External"/><Relationship Id="rId1142" Type="http://schemas.openxmlformats.org/officeDocument/2006/relationships/hyperlink" Target="http://www.bom.gov.au/jsp/ncc/cdio/weatherData/av?p_display_type=dailyDataFile&amp;p_nccObsCode=122&amp;p_stn_num=023321&amp;p_c=-108832872&amp;p_startYear=1985" TargetMode="External"/><Relationship Id="rId1143" Type="http://schemas.openxmlformats.org/officeDocument/2006/relationships/hyperlink" Target="http://www.bom.gov.au/jsp/ncc/cdio/weatherData/av?p_display_type=dailyDataFile&amp;p_nccObsCode=122&amp;p_stn_num=025509&amp;p_c=-130201569&amp;p_startYear=1985" TargetMode="External"/><Relationship Id="rId1144" Type="http://schemas.openxmlformats.org/officeDocument/2006/relationships/hyperlink" Target="http://www.bom.gov.au/jsp/ncc/cdio/weatherData/av?p_display_type=dailyDataFile&amp;p_nccObsCode=122&amp;p_stn_num=023733&amp;p_c=-112710811&amp;p_startYear=1985" TargetMode="External"/><Relationship Id="rId1145" Type="http://schemas.openxmlformats.org/officeDocument/2006/relationships/hyperlink" Target="http://www.bom.gov.au/jsp/ncc/cdio/weatherData/av?p_display_type=dailyDataFile&amp;p_nccObsCode=122&amp;p_stn_num=026021&amp;p_c=-135479631&amp;p_startYear=1985" TargetMode="External"/><Relationship Id="rId1146" Type="http://schemas.openxmlformats.org/officeDocument/2006/relationships/hyperlink" Target="http://www.bom.gov.au/jsp/ncc/cdio/weatherData/av?p_display_type=dailyDataFile&amp;p_nccObsCode=122&amp;p_stn_num=018070&amp;p_c=-65366122&amp;p_startYear=1985" TargetMode="External"/><Relationship Id="rId1147" Type="http://schemas.openxmlformats.org/officeDocument/2006/relationships/hyperlink" Target="http://www.bom.gov.au/jsp/ncc/cdio/weatherData/av?p_display_type=dailyDataFile&amp;p_nccObsCode=122&amp;p_stn_num=021043&amp;p_c=-88623412&amp;p_startYear=1985" TargetMode="External"/><Relationship Id="rId1148" Type="http://schemas.openxmlformats.org/officeDocument/2006/relationships/hyperlink" Target="http://www.bom.gov.au/jsp/ncc/cdio/weatherData/av?p_display_type=dailyDataFile&amp;p_nccObsCode=122&amp;p_stn_num=026026&amp;p_c=-135531678&amp;p_startYear=1985" TargetMode="External"/><Relationship Id="rId1149" Type="http://schemas.openxmlformats.org/officeDocument/2006/relationships/hyperlink" Target="http://www.bom.gov.au/jsp/ncc/cdio/weatherData/av?p_display_type=dailyDataFile&amp;p_nccObsCode=122&amp;p_stn_num=021046&amp;p_c=-88647966&amp;p_startYear=1985" TargetMode="External"/><Relationship Id="rId1150" Type="http://schemas.openxmlformats.org/officeDocument/2006/relationships/hyperlink" Target="http://www.bom.gov.au/jsp/ncc/cdio/weatherData/av?p_display_type=dailyDataFile&amp;p_nccObsCode=122&amp;p_stn_num=023747&amp;p_c=-112845844&amp;p_startYear=1985" TargetMode="External"/><Relationship Id="rId1151" Type="http://schemas.openxmlformats.org/officeDocument/2006/relationships/hyperlink" Target="http://www.bom.gov.au/jsp/ncc/cdio/weatherData/av?p_display_type=dailyDataFile&amp;p_nccObsCode=122&amp;p_stn_num=016044&amp;p_c=-51543830&amp;p_startYear=1985" TargetMode="External"/><Relationship Id="rId1152" Type="http://schemas.openxmlformats.org/officeDocument/2006/relationships/hyperlink" Target="http://www.bom.gov.au/jsp/ncc/cdio/weatherData/av?p_display_type=dailyDataFile&amp;p_nccObsCode=122&amp;p_stn_num=023321&amp;p_c=-108832872&amp;p_startYear=1986" TargetMode="External"/><Relationship Id="rId1153" Type="http://schemas.openxmlformats.org/officeDocument/2006/relationships/hyperlink" Target="http://www.bom.gov.au/jsp/ncc/cdio/weatherData/av?p_display_type=dailyDataFile&amp;p_nccObsCode=122&amp;p_stn_num=025509&amp;p_c=-130201569&amp;p_startYear=1986" TargetMode="External"/><Relationship Id="rId1154" Type="http://schemas.openxmlformats.org/officeDocument/2006/relationships/hyperlink" Target="http://www.bom.gov.au/jsp/ncc/cdio/weatherData/av?p_display_type=dailyDataFile&amp;p_nccObsCode=122&amp;p_stn_num=023733&amp;p_c=-112710811&amp;p_startYear=1986" TargetMode="External"/><Relationship Id="rId1155" Type="http://schemas.openxmlformats.org/officeDocument/2006/relationships/hyperlink" Target="http://www.bom.gov.au/jsp/ncc/cdio/weatherData/av?p_display_type=dailyDataFile&amp;p_nccObsCode=122&amp;p_stn_num=026021&amp;p_c=-135479631&amp;p_startYear=1986" TargetMode="External"/><Relationship Id="rId1156" Type="http://schemas.openxmlformats.org/officeDocument/2006/relationships/hyperlink" Target="http://www.bom.gov.au/jsp/ncc/cdio/weatherData/av?p_display_type=dailyDataFile&amp;p_nccObsCode=122&amp;p_stn_num=018070&amp;p_c=-65366122&amp;p_startYear=1986" TargetMode="External"/><Relationship Id="rId1157" Type="http://schemas.openxmlformats.org/officeDocument/2006/relationships/hyperlink" Target="http://www.bom.gov.au/jsp/ncc/cdio/weatherData/av?p_display_type=dailyDataFile&amp;p_nccObsCode=122&amp;p_stn_num=021043&amp;p_c=-88623412&amp;p_startYear=1986" TargetMode="External"/><Relationship Id="rId1158" Type="http://schemas.openxmlformats.org/officeDocument/2006/relationships/hyperlink" Target="http://www.bom.gov.au/jsp/ncc/cdio/weatherData/av?p_display_type=dailyDataFile&amp;p_nccObsCode=122&amp;p_stn_num=026026&amp;p_c=-135531678&amp;p_startYear=1986" TargetMode="External"/><Relationship Id="rId1159" Type="http://schemas.openxmlformats.org/officeDocument/2006/relationships/hyperlink" Target="http://www.bom.gov.au/jsp/ncc/cdio/weatherData/av?p_display_type=dailyDataFile&amp;p_nccObsCode=122&amp;p_stn_num=021046&amp;p_c=-88647966&amp;p_startYear=1986" TargetMode="External"/><Relationship Id="rId1160" Type="http://schemas.openxmlformats.org/officeDocument/2006/relationships/hyperlink" Target="http://www.bom.gov.au/jsp/ncc/cdio/weatherData/av?p_display_type=dailyDataFile&amp;p_nccObsCode=122&amp;p_stn_num=023747&amp;p_c=-112845844&amp;p_startYear=1986" TargetMode="External"/><Relationship Id="rId1161" Type="http://schemas.openxmlformats.org/officeDocument/2006/relationships/hyperlink" Target="http://www.bom.gov.au/jsp/ncc/cdio/weatherData/av?p_display_type=dailyDataFile&amp;p_nccObsCode=122&amp;p_stn_num=016044&amp;p_c=-51543830&amp;p_startYear=1986" TargetMode="External"/><Relationship Id="rId1162" Type="http://schemas.openxmlformats.org/officeDocument/2006/relationships/hyperlink" Target="http://www.bom.gov.au/jsp/ncc/cdio/weatherData/av?p_display_type=dailyDataFile&amp;p_nccObsCode=122&amp;p_stn_num=023321&amp;p_c=-108832872&amp;p_startYear=1987" TargetMode="External"/><Relationship Id="rId1163" Type="http://schemas.openxmlformats.org/officeDocument/2006/relationships/hyperlink" Target="http://www.bom.gov.au/jsp/ncc/cdio/weatherData/av?p_display_type=dailyDataFile&amp;p_nccObsCode=122&amp;p_stn_num=025509&amp;p_c=-130201569&amp;p_startYear=1987" TargetMode="External"/><Relationship Id="rId1164" Type="http://schemas.openxmlformats.org/officeDocument/2006/relationships/hyperlink" Target="http://www.bom.gov.au/jsp/ncc/cdio/weatherData/av?p_display_type=dailyDataFile&amp;p_nccObsCode=122&amp;p_stn_num=023733&amp;p_c=-112710811&amp;p_startYear=1987" TargetMode="External"/><Relationship Id="rId1165" Type="http://schemas.openxmlformats.org/officeDocument/2006/relationships/hyperlink" Target="http://www.bom.gov.au/jsp/ncc/cdio/weatherData/av?p_display_type=dailyDataFile&amp;p_nccObsCode=122&amp;p_stn_num=026021&amp;p_c=-135479631&amp;p_startYear=1987" TargetMode="External"/><Relationship Id="rId1166" Type="http://schemas.openxmlformats.org/officeDocument/2006/relationships/hyperlink" Target="http://www.bom.gov.au/jsp/ncc/cdio/weatherData/av?p_display_type=dailyDataFile&amp;p_nccObsCode=122&amp;p_stn_num=018070&amp;p_c=-65366122&amp;p_startYear=1987" TargetMode="External"/><Relationship Id="rId1167" Type="http://schemas.openxmlformats.org/officeDocument/2006/relationships/hyperlink" Target="http://www.bom.gov.au/jsp/ncc/cdio/weatherData/av?p_display_type=dailyDataFile&amp;p_nccObsCode=122&amp;p_stn_num=021043&amp;p_c=-88623412&amp;p_startYear=1987" TargetMode="External"/><Relationship Id="rId1168" Type="http://schemas.openxmlformats.org/officeDocument/2006/relationships/hyperlink" Target="http://www.bom.gov.au/jsp/ncc/cdio/weatherData/av?p_display_type=dailyDataFile&amp;p_nccObsCode=122&amp;p_stn_num=026026&amp;p_c=-135531678&amp;p_startYear=1987" TargetMode="External"/><Relationship Id="rId1169" Type="http://schemas.openxmlformats.org/officeDocument/2006/relationships/hyperlink" Target="http://www.bom.gov.au/jsp/ncc/cdio/weatherData/av?p_display_type=dailyDataFile&amp;p_nccObsCode=122&amp;p_stn_num=021046&amp;p_c=-88647966&amp;p_startYear=1987" TargetMode="External"/><Relationship Id="rId1170" Type="http://schemas.openxmlformats.org/officeDocument/2006/relationships/hyperlink" Target="http://www.bom.gov.au/jsp/ncc/cdio/weatherData/av?p_display_type=dailyDataFile&amp;p_nccObsCode=122&amp;p_stn_num=023747&amp;p_c=-112845844&amp;p_startYear=1987" TargetMode="External"/><Relationship Id="rId1171" Type="http://schemas.openxmlformats.org/officeDocument/2006/relationships/hyperlink" Target="http://www.bom.gov.au/jsp/ncc/cdio/weatherData/av?p_display_type=dailyDataFile&amp;p_nccObsCode=122&amp;p_stn_num=016044&amp;p_c=-51543830&amp;p_startYear=1987" TargetMode="External"/><Relationship Id="rId1172" Type="http://schemas.openxmlformats.org/officeDocument/2006/relationships/hyperlink" Target="http://www.bom.gov.au/jsp/ncc/cdio/weatherData/av?p_display_type=dailyDataFile&amp;p_nccObsCode=122&amp;p_stn_num=023321&amp;p_c=-108832872&amp;p_startYear=1988" TargetMode="External"/><Relationship Id="rId1173" Type="http://schemas.openxmlformats.org/officeDocument/2006/relationships/hyperlink" Target="http://www.bom.gov.au/jsp/ncc/cdio/weatherData/av?p_display_type=dailyDataFile&amp;p_nccObsCode=122&amp;p_stn_num=025509&amp;p_c=-130201569&amp;p_startYear=1988" TargetMode="External"/><Relationship Id="rId1174" Type="http://schemas.openxmlformats.org/officeDocument/2006/relationships/hyperlink" Target="http://www.bom.gov.au/jsp/ncc/cdio/weatherData/av?p_display_type=dailyDataFile&amp;p_nccObsCode=122&amp;p_stn_num=023733&amp;p_c=-112710811&amp;p_startYear=1988" TargetMode="External"/><Relationship Id="rId1175" Type="http://schemas.openxmlformats.org/officeDocument/2006/relationships/hyperlink" Target="http://www.bom.gov.au/jsp/ncc/cdio/weatherData/av?p_display_type=dailyDataFile&amp;p_nccObsCode=122&amp;p_stn_num=026021&amp;p_c=-135479631&amp;p_startYear=1988" TargetMode="External"/><Relationship Id="rId1176" Type="http://schemas.openxmlformats.org/officeDocument/2006/relationships/hyperlink" Target="http://www.bom.gov.au/jsp/ncc/cdio/weatherData/av?p_display_type=dailyDataFile&amp;p_nccObsCode=122&amp;p_stn_num=018070&amp;p_c=-65366122&amp;p_startYear=1988" TargetMode="External"/><Relationship Id="rId1177" Type="http://schemas.openxmlformats.org/officeDocument/2006/relationships/hyperlink" Target="http://www.bom.gov.au/jsp/ncc/cdio/weatherData/av?p_display_type=dailyDataFile&amp;p_nccObsCode=122&amp;p_stn_num=021043&amp;p_c=-88623412&amp;p_startYear=1988" TargetMode="External"/><Relationship Id="rId1178" Type="http://schemas.openxmlformats.org/officeDocument/2006/relationships/hyperlink" Target="http://www.bom.gov.au/jsp/ncc/cdio/weatherData/av?p_display_type=dailyDataFile&amp;p_nccObsCode=122&amp;p_stn_num=026026&amp;p_c=-135531678&amp;p_startYear=1988" TargetMode="External"/><Relationship Id="rId1179" Type="http://schemas.openxmlformats.org/officeDocument/2006/relationships/hyperlink" Target="http://www.bom.gov.au/jsp/ncc/cdio/weatherData/av?p_display_type=dailyDataFile&amp;p_nccObsCode=122&amp;p_stn_num=021046&amp;p_c=-88647966&amp;p_startYear=1988" TargetMode="External"/><Relationship Id="rId1180" Type="http://schemas.openxmlformats.org/officeDocument/2006/relationships/hyperlink" Target="http://www.bom.gov.au/jsp/ncc/cdio/weatherData/av?p_display_type=dailyDataFile&amp;p_nccObsCode=122&amp;p_stn_num=023747&amp;p_c=-112845844&amp;p_startYear=1988" TargetMode="External"/><Relationship Id="rId1181" Type="http://schemas.openxmlformats.org/officeDocument/2006/relationships/hyperlink" Target="http://www.bom.gov.au/jsp/ncc/cdio/weatherData/av?p_display_type=dailyDataFile&amp;p_nccObsCode=122&amp;p_stn_num=016044&amp;p_c=-51543830&amp;p_startYear=1988" TargetMode="External"/><Relationship Id="rId1182" Type="http://schemas.openxmlformats.org/officeDocument/2006/relationships/hyperlink" Target="http://www.bom.gov.au/jsp/ncc/cdio/weatherData/av?p_display_type=dailyDataFile&amp;p_nccObsCode=122&amp;p_stn_num=023321&amp;p_c=-108832872&amp;p_startYear=1989" TargetMode="External"/><Relationship Id="rId1183" Type="http://schemas.openxmlformats.org/officeDocument/2006/relationships/hyperlink" Target="http://www.bom.gov.au/jsp/ncc/cdio/weatherData/av?p_display_type=dailyDataFile&amp;p_nccObsCode=122&amp;p_stn_num=025509&amp;p_c=-130201569&amp;p_startYear=1989" TargetMode="External"/><Relationship Id="rId1184" Type="http://schemas.openxmlformats.org/officeDocument/2006/relationships/hyperlink" Target="http://www.bom.gov.au/jsp/ncc/cdio/weatherData/av?p_display_type=dailyDataFile&amp;p_nccObsCode=122&amp;p_stn_num=023733&amp;p_c=-112710811&amp;p_startYear=1989" TargetMode="External"/><Relationship Id="rId1185" Type="http://schemas.openxmlformats.org/officeDocument/2006/relationships/hyperlink" Target="http://www.bom.gov.au/jsp/ncc/cdio/weatherData/av?p_display_type=dailyDataFile&amp;p_nccObsCode=122&amp;p_stn_num=026021&amp;p_c=-135479631&amp;p_startYear=1989" TargetMode="External"/><Relationship Id="rId1186" Type="http://schemas.openxmlformats.org/officeDocument/2006/relationships/hyperlink" Target="http://www.bom.gov.au/jsp/ncc/cdio/weatherData/av?p_display_type=dailyDataFile&amp;p_nccObsCode=122&amp;p_stn_num=018070&amp;p_c=-65366122&amp;p_startYear=1989" TargetMode="External"/><Relationship Id="rId1187" Type="http://schemas.openxmlformats.org/officeDocument/2006/relationships/hyperlink" Target="http://www.bom.gov.au/jsp/ncc/cdio/weatherData/av?p_display_type=dailyDataFile&amp;p_nccObsCode=122&amp;p_stn_num=021043&amp;p_c=-88623412&amp;p_startYear=1989" TargetMode="External"/><Relationship Id="rId1188" Type="http://schemas.openxmlformats.org/officeDocument/2006/relationships/hyperlink" Target="http://www.bom.gov.au/jsp/ncc/cdio/weatherData/av?p_display_type=dailyDataFile&amp;p_nccObsCode=122&amp;p_stn_num=026026&amp;p_c=-135531678&amp;p_startYear=1989" TargetMode="External"/><Relationship Id="rId1189" Type="http://schemas.openxmlformats.org/officeDocument/2006/relationships/hyperlink" Target="http://www.bom.gov.au/jsp/ncc/cdio/weatherData/av?p_display_type=dailyDataFile&amp;p_nccObsCode=122&amp;p_stn_num=021046&amp;p_c=-88647966&amp;p_startYear=1989" TargetMode="External"/><Relationship Id="rId1190" Type="http://schemas.openxmlformats.org/officeDocument/2006/relationships/hyperlink" Target="http://www.bom.gov.au/jsp/ncc/cdio/weatherData/av?p_display_type=dailyDataFile&amp;p_nccObsCode=122&amp;p_stn_num=023747&amp;p_c=-112845844&amp;p_startYear=1989" TargetMode="External"/><Relationship Id="rId1191" Type="http://schemas.openxmlformats.org/officeDocument/2006/relationships/hyperlink" Target="http://www.bom.gov.au/jsp/ncc/cdio/weatherData/av?p_display_type=dailyDataFile&amp;p_nccObsCode=122&amp;p_stn_num=016044&amp;p_c=-51543830&amp;p_startYear=1989" TargetMode="External"/><Relationship Id="rId1192" Type="http://schemas.openxmlformats.org/officeDocument/2006/relationships/hyperlink" Target="http://www.bom.gov.au/jsp/ncc/cdio/weatherData/av?p_display_type=dailyDataFile&amp;p_nccObsCode=122&amp;p_stn_num=023321&amp;p_c=-108832872&amp;p_startYear=1990" TargetMode="External"/><Relationship Id="rId1193" Type="http://schemas.openxmlformats.org/officeDocument/2006/relationships/hyperlink" Target="http://www.bom.gov.au/jsp/ncc/cdio/weatherData/av?p_display_type=dailyDataFile&amp;p_nccObsCode=122&amp;p_stn_num=025509&amp;p_c=-130201569&amp;p_startYear=1990" TargetMode="External"/><Relationship Id="rId1194" Type="http://schemas.openxmlformats.org/officeDocument/2006/relationships/hyperlink" Target="http://www.bom.gov.au/jsp/ncc/cdio/weatherData/av?p_display_type=dailyDataFile&amp;p_nccObsCode=122&amp;p_stn_num=023733&amp;p_c=-112710811&amp;p_startYear=1990" TargetMode="External"/><Relationship Id="rId1195" Type="http://schemas.openxmlformats.org/officeDocument/2006/relationships/hyperlink" Target="http://www.bom.gov.au/jsp/ncc/cdio/weatherData/av?p_display_type=dailyDataFile&amp;p_nccObsCode=122&amp;p_stn_num=026021&amp;p_c=-135479631&amp;p_startYear=1990" TargetMode="External"/><Relationship Id="rId1196" Type="http://schemas.openxmlformats.org/officeDocument/2006/relationships/hyperlink" Target="http://www.bom.gov.au/jsp/ncc/cdio/weatherData/av?p_display_type=dailyDataFile&amp;p_nccObsCode=122&amp;p_stn_num=018070&amp;p_c=-65366122&amp;p_startYear=1990" TargetMode="External"/><Relationship Id="rId1197" Type="http://schemas.openxmlformats.org/officeDocument/2006/relationships/hyperlink" Target="http://www.bom.gov.au/jsp/ncc/cdio/weatherData/av?p_display_type=dailyDataFile&amp;p_nccObsCode=122&amp;p_stn_num=021043&amp;p_c=-88623412&amp;p_startYear=1990" TargetMode="External"/><Relationship Id="rId1198" Type="http://schemas.openxmlformats.org/officeDocument/2006/relationships/hyperlink" Target="http://www.bom.gov.au/jsp/ncc/cdio/weatherData/av?p_display_type=dailyDataFile&amp;p_nccObsCode=122&amp;p_stn_num=026026&amp;p_c=-135531678&amp;p_startYear=1990" TargetMode="External"/><Relationship Id="rId1199" Type="http://schemas.openxmlformats.org/officeDocument/2006/relationships/hyperlink" Target="http://www.bom.gov.au/jsp/ncc/cdio/weatherData/av?p_display_type=dailyDataFile&amp;p_nccObsCode=122&amp;p_stn_num=021046&amp;p_c=-88647966&amp;p_startYear=1990" TargetMode="External"/><Relationship Id="rId1200" Type="http://schemas.openxmlformats.org/officeDocument/2006/relationships/hyperlink" Target="http://www.bom.gov.au/jsp/ncc/cdio/weatherData/av?p_display_type=dailyDataFile&amp;p_nccObsCode=122&amp;p_stn_num=023747&amp;p_c=-112845844&amp;p_startYear=1990" TargetMode="External"/><Relationship Id="rId1201" Type="http://schemas.openxmlformats.org/officeDocument/2006/relationships/hyperlink" Target="http://www.bom.gov.au/jsp/ncc/cdio/weatherData/av?p_display_type=dailyDataFile&amp;p_nccObsCode=122&amp;p_stn_num=016044&amp;p_c=-51543830&amp;p_startYear=1990" TargetMode="External"/><Relationship Id="rId1202" Type="http://schemas.openxmlformats.org/officeDocument/2006/relationships/hyperlink" Target="http://www.bom.gov.au/jsp/ncc/cdio/weatherData/av?p_display_type=dailyDataFile&amp;p_nccObsCode=122&amp;p_stn_num=023321&amp;p_c=-108832872&amp;p_startYear=1991" TargetMode="External"/><Relationship Id="rId1203" Type="http://schemas.openxmlformats.org/officeDocument/2006/relationships/hyperlink" Target="http://www.bom.gov.au/jsp/ncc/cdio/weatherData/av?p_display_type=dailyDataFile&amp;p_nccObsCode=122&amp;p_stn_num=025509&amp;p_c=-130201569&amp;p_startYear=1991" TargetMode="External"/><Relationship Id="rId1204" Type="http://schemas.openxmlformats.org/officeDocument/2006/relationships/hyperlink" Target="http://www.bom.gov.au/jsp/ncc/cdio/weatherData/av?p_display_type=dailyDataFile&amp;p_nccObsCode=122&amp;p_stn_num=023733&amp;p_c=-112710811&amp;p_startYear=1991" TargetMode="External"/><Relationship Id="rId1205" Type="http://schemas.openxmlformats.org/officeDocument/2006/relationships/hyperlink" Target="http://www.bom.gov.au/jsp/ncc/cdio/weatherData/av?p_display_type=dailyDataFile&amp;p_nccObsCode=122&amp;p_stn_num=026021&amp;p_c=-135479631&amp;p_startYear=1991" TargetMode="External"/><Relationship Id="rId1206" Type="http://schemas.openxmlformats.org/officeDocument/2006/relationships/hyperlink" Target="http://www.bom.gov.au/jsp/ncc/cdio/weatherData/av?p_display_type=dailyDataFile&amp;p_nccObsCode=122&amp;p_stn_num=021043&amp;p_c=-88623412&amp;p_startYear=1991" TargetMode="External"/><Relationship Id="rId1207" Type="http://schemas.openxmlformats.org/officeDocument/2006/relationships/hyperlink" Target="http://www.bom.gov.au/jsp/ncc/cdio/weatherData/av?p_display_type=dailyDataFile&amp;p_nccObsCode=122&amp;p_stn_num=026026&amp;p_c=-135531678&amp;p_startYear=1991" TargetMode="External"/><Relationship Id="rId1208" Type="http://schemas.openxmlformats.org/officeDocument/2006/relationships/hyperlink" Target="http://www.bom.gov.au/jsp/ncc/cdio/weatherData/av?p_display_type=dailyDataFile&amp;p_nccObsCode=122&amp;p_stn_num=021046&amp;p_c=-88647966&amp;p_startYear=1991" TargetMode="External"/><Relationship Id="rId1209" Type="http://schemas.openxmlformats.org/officeDocument/2006/relationships/hyperlink" Target="http://www.bom.gov.au/jsp/ncc/cdio/weatherData/av?p_display_type=dailyDataFile&amp;p_nccObsCode=122&amp;p_stn_num=023747&amp;p_c=-112845844&amp;p_startYear=1991" TargetMode="External"/><Relationship Id="rId1210" Type="http://schemas.openxmlformats.org/officeDocument/2006/relationships/hyperlink" Target="http://www.bom.gov.au/jsp/ncc/cdio/weatherData/av?p_display_type=dailyDataFile&amp;p_nccObsCode=122&amp;p_stn_num=016044&amp;p_c=-51543830&amp;p_startYear=1991" TargetMode="External"/><Relationship Id="rId1211" Type="http://schemas.openxmlformats.org/officeDocument/2006/relationships/hyperlink" Target="http://www.bom.gov.au/jsp/ncc/cdio/weatherData/av?p_display_type=dailyDataFile&amp;p_nccObsCode=122&amp;p_stn_num=023321&amp;p_c=-108832872&amp;p_startYear=1992" TargetMode="External"/><Relationship Id="rId1212" Type="http://schemas.openxmlformats.org/officeDocument/2006/relationships/hyperlink" Target="http://www.bom.gov.au/jsp/ncc/cdio/weatherData/av?p_display_type=dailyDataFile&amp;p_nccObsCode=122&amp;p_stn_num=025509&amp;p_c=-130201569&amp;p_startYear=1992" TargetMode="External"/><Relationship Id="rId1213" Type="http://schemas.openxmlformats.org/officeDocument/2006/relationships/hyperlink" Target="http://www.bom.gov.au/jsp/ncc/cdio/weatherData/av?p_display_type=dailyDataFile&amp;p_nccObsCode=122&amp;p_stn_num=023733&amp;p_c=-112710811&amp;p_startYear=1992" TargetMode="External"/><Relationship Id="rId1214" Type="http://schemas.openxmlformats.org/officeDocument/2006/relationships/hyperlink" Target="http://www.bom.gov.au/jsp/ncc/cdio/weatherData/av?p_display_type=dailyDataFile&amp;p_nccObsCode=122&amp;p_stn_num=026021&amp;p_c=-135479631&amp;p_startYear=1992" TargetMode="External"/><Relationship Id="rId1215" Type="http://schemas.openxmlformats.org/officeDocument/2006/relationships/hyperlink" Target="http://www.bom.gov.au/jsp/ncc/cdio/weatherData/av?p_display_type=dailyDataFile&amp;p_nccObsCode=122&amp;p_stn_num=018192&amp;p_c=-66250915&amp;p_startYear=1992" TargetMode="External"/><Relationship Id="rId1216" Type="http://schemas.openxmlformats.org/officeDocument/2006/relationships/hyperlink" Target="http://www.bom.gov.au/jsp/ncc/cdio/weatherData/av?p_display_type=dailyDataFile&amp;p_nccObsCode=122&amp;p_stn_num=021043&amp;p_c=-88623412&amp;p_startYear=1992" TargetMode="External"/><Relationship Id="rId1217" Type="http://schemas.openxmlformats.org/officeDocument/2006/relationships/hyperlink" Target="http://www.bom.gov.au/jsp/ncc/cdio/weatherData/av?p_display_type=dailyDataFile&amp;p_nccObsCode=122&amp;p_stn_num=026026&amp;p_c=-135531678&amp;p_startYear=1992" TargetMode="External"/><Relationship Id="rId1218" Type="http://schemas.openxmlformats.org/officeDocument/2006/relationships/hyperlink" Target="http://www.bom.gov.au/jsp/ncc/cdio/weatherData/av?p_display_type=dailyDataFile&amp;p_nccObsCode=122&amp;p_stn_num=021046&amp;p_c=-88647966&amp;p_startYear=1992" TargetMode="External"/><Relationship Id="rId1219" Type="http://schemas.openxmlformats.org/officeDocument/2006/relationships/hyperlink" Target="http://www.bom.gov.au/jsp/ncc/cdio/weatherData/av?p_display_type=dailyDataFile&amp;p_nccObsCode=122&amp;p_stn_num=023747&amp;p_c=-112845844&amp;p_startYear=1992" TargetMode="External"/><Relationship Id="rId1220" Type="http://schemas.openxmlformats.org/officeDocument/2006/relationships/hyperlink" Target="http://www.bom.gov.au/jsp/ncc/cdio/weatherData/av?p_display_type=dailyDataFile&amp;p_nccObsCode=122&amp;p_stn_num=016044&amp;p_c=-51543830&amp;p_startYear=1992" TargetMode="External"/><Relationship Id="rId1221" Type="http://schemas.openxmlformats.org/officeDocument/2006/relationships/hyperlink" Target="http://www.bom.gov.au/jsp/ncc/cdio/weatherData/av?p_display_type=dailyDataFile&amp;p_nccObsCode=122&amp;p_stn_num=023321&amp;p_c=-108832872&amp;p_startYear=1993" TargetMode="External"/><Relationship Id="rId1222" Type="http://schemas.openxmlformats.org/officeDocument/2006/relationships/hyperlink" Target="http://www.bom.gov.au/jsp/ncc/cdio/weatherData/av?p_display_type=dailyDataFile&amp;p_nccObsCode=122&amp;p_stn_num=025509&amp;p_c=-130201569&amp;p_startYear=1993" TargetMode="External"/><Relationship Id="rId1223" Type="http://schemas.openxmlformats.org/officeDocument/2006/relationships/hyperlink" Target="http://www.bom.gov.au/jsp/ncc/cdio/weatherData/av?p_display_type=dailyDataFile&amp;p_nccObsCode=122&amp;p_stn_num=023733&amp;p_c=-112710811&amp;p_startYear=1993" TargetMode="External"/><Relationship Id="rId1224" Type="http://schemas.openxmlformats.org/officeDocument/2006/relationships/hyperlink" Target="http://www.bom.gov.au/jsp/ncc/cdio/weatherData/av?p_display_type=dailyDataFile&amp;p_nccObsCode=122&amp;p_stn_num=026021&amp;p_c=-135479631&amp;p_startYear=1993" TargetMode="External"/><Relationship Id="rId1225" Type="http://schemas.openxmlformats.org/officeDocument/2006/relationships/hyperlink" Target="http://www.bom.gov.au/jsp/ncc/cdio/weatherData/av?p_display_type=dailyDataFile&amp;p_nccObsCode=122&amp;p_stn_num=018192&amp;p_c=-66250915&amp;p_startYear=1993" TargetMode="External"/><Relationship Id="rId1226" Type="http://schemas.openxmlformats.org/officeDocument/2006/relationships/hyperlink" Target="http://www.bom.gov.au/jsp/ncc/cdio/weatherData/av?p_display_type=dailyDataFile&amp;p_nccObsCode=122&amp;p_stn_num=021043&amp;p_c=-88623412&amp;p_startYear=1993" TargetMode="External"/><Relationship Id="rId1227" Type="http://schemas.openxmlformats.org/officeDocument/2006/relationships/hyperlink" Target="http://www.bom.gov.au/jsp/ncc/cdio/weatherData/av?p_display_type=dailyDataFile&amp;p_nccObsCode=122&amp;p_stn_num=026026&amp;p_c=-135531678&amp;p_startYear=1993" TargetMode="External"/><Relationship Id="rId1228" Type="http://schemas.openxmlformats.org/officeDocument/2006/relationships/hyperlink" Target="http://www.bom.gov.au/jsp/ncc/cdio/weatherData/av?p_display_type=dailyDataFile&amp;p_nccObsCode=122&amp;p_stn_num=021046&amp;p_c=-88647966&amp;p_startYear=1993" TargetMode="External"/><Relationship Id="rId1229" Type="http://schemas.openxmlformats.org/officeDocument/2006/relationships/hyperlink" Target="http://www.bom.gov.au/jsp/ncc/cdio/weatherData/av?p_display_type=dailyDataFile&amp;p_nccObsCode=122&amp;p_stn_num=023747&amp;p_c=-112845844&amp;p_startYear=1993" TargetMode="External"/><Relationship Id="rId1230" Type="http://schemas.openxmlformats.org/officeDocument/2006/relationships/hyperlink" Target="http://www.bom.gov.au/jsp/ncc/cdio/weatherData/av?p_display_type=dailyDataFile&amp;p_nccObsCode=122&amp;p_stn_num=016044&amp;p_c=-51543830&amp;p_startYear=1993" TargetMode="External"/><Relationship Id="rId1231" Type="http://schemas.openxmlformats.org/officeDocument/2006/relationships/hyperlink" Target="http://www.bom.gov.au/jsp/ncc/cdio/weatherData/av?p_display_type=dailyDataFile&amp;p_nccObsCode=122&amp;p_stn_num=023321&amp;p_c=-108832872&amp;p_startYear=1994" TargetMode="External"/><Relationship Id="rId1232" Type="http://schemas.openxmlformats.org/officeDocument/2006/relationships/hyperlink" Target="http://www.bom.gov.au/jsp/ncc/cdio/weatherData/av?p_display_type=dailyDataFile&amp;p_nccObsCode=122&amp;p_stn_num=025509&amp;p_c=-130201569&amp;p_startYear=1994" TargetMode="External"/><Relationship Id="rId1233" Type="http://schemas.openxmlformats.org/officeDocument/2006/relationships/hyperlink" Target="http://www.bom.gov.au/jsp/ncc/cdio/weatherData/av?p_display_type=dailyDataFile&amp;p_nccObsCode=122&amp;p_stn_num=023733&amp;p_c=-112710811&amp;p_startYear=1994" TargetMode="External"/><Relationship Id="rId1234" Type="http://schemas.openxmlformats.org/officeDocument/2006/relationships/hyperlink" Target="http://www.bom.gov.au/jsp/ncc/cdio/weatherData/av?p_display_type=dailyDataFile&amp;p_nccObsCode=122&amp;p_stn_num=026021&amp;p_c=-135479631&amp;p_startYear=1994" TargetMode="External"/><Relationship Id="rId1235" Type="http://schemas.openxmlformats.org/officeDocument/2006/relationships/hyperlink" Target="http://www.bom.gov.au/jsp/ncc/cdio/weatherData/av?p_display_type=dailyDataFile&amp;p_nccObsCode=122&amp;p_stn_num=018192&amp;p_c=-66250915&amp;p_startYear=1994" TargetMode="External"/><Relationship Id="rId1236" Type="http://schemas.openxmlformats.org/officeDocument/2006/relationships/hyperlink" Target="http://www.bom.gov.au/jsp/ncc/cdio/weatherData/av?p_display_type=dailyDataFile&amp;p_nccObsCode=122&amp;p_stn_num=021043&amp;p_c=-88623412&amp;p_startYear=1994" TargetMode="External"/><Relationship Id="rId1237" Type="http://schemas.openxmlformats.org/officeDocument/2006/relationships/hyperlink" Target="http://www.bom.gov.au/jsp/ncc/cdio/weatherData/av?p_display_type=dailyDataFile&amp;p_nccObsCode=122&amp;p_stn_num=026026&amp;p_c=-135531678&amp;p_startYear=1994" TargetMode="External"/><Relationship Id="rId1238" Type="http://schemas.openxmlformats.org/officeDocument/2006/relationships/hyperlink" Target="http://www.bom.gov.au/jsp/ncc/cdio/weatherData/av?p_display_type=dailyDataFile&amp;p_nccObsCode=122&amp;p_stn_num=021046&amp;p_c=-88647966&amp;p_startYear=1994" TargetMode="External"/><Relationship Id="rId1239" Type="http://schemas.openxmlformats.org/officeDocument/2006/relationships/hyperlink" Target="http://www.bom.gov.au/jsp/ncc/cdio/weatherData/av?p_display_type=dailyDataFile&amp;p_nccObsCode=122&amp;p_stn_num=023747&amp;p_c=-112845844&amp;p_startYear=1994" TargetMode="External"/><Relationship Id="rId1240" Type="http://schemas.openxmlformats.org/officeDocument/2006/relationships/hyperlink" Target="http://www.bom.gov.au/jsp/ncc/cdio/weatherData/av?p_display_type=dailyDataFile&amp;p_nccObsCode=122&amp;p_stn_num=016044&amp;p_c=-51543830&amp;p_startYear=1994" TargetMode="External"/><Relationship Id="rId1241" Type="http://schemas.openxmlformats.org/officeDocument/2006/relationships/hyperlink" Target="http://www.bom.gov.au/jsp/ncc/cdio/weatherData/av?p_display_type=dailyDataFile&amp;p_nccObsCode=122&amp;p_stn_num=023321&amp;p_c=-108832872&amp;p_startYear=1995" TargetMode="External"/><Relationship Id="rId1242" Type="http://schemas.openxmlformats.org/officeDocument/2006/relationships/hyperlink" Target="http://www.bom.gov.au/jsp/ncc/cdio/weatherData/av?p_display_type=dailyDataFile&amp;p_nccObsCode=122&amp;p_stn_num=025509&amp;p_c=-130201569&amp;p_startYear=1995" TargetMode="External"/><Relationship Id="rId1243" Type="http://schemas.openxmlformats.org/officeDocument/2006/relationships/hyperlink" Target="http://www.bom.gov.au/jsp/ncc/cdio/weatherData/av?p_display_type=dailyDataFile&amp;p_nccObsCode=122&amp;p_stn_num=023733&amp;p_c=-112710811&amp;p_startYear=1995" TargetMode="External"/><Relationship Id="rId1244" Type="http://schemas.openxmlformats.org/officeDocument/2006/relationships/hyperlink" Target="http://www.bom.gov.au/jsp/ncc/cdio/weatherData/av?p_display_type=dailyDataFile&amp;p_nccObsCode=122&amp;p_stn_num=026021&amp;p_c=-135479631&amp;p_startYear=1995" TargetMode="External"/><Relationship Id="rId1245" Type="http://schemas.openxmlformats.org/officeDocument/2006/relationships/hyperlink" Target="http://www.bom.gov.au/jsp/ncc/cdio/weatherData/av?p_display_type=dailyDataFile&amp;p_nccObsCode=122&amp;p_stn_num=018192&amp;p_c=-66250915&amp;p_startYear=1995" TargetMode="External"/><Relationship Id="rId1246" Type="http://schemas.openxmlformats.org/officeDocument/2006/relationships/hyperlink" Target="http://www.bom.gov.au/jsp/ncc/cdio/weatherData/av?p_display_type=dailyDataFile&amp;p_nccObsCode=122&amp;p_stn_num=021043&amp;p_c=-88623412&amp;p_startYear=1995" TargetMode="External"/><Relationship Id="rId1247" Type="http://schemas.openxmlformats.org/officeDocument/2006/relationships/hyperlink" Target="http://www.bom.gov.au/jsp/ncc/cdio/weatherData/av?p_display_type=dailyDataFile&amp;p_nccObsCode=122&amp;p_stn_num=026026&amp;p_c=-135531678&amp;p_startYear=1995" TargetMode="External"/><Relationship Id="rId1248" Type="http://schemas.openxmlformats.org/officeDocument/2006/relationships/hyperlink" Target="http://www.bom.gov.au/jsp/ncc/cdio/weatherData/av?p_display_type=dailyDataFile&amp;p_nccObsCode=122&amp;p_stn_num=021046&amp;p_c=-88647966&amp;p_startYear=1995" TargetMode="External"/><Relationship Id="rId1249" Type="http://schemas.openxmlformats.org/officeDocument/2006/relationships/hyperlink" Target="http://www.bom.gov.au/jsp/ncc/cdio/weatherData/av?p_display_type=dailyDataFile&amp;p_nccObsCode=122&amp;p_stn_num=023747&amp;p_c=-112845844&amp;p_startYear=1995" TargetMode="External"/><Relationship Id="rId1250" Type="http://schemas.openxmlformats.org/officeDocument/2006/relationships/hyperlink" Target="http://www.bom.gov.au/jsp/ncc/cdio/weatherData/av?p_display_type=dailyDataFile&amp;p_nccObsCode=122&amp;p_stn_num=016044&amp;p_c=-51543830&amp;p_startYear=1995" TargetMode="External"/><Relationship Id="rId1251" Type="http://schemas.openxmlformats.org/officeDocument/2006/relationships/hyperlink" Target="http://www.bom.gov.au/jsp/ncc/cdio/weatherData/av?p_display_type=dailyDataFile&amp;p_nccObsCode=122&amp;p_stn_num=023321&amp;p_c=-108832872&amp;p_startYear=1996" TargetMode="External"/><Relationship Id="rId1252" Type="http://schemas.openxmlformats.org/officeDocument/2006/relationships/hyperlink" Target="http://www.bom.gov.au/jsp/ncc/cdio/weatherData/av?p_display_type=dailyDataFile&amp;p_nccObsCode=122&amp;p_stn_num=025509&amp;p_c=-130201569&amp;p_startYear=1996" TargetMode="External"/><Relationship Id="rId1253" Type="http://schemas.openxmlformats.org/officeDocument/2006/relationships/hyperlink" Target="http://www.bom.gov.au/jsp/ncc/cdio/weatherData/av?p_display_type=dailyDataFile&amp;p_nccObsCode=122&amp;p_stn_num=023733&amp;p_c=-112710811&amp;p_startYear=1996" TargetMode="External"/><Relationship Id="rId1254" Type="http://schemas.openxmlformats.org/officeDocument/2006/relationships/hyperlink" Target="http://www.bom.gov.au/jsp/ncc/cdio/weatherData/av?p_display_type=dailyDataFile&amp;p_nccObsCode=122&amp;p_stn_num=026021&amp;p_c=-135479631&amp;p_startYear=1996" TargetMode="External"/><Relationship Id="rId1255" Type="http://schemas.openxmlformats.org/officeDocument/2006/relationships/hyperlink" Target="http://www.bom.gov.au/jsp/ncc/cdio/weatherData/av?p_display_type=dailyDataFile&amp;p_nccObsCode=122&amp;p_stn_num=018192&amp;p_c=-66250915&amp;p_startYear=1996" TargetMode="External"/><Relationship Id="rId1256" Type="http://schemas.openxmlformats.org/officeDocument/2006/relationships/hyperlink" Target="http://www.bom.gov.au/jsp/ncc/cdio/weatherData/av?p_display_type=dailyDataFile&amp;p_nccObsCode=122&amp;p_stn_num=021043&amp;p_c=-88623412&amp;p_startYear=1996" TargetMode="External"/><Relationship Id="rId1257" Type="http://schemas.openxmlformats.org/officeDocument/2006/relationships/hyperlink" Target="http://www.bom.gov.au/jsp/ncc/cdio/weatherData/av?p_display_type=dailyDataFile&amp;p_nccObsCode=122&amp;p_stn_num=026026&amp;p_c=-135531678&amp;p_startYear=1996" TargetMode="External"/><Relationship Id="rId1258" Type="http://schemas.openxmlformats.org/officeDocument/2006/relationships/hyperlink" Target="http://www.bom.gov.au/jsp/ncc/cdio/weatherData/av?p_display_type=dailyDataFile&amp;p_nccObsCode=122&amp;p_stn_num=021046&amp;p_c=-88647966&amp;p_startYear=1996" TargetMode="External"/><Relationship Id="rId1259" Type="http://schemas.openxmlformats.org/officeDocument/2006/relationships/hyperlink" Target="http://www.bom.gov.au/jsp/ncc/cdio/weatherData/av?p_display_type=dailyDataFile&amp;p_nccObsCode=122&amp;p_stn_num=023747&amp;p_c=-112845844&amp;p_startYear=1996" TargetMode="External"/><Relationship Id="rId1260" Type="http://schemas.openxmlformats.org/officeDocument/2006/relationships/hyperlink" Target="http://www.bom.gov.au/jsp/ncc/cdio/weatherData/av?p_display_type=dailyDataFile&amp;p_nccObsCode=122&amp;p_stn_num=016044&amp;p_c=-51543830&amp;p_startYear=1996" TargetMode="External"/><Relationship Id="rId1261" Type="http://schemas.openxmlformats.org/officeDocument/2006/relationships/hyperlink" Target="http://www.bom.gov.au/jsp/ncc/cdio/weatherData/av?p_display_type=dailyDataFile&amp;p_nccObsCode=122&amp;p_stn_num=023373&amp;p_c=-109318489&amp;p_startYear=1997" TargetMode="External"/><Relationship Id="rId1262" Type="http://schemas.openxmlformats.org/officeDocument/2006/relationships/hyperlink" Target="http://www.bom.gov.au/jsp/ncc/cdio/weatherData/av?p_display_type=dailyDataFile&amp;p_nccObsCode=122&amp;p_stn_num=025509&amp;p_c=-130201569&amp;p_startYear=1997" TargetMode="External"/><Relationship Id="rId1263" Type="http://schemas.openxmlformats.org/officeDocument/2006/relationships/hyperlink" Target="http://www.bom.gov.au/jsp/ncc/cdio/weatherData/av?p_display_type=dailyDataFile&amp;p_nccObsCode=122&amp;p_stn_num=023733&amp;p_c=-112710811&amp;p_startYear=1997" TargetMode="External"/><Relationship Id="rId1264" Type="http://schemas.openxmlformats.org/officeDocument/2006/relationships/hyperlink" Target="http://www.bom.gov.au/jsp/ncc/cdio/weatherData/av?p_display_type=dailyDataFile&amp;p_nccObsCode=122&amp;p_stn_num=026021&amp;p_c=-135479631&amp;p_startYear=1997" TargetMode="External"/><Relationship Id="rId1265" Type="http://schemas.openxmlformats.org/officeDocument/2006/relationships/hyperlink" Target="http://www.bom.gov.au/jsp/ncc/cdio/weatherData/av?p_display_type=dailyDataFile&amp;p_nccObsCode=122&amp;p_stn_num=018192&amp;p_c=-66250915&amp;p_startYear=1997" TargetMode="External"/><Relationship Id="rId1266" Type="http://schemas.openxmlformats.org/officeDocument/2006/relationships/hyperlink" Target="http://www.bom.gov.au/jsp/ncc/cdio/weatherData/av?p_display_type=dailyDataFile&amp;p_nccObsCode=122&amp;p_stn_num=021043&amp;p_c=-88623412&amp;p_startYear=1997" TargetMode="External"/><Relationship Id="rId1267" Type="http://schemas.openxmlformats.org/officeDocument/2006/relationships/hyperlink" Target="http://www.bom.gov.au/jsp/ncc/cdio/weatherData/av?p_display_type=dailyDataFile&amp;p_nccObsCode=122&amp;p_stn_num=026026&amp;p_c=-135531678&amp;p_startYear=1997" TargetMode="External"/><Relationship Id="rId1268" Type="http://schemas.openxmlformats.org/officeDocument/2006/relationships/hyperlink" Target="http://www.bom.gov.au/jsp/ncc/cdio/weatherData/av?p_display_type=dailyDataFile&amp;p_nccObsCode=122&amp;p_stn_num=021046&amp;p_c=-88647966&amp;p_startYear=1997" TargetMode="External"/><Relationship Id="rId1269" Type="http://schemas.openxmlformats.org/officeDocument/2006/relationships/hyperlink" Target="http://www.bom.gov.au/jsp/ncc/cdio/weatherData/av?p_display_type=dailyDataFile&amp;p_nccObsCode=122&amp;p_stn_num=023747&amp;p_c=-112845844&amp;p_startYear=1997" TargetMode="External"/><Relationship Id="rId1270" Type="http://schemas.openxmlformats.org/officeDocument/2006/relationships/hyperlink" Target="http://www.bom.gov.au/jsp/ncc/cdio/weatherData/av?p_display_type=dailyDataFile&amp;p_nccObsCode=122&amp;p_stn_num=016044&amp;p_c=-51543830&amp;p_startYear=1997" TargetMode="External"/><Relationship Id="rId1271" Type="http://schemas.openxmlformats.org/officeDocument/2006/relationships/hyperlink" Target="http://www.bom.gov.au/jsp/ncc/cdio/weatherData/av?p_display_type=dailyDataFile&amp;p_nccObsCode=122&amp;p_stn_num=023373&amp;p_c=-109318489&amp;p_startYear=1998" TargetMode="External"/><Relationship Id="rId1272" Type="http://schemas.openxmlformats.org/officeDocument/2006/relationships/hyperlink" Target="http://www.bom.gov.au/jsp/ncc/cdio/weatherData/av?p_display_type=dailyDataFile&amp;p_nccObsCode=122&amp;p_stn_num=025509&amp;p_c=-130201569&amp;p_startYear=1998" TargetMode="External"/><Relationship Id="rId1273" Type="http://schemas.openxmlformats.org/officeDocument/2006/relationships/hyperlink" Target="http://www.bom.gov.au/jsp/ncc/cdio/weatherData/av?p_display_type=dailyDataFile&amp;p_nccObsCode=122&amp;p_stn_num=023733&amp;p_c=-112710811&amp;p_startYear=1998" TargetMode="External"/><Relationship Id="rId1274" Type="http://schemas.openxmlformats.org/officeDocument/2006/relationships/hyperlink" Target="http://www.bom.gov.au/jsp/ncc/cdio/weatherData/av?p_display_type=dailyDataFile&amp;p_nccObsCode=122&amp;p_stn_num=026021&amp;p_c=-135479631&amp;p_startYear=1998" TargetMode="External"/><Relationship Id="rId1275" Type="http://schemas.openxmlformats.org/officeDocument/2006/relationships/hyperlink" Target="http://www.bom.gov.au/jsp/ncc/cdio/weatherData/av?p_display_type=dailyDataFile&amp;p_nccObsCode=122&amp;p_stn_num=018192&amp;p_c=-66250915&amp;p_startYear=1998" TargetMode="External"/><Relationship Id="rId1276" Type="http://schemas.openxmlformats.org/officeDocument/2006/relationships/hyperlink" Target="http://www.bom.gov.au/jsp/ncc/cdio/weatherData/av?p_display_type=dailyDataFile&amp;p_nccObsCode=122&amp;p_stn_num=021043&amp;p_c=-88623412&amp;p_startYear=1998" TargetMode="External"/><Relationship Id="rId1277" Type="http://schemas.openxmlformats.org/officeDocument/2006/relationships/hyperlink" Target="http://www.bom.gov.au/jsp/ncc/cdio/weatherData/av?p_display_type=dailyDataFile&amp;p_nccObsCode=122&amp;p_stn_num=026026&amp;p_c=-135531678&amp;p_startYear=1998" TargetMode="External"/><Relationship Id="rId1278" Type="http://schemas.openxmlformats.org/officeDocument/2006/relationships/hyperlink" Target="http://www.bom.gov.au/jsp/ncc/cdio/weatherData/av?p_display_type=dailyDataFile&amp;p_nccObsCode=122&amp;p_stn_num=021046&amp;p_c=-88647966&amp;p_startYear=1998" TargetMode="External"/><Relationship Id="rId1279" Type="http://schemas.openxmlformats.org/officeDocument/2006/relationships/hyperlink" Target="http://www.bom.gov.au/jsp/ncc/cdio/weatherData/av?p_display_type=dailyDataFile&amp;p_nccObsCode=122&amp;p_stn_num=023747&amp;p_c=-112845844&amp;p_startYear=1998" TargetMode="External"/><Relationship Id="rId1280" Type="http://schemas.openxmlformats.org/officeDocument/2006/relationships/hyperlink" Target="http://www.bom.gov.au/jsp/ncc/cdio/weatherData/av?p_display_type=dailyDataFile&amp;p_nccObsCode=122&amp;p_stn_num=016098&amp;p_c=-51890963&amp;p_startYear=1998" TargetMode="External"/><Relationship Id="rId1281" Type="http://schemas.openxmlformats.org/officeDocument/2006/relationships/hyperlink" Target="http://www.bom.gov.au/jsp/ncc/cdio/weatherData/av?p_display_type=dailyDataFile&amp;p_nccObsCode=122&amp;p_stn_num=023373&amp;p_c=-109318489&amp;p_startYear=1999" TargetMode="External"/><Relationship Id="rId1282" Type="http://schemas.openxmlformats.org/officeDocument/2006/relationships/hyperlink" Target="http://www.bom.gov.au/jsp/ncc/cdio/weatherData/av?p_display_type=dailyDataFile&amp;p_nccObsCode=122&amp;p_stn_num=025509&amp;p_c=-130201569&amp;p_startYear=1999" TargetMode="External"/><Relationship Id="rId1283" Type="http://schemas.openxmlformats.org/officeDocument/2006/relationships/hyperlink" Target="http://www.bom.gov.au/jsp/ncc/cdio/weatherData/av?p_display_type=dailyDataFile&amp;p_nccObsCode=122&amp;p_stn_num=023733&amp;p_c=-112710811&amp;p_startYear=1999" TargetMode="External"/><Relationship Id="rId1284" Type="http://schemas.openxmlformats.org/officeDocument/2006/relationships/hyperlink" Target="http://www.bom.gov.au/jsp/ncc/cdio/weatherData/av?p_display_type=dailyDataFile&amp;p_nccObsCode=122&amp;p_stn_num=026021&amp;p_c=-135479631&amp;p_startYear=1999" TargetMode="External"/><Relationship Id="rId1285" Type="http://schemas.openxmlformats.org/officeDocument/2006/relationships/hyperlink" Target="http://www.bom.gov.au/jsp/ncc/cdio/weatherData/av?p_display_type=dailyDataFile&amp;p_nccObsCode=122&amp;p_stn_num=018192&amp;p_c=-66250915&amp;p_startYear=1999" TargetMode="External"/><Relationship Id="rId1286" Type="http://schemas.openxmlformats.org/officeDocument/2006/relationships/hyperlink" Target="http://www.bom.gov.au/jsp/ncc/cdio/weatherData/av?p_display_type=dailyDataFile&amp;p_nccObsCode=122&amp;p_stn_num=021043&amp;p_c=-88623412&amp;p_startYear=1999" TargetMode="External"/><Relationship Id="rId1287" Type="http://schemas.openxmlformats.org/officeDocument/2006/relationships/hyperlink" Target="http://www.bom.gov.au/jsp/ncc/cdio/weatherData/av?p_display_type=dailyDataFile&amp;p_nccObsCode=122&amp;p_stn_num=026026&amp;p_c=-135531678&amp;p_startYear=1999" TargetMode="External"/><Relationship Id="rId1288" Type="http://schemas.openxmlformats.org/officeDocument/2006/relationships/hyperlink" Target="http://www.bom.gov.au/jsp/ncc/cdio/weatherData/av?p_display_type=dailyDataFile&amp;p_nccObsCode=122&amp;p_stn_num=021133&amp;p_c=-89381880&amp;p_startYear=1999" TargetMode="External"/><Relationship Id="rId1289" Type="http://schemas.openxmlformats.org/officeDocument/2006/relationships/hyperlink" Target="http://www.bom.gov.au/jsp/ncc/cdio/weatherData/av?p_display_type=dailyDataFile&amp;p_nccObsCode=122&amp;p_stn_num=023747&amp;p_c=-112845844&amp;p_startYear=1999" TargetMode="External"/><Relationship Id="rId1290" Type="http://schemas.openxmlformats.org/officeDocument/2006/relationships/hyperlink" Target="http://www.bom.gov.au/jsp/ncc/cdio/weatherData/av?p_display_type=dailyDataFile&amp;p_nccObsCode=122&amp;p_stn_num=016098&amp;p_c=-51890963&amp;p_startYear=1999" TargetMode="External"/><Relationship Id="rId1291" Type="http://schemas.openxmlformats.org/officeDocument/2006/relationships/hyperlink" Target="http://www.bom.gov.au/jsp/ncc/cdio/weatherData/av?p_display_type=dailyDataFile&amp;p_nccObsCode=122&amp;p_stn_num=023373&amp;p_c=-109318489&amp;p_startYear=2000" TargetMode="External"/><Relationship Id="rId1292" Type="http://schemas.openxmlformats.org/officeDocument/2006/relationships/hyperlink" Target="http://www.bom.gov.au/jsp/ncc/cdio/weatherData/av?p_display_type=dailyDataFile&amp;p_nccObsCode=122&amp;p_stn_num=025509&amp;p_c=-130201569&amp;p_startYear=2000" TargetMode="External"/><Relationship Id="rId1293" Type="http://schemas.openxmlformats.org/officeDocument/2006/relationships/hyperlink" Target="http://www.bom.gov.au/jsp/ncc/cdio/weatherData/av?p_display_type=dailyDataFile&amp;p_nccObsCode=122&amp;p_stn_num=023733&amp;p_c=-112710811&amp;p_startYear=2000" TargetMode="External"/><Relationship Id="rId1294" Type="http://schemas.openxmlformats.org/officeDocument/2006/relationships/hyperlink" Target="http://www.bom.gov.au/jsp/ncc/cdio/weatherData/av?p_display_type=dailyDataFile&amp;p_nccObsCode=122&amp;p_stn_num=026021&amp;p_c=-135479631&amp;p_startYear=2000" TargetMode="External"/><Relationship Id="rId1295" Type="http://schemas.openxmlformats.org/officeDocument/2006/relationships/hyperlink" Target="http://www.bom.gov.au/jsp/ncc/cdio/weatherData/av?p_display_type=dailyDataFile&amp;p_nccObsCode=122&amp;p_stn_num=018192&amp;p_c=-66250915&amp;p_startYear=2000" TargetMode="External"/><Relationship Id="rId1296" Type="http://schemas.openxmlformats.org/officeDocument/2006/relationships/hyperlink" Target="http://www.bom.gov.au/jsp/ncc/cdio/weatherData/av?p_display_type=dailyDataFile&amp;p_nccObsCode=122&amp;p_stn_num=021043&amp;p_c=-88623412&amp;p_startYear=2000" TargetMode="External"/><Relationship Id="rId1297" Type="http://schemas.openxmlformats.org/officeDocument/2006/relationships/hyperlink" Target="http://www.bom.gov.au/jsp/ncc/cdio/weatherData/av?p_display_type=dailyDataFile&amp;p_nccObsCode=122&amp;p_stn_num=026026&amp;p_c=-135531678&amp;p_startYear=2000" TargetMode="External"/><Relationship Id="rId1298" Type="http://schemas.openxmlformats.org/officeDocument/2006/relationships/hyperlink" Target="http://www.bom.gov.au/jsp/ncc/cdio/weatherData/av?p_display_type=dailyDataFile&amp;p_nccObsCode=122&amp;p_stn_num=021133&amp;p_c=-89381880&amp;p_startYear=2000" TargetMode="External"/><Relationship Id="rId1299" Type="http://schemas.openxmlformats.org/officeDocument/2006/relationships/hyperlink" Target="http://www.bom.gov.au/jsp/ncc/cdio/weatherData/av?p_display_type=dailyDataFile&amp;p_nccObsCode=122&amp;p_stn_num=023747&amp;p_c=-112845844&amp;p_startYear=2000" TargetMode="External"/><Relationship Id="rId1300" Type="http://schemas.openxmlformats.org/officeDocument/2006/relationships/hyperlink" Target="http://www.bom.gov.au/jsp/ncc/cdio/weatherData/av?p_display_type=dailyDataFile&amp;p_nccObsCode=122&amp;p_stn_num=016098&amp;p_c=-51890963&amp;p_startYear=2000" TargetMode="External"/><Relationship Id="rId1301" Type="http://schemas.openxmlformats.org/officeDocument/2006/relationships/hyperlink" Target="http://www.bom.gov.au/jsp/ncc/cdio/weatherData/av?p_display_type=dailyDataFile&amp;p_nccObsCode=122&amp;p_stn_num=023373&amp;p_c=-109318489&amp;p_startYear=2001" TargetMode="External"/><Relationship Id="rId1302" Type="http://schemas.openxmlformats.org/officeDocument/2006/relationships/hyperlink" Target="http://www.bom.gov.au/jsp/ncc/cdio/weatherData/av?p_display_type=dailyDataFile&amp;p_nccObsCode=122&amp;p_stn_num=025509&amp;p_c=-130201569&amp;p_startYear=2001" TargetMode="External"/><Relationship Id="rId1303" Type="http://schemas.openxmlformats.org/officeDocument/2006/relationships/hyperlink" Target="http://www.bom.gov.au/jsp/ncc/cdio/weatherData/av?p_display_type=dailyDataFile&amp;p_nccObsCode=122&amp;p_stn_num=023733&amp;p_c=-112710811&amp;p_startYear=2001" TargetMode="External"/><Relationship Id="rId1304" Type="http://schemas.openxmlformats.org/officeDocument/2006/relationships/hyperlink" Target="http://www.bom.gov.au/jsp/ncc/cdio/weatherData/av?p_display_type=dailyDataFile&amp;p_nccObsCode=122&amp;p_stn_num=026021&amp;p_c=-135479631&amp;p_startYear=2001" TargetMode="External"/><Relationship Id="rId1305" Type="http://schemas.openxmlformats.org/officeDocument/2006/relationships/hyperlink" Target="http://www.bom.gov.au/jsp/ncc/cdio/weatherData/av?p_display_type=dailyDataFile&amp;p_nccObsCode=122&amp;p_stn_num=018192&amp;p_c=-66250915&amp;p_startYear=2001" TargetMode="External"/><Relationship Id="rId1306" Type="http://schemas.openxmlformats.org/officeDocument/2006/relationships/hyperlink" Target="http://www.bom.gov.au/jsp/ncc/cdio/weatherData/av?p_display_type=dailyDataFile&amp;p_nccObsCode=122&amp;p_stn_num=021043&amp;p_c=-88623412&amp;p_startYear=2001" TargetMode="External"/><Relationship Id="rId1307" Type="http://schemas.openxmlformats.org/officeDocument/2006/relationships/hyperlink" Target="http://www.bom.gov.au/jsp/ncc/cdio/weatherData/av?p_display_type=dailyDataFile&amp;p_nccObsCode=122&amp;p_stn_num=026026&amp;p_c=-135531678&amp;p_startYear=2001" TargetMode="External"/><Relationship Id="rId1308" Type="http://schemas.openxmlformats.org/officeDocument/2006/relationships/hyperlink" Target="http://www.bom.gov.au/jsp/ncc/cdio/weatherData/av?p_display_type=dailyDataFile&amp;p_nccObsCode=122&amp;p_stn_num=021133&amp;p_c=-89381880&amp;p_startYear=2001" TargetMode="External"/><Relationship Id="rId1309" Type="http://schemas.openxmlformats.org/officeDocument/2006/relationships/hyperlink" Target="http://www.bom.gov.au/jsp/ncc/cdio/weatherData/av?p_display_type=dailyDataFile&amp;p_nccObsCode=122&amp;p_stn_num=024580&amp;p_c=-120897123&amp;p_startYear=2001" TargetMode="External"/><Relationship Id="rId1310" Type="http://schemas.openxmlformats.org/officeDocument/2006/relationships/hyperlink" Target="http://www.bom.gov.au/jsp/ncc/cdio/weatherData/av?p_display_type=dailyDataFile&amp;p_nccObsCode=122&amp;p_stn_num=016098&amp;p_c=-51890963&amp;p_startYear=2001" TargetMode="External"/><Relationship Id="rId1311" Type="http://schemas.openxmlformats.org/officeDocument/2006/relationships/hyperlink" Target="http://www.bom.gov.au/jsp/ncc/cdio/weatherData/av?p_display_type=dailyDataFile&amp;p_nccObsCode=122&amp;p_stn_num=023373&amp;p_c=-109318489&amp;p_startYear=2002" TargetMode="External"/><Relationship Id="rId1312" Type="http://schemas.openxmlformats.org/officeDocument/2006/relationships/hyperlink" Target="http://www.bom.gov.au/jsp/ncc/cdio/weatherData/av?p_display_type=dailyDataFile&amp;p_nccObsCode=122&amp;p_stn_num=025509&amp;p_c=-130201569&amp;p_startYear=2002" TargetMode="External"/><Relationship Id="rId1313" Type="http://schemas.openxmlformats.org/officeDocument/2006/relationships/hyperlink" Target="http://www.bom.gov.au/jsp/ncc/cdio/weatherData/av?p_display_type=dailyDataFile&amp;p_nccObsCode=122&amp;p_stn_num=023733&amp;p_c=-112710811&amp;p_startYear=2002" TargetMode="External"/><Relationship Id="rId1314" Type="http://schemas.openxmlformats.org/officeDocument/2006/relationships/hyperlink" Target="http://www.bom.gov.au/jsp/ncc/cdio/weatherData/av?p_display_type=dailyDataFile&amp;p_nccObsCode=122&amp;p_stn_num=026021&amp;p_c=-135479631&amp;p_startYear=2002" TargetMode="External"/><Relationship Id="rId1315" Type="http://schemas.openxmlformats.org/officeDocument/2006/relationships/hyperlink" Target="http://www.bom.gov.au/jsp/ncc/cdio/weatherData/av?p_display_type=dailyDataFile&amp;p_nccObsCode=122&amp;p_stn_num=018192&amp;p_c=-66250915&amp;p_startYear=2002" TargetMode="External"/><Relationship Id="rId1316" Type="http://schemas.openxmlformats.org/officeDocument/2006/relationships/hyperlink" Target="http://www.bom.gov.au/jsp/ncc/cdio/weatherData/av?p_display_type=dailyDataFile&amp;p_nccObsCode=122&amp;p_stn_num=021043&amp;p_c=-88623412&amp;p_startYear=2002" TargetMode="External"/><Relationship Id="rId1317" Type="http://schemas.openxmlformats.org/officeDocument/2006/relationships/hyperlink" Target="http://www.bom.gov.au/jsp/ncc/cdio/weatherData/av?p_display_type=dailyDataFile&amp;p_nccObsCode=122&amp;p_stn_num=026026&amp;p_c=-135531678&amp;p_startYear=2002" TargetMode="External"/><Relationship Id="rId1318" Type="http://schemas.openxmlformats.org/officeDocument/2006/relationships/hyperlink" Target="http://www.bom.gov.au/jsp/ncc/cdio/weatherData/av?p_display_type=dailyDataFile&amp;p_nccObsCode=122&amp;p_stn_num=021133&amp;p_c=-89381880&amp;p_startYear=2002" TargetMode="External"/><Relationship Id="rId1319" Type="http://schemas.openxmlformats.org/officeDocument/2006/relationships/hyperlink" Target="http://www.bom.gov.au/jsp/ncc/cdio/weatherData/av?p_display_type=dailyDataFile&amp;p_nccObsCode=122&amp;p_stn_num=024580&amp;p_c=-120897123&amp;p_startYear=2002" TargetMode="External"/><Relationship Id="rId1320" Type="http://schemas.openxmlformats.org/officeDocument/2006/relationships/hyperlink" Target="http://www.bom.gov.au/jsp/ncc/cdio/weatherData/av?p_display_type=dailyDataFile&amp;p_nccObsCode=122&amp;p_stn_num=016098&amp;p_c=-51890963&amp;p_startYear=2002" TargetMode="External"/><Relationship Id="rId1321" Type="http://schemas.openxmlformats.org/officeDocument/2006/relationships/hyperlink" Target="http://www.bom.gov.au/jsp/ncc/cdio/weatherData/av?p_display_type=dailyDataFile&amp;p_nccObsCode=122&amp;p_stn_num=023373&amp;p_c=-109318489&amp;p_startYear=2003" TargetMode="External"/><Relationship Id="rId1322" Type="http://schemas.openxmlformats.org/officeDocument/2006/relationships/hyperlink" Target="http://www.bom.gov.au/jsp/ncc/cdio/weatherData/av?p_display_type=dailyDataFile&amp;p_nccObsCode=122&amp;p_stn_num=025509&amp;p_c=-130201569&amp;p_startYear=2003" TargetMode="External"/><Relationship Id="rId1323" Type="http://schemas.openxmlformats.org/officeDocument/2006/relationships/hyperlink" Target="http://www.bom.gov.au/jsp/ncc/cdio/weatherData/av?p_display_type=dailyDataFile&amp;p_nccObsCode=122&amp;p_stn_num=023733&amp;p_c=-112710811&amp;p_startYear=2003" TargetMode="External"/><Relationship Id="rId1324" Type="http://schemas.openxmlformats.org/officeDocument/2006/relationships/hyperlink" Target="http://www.bom.gov.au/jsp/ncc/cdio/weatherData/av?p_display_type=dailyDataFile&amp;p_nccObsCode=122&amp;p_stn_num=026021&amp;p_c=-135479631&amp;p_startYear=2003" TargetMode="External"/><Relationship Id="rId1325" Type="http://schemas.openxmlformats.org/officeDocument/2006/relationships/hyperlink" Target="http://www.bom.gov.au/jsp/ncc/cdio/weatherData/av?p_display_type=dailyDataFile&amp;p_nccObsCode=122&amp;p_stn_num=018192&amp;p_c=-66250915&amp;p_startYear=2003" TargetMode="External"/><Relationship Id="rId1326" Type="http://schemas.openxmlformats.org/officeDocument/2006/relationships/hyperlink" Target="http://www.bom.gov.au/jsp/ncc/cdio/weatherData/av?p_display_type=dailyDataFile&amp;p_nccObsCode=122&amp;p_stn_num=021043&amp;p_c=-88623412&amp;p_startYear=2003" TargetMode="External"/><Relationship Id="rId1327" Type="http://schemas.openxmlformats.org/officeDocument/2006/relationships/hyperlink" Target="http://www.bom.gov.au/jsp/ncc/cdio/weatherData/av?p_display_type=dailyDataFile&amp;p_nccObsCode=122&amp;p_stn_num=026026&amp;p_c=-135531678&amp;p_startYear=2003" TargetMode="External"/><Relationship Id="rId1328" Type="http://schemas.openxmlformats.org/officeDocument/2006/relationships/hyperlink" Target="http://www.bom.gov.au/jsp/ncc/cdio/weatherData/av?p_display_type=dailyDataFile&amp;p_nccObsCode=122&amp;p_stn_num=021133&amp;p_c=-89381880&amp;p_startYear=2003" TargetMode="External"/><Relationship Id="rId1329" Type="http://schemas.openxmlformats.org/officeDocument/2006/relationships/hyperlink" Target="http://www.bom.gov.au/jsp/ncc/cdio/weatherData/av?p_display_type=dailyDataFile&amp;p_nccObsCode=122&amp;p_stn_num=024580&amp;p_c=-120897123&amp;p_startYear=2003" TargetMode="External"/><Relationship Id="rId1330" Type="http://schemas.openxmlformats.org/officeDocument/2006/relationships/hyperlink" Target="http://www.bom.gov.au/jsp/ncc/cdio/weatherData/av?p_display_type=dailyDataFile&amp;p_nccObsCode=122&amp;p_stn_num=016098&amp;p_c=-51890963&amp;p_startYear=2003" TargetMode="External"/><Relationship Id="rId1331" Type="http://schemas.openxmlformats.org/officeDocument/2006/relationships/hyperlink" Target="http://www.bom.gov.au/jsp/ncc/cdio/weatherData/av?p_display_type=dailyDataFile&amp;p_nccObsCode=122&amp;p_stn_num=023373&amp;p_c=-109318489&amp;p_startYear=2004" TargetMode="External"/><Relationship Id="rId1332" Type="http://schemas.openxmlformats.org/officeDocument/2006/relationships/hyperlink" Target="http://www.bom.gov.au/jsp/ncc/cdio/weatherData/av?p_display_type=dailyDataFile&amp;p_nccObsCode=122&amp;p_stn_num=025509&amp;p_c=-130201569&amp;p_startYear=2004" TargetMode="External"/><Relationship Id="rId1333" Type="http://schemas.openxmlformats.org/officeDocument/2006/relationships/hyperlink" Target="http://www.bom.gov.au/jsp/ncc/cdio/weatherData/av?p_display_type=dailyDataFile&amp;p_nccObsCode=122&amp;p_stn_num=023733&amp;p_c=-112710811&amp;p_startYear=2004" TargetMode="External"/><Relationship Id="rId1334" Type="http://schemas.openxmlformats.org/officeDocument/2006/relationships/hyperlink" Target="http://www.bom.gov.au/jsp/ncc/cdio/weatherData/av?p_display_type=dailyDataFile&amp;p_nccObsCode=122&amp;p_stn_num=026021&amp;p_c=-135479631&amp;p_startYear=2004" TargetMode="External"/><Relationship Id="rId1335" Type="http://schemas.openxmlformats.org/officeDocument/2006/relationships/hyperlink" Target="http://www.bom.gov.au/jsp/ncc/cdio/weatherData/av?p_display_type=dailyDataFile&amp;p_nccObsCode=122&amp;p_stn_num=018192&amp;p_c=-66250915&amp;p_startYear=2004" TargetMode="External"/><Relationship Id="rId1336" Type="http://schemas.openxmlformats.org/officeDocument/2006/relationships/hyperlink" Target="http://www.bom.gov.au/jsp/ncc/cdio/weatherData/av?p_display_type=dailyDataFile&amp;p_nccObsCode=122&amp;p_stn_num=021043&amp;p_c=-88623412&amp;p_startYear=2004" TargetMode="External"/><Relationship Id="rId1337" Type="http://schemas.openxmlformats.org/officeDocument/2006/relationships/hyperlink" Target="http://www.bom.gov.au/jsp/ncc/cdio/weatherData/av?p_display_type=dailyDataFile&amp;p_nccObsCode=122&amp;p_stn_num=026026&amp;p_c=-135531678&amp;p_startYear=2004" TargetMode="External"/><Relationship Id="rId1338" Type="http://schemas.openxmlformats.org/officeDocument/2006/relationships/hyperlink" Target="http://www.bom.gov.au/jsp/ncc/cdio/weatherData/av?p_display_type=dailyDataFile&amp;p_nccObsCode=122&amp;p_stn_num=021133&amp;p_c=-89381880&amp;p_startYear=2004" TargetMode="External"/><Relationship Id="rId1339" Type="http://schemas.openxmlformats.org/officeDocument/2006/relationships/hyperlink" Target="http://www.bom.gov.au/jsp/ncc/cdio/weatherData/av?p_display_type=dailyDataFile&amp;p_nccObsCode=122&amp;p_stn_num=024580&amp;p_c=-120897123&amp;p_startYear=2004" TargetMode="External"/><Relationship Id="rId1340" Type="http://schemas.openxmlformats.org/officeDocument/2006/relationships/hyperlink" Target="http://www.bom.gov.au/jsp/ncc/cdio/weatherData/av?p_display_type=dailyDataFile&amp;p_nccObsCode=122&amp;p_stn_num=016098&amp;p_c=-51890963&amp;p_startYear=2004" TargetMode="External"/><Relationship Id="rId1341" Type="http://schemas.openxmlformats.org/officeDocument/2006/relationships/hyperlink" Target="http://www.bom.gov.au/jsp/ncc/cdio/weatherData/av?p_display_type=dailyDataFile&amp;p_nccObsCode=122&amp;p_stn_num=023373&amp;p_c=-109318489&amp;p_startYear=2005" TargetMode="External"/><Relationship Id="rId1342" Type="http://schemas.openxmlformats.org/officeDocument/2006/relationships/hyperlink" Target="http://www.bom.gov.au/jsp/ncc/cdio/weatherData/av?p_display_type=dailyDataFile&amp;p_nccObsCode=122&amp;p_stn_num=025509&amp;p_c=-130201569&amp;p_startYear=2005" TargetMode="External"/><Relationship Id="rId1343" Type="http://schemas.openxmlformats.org/officeDocument/2006/relationships/hyperlink" Target="http://www.bom.gov.au/jsp/ncc/cdio/weatherData/av?p_display_type=dailyDataFile&amp;p_nccObsCode=122&amp;p_stn_num=023733&amp;p_c=-112710811&amp;p_startYear=2005" TargetMode="External"/><Relationship Id="rId1344" Type="http://schemas.openxmlformats.org/officeDocument/2006/relationships/hyperlink" Target="http://www.bom.gov.au/jsp/ncc/cdio/weatherData/av?p_display_type=dailyDataFile&amp;p_nccObsCode=122&amp;p_stn_num=026021&amp;p_c=-135479631&amp;p_startYear=2005" TargetMode="External"/><Relationship Id="rId1345" Type="http://schemas.openxmlformats.org/officeDocument/2006/relationships/hyperlink" Target="http://www.bom.gov.au/jsp/ncc/cdio/weatherData/av?p_display_type=dailyDataFile&amp;p_nccObsCode=122&amp;p_stn_num=018192&amp;p_c=-66250915&amp;p_startYear=2005" TargetMode="External"/><Relationship Id="rId1346" Type="http://schemas.openxmlformats.org/officeDocument/2006/relationships/hyperlink" Target="http://www.bom.gov.au/jsp/ncc/cdio/weatherData/av?p_display_type=dailyDataFile&amp;p_nccObsCode=122&amp;p_stn_num=021043&amp;p_c=-88623412&amp;p_startYear=2005" TargetMode="External"/><Relationship Id="rId1347" Type="http://schemas.openxmlformats.org/officeDocument/2006/relationships/hyperlink" Target="http://www.bom.gov.au/jsp/ncc/cdio/weatherData/av?p_display_type=dailyDataFile&amp;p_nccObsCode=122&amp;p_stn_num=026026&amp;p_c=-135531678&amp;p_startYear=2005" TargetMode="External"/><Relationship Id="rId1348" Type="http://schemas.openxmlformats.org/officeDocument/2006/relationships/hyperlink" Target="http://www.bom.gov.au/jsp/ncc/cdio/weatherData/av?p_display_type=dailyDataFile&amp;p_nccObsCode=122&amp;p_stn_num=021133&amp;p_c=-89381880&amp;p_startYear=2005" TargetMode="External"/><Relationship Id="rId1349" Type="http://schemas.openxmlformats.org/officeDocument/2006/relationships/hyperlink" Target="http://www.bom.gov.au/jsp/ncc/cdio/weatherData/av?p_display_type=dailyDataFile&amp;p_nccObsCode=122&amp;p_stn_num=024580&amp;p_c=-120897123&amp;p_startYear=2005" TargetMode="External"/><Relationship Id="rId1350" Type="http://schemas.openxmlformats.org/officeDocument/2006/relationships/hyperlink" Target="http://www.bom.gov.au/jsp/ncc/cdio/weatherData/av?p_display_type=dailyDataFile&amp;p_nccObsCode=122&amp;p_stn_num=016098&amp;p_c=-51890963&amp;p_startYear=2005" TargetMode="External"/><Relationship Id="rId1351" Type="http://schemas.openxmlformats.org/officeDocument/2006/relationships/hyperlink" Target="http://www.bom.gov.au/jsp/ncc/cdio/weatherData/av?p_display_type=dailyDataFile&amp;p_nccObsCode=122&amp;p_stn_num=023373&amp;p_c=-109318489&amp;p_startYear=2006" TargetMode="External"/><Relationship Id="rId1352" Type="http://schemas.openxmlformats.org/officeDocument/2006/relationships/hyperlink" Target="http://www.bom.gov.au/jsp/ncc/cdio/weatherData/av?p_display_type=dailyDataFile&amp;p_nccObsCode=122&amp;p_stn_num=025509&amp;p_c=-130201569&amp;p_startYear=2006" TargetMode="External"/><Relationship Id="rId1353" Type="http://schemas.openxmlformats.org/officeDocument/2006/relationships/hyperlink" Target="http://www.bom.gov.au/jsp/ncc/cdio/weatherData/av?p_display_type=dailyDataFile&amp;p_nccObsCode=122&amp;p_stn_num=023733&amp;p_c=-112710811&amp;p_startYear=2006" TargetMode="External"/><Relationship Id="rId1354" Type="http://schemas.openxmlformats.org/officeDocument/2006/relationships/hyperlink" Target="http://www.bom.gov.au/jsp/ncc/cdio/weatherData/av?p_display_type=dailyDataFile&amp;p_nccObsCode=122&amp;p_stn_num=026021&amp;p_c=-135479631&amp;p_startYear=2006" TargetMode="External"/><Relationship Id="rId1355" Type="http://schemas.openxmlformats.org/officeDocument/2006/relationships/hyperlink" Target="http://www.bom.gov.au/jsp/ncc/cdio/weatherData/av?p_display_type=dailyDataFile&amp;p_nccObsCode=122&amp;p_stn_num=018192&amp;p_c=-66250915&amp;p_startYear=2006" TargetMode="External"/><Relationship Id="rId1356" Type="http://schemas.openxmlformats.org/officeDocument/2006/relationships/hyperlink" Target="http://www.bom.gov.au/jsp/ncc/cdio/weatherData/av?p_display_type=dailyDataFile&amp;p_nccObsCode=122&amp;p_stn_num=021043&amp;p_c=-88623412&amp;p_startYear=2006" TargetMode="External"/><Relationship Id="rId1357" Type="http://schemas.openxmlformats.org/officeDocument/2006/relationships/hyperlink" Target="http://www.bom.gov.au/jsp/ncc/cdio/weatherData/av?p_display_type=dailyDataFile&amp;p_nccObsCode=122&amp;p_stn_num=026026&amp;p_c=-135531678&amp;p_startYear=2006" TargetMode="External"/><Relationship Id="rId1358" Type="http://schemas.openxmlformats.org/officeDocument/2006/relationships/hyperlink" Target="http://www.bom.gov.au/jsp/ncc/cdio/weatherData/av?p_display_type=dailyDataFile&amp;p_nccObsCode=122&amp;p_stn_num=021133&amp;p_c=-89381880&amp;p_startYear=2006" TargetMode="External"/><Relationship Id="rId1359" Type="http://schemas.openxmlformats.org/officeDocument/2006/relationships/hyperlink" Target="http://www.bom.gov.au/jsp/ncc/cdio/weatherData/av?p_display_type=dailyDataFile&amp;p_nccObsCode=122&amp;p_stn_num=024580&amp;p_c=-120897123&amp;p_startYear=2006" TargetMode="External"/><Relationship Id="rId1360" Type="http://schemas.openxmlformats.org/officeDocument/2006/relationships/hyperlink" Target="http://www.bom.gov.au/jsp/ncc/cdio/weatherData/av?p_display_type=dailyDataFile&amp;p_nccObsCode=122&amp;p_stn_num=016098&amp;p_c=-51890963&amp;p_startYear=2006" TargetMode="External"/><Relationship Id="rId1361" Type="http://schemas.openxmlformats.org/officeDocument/2006/relationships/hyperlink" Target="http://www.bom.gov.au/jsp/ncc/cdio/weatherData/av?p_display_type=dailyDataFile&amp;p_nccObsCode=122&amp;p_stn_num=023373&amp;p_c=-109318489&amp;p_startYear=2007" TargetMode="External"/><Relationship Id="rId1362" Type="http://schemas.openxmlformats.org/officeDocument/2006/relationships/hyperlink" Target="http://www.bom.gov.au/jsp/ncc/cdio/weatherData/av?p_display_type=dailyDataFile&amp;p_nccObsCode=122&amp;p_stn_num=025509&amp;p_c=-130201569&amp;p_startYear=2007" TargetMode="External"/><Relationship Id="rId1363" Type="http://schemas.openxmlformats.org/officeDocument/2006/relationships/hyperlink" Target="http://www.bom.gov.au/jsp/ncc/cdio/weatherData/av?p_display_type=dailyDataFile&amp;p_nccObsCode=122&amp;p_stn_num=023733&amp;p_c=-112710811&amp;p_startYear=2007" TargetMode="External"/><Relationship Id="rId1364" Type="http://schemas.openxmlformats.org/officeDocument/2006/relationships/hyperlink" Target="http://www.bom.gov.au/jsp/ncc/cdio/weatherData/av?p_display_type=dailyDataFile&amp;p_nccObsCode=122&amp;p_stn_num=026021&amp;p_c=-135479631&amp;p_startYear=2007" TargetMode="External"/><Relationship Id="rId1365" Type="http://schemas.openxmlformats.org/officeDocument/2006/relationships/hyperlink" Target="http://www.bom.gov.au/jsp/ncc/cdio/weatherData/av?p_display_type=dailyDataFile&amp;p_nccObsCode=122&amp;p_stn_num=018192&amp;p_c=-66250915&amp;p_startYear=2007" TargetMode="External"/><Relationship Id="rId1366" Type="http://schemas.openxmlformats.org/officeDocument/2006/relationships/hyperlink" Target="http://www.bom.gov.au/jsp/ncc/cdio/weatherData/av?p_display_type=dailyDataFile&amp;p_nccObsCode=122&amp;p_stn_num=021043&amp;p_c=-88623412&amp;p_startYear=2007" TargetMode="External"/><Relationship Id="rId1367" Type="http://schemas.openxmlformats.org/officeDocument/2006/relationships/hyperlink" Target="http://www.bom.gov.au/jsp/ncc/cdio/weatherData/av?p_display_type=dailyDataFile&amp;p_nccObsCode=122&amp;p_stn_num=026026&amp;p_c=-135531678&amp;p_startYear=2007" TargetMode="External"/><Relationship Id="rId1368" Type="http://schemas.openxmlformats.org/officeDocument/2006/relationships/hyperlink" Target="http://www.bom.gov.au/jsp/ncc/cdio/weatherData/av?p_display_type=dailyDataFile&amp;p_nccObsCode=122&amp;p_stn_num=021133&amp;p_c=-89381880&amp;p_startYear=2007" TargetMode="External"/><Relationship Id="rId1369" Type="http://schemas.openxmlformats.org/officeDocument/2006/relationships/hyperlink" Target="http://www.bom.gov.au/jsp/ncc/cdio/weatherData/av?p_display_type=dailyDataFile&amp;p_nccObsCode=122&amp;p_stn_num=024580&amp;p_c=-120897123&amp;p_startYear=2007" TargetMode="External"/><Relationship Id="rId1370" Type="http://schemas.openxmlformats.org/officeDocument/2006/relationships/hyperlink" Target="http://www.bom.gov.au/jsp/ncc/cdio/weatherData/av?p_display_type=dailyDataFile&amp;p_nccObsCode=122&amp;p_stn_num=016098&amp;p_c=-51890963&amp;p_startYear=2007" TargetMode="External"/><Relationship Id="rId1371" Type="http://schemas.openxmlformats.org/officeDocument/2006/relationships/hyperlink" Target="http://www.bom.gov.au/jsp/ncc/cdio/weatherData/av?p_display_type=dailyDataFile&amp;p_nccObsCode=122&amp;p_stn_num=023373&amp;p_c=-109318489&amp;p_startYear=2008" TargetMode="External"/><Relationship Id="rId1372" Type="http://schemas.openxmlformats.org/officeDocument/2006/relationships/hyperlink" Target="http://www.bom.gov.au/jsp/ncc/cdio/weatherData/av?p_display_type=dailyDataFile&amp;p_nccObsCode=122&amp;p_stn_num=025509&amp;p_c=-130201569&amp;p_startYear=2008" TargetMode="External"/><Relationship Id="rId1373" Type="http://schemas.openxmlformats.org/officeDocument/2006/relationships/hyperlink" Target="http://www.bom.gov.au/jsp/ncc/cdio/weatherData/av?p_display_type=dailyDataFile&amp;p_nccObsCode=122&amp;p_stn_num=023733&amp;p_c=-112710811&amp;p_startYear=2008" TargetMode="External"/><Relationship Id="rId1374" Type="http://schemas.openxmlformats.org/officeDocument/2006/relationships/hyperlink" Target="http://www.bom.gov.au/jsp/ncc/cdio/weatherData/av?p_display_type=dailyDataFile&amp;p_nccObsCode=122&amp;p_stn_num=026021&amp;p_c=-135479631&amp;p_startYear=2008" TargetMode="External"/><Relationship Id="rId1375" Type="http://schemas.openxmlformats.org/officeDocument/2006/relationships/hyperlink" Target="http://www.bom.gov.au/jsp/ncc/cdio/weatherData/av?p_display_type=dailyDataFile&amp;p_nccObsCode=122&amp;p_stn_num=018192&amp;p_c=-66250915&amp;p_startYear=2008" TargetMode="External"/><Relationship Id="rId1376" Type="http://schemas.openxmlformats.org/officeDocument/2006/relationships/hyperlink" Target="http://www.bom.gov.au/jsp/ncc/cdio/weatherData/av?p_display_type=dailyDataFile&amp;p_nccObsCode=122&amp;p_stn_num=021043&amp;p_c=-88623412&amp;p_startYear=2008" TargetMode="External"/><Relationship Id="rId1377" Type="http://schemas.openxmlformats.org/officeDocument/2006/relationships/hyperlink" Target="http://www.bom.gov.au/jsp/ncc/cdio/weatherData/av?p_display_type=dailyDataFile&amp;p_nccObsCode=122&amp;p_stn_num=026026&amp;p_c=-135531678&amp;p_startYear=2008" TargetMode="External"/><Relationship Id="rId1378" Type="http://schemas.openxmlformats.org/officeDocument/2006/relationships/hyperlink" Target="http://www.bom.gov.au/jsp/ncc/cdio/weatherData/av?p_display_type=dailyDataFile&amp;p_nccObsCode=122&amp;p_stn_num=021133&amp;p_c=-89381880&amp;p_startYear=2008" TargetMode="External"/><Relationship Id="rId1379" Type="http://schemas.openxmlformats.org/officeDocument/2006/relationships/hyperlink" Target="http://www.bom.gov.au/jsp/ncc/cdio/weatherData/av?p_display_type=dailyDataFile&amp;p_nccObsCode=122&amp;p_stn_num=024580&amp;p_c=-120897123&amp;p_startYear=2008" TargetMode="External"/><Relationship Id="rId1380" Type="http://schemas.openxmlformats.org/officeDocument/2006/relationships/hyperlink" Target="http://www.bom.gov.au/jsp/ncc/cdio/weatherData/av?p_display_type=dailyDataFile&amp;p_nccObsCode=122&amp;p_stn_num=016098&amp;p_c=-51890963&amp;p_startYear=2008" TargetMode="External"/><Relationship Id="rId1381" Type="http://schemas.openxmlformats.org/officeDocument/2006/relationships/hyperlink" Target="http://www.bom.gov.au/jsp/ncc/cdio/weatherData/av?p_display_type=dailyDataFile&amp;p_nccObsCode=122&amp;p_stn_num=023373&amp;p_c=-109318489&amp;p_startYear=2009" TargetMode="External"/><Relationship Id="rId1382" Type="http://schemas.openxmlformats.org/officeDocument/2006/relationships/hyperlink" Target="http://www.bom.gov.au/jsp/ncc/cdio/weatherData/av?p_display_type=dailyDataFile&amp;p_nccObsCode=122&amp;p_stn_num=025509&amp;p_c=-130201569&amp;p_startYear=2009" TargetMode="External"/><Relationship Id="rId1383" Type="http://schemas.openxmlformats.org/officeDocument/2006/relationships/hyperlink" Target="http://www.bom.gov.au/jsp/ncc/cdio/weatherData/av?p_display_type=dailyDataFile&amp;p_nccObsCode=122&amp;p_stn_num=023733&amp;p_c=-112710811&amp;p_startYear=2009" TargetMode="External"/><Relationship Id="rId1384" Type="http://schemas.openxmlformats.org/officeDocument/2006/relationships/hyperlink" Target="http://www.bom.gov.au/jsp/ncc/cdio/weatherData/av?p_display_type=dailyDataFile&amp;p_nccObsCode=122&amp;p_stn_num=026021&amp;p_c=-135479631&amp;p_startYear=2009" TargetMode="External"/><Relationship Id="rId1385" Type="http://schemas.openxmlformats.org/officeDocument/2006/relationships/hyperlink" Target="http://www.bom.gov.au/jsp/ncc/cdio/weatherData/av?p_display_type=dailyDataFile&amp;p_nccObsCode=122&amp;p_stn_num=018192&amp;p_c=-66250915&amp;p_startYear=2009" TargetMode="External"/><Relationship Id="rId1386" Type="http://schemas.openxmlformats.org/officeDocument/2006/relationships/hyperlink" Target="http://www.bom.gov.au/jsp/ncc/cdio/weatherData/av?p_display_type=dailyDataFile&amp;p_nccObsCode=122&amp;p_stn_num=021043&amp;p_c=-88623412&amp;p_startYear=2009" TargetMode="External"/><Relationship Id="rId1387" Type="http://schemas.openxmlformats.org/officeDocument/2006/relationships/hyperlink" Target="http://www.bom.gov.au/jsp/ncc/cdio/weatherData/av?p_display_type=dailyDataFile&amp;p_nccObsCode=122&amp;p_stn_num=026026&amp;p_c=-135531678&amp;p_startYear=2009" TargetMode="External"/><Relationship Id="rId1388" Type="http://schemas.openxmlformats.org/officeDocument/2006/relationships/hyperlink" Target="http://www.bom.gov.au/jsp/ncc/cdio/weatherData/av?p_display_type=dailyDataFile&amp;p_nccObsCode=122&amp;p_stn_num=021133&amp;p_c=-89381880&amp;p_startYear=2009" TargetMode="External"/><Relationship Id="rId1389" Type="http://schemas.openxmlformats.org/officeDocument/2006/relationships/hyperlink" Target="http://www.bom.gov.au/jsp/ncc/cdio/weatherData/av?p_display_type=dailyDataFile&amp;p_nccObsCode=122&amp;p_stn_num=024580&amp;p_c=-120897123&amp;p_startYear=2009" TargetMode="External"/><Relationship Id="rId1390" Type="http://schemas.openxmlformats.org/officeDocument/2006/relationships/hyperlink" Target="http://www.bom.gov.au/jsp/ncc/cdio/weatherData/av?p_display_type=dailyDataFile&amp;p_nccObsCode=122&amp;p_stn_num=016098&amp;p_c=-51890963&amp;p_startYear=2009" TargetMode="External"/><Relationship Id="rId1391" Type="http://schemas.openxmlformats.org/officeDocument/2006/relationships/hyperlink" Target="http://www.bom.gov.au/jsp/ncc/cdio/weatherData/av?p_display_type=dailyDataFile&amp;p_nccObsCode=122&amp;p_stn_num=023373&amp;p_c=-109318489&amp;p_startYear=2010" TargetMode="External"/><Relationship Id="rId1392" Type="http://schemas.openxmlformats.org/officeDocument/2006/relationships/hyperlink" Target="http://www.bom.gov.au/jsp/ncc/cdio/weatherData/av?p_display_type=dailyDataFile&amp;p_nccObsCode=122&amp;p_stn_num=025509&amp;p_c=-130201569&amp;p_startYear=2010" TargetMode="External"/><Relationship Id="rId1393" Type="http://schemas.openxmlformats.org/officeDocument/2006/relationships/hyperlink" Target="http://www.bom.gov.au/jsp/ncc/cdio/weatherData/av?p_display_type=dailyDataFile&amp;p_nccObsCode=122&amp;p_stn_num=023733&amp;p_c=-112710811&amp;p_startYear=2010" TargetMode="External"/><Relationship Id="rId1394" Type="http://schemas.openxmlformats.org/officeDocument/2006/relationships/hyperlink" Target="http://www.bom.gov.au/jsp/ncc/cdio/weatherData/av?p_display_type=dailyDataFile&amp;p_nccObsCode=122&amp;p_stn_num=026021&amp;p_c=-135479631&amp;p_startYear=2010" TargetMode="External"/><Relationship Id="rId1395" Type="http://schemas.openxmlformats.org/officeDocument/2006/relationships/hyperlink" Target="http://www.bom.gov.au/jsp/ncc/cdio/weatherData/av?p_display_type=dailyDataFile&amp;p_nccObsCode=122&amp;p_stn_num=018192&amp;p_c=-66250915&amp;p_startYear=2010" TargetMode="External"/><Relationship Id="rId1396" Type="http://schemas.openxmlformats.org/officeDocument/2006/relationships/hyperlink" Target="http://www.bom.gov.au/jsp/ncc/cdio/weatherData/av?p_display_type=dailyDataFile&amp;p_nccObsCode=122&amp;p_stn_num=021043&amp;p_c=-88623412&amp;p_startYear=2010" TargetMode="External"/><Relationship Id="rId1397" Type="http://schemas.openxmlformats.org/officeDocument/2006/relationships/hyperlink" Target="http://www.bom.gov.au/jsp/ncc/cdio/weatherData/av?p_display_type=dailyDataFile&amp;p_nccObsCode=122&amp;p_stn_num=026026&amp;p_c=-135531678&amp;p_startYear=2010" TargetMode="External"/><Relationship Id="rId1398" Type="http://schemas.openxmlformats.org/officeDocument/2006/relationships/hyperlink" Target="http://www.bom.gov.au/jsp/ncc/cdio/weatherData/av?p_display_type=dailyDataFile&amp;p_nccObsCode=122&amp;p_stn_num=021133&amp;p_c=-89381880&amp;p_startYear=2010" TargetMode="External"/><Relationship Id="rId1399" Type="http://schemas.openxmlformats.org/officeDocument/2006/relationships/hyperlink" Target="http://www.bom.gov.au/jsp/ncc/cdio/weatherData/av?p_display_type=dailyDataFile&amp;p_nccObsCode=122&amp;p_stn_num=024580&amp;p_c=-120897123&amp;p_startYear=2010" TargetMode="External"/><Relationship Id="rId1400" Type="http://schemas.openxmlformats.org/officeDocument/2006/relationships/hyperlink" Target="http://www.bom.gov.au/jsp/ncc/cdio/weatherData/av?p_display_type=dailyDataFile&amp;p_nccObsCode=122&amp;p_stn_num=016098&amp;p_c=-51890963&amp;p_startYear=2010" TargetMode="External"/><Relationship Id="rId1401" Type="http://schemas.openxmlformats.org/officeDocument/2006/relationships/hyperlink" Target="http://www.bom.gov.au/jsp/ncc/cdio/weatherData/av?p_display_type=dailyDataFile&amp;p_nccObsCode=122&amp;p_stn_num=023373&amp;p_c=-109318489&amp;p_startYear=2011" TargetMode="External"/><Relationship Id="rId1402" Type="http://schemas.openxmlformats.org/officeDocument/2006/relationships/hyperlink" Target="http://www.bom.gov.au/jsp/ncc/cdio/weatherData/av?p_display_type=dailyDataFile&amp;p_nccObsCode=122&amp;p_stn_num=025509&amp;p_c=-130201569&amp;p_startYear=2011" TargetMode="External"/><Relationship Id="rId1403" Type="http://schemas.openxmlformats.org/officeDocument/2006/relationships/hyperlink" Target="http://www.bom.gov.au/jsp/ncc/cdio/weatherData/av?p_display_type=dailyDataFile&amp;p_nccObsCode=122&amp;p_stn_num=023733&amp;p_c=-112710811&amp;p_startYear=2011" TargetMode="External"/><Relationship Id="rId1404" Type="http://schemas.openxmlformats.org/officeDocument/2006/relationships/hyperlink" Target="http://www.bom.gov.au/jsp/ncc/cdio/weatherData/av?p_display_type=dailyDataFile&amp;p_nccObsCode=122&amp;p_stn_num=026021&amp;p_c=-135479631&amp;p_startYear=2011" TargetMode="External"/><Relationship Id="rId1405" Type="http://schemas.openxmlformats.org/officeDocument/2006/relationships/hyperlink" Target="http://www.bom.gov.au/jsp/ncc/cdio/weatherData/av?p_display_type=dailyDataFile&amp;p_nccObsCode=122&amp;p_stn_num=018192&amp;p_c=-66250915&amp;p_startYear=2011" TargetMode="External"/><Relationship Id="rId1406" Type="http://schemas.openxmlformats.org/officeDocument/2006/relationships/hyperlink" Target="http://www.bom.gov.au/jsp/ncc/cdio/weatherData/av?p_display_type=dailyDataFile&amp;p_nccObsCode=122&amp;p_stn_num=021043&amp;p_c=-88623412&amp;p_startYear=2011" TargetMode="External"/><Relationship Id="rId1407" Type="http://schemas.openxmlformats.org/officeDocument/2006/relationships/hyperlink" Target="http://www.bom.gov.au/jsp/ncc/cdio/weatherData/av?p_display_type=dailyDataFile&amp;p_nccObsCode=122&amp;p_stn_num=026026&amp;p_c=-135531678&amp;p_startYear=2011" TargetMode="External"/><Relationship Id="rId1408" Type="http://schemas.openxmlformats.org/officeDocument/2006/relationships/hyperlink" Target="http://www.bom.gov.au/jsp/ncc/cdio/weatherData/av?p_display_type=dailyDataFile&amp;p_nccObsCode=122&amp;p_stn_num=021133&amp;p_c=-89381880&amp;p_startYear=2011" TargetMode="External"/><Relationship Id="rId1409" Type="http://schemas.openxmlformats.org/officeDocument/2006/relationships/hyperlink" Target="http://www.bom.gov.au/jsp/ncc/cdio/weatherData/av?p_display_type=dailyDataFile&amp;p_nccObsCode=122&amp;p_stn_num=024580&amp;p_c=-120897123&amp;p_startYear=2011" TargetMode="External"/><Relationship Id="rId1410" Type="http://schemas.openxmlformats.org/officeDocument/2006/relationships/hyperlink" Target="http://www.bom.gov.au/jsp/ncc/cdio/weatherData/av?p_display_type=dailyDataFile&amp;p_nccObsCode=122&amp;p_stn_num=016098&amp;p_c=-51890963&amp;p_startYear=2011" TargetMode="External"/><Relationship Id="rId1411" Type="http://schemas.openxmlformats.org/officeDocument/2006/relationships/hyperlink" Target="http://www.bom.gov.au/jsp/ncc/cdio/weatherData/av?p_display_type=dailyDataFile&amp;p_nccObsCode=122&amp;p_stn_num=023373&amp;p_c=-109318489&amp;p_startYear=2012" TargetMode="External"/><Relationship Id="rId1412" Type="http://schemas.openxmlformats.org/officeDocument/2006/relationships/hyperlink" Target="http://www.bom.gov.au/jsp/ncc/cdio/weatherData/av?p_display_type=dailyDataFile&amp;p_nccObsCode=122&amp;p_stn_num=025509&amp;p_c=-130201569&amp;p_startYear=2012" TargetMode="External"/><Relationship Id="rId1413" Type="http://schemas.openxmlformats.org/officeDocument/2006/relationships/hyperlink" Target="http://www.bom.gov.au/jsp/ncc/cdio/weatherData/av?p_display_type=dailyDataFile&amp;p_nccObsCode=122&amp;p_stn_num=023733&amp;p_c=-112710811&amp;p_startYear=2012" TargetMode="External"/><Relationship Id="rId1414" Type="http://schemas.openxmlformats.org/officeDocument/2006/relationships/hyperlink" Target="http://www.bom.gov.au/jsp/ncc/cdio/weatherData/av?p_display_type=dailyDataFile&amp;p_nccObsCode=122&amp;p_stn_num=026021&amp;p_c=-135479631&amp;p_startYear=2012" TargetMode="External"/><Relationship Id="rId1415" Type="http://schemas.openxmlformats.org/officeDocument/2006/relationships/hyperlink" Target="http://www.bom.gov.au/jsp/ncc/cdio/weatherData/av?p_display_type=dailyDataFile&amp;p_nccObsCode=122&amp;p_stn_num=018192&amp;p_c=-66250915&amp;p_startYear=2012" TargetMode="External"/><Relationship Id="rId1416" Type="http://schemas.openxmlformats.org/officeDocument/2006/relationships/hyperlink" Target="http://www.bom.gov.au/jsp/ncc/cdio/weatherData/av?p_display_type=dailyDataFile&amp;p_nccObsCode=122&amp;p_stn_num=021043&amp;p_c=-88623412&amp;p_startYear=2012" TargetMode="External"/><Relationship Id="rId1417" Type="http://schemas.openxmlformats.org/officeDocument/2006/relationships/hyperlink" Target="http://www.bom.gov.au/jsp/ncc/cdio/weatherData/av?p_display_type=dailyDataFile&amp;p_nccObsCode=122&amp;p_stn_num=026026&amp;p_c=-135531678&amp;p_startYear=2012" TargetMode="External"/><Relationship Id="rId1418" Type="http://schemas.openxmlformats.org/officeDocument/2006/relationships/hyperlink" Target="http://www.bom.gov.au/jsp/ncc/cdio/weatherData/av?p_display_type=dailyDataFile&amp;p_nccObsCode=122&amp;p_stn_num=021133&amp;p_c=-89381880&amp;p_startYear=2012" TargetMode="External"/><Relationship Id="rId1419" Type="http://schemas.openxmlformats.org/officeDocument/2006/relationships/hyperlink" Target="http://www.bom.gov.au/jsp/ncc/cdio/weatherData/av?p_display_type=dailyDataFile&amp;p_nccObsCode=122&amp;p_stn_num=024580&amp;p_c=-120897123&amp;p_startYear=2012" TargetMode="External"/><Relationship Id="rId1420" Type="http://schemas.openxmlformats.org/officeDocument/2006/relationships/hyperlink" Target="http://www.bom.gov.au/jsp/ncc/cdio/weatherData/av?p_display_type=dailyDataFile&amp;p_nccObsCode=122&amp;p_stn_num=016098&amp;p_c=-51890963&amp;p_startYear=2012" TargetMode="External"/><Relationship Id="rId1421" Type="http://schemas.openxmlformats.org/officeDocument/2006/relationships/hyperlink" Target="http://www.bom.gov.au/jsp/ncc/cdio/weatherData/av?p_display_type=dailyDataFile&amp;p_nccObsCode=122&amp;p_stn_num=023373&amp;p_c=-109318489&amp;p_startYear=2013" TargetMode="External"/><Relationship Id="rId1422" Type="http://schemas.openxmlformats.org/officeDocument/2006/relationships/hyperlink" Target="http://www.bom.gov.au/jsp/ncc/cdio/weatherData/av?p_display_type=dailyDataFile&amp;p_nccObsCode=122&amp;p_stn_num=025509&amp;p_c=-130201569&amp;p_startYear=2013" TargetMode="External"/><Relationship Id="rId1423" Type="http://schemas.openxmlformats.org/officeDocument/2006/relationships/hyperlink" Target="http://www.bom.gov.au/jsp/ncc/cdio/weatherData/av?p_display_type=dailyDataFile&amp;p_nccObsCode=122&amp;p_stn_num=023733&amp;p_c=-112710811&amp;p_startYear=2013" TargetMode="External"/><Relationship Id="rId1424" Type="http://schemas.openxmlformats.org/officeDocument/2006/relationships/hyperlink" Target="http://www.bom.gov.au/jsp/ncc/cdio/weatherData/av?p_display_type=dailyDataFile&amp;p_nccObsCode=122&amp;p_stn_num=026021&amp;p_c=-135479631&amp;p_startYear=2013" TargetMode="External"/><Relationship Id="rId1425" Type="http://schemas.openxmlformats.org/officeDocument/2006/relationships/hyperlink" Target="http://www.bom.gov.au/jsp/ncc/cdio/weatherData/av?p_display_type=dailyDataFile&amp;p_nccObsCode=122&amp;p_stn_num=018192&amp;p_c=-66250915&amp;p_startYear=2013" TargetMode="External"/><Relationship Id="rId1426" Type="http://schemas.openxmlformats.org/officeDocument/2006/relationships/hyperlink" Target="http://www.bom.gov.au/jsp/ncc/cdio/weatherData/av?p_display_type=dailyDataFile&amp;p_nccObsCode=122&amp;p_stn_num=021118&amp;p_c=-89255827&amp;p_startYear=2013" TargetMode="External"/><Relationship Id="rId1427" Type="http://schemas.openxmlformats.org/officeDocument/2006/relationships/hyperlink" Target="http://www.bom.gov.au/jsp/ncc/cdio/weatherData/av?p_display_type=dailyDataFile&amp;p_nccObsCode=122&amp;p_stn_num=026026&amp;p_c=-135531678&amp;p_startYear=2013" TargetMode="External"/><Relationship Id="rId1428" Type="http://schemas.openxmlformats.org/officeDocument/2006/relationships/hyperlink" Target="http://www.bom.gov.au/jsp/ncc/cdio/weatherData/av?p_display_type=dailyDataFile&amp;p_nccObsCode=122&amp;p_stn_num=021133&amp;p_c=-89381880&amp;p_startYear=2013" TargetMode="External"/><Relationship Id="rId1429" Type="http://schemas.openxmlformats.org/officeDocument/2006/relationships/hyperlink" Target="http://www.bom.gov.au/jsp/ncc/cdio/weatherData/av?p_display_type=dailyDataFile&amp;p_nccObsCode=122&amp;p_stn_num=024580&amp;p_c=-120897123&amp;p_startYear=2013" TargetMode="External"/><Relationship Id="rId1430" Type="http://schemas.openxmlformats.org/officeDocument/2006/relationships/hyperlink" Target="http://www.bom.gov.au/jsp/ncc/cdio/weatherData/av?p_display_type=dailyDataFile&amp;p_nccObsCode=122&amp;p_stn_num=016098&amp;p_c=-51890963&amp;p_startYear=2013" TargetMode="External"/><Relationship Id="rId1431" Type="http://schemas.openxmlformats.org/officeDocument/2006/relationships/hyperlink" Target="http://www.bom.gov.au/jsp/ncc/cdio/weatherData/av?p_display_type=dailyDataFile&amp;p_nccObsCode=122&amp;p_stn_num=023373&amp;p_c=-109318489&amp;p_startYear=2014" TargetMode="External"/><Relationship Id="rId1432" Type="http://schemas.openxmlformats.org/officeDocument/2006/relationships/hyperlink" Target="http://www.bom.gov.au/jsp/ncc/cdio/weatherData/av?p_display_type=dailyDataFile&amp;p_nccObsCode=122&amp;p_stn_num=025509&amp;p_c=-130201569&amp;p_startYear=2014" TargetMode="External"/><Relationship Id="rId1433" Type="http://schemas.openxmlformats.org/officeDocument/2006/relationships/hyperlink" Target="http://www.bom.gov.au/jsp/ncc/cdio/weatherData/av?p_display_type=dailyDataFile&amp;p_nccObsCode=122&amp;p_stn_num=023733&amp;p_c=-112710811&amp;p_startYear=2014" TargetMode="External"/><Relationship Id="rId1434" Type="http://schemas.openxmlformats.org/officeDocument/2006/relationships/hyperlink" Target="http://www.bom.gov.au/jsp/ncc/cdio/weatherData/av?p_display_type=dailyDataFile&amp;p_nccObsCode=122&amp;p_stn_num=026021&amp;p_c=-135479631&amp;p_startYear=2014" TargetMode="External"/><Relationship Id="rId1435" Type="http://schemas.openxmlformats.org/officeDocument/2006/relationships/hyperlink" Target="http://www.bom.gov.au/jsp/ncc/cdio/weatherData/av?p_display_type=dailyDataFile&amp;p_nccObsCode=122&amp;p_stn_num=018192&amp;p_c=-66250915&amp;p_startYear=2014" TargetMode="External"/><Relationship Id="rId1436" Type="http://schemas.openxmlformats.org/officeDocument/2006/relationships/hyperlink" Target="http://www.bom.gov.au/jsp/ncc/cdio/weatherData/av?p_display_type=dailyDataFile&amp;p_nccObsCode=122&amp;p_stn_num=021118&amp;p_c=-89255827&amp;p_startYear=2014" TargetMode="External"/><Relationship Id="rId1437" Type="http://schemas.openxmlformats.org/officeDocument/2006/relationships/hyperlink" Target="http://www.bom.gov.au/jsp/ncc/cdio/weatherData/av?p_display_type=dailyDataFile&amp;p_nccObsCode=122&amp;p_stn_num=026026&amp;p_c=-135531678&amp;p_startYear=2014" TargetMode="External"/><Relationship Id="rId1438" Type="http://schemas.openxmlformats.org/officeDocument/2006/relationships/hyperlink" Target="http://www.bom.gov.au/jsp/ncc/cdio/weatherData/av?p_display_type=dailyDataFile&amp;p_nccObsCode=122&amp;p_stn_num=021133&amp;p_c=-89381880&amp;p_startYear=2014" TargetMode="External"/><Relationship Id="rId1439" Type="http://schemas.openxmlformats.org/officeDocument/2006/relationships/hyperlink" Target="http://www.bom.gov.au/jsp/ncc/cdio/weatherData/av?p_display_type=dailyDataFile&amp;p_nccObsCode=122&amp;p_stn_num=024580&amp;p_c=-120897123&amp;p_startYear=2014" TargetMode="External"/><Relationship Id="rId1440" Type="http://schemas.openxmlformats.org/officeDocument/2006/relationships/hyperlink" Target="http://www.bom.gov.au/jsp/ncc/cdio/weatherData/av?p_display_type=dailyDataFile&amp;p_nccObsCode=122&amp;p_stn_num=016098&amp;p_c=-51890963&amp;p_startYear=2014" TargetMode="External"/><Relationship Id="rId1441" Type="http://schemas.openxmlformats.org/officeDocument/2006/relationships/hyperlink" Target="http://www.bom.gov.au/jsp/ncc/cdio/weatherData/av?p_display_type=dailyDataFile&amp;p_nccObsCode=122&amp;p_stn_num=023373&amp;p_c=-109318489&amp;p_startYear=2015" TargetMode="External"/><Relationship Id="rId1442" Type="http://schemas.openxmlformats.org/officeDocument/2006/relationships/hyperlink" Target="http://www.bom.gov.au/jsp/ncc/cdio/weatherData/av?p_display_type=dailyDataFile&amp;p_nccObsCode=122&amp;p_stn_num=025562&amp;p_c=-130742922&amp;p_startYear=2015" TargetMode="External"/><Relationship Id="rId1443" Type="http://schemas.openxmlformats.org/officeDocument/2006/relationships/hyperlink" Target="http://www.bom.gov.au/jsp/ncc/cdio/weatherData/av?p_display_type=dailyDataFile&amp;p_nccObsCode=122&amp;p_stn_num=023733&amp;p_c=-112710811&amp;p_startYear=2015" TargetMode="External"/><Relationship Id="rId1444" Type="http://schemas.openxmlformats.org/officeDocument/2006/relationships/hyperlink" Target="http://www.bom.gov.au/jsp/ncc/cdio/weatherData/av?p_display_type=dailyDataFile&amp;p_nccObsCode=122&amp;p_stn_num=026021&amp;p_c=-135479631&amp;p_startYear=2015" TargetMode="External"/><Relationship Id="rId1445" Type="http://schemas.openxmlformats.org/officeDocument/2006/relationships/hyperlink" Target="http://www.bom.gov.au/jsp/ncc/cdio/weatherData/av?p_display_type=dailyDataFile&amp;p_nccObsCode=122&amp;p_stn_num=018192&amp;p_c=-66250915&amp;p_startYear=2015" TargetMode="External"/><Relationship Id="rId1446" Type="http://schemas.openxmlformats.org/officeDocument/2006/relationships/hyperlink" Target="http://www.bom.gov.au/jsp/ncc/cdio/weatherData/av?p_display_type=dailyDataFile&amp;p_nccObsCode=122&amp;p_stn_num=021139&amp;p_c=-89433307&amp;p_startYear=2015" TargetMode="External"/><Relationship Id="rId1447" Type="http://schemas.openxmlformats.org/officeDocument/2006/relationships/hyperlink" Target="http://www.bom.gov.au/jsp/ncc/cdio/weatherData/av?p_display_type=dailyDataFile&amp;p_nccObsCode=122&amp;p_stn_num=026026&amp;p_c=-135531678&amp;p_startYear=2015" TargetMode="External"/><Relationship Id="rId1448" Type="http://schemas.openxmlformats.org/officeDocument/2006/relationships/hyperlink" Target="http://www.bom.gov.au/jsp/ncc/cdio/weatherData/av?p_display_type=dailyDataFile&amp;p_nccObsCode=122&amp;p_stn_num=021133&amp;p_c=-89381880&amp;p_startYear=2015" TargetMode="External"/><Relationship Id="rId1449" Type="http://schemas.openxmlformats.org/officeDocument/2006/relationships/hyperlink" Target="http://www.bom.gov.au/jsp/ncc/cdio/weatherData/av?p_display_type=dailyDataFile&amp;p_nccObsCode=122&amp;p_stn_num=024580&amp;p_c=-120897123&amp;p_startYear=2015" TargetMode="External"/><Relationship Id="rId1450" Type="http://schemas.openxmlformats.org/officeDocument/2006/relationships/hyperlink" Target="http://www.bom.gov.au/jsp/ncc/cdio/weatherData/av?p_display_type=dailyDataFile&amp;p_nccObsCode=122&amp;p_stn_num=016098&amp;p_c=-51890963&amp;p_startYear=2015" TargetMode="External"/><Relationship Id="rId1451" Type="http://schemas.openxmlformats.org/officeDocument/2006/relationships/hyperlink" Target="http://www.bom.gov.au/jsp/ncc/cdio/weatherData/av?p_display_type=dailyDataFile&amp;p_nccObsCode=122&amp;p_stn_num=023373&amp;p_c=-109318489&amp;p_startYear=2016" TargetMode="External"/><Relationship Id="rId1452" Type="http://schemas.openxmlformats.org/officeDocument/2006/relationships/hyperlink" Target="http://www.bom.gov.au/jsp/ncc/cdio/weatherData/av?p_display_type=dailyDataFile&amp;p_nccObsCode=122&amp;p_stn_num=025562&amp;p_c=-130742922&amp;p_startYear=2016" TargetMode="External"/><Relationship Id="rId1453" Type="http://schemas.openxmlformats.org/officeDocument/2006/relationships/hyperlink" Target="http://www.bom.gov.au/jsp/ncc/cdio/weatherData/av?p_display_type=dailyDataFile&amp;p_nccObsCode=122&amp;p_stn_num=023733&amp;p_c=-112710811&amp;p_startYear=2016" TargetMode="External"/><Relationship Id="rId1454" Type="http://schemas.openxmlformats.org/officeDocument/2006/relationships/hyperlink" Target="http://www.bom.gov.au/jsp/ncc/cdio/weatherData/av?p_display_type=dailyDataFile&amp;p_nccObsCode=122&amp;p_stn_num=026021&amp;p_c=-135479631&amp;p_startYear=2016" TargetMode="External"/><Relationship Id="rId1455" Type="http://schemas.openxmlformats.org/officeDocument/2006/relationships/hyperlink" Target="http://www.bom.gov.au/jsp/ncc/cdio/weatherData/av?p_display_type=dailyDataFile&amp;p_nccObsCode=122&amp;p_stn_num=018192&amp;p_c=-66250915&amp;p_startYear=2016" TargetMode="External"/><Relationship Id="rId1456" Type="http://schemas.openxmlformats.org/officeDocument/2006/relationships/hyperlink" Target="http://www.bom.gov.au/jsp/ncc/cdio/weatherData/av?p_display_type=dailyDataFile&amp;p_nccObsCode=122&amp;p_stn_num=021139&amp;p_c=-89433307&amp;p_startYear=2016" TargetMode="External"/><Relationship Id="rId1457" Type="http://schemas.openxmlformats.org/officeDocument/2006/relationships/hyperlink" Target="http://www.bom.gov.au/jsp/ncc/cdio/weatherData/av?p_display_type=dailyDataFile&amp;p_nccObsCode=122&amp;p_stn_num=026026&amp;p_c=-135531678&amp;p_startYear=2016" TargetMode="External"/><Relationship Id="rId1458" Type="http://schemas.openxmlformats.org/officeDocument/2006/relationships/hyperlink" Target="http://www.bom.gov.au/jsp/ncc/cdio/weatherData/av?p_display_type=dailyDataFile&amp;p_nccObsCode=122&amp;p_stn_num=021133&amp;p_c=-89381880&amp;p_startYear=2016" TargetMode="External"/><Relationship Id="rId1459" Type="http://schemas.openxmlformats.org/officeDocument/2006/relationships/hyperlink" Target="http://www.bom.gov.au/jsp/ncc/cdio/weatherData/av?p_display_type=dailyDataFile&amp;p_nccObsCode=122&amp;p_stn_num=024580&amp;p_c=-120897123&amp;p_startYear=2016" TargetMode="External"/><Relationship Id="rId1460" Type="http://schemas.openxmlformats.org/officeDocument/2006/relationships/hyperlink" Target="http://www.bom.gov.au/jsp/ncc/cdio/weatherData/av?p_display_type=dailyDataFile&amp;p_nccObsCode=122&amp;p_stn_num=016098&amp;p_c=-51890963&amp;p_startYear=2016" TargetMode="External"/><Relationship Id="rId1461" Type="http://schemas.openxmlformats.org/officeDocument/2006/relationships/hyperlink" Target="http://www.bom.gov.au/jsp/ncc/cdio/weatherData/av?p_display_type=dailyDataFile&amp;p_nccObsCode=122&amp;p_stn_num=023373&amp;p_c=-109318489&amp;p_startYear=2017" TargetMode="External"/><Relationship Id="rId1462" Type="http://schemas.openxmlformats.org/officeDocument/2006/relationships/hyperlink" Target="http://www.bom.gov.au/jsp/ncc/cdio/weatherData/av?p_display_type=dailyDataFile&amp;p_nccObsCode=122&amp;p_stn_num=025562&amp;p_c=-130742922&amp;p_startYear=2017" TargetMode="External"/><Relationship Id="rId1463" Type="http://schemas.openxmlformats.org/officeDocument/2006/relationships/hyperlink" Target="http://www.bom.gov.au/jsp/ncc/cdio/weatherData/av?p_display_type=dailyDataFile&amp;p_nccObsCode=122&amp;p_stn_num=023733&amp;p_c=-112710811&amp;p_startYear=2017" TargetMode="External"/><Relationship Id="rId1464" Type="http://schemas.openxmlformats.org/officeDocument/2006/relationships/hyperlink" Target="http://www.bom.gov.au/jsp/ncc/cdio/weatherData/av?p_display_type=dailyDataFile&amp;p_nccObsCode=122&amp;p_stn_num=026021&amp;p_c=-135479631&amp;p_startYear=2017" TargetMode="External"/><Relationship Id="rId1465" Type="http://schemas.openxmlformats.org/officeDocument/2006/relationships/hyperlink" Target="http://www.bom.gov.au/jsp/ncc/cdio/weatherData/av?p_display_type=dailyDataFile&amp;p_nccObsCode=122&amp;p_stn_num=018192&amp;p_c=-66250915&amp;p_startYear=2017" TargetMode="External"/><Relationship Id="rId1466" Type="http://schemas.openxmlformats.org/officeDocument/2006/relationships/hyperlink" Target="http://www.bom.gov.au/jsp/ncc/cdio/weatherData/av?p_display_type=dailyDataFile&amp;p_nccObsCode=122&amp;p_stn_num=021139&amp;p_c=-89433307&amp;p_startYear=2017" TargetMode="External"/><Relationship Id="rId1467" Type="http://schemas.openxmlformats.org/officeDocument/2006/relationships/hyperlink" Target="http://www.bom.gov.au/jsp/ncc/cdio/weatherData/av?p_display_type=dailyDataFile&amp;p_nccObsCode=122&amp;p_stn_num=026026&amp;p_c=-135531678&amp;p_startYear=2017" TargetMode="External"/><Relationship Id="rId1468" Type="http://schemas.openxmlformats.org/officeDocument/2006/relationships/hyperlink" Target="http://www.bom.gov.au/jsp/ncc/cdio/weatherData/av?p_display_type=dailyDataFile&amp;p_nccObsCode=122&amp;p_stn_num=021133&amp;p_c=-89381880&amp;p_startYear=2017" TargetMode="External"/><Relationship Id="rId1469" Type="http://schemas.openxmlformats.org/officeDocument/2006/relationships/hyperlink" Target="http://www.bom.gov.au/jsp/ncc/cdio/weatherData/av?p_display_type=dailyDataFile&amp;p_nccObsCode=122&amp;p_stn_num=024580&amp;p_c=-120897123&amp;p_startYear=2017" TargetMode="External"/><Relationship Id="rId1470" Type="http://schemas.openxmlformats.org/officeDocument/2006/relationships/hyperlink" Target="http://www.bom.gov.au/jsp/ncc/cdio/weatherData/av?p_display_type=dailyDataFile&amp;p_nccObsCode=122&amp;p_stn_num=016098&amp;p_c=-51890963&amp;p_startYear=2017" TargetMode="External"/><Relationship Id="rId1471" Type="http://schemas.openxmlformats.org/officeDocument/2006/relationships/hyperlink" Target="http://www.bom.gov.au/jsp/ncc/cdio/weatherData/av?p_display_type=dailyDataFile&amp;p_nccObsCode=122&amp;p_stn_num=023373&amp;p_c=-109318489&amp;p_startYear=2018" TargetMode="External"/><Relationship Id="rId1472" Type="http://schemas.openxmlformats.org/officeDocument/2006/relationships/hyperlink" Target="http://www.bom.gov.au/jsp/ncc/cdio/weatherData/av?p_display_type=dailyDataFile&amp;p_nccObsCode=122&amp;p_stn_num=025562&amp;p_c=-130742922&amp;p_startYear=2018" TargetMode="External"/><Relationship Id="rId1473" Type="http://schemas.openxmlformats.org/officeDocument/2006/relationships/hyperlink" Target="http://www.bom.gov.au/jsp/ncc/cdio/weatherData/av?p_display_type=dailyDataFile&amp;p_nccObsCode=122&amp;p_stn_num=023733&amp;p_c=-112710811&amp;p_startYear=2018" TargetMode="External"/><Relationship Id="rId1474" Type="http://schemas.openxmlformats.org/officeDocument/2006/relationships/hyperlink" Target="http://www.bom.gov.au/jsp/ncc/cdio/weatherData/av?p_display_type=dailyDataFile&amp;p_nccObsCode=122&amp;p_stn_num=026021&amp;p_c=-135479631&amp;p_startYear=2018" TargetMode="External"/><Relationship Id="rId1475" Type="http://schemas.openxmlformats.org/officeDocument/2006/relationships/hyperlink" Target="http://www.bom.gov.au/jsp/ncc/cdio/weatherData/av?p_display_type=dailyDataFile&amp;p_nccObsCode=122&amp;p_stn_num=018192&amp;p_c=-66250915&amp;p_startYear=2018" TargetMode="External"/><Relationship Id="rId1476" Type="http://schemas.openxmlformats.org/officeDocument/2006/relationships/hyperlink" Target="http://www.bom.gov.au/jsp/ncc/cdio/weatherData/av?p_display_type=dailyDataFile&amp;p_nccObsCode=122&amp;p_stn_num=021139&amp;p_c=-89433307&amp;p_startYear=2018" TargetMode="External"/><Relationship Id="rId1477" Type="http://schemas.openxmlformats.org/officeDocument/2006/relationships/hyperlink" Target="http://www.bom.gov.au/jsp/ncc/cdio/weatherData/av?p_display_type=dailyDataFile&amp;p_nccObsCode=122&amp;p_stn_num=026026&amp;p_c=-135531678&amp;p_startYear=2018" TargetMode="External"/><Relationship Id="rId1478" Type="http://schemas.openxmlformats.org/officeDocument/2006/relationships/hyperlink" Target="http://www.bom.gov.au/jsp/ncc/cdio/weatherData/av?p_display_type=dailyDataFile&amp;p_nccObsCode=122&amp;p_stn_num=021133&amp;p_c=-89381880&amp;p_startYear=2018" TargetMode="External"/><Relationship Id="rId1479" Type="http://schemas.openxmlformats.org/officeDocument/2006/relationships/hyperlink" Target="http://www.bom.gov.au/jsp/ncc/cdio/weatherData/av?p_display_type=dailyDataFile&amp;p_nccObsCode=122&amp;p_stn_num=024580&amp;p_c=-120897123&amp;p_startYear=2018" TargetMode="External"/><Relationship Id="rId1480" Type="http://schemas.openxmlformats.org/officeDocument/2006/relationships/hyperlink" Target="http://www.bom.gov.au/jsp/ncc/cdio/weatherData/av?p_display_type=dailyDataFile&amp;p_nccObsCode=122&amp;p_stn_num=016098&amp;p_c=-51890963&amp;p_startYear=2018" TargetMode="External"/><Relationship Id="rId1481" Type="http://schemas.openxmlformats.org/officeDocument/2006/relationships/hyperlink" Target="http://www.bom.gov.au/jsp/ncc/cdio/weatherData/av?p_display_type=dailyDataFile&amp;p_nccObsCode=122&amp;p_stn_num=023373&amp;p_c=-109318489&amp;p_startYear=2019" TargetMode="External"/><Relationship Id="rId1482" Type="http://schemas.openxmlformats.org/officeDocument/2006/relationships/hyperlink" Target="http://www.bom.gov.au/jsp/ncc/cdio/weatherData/av?p_display_type=dailyDataFile&amp;p_nccObsCode=122&amp;p_stn_num=025562&amp;p_c=-130742922&amp;p_startYear=2019" TargetMode="External"/><Relationship Id="rId1483" Type="http://schemas.openxmlformats.org/officeDocument/2006/relationships/hyperlink" Target="http://www.bom.gov.au/jsp/ncc/cdio/weatherData/av?p_display_type=dailyDataFile&amp;p_nccObsCode=122&amp;p_stn_num=023733&amp;p_c=-112710811&amp;p_startYear=2019" TargetMode="External"/><Relationship Id="rId1484" Type="http://schemas.openxmlformats.org/officeDocument/2006/relationships/hyperlink" Target="http://www.bom.gov.au/jsp/ncc/cdio/weatherData/av?p_display_type=dailyDataFile&amp;p_nccObsCode=122&amp;p_stn_num=026021&amp;p_c=-135479631&amp;p_startYear=2019" TargetMode="External"/><Relationship Id="rId1485" Type="http://schemas.openxmlformats.org/officeDocument/2006/relationships/hyperlink" Target="http://www.bom.gov.au/jsp/ncc/cdio/weatherData/av?p_display_type=dailyDataFile&amp;p_nccObsCode=122&amp;p_stn_num=018192&amp;p_c=-66250915&amp;p_startYear=2019" TargetMode="External"/><Relationship Id="rId1486" Type="http://schemas.openxmlformats.org/officeDocument/2006/relationships/hyperlink" Target="http://www.bom.gov.au/jsp/ncc/cdio/weatherData/av?p_display_type=dailyDataFile&amp;p_nccObsCode=122&amp;p_stn_num=021139&amp;p_c=-89433307&amp;p_startYear=2019" TargetMode="External"/><Relationship Id="rId1487" Type="http://schemas.openxmlformats.org/officeDocument/2006/relationships/hyperlink" Target="http://www.bom.gov.au/jsp/ncc/cdio/weatherData/av?p_display_type=dailyDataFile&amp;p_nccObsCode=122&amp;p_stn_num=026026&amp;p_c=-135531678&amp;p_startYear=2019" TargetMode="External"/><Relationship Id="rId1488" Type="http://schemas.openxmlformats.org/officeDocument/2006/relationships/hyperlink" Target="http://www.bom.gov.au/jsp/ncc/cdio/weatherData/av?p_display_type=dailyDataFile&amp;p_nccObsCode=122&amp;p_stn_num=021133&amp;p_c=-89381880&amp;p_startYear=2019" TargetMode="External"/><Relationship Id="rId1489" Type="http://schemas.openxmlformats.org/officeDocument/2006/relationships/hyperlink" Target="http://www.bom.gov.au/jsp/ncc/cdio/weatherData/av?p_display_type=dailyDataFile&amp;p_nccObsCode=122&amp;p_stn_num=024580&amp;p_c=-120897123&amp;p_startYear=2019" TargetMode="External"/><Relationship Id="rId1490" Type="http://schemas.openxmlformats.org/officeDocument/2006/relationships/hyperlink" Target="http://www.bom.gov.au/jsp/ncc/cdio/weatherData/av?p_display_type=dailyDataFile&amp;p_nccObsCode=122&amp;p_stn_num=016098&amp;p_c=-51890963&amp;p_startYear=2019" TargetMode="External"/><Relationship Id="rId1491" Type="http://schemas.openxmlformats.org/officeDocument/2006/relationships/hyperlink" Target="http://www.bom.gov.au/jsp/ncc/cdio/weatherData/av?p_display_type=dailyDataFile&amp;p_nccObsCode=122&amp;p_stn_num=026026&amp;p_c=-135531678&amp;p_startYear=1884" TargetMode="External"/><Relationship Id="rId1492" Type="http://schemas.openxmlformats.org/officeDocument/2006/relationships/hyperlink" Target="http://www.bom.gov.au/jsp/ncc/cdio/weatherData/av?p_display_type=dailyDataFile&amp;p_nccObsCode=122&amp;p_stn_num=026026&amp;p_c=-135531678&amp;p_startYear=1885" TargetMode="External"/><Relationship Id="rId1493" Type="http://schemas.openxmlformats.org/officeDocument/2006/relationships/hyperlink" Target="http://www.bom.gov.au/jsp/ncc/cdio/weatherData/av?p_display_type=dailyDataFile&amp;p_nccObsCode=122&amp;p_stn_num=026026&amp;p_c=-135531678&amp;p_startYear=1886" TargetMode="External"/><Relationship Id="rId1494" Type="http://schemas.openxmlformats.org/officeDocument/2006/relationships/hyperlink" Target="http://www.bom.gov.au/jsp/ncc/cdio/weatherData/av?p_display_type=dailyDataFile&amp;p_nccObsCode=122&amp;p_stn_num=026026&amp;p_c=-135531678&amp;p_startYear=1887" TargetMode="External"/><Relationship Id="rId1495" Type="http://schemas.openxmlformats.org/officeDocument/2006/relationships/hyperlink" Target="http://www.bom.gov.au/jsp/ncc/cdio/weatherData/av?p_display_type=dailyDataFile&amp;p_nccObsCode=122&amp;p_stn_num=026026&amp;p_c=-135531678&amp;p_startYear=1888" TargetMode="External"/><Relationship Id="rId1496" Type="http://schemas.openxmlformats.org/officeDocument/2006/relationships/hyperlink" Target="http://www.bom.gov.au/jsp/ncc/cdio/weatherData/av?p_display_type=dailyDataFile&amp;p_nccObsCode=122&amp;p_stn_num=026026&amp;p_c=-135531678&amp;p_startYear=1889" TargetMode="External"/><Relationship Id="rId1497" Type="http://schemas.openxmlformats.org/officeDocument/2006/relationships/hyperlink" Target="http://www.bom.gov.au/jsp/ncc/cdio/weatherData/av?p_display_type=dailyDataFile&amp;p_nccObsCode=122&amp;p_stn_num=026026&amp;p_c=-135531678&amp;p_startYear=1890" TargetMode="External"/><Relationship Id="rId1498" Type="http://schemas.openxmlformats.org/officeDocument/2006/relationships/hyperlink" Target="http://www.bom.gov.au/jsp/ncc/cdio/weatherData/av?p_display_type=dailyDataFile&amp;p_nccObsCode=122&amp;p_stn_num=026026&amp;p_c=-135531678&amp;p_startYear=1891" TargetMode="External"/><Relationship Id="rId1499" Type="http://schemas.openxmlformats.org/officeDocument/2006/relationships/hyperlink" Target="http://www.bom.gov.au/jsp/ncc/cdio/weatherData/av?p_display_type=dailyDataFile&amp;p_nccObsCode=122&amp;p_stn_num=018070&amp;p_c=-65366122&amp;p_startYear=1892" TargetMode="External"/><Relationship Id="rId1500" Type="http://schemas.openxmlformats.org/officeDocument/2006/relationships/hyperlink" Target="http://www.bom.gov.au/jsp/ncc/cdio/weatherData/av?p_display_type=dailyDataFile&amp;p_nccObsCode=122&amp;p_stn_num=026026&amp;p_c=-135531678&amp;p_startYear=1892" TargetMode="External"/><Relationship Id="rId1501" Type="http://schemas.openxmlformats.org/officeDocument/2006/relationships/hyperlink" Target="http://www.bom.gov.au/jsp/ncc/cdio/weatherData/av?p_display_type=dailyDataFile&amp;p_nccObsCode=122&amp;p_stn_num=018070&amp;p_c=-65366122&amp;p_startYear=1893" TargetMode="External"/><Relationship Id="rId1502" Type="http://schemas.openxmlformats.org/officeDocument/2006/relationships/hyperlink" Target="http://www.bom.gov.au/jsp/ncc/cdio/weatherData/av?p_display_type=dailyDataFile&amp;p_nccObsCode=122&amp;p_stn_num=026026&amp;p_c=-135531678&amp;p_startYear=1893" TargetMode="External"/><Relationship Id="rId1503" Type="http://schemas.openxmlformats.org/officeDocument/2006/relationships/hyperlink" Target="http://www.bom.gov.au/jsp/ncc/cdio/weatherData/av?p_display_type=dailyDataFile&amp;p_nccObsCode=122&amp;p_stn_num=018070&amp;p_c=-65366122&amp;p_startYear=1894" TargetMode="External"/><Relationship Id="rId1504" Type="http://schemas.openxmlformats.org/officeDocument/2006/relationships/hyperlink" Target="http://www.bom.gov.au/jsp/ncc/cdio/weatherData/av?p_display_type=dailyDataFile&amp;p_nccObsCode=122&amp;p_stn_num=026026&amp;p_c=-135531678&amp;p_startYear=1894" TargetMode="External"/><Relationship Id="rId1505" Type="http://schemas.openxmlformats.org/officeDocument/2006/relationships/hyperlink" Target="http://www.bom.gov.au/jsp/ncc/cdio/weatherData/av?p_display_type=dailyDataFile&amp;p_nccObsCode=122&amp;p_stn_num=018070&amp;p_c=-65366122&amp;p_startYear=1895" TargetMode="External"/><Relationship Id="rId1506" Type="http://schemas.openxmlformats.org/officeDocument/2006/relationships/hyperlink" Target="http://www.bom.gov.au/jsp/ncc/cdio/weatherData/av?p_display_type=dailyDataFile&amp;p_nccObsCode=122&amp;p_stn_num=026026&amp;p_c=-135531678&amp;p_startYear=1895" TargetMode="External"/><Relationship Id="rId1507" Type="http://schemas.openxmlformats.org/officeDocument/2006/relationships/hyperlink" Target="http://www.bom.gov.au/jsp/ncc/cdio/weatherData/av?p_display_type=dailyDataFile&amp;p_nccObsCode=122&amp;p_stn_num=018070&amp;p_c=-65366122&amp;p_startYear=1896" TargetMode="External"/><Relationship Id="rId1508" Type="http://schemas.openxmlformats.org/officeDocument/2006/relationships/hyperlink" Target="http://www.bom.gov.au/jsp/ncc/cdio/weatherData/av?p_display_type=dailyDataFile&amp;p_nccObsCode=122&amp;p_stn_num=026026&amp;p_c=-135531678&amp;p_startYear=1896" TargetMode="External"/><Relationship Id="rId1509" Type="http://schemas.openxmlformats.org/officeDocument/2006/relationships/hyperlink" Target="http://www.bom.gov.au/jsp/ncc/cdio/weatherData/av?p_display_type=dailyDataFile&amp;p_nccObsCode=122&amp;p_stn_num=018070&amp;p_c=-65366122&amp;p_startYear=1897" TargetMode="External"/><Relationship Id="rId1510" Type="http://schemas.openxmlformats.org/officeDocument/2006/relationships/hyperlink" Target="http://www.bom.gov.au/jsp/ncc/cdio/weatherData/av?p_display_type=dailyDataFile&amp;p_nccObsCode=122&amp;p_stn_num=026026&amp;p_c=-135531678&amp;p_startYear=1897" TargetMode="External"/><Relationship Id="rId1511" Type="http://schemas.openxmlformats.org/officeDocument/2006/relationships/hyperlink" Target="http://www.bom.gov.au/jsp/ncc/cdio/weatherData/av?p_display_type=dailyDataFile&amp;p_nccObsCode=122&amp;p_stn_num=018070&amp;p_c=-65366122&amp;p_startYear=1898" TargetMode="External"/><Relationship Id="rId1512" Type="http://schemas.openxmlformats.org/officeDocument/2006/relationships/hyperlink" Target="http://www.bom.gov.au/jsp/ncc/cdio/weatherData/av?p_display_type=dailyDataFile&amp;p_nccObsCode=122&amp;p_stn_num=026026&amp;p_c=-135531678&amp;p_startYear=1898" TargetMode="External"/><Relationship Id="rId1513" Type="http://schemas.openxmlformats.org/officeDocument/2006/relationships/hyperlink" Target="http://www.bom.gov.au/jsp/ncc/cdio/weatherData/av?p_display_type=dailyDataFile&amp;p_nccObsCode=122&amp;p_stn_num=018070&amp;p_c=-65366122&amp;p_startYear=1899" TargetMode="External"/><Relationship Id="rId1514" Type="http://schemas.openxmlformats.org/officeDocument/2006/relationships/hyperlink" Target="http://www.bom.gov.au/jsp/ncc/cdio/weatherData/av?p_display_type=dailyDataFile&amp;p_nccObsCode=122&amp;p_stn_num=026026&amp;p_c=-135531678&amp;p_startYear=1899" TargetMode="External"/><Relationship Id="rId1515" Type="http://schemas.openxmlformats.org/officeDocument/2006/relationships/hyperlink" Target="http://www.bom.gov.au/jsp/ncc/cdio/weatherData/av?p_display_type=dailyDataFile&amp;p_nccObsCode=122&amp;p_stn_num=018070&amp;p_c=-65366122&amp;p_startYear=1900" TargetMode="External"/><Relationship Id="rId1516" Type="http://schemas.openxmlformats.org/officeDocument/2006/relationships/hyperlink" Target="http://www.bom.gov.au/jsp/ncc/cdio/weatherData/av?p_display_type=dailyDataFile&amp;p_nccObsCode=122&amp;p_stn_num=026026&amp;p_c=-135531678&amp;p_startYear=1900" TargetMode="External"/><Relationship Id="rId1517" Type="http://schemas.openxmlformats.org/officeDocument/2006/relationships/hyperlink" Target="http://www.bom.gov.au/jsp/ncc/cdio/weatherData/av?p_display_type=dailyDataFile&amp;p_nccObsCode=122&amp;p_stn_num=018070&amp;p_c=-65366122&amp;p_startYear=1901" TargetMode="External"/><Relationship Id="rId1518" Type="http://schemas.openxmlformats.org/officeDocument/2006/relationships/hyperlink" Target="http://www.bom.gov.au/jsp/ncc/cdio/weatherData/av?p_display_type=dailyDataFile&amp;p_nccObsCode=122&amp;p_stn_num=026026&amp;p_c=-135531678&amp;p_startYear=1901" TargetMode="External"/><Relationship Id="rId1519" Type="http://schemas.openxmlformats.org/officeDocument/2006/relationships/hyperlink" Target="http://www.bom.gov.au/jsp/ncc/cdio/weatherData/av?p_display_type=dailyDataFile&amp;p_nccObsCode=122&amp;p_stn_num=018070&amp;p_c=-65366122&amp;p_startYear=1902" TargetMode="External"/><Relationship Id="rId1520" Type="http://schemas.openxmlformats.org/officeDocument/2006/relationships/hyperlink" Target="http://www.bom.gov.au/jsp/ncc/cdio/weatherData/av?p_display_type=dailyDataFile&amp;p_nccObsCode=122&amp;p_stn_num=026026&amp;p_c=-135531678&amp;p_startYear=1902" TargetMode="External"/><Relationship Id="rId1521" Type="http://schemas.openxmlformats.org/officeDocument/2006/relationships/hyperlink" Target="http://www.bom.gov.au/jsp/ncc/cdio/weatherData/av?p_display_type=dailyDataFile&amp;p_nccObsCode=122&amp;p_stn_num=018070&amp;p_c=-65366122&amp;p_startYear=1903" TargetMode="External"/><Relationship Id="rId1522" Type="http://schemas.openxmlformats.org/officeDocument/2006/relationships/hyperlink" Target="http://www.bom.gov.au/jsp/ncc/cdio/weatherData/av?p_display_type=dailyDataFile&amp;p_nccObsCode=122&amp;p_stn_num=026026&amp;p_c=-135531678&amp;p_startYear=1903" TargetMode="External"/><Relationship Id="rId1523" Type="http://schemas.openxmlformats.org/officeDocument/2006/relationships/hyperlink" Target="http://www.bom.gov.au/jsp/ncc/cdio/weatherData/av?p_display_type=dailyDataFile&amp;p_nccObsCode=122&amp;p_stn_num=018070&amp;p_c=-65366122&amp;p_startYear=1904" TargetMode="External"/><Relationship Id="rId1524" Type="http://schemas.openxmlformats.org/officeDocument/2006/relationships/hyperlink" Target="http://www.bom.gov.au/jsp/ncc/cdio/weatherData/av?p_display_type=dailyDataFile&amp;p_nccObsCode=122&amp;p_stn_num=026026&amp;p_c=-135531678&amp;p_startYear=1904" TargetMode="External"/><Relationship Id="rId1525" Type="http://schemas.openxmlformats.org/officeDocument/2006/relationships/hyperlink" Target="http://www.bom.gov.au/jsp/ncc/cdio/weatherData/av?p_display_type=dailyDataFile&amp;p_nccObsCode=122&amp;p_stn_num=018070&amp;p_c=-65366122&amp;p_startYear=1905" TargetMode="External"/><Relationship Id="rId1526" Type="http://schemas.openxmlformats.org/officeDocument/2006/relationships/hyperlink" Target="http://www.bom.gov.au/jsp/ncc/cdio/weatherData/av?p_display_type=dailyDataFile&amp;p_nccObsCode=122&amp;p_stn_num=026026&amp;p_c=-135531678&amp;p_startYear=1905" TargetMode="External"/><Relationship Id="rId1527" Type="http://schemas.openxmlformats.org/officeDocument/2006/relationships/hyperlink" Target="http://www.bom.gov.au/jsp/ncc/cdio/weatherData/av?p_display_type=dailyDataFile&amp;p_nccObsCode=122&amp;p_stn_num=018070&amp;p_c=-65366122&amp;p_startYear=1906" TargetMode="External"/><Relationship Id="rId1528" Type="http://schemas.openxmlformats.org/officeDocument/2006/relationships/hyperlink" Target="http://www.bom.gov.au/jsp/ncc/cdio/weatherData/av?p_display_type=dailyDataFile&amp;p_nccObsCode=122&amp;p_stn_num=026026&amp;p_c=-135531678&amp;p_startYear=1906" TargetMode="External"/><Relationship Id="rId1529" Type="http://schemas.openxmlformats.org/officeDocument/2006/relationships/hyperlink" Target="http://www.bom.gov.au/jsp/ncc/cdio/weatherData/av?p_display_type=dailyDataFile&amp;p_nccObsCode=122&amp;p_stn_num=018070&amp;p_c=-65366122&amp;p_startYear=1907" TargetMode="External"/><Relationship Id="rId1530" Type="http://schemas.openxmlformats.org/officeDocument/2006/relationships/hyperlink" Target="http://www.bom.gov.au/jsp/ncc/cdio/weatherData/av?p_display_type=dailyDataFile&amp;p_nccObsCode=122&amp;p_stn_num=026026&amp;p_c=-135531678&amp;p_startYear=1907" TargetMode="External"/><Relationship Id="rId1531" Type="http://schemas.openxmlformats.org/officeDocument/2006/relationships/hyperlink" Target="http://www.bom.gov.au/jsp/ncc/cdio/weatherData/av?p_display_type=dailyDataFile&amp;p_nccObsCode=122&amp;p_stn_num=026020&amp;p_c=-135469222&amp;p_startYear=1908" TargetMode="External"/><Relationship Id="rId1532" Type="http://schemas.openxmlformats.org/officeDocument/2006/relationships/hyperlink" Target="http://www.bom.gov.au/jsp/ncc/cdio/weatherData/av?p_display_type=dailyDataFile&amp;p_nccObsCode=122&amp;p_stn_num=018070&amp;p_c=-65366122&amp;p_startYear=1908" TargetMode="External"/><Relationship Id="rId1533" Type="http://schemas.openxmlformats.org/officeDocument/2006/relationships/hyperlink" Target="http://www.bom.gov.au/jsp/ncc/cdio/weatherData/av?p_display_type=dailyDataFile&amp;p_nccObsCode=122&amp;p_stn_num=026026&amp;p_c=-135531678&amp;p_startYear=1908" TargetMode="External"/><Relationship Id="rId1534" Type="http://schemas.openxmlformats.org/officeDocument/2006/relationships/hyperlink" Target="http://www.bom.gov.au/jsp/ncc/cdio/weatherData/av?p_display_type=dailyDataFile&amp;p_nccObsCode=122&amp;p_stn_num=021046&amp;p_c=-88647966&amp;p_startYear=1908" TargetMode="External"/><Relationship Id="rId1535" Type="http://schemas.openxmlformats.org/officeDocument/2006/relationships/hyperlink" Target="http://www.bom.gov.au/jsp/ncc/cdio/weatherData/av?p_display_type=dailyDataFile&amp;p_nccObsCode=122&amp;p_stn_num=026020&amp;p_c=-135469222&amp;p_startYear=1909" TargetMode="External"/><Relationship Id="rId1536" Type="http://schemas.openxmlformats.org/officeDocument/2006/relationships/hyperlink" Target="http://www.bom.gov.au/jsp/ncc/cdio/weatherData/av?p_display_type=dailyDataFile&amp;p_nccObsCode=122&amp;p_stn_num=018070&amp;p_c=-65366122&amp;p_startYear=1909" TargetMode="External"/><Relationship Id="rId1537" Type="http://schemas.openxmlformats.org/officeDocument/2006/relationships/hyperlink" Target="http://www.bom.gov.au/jsp/ncc/cdio/weatherData/av?p_display_type=dailyDataFile&amp;p_nccObsCode=122&amp;p_stn_num=026026&amp;p_c=-135531678&amp;p_startYear=1909" TargetMode="External"/><Relationship Id="rId1538" Type="http://schemas.openxmlformats.org/officeDocument/2006/relationships/hyperlink" Target="http://www.bom.gov.au/jsp/ncc/cdio/weatherData/av?p_display_type=dailyDataFile&amp;p_nccObsCode=122&amp;p_stn_num=021046&amp;p_c=-88647966&amp;p_startYear=1909" TargetMode="External"/><Relationship Id="rId1539" Type="http://schemas.openxmlformats.org/officeDocument/2006/relationships/hyperlink" Target="http://www.bom.gov.au/jsp/ncc/cdio/weatherData/av?p_display_type=dailyDataFile&amp;p_nccObsCode=122&amp;p_stn_num=026020&amp;p_c=-135469222&amp;p_startYear=1910" TargetMode="External"/><Relationship Id="rId1540" Type="http://schemas.openxmlformats.org/officeDocument/2006/relationships/hyperlink" Target="http://www.bom.gov.au/jsp/ncc/cdio/weatherData/av?p_display_type=dailyDataFile&amp;p_nccObsCode=122&amp;p_stn_num=018070&amp;p_c=-65366122&amp;p_startYear=1910" TargetMode="External"/><Relationship Id="rId1541" Type="http://schemas.openxmlformats.org/officeDocument/2006/relationships/hyperlink" Target="http://www.bom.gov.au/jsp/ncc/cdio/weatherData/av?p_display_type=dailyDataFile&amp;p_nccObsCode=122&amp;p_stn_num=026026&amp;p_c=-135531678&amp;p_startYear=1910" TargetMode="External"/><Relationship Id="rId1542" Type="http://schemas.openxmlformats.org/officeDocument/2006/relationships/hyperlink" Target="http://www.bom.gov.au/jsp/ncc/cdio/weatherData/av?p_display_type=dailyDataFile&amp;p_nccObsCode=122&amp;p_stn_num=021046&amp;p_c=-88647966&amp;p_startYear=1910" TargetMode="External"/><Relationship Id="rId1543" Type="http://schemas.openxmlformats.org/officeDocument/2006/relationships/hyperlink" Target="http://www.bom.gov.au/jsp/ncc/cdio/weatherData/av?p_display_type=dailyDataFile&amp;p_nccObsCode=122&amp;p_stn_num=026020&amp;p_c=-135469222&amp;p_startYear=1911" TargetMode="External"/><Relationship Id="rId1544" Type="http://schemas.openxmlformats.org/officeDocument/2006/relationships/hyperlink" Target="http://www.bom.gov.au/jsp/ncc/cdio/weatherData/av?p_display_type=dailyDataFile&amp;p_nccObsCode=122&amp;p_stn_num=018070&amp;p_c=-65366122&amp;p_startYear=1911" TargetMode="External"/><Relationship Id="rId1545" Type="http://schemas.openxmlformats.org/officeDocument/2006/relationships/hyperlink" Target="http://www.bom.gov.au/jsp/ncc/cdio/weatherData/av?p_display_type=dailyDataFile&amp;p_nccObsCode=122&amp;p_stn_num=026026&amp;p_c=-135531678&amp;p_startYear=1911" TargetMode="External"/><Relationship Id="rId1546" Type="http://schemas.openxmlformats.org/officeDocument/2006/relationships/hyperlink" Target="http://www.bom.gov.au/jsp/ncc/cdio/weatherData/av?p_display_type=dailyDataFile&amp;p_nccObsCode=122&amp;p_stn_num=021046&amp;p_c=-88647966&amp;p_startYear=1911" TargetMode="External"/><Relationship Id="rId1547" Type="http://schemas.openxmlformats.org/officeDocument/2006/relationships/hyperlink" Target="http://www.bom.gov.au/jsp/ncc/cdio/weatherData/av?p_display_type=dailyDataFile&amp;p_nccObsCode=122&amp;p_stn_num=026020&amp;p_c=-135469222&amp;p_startYear=1912" TargetMode="External"/><Relationship Id="rId1548" Type="http://schemas.openxmlformats.org/officeDocument/2006/relationships/hyperlink" Target="http://www.bom.gov.au/jsp/ncc/cdio/weatherData/av?p_display_type=dailyDataFile&amp;p_nccObsCode=122&amp;p_stn_num=018070&amp;p_c=-65366122&amp;p_startYear=1912" TargetMode="External"/><Relationship Id="rId1549" Type="http://schemas.openxmlformats.org/officeDocument/2006/relationships/hyperlink" Target="http://www.bom.gov.au/jsp/ncc/cdio/weatherData/av?p_display_type=dailyDataFile&amp;p_nccObsCode=122&amp;p_stn_num=026026&amp;p_c=-135531678&amp;p_startYear=1912" TargetMode="External"/><Relationship Id="rId1550" Type="http://schemas.openxmlformats.org/officeDocument/2006/relationships/hyperlink" Target="http://www.bom.gov.au/jsp/ncc/cdio/weatherData/av?p_display_type=dailyDataFile&amp;p_nccObsCode=122&amp;p_stn_num=021046&amp;p_c=-88647966&amp;p_startYear=1912" TargetMode="External"/><Relationship Id="rId1551" Type="http://schemas.openxmlformats.org/officeDocument/2006/relationships/hyperlink" Target="http://www.bom.gov.au/jsp/ncc/cdio/weatherData/av?p_display_type=dailyDataFile&amp;p_nccObsCode=122&amp;p_stn_num=026020&amp;p_c=-135469222&amp;p_startYear=1913" TargetMode="External"/><Relationship Id="rId1552" Type="http://schemas.openxmlformats.org/officeDocument/2006/relationships/hyperlink" Target="http://www.bom.gov.au/jsp/ncc/cdio/weatherData/av?p_display_type=dailyDataFile&amp;p_nccObsCode=122&amp;p_stn_num=018070&amp;p_c=-65366122&amp;p_startYear=1913" TargetMode="External"/><Relationship Id="rId1553" Type="http://schemas.openxmlformats.org/officeDocument/2006/relationships/hyperlink" Target="http://www.bom.gov.au/jsp/ncc/cdio/weatherData/av?p_display_type=dailyDataFile&amp;p_nccObsCode=122&amp;p_stn_num=026026&amp;p_c=-135531678&amp;p_startYear=1913" TargetMode="External"/><Relationship Id="rId1554" Type="http://schemas.openxmlformats.org/officeDocument/2006/relationships/hyperlink" Target="http://www.bom.gov.au/jsp/ncc/cdio/weatherData/av?p_display_type=dailyDataFile&amp;p_nccObsCode=122&amp;p_stn_num=021046&amp;p_c=-88647966&amp;p_startYear=1913" TargetMode="External"/><Relationship Id="rId1555" Type="http://schemas.openxmlformats.org/officeDocument/2006/relationships/hyperlink" Target="http://www.bom.gov.au/jsp/ncc/cdio/weatherData/av?p_display_type=dailyDataFile&amp;p_nccObsCode=122&amp;p_stn_num=026020&amp;p_c=-135469222&amp;p_startYear=1914" TargetMode="External"/><Relationship Id="rId1556" Type="http://schemas.openxmlformats.org/officeDocument/2006/relationships/hyperlink" Target="http://www.bom.gov.au/jsp/ncc/cdio/weatherData/av?p_display_type=dailyDataFile&amp;p_nccObsCode=122&amp;p_stn_num=018070&amp;p_c=-65366122&amp;p_startYear=1914" TargetMode="External"/><Relationship Id="rId1557" Type="http://schemas.openxmlformats.org/officeDocument/2006/relationships/hyperlink" Target="http://www.bom.gov.au/jsp/ncc/cdio/weatherData/av?p_display_type=dailyDataFile&amp;p_nccObsCode=122&amp;p_stn_num=026026&amp;p_c=-135531678&amp;p_startYear=1914" TargetMode="External"/><Relationship Id="rId1558" Type="http://schemas.openxmlformats.org/officeDocument/2006/relationships/hyperlink" Target="http://www.bom.gov.au/jsp/ncc/cdio/weatherData/av?p_display_type=dailyDataFile&amp;p_nccObsCode=122&amp;p_stn_num=021046&amp;p_c=-88647966&amp;p_startYear=1914" TargetMode="External"/><Relationship Id="rId1559" Type="http://schemas.openxmlformats.org/officeDocument/2006/relationships/hyperlink" Target="http://www.bom.gov.au/jsp/ncc/cdio/weatherData/av?p_display_type=dailyDataFile&amp;p_nccObsCode=122&amp;p_stn_num=026020&amp;p_c=-135469222&amp;p_startYear=1915" TargetMode="External"/><Relationship Id="rId1560" Type="http://schemas.openxmlformats.org/officeDocument/2006/relationships/hyperlink" Target="http://www.bom.gov.au/jsp/ncc/cdio/weatherData/av?p_display_type=dailyDataFile&amp;p_nccObsCode=122&amp;p_stn_num=018070&amp;p_c=-65366122&amp;p_startYear=1915" TargetMode="External"/><Relationship Id="rId1561" Type="http://schemas.openxmlformats.org/officeDocument/2006/relationships/hyperlink" Target="http://www.bom.gov.au/jsp/ncc/cdio/weatherData/av?p_display_type=dailyDataFile&amp;p_nccObsCode=122&amp;p_stn_num=026026&amp;p_c=-135531678&amp;p_startYear=1915" TargetMode="External"/><Relationship Id="rId1562" Type="http://schemas.openxmlformats.org/officeDocument/2006/relationships/hyperlink" Target="http://www.bom.gov.au/jsp/ncc/cdio/weatherData/av?p_display_type=dailyDataFile&amp;p_nccObsCode=122&amp;p_stn_num=021046&amp;p_c=-88647966&amp;p_startYear=1915" TargetMode="External"/><Relationship Id="rId1563" Type="http://schemas.openxmlformats.org/officeDocument/2006/relationships/hyperlink" Target="http://www.bom.gov.au/jsp/ncc/cdio/weatherData/av?p_display_type=dailyDataFile&amp;p_nccObsCode=122&amp;p_stn_num=026020&amp;p_c=-135469222&amp;p_startYear=1916" TargetMode="External"/><Relationship Id="rId1564" Type="http://schemas.openxmlformats.org/officeDocument/2006/relationships/hyperlink" Target="http://www.bom.gov.au/jsp/ncc/cdio/weatherData/av?p_display_type=dailyDataFile&amp;p_nccObsCode=122&amp;p_stn_num=018070&amp;p_c=-65366122&amp;p_startYear=1916" TargetMode="External"/><Relationship Id="rId1565" Type="http://schemas.openxmlformats.org/officeDocument/2006/relationships/hyperlink" Target="http://www.bom.gov.au/jsp/ncc/cdio/weatherData/av?p_display_type=dailyDataFile&amp;p_nccObsCode=122&amp;p_stn_num=026026&amp;p_c=-135531678&amp;p_startYear=1916" TargetMode="External"/><Relationship Id="rId1566" Type="http://schemas.openxmlformats.org/officeDocument/2006/relationships/hyperlink" Target="http://www.bom.gov.au/jsp/ncc/cdio/weatherData/av?p_display_type=dailyDataFile&amp;p_nccObsCode=122&amp;p_stn_num=021046&amp;p_c=-88647966&amp;p_startYear=1916" TargetMode="External"/><Relationship Id="rId1567" Type="http://schemas.openxmlformats.org/officeDocument/2006/relationships/hyperlink" Target="http://www.bom.gov.au/jsp/ncc/cdio/weatherData/av?p_display_type=dailyDataFile&amp;p_nccObsCode=122&amp;p_stn_num=026020&amp;p_c=-135469222&amp;p_startYear=1917" TargetMode="External"/><Relationship Id="rId1568" Type="http://schemas.openxmlformats.org/officeDocument/2006/relationships/hyperlink" Target="http://www.bom.gov.au/jsp/ncc/cdio/weatherData/av?p_display_type=dailyDataFile&amp;p_nccObsCode=122&amp;p_stn_num=018070&amp;p_c=-65366122&amp;p_startYear=1917" TargetMode="External"/><Relationship Id="rId1569" Type="http://schemas.openxmlformats.org/officeDocument/2006/relationships/hyperlink" Target="http://www.bom.gov.au/jsp/ncc/cdio/weatherData/av?p_display_type=dailyDataFile&amp;p_nccObsCode=122&amp;p_stn_num=026026&amp;p_c=-135531678&amp;p_startYear=1917" TargetMode="External"/><Relationship Id="rId1570" Type="http://schemas.openxmlformats.org/officeDocument/2006/relationships/hyperlink" Target="http://www.bom.gov.au/jsp/ncc/cdio/weatherData/av?p_display_type=dailyDataFile&amp;p_nccObsCode=122&amp;p_stn_num=021046&amp;p_c=-88647966&amp;p_startYear=1917" TargetMode="External"/><Relationship Id="rId1571" Type="http://schemas.openxmlformats.org/officeDocument/2006/relationships/hyperlink" Target="http://www.bom.gov.au/jsp/ncc/cdio/weatherData/av?p_display_type=dailyDataFile&amp;p_nccObsCode=122&amp;p_stn_num=026020&amp;p_c=-135469222&amp;p_startYear=1918" TargetMode="External"/><Relationship Id="rId1572" Type="http://schemas.openxmlformats.org/officeDocument/2006/relationships/hyperlink" Target="http://www.bom.gov.au/jsp/ncc/cdio/weatherData/av?p_display_type=dailyDataFile&amp;p_nccObsCode=122&amp;p_stn_num=018070&amp;p_c=-65366122&amp;p_startYear=1918" TargetMode="External"/><Relationship Id="rId1573" Type="http://schemas.openxmlformats.org/officeDocument/2006/relationships/hyperlink" Target="http://www.bom.gov.au/jsp/ncc/cdio/weatherData/av?p_display_type=dailyDataFile&amp;p_nccObsCode=122&amp;p_stn_num=026026&amp;p_c=-135531678&amp;p_startYear=1918" TargetMode="External"/><Relationship Id="rId1574" Type="http://schemas.openxmlformats.org/officeDocument/2006/relationships/hyperlink" Target="http://www.bom.gov.au/jsp/ncc/cdio/weatherData/av?p_display_type=dailyDataFile&amp;p_nccObsCode=122&amp;p_stn_num=021046&amp;p_c=-88647966&amp;p_startYear=1918" TargetMode="External"/><Relationship Id="rId1575" Type="http://schemas.openxmlformats.org/officeDocument/2006/relationships/hyperlink" Target="http://www.bom.gov.au/jsp/ncc/cdio/weatherData/av?p_display_type=dailyDataFile&amp;p_nccObsCode=122&amp;p_stn_num=026020&amp;p_c=-135469222&amp;p_startYear=1919" TargetMode="External"/><Relationship Id="rId1576" Type="http://schemas.openxmlformats.org/officeDocument/2006/relationships/hyperlink" Target="http://www.bom.gov.au/jsp/ncc/cdio/weatherData/av?p_display_type=dailyDataFile&amp;p_nccObsCode=122&amp;p_stn_num=018070&amp;p_c=-65366122&amp;p_startYear=1919" TargetMode="External"/><Relationship Id="rId1577" Type="http://schemas.openxmlformats.org/officeDocument/2006/relationships/hyperlink" Target="http://www.bom.gov.au/jsp/ncc/cdio/weatherData/av?p_display_type=dailyDataFile&amp;p_nccObsCode=122&amp;p_stn_num=026026&amp;p_c=-135531678&amp;p_startYear=1919" TargetMode="External"/><Relationship Id="rId1578" Type="http://schemas.openxmlformats.org/officeDocument/2006/relationships/hyperlink" Target="http://www.bom.gov.au/jsp/ncc/cdio/weatherData/av?p_display_type=dailyDataFile&amp;p_nccObsCode=122&amp;p_stn_num=021046&amp;p_c=-88647966&amp;p_startYear=1919" TargetMode="External"/><Relationship Id="rId1579" Type="http://schemas.openxmlformats.org/officeDocument/2006/relationships/hyperlink" Target="http://www.bom.gov.au/jsp/ncc/cdio/weatherData/av?p_display_type=dailyDataFile&amp;p_nccObsCode=122&amp;p_stn_num=026020&amp;p_c=-135469222&amp;p_startYear=1920" TargetMode="External"/><Relationship Id="rId1580" Type="http://schemas.openxmlformats.org/officeDocument/2006/relationships/hyperlink" Target="http://www.bom.gov.au/jsp/ncc/cdio/weatherData/av?p_display_type=dailyDataFile&amp;p_nccObsCode=122&amp;p_stn_num=018070&amp;p_c=-65366122&amp;p_startYear=1920" TargetMode="External"/><Relationship Id="rId1581" Type="http://schemas.openxmlformats.org/officeDocument/2006/relationships/hyperlink" Target="http://www.bom.gov.au/jsp/ncc/cdio/weatherData/av?p_display_type=dailyDataFile&amp;p_nccObsCode=122&amp;p_stn_num=026026&amp;p_c=-135531678&amp;p_startYear=1920" TargetMode="External"/><Relationship Id="rId1582" Type="http://schemas.openxmlformats.org/officeDocument/2006/relationships/hyperlink" Target="http://www.bom.gov.au/jsp/ncc/cdio/weatherData/av?p_display_type=dailyDataFile&amp;p_nccObsCode=122&amp;p_stn_num=021046&amp;p_c=-88647966&amp;p_startYear=1920" TargetMode="External"/><Relationship Id="rId1583" Type="http://schemas.openxmlformats.org/officeDocument/2006/relationships/hyperlink" Target="http://www.bom.gov.au/jsp/ncc/cdio/weatherData/av?p_display_type=dailyDataFile&amp;p_nccObsCode=122&amp;p_stn_num=026020&amp;p_c=-135469222&amp;p_startYear=1921" TargetMode="External"/><Relationship Id="rId1584" Type="http://schemas.openxmlformats.org/officeDocument/2006/relationships/hyperlink" Target="http://www.bom.gov.au/jsp/ncc/cdio/weatherData/av?p_display_type=dailyDataFile&amp;p_nccObsCode=122&amp;p_stn_num=018070&amp;p_c=-65366122&amp;p_startYear=1921" TargetMode="External"/><Relationship Id="rId1585" Type="http://schemas.openxmlformats.org/officeDocument/2006/relationships/hyperlink" Target="http://www.bom.gov.au/jsp/ncc/cdio/weatherData/av?p_display_type=dailyDataFile&amp;p_nccObsCode=122&amp;p_stn_num=026026&amp;p_c=-135531678&amp;p_startYear=1921" TargetMode="External"/><Relationship Id="rId1586" Type="http://schemas.openxmlformats.org/officeDocument/2006/relationships/hyperlink" Target="http://www.bom.gov.au/jsp/ncc/cdio/weatherData/av?p_display_type=dailyDataFile&amp;p_nccObsCode=122&amp;p_stn_num=021046&amp;p_c=-88647966&amp;p_startYear=1921" TargetMode="External"/><Relationship Id="rId1587" Type="http://schemas.openxmlformats.org/officeDocument/2006/relationships/hyperlink" Target="http://www.bom.gov.au/jsp/ncc/cdio/weatherData/av?p_display_type=dailyDataFile&amp;p_nccObsCode=122&amp;p_stn_num=026020&amp;p_c=-135469222&amp;p_startYear=1922" TargetMode="External"/><Relationship Id="rId1588" Type="http://schemas.openxmlformats.org/officeDocument/2006/relationships/hyperlink" Target="http://www.bom.gov.au/jsp/ncc/cdio/weatherData/av?p_display_type=dailyDataFile&amp;p_nccObsCode=122&amp;p_stn_num=018070&amp;p_c=-65366122&amp;p_startYear=1922" TargetMode="External"/><Relationship Id="rId1589" Type="http://schemas.openxmlformats.org/officeDocument/2006/relationships/hyperlink" Target="http://www.bom.gov.au/jsp/ncc/cdio/weatherData/av?p_display_type=dailyDataFile&amp;p_nccObsCode=122&amp;p_stn_num=026026&amp;p_c=-135531678&amp;p_startYear=1922" TargetMode="External"/><Relationship Id="rId1590" Type="http://schemas.openxmlformats.org/officeDocument/2006/relationships/hyperlink" Target="http://www.bom.gov.au/jsp/ncc/cdio/weatherData/av?p_display_type=dailyDataFile&amp;p_nccObsCode=122&amp;p_stn_num=021046&amp;p_c=-88647966&amp;p_startYear=1922" TargetMode="External"/><Relationship Id="rId1591" Type="http://schemas.openxmlformats.org/officeDocument/2006/relationships/hyperlink" Target="http://www.bom.gov.au/jsp/ncc/cdio/weatherData/av?p_display_type=dailyDataFile&amp;p_nccObsCode=122&amp;p_stn_num=016044&amp;p_c=-51543830&amp;p_startYear=1921" TargetMode="External"/><Relationship Id="rId1592" Type="http://schemas.openxmlformats.org/officeDocument/2006/relationships/hyperlink" Target="http://www.bom.gov.au/jsp/ncc/cdio/weatherData/av?p_display_type=dailyDataFile&amp;p_nccObsCode=122&amp;p_stn_num=026020&amp;p_c=-135469222&amp;p_startYear=1923" TargetMode="External"/><Relationship Id="rId1593" Type="http://schemas.openxmlformats.org/officeDocument/2006/relationships/hyperlink" Target="http://www.bom.gov.au/jsp/ncc/cdio/weatherData/av?p_display_type=dailyDataFile&amp;p_nccObsCode=122&amp;p_stn_num=018070&amp;p_c=-65366122&amp;p_startYear=1923" TargetMode="External"/><Relationship Id="rId1594" Type="http://schemas.openxmlformats.org/officeDocument/2006/relationships/hyperlink" Target="http://www.bom.gov.au/jsp/ncc/cdio/weatherData/av?p_display_type=dailyDataFile&amp;p_nccObsCode=122&amp;p_stn_num=026026&amp;p_c=-135531678&amp;p_startYear=1923" TargetMode="External"/><Relationship Id="rId1595" Type="http://schemas.openxmlformats.org/officeDocument/2006/relationships/hyperlink" Target="http://www.bom.gov.au/jsp/ncc/cdio/weatherData/av?p_display_type=dailyDataFile&amp;p_nccObsCode=122&amp;p_stn_num=021046&amp;p_c=-88647966&amp;p_startYear=1923" TargetMode="External"/><Relationship Id="rId1596" Type="http://schemas.openxmlformats.org/officeDocument/2006/relationships/hyperlink" Target="http://www.bom.gov.au/jsp/ncc/cdio/weatherData/av?p_display_type=dailyDataFile&amp;p_nccObsCode=122&amp;p_stn_num=016044&amp;p_c=-51543830&amp;p_startYear=1922" TargetMode="External"/><Relationship Id="rId1597" Type="http://schemas.openxmlformats.org/officeDocument/2006/relationships/hyperlink" Target="http://www.bom.gov.au/jsp/ncc/cdio/weatherData/av?p_display_type=dailyDataFile&amp;p_nccObsCode=122&amp;p_stn_num=026020&amp;p_c=-135469222&amp;p_startYear=1924" TargetMode="External"/><Relationship Id="rId1598" Type="http://schemas.openxmlformats.org/officeDocument/2006/relationships/hyperlink" Target="http://www.bom.gov.au/jsp/ncc/cdio/weatherData/av?p_display_type=dailyDataFile&amp;p_nccObsCode=122&amp;p_stn_num=018070&amp;p_c=-65366122&amp;p_startYear=1924" TargetMode="External"/><Relationship Id="rId1599" Type="http://schemas.openxmlformats.org/officeDocument/2006/relationships/hyperlink" Target="http://www.bom.gov.au/jsp/ncc/cdio/weatherData/av?p_display_type=dailyDataFile&amp;p_nccObsCode=122&amp;p_stn_num=026026&amp;p_c=-135531678&amp;p_startYear=1924" TargetMode="External"/><Relationship Id="rId1600" Type="http://schemas.openxmlformats.org/officeDocument/2006/relationships/hyperlink" Target="http://www.bom.gov.au/jsp/ncc/cdio/weatherData/av?p_display_type=dailyDataFile&amp;p_nccObsCode=122&amp;p_stn_num=021046&amp;p_c=-88647966&amp;p_startYear=1924" TargetMode="External"/><Relationship Id="rId1601" Type="http://schemas.openxmlformats.org/officeDocument/2006/relationships/hyperlink" Target="http://www.bom.gov.au/jsp/ncc/cdio/weatherData/av?p_display_type=dailyDataFile&amp;p_nccObsCode=122&amp;p_stn_num=016044&amp;p_c=-51543830&amp;p_startYear=1923" TargetMode="External"/><Relationship Id="rId1602" Type="http://schemas.openxmlformats.org/officeDocument/2006/relationships/hyperlink" Target="http://www.bom.gov.au/jsp/ncc/cdio/weatherData/av?p_display_type=dailyDataFile&amp;p_nccObsCode=122&amp;p_stn_num=026020&amp;p_c=-135469222&amp;p_startYear=1925" TargetMode="External"/><Relationship Id="rId1603" Type="http://schemas.openxmlformats.org/officeDocument/2006/relationships/hyperlink" Target="http://www.bom.gov.au/jsp/ncc/cdio/weatherData/av?p_display_type=dailyDataFile&amp;p_nccObsCode=122&amp;p_stn_num=018070&amp;p_c=-65366122&amp;p_startYear=1925" TargetMode="External"/><Relationship Id="rId1604" Type="http://schemas.openxmlformats.org/officeDocument/2006/relationships/hyperlink" Target="http://www.bom.gov.au/jsp/ncc/cdio/weatherData/av?p_display_type=dailyDataFile&amp;p_nccObsCode=122&amp;p_stn_num=026026&amp;p_c=-135531678&amp;p_startYear=1925" TargetMode="External"/><Relationship Id="rId1605" Type="http://schemas.openxmlformats.org/officeDocument/2006/relationships/hyperlink" Target="http://www.bom.gov.au/jsp/ncc/cdio/weatherData/av?p_display_type=dailyDataFile&amp;p_nccObsCode=122&amp;p_stn_num=021046&amp;p_c=-88647966&amp;p_startYear=1925" TargetMode="External"/><Relationship Id="rId1606" Type="http://schemas.openxmlformats.org/officeDocument/2006/relationships/hyperlink" Target="http://www.bom.gov.au/jsp/ncc/cdio/weatherData/av?p_display_type=dailyDataFile&amp;p_nccObsCode=122&amp;p_stn_num=016044&amp;p_c=-51543830&amp;p_startYear=1924" TargetMode="External"/><Relationship Id="rId1607" Type="http://schemas.openxmlformats.org/officeDocument/2006/relationships/hyperlink" Target="http://www.bom.gov.au/jsp/ncc/cdio/weatherData/av?p_display_type=dailyDataFile&amp;p_nccObsCode=122&amp;p_stn_num=026020&amp;p_c=-135469222&amp;p_startYear=1926" TargetMode="External"/><Relationship Id="rId1608" Type="http://schemas.openxmlformats.org/officeDocument/2006/relationships/hyperlink" Target="http://www.bom.gov.au/jsp/ncc/cdio/weatherData/av?p_display_type=dailyDataFile&amp;p_nccObsCode=122&amp;p_stn_num=018070&amp;p_c=-65366122&amp;p_startYear=1926" TargetMode="External"/><Relationship Id="rId1609" Type="http://schemas.openxmlformats.org/officeDocument/2006/relationships/hyperlink" Target="http://www.bom.gov.au/jsp/ncc/cdio/weatherData/av?p_display_type=dailyDataFile&amp;p_nccObsCode=122&amp;p_stn_num=026026&amp;p_c=-135531678&amp;p_startYear=1926" TargetMode="External"/><Relationship Id="rId1610" Type="http://schemas.openxmlformats.org/officeDocument/2006/relationships/hyperlink" Target="http://www.bom.gov.au/jsp/ncc/cdio/weatherData/av?p_display_type=dailyDataFile&amp;p_nccObsCode=122&amp;p_stn_num=021046&amp;p_c=-88647966&amp;p_startYear=1926" TargetMode="External"/><Relationship Id="rId1611" Type="http://schemas.openxmlformats.org/officeDocument/2006/relationships/hyperlink" Target="http://www.bom.gov.au/jsp/ncc/cdio/weatherData/av?p_display_type=dailyDataFile&amp;p_nccObsCode=122&amp;p_stn_num=016044&amp;p_c=-51543830&amp;p_startYear=1925" TargetMode="External"/><Relationship Id="rId1612" Type="http://schemas.openxmlformats.org/officeDocument/2006/relationships/hyperlink" Target="http://www.bom.gov.au/jsp/ncc/cdio/weatherData/av?p_display_type=dailyDataFile&amp;p_nccObsCode=122&amp;p_stn_num=026020&amp;p_c=-135469222&amp;p_startYear=1927" TargetMode="External"/><Relationship Id="rId1613" Type="http://schemas.openxmlformats.org/officeDocument/2006/relationships/hyperlink" Target="http://www.bom.gov.au/jsp/ncc/cdio/weatherData/av?p_display_type=dailyDataFile&amp;p_nccObsCode=122&amp;p_stn_num=018070&amp;p_c=-65366122&amp;p_startYear=1927" TargetMode="External"/><Relationship Id="rId1614" Type="http://schemas.openxmlformats.org/officeDocument/2006/relationships/hyperlink" Target="http://www.bom.gov.au/jsp/ncc/cdio/weatherData/av?p_display_type=dailyDataFile&amp;p_nccObsCode=122&amp;p_stn_num=026026&amp;p_c=-135531678&amp;p_startYear=1927" TargetMode="External"/><Relationship Id="rId1615" Type="http://schemas.openxmlformats.org/officeDocument/2006/relationships/hyperlink" Target="http://www.bom.gov.au/jsp/ncc/cdio/weatherData/av?p_display_type=dailyDataFile&amp;p_nccObsCode=122&amp;p_stn_num=021046&amp;p_c=-88647966&amp;p_startYear=1927" TargetMode="External"/><Relationship Id="rId1616" Type="http://schemas.openxmlformats.org/officeDocument/2006/relationships/hyperlink" Target="http://www.bom.gov.au/jsp/ncc/cdio/weatherData/av?p_display_type=dailyDataFile&amp;p_nccObsCode=122&amp;p_stn_num=016044&amp;p_c=-51543830&amp;p_startYear=1926" TargetMode="External"/><Relationship Id="rId1617" Type="http://schemas.openxmlformats.org/officeDocument/2006/relationships/hyperlink" Target="http://www.bom.gov.au/jsp/ncc/cdio/weatherData/av?p_display_type=dailyDataFile&amp;p_nccObsCode=122&amp;p_stn_num=026020&amp;p_c=-135469222&amp;p_startYear=1928" TargetMode="External"/><Relationship Id="rId1618" Type="http://schemas.openxmlformats.org/officeDocument/2006/relationships/hyperlink" Target="http://www.bom.gov.au/jsp/ncc/cdio/weatherData/av?p_display_type=dailyDataFile&amp;p_nccObsCode=122&amp;p_stn_num=018070&amp;p_c=-65366122&amp;p_startYear=1928" TargetMode="External"/><Relationship Id="rId1619" Type="http://schemas.openxmlformats.org/officeDocument/2006/relationships/hyperlink" Target="http://www.bom.gov.au/jsp/ncc/cdio/weatherData/av?p_display_type=dailyDataFile&amp;p_nccObsCode=122&amp;p_stn_num=026026&amp;p_c=-135531678&amp;p_startYear=1928" TargetMode="External"/><Relationship Id="rId1620" Type="http://schemas.openxmlformats.org/officeDocument/2006/relationships/hyperlink" Target="http://www.bom.gov.au/jsp/ncc/cdio/weatherData/av?p_display_type=dailyDataFile&amp;p_nccObsCode=122&amp;p_stn_num=021046&amp;p_c=-88647966&amp;p_startYear=1928" TargetMode="External"/><Relationship Id="rId1621" Type="http://schemas.openxmlformats.org/officeDocument/2006/relationships/hyperlink" Target="http://www.bom.gov.au/jsp/ncc/cdio/weatherData/av?p_display_type=dailyDataFile&amp;p_nccObsCode=122&amp;p_stn_num=016044&amp;p_c=-51543830&amp;p_startYear=1927" TargetMode="External"/><Relationship Id="rId1622" Type="http://schemas.openxmlformats.org/officeDocument/2006/relationships/hyperlink" Target="http://www.bom.gov.au/jsp/ncc/cdio/weatherData/av?p_display_type=dailyDataFile&amp;p_nccObsCode=122&amp;p_stn_num=026020&amp;p_c=-135469222&amp;p_startYear=1929" TargetMode="External"/><Relationship Id="rId1623" Type="http://schemas.openxmlformats.org/officeDocument/2006/relationships/hyperlink" Target="http://www.bom.gov.au/jsp/ncc/cdio/weatherData/av?p_display_type=dailyDataFile&amp;p_nccObsCode=122&amp;p_stn_num=018070&amp;p_c=-65366122&amp;p_startYear=1929" TargetMode="External"/><Relationship Id="rId1624" Type="http://schemas.openxmlformats.org/officeDocument/2006/relationships/hyperlink" Target="http://www.bom.gov.au/jsp/ncc/cdio/weatherData/av?p_display_type=dailyDataFile&amp;p_nccObsCode=122&amp;p_stn_num=026026&amp;p_c=-135531678&amp;p_startYear=1929" TargetMode="External"/><Relationship Id="rId1625" Type="http://schemas.openxmlformats.org/officeDocument/2006/relationships/hyperlink" Target="http://www.bom.gov.au/jsp/ncc/cdio/weatherData/av?p_display_type=dailyDataFile&amp;p_nccObsCode=122&amp;p_stn_num=021046&amp;p_c=-88647966&amp;p_startYear=1929" TargetMode="External"/><Relationship Id="rId1626" Type="http://schemas.openxmlformats.org/officeDocument/2006/relationships/hyperlink" Target="http://www.bom.gov.au/jsp/ncc/cdio/weatherData/av?p_display_type=dailyDataFile&amp;p_nccObsCode=122&amp;p_stn_num=016044&amp;p_c=-51543830&amp;p_startYear=1928" TargetMode="External"/><Relationship Id="rId1627" Type="http://schemas.openxmlformats.org/officeDocument/2006/relationships/hyperlink" Target="http://www.bom.gov.au/jsp/ncc/cdio/weatherData/av?p_display_type=dailyDataFile&amp;p_nccObsCode=122&amp;p_stn_num=026020&amp;p_c=-135469222&amp;p_startYear=1930" TargetMode="External"/><Relationship Id="rId1628" Type="http://schemas.openxmlformats.org/officeDocument/2006/relationships/hyperlink" Target="http://www.bom.gov.au/jsp/ncc/cdio/weatherData/av?p_display_type=dailyDataFile&amp;p_nccObsCode=122&amp;p_stn_num=018070&amp;p_c=-65366122&amp;p_startYear=1930" TargetMode="External"/><Relationship Id="rId1629" Type="http://schemas.openxmlformats.org/officeDocument/2006/relationships/hyperlink" Target="http://www.bom.gov.au/jsp/ncc/cdio/weatherData/av?p_display_type=dailyDataFile&amp;p_nccObsCode=122&amp;p_stn_num=026026&amp;p_c=-135531678&amp;p_startYear=1930" TargetMode="External"/><Relationship Id="rId1630" Type="http://schemas.openxmlformats.org/officeDocument/2006/relationships/hyperlink" Target="http://www.bom.gov.au/jsp/ncc/cdio/weatherData/av?p_display_type=dailyDataFile&amp;p_nccObsCode=122&amp;p_stn_num=021046&amp;p_c=-88647966&amp;p_startYear=1930" TargetMode="External"/><Relationship Id="rId1631" Type="http://schemas.openxmlformats.org/officeDocument/2006/relationships/hyperlink" Target="http://www.bom.gov.au/jsp/ncc/cdio/weatherData/av?p_display_type=dailyDataFile&amp;p_nccObsCode=122&amp;p_stn_num=016044&amp;p_c=-51543830&amp;p_startYear=1929" TargetMode="External"/><Relationship Id="rId1632" Type="http://schemas.openxmlformats.org/officeDocument/2006/relationships/hyperlink" Target="http://www.bom.gov.au/jsp/ncc/cdio/weatherData/av?p_display_type=dailyDataFile&amp;p_nccObsCode=122&amp;p_stn_num=026020&amp;p_c=-135469222&amp;p_startYear=1931" TargetMode="External"/><Relationship Id="rId1633" Type="http://schemas.openxmlformats.org/officeDocument/2006/relationships/hyperlink" Target="http://www.bom.gov.au/jsp/ncc/cdio/weatherData/av?p_display_type=dailyDataFile&amp;p_nccObsCode=122&amp;p_stn_num=018070&amp;p_c=-65366122&amp;p_startYear=1931" TargetMode="External"/><Relationship Id="rId1634" Type="http://schemas.openxmlformats.org/officeDocument/2006/relationships/hyperlink" Target="http://www.bom.gov.au/jsp/ncc/cdio/weatherData/av?p_display_type=dailyDataFile&amp;p_nccObsCode=122&amp;p_stn_num=026026&amp;p_c=-135531678&amp;p_startYear=1931" TargetMode="External"/><Relationship Id="rId1635" Type="http://schemas.openxmlformats.org/officeDocument/2006/relationships/hyperlink" Target="http://www.bom.gov.au/jsp/ncc/cdio/weatherData/av?p_display_type=dailyDataFile&amp;p_nccObsCode=122&amp;p_stn_num=021046&amp;p_c=-88647966&amp;p_startYear=1931" TargetMode="External"/><Relationship Id="rId1636" Type="http://schemas.openxmlformats.org/officeDocument/2006/relationships/hyperlink" Target="http://www.bom.gov.au/jsp/ncc/cdio/weatherData/av?p_display_type=dailyDataFile&amp;p_nccObsCode=122&amp;p_stn_num=016044&amp;p_c=-51543830&amp;p_startYear=1930" TargetMode="External"/><Relationship Id="rId1637" Type="http://schemas.openxmlformats.org/officeDocument/2006/relationships/hyperlink" Target="http://www.bom.gov.au/jsp/ncc/cdio/weatherData/av?p_display_type=dailyDataFile&amp;p_nccObsCode=122&amp;p_stn_num=026020&amp;p_c=-135469222&amp;p_startYear=1932" TargetMode="External"/><Relationship Id="rId1638" Type="http://schemas.openxmlformats.org/officeDocument/2006/relationships/hyperlink" Target="http://www.bom.gov.au/jsp/ncc/cdio/weatherData/av?p_display_type=dailyDataFile&amp;p_nccObsCode=122&amp;p_stn_num=018070&amp;p_c=-65366122&amp;p_startYear=1932" TargetMode="External"/><Relationship Id="rId1639" Type="http://schemas.openxmlformats.org/officeDocument/2006/relationships/hyperlink" Target="http://www.bom.gov.au/jsp/ncc/cdio/weatherData/av?p_display_type=dailyDataFile&amp;p_nccObsCode=122&amp;p_stn_num=026026&amp;p_c=-135531678&amp;p_startYear=1932" TargetMode="External"/><Relationship Id="rId1640" Type="http://schemas.openxmlformats.org/officeDocument/2006/relationships/hyperlink" Target="http://www.bom.gov.au/jsp/ncc/cdio/weatherData/av?p_display_type=dailyDataFile&amp;p_nccObsCode=122&amp;p_stn_num=021046&amp;p_c=-88647966&amp;p_startYear=1932" TargetMode="External"/><Relationship Id="rId1641" Type="http://schemas.openxmlformats.org/officeDocument/2006/relationships/hyperlink" Target="http://www.bom.gov.au/jsp/ncc/cdio/weatherData/av?p_display_type=dailyDataFile&amp;p_nccObsCode=122&amp;p_stn_num=016044&amp;p_c=-51543830&amp;p_startYear=1931" TargetMode="External"/><Relationship Id="rId1642" Type="http://schemas.openxmlformats.org/officeDocument/2006/relationships/hyperlink" Target="http://www.bom.gov.au/jsp/ncc/cdio/weatherData/av?p_display_type=dailyDataFile&amp;p_nccObsCode=122&amp;p_stn_num=026020&amp;p_c=-135469222&amp;p_startYear=1933" TargetMode="External"/><Relationship Id="rId1643" Type="http://schemas.openxmlformats.org/officeDocument/2006/relationships/hyperlink" Target="http://www.bom.gov.au/jsp/ncc/cdio/weatherData/av?p_display_type=dailyDataFile&amp;p_nccObsCode=122&amp;p_stn_num=018070&amp;p_c=-65366122&amp;p_startYear=1933" TargetMode="External"/><Relationship Id="rId1644" Type="http://schemas.openxmlformats.org/officeDocument/2006/relationships/hyperlink" Target="http://www.bom.gov.au/jsp/ncc/cdio/weatherData/av?p_display_type=dailyDataFile&amp;p_nccObsCode=122&amp;p_stn_num=026026&amp;p_c=-135531678&amp;p_startYear=1933" TargetMode="External"/><Relationship Id="rId1645" Type="http://schemas.openxmlformats.org/officeDocument/2006/relationships/hyperlink" Target="http://www.bom.gov.au/jsp/ncc/cdio/weatherData/av?p_display_type=dailyDataFile&amp;p_nccObsCode=122&amp;p_stn_num=021046&amp;p_c=-88647966&amp;p_startYear=1933" TargetMode="External"/><Relationship Id="rId1646" Type="http://schemas.openxmlformats.org/officeDocument/2006/relationships/hyperlink" Target="http://www.bom.gov.au/jsp/ncc/cdio/weatherData/av?p_display_type=dailyDataFile&amp;p_nccObsCode=122&amp;p_stn_num=016044&amp;p_c=-51543830&amp;p_startYear=1932" TargetMode="External"/><Relationship Id="rId1647" Type="http://schemas.openxmlformats.org/officeDocument/2006/relationships/hyperlink" Target="http://www.bom.gov.au/jsp/ncc/cdio/weatherData/av?p_display_type=dailyDataFile&amp;p_nccObsCode=122&amp;p_stn_num=026020&amp;p_c=-135469222&amp;p_startYear=1934" TargetMode="External"/><Relationship Id="rId1648" Type="http://schemas.openxmlformats.org/officeDocument/2006/relationships/hyperlink" Target="http://www.bom.gov.au/jsp/ncc/cdio/weatherData/av?p_display_type=dailyDataFile&amp;p_nccObsCode=122&amp;p_stn_num=018070&amp;p_c=-65366122&amp;p_startYear=1934" TargetMode="External"/><Relationship Id="rId1649" Type="http://schemas.openxmlformats.org/officeDocument/2006/relationships/hyperlink" Target="http://www.bom.gov.au/jsp/ncc/cdio/weatherData/av?p_display_type=dailyDataFile&amp;p_nccObsCode=122&amp;p_stn_num=026026&amp;p_c=-135531678&amp;p_startYear=1934" TargetMode="External"/><Relationship Id="rId1650" Type="http://schemas.openxmlformats.org/officeDocument/2006/relationships/hyperlink" Target="http://www.bom.gov.au/jsp/ncc/cdio/weatherData/av?p_display_type=dailyDataFile&amp;p_nccObsCode=122&amp;p_stn_num=021046&amp;p_c=-88647966&amp;p_startYear=1934" TargetMode="External"/><Relationship Id="rId1651" Type="http://schemas.openxmlformats.org/officeDocument/2006/relationships/hyperlink" Target="http://www.bom.gov.au/jsp/ncc/cdio/weatherData/av?p_display_type=dailyDataFile&amp;p_nccObsCode=122&amp;p_stn_num=016044&amp;p_c=-51543830&amp;p_startYear=1933" TargetMode="External"/><Relationship Id="rId1652" Type="http://schemas.openxmlformats.org/officeDocument/2006/relationships/hyperlink" Target="http://www.bom.gov.au/jsp/ncc/cdio/weatherData/av?p_display_type=dailyDataFile&amp;p_nccObsCode=122&amp;p_stn_num=026020&amp;p_c=-135469222&amp;p_startYear=1935" TargetMode="External"/><Relationship Id="rId1653" Type="http://schemas.openxmlformats.org/officeDocument/2006/relationships/hyperlink" Target="http://www.bom.gov.au/jsp/ncc/cdio/weatherData/av?p_display_type=dailyDataFile&amp;p_nccObsCode=122&amp;p_stn_num=018070&amp;p_c=-65366122&amp;p_startYear=1935" TargetMode="External"/><Relationship Id="rId1654" Type="http://schemas.openxmlformats.org/officeDocument/2006/relationships/hyperlink" Target="http://www.bom.gov.au/jsp/ncc/cdio/weatherData/av?p_display_type=dailyDataFile&amp;p_nccObsCode=122&amp;p_stn_num=026026&amp;p_c=-135531678&amp;p_startYear=1935" TargetMode="External"/><Relationship Id="rId1655" Type="http://schemas.openxmlformats.org/officeDocument/2006/relationships/hyperlink" Target="http://www.bom.gov.au/jsp/ncc/cdio/weatherData/av?p_display_type=dailyDataFile&amp;p_nccObsCode=122&amp;p_stn_num=021046&amp;p_c=-88647966&amp;p_startYear=1935" TargetMode="External"/><Relationship Id="rId1656" Type="http://schemas.openxmlformats.org/officeDocument/2006/relationships/hyperlink" Target="http://www.bom.gov.au/jsp/ncc/cdio/weatherData/av?p_display_type=dailyDataFile&amp;p_nccObsCode=122&amp;p_stn_num=016044&amp;p_c=-51543830&amp;p_startYear=1934" TargetMode="External"/><Relationship Id="rId1657" Type="http://schemas.openxmlformats.org/officeDocument/2006/relationships/hyperlink" Target="http://www.bom.gov.au/jsp/ncc/cdio/weatherData/av?p_display_type=dailyDataFile&amp;p_nccObsCode=122&amp;p_stn_num=026020&amp;p_c=-135469222&amp;p_startYear=1936" TargetMode="External"/><Relationship Id="rId1658" Type="http://schemas.openxmlformats.org/officeDocument/2006/relationships/hyperlink" Target="http://www.bom.gov.au/jsp/ncc/cdio/weatherData/av?p_display_type=dailyDataFile&amp;p_nccObsCode=122&amp;p_stn_num=018070&amp;p_c=-65366122&amp;p_startYear=1936" TargetMode="External"/><Relationship Id="rId1659" Type="http://schemas.openxmlformats.org/officeDocument/2006/relationships/hyperlink" Target="http://www.bom.gov.au/jsp/ncc/cdio/weatherData/av?p_display_type=dailyDataFile&amp;p_nccObsCode=122&amp;p_stn_num=026026&amp;p_c=-135531678&amp;p_startYear=1936" TargetMode="External"/><Relationship Id="rId1660" Type="http://schemas.openxmlformats.org/officeDocument/2006/relationships/hyperlink" Target="http://www.bom.gov.au/jsp/ncc/cdio/weatherData/av?p_display_type=dailyDataFile&amp;p_nccObsCode=122&amp;p_stn_num=021046&amp;p_c=-88647966&amp;p_startYear=1936" TargetMode="External"/><Relationship Id="rId1661" Type="http://schemas.openxmlformats.org/officeDocument/2006/relationships/hyperlink" Target="http://www.bom.gov.au/jsp/ncc/cdio/weatherData/av?p_display_type=dailyDataFile&amp;p_nccObsCode=122&amp;p_stn_num=016044&amp;p_c=-51543830&amp;p_startYear=1935" TargetMode="External"/><Relationship Id="rId1662" Type="http://schemas.openxmlformats.org/officeDocument/2006/relationships/hyperlink" Target="http://www.bom.gov.au/jsp/ncc/cdio/weatherData/av?p_display_type=dailyDataFile&amp;p_nccObsCode=122&amp;p_stn_num=026020&amp;p_c=-135469222&amp;p_startYear=1937" TargetMode="External"/><Relationship Id="rId1663" Type="http://schemas.openxmlformats.org/officeDocument/2006/relationships/hyperlink" Target="http://www.bom.gov.au/jsp/ncc/cdio/weatherData/av?p_display_type=dailyDataFile&amp;p_nccObsCode=122&amp;p_stn_num=018070&amp;p_c=-65366122&amp;p_startYear=1937" TargetMode="External"/><Relationship Id="rId1664" Type="http://schemas.openxmlformats.org/officeDocument/2006/relationships/hyperlink" Target="http://www.bom.gov.au/jsp/ncc/cdio/weatherData/av?p_display_type=dailyDataFile&amp;p_nccObsCode=122&amp;p_stn_num=026026&amp;p_c=-135531678&amp;p_startYear=1937" TargetMode="External"/><Relationship Id="rId1665" Type="http://schemas.openxmlformats.org/officeDocument/2006/relationships/hyperlink" Target="http://www.bom.gov.au/jsp/ncc/cdio/weatherData/av?p_display_type=dailyDataFile&amp;p_nccObsCode=122&amp;p_stn_num=021046&amp;p_c=-88647966&amp;p_startYear=1937" TargetMode="External"/><Relationship Id="rId1666" Type="http://schemas.openxmlformats.org/officeDocument/2006/relationships/hyperlink" Target="http://www.bom.gov.au/jsp/ncc/cdio/weatherData/av?p_display_type=dailyDataFile&amp;p_nccObsCode=122&amp;p_stn_num=016044&amp;p_c=-51543830&amp;p_startYear=1936" TargetMode="External"/><Relationship Id="rId1667" Type="http://schemas.openxmlformats.org/officeDocument/2006/relationships/hyperlink" Target="http://www.bom.gov.au/jsp/ncc/cdio/weatherData/av?p_display_type=dailyDataFile&amp;p_nccObsCode=122&amp;p_stn_num=026020&amp;p_c=-135469222&amp;p_startYear=1938" TargetMode="External"/><Relationship Id="rId1668" Type="http://schemas.openxmlformats.org/officeDocument/2006/relationships/hyperlink" Target="http://www.bom.gov.au/jsp/ncc/cdio/weatherData/av?p_display_type=dailyDataFile&amp;p_nccObsCode=122&amp;p_stn_num=018070&amp;p_c=-65366122&amp;p_startYear=1938" TargetMode="External"/><Relationship Id="rId1669" Type="http://schemas.openxmlformats.org/officeDocument/2006/relationships/hyperlink" Target="http://www.bom.gov.au/jsp/ncc/cdio/weatherData/av?p_display_type=dailyDataFile&amp;p_nccObsCode=122&amp;p_stn_num=026026&amp;p_c=-135531678&amp;p_startYear=1938" TargetMode="External"/><Relationship Id="rId1670" Type="http://schemas.openxmlformats.org/officeDocument/2006/relationships/hyperlink" Target="http://www.bom.gov.au/jsp/ncc/cdio/weatherData/av?p_display_type=dailyDataFile&amp;p_nccObsCode=122&amp;p_stn_num=021046&amp;p_c=-88647966&amp;p_startYear=1938" TargetMode="External"/><Relationship Id="rId1671" Type="http://schemas.openxmlformats.org/officeDocument/2006/relationships/hyperlink" Target="http://www.bom.gov.au/jsp/ncc/cdio/weatherData/av?p_display_type=dailyDataFile&amp;p_nccObsCode=122&amp;p_stn_num=016044&amp;p_c=-51543830&amp;p_startYear=1937" TargetMode="External"/><Relationship Id="rId1672" Type="http://schemas.openxmlformats.org/officeDocument/2006/relationships/hyperlink" Target="http://www.bom.gov.au/jsp/ncc/cdio/weatherData/av?p_display_type=dailyDataFile&amp;p_nccObsCode=122&amp;p_stn_num=026020&amp;p_c=-135469222&amp;p_startYear=1939" TargetMode="External"/><Relationship Id="rId1673" Type="http://schemas.openxmlformats.org/officeDocument/2006/relationships/hyperlink" Target="http://www.bom.gov.au/jsp/ncc/cdio/weatherData/av?p_display_type=dailyDataFile&amp;p_nccObsCode=122&amp;p_stn_num=018070&amp;p_c=-65366122&amp;p_startYear=1939" TargetMode="External"/><Relationship Id="rId1674" Type="http://schemas.openxmlformats.org/officeDocument/2006/relationships/hyperlink" Target="http://www.bom.gov.au/jsp/ncc/cdio/weatherData/av?p_display_type=dailyDataFile&amp;p_nccObsCode=122&amp;p_stn_num=026026&amp;p_c=-135531678&amp;p_startYear=1939" TargetMode="External"/><Relationship Id="rId1675" Type="http://schemas.openxmlformats.org/officeDocument/2006/relationships/hyperlink" Target="http://www.bom.gov.au/jsp/ncc/cdio/weatherData/av?p_display_type=dailyDataFile&amp;p_nccObsCode=122&amp;p_stn_num=021046&amp;p_c=-88647966&amp;p_startYear=1939" TargetMode="External"/><Relationship Id="rId1676" Type="http://schemas.openxmlformats.org/officeDocument/2006/relationships/hyperlink" Target="http://www.bom.gov.au/jsp/ncc/cdio/weatherData/av?p_display_type=dailyDataFile&amp;p_nccObsCode=122&amp;p_stn_num=016044&amp;p_c=-51543830&amp;p_startYear=1938" TargetMode="External"/><Relationship Id="rId1677" Type="http://schemas.openxmlformats.org/officeDocument/2006/relationships/hyperlink" Target="http://www.bom.gov.au/jsp/ncc/cdio/weatherData/av?p_display_type=dailyDataFile&amp;p_nccObsCode=122&amp;p_stn_num=026020&amp;p_c=-135469222&amp;p_startYear=1940" TargetMode="External"/><Relationship Id="rId1678" Type="http://schemas.openxmlformats.org/officeDocument/2006/relationships/hyperlink" Target="http://www.bom.gov.au/jsp/ncc/cdio/weatherData/av?p_display_type=dailyDataFile&amp;p_nccObsCode=122&amp;p_stn_num=018070&amp;p_c=-65366122&amp;p_startYear=1940" TargetMode="External"/><Relationship Id="rId1679" Type="http://schemas.openxmlformats.org/officeDocument/2006/relationships/hyperlink" Target="http://www.bom.gov.au/jsp/ncc/cdio/weatherData/av?p_display_type=dailyDataFile&amp;p_nccObsCode=122&amp;p_stn_num=026026&amp;p_c=-135531678&amp;p_startYear=1940" TargetMode="External"/><Relationship Id="rId1680" Type="http://schemas.openxmlformats.org/officeDocument/2006/relationships/hyperlink" Target="http://www.bom.gov.au/jsp/ncc/cdio/weatherData/av?p_display_type=dailyDataFile&amp;p_nccObsCode=122&amp;p_stn_num=021046&amp;p_c=-88647966&amp;p_startYear=1940" TargetMode="External"/><Relationship Id="rId1681" Type="http://schemas.openxmlformats.org/officeDocument/2006/relationships/hyperlink" Target="http://www.bom.gov.au/jsp/ncc/cdio/weatherData/av?p_display_type=dailyDataFile&amp;p_nccObsCode=122&amp;p_stn_num=016044&amp;p_c=-51543830&amp;p_startYear=1939" TargetMode="External"/><Relationship Id="rId1682" Type="http://schemas.openxmlformats.org/officeDocument/2006/relationships/hyperlink" Target="http://www.bom.gov.au/jsp/ncc/cdio/weatherData/av?p_display_type=dailyDataFile&amp;p_nccObsCode=122&amp;p_stn_num=026020&amp;p_c=-135469222&amp;p_startYear=1941" TargetMode="External"/><Relationship Id="rId1683" Type="http://schemas.openxmlformats.org/officeDocument/2006/relationships/hyperlink" Target="http://www.bom.gov.au/jsp/ncc/cdio/weatherData/av?p_display_type=dailyDataFile&amp;p_nccObsCode=122&amp;p_stn_num=018070&amp;p_c=-65366122&amp;p_startYear=1941" TargetMode="External"/><Relationship Id="rId1684" Type="http://schemas.openxmlformats.org/officeDocument/2006/relationships/hyperlink" Target="http://www.bom.gov.au/jsp/ncc/cdio/weatherData/av?p_display_type=dailyDataFile&amp;p_nccObsCode=122&amp;p_stn_num=026026&amp;p_c=-135531678&amp;p_startYear=1941" TargetMode="External"/><Relationship Id="rId1685" Type="http://schemas.openxmlformats.org/officeDocument/2006/relationships/hyperlink" Target="http://www.bom.gov.au/jsp/ncc/cdio/weatherData/av?p_display_type=dailyDataFile&amp;p_nccObsCode=122&amp;p_stn_num=021046&amp;p_c=-88647966&amp;p_startYear=1941" TargetMode="External"/><Relationship Id="rId1686" Type="http://schemas.openxmlformats.org/officeDocument/2006/relationships/hyperlink" Target="http://www.bom.gov.au/jsp/ncc/cdio/weatherData/av?p_display_type=dailyDataFile&amp;p_nccObsCode=122&amp;p_stn_num=016044&amp;p_c=-51543830&amp;p_startYear=1940" TargetMode="External"/><Relationship Id="rId1687" Type="http://schemas.openxmlformats.org/officeDocument/2006/relationships/hyperlink" Target="http://www.bom.gov.au/jsp/ncc/cdio/weatherData/av?p_display_type=dailyDataFile&amp;p_nccObsCode=122&amp;p_stn_num=018070&amp;p_c=-65366122&amp;p_startYear=1942" TargetMode="External"/><Relationship Id="rId1688" Type="http://schemas.openxmlformats.org/officeDocument/2006/relationships/hyperlink" Target="http://www.bom.gov.au/jsp/ncc/cdio/weatherData/av?p_display_type=dailyDataFile&amp;p_nccObsCode=122&amp;p_stn_num=026026&amp;p_c=-135531678&amp;p_startYear=1942" TargetMode="External"/><Relationship Id="rId1689" Type="http://schemas.openxmlformats.org/officeDocument/2006/relationships/hyperlink" Target="http://www.bom.gov.au/jsp/ncc/cdio/weatherData/av?p_display_type=dailyDataFile&amp;p_nccObsCode=122&amp;p_stn_num=021046&amp;p_c=-88647966&amp;p_startYear=1942" TargetMode="External"/><Relationship Id="rId1690" Type="http://schemas.openxmlformats.org/officeDocument/2006/relationships/hyperlink" Target="http://www.bom.gov.au/jsp/ncc/cdio/weatherData/av?p_display_type=dailyDataFile&amp;p_nccObsCode=122&amp;p_stn_num=016044&amp;p_c=-51543830&amp;p_startYear=1941" TargetMode="External"/><Relationship Id="rId1691" Type="http://schemas.openxmlformats.org/officeDocument/2006/relationships/hyperlink" Target="http://www.bom.gov.au/jsp/ncc/cdio/weatherData/av?p_display_type=dailyDataFile&amp;p_nccObsCode=122&amp;p_stn_num=026021&amp;p_c=-135479631&amp;p_startYear=1943" TargetMode="External"/><Relationship Id="rId1692" Type="http://schemas.openxmlformats.org/officeDocument/2006/relationships/hyperlink" Target="http://www.bom.gov.au/jsp/ncc/cdio/weatherData/av?p_display_type=dailyDataFile&amp;p_nccObsCode=122&amp;p_stn_num=018070&amp;p_c=-65366122&amp;p_startYear=1943" TargetMode="External"/><Relationship Id="rId1693" Type="http://schemas.openxmlformats.org/officeDocument/2006/relationships/hyperlink" Target="http://www.bom.gov.au/jsp/ncc/cdio/weatherData/av?p_display_type=dailyDataFile&amp;p_nccObsCode=122&amp;p_stn_num=026026&amp;p_c=-135531678&amp;p_startYear=1943" TargetMode="External"/><Relationship Id="rId1694" Type="http://schemas.openxmlformats.org/officeDocument/2006/relationships/hyperlink" Target="http://www.bom.gov.au/jsp/ncc/cdio/weatherData/av?p_display_type=dailyDataFile&amp;p_nccObsCode=122&amp;p_stn_num=021046&amp;p_c=-88647966&amp;p_startYear=1943" TargetMode="External"/><Relationship Id="rId1695" Type="http://schemas.openxmlformats.org/officeDocument/2006/relationships/hyperlink" Target="http://www.bom.gov.au/jsp/ncc/cdio/weatherData/av?p_display_type=dailyDataFile&amp;p_nccObsCode=122&amp;p_stn_num=016044&amp;p_c=-51543830&amp;p_startYear=1942" TargetMode="External"/><Relationship Id="rId1696" Type="http://schemas.openxmlformats.org/officeDocument/2006/relationships/hyperlink" Target="http://www.bom.gov.au/jsp/ncc/cdio/weatherData/av?p_display_type=dailyDataFile&amp;p_nccObsCode=122&amp;p_stn_num=026021&amp;p_c=-135479631&amp;p_startYear=1944" TargetMode="External"/><Relationship Id="rId1697" Type="http://schemas.openxmlformats.org/officeDocument/2006/relationships/hyperlink" Target="http://www.bom.gov.au/jsp/ncc/cdio/weatherData/av?p_display_type=dailyDataFile&amp;p_nccObsCode=122&amp;p_stn_num=018070&amp;p_c=-65366122&amp;p_startYear=1944" TargetMode="External"/><Relationship Id="rId1698" Type="http://schemas.openxmlformats.org/officeDocument/2006/relationships/hyperlink" Target="http://www.bom.gov.au/jsp/ncc/cdio/weatherData/av?p_display_type=dailyDataFile&amp;p_nccObsCode=122&amp;p_stn_num=026026&amp;p_c=-135531678&amp;p_startYear=1944" TargetMode="External"/><Relationship Id="rId1699" Type="http://schemas.openxmlformats.org/officeDocument/2006/relationships/hyperlink" Target="http://www.bom.gov.au/jsp/ncc/cdio/weatherData/av?p_display_type=dailyDataFile&amp;p_nccObsCode=122&amp;p_stn_num=021046&amp;p_c=-88647966&amp;p_startYear=1944" TargetMode="External"/><Relationship Id="rId1700" Type="http://schemas.openxmlformats.org/officeDocument/2006/relationships/hyperlink" Target="http://www.bom.gov.au/jsp/ncc/cdio/weatherData/av?p_display_type=dailyDataFile&amp;p_nccObsCode=122&amp;p_stn_num=016044&amp;p_c=-51543830&amp;p_startYear=1943" TargetMode="External"/><Relationship Id="rId1701" Type="http://schemas.openxmlformats.org/officeDocument/2006/relationships/hyperlink" Target="http://www.bom.gov.au/jsp/ncc/cdio/weatherData/av?p_display_type=dailyDataFile&amp;p_nccObsCode=122&amp;p_stn_num=026021&amp;p_c=-135479631&amp;p_startYear=1945" TargetMode="External"/><Relationship Id="rId1702" Type="http://schemas.openxmlformats.org/officeDocument/2006/relationships/hyperlink" Target="http://www.bom.gov.au/jsp/ncc/cdio/weatherData/av?p_display_type=dailyDataFile&amp;p_nccObsCode=122&amp;p_stn_num=018070&amp;p_c=-65366122&amp;p_startYear=1945" TargetMode="External"/><Relationship Id="rId1703" Type="http://schemas.openxmlformats.org/officeDocument/2006/relationships/hyperlink" Target="http://www.bom.gov.au/jsp/ncc/cdio/weatherData/av?p_display_type=dailyDataFile&amp;p_nccObsCode=122&amp;p_stn_num=026026&amp;p_c=-135531678&amp;p_startYear=1945" TargetMode="External"/><Relationship Id="rId1704" Type="http://schemas.openxmlformats.org/officeDocument/2006/relationships/hyperlink" Target="http://www.bom.gov.au/jsp/ncc/cdio/weatherData/av?p_display_type=dailyDataFile&amp;p_nccObsCode=122&amp;p_stn_num=021046&amp;p_c=-88647966&amp;p_startYear=1945" TargetMode="External"/><Relationship Id="rId1705" Type="http://schemas.openxmlformats.org/officeDocument/2006/relationships/hyperlink" Target="http://www.bom.gov.au/jsp/ncc/cdio/weatherData/av?p_display_type=dailyDataFile&amp;p_nccObsCode=122&amp;p_stn_num=016044&amp;p_c=-51543830&amp;p_startYear=1944" TargetMode="External"/><Relationship Id="rId1706" Type="http://schemas.openxmlformats.org/officeDocument/2006/relationships/hyperlink" Target="http://www.bom.gov.au/jsp/ncc/cdio/weatherData/av?p_display_type=dailyDataFile&amp;p_nccObsCode=122&amp;p_stn_num=026021&amp;p_c=-135479631&amp;p_startYear=1946" TargetMode="External"/><Relationship Id="rId1707" Type="http://schemas.openxmlformats.org/officeDocument/2006/relationships/hyperlink" Target="http://www.bom.gov.au/jsp/ncc/cdio/weatherData/av?p_display_type=dailyDataFile&amp;p_nccObsCode=122&amp;p_stn_num=018070&amp;p_c=-65366122&amp;p_startYear=1946" TargetMode="External"/><Relationship Id="rId1708" Type="http://schemas.openxmlformats.org/officeDocument/2006/relationships/hyperlink" Target="http://www.bom.gov.au/jsp/ncc/cdio/weatherData/av?p_display_type=dailyDataFile&amp;p_nccObsCode=122&amp;p_stn_num=026026&amp;p_c=-135531678&amp;p_startYear=1946" TargetMode="External"/><Relationship Id="rId1709" Type="http://schemas.openxmlformats.org/officeDocument/2006/relationships/hyperlink" Target="http://www.bom.gov.au/jsp/ncc/cdio/weatherData/av?p_display_type=dailyDataFile&amp;p_nccObsCode=122&amp;p_stn_num=021046&amp;p_c=-88647966&amp;p_startYear=1946" TargetMode="External"/><Relationship Id="rId1710" Type="http://schemas.openxmlformats.org/officeDocument/2006/relationships/hyperlink" Target="http://www.bom.gov.au/jsp/ncc/cdio/weatherData/av?p_display_type=dailyDataFile&amp;p_nccObsCode=122&amp;p_stn_num=016044&amp;p_c=-51543830&amp;p_startYear=1945" TargetMode="External"/><Relationship Id="rId1711" Type="http://schemas.openxmlformats.org/officeDocument/2006/relationships/hyperlink" Target="http://www.bom.gov.au/jsp/ncc/cdio/weatherData/av?p_display_type=dailyDataFile&amp;p_nccObsCode=122&amp;p_stn_num=026021&amp;p_c=-135479631&amp;p_startYear=1947" TargetMode="External"/><Relationship Id="rId1712" Type="http://schemas.openxmlformats.org/officeDocument/2006/relationships/hyperlink" Target="http://www.bom.gov.au/jsp/ncc/cdio/weatherData/av?p_display_type=dailyDataFile&amp;p_nccObsCode=122&amp;p_stn_num=018070&amp;p_c=-65366122&amp;p_startYear=1947" TargetMode="External"/><Relationship Id="rId1713" Type="http://schemas.openxmlformats.org/officeDocument/2006/relationships/hyperlink" Target="http://www.bom.gov.au/jsp/ncc/cdio/weatherData/av?p_display_type=dailyDataFile&amp;p_nccObsCode=122&amp;p_stn_num=026026&amp;p_c=-135531678&amp;p_startYear=1947" TargetMode="External"/><Relationship Id="rId1714" Type="http://schemas.openxmlformats.org/officeDocument/2006/relationships/hyperlink" Target="http://www.bom.gov.au/jsp/ncc/cdio/weatherData/av?p_display_type=dailyDataFile&amp;p_nccObsCode=122&amp;p_stn_num=021046&amp;p_c=-88647966&amp;p_startYear=1947" TargetMode="External"/><Relationship Id="rId1715" Type="http://schemas.openxmlformats.org/officeDocument/2006/relationships/hyperlink" Target="http://www.bom.gov.au/jsp/ncc/cdio/weatherData/av?p_display_type=dailyDataFile&amp;p_nccObsCode=122&amp;p_stn_num=016044&amp;p_c=-51543830&amp;p_startYear=1946" TargetMode="External"/><Relationship Id="rId1716" Type="http://schemas.openxmlformats.org/officeDocument/2006/relationships/hyperlink" Target="http://www.bom.gov.au/jsp/ncc/cdio/weatherData/av?p_display_type=dailyDataFile&amp;p_nccObsCode=122&amp;p_stn_num=026021&amp;p_c=-135479631&amp;p_startYear=1948" TargetMode="External"/><Relationship Id="rId1717" Type="http://schemas.openxmlformats.org/officeDocument/2006/relationships/hyperlink" Target="http://www.bom.gov.au/jsp/ncc/cdio/weatherData/av?p_display_type=dailyDataFile&amp;p_nccObsCode=122&amp;p_stn_num=018070&amp;p_c=-65366122&amp;p_startYear=1948" TargetMode="External"/><Relationship Id="rId1718" Type="http://schemas.openxmlformats.org/officeDocument/2006/relationships/hyperlink" Target="http://www.bom.gov.au/jsp/ncc/cdio/weatherData/av?p_display_type=dailyDataFile&amp;p_nccObsCode=122&amp;p_stn_num=026026&amp;p_c=-135531678&amp;p_startYear=1948" TargetMode="External"/><Relationship Id="rId1719" Type="http://schemas.openxmlformats.org/officeDocument/2006/relationships/hyperlink" Target="http://www.bom.gov.au/jsp/ncc/cdio/weatherData/av?p_display_type=dailyDataFile&amp;p_nccObsCode=122&amp;p_stn_num=021046&amp;p_c=-88647966&amp;p_startYear=1948" TargetMode="External"/><Relationship Id="rId1720" Type="http://schemas.openxmlformats.org/officeDocument/2006/relationships/hyperlink" Target="http://www.bom.gov.au/jsp/ncc/cdio/weatherData/av?p_display_type=dailyDataFile&amp;p_nccObsCode=122&amp;p_stn_num=016044&amp;p_c=-51543830&amp;p_startYear=1947" TargetMode="External"/><Relationship Id="rId1721" Type="http://schemas.openxmlformats.org/officeDocument/2006/relationships/hyperlink" Target="http://www.bom.gov.au/jsp/ncc/cdio/weatherData/av?p_display_type=dailyDataFile&amp;p_nccObsCode=122&amp;p_stn_num=026021&amp;p_c=-135479631&amp;p_startYear=1949" TargetMode="External"/><Relationship Id="rId1722" Type="http://schemas.openxmlformats.org/officeDocument/2006/relationships/hyperlink" Target="http://www.bom.gov.au/jsp/ncc/cdio/weatherData/av?p_display_type=dailyDataFile&amp;p_nccObsCode=122&amp;p_stn_num=018070&amp;p_c=-65366122&amp;p_startYear=1949" TargetMode="External"/><Relationship Id="rId1723" Type="http://schemas.openxmlformats.org/officeDocument/2006/relationships/hyperlink" Target="http://www.bom.gov.au/jsp/ncc/cdio/weatherData/av?p_display_type=dailyDataFile&amp;p_nccObsCode=122&amp;p_stn_num=026026&amp;p_c=-135531678&amp;p_startYear=1949" TargetMode="External"/><Relationship Id="rId1724" Type="http://schemas.openxmlformats.org/officeDocument/2006/relationships/hyperlink" Target="http://www.bom.gov.au/jsp/ncc/cdio/weatherData/av?p_display_type=dailyDataFile&amp;p_nccObsCode=122&amp;p_stn_num=021046&amp;p_c=-88647966&amp;p_startYear=1949" TargetMode="External"/><Relationship Id="rId1725" Type="http://schemas.openxmlformats.org/officeDocument/2006/relationships/hyperlink" Target="http://www.bom.gov.au/jsp/ncc/cdio/weatherData/av?p_display_type=dailyDataFile&amp;p_nccObsCode=122&amp;p_stn_num=016044&amp;p_c=-51543830&amp;p_startYear=1948" TargetMode="External"/><Relationship Id="rId1726" Type="http://schemas.openxmlformats.org/officeDocument/2006/relationships/hyperlink" Target="http://www.bom.gov.au/jsp/ncc/cdio/weatherData/av?p_display_type=dailyDataFile&amp;p_nccObsCode=122&amp;p_stn_num=026021&amp;p_c=-135479631&amp;p_startYear=1950" TargetMode="External"/><Relationship Id="rId1727" Type="http://schemas.openxmlformats.org/officeDocument/2006/relationships/hyperlink" Target="http://www.bom.gov.au/jsp/ncc/cdio/weatherData/av?p_display_type=dailyDataFile&amp;p_nccObsCode=122&amp;p_stn_num=018070&amp;p_c=-65366122&amp;p_startYear=1950" TargetMode="External"/><Relationship Id="rId1728" Type="http://schemas.openxmlformats.org/officeDocument/2006/relationships/hyperlink" Target="http://www.bom.gov.au/jsp/ncc/cdio/weatherData/av?p_display_type=dailyDataFile&amp;p_nccObsCode=122&amp;p_stn_num=026026&amp;p_c=-135531678&amp;p_startYear=1950" TargetMode="External"/><Relationship Id="rId1729" Type="http://schemas.openxmlformats.org/officeDocument/2006/relationships/hyperlink" Target="http://www.bom.gov.au/jsp/ncc/cdio/weatherData/av?p_display_type=dailyDataFile&amp;p_nccObsCode=122&amp;p_stn_num=021046&amp;p_c=-88647966&amp;p_startYear=1950" TargetMode="External"/><Relationship Id="rId1730" Type="http://schemas.openxmlformats.org/officeDocument/2006/relationships/hyperlink" Target="http://www.bom.gov.au/jsp/ncc/cdio/weatherData/av?p_display_type=dailyDataFile&amp;p_nccObsCode=122&amp;p_stn_num=016044&amp;p_c=-51543830&amp;p_startYear=1949" TargetMode="External"/><Relationship Id="rId1731" Type="http://schemas.openxmlformats.org/officeDocument/2006/relationships/hyperlink" Target="http://www.bom.gov.au/jsp/ncc/cdio/weatherData/av?p_display_type=dailyDataFile&amp;p_nccObsCode=122&amp;p_stn_num=026021&amp;p_c=-135479631&amp;p_startYear=1951" TargetMode="External"/><Relationship Id="rId1732" Type="http://schemas.openxmlformats.org/officeDocument/2006/relationships/hyperlink" Target="http://www.bom.gov.au/jsp/ncc/cdio/weatherData/av?p_display_type=dailyDataFile&amp;p_nccObsCode=122&amp;p_stn_num=018070&amp;p_c=-65366122&amp;p_startYear=1951" TargetMode="External"/><Relationship Id="rId1733" Type="http://schemas.openxmlformats.org/officeDocument/2006/relationships/hyperlink" Target="http://www.bom.gov.au/jsp/ncc/cdio/weatherData/av?p_display_type=dailyDataFile&amp;p_nccObsCode=122&amp;p_stn_num=026026&amp;p_c=-135531678&amp;p_startYear=1951" TargetMode="External"/><Relationship Id="rId1734" Type="http://schemas.openxmlformats.org/officeDocument/2006/relationships/hyperlink" Target="http://www.bom.gov.au/jsp/ncc/cdio/weatherData/av?p_display_type=dailyDataFile&amp;p_nccObsCode=122&amp;p_stn_num=021046&amp;p_c=-88647966&amp;p_startYear=1951" TargetMode="External"/><Relationship Id="rId1735" Type="http://schemas.openxmlformats.org/officeDocument/2006/relationships/hyperlink" Target="http://www.bom.gov.au/jsp/ncc/cdio/weatherData/av?p_display_type=dailyDataFile&amp;p_nccObsCode=122&amp;p_stn_num=016044&amp;p_c=-51543830&amp;p_startYear=1950" TargetMode="External"/><Relationship Id="rId1736" Type="http://schemas.openxmlformats.org/officeDocument/2006/relationships/hyperlink" Target="http://www.bom.gov.au/jsp/ncc/cdio/weatherData/av?p_display_type=dailyDataFile&amp;p_nccObsCode=122&amp;p_stn_num=026021&amp;p_c=-135479631&amp;p_startYear=1952" TargetMode="External"/><Relationship Id="rId1737" Type="http://schemas.openxmlformats.org/officeDocument/2006/relationships/hyperlink" Target="http://www.bom.gov.au/jsp/ncc/cdio/weatherData/av?p_display_type=dailyDataFile&amp;p_nccObsCode=122&amp;p_stn_num=018070&amp;p_c=-65366122&amp;p_startYear=1952" TargetMode="External"/><Relationship Id="rId1738" Type="http://schemas.openxmlformats.org/officeDocument/2006/relationships/hyperlink" Target="http://www.bom.gov.au/jsp/ncc/cdio/weatherData/av?p_display_type=dailyDataFile&amp;p_nccObsCode=122&amp;p_stn_num=026026&amp;p_c=-135531678&amp;p_startYear=1952" TargetMode="External"/><Relationship Id="rId1739" Type="http://schemas.openxmlformats.org/officeDocument/2006/relationships/hyperlink" Target="http://www.bom.gov.au/jsp/ncc/cdio/weatherData/av?p_display_type=dailyDataFile&amp;p_nccObsCode=122&amp;p_stn_num=021046&amp;p_c=-88647966&amp;p_startYear=1952" TargetMode="External"/><Relationship Id="rId1740" Type="http://schemas.openxmlformats.org/officeDocument/2006/relationships/hyperlink" Target="http://www.bom.gov.au/jsp/ncc/cdio/weatherData/av?p_display_type=dailyDataFile&amp;p_nccObsCode=122&amp;p_stn_num=016044&amp;p_c=-51543830&amp;p_startYear=1951" TargetMode="External"/><Relationship Id="rId1741" Type="http://schemas.openxmlformats.org/officeDocument/2006/relationships/hyperlink" Target="http://www.bom.gov.au/jsp/ncc/cdio/weatherData/av?p_display_type=dailyDataFile&amp;p_nccObsCode=122&amp;p_stn_num=026021&amp;p_c=-135479631&amp;p_startYear=1953" TargetMode="External"/><Relationship Id="rId1742" Type="http://schemas.openxmlformats.org/officeDocument/2006/relationships/hyperlink" Target="http://www.bom.gov.au/jsp/ncc/cdio/weatherData/av?p_display_type=dailyDataFile&amp;p_nccObsCode=122&amp;p_stn_num=018070&amp;p_c=-65366122&amp;p_startYear=1953" TargetMode="External"/><Relationship Id="rId1743" Type="http://schemas.openxmlformats.org/officeDocument/2006/relationships/hyperlink" Target="http://www.bom.gov.au/jsp/ncc/cdio/weatherData/av?p_display_type=dailyDataFile&amp;p_nccObsCode=122&amp;p_stn_num=026026&amp;p_c=-135531678&amp;p_startYear=1953" TargetMode="External"/><Relationship Id="rId1744" Type="http://schemas.openxmlformats.org/officeDocument/2006/relationships/hyperlink" Target="http://www.bom.gov.au/jsp/ncc/cdio/weatherData/av?p_display_type=dailyDataFile&amp;p_nccObsCode=122&amp;p_stn_num=021046&amp;p_c=-88647966&amp;p_startYear=1953" TargetMode="External"/><Relationship Id="rId1745" Type="http://schemas.openxmlformats.org/officeDocument/2006/relationships/hyperlink" Target="http://www.bom.gov.au/jsp/ncc/cdio/weatherData/av?p_display_type=dailyDataFile&amp;p_nccObsCode=122&amp;p_stn_num=016044&amp;p_c=-51543830&amp;p_startYear=1952" TargetMode="External"/><Relationship Id="rId1746" Type="http://schemas.openxmlformats.org/officeDocument/2006/relationships/hyperlink" Target="http://www.bom.gov.au/jsp/ncc/cdio/weatherData/av?p_display_type=dailyDataFile&amp;p_nccObsCode=122&amp;p_stn_num=026021&amp;p_c=-135479631&amp;p_startYear=1954" TargetMode="External"/><Relationship Id="rId1747" Type="http://schemas.openxmlformats.org/officeDocument/2006/relationships/hyperlink" Target="http://www.bom.gov.au/jsp/ncc/cdio/weatherData/av?p_display_type=dailyDataFile&amp;p_nccObsCode=122&amp;p_stn_num=018070&amp;p_c=-65366122&amp;p_startYear=1954" TargetMode="External"/><Relationship Id="rId1748" Type="http://schemas.openxmlformats.org/officeDocument/2006/relationships/hyperlink" Target="http://www.bom.gov.au/jsp/ncc/cdio/weatherData/av?p_display_type=dailyDataFile&amp;p_nccObsCode=122&amp;p_stn_num=026026&amp;p_c=-135531678&amp;p_startYear=1954" TargetMode="External"/><Relationship Id="rId1749" Type="http://schemas.openxmlformats.org/officeDocument/2006/relationships/hyperlink" Target="http://www.bom.gov.au/jsp/ncc/cdio/weatherData/av?p_display_type=dailyDataFile&amp;p_nccObsCode=122&amp;p_stn_num=021046&amp;p_c=-88647966&amp;p_startYear=1954" TargetMode="External"/><Relationship Id="rId1750" Type="http://schemas.openxmlformats.org/officeDocument/2006/relationships/hyperlink" Target="http://www.bom.gov.au/jsp/ncc/cdio/weatherData/av?p_display_type=dailyDataFile&amp;p_nccObsCode=122&amp;p_stn_num=016044&amp;p_c=-51543830&amp;p_startYear=1953" TargetMode="External"/><Relationship Id="rId1751" Type="http://schemas.openxmlformats.org/officeDocument/2006/relationships/hyperlink" Target="http://www.bom.gov.au/jsp/ncc/cdio/weatherData/av?p_display_type=dailyDataFile&amp;p_nccObsCode=122&amp;p_stn_num=026021&amp;p_c=-135479631&amp;p_startYear=1955" TargetMode="External"/><Relationship Id="rId1752" Type="http://schemas.openxmlformats.org/officeDocument/2006/relationships/hyperlink" Target="http://www.bom.gov.au/jsp/ncc/cdio/weatherData/av?p_display_type=dailyDataFile&amp;p_nccObsCode=122&amp;p_stn_num=018070&amp;p_c=-65366122&amp;p_startYear=1955" TargetMode="External"/><Relationship Id="rId1753" Type="http://schemas.openxmlformats.org/officeDocument/2006/relationships/hyperlink" Target="http://www.bom.gov.au/jsp/ncc/cdio/weatherData/av?p_display_type=dailyDataFile&amp;p_nccObsCode=122&amp;p_stn_num=026026&amp;p_c=-135531678&amp;p_startYear=1955" TargetMode="External"/><Relationship Id="rId1754" Type="http://schemas.openxmlformats.org/officeDocument/2006/relationships/hyperlink" Target="http://www.bom.gov.au/jsp/ncc/cdio/weatherData/av?p_display_type=dailyDataFile&amp;p_nccObsCode=122&amp;p_stn_num=021046&amp;p_c=-88647966&amp;p_startYear=1955" TargetMode="External"/><Relationship Id="rId1755" Type="http://schemas.openxmlformats.org/officeDocument/2006/relationships/hyperlink" Target="http://www.bom.gov.au/jsp/ncc/cdio/weatherData/av?p_display_type=dailyDataFile&amp;p_nccObsCode=122&amp;p_stn_num=016044&amp;p_c=-51543830&amp;p_startYear=1954" TargetMode="External"/><Relationship Id="rId1756" Type="http://schemas.openxmlformats.org/officeDocument/2006/relationships/hyperlink" Target="http://www.bom.gov.au/jsp/ncc/cdio/weatherData/av?p_display_type=dailyDataFile&amp;p_nccObsCode=122&amp;p_stn_num=026021&amp;p_c=-135479631&amp;p_startYear=1956" TargetMode="External"/><Relationship Id="rId1757" Type="http://schemas.openxmlformats.org/officeDocument/2006/relationships/hyperlink" Target="http://www.bom.gov.au/jsp/ncc/cdio/weatherData/av?p_display_type=dailyDataFile&amp;p_nccObsCode=122&amp;p_stn_num=018070&amp;p_c=-65366122&amp;p_startYear=1956" TargetMode="External"/><Relationship Id="rId1758" Type="http://schemas.openxmlformats.org/officeDocument/2006/relationships/hyperlink" Target="http://www.bom.gov.au/jsp/ncc/cdio/weatherData/av?p_display_type=dailyDataFile&amp;p_nccObsCode=122&amp;p_stn_num=026026&amp;p_c=-135531678&amp;p_startYear=1956" TargetMode="External"/><Relationship Id="rId1759" Type="http://schemas.openxmlformats.org/officeDocument/2006/relationships/hyperlink" Target="http://www.bom.gov.au/jsp/ncc/cdio/weatherData/av?p_display_type=dailyDataFile&amp;p_nccObsCode=122&amp;p_stn_num=021046&amp;p_c=-88647966&amp;p_startYear=1956" TargetMode="External"/><Relationship Id="rId1760" Type="http://schemas.openxmlformats.org/officeDocument/2006/relationships/hyperlink" Target="http://www.bom.gov.au/jsp/ncc/cdio/weatherData/av?p_display_type=dailyDataFile&amp;p_nccObsCode=122&amp;p_stn_num=016044&amp;p_c=-51543830&amp;p_startYear=1955" TargetMode="External"/><Relationship Id="rId1761" Type="http://schemas.openxmlformats.org/officeDocument/2006/relationships/hyperlink" Target="http://www.bom.gov.au/jsp/ncc/cdio/weatherData/av?p_display_type=dailyDataFile&amp;p_nccObsCode=122&amp;p_stn_num=023321&amp;p_c=-108832872&amp;p_startYear=1957" TargetMode="External"/><Relationship Id="rId1762" Type="http://schemas.openxmlformats.org/officeDocument/2006/relationships/hyperlink" Target="http://www.bom.gov.au/jsp/ncc/cdio/weatherData/av?p_display_type=dailyDataFile&amp;p_nccObsCode=122&amp;p_stn_num=025509&amp;p_c=-130201569&amp;p_startYear=1957" TargetMode="External"/><Relationship Id="rId1763" Type="http://schemas.openxmlformats.org/officeDocument/2006/relationships/hyperlink" Target="http://www.bom.gov.au/jsp/ncc/cdio/weatherData/av?p_display_type=dailyDataFile&amp;p_nccObsCode=122&amp;p_stn_num=023733&amp;p_c=-112710811&amp;p_startYear=1957" TargetMode="External"/><Relationship Id="rId1764" Type="http://schemas.openxmlformats.org/officeDocument/2006/relationships/hyperlink" Target="http://www.bom.gov.au/jsp/ncc/cdio/weatherData/av?p_display_type=dailyDataFile&amp;p_nccObsCode=122&amp;p_stn_num=026021&amp;p_c=-135479631&amp;p_startYear=1957" TargetMode="External"/><Relationship Id="rId1765" Type="http://schemas.openxmlformats.org/officeDocument/2006/relationships/hyperlink" Target="http://www.bom.gov.au/jsp/ncc/cdio/weatherData/av?p_display_type=dailyDataFile&amp;p_nccObsCode=122&amp;p_stn_num=018070&amp;p_c=-65366122&amp;p_startYear=1957" TargetMode="External"/><Relationship Id="rId1766" Type="http://schemas.openxmlformats.org/officeDocument/2006/relationships/hyperlink" Target="http://www.bom.gov.au/jsp/ncc/cdio/weatherData/av?p_display_type=dailyDataFile&amp;p_nccObsCode=122&amp;p_stn_num=021043&amp;p_c=-88623412&amp;p_startYear=1957" TargetMode="External"/><Relationship Id="rId1767" Type="http://schemas.openxmlformats.org/officeDocument/2006/relationships/hyperlink" Target="http://www.bom.gov.au/jsp/ncc/cdio/weatherData/av?p_display_type=dailyDataFile&amp;p_nccObsCode=122&amp;p_stn_num=026026&amp;p_c=-135531678&amp;p_startYear=1957" TargetMode="External"/><Relationship Id="rId1768" Type="http://schemas.openxmlformats.org/officeDocument/2006/relationships/hyperlink" Target="http://www.bom.gov.au/jsp/ncc/cdio/weatherData/av?p_display_type=dailyDataFile&amp;p_nccObsCode=122&amp;p_stn_num=023020&amp;p_c=-106045222&amp;p_startYear=1957" TargetMode="External"/><Relationship Id="rId1769" Type="http://schemas.openxmlformats.org/officeDocument/2006/relationships/hyperlink" Target="http://www.bom.gov.au/jsp/ncc/cdio/weatherData/av?p_display_type=dailyDataFile&amp;p_nccObsCode=122&amp;p_stn_num=021046&amp;p_c=-88647966&amp;p_startYear=1957" TargetMode="External"/><Relationship Id="rId1770" Type="http://schemas.openxmlformats.org/officeDocument/2006/relationships/hyperlink" Target="http://www.bom.gov.au/jsp/ncc/cdio/weatherData/av?p_display_type=dailyDataFile&amp;p_nccObsCode=122&amp;p_stn_num=023747&amp;p_c=-112845844&amp;p_startYear=1957" TargetMode="External"/><Relationship Id="rId1771" Type="http://schemas.openxmlformats.org/officeDocument/2006/relationships/hyperlink" Target="http://www.bom.gov.au/jsp/ncc/cdio/weatherData/av?p_display_type=dailyDataFile&amp;p_nccObsCode=122&amp;p_stn_num=016044&amp;p_c=-51543830&amp;p_startYear=1956" TargetMode="External"/><Relationship Id="rId1772" Type="http://schemas.openxmlformats.org/officeDocument/2006/relationships/hyperlink" Target="http://www.bom.gov.au/jsp/ncc/cdio/weatherData/av?p_display_type=dailyDataFile&amp;p_nccObsCode=122&amp;p_stn_num=023321&amp;p_c=-108832872&amp;p_startYear=1958" TargetMode="External"/><Relationship Id="rId1773" Type="http://schemas.openxmlformats.org/officeDocument/2006/relationships/hyperlink" Target="http://www.bom.gov.au/jsp/ncc/cdio/weatherData/av?p_display_type=dailyDataFile&amp;p_nccObsCode=122&amp;p_stn_num=025509&amp;p_c=-130201569&amp;p_startYear=1958" TargetMode="External"/><Relationship Id="rId1774" Type="http://schemas.openxmlformats.org/officeDocument/2006/relationships/hyperlink" Target="http://www.bom.gov.au/jsp/ncc/cdio/weatherData/av?p_display_type=dailyDataFile&amp;p_nccObsCode=122&amp;p_stn_num=023733&amp;p_c=-112710811&amp;p_startYear=1958" TargetMode="External"/><Relationship Id="rId1775" Type="http://schemas.openxmlformats.org/officeDocument/2006/relationships/hyperlink" Target="http://www.bom.gov.au/jsp/ncc/cdio/weatherData/av?p_display_type=dailyDataFile&amp;p_nccObsCode=122&amp;p_stn_num=026021&amp;p_c=-135479631&amp;p_startYear=1958" TargetMode="External"/><Relationship Id="rId1776" Type="http://schemas.openxmlformats.org/officeDocument/2006/relationships/hyperlink" Target="http://www.bom.gov.au/jsp/ncc/cdio/weatherData/av?p_display_type=dailyDataFile&amp;p_nccObsCode=122&amp;p_stn_num=018070&amp;p_c=-65366122&amp;p_startYear=1958" TargetMode="External"/><Relationship Id="rId1777" Type="http://schemas.openxmlformats.org/officeDocument/2006/relationships/hyperlink" Target="http://www.bom.gov.au/jsp/ncc/cdio/weatherData/av?p_display_type=dailyDataFile&amp;p_nccObsCode=122&amp;p_stn_num=021043&amp;p_c=-88623412&amp;p_startYear=1958" TargetMode="External"/><Relationship Id="rId1778" Type="http://schemas.openxmlformats.org/officeDocument/2006/relationships/hyperlink" Target="http://www.bom.gov.au/jsp/ncc/cdio/weatherData/av?p_display_type=dailyDataFile&amp;p_nccObsCode=122&amp;p_stn_num=026026&amp;p_c=-135531678&amp;p_startYear=1958" TargetMode="External"/><Relationship Id="rId1779" Type="http://schemas.openxmlformats.org/officeDocument/2006/relationships/hyperlink" Target="http://www.bom.gov.au/jsp/ncc/cdio/weatherData/av?p_display_type=dailyDataFile&amp;p_nccObsCode=122&amp;p_stn_num=023020&amp;p_c=-106045222&amp;p_startYear=1958" TargetMode="External"/><Relationship Id="rId1780" Type="http://schemas.openxmlformats.org/officeDocument/2006/relationships/hyperlink" Target="http://www.bom.gov.au/jsp/ncc/cdio/weatherData/av?p_display_type=dailyDataFile&amp;p_nccObsCode=122&amp;p_stn_num=021046&amp;p_c=-88647966&amp;p_startYear=1958" TargetMode="External"/><Relationship Id="rId1781" Type="http://schemas.openxmlformats.org/officeDocument/2006/relationships/hyperlink" Target="http://www.bom.gov.au/jsp/ncc/cdio/weatherData/av?p_display_type=dailyDataFile&amp;p_nccObsCode=122&amp;p_stn_num=023747&amp;p_c=-112845844&amp;p_startYear=1958" TargetMode="External"/><Relationship Id="rId1782" Type="http://schemas.openxmlformats.org/officeDocument/2006/relationships/hyperlink" Target="http://www.bom.gov.au/jsp/ncc/cdio/weatherData/av?p_display_type=dailyDataFile&amp;p_nccObsCode=122&amp;p_stn_num=023321&amp;p_c=-108832872&amp;p_startYear=1959" TargetMode="External"/><Relationship Id="rId1783" Type="http://schemas.openxmlformats.org/officeDocument/2006/relationships/hyperlink" Target="http://www.bom.gov.au/jsp/ncc/cdio/weatherData/av?p_display_type=dailyDataFile&amp;p_nccObsCode=122&amp;p_stn_num=025509&amp;p_c=-130201569&amp;p_startYear=1959" TargetMode="External"/><Relationship Id="rId1784" Type="http://schemas.openxmlformats.org/officeDocument/2006/relationships/hyperlink" Target="http://www.bom.gov.au/jsp/ncc/cdio/weatherData/av?p_display_type=dailyDataFile&amp;p_nccObsCode=122&amp;p_stn_num=023733&amp;p_c=-112710811&amp;p_startYear=1959" TargetMode="External"/><Relationship Id="rId1785" Type="http://schemas.openxmlformats.org/officeDocument/2006/relationships/hyperlink" Target="http://www.bom.gov.au/jsp/ncc/cdio/weatherData/av?p_display_type=dailyDataFile&amp;p_nccObsCode=122&amp;p_stn_num=026021&amp;p_c=-135479631&amp;p_startYear=1959" TargetMode="External"/><Relationship Id="rId1786" Type="http://schemas.openxmlformats.org/officeDocument/2006/relationships/hyperlink" Target="http://www.bom.gov.au/jsp/ncc/cdio/weatherData/av?p_display_type=dailyDataFile&amp;p_nccObsCode=122&amp;p_stn_num=018070&amp;p_c=-65366122&amp;p_startYear=1959" TargetMode="External"/><Relationship Id="rId1787" Type="http://schemas.openxmlformats.org/officeDocument/2006/relationships/hyperlink" Target="http://www.bom.gov.au/jsp/ncc/cdio/weatherData/av?p_display_type=dailyDataFile&amp;p_nccObsCode=122&amp;p_stn_num=021043&amp;p_c=-88623412&amp;p_startYear=1959" TargetMode="External"/><Relationship Id="rId1788" Type="http://schemas.openxmlformats.org/officeDocument/2006/relationships/hyperlink" Target="http://www.bom.gov.au/jsp/ncc/cdio/weatherData/av?p_display_type=dailyDataFile&amp;p_nccObsCode=122&amp;p_stn_num=026026&amp;p_c=-135531678&amp;p_startYear=1959" TargetMode="External"/><Relationship Id="rId1789" Type="http://schemas.openxmlformats.org/officeDocument/2006/relationships/hyperlink" Target="http://www.bom.gov.au/jsp/ncc/cdio/weatherData/av?p_display_type=dailyDataFile&amp;p_nccObsCode=122&amp;p_stn_num=023020&amp;p_c=-106045222&amp;p_startYear=1959" TargetMode="External"/><Relationship Id="rId1790" Type="http://schemas.openxmlformats.org/officeDocument/2006/relationships/hyperlink" Target="http://www.bom.gov.au/jsp/ncc/cdio/weatherData/av?p_display_type=dailyDataFile&amp;p_nccObsCode=122&amp;p_stn_num=021046&amp;p_c=-88647966&amp;p_startYear=1959" TargetMode="External"/><Relationship Id="rId1791" Type="http://schemas.openxmlformats.org/officeDocument/2006/relationships/hyperlink" Target="http://www.bom.gov.au/jsp/ncc/cdio/weatherData/av?p_display_type=dailyDataFile&amp;p_nccObsCode=122&amp;p_stn_num=023747&amp;p_c=-112845844&amp;p_startYear=1959" TargetMode="External"/><Relationship Id="rId1792" Type="http://schemas.openxmlformats.org/officeDocument/2006/relationships/hyperlink" Target="http://www.bom.gov.au/jsp/ncc/cdio/weatherData/av?p_display_type=dailyDataFile&amp;p_nccObsCode=122&amp;p_stn_num=023321&amp;p_c=-108832872&amp;p_startYear=1960" TargetMode="External"/><Relationship Id="rId1793" Type="http://schemas.openxmlformats.org/officeDocument/2006/relationships/hyperlink" Target="http://www.bom.gov.au/jsp/ncc/cdio/weatherData/av?p_display_type=dailyDataFile&amp;p_nccObsCode=122&amp;p_stn_num=025509&amp;p_c=-130201569&amp;p_startYear=1960" TargetMode="External"/><Relationship Id="rId1794" Type="http://schemas.openxmlformats.org/officeDocument/2006/relationships/hyperlink" Target="http://www.bom.gov.au/jsp/ncc/cdio/weatherData/av?p_display_type=dailyDataFile&amp;p_nccObsCode=122&amp;p_stn_num=023733&amp;p_c=-112710811&amp;p_startYear=1960" TargetMode="External"/><Relationship Id="rId1795" Type="http://schemas.openxmlformats.org/officeDocument/2006/relationships/hyperlink" Target="http://www.bom.gov.au/jsp/ncc/cdio/weatherData/av?p_display_type=dailyDataFile&amp;p_nccObsCode=122&amp;p_stn_num=026021&amp;p_c=-135479631&amp;p_startYear=1960" TargetMode="External"/><Relationship Id="rId1796" Type="http://schemas.openxmlformats.org/officeDocument/2006/relationships/hyperlink" Target="http://www.bom.gov.au/jsp/ncc/cdio/weatherData/av?p_display_type=dailyDataFile&amp;p_nccObsCode=122&amp;p_stn_num=018070&amp;p_c=-65366122&amp;p_startYear=1960" TargetMode="External"/><Relationship Id="rId1797" Type="http://schemas.openxmlformats.org/officeDocument/2006/relationships/hyperlink" Target="http://www.bom.gov.au/jsp/ncc/cdio/weatherData/av?p_display_type=dailyDataFile&amp;p_nccObsCode=122&amp;p_stn_num=021043&amp;p_c=-88623412&amp;p_startYear=1960" TargetMode="External"/><Relationship Id="rId1798" Type="http://schemas.openxmlformats.org/officeDocument/2006/relationships/hyperlink" Target="http://www.bom.gov.au/jsp/ncc/cdio/weatherData/av?p_display_type=dailyDataFile&amp;p_nccObsCode=122&amp;p_stn_num=026026&amp;p_c=-135531678&amp;p_startYear=1960" TargetMode="External"/><Relationship Id="rId1799" Type="http://schemas.openxmlformats.org/officeDocument/2006/relationships/hyperlink" Target="http://www.bom.gov.au/jsp/ncc/cdio/weatherData/av?p_display_type=dailyDataFile&amp;p_nccObsCode=122&amp;p_stn_num=023020&amp;p_c=-106045222&amp;p_startYear=1960" TargetMode="External"/><Relationship Id="rId1800" Type="http://schemas.openxmlformats.org/officeDocument/2006/relationships/hyperlink" Target="http://www.bom.gov.au/jsp/ncc/cdio/weatherData/av?p_display_type=dailyDataFile&amp;p_nccObsCode=122&amp;p_stn_num=021046&amp;p_c=-88647966&amp;p_startYear=1960" TargetMode="External"/><Relationship Id="rId1801" Type="http://schemas.openxmlformats.org/officeDocument/2006/relationships/hyperlink" Target="http://www.bom.gov.au/jsp/ncc/cdio/weatherData/av?p_display_type=dailyDataFile&amp;p_nccObsCode=122&amp;p_stn_num=023747&amp;p_c=-112845844&amp;p_startYear=1960" TargetMode="External"/><Relationship Id="rId1802" Type="http://schemas.openxmlformats.org/officeDocument/2006/relationships/hyperlink" Target="http://www.bom.gov.au/jsp/ncc/cdio/weatherData/av?p_display_type=dailyDataFile&amp;p_nccObsCode=122&amp;p_stn_num=023321&amp;p_c=-108832872&amp;p_startYear=1961" TargetMode="External"/><Relationship Id="rId1803" Type="http://schemas.openxmlformats.org/officeDocument/2006/relationships/hyperlink" Target="http://www.bom.gov.au/jsp/ncc/cdio/weatherData/av?p_display_type=dailyDataFile&amp;p_nccObsCode=122&amp;p_stn_num=025509&amp;p_c=-130201569&amp;p_startYear=1961" TargetMode="External"/><Relationship Id="rId1804" Type="http://schemas.openxmlformats.org/officeDocument/2006/relationships/hyperlink" Target="http://www.bom.gov.au/jsp/ncc/cdio/weatherData/av?p_display_type=dailyDataFile&amp;p_nccObsCode=122&amp;p_stn_num=023733&amp;p_c=-112710811&amp;p_startYear=1961" TargetMode="External"/><Relationship Id="rId1805" Type="http://schemas.openxmlformats.org/officeDocument/2006/relationships/hyperlink" Target="http://www.bom.gov.au/jsp/ncc/cdio/weatherData/av?p_display_type=dailyDataFile&amp;p_nccObsCode=122&amp;p_stn_num=026021&amp;p_c=-135479631&amp;p_startYear=1961" TargetMode="External"/><Relationship Id="rId1806" Type="http://schemas.openxmlformats.org/officeDocument/2006/relationships/hyperlink" Target="http://www.bom.gov.au/jsp/ncc/cdio/weatherData/av?p_display_type=dailyDataFile&amp;p_nccObsCode=122&amp;p_stn_num=018070&amp;p_c=-65366122&amp;p_startYear=1961" TargetMode="External"/><Relationship Id="rId1807" Type="http://schemas.openxmlformats.org/officeDocument/2006/relationships/hyperlink" Target="http://www.bom.gov.au/jsp/ncc/cdio/weatherData/av?p_display_type=dailyDataFile&amp;p_nccObsCode=122&amp;p_stn_num=021043&amp;p_c=-88623412&amp;p_startYear=1961" TargetMode="External"/><Relationship Id="rId1808" Type="http://schemas.openxmlformats.org/officeDocument/2006/relationships/hyperlink" Target="http://www.bom.gov.au/jsp/ncc/cdio/weatherData/av?p_display_type=dailyDataFile&amp;p_nccObsCode=122&amp;p_stn_num=026026&amp;p_c=-135531678&amp;p_startYear=1961" TargetMode="External"/><Relationship Id="rId1809" Type="http://schemas.openxmlformats.org/officeDocument/2006/relationships/hyperlink" Target="http://www.bom.gov.au/jsp/ncc/cdio/weatherData/av?p_display_type=dailyDataFile&amp;p_nccObsCode=122&amp;p_stn_num=023020&amp;p_c=-106045222&amp;p_startYear=1961" TargetMode="External"/><Relationship Id="rId1810" Type="http://schemas.openxmlformats.org/officeDocument/2006/relationships/hyperlink" Target="http://www.bom.gov.au/jsp/ncc/cdio/weatherData/av?p_display_type=dailyDataFile&amp;p_nccObsCode=122&amp;p_stn_num=021046&amp;p_c=-88647966&amp;p_startYear=1961" TargetMode="External"/><Relationship Id="rId1811" Type="http://schemas.openxmlformats.org/officeDocument/2006/relationships/hyperlink" Target="http://www.bom.gov.au/jsp/ncc/cdio/weatherData/av?p_display_type=dailyDataFile&amp;p_nccObsCode=122&amp;p_stn_num=023747&amp;p_c=-112845844&amp;p_startYear=1961" TargetMode="External"/><Relationship Id="rId1812" Type="http://schemas.openxmlformats.org/officeDocument/2006/relationships/hyperlink" Target="http://www.bom.gov.au/jsp/ncc/cdio/weatherData/av?p_display_type=dailyDataFile&amp;p_nccObsCode=122&amp;p_stn_num=023321&amp;p_c=-108832872&amp;p_startYear=1962" TargetMode="External"/><Relationship Id="rId1813" Type="http://schemas.openxmlformats.org/officeDocument/2006/relationships/hyperlink" Target="http://www.bom.gov.au/jsp/ncc/cdio/weatherData/av?p_display_type=dailyDataFile&amp;p_nccObsCode=122&amp;p_stn_num=025509&amp;p_c=-130201569&amp;p_startYear=1962" TargetMode="External"/><Relationship Id="rId1814" Type="http://schemas.openxmlformats.org/officeDocument/2006/relationships/hyperlink" Target="http://www.bom.gov.au/jsp/ncc/cdio/weatherData/av?p_display_type=dailyDataFile&amp;p_nccObsCode=122&amp;p_stn_num=023733&amp;p_c=-112710811&amp;p_startYear=1962" TargetMode="External"/><Relationship Id="rId1815" Type="http://schemas.openxmlformats.org/officeDocument/2006/relationships/hyperlink" Target="http://www.bom.gov.au/jsp/ncc/cdio/weatherData/av?p_display_type=dailyDataFile&amp;p_nccObsCode=122&amp;p_stn_num=026021&amp;p_c=-135479631&amp;p_startYear=1962" TargetMode="External"/><Relationship Id="rId1816" Type="http://schemas.openxmlformats.org/officeDocument/2006/relationships/hyperlink" Target="http://www.bom.gov.au/jsp/ncc/cdio/weatherData/av?p_display_type=dailyDataFile&amp;p_nccObsCode=122&amp;p_stn_num=018070&amp;p_c=-65366122&amp;p_startYear=1962" TargetMode="External"/><Relationship Id="rId1817" Type="http://schemas.openxmlformats.org/officeDocument/2006/relationships/hyperlink" Target="http://www.bom.gov.au/jsp/ncc/cdio/weatherData/av?p_display_type=dailyDataFile&amp;p_nccObsCode=122&amp;p_stn_num=021043&amp;p_c=-88623412&amp;p_startYear=1962" TargetMode="External"/><Relationship Id="rId1818" Type="http://schemas.openxmlformats.org/officeDocument/2006/relationships/hyperlink" Target="http://www.bom.gov.au/jsp/ncc/cdio/weatherData/av?p_display_type=dailyDataFile&amp;p_nccObsCode=122&amp;p_stn_num=026026&amp;p_c=-135531678&amp;p_startYear=1962" TargetMode="External"/><Relationship Id="rId1819" Type="http://schemas.openxmlformats.org/officeDocument/2006/relationships/hyperlink" Target="http://www.bom.gov.au/jsp/ncc/cdio/weatherData/av?p_display_type=dailyDataFile&amp;p_nccObsCode=122&amp;p_stn_num=023020&amp;p_c=-106045222&amp;p_startYear=1962" TargetMode="External"/><Relationship Id="rId1820" Type="http://schemas.openxmlformats.org/officeDocument/2006/relationships/hyperlink" Target="http://www.bom.gov.au/jsp/ncc/cdio/weatherData/av?p_display_type=dailyDataFile&amp;p_nccObsCode=122&amp;p_stn_num=021046&amp;p_c=-88647966&amp;p_startYear=1962" TargetMode="External"/><Relationship Id="rId1821" Type="http://schemas.openxmlformats.org/officeDocument/2006/relationships/hyperlink" Target="http://www.bom.gov.au/jsp/ncc/cdio/weatherData/av?p_display_type=dailyDataFile&amp;p_nccObsCode=122&amp;p_stn_num=023747&amp;p_c=-112845844&amp;p_startYear=1962" TargetMode="External"/><Relationship Id="rId1822" Type="http://schemas.openxmlformats.org/officeDocument/2006/relationships/hyperlink" Target="http://www.bom.gov.au/jsp/ncc/cdio/weatherData/av?p_display_type=dailyDataFile&amp;p_nccObsCode=122&amp;p_stn_num=023321&amp;p_c=-108832872&amp;p_startYear=1963" TargetMode="External"/><Relationship Id="rId1823" Type="http://schemas.openxmlformats.org/officeDocument/2006/relationships/hyperlink" Target="http://www.bom.gov.au/jsp/ncc/cdio/weatherData/av?p_display_type=dailyDataFile&amp;p_nccObsCode=122&amp;p_stn_num=025509&amp;p_c=-130201569&amp;p_startYear=1963" TargetMode="External"/><Relationship Id="rId1824" Type="http://schemas.openxmlformats.org/officeDocument/2006/relationships/hyperlink" Target="http://www.bom.gov.au/jsp/ncc/cdio/weatherData/av?p_display_type=dailyDataFile&amp;p_nccObsCode=122&amp;p_stn_num=023733&amp;p_c=-112710811&amp;p_startYear=1963" TargetMode="External"/><Relationship Id="rId1825" Type="http://schemas.openxmlformats.org/officeDocument/2006/relationships/hyperlink" Target="http://www.bom.gov.au/jsp/ncc/cdio/weatherData/av?p_display_type=dailyDataFile&amp;p_nccObsCode=122&amp;p_stn_num=026021&amp;p_c=-135479631&amp;p_startYear=1963" TargetMode="External"/><Relationship Id="rId1826" Type="http://schemas.openxmlformats.org/officeDocument/2006/relationships/hyperlink" Target="http://www.bom.gov.au/jsp/ncc/cdio/weatherData/av?p_display_type=dailyDataFile&amp;p_nccObsCode=122&amp;p_stn_num=018070&amp;p_c=-65366122&amp;p_startYear=1963" TargetMode="External"/><Relationship Id="rId1827" Type="http://schemas.openxmlformats.org/officeDocument/2006/relationships/hyperlink" Target="http://www.bom.gov.au/jsp/ncc/cdio/weatherData/av?p_display_type=dailyDataFile&amp;p_nccObsCode=122&amp;p_stn_num=021043&amp;p_c=-88623412&amp;p_startYear=1963" TargetMode="External"/><Relationship Id="rId1828" Type="http://schemas.openxmlformats.org/officeDocument/2006/relationships/hyperlink" Target="http://www.bom.gov.au/jsp/ncc/cdio/weatherData/av?p_display_type=dailyDataFile&amp;p_nccObsCode=122&amp;p_stn_num=026026&amp;p_c=-135531678&amp;p_startYear=1963" TargetMode="External"/><Relationship Id="rId1829" Type="http://schemas.openxmlformats.org/officeDocument/2006/relationships/hyperlink" Target="http://www.bom.gov.au/jsp/ncc/cdio/weatherData/av?p_display_type=dailyDataFile&amp;p_nccObsCode=122&amp;p_stn_num=023020&amp;p_c=-106045222&amp;p_startYear=1963" TargetMode="External"/><Relationship Id="rId1830" Type="http://schemas.openxmlformats.org/officeDocument/2006/relationships/hyperlink" Target="http://www.bom.gov.au/jsp/ncc/cdio/weatherData/av?p_display_type=dailyDataFile&amp;p_nccObsCode=122&amp;p_stn_num=021046&amp;p_c=-88647966&amp;p_startYear=1963" TargetMode="External"/><Relationship Id="rId1831" Type="http://schemas.openxmlformats.org/officeDocument/2006/relationships/hyperlink" Target="http://www.bom.gov.au/jsp/ncc/cdio/weatherData/av?p_display_type=dailyDataFile&amp;p_nccObsCode=122&amp;p_stn_num=023747&amp;p_c=-112845844&amp;p_startYear=1963" TargetMode="External"/><Relationship Id="rId1832" Type="http://schemas.openxmlformats.org/officeDocument/2006/relationships/hyperlink" Target="http://www.bom.gov.au/jsp/ncc/cdio/weatherData/av?p_display_type=dailyDataFile&amp;p_nccObsCode=122&amp;p_stn_num=016044&amp;p_c=-51543830&amp;p_startYear=1962" TargetMode="External"/><Relationship Id="rId1833" Type="http://schemas.openxmlformats.org/officeDocument/2006/relationships/hyperlink" Target="http://www.bom.gov.au/jsp/ncc/cdio/weatherData/av?p_display_type=dailyDataFile&amp;p_nccObsCode=122&amp;p_stn_num=023321&amp;p_c=-108832872&amp;p_startYear=1964" TargetMode="External"/><Relationship Id="rId1834" Type="http://schemas.openxmlformats.org/officeDocument/2006/relationships/hyperlink" Target="http://www.bom.gov.au/jsp/ncc/cdio/weatherData/av?p_display_type=dailyDataFile&amp;p_nccObsCode=122&amp;p_stn_num=025509&amp;p_c=-130201569&amp;p_startYear=1964" TargetMode="External"/><Relationship Id="rId1835" Type="http://schemas.openxmlformats.org/officeDocument/2006/relationships/hyperlink" Target="http://www.bom.gov.au/jsp/ncc/cdio/weatherData/av?p_display_type=dailyDataFile&amp;p_nccObsCode=122&amp;p_stn_num=023733&amp;p_c=-112710811&amp;p_startYear=1964" TargetMode="External"/><Relationship Id="rId1836" Type="http://schemas.openxmlformats.org/officeDocument/2006/relationships/hyperlink" Target="http://www.bom.gov.au/jsp/ncc/cdio/weatherData/av?p_display_type=dailyDataFile&amp;p_nccObsCode=122&amp;p_stn_num=026021&amp;p_c=-135479631&amp;p_startYear=1964" TargetMode="External"/><Relationship Id="rId1837" Type="http://schemas.openxmlformats.org/officeDocument/2006/relationships/hyperlink" Target="http://www.bom.gov.au/jsp/ncc/cdio/weatherData/av?p_display_type=dailyDataFile&amp;p_nccObsCode=122&amp;p_stn_num=018070&amp;p_c=-65366122&amp;p_startYear=1964" TargetMode="External"/><Relationship Id="rId1838" Type="http://schemas.openxmlformats.org/officeDocument/2006/relationships/hyperlink" Target="http://www.bom.gov.au/jsp/ncc/cdio/weatherData/av?p_display_type=dailyDataFile&amp;p_nccObsCode=122&amp;p_stn_num=021043&amp;p_c=-88623412&amp;p_startYear=1964" TargetMode="External"/><Relationship Id="rId1839" Type="http://schemas.openxmlformats.org/officeDocument/2006/relationships/hyperlink" Target="http://www.bom.gov.au/jsp/ncc/cdio/weatherData/av?p_display_type=dailyDataFile&amp;p_nccObsCode=122&amp;p_stn_num=026026&amp;p_c=-135531678&amp;p_startYear=1964" TargetMode="External"/><Relationship Id="rId1840" Type="http://schemas.openxmlformats.org/officeDocument/2006/relationships/hyperlink" Target="http://www.bom.gov.au/jsp/ncc/cdio/weatherData/av?p_display_type=dailyDataFile&amp;p_nccObsCode=122&amp;p_stn_num=023020&amp;p_c=-106045222&amp;p_startYear=1964" TargetMode="External"/><Relationship Id="rId1841" Type="http://schemas.openxmlformats.org/officeDocument/2006/relationships/hyperlink" Target="http://www.bom.gov.au/jsp/ncc/cdio/weatherData/av?p_display_type=dailyDataFile&amp;p_nccObsCode=122&amp;p_stn_num=021046&amp;p_c=-88647966&amp;p_startYear=1964" TargetMode="External"/><Relationship Id="rId1842" Type="http://schemas.openxmlformats.org/officeDocument/2006/relationships/hyperlink" Target="http://www.bom.gov.au/jsp/ncc/cdio/weatherData/av?p_display_type=dailyDataFile&amp;p_nccObsCode=122&amp;p_stn_num=023747&amp;p_c=-112845844&amp;p_startYear=1964" TargetMode="External"/><Relationship Id="rId1843" Type="http://schemas.openxmlformats.org/officeDocument/2006/relationships/hyperlink" Target="http://www.bom.gov.au/jsp/ncc/cdio/weatherData/av?p_display_type=dailyDataFile&amp;p_nccObsCode=122&amp;p_stn_num=016044&amp;p_c=-51543830&amp;p_startYear=1963" TargetMode="External"/><Relationship Id="rId1844" Type="http://schemas.openxmlformats.org/officeDocument/2006/relationships/hyperlink" Target="http://www.bom.gov.au/jsp/ncc/cdio/weatherData/av?p_display_type=dailyDataFile&amp;p_nccObsCode=122&amp;p_stn_num=023321&amp;p_c=-108832872&amp;p_startYear=1965" TargetMode="External"/><Relationship Id="rId1845" Type="http://schemas.openxmlformats.org/officeDocument/2006/relationships/hyperlink" Target="http://www.bom.gov.au/jsp/ncc/cdio/weatherData/av?p_display_type=dailyDataFile&amp;p_nccObsCode=122&amp;p_stn_num=025509&amp;p_c=-130201569&amp;p_startYear=1965" TargetMode="External"/><Relationship Id="rId1846" Type="http://schemas.openxmlformats.org/officeDocument/2006/relationships/hyperlink" Target="http://www.bom.gov.au/jsp/ncc/cdio/weatherData/av?p_display_type=dailyDataFile&amp;p_nccObsCode=122&amp;p_stn_num=023733&amp;p_c=-112710811&amp;p_startYear=1965" TargetMode="External"/><Relationship Id="rId1847" Type="http://schemas.openxmlformats.org/officeDocument/2006/relationships/hyperlink" Target="http://www.bom.gov.au/jsp/ncc/cdio/weatherData/av?p_display_type=dailyDataFile&amp;p_nccObsCode=122&amp;p_stn_num=026021&amp;p_c=-135479631&amp;p_startYear=1965" TargetMode="External"/><Relationship Id="rId1848" Type="http://schemas.openxmlformats.org/officeDocument/2006/relationships/hyperlink" Target="http://www.bom.gov.au/jsp/ncc/cdio/weatherData/av?p_display_type=dailyDataFile&amp;p_nccObsCode=122&amp;p_stn_num=018070&amp;p_c=-65366122&amp;p_startYear=1965" TargetMode="External"/><Relationship Id="rId1849" Type="http://schemas.openxmlformats.org/officeDocument/2006/relationships/hyperlink" Target="http://www.bom.gov.au/jsp/ncc/cdio/weatherData/av?p_display_type=dailyDataFile&amp;p_nccObsCode=122&amp;p_stn_num=021043&amp;p_c=-88623412&amp;p_startYear=1965" TargetMode="External"/><Relationship Id="rId1850" Type="http://schemas.openxmlformats.org/officeDocument/2006/relationships/hyperlink" Target="http://www.bom.gov.au/jsp/ncc/cdio/weatherData/av?p_display_type=dailyDataFile&amp;p_nccObsCode=122&amp;p_stn_num=026026&amp;p_c=-135531678&amp;p_startYear=1965" TargetMode="External"/><Relationship Id="rId1851" Type="http://schemas.openxmlformats.org/officeDocument/2006/relationships/hyperlink" Target="http://www.bom.gov.au/jsp/ncc/cdio/weatherData/av?p_display_type=dailyDataFile&amp;p_nccObsCode=122&amp;p_stn_num=023020&amp;p_c=-106045222&amp;p_startYear=1965" TargetMode="External"/><Relationship Id="rId1852" Type="http://schemas.openxmlformats.org/officeDocument/2006/relationships/hyperlink" Target="http://www.bom.gov.au/jsp/ncc/cdio/weatherData/av?p_display_type=dailyDataFile&amp;p_nccObsCode=122&amp;p_stn_num=021046&amp;p_c=-88647966&amp;p_startYear=1965" TargetMode="External"/><Relationship Id="rId1853" Type="http://schemas.openxmlformats.org/officeDocument/2006/relationships/hyperlink" Target="http://www.bom.gov.au/jsp/ncc/cdio/weatherData/av?p_display_type=dailyDataFile&amp;p_nccObsCode=122&amp;p_stn_num=023747&amp;p_c=-112845844&amp;p_startYear=1965" TargetMode="External"/><Relationship Id="rId1854" Type="http://schemas.openxmlformats.org/officeDocument/2006/relationships/hyperlink" Target="http://www.bom.gov.au/jsp/ncc/cdio/weatherData/av?p_display_type=dailyDataFile&amp;p_nccObsCode=122&amp;p_stn_num=016044&amp;p_c=-51543830&amp;p_startYear=1964" TargetMode="External"/><Relationship Id="rId1855" Type="http://schemas.openxmlformats.org/officeDocument/2006/relationships/hyperlink" Target="http://www.bom.gov.au/jsp/ncc/cdio/weatherData/av?p_display_type=dailyDataFile&amp;p_nccObsCode=122&amp;p_stn_num=023321&amp;p_c=-108832872&amp;p_startYear=1966" TargetMode="External"/><Relationship Id="rId1856" Type="http://schemas.openxmlformats.org/officeDocument/2006/relationships/hyperlink" Target="http://www.bom.gov.au/jsp/ncc/cdio/weatherData/av?p_display_type=dailyDataFile&amp;p_nccObsCode=122&amp;p_stn_num=025509&amp;p_c=-130201569&amp;p_startYear=1966" TargetMode="External"/><Relationship Id="rId1857" Type="http://schemas.openxmlformats.org/officeDocument/2006/relationships/hyperlink" Target="http://www.bom.gov.au/jsp/ncc/cdio/weatherData/av?p_display_type=dailyDataFile&amp;p_nccObsCode=122&amp;p_stn_num=023733&amp;p_c=-112710811&amp;p_startYear=1966" TargetMode="External"/><Relationship Id="rId1858" Type="http://schemas.openxmlformats.org/officeDocument/2006/relationships/hyperlink" Target="http://www.bom.gov.au/jsp/ncc/cdio/weatherData/av?p_display_type=dailyDataFile&amp;p_nccObsCode=122&amp;p_stn_num=026021&amp;p_c=-135479631&amp;p_startYear=1966" TargetMode="External"/><Relationship Id="rId1859" Type="http://schemas.openxmlformats.org/officeDocument/2006/relationships/hyperlink" Target="http://www.bom.gov.au/jsp/ncc/cdio/weatherData/av?p_display_type=dailyDataFile&amp;p_nccObsCode=122&amp;p_stn_num=018070&amp;p_c=-65366122&amp;p_startYear=1966" TargetMode="External"/><Relationship Id="rId1860" Type="http://schemas.openxmlformats.org/officeDocument/2006/relationships/hyperlink" Target="http://www.bom.gov.au/jsp/ncc/cdio/weatherData/av?p_display_type=dailyDataFile&amp;p_nccObsCode=122&amp;p_stn_num=021043&amp;p_c=-88623412&amp;p_startYear=1966" TargetMode="External"/><Relationship Id="rId1861" Type="http://schemas.openxmlformats.org/officeDocument/2006/relationships/hyperlink" Target="http://www.bom.gov.au/jsp/ncc/cdio/weatherData/av?p_display_type=dailyDataFile&amp;p_nccObsCode=122&amp;p_stn_num=026026&amp;p_c=-135531678&amp;p_startYear=1966" TargetMode="External"/><Relationship Id="rId1862" Type="http://schemas.openxmlformats.org/officeDocument/2006/relationships/hyperlink" Target="http://www.bom.gov.au/jsp/ncc/cdio/weatherData/av?p_display_type=dailyDataFile&amp;p_nccObsCode=122&amp;p_stn_num=023020&amp;p_c=-106045222&amp;p_startYear=1966" TargetMode="External"/><Relationship Id="rId1863" Type="http://schemas.openxmlformats.org/officeDocument/2006/relationships/hyperlink" Target="http://www.bom.gov.au/jsp/ncc/cdio/weatherData/av?p_display_type=dailyDataFile&amp;p_nccObsCode=122&amp;p_stn_num=021046&amp;p_c=-88647966&amp;p_startYear=1966" TargetMode="External"/><Relationship Id="rId1864" Type="http://schemas.openxmlformats.org/officeDocument/2006/relationships/hyperlink" Target="http://www.bom.gov.au/jsp/ncc/cdio/weatherData/av?p_display_type=dailyDataFile&amp;p_nccObsCode=122&amp;p_stn_num=023747&amp;p_c=-112845844&amp;p_startYear=1966" TargetMode="External"/><Relationship Id="rId1865" Type="http://schemas.openxmlformats.org/officeDocument/2006/relationships/hyperlink" Target="http://www.bom.gov.au/jsp/ncc/cdio/weatherData/av?p_display_type=dailyDataFile&amp;p_nccObsCode=122&amp;p_stn_num=016044&amp;p_c=-51543830&amp;p_startYear=1965" TargetMode="External"/><Relationship Id="rId1866" Type="http://schemas.openxmlformats.org/officeDocument/2006/relationships/hyperlink" Target="http://www.bom.gov.au/jsp/ncc/cdio/weatherData/av?p_display_type=dailyDataFile&amp;p_nccObsCode=122&amp;p_stn_num=023321&amp;p_c=-108832872&amp;p_startYear=1967" TargetMode="External"/><Relationship Id="rId1867" Type="http://schemas.openxmlformats.org/officeDocument/2006/relationships/hyperlink" Target="http://www.bom.gov.au/jsp/ncc/cdio/weatherData/av?p_display_type=dailyDataFile&amp;p_nccObsCode=122&amp;p_stn_num=025509&amp;p_c=-130201569&amp;p_startYear=1967" TargetMode="External"/><Relationship Id="rId1868" Type="http://schemas.openxmlformats.org/officeDocument/2006/relationships/hyperlink" Target="http://www.bom.gov.au/jsp/ncc/cdio/weatherData/av?p_display_type=dailyDataFile&amp;p_nccObsCode=122&amp;p_stn_num=023733&amp;p_c=-112710811&amp;p_startYear=1967" TargetMode="External"/><Relationship Id="rId1869" Type="http://schemas.openxmlformats.org/officeDocument/2006/relationships/hyperlink" Target="http://www.bom.gov.au/jsp/ncc/cdio/weatherData/av?p_display_type=dailyDataFile&amp;p_nccObsCode=122&amp;p_stn_num=026021&amp;p_c=-135479631&amp;p_startYear=1967" TargetMode="External"/><Relationship Id="rId1870" Type="http://schemas.openxmlformats.org/officeDocument/2006/relationships/hyperlink" Target="http://www.bom.gov.au/jsp/ncc/cdio/weatherData/av?p_display_type=dailyDataFile&amp;p_nccObsCode=122&amp;p_stn_num=018070&amp;p_c=-65366122&amp;p_startYear=1967" TargetMode="External"/><Relationship Id="rId1871" Type="http://schemas.openxmlformats.org/officeDocument/2006/relationships/hyperlink" Target="http://www.bom.gov.au/jsp/ncc/cdio/weatherData/av?p_display_type=dailyDataFile&amp;p_nccObsCode=122&amp;p_stn_num=021043&amp;p_c=-88623412&amp;p_startYear=1967" TargetMode="External"/><Relationship Id="rId1872" Type="http://schemas.openxmlformats.org/officeDocument/2006/relationships/hyperlink" Target="http://www.bom.gov.au/jsp/ncc/cdio/weatherData/av?p_display_type=dailyDataFile&amp;p_nccObsCode=122&amp;p_stn_num=026026&amp;p_c=-135531678&amp;p_startYear=1967" TargetMode="External"/><Relationship Id="rId1873" Type="http://schemas.openxmlformats.org/officeDocument/2006/relationships/hyperlink" Target="http://www.bom.gov.au/jsp/ncc/cdio/weatherData/av?p_display_type=dailyDataFile&amp;p_nccObsCode=122&amp;p_stn_num=023020&amp;p_c=-106045222&amp;p_startYear=1967" TargetMode="External"/><Relationship Id="rId1874" Type="http://schemas.openxmlformats.org/officeDocument/2006/relationships/hyperlink" Target="http://www.bom.gov.au/jsp/ncc/cdio/weatherData/av?p_display_type=dailyDataFile&amp;p_nccObsCode=122&amp;p_stn_num=021046&amp;p_c=-88647966&amp;p_startYear=1967" TargetMode="External"/><Relationship Id="rId1875" Type="http://schemas.openxmlformats.org/officeDocument/2006/relationships/hyperlink" Target="http://www.bom.gov.au/jsp/ncc/cdio/weatherData/av?p_display_type=dailyDataFile&amp;p_nccObsCode=122&amp;p_stn_num=023747&amp;p_c=-112845844&amp;p_startYear=1967" TargetMode="External"/><Relationship Id="rId1876" Type="http://schemas.openxmlformats.org/officeDocument/2006/relationships/hyperlink" Target="http://www.bom.gov.au/jsp/ncc/cdio/weatherData/av?p_display_type=dailyDataFile&amp;p_nccObsCode=122&amp;p_stn_num=016044&amp;p_c=-51543830&amp;p_startYear=1966" TargetMode="External"/><Relationship Id="rId1877" Type="http://schemas.openxmlformats.org/officeDocument/2006/relationships/hyperlink" Target="http://www.bom.gov.au/jsp/ncc/cdio/weatherData/av?p_display_type=dailyDataFile&amp;p_nccObsCode=122&amp;p_stn_num=023321&amp;p_c=-108832872&amp;p_startYear=1968" TargetMode="External"/><Relationship Id="rId1878" Type="http://schemas.openxmlformats.org/officeDocument/2006/relationships/hyperlink" Target="http://www.bom.gov.au/jsp/ncc/cdio/weatherData/av?p_display_type=dailyDataFile&amp;p_nccObsCode=122&amp;p_stn_num=025509&amp;p_c=-130201569&amp;p_startYear=1968" TargetMode="External"/><Relationship Id="rId1879" Type="http://schemas.openxmlformats.org/officeDocument/2006/relationships/hyperlink" Target="http://www.bom.gov.au/jsp/ncc/cdio/weatherData/av?p_display_type=dailyDataFile&amp;p_nccObsCode=122&amp;p_stn_num=023733&amp;p_c=-112710811&amp;p_startYear=1968" TargetMode="External"/><Relationship Id="rId1880" Type="http://schemas.openxmlformats.org/officeDocument/2006/relationships/hyperlink" Target="http://www.bom.gov.au/jsp/ncc/cdio/weatherData/av?p_display_type=dailyDataFile&amp;p_nccObsCode=122&amp;p_stn_num=026021&amp;p_c=-135479631&amp;p_startYear=1968" TargetMode="External"/><Relationship Id="rId1881" Type="http://schemas.openxmlformats.org/officeDocument/2006/relationships/hyperlink" Target="http://www.bom.gov.au/jsp/ncc/cdio/weatherData/av?p_display_type=dailyDataFile&amp;p_nccObsCode=122&amp;p_stn_num=018070&amp;p_c=-65366122&amp;p_startYear=1968" TargetMode="External"/><Relationship Id="rId1882" Type="http://schemas.openxmlformats.org/officeDocument/2006/relationships/hyperlink" Target="http://www.bom.gov.au/jsp/ncc/cdio/weatherData/av?p_display_type=dailyDataFile&amp;p_nccObsCode=122&amp;p_stn_num=021043&amp;p_c=-88623412&amp;p_startYear=1968" TargetMode="External"/><Relationship Id="rId1883" Type="http://schemas.openxmlformats.org/officeDocument/2006/relationships/hyperlink" Target="http://www.bom.gov.au/jsp/ncc/cdio/weatherData/av?p_display_type=dailyDataFile&amp;p_nccObsCode=122&amp;p_stn_num=026026&amp;p_c=-135531678&amp;p_startYear=1968" TargetMode="External"/><Relationship Id="rId1884" Type="http://schemas.openxmlformats.org/officeDocument/2006/relationships/hyperlink" Target="http://www.bom.gov.au/jsp/ncc/cdio/weatherData/av?p_display_type=dailyDataFile&amp;p_nccObsCode=122&amp;p_stn_num=023020&amp;p_c=-106045222&amp;p_startYear=1968" TargetMode="External"/><Relationship Id="rId1885" Type="http://schemas.openxmlformats.org/officeDocument/2006/relationships/hyperlink" Target="http://www.bom.gov.au/jsp/ncc/cdio/weatherData/av?p_display_type=dailyDataFile&amp;p_nccObsCode=122&amp;p_stn_num=021046&amp;p_c=-88647966&amp;p_startYear=1968" TargetMode="External"/><Relationship Id="rId1886" Type="http://schemas.openxmlformats.org/officeDocument/2006/relationships/hyperlink" Target="http://www.bom.gov.au/jsp/ncc/cdio/weatherData/av?p_display_type=dailyDataFile&amp;p_nccObsCode=122&amp;p_stn_num=023747&amp;p_c=-112845844&amp;p_startYear=1968" TargetMode="External"/><Relationship Id="rId1887" Type="http://schemas.openxmlformats.org/officeDocument/2006/relationships/hyperlink" Target="http://www.bom.gov.au/jsp/ncc/cdio/weatherData/av?p_display_type=dailyDataFile&amp;p_nccObsCode=122&amp;p_stn_num=016044&amp;p_c=-51543830&amp;p_startYear=1967" TargetMode="External"/><Relationship Id="rId1888" Type="http://schemas.openxmlformats.org/officeDocument/2006/relationships/hyperlink" Target="http://www.bom.gov.au/jsp/ncc/cdio/weatherData/av?p_display_type=dailyDataFile&amp;p_nccObsCode=122&amp;p_stn_num=023321&amp;p_c=-108832872&amp;p_startYear=1969" TargetMode="External"/><Relationship Id="rId1889" Type="http://schemas.openxmlformats.org/officeDocument/2006/relationships/hyperlink" Target="http://www.bom.gov.au/jsp/ncc/cdio/weatherData/av?p_display_type=dailyDataFile&amp;p_nccObsCode=122&amp;p_stn_num=025509&amp;p_c=-130201569&amp;p_startYear=1969" TargetMode="External"/><Relationship Id="rId1890" Type="http://schemas.openxmlformats.org/officeDocument/2006/relationships/hyperlink" Target="http://www.bom.gov.au/jsp/ncc/cdio/weatherData/av?p_display_type=dailyDataFile&amp;p_nccObsCode=122&amp;p_stn_num=023733&amp;p_c=-112710811&amp;p_startYear=1969" TargetMode="External"/><Relationship Id="rId1891" Type="http://schemas.openxmlformats.org/officeDocument/2006/relationships/hyperlink" Target="http://www.bom.gov.au/jsp/ncc/cdio/weatherData/av?p_display_type=dailyDataFile&amp;p_nccObsCode=122&amp;p_stn_num=026021&amp;p_c=-135479631&amp;p_startYear=1969" TargetMode="External"/><Relationship Id="rId1892" Type="http://schemas.openxmlformats.org/officeDocument/2006/relationships/hyperlink" Target="http://www.bom.gov.au/jsp/ncc/cdio/weatherData/av?p_display_type=dailyDataFile&amp;p_nccObsCode=122&amp;p_stn_num=018070&amp;p_c=-65366122&amp;p_startYear=1969" TargetMode="External"/><Relationship Id="rId1893" Type="http://schemas.openxmlformats.org/officeDocument/2006/relationships/hyperlink" Target="http://www.bom.gov.au/jsp/ncc/cdio/weatherData/av?p_display_type=dailyDataFile&amp;p_nccObsCode=122&amp;p_stn_num=021043&amp;p_c=-88623412&amp;p_startYear=1969" TargetMode="External"/><Relationship Id="rId1894" Type="http://schemas.openxmlformats.org/officeDocument/2006/relationships/hyperlink" Target="http://www.bom.gov.au/jsp/ncc/cdio/weatherData/av?p_display_type=dailyDataFile&amp;p_nccObsCode=122&amp;p_stn_num=026026&amp;p_c=-135531678&amp;p_startYear=1969" TargetMode="External"/><Relationship Id="rId1895" Type="http://schemas.openxmlformats.org/officeDocument/2006/relationships/hyperlink" Target="http://www.bom.gov.au/jsp/ncc/cdio/weatherData/av?p_display_type=dailyDataFile&amp;p_nccObsCode=122&amp;p_stn_num=023020&amp;p_c=-106045222&amp;p_startYear=1969" TargetMode="External"/><Relationship Id="rId1896" Type="http://schemas.openxmlformats.org/officeDocument/2006/relationships/hyperlink" Target="http://www.bom.gov.au/jsp/ncc/cdio/weatherData/av?p_display_type=dailyDataFile&amp;p_nccObsCode=122&amp;p_stn_num=021046&amp;p_c=-88647966&amp;p_startYear=1969" TargetMode="External"/><Relationship Id="rId1897" Type="http://schemas.openxmlformats.org/officeDocument/2006/relationships/hyperlink" Target="http://www.bom.gov.au/jsp/ncc/cdio/weatherData/av?p_display_type=dailyDataFile&amp;p_nccObsCode=122&amp;p_stn_num=023747&amp;p_c=-112845844&amp;p_startYear=1969" TargetMode="External"/><Relationship Id="rId1898" Type="http://schemas.openxmlformats.org/officeDocument/2006/relationships/hyperlink" Target="http://www.bom.gov.au/jsp/ncc/cdio/weatherData/av?p_display_type=dailyDataFile&amp;p_nccObsCode=122&amp;p_stn_num=016044&amp;p_c=-51543830&amp;p_startYear=1968" TargetMode="External"/><Relationship Id="rId1899" Type="http://schemas.openxmlformats.org/officeDocument/2006/relationships/hyperlink" Target="http://www.bom.gov.au/jsp/ncc/cdio/weatherData/av?p_display_type=dailyDataFile&amp;p_nccObsCode=122&amp;p_stn_num=023321&amp;p_c=-108832872&amp;p_startYear=1970" TargetMode="External"/><Relationship Id="rId1900" Type="http://schemas.openxmlformats.org/officeDocument/2006/relationships/hyperlink" Target="http://www.bom.gov.au/jsp/ncc/cdio/weatherData/av?p_display_type=dailyDataFile&amp;p_nccObsCode=122&amp;p_stn_num=025509&amp;p_c=-130201569&amp;p_startYear=1970" TargetMode="External"/><Relationship Id="rId1901" Type="http://schemas.openxmlformats.org/officeDocument/2006/relationships/hyperlink" Target="http://www.bom.gov.au/jsp/ncc/cdio/weatherData/av?p_display_type=dailyDataFile&amp;p_nccObsCode=122&amp;p_stn_num=023733&amp;p_c=-112710811&amp;p_startYear=1970" TargetMode="External"/><Relationship Id="rId1902" Type="http://schemas.openxmlformats.org/officeDocument/2006/relationships/hyperlink" Target="http://www.bom.gov.au/jsp/ncc/cdio/weatherData/av?p_display_type=dailyDataFile&amp;p_nccObsCode=122&amp;p_stn_num=026021&amp;p_c=-135479631&amp;p_startYear=1970" TargetMode="External"/><Relationship Id="rId1903" Type="http://schemas.openxmlformats.org/officeDocument/2006/relationships/hyperlink" Target="http://www.bom.gov.au/jsp/ncc/cdio/weatherData/av?p_display_type=dailyDataFile&amp;p_nccObsCode=122&amp;p_stn_num=018070&amp;p_c=-65366122&amp;p_startYear=1970" TargetMode="External"/><Relationship Id="rId1904" Type="http://schemas.openxmlformats.org/officeDocument/2006/relationships/hyperlink" Target="http://www.bom.gov.au/jsp/ncc/cdio/weatherData/av?p_display_type=dailyDataFile&amp;p_nccObsCode=122&amp;p_stn_num=021043&amp;p_c=-88623412&amp;p_startYear=1970" TargetMode="External"/><Relationship Id="rId1905" Type="http://schemas.openxmlformats.org/officeDocument/2006/relationships/hyperlink" Target="http://www.bom.gov.au/jsp/ncc/cdio/weatherData/av?p_display_type=dailyDataFile&amp;p_nccObsCode=122&amp;p_stn_num=026026&amp;p_c=-135531678&amp;p_startYear=1970" TargetMode="External"/><Relationship Id="rId1906" Type="http://schemas.openxmlformats.org/officeDocument/2006/relationships/hyperlink" Target="http://www.bom.gov.au/jsp/ncc/cdio/weatherData/av?p_display_type=dailyDataFile&amp;p_nccObsCode=122&amp;p_stn_num=023020&amp;p_c=-106045222&amp;p_startYear=1970" TargetMode="External"/><Relationship Id="rId1907" Type="http://schemas.openxmlformats.org/officeDocument/2006/relationships/hyperlink" Target="http://www.bom.gov.au/jsp/ncc/cdio/weatherData/av?p_display_type=dailyDataFile&amp;p_nccObsCode=122&amp;p_stn_num=021046&amp;p_c=-88647966&amp;p_startYear=1970" TargetMode="External"/><Relationship Id="rId1908" Type="http://schemas.openxmlformats.org/officeDocument/2006/relationships/hyperlink" Target="http://www.bom.gov.au/jsp/ncc/cdio/weatherData/av?p_display_type=dailyDataFile&amp;p_nccObsCode=122&amp;p_stn_num=023747&amp;p_c=-112845844&amp;p_startYear=1970" TargetMode="External"/><Relationship Id="rId1909" Type="http://schemas.openxmlformats.org/officeDocument/2006/relationships/hyperlink" Target="http://www.bom.gov.au/jsp/ncc/cdio/weatherData/av?p_display_type=dailyDataFile&amp;p_nccObsCode=122&amp;p_stn_num=016044&amp;p_c=-51543830&amp;p_startYear=1969" TargetMode="External"/><Relationship Id="rId1910" Type="http://schemas.openxmlformats.org/officeDocument/2006/relationships/hyperlink" Target="http://www.bom.gov.au/jsp/ncc/cdio/weatherData/av?p_display_type=dailyDataFile&amp;p_nccObsCode=122&amp;p_stn_num=023321&amp;p_c=-108832872&amp;p_startYear=1971" TargetMode="External"/><Relationship Id="rId1911" Type="http://schemas.openxmlformats.org/officeDocument/2006/relationships/hyperlink" Target="http://www.bom.gov.au/jsp/ncc/cdio/weatherData/av?p_display_type=dailyDataFile&amp;p_nccObsCode=122&amp;p_stn_num=025509&amp;p_c=-130201569&amp;p_startYear=1971" TargetMode="External"/><Relationship Id="rId1912" Type="http://schemas.openxmlformats.org/officeDocument/2006/relationships/hyperlink" Target="http://www.bom.gov.au/jsp/ncc/cdio/weatherData/av?p_display_type=dailyDataFile&amp;p_nccObsCode=122&amp;p_stn_num=023733&amp;p_c=-112710811&amp;p_startYear=1971" TargetMode="External"/><Relationship Id="rId1913" Type="http://schemas.openxmlformats.org/officeDocument/2006/relationships/hyperlink" Target="http://www.bom.gov.au/jsp/ncc/cdio/weatherData/av?p_display_type=dailyDataFile&amp;p_nccObsCode=122&amp;p_stn_num=026021&amp;p_c=-135479631&amp;p_startYear=1971" TargetMode="External"/><Relationship Id="rId1914" Type="http://schemas.openxmlformats.org/officeDocument/2006/relationships/hyperlink" Target="http://www.bom.gov.au/jsp/ncc/cdio/weatherData/av?p_display_type=dailyDataFile&amp;p_nccObsCode=122&amp;p_stn_num=018070&amp;p_c=-65366122&amp;p_startYear=1971" TargetMode="External"/><Relationship Id="rId1915" Type="http://schemas.openxmlformats.org/officeDocument/2006/relationships/hyperlink" Target="http://www.bom.gov.au/jsp/ncc/cdio/weatherData/av?p_display_type=dailyDataFile&amp;p_nccObsCode=122&amp;p_stn_num=021043&amp;p_c=-88623412&amp;p_startYear=1971" TargetMode="External"/><Relationship Id="rId1916" Type="http://schemas.openxmlformats.org/officeDocument/2006/relationships/hyperlink" Target="http://www.bom.gov.au/jsp/ncc/cdio/weatherData/av?p_display_type=dailyDataFile&amp;p_nccObsCode=122&amp;p_stn_num=026026&amp;p_c=-135531678&amp;p_startYear=1971" TargetMode="External"/><Relationship Id="rId1917" Type="http://schemas.openxmlformats.org/officeDocument/2006/relationships/hyperlink" Target="http://www.bom.gov.au/jsp/ncc/cdio/weatherData/av?p_display_type=dailyDataFile&amp;p_nccObsCode=122&amp;p_stn_num=023020&amp;p_c=-106045222&amp;p_startYear=1971" TargetMode="External"/><Relationship Id="rId1918" Type="http://schemas.openxmlformats.org/officeDocument/2006/relationships/hyperlink" Target="http://www.bom.gov.au/jsp/ncc/cdio/weatherData/av?p_display_type=dailyDataFile&amp;p_nccObsCode=122&amp;p_stn_num=021046&amp;p_c=-88647966&amp;p_startYear=1971" TargetMode="External"/><Relationship Id="rId1919" Type="http://schemas.openxmlformats.org/officeDocument/2006/relationships/hyperlink" Target="http://www.bom.gov.au/jsp/ncc/cdio/weatherData/av?p_display_type=dailyDataFile&amp;p_nccObsCode=122&amp;p_stn_num=023747&amp;p_c=-112845844&amp;p_startYear=1971" TargetMode="External"/><Relationship Id="rId1920" Type="http://schemas.openxmlformats.org/officeDocument/2006/relationships/hyperlink" Target="http://www.bom.gov.au/jsp/ncc/cdio/weatherData/av?p_display_type=dailyDataFile&amp;p_nccObsCode=122&amp;p_stn_num=016044&amp;p_c=-51543830&amp;p_startYear=1970" TargetMode="External"/><Relationship Id="rId1921" Type="http://schemas.openxmlformats.org/officeDocument/2006/relationships/hyperlink" Target="http://www.bom.gov.au/jsp/ncc/cdio/weatherData/av?p_display_type=dailyDataFile&amp;p_nccObsCode=122&amp;p_stn_num=023321&amp;p_c=-108832872&amp;p_startYear=1972" TargetMode="External"/><Relationship Id="rId1922" Type="http://schemas.openxmlformats.org/officeDocument/2006/relationships/hyperlink" Target="http://www.bom.gov.au/jsp/ncc/cdio/weatherData/av?p_display_type=dailyDataFile&amp;p_nccObsCode=122&amp;p_stn_num=025509&amp;p_c=-130201569&amp;p_startYear=1972" TargetMode="External"/><Relationship Id="rId1923" Type="http://schemas.openxmlformats.org/officeDocument/2006/relationships/hyperlink" Target="http://www.bom.gov.au/jsp/ncc/cdio/weatherData/av?p_display_type=dailyDataFile&amp;p_nccObsCode=122&amp;p_stn_num=023733&amp;p_c=-112710811&amp;p_startYear=1972" TargetMode="External"/><Relationship Id="rId1924" Type="http://schemas.openxmlformats.org/officeDocument/2006/relationships/hyperlink" Target="http://www.bom.gov.au/jsp/ncc/cdio/weatherData/av?p_display_type=dailyDataFile&amp;p_nccObsCode=122&amp;p_stn_num=026021&amp;p_c=-135479631&amp;p_startYear=1972" TargetMode="External"/><Relationship Id="rId1925" Type="http://schemas.openxmlformats.org/officeDocument/2006/relationships/hyperlink" Target="http://www.bom.gov.au/jsp/ncc/cdio/weatherData/av?p_display_type=dailyDataFile&amp;p_nccObsCode=122&amp;p_stn_num=018070&amp;p_c=-65366122&amp;p_startYear=1972" TargetMode="External"/><Relationship Id="rId1926" Type="http://schemas.openxmlformats.org/officeDocument/2006/relationships/hyperlink" Target="http://www.bom.gov.au/jsp/ncc/cdio/weatherData/av?p_display_type=dailyDataFile&amp;p_nccObsCode=122&amp;p_stn_num=021043&amp;p_c=-88623412&amp;p_startYear=1972" TargetMode="External"/><Relationship Id="rId1927" Type="http://schemas.openxmlformats.org/officeDocument/2006/relationships/hyperlink" Target="http://www.bom.gov.au/jsp/ncc/cdio/weatherData/av?p_display_type=dailyDataFile&amp;p_nccObsCode=122&amp;p_stn_num=026026&amp;p_c=-135531678&amp;p_startYear=1972" TargetMode="External"/><Relationship Id="rId1928" Type="http://schemas.openxmlformats.org/officeDocument/2006/relationships/hyperlink" Target="http://www.bom.gov.au/jsp/ncc/cdio/weatherData/av?p_display_type=dailyDataFile&amp;p_nccObsCode=122&amp;p_stn_num=023020&amp;p_c=-106045222&amp;p_startYear=1972" TargetMode="External"/><Relationship Id="rId1929" Type="http://schemas.openxmlformats.org/officeDocument/2006/relationships/hyperlink" Target="http://www.bom.gov.au/jsp/ncc/cdio/weatherData/av?p_display_type=dailyDataFile&amp;p_nccObsCode=122&amp;p_stn_num=021046&amp;p_c=-88647966&amp;p_startYear=1972" TargetMode="External"/><Relationship Id="rId1930" Type="http://schemas.openxmlformats.org/officeDocument/2006/relationships/hyperlink" Target="http://www.bom.gov.au/jsp/ncc/cdio/weatherData/av?p_display_type=dailyDataFile&amp;p_nccObsCode=122&amp;p_stn_num=023747&amp;p_c=-112845844&amp;p_startYear=1972" TargetMode="External"/><Relationship Id="rId1931" Type="http://schemas.openxmlformats.org/officeDocument/2006/relationships/hyperlink" Target="http://www.bom.gov.au/jsp/ncc/cdio/weatherData/av?p_display_type=dailyDataFile&amp;p_nccObsCode=122&amp;p_stn_num=016044&amp;p_c=-51543830&amp;p_startYear=1971" TargetMode="External"/><Relationship Id="rId1932" Type="http://schemas.openxmlformats.org/officeDocument/2006/relationships/hyperlink" Target="http://www.bom.gov.au/jsp/ncc/cdio/weatherData/av?p_display_type=dailyDataFile&amp;p_nccObsCode=122&amp;p_stn_num=023321&amp;p_c=-108832872&amp;p_startYear=1973" TargetMode="External"/><Relationship Id="rId1933" Type="http://schemas.openxmlformats.org/officeDocument/2006/relationships/hyperlink" Target="http://www.bom.gov.au/jsp/ncc/cdio/weatherData/av?p_display_type=dailyDataFile&amp;p_nccObsCode=122&amp;p_stn_num=025509&amp;p_c=-130201569&amp;p_startYear=1973" TargetMode="External"/><Relationship Id="rId1934" Type="http://schemas.openxmlformats.org/officeDocument/2006/relationships/hyperlink" Target="http://www.bom.gov.au/jsp/ncc/cdio/weatherData/av?p_display_type=dailyDataFile&amp;p_nccObsCode=122&amp;p_stn_num=023733&amp;p_c=-112710811&amp;p_startYear=1973" TargetMode="External"/><Relationship Id="rId1935" Type="http://schemas.openxmlformats.org/officeDocument/2006/relationships/hyperlink" Target="http://www.bom.gov.au/jsp/ncc/cdio/weatherData/av?p_display_type=dailyDataFile&amp;p_nccObsCode=122&amp;p_stn_num=026021&amp;p_c=-135479631&amp;p_startYear=1973" TargetMode="External"/><Relationship Id="rId1936" Type="http://schemas.openxmlformats.org/officeDocument/2006/relationships/hyperlink" Target="http://www.bom.gov.au/jsp/ncc/cdio/weatherData/av?p_display_type=dailyDataFile&amp;p_nccObsCode=122&amp;p_stn_num=018070&amp;p_c=-65366122&amp;p_startYear=1973" TargetMode="External"/><Relationship Id="rId1937" Type="http://schemas.openxmlformats.org/officeDocument/2006/relationships/hyperlink" Target="http://www.bom.gov.au/jsp/ncc/cdio/weatherData/av?p_display_type=dailyDataFile&amp;p_nccObsCode=122&amp;p_stn_num=021043&amp;p_c=-88623412&amp;p_startYear=1973" TargetMode="External"/><Relationship Id="rId1938" Type="http://schemas.openxmlformats.org/officeDocument/2006/relationships/hyperlink" Target="http://www.bom.gov.au/jsp/ncc/cdio/weatherData/av?p_display_type=dailyDataFile&amp;p_nccObsCode=122&amp;p_stn_num=026026&amp;p_c=-135531678&amp;p_startYear=1973" TargetMode="External"/><Relationship Id="rId1939" Type="http://schemas.openxmlformats.org/officeDocument/2006/relationships/hyperlink" Target="http://www.bom.gov.au/jsp/ncc/cdio/weatherData/av?p_display_type=dailyDataFile&amp;p_nccObsCode=122&amp;p_stn_num=023020&amp;p_c=-106045222&amp;p_startYear=1973" TargetMode="External"/><Relationship Id="rId1940" Type="http://schemas.openxmlformats.org/officeDocument/2006/relationships/hyperlink" Target="http://www.bom.gov.au/jsp/ncc/cdio/weatherData/av?p_display_type=dailyDataFile&amp;p_nccObsCode=122&amp;p_stn_num=021046&amp;p_c=-88647966&amp;p_startYear=1973" TargetMode="External"/><Relationship Id="rId1941" Type="http://schemas.openxmlformats.org/officeDocument/2006/relationships/hyperlink" Target="http://www.bom.gov.au/jsp/ncc/cdio/weatherData/av?p_display_type=dailyDataFile&amp;p_nccObsCode=122&amp;p_stn_num=023747&amp;p_c=-112845844&amp;p_startYear=1973" TargetMode="External"/><Relationship Id="rId1942" Type="http://schemas.openxmlformats.org/officeDocument/2006/relationships/hyperlink" Target="http://www.bom.gov.au/jsp/ncc/cdio/weatherData/av?p_display_type=dailyDataFile&amp;p_nccObsCode=122&amp;p_stn_num=016044&amp;p_c=-51543830&amp;p_startYear=1972" TargetMode="External"/><Relationship Id="rId1943" Type="http://schemas.openxmlformats.org/officeDocument/2006/relationships/hyperlink" Target="http://www.bom.gov.au/jsp/ncc/cdio/weatherData/av?p_display_type=dailyDataFile&amp;p_nccObsCode=122&amp;p_stn_num=023321&amp;p_c=-108832872&amp;p_startYear=1974" TargetMode="External"/><Relationship Id="rId1944" Type="http://schemas.openxmlformats.org/officeDocument/2006/relationships/hyperlink" Target="http://www.bom.gov.au/jsp/ncc/cdio/weatherData/av?p_display_type=dailyDataFile&amp;p_nccObsCode=122&amp;p_stn_num=025509&amp;p_c=-130201569&amp;p_startYear=1974" TargetMode="External"/><Relationship Id="rId1945" Type="http://schemas.openxmlformats.org/officeDocument/2006/relationships/hyperlink" Target="http://www.bom.gov.au/jsp/ncc/cdio/weatherData/av?p_display_type=dailyDataFile&amp;p_nccObsCode=122&amp;p_stn_num=023733&amp;p_c=-112710811&amp;p_startYear=1974" TargetMode="External"/><Relationship Id="rId1946" Type="http://schemas.openxmlformats.org/officeDocument/2006/relationships/hyperlink" Target="http://www.bom.gov.au/jsp/ncc/cdio/weatherData/av?p_display_type=dailyDataFile&amp;p_nccObsCode=122&amp;p_stn_num=026021&amp;p_c=-135479631&amp;p_startYear=1974" TargetMode="External"/><Relationship Id="rId1947" Type="http://schemas.openxmlformats.org/officeDocument/2006/relationships/hyperlink" Target="http://www.bom.gov.au/jsp/ncc/cdio/weatherData/av?p_display_type=dailyDataFile&amp;p_nccObsCode=122&amp;p_stn_num=018070&amp;p_c=-65366122&amp;p_startYear=1974" TargetMode="External"/><Relationship Id="rId1948" Type="http://schemas.openxmlformats.org/officeDocument/2006/relationships/hyperlink" Target="http://www.bom.gov.au/jsp/ncc/cdio/weatherData/av?p_display_type=dailyDataFile&amp;p_nccObsCode=122&amp;p_stn_num=021043&amp;p_c=-88623412&amp;p_startYear=1974" TargetMode="External"/><Relationship Id="rId1949" Type="http://schemas.openxmlformats.org/officeDocument/2006/relationships/hyperlink" Target="http://www.bom.gov.au/jsp/ncc/cdio/weatherData/av?p_display_type=dailyDataFile&amp;p_nccObsCode=122&amp;p_stn_num=026026&amp;p_c=-135531678&amp;p_startYear=1974" TargetMode="External"/><Relationship Id="rId1950" Type="http://schemas.openxmlformats.org/officeDocument/2006/relationships/hyperlink" Target="http://www.bom.gov.au/jsp/ncc/cdio/weatherData/av?p_display_type=dailyDataFile&amp;p_nccObsCode=122&amp;p_stn_num=023020&amp;p_c=-106045222&amp;p_startYear=1974" TargetMode="External"/><Relationship Id="rId1951" Type="http://schemas.openxmlformats.org/officeDocument/2006/relationships/hyperlink" Target="http://www.bom.gov.au/jsp/ncc/cdio/weatherData/av?p_display_type=dailyDataFile&amp;p_nccObsCode=122&amp;p_stn_num=021046&amp;p_c=-88647966&amp;p_startYear=1974" TargetMode="External"/><Relationship Id="rId1952" Type="http://schemas.openxmlformats.org/officeDocument/2006/relationships/hyperlink" Target="http://www.bom.gov.au/jsp/ncc/cdio/weatherData/av?p_display_type=dailyDataFile&amp;p_nccObsCode=122&amp;p_stn_num=023747&amp;p_c=-112845844&amp;p_startYear=1974" TargetMode="External"/><Relationship Id="rId1953" Type="http://schemas.openxmlformats.org/officeDocument/2006/relationships/hyperlink" Target="http://www.bom.gov.au/jsp/ncc/cdio/weatherData/av?p_display_type=dailyDataFile&amp;p_nccObsCode=122&amp;p_stn_num=016044&amp;p_c=-51543830&amp;p_startYear=1973" TargetMode="External"/><Relationship Id="rId1954" Type="http://schemas.openxmlformats.org/officeDocument/2006/relationships/hyperlink" Target="http://www.bom.gov.au/jsp/ncc/cdio/weatherData/av?p_display_type=dailyDataFile&amp;p_nccObsCode=122&amp;p_stn_num=023321&amp;p_c=-108832872&amp;p_startYear=1975" TargetMode="External"/><Relationship Id="rId1955" Type="http://schemas.openxmlformats.org/officeDocument/2006/relationships/hyperlink" Target="http://www.bom.gov.au/jsp/ncc/cdio/weatherData/av?p_display_type=dailyDataFile&amp;p_nccObsCode=122&amp;p_stn_num=025509&amp;p_c=-130201569&amp;p_startYear=1975" TargetMode="External"/><Relationship Id="rId1956" Type="http://schemas.openxmlformats.org/officeDocument/2006/relationships/hyperlink" Target="http://www.bom.gov.au/jsp/ncc/cdio/weatherData/av?p_display_type=dailyDataFile&amp;p_nccObsCode=122&amp;p_stn_num=023733&amp;p_c=-112710811&amp;p_startYear=1975" TargetMode="External"/><Relationship Id="rId1957" Type="http://schemas.openxmlformats.org/officeDocument/2006/relationships/hyperlink" Target="http://www.bom.gov.au/jsp/ncc/cdio/weatherData/av?p_display_type=dailyDataFile&amp;p_nccObsCode=122&amp;p_stn_num=026021&amp;p_c=-135479631&amp;p_startYear=1975" TargetMode="External"/><Relationship Id="rId1958" Type="http://schemas.openxmlformats.org/officeDocument/2006/relationships/hyperlink" Target="http://www.bom.gov.au/jsp/ncc/cdio/weatherData/av?p_display_type=dailyDataFile&amp;p_nccObsCode=122&amp;p_stn_num=018070&amp;p_c=-65366122&amp;p_startYear=1975" TargetMode="External"/><Relationship Id="rId1959" Type="http://schemas.openxmlformats.org/officeDocument/2006/relationships/hyperlink" Target="http://www.bom.gov.au/jsp/ncc/cdio/weatherData/av?p_display_type=dailyDataFile&amp;p_nccObsCode=122&amp;p_stn_num=021043&amp;p_c=-88623412&amp;p_startYear=1975" TargetMode="External"/><Relationship Id="rId1960" Type="http://schemas.openxmlformats.org/officeDocument/2006/relationships/hyperlink" Target="http://www.bom.gov.au/jsp/ncc/cdio/weatherData/av?p_display_type=dailyDataFile&amp;p_nccObsCode=122&amp;p_stn_num=026026&amp;p_c=-135531678&amp;p_startYear=1975" TargetMode="External"/><Relationship Id="rId1961" Type="http://schemas.openxmlformats.org/officeDocument/2006/relationships/hyperlink" Target="http://www.bom.gov.au/jsp/ncc/cdio/weatherData/av?p_display_type=dailyDataFile&amp;p_nccObsCode=122&amp;p_stn_num=023020&amp;p_c=-106045222&amp;p_startYear=1975" TargetMode="External"/><Relationship Id="rId1962" Type="http://schemas.openxmlformats.org/officeDocument/2006/relationships/hyperlink" Target="http://www.bom.gov.au/jsp/ncc/cdio/weatherData/av?p_display_type=dailyDataFile&amp;p_nccObsCode=122&amp;p_stn_num=021046&amp;p_c=-88647966&amp;p_startYear=1975" TargetMode="External"/><Relationship Id="rId1963" Type="http://schemas.openxmlformats.org/officeDocument/2006/relationships/hyperlink" Target="http://www.bom.gov.au/jsp/ncc/cdio/weatherData/av?p_display_type=dailyDataFile&amp;p_nccObsCode=122&amp;p_stn_num=023747&amp;p_c=-112845844&amp;p_startYear=1975" TargetMode="External"/><Relationship Id="rId1964" Type="http://schemas.openxmlformats.org/officeDocument/2006/relationships/hyperlink" Target="http://www.bom.gov.au/jsp/ncc/cdio/weatherData/av?p_display_type=dailyDataFile&amp;p_nccObsCode=122&amp;p_stn_num=016044&amp;p_c=-51543830&amp;p_startYear=1974" TargetMode="External"/><Relationship Id="rId1965" Type="http://schemas.openxmlformats.org/officeDocument/2006/relationships/hyperlink" Target="http://www.bom.gov.au/jsp/ncc/cdio/weatherData/av?p_display_type=dailyDataFile&amp;p_nccObsCode=122&amp;p_stn_num=023321&amp;p_c=-108832872&amp;p_startYear=1976" TargetMode="External"/><Relationship Id="rId1966" Type="http://schemas.openxmlformats.org/officeDocument/2006/relationships/hyperlink" Target="http://www.bom.gov.au/jsp/ncc/cdio/weatherData/av?p_display_type=dailyDataFile&amp;p_nccObsCode=122&amp;p_stn_num=025509&amp;p_c=-130201569&amp;p_startYear=1976" TargetMode="External"/><Relationship Id="rId1967" Type="http://schemas.openxmlformats.org/officeDocument/2006/relationships/hyperlink" Target="http://www.bom.gov.au/jsp/ncc/cdio/weatherData/av?p_display_type=dailyDataFile&amp;p_nccObsCode=122&amp;p_stn_num=023733&amp;p_c=-112710811&amp;p_startYear=1976" TargetMode="External"/><Relationship Id="rId1968" Type="http://schemas.openxmlformats.org/officeDocument/2006/relationships/hyperlink" Target="http://www.bom.gov.au/jsp/ncc/cdio/weatherData/av?p_display_type=dailyDataFile&amp;p_nccObsCode=122&amp;p_stn_num=026021&amp;p_c=-135479631&amp;p_startYear=1976" TargetMode="External"/><Relationship Id="rId1969" Type="http://schemas.openxmlformats.org/officeDocument/2006/relationships/hyperlink" Target="http://www.bom.gov.au/jsp/ncc/cdio/weatherData/av?p_display_type=dailyDataFile&amp;p_nccObsCode=122&amp;p_stn_num=018070&amp;p_c=-65366122&amp;p_startYear=1976" TargetMode="External"/><Relationship Id="rId1970" Type="http://schemas.openxmlformats.org/officeDocument/2006/relationships/hyperlink" Target="http://www.bom.gov.au/jsp/ncc/cdio/weatherData/av?p_display_type=dailyDataFile&amp;p_nccObsCode=122&amp;p_stn_num=021043&amp;p_c=-88623412&amp;p_startYear=1976" TargetMode="External"/><Relationship Id="rId1971" Type="http://schemas.openxmlformats.org/officeDocument/2006/relationships/hyperlink" Target="http://www.bom.gov.au/jsp/ncc/cdio/weatherData/av?p_display_type=dailyDataFile&amp;p_nccObsCode=122&amp;p_stn_num=026026&amp;p_c=-135531678&amp;p_startYear=1976" TargetMode="External"/><Relationship Id="rId1972" Type="http://schemas.openxmlformats.org/officeDocument/2006/relationships/hyperlink" Target="http://www.bom.gov.au/jsp/ncc/cdio/weatherData/av?p_display_type=dailyDataFile&amp;p_nccObsCode=122&amp;p_stn_num=023020&amp;p_c=-106045222&amp;p_startYear=1976" TargetMode="External"/><Relationship Id="rId1973" Type="http://schemas.openxmlformats.org/officeDocument/2006/relationships/hyperlink" Target="http://www.bom.gov.au/jsp/ncc/cdio/weatherData/av?p_display_type=dailyDataFile&amp;p_nccObsCode=122&amp;p_stn_num=021046&amp;p_c=-88647966&amp;p_startYear=1976" TargetMode="External"/><Relationship Id="rId1974" Type="http://schemas.openxmlformats.org/officeDocument/2006/relationships/hyperlink" Target="http://www.bom.gov.au/jsp/ncc/cdio/weatherData/av?p_display_type=dailyDataFile&amp;p_nccObsCode=122&amp;p_stn_num=023747&amp;p_c=-112845844&amp;p_startYear=1976" TargetMode="External"/><Relationship Id="rId1975" Type="http://schemas.openxmlformats.org/officeDocument/2006/relationships/hyperlink" Target="http://www.bom.gov.au/jsp/ncc/cdio/weatherData/av?p_display_type=dailyDataFile&amp;p_nccObsCode=122&amp;p_stn_num=016044&amp;p_c=-51543830&amp;p_startYear=1975" TargetMode="External"/><Relationship Id="rId1976" Type="http://schemas.openxmlformats.org/officeDocument/2006/relationships/hyperlink" Target="http://www.bom.gov.au/jsp/ncc/cdio/weatherData/av?p_display_type=dailyDataFile&amp;p_nccObsCode=122&amp;p_stn_num=023321&amp;p_c=-108832872&amp;p_startYear=1977" TargetMode="External"/><Relationship Id="rId1977" Type="http://schemas.openxmlformats.org/officeDocument/2006/relationships/hyperlink" Target="http://www.bom.gov.au/jsp/ncc/cdio/weatherData/av?p_display_type=dailyDataFile&amp;p_nccObsCode=122&amp;p_stn_num=025509&amp;p_c=-130201569&amp;p_startYear=1977" TargetMode="External"/><Relationship Id="rId1978" Type="http://schemas.openxmlformats.org/officeDocument/2006/relationships/hyperlink" Target="http://www.bom.gov.au/jsp/ncc/cdio/weatherData/av?p_display_type=dailyDataFile&amp;p_nccObsCode=122&amp;p_stn_num=023733&amp;p_c=-112710811&amp;p_startYear=1977" TargetMode="External"/><Relationship Id="rId1979" Type="http://schemas.openxmlformats.org/officeDocument/2006/relationships/hyperlink" Target="http://www.bom.gov.au/jsp/ncc/cdio/weatherData/av?p_display_type=dailyDataFile&amp;p_nccObsCode=122&amp;p_stn_num=026021&amp;p_c=-135479631&amp;p_startYear=1977" TargetMode="External"/><Relationship Id="rId1980" Type="http://schemas.openxmlformats.org/officeDocument/2006/relationships/hyperlink" Target="http://www.bom.gov.au/jsp/ncc/cdio/weatherData/av?p_display_type=dailyDataFile&amp;p_nccObsCode=122&amp;p_stn_num=018070&amp;p_c=-65366122&amp;p_startYear=1977" TargetMode="External"/><Relationship Id="rId1981" Type="http://schemas.openxmlformats.org/officeDocument/2006/relationships/hyperlink" Target="http://www.bom.gov.au/jsp/ncc/cdio/weatherData/av?p_display_type=dailyDataFile&amp;p_nccObsCode=122&amp;p_stn_num=021043&amp;p_c=-88623412&amp;p_startYear=1977" TargetMode="External"/><Relationship Id="rId1982" Type="http://schemas.openxmlformats.org/officeDocument/2006/relationships/hyperlink" Target="http://www.bom.gov.au/jsp/ncc/cdio/weatherData/av?p_display_type=dailyDataFile&amp;p_nccObsCode=122&amp;p_stn_num=026026&amp;p_c=-135531678&amp;p_startYear=1977" TargetMode="External"/><Relationship Id="rId1983" Type="http://schemas.openxmlformats.org/officeDocument/2006/relationships/hyperlink" Target="http://www.bom.gov.au/jsp/ncc/cdio/weatherData/av?p_display_type=dailyDataFile&amp;p_nccObsCode=122&amp;p_stn_num=023020&amp;p_c=-106045222&amp;p_startYear=1977" TargetMode="External"/><Relationship Id="rId1984" Type="http://schemas.openxmlformats.org/officeDocument/2006/relationships/hyperlink" Target="http://www.bom.gov.au/jsp/ncc/cdio/weatherData/av?p_display_type=dailyDataFile&amp;p_nccObsCode=122&amp;p_stn_num=021046&amp;p_c=-88647966&amp;p_startYear=1977" TargetMode="External"/><Relationship Id="rId1985" Type="http://schemas.openxmlformats.org/officeDocument/2006/relationships/hyperlink" Target="http://www.bom.gov.au/jsp/ncc/cdio/weatherData/av?p_display_type=dailyDataFile&amp;p_nccObsCode=122&amp;p_stn_num=023747&amp;p_c=-112845844&amp;p_startYear=1977" TargetMode="External"/><Relationship Id="rId1986" Type="http://schemas.openxmlformats.org/officeDocument/2006/relationships/hyperlink" Target="http://www.bom.gov.au/jsp/ncc/cdio/weatherData/av?p_display_type=dailyDataFile&amp;p_nccObsCode=122&amp;p_stn_num=016044&amp;p_c=-51543830&amp;p_startYear=1976" TargetMode="External"/><Relationship Id="rId1987" Type="http://schemas.openxmlformats.org/officeDocument/2006/relationships/hyperlink" Target="http://www.bom.gov.au/jsp/ncc/cdio/weatherData/av?p_display_type=dailyDataFile&amp;p_nccObsCode=122&amp;p_stn_num=023321&amp;p_c=-108832872&amp;p_startYear=1978" TargetMode="External"/><Relationship Id="rId1988" Type="http://schemas.openxmlformats.org/officeDocument/2006/relationships/hyperlink" Target="http://www.bom.gov.au/jsp/ncc/cdio/weatherData/av?p_display_type=dailyDataFile&amp;p_nccObsCode=122&amp;p_stn_num=025509&amp;p_c=-130201569&amp;p_startYear=1978" TargetMode="External"/><Relationship Id="rId1989" Type="http://schemas.openxmlformats.org/officeDocument/2006/relationships/hyperlink" Target="http://www.bom.gov.au/jsp/ncc/cdio/weatherData/av?p_display_type=dailyDataFile&amp;p_nccObsCode=122&amp;p_stn_num=023733&amp;p_c=-112710811&amp;p_startYear=1978" TargetMode="External"/><Relationship Id="rId1990" Type="http://schemas.openxmlformats.org/officeDocument/2006/relationships/hyperlink" Target="http://www.bom.gov.au/jsp/ncc/cdio/weatherData/av?p_display_type=dailyDataFile&amp;p_nccObsCode=122&amp;p_stn_num=026021&amp;p_c=-135479631&amp;p_startYear=1978" TargetMode="External"/><Relationship Id="rId1991" Type="http://schemas.openxmlformats.org/officeDocument/2006/relationships/hyperlink" Target="http://www.bom.gov.au/jsp/ncc/cdio/weatherData/av?p_display_type=dailyDataFile&amp;p_nccObsCode=122&amp;p_stn_num=018070&amp;p_c=-65366122&amp;p_startYear=1978" TargetMode="External"/><Relationship Id="rId1992" Type="http://schemas.openxmlformats.org/officeDocument/2006/relationships/hyperlink" Target="http://www.bom.gov.au/jsp/ncc/cdio/weatherData/av?p_display_type=dailyDataFile&amp;p_nccObsCode=122&amp;p_stn_num=021043&amp;p_c=-88623412&amp;p_startYear=1978" TargetMode="External"/><Relationship Id="rId1993" Type="http://schemas.openxmlformats.org/officeDocument/2006/relationships/hyperlink" Target="http://www.bom.gov.au/jsp/ncc/cdio/weatherData/av?p_display_type=dailyDataFile&amp;p_nccObsCode=122&amp;p_stn_num=026026&amp;p_c=-135531678&amp;p_startYear=1978" TargetMode="External"/><Relationship Id="rId1994" Type="http://schemas.openxmlformats.org/officeDocument/2006/relationships/hyperlink" Target="http://www.bom.gov.au/jsp/ncc/cdio/weatherData/av?p_display_type=dailyDataFile&amp;p_nccObsCode=122&amp;p_stn_num=023020&amp;p_c=-106045222&amp;p_startYear=1978" TargetMode="External"/><Relationship Id="rId1995" Type="http://schemas.openxmlformats.org/officeDocument/2006/relationships/hyperlink" Target="http://www.bom.gov.au/jsp/ncc/cdio/weatherData/av?p_display_type=dailyDataFile&amp;p_nccObsCode=122&amp;p_stn_num=021046&amp;p_c=-88647966&amp;p_startYear=1978" TargetMode="External"/><Relationship Id="rId1996" Type="http://schemas.openxmlformats.org/officeDocument/2006/relationships/hyperlink" Target="http://www.bom.gov.au/jsp/ncc/cdio/weatherData/av?p_display_type=dailyDataFile&amp;p_nccObsCode=122&amp;p_stn_num=023747&amp;p_c=-112845844&amp;p_startYear=1978" TargetMode="External"/><Relationship Id="rId1997" Type="http://schemas.openxmlformats.org/officeDocument/2006/relationships/hyperlink" Target="http://www.bom.gov.au/jsp/ncc/cdio/weatherData/av?p_display_type=dailyDataFile&amp;p_nccObsCode=122&amp;p_stn_num=016044&amp;p_c=-51543830&amp;p_startYear=1977" TargetMode="External"/><Relationship Id="rId1998" Type="http://schemas.openxmlformats.org/officeDocument/2006/relationships/hyperlink" Target="http://www.bom.gov.au/jsp/ncc/cdio/weatherData/av?p_display_type=dailyDataFile&amp;p_nccObsCode=122&amp;p_stn_num=023321&amp;p_c=-108832872&amp;p_startYear=1979" TargetMode="External"/><Relationship Id="rId1999" Type="http://schemas.openxmlformats.org/officeDocument/2006/relationships/hyperlink" Target="http://www.bom.gov.au/jsp/ncc/cdio/weatherData/av?p_display_type=dailyDataFile&amp;p_nccObsCode=122&amp;p_stn_num=025509&amp;p_c=-130201569&amp;p_startYear=1979" TargetMode="External"/><Relationship Id="rId2000" Type="http://schemas.openxmlformats.org/officeDocument/2006/relationships/hyperlink" Target="http://www.bom.gov.au/jsp/ncc/cdio/weatherData/av?p_display_type=dailyDataFile&amp;p_nccObsCode=122&amp;p_stn_num=023733&amp;p_c=-112710811&amp;p_startYear=1979" TargetMode="External"/><Relationship Id="rId2001" Type="http://schemas.openxmlformats.org/officeDocument/2006/relationships/hyperlink" Target="http://www.bom.gov.au/jsp/ncc/cdio/weatherData/av?p_display_type=dailyDataFile&amp;p_nccObsCode=122&amp;p_stn_num=026021&amp;p_c=-135479631&amp;p_startYear=1979" TargetMode="External"/><Relationship Id="rId2002" Type="http://schemas.openxmlformats.org/officeDocument/2006/relationships/hyperlink" Target="http://www.bom.gov.au/jsp/ncc/cdio/weatherData/av?p_display_type=dailyDataFile&amp;p_nccObsCode=122&amp;p_stn_num=018070&amp;p_c=-65366122&amp;p_startYear=1979" TargetMode="External"/><Relationship Id="rId2003" Type="http://schemas.openxmlformats.org/officeDocument/2006/relationships/hyperlink" Target="http://www.bom.gov.au/jsp/ncc/cdio/weatherData/av?p_display_type=dailyDataFile&amp;p_nccObsCode=122&amp;p_stn_num=021043&amp;p_c=-88623412&amp;p_startYear=1979" TargetMode="External"/><Relationship Id="rId2004" Type="http://schemas.openxmlformats.org/officeDocument/2006/relationships/hyperlink" Target="http://www.bom.gov.au/jsp/ncc/cdio/weatherData/av?p_display_type=dailyDataFile&amp;p_nccObsCode=122&amp;p_stn_num=026026&amp;p_c=-135531678&amp;p_startYear=1979" TargetMode="External"/><Relationship Id="rId2005" Type="http://schemas.openxmlformats.org/officeDocument/2006/relationships/hyperlink" Target="http://www.bom.gov.au/jsp/ncc/cdio/weatherData/av?p_display_type=dailyDataFile&amp;p_nccObsCode=122&amp;p_stn_num=023020&amp;p_c=-106045222&amp;p_startYear=1979" TargetMode="External"/><Relationship Id="rId2006" Type="http://schemas.openxmlformats.org/officeDocument/2006/relationships/hyperlink" Target="http://www.bom.gov.au/jsp/ncc/cdio/weatherData/av?p_display_type=dailyDataFile&amp;p_nccObsCode=122&amp;p_stn_num=021046&amp;p_c=-88647966&amp;p_startYear=1979" TargetMode="External"/><Relationship Id="rId2007" Type="http://schemas.openxmlformats.org/officeDocument/2006/relationships/hyperlink" Target="http://www.bom.gov.au/jsp/ncc/cdio/weatherData/av?p_display_type=dailyDataFile&amp;p_nccObsCode=122&amp;p_stn_num=023747&amp;p_c=-112845844&amp;p_startYear=1979" TargetMode="External"/><Relationship Id="rId2008" Type="http://schemas.openxmlformats.org/officeDocument/2006/relationships/hyperlink" Target="http://www.bom.gov.au/jsp/ncc/cdio/weatherData/av?p_display_type=dailyDataFile&amp;p_nccObsCode=122&amp;p_stn_num=016044&amp;p_c=-51543830&amp;p_startYear=1978" TargetMode="External"/><Relationship Id="rId2009" Type="http://schemas.openxmlformats.org/officeDocument/2006/relationships/hyperlink" Target="http://www.bom.gov.au/jsp/ncc/cdio/weatherData/av?p_display_type=dailyDataFile&amp;p_nccObsCode=122&amp;p_stn_num=023321&amp;p_c=-108832872&amp;p_startYear=1980" TargetMode="External"/><Relationship Id="rId2010" Type="http://schemas.openxmlformats.org/officeDocument/2006/relationships/hyperlink" Target="http://www.bom.gov.au/jsp/ncc/cdio/weatherData/av?p_display_type=dailyDataFile&amp;p_nccObsCode=122&amp;p_stn_num=025509&amp;p_c=-130201569&amp;p_startYear=1980" TargetMode="External"/><Relationship Id="rId2011" Type="http://schemas.openxmlformats.org/officeDocument/2006/relationships/hyperlink" Target="http://www.bom.gov.au/jsp/ncc/cdio/weatherData/av?p_display_type=dailyDataFile&amp;p_nccObsCode=122&amp;p_stn_num=023733&amp;p_c=-112710811&amp;p_startYear=1980" TargetMode="External"/><Relationship Id="rId2012" Type="http://schemas.openxmlformats.org/officeDocument/2006/relationships/hyperlink" Target="http://www.bom.gov.au/jsp/ncc/cdio/weatherData/av?p_display_type=dailyDataFile&amp;p_nccObsCode=122&amp;p_stn_num=026021&amp;p_c=-135479631&amp;p_startYear=1980" TargetMode="External"/><Relationship Id="rId2013" Type="http://schemas.openxmlformats.org/officeDocument/2006/relationships/hyperlink" Target="http://www.bom.gov.au/jsp/ncc/cdio/weatherData/av?p_display_type=dailyDataFile&amp;p_nccObsCode=122&amp;p_stn_num=018070&amp;p_c=-65366122&amp;p_startYear=1980" TargetMode="External"/><Relationship Id="rId2014" Type="http://schemas.openxmlformats.org/officeDocument/2006/relationships/hyperlink" Target="http://www.bom.gov.au/jsp/ncc/cdio/weatherData/av?p_display_type=dailyDataFile&amp;p_nccObsCode=122&amp;p_stn_num=021043&amp;p_c=-88623412&amp;p_startYear=1980" TargetMode="External"/><Relationship Id="rId2015" Type="http://schemas.openxmlformats.org/officeDocument/2006/relationships/hyperlink" Target="http://www.bom.gov.au/jsp/ncc/cdio/weatherData/av?p_display_type=dailyDataFile&amp;p_nccObsCode=122&amp;p_stn_num=026026&amp;p_c=-135531678&amp;p_startYear=1980" TargetMode="External"/><Relationship Id="rId2016" Type="http://schemas.openxmlformats.org/officeDocument/2006/relationships/hyperlink" Target="http://www.bom.gov.au/jsp/ncc/cdio/weatherData/av?p_display_type=dailyDataFile&amp;p_nccObsCode=122&amp;p_stn_num=023020&amp;p_c=-106045222&amp;p_startYear=1980" TargetMode="External"/><Relationship Id="rId2017" Type="http://schemas.openxmlformats.org/officeDocument/2006/relationships/hyperlink" Target="http://www.bom.gov.au/jsp/ncc/cdio/weatherData/av?p_display_type=dailyDataFile&amp;p_nccObsCode=122&amp;p_stn_num=021046&amp;p_c=-88647966&amp;p_startYear=1980" TargetMode="External"/><Relationship Id="rId2018" Type="http://schemas.openxmlformats.org/officeDocument/2006/relationships/hyperlink" Target="http://www.bom.gov.au/jsp/ncc/cdio/weatherData/av?p_display_type=dailyDataFile&amp;p_nccObsCode=122&amp;p_stn_num=023747&amp;p_c=-112845844&amp;p_startYear=1980" TargetMode="External"/><Relationship Id="rId2019" Type="http://schemas.openxmlformats.org/officeDocument/2006/relationships/hyperlink" Target="http://www.bom.gov.au/jsp/ncc/cdio/weatherData/av?p_display_type=dailyDataFile&amp;p_nccObsCode=122&amp;p_stn_num=016044&amp;p_c=-51543830&amp;p_startYear=1979" TargetMode="External"/><Relationship Id="rId2020" Type="http://schemas.openxmlformats.org/officeDocument/2006/relationships/hyperlink" Target="http://www.bom.gov.au/jsp/ncc/cdio/weatherData/av?p_display_type=dailyDataFile&amp;p_nccObsCode=122&amp;p_stn_num=023321&amp;p_c=-108832872&amp;p_startYear=1981" TargetMode="External"/><Relationship Id="rId2021" Type="http://schemas.openxmlformats.org/officeDocument/2006/relationships/hyperlink" Target="http://www.bom.gov.au/jsp/ncc/cdio/weatherData/av?p_display_type=dailyDataFile&amp;p_nccObsCode=122&amp;p_stn_num=025509&amp;p_c=-130201569&amp;p_startYear=1981" TargetMode="External"/><Relationship Id="rId2022" Type="http://schemas.openxmlformats.org/officeDocument/2006/relationships/hyperlink" Target="http://www.bom.gov.au/jsp/ncc/cdio/weatherData/av?p_display_type=dailyDataFile&amp;p_nccObsCode=122&amp;p_stn_num=023733&amp;p_c=-112710811&amp;p_startYear=1981" TargetMode="External"/><Relationship Id="rId2023" Type="http://schemas.openxmlformats.org/officeDocument/2006/relationships/hyperlink" Target="http://www.bom.gov.au/jsp/ncc/cdio/weatherData/av?p_display_type=dailyDataFile&amp;p_nccObsCode=122&amp;p_stn_num=026021&amp;p_c=-135479631&amp;p_startYear=1981" TargetMode="External"/><Relationship Id="rId2024" Type="http://schemas.openxmlformats.org/officeDocument/2006/relationships/hyperlink" Target="http://www.bom.gov.au/jsp/ncc/cdio/weatherData/av?p_display_type=dailyDataFile&amp;p_nccObsCode=122&amp;p_stn_num=018070&amp;p_c=-65366122&amp;p_startYear=1981" TargetMode="External"/><Relationship Id="rId2025" Type="http://schemas.openxmlformats.org/officeDocument/2006/relationships/hyperlink" Target="http://www.bom.gov.au/jsp/ncc/cdio/weatherData/av?p_display_type=dailyDataFile&amp;p_nccObsCode=122&amp;p_stn_num=021043&amp;p_c=-88623412&amp;p_startYear=1981" TargetMode="External"/><Relationship Id="rId2026" Type="http://schemas.openxmlformats.org/officeDocument/2006/relationships/hyperlink" Target="http://www.bom.gov.au/jsp/ncc/cdio/weatherData/av?p_display_type=dailyDataFile&amp;p_nccObsCode=122&amp;p_stn_num=026026&amp;p_c=-135531678&amp;p_startYear=1981" TargetMode="External"/><Relationship Id="rId2027" Type="http://schemas.openxmlformats.org/officeDocument/2006/relationships/hyperlink" Target="http://www.bom.gov.au/jsp/ncc/cdio/weatherData/av?p_display_type=dailyDataFile&amp;p_nccObsCode=122&amp;p_stn_num=023020&amp;p_c=-106045222&amp;p_startYear=1981" TargetMode="External"/><Relationship Id="rId2028" Type="http://schemas.openxmlformats.org/officeDocument/2006/relationships/hyperlink" Target="http://www.bom.gov.au/jsp/ncc/cdio/weatherData/av?p_display_type=dailyDataFile&amp;p_nccObsCode=122&amp;p_stn_num=021046&amp;p_c=-88647966&amp;p_startYear=1981" TargetMode="External"/><Relationship Id="rId2029" Type="http://schemas.openxmlformats.org/officeDocument/2006/relationships/hyperlink" Target="http://www.bom.gov.au/jsp/ncc/cdio/weatherData/av?p_display_type=dailyDataFile&amp;p_nccObsCode=122&amp;p_stn_num=023747&amp;p_c=-112845844&amp;p_startYear=1981" TargetMode="External"/><Relationship Id="rId2030" Type="http://schemas.openxmlformats.org/officeDocument/2006/relationships/hyperlink" Target="http://www.bom.gov.au/jsp/ncc/cdio/weatherData/av?p_display_type=dailyDataFile&amp;p_nccObsCode=122&amp;p_stn_num=016044&amp;p_c=-51543830&amp;p_startYear=1980" TargetMode="External"/><Relationship Id="rId2031" Type="http://schemas.openxmlformats.org/officeDocument/2006/relationships/hyperlink" Target="http://www.bom.gov.au/jsp/ncc/cdio/weatherData/av?p_display_type=dailyDataFile&amp;p_nccObsCode=122&amp;p_stn_num=023321&amp;p_c=-108832872&amp;p_startYear=1982" TargetMode="External"/><Relationship Id="rId2032" Type="http://schemas.openxmlformats.org/officeDocument/2006/relationships/hyperlink" Target="http://www.bom.gov.au/jsp/ncc/cdio/weatherData/av?p_display_type=dailyDataFile&amp;p_nccObsCode=122&amp;p_stn_num=025509&amp;p_c=-130201569&amp;p_startYear=1982" TargetMode="External"/><Relationship Id="rId2033" Type="http://schemas.openxmlformats.org/officeDocument/2006/relationships/hyperlink" Target="http://www.bom.gov.au/jsp/ncc/cdio/weatherData/av?p_display_type=dailyDataFile&amp;p_nccObsCode=122&amp;p_stn_num=023733&amp;p_c=-112710811&amp;p_startYear=1982" TargetMode="External"/><Relationship Id="rId2034" Type="http://schemas.openxmlformats.org/officeDocument/2006/relationships/hyperlink" Target="http://www.bom.gov.au/jsp/ncc/cdio/weatherData/av?p_display_type=dailyDataFile&amp;p_nccObsCode=122&amp;p_stn_num=026021&amp;p_c=-135479631&amp;p_startYear=1982" TargetMode="External"/><Relationship Id="rId2035" Type="http://schemas.openxmlformats.org/officeDocument/2006/relationships/hyperlink" Target="http://www.bom.gov.au/jsp/ncc/cdio/weatherData/av?p_display_type=dailyDataFile&amp;p_nccObsCode=122&amp;p_stn_num=018070&amp;p_c=-65366122&amp;p_startYear=1982" TargetMode="External"/><Relationship Id="rId2036" Type="http://schemas.openxmlformats.org/officeDocument/2006/relationships/hyperlink" Target="http://www.bom.gov.au/jsp/ncc/cdio/weatherData/av?p_display_type=dailyDataFile&amp;p_nccObsCode=122&amp;p_stn_num=021043&amp;p_c=-88623412&amp;p_startYear=1982" TargetMode="External"/><Relationship Id="rId2037" Type="http://schemas.openxmlformats.org/officeDocument/2006/relationships/hyperlink" Target="http://www.bom.gov.au/jsp/ncc/cdio/weatherData/av?p_display_type=dailyDataFile&amp;p_nccObsCode=122&amp;p_stn_num=026026&amp;p_c=-135531678&amp;p_startYear=1982" TargetMode="External"/><Relationship Id="rId2038" Type="http://schemas.openxmlformats.org/officeDocument/2006/relationships/hyperlink" Target="http://www.bom.gov.au/jsp/ncc/cdio/weatherData/av?p_display_type=dailyDataFile&amp;p_nccObsCode=122&amp;p_stn_num=023020&amp;p_c=-106045222&amp;p_startYear=1982" TargetMode="External"/><Relationship Id="rId2039" Type="http://schemas.openxmlformats.org/officeDocument/2006/relationships/hyperlink" Target="http://www.bom.gov.au/jsp/ncc/cdio/weatherData/av?p_display_type=dailyDataFile&amp;p_nccObsCode=122&amp;p_stn_num=021046&amp;p_c=-88647966&amp;p_startYear=1982" TargetMode="External"/><Relationship Id="rId2040" Type="http://schemas.openxmlformats.org/officeDocument/2006/relationships/hyperlink" Target="http://www.bom.gov.au/jsp/ncc/cdio/weatherData/av?p_display_type=dailyDataFile&amp;p_nccObsCode=122&amp;p_stn_num=023747&amp;p_c=-112845844&amp;p_startYear=1982" TargetMode="External"/><Relationship Id="rId2041" Type="http://schemas.openxmlformats.org/officeDocument/2006/relationships/hyperlink" Target="http://www.bom.gov.au/jsp/ncc/cdio/weatherData/av?p_display_type=dailyDataFile&amp;p_nccObsCode=122&amp;p_stn_num=016044&amp;p_c=-51543830&amp;p_startYear=1981" TargetMode="External"/><Relationship Id="rId2042" Type="http://schemas.openxmlformats.org/officeDocument/2006/relationships/hyperlink" Target="http://www.bom.gov.au/jsp/ncc/cdio/weatherData/av?p_display_type=dailyDataFile&amp;p_nccObsCode=122&amp;p_stn_num=023321&amp;p_c=-108832872&amp;p_startYear=1983" TargetMode="External"/><Relationship Id="rId2043" Type="http://schemas.openxmlformats.org/officeDocument/2006/relationships/hyperlink" Target="http://www.bom.gov.au/jsp/ncc/cdio/weatherData/av?p_display_type=dailyDataFile&amp;p_nccObsCode=122&amp;p_stn_num=025509&amp;p_c=-130201569&amp;p_startYear=1983" TargetMode="External"/><Relationship Id="rId2044" Type="http://schemas.openxmlformats.org/officeDocument/2006/relationships/hyperlink" Target="http://www.bom.gov.au/jsp/ncc/cdio/weatherData/av?p_display_type=dailyDataFile&amp;p_nccObsCode=122&amp;p_stn_num=023733&amp;p_c=-112710811&amp;p_startYear=1983" TargetMode="External"/><Relationship Id="rId2045" Type="http://schemas.openxmlformats.org/officeDocument/2006/relationships/hyperlink" Target="http://www.bom.gov.au/jsp/ncc/cdio/weatherData/av?p_display_type=dailyDataFile&amp;p_nccObsCode=122&amp;p_stn_num=026021&amp;p_c=-135479631&amp;p_startYear=1983" TargetMode="External"/><Relationship Id="rId2046" Type="http://schemas.openxmlformats.org/officeDocument/2006/relationships/hyperlink" Target="http://www.bom.gov.au/jsp/ncc/cdio/weatherData/av?p_display_type=dailyDataFile&amp;p_nccObsCode=122&amp;p_stn_num=018070&amp;p_c=-65366122&amp;p_startYear=1983" TargetMode="External"/><Relationship Id="rId2047" Type="http://schemas.openxmlformats.org/officeDocument/2006/relationships/hyperlink" Target="http://www.bom.gov.au/jsp/ncc/cdio/weatherData/av?p_display_type=dailyDataFile&amp;p_nccObsCode=122&amp;p_stn_num=021043&amp;p_c=-88623412&amp;p_startYear=1983" TargetMode="External"/><Relationship Id="rId2048" Type="http://schemas.openxmlformats.org/officeDocument/2006/relationships/hyperlink" Target="http://www.bom.gov.au/jsp/ncc/cdio/weatherData/av?p_display_type=dailyDataFile&amp;p_nccObsCode=122&amp;p_stn_num=026026&amp;p_c=-135531678&amp;p_startYear=1983" TargetMode="External"/><Relationship Id="rId2049" Type="http://schemas.openxmlformats.org/officeDocument/2006/relationships/hyperlink" Target="http://www.bom.gov.au/jsp/ncc/cdio/weatherData/av?p_display_type=dailyDataFile&amp;p_nccObsCode=122&amp;p_stn_num=023020&amp;p_c=-106045222&amp;p_startYear=1983" TargetMode="External"/><Relationship Id="rId2050" Type="http://schemas.openxmlformats.org/officeDocument/2006/relationships/hyperlink" Target="http://www.bom.gov.au/jsp/ncc/cdio/weatherData/av?p_display_type=dailyDataFile&amp;p_nccObsCode=122&amp;p_stn_num=021046&amp;p_c=-88647966&amp;p_startYear=1983" TargetMode="External"/><Relationship Id="rId2051" Type="http://schemas.openxmlformats.org/officeDocument/2006/relationships/hyperlink" Target="http://www.bom.gov.au/jsp/ncc/cdio/weatherData/av?p_display_type=dailyDataFile&amp;p_nccObsCode=122&amp;p_stn_num=023747&amp;p_c=-112845844&amp;p_startYear=1983" TargetMode="External"/><Relationship Id="rId2052" Type="http://schemas.openxmlformats.org/officeDocument/2006/relationships/hyperlink" Target="http://www.bom.gov.au/jsp/ncc/cdio/weatherData/av?p_display_type=dailyDataFile&amp;p_nccObsCode=122&amp;p_stn_num=016044&amp;p_c=-51543830&amp;p_startYear=1982" TargetMode="External"/><Relationship Id="rId2053" Type="http://schemas.openxmlformats.org/officeDocument/2006/relationships/hyperlink" Target="http://www.bom.gov.au/jsp/ncc/cdio/weatherData/av?p_display_type=dailyDataFile&amp;p_nccObsCode=122&amp;p_stn_num=023321&amp;p_c=-108832872&amp;p_startYear=1984" TargetMode="External"/><Relationship Id="rId2054" Type="http://schemas.openxmlformats.org/officeDocument/2006/relationships/hyperlink" Target="http://www.bom.gov.au/jsp/ncc/cdio/weatherData/av?p_display_type=dailyDataFile&amp;p_nccObsCode=122&amp;p_stn_num=025509&amp;p_c=-130201569&amp;p_startYear=1984" TargetMode="External"/><Relationship Id="rId2055" Type="http://schemas.openxmlformats.org/officeDocument/2006/relationships/hyperlink" Target="http://www.bom.gov.au/jsp/ncc/cdio/weatherData/av?p_display_type=dailyDataFile&amp;p_nccObsCode=122&amp;p_stn_num=023733&amp;p_c=-112710811&amp;p_startYear=1984" TargetMode="External"/><Relationship Id="rId2056" Type="http://schemas.openxmlformats.org/officeDocument/2006/relationships/hyperlink" Target="http://www.bom.gov.au/jsp/ncc/cdio/weatherData/av?p_display_type=dailyDataFile&amp;p_nccObsCode=122&amp;p_stn_num=026021&amp;p_c=-135479631&amp;p_startYear=1984" TargetMode="External"/><Relationship Id="rId2057" Type="http://schemas.openxmlformats.org/officeDocument/2006/relationships/hyperlink" Target="http://www.bom.gov.au/jsp/ncc/cdio/weatherData/av?p_display_type=dailyDataFile&amp;p_nccObsCode=122&amp;p_stn_num=018070&amp;p_c=-65366122&amp;p_startYear=1984" TargetMode="External"/><Relationship Id="rId2058" Type="http://schemas.openxmlformats.org/officeDocument/2006/relationships/hyperlink" Target="http://www.bom.gov.au/jsp/ncc/cdio/weatherData/av?p_display_type=dailyDataFile&amp;p_nccObsCode=122&amp;p_stn_num=021043&amp;p_c=-88623412&amp;p_startYear=1984" TargetMode="External"/><Relationship Id="rId2059" Type="http://schemas.openxmlformats.org/officeDocument/2006/relationships/hyperlink" Target="http://www.bom.gov.au/jsp/ncc/cdio/weatherData/av?p_display_type=dailyDataFile&amp;p_nccObsCode=122&amp;p_stn_num=026026&amp;p_c=-135531678&amp;p_startYear=1984" TargetMode="External"/><Relationship Id="rId2060" Type="http://schemas.openxmlformats.org/officeDocument/2006/relationships/hyperlink" Target="http://www.bom.gov.au/jsp/ncc/cdio/weatherData/av?p_display_type=dailyDataFile&amp;p_nccObsCode=122&amp;p_stn_num=023020&amp;p_c=-106045222&amp;p_startYear=1984" TargetMode="External"/><Relationship Id="rId2061" Type="http://schemas.openxmlformats.org/officeDocument/2006/relationships/hyperlink" Target="http://www.bom.gov.au/jsp/ncc/cdio/weatherData/av?p_display_type=dailyDataFile&amp;p_nccObsCode=122&amp;p_stn_num=021046&amp;p_c=-88647966&amp;p_startYear=1984" TargetMode="External"/><Relationship Id="rId2062" Type="http://schemas.openxmlformats.org/officeDocument/2006/relationships/hyperlink" Target="http://www.bom.gov.au/jsp/ncc/cdio/weatherData/av?p_display_type=dailyDataFile&amp;p_nccObsCode=122&amp;p_stn_num=023747&amp;p_c=-112845844&amp;p_startYear=1984" TargetMode="External"/><Relationship Id="rId2063" Type="http://schemas.openxmlformats.org/officeDocument/2006/relationships/hyperlink" Target="http://www.bom.gov.au/jsp/ncc/cdio/weatherData/av?p_display_type=dailyDataFile&amp;p_nccObsCode=122&amp;p_stn_num=016044&amp;p_c=-51543830&amp;p_startYear=1983" TargetMode="External"/><Relationship Id="rId2064" Type="http://schemas.openxmlformats.org/officeDocument/2006/relationships/hyperlink" Target="http://www.bom.gov.au/jsp/ncc/cdio/weatherData/av?p_display_type=dailyDataFile&amp;p_nccObsCode=122&amp;p_stn_num=023321&amp;p_c=-108832872&amp;p_startYear=1985" TargetMode="External"/><Relationship Id="rId2065" Type="http://schemas.openxmlformats.org/officeDocument/2006/relationships/hyperlink" Target="http://www.bom.gov.au/jsp/ncc/cdio/weatherData/av?p_display_type=dailyDataFile&amp;p_nccObsCode=122&amp;p_stn_num=025509&amp;p_c=-130201569&amp;p_startYear=1985" TargetMode="External"/><Relationship Id="rId2066" Type="http://schemas.openxmlformats.org/officeDocument/2006/relationships/hyperlink" Target="http://www.bom.gov.au/jsp/ncc/cdio/weatherData/av?p_display_type=dailyDataFile&amp;p_nccObsCode=122&amp;p_stn_num=023733&amp;p_c=-112710811&amp;p_startYear=1985" TargetMode="External"/><Relationship Id="rId2067" Type="http://schemas.openxmlformats.org/officeDocument/2006/relationships/hyperlink" Target="http://www.bom.gov.au/jsp/ncc/cdio/weatherData/av?p_display_type=dailyDataFile&amp;p_nccObsCode=122&amp;p_stn_num=026021&amp;p_c=-135479631&amp;p_startYear=1985" TargetMode="External"/><Relationship Id="rId2068" Type="http://schemas.openxmlformats.org/officeDocument/2006/relationships/hyperlink" Target="http://www.bom.gov.au/jsp/ncc/cdio/weatherData/av?p_display_type=dailyDataFile&amp;p_nccObsCode=122&amp;p_stn_num=018070&amp;p_c=-65366122&amp;p_startYear=1985" TargetMode="External"/><Relationship Id="rId2069" Type="http://schemas.openxmlformats.org/officeDocument/2006/relationships/hyperlink" Target="http://www.bom.gov.au/jsp/ncc/cdio/weatherData/av?p_display_type=dailyDataFile&amp;p_nccObsCode=122&amp;p_stn_num=021043&amp;p_c=-88623412&amp;p_startYear=1985" TargetMode="External"/><Relationship Id="rId2070" Type="http://schemas.openxmlformats.org/officeDocument/2006/relationships/hyperlink" Target="http://www.bom.gov.au/jsp/ncc/cdio/weatherData/av?p_display_type=dailyDataFile&amp;p_nccObsCode=122&amp;p_stn_num=026026&amp;p_c=-135531678&amp;p_startYear=1985" TargetMode="External"/><Relationship Id="rId2071" Type="http://schemas.openxmlformats.org/officeDocument/2006/relationships/hyperlink" Target="http://www.bom.gov.au/jsp/ncc/cdio/weatherData/av?p_display_type=dailyDataFile&amp;p_nccObsCode=122&amp;p_stn_num=023020&amp;p_c=-106045222&amp;p_startYear=1985" TargetMode="External"/><Relationship Id="rId2072" Type="http://schemas.openxmlformats.org/officeDocument/2006/relationships/hyperlink" Target="http://www.bom.gov.au/jsp/ncc/cdio/weatherData/av?p_display_type=dailyDataFile&amp;p_nccObsCode=122&amp;p_stn_num=021046&amp;p_c=-88647966&amp;p_startYear=1985" TargetMode="External"/><Relationship Id="rId2073" Type="http://schemas.openxmlformats.org/officeDocument/2006/relationships/hyperlink" Target="http://www.bom.gov.au/jsp/ncc/cdio/weatherData/av?p_display_type=dailyDataFile&amp;p_nccObsCode=122&amp;p_stn_num=023747&amp;p_c=-112845844&amp;p_startYear=1985" TargetMode="External"/><Relationship Id="rId2074" Type="http://schemas.openxmlformats.org/officeDocument/2006/relationships/hyperlink" Target="http://www.bom.gov.au/jsp/ncc/cdio/weatherData/av?p_display_type=dailyDataFile&amp;p_nccObsCode=122&amp;p_stn_num=016044&amp;p_c=-51543830&amp;p_startYear=1984" TargetMode="External"/><Relationship Id="rId2075" Type="http://schemas.openxmlformats.org/officeDocument/2006/relationships/hyperlink" Target="http://www.bom.gov.au/jsp/ncc/cdio/weatherData/av?p_display_type=dailyDataFile&amp;p_nccObsCode=122&amp;p_stn_num=023321&amp;p_c=-108832872&amp;p_startYear=1986" TargetMode="External"/><Relationship Id="rId2076" Type="http://schemas.openxmlformats.org/officeDocument/2006/relationships/hyperlink" Target="http://www.bom.gov.au/jsp/ncc/cdio/weatherData/av?p_display_type=dailyDataFile&amp;p_nccObsCode=122&amp;p_stn_num=025509&amp;p_c=-130201569&amp;p_startYear=1986" TargetMode="External"/><Relationship Id="rId2077" Type="http://schemas.openxmlformats.org/officeDocument/2006/relationships/hyperlink" Target="http://www.bom.gov.au/jsp/ncc/cdio/weatherData/av?p_display_type=dailyDataFile&amp;p_nccObsCode=122&amp;p_stn_num=023733&amp;p_c=-112710811&amp;p_startYear=1986" TargetMode="External"/><Relationship Id="rId2078" Type="http://schemas.openxmlformats.org/officeDocument/2006/relationships/hyperlink" Target="http://www.bom.gov.au/jsp/ncc/cdio/weatherData/av?p_display_type=dailyDataFile&amp;p_nccObsCode=122&amp;p_stn_num=026021&amp;p_c=-135479631&amp;p_startYear=1986" TargetMode="External"/><Relationship Id="rId2079" Type="http://schemas.openxmlformats.org/officeDocument/2006/relationships/hyperlink" Target="http://www.bom.gov.au/jsp/ncc/cdio/weatherData/av?p_display_type=dailyDataFile&amp;p_nccObsCode=122&amp;p_stn_num=018070&amp;p_c=-65366122&amp;p_startYear=1986" TargetMode="External"/><Relationship Id="rId2080" Type="http://schemas.openxmlformats.org/officeDocument/2006/relationships/hyperlink" Target="http://www.bom.gov.au/jsp/ncc/cdio/weatherData/av?p_display_type=dailyDataFile&amp;p_nccObsCode=122&amp;p_stn_num=021043&amp;p_c=-88623412&amp;p_startYear=1986" TargetMode="External"/><Relationship Id="rId2081" Type="http://schemas.openxmlformats.org/officeDocument/2006/relationships/hyperlink" Target="http://www.bom.gov.au/jsp/ncc/cdio/weatherData/av?p_display_type=dailyDataFile&amp;p_nccObsCode=122&amp;p_stn_num=026026&amp;p_c=-135531678&amp;p_startYear=1986" TargetMode="External"/><Relationship Id="rId2082" Type="http://schemas.openxmlformats.org/officeDocument/2006/relationships/hyperlink" Target="http://www.bom.gov.au/jsp/ncc/cdio/weatherData/av?p_display_type=dailyDataFile&amp;p_nccObsCode=122&amp;p_stn_num=023020&amp;p_c=-106045222&amp;p_startYear=1986" TargetMode="External"/><Relationship Id="rId2083" Type="http://schemas.openxmlformats.org/officeDocument/2006/relationships/hyperlink" Target="http://www.bom.gov.au/jsp/ncc/cdio/weatherData/av?p_display_type=dailyDataFile&amp;p_nccObsCode=122&amp;p_stn_num=021046&amp;p_c=-88647966&amp;p_startYear=1986" TargetMode="External"/><Relationship Id="rId2084" Type="http://schemas.openxmlformats.org/officeDocument/2006/relationships/hyperlink" Target="http://www.bom.gov.au/jsp/ncc/cdio/weatherData/av?p_display_type=dailyDataFile&amp;p_nccObsCode=122&amp;p_stn_num=023747&amp;p_c=-112845844&amp;p_startYear=1986" TargetMode="External"/><Relationship Id="rId2085" Type="http://schemas.openxmlformats.org/officeDocument/2006/relationships/hyperlink" Target="http://www.bom.gov.au/jsp/ncc/cdio/weatherData/av?p_display_type=dailyDataFile&amp;p_nccObsCode=122&amp;p_stn_num=016044&amp;p_c=-51543830&amp;p_startYear=1985" TargetMode="External"/><Relationship Id="rId2086" Type="http://schemas.openxmlformats.org/officeDocument/2006/relationships/hyperlink" Target="http://www.bom.gov.au/jsp/ncc/cdio/weatherData/av?p_display_type=dailyDataFile&amp;p_nccObsCode=122&amp;p_stn_num=023321&amp;p_c=-108832872&amp;p_startYear=1987" TargetMode="External"/><Relationship Id="rId2087" Type="http://schemas.openxmlformats.org/officeDocument/2006/relationships/hyperlink" Target="http://www.bom.gov.au/jsp/ncc/cdio/weatherData/av?p_display_type=dailyDataFile&amp;p_nccObsCode=122&amp;p_stn_num=025509&amp;p_c=-130201569&amp;p_startYear=1987" TargetMode="External"/><Relationship Id="rId2088" Type="http://schemas.openxmlformats.org/officeDocument/2006/relationships/hyperlink" Target="http://www.bom.gov.au/jsp/ncc/cdio/weatherData/av?p_display_type=dailyDataFile&amp;p_nccObsCode=122&amp;p_stn_num=023733&amp;p_c=-112710811&amp;p_startYear=1987" TargetMode="External"/><Relationship Id="rId2089" Type="http://schemas.openxmlformats.org/officeDocument/2006/relationships/hyperlink" Target="http://www.bom.gov.au/jsp/ncc/cdio/weatherData/av?p_display_type=dailyDataFile&amp;p_nccObsCode=122&amp;p_stn_num=026021&amp;p_c=-135479631&amp;p_startYear=1987" TargetMode="External"/><Relationship Id="rId2090" Type="http://schemas.openxmlformats.org/officeDocument/2006/relationships/hyperlink" Target="http://www.bom.gov.au/jsp/ncc/cdio/weatherData/av?p_display_type=dailyDataFile&amp;p_nccObsCode=122&amp;p_stn_num=018070&amp;p_c=-65366122&amp;p_startYear=1987" TargetMode="External"/><Relationship Id="rId2091" Type="http://schemas.openxmlformats.org/officeDocument/2006/relationships/hyperlink" Target="http://www.bom.gov.au/jsp/ncc/cdio/weatherData/av?p_display_type=dailyDataFile&amp;p_nccObsCode=122&amp;p_stn_num=021043&amp;p_c=-88623412&amp;p_startYear=1987" TargetMode="External"/><Relationship Id="rId2092" Type="http://schemas.openxmlformats.org/officeDocument/2006/relationships/hyperlink" Target="http://www.bom.gov.au/jsp/ncc/cdio/weatherData/av?p_display_type=dailyDataFile&amp;p_nccObsCode=122&amp;p_stn_num=026026&amp;p_c=-135531678&amp;p_startYear=1987" TargetMode="External"/><Relationship Id="rId2093" Type="http://schemas.openxmlformats.org/officeDocument/2006/relationships/hyperlink" Target="http://www.bom.gov.au/jsp/ncc/cdio/weatherData/av?p_display_type=dailyDataFile&amp;p_nccObsCode=122&amp;p_stn_num=023343&amp;p_c=-109040272&amp;p_startYear=1987" TargetMode="External"/><Relationship Id="rId2094" Type="http://schemas.openxmlformats.org/officeDocument/2006/relationships/hyperlink" Target="http://www.bom.gov.au/jsp/ncc/cdio/weatherData/av?p_display_type=dailyDataFile&amp;p_nccObsCode=122&amp;p_stn_num=021046&amp;p_c=-88647966&amp;p_startYear=1987" TargetMode="External"/><Relationship Id="rId2095" Type="http://schemas.openxmlformats.org/officeDocument/2006/relationships/hyperlink" Target="http://www.bom.gov.au/jsp/ncc/cdio/weatherData/av?p_display_type=dailyDataFile&amp;p_nccObsCode=122&amp;p_stn_num=023747&amp;p_c=-112845844&amp;p_startYear=1987" TargetMode="External"/><Relationship Id="rId2096" Type="http://schemas.openxmlformats.org/officeDocument/2006/relationships/hyperlink" Target="http://www.bom.gov.au/jsp/ncc/cdio/weatherData/av?p_display_type=dailyDataFile&amp;p_nccObsCode=122&amp;p_stn_num=016044&amp;p_c=-51543830&amp;p_startYear=1986" TargetMode="External"/><Relationship Id="rId2097" Type="http://schemas.openxmlformats.org/officeDocument/2006/relationships/hyperlink" Target="http://www.bom.gov.au/jsp/ncc/cdio/weatherData/av?p_display_type=dailyDataFile&amp;p_nccObsCode=122&amp;p_stn_num=023321&amp;p_c=-108832872&amp;p_startYear=1988" TargetMode="External"/><Relationship Id="rId2098" Type="http://schemas.openxmlformats.org/officeDocument/2006/relationships/hyperlink" Target="http://www.bom.gov.au/jsp/ncc/cdio/weatherData/av?p_display_type=dailyDataFile&amp;p_nccObsCode=122&amp;p_stn_num=025509&amp;p_c=-130201569&amp;p_startYear=1988" TargetMode="External"/><Relationship Id="rId2099" Type="http://schemas.openxmlformats.org/officeDocument/2006/relationships/hyperlink" Target="http://www.bom.gov.au/jsp/ncc/cdio/weatherData/av?p_display_type=dailyDataFile&amp;p_nccObsCode=122&amp;p_stn_num=023733&amp;p_c=-112710811&amp;p_startYear=1988" TargetMode="External"/><Relationship Id="rId2100" Type="http://schemas.openxmlformats.org/officeDocument/2006/relationships/hyperlink" Target="http://www.bom.gov.au/jsp/ncc/cdio/weatherData/av?p_display_type=dailyDataFile&amp;p_nccObsCode=122&amp;p_stn_num=026021&amp;p_c=-135479631&amp;p_startYear=1988" TargetMode="External"/><Relationship Id="rId2101" Type="http://schemas.openxmlformats.org/officeDocument/2006/relationships/hyperlink" Target="http://www.bom.gov.au/jsp/ncc/cdio/weatherData/av?p_display_type=dailyDataFile&amp;p_nccObsCode=122&amp;p_stn_num=018070&amp;p_c=-65366122&amp;p_startYear=1988" TargetMode="External"/><Relationship Id="rId2102" Type="http://schemas.openxmlformats.org/officeDocument/2006/relationships/hyperlink" Target="http://www.bom.gov.au/jsp/ncc/cdio/weatherData/av?p_display_type=dailyDataFile&amp;p_nccObsCode=122&amp;p_stn_num=021043&amp;p_c=-88623412&amp;p_startYear=1988" TargetMode="External"/><Relationship Id="rId2103" Type="http://schemas.openxmlformats.org/officeDocument/2006/relationships/hyperlink" Target="http://www.bom.gov.au/jsp/ncc/cdio/weatherData/av?p_display_type=dailyDataFile&amp;p_nccObsCode=122&amp;p_stn_num=026026&amp;p_c=-135531678&amp;p_startYear=1988" TargetMode="External"/><Relationship Id="rId2104" Type="http://schemas.openxmlformats.org/officeDocument/2006/relationships/hyperlink" Target="http://www.bom.gov.au/jsp/ncc/cdio/weatherData/av?p_display_type=dailyDataFile&amp;p_nccObsCode=122&amp;p_stn_num=023343&amp;p_c=-109040272&amp;p_startYear=1988" TargetMode="External"/><Relationship Id="rId2105" Type="http://schemas.openxmlformats.org/officeDocument/2006/relationships/hyperlink" Target="http://www.bom.gov.au/jsp/ncc/cdio/weatherData/av?p_display_type=dailyDataFile&amp;p_nccObsCode=122&amp;p_stn_num=021046&amp;p_c=-88647966&amp;p_startYear=1988" TargetMode="External"/><Relationship Id="rId2106" Type="http://schemas.openxmlformats.org/officeDocument/2006/relationships/hyperlink" Target="http://www.bom.gov.au/jsp/ncc/cdio/weatherData/av?p_display_type=dailyDataFile&amp;p_nccObsCode=122&amp;p_stn_num=023747&amp;p_c=-112845844&amp;p_startYear=1988" TargetMode="External"/><Relationship Id="rId2107" Type="http://schemas.openxmlformats.org/officeDocument/2006/relationships/hyperlink" Target="http://www.bom.gov.au/jsp/ncc/cdio/weatherData/av?p_display_type=dailyDataFile&amp;p_nccObsCode=122&amp;p_stn_num=016044&amp;p_c=-51543830&amp;p_startYear=1987" TargetMode="External"/><Relationship Id="rId2108" Type="http://schemas.openxmlformats.org/officeDocument/2006/relationships/hyperlink" Target="http://www.bom.gov.au/jsp/ncc/cdio/weatherData/av?p_display_type=dailyDataFile&amp;p_nccObsCode=122&amp;p_stn_num=023321&amp;p_c=-108832872&amp;p_startYear=1989" TargetMode="External"/><Relationship Id="rId2109" Type="http://schemas.openxmlformats.org/officeDocument/2006/relationships/hyperlink" Target="http://www.bom.gov.au/jsp/ncc/cdio/weatherData/av?p_display_type=dailyDataFile&amp;p_nccObsCode=122&amp;p_stn_num=025509&amp;p_c=-130201569&amp;p_startYear=1989" TargetMode="External"/><Relationship Id="rId2110" Type="http://schemas.openxmlformats.org/officeDocument/2006/relationships/hyperlink" Target="http://www.bom.gov.au/jsp/ncc/cdio/weatherData/av?p_display_type=dailyDataFile&amp;p_nccObsCode=122&amp;p_stn_num=023733&amp;p_c=-112710811&amp;p_startYear=1989" TargetMode="External"/><Relationship Id="rId2111" Type="http://schemas.openxmlformats.org/officeDocument/2006/relationships/hyperlink" Target="http://www.bom.gov.au/jsp/ncc/cdio/weatherData/av?p_display_type=dailyDataFile&amp;p_nccObsCode=122&amp;p_stn_num=026021&amp;p_c=-135479631&amp;p_startYear=1989" TargetMode="External"/><Relationship Id="rId2112" Type="http://schemas.openxmlformats.org/officeDocument/2006/relationships/hyperlink" Target="http://www.bom.gov.au/jsp/ncc/cdio/weatherData/av?p_display_type=dailyDataFile&amp;p_nccObsCode=122&amp;p_stn_num=018070&amp;p_c=-65366122&amp;p_startYear=1989" TargetMode="External"/><Relationship Id="rId2113" Type="http://schemas.openxmlformats.org/officeDocument/2006/relationships/hyperlink" Target="http://www.bom.gov.au/jsp/ncc/cdio/weatherData/av?p_display_type=dailyDataFile&amp;p_nccObsCode=122&amp;p_stn_num=021043&amp;p_c=-88623412&amp;p_startYear=1989" TargetMode="External"/><Relationship Id="rId2114" Type="http://schemas.openxmlformats.org/officeDocument/2006/relationships/hyperlink" Target="http://www.bom.gov.au/jsp/ncc/cdio/weatherData/av?p_display_type=dailyDataFile&amp;p_nccObsCode=122&amp;p_stn_num=026026&amp;p_c=-135531678&amp;p_startYear=1989" TargetMode="External"/><Relationship Id="rId2115" Type="http://schemas.openxmlformats.org/officeDocument/2006/relationships/hyperlink" Target="http://www.bom.gov.au/jsp/ncc/cdio/weatherData/av?p_display_type=dailyDataFile&amp;p_nccObsCode=122&amp;p_stn_num=023343&amp;p_c=-109040272&amp;p_startYear=1989" TargetMode="External"/><Relationship Id="rId2116" Type="http://schemas.openxmlformats.org/officeDocument/2006/relationships/hyperlink" Target="http://www.bom.gov.au/jsp/ncc/cdio/weatherData/av?p_display_type=dailyDataFile&amp;p_nccObsCode=122&amp;p_stn_num=021046&amp;p_c=-88647966&amp;p_startYear=1989" TargetMode="External"/><Relationship Id="rId2117" Type="http://schemas.openxmlformats.org/officeDocument/2006/relationships/hyperlink" Target="http://www.bom.gov.au/jsp/ncc/cdio/weatherData/av?p_display_type=dailyDataFile&amp;p_nccObsCode=122&amp;p_stn_num=023747&amp;p_c=-112845844&amp;p_startYear=1989" TargetMode="External"/><Relationship Id="rId2118" Type="http://schemas.openxmlformats.org/officeDocument/2006/relationships/hyperlink" Target="http://www.bom.gov.au/jsp/ncc/cdio/weatherData/av?p_display_type=dailyDataFile&amp;p_nccObsCode=122&amp;p_stn_num=016044&amp;p_c=-51543830&amp;p_startYear=1988" TargetMode="External"/><Relationship Id="rId2119" Type="http://schemas.openxmlformats.org/officeDocument/2006/relationships/hyperlink" Target="http://www.bom.gov.au/jsp/ncc/cdio/weatherData/av?p_display_type=dailyDataFile&amp;p_nccObsCode=122&amp;p_stn_num=023321&amp;p_c=-108832872&amp;p_startYear=1990" TargetMode="External"/><Relationship Id="rId2120" Type="http://schemas.openxmlformats.org/officeDocument/2006/relationships/hyperlink" Target="http://www.bom.gov.au/jsp/ncc/cdio/weatherData/av?p_display_type=dailyDataFile&amp;p_nccObsCode=122&amp;p_stn_num=025509&amp;p_c=-130201569&amp;p_startYear=1990" TargetMode="External"/><Relationship Id="rId2121" Type="http://schemas.openxmlformats.org/officeDocument/2006/relationships/hyperlink" Target="http://www.bom.gov.au/jsp/ncc/cdio/weatherData/av?p_display_type=dailyDataFile&amp;p_nccObsCode=122&amp;p_stn_num=023733&amp;p_c=-112710811&amp;p_startYear=1990" TargetMode="External"/><Relationship Id="rId2122" Type="http://schemas.openxmlformats.org/officeDocument/2006/relationships/hyperlink" Target="http://www.bom.gov.au/jsp/ncc/cdio/weatherData/av?p_display_type=dailyDataFile&amp;p_nccObsCode=122&amp;p_stn_num=026021&amp;p_c=-135479631&amp;p_startYear=1990" TargetMode="External"/><Relationship Id="rId2123" Type="http://schemas.openxmlformats.org/officeDocument/2006/relationships/hyperlink" Target="http://www.bom.gov.au/jsp/ncc/cdio/weatherData/av?p_display_type=dailyDataFile&amp;p_nccObsCode=122&amp;p_stn_num=018070&amp;p_c=-65366122&amp;p_startYear=1990" TargetMode="External"/><Relationship Id="rId2124" Type="http://schemas.openxmlformats.org/officeDocument/2006/relationships/hyperlink" Target="http://www.bom.gov.au/jsp/ncc/cdio/weatherData/av?p_display_type=dailyDataFile&amp;p_nccObsCode=122&amp;p_stn_num=021043&amp;p_c=-88623412&amp;p_startYear=1990" TargetMode="External"/><Relationship Id="rId2125" Type="http://schemas.openxmlformats.org/officeDocument/2006/relationships/hyperlink" Target="http://www.bom.gov.au/jsp/ncc/cdio/weatherData/av?p_display_type=dailyDataFile&amp;p_nccObsCode=122&amp;p_stn_num=026026&amp;p_c=-135531678&amp;p_startYear=1990" TargetMode="External"/><Relationship Id="rId2126" Type="http://schemas.openxmlformats.org/officeDocument/2006/relationships/hyperlink" Target="http://www.bom.gov.au/jsp/ncc/cdio/weatherData/av?p_display_type=dailyDataFile&amp;p_nccObsCode=122&amp;p_stn_num=023343&amp;p_c=-109040272&amp;p_startYear=1990" TargetMode="External"/><Relationship Id="rId2127" Type="http://schemas.openxmlformats.org/officeDocument/2006/relationships/hyperlink" Target="http://www.bom.gov.au/jsp/ncc/cdio/weatherData/av?p_display_type=dailyDataFile&amp;p_nccObsCode=122&amp;p_stn_num=021046&amp;p_c=-88647966&amp;p_startYear=1990" TargetMode="External"/><Relationship Id="rId2128" Type="http://schemas.openxmlformats.org/officeDocument/2006/relationships/hyperlink" Target="http://www.bom.gov.au/jsp/ncc/cdio/weatherData/av?p_display_type=dailyDataFile&amp;p_nccObsCode=122&amp;p_stn_num=023747&amp;p_c=-112845844&amp;p_startYear=1990" TargetMode="External"/><Relationship Id="rId2129" Type="http://schemas.openxmlformats.org/officeDocument/2006/relationships/hyperlink" Target="http://www.bom.gov.au/jsp/ncc/cdio/weatherData/av?p_display_type=dailyDataFile&amp;p_nccObsCode=122&amp;p_stn_num=016044&amp;p_c=-51543830&amp;p_startYear=1989" TargetMode="External"/><Relationship Id="rId2130" Type="http://schemas.openxmlformats.org/officeDocument/2006/relationships/hyperlink" Target="http://www.bom.gov.au/jsp/ncc/cdio/weatherData/av?p_display_type=dailyDataFile&amp;p_nccObsCode=122&amp;p_stn_num=023321&amp;p_c=-108832872&amp;p_startYear=1991" TargetMode="External"/><Relationship Id="rId2131" Type="http://schemas.openxmlformats.org/officeDocument/2006/relationships/hyperlink" Target="http://www.bom.gov.au/jsp/ncc/cdio/weatherData/av?p_display_type=dailyDataFile&amp;p_nccObsCode=122&amp;p_stn_num=025509&amp;p_c=-130201569&amp;p_startYear=1991" TargetMode="External"/><Relationship Id="rId2132" Type="http://schemas.openxmlformats.org/officeDocument/2006/relationships/hyperlink" Target="http://www.bom.gov.au/jsp/ncc/cdio/weatherData/av?p_display_type=dailyDataFile&amp;p_nccObsCode=122&amp;p_stn_num=023733&amp;p_c=-112710811&amp;p_startYear=1991" TargetMode="External"/><Relationship Id="rId2133" Type="http://schemas.openxmlformats.org/officeDocument/2006/relationships/hyperlink" Target="http://www.bom.gov.au/jsp/ncc/cdio/weatherData/av?p_display_type=dailyDataFile&amp;p_nccObsCode=122&amp;p_stn_num=026021&amp;p_c=-135479631&amp;p_startYear=1991" TargetMode="External"/><Relationship Id="rId2134" Type="http://schemas.openxmlformats.org/officeDocument/2006/relationships/hyperlink" Target="http://www.bom.gov.au/jsp/ncc/cdio/weatherData/av?p_display_type=dailyDataFile&amp;p_nccObsCode=122&amp;p_stn_num=021043&amp;p_c=-88623412&amp;p_startYear=1991" TargetMode="External"/><Relationship Id="rId2135" Type="http://schemas.openxmlformats.org/officeDocument/2006/relationships/hyperlink" Target="http://www.bom.gov.au/jsp/ncc/cdio/weatherData/av?p_display_type=dailyDataFile&amp;p_nccObsCode=122&amp;p_stn_num=026026&amp;p_c=-135531678&amp;p_startYear=1991" TargetMode="External"/><Relationship Id="rId2136" Type="http://schemas.openxmlformats.org/officeDocument/2006/relationships/hyperlink" Target="http://www.bom.gov.au/jsp/ncc/cdio/weatherData/av?p_display_type=dailyDataFile&amp;p_nccObsCode=122&amp;p_stn_num=023343&amp;p_c=-109040272&amp;p_startYear=1991" TargetMode="External"/><Relationship Id="rId2137" Type="http://schemas.openxmlformats.org/officeDocument/2006/relationships/hyperlink" Target="http://www.bom.gov.au/jsp/ncc/cdio/weatherData/av?p_display_type=dailyDataFile&amp;p_nccObsCode=122&amp;p_stn_num=021046&amp;p_c=-88647966&amp;p_startYear=1991" TargetMode="External"/><Relationship Id="rId2138" Type="http://schemas.openxmlformats.org/officeDocument/2006/relationships/hyperlink" Target="http://www.bom.gov.au/jsp/ncc/cdio/weatherData/av?p_display_type=dailyDataFile&amp;p_nccObsCode=122&amp;p_stn_num=023747&amp;p_c=-112845844&amp;p_startYear=1991" TargetMode="External"/><Relationship Id="rId2139" Type="http://schemas.openxmlformats.org/officeDocument/2006/relationships/hyperlink" Target="http://www.bom.gov.au/jsp/ncc/cdio/weatherData/av?p_display_type=dailyDataFile&amp;p_nccObsCode=122&amp;p_stn_num=016044&amp;p_c=-51543830&amp;p_startYear=1990" TargetMode="External"/><Relationship Id="rId2140" Type="http://schemas.openxmlformats.org/officeDocument/2006/relationships/hyperlink" Target="http://www.bom.gov.au/jsp/ncc/cdio/weatherData/av?p_display_type=dailyDataFile&amp;p_nccObsCode=122&amp;p_stn_num=023321&amp;p_c=-108832872&amp;p_startYear=1992" TargetMode="External"/><Relationship Id="rId2141" Type="http://schemas.openxmlformats.org/officeDocument/2006/relationships/hyperlink" Target="http://www.bom.gov.au/jsp/ncc/cdio/weatherData/av?p_display_type=dailyDataFile&amp;p_nccObsCode=122&amp;p_stn_num=025509&amp;p_c=-130201569&amp;p_startYear=1992" TargetMode="External"/><Relationship Id="rId2142" Type="http://schemas.openxmlformats.org/officeDocument/2006/relationships/hyperlink" Target="http://www.bom.gov.au/jsp/ncc/cdio/weatherData/av?p_display_type=dailyDataFile&amp;p_nccObsCode=122&amp;p_stn_num=023733&amp;p_c=-112710811&amp;p_startYear=1992" TargetMode="External"/><Relationship Id="rId2143" Type="http://schemas.openxmlformats.org/officeDocument/2006/relationships/hyperlink" Target="http://www.bom.gov.au/jsp/ncc/cdio/weatherData/av?p_display_type=dailyDataFile&amp;p_nccObsCode=122&amp;p_stn_num=026021&amp;p_c=-135479631&amp;p_startYear=1992" TargetMode="External"/><Relationship Id="rId2144" Type="http://schemas.openxmlformats.org/officeDocument/2006/relationships/hyperlink" Target="http://www.bom.gov.au/jsp/ncc/cdio/weatherData/av?p_display_type=dailyDataFile&amp;p_nccObsCode=122&amp;p_stn_num=018192&amp;p_c=-66250915&amp;p_startYear=1992" TargetMode="External"/><Relationship Id="rId2145" Type="http://schemas.openxmlformats.org/officeDocument/2006/relationships/hyperlink" Target="http://www.bom.gov.au/jsp/ncc/cdio/weatherData/av?p_display_type=dailyDataFile&amp;p_nccObsCode=122&amp;p_stn_num=021043&amp;p_c=-88623412&amp;p_startYear=1992" TargetMode="External"/><Relationship Id="rId2146" Type="http://schemas.openxmlformats.org/officeDocument/2006/relationships/hyperlink" Target="http://www.bom.gov.au/jsp/ncc/cdio/weatherData/av?p_display_type=dailyDataFile&amp;p_nccObsCode=122&amp;p_stn_num=026026&amp;p_c=-135531678&amp;p_startYear=1992" TargetMode="External"/><Relationship Id="rId2147" Type="http://schemas.openxmlformats.org/officeDocument/2006/relationships/hyperlink" Target="http://www.bom.gov.au/jsp/ncc/cdio/weatherData/av?p_display_type=dailyDataFile&amp;p_nccObsCode=122&amp;p_stn_num=023343&amp;p_c=-109040272&amp;p_startYear=1992" TargetMode="External"/><Relationship Id="rId2148" Type="http://schemas.openxmlformats.org/officeDocument/2006/relationships/hyperlink" Target="http://www.bom.gov.au/jsp/ncc/cdio/weatherData/av?p_display_type=dailyDataFile&amp;p_nccObsCode=122&amp;p_stn_num=021046&amp;p_c=-88647966&amp;p_startYear=1992" TargetMode="External"/><Relationship Id="rId2149" Type="http://schemas.openxmlformats.org/officeDocument/2006/relationships/hyperlink" Target="http://www.bom.gov.au/jsp/ncc/cdio/weatherData/av?p_display_type=dailyDataFile&amp;p_nccObsCode=122&amp;p_stn_num=023747&amp;p_c=-112845844&amp;p_startYear=1992" TargetMode="External"/><Relationship Id="rId2150" Type="http://schemas.openxmlformats.org/officeDocument/2006/relationships/hyperlink" Target="http://www.bom.gov.au/jsp/ncc/cdio/weatherData/av?p_display_type=dailyDataFile&amp;p_nccObsCode=122&amp;p_stn_num=016044&amp;p_c=-51543830&amp;p_startYear=1991" TargetMode="External"/><Relationship Id="rId2151" Type="http://schemas.openxmlformats.org/officeDocument/2006/relationships/hyperlink" Target="http://www.bom.gov.au/jsp/ncc/cdio/weatherData/av?p_display_type=dailyDataFile&amp;p_nccObsCode=122&amp;p_stn_num=023321&amp;p_c=-108832872&amp;p_startYear=1993" TargetMode="External"/><Relationship Id="rId2152" Type="http://schemas.openxmlformats.org/officeDocument/2006/relationships/hyperlink" Target="http://www.bom.gov.au/jsp/ncc/cdio/weatherData/av?p_display_type=dailyDataFile&amp;p_nccObsCode=122&amp;p_stn_num=025509&amp;p_c=-130201569&amp;p_startYear=1993" TargetMode="External"/><Relationship Id="rId2153" Type="http://schemas.openxmlformats.org/officeDocument/2006/relationships/hyperlink" Target="http://www.bom.gov.au/jsp/ncc/cdio/weatherData/av?p_display_type=dailyDataFile&amp;p_nccObsCode=122&amp;p_stn_num=023733&amp;p_c=-112710811&amp;p_startYear=1993" TargetMode="External"/><Relationship Id="rId2154" Type="http://schemas.openxmlformats.org/officeDocument/2006/relationships/hyperlink" Target="http://www.bom.gov.au/jsp/ncc/cdio/weatherData/av?p_display_type=dailyDataFile&amp;p_nccObsCode=122&amp;p_stn_num=026021&amp;p_c=-135479631&amp;p_startYear=1993" TargetMode="External"/><Relationship Id="rId2155" Type="http://schemas.openxmlformats.org/officeDocument/2006/relationships/hyperlink" Target="http://www.bom.gov.au/jsp/ncc/cdio/weatherData/av?p_display_type=dailyDataFile&amp;p_nccObsCode=122&amp;p_stn_num=018192&amp;p_c=-66250915&amp;p_startYear=1993" TargetMode="External"/><Relationship Id="rId2156" Type="http://schemas.openxmlformats.org/officeDocument/2006/relationships/hyperlink" Target="http://www.bom.gov.au/jsp/ncc/cdio/weatherData/av?p_display_type=dailyDataFile&amp;p_nccObsCode=122&amp;p_stn_num=021043&amp;p_c=-88623412&amp;p_startYear=1993" TargetMode="External"/><Relationship Id="rId2157" Type="http://schemas.openxmlformats.org/officeDocument/2006/relationships/hyperlink" Target="http://www.bom.gov.au/jsp/ncc/cdio/weatherData/av?p_display_type=dailyDataFile&amp;p_nccObsCode=122&amp;p_stn_num=026026&amp;p_c=-135531678&amp;p_startYear=1993" TargetMode="External"/><Relationship Id="rId2158" Type="http://schemas.openxmlformats.org/officeDocument/2006/relationships/hyperlink" Target="http://www.bom.gov.au/jsp/ncc/cdio/weatherData/av?p_display_type=dailyDataFile&amp;p_nccObsCode=122&amp;p_stn_num=023343&amp;p_c=-109040272&amp;p_startYear=1993" TargetMode="External"/><Relationship Id="rId2159" Type="http://schemas.openxmlformats.org/officeDocument/2006/relationships/hyperlink" Target="http://www.bom.gov.au/jsp/ncc/cdio/weatherData/av?p_display_type=dailyDataFile&amp;p_nccObsCode=122&amp;p_stn_num=021046&amp;p_c=-88647966&amp;p_startYear=1993" TargetMode="External"/><Relationship Id="rId2160" Type="http://schemas.openxmlformats.org/officeDocument/2006/relationships/hyperlink" Target="http://www.bom.gov.au/jsp/ncc/cdio/weatherData/av?p_display_type=dailyDataFile&amp;p_nccObsCode=122&amp;p_stn_num=023747&amp;p_c=-112845844&amp;p_startYear=1993" TargetMode="External"/><Relationship Id="rId2161" Type="http://schemas.openxmlformats.org/officeDocument/2006/relationships/hyperlink" Target="http://www.bom.gov.au/jsp/ncc/cdio/weatherData/av?p_display_type=dailyDataFile&amp;p_nccObsCode=122&amp;p_stn_num=016044&amp;p_c=-51543830&amp;p_startYear=1992" TargetMode="External"/><Relationship Id="rId2162" Type="http://schemas.openxmlformats.org/officeDocument/2006/relationships/hyperlink" Target="http://www.bom.gov.au/jsp/ncc/cdio/weatherData/av?p_display_type=dailyDataFile&amp;p_nccObsCode=122&amp;p_stn_num=023321&amp;p_c=-108832872&amp;p_startYear=1994" TargetMode="External"/><Relationship Id="rId2163" Type="http://schemas.openxmlformats.org/officeDocument/2006/relationships/hyperlink" Target="http://www.bom.gov.au/jsp/ncc/cdio/weatherData/av?p_display_type=dailyDataFile&amp;p_nccObsCode=122&amp;p_stn_num=025509&amp;p_c=-130201569&amp;p_startYear=1994" TargetMode="External"/><Relationship Id="rId2164" Type="http://schemas.openxmlformats.org/officeDocument/2006/relationships/hyperlink" Target="http://www.bom.gov.au/jsp/ncc/cdio/weatherData/av?p_display_type=dailyDataFile&amp;p_nccObsCode=122&amp;p_stn_num=023733&amp;p_c=-112710811&amp;p_startYear=1994" TargetMode="External"/><Relationship Id="rId2165" Type="http://schemas.openxmlformats.org/officeDocument/2006/relationships/hyperlink" Target="http://www.bom.gov.au/jsp/ncc/cdio/weatherData/av?p_display_type=dailyDataFile&amp;p_nccObsCode=122&amp;p_stn_num=026021&amp;p_c=-135479631&amp;p_startYear=1994" TargetMode="External"/><Relationship Id="rId2166" Type="http://schemas.openxmlformats.org/officeDocument/2006/relationships/hyperlink" Target="http://www.bom.gov.au/jsp/ncc/cdio/weatherData/av?p_display_type=dailyDataFile&amp;p_nccObsCode=122&amp;p_stn_num=018192&amp;p_c=-66250915&amp;p_startYear=1994" TargetMode="External"/><Relationship Id="rId2167" Type="http://schemas.openxmlformats.org/officeDocument/2006/relationships/hyperlink" Target="http://www.bom.gov.au/jsp/ncc/cdio/weatherData/av?p_display_type=dailyDataFile&amp;p_nccObsCode=122&amp;p_stn_num=021043&amp;p_c=-88623412&amp;p_startYear=1994" TargetMode="External"/><Relationship Id="rId2168" Type="http://schemas.openxmlformats.org/officeDocument/2006/relationships/hyperlink" Target="http://www.bom.gov.au/jsp/ncc/cdio/weatherData/av?p_display_type=dailyDataFile&amp;p_nccObsCode=122&amp;p_stn_num=026026&amp;p_c=-135531678&amp;p_startYear=1994" TargetMode="External"/><Relationship Id="rId2169" Type="http://schemas.openxmlformats.org/officeDocument/2006/relationships/hyperlink" Target="http://www.bom.gov.au/jsp/ncc/cdio/weatherData/av?p_display_type=dailyDataFile&amp;p_nccObsCode=122&amp;p_stn_num=023343&amp;p_c=-109040272&amp;p_startYear=1994" TargetMode="External"/><Relationship Id="rId2170" Type="http://schemas.openxmlformats.org/officeDocument/2006/relationships/hyperlink" Target="http://www.bom.gov.au/jsp/ncc/cdio/weatherData/av?p_display_type=dailyDataFile&amp;p_nccObsCode=122&amp;p_stn_num=021046&amp;p_c=-88647966&amp;p_startYear=1994" TargetMode="External"/><Relationship Id="rId2171" Type="http://schemas.openxmlformats.org/officeDocument/2006/relationships/hyperlink" Target="http://www.bom.gov.au/jsp/ncc/cdio/weatherData/av?p_display_type=dailyDataFile&amp;p_nccObsCode=122&amp;p_stn_num=023747&amp;p_c=-112845844&amp;p_startYear=1994" TargetMode="External"/><Relationship Id="rId2172" Type="http://schemas.openxmlformats.org/officeDocument/2006/relationships/hyperlink" Target="http://www.bom.gov.au/jsp/ncc/cdio/weatherData/av?p_display_type=dailyDataFile&amp;p_nccObsCode=122&amp;p_stn_num=016044&amp;p_c=-51543830&amp;p_startYear=1993" TargetMode="External"/><Relationship Id="rId2173" Type="http://schemas.openxmlformats.org/officeDocument/2006/relationships/hyperlink" Target="http://www.bom.gov.au/jsp/ncc/cdio/weatherData/av?p_display_type=dailyDataFile&amp;p_nccObsCode=122&amp;p_stn_num=023321&amp;p_c=-108832872&amp;p_startYear=1995" TargetMode="External"/><Relationship Id="rId2174" Type="http://schemas.openxmlformats.org/officeDocument/2006/relationships/hyperlink" Target="http://www.bom.gov.au/jsp/ncc/cdio/weatherData/av?p_display_type=dailyDataFile&amp;p_nccObsCode=122&amp;p_stn_num=025509&amp;p_c=-130201569&amp;p_startYear=1995" TargetMode="External"/><Relationship Id="rId2175" Type="http://schemas.openxmlformats.org/officeDocument/2006/relationships/hyperlink" Target="http://www.bom.gov.au/jsp/ncc/cdio/weatherData/av?p_display_type=dailyDataFile&amp;p_nccObsCode=122&amp;p_stn_num=023733&amp;p_c=-112710811&amp;p_startYear=1995" TargetMode="External"/><Relationship Id="rId2176" Type="http://schemas.openxmlformats.org/officeDocument/2006/relationships/hyperlink" Target="http://www.bom.gov.au/jsp/ncc/cdio/weatherData/av?p_display_type=dailyDataFile&amp;p_nccObsCode=122&amp;p_stn_num=026021&amp;p_c=-135479631&amp;p_startYear=1995" TargetMode="External"/><Relationship Id="rId2177" Type="http://schemas.openxmlformats.org/officeDocument/2006/relationships/hyperlink" Target="http://www.bom.gov.au/jsp/ncc/cdio/weatherData/av?p_display_type=dailyDataFile&amp;p_nccObsCode=122&amp;p_stn_num=018192&amp;p_c=-66250915&amp;p_startYear=1995" TargetMode="External"/><Relationship Id="rId2178" Type="http://schemas.openxmlformats.org/officeDocument/2006/relationships/hyperlink" Target="http://www.bom.gov.au/jsp/ncc/cdio/weatherData/av?p_display_type=dailyDataFile&amp;p_nccObsCode=122&amp;p_stn_num=021043&amp;p_c=-88623412&amp;p_startYear=1995" TargetMode="External"/><Relationship Id="rId2179" Type="http://schemas.openxmlformats.org/officeDocument/2006/relationships/hyperlink" Target="http://www.bom.gov.au/jsp/ncc/cdio/weatherData/av?p_display_type=dailyDataFile&amp;p_nccObsCode=122&amp;p_stn_num=026026&amp;p_c=-135531678&amp;p_startYear=1995" TargetMode="External"/><Relationship Id="rId2180" Type="http://schemas.openxmlformats.org/officeDocument/2006/relationships/hyperlink" Target="http://www.bom.gov.au/jsp/ncc/cdio/weatherData/av?p_display_type=dailyDataFile&amp;p_nccObsCode=122&amp;p_stn_num=023122&amp;p_c=-106919811&amp;p_startYear=1998" TargetMode="External"/><Relationship Id="rId2181" Type="http://schemas.openxmlformats.org/officeDocument/2006/relationships/hyperlink" Target="http://www.bom.gov.au/jsp/ncc/cdio/weatherData/av?p_display_type=dailyDataFile&amp;p_nccObsCode=122&amp;p_stn_num=021046&amp;p_c=-88647966&amp;p_startYear=1995" TargetMode="External"/><Relationship Id="rId2182" Type="http://schemas.openxmlformats.org/officeDocument/2006/relationships/hyperlink" Target="http://www.bom.gov.au/jsp/ncc/cdio/weatherData/av?p_display_type=dailyDataFile&amp;p_nccObsCode=122&amp;p_stn_num=023747&amp;p_c=-112845844&amp;p_startYear=1995" TargetMode="External"/><Relationship Id="rId2183" Type="http://schemas.openxmlformats.org/officeDocument/2006/relationships/hyperlink" Target="http://www.bom.gov.au/jsp/ncc/cdio/weatherData/av?p_display_type=dailyDataFile&amp;p_nccObsCode=122&amp;p_stn_num=016044&amp;p_c=-51543830&amp;p_startYear=1994" TargetMode="External"/><Relationship Id="rId2184" Type="http://schemas.openxmlformats.org/officeDocument/2006/relationships/hyperlink" Target="http://www.bom.gov.au/jsp/ncc/cdio/weatherData/av?p_display_type=dailyDataFile&amp;p_nccObsCode=122&amp;p_stn_num=023321&amp;p_c=-108832872&amp;p_startYear=1996" TargetMode="External"/><Relationship Id="rId2185" Type="http://schemas.openxmlformats.org/officeDocument/2006/relationships/hyperlink" Target="http://www.bom.gov.au/jsp/ncc/cdio/weatherData/av?p_display_type=dailyDataFile&amp;p_nccObsCode=122&amp;p_stn_num=025509&amp;p_c=-130201569&amp;p_startYear=1996" TargetMode="External"/><Relationship Id="rId2186" Type="http://schemas.openxmlformats.org/officeDocument/2006/relationships/hyperlink" Target="http://www.bom.gov.au/jsp/ncc/cdio/weatherData/av?p_display_type=dailyDataFile&amp;p_nccObsCode=122&amp;p_stn_num=023733&amp;p_c=-112710811&amp;p_startYear=1996" TargetMode="External"/><Relationship Id="rId2187" Type="http://schemas.openxmlformats.org/officeDocument/2006/relationships/hyperlink" Target="http://www.bom.gov.au/jsp/ncc/cdio/weatherData/av?p_display_type=dailyDataFile&amp;p_nccObsCode=122&amp;p_stn_num=026021&amp;p_c=-135479631&amp;p_startYear=1996" TargetMode="External"/><Relationship Id="rId2188" Type="http://schemas.openxmlformats.org/officeDocument/2006/relationships/hyperlink" Target="http://www.bom.gov.au/jsp/ncc/cdio/weatherData/av?p_display_type=dailyDataFile&amp;p_nccObsCode=122&amp;p_stn_num=018192&amp;p_c=-66250915&amp;p_startYear=1996" TargetMode="External"/><Relationship Id="rId2189" Type="http://schemas.openxmlformats.org/officeDocument/2006/relationships/hyperlink" Target="http://www.bom.gov.au/jsp/ncc/cdio/weatherData/av?p_display_type=dailyDataFile&amp;p_nccObsCode=122&amp;p_stn_num=021043&amp;p_c=-88623412&amp;p_startYear=1996" TargetMode="External"/><Relationship Id="rId2190" Type="http://schemas.openxmlformats.org/officeDocument/2006/relationships/hyperlink" Target="http://www.bom.gov.au/jsp/ncc/cdio/weatherData/av?p_display_type=dailyDataFile&amp;p_nccObsCode=122&amp;p_stn_num=026026&amp;p_c=-135531678&amp;p_startYear=1996" TargetMode="External"/><Relationship Id="rId2191" Type="http://schemas.openxmlformats.org/officeDocument/2006/relationships/hyperlink" Target="http://www.bom.gov.au/jsp/ncc/cdio/weatherData/av?p_display_type=dailyDataFile&amp;p_nccObsCode=122&amp;p_stn_num=023122&amp;p_c=-106919811&amp;p_startYear=1999" TargetMode="External"/><Relationship Id="rId2192" Type="http://schemas.openxmlformats.org/officeDocument/2006/relationships/hyperlink" Target="http://www.bom.gov.au/jsp/ncc/cdio/weatherData/av?p_display_type=dailyDataFile&amp;p_nccObsCode=122&amp;p_stn_num=021046&amp;p_c=-88647966&amp;p_startYear=1996" TargetMode="External"/><Relationship Id="rId2193" Type="http://schemas.openxmlformats.org/officeDocument/2006/relationships/hyperlink" Target="http://www.bom.gov.au/jsp/ncc/cdio/weatherData/av?p_display_type=dailyDataFile&amp;p_nccObsCode=122&amp;p_stn_num=023747&amp;p_c=-112845844&amp;p_startYear=1996" TargetMode="External"/><Relationship Id="rId2194" Type="http://schemas.openxmlformats.org/officeDocument/2006/relationships/hyperlink" Target="http://www.bom.gov.au/jsp/ncc/cdio/weatherData/av?p_display_type=dailyDataFile&amp;p_nccObsCode=122&amp;p_stn_num=016044&amp;p_c=-51543830&amp;p_startYear=1995" TargetMode="External"/><Relationship Id="rId2195" Type="http://schemas.openxmlformats.org/officeDocument/2006/relationships/hyperlink" Target="http://www.bom.gov.au/jsp/ncc/cdio/weatherData/av?p_display_type=dailyDataFile&amp;p_nccObsCode=122&amp;p_stn_num=023373&amp;p_c=-109318489&amp;p_startYear=1997" TargetMode="External"/><Relationship Id="rId2196" Type="http://schemas.openxmlformats.org/officeDocument/2006/relationships/hyperlink" Target="http://www.bom.gov.au/jsp/ncc/cdio/weatherData/av?p_display_type=dailyDataFile&amp;p_nccObsCode=122&amp;p_stn_num=025509&amp;p_c=-130201569&amp;p_startYear=1997" TargetMode="External"/><Relationship Id="rId2197" Type="http://schemas.openxmlformats.org/officeDocument/2006/relationships/hyperlink" Target="http://www.bom.gov.au/jsp/ncc/cdio/weatherData/av?p_display_type=dailyDataFile&amp;p_nccObsCode=122&amp;p_stn_num=023733&amp;p_c=-112710811&amp;p_startYear=1997" TargetMode="External"/><Relationship Id="rId2198" Type="http://schemas.openxmlformats.org/officeDocument/2006/relationships/hyperlink" Target="http://www.bom.gov.au/jsp/ncc/cdio/weatherData/av?p_display_type=dailyDataFile&amp;p_nccObsCode=122&amp;p_stn_num=026021&amp;p_c=-135479631&amp;p_startYear=1997" TargetMode="External"/><Relationship Id="rId2199" Type="http://schemas.openxmlformats.org/officeDocument/2006/relationships/hyperlink" Target="http://www.bom.gov.au/jsp/ncc/cdio/weatherData/av?p_display_type=dailyDataFile&amp;p_nccObsCode=122&amp;p_stn_num=018192&amp;p_c=-66250915&amp;p_startYear=1997" TargetMode="External"/><Relationship Id="rId2200" Type="http://schemas.openxmlformats.org/officeDocument/2006/relationships/hyperlink" Target="http://www.bom.gov.au/jsp/ncc/cdio/weatherData/av?p_display_type=dailyDataFile&amp;p_nccObsCode=122&amp;p_stn_num=021043&amp;p_c=-88623412&amp;p_startYear=1997" TargetMode="External"/><Relationship Id="rId2201" Type="http://schemas.openxmlformats.org/officeDocument/2006/relationships/hyperlink" Target="http://www.bom.gov.au/jsp/ncc/cdio/weatherData/av?p_display_type=dailyDataFile&amp;p_nccObsCode=122&amp;p_stn_num=026026&amp;p_c=-135531678&amp;p_startYear=1997" TargetMode="External"/><Relationship Id="rId2202" Type="http://schemas.openxmlformats.org/officeDocument/2006/relationships/hyperlink" Target="http://www.bom.gov.au/jsp/ncc/cdio/weatherData/av?p_display_type=dailyDataFile&amp;p_nccObsCode=122&amp;p_stn_num=023122&amp;p_c=-106919811&amp;p_startYear=2000" TargetMode="External"/><Relationship Id="rId2203" Type="http://schemas.openxmlformats.org/officeDocument/2006/relationships/hyperlink" Target="http://www.bom.gov.au/jsp/ncc/cdio/weatherData/av?p_display_type=dailyDataFile&amp;p_nccObsCode=122&amp;p_stn_num=021046&amp;p_c=-88647966&amp;p_startYear=1997" TargetMode="External"/><Relationship Id="rId2204" Type="http://schemas.openxmlformats.org/officeDocument/2006/relationships/hyperlink" Target="http://www.bom.gov.au/jsp/ncc/cdio/weatherData/av?p_display_type=dailyDataFile&amp;p_nccObsCode=122&amp;p_stn_num=023747&amp;p_c=-112845844&amp;p_startYear=1997" TargetMode="External"/><Relationship Id="rId2205" Type="http://schemas.openxmlformats.org/officeDocument/2006/relationships/hyperlink" Target="http://www.bom.gov.au/jsp/ncc/cdio/weatherData/av?p_display_type=dailyDataFile&amp;p_nccObsCode=122&amp;p_stn_num=016044&amp;p_c=-51543830&amp;p_startYear=1996" TargetMode="External"/><Relationship Id="rId2206" Type="http://schemas.openxmlformats.org/officeDocument/2006/relationships/hyperlink" Target="http://www.bom.gov.au/jsp/ncc/cdio/weatherData/av?p_display_type=dailyDataFile&amp;p_nccObsCode=122&amp;p_stn_num=023373&amp;p_c=-109318489&amp;p_startYear=1998" TargetMode="External"/><Relationship Id="rId2207" Type="http://schemas.openxmlformats.org/officeDocument/2006/relationships/hyperlink" Target="http://www.bom.gov.au/jsp/ncc/cdio/weatherData/av?p_display_type=dailyDataFile&amp;p_nccObsCode=122&amp;p_stn_num=025509&amp;p_c=-130201569&amp;p_startYear=1998" TargetMode="External"/><Relationship Id="rId2208" Type="http://schemas.openxmlformats.org/officeDocument/2006/relationships/hyperlink" Target="http://www.bom.gov.au/jsp/ncc/cdio/weatherData/av?p_display_type=dailyDataFile&amp;p_nccObsCode=122&amp;p_stn_num=023733&amp;p_c=-112710811&amp;p_startYear=1998" TargetMode="External"/><Relationship Id="rId2209" Type="http://schemas.openxmlformats.org/officeDocument/2006/relationships/hyperlink" Target="http://www.bom.gov.au/jsp/ncc/cdio/weatherData/av?p_display_type=dailyDataFile&amp;p_nccObsCode=122&amp;p_stn_num=026021&amp;p_c=-135479631&amp;p_startYear=1998" TargetMode="External"/><Relationship Id="rId2210" Type="http://schemas.openxmlformats.org/officeDocument/2006/relationships/hyperlink" Target="http://www.bom.gov.au/jsp/ncc/cdio/weatherData/av?p_display_type=dailyDataFile&amp;p_nccObsCode=122&amp;p_stn_num=018192&amp;p_c=-66250915&amp;p_startYear=1998" TargetMode="External"/><Relationship Id="rId2211" Type="http://schemas.openxmlformats.org/officeDocument/2006/relationships/hyperlink" Target="http://www.bom.gov.au/jsp/ncc/cdio/weatherData/av?p_display_type=dailyDataFile&amp;p_nccObsCode=122&amp;p_stn_num=021043&amp;p_c=-88623412&amp;p_startYear=1998" TargetMode="External"/><Relationship Id="rId2212" Type="http://schemas.openxmlformats.org/officeDocument/2006/relationships/hyperlink" Target="http://www.bom.gov.au/jsp/ncc/cdio/weatherData/av?p_display_type=dailyDataFile&amp;p_nccObsCode=122&amp;p_stn_num=026026&amp;p_c=-135531678&amp;p_startYear=1998" TargetMode="External"/><Relationship Id="rId2213" Type="http://schemas.openxmlformats.org/officeDocument/2006/relationships/hyperlink" Target="http://www.bom.gov.au/jsp/ncc/cdio/weatherData/av?p_display_type=dailyDataFile&amp;p_nccObsCode=122&amp;p_stn_num=023122&amp;p_c=-106919811&amp;p_startYear=2001" TargetMode="External"/><Relationship Id="rId2214" Type="http://schemas.openxmlformats.org/officeDocument/2006/relationships/hyperlink" Target="http://www.bom.gov.au/jsp/ncc/cdio/weatherData/av?p_display_type=dailyDataFile&amp;p_nccObsCode=122&amp;p_stn_num=021046&amp;p_c=-88647966&amp;p_startYear=1998" TargetMode="External"/><Relationship Id="rId2215" Type="http://schemas.openxmlformats.org/officeDocument/2006/relationships/hyperlink" Target="http://www.bom.gov.au/jsp/ncc/cdio/weatherData/av?p_display_type=dailyDataFile&amp;p_nccObsCode=122&amp;p_stn_num=023747&amp;p_c=-112845844&amp;p_startYear=1998" TargetMode="External"/><Relationship Id="rId2216" Type="http://schemas.openxmlformats.org/officeDocument/2006/relationships/hyperlink" Target="http://www.bom.gov.au/jsp/ncc/cdio/weatherData/av?p_display_type=dailyDataFile&amp;p_nccObsCode=122&amp;p_stn_num=016044&amp;p_c=-51543830&amp;p_startYear=1997" TargetMode="External"/><Relationship Id="rId2217" Type="http://schemas.openxmlformats.org/officeDocument/2006/relationships/hyperlink" Target="http://www.bom.gov.au/jsp/ncc/cdio/weatherData/av?p_display_type=dailyDataFile&amp;p_nccObsCode=122&amp;p_stn_num=023373&amp;p_c=-109318489&amp;p_startYear=1999" TargetMode="External"/><Relationship Id="rId2218" Type="http://schemas.openxmlformats.org/officeDocument/2006/relationships/hyperlink" Target="http://www.bom.gov.au/jsp/ncc/cdio/weatherData/av?p_display_type=dailyDataFile&amp;p_nccObsCode=122&amp;p_stn_num=025509&amp;p_c=-130201569&amp;p_startYear=1999" TargetMode="External"/><Relationship Id="rId2219" Type="http://schemas.openxmlformats.org/officeDocument/2006/relationships/hyperlink" Target="http://www.bom.gov.au/jsp/ncc/cdio/weatherData/av?p_display_type=dailyDataFile&amp;p_nccObsCode=122&amp;p_stn_num=023733&amp;p_c=-112710811&amp;p_startYear=1999" TargetMode="External"/><Relationship Id="rId2220" Type="http://schemas.openxmlformats.org/officeDocument/2006/relationships/hyperlink" Target="http://www.bom.gov.au/jsp/ncc/cdio/weatherData/av?p_display_type=dailyDataFile&amp;p_nccObsCode=122&amp;p_stn_num=026021&amp;p_c=-135479631&amp;p_startYear=1999" TargetMode="External"/><Relationship Id="rId2221" Type="http://schemas.openxmlformats.org/officeDocument/2006/relationships/hyperlink" Target="http://www.bom.gov.au/jsp/ncc/cdio/weatherData/av?p_display_type=dailyDataFile&amp;p_nccObsCode=122&amp;p_stn_num=018192&amp;p_c=-66250915&amp;p_startYear=1999" TargetMode="External"/><Relationship Id="rId2222" Type="http://schemas.openxmlformats.org/officeDocument/2006/relationships/hyperlink" Target="http://www.bom.gov.au/jsp/ncc/cdio/weatherData/av?p_display_type=dailyDataFile&amp;p_nccObsCode=122&amp;p_stn_num=021043&amp;p_c=-88623412&amp;p_startYear=1999" TargetMode="External"/><Relationship Id="rId2223" Type="http://schemas.openxmlformats.org/officeDocument/2006/relationships/hyperlink" Target="http://www.bom.gov.au/jsp/ncc/cdio/weatherData/av?p_display_type=dailyDataFile&amp;p_nccObsCode=122&amp;p_stn_num=026026&amp;p_c=-135531678&amp;p_startYear=1999" TargetMode="External"/><Relationship Id="rId2224" Type="http://schemas.openxmlformats.org/officeDocument/2006/relationships/hyperlink" Target="http://www.bom.gov.au/jsp/ncc/cdio/weatherData/av?p_display_type=dailyDataFile&amp;p_nccObsCode=122&amp;p_stn_num=023122&amp;p_c=-106919811&amp;p_startYear=2002" TargetMode="External"/><Relationship Id="rId2225" Type="http://schemas.openxmlformats.org/officeDocument/2006/relationships/hyperlink" Target="http://www.bom.gov.au/jsp/ncc/cdio/weatherData/av?p_display_type=dailyDataFile&amp;p_nccObsCode=122&amp;p_stn_num=021133&amp;p_c=-89381880&amp;p_startYear=1999" TargetMode="External"/><Relationship Id="rId2226" Type="http://schemas.openxmlformats.org/officeDocument/2006/relationships/hyperlink" Target="http://www.bom.gov.au/jsp/ncc/cdio/weatherData/av?p_display_type=dailyDataFile&amp;p_nccObsCode=122&amp;p_stn_num=023747&amp;p_c=-112845844&amp;p_startYear=1999" TargetMode="External"/><Relationship Id="rId2227" Type="http://schemas.openxmlformats.org/officeDocument/2006/relationships/hyperlink" Target="http://www.bom.gov.au/jsp/ncc/cdio/weatherData/av?p_display_type=dailyDataFile&amp;p_nccObsCode=122&amp;p_stn_num=016098&amp;p_c=-51890963&amp;p_startYear=1998" TargetMode="External"/><Relationship Id="rId2228" Type="http://schemas.openxmlformats.org/officeDocument/2006/relationships/hyperlink" Target="http://www.bom.gov.au/jsp/ncc/cdio/weatherData/av?p_display_type=dailyDataFile&amp;p_nccObsCode=122&amp;p_stn_num=023373&amp;p_c=-109318489&amp;p_startYear=2000" TargetMode="External"/><Relationship Id="rId2229" Type="http://schemas.openxmlformats.org/officeDocument/2006/relationships/hyperlink" Target="http://www.bom.gov.au/jsp/ncc/cdio/weatherData/av?p_display_type=dailyDataFile&amp;p_nccObsCode=122&amp;p_stn_num=025509&amp;p_c=-130201569&amp;p_startYear=2000" TargetMode="External"/><Relationship Id="rId2230" Type="http://schemas.openxmlformats.org/officeDocument/2006/relationships/hyperlink" Target="http://www.bom.gov.au/jsp/ncc/cdio/weatherData/av?p_display_type=dailyDataFile&amp;p_nccObsCode=122&amp;p_stn_num=023733&amp;p_c=-112710811&amp;p_startYear=2000" TargetMode="External"/><Relationship Id="rId2231" Type="http://schemas.openxmlformats.org/officeDocument/2006/relationships/hyperlink" Target="http://www.bom.gov.au/jsp/ncc/cdio/weatherData/av?p_display_type=dailyDataFile&amp;p_nccObsCode=122&amp;p_stn_num=026021&amp;p_c=-135479631&amp;p_startYear=2000" TargetMode="External"/><Relationship Id="rId2232" Type="http://schemas.openxmlformats.org/officeDocument/2006/relationships/hyperlink" Target="http://www.bom.gov.au/jsp/ncc/cdio/weatherData/av?p_display_type=dailyDataFile&amp;p_nccObsCode=122&amp;p_stn_num=018192&amp;p_c=-66250915&amp;p_startYear=2000" TargetMode="External"/><Relationship Id="rId2233" Type="http://schemas.openxmlformats.org/officeDocument/2006/relationships/hyperlink" Target="http://www.bom.gov.au/jsp/ncc/cdio/weatherData/av?p_display_type=dailyDataFile&amp;p_nccObsCode=122&amp;p_stn_num=021043&amp;p_c=-88623412&amp;p_startYear=2000" TargetMode="External"/><Relationship Id="rId2234" Type="http://schemas.openxmlformats.org/officeDocument/2006/relationships/hyperlink" Target="http://www.bom.gov.au/jsp/ncc/cdio/weatherData/av?p_display_type=dailyDataFile&amp;p_nccObsCode=122&amp;p_stn_num=026026&amp;p_c=-135531678&amp;p_startYear=2000" TargetMode="External"/><Relationship Id="rId2235" Type="http://schemas.openxmlformats.org/officeDocument/2006/relationships/hyperlink" Target="http://www.bom.gov.au/jsp/ncc/cdio/weatherData/av?p_display_type=dailyDataFile&amp;p_nccObsCode=122&amp;p_stn_num=023122&amp;p_c=-106919811&amp;p_startYear=2003" TargetMode="External"/><Relationship Id="rId2236" Type="http://schemas.openxmlformats.org/officeDocument/2006/relationships/hyperlink" Target="http://www.bom.gov.au/jsp/ncc/cdio/weatherData/av?p_display_type=dailyDataFile&amp;p_nccObsCode=122&amp;p_stn_num=021133&amp;p_c=-89381880&amp;p_startYear=2000" TargetMode="External"/><Relationship Id="rId2237" Type="http://schemas.openxmlformats.org/officeDocument/2006/relationships/hyperlink" Target="http://www.bom.gov.au/jsp/ncc/cdio/weatherData/av?p_display_type=dailyDataFile&amp;p_nccObsCode=122&amp;p_stn_num=023747&amp;p_c=-112845844&amp;p_startYear=2000" TargetMode="External"/><Relationship Id="rId2238" Type="http://schemas.openxmlformats.org/officeDocument/2006/relationships/hyperlink" Target="http://www.bom.gov.au/jsp/ncc/cdio/weatherData/av?p_display_type=dailyDataFile&amp;p_nccObsCode=122&amp;p_stn_num=016098&amp;p_c=-51890963&amp;p_startYear=1999" TargetMode="External"/><Relationship Id="rId2239" Type="http://schemas.openxmlformats.org/officeDocument/2006/relationships/hyperlink" Target="http://www.bom.gov.au/jsp/ncc/cdio/weatherData/av?p_display_type=dailyDataFile&amp;p_nccObsCode=122&amp;p_stn_num=023373&amp;p_c=-109318489&amp;p_startYear=2001" TargetMode="External"/><Relationship Id="rId2240" Type="http://schemas.openxmlformats.org/officeDocument/2006/relationships/hyperlink" Target="http://www.bom.gov.au/jsp/ncc/cdio/weatherData/av?p_display_type=dailyDataFile&amp;p_nccObsCode=122&amp;p_stn_num=025509&amp;p_c=-130201569&amp;p_startYear=2001" TargetMode="External"/><Relationship Id="rId2241" Type="http://schemas.openxmlformats.org/officeDocument/2006/relationships/hyperlink" Target="http://www.bom.gov.au/jsp/ncc/cdio/weatherData/av?p_display_type=dailyDataFile&amp;p_nccObsCode=122&amp;p_stn_num=023733&amp;p_c=-112710811&amp;p_startYear=2001" TargetMode="External"/><Relationship Id="rId2242" Type="http://schemas.openxmlformats.org/officeDocument/2006/relationships/hyperlink" Target="http://www.bom.gov.au/jsp/ncc/cdio/weatherData/av?p_display_type=dailyDataFile&amp;p_nccObsCode=122&amp;p_stn_num=026021&amp;p_c=-135479631&amp;p_startYear=2001" TargetMode="External"/><Relationship Id="rId2243" Type="http://schemas.openxmlformats.org/officeDocument/2006/relationships/hyperlink" Target="http://www.bom.gov.au/jsp/ncc/cdio/weatherData/av?p_display_type=dailyDataFile&amp;p_nccObsCode=122&amp;p_stn_num=018192&amp;p_c=-66250915&amp;p_startYear=2001" TargetMode="External"/><Relationship Id="rId2244" Type="http://schemas.openxmlformats.org/officeDocument/2006/relationships/hyperlink" Target="http://www.bom.gov.au/jsp/ncc/cdio/weatherData/av?p_display_type=dailyDataFile&amp;p_nccObsCode=122&amp;p_stn_num=021043&amp;p_c=-88623412&amp;p_startYear=2001" TargetMode="External"/><Relationship Id="rId2245" Type="http://schemas.openxmlformats.org/officeDocument/2006/relationships/hyperlink" Target="http://www.bom.gov.au/jsp/ncc/cdio/weatherData/av?p_display_type=dailyDataFile&amp;p_nccObsCode=122&amp;p_stn_num=026026&amp;p_c=-135531678&amp;p_startYear=2001" TargetMode="External"/><Relationship Id="rId2246" Type="http://schemas.openxmlformats.org/officeDocument/2006/relationships/hyperlink" Target="http://www.bom.gov.au/jsp/ncc/cdio/weatherData/av?p_display_type=dailyDataFile&amp;p_nccObsCode=122&amp;p_stn_num=023122&amp;p_c=-106919811&amp;p_startYear=2004" TargetMode="External"/><Relationship Id="rId2247" Type="http://schemas.openxmlformats.org/officeDocument/2006/relationships/hyperlink" Target="http://www.bom.gov.au/jsp/ncc/cdio/weatherData/av?p_display_type=dailyDataFile&amp;p_nccObsCode=122&amp;p_stn_num=021133&amp;p_c=-89381880&amp;p_startYear=2001" TargetMode="External"/><Relationship Id="rId2248" Type="http://schemas.openxmlformats.org/officeDocument/2006/relationships/hyperlink" Target="http://www.bom.gov.au/jsp/ncc/cdio/weatherData/av?p_display_type=dailyDataFile&amp;p_nccObsCode=122&amp;p_stn_num=024580&amp;p_c=-120897123&amp;p_startYear=2001" TargetMode="External"/><Relationship Id="rId2249" Type="http://schemas.openxmlformats.org/officeDocument/2006/relationships/hyperlink" Target="http://www.bom.gov.au/jsp/ncc/cdio/weatherData/av?p_display_type=dailyDataFile&amp;p_nccObsCode=122&amp;p_stn_num=016098&amp;p_c=-51890963&amp;p_startYear=2000" TargetMode="External"/><Relationship Id="rId2250" Type="http://schemas.openxmlformats.org/officeDocument/2006/relationships/hyperlink" Target="http://www.bom.gov.au/jsp/ncc/cdio/weatherData/av?p_display_type=dailyDataFile&amp;p_nccObsCode=122&amp;p_stn_num=023373&amp;p_c=-109318489&amp;p_startYear=2002" TargetMode="External"/><Relationship Id="rId2251" Type="http://schemas.openxmlformats.org/officeDocument/2006/relationships/hyperlink" Target="http://www.bom.gov.au/jsp/ncc/cdio/weatherData/av?p_display_type=dailyDataFile&amp;p_nccObsCode=122&amp;p_stn_num=025509&amp;p_c=-130201569&amp;p_startYear=2002" TargetMode="External"/><Relationship Id="rId2252" Type="http://schemas.openxmlformats.org/officeDocument/2006/relationships/hyperlink" Target="http://www.bom.gov.au/jsp/ncc/cdio/weatherData/av?p_display_type=dailyDataFile&amp;p_nccObsCode=122&amp;p_stn_num=023733&amp;p_c=-112710811&amp;p_startYear=2002" TargetMode="External"/><Relationship Id="rId2253" Type="http://schemas.openxmlformats.org/officeDocument/2006/relationships/hyperlink" Target="http://www.bom.gov.au/jsp/ncc/cdio/weatherData/av?p_display_type=dailyDataFile&amp;p_nccObsCode=122&amp;p_stn_num=026021&amp;p_c=-135479631&amp;p_startYear=2002" TargetMode="External"/><Relationship Id="rId2254" Type="http://schemas.openxmlformats.org/officeDocument/2006/relationships/hyperlink" Target="http://www.bom.gov.au/jsp/ncc/cdio/weatherData/av?p_display_type=dailyDataFile&amp;p_nccObsCode=122&amp;p_stn_num=018192&amp;p_c=-66250915&amp;p_startYear=2002" TargetMode="External"/><Relationship Id="rId2255" Type="http://schemas.openxmlformats.org/officeDocument/2006/relationships/hyperlink" Target="http://www.bom.gov.au/jsp/ncc/cdio/weatherData/av?p_display_type=dailyDataFile&amp;p_nccObsCode=122&amp;p_stn_num=021043&amp;p_c=-88623412&amp;p_startYear=2002" TargetMode="External"/><Relationship Id="rId2256" Type="http://schemas.openxmlformats.org/officeDocument/2006/relationships/hyperlink" Target="http://www.bom.gov.au/jsp/ncc/cdio/weatherData/av?p_display_type=dailyDataFile&amp;p_nccObsCode=122&amp;p_stn_num=026026&amp;p_c=-135531678&amp;p_startYear=2002" TargetMode="External"/><Relationship Id="rId2257" Type="http://schemas.openxmlformats.org/officeDocument/2006/relationships/hyperlink" Target="http://www.bom.gov.au/jsp/ncc/cdio/weatherData/av?p_display_type=dailyDataFile&amp;p_nccObsCode=122&amp;p_stn_num=023122&amp;p_c=-106919811&amp;p_startYear=2005" TargetMode="External"/><Relationship Id="rId2258" Type="http://schemas.openxmlformats.org/officeDocument/2006/relationships/hyperlink" Target="http://www.bom.gov.au/jsp/ncc/cdio/weatherData/av?p_display_type=dailyDataFile&amp;p_nccObsCode=122&amp;p_stn_num=021133&amp;p_c=-89381880&amp;p_startYear=2002" TargetMode="External"/><Relationship Id="rId2259" Type="http://schemas.openxmlformats.org/officeDocument/2006/relationships/hyperlink" Target="http://www.bom.gov.au/jsp/ncc/cdio/weatherData/av?p_display_type=dailyDataFile&amp;p_nccObsCode=122&amp;p_stn_num=024580&amp;p_c=-120897123&amp;p_startYear=2002" TargetMode="External"/><Relationship Id="rId2260" Type="http://schemas.openxmlformats.org/officeDocument/2006/relationships/hyperlink" Target="http://www.bom.gov.au/jsp/ncc/cdio/weatherData/av?p_display_type=dailyDataFile&amp;p_nccObsCode=122&amp;p_stn_num=016098&amp;p_c=-51890963&amp;p_startYear=2001" TargetMode="External"/><Relationship Id="rId2261" Type="http://schemas.openxmlformats.org/officeDocument/2006/relationships/hyperlink" Target="http://www.bom.gov.au/jsp/ncc/cdio/weatherData/av?p_display_type=dailyDataFile&amp;p_nccObsCode=122&amp;p_stn_num=023373&amp;p_c=-109318489&amp;p_startYear=2003" TargetMode="External"/><Relationship Id="rId2262" Type="http://schemas.openxmlformats.org/officeDocument/2006/relationships/hyperlink" Target="http://www.bom.gov.au/jsp/ncc/cdio/weatherData/av?p_display_type=dailyDataFile&amp;p_nccObsCode=122&amp;p_stn_num=025509&amp;p_c=-130201569&amp;p_startYear=2003" TargetMode="External"/><Relationship Id="rId2263" Type="http://schemas.openxmlformats.org/officeDocument/2006/relationships/hyperlink" Target="http://www.bom.gov.au/jsp/ncc/cdio/weatherData/av?p_display_type=dailyDataFile&amp;p_nccObsCode=122&amp;p_stn_num=023733&amp;p_c=-112710811&amp;p_startYear=2003" TargetMode="External"/><Relationship Id="rId2264" Type="http://schemas.openxmlformats.org/officeDocument/2006/relationships/hyperlink" Target="http://www.bom.gov.au/jsp/ncc/cdio/weatherData/av?p_display_type=dailyDataFile&amp;p_nccObsCode=122&amp;p_stn_num=026021&amp;p_c=-135479631&amp;p_startYear=2003" TargetMode="External"/><Relationship Id="rId2265" Type="http://schemas.openxmlformats.org/officeDocument/2006/relationships/hyperlink" Target="http://www.bom.gov.au/jsp/ncc/cdio/weatherData/av?p_display_type=dailyDataFile&amp;p_nccObsCode=122&amp;p_stn_num=018192&amp;p_c=-66250915&amp;p_startYear=2003" TargetMode="External"/><Relationship Id="rId2266" Type="http://schemas.openxmlformats.org/officeDocument/2006/relationships/hyperlink" Target="http://www.bom.gov.au/jsp/ncc/cdio/weatherData/av?p_display_type=dailyDataFile&amp;p_nccObsCode=122&amp;p_stn_num=021043&amp;p_c=-88623412&amp;p_startYear=2003" TargetMode="External"/><Relationship Id="rId2267" Type="http://schemas.openxmlformats.org/officeDocument/2006/relationships/hyperlink" Target="http://www.bom.gov.au/jsp/ncc/cdio/weatherData/av?p_display_type=dailyDataFile&amp;p_nccObsCode=122&amp;p_stn_num=026026&amp;p_c=-135531678&amp;p_startYear=2003" TargetMode="External"/><Relationship Id="rId2268" Type="http://schemas.openxmlformats.org/officeDocument/2006/relationships/hyperlink" Target="http://www.bom.gov.au/jsp/ncc/cdio/weatherData/av?p_display_type=dailyDataFile&amp;p_nccObsCode=122&amp;p_stn_num=023122&amp;p_c=-106919811&amp;p_startYear=2006" TargetMode="External"/><Relationship Id="rId2269" Type="http://schemas.openxmlformats.org/officeDocument/2006/relationships/hyperlink" Target="http://www.bom.gov.au/jsp/ncc/cdio/weatherData/av?p_display_type=dailyDataFile&amp;p_nccObsCode=122&amp;p_stn_num=021133&amp;p_c=-89381880&amp;p_startYear=2003" TargetMode="External"/><Relationship Id="rId2270" Type="http://schemas.openxmlformats.org/officeDocument/2006/relationships/hyperlink" Target="http://www.bom.gov.au/jsp/ncc/cdio/weatherData/av?p_display_type=dailyDataFile&amp;p_nccObsCode=122&amp;p_stn_num=024580&amp;p_c=-120897123&amp;p_startYear=2003" TargetMode="External"/><Relationship Id="rId2271" Type="http://schemas.openxmlformats.org/officeDocument/2006/relationships/hyperlink" Target="http://www.bom.gov.au/jsp/ncc/cdio/weatherData/av?p_display_type=dailyDataFile&amp;p_nccObsCode=122&amp;p_stn_num=016098&amp;p_c=-51890963&amp;p_startYear=2002" TargetMode="External"/><Relationship Id="rId2272" Type="http://schemas.openxmlformats.org/officeDocument/2006/relationships/hyperlink" Target="http://www.bom.gov.au/jsp/ncc/cdio/weatherData/av?p_display_type=dailyDataFile&amp;p_nccObsCode=122&amp;p_stn_num=023373&amp;p_c=-109318489&amp;p_startYear=2004" TargetMode="External"/><Relationship Id="rId2273" Type="http://schemas.openxmlformats.org/officeDocument/2006/relationships/hyperlink" Target="http://www.bom.gov.au/jsp/ncc/cdio/weatherData/av?p_display_type=dailyDataFile&amp;p_nccObsCode=122&amp;p_stn_num=025509&amp;p_c=-130201569&amp;p_startYear=2004" TargetMode="External"/><Relationship Id="rId2274" Type="http://schemas.openxmlformats.org/officeDocument/2006/relationships/hyperlink" Target="http://www.bom.gov.au/jsp/ncc/cdio/weatherData/av?p_display_type=dailyDataFile&amp;p_nccObsCode=122&amp;p_stn_num=023733&amp;p_c=-112710811&amp;p_startYear=2004" TargetMode="External"/><Relationship Id="rId2275" Type="http://schemas.openxmlformats.org/officeDocument/2006/relationships/hyperlink" Target="http://www.bom.gov.au/jsp/ncc/cdio/weatherData/av?p_display_type=dailyDataFile&amp;p_nccObsCode=122&amp;p_stn_num=026021&amp;p_c=-135479631&amp;p_startYear=2004" TargetMode="External"/><Relationship Id="rId2276" Type="http://schemas.openxmlformats.org/officeDocument/2006/relationships/hyperlink" Target="http://www.bom.gov.au/jsp/ncc/cdio/weatherData/av?p_display_type=dailyDataFile&amp;p_nccObsCode=122&amp;p_stn_num=018192&amp;p_c=-66250915&amp;p_startYear=2004" TargetMode="External"/><Relationship Id="rId2277" Type="http://schemas.openxmlformats.org/officeDocument/2006/relationships/hyperlink" Target="http://www.bom.gov.au/jsp/ncc/cdio/weatherData/av?p_display_type=dailyDataFile&amp;p_nccObsCode=122&amp;p_stn_num=021043&amp;p_c=-88623412&amp;p_startYear=2004" TargetMode="External"/><Relationship Id="rId2278" Type="http://schemas.openxmlformats.org/officeDocument/2006/relationships/hyperlink" Target="http://www.bom.gov.au/jsp/ncc/cdio/weatherData/av?p_display_type=dailyDataFile&amp;p_nccObsCode=122&amp;p_stn_num=026026&amp;p_c=-135531678&amp;p_startYear=2004" TargetMode="External"/><Relationship Id="rId2279" Type="http://schemas.openxmlformats.org/officeDocument/2006/relationships/hyperlink" Target="http://www.bom.gov.au/jsp/ncc/cdio/weatherData/av?p_display_type=dailyDataFile&amp;p_nccObsCode=122&amp;p_stn_num=023122&amp;p_c=-106919811&amp;p_startYear=2007" TargetMode="External"/><Relationship Id="rId2280" Type="http://schemas.openxmlformats.org/officeDocument/2006/relationships/hyperlink" Target="http://www.bom.gov.au/jsp/ncc/cdio/weatherData/av?p_display_type=dailyDataFile&amp;p_nccObsCode=122&amp;p_stn_num=021133&amp;p_c=-89381880&amp;p_startYear=2004" TargetMode="External"/><Relationship Id="rId2281" Type="http://schemas.openxmlformats.org/officeDocument/2006/relationships/hyperlink" Target="http://www.bom.gov.au/jsp/ncc/cdio/weatherData/av?p_display_type=dailyDataFile&amp;p_nccObsCode=122&amp;p_stn_num=024580&amp;p_c=-120897123&amp;p_startYear=2004" TargetMode="External"/><Relationship Id="rId2282" Type="http://schemas.openxmlformats.org/officeDocument/2006/relationships/hyperlink" Target="http://www.bom.gov.au/jsp/ncc/cdio/weatherData/av?p_display_type=dailyDataFile&amp;p_nccObsCode=122&amp;p_stn_num=016098&amp;p_c=-51890963&amp;p_startYear=2003" TargetMode="External"/><Relationship Id="rId2283" Type="http://schemas.openxmlformats.org/officeDocument/2006/relationships/hyperlink" Target="http://www.bom.gov.au/jsp/ncc/cdio/weatherData/av?p_display_type=dailyDataFile&amp;p_nccObsCode=122&amp;p_stn_num=023373&amp;p_c=-109318489&amp;p_startYear=2005" TargetMode="External"/><Relationship Id="rId2284" Type="http://schemas.openxmlformats.org/officeDocument/2006/relationships/hyperlink" Target="http://www.bom.gov.au/jsp/ncc/cdio/weatherData/av?p_display_type=dailyDataFile&amp;p_nccObsCode=122&amp;p_stn_num=025509&amp;p_c=-130201569&amp;p_startYear=2005" TargetMode="External"/><Relationship Id="rId2285" Type="http://schemas.openxmlformats.org/officeDocument/2006/relationships/hyperlink" Target="http://www.bom.gov.au/jsp/ncc/cdio/weatherData/av?p_display_type=dailyDataFile&amp;p_nccObsCode=122&amp;p_stn_num=023733&amp;p_c=-112710811&amp;p_startYear=2005" TargetMode="External"/><Relationship Id="rId2286" Type="http://schemas.openxmlformats.org/officeDocument/2006/relationships/hyperlink" Target="http://www.bom.gov.au/jsp/ncc/cdio/weatherData/av?p_display_type=dailyDataFile&amp;p_nccObsCode=122&amp;p_stn_num=026021&amp;p_c=-135479631&amp;p_startYear=2005" TargetMode="External"/><Relationship Id="rId2287" Type="http://schemas.openxmlformats.org/officeDocument/2006/relationships/hyperlink" Target="http://www.bom.gov.au/jsp/ncc/cdio/weatherData/av?p_display_type=dailyDataFile&amp;p_nccObsCode=122&amp;p_stn_num=018192&amp;p_c=-66250915&amp;p_startYear=2005" TargetMode="External"/><Relationship Id="rId2288" Type="http://schemas.openxmlformats.org/officeDocument/2006/relationships/hyperlink" Target="http://www.bom.gov.au/jsp/ncc/cdio/weatherData/av?p_display_type=dailyDataFile&amp;p_nccObsCode=122&amp;p_stn_num=021043&amp;p_c=-88623412&amp;p_startYear=2005" TargetMode="External"/><Relationship Id="rId2289" Type="http://schemas.openxmlformats.org/officeDocument/2006/relationships/hyperlink" Target="http://www.bom.gov.au/jsp/ncc/cdio/weatherData/av?p_display_type=dailyDataFile&amp;p_nccObsCode=122&amp;p_stn_num=026026&amp;p_c=-135531678&amp;p_startYear=2005" TargetMode="External"/><Relationship Id="rId2290" Type="http://schemas.openxmlformats.org/officeDocument/2006/relationships/hyperlink" Target="http://www.bom.gov.au/jsp/ncc/cdio/weatherData/av?p_display_type=dailyDataFile&amp;p_nccObsCode=122&amp;p_stn_num=023122&amp;p_c=-106919811&amp;p_startYear=2008" TargetMode="External"/><Relationship Id="rId2291" Type="http://schemas.openxmlformats.org/officeDocument/2006/relationships/hyperlink" Target="http://www.bom.gov.au/jsp/ncc/cdio/weatherData/av?p_display_type=dailyDataFile&amp;p_nccObsCode=122&amp;p_stn_num=021133&amp;p_c=-89381880&amp;p_startYear=2005" TargetMode="External"/><Relationship Id="rId2292" Type="http://schemas.openxmlformats.org/officeDocument/2006/relationships/hyperlink" Target="http://www.bom.gov.au/jsp/ncc/cdio/weatherData/av?p_display_type=dailyDataFile&amp;p_nccObsCode=122&amp;p_stn_num=024580&amp;p_c=-120897123&amp;p_startYear=2005" TargetMode="External"/><Relationship Id="rId2293" Type="http://schemas.openxmlformats.org/officeDocument/2006/relationships/hyperlink" Target="http://www.bom.gov.au/jsp/ncc/cdio/weatherData/av?p_display_type=dailyDataFile&amp;p_nccObsCode=122&amp;p_stn_num=016098&amp;p_c=-51890963&amp;p_startYear=2004" TargetMode="External"/><Relationship Id="rId2294" Type="http://schemas.openxmlformats.org/officeDocument/2006/relationships/hyperlink" Target="http://www.bom.gov.au/jsp/ncc/cdio/weatherData/av?p_display_type=dailyDataFile&amp;p_nccObsCode=122&amp;p_stn_num=023373&amp;p_c=-109318489&amp;p_startYear=2006" TargetMode="External"/><Relationship Id="rId2295" Type="http://schemas.openxmlformats.org/officeDocument/2006/relationships/hyperlink" Target="http://www.bom.gov.au/jsp/ncc/cdio/weatherData/av?p_display_type=dailyDataFile&amp;p_nccObsCode=122&amp;p_stn_num=025509&amp;p_c=-130201569&amp;p_startYear=2006" TargetMode="External"/><Relationship Id="rId2296" Type="http://schemas.openxmlformats.org/officeDocument/2006/relationships/hyperlink" Target="http://www.bom.gov.au/jsp/ncc/cdio/weatherData/av?p_display_type=dailyDataFile&amp;p_nccObsCode=122&amp;p_stn_num=023733&amp;p_c=-112710811&amp;p_startYear=2006" TargetMode="External"/><Relationship Id="rId2297" Type="http://schemas.openxmlformats.org/officeDocument/2006/relationships/hyperlink" Target="http://www.bom.gov.au/jsp/ncc/cdio/weatherData/av?p_display_type=dailyDataFile&amp;p_nccObsCode=122&amp;p_stn_num=026021&amp;p_c=-135479631&amp;p_startYear=2006" TargetMode="External"/><Relationship Id="rId2298" Type="http://schemas.openxmlformats.org/officeDocument/2006/relationships/hyperlink" Target="http://www.bom.gov.au/jsp/ncc/cdio/weatherData/av?p_display_type=dailyDataFile&amp;p_nccObsCode=122&amp;p_stn_num=018192&amp;p_c=-66250915&amp;p_startYear=2006" TargetMode="External"/><Relationship Id="rId2299" Type="http://schemas.openxmlformats.org/officeDocument/2006/relationships/hyperlink" Target="http://www.bom.gov.au/jsp/ncc/cdio/weatherData/av?p_display_type=dailyDataFile&amp;p_nccObsCode=122&amp;p_stn_num=021043&amp;p_c=-88623412&amp;p_startYear=2006" TargetMode="External"/><Relationship Id="rId2300" Type="http://schemas.openxmlformats.org/officeDocument/2006/relationships/hyperlink" Target="http://www.bom.gov.au/jsp/ncc/cdio/weatherData/av?p_display_type=dailyDataFile&amp;p_nccObsCode=122&amp;p_stn_num=026026&amp;p_c=-135531678&amp;p_startYear=2006" TargetMode="External"/><Relationship Id="rId2301" Type="http://schemas.openxmlformats.org/officeDocument/2006/relationships/hyperlink" Target="http://www.bom.gov.au/jsp/ncc/cdio/weatherData/av?p_display_type=dailyDataFile&amp;p_nccObsCode=122&amp;p_stn_num=023122&amp;p_c=-106919811&amp;p_startYear=2009" TargetMode="External"/><Relationship Id="rId2302" Type="http://schemas.openxmlformats.org/officeDocument/2006/relationships/hyperlink" Target="http://www.bom.gov.au/jsp/ncc/cdio/weatherData/av?p_display_type=dailyDataFile&amp;p_nccObsCode=122&amp;p_stn_num=021133&amp;p_c=-89381880&amp;p_startYear=2006" TargetMode="External"/><Relationship Id="rId2303" Type="http://schemas.openxmlformats.org/officeDocument/2006/relationships/hyperlink" Target="http://www.bom.gov.au/jsp/ncc/cdio/weatherData/av?p_display_type=dailyDataFile&amp;p_nccObsCode=122&amp;p_stn_num=024580&amp;p_c=-120897123&amp;p_startYear=2006" TargetMode="External"/><Relationship Id="rId2304" Type="http://schemas.openxmlformats.org/officeDocument/2006/relationships/hyperlink" Target="http://www.bom.gov.au/jsp/ncc/cdio/weatherData/av?p_display_type=dailyDataFile&amp;p_nccObsCode=122&amp;p_stn_num=016098&amp;p_c=-51890963&amp;p_startYear=2005" TargetMode="External"/><Relationship Id="rId2305" Type="http://schemas.openxmlformats.org/officeDocument/2006/relationships/hyperlink" Target="http://www.bom.gov.au/jsp/ncc/cdio/weatherData/av?p_display_type=dailyDataFile&amp;p_nccObsCode=122&amp;p_stn_num=023373&amp;p_c=-109318489&amp;p_startYear=2007" TargetMode="External"/><Relationship Id="rId2306" Type="http://schemas.openxmlformats.org/officeDocument/2006/relationships/hyperlink" Target="http://www.bom.gov.au/jsp/ncc/cdio/weatherData/av?p_display_type=dailyDataFile&amp;p_nccObsCode=122&amp;p_stn_num=025509&amp;p_c=-130201569&amp;p_startYear=2007" TargetMode="External"/><Relationship Id="rId2307" Type="http://schemas.openxmlformats.org/officeDocument/2006/relationships/hyperlink" Target="http://www.bom.gov.au/jsp/ncc/cdio/weatherData/av?p_display_type=dailyDataFile&amp;p_nccObsCode=122&amp;p_stn_num=023733&amp;p_c=-112710811&amp;p_startYear=2007" TargetMode="External"/><Relationship Id="rId2308" Type="http://schemas.openxmlformats.org/officeDocument/2006/relationships/hyperlink" Target="http://www.bom.gov.au/jsp/ncc/cdio/weatherData/av?p_display_type=dailyDataFile&amp;p_nccObsCode=122&amp;p_stn_num=026021&amp;p_c=-135479631&amp;p_startYear=2007" TargetMode="External"/><Relationship Id="rId2309" Type="http://schemas.openxmlformats.org/officeDocument/2006/relationships/hyperlink" Target="http://www.bom.gov.au/jsp/ncc/cdio/weatherData/av?p_display_type=dailyDataFile&amp;p_nccObsCode=122&amp;p_stn_num=018192&amp;p_c=-66250915&amp;p_startYear=2007" TargetMode="External"/><Relationship Id="rId2310" Type="http://schemas.openxmlformats.org/officeDocument/2006/relationships/hyperlink" Target="http://www.bom.gov.au/jsp/ncc/cdio/weatherData/av?p_display_type=dailyDataFile&amp;p_nccObsCode=122&amp;p_stn_num=021043&amp;p_c=-88623412&amp;p_startYear=2007" TargetMode="External"/><Relationship Id="rId2311" Type="http://schemas.openxmlformats.org/officeDocument/2006/relationships/hyperlink" Target="http://www.bom.gov.au/jsp/ncc/cdio/weatherData/av?p_display_type=dailyDataFile&amp;p_nccObsCode=122&amp;p_stn_num=026026&amp;p_c=-135531678&amp;p_startYear=2007" TargetMode="External"/><Relationship Id="rId2312" Type="http://schemas.openxmlformats.org/officeDocument/2006/relationships/hyperlink" Target="http://www.bom.gov.au/jsp/ncc/cdio/weatherData/av?p_display_type=dailyDataFile&amp;p_nccObsCode=122&amp;p_stn_num=023122&amp;p_c=-106919811&amp;p_startYear=2010" TargetMode="External"/><Relationship Id="rId2313" Type="http://schemas.openxmlformats.org/officeDocument/2006/relationships/hyperlink" Target="http://www.bom.gov.au/jsp/ncc/cdio/weatherData/av?p_display_type=dailyDataFile&amp;p_nccObsCode=122&amp;p_stn_num=021133&amp;p_c=-89381880&amp;p_startYear=2007" TargetMode="External"/><Relationship Id="rId2314" Type="http://schemas.openxmlformats.org/officeDocument/2006/relationships/hyperlink" Target="http://www.bom.gov.au/jsp/ncc/cdio/weatherData/av?p_display_type=dailyDataFile&amp;p_nccObsCode=122&amp;p_stn_num=024580&amp;p_c=-120897123&amp;p_startYear=2007" TargetMode="External"/><Relationship Id="rId2315" Type="http://schemas.openxmlformats.org/officeDocument/2006/relationships/hyperlink" Target="http://www.bom.gov.au/jsp/ncc/cdio/weatherData/av?p_display_type=dailyDataFile&amp;p_nccObsCode=122&amp;p_stn_num=016098&amp;p_c=-51890963&amp;p_startYear=2006" TargetMode="External"/><Relationship Id="rId2316" Type="http://schemas.openxmlformats.org/officeDocument/2006/relationships/hyperlink" Target="http://www.bom.gov.au/jsp/ncc/cdio/weatherData/av?p_display_type=dailyDataFile&amp;p_nccObsCode=122&amp;p_stn_num=023373&amp;p_c=-109318489&amp;p_startYear=2008" TargetMode="External"/><Relationship Id="rId2317" Type="http://schemas.openxmlformats.org/officeDocument/2006/relationships/hyperlink" Target="http://www.bom.gov.au/jsp/ncc/cdio/weatherData/av?p_display_type=dailyDataFile&amp;p_nccObsCode=122&amp;p_stn_num=025509&amp;p_c=-130201569&amp;p_startYear=2008" TargetMode="External"/><Relationship Id="rId2318" Type="http://schemas.openxmlformats.org/officeDocument/2006/relationships/hyperlink" Target="http://www.bom.gov.au/jsp/ncc/cdio/weatherData/av?p_display_type=dailyDataFile&amp;p_nccObsCode=122&amp;p_stn_num=023733&amp;p_c=-112710811&amp;p_startYear=2008" TargetMode="External"/><Relationship Id="rId2319" Type="http://schemas.openxmlformats.org/officeDocument/2006/relationships/hyperlink" Target="http://www.bom.gov.au/jsp/ncc/cdio/weatherData/av?p_display_type=dailyDataFile&amp;p_nccObsCode=122&amp;p_stn_num=026021&amp;p_c=-135479631&amp;p_startYear=2008" TargetMode="External"/><Relationship Id="rId2320" Type="http://schemas.openxmlformats.org/officeDocument/2006/relationships/hyperlink" Target="http://www.bom.gov.au/jsp/ncc/cdio/weatherData/av?p_display_type=dailyDataFile&amp;p_nccObsCode=122&amp;p_stn_num=018192&amp;p_c=-66250915&amp;p_startYear=2008" TargetMode="External"/><Relationship Id="rId2321" Type="http://schemas.openxmlformats.org/officeDocument/2006/relationships/hyperlink" Target="http://www.bom.gov.au/jsp/ncc/cdio/weatherData/av?p_display_type=dailyDataFile&amp;p_nccObsCode=122&amp;p_stn_num=021043&amp;p_c=-88623412&amp;p_startYear=2008" TargetMode="External"/><Relationship Id="rId2322" Type="http://schemas.openxmlformats.org/officeDocument/2006/relationships/hyperlink" Target="http://www.bom.gov.au/jsp/ncc/cdio/weatherData/av?p_display_type=dailyDataFile&amp;p_nccObsCode=122&amp;p_stn_num=026026&amp;p_c=-135531678&amp;p_startYear=2008" TargetMode="External"/><Relationship Id="rId2323" Type="http://schemas.openxmlformats.org/officeDocument/2006/relationships/hyperlink" Target="http://www.bom.gov.au/jsp/ncc/cdio/weatherData/av?p_display_type=dailyDataFile&amp;p_nccObsCode=122&amp;p_stn_num=023122&amp;p_c=-106919811&amp;p_startYear=2011" TargetMode="External"/><Relationship Id="rId2324" Type="http://schemas.openxmlformats.org/officeDocument/2006/relationships/hyperlink" Target="http://www.bom.gov.au/jsp/ncc/cdio/weatherData/av?p_display_type=dailyDataFile&amp;p_nccObsCode=122&amp;p_stn_num=021133&amp;p_c=-89381880&amp;p_startYear=2008" TargetMode="External"/><Relationship Id="rId2325" Type="http://schemas.openxmlformats.org/officeDocument/2006/relationships/hyperlink" Target="http://www.bom.gov.au/jsp/ncc/cdio/weatherData/av?p_display_type=dailyDataFile&amp;p_nccObsCode=122&amp;p_stn_num=024580&amp;p_c=-120897123&amp;p_startYear=2008" TargetMode="External"/><Relationship Id="rId2326" Type="http://schemas.openxmlformats.org/officeDocument/2006/relationships/hyperlink" Target="http://www.bom.gov.au/jsp/ncc/cdio/weatherData/av?p_display_type=dailyDataFile&amp;p_nccObsCode=122&amp;p_stn_num=016098&amp;p_c=-51890963&amp;p_startYear=2007" TargetMode="External"/><Relationship Id="rId2327" Type="http://schemas.openxmlformats.org/officeDocument/2006/relationships/hyperlink" Target="http://www.bom.gov.au/jsp/ncc/cdio/weatherData/av?p_display_type=dailyDataFile&amp;p_nccObsCode=122&amp;p_stn_num=023373&amp;p_c=-109318489&amp;p_startYear=2009" TargetMode="External"/><Relationship Id="rId2328" Type="http://schemas.openxmlformats.org/officeDocument/2006/relationships/hyperlink" Target="http://www.bom.gov.au/jsp/ncc/cdio/weatherData/av?p_display_type=dailyDataFile&amp;p_nccObsCode=122&amp;p_stn_num=025509&amp;p_c=-130201569&amp;p_startYear=2009" TargetMode="External"/><Relationship Id="rId2329" Type="http://schemas.openxmlformats.org/officeDocument/2006/relationships/hyperlink" Target="http://www.bom.gov.au/jsp/ncc/cdio/weatherData/av?p_display_type=dailyDataFile&amp;p_nccObsCode=122&amp;p_stn_num=023733&amp;p_c=-112710811&amp;p_startYear=2009" TargetMode="External"/><Relationship Id="rId2330" Type="http://schemas.openxmlformats.org/officeDocument/2006/relationships/hyperlink" Target="http://www.bom.gov.au/jsp/ncc/cdio/weatherData/av?p_display_type=dailyDataFile&amp;p_nccObsCode=122&amp;p_stn_num=026021&amp;p_c=-135479631&amp;p_startYear=2009" TargetMode="External"/><Relationship Id="rId2331" Type="http://schemas.openxmlformats.org/officeDocument/2006/relationships/hyperlink" Target="http://www.bom.gov.au/jsp/ncc/cdio/weatherData/av?p_display_type=dailyDataFile&amp;p_nccObsCode=122&amp;p_stn_num=018192&amp;p_c=-66250915&amp;p_startYear=2009" TargetMode="External"/><Relationship Id="rId2332" Type="http://schemas.openxmlformats.org/officeDocument/2006/relationships/hyperlink" Target="http://www.bom.gov.au/jsp/ncc/cdio/weatherData/av?p_display_type=dailyDataFile&amp;p_nccObsCode=122&amp;p_stn_num=021043&amp;p_c=-88623412&amp;p_startYear=2009" TargetMode="External"/><Relationship Id="rId2333" Type="http://schemas.openxmlformats.org/officeDocument/2006/relationships/hyperlink" Target="http://www.bom.gov.au/jsp/ncc/cdio/weatherData/av?p_display_type=dailyDataFile&amp;p_nccObsCode=122&amp;p_stn_num=026026&amp;p_c=-135531678&amp;p_startYear=2009" TargetMode="External"/><Relationship Id="rId2334" Type="http://schemas.openxmlformats.org/officeDocument/2006/relationships/hyperlink" Target="http://www.bom.gov.au/jsp/ncc/cdio/weatherData/av?p_display_type=dailyDataFile&amp;p_nccObsCode=122&amp;p_stn_num=023122&amp;p_c=-106919811&amp;p_startYear=2012" TargetMode="External"/><Relationship Id="rId2335" Type="http://schemas.openxmlformats.org/officeDocument/2006/relationships/hyperlink" Target="http://www.bom.gov.au/jsp/ncc/cdio/weatherData/av?p_display_type=dailyDataFile&amp;p_nccObsCode=122&amp;p_stn_num=021133&amp;p_c=-89381880&amp;p_startYear=2009" TargetMode="External"/><Relationship Id="rId2336" Type="http://schemas.openxmlformats.org/officeDocument/2006/relationships/hyperlink" Target="http://www.bom.gov.au/jsp/ncc/cdio/weatherData/av?p_display_type=dailyDataFile&amp;p_nccObsCode=122&amp;p_stn_num=024580&amp;p_c=-120897123&amp;p_startYear=2009" TargetMode="External"/><Relationship Id="rId2337" Type="http://schemas.openxmlformats.org/officeDocument/2006/relationships/hyperlink" Target="http://www.bom.gov.au/jsp/ncc/cdio/weatherData/av?p_display_type=dailyDataFile&amp;p_nccObsCode=122&amp;p_stn_num=016098&amp;p_c=-51890963&amp;p_startYear=2008" TargetMode="External"/><Relationship Id="rId2338" Type="http://schemas.openxmlformats.org/officeDocument/2006/relationships/hyperlink" Target="http://www.bom.gov.au/jsp/ncc/cdio/weatherData/av?p_display_type=dailyDataFile&amp;p_nccObsCode=122&amp;p_stn_num=023373&amp;p_c=-109318489&amp;p_startYear=2010" TargetMode="External"/><Relationship Id="rId2339" Type="http://schemas.openxmlformats.org/officeDocument/2006/relationships/hyperlink" Target="http://www.bom.gov.au/jsp/ncc/cdio/weatherData/av?p_display_type=dailyDataFile&amp;p_nccObsCode=122&amp;p_stn_num=025509&amp;p_c=-130201569&amp;p_startYear=2010" TargetMode="External"/><Relationship Id="rId2340" Type="http://schemas.openxmlformats.org/officeDocument/2006/relationships/hyperlink" Target="http://www.bom.gov.au/jsp/ncc/cdio/weatherData/av?p_display_type=dailyDataFile&amp;p_nccObsCode=122&amp;p_stn_num=023733&amp;p_c=-112710811&amp;p_startYear=2010" TargetMode="External"/><Relationship Id="rId2341" Type="http://schemas.openxmlformats.org/officeDocument/2006/relationships/hyperlink" Target="http://www.bom.gov.au/jsp/ncc/cdio/weatherData/av?p_display_type=dailyDataFile&amp;p_nccObsCode=122&amp;p_stn_num=026021&amp;p_c=-135479631&amp;p_startYear=2010" TargetMode="External"/><Relationship Id="rId2342" Type="http://schemas.openxmlformats.org/officeDocument/2006/relationships/hyperlink" Target="http://www.bom.gov.au/jsp/ncc/cdio/weatherData/av?p_display_type=dailyDataFile&amp;p_nccObsCode=122&amp;p_stn_num=018192&amp;p_c=-66250915&amp;p_startYear=2010" TargetMode="External"/><Relationship Id="rId2343" Type="http://schemas.openxmlformats.org/officeDocument/2006/relationships/hyperlink" Target="http://www.bom.gov.au/jsp/ncc/cdio/weatherData/av?p_display_type=dailyDataFile&amp;p_nccObsCode=122&amp;p_stn_num=021043&amp;p_c=-88623412&amp;p_startYear=2010" TargetMode="External"/><Relationship Id="rId2344" Type="http://schemas.openxmlformats.org/officeDocument/2006/relationships/hyperlink" Target="http://www.bom.gov.au/jsp/ncc/cdio/weatherData/av?p_display_type=dailyDataFile&amp;p_nccObsCode=122&amp;p_stn_num=026026&amp;p_c=-135531678&amp;p_startYear=2010" TargetMode="External"/><Relationship Id="rId2345" Type="http://schemas.openxmlformats.org/officeDocument/2006/relationships/hyperlink" Target="http://www.bom.gov.au/jsp/ncc/cdio/weatherData/av?p_display_type=dailyDataFile&amp;p_nccObsCode=122&amp;p_stn_num=023122&amp;p_c=-106919811&amp;p_startYear=2013" TargetMode="External"/><Relationship Id="rId2346" Type="http://schemas.openxmlformats.org/officeDocument/2006/relationships/hyperlink" Target="http://www.bom.gov.au/jsp/ncc/cdio/weatherData/av?p_display_type=dailyDataFile&amp;p_nccObsCode=122&amp;p_stn_num=021133&amp;p_c=-89381880&amp;p_startYear=2010" TargetMode="External"/><Relationship Id="rId2347" Type="http://schemas.openxmlformats.org/officeDocument/2006/relationships/hyperlink" Target="http://www.bom.gov.au/jsp/ncc/cdio/weatherData/av?p_display_type=dailyDataFile&amp;p_nccObsCode=122&amp;p_stn_num=024580&amp;p_c=-120897123&amp;p_startYear=2010" TargetMode="External"/><Relationship Id="rId2348" Type="http://schemas.openxmlformats.org/officeDocument/2006/relationships/hyperlink" Target="http://www.bom.gov.au/jsp/ncc/cdio/weatherData/av?p_display_type=dailyDataFile&amp;p_nccObsCode=122&amp;p_stn_num=016098&amp;p_c=-51890963&amp;p_startYear=2009" TargetMode="External"/><Relationship Id="rId2349" Type="http://schemas.openxmlformats.org/officeDocument/2006/relationships/hyperlink" Target="http://www.bom.gov.au/jsp/ncc/cdio/weatherData/av?p_display_type=dailyDataFile&amp;p_nccObsCode=122&amp;p_stn_num=023373&amp;p_c=-109318489&amp;p_startYear=2011" TargetMode="External"/><Relationship Id="rId2350" Type="http://schemas.openxmlformats.org/officeDocument/2006/relationships/hyperlink" Target="http://www.bom.gov.au/jsp/ncc/cdio/weatherData/av?p_display_type=dailyDataFile&amp;p_nccObsCode=122&amp;p_stn_num=025509&amp;p_c=-130201569&amp;p_startYear=2011" TargetMode="External"/><Relationship Id="rId2351" Type="http://schemas.openxmlformats.org/officeDocument/2006/relationships/hyperlink" Target="http://www.bom.gov.au/jsp/ncc/cdio/weatherData/av?p_display_type=dailyDataFile&amp;p_nccObsCode=122&amp;p_stn_num=023733&amp;p_c=-112710811&amp;p_startYear=2011" TargetMode="External"/><Relationship Id="rId2352" Type="http://schemas.openxmlformats.org/officeDocument/2006/relationships/hyperlink" Target="http://www.bom.gov.au/jsp/ncc/cdio/weatherData/av?p_display_type=dailyDataFile&amp;p_nccObsCode=122&amp;p_stn_num=026021&amp;p_c=-135479631&amp;p_startYear=2011" TargetMode="External"/><Relationship Id="rId2353" Type="http://schemas.openxmlformats.org/officeDocument/2006/relationships/hyperlink" Target="http://www.bom.gov.au/jsp/ncc/cdio/weatherData/av?p_display_type=dailyDataFile&amp;p_nccObsCode=122&amp;p_stn_num=018192&amp;p_c=-66250915&amp;p_startYear=2011" TargetMode="External"/><Relationship Id="rId2354" Type="http://schemas.openxmlformats.org/officeDocument/2006/relationships/hyperlink" Target="http://www.bom.gov.au/jsp/ncc/cdio/weatherData/av?p_display_type=dailyDataFile&amp;p_nccObsCode=122&amp;p_stn_num=021043&amp;p_c=-88623412&amp;p_startYear=2011" TargetMode="External"/><Relationship Id="rId2355" Type="http://schemas.openxmlformats.org/officeDocument/2006/relationships/hyperlink" Target="http://www.bom.gov.au/jsp/ncc/cdio/weatherData/av?p_display_type=dailyDataFile&amp;p_nccObsCode=122&amp;p_stn_num=026026&amp;p_c=-135531678&amp;p_startYear=2011" TargetMode="External"/><Relationship Id="rId2356" Type="http://schemas.openxmlformats.org/officeDocument/2006/relationships/hyperlink" Target="http://www.bom.gov.au/jsp/ncc/cdio/weatherData/av?p_display_type=dailyDataFile&amp;p_nccObsCode=122&amp;p_stn_num=023122&amp;p_c=-106919811&amp;p_startYear=2014" TargetMode="External"/><Relationship Id="rId2357" Type="http://schemas.openxmlformats.org/officeDocument/2006/relationships/hyperlink" Target="http://www.bom.gov.au/jsp/ncc/cdio/weatherData/av?p_display_type=dailyDataFile&amp;p_nccObsCode=122&amp;p_stn_num=021133&amp;p_c=-89381880&amp;p_startYear=2011" TargetMode="External"/><Relationship Id="rId2358" Type="http://schemas.openxmlformats.org/officeDocument/2006/relationships/hyperlink" Target="http://www.bom.gov.au/jsp/ncc/cdio/weatherData/av?p_display_type=dailyDataFile&amp;p_nccObsCode=122&amp;p_stn_num=024580&amp;p_c=-120897123&amp;p_startYear=2011" TargetMode="External"/><Relationship Id="rId2359" Type="http://schemas.openxmlformats.org/officeDocument/2006/relationships/hyperlink" Target="http://www.bom.gov.au/jsp/ncc/cdio/weatherData/av?p_display_type=dailyDataFile&amp;p_nccObsCode=122&amp;p_stn_num=016098&amp;p_c=-51890963&amp;p_startYear=2010" TargetMode="External"/><Relationship Id="rId2360" Type="http://schemas.openxmlformats.org/officeDocument/2006/relationships/hyperlink" Target="http://www.bom.gov.au/jsp/ncc/cdio/weatherData/av?p_display_type=dailyDataFile&amp;p_nccObsCode=122&amp;p_stn_num=023373&amp;p_c=-109318489&amp;p_startYear=2012" TargetMode="External"/><Relationship Id="rId2361" Type="http://schemas.openxmlformats.org/officeDocument/2006/relationships/hyperlink" Target="http://www.bom.gov.au/jsp/ncc/cdio/weatherData/av?p_display_type=dailyDataFile&amp;p_nccObsCode=122&amp;p_stn_num=025509&amp;p_c=-130201569&amp;p_startYear=2012" TargetMode="External"/><Relationship Id="rId2362" Type="http://schemas.openxmlformats.org/officeDocument/2006/relationships/hyperlink" Target="http://www.bom.gov.au/jsp/ncc/cdio/weatherData/av?p_display_type=dailyDataFile&amp;p_nccObsCode=122&amp;p_stn_num=023733&amp;p_c=-112710811&amp;p_startYear=2012" TargetMode="External"/><Relationship Id="rId2363" Type="http://schemas.openxmlformats.org/officeDocument/2006/relationships/hyperlink" Target="http://www.bom.gov.au/jsp/ncc/cdio/weatherData/av?p_display_type=dailyDataFile&amp;p_nccObsCode=122&amp;p_stn_num=026021&amp;p_c=-135479631&amp;p_startYear=2012" TargetMode="External"/><Relationship Id="rId2364" Type="http://schemas.openxmlformats.org/officeDocument/2006/relationships/hyperlink" Target="http://www.bom.gov.au/jsp/ncc/cdio/weatherData/av?p_display_type=dailyDataFile&amp;p_nccObsCode=122&amp;p_stn_num=018192&amp;p_c=-66250915&amp;p_startYear=2012" TargetMode="External"/><Relationship Id="rId2365" Type="http://schemas.openxmlformats.org/officeDocument/2006/relationships/hyperlink" Target="http://www.bom.gov.au/jsp/ncc/cdio/weatherData/av?p_display_type=dailyDataFile&amp;p_nccObsCode=122&amp;p_stn_num=021043&amp;p_c=-88623412&amp;p_startYear=2012" TargetMode="External"/><Relationship Id="rId2366" Type="http://schemas.openxmlformats.org/officeDocument/2006/relationships/hyperlink" Target="http://www.bom.gov.au/jsp/ncc/cdio/weatherData/av?p_display_type=dailyDataFile&amp;p_nccObsCode=122&amp;p_stn_num=026026&amp;p_c=-135531678&amp;p_startYear=2012" TargetMode="External"/><Relationship Id="rId2367" Type="http://schemas.openxmlformats.org/officeDocument/2006/relationships/hyperlink" Target="http://www.bom.gov.au/jsp/ncc/cdio/weatherData/av?p_display_type=dailyDataFile&amp;p_nccObsCode=122&amp;p_stn_num=023122&amp;p_c=-106919811&amp;p_startYear=2015" TargetMode="External"/><Relationship Id="rId2368" Type="http://schemas.openxmlformats.org/officeDocument/2006/relationships/hyperlink" Target="http://www.bom.gov.au/jsp/ncc/cdio/weatherData/av?p_display_type=dailyDataFile&amp;p_nccObsCode=122&amp;p_stn_num=021133&amp;p_c=-89381880&amp;p_startYear=2012" TargetMode="External"/><Relationship Id="rId2369" Type="http://schemas.openxmlformats.org/officeDocument/2006/relationships/hyperlink" Target="http://www.bom.gov.au/jsp/ncc/cdio/weatherData/av?p_display_type=dailyDataFile&amp;p_nccObsCode=122&amp;p_stn_num=024580&amp;p_c=-120897123&amp;p_startYear=2012" TargetMode="External"/><Relationship Id="rId2370" Type="http://schemas.openxmlformats.org/officeDocument/2006/relationships/hyperlink" Target="http://www.bom.gov.au/jsp/ncc/cdio/weatherData/av?p_display_type=dailyDataFile&amp;p_nccObsCode=122&amp;p_stn_num=016098&amp;p_c=-51890963&amp;p_startYear=2011" TargetMode="External"/><Relationship Id="rId2371" Type="http://schemas.openxmlformats.org/officeDocument/2006/relationships/hyperlink" Target="http://www.bom.gov.au/jsp/ncc/cdio/weatherData/av?p_display_type=dailyDataFile&amp;p_nccObsCode=122&amp;p_stn_num=023373&amp;p_c=-109318489&amp;p_startYear=2013" TargetMode="External"/><Relationship Id="rId2372" Type="http://schemas.openxmlformats.org/officeDocument/2006/relationships/hyperlink" Target="http://www.bom.gov.au/jsp/ncc/cdio/weatherData/av?p_display_type=dailyDataFile&amp;p_nccObsCode=122&amp;p_stn_num=025509&amp;p_c=-130201569&amp;p_startYear=2013" TargetMode="External"/><Relationship Id="rId2373" Type="http://schemas.openxmlformats.org/officeDocument/2006/relationships/hyperlink" Target="http://www.bom.gov.au/jsp/ncc/cdio/weatherData/av?p_display_type=dailyDataFile&amp;p_nccObsCode=122&amp;p_stn_num=023733&amp;p_c=-112710811&amp;p_startYear=2013" TargetMode="External"/><Relationship Id="rId2374" Type="http://schemas.openxmlformats.org/officeDocument/2006/relationships/hyperlink" Target="http://www.bom.gov.au/jsp/ncc/cdio/weatherData/av?p_display_type=dailyDataFile&amp;p_nccObsCode=122&amp;p_stn_num=026021&amp;p_c=-135479631&amp;p_startYear=2013" TargetMode="External"/><Relationship Id="rId2375" Type="http://schemas.openxmlformats.org/officeDocument/2006/relationships/hyperlink" Target="http://www.bom.gov.au/jsp/ncc/cdio/weatherData/av?p_display_type=dailyDataFile&amp;p_nccObsCode=122&amp;p_stn_num=018192&amp;p_c=-66250915&amp;p_startYear=2013" TargetMode="External"/><Relationship Id="rId2376" Type="http://schemas.openxmlformats.org/officeDocument/2006/relationships/hyperlink" Target="http://www.bom.gov.au/jsp/ncc/cdio/weatherData/av?p_display_type=dailyDataFile&amp;p_nccObsCode=122&amp;p_stn_num=021118&amp;p_c=-89255827&amp;p_startYear=2013" TargetMode="External"/><Relationship Id="rId2377" Type="http://schemas.openxmlformats.org/officeDocument/2006/relationships/hyperlink" Target="http://www.bom.gov.au/jsp/ncc/cdio/weatherData/av?p_display_type=dailyDataFile&amp;p_nccObsCode=122&amp;p_stn_num=026026&amp;p_c=-135531678&amp;p_startYear=2013" TargetMode="External"/><Relationship Id="rId2378" Type="http://schemas.openxmlformats.org/officeDocument/2006/relationships/hyperlink" Target="http://www.bom.gov.au/jsp/ncc/cdio/weatherData/av?p_display_type=dailyDataFile&amp;p_nccObsCode=122&amp;p_stn_num=023122&amp;p_c=-106919811&amp;p_startYear=2016" TargetMode="External"/><Relationship Id="rId2379" Type="http://schemas.openxmlformats.org/officeDocument/2006/relationships/hyperlink" Target="http://www.bom.gov.au/jsp/ncc/cdio/weatherData/av?p_display_type=dailyDataFile&amp;p_nccObsCode=122&amp;p_stn_num=021133&amp;p_c=-89381880&amp;p_startYear=2013" TargetMode="External"/><Relationship Id="rId2380" Type="http://schemas.openxmlformats.org/officeDocument/2006/relationships/hyperlink" Target="http://www.bom.gov.au/jsp/ncc/cdio/weatherData/av?p_display_type=dailyDataFile&amp;p_nccObsCode=122&amp;p_stn_num=024580&amp;p_c=-120897123&amp;p_startYear=2013" TargetMode="External"/><Relationship Id="rId2381" Type="http://schemas.openxmlformats.org/officeDocument/2006/relationships/hyperlink" Target="http://www.bom.gov.au/jsp/ncc/cdio/weatherData/av?p_display_type=dailyDataFile&amp;p_nccObsCode=122&amp;p_stn_num=016098&amp;p_c=-51890963&amp;p_startYear=2012" TargetMode="External"/><Relationship Id="rId2382" Type="http://schemas.openxmlformats.org/officeDocument/2006/relationships/hyperlink" Target="http://www.bom.gov.au/jsp/ncc/cdio/weatherData/av?p_display_type=dailyDataFile&amp;p_nccObsCode=122&amp;p_stn_num=023373&amp;p_c=-109318489&amp;p_startYear=2014" TargetMode="External"/><Relationship Id="rId2383" Type="http://schemas.openxmlformats.org/officeDocument/2006/relationships/hyperlink" Target="http://www.bom.gov.au/jsp/ncc/cdio/weatherData/av?p_display_type=dailyDataFile&amp;p_nccObsCode=122&amp;p_stn_num=025509&amp;p_c=-130201569&amp;p_startYear=2014" TargetMode="External"/><Relationship Id="rId2384" Type="http://schemas.openxmlformats.org/officeDocument/2006/relationships/hyperlink" Target="http://www.bom.gov.au/jsp/ncc/cdio/weatherData/av?p_display_type=dailyDataFile&amp;p_nccObsCode=122&amp;p_stn_num=023733&amp;p_c=-112710811&amp;p_startYear=2014" TargetMode="External"/><Relationship Id="rId2385" Type="http://schemas.openxmlformats.org/officeDocument/2006/relationships/hyperlink" Target="http://www.bom.gov.au/jsp/ncc/cdio/weatherData/av?p_display_type=dailyDataFile&amp;p_nccObsCode=122&amp;p_stn_num=026021&amp;p_c=-135479631&amp;p_startYear=2014" TargetMode="External"/><Relationship Id="rId2386" Type="http://schemas.openxmlformats.org/officeDocument/2006/relationships/hyperlink" Target="http://www.bom.gov.au/jsp/ncc/cdio/weatherData/av?p_display_type=dailyDataFile&amp;p_nccObsCode=122&amp;p_stn_num=018192&amp;p_c=-66250915&amp;p_startYear=2014" TargetMode="External"/><Relationship Id="rId2387" Type="http://schemas.openxmlformats.org/officeDocument/2006/relationships/hyperlink" Target="http://www.bom.gov.au/jsp/ncc/cdio/weatherData/av?p_display_type=dailyDataFile&amp;p_nccObsCode=122&amp;p_stn_num=021118&amp;p_c=-89255827&amp;p_startYear=2014" TargetMode="External"/><Relationship Id="rId2388" Type="http://schemas.openxmlformats.org/officeDocument/2006/relationships/hyperlink" Target="http://www.bom.gov.au/jsp/ncc/cdio/weatherData/av?p_display_type=dailyDataFile&amp;p_nccObsCode=122&amp;p_stn_num=026026&amp;p_c=-135531678&amp;p_startYear=2014" TargetMode="External"/><Relationship Id="rId2389" Type="http://schemas.openxmlformats.org/officeDocument/2006/relationships/hyperlink" Target="http://www.bom.gov.au/jsp/ncc/cdio/weatherData/av?p_display_type=dailyDataFile&amp;p_nccObsCode=122&amp;p_stn_num=023122&amp;p_c=-106919811&amp;p_startYear=2017" TargetMode="External"/><Relationship Id="rId2390" Type="http://schemas.openxmlformats.org/officeDocument/2006/relationships/hyperlink" Target="http://www.bom.gov.au/jsp/ncc/cdio/weatherData/av?p_display_type=dailyDataFile&amp;p_nccObsCode=122&amp;p_stn_num=021133&amp;p_c=-89381880&amp;p_startYear=2014" TargetMode="External"/><Relationship Id="rId2391" Type="http://schemas.openxmlformats.org/officeDocument/2006/relationships/hyperlink" Target="http://www.bom.gov.au/jsp/ncc/cdio/weatherData/av?p_display_type=dailyDataFile&amp;p_nccObsCode=122&amp;p_stn_num=024580&amp;p_c=-120897123&amp;p_startYear=2014" TargetMode="External"/><Relationship Id="rId2392" Type="http://schemas.openxmlformats.org/officeDocument/2006/relationships/hyperlink" Target="http://www.bom.gov.au/jsp/ncc/cdio/weatherData/av?p_display_type=dailyDataFile&amp;p_nccObsCode=122&amp;p_stn_num=016098&amp;p_c=-51890963&amp;p_startYear=2013" TargetMode="External"/><Relationship Id="rId2393" Type="http://schemas.openxmlformats.org/officeDocument/2006/relationships/hyperlink" Target="http://www.bom.gov.au/jsp/ncc/cdio/weatherData/av?p_display_type=dailyDataFile&amp;p_nccObsCode=122&amp;p_stn_num=023373&amp;p_c=-109318489&amp;p_startYear=2015" TargetMode="External"/><Relationship Id="rId2394" Type="http://schemas.openxmlformats.org/officeDocument/2006/relationships/hyperlink" Target="http://www.bom.gov.au/jsp/ncc/cdio/weatherData/av?p_display_type=dailyDataFile&amp;p_nccObsCode=122&amp;p_stn_num=025562&amp;p_c=-130742922&amp;p_startYear=2015" TargetMode="External"/><Relationship Id="rId2395" Type="http://schemas.openxmlformats.org/officeDocument/2006/relationships/hyperlink" Target="http://www.bom.gov.au/jsp/ncc/cdio/weatherData/av?p_display_type=dailyDataFile&amp;p_nccObsCode=122&amp;p_stn_num=023733&amp;p_c=-112710811&amp;p_startYear=2015" TargetMode="External"/><Relationship Id="rId2396" Type="http://schemas.openxmlformats.org/officeDocument/2006/relationships/hyperlink" Target="http://www.bom.gov.au/jsp/ncc/cdio/weatherData/av?p_display_type=dailyDataFile&amp;p_nccObsCode=122&amp;p_stn_num=026021&amp;p_c=-135479631&amp;p_startYear=2015" TargetMode="External"/><Relationship Id="rId2397" Type="http://schemas.openxmlformats.org/officeDocument/2006/relationships/hyperlink" Target="http://www.bom.gov.au/jsp/ncc/cdio/weatherData/av?p_display_type=dailyDataFile&amp;p_nccObsCode=122&amp;p_stn_num=018192&amp;p_c=-66250915&amp;p_startYear=2015" TargetMode="External"/><Relationship Id="rId2398" Type="http://schemas.openxmlformats.org/officeDocument/2006/relationships/hyperlink" Target="http://www.bom.gov.au/jsp/ncc/cdio/weatherData/av?p_display_type=dailyDataFile&amp;p_nccObsCode=122&amp;p_stn_num=021139&amp;p_c=-89433307&amp;p_startYear=2015" TargetMode="External"/><Relationship Id="rId2399" Type="http://schemas.openxmlformats.org/officeDocument/2006/relationships/hyperlink" Target="http://www.bom.gov.au/jsp/ncc/cdio/weatherData/av?p_display_type=dailyDataFile&amp;p_nccObsCode=122&amp;p_stn_num=026026&amp;p_c=-135531678&amp;p_startYear=2015" TargetMode="External"/><Relationship Id="rId2400" Type="http://schemas.openxmlformats.org/officeDocument/2006/relationships/hyperlink" Target="http://www.bom.gov.au/jsp/ncc/cdio/weatherData/av?p_display_type=dailyDataFile&amp;p_nccObsCode=122&amp;p_stn_num=023122&amp;p_c=-106919811&amp;p_startYear=2018" TargetMode="External"/><Relationship Id="rId2401" Type="http://schemas.openxmlformats.org/officeDocument/2006/relationships/hyperlink" Target="http://www.bom.gov.au/jsp/ncc/cdio/weatherData/av?p_display_type=dailyDataFile&amp;p_nccObsCode=122&amp;p_stn_num=021133&amp;p_c=-89381880&amp;p_startYear=2015" TargetMode="External"/><Relationship Id="rId2402" Type="http://schemas.openxmlformats.org/officeDocument/2006/relationships/hyperlink" Target="http://www.bom.gov.au/jsp/ncc/cdio/weatherData/av?p_display_type=dailyDataFile&amp;p_nccObsCode=122&amp;p_stn_num=024580&amp;p_c=-120897123&amp;p_startYear=2015" TargetMode="External"/><Relationship Id="rId2403" Type="http://schemas.openxmlformats.org/officeDocument/2006/relationships/hyperlink" Target="http://www.bom.gov.au/jsp/ncc/cdio/weatherData/av?p_display_type=dailyDataFile&amp;p_nccObsCode=122&amp;p_stn_num=016098&amp;p_c=-51890963&amp;p_startYear=2014" TargetMode="External"/><Relationship Id="rId2404" Type="http://schemas.openxmlformats.org/officeDocument/2006/relationships/hyperlink" Target="http://www.bom.gov.au/jsp/ncc/cdio/weatherData/av?p_display_type=dailyDataFile&amp;p_nccObsCode=122&amp;p_stn_num=023373&amp;p_c=-109318489&amp;p_startYear=2016" TargetMode="External"/><Relationship Id="rId2405" Type="http://schemas.openxmlformats.org/officeDocument/2006/relationships/hyperlink" Target="http://www.bom.gov.au/jsp/ncc/cdio/weatherData/av?p_display_type=dailyDataFile&amp;p_nccObsCode=122&amp;p_stn_num=025562&amp;p_c=-130742922&amp;p_startYear=2016" TargetMode="External"/><Relationship Id="rId2406" Type="http://schemas.openxmlformats.org/officeDocument/2006/relationships/hyperlink" Target="http://www.bom.gov.au/jsp/ncc/cdio/weatherData/av?p_display_type=dailyDataFile&amp;p_nccObsCode=122&amp;p_stn_num=023733&amp;p_c=-112710811&amp;p_startYear=2016" TargetMode="External"/><Relationship Id="rId2407" Type="http://schemas.openxmlformats.org/officeDocument/2006/relationships/hyperlink" Target="http://www.bom.gov.au/jsp/ncc/cdio/weatherData/av?p_display_type=dailyDataFile&amp;p_nccObsCode=122&amp;p_stn_num=026021&amp;p_c=-135479631&amp;p_startYear=2016" TargetMode="External"/><Relationship Id="rId2408" Type="http://schemas.openxmlformats.org/officeDocument/2006/relationships/hyperlink" Target="http://www.bom.gov.au/jsp/ncc/cdio/weatherData/av?p_display_type=dailyDataFile&amp;p_nccObsCode=122&amp;p_stn_num=018192&amp;p_c=-66250915&amp;p_startYear=2016" TargetMode="External"/><Relationship Id="rId2409" Type="http://schemas.openxmlformats.org/officeDocument/2006/relationships/hyperlink" Target="http://www.bom.gov.au/jsp/ncc/cdio/weatherData/av?p_display_type=dailyDataFile&amp;p_nccObsCode=122&amp;p_stn_num=021139&amp;p_c=-89433307&amp;p_startYear=2016" TargetMode="External"/><Relationship Id="rId2410" Type="http://schemas.openxmlformats.org/officeDocument/2006/relationships/hyperlink" Target="http://www.bom.gov.au/jsp/ncc/cdio/weatherData/av?p_display_type=dailyDataFile&amp;p_nccObsCode=122&amp;p_stn_num=026026&amp;p_c=-135531678&amp;p_startYear=2016" TargetMode="External"/><Relationship Id="rId2411" Type="http://schemas.openxmlformats.org/officeDocument/2006/relationships/hyperlink" Target="http://www.bom.gov.au/jsp/ncc/cdio/weatherData/av?p_display_type=dailyDataFile&amp;p_nccObsCode=122&amp;p_stn_num=023122&amp;p_c=-106919811&amp;p_startYear=2019" TargetMode="External"/><Relationship Id="rId2412" Type="http://schemas.openxmlformats.org/officeDocument/2006/relationships/hyperlink" Target="http://www.bom.gov.au/jsp/ncc/cdio/weatherData/av?p_display_type=dailyDataFile&amp;p_nccObsCode=122&amp;p_stn_num=021133&amp;p_c=-89381880&amp;p_startYear=2016" TargetMode="External"/><Relationship Id="rId2413" Type="http://schemas.openxmlformats.org/officeDocument/2006/relationships/hyperlink" Target="http://www.bom.gov.au/jsp/ncc/cdio/weatherData/av?p_display_type=dailyDataFile&amp;p_nccObsCode=122&amp;p_stn_num=024580&amp;p_c=-120897123&amp;p_startYear=2016" TargetMode="External"/><Relationship Id="rId2414" Type="http://schemas.openxmlformats.org/officeDocument/2006/relationships/hyperlink" Target="http://www.bom.gov.au/jsp/ncc/cdio/weatherData/av?p_display_type=dailyDataFile&amp;p_nccObsCode=122&amp;p_stn_num=016098&amp;p_c=-51890963&amp;p_startYear=2015" TargetMode="External"/><Relationship Id="rId2415" Type="http://schemas.openxmlformats.org/officeDocument/2006/relationships/hyperlink" Target="http://www.bom.gov.au/jsp/ncc/cdio/weatherData/av?p_display_type=dailyDataFile&amp;p_nccObsCode=122&amp;p_stn_num=023373&amp;p_c=-109318489&amp;p_startYear=2017" TargetMode="External"/><Relationship Id="rId2416" Type="http://schemas.openxmlformats.org/officeDocument/2006/relationships/hyperlink" Target="http://www.bom.gov.au/jsp/ncc/cdio/weatherData/av?p_display_type=dailyDataFile&amp;p_nccObsCode=122&amp;p_stn_num=025562&amp;p_c=-130742922&amp;p_startYear=2017" TargetMode="External"/><Relationship Id="rId2417" Type="http://schemas.openxmlformats.org/officeDocument/2006/relationships/hyperlink" Target="http://www.bom.gov.au/jsp/ncc/cdio/weatherData/av?p_display_type=dailyDataFile&amp;p_nccObsCode=122&amp;p_stn_num=023733&amp;p_c=-112710811&amp;p_startYear=2017" TargetMode="External"/><Relationship Id="rId2418" Type="http://schemas.openxmlformats.org/officeDocument/2006/relationships/hyperlink" Target="http://www.bom.gov.au/jsp/ncc/cdio/weatherData/av?p_display_type=dailyDataFile&amp;p_nccObsCode=122&amp;p_stn_num=026021&amp;p_c=-135479631&amp;p_startYear=2017" TargetMode="External"/><Relationship Id="rId2419" Type="http://schemas.openxmlformats.org/officeDocument/2006/relationships/hyperlink" Target="http://www.bom.gov.au/jsp/ncc/cdio/weatherData/av?p_display_type=dailyDataFile&amp;p_nccObsCode=122&amp;p_stn_num=018192&amp;p_c=-66250915&amp;p_startYear=2017" TargetMode="External"/><Relationship Id="rId2420" Type="http://schemas.openxmlformats.org/officeDocument/2006/relationships/hyperlink" Target="http://www.bom.gov.au/jsp/ncc/cdio/weatherData/av?p_display_type=dailyDataFile&amp;p_nccObsCode=122&amp;p_stn_num=021139&amp;p_c=-89433307&amp;p_startYear=2017" TargetMode="External"/><Relationship Id="rId2421" Type="http://schemas.openxmlformats.org/officeDocument/2006/relationships/hyperlink" Target="http://www.bom.gov.au/jsp/ncc/cdio/weatherData/av?p_display_type=dailyDataFile&amp;p_nccObsCode=122&amp;p_stn_num=026026&amp;p_c=-135531678&amp;p_startYear=2017" TargetMode="External"/><Relationship Id="rId2422" Type="http://schemas.openxmlformats.org/officeDocument/2006/relationships/hyperlink" Target="http://www.bom.gov.au/jsp/ncc/cdio/weatherData/av?p_display_type=dailyDataFile&amp;p_nccObsCode=122&amp;p_stn_num=023122&amp;p_c=-106919811&amp;p_startYear=2020" TargetMode="External"/><Relationship Id="rId2423" Type="http://schemas.openxmlformats.org/officeDocument/2006/relationships/hyperlink" Target="http://www.bom.gov.au/jsp/ncc/cdio/weatherData/av?p_display_type=dailyDataFile&amp;p_nccObsCode=122&amp;p_stn_num=021133&amp;p_c=-89381880&amp;p_startYear=2017" TargetMode="External"/><Relationship Id="rId2424" Type="http://schemas.openxmlformats.org/officeDocument/2006/relationships/hyperlink" Target="http://www.bom.gov.au/jsp/ncc/cdio/weatherData/av?p_display_type=dailyDataFile&amp;p_nccObsCode=122&amp;p_stn_num=024580&amp;p_c=-120897123&amp;p_startYear=2017" TargetMode="External"/><Relationship Id="rId2425" Type="http://schemas.openxmlformats.org/officeDocument/2006/relationships/hyperlink" Target="http://www.bom.gov.au/jsp/ncc/cdio/weatherData/av?p_display_type=dailyDataFile&amp;p_nccObsCode=122&amp;p_stn_num=016098&amp;p_c=-51890963&amp;p_startYear=2016" TargetMode="External"/><Relationship Id="rId2426" Type="http://schemas.openxmlformats.org/officeDocument/2006/relationships/hyperlink" Target="http://www.bom.gov.au/jsp/ncc/cdio/weatherData/av?p_display_type=dailyDataFile&amp;p_nccObsCode=122&amp;p_stn_num=023373&amp;p_c=-109318489&amp;p_startYear=2018" TargetMode="External"/><Relationship Id="rId2427" Type="http://schemas.openxmlformats.org/officeDocument/2006/relationships/hyperlink" Target="http://www.bom.gov.au/jsp/ncc/cdio/weatherData/av?p_display_type=dailyDataFile&amp;p_nccObsCode=122&amp;p_stn_num=025562&amp;p_c=-130742922&amp;p_startYear=2018" TargetMode="External"/><Relationship Id="rId2428" Type="http://schemas.openxmlformats.org/officeDocument/2006/relationships/hyperlink" Target="http://www.bom.gov.au/jsp/ncc/cdio/weatherData/av?p_display_type=dailyDataFile&amp;p_nccObsCode=122&amp;p_stn_num=023733&amp;p_c=-112710811&amp;p_startYear=2018" TargetMode="External"/><Relationship Id="rId2429" Type="http://schemas.openxmlformats.org/officeDocument/2006/relationships/hyperlink" Target="http://www.bom.gov.au/jsp/ncc/cdio/weatherData/av?p_display_type=dailyDataFile&amp;p_nccObsCode=122&amp;p_stn_num=026021&amp;p_c=-135479631&amp;p_startYear=2018" TargetMode="External"/><Relationship Id="rId2430" Type="http://schemas.openxmlformats.org/officeDocument/2006/relationships/hyperlink" Target="http://www.bom.gov.au/jsp/ncc/cdio/weatherData/av?p_display_type=dailyDataFile&amp;p_nccObsCode=122&amp;p_stn_num=018192&amp;p_c=-66250915&amp;p_startYear=2018" TargetMode="External"/><Relationship Id="rId2431" Type="http://schemas.openxmlformats.org/officeDocument/2006/relationships/hyperlink" Target="http://www.bom.gov.au/jsp/ncc/cdio/weatherData/av?p_display_type=dailyDataFile&amp;p_nccObsCode=122&amp;p_stn_num=021139&amp;p_c=-89433307&amp;p_startYear=2018" TargetMode="External"/><Relationship Id="rId2432" Type="http://schemas.openxmlformats.org/officeDocument/2006/relationships/hyperlink" Target="http://www.bom.gov.au/jsp/ncc/cdio/weatherData/av?p_display_type=dailyDataFile&amp;p_nccObsCode=122&amp;p_stn_num=026026&amp;p_c=-135531678&amp;p_startYear=2018" TargetMode="External"/><Relationship Id="rId2433" Type="http://schemas.openxmlformats.org/officeDocument/2006/relationships/hyperlink" Target="http://www.bom.gov.au/jsp/ncc/cdio/weatherData/av?p_display_type=dailyDataFile&amp;p_nccObsCode=122&amp;p_stn_num=023343&amp;p_c=-109040272&amp;p_startYear=2018" TargetMode="External"/><Relationship Id="rId2434" Type="http://schemas.openxmlformats.org/officeDocument/2006/relationships/hyperlink" Target="http://www.bom.gov.au/jsp/ncc/cdio/weatherData/av?p_display_type=dailyDataFile&amp;p_nccObsCode=122&amp;p_stn_num=021133&amp;p_c=-89381880&amp;p_startYear=2018" TargetMode="External"/><Relationship Id="rId2435" Type="http://schemas.openxmlformats.org/officeDocument/2006/relationships/hyperlink" Target="http://www.bom.gov.au/jsp/ncc/cdio/weatherData/av?p_display_type=dailyDataFile&amp;p_nccObsCode=122&amp;p_stn_num=024580&amp;p_c=-120897123&amp;p_startYear=2018" TargetMode="External"/><Relationship Id="rId2436" Type="http://schemas.openxmlformats.org/officeDocument/2006/relationships/hyperlink" Target="http://www.bom.gov.au/jsp/ncc/cdio/weatherData/av?p_display_type=dailyDataFile&amp;p_nccObsCode=122&amp;p_stn_num=016098&amp;p_c=-51890963&amp;p_startYear=2017" TargetMode="External"/><Relationship Id="rId2437" Type="http://schemas.openxmlformats.org/officeDocument/2006/relationships/hyperlink" Target="http://www.bom.gov.au/jsp/ncc/cdio/weatherData/av?p_display_type=dailyDataFile&amp;p_nccObsCode=122&amp;p_stn_num=023373&amp;p_c=-109318489&amp;p_startYear=2019" TargetMode="External"/><Relationship Id="rId2438" Type="http://schemas.openxmlformats.org/officeDocument/2006/relationships/hyperlink" Target="http://www.bom.gov.au/jsp/ncc/cdio/weatherData/av?p_display_type=dailyDataFile&amp;p_nccObsCode=122&amp;p_stn_num=025562&amp;p_c=-130742922&amp;p_startYear=2019" TargetMode="External"/><Relationship Id="rId2439" Type="http://schemas.openxmlformats.org/officeDocument/2006/relationships/hyperlink" Target="http://www.bom.gov.au/jsp/ncc/cdio/weatherData/av?p_display_type=dailyDataFile&amp;p_nccObsCode=122&amp;p_stn_num=023733&amp;p_c=-112710811&amp;p_startYear=2019" TargetMode="External"/><Relationship Id="rId2440" Type="http://schemas.openxmlformats.org/officeDocument/2006/relationships/hyperlink" Target="http://www.bom.gov.au/jsp/ncc/cdio/weatherData/av?p_display_type=dailyDataFile&amp;p_nccObsCode=122&amp;p_stn_num=026021&amp;p_c=-135479631&amp;p_startYear=2019" TargetMode="External"/><Relationship Id="rId2441" Type="http://schemas.openxmlformats.org/officeDocument/2006/relationships/hyperlink" Target="http://www.bom.gov.au/jsp/ncc/cdio/weatherData/av?p_display_type=dailyDataFile&amp;p_nccObsCode=122&amp;p_stn_num=018192&amp;p_c=-66250915&amp;p_startYear=2019" TargetMode="External"/><Relationship Id="rId2442" Type="http://schemas.openxmlformats.org/officeDocument/2006/relationships/hyperlink" Target="http://www.bom.gov.au/jsp/ncc/cdio/weatherData/av?p_display_type=dailyDataFile&amp;p_nccObsCode=122&amp;p_stn_num=021139&amp;p_c=-89433307&amp;p_startYear=2019" TargetMode="External"/><Relationship Id="rId2443" Type="http://schemas.openxmlformats.org/officeDocument/2006/relationships/hyperlink" Target="http://www.bom.gov.au/jsp/ncc/cdio/weatherData/av?p_display_type=dailyDataFile&amp;p_nccObsCode=122&amp;p_stn_num=026026&amp;p_c=-135531678&amp;p_startYear=2019" TargetMode="External"/><Relationship Id="rId2444" Type="http://schemas.openxmlformats.org/officeDocument/2006/relationships/hyperlink" Target="http://www.bom.gov.au/jsp/ncc/cdio/weatherData/av?p_display_type=dailyDataFile&amp;p_nccObsCode=122&amp;p_stn_num=023343&amp;p_c=-109040272&amp;p_startYear=2019" TargetMode="External"/><Relationship Id="rId2445" Type="http://schemas.openxmlformats.org/officeDocument/2006/relationships/hyperlink" Target="http://www.bom.gov.au/jsp/ncc/cdio/weatherData/av?p_display_type=dailyDataFile&amp;p_nccObsCode=122&amp;p_stn_num=021133&amp;p_c=-89381880&amp;p_startYear=2019" TargetMode="External"/><Relationship Id="rId2446" Type="http://schemas.openxmlformats.org/officeDocument/2006/relationships/hyperlink" Target="http://www.bom.gov.au/jsp/ncc/cdio/weatherData/av?p_display_type=dailyDataFile&amp;p_nccObsCode=122&amp;p_stn_num=024580&amp;p_c=-120897123&amp;p_startYear=2019" TargetMode="External"/><Relationship Id="rId2447" Type="http://schemas.openxmlformats.org/officeDocument/2006/relationships/hyperlink" Target="http://www.bom.gov.au/jsp/ncc/cdio/weatherData/av?p_display_type=dailyDataFile&amp;p_nccObsCode=122&amp;p_stn_num=016098&amp;p_c=-51890963&amp;p_startYear=2018" TargetMode="External"/><Relationship Id="rId2448" Type="http://schemas.openxmlformats.org/officeDocument/2006/relationships/hyperlink" Target="http://www.bom.gov.au/jsp/ncc/cdio/weatherData/av?p_display_type=dailyDataFile&amp;p_nccObsCode=122&amp;p_stn_num=016098&amp;p_c=-51890963&amp;p_startYear=2019" TargetMode="External"/><Relationship Id="rId2449" Type="http://schemas.openxmlformats.org/officeDocument/2006/relationships/hyperlink" Target="http://www.bom.gov.au/jsp/ncc/cdio/weatherData/av?p_display_type=dailyDataFile&amp;p_nccObsCode=123&amp;p_stn_num=026026&amp;p_c=-135531874&amp;p_startYear=1884" TargetMode="External"/><Relationship Id="rId2450" Type="http://schemas.openxmlformats.org/officeDocument/2006/relationships/hyperlink" Target="http://www.bom.gov.au/jsp/ncc/cdio/weatherData/av?p_display_type=dailyDataFile&amp;p_nccObsCode=123&amp;p_stn_num=026026&amp;p_c=-135531874&amp;p_startYear=1885" TargetMode="External"/><Relationship Id="rId2451" Type="http://schemas.openxmlformats.org/officeDocument/2006/relationships/hyperlink" Target="http://www.bom.gov.au/jsp/ncc/cdio/weatherData/av?p_display_type=dailyDataFile&amp;p_nccObsCode=123&amp;p_stn_num=026026&amp;p_c=-135531874&amp;p_startYear=1886" TargetMode="External"/><Relationship Id="rId2452" Type="http://schemas.openxmlformats.org/officeDocument/2006/relationships/hyperlink" Target="http://www.bom.gov.au/jsp/ncc/cdio/weatherData/av?p_display_type=dailyDataFile&amp;p_nccObsCode=123&amp;p_stn_num=026026&amp;p_c=-135531874&amp;p_startYear=1887" TargetMode="External"/><Relationship Id="rId2453" Type="http://schemas.openxmlformats.org/officeDocument/2006/relationships/hyperlink" Target="http://www.bom.gov.au/jsp/ncc/cdio/weatherData/av?p_display_type=dailyDataFile&amp;p_nccObsCode=123&amp;p_stn_num=026026&amp;p_c=-135531874&amp;p_startYear=1888" TargetMode="External"/><Relationship Id="rId2454" Type="http://schemas.openxmlformats.org/officeDocument/2006/relationships/hyperlink" Target="http://www.bom.gov.au/jsp/ncc/cdio/weatherData/av?p_display_type=dailyDataFile&amp;p_nccObsCode=123&amp;p_stn_num=026026&amp;p_c=-135531874&amp;p_startYear=1889" TargetMode="External"/><Relationship Id="rId2455" Type="http://schemas.openxmlformats.org/officeDocument/2006/relationships/hyperlink" Target="http://www.bom.gov.au/jsp/ncc/cdio/weatherData/av?p_display_type=dailyDataFile&amp;p_nccObsCode=123&amp;p_stn_num=026026&amp;p_c=-135531874&amp;p_startYear=1890" TargetMode="External"/><Relationship Id="rId2456" Type="http://schemas.openxmlformats.org/officeDocument/2006/relationships/hyperlink" Target="http://www.bom.gov.au/jsp/ncc/cdio/weatherData/av?p_display_type=dailyDataFile&amp;p_nccObsCode=123&amp;p_stn_num=026026&amp;p_c=-135531874&amp;p_startYear=1891" TargetMode="External"/><Relationship Id="rId2457" Type="http://schemas.openxmlformats.org/officeDocument/2006/relationships/hyperlink" Target="http://www.bom.gov.au/jsp/ncc/cdio/weatherData/av?p_display_type=dailyDataFile&amp;p_nccObsCode=123&amp;p_stn_num=018070&amp;p_c=-65366318&amp;p_startYear=1892" TargetMode="External"/><Relationship Id="rId2458" Type="http://schemas.openxmlformats.org/officeDocument/2006/relationships/hyperlink" Target="http://www.bom.gov.au/jsp/ncc/cdio/weatherData/av?p_display_type=dailyDataFile&amp;p_nccObsCode=123&amp;p_stn_num=026026&amp;p_c=-135531874&amp;p_startYear=1892" TargetMode="External"/><Relationship Id="rId2459" Type="http://schemas.openxmlformats.org/officeDocument/2006/relationships/hyperlink" Target="http://www.bom.gov.au/jsp/ncc/cdio/weatherData/av?p_display_type=dailyDataFile&amp;p_nccObsCode=123&amp;p_stn_num=018070&amp;p_c=-65366318&amp;p_startYear=1893" TargetMode="External"/><Relationship Id="rId2460" Type="http://schemas.openxmlformats.org/officeDocument/2006/relationships/hyperlink" Target="http://www.bom.gov.au/jsp/ncc/cdio/weatherData/av?p_display_type=dailyDataFile&amp;p_nccObsCode=123&amp;p_stn_num=026026&amp;p_c=-135531874&amp;p_startYear=1893" TargetMode="External"/><Relationship Id="rId2461" Type="http://schemas.openxmlformats.org/officeDocument/2006/relationships/hyperlink" Target="http://www.bom.gov.au/jsp/ncc/cdio/weatherData/av?p_display_type=dailyDataFile&amp;p_nccObsCode=123&amp;p_stn_num=018070&amp;p_c=-65366318&amp;p_startYear=1894" TargetMode="External"/><Relationship Id="rId2462" Type="http://schemas.openxmlformats.org/officeDocument/2006/relationships/hyperlink" Target="http://www.bom.gov.au/jsp/ncc/cdio/weatherData/av?p_display_type=dailyDataFile&amp;p_nccObsCode=123&amp;p_stn_num=026026&amp;p_c=-135531874&amp;p_startYear=1894" TargetMode="External"/><Relationship Id="rId2463" Type="http://schemas.openxmlformats.org/officeDocument/2006/relationships/hyperlink" Target="http://www.bom.gov.au/jsp/ncc/cdio/weatherData/av?p_display_type=dailyDataFile&amp;p_nccObsCode=123&amp;p_stn_num=018070&amp;p_c=-65366318&amp;p_startYear=1895" TargetMode="External"/><Relationship Id="rId2464" Type="http://schemas.openxmlformats.org/officeDocument/2006/relationships/hyperlink" Target="http://www.bom.gov.au/jsp/ncc/cdio/weatherData/av?p_display_type=dailyDataFile&amp;p_nccObsCode=123&amp;p_stn_num=026026&amp;p_c=-135531874&amp;p_startYear=1895" TargetMode="External"/><Relationship Id="rId2465" Type="http://schemas.openxmlformats.org/officeDocument/2006/relationships/hyperlink" Target="http://www.bom.gov.au/jsp/ncc/cdio/weatherData/av?p_display_type=dailyDataFile&amp;p_nccObsCode=123&amp;p_stn_num=018070&amp;p_c=-65366318&amp;p_startYear=1896" TargetMode="External"/><Relationship Id="rId2466" Type="http://schemas.openxmlformats.org/officeDocument/2006/relationships/hyperlink" Target="http://www.bom.gov.au/jsp/ncc/cdio/weatherData/av?p_display_type=dailyDataFile&amp;p_nccObsCode=123&amp;p_stn_num=026026&amp;p_c=-135531874&amp;p_startYear=1896" TargetMode="External"/><Relationship Id="rId2467" Type="http://schemas.openxmlformats.org/officeDocument/2006/relationships/hyperlink" Target="http://www.bom.gov.au/jsp/ncc/cdio/weatherData/av?p_display_type=dailyDataFile&amp;p_nccObsCode=123&amp;p_stn_num=018070&amp;p_c=-65366318&amp;p_startYear=1897" TargetMode="External"/><Relationship Id="rId2468" Type="http://schemas.openxmlformats.org/officeDocument/2006/relationships/hyperlink" Target="http://www.bom.gov.au/jsp/ncc/cdio/weatherData/av?p_display_type=dailyDataFile&amp;p_nccObsCode=123&amp;p_stn_num=026026&amp;p_c=-135531874&amp;p_startYear=1897" TargetMode="External"/><Relationship Id="rId2469" Type="http://schemas.openxmlformats.org/officeDocument/2006/relationships/hyperlink" Target="http://www.bom.gov.au/jsp/ncc/cdio/weatherData/av?p_display_type=dailyDataFile&amp;p_nccObsCode=123&amp;p_stn_num=018070&amp;p_c=-65366318&amp;p_startYear=1898" TargetMode="External"/><Relationship Id="rId2470" Type="http://schemas.openxmlformats.org/officeDocument/2006/relationships/hyperlink" Target="http://www.bom.gov.au/jsp/ncc/cdio/weatherData/av?p_display_type=dailyDataFile&amp;p_nccObsCode=123&amp;p_stn_num=026026&amp;p_c=-135531874&amp;p_startYear=1898" TargetMode="External"/><Relationship Id="rId2471" Type="http://schemas.openxmlformats.org/officeDocument/2006/relationships/hyperlink" Target="http://www.bom.gov.au/jsp/ncc/cdio/weatherData/av?p_display_type=dailyDataFile&amp;p_nccObsCode=123&amp;p_stn_num=018070&amp;p_c=-65366318&amp;p_startYear=1899" TargetMode="External"/><Relationship Id="rId2472" Type="http://schemas.openxmlformats.org/officeDocument/2006/relationships/hyperlink" Target="http://www.bom.gov.au/jsp/ncc/cdio/weatherData/av?p_display_type=dailyDataFile&amp;p_nccObsCode=123&amp;p_stn_num=026026&amp;p_c=-135531874&amp;p_startYear=1899" TargetMode="External"/><Relationship Id="rId2473" Type="http://schemas.openxmlformats.org/officeDocument/2006/relationships/hyperlink" Target="http://www.bom.gov.au/jsp/ncc/cdio/weatherData/av?p_display_type=dailyDataFile&amp;p_nccObsCode=123&amp;p_stn_num=018070&amp;p_c=-65366318&amp;p_startYear=1900" TargetMode="External"/><Relationship Id="rId2474" Type="http://schemas.openxmlformats.org/officeDocument/2006/relationships/hyperlink" Target="http://www.bom.gov.au/jsp/ncc/cdio/weatherData/av?p_display_type=dailyDataFile&amp;p_nccObsCode=123&amp;p_stn_num=026026&amp;p_c=-135531874&amp;p_startYear=1900" TargetMode="External"/><Relationship Id="rId2475" Type="http://schemas.openxmlformats.org/officeDocument/2006/relationships/hyperlink" Target="http://www.bom.gov.au/jsp/ncc/cdio/weatherData/av?p_display_type=dailyDataFile&amp;p_nccObsCode=123&amp;p_stn_num=018070&amp;p_c=-65366318&amp;p_startYear=1901" TargetMode="External"/><Relationship Id="rId2476" Type="http://schemas.openxmlformats.org/officeDocument/2006/relationships/hyperlink" Target="http://www.bom.gov.au/jsp/ncc/cdio/weatherData/av?p_display_type=dailyDataFile&amp;p_nccObsCode=123&amp;p_stn_num=026026&amp;p_c=-135531874&amp;p_startYear=1901" TargetMode="External"/><Relationship Id="rId2477" Type="http://schemas.openxmlformats.org/officeDocument/2006/relationships/hyperlink" Target="http://www.bom.gov.au/jsp/ncc/cdio/weatherData/av?p_display_type=dailyDataFile&amp;p_nccObsCode=123&amp;p_stn_num=018070&amp;p_c=-65366318&amp;p_startYear=1902" TargetMode="External"/><Relationship Id="rId2478" Type="http://schemas.openxmlformats.org/officeDocument/2006/relationships/hyperlink" Target="http://www.bom.gov.au/jsp/ncc/cdio/weatherData/av?p_display_type=dailyDataFile&amp;p_nccObsCode=123&amp;p_stn_num=026026&amp;p_c=-135531874&amp;p_startYear=1902" TargetMode="External"/><Relationship Id="rId2479" Type="http://schemas.openxmlformats.org/officeDocument/2006/relationships/hyperlink" Target="http://www.bom.gov.au/jsp/ncc/cdio/weatherData/av?p_display_type=dailyDataFile&amp;p_nccObsCode=123&amp;p_stn_num=018070&amp;p_c=-65366318&amp;p_startYear=1903" TargetMode="External"/><Relationship Id="rId2480" Type="http://schemas.openxmlformats.org/officeDocument/2006/relationships/hyperlink" Target="http://www.bom.gov.au/jsp/ncc/cdio/weatherData/av?p_display_type=dailyDataFile&amp;p_nccObsCode=123&amp;p_stn_num=026026&amp;p_c=-135531874&amp;p_startYear=1903" TargetMode="External"/><Relationship Id="rId2481" Type="http://schemas.openxmlformats.org/officeDocument/2006/relationships/hyperlink" Target="http://www.bom.gov.au/jsp/ncc/cdio/weatherData/av?p_display_type=dailyDataFile&amp;p_nccObsCode=123&amp;p_stn_num=018070&amp;p_c=-65366318&amp;p_startYear=1904" TargetMode="External"/><Relationship Id="rId2482" Type="http://schemas.openxmlformats.org/officeDocument/2006/relationships/hyperlink" Target="http://www.bom.gov.au/jsp/ncc/cdio/weatherData/av?p_display_type=dailyDataFile&amp;p_nccObsCode=123&amp;p_stn_num=026026&amp;p_c=-135531874&amp;p_startYear=1904" TargetMode="External"/><Relationship Id="rId2483" Type="http://schemas.openxmlformats.org/officeDocument/2006/relationships/hyperlink" Target="http://www.bom.gov.au/jsp/ncc/cdio/weatherData/av?p_display_type=dailyDataFile&amp;p_nccObsCode=123&amp;p_stn_num=018070&amp;p_c=-65366318&amp;p_startYear=1905" TargetMode="External"/><Relationship Id="rId2484" Type="http://schemas.openxmlformats.org/officeDocument/2006/relationships/hyperlink" Target="http://www.bom.gov.au/jsp/ncc/cdio/weatherData/av?p_display_type=dailyDataFile&amp;p_nccObsCode=123&amp;p_stn_num=026026&amp;p_c=-135531874&amp;p_startYear=1905" TargetMode="External"/><Relationship Id="rId2485" Type="http://schemas.openxmlformats.org/officeDocument/2006/relationships/hyperlink" Target="http://www.bom.gov.au/jsp/ncc/cdio/weatherData/av?p_display_type=dailyDataFile&amp;p_nccObsCode=123&amp;p_stn_num=018070&amp;p_c=-65366318&amp;p_startYear=1906" TargetMode="External"/><Relationship Id="rId2486" Type="http://schemas.openxmlformats.org/officeDocument/2006/relationships/hyperlink" Target="http://www.bom.gov.au/jsp/ncc/cdio/weatherData/av?p_display_type=dailyDataFile&amp;p_nccObsCode=123&amp;p_stn_num=026026&amp;p_c=-135531874&amp;p_startYear=1906" TargetMode="External"/><Relationship Id="rId2487" Type="http://schemas.openxmlformats.org/officeDocument/2006/relationships/hyperlink" Target="http://www.bom.gov.au/jsp/ncc/cdio/weatherData/av?p_display_type=dailyDataFile&amp;p_nccObsCode=123&amp;p_stn_num=018070&amp;p_c=-65366318&amp;p_startYear=1907" TargetMode="External"/><Relationship Id="rId2488" Type="http://schemas.openxmlformats.org/officeDocument/2006/relationships/hyperlink" Target="http://www.bom.gov.au/jsp/ncc/cdio/weatherData/av?p_display_type=dailyDataFile&amp;p_nccObsCode=123&amp;p_stn_num=026026&amp;p_c=-135531874&amp;p_startYear=1907" TargetMode="External"/><Relationship Id="rId2489" Type="http://schemas.openxmlformats.org/officeDocument/2006/relationships/hyperlink" Target="http://www.bom.gov.au/jsp/ncc/cdio/weatherData/av?p_display_type=dailyDataFile&amp;p_nccObsCode=123&amp;p_stn_num=017024&amp;p_c=-58023264&amp;p_startYear=1908" TargetMode="External"/><Relationship Id="rId2490" Type="http://schemas.openxmlformats.org/officeDocument/2006/relationships/hyperlink" Target="http://www.bom.gov.au/jsp/ncc/cdio/weatherData/av?p_display_type=dailyDataFile&amp;p_nccObsCode=123&amp;p_stn_num=018070&amp;p_c=-65366318&amp;p_startYear=1908" TargetMode="External"/><Relationship Id="rId2491" Type="http://schemas.openxmlformats.org/officeDocument/2006/relationships/hyperlink" Target="http://www.bom.gov.au/jsp/ncc/cdio/weatherData/av?p_display_type=dailyDataFile&amp;p_nccObsCode=123&amp;p_stn_num=026026&amp;p_c=-135531874&amp;p_startYear=1908" TargetMode="External"/><Relationship Id="rId2492" Type="http://schemas.openxmlformats.org/officeDocument/2006/relationships/hyperlink" Target="http://www.bom.gov.au/jsp/ncc/cdio/weatherData/av?p_display_type=dailyDataFile&amp;p_nccObsCode=123&amp;p_stn_num=021046&amp;p_c=-88648162&amp;p_startYear=1908" TargetMode="External"/><Relationship Id="rId2493" Type="http://schemas.openxmlformats.org/officeDocument/2006/relationships/hyperlink" Target="http://www.bom.gov.au/jsp/ncc/cdio/weatherData/av?p_display_type=dailyDataFile&amp;p_nccObsCode=123&amp;p_stn_num=017024&amp;p_c=-58023264&amp;p_startYear=1909" TargetMode="External"/><Relationship Id="rId2494" Type="http://schemas.openxmlformats.org/officeDocument/2006/relationships/hyperlink" Target="http://www.bom.gov.au/jsp/ncc/cdio/weatherData/av?p_display_type=dailyDataFile&amp;p_nccObsCode=123&amp;p_stn_num=018070&amp;p_c=-65366318&amp;p_startYear=1909" TargetMode="External"/><Relationship Id="rId2495" Type="http://schemas.openxmlformats.org/officeDocument/2006/relationships/hyperlink" Target="http://www.bom.gov.au/jsp/ncc/cdio/weatherData/av?p_display_type=dailyDataFile&amp;p_nccObsCode=123&amp;p_stn_num=026026&amp;p_c=-135531874&amp;p_startYear=1909" TargetMode="External"/><Relationship Id="rId2496" Type="http://schemas.openxmlformats.org/officeDocument/2006/relationships/hyperlink" Target="http://www.bom.gov.au/jsp/ncc/cdio/weatherData/av?p_display_type=dailyDataFile&amp;p_nccObsCode=123&amp;p_stn_num=021046&amp;p_c=-88648162&amp;p_startYear=1909" TargetMode="External"/><Relationship Id="rId2497" Type="http://schemas.openxmlformats.org/officeDocument/2006/relationships/hyperlink" Target="http://www.bom.gov.au/jsp/ncc/cdio/weatherData/av?p_display_type=dailyDataFile&amp;p_nccObsCode=123&amp;p_stn_num=017024&amp;p_c=-58023264&amp;p_startYear=1910" TargetMode="External"/><Relationship Id="rId2498" Type="http://schemas.openxmlformats.org/officeDocument/2006/relationships/hyperlink" Target="http://www.bom.gov.au/jsp/ncc/cdio/weatherData/av?p_display_type=dailyDataFile&amp;p_nccObsCode=123&amp;p_stn_num=018070&amp;p_c=-65366318&amp;p_startYear=1910" TargetMode="External"/><Relationship Id="rId2499" Type="http://schemas.openxmlformats.org/officeDocument/2006/relationships/hyperlink" Target="http://www.bom.gov.au/jsp/ncc/cdio/weatherData/av?p_display_type=dailyDataFile&amp;p_nccObsCode=123&amp;p_stn_num=026026&amp;p_c=-135531874&amp;p_startYear=1910" TargetMode="External"/><Relationship Id="rId2500" Type="http://schemas.openxmlformats.org/officeDocument/2006/relationships/hyperlink" Target="http://www.bom.gov.au/jsp/ncc/cdio/weatherData/av?p_display_type=dailyDataFile&amp;p_nccObsCode=123&amp;p_stn_num=021046&amp;p_c=-88648162&amp;p_startYear=1910" TargetMode="External"/><Relationship Id="rId2501" Type="http://schemas.openxmlformats.org/officeDocument/2006/relationships/hyperlink" Target="http://www.bom.gov.au/jsp/ncc/cdio/weatherData/av?p_display_type=dailyDataFile&amp;p_nccObsCode=123&amp;p_stn_num=017024&amp;p_c=-58023264&amp;p_startYear=1911" TargetMode="External"/><Relationship Id="rId2502" Type="http://schemas.openxmlformats.org/officeDocument/2006/relationships/hyperlink" Target="http://www.bom.gov.au/jsp/ncc/cdio/weatherData/av?p_display_type=dailyDataFile&amp;p_nccObsCode=123&amp;p_stn_num=018070&amp;p_c=-65366318&amp;p_startYear=1911" TargetMode="External"/><Relationship Id="rId2503" Type="http://schemas.openxmlformats.org/officeDocument/2006/relationships/hyperlink" Target="http://www.bom.gov.au/jsp/ncc/cdio/weatherData/av?p_display_type=dailyDataFile&amp;p_nccObsCode=123&amp;p_stn_num=026026&amp;p_c=-135531874&amp;p_startYear=1911" TargetMode="External"/><Relationship Id="rId2504" Type="http://schemas.openxmlformats.org/officeDocument/2006/relationships/hyperlink" Target="http://www.bom.gov.au/jsp/ncc/cdio/weatherData/av?p_display_type=dailyDataFile&amp;p_nccObsCode=123&amp;p_stn_num=021046&amp;p_c=-88648162&amp;p_startYear=1911" TargetMode="External"/><Relationship Id="rId2505" Type="http://schemas.openxmlformats.org/officeDocument/2006/relationships/hyperlink" Target="http://www.bom.gov.au/jsp/ncc/cdio/weatherData/av?p_display_type=dailyDataFile&amp;p_nccObsCode=123&amp;p_stn_num=017024&amp;p_c=-58023264&amp;p_startYear=1912" TargetMode="External"/><Relationship Id="rId2506" Type="http://schemas.openxmlformats.org/officeDocument/2006/relationships/hyperlink" Target="http://www.bom.gov.au/jsp/ncc/cdio/weatherData/av?p_display_type=dailyDataFile&amp;p_nccObsCode=123&amp;p_stn_num=018070&amp;p_c=-65366318&amp;p_startYear=1912" TargetMode="External"/><Relationship Id="rId2507" Type="http://schemas.openxmlformats.org/officeDocument/2006/relationships/hyperlink" Target="http://www.bom.gov.au/jsp/ncc/cdio/weatherData/av?p_display_type=dailyDataFile&amp;p_nccObsCode=123&amp;p_stn_num=026026&amp;p_c=-135531874&amp;p_startYear=1912" TargetMode="External"/><Relationship Id="rId2508" Type="http://schemas.openxmlformats.org/officeDocument/2006/relationships/hyperlink" Target="http://www.bom.gov.au/jsp/ncc/cdio/weatherData/av?p_display_type=dailyDataFile&amp;p_nccObsCode=123&amp;p_stn_num=021046&amp;p_c=-88648162&amp;p_startYear=1912" TargetMode="External"/><Relationship Id="rId2509" Type="http://schemas.openxmlformats.org/officeDocument/2006/relationships/hyperlink" Target="http://www.bom.gov.au/jsp/ncc/cdio/weatherData/av?p_display_type=dailyDataFile&amp;p_nccObsCode=123&amp;p_stn_num=017024&amp;p_c=-58023264&amp;p_startYear=1913" TargetMode="External"/><Relationship Id="rId2510" Type="http://schemas.openxmlformats.org/officeDocument/2006/relationships/hyperlink" Target="http://www.bom.gov.au/jsp/ncc/cdio/weatherData/av?p_display_type=dailyDataFile&amp;p_nccObsCode=123&amp;p_stn_num=018070&amp;p_c=-65366318&amp;p_startYear=1913" TargetMode="External"/><Relationship Id="rId2511" Type="http://schemas.openxmlformats.org/officeDocument/2006/relationships/hyperlink" Target="http://www.bom.gov.au/jsp/ncc/cdio/weatherData/av?p_display_type=dailyDataFile&amp;p_nccObsCode=123&amp;p_stn_num=026026&amp;p_c=-135531874&amp;p_startYear=1913" TargetMode="External"/><Relationship Id="rId2512" Type="http://schemas.openxmlformats.org/officeDocument/2006/relationships/hyperlink" Target="http://www.bom.gov.au/jsp/ncc/cdio/weatherData/av?p_display_type=dailyDataFile&amp;p_nccObsCode=123&amp;p_stn_num=021046&amp;p_c=-88648162&amp;p_startYear=1913" TargetMode="External"/><Relationship Id="rId2513" Type="http://schemas.openxmlformats.org/officeDocument/2006/relationships/hyperlink" Target="http://www.bom.gov.au/jsp/ncc/cdio/weatherData/av?p_display_type=dailyDataFile&amp;p_nccObsCode=123&amp;p_stn_num=017024&amp;p_c=-58023264&amp;p_startYear=1914" TargetMode="External"/><Relationship Id="rId2514" Type="http://schemas.openxmlformats.org/officeDocument/2006/relationships/hyperlink" Target="http://www.bom.gov.au/jsp/ncc/cdio/weatherData/av?p_display_type=dailyDataFile&amp;p_nccObsCode=123&amp;p_stn_num=018070&amp;p_c=-65366318&amp;p_startYear=1914" TargetMode="External"/><Relationship Id="rId2515" Type="http://schemas.openxmlformats.org/officeDocument/2006/relationships/hyperlink" Target="http://www.bom.gov.au/jsp/ncc/cdio/weatherData/av?p_display_type=dailyDataFile&amp;p_nccObsCode=123&amp;p_stn_num=026026&amp;p_c=-135531874&amp;p_startYear=1914" TargetMode="External"/><Relationship Id="rId2516" Type="http://schemas.openxmlformats.org/officeDocument/2006/relationships/hyperlink" Target="http://www.bom.gov.au/jsp/ncc/cdio/weatherData/av?p_display_type=dailyDataFile&amp;p_nccObsCode=123&amp;p_stn_num=021046&amp;p_c=-88648162&amp;p_startYear=1914" TargetMode="External"/><Relationship Id="rId2517" Type="http://schemas.openxmlformats.org/officeDocument/2006/relationships/hyperlink" Target="http://www.bom.gov.au/jsp/ncc/cdio/weatherData/av?p_display_type=dailyDataFile&amp;p_nccObsCode=123&amp;p_stn_num=017024&amp;p_c=-58023264&amp;p_startYear=1915" TargetMode="External"/><Relationship Id="rId2518" Type="http://schemas.openxmlformats.org/officeDocument/2006/relationships/hyperlink" Target="http://www.bom.gov.au/jsp/ncc/cdio/weatherData/av?p_display_type=dailyDataFile&amp;p_nccObsCode=123&amp;p_stn_num=018070&amp;p_c=-65366318&amp;p_startYear=1915" TargetMode="External"/><Relationship Id="rId2519" Type="http://schemas.openxmlformats.org/officeDocument/2006/relationships/hyperlink" Target="http://www.bom.gov.au/jsp/ncc/cdio/weatherData/av?p_display_type=dailyDataFile&amp;p_nccObsCode=123&amp;p_stn_num=026026&amp;p_c=-135531874&amp;p_startYear=1915" TargetMode="External"/><Relationship Id="rId2520" Type="http://schemas.openxmlformats.org/officeDocument/2006/relationships/hyperlink" Target="http://www.bom.gov.au/jsp/ncc/cdio/weatherData/av?p_display_type=dailyDataFile&amp;p_nccObsCode=123&amp;p_stn_num=021046&amp;p_c=-88648162&amp;p_startYear=1915" TargetMode="External"/><Relationship Id="rId2521" Type="http://schemas.openxmlformats.org/officeDocument/2006/relationships/hyperlink" Target="http://www.bom.gov.au/jsp/ncc/cdio/weatherData/av?p_display_type=dailyDataFile&amp;p_nccObsCode=123&amp;p_stn_num=017024&amp;p_c=-58023264&amp;p_startYear=1916" TargetMode="External"/><Relationship Id="rId2522" Type="http://schemas.openxmlformats.org/officeDocument/2006/relationships/hyperlink" Target="http://www.bom.gov.au/jsp/ncc/cdio/weatherData/av?p_display_type=dailyDataFile&amp;p_nccObsCode=123&amp;p_stn_num=018070&amp;p_c=-65366318&amp;p_startYear=1916" TargetMode="External"/><Relationship Id="rId2523" Type="http://schemas.openxmlformats.org/officeDocument/2006/relationships/hyperlink" Target="http://www.bom.gov.au/jsp/ncc/cdio/weatherData/av?p_display_type=dailyDataFile&amp;p_nccObsCode=123&amp;p_stn_num=026026&amp;p_c=-135531874&amp;p_startYear=1916" TargetMode="External"/><Relationship Id="rId2524" Type="http://schemas.openxmlformats.org/officeDocument/2006/relationships/hyperlink" Target="http://www.bom.gov.au/jsp/ncc/cdio/weatherData/av?p_display_type=dailyDataFile&amp;p_nccObsCode=123&amp;p_stn_num=021046&amp;p_c=-88648162&amp;p_startYear=1916" TargetMode="External"/><Relationship Id="rId2525" Type="http://schemas.openxmlformats.org/officeDocument/2006/relationships/hyperlink" Target="http://www.bom.gov.au/jsp/ncc/cdio/weatherData/av?p_display_type=dailyDataFile&amp;p_nccObsCode=123&amp;p_stn_num=017024&amp;p_c=-58023264&amp;p_startYear=1917" TargetMode="External"/><Relationship Id="rId2526" Type="http://schemas.openxmlformats.org/officeDocument/2006/relationships/hyperlink" Target="http://www.bom.gov.au/jsp/ncc/cdio/weatherData/av?p_display_type=dailyDataFile&amp;p_nccObsCode=123&amp;p_stn_num=018070&amp;p_c=-65366318&amp;p_startYear=1917" TargetMode="External"/><Relationship Id="rId2527" Type="http://schemas.openxmlformats.org/officeDocument/2006/relationships/hyperlink" Target="http://www.bom.gov.au/jsp/ncc/cdio/weatherData/av?p_display_type=dailyDataFile&amp;p_nccObsCode=123&amp;p_stn_num=026026&amp;p_c=-135531874&amp;p_startYear=1917" TargetMode="External"/><Relationship Id="rId2528" Type="http://schemas.openxmlformats.org/officeDocument/2006/relationships/hyperlink" Target="http://www.bom.gov.au/jsp/ncc/cdio/weatherData/av?p_display_type=dailyDataFile&amp;p_nccObsCode=123&amp;p_stn_num=021046&amp;p_c=-88648162&amp;p_startYear=1917" TargetMode="External"/><Relationship Id="rId2529" Type="http://schemas.openxmlformats.org/officeDocument/2006/relationships/hyperlink" Target="http://www.bom.gov.au/jsp/ncc/cdio/weatherData/av?p_display_type=dailyDataFile&amp;p_nccObsCode=123&amp;p_stn_num=017024&amp;p_c=-58023264&amp;p_startYear=1918" TargetMode="External"/><Relationship Id="rId2530" Type="http://schemas.openxmlformats.org/officeDocument/2006/relationships/hyperlink" Target="http://www.bom.gov.au/jsp/ncc/cdio/weatherData/av?p_display_type=dailyDataFile&amp;p_nccObsCode=123&amp;p_stn_num=018070&amp;p_c=-65366318&amp;p_startYear=1918" TargetMode="External"/><Relationship Id="rId2531" Type="http://schemas.openxmlformats.org/officeDocument/2006/relationships/hyperlink" Target="http://www.bom.gov.au/jsp/ncc/cdio/weatherData/av?p_display_type=dailyDataFile&amp;p_nccObsCode=123&amp;p_stn_num=026026&amp;p_c=-135531874&amp;p_startYear=1918" TargetMode="External"/><Relationship Id="rId2532" Type="http://schemas.openxmlformats.org/officeDocument/2006/relationships/hyperlink" Target="http://www.bom.gov.au/jsp/ncc/cdio/weatherData/av?p_display_type=dailyDataFile&amp;p_nccObsCode=123&amp;p_stn_num=021046&amp;p_c=-88648162&amp;p_startYear=1918" TargetMode="External"/><Relationship Id="rId2533" Type="http://schemas.openxmlformats.org/officeDocument/2006/relationships/hyperlink" Target="http://www.bom.gov.au/jsp/ncc/cdio/weatherData/av?p_display_type=dailyDataFile&amp;p_nccObsCode=123&amp;p_stn_num=017024&amp;p_c=-58023264&amp;p_startYear=1919" TargetMode="External"/><Relationship Id="rId2534" Type="http://schemas.openxmlformats.org/officeDocument/2006/relationships/hyperlink" Target="http://www.bom.gov.au/jsp/ncc/cdio/weatherData/av?p_display_type=dailyDataFile&amp;p_nccObsCode=123&amp;p_stn_num=018070&amp;p_c=-65366318&amp;p_startYear=1919" TargetMode="External"/><Relationship Id="rId2535" Type="http://schemas.openxmlformats.org/officeDocument/2006/relationships/hyperlink" Target="http://www.bom.gov.au/jsp/ncc/cdio/weatherData/av?p_display_type=dailyDataFile&amp;p_nccObsCode=123&amp;p_stn_num=026026&amp;p_c=-135531874&amp;p_startYear=1919" TargetMode="External"/><Relationship Id="rId2536" Type="http://schemas.openxmlformats.org/officeDocument/2006/relationships/hyperlink" Target="http://www.bom.gov.au/jsp/ncc/cdio/weatherData/av?p_display_type=dailyDataFile&amp;p_nccObsCode=123&amp;p_stn_num=021046&amp;p_c=-88648162&amp;p_startYear=1919" TargetMode="External"/><Relationship Id="rId2537" Type="http://schemas.openxmlformats.org/officeDocument/2006/relationships/hyperlink" Target="http://www.bom.gov.au/jsp/ncc/cdio/weatherData/av?p_display_type=dailyDataFile&amp;p_nccObsCode=123&amp;p_stn_num=017024&amp;p_c=-58023264&amp;p_startYear=1920" TargetMode="External"/><Relationship Id="rId2538" Type="http://schemas.openxmlformats.org/officeDocument/2006/relationships/hyperlink" Target="http://www.bom.gov.au/jsp/ncc/cdio/weatherData/av?p_display_type=dailyDataFile&amp;p_nccObsCode=123&amp;p_stn_num=018070&amp;p_c=-65366318&amp;p_startYear=1920" TargetMode="External"/><Relationship Id="rId2539" Type="http://schemas.openxmlformats.org/officeDocument/2006/relationships/hyperlink" Target="http://www.bom.gov.au/jsp/ncc/cdio/weatherData/av?p_display_type=dailyDataFile&amp;p_nccObsCode=123&amp;p_stn_num=026026&amp;p_c=-135531874&amp;p_startYear=1920" TargetMode="External"/><Relationship Id="rId2540" Type="http://schemas.openxmlformats.org/officeDocument/2006/relationships/hyperlink" Target="http://www.bom.gov.au/jsp/ncc/cdio/weatherData/av?p_display_type=dailyDataFile&amp;p_nccObsCode=123&amp;p_stn_num=021046&amp;p_c=-88648162&amp;p_startYear=1920" TargetMode="External"/><Relationship Id="rId2541" Type="http://schemas.openxmlformats.org/officeDocument/2006/relationships/hyperlink" Target="http://www.bom.gov.au/jsp/ncc/cdio/weatherData/av?p_display_type=dailyDataFile&amp;p_nccObsCode=123&amp;p_stn_num=017024&amp;p_c=-58023264&amp;p_startYear=1921" TargetMode="External"/><Relationship Id="rId2542" Type="http://schemas.openxmlformats.org/officeDocument/2006/relationships/hyperlink" Target="http://www.bom.gov.au/jsp/ncc/cdio/weatherData/av?p_display_type=dailyDataFile&amp;p_nccObsCode=123&amp;p_stn_num=018070&amp;p_c=-65366318&amp;p_startYear=1921" TargetMode="External"/><Relationship Id="rId2543" Type="http://schemas.openxmlformats.org/officeDocument/2006/relationships/hyperlink" Target="http://www.bom.gov.au/jsp/ncc/cdio/weatherData/av?p_display_type=dailyDataFile&amp;p_nccObsCode=123&amp;p_stn_num=026026&amp;p_c=-135531874&amp;p_startYear=1921" TargetMode="External"/><Relationship Id="rId2544" Type="http://schemas.openxmlformats.org/officeDocument/2006/relationships/hyperlink" Target="http://www.bom.gov.au/jsp/ncc/cdio/weatherData/av?p_display_type=dailyDataFile&amp;p_nccObsCode=123&amp;p_stn_num=021046&amp;p_c=-88648162&amp;p_startYear=1921" TargetMode="External"/><Relationship Id="rId2545" Type="http://schemas.openxmlformats.org/officeDocument/2006/relationships/hyperlink" Target="http://www.bom.gov.au/jsp/ncc/cdio/weatherData/av?p_display_type=dailyDataFile&amp;p_nccObsCode=123&amp;p_stn_num=017024&amp;p_c=-58023264&amp;p_startYear=1922" TargetMode="External"/><Relationship Id="rId2546" Type="http://schemas.openxmlformats.org/officeDocument/2006/relationships/hyperlink" Target="http://www.bom.gov.au/jsp/ncc/cdio/weatherData/av?p_display_type=dailyDataFile&amp;p_nccObsCode=123&amp;p_stn_num=018070&amp;p_c=-65366318&amp;p_startYear=1922" TargetMode="External"/><Relationship Id="rId2547" Type="http://schemas.openxmlformats.org/officeDocument/2006/relationships/hyperlink" Target="http://www.bom.gov.au/jsp/ncc/cdio/weatherData/av?p_display_type=dailyDataFile&amp;p_nccObsCode=123&amp;p_stn_num=026026&amp;p_c=-135531874&amp;p_startYear=1922" TargetMode="External"/><Relationship Id="rId2548" Type="http://schemas.openxmlformats.org/officeDocument/2006/relationships/hyperlink" Target="http://www.bom.gov.au/jsp/ncc/cdio/weatherData/av?p_display_type=dailyDataFile&amp;p_nccObsCode=123&amp;p_stn_num=021046&amp;p_c=-88648162&amp;p_startYear=1922" TargetMode="External"/><Relationship Id="rId2549" Type="http://schemas.openxmlformats.org/officeDocument/2006/relationships/hyperlink" Target="http://www.bom.gov.au/jsp/ncc/cdio/weatherData/av?p_display_type=dailyDataFile&amp;p_nccObsCode=123&amp;p_stn_num=016044&amp;p_c=-51544026&amp;p_startYear=1921" TargetMode="External"/><Relationship Id="rId2550" Type="http://schemas.openxmlformats.org/officeDocument/2006/relationships/hyperlink" Target="http://www.bom.gov.au/jsp/ncc/cdio/weatherData/av?p_display_type=dailyDataFile&amp;p_nccObsCode=123&amp;p_stn_num=017024&amp;p_c=-58023264&amp;p_startYear=1923" TargetMode="External"/><Relationship Id="rId2551" Type="http://schemas.openxmlformats.org/officeDocument/2006/relationships/hyperlink" Target="http://www.bom.gov.au/jsp/ncc/cdio/weatherData/av?p_display_type=dailyDataFile&amp;p_nccObsCode=123&amp;p_stn_num=018070&amp;p_c=-65366318&amp;p_startYear=1923" TargetMode="External"/><Relationship Id="rId2552" Type="http://schemas.openxmlformats.org/officeDocument/2006/relationships/hyperlink" Target="http://www.bom.gov.au/jsp/ncc/cdio/weatherData/av?p_display_type=dailyDataFile&amp;p_nccObsCode=123&amp;p_stn_num=026026&amp;p_c=-135531874&amp;p_startYear=1923" TargetMode="External"/><Relationship Id="rId2553" Type="http://schemas.openxmlformats.org/officeDocument/2006/relationships/hyperlink" Target="http://www.bom.gov.au/jsp/ncc/cdio/weatherData/av?p_display_type=dailyDataFile&amp;p_nccObsCode=123&amp;p_stn_num=021046&amp;p_c=-88648162&amp;p_startYear=1923" TargetMode="External"/><Relationship Id="rId2554" Type="http://schemas.openxmlformats.org/officeDocument/2006/relationships/hyperlink" Target="http://www.bom.gov.au/jsp/ncc/cdio/weatherData/av?p_display_type=dailyDataFile&amp;p_nccObsCode=123&amp;p_stn_num=016044&amp;p_c=-51544026&amp;p_startYear=1922" TargetMode="External"/><Relationship Id="rId2555" Type="http://schemas.openxmlformats.org/officeDocument/2006/relationships/hyperlink" Target="http://www.bom.gov.au/jsp/ncc/cdio/weatherData/av?p_display_type=dailyDataFile&amp;p_nccObsCode=123&amp;p_stn_num=017024&amp;p_c=-58023264&amp;p_startYear=1924" TargetMode="External"/><Relationship Id="rId2556" Type="http://schemas.openxmlformats.org/officeDocument/2006/relationships/hyperlink" Target="http://www.bom.gov.au/jsp/ncc/cdio/weatherData/av?p_display_type=dailyDataFile&amp;p_nccObsCode=123&amp;p_stn_num=018070&amp;p_c=-65366318&amp;p_startYear=1924" TargetMode="External"/><Relationship Id="rId2557" Type="http://schemas.openxmlformats.org/officeDocument/2006/relationships/hyperlink" Target="http://www.bom.gov.au/jsp/ncc/cdio/weatherData/av?p_display_type=dailyDataFile&amp;p_nccObsCode=123&amp;p_stn_num=026026&amp;p_c=-135531874&amp;p_startYear=1924" TargetMode="External"/><Relationship Id="rId2558" Type="http://schemas.openxmlformats.org/officeDocument/2006/relationships/hyperlink" Target="http://www.bom.gov.au/jsp/ncc/cdio/weatherData/av?p_display_type=dailyDataFile&amp;p_nccObsCode=123&amp;p_stn_num=021046&amp;p_c=-88648162&amp;p_startYear=1924" TargetMode="External"/><Relationship Id="rId2559" Type="http://schemas.openxmlformats.org/officeDocument/2006/relationships/hyperlink" Target="http://www.bom.gov.au/jsp/ncc/cdio/weatherData/av?p_display_type=dailyDataFile&amp;p_nccObsCode=123&amp;p_stn_num=016044&amp;p_c=-51544026&amp;p_startYear=1923" TargetMode="External"/><Relationship Id="rId2560" Type="http://schemas.openxmlformats.org/officeDocument/2006/relationships/hyperlink" Target="http://www.bom.gov.au/jsp/ncc/cdio/weatherData/av?p_display_type=dailyDataFile&amp;p_nccObsCode=123&amp;p_stn_num=017024&amp;p_c=-58023264&amp;p_startYear=1925" TargetMode="External"/><Relationship Id="rId2561" Type="http://schemas.openxmlformats.org/officeDocument/2006/relationships/hyperlink" Target="http://www.bom.gov.au/jsp/ncc/cdio/weatherData/av?p_display_type=dailyDataFile&amp;p_nccObsCode=123&amp;p_stn_num=018070&amp;p_c=-65366318&amp;p_startYear=1925" TargetMode="External"/><Relationship Id="rId2562" Type="http://schemas.openxmlformats.org/officeDocument/2006/relationships/hyperlink" Target="http://www.bom.gov.au/jsp/ncc/cdio/weatherData/av?p_display_type=dailyDataFile&amp;p_nccObsCode=123&amp;p_stn_num=026026&amp;p_c=-135531874&amp;p_startYear=1925" TargetMode="External"/><Relationship Id="rId2563" Type="http://schemas.openxmlformats.org/officeDocument/2006/relationships/hyperlink" Target="http://www.bom.gov.au/jsp/ncc/cdio/weatherData/av?p_display_type=dailyDataFile&amp;p_nccObsCode=123&amp;p_stn_num=021046&amp;p_c=-88648162&amp;p_startYear=1925" TargetMode="External"/><Relationship Id="rId2564" Type="http://schemas.openxmlformats.org/officeDocument/2006/relationships/hyperlink" Target="http://www.bom.gov.au/jsp/ncc/cdio/weatherData/av?p_display_type=dailyDataFile&amp;p_nccObsCode=123&amp;p_stn_num=016044&amp;p_c=-51544026&amp;p_startYear=1924" TargetMode="External"/><Relationship Id="rId2565" Type="http://schemas.openxmlformats.org/officeDocument/2006/relationships/hyperlink" Target="http://www.bom.gov.au/jsp/ncc/cdio/weatherData/av?p_display_type=dailyDataFile&amp;p_nccObsCode=123&amp;p_stn_num=017024&amp;p_c=-58023264&amp;p_startYear=1926" TargetMode="External"/><Relationship Id="rId2566" Type="http://schemas.openxmlformats.org/officeDocument/2006/relationships/hyperlink" Target="http://www.bom.gov.au/jsp/ncc/cdio/weatherData/av?p_display_type=dailyDataFile&amp;p_nccObsCode=123&amp;p_stn_num=018070&amp;p_c=-65366318&amp;p_startYear=1926" TargetMode="External"/><Relationship Id="rId2567" Type="http://schemas.openxmlformats.org/officeDocument/2006/relationships/hyperlink" Target="http://www.bom.gov.au/jsp/ncc/cdio/weatherData/av?p_display_type=dailyDataFile&amp;p_nccObsCode=123&amp;p_stn_num=026026&amp;p_c=-135531874&amp;p_startYear=1926" TargetMode="External"/><Relationship Id="rId2568" Type="http://schemas.openxmlformats.org/officeDocument/2006/relationships/hyperlink" Target="http://www.bom.gov.au/jsp/ncc/cdio/weatherData/av?p_display_type=dailyDataFile&amp;p_nccObsCode=123&amp;p_stn_num=021046&amp;p_c=-88648162&amp;p_startYear=1926" TargetMode="External"/><Relationship Id="rId2569" Type="http://schemas.openxmlformats.org/officeDocument/2006/relationships/hyperlink" Target="http://www.bom.gov.au/jsp/ncc/cdio/weatherData/av?p_display_type=dailyDataFile&amp;p_nccObsCode=123&amp;p_stn_num=016044&amp;p_c=-51544026&amp;p_startYear=1925" TargetMode="External"/><Relationship Id="rId2570" Type="http://schemas.openxmlformats.org/officeDocument/2006/relationships/hyperlink" Target="http://www.bom.gov.au/jsp/ncc/cdio/weatherData/av?p_display_type=dailyDataFile&amp;p_nccObsCode=123&amp;p_stn_num=017024&amp;p_c=-58023264&amp;p_startYear=1927" TargetMode="External"/><Relationship Id="rId2571" Type="http://schemas.openxmlformats.org/officeDocument/2006/relationships/hyperlink" Target="http://www.bom.gov.au/jsp/ncc/cdio/weatherData/av?p_display_type=dailyDataFile&amp;p_nccObsCode=123&amp;p_stn_num=018070&amp;p_c=-65366318&amp;p_startYear=1927" TargetMode="External"/><Relationship Id="rId2572" Type="http://schemas.openxmlformats.org/officeDocument/2006/relationships/hyperlink" Target="http://www.bom.gov.au/jsp/ncc/cdio/weatherData/av?p_display_type=dailyDataFile&amp;p_nccObsCode=123&amp;p_stn_num=026026&amp;p_c=-135531874&amp;p_startYear=1927" TargetMode="External"/><Relationship Id="rId2573" Type="http://schemas.openxmlformats.org/officeDocument/2006/relationships/hyperlink" Target="http://www.bom.gov.au/jsp/ncc/cdio/weatherData/av?p_display_type=dailyDataFile&amp;p_nccObsCode=123&amp;p_stn_num=021046&amp;p_c=-88648162&amp;p_startYear=1927" TargetMode="External"/><Relationship Id="rId2574" Type="http://schemas.openxmlformats.org/officeDocument/2006/relationships/hyperlink" Target="http://www.bom.gov.au/jsp/ncc/cdio/weatherData/av?p_display_type=dailyDataFile&amp;p_nccObsCode=123&amp;p_stn_num=016044&amp;p_c=-51544026&amp;p_startYear=1926" TargetMode="External"/><Relationship Id="rId2575" Type="http://schemas.openxmlformats.org/officeDocument/2006/relationships/hyperlink" Target="http://www.bom.gov.au/jsp/ncc/cdio/weatherData/av?p_display_type=dailyDataFile&amp;p_nccObsCode=123&amp;p_stn_num=017024&amp;p_c=-58023264&amp;p_startYear=1928" TargetMode="External"/><Relationship Id="rId2576" Type="http://schemas.openxmlformats.org/officeDocument/2006/relationships/hyperlink" Target="http://www.bom.gov.au/jsp/ncc/cdio/weatherData/av?p_display_type=dailyDataFile&amp;p_nccObsCode=123&amp;p_stn_num=018070&amp;p_c=-65366318&amp;p_startYear=1928" TargetMode="External"/><Relationship Id="rId2577" Type="http://schemas.openxmlformats.org/officeDocument/2006/relationships/hyperlink" Target="http://www.bom.gov.au/jsp/ncc/cdio/weatherData/av?p_display_type=dailyDataFile&amp;p_nccObsCode=123&amp;p_stn_num=026026&amp;p_c=-135531874&amp;p_startYear=1928" TargetMode="External"/><Relationship Id="rId2578" Type="http://schemas.openxmlformats.org/officeDocument/2006/relationships/hyperlink" Target="http://www.bom.gov.au/jsp/ncc/cdio/weatherData/av?p_display_type=dailyDataFile&amp;p_nccObsCode=123&amp;p_stn_num=021046&amp;p_c=-88648162&amp;p_startYear=1928" TargetMode="External"/><Relationship Id="rId2579" Type="http://schemas.openxmlformats.org/officeDocument/2006/relationships/hyperlink" Target="http://www.bom.gov.au/jsp/ncc/cdio/weatherData/av?p_display_type=dailyDataFile&amp;p_nccObsCode=123&amp;p_stn_num=016044&amp;p_c=-51544026&amp;p_startYear=1927" TargetMode="External"/><Relationship Id="rId2580" Type="http://schemas.openxmlformats.org/officeDocument/2006/relationships/hyperlink" Target="http://www.bom.gov.au/jsp/ncc/cdio/weatherData/av?p_display_type=dailyDataFile&amp;p_nccObsCode=123&amp;p_stn_num=017024&amp;p_c=-58023264&amp;p_startYear=1929" TargetMode="External"/><Relationship Id="rId2581" Type="http://schemas.openxmlformats.org/officeDocument/2006/relationships/hyperlink" Target="http://www.bom.gov.au/jsp/ncc/cdio/weatherData/av?p_display_type=dailyDataFile&amp;p_nccObsCode=123&amp;p_stn_num=018070&amp;p_c=-65366318&amp;p_startYear=1929" TargetMode="External"/><Relationship Id="rId2582" Type="http://schemas.openxmlformats.org/officeDocument/2006/relationships/hyperlink" Target="http://www.bom.gov.au/jsp/ncc/cdio/weatherData/av?p_display_type=dailyDataFile&amp;p_nccObsCode=123&amp;p_stn_num=026026&amp;p_c=-135531874&amp;p_startYear=1929" TargetMode="External"/><Relationship Id="rId2583" Type="http://schemas.openxmlformats.org/officeDocument/2006/relationships/hyperlink" Target="http://www.bom.gov.au/jsp/ncc/cdio/weatherData/av?p_display_type=dailyDataFile&amp;p_nccObsCode=123&amp;p_stn_num=021046&amp;p_c=-88648162&amp;p_startYear=1929" TargetMode="External"/><Relationship Id="rId2584" Type="http://schemas.openxmlformats.org/officeDocument/2006/relationships/hyperlink" Target="http://www.bom.gov.au/jsp/ncc/cdio/weatherData/av?p_display_type=dailyDataFile&amp;p_nccObsCode=123&amp;p_stn_num=016044&amp;p_c=-51544026&amp;p_startYear=1928" TargetMode="External"/><Relationship Id="rId2585" Type="http://schemas.openxmlformats.org/officeDocument/2006/relationships/hyperlink" Target="http://www.bom.gov.au/jsp/ncc/cdio/weatherData/av?p_display_type=dailyDataFile&amp;p_nccObsCode=123&amp;p_stn_num=017024&amp;p_c=-58023264&amp;p_startYear=1930" TargetMode="External"/><Relationship Id="rId2586" Type="http://schemas.openxmlformats.org/officeDocument/2006/relationships/hyperlink" Target="http://www.bom.gov.au/jsp/ncc/cdio/weatherData/av?p_display_type=dailyDataFile&amp;p_nccObsCode=123&amp;p_stn_num=018070&amp;p_c=-65366318&amp;p_startYear=1930" TargetMode="External"/><Relationship Id="rId2587" Type="http://schemas.openxmlformats.org/officeDocument/2006/relationships/hyperlink" Target="http://www.bom.gov.au/jsp/ncc/cdio/weatherData/av?p_display_type=dailyDataFile&amp;p_nccObsCode=123&amp;p_stn_num=026026&amp;p_c=-135531874&amp;p_startYear=1930" TargetMode="External"/><Relationship Id="rId2588" Type="http://schemas.openxmlformats.org/officeDocument/2006/relationships/hyperlink" Target="http://www.bom.gov.au/jsp/ncc/cdio/weatherData/av?p_display_type=dailyDataFile&amp;p_nccObsCode=123&amp;p_stn_num=021046&amp;p_c=-88648162&amp;p_startYear=1930" TargetMode="External"/><Relationship Id="rId2589" Type="http://schemas.openxmlformats.org/officeDocument/2006/relationships/hyperlink" Target="http://www.bom.gov.au/jsp/ncc/cdio/weatherData/av?p_display_type=dailyDataFile&amp;p_nccObsCode=123&amp;p_stn_num=016044&amp;p_c=-51544026&amp;p_startYear=1929" TargetMode="External"/><Relationship Id="rId2590" Type="http://schemas.openxmlformats.org/officeDocument/2006/relationships/hyperlink" Target="http://www.bom.gov.au/jsp/ncc/cdio/weatherData/av?p_display_type=dailyDataFile&amp;p_nccObsCode=123&amp;p_stn_num=017024&amp;p_c=-58023264&amp;p_startYear=1931" TargetMode="External"/><Relationship Id="rId2591" Type="http://schemas.openxmlformats.org/officeDocument/2006/relationships/hyperlink" Target="http://www.bom.gov.au/jsp/ncc/cdio/weatherData/av?p_display_type=dailyDataFile&amp;p_nccObsCode=123&amp;p_stn_num=018070&amp;p_c=-65366318&amp;p_startYear=1931" TargetMode="External"/><Relationship Id="rId2592" Type="http://schemas.openxmlformats.org/officeDocument/2006/relationships/hyperlink" Target="http://www.bom.gov.au/jsp/ncc/cdio/weatherData/av?p_display_type=dailyDataFile&amp;p_nccObsCode=123&amp;p_stn_num=026026&amp;p_c=-135531874&amp;p_startYear=1931" TargetMode="External"/><Relationship Id="rId2593" Type="http://schemas.openxmlformats.org/officeDocument/2006/relationships/hyperlink" Target="http://www.bom.gov.au/jsp/ncc/cdio/weatherData/av?p_display_type=dailyDataFile&amp;p_nccObsCode=123&amp;p_stn_num=021046&amp;p_c=-88648162&amp;p_startYear=1931" TargetMode="External"/><Relationship Id="rId2594" Type="http://schemas.openxmlformats.org/officeDocument/2006/relationships/hyperlink" Target="http://www.bom.gov.au/jsp/ncc/cdio/weatherData/av?p_display_type=dailyDataFile&amp;p_nccObsCode=123&amp;p_stn_num=016044&amp;p_c=-51544026&amp;p_startYear=1930" TargetMode="External"/><Relationship Id="rId2595" Type="http://schemas.openxmlformats.org/officeDocument/2006/relationships/hyperlink" Target="http://www.bom.gov.au/jsp/ncc/cdio/weatherData/av?p_display_type=dailyDataFile&amp;p_nccObsCode=123&amp;p_stn_num=017024&amp;p_c=-58023264&amp;p_startYear=1932" TargetMode="External"/><Relationship Id="rId2596" Type="http://schemas.openxmlformats.org/officeDocument/2006/relationships/hyperlink" Target="http://www.bom.gov.au/jsp/ncc/cdio/weatherData/av?p_display_type=dailyDataFile&amp;p_nccObsCode=123&amp;p_stn_num=018070&amp;p_c=-65366318&amp;p_startYear=1932" TargetMode="External"/><Relationship Id="rId2597" Type="http://schemas.openxmlformats.org/officeDocument/2006/relationships/hyperlink" Target="http://www.bom.gov.au/jsp/ncc/cdio/weatherData/av?p_display_type=dailyDataFile&amp;p_nccObsCode=123&amp;p_stn_num=026026&amp;p_c=-135531874&amp;p_startYear=1932" TargetMode="External"/><Relationship Id="rId2598" Type="http://schemas.openxmlformats.org/officeDocument/2006/relationships/hyperlink" Target="http://www.bom.gov.au/jsp/ncc/cdio/weatherData/av?p_display_type=dailyDataFile&amp;p_nccObsCode=123&amp;p_stn_num=021046&amp;p_c=-88648162&amp;p_startYear=1932" TargetMode="External"/><Relationship Id="rId2599" Type="http://schemas.openxmlformats.org/officeDocument/2006/relationships/hyperlink" Target="http://www.bom.gov.au/jsp/ncc/cdio/weatherData/av?p_display_type=dailyDataFile&amp;p_nccObsCode=123&amp;p_stn_num=016044&amp;p_c=-51544026&amp;p_startYear=1931" TargetMode="External"/><Relationship Id="rId2600" Type="http://schemas.openxmlformats.org/officeDocument/2006/relationships/hyperlink" Target="http://www.bom.gov.au/jsp/ncc/cdio/weatherData/av?p_display_type=dailyDataFile&amp;p_nccObsCode=123&amp;p_stn_num=017024&amp;p_c=-58023264&amp;p_startYear=1933" TargetMode="External"/><Relationship Id="rId2601" Type="http://schemas.openxmlformats.org/officeDocument/2006/relationships/hyperlink" Target="http://www.bom.gov.au/jsp/ncc/cdio/weatherData/av?p_display_type=dailyDataFile&amp;p_nccObsCode=123&amp;p_stn_num=018070&amp;p_c=-65366318&amp;p_startYear=1933" TargetMode="External"/><Relationship Id="rId2602" Type="http://schemas.openxmlformats.org/officeDocument/2006/relationships/hyperlink" Target="http://www.bom.gov.au/jsp/ncc/cdio/weatherData/av?p_display_type=dailyDataFile&amp;p_nccObsCode=123&amp;p_stn_num=026026&amp;p_c=-135531874&amp;p_startYear=1933" TargetMode="External"/><Relationship Id="rId2603" Type="http://schemas.openxmlformats.org/officeDocument/2006/relationships/hyperlink" Target="http://www.bom.gov.au/jsp/ncc/cdio/weatherData/av?p_display_type=dailyDataFile&amp;p_nccObsCode=123&amp;p_stn_num=021046&amp;p_c=-88648162&amp;p_startYear=1933" TargetMode="External"/><Relationship Id="rId2604" Type="http://schemas.openxmlformats.org/officeDocument/2006/relationships/hyperlink" Target="http://www.bom.gov.au/jsp/ncc/cdio/weatherData/av?p_display_type=dailyDataFile&amp;p_nccObsCode=123&amp;p_stn_num=016044&amp;p_c=-51544026&amp;p_startYear=1932" TargetMode="External"/><Relationship Id="rId2605" Type="http://schemas.openxmlformats.org/officeDocument/2006/relationships/hyperlink" Target="http://www.bom.gov.au/jsp/ncc/cdio/weatherData/av?p_display_type=dailyDataFile&amp;p_nccObsCode=123&amp;p_stn_num=017024&amp;p_c=-58023264&amp;p_startYear=1934" TargetMode="External"/><Relationship Id="rId2606" Type="http://schemas.openxmlformats.org/officeDocument/2006/relationships/hyperlink" Target="http://www.bom.gov.au/jsp/ncc/cdio/weatherData/av?p_display_type=dailyDataFile&amp;p_nccObsCode=123&amp;p_stn_num=018070&amp;p_c=-65366318&amp;p_startYear=1934" TargetMode="External"/><Relationship Id="rId2607" Type="http://schemas.openxmlformats.org/officeDocument/2006/relationships/hyperlink" Target="http://www.bom.gov.au/jsp/ncc/cdio/weatherData/av?p_display_type=dailyDataFile&amp;p_nccObsCode=123&amp;p_stn_num=026026&amp;p_c=-135531874&amp;p_startYear=1934" TargetMode="External"/><Relationship Id="rId2608" Type="http://schemas.openxmlformats.org/officeDocument/2006/relationships/hyperlink" Target="http://www.bom.gov.au/jsp/ncc/cdio/weatherData/av?p_display_type=dailyDataFile&amp;p_nccObsCode=123&amp;p_stn_num=021046&amp;p_c=-88648162&amp;p_startYear=1934" TargetMode="External"/><Relationship Id="rId2609" Type="http://schemas.openxmlformats.org/officeDocument/2006/relationships/hyperlink" Target="http://www.bom.gov.au/jsp/ncc/cdio/weatherData/av?p_display_type=dailyDataFile&amp;p_nccObsCode=123&amp;p_stn_num=016044&amp;p_c=-51544026&amp;p_startYear=1933" TargetMode="External"/><Relationship Id="rId2610" Type="http://schemas.openxmlformats.org/officeDocument/2006/relationships/hyperlink" Target="http://www.bom.gov.au/jsp/ncc/cdio/weatherData/av?p_display_type=dailyDataFile&amp;p_nccObsCode=123&amp;p_stn_num=017024&amp;p_c=-58023264&amp;p_startYear=1935" TargetMode="External"/><Relationship Id="rId2611" Type="http://schemas.openxmlformats.org/officeDocument/2006/relationships/hyperlink" Target="http://www.bom.gov.au/jsp/ncc/cdio/weatherData/av?p_display_type=dailyDataFile&amp;p_nccObsCode=123&amp;p_stn_num=018070&amp;p_c=-65366318&amp;p_startYear=1935" TargetMode="External"/><Relationship Id="rId2612" Type="http://schemas.openxmlformats.org/officeDocument/2006/relationships/hyperlink" Target="http://www.bom.gov.au/jsp/ncc/cdio/weatherData/av?p_display_type=dailyDataFile&amp;p_nccObsCode=123&amp;p_stn_num=026026&amp;p_c=-135531874&amp;p_startYear=1935" TargetMode="External"/><Relationship Id="rId2613" Type="http://schemas.openxmlformats.org/officeDocument/2006/relationships/hyperlink" Target="http://www.bom.gov.au/jsp/ncc/cdio/weatherData/av?p_display_type=dailyDataFile&amp;p_nccObsCode=123&amp;p_stn_num=021046&amp;p_c=-88648162&amp;p_startYear=1935" TargetMode="External"/><Relationship Id="rId2614" Type="http://schemas.openxmlformats.org/officeDocument/2006/relationships/hyperlink" Target="http://www.bom.gov.au/jsp/ncc/cdio/weatherData/av?p_display_type=dailyDataFile&amp;p_nccObsCode=123&amp;p_stn_num=016044&amp;p_c=-51544026&amp;p_startYear=1934" TargetMode="External"/><Relationship Id="rId2615" Type="http://schemas.openxmlformats.org/officeDocument/2006/relationships/hyperlink" Target="http://www.bom.gov.au/jsp/ncc/cdio/weatherData/av?p_display_type=dailyDataFile&amp;p_nccObsCode=123&amp;p_stn_num=017024&amp;p_c=-58023264&amp;p_startYear=1936" TargetMode="External"/><Relationship Id="rId2616" Type="http://schemas.openxmlformats.org/officeDocument/2006/relationships/hyperlink" Target="http://www.bom.gov.au/jsp/ncc/cdio/weatherData/av?p_display_type=dailyDataFile&amp;p_nccObsCode=123&amp;p_stn_num=018070&amp;p_c=-65366318&amp;p_startYear=1936" TargetMode="External"/><Relationship Id="rId2617" Type="http://schemas.openxmlformats.org/officeDocument/2006/relationships/hyperlink" Target="http://www.bom.gov.au/jsp/ncc/cdio/weatherData/av?p_display_type=dailyDataFile&amp;p_nccObsCode=123&amp;p_stn_num=026026&amp;p_c=-135531874&amp;p_startYear=1936" TargetMode="External"/><Relationship Id="rId2618" Type="http://schemas.openxmlformats.org/officeDocument/2006/relationships/hyperlink" Target="http://www.bom.gov.au/jsp/ncc/cdio/weatherData/av?p_display_type=dailyDataFile&amp;p_nccObsCode=123&amp;p_stn_num=021046&amp;p_c=-88648162&amp;p_startYear=1936" TargetMode="External"/><Relationship Id="rId2619" Type="http://schemas.openxmlformats.org/officeDocument/2006/relationships/hyperlink" Target="http://www.bom.gov.au/jsp/ncc/cdio/weatherData/av?p_display_type=dailyDataFile&amp;p_nccObsCode=123&amp;p_stn_num=016044&amp;p_c=-51544026&amp;p_startYear=1935" TargetMode="External"/><Relationship Id="rId2620" Type="http://schemas.openxmlformats.org/officeDocument/2006/relationships/hyperlink" Target="http://www.bom.gov.au/jsp/ncc/cdio/weatherData/av?p_display_type=dailyDataFile&amp;p_nccObsCode=123&amp;p_stn_num=017024&amp;p_c=-58023264&amp;p_startYear=1937" TargetMode="External"/><Relationship Id="rId2621" Type="http://schemas.openxmlformats.org/officeDocument/2006/relationships/hyperlink" Target="http://www.bom.gov.au/jsp/ncc/cdio/weatherData/av?p_display_type=dailyDataFile&amp;p_nccObsCode=123&amp;p_stn_num=018070&amp;p_c=-65366318&amp;p_startYear=1937" TargetMode="External"/><Relationship Id="rId2622" Type="http://schemas.openxmlformats.org/officeDocument/2006/relationships/hyperlink" Target="http://www.bom.gov.au/jsp/ncc/cdio/weatherData/av?p_display_type=dailyDataFile&amp;p_nccObsCode=123&amp;p_stn_num=026026&amp;p_c=-135531874&amp;p_startYear=1937" TargetMode="External"/><Relationship Id="rId2623" Type="http://schemas.openxmlformats.org/officeDocument/2006/relationships/hyperlink" Target="http://www.bom.gov.au/jsp/ncc/cdio/weatherData/av?p_display_type=dailyDataFile&amp;p_nccObsCode=123&amp;p_stn_num=021046&amp;p_c=-88648162&amp;p_startYear=1937" TargetMode="External"/><Relationship Id="rId2624" Type="http://schemas.openxmlformats.org/officeDocument/2006/relationships/hyperlink" Target="http://www.bom.gov.au/jsp/ncc/cdio/weatherData/av?p_display_type=dailyDataFile&amp;p_nccObsCode=123&amp;p_stn_num=016044&amp;p_c=-51544026&amp;p_startYear=1936" TargetMode="External"/><Relationship Id="rId2625" Type="http://schemas.openxmlformats.org/officeDocument/2006/relationships/hyperlink" Target="http://www.bom.gov.au/jsp/ncc/cdio/weatherData/av?p_display_type=dailyDataFile&amp;p_nccObsCode=123&amp;p_stn_num=017024&amp;p_c=-58023264&amp;p_startYear=1938" TargetMode="External"/><Relationship Id="rId2626" Type="http://schemas.openxmlformats.org/officeDocument/2006/relationships/hyperlink" Target="http://www.bom.gov.au/jsp/ncc/cdio/weatherData/av?p_display_type=dailyDataFile&amp;p_nccObsCode=123&amp;p_stn_num=018070&amp;p_c=-65366318&amp;p_startYear=1938" TargetMode="External"/><Relationship Id="rId2627" Type="http://schemas.openxmlformats.org/officeDocument/2006/relationships/hyperlink" Target="http://www.bom.gov.au/jsp/ncc/cdio/weatherData/av?p_display_type=dailyDataFile&amp;p_nccObsCode=123&amp;p_stn_num=026026&amp;p_c=-135531874&amp;p_startYear=1938" TargetMode="External"/><Relationship Id="rId2628" Type="http://schemas.openxmlformats.org/officeDocument/2006/relationships/hyperlink" Target="http://www.bom.gov.au/jsp/ncc/cdio/weatherData/av?p_display_type=dailyDataFile&amp;p_nccObsCode=123&amp;p_stn_num=021046&amp;p_c=-88648162&amp;p_startYear=1938" TargetMode="External"/><Relationship Id="rId2629" Type="http://schemas.openxmlformats.org/officeDocument/2006/relationships/hyperlink" Target="http://www.bom.gov.au/jsp/ncc/cdio/weatherData/av?p_display_type=dailyDataFile&amp;p_nccObsCode=123&amp;p_stn_num=016044&amp;p_c=-51544026&amp;p_startYear=1937" TargetMode="External"/><Relationship Id="rId2630" Type="http://schemas.openxmlformats.org/officeDocument/2006/relationships/hyperlink" Target="http://www.bom.gov.au/jsp/ncc/cdio/weatherData/av?p_display_type=dailyDataFile&amp;p_nccObsCode=123&amp;p_stn_num=017031&amp;p_c=-58070941&amp;p_startYear=1939" TargetMode="External"/><Relationship Id="rId2631" Type="http://schemas.openxmlformats.org/officeDocument/2006/relationships/hyperlink" Target="http://www.bom.gov.au/jsp/ncc/cdio/weatherData/av?p_display_type=dailyDataFile&amp;p_nccObsCode=123&amp;p_stn_num=018070&amp;p_c=-65366318&amp;p_startYear=1939" TargetMode="External"/><Relationship Id="rId2632" Type="http://schemas.openxmlformats.org/officeDocument/2006/relationships/hyperlink" Target="http://www.bom.gov.au/jsp/ncc/cdio/weatherData/av?p_display_type=dailyDataFile&amp;p_nccObsCode=123&amp;p_stn_num=026026&amp;p_c=-135531874&amp;p_startYear=1939" TargetMode="External"/><Relationship Id="rId2633" Type="http://schemas.openxmlformats.org/officeDocument/2006/relationships/hyperlink" Target="http://www.bom.gov.au/jsp/ncc/cdio/weatherData/av?p_display_type=dailyDataFile&amp;p_nccObsCode=123&amp;p_stn_num=021046&amp;p_c=-88648162&amp;p_startYear=1939" TargetMode="External"/><Relationship Id="rId2634" Type="http://schemas.openxmlformats.org/officeDocument/2006/relationships/hyperlink" Target="http://www.bom.gov.au/jsp/ncc/cdio/weatherData/av?p_display_type=dailyDataFile&amp;p_nccObsCode=123&amp;p_stn_num=016044&amp;p_c=-51544026&amp;p_startYear=1938" TargetMode="External"/><Relationship Id="rId2635" Type="http://schemas.openxmlformats.org/officeDocument/2006/relationships/hyperlink" Target="http://www.bom.gov.au/jsp/ncc/cdio/weatherData/av?p_display_type=dailyDataFile&amp;p_nccObsCode=123&amp;p_stn_num=017031&amp;p_c=-58070941&amp;p_startYear=1940" TargetMode="External"/><Relationship Id="rId2636" Type="http://schemas.openxmlformats.org/officeDocument/2006/relationships/hyperlink" Target="http://www.bom.gov.au/jsp/ncc/cdio/weatherData/av?p_display_type=dailyDataFile&amp;p_nccObsCode=123&amp;p_stn_num=018070&amp;p_c=-65366318&amp;p_startYear=1940" TargetMode="External"/><Relationship Id="rId2637" Type="http://schemas.openxmlformats.org/officeDocument/2006/relationships/hyperlink" Target="http://www.bom.gov.au/jsp/ncc/cdio/weatherData/av?p_display_type=dailyDataFile&amp;p_nccObsCode=123&amp;p_stn_num=026026&amp;p_c=-135531874&amp;p_startYear=1940" TargetMode="External"/><Relationship Id="rId2638" Type="http://schemas.openxmlformats.org/officeDocument/2006/relationships/hyperlink" Target="http://www.bom.gov.au/jsp/ncc/cdio/weatherData/av?p_display_type=dailyDataFile&amp;p_nccObsCode=123&amp;p_stn_num=021046&amp;p_c=-88648162&amp;p_startYear=1940" TargetMode="External"/><Relationship Id="rId2639" Type="http://schemas.openxmlformats.org/officeDocument/2006/relationships/hyperlink" Target="http://www.bom.gov.au/jsp/ncc/cdio/weatherData/av?p_display_type=dailyDataFile&amp;p_nccObsCode=123&amp;p_stn_num=016044&amp;p_c=-51544026&amp;p_startYear=1939" TargetMode="External"/><Relationship Id="rId2640" Type="http://schemas.openxmlformats.org/officeDocument/2006/relationships/hyperlink" Target="http://www.bom.gov.au/jsp/ncc/cdio/weatherData/av?p_display_type=dailyDataFile&amp;p_nccObsCode=123&amp;p_stn_num=017031&amp;p_c=-58070941&amp;p_startYear=1941" TargetMode="External"/><Relationship Id="rId2641" Type="http://schemas.openxmlformats.org/officeDocument/2006/relationships/hyperlink" Target="http://www.bom.gov.au/jsp/ncc/cdio/weatherData/av?p_display_type=dailyDataFile&amp;p_nccObsCode=123&amp;p_stn_num=018070&amp;p_c=-65366318&amp;p_startYear=1941" TargetMode="External"/><Relationship Id="rId2642" Type="http://schemas.openxmlformats.org/officeDocument/2006/relationships/hyperlink" Target="http://www.bom.gov.au/jsp/ncc/cdio/weatherData/av?p_display_type=dailyDataFile&amp;p_nccObsCode=123&amp;p_stn_num=026026&amp;p_c=-135531874&amp;p_startYear=1941" TargetMode="External"/><Relationship Id="rId2643" Type="http://schemas.openxmlformats.org/officeDocument/2006/relationships/hyperlink" Target="http://www.bom.gov.au/jsp/ncc/cdio/weatherData/av?p_display_type=dailyDataFile&amp;p_nccObsCode=123&amp;p_stn_num=021046&amp;p_c=-88648162&amp;p_startYear=1941" TargetMode="External"/><Relationship Id="rId2644" Type="http://schemas.openxmlformats.org/officeDocument/2006/relationships/hyperlink" Target="http://www.bom.gov.au/jsp/ncc/cdio/weatherData/av?p_display_type=dailyDataFile&amp;p_nccObsCode=123&amp;p_stn_num=016044&amp;p_c=-51544026&amp;p_startYear=1940" TargetMode="External"/><Relationship Id="rId2645" Type="http://schemas.openxmlformats.org/officeDocument/2006/relationships/hyperlink" Target="http://www.bom.gov.au/jsp/ncc/cdio/weatherData/av?p_display_type=dailyDataFile&amp;p_nccObsCode=123&amp;p_stn_num=017031&amp;p_c=-58070941&amp;p_startYear=1942" TargetMode="External"/><Relationship Id="rId2646" Type="http://schemas.openxmlformats.org/officeDocument/2006/relationships/hyperlink" Target="http://www.bom.gov.au/jsp/ncc/cdio/weatherData/av?p_display_type=dailyDataFile&amp;p_nccObsCode=123&amp;p_stn_num=018070&amp;p_c=-65366318&amp;p_startYear=1942" TargetMode="External"/><Relationship Id="rId2647" Type="http://schemas.openxmlformats.org/officeDocument/2006/relationships/hyperlink" Target="http://www.bom.gov.au/jsp/ncc/cdio/weatherData/av?p_display_type=dailyDataFile&amp;p_nccObsCode=123&amp;p_stn_num=026026&amp;p_c=-135531874&amp;p_startYear=1942" TargetMode="External"/><Relationship Id="rId2648" Type="http://schemas.openxmlformats.org/officeDocument/2006/relationships/hyperlink" Target="http://www.bom.gov.au/jsp/ncc/cdio/weatherData/av?p_display_type=dailyDataFile&amp;p_nccObsCode=123&amp;p_stn_num=021046&amp;p_c=-88648162&amp;p_startYear=1942" TargetMode="External"/><Relationship Id="rId2649" Type="http://schemas.openxmlformats.org/officeDocument/2006/relationships/hyperlink" Target="http://www.bom.gov.au/jsp/ncc/cdio/weatherData/av?p_display_type=dailyDataFile&amp;p_nccObsCode=123&amp;p_stn_num=016044&amp;p_c=-51544026&amp;p_startYear=1941" TargetMode="External"/><Relationship Id="rId2650" Type="http://schemas.openxmlformats.org/officeDocument/2006/relationships/hyperlink" Target="http://www.bom.gov.au/jsp/ncc/cdio/weatherData/av?p_display_type=dailyDataFile&amp;p_nccObsCode=123&amp;p_stn_num=017031&amp;p_c=-58070941&amp;p_startYear=1943" TargetMode="External"/><Relationship Id="rId2651" Type="http://schemas.openxmlformats.org/officeDocument/2006/relationships/hyperlink" Target="http://www.bom.gov.au/jsp/ncc/cdio/weatherData/av?p_display_type=dailyDataFile&amp;p_nccObsCode=123&amp;p_stn_num=026021&amp;p_c=-135479827&amp;p_startYear=1943" TargetMode="External"/><Relationship Id="rId2652" Type="http://schemas.openxmlformats.org/officeDocument/2006/relationships/hyperlink" Target="http://www.bom.gov.au/jsp/ncc/cdio/weatherData/av?p_display_type=dailyDataFile&amp;p_nccObsCode=123&amp;p_stn_num=018070&amp;p_c=-65366318&amp;p_startYear=1943" TargetMode="External"/><Relationship Id="rId2653" Type="http://schemas.openxmlformats.org/officeDocument/2006/relationships/hyperlink" Target="http://www.bom.gov.au/jsp/ncc/cdio/weatherData/av?p_display_type=dailyDataFile&amp;p_nccObsCode=123&amp;p_stn_num=026026&amp;p_c=-135531874&amp;p_startYear=1943" TargetMode="External"/><Relationship Id="rId2654" Type="http://schemas.openxmlformats.org/officeDocument/2006/relationships/hyperlink" Target="http://www.bom.gov.au/jsp/ncc/cdio/weatherData/av?p_display_type=dailyDataFile&amp;p_nccObsCode=123&amp;p_stn_num=021046&amp;p_c=-88648162&amp;p_startYear=1943" TargetMode="External"/><Relationship Id="rId2655" Type="http://schemas.openxmlformats.org/officeDocument/2006/relationships/hyperlink" Target="http://www.bom.gov.au/jsp/ncc/cdio/weatherData/av?p_display_type=dailyDataFile&amp;p_nccObsCode=123&amp;p_stn_num=016044&amp;p_c=-51544026&amp;p_startYear=1942" TargetMode="External"/><Relationship Id="rId2656" Type="http://schemas.openxmlformats.org/officeDocument/2006/relationships/hyperlink" Target="http://www.bom.gov.au/jsp/ncc/cdio/weatherData/av?p_display_type=dailyDataFile&amp;p_nccObsCode=123&amp;p_stn_num=017031&amp;p_c=-58070941&amp;p_startYear=1944" TargetMode="External"/><Relationship Id="rId2657" Type="http://schemas.openxmlformats.org/officeDocument/2006/relationships/hyperlink" Target="http://www.bom.gov.au/jsp/ncc/cdio/weatherData/av?p_display_type=dailyDataFile&amp;p_nccObsCode=123&amp;p_stn_num=026021&amp;p_c=-135479827&amp;p_startYear=1944" TargetMode="External"/><Relationship Id="rId2658" Type="http://schemas.openxmlformats.org/officeDocument/2006/relationships/hyperlink" Target="http://www.bom.gov.au/jsp/ncc/cdio/weatherData/av?p_display_type=dailyDataFile&amp;p_nccObsCode=123&amp;p_stn_num=018070&amp;p_c=-65366318&amp;p_startYear=1944" TargetMode="External"/><Relationship Id="rId2659" Type="http://schemas.openxmlformats.org/officeDocument/2006/relationships/hyperlink" Target="http://www.bom.gov.au/jsp/ncc/cdio/weatherData/av?p_display_type=dailyDataFile&amp;p_nccObsCode=123&amp;p_stn_num=026026&amp;p_c=-135531874&amp;p_startYear=1944" TargetMode="External"/><Relationship Id="rId2660" Type="http://schemas.openxmlformats.org/officeDocument/2006/relationships/hyperlink" Target="http://www.bom.gov.au/jsp/ncc/cdio/weatherData/av?p_display_type=dailyDataFile&amp;p_nccObsCode=123&amp;p_stn_num=021046&amp;p_c=-88648162&amp;p_startYear=1944" TargetMode="External"/><Relationship Id="rId2661" Type="http://schemas.openxmlformats.org/officeDocument/2006/relationships/hyperlink" Target="http://www.bom.gov.au/jsp/ncc/cdio/weatherData/av?p_display_type=dailyDataFile&amp;p_nccObsCode=123&amp;p_stn_num=016044&amp;p_c=-51544026&amp;p_startYear=1943" TargetMode="External"/><Relationship Id="rId2662" Type="http://schemas.openxmlformats.org/officeDocument/2006/relationships/hyperlink" Target="http://www.bom.gov.au/jsp/ncc/cdio/weatherData/av?p_display_type=dailyDataFile&amp;p_nccObsCode=123&amp;p_stn_num=017031&amp;p_c=-58070941&amp;p_startYear=1945" TargetMode="External"/><Relationship Id="rId2663" Type="http://schemas.openxmlformats.org/officeDocument/2006/relationships/hyperlink" Target="http://www.bom.gov.au/jsp/ncc/cdio/weatherData/av?p_display_type=dailyDataFile&amp;p_nccObsCode=123&amp;p_stn_num=026021&amp;p_c=-135479827&amp;p_startYear=1945" TargetMode="External"/><Relationship Id="rId2664" Type="http://schemas.openxmlformats.org/officeDocument/2006/relationships/hyperlink" Target="http://www.bom.gov.au/jsp/ncc/cdio/weatherData/av?p_display_type=dailyDataFile&amp;p_nccObsCode=123&amp;p_stn_num=018070&amp;p_c=-65366318&amp;p_startYear=1945" TargetMode="External"/><Relationship Id="rId2665" Type="http://schemas.openxmlformats.org/officeDocument/2006/relationships/hyperlink" Target="http://www.bom.gov.au/jsp/ncc/cdio/weatherData/av?p_display_type=dailyDataFile&amp;p_nccObsCode=123&amp;p_stn_num=026026&amp;p_c=-135531874&amp;p_startYear=1945" TargetMode="External"/><Relationship Id="rId2666" Type="http://schemas.openxmlformats.org/officeDocument/2006/relationships/hyperlink" Target="http://www.bom.gov.au/jsp/ncc/cdio/weatherData/av?p_display_type=dailyDataFile&amp;p_nccObsCode=123&amp;p_stn_num=021046&amp;p_c=-88648162&amp;p_startYear=1945" TargetMode="External"/><Relationship Id="rId2667" Type="http://schemas.openxmlformats.org/officeDocument/2006/relationships/hyperlink" Target="http://www.bom.gov.au/jsp/ncc/cdio/weatherData/av?p_display_type=dailyDataFile&amp;p_nccObsCode=123&amp;p_stn_num=016044&amp;p_c=-51544026&amp;p_startYear=1944" TargetMode="External"/><Relationship Id="rId2668" Type="http://schemas.openxmlformats.org/officeDocument/2006/relationships/hyperlink" Target="http://www.bom.gov.au/jsp/ncc/cdio/weatherData/av?p_display_type=dailyDataFile&amp;p_nccObsCode=123&amp;p_stn_num=017031&amp;p_c=-58070941&amp;p_startYear=1946" TargetMode="External"/><Relationship Id="rId2669" Type="http://schemas.openxmlformats.org/officeDocument/2006/relationships/hyperlink" Target="http://www.bom.gov.au/jsp/ncc/cdio/weatherData/av?p_display_type=dailyDataFile&amp;p_nccObsCode=123&amp;p_stn_num=026021&amp;p_c=-135479827&amp;p_startYear=1946" TargetMode="External"/><Relationship Id="rId2670" Type="http://schemas.openxmlformats.org/officeDocument/2006/relationships/hyperlink" Target="http://www.bom.gov.au/jsp/ncc/cdio/weatherData/av?p_display_type=dailyDataFile&amp;p_nccObsCode=123&amp;p_stn_num=018070&amp;p_c=-65366318&amp;p_startYear=1946" TargetMode="External"/><Relationship Id="rId2671" Type="http://schemas.openxmlformats.org/officeDocument/2006/relationships/hyperlink" Target="http://www.bom.gov.au/jsp/ncc/cdio/weatherData/av?p_display_type=dailyDataFile&amp;p_nccObsCode=123&amp;p_stn_num=026026&amp;p_c=-135531874&amp;p_startYear=1946" TargetMode="External"/><Relationship Id="rId2672" Type="http://schemas.openxmlformats.org/officeDocument/2006/relationships/hyperlink" Target="http://www.bom.gov.au/jsp/ncc/cdio/weatherData/av?p_display_type=dailyDataFile&amp;p_nccObsCode=123&amp;p_stn_num=021046&amp;p_c=-88648162&amp;p_startYear=1946" TargetMode="External"/><Relationship Id="rId2673" Type="http://schemas.openxmlformats.org/officeDocument/2006/relationships/hyperlink" Target="http://www.bom.gov.au/jsp/ncc/cdio/weatherData/av?p_display_type=dailyDataFile&amp;p_nccObsCode=123&amp;p_stn_num=016044&amp;p_c=-51544026&amp;p_startYear=1945" TargetMode="External"/><Relationship Id="rId2674" Type="http://schemas.openxmlformats.org/officeDocument/2006/relationships/hyperlink" Target="http://www.bom.gov.au/jsp/ncc/cdio/weatherData/av?p_display_type=dailyDataFile&amp;p_nccObsCode=123&amp;p_stn_num=017031&amp;p_c=-58070941&amp;p_startYear=1947" TargetMode="External"/><Relationship Id="rId2675" Type="http://schemas.openxmlformats.org/officeDocument/2006/relationships/hyperlink" Target="http://www.bom.gov.au/jsp/ncc/cdio/weatherData/av?p_display_type=dailyDataFile&amp;p_nccObsCode=123&amp;p_stn_num=026021&amp;p_c=-135479827&amp;p_startYear=1947" TargetMode="External"/><Relationship Id="rId2676" Type="http://schemas.openxmlformats.org/officeDocument/2006/relationships/hyperlink" Target="http://www.bom.gov.au/jsp/ncc/cdio/weatherData/av?p_display_type=dailyDataFile&amp;p_nccObsCode=123&amp;p_stn_num=018070&amp;p_c=-65366318&amp;p_startYear=1947" TargetMode="External"/><Relationship Id="rId2677" Type="http://schemas.openxmlformats.org/officeDocument/2006/relationships/hyperlink" Target="http://www.bom.gov.au/jsp/ncc/cdio/weatherData/av?p_display_type=dailyDataFile&amp;p_nccObsCode=123&amp;p_stn_num=026026&amp;p_c=-135531874&amp;p_startYear=1947" TargetMode="External"/><Relationship Id="rId2678" Type="http://schemas.openxmlformats.org/officeDocument/2006/relationships/hyperlink" Target="http://www.bom.gov.au/jsp/ncc/cdio/weatherData/av?p_display_type=dailyDataFile&amp;p_nccObsCode=123&amp;p_stn_num=021046&amp;p_c=-88648162&amp;p_startYear=1947" TargetMode="External"/><Relationship Id="rId2679" Type="http://schemas.openxmlformats.org/officeDocument/2006/relationships/hyperlink" Target="http://www.bom.gov.au/jsp/ncc/cdio/weatherData/av?p_display_type=dailyDataFile&amp;p_nccObsCode=123&amp;p_stn_num=016044&amp;p_c=-51544026&amp;p_startYear=1946" TargetMode="External"/><Relationship Id="rId2680" Type="http://schemas.openxmlformats.org/officeDocument/2006/relationships/hyperlink" Target="http://www.bom.gov.au/jsp/ncc/cdio/weatherData/av?p_display_type=dailyDataFile&amp;p_nccObsCode=123&amp;p_stn_num=017031&amp;p_c=-58070941&amp;p_startYear=1948" TargetMode="External"/><Relationship Id="rId2681" Type="http://schemas.openxmlformats.org/officeDocument/2006/relationships/hyperlink" Target="http://www.bom.gov.au/jsp/ncc/cdio/weatherData/av?p_display_type=dailyDataFile&amp;p_nccObsCode=123&amp;p_stn_num=026021&amp;p_c=-135479827&amp;p_startYear=1948" TargetMode="External"/><Relationship Id="rId2682" Type="http://schemas.openxmlformats.org/officeDocument/2006/relationships/hyperlink" Target="http://www.bom.gov.au/jsp/ncc/cdio/weatherData/av?p_display_type=dailyDataFile&amp;p_nccObsCode=123&amp;p_stn_num=018070&amp;p_c=-65366318&amp;p_startYear=1948" TargetMode="External"/><Relationship Id="rId2683" Type="http://schemas.openxmlformats.org/officeDocument/2006/relationships/hyperlink" Target="http://www.bom.gov.au/jsp/ncc/cdio/weatherData/av?p_display_type=dailyDataFile&amp;p_nccObsCode=123&amp;p_stn_num=026026&amp;p_c=-135531874&amp;p_startYear=1948" TargetMode="External"/><Relationship Id="rId2684" Type="http://schemas.openxmlformats.org/officeDocument/2006/relationships/hyperlink" Target="http://www.bom.gov.au/jsp/ncc/cdio/weatherData/av?p_display_type=dailyDataFile&amp;p_nccObsCode=123&amp;p_stn_num=021046&amp;p_c=-88648162&amp;p_startYear=1948" TargetMode="External"/><Relationship Id="rId2685" Type="http://schemas.openxmlformats.org/officeDocument/2006/relationships/hyperlink" Target="http://www.bom.gov.au/jsp/ncc/cdio/weatherData/av?p_display_type=dailyDataFile&amp;p_nccObsCode=123&amp;p_stn_num=016044&amp;p_c=-51544026&amp;p_startYear=1947" TargetMode="External"/><Relationship Id="rId2686" Type="http://schemas.openxmlformats.org/officeDocument/2006/relationships/hyperlink" Target="http://www.bom.gov.au/jsp/ncc/cdio/weatherData/av?p_display_type=dailyDataFile&amp;p_nccObsCode=123&amp;p_stn_num=017031&amp;p_c=-58070941&amp;p_startYear=1949" TargetMode="External"/><Relationship Id="rId2687" Type="http://schemas.openxmlformats.org/officeDocument/2006/relationships/hyperlink" Target="http://www.bom.gov.au/jsp/ncc/cdio/weatherData/av?p_display_type=dailyDataFile&amp;p_nccObsCode=123&amp;p_stn_num=026021&amp;p_c=-135479827&amp;p_startYear=1949" TargetMode="External"/><Relationship Id="rId2688" Type="http://schemas.openxmlformats.org/officeDocument/2006/relationships/hyperlink" Target="http://www.bom.gov.au/jsp/ncc/cdio/weatherData/av?p_display_type=dailyDataFile&amp;p_nccObsCode=123&amp;p_stn_num=018070&amp;p_c=-65366318&amp;p_startYear=1949" TargetMode="External"/><Relationship Id="rId2689" Type="http://schemas.openxmlformats.org/officeDocument/2006/relationships/hyperlink" Target="http://www.bom.gov.au/jsp/ncc/cdio/weatherData/av?p_display_type=dailyDataFile&amp;p_nccObsCode=123&amp;p_stn_num=026026&amp;p_c=-135531874&amp;p_startYear=1949" TargetMode="External"/><Relationship Id="rId2690" Type="http://schemas.openxmlformats.org/officeDocument/2006/relationships/hyperlink" Target="http://www.bom.gov.au/jsp/ncc/cdio/weatherData/av?p_display_type=dailyDataFile&amp;p_nccObsCode=123&amp;p_stn_num=021046&amp;p_c=-88648162&amp;p_startYear=1949" TargetMode="External"/><Relationship Id="rId2691" Type="http://schemas.openxmlformats.org/officeDocument/2006/relationships/hyperlink" Target="http://www.bom.gov.au/jsp/ncc/cdio/weatherData/av?p_display_type=dailyDataFile&amp;p_nccObsCode=123&amp;p_stn_num=016044&amp;p_c=-51544026&amp;p_startYear=1948" TargetMode="External"/><Relationship Id="rId2692" Type="http://schemas.openxmlformats.org/officeDocument/2006/relationships/hyperlink" Target="http://www.bom.gov.au/jsp/ncc/cdio/weatherData/av?p_display_type=dailyDataFile&amp;p_nccObsCode=123&amp;p_stn_num=017031&amp;p_c=-58070941&amp;p_startYear=1950" TargetMode="External"/><Relationship Id="rId2693" Type="http://schemas.openxmlformats.org/officeDocument/2006/relationships/hyperlink" Target="http://www.bom.gov.au/jsp/ncc/cdio/weatherData/av?p_display_type=dailyDataFile&amp;p_nccObsCode=123&amp;p_stn_num=026021&amp;p_c=-135479827&amp;p_startYear=1950" TargetMode="External"/><Relationship Id="rId2694" Type="http://schemas.openxmlformats.org/officeDocument/2006/relationships/hyperlink" Target="http://www.bom.gov.au/jsp/ncc/cdio/weatherData/av?p_display_type=dailyDataFile&amp;p_nccObsCode=123&amp;p_stn_num=018070&amp;p_c=-65366318&amp;p_startYear=1950" TargetMode="External"/><Relationship Id="rId2695" Type="http://schemas.openxmlformats.org/officeDocument/2006/relationships/hyperlink" Target="http://www.bom.gov.au/jsp/ncc/cdio/weatherData/av?p_display_type=dailyDataFile&amp;p_nccObsCode=123&amp;p_stn_num=026026&amp;p_c=-135531874&amp;p_startYear=1950" TargetMode="External"/><Relationship Id="rId2696" Type="http://schemas.openxmlformats.org/officeDocument/2006/relationships/hyperlink" Target="http://www.bom.gov.au/jsp/ncc/cdio/weatherData/av?p_display_type=dailyDataFile&amp;p_nccObsCode=123&amp;p_stn_num=021046&amp;p_c=-88648162&amp;p_startYear=1950" TargetMode="External"/><Relationship Id="rId2697" Type="http://schemas.openxmlformats.org/officeDocument/2006/relationships/hyperlink" Target="http://www.bom.gov.au/jsp/ncc/cdio/weatherData/av?p_display_type=dailyDataFile&amp;p_nccObsCode=123&amp;p_stn_num=016044&amp;p_c=-51544026&amp;p_startYear=1949" TargetMode="External"/><Relationship Id="rId2698" Type="http://schemas.openxmlformats.org/officeDocument/2006/relationships/hyperlink" Target="http://www.bom.gov.au/jsp/ncc/cdio/weatherData/av?p_display_type=dailyDataFile&amp;p_nccObsCode=123&amp;p_stn_num=017031&amp;p_c=-58070941&amp;p_startYear=1951" TargetMode="External"/><Relationship Id="rId2699" Type="http://schemas.openxmlformats.org/officeDocument/2006/relationships/hyperlink" Target="http://www.bom.gov.au/jsp/ncc/cdio/weatherData/av?p_display_type=dailyDataFile&amp;p_nccObsCode=123&amp;p_stn_num=026021&amp;p_c=-135479827&amp;p_startYear=1951" TargetMode="External"/><Relationship Id="rId2700" Type="http://schemas.openxmlformats.org/officeDocument/2006/relationships/hyperlink" Target="http://www.bom.gov.au/jsp/ncc/cdio/weatherData/av?p_display_type=dailyDataFile&amp;p_nccObsCode=123&amp;p_stn_num=018070&amp;p_c=-65366318&amp;p_startYear=1951" TargetMode="External"/><Relationship Id="rId2701" Type="http://schemas.openxmlformats.org/officeDocument/2006/relationships/hyperlink" Target="http://www.bom.gov.au/jsp/ncc/cdio/weatherData/av?p_display_type=dailyDataFile&amp;p_nccObsCode=123&amp;p_stn_num=026026&amp;p_c=-135531874&amp;p_startYear=1951" TargetMode="External"/><Relationship Id="rId2702" Type="http://schemas.openxmlformats.org/officeDocument/2006/relationships/hyperlink" Target="http://www.bom.gov.au/jsp/ncc/cdio/weatherData/av?p_display_type=dailyDataFile&amp;p_nccObsCode=123&amp;p_stn_num=021046&amp;p_c=-88648162&amp;p_startYear=1951" TargetMode="External"/><Relationship Id="rId2703" Type="http://schemas.openxmlformats.org/officeDocument/2006/relationships/hyperlink" Target="http://www.bom.gov.au/jsp/ncc/cdio/weatherData/av?p_display_type=dailyDataFile&amp;p_nccObsCode=123&amp;p_stn_num=016044&amp;p_c=-51544026&amp;p_startYear=1950" TargetMode="External"/><Relationship Id="rId2704" Type="http://schemas.openxmlformats.org/officeDocument/2006/relationships/hyperlink" Target="http://www.bom.gov.au/jsp/ncc/cdio/weatherData/av?p_display_type=dailyDataFile&amp;p_nccObsCode=123&amp;p_stn_num=017031&amp;p_c=-58070941&amp;p_startYear=1952" TargetMode="External"/><Relationship Id="rId2705" Type="http://schemas.openxmlformats.org/officeDocument/2006/relationships/hyperlink" Target="http://www.bom.gov.au/jsp/ncc/cdio/weatherData/av?p_display_type=dailyDataFile&amp;p_nccObsCode=123&amp;p_stn_num=026021&amp;p_c=-135479827&amp;p_startYear=1952" TargetMode="External"/><Relationship Id="rId2706" Type="http://schemas.openxmlformats.org/officeDocument/2006/relationships/hyperlink" Target="http://www.bom.gov.au/jsp/ncc/cdio/weatherData/av?p_display_type=dailyDataFile&amp;p_nccObsCode=123&amp;p_stn_num=018070&amp;p_c=-65366318&amp;p_startYear=1952" TargetMode="External"/><Relationship Id="rId2707" Type="http://schemas.openxmlformats.org/officeDocument/2006/relationships/hyperlink" Target="http://www.bom.gov.au/jsp/ncc/cdio/weatherData/av?p_display_type=dailyDataFile&amp;p_nccObsCode=123&amp;p_stn_num=026026&amp;p_c=-135531874&amp;p_startYear=1952" TargetMode="External"/><Relationship Id="rId2708" Type="http://schemas.openxmlformats.org/officeDocument/2006/relationships/hyperlink" Target="http://www.bom.gov.au/jsp/ncc/cdio/weatherData/av?p_display_type=dailyDataFile&amp;p_nccObsCode=123&amp;p_stn_num=021046&amp;p_c=-88648162&amp;p_startYear=1952" TargetMode="External"/><Relationship Id="rId2709" Type="http://schemas.openxmlformats.org/officeDocument/2006/relationships/hyperlink" Target="http://www.bom.gov.au/jsp/ncc/cdio/weatherData/av?p_display_type=dailyDataFile&amp;p_nccObsCode=123&amp;p_stn_num=016044&amp;p_c=-51544026&amp;p_startYear=1951" TargetMode="External"/><Relationship Id="rId2710" Type="http://schemas.openxmlformats.org/officeDocument/2006/relationships/hyperlink" Target="http://www.bom.gov.au/jsp/ncc/cdio/weatherData/av?p_display_type=dailyDataFile&amp;p_nccObsCode=123&amp;p_stn_num=017031&amp;p_c=-58070941&amp;p_startYear=1953" TargetMode="External"/><Relationship Id="rId2711" Type="http://schemas.openxmlformats.org/officeDocument/2006/relationships/hyperlink" Target="http://www.bom.gov.au/jsp/ncc/cdio/weatherData/av?p_display_type=dailyDataFile&amp;p_nccObsCode=123&amp;p_stn_num=026021&amp;p_c=-135479827&amp;p_startYear=1953" TargetMode="External"/><Relationship Id="rId2712" Type="http://schemas.openxmlformats.org/officeDocument/2006/relationships/hyperlink" Target="http://www.bom.gov.au/jsp/ncc/cdio/weatherData/av?p_display_type=dailyDataFile&amp;p_nccObsCode=123&amp;p_stn_num=018070&amp;p_c=-65366318&amp;p_startYear=1953" TargetMode="External"/><Relationship Id="rId2713" Type="http://schemas.openxmlformats.org/officeDocument/2006/relationships/hyperlink" Target="http://www.bom.gov.au/jsp/ncc/cdio/weatherData/av?p_display_type=dailyDataFile&amp;p_nccObsCode=123&amp;p_stn_num=026026&amp;p_c=-135531874&amp;p_startYear=1953" TargetMode="External"/><Relationship Id="rId2714" Type="http://schemas.openxmlformats.org/officeDocument/2006/relationships/hyperlink" Target="http://www.bom.gov.au/jsp/ncc/cdio/weatherData/av?p_display_type=dailyDataFile&amp;p_nccObsCode=123&amp;p_stn_num=021046&amp;p_c=-88648162&amp;p_startYear=1953" TargetMode="External"/><Relationship Id="rId2715" Type="http://schemas.openxmlformats.org/officeDocument/2006/relationships/hyperlink" Target="http://www.bom.gov.au/jsp/ncc/cdio/weatherData/av?p_display_type=dailyDataFile&amp;p_nccObsCode=123&amp;p_stn_num=016044&amp;p_c=-51544026&amp;p_startYear=1952" TargetMode="External"/><Relationship Id="rId2716" Type="http://schemas.openxmlformats.org/officeDocument/2006/relationships/hyperlink" Target="http://www.bom.gov.au/jsp/ncc/cdio/weatherData/av?p_display_type=dailyDataFile&amp;p_nccObsCode=123&amp;p_stn_num=017031&amp;p_c=-58070941&amp;p_startYear=1954" TargetMode="External"/><Relationship Id="rId2717" Type="http://schemas.openxmlformats.org/officeDocument/2006/relationships/hyperlink" Target="http://www.bom.gov.au/jsp/ncc/cdio/weatherData/av?p_display_type=dailyDataFile&amp;p_nccObsCode=123&amp;p_stn_num=026021&amp;p_c=-135479827&amp;p_startYear=1954" TargetMode="External"/><Relationship Id="rId2718" Type="http://schemas.openxmlformats.org/officeDocument/2006/relationships/hyperlink" Target="http://www.bom.gov.au/jsp/ncc/cdio/weatherData/av?p_display_type=dailyDataFile&amp;p_nccObsCode=123&amp;p_stn_num=018070&amp;p_c=-65366318&amp;p_startYear=1954" TargetMode="External"/><Relationship Id="rId2719" Type="http://schemas.openxmlformats.org/officeDocument/2006/relationships/hyperlink" Target="http://www.bom.gov.au/jsp/ncc/cdio/weatherData/av?p_display_type=dailyDataFile&amp;p_nccObsCode=123&amp;p_stn_num=026026&amp;p_c=-135531874&amp;p_startYear=1954" TargetMode="External"/><Relationship Id="rId2720" Type="http://schemas.openxmlformats.org/officeDocument/2006/relationships/hyperlink" Target="http://www.bom.gov.au/jsp/ncc/cdio/weatherData/av?p_display_type=dailyDataFile&amp;p_nccObsCode=123&amp;p_stn_num=021046&amp;p_c=-88648162&amp;p_startYear=1954" TargetMode="External"/><Relationship Id="rId2721" Type="http://schemas.openxmlformats.org/officeDocument/2006/relationships/hyperlink" Target="http://www.bom.gov.au/jsp/ncc/cdio/weatherData/av?p_display_type=dailyDataFile&amp;p_nccObsCode=123&amp;p_stn_num=016044&amp;p_c=-51544026&amp;p_startYear=1953" TargetMode="External"/><Relationship Id="rId2722" Type="http://schemas.openxmlformats.org/officeDocument/2006/relationships/hyperlink" Target="http://www.bom.gov.au/jsp/ncc/cdio/weatherData/av?p_display_type=dailyDataFile&amp;p_nccObsCode=123&amp;p_stn_num=017031&amp;p_c=-58070941&amp;p_startYear=1955" TargetMode="External"/><Relationship Id="rId2723" Type="http://schemas.openxmlformats.org/officeDocument/2006/relationships/hyperlink" Target="http://www.bom.gov.au/jsp/ncc/cdio/weatherData/av?p_display_type=dailyDataFile&amp;p_nccObsCode=123&amp;p_stn_num=026021&amp;p_c=-135479827&amp;p_startYear=1955" TargetMode="External"/><Relationship Id="rId2724" Type="http://schemas.openxmlformats.org/officeDocument/2006/relationships/hyperlink" Target="http://www.bom.gov.au/jsp/ncc/cdio/weatherData/av?p_display_type=dailyDataFile&amp;p_nccObsCode=123&amp;p_stn_num=018070&amp;p_c=-65366318&amp;p_startYear=1955" TargetMode="External"/><Relationship Id="rId2725" Type="http://schemas.openxmlformats.org/officeDocument/2006/relationships/hyperlink" Target="http://www.bom.gov.au/jsp/ncc/cdio/weatherData/av?p_display_type=dailyDataFile&amp;p_nccObsCode=123&amp;p_stn_num=026026&amp;p_c=-135531874&amp;p_startYear=1955" TargetMode="External"/><Relationship Id="rId2726" Type="http://schemas.openxmlformats.org/officeDocument/2006/relationships/hyperlink" Target="http://www.bom.gov.au/jsp/ncc/cdio/weatherData/av?p_display_type=dailyDataFile&amp;p_nccObsCode=123&amp;p_stn_num=021046&amp;p_c=-88648162&amp;p_startYear=1955" TargetMode="External"/><Relationship Id="rId2727" Type="http://schemas.openxmlformats.org/officeDocument/2006/relationships/hyperlink" Target="http://www.bom.gov.au/jsp/ncc/cdio/weatherData/av?p_display_type=dailyDataFile&amp;p_nccObsCode=123&amp;p_stn_num=016044&amp;p_c=-51544026&amp;p_startYear=1954" TargetMode="External"/><Relationship Id="rId2728" Type="http://schemas.openxmlformats.org/officeDocument/2006/relationships/hyperlink" Target="http://www.bom.gov.au/jsp/ncc/cdio/weatherData/av?p_display_type=dailyDataFile&amp;p_nccObsCode=123&amp;p_stn_num=017031&amp;p_c=-58070941&amp;p_startYear=1956" TargetMode="External"/><Relationship Id="rId2729" Type="http://schemas.openxmlformats.org/officeDocument/2006/relationships/hyperlink" Target="http://www.bom.gov.au/jsp/ncc/cdio/weatherData/av?p_display_type=dailyDataFile&amp;p_nccObsCode=123&amp;p_stn_num=026021&amp;p_c=-135479827&amp;p_startYear=1956" TargetMode="External"/><Relationship Id="rId2730" Type="http://schemas.openxmlformats.org/officeDocument/2006/relationships/hyperlink" Target="http://www.bom.gov.au/jsp/ncc/cdio/weatherData/av?p_display_type=dailyDataFile&amp;p_nccObsCode=123&amp;p_stn_num=018070&amp;p_c=-65366318&amp;p_startYear=1956" TargetMode="External"/><Relationship Id="rId2731" Type="http://schemas.openxmlformats.org/officeDocument/2006/relationships/hyperlink" Target="http://www.bom.gov.au/jsp/ncc/cdio/weatherData/av?p_display_type=dailyDataFile&amp;p_nccObsCode=123&amp;p_stn_num=026026&amp;p_c=-135531874&amp;p_startYear=1956" TargetMode="External"/><Relationship Id="rId2732" Type="http://schemas.openxmlformats.org/officeDocument/2006/relationships/hyperlink" Target="http://www.bom.gov.au/jsp/ncc/cdio/weatherData/av?p_display_type=dailyDataFile&amp;p_nccObsCode=123&amp;p_stn_num=021046&amp;p_c=-88648162&amp;p_startYear=1956" TargetMode="External"/><Relationship Id="rId2733" Type="http://schemas.openxmlformats.org/officeDocument/2006/relationships/hyperlink" Target="http://www.bom.gov.au/jsp/ncc/cdio/weatherData/av?p_display_type=dailyDataFile&amp;p_nccObsCode=123&amp;p_stn_num=016044&amp;p_c=-51544026&amp;p_startYear=1955" TargetMode="External"/><Relationship Id="rId2734" Type="http://schemas.openxmlformats.org/officeDocument/2006/relationships/hyperlink" Target="http://www.bom.gov.au/jsp/ncc/cdio/weatherData/av?p_display_type=dailyDataFile&amp;p_nccObsCode=123&amp;p_stn_num=023307&amp;p_c=-108702509&amp;p_startYear=1957" TargetMode="External"/><Relationship Id="rId2735" Type="http://schemas.openxmlformats.org/officeDocument/2006/relationships/hyperlink" Target="http://www.bom.gov.au/jsp/ncc/cdio/weatherData/av?p_display_type=dailyDataFile&amp;p_nccObsCode=123&amp;p_stn_num=025509&amp;p_c=-130201765&amp;p_startYear=1957" TargetMode="External"/><Relationship Id="rId2736" Type="http://schemas.openxmlformats.org/officeDocument/2006/relationships/hyperlink" Target="http://www.bom.gov.au/jsp/ncc/cdio/weatherData/av?p_display_type=dailyDataFile&amp;p_nccObsCode=123&amp;p_stn_num=017031&amp;p_c=-58070941&amp;p_startYear=1957" TargetMode="External"/><Relationship Id="rId2737" Type="http://schemas.openxmlformats.org/officeDocument/2006/relationships/hyperlink" Target="http://www.bom.gov.au/jsp/ncc/cdio/weatherData/av?p_display_type=dailyDataFile&amp;p_nccObsCode=123&amp;p_stn_num=023733&amp;p_c=-112711007&amp;p_startYear=1957" TargetMode="External"/><Relationship Id="rId2738" Type="http://schemas.openxmlformats.org/officeDocument/2006/relationships/hyperlink" Target="http://www.bom.gov.au/jsp/ncc/cdio/weatherData/av?p_display_type=dailyDataFile&amp;p_nccObsCode=123&amp;p_stn_num=026021&amp;p_c=-135479827&amp;p_startYear=1957" TargetMode="External"/><Relationship Id="rId2739" Type="http://schemas.openxmlformats.org/officeDocument/2006/relationships/hyperlink" Target="http://www.bom.gov.au/jsp/ncc/cdio/weatherData/av?p_display_type=dailyDataFile&amp;p_nccObsCode=123&amp;p_stn_num=018070&amp;p_c=-65366318&amp;p_startYear=1957" TargetMode="External"/><Relationship Id="rId2740" Type="http://schemas.openxmlformats.org/officeDocument/2006/relationships/hyperlink" Target="http://www.bom.gov.au/jsp/ncc/cdio/weatherData/av?p_display_type=dailyDataFile&amp;p_nccObsCode=123&amp;p_stn_num=021043&amp;p_c=-88623608&amp;p_startYear=1957" TargetMode="External"/><Relationship Id="rId2741" Type="http://schemas.openxmlformats.org/officeDocument/2006/relationships/hyperlink" Target="http://www.bom.gov.au/jsp/ncc/cdio/weatherData/av?p_display_type=dailyDataFile&amp;p_nccObsCode=123&amp;p_stn_num=026026&amp;p_c=-135531874&amp;p_startYear=1957" TargetMode="External"/><Relationship Id="rId2742" Type="http://schemas.openxmlformats.org/officeDocument/2006/relationships/hyperlink" Target="http://www.bom.gov.au/jsp/ncc/cdio/weatherData/av?p_display_type=dailyDataFile&amp;p_nccObsCode=123&amp;p_stn_num=023020&amp;p_c=-106045418&amp;p_startYear=1957" TargetMode="External"/><Relationship Id="rId2743" Type="http://schemas.openxmlformats.org/officeDocument/2006/relationships/hyperlink" Target="http://www.bom.gov.au/jsp/ncc/cdio/weatherData/av?p_display_type=dailyDataFile&amp;p_nccObsCode=123&amp;p_stn_num=021046&amp;p_c=-88648162&amp;p_startYear=1957" TargetMode="External"/><Relationship Id="rId2744" Type="http://schemas.openxmlformats.org/officeDocument/2006/relationships/hyperlink" Target="http://www.bom.gov.au/jsp/ncc/cdio/weatherData/av?p_display_type=dailyDataFile&amp;p_nccObsCode=123&amp;p_stn_num=023747&amp;p_c=-112846040&amp;p_startYear=1957" TargetMode="External"/><Relationship Id="rId2745" Type="http://schemas.openxmlformats.org/officeDocument/2006/relationships/hyperlink" Target="http://www.bom.gov.au/jsp/ncc/cdio/weatherData/av?p_display_type=dailyDataFile&amp;p_nccObsCode=123&amp;p_stn_num=016044&amp;p_c=-51544026&amp;p_startYear=1956" TargetMode="External"/><Relationship Id="rId2746" Type="http://schemas.openxmlformats.org/officeDocument/2006/relationships/hyperlink" Target="http://www.bom.gov.au/jsp/ncc/cdio/weatherData/av?p_display_type=dailyDataFile&amp;p_nccObsCode=123&amp;p_stn_num=023307&amp;p_c=-108702509&amp;p_startYear=1958" TargetMode="External"/><Relationship Id="rId2747" Type="http://schemas.openxmlformats.org/officeDocument/2006/relationships/hyperlink" Target="http://www.bom.gov.au/jsp/ncc/cdio/weatherData/av?p_display_type=dailyDataFile&amp;p_nccObsCode=123&amp;p_stn_num=025509&amp;p_c=-130201765&amp;p_startYear=1958" TargetMode="External"/><Relationship Id="rId2748" Type="http://schemas.openxmlformats.org/officeDocument/2006/relationships/hyperlink" Target="http://www.bom.gov.au/jsp/ncc/cdio/weatherData/av?p_display_type=dailyDataFile&amp;p_nccObsCode=123&amp;p_stn_num=017031&amp;p_c=-58070941&amp;p_startYear=1958" TargetMode="External"/><Relationship Id="rId2749" Type="http://schemas.openxmlformats.org/officeDocument/2006/relationships/hyperlink" Target="http://www.bom.gov.au/jsp/ncc/cdio/weatherData/av?p_display_type=dailyDataFile&amp;p_nccObsCode=123&amp;p_stn_num=023733&amp;p_c=-112711007&amp;p_startYear=1958" TargetMode="External"/><Relationship Id="rId2750" Type="http://schemas.openxmlformats.org/officeDocument/2006/relationships/hyperlink" Target="http://www.bom.gov.au/jsp/ncc/cdio/weatherData/av?p_display_type=dailyDataFile&amp;p_nccObsCode=123&amp;p_stn_num=026021&amp;p_c=-135479827&amp;p_startYear=1958" TargetMode="External"/><Relationship Id="rId2751" Type="http://schemas.openxmlformats.org/officeDocument/2006/relationships/hyperlink" Target="http://www.bom.gov.au/jsp/ncc/cdio/weatherData/av?p_display_type=dailyDataFile&amp;p_nccObsCode=123&amp;p_stn_num=018070&amp;p_c=-65366318&amp;p_startYear=1958" TargetMode="External"/><Relationship Id="rId2752" Type="http://schemas.openxmlformats.org/officeDocument/2006/relationships/hyperlink" Target="http://www.bom.gov.au/jsp/ncc/cdio/weatherData/av?p_display_type=dailyDataFile&amp;p_nccObsCode=123&amp;p_stn_num=021043&amp;p_c=-88623608&amp;p_startYear=1958" TargetMode="External"/><Relationship Id="rId2753" Type="http://schemas.openxmlformats.org/officeDocument/2006/relationships/hyperlink" Target="http://www.bom.gov.au/jsp/ncc/cdio/weatherData/av?p_display_type=dailyDataFile&amp;p_nccObsCode=123&amp;p_stn_num=026026&amp;p_c=-135531874&amp;p_startYear=1958" TargetMode="External"/><Relationship Id="rId2754" Type="http://schemas.openxmlformats.org/officeDocument/2006/relationships/hyperlink" Target="http://www.bom.gov.au/jsp/ncc/cdio/weatherData/av?p_display_type=dailyDataFile&amp;p_nccObsCode=123&amp;p_stn_num=023020&amp;p_c=-106045418&amp;p_startYear=1958" TargetMode="External"/><Relationship Id="rId2755" Type="http://schemas.openxmlformats.org/officeDocument/2006/relationships/hyperlink" Target="http://www.bom.gov.au/jsp/ncc/cdio/weatherData/av?p_display_type=dailyDataFile&amp;p_nccObsCode=123&amp;p_stn_num=021046&amp;p_c=-88648162&amp;p_startYear=1958" TargetMode="External"/><Relationship Id="rId2756" Type="http://schemas.openxmlformats.org/officeDocument/2006/relationships/hyperlink" Target="http://www.bom.gov.au/jsp/ncc/cdio/weatherData/av?p_display_type=dailyDataFile&amp;p_nccObsCode=123&amp;p_stn_num=023747&amp;p_c=-112846040&amp;p_startYear=1958" TargetMode="External"/><Relationship Id="rId2757" Type="http://schemas.openxmlformats.org/officeDocument/2006/relationships/hyperlink" Target="http://www.bom.gov.au/jsp/ncc/cdio/weatherData/av?p_display_type=dailyDataFile&amp;p_nccObsCode=123&amp;p_stn_num=023307&amp;p_c=-108702509&amp;p_startYear=1959" TargetMode="External"/><Relationship Id="rId2758" Type="http://schemas.openxmlformats.org/officeDocument/2006/relationships/hyperlink" Target="http://www.bom.gov.au/jsp/ncc/cdio/weatherData/av?p_display_type=dailyDataFile&amp;p_nccObsCode=123&amp;p_stn_num=025509&amp;p_c=-130201765&amp;p_startYear=1959" TargetMode="External"/><Relationship Id="rId2759" Type="http://schemas.openxmlformats.org/officeDocument/2006/relationships/hyperlink" Target="http://www.bom.gov.au/jsp/ncc/cdio/weatherData/av?p_display_type=dailyDataFile&amp;p_nccObsCode=123&amp;p_stn_num=017031&amp;p_c=-58070941&amp;p_startYear=1959" TargetMode="External"/><Relationship Id="rId2760" Type="http://schemas.openxmlformats.org/officeDocument/2006/relationships/hyperlink" Target="http://www.bom.gov.au/jsp/ncc/cdio/weatherData/av?p_display_type=dailyDataFile&amp;p_nccObsCode=123&amp;p_stn_num=023733&amp;p_c=-112711007&amp;p_startYear=1959" TargetMode="External"/><Relationship Id="rId2761" Type="http://schemas.openxmlformats.org/officeDocument/2006/relationships/hyperlink" Target="http://www.bom.gov.au/jsp/ncc/cdio/weatherData/av?p_display_type=dailyDataFile&amp;p_nccObsCode=123&amp;p_stn_num=026021&amp;p_c=-135479827&amp;p_startYear=1959" TargetMode="External"/><Relationship Id="rId2762" Type="http://schemas.openxmlformats.org/officeDocument/2006/relationships/hyperlink" Target="http://www.bom.gov.au/jsp/ncc/cdio/weatherData/av?p_display_type=dailyDataFile&amp;p_nccObsCode=123&amp;p_stn_num=018070&amp;p_c=-65366318&amp;p_startYear=1959" TargetMode="External"/><Relationship Id="rId2763" Type="http://schemas.openxmlformats.org/officeDocument/2006/relationships/hyperlink" Target="http://www.bom.gov.au/jsp/ncc/cdio/weatherData/av?p_display_type=dailyDataFile&amp;p_nccObsCode=123&amp;p_stn_num=021043&amp;p_c=-88623608&amp;p_startYear=1959" TargetMode="External"/><Relationship Id="rId2764" Type="http://schemas.openxmlformats.org/officeDocument/2006/relationships/hyperlink" Target="http://www.bom.gov.au/jsp/ncc/cdio/weatherData/av?p_display_type=dailyDataFile&amp;p_nccObsCode=123&amp;p_stn_num=026026&amp;p_c=-135531874&amp;p_startYear=1959" TargetMode="External"/><Relationship Id="rId2765" Type="http://schemas.openxmlformats.org/officeDocument/2006/relationships/hyperlink" Target="http://www.bom.gov.au/jsp/ncc/cdio/weatherData/av?p_display_type=dailyDataFile&amp;p_nccObsCode=123&amp;p_stn_num=023020&amp;p_c=-106045418&amp;p_startYear=1959" TargetMode="External"/><Relationship Id="rId2766" Type="http://schemas.openxmlformats.org/officeDocument/2006/relationships/hyperlink" Target="http://www.bom.gov.au/jsp/ncc/cdio/weatherData/av?p_display_type=dailyDataFile&amp;p_nccObsCode=123&amp;p_stn_num=021046&amp;p_c=-88648162&amp;p_startYear=1959" TargetMode="External"/><Relationship Id="rId2767" Type="http://schemas.openxmlformats.org/officeDocument/2006/relationships/hyperlink" Target="http://www.bom.gov.au/jsp/ncc/cdio/weatherData/av?p_display_type=dailyDataFile&amp;p_nccObsCode=123&amp;p_stn_num=023747&amp;p_c=-112846040&amp;p_startYear=1959" TargetMode="External"/><Relationship Id="rId2768" Type="http://schemas.openxmlformats.org/officeDocument/2006/relationships/hyperlink" Target="http://www.bom.gov.au/jsp/ncc/cdio/weatherData/av?p_display_type=dailyDataFile&amp;p_nccObsCode=123&amp;p_stn_num=023307&amp;p_c=-108702509&amp;p_startYear=1960" TargetMode="External"/><Relationship Id="rId2769" Type="http://schemas.openxmlformats.org/officeDocument/2006/relationships/hyperlink" Target="http://www.bom.gov.au/jsp/ncc/cdio/weatherData/av?p_display_type=dailyDataFile&amp;p_nccObsCode=123&amp;p_stn_num=025509&amp;p_c=-130201765&amp;p_startYear=1960" TargetMode="External"/><Relationship Id="rId2770" Type="http://schemas.openxmlformats.org/officeDocument/2006/relationships/hyperlink" Target="http://www.bom.gov.au/jsp/ncc/cdio/weatherData/av?p_display_type=dailyDataFile&amp;p_nccObsCode=123&amp;p_stn_num=017031&amp;p_c=-58070941&amp;p_startYear=1960" TargetMode="External"/><Relationship Id="rId2771" Type="http://schemas.openxmlformats.org/officeDocument/2006/relationships/hyperlink" Target="http://www.bom.gov.au/jsp/ncc/cdio/weatherData/av?p_display_type=dailyDataFile&amp;p_nccObsCode=123&amp;p_stn_num=023733&amp;p_c=-112711007&amp;p_startYear=1960" TargetMode="External"/><Relationship Id="rId2772" Type="http://schemas.openxmlformats.org/officeDocument/2006/relationships/hyperlink" Target="http://www.bom.gov.au/jsp/ncc/cdio/weatherData/av?p_display_type=dailyDataFile&amp;p_nccObsCode=123&amp;p_stn_num=026021&amp;p_c=-135479827&amp;p_startYear=1960" TargetMode="External"/><Relationship Id="rId2773" Type="http://schemas.openxmlformats.org/officeDocument/2006/relationships/hyperlink" Target="http://www.bom.gov.au/jsp/ncc/cdio/weatherData/av?p_display_type=dailyDataFile&amp;p_nccObsCode=123&amp;p_stn_num=018070&amp;p_c=-65366318&amp;p_startYear=1960" TargetMode="External"/><Relationship Id="rId2774" Type="http://schemas.openxmlformats.org/officeDocument/2006/relationships/hyperlink" Target="http://www.bom.gov.au/jsp/ncc/cdio/weatherData/av?p_display_type=dailyDataFile&amp;p_nccObsCode=123&amp;p_stn_num=021043&amp;p_c=-88623608&amp;p_startYear=1960" TargetMode="External"/><Relationship Id="rId2775" Type="http://schemas.openxmlformats.org/officeDocument/2006/relationships/hyperlink" Target="http://www.bom.gov.au/jsp/ncc/cdio/weatherData/av?p_display_type=dailyDataFile&amp;p_nccObsCode=123&amp;p_stn_num=026026&amp;p_c=-135531874&amp;p_startYear=1960" TargetMode="External"/><Relationship Id="rId2776" Type="http://schemas.openxmlformats.org/officeDocument/2006/relationships/hyperlink" Target="http://www.bom.gov.au/jsp/ncc/cdio/weatherData/av?p_display_type=dailyDataFile&amp;p_nccObsCode=123&amp;p_stn_num=023020&amp;p_c=-106045418&amp;p_startYear=1960" TargetMode="External"/><Relationship Id="rId2777" Type="http://schemas.openxmlformats.org/officeDocument/2006/relationships/hyperlink" Target="http://www.bom.gov.au/jsp/ncc/cdio/weatherData/av?p_display_type=dailyDataFile&amp;p_nccObsCode=123&amp;p_stn_num=021046&amp;p_c=-88648162&amp;p_startYear=1960" TargetMode="External"/><Relationship Id="rId2778" Type="http://schemas.openxmlformats.org/officeDocument/2006/relationships/hyperlink" Target="http://www.bom.gov.au/jsp/ncc/cdio/weatherData/av?p_display_type=dailyDataFile&amp;p_nccObsCode=123&amp;p_stn_num=023747&amp;p_c=-112846040&amp;p_startYear=1960" TargetMode="External"/><Relationship Id="rId2779" Type="http://schemas.openxmlformats.org/officeDocument/2006/relationships/hyperlink" Target="http://www.bom.gov.au/jsp/ncc/cdio/weatherData/av?p_display_type=dailyDataFile&amp;p_nccObsCode=123&amp;p_stn_num=023307&amp;p_c=-108702509&amp;p_startYear=1961" TargetMode="External"/><Relationship Id="rId2780" Type="http://schemas.openxmlformats.org/officeDocument/2006/relationships/hyperlink" Target="http://www.bom.gov.au/jsp/ncc/cdio/weatherData/av?p_display_type=dailyDataFile&amp;p_nccObsCode=123&amp;p_stn_num=025509&amp;p_c=-130201765&amp;p_startYear=1961" TargetMode="External"/><Relationship Id="rId2781" Type="http://schemas.openxmlformats.org/officeDocument/2006/relationships/hyperlink" Target="http://www.bom.gov.au/jsp/ncc/cdio/weatherData/av?p_display_type=dailyDataFile&amp;p_nccObsCode=123&amp;p_stn_num=017031&amp;p_c=-58070941&amp;p_startYear=1961" TargetMode="External"/><Relationship Id="rId2782" Type="http://schemas.openxmlformats.org/officeDocument/2006/relationships/hyperlink" Target="http://www.bom.gov.au/jsp/ncc/cdio/weatherData/av?p_display_type=dailyDataFile&amp;p_nccObsCode=123&amp;p_stn_num=023733&amp;p_c=-112711007&amp;p_startYear=1961" TargetMode="External"/><Relationship Id="rId2783" Type="http://schemas.openxmlformats.org/officeDocument/2006/relationships/hyperlink" Target="http://www.bom.gov.au/jsp/ncc/cdio/weatherData/av?p_display_type=dailyDataFile&amp;p_nccObsCode=123&amp;p_stn_num=026021&amp;p_c=-135479827&amp;p_startYear=1961" TargetMode="External"/><Relationship Id="rId2784" Type="http://schemas.openxmlformats.org/officeDocument/2006/relationships/hyperlink" Target="http://www.bom.gov.au/jsp/ncc/cdio/weatherData/av?p_display_type=dailyDataFile&amp;p_nccObsCode=123&amp;p_stn_num=018070&amp;p_c=-65366318&amp;p_startYear=1961" TargetMode="External"/><Relationship Id="rId2785" Type="http://schemas.openxmlformats.org/officeDocument/2006/relationships/hyperlink" Target="http://www.bom.gov.au/jsp/ncc/cdio/weatherData/av?p_display_type=dailyDataFile&amp;p_nccObsCode=123&amp;p_stn_num=021043&amp;p_c=-88623608&amp;p_startYear=1961" TargetMode="External"/><Relationship Id="rId2786" Type="http://schemas.openxmlformats.org/officeDocument/2006/relationships/hyperlink" Target="http://www.bom.gov.au/jsp/ncc/cdio/weatherData/av?p_display_type=dailyDataFile&amp;p_nccObsCode=123&amp;p_stn_num=026026&amp;p_c=-135531874&amp;p_startYear=1961" TargetMode="External"/><Relationship Id="rId2787" Type="http://schemas.openxmlformats.org/officeDocument/2006/relationships/hyperlink" Target="http://www.bom.gov.au/jsp/ncc/cdio/weatherData/av?p_display_type=dailyDataFile&amp;p_nccObsCode=123&amp;p_stn_num=023020&amp;p_c=-106045418&amp;p_startYear=1961" TargetMode="External"/><Relationship Id="rId2788" Type="http://schemas.openxmlformats.org/officeDocument/2006/relationships/hyperlink" Target="http://www.bom.gov.au/jsp/ncc/cdio/weatherData/av?p_display_type=dailyDataFile&amp;p_nccObsCode=123&amp;p_stn_num=021046&amp;p_c=-88648162&amp;p_startYear=1961" TargetMode="External"/><Relationship Id="rId2789" Type="http://schemas.openxmlformats.org/officeDocument/2006/relationships/hyperlink" Target="http://www.bom.gov.au/jsp/ncc/cdio/weatherData/av?p_display_type=dailyDataFile&amp;p_nccObsCode=123&amp;p_stn_num=023747&amp;p_c=-112846040&amp;p_startYear=1961" TargetMode="External"/><Relationship Id="rId2790" Type="http://schemas.openxmlformats.org/officeDocument/2006/relationships/hyperlink" Target="http://www.bom.gov.au/jsp/ncc/cdio/weatherData/av?p_display_type=dailyDataFile&amp;p_nccObsCode=123&amp;p_stn_num=023307&amp;p_c=-108702509&amp;p_startYear=1962" TargetMode="External"/><Relationship Id="rId2791" Type="http://schemas.openxmlformats.org/officeDocument/2006/relationships/hyperlink" Target="http://www.bom.gov.au/jsp/ncc/cdio/weatherData/av?p_display_type=dailyDataFile&amp;p_nccObsCode=123&amp;p_stn_num=025509&amp;p_c=-130201765&amp;p_startYear=1962" TargetMode="External"/><Relationship Id="rId2792" Type="http://schemas.openxmlformats.org/officeDocument/2006/relationships/hyperlink" Target="http://www.bom.gov.au/jsp/ncc/cdio/weatherData/av?p_display_type=dailyDataFile&amp;p_nccObsCode=123&amp;p_stn_num=017031&amp;p_c=-58070941&amp;p_startYear=1962" TargetMode="External"/><Relationship Id="rId2793" Type="http://schemas.openxmlformats.org/officeDocument/2006/relationships/hyperlink" Target="http://www.bom.gov.au/jsp/ncc/cdio/weatherData/av?p_display_type=dailyDataFile&amp;p_nccObsCode=123&amp;p_stn_num=023733&amp;p_c=-112711007&amp;p_startYear=1962" TargetMode="External"/><Relationship Id="rId2794" Type="http://schemas.openxmlformats.org/officeDocument/2006/relationships/hyperlink" Target="http://www.bom.gov.au/jsp/ncc/cdio/weatherData/av?p_display_type=dailyDataFile&amp;p_nccObsCode=123&amp;p_stn_num=026021&amp;p_c=-135479827&amp;p_startYear=1962" TargetMode="External"/><Relationship Id="rId2795" Type="http://schemas.openxmlformats.org/officeDocument/2006/relationships/hyperlink" Target="http://www.bom.gov.au/jsp/ncc/cdio/weatherData/av?p_display_type=dailyDataFile&amp;p_nccObsCode=123&amp;p_stn_num=018070&amp;p_c=-65366318&amp;p_startYear=1962" TargetMode="External"/><Relationship Id="rId2796" Type="http://schemas.openxmlformats.org/officeDocument/2006/relationships/hyperlink" Target="http://www.bom.gov.au/jsp/ncc/cdio/weatherData/av?p_display_type=dailyDataFile&amp;p_nccObsCode=123&amp;p_stn_num=021043&amp;p_c=-88623608&amp;p_startYear=1962" TargetMode="External"/><Relationship Id="rId2797" Type="http://schemas.openxmlformats.org/officeDocument/2006/relationships/hyperlink" Target="http://www.bom.gov.au/jsp/ncc/cdio/weatherData/av?p_display_type=dailyDataFile&amp;p_nccObsCode=123&amp;p_stn_num=026026&amp;p_c=-135531874&amp;p_startYear=1962" TargetMode="External"/><Relationship Id="rId2798" Type="http://schemas.openxmlformats.org/officeDocument/2006/relationships/hyperlink" Target="http://www.bom.gov.au/jsp/ncc/cdio/weatherData/av?p_display_type=dailyDataFile&amp;p_nccObsCode=123&amp;p_stn_num=023020&amp;p_c=-106045418&amp;p_startYear=1962" TargetMode="External"/><Relationship Id="rId2799" Type="http://schemas.openxmlformats.org/officeDocument/2006/relationships/hyperlink" Target="http://www.bom.gov.au/jsp/ncc/cdio/weatherData/av?p_display_type=dailyDataFile&amp;p_nccObsCode=123&amp;p_stn_num=021046&amp;p_c=-88648162&amp;p_startYear=1962" TargetMode="External"/><Relationship Id="rId2800" Type="http://schemas.openxmlformats.org/officeDocument/2006/relationships/hyperlink" Target="http://www.bom.gov.au/jsp/ncc/cdio/weatherData/av?p_display_type=dailyDataFile&amp;p_nccObsCode=123&amp;p_stn_num=023747&amp;p_c=-112846040&amp;p_startYear=1962" TargetMode="External"/><Relationship Id="rId2801" Type="http://schemas.openxmlformats.org/officeDocument/2006/relationships/hyperlink" Target="http://www.bom.gov.au/jsp/ncc/cdio/weatherData/av?p_display_type=dailyDataFile&amp;p_nccObsCode=123&amp;p_stn_num=023307&amp;p_c=-108702509&amp;p_startYear=1963" TargetMode="External"/><Relationship Id="rId2802" Type="http://schemas.openxmlformats.org/officeDocument/2006/relationships/hyperlink" Target="http://www.bom.gov.au/jsp/ncc/cdio/weatherData/av?p_display_type=dailyDataFile&amp;p_nccObsCode=123&amp;p_stn_num=025509&amp;p_c=-130201765&amp;p_startYear=1963" TargetMode="External"/><Relationship Id="rId2803" Type="http://schemas.openxmlformats.org/officeDocument/2006/relationships/hyperlink" Target="http://www.bom.gov.au/jsp/ncc/cdio/weatherData/av?p_display_type=dailyDataFile&amp;p_nccObsCode=123&amp;p_stn_num=017031&amp;p_c=-58070941&amp;p_startYear=1963" TargetMode="External"/><Relationship Id="rId2804" Type="http://schemas.openxmlformats.org/officeDocument/2006/relationships/hyperlink" Target="http://www.bom.gov.au/jsp/ncc/cdio/weatherData/av?p_display_type=dailyDataFile&amp;p_nccObsCode=123&amp;p_stn_num=023733&amp;p_c=-112711007&amp;p_startYear=1963" TargetMode="External"/><Relationship Id="rId2805" Type="http://schemas.openxmlformats.org/officeDocument/2006/relationships/hyperlink" Target="http://www.bom.gov.au/jsp/ncc/cdio/weatherData/av?p_display_type=dailyDataFile&amp;p_nccObsCode=123&amp;p_stn_num=026021&amp;p_c=-135479827&amp;p_startYear=1963" TargetMode="External"/><Relationship Id="rId2806" Type="http://schemas.openxmlformats.org/officeDocument/2006/relationships/hyperlink" Target="http://www.bom.gov.au/jsp/ncc/cdio/weatherData/av?p_display_type=dailyDataFile&amp;p_nccObsCode=123&amp;p_stn_num=018070&amp;p_c=-65366318&amp;p_startYear=1963" TargetMode="External"/><Relationship Id="rId2807" Type="http://schemas.openxmlformats.org/officeDocument/2006/relationships/hyperlink" Target="http://www.bom.gov.au/jsp/ncc/cdio/weatherData/av?p_display_type=dailyDataFile&amp;p_nccObsCode=123&amp;p_stn_num=021043&amp;p_c=-88623608&amp;p_startYear=1963" TargetMode="External"/><Relationship Id="rId2808" Type="http://schemas.openxmlformats.org/officeDocument/2006/relationships/hyperlink" Target="http://www.bom.gov.au/jsp/ncc/cdio/weatherData/av?p_display_type=dailyDataFile&amp;p_nccObsCode=123&amp;p_stn_num=026026&amp;p_c=-135531874&amp;p_startYear=1963" TargetMode="External"/><Relationship Id="rId2809" Type="http://schemas.openxmlformats.org/officeDocument/2006/relationships/hyperlink" Target="http://www.bom.gov.au/jsp/ncc/cdio/weatherData/av?p_display_type=dailyDataFile&amp;p_nccObsCode=123&amp;p_stn_num=023020&amp;p_c=-106045418&amp;p_startYear=1963" TargetMode="External"/><Relationship Id="rId2810" Type="http://schemas.openxmlformats.org/officeDocument/2006/relationships/hyperlink" Target="http://www.bom.gov.au/jsp/ncc/cdio/weatherData/av?p_display_type=dailyDataFile&amp;p_nccObsCode=123&amp;p_stn_num=021046&amp;p_c=-88648162&amp;p_startYear=1963" TargetMode="External"/><Relationship Id="rId2811" Type="http://schemas.openxmlformats.org/officeDocument/2006/relationships/hyperlink" Target="http://www.bom.gov.au/jsp/ncc/cdio/weatherData/av?p_display_type=dailyDataFile&amp;p_nccObsCode=123&amp;p_stn_num=023747&amp;p_c=-112846040&amp;p_startYear=1963" TargetMode="External"/><Relationship Id="rId2812" Type="http://schemas.openxmlformats.org/officeDocument/2006/relationships/hyperlink" Target="http://www.bom.gov.au/jsp/ncc/cdio/weatherData/av?p_display_type=dailyDataFile&amp;p_nccObsCode=123&amp;p_stn_num=016044&amp;p_c=-51544026&amp;p_startYear=1962" TargetMode="External"/><Relationship Id="rId2813" Type="http://schemas.openxmlformats.org/officeDocument/2006/relationships/hyperlink" Target="http://www.bom.gov.au/jsp/ncc/cdio/weatherData/av?p_display_type=dailyDataFile&amp;p_nccObsCode=123&amp;p_stn_num=023307&amp;p_c=-108702509&amp;p_startYear=1964" TargetMode="External"/><Relationship Id="rId2814" Type="http://schemas.openxmlformats.org/officeDocument/2006/relationships/hyperlink" Target="http://www.bom.gov.au/jsp/ncc/cdio/weatherData/av?p_display_type=dailyDataFile&amp;p_nccObsCode=123&amp;p_stn_num=025509&amp;p_c=-130201765&amp;p_startYear=1964" TargetMode="External"/><Relationship Id="rId2815" Type="http://schemas.openxmlformats.org/officeDocument/2006/relationships/hyperlink" Target="http://www.bom.gov.au/jsp/ncc/cdio/weatherData/av?p_display_type=dailyDataFile&amp;p_nccObsCode=123&amp;p_stn_num=017031&amp;p_c=-58070941&amp;p_startYear=1964" TargetMode="External"/><Relationship Id="rId2816" Type="http://schemas.openxmlformats.org/officeDocument/2006/relationships/hyperlink" Target="http://www.bom.gov.au/jsp/ncc/cdio/weatherData/av?p_display_type=dailyDataFile&amp;p_nccObsCode=123&amp;p_stn_num=023733&amp;p_c=-112711007&amp;p_startYear=1964" TargetMode="External"/><Relationship Id="rId2817" Type="http://schemas.openxmlformats.org/officeDocument/2006/relationships/hyperlink" Target="http://www.bom.gov.au/jsp/ncc/cdio/weatherData/av?p_display_type=dailyDataFile&amp;p_nccObsCode=123&amp;p_stn_num=026021&amp;p_c=-135479827&amp;p_startYear=1964" TargetMode="External"/><Relationship Id="rId2818" Type="http://schemas.openxmlformats.org/officeDocument/2006/relationships/hyperlink" Target="http://www.bom.gov.au/jsp/ncc/cdio/weatherData/av?p_display_type=dailyDataFile&amp;p_nccObsCode=123&amp;p_stn_num=018070&amp;p_c=-65366318&amp;p_startYear=1964" TargetMode="External"/><Relationship Id="rId2819" Type="http://schemas.openxmlformats.org/officeDocument/2006/relationships/hyperlink" Target="http://www.bom.gov.au/jsp/ncc/cdio/weatherData/av?p_display_type=dailyDataFile&amp;p_nccObsCode=123&amp;p_stn_num=021043&amp;p_c=-88623608&amp;p_startYear=1964" TargetMode="External"/><Relationship Id="rId2820" Type="http://schemas.openxmlformats.org/officeDocument/2006/relationships/hyperlink" Target="http://www.bom.gov.au/jsp/ncc/cdio/weatherData/av?p_display_type=dailyDataFile&amp;p_nccObsCode=123&amp;p_stn_num=026026&amp;p_c=-135531874&amp;p_startYear=1964" TargetMode="External"/><Relationship Id="rId2821" Type="http://schemas.openxmlformats.org/officeDocument/2006/relationships/hyperlink" Target="http://www.bom.gov.au/jsp/ncc/cdio/weatherData/av?p_display_type=dailyDataFile&amp;p_nccObsCode=123&amp;p_stn_num=023020&amp;p_c=-106045418&amp;p_startYear=1964" TargetMode="External"/><Relationship Id="rId2822" Type="http://schemas.openxmlformats.org/officeDocument/2006/relationships/hyperlink" Target="http://www.bom.gov.au/jsp/ncc/cdio/weatherData/av?p_display_type=dailyDataFile&amp;p_nccObsCode=123&amp;p_stn_num=021046&amp;p_c=-88648162&amp;p_startYear=1964" TargetMode="External"/><Relationship Id="rId2823" Type="http://schemas.openxmlformats.org/officeDocument/2006/relationships/hyperlink" Target="http://www.bom.gov.au/jsp/ncc/cdio/weatherData/av?p_display_type=dailyDataFile&amp;p_nccObsCode=123&amp;p_stn_num=023747&amp;p_c=-112846040&amp;p_startYear=1964" TargetMode="External"/><Relationship Id="rId2824" Type="http://schemas.openxmlformats.org/officeDocument/2006/relationships/hyperlink" Target="http://www.bom.gov.au/jsp/ncc/cdio/weatherData/av?p_display_type=dailyDataFile&amp;p_nccObsCode=123&amp;p_stn_num=016044&amp;p_c=-51544026&amp;p_startYear=1963" TargetMode="External"/><Relationship Id="rId2825" Type="http://schemas.openxmlformats.org/officeDocument/2006/relationships/hyperlink" Target="http://www.bom.gov.au/jsp/ncc/cdio/weatherData/av?p_display_type=dailyDataFile&amp;p_nccObsCode=123&amp;p_stn_num=023321&amp;p_c=-108833068&amp;p_startYear=1965" TargetMode="External"/><Relationship Id="rId2826" Type="http://schemas.openxmlformats.org/officeDocument/2006/relationships/hyperlink" Target="http://www.bom.gov.au/jsp/ncc/cdio/weatherData/av?p_display_type=dailyDataFile&amp;p_nccObsCode=123&amp;p_stn_num=025509&amp;p_c=-130201765&amp;p_startYear=1965" TargetMode="External"/><Relationship Id="rId2827" Type="http://schemas.openxmlformats.org/officeDocument/2006/relationships/hyperlink" Target="http://www.bom.gov.au/jsp/ncc/cdio/weatherData/av?p_display_type=dailyDataFile&amp;p_nccObsCode=123&amp;p_stn_num=017031&amp;p_c=-58070941&amp;p_startYear=1965" TargetMode="External"/><Relationship Id="rId2828" Type="http://schemas.openxmlformats.org/officeDocument/2006/relationships/hyperlink" Target="http://www.bom.gov.au/jsp/ncc/cdio/weatherData/av?p_display_type=dailyDataFile&amp;p_nccObsCode=123&amp;p_stn_num=023733&amp;p_c=-112711007&amp;p_startYear=1965" TargetMode="External"/><Relationship Id="rId2829" Type="http://schemas.openxmlformats.org/officeDocument/2006/relationships/hyperlink" Target="http://www.bom.gov.au/jsp/ncc/cdio/weatherData/av?p_display_type=dailyDataFile&amp;p_nccObsCode=123&amp;p_stn_num=026021&amp;p_c=-135479827&amp;p_startYear=1965" TargetMode="External"/><Relationship Id="rId2830" Type="http://schemas.openxmlformats.org/officeDocument/2006/relationships/hyperlink" Target="http://www.bom.gov.au/jsp/ncc/cdio/weatherData/av?p_display_type=dailyDataFile&amp;p_nccObsCode=123&amp;p_stn_num=018070&amp;p_c=-65366318&amp;p_startYear=1965" TargetMode="External"/><Relationship Id="rId2831" Type="http://schemas.openxmlformats.org/officeDocument/2006/relationships/hyperlink" Target="http://www.bom.gov.au/jsp/ncc/cdio/weatherData/av?p_display_type=dailyDataFile&amp;p_nccObsCode=123&amp;p_stn_num=021043&amp;p_c=-88623608&amp;p_startYear=1965" TargetMode="External"/><Relationship Id="rId2832" Type="http://schemas.openxmlformats.org/officeDocument/2006/relationships/hyperlink" Target="http://www.bom.gov.au/jsp/ncc/cdio/weatherData/av?p_display_type=dailyDataFile&amp;p_nccObsCode=123&amp;p_stn_num=026026&amp;p_c=-135531874&amp;p_startYear=1965" TargetMode="External"/><Relationship Id="rId2833" Type="http://schemas.openxmlformats.org/officeDocument/2006/relationships/hyperlink" Target="http://www.bom.gov.au/jsp/ncc/cdio/weatherData/av?p_display_type=dailyDataFile&amp;p_nccObsCode=123&amp;p_stn_num=023020&amp;p_c=-106045418&amp;p_startYear=1965" TargetMode="External"/><Relationship Id="rId2834" Type="http://schemas.openxmlformats.org/officeDocument/2006/relationships/hyperlink" Target="http://www.bom.gov.au/jsp/ncc/cdio/weatherData/av?p_display_type=dailyDataFile&amp;p_nccObsCode=123&amp;p_stn_num=021046&amp;p_c=-88648162&amp;p_startYear=1965" TargetMode="External"/><Relationship Id="rId2835" Type="http://schemas.openxmlformats.org/officeDocument/2006/relationships/hyperlink" Target="http://www.bom.gov.au/jsp/ncc/cdio/weatherData/av?p_display_type=dailyDataFile&amp;p_nccObsCode=123&amp;p_stn_num=023747&amp;p_c=-112846040&amp;p_startYear=1965" TargetMode="External"/><Relationship Id="rId2836" Type="http://schemas.openxmlformats.org/officeDocument/2006/relationships/hyperlink" Target="http://www.bom.gov.au/jsp/ncc/cdio/weatherData/av?p_display_type=dailyDataFile&amp;p_nccObsCode=123&amp;p_stn_num=016044&amp;p_c=-51544026&amp;p_startYear=1964" TargetMode="External"/><Relationship Id="rId2837" Type="http://schemas.openxmlformats.org/officeDocument/2006/relationships/hyperlink" Target="http://www.bom.gov.au/jsp/ncc/cdio/weatherData/av?p_display_type=dailyDataFile&amp;p_nccObsCode=123&amp;p_stn_num=023321&amp;p_c=-108833068&amp;p_startYear=1966" TargetMode="External"/><Relationship Id="rId2838" Type="http://schemas.openxmlformats.org/officeDocument/2006/relationships/hyperlink" Target="http://www.bom.gov.au/jsp/ncc/cdio/weatherData/av?p_display_type=dailyDataFile&amp;p_nccObsCode=123&amp;p_stn_num=025509&amp;p_c=-130201765&amp;p_startYear=1966" TargetMode="External"/><Relationship Id="rId2839" Type="http://schemas.openxmlformats.org/officeDocument/2006/relationships/hyperlink" Target="http://www.bom.gov.au/jsp/ncc/cdio/weatherData/av?p_display_type=dailyDataFile&amp;p_nccObsCode=123&amp;p_stn_num=017031&amp;p_c=-58070941&amp;p_startYear=1966" TargetMode="External"/><Relationship Id="rId2840" Type="http://schemas.openxmlformats.org/officeDocument/2006/relationships/hyperlink" Target="http://www.bom.gov.au/jsp/ncc/cdio/weatherData/av?p_display_type=dailyDataFile&amp;p_nccObsCode=123&amp;p_stn_num=023733&amp;p_c=-112711007&amp;p_startYear=1966" TargetMode="External"/><Relationship Id="rId2841" Type="http://schemas.openxmlformats.org/officeDocument/2006/relationships/hyperlink" Target="http://www.bom.gov.au/jsp/ncc/cdio/weatherData/av?p_display_type=dailyDataFile&amp;p_nccObsCode=123&amp;p_stn_num=026021&amp;p_c=-135479827&amp;p_startYear=1966" TargetMode="External"/><Relationship Id="rId2842" Type="http://schemas.openxmlformats.org/officeDocument/2006/relationships/hyperlink" Target="http://www.bom.gov.au/jsp/ncc/cdio/weatherData/av?p_display_type=dailyDataFile&amp;p_nccObsCode=123&amp;p_stn_num=018070&amp;p_c=-65366318&amp;p_startYear=1966" TargetMode="External"/><Relationship Id="rId2843" Type="http://schemas.openxmlformats.org/officeDocument/2006/relationships/hyperlink" Target="http://www.bom.gov.au/jsp/ncc/cdio/weatherData/av?p_display_type=dailyDataFile&amp;p_nccObsCode=123&amp;p_stn_num=021043&amp;p_c=-88623608&amp;p_startYear=1966" TargetMode="External"/><Relationship Id="rId2844" Type="http://schemas.openxmlformats.org/officeDocument/2006/relationships/hyperlink" Target="http://www.bom.gov.au/jsp/ncc/cdio/weatherData/av?p_display_type=dailyDataFile&amp;p_nccObsCode=123&amp;p_stn_num=026026&amp;p_c=-135531874&amp;p_startYear=1966" TargetMode="External"/><Relationship Id="rId2845" Type="http://schemas.openxmlformats.org/officeDocument/2006/relationships/hyperlink" Target="http://www.bom.gov.au/jsp/ncc/cdio/weatherData/av?p_display_type=dailyDataFile&amp;p_nccObsCode=123&amp;p_stn_num=023020&amp;p_c=-106045418&amp;p_startYear=1966" TargetMode="External"/><Relationship Id="rId2846" Type="http://schemas.openxmlformats.org/officeDocument/2006/relationships/hyperlink" Target="http://www.bom.gov.au/jsp/ncc/cdio/weatherData/av?p_display_type=dailyDataFile&amp;p_nccObsCode=123&amp;p_stn_num=021046&amp;p_c=-88648162&amp;p_startYear=1966" TargetMode="External"/><Relationship Id="rId2847" Type="http://schemas.openxmlformats.org/officeDocument/2006/relationships/hyperlink" Target="http://www.bom.gov.au/jsp/ncc/cdio/weatherData/av?p_display_type=dailyDataFile&amp;p_nccObsCode=123&amp;p_stn_num=023747&amp;p_c=-112846040&amp;p_startYear=1966" TargetMode="External"/><Relationship Id="rId2848" Type="http://schemas.openxmlformats.org/officeDocument/2006/relationships/hyperlink" Target="http://www.bom.gov.au/jsp/ncc/cdio/weatherData/av?p_display_type=dailyDataFile&amp;p_nccObsCode=123&amp;p_stn_num=016044&amp;p_c=-51544026&amp;p_startYear=1965" TargetMode="External"/><Relationship Id="rId2849" Type="http://schemas.openxmlformats.org/officeDocument/2006/relationships/hyperlink" Target="http://www.bom.gov.au/jsp/ncc/cdio/weatherData/av?p_display_type=dailyDataFile&amp;p_nccObsCode=123&amp;p_stn_num=023321&amp;p_c=-108833068&amp;p_startYear=1967" TargetMode="External"/><Relationship Id="rId2850" Type="http://schemas.openxmlformats.org/officeDocument/2006/relationships/hyperlink" Target="http://www.bom.gov.au/jsp/ncc/cdio/weatherData/av?p_display_type=dailyDataFile&amp;p_nccObsCode=123&amp;p_stn_num=025509&amp;p_c=-130201765&amp;p_startYear=1967" TargetMode="External"/><Relationship Id="rId2851" Type="http://schemas.openxmlformats.org/officeDocument/2006/relationships/hyperlink" Target="http://www.bom.gov.au/jsp/ncc/cdio/weatherData/av?p_display_type=dailyDataFile&amp;p_nccObsCode=123&amp;p_stn_num=017031&amp;p_c=-58070941&amp;p_startYear=1967" TargetMode="External"/><Relationship Id="rId2852" Type="http://schemas.openxmlformats.org/officeDocument/2006/relationships/hyperlink" Target="http://www.bom.gov.au/jsp/ncc/cdio/weatherData/av?p_display_type=dailyDataFile&amp;p_nccObsCode=123&amp;p_stn_num=023733&amp;p_c=-112711007&amp;p_startYear=1967" TargetMode="External"/><Relationship Id="rId2853" Type="http://schemas.openxmlformats.org/officeDocument/2006/relationships/hyperlink" Target="http://www.bom.gov.au/jsp/ncc/cdio/weatherData/av?p_display_type=dailyDataFile&amp;p_nccObsCode=123&amp;p_stn_num=026021&amp;p_c=-135479827&amp;p_startYear=1967" TargetMode="External"/><Relationship Id="rId2854" Type="http://schemas.openxmlformats.org/officeDocument/2006/relationships/hyperlink" Target="http://www.bom.gov.au/jsp/ncc/cdio/weatherData/av?p_display_type=dailyDataFile&amp;p_nccObsCode=123&amp;p_stn_num=018070&amp;p_c=-65366318&amp;p_startYear=1967" TargetMode="External"/><Relationship Id="rId2855" Type="http://schemas.openxmlformats.org/officeDocument/2006/relationships/hyperlink" Target="http://www.bom.gov.au/jsp/ncc/cdio/weatherData/av?p_display_type=dailyDataFile&amp;p_nccObsCode=123&amp;p_stn_num=021043&amp;p_c=-88623608&amp;p_startYear=1967" TargetMode="External"/><Relationship Id="rId2856" Type="http://schemas.openxmlformats.org/officeDocument/2006/relationships/hyperlink" Target="http://www.bom.gov.au/jsp/ncc/cdio/weatherData/av?p_display_type=dailyDataFile&amp;p_nccObsCode=123&amp;p_stn_num=026026&amp;p_c=-135531874&amp;p_startYear=1967" TargetMode="External"/><Relationship Id="rId2857" Type="http://schemas.openxmlformats.org/officeDocument/2006/relationships/hyperlink" Target="http://www.bom.gov.au/jsp/ncc/cdio/weatherData/av?p_display_type=dailyDataFile&amp;p_nccObsCode=123&amp;p_stn_num=023020&amp;p_c=-106045418&amp;p_startYear=1967" TargetMode="External"/><Relationship Id="rId2858" Type="http://schemas.openxmlformats.org/officeDocument/2006/relationships/hyperlink" Target="http://www.bom.gov.au/jsp/ncc/cdio/weatherData/av?p_display_type=dailyDataFile&amp;p_nccObsCode=123&amp;p_stn_num=021046&amp;p_c=-88648162&amp;p_startYear=1967" TargetMode="External"/><Relationship Id="rId2859" Type="http://schemas.openxmlformats.org/officeDocument/2006/relationships/hyperlink" Target="http://www.bom.gov.au/jsp/ncc/cdio/weatherData/av?p_display_type=dailyDataFile&amp;p_nccObsCode=123&amp;p_stn_num=023747&amp;p_c=-112846040&amp;p_startYear=1967" TargetMode="External"/><Relationship Id="rId2860" Type="http://schemas.openxmlformats.org/officeDocument/2006/relationships/hyperlink" Target="http://www.bom.gov.au/jsp/ncc/cdio/weatherData/av?p_display_type=dailyDataFile&amp;p_nccObsCode=123&amp;p_stn_num=016044&amp;p_c=-51544026&amp;p_startYear=1966" TargetMode="External"/><Relationship Id="rId2861" Type="http://schemas.openxmlformats.org/officeDocument/2006/relationships/hyperlink" Target="http://www.bom.gov.au/jsp/ncc/cdio/weatherData/av?p_display_type=dailyDataFile&amp;p_nccObsCode=123&amp;p_stn_num=023321&amp;p_c=-108833068&amp;p_startYear=1968" TargetMode="External"/><Relationship Id="rId2862" Type="http://schemas.openxmlformats.org/officeDocument/2006/relationships/hyperlink" Target="http://www.bom.gov.au/jsp/ncc/cdio/weatherData/av?p_display_type=dailyDataFile&amp;p_nccObsCode=123&amp;p_stn_num=025509&amp;p_c=-130201765&amp;p_startYear=1968" TargetMode="External"/><Relationship Id="rId2863" Type="http://schemas.openxmlformats.org/officeDocument/2006/relationships/hyperlink" Target="http://www.bom.gov.au/jsp/ncc/cdio/weatherData/av?p_display_type=dailyDataFile&amp;p_nccObsCode=123&amp;p_stn_num=017031&amp;p_c=-58070941&amp;p_startYear=1968" TargetMode="External"/><Relationship Id="rId2864" Type="http://schemas.openxmlformats.org/officeDocument/2006/relationships/hyperlink" Target="http://www.bom.gov.au/jsp/ncc/cdio/weatherData/av?p_display_type=dailyDataFile&amp;p_nccObsCode=123&amp;p_stn_num=023733&amp;p_c=-112711007&amp;p_startYear=1968" TargetMode="External"/><Relationship Id="rId2865" Type="http://schemas.openxmlformats.org/officeDocument/2006/relationships/hyperlink" Target="http://www.bom.gov.au/jsp/ncc/cdio/weatherData/av?p_display_type=dailyDataFile&amp;p_nccObsCode=123&amp;p_stn_num=026021&amp;p_c=-135479827&amp;p_startYear=1968" TargetMode="External"/><Relationship Id="rId2866" Type="http://schemas.openxmlformats.org/officeDocument/2006/relationships/hyperlink" Target="http://www.bom.gov.au/jsp/ncc/cdio/weatherData/av?p_display_type=dailyDataFile&amp;p_nccObsCode=123&amp;p_stn_num=018070&amp;p_c=-65366318&amp;p_startYear=1968" TargetMode="External"/><Relationship Id="rId2867" Type="http://schemas.openxmlformats.org/officeDocument/2006/relationships/hyperlink" Target="http://www.bom.gov.au/jsp/ncc/cdio/weatherData/av?p_display_type=dailyDataFile&amp;p_nccObsCode=123&amp;p_stn_num=021043&amp;p_c=-88623608&amp;p_startYear=1968" TargetMode="External"/><Relationship Id="rId2868" Type="http://schemas.openxmlformats.org/officeDocument/2006/relationships/hyperlink" Target="http://www.bom.gov.au/jsp/ncc/cdio/weatherData/av?p_display_type=dailyDataFile&amp;p_nccObsCode=123&amp;p_stn_num=026026&amp;p_c=-135531874&amp;p_startYear=1968" TargetMode="External"/><Relationship Id="rId2869" Type="http://schemas.openxmlformats.org/officeDocument/2006/relationships/hyperlink" Target="http://www.bom.gov.au/jsp/ncc/cdio/weatherData/av?p_display_type=dailyDataFile&amp;p_nccObsCode=123&amp;p_stn_num=023020&amp;p_c=-106045418&amp;p_startYear=1968" TargetMode="External"/><Relationship Id="rId2870" Type="http://schemas.openxmlformats.org/officeDocument/2006/relationships/hyperlink" Target="http://www.bom.gov.au/jsp/ncc/cdio/weatherData/av?p_display_type=dailyDataFile&amp;p_nccObsCode=123&amp;p_stn_num=021046&amp;p_c=-88648162&amp;p_startYear=1968" TargetMode="External"/><Relationship Id="rId2871" Type="http://schemas.openxmlformats.org/officeDocument/2006/relationships/hyperlink" Target="http://www.bom.gov.au/jsp/ncc/cdio/weatherData/av?p_display_type=dailyDataFile&amp;p_nccObsCode=123&amp;p_stn_num=023747&amp;p_c=-112846040&amp;p_startYear=1968" TargetMode="External"/><Relationship Id="rId2872" Type="http://schemas.openxmlformats.org/officeDocument/2006/relationships/hyperlink" Target="http://www.bom.gov.au/jsp/ncc/cdio/weatherData/av?p_display_type=dailyDataFile&amp;p_nccObsCode=123&amp;p_stn_num=016044&amp;p_c=-51544026&amp;p_startYear=1967" TargetMode="External"/><Relationship Id="rId2873" Type="http://schemas.openxmlformats.org/officeDocument/2006/relationships/hyperlink" Target="http://www.bom.gov.au/jsp/ncc/cdio/weatherData/av?p_display_type=dailyDataFile&amp;p_nccObsCode=123&amp;p_stn_num=023321&amp;p_c=-108833068&amp;p_startYear=1969" TargetMode="External"/><Relationship Id="rId2874" Type="http://schemas.openxmlformats.org/officeDocument/2006/relationships/hyperlink" Target="http://www.bom.gov.au/jsp/ncc/cdio/weatherData/av?p_display_type=dailyDataFile&amp;p_nccObsCode=123&amp;p_stn_num=025509&amp;p_c=-130201765&amp;p_startYear=1969" TargetMode="External"/><Relationship Id="rId2875" Type="http://schemas.openxmlformats.org/officeDocument/2006/relationships/hyperlink" Target="http://www.bom.gov.au/jsp/ncc/cdio/weatherData/av?p_display_type=dailyDataFile&amp;p_nccObsCode=123&amp;p_stn_num=017031&amp;p_c=-58070941&amp;p_startYear=1969" TargetMode="External"/><Relationship Id="rId2876" Type="http://schemas.openxmlformats.org/officeDocument/2006/relationships/hyperlink" Target="http://www.bom.gov.au/jsp/ncc/cdio/weatherData/av?p_display_type=dailyDataFile&amp;p_nccObsCode=123&amp;p_stn_num=023733&amp;p_c=-112711007&amp;p_startYear=1969" TargetMode="External"/><Relationship Id="rId2877" Type="http://schemas.openxmlformats.org/officeDocument/2006/relationships/hyperlink" Target="http://www.bom.gov.au/jsp/ncc/cdio/weatherData/av?p_display_type=dailyDataFile&amp;p_nccObsCode=123&amp;p_stn_num=026021&amp;p_c=-135479827&amp;p_startYear=1969" TargetMode="External"/><Relationship Id="rId2878" Type="http://schemas.openxmlformats.org/officeDocument/2006/relationships/hyperlink" Target="http://www.bom.gov.au/jsp/ncc/cdio/weatherData/av?p_display_type=dailyDataFile&amp;p_nccObsCode=123&amp;p_stn_num=018070&amp;p_c=-65366318&amp;p_startYear=1969" TargetMode="External"/><Relationship Id="rId2879" Type="http://schemas.openxmlformats.org/officeDocument/2006/relationships/hyperlink" Target="http://www.bom.gov.au/jsp/ncc/cdio/weatherData/av?p_display_type=dailyDataFile&amp;p_nccObsCode=123&amp;p_stn_num=021043&amp;p_c=-88623608&amp;p_startYear=1969" TargetMode="External"/><Relationship Id="rId2880" Type="http://schemas.openxmlformats.org/officeDocument/2006/relationships/hyperlink" Target="http://www.bom.gov.au/jsp/ncc/cdio/weatherData/av?p_display_type=dailyDataFile&amp;p_nccObsCode=123&amp;p_stn_num=026026&amp;p_c=-135531874&amp;p_startYear=1969" TargetMode="External"/><Relationship Id="rId2881" Type="http://schemas.openxmlformats.org/officeDocument/2006/relationships/hyperlink" Target="http://www.bom.gov.au/jsp/ncc/cdio/weatherData/av?p_display_type=dailyDataFile&amp;p_nccObsCode=123&amp;p_stn_num=023020&amp;p_c=-106045418&amp;p_startYear=1969" TargetMode="External"/><Relationship Id="rId2882" Type="http://schemas.openxmlformats.org/officeDocument/2006/relationships/hyperlink" Target="http://www.bom.gov.au/jsp/ncc/cdio/weatherData/av?p_display_type=dailyDataFile&amp;p_nccObsCode=123&amp;p_stn_num=021046&amp;p_c=-88648162&amp;p_startYear=1969" TargetMode="External"/><Relationship Id="rId2883" Type="http://schemas.openxmlformats.org/officeDocument/2006/relationships/hyperlink" Target="http://www.bom.gov.au/jsp/ncc/cdio/weatherData/av?p_display_type=dailyDataFile&amp;p_nccObsCode=123&amp;p_stn_num=023747&amp;p_c=-112846040&amp;p_startYear=1969" TargetMode="External"/><Relationship Id="rId2884" Type="http://schemas.openxmlformats.org/officeDocument/2006/relationships/hyperlink" Target="http://www.bom.gov.au/jsp/ncc/cdio/weatherData/av?p_display_type=dailyDataFile&amp;p_nccObsCode=123&amp;p_stn_num=016044&amp;p_c=-51544026&amp;p_startYear=1968" TargetMode="External"/><Relationship Id="rId2885" Type="http://schemas.openxmlformats.org/officeDocument/2006/relationships/hyperlink" Target="http://www.bom.gov.au/jsp/ncc/cdio/weatherData/av?p_display_type=dailyDataFile&amp;p_nccObsCode=123&amp;p_stn_num=023321&amp;p_c=-108833068&amp;p_startYear=1970" TargetMode="External"/><Relationship Id="rId2886" Type="http://schemas.openxmlformats.org/officeDocument/2006/relationships/hyperlink" Target="http://www.bom.gov.au/jsp/ncc/cdio/weatherData/av?p_display_type=dailyDataFile&amp;p_nccObsCode=123&amp;p_stn_num=025509&amp;p_c=-130201765&amp;p_startYear=1970" TargetMode="External"/><Relationship Id="rId2887" Type="http://schemas.openxmlformats.org/officeDocument/2006/relationships/hyperlink" Target="http://www.bom.gov.au/jsp/ncc/cdio/weatherData/av?p_display_type=dailyDataFile&amp;p_nccObsCode=123&amp;p_stn_num=017031&amp;p_c=-58070941&amp;p_startYear=1970" TargetMode="External"/><Relationship Id="rId2888" Type="http://schemas.openxmlformats.org/officeDocument/2006/relationships/hyperlink" Target="http://www.bom.gov.au/jsp/ncc/cdio/weatherData/av?p_display_type=dailyDataFile&amp;p_nccObsCode=123&amp;p_stn_num=023733&amp;p_c=-112711007&amp;p_startYear=1970" TargetMode="External"/><Relationship Id="rId2889" Type="http://schemas.openxmlformats.org/officeDocument/2006/relationships/hyperlink" Target="http://www.bom.gov.au/jsp/ncc/cdio/weatherData/av?p_display_type=dailyDataFile&amp;p_nccObsCode=123&amp;p_stn_num=026021&amp;p_c=-135479827&amp;p_startYear=1970" TargetMode="External"/><Relationship Id="rId2890" Type="http://schemas.openxmlformats.org/officeDocument/2006/relationships/hyperlink" Target="http://www.bom.gov.au/jsp/ncc/cdio/weatherData/av?p_display_type=dailyDataFile&amp;p_nccObsCode=123&amp;p_stn_num=018070&amp;p_c=-65366318&amp;p_startYear=1970" TargetMode="External"/><Relationship Id="rId2891" Type="http://schemas.openxmlformats.org/officeDocument/2006/relationships/hyperlink" Target="http://www.bom.gov.au/jsp/ncc/cdio/weatherData/av?p_display_type=dailyDataFile&amp;p_nccObsCode=123&amp;p_stn_num=021043&amp;p_c=-88623608&amp;p_startYear=1970" TargetMode="External"/><Relationship Id="rId2892" Type="http://schemas.openxmlformats.org/officeDocument/2006/relationships/hyperlink" Target="http://www.bom.gov.au/jsp/ncc/cdio/weatherData/av?p_display_type=dailyDataFile&amp;p_nccObsCode=123&amp;p_stn_num=026026&amp;p_c=-135531874&amp;p_startYear=1970" TargetMode="External"/><Relationship Id="rId2893" Type="http://schemas.openxmlformats.org/officeDocument/2006/relationships/hyperlink" Target="http://www.bom.gov.au/jsp/ncc/cdio/weatherData/av?p_display_type=dailyDataFile&amp;p_nccObsCode=123&amp;p_stn_num=023020&amp;p_c=-106045418&amp;p_startYear=1970" TargetMode="External"/><Relationship Id="rId2894" Type="http://schemas.openxmlformats.org/officeDocument/2006/relationships/hyperlink" Target="http://www.bom.gov.au/jsp/ncc/cdio/weatherData/av?p_display_type=dailyDataFile&amp;p_nccObsCode=123&amp;p_stn_num=021046&amp;p_c=-88648162&amp;p_startYear=1970" TargetMode="External"/><Relationship Id="rId2895" Type="http://schemas.openxmlformats.org/officeDocument/2006/relationships/hyperlink" Target="http://www.bom.gov.au/jsp/ncc/cdio/weatherData/av?p_display_type=dailyDataFile&amp;p_nccObsCode=123&amp;p_stn_num=023747&amp;p_c=-112846040&amp;p_startYear=1970" TargetMode="External"/><Relationship Id="rId2896" Type="http://schemas.openxmlformats.org/officeDocument/2006/relationships/hyperlink" Target="http://www.bom.gov.au/jsp/ncc/cdio/weatherData/av?p_display_type=dailyDataFile&amp;p_nccObsCode=123&amp;p_stn_num=016044&amp;p_c=-51544026&amp;p_startYear=1969" TargetMode="External"/><Relationship Id="rId2897" Type="http://schemas.openxmlformats.org/officeDocument/2006/relationships/hyperlink" Target="http://www.bom.gov.au/jsp/ncc/cdio/weatherData/av?p_display_type=dailyDataFile&amp;p_nccObsCode=123&amp;p_stn_num=023321&amp;p_c=-108833068&amp;p_startYear=1971" TargetMode="External"/><Relationship Id="rId2898" Type="http://schemas.openxmlformats.org/officeDocument/2006/relationships/hyperlink" Target="http://www.bom.gov.au/jsp/ncc/cdio/weatherData/av?p_display_type=dailyDataFile&amp;p_nccObsCode=123&amp;p_stn_num=025509&amp;p_c=-130201765&amp;p_startYear=1971" TargetMode="External"/><Relationship Id="rId2899" Type="http://schemas.openxmlformats.org/officeDocument/2006/relationships/hyperlink" Target="http://www.bom.gov.au/jsp/ncc/cdio/weatherData/av?p_display_type=dailyDataFile&amp;p_nccObsCode=123&amp;p_stn_num=017031&amp;p_c=-58070941&amp;p_startYear=1971" TargetMode="External"/><Relationship Id="rId2900" Type="http://schemas.openxmlformats.org/officeDocument/2006/relationships/hyperlink" Target="http://www.bom.gov.au/jsp/ncc/cdio/weatherData/av?p_display_type=dailyDataFile&amp;p_nccObsCode=123&amp;p_stn_num=023733&amp;p_c=-112711007&amp;p_startYear=1971" TargetMode="External"/><Relationship Id="rId2901" Type="http://schemas.openxmlformats.org/officeDocument/2006/relationships/hyperlink" Target="http://www.bom.gov.au/jsp/ncc/cdio/weatherData/av?p_display_type=dailyDataFile&amp;p_nccObsCode=123&amp;p_stn_num=026021&amp;p_c=-135479827&amp;p_startYear=1971" TargetMode="External"/><Relationship Id="rId2902" Type="http://schemas.openxmlformats.org/officeDocument/2006/relationships/hyperlink" Target="http://www.bom.gov.au/jsp/ncc/cdio/weatherData/av?p_display_type=dailyDataFile&amp;p_nccObsCode=123&amp;p_stn_num=018070&amp;p_c=-65366318&amp;p_startYear=1971" TargetMode="External"/><Relationship Id="rId2903" Type="http://schemas.openxmlformats.org/officeDocument/2006/relationships/hyperlink" Target="http://www.bom.gov.au/jsp/ncc/cdio/weatherData/av?p_display_type=dailyDataFile&amp;p_nccObsCode=123&amp;p_stn_num=021043&amp;p_c=-88623608&amp;p_startYear=1971" TargetMode="External"/><Relationship Id="rId2904" Type="http://schemas.openxmlformats.org/officeDocument/2006/relationships/hyperlink" Target="http://www.bom.gov.au/jsp/ncc/cdio/weatherData/av?p_display_type=dailyDataFile&amp;p_nccObsCode=123&amp;p_stn_num=026026&amp;p_c=-135531874&amp;p_startYear=1971" TargetMode="External"/><Relationship Id="rId2905" Type="http://schemas.openxmlformats.org/officeDocument/2006/relationships/hyperlink" Target="http://www.bom.gov.au/jsp/ncc/cdio/weatherData/av?p_display_type=dailyDataFile&amp;p_nccObsCode=123&amp;p_stn_num=023020&amp;p_c=-106045418&amp;p_startYear=1971" TargetMode="External"/><Relationship Id="rId2906" Type="http://schemas.openxmlformats.org/officeDocument/2006/relationships/hyperlink" Target="http://www.bom.gov.au/jsp/ncc/cdio/weatherData/av?p_display_type=dailyDataFile&amp;p_nccObsCode=123&amp;p_stn_num=021046&amp;p_c=-88648162&amp;p_startYear=1971" TargetMode="External"/><Relationship Id="rId2907" Type="http://schemas.openxmlformats.org/officeDocument/2006/relationships/hyperlink" Target="http://www.bom.gov.au/jsp/ncc/cdio/weatherData/av?p_display_type=dailyDataFile&amp;p_nccObsCode=123&amp;p_stn_num=023747&amp;p_c=-112846040&amp;p_startYear=1971" TargetMode="External"/><Relationship Id="rId2908" Type="http://schemas.openxmlformats.org/officeDocument/2006/relationships/hyperlink" Target="http://www.bom.gov.au/jsp/ncc/cdio/weatherData/av?p_display_type=dailyDataFile&amp;p_nccObsCode=123&amp;p_stn_num=016044&amp;p_c=-51544026&amp;p_startYear=1970" TargetMode="External"/><Relationship Id="rId2909" Type="http://schemas.openxmlformats.org/officeDocument/2006/relationships/hyperlink" Target="http://www.bom.gov.au/jsp/ncc/cdio/weatherData/av?p_display_type=dailyDataFile&amp;p_nccObsCode=123&amp;p_stn_num=023321&amp;p_c=-108833068&amp;p_startYear=1972" TargetMode="External"/><Relationship Id="rId2910" Type="http://schemas.openxmlformats.org/officeDocument/2006/relationships/hyperlink" Target="http://www.bom.gov.au/jsp/ncc/cdio/weatherData/av?p_display_type=dailyDataFile&amp;p_nccObsCode=123&amp;p_stn_num=025509&amp;p_c=-130201765&amp;p_startYear=1972" TargetMode="External"/><Relationship Id="rId2911" Type="http://schemas.openxmlformats.org/officeDocument/2006/relationships/hyperlink" Target="http://www.bom.gov.au/jsp/ncc/cdio/weatherData/av?p_display_type=dailyDataFile&amp;p_nccObsCode=123&amp;p_stn_num=017031&amp;p_c=-58070941&amp;p_startYear=1972" TargetMode="External"/><Relationship Id="rId2912" Type="http://schemas.openxmlformats.org/officeDocument/2006/relationships/hyperlink" Target="http://www.bom.gov.au/jsp/ncc/cdio/weatherData/av?p_display_type=dailyDataFile&amp;p_nccObsCode=123&amp;p_stn_num=023733&amp;p_c=-112711007&amp;p_startYear=1972" TargetMode="External"/><Relationship Id="rId2913" Type="http://schemas.openxmlformats.org/officeDocument/2006/relationships/hyperlink" Target="http://www.bom.gov.au/jsp/ncc/cdio/weatherData/av?p_display_type=dailyDataFile&amp;p_nccObsCode=123&amp;p_stn_num=026021&amp;p_c=-135479827&amp;p_startYear=1972" TargetMode="External"/><Relationship Id="rId2914" Type="http://schemas.openxmlformats.org/officeDocument/2006/relationships/hyperlink" Target="http://www.bom.gov.au/jsp/ncc/cdio/weatherData/av?p_display_type=dailyDataFile&amp;p_nccObsCode=123&amp;p_stn_num=018070&amp;p_c=-65366318&amp;p_startYear=1972" TargetMode="External"/><Relationship Id="rId2915" Type="http://schemas.openxmlformats.org/officeDocument/2006/relationships/hyperlink" Target="http://www.bom.gov.au/jsp/ncc/cdio/weatherData/av?p_display_type=dailyDataFile&amp;p_nccObsCode=123&amp;p_stn_num=021043&amp;p_c=-88623608&amp;p_startYear=1972" TargetMode="External"/><Relationship Id="rId2916" Type="http://schemas.openxmlformats.org/officeDocument/2006/relationships/hyperlink" Target="http://www.bom.gov.au/jsp/ncc/cdio/weatherData/av?p_display_type=dailyDataFile&amp;p_nccObsCode=123&amp;p_stn_num=026026&amp;p_c=-135531874&amp;p_startYear=1972" TargetMode="External"/><Relationship Id="rId2917" Type="http://schemas.openxmlformats.org/officeDocument/2006/relationships/hyperlink" Target="http://www.bom.gov.au/jsp/ncc/cdio/weatherData/av?p_display_type=dailyDataFile&amp;p_nccObsCode=123&amp;p_stn_num=023020&amp;p_c=-106045418&amp;p_startYear=1972" TargetMode="External"/><Relationship Id="rId2918" Type="http://schemas.openxmlformats.org/officeDocument/2006/relationships/hyperlink" Target="http://www.bom.gov.au/jsp/ncc/cdio/weatherData/av?p_display_type=dailyDataFile&amp;p_nccObsCode=123&amp;p_stn_num=021046&amp;p_c=-88648162&amp;p_startYear=1972" TargetMode="External"/><Relationship Id="rId2919" Type="http://schemas.openxmlformats.org/officeDocument/2006/relationships/hyperlink" Target="http://www.bom.gov.au/jsp/ncc/cdio/weatherData/av?p_display_type=dailyDataFile&amp;p_nccObsCode=123&amp;p_stn_num=023747&amp;p_c=-112846040&amp;p_startYear=1972" TargetMode="External"/><Relationship Id="rId2920" Type="http://schemas.openxmlformats.org/officeDocument/2006/relationships/hyperlink" Target="http://www.bom.gov.au/jsp/ncc/cdio/weatherData/av?p_display_type=dailyDataFile&amp;p_nccObsCode=123&amp;p_stn_num=016044&amp;p_c=-51544026&amp;p_startYear=1971" TargetMode="External"/><Relationship Id="rId2921" Type="http://schemas.openxmlformats.org/officeDocument/2006/relationships/hyperlink" Target="http://www.bom.gov.au/jsp/ncc/cdio/weatherData/av?p_display_type=dailyDataFile&amp;p_nccObsCode=123&amp;p_stn_num=023321&amp;p_c=-108833068&amp;p_startYear=1973" TargetMode="External"/><Relationship Id="rId2922" Type="http://schemas.openxmlformats.org/officeDocument/2006/relationships/hyperlink" Target="http://www.bom.gov.au/jsp/ncc/cdio/weatherData/av?p_display_type=dailyDataFile&amp;p_nccObsCode=123&amp;p_stn_num=025509&amp;p_c=-130201765&amp;p_startYear=1973" TargetMode="External"/><Relationship Id="rId2923" Type="http://schemas.openxmlformats.org/officeDocument/2006/relationships/hyperlink" Target="http://www.bom.gov.au/jsp/ncc/cdio/weatherData/av?p_display_type=dailyDataFile&amp;p_nccObsCode=123&amp;p_stn_num=017031&amp;p_c=-58070941&amp;p_startYear=1973" TargetMode="External"/><Relationship Id="rId2924" Type="http://schemas.openxmlformats.org/officeDocument/2006/relationships/hyperlink" Target="http://www.bom.gov.au/jsp/ncc/cdio/weatherData/av?p_display_type=dailyDataFile&amp;p_nccObsCode=123&amp;p_stn_num=023733&amp;p_c=-112711007&amp;p_startYear=1973" TargetMode="External"/><Relationship Id="rId2925" Type="http://schemas.openxmlformats.org/officeDocument/2006/relationships/hyperlink" Target="http://www.bom.gov.au/jsp/ncc/cdio/weatherData/av?p_display_type=dailyDataFile&amp;p_nccObsCode=123&amp;p_stn_num=026021&amp;p_c=-135479827&amp;p_startYear=1973" TargetMode="External"/><Relationship Id="rId2926" Type="http://schemas.openxmlformats.org/officeDocument/2006/relationships/hyperlink" Target="http://www.bom.gov.au/jsp/ncc/cdio/weatherData/av?p_display_type=dailyDataFile&amp;p_nccObsCode=123&amp;p_stn_num=018070&amp;p_c=-65366318&amp;p_startYear=1973" TargetMode="External"/><Relationship Id="rId2927" Type="http://schemas.openxmlformats.org/officeDocument/2006/relationships/hyperlink" Target="http://www.bom.gov.au/jsp/ncc/cdio/weatherData/av?p_display_type=dailyDataFile&amp;p_nccObsCode=123&amp;p_stn_num=021043&amp;p_c=-88623608&amp;p_startYear=1973" TargetMode="External"/><Relationship Id="rId2928" Type="http://schemas.openxmlformats.org/officeDocument/2006/relationships/hyperlink" Target="http://www.bom.gov.au/jsp/ncc/cdio/weatherData/av?p_display_type=dailyDataFile&amp;p_nccObsCode=123&amp;p_stn_num=026026&amp;p_c=-135531874&amp;p_startYear=1973" TargetMode="External"/><Relationship Id="rId2929" Type="http://schemas.openxmlformats.org/officeDocument/2006/relationships/hyperlink" Target="http://www.bom.gov.au/jsp/ncc/cdio/weatherData/av?p_display_type=dailyDataFile&amp;p_nccObsCode=123&amp;p_stn_num=023020&amp;p_c=-106045418&amp;p_startYear=1973" TargetMode="External"/><Relationship Id="rId2930" Type="http://schemas.openxmlformats.org/officeDocument/2006/relationships/hyperlink" Target="http://www.bom.gov.au/jsp/ncc/cdio/weatherData/av?p_display_type=dailyDataFile&amp;p_nccObsCode=123&amp;p_stn_num=021046&amp;p_c=-88648162&amp;p_startYear=1973" TargetMode="External"/><Relationship Id="rId2931" Type="http://schemas.openxmlformats.org/officeDocument/2006/relationships/hyperlink" Target="http://www.bom.gov.au/jsp/ncc/cdio/weatherData/av?p_display_type=dailyDataFile&amp;p_nccObsCode=123&amp;p_stn_num=023747&amp;p_c=-112846040&amp;p_startYear=1973" TargetMode="External"/><Relationship Id="rId2932" Type="http://schemas.openxmlformats.org/officeDocument/2006/relationships/hyperlink" Target="http://www.bom.gov.au/jsp/ncc/cdio/weatherData/av?p_display_type=dailyDataFile&amp;p_nccObsCode=123&amp;p_stn_num=016044&amp;p_c=-51544026&amp;p_startYear=1972" TargetMode="External"/><Relationship Id="rId2933" Type="http://schemas.openxmlformats.org/officeDocument/2006/relationships/hyperlink" Target="http://www.bom.gov.au/jsp/ncc/cdio/weatherData/av?p_display_type=dailyDataFile&amp;p_nccObsCode=123&amp;p_stn_num=023321&amp;p_c=-108833068&amp;p_startYear=1974" TargetMode="External"/><Relationship Id="rId2934" Type="http://schemas.openxmlformats.org/officeDocument/2006/relationships/hyperlink" Target="http://www.bom.gov.au/jsp/ncc/cdio/weatherData/av?p_display_type=dailyDataFile&amp;p_nccObsCode=123&amp;p_stn_num=025509&amp;p_c=-130201765&amp;p_startYear=1974" TargetMode="External"/><Relationship Id="rId2935" Type="http://schemas.openxmlformats.org/officeDocument/2006/relationships/hyperlink" Target="http://www.bom.gov.au/jsp/ncc/cdio/weatherData/av?p_display_type=dailyDataFile&amp;p_nccObsCode=123&amp;p_stn_num=017031&amp;p_c=-58070941&amp;p_startYear=1974" TargetMode="External"/><Relationship Id="rId2936" Type="http://schemas.openxmlformats.org/officeDocument/2006/relationships/hyperlink" Target="http://www.bom.gov.au/jsp/ncc/cdio/weatherData/av?p_display_type=dailyDataFile&amp;p_nccObsCode=123&amp;p_stn_num=023733&amp;p_c=-112711007&amp;p_startYear=1974" TargetMode="External"/><Relationship Id="rId2937" Type="http://schemas.openxmlformats.org/officeDocument/2006/relationships/hyperlink" Target="http://www.bom.gov.au/jsp/ncc/cdio/weatherData/av?p_display_type=dailyDataFile&amp;p_nccObsCode=123&amp;p_stn_num=026021&amp;p_c=-135479827&amp;p_startYear=1974" TargetMode="External"/><Relationship Id="rId2938" Type="http://schemas.openxmlformats.org/officeDocument/2006/relationships/hyperlink" Target="http://www.bom.gov.au/jsp/ncc/cdio/weatherData/av?p_display_type=dailyDataFile&amp;p_nccObsCode=123&amp;p_stn_num=018070&amp;p_c=-65366318&amp;p_startYear=1974" TargetMode="External"/><Relationship Id="rId2939" Type="http://schemas.openxmlformats.org/officeDocument/2006/relationships/hyperlink" Target="http://www.bom.gov.au/jsp/ncc/cdio/weatherData/av?p_display_type=dailyDataFile&amp;p_nccObsCode=123&amp;p_stn_num=021043&amp;p_c=-88623608&amp;p_startYear=1974" TargetMode="External"/><Relationship Id="rId2940" Type="http://schemas.openxmlformats.org/officeDocument/2006/relationships/hyperlink" Target="http://www.bom.gov.au/jsp/ncc/cdio/weatherData/av?p_display_type=dailyDataFile&amp;p_nccObsCode=123&amp;p_stn_num=026026&amp;p_c=-135531874&amp;p_startYear=1974" TargetMode="External"/><Relationship Id="rId2941" Type="http://schemas.openxmlformats.org/officeDocument/2006/relationships/hyperlink" Target="http://www.bom.gov.au/jsp/ncc/cdio/weatherData/av?p_display_type=dailyDataFile&amp;p_nccObsCode=123&amp;p_stn_num=023020&amp;p_c=-106045418&amp;p_startYear=1974" TargetMode="External"/><Relationship Id="rId2942" Type="http://schemas.openxmlformats.org/officeDocument/2006/relationships/hyperlink" Target="http://www.bom.gov.au/jsp/ncc/cdio/weatherData/av?p_display_type=dailyDataFile&amp;p_nccObsCode=123&amp;p_stn_num=021046&amp;p_c=-88648162&amp;p_startYear=1974" TargetMode="External"/><Relationship Id="rId2943" Type="http://schemas.openxmlformats.org/officeDocument/2006/relationships/hyperlink" Target="http://www.bom.gov.au/jsp/ncc/cdio/weatherData/av?p_display_type=dailyDataFile&amp;p_nccObsCode=123&amp;p_stn_num=023747&amp;p_c=-112846040&amp;p_startYear=1974" TargetMode="External"/><Relationship Id="rId2944" Type="http://schemas.openxmlformats.org/officeDocument/2006/relationships/hyperlink" Target="http://www.bom.gov.au/jsp/ncc/cdio/weatherData/av?p_display_type=dailyDataFile&amp;p_nccObsCode=123&amp;p_stn_num=016044&amp;p_c=-51544026&amp;p_startYear=1973" TargetMode="External"/><Relationship Id="rId2945" Type="http://schemas.openxmlformats.org/officeDocument/2006/relationships/hyperlink" Target="http://www.bom.gov.au/jsp/ncc/cdio/weatherData/av?p_display_type=dailyDataFile&amp;p_nccObsCode=123&amp;p_stn_num=023321&amp;p_c=-108833068&amp;p_startYear=1975" TargetMode="External"/><Relationship Id="rId2946" Type="http://schemas.openxmlformats.org/officeDocument/2006/relationships/hyperlink" Target="http://www.bom.gov.au/jsp/ncc/cdio/weatherData/av?p_display_type=dailyDataFile&amp;p_nccObsCode=123&amp;p_stn_num=025509&amp;p_c=-130201765&amp;p_startYear=1975" TargetMode="External"/><Relationship Id="rId2947" Type="http://schemas.openxmlformats.org/officeDocument/2006/relationships/hyperlink" Target="http://www.bom.gov.au/jsp/ncc/cdio/weatherData/av?p_display_type=dailyDataFile&amp;p_nccObsCode=123&amp;p_stn_num=017031&amp;p_c=-58070941&amp;p_startYear=1975" TargetMode="External"/><Relationship Id="rId2948" Type="http://schemas.openxmlformats.org/officeDocument/2006/relationships/hyperlink" Target="http://www.bom.gov.au/jsp/ncc/cdio/weatherData/av?p_display_type=dailyDataFile&amp;p_nccObsCode=123&amp;p_stn_num=023733&amp;p_c=-112711007&amp;p_startYear=1975" TargetMode="External"/><Relationship Id="rId2949" Type="http://schemas.openxmlformats.org/officeDocument/2006/relationships/hyperlink" Target="http://www.bom.gov.au/jsp/ncc/cdio/weatherData/av?p_display_type=dailyDataFile&amp;p_nccObsCode=123&amp;p_stn_num=026021&amp;p_c=-135479827&amp;p_startYear=1975" TargetMode="External"/><Relationship Id="rId2950" Type="http://schemas.openxmlformats.org/officeDocument/2006/relationships/hyperlink" Target="http://www.bom.gov.au/jsp/ncc/cdio/weatherData/av?p_display_type=dailyDataFile&amp;p_nccObsCode=123&amp;p_stn_num=018070&amp;p_c=-65366318&amp;p_startYear=1975" TargetMode="External"/><Relationship Id="rId2951" Type="http://schemas.openxmlformats.org/officeDocument/2006/relationships/hyperlink" Target="http://www.bom.gov.au/jsp/ncc/cdio/weatherData/av?p_display_type=dailyDataFile&amp;p_nccObsCode=123&amp;p_stn_num=021043&amp;p_c=-88623608&amp;p_startYear=1975" TargetMode="External"/><Relationship Id="rId2952" Type="http://schemas.openxmlformats.org/officeDocument/2006/relationships/hyperlink" Target="http://www.bom.gov.au/jsp/ncc/cdio/weatherData/av?p_display_type=dailyDataFile&amp;p_nccObsCode=123&amp;p_stn_num=026026&amp;p_c=-135531874&amp;p_startYear=1975" TargetMode="External"/><Relationship Id="rId2953" Type="http://schemas.openxmlformats.org/officeDocument/2006/relationships/hyperlink" Target="http://www.bom.gov.au/jsp/ncc/cdio/weatherData/av?p_display_type=dailyDataFile&amp;p_nccObsCode=123&amp;p_stn_num=023020&amp;p_c=-106045418&amp;p_startYear=1975" TargetMode="External"/><Relationship Id="rId2954" Type="http://schemas.openxmlformats.org/officeDocument/2006/relationships/hyperlink" Target="http://www.bom.gov.au/jsp/ncc/cdio/weatherData/av?p_display_type=dailyDataFile&amp;p_nccObsCode=123&amp;p_stn_num=021046&amp;p_c=-88648162&amp;p_startYear=1975" TargetMode="External"/><Relationship Id="rId2955" Type="http://schemas.openxmlformats.org/officeDocument/2006/relationships/hyperlink" Target="http://www.bom.gov.au/jsp/ncc/cdio/weatherData/av?p_display_type=dailyDataFile&amp;p_nccObsCode=123&amp;p_stn_num=023747&amp;p_c=-112846040&amp;p_startYear=1975" TargetMode="External"/><Relationship Id="rId2956" Type="http://schemas.openxmlformats.org/officeDocument/2006/relationships/hyperlink" Target="http://www.bom.gov.au/jsp/ncc/cdio/weatherData/av?p_display_type=dailyDataFile&amp;p_nccObsCode=123&amp;p_stn_num=016044&amp;p_c=-51544026&amp;p_startYear=1974" TargetMode="External"/><Relationship Id="rId2957" Type="http://schemas.openxmlformats.org/officeDocument/2006/relationships/hyperlink" Target="http://www.bom.gov.au/jsp/ncc/cdio/weatherData/av?p_display_type=dailyDataFile&amp;p_nccObsCode=123&amp;p_stn_num=023321&amp;p_c=-108833068&amp;p_startYear=1976" TargetMode="External"/><Relationship Id="rId2958" Type="http://schemas.openxmlformats.org/officeDocument/2006/relationships/hyperlink" Target="http://www.bom.gov.au/jsp/ncc/cdio/weatherData/av?p_display_type=dailyDataFile&amp;p_nccObsCode=123&amp;p_stn_num=025509&amp;p_c=-130201765&amp;p_startYear=1976" TargetMode="External"/><Relationship Id="rId2959" Type="http://schemas.openxmlformats.org/officeDocument/2006/relationships/hyperlink" Target="http://www.bom.gov.au/jsp/ncc/cdio/weatherData/av?p_display_type=dailyDataFile&amp;p_nccObsCode=123&amp;p_stn_num=017031&amp;p_c=-58070941&amp;p_startYear=1976" TargetMode="External"/><Relationship Id="rId2960" Type="http://schemas.openxmlformats.org/officeDocument/2006/relationships/hyperlink" Target="http://www.bom.gov.au/jsp/ncc/cdio/weatherData/av?p_display_type=dailyDataFile&amp;p_nccObsCode=123&amp;p_stn_num=023733&amp;p_c=-112711007&amp;p_startYear=1976" TargetMode="External"/><Relationship Id="rId2961" Type="http://schemas.openxmlformats.org/officeDocument/2006/relationships/hyperlink" Target="http://www.bom.gov.au/jsp/ncc/cdio/weatherData/av?p_display_type=dailyDataFile&amp;p_nccObsCode=123&amp;p_stn_num=026021&amp;p_c=-135479827&amp;p_startYear=1976" TargetMode="External"/><Relationship Id="rId2962" Type="http://schemas.openxmlformats.org/officeDocument/2006/relationships/hyperlink" Target="http://www.bom.gov.au/jsp/ncc/cdio/weatherData/av?p_display_type=dailyDataFile&amp;p_nccObsCode=123&amp;p_stn_num=018070&amp;p_c=-65366318&amp;p_startYear=1976" TargetMode="External"/><Relationship Id="rId2963" Type="http://schemas.openxmlformats.org/officeDocument/2006/relationships/hyperlink" Target="http://www.bom.gov.au/jsp/ncc/cdio/weatherData/av?p_display_type=dailyDataFile&amp;p_nccObsCode=123&amp;p_stn_num=021043&amp;p_c=-88623608&amp;p_startYear=1976" TargetMode="External"/><Relationship Id="rId2964" Type="http://schemas.openxmlformats.org/officeDocument/2006/relationships/hyperlink" Target="http://www.bom.gov.au/jsp/ncc/cdio/weatherData/av?p_display_type=dailyDataFile&amp;p_nccObsCode=123&amp;p_stn_num=026026&amp;p_c=-135531874&amp;p_startYear=1976" TargetMode="External"/><Relationship Id="rId2965" Type="http://schemas.openxmlformats.org/officeDocument/2006/relationships/hyperlink" Target="http://www.bom.gov.au/jsp/ncc/cdio/weatherData/av?p_display_type=dailyDataFile&amp;p_nccObsCode=123&amp;p_stn_num=023020&amp;p_c=-106045418&amp;p_startYear=1976" TargetMode="External"/><Relationship Id="rId2966" Type="http://schemas.openxmlformats.org/officeDocument/2006/relationships/hyperlink" Target="http://www.bom.gov.au/jsp/ncc/cdio/weatherData/av?p_display_type=dailyDataFile&amp;p_nccObsCode=123&amp;p_stn_num=021046&amp;p_c=-88648162&amp;p_startYear=1976" TargetMode="External"/><Relationship Id="rId2967" Type="http://schemas.openxmlformats.org/officeDocument/2006/relationships/hyperlink" Target="http://www.bom.gov.au/jsp/ncc/cdio/weatherData/av?p_display_type=dailyDataFile&amp;p_nccObsCode=123&amp;p_stn_num=023747&amp;p_c=-112846040&amp;p_startYear=1976" TargetMode="External"/><Relationship Id="rId2968" Type="http://schemas.openxmlformats.org/officeDocument/2006/relationships/hyperlink" Target="http://www.bom.gov.au/jsp/ncc/cdio/weatherData/av?p_display_type=dailyDataFile&amp;p_nccObsCode=123&amp;p_stn_num=016044&amp;p_c=-51544026&amp;p_startYear=1975" TargetMode="External"/><Relationship Id="rId2969" Type="http://schemas.openxmlformats.org/officeDocument/2006/relationships/hyperlink" Target="http://www.bom.gov.au/jsp/ncc/cdio/weatherData/av?p_display_type=dailyDataFile&amp;p_nccObsCode=123&amp;p_stn_num=023321&amp;p_c=-108833068&amp;p_startYear=1977" TargetMode="External"/><Relationship Id="rId2970" Type="http://schemas.openxmlformats.org/officeDocument/2006/relationships/hyperlink" Target="http://www.bom.gov.au/jsp/ncc/cdio/weatherData/av?p_display_type=dailyDataFile&amp;p_nccObsCode=123&amp;p_stn_num=025509&amp;p_c=-130201765&amp;p_startYear=1977" TargetMode="External"/><Relationship Id="rId2971" Type="http://schemas.openxmlformats.org/officeDocument/2006/relationships/hyperlink" Target="http://www.bom.gov.au/jsp/ncc/cdio/weatherData/av?p_display_type=dailyDataFile&amp;p_nccObsCode=123&amp;p_stn_num=017031&amp;p_c=-58070941&amp;p_startYear=1977" TargetMode="External"/><Relationship Id="rId2972" Type="http://schemas.openxmlformats.org/officeDocument/2006/relationships/hyperlink" Target="http://www.bom.gov.au/jsp/ncc/cdio/weatherData/av?p_display_type=dailyDataFile&amp;p_nccObsCode=123&amp;p_stn_num=023733&amp;p_c=-112711007&amp;p_startYear=1977" TargetMode="External"/><Relationship Id="rId2973" Type="http://schemas.openxmlformats.org/officeDocument/2006/relationships/hyperlink" Target="http://www.bom.gov.au/jsp/ncc/cdio/weatherData/av?p_display_type=dailyDataFile&amp;p_nccObsCode=123&amp;p_stn_num=026021&amp;p_c=-135479827&amp;p_startYear=1977" TargetMode="External"/><Relationship Id="rId2974" Type="http://schemas.openxmlformats.org/officeDocument/2006/relationships/hyperlink" Target="http://www.bom.gov.au/jsp/ncc/cdio/weatherData/av?p_display_type=dailyDataFile&amp;p_nccObsCode=123&amp;p_stn_num=018070&amp;p_c=-65366318&amp;p_startYear=1977" TargetMode="External"/><Relationship Id="rId2975" Type="http://schemas.openxmlformats.org/officeDocument/2006/relationships/hyperlink" Target="http://www.bom.gov.au/jsp/ncc/cdio/weatherData/av?p_display_type=dailyDataFile&amp;p_nccObsCode=123&amp;p_stn_num=021043&amp;p_c=-88623608&amp;p_startYear=1977" TargetMode="External"/><Relationship Id="rId2976" Type="http://schemas.openxmlformats.org/officeDocument/2006/relationships/hyperlink" Target="http://www.bom.gov.au/jsp/ncc/cdio/weatherData/av?p_display_type=dailyDataFile&amp;p_nccObsCode=123&amp;p_stn_num=026026&amp;p_c=-135531874&amp;p_startYear=1977" TargetMode="External"/><Relationship Id="rId2977" Type="http://schemas.openxmlformats.org/officeDocument/2006/relationships/hyperlink" Target="http://www.bom.gov.au/jsp/ncc/cdio/weatherData/av?p_display_type=dailyDataFile&amp;p_nccObsCode=123&amp;p_stn_num=023020&amp;p_c=-106045418&amp;p_startYear=1977" TargetMode="External"/><Relationship Id="rId2978" Type="http://schemas.openxmlformats.org/officeDocument/2006/relationships/hyperlink" Target="http://www.bom.gov.au/jsp/ncc/cdio/weatherData/av?p_display_type=dailyDataFile&amp;p_nccObsCode=123&amp;p_stn_num=021046&amp;p_c=-88648162&amp;p_startYear=1977" TargetMode="External"/><Relationship Id="rId2979" Type="http://schemas.openxmlformats.org/officeDocument/2006/relationships/hyperlink" Target="http://www.bom.gov.au/jsp/ncc/cdio/weatherData/av?p_display_type=dailyDataFile&amp;p_nccObsCode=123&amp;p_stn_num=023747&amp;p_c=-112846040&amp;p_startYear=1977" TargetMode="External"/><Relationship Id="rId2980" Type="http://schemas.openxmlformats.org/officeDocument/2006/relationships/hyperlink" Target="http://www.bom.gov.au/jsp/ncc/cdio/weatherData/av?p_display_type=dailyDataFile&amp;p_nccObsCode=123&amp;p_stn_num=016044&amp;p_c=-51544026&amp;p_startYear=1976" TargetMode="External"/><Relationship Id="rId2981" Type="http://schemas.openxmlformats.org/officeDocument/2006/relationships/hyperlink" Target="http://www.bom.gov.au/jsp/ncc/cdio/weatherData/av?p_display_type=dailyDataFile&amp;p_nccObsCode=123&amp;p_stn_num=023321&amp;p_c=-108833068&amp;p_startYear=1978" TargetMode="External"/><Relationship Id="rId2982" Type="http://schemas.openxmlformats.org/officeDocument/2006/relationships/hyperlink" Target="http://www.bom.gov.au/jsp/ncc/cdio/weatherData/av?p_display_type=dailyDataFile&amp;p_nccObsCode=123&amp;p_stn_num=025509&amp;p_c=-130201765&amp;p_startYear=1978" TargetMode="External"/><Relationship Id="rId2983" Type="http://schemas.openxmlformats.org/officeDocument/2006/relationships/hyperlink" Target="http://www.bom.gov.au/jsp/ncc/cdio/weatherData/av?p_display_type=dailyDataFile&amp;p_nccObsCode=123&amp;p_stn_num=017031&amp;p_c=-58070941&amp;p_startYear=1978" TargetMode="External"/><Relationship Id="rId2984" Type="http://schemas.openxmlformats.org/officeDocument/2006/relationships/hyperlink" Target="http://www.bom.gov.au/jsp/ncc/cdio/weatherData/av?p_display_type=dailyDataFile&amp;p_nccObsCode=123&amp;p_stn_num=023733&amp;p_c=-112711007&amp;p_startYear=1978" TargetMode="External"/><Relationship Id="rId2985" Type="http://schemas.openxmlformats.org/officeDocument/2006/relationships/hyperlink" Target="http://www.bom.gov.au/jsp/ncc/cdio/weatherData/av?p_display_type=dailyDataFile&amp;p_nccObsCode=123&amp;p_stn_num=026021&amp;p_c=-135479827&amp;p_startYear=1978" TargetMode="External"/><Relationship Id="rId2986" Type="http://schemas.openxmlformats.org/officeDocument/2006/relationships/hyperlink" Target="http://www.bom.gov.au/jsp/ncc/cdio/weatherData/av?p_display_type=dailyDataFile&amp;p_nccObsCode=123&amp;p_stn_num=018070&amp;p_c=-65366318&amp;p_startYear=1978" TargetMode="External"/><Relationship Id="rId2987" Type="http://schemas.openxmlformats.org/officeDocument/2006/relationships/hyperlink" Target="http://www.bom.gov.au/jsp/ncc/cdio/weatherData/av?p_display_type=dailyDataFile&amp;p_nccObsCode=123&amp;p_stn_num=021043&amp;p_c=-88623608&amp;p_startYear=1978" TargetMode="External"/><Relationship Id="rId2988" Type="http://schemas.openxmlformats.org/officeDocument/2006/relationships/hyperlink" Target="http://www.bom.gov.au/jsp/ncc/cdio/weatherData/av?p_display_type=dailyDataFile&amp;p_nccObsCode=123&amp;p_stn_num=026026&amp;p_c=-135531874&amp;p_startYear=1978" TargetMode="External"/><Relationship Id="rId2989" Type="http://schemas.openxmlformats.org/officeDocument/2006/relationships/hyperlink" Target="http://www.bom.gov.au/jsp/ncc/cdio/weatherData/av?p_display_type=dailyDataFile&amp;p_nccObsCode=123&amp;p_stn_num=023020&amp;p_c=-106045418&amp;p_startYear=1978" TargetMode="External"/><Relationship Id="rId2990" Type="http://schemas.openxmlformats.org/officeDocument/2006/relationships/hyperlink" Target="http://www.bom.gov.au/jsp/ncc/cdio/weatherData/av?p_display_type=dailyDataFile&amp;p_nccObsCode=123&amp;p_stn_num=021046&amp;p_c=-88648162&amp;p_startYear=1978" TargetMode="External"/><Relationship Id="rId2991" Type="http://schemas.openxmlformats.org/officeDocument/2006/relationships/hyperlink" Target="http://www.bom.gov.au/jsp/ncc/cdio/weatherData/av?p_display_type=dailyDataFile&amp;p_nccObsCode=123&amp;p_stn_num=023747&amp;p_c=-112846040&amp;p_startYear=1978" TargetMode="External"/><Relationship Id="rId2992" Type="http://schemas.openxmlformats.org/officeDocument/2006/relationships/hyperlink" Target="http://www.bom.gov.au/jsp/ncc/cdio/weatherData/av?p_display_type=dailyDataFile&amp;p_nccObsCode=123&amp;p_stn_num=016044&amp;p_c=-51544026&amp;p_startYear=1977" TargetMode="External"/><Relationship Id="rId2993" Type="http://schemas.openxmlformats.org/officeDocument/2006/relationships/hyperlink" Target="http://www.bom.gov.au/jsp/ncc/cdio/weatherData/av?p_display_type=dailyDataFile&amp;p_nccObsCode=123&amp;p_stn_num=023321&amp;p_c=-108833068&amp;p_startYear=1979" TargetMode="External"/><Relationship Id="rId2994" Type="http://schemas.openxmlformats.org/officeDocument/2006/relationships/hyperlink" Target="http://www.bom.gov.au/jsp/ncc/cdio/weatherData/av?p_display_type=dailyDataFile&amp;p_nccObsCode=123&amp;p_stn_num=025509&amp;p_c=-130201765&amp;p_startYear=1979" TargetMode="External"/><Relationship Id="rId2995" Type="http://schemas.openxmlformats.org/officeDocument/2006/relationships/hyperlink" Target="http://www.bom.gov.au/jsp/ncc/cdio/weatherData/av?p_display_type=dailyDataFile&amp;p_nccObsCode=123&amp;p_stn_num=017031&amp;p_c=-58070941&amp;p_startYear=1979" TargetMode="External"/><Relationship Id="rId2996" Type="http://schemas.openxmlformats.org/officeDocument/2006/relationships/hyperlink" Target="http://www.bom.gov.au/jsp/ncc/cdio/weatherData/av?p_display_type=dailyDataFile&amp;p_nccObsCode=123&amp;p_stn_num=023733&amp;p_c=-112711007&amp;p_startYear=1979" TargetMode="External"/><Relationship Id="rId2997" Type="http://schemas.openxmlformats.org/officeDocument/2006/relationships/hyperlink" Target="http://www.bom.gov.au/jsp/ncc/cdio/weatherData/av?p_display_type=dailyDataFile&amp;p_nccObsCode=123&amp;p_stn_num=026021&amp;p_c=-135479827&amp;p_startYear=1979" TargetMode="External"/><Relationship Id="rId2998" Type="http://schemas.openxmlformats.org/officeDocument/2006/relationships/hyperlink" Target="http://www.bom.gov.au/jsp/ncc/cdio/weatherData/av?p_display_type=dailyDataFile&amp;p_nccObsCode=123&amp;p_stn_num=018070&amp;p_c=-65366318&amp;p_startYear=1979" TargetMode="External"/><Relationship Id="rId2999" Type="http://schemas.openxmlformats.org/officeDocument/2006/relationships/hyperlink" Target="http://www.bom.gov.au/jsp/ncc/cdio/weatherData/av?p_display_type=dailyDataFile&amp;p_nccObsCode=123&amp;p_stn_num=021043&amp;p_c=-88623608&amp;p_startYear=1979" TargetMode="External"/><Relationship Id="rId3000" Type="http://schemas.openxmlformats.org/officeDocument/2006/relationships/hyperlink" Target="http://www.bom.gov.au/jsp/ncc/cdio/weatherData/av?p_display_type=dailyDataFile&amp;p_nccObsCode=123&amp;p_stn_num=026026&amp;p_c=-135531874&amp;p_startYear=1979" TargetMode="External"/><Relationship Id="rId3001" Type="http://schemas.openxmlformats.org/officeDocument/2006/relationships/hyperlink" Target="http://www.bom.gov.au/jsp/ncc/cdio/weatherData/av?p_display_type=dailyDataFile&amp;p_nccObsCode=123&amp;p_stn_num=023020&amp;p_c=-106045418&amp;p_startYear=1979" TargetMode="External"/><Relationship Id="rId3002" Type="http://schemas.openxmlformats.org/officeDocument/2006/relationships/hyperlink" Target="http://www.bom.gov.au/jsp/ncc/cdio/weatherData/av?p_display_type=dailyDataFile&amp;p_nccObsCode=123&amp;p_stn_num=021046&amp;p_c=-88648162&amp;p_startYear=1979" TargetMode="External"/><Relationship Id="rId3003" Type="http://schemas.openxmlformats.org/officeDocument/2006/relationships/hyperlink" Target="http://www.bom.gov.au/jsp/ncc/cdio/weatherData/av?p_display_type=dailyDataFile&amp;p_nccObsCode=123&amp;p_stn_num=023747&amp;p_c=-112846040&amp;p_startYear=1979" TargetMode="External"/><Relationship Id="rId3004" Type="http://schemas.openxmlformats.org/officeDocument/2006/relationships/hyperlink" Target="http://www.bom.gov.au/jsp/ncc/cdio/weatherData/av?p_display_type=dailyDataFile&amp;p_nccObsCode=123&amp;p_stn_num=016044&amp;p_c=-51544026&amp;p_startYear=1978" TargetMode="External"/><Relationship Id="rId3005" Type="http://schemas.openxmlformats.org/officeDocument/2006/relationships/hyperlink" Target="http://www.bom.gov.au/jsp/ncc/cdio/weatherData/av?p_display_type=dailyDataFile&amp;p_nccObsCode=123&amp;p_stn_num=023321&amp;p_c=-108833068&amp;p_startYear=1980" TargetMode="External"/><Relationship Id="rId3006" Type="http://schemas.openxmlformats.org/officeDocument/2006/relationships/hyperlink" Target="http://www.bom.gov.au/jsp/ncc/cdio/weatherData/av?p_display_type=dailyDataFile&amp;p_nccObsCode=123&amp;p_stn_num=025509&amp;p_c=-130201765&amp;p_startYear=1980" TargetMode="External"/><Relationship Id="rId3007" Type="http://schemas.openxmlformats.org/officeDocument/2006/relationships/hyperlink" Target="http://www.bom.gov.au/jsp/ncc/cdio/weatherData/av?p_display_type=dailyDataFile&amp;p_nccObsCode=123&amp;p_stn_num=017031&amp;p_c=-58070941&amp;p_startYear=1980" TargetMode="External"/><Relationship Id="rId3008" Type="http://schemas.openxmlformats.org/officeDocument/2006/relationships/hyperlink" Target="http://www.bom.gov.au/jsp/ncc/cdio/weatherData/av?p_display_type=dailyDataFile&amp;p_nccObsCode=123&amp;p_stn_num=023733&amp;p_c=-112711007&amp;p_startYear=1980" TargetMode="External"/><Relationship Id="rId3009" Type="http://schemas.openxmlformats.org/officeDocument/2006/relationships/hyperlink" Target="http://www.bom.gov.au/jsp/ncc/cdio/weatherData/av?p_display_type=dailyDataFile&amp;p_nccObsCode=123&amp;p_stn_num=026021&amp;p_c=-135479827&amp;p_startYear=1980" TargetMode="External"/><Relationship Id="rId3010" Type="http://schemas.openxmlformats.org/officeDocument/2006/relationships/hyperlink" Target="http://www.bom.gov.au/jsp/ncc/cdio/weatherData/av?p_display_type=dailyDataFile&amp;p_nccObsCode=123&amp;p_stn_num=018070&amp;p_c=-65366318&amp;p_startYear=1980" TargetMode="External"/><Relationship Id="rId3011" Type="http://schemas.openxmlformats.org/officeDocument/2006/relationships/hyperlink" Target="http://www.bom.gov.au/jsp/ncc/cdio/weatherData/av?p_display_type=dailyDataFile&amp;p_nccObsCode=123&amp;p_stn_num=021043&amp;p_c=-88623608&amp;p_startYear=1980" TargetMode="External"/><Relationship Id="rId3012" Type="http://schemas.openxmlformats.org/officeDocument/2006/relationships/hyperlink" Target="http://www.bom.gov.au/jsp/ncc/cdio/weatherData/av?p_display_type=dailyDataFile&amp;p_nccObsCode=123&amp;p_stn_num=026026&amp;p_c=-135531874&amp;p_startYear=1980" TargetMode="External"/><Relationship Id="rId3013" Type="http://schemas.openxmlformats.org/officeDocument/2006/relationships/hyperlink" Target="http://www.bom.gov.au/jsp/ncc/cdio/weatherData/av?p_display_type=dailyDataFile&amp;p_nccObsCode=123&amp;p_stn_num=023020&amp;p_c=-106045418&amp;p_startYear=1980" TargetMode="External"/><Relationship Id="rId3014" Type="http://schemas.openxmlformats.org/officeDocument/2006/relationships/hyperlink" Target="http://www.bom.gov.au/jsp/ncc/cdio/weatherData/av?p_display_type=dailyDataFile&amp;p_nccObsCode=123&amp;p_stn_num=021046&amp;p_c=-88648162&amp;p_startYear=1980" TargetMode="External"/><Relationship Id="rId3015" Type="http://schemas.openxmlformats.org/officeDocument/2006/relationships/hyperlink" Target="http://www.bom.gov.au/jsp/ncc/cdio/weatherData/av?p_display_type=dailyDataFile&amp;p_nccObsCode=123&amp;p_stn_num=023747&amp;p_c=-112846040&amp;p_startYear=1980" TargetMode="External"/><Relationship Id="rId3016" Type="http://schemas.openxmlformats.org/officeDocument/2006/relationships/hyperlink" Target="http://www.bom.gov.au/jsp/ncc/cdio/weatherData/av?p_display_type=dailyDataFile&amp;p_nccObsCode=123&amp;p_stn_num=016044&amp;p_c=-51544026&amp;p_startYear=1979" TargetMode="External"/><Relationship Id="rId3017" Type="http://schemas.openxmlformats.org/officeDocument/2006/relationships/hyperlink" Target="http://www.bom.gov.au/jsp/ncc/cdio/weatherData/av?p_display_type=dailyDataFile&amp;p_nccObsCode=123&amp;p_stn_num=023321&amp;p_c=-108833068&amp;p_startYear=1981" TargetMode="External"/><Relationship Id="rId3018" Type="http://schemas.openxmlformats.org/officeDocument/2006/relationships/hyperlink" Target="http://www.bom.gov.au/jsp/ncc/cdio/weatherData/av?p_display_type=dailyDataFile&amp;p_nccObsCode=123&amp;p_stn_num=025509&amp;p_c=-130201765&amp;p_startYear=1981" TargetMode="External"/><Relationship Id="rId3019" Type="http://schemas.openxmlformats.org/officeDocument/2006/relationships/hyperlink" Target="http://www.bom.gov.au/jsp/ncc/cdio/weatherData/av?p_display_type=dailyDataFile&amp;p_nccObsCode=123&amp;p_stn_num=017031&amp;p_c=-58070941&amp;p_startYear=1981" TargetMode="External"/><Relationship Id="rId3020" Type="http://schemas.openxmlformats.org/officeDocument/2006/relationships/hyperlink" Target="http://www.bom.gov.au/jsp/ncc/cdio/weatherData/av?p_display_type=dailyDataFile&amp;p_nccObsCode=123&amp;p_stn_num=023733&amp;p_c=-112711007&amp;p_startYear=1981" TargetMode="External"/><Relationship Id="rId3021" Type="http://schemas.openxmlformats.org/officeDocument/2006/relationships/hyperlink" Target="http://www.bom.gov.au/jsp/ncc/cdio/weatherData/av?p_display_type=dailyDataFile&amp;p_nccObsCode=123&amp;p_stn_num=026021&amp;p_c=-135479827&amp;p_startYear=1981" TargetMode="External"/><Relationship Id="rId3022" Type="http://schemas.openxmlformats.org/officeDocument/2006/relationships/hyperlink" Target="http://www.bom.gov.au/jsp/ncc/cdio/weatherData/av?p_display_type=dailyDataFile&amp;p_nccObsCode=123&amp;p_stn_num=018070&amp;p_c=-65366318&amp;p_startYear=1981" TargetMode="External"/><Relationship Id="rId3023" Type="http://schemas.openxmlformats.org/officeDocument/2006/relationships/hyperlink" Target="http://www.bom.gov.au/jsp/ncc/cdio/weatherData/av?p_display_type=dailyDataFile&amp;p_nccObsCode=123&amp;p_stn_num=021043&amp;p_c=-88623608&amp;p_startYear=1981" TargetMode="External"/><Relationship Id="rId3024" Type="http://schemas.openxmlformats.org/officeDocument/2006/relationships/hyperlink" Target="http://www.bom.gov.au/jsp/ncc/cdio/weatherData/av?p_display_type=dailyDataFile&amp;p_nccObsCode=123&amp;p_stn_num=026026&amp;p_c=-135531874&amp;p_startYear=1981" TargetMode="External"/><Relationship Id="rId3025" Type="http://schemas.openxmlformats.org/officeDocument/2006/relationships/hyperlink" Target="http://www.bom.gov.au/jsp/ncc/cdio/weatherData/av?p_display_type=dailyDataFile&amp;p_nccObsCode=123&amp;p_stn_num=023020&amp;p_c=-106045418&amp;p_startYear=1981" TargetMode="External"/><Relationship Id="rId3026" Type="http://schemas.openxmlformats.org/officeDocument/2006/relationships/hyperlink" Target="http://www.bom.gov.au/jsp/ncc/cdio/weatherData/av?p_display_type=dailyDataFile&amp;p_nccObsCode=123&amp;p_stn_num=021046&amp;p_c=-88648162&amp;p_startYear=1981" TargetMode="External"/><Relationship Id="rId3027" Type="http://schemas.openxmlformats.org/officeDocument/2006/relationships/hyperlink" Target="http://www.bom.gov.au/jsp/ncc/cdio/weatherData/av?p_display_type=dailyDataFile&amp;p_nccObsCode=123&amp;p_stn_num=023747&amp;p_c=-112846040&amp;p_startYear=1981" TargetMode="External"/><Relationship Id="rId3028" Type="http://schemas.openxmlformats.org/officeDocument/2006/relationships/hyperlink" Target="http://www.bom.gov.au/jsp/ncc/cdio/weatherData/av?p_display_type=dailyDataFile&amp;p_nccObsCode=123&amp;p_stn_num=016044&amp;p_c=-51544026&amp;p_startYear=1980" TargetMode="External"/><Relationship Id="rId3029" Type="http://schemas.openxmlformats.org/officeDocument/2006/relationships/hyperlink" Target="http://www.bom.gov.au/jsp/ncc/cdio/weatherData/av?p_display_type=dailyDataFile&amp;p_nccObsCode=123&amp;p_stn_num=023321&amp;p_c=-108833068&amp;p_startYear=1982" TargetMode="External"/><Relationship Id="rId3030" Type="http://schemas.openxmlformats.org/officeDocument/2006/relationships/hyperlink" Target="http://www.bom.gov.au/jsp/ncc/cdio/weatherData/av?p_display_type=dailyDataFile&amp;p_nccObsCode=123&amp;p_stn_num=025509&amp;p_c=-130201765&amp;p_startYear=1982" TargetMode="External"/><Relationship Id="rId3031" Type="http://schemas.openxmlformats.org/officeDocument/2006/relationships/hyperlink" Target="http://www.bom.gov.au/jsp/ncc/cdio/weatherData/av?p_display_type=dailyDataFile&amp;p_nccObsCode=123&amp;p_stn_num=017031&amp;p_c=-58070941&amp;p_startYear=1982" TargetMode="External"/><Relationship Id="rId3032" Type="http://schemas.openxmlformats.org/officeDocument/2006/relationships/hyperlink" Target="http://www.bom.gov.au/jsp/ncc/cdio/weatherData/av?p_display_type=dailyDataFile&amp;p_nccObsCode=123&amp;p_stn_num=023733&amp;p_c=-112711007&amp;p_startYear=1982" TargetMode="External"/><Relationship Id="rId3033" Type="http://schemas.openxmlformats.org/officeDocument/2006/relationships/hyperlink" Target="http://www.bom.gov.au/jsp/ncc/cdio/weatherData/av?p_display_type=dailyDataFile&amp;p_nccObsCode=123&amp;p_stn_num=026021&amp;p_c=-135479827&amp;p_startYear=1982" TargetMode="External"/><Relationship Id="rId3034" Type="http://schemas.openxmlformats.org/officeDocument/2006/relationships/hyperlink" Target="http://www.bom.gov.au/jsp/ncc/cdio/weatherData/av?p_display_type=dailyDataFile&amp;p_nccObsCode=123&amp;p_stn_num=018070&amp;p_c=-65366318&amp;p_startYear=1982" TargetMode="External"/><Relationship Id="rId3035" Type="http://schemas.openxmlformats.org/officeDocument/2006/relationships/hyperlink" Target="http://www.bom.gov.au/jsp/ncc/cdio/weatherData/av?p_display_type=dailyDataFile&amp;p_nccObsCode=123&amp;p_stn_num=021043&amp;p_c=-88623608&amp;p_startYear=1982" TargetMode="External"/><Relationship Id="rId3036" Type="http://schemas.openxmlformats.org/officeDocument/2006/relationships/hyperlink" Target="http://www.bom.gov.au/jsp/ncc/cdio/weatherData/av?p_display_type=dailyDataFile&amp;p_nccObsCode=123&amp;p_stn_num=026026&amp;p_c=-135531874&amp;p_startYear=1982" TargetMode="External"/><Relationship Id="rId3037" Type="http://schemas.openxmlformats.org/officeDocument/2006/relationships/hyperlink" Target="http://www.bom.gov.au/jsp/ncc/cdio/weatherData/av?p_display_type=dailyDataFile&amp;p_nccObsCode=123&amp;p_stn_num=023020&amp;p_c=-106045418&amp;p_startYear=1982" TargetMode="External"/><Relationship Id="rId3038" Type="http://schemas.openxmlformats.org/officeDocument/2006/relationships/hyperlink" Target="http://www.bom.gov.au/jsp/ncc/cdio/weatherData/av?p_display_type=dailyDataFile&amp;p_nccObsCode=123&amp;p_stn_num=021046&amp;p_c=-88648162&amp;p_startYear=1982" TargetMode="External"/><Relationship Id="rId3039" Type="http://schemas.openxmlformats.org/officeDocument/2006/relationships/hyperlink" Target="http://www.bom.gov.au/jsp/ncc/cdio/weatherData/av?p_display_type=dailyDataFile&amp;p_nccObsCode=123&amp;p_stn_num=023747&amp;p_c=-112846040&amp;p_startYear=1982" TargetMode="External"/><Relationship Id="rId3040" Type="http://schemas.openxmlformats.org/officeDocument/2006/relationships/hyperlink" Target="http://www.bom.gov.au/jsp/ncc/cdio/weatherData/av?p_display_type=dailyDataFile&amp;p_nccObsCode=123&amp;p_stn_num=016044&amp;p_c=-51544026&amp;p_startYear=1981" TargetMode="External"/><Relationship Id="rId3041" Type="http://schemas.openxmlformats.org/officeDocument/2006/relationships/hyperlink" Target="http://www.bom.gov.au/jsp/ncc/cdio/weatherData/av?p_display_type=dailyDataFile&amp;p_nccObsCode=123&amp;p_stn_num=023321&amp;p_c=-108833068&amp;p_startYear=1983" TargetMode="External"/><Relationship Id="rId3042" Type="http://schemas.openxmlformats.org/officeDocument/2006/relationships/hyperlink" Target="http://www.bom.gov.au/jsp/ncc/cdio/weatherData/av?p_display_type=dailyDataFile&amp;p_nccObsCode=123&amp;p_stn_num=025509&amp;p_c=-130201765&amp;p_startYear=1983" TargetMode="External"/><Relationship Id="rId3043" Type="http://schemas.openxmlformats.org/officeDocument/2006/relationships/hyperlink" Target="http://www.bom.gov.au/jsp/ncc/cdio/weatherData/av?p_display_type=dailyDataFile&amp;p_nccObsCode=123&amp;p_stn_num=017031&amp;p_c=-58070941&amp;p_startYear=1983" TargetMode="External"/><Relationship Id="rId3044" Type="http://schemas.openxmlformats.org/officeDocument/2006/relationships/hyperlink" Target="http://www.bom.gov.au/jsp/ncc/cdio/weatherData/av?p_display_type=dailyDataFile&amp;p_nccObsCode=123&amp;p_stn_num=023733&amp;p_c=-112711007&amp;p_startYear=1983" TargetMode="External"/><Relationship Id="rId3045" Type="http://schemas.openxmlformats.org/officeDocument/2006/relationships/hyperlink" Target="http://www.bom.gov.au/jsp/ncc/cdio/weatherData/av?p_display_type=dailyDataFile&amp;p_nccObsCode=123&amp;p_stn_num=026021&amp;p_c=-135479827&amp;p_startYear=1983" TargetMode="External"/><Relationship Id="rId3046" Type="http://schemas.openxmlformats.org/officeDocument/2006/relationships/hyperlink" Target="http://www.bom.gov.au/jsp/ncc/cdio/weatherData/av?p_display_type=dailyDataFile&amp;p_nccObsCode=123&amp;p_stn_num=018070&amp;p_c=-65366318&amp;p_startYear=1983" TargetMode="External"/><Relationship Id="rId3047" Type="http://schemas.openxmlformats.org/officeDocument/2006/relationships/hyperlink" Target="http://www.bom.gov.au/jsp/ncc/cdio/weatherData/av?p_display_type=dailyDataFile&amp;p_nccObsCode=123&amp;p_stn_num=021043&amp;p_c=-88623608&amp;p_startYear=1983" TargetMode="External"/><Relationship Id="rId3048" Type="http://schemas.openxmlformats.org/officeDocument/2006/relationships/hyperlink" Target="http://www.bom.gov.au/jsp/ncc/cdio/weatherData/av?p_display_type=dailyDataFile&amp;p_nccObsCode=123&amp;p_stn_num=026026&amp;p_c=-135531874&amp;p_startYear=1983" TargetMode="External"/><Relationship Id="rId3049" Type="http://schemas.openxmlformats.org/officeDocument/2006/relationships/hyperlink" Target="http://www.bom.gov.au/jsp/ncc/cdio/weatherData/av?p_display_type=dailyDataFile&amp;p_nccObsCode=123&amp;p_stn_num=023020&amp;p_c=-106045418&amp;p_startYear=1983" TargetMode="External"/><Relationship Id="rId3050" Type="http://schemas.openxmlformats.org/officeDocument/2006/relationships/hyperlink" Target="http://www.bom.gov.au/jsp/ncc/cdio/weatherData/av?p_display_type=dailyDataFile&amp;p_nccObsCode=123&amp;p_stn_num=021046&amp;p_c=-88648162&amp;p_startYear=1983" TargetMode="External"/><Relationship Id="rId3051" Type="http://schemas.openxmlformats.org/officeDocument/2006/relationships/hyperlink" Target="http://www.bom.gov.au/jsp/ncc/cdio/weatherData/av?p_display_type=dailyDataFile&amp;p_nccObsCode=123&amp;p_stn_num=023747&amp;p_c=-112846040&amp;p_startYear=1983" TargetMode="External"/><Relationship Id="rId3052" Type="http://schemas.openxmlformats.org/officeDocument/2006/relationships/hyperlink" Target="http://www.bom.gov.au/jsp/ncc/cdio/weatherData/av?p_display_type=dailyDataFile&amp;p_nccObsCode=123&amp;p_stn_num=016044&amp;p_c=-51544026&amp;p_startYear=1982" TargetMode="External"/><Relationship Id="rId3053" Type="http://schemas.openxmlformats.org/officeDocument/2006/relationships/hyperlink" Target="http://www.bom.gov.au/jsp/ncc/cdio/weatherData/av?p_display_type=dailyDataFile&amp;p_nccObsCode=123&amp;p_stn_num=023321&amp;p_c=-108833068&amp;p_startYear=1984" TargetMode="External"/><Relationship Id="rId3054" Type="http://schemas.openxmlformats.org/officeDocument/2006/relationships/hyperlink" Target="http://www.bom.gov.au/jsp/ncc/cdio/weatherData/av?p_display_type=dailyDataFile&amp;p_nccObsCode=123&amp;p_stn_num=025509&amp;p_c=-130201765&amp;p_startYear=1984" TargetMode="External"/><Relationship Id="rId3055" Type="http://schemas.openxmlformats.org/officeDocument/2006/relationships/hyperlink" Target="http://www.bom.gov.au/jsp/ncc/cdio/weatherData/av?p_display_type=dailyDataFile&amp;p_nccObsCode=123&amp;p_stn_num=017031&amp;p_c=-58070941&amp;p_startYear=1984" TargetMode="External"/><Relationship Id="rId3056" Type="http://schemas.openxmlformats.org/officeDocument/2006/relationships/hyperlink" Target="http://www.bom.gov.au/jsp/ncc/cdio/weatherData/av?p_display_type=dailyDataFile&amp;p_nccObsCode=123&amp;p_stn_num=023733&amp;p_c=-112711007&amp;p_startYear=1984" TargetMode="External"/><Relationship Id="rId3057" Type="http://schemas.openxmlformats.org/officeDocument/2006/relationships/hyperlink" Target="http://www.bom.gov.au/jsp/ncc/cdio/weatherData/av?p_display_type=dailyDataFile&amp;p_nccObsCode=123&amp;p_stn_num=026021&amp;p_c=-135479827&amp;p_startYear=1984" TargetMode="External"/><Relationship Id="rId3058" Type="http://schemas.openxmlformats.org/officeDocument/2006/relationships/hyperlink" Target="http://www.bom.gov.au/jsp/ncc/cdio/weatherData/av?p_display_type=dailyDataFile&amp;p_nccObsCode=123&amp;p_stn_num=018070&amp;p_c=-65366318&amp;p_startYear=1984" TargetMode="External"/><Relationship Id="rId3059" Type="http://schemas.openxmlformats.org/officeDocument/2006/relationships/hyperlink" Target="http://www.bom.gov.au/jsp/ncc/cdio/weatherData/av?p_display_type=dailyDataFile&amp;p_nccObsCode=123&amp;p_stn_num=021043&amp;p_c=-88623608&amp;p_startYear=1984" TargetMode="External"/><Relationship Id="rId3060" Type="http://schemas.openxmlformats.org/officeDocument/2006/relationships/hyperlink" Target="http://www.bom.gov.au/jsp/ncc/cdio/weatherData/av?p_display_type=dailyDataFile&amp;p_nccObsCode=123&amp;p_stn_num=026026&amp;p_c=-135531874&amp;p_startYear=1984" TargetMode="External"/><Relationship Id="rId3061" Type="http://schemas.openxmlformats.org/officeDocument/2006/relationships/hyperlink" Target="http://www.bom.gov.au/jsp/ncc/cdio/weatherData/av?p_display_type=dailyDataFile&amp;p_nccObsCode=123&amp;p_stn_num=023020&amp;p_c=-106045418&amp;p_startYear=1984" TargetMode="External"/><Relationship Id="rId3062" Type="http://schemas.openxmlformats.org/officeDocument/2006/relationships/hyperlink" Target="http://www.bom.gov.au/jsp/ncc/cdio/weatherData/av?p_display_type=dailyDataFile&amp;p_nccObsCode=123&amp;p_stn_num=021046&amp;p_c=-88648162&amp;p_startYear=1984" TargetMode="External"/><Relationship Id="rId3063" Type="http://schemas.openxmlformats.org/officeDocument/2006/relationships/hyperlink" Target="http://www.bom.gov.au/jsp/ncc/cdio/weatherData/av?p_display_type=dailyDataFile&amp;p_nccObsCode=123&amp;p_stn_num=023747&amp;p_c=-112846040&amp;p_startYear=1984" TargetMode="External"/><Relationship Id="rId3064" Type="http://schemas.openxmlformats.org/officeDocument/2006/relationships/hyperlink" Target="http://www.bom.gov.au/jsp/ncc/cdio/weatherData/av?p_display_type=dailyDataFile&amp;p_nccObsCode=123&amp;p_stn_num=016044&amp;p_c=-51544026&amp;p_startYear=1983" TargetMode="External"/><Relationship Id="rId3065" Type="http://schemas.openxmlformats.org/officeDocument/2006/relationships/hyperlink" Target="http://www.bom.gov.au/jsp/ncc/cdio/weatherData/av?p_display_type=dailyDataFile&amp;p_nccObsCode=123&amp;p_stn_num=023321&amp;p_c=-108833068&amp;p_startYear=1985" TargetMode="External"/><Relationship Id="rId3066" Type="http://schemas.openxmlformats.org/officeDocument/2006/relationships/hyperlink" Target="http://www.bom.gov.au/jsp/ncc/cdio/weatherData/av?p_display_type=dailyDataFile&amp;p_nccObsCode=123&amp;p_stn_num=025509&amp;p_c=-130201765&amp;p_startYear=1985" TargetMode="External"/><Relationship Id="rId3067" Type="http://schemas.openxmlformats.org/officeDocument/2006/relationships/hyperlink" Target="http://www.bom.gov.au/jsp/ncc/cdio/weatherData/av?p_display_type=dailyDataFile&amp;p_nccObsCode=123&amp;p_stn_num=017031&amp;p_c=-58070941&amp;p_startYear=1985" TargetMode="External"/><Relationship Id="rId3068" Type="http://schemas.openxmlformats.org/officeDocument/2006/relationships/hyperlink" Target="http://www.bom.gov.au/jsp/ncc/cdio/weatherData/av?p_display_type=dailyDataFile&amp;p_nccObsCode=123&amp;p_stn_num=023733&amp;p_c=-112711007&amp;p_startYear=1985" TargetMode="External"/><Relationship Id="rId3069" Type="http://schemas.openxmlformats.org/officeDocument/2006/relationships/hyperlink" Target="http://www.bom.gov.au/jsp/ncc/cdio/weatherData/av?p_display_type=dailyDataFile&amp;p_nccObsCode=123&amp;p_stn_num=026021&amp;p_c=-135479827&amp;p_startYear=1985" TargetMode="External"/><Relationship Id="rId3070" Type="http://schemas.openxmlformats.org/officeDocument/2006/relationships/hyperlink" Target="http://www.bom.gov.au/jsp/ncc/cdio/weatherData/av?p_display_type=dailyDataFile&amp;p_nccObsCode=123&amp;p_stn_num=018070&amp;p_c=-65366318&amp;p_startYear=1985" TargetMode="External"/><Relationship Id="rId3071" Type="http://schemas.openxmlformats.org/officeDocument/2006/relationships/hyperlink" Target="http://www.bom.gov.au/jsp/ncc/cdio/weatherData/av?p_display_type=dailyDataFile&amp;p_nccObsCode=123&amp;p_stn_num=021043&amp;p_c=-88623608&amp;p_startYear=1985" TargetMode="External"/><Relationship Id="rId3072" Type="http://schemas.openxmlformats.org/officeDocument/2006/relationships/hyperlink" Target="http://www.bom.gov.au/jsp/ncc/cdio/weatherData/av?p_display_type=dailyDataFile&amp;p_nccObsCode=123&amp;p_stn_num=026026&amp;p_c=-135531874&amp;p_startYear=1985" TargetMode="External"/><Relationship Id="rId3073" Type="http://schemas.openxmlformats.org/officeDocument/2006/relationships/hyperlink" Target="http://www.bom.gov.au/jsp/ncc/cdio/weatherData/av?p_display_type=dailyDataFile&amp;p_nccObsCode=123&amp;p_stn_num=023020&amp;p_c=-106045418&amp;p_startYear=1985" TargetMode="External"/><Relationship Id="rId3074" Type="http://schemas.openxmlformats.org/officeDocument/2006/relationships/hyperlink" Target="http://www.bom.gov.au/jsp/ncc/cdio/weatherData/av?p_display_type=dailyDataFile&amp;p_nccObsCode=123&amp;p_stn_num=021046&amp;p_c=-88648162&amp;p_startYear=1985" TargetMode="External"/><Relationship Id="rId3075" Type="http://schemas.openxmlformats.org/officeDocument/2006/relationships/hyperlink" Target="http://www.bom.gov.au/jsp/ncc/cdio/weatherData/av?p_display_type=dailyDataFile&amp;p_nccObsCode=123&amp;p_stn_num=023747&amp;p_c=-112846040&amp;p_startYear=1985" TargetMode="External"/><Relationship Id="rId3076" Type="http://schemas.openxmlformats.org/officeDocument/2006/relationships/hyperlink" Target="http://www.bom.gov.au/jsp/ncc/cdio/weatherData/av?p_display_type=dailyDataFile&amp;p_nccObsCode=123&amp;p_stn_num=016044&amp;p_c=-51544026&amp;p_startYear=1984" TargetMode="External"/><Relationship Id="rId3077" Type="http://schemas.openxmlformats.org/officeDocument/2006/relationships/hyperlink" Target="http://www.bom.gov.au/jsp/ncc/cdio/weatherData/av?p_display_type=dailyDataFile&amp;p_nccObsCode=123&amp;p_stn_num=023321&amp;p_c=-108833068&amp;p_startYear=1986" TargetMode="External"/><Relationship Id="rId3078" Type="http://schemas.openxmlformats.org/officeDocument/2006/relationships/hyperlink" Target="http://www.bom.gov.au/jsp/ncc/cdio/weatherData/av?p_display_type=dailyDataFile&amp;p_nccObsCode=123&amp;p_stn_num=025509&amp;p_c=-130201765&amp;p_startYear=1986" TargetMode="External"/><Relationship Id="rId3079" Type="http://schemas.openxmlformats.org/officeDocument/2006/relationships/hyperlink" Target="http://www.bom.gov.au/jsp/ncc/cdio/weatherData/av?p_display_type=dailyDataFile&amp;p_nccObsCode=123&amp;p_stn_num=017031&amp;p_c=-58070941&amp;p_startYear=1986" TargetMode="External"/><Relationship Id="rId3080" Type="http://schemas.openxmlformats.org/officeDocument/2006/relationships/hyperlink" Target="http://www.bom.gov.au/jsp/ncc/cdio/weatherData/av?p_display_type=dailyDataFile&amp;p_nccObsCode=123&amp;p_stn_num=023733&amp;p_c=-112711007&amp;p_startYear=1986" TargetMode="External"/><Relationship Id="rId3081" Type="http://schemas.openxmlformats.org/officeDocument/2006/relationships/hyperlink" Target="http://www.bom.gov.au/jsp/ncc/cdio/weatherData/av?p_display_type=dailyDataFile&amp;p_nccObsCode=123&amp;p_stn_num=026021&amp;p_c=-135479827&amp;p_startYear=1986" TargetMode="External"/><Relationship Id="rId3082" Type="http://schemas.openxmlformats.org/officeDocument/2006/relationships/hyperlink" Target="http://www.bom.gov.au/jsp/ncc/cdio/weatherData/av?p_display_type=dailyDataFile&amp;p_nccObsCode=123&amp;p_stn_num=018070&amp;p_c=-65366318&amp;p_startYear=1986" TargetMode="External"/><Relationship Id="rId3083" Type="http://schemas.openxmlformats.org/officeDocument/2006/relationships/hyperlink" Target="http://www.bom.gov.au/jsp/ncc/cdio/weatherData/av?p_display_type=dailyDataFile&amp;p_nccObsCode=123&amp;p_stn_num=021043&amp;p_c=-88623608&amp;p_startYear=1986" TargetMode="External"/><Relationship Id="rId3084" Type="http://schemas.openxmlformats.org/officeDocument/2006/relationships/hyperlink" Target="http://www.bom.gov.au/jsp/ncc/cdio/weatherData/av?p_display_type=dailyDataFile&amp;p_nccObsCode=123&amp;p_stn_num=026026&amp;p_c=-135531874&amp;p_startYear=1986" TargetMode="External"/><Relationship Id="rId3085" Type="http://schemas.openxmlformats.org/officeDocument/2006/relationships/hyperlink" Target="http://www.bom.gov.au/jsp/ncc/cdio/weatherData/av?p_display_type=dailyDataFile&amp;p_nccObsCode=123&amp;p_stn_num=023020&amp;p_c=-106045418&amp;p_startYear=1986" TargetMode="External"/><Relationship Id="rId3086" Type="http://schemas.openxmlformats.org/officeDocument/2006/relationships/hyperlink" Target="http://www.bom.gov.au/jsp/ncc/cdio/weatherData/av?p_display_type=dailyDataFile&amp;p_nccObsCode=123&amp;p_stn_num=021046&amp;p_c=-88648162&amp;p_startYear=1986" TargetMode="External"/><Relationship Id="rId3087" Type="http://schemas.openxmlformats.org/officeDocument/2006/relationships/hyperlink" Target="http://www.bom.gov.au/jsp/ncc/cdio/weatherData/av?p_display_type=dailyDataFile&amp;p_nccObsCode=123&amp;p_stn_num=023747&amp;p_c=-112846040&amp;p_startYear=1986" TargetMode="External"/><Relationship Id="rId3088" Type="http://schemas.openxmlformats.org/officeDocument/2006/relationships/hyperlink" Target="http://www.bom.gov.au/jsp/ncc/cdio/weatherData/av?p_display_type=dailyDataFile&amp;p_nccObsCode=123&amp;p_stn_num=016044&amp;p_c=-51544026&amp;p_startYear=1985" TargetMode="External"/><Relationship Id="rId3089" Type="http://schemas.openxmlformats.org/officeDocument/2006/relationships/hyperlink" Target="http://www.bom.gov.au/jsp/ncc/cdio/weatherData/av?p_display_type=dailyDataFile&amp;p_nccObsCode=123&amp;p_stn_num=023321&amp;p_c=-108833068&amp;p_startYear=1987" TargetMode="External"/><Relationship Id="rId3090" Type="http://schemas.openxmlformats.org/officeDocument/2006/relationships/hyperlink" Target="http://www.bom.gov.au/jsp/ncc/cdio/weatherData/av?p_display_type=dailyDataFile&amp;p_nccObsCode=123&amp;p_stn_num=025509&amp;p_c=-130201765&amp;p_startYear=1987" TargetMode="External"/><Relationship Id="rId3091" Type="http://schemas.openxmlformats.org/officeDocument/2006/relationships/hyperlink" Target="http://www.bom.gov.au/jsp/ncc/cdio/weatherData/av?p_display_type=dailyDataFile&amp;p_nccObsCode=123&amp;p_stn_num=017031&amp;p_c=-58070941&amp;p_startYear=1987" TargetMode="External"/><Relationship Id="rId3092" Type="http://schemas.openxmlformats.org/officeDocument/2006/relationships/hyperlink" Target="http://www.bom.gov.au/jsp/ncc/cdio/weatherData/av?p_display_type=dailyDataFile&amp;p_nccObsCode=123&amp;p_stn_num=023733&amp;p_c=-112711007&amp;p_startYear=1987" TargetMode="External"/><Relationship Id="rId3093" Type="http://schemas.openxmlformats.org/officeDocument/2006/relationships/hyperlink" Target="http://www.bom.gov.au/jsp/ncc/cdio/weatherData/av?p_display_type=dailyDataFile&amp;p_nccObsCode=123&amp;p_stn_num=026021&amp;p_c=-135479827&amp;p_startYear=1987" TargetMode="External"/><Relationship Id="rId3094" Type="http://schemas.openxmlformats.org/officeDocument/2006/relationships/hyperlink" Target="http://www.bom.gov.au/jsp/ncc/cdio/weatherData/av?p_display_type=dailyDataFile&amp;p_nccObsCode=123&amp;p_stn_num=018070&amp;p_c=-65366318&amp;p_startYear=1987" TargetMode="External"/><Relationship Id="rId3095" Type="http://schemas.openxmlformats.org/officeDocument/2006/relationships/hyperlink" Target="http://www.bom.gov.au/jsp/ncc/cdio/weatherData/av?p_display_type=dailyDataFile&amp;p_nccObsCode=123&amp;p_stn_num=021043&amp;p_c=-88623608&amp;p_startYear=1987" TargetMode="External"/><Relationship Id="rId3096" Type="http://schemas.openxmlformats.org/officeDocument/2006/relationships/hyperlink" Target="http://www.bom.gov.au/jsp/ncc/cdio/weatherData/av?p_display_type=dailyDataFile&amp;p_nccObsCode=123&amp;p_stn_num=026026&amp;p_c=-135531874&amp;p_startYear=1987" TargetMode="External"/><Relationship Id="rId3097" Type="http://schemas.openxmlformats.org/officeDocument/2006/relationships/hyperlink" Target="http://www.bom.gov.au/jsp/ncc/cdio/weatherData/av?p_display_type=dailyDataFile&amp;p_nccObsCode=123&amp;p_stn_num=023343&amp;p_c=-109040468&amp;p_startYear=1987" TargetMode="External"/><Relationship Id="rId3098" Type="http://schemas.openxmlformats.org/officeDocument/2006/relationships/hyperlink" Target="http://www.bom.gov.au/jsp/ncc/cdio/weatherData/av?p_display_type=dailyDataFile&amp;p_nccObsCode=123&amp;p_stn_num=021046&amp;p_c=-88648162&amp;p_startYear=1987" TargetMode="External"/><Relationship Id="rId3099" Type="http://schemas.openxmlformats.org/officeDocument/2006/relationships/hyperlink" Target="http://www.bom.gov.au/jsp/ncc/cdio/weatherData/av?p_display_type=dailyDataFile&amp;p_nccObsCode=123&amp;p_stn_num=023747&amp;p_c=-112846040&amp;p_startYear=1987" TargetMode="External"/><Relationship Id="rId3100" Type="http://schemas.openxmlformats.org/officeDocument/2006/relationships/hyperlink" Target="http://www.bom.gov.au/jsp/ncc/cdio/weatherData/av?p_display_type=dailyDataFile&amp;p_nccObsCode=123&amp;p_stn_num=016044&amp;p_c=-51544026&amp;p_startYear=1986" TargetMode="External"/><Relationship Id="rId3101" Type="http://schemas.openxmlformats.org/officeDocument/2006/relationships/hyperlink" Target="http://www.bom.gov.au/jsp/ncc/cdio/weatherData/av?p_display_type=dailyDataFile&amp;p_nccObsCode=123&amp;p_stn_num=023321&amp;p_c=-108833068&amp;p_startYear=1988" TargetMode="External"/><Relationship Id="rId3102" Type="http://schemas.openxmlformats.org/officeDocument/2006/relationships/hyperlink" Target="http://www.bom.gov.au/jsp/ncc/cdio/weatherData/av?p_display_type=dailyDataFile&amp;p_nccObsCode=123&amp;p_stn_num=025509&amp;p_c=-130201765&amp;p_startYear=1988" TargetMode="External"/><Relationship Id="rId3103" Type="http://schemas.openxmlformats.org/officeDocument/2006/relationships/hyperlink" Target="http://www.bom.gov.au/jsp/ncc/cdio/weatherData/av?p_display_type=dailyDataFile&amp;p_nccObsCode=123&amp;p_stn_num=017031&amp;p_c=-58070941&amp;p_startYear=1988" TargetMode="External"/><Relationship Id="rId3104" Type="http://schemas.openxmlformats.org/officeDocument/2006/relationships/hyperlink" Target="http://www.bom.gov.au/jsp/ncc/cdio/weatherData/av?p_display_type=dailyDataFile&amp;p_nccObsCode=123&amp;p_stn_num=023733&amp;p_c=-112711007&amp;p_startYear=1988" TargetMode="External"/><Relationship Id="rId3105" Type="http://schemas.openxmlformats.org/officeDocument/2006/relationships/hyperlink" Target="http://www.bom.gov.au/jsp/ncc/cdio/weatherData/av?p_display_type=dailyDataFile&amp;p_nccObsCode=123&amp;p_stn_num=026021&amp;p_c=-135479827&amp;p_startYear=1988" TargetMode="External"/><Relationship Id="rId3106" Type="http://schemas.openxmlformats.org/officeDocument/2006/relationships/hyperlink" Target="http://www.bom.gov.au/jsp/ncc/cdio/weatherData/av?p_display_type=dailyDataFile&amp;p_nccObsCode=123&amp;p_stn_num=018070&amp;p_c=-65366318&amp;p_startYear=1988" TargetMode="External"/><Relationship Id="rId3107" Type="http://schemas.openxmlformats.org/officeDocument/2006/relationships/hyperlink" Target="http://www.bom.gov.au/jsp/ncc/cdio/weatherData/av?p_display_type=dailyDataFile&amp;p_nccObsCode=123&amp;p_stn_num=021043&amp;p_c=-88623608&amp;p_startYear=1988" TargetMode="External"/><Relationship Id="rId3108" Type="http://schemas.openxmlformats.org/officeDocument/2006/relationships/hyperlink" Target="http://www.bom.gov.au/jsp/ncc/cdio/weatherData/av?p_display_type=dailyDataFile&amp;p_nccObsCode=123&amp;p_stn_num=026026&amp;p_c=-135531874&amp;p_startYear=1988" TargetMode="External"/><Relationship Id="rId3109" Type="http://schemas.openxmlformats.org/officeDocument/2006/relationships/hyperlink" Target="http://www.bom.gov.au/jsp/ncc/cdio/weatherData/av?p_display_type=dailyDataFile&amp;p_nccObsCode=123&amp;p_stn_num=023343&amp;p_c=-109040468&amp;p_startYear=1988" TargetMode="External"/><Relationship Id="rId3110" Type="http://schemas.openxmlformats.org/officeDocument/2006/relationships/hyperlink" Target="http://www.bom.gov.au/jsp/ncc/cdio/weatherData/av?p_display_type=dailyDataFile&amp;p_nccObsCode=123&amp;p_stn_num=021046&amp;p_c=-88648162&amp;p_startYear=1988" TargetMode="External"/><Relationship Id="rId3111" Type="http://schemas.openxmlformats.org/officeDocument/2006/relationships/hyperlink" Target="http://www.bom.gov.au/jsp/ncc/cdio/weatherData/av?p_display_type=dailyDataFile&amp;p_nccObsCode=123&amp;p_stn_num=023747&amp;p_c=-112846040&amp;p_startYear=1988" TargetMode="External"/><Relationship Id="rId3112" Type="http://schemas.openxmlformats.org/officeDocument/2006/relationships/hyperlink" Target="http://www.bom.gov.au/jsp/ncc/cdio/weatherData/av?p_display_type=dailyDataFile&amp;p_nccObsCode=123&amp;p_stn_num=016044&amp;p_c=-51544026&amp;p_startYear=1987" TargetMode="External"/><Relationship Id="rId3113" Type="http://schemas.openxmlformats.org/officeDocument/2006/relationships/hyperlink" Target="http://www.bom.gov.au/jsp/ncc/cdio/weatherData/av?p_display_type=dailyDataFile&amp;p_nccObsCode=123&amp;p_stn_num=023321&amp;p_c=-108833068&amp;p_startYear=1989" TargetMode="External"/><Relationship Id="rId3114" Type="http://schemas.openxmlformats.org/officeDocument/2006/relationships/hyperlink" Target="http://www.bom.gov.au/jsp/ncc/cdio/weatherData/av?p_display_type=dailyDataFile&amp;p_nccObsCode=123&amp;p_stn_num=025509&amp;p_c=-130201765&amp;p_startYear=1989" TargetMode="External"/><Relationship Id="rId3115" Type="http://schemas.openxmlformats.org/officeDocument/2006/relationships/hyperlink" Target="http://www.bom.gov.au/jsp/ncc/cdio/weatherData/av?p_display_type=dailyDataFile&amp;p_nccObsCode=123&amp;p_stn_num=017031&amp;p_c=-58070941&amp;p_startYear=1989" TargetMode="External"/><Relationship Id="rId3116" Type="http://schemas.openxmlformats.org/officeDocument/2006/relationships/hyperlink" Target="http://www.bom.gov.au/jsp/ncc/cdio/weatherData/av?p_display_type=dailyDataFile&amp;p_nccObsCode=123&amp;p_stn_num=023733&amp;p_c=-112711007&amp;p_startYear=1989" TargetMode="External"/><Relationship Id="rId3117" Type="http://schemas.openxmlformats.org/officeDocument/2006/relationships/hyperlink" Target="http://www.bom.gov.au/jsp/ncc/cdio/weatherData/av?p_display_type=dailyDataFile&amp;p_nccObsCode=123&amp;p_stn_num=026021&amp;p_c=-135479827&amp;p_startYear=1989" TargetMode="External"/><Relationship Id="rId3118" Type="http://schemas.openxmlformats.org/officeDocument/2006/relationships/hyperlink" Target="http://www.bom.gov.au/jsp/ncc/cdio/weatherData/av?p_display_type=dailyDataFile&amp;p_nccObsCode=123&amp;p_stn_num=018070&amp;p_c=-65366318&amp;p_startYear=1989" TargetMode="External"/><Relationship Id="rId3119" Type="http://schemas.openxmlformats.org/officeDocument/2006/relationships/hyperlink" Target="http://www.bom.gov.au/jsp/ncc/cdio/weatherData/av?p_display_type=dailyDataFile&amp;p_nccObsCode=123&amp;p_stn_num=021043&amp;p_c=-88623608&amp;p_startYear=1989" TargetMode="External"/><Relationship Id="rId3120" Type="http://schemas.openxmlformats.org/officeDocument/2006/relationships/hyperlink" Target="http://www.bom.gov.au/jsp/ncc/cdio/weatherData/av?p_display_type=dailyDataFile&amp;p_nccObsCode=123&amp;p_stn_num=026026&amp;p_c=-135531874&amp;p_startYear=1989" TargetMode="External"/><Relationship Id="rId3121" Type="http://schemas.openxmlformats.org/officeDocument/2006/relationships/hyperlink" Target="http://www.bom.gov.au/jsp/ncc/cdio/weatherData/av?p_display_type=dailyDataFile&amp;p_nccObsCode=123&amp;p_stn_num=023343&amp;p_c=-109040468&amp;p_startYear=1989" TargetMode="External"/><Relationship Id="rId3122" Type="http://schemas.openxmlformats.org/officeDocument/2006/relationships/hyperlink" Target="http://www.bom.gov.au/jsp/ncc/cdio/weatherData/av?p_display_type=dailyDataFile&amp;p_nccObsCode=123&amp;p_stn_num=021046&amp;p_c=-88648162&amp;p_startYear=1989" TargetMode="External"/><Relationship Id="rId3123" Type="http://schemas.openxmlformats.org/officeDocument/2006/relationships/hyperlink" Target="http://www.bom.gov.au/jsp/ncc/cdio/weatherData/av?p_display_type=dailyDataFile&amp;p_nccObsCode=123&amp;p_stn_num=023747&amp;p_c=-112846040&amp;p_startYear=1989" TargetMode="External"/><Relationship Id="rId3124" Type="http://schemas.openxmlformats.org/officeDocument/2006/relationships/hyperlink" Target="http://www.bom.gov.au/jsp/ncc/cdio/weatherData/av?p_display_type=dailyDataFile&amp;p_nccObsCode=123&amp;p_stn_num=016044&amp;p_c=-51544026&amp;p_startYear=1988" TargetMode="External"/><Relationship Id="rId3125" Type="http://schemas.openxmlformats.org/officeDocument/2006/relationships/hyperlink" Target="http://www.bom.gov.au/jsp/ncc/cdio/weatherData/av?p_display_type=dailyDataFile&amp;p_nccObsCode=123&amp;p_stn_num=023321&amp;p_c=-108833068&amp;p_startYear=1990" TargetMode="External"/><Relationship Id="rId3126" Type="http://schemas.openxmlformats.org/officeDocument/2006/relationships/hyperlink" Target="http://www.bom.gov.au/jsp/ncc/cdio/weatherData/av?p_display_type=dailyDataFile&amp;p_nccObsCode=123&amp;p_stn_num=025509&amp;p_c=-130201765&amp;p_startYear=1990" TargetMode="External"/><Relationship Id="rId3127" Type="http://schemas.openxmlformats.org/officeDocument/2006/relationships/hyperlink" Target="http://www.bom.gov.au/jsp/ncc/cdio/weatherData/av?p_display_type=dailyDataFile&amp;p_nccObsCode=123&amp;p_stn_num=017031&amp;p_c=-58070941&amp;p_startYear=1990" TargetMode="External"/><Relationship Id="rId3128" Type="http://schemas.openxmlformats.org/officeDocument/2006/relationships/hyperlink" Target="http://www.bom.gov.au/jsp/ncc/cdio/weatherData/av?p_display_type=dailyDataFile&amp;p_nccObsCode=123&amp;p_stn_num=023733&amp;p_c=-112711007&amp;p_startYear=1990" TargetMode="External"/><Relationship Id="rId3129" Type="http://schemas.openxmlformats.org/officeDocument/2006/relationships/hyperlink" Target="http://www.bom.gov.au/jsp/ncc/cdio/weatherData/av?p_display_type=dailyDataFile&amp;p_nccObsCode=123&amp;p_stn_num=026021&amp;p_c=-135479827&amp;p_startYear=1990" TargetMode="External"/><Relationship Id="rId3130" Type="http://schemas.openxmlformats.org/officeDocument/2006/relationships/hyperlink" Target="http://www.bom.gov.au/jsp/ncc/cdio/weatherData/av?p_display_type=dailyDataFile&amp;p_nccObsCode=123&amp;p_stn_num=018070&amp;p_c=-65366318&amp;p_startYear=1990" TargetMode="External"/><Relationship Id="rId3131" Type="http://schemas.openxmlformats.org/officeDocument/2006/relationships/hyperlink" Target="http://www.bom.gov.au/jsp/ncc/cdio/weatherData/av?p_display_type=dailyDataFile&amp;p_nccObsCode=123&amp;p_stn_num=021043&amp;p_c=-88623608&amp;p_startYear=1990" TargetMode="External"/><Relationship Id="rId3132" Type="http://schemas.openxmlformats.org/officeDocument/2006/relationships/hyperlink" Target="http://www.bom.gov.au/jsp/ncc/cdio/weatherData/av?p_display_type=dailyDataFile&amp;p_nccObsCode=123&amp;p_stn_num=026026&amp;p_c=-135531874&amp;p_startYear=1990" TargetMode="External"/><Relationship Id="rId3133" Type="http://schemas.openxmlformats.org/officeDocument/2006/relationships/hyperlink" Target="http://www.bom.gov.au/jsp/ncc/cdio/weatherData/av?p_display_type=dailyDataFile&amp;p_nccObsCode=123&amp;p_stn_num=023343&amp;p_c=-109040468&amp;p_startYear=1990" TargetMode="External"/><Relationship Id="rId3134" Type="http://schemas.openxmlformats.org/officeDocument/2006/relationships/hyperlink" Target="http://www.bom.gov.au/jsp/ncc/cdio/weatherData/av?p_display_type=dailyDataFile&amp;p_nccObsCode=123&amp;p_stn_num=021046&amp;p_c=-88648162&amp;p_startYear=1990" TargetMode="External"/><Relationship Id="rId3135" Type="http://schemas.openxmlformats.org/officeDocument/2006/relationships/hyperlink" Target="http://www.bom.gov.au/jsp/ncc/cdio/weatherData/av?p_display_type=dailyDataFile&amp;p_nccObsCode=123&amp;p_stn_num=023747&amp;p_c=-112846040&amp;p_startYear=1990" TargetMode="External"/><Relationship Id="rId3136" Type="http://schemas.openxmlformats.org/officeDocument/2006/relationships/hyperlink" Target="http://www.bom.gov.au/jsp/ncc/cdio/weatherData/av?p_display_type=dailyDataFile&amp;p_nccObsCode=123&amp;p_stn_num=016044&amp;p_c=-51544026&amp;p_startYear=1989" TargetMode="External"/><Relationship Id="rId3137" Type="http://schemas.openxmlformats.org/officeDocument/2006/relationships/hyperlink" Target="http://www.bom.gov.au/jsp/ncc/cdio/weatherData/av?p_display_type=dailyDataFile&amp;p_nccObsCode=123&amp;p_stn_num=023321&amp;p_c=-108833068&amp;p_startYear=1991" TargetMode="External"/><Relationship Id="rId3138" Type="http://schemas.openxmlformats.org/officeDocument/2006/relationships/hyperlink" Target="http://www.bom.gov.au/jsp/ncc/cdio/weatherData/av?p_display_type=dailyDataFile&amp;p_nccObsCode=123&amp;p_stn_num=025509&amp;p_c=-130201765&amp;p_startYear=1991" TargetMode="External"/><Relationship Id="rId3139" Type="http://schemas.openxmlformats.org/officeDocument/2006/relationships/hyperlink" Target="http://www.bom.gov.au/jsp/ncc/cdio/weatherData/av?p_display_type=dailyDataFile&amp;p_nccObsCode=123&amp;p_stn_num=017031&amp;p_c=-58070941&amp;p_startYear=1991" TargetMode="External"/><Relationship Id="rId3140" Type="http://schemas.openxmlformats.org/officeDocument/2006/relationships/hyperlink" Target="http://www.bom.gov.au/jsp/ncc/cdio/weatherData/av?p_display_type=dailyDataFile&amp;p_nccObsCode=123&amp;p_stn_num=023733&amp;p_c=-112711007&amp;p_startYear=1991" TargetMode="External"/><Relationship Id="rId3141" Type="http://schemas.openxmlformats.org/officeDocument/2006/relationships/hyperlink" Target="http://www.bom.gov.au/jsp/ncc/cdio/weatherData/av?p_display_type=dailyDataFile&amp;p_nccObsCode=123&amp;p_stn_num=026021&amp;p_c=-135479827&amp;p_startYear=1991" TargetMode="External"/><Relationship Id="rId3142" Type="http://schemas.openxmlformats.org/officeDocument/2006/relationships/hyperlink" Target="http://www.bom.gov.au/jsp/ncc/cdio/weatherData/av?p_display_type=dailyDataFile&amp;p_nccObsCode=123&amp;p_stn_num=021043&amp;p_c=-88623608&amp;p_startYear=1991" TargetMode="External"/><Relationship Id="rId3143" Type="http://schemas.openxmlformats.org/officeDocument/2006/relationships/hyperlink" Target="http://www.bom.gov.au/jsp/ncc/cdio/weatherData/av?p_display_type=dailyDataFile&amp;p_nccObsCode=123&amp;p_stn_num=026026&amp;p_c=-135531874&amp;p_startYear=1991" TargetMode="External"/><Relationship Id="rId3144" Type="http://schemas.openxmlformats.org/officeDocument/2006/relationships/hyperlink" Target="http://www.bom.gov.au/jsp/ncc/cdio/weatherData/av?p_display_type=dailyDataFile&amp;p_nccObsCode=123&amp;p_stn_num=023343&amp;p_c=-109040468&amp;p_startYear=1991" TargetMode="External"/><Relationship Id="rId3145" Type="http://schemas.openxmlformats.org/officeDocument/2006/relationships/hyperlink" Target="http://www.bom.gov.au/jsp/ncc/cdio/weatherData/av?p_display_type=dailyDataFile&amp;p_nccObsCode=123&amp;p_stn_num=021046&amp;p_c=-88648162&amp;p_startYear=1991" TargetMode="External"/><Relationship Id="rId3146" Type="http://schemas.openxmlformats.org/officeDocument/2006/relationships/hyperlink" Target="http://www.bom.gov.au/jsp/ncc/cdio/weatherData/av?p_display_type=dailyDataFile&amp;p_nccObsCode=123&amp;p_stn_num=023747&amp;p_c=-112846040&amp;p_startYear=1991" TargetMode="External"/><Relationship Id="rId3147" Type="http://schemas.openxmlformats.org/officeDocument/2006/relationships/hyperlink" Target="http://www.bom.gov.au/jsp/ncc/cdio/weatherData/av?p_display_type=dailyDataFile&amp;p_nccObsCode=123&amp;p_stn_num=016044&amp;p_c=-51544026&amp;p_startYear=1990" TargetMode="External"/><Relationship Id="rId3148" Type="http://schemas.openxmlformats.org/officeDocument/2006/relationships/hyperlink" Target="http://www.bom.gov.au/jsp/ncc/cdio/weatherData/av?p_display_type=dailyDataFile&amp;p_nccObsCode=123&amp;p_stn_num=023321&amp;p_c=-108833068&amp;p_startYear=1992" TargetMode="External"/><Relationship Id="rId3149" Type="http://schemas.openxmlformats.org/officeDocument/2006/relationships/hyperlink" Target="http://www.bom.gov.au/jsp/ncc/cdio/weatherData/av?p_display_type=dailyDataFile&amp;p_nccObsCode=123&amp;p_stn_num=025509&amp;p_c=-130201765&amp;p_startYear=1992" TargetMode="External"/><Relationship Id="rId3150" Type="http://schemas.openxmlformats.org/officeDocument/2006/relationships/hyperlink" Target="http://www.bom.gov.au/jsp/ncc/cdio/weatherData/av?p_display_type=dailyDataFile&amp;p_nccObsCode=123&amp;p_stn_num=017031&amp;p_c=-58070941&amp;p_startYear=1992" TargetMode="External"/><Relationship Id="rId3151" Type="http://schemas.openxmlformats.org/officeDocument/2006/relationships/hyperlink" Target="http://www.bom.gov.au/jsp/ncc/cdio/weatherData/av?p_display_type=dailyDataFile&amp;p_nccObsCode=123&amp;p_stn_num=023733&amp;p_c=-112711007&amp;p_startYear=1992" TargetMode="External"/><Relationship Id="rId3152" Type="http://schemas.openxmlformats.org/officeDocument/2006/relationships/hyperlink" Target="http://www.bom.gov.au/jsp/ncc/cdio/weatherData/av?p_display_type=dailyDataFile&amp;p_nccObsCode=123&amp;p_stn_num=026021&amp;p_c=-135479827&amp;p_startYear=1992" TargetMode="External"/><Relationship Id="rId3153" Type="http://schemas.openxmlformats.org/officeDocument/2006/relationships/hyperlink" Target="http://www.bom.gov.au/jsp/ncc/cdio/weatherData/av?p_display_type=dailyDataFile&amp;p_nccObsCode=123&amp;p_stn_num=018192&amp;p_c=-66251111&amp;p_startYear=1992" TargetMode="External"/><Relationship Id="rId3154" Type="http://schemas.openxmlformats.org/officeDocument/2006/relationships/hyperlink" Target="http://www.bom.gov.au/jsp/ncc/cdio/weatherData/av?p_display_type=dailyDataFile&amp;p_nccObsCode=123&amp;p_stn_num=021043&amp;p_c=-88623608&amp;p_startYear=1992" TargetMode="External"/><Relationship Id="rId3155" Type="http://schemas.openxmlformats.org/officeDocument/2006/relationships/hyperlink" Target="http://www.bom.gov.au/jsp/ncc/cdio/weatherData/av?p_display_type=dailyDataFile&amp;p_nccObsCode=123&amp;p_stn_num=026026&amp;p_c=-135531874&amp;p_startYear=1992" TargetMode="External"/><Relationship Id="rId3156" Type="http://schemas.openxmlformats.org/officeDocument/2006/relationships/hyperlink" Target="http://www.bom.gov.au/jsp/ncc/cdio/weatherData/av?p_display_type=dailyDataFile&amp;p_nccObsCode=123&amp;p_stn_num=023343&amp;p_c=-109040468&amp;p_startYear=1992" TargetMode="External"/><Relationship Id="rId3157" Type="http://schemas.openxmlformats.org/officeDocument/2006/relationships/hyperlink" Target="http://www.bom.gov.au/jsp/ncc/cdio/weatherData/av?p_display_type=dailyDataFile&amp;p_nccObsCode=123&amp;p_stn_num=021046&amp;p_c=-88648162&amp;p_startYear=1992" TargetMode="External"/><Relationship Id="rId3158" Type="http://schemas.openxmlformats.org/officeDocument/2006/relationships/hyperlink" Target="http://www.bom.gov.au/jsp/ncc/cdio/weatherData/av?p_display_type=dailyDataFile&amp;p_nccObsCode=123&amp;p_stn_num=023747&amp;p_c=-112846040&amp;p_startYear=1992" TargetMode="External"/><Relationship Id="rId3159" Type="http://schemas.openxmlformats.org/officeDocument/2006/relationships/hyperlink" Target="http://www.bom.gov.au/jsp/ncc/cdio/weatherData/av?p_display_type=dailyDataFile&amp;p_nccObsCode=123&amp;p_stn_num=016044&amp;p_c=-51544026&amp;p_startYear=1991" TargetMode="External"/><Relationship Id="rId3160" Type="http://schemas.openxmlformats.org/officeDocument/2006/relationships/hyperlink" Target="http://www.bom.gov.au/jsp/ncc/cdio/weatherData/av?p_display_type=dailyDataFile&amp;p_nccObsCode=123&amp;p_stn_num=023321&amp;p_c=-108833068&amp;p_startYear=1993" TargetMode="External"/><Relationship Id="rId3161" Type="http://schemas.openxmlformats.org/officeDocument/2006/relationships/hyperlink" Target="http://www.bom.gov.au/jsp/ncc/cdio/weatherData/av?p_display_type=dailyDataFile&amp;p_nccObsCode=123&amp;p_stn_num=025509&amp;p_c=-130201765&amp;p_startYear=1993" TargetMode="External"/><Relationship Id="rId3162" Type="http://schemas.openxmlformats.org/officeDocument/2006/relationships/hyperlink" Target="http://www.bom.gov.au/jsp/ncc/cdio/weatherData/av?p_display_type=dailyDataFile&amp;p_nccObsCode=123&amp;p_stn_num=017031&amp;p_c=-58070941&amp;p_startYear=1993" TargetMode="External"/><Relationship Id="rId3163" Type="http://schemas.openxmlformats.org/officeDocument/2006/relationships/hyperlink" Target="http://www.bom.gov.au/jsp/ncc/cdio/weatherData/av?p_display_type=dailyDataFile&amp;p_nccObsCode=123&amp;p_stn_num=023733&amp;p_c=-112711007&amp;p_startYear=1993" TargetMode="External"/><Relationship Id="rId3164" Type="http://schemas.openxmlformats.org/officeDocument/2006/relationships/hyperlink" Target="http://www.bom.gov.au/jsp/ncc/cdio/weatherData/av?p_display_type=dailyDataFile&amp;p_nccObsCode=123&amp;p_stn_num=026021&amp;p_c=-135479827&amp;p_startYear=1993" TargetMode="External"/><Relationship Id="rId3165" Type="http://schemas.openxmlformats.org/officeDocument/2006/relationships/hyperlink" Target="http://www.bom.gov.au/jsp/ncc/cdio/weatherData/av?p_display_type=dailyDataFile&amp;p_nccObsCode=123&amp;p_stn_num=018192&amp;p_c=-66251111&amp;p_startYear=1993" TargetMode="External"/><Relationship Id="rId3166" Type="http://schemas.openxmlformats.org/officeDocument/2006/relationships/hyperlink" Target="http://www.bom.gov.au/jsp/ncc/cdio/weatherData/av?p_display_type=dailyDataFile&amp;p_nccObsCode=123&amp;p_stn_num=021043&amp;p_c=-88623608&amp;p_startYear=1993" TargetMode="External"/><Relationship Id="rId3167" Type="http://schemas.openxmlformats.org/officeDocument/2006/relationships/hyperlink" Target="http://www.bom.gov.au/jsp/ncc/cdio/weatherData/av?p_display_type=dailyDataFile&amp;p_nccObsCode=123&amp;p_stn_num=026026&amp;p_c=-135531874&amp;p_startYear=1993" TargetMode="External"/><Relationship Id="rId3168" Type="http://schemas.openxmlformats.org/officeDocument/2006/relationships/hyperlink" Target="http://www.bom.gov.au/jsp/ncc/cdio/weatherData/av?p_display_type=dailyDataFile&amp;p_nccObsCode=123&amp;p_stn_num=023343&amp;p_c=-109040468&amp;p_startYear=1993" TargetMode="External"/><Relationship Id="rId3169" Type="http://schemas.openxmlformats.org/officeDocument/2006/relationships/hyperlink" Target="http://www.bom.gov.au/jsp/ncc/cdio/weatherData/av?p_display_type=dailyDataFile&amp;p_nccObsCode=123&amp;p_stn_num=021046&amp;p_c=-88648162&amp;p_startYear=1993" TargetMode="External"/><Relationship Id="rId3170" Type="http://schemas.openxmlformats.org/officeDocument/2006/relationships/hyperlink" Target="http://www.bom.gov.au/jsp/ncc/cdio/weatherData/av?p_display_type=dailyDataFile&amp;p_nccObsCode=123&amp;p_stn_num=023747&amp;p_c=-112846040&amp;p_startYear=1993" TargetMode="External"/><Relationship Id="rId3171" Type="http://schemas.openxmlformats.org/officeDocument/2006/relationships/hyperlink" Target="http://www.bom.gov.au/jsp/ncc/cdio/weatherData/av?p_display_type=dailyDataFile&amp;p_nccObsCode=123&amp;p_stn_num=016044&amp;p_c=-51544026&amp;p_startYear=1992" TargetMode="External"/><Relationship Id="rId3172" Type="http://schemas.openxmlformats.org/officeDocument/2006/relationships/hyperlink" Target="http://www.bom.gov.au/jsp/ncc/cdio/weatherData/av?p_display_type=dailyDataFile&amp;p_nccObsCode=123&amp;p_stn_num=023321&amp;p_c=-108833068&amp;p_startYear=1994" TargetMode="External"/><Relationship Id="rId3173" Type="http://schemas.openxmlformats.org/officeDocument/2006/relationships/hyperlink" Target="http://www.bom.gov.au/jsp/ncc/cdio/weatherData/av?p_display_type=dailyDataFile&amp;p_nccObsCode=123&amp;p_stn_num=025509&amp;p_c=-130201765&amp;p_startYear=1994" TargetMode="External"/><Relationship Id="rId3174" Type="http://schemas.openxmlformats.org/officeDocument/2006/relationships/hyperlink" Target="http://www.bom.gov.au/jsp/ncc/cdio/weatherData/av?p_display_type=dailyDataFile&amp;p_nccObsCode=123&amp;p_stn_num=017031&amp;p_c=-58070941&amp;p_startYear=1994" TargetMode="External"/><Relationship Id="rId3175" Type="http://schemas.openxmlformats.org/officeDocument/2006/relationships/hyperlink" Target="http://www.bom.gov.au/jsp/ncc/cdio/weatherData/av?p_display_type=dailyDataFile&amp;p_nccObsCode=123&amp;p_stn_num=023733&amp;p_c=-112711007&amp;p_startYear=1994" TargetMode="External"/><Relationship Id="rId3176" Type="http://schemas.openxmlformats.org/officeDocument/2006/relationships/hyperlink" Target="http://www.bom.gov.au/jsp/ncc/cdio/weatherData/av?p_display_type=dailyDataFile&amp;p_nccObsCode=123&amp;p_stn_num=026021&amp;p_c=-135479827&amp;p_startYear=1994" TargetMode="External"/><Relationship Id="rId3177" Type="http://schemas.openxmlformats.org/officeDocument/2006/relationships/hyperlink" Target="http://www.bom.gov.au/jsp/ncc/cdio/weatherData/av?p_display_type=dailyDataFile&amp;p_nccObsCode=123&amp;p_stn_num=018192&amp;p_c=-66251111&amp;p_startYear=1994" TargetMode="External"/><Relationship Id="rId3178" Type="http://schemas.openxmlformats.org/officeDocument/2006/relationships/hyperlink" Target="http://www.bom.gov.au/jsp/ncc/cdio/weatherData/av?p_display_type=dailyDataFile&amp;p_nccObsCode=123&amp;p_stn_num=021043&amp;p_c=-88623608&amp;p_startYear=1994" TargetMode="External"/><Relationship Id="rId3179" Type="http://schemas.openxmlformats.org/officeDocument/2006/relationships/hyperlink" Target="http://www.bom.gov.au/jsp/ncc/cdio/weatherData/av?p_display_type=dailyDataFile&amp;p_nccObsCode=123&amp;p_stn_num=026026&amp;p_c=-135531874&amp;p_startYear=1994" TargetMode="External"/><Relationship Id="rId3180" Type="http://schemas.openxmlformats.org/officeDocument/2006/relationships/hyperlink" Target="http://www.bom.gov.au/jsp/ncc/cdio/weatherData/av?p_display_type=dailyDataFile&amp;p_nccObsCode=123&amp;p_stn_num=023343&amp;p_c=-109040468&amp;p_startYear=1994" TargetMode="External"/><Relationship Id="rId3181" Type="http://schemas.openxmlformats.org/officeDocument/2006/relationships/hyperlink" Target="http://www.bom.gov.au/jsp/ncc/cdio/weatherData/av?p_display_type=dailyDataFile&amp;p_nccObsCode=123&amp;p_stn_num=021046&amp;p_c=-88648162&amp;p_startYear=1994" TargetMode="External"/><Relationship Id="rId3182" Type="http://schemas.openxmlformats.org/officeDocument/2006/relationships/hyperlink" Target="http://www.bom.gov.au/jsp/ncc/cdio/weatherData/av?p_display_type=dailyDataFile&amp;p_nccObsCode=123&amp;p_stn_num=023747&amp;p_c=-112846040&amp;p_startYear=1994" TargetMode="External"/><Relationship Id="rId3183" Type="http://schemas.openxmlformats.org/officeDocument/2006/relationships/hyperlink" Target="http://www.bom.gov.au/jsp/ncc/cdio/weatherData/av?p_display_type=dailyDataFile&amp;p_nccObsCode=123&amp;p_stn_num=016044&amp;p_c=-51544026&amp;p_startYear=1993" TargetMode="External"/><Relationship Id="rId3184" Type="http://schemas.openxmlformats.org/officeDocument/2006/relationships/hyperlink" Target="http://www.bom.gov.au/jsp/ncc/cdio/weatherData/av?p_display_type=dailyDataFile&amp;p_nccObsCode=123&amp;p_stn_num=023321&amp;p_c=-108833068&amp;p_startYear=1995" TargetMode="External"/><Relationship Id="rId3185" Type="http://schemas.openxmlformats.org/officeDocument/2006/relationships/hyperlink" Target="http://www.bom.gov.au/jsp/ncc/cdio/weatherData/av?p_display_type=dailyDataFile&amp;p_nccObsCode=123&amp;p_stn_num=025509&amp;p_c=-130201765&amp;p_startYear=1995" TargetMode="External"/><Relationship Id="rId3186" Type="http://schemas.openxmlformats.org/officeDocument/2006/relationships/hyperlink" Target="http://www.bom.gov.au/jsp/ncc/cdio/weatherData/av?p_display_type=dailyDataFile&amp;p_nccObsCode=123&amp;p_stn_num=017031&amp;p_c=-58070941&amp;p_startYear=1995" TargetMode="External"/><Relationship Id="rId3187" Type="http://schemas.openxmlformats.org/officeDocument/2006/relationships/hyperlink" Target="http://www.bom.gov.au/jsp/ncc/cdio/weatherData/av?p_display_type=dailyDataFile&amp;p_nccObsCode=123&amp;p_stn_num=023733&amp;p_c=-112711007&amp;p_startYear=1995" TargetMode="External"/><Relationship Id="rId3188" Type="http://schemas.openxmlformats.org/officeDocument/2006/relationships/hyperlink" Target="http://www.bom.gov.au/jsp/ncc/cdio/weatherData/av?p_display_type=dailyDataFile&amp;p_nccObsCode=123&amp;p_stn_num=026021&amp;p_c=-135479827&amp;p_startYear=1995" TargetMode="External"/><Relationship Id="rId3189" Type="http://schemas.openxmlformats.org/officeDocument/2006/relationships/hyperlink" Target="http://www.bom.gov.au/jsp/ncc/cdio/weatherData/av?p_display_type=dailyDataFile&amp;p_nccObsCode=123&amp;p_stn_num=018192&amp;p_c=-66251111&amp;p_startYear=1995" TargetMode="External"/><Relationship Id="rId3190" Type="http://schemas.openxmlformats.org/officeDocument/2006/relationships/hyperlink" Target="http://www.bom.gov.au/jsp/ncc/cdio/weatherData/av?p_display_type=dailyDataFile&amp;p_nccObsCode=123&amp;p_stn_num=021043&amp;p_c=-88623608&amp;p_startYear=1995" TargetMode="External"/><Relationship Id="rId3191" Type="http://schemas.openxmlformats.org/officeDocument/2006/relationships/hyperlink" Target="http://www.bom.gov.au/jsp/ncc/cdio/weatherData/av?p_display_type=dailyDataFile&amp;p_nccObsCode=123&amp;p_stn_num=026026&amp;p_c=-135531874&amp;p_startYear=1995" TargetMode="External"/><Relationship Id="rId3192" Type="http://schemas.openxmlformats.org/officeDocument/2006/relationships/hyperlink" Target="http://www.bom.gov.au/jsp/ncc/cdio/weatherData/av?p_display_type=dailyDataFile&amp;p_nccObsCode=123&amp;p_stn_num=023343&amp;p_c=-109040468&amp;p_startYear=1995" TargetMode="External"/><Relationship Id="rId3193" Type="http://schemas.openxmlformats.org/officeDocument/2006/relationships/hyperlink" Target="http://www.bom.gov.au/jsp/ncc/cdio/weatherData/av?p_display_type=dailyDataFile&amp;p_nccObsCode=123&amp;p_stn_num=021046&amp;p_c=-88648162&amp;p_startYear=1995" TargetMode="External"/><Relationship Id="rId3194" Type="http://schemas.openxmlformats.org/officeDocument/2006/relationships/hyperlink" Target="http://www.bom.gov.au/jsp/ncc/cdio/weatherData/av?p_display_type=dailyDataFile&amp;p_nccObsCode=123&amp;p_stn_num=023747&amp;p_c=-112846040&amp;p_startYear=1995" TargetMode="External"/><Relationship Id="rId3195" Type="http://schemas.openxmlformats.org/officeDocument/2006/relationships/hyperlink" Target="http://www.bom.gov.au/jsp/ncc/cdio/weatherData/av?p_display_type=dailyDataFile&amp;p_nccObsCode=123&amp;p_stn_num=016044&amp;p_c=-51544026&amp;p_startYear=1994" TargetMode="External"/><Relationship Id="rId3196" Type="http://schemas.openxmlformats.org/officeDocument/2006/relationships/hyperlink" Target="http://www.bom.gov.au/jsp/ncc/cdio/weatherData/av?p_display_type=dailyDataFile&amp;p_nccObsCode=123&amp;p_stn_num=023321&amp;p_c=-108833068&amp;p_startYear=1996" TargetMode="External"/><Relationship Id="rId3197" Type="http://schemas.openxmlformats.org/officeDocument/2006/relationships/hyperlink" Target="http://www.bom.gov.au/jsp/ncc/cdio/weatherData/av?p_display_type=dailyDataFile&amp;p_nccObsCode=123&amp;p_stn_num=025509&amp;p_c=-130201765&amp;p_startYear=1996" TargetMode="External"/><Relationship Id="rId3198" Type="http://schemas.openxmlformats.org/officeDocument/2006/relationships/hyperlink" Target="http://www.bom.gov.au/jsp/ncc/cdio/weatherData/av?p_display_type=dailyDataFile&amp;p_nccObsCode=123&amp;p_stn_num=017031&amp;p_c=-58070941&amp;p_startYear=1996" TargetMode="External"/><Relationship Id="rId3199" Type="http://schemas.openxmlformats.org/officeDocument/2006/relationships/hyperlink" Target="http://www.bom.gov.au/jsp/ncc/cdio/weatherData/av?p_display_type=dailyDataFile&amp;p_nccObsCode=123&amp;p_stn_num=023733&amp;p_c=-112711007&amp;p_startYear=1996" TargetMode="External"/><Relationship Id="rId3200" Type="http://schemas.openxmlformats.org/officeDocument/2006/relationships/hyperlink" Target="http://www.bom.gov.au/jsp/ncc/cdio/weatherData/av?p_display_type=dailyDataFile&amp;p_nccObsCode=123&amp;p_stn_num=026021&amp;p_c=-135479827&amp;p_startYear=1996" TargetMode="External"/><Relationship Id="rId3201" Type="http://schemas.openxmlformats.org/officeDocument/2006/relationships/hyperlink" Target="http://www.bom.gov.au/jsp/ncc/cdio/weatherData/av?p_display_type=dailyDataFile&amp;p_nccObsCode=123&amp;p_stn_num=018192&amp;p_c=-66251111&amp;p_startYear=1996" TargetMode="External"/><Relationship Id="rId3202" Type="http://schemas.openxmlformats.org/officeDocument/2006/relationships/hyperlink" Target="http://www.bom.gov.au/jsp/ncc/cdio/weatherData/av?p_display_type=dailyDataFile&amp;p_nccObsCode=123&amp;p_stn_num=021043&amp;p_c=-88623608&amp;p_startYear=1996" TargetMode="External"/><Relationship Id="rId3203" Type="http://schemas.openxmlformats.org/officeDocument/2006/relationships/hyperlink" Target="http://www.bom.gov.au/jsp/ncc/cdio/weatherData/av?p_display_type=dailyDataFile&amp;p_nccObsCode=123&amp;p_stn_num=026026&amp;p_c=-135531874&amp;p_startYear=1996" TargetMode="External"/><Relationship Id="rId3204" Type="http://schemas.openxmlformats.org/officeDocument/2006/relationships/hyperlink" Target="http://www.bom.gov.au/jsp/ncc/cdio/weatherData/av?p_display_type=dailyDataFile&amp;p_nccObsCode=123&amp;p_stn_num=023343&amp;p_c=-109040468&amp;p_startYear=1996" TargetMode="External"/><Relationship Id="rId3205" Type="http://schemas.openxmlformats.org/officeDocument/2006/relationships/hyperlink" Target="http://www.bom.gov.au/jsp/ncc/cdio/weatherData/av?p_display_type=dailyDataFile&amp;p_nccObsCode=123&amp;p_stn_num=021046&amp;p_c=-88648162&amp;p_startYear=1996" TargetMode="External"/><Relationship Id="rId3206" Type="http://schemas.openxmlformats.org/officeDocument/2006/relationships/hyperlink" Target="http://www.bom.gov.au/jsp/ncc/cdio/weatherData/av?p_display_type=dailyDataFile&amp;p_nccObsCode=123&amp;p_stn_num=023747&amp;p_c=-112846040&amp;p_startYear=1996" TargetMode="External"/><Relationship Id="rId3207" Type="http://schemas.openxmlformats.org/officeDocument/2006/relationships/hyperlink" Target="http://www.bom.gov.au/jsp/ncc/cdio/weatherData/av?p_display_type=dailyDataFile&amp;p_nccObsCode=123&amp;p_stn_num=016044&amp;p_c=-51544026&amp;p_startYear=1995" TargetMode="External"/><Relationship Id="rId3208" Type="http://schemas.openxmlformats.org/officeDocument/2006/relationships/hyperlink" Target="http://www.bom.gov.au/jsp/ncc/cdio/weatherData/av?p_display_type=dailyDataFile&amp;p_nccObsCode=123&amp;p_stn_num=023373&amp;p_c=-109318685&amp;p_startYear=1997" TargetMode="External"/><Relationship Id="rId3209" Type="http://schemas.openxmlformats.org/officeDocument/2006/relationships/hyperlink" Target="http://www.bom.gov.au/jsp/ncc/cdio/weatherData/av?p_display_type=dailyDataFile&amp;p_nccObsCode=123&amp;p_stn_num=025509&amp;p_c=-130201765&amp;p_startYear=1997" TargetMode="External"/><Relationship Id="rId3210" Type="http://schemas.openxmlformats.org/officeDocument/2006/relationships/hyperlink" Target="http://www.bom.gov.au/jsp/ncc/cdio/weatherData/av?p_display_type=dailyDataFile&amp;p_nccObsCode=123&amp;p_stn_num=017031&amp;p_c=-58070941&amp;p_startYear=1997" TargetMode="External"/><Relationship Id="rId3211" Type="http://schemas.openxmlformats.org/officeDocument/2006/relationships/hyperlink" Target="http://www.bom.gov.au/jsp/ncc/cdio/weatherData/av?p_display_type=dailyDataFile&amp;p_nccObsCode=123&amp;p_stn_num=023733&amp;p_c=-112711007&amp;p_startYear=1997" TargetMode="External"/><Relationship Id="rId3212" Type="http://schemas.openxmlformats.org/officeDocument/2006/relationships/hyperlink" Target="http://www.bom.gov.au/jsp/ncc/cdio/weatherData/av?p_display_type=dailyDataFile&amp;p_nccObsCode=123&amp;p_stn_num=026021&amp;p_c=-135479827&amp;p_startYear=1997" TargetMode="External"/><Relationship Id="rId3213" Type="http://schemas.openxmlformats.org/officeDocument/2006/relationships/hyperlink" Target="http://www.bom.gov.au/jsp/ncc/cdio/weatherData/av?p_display_type=dailyDataFile&amp;p_nccObsCode=123&amp;p_stn_num=018192&amp;p_c=-66251111&amp;p_startYear=1997" TargetMode="External"/><Relationship Id="rId3214" Type="http://schemas.openxmlformats.org/officeDocument/2006/relationships/hyperlink" Target="http://www.bom.gov.au/jsp/ncc/cdio/weatherData/av?p_display_type=dailyDataFile&amp;p_nccObsCode=123&amp;p_stn_num=021043&amp;p_c=-88623608&amp;p_startYear=1997" TargetMode="External"/><Relationship Id="rId3215" Type="http://schemas.openxmlformats.org/officeDocument/2006/relationships/hyperlink" Target="http://www.bom.gov.au/jsp/ncc/cdio/weatherData/av?p_display_type=dailyDataFile&amp;p_nccObsCode=123&amp;p_stn_num=026026&amp;p_c=-135531874&amp;p_startYear=1997" TargetMode="External"/><Relationship Id="rId3216" Type="http://schemas.openxmlformats.org/officeDocument/2006/relationships/hyperlink" Target="http://www.bom.gov.au/jsp/ncc/cdio/weatherData/av?p_display_type=dailyDataFile&amp;p_nccObsCode=123&amp;p_stn_num=023343&amp;p_c=-109040468&amp;p_startYear=1997" TargetMode="External"/><Relationship Id="rId3217" Type="http://schemas.openxmlformats.org/officeDocument/2006/relationships/hyperlink" Target="http://www.bom.gov.au/jsp/ncc/cdio/weatherData/av?p_display_type=dailyDataFile&amp;p_nccObsCode=123&amp;p_stn_num=021046&amp;p_c=-88648162&amp;p_startYear=1997" TargetMode="External"/><Relationship Id="rId3218" Type="http://schemas.openxmlformats.org/officeDocument/2006/relationships/hyperlink" Target="http://www.bom.gov.au/jsp/ncc/cdio/weatherData/av?p_display_type=dailyDataFile&amp;p_nccObsCode=123&amp;p_stn_num=024580&amp;p_c=-120897319&amp;p_startYear=1997" TargetMode="External"/><Relationship Id="rId3219" Type="http://schemas.openxmlformats.org/officeDocument/2006/relationships/hyperlink" Target="http://www.bom.gov.au/jsp/ncc/cdio/weatherData/av?p_display_type=dailyDataFile&amp;p_nccObsCode=123&amp;p_stn_num=016044&amp;p_c=-51544026&amp;p_startYear=1996" TargetMode="External"/><Relationship Id="rId3220" Type="http://schemas.openxmlformats.org/officeDocument/2006/relationships/hyperlink" Target="http://www.bom.gov.au/jsp/ncc/cdio/weatherData/av?p_display_type=dailyDataFile&amp;p_nccObsCode=123&amp;p_stn_num=023373&amp;p_c=-109318685&amp;p_startYear=1998" TargetMode="External"/><Relationship Id="rId3221" Type="http://schemas.openxmlformats.org/officeDocument/2006/relationships/hyperlink" Target="http://www.bom.gov.au/jsp/ncc/cdio/weatherData/av?p_display_type=dailyDataFile&amp;p_nccObsCode=123&amp;p_stn_num=025509&amp;p_c=-130201765&amp;p_startYear=1998" TargetMode="External"/><Relationship Id="rId3222" Type="http://schemas.openxmlformats.org/officeDocument/2006/relationships/hyperlink" Target="http://www.bom.gov.au/jsp/ncc/cdio/weatherData/av?p_display_type=dailyDataFile&amp;p_nccObsCode=123&amp;p_stn_num=017031&amp;p_c=-58070941&amp;p_startYear=1998" TargetMode="External"/><Relationship Id="rId3223" Type="http://schemas.openxmlformats.org/officeDocument/2006/relationships/hyperlink" Target="http://www.bom.gov.au/jsp/ncc/cdio/weatherData/av?p_display_type=dailyDataFile&amp;p_nccObsCode=123&amp;p_stn_num=023733&amp;p_c=-112711007&amp;p_startYear=1998" TargetMode="External"/><Relationship Id="rId3224" Type="http://schemas.openxmlformats.org/officeDocument/2006/relationships/hyperlink" Target="http://www.bom.gov.au/jsp/ncc/cdio/weatherData/av?p_display_type=dailyDataFile&amp;p_nccObsCode=123&amp;p_stn_num=026021&amp;p_c=-135479827&amp;p_startYear=1998" TargetMode="External"/><Relationship Id="rId3225" Type="http://schemas.openxmlformats.org/officeDocument/2006/relationships/hyperlink" Target="http://www.bom.gov.au/jsp/ncc/cdio/weatherData/av?p_display_type=dailyDataFile&amp;p_nccObsCode=123&amp;p_stn_num=018192&amp;p_c=-66251111&amp;p_startYear=1998" TargetMode="External"/><Relationship Id="rId3226" Type="http://schemas.openxmlformats.org/officeDocument/2006/relationships/hyperlink" Target="http://www.bom.gov.au/jsp/ncc/cdio/weatherData/av?p_display_type=dailyDataFile&amp;p_nccObsCode=123&amp;p_stn_num=021043&amp;p_c=-88623608&amp;p_startYear=1998" TargetMode="External"/><Relationship Id="rId3227" Type="http://schemas.openxmlformats.org/officeDocument/2006/relationships/hyperlink" Target="http://www.bom.gov.au/jsp/ncc/cdio/weatherData/av?p_display_type=dailyDataFile&amp;p_nccObsCode=123&amp;p_stn_num=026026&amp;p_c=-135531874&amp;p_startYear=1998" TargetMode="External"/><Relationship Id="rId3228" Type="http://schemas.openxmlformats.org/officeDocument/2006/relationships/hyperlink" Target="http://www.bom.gov.au/jsp/ncc/cdio/weatherData/av?p_display_type=dailyDataFile&amp;p_nccObsCode=123&amp;p_stn_num=023122&amp;p_c=-106920007&amp;p_startYear=1998" TargetMode="External"/><Relationship Id="rId3229" Type="http://schemas.openxmlformats.org/officeDocument/2006/relationships/hyperlink" Target="http://www.bom.gov.au/jsp/ncc/cdio/weatherData/av?p_display_type=dailyDataFile&amp;p_nccObsCode=123&amp;p_stn_num=021046&amp;p_c=-88648162&amp;p_startYear=1998" TargetMode="External"/><Relationship Id="rId3230" Type="http://schemas.openxmlformats.org/officeDocument/2006/relationships/hyperlink" Target="http://www.bom.gov.au/jsp/ncc/cdio/weatherData/av?p_display_type=dailyDataFile&amp;p_nccObsCode=123&amp;p_stn_num=024580&amp;p_c=-120897319&amp;p_startYear=1998" TargetMode="External"/><Relationship Id="rId3231" Type="http://schemas.openxmlformats.org/officeDocument/2006/relationships/hyperlink" Target="http://www.bom.gov.au/jsp/ncc/cdio/weatherData/av?p_display_type=dailyDataFile&amp;p_nccObsCode=123&amp;p_stn_num=016044&amp;p_c=-51544026&amp;p_startYear=1997" TargetMode="External"/><Relationship Id="rId3232" Type="http://schemas.openxmlformats.org/officeDocument/2006/relationships/hyperlink" Target="http://www.bom.gov.au/jsp/ncc/cdio/weatherData/av?p_display_type=dailyDataFile&amp;p_nccObsCode=123&amp;p_stn_num=023373&amp;p_c=-109318685&amp;p_startYear=1999" TargetMode="External"/><Relationship Id="rId3233" Type="http://schemas.openxmlformats.org/officeDocument/2006/relationships/hyperlink" Target="http://www.bom.gov.au/jsp/ncc/cdio/weatherData/av?p_display_type=dailyDataFile&amp;p_nccObsCode=123&amp;p_stn_num=025509&amp;p_c=-130201765&amp;p_startYear=1999" TargetMode="External"/><Relationship Id="rId3234" Type="http://schemas.openxmlformats.org/officeDocument/2006/relationships/hyperlink" Target="http://www.bom.gov.au/jsp/ncc/cdio/weatherData/av?p_display_type=dailyDataFile&amp;p_nccObsCode=123&amp;p_stn_num=017126&amp;p_c=-58719924&amp;p_startYear=1999" TargetMode="External"/><Relationship Id="rId3235" Type="http://schemas.openxmlformats.org/officeDocument/2006/relationships/hyperlink" Target="http://www.bom.gov.au/jsp/ncc/cdio/weatherData/av?p_display_type=dailyDataFile&amp;p_nccObsCode=123&amp;p_stn_num=023733&amp;p_c=-112711007&amp;p_startYear=1999" TargetMode="External"/><Relationship Id="rId3236" Type="http://schemas.openxmlformats.org/officeDocument/2006/relationships/hyperlink" Target="http://www.bom.gov.au/jsp/ncc/cdio/weatherData/av?p_display_type=dailyDataFile&amp;p_nccObsCode=123&amp;p_stn_num=026021&amp;p_c=-135479827&amp;p_startYear=1999" TargetMode="External"/><Relationship Id="rId3237" Type="http://schemas.openxmlformats.org/officeDocument/2006/relationships/hyperlink" Target="http://www.bom.gov.au/jsp/ncc/cdio/weatherData/av?p_display_type=dailyDataFile&amp;p_nccObsCode=123&amp;p_stn_num=018192&amp;p_c=-66251111&amp;p_startYear=1999" TargetMode="External"/><Relationship Id="rId3238" Type="http://schemas.openxmlformats.org/officeDocument/2006/relationships/hyperlink" Target="http://www.bom.gov.au/jsp/ncc/cdio/weatherData/av?p_display_type=dailyDataFile&amp;p_nccObsCode=123&amp;p_stn_num=021043&amp;p_c=-88623608&amp;p_startYear=1999" TargetMode="External"/><Relationship Id="rId3239" Type="http://schemas.openxmlformats.org/officeDocument/2006/relationships/hyperlink" Target="http://www.bom.gov.au/jsp/ncc/cdio/weatherData/av?p_display_type=dailyDataFile&amp;p_nccObsCode=123&amp;p_stn_num=026026&amp;p_c=-135531874&amp;p_startYear=1999" TargetMode="External"/><Relationship Id="rId3240" Type="http://schemas.openxmlformats.org/officeDocument/2006/relationships/hyperlink" Target="http://www.bom.gov.au/jsp/ncc/cdio/weatherData/av?p_display_type=dailyDataFile&amp;p_nccObsCode=123&amp;p_stn_num=023122&amp;p_c=-106920007&amp;p_startYear=1999" TargetMode="External"/><Relationship Id="rId3241" Type="http://schemas.openxmlformats.org/officeDocument/2006/relationships/hyperlink" Target="http://www.bom.gov.au/jsp/ncc/cdio/weatherData/av?p_display_type=dailyDataFile&amp;p_nccObsCode=123&amp;p_stn_num=021133&amp;p_c=-89382076&amp;p_startYear=1999" TargetMode="External"/><Relationship Id="rId3242" Type="http://schemas.openxmlformats.org/officeDocument/2006/relationships/hyperlink" Target="http://www.bom.gov.au/jsp/ncc/cdio/weatherData/av?p_display_type=dailyDataFile&amp;p_nccObsCode=123&amp;p_stn_num=024580&amp;p_c=-120897319&amp;p_startYear=1999" TargetMode="External"/><Relationship Id="rId3243" Type="http://schemas.openxmlformats.org/officeDocument/2006/relationships/hyperlink" Target="http://www.bom.gov.au/jsp/ncc/cdio/weatherData/av?p_display_type=dailyDataFile&amp;p_nccObsCode=123&amp;p_stn_num=016098&amp;p_c=-51891159&amp;p_startYear=1998" TargetMode="External"/><Relationship Id="rId3244" Type="http://schemas.openxmlformats.org/officeDocument/2006/relationships/hyperlink" Target="http://www.bom.gov.au/jsp/ncc/cdio/weatherData/av?p_display_type=dailyDataFile&amp;p_nccObsCode=123&amp;p_stn_num=023373&amp;p_c=-109318685&amp;p_startYear=2000" TargetMode="External"/><Relationship Id="rId3245" Type="http://schemas.openxmlformats.org/officeDocument/2006/relationships/hyperlink" Target="http://www.bom.gov.au/jsp/ncc/cdio/weatherData/av?p_display_type=dailyDataFile&amp;p_nccObsCode=123&amp;p_stn_num=025509&amp;p_c=-130201765&amp;p_startYear=2000" TargetMode="External"/><Relationship Id="rId3246" Type="http://schemas.openxmlformats.org/officeDocument/2006/relationships/hyperlink" Target="http://www.bom.gov.au/jsp/ncc/cdio/weatherData/av?p_display_type=dailyDataFile&amp;p_nccObsCode=123&amp;p_stn_num=017126&amp;p_c=-58719924&amp;p_startYear=2000" TargetMode="External"/><Relationship Id="rId3247" Type="http://schemas.openxmlformats.org/officeDocument/2006/relationships/hyperlink" Target="http://www.bom.gov.au/jsp/ncc/cdio/weatherData/av?p_display_type=dailyDataFile&amp;p_nccObsCode=123&amp;p_stn_num=023733&amp;p_c=-112711007&amp;p_startYear=2000" TargetMode="External"/><Relationship Id="rId3248" Type="http://schemas.openxmlformats.org/officeDocument/2006/relationships/hyperlink" Target="http://www.bom.gov.au/jsp/ncc/cdio/weatherData/av?p_display_type=dailyDataFile&amp;p_nccObsCode=123&amp;p_stn_num=026021&amp;p_c=-135479827&amp;p_startYear=2000" TargetMode="External"/><Relationship Id="rId3249" Type="http://schemas.openxmlformats.org/officeDocument/2006/relationships/hyperlink" Target="http://www.bom.gov.au/jsp/ncc/cdio/weatherData/av?p_display_type=dailyDataFile&amp;p_nccObsCode=123&amp;p_stn_num=018192&amp;p_c=-66251111&amp;p_startYear=2000" TargetMode="External"/><Relationship Id="rId3250" Type="http://schemas.openxmlformats.org/officeDocument/2006/relationships/hyperlink" Target="http://www.bom.gov.au/jsp/ncc/cdio/weatherData/av?p_display_type=dailyDataFile&amp;p_nccObsCode=123&amp;p_stn_num=021043&amp;p_c=-88623608&amp;p_startYear=2000" TargetMode="External"/><Relationship Id="rId3251" Type="http://schemas.openxmlformats.org/officeDocument/2006/relationships/hyperlink" Target="http://www.bom.gov.au/jsp/ncc/cdio/weatherData/av?p_display_type=dailyDataFile&amp;p_nccObsCode=123&amp;p_stn_num=026026&amp;p_c=-135531874&amp;p_startYear=2000" TargetMode="External"/><Relationship Id="rId3252" Type="http://schemas.openxmlformats.org/officeDocument/2006/relationships/hyperlink" Target="http://www.bom.gov.au/jsp/ncc/cdio/weatherData/av?p_display_type=dailyDataFile&amp;p_nccObsCode=123&amp;p_stn_num=023122&amp;p_c=-106920007&amp;p_startYear=2000" TargetMode="External"/><Relationship Id="rId3253" Type="http://schemas.openxmlformats.org/officeDocument/2006/relationships/hyperlink" Target="http://www.bom.gov.au/jsp/ncc/cdio/weatherData/av?p_display_type=dailyDataFile&amp;p_nccObsCode=123&amp;p_stn_num=021133&amp;p_c=-89382076&amp;p_startYear=2000" TargetMode="External"/><Relationship Id="rId3254" Type="http://schemas.openxmlformats.org/officeDocument/2006/relationships/hyperlink" Target="http://www.bom.gov.au/jsp/ncc/cdio/weatherData/av?p_display_type=dailyDataFile&amp;p_nccObsCode=123&amp;p_stn_num=024580&amp;p_c=-120897319&amp;p_startYear=2000" TargetMode="External"/><Relationship Id="rId3255" Type="http://schemas.openxmlformats.org/officeDocument/2006/relationships/hyperlink" Target="http://www.bom.gov.au/jsp/ncc/cdio/weatherData/av?p_display_type=dailyDataFile&amp;p_nccObsCode=123&amp;p_stn_num=016098&amp;p_c=-51891159&amp;p_startYear=1999" TargetMode="External"/><Relationship Id="rId3256" Type="http://schemas.openxmlformats.org/officeDocument/2006/relationships/hyperlink" Target="http://www.bom.gov.au/jsp/ncc/cdio/weatherData/av?p_display_type=dailyDataFile&amp;p_nccObsCode=123&amp;p_stn_num=023373&amp;p_c=-109318685&amp;p_startYear=2001" TargetMode="External"/><Relationship Id="rId3257" Type="http://schemas.openxmlformats.org/officeDocument/2006/relationships/hyperlink" Target="http://www.bom.gov.au/jsp/ncc/cdio/weatherData/av?p_display_type=dailyDataFile&amp;p_nccObsCode=123&amp;p_stn_num=025509&amp;p_c=-130201765&amp;p_startYear=2001" TargetMode="External"/><Relationship Id="rId3258" Type="http://schemas.openxmlformats.org/officeDocument/2006/relationships/hyperlink" Target="http://www.bom.gov.au/jsp/ncc/cdio/weatherData/av?p_display_type=dailyDataFile&amp;p_nccObsCode=123&amp;p_stn_num=017126&amp;p_c=-58719924&amp;p_startYear=2001" TargetMode="External"/><Relationship Id="rId3259" Type="http://schemas.openxmlformats.org/officeDocument/2006/relationships/hyperlink" Target="http://www.bom.gov.au/jsp/ncc/cdio/weatherData/av?p_display_type=dailyDataFile&amp;p_nccObsCode=123&amp;p_stn_num=023733&amp;p_c=-112711007&amp;p_startYear=2001" TargetMode="External"/><Relationship Id="rId3260" Type="http://schemas.openxmlformats.org/officeDocument/2006/relationships/hyperlink" Target="http://www.bom.gov.au/jsp/ncc/cdio/weatherData/av?p_display_type=dailyDataFile&amp;p_nccObsCode=123&amp;p_stn_num=026021&amp;p_c=-135479827&amp;p_startYear=2001" TargetMode="External"/><Relationship Id="rId3261" Type="http://schemas.openxmlformats.org/officeDocument/2006/relationships/hyperlink" Target="http://www.bom.gov.au/jsp/ncc/cdio/weatherData/av?p_display_type=dailyDataFile&amp;p_nccObsCode=123&amp;p_stn_num=018192&amp;p_c=-66251111&amp;p_startYear=2001" TargetMode="External"/><Relationship Id="rId3262" Type="http://schemas.openxmlformats.org/officeDocument/2006/relationships/hyperlink" Target="http://www.bom.gov.au/jsp/ncc/cdio/weatherData/av?p_display_type=dailyDataFile&amp;p_nccObsCode=123&amp;p_stn_num=021043&amp;p_c=-88623608&amp;p_startYear=2001" TargetMode="External"/><Relationship Id="rId3263" Type="http://schemas.openxmlformats.org/officeDocument/2006/relationships/hyperlink" Target="http://www.bom.gov.au/jsp/ncc/cdio/weatherData/av?p_display_type=dailyDataFile&amp;p_nccObsCode=123&amp;p_stn_num=026026&amp;p_c=-135531874&amp;p_startYear=2001" TargetMode="External"/><Relationship Id="rId3264" Type="http://schemas.openxmlformats.org/officeDocument/2006/relationships/hyperlink" Target="http://www.bom.gov.au/jsp/ncc/cdio/weatherData/av?p_display_type=dailyDataFile&amp;p_nccObsCode=123&amp;p_stn_num=023122&amp;p_c=-106920007&amp;p_startYear=2001" TargetMode="External"/><Relationship Id="rId3265" Type="http://schemas.openxmlformats.org/officeDocument/2006/relationships/hyperlink" Target="http://www.bom.gov.au/jsp/ncc/cdio/weatherData/av?p_display_type=dailyDataFile&amp;p_nccObsCode=123&amp;p_stn_num=021133&amp;p_c=-89382076&amp;p_startYear=2001" TargetMode="External"/><Relationship Id="rId3266" Type="http://schemas.openxmlformats.org/officeDocument/2006/relationships/hyperlink" Target="http://www.bom.gov.au/jsp/ncc/cdio/weatherData/av?p_display_type=dailyDataFile&amp;p_nccObsCode=123&amp;p_stn_num=024580&amp;p_c=-120897319&amp;p_startYear=2001" TargetMode="External"/><Relationship Id="rId3267" Type="http://schemas.openxmlformats.org/officeDocument/2006/relationships/hyperlink" Target="http://www.bom.gov.au/jsp/ncc/cdio/weatherData/av?p_display_type=dailyDataFile&amp;p_nccObsCode=123&amp;p_stn_num=016098&amp;p_c=-51891159&amp;p_startYear=2000" TargetMode="External"/><Relationship Id="rId3268" Type="http://schemas.openxmlformats.org/officeDocument/2006/relationships/hyperlink" Target="http://www.bom.gov.au/jsp/ncc/cdio/weatherData/av?p_display_type=dailyDataFile&amp;p_nccObsCode=123&amp;p_stn_num=023373&amp;p_c=-109318685&amp;p_startYear=2002" TargetMode="External"/><Relationship Id="rId3269" Type="http://schemas.openxmlformats.org/officeDocument/2006/relationships/hyperlink" Target="http://www.bom.gov.au/jsp/ncc/cdio/weatherData/av?p_display_type=dailyDataFile&amp;p_nccObsCode=123&amp;p_stn_num=025509&amp;p_c=-130201765&amp;p_startYear=2002" TargetMode="External"/><Relationship Id="rId3270" Type="http://schemas.openxmlformats.org/officeDocument/2006/relationships/hyperlink" Target="http://www.bom.gov.au/jsp/ncc/cdio/weatherData/av?p_display_type=dailyDataFile&amp;p_nccObsCode=123&amp;p_stn_num=017126&amp;p_c=-58719924&amp;p_startYear=2002" TargetMode="External"/><Relationship Id="rId3271" Type="http://schemas.openxmlformats.org/officeDocument/2006/relationships/hyperlink" Target="http://www.bom.gov.au/jsp/ncc/cdio/weatherData/av?p_display_type=dailyDataFile&amp;p_nccObsCode=123&amp;p_stn_num=023733&amp;p_c=-112711007&amp;p_startYear=2002" TargetMode="External"/><Relationship Id="rId3272" Type="http://schemas.openxmlformats.org/officeDocument/2006/relationships/hyperlink" Target="http://www.bom.gov.au/jsp/ncc/cdio/weatherData/av?p_display_type=dailyDataFile&amp;p_nccObsCode=123&amp;p_stn_num=026021&amp;p_c=-135479827&amp;p_startYear=2002" TargetMode="External"/><Relationship Id="rId3273" Type="http://schemas.openxmlformats.org/officeDocument/2006/relationships/hyperlink" Target="http://www.bom.gov.au/jsp/ncc/cdio/weatherData/av?p_display_type=dailyDataFile&amp;p_nccObsCode=123&amp;p_stn_num=018192&amp;p_c=-66251111&amp;p_startYear=2002" TargetMode="External"/><Relationship Id="rId3274" Type="http://schemas.openxmlformats.org/officeDocument/2006/relationships/hyperlink" Target="http://www.bom.gov.au/jsp/ncc/cdio/weatherData/av?p_display_type=dailyDataFile&amp;p_nccObsCode=123&amp;p_stn_num=021043&amp;p_c=-88623608&amp;p_startYear=2002" TargetMode="External"/><Relationship Id="rId3275" Type="http://schemas.openxmlformats.org/officeDocument/2006/relationships/hyperlink" Target="http://www.bom.gov.au/jsp/ncc/cdio/weatherData/av?p_display_type=dailyDataFile&amp;p_nccObsCode=123&amp;p_stn_num=026026&amp;p_c=-135531874&amp;p_startYear=2002" TargetMode="External"/><Relationship Id="rId3276" Type="http://schemas.openxmlformats.org/officeDocument/2006/relationships/hyperlink" Target="http://www.bom.gov.au/jsp/ncc/cdio/weatherData/av?p_display_type=dailyDataFile&amp;p_nccObsCode=123&amp;p_stn_num=023122&amp;p_c=-106920007&amp;p_startYear=2002" TargetMode="External"/><Relationship Id="rId3277" Type="http://schemas.openxmlformats.org/officeDocument/2006/relationships/hyperlink" Target="http://www.bom.gov.au/jsp/ncc/cdio/weatherData/av?p_display_type=dailyDataFile&amp;p_nccObsCode=123&amp;p_stn_num=021133&amp;p_c=-89382076&amp;p_startYear=2002" TargetMode="External"/><Relationship Id="rId3278" Type="http://schemas.openxmlformats.org/officeDocument/2006/relationships/hyperlink" Target="http://www.bom.gov.au/jsp/ncc/cdio/weatherData/av?p_display_type=dailyDataFile&amp;p_nccObsCode=123&amp;p_stn_num=024580&amp;p_c=-120897319&amp;p_startYear=2002" TargetMode="External"/><Relationship Id="rId3279" Type="http://schemas.openxmlformats.org/officeDocument/2006/relationships/hyperlink" Target="http://www.bom.gov.au/jsp/ncc/cdio/weatherData/av?p_display_type=dailyDataFile&amp;p_nccObsCode=123&amp;p_stn_num=016098&amp;p_c=-51891159&amp;p_startYear=2001" TargetMode="External"/><Relationship Id="rId3280" Type="http://schemas.openxmlformats.org/officeDocument/2006/relationships/hyperlink" Target="http://www.bom.gov.au/jsp/ncc/cdio/weatherData/av?p_display_type=dailyDataFile&amp;p_nccObsCode=123&amp;p_stn_num=023373&amp;p_c=-109318685&amp;p_startYear=2003" TargetMode="External"/><Relationship Id="rId3281" Type="http://schemas.openxmlformats.org/officeDocument/2006/relationships/hyperlink" Target="http://www.bom.gov.au/jsp/ncc/cdio/weatherData/av?p_display_type=dailyDataFile&amp;p_nccObsCode=123&amp;p_stn_num=025509&amp;p_c=-130201765&amp;p_startYear=2003" TargetMode="External"/><Relationship Id="rId3282" Type="http://schemas.openxmlformats.org/officeDocument/2006/relationships/hyperlink" Target="http://www.bom.gov.au/jsp/ncc/cdio/weatherData/av?p_display_type=dailyDataFile&amp;p_nccObsCode=123&amp;p_stn_num=017126&amp;p_c=-58719924&amp;p_startYear=2003" TargetMode="External"/><Relationship Id="rId3283" Type="http://schemas.openxmlformats.org/officeDocument/2006/relationships/hyperlink" Target="http://www.bom.gov.au/jsp/ncc/cdio/weatherData/av?p_display_type=dailyDataFile&amp;p_nccObsCode=123&amp;p_stn_num=023733&amp;p_c=-112711007&amp;p_startYear=2003" TargetMode="External"/><Relationship Id="rId3284" Type="http://schemas.openxmlformats.org/officeDocument/2006/relationships/hyperlink" Target="http://www.bom.gov.au/jsp/ncc/cdio/weatherData/av?p_display_type=dailyDataFile&amp;p_nccObsCode=123&amp;p_stn_num=026021&amp;p_c=-135479827&amp;p_startYear=2003" TargetMode="External"/><Relationship Id="rId3285" Type="http://schemas.openxmlformats.org/officeDocument/2006/relationships/hyperlink" Target="http://www.bom.gov.au/jsp/ncc/cdio/weatherData/av?p_display_type=dailyDataFile&amp;p_nccObsCode=123&amp;p_stn_num=018192&amp;p_c=-66251111&amp;p_startYear=2003" TargetMode="External"/><Relationship Id="rId3286" Type="http://schemas.openxmlformats.org/officeDocument/2006/relationships/hyperlink" Target="http://www.bom.gov.au/jsp/ncc/cdio/weatherData/av?p_display_type=dailyDataFile&amp;p_nccObsCode=123&amp;p_stn_num=021043&amp;p_c=-88623608&amp;p_startYear=2003" TargetMode="External"/><Relationship Id="rId3287" Type="http://schemas.openxmlformats.org/officeDocument/2006/relationships/hyperlink" Target="http://www.bom.gov.au/jsp/ncc/cdio/weatherData/av?p_display_type=dailyDataFile&amp;p_nccObsCode=123&amp;p_stn_num=026026&amp;p_c=-135531874&amp;p_startYear=2003" TargetMode="External"/><Relationship Id="rId3288" Type="http://schemas.openxmlformats.org/officeDocument/2006/relationships/hyperlink" Target="http://www.bom.gov.au/jsp/ncc/cdio/weatherData/av?p_display_type=dailyDataFile&amp;p_nccObsCode=123&amp;p_stn_num=023122&amp;p_c=-106920007&amp;p_startYear=2003" TargetMode="External"/><Relationship Id="rId3289" Type="http://schemas.openxmlformats.org/officeDocument/2006/relationships/hyperlink" Target="http://www.bom.gov.au/jsp/ncc/cdio/weatherData/av?p_display_type=dailyDataFile&amp;p_nccObsCode=123&amp;p_stn_num=021133&amp;p_c=-89382076&amp;p_startYear=2003" TargetMode="External"/><Relationship Id="rId3290" Type="http://schemas.openxmlformats.org/officeDocument/2006/relationships/hyperlink" Target="http://www.bom.gov.au/jsp/ncc/cdio/weatherData/av?p_display_type=dailyDataFile&amp;p_nccObsCode=123&amp;p_stn_num=024580&amp;p_c=-120897319&amp;p_startYear=2003" TargetMode="External"/><Relationship Id="rId3291" Type="http://schemas.openxmlformats.org/officeDocument/2006/relationships/hyperlink" Target="http://www.bom.gov.au/jsp/ncc/cdio/weatherData/av?p_display_type=dailyDataFile&amp;p_nccObsCode=123&amp;p_stn_num=016098&amp;p_c=-51891159&amp;p_startYear=2002" TargetMode="External"/><Relationship Id="rId3292" Type="http://schemas.openxmlformats.org/officeDocument/2006/relationships/hyperlink" Target="http://www.bom.gov.au/jsp/ncc/cdio/weatherData/av?p_display_type=dailyDataFile&amp;p_nccObsCode=123&amp;p_stn_num=023373&amp;p_c=-109318685&amp;p_startYear=2004" TargetMode="External"/><Relationship Id="rId3293" Type="http://schemas.openxmlformats.org/officeDocument/2006/relationships/hyperlink" Target="http://www.bom.gov.au/jsp/ncc/cdio/weatherData/av?p_display_type=dailyDataFile&amp;p_nccObsCode=123&amp;p_stn_num=025509&amp;p_c=-130201765&amp;p_startYear=2004" TargetMode="External"/><Relationship Id="rId3294" Type="http://schemas.openxmlformats.org/officeDocument/2006/relationships/hyperlink" Target="http://www.bom.gov.au/jsp/ncc/cdio/weatherData/av?p_display_type=dailyDataFile&amp;p_nccObsCode=123&amp;p_stn_num=017126&amp;p_c=-58719924&amp;p_startYear=2004" TargetMode="External"/><Relationship Id="rId3295" Type="http://schemas.openxmlformats.org/officeDocument/2006/relationships/hyperlink" Target="http://www.bom.gov.au/jsp/ncc/cdio/weatherData/av?p_display_type=dailyDataFile&amp;p_nccObsCode=123&amp;p_stn_num=023733&amp;p_c=-112711007&amp;p_startYear=2004" TargetMode="External"/><Relationship Id="rId3296" Type="http://schemas.openxmlformats.org/officeDocument/2006/relationships/hyperlink" Target="http://www.bom.gov.au/jsp/ncc/cdio/weatherData/av?p_display_type=dailyDataFile&amp;p_nccObsCode=123&amp;p_stn_num=026021&amp;p_c=-135479827&amp;p_startYear=2004" TargetMode="External"/><Relationship Id="rId3297" Type="http://schemas.openxmlformats.org/officeDocument/2006/relationships/hyperlink" Target="http://www.bom.gov.au/jsp/ncc/cdio/weatherData/av?p_display_type=dailyDataFile&amp;p_nccObsCode=123&amp;p_stn_num=018192&amp;p_c=-66251111&amp;p_startYear=2004" TargetMode="External"/><Relationship Id="rId3298" Type="http://schemas.openxmlformats.org/officeDocument/2006/relationships/hyperlink" Target="http://www.bom.gov.au/jsp/ncc/cdio/weatherData/av?p_display_type=dailyDataFile&amp;p_nccObsCode=123&amp;p_stn_num=021043&amp;p_c=-88623608&amp;p_startYear=2004" TargetMode="External"/><Relationship Id="rId3299" Type="http://schemas.openxmlformats.org/officeDocument/2006/relationships/hyperlink" Target="http://www.bom.gov.au/jsp/ncc/cdio/weatherData/av?p_display_type=dailyDataFile&amp;p_nccObsCode=123&amp;p_stn_num=026026&amp;p_c=-135531874&amp;p_startYear=2004" TargetMode="External"/><Relationship Id="rId3300" Type="http://schemas.openxmlformats.org/officeDocument/2006/relationships/hyperlink" Target="http://www.bom.gov.au/jsp/ncc/cdio/weatherData/av?p_display_type=dailyDataFile&amp;p_nccObsCode=123&amp;p_stn_num=023122&amp;p_c=-106920007&amp;p_startYear=2004" TargetMode="External"/><Relationship Id="rId3301" Type="http://schemas.openxmlformats.org/officeDocument/2006/relationships/hyperlink" Target="http://www.bom.gov.au/jsp/ncc/cdio/weatherData/av?p_display_type=dailyDataFile&amp;p_nccObsCode=123&amp;p_stn_num=021133&amp;p_c=-89382076&amp;p_startYear=2004" TargetMode="External"/><Relationship Id="rId3302" Type="http://schemas.openxmlformats.org/officeDocument/2006/relationships/hyperlink" Target="http://www.bom.gov.au/jsp/ncc/cdio/weatherData/av?p_display_type=dailyDataFile&amp;p_nccObsCode=123&amp;p_stn_num=024580&amp;p_c=-120897319&amp;p_startYear=2004" TargetMode="External"/><Relationship Id="rId3303" Type="http://schemas.openxmlformats.org/officeDocument/2006/relationships/hyperlink" Target="http://www.bom.gov.au/jsp/ncc/cdio/weatherData/av?p_display_type=dailyDataFile&amp;p_nccObsCode=123&amp;p_stn_num=016098&amp;p_c=-51891159&amp;p_startYear=2003" TargetMode="External"/><Relationship Id="rId3304" Type="http://schemas.openxmlformats.org/officeDocument/2006/relationships/hyperlink" Target="http://www.bom.gov.au/jsp/ncc/cdio/weatherData/av?p_display_type=dailyDataFile&amp;p_nccObsCode=123&amp;p_stn_num=023373&amp;p_c=-109318685&amp;p_startYear=2005" TargetMode="External"/><Relationship Id="rId3305" Type="http://schemas.openxmlformats.org/officeDocument/2006/relationships/hyperlink" Target="http://www.bom.gov.au/jsp/ncc/cdio/weatherData/av?p_display_type=dailyDataFile&amp;p_nccObsCode=123&amp;p_stn_num=025509&amp;p_c=-130201765&amp;p_startYear=2005" TargetMode="External"/><Relationship Id="rId3306" Type="http://schemas.openxmlformats.org/officeDocument/2006/relationships/hyperlink" Target="http://www.bom.gov.au/jsp/ncc/cdio/weatherData/av?p_display_type=dailyDataFile&amp;p_nccObsCode=123&amp;p_stn_num=017126&amp;p_c=-58719924&amp;p_startYear=2005" TargetMode="External"/><Relationship Id="rId3307" Type="http://schemas.openxmlformats.org/officeDocument/2006/relationships/hyperlink" Target="http://www.bom.gov.au/jsp/ncc/cdio/weatherData/av?p_display_type=dailyDataFile&amp;p_nccObsCode=123&amp;p_stn_num=023733&amp;p_c=-112711007&amp;p_startYear=2005" TargetMode="External"/><Relationship Id="rId3308" Type="http://schemas.openxmlformats.org/officeDocument/2006/relationships/hyperlink" Target="http://www.bom.gov.au/jsp/ncc/cdio/weatherData/av?p_display_type=dailyDataFile&amp;p_nccObsCode=123&amp;p_stn_num=026021&amp;p_c=-135479827&amp;p_startYear=2005" TargetMode="External"/><Relationship Id="rId3309" Type="http://schemas.openxmlformats.org/officeDocument/2006/relationships/hyperlink" Target="http://www.bom.gov.au/jsp/ncc/cdio/weatherData/av?p_display_type=dailyDataFile&amp;p_nccObsCode=123&amp;p_stn_num=018192&amp;p_c=-66251111&amp;p_startYear=2005" TargetMode="External"/><Relationship Id="rId3310" Type="http://schemas.openxmlformats.org/officeDocument/2006/relationships/hyperlink" Target="http://www.bom.gov.au/jsp/ncc/cdio/weatherData/av?p_display_type=dailyDataFile&amp;p_nccObsCode=123&amp;p_stn_num=021043&amp;p_c=-88623608&amp;p_startYear=2005" TargetMode="External"/><Relationship Id="rId3311" Type="http://schemas.openxmlformats.org/officeDocument/2006/relationships/hyperlink" Target="http://www.bom.gov.au/jsp/ncc/cdio/weatherData/av?p_display_type=dailyDataFile&amp;p_nccObsCode=123&amp;p_stn_num=026026&amp;p_c=-135531874&amp;p_startYear=2005" TargetMode="External"/><Relationship Id="rId3312" Type="http://schemas.openxmlformats.org/officeDocument/2006/relationships/hyperlink" Target="http://www.bom.gov.au/jsp/ncc/cdio/weatherData/av?p_display_type=dailyDataFile&amp;p_nccObsCode=123&amp;p_stn_num=023122&amp;p_c=-106920007&amp;p_startYear=2005" TargetMode="External"/><Relationship Id="rId3313" Type="http://schemas.openxmlformats.org/officeDocument/2006/relationships/hyperlink" Target="http://www.bom.gov.au/jsp/ncc/cdio/weatherData/av?p_display_type=dailyDataFile&amp;p_nccObsCode=123&amp;p_stn_num=021133&amp;p_c=-89382076&amp;p_startYear=2005" TargetMode="External"/><Relationship Id="rId3314" Type="http://schemas.openxmlformats.org/officeDocument/2006/relationships/hyperlink" Target="http://www.bom.gov.au/jsp/ncc/cdio/weatherData/av?p_display_type=dailyDataFile&amp;p_nccObsCode=123&amp;p_stn_num=024580&amp;p_c=-120897319&amp;p_startYear=2005" TargetMode="External"/><Relationship Id="rId3315" Type="http://schemas.openxmlformats.org/officeDocument/2006/relationships/hyperlink" Target="http://www.bom.gov.au/jsp/ncc/cdio/weatherData/av?p_display_type=dailyDataFile&amp;p_nccObsCode=123&amp;p_stn_num=016098&amp;p_c=-51891159&amp;p_startYear=2004" TargetMode="External"/><Relationship Id="rId3316" Type="http://schemas.openxmlformats.org/officeDocument/2006/relationships/hyperlink" Target="http://www.bom.gov.au/jsp/ncc/cdio/weatherData/av?p_display_type=dailyDataFile&amp;p_nccObsCode=123&amp;p_stn_num=023373&amp;p_c=-109318685&amp;p_startYear=2006" TargetMode="External"/><Relationship Id="rId3317" Type="http://schemas.openxmlformats.org/officeDocument/2006/relationships/hyperlink" Target="http://www.bom.gov.au/jsp/ncc/cdio/weatherData/av?p_display_type=dailyDataFile&amp;p_nccObsCode=123&amp;p_stn_num=025509&amp;p_c=-130201765&amp;p_startYear=2006" TargetMode="External"/><Relationship Id="rId3318" Type="http://schemas.openxmlformats.org/officeDocument/2006/relationships/hyperlink" Target="http://www.bom.gov.au/jsp/ncc/cdio/weatherData/av?p_display_type=dailyDataFile&amp;p_nccObsCode=123&amp;p_stn_num=017126&amp;p_c=-58719924&amp;p_startYear=2006" TargetMode="External"/><Relationship Id="rId3319" Type="http://schemas.openxmlformats.org/officeDocument/2006/relationships/hyperlink" Target="http://www.bom.gov.au/jsp/ncc/cdio/weatherData/av?p_display_type=dailyDataFile&amp;p_nccObsCode=123&amp;p_stn_num=023733&amp;p_c=-112711007&amp;p_startYear=2006" TargetMode="External"/><Relationship Id="rId3320" Type="http://schemas.openxmlformats.org/officeDocument/2006/relationships/hyperlink" Target="http://www.bom.gov.au/jsp/ncc/cdio/weatherData/av?p_display_type=dailyDataFile&amp;p_nccObsCode=123&amp;p_stn_num=026021&amp;p_c=-135479827&amp;p_startYear=2006" TargetMode="External"/><Relationship Id="rId3321" Type="http://schemas.openxmlformats.org/officeDocument/2006/relationships/hyperlink" Target="http://www.bom.gov.au/jsp/ncc/cdio/weatherData/av?p_display_type=dailyDataFile&amp;p_nccObsCode=123&amp;p_stn_num=018192&amp;p_c=-66251111&amp;p_startYear=2006" TargetMode="External"/><Relationship Id="rId3322" Type="http://schemas.openxmlformats.org/officeDocument/2006/relationships/hyperlink" Target="http://www.bom.gov.au/jsp/ncc/cdio/weatherData/av?p_display_type=dailyDataFile&amp;p_nccObsCode=123&amp;p_stn_num=021043&amp;p_c=-88623608&amp;p_startYear=2006" TargetMode="External"/><Relationship Id="rId3323" Type="http://schemas.openxmlformats.org/officeDocument/2006/relationships/hyperlink" Target="http://www.bom.gov.au/jsp/ncc/cdio/weatherData/av?p_display_type=dailyDataFile&amp;p_nccObsCode=123&amp;p_stn_num=026026&amp;p_c=-135531874&amp;p_startYear=2006" TargetMode="External"/><Relationship Id="rId3324" Type="http://schemas.openxmlformats.org/officeDocument/2006/relationships/hyperlink" Target="http://www.bom.gov.au/jsp/ncc/cdio/weatherData/av?p_display_type=dailyDataFile&amp;p_nccObsCode=123&amp;p_stn_num=023122&amp;p_c=-106920007&amp;p_startYear=2006" TargetMode="External"/><Relationship Id="rId3325" Type="http://schemas.openxmlformats.org/officeDocument/2006/relationships/hyperlink" Target="http://www.bom.gov.au/jsp/ncc/cdio/weatherData/av?p_display_type=dailyDataFile&amp;p_nccObsCode=123&amp;p_stn_num=021133&amp;p_c=-89382076&amp;p_startYear=2006" TargetMode="External"/><Relationship Id="rId3326" Type="http://schemas.openxmlformats.org/officeDocument/2006/relationships/hyperlink" Target="http://www.bom.gov.au/jsp/ncc/cdio/weatherData/av?p_display_type=dailyDataFile&amp;p_nccObsCode=123&amp;p_stn_num=024580&amp;p_c=-120897319&amp;p_startYear=2006" TargetMode="External"/><Relationship Id="rId3327" Type="http://schemas.openxmlformats.org/officeDocument/2006/relationships/hyperlink" Target="http://www.bom.gov.au/jsp/ncc/cdio/weatherData/av?p_display_type=dailyDataFile&amp;p_nccObsCode=123&amp;p_stn_num=016098&amp;p_c=-51891159&amp;p_startYear=2005" TargetMode="External"/><Relationship Id="rId3328" Type="http://schemas.openxmlformats.org/officeDocument/2006/relationships/hyperlink" Target="http://www.bom.gov.au/jsp/ncc/cdio/weatherData/av?p_display_type=dailyDataFile&amp;p_nccObsCode=123&amp;p_stn_num=023373&amp;p_c=-109318685&amp;p_startYear=2007" TargetMode="External"/><Relationship Id="rId3329" Type="http://schemas.openxmlformats.org/officeDocument/2006/relationships/hyperlink" Target="http://www.bom.gov.au/jsp/ncc/cdio/weatherData/av?p_display_type=dailyDataFile&amp;p_nccObsCode=123&amp;p_stn_num=025509&amp;p_c=-130201765&amp;p_startYear=2007" TargetMode="External"/><Relationship Id="rId3330" Type="http://schemas.openxmlformats.org/officeDocument/2006/relationships/hyperlink" Target="http://www.bom.gov.au/jsp/ncc/cdio/weatherData/av?p_display_type=dailyDataFile&amp;p_nccObsCode=123&amp;p_stn_num=017126&amp;p_c=-58719924&amp;p_startYear=2007" TargetMode="External"/><Relationship Id="rId3331" Type="http://schemas.openxmlformats.org/officeDocument/2006/relationships/hyperlink" Target="http://www.bom.gov.au/jsp/ncc/cdio/weatherData/av?p_display_type=dailyDataFile&amp;p_nccObsCode=123&amp;p_stn_num=023733&amp;p_c=-112711007&amp;p_startYear=2007" TargetMode="External"/><Relationship Id="rId3332" Type="http://schemas.openxmlformats.org/officeDocument/2006/relationships/hyperlink" Target="http://www.bom.gov.au/jsp/ncc/cdio/weatherData/av?p_display_type=dailyDataFile&amp;p_nccObsCode=123&amp;p_stn_num=026021&amp;p_c=-135479827&amp;p_startYear=2007" TargetMode="External"/><Relationship Id="rId3333" Type="http://schemas.openxmlformats.org/officeDocument/2006/relationships/hyperlink" Target="http://www.bom.gov.au/jsp/ncc/cdio/weatherData/av?p_display_type=dailyDataFile&amp;p_nccObsCode=123&amp;p_stn_num=018192&amp;p_c=-66251111&amp;p_startYear=2007" TargetMode="External"/><Relationship Id="rId3334" Type="http://schemas.openxmlformats.org/officeDocument/2006/relationships/hyperlink" Target="http://www.bom.gov.au/jsp/ncc/cdio/weatherData/av?p_display_type=dailyDataFile&amp;p_nccObsCode=123&amp;p_stn_num=021043&amp;p_c=-88623608&amp;p_startYear=2007" TargetMode="External"/><Relationship Id="rId3335" Type="http://schemas.openxmlformats.org/officeDocument/2006/relationships/hyperlink" Target="http://www.bom.gov.au/jsp/ncc/cdio/weatherData/av?p_display_type=dailyDataFile&amp;p_nccObsCode=123&amp;p_stn_num=026026&amp;p_c=-135531874&amp;p_startYear=2007" TargetMode="External"/><Relationship Id="rId3336" Type="http://schemas.openxmlformats.org/officeDocument/2006/relationships/hyperlink" Target="http://www.bom.gov.au/jsp/ncc/cdio/weatherData/av?p_display_type=dailyDataFile&amp;p_nccObsCode=123&amp;p_stn_num=023122&amp;p_c=-106920007&amp;p_startYear=2007" TargetMode="External"/><Relationship Id="rId3337" Type="http://schemas.openxmlformats.org/officeDocument/2006/relationships/hyperlink" Target="http://www.bom.gov.au/jsp/ncc/cdio/weatherData/av?p_display_type=dailyDataFile&amp;p_nccObsCode=123&amp;p_stn_num=021133&amp;p_c=-89382076&amp;p_startYear=2007" TargetMode="External"/><Relationship Id="rId3338" Type="http://schemas.openxmlformats.org/officeDocument/2006/relationships/hyperlink" Target="http://www.bom.gov.au/jsp/ncc/cdio/weatherData/av?p_display_type=dailyDataFile&amp;p_nccObsCode=123&amp;p_stn_num=024580&amp;p_c=-120897319&amp;p_startYear=2007" TargetMode="External"/><Relationship Id="rId3339" Type="http://schemas.openxmlformats.org/officeDocument/2006/relationships/hyperlink" Target="http://www.bom.gov.au/jsp/ncc/cdio/weatherData/av?p_display_type=dailyDataFile&amp;p_nccObsCode=123&amp;p_stn_num=016098&amp;p_c=-51891159&amp;p_startYear=2006" TargetMode="External"/><Relationship Id="rId3340" Type="http://schemas.openxmlformats.org/officeDocument/2006/relationships/hyperlink" Target="http://www.bom.gov.au/jsp/ncc/cdio/weatherData/av?p_display_type=dailyDataFile&amp;p_nccObsCode=123&amp;p_stn_num=023373&amp;p_c=-109318685&amp;p_startYear=2008" TargetMode="External"/><Relationship Id="rId3341" Type="http://schemas.openxmlformats.org/officeDocument/2006/relationships/hyperlink" Target="http://www.bom.gov.au/jsp/ncc/cdio/weatherData/av?p_display_type=dailyDataFile&amp;p_nccObsCode=123&amp;p_stn_num=025509&amp;p_c=-130201765&amp;p_startYear=2008" TargetMode="External"/><Relationship Id="rId3342" Type="http://schemas.openxmlformats.org/officeDocument/2006/relationships/hyperlink" Target="http://www.bom.gov.au/jsp/ncc/cdio/weatherData/av?p_display_type=dailyDataFile&amp;p_nccObsCode=123&amp;p_stn_num=017126&amp;p_c=-58719924&amp;p_startYear=2008" TargetMode="External"/><Relationship Id="rId3343" Type="http://schemas.openxmlformats.org/officeDocument/2006/relationships/hyperlink" Target="http://www.bom.gov.au/jsp/ncc/cdio/weatherData/av?p_display_type=dailyDataFile&amp;p_nccObsCode=123&amp;p_stn_num=023733&amp;p_c=-112711007&amp;p_startYear=2008" TargetMode="External"/><Relationship Id="rId3344" Type="http://schemas.openxmlformats.org/officeDocument/2006/relationships/hyperlink" Target="http://www.bom.gov.au/jsp/ncc/cdio/weatherData/av?p_display_type=dailyDataFile&amp;p_nccObsCode=123&amp;p_stn_num=026021&amp;p_c=-135479827&amp;p_startYear=2008" TargetMode="External"/><Relationship Id="rId3345" Type="http://schemas.openxmlformats.org/officeDocument/2006/relationships/hyperlink" Target="http://www.bom.gov.au/jsp/ncc/cdio/weatherData/av?p_display_type=dailyDataFile&amp;p_nccObsCode=123&amp;p_stn_num=018192&amp;p_c=-66251111&amp;p_startYear=2008" TargetMode="External"/><Relationship Id="rId3346" Type="http://schemas.openxmlformats.org/officeDocument/2006/relationships/hyperlink" Target="http://www.bom.gov.au/jsp/ncc/cdio/weatherData/av?p_display_type=dailyDataFile&amp;p_nccObsCode=123&amp;p_stn_num=021043&amp;p_c=-88623608&amp;p_startYear=2008" TargetMode="External"/><Relationship Id="rId3347" Type="http://schemas.openxmlformats.org/officeDocument/2006/relationships/hyperlink" Target="http://www.bom.gov.au/jsp/ncc/cdio/weatherData/av?p_display_type=dailyDataFile&amp;p_nccObsCode=123&amp;p_stn_num=026026&amp;p_c=-135531874&amp;p_startYear=2008" TargetMode="External"/><Relationship Id="rId3348" Type="http://schemas.openxmlformats.org/officeDocument/2006/relationships/hyperlink" Target="http://www.bom.gov.au/jsp/ncc/cdio/weatherData/av?p_display_type=dailyDataFile&amp;p_nccObsCode=123&amp;p_stn_num=023122&amp;p_c=-106920007&amp;p_startYear=2008" TargetMode="External"/><Relationship Id="rId3349" Type="http://schemas.openxmlformats.org/officeDocument/2006/relationships/hyperlink" Target="http://www.bom.gov.au/jsp/ncc/cdio/weatherData/av?p_display_type=dailyDataFile&amp;p_nccObsCode=123&amp;p_stn_num=021133&amp;p_c=-89382076&amp;p_startYear=2008" TargetMode="External"/><Relationship Id="rId3350" Type="http://schemas.openxmlformats.org/officeDocument/2006/relationships/hyperlink" Target="http://www.bom.gov.au/jsp/ncc/cdio/weatherData/av?p_display_type=dailyDataFile&amp;p_nccObsCode=123&amp;p_stn_num=024580&amp;p_c=-120897319&amp;p_startYear=2008" TargetMode="External"/><Relationship Id="rId3351" Type="http://schemas.openxmlformats.org/officeDocument/2006/relationships/hyperlink" Target="http://www.bom.gov.au/jsp/ncc/cdio/weatherData/av?p_display_type=dailyDataFile&amp;p_nccObsCode=123&amp;p_stn_num=016098&amp;p_c=-51891159&amp;p_startYear=2007" TargetMode="External"/><Relationship Id="rId3352" Type="http://schemas.openxmlformats.org/officeDocument/2006/relationships/hyperlink" Target="http://www.bom.gov.au/jsp/ncc/cdio/weatherData/av?p_display_type=dailyDataFile&amp;p_nccObsCode=123&amp;p_stn_num=023373&amp;p_c=-109318685&amp;p_startYear=2009" TargetMode="External"/><Relationship Id="rId3353" Type="http://schemas.openxmlformats.org/officeDocument/2006/relationships/hyperlink" Target="http://www.bom.gov.au/jsp/ncc/cdio/weatherData/av?p_display_type=dailyDataFile&amp;p_nccObsCode=123&amp;p_stn_num=025509&amp;p_c=-130201765&amp;p_startYear=2009" TargetMode="External"/><Relationship Id="rId3354" Type="http://schemas.openxmlformats.org/officeDocument/2006/relationships/hyperlink" Target="http://www.bom.gov.au/jsp/ncc/cdio/weatherData/av?p_display_type=dailyDataFile&amp;p_nccObsCode=123&amp;p_stn_num=017126&amp;p_c=-58719924&amp;p_startYear=2009" TargetMode="External"/><Relationship Id="rId3355" Type="http://schemas.openxmlformats.org/officeDocument/2006/relationships/hyperlink" Target="http://www.bom.gov.au/jsp/ncc/cdio/weatherData/av?p_display_type=dailyDataFile&amp;p_nccObsCode=123&amp;p_stn_num=023733&amp;p_c=-112711007&amp;p_startYear=2009" TargetMode="External"/><Relationship Id="rId3356" Type="http://schemas.openxmlformats.org/officeDocument/2006/relationships/hyperlink" Target="http://www.bom.gov.au/jsp/ncc/cdio/weatherData/av?p_display_type=dailyDataFile&amp;p_nccObsCode=123&amp;p_stn_num=026021&amp;p_c=-135479827&amp;p_startYear=2009" TargetMode="External"/><Relationship Id="rId3357" Type="http://schemas.openxmlformats.org/officeDocument/2006/relationships/hyperlink" Target="http://www.bom.gov.au/jsp/ncc/cdio/weatherData/av?p_display_type=dailyDataFile&amp;p_nccObsCode=123&amp;p_stn_num=018192&amp;p_c=-66251111&amp;p_startYear=2009" TargetMode="External"/><Relationship Id="rId3358" Type="http://schemas.openxmlformats.org/officeDocument/2006/relationships/hyperlink" Target="http://www.bom.gov.au/jsp/ncc/cdio/weatherData/av?p_display_type=dailyDataFile&amp;p_nccObsCode=123&amp;p_stn_num=021043&amp;p_c=-88623608&amp;p_startYear=2009" TargetMode="External"/><Relationship Id="rId3359" Type="http://schemas.openxmlformats.org/officeDocument/2006/relationships/hyperlink" Target="http://www.bom.gov.au/jsp/ncc/cdio/weatherData/av?p_display_type=dailyDataFile&amp;p_nccObsCode=123&amp;p_stn_num=026026&amp;p_c=-135531874&amp;p_startYear=2009" TargetMode="External"/><Relationship Id="rId3360" Type="http://schemas.openxmlformats.org/officeDocument/2006/relationships/hyperlink" Target="http://www.bom.gov.au/jsp/ncc/cdio/weatherData/av?p_display_type=dailyDataFile&amp;p_nccObsCode=123&amp;p_stn_num=023122&amp;p_c=-106920007&amp;p_startYear=2009" TargetMode="External"/><Relationship Id="rId3361" Type="http://schemas.openxmlformats.org/officeDocument/2006/relationships/hyperlink" Target="http://www.bom.gov.au/jsp/ncc/cdio/weatherData/av?p_display_type=dailyDataFile&amp;p_nccObsCode=123&amp;p_stn_num=021133&amp;p_c=-89382076&amp;p_startYear=2009" TargetMode="External"/><Relationship Id="rId3362" Type="http://schemas.openxmlformats.org/officeDocument/2006/relationships/hyperlink" Target="http://www.bom.gov.au/jsp/ncc/cdio/weatherData/av?p_display_type=dailyDataFile&amp;p_nccObsCode=123&amp;p_stn_num=024580&amp;p_c=-120897319&amp;p_startYear=2009" TargetMode="External"/><Relationship Id="rId3363" Type="http://schemas.openxmlformats.org/officeDocument/2006/relationships/hyperlink" Target="http://www.bom.gov.au/jsp/ncc/cdio/weatherData/av?p_display_type=dailyDataFile&amp;p_nccObsCode=123&amp;p_stn_num=016098&amp;p_c=-51891159&amp;p_startYear=2008" TargetMode="External"/><Relationship Id="rId3364" Type="http://schemas.openxmlformats.org/officeDocument/2006/relationships/hyperlink" Target="http://www.bom.gov.au/jsp/ncc/cdio/weatherData/av?p_display_type=dailyDataFile&amp;p_nccObsCode=123&amp;p_stn_num=023373&amp;p_c=-109318685&amp;p_startYear=2010" TargetMode="External"/><Relationship Id="rId3365" Type="http://schemas.openxmlformats.org/officeDocument/2006/relationships/hyperlink" Target="http://www.bom.gov.au/jsp/ncc/cdio/weatherData/av?p_display_type=dailyDataFile&amp;p_nccObsCode=123&amp;p_stn_num=025509&amp;p_c=-130201765&amp;p_startYear=2010" TargetMode="External"/><Relationship Id="rId3366" Type="http://schemas.openxmlformats.org/officeDocument/2006/relationships/hyperlink" Target="http://www.bom.gov.au/jsp/ncc/cdio/weatherData/av?p_display_type=dailyDataFile&amp;p_nccObsCode=123&amp;p_stn_num=017126&amp;p_c=-58719924&amp;p_startYear=2010" TargetMode="External"/><Relationship Id="rId3367" Type="http://schemas.openxmlformats.org/officeDocument/2006/relationships/hyperlink" Target="http://www.bom.gov.au/jsp/ncc/cdio/weatherData/av?p_display_type=dailyDataFile&amp;p_nccObsCode=123&amp;p_stn_num=023733&amp;p_c=-112711007&amp;p_startYear=2010" TargetMode="External"/><Relationship Id="rId3368" Type="http://schemas.openxmlformats.org/officeDocument/2006/relationships/hyperlink" Target="http://www.bom.gov.au/jsp/ncc/cdio/weatherData/av?p_display_type=dailyDataFile&amp;p_nccObsCode=123&amp;p_stn_num=026021&amp;p_c=-135479827&amp;p_startYear=2010" TargetMode="External"/><Relationship Id="rId3369" Type="http://schemas.openxmlformats.org/officeDocument/2006/relationships/hyperlink" Target="http://www.bom.gov.au/jsp/ncc/cdio/weatherData/av?p_display_type=dailyDataFile&amp;p_nccObsCode=123&amp;p_stn_num=018192&amp;p_c=-66251111&amp;p_startYear=2010" TargetMode="External"/><Relationship Id="rId3370" Type="http://schemas.openxmlformats.org/officeDocument/2006/relationships/hyperlink" Target="http://www.bom.gov.au/jsp/ncc/cdio/weatherData/av?p_display_type=dailyDataFile&amp;p_nccObsCode=123&amp;p_stn_num=021043&amp;p_c=-88623608&amp;p_startYear=2010" TargetMode="External"/><Relationship Id="rId3371" Type="http://schemas.openxmlformats.org/officeDocument/2006/relationships/hyperlink" Target="http://www.bom.gov.au/jsp/ncc/cdio/weatherData/av?p_display_type=dailyDataFile&amp;p_nccObsCode=123&amp;p_stn_num=026026&amp;p_c=-135531874&amp;p_startYear=2010" TargetMode="External"/><Relationship Id="rId3372" Type="http://schemas.openxmlformats.org/officeDocument/2006/relationships/hyperlink" Target="http://www.bom.gov.au/jsp/ncc/cdio/weatherData/av?p_display_type=dailyDataFile&amp;p_nccObsCode=123&amp;p_stn_num=023122&amp;p_c=-106920007&amp;p_startYear=2010" TargetMode="External"/><Relationship Id="rId3373" Type="http://schemas.openxmlformats.org/officeDocument/2006/relationships/hyperlink" Target="http://www.bom.gov.au/jsp/ncc/cdio/weatherData/av?p_display_type=dailyDataFile&amp;p_nccObsCode=123&amp;p_stn_num=021133&amp;p_c=-89382076&amp;p_startYear=2010" TargetMode="External"/><Relationship Id="rId3374" Type="http://schemas.openxmlformats.org/officeDocument/2006/relationships/hyperlink" Target="http://www.bom.gov.au/jsp/ncc/cdio/weatherData/av?p_display_type=dailyDataFile&amp;p_nccObsCode=123&amp;p_stn_num=024580&amp;p_c=-120897319&amp;p_startYear=2010" TargetMode="External"/><Relationship Id="rId3375" Type="http://schemas.openxmlformats.org/officeDocument/2006/relationships/hyperlink" Target="http://www.bom.gov.au/jsp/ncc/cdio/weatherData/av?p_display_type=dailyDataFile&amp;p_nccObsCode=123&amp;p_stn_num=016098&amp;p_c=-51891159&amp;p_startYear=2009" TargetMode="External"/><Relationship Id="rId3376" Type="http://schemas.openxmlformats.org/officeDocument/2006/relationships/hyperlink" Target="http://www.bom.gov.au/jsp/ncc/cdio/weatherData/av?p_display_type=dailyDataFile&amp;p_nccObsCode=123&amp;p_stn_num=023373&amp;p_c=-109318685&amp;p_startYear=2011" TargetMode="External"/><Relationship Id="rId3377" Type="http://schemas.openxmlformats.org/officeDocument/2006/relationships/hyperlink" Target="http://www.bom.gov.au/jsp/ncc/cdio/weatherData/av?p_display_type=dailyDataFile&amp;p_nccObsCode=123&amp;p_stn_num=025509&amp;p_c=-130201765&amp;p_startYear=2011" TargetMode="External"/><Relationship Id="rId3378" Type="http://schemas.openxmlformats.org/officeDocument/2006/relationships/hyperlink" Target="http://www.bom.gov.au/jsp/ncc/cdio/weatherData/av?p_display_type=dailyDataFile&amp;p_nccObsCode=123&amp;p_stn_num=017126&amp;p_c=-58719924&amp;p_startYear=2011" TargetMode="External"/><Relationship Id="rId3379" Type="http://schemas.openxmlformats.org/officeDocument/2006/relationships/hyperlink" Target="http://www.bom.gov.au/jsp/ncc/cdio/weatherData/av?p_display_type=dailyDataFile&amp;p_nccObsCode=123&amp;p_stn_num=023733&amp;p_c=-112711007&amp;p_startYear=2011" TargetMode="External"/><Relationship Id="rId3380" Type="http://schemas.openxmlformats.org/officeDocument/2006/relationships/hyperlink" Target="http://www.bom.gov.au/jsp/ncc/cdio/weatherData/av?p_display_type=dailyDataFile&amp;p_nccObsCode=123&amp;p_stn_num=026021&amp;p_c=-135479827&amp;p_startYear=2011" TargetMode="External"/><Relationship Id="rId3381" Type="http://schemas.openxmlformats.org/officeDocument/2006/relationships/hyperlink" Target="http://www.bom.gov.au/jsp/ncc/cdio/weatherData/av?p_display_type=dailyDataFile&amp;p_nccObsCode=123&amp;p_stn_num=018192&amp;p_c=-66251111&amp;p_startYear=2011" TargetMode="External"/><Relationship Id="rId3382" Type="http://schemas.openxmlformats.org/officeDocument/2006/relationships/hyperlink" Target="http://www.bom.gov.au/jsp/ncc/cdio/weatherData/av?p_display_type=dailyDataFile&amp;p_nccObsCode=123&amp;p_stn_num=021043&amp;p_c=-88623608&amp;p_startYear=2011" TargetMode="External"/><Relationship Id="rId3383" Type="http://schemas.openxmlformats.org/officeDocument/2006/relationships/hyperlink" Target="http://www.bom.gov.au/jsp/ncc/cdio/weatherData/av?p_display_type=dailyDataFile&amp;p_nccObsCode=123&amp;p_stn_num=026026&amp;p_c=-135531874&amp;p_startYear=2011" TargetMode="External"/><Relationship Id="rId3384" Type="http://schemas.openxmlformats.org/officeDocument/2006/relationships/hyperlink" Target="http://www.bom.gov.au/jsp/ncc/cdio/weatherData/av?p_display_type=dailyDataFile&amp;p_nccObsCode=123&amp;p_stn_num=023122&amp;p_c=-106920007&amp;p_startYear=2011" TargetMode="External"/><Relationship Id="rId3385" Type="http://schemas.openxmlformats.org/officeDocument/2006/relationships/hyperlink" Target="http://www.bom.gov.au/jsp/ncc/cdio/weatherData/av?p_display_type=dailyDataFile&amp;p_nccObsCode=123&amp;p_stn_num=021133&amp;p_c=-89382076&amp;p_startYear=2011" TargetMode="External"/><Relationship Id="rId3386" Type="http://schemas.openxmlformats.org/officeDocument/2006/relationships/hyperlink" Target="http://www.bom.gov.au/jsp/ncc/cdio/weatherData/av?p_display_type=dailyDataFile&amp;p_nccObsCode=123&amp;p_stn_num=024580&amp;p_c=-120897319&amp;p_startYear=2011" TargetMode="External"/><Relationship Id="rId3387" Type="http://schemas.openxmlformats.org/officeDocument/2006/relationships/hyperlink" Target="http://www.bom.gov.au/jsp/ncc/cdio/weatherData/av?p_display_type=dailyDataFile&amp;p_nccObsCode=123&amp;p_stn_num=016098&amp;p_c=-51891159&amp;p_startYear=2010" TargetMode="External"/><Relationship Id="rId3388" Type="http://schemas.openxmlformats.org/officeDocument/2006/relationships/hyperlink" Target="http://www.bom.gov.au/jsp/ncc/cdio/weatherData/av?p_display_type=dailyDataFile&amp;p_nccObsCode=123&amp;p_stn_num=023373&amp;p_c=-109318685&amp;p_startYear=2012" TargetMode="External"/><Relationship Id="rId3389" Type="http://schemas.openxmlformats.org/officeDocument/2006/relationships/hyperlink" Target="http://www.bom.gov.au/jsp/ncc/cdio/weatherData/av?p_display_type=dailyDataFile&amp;p_nccObsCode=123&amp;p_stn_num=025509&amp;p_c=-130201765&amp;p_startYear=2012" TargetMode="External"/><Relationship Id="rId3390" Type="http://schemas.openxmlformats.org/officeDocument/2006/relationships/hyperlink" Target="http://www.bom.gov.au/jsp/ncc/cdio/weatherData/av?p_display_type=dailyDataFile&amp;p_nccObsCode=123&amp;p_stn_num=017126&amp;p_c=-58719924&amp;p_startYear=2012" TargetMode="External"/><Relationship Id="rId3391" Type="http://schemas.openxmlformats.org/officeDocument/2006/relationships/hyperlink" Target="http://www.bom.gov.au/jsp/ncc/cdio/weatherData/av?p_display_type=dailyDataFile&amp;p_nccObsCode=123&amp;p_stn_num=023733&amp;p_c=-112711007&amp;p_startYear=2012" TargetMode="External"/><Relationship Id="rId3392" Type="http://schemas.openxmlformats.org/officeDocument/2006/relationships/hyperlink" Target="http://www.bom.gov.au/jsp/ncc/cdio/weatherData/av?p_display_type=dailyDataFile&amp;p_nccObsCode=123&amp;p_stn_num=026021&amp;p_c=-135479827&amp;p_startYear=2012" TargetMode="External"/><Relationship Id="rId3393" Type="http://schemas.openxmlformats.org/officeDocument/2006/relationships/hyperlink" Target="http://www.bom.gov.au/jsp/ncc/cdio/weatherData/av?p_display_type=dailyDataFile&amp;p_nccObsCode=123&amp;p_stn_num=018192&amp;p_c=-66251111&amp;p_startYear=2012" TargetMode="External"/><Relationship Id="rId3394" Type="http://schemas.openxmlformats.org/officeDocument/2006/relationships/hyperlink" Target="http://www.bom.gov.au/jsp/ncc/cdio/weatherData/av?p_display_type=dailyDataFile&amp;p_nccObsCode=123&amp;p_stn_num=021043&amp;p_c=-88623608&amp;p_startYear=2012" TargetMode="External"/><Relationship Id="rId3395" Type="http://schemas.openxmlformats.org/officeDocument/2006/relationships/hyperlink" Target="http://www.bom.gov.au/jsp/ncc/cdio/weatherData/av?p_display_type=dailyDataFile&amp;p_nccObsCode=123&amp;p_stn_num=026026&amp;p_c=-135531874&amp;p_startYear=2012" TargetMode="External"/><Relationship Id="rId3396" Type="http://schemas.openxmlformats.org/officeDocument/2006/relationships/hyperlink" Target="http://www.bom.gov.au/jsp/ncc/cdio/weatherData/av?p_display_type=dailyDataFile&amp;p_nccObsCode=123&amp;p_stn_num=023122&amp;p_c=-106920007&amp;p_startYear=2012" TargetMode="External"/><Relationship Id="rId3397" Type="http://schemas.openxmlformats.org/officeDocument/2006/relationships/hyperlink" Target="http://www.bom.gov.au/jsp/ncc/cdio/weatherData/av?p_display_type=dailyDataFile&amp;p_nccObsCode=123&amp;p_stn_num=021133&amp;p_c=-89382076&amp;p_startYear=2012" TargetMode="External"/><Relationship Id="rId3398" Type="http://schemas.openxmlformats.org/officeDocument/2006/relationships/hyperlink" Target="http://www.bom.gov.au/jsp/ncc/cdio/weatherData/av?p_display_type=dailyDataFile&amp;p_nccObsCode=123&amp;p_stn_num=024580&amp;p_c=-120897319&amp;p_startYear=2012" TargetMode="External"/><Relationship Id="rId3399" Type="http://schemas.openxmlformats.org/officeDocument/2006/relationships/hyperlink" Target="http://www.bom.gov.au/jsp/ncc/cdio/weatherData/av?p_display_type=dailyDataFile&amp;p_nccObsCode=123&amp;p_stn_num=016098&amp;p_c=-51891159&amp;p_startYear=2011" TargetMode="External"/><Relationship Id="rId3400" Type="http://schemas.openxmlformats.org/officeDocument/2006/relationships/hyperlink" Target="http://www.bom.gov.au/jsp/ncc/cdio/weatherData/av?p_display_type=dailyDataFile&amp;p_nccObsCode=123&amp;p_stn_num=023373&amp;p_c=-109318685&amp;p_startYear=2013" TargetMode="External"/><Relationship Id="rId3401" Type="http://schemas.openxmlformats.org/officeDocument/2006/relationships/hyperlink" Target="http://www.bom.gov.au/jsp/ncc/cdio/weatherData/av?p_display_type=dailyDataFile&amp;p_nccObsCode=123&amp;p_stn_num=025509&amp;p_c=-130201765&amp;p_startYear=2013" TargetMode="External"/><Relationship Id="rId3402" Type="http://schemas.openxmlformats.org/officeDocument/2006/relationships/hyperlink" Target="http://www.bom.gov.au/jsp/ncc/cdio/weatherData/av?p_display_type=dailyDataFile&amp;p_nccObsCode=123&amp;p_stn_num=017126&amp;p_c=-58719924&amp;p_startYear=2013" TargetMode="External"/><Relationship Id="rId3403" Type="http://schemas.openxmlformats.org/officeDocument/2006/relationships/hyperlink" Target="http://www.bom.gov.au/jsp/ncc/cdio/weatherData/av?p_display_type=dailyDataFile&amp;p_nccObsCode=123&amp;p_stn_num=023733&amp;p_c=-112711007&amp;p_startYear=2013" TargetMode="External"/><Relationship Id="rId3404" Type="http://schemas.openxmlformats.org/officeDocument/2006/relationships/hyperlink" Target="http://www.bom.gov.au/jsp/ncc/cdio/weatherData/av?p_display_type=dailyDataFile&amp;p_nccObsCode=123&amp;p_stn_num=026021&amp;p_c=-135479827&amp;p_startYear=2013" TargetMode="External"/><Relationship Id="rId3405" Type="http://schemas.openxmlformats.org/officeDocument/2006/relationships/hyperlink" Target="http://www.bom.gov.au/jsp/ncc/cdio/weatherData/av?p_display_type=dailyDataFile&amp;p_nccObsCode=123&amp;p_stn_num=018192&amp;p_c=-66251111&amp;p_startYear=2013" TargetMode="External"/><Relationship Id="rId3406" Type="http://schemas.openxmlformats.org/officeDocument/2006/relationships/hyperlink" Target="http://www.bom.gov.au/jsp/ncc/cdio/weatherData/av?p_display_type=dailyDataFile&amp;p_nccObsCode=123&amp;p_stn_num=026026&amp;p_c=-135531874&amp;p_startYear=2013" TargetMode="External"/><Relationship Id="rId3407" Type="http://schemas.openxmlformats.org/officeDocument/2006/relationships/hyperlink" Target="http://www.bom.gov.au/jsp/ncc/cdio/weatherData/av?p_display_type=dailyDataFile&amp;p_nccObsCode=123&amp;p_stn_num=023122&amp;p_c=-106920007&amp;p_startYear=2013" TargetMode="External"/><Relationship Id="rId3408" Type="http://schemas.openxmlformats.org/officeDocument/2006/relationships/hyperlink" Target="http://www.bom.gov.au/jsp/ncc/cdio/weatherData/av?p_display_type=dailyDataFile&amp;p_nccObsCode=123&amp;p_stn_num=021133&amp;p_c=-89382076&amp;p_startYear=2013" TargetMode="External"/><Relationship Id="rId3409" Type="http://schemas.openxmlformats.org/officeDocument/2006/relationships/hyperlink" Target="http://www.bom.gov.au/jsp/ncc/cdio/weatherData/av?p_display_type=dailyDataFile&amp;p_nccObsCode=123&amp;p_stn_num=024580&amp;p_c=-120897319&amp;p_startYear=2013" TargetMode="External"/><Relationship Id="rId3410" Type="http://schemas.openxmlformats.org/officeDocument/2006/relationships/hyperlink" Target="http://www.bom.gov.au/jsp/ncc/cdio/weatherData/av?p_display_type=dailyDataFile&amp;p_nccObsCode=123&amp;p_stn_num=016098&amp;p_c=-51891159&amp;p_startYear=2012" TargetMode="External"/><Relationship Id="rId3411" Type="http://schemas.openxmlformats.org/officeDocument/2006/relationships/hyperlink" Target="http://www.bom.gov.au/jsp/ncc/cdio/weatherData/av?p_display_type=dailyDataFile&amp;p_nccObsCode=123&amp;p_stn_num=023373&amp;p_c=-109318685&amp;p_startYear=2014" TargetMode="External"/><Relationship Id="rId3412" Type="http://schemas.openxmlformats.org/officeDocument/2006/relationships/hyperlink" Target="http://www.bom.gov.au/jsp/ncc/cdio/weatherData/av?p_display_type=dailyDataFile&amp;p_nccObsCode=123&amp;p_stn_num=025509&amp;p_c=-130201765&amp;p_startYear=2014" TargetMode="External"/><Relationship Id="rId3413" Type="http://schemas.openxmlformats.org/officeDocument/2006/relationships/hyperlink" Target="http://www.bom.gov.au/jsp/ncc/cdio/weatherData/av?p_display_type=dailyDataFile&amp;p_nccObsCode=123&amp;p_stn_num=017126&amp;p_c=-58719924&amp;p_startYear=2014" TargetMode="External"/><Relationship Id="rId3414" Type="http://schemas.openxmlformats.org/officeDocument/2006/relationships/hyperlink" Target="http://www.bom.gov.au/jsp/ncc/cdio/weatherData/av?p_display_type=dailyDataFile&amp;p_nccObsCode=123&amp;p_stn_num=023733&amp;p_c=-112711007&amp;p_startYear=2014" TargetMode="External"/><Relationship Id="rId3415" Type="http://schemas.openxmlformats.org/officeDocument/2006/relationships/hyperlink" Target="http://www.bom.gov.au/jsp/ncc/cdio/weatherData/av?p_display_type=dailyDataFile&amp;p_nccObsCode=123&amp;p_stn_num=026021&amp;p_c=-135479827&amp;p_startYear=2014" TargetMode="External"/><Relationship Id="rId3416" Type="http://schemas.openxmlformats.org/officeDocument/2006/relationships/hyperlink" Target="http://www.bom.gov.au/jsp/ncc/cdio/weatherData/av?p_display_type=dailyDataFile&amp;p_nccObsCode=123&amp;p_stn_num=018192&amp;p_c=-66251111&amp;p_startYear=2014" TargetMode="External"/><Relationship Id="rId3417" Type="http://schemas.openxmlformats.org/officeDocument/2006/relationships/hyperlink" Target="http://www.bom.gov.au/jsp/ncc/cdio/weatherData/av?p_display_type=dailyDataFile&amp;p_nccObsCode=123&amp;p_stn_num=026026&amp;p_c=-135531874&amp;p_startYear=2014" TargetMode="External"/><Relationship Id="rId3418" Type="http://schemas.openxmlformats.org/officeDocument/2006/relationships/hyperlink" Target="http://www.bom.gov.au/jsp/ncc/cdio/weatherData/av?p_display_type=dailyDataFile&amp;p_nccObsCode=123&amp;p_stn_num=023122&amp;p_c=-106920007&amp;p_startYear=2014" TargetMode="External"/><Relationship Id="rId3419" Type="http://schemas.openxmlformats.org/officeDocument/2006/relationships/hyperlink" Target="http://www.bom.gov.au/jsp/ncc/cdio/weatherData/av?p_display_type=dailyDataFile&amp;p_nccObsCode=123&amp;p_stn_num=021133&amp;p_c=-89382076&amp;p_startYear=2014" TargetMode="External"/><Relationship Id="rId3420" Type="http://schemas.openxmlformats.org/officeDocument/2006/relationships/hyperlink" Target="http://www.bom.gov.au/jsp/ncc/cdio/weatherData/av?p_display_type=dailyDataFile&amp;p_nccObsCode=123&amp;p_stn_num=024580&amp;p_c=-120897319&amp;p_startYear=2014" TargetMode="External"/><Relationship Id="rId3421" Type="http://schemas.openxmlformats.org/officeDocument/2006/relationships/hyperlink" Target="http://www.bom.gov.au/jsp/ncc/cdio/weatherData/av?p_display_type=dailyDataFile&amp;p_nccObsCode=123&amp;p_stn_num=016098&amp;p_c=-51891159&amp;p_startYear=2013" TargetMode="External"/><Relationship Id="rId3422" Type="http://schemas.openxmlformats.org/officeDocument/2006/relationships/hyperlink" Target="http://www.bom.gov.au/jsp/ncc/cdio/weatherData/av?p_display_type=dailyDataFile&amp;p_nccObsCode=123&amp;p_stn_num=023373&amp;p_c=-109318685&amp;p_startYear=2015" TargetMode="External"/><Relationship Id="rId3423" Type="http://schemas.openxmlformats.org/officeDocument/2006/relationships/hyperlink" Target="http://www.bom.gov.au/jsp/ncc/cdio/weatherData/av?p_display_type=dailyDataFile&amp;p_nccObsCode=123&amp;p_stn_num=025562&amp;p_c=-130743118&amp;p_startYear=2015" TargetMode="External"/><Relationship Id="rId3424" Type="http://schemas.openxmlformats.org/officeDocument/2006/relationships/hyperlink" Target="http://www.bom.gov.au/jsp/ncc/cdio/weatherData/av?p_display_type=dailyDataFile&amp;p_nccObsCode=123&amp;p_stn_num=017126&amp;p_c=-58719924&amp;p_startYear=2015" TargetMode="External"/><Relationship Id="rId3425" Type="http://schemas.openxmlformats.org/officeDocument/2006/relationships/hyperlink" Target="http://www.bom.gov.au/jsp/ncc/cdio/weatherData/av?p_display_type=dailyDataFile&amp;p_nccObsCode=123&amp;p_stn_num=023733&amp;p_c=-112711007&amp;p_startYear=2015" TargetMode="External"/><Relationship Id="rId3426" Type="http://schemas.openxmlformats.org/officeDocument/2006/relationships/hyperlink" Target="http://www.bom.gov.au/jsp/ncc/cdio/weatherData/av?p_display_type=dailyDataFile&amp;p_nccObsCode=123&amp;p_stn_num=026021&amp;p_c=-135479827&amp;p_startYear=2015" TargetMode="External"/><Relationship Id="rId3427" Type="http://schemas.openxmlformats.org/officeDocument/2006/relationships/hyperlink" Target="http://www.bom.gov.au/jsp/ncc/cdio/weatherData/av?p_display_type=dailyDataFile&amp;p_nccObsCode=123&amp;p_stn_num=018192&amp;p_c=-66251111&amp;p_startYear=2015" TargetMode="External"/><Relationship Id="rId3428" Type="http://schemas.openxmlformats.org/officeDocument/2006/relationships/hyperlink" Target="http://www.bom.gov.au/jsp/ncc/cdio/weatherData/av?p_display_type=dailyDataFile&amp;p_nccObsCode=123&amp;p_stn_num=021139&amp;p_c=-89433503&amp;p_startYear=2015" TargetMode="External"/><Relationship Id="rId3429" Type="http://schemas.openxmlformats.org/officeDocument/2006/relationships/hyperlink" Target="http://www.bom.gov.au/jsp/ncc/cdio/weatherData/av?p_display_type=dailyDataFile&amp;p_nccObsCode=123&amp;p_stn_num=026026&amp;p_c=-135531874&amp;p_startYear=2015" TargetMode="External"/><Relationship Id="rId3430" Type="http://schemas.openxmlformats.org/officeDocument/2006/relationships/hyperlink" Target="http://www.bom.gov.au/jsp/ncc/cdio/weatherData/av?p_display_type=dailyDataFile&amp;p_nccObsCode=123&amp;p_stn_num=023122&amp;p_c=-106920007&amp;p_startYear=2015" TargetMode="External"/><Relationship Id="rId3431" Type="http://schemas.openxmlformats.org/officeDocument/2006/relationships/hyperlink" Target="http://www.bom.gov.au/jsp/ncc/cdio/weatherData/av?p_display_type=dailyDataFile&amp;p_nccObsCode=123&amp;p_stn_num=021133&amp;p_c=-89382076&amp;p_startYear=2015" TargetMode="External"/><Relationship Id="rId3432" Type="http://schemas.openxmlformats.org/officeDocument/2006/relationships/hyperlink" Target="http://www.bom.gov.au/jsp/ncc/cdio/weatherData/av?p_display_type=dailyDataFile&amp;p_nccObsCode=123&amp;p_stn_num=024580&amp;p_c=-120897319&amp;p_startYear=2015" TargetMode="External"/><Relationship Id="rId3433" Type="http://schemas.openxmlformats.org/officeDocument/2006/relationships/hyperlink" Target="http://www.bom.gov.au/jsp/ncc/cdio/weatherData/av?p_display_type=dailyDataFile&amp;p_nccObsCode=123&amp;p_stn_num=016098&amp;p_c=-51891159&amp;p_startYear=2014" TargetMode="External"/><Relationship Id="rId3434" Type="http://schemas.openxmlformats.org/officeDocument/2006/relationships/hyperlink" Target="http://www.bom.gov.au/jsp/ncc/cdio/weatherData/av?p_display_type=dailyDataFile&amp;p_nccObsCode=123&amp;p_stn_num=023373&amp;p_c=-109318685&amp;p_startYear=2016" TargetMode="External"/><Relationship Id="rId3435" Type="http://schemas.openxmlformats.org/officeDocument/2006/relationships/hyperlink" Target="http://www.bom.gov.au/jsp/ncc/cdio/weatherData/av?p_display_type=dailyDataFile&amp;p_nccObsCode=123&amp;p_stn_num=025562&amp;p_c=-130743118&amp;p_startYear=2016" TargetMode="External"/><Relationship Id="rId3436" Type="http://schemas.openxmlformats.org/officeDocument/2006/relationships/hyperlink" Target="http://www.bom.gov.au/jsp/ncc/cdio/weatherData/av?p_display_type=dailyDataFile&amp;p_nccObsCode=123&amp;p_stn_num=017126&amp;p_c=-58719924&amp;p_startYear=2016" TargetMode="External"/><Relationship Id="rId3437" Type="http://schemas.openxmlformats.org/officeDocument/2006/relationships/hyperlink" Target="http://www.bom.gov.au/jsp/ncc/cdio/weatherData/av?p_display_type=dailyDataFile&amp;p_nccObsCode=123&amp;p_stn_num=023733&amp;p_c=-112711007&amp;p_startYear=2016" TargetMode="External"/><Relationship Id="rId3438" Type="http://schemas.openxmlformats.org/officeDocument/2006/relationships/hyperlink" Target="http://www.bom.gov.au/jsp/ncc/cdio/weatherData/av?p_display_type=dailyDataFile&amp;p_nccObsCode=123&amp;p_stn_num=026021&amp;p_c=-135479827&amp;p_startYear=2016" TargetMode="External"/><Relationship Id="rId3439" Type="http://schemas.openxmlformats.org/officeDocument/2006/relationships/hyperlink" Target="http://www.bom.gov.au/jsp/ncc/cdio/weatherData/av?p_display_type=dailyDataFile&amp;p_nccObsCode=123&amp;p_stn_num=018192&amp;p_c=-66251111&amp;p_startYear=2016" TargetMode="External"/><Relationship Id="rId3440" Type="http://schemas.openxmlformats.org/officeDocument/2006/relationships/hyperlink" Target="http://www.bom.gov.au/jsp/ncc/cdio/weatherData/av?p_display_type=dailyDataFile&amp;p_nccObsCode=123&amp;p_stn_num=021139&amp;p_c=-89433503&amp;p_startYear=2016" TargetMode="External"/><Relationship Id="rId3441" Type="http://schemas.openxmlformats.org/officeDocument/2006/relationships/hyperlink" Target="http://www.bom.gov.au/jsp/ncc/cdio/weatherData/av?p_display_type=dailyDataFile&amp;p_nccObsCode=123&amp;p_stn_num=026026&amp;p_c=-135531874&amp;p_startYear=2016" TargetMode="External"/><Relationship Id="rId3442" Type="http://schemas.openxmlformats.org/officeDocument/2006/relationships/hyperlink" Target="http://www.bom.gov.au/jsp/ncc/cdio/weatherData/av?p_display_type=dailyDataFile&amp;p_nccObsCode=123&amp;p_stn_num=023122&amp;p_c=-106920007&amp;p_startYear=2016" TargetMode="External"/><Relationship Id="rId3443" Type="http://schemas.openxmlformats.org/officeDocument/2006/relationships/hyperlink" Target="http://www.bom.gov.au/jsp/ncc/cdio/weatherData/av?p_display_type=dailyDataFile&amp;p_nccObsCode=123&amp;p_stn_num=021133&amp;p_c=-89382076&amp;p_startYear=2016" TargetMode="External"/><Relationship Id="rId3444" Type="http://schemas.openxmlformats.org/officeDocument/2006/relationships/hyperlink" Target="http://www.bom.gov.au/jsp/ncc/cdio/weatherData/av?p_display_type=dailyDataFile&amp;p_nccObsCode=123&amp;p_stn_num=024580&amp;p_c=-120897319&amp;p_startYear=2016" TargetMode="External"/><Relationship Id="rId3445" Type="http://schemas.openxmlformats.org/officeDocument/2006/relationships/hyperlink" Target="http://www.bom.gov.au/jsp/ncc/cdio/weatherData/av?p_display_type=dailyDataFile&amp;p_nccObsCode=123&amp;p_stn_num=016098&amp;p_c=-51893282&amp;p_startYear=2015" TargetMode="External"/><Relationship Id="rId3446" Type="http://schemas.openxmlformats.org/officeDocument/2006/relationships/hyperlink" Target="http://www.bom.gov.au/jsp/ncc/cdio/weatherData/av?p_display_type=dailyDataFile&amp;p_nccObsCode=123&amp;p_stn_num=023373&amp;p_c=-109318685&amp;p_startYear=2017" TargetMode="External"/><Relationship Id="rId3447" Type="http://schemas.openxmlformats.org/officeDocument/2006/relationships/hyperlink" Target="http://www.bom.gov.au/jsp/ncc/cdio/weatherData/av?p_display_type=dailyDataFile&amp;p_nccObsCode=123&amp;p_stn_num=025562&amp;p_c=-130743118&amp;p_startYear=2017" TargetMode="External"/><Relationship Id="rId3448" Type="http://schemas.openxmlformats.org/officeDocument/2006/relationships/hyperlink" Target="http://www.bom.gov.au/jsp/ncc/cdio/weatherData/av?p_display_type=dailyDataFile&amp;p_nccObsCode=123&amp;p_stn_num=017126&amp;p_c=-58719924&amp;p_startYear=2017" TargetMode="External"/><Relationship Id="rId3449" Type="http://schemas.openxmlformats.org/officeDocument/2006/relationships/hyperlink" Target="http://www.bom.gov.au/jsp/ncc/cdio/weatherData/av?p_display_type=dailyDataFile&amp;p_nccObsCode=123&amp;p_stn_num=023733&amp;p_c=-112711007&amp;p_startYear=2017" TargetMode="External"/><Relationship Id="rId3450" Type="http://schemas.openxmlformats.org/officeDocument/2006/relationships/hyperlink" Target="http://www.bom.gov.au/jsp/ncc/cdio/weatherData/av?p_display_type=dailyDataFile&amp;p_nccObsCode=123&amp;p_stn_num=026021&amp;p_c=-135479827&amp;p_startYear=2017" TargetMode="External"/><Relationship Id="rId3451" Type="http://schemas.openxmlformats.org/officeDocument/2006/relationships/hyperlink" Target="http://www.bom.gov.au/jsp/ncc/cdio/weatherData/av?p_display_type=dailyDataFile&amp;p_nccObsCode=123&amp;p_stn_num=018192&amp;p_c=-66251111&amp;p_startYear=2017" TargetMode="External"/><Relationship Id="rId3452" Type="http://schemas.openxmlformats.org/officeDocument/2006/relationships/hyperlink" Target="http://www.bom.gov.au/jsp/ncc/cdio/weatherData/av?p_display_type=dailyDataFile&amp;p_nccObsCode=123&amp;p_stn_num=021139&amp;p_c=-89433503&amp;p_startYear=2017" TargetMode="External"/><Relationship Id="rId3453" Type="http://schemas.openxmlformats.org/officeDocument/2006/relationships/hyperlink" Target="http://www.bom.gov.au/jsp/ncc/cdio/weatherData/av?p_display_type=dailyDataFile&amp;p_nccObsCode=123&amp;p_stn_num=026026&amp;p_c=-135531874&amp;p_startYear=2017" TargetMode="External"/><Relationship Id="rId3454" Type="http://schemas.openxmlformats.org/officeDocument/2006/relationships/hyperlink" Target="http://www.bom.gov.au/jsp/ncc/cdio/weatherData/av?p_display_type=dailyDataFile&amp;p_nccObsCode=123&amp;p_stn_num=023122&amp;p_c=-106920007&amp;p_startYear=2017" TargetMode="External"/><Relationship Id="rId3455" Type="http://schemas.openxmlformats.org/officeDocument/2006/relationships/hyperlink" Target="http://www.bom.gov.au/jsp/ncc/cdio/weatherData/av?p_display_type=dailyDataFile&amp;p_nccObsCode=123&amp;p_stn_num=021133&amp;p_c=-89382076&amp;p_startYear=2017" TargetMode="External"/><Relationship Id="rId3456" Type="http://schemas.openxmlformats.org/officeDocument/2006/relationships/hyperlink" Target="http://www.bom.gov.au/jsp/ncc/cdio/weatherData/av?p_display_type=dailyDataFile&amp;p_nccObsCode=123&amp;p_stn_num=024580&amp;p_c=-120897319&amp;p_startYear=2017" TargetMode="External"/><Relationship Id="rId3457" Type="http://schemas.openxmlformats.org/officeDocument/2006/relationships/hyperlink" Target="http://www.bom.gov.au/jsp/ncc/cdio/weatherData/av?p_display_type=dailyDataFile&amp;p_nccObsCode=123&amp;p_stn_num=016098&amp;p_c=-51893282&amp;p_startYear=2016" TargetMode="External"/><Relationship Id="rId3458" Type="http://schemas.openxmlformats.org/officeDocument/2006/relationships/hyperlink" Target="http://www.bom.gov.au/jsp/ncc/cdio/weatherData/av?p_display_type=dailyDataFile&amp;p_nccObsCode=123&amp;p_stn_num=023373&amp;p_c=-109318685&amp;p_startYear=2018" TargetMode="External"/><Relationship Id="rId3459" Type="http://schemas.openxmlformats.org/officeDocument/2006/relationships/hyperlink" Target="http://www.bom.gov.au/jsp/ncc/cdio/weatherData/av?p_display_type=dailyDataFile&amp;p_nccObsCode=123&amp;p_stn_num=025562&amp;p_c=-130743118&amp;p_startYear=2018" TargetMode="External"/><Relationship Id="rId3460" Type="http://schemas.openxmlformats.org/officeDocument/2006/relationships/hyperlink" Target="http://www.bom.gov.au/jsp/ncc/cdio/weatherData/av?p_display_type=dailyDataFile&amp;p_nccObsCode=123&amp;p_stn_num=017126&amp;p_c=-58719924&amp;p_startYear=2018" TargetMode="External"/><Relationship Id="rId3461" Type="http://schemas.openxmlformats.org/officeDocument/2006/relationships/hyperlink" Target="http://www.bom.gov.au/jsp/ncc/cdio/weatherData/av?p_display_type=dailyDataFile&amp;p_nccObsCode=123&amp;p_stn_num=023733&amp;p_c=-112711007&amp;p_startYear=2018" TargetMode="External"/><Relationship Id="rId3462" Type="http://schemas.openxmlformats.org/officeDocument/2006/relationships/hyperlink" Target="http://www.bom.gov.au/jsp/ncc/cdio/weatherData/av?p_display_type=dailyDataFile&amp;p_nccObsCode=123&amp;p_stn_num=026021&amp;p_c=-135479827&amp;p_startYear=2018" TargetMode="External"/><Relationship Id="rId3463" Type="http://schemas.openxmlformats.org/officeDocument/2006/relationships/hyperlink" Target="http://www.bom.gov.au/jsp/ncc/cdio/weatherData/av?p_display_type=dailyDataFile&amp;p_nccObsCode=123&amp;p_stn_num=018192&amp;p_c=-66251111&amp;p_startYear=2018" TargetMode="External"/><Relationship Id="rId3464" Type="http://schemas.openxmlformats.org/officeDocument/2006/relationships/hyperlink" Target="http://www.bom.gov.au/jsp/ncc/cdio/weatherData/av?p_display_type=dailyDataFile&amp;p_nccObsCode=123&amp;p_stn_num=021139&amp;p_c=-89433503&amp;p_startYear=2018" TargetMode="External"/><Relationship Id="rId3465" Type="http://schemas.openxmlformats.org/officeDocument/2006/relationships/hyperlink" Target="http://www.bom.gov.au/jsp/ncc/cdio/weatherData/av?p_display_type=dailyDataFile&amp;p_nccObsCode=123&amp;p_stn_num=026026&amp;p_c=-135531874&amp;p_startYear=2018" TargetMode="External"/><Relationship Id="rId3466" Type="http://schemas.openxmlformats.org/officeDocument/2006/relationships/hyperlink" Target="http://www.bom.gov.au/jsp/ncc/cdio/weatherData/av?p_display_type=dailyDataFile&amp;p_nccObsCode=123&amp;p_stn_num=023122&amp;p_c=-106920007&amp;p_startYear=2018" TargetMode="External"/><Relationship Id="rId3467" Type="http://schemas.openxmlformats.org/officeDocument/2006/relationships/hyperlink" Target="http://www.bom.gov.au/jsp/ncc/cdio/weatherData/av?p_display_type=dailyDataFile&amp;p_nccObsCode=123&amp;p_stn_num=021133&amp;p_c=-89382076&amp;p_startYear=2018" TargetMode="External"/><Relationship Id="rId3468" Type="http://schemas.openxmlformats.org/officeDocument/2006/relationships/hyperlink" Target="http://www.bom.gov.au/jsp/ncc/cdio/weatherData/av?p_display_type=dailyDataFile&amp;p_nccObsCode=123&amp;p_stn_num=024580&amp;p_c=-120897319&amp;p_startYear=2018" TargetMode="External"/><Relationship Id="rId3469" Type="http://schemas.openxmlformats.org/officeDocument/2006/relationships/hyperlink" Target="http://www.bom.gov.au/jsp/ncc/cdio/weatherData/av?p_display_type=dailyDataFile&amp;p_nccObsCode=123&amp;p_stn_num=016098&amp;p_c=-51893282&amp;p_startYear=2017" TargetMode="External"/><Relationship Id="rId3470" Type="http://schemas.openxmlformats.org/officeDocument/2006/relationships/hyperlink" Target="http://www.bom.gov.au/jsp/ncc/cdio/weatherData/av?p_display_type=dailyDataFile&amp;p_nccObsCode=123&amp;p_stn_num=023373&amp;p_c=-109318685&amp;p_startYear=2019" TargetMode="External"/><Relationship Id="rId3471" Type="http://schemas.openxmlformats.org/officeDocument/2006/relationships/hyperlink" Target="http://www.bom.gov.au/jsp/ncc/cdio/weatherData/av?p_display_type=dailyDataFile&amp;p_nccObsCode=123&amp;p_stn_num=025562&amp;p_c=-130680091&amp;p_startYear=2019" TargetMode="External"/><Relationship Id="rId3472" Type="http://schemas.openxmlformats.org/officeDocument/2006/relationships/hyperlink" Target="http://www.bom.gov.au/jsp/ncc/cdio/weatherData/av?p_display_type=dailyDataFile&amp;p_nccObsCode=123&amp;p_stn_num=017126&amp;p_c=-58719924&amp;p_startYear=2019" TargetMode="External"/><Relationship Id="rId3473" Type="http://schemas.openxmlformats.org/officeDocument/2006/relationships/hyperlink" Target="http://www.bom.gov.au/jsp/ncc/cdio/weatherData/av?p_display_type=dailyDataFile&amp;p_nccObsCode=123&amp;p_stn_num=023733&amp;p_c=-112711007&amp;p_startYear=2019" TargetMode="External"/><Relationship Id="rId3474" Type="http://schemas.openxmlformats.org/officeDocument/2006/relationships/hyperlink" Target="http://www.bom.gov.au/jsp/ncc/cdio/weatherData/av?p_display_type=dailyDataFile&amp;p_nccObsCode=123&amp;p_stn_num=026021&amp;p_c=-135479827&amp;p_startYear=2019" TargetMode="External"/><Relationship Id="rId3475" Type="http://schemas.openxmlformats.org/officeDocument/2006/relationships/hyperlink" Target="http://www.bom.gov.au/jsp/ncc/cdio/weatherData/av?p_display_type=dailyDataFile&amp;p_nccObsCode=123&amp;p_stn_num=018192&amp;p_c=-66251111&amp;p_startYear=2019" TargetMode="External"/><Relationship Id="rId3476" Type="http://schemas.openxmlformats.org/officeDocument/2006/relationships/hyperlink" Target="http://www.bom.gov.au/jsp/ncc/cdio/weatherData/av?p_display_type=dailyDataFile&amp;p_nccObsCode=123&amp;p_stn_num=021139&amp;p_c=-89433503&amp;p_startYear=2019" TargetMode="External"/><Relationship Id="rId3477" Type="http://schemas.openxmlformats.org/officeDocument/2006/relationships/hyperlink" Target="http://www.bom.gov.au/jsp/ncc/cdio/weatherData/av?p_display_type=dailyDataFile&amp;p_nccObsCode=123&amp;p_stn_num=026026&amp;p_c=-135531874&amp;p_startYear=2019" TargetMode="External"/><Relationship Id="rId3478" Type="http://schemas.openxmlformats.org/officeDocument/2006/relationships/hyperlink" Target="http://www.bom.gov.au/jsp/ncc/cdio/weatherData/av?p_display_type=dailyDataFile&amp;p_nccObsCode=123&amp;p_stn_num=023122&amp;p_c=-106920007&amp;p_startYear=2019" TargetMode="External"/><Relationship Id="rId3479" Type="http://schemas.openxmlformats.org/officeDocument/2006/relationships/hyperlink" Target="http://www.bom.gov.au/jsp/ncc/cdio/weatherData/av?p_display_type=dailyDataFile&amp;p_nccObsCode=123&amp;p_stn_num=021133&amp;p_c=-89382076&amp;p_startYear=2019" TargetMode="External"/><Relationship Id="rId3480" Type="http://schemas.openxmlformats.org/officeDocument/2006/relationships/hyperlink" Target="http://www.bom.gov.au/jsp/ncc/cdio/weatherData/av?p_display_type=dailyDataFile&amp;p_nccObsCode=123&amp;p_stn_num=024580&amp;p_c=-120897319&amp;p_startYear=2019" TargetMode="External"/><Relationship Id="rId3481" Type="http://schemas.openxmlformats.org/officeDocument/2006/relationships/hyperlink" Target="http://www.bom.gov.au/jsp/ncc/cdio/weatherData/av?p_display_type=dailyDataFile&amp;p_nccObsCode=123&amp;p_stn_num=016098&amp;p_c=-51893282&amp;p_startYear=2018" TargetMode="External"/><Relationship Id="rId3482" Type="http://schemas.openxmlformats.org/officeDocument/2006/relationships/hyperlink" Target="http://www.bom.gov.au/jsp/ncc/cdio/weatherData/av?p_display_type=dailyDataFile&amp;p_nccObsCode=123&amp;p_stn_num=023122&amp;p_c=-106920007&amp;p_startYear=2020" TargetMode="External"/><Relationship Id="rId3483" Type="http://schemas.openxmlformats.org/officeDocument/2006/relationships/hyperlink" Target="http://www.bom.gov.au/jsp/ncc/cdio/weatherData/av?p_display_type=dailyDataFile&amp;p_nccObsCode=123&amp;p_stn_num=016098&amp;p_c=-51893282&amp;p_startYear=2019" TargetMode="External"/><Relationship Id="rId3484" Type="http://schemas.openxmlformats.org/officeDocument/2006/relationships/drawing" Target="../drawings/drawing5.xml"/>
</Relationships>
</file>

<file path=xl/worksheets/_rels/sheet4.xml.rels><?xml version="1.0" encoding="UTF-8"?>
<Relationships xmlns="http://schemas.openxmlformats.org/package/2006/relationships"><Relationship Id="rId1" Type="http://schemas.openxmlformats.org/officeDocument/2006/relationships/hyperlink" Target="https://reg.bom.gov.au/jsp/ncc/cdio/weatherData/av?p_display_type=dailyDataFile&amp;p_nccObsCode=122&amp;p_stn_num=023307&amp;p_c=-108700945&amp;p_startYear=1957" TargetMode="External"/><Relationship Id="rId2" Type="http://schemas.openxmlformats.org/officeDocument/2006/relationships/hyperlink" Target="https://reg.bom.gov.au/jsp/ncc/cdio/weatherData/av?p_display_type=dailyDataFile&amp;p_nccObsCode=122&amp;p_stn_num=023307&amp;p_c=-108700945&amp;p_startYear=1958" TargetMode="External"/><Relationship Id="rId3" Type="http://schemas.openxmlformats.org/officeDocument/2006/relationships/hyperlink" Target="https://reg.bom.gov.au/jsp/ncc/cdio/weatherData/av?p_display_type=dailyDataFile&amp;p_nccObsCode=122&amp;p_stn_num=023307&amp;p_c=-108700945&amp;p_startYear=1959" TargetMode="External"/><Relationship Id="rId4" Type="http://schemas.openxmlformats.org/officeDocument/2006/relationships/hyperlink" Target="https://reg.bom.gov.au/jsp/ncc/cdio/weatherData/av?p_display_type=dailyDataFile&amp;p_nccObsCode=122&amp;p_stn_num=023307&amp;p_c=-108700945&amp;p_startYear=1960" TargetMode="External"/><Relationship Id="rId5" Type="http://schemas.openxmlformats.org/officeDocument/2006/relationships/hyperlink" Target="https://reg.bom.gov.au/jsp/ncc/cdio/weatherData/av?p_display_type=dailyDataFile&amp;p_nccObsCode=122&amp;p_stn_num=023307&amp;p_c=-108700945&amp;p_startYear=1961" TargetMode="External"/><Relationship Id="rId6" Type="http://schemas.openxmlformats.org/officeDocument/2006/relationships/hyperlink" Target="https://reg.bom.gov.au/jsp/ncc/cdio/weatherData/av?p_display_type=dailyDataFile&amp;p_nccObsCode=122&amp;p_stn_num=023307&amp;p_c=-108700945&amp;p_startYear=1962" TargetMode="External"/><Relationship Id="rId7" Type="http://schemas.openxmlformats.org/officeDocument/2006/relationships/hyperlink" Target="https://reg.bom.gov.au/jsp/ncc/cdio/weatherData/av?p_display_type=dailyDataFile&amp;p_nccObsCode=122&amp;p_stn_num=023307&amp;p_c=-108700945&amp;p_startYear=1963" TargetMode="External"/><Relationship Id="rId8" Type="http://schemas.openxmlformats.org/officeDocument/2006/relationships/hyperlink" Target="https://reg.bom.gov.au/jsp/ncc/cdio/weatherData/av?p_display_type=dailyDataFile&amp;p_nccObsCode=122&amp;p_stn_num=023307&amp;p_c=-108700945&amp;p_startYear=1964" TargetMode="External"/><Relationship Id="rId9" Type="http://schemas.openxmlformats.org/officeDocument/2006/relationships/hyperlink" Target="https://reg.bom.gov.au/jsp/ncc/cdio/weatherData/av?p_display_type=dailyDataFile&amp;p_nccObsCode=122&amp;p_stn_num=023321&amp;p_c=-108831504&amp;p_startYear=1957" TargetMode="External"/><Relationship Id="rId10" Type="http://schemas.openxmlformats.org/officeDocument/2006/relationships/hyperlink" Target="https://reg.bom.gov.au/jsp/ncc/cdio/weatherData/av?p_display_type=dailyDataFile&amp;p_nccObsCode=122&amp;p_stn_num=023321&amp;p_c=-108831504&amp;p_startYear=1958" TargetMode="External"/><Relationship Id="rId11" Type="http://schemas.openxmlformats.org/officeDocument/2006/relationships/hyperlink" Target="https://reg.bom.gov.au/jsp/ncc/cdio/weatherData/av?p_display_type=dailyDataFile&amp;p_nccObsCode=122&amp;p_stn_num=023321&amp;p_c=-108831504&amp;p_startYear=1959" TargetMode="External"/><Relationship Id="rId12" Type="http://schemas.openxmlformats.org/officeDocument/2006/relationships/hyperlink" Target="https://reg.bom.gov.au/jsp/ncc/cdio/weatherData/av?p_display_type=dailyDataFile&amp;p_nccObsCode=122&amp;p_stn_num=023321&amp;p_c=-108831504&amp;p_startYear=1960" TargetMode="External"/><Relationship Id="rId13" Type="http://schemas.openxmlformats.org/officeDocument/2006/relationships/hyperlink" Target="https://reg.bom.gov.au/jsp/ncc/cdio/weatherData/av?p_display_type=dailyDataFile&amp;p_nccObsCode=122&amp;p_stn_num=023321&amp;p_c=-108831504&amp;p_startYear=1961" TargetMode="External"/><Relationship Id="rId14" Type="http://schemas.openxmlformats.org/officeDocument/2006/relationships/hyperlink" Target="https://reg.bom.gov.au/jsp/ncc/cdio/weatherData/av?p_display_type=dailyDataFile&amp;p_nccObsCode=122&amp;p_stn_num=023321&amp;p_c=-108831504&amp;p_startYear=1962" TargetMode="External"/><Relationship Id="rId15" Type="http://schemas.openxmlformats.org/officeDocument/2006/relationships/hyperlink" Target="https://reg.bom.gov.au/jsp/ncc/cdio/weatherData/av?p_display_type=dailyDataFile&amp;p_nccObsCode=122&amp;p_stn_num=023321&amp;p_c=-108831504&amp;p_startYear=1963" TargetMode="External"/><Relationship Id="rId16" Type="http://schemas.openxmlformats.org/officeDocument/2006/relationships/hyperlink" Target="https://reg.bom.gov.au/jsp/ncc/cdio/weatherData/av?p_display_type=dailyDataFile&amp;p_nccObsCode=122&amp;p_stn_num=023321&amp;p_c=-108831504&amp;p_startYear=1964" TargetMode="External"/><Relationship Id="rId17" Type="http://schemas.openxmlformats.org/officeDocument/2006/relationships/hyperlink" Target="https://reg.bom.gov.au/jsp/ncc/cdio/weatherData/av?p_display_type=dailyDataFile&amp;p_nccObsCode=122&amp;p_stn_num=023321&amp;p_c=-108831504&amp;p_startYear=1965" TargetMode="External"/><Relationship Id="rId18" Type="http://schemas.openxmlformats.org/officeDocument/2006/relationships/hyperlink" Target="https://reg.bom.gov.au/jsp/ncc/cdio/weatherData/av?p_display_type=dailyDataFile&amp;p_nccObsCode=122&amp;p_stn_num=023321&amp;p_c=-108831504&amp;p_startYear=1966" TargetMode="External"/><Relationship Id="rId19" Type="http://schemas.openxmlformats.org/officeDocument/2006/relationships/hyperlink" Target="https://reg.bom.gov.au/jsp/ncc/cdio/weatherData/av?p_display_type=dailyDataFile&amp;p_nccObsCode=122&amp;p_stn_num=023321&amp;p_c=-108831504&amp;p_startYear=1967" TargetMode="External"/><Relationship Id="rId20" Type="http://schemas.openxmlformats.org/officeDocument/2006/relationships/hyperlink" Target="https://reg.bom.gov.au/jsp/ncc/cdio/weatherData/av?p_display_type=dailyDataFile&amp;p_nccObsCode=122&amp;p_stn_num=023321&amp;p_c=-108831504&amp;p_startYear=1968" TargetMode="External"/><Relationship Id="rId21" Type="http://schemas.openxmlformats.org/officeDocument/2006/relationships/hyperlink" Target="https://reg.bom.gov.au/jsp/ncc/cdio/weatherData/av?p_display_type=dailyDataFile&amp;p_nccObsCode=122&amp;p_stn_num=023321&amp;p_c=-108831504&amp;p_startYear=1969" TargetMode="External"/><Relationship Id="rId22" Type="http://schemas.openxmlformats.org/officeDocument/2006/relationships/hyperlink" Target="https://reg.bom.gov.au/jsp/ncc/cdio/weatherData/av?p_display_type=dailyDataFile&amp;p_nccObsCode=122&amp;p_stn_num=023321&amp;p_c=-108831504&amp;p_startYear=1970" TargetMode="External"/><Relationship Id="rId23" Type="http://schemas.openxmlformats.org/officeDocument/2006/relationships/hyperlink" Target="https://reg.bom.gov.au/jsp/ncc/cdio/weatherData/av?p_display_type=dailyDataFile&amp;p_nccObsCode=122&amp;p_stn_num=023321&amp;p_c=-108831504&amp;p_startYear=1971" TargetMode="External"/><Relationship Id="rId24" Type="http://schemas.openxmlformats.org/officeDocument/2006/relationships/hyperlink" Target="https://reg.bom.gov.au/jsp/ncc/cdio/weatherData/av?p_display_type=dailyDataFile&amp;p_nccObsCode=122&amp;p_stn_num=023321&amp;p_c=-108831504&amp;p_startYear=1972" TargetMode="External"/><Relationship Id="rId25" Type="http://schemas.openxmlformats.org/officeDocument/2006/relationships/hyperlink" Target="https://reg.bom.gov.au/jsp/ncc/cdio/weatherData/av?p_display_type=dailyDataFile&amp;p_nccObsCode=122&amp;p_stn_num=023321&amp;p_c=-108831504&amp;p_startYear=1973" TargetMode="External"/><Relationship Id="rId26" Type="http://schemas.openxmlformats.org/officeDocument/2006/relationships/hyperlink" Target="https://reg.bom.gov.au/jsp/ncc/cdio/weatherData/av?p_display_type=dailyDataFile&amp;p_nccObsCode=122&amp;p_stn_num=023321&amp;p_c=-108831504&amp;p_startYear=1974" TargetMode="External"/><Relationship Id="rId27" Type="http://schemas.openxmlformats.org/officeDocument/2006/relationships/hyperlink" Target="https://reg.bom.gov.au/jsp/ncc/cdio/weatherData/av?p_display_type=dailyDataFile&amp;p_nccObsCode=122&amp;p_stn_num=023321&amp;p_c=-108831504&amp;p_startYear=1975" TargetMode="External"/><Relationship Id="rId28" Type="http://schemas.openxmlformats.org/officeDocument/2006/relationships/hyperlink" Target="https://reg.bom.gov.au/jsp/ncc/cdio/weatherData/av?p_display_type=dailyDataFile&amp;p_nccObsCode=122&amp;p_stn_num=023321&amp;p_c=-108831504&amp;p_startYear=1976" TargetMode="External"/><Relationship Id="rId29" Type="http://schemas.openxmlformats.org/officeDocument/2006/relationships/hyperlink" Target="https://reg.bom.gov.au/jsp/ncc/cdio/weatherData/av?p_display_type=dailyDataFile&amp;p_nccObsCode=122&amp;p_stn_num=023321&amp;p_c=-108831504&amp;p_startYear=1977" TargetMode="External"/><Relationship Id="rId30" Type="http://schemas.openxmlformats.org/officeDocument/2006/relationships/hyperlink" Target="https://reg.bom.gov.au/jsp/ncc/cdio/weatherData/av?p_display_type=dailyDataFile&amp;p_nccObsCode=122&amp;p_stn_num=023321&amp;p_c=-108831504&amp;p_startYear=1978" TargetMode="External"/><Relationship Id="rId31" Type="http://schemas.openxmlformats.org/officeDocument/2006/relationships/hyperlink" Target="https://reg.bom.gov.au/jsp/ncc/cdio/weatherData/av?p_display_type=dailyDataFile&amp;p_nccObsCode=122&amp;p_stn_num=023321&amp;p_c=-108831504&amp;p_startYear=1979" TargetMode="External"/><Relationship Id="rId32" Type="http://schemas.openxmlformats.org/officeDocument/2006/relationships/hyperlink" Target="https://reg.bom.gov.au/jsp/ncc/cdio/weatherData/av?p_display_type=dailyDataFile&amp;p_nccObsCode=122&amp;p_stn_num=023321&amp;p_c=-108831504&amp;p_startYear=1980" TargetMode="External"/><Relationship Id="rId33" Type="http://schemas.openxmlformats.org/officeDocument/2006/relationships/hyperlink" Target="https://reg.bom.gov.au/jsp/ncc/cdio/weatherData/av?p_display_type=dailyDataFile&amp;p_nccObsCode=122&amp;p_stn_num=023321&amp;p_c=-108831504&amp;p_startYear=1981" TargetMode="External"/><Relationship Id="rId34" Type="http://schemas.openxmlformats.org/officeDocument/2006/relationships/hyperlink" Target="https://reg.bom.gov.au/jsp/ncc/cdio/weatherData/av?p_nccObsCode=41&amp;p_display_type=dataFile&amp;p_startYear=&amp;p_c=&amp;p_stn_num=023321" TargetMode="External"/><Relationship Id="rId35" Type="http://schemas.openxmlformats.org/officeDocument/2006/relationships/hyperlink" Target="https://reg.bom.gov.au/jsp/ncc/cdio/weatherData/av?p_display_type=dailyDataFile&amp;p_nccObsCode=122&amp;p_stn_num=023321&amp;p_c=-108831504&amp;p_startYear=1982" TargetMode="External"/><Relationship Id="rId36" Type="http://schemas.openxmlformats.org/officeDocument/2006/relationships/hyperlink" Target="https://reg.bom.gov.au/jsp/ncc/cdio/weatherData/av?p_display_type=dailyDataFile&amp;p_nccObsCode=122&amp;p_stn_num=023321&amp;p_c=-108831504&amp;p_startYear=1983" TargetMode="External"/><Relationship Id="rId37" Type="http://schemas.openxmlformats.org/officeDocument/2006/relationships/hyperlink" Target="https://reg.bom.gov.au/jsp/ncc/cdio/weatherData/av?p_display_type=dailyDataFile&amp;p_nccObsCode=122&amp;p_stn_num=023321&amp;p_c=-108831504&amp;p_startYear=1984" TargetMode="External"/><Relationship Id="rId38" Type="http://schemas.openxmlformats.org/officeDocument/2006/relationships/hyperlink" Target="https://reg.bom.gov.au/jsp/ncc/cdio/weatherData/av?p_display_type=dailyDataFile&amp;p_nccObsCode=122&amp;p_stn_num=023321&amp;p_c=-108831504&amp;p_startYear=1985" TargetMode="External"/><Relationship Id="rId39" Type="http://schemas.openxmlformats.org/officeDocument/2006/relationships/hyperlink" Target="https://reg.bom.gov.au/jsp/ncc/cdio/weatherData/av?p_display_type=dailyDataFile&amp;p_nccObsCode=122&amp;p_stn_num=023321&amp;p_c=-108831504&amp;p_startYear=1986" TargetMode="External"/><Relationship Id="rId40" Type="http://schemas.openxmlformats.org/officeDocument/2006/relationships/hyperlink" Target="https://reg.bom.gov.au/jsp/ncc/cdio/weatherData/av?p_display_type=dailyDataFile&amp;p_nccObsCode=122&amp;p_stn_num=023321&amp;p_c=-108831504&amp;p_startYear=1987" TargetMode="External"/><Relationship Id="rId41" Type="http://schemas.openxmlformats.org/officeDocument/2006/relationships/hyperlink" Target="https://reg.bom.gov.au/jsp/ncc/cdio/weatherData/av?p_display_type=dailyDataFile&amp;p_nccObsCode=122&amp;p_stn_num=023321&amp;p_c=-108831504&amp;p_startYear=1988" TargetMode="External"/><Relationship Id="rId42" Type="http://schemas.openxmlformats.org/officeDocument/2006/relationships/hyperlink" Target="https://reg.bom.gov.au/jsp/ncc/cdio/weatherData/av?p_display_type=dailyDataFile&amp;p_nccObsCode=122&amp;p_stn_num=023321&amp;p_c=-108831504&amp;p_startYear=1989" TargetMode="External"/><Relationship Id="rId43" Type="http://schemas.openxmlformats.org/officeDocument/2006/relationships/hyperlink" Target="https://reg.bom.gov.au/jsp/ncc/cdio/weatherData/av?p_display_type=dailyDataFile&amp;p_nccObsCode=122&amp;p_stn_num=023321&amp;p_c=-108831504&amp;p_startYear=1990" TargetMode="External"/><Relationship Id="rId44" Type="http://schemas.openxmlformats.org/officeDocument/2006/relationships/hyperlink" Target="https://reg.bom.gov.au/jsp/ncc/cdio/weatherData/av?p_display_type=dailyDataFile&amp;p_nccObsCode=122&amp;p_stn_num=023321&amp;p_c=-108831504&amp;p_startYear=1991" TargetMode="External"/><Relationship Id="rId45" Type="http://schemas.openxmlformats.org/officeDocument/2006/relationships/hyperlink" Target="https://reg.bom.gov.au/jsp/ncc/cdio/weatherData/av?p_display_type=dailyDataFile&amp;p_nccObsCode=122&amp;p_stn_num=023321&amp;p_c=-108831504&amp;p_startYear=1992" TargetMode="External"/><Relationship Id="rId46" Type="http://schemas.openxmlformats.org/officeDocument/2006/relationships/hyperlink" Target="https://reg.bom.gov.au/jsp/ncc/cdio/weatherData/av?p_display_type=dailyDataFile&amp;p_nccObsCode=122&amp;p_stn_num=023321&amp;p_c=-108831504&amp;p_startYear=1993" TargetMode="External"/><Relationship Id="rId47" Type="http://schemas.openxmlformats.org/officeDocument/2006/relationships/hyperlink" Target="https://reg.bom.gov.au/jsp/ncc/cdio/weatherData/av?p_display_type=dailyDataFile&amp;p_nccObsCode=122&amp;p_stn_num=023321&amp;p_c=-108831504&amp;p_startYear=1994" TargetMode="External"/><Relationship Id="rId48" Type="http://schemas.openxmlformats.org/officeDocument/2006/relationships/hyperlink" Target="https://reg.bom.gov.au/jsp/ncc/cdio/weatherData/av?p_display_type=dailyDataFile&amp;p_nccObsCode=122&amp;p_stn_num=023321&amp;p_c=-108831504&amp;p_startYear=1995" TargetMode="External"/><Relationship Id="rId49" Type="http://schemas.openxmlformats.org/officeDocument/2006/relationships/hyperlink" Target="https://reg.bom.gov.au/jsp/ncc/cdio/weatherData/av?p_display_type=dailyDataFile&amp;p_nccObsCode=122&amp;p_stn_num=023321&amp;p_c=-108831504&amp;p_startYear=1996" TargetMode="External"/><Relationship Id="rId50" Type="http://schemas.openxmlformats.org/officeDocument/2006/relationships/hyperlink" Target="https://reg.bom.gov.au/jsp/ncc/cdio/weatherData/av?p_display_type=dailyDataFile&amp;p_nccObsCode=122&amp;p_stn_num=023321&amp;p_c=-108831504&amp;p_startYear=1997" TargetMode="External"/><Relationship Id="rId51" Type="http://schemas.openxmlformats.org/officeDocument/2006/relationships/hyperlink" Target="https://reg.bom.gov.au/jsp/ncc/cdio/weatherData/av?p_display_type=dailyDataFile&amp;p_nccObsCode=122&amp;p_stn_num=023321&amp;p_c=-108831504&amp;p_startYear=1998" TargetMode="External"/><Relationship Id="rId52" Type="http://schemas.openxmlformats.org/officeDocument/2006/relationships/hyperlink" Target="https://reg.bom.gov.au/jsp/ncc/cdio/weatherData/av?p_display_type=dailyDataFile&amp;p_nccObsCode=122&amp;p_stn_num=023373&amp;p_c=-109317121&amp;p_startYear=1996" TargetMode="External"/><Relationship Id="rId53" Type="http://schemas.openxmlformats.org/officeDocument/2006/relationships/hyperlink" Target="https://reg.bom.gov.au/jsp/ncc/cdio/weatherData/av?p_display_type=dailyDataFile&amp;p_nccObsCode=122&amp;p_stn_num=023373&amp;p_c=-109317121&amp;p_startYear=1997" TargetMode="External"/><Relationship Id="rId54" Type="http://schemas.openxmlformats.org/officeDocument/2006/relationships/hyperlink" Target="https://reg.bom.gov.au/jsp/ncc/cdio/weatherData/av?p_display_type=dailyDataFile&amp;p_nccObsCode=122&amp;p_stn_num=023373&amp;p_c=-109317121&amp;p_startYear=1998" TargetMode="External"/><Relationship Id="rId55" Type="http://schemas.openxmlformats.org/officeDocument/2006/relationships/hyperlink" Target="https://reg.bom.gov.au/jsp/ncc/cdio/weatherData/av?p_display_type=dailyDataFile&amp;p_nccObsCode=122&amp;p_stn_num=023373&amp;p_c=-109317121&amp;p_startYear=1999" TargetMode="External"/><Relationship Id="rId56" Type="http://schemas.openxmlformats.org/officeDocument/2006/relationships/hyperlink" Target="https://reg.bom.gov.au/jsp/ncc/cdio/weatherData/av?p_display_type=dailyDataFile&amp;p_nccObsCode=122&amp;p_stn_num=023373&amp;p_c=-109317121&amp;p_startYear=2000" TargetMode="External"/><Relationship Id="rId57" Type="http://schemas.openxmlformats.org/officeDocument/2006/relationships/hyperlink" Target="https://reg.bom.gov.au/jsp/ncc/cdio/weatherData/av?p_display_type=dailyDataFile&amp;p_nccObsCode=122&amp;p_stn_num=023373&amp;p_c=-109317121&amp;p_startYear=2001" TargetMode="External"/><Relationship Id="rId58" Type="http://schemas.openxmlformats.org/officeDocument/2006/relationships/hyperlink" Target="https://reg.bom.gov.au/jsp/ncc/cdio/weatherData/av?p_display_type=dailyDataFile&amp;p_nccObsCode=122&amp;p_stn_num=023373&amp;p_c=-109317121&amp;p_startYear=2002" TargetMode="External"/><Relationship Id="rId59" Type="http://schemas.openxmlformats.org/officeDocument/2006/relationships/hyperlink" Target="https://reg.bom.gov.au/jsp/ncc/cdio/weatherData/av?p_display_type=dailyDataFile&amp;p_nccObsCode=122&amp;p_stn_num=023373&amp;p_c=-109317121&amp;p_startYear=2003" TargetMode="External"/><Relationship Id="rId60" Type="http://schemas.openxmlformats.org/officeDocument/2006/relationships/hyperlink" Target="https://reg.bom.gov.au/jsp/ncc/cdio/weatherData/av?p_display_type=dailyDataFile&amp;p_nccObsCode=122&amp;p_stn_num=023373&amp;p_c=-109317121&amp;p_startYear=2004" TargetMode="External"/><Relationship Id="rId61" Type="http://schemas.openxmlformats.org/officeDocument/2006/relationships/hyperlink" Target="https://reg.bom.gov.au/jsp/ncc/cdio/weatherData/av?p_display_type=dailyDataFile&amp;p_nccObsCode=122&amp;p_stn_num=023373&amp;p_c=-109317121&amp;p_startYear=2005" TargetMode="External"/><Relationship Id="rId62" Type="http://schemas.openxmlformats.org/officeDocument/2006/relationships/hyperlink" Target="https://reg.bom.gov.au/jsp/ncc/cdio/weatherData/av?p_display_type=dailyDataFile&amp;p_nccObsCode=122&amp;p_stn_num=023373&amp;p_c=-109317121&amp;p_startYear=2006" TargetMode="External"/><Relationship Id="rId63" Type="http://schemas.openxmlformats.org/officeDocument/2006/relationships/hyperlink" Target="https://reg.bom.gov.au/jsp/ncc/cdio/weatherData/av?p_display_type=dailyDataFile&amp;p_nccObsCode=122&amp;p_stn_num=023373&amp;p_c=-109317121&amp;p_startYear=2007" TargetMode="External"/><Relationship Id="rId64" Type="http://schemas.openxmlformats.org/officeDocument/2006/relationships/hyperlink" Target="https://reg.bom.gov.au/jsp/ncc/cdio/weatherData/av?p_display_type=dailyDataFile&amp;p_nccObsCode=122&amp;p_stn_num=023373&amp;p_c=-109317121&amp;p_startYear=2008" TargetMode="External"/><Relationship Id="rId65" Type="http://schemas.openxmlformats.org/officeDocument/2006/relationships/hyperlink" Target="https://reg.bom.gov.au/jsp/ncc/cdio/weatherData/av?p_display_type=dailyDataFile&amp;p_nccObsCode=122&amp;p_stn_num=023373&amp;p_c=-109317121&amp;p_startYear=2009" TargetMode="External"/><Relationship Id="rId66" Type="http://schemas.openxmlformats.org/officeDocument/2006/relationships/hyperlink" Target="https://reg.bom.gov.au/jsp/ncc/cdio/weatherData/av?p_display_type=dailyDataFile&amp;p_nccObsCode=122&amp;p_stn_num=023373&amp;p_c=-109317121&amp;p_startYear=2010" TargetMode="External"/><Relationship Id="rId67" Type="http://schemas.openxmlformats.org/officeDocument/2006/relationships/hyperlink" Target="https://reg.bom.gov.au/jsp/ncc/cdio/weatherData/av?p_display_type=dailyDataFile&amp;p_nccObsCode=122&amp;p_stn_num=023373&amp;p_c=-109317121&amp;p_startYear=2011" TargetMode="External"/><Relationship Id="rId68" Type="http://schemas.openxmlformats.org/officeDocument/2006/relationships/hyperlink" Target="https://reg.bom.gov.au/jsp/ncc/cdio/weatherData/av?p_display_type=dailyDataFile&amp;p_nccObsCode=122&amp;p_stn_num=023373&amp;p_c=-109317121&amp;p_startYear=2012" TargetMode="External"/><Relationship Id="rId69" Type="http://schemas.openxmlformats.org/officeDocument/2006/relationships/hyperlink" Target="https://reg.bom.gov.au/jsp/ncc/cdio/weatherData/av?p_display_type=dailyDataFile&amp;p_nccObsCode=122&amp;p_stn_num=023373&amp;p_c=-109317121&amp;p_startYear=2013" TargetMode="External"/><Relationship Id="rId70" Type="http://schemas.openxmlformats.org/officeDocument/2006/relationships/hyperlink" Target="https://reg.bom.gov.au/jsp/ncc/cdio/weatherData/av?p_display_type=dailyDataFile&amp;p_nccObsCode=122&amp;p_stn_num=023373&amp;p_c=-109317121&amp;p_startYear=2014" TargetMode="External"/><Relationship Id="rId71" Type="http://schemas.openxmlformats.org/officeDocument/2006/relationships/hyperlink" Target="https://reg.bom.gov.au/jsp/ncc/cdio/weatherData/av?p_display_type=dailyDataFile&amp;p_nccObsCode=122&amp;p_stn_num=023373&amp;p_c=-109317121&amp;p_startYear=2015" TargetMode="External"/><Relationship Id="rId72" Type="http://schemas.openxmlformats.org/officeDocument/2006/relationships/hyperlink" Target="https://reg.bom.gov.au/jsp/ncc/cdio/weatherData/av?p_display_type=dailyDataFile&amp;p_nccObsCode=122&amp;p_stn_num=023373&amp;p_c=-109317121&amp;p_startYear=2016" TargetMode="External"/><Relationship Id="rId73" Type="http://schemas.openxmlformats.org/officeDocument/2006/relationships/hyperlink" Target="https://reg.bom.gov.au/jsp/ncc/cdio/weatherData/av?p_display_type=dailyDataFile&amp;p_nccObsCode=122&amp;p_stn_num=023373&amp;p_c=-109317121&amp;p_startYear=2017" TargetMode="External"/><Relationship Id="rId74" Type="http://schemas.openxmlformats.org/officeDocument/2006/relationships/hyperlink" Target="https://reg.bom.gov.au/jsp/ncc/cdio/weatherData/av?p_display_type=dailyDataFile&amp;p_nccObsCode=122&amp;p_stn_num=023373&amp;p_c=-109317121&amp;p_startYear=2018" TargetMode="External"/><Relationship Id="rId75" Type="http://schemas.openxmlformats.org/officeDocument/2006/relationships/hyperlink" Target="https://reg.bom.gov.au/jsp/ncc/cdio/weatherData/av?p_display_type=dailyDataFile&amp;p_nccObsCode=122&amp;p_stn_num=023373&amp;p_c=-109317121&amp;p_startYear=2019" TargetMode="External"/><Relationship Id="rId76" Type="http://schemas.openxmlformats.org/officeDocument/2006/relationships/hyperlink" Target="https://reg.bom.gov.au/jsp/ncc/cdio/weatherData/av?p_display_type=dailyDataFile&amp;p_nccObsCode=122&amp;p_stn_num=023373&amp;p_c=-109317121&amp;p_startYear=2020" TargetMode="External"/><Relationship Id="rId77" Type="http://schemas.openxmlformats.org/officeDocument/2006/relationships/hyperlink" Target="https://reg.bom.gov.au/jsp/ncc/cdio/weatherData/av?p_display_type=dailyDataFile&amp;p_nccObsCode=122&amp;p_stn_num=023373&amp;p_c=-109317121&amp;p_startYear=2021" TargetMode="External"/><Relationship Id="rId78" Type="http://schemas.openxmlformats.org/officeDocument/2006/relationships/hyperlink" Target="https://reg.bom.gov.au/jsp/ncc/cdio/weatherData/av?p_display_type=dailyDataFile&amp;p_nccObsCode=122&amp;p_stn_num=023373&amp;p_c=-109317121&amp;p_startYear=2022" TargetMode="External"/><Relationship Id="rId79" Type="http://schemas.openxmlformats.org/officeDocument/2006/relationships/hyperlink" Target="https://reg.bom.gov.au/jsp/ncc/cdio/weatherData/av?p_display_type=dailyDataFile&amp;p_nccObsCode=122&amp;p_stn_num=023373&amp;p_c=-109317121&amp;p_startYear=2023" TargetMode="External"/><Relationship Id="rId80" Type="http://schemas.openxmlformats.org/officeDocument/2006/relationships/hyperlink" Target="https://reg.bom.gov.au/jsp/ncc/cdio/weatherData/av?p_display_type=dailyDataFile&amp;p_nccObsCode=122&amp;p_stn_num=024511&amp;p_c=-120215520&amp;p_startYear=1965" TargetMode="External"/><Relationship Id="rId81" Type="http://schemas.openxmlformats.org/officeDocument/2006/relationships/hyperlink" Target="https://reg.bom.gov.au/jsp/ncc/cdio/weatherData/av?p_display_type=dailyDataFile&amp;p_nccObsCode=122&amp;p_stn_num=024511&amp;p_c=-120215520&amp;p_startYear=1966" TargetMode="External"/><Relationship Id="rId82" Type="http://schemas.openxmlformats.org/officeDocument/2006/relationships/hyperlink" Target="https://reg.bom.gov.au/jsp/ncc/cdio/weatherData/av?p_display_type=dailyDataFile&amp;p_nccObsCode=122&amp;p_stn_num=024511&amp;p_c=-120215520&amp;p_startYear=1967" TargetMode="External"/><Relationship Id="rId83" Type="http://schemas.openxmlformats.org/officeDocument/2006/relationships/hyperlink" Target="https://reg.bom.gov.au/jsp/ncc/cdio/weatherData/av?p_display_type=dailyDataFile&amp;p_nccObsCode=122&amp;p_stn_num=024511&amp;p_c=-120215520&amp;p_startYear=1968" TargetMode="External"/><Relationship Id="rId84" Type="http://schemas.openxmlformats.org/officeDocument/2006/relationships/hyperlink" Target="https://reg.bom.gov.au/jsp/ncc/cdio/weatherData/av?p_display_type=dailyDataFile&amp;p_nccObsCode=122&amp;p_stn_num=024511&amp;p_c=-120215520&amp;p_startYear=1969" TargetMode="External"/><Relationship Id="rId85" Type="http://schemas.openxmlformats.org/officeDocument/2006/relationships/hyperlink" Target="https://reg.bom.gov.au/jsp/ncc/cdio/weatherData/av?p_display_type=dailyDataFile&amp;p_nccObsCode=122&amp;p_stn_num=024511&amp;p_c=-120215520&amp;p_startYear=1970" TargetMode="External"/><Relationship Id="rId86" Type="http://schemas.openxmlformats.org/officeDocument/2006/relationships/hyperlink" Target="https://reg.bom.gov.au/jsp/ncc/cdio/weatherData/av?p_display_type=dailyDataFile&amp;p_nccObsCode=122&amp;p_stn_num=024511&amp;p_c=-120215520&amp;p_startYear=1971" TargetMode="External"/><Relationship Id="rId87" Type="http://schemas.openxmlformats.org/officeDocument/2006/relationships/hyperlink" Target="https://reg.bom.gov.au/jsp/ncc/cdio/weatherData/av?p_display_type=dailyDataFile&amp;p_nccObsCode=122&amp;p_stn_num=024511&amp;p_c=-120215520&amp;p_startYear=1972" TargetMode="External"/><Relationship Id="rId88" Type="http://schemas.openxmlformats.org/officeDocument/2006/relationships/hyperlink" Target="https://reg.bom.gov.au/jsp/ncc/cdio/weatherData/av?p_display_type=dailyDataFile&amp;p_nccObsCode=122&amp;p_stn_num=024511&amp;p_c=-120215520&amp;p_startYear=1973" TargetMode="External"/><Relationship Id="rId89" Type="http://schemas.openxmlformats.org/officeDocument/2006/relationships/hyperlink" Target="https://reg.bom.gov.au/jsp/ncc/cdio/weatherData/av?p_display_type=dailyDataFile&amp;p_nccObsCode=122&amp;p_stn_num=024511&amp;p_c=-120215520&amp;p_startYear=1974" TargetMode="External"/><Relationship Id="rId90" Type="http://schemas.openxmlformats.org/officeDocument/2006/relationships/hyperlink" Target="https://reg.bom.gov.au/jsp/ncc/cdio/weatherData/av?p_display_type=dailyDataFile&amp;p_nccObsCode=122&amp;p_stn_num=024511&amp;p_c=-120215520&amp;p_startYear=1975" TargetMode="External"/><Relationship Id="rId91" Type="http://schemas.openxmlformats.org/officeDocument/2006/relationships/hyperlink" Target="https://reg.bom.gov.au/jsp/ncc/cdio/weatherData/av?p_display_type=dailyDataFile&amp;p_nccObsCode=122&amp;p_stn_num=024511&amp;p_c=-120215520&amp;p_startYear=1976" TargetMode="External"/><Relationship Id="rId92" Type="http://schemas.openxmlformats.org/officeDocument/2006/relationships/hyperlink" Target="https://reg.bom.gov.au/jsp/ncc/cdio/weatherData/av?p_display_type=dailyDataFile&amp;p_nccObsCode=122&amp;p_stn_num=024511&amp;p_c=-120215520&amp;p_startYear=1977" TargetMode="External"/><Relationship Id="rId93" Type="http://schemas.openxmlformats.org/officeDocument/2006/relationships/hyperlink" Target="https://reg.bom.gov.au/jsp/ncc/cdio/weatherData/av?p_display_type=dailyDataFile&amp;p_nccObsCode=122&amp;p_stn_num=024511&amp;p_c=-120215520&amp;p_startYear=1978" TargetMode="External"/><Relationship Id="rId94" Type="http://schemas.openxmlformats.org/officeDocument/2006/relationships/hyperlink" Target="https://reg.bom.gov.au/jsp/ncc/cdio/weatherData/av?p_display_type=dailyDataFile&amp;p_nccObsCode=122&amp;p_stn_num=024511&amp;p_c=-120215520&amp;p_startYear=1979" TargetMode="External"/><Relationship Id="rId95" Type="http://schemas.openxmlformats.org/officeDocument/2006/relationships/hyperlink" Target="https://reg.bom.gov.au/jsp/ncc/cdio/weatherData/av?p_display_type=dailyDataFile&amp;p_nccObsCode=122&amp;p_stn_num=024511&amp;p_c=-120215520&amp;p_startYear=1980" TargetMode="External"/><Relationship Id="rId96" Type="http://schemas.openxmlformats.org/officeDocument/2006/relationships/hyperlink" Target="https://reg.bom.gov.au/jsp/ncc/cdio/weatherData/av?p_display_type=dailyDataFile&amp;p_nccObsCode=122&amp;p_stn_num=024511&amp;p_c=-120215520&amp;p_startYear=1981" TargetMode="External"/><Relationship Id="rId97" Type="http://schemas.openxmlformats.org/officeDocument/2006/relationships/hyperlink" Target="https://reg.bom.gov.au/jsp/ncc/cdio/weatherData/av?p_display_type=dailyDataFile&amp;p_nccObsCode=122&amp;p_stn_num=024511&amp;p_c=-120215520&amp;p_startYear=1982" TargetMode="External"/><Relationship Id="rId98" Type="http://schemas.openxmlformats.org/officeDocument/2006/relationships/hyperlink" Target="https://reg.bom.gov.au/jsp/ncc/cdio/weatherData/av?p_display_type=dailyDataFile&amp;p_nccObsCode=122&amp;p_stn_num=024511&amp;p_c=-120215520&amp;p_startYear=1983" TargetMode="External"/><Relationship Id="rId99" Type="http://schemas.openxmlformats.org/officeDocument/2006/relationships/hyperlink" Target="https://reg.bom.gov.au/jsp/ncc/cdio/weatherData/av?p_display_type=dailyDataFile&amp;p_nccObsCode=122&amp;p_stn_num=024511&amp;p_c=-120215520&amp;p_startYear=1984" TargetMode="External"/><Relationship Id="rId100" Type="http://schemas.openxmlformats.org/officeDocument/2006/relationships/hyperlink" Target="https://reg.bom.gov.au/jsp/ncc/cdio/weatherData/av?p_display_type=dailyDataFile&amp;p_nccObsCode=122&amp;p_stn_num=024511&amp;p_c=-120215520&amp;p_startYear=1985" TargetMode="External"/><Relationship Id="rId101" Type="http://schemas.openxmlformats.org/officeDocument/2006/relationships/hyperlink" Target="https://reg.bom.gov.au/jsp/ncc/cdio/weatherData/av?p_display_type=dailyDataFile&amp;p_nccObsCode=122&amp;p_stn_num=024511&amp;p_c=-120215520&amp;p_startYear=1986" TargetMode="External"/><Relationship Id="rId102" Type="http://schemas.openxmlformats.org/officeDocument/2006/relationships/hyperlink" Target="https://reg.bom.gov.au/jsp/ncc/cdio/weatherData/av?p_display_type=dailyDataFile&amp;p_nccObsCode=122&amp;p_stn_num=024511&amp;p_c=-120215520&amp;p_startYear=1987" TargetMode="External"/><Relationship Id="rId103" Type="http://schemas.openxmlformats.org/officeDocument/2006/relationships/hyperlink" Target="https://reg.bom.gov.au/jsp/ncc/cdio/weatherData/av?p_display_type=dailyDataFile&amp;p_nccObsCode=122&amp;p_stn_num=024511&amp;p_c=-120215520&amp;p_startYear=1988" TargetMode="External"/><Relationship Id="rId104" Type="http://schemas.openxmlformats.org/officeDocument/2006/relationships/hyperlink" Target="https://reg.bom.gov.au/jsp/ncc/cdio/weatherData/av?p_display_type=dailyDataFile&amp;p_nccObsCode=122&amp;p_stn_num=024511&amp;p_c=-120215520&amp;p_startYear=1989" TargetMode="External"/><Relationship Id="rId105" Type="http://schemas.openxmlformats.org/officeDocument/2006/relationships/hyperlink" Target="https://reg.bom.gov.au/jsp/ncc/cdio/weatherData/av?p_nccObsCode=41&amp;p_display_type=dataFile&amp;p_startYear=&amp;p_c=&amp;p_stn_num=024511" TargetMode="External"/><Relationship Id="rId106" Type="http://schemas.openxmlformats.org/officeDocument/2006/relationships/hyperlink" Target="https://reg.bom.gov.au/jsp/ncc/cdio/weatherData/av?p_display_type=dailyDataFile&amp;p_nccObsCode=122&amp;p_stn_num=024511&amp;p_c=-120215520&amp;p_startYear=1990" TargetMode="External"/><Relationship Id="rId107" Type="http://schemas.openxmlformats.org/officeDocument/2006/relationships/hyperlink" Target="https://reg.bom.gov.au/jsp/ncc/cdio/weatherData/av?p_display_type=dailyDataFile&amp;p_nccObsCode=122&amp;p_stn_num=024511&amp;p_c=-120215520&amp;p_startYear=1991" TargetMode="External"/><Relationship Id="rId108" Type="http://schemas.openxmlformats.org/officeDocument/2006/relationships/hyperlink" Target="https://reg.bom.gov.au/jsp/ncc/cdio/weatherData/av?p_display_type=dailyDataFile&amp;p_nccObsCode=122&amp;p_stn_num=024511&amp;p_c=-120215520&amp;p_startYear=1992" TargetMode="External"/><Relationship Id="rId109" Type="http://schemas.openxmlformats.org/officeDocument/2006/relationships/hyperlink" Target="https://reg.bom.gov.au/jsp/ncc/cdio/weatherData/av?p_display_type=dailyDataFile&amp;p_nccObsCode=122&amp;p_stn_num=024511&amp;p_c=-120215520&amp;p_startYear=1993" TargetMode="External"/><Relationship Id="rId110" Type="http://schemas.openxmlformats.org/officeDocument/2006/relationships/hyperlink" Target="https://reg.bom.gov.au/jsp/ncc/cdio/weatherData/av?p_display_type=dailyDataFile&amp;p_nccObsCode=122&amp;p_stn_num=024511&amp;p_c=-120215520&amp;p_startYear=1994" TargetMode="External"/><Relationship Id="rId111" Type="http://schemas.openxmlformats.org/officeDocument/2006/relationships/hyperlink" Target="https://reg.bom.gov.au/jsp/ncc/cdio/weatherData/av?p_display_type=dailyDataFile&amp;p_nccObsCode=122&amp;p_stn_num=024511&amp;p_c=-120215520&amp;p_startYear=1995" TargetMode="External"/><Relationship Id="rId112" Type="http://schemas.openxmlformats.org/officeDocument/2006/relationships/hyperlink" Target="https://reg.bom.gov.au/jsp/ncc/cdio/weatherData/av?p_display_type=dailyDataFile&amp;p_nccObsCode=122&amp;p_stn_num=024511&amp;p_c=-120215520&amp;p_startYear=1996" TargetMode="External"/><Relationship Id="rId113" Type="http://schemas.openxmlformats.org/officeDocument/2006/relationships/hyperlink" Target="https://reg.bom.gov.au/jsp/ncc/cdio/weatherData/av?p_display_type=dailyDataFile&amp;p_nccObsCode=122&amp;p_stn_num=024511&amp;p_c=-120215520&amp;p_startYear=1997" TargetMode="External"/><Relationship Id="rId114" Type="http://schemas.openxmlformats.org/officeDocument/2006/relationships/hyperlink" Target="https://reg.bom.gov.au/jsp/ncc/cdio/weatherData/av?p_display_type=dailyDataFile&amp;p_nccObsCode=122&amp;p_stn_num=024511&amp;p_c=-120215520&amp;p_startYear=1998" TargetMode="External"/><Relationship Id="rId115" Type="http://schemas.openxmlformats.org/officeDocument/2006/relationships/hyperlink" Target="https://reg.bom.gov.au/jsp/ncc/cdio/weatherData/av?p_display_type=dailyDataFile&amp;p_nccObsCode=122&amp;p_stn_num=024511&amp;p_c=-120215520&amp;p_startYear=1999" TargetMode="External"/><Relationship Id="rId116" Type="http://schemas.openxmlformats.org/officeDocument/2006/relationships/hyperlink" Target="https://reg.bom.gov.au/jsp/ncc/cdio/weatherData/av?p_display_type=dailyDataFile&amp;p_nccObsCode=122&amp;p_stn_num=024511&amp;p_c=-120215520&amp;p_startYear=2000" TargetMode="External"/><Relationship Id="rId117" Type="http://schemas.openxmlformats.org/officeDocument/2006/relationships/hyperlink" Target="https://reg.bom.gov.au/jsp/ncc/cdio/weatherData/av?p_display_type=dailyDataFile&amp;p_nccObsCode=122&amp;p_stn_num=024511&amp;p_c=-120215520&amp;p_startYear=2001" TargetMode="External"/><Relationship Id="rId118" Type="http://schemas.openxmlformats.org/officeDocument/2006/relationships/hyperlink" Target="https://reg.bom.gov.au/jsp/ncc/cdio/weatherData/av?p_display_type=dailyDataFile&amp;p_nccObsCode=122&amp;p_stn_num=024511&amp;p_c=-120215520&amp;p_startYear=2002" TargetMode="External"/><Relationship Id="rId119" Type="http://schemas.openxmlformats.org/officeDocument/2006/relationships/hyperlink" Target="https://reg.bom.gov.au/jsp/ncc/cdio/weatherData/av?p_display_type=dailyDataFile&amp;p_nccObsCode=122&amp;p_stn_num=024511&amp;p_c=-120215520&amp;p_startYear=2003" TargetMode="External"/><Relationship Id="rId120" Type="http://schemas.openxmlformats.org/officeDocument/2006/relationships/hyperlink" Target="https://reg.bom.gov.au/jsp/ncc/cdio/weatherData/av?p_display_type=dailyDataFile&amp;p_nccObsCode=122&amp;p_stn_num=024511&amp;p_c=-120215520&amp;p_startYear=2004" TargetMode="External"/><Relationship Id="rId121" Type="http://schemas.openxmlformats.org/officeDocument/2006/relationships/hyperlink" Target="https://reg.bom.gov.au/jsp/ncc/cdio/weatherData/av?p_display_type=dailyDataFile&amp;p_nccObsCode=122&amp;p_stn_num=024511&amp;p_c=-120215520&amp;p_startYear=2005" TargetMode="External"/><Relationship Id="rId122" Type="http://schemas.openxmlformats.org/officeDocument/2006/relationships/hyperlink" Target="https://reg.bom.gov.au/jsp/ncc/cdio/weatherData/av?p_display_type=dailyDataFile&amp;p_nccObsCode=122&amp;p_stn_num=024511&amp;p_c=-120215520&amp;p_startYear=2006" TargetMode="External"/><Relationship Id="rId123" Type="http://schemas.openxmlformats.org/officeDocument/2006/relationships/hyperlink" Target="https://reg.bom.gov.au/jsp/ncc/cdio/weatherData/av?p_display_type=dailyDataFile&amp;p_nccObsCode=122&amp;p_stn_num=024511&amp;p_c=-120215520&amp;p_startYear=2007" TargetMode="External"/><Relationship Id="rId124" Type="http://schemas.openxmlformats.org/officeDocument/2006/relationships/hyperlink" Target="https://reg.bom.gov.au/jsp/ncc/cdio/weatherData/av?p_display_type=dailyDataFile&amp;p_nccObsCode=122&amp;p_stn_num=024511&amp;p_c=-120215520&amp;p_startYear=2008" TargetMode="External"/><Relationship Id="rId125" Type="http://schemas.openxmlformats.org/officeDocument/2006/relationships/hyperlink" Target="https://reg.bom.gov.au/jsp/ncc/cdio/weatherData/av?p_display_type=dailyDataFile&amp;p_nccObsCode=122&amp;p_stn_num=024511&amp;p_c=-120215520&amp;p_startYear=2009" TargetMode="External"/><Relationship Id="rId126" Type="http://schemas.openxmlformats.org/officeDocument/2006/relationships/hyperlink" Target="https://reg.bom.gov.au/jsp/ncc/cdio/weatherData/av?p_display_type=dailyDataFile&amp;p_nccObsCode=122&amp;p_stn_num=024511&amp;p_c=-120215520&amp;p_startYear=2010" TargetMode="External"/><Relationship Id="rId127" Type="http://schemas.openxmlformats.org/officeDocument/2006/relationships/hyperlink" Target="https://reg.bom.gov.au/jsp/ncc/cdio/weatherData/av?p_display_type=dailyDataFile&amp;p_nccObsCode=122&amp;p_stn_num=024511&amp;p_c=-120215520&amp;p_startYear=2011" TargetMode="External"/><Relationship Id="rId128" Type="http://schemas.openxmlformats.org/officeDocument/2006/relationships/hyperlink" Target="https://reg.bom.gov.au/jsp/ncc/cdio/weatherData/av?p_display_type=dailyDataFile&amp;p_nccObsCode=122&amp;p_stn_num=024511&amp;p_c=-120215520&amp;p_startYear=2012" TargetMode="External"/><Relationship Id="rId129" Type="http://schemas.openxmlformats.org/officeDocument/2006/relationships/hyperlink" Target="https://reg.bom.gov.au/jsp/ncc/cdio/weatherData/av?p_display_type=dailyDataFile&amp;p_nccObsCode=122&amp;p_stn_num=024511&amp;p_c=-120215520&amp;p_startYear=2013" TargetMode="External"/><Relationship Id="rId130" Type="http://schemas.openxmlformats.org/officeDocument/2006/relationships/hyperlink" Target="https://reg.bom.gov.au/jsp/ncc/cdio/weatherData/av?p_display_type=dailyDataFile&amp;p_nccObsCode=122&amp;p_stn_num=024511&amp;p_c=-120215520&amp;p_startYear=2014" TargetMode="External"/><Relationship Id="rId131" Type="http://schemas.openxmlformats.org/officeDocument/2006/relationships/hyperlink" Target="https://reg.bom.gov.au/jsp/ncc/cdio/weatherData/av?p_nccObsCode=41&amp;p_display_type=dataFile&amp;p_startYear=&amp;p_c=&amp;p_stn_num=024511" TargetMode="External"/><Relationship Id="rId132" Type="http://schemas.openxmlformats.org/officeDocument/2006/relationships/hyperlink" Target="https://reg.bom.gov.au/jsp/ncc/cdio/weatherData/av?p_display_type=dailyDataFile&amp;p_nccObsCode=122&amp;p_stn_num=024511&amp;p_c=-120215520&amp;p_startYear=2015" TargetMode="External"/><Relationship Id="rId133" Type="http://schemas.openxmlformats.org/officeDocument/2006/relationships/hyperlink" Target="https://reg.bom.gov.au/jsp/ncc/cdio/weatherData/av?p_display_type=dailyDataFile&amp;p_nccObsCode=122&amp;p_stn_num=024511&amp;p_c=-120215520&amp;p_startYear=2016" TargetMode="External"/><Relationship Id="rId134" Type="http://schemas.openxmlformats.org/officeDocument/2006/relationships/hyperlink" Target="https://reg.bom.gov.au/jsp/ncc/cdio/weatherData/av?p_display_type=dailyDataFile&amp;p_nccObsCode=122&amp;p_stn_num=024511&amp;p_c=-120215520&amp;p_startYear=2017" TargetMode="External"/><Relationship Id="rId135" Type="http://schemas.openxmlformats.org/officeDocument/2006/relationships/hyperlink" Target="https://reg.bom.gov.au/jsp/ncc/cdio/weatherData/av?p_display_type=dailyDataFile&amp;p_nccObsCode=122&amp;p_stn_num=024511&amp;p_c=-120215520&amp;p_startYear=2018" TargetMode="External"/><Relationship Id="rId136" Type="http://schemas.openxmlformats.org/officeDocument/2006/relationships/hyperlink" Target="https://reg.bom.gov.au/jsp/ncc/cdio/weatherData/av?p_display_type=dailyDataFile&amp;p_nccObsCode=122&amp;p_stn_num=024511&amp;p_c=-120215520&amp;p_startYear=2019" TargetMode="External"/><Relationship Id="rId137" Type="http://schemas.openxmlformats.org/officeDocument/2006/relationships/hyperlink" Target="https://reg.bom.gov.au/jsp/ncc/cdio/weatherData/av?p_display_type=dailyDataFile&amp;p_nccObsCode=122&amp;p_stn_num=024511&amp;p_c=-120215520&amp;p_startYear=2020" TargetMode="External"/><Relationship Id="rId138" Type="http://schemas.openxmlformats.org/officeDocument/2006/relationships/hyperlink" Target="https://reg.bom.gov.au/jsp/ncc/cdio/weatherData/av?p_display_type=dailyDataFile&amp;p_nccObsCode=122&amp;p_stn_num=024511&amp;p_c=-120215520&amp;p_startYear=2021" TargetMode="External"/><Relationship Id="rId139" Type="http://schemas.openxmlformats.org/officeDocument/2006/relationships/hyperlink" Target="https://reg.bom.gov.au/jsp/ncc/cdio/weatherData/av?p_display_type=dailyDataFile&amp;p_nccObsCode=122&amp;p_stn_num=024511&amp;p_c=-120215520&amp;p_startYear=2022" TargetMode="External"/><Relationship Id="rId140" Type="http://schemas.openxmlformats.org/officeDocument/2006/relationships/hyperlink" Target="https://reg.bom.gov.au/jsp/ncc/cdio/weatherData/av?p_display_type=dailyDataFile&amp;p_nccObsCode=122&amp;p_stn_num=024511&amp;p_c=-120215520&amp;p_startYear=2023" TargetMode="External"/><Relationship Id="rId141" Type="http://schemas.openxmlformats.org/officeDocument/2006/relationships/hyperlink" Target="https://reg.bom.gov.au/jsp/ncc/cdio/weatherData/av?p_display_type=dailyDataFile&amp;p_nccObsCode=122&amp;p_stn_num=023343&amp;p_c=-109036825&amp;p_startYear=1962" TargetMode="External"/><Relationship Id="rId142" Type="http://schemas.openxmlformats.org/officeDocument/2006/relationships/hyperlink" Target="https://reg.bom.gov.au/jsp/ncc/cdio/weatherData/av?p_display_type=dailyDataFile&amp;p_nccObsCode=122&amp;p_stn_num=023343&amp;p_c=-109036825&amp;p_startYear=1963" TargetMode="External"/><Relationship Id="rId143" Type="http://schemas.openxmlformats.org/officeDocument/2006/relationships/hyperlink" Target="https://reg.bom.gov.au/jsp/ncc/cdio/weatherData/av?p_display_type=dailyDataFile&amp;p_nccObsCode=122&amp;p_stn_num=023343&amp;p_c=-109036825&amp;p_startYear=1964" TargetMode="External"/><Relationship Id="rId144" Type="http://schemas.openxmlformats.org/officeDocument/2006/relationships/hyperlink" Target="https://reg.bom.gov.au/jsp/ncc/cdio/weatherData/av?p_display_type=dailyDataFile&amp;p_nccObsCode=122&amp;p_stn_num=023343&amp;p_c=-109036825&amp;p_startYear=1965" TargetMode="External"/><Relationship Id="rId145" Type="http://schemas.openxmlformats.org/officeDocument/2006/relationships/hyperlink" Target="https://reg.bom.gov.au/jsp/ncc/cdio/weatherData/av?p_display_type=dailyDataFile&amp;p_nccObsCode=122&amp;p_stn_num=023343&amp;p_c=-109036825&amp;p_startYear=1966" TargetMode="External"/><Relationship Id="rId146" Type="http://schemas.openxmlformats.org/officeDocument/2006/relationships/hyperlink" Target="https://reg.bom.gov.au/jsp/ncc/cdio/weatherData/av?p_display_type=dailyDataFile&amp;p_nccObsCode=122&amp;p_stn_num=023343&amp;p_c=-109036825&amp;p_startYear=1967" TargetMode="External"/><Relationship Id="rId147" Type="http://schemas.openxmlformats.org/officeDocument/2006/relationships/hyperlink" Target="https://reg.bom.gov.au/jsp/ncc/cdio/weatherData/av?p_display_type=dailyDataFile&amp;p_nccObsCode=122&amp;p_stn_num=023343&amp;p_c=-109036825&amp;p_startYear=1968" TargetMode="External"/><Relationship Id="rId148" Type="http://schemas.openxmlformats.org/officeDocument/2006/relationships/hyperlink" Target="https://reg.bom.gov.au/jsp/ncc/cdio/weatherData/av?p_display_type=dailyDataFile&amp;p_nccObsCode=122&amp;p_stn_num=023343&amp;p_c=-109036825&amp;p_startYear=1969" TargetMode="External"/><Relationship Id="rId149" Type="http://schemas.openxmlformats.org/officeDocument/2006/relationships/hyperlink" Target="https://reg.bom.gov.au/jsp/ncc/cdio/weatherData/av?p_display_type=dailyDataFile&amp;p_nccObsCode=122&amp;p_stn_num=023343&amp;p_c=-109036825&amp;p_startYear=1970" TargetMode="External"/><Relationship Id="rId150" Type="http://schemas.openxmlformats.org/officeDocument/2006/relationships/hyperlink" Target="https://reg.bom.gov.au/jsp/ncc/cdio/weatherData/av?p_display_type=dailyDataFile&amp;p_nccObsCode=122&amp;p_stn_num=023343&amp;p_c=-109036825&amp;p_startYear=1971" TargetMode="External"/><Relationship Id="rId151" Type="http://schemas.openxmlformats.org/officeDocument/2006/relationships/hyperlink" Target="https://reg.bom.gov.au/jsp/ncc/cdio/weatherData/av?p_display_type=dailyDataFile&amp;p_nccObsCode=122&amp;p_stn_num=023343&amp;p_c=-109036825&amp;p_startYear=1972" TargetMode="External"/><Relationship Id="rId152" Type="http://schemas.openxmlformats.org/officeDocument/2006/relationships/hyperlink" Target="https://reg.bom.gov.au/jsp/ncc/cdio/weatherData/av?p_display_type=dailyDataFile&amp;p_nccObsCode=122&amp;p_stn_num=023343&amp;p_c=-109036825&amp;p_startYear=1973" TargetMode="External"/><Relationship Id="rId153" Type="http://schemas.openxmlformats.org/officeDocument/2006/relationships/hyperlink" Target="https://reg.bom.gov.au/jsp/ncc/cdio/weatherData/av?p_display_type=dailyDataFile&amp;p_nccObsCode=122&amp;p_stn_num=023343&amp;p_c=-109036825&amp;p_startYear=1974" TargetMode="External"/><Relationship Id="rId154" Type="http://schemas.openxmlformats.org/officeDocument/2006/relationships/hyperlink" Target="https://reg.bom.gov.au/jsp/ncc/cdio/weatherData/av?p_display_type=dailyDataFile&amp;p_nccObsCode=122&amp;p_stn_num=023343&amp;p_c=-109036825&amp;p_startYear=1975" TargetMode="External"/><Relationship Id="rId155" Type="http://schemas.openxmlformats.org/officeDocument/2006/relationships/hyperlink" Target="https://reg.bom.gov.au/jsp/ncc/cdio/weatherData/av?p_display_type=dailyDataFile&amp;p_nccObsCode=122&amp;p_stn_num=023343&amp;p_c=-109036825&amp;p_startYear=1976" TargetMode="External"/><Relationship Id="rId156" Type="http://schemas.openxmlformats.org/officeDocument/2006/relationships/hyperlink" Target="https://reg.bom.gov.au/jsp/ncc/cdio/weatherData/av?p_display_type=dailyDataFile&amp;p_nccObsCode=122&amp;p_stn_num=023343&amp;p_c=-109036825&amp;p_startYear=1977" TargetMode="External"/><Relationship Id="rId157" Type="http://schemas.openxmlformats.org/officeDocument/2006/relationships/hyperlink" Target="https://reg.bom.gov.au/jsp/ncc/cdio/weatherData/av?p_display_type=dailyDataFile&amp;p_nccObsCode=122&amp;p_stn_num=023343&amp;p_c=-109036825&amp;p_startYear=1978" TargetMode="External"/><Relationship Id="rId158" Type="http://schemas.openxmlformats.org/officeDocument/2006/relationships/hyperlink" Target="https://reg.bom.gov.au/jsp/ncc/cdio/weatherData/av?p_display_type=dailyDataFile&amp;p_nccObsCode=122&amp;p_stn_num=023343&amp;p_c=-109036825&amp;p_startYear=1979" TargetMode="External"/><Relationship Id="rId159" Type="http://schemas.openxmlformats.org/officeDocument/2006/relationships/hyperlink" Target="https://reg.bom.gov.au/jsp/ncc/cdio/weatherData/av?p_display_type=dailyDataFile&amp;p_nccObsCode=122&amp;p_stn_num=023343&amp;p_c=-109036825&amp;p_startYear=1980" TargetMode="External"/><Relationship Id="rId160" Type="http://schemas.openxmlformats.org/officeDocument/2006/relationships/hyperlink" Target="https://reg.bom.gov.au/jsp/ncc/cdio/weatherData/av?p_display_type=dailyDataFile&amp;p_nccObsCode=122&amp;p_stn_num=023343&amp;p_c=-109036825&amp;p_startYear=1981" TargetMode="External"/><Relationship Id="rId161" Type="http://schemas.openxmlformats.org/officeDocument/2006/relationships/hyperlink" Target="https://reg.bom.gov.au/jsp/ncc/cdio/weatherData/av?p_display_type=dailyDataFile&amp;p_nccObsCode=122&amp;p_stn_num=023343&amp;p_c=-109036825&amp;p_startYear=1982" TargetMode="External"/><Relationship Id="rId162" Type="http://schemas.openxmlformats.org/officeDocument/2006/relationships/hyperlink" Target="https://reg.bom.gov.au/jsp/ncc/cdio/weatherData/av?p_display_type=dailyDataFile&amp;p_nccObsCode=122&amp;p_stn_num=023343&amp;p_c=-109036825&amp;p_startYear=1983" TargetMode="External"/><Relationship Id="rId163" Type="http://schemas.openxmlformats.org/officeDocument/2006/relationships/hyperlink" Target="https://reg.bom.gov.au/jsp/ncc/cdio/weatherData/av?p_display_type=dailyDataFile&amp;p_nccObsCode=122&amp;p_stn_num=023343&amp;p_c=-109036825&amp;p_startYear=1984" TargetMode="External"/><Relationship Id="rId164" Type="http://schemas.openxmlformats.org/officeDocument/2006/relationships/hyperlink" Target="https://reg.bom.gov.au/jsp/ncc/cdio/weatherData/av?p_display_type=dailyDataFile&amp;p_nccObsCode=122&amp;p_stn_num=023343&amp;p_c=-109036825&amp;p_startYear=1985" TargetMode="External"/><Relationship Id="rId165" Type="http://schemas.openxmlformats.org/officeDocument/2006/relationships/hyperlink" Target="https://reg.bom.gov.au/jsp/ncc/cdio/weatherData/av?p_display_type=dailyDataFile&amp;p_nccObsCode=122&amp;p_stn_num=023343&amp;p_c=-109036825&amp;p_startYear=1986" TargetMode="External"/><Relationship Id="rId166" Type="http://schemas.openxmlformats.org/officeDocument/2006/relationships/hyperlink" Target="https://reg.bom.gov.au/jsp/ncc/cdio/weatherData/av?p_nccObsCode=41&amp;p_display_type=dataFile&amp;p_startYear=&amp;p_c=&amp;p_stn_num=023343" TargetMode="External"/><Relationship Id="rId167" Type="http://schemas.openxmlformats.org/officeDocument/2006/relationships/hyperlink" Target="https://reg.bom.gov.au/jsp/ncc/cdio/weatherData/av?p_display_type=dailyDataFile&amp;p_nccObsCode=122&amp;p_stn_num=023343&amp;p_c=-109036825&amp;p_startYear=1987" TargetMode="External"/><Relationship Id="rId168" Type="http://schemas.openxmlformats.org/officeDocument/2006/relationships/hyperlink" Target="https://reg.bom.gov.au/jsp/ncc/cdio/weatherData/av?p_display_type=dailyDataFile&amp;p_nccObsCode=122&amp;p_stn_num=023343&amp;p_c=-109036825&amp;p_startYear=1988" TargetMode="External"/><Relationship Id="rId169" Type="http://schemas.openxmlformats.org/officeDocument/2006/relationships/hyperlink" Target="https://reg.bom.gov.au/jsp/ncc/cdio/weatherData/av?p_display_type=dailyDataFile&amp;p_nccObsCode=122&amp;p_stn_num=023343&amp;p_c=-109036825&amp;p_startYear=1989" TargetMode="External"/><Relationship Id="rId170" Type="http://schemas.openxmlformats.org/officeDocument/2006/relationships/hyperlink" Target="https://reg.bom.gov.au/jsp/ncc/cdio/weatherData/av?p_display_type=dailyDataFile&amp;p_nccObsCode=122&amp;p_stn_num=023343&amp;p_c=-109036825&amp;p_startYear=1990" TargetMode="External"/><Relationship Id="rId171" Type="http://schemas.openxmlformats.org/officeDocument/2006/relationships/hyperlink" Target="https://reg.bom.gov.au/jsp/ncc/cdio/weatherData/av?p_display_type=dailyDataFile&amp;p_nccObsCode=122&amp;p_stn_num=023343&amp;p_c=-109036825&amp;p_startYear=1991" TargetMode="External"/><Relationship Id="rId172" Type="http://schemas.openxmlformats.org/officeDocument/2006/relationships/hyperlink" Target="https://reg.bom.gov.au/jsp/ncc/cdio/weatherData/av?p_display_type=dailyDataFile&amp;p_nccObsCode=122&amp;p_stn_num=023343&amp;p_c=-109036825&amp;p_startYear=1992" TargetMode="External"/><Relationship Id="rId173" Type="http://schemas.openxmlformats.org/officeDocument/2006/relationships/hyperlink" Target="https://reg.bom.gov.au/jsp/ncc/cdio/weatherData/av?p_display_type=dailyDataFile&amp;p_nccObsCode=122&amp;p_stn_num=023343&amp;p_c=-109036825&amp;p_startYear=1993" TargetMode="External"/><Relationship Id="rId174" Type="http://schemas.openxmlformats.org/officeDocument/2006/relationships/hyperlink" Target="https://reg.bom.gov.au/jsp/ncc/cdio/weatherData/av?p_display_type=dailyDataFile&amp;p_nccObsCode=122&amp;p_stn_num=023343&amp;p_c=-109036825&amp;p_startYear=1994" TargetMode="External"/><Relationship Id="rId175" Type="http://schemas.openxmlformats.org/officeDocument/2006/relationships/hyperlink" Target="https://reg.bom.gov.au/jsp/ncc/cdio/weatherData/av?p_display_type=dailyDataFile&amp;p_nccObsCode=122&amp;p_stn_num=023343&amp;p_c=-109036825&amp;p_startYear=1995" TargetMode="External"/><Relationship Id="rId176" Type="http://schemas.openxmlformats.org/officeDocument/2006/relationships/hyperlink" Target="https://reg.bom.gov.au/jsp/ncc/cdio/weatherData/av?p_display_type=dailyDataFile&amp;p_nccObsCode=122&amp;p_stn_num=023343&amp;p_c=-109036825&amp;p_startYear=1996" TargetMode="External"/><Relationship Id="rId177" Type="http://schemas.openxmlformats.org/officeDocument/2006/relationships/hyperlink" Target="https://reg.bom.gov.au/jsp/ncc/cdio/weatherData/av?p_display_type=dailyDataFile&amp;p_nccObsCode=122&amp;p_stn_num=023343&amp;p_c=-109036825&amp;p_startYear=1997" TargetMode="External"/><Relationship Id="rId178" Type="http://schemas.openxmlformats.org/officeDocument/2006/relationships/hyperlink" Target="https://reg.bom.gov.au/jsp/ncc/cdio/weatherData/av?p_display_type=dailyDataFile&amp;p_nccObsCode=122&amp;p_stn_num=023343&amp;p_c=-109036825&amp;p_startYear=1998" TargetMode="External"/><Relationship Id="rId179" Type="http://schemas.openxmlformats.org/officeDocument/2006/relationships/hyperlink" Target="https://reg.bom.gov.au/jsp/ncc/cdio/weatherData/av?p_display_type=dailyDataFile&amp;p_nccObsCode=122&amp;p_stn_num=023343&amp;p_c=-109036825&amp;p_startYear=1999" TargetMode="External"/><Relationship Id="rId180" Type="http://schemas.openxmlformats.org/officeDocument/2006/relationships/hyperlink" Target="https://reg.bom.gov.au/jsp/ncc/cdio/weatherData/av?p_display_type=dailyDataFile&amp;p_nccObsCode=122&amp;p_stn_num=023343&amp;p_c=-109036825&amp;p_startYear=2000" TargetMode="External"/><Relationship Id="rId181" Type="http://schemas.openxmlformats.org/officeDocument/2006/relationships/hyperlink" Target="https://reg.bom.gov.au/jsp/ncc/cdio/weatherData/av?p_display_type=dailyDataFile&amp;p_nccObsCode=122&amp;p_stn_num=023343&amp;p_c=-109036825&amp;p_startYear=2001" TargetMode="External"/><Relationship Id="rId182" Type="http://schemas.openxmlformats.org/officeDocument/2006/relationships/hyperlink" Target="https://reg.bom.gov.au/jsp/ncc/cdio/weatherData/av?p_display_type=dailyDataFile&amp;p_nccObsCode=122&amp;p_stn_num=023343&amp;p_c=-109036825&amp;p_startYear=2002" TargetMode="External"/><Relationship Id="rId183" Type="http://schemas.openxmlformats.org/officeDocument/2006/relationships/hyperlink" Target="https://reg.bom.gov.au/jsp/ncc/cdio/weatherData/av?p_display_type=dailyDataFile&amp;p_nccObsCode=122&amp;p_stn_num=023343&amp;p_c=-109036825&amp;p_startYear=2003" TargetMode="External"/><Relationship Id="rId184" Type="http://schemas.openxmlformats.org/officeDocument/2006/relationships/hyperlink" Target="https://reg.bom.gov.au/jsp/ncc/cdio/weatherData/av?p_display_type=dailyDataFile&amp;p_nccObsCode=122&amp;p_stn_num=023343&amp;p_c=-109036825&amp;p_startYear=2004" TargetMode="External"/><Relationship Id="rId185" Type="http://schemas.openxmlformats.org/officeDocument/2006/relationships/hyperlink" Target="https://reg.bom.gov.au/jsp/ncc/cdio/weatherData/av?p_display_type=dailyDataFile&amp;p_nccObsCode=122&amp;p_stn_num=023343&amp;p_c=-109036825&amp;p_startYear=2005" TargetMode="External"/><Relationship Id="rId186" Type="http://schemas.openxmlformats.org/officeDocument/2006/relationships/hyperlink" Target="https://reg.bom.gov.au/jsp/ncc/cdio/weatherData/av?p_display_type=dailyDataFile&amp;p_nccObsCode=122&amp;p_stn_num=023343&amp;p_c=-109036825&amp;p_startYear=2006" TargetMode="External"/><Relationship Id="rId187" Type="http://schemas.openxmlformats.org/officeDocument/2006/relationships/hyperlink" Target="https://reg.bom.gov.au/jsp/ncc/cdio/weatherData/av?p_display_type=dailyDataFile&amp;p_nccObsCode=122&amp;p_stn_num=023343&amp;p_c=-109036825&amp;p_startYear=2007" TargetMode="External"/><Relationship Id="rId188" Type="http://schemas.openxmlformats.org/officeDocument/2006/relationships/hyperlink" Target="https://reg.bom.gov.au/jsp/ncc/cdio/weatherData/av?p_display_type=dailyDataFile&amp;p_nccObsCode=122&amp;p_stn_num=023343&amp;p_c=-109036825&amp;p_startYear=2008" TargetMode="External"/><Relationship Id="rId189" Type="http://schemas.openxmlformats.org/officeDocument/2006/relationships/hyperlink" Target="https://reg.bom.gov.au/jsp/ncc/cdio/weatherData/av?p_display_type=dailyDataFile&amp;p_nccObsCode=122&amp;p_stn_num=023343&amp;p_c=-109036825&amp;p_startYear=2009" TargetMode="External"/><Relationship Id="rId190" Type="http://schemas.openxmlformats.org/officeDocument/2006/relationships/hyperlink" Target="https://reg.bom.gov.au/jsp/ncc/cdio/weatherData/av?p_display_type=dailyDataFile&amp;p_nccObsCode=122&amp;p_stn_num=023343&amp;p_c=-109036825&amp;p_startYear=2010" TargetMode="External"/><Relationship Id="rId191" Type="http://schemas.openxmlformats.org/officeDocument/2006/relationships/hyperlink" Target="https://reg.bom.gov.au/jsp/ncc/cdio/weatherData/av?p_display_type=dailyDataFile&amp;p_nccObsCode=122&amp;p_stn_num=023343&amp;p_c=-109036825&amp;p_startYear=2011" TargetMode="External"/><Relationship Id="rId192" Type="http://schemas.openxmlformats.org/officeDocument/2006/relationships/hyperlink" Target="https://reg.bom.gov.au/jsp/ncc/cdio/weatherData/av?p_nccObsCode=41&amp;p_display_type=dataFile&amp;p_startYear=&amp;p_c=&amp;p_stn_num=023343" TargetMode="External"/><Relationship Id="rId193" Type="http://schemas.openxmlformats.org/officeDocument/2006/relationships/hyperlink" Target="https://reg.bom.gov.au/jsp/ncc/cdio/weatherData/av?p_display_type=dailyDataFile&amp;p_nccObsCode=122&amp;p_stn_num=023343&amp;p_c=-109036825&amp;p_startYear=2012" TargetMode="External"/><Relationship Id="rId194" Type="http://schemas.openxmlformats.org/officeDocument/2006/relationships/hyperlink" Target="https://reg.bom.gov.au/jsp/ncc/cdio/weatherData/av?p_display_type=dailyDataFile&amp;p_nccObsCode=122&amp;p_stn_num=023343&amp;p_c=-109036825&amp;p_startYear=2013" TargetMode="External"/><Relationship Id="rId195" Type="http://schemas.openxmlformats.org/officeDocument/2006/relationships/hyperlink" Target="https://reg.bom.gov.au/jsp/ncc/cdio/weatherData/av?p_display_type=dailyDataFile&amp;p_nccObsCode=122&amp;p_stn_num=023343&amp;p_c=-109036825&amp;p_startYear=2014" TargetMode="External"/><Relationship Id="rId196" Type="http://schemas.openxmlformats.org/officeDocument/2006/relationships/hyperlink" Target="https://reg.bom.gov.au/jsp/ncc/cdio/weatherData/av?p_display_type=dailyDataFile&amp;p_nccObsCode=122&amp;p_stn_num=023343&amp;p_c=-109036825&amp;p_startYear=2015" TargetMode="External"/><Relationship Id="rId197" Type="http://schemas.openxmlformats.org/officeDocument/2006/relationships/hyperlink" Target="https://reg.bom.gov.au/jsp/ncc/cdio/weatherData/av?p_display_type=dailyDataFile&amp;p_nccObsCode=122&amp;p_stn_num=023343&amp;p_c=-109036825&amp;p_startYear=2016" TargetMode="External"/><Relationship Id="rId198" Type="http://schemas.openxmlformats.org/officeDocument/2006/relationships/hyperlink" Target="https://reg.bom.gov.au/jsp/ncc/cdio/weatherData/av?p_display_type=dailyDataFile&amp;p_nccObsCode=122&amp;p_stn_num=023343&amp;p_c=-109036825&amp;p_startYear=2017" TargetMode="External"/><Relationship Id="rId199" Type="http://schemas.openxmlformats.org/officeDocument/2006/relationships/hyperlink" Target="https://reg.bom.gov.au/jsp/ncc/cdio/weatherData/av?p_display_type=dailyDataFile&amp;p_nccObsCode=122&amp;p_stn_num=023343&amp;p_c=-109036825&amp;p_startYear=2018" TargetMode="External"/><Relationship Id="rId200" Type="http://schemas.openxmlformats.org/officeDocument/2006/relationships/hyperlink" Target="https://reg.bom.gov.au/jsp/ncc/cdio/weatherData/av?p_display_type=dailyDataFile&amp;p_nccObsCode=122&amp;p_stn_num=023343&amp;p_c=-109036825&amp;p_startYear=2019" TargetMode="External"/><Relationship Id="rId201" Type="http://schemas.openxmlformats.org/officeDocument/2006/relationships/hyperlink" Target="https://reg.bom.gov.au/jsp/ncc/cdio/weatherData/av?p_display_type=dailyDataFile&amp;p_nccObsCode=122&amp;p_stn_num=023122&amp;p_c=-106983072&amp;p_startYear=1998" TargetMode="External"/><Relationship Id="rId202" Type="http://schemas.openxmlformats.org/officeDocument/2006/relationships/hyperlink" Target="https://reg.bom.gov.au/jsp/ncc/cdio/weatherData/av?p_display_type=dailyDataFile&amp;p_nccObsCode=122&amp;p_stn_num=023122&amp;p_c=-106983072&amp;p_startYear=1999" TargetMode="External"/><Relationship Id="rId203" Type="http://schemas.openxmlformats.org/officeDocument/2006/relationships/hyperlink" Target="https://reg.bom.gov.au/jsp/ncc/cdio/weatherData/av?p_display_type=dailyDataFile&amp;p_nccObsCode=122&amp;p_stn_num=023122&amp;p_c=-106983072&amp;p_startYear=2000" TargetMode="External"/><Relationship Id="rId204" Type="http://schemas.openxmlformats.org/officeDocument/2006/relationships/hyperlink" Target="https://reg.bom.gov.au/jsp/ncc/cdio/weatherData/av?p_display_type=dailyDataFile&amp;p_nccObsCode=122&amp;p_stn_num=023122&amp;p_c=-106983072&amp;p_startYear=2001" TargetMode="External"/><Relationship Id="rId205" Type="http://schemas.openxmlformats.org/officeDocument/2006/relationships/hyperlink" Target="https://reg.bom.gov.au/jsp/ncc/cdio/weatherData/av?p_display_type=dailyDataFile&amp;p_nccObsCode=122&amp;p_stn_num=023122&amp;p_c=-106983072&amp;p_startYear=2002" TargetMode="External"/><Relationship Id="rId206" Type="http://schemas.openxmlformats.org/officeDocument/2006/relationships/hyperlink" Target="https://reg.bom.gov.au/jsp/ncc/cdio/weatherData/av?p_display_type=dailyDataFile&amp;p_nccObsCode=122&amp;p_stn_num=023122&amp;p_c=-106983072&amp;p_startYear=2003" TargetMode="External"/><Relationship Id="rId207" Type="http://schemas.openxmlformats.org/officeDocument/2006/relationships/hyperlink" Target="https://reg.bom.gov.au/jsp/ncc/cdio/weatherData/av?p_display_type=dailyDataFile&amp;p_nccObsCode=122&amp;p_stn_num=023122&amp;p_c=-106983072&amp;p_startYear=2004" TargetMode="External"/><Relationship Id="rId208" Type="http://schemas.openxmlformats.org/officeDocument/2006/relationships/hyperlink" Target="https://reg.bom.gov.au/jsp/ncc/cdio/weatherData/av?p_display_type=dailyDataFile&amp;p_nccObsCode=122&amp;p_stn_num=023122&amp;p_c=-106983072&amp;p_startYear=2005" TargetMode="External"/><Relationship Id="rId209" Type="http://schemas.openxmlformats.org/officeDocument/2006/relationships/hyperlink" Target="https://reg.bom.gov.au/jsp/ncc/cdio/weatherData/av?p_display_type=dailyDataFile&amp;p_nccObsCode=122&amp;p_stn_num=023122&amp;p_c=-106983072&amp;p_startYear=2006" TargetMode="External"/><Relationship Id="rId210" Type="http://schemas.openxmlformats.org/officeDocument/2006/relationships/hyperlink" Target="https://reg.bom.gov.au/jsp/ncc/cdio/weatherData/av?p_display_type=dailyDataFile&amp;p_nccObsCode=122&amp;p_stn_num=023122&amp;p_c=-106983072&amp;p_startYear=2007" TargetMode="External"/><Relationship Id="rId211" Type="http://schemas.openxmlformats.org/officeDocument/2006/relationships/hyperlink" Target="https://reg.bom.gov.au/jsp/ncc/cdio/weatherData/av?p_display_type=dailyDataFile&amp;p_nccObsCode=122&amp;p_stn_num=023122&amp;p_c=-106983072&amp;p_startYear=2008" TargetMode="External"/><Relationship Id="rId212" Type="http://schemas.openxmlformats.org/officeDocument/2006/relationships/hyperlink" Target="https://reg.bom.gov.au/jsp/ncc/cdio/weatherData/av?p_display_type=dailyDataFile&amp;p_nccObsCode=122&amp;p_stn_num=023122&amp;p_c=-106983072&amp;p_startYear=2009" TargetMode="External"/><Relationship Id="rId213" Type="http://schemas.openxmlformats.org/officeDocument/2006/relationships/hyperlink" Target="https://reg.bom.gov.au/jsp/ncc/cdio/weatherData/av?p_display_type=dailyDataFile&amp;p_nccObsCode=122&amp;p_stn_num=023122&amp;p_c=-106983072&amp;p_startYear=2010" TargetMode="External"/><Relationship Id="rId214" Type="http://schemas.openxmlformats.org/officeDocument/2006/relationships/hyperlink" Target="https://reg.bom.gov.au/jsp/ncc/cdio/weatherData/av?p_display_type=dailyDataFile&amp;p_nccObsCode=122&amp;p_stn_num=023122&amp;p_c=-106983072&amp;p_startYear=2011" TargetMode="External"/><Relationship Id="rId215" Type="http://schemas.openxmlformats.org/officeDocument/2006/relationships/hyperlink" Target="https://reg.bom.gov.au/jsp/ncc/cdio/weatherData/av?p_display_type=dailyDataFile&amp;p_nccObsCode=122&amp;p_stn_num=023122&amp;p_c=-106983072&amp;p_startYear=2012" TargetMode="External"/><Relationship Id="rId216" Type="http://schemas.openxmlformats.org/officeDocument/2006/relationships/hyperlink" Target="https://reg.bom.gov.au/jsp/ncc/cdio/weatherData/av?p_display_type=dailyDataFile&amp;p_nccObsCode=122&amp;p_stn_num=023122&amp;p_c=-106983072&amp;p_startYear=2013" TargetMode="External"/><Relationship Id="rId217" Type="http://schemas.openxmlformats.org/officeDocument/2006/relationships/hyperlink" Target="https://reg.bom.gov.au/jsp/ncc/cdio/weatherData/av?p_display_type=dailyDataFile&amp;p_nccObsCode=122&amp;p_stn_num=023122&amp;p_c=-106983072&amp;p_startYear=2014" TargetMode="External"/><Relationship Id="rId218" Type="http://schemas.openxmlformats.org/officeDocument/2006/relationships/hyperlink" Target="https://reg.bom.gov.au/jsp/ncc/cdio/weatherData/av?p_display_type=dailyDataFile&amp;p_nccObsCode=122&amp;p_stn_num=023122&amp;p_c=-106983072&amp;p_startYear=2015" TargetMode="External"/><Relationship Id="rId219" Type="http://schemas.openxmlformats.org/officeDocument/2006/relationships/hyperlink" Target="https://reg.bom.gov.au/jsp/ncc/cdio/weatherData/av?p_display_type=dailyDataFile&amp;p_nccObsCode=122&amp;p_stn_num=023122&amp;p_c=-106983072&amp;p_startYear=2016" TargetMode="External"/><Relationship Id="rId220" Type="http://schemas.openxmlformats.org/officeDocument/2006/relationships/hyperlink" Target="https://reg.bom.gov.au/jsp/ncc/cdio/weatherData/av?p_display_type=dailyDataFile&amp;p_nccObsCode=122&amp;p_stn_num=023122&amp;p_c=-106983072&amp;p_startYear=2017" TargetMode="External"/><Relationship Id="rId221" Type="http://schemas.openxmlformats.org/officeDocument/2006/relationships/hyperlink" Target="https://reg.bom.gov.au/jsp/ncc/cdio/weatherData/av?p_display_type=dailyDataFile&amp;p_nccObsCode=122&amp;p_stn_num=023122&amp;p_c=-106983072&amp;p_startYear=2018" TargetMode="External"/><Relationship Id="rId222" Type="http://schemas.openxmlformats.org/officeDocument/2006/relationships/hyperlink" Target="https://reg.bom.gov.au/jsp/ncc/cdio/weatherData/av?p_display_type=dailyDataFile&amp;p_nccObsCode=122&amp;p_stn_num=023122&amp;p_c=-106983072&amp;p_startYear=2019" TargetMode="External"/><Relationship Id="rId223" Type="http://schemas.openxmlformats.org/officeDocument/2006/relationships/hyperlink" Target="https://reg.bom.gov.au/jsp/ncc/cdio/weatherData/av?p_display_type=dailyDataFile&amp;p_nccObsCode=122&amp;p_stn_num=023122&amp;p_c=-106983072&amp;p_startYear=2020" TargetMode="External"/><Relationship Id="rId224" Type="http://schemas.openxmlformats.org/officeDocument/2006/relationships/hyperlink" Target="https://reg.bom.gov.au/jsp/ncc/cdio/weatherData/av?p_display_type=dailyDataFile&amp;p_nccObsCode=122&amp;p_stn_num=023122&amp;p_c=-106983072&amp;p_startYear=2021" TargetMode="External"/><Relationship Id="rId225" Type="http://schemas.openxmlformats.org/officeDocument/2006/relationships/hyperlink" Target="https://reg.bom.gov.au/jsp/ncc/cdio/weatherData/av?p_display_type=dailyDataFile&amp;p_nccObsCode=122&amp;p_stn_num=023122&amp;p_c=-106983072&amp;p_startYear=2022" TargetMode="External"/><Relationship Id="rId226" Type="http://schemas.openxmlformats.org/officeDocument/2006/relationships/hyperlink" Target="https://reg.bom.gov.au/jsp/ncc/cdio/weatherData/av?p_display_type=dailyDataFile&amp;p_nccObsCode=122&amp;p_stn_num=023122&amp;p_c=-106983072&amp;p_startYear=2023" TargetMode="External"/><Relationship Id="rId227" Type="http://schemas.openxmlformats.org/officeDocument/2006/relationships/hyperlink" Target="https://reg.bom.gov.au/jsp/ncc/cdio/weatherData/av?p_display_type=dailyDataFile&amp;p_nccObsCode=122&amp;p_stn_num=023020&amp;p_c=-106041775&amp;p_startYear=1957" TargetMode="External"/><Relationship Id="rId228" Type="http://schemas.openxmlformats.org/officeDocument/2006/relationships/hyperlink" Target="https://reg.bom.gov.au/jsp/ncc/cdio/weatherData/av?p_display_type=dailyDataFile&amp;p_nccObsCode=122&amp;p_stn_num=023020&amp;p_c=-106041775&amp;p_startYear=1958" TargetMode="External"/><Relationship Id="rId229" Type="http://schemas.openxmlformats.org/officeDocument/2006/relationships/hyperlink" Target="https://reg.bom.gov.au/jsp/ncc/cdio/weatherData/av?p_display_type=dailyDataFile&amp;p_nccObsCode=122&amp;p_stn_num=023020&amp;p_c=-106041775&amp;p_startYear=1959" TargetMode="External"/><Relationship Id="rId230" Type="http://schemas.openxmlformats.org/officeDocument/2006/relationships/hyperlink" Target="https://reg.bom.gov.au/jsp/ncc/cdio/weatherData/av?p_display_type=dailyDataFile&amp;p_nccObsCode=122&amp;p_stn_num=023020&amp;p_c=-106041775&amp;p_startYear=1960" TargetMode="External"/><Relationship Id="rId231" Type="http://schemas.openxmlformats.org/officeDocument/2006/relationships/hyperlink" Target="https://reg.bom.gov.au/jsp/ncc/cdio/weatherData/av?p_display_type=dailyDataFile&amp;p_nccObsCode=122&amp;p_stn_num=023020&amp;p_c=-106041775&amp;p_startYear=1961" TargetMode="External"/><Relationship Id="rId232" Type="http://schemas.openxmlformats.org/officeDocument/2006/relationships/hyperlink" Target="https://reg.bom.gov.au/jsp/ncc/cdio/weatherData/av?p_display_type=dailyDataFile&amp;p_nccObsCode=122&amp;p_stn_num=023020&amp;p_c=-106041775&amp;p_startYear=1962" TargetMode="External"/><Relationship Id="rId233" Type="http://schemas.openxmlformats.org/officeDocument/2006/relationships/hyperlink" Target="https://reg.bom.gov.au/jsp/ncc/cdio/weatherData/av?p_display_type=dailyDataFile&amp;p_nccObsCode=122&amp;p_stn_num=023020&amp;p_c=-106041775&amp;p_startYear=1963" TargetMode="External"/><Relationship Id="rId234" Type="http://schemas.openxmlformats.org/officeDocument/2006/relationships/hyperlink" Target="https://reg.bom.gov.au/jsp/ncc/cdio/weatherData/av?p_display_type=dailyDataFile&amp;p_nccObsCode=122&amp;p_stn_num=023020&amp;p_c=-106041775&amp;p_startYear=1964" TargetMode="External"/><Relationship Id="rId235" Type="http://schemas.openxmlformats.org/officeDocument/2006/relationships/hyperlink" Target="https://reg.bom.gov.au/jsp/ncc/cdio/weatherData/av?p_display_type=dailyDataFile&amp;p_nccObsCode=122&amp;p_stn_num=023020&amp;p_c=-106041775&amp;p_startYear=1965" TargetMode="External"/><Relationship Id="rId236" Type="http://schemas.openxmlformats.org/officeDocument/2006/relationships/hyperlink" Target="https://reg.bom.gov.au/jsp/ncc/cdio/weatherData/av?p_display_type=dailyDataFile&amp;p_nccObsCode=122&amp;p_stn_num=023020&amp;p_c=-106041775&amp;p_startYear=1966" TargetMode="External"/><Relationship Id="rId237" Type="http://schemas.openxmlformats.org/officeDocument/2006/relationships/hyperlink" Target="https://reg.bom.gov.au/jsp/ncc/cdio/weatherData/av?p_display_type=dailyDataFile&amp;p_nccObsCode=122&amp;p_stn_num=023020&amp;p_c=-106041775&amp;p_startYear=1967" TargetMode="External"/><Relationship Id="rId238" Type="http://schemas.openxmlformats.org/officeDocument/2006/relationships/hyperlink" Target="https://reg.bom.gov.au/jsp/ncc/cdio/weatherData/av?p_display_type=dailyDataFile&amp;p_nccObsCode=122&amp;p_stn_num=023020&amp;p_c=-106041775&amp;p_startYear=1968" TargetMode="External"/><Relationship Id="rId239" Type="http://schemas.openxmlformats.org/officeDocument/2006/relationships/hyperlink" Target="https://reg.bom.gov.au/jsp/ncc/cdio/weatherData/av?p_display_type=dailyDataFile&amp;p_nccObsCode=122&amp;p_stn_num=023020&amp;p_c=-106041775&amp;p_startYear=1969" TargetMode="External"/><Relationship Id="rId240" Type="http://schemas.openxmlformats.org/officeDocument/2006/relationships/hyperlink" Target="https://reg.bom.gov.au/jsp/ncc/cdio/weatherData/av?p_display_type=dailyDataFile&amp;p_nccObsCode=122&amp;p_stn_num=023020&amp;p_c=-106041775&amp;p_startYear=1970" TargetMode="External"/><Relationship Id="rId241" Type="http://schemas.openxmlformats.org/officeDocument/2006/relationships/hyperlink" Target="https://reg.bom.gov.au/jsp/ncc/cdio/weatherData/av?p_display_type=dailyDataFile&amp;p_nccObsCode=122&amp;p_stn_num=023020&amp;p_c=-106041775&amp;p_startYear=1971" TargetMode="External"/><Relationship Id="rId242" Type="http://schemas.openxmlformats.org/officeDocument/2006/relationships/hyperlink" Target="https://reg.bom.gov.au/jsp/ncc/cdio/weatherData/av?p_display_type=dailyDataFile&amp;p_nccObsCode=122&amp;p_stn_num=023020&amp;p_c=-106041775&amp;p_startYear=1972" TargetMode="External"/><Relationship Id="rId243" Type="http://schemas.openxmlformats.org/officeDocument/2006/relationships/hyperlink" Target="https://reg.bom.gov.au/jsp/ncc/cdio/weatherData/av?p_display_type=dailyDataFile&amp;p_nccObsCode=122&amp;p_stn_num=023020&amp;p_c=-106041775&amp;p_startYear=1973" TargetMode="External"/><Relationship Id="rId244" Type="http://schemas.openxmlformats.org/officeDocument/2006/relationships/hyperlink" Target="https://reg.bom.gov.au/jsp/ncc/cdio/weatherData/av?p_display_type=dailyDataFile&amp;p_nccObsCode=122&amp;p_stn_num=023020&amp;p_c=-106041775&amp;p_startYear=1974" TargetMode="External"/><Relationship Id="rId245" Type="http://schemas.openxmlformats.org/officeDocument/2006/relationships/hyperlink" Target="https://reg.bom.gov.au/jsp/ncc/cdio/weatherData/av?p_display_type=dailyDataFile&amp;p_nccObsCode=122&amp;p_stn_num=023020&amp;p_c=-106041775&amp;p_startYear=1975" TargetMode="External"/><Relationship Id="rId246" Type="http://schemas.openxmlformats.org/officeDocument/2006/relationships/hyperlink" Target="https://reg.bom.gov.au/jsp/ncc/cdio/weatherData/av?p_display_type=dailyDataFile&amp;p_nccObsCode=122&amp;p_stn_num=023020&amp;p_c=-106041775&amp;p_startYear=1976" TargetMode="External"/><Relationship Id="rId247" Type="http://schemas.openxmlformats.org/officeDocument/2006/relationships/hyperlink" Target="https://reg.bom.gov.au/jsp/ncc/cdio/weatherData/av?p_display_type=dailyDataFile&amp;p_nccObsCode=122&amp;p_stn_num=023020&amp;p_c=-106041775&amp;p_startYear=1977" TargetMode="External"/><Relationship Id="rId248" Type="http://schemas.openxmlformats.org/officeDocument/2006/relationships/hyperlink" Target="https://reg.bom.gov.au/jsp/ncc/cdio/weatherData/av?p_display_type=dailyDataFile&amp;p_nccObsCode=122&amp;p_stn_num=023020&amp;p_c=-106041775&amp;p_startYear=1978" TargetMode="External"/><Relationship Id="rId249" Type="http://schemas.openxmlformats.org/officeDocument/2006/relationships/hyperlink" Target="https://reg.bom.gov.au/jsp/ncc/cdio/weatherData/av?p_display_type=dailyDataFile&amp;p_nccObsCode=122&amp;p_stn_num=023020&amp;p_c=-106041775&amp;p_startYear=1979" TargetMode="External"/><Relationship Id="rId250" Type="http://schemas.openxmlformats.org/officeDocument/2006/relationships/hyperlink" Target="https://reg.bom.gov.au/jsp/ncc/cdio/weatherData/av?p_display_type=dailyDataFile&amp;p_nccObsCode=122&amp;p_stn_num=023020&amp;p_c=-106041775&amp;p_startYear=1980" TargetMode="External"/><Relationship Id="rId251" Type="http://schemas.openxmlformats.org/officeDocument/2006/relationships/hyperlink" Target="https://reg.bom.gov.au/jsp/ncc/cdio/weatherData/av?p_display_type=dailyDataFile&amp;p_nccObsCode=122&amp;p_stn_num=023020&amp;p_c=-106041775&amp;p_startYear=1981" TargetMode="External"/><Relationship Id="rId252" Type="http://schemas.openxmlformats.org/officeDocument/2006/relationships/hyperlink" Target="https://reg.bom.gov.au/jsp/ncc/cdio/weatherData/av?p_nccObsCode=41&amp;p_display_type=dataFile&amp;p_startYear=&amp;p_c=&amp;p_stn_num=023020" TargetMode="External"/><Relationship Id="rId253" Type="http://schemas.openxmlformats.org/officeDocument/2006/relationships/hyperlink" Target="https://reg.bom.gov.au/jsp/ncc/cdio/weatherData/av?p_display_type=dailyDataFile&amp;p_nccObsCode=122&amp;p_stn_num=023020&amp;p_c=-106041775&amp;p_startYear=1982" TargetMode="External"/><Relationship Id="rId254" Type="http://schemas.openxmlformats.org/officeDocument/2006/relationships/hyperlink" Target="https://reg.bom.gov.au/jsp/ncc/cdio/weatherData/av?p_display_type=dailyDataFile&amp;p_nccObsCode=122&amp;p_stn_num=023020&amp;p_c=-106041775&amp;p_startYear=1983" TargetMode="External"/><Relationship Id="rId255" Type="http://schemas.openxmlformats.org/officeDocument/2006/relationships/hyperlink" Target="https://reg.bom.gov.au/jsp/ncc/cdio/weatherData/av?p_display_type=dailyDataFile&amp;p_nccObsCode=122&amp;p_stn_num=023020&amp;p_c=-106041775&amp;p_startYear=1984" TargetMode="External"/><Relationship Id="rId256" Type="http://schemas.openxmlformats.org/officeDocument/2006/relationships/hyperlink" Target="https://reg.bom.gov.au/jsp/ncc/cdio/weatherData/av?p_display_type=dailyDataFile&amp;p_nccObsCode=122&amp;p_stn_num=023020&amp;p_c=-106041775&amp;p_startYear=1985" TargetMode="External"/><Relationship Id="rId257" Type="http://schemas.openxmlformats.org/officeDocument/2006/relationships/hyperlink" Target="https://reg.bom.gov.au/jsp/ncc/cdio/weatherData/av?p_display_type=dailyDataFile&amp;p_nccObsCode=122&amp;p_stn_num=023020&amp;p_c=-106041775&amp;p_startYear=1986" TargetMode="External"/><Relationship Id="rId258" Type="http://schemas.openxmlformats.org/officeDocument/2006/relationships/hyperlink" Target="https://reg.bom.gov.au/jsp/ncc/cdio/weatherData/av?p_display_type=dailyDataFile&amp;p_nccObsCode=122&amp;p_stn_num=023020&amp;p_c=-106041775&amp;p_startYear=1987" TargetMode="External"/><Relationship Id="rId259" Type="http://schemas.openxmlformats.org/officeDocument/2006/relationships/hyperlink" Target="https://reg.bom.gov.au/jsp/ncc/cdio/weatherData/av?p_display_type=dailyDataFile&amp;p_nccObsCode=122&amp;p_stn_num=023020&amp;p_c=-106041775&amp;p_startYear=1990" TargetMode="External"/><Relationship Id="rId260" Type="http://schemas.openxmlformats.org/officeDocument/2006/relationships/hyperlink" Target="https://reg.bom.gov.au/jsp/ncc/cdio/weatherData/av?p_display_type=dailyDataFile&amp;p_nccObsCode=122&amp;p_stn_num=023020&amp;p_c=-106041775&amp;p_startYear=1991" TargetMode="External"/><Relationship Id="rId261" Type="http://schemas.openxmlformats.org/officeDocument/2006/relationships/hyperlink" Target="https://reg.bom.gov.au/jsp/ncc/cdio/weatherData/av?p_display_type=dailyDataFile&amp;p_nccObsCode=122&amp;p_stn_num=023020&amp;p_c=-106041775&amp;p_startYear=1992" TargetMode="External"/><Relationship Id="rId262" Type="http://schemas.openxmlformats.org/officeDocument/2006/relationships/hyperlink" Target="https://reg.bom.gov.au/jsp/ncc/cdio/weatherData/av?p_display_type=dailyDataFile&amp;p_nccObsCode=122&amp;p_stn_num=023020&amp;p_c=-106041775&amp;p_startYear=1993" TargetMode="External"/><Relationship Id="rId263" Type="http://schemas.openxmlformats.org/officeDocument/2006/relationships/hyperlink" Target="https://reg.bom.gov.au/jsp/ncc/cdio/weatherData/av?p_display_type=dailyDataFile&amp;p_nccObsCode=122&amp;p_stn_num=023020&amp;p_c=-106041775&amp;p_startYear=1994" TargetMode="External"/><Relationship Id="rId264" Type="http://schemas.openxmlformats.org/officeDocument/2006/relationships/hyperlink" Target="https://reg.bom.gov.au/jsp/ncc/cdio/weatherData/av?p_display_type=dailyDataFile&amp;p_nccObsCode=122&amp;p_stn_num=023020&amp;p_c=-106041775&amp;p_startYear=1995" TargetMode="External"/><Relationship Id="rId265" Type="http://schemas.openxmlformats.org/officeDocument/2006/relationships/hyperlink" Target="https://reg.bom.gov.au/jsp/ncc/cdio/weatherData/av?p_display_type=dailyDataFile&amp;p_nccObsCode=122&amp;p_stn_num=023020&amp;p_c=-106041775&amp;p_startYear=1996" TargetMode="External"/><Relationship Id="rId266" Type="http://schemas.openxmlformats.org/officeDocument/2006/relationships/hyperlink" Target="https://reg.bom.gov.au/jsp/ncc/cdio/weatherData/av?p_display_type=dailyDataFile&amp;p_nccObsCode=122&amp;p_stn_num=023020&amp;p_c=-106041775&amp;p_startYear=1997" TargetMode="External"/><Relationship Id="rId267" Type="http://schemas.openxmlformats.org/officeDocument/2006/relationships/hyperlink" Target="https://reg.bom.gov.au/jsp/ncc/cdio/weatherData/av?p_display_type=dailyDataFile&amp;p_nccObsCode=122&amp;p_stn_num=017024&amp;p_c=-58021011&amp;p_startYear=1908" TargetMode="External"/><Relationship Id="rId268" Type="http://schemas.openxmlformats.org/officeDocument/2006/relationships/hyperlink" Target="https://reg.bom.gov.au/jsp/ncc/cdio/weatherData/av?p_display_type=dailyDataFile&amp;p_nccObsCode=122&amp;p_stn_num=017024&amp;p_c=-58021011&amp;p_startYear=1909" TargetMode="External"/><Relationship Id="rId269" Type="http://schemas.openxmlformats.org/officeDocument/2006/relationships/hyperlink" Target="https://reg.bom.gov.au/jsp/ncc/cdio/weatherData/av?p_display_type=dailyDataFile&amp;p_nccObsCode=122&amp;p_stn_num=017024&amp;p_c=-58021011&amp;p_startYear=1910" TargetMode="External"/><Relationship Id="rId270" Type="http://schemas.openxmlformats.org/officeDocument/2006/relationships/hyperlink" Target="https://reg.bom.gov.au/jsp/ncc/cdio/weatherData/av?p_display_type=dailyDataFile&amp;p_nccObsCode=122&amp;p_stn_num=017024&amp;p_c=-58021011&amp;p_startYear=1911" TargetMode="External"/><Relationship Id="rId271" Type="http://schemas.openxmlformats.org/officeDocument/2006/relationships/hyperlink" Target="https://reg.bom.gov.au/jsp/ncc/cdio/weatherData/av?p_display_type=dailyDataFile&amp;p_nccObsCode=122&amp;p_stn_num=017024&amp;p_c=-58021011&amp;p_startYear=1912" TargetMode="External"/><Relationship Id="rId272" Type="http://schemas.openxmlformats.org/officeDocument/2006/relationships/hyperlink" Target="https://reg.bom.gov.au/jsp/ncc/cdio/weatherData/av?p_display_type=dailyDataFile&amp;p_nccObsCode=122&amp;p_stn_num=017024&amp;p_c=-58021011&amp;p_startYear=1913" TargetMode="External"/><Relationship Id="rId273" Type="http://schemas.openxmlformats.org/officeDocument/2006/relationships/hyperlink" Target="https://reg.bom.gov.au/jsp/ncc/cdio/weatherData/av?p_display_type=dailyDataFile&amp;p_nccObsCode=122&amp;p_stn_num=017024&amp;p_c=-58021011&amp;p_startYear=1914" TargetMode="External"/><Relationship Id="rId274" Type="http://schemas.openxmlformats.org/officeDocument/2006/relationships/hyperlink" Target="https://reg.bom.gov.au/jsp/ncc/cdio/weatherData/av?p_display_type=dailyDataFile&amp;p_nccObsCode=122&amp;p_stn_num=017024&amp;p_c=-58021011&amp;p_startYear=1915" TargetMode="External"/><Relationship Id="rId275" Type="http://schemas.openxmlformats.org/officeDocument/2006/relationships/hyperlink" Target="https://reg.bom.gov.au/jsp/ncc/cdio/weatherData/av?p_display_type=dailyDataFile&amp;p_nccObsCode=122&amp;p_stn_num=017024&amp;p_c=-58021011&amp;p_startYear=1916" TargetMode="External"/><Relationship Id="rId276" Type="http://schemas.openxmlformats.org/officeDocument/2006/relationships/hyperlink" Target="https://reg.bom.gov.au/jsp/ncc/cdio/weatherData/av?p_display_type=dailyDataFile&amp;p_nccObsCode=122&amp;p_stn_num=017024&amp;p_c=-58021011&amp;p_startYear=1917" TargetMode="External"/><Relationship Id="rId277" Type="http://schemas.openxmlformats.org/officeDocument/2006/relationships/hyperlink" Target="https://reg.bom.gov.au/jsp/ncc/cdio/weatherData/av?p_display_type=dailyDataFile&amp;p_nccObsCode=122&amp;p_stn_num=017024&amp;p_c=-58021011&amp;p_startYear=1918" TargetMode="External"/><Relationship Id="rId278" Type="http://schemas.openxmlformats.org/officeDocument/2006/relationships/hyperlink" Target="https://reg.bom.gov.au/jsp/ncc/cdio/weatherData/av?p_display_type=dailyDataFile&amp;p_nccObsCode=122&amp;p_stn_num=017024&amp;p_c=-58021011&amp;p_startYear=1919" TargetMode="External"/><Relationship Id="rId279" Type="http://schemas.openxmlformats.org/officeDocument/2006/relationships/hyperlink" Target="https://reg.bom.gov.au/jsp/ncc/cdio/weatherData/av?p_display_type=dailyDataFile&amp;p_nccObsCode=122&amp;p_stn_num=017024&amp;p_c=-58021011&amp;p_startYear=1920" TargetMode="External"/><Relationship Id="rId280" Type="http://schemas.openxmlformats.org/officeDocument/2006/relationships/hyperlink" Target="https://reg.bom.gov.au/jsp/ncc/cdio/weatherData/av?p_display_type=dailyDataFile&amp;p_nccObsCode=122&amp;p_stn_num=017024&amp;p_c=-58021011&amp;p_startYear=1921" TargetMode="External"/><Relationship Id="rId281" Type="http://schemas.openxmlformats.org/officeDocument/2006/relationships/hyperlink" Target="https://reg.bom.gov.au/jsp/ncc/cdio/weatherData/av?p_display_type=dailyDataFile&amp;p_nccObsCode=122&amp;p_stn_num=017024&amp;p_c=-58021011&amp;p_startYear=1922" TargetMode="External"/><Relationship Id="rId282" Type="http://schemas.openxmlformats.org/officeDocument/2006/relationships/hyperlink" Target="https://reg.bom.gov.au/jsp/ncc/cdio/weatherData/av?p_display_type=dailyDataFile&amp;p_nccObsCode=122&amp;p_stn_num=017024&amp;p_c=-58021011&amp;p_startYear=1923" TargetMode="External"/><Relationship Id="rId283" Type="http://schemas.openxmlformats.org/officeDocument/2006/relationships/hyperlink" Target="https://reg.bom.gov.au/jsp/ncc/cdio/weatherData/av?p_display_type=dailyDataFile&amp;p_nccObsCode=122&amp;p_stn_num=017024&amp;p_c=-58021011&amp;p_startYear=1924" TargetMode="External"/><Relationship Id="rId284" Type="http://schemas.openxmlformats.org/officeDocument/2006/relationships/hyperlink" Target="https://reg.bom.gov.au/jsp/ncc/cdio/weatherData/av?p_display_type=dailyDataFile&amp;p_nccObsCode=122&amp;p_stn_num=017024&amp;p_c=-58021011&amp;p_startYear=1925" TargetMode="External"/><Relationship Id="rId285" Type="http://schemas.openxmlformats.org/officeDocument/2006/relationships/hyperlink" Target="https://reg.bom.gov.au/jsp/ncc/cdio/weatherData/av?p_display_type=dailyDataFile&amp;p_nccObsCode=122&amp;p_stn_num=017024&amp;p_c=-58021011&amp;p_startYear=1926" TargetMode="External"/><Relationship Id="rId286" Type="http://schemas.openxmlformats.org/officeDocument/2006/relationships/hyperlink" Target="https://reg.bom.gov.au/jsp/ncc/cdio/weatherData/av?p_display_type=dailyDataFile&amp;p_nccObsCode=122&amp;p_stn_num=017024&amp;p_c=-58021011&amp;p_startYear=1927" TargetMode="External"/><Relationship Id="rId287" Type="http://schemas.openxmlformats.org/officeDocument/2006/relationships/hyperlink" Target="https://reg.bom.gov.au/jsp/ncc/cdio/weatherData/av?p_display_type=dailyDataFile&amp;p_nccObsCode=122&amp;p_stn_num=017024&amp;p_c=-58021011&amp;p_startYear=1928" TargetMode="External"/><Relationship Id="rId288" Type="http://schemas.openxmlformats.org/officeDocument/2006/relationships/hyperlink" Target="https://reg.bom.gov.au/jsp/ncc/cdio/weatherData/av?p_display_type=dailyDataFile&amp;p_nccObsCode=122&amp;p_stn_num=017024&amp;p_c=-58021011&amp;p_startYear=1929" TargetMode="External"/><Relationship Id="rId289" Type="http://schemas.openxmlformats.org/officeDocument/2006/relationships/hyperlink" Target="https://reg.bom.gov.au/jsp/ncc/cdio/weatherData/av?p_display_type=dailyDataFile&amp;p_nccObsCode=122&amp;p_stn_num=017024&amp;p_c=-58021011&amp;p_startYear=1930" TargetMode="External"/><Relationship Id="rId290" Type="http://schemas.openxmlformats.org/officeDocument/2006/relationships/hyperlink" Target="https://reg.bom.gov.au/jsp/ncc/cdio/weatherData/av?p_display_type=dailyDataFile&amp;p_nccObsCode=122&amp;p_stn_num=017024&amp;p_c=-58021011&amp;p_startYear=1931" TargetMode="External"/><Relationship Id="rId291" Type="http://schemas.openxmlformats.org/officeDocument/2006/relationships/hyperlink" Target="https://reg.bom.gov.au/jsp/ncc/cdio/weatherData/av?p_display_type=dailyDataFile&amp;p_nccObsCode=122&amp;p_stn_num=017024&amp;p_c=-58021011&amp;p_startYear=1932" TargetMode="External"/><Relationship Id="rId292" Type="http://schemas.openxmlformats.org/officeDocument/2006/relationships/hyperlink" Target="https://reg.bom.gov.au/jsp/ncc/cdio/weatherData/av?p_nccObsCode=40&amp;p_display_type=dataFile&amp;p_startYear=&amp;p_c=&amp;p_stn_num=017024" TargetMode="External"/><Relationship Id="rId293" Type="http://schemas.openxmlformats.org/officeDocument/2006/relationships/hyperlink" Target="https://reg.bom.gov.au/jsp/ncc/cdio/weatherData/av?p_display_type=dailyDataFile&amp;p_nccObsCode=122&amp;p_stn_num=017024&amp;p_c=-58021011&amp;p_startYear=1933" TargetMode="External"/><Relationship Id="rId294" Type="http://schemas.openxmlformats.org/officeDocument/2006/relationships/hyperlink" Target="https://reg.bom.gov.au/jsp/ncc/cdio/weatherData/av?p_display_type=dailyDataFile&amp;p_nccObsCode=122&amp;p_stn_num=017024&amp;p_c=-58021011&amp;p_startYear=1934" TargetMode="External"/><Relationship Id="rId295" Type="http://schemas.openxmlformats.org/officeDocument/2006/relationships/hyperlink" Target="https://reg.bom.gov.au/jsp/ncc/cdio/weatherData/av?p_display_type=dailyDataFile&amp;p_nccObsCode=122&amp;p_stn_num=017024&amp;p_c=-58021011&amp;p_startYear=1935" TargetMode="External"/><Relationship Id="rId296" Type="http://schemas.openxmlformats.org/officeDocument/2006/relationships/hyperlink" Target="https://reg.bom.gov.au/jsp/ncc/cdio/weatherData/av?p_display_type=dailyDataFile&amp;p_nccObsCode=122&amp;p_stn_num=017024&amp;p_c=-58021011&amp;p_startYear=1936" TargetMode="External"/><Relationship Id="rId297" Type="http://schemas.openxmlformats.org/officeDocument/2006/relationships/hyperlink" Target="https://reg.bom.gov.au/jsp/ncc/cdio/weatherData/av?p_display_type=dailyDataFile&amp;p_nccObsCode=122&amp;p_stn_num=017024&amp;p_c=-58021011&amp;p_startYear=1937" TargetMode="External"/><Relationship Id="rId298" Type="http://schemas.openxmlformats.org/officeDocument/2006/relationships/hyperlink" Target="https://reg.bom.gov.au/jsp/ncc/cdio/weatherData/av?p_display_type=dailyDataFile&amp;p_nccObsCode=122&amp;p_stn_num=017024&amp;p_c=-58021011&amp;p_startYear=1938" TargetMode="External"/><Relationship Id="rId299" Type="http://schemas.openxmlformats.org/officeDocument/2006/relationships/hyperlink" Target="https://reg.bom.gov.au/jsp/ncc/cdio/weatherData/av?p_display_type=dailyDataFile&amp;p_nccObsCode=122&amp;p_stn_num=017024&amp;p_c=-58021011&amp;p_startYear=1939" TargetMode="External"/><Relationship Id="rId300" Type="http://schemas.openxmlformats.org/officeDocument/2006/relationships/hyperlink" Target="https://reg.bom.gov.au/jsp/ncc/cdio/weatherData/av?p_display_type=dailyDataFile&amp;p_nccObsCode=122&amp;p_stn_num=017031&amp;p_c=-58068688&amp;p_startYear=1939" TargetMode="External"/><Relationship Id="rId301" Type="http://schemas.openxmlformats.org/officeDocument/2006/relationships/hyperlink" Target="https://reg.bom.gov.au/jsp/ncc/cdio/weatherData/av?p_display_type=dailyDataFile&amp;p_nccObsCode=122&amp;p_stn_num=017031&amp;p_c=-58068688&amp;p_startYear=1940" TargetMode="External"/><Relationship Id="rId302" Type="http://schemas.openxmlformats.org/officeDocument/2006/relationships/hyperlink" Target="https://reg.bom.gov.au/jsp/ncc/cdio/weatherData/av?p_display_type=dailyDataFile&amp;p_nccObsCode=122&amp;p_stn_num=017031&amp;p_c=-58068688&amp;p_startYear=1941" TargetMode="External"/><Relationship Id="rId303" Type="http://schemas.openxmlformats.org/officeDocument/2006/relationships/hyperlink" Target="https://reg.bom.gov.au/jsp/ncc/cdio/weatherData/av?p_display_type=dailyDataFile&amp;p_nccObsCode=122&amp;p_stn_num=017031&amp;p_c=-58068688&amp;p_startYear=1942" TargetMode="External"/><Relationship Id="rId304" Type="http://schemas.openxmlformats.org/officeDocument/2006/relationships/hyperlink" Target="https://reg.bom.gov.au/jsp/ncc/cdio/weatherData/av?p_display_type=dailyDataFile&amp;p_nccObsCode=122&amp;p_stn_num=017031&amp;p_c=-58068688&amp;p_startYear=1943" TargetMode="External"/><Relationship Id="rId305" Type="http://schemas.openxmlformats.org/officeDocument/2006/relationships/hyperlink" Target="https://reg.bom.gov.au/jsp/ncc/cdio/weatherData/av?p_display_type=dailyDataFile&amp;p_nccObsCode=122&amp;p_stn_num=017031&amp;p_c=-58068688&amp;p_startYear=1944" TargetMode="External"/><Relationship Id="rId306" Type="http://schemas.openxmlformats.org/officeDocument/2006/relationships/hyperlink" Target="https://reg.bom.gov.au/jsp/ncc/cdio/weatherData/av?p_display_type=dailyDataFile&amp;p_nccObsCode=122&amp;p_stn_num=017031&amp;p_c=-58068688&amp;p_startYear=1945" TargetMode="External"/><Relationship Id="rId307" Type="http://schemas.openxmlformats.org/officeDocument/2006/relationships/hyperlink" Target="https://reg.bom.gov.au/jsp/ncc/cdio/weatherData/av?p_display_type=dailyDataFile&amp;p_nccObsCode=122&amp;p_stn_num=017031&amp;p_c=-58068688&amp;p_startYear=1946" TargetMode="External"/><Relationship Id="rId308" Type="http://schemas.openxmlformats.org/officeDocument/2006/relationships/hyperlink" Target="https://reg.bom.gov.au/jsp/ncc/cdio/weatherData/av?p_display_type=dailyDataFile&amp;p_nccObsCode=122&amp;p_stn_num=017031&amp;p_c=-58068688&amp;p_startYear=1947" TargetMode="External"/><Relationship Id="rId309" Type="http://schemas.openxmlformats.org/officeDocument/2006/relationships/hyperlink" Target="https://reg.bom.gov.au/jsp/ncc/cdio/weatherData/av?p_display_type=dailyDataFile&amp;p_nccObsCode=122&amp;p_stn_num=017031&amp;p_c=-58068688&amp;p_startYear=1948" TargetMode="External"/><Relationship Id="rId310" Type="http://schemas.openxmlformats.org/officeDocument/2006/relationships/hyperlink" Target="https://reg.bom.gov.au/jsp/ncc/cdio/weatherData/av?p_display_type=dailyDataFile&amp;p_nccObsCode=122&amp;p_stn_num=017031&amp;p_c=-58068688&amp;p_startYear=1949" TargetMode="External"/><Relationship Id="rId311" Type="http://schemas.openxmlformats.org/officeDocument/2006/relationships/hyperlink" Target="https://reg.bom.gov.au/jsp/ncc/cdio/weatherData/av?p_display_type=dailyDataFile&amp;p_nccObsCode=122&amp;p_stn_num=017031&amp;p_c=-58068688&amp;p_startYear=1950" TargetMode="External"/><Relationship Id="rId312" Type="http://schemas.openxmlformats.org/officeDocument/2006/relationships/hyperlink" Target="https://reg.bom.gov.au/jsp/ncc/cdio/weatherData/av?p_display_type=dailyDataFile&amp;p_nccObsCode=122&amp;p_stn_num=017031&amp;p_c=-58068688&amp;p_startYear=1951" TargetMode="External"/><Relationship Id="rId313" Type="http://schemas.openxmlformats.org/officeDocument/2006/relationships/hyperlink" Target="https://reg.bom.gov.au/jsp/ncc/cdio/weatherData/av?p_display_type=dailyDataFile&amp;p_nccObsCode=122&amp;p_stn_num=017031&amp;p_c=-58068688&amp;p_startYear=1952" TargetMode="External"/><Relationship Id="rId314" Type="http://schemas.openxmlformats.org/officeDocument/2006/relationships/hyperlink" Target="https://reg.bom.gov.au/jsp/ncc/cdio/weatherData/av?p_display_type=dailyDataFile&amp;p_nccObsCode=122&amp;p_stn_num=017031&amp;p_c=-58068688&amp;p_startYear=1953" TargetMode="External"/><Relationship Id="rId315" Type="http://schemas.openxmlformats.org/officeDocument/2006/relationships/hyperlink" Target="https://reg.bom.gov.au/jsp/ncc/cdio/weatherData/av?p_display_type=dailyDataFile&amp;p_nccObsCode=122&amp;p_stn_num=017031&amp;p_c=-58068688&amp;p_startYear=1954" TargetMode="External"/><Relationship Id="rId316" Type="http://schemas.openxmlformats.org/officeDocument/2006/relationships/hyperlink" Target="https://reg.bom.gov.au/jsp/ncc/cdio/weatherData/av?p_display_type=dailyDataFile&amp;p_nccObsCode=122&amp;p_stn_num=017031&amp;p_c=-58068688&amp;p_startYear=1955" TargetMode="External"/><Relationship Id="rId317" Type="http://schemas.openxmlformats.org/officeDocument/2006/relationships/hyperlink" Target="https://reg.bom.gov.au/jsp/ncc/cdio/weatherData/av?p_display_type=dailyDataFile&amp;p_nccObsCode=122&amp;p_stn_num=017031&amp;p_c=-58068688&amp;p_startYear=1956" TargetMode="External"/><Relationship Id="rId318" Type="http://schemas.openxmlformats.org/officeDocument/2006/relationships/hyperlink" Target="https://reg.bom.gov.au/jsp/ncc/cdio/weatherData/av?p_display_type=dailyDataFile&amp;p_nccObsCode=122&amp;p_stn_num=017031&amp;p_c=-58068688&amp;p_startYear=1957" TargetMode="External"/><Relationship Id="rId319" Type="http://schemas.openxmlformats.org/officeDocument/2006/relationships/hyperlink" Target="https://reg.bom.gov.au/jsp/ncc/cdio/weatherData/av?p_display_type=dailyDataFile&amp;p_nccObsCode=122&amp;p_stn_num=017031&amp;p_c=-58068688&amp;p_startYear=1958" TargetMode="External"/><Relationship Id="rId320" Type="http://schemas.openxmlformats.org/officeDocument/2006/relationships/hyperlink" Target="https://reg.bom.gov.au/jsp/ncc/cdio/weatherData/av?p_display_type=dailyDataFile&amp;p_nccObsCode=122&amp;p_stn_num=017031&amp;p_c=-58068688&amp;p_startYear=1959" TargetMode="External"/><Relationship Id="rId321" Type="http://schemas.openxmlformats.org/officeDocument/2006/relationships/hyperlink" Target="https://reg.bom.gov.au/jsp/ncc/cdio/weatherData/av?p_display_type=dailyDataFile&amp;p_nccObsCode=122&amp;p_stn_num=017031&amp;p_c=-58068688&amp;p_startYear=1960" TargetMode="External"/><Relationship Id="rId322" Type="http://schemas.openxmlformats.org/officeDocument/2006/relationships/hyperlink" Target="https://reg.bom.gov.au/jsp/ncc/cdio/weatherData/av?p_display_type=dailyDataFile&amp;p_nccObsCode=122&amp;p_stn_num=017031&amp;p_c=-58068688&amp;p_startYear=1961" TargetMode="External"/><Relationship Id="rId323" Type="http://schemas.openxmlformats.org/officeDocument/2006/relationships/hyperlink" Target="https://reg.bom.gov.au/jsp/ncc/cdio/weatherData/av?p_display_type=dailyDataFile&amp;p_nccObsCode=122&amp;p_stn_num=017031&amp;p_c=-58068688&amp;p_startYear=1962" TargetMode="External"/><Relationship Id="rId324" Type="http://schemas.openxmlformats.org/officeDocument/2006/relationships/hyperlink" Target="https://reg.bom.gov.au/jsp/ncc/cdio/weatherData/av?p_display_type=dailyDataFile&amp;p_nccObsCode=122&amp;p_stn_num=017031&amp;p_c=-58068688&amp;p_startYear=1963" TargetMode="External"/><Relationship Id="rId325" Type="http://schemas.openxmlformats.org/officeDocument/2006/relationships/hyperlink" Target="https://reg.bom.gov.au/jsp/ncc/cdio/weatherData/av?p_nccObsCode=40&amp;p_display_type=dataFile&amp;p_startYear=&amp;p_c=&amp;p_stn_num=017031" TargetMode="External"/><Relationship Id="rId326" Type="http://schemas.openxmlformats.org/officeDocument/2006/relationships/hyperlink" Target="https://reg.bom.gov.au/jsp/ncc/cdio/weatherData/av?p_display_type=dailyDataFile&amp;p_nccObsCode=122&amp;p_stn_num=017031&amp;p_c=-58068688&amp;p_startYear=1964" TargetMode="External"/><Relationship Id="rId327" Type="http://schemas.openxmlformats.org/officeDocument/2006/relationships/hyperlink" Target="https://reg.bom.gov.au/jsp/ncc/cdio/weatherData/av?p_display_type=dailyDataFile&amp;p_nccObsCode=122&amp;p_stn_num=017031&amp;p_c=-58068688&amp;p_startYear=1965" TargetMode="External"/><Relationship Id="rId328" Type="http://schemas.openxmlformats.org/officeDocument/2006/relationships/hyperlink" Target="https://reg.bom.gov.au/jsp/ncc/cdio/weatherData/av?p_display_type=dailyDataFile&amp;p_nccObsCode=122&amp;p_stn_num=017031&amp;p_c=-58068688&amp;p_startYear=1966" TargetMode="External"/><Relationship Id="rId329" Type="http://schemas.openxmlformats.org/officeDocument/2006/relationships/hyperlink" Target="https://reg.bom.gov.au/jsp/ncc/cdio/weatherData/av?p_display_type=dailyDataFile&amp;p_nccObsCode=122&amp;p_stn_num=017031&amp;p_c=-58068688&amp;p_startYear=1967" TargetMode="External"/><Relationship Id="rId330" Type="http://schemas.openxmlformats.org/officeDocument/2006/relationships/hyperlink" Target="https://reg.bom.gov.au/jsp/ncc/cdio/weatherData/av?p_display_type=dailyDataFile&amp;p_nccObsCode=122&amp;p_stn_num=017031&amp;p_c=-58068688&amp;p_startYear=1968" TargetMode="External"/><Relationship Id="rId331" Type="http://schemas.openxmlformats.org/officeDocument/2006/relationships/hyperlink" Target="https://reg.bom.gov.au/jsp/ncc/cdio/weatherData/av?p_display_type=dailyDataFile&amp;p_nccObsCode=122&amp;p_stn_num=017031&amp;p_c=-58068688&amp;p_startYear=1969" TargetMode="External"/><Relationship Id="rId332" Type="http://schemas.openxmlformats.org/officeDocument/2006/relationships/hyperlink" Target="https://reg.bom.gov.au/jsp/ncc/cdio/weatherData/av?p_display_type=dailyDataFile&amp;p_nccObsCode=122&amp;p_stn_num=017031&amp;p_c=-58068688&amp;p_startYear=1970" TargetMode="External"/><Relationship Id="rId333" Type="http://schemas.openxmlformats.org/officeDocument/2006/relationships/hyperlink" Target="https://reg.bom.gov.au/jsp/ncc/cdio/weatherData/av?p_display_type=dailyDataFile&amp;p_nccObsCode=122&amp;p_stn_num=017031&amp;p_c=-58068688&amp;p_startYear=1971" TargetMode="External"/><Relationship Id="rId334" Type="http://schemas.openxmlformats.org/officeDocument/2006/relationships/hyperlink" Target="https://reg.bom.gov.au/jsp/ncc/cdio/weatherData/av?p_display_type=dailyDataFile&amp;p_nccObsCode=122&amp;p_stn_num=017031&amp;p_c=-58068688&amp;p_startYear=1972" TargetMode="External"/><Relationship Id="rId335" Type="http://schemas.openxmlformats.org/officeDocument/2006/relationships/hyperlink" Target="https://reg.bom.gov.au/jsp/ncc/cdio/weatherData/av?p_display_type=dailyDataFile&amp;p_nccObsCode=122&amp;p_stn_num=017031&amp;p_c=-58068688&amp;p_startYear=1973" TargetMode="External"/><Relationship Id="rId336" Type="http://schemas.openxmlformats.org/officeDocument/2006/relationships/hyperlink" Target="https://reg.bom.gov.au/jsp/ncc/cdio/weatherData/av?p_display_type=dailyDataFile&amp;p_nccObsCode=122&amp;p_stn_num=017031&amp;p_c=-58068688&amp;p_startYear=1974" TargetMode="External"/><Relationship Id="rId337" Type="http://schemas.openxmlformats.org/officeDocument/2006/relationships/hyperlink" Target="https://reg.bom.gov.au/jsp/ncc/cdio/weatherData/av?p_display_type=dailyDataFile&amp;p_nccObsCode=122&amp;p_stn_num=017031&amp;p_c=-58068688&amp;p_startYear=1975" TargetMode="External"/><Relationship Id="rId338" Type="http://schemas.openxmlformats.org/officeDocument/2006/relationships/hyperlink" Target="https://reg.bom.gov.au/jsp/ncc/cdio/weatherData/av?p_display_type=dailyDataFile&amp;p_nccObsCode=122&amp;p_stn_num=017031&amp;p_c=-58068688&amp;p_startYear=1976" TargetMode="External"/><Relationship Id="rId339" Type="http://schemas.openxmlformats.org/officeDocument/2006/relationships/hyperlink" Target="https://reg.bom.gov.au/jsp/ncc/cdio/weatherData/av?p_display_type=dailyDataFile&amp;p_nccObsCode=122&amp;p_stn_num=017031&amp;p_c=-58068688&amp;p_startYear=1977" TargetMode="External"/><Relationship Id="rId340" Type="http://schemas.openxmlformats.org/officeDocument/2006/relationships/hyperlink" Target="https://reg.bom.gov.au/jsp/ncc/cdio/weatherData/av?p_display_type=dailyDataFile&amp;p_nccObsCode=122&amp;p_stn_num=017031&amp;p_c=-58068688&amp;p_startYear=1978" TargetMode="External"/><Relationship Id="rId341" Type="http://schemas.openxmlformats.org/officeDocument/2006/relationships/hyperlink" Target="https://reg.bom.gov.au/jsp/ncc/cdio/weatherData/av?p_display_type=dailyDataFile&amp;p_nccObsCode=122&amp;p_stn_num=017031&amp;p_c=-58068688&amp;p_startYear=1979" TargetMode="External"/><Relationship Id="rId342" Type="http://schemas.openxmlformats.org/officeDocument/2006/relationships/hyperlink" Target="https://reg.bom.gov.au/jsp/ncc/cdio/weatherData/av?p_display_type=dailyDataFile&amp;p_nccObsCode=122&amp;p_stn_num=017031&amp;p_c=-58068688&amp;p_startYear=1980" TargetMode="External"/><Relationship Id="rId343" Type="http://schemas.openxmlformats.org/officeDocument/2006/relationships/hyperlink" Target="https://reg.bom.gov.au/jsp/ncc/cdio/weatherData/av?p_display_type=dailyDataFile&amp;p_nccObsCode=122&amp;p_stn_num=017031&amp;p_c=-58068688&amp;p_startYear=1981" TargetMode="External"/><Relationship Id="rId344" Type="http://schemas.openxmlformats.org/officeDocument/2006/relationships/hyperlink" Target="https://reg.bom.gov.au/jsp/ncc/cdio/weatherData/av?p_display_type=dailyDataFile&amp;p_nccObsCode=122&amp;p_stn_num=017031&amp;p_c=-58068688&amp;p_startYear=1982" TargetMode="External"/><Relationship Id="rId345" Type="http://schemas.openxmlformats.org/officeDocument/2006/relationships/hyperlink" Target="https://reg.bom.gov.au/jsp/ncc/cdio/weatherData/av?p_display_type=dailyDataFile&amp;p_nccObsCode=122&amp;p_stn_num=017031&amp;p_c=-58068688&amp;p_startYear=1983" TargetMode="External"/><Relationship Id="rId346" Type="http://schemas.openxmlformats.org/officeDocument/2006/relationships/hyperlink" Target="https://reg.bom.gov.au/jsp/ncc/cdio/weatherData/av?p_display_type=dailyDataFile&amp;p_nccObsCode=122&amp;p_stn_num=017031&amp;p_c=-58068688&amp;p_startYear=1984" TargetMode="External"/><Relationship Id="rId347" Type="http://schemas.openxmlformats.org/officeDocument/2006/relationships/hyperlink" Target="https://reg.bom.gov.au/jsp/ncc/cdio/weatherData/av?p_display_type=dailyDataFile&amp;p_nccObsCode=122&amp;p_stn_num=017031&amp;p_c=-58068688&amp;p_startYear=1985" TargetMode="External"/><Relationship Id="rId348" Type="http://schemas.openxmlformats.org/officeDocument/2006/relationships/hyperlink" Target="https://reg.bom.gov.au/jsp/ncc/cdio/weatherData/av?p_display_type=dailyDataFile&amp;p_nccObsCode=122&amp;p_stn_num=017031&amp;p_c=-58068688&amp;p_startYear=1986" TargetMode="External"/><Relationship Id="rId349" Type="http://schemas.openxmlformats.org/officeDocument/2006/relationships/hyperlink" Target="https://reg.bom.gov.au/jsp/ncc/cdio/weatherData/av?p_display_type=dailyDataFile&amp;p_nccObsCode=122&amp;p_stn_num=017031&amp;p_c=-58068688&amp;p_startYear=1987" TargetMode="External"/><Relationship Id="rId350" Type="http://schemas.openxmlformats.org/officeDocument/2006/relationships/hyperlink" Target="https://reg.bom.gov.au/jsp/ncc/cdio/weatherData/av?p_display_type=dailyDataFile&amp;p_nccObsCode=122&amp;p_stn_num=017031&amp;p_c=-58068688&amp;p_startYear=1988" TargetMode="External"/><Relationship Id="rId351" Type="http://schemas.openxmlformats.org/officeDocument/2006/relationships/hyperlink" Target="https://reg.bom.gov.au/jsp/ncc/cdio/weatherData/av?p_nccObsCode=40&amp;p_display_type=dataFile&amp;p_startYear=&amp;p_c=&amp;p_stn_num=017031" TargetMode="External"/><Relationship Id="rId352" Type="http://schemas.openxmlformats.org/officeDocument/2006/relationships/hyperlink" Target="https://reg.bom.gov.au/jsp/ncc/cdio/weatherData/av?p_display_type=dailyDataFile&amp;p_nccObsCode=122&amp;p_stn_num=017031&amp;p_c=-58068688&amp;p_startYear=1989" TargetMode="External"/><Relationship Id="rId353" Type="http://schemas.openxmlformats.org/officeDocument/2006/relationships/hyperlink" Target="https://reg.bom.gov.au/jsp/ncc/cdio/weatherData/av?p_display_type=dailyDataFile&amp;p_nccObsCode=122&amp;p_stn_num=017031&amp;p_c=-58068688&amp;p_startYear=1990" TargetMode="External"/><Relationship Id="rId354" Type="http://schemas.openxmlformats.org/officeDocument/2006/relationships/hyperlink" Target="https://reg.bom.gov.au/jsp/ncc/cdio/weatherData/av?p_display_type=dailyDataFile&amp;p_nccObsCode=122&amp;p_stn_num=017031&amp;p_c=-58068688&amp;p_startYear=1991" TargetMode="External"/><Relationship Id="rId355" Type="http://schemas.openxmlformats.org/officeDocument/2006/relationships/hyperlink" Target="https://reg.bom.gov.au/jsp/ncc/cdio/weatherData/av?p_display_type=dailyDataFile&amp;p_nccObsCode=122&amp;p_stn_num=017031&amp;p_c=-58068688&amp;p_startYear=1992" TargetMode="External"/><Relationship Id="rId356" Type="http://schemas.openxmlformats.org/officeDocument/2006/relationships/hyperlink" Target="https://reg.bom.gov.au/jsp/ncc/cdio/weatherData/av?p_display_type=dailyDataFile&amp;p_nccObsCode=122&amp;p_stn_num=017031&amp;p_c=-58068688&amp;p_startYear=1993" TargetMode="External"/><Relationship Id="rId357" Type="http://schemas.openxmlformats.org/officeDocument/2006/relationships/hyperlink" Target="https://reg.bom.gov.au/jsp/ncc/cdio/weatherData/av?p_display_type=dailyDataFile&amp;p_nccObsCode=122&amp;p_stn_num=017031&amp;p_c=-58068688&amp;p_startYear=1994" TargetMode="External"/><Relationship Id="rId358" Type="http://schemas.openxmlformats.org/officeDocument/2006/relationships/hyperlink" Target="https://reg.bom.gov.au/jsp/ncc/cdio/weatherData/av?p_display_type=dailyDataFile&amp;p_nccObsCode=122&amp;p_stn_num=017031&amp;p_c=-58068688&amp;p_startYear=1995" TargetMode="External"/><Relationship Id="rId359" Type="http://schemas.openxmlformats.org/officeDocument/2006/relationships/hyperlink" Target="https://reg.bom.gov.au/jsp/ncc/cdio/weatherData/av?p_display_type=dailyDataFile&amp;p_nccObsCode=122&amp;p_stn_num=017031&amp;p_c=-58068688&amp;p_startYear=1996" TargetMode="External"/><Relationship Id="rId360" Type="http://schemas.openxmlformats.org/officeDocument/2006/relationships/hyperlink" Target="https://reg.bom.gov.au/jsp/ncc/cdio/weatherData/av?p_display_type=dailyDataFile&amp;p_nccObsCode=122&amp;p_stn_num=017031&amp;p_c=-58068688&amp;p_startYear=1997" TargetMode="External"/><Relationship Id="rId361" Type="http://schemas.openxmlformats.org/officeDocument/2006/relationships/hyperlink" Target="https://reg.bom.gov.au/jsp/ncc/cdio/weatherData/av?p_display_type=dailyDataFile&amp;p_nccObsCode=122&amp;p_stn_num=017031&amp;p_c=-58068688&amp;p_startYear=1998" TargetMode="External"/><Relationship Id="rId362" Type="http://schemas.openxmlformats.org/officeDocument/2006/relationships/hyperlink" Target="https://reg.bom.gov.au/jsp/ncc/cdio/weatherData/av?p_display_type=dailyDataFile&amp;p_nccObsCode=122&amp;p_stn_num=017031&amp;p_c=-58068688&amp;p_startYear=1999" TargetMode="External"/><Relationship Id="rId363" Type="http://schemas.openxmlformats.org/officeDocument/2006/relationships/hyperlink" Target="https://reg.bom.gov.au/jsp/ncc/cdio/weatherData/av?p_display_type=dailyDataFile&amp;p_nccObsCode=122&amp;p_stn_num=017031&amp;p_c=-58068688&amp;p_startYear=2000" TargetMode="External"/><Relationship Id="rId364" Type="http://schemas.openxmlformats.org/officeDocument/2006/relationships/hyperlink" Target="https://reg.bom.gov.au/jsp/ncc/cdio/weatherData/av?p_display_type=dailyDataFile&amp;p_nccObsCode=122&amp;p_stn_num=017031&amp;p_c=-58068688&amp;p_startYear=2001" TargetMode="External"/><Relationship Id="rId365" Type="http://schemas.openxmlformats.org/officeDocument/2006/relationships/hyperlink" Target="https://reg.bom.gov.au/jsp/ncc/cdio/weatherData/av?p_display_type=dailyDataFile&amp;p_nccObsCode=122&amp;p_stn_num=017031&amp;p_c=-58068688&amp;p_startYear=2002" TargetMode="External"/><Relationship Id="rId366" Type="http://schemas.openxmlformats.org/officeDocument/2006/relationships/hyperlink" Target="https://reg.bom.gov.au/jsp/ncc/cdio/weatherData/av?p_display_type=dailyDataFile&amp;p_nccObsCode=122&amp;p_stn_num=017031&amp;p_c=-58068688&amp;p_startYear=2003" TargetMode="External"/><Relationship Id="rId367" Type="http://schemas.openxmlformats.org/officeDocument/2006/relationships/hyperlink" Target="https://reg.bom.gov.au/jsp/ncc/cdio/weatherData/av?p_display_type=dailyDataFile&amp;p_nccObsCode=122&amp;p_stn_num=017031&amp;p_c=-58068688&amp;p_startYear=2004" TargetMode="External"/><Relationship Id="rId368" Type="http://schemas.openxmlformats.org/officeDocument/2006/relationships/hyperlink" Target="https://reg.bom.gov.au/jsp/ncc/cdio/weatherData/av?p_display_type=dailyDataFile&amp;p_nccObsCode=122&amp;p_stn_num=017031&amp;p_c=-58068688&amp;p_startYear=2005" TargetMode="External"/><Relationship Id="rId369" Type="http://schemas.openxmlformats.org/officeDocument/2006/relationships/hyperlink" Target="https://reg.bom.gov.au/jsp/ncc/cdio/weatherData/av?p_display_type=dailyDataFile&amp;p_nccObsCode=122&amp;p_stn_num=017031&amp;p_c=-58068688&amp;p_startYear=2006" TargetMode="External"/><Relationship Id="rId370" Type="http://schemas.openxmlformats.org/officeDocument/2006/relationships/hyperlink" Target="https://reg.bom.gov.au/jsp/ncc/cdio/weatherData/av?p_display_type=dailyDataFile&amp;p_nccObsCode=122&amp;p_stn_num=017031&amp;p_c=-58068688&amp;p_startYear=2007" TargetMode="External"/><Relationship Id="rId371" Type="http://schemas.openxmlformats.org/officeDocument/2006/relationships/hyperlink" Target="https://reg.bom.gov.au/jsp/ncc/cdio/weatherData/av?p_display_type=dailyDataFile&amp;p_nccObsCode=122&amp;p_stn_num=017031&amp;p_c=-58068688&amp;p_startYear=2008" TargetMode="External"/><Relationship Id="rId372" Type="http://schemas.openxmlformats.org/officeDocument/2006/relationships/hyperlink" Target="https://reg.bom.gov.au/jsp/ncc/cdio/weatherData/av?p_display_type=dailyDataFile&amp;p_nccObsCode=122&amp;p_stn_num=017031&amp;p_c=-58068688&amp;p_startYear=2009" TargetMode="External"/><Relationship Id="rId373" Type="http://schemas.openxmlformats.org/officeDocument/2006/relationships/hyperlink" Target="https://reg.bom.gov.au/jsp/ncc/cdio/weatherData/av?p_display_type=dailyDataFile&amp;p_nccObsCode=122&amp;p_stn_num=017031&amp;p_c=-58068688&amp;p_startYear=2010" TargetMode="External"/><Relationship Id="rId374" Type="http://schemas.openxmlformats.org/officeDocument/2006/relationships/hyperlink" Target="https://reg.bom.gov.au/jsp/ncc/cdio/weatherData/av?p_display_type=dailyDataFile&amp;p_nccObsCode=122&amp;p_stn_num=017031&amp;p_c=-58068688&amp;p_startYear=2011" TargetMode="External"/><Relationship Id="rId375" Type="http://schemas.openxmlformats.org/officeDocument/2006/relationships/hyperlink" Target="https://reg.bom.gov.au/jsp/ncc/cdio/weatherData/av?p_display_type=dailyDataFile&amp;p_nccObsCode=122&amp;p_stn_num=017031&amp;p_c=-58068688&amp;p_startYear=2012" TargetMode="External"/><Relationship Id="rId376" Type="http://schemas.openxmlformats.org/officeDocument/2006/relationships/hyperlink" Target="https://reg.bom.gov.au/jsp/ncc/cdio/weatherData/av?p_display_type=dailyDataFile&amp;p_nccObsCode=122&amp;p_stn_num=017031&amp;p_c=-58068688&amp;p_startYear=2013" TargetMode="External"/><Relationship Id="rId377" Type="http://schemas.openxmlformats.org/officeDocument/2006/relationships/hyperlink" Target="https://reg.bom.gov.au/jsp/ncc/cdio/weatherData/av?p_display_type=dailyDataFile&amp;p_nccObsCode=122&amp;p_stn_num=017031&amp;p_c=-58068688&amp;p_startYear=2014" TargetMode="External"/><Relationship Id="rId378" Type="http://schemas.openxmlformats.org/officeDocument/2006/relationships/hyperlink" Target="https://reg.bom.gov.au/jsp/ncc/cdio/weatherData/av?p_display_type=dailyDataFile&amp;p_nccObsCode=122&amp;p_stn_num=017031&amp;p_c=-58068688&amp;p_startYear=2015" TargetMode="External"/><Relationship Id="rId379" Type="http://schemas.openxmlformats.org/officeDocument/2006/relationships/hyperlink" Target="https://reg.bom.gov.au/jsp/ncc/cdio/weatherData/av?p_display_type=dailyDataFile&amp;p_nccObsCode=122&amp;p_stn_num=017126&amp;p_c=-58717671&amp;p_startYear=1998" TargetMode="External"/><Relationship Id="rId380" Type="http://schemas.openxmlformats.org/officeDocument/2006/relationships/hyperlink" Target="https://reg.bom.gov.au/jsp/ncc/cdio/weatherData/av?p_display_type=dailyDataFile&amp;p_nccObsCode=122&amp;p_stn_num=017126&amp;p_c=-58717671&amp;p_startYear=1999" TargetMode="External"/><Relationship Id="rId381" Type="http://schemas.openxmlformats.org/officeDocument/2006/relationships/hyperlink" Target="https://reg.bom.gov.au/jsp/ncc/cdio/weatherData/av?p_display_type=dailyDataFile&amp;p_nccObsCode=122&amp;p_stn_num=017126&amp;p_c=-58717671&amp;p_startYear=2000" TargetMode="External"/><Relationship Id="rId382" Type="http://schemas.openxmlformats.org/officeDocument/2006/relationships/hyperlink" Target="https://reg.bom.gov.au/jsp/ncc/cdio/weatherData/av?p_display_type=dailyDataFile&amp;p_nccObsCode=122&amp;p_stn_num=017126&amp;p_c=-58717671&amp;p_startYear=2001" TargetMode="External"/><Relationship Id="rId383" Type="http://schemas.openxmlformats.org/officeDocument/2006/relationships/hyperlink" Target="https://reg.bom.gov.au/jsp/ncc/cdio/weatherData/av?p_display_type=dailyDataFile&amp;p_nccObsCode=122&amp;p_stn_num=017126&amp;p_c=-58717671&amp;p_startYear=2002" TargetMode="External"/><Relationship Id="rId384" Type="http://schemas.openxmlformats.org/officeDocument/2006/relationships/hyperlink" Target="https://reg.bom.gov.au/jsp/ncc/cdio/weatherData/av?p_display_type=dailyDataFile&amp;p_nccObsCode=122&amp;p_stn_num=017126&amp;p_c=-58717671&amp;p_startYear=2003" TargetMode="External"/><Relationship Id="rId385" Type="http://schemas.openxmlformats.org/officeDocument/2006/relationships/hyperlink" Target="https://reg.bom.gov.au/jsp/ncc/cdio/weatherData/av?p_display_type=dailyDataFile&amp;p_nccObsCode=122&amp;p_stn_num=017126&amp;p_c=-58717671&amp;p_startYear=2004" TargetMode="External"/><Relationship Id="rId386" Type="http://schemas.openxmlformats.org/officeDocument/2006/relationships/hyperlink" Target="https://reg.bom.gov.au/jsp/ncc/cdio/weatherData/av?p_display_type=dailyDataFile&amp;p_nccObsCode=122&amp;p_stn_num=017126&amp;p_c=-58717671&amp;p_startYear=2005" TargetMode="External"/><Relationship Id="rId387" Type="http://schemas.openxmlformats.org/officeDocument/2006/relationships/hyperlink" Target="https://reg.bom.gov.au/jsp/ncc/cdio/weatherData/av?p_display_type=dailyDataFile&amp;p_nccObsCode=122&amp;p_stn_num=017126&amp;p_c=-58717671&amp;p_startYear=2006" TargetMode="External"/><Relationship Id="rId388" Type="http://schemas.openxmlformats.org/officeDocument/2006/relationships/hyperlink" Target="https://reg.bom.gov.au/jsp/ncc/cdio/weatherData/av?p_display_type=dailyDataFile&amp;p_nccObsCode=122&amp;p_stn_num=017126&amp;p_c=-58717671&amp;p_startYear=2007" TargetMode="External"/><Relationship Id="rId389" Type="http://schemas.openxmlformats.org/officeDocument/2006/relationships/hyperlink" Target="https://reg.bom.gov.au/jsp/ncc/cdio/weatherData/av?p_display_type=dailyDataFile&amp;p_nccObsCode=122&amp;p_stn_num=017126&amp;p_c=-58717671&amp;p_startYear=2008" TargetMode="External"/><Relationship Id="rId390" Type="http://schemas.openxmlformats.org/officeDocument/2006/relationships/hyperlink" Target="https://reg.bom.gov.au/jsp/ncc/cdio/weatherData/av?p_display_type=dailyDataFile&amp;p_nccObsCode=122&amp;p_stn_num=017126&amp;p_c=-58717671&amp;p_startYear=2009" TargetMode="External"/><Relationship Id="rId391" Type="http://schemas.openxmlformats.org/officeDocument/2006/relationships/hyperlink" Target="https://reg.bom.gov.au/jsp/ncc/cdio/weatherData/av?p_display_type=dailyDataFile&amp;p_nccObsCode=122&amp;p_stn_num=017126&amp;p_c=-58717671&amp;p_startYear=2010" TargetMode="External"/><Relationship Id="rId392" Type="http://schemas.openxmlformats.org/officeDocument/2006/relationships/hyperlink" Target="https://reg.bom.gov.au/jsp/ncc/cdio/weatherData/av?p_display_type=dailyDataFile&amp;p_nccObsCode=122&amp;p_stn_num=017126&amp;p_c=-58717671&amp;p_startYear=2011" TargetMode="External"/><Relationship Id="rId393" Type="http://schemas.openxmlformats.org/officeDocument/2006/relationships/hyperlink" Target="https://reg.bom.gov.au/jsp/ncc/cdio/weatherData/av?p_display_type=dailyDataFile&amp;p_nccObsCode=122&amp;p_stn_num=017126&amp;p_c=-58717671&amp;p_startYear=2012" TargetMode="External"/><Relationship Id="rId394" Type="http://schemas.openxmlformats.org/officeDocument/2006/relationships/hyperlink" Target="https://reg.bom.gov.au/jsp/ncc/cdio/weatherData/av?p_display_type=dailyDataFile&amp;p_nccObsCode=122&amp;p_stn_num=017126&amp;p_c=-58717671&amp;p_startYear=2013" TargetMode="External"/><Relationship Id="rId395" Type="http://schemas.openxmlformats.org/officeDocument/2006/relationships/hyperlink" Target="https://reg.bom.gov.au/jsp/ncc/cdio/weatherData/av?p_display_type=dailyDataFile&amp;p_nccObsCode=122&amp;p_stn_num=017126&amp;p_c=-58717671&amp;p_startYear=2014" TargetMode="External"/><Relationship Id="rId396" Type="http://schemas.openxmlformats.org/officeDocument/2006/relationships/hyperlink" Target="https://reg.bom.gov.au/jsp/ncc/cdio/weatherData/av?p_display_type=dailyDataFile&amp;p_nccObsCode=122&amp;p_stn_num=017126&amp;p_c=-58717671&amp;p_startYear=2015" TargetMode="External"/><Relationship Id="rId397" Type="http://schemas.openxmlformats.org/officeDocument/2006/relationships/hyperlink" Target="https://reg.bom.gov.au/jsp/ncc/cdio/weatherData/av?p_display_type=dailyDataFile&amp;p_nccObsCode=122&amp;p_stn_num=017126&amp;p_c=-58717671&amp;p_startYear=2016" TargetMode="External"/><Relationship Id="rId398" Type="http://schemas.openxmlformats.org/officeDocument/2006/relationships/hyperlink" Target="https://reg.bom.gov.au/jsp/ncc/cdio/weatherData/av?p_display_type=dailyDataFile&amp;p_nccObsCode=122&amp;p_stn_num=017126&amp;p_c=-58717671&amp;p_startYear=2017" TargetMode="External"/><Relationship Id="rId399" Type="http://schemas.openxmlformats.org/officeDocument/2006/relationships/hyperlink" Target="https://reg.bom.gov.au/jsp/ncc/cdio/weatherData/av?p_display_type=dailyDataFile&amp;p_nccObsCode=122&amp;p_stn_num=017126&amp;p_c=-58717671&amp;p_startYear=2018" TargetMode="External"/><Relationship Id="rId400" Type="http://schemas.openxmlformats.org/officeDocument/2006/relationships/hyperlink" Target="https://reg.bom.gov.au/jsp/ncc/cdio/weatherData/av?p_display_type=dailyDataFile&amp;p_nccObsCode=122&amp;p_stn_num=017126&amp;p_c=-58717671&amp;p_startYear=2019" TargetMode="External"/><Relationship Id="rId401" Type="http://schemas.openxmlformats.org/officeDocument/2006/relationships/hyperlink" Target="https://reg.bom.gov.au/jsp/ncc/cdio/weatherData/av?p_display_type=dailyDataFile&amp;p_nccObsCode=122&amp;p_stn_num=017126&amp;p_c=-58717671&amp;p_startYear=2020" TargetMode="External"/><Relationship Id="rId402" Type="http://schemas.openxmlformats.org/officeDocument/2006/relationships/hyperlink" Target="https://reg.bom.gov.au/jsp/ncc/cdio/weatherData/av?p_display_type=dailyDataFile&amp;p_nccObsCode=122&amp;p_stn_num=017126&amp;p_c=-58717671&amp;p_startYear=2021" TargetMode="External"/><Relationship Id="rId403" Type="http://schemas.openxmlformats.org/officeDocument/2006/relationships/hyperlink" Target="https://reg.bom.gov.au/jsp/ncc/cdio/weatherData/av?p_display_type=dailyDataFile&amp;p_nccObsCode=122&amp;p_stn_num=017126&amp;p_c=-58717671&amp;p_startYear=2022" TargetMode="External"/><Relationship Id="rId404" Type="http://schemas.openxmlformats.org/officeDocument/2006/relationships/hyperlink" Target="https://reg.bom.gov.au/jsp/ncc/cdio/weatherData/av?p_display_type=dailyDataFile&amp;p_nccObsCode=122&amp;p_stn_num=017126&amp;p_c=-58717671&amp;p_startYear=2023" TargetMode="External"/><Relationship Id="rId405" Type="http://schemas.openxmlformats.org/officeDocument/2006/relationships/hyperlink" Target="https://reg.bom.gov.au/jsp/ncc/cdio/weatherData/av?p_display_type=dailyDataFile&amp;p_nccObsCode=122&amp;p_stn_num=017126&amp;p_c=-58717671&amp;p_startYear=2024" TargetMode="External"/><Relationship Id="rId406" Type="http://schemas.openxmlformats.org/officeDocument/2006/relationships/hyperlink" Target="https://reg.bom.gov.au/jsp/ncc/cdio/weatherData/av?p_display_type=dailyDataFile&amp;p_nccObsCode=122&amp;p_stn_num=026020&amp;p_c=-135465775&amp;p_startYear=1908" TargetMode="External"/><Relationship Id="rId407" Type="http://schemas.openxmlformats.org/officeDocument/2006/relationships/hyperlink" Target="https://reg.bom.gov.au/jsp/ncc/cdio/weatherData/av?p_display_type=dailyDataFile&amp;p_nccObsCode=122&amp;p_stn_num=026020&amp;p_c=-135465775&amp;p_startYear=1909" TargetMode="External"/><Relationship Id="rId408" Type="http://schemas.openxmlformats.org/officeDocument/2006/relationships/hyperlink" Target="https://reg.bom.gov.au/jsp/ncc/cdio/weatherData/av?p_display_type=dailyDataFile&amp;p_nccObsCode=122&amp;p_stn_num=026020&amp;p_c=-135465775&amp;p_startYear=1910" TargetMode="External"/><Relationship Id="rId409" Type="http://schemas.openxmlformats.org/officeDocument/2006/relationships/hyperlink" Target="https://reg.bom.gov.au/jsp/ncc/cdio/weatherData/av?p_display_type=dailyDataFile&amp;p_nccObsCode=122&amp;p_stn_num=026020&amp;p_c=-135465775&amp;p_startYear=1911" TargetMode="External"/><Relationship Id="rId410" Type="http://schemas.openxmlformats.org/officeDocument/2006/relationships/hyperlink" Target="https://reg.bom.gov.au/jsp/ncc/cdio/weatherData/av?p_display_type=dailyDataFile&amp;p_nccObsCode=122&amp;p_stn_num=026020&amp;p_c=-135465775&amp;p_startYear=1912" TargetMode="External"/><Relationship Id="rId411" Type="http://schemas.openxmlformats.org/officeDocument/2006/relationships/hyperlink" Target="https://reg.bom.gov.au/jsp/ncc/cdio/weatherData/av?p_display_type=dailyDataFile&amp;p_nccObsCode=122&amp;p_stn_num=026020&amp;p_c=-135465775&amp;p_startYear=1913" TargetMode="External"/><Relationship Id="rId412" Type="http://schemas.openxmlformats.org/officeDocument/2006/relationships/hyperlink" Target="https://reg.bom.gov.au/jsp/ncc/cdio/weatherData/av?p_display_type=dailyDataFile&amp;p_nccObsCode=122&amp;p_stn_num=026020&amp;p_c=-135465775&amp;p_startYear=1914" TargetMode="External"/><Relationship Id="rId413" Type="http://schemas.openxmlformats.org/officeDocument/2006/relationships/hyperlink" Target="https://reg.bom.gov.au/jsp/ncc/cdio/weatherData/av?p_display_type=dailyDataFile&amp;p_nccObsCode=122&amp;p_stn_num=026020&amp;p_c=-135465775&amp;p_startYear=1915" TargetMode="External"/><Relationship Id="rId414" Type="http://schemas.openxmlformats.org/officeDocument/2006/relationships/hyperlink" Target="https://reg.bom.gov.au/jsp/ncc/cdio/weatherData/av?p_display_type=dailyDataFile&amp;p_nccObsCode=122&amp;p_stn_num=026020&amp;p_c=-135465775&amp;p_startYear=1916" TargetMode="External"/><Relationship Id="rId415" Type="http://schemas.openxmlformats.org/officeDocument/2006/relationships/hyperlink" Target="https://reg.bom.gov.au/jsp/ncc/cdio/weatherData/av?p_display_type=dailyDataFile&amp;p_nccObsCode=122&amp;p_stn_num=026020&amp;p_c=-135465775&amp;p_startYear=1917" TargetMode="External"/><Relationship Id="rId416" Type="http://schemas.openxmlformats.org/officeDocument/2006/relationships/hyperlink" Target="https://reg.bom.gov.au/jsp/ncc/cdio/weatherData/av?p_display_type=dailyDataFile&amp;p_nccObsCode=122&amp;p_stn_num=026020&amp;p_c=-135465775&amp;p_startYear=1918" TargetMode="External"/><Relationship Id="rId417" Type="http://schemas.openxmlformats.org/officeDocument/2006/relationships/hyperlink" Target="https://reg.bom.gov.au/jsp/ncc/cdio/weatherData/av?p_display_type=dailyDataFile&amp;p_nccObsCode=122&amp;p_stn_num=026020&amp;p_c=-135465775&amp;p_startYear=1919" TargetMode="External"/><Relationship Id="rId418" Type="http://schemas.openxmlformats.org/officeDocument/2006/relationships/hyperlink" Target="https://reg.bom.gov.au/jsp/ncc/cdio/weatherData/av?p_display_type=dailyDataFile&amp;p_nccObsCode=122&amp;p_stn_num=026020&amp;p_c=-135465775&amp;p_startYear=1920" TargetMode="External"/><Relationship Id="rId419" Type="http://schemas.openxmlformats.org/officeDocument/2006/relationships/hyperlink" Target="https://reg.bom.gov.au/jsp/ncc/cdio/weatherData/av?p_display_type=dailyDataFile&amp;p_nccObsCode=122&amp;p_stn_num=026020&amp;p_c=-135465775&amp;p_startYear=1921" TargetMode="External"/><Relationship Id="rId420" Type="http://schemas.openxmlformats.org/officeDocument/2006/relationships/hyperlink" Target="https://reg.bom.gov.au/jsp/ncc/cdio/weatherData/av?p_display_type=dailyDataFile&amp;p_nccObsCode=122&amp;p_stn_num=026020&amp;p_c=-135465775&amp;p_startYear=1922" TargetMode="External"/><Relationship Id="rId421" Type="http://schemas.openxmlformats.org/officeDocument/2006/relationships/hyperlink" Target="https://reg.bom.gov.au/jsp/ncc/cdio/weatherData/av?p_display_type=dailyDataFile&amp;p_nccObsCode=122&amp;p_stn_num=026020&amp;p_c=-135465775&amp;p_startYear=1923" TargetMode="External"/><Relationship Id="rId422" Type="http://schemas.openxmlformats.org/officeDocument/2006/relationships/hyperlink" Target="https://reg.bom.gov.au/jsp/ncc/cdio/weatherData/av?p_display_type=dailyDataFile&amp;p_nccObsCode=122&amp;p_stn_num=026020&amp;p_c=-135465775&amp;p_startYear=1924" TargetMode="External"/><Relationship Id="rId423" Type="http://schemas.openxmlformats.org/officeDocument/2006/relationships/hyperlink" Target="https://reg.bom.gov.au/jsp/ncc/cdio/weatherData/av?p_display_type=dailyDataFile&amp;p_nccObsCode=122&amp;p_stn_num=026020&amp;p_c=-135465775&amp;p_startYear=1925" TargetMode="External"/><Relationship Id="rId424" Type="http://schemas.openxmlformats.org/officeDocument/2006/relationships/hyperlink" Target="https://reg.bom.gov.au/jsp/ncc/cdio/weatherData/av?p_display_type=dailyDataFile&amp;p_nccObsCode=122&amp;p_stn_num=026020&amp;p_c=-135465775&amp;p_startYear=1926" TargetMode="External"/><Relationship Id="rId425" Type="http://schemas.openxmlformats.org/officeDocument/2006/relationships/hyperlink" Target="https://reg.bom.gov.au/jsp/ncc/cdio/weatherData/av?p_display_type=dailyDataFile&amp;p_nccObsCode=122&amp;p_stn_num=026020&amp;p_c=-135465775&amp;p_startYear=1927" TargetMode="External"/><Relationship Id="rId426" Type="http://schemas.openxmlformats.org/officeDocument/2006/relationships/hyperlink" Target="https://reg.bom.gov.au/jsp/ncc/cdio/weatherData/av?p_display_type=dailyDataFile&amp;p_nccObsCode=122&amp;p_stn_num=026020&amp;p_c=-135465775&amp;p_startYear=1928" TargetMode="External"/><Relationship Id="rId427" Type="http://schemas.openxmlformats.org/officeDocument/2006/relationships/hyperlink" Target="https://reg.bom.gov.au/jsp/ncc/cdio/weatherData/av?p_display_type=dailyDataFile&amp;p_nccObsCode=122&amp;p_stn_num=026020&amp;p_c=-135465775&amp;p_startYear=1929" TargetMode="External"/><Relationship Id="rId428" Type="http://schemas.openxmlformats.org/officeDocument/2006/relationships/hyperlink" Target="https://reg.bom.gov.au/jsp/ncc/cdio/weatherData/av?p_display_type=dailyDataFile&amp;p_nccObsCode=122&amp;p_stn_num=026020&amp;p_c=-135465775&amp;p_startYear=1930" TargetMode="External"/><Relationship Id="rId429" Type="http://schemas.openxmlformats.org/officeDocument/2006/relationships/hyperlink" Target="https://reg.bom.gov.au/jsp/ncc/cdio/weatherData/av?p_display_type=dailyDataFile&amp;p_nccObsCode=122&amp;p_stn_num=026020&amp;p_c=-135465775&amp;p_startYear=1931" TargetMode="External"/><Relationship Id="rId430" Type="http://schemas.openxmlformats.org/officeDocument/2006/relationships/hyperlink" Target="https://reg.bom.gov.au/jsp/ncc/cdio/weatherData/av?p_display_type=dailyDataFile&amp;p_nccObsCode=122&amp;p_stn_num=026020&amp;p_c=-135465775&amp;p_startYear=1932" TargetMode="External"/><Relationship Id="rId431" Type="http://schemas.openxmlformats.org/officeDocument/2006/relationships/hyperlink" Target="https://reg.bom.gov.au/jsp/ncc/cdio/weatherData/av?p_nccObsCode=40&amp;p_display_type=dataFile&amp;p_startYear=&amp;p_c=&amp;p_stn_num=026020" TargetMode="External"/><Relationship Id="rId432" Type="http://schemas.openxmlformats.org/officeDocument/2006/relationships/hyperlink" Target="https://reg.bom.gov.au/jsp/ncc/cdio/weatherData/av?p_display_type=dailyDataFile&amp;p_nccObsCode=122&amp;p_stn_num=026020&amp;p_c=-135465775&amp;p_startYear=1933" TargetMode="External"/><Relationship Id="rId433" Type="http://schemas.openxmlformats.org/officeDocument/2006/relationships/hyperlink" Target="https://reg.bom.gov.au/jsp/ncc/cdio/weatherData/av?p_display_type=dailyDataFile&amp;p_nccObsCode=122&amp;p_stn_num=026020&amp;p_c=-135465775&amp;p_startYear=1934" TargetMode="External"/><Relationship Id="rId434" Type="http://schemas.openxmlformats.org/officeDocument/2006/relationships/hyperlink" Target="https://reg.bom.gov.au/jsp/ncc/cdio/weatherData/av?p_display_type=dailyDataFile&amp;p_nccObsCode=122&amp;p_stn_num=026020&amp;p_c=-135465775&amp;p_startYear=1935" TargetMode="External"/><Relationship Id="rId435" Type="http://schemas.openxmlformats.org/officeDocument/2006/relationships/hyperlink" Target="https://reg.bom.gov.au/jsp/ncc/cdio/weatherData/av?p_display_type=dailyDataFile&amp;p_nccObsCode=122&amp;p_stn_num=026020&amp;p_c=-135465775&amp;p_startYear=1936" TargetMode="External"/><Relationship Id="rId436" Type="http://schemas.openxmlformats.org/officeDocument/2006/relationships/hyperlink" Target="https://reg.bom.gov.au/jsp/ncc/cdio/weatherData/av?p_display_type=dailyDataFile&amp;p_nccObsCode=122&amp;p_stn_num=026020&amp;p_c=-135465775&amp;p_startYear=1937" TargetMode="External"/><Relationship Id="rId437" Type="http://schemas.openxmlformats.org/officeDocument/2006/relationships/hyperlink" Target="https://reg.bom.gov.au/jsp/ncc/cdio/weatherData/av?p_display_type=dailyDataFile&amp;p_nccObsCode=122&amp;p_stn_num=026020&amp;p_c=-135465775&amp;p_startYear=1938" TargetMode="External"/><Relationship Id="rId438" Type="http://schemas.openxmlformats.org/officeDocument/2006/relationships/hyperlink" Target="https://reg.bom.gov.au/jsp/ncc/cdio/weatherData/av?p_display_type=dailyDataFile&amp;p_nccObsCode=122&amp;p_stn_num=026020&amp;p_c=-135465775&amp;p_startYear=1939" TargetMode="External"/><Relationship Id="rId439" Type="http://schemas.openxmlformats.org/officeDocument/2006/relationships/hyperlink" Target="https://reg.bom.gov.au/jsp/ncc/cdio/weatherData/av?p_display_type=dailyDataFile&amp;p_nccObsCode=122&amp;p_stn_num=026020&amp;p_c=-135465775&amp;p_startYear=1940" TargetMode="External"/><Relationship Id="rId440" Type="http://schemas.openxmlformats.org/officeDocument/2006/relationships/hyperlink" Target="https://reg.bom.gov.au/jsp/ncc/cdio/weatherData/av?p_display_type=dailyDataFile&amp;p_nccObsCode=122&amp;p_stn_num=026020&amp;p_c=-135465775&amp;p_startYear=1941" TargetMode="External"/><Relationship Id="rId441" Type="http://schemas.openxmlformats.org/officeDocument/2006/relationships/hyperlink" Target="https://reg.bom.gov.au/jsp/ncc/cdio/weatherData/av?p_display_type=dailyDataFile&amp;p_nccObsCode=122&amp;p_stn_num=026020&amp;p_c=-135465775&amp;p_startYear=1942" TargetMode="External"/><Relationship Id="rId442" Type="http://schemas.openxmlformats.org/officeDocument/2006/relationships/hyperlink" Target="https://reg.bom.gov.au/jsp/ncc/cdio/weatherData/av?p_display_type=dailyDataFile&amp;p_nccObsCode=122&amp;p_stn_num=026020&amp;p_c=-135465775&amp;p_startYear=1943" TargetMode="External"/><Relationship Id="rId443" Type="http://schemas.openxmlformats.org/officeDocument/2006/relationships/hyperlink" Target="https://reg.bom.gov.au/jsp/ncc/cdio/weatherData/av?p_display_type=dailyDataFile&amp;p_nccObsCode=122&amp;p_stn_num=026020&amp;p_c=-135465775&amp;p_startYear=1944" TargetMode="External"/><Relationship Id="rId444" Type="http://schemas.openxmlformats.org/officeDocument/2006/relationships/hyperlink" Target="https://reg.bom.gov.au/jsp/ncc/cdio/weatherData/av?p_display_type=dailyDataFile&amp;p_nccObsCode=122&amp;p_stn_num=026020&amp;p_c=-135465775&amp;p_startYear=1945" TargetMode="External"/><Relationship Id="rId445" Type="http://schemas.openxmlformats.org/officeDocument/2006/relationships/hyperlink" Target="https://reg.bom.gov.au/jsp/ncc/cdio/weatherData/av?p_display_type=dailyDataFile&amp;p_nccObsCode=122&amp;p_stn_num=026020&amp;p_c=-135465775&amp;p_startYear=1946" TargetMode="External"/><Relationship Id="rId446" Type="http://schemas.openxmlformats.org/officeDocument/2006/relationships/hyperlink" Target="https://reg.bom.gov.au/jsp/ncc/cdio/weatherData/av?p_display_type=dailyDataFile&amp;p_nccObsCode=122&amp;p_stn_num=026020&amp;p_c=-135465775&amp;p_startYear=1947" TargetMode="External"/><Relationship Id="rId447" Type="http://schemas.openxmlformats.org/officeDocument/2006/relationships/hyperlink" Target="https://reg.bom.gov.au/jsp/ncc/cdio/weatherData/av?p_display_type=dailyDataFile&amp;p_nccObsCode=122&amp;p_stn_num=026020&amp;p_c=-135465775&amp;p_startYear=1948" TargetMode="External"/><Relationship Id="rId448" Type="http://schemas.openxmlformats.org/officeDocument/2006/relationships/hyperlink" Target="https://reg.bom.gov.au/jsp/ncc/cdio/weatherData/av?p_display_type=dailyDataFile&amp;p_nccObsCode=122&amp;p_stn_num=026020&amp;p_c=-135465775&amp;p_startYear=1949" TargetMode="External"/><Relationship Id="rId449" Type="http://schemas.openxmlformats.org/officeDocument/2006/relationships/hyperlink" Target="https://reg.bom.gov.au/jsp/ncc/cdio/weatherData/av?p_display_type=dailyDataFile&amp;p_nccObsCode=122&amp;p_stn_num=026020&amp;p_c=-135465775&amp;p_startYear=1950" TargetMode="External"/><Relationship Id="rId450" Type="http://schemas.openxmlformats.org/officeDocument/2006/relationships/hyperlink" Target="https://reg.bom.gov.au/jsp/ncc/cdio/weatherData/av?p_display_type=dailyDataFile&amp;p_nccObsCode=122&amp;p_stn_num=026020&amp;p_c=-135465775&amp;p_startYear=1951" TargetMode="External"/><Relationship Id="rId451" Type="http://schemas.openxmlformats.org/officeDocument/2006/relationships/hyperlink" Target="https://reg.bom.gov.au/jsp/ncc/cdio/weatherData/av?p_display_type=dailyDataFile&amp;p_nccObsCode=122&amp;p_stn_num=026020&amp;p_c=-135465775&amp;p_startYear=1952" TargetMode="External"/><Relationship Id="rId452" Type="http://schemas.openxmlformats.org/officeDocument/2006/relationships/hyperlink" Target="https://reg.bom.gov.au/jsp/ncc/cdio/weatherData/av?p_display_type=dailyDataFile&amp;p_nccObsCode=122&amp;p_stn_num=026021&amp;p_c=-135476184&amp;p_startYear=1942" TargetMode="External"/><Relationship Id="rId453" Type="http://schemas.openxmlformats.org/officeDocument/2006/relationships/hyperlink" Target="https://reg.bom.gov.au/jsp/ncc/cdio/weatherData/av?p_display_type=dailyDataFile&amp;p_nccObsCode=122&amp;p_stn_num=026021&amp;p_c=-135476184&amp;p_startYear=1943" TargetMode="External"/><Relationship Id="rId454" Type="http://schemas.openxmlformats.org/officeDocument/2006/relationships/hyperlink" Target="https://reg.bom.gov.au/jsp/ncc/cdio/weatherData/av?p_display_type=dailyDataFile&amp;p_nccObsCode=122&amp;p_stn_num=026021&amp;p_c=-135476184&amp;p_startYear=1944" TargetMode="External"/><Relationship Id="rId455" Type="http://schemas.openxmlformats.org/officeDocument/2006/relationships/hyperlink" Target="https://reg.bom.gov.au/jsp/ncc/cdio/weatherData/av?p_display_type=dailyDataFile&amp;p_nccObsCode=122&amp;p_stn_num=026021&amp;p_c=-135476184&amp;p_startYear=1945" TargetMode="External"/><Relationship Id="rId456" Type="http://schemas.openxmlformats.org/officeDocument/2006/relationships/hyperlink" Target="https://reg.bom.gov.au/jsp/ncc/cdio/weatherData/av?p_display_type=dailyDataFile&amp;p_nccObsCode=122&amp;p_stn_num=026021&amp;p_c=-135476184&amp;p_startYear=1946" TargetMode="External"/><Relationship Id="rId457" Type="http://schemas.openxmlformats.org/officeDocument/2006/relationships/hyperlink" Target="https://reg.bom.gov.au/jsp/ncc/cdio/weatherData/av?p_display_type=dailyDataFile&amp;p_nccObsCode=122&amp;p_stn_num=026021&amp;p_c=-135476184&amp;p_startYear=1947" TargetMode="External"/><Relationship Id="rId458" Type="http://schemas.openxmlformats.org/officeDocument/2006/relationships/hyperlink" Target="https://reg.bom.gov.au/jsp/ncc/cdio/weatherData/av?p_display_type=dailyDataFile&amp;p_nccObsCode=122&amp;p_stn_num=026021&amp;p_c=-135476184&amp;p_startYear=1948" TargetMode="External"/><Relationship Id="rId459" Type="http://schemas.openxmlformats.org/officeDocument/2006/relationships/hyperlink" Target="https://reg.bom.gov.au/jsp/ncc/cdio/weatherData/av?p_display_type=dailyDataFile&amp;p_nccObsCode=122&amp;p_stn_num=026021&amp;p_c=-135476184&amp;p_startYear=1949" TargetMode="External"/><Relationship Id="rId460" Type="http://schemas.openxmlformats.org/officeDocument/2006/relationships/hyperlink" Target="https://reg.bom.gov.au/jsp/ncc/cdio/weatherData/av?p_display_type=dailyDataFile&amp;p_nccObsCode=122&amp;p_stn_num=026021&amp;p_c=-135476184&amp;p_startYear=1950" TargetMode="External"/><Relationship Id="rId461" Type="http://schemas.openxmlformats.org/officeDocument/2006/relationships/hyperlink" Target="https://reg.bom.gov.au/jsp/ncc/cdio/weatherData/av?p_display_type=dailyDataFile&amp;p_nccObsCode=122&amp;p_stn_num=026021&amp;p_c=-135476184&amp;p_startYear=1951" TargetMode="External"/><Relationship Id="rId462" Type="http://schemas.openxmlformats.org/officeDocument/2006/relationships/hyperlink" Target="https://reg.bom.gov.au/jsp/ncc/cdio/weatherData/av?p_display_type=dailyDataFile&amp;p_nccObsCode=122&amp;p_stn_num=026021&amp;p_c=-135476184&amp;p_startYear=1952" TargetMode="External"/><Relationship Id="rId463" Type="http://schemas.openxmlformats.org/officeDocument/2006/relationships/hyperlink" Target="https://reg.bom.gov.au/jsp/ncc/cdio/weatherData/av?p_display_type=dailyDataFile&amp;p_nccObsCode=122&amp;p_stn_num=026021&amp;p_c=-135476184&amp;p_startYear=1953" TargetMode="External"/><Relationship Id="rId464" Type="http://schemas.openxmlformats.org/officeDocument/2006/relationships/hyperlink" Target="https://reg.bom.gov.au/jsp/ncc/cdio/weatherData/av?p_display_type=dailyDataFile&amp;p_nccObsCode=122&amp;p_stn_num=026021&amp;p_c=-135476184&amp;p_startYear=1954" TargetMode="External"/><Relationship Id="rId465" Type="http://schemas.openxmlformats.org/officeDocument/2006/relationships/hyperlink" Target="https://reg.bom.gov.au/jsp/ncc/cdio/weatherData/av?p_display_type=dailyDataFile&amp;p_nccObsCode=122&amp;p_stn_num=026021&amp;p_c=-135476184&amp;p_startYear=1955" TargetMode="External"/><Relationship Id="rId466" Type="http://schemas.openxmlformats.org/officeDocument/2006/relationships/hyperlink" Target="https://reg.bom.gov.au/jsp/ncc/cdio/weatherData/av?p_display_type=dailyDataFile&amp;p_nccObsCode=122&amp;p_stn_num=026021&amp;p_c=-135476184&amp;p_startYear=1956" TargetMode="External"/><Relationship Id="rId467" Type="http://schemas.openxmlformats.org/officeDocument/2006/relationships/hyperlink" Target="https://reg.bom.gov.au/jsp/ncc/cdio/weatherData/av?p_display_type=dailyDataFile&amp;p_nccObsCode=122&amp;p_stn_num=026021&amp;p_c=-135476184&amp;p_startYear=1957" TargetMode="External"/><Relationship Id="rId468" Type="http://schemas.openxmlformats.org/officeDocument/2006/relationships/hyperlink" Target="https://reg.bom.gov.au/jsp/ncc/cdio/weatherData/av?p_display_type=dailyDataFile&amp;p_nccObsCode=122&amp;p_stn_num=026021&amp;p_c=-135476184&amp;p_startYear=1958" TargetMode="External"/><Relationship Id="rId469" Type="http://schemas.openxmlformats.org/officeDocument/2006/relationships/hyperlink" Target="https://reg.bom.gov.au/jsp/ncc/cdio/weatherData/av?p_display_type=dailyDataFile&amp;p_nccObsCode=122&amp;p_stn_num=026021&amp;p_c=-135476184&amp;p_startYear=1959" TargetMode="External"/><Relationship Id="rId470" Type="http://schemas.openxmlformats.org/officeDocument/2006/relationships/hyperlink" Target="https://reg.bom.gov.au/jsp/ncc/cdio/weatherData/av?p_display_type=dailyDataFile&amp;p_nccObsCode=122&amp;p_stn_num=026021&amp;p_c=-135476184&amp;p_startYear=1960" TargetMode="External"/><Relationship Id="rId471" Type="http://schemas.openxmlformats.org/officeDocument/2006/relationships/hyperlink" Target="https://reg.bom.gov.au/jsp/ncc/cdio/weatherData/av?p_display_type=dailyDataFile&amp;p_nccObsCode=122&amp;p_stn_num=026021&amp;p_c=-135476184&amp;p_startYear=1961" TargetMode="External"/><Relationship Id="rId472" Type="http://schemas.openxmlformats.org/officeDocument/2006/relationships/hyperlink" Target="https://reg.bom.gov.au/jsp/ncc/cdio/weatherData/av?p_display_type=dailyDataFile&amp;p_nccObsCode=122&amp;p_stn_num=026021&amp;p_c=-135476184&amp;p_startYear=1962" TargetMode="External"/><Relationship Id="rId473" Type="http://schemas.openxmlformats.org/officeDocument/2006/relationships/hyperlink" Target="https://reg.bom.gov.au/jsp/ncc/cdio/weatherData/av?p_display_type=dailyDataFile&amp;p_nccObsCode=122&amp;p_stn_num=026021&amp;p_c=-135476184&amp;p_startYear=1963" TargetMode="External"/><Relationship Id="rId474" Type="http://schemas.openxmlformats.org/officeDocument/2006/relationships/hyperlink" Target="https://reg.bom.gov.au/jsp/ncc/cdio/weatherData/av?p_display_type=dailyDataFile&amp;p_nccObsCode=122&amp;p_stn_num=026021&amp;p_c=-135476184&amp;p_startYear=1964" TargetMode="External"/><Relationship Id="rId475" Type="http://schemas.openxmlformats.org/officeDocument/2006/relationships/hyperlink" Target="https://reg.bom.gov.au/jsp/ncc/cdio/weatherData/av?p_display_type=dailyDataFile&amp;p_nccObsCode=122&amp;p_stn_num=026021&amp;p_c=-135476184&amp;p_startYear=1965" TargetMode="External"/><Relationship Id="rId476" Type="http://schemas.openxmlformats.org/officeDocument/2006/relationships/hyperlink" Target="https://reg.bom.gov.au/jsp/ncc/cdio/weatherData/av?p_display_type=dailyDataFile&amp;p_nccObsCode=122&amp;p_stn_num=026021&amp;p_c=-135476184&amp;p_startYear=1966" TargetMode="External"/><Relationship Id="rId477" Type="http://schemas.openxmlformats.org/officeDocument/2006/relationships/hyperlink" Target="https://reg.bom.gov.au/jsp/ncc/cdio/weatherData/av?p_nccObsCode=40&amp;p_display_type=dataFile&amp;p_startYear=&amp;p_c=&amp;p_stn_num=026021" TargetMode="External"/><Relationship Id="rId478" Type="http://schemas.openxmlformats.org/officeDocument/2006/relationships/hyperlink" Target="https://reg.bom.gov.au/jsp/ncc/cdio/weatherData/av?p_display_type=dailyDataFile&amp;p_nccObsCode=122&amp;p_stn_num=026021&amp;p_c=-135476184&amp;p_startYear=1967" TargetMode="External"/><Relationship Id="rId479" Type="http://schemas.openxmlformats.org/officeDocument/2006/relationships/hyperlink" Target="https://reg.bom.gov.au/jsp/ncc/cdio/weatherData/av?p_display_type=dailyDataFile&amp;p_nccObsCode=122&amp;p_stn_num=026021&amp;p_c=-135476184&amp;p_startYear=1968" TargetMode="External"/><Relationship Id="rId480" Type="http://schemas.openxmlformats.org/officeDocument/2006/relationships/hyperlink" Target="https://reg.bom.gov.au/jsp/ncc/cdio/weatherData/av?p_display_type=dailyDataFile&amp;p_nccObsCode=122&amp;p_stn_num=026021&amp;p_c=-135476184&amp;p_startYear=1969" TargetMode="External"/><Relationship Id="rId481" Type="http://schemas.openxmlformats.org/officeDocument/2006/relationships/hyperlink" Target="https://reg.bom.gov.au/jsp/ncc/cdio/weatherData/av?p_display_type=dailyDataFile&amp;p_nccObsCode=122&amp;p_stn_num=026021&amp;p_c=-135476184&amp;p_startYear=1970" TargetMode="External"/><Relationship Id="rId482" Type="http://schemas.openxmlformats.org/officeDocument/2006/relationships/hyperlink" Target="https://reg.bom.gov.au/jsp/ncc/cdio/weatherData/av?p_display_type=dailyDataFile&amp;p_nccObsCode=122&amp;p_stn_num=026021&amp;p_c=-135476184&amp;p_startYear=1971" TargetMode="External"/><Relationship Id="rId483" Type="http://schemas.openxmlformats.org/officeDocument/2006/relationships/hyperlink" Target="https://reg.bom.gov.au/jsp/ncc/cdio/weatherData/av?p_display_type=dailyDataFile&amp;p_nccObsCode=122&amp;p_stn_num=026021&amp;p_c=-135476184&amp;p_startYear=1972" TargetMode="External"/><Relationship Id="rId484" Type="http://schemas.openxmlformats.org/officeDocument/2006/relationships/hyperlink" Target="https://reg.bom.gov.au/jsp/ncc/cdio/weatherData/av?p_display_type=dailyDataFile&amp;p_nccObsCode=122&amp;p_stn_num=026021&amp;p_c=-135476184&amp;p_startYear=1973" TargetMode="External"/><Relationship Id="rId485" Type="http://schemas.openxmlformats.org/officeDocument/2006/relationships/hyperlink" Target="https://reg.bom.gov.au/jsp/ncc/cdio/weatherData/av?p_display_type=dailyDataFile&amp;p_nccObsCode=122&amp;p_stn_num=026021&amp;p_c=-135476184&amp;p_startYear=1974" TargetMode="External"/><Relationship Id="rId486" Type="http://schemas.openxmlformats.org/officeDocument/2006/relationships/hyperlink" Target="https://reg.bom.gov.au/jsp/ncc/cdio/weatherData/av?p_display_type=dailyDataFile&amp;p_nccObsCode=122&amp;p_stn_num=026021&amp;p_c=-135476184&amp;p_startYear=1975" TargetMode="External"/><Relationship Id="rId487" Type="http://schemas.openxmlformats.org/officeDocument/2006/relationships/hyperlink" Target="https://reg.bom.gov.au/jsp/ncc/cdio/weatherData/av?p_display_type=dailyDataFile&amp;p_nccObsCode=122&amp;p_stn_num=026021&amp;p_c=-135476184&amp;p_startYear=1976" TargetMode="External"/><Relationship Id="rId488" Type="http://schemas.openxmlformats.org/officeDocument/2006/relationships/hyperlink" Target="https://reg.bom.gov.au/jsp/ncc/cdio/weatherData/av?p_display_type=dailyDataFile&amp;p_nccObsCode=122&amp;p_stn_num=026021&amp;p_c=-135476184&amp;p_startYear=1977" TargetMode="External"/><Relationship Id="rId489" Type="http://schemas.openxmlformats.org/officeDocument/2006/relationships/hyperlink" Target="https://reg.bom.gov.au/jsp/ncc/cdio/weatherData/av?p_display_type=dailyDataFile&amp;p_nccObsCode=122&amp;p_stn_num=026021&amp;p_c=-135476184&amp;p_startYear=1978" TargetMode="External"/><Relationship Id="rId490" Type="http://schemas.openxmlformats.org/officeDocument/2006/relationships/hyperlink" Target="https://reg.bom.gov.au/jsp/ncc/cdio/weatherData/av?p_display_type=dailyDataFile&amp;p_nccObsCode=122&amp;p_stn_num=026021&amp;p_c=-135476184&amp;p_startYear=1979" TargetMode="External"/><Relationship Id="rId491" Type="http://schemas.openxmlformats.org/officeDocument/2006/relationships/hyperlink" Target="https://reg.bom.gov.au/jsp/ncc/cdio/weatherData/av?p_display_type=dailyDataFile&amp;p_nccObsCode=122&amp;p_stn_num=026021&amp;p_c=-135476184&amp;p_startYear=1980" TargetMode="External"/><Relationship Id="rId492" Type="http://schemas.openxmlformats.org/officeDocument/2006/relationships/hyperlink" Target="https://reg.bom.gov.au/jsp/ncc/cdio/weatherData/av?p_display_type=dailyDataFile&amp;p_nccObsCode=122&amp;p_stn_num=026021&amp;p_c=-135476184&amp;p_startYear=1981" TargetMode="External"/><Relationship Id="rId493" Type="http://schemas.openxmlformats.org/officeDocument/2006/relationships/hyperlink" Target="https://reg.bom.gov.au/jsp/ncc/cdio/weatherData/av?p_display_type=dailyDataFile&amp;p_nccObsCode=122&amp;p_stn_num=026021&amp;p_c=-135476184&amp;p_startYear=1982" TargetMode="External"/><Relationship Id="rId494" Type="http://schemas.openxmlformats.org/officeDocument/2006/relationships/hyperlink" Target="https://reg.bom.gov.au/jsp/ncc/cdio/weatherData/av?p_display_type=dailyDataFile&amp;p_nccObsCode=122&amp;p_stn_num=026021&amp;p_c=-135476184&amp;p_startYear=1983" TargetMode="External"/><Relationship Id="rId495" Type="http://schemas.openxmlformats.org/officeDocument/2006/relationships/hyperlink" Target="https://reg.bom.gov.au/jsp/ncc/cdio/weatherData/av?p_display_type=dailyDataFile&amp;p_nccObsCode=122&amp;p_stn_num=026021&amp;p_c=-135476184&amp;p_startYear=1984" TargetMode="External"/><Relationship Id="rId496" Type="http://schemas.openxmlformats.org/officeDocument/2006/relationships/hyperlink" Target="https://reg.bom.gov.au/jsp/ncc/cdio/weatherData/av?p_display_type=dailyDataFile&amp;p_nccObsCode=122&amp;p_stn_num=026021&amp;p_c=-135476184&amp;p_startYear=1985" TargetMode="External"/><Relationship Id="rId497" Type="http://schemas.openxmlformats.org/officeDocument/2006/relationships/hyperlink" Target="https://reg.bom.gov.au/jsp/ncc/cdio/weatherData/av?p_display_type=dailyDataFile&amp;p_nccObsCode=122&amp;p_stn_num=026021&amp;p_c=-135476184&amp;p_startYear=1986" TargetMode="External"/><Relationship Id="rId498" Type="http://schemas.openxmlformats.org/officeDocument/2006/relationships/hyperlink" Target="https://reg.bom.gov.au/jsp/ncc/cdio/weatherData/av?p_display_type=dailyDataFile&amp;p_nccObsCode=122&amp;p_stn_num=026021&amp;p_c=-135476184&amp;p_startYear=1987" TargetMode="External"/><Relationship Id="rId499" Type="http://schemas.openxmlformats.org/officeDocument/2006/relationships/hyperlink" Target="https://reg.bom.gov.au/jsp/ncc/cdio/weatherData/av?p_display_type=dailyDataFile&amp;p_nccObsCode=122&amp;p_stn_num=026021&amp;p_c=-135476184&amp;p_startYear=1988" TargetMode="External"/><Relationship Id="rId500" Type="http://schemas.openxmlformats.org/officeDocument/2006/relationships/hyperlink" Target="https://reg.bom.gov.au/jsp/ncc/cdio/weatherData/av?p_display_type=dailyDataFile&amp;p_nccObsCode=122&amp;p_stn_num=026021&amp;p_c=-135476184&amp;p_startYear=1989" TargetMode="External"/><Relationship Id="rId501" Type="http://schemas.openxmlformats.org/officeDocument/2006/relationships/hyperlink" Target="https://reg.bom.gov.au/jsp/ncc/cdio/weatherData/av?p_display_type=dailyDataFile&amp;p_nccObsCode=122&amp;p_stn_num=026021&amp;p_c=-135476184&amp;p_startYear=1990" TargetMode="External"/><Relationship Id="rId502" Type="http://schemas.openxmlformats.org/officeDocument/2006/relationships/hyperlink" Target="https://reg.bom.gov.au/jsp/ncc/cdio/weatherData/av?p_display_type=dailyDataFile&amp;p_nccObsCode=122&amp;p_stn_num=026021&amp;p_c=-135476184&amp;p_startYear=1991" TargetMode="External"/><Relationship Id="rId503" Type="http://schemas.openxmlformats.org/officeDocument/2006/relationships/hyperlink" Target="https://reg.bom.gov.au/jsp/ncc/cdio/weatherData/av?p_nccObsCode=40&amp;p_display_type=dataFile&amp;p_startYear=&amp;p_c=&amp;p_stn_num=026021" TargetMode="External"/><Relationship Id="rId504" Type="http://schemas.openxmlformats.org/officeDocument/2006/relationships/hyperlink" Target="https://reg.bom.gov.au/jsp/ncc/cdio/weatherData/av?p_display_type=dailyDataFile&amp;p_nccObsCode=122&amp;p_stn_num=026021&amp;p_c=-135476184&amp;p_startYear=1992" TargetMode="External"/><Relationship Id="rId505" Type="http://schemas.openxmlformats.org/officeDocument/2006/relationships/hyperlink" Target="https://reg.bom.gov.au/jsp/ncc/cdio/weatherData/av?p_display_type=dailyDataFile&amp;p_nccObsCode=122&amp;p_stn_num=026021&amp;p_c=-135476184&amp;p_startYear=1993" TargetMode="External"/><Relationship Id="rId506" Type="http://schemas.openxmlformats.org/officeDocument/2006/relationships/hyperlink" Target="https://reg.bom.gov.au/jsp/ncc/cdio/weatherData/av?p_display_type=dailyDataFile&amp;p_nccObsCode=122&amp;p_stn_num=026021&amp;p_c=-135476184&amp;p_startYear=1994" TargetMode="External"/><Relationship Id="rId507" Type="http://schemas.openxmlformats.org/officeDocument/2006/relationships/hyperlink" Target="https://reg.bom.gov.au/jsp/ncc/cdio/weatherData/av?p_display_type=dailyDataFile&amp;p_nccObsCode=122&amp;p_stn_num=026021&amp;p_c=-135476184&amp;p_startYear=1995" TargetMode="External"/><Relationship Id="rId508" Type="http://schemas.openxmlformats.org/officeDocument/2006/relationships/hyperlink" Target="https://reg.bom.gov.au/jsp/ncc/cdio/weatherData/av?p_display_type=dailyDataFile&amp;p_nccObsCode=122&amp;p_stn_num=026021&amp;p_c=-135476184&amp;p_startYear=1996" TargetMode="External"/><Relationship Id="rId509" Type="http://schemas.openxmlformats.org/officeDocument/2006/relationships/hyperlink" Target="https://reg.bom.gov.au/jsp/ncc/cdio/weatherData/av?p_display_type=dailyDataFile&amp;p_nccObsCode=122&amp;p_stn_num=026021&amp;p_c=-135476184&amp;p_startYear=1997" TargetMode="External"/><Relationship Id="rId510" Type="http://schemas.openxmlformats.org/officeDocument/2006/relationships/hyperlink" Target="https://reg.bom.gov.au/jsp/ncc/cdio/weatherData/av?p_display_type=dailyDataFile&amp;p_nccObsCode=122&amp;p_stn_num=026021&amp;p_c=-135476184&amp;p_startYear=1998" TargetMode="External"/><Relationship Id="rId511" Type="http://schemas.openxmlformats.org/officeDocument/2006/relationships/hyperlink" Target="https://reg.bom.gov.au/jsp/ncc/cdio/weatherData/av?p_display_type=dailyDataFile&amp;p_nccObsCode=122&amp;p_stn_num=026021&amp;p_c=-135476184&amp;p_startYear=1999" TargetMode="External"/><Relationship Id="rId512" Type="http://schemas.openxmlformats.org/officeDocument/2006/relationships/hyperlink" Target="https://reg.bom.gov.au/jsp/ncc/cdio/weatherData/av?p_display_type=dailyDataFile&amp;p_nccObsCode=122&amp;p_stn_num=026021&amp;p_c=-135476184&amp;p_startYear=2000" TargetMode="External"/><Relationship Id="rId513" Type="http://schemas.openxmlformats.org/officeDocument/2006/relationships/hyperlink" Target="https://reg.bom.gov.au/jsp/ncc/cdio/weatherData/av?p_display_type=dailyDataFile&amp;p_nccObsCode=122&amp;p_stn_num=026021&amp;p_c=-135476184&amp;p_startYear=2001" TargetMode="External"/><Relationship Id="rId514" Type="http://schemas.openxmlformats.org/officeDocument/2006/relationships/hyperlink" Target="https://reg.bom.gov.au/jsp/ncc/cdio/weatherData/av?p_display_type=dailyDataFile&amp;p_nccObsCode=122&amp;p_stn_num=026021&amp;p_c=-135476184&amp;p_startYear=2002" TargetMode="External"/><Relationship Id="rId515" Type="http://schemas.openxmlformats.org/officeDocument/2006/relationships/hyperlink" Target="https://reg.bom.gov.au/jsp/ncc/cdio/weatherData/av?p_display_type=dailyDataFile&amp;p_nccObsCode=122&amp;p_stn_num=026021&amp;p_c=-135476184&amp;p_startYear=2003" TargetMode="External"/><Relationship Id="rId516" Type="http://schemas.openxmlformats.org/officeDocument/2006/relationships/hyperlink" Target="https://reg.bom.gov.au/jsp/ncc/cdio/weatherData/av?p_display_type=dailyDataFile&amp;p_nccObsCode=122&amp;p_stn_num=026021&amp;p_c=-135476184&amp;p_startYear=2004" TargetMode="External"/><Relationship Id="rId517" Type="http://schemas.openxmlformats.org/officeDocument/2006/relationships/hyperlink" Target="https://reg.bom.gov.au/jsp/ncc/cdio/weatherData/av?p_display_type=dailyDataFile&amp;p_nccObsCode=122&amp;p_stn_num=026021&amp;p_c=-135476184&amp;p_startYear=2005" TargetMode="External"/><Relationship Id="rId518" Type="http://schemas.openxmlformats.org/officeDocument/2006/relationships/hyperlink" Target="https://reg.bom.gov.au/jsp/ncc/cdio/weatherData/av?p_display_type=dailyDataFile&amp;p_nccObsCode=122&amp;p_stn_num=026021&amp;p_c=-135476184&amp;p_startYear=2006" TargetMode="External"/><Relationship Id="rId519" Type="http://schemas.openxmlformats.org/officeDocument/2006/relationships/hyperlink" Target="https://reg.bom.gov.au/jsp/ncc/cdio/weatherData/av?p_display_type=dailyDataFile&amp;p_nccObsCode=122&amp;p_stn_num=026021&amp;p_c=-135476184&amp;p_startYear=2007" TargetMode="External"/><Relationship Id="rId520" Type="http://schemas.openxmlformats.org/officeDocument/2006/relationships/hyperlink" Target="https://reg.bom.gov.au/jsp/ncc/cdio/weatherData/av?p_display_type=dailyDataFile&amp;p_nccObsCode=122&amp;p_stn_num=026021&amp;p_c=-135476184&amp;p_startYear=2008" TargetMode="External"/><Relationship Id="rId521" Type="http://schemas.openxmlformats.org/officeDocument/2006/relationships/hyperlink" Target="https://reg.bom.gov.au/jsp/ncc/cdio/weatherData/av?p_display_type=dailyDataFile&amp;p_nccObsCode=122&amp;p_stn_num=026021&amp;p_c=-135476184&amp;p_startYear=2009" TargetMode="External"/><Relationship Id="rId522" Type="http://schemas.openxmlformats.org/officeDocument/2006/relationships/hyperlink" Target="https://reg.bom.gov.au/jsp/ncc/cdio/weatherData/av?p_display_type=dailyDataFile&amp;p_nccObsCode=122&amp;p_stn_num=026021&amp;p_c=-135476184&amp;p_startYear=2010" TargetMode="External"/><Relationship Id="rId523" Type="http://schemas.openxmlformats.org/officeDocument/2006/relationships/hyperlink" Target="https://reg.bom.gov.au/jsp/ncc/cdio/weatherData/av?p_display_type=dailyDataFile&amp;p_nccObsCode=122&amp;p_stn_num=026021&amp;p_c=-135476184&amp;p_startYear=2011" TargetMode="External"/><Relationship Id="rId524" Type="http://schemas.openxmlformats.org/officeDocument/2006/relationships/hyperlink" Target="https://reg.bom.gov.au/jsp/ncc/cdio/weatherData/av?p_display_type=dailyDataFile&amp;p_nccObsCode=122&amp;p_stn_num=026021&amp;p_c=-135476184&amp;p_startYear=2012" TargetMode="External"/><Relationship Id="rId525" Type="http://schemas.openxmlformats.org/officeDocument/2006/relationships/hyperlink" Target="https://reg.bom.gov.au/jsp/ncc/cdio/weatherData/av?p_display_type=dailyDataFile&amp;p_nccObsCode=122&amp;p_stn_num=026021&amp;p_c=-135476184&amp;p_startYear=2013" TargetMode="External"/><Relationship Id="rId526" Type="http://schemas.openxmlformats.org/officeDocument/2006/relationships/hyperlink" Target="https://reg.bom.gov.au/jsp/ncc/cdio/weatherData/av?p_display_type=dailyDataFile&amp;p_nccObsCode=122&amp;p_stn_num=026021&amp;p_c=-135476184&amp;p_startYear=2014" TargetMode="External"/><Relationship Id="rId527" Type="http://schemas.openxmlformats.org/officeDocument/2006/relationships/hyperlink" Target="https://reg.bom.gov.au/jsp/ncc/cdio/weatherData/av?p_display_type=dailyDataFile&amp;p_nccObsCode=122&amp;p_stn_num=026021&amp;p_c=-135476184&amp;p_startYear=2015" TargetMode="External"/><Relationship Id="rId528" Type="http://schemas.openxmlformats.org/officeDocument/2006/relationships/hyperlink" Target="https://reg.bom.gov.au/jsp/ncc/cdio/weatherData/av?p_display_type=dailyDataFile&amp;p_nccObsCode=122&amp;p_stn_num=026021&amp;p_c=-135476184&amp;p_startYear=2016" TargetMode="External"/><Relationship Id="rId529" Type="http://schemas.openxmlformats.org/officeDocument/2006/relationships/hyperlink" Target="https://reg.bom.gov.au/jsp/ncc/cdio/weatherData/av?p_nccObsCode=40&amp;p_display_type=dataFile&amp;p_startYear=&amp;p_c=&amp;p_stn_num=026021" TargetMode="External"/><Relationship Id="rId530" Type="http://schemas.openxmlformats.org/officeDocument/2006/relationships/hyperlink" Target="https://reg.bom.gov.au/jsp/ncc/cdio/weatherData/av?p_display_type=dailyDataFile&amp;p_nccObsCode=122&amp;p_stn_num=026021&amp;p_c=-135476184&amp;p_startYear=2017" TargetMode="External"/><Relationship Id="rId531" Type="http://schemas.openxmlformats.org/officeDocument/2006/relationships/hyperlink" Target="https://reg.bom.gov.au/jsp/ncc/cdio/weatherData/av?p_display_type=dailyDataFile&amp;p_nccObsCode=122&amp;p_stn_num=026021&amp;p_c=-135476184&amp;p_startYear=2018" TargetMode="External"/><Relationship Id="rId532" Type="http://schemas.openxmlformats.org/officeDocument/2006/relationships/hyperlink" Target="https://reg.bom.gov.au/jsp/ncc/cdio/weatherData/av?p_display_type=dailyDataFile&amp;p_nccObsCode=122&amp;p_stn_num=026021&amp;p_c=-135476184&amp;p_startYear=2019" TargetMode="External"/><Relationship Id="rId533" Type="http://schemas.openxmlformats.org/officeDocument/2006/relationships/hyperlink" Target="https://reg.bom.gov.au/jsp/ncc/cdio/weatherData/av?p_display_type=dailyDataFile&amp;p_nccObsCode=122&amp;p_stn_num=026021&amp;p_c=-135476184&amp;p_startYear=2020" TargetMode="External"/><Relationship Id="rId534" Type="http://schemas.openxmlformats.org/officeDocument/2006/relationships/hyperlink" Target="https://reg.bom.gov.au/jsp/ncc/cdio/weatherData/av?p_display_type=dailyDataFile&amp;p_nccObsCode=122&amp;p_stn_num=026021&amp;p_c=-135476184&amp;p_startYear=2021" TargetMode="External"/><Relationship Id="rId535" Type="http://schemas.openxmlformats.org/officeDocument/2006/relationships/hyperlink" Target="https://reg.bom.gov.au/jsp/ncc/cdio/weatherData/av?p_display_type=dailyDataFile&amp;p_nccObsCode=122&amp;p_stn_num=026021&amp;p_c=-135476184&amp;p_startYear=2022" TargetMode="External"/><Relationship Id="rId536" Type="http://schemas.openxmlformats.org/officeDocument/2006/relationships/hyperlink" Target="https://reg.bom.gov.au/jsp/ncc/cdio/weatherData/av?p_display_type=dailyDataFile&amp;p_nccObsCode=122&amp;p_stn_num=026021&amp;p_c=-135476184&amp;p_startYear=2023" TargetMode="External"/><Relationship Id="rId537" Type="http://schemas.openxmlformats.org/officeDocument/2006/relationships/hyperlink" Target="https://reg.bom.gov.au/jsp/ncc/cdio/weatherData/av?p_display_type=dailyDataFile&amp;p_nccObsCode=122&amp;p_stn_num=026021&amp;p_c=-135476184&amp;p_startYear=2024" TargetMode="External"/><Relationship Id="rId538" Type="http://schemas.openxmlformats.org/officeDocument/2006/relationships/hyperlink" Target="https://reg.bom.gov.au/jsp/ncc/cdio/weatherData/av?p_display_type=dailyDataFile&amp;p_nccObsCode=122&amp;p_stn_num=018070&amp;p_c=-65362675&amp;p_startYear=1892" TargetMode="External"/><Relationship Id="rId539" Type="http://schemas.openxmlformats.org/officeDocument/2006/relationships/hyperlink" Target="https://reg.bom.gov.au/jsp/ncc/cdio/weatherData/av?p_display_type=dailyDataFile&amp;p_nccObsCode=122&amp;p_stn_num=018070&amp;p_c=-65362675&amp;p_startYear=1893" TargetMode="External"/><Relationship Id="rId540" Type="http://schemas.openxmlformats.org/officeDocument/2006/relationships/hyperlink" Target="https://reg.bom.gov.au/jsp/ncc/cdio/weatherData/av?p_display_type=dailyDataFile&amp;p_nccObsCode=122&amp;p_stn_num=018070&amp;p_c=-65362675&amp;p_startYear=1894" TargetMode="External"/><Relationship Id="rId541" Type="http://schemas.openxmlformats.org/officeDocument/2006/relationships/hyperlink" Target="https://reg.bom.gov.au/jsp/ncc/cdio/weatherData/av?p_display_type=dailyDataFile&amp;p_nccObsCode=122&amp;p_stn_num=018070&amp;p_c=-65362675&amp;p_startYear=1895" TargetMode="External"/><Relationship Id="rId542" Type="http://schemas.openxmlformats.org/officeDocument/2006/relationships/hyperlink" Target="https://reg.bom.gov.au/jsp/ncc/cdio/weatherData/av?p_display_type=dailyDataFile&amp;p_nccObsCode=122&amp;p_stn_num=018070&amp;p_c=-65362675&amp;p_startYear=1896" TargetMode="External"/><Relationship Id="rId543" Type="http://schemas.openxmlformats.org/officeDocument/2006/relationships/hyperlink" Target="https://reg.bom.gov.au/jsp/ncc/cdio/weatherData/av?p_display_type=dailyDataFile&amp;p_nccObsCode=122&amp;p_stn_num=018070&amp;p_c=-65362675&amp;p_startYear=1897" TargetMode="External"/><Relationship Id="rId544" Type="http://schemas.openxmlformats.org/officeDocument/2006/relationships/hyperlink" Target="https://reg.bom.gov.au/jsp/ncc/cdio/weatherData/av?p_display_type=dailyDataFile&amp;p_nccObsCode=122&amp;p_stn_num=018070&amp;p_c=-65362675&amp;p_startYear=1898" TargetMode="External"/><Relationship Id="rId545" Type="http://schemas.openxmlformats.org/officeDocument/2006/relationships/hyperlink" Target="https://reg.bom.gov.au/jsp/ncc/cdio/weatherData/av?p_display_type=dailyDataFile&amp;p_nccObsCode=122&amp;p_stn_num=018070&amp;p_c=-65362675&amp;p_startYear=1899" TargetMode="External"/><Relationship Id="rId546" Type="http://schemas.openxmlformats.org/officeDocument/2006/relationships/hyperlink" Target="https://reg.bom.gov.au/jsp/ncc/cdio/weatherData/av?p_display_type=dailyDataFile&amp;p_nccObsCode=122&amp;p_stn_num=018070&amp;p_c=-65362675&amp;p_startYear=1900" TargetMode="External"/><Relationship Id="rId547" Type="http://schemas.openxmlformats.org/officeDocument/2006/relationships/hyperlink" Target="https://reg.bom.gov.au/jsp/ncc/cdio/weatherData/av?p_display_type=dailyDataFile&amp;p_nccObsCode=122&amp;p_stn_num=018070&amp;p_c=-65362675&amp;p_startYear=1901" TargetMode="External"/><Relationship Id="rId548" Type="http://schemas.openxmlformats.org/officeDocument/2006/relationships/hyperlink" Target="https://reg.bom.gov.au/jsp/ncc/cdio/weatherData/av?p_display_type=dailyDataFile&amp;p_nccObsCode=122&amp;p_stn_num=018070&amp;p_c=-65362675&amp;p_startYear=1902" TargetMode="External"/><Relationship Id="rId549" Type="http://schemas.openxmlformats.org/officeDocument/2006/relationships/hyperlink" Target="https://reg.bom.gov.au/jsp/ncc/cdio/weatherData/av?p_display_type=dailyDataFile&amp;p_nccObsCode=122&amp;p_stn_num=018070&amp;p_c=-65362675&amp;p_startYear=1903" TargetMode="External"/><Relationship Id="rId550" Type="http://schemas.openxmlformats.org/officeDocument/2006/relationships/hyperlink" Target="https://reg.bom.gov.au/jsp/ncc/cdio/weatherData/av?p_display_type=dailyDataFile&amp;p_nccObsCode=122&amp;p_stn_num=018070&amp;p_c=-65362675&amp;p_startYear=1904" TargetMode="External"/><Relationship Id="rId551" Type="http://schemas.openxmlformats.org/officeDocument/2006/relationships/hyperlink" Target="https://reg.bom.gov.au/jsp/ncc/cdio/weatherData/av?p_display_type=dailyDataFile&amp;p_nccObsCode=122&amp;p_stn_num=018070&amp;p_c=-65362675&amp;p_startYear=1905" TargetMode="External"/><Relationship Id="rId552" Type="http://schemas.openxmlformats.org/officeDocument/2006/relationships/hyperlink" Target="https://reg.bom.gov.au/jsp/ncc/cdio/weatherData/av?p_display_type=dailyDataFile&amp;p_nccObsCode=122&amp;p_stn_num=018070&amp;p_c=-65362675&amp;p_startYear=1906" TargetMode="External"/><Relationship Id="rId553" Type="http://schemas.openxmlformats.org/officeDocument/2006/relationships/hyperlink" Target="https://reg.bom.gov.au/jsp/ncc/cdio/weatherData/av?p_display_type=dailyDataFile&amp;p_nccObsCode=122&amp;p_stn_num=018070&amp;p_c=-65362675&amp;p_startYear=1907" TargetMode="External"/><Relationship Id="rId554" Type="http://schemas.openxmlformats.org/officeDocument/2006/relationships/hyperlink" Target="https://reg.bom.gov.au/jsp/ncc/cdio/weatherData/av?p_display_type=dailyDataFile&amp;p_nccObsCode=122&amp;p_stn_num=018070&amp;p_c=-65362675&amp;p_startYear=1908" TargetMode="External"/><Relationship Id="rId555" Type="http://schemas.openxmlformats.org/officeDocument/2006/relationships/hyperlink" Target="https://reg.bom.gov.au/jsp/ncc/cdio/weatherData/av?p_display_type=dailyDataFile&amp;p_nccObsCode=122&amp;p_stn_num=018070&amp;p_c=-65362675&amp;p_startYear=1909" TargetMode="External"/><Relationship Id="rId556" Type="http://schemas.openxmlformats.org/officeDocument/2006/relationships/hyperlink" Target="https://reg.bom.gov.au/jsp/ncc/cdio/weatherData/av?p_display_type=dailyDataFile&amp;p_nccObsCode=122&amp;p_stn_num=018070&amp;p_c=-65362675&amp;p_startYear=1910" TargetMode="External"/><Relationship Id="rId557" Type="http://schemas.openxmlformats.org/officeDocument/2006/relationships/hyperlink" Target="https://reg.bom.gov.au/jsp/ncc/cdio/weatherData/av?p_display_type=dailyDataFile&amp;p_nccObsCode=122&amp;p_stn_num=018070&amp;p_c=-65362675&amp;p_startYear=1911" TargetMode="External"/><Relationship Id="rId558" Type="http://schemas.openxmlformats.org/officeDocument/2006/relationships/hyperlink" Target="https://reg.bom.gov.au/jsp/ncc/cdio/weatherData/av?p_display_type=dailyDataFile&amp;p_nccObsCode=122&amp;p_stn_num=018070&amp;p_c=-65362675&amp;p_startYear=1912" TargetMode="External"/><Relationship Id="rId559" Type="http://schemas.openxmlformats.org/officeDocument/2006/relationships/hyperlink" Target="https://reg.bom.gov.au/jsp/ncc/cdio/weatherData/av?p_display_type=dailyDataFile&amp;p_nccObsCode=122&amp;p_stn_num=018070&amp;p_c=-65362675&amp;p_startYear=1913" TargetMode="External"/><Relationship Id="rId560" Type="http://schemas.openxmlformats.org/officeDocument/2006/relationships/hyperlink" Target="https://reg.bom.gov.au/jsp/ncc/cdio/weatherData/av?p_display_type=dailyDataFile&amp;p_nccObsCode=122&amp;p_stn_num=018070&amp;p_c=-65362675&amp;p_startYear=1914" TargetMode="External"/><Relationship Id="rId561" Type="http://schemas.openxmlformats.org/officeDocument/2006/relationships/hyperlink" Target="https://reg.bom.gov.au/jsp/ncc/cdio/weatherData/av?p_display_type=dailyDataFile&amp;p_nccObsCode=122&amp;p_stn_num=018070&amp;p_c=-65362675&amp;p_startYear=1915" TargetMode="External"/><Relationship Id="rId562" Type="http://schemas.openxmlformats.org/officeDocument/2006/relationships/hyperlink" Target="https://reg.bom.gov.au/jsp/ncc/cdio/weatherData/av?p_display_type=dailyDataFile&amp;p_nccObsCode=122&amp;p_stn_num=018070&amp;p_c=-65362675&amp;p_startYear=1916" TargetMode="External"/><Relationship Id="rId563" Type="http://schemas.openxmlformats.org/officeDocument/2006/relationships/hyperlink" Target="https://reg.bom.gov.au/jsp/ncc/cdio/weatherData/av?p_nccObsCode=40&amp;p_display_type=dataFile&amp;p_startYear=&amp;p_c=&amp;p_stn_num=018070" TargetMode="External"/><Relationship Id="rId564" Type="http://schemas.openxmlformats.org/officeDocument/2006/relationships/hyperlink" Target="https://reg.bom.gov.au/jsp/ncc/cdio/weatherData/av?p_display_type=dailyDataFile&amp;p_nccObsCode=122&amp;p_stn_num=018070&amp;p_c=-65362675&amp;p_startYear=1917" TargetMode="External"/><Relationship Id="rId565" Type="http://schemas.openxmlformats.org/officeDocument/2006/relationships/hyperlink" Target="https://reg.bom.gov.au/jsp/ncc/cdio/weatherData/av?p_display_type=dailyDataFile&amp;p_nccObsCode=122&amp;p_stn_num=018070&amp;p_c=-65362675&amp;p_startYear=1918" TargetMode="External"/><Relationship Id="rId566" Type="http://schemas.openxmlformats.org/officeDocument/2006/relationships/hyperlink" Target="https://reg.bom.gov.au/jsp/ncc/cdio/weatherData/av?p_display_type=dailyDataFile&amp;p_nccObsCode=122&amp;p_stn_num=018070&amp;p_c=-65362675&amp;p_startYear=1919" TargetMode="External"/><Relationship Id="rId567" Type="http://schemas.openxmlformats.org/officeDocument/2006/relationships/hyperlink" Target="https://reg.bom.gov.au/jsp/ncc/cdio/weatherData/av?p_display_type=dailyDataFile&amp;p_nccObsCode=122&amp;p_stn_num=018070&amp;p_c=-65362675&amp;p_startYear=1920" TargetMode="External"/><Relationship Id="rId568" Type="http://schemas.openxmlformats.org/officeDocument/2006/relationships/hyperlink" Target="https://reg.bom.gov.au/jsp/ncc/cdio/weatherData/av?p_display_type=dailyDataFile&amp;p_nccObsCode=122&amp;p_stn_num=018070&amp;p_c=-65362675&amp;p_startYear=1921" TargetMode="External"/><Relationship Id="rId569" Type="http://schemas.openxmlformats.org/officeDocument/2006/relationships/hyperlink" Target="https://reg.bom.gov.au/jsp/ncc/cdio/weatherData/av?p_display_type=dailyDataFile&amp;p_nccObsCode=122&amp;p_stn_num=018070&amp;p_c=-65362675&amp;p_startYear=1922" TargetMode="External"/><Relationship Id="rId570" Type="http://schemas.openxmlformats.org/officeDocument/2006/relationships/hyperlink" Target="https://reg.bom.gov.au/jsp/ncc/cdio/weatherData/av?p_display_type=dailyDataFile&amp;p_nccObsCode=122&amp;p_stn_num=018070&amp;p_c=-65362675&amp;p_startYear=1923" TargetMode="External"/><Relationship Id="rId571" Type="http://schemas.openxmlformats.org/officeDocument/2006/relationships/hyperlink" Target="https://reg.bom.gov.au/jsp/ncc/cdio/weatherData/av?p_display_type=dailyDataFile&amp;p_nccObsCode=122&amp;p_stn_num=018070&amp;p_c=-65362675&amp;p_startYear=1924" TargetMode="External"/><Relationship Id="rId572" Type="http://schemas.openxmlformats.org/officeDocument/2006/relationships/hyperlink" Target="https://reg.bom.gov.au/jsp/ncc/cdio/weatherData/av?p_display_type=dailyDataFile&amp;p_nccObsCode=122&amp;p_stn_num=018070&amp;p_c=-65362675&amp;p_startYear=1925" TargetMode="External"/><Relationship Id="rId573" Type="http://schemas.openxmlformats.org/officeDocument/2006/relationships/hyperlink" Target="https://reg.bom.gov.au/jsp/ncc/cdio/weatherData/av?p_display_type=dailyDataFile&amp;p_nccObsCode=122&amp;p_stn_num=018070&amp;p_c=-65362675&amp;p_startYear=1926" TargetMode="External"/><Relationship Id="rId574" Type="http://schemas.openxmlformats.org/officeDocument/2006/relationships/hyperlink" Target="https://reg.bom.gov.au/jsp/ncc/cdio/weatherData/av?p_display_type=dailyDataFile&amp;p_nccObsCode=122&amp;p_stn_num=018070&amp;p_c=-65362675&amp;p_startYear=1927" TargetMode="External"/><Relationship Id="rId575" Type="http://schemas.openxmlformats.org/officeDocument/2006/relationships/hyperlink" Target="https://reg.bom.gov.au/jsp/ncc/cdio/weatherData/av?p_display_type=dailyDataFile&amp;p_nccObsCode=122&amp;p_stn_num=018070&amp;p_c=-65362675&amp;p_startYear=1928" TargetMode="External"/><Relationship Id="rId576" Type="http://schemas.openxmlformats.org/officeDocument/2006/relationships/hyperlink" Target="https://reg.bom.gov.au/jsp/ncc/cdio/weatherData/av?p_display_type=dailyDataFile&amp;p_nccObsCode=122&amp;p_stn_num=018070&amp;p_c=-65362675&amp;p_startYear=1929" TargetMode="External"/><Relationship Id="rId577" Type="http://schemas.openxmlformats.org/officeDocument/2006/relationships/hyperlink" Target="https://reg.bom.gov.au/jsp/ncc/cdio/weatherData/av?p_display_type=dailyDataFile&amp;p_nccObsCode=122&amp;p_stn_num=018070&amp;p_c=-65362675&amp;p_startYear=1930" TargetMode="External"/><Relationship Id="rId578" Type="http://schemas.openxmlformats.org/officeDocument/2006/relationships/hyperlink" Target="https://reg.bom.gov.au/jsp/ncc/cdio/weatherData/av?p_display_type=dailyDataFile&amp;p_nccObsCode=122&amp;p_stn_num=018070&amp;p_c=-65362675&amp;p_startYear=1931" TargetMode="External"/><Relationship Id="rId579" Type="http://schemas.openxmlformats.org/officeDocument/2006/relationships/hyperlink" Target="https://reg.bom.gov.au/jsp/ncc/cdio/weatherData/av?p_display_type=dailyDataFile&amp;p_nccObsCode=122&amp;p_stn_num=018070&amp;p_c=-65362675&amp;p_startYear=1932" TargetMode="External"/><Relationship Id="rId580" Type="http://schemas.openxmlformats.org/officeDocument/2006/relationships/hyperlink" Target="https://reg.bom.gov.au/jsp/ncc/cdio/weatherData/av?p_display_type=dailyDataFile&amp;p_nccObsCode=122&amp;p_stn_num=018070&amp;p_c=-65362675&amp;p_startYear=1933" TargetMode="External"/><Relationship Id="rId581" Type="http://schemas.openxmlformats.org/officeDocument/2006/relationships/hyperlink" Target="https://reg.bom.gov.au/jsp/ncc/cdio/weatherData/av?p_display_type=dailyDataFile&amp;p_nccObsCode=122&amp;p_stn_num=018070&amp;p_c=-65362675&amp;p_startYear=1934" TargetMode="External"/><Relationship Id="rId582" Type="http://schemas.openxmlformats.org/officeDocument/2006/relationships/hyperlink" Target="https://reg.bom.gov.au/jsp/ncc/cdio/weatherData/av?p_display_type=dailyDataFile&amp;p_nccObsCode=122&amp;p_stn_num=018070&amp;p_c=-65362675&amp;p_startYear=1935" TargetMode="External"/><Relationship Id="rId583" Type="http://schemas.openxmlformats.org/officeDocument/2006/relationships/hyperlink" Target="https://reg.bom.gov.au/jsp/ncc/cdio/weatherData/av?p_display_type=dailyDataFile&amp;p_nccObsCode=122&amp;p_stn_num=018070&amp;p_c=-65362675&amp;p_startYear=1936" TargetMode="External"/><Relationship Id="rId584" Type="http://schemas.openxmlformats.org/officeDocument/2006/relationships/hyperlink" Target="https://reg.bom.gov.au/jsp/ncc/cdio/weatherData/av?p_display_type=dailyDataFile&amp;p_nccObsCode=122&amp;p_stn_num=018070&amp;p_c=-65362675&amp;p_startYear=1937" TargetMode="External"/><Relationship Id="rId585" Type="http://schemas.openxmlformats.org/officeDocument/2006/relationships/hyperlink" Target="https://reg.bom.gov.au/jsp/ncc/cdio/weatherData/av?p_display_type=dailyDataFile&amp;p_nccObsCode=122&amp;p_stn_num=018070&amp;p_c=-65362675&amp;p_startYear=1938" TargetMode="External"/><Relationship Id="rId586" Type="http://schemas.openxmlformats.org/officeDocument/2006/relationships/hyperlink" Target="https://reg.bom.gov.au/jsp/ncc/cdio/weatherData/av?p_display_type=dailyDataFile&amp;p_nccObsCode=122&amp;p_stn_num=018070&amp;p_c=-65362675&amp;p_startYear=1939" TargetMode="External"/><Relationship Id="rId587" Type="http://schemas.openxmlformats.org/officeDocument/2006/relationships/hyperlink" Target="https://reg.bom.gov.au/jsp/ncc/cdio/weatherData/av?p_display_type=dailyDataFile&amp;p_nccObsCode=122&amp;p_stn_num=018070&amp;p_c=-65362675&amp;p_startYear=1940" TargetMode="External"/><Relationship Id="rId588" Type="http://schemas.openxmlformats.org/officeDocument/2006/relationships/hyperlink" Target="https://reg.bom.gov.au/jsp/ncc/cdio/weatherData/av?p_display_type=dailyDataFile&amp;p_nccObsCode=122&amp;p_stn_num=018070&amp;p_c=-65362675&amp;p_startYear=1941" TargetMode="External"/><Relationship Id="rId589" Type="http://schemas.openxmlformats.org/officeDocument/2006/relationships/hyperlink" Target="https://reg.bom.gov.au/jsp/ncc/cdio/weatherData/av?p_nccObsCode=40&amp;p_display_type=dataFile&amp;p_startYear=&amp;p_c=&amp;p_stn_num=018070" TargetMode="External"/><Relationship Id="rId590" Type="http://schemas.openxmlformats.org/officeDocument/2006/relationships/hyperlink" Target="https://reg.bom.gov.au/jsp/ncc/cdio/weatherData/av?p_display_type=dailyDataFile&amp;p_nccObsCode=122&amp;p_stn_num=018070&amp;p_c=-65362675&amp;p_startYear=1942" TargetMode="External"/><Relationship Id="rId591" Type="http://schemas.openxmlformats.org/officeDocument/2006/relationships/hyperlink" Target="https://reg.bom.gov.au/jsp/ncc/cdio/weatherData/av?p_display_type=dailyDataFile&amp;p_nccObsCode=122&amp;p_stn_num=018070&amp;p_c=-65362675&amp;p_startYear=1943" TargetMode="External"/><Relationship Id="rId592" Type="http://schemas.openxmlformats.org/officeDocument/2006/relationships/hyperlink" Target="https://reg.bom.gov.au/jsp/ncc/cdio/weatherData/av?p_display_type=dailyDataFile&amp;p_nccObsCode=122&amp;p_stn_num=018070&amp;p_c=-65362675&amp;p_startYear=1944" TargetMode="External"/><Relationship Id="rId593" Type="http://schemas.openxmlformats.org/officeDocument/2006/relationships/hyperlink" Target="https://reg.bom.gov.au/jsp/ncc/cdio/weatherData/av?p_display_type=dailyDataFile&amp;p_nccObsCode=122&amp;p_stn_num=018070&amp;p_c=-65362675&amp;p_startYear=1945" TargetMode="External"/><Relationship Id="rId594" Type="http://schemas.openxmlformats.org/officeDocument/2006/relationships/hyperlink" Target="https://reg.bom.gov.au/jsp/ncc/cdio/weatherData/av?p_display_type=dailyDataFile&amp;p_nccObsCode=122&amp;p_stn_num=018070&amp;p_c=-65362675&amp;p_startYear=1946" TargetMode="External"/><Relationship Id="rId595" Type="http://schemas.openxmlformats.org/officeDocument/2006/relationships/hyperlink" Target="https://reg.bom.gov.au/jsp/ncc/cdio/weatherData/av?p_display_type=dailyDataFile&amp;p_nccObsCode=122&amp;p_stn_num=018070&amp;p_c=-65362675&amp;p_startYear=1947" TargetMode="External"/><Relationship Id="rId596" Type="http://schemas.openxmlformats.org/officeDocument/2006/relationships/hyperlink" Target="https://reg.bom.gov.au/jsp/ncc/cdio/weatherData/av?p_display_type=dailyDataFile&amp;p_nccObsCode=122&amp;p_stn_num=018070&amp;p_c=-65362675&amp;p_startYear=1948" TargetMode="External"/><Relationship Id="rId597" Type="http://schemas.openxmlformats.org/officeDocument/2006/relationships/hyperlink" Target="https://reg.bom.gov.au/jsp/ncc/cdio/weatherData/av?p_display_type=dailyDataFile&amp;p_nccObsCode=122&amp;p_stn_num=018070&amp;p_c=-65362675&amp;p_startYear=1949" TargetMode="External"/><Relationship Id="rId598" Type="http://schemas.openxmlformats.org/officeDocument/2006/relationships/hyperlink" Target="https://reg.bom.gov.au/jsp/ncc/cdio/weatherData/av?p_display_type=dailyDataFile&amp;p_nccObsCode=122&amp;p_stn_num=018070&amp;p_c=-65362675&amp;p_startYear=1950" TargetMode="External"/><Relationship Id="rId599" Type="http://schemas.openxmlformats.org/officeDocument/2006/relationships/hyperlink" Target="https://reg.bom.gov.au/jsp/ncc/cdio/weatherData/av?p_display_type=dailyDataFile&amp;p_nccObsCode=122&amp;p_stn_num=018070&amp;p_c=-65362675&amp;p_startYear=1951" TargetMode="External"/><Relationship Id="rId600" Type="http://schemas.openxmlformats.org/officeDocument/2006/relationships/hyperlink" Target="https://reg.bom.gov.au/jsp/ncc/cdio/weatherData/av?p_display_type=dailyDataFile&amp;p_nccObsCode=122&amp;p_stn_num=018070&amp;p_c=-65362675&amp;p_startYear=1952" TargetMode="External"/><Relationship Id="rId601" Type="http://schemas.openxmlformats.org/officeDocument/2006/relationships/hyperlink" Target="https://reg.bom.gov.au/jsp/ncc/cdio/weatherData/av?p_display_type=dailyDataFile&amp;p_nccObsCode=122&amp;p_stn_num=018070&amp;p_c=-65362675&amp;p_startYear=1953" TargetMode="External"/><Relationship Id="rId602" Type="http://schemas.openxmlformats.org/officeDocument/2006/relationships/hyperlink" Target="https://reg.bom.gov.au/jsp/ncc/cdio/weatherData/av?p_display_type=dailyDataFile&amp;p_nccObsCode=122&amp;p_stn_num=018070&amp;p_c=-65362675&amp;p_startYear=1954" TargetMode="External"/><Relationship Id="rId603" Type="http://schemas.openxmlformats.org/officeDocument/2006/relationships/hyperlink" Target="https://reg.bom.gov.au/jsp/ncc/cdio/weatherData/av?p_display_type=dailyDataFile&amp;p_nccObsCode=122&amp;p_stn_num=018070&amp;p_c=-65362675&amp;p_startYear=1955" TargetMode="External"/><Relationship Id="rId604" Type="http://schemas.openxmlformats.org/officeDocument/2006/relationships/hyperlink" Target="https://reg.bom.gov.au/jsp/ncc/cdio/weatherData/av?p_display_type=dailyDataFile&amp;p_nccObsCode=122&amp;p_stn_num=018070&amp;p_c=-65362675&amp;p_startYear=1956" TargetMode="External"/><Relationship Id="rId605" Type="http://schemas.openxmlformats.org/officeDocument/2006/relationships/hyperlink" Target="https://reg.bom.gov.au/jsp/ncc/cdio/weatherData/av?p_display_type=dailyDataFile&amp;p_nccObsCode=122&amp;p_stn_num=018070&amp;p_c=-65362675&amp;p_startYear=1957" TargetMode="External"/><Relationship Id="rId606" Type="http://schemas.openxmlformats.org/officeDocument/2006/relationships/hyperlink" Target="https://reg.bom.gov.au/jsp/ncc/cdio/weatherData/av?p_display_type=dailyDataFile&amp;p_nccObsCode=122&amp;p_stn_num=018070&amp;p_c=-65362675&amp;p_startYear=1958" TargetMode="External"/><Relationship Id="rId607" Type="http://schemas.openxmlformats.org/officeDocument/2006/relationships/hyperlink" Target="https://reg.bom.gov.au/jsp/ncc/cdio/weatherData/av?p_display_type=dailyDataFile&amp;p_nccObsCode=122&amp;p_stn_num=018070&amp;p_c=-65362675&amp;p_startYear=1959" TargetMode="External"/><Relationship Id="rId608" Type="http://schemas.openxmlformats.org/officeDocument/2006/relationships/hyperlink" Target="https://reg.bom.gov.au/jsp/ncc/cdio/weatherData/av?p_display_type=dailyDataFile&amp;p_nccObsCode=122&amp;p_stn_num=018070&amp;p_c=-65362675&amp;p_startYear=1960" TargetMode="External"/><Relationship Id="rId609" Type="http://schemas.openxmlformats.org/officeDocument/2006/relationships/hyperlink" Target="https://reg.bom.gov.au/jsp/ncc/cdio/weatherData/av?p_display_type=dailyDataFile&amp;p_nccObsCode=122&amp;p_stn_num=018070&amp;p_c=-65362675&amp;p_startYear=1961" TargetMode="External"/><Relationship Id="rId610" Type="http://schemas.openxmlformats.org/officeDocument/2006/relationships/hyperlink" Target="https://reg.bom.gov.au/jsp/ncc/cdio/weatherData/av?p_display_type=dailyDataFile&amp;p_nccObsCode=122&amp;p_stn_num=018070&amp;p_c=-65362675&amp;p_startYear=1962" TargetMode="External"/><Relationship Id="rId611" Type="http://schemas.openxmlformats.org/officeDocument/2006/relationships/hyperlink" Target="https://reg.bom.gov.au/jsp/ncc/cdio/weatherData/av?p_display_type=dailyDataFile&amp;p_nccObsCode=122&amp;p_stn_num=018070&amp;p_c=-65362675&amp;p_startYear=1963" TargetMode="External"/><Relationship Id="rId612" Type="http://schemas.openxmlformats.org/officeDocument/2006/relationships/hyperlink" Target="https://reg.bom.gov.au/jsp/ncc/cdio/weatherData/av?p_display_type=dailyDataFile&amp;p_nccObsCode=122&amp;p_stn_num=018070&amp;p_c=-65362675&amp;p_startYear=1964" TargetMode="External"/><Relationship Id="rId613" Type="http://schemas.openxmlformats.org/officeDocument/2006/relationships/hyperlink" Target="https://reg.bom.gov.au/jsp/ncc/cdio/weatherData/av?p_display_type=dailyDataFile&amp;p_nccObsCode=122&amp;p_stn_num=018070&amp;p_c=-65362675&amp;p_startYear=1965" TargetMode="External"/><Relationship Id="rId614" Type="http://schemas.openxmlformats.org/officeDocument/2006/relationships/hyperlink" Target="https://reg.bom.gov.au/jsp/ncc/cdio/weatherData/av?p_display_type=dailyDataFile&amp;p_nccObsCode=122&amp;p_stn_num=018070&amp;p_c=-65362675&amp;p_startYear=1966" TargetMode="External"/><Relationship Id="rId615" Type="http://schemas.openxmlformats.org/officeDocument/2006/relationships/hyperlink" Target="https://reg.bom.gov.au/jsp/ncc/cdio/weatherData/av?p_nccObsCode=40&amp;p_display_type=dataFile&amp;p_startYear=&amp;p_c=&amp;p_stn_num=018070" TargetMode="External"/><Relationship Id="rId616" Type="http://schemas.openxmlformats.org/officeDocument/2006/relationships/hyperlink" Target="https://reg.bom.gov.au/jsp/ncc/cdio/weatherData/av?p_display_type=dailyDataFile&amp;p_nccObsCode=122&amp;p_stn_num=018070&amp;p_c=-65362675&amp;p_startYear=1967" TargetMode="External"/><Relationship Id="rId617" Type="http://schemas.openxmlformats.org/officeDocument/2006/relationships/hyperlink" Target="https://reg.bom.gov.au/jsp/ncc/cdio/weatherData/av?p_display_type=dailyDataFile&amp;p_nccObsCode=122&amp;p_stn_num=018070&amp;p_c=-65362675&amp;p_startYear=1968" TargetMode="External"/><Relationship Id="rId618" Type="http://schemas.openxmlformats.org/officeDocument/2006/relationships/hyperlink" Target="https://reg.bom.gov.au/jsp/ncc/cdio/weatherData/av?p_display_type=dailyDataFile&amp;p_nccObsCode=122&amp;p_stn_num=018070&amp;p_c=-65362675&amp;p_startYear=1969" TargetMode="External"/><Relationship Id="rId619" Type="http://schemas.openxmlformats.org/officeDocument/2006/relationships/hyperlink" Target="https://reg.bom.gov.au/jsp/ncc/cdio/weatherData/av?p_display_type=dailyDataFile&amp;p_nccObsCode=122&amp;p_stn_num=018070&amp;p_c=-65362675&amp;p_startYear=1970" TargetMode="External"/><Relationship Id="rId620" Type="http://schemas.openxmlformats.org/officeDocument/2006/relationships/hyperlink" Target="https://reg.bom.gov.au/jsp/ncc/cdio/weatherData/av?p_display_type=dailyDataFile&amp;p_nccObsCode=122&amp;p_stn_num=018070&amp;p_c=-65362675&amp;p_startYear=1971" TargetMode="External"/><Relationship Id="rId621" Type="http://schemas.openxmlformats.org/officeDocument/2006/relationships/hyperlink" Target="https://reg.bom.gov.au/jsp/ncc/cdio/weatherData/av?p_display_type=dailyDataFile&amp;p_nccObsCode=122&amp;p_stn_num=018070&amp;p_c=-65362675&amp;p_startYear=1972" TargetMode="External"/><Relationship Id="rId622" Type="http://schemas.openxmlformats.org/officeDocument/2006/relationships/hyperlink" Target="https://reg.bom.gov.au/jsp/ncc/cdio/weatherData/av?p_display_type=dailyDataFile&amp;p_nccObsCode=122&amp;p_stn_num=018070&amp;p_c=-65362675&amp;p_startYear=1973" TargetMode="External"/><Relationship Id="rId623" Type="http://schemas.openxmlformats.org/officeDocument/2006/relationships/hyperlink" Target="https://reg.bom.gov.au/jsp/ncc/cdio/weatherData/av?p_display_type=dailyDataFile&amp;p_nccObsCode=122&amp;p_stn_num=018070&amp;p_c=-65362675&amp;p_startYear=1974" TargetMode="External"/><Relationship Id="rId624" Type="http://schemas.openxmlformats.org/officeDocument/2006/relationships/hyperlink" Target="https://reg.bom.gov.au/jsp/ncc/cdio/weatherData/av?p_display_type=dailyDataFile&amp;p_nccObsCode=122&amp;p_stn_num=018070&amp;p_c=-65362675&amp;p_startYear=1975" TargetMode="External"/><Relationship Id="rId625" Type="http://schemas.openxmlformats.org/officeDocument/2006/relationships/hyperlink" Target="https://reg.bom.gov.au/jsp/ncc/cdio/weatherData/av?p_display_type=dailyDataFile&amp;p_nccObsCode=122&amp;p_stn_num=018070&amp;p_c=-65362675&amp;p_startYear=1976" TargetMode="External"/><Relationship Id="rId626" Type="http://schemas.openxmlformats.org/officeDocument/2006/relationships/hyperlink" Target="https://reg.bom.gov.au/jsp/ncc/cdio/weatherData/av?p_display_type=dailyDataFile&amp;p_nccObsCode=122&amp;p_stn_num=018070&amp;p_c=-65362675&amp;p_startYear=1977" TargetMode="External"/><Relationship Id="rId627" Type="http://schemas.openxmlformats.org/officeDocument/2006/relationships/hyperlink" Target="https://reg.bom.gov.au/jsp/ncc/cdio/weatherData/av?p_display_type=dailyDataFile&amp;p_nccObsCode=122&amp;p_stn_num=018070&amp;p_c=-65362675&amp;p_startYear=1978" TargetMode="External"/><Relationship Id="rId628" Type="http://schemas.openxmlformats.org/officeDocument/2006/relationships/hyperlink" Target="https://reg.bom.gov.au/jsp/ncc/cdio/weatherData/av?p_display_type=dailyDataFile&amp;p_nccObsCode=122&amp;p_stn_num=018070&amp;p_c=-65362675&amp;p_startYear=1979" TargetMode="External"/><Relationship Id="rId629" Type="http://schemas.openxmlformats.org/officeDocument/2006/relationships/hyperlink" Target="https://reg.bom.gov.au/jsp/ncc/cdio/weatherData/av?p_display_type=dailyDataFile&amp;p_nccObsCode=122&amp;p_stn_num=018070&amp;p_c=-65362675&amp;p_startYear=1980" TargetMode="External"/><Relationship Id="rId630" Type="http://schemas.openxmlformats.org/officeDocument/2006/relationships/hyperlink" Target="https://reg.bom.gov.au/jsp/ncc/cdio/weatherData/av?p_display_type=dailyDataFile&amp;p_nccObsCode=122&amp;p_stn_num=018070&amp;p_c=-65362675&amp;p_startYear=1981" TargetMode="External"/><Relationship Id="rId631" Type="http://schemas.openxmlformats.org/officeDocument/2006/relationships/hyperlink" Target="https://reg.bom.gov.au/jsp/ncc/cdio/weatherData/av?p_display_type=dailyDataFile&amp;p_nccObsCode=122&amp;p_stn_num=018070&amp;p_c=-65362675&amp;p_startYear=1982" TargetMode="External"/><Relationship Id="rId632" Type="http://schemas.openxmlformats.org/officeDocument/2006/relationships/hyperlink" Target="https://reg.bom.gov.au/jsp/ncc/cdio/weatherData/av?p_display_type=dailyDataFile&amp;p_nccObsCode=122&amp;p_stn_num=018070&amp;p_c=-65362675&amp;p_startYear=1983" TargetMode="External"/><Relationship Id="rId633" Type="http://schemas.openxmlformats.org/officeDocument/2006/relationships/hyperlink" Target="https://reg.bom.gov.au/jsp/ncc/cdio/weatherData/av?p_display_type=dailyDataFile&amp;p_nccObsCode=122&amp;p_stn_num=018070&amp;p_c=-65362675&amp;p_startYear=1984" TargetMode="External"/><Relationship Id="rId634" Type="http://schemas.openxmlformats.org/officeDocument/2006/relationships/hyperlink" Target="https://reg.bom.gov.au/jsp/ncc/cdio/weatherData/av?p_display_type=dailyDataFile&amp;p_nccObsCode=122&amp;p_stn_num=018070&amp;p_c=-65362675&amp;p_startYear=1985" TargetMode="External"/><Relationship Id="rId635" Type="http://schemas.openxmlformats.org/officeDocument/2006/relationships/hyperlink" Target="https://reg.bom.gov.au/jsp/ncc/cdio/weatherData/av?p_display_type=dailyDataFile&amp;p_nccObsCode=122&amp;p_stn_num=018070&amp;p_c=-65362675&amp;p_startYear=1986" TargetMode="External"/><Relationship Id="rId636" Type="http://schemas.openxmlformats.org/officeDocument/2006/relationships/hyperlink" Target="https://reg.bom.gov.au/jsp/ncc/cdio/weatherData/av?p_display_type=dailyDataFile&amp;p_nccObsCode=122&amp;p_stn_num=018070&amp;p_c=-65362675&amp;p_startYear=1987" TargetMode="External"/><Relationship Id="rId637" Type="http://schemas.openxmlformats.org/officeDocument/2006/relationships/hyperlink" Target="https://reg.bom.gov.au/jsp/ncc/cdio/weatherData/av?p_display_type=dailyDataFile&amp;p_nccObsCode=122&amp;p_stn_num=018070&amp;p_c=-65362675&amp;p_startYear=1988" TargetMode="External"/><Relationship Id="rId638" Type="http://schemas.openxmlformats.org/officeDocument/2006/relationships/hyperlink" Target="https://reg.bom.gov.au/jsp/ncc/cdio/weatherData/av?p_display_type=dailyDataFile&amp;p_nccObsCode=122&amp;p_stn_num=018070&amp;p_c=-65362675&amp;p_startYear=1989" TargetMode="External"/><Relationship Id="rId639" Type="http://schemas.openxmlformats.org/officeDocument/2006/relationships/hyperlink" Target="https://reg.bom.gov.au/jsp/ncc/cdio/weatherData/av?p_display_type=dailyDataFile&amp;p_nccObsCode=122&amp;p_stn_num=018070&amp;p_c=-65362675&amp;p_startYear=1990" TargetMode="External"/><Relationship Id="rId640" Type="http://schemas.openxmlformats.org/officeDocument/2006/relationships/hyperlink" Target="https://reg.bom.gov.au/jsp/ncc/cdio/weatherData/av?p_display_type=dailyDataFile&amp;p_nccObsCode=122&amp;p_stn_num=018070&amp;p_c=-65362675&amp;p_startYear=1998" TargetMode="External"/><Relationship Id="rId641" Type="http://schemas.openxmlformats.org/officeDocument/2006/relationships/hyperlink" Target="https://reg.bom.gov.au/jsp/ncc/cdio/weatherData/av?p_display_type=dailyDataFile&amp;p_nccObsCode=122&amp;p_stn_num=018070&amp;p_c=-65362675&amp;p_startYear=1999" TargetMode="External"/><Relationship Id="rId642" Type="http://schemas.openxmlformats.org/officeDocument/2006/relationships/hyperlink" Target="https://reg.bom.gov.au/jsp/ncc/cdio/weatherData/av?p_display_type=dailyDataFile&amp;p_nccObsCode=122&amp;p_stn_num=018070&amp;p_c=-65362675&amp;p_startYear=2000" TargetMode="External"/><Relationship Id="rId643" Type="http://schemas.openxmlformats.org/officeDocument/2006/relationships/hyperlink" Target="https://reg.bom.gov.au/jsp/ncc/cdio/weatherData/av?p_display_type=dailyDataFile&amp;p_nccObsCode=122&amp;p_stn_num=018070&amp;p_c=-65362675&amp;p_startYear=2001" TargetMode="External"/><Relationship Id="rId644" Type="http://schemas.openxmlformats.org/officeDocument/2006/relationships/hyperlink" Target="https://reg.bom.gov.au/jsp/ncc/cdio/weatherData/av?p_display_type=dailyDataFile&amp;p_nccObsCode=122&amp;p_stn_num=018070&amp;p_c=-65362675&amp;p_startYear=2002" TargetMode="External"/><Relationship Id="rId645" Type="http://schemas.openxmlformats.org/officeDocument/2006/relationships/hyperlink" Target="https://reg.bom.gov.au/jsp/ncc/cdio/weatherData/av?p_display_type=dailyDataFile&amp;p_nccObsCode=122&amp;p_stn_num=018192&amp;p_c=-66247468&amp;p_startYear=1992" TargetMode="External"/><Relationship Id="rId646" Type="http://schemas.openxmlformats.org/officeDocument/2006/relationships/hyperlink" Target="https://reg.bom.gov.au/jsp/ncc/cdio/weatherData/av?p_display_type=dailyDataFile&amp;p_nccObsCode=122&amp;p_stn_num=018192&amp;p_c=-66247468&amp;p_startYear=1993" TargetMode="External"/><Relationship Id="rId647" Type="http://schemas.openxmlformats.org/officeDocument/2006/relationships/hyperlink" Target="https://reg.bom.gov.au/jsp/ncc/cdio/weatherData/av?p_display_type=dailyDataFile&amp;p_nccObsCode=122&amp;p_stn_num=018192&amp;p_c=-66247468&amp;p_startYear=1994" TargetMode="External"/><Relationship Id="rId648" Type="http://schemas.openxmlformats.org/officeDocument/2006/relationships/hyperlink" Target="https://reg.bom.gov.au/jsp/ncc/cdio/weatherData/av?p_display_type=dailyDataFile&amp;p_nccObsCode=122&amp;p_stn_num=018192&amp;p_c=-66247468&amp;p_startYear=1995" TargetMode="External"/><Relationship Id="rId649" Type="http://schemas.openxmlformats.org/officeDocument/2006/relationships/hyperlink" Target="https://reg.bom.gov.au/jsp/ncc/cdio/weatherData/av?p_display_type=dailyDataFile&amp;p_nccObsCode=122&amp;p_stn_num=018192&amp;p_c=-66247468&amp;p_startYear=1996" TargetMode="External"/><Relationship Id="rId650" Type="http://schemas.openxmlformats.org/officeDocument/2006/relationships/hyperlink" Target="https://reg.bom.gov.au/jsp/ncc/cdio/weatherData/av?p_display_type=dailyDataFile&amp;p_nccObsCode=122&amp;p_stn_num=018192&amp;p_c=-66247468&amp;p_startYear=1997" TargetMode="External"/><Relationship Id="rId651" Type="http://schemas.openxmlformats.org/officeDocument/2006/relationships/hyperlink" Target="https://reg.bom.gov.au/jsp/ncc/cdio/weatherData/av?p_display_type=dailyDataFile&amp;p_nccObsCode=122&amp;p_stn_num=018192&amp;p_c=-66247468&amp;p_startYear=1998" TargetMode="External"/><Relationship Id="rId652" Type="http://schemas.openxmlformats.org/officeDocument/2006/relationships/hyperlink" Target="https://reg.bom.gov.au/jsp/ncc/cdio/weatherData/av?p_display_type=dailyDataFile&amp;p_nccObsCode=122&amp;p_stn_num=018192&amp;p_c=-66247468&amp;p_startYear=1999" TargetMode="External"/><Relationship Id="rId653" Type="http://schemas.openxmlformats.org/officeDocument/2006/relationships/hyperlink" Target="https://reg.bom.gov.au/jsp/ncc/cdio/weatherData/av?p_display_type=dailyDataFile&amp;p_nccObsCode=122&amp;p_stn_num=018192&amp;p_c=-66247468&amp;p_startYear=2000" TargetMode="External"/><Relationship Id="rId654" Type="http://schemas.openxmlformats.org/officeDocument/2006/relationships/hyperlink" Target="https://reg.bom.gov.au/jsp/ncc/cdio/weatherData/av?p_display_type=dailyDataFile&amp;p_nccObsCode=122&amp;p_stn_num=018192&amp;p_c=-66247468&amp;p_startYear=2001" TargetMode="External"/><Relationship Id="rId655" Type="http://schemas.openxmlformats.org/officeDocument/2006/relationships/hyperlink" Target="https://reg.bom.gov.au/jsp/ncc/cdio/weatherData/av?p_display_type=dailyDataFile&amp;p_nccObsCode=122&amp;p_stn_num=018192&amp;p_c=-66247468&amp;p_startYear=2002" TargetMode="External"/><Relationship Id="rId656" Type="http://schemas.openxmlformats.org/officeDocument/2006/relationships/hyperlink" Target="https://reg.bom.gov.au/jsp/ncc/cdio/weatherData/av?p_display_type=dailyDataFile&amp;p_nccObsCode=122&amp;p_stn_num=018192&amp;p_c=-66247468&amp;p_startYear=2003" TargetMode="External"/><Relationship Id="rId657" Type="http://schemas.openxmlformats.org/officeDocument/2006/relationships/hyperlink" Target="https://reg.bom.gov.au/jsp/ncc/cdio/weatherData/av?p_display_type=dailyDataFile&amp;p_nccObsCode=122&amp;p_stn_num=018192&amp;p_c=-66247468&amp;p_startYear=2004" TargetMode="External"/><Relationship Id="rId658" Type="http://schemas.openxmlformats.org/officeDocument/2006/relationships/hyperlink" Target="https://reg.bom.gov.au/jsp/ncc/cdio/weatherData/av?p_display_type=dailyDataFile&amp;p_nccObsCode=122&amp;p_stn_num=018192&amp;p_c=-66247468&amp;p_startYear=2005" TargetMode="External"/><Relationship Id="rId659" Type="http://schemas.openxmlformats.org/officeDocument/2006/relationships/hyperlink" Target="https://reg.bom.gov.au/jsp/ncc/cdio/weatherData/av?p_display_type=dailyDataFile&amp;p_nccObsCode=122&amp;p_stn_num=018192&amp;p_c=-66247468&amp;p_startYear=2006" TargetMode="External"/><Relationship Id="rId660" Type="http://schemas.openxmlformats.org/officeDocument/2006/relationships/hyperlink" Target="https://reg.bom.gov.au/jsp/ncc/cdio/weatherData/av?p_display_type=dailyDataFile&amp;p_nccObsCode=122&amp;p_stn_num=018192&amp;p_c=-66247468&amp;p_startYear=2007" TargetMode="External"/><Relationship Id="rId661" Type="http://schemas.openxmlformats.org/officeDocument/2006/relationships/hyperlink" Target="https://reg.bom.gov.au/jsp/ncc/cdio/weatherData/av?p_display_type=dailyDataFile&amp;p_nccObsCode=122&amp;p_stn_num=018192&amp;p_c=-66247468&amp;p_startYear=2008" TargetMode="External"/><Relationship Id="rId662" Type="http://schemas.openxmlformats.org/officeDocument/2006/relationships/hyperlink" Target="https://reg.bom.gov.au/jsp/ncc/cdio/weatherData/av?p_display_type=dailyDataFile&amp;p_nccObsCode=122&amp;p_stn_num=018192&amp;p_c=-66247468&amp;p_startYear=2009" TargetMode="External"/><Relationship Id="rId663" Type="http://schemas.openxmlformats.org/officeDocument/2006/relationships/hyperlink" Target="https://reg.bom.gov.au/jsp/ncc/cdio/weatherData/av?p_display_type=dailyDataFile&amp;p_nccObsCode=122&amp;p_stn_num=018192&amp;p_c=-66247468&amp;p_startYear=2010" TargetMode="External"/><Relationship Id="rId664" Type="http://schemas.openxmlformats.org/officeDocument/2006/relationships/hyperlink" Target="https://reg.bom.gov.au/jsp/ncc/cdio/weatherData/av?p_display_type=dailyDataFile&amp;p_nccObsCode=122&amp;p_stn_num=018192&amp;p_c=-66247468&amp;p_startYear=2011" TargetMode="External"/><Relationship Id="rId665" Type="http://schemas.openxmlformats.org/officeDocument/2006/relationships/hyperlink" Target="https://reg.bom.gov.au/jsp/ncc/cdio/weatherData/av?p_display_type=dailyDataFile&amp;p_nccObsCode=122&amp;p_stn_num=018192&amp;p_c=-66247468&amp;p_startYear=2012" TargetMode="External"/><Relationship Id="rId666" Type="http://schemas.openxmlformats.org/officeDocument/2006/relationships/hyperlink" Target="https://reg.bom.gov.au/jsp/ncc/cdio/weatherData/av?p_display_type=dailyDataFile&amp;p_nccObsCode=122&amp;p_stn_num=018192&amp;p_c=-66247468&amp;p_startYear=2013" TargetMode="External"/><Relationship Id="rId667" Type="http://schemas.openxmlformats.org/officeDocument/2006/relationships/hyperlink" Target="https://reg.bom.gov.au/jsp/ncc/cdio/weatherData/av?p_display_type=dailyDataFile&amp;p_nccObsCode=122&amp;p_stn_num=018192&amp;p_c=-66247468&amp;p_startYear=2014" TargetMode="External"/><Relationship Id="rId668" Type="http://schemas.openxmlformats.org/officeDocument/2006/relationships/hyperlink" Target="https://reg.bom.gov.au/jsp/ncc/cdio/weatherData/av?p_display_type=dailyDataFile&amp;p_nccObsCode=122&amp;p_stn_num=018192&amp;p_c=-66247468&amp;p_startYear=2015" TargetMode="External"/><Relationship Id="rId669" Type="http://schemas.openxmlformats.org/officeDocument/2006/relationships/hyperlink" Target="https://reg.bom.gov.au/jsp/ncc/cdio/weatherData/av?p_display_type=dailyDataFile&amp;p_nccObsCode=122&amp;p_stn_num=018192&amp;p_c=-66247468&amp;p_startYear=2016" TargetMode="External"/><Relationship Id="rId670" Type="http://schemas.openxmlformats.org/officeDocument/2006/relationships/hyperlink" Target="https://reg.bom.gov.au/jsp/ncc/cdio/weatherData/av?p_nccObsCode=40&amp;p_display_type=dataFile&amp;p_startYear=&amp;p_c=&amp;p_stn_num=018192" TargetMode="External"/><Relationship Id="rId671" Type="http://schemas.openxmlformats.org/officeDocument/2006/relationships/hyperlink" Target="https://reg.bom.gov.au/jsp/ncc/cdio/weatherData/av?p_display_type=dailyDataFile&amp;p_nccObsCode=122&amp;p_stn_num=018192&amp;p_c=-66247468&amp;p_startYear=2017" TargetMode="External"/><Relationship Id="rId672" Type="http://schemas.openxmlformats.org/officeDocument/2006/relationships/hyperlink" Target="https://reg.bom.gov.au/jsp/ncc/cdio/weatherData/av?p_display_type=dailyDataFile&amp;p_nccObsCode=122&amp;p_stn_num=018192&amp;p_c=-66247468&amp;p_startYear=2018" TargetMode="External"/><Relationship Id="rId673" Type="http://schemas.openxmlformats.org/officeDocument/2006/relationships/hyperlink" Target="https://reg.bom.gov.au/jsp/ncc/cdio/weatherData/av?p_display_type=dailyDataFile&amp;p_nccObsCode=122&amp;p_stn_num=018192&amp;p_c=-66247468&amp;p_startYear=2019" TargetMode="External"/><Relationship Id="rId674" Type="http://schemas.openxmlformats.org/officeDocument/2006/relationships/hyperlink" Target="https://reg.bom.gov.au/jsp/ncc/cdio/weatherData/av?p_display_type=dailyDataFile&amp;p_nccObsCode=122&amp;p_stn_num=018192&amp;p_c=-66247468&amp;p_startYear=2020" TargetMode="External"/><Relationship Id="rId675" Type="http://schemas.openxmlformats.org/officeDocument/2006/relationships/hyperlink" Target="https://reg.bom.gov.au/jsp/ncc/cdio/weatherData/av?p_display_type=dailyDataFile&amp;p_nccObsCode=122&amp;p_stn_num=018192&amp;p_c=-66247468&amp;p_startYear=2021" TargetMode="External"/><Relationship Id="rId676" Type="http://schemas.openxmlformats.org/officeDocument/2006/relationships/hyperlink" Target="https://reg.bom.gov.au/jsp/ncc/cdio/weatherData/av?p_display_type=dailyDataFile&amp;p_nccObsCode=122&amp;p_stn_num=018192&amp;p_c=-66247468&amp;p_startYear=2022" TargetMode="External"/><Relationship Id="rId677" Type="http://schemas.openxmlformats.org/officeDocument/2006/relationships/hyperlink" Target="https://reg.bom.gov.au/jsp/ncc/cdio/weatherData/av?p_display_type=dailyDataFile&amp;p_nccObsCode=122&amp;p_stn_num=018192&amp;p_c=-66247468&amp;p_startYear=2023" TargetMode="External"/><Relationship Id="rId678" Type="http://schemas.openxmlformats.org/officeDocument/2006/relationships/hyperlink" Target="https://reg.bom.gov.au/jsp/ncc/cdio/weatherData/av?p_display_type=dailyDataFile&amp;p_nccObsCode=122&amp;p_stn_num=018192&amp;p_c=-66247468&amp;p_startYear=2024" TargetMode="External"/><Relationship Id="rId679" Type="http://schemas.openxmlformats.org/officeDocument/2006/relationships/hyperlink" Target="https://reg.bom.gov.au/jsp/ncc/cdio/weatherData/av?p_display_type=dailyDataFile&amp;p_nccObsCode=122&amp;p_stn_num=021046&amp;p_c=-88644519&amp;p_startYear=1908" TargetMode="External"/><Relationship Id="rId680" Type="http://schemas.openxmlformats.org/officeDocument/2006/relationships/hyperlink" Target="https://reg.bom.gov.au/jsp/ncc/cdio/weatherData/av?p_display_type=dailyDataFile&amp;p_nccObsCode=122&amp;p_stn_num=021046&amp;p_c=-88644519&amp;p_startYear=1909" TargetMode="External"/><Relationship Id="rId681" Type="http://schemas.openxmlformats.org/officeDocument/2006/relationships/hyperlink" Target="https://reg.bom.gov.au/jsp/ncc/cdio/weatherData/av?p_display_type=dailyDataFile&amp;p_nccObsCode=122&amp;p_stn_num=021046&amp;p_c=-88644519&amp;p_startYear=1910" TargetMode="External"/><Relationship Id="rId682" Type="http://schemas.openxmlformats.org/officeDocument/2006/relationships/hyperlink" Target="https://reg.bom.gov.au/jsp/ncc/cdio/weatherData/av?p_display_type=dailyDataFile&amp;p_nccObsCode=122&amp;p_stn_num=021046&amp;p_c=-88644519&amp;p_startYear=1911" TargetMode="External"/><Relationship Id="rId683" Type="http://schemas.openxmlformats.org/officeDocument/2006/relationships/hyperlink" Target="https://reg.bom.gov.au/jsp/ncc/cdio/weatherData/av?p_display_type=dailyDataFile&amp;p_nccObsCode=122&amp;p_stn_num=021046&amp;p_c=-88644519&amp;p_startYear=1912" TargetMode="External"/><Relationship Id="rId684" Type="http://schemas.openxmlformats.org/officeDocument/2006/relationships/hyperlink" Target="https://reg.bom.gov.au/jsp/ncc/cdio/weatherData/av?p_display_type=dailyDataFile&amp;p_nccObsCode=122&amp;p_stn_num=021046&amp;p_c=-88644519&amp;p_startYear=1913" TargetMode="External"/><Relationship Id="rId685" Type="http://schemas.openxmlformats.org/officeDocument/2006/relationships/hyperlink" Target="https://reg.bom.gov.au/jsp/ncc/cdio/weatherData/av?p_display_type=dailyDataFile&amp;p_nccObsCode=122&amp;p_stn_num=021046&amp;p_c=-88644519&amp;p_startYear=1914" TargetMode="External"/><Relationship Id="rId686" Type="http://schemas.openxmlformats.org/officeDocument/2006/relationships/hyperlink" Target="https://reg.bom.gov.au/jsp/ncc/cdio/weatherData/av?p_display_type=dailyDataFile&amp;p_nccObsCode=122&amp;p_stn_num=021046&amp;p_c=-88644519&amp;p_startYear=1915" TargetMode="External"/><Relationship Id="rId687" Type="http://schemas.openxmlformats.org/officeDocument/2006/relationships/hyperlink" Target="https://reg.bom.gov.au/jsp/ncc/cdio/weatherData/av?p_display_type=dailyDataFile&amp;p_nccObsCode=122&amp;p_stn_num=021046&amp;p_c=-88644519&amp;p_startYear=1916" TargetMode="External"/><Relationship Id="rId688" Type="http://schemas.openxmlformats.org/officeDocument/2006/relationships/hyperlink" Target="https://reg.bom.gov.au/jsp/ncc/cdio/weatherData/av?p_display_type=dailyDataFile&amp;p_nccObsCode=122&amp;p_stn_num=021046&amp;p_c=-88644519&amp;p_startYear=1917" TargetMode="External"/><Relationship Id="rId689" Type="http://schemas.openxmlformats.org/officeDocument/2006/relationships/hyperlink" Target="https://reg.bom.gov.au/jsp/ncc/cdio/weatherData/av?p_display_type=dailyDataFile&amp;p_nccObsCode=122&amp;p_stn_num=021046&amp;p_c=-88644519&amp;p_startYear=1918" TargetMode="External"/><Relationship Id="rId690" Type="http://schemas.openxmlformats.org/officeDocument/2006/relationships/hyperlink" Target="https://reg.bom.gov.au/jsp/ncc/cdio/weatherData/av?p_display_type=dailyDataFile&amp;p_nccObsCode=122&amp;p_stn_num=021046&amp;p_c=-88644519&amp;p_startYear=1919" TargetMode="External"/><Relationship Id="rId691" Type="http://schemas.openxmlformats.org/officeDocument/2006/relationships/hyperlink" Target="https://reg.bom.gov.au/jsp/ncc/cdio/weatherData/av?p_display_type=dailyDataFile&amp;p_nccObsCode=122&amp;p_stn_num=021046&amp;p_c=-88644519&amp;p_startYear=1920" TargetMode="External"/><Relationship Id="rId692" Type="http://schemas.openxmlformats.org/officeDocument/2006/relationships/hyperlink" Target="https://reg.bom.gov.au/jsp/ncc/cdio/weatherData/av?p_display_type=dailyDataFile&amp;p_nccObsCode=122&amp;p_stn_num=021046&amp;p_c=-88644519&amp;p_startYear=1921" TargetMode="External"/><Relationship Id="rId693" Type="http://schemas.openxmlformats.org/officeDocument/2006/relationships/hyperlink" Target="https://reg.bom.gov.au/jsp/ncc/cdio/weatherData/av?p_display_type=dailyDataFile&amp;p_nccObsCode=122&amp;p_stn_num=021046&amp;p_c=-88644519&amp;p_startYear=1922" TargetMode="External"/><Relationship Id="rId694" Type="http://schemas.openxmlformats.org/officeDocument/2006/relationships/hyperlink" Target="https://reg.bom.gov.au/jsp/ncc/cdio/weatherData/av?p_display_type=dailyDataFile&amp;p_nccObsCode=122&amp;p_stn_num=021046&amp;p_c=-88644519&amp;p_startYear=1923" TargetMode="External"/><Relationship Id="rId695" Type="http://schemas.openxmlformats.org/officeDocument/2006/relationships/hyperlink" Target="https://reg.bom.gov.au/jsp/ncc/cdio/weatherData/av?p_display_type=dailyDataFile&amp;p_nccObsCode=122&amp;p_stn_num=021046&amp;p_c=-88644519&amp;p_startYear=1924" TargetMode="External"/><Relationship Id="rId696" Type="http://schemas.openxmlformats.org/officeDocument/2006/relationships/hyperlink" Target="https://reg.bom.gov.au/jsp/ncc/cdio/weatherData/av?p_display_type=dailyDataFile&amp;p_nccObsCode=122&amp;p_stn_num=021046&amp;p_c=-88644519&amp;p_startYear=1925" TargetMode="External"/><Relationship Id="rId697" Type="http://schemas.openxmlformats.org/officeDocument/2006/relationships/hyperlink" Target="https://reg.bom.gov.au/jsp/ncc/cdio/weatherData/av?p_display_type=dailyDataFile&amp;p_nccObsCode=122&amp;p_stn_num=021046&amp;p_c=-88644519&amp;p_startYear=1926" TargetMode="External"/><Relationship Id="rId698" Type="http://schemas.openxmlformats.org/officeDocument/2006/relationships/hyperlink" Target="https://reg.bom.gov.au/jsp/ncc/cdio/weatherData/av?p_display_type=dailyDataFile&amp;p_nccObsCode=122&amp;p_stn_num=021046&amp;p_c=-88644519&amp;p_startYear=1927" TargetMode="External"/><Relationship Id="rId699" Type="http://schemas.openxmlformats.org/officeDocument/2006/relationships/hyperlink" Target="https://reg.bom.gov.au/jsp/ncc/cdio/weatherData/av?p_display_type=dailyDataFile&amp;p_nccObsCode=122&amp;p_stn_num=021046&amp;p_c=-88644519&amp;p_startYear=1928" TargetMode="External"/><Relationship Id="rId700" Type="http://schemas.openxmlformats.org/officeDocument/2006/relationships/hyperlink" Target="https://reg.bom.gov.au/jsp/ncc/cdio/weatherData/av?p_display_type=dailyDataFile&amp;p_nccObsCode=122&amp;p_stn_num=021046&amp;p_c=-88644519&amp;p_startYear=1929" TargetMode="External"/><Relationship Id="rId701" Type="http://schemas.openxmlformats.org/officeDocument/2006/relationships/hyperlink" Target="https://reg.bom.gov.au/jsp/ncc/cdio/weatherData/av?p_display_type=dailyDataFile&amp;p_nccObsCode=122&amp;p_stn_num=021046&amp;p_c=-88644519&amp;p_startYear=1930" TargetMode="External"/><Relationship Id="rId702" Type="http://schemas.openxmlformats.org/officeDocument/2006/relationships/hyperlink" Target="https://reg.bom.gov.au/jsp/ncc/cdio/weatherData/av?p_display_type=dailyDataFile&amp;p_nccObsCode=122&amp;p_stn_num=021046&amp;p_c=-88644519&amp;p_startYear=1931" TargetMode="External"/><Relationship Id="rId703" Type="http://schemas.openxmlformats.org/officeDocument/2006/relationships/hyperlink" Target="https://reg.bom.gov.au/jsp/ncc/cdio/weatherData/av?p_display_type=dailyDataFile&amp;p_nccObsCode=122&amp;p_stn_num=021046&amp;p_c=-88644519&amp;p_startYear=1932" TargetMode="External"/><Relationship Id="rId704" Type="http://schemas.openxmlformats.org/officeDocument/2006/relationships/hyperlink" Target="https://reg.bom.gov.au/jsp/ncc/cdio/weatherData/av?p_nccObsCode=40&amp;p_display_type=dataFile&amp;p_startYear=&amp;p_c=&amp;p_stn_num=021046" TargetMode="External"/><Relationship Id="rId705" Type="http://schemas.openxmlformats.org/officeDocument/2006/relationships/hyperlink" Target="https://reg.bom.gov.au/jsp/ncc/cdio/weatherData/av?p_display_type=dailyDataFile&amp;p_nccObsCode=122&amp;p_stn_num=021046&amp;p_c=-88644519&amp;p_startYear=1933" TargetMode="External"/><Relationship Id="rId706" Type="http://schemas.openxmlformats.org/officeDocument/2006/relationships/hyperlink" Target="https://reg.bom.gov.au/jsp/ncc/cdio/weatherData/av?p_display_type=dailyDataFile&amp;p_nccObsCode=122&amp;p_stn_num=021046&amp;p_c=-88644519&amp;p_startYear=1934" TargetMode="External"/><Relationship Id="rId707" Type="http://schemas.openxmlformats.org/officeDocument/2006/relationships/hyperlink" Target="https://reg.bom.gov.au/jsp/ncc/cdio/weatherData/av?p_display_type=dailyDataFile&amp;p_nccObsCode=122&amp;p_stn_num=021046&amp;p_c=-88644519&amp;p_startYear=1935" TargetMode="External"/><Relationship Id="rId708" Type="http://schemas.openxmlformats.org/officeDocument/2006/relationships/hyperlink" Target="https://reg.bom.gov.au/jsp/ncc/cdio/weatherData/av?p_display_type=dailyDataFile&amp;p_nccObsCode=122&amp;p_stn_num=021046&amp;p_c=-88644519&amp;p_startYear=1936" TargetMode="External"/><Relationship Id="rId709" Type="http://schemas.openxmlformats.org/officeDocument/2006/relationships/hyperlink" Target="https://reg.bom.gov.au/jsp/ncc/cdio/weatherData/av?p_display_type=dailyDataFile&amp;p_nccObsCode=122&amp;p_stn_num=021046&amp;p_c=-88644519&amp;p_startYear=1937" TargetMode="External"/><Relationship Id="rId710" Type="http://schemas.openxmlformats.org/officeDocument/2006/relationships/hyperlink" Target="https://reg.bom.gov.au/jsp/ncc/cdio/weatherData/av?p_display_type=dailyDataFile&amp;p_nccObsCode=122&amp;p_stn_num=021046&amp;p_c=-88644519&amp;p_startYear=1938" TargetMode="External"/><Relationship Id="rId711" Type="http://schemas.openxmlformats.org/officeDocument/2006/relationships/hyperlink" Target="https://reg.bom.gov.au/jsp/ncc/cdio/weatherData/av?p_display_type=dailyDataFile&amp;p_nccObsCode=122&amp;p_stn_num=021046&amp;p_c=-88644519&amp;p_startYear=1939" TargetMode="External"/><Relationship Id="rId712" Type="http://schemas.openxmlformats.org/officeDocument/2006/relationships/hyperlink" Target="https://reg.bom.gov.au/jsp/ncc/cdio/weatherData/av?p_display_type=dailyDataFile&amp;p_nccObsCode=122&amp;p_stn_num=021046&amp;p_c=-88644519&amp;p_startYear=1940" TargetMode="External"/><Relationship Id="rId713" Type="http://schemas.openxmlformats.org/officeDocument/2006/relationships/hyperlink" Target="https://reg.bom.gov.au/jsp/ncc/cdio/weatherData/av?p_display_type=dailyDataFile&amp;p_nccObsCode=122&amp;p_stn_num=021046&amp;p_c=-88644519&amp;p_startYear=1941" TargetMode="External"/><Relationship Id="rId714" Type="http://schemas.openxmlformats.org/officeDocument/2006/relationships/hyperlink" Target="https://reg.bom.gov.au/jsp/ncc/cdio/weatherData/av?p_display_type=dailyDataFile&amp;p_nccObsCode=122&amp;p_stn_num=021046&amp;p_c=-88644519&amp;p_startYear=1942" TargetMode="External"/><Relationship Id="rId715" Type="http://schemas.openxmlformats.org/officeDocument/2006/relationships/hyperlink" Target="https://reg.bom.gov.au/jsp/ncc/cdio/weatherData/av?p_display_type=dailyDataFile&amp;p_nccObsCode=122&amp;p_stn_num=021046&amp;p_c=-88644519&amp;p_startYear=1943" TargetMode="External"/><Relationship Id="rId716" Type="http://schemas.openxmlformats.org/officeDocument/2006/relationships/hyperlink" Target="https://reg.bom.gov.au/jsp/ncc/cdio/weatherData/av?p_display_type=dailyDataFile&amp;p_nccObsCode=122&amp;p_stn_num=021046&amp;p_c=-88644519&amp;p_startYear=1944" TargetMode="External"/><Relationship Id="rId717" Type="http://schemas.openxmlformats.org/officeDocument/2006/relationships/hyperlink" Target="https://reg.bom.gov.au/jsp/ncc/cdio/weatherData/av?p_display_type=dailyDataFile&amp;p_nccObsCode=122&amp;p_stn_num=021046&amp;p_c=-88644519&amp;p_startYear=1945" TargetMode="External"/><Relationship Id="rId718" Type="http://schemas.openxmlformats.org/officeDocument/2006/relationships/hyperlink" Target="https://reg.bom.gov.au/jsp/ncc/cdio/weatherData/av?p_display_type=dailyDataFile&amp;p_nccObsCode=122&amp;p_stn_num=021046&amp;p_c=-88644519&amp;p_startYear=1946" TargetMode="External"/><Relationship Id="rId719" Type="http://schemas.openxmlformats.org/officeDocument/2006/relationships/hyperlink" Target="https://reg.bom.gov.au/jsp/ncc/cdio/weatherData/av?p_display_type=dailyDataFile&amp;p_nccObsCode=122&amp;p_stn_num=021046&amp;p_c=-88644519&amp;p_startYear=1947" TargetMode="External"/><Relationship Id="rId720" Type="http://schemas.openxmlformats.org/officeDocument/2006/relationships/hyperlink" Target="https://reg.bom.gov.au/jsp/ncc/cdio/weatherData/av?p_display_type=dailyDataFile&amp;p_nccObsCode=122&amp;p_stn_num=021046&amp;p_c=-88644519&amp;p_startYear=1948" TargetMode="External"/><Relationship Id="rId721" Type="http://schemas.openxmlformats.org/officeDocument/2006/relationships/hyperlink" Target="https://reg.bom.gov.au/jsp/ncc/cdio/weatherData/av?p_display_type=dailyDataFile&amp;p_nccObsCode=122&amp;p_stn_num=021046&amp;p_c=-88644519&amp;p_startYear=1949" TargetMode="External"/><Relationship Id="rId722" Type="http://schemas.openxmlformats.org/officeDocument/2006/relationships/hyperlink" Target="https://reg.bom.gov.au/jsp/ncc/cdio/weatherData/av?p_display_type=dailyDataFile&amp;p_nccObsCode=122&amp;p_stn_num=021046&amp;p_c=-88644519&amp;p_startYear=1950" TargetMode="External"/><Relationship Id="rId723" Type="http://schemas.openxmlformats.org/officeDocument/2006/relationships/hyperlink" Target="https://reg.bom.gov.au/jsp/ncc/cdio/weatherData/av?p_display_type=dailyDataFile&amp;p_nccObsCode=122&amp;p_stn_num=021046&amp;p_c=-88644519&amp;p_startYear=1951" TargetMode="External"/><Relationship Id="rId724" Type="http://schemas.openxmlformats.org/officeDocument/2006/relationships/hyperlink" Target="https://reg.bom.gov.au/jsp/ncc/cdio/weatherData/av?p_display_type=dailyDataFile&amp;p_nccObsCode=122&amp;p_stn_num=021046&amp;p_c=-88644519&amp;p_startYear=1952" TargetMode="External"/><Relationship Id="rId725" Type="http://schemas.openxmlformats.org/officeDocument/2006/relationships/hyperlink" Target="https://reg.bom.gov.au/jsp/ncc/cdio/weatherData/av?p_display_type=dailyDataFile&amp;p_nccObsCode=122&amp;p_stn_num=021046&amp;p_c=-88644519&amp;p_startYear=1953" TargetMode="External"/><Relationship Id="rId726" Type="http://schemas.openxmlformats.org/officeDocument/2006/relationships/hyperlink" Target="https://reg.bom.gov.au/jsp/ncc/cdio/weatherData/av?p_display_type=dailyDataFile&amp;p_nccObsCode=122&amp;p_stn_num=021046&amp;p_c=-88644519&amp;p_startYear=1954" TargetMode="External"/><Relationship Id="rId727" Type="http://schemas.openxmlformats.org/officeDocument/2006/relationships/hyperlink" Target="https://reg.bom.gov.au/jsp/ncc/cdio/weatherData/av?p_display_type=dailyDataFile&amp;p_nccObsCode=122&amp;p_stn_num=021046&amp;p_c=-88644519&amp;p_startYear=1955" TargetMode="External"/><Relationship Id="rId728" Type="http://schemas.openxmlformats.org/officeDocument/2006/relationships/hyperlink" Target="https://reg.bom.gov.au/jsp/ncc/cdio/weatherData/av?p_display_type=dailyDataFile&amp;p_nccObsCode=122&amp;p_stn_num=021046&amp;p_c=-88644519&amp;p_startYear=1956" TargetMode="External"/><Relationship Id="rId729" Type="http://schemas.openxmlformats.org/officeDocument/2006/relationships/hyperlink" Target="https://reg.bom.gov.au/jsp/ncc/cdio/weatherData/av?p_display_type=dailyDataFile&amp;p_nccObsCode=122&amp;p_stn_num=021046&amp;p_c=-88644519&amp;p_startYear=1957" TargetMode="External"/><Relationship Id="rId730" Type="http://schemas.openxmlformats.org/officeDocument/2006/relationships/hyperlink" Target="https://reg.bom.gov.au/jsp/ncc/cdio/weatherData/av?p_nccObsCode=40&amp;p_display_type=dataFile&amp;p_startYear=&amp;p_c=&amp;p_stn_num=021046" TargetMode="External"/><Relationship Id="rId731" Type="http://schemas.openxmlformats.org/officeDocument/2006/relationships/hyperlink" Target="https://reg.bom.gov.au/jsp/ncc/cdio/weatherData/av?p_display_type=dailyDataFile&amp;p_nccObsCode=122&amp;p_stn_num=021046&amp;p_c=-88644519&amp;p_startYear=1958" TargetMode="External"/><Relationship Id="rId732" Type="http://schemas.openxmlformats.org/officeDocument/2006/relationships/hyperlink" Target="https://reg.bom.gov.au/jsp/ncc/cdio/weatherData/av?p_display_type=dailyDataFile&amp;p_nccObsCode=122&amp;p_stn_num=021046&amp;p_c=-88644519&amp;p_startYear=1959" TargetMode="External"/><Relationship Id="rId733" Type="http://schemas.openxmlformats.org/officeDocument/2006/relationships/hyperlink" Target="https://reg.bom.gov.au/jsp/ncc/cdio/weatherData/av?p_display_type=dailyDataFile&amp;p_nccObsCode=122&amp;p_stn_num=021046&amp;p_c=-88644519&amp;p_startYear=1960" TargetMode="External"/><Relationship Id="rId734" Type="http://schemas.openxmlformats.org/officeDocument/2006/relationships/hyperlink" Target="https://reg.bom.gov.au/jsp/ncc/cdio/weatherData/av?p_display_type=dailyDataFile&amp;p_nccObsCode=122&amp;p_stn_num=021046&amp;p_c=-88644519&amp;p_startYear=1961" TargetMode="External"/><Relationship Id="rId735" Type="http://schemas.openxmlformats.org/officeDocument/2006/relationships/hyperlink" Target="https://reg.bom.gov.au/jsp/ncc/cdio/weatherData/av?p_display_type=dailyDataFile&amp;p_nccObsCode=122&amp;p_stn_num=021046&amp;p_c=-88644519&amp;p_startYear=1962" TargetMode="External"/><Relationship Id="rId736" Type="http://schemas.openxmlformats.org/officeDocument/2006/relationships/hyperlink" Target="https://reg.bom.gov.au/jsp/ncc/cdio/weatherData/av?p_display_type=dailyDataFile&amp;p_nccObsCode=122&amp;p_stn_num=021046&amp;p_c=-88644519&amp;p_startYear=1963" TargetMode="External"/><Relationship Id="rId737" Type="http://schemas.openxmlformats.org/officeDocument/2006/relationships/hyperlink" Target="https://reg.bom.gov.au/jsp/ncc/cdio/weatherData/av?p_display_type=dailyDataFile&amp;p_nccObsCode=122&amp;p_stn_num=021046&amp;p_c=-88644519&amp;p_startYear=1964" TargetMode="External"/><Relationship Id="rId738" Type="http://schemas.openxmlformats.org/officeDocument/2006/relationships/hyperlink" Target="https://reg.bom.gov.au/jsp/ncc/cdio/weatherData/av?p_display_type=dailyDataFile&amp;p_nccObsCode=122&amp;p_stn_num=021046&amp;p_c=-88644519&amp;p_startYear=1965" TargetMode="External"/><Relationship Id="rId739" Type="http://schemas.openxmlformats.org/officeDocument/2006/relationships/hyperlink" Target="https://reg.bom.gov.au/jsp/ncc/cdio/weatherData/av?p_display_type=dailyDataFile&amp;p_nccObsCode=122&amp;p_stn_num=021046&amp;p_c=-88644519&amp;p_startYear=1966" TargetMode="External"/><Relationship Id="rId740" Type="http://schemas.openxmlformats.org/officeDocument/2006/relationships/hyperlink" Target="https://reg.bom.gov.au/jsp/ncc/cdio/weatherData/av?p_display_type=dailyDataFile&amp;p_nccObsCode=122&amp;p_stn_num=021046&amp;p_c=-88644519&amp;p_startYear=1967" TargetMode="External"/><Relationship Id="rId741" Type="http://schemas.openxmlformats.org/officeDocument/2006/relationships/hyperlink" Target="https://reg.bom.gov.au/jsp/ncc/cdio/weatherData/av?p_display_type=dailyDataFile&amp;p_nccObsCode=122&amp;p_stn_num=021046&amp;p_c=-88644519&amp;p_startYear=1968" TargetMode="External"/><Relationship Id="rId742" Type="http://schemas.openxmlformats.org/officeDocument/2006/relationships/hyperlink" Target="https://reg.bom.gov.au/jsp/ncc/cdio/weatherData/av?p_display_type=dailyDataFile&amp;p_nccObsCode=122&amp;p_stn_num=021046&amp;p_c=-88644519&amp;p_startYear=1969" TargetMode="External"/><Relationship Id="rId743" Type="http://schemas.openxmlformats.org/officeDocument/2006/relationships/hyperlink" Target="https://reg.bom.gov.au/jsp/ncc/cdio/weatherData/av?p_display_type=dailyDataFile&amp;p_nccObsCode=122&amp;p_stn_num=021046&amp;p_c=-88644519&amp;p_startYear=1970" TargetMode="External"/><Relationship Id="rId744" Type="http://schemas.openxmlformats.org/officeDocument/2006/relationships/hyperlink" Target="https://reg.bom.gov.au/jsp/ncc/cdio/weatherData/av?p_display_type=dailyDataFile&amp;p_nccObsCode=122&amp;p_stn_num=021046&amp;p_c=-88644519&amp;p_startYear=1971" TargetMode="External"/><Relationship Id="rId745" Type="http://schemas.openxmlformats.org/officeDocument/2006/relationships/hyperlink" Target="https://reg.bom.gov.au/jsp/ncc/cdio/weatherData/av?p_display_type=dailyDataFile&amp;p_nccObsCode=122&amp;p_stn_num=021046&amp;p_c=-88644519&amp;p_startYear=1972" TargetMode="External"/><Relationship Id="rId746" Type="http://schemas.openxmlformats.org/officeDocument/2006/relationships/hyperlink" Target="https://reg.bom.gov.au/jsp/ncc/cdio/weatherData/av?p_display_type=dailyDataFile&amp;p_nccObsCode=122&amp;p_stn_num=021046&amp;p_c=-88644519&amp;p_startYear=1973" TargetMode="External"/><Relationship Id="rId747" Type="http://schemas.openxmlformats.org/officeDocument/2006/relationships/hyperlink" Target="https://reg.bom.gov.au/jsp/ncc/cdio/weatherData/av?p_display_type=dailyDataFile&amp;p_nccObsCode=122&amp;p_stn_num=021046&amp;p_c=-88644519&amp;p_startYear=1974" TargetMode="External"/><Relationship Id="rId748" Type="http://schemas.openxmlformats.org/officeDocument/2006/relationships/hyperlink" Target="https://reg.bom.gov.au/jsp/ncc/cdio/weatherData/av?p_display_type=dailyDataFile&amp;p_nccObsCode=122&amp;p_stn_num=021046&amp;p_c=-88644519&amp;p_startYear=1975" TargetMode="External"/><Relationship Id="rId749" Type="http://schemas.openxmlformats.org/officeDocument/2006/relationships/hyperlink" Target="https://reg.bom.gov.au/jsp/ncc/cdio/weatherData/av?p_display_type=dailyDataFile&amp;p_nccObsCode=122&amp;p_stn_num=021046&amp;p_c=-88644519&amp;p_startYear=1976" TargetMode="External"/><Relationship Id="rId750" Type="http://schemas.openxmlformats.org/officeDocument/2006/relationships/hyperlink" Target="https://reg.bom.gov.au/jsp/ncc/cdio/weatherData/av?p_display_type=dailyDataFile&amp;p_nccObsCode=122&amp;p_stn_num=021046&amp;p_c=-88644519&amp;p_startYear=1977" TargetMode="External"/><Relationship Id="rId751" Type="http://schemas.openxmlformats.org/officeDocument/2006/relationships/hyperlink" Target="https://reg.bom.gov.au/jsp/ncc/cdio/weatherData/av?p_display_type=dailyDataFile&amp;p_nccObsCode=122&amp;p_stn_num=021046&amp;p_c=-88644519&amp;p_startYear=1978" TargetMode="External"/><Relationship Id="rId752" Type="http://schemas.openxmlformats.org/officeDocument/2006/relationships/hyperlink" Target="https://reg.bom.gov.au/jsp/ncc/cdio/weatherData/av?p_display_type=dailyDataFile&amp;p_nccObsCode=122&amp;p_stn_num=021046&amp;p_c=-88644519&amp;p_startYear=1979" TargetMode="External"/><Relationship Id="rId753" Type="http://schemas.openxmlformats.org/officeDocument/2006/relationships/hyperlink" Target="https://reg.bom.gov.au/jsp/ncc/cdio/weatherData/av?p_display_type=dailyDataFile&amp;p_nccObsCode=122&amp;p_stn_num=021046&amp;p_c=-88644519&amp;p_startYear=1980" TargetMode="External"/><Relationship Id="rId754" Type="http://schemas.openxmlformats.org/officeDocument/2006/relationships/hyperlink" Target="https://reg.bom.gov.au/jsp/ncc/cdio/weatherData/av?p_display_type=dailyDataFile&amp;p_nccObsCode=122&amp;p_stn_num=021046&amp;p_c=-88644519&amp;p_startYear=1981" TargetMode="External"/><Relationship Id="rId755" Type="http://schemas.openxmlformats.org/officeDocument/2006/relationships/hyperlink" Target="https://reg.bom.gov.au/jsp/ncc/cdio/weatherData/av?p_display_type=dailyDataFile&amp;p_nccObsCode=122&amp;p_stn_num=021046&amp;p_c=-88644519&amp;p_startYear=1982" TargetMode="External"/><Relationship Id="rId756" Type="http://schemas.openxmlformats.org/officeDocument/2006/relationships/hyperlink" Target="https://reg.bom.gov.au/jsp/ncc/cdio/weatherData/av?p_nccObsCode=40&amp;p_display_type=dataFile&amp;p_startYear=&amp;p_c=&amp;p_stn_num=021046" TargetMode="External"/><Relationship Id="rId757" Type="http://schemas.openxmlformats.org/officeDocument/2006/relationships/hyperlink" Target="https://reg.bom.gov.au/jsp/ncc/cdio/weatherData/av?p_display_type=dailyDataFile&amp;p_nccObsCode=122&amp;p_stn_num=021046&amp;p_c=-88644519&amp;p_startYear=1983" TargetMode="External"/><Relationship Id="rId758" Type="http://schemas.openxmlformats.org/officeDocument/2006/relationships/hyperlink" Target="https://reg.bom.gov.au/jsp/ncc/cdio/weatherData/av?p_display_type=dailyDataFile&amp;p_nccObsCode=122&amp;p_stn_num=021046&amp;p_c=-88644519&amp;p_startYear=1984" TargetMode="External"/><Relationship Id="rId759" Type="http://schemas.openxmlformats.org/officeDocument/2006/relationships/hyperlink" Target="https://reg.bom.gov.au/jsp/ncc/cdio/weatherData/av?p_display_type=dailyDataFile&amp;p_nccObsCode=122&amp;p_stn_num=021046&amp;p_c=-88644519&amp;p_startYear=1985" TargetMode="External"/><Relationship Id="rId760" Type="http://schemas.openxmlformats.org/officeDocument/2006/relationships/hyperlink" Target="https://reg.bom.gov.au/jsp/ncc/cdio/weatherData/av?p_display_type=dailyDataFile&amp;p_nccObsCode=122&amp;p_stn_num=021046&amp;p_c=-88644519&amp;p_startYear=1986" TargetMode="External"/><Relationship Id="rId761" Type="http://schemas.openxmlformats.org/officeDocument/2006/relationships/hyperlink" Target="https://reg.bom.gov.au/jsp/ncc/cdio/weatherData/av?p_display_type=dailyDataFile&amp;p_nccObsCode=122&amp;p_stn_num=021046&amp;p_c=-88644519&amp;p_startYear=1987" TargetMode="External"/><Relationship Id="rId762" Type="http://schemas.openxmlformats.org/officeDocument/2006/relationships/hyperlink" Target="https://reg.bom.gov.au/jsp/ncc/cdio/weatherData/av?p_display_type=dailyDataFile&amp;p_nccObsCode=122&amp;p_stn_num=021046&amp;p_c=-88644519&amp;p_startYear=1988" TargetMode="External"/><Relationship Id="rId763" Type="http://schemas.openxmlformats.org/officeDocument/2006/relationships/hyperlink" Target="https://reg.bom.gov.au/jsp/ncc/cdio/weatherData/av?p_display_type=dailyDataFile&amp;p_nccObsCode=122&amp;p_stn_num=021046&amp;p_c=-88644519&amp;p_startYear=1989" TargetMode="External"/><Relationship Id="rId764" Type="http://schemas.openxmlformats.org/officeDocument/2006/relationships/hyperlink" Target="https://reg.bom.gov.au/jsp/ncc/cdio/weatherData/av?p_display_type=dailyDataFile&amp;p_nccObsCode=122&amp;p_stn_num=021046&amp;p_c=-88644519&amp;p_startYear=1990" TargetMode="External"/><Relationship Id="rId765" Type="http://schemas.openxmlformats.org/officeDocument/2006/relationships/hyperlink" Target="https://reg.bom.gov.au/jsp/ncc/cdio/weatherData/av?p_display_type=dailyDataFile&amp;p_nccObsCode=122&amp;p_stn_num=021046&amp;p_c=-88644519&amp;p_startYear=1991" TargetMode="External"/><Relationship Id="rId766" Type="http://schemas.openxmlformats.org/officeDocument/2006/relationships/hyperlink" Target="https://reg.bom.gov.au/jsp/ncc/cdio/weatherData/av?p_display_type=dailyDataFile&amp;p_nccObsCode=122&amp;p_stn_num=021046&amp;p_c=-88644519&amp;p_startYear=1992" TargetMode="External"/><Relationship Id="rId767" Type="http://schemas.openxmlformats.org/officeDocument/2006/relationships/hyperlink" Target="https://reg.bom.gov.au/jsp/ncc/cdio/weatherData/av?p_display_type=dailyDataFile&amp;p_nccObsCode=122&amp;p_stn_num=021046&amp;p_c=-88644519&amp;p_startYear=1993" TargetMode="External"/><Relationship Id="rId768" Type="http://schemas.openxmlformats.org/officeDocument/2006/relationships/hyperlink" Target="https://reg.bom.gov.au/jsp/ncc/cdio/weatherData/av?p_display_type=dailyDataFile&amp;p_nccObsCode=122&amp;p_stn_num=021046&amp;p_c=-88644519&amp;p_startYear=1994" TargetMode="External"/><Relationship Id="rId769" Type="http://schemas.openxmlformats.org/officeDocument/2006/relationships/hyperlink" Target="https://reg.bom.gov.au/jsp/ncc/cdio/weatherData/av?p_display_type=dailyDataFile&amp;p_nccObsCode=122&amp;p_stn_num=021046&amp;p_c=-88644519&amp;p_startYear=1995" TargetMode="External"/><Relationship Id="rId770" Type="http://schemas.openxmlformats.org/officeDocument/2006/relationships/hyperlink" Target="https://reg.bom.gov.au/jsp/ncc/cdio/weatherData/av?p_display_type=dailyDataFile&amp;p_nccObsCode=122&amp;p_stn_num=021046&amp;p_c=-88644519&amp;p_startYear=1996" TargetMode="External"/><Relationship Id="rId771" Type="http://schemas.openxmlformats.org/officeDocument/2006/relationships/hyperlink" Target="https://reg.bom.gov.au/jsp/ncc/cdio/weatherData/av?p_display_type=dailyDataFile&amp;p_nccObsCode=122&amp;p_stn_num=021046&amp;p_c=-88644519&amp;p_startYear=1997" TargetMode="External"/><Relationship Id="rId772" Type="http://schemas.openxmlformats.org/officeDocument/2006/relationships/hyperlink" Target="https://reg.bom.gov.au/jsp/ncc/cdio/weatherData/av?p_display_type=dailyDataFile&amp;p_nccObsCode=122&amp;p_stn_num=021046&amp;p_c=-88644519&amp;p_startYear=1998" TargetMode="External"/><Relationship Id="rId773" Type="http://schemas.openxmlformats.org/officeDocument/2006/relationships/hyperlink" Target="https://reg.bom.gov.au/jsp/ncc/cdio/weatherData/av?p_display_type=dailyDataFile&amp;p_nccObsCode=122&amp;p_stn_num=021046&amp;p_c=-88644519&amp;p_startYear=1999" TargetMode="External"/><Relationship Id="rId774" Type="http://schemas.openxmlformats.org/officeDocument/2006/relationships/hyperlink" Target="https://reg.bom.gov.au/jsp/ncc/cdio/weatherData/av?p_display_type=dailyDataFile&amp;p_nccObsCode=122&amp;p_stn_num=021046&amp;p_c=-88644519&amp;p_startYear=2000" TargetMode="External"/><Relationship Id="rId775" Type="http://schemas.openxmlformats.org/officeDocument/2006/relationships/hyperlink" Target="https://reg.bom.gov.au/jsp/ncc/cdio/weatherData/av?p_display_type=dailyDataFile&amp;p_nccObsCode=122&amp;p_stn_num=021046&amp;p_c=-88644519&amp;p_startYear=2001" TargetMode="External"/><Relationship Id="rId776" Type="http://schemas.openxmlformats.org/officeDocument/2006/relationships/hyperlink" Target="https://reg.bom.gov.au/jsp/ncc/cdio/weatherData/av?p_display_type=dailyDataFile&amp;p_nccObsCode=122&amp;p_stn_num=021133&amp;p_c=-89378433&amp;p_startYear=1998" TargetMode="External"/><Relationship Id="rId777" Type="http://schemas.openxmlformats.org/officeDocument/2006/relationships/hyperlink" Target="https://reg.bom.gov.au/jsp/ncc/cdio/weatherData/av?p_display_type=dailyDataFile&amp;p_nccObsCode=122&amp;p_stn_num=021133&amp;p_c=-89378433&amp;p_startYear=1999" TargetMode="External"/><Relationship Id="rId778" Type="http://schemas.openxmlformats.org/officeDocument/2006/relationships/hyperlink" Target="https://reg.bom.gov.au/jsp/ncc/cdio/weatherData/av?p_display_type=dailyDataFile&amp;p_nccObsCode=122&amp;p_stn_num=021133&amp;p_c=-89378433&amp;p_startYear=2000" TargetMode="External"/><Relationship Id="rId779" Type="http://schemas.openxmlformats.org/officeDocument/2006/relationships/hyperlink" Target="https://reg.bom.gov.au/jsp/ncc/cdio/weatherData/av?p_display_type=dailyDataFile&amp;p_nccObsCode=122&amp;p_stn_num=021133&amp;p_c=-89378433&amp;p_startYear=2001" TargetMode="External"/><Relationship Id="rId780" Type="http://schemas.openxmlformats.org/officeDocument/2006/relationships/hyperlink" Target="https://reg.bom.gov.au/jsp/ncc/cdio/weatherData/av?p_display_type=dailyDataFile&amp;p_nccObsCode=122&amp;p_stn_num=021133&amp;p_c=-89378433&amp;p_startYear=2002" TargetMode="External"/><Relationship Id="rId781" Type="http://schemas.openxmlformats.org/officeDocument/2006/relationships/hyperlink" Target="https://reg.bom.gov.au/jsp/ncc/cdio/weatherData/av?p_display_type=dailyDataFile&amp;p_nccObsCode=122&amp;p_stn_num=021133&amp;p_c=-89378433&amp;p_startYear=2003" TargetMode="External"/><Relationship Id="rId782" Type="http://schemas.openxmlformats.org/officeDocument/2006/relationships/hyperlink" Target="https://reg.bom.gov.au/jsp/ncc/cdio/weatherData/av?p_display_type=dailyDataFile&amp;p_nccObsCode=122&amp;p_stn_num=021133&amp;p_c=-89378433&amp;p_startYear=2004" TargetMode="External"/><Relationship Id="rId783" Type="http://schemas.openxmlformats.org/officeDocument/2006/relationships/hyperlink" Target="https://reg.bom.gov.au/jsp/ncc/cdio/weatherData/av?p_display_type=dailyDataFile&amp;p_nccObsCode=122&amp;p_stn_num=021133&amp;p_c=-89378433&amp;p_startYear=2005" TargetMode="External"/><Relationship Id="rId784" Type="http://schemas.openxmlformats.org/officeDocument/2006/relationships/hyperlink" Target="https://reg.bom.gov.au/jsp/ncc/cdio/weatherData/av?p_display_type=dailyDataFile&amp;p_nccObsCode=122&amp;p_stn_num=021133&amp;p_c=-89378433&amp;p_startYear=2006" TargetMode="External"/><Relationship Id="rId785" Type="http://schemas.openxmlformats.org/officeDocument/2006/relationships/hyperlink" Target="https://reg.bom.gov.au/jsp/ncc/cdio/weatherData/av?p_display_type=dailyDataFile&amp;p_nccObsCode=122&amp;p_stn_num=021133&amp;p_c=-89378433&amp;p_startYear=2007" TargetMode="External"/><Relationship Id="rId786" Type="http://schemas.openxmlformats.org/officeDocument/2006/relationships/hyperlink" Target="https://reg.bom.gov.au/jsp/ncc/cdio/weatherData/av?p_display_type=dailyDataFile&amp;p_nccObsCode=122&amp;p_stn_num=021133&amp;p_c=-89378433&amp;p_startYear=2008" TargetMode="External"/><Relationship Id="rId787" Type="http://schemas.openxmlformats.org/officeDocument/2006/relationships/hyperlink" Target="https://reg.bom.gov.au/jsp/ncc/cdio/weatherData/av?p_display_type=dailyDataFile&amp;p_nccObsCode=122&amp;p_stn_num=021133&amp;p_c=-89378433&amp;p_startYear=2009" TargetMode="External"/><Relationship Id="rId788" Type="http://schemas.openxmlformats.org/officeDocument/2006/relationships/hyperlink" Target="https://reg.bom.gov.au/jsp/ncc/cdio/weatherData/av?p_display_type=dailyDataFile&amp;p_nccObsCode=122&amp;p_stn_num=021133&amp;p_c=-89378433&amp;p_startYear=2010" TargetMode="External"/><Relationship Id="rId789" Type="http://schemas.openxmlformats.org/officeDocument/2006/relationships/hyperlink" Target="https://reg.bom.gov.au/jsp/ncc/cdio/weatherData/av?p_display_type=dailyDataFile&amp;p_nccObsCode=122&amp;p_stn_num=021133&amp;p_c=-89378433&amp;p_startYear=2011" TargetMode="External"/><Relationship Id="rId790" Type="http://schemas.openxmlformats.org/officeDocument/2006/relationships/hyperlink" Target="https://reg.bom.gov.au/jsp/ncc/cdio/weatherData/av?p_display_type=dailyDataFile&amp;p_nccObsCode=122&amp;p_stn_num=021133&amp;p_c=-89378433&amp;p_startYear=2012" TargetMode="External"/><Relationship Id="rId791" Type="http://schemas.openxmlformats.org/officeDocument/2006/relationships/hyperlink" Target="https://reg.bom.gov.au/jsp/ncc/cdio/weatherData/av?p_display_type=dailyDataFile&amp;p_nccObsCode=122&amp;p_stn_num=021133&amp;p_c=-89378433&amp;p_startYear=2013" TargetMode="External"/><Relationship Id="rId792" Type="http://schemas.openxmlformats.org/officeDocument/2006/relationships/hyperlink" Target="https://reg.bom.gov.au/jsp/ncc/cdio/weatherData/av?p_display_type=dailyDataFile&amp;p_nccObsCode=122&amp;p_stn_num=021133&amp;p_c=-89378433&amp;p_startYear=2014" TargetMode="External"/><Relationship Id="rId793" Type="http://schemas.openxmlformats.org/officeDocument/2006/relationships/hyperlink" Target="https://reg.bom.gov.au/jsp/ncc/cdio/weatherData/av?p_display_type=dailyDataFile&amp;p_nccObsCode=122&amp;p_stn_num=021133&amp;p_c=-89378433&amp;p_startYear=2015" TargetMode="External"/><Relationship Id="rId794" Type="http://schemas.openxmlformats.org/officeDocument/2006/relationships/hyperlink" Target="https://reg.bom.gov.au/jsp/ncc/cdio/weatherData/av?p_display_type=dailyDataFile&amp;p_nccObsCode=122&amp;p_stn_num=021133&amp;p_c=-89378433&amp;p_startYear=2016" TargetMode="External"/><Relationship Id="rId795" Type="http://schemas.openxmlformats.org/officeDocument/2006/relationships/hyperlink" Target="https://reg.bom.gov.au/jsp/ncc/cdio/weatherData/av?p_display_type=dailyDataFile&amp;p_nccObsCode=122&amp;p_stn_num=021133&amp;p_c=-89378433&amp;p_startYear=2017" TargetMode="External"/><Relationship Id="rId796" Type="http://schemas.openxmlformats.org/officeDocument/2006/relationships/hyperlink" Target="https://reg.bom.gov.au/jsp/ncc/cdio/weatherData/av?p_display_type=dailyDataFile&amp;p_nccObsCode=122&amp;p_stn_num=021133&amp;p_c=-89378433&amp;p_startYear=2018" TargetMode="External"/><Relationship Id="rId797" Type="http://schemas.openxmlformats.org/officeDocument/2006/relationships/hyperlink" Target="https://reg.bom.gov.au/jsp/ncc/cdio/weatherData/av?p_display_type=dailyDataFile&amp;p_nccObsCode=122&amp;p_stn_num=021133&amp;p_c=-89378433&amp;p_startYear=2019" TargetMode="External"/><Relationship Id="rId798" Type="http://schemas.openxmlformats.org/officeDocument/2006/relationships/hyperlink" Target="https://reg.bom.gov.au/jsp/ncc/cdio/weatherData/av?p_display_type=dailyDataFile&amp;p_nccObsCode=122&amp;p_stn_num=021133&amp;p_c=-89378433&amp;p_startYear=2020" TargetMode="External"/><Relationship Id="rId799" Type="http://schemas.openxmlformats.org/officeDocument/2006/relationships/hyperlink" Target="https://reg.bom.gov.au/jsp/ncc/cdio/weatherData/av?p_display_type=dailyDataFile&amp;p_nccObsCode=122&amp;p_stn_num=021133&amp;p_c=-89378433&amp;p_startYear=2021" TargetMode="External"/><Relationship Id="rId800" Type="http://schemas.openxmlformats.org/officeDocument/2006/relationships/hyperlink" Target="https://reg.bom.gov.au/jsp/ncc/cdio/weatherData/av?p_display_type=dailyDataFile&amp;p_nccObsCode=122&amp;p_stn_num=021133&amp;p_c=-89378433&amp;p_startYear=2022" TargetMode="External"/><Relationship Id="rId801" Type="http://schemas.openxmlformats.org/officeDocument/2006/relationships/hyperlink" Target="https://reg.bom.gov.au/jsp/ncc/cdio/weatherData/av?p_display_type=dailyDataFile&amp;p_nccObsCode=122&amp;p_stn_num=021133&amp;p_c=-89378433&amp;p_startYear=2023" TargetMode="External"/><Relationship Id="rId802" Type="http://schemas.openxmlformats.org/officeDocument/2006/relationships/hyperlink" Target="https://reg.bom.gov.au/jsp/ncc/cdio/weatherData/av?p_display_type=dailyDataFile&amp;p_nccObsCode=122&amp;p_stn_num=021133&amp;p_c=-89378433&amp;p_startYear=2024" TargetMode="External"/><Relationship Id="rId803" Type="http://schemas.openxmlformats.org/officeDocument/2006/relationships/hyperlink" Target="https://reg.bom.gov.au/jsp/ncc/cdio/weatherData/av?p_display_type=dailyDataFile&amp;p_nccObsCode=122&amp;p_stn_num=026026&amp;p_c=-135528231&amp;p_startYear=1884" TargetMode="External"/><Relationship Id="rId804" Type="http://schemas.openxmlformats.org/officeDocument/2006/relationships/hyperlink" Target="https://reg.bom.gov.au/jsp/ncc/cdio/weatherData/av?p_display_type=dailyDataFile&amp;p_nccObsCode=122&amp;p_stn_num=026026&amp;p_c=-135528231&amp;p_startYear=1885" TargetMode="External"/><Relationship Id="rId805" Type="http://schemas.openxmlformats.org/officeDocument/2006/relationships/hyperlink" Target="https://reg.bom.gov.au/jsp/ncc/cdio/weatherData/av?p_display_type=dailyDataFile&amp;p_nccObsCode=122&amp;p_stn_num=026026&amp;p_c=-135528231&amp;p_startYear=1886" TargetMode="External"/><Relationship Id="rId806" Type="http://schemas.openxmlformats.org/officeDocument/2006/relationships/hyperlink" Target="https://reg.bom.gov.au/jsp/ncc/cdio/weatherData/av?p_display_type=dailyDataFile&amp;p_nccObsCode=122&amp;p_stn_num=026026&amp;p_c=-135528231&amp;p_startYear=1887" TargetMode="External"/><Relationship Id="rId807" Type="http://schemas.openxmlformats.org/officeDocument/2006/relationships/hyperlink" Target="https://reg.bom.gov.au/jsp/ncc/cdio/weatherData/av?p_display_type=dailyDataFile&amp;p_nccObsCode=122&amp;p_stn_num=026026&amp;p_c=-135528231&amp;p_startYear=1888" TargetMode="External"/><Relationship Id="rId808" Type="http://schemas.openxmlformats.org/officeDocument/2006/relationships/hyperlink" Target="https://reg.bom.gov.au/jsp/ncc/cdio/weatherData/av?p_display_type=dailyDataFile&amp;p_nccObsCode=122&amp;p_stn_num=026026&amp;p_c=-135528231&amp;p_startYear=1889" TargetMode="External"/><Relationship Id="rId809" Type="http://schemas.openxmlformats.org/officeDocument/2006/relationships/hyperlink" Target="https://reg.bom.gov.au/jsp/ncc/cdio/weatherData/av?p_display_type=dailyDataFile&amp;p_nccObsCode=122&amp;p_stn_num=026026&amp;p_c=-135528231&amp;p_startYear=1890" TargetMode="External"/><Relationship Id="rId810" Type="http://schemas.openxmlformats.org/officeDocument/2006/relationships/hyperlink" Target="https://reg.bom.gov.au/jsp/ncc/cdio/weatherData/av?p_display_type=dailyDataFile&amp;p_nccObsCode=122&amp;p_stn_num=026026&amp;p_c=-135528231&amp;p_startYear=1891" TargetMode="External"/><Relationship Id="rId811" Type="http://schemas.openxmlformats.org/officeDocument/2006/relationships/hyperlink" Target="https://reg.bom.gov.au/jsp/ncc/cdio/weatherData/av?p_display_type=dailyDataFile&amp;p_nccObsCode=122&amp;p_stn_num=026026&amp;p_c=-135528231&amp;p_startYear=1892" TargetMode="External"/><Relationship Id="rId812" Type="http://schemas.openxmlformats.org/officeDocument/2006/relationships/hyperlink" Target="https://reg.bom.gov.au/jsp/ncc/cdio/weatherData/av?p_display_type=dailyDataFile&amp;p_nccObsCode=122&amp;p_stn_num=026026&amp;p_c=-135528231&amp;p_startYear=1893" TargetMode="External"/><Relationship Id="rId813" Type="http://schemas.openxmlformats.org/officeDocument/2006/relationships/hyperlink" Target="https://reg.bom.gov.au/jsp/ncc/cdio/weatherData/av?p_display_type=dailyDataFile&amp;p_nccObsCode=122&amp;p_stn_num=026026&amp;p_c=-135528231&amp;p_startYear=1894" TargetMode="External"/><Relationship Id="rId814" Type="http://schemas.openxmlformats.org/officeDocument/2006/relationships/hyperlink" Target="https://reg.bom.gov.au/jsp/ncc/cdio/weatherData/av?p_display_type=dailyDataFile&amp;p_nccObsCode=122&amp;p_stn_num=026026&amp;p_c=-135528231&amp;p_startYear=1895" TargetMode="External"/><Relationship Id="rId815" Type="http://schemas.openxmlformats.org/officeDocument/2006/relationships/hyperlink" Target="https://reg.bom.gov.au/jsp/ncc/cdio/weatherData/av?p_display_type=dailyDataFile&amp;p_nccObsCode=122&amp;p_stn_num=026026&amp;p_c=-135528231&amp;p_startYear=1896" TargetMode="External"/><Relationship Id="rId816" Type="http://schemas.openxmlformats.org/officeDocument/2006/relationships/hyperlink" Target="https://reg.bom.gov.au/jsp/ncc/cdio/weatherData/av?p_display_type=dailyDataFile&amp;p_nccObsCode=122&amp;p_stn_num=026026&amp;p_c=-135528231&amp;p_startYear=1897" TargetMode="External"/><Relationship Id="rId817" Type="http://schemas.openxmlformats.org/officeDocument/2006/relationships/hyperlink" Target="https://reg.bom.gov.au/jsp/ncc/cdio/weatherData/av?p_display_type=dailyDataFile&amp;p_nccObsCode=122&amp;p_stn_num=026026&amp;p_c=-135528231&amp;p_startYear=1898" TargetMode="External"/><Relationship Id="rId818" Type="http://schemas.openxmlformats.org/officeDocument/2006/relationships/hyperlink" Target="https://reg.bom.gov.au/jsp/ncc/cdio/weatherData/av?p_display_type=dailyDataFile&amp;p_nccObsCode=122&amp;p_stn_num=026026&amp;p_c=-135528231&amp;p_startYear=1899" TargetMode="External"/><Relationship Id="rId819" Type="http://schemas.openxmlformats.org/officeDocument/2006/relationships/hyperlink" Target="https://reg.bom.gov.au/jsp/ncc/cdio/weatherData/av?p_display_type=dailyDataFile&amp;p_nccObsCode=122&amp;p_stn_num=026026&amp;p_c=-135528231&amp;p_startYear=1900" TargetMode="External"/><Relationship Id="rId820" Type="http://schemas.openxmlformats.org/officeDocument/2006/relationships/hyperlink" Target="https://reg.bom.gov.au/jsp/ncc/cdio/weatherData/av?p_display_type=dailyDataFile&amp;p_nccObsCode=122&amp;p_stn_num=026026&amp;p_c=-135528231&amp;p_startYear=1901" TargetMode="External"/><Relationship Id="rId821" Type="http://schemas.openxmlformats.org/officeDocument/2006/relationships/hyperlink" Target="https://reg.bom.gov.au/jsp/ncc/cdio/weatherData/av?p_display_type=dailyDataFile&amp;p_nccObsCode=122&amp;p_stn_num=026026&amp;p_c=-135528231&amp;p_startYear=1902" TargetMode="External"/><Relationship Id="rId822" Type="http://schemas.openxmlformats.org/officeDocument/2006/relationships/hyperlink" Target="https://reg.bom.gov.au/jsp/ncc/cdio/weatherData/av?p_display_type=dailyDataFile&amp;p_nccObsCode=122&amp;p_stn_num=026026&amp;p_c=-135528231&amp;p_startYear=1903" TargetMode="External"/><Relationship Id="rId823" Type="http://schemas.openxmlformats.org/officeDocument/2006/relationships/hyperlink" Target="https://reg.bom.gov.au/jsp/ncc/cdio/weatherData/av?p_display_type=dailyDataFile&amp;p_nccObsCode=122&amp;p_stn_num=026026&amp;p_c=-135528231&amp;p_startYear=1904" TargetMode="External"/><Relationship Id="rId824" Type="http://schemas.openxmlformats.org/officeDocument/2006/relationships/hyperlink" Target="https://reg.bom.gov.au/jsp/ncc/cdio/weatherData/av?p_display_type=dailyDataFile&amp;p_nccObsCode=122&amp;p_stn_num=026026&amp;p_c=-135528231&amp;p_startYear=1905" TargetMode="External"/><Relationship Id="rId825" Type="http://schemas.openxmlformats.org/officeDocument/2006/relationships/hyperlink" Target="https://reg.bom.gov.au/jsp/ncc/cdio/weatherData/av?p_display_type=dailyDataFile&amp;p_nccObsCode=122&amp;p_stn_num=026026&amp;p_c=-135528231&amp;p_startYear=1906" TargetMode="External"/><Relationship Id="rId826" Type="http://schemas.openxmlformats.org/officeDocument/2006/relationships/hyperlink" Target="https://reg.bom.gov.au/jsp/ncc/cdio/weatherData/av?p_display_type=dailyDataFile&amp;p_nccObsCode=122&amp;p_stn_num=026026&amp;p_c=-135528231&amp;p_startYear=1907" TargetMode="External"/><Relationship Id="rId827" Type="http://schemas.openxmlformats.org/officeDocument/2006/relationships/hyperlink" Target="https://reg.bom.gov.au/jsp/ncc/cdio/weatherData/av?p_display_type=dailyDataFile&amp;p_nccObsCode=122&amp;p_stn_num=026026&amp;p_c=-135528231&amp;p_startYear=1908" TargetMode="External"/><Relationship Id="rId828" Type="http://schemas.openxmlformats.org/officeDocument/2006/relationships/hyperlink" Target="https://reg.bom.gov.au/jsp/ncc/cdio/weatherData/av?p_nccObsCode=40&amp;p_display_type=dataFile&amp;p_startYear=&amp;p_c=&amp;p_stn_num=026026" TargetMode="External"/><Relationship Id="rId829" Type="http://schemas.openxmlformats.org/officeDocument/2006/relationships/hyperlink" Target="https://reg.bom.gov.au/jsp/ncc/cdio/weatherData/av?p_display_type=dailyDataFile&amp;p_nccObsCode=122&amp;p_stn_num=026026&amp;p_c=-135528231&amp;p_startYear=1909" TargetMode="External"/><Relationship Id="rId830" Type="http://schemas.openxmlformats.org/officeDocument/2006/relationships/hyperlink" Target="https://reg.bom.gov.au/jsp/ncc/cdio/weatherData/av?p_display_type=dailyDataFile&amp;p_nccObsCode=122&amp;p_stn_num=026026&amp;p_c=-135528231&amp;p_startYear=1910" TargetMode="External"/><Relationship Id="rId831" Type="http://schemas.openxmlformats.org/officeDocument/2006/relationships/hyperlink" Target="https://reg.bom.gov.au/jsp/ncc/cdio/weatherData/av?p_display_type=dailyDataFile&amp;p_nccObsCode=122&amp;p_stn_num=026026&amp;p_c=-135528231&amp;p_startYear=1911" TargetMode="External"/><Relationship Id="rId832" Type="http://schemas.openxmlformats.org/officeDocument/2006/relationships/hyperlink" Target="https://reg.bom.gov.au/jsp/ncc/cdio/weatherData/av?p_display_type=dailyDataFile&amp;p_nccObsCode=122&amp;p_stn_num=026026&amp;p_c=-135528231&amp;p_startYear=1912" TargetMode="External"/><Relationship Id="rId833" Type="http://schemas.openxmlformats.org/officeDocument/2006/relationships/hyperlink" Target="https://reg.bom.gov.au/jsp/ncc/cdio/weatherData/av?p_display_type=dailyDataFile&amp;p_nccObsCode=122&amp;p_stn_num=026026&amp;p_c=-135528231&amp;p_startYear=1913" TargetMode="External"/><Relationship Id="rId834" Type="http://schemas.openxmlformats.org/officeDocument/2006/relationships/hyperlink" Target="https://reg.bom.gov.au/jsp/ncc/cdio/weatherData/av?p_display_type=dailyDataFile&amp;p_nccObsCode=122&amp;p_stn_num=026026&amp;p_c=-135528231&amp;p_startYear=1914" TargetMode="External"/><Relationship Id="rId835" Type="http://schemas.openxmlformats.org/officeDocument/2006/relationships/hyperlink" Target="https://reg.bom.gov.au/jsp/ncc/cdio/weatherData/av?p_display_type=dailyDataFile&amp;p_nccObsCode=122&amp;p_stn_num=026026&amp;p_c=-135528231&amp;p_startYear=1915" TargetMode="External"/><Relationship Id="rId836" Type="http://schemas.openxmlformats.org/officeDocument/2006/relationships/hyperlink" Target="https://reg.bom.gov.au/jsp/ncc/cdio/weatherData/av?p_display_type=dailyDataFile&amp;p_nccObsCode=122&amp;p_stn_num=026026&amp;p_c=-135528231&amp;p_startYear=1916" TargetMode="External"/><Relationship Id="rId837" Type="http://schemas.openxmlformats.org/officeDocument/2006/relationships/hyperlink" Target="https://reg.bom.gov.au/jsp/ncc/cdio/weatherData/av?p_display_type=dailyDataFile&amp;p_nccObsCode=122&amp;p_stn_num=026026&amp;p_c=-135528231&amp;p_startYear=1917" TargetMode="External"/><Relationship Id="rId838" Type="http://schemas.openxmlformats.org/officeDocument/2006/relationships/hyperlink" Target="https://reg.bom.gov.au/jsp/ncc/cdio/weatherData/av?p_display_type=dailyDataFile&amp;p_nccObsCode=122&amp;p_stn_num=026026&amp;p_c=-135528231&amp;p_startYear=1918" TargetMode="External"/><Relationship Id="rId839" Type="http://schemas.openxmlformats.org/officeDocument/2006/relationships/hyperlink" Target="https://reg.bom.gov.au/jsp/ncc/cdio/weatherData/av?p_display_type=dailyDataFile&amp;p_nccObsCode=122&amp;p_stn_num=026026&amp;p_c=-135528231&amp;p_startYear=1919" TargetMode="External"/><Relationship Id="rId840" Type="http://schemas.openxmlformats.org/officeDocument/2006/relationships/hyperlink" Target="https://reg.bom.gov.au/jsp/ncc/cdio/weatherData/av?p_display_type=dailyDataFile&amp;p_nccObsCode=122&amp;p_stn_num=026026&amp;p_c=-135528231&amp;p_startYear=1920" TargetMode="External"/><Relationship Id="rId841" Type="http://schemas.openxmlformats.org/officeDocument/2006/relationships/hyperlink" Target="https://reg.bom.gov.au/jsp/ncc/cdio/weatherData/av?p_display_type=dailyDataFile&amp;p_nccObsCode=122&amp;p_stn_num=026026&amp;p_c=-135528231&amp;p_startYear=1921" TargetMode="External"/><Relationship Id="rId842" Type="http://schemas.openxmlformats.org/officeDocument/2006/relationships/hyperlink" Target="https://reg.bom.gov.au/jsp/ncc/cdio/weatherData/av?p_display_type=dailyDataFile&amp;p_nccObsCode=122&amp;p_stn_num=026026&amp;p_c=-135528231&amp;p_startYear=1922" TargetMode="External"/><Relationship Id="rId843" Type="http://schemas.openxmlformats.org/officeDocument/2006/relationships/hyperlink" Target="https://reg.bom.gov.au/jsp/ncc/cdio/weatherData/av?p_display_type=dailyDataFile&amp;p_nccObsCode=122&amp;p_stn_num=026026&amp;p_c=-135528231&amp;p_startYear=1923" TargetMode="External"/><Relationship Id="rId844" Type="http://schemas.openxmlformats.org/officeDocument/2006/relationships/hyperlink" Target="https://reg.bom.gov.au/jsp/ncc/cdio/weatherData/av?p_display_type=dailyDataFile&amp;p_nccObsCode=122&amp;p_stn_num=026026&amp;p_c=-135528231&amp;p_startYear=1924" TargetMode="External"/><Relationship Id="rId845" Type="http://schemas.openxmlformats.org/officeDocument/2006/relationships/hyperlink" Target="https://reg.bom.gov.au/jsp/ncc/cdio/weatherData/av?p_display_type=dailyDataFile&amp;p_nccObsCode=122&amp;p_stn_num=026026&amp;p_c=-135528231&amp;p_startYear=1925" TargetMode="External"/><Relationship Id="rId846" Type="http://schemas.openxmlformats.org/officeDocument/2006/relationships/hyperlink" Target="https://reg.bom.gov.au/jsp/ncc/cdio/weatherData/av?p_display_type=dailyDataFile&amp;p_nccObsCode=122&amp;p_stn_num=026026&amp;p_c=-135528231&amp;p_startYear=1926" TargetMode="External"/><Relationship Id="rId847" Type="http://schemas.openxmlformats.org/officeDocument/2006/relationships/hyperlink" Target="https://reg.bom.gov.au/jsp/ncc/cdio/weatherData/av?p_display_type=dailyDataFile&amp;p_nccObsCode=122&amp;p_stn_num=026026&amp;p_c=-135528231&amp;p_startYear=1927" TargetMode="External"/><Relationship Id="rId848" Type="http://schemas.openxmlformats.org/officeDocument/2006/relationships/hyperlink" Target="https://reg.bom.gov.au/jsp/ncc/cdio/weatherData/av?p_display_type=dailyDataFile&amp;p_nccObsCode=122&amp;p_stn_num=026026&amp;p_c=-135528231&amp;p_startYear=1928" TargetMode="External"/><Relationship Id="rId849" Type="http://schemas.openxmlformats.org/officeDocument/2006/relationships/hyperlink" Target="https://reg.bom.gov.au/jsp/ncc/cdio/weatherData/av?p_display_type=dailyDataFile&amp;p_nccObsCode=122&amp;p_stn_num=026026&amp;p_c=-135528231&amp;p_startYear=1929" TargetMode="External"/><Relationship Id="rId850" Type="http://schemas.openxmlformats.org/officeDocument/2006/relationships/hyperlink" Target="https://reg.bom.gov.au/jsp/ncc/cdio/weatherData/av?p_display_type=dailyDataFile&amp;p_nccObsCode=122&amp;p_stn_num=026026&amp;p_c=-135528231&amp;p_startYear=1930" TargetMode="External"/><Relationship Id="rId851" Type="http://schemas.openxmlformats.org/officeDocument/2006/relationships/hyperlink" Target="https://reg.bom.gov.au/jsp/ncc/cdio/weatherData/av?p_display_type=dailyDataFile&amp;p_nccObsCode=122&amp;p_stn_num=026026&amp;p_c=-135528231&amp;p_startYear=1931" TargetMode="External"/><Relationship Id="rId852" Type="http://schemas.openxmlformats.org/officeDocument/2006/relationships/hyperlink" Target="https://reg.bom.gov.au/jsp/ncc/cdio/weatherData/av?p_display_type=dailyDataFile&amp;p_nccObsCode=122&amp;p_stn_num=026026&amp;p_c=-135528231&amp;p_startYear=1932" TargetMode="External"/><Relationship Id="rId853" Type="http://schemas.openxmlformats.org/officeDocument/2006/relationships/hyperlink" Target="https://reg.bom.gov.au/jsp/ncc/cdio/weatherData/av?p_display_type=dailyDataFile&amp;p_nccObsCode=122&amp;p_stn_num=026026&amp;p_c=-135528231&amp;p_startYear=1933" TargetMode="External"/><Relationship Id="rId854" Type="http://schemas.openxmlformats.org/officeDocument/2006/relationships/hyperlink" Target="https://reg.bom.gov.au/jsp/ncc/cdio/weatherData/av?p_nccObsCode=40&amp;p_display_type=dataFile&amp;p_startYear=&amp;p_c=&amp;p_stn_num=026026" TargetMode="External"/><Relationship Id="rId855" Type="http://schemas.openxmlformats.org/officeDocument/2006/relationships/hyperlink" Target="https://reg.bom.gov.au/jsp/ncc/cdio/weatherData/av?p_display_type=dailyDataFile&amp;p_nccObsCode=122&amp;p_stn_num=026026&amp;p_c=-135528231&amp;p_startYear=1934" TargetMode="External"/><Relationship Id="rId856" Type="http://schemas.openxmlformats.org/officeDocument/2006/relationships/hyperlink" Target="https://reg.bom.gov.au/jsp/ncc/cdio/weatherData/av?p_display_type=dailyDataFile&amp;p_nccObsCode=122&amp;p_stn_num=026026&amp;p_c=-135528231&amp;p_startYear=1935" TargetMode="External"/><Relationship Id="rId857" Type="http://schemas.openxmlformats.org/officeDocument/2006/relationships/hyperlink" Target="https://reg.bom.gov.au/jsp/ncc/cdio/weatherData/av?p_display_type=dailyDataFile&amp;p_nccObsCode=122&amp;p_stn_num=026026&amp;p_c=-135528231&amp;p_startYear=1936" TargetMode="External"/><Relationship Id="rId858" Type="http://schemas.openxmlformats.org/officeDocument/2006/relationships/hyperlink" Target="https://reg.bom.gov.au/jsp/ncc/cdio/weatherData/av?p_display_type=dailyDataFile&amp;p_nccObsCode=122&amp;p_stn_num=026026&amp;p_c=-135528231&amp;p_startYear=1937" TargetMode="External"/><Relationship Id="rId859" Type="http://schemas.openxmlformats.org/officeDocument/2006/relationships/hyperlink" Target="https://reg.bom.gov.au/jsp/ncc/cdio/weatherData/av?p_display_type=dailyDataFile&amp;p_nccObsCode=122&amp;p_stn_num=026026&amp;p_c=-135528231&amp;p_startYear=1938" TargetMode="External"/><Relationship Id="rId860" Type="http://schemas.openxmlformats.org/officeDocument/2006/relationships/hyperlink" Target="https://reg.bom.gov.au/jsp/ncc/cdio/weatherData/av?p_display_type=dailyDataFile&amp;p_nccObsCode=122&amp;p_stn_num=026026&amp;p_c=-135528231&amp;p_startYear=1939" TargetMode="External"/><Relationship Id="rId861" Type="http://schemas.openxmlformats.org/officeDocument/2006/relationships/hyperlink" Target="https://reg.bom.gov.au/jsp/ncc/cdio/weatherData/av?p_display_type=dailyDataFile&amp;p_nccObsCode=122&amp;p_stn_num=026026&amp;p_c=-135528231&amp;p_startYear=1940" TargetMode="External"/><Relationship Id="rId862" Type="http://schemas.openxmlformats.org/officeDocument/2006/relationships/hyperlink" Target="https://reg.bom.gov.au/jsp/ncc/cdio/weatherData/av?p_display_type=dailyDataFile&amp;p_nccObsCode=122&amp;p_stn_num=026026&amp;p_c=-135528231&amp;p_startYear=1941" TargetMode="External"/><Relationship Id="rId863" Type="http://schemas.openxmlformats.org/officeDocument/2006/relationships/hyperlink" Target="https://reg.bom.gov.au/jsp/ncc/cdio/weatherData/av?p_display_type=dailyDataFile&amp;p_nccObsCode=122&amp;p_stn_num=026026&amp;p_c=-135528231&amp;p_startYear=1942" TargetMode="External"/><Relationship Id="rId864" Type="http://schemas.openxmlformats.org/officeDocument/2006/relationships/hyperlink" Target="https://reg.bom.gov.au/jsp/ncc/cdio/weatherData/av?p_display_type=dailyDataFile&amp;p_nccObsCode=122&amp;p_stn_num=026026&amp;p_c=-135528231&amp;p_startYear=1943" TargetMode="External"/><Relationship Id="rId865" Type="http://schemas.openxmlformats.org/officeDocument/2006/relationships/hyperlink" Target="https://reg.bom.gov.au/jsp/ncc/cdio/weatherData/av?p_display_type=dailyDataFile&amp;p_nccObsCode=122&amp;p_stn_num=026026&amp;p_c=-135528231&amp;p_startYear=1944" TargetMode="External"/><Relationship Id="rId866" Type="http://schemas.openxmlformats.org/officeDocument/2006/relationships/hyperlink" Target="https://reg.bom.gov.au/jsp/ncc/cdio/weatherData/av?p_display_type=dailyDataFile&amp;p_nccObsCode=122&amp;p_stn_num=026026&amp;p_c=-135528231&amp;p_startYear=1945" TargetMode="External"/><Relationship Id="rId867" Type="http://schemas.openxmlformats.org/officeDocument/2006/relationships/hyperlink" Target="https://reg.bom.gov.au/jsp/ncc/cdio/weatherData/av?p_display_type=dailyDataFile&amp;p_nccObsCode=122&amp;p_stn_num=026026&amp;p_c=-135528231&amp;p_startYear=1946" TargetMode="External"/><Relationship Id="rId868" Type="http://schemas.openxmlformats.org/officeDocument/2006/relationships/hyperlink" Target="https://reg.bom.gov.au/jsp/ncc/cdio/weatherData/av?p_display_type=dailyDataFile&amp;p_nccObsCode=122&amp;p_stn_num=026026&amp;p_c=-135528231&amp;p_startYear=1947" TargetMode="External"/><Relationship Id="rId869" Type="http://schemas.openxmlformats.org/officeDocument/2006/relationships/hyperlink" Target="https://reg.bom.gov.au/jsp/ncc/cdio/weatherData/av?p_display_type=dailyDataFile&amp;p_nccObsCode=122&amp;p_stn_num=026026&amp;p_c=-135528231&amp;p_startYear=1948" TargetMode="External"/><Relationship Id="rId870" Type="http://schemas.openxmlformats.org/officeDocument/2006/relationships/hyperlink" Target="https://reg.bom.gov.au/jsp/ncc/cdio/weatherData/av?p_display_type=dailyDataFile&amp;p_nccObsCode=122&amp;p_stn_num=026026&amp;p_c=-135528231&amp;p_startYear=1949" TargetMode="External"/><Relationship Id="rId871" Type="http://schemas.openxmlformats.org/officeDocument/2006/relationships/hyperlink" Target="https://reg.bom.gov.au/jsp/ncc/cdio/weatherData/av?p_display_type=dailyDataFile&amp;p_nccObsCode=122&amp;p_stn_num=026026&amp;p_c=-135528231&amp;p_startYear=1950" TargetMode="External"/><Relationship Id="rId872" Type="http://schemas.openxmlformats.org/officeDocument/2006/relationships/hyperlink" Target="https://reg.bom.gov.au/jsp/ncc/cdio/weatherData/av?p_display_type=dailyDataFile&amp;p_nccObsCode=122&amp;p_stn_num=026026&amp;p_c=-135528231&amp;p_startYear=1951" TargetMode="External"/><Relationship Id="rId873" Type="http://schemas.openxmlformats.org/officeDocument/2006/relationships/hyperlink" Target="https://reg.bom.gov.au/jsp/ncc/cdio/weatherData/av?p_display_type=dailyDataFile&amp;p_nccObsCode=122&amp;p_stn_num=026026&amp;p_c=-135528231&amp;p_startYear=1952" TargetMode="External"/><Relationship Id="rId874" Type="http://schemas.openxmlformats.org/officeDocument/2006/relationships/hyperlink" Target="https://reg.bom.gov.au/jsp/ncc/cdio/weatherData/av?p_display_type=dailyDataFile&amp;p_nccObsCode=122&amp;p_stn_num=026026&amp;p_c=-135528231&amp;p_startYear=1953" TargetMode="External"/><Relationship Id="rId875" Type="http://schemas.openxmlformats.org/officeDocument/2006/relationships/hyperlink" Target="https://reg.bom.gov.au/jsp/ncc/cdio/weatherData/av?p_display_type=dailyDataFile&amp;p_nccObsCode=122&amp;p_stn_num=026026&amp;p_c=-135528231&amp;p_startYear=1954" TargetMode="External"/><Relationship Id="rId876" Type="http://schemas.openxmlformats.org/officeDocument/2006/relationships/hyperlink" Target="https://reg.bom.gov.au/jsp/ncc/cdio/weatherData/av?p_display_type=dailyDataFile&amp;p_nccObsCode=122&amp;p_stn_num=026026&amp;p_c=-135528231&amp;p_startYear=1955" TargetMode="External"/><Relationship Id="rId877" Type="http://schemas.openxmlformats.org/officeDocument/2006/relationships/hyperlink" Target="https://reg.bom.gov.au/jsp/ncc/cdio/weatherData/av?p_display_type=dailyDataFile&amp;p_nccObsCode=122&amp;p_stn_num=026026&amp;p_c=-135528231&amp;p_startYear=1956" TargetMode="External"/><Relationship Id="rId878" Type="http://schemas.openxmlformats.org/officeDocument/2006/relationships/hyperlink" Target="https://reg.bom.gov.au/jsp/ncc/cdio/weatherData/av?p_display_type=dailyDataFile&amp;p_nccObsCode=122&amp;p_stn_num=026026&amp;p_c=-135528231&amp;p_startYear=1957" TargetMode="External"/><Relationship Id="rId879" Type="http://schemas.openxmlformats.org/officeDocument/2006/relationships/hyperlink" Target="https://reg.bom.gov.au/jsp/ncc/cdio/weatherData/av?p_display_type=dailyDataFile&amp;p_nccObsCode=122&amp;p_stn_num=026026&amp;p_c=-135528231&amp;p_startYear=1958" TargetMode="External"/><Relationship Id="rId880" Type="http://schemas.openxmlformats.org/officeDocument/2006/relationships/hyperlink" Target="https://reg.bom.gov.au/jsp/ncc/cdio/weatherData/av?p_nccObsCode=40&amp;p_display_type=dataFile&amp;p_startYear=&amp;p_c=&amp;p_stn_num=026026" TargetMode="External"/><Relationship Id="rId881" Type="http://schemas.openxmlformats.org/officeDocument/2006/relationships/hyperlink" Target="https://reg.bom.gov.au/jsp/ncc/cdio/weatherData/av?p_display_type=dailyDataFile&amp;p_nccObsCode=122&amp;p_stn_num=026026&amp;p_c=-135528231&amp;p_startYear=1959" TargetMode="External"/><Relationship Id="rId882" Type="http://schemas.openxmlformats.org/officeDocument/2006/relationships/hyperlink" Target="https://reg.bom.gov.au/jsp/ncc/cdio/weatherData/av?p_display_type=dailyDataFile&amp;p_nccObsCode=122&amp;p_stn_num=026026&amp;p_c=-135528231&amp;p_startYear=1960" TargetMode="External"/><Relationship Id="rId883" Type="http://schemas.openxmlformats.org/officeDocument/2006/relationships/hyperlink" Target="https://reg.bom.gov.au/jsp/ncc/cdio/weatherData/av?p_display_type=dailyDataFile&amp;p_nccObsCode=122&amp;p_stn_num=026026&amp;p_c=-135528231&amp;p_startYear=1961" TargetMode="External"/><Relationship Id="rId884" Type="http://schemas.openxmlformats.org/officeDocument/2006/relationships/hyperlink" Target="https://reg.bom.gov.au/jsp/ncc/cdio/weatherData/av?p_display_type=dailyDataFile&amp;p_nccObsCode=122&amp;p_stn_num=026026&amp;p_c=-135528231&amp;p_startYear=1962" TargetMode="External"/><Relationship Id="rId885" Type="http://schemas.openxmlformats.org/officeDocument/2006/relationships/hyperlink" Target="https://reg.bom.gov.au/jsp/ncc/cdio/weatherData/av?p_display_type=dailyDataFile&amp;p_nccObsCode=122&amp;p_stn_num=026026&amp;p_c=-135528231&amp;p_startYear=1963" TargetMode="External"/><Relationship Id="rId886" Type="http://schemas.openxmlformats.org/officeDocument/2006/relationships/hyperlink" Target="https://reg.bom.gov.au/jsp/ncc/cdio/weatherData/av?p_display_type=dailyDataFile&amp;p_nccObsCode=122&amp;p_stn_num=026026&amp;p_c=-135528231&amp;p_startYear=1964" TargetMode="External"/><Relationship Id="rId887" Type="http://schemas.openxmlformats.org/officeDocument/2006/relationships/hyperlink" Target="https://reg.bom.gov.au/jsp/ncc/cdio/weatherData/av?p_display_type=dailyDataFile&amp;p_nccObsCode=122&amp;p_stn_num=026026&amp;p_c=-135528231&amp;p_startYear=1965" TargetMode="External"/><Relationship Id="rId888" Type="http://schemas.openxmlformats.org/officeDocument/2006/relationships/hyperlink" Target="https://reg.bom.gov.au/jsp/ncc/cdio/weatherData/av?p_display_type=dailyDataFile&amp;p_nccObsCode=122&amp;p_stn_num=026026&amp;p_c=-135528231&amp;p_startYear=1966" TargetMode="External"/><Relationship Id="rId889" Type="http://schemas.openxmlformats.org/officeDocument/2006/relationships/hyperlink" Target="https://reg.bom.gov.au/jsp/ncc/cdio/weatherData/av?p_display_type=dailyDataFile&amp;p_nccObsCode=122&amp;p_stn_num=026026&amp;p_c=-135528231&amp;p_startYear=1967" TargetMode="External"/><Relationship Id="rId890" Type="http://schemas.openxmlformats.org/officeDocument/2006/relationships/hyperlink" Target="https://reg.bom.gov.au/jsp/ncc/cdio/weatherData/av?p_display_type=dailyDataFile&amp;p_nccObsCode=122&amp;p_stn_num=026026&amp;p_c=-135528231&amp;p_startYear=1968" TargetMode="External"/><Relationship Id="rId891" Type="http://schemas.openxmlformats.org/officeDocument/2006/relationships/hyperlink" Target="https://reg.bom.gov.au/jsp/ncc/cdio/weatherData/av?p_display_type=dailyDataFile&amp;p_nccObsCode=122&amp;p_stn_num=026026&amp;p_c=-135528231&amp;p_startYear=1969" TargetMode="External"/><Relationship Id="rId892" Type="http://schemas.openxmlformats.org/officeDocument/2006/relationships/hyperlink" Target="https://reg.bom.gov.au/jsp/ncc/cdio/weatherData/av?p_display_type=dailyDataFile&amp;p_nccObsCode=122&amp;p_stn_num=026026&amp;p_c=-135528231&amp;p_startYear=1970" TargetMode="External"/><Relationship Id="rId893" Type="http://schemas.openxmlformats.org/officeDocument/2006/relationships/hyperlink" Target="https://reg.bom.gov.au/jsp/ncc/cdio/weatherData/av?p_display_type=dailyDataFile&amp;p_nccObsCode=122&amp;p_stn_num=026026&amp;p_c=-135528231&amp;p_startYear=1971" TargetMode="External"/><Relationship Id="rId894" Type="http://schemas.openxmlformats.org/officeDocument/2006/relationships/hyperlink" Target="https://reg.bom.gov.au/jsp/ncc/cdio/weatherData/av?p_display_type=dailyDataFile&amp;p_nccObsCode=122&amp;p_stn_num=026026&amp;p_c=-135528231&amp;p_startYear=1972" TargetMode="External"/><Relationship Id="rId895" Type="http://schemas.openxmlformats.org/officeDocument/2006/relationships/hyperlink" Target="https://reg.bom.gov.au/jsp/ncc/cdio/weatherData/av?p_display_type=dailyDataFile&amp;p_nccObsCode=122&amp;p_stn_num=026026&amp;p_c=-135528231&amp;p_startYear=1973" TargetMode="External"/><Relationship Id="rId896" Type="http://schemas.openxmlformats.org/officeDocument/2006/relationships/hyperlink" Target="https://reg.bom.gov.au/jsp/ncc/cdio/weatherData/av?p_display_type=dailyDataFile&amp;p_nccObsCode=122&amp;p_stn_num=026026&amp;p_c=-135528231&amp;p_startYear=1974" TargetMode="External"/><Relationship Id="rId897" Type="http://schemas.openxmlformats.org/officeDocument/2006/relationships/hyperlink" Target="https://reg.bom.gov.au/jsp/ncc/cdio/weatherData/av?p_display_type=dailyDataFile&amp;p_nccObsCode=122&amp;p_stn_num=026026&amp;p_c=-135528231&amp;p_startYear=1975" TargetMode="External"/><Relationship Id="rId898" Type="http://schemas.openxmlformats.org/officeDocument/2006/relationships/hyperlink" Target="https://reg.bom.gov.au/jsp/ncc/cdio/weatherData/av?p_display_type=dailyDataFile&amp;p_nccObsCode=122&amp;p_stn_num=026026&amp;p_c=-135528231&amp;p_startYear=1976" TargetMode="External"/><Relationship Id="rId899" Type="http://schemas.openxmlformats.org/officeDocument/2006/relationships/hyperlink" Target="https://reg.bom.gov.au/jsp/ncc/cdio/weatherData/av?p_display_type=dailyDataFile&amp;p_nccObsCode=122&amp;p_stn_num=026026&amp;p_c=-135528231&amp;p_startYear=1977" TargetMode="External"/><Relationship Id="rId900" Type="http://schemas.openxmlformats.org/officeDocument/2006/relationships/hyperlink" Target="https://reg.bom.gov.au/jsp/ncc/cdio/weatherData/av?p_display_type=dailyDataFile&amp;p_nccObsCode=122&amp;p_stn_num=026026&amp;p_c=-135528231&amp;p_startYear=1978" TargetMode="External"/><Relationship Id="rId901" Type="http://schemas.openxmlformats.org/officeDocument/2006/relationships/hyperlink" Target="https://reg.bom.gov.au/jsp/ncc/cdio/weatherData/av?p_display_type=dailyDataFile&amp;p_nccObsCode=122&amp;p_stn_num=026026&amp;p_c=-135528231&amp;p_startYear=1979" TargetMode="External"/><Relationship Id="rId902" Type="http://schemas.openxmlformats.org/officeDocument/2006/relationships/hyperlink" Target="https://reg.bom.gov.au/jsp/ncc/cdio/weatherData/av?p_display_type=dailyDataFile&amp;p_nccObsCode=122&amp;p_stn_num=026026&amp;p_c=-135528231&amp;p_startYear=1980" TargetMode="External"/><Relationship Id="rId903" Type="http://schemas.openxmlformats.org/officeDocument/2006/relationships/hyperlink" Target="https://reg.bom.gov.au/jsp/ncc/cdio/weatherData/av?p_display_type=dailyDataFile&amp;p_nccObsCode=122&amp;p_stn_num=026026&amp;p_c=-135528231&amp;p_startYear=1981" TargetMode="External"/><Relationship Id="rId904" Type="http://schemas.openxmlformats.org/officeDocument/2006/relationships/hyperlink" Target="https://reg.bom.gov.au/jsp/ncc/cdio/weatherData/av?p_display_type=dailyDataFile&amp;p_nccObsCode=122&amp;p_stn_num=026026&amp;p_c=-135528231&amp;p_startYear=1982" TargetMode="External"/><Relationship Id="rId905" Type="http://schemas.openxmlformats.org/officeDocument/2006/relationships/hyperlink" Target="https://reg.bom.gov.au/jsp/ncc/cdio/weatherData/av?p_display_type=dailyDataFile&amp;p_nccObsCode=122&amp;p_stn_num=026026&amp;p_c=-135528231&amp;p_startYear=1983" TargetMode="External"/><Relationship Id="rId906" Type="http://schemas.openxmlformats.org/officeDocument/2006/relationships/hyperlink" Target="https://reg.bom.gov.au/jsp/ncc/cdio/weatherData/av?p_nccObsCode=40&amp;p_display_type=dataFile&amp;p_startYear=&amp;p_c=&amp;p_stn_num=026026" TargetMode="External"/><Relationship Id="rId907" Type="http://schemas.openxmlformats.org/officeDocument/2006/relationships/hyperlink" Target="https://reg.bom.gov.au/jsp/ncc/cdio/weatherData/av?p_display_type=dailyDataFile&amp;p_nccObsCode=122&amp;p_stn_num=026026&amp;p_c=-135528231&amp;p_startYear=1984" TargetMode="External"/><Relationship Id="rId908" Type="http://schemas.openxmlformats.org/officeDocument/2006/relationships/hyperlink" Target="https://reg.bom.gov.au/jsp/ncc/cdio/weatherData/av?p_display_type=dailyDataFile&amp;p_nccObsCode=122&amp;p_stn_num=026026&amp;p_c=-135528231&amp;p_startYear=1985" TargetMode="External"/><Relationship Id="rId909" Type="http://schemas.openxmlformats.org/officeDocument/2006/relationships/hyperlink" Target="https://reg.bom.gov.au/jsp/ncc/cdio/weatherData/av?p_display_type=dailyDataFile&amp;p_nccObsCode=122&amp;p_stn_num=026026&amp;p_c=-135528231&amp;p_startYear=1986" TargetMode="External"/><Relationship Id="rId910" Type="http://schemas.openxmlformats.org/officeDocument/2006/relationships/hyperlink" Target="https://reg.bom.gov.au/jsp/ncc/cdio/weatherData/av?p_display_type=dailyDataFile&amp;p_nccObsCode=122&amp;p_stn_num=026026&amp;p_c=-135528231&amp;p_startYear=1987" TargetMode="External"/><Relationship Id="rId911" Type="http://schemas.openxmlformats.org/officeDocument/2006/relationships/hyperlink" Target="https://reg.bom.gov.au/jsp/ncc/cdio/weatherData/av?p_display_type=dailyDataFile&amp;p_nccObsCode=122&amp;p_stn_num=026026&amp;p_c=-135528231&amp;p_startYear=1988" TargetMode="External"/><Relationship Id="rId912" Type="http://schemas.openxmlformats.org/officeDocument/2006/relationships/hyperlink" Target="https://reg.bom.gov.au/jsp/ncc/cdio/weatherData/av?p_display_type=dailyDataFile&amp;p_nccObsCode=122&amp;p_stn_num=026026&amp;p_c=-135528231&amp;p_startYear=1989" TargetMode="External"/><Relationship Id="rId913" Type="http://schemas.openxmlformats.org/officeDocument/2006/relationships/hyperlink" Target="https://reg.bom.gov.au/jsp/ncc/cdio/weatherData/av?p_display_type=dailyDataFile&amp;p_nccObsCode=122&amp;p_stn_num=026026&amp;p_c=-135528231&amp;p_startYear=1990" TargetMode="External"/><Relationship Id="rId914" Type="http://schemas.openxmlformats.org/officeDocument/2006/relationships/hyperlink" Target="https://reg.bom.gov.au/jsp/ncc/cdio/weatherData/av?p_display_type=dailyDataFile&amp;p_nccObsCode=122&amp;p_stn_num=026026&amp;p_c=-135528231&amp;p_startYear=1991" TargetMode="External"/><Relationship Id="rId915" Type="http://schemas.openxmlformats.org/officeDocument/2006/relationships/hyperlink" Target="https://reg.bom.gov.au/jsp/ncc/cdio/weatherData/av?p_display_type=dailyDataFile&amp;p_nccObsCode=122&amp;p_stn_num=026026&amp;p_c=-135528231&amp;p_startYear=1992" TargetMode="External"/><Relationship Id="rId916" Type="http://schemas.openxmlformats.org/officeDocument/2006/relationships/hyperlink" Target="https://reg.bom.gov.au/jsp/ncc/cdio/weatherData/av?p_display_type=dailyDataFile&amp;p_nccObsCode=122&amp;p_stn_num=026026&amp;p_c=-135528231&amp;p_startYear=1993" TargetMode="External"/><Relationship Id="rId917" Type="http://schemas.openxmlformats.org/officeDocument/2006/relationships/hyperlink" Target="https://reg.bom.gov.au/jsp/ncc/cdio/weatherData/av?p_display_type=dailyDataFile&amp;p_nccObsCode=122&amp;p_stn_num=026026&amp;p_c=-135528231&amp;p_startYear=1994" TargetMode="External"/><Relationship Id="rId918" Type="http://schemas.openxmlformats.org/officeDocument/2006/relationships/hyperlink" Target="https://reg.bom.gov.au/jsp/ncc/cdio/weatherData/av?p_display_type=dailyDataFile&amp;p_nccObsCode=122&amp;p_stn_num=026026&amp;p_c=-135528231&amp;p_startYear=1995" TargetMode="External"/><Relationship Id="rId919" Type="http://schemas.openxmlformats.org/officeDocument/2006/relationships/hyperlink" Target="https://reg.bom.gov.au/jsp/ncc/cdio/weatherData/av?p_display_type=dailyDataFile&amp;p_nccObsCode=122&amp;p_stn_num=026026&amp;p_c=-135528231&amp;p_startYear=1996" TargetMode="External"/><Relationship Id="rId920" Type="http://schemas.openxmlformats.org/officeDocument/2006/relationships/hyperlink" Target="https://reg.bom.gov.au/jsp/ncc/cdio/weatherData/av?p_display_type=dailyDataFile&amp;p_nccObsCode=122&amp;p_stn_num=026026&amp;p_c=-135528231&amp;p_startYear=1997" TargetMode="External"/><Relationship Id="rId921" Type="http://schemas.openxmlformats.org/officeDocument/2006/relationships/hyperlink" Target="https://reg.bom.gov.au/jsp/ncc/cdio/weatherData/av?p_display_type=dailyDataFile&amp;p_nccObsCode=122&amp;p_stn_num=026026&amp;p_c=-135528231&amp;p_startYear=1998" TargetMode="External"/><Relationship Id="rId922" Type="http://schemas.openxmlformats.org/officeDocument/2006/relationships/hyperlink" Target="https://reg.bom.gov.au/jsp/ncc/cdio/weatherData/av?p_display_type=dailyDataFile&amp;p_nccObsCode=122&amp;p_stn_num=026026&amp;p_c=-135528231&amp;p_startYear=1999" TargetMode="External"/><Relationship Id="rId923" Type="http://schemas.openxmlformats.org/officeDocument/2006/relationships/hyperlink" Target="https://reg.bom.gov.au/jsp/ncc/cdio/weatherData/av?p_display_type=dailyDataFile&amp;p_nccObsCode=122&amp;p_stn_num=026026&amp;p_c=-135528231&amp;p_startYear=2000" TargetMode="External"/><Relationship Id="rId924" Type="http://schemas.openxmlformats.org/officeDocument/2006/relationships/hyperlink" Target="https://reg.bom.gov.au/jsp/ncc/cdio/weatherData/av?p_display_type=dailyDataFile&amp;p_nccObsCode=122&amp;p_stn_num=026026&amp;p_c=-135528231&amp;p_startYear=2001" TargetMode="External"/><Relationship Id="rId925" Type="http://schemas.openxmlformats.org/officeDocument/2006/relationships/hyperlink" Target="https://reg.bom.gov.au/jsp/ncc/cdio/weatherData/av?p_display_type=dailyDataFile&amp;p_nccObsCode=122&amp;p_stn_num=026026&amp;p_c=-135528231&amp;p_startYear=2002" TargetMode="External"/><Relationship Id="rId926" Type="http://schemas.openxmlformats.org/officeDocument/2006/relationships/hyperlink" Target="https://reg.bom.gov.au/jsp/ncc/cdio/weatherData/av?p_display_type=dailyDataFile&amp;p_nccObsCode=122&amp;p_stn_num=026026&amp;p_c=-135528231&amp;p_startYear=2003" TargetMode="External"/><Relationship Id="rId927" Type="http://schemas.openxmlformats.org/officeDocument/2006/relationships/hyperlink" Target="https://reg.bom.gov.au/jsp/ncc/cdio/weatherData/av?p_display_type=dailyDataFile&amp;p_nccObsCode=122&amp;p_stn_num=026026&amp;p_c=-135528231&amp;p_startYear=2004" TargetMode="External"/><Relationship Id="rId928" Type="http://schemas.openxmlformats.org/officeDocument/2006/relationships/hyperlink" Target="https://reg.bom.gov.au/jsp/ncc/cdio/weatherData/av?p_display_type=dailyDataFile&amp;p_nccObsCode=122&amp;p_stn_num=026026&amp;p_c=-135528231&amp;p_startYear=2005" TargetMode="External"/><Relationship Id="rId929" Type="http://schemas.openxmlformats.org/officeDocument/2006/relationships/hyperlink" Target="https://reg.bom.gov.au/jsp/ncc/cdio/weatherData/av?p_display_type=dailyDataFile&amp;p_nccObsCode=122&amp;p_stn_num=026026&amp;p_c=-135528231&amp;p_startYear=2006" TargetMode="External"/><Relationship Id="rId930" Type="http://schemas.openxmlformats.org/officeDocument/2006/relationships/hyperlink" Target="https://reg.bom.gov.au/jsp/ncc/cdio/weatherData/av?p_display_type=dailyDataFile&amp;p_nccObsCode=122&amp;p_stn_num=026026&amp;p_c=-135528231&amp;p_startYear=2007" TargetMode="External"/><Relationship Id="rId931" Type="http://schemas.openxmlformats.org/officeDocument/2006/relationships/hyperlink" Target="https://reg.bom.gov.au/jsp/ncc/cdio/weatherData/av?p_display_type=dailyDataFile&amp;p_nccObsCode=122&amp;p_stn_num=026026&amp;p_c=-135528231&amp;p_startYear=2008" TargetMode="External"/><Relationship Id="rId932" Type="http://schemas.openxmlformats.org/officeDocument/2006/relationships/hyperlink" Target="https://reg.bom.gov.au/jsp/ncc/cdio/weatherData/av?p_nccObsCode=40&amp;p_display_type=dataFile&amp;p_startYear=&amp;p_c=&amp;p_stn_num=026026" TargetMode="External"/><Relationship Id="rId933" Type="http://schemas.openxmlformats.org/officeDocument/2006/relationships/hyperlink" Target="https://reg.bom.gov.au/jsp/ncc/cdio/weatherData/av?p_display_type=dailyDataFile&amp;p_nccObsCode=122&amp;p_stn_num=026026&amp;p_c=-135528231&amp;p_startYear=2009" TargetMode="External"/><Relationship Id="rId934" Type="http://schemas.openxmlformats.org/officeDocument/2006/relationships/hyperlink" Target="https://reg.bom.gov.au/jsp/ncc/cdio/weatherData/av?p_display_type=dailyDataFile&amp;p_nccObsCode=122&amp;p_stn_num=026026&amp;p_c=-135528231&amp;p_startYear=2010" TargetMode="External"/><Relationship Id="rId935" Type="http://schemas.openxmlformats.org/officeDocument/2006/relationships/hyperlink" Target="https://reg.bom.gov.au/jsp/ncc/cdio/weatherData/av?p_display_type=dailyDataFile&amp;p_nccObsCode=122&amp;p_stn_num=026026&amp;p_c=-135528231&amp;p_startYear=2011" TargetMode="External"/><Relationship Id="rId936" Type="http://schemas.openxmlformats.org/officeDocument/2006/relationships/hyperlink" Target="https://reg.bom.gov.au/jsp/ncc/cdio/weatherData/av?p_display_type=dailyDataFile&amp;p_nccObsCode=122&amp;p_stn_num=026026&amp;p_c=-135528231&amp;p_startYear=2012" TargetMode="External"/><Relationship Id="rId937" Type="http://schemas.openxmlformats.org/officeDocument/2006/relationships/hyperlink" Target="https://reg.bom.gov.au/jsp/ncc/cdio/weatherData/av?p_display_type=dailyDataFile&amp;p_nccObsCode=122&amp;p_stn_num=026026&amp;p_c=-135528231&amp;p_startYear=2013" TargetMode="External"/><Relationship Id="rId938" Type="http://schemas.openxmlformats.org/officeDocument/2006/relationships/hyperlink" Target="https://reg.bom.gov.au/jsp/ncc/cdio/weatherData/av?p_display_type=dailyDataFile&amp;p_nccObsCode=122&amp;p_stn_num=026026&amp;p_c=-135528231&amp;p_startYear=2014" TargetMode="External"/><Relationship Id="rId939" Type="http://schemas.openxmlformats.org/officeDocument/2006/relationships/hyperlink" Target="https://reg.bom.gov.au/jsp/ncc/cdio/weatherData/av?p_display_type=dailyDataFile&amp;p_nccObsCode=122&amp;p_stn_num=026026&amp;p_c=-135528231&amp;p_startYear=2015" TargetMode="External"/><Relationship Id="rId940" Type="http://schemas.openxmlformats.org/officeDocument/2006/relationships/hyperlink" Target="https://reg.bom.gov.au/jsp/ncc/cdio/weatherData/av?p_display_type=dailyDataFile&amp;p_nccObsCode=122&amp;p_stn_num=026026&amp;p_c=-135528231&amp;p_startYear=2016" TargetMode="External"/><Relationship Id="rId941" Type="http://schemas.openxmlformats.org/officeDocument/2006/relationships/hyperlink" Target="https://reg.bom.gov.au/jsp/ncc/cdio/weatherData/av?p_display_type=dailyDataFile&amp;p_nccObsCode=122&amp;p_stn_num=026026&amp;p_c=-135528231&amp;p_startYear=2017" TargetMode="External"/><Relationship Id="rId942" Type="http://schemas.openxmlformats.org/officeDocument/2006/relationships/hyperlink" Target="https://reg.bom.gov.au/jsp/ncc/cdio/weatherData/av?p_display_type=dailyDataFile&amp;p_nccObsCode=122&amp;p_stn_num=026026&amp;p_c=-135528231&amp;p_startYear=2018" TargetMode="External"/><Relationship Id="rId943" Type="http://schemas.openxmlformats.org/officeDocument/2006/relationships/hyperlink" Target="https://reg.bom.gov.au/jsp/ncc/cdio/weatherData/av?p_display_type=dailyDataFile&amp;p_nccObsCode=122&amp;p_stn_num=026026&amp;p_c=-135528231&amp;p_startYear=2019" TargetMode="External"/><Relationship Id="rId944" Type="http://schemas.openxmlformats.org/officeDocument/2006/relationships/hyperlink" Target="https://reg.bom.gov.au/jsp/ncc/cdio/weatherData/av?p_display_type=dailyDataFile&amp;p_nccObsCode=122&amp;p_stn_num=026026&amp;p_c=-135528231&amp;p_startYear=2020" TargetMode="External"/><Relationship Id="rId945" Type="http://schemas.openxmlformats.org/officeDocument/2006/relationships/hyperlink" Target="https://reg.bom.gov.au/jsp/ncc/cdio/weatherData/av?p_display_type=dailyDataFile&amp;p_nccObsCode=122&amp;p_stn_num=026026&amp;p_c=-135528231&amp;p_startYear=2021" TargetMode="External"/><Relationship Id="rId946" Type="http://schemas.openxmlformats.org/officeDocument/2006/relationships/hyperlink" Target="https://reg.bom.gov.au/jsp/ncc/cdio/weatherData/av?p_display_type=dailyDataFile&amp;p_nccObsCode=122&amp;p_stn_num=026026&amp;p_c=-135528231&amp;p_startYear=2022" TargetMode="External"/><Relationship Id="rId947" Type="http://schemas.openxmlformats.org/officeDocument/2006/relationships/hyperlink" Target="https://reg.bom.gov.au/jsp/ncc/cdio/weatherData/av?p_display_type=dailyDataFile&amp;p_nccObsCode=122&amp;p_stn_num=026026&amp;p_c=-135528231&amp;p_startYear=2023" TargetMode="External"/><Relationship Id="rId948" Type="http://schemas.openxmlformats.org/officeDocument/2006/relationships/hyperlink" Target="https://reg.bom.gov.au/jsp/ncc/cdio/weatherData/av?p_display_type=dailyDataFile&amp;p_nccObsCode=122&amp;p_stn_num=026026&amp;p_c=-135528231&amp;p_startYear=2024" TargetMode="External"/><Relationship Id="rId949" Type="http://schemas.openxmlformats.org/officeDocument/2006/relationships/hyperlink" Target="https://reg.bom.gov.au/jsp/ncc/cdio/weatherData/av?p_display_type=dailyDataFile&amp;p_nccObsCode=122&amp;p_stn_num=026026&amp;p_c=-135528913&amp;p_startYear=1884" TargetMode="External"/><Relationship Id="rId950" Type="http://schemas.openxmlformats.org/officeDocument/2006/relationships/hyperlink" Target="https://reg.bom.gov.au/jsp/ncc/cdio/weatherData/av?p_display_type=dailyDataFile&amp;p_nccObsCode=122&amp;p_stn_num=026026&amp;p_c=-135528913&amp;p_startYear=1885" TargetMode="External"/><Relationship Id="rId951" Type="http://schemas.openxmlformats.org/officeDocument/2006/relationships/hyperlink" Target="https://reg.bom.gov.au/jsp/ncc/cdio/weatherData/av?p_display_type=dailyDataFile&amp;p_nccObsCode=122&amp;p_stn_num=026026&amp;p_c=-135528913&amp;p_startYear=1886" TargetMode="External"/><Relationship Id="rId952" Type="http://schemas.openxmlformats.org/officeDocument/2006/relationships/hyperlink" Target="https://reg.bom.gov.au/jsp/ncc/cdio/weatherData/av?p_display_type=dailyDataFile&amp;p_nccObsCode=122&amp;p_stn_num=026026&amp;p_c=-135528913&amp;p_startYear=1887" TargetMode="External"/><Relationship Id="rId953" Type="http://schemas.openxmlformats.org/officeDocument/2006/relationships/hyperlink" Target="https://reg.bom.gov.au/jsp/ncc/cdio/weatherData/av?p_display_type=dailyDataFile&amp;p_nccObsCode=122&amp;p_stn_num=026026&amp;p_c=-135528913&amp;p_startYear=1888" TargetMode="External"/><Relationship Id="rId954" Type="http://schemas.openxmlformats.org/officeDocument/2006/relationships/hyperlink" Target="https://reg.bom.gov.au/jsp/ncc/cdio/weatherData/av?p_display_type=dailyDataFile&amp;p_nccObsCode=122&amp;p_stn_num=026026&amp;p_c=-135528913&amp;p_startYear=1889" TargetMode="External"/><Relationship Id="rId955" Type="http://schemas.openxmlformats.org/officeDocument/2006/relationships/hyperlink" Target="https://reg.bom.gov.au/jsp/ncc/cdio/weatherData/av?p_display_type=dailyDataFile&amp;p_nccObsCode=122&amp;p_stn_num=026026&amp;p_c=-135528913&amp;p_startYear=1890" TargetMode="External"/><Relationship Id="rId956" Type="http://schemas.openxmlformats.org/officeDocument/2006/relationships/hyperlink" Target="https://reg.bom.gov.au/jsp/ncc/cdio/weatherData/av?p_display_type=dailyDataFile&amp;p_nccObsCode=122&amp;p_stn_num=026026&amp;p_c=-135528913&amp;p_startYear=1891" TargetMode="External"/><Relationship Id="rId957" Type="http://schemas.openxmlformats.org/officeDocument/2006/relationships/hyperlink" Target="https://reg.bom.gov.au/jsp/ncc/cdio/weatherData/av?p_display_type=dailyDataFile&amp;p_nccObsCode=122&amp;p_stn_num=026026&amp;p_c=-135528913&amp;p_startYear=1892" TargetMode="External"/><Relationship Id="rId958" Type="http://schemas.openxmlformats.org/officeDocument/2006/relationships/hyperlink" Target="https://reg.bom.gov.au/jsp/ncc/cdio/weatherData/av?p_display_type=dailyDataFile&amp;p_nccObsCode=122&amp;p_stn_num=026026&amp;p_c=-135528913&amp;p_startYear=1893" TargetMode="External"/><Relationship Id="rId959" Type="http://schemas.openxmlformats.org/officeDocument/2006/relationships/hyperlink" Target="https://reg.bom.gov.au/jsp/ncc/cdio/weatherData/av?p_display_type=dailyDataFile&amp;p_nccObsCode=122&amp;p_stn_num=026026&amp;p_c=-135528913&amp;p_startYear=1894" TargetMode="External"/><Relationship Id="rId960" Type="http://schemas.openxmlformats.org/officeDocument/2006/relationships/hyperlink" Target="https://reg.bom.gov.au/jsp/ncc/cdio/weatherData/av?p_display_type=dailyDataFile&amp;p_nccObsCode=122&amp;p_stn_num=026026&amp;p_c=-135528913&amp;p_startYear=1895" TargetMode="External"/><Relationship Id="rId961" Type="http://schemas.openxmlformats.org/officeDocument/2006/relationships/hyperlink" Target="https://reg.bom.gov.au/jsp/ncc/cdio/weatherData/av?p_display_type=dailyDataFile&amp;p_nccObsCode=122&amp;p_stn_num=026026&amp;p_c=-135528913&amp;p_startYear=1896" TargetMode="External"/><Relationship Id="rId962" Type="http://schemas.openxmlformats.org/officeDocument/2006/relationships/hyperlink" Target="https://reg.bom.gov.au/jsp/ncc/cdio/weatherData/av?p_display_type=dailyDataFile&amp;p_nccObsCode=122&amp;p_stn_num=026026&amp;p_c=-135528913&amp;p_startYear=1897" TargetMode="External"/><Relationship Id="rId963" Type="http://schemas.openxmlformats.org/officeDocument/2006/relationships/hyperlink" Target="https://reg.bom.gov.au/jsp/ncc/cdio/weatherData/av?p_display_type=dailyDataFile&amp;p_nccObsCode=122&amp;p_stn_num=026026&amp;p_c=-135528913&amp;p_startYear=1898" TargetMode="External"/><Relationship Id="rId964" Type="http://schemas.openxmlformats.org/officeDocument/2006/relationships/hyperlink" Target="https://reg.bom.gov.au/jsp/ncc/cdio/weatherData/av?p_display_type=dailyDataFile&amp;p_nccObsCode=122&amp;p_stn_num=026026&amp;p_c=-135528913&amp;p_startYear=1899" TargetMode="External"/><Relationship Id="rId965" Type="http://schemas.openxmlformats.org/officeDocument/2006/relationships/hyperlink" Target="https://reg.bom.gov.au/jsp/ncc/cdio/weatherData/av?p_display_type=dailyDataFile&amp;p_nccObsCode=122&amp;p_stn_num=026026&amp;p_c=-135528913&amp;p_startYear=1900" TargetMode="External"/><Relationship Id="rId966" Type="http://schemas.openxmlformats.org/officeDocument/2006/relationships/hyperlink" Target="https://reg.bom.gov.au/jsp/ncc/cdio/weatherData/av?p_display_type=dailyDataFile&amp;p_nccObsCode=122&amp;p_stn_num=026026&amp;p_c=-135528913&amp;p_startYear=1901" TargetMode="External"/><Relationship Id="rId967" Type="http://schemas.openxmlformats.org/officeDocument/2006/relationships/hyperlink" Target="https://reg.bom.gov.au/jsp/ncc/cdio/weatherData/av?p_display_type=dailyDataFile&amp;p_nccObsCode=122&amp;p_stn_num=026026&amp;p_c=-135528913&amp;p_startYear=1902" TargetMode="External"/><Relationship Id="rId968" Type="http://schemas.openxmlformats.org/officeDocument/2006/relationships/hyperlink" Target="https://reg.bom.gov.au/jsp/ncc/cdio/weatherData/av?p_display_type=dailyDataFile&amp;p_nccObsCode=122&amp;p_stn_num=026026&amp;p_c=-135528913&amp;p_startYear=1903" TargetMode="External"/><Relationship Id="rId969" Type="http://schemas.openxmlformats.org/officeDocument/2006/relationships/hyperlink" Target="https://reg.bom.gov.au/jsp/ncc/cdio/weatherData/av?p_display_type=dailyDataFile&amp;p_nccObsCode=122&amp;p_stn_num=026026&amp;p_c=-135528913&amp;p_startYear=1904" TargetMode="External"/><Relationship Id="rId970" Type="http://schemas.openxmlformats.org/officeDocument/2006/relationships/hyperlink" Target="https://reg.bom.gov.au/jsp/ncc/cdio/weatherData/av?p_display_type=dailyDataFile&amp;p_nccObsCode=122&amp;p_stn_num=026026&amp;p_c=-135528913&amp;p_startYear=1905" TargetMode="External"/><Relationship Id="rId971" Type="http://schemas.openxmlformats.org/officeDocument/2006/relationships/hyperlink" Target="https://reg.bom.gov.au/jsp/ncc/cdio/weatherData/av?p_display_type=dailyDataFile&amp;p_nccObsCode=122&amp;p_stn_num=026026&amp;p_c=-135528913&amp;p_startYear=1906" TargetMode="External"/><Relationship Id="rId972" Type="http://schemas.openxmlformats.org/officeDocument/2006/relationships/hyperlink" Target="https://reg.bom.gov.au/jsp/ncc/cdio/weatherData/av?p_display_type=dailyDataFile&amp;p_nccObsCode=122&amp;p_stn_num=026026&amp;p_c=-135528913&amp;p_startYear=1907" TargetMode="External"/><Relationship Id="rId973" Type="http://schemas.openxmlformats.org/officeDocument/2006/relationships/hyperlink" Target="https://reg.bom.gov.au/jsp/ncc/cdio/weatherData/av?p_display_type=dailyDataFile&amp;p_nccObsCode=122&amp;p_stn_num=026026&amp;p_c=-135528913&amp;p_startYear=1908" TargetMode="External"/><Relationship Id="rId974" Type="http://schemas.openxmlformats.org/officeDocument/2006/relationships/hyperlink" Target="https://reg.bom.gov.au/jsp/ncc/cdio/weatherData/av?p_nccObsCode=41&amp;p_display_type=dataFile&amp;p_startYear=&amp;p_c=&amp;p_stn_num=026026" TargetMode="External"/><Relationship Id="rId975" Type="http://schemas.openxmlformats.org/officeDocument/2006/relationships/hyperlink" Target="https://reg.bom.gov.au/jsp/ncc/cdio/weatherData/av?p_display_type=dailyDataFile&amp;p_nccObsCode=122&amp;p_stn_num=026026&amp;p_c=-135528913&amp;p_startYear=1909" TargetMode="External"/><Relationship Id="rId976" Type="http://schemas.openxmlformats.org/officeDocument/2006/relationships/hyperlink" Target="https://reg.bom.gov.au/jsp/ncc/cdio/weatherData/av?p_display_type=dailyDataFile&amp;p_nccObsCode=122&amp;p_stn_num=026026&amp;p_c=-135528913&amp;p_startYear=1910" TargetMode="External"/><Relationship Id="rId977" Type="http://schemas.openxmlformats.org/officeDocument/2006/relationships/hyperlink" Target="https://reg.bom.gov.au/jsp/ncc/cdio/weatherData/av?p_display_type=dailyDataFile&amp;p_nccObsCode=122&amp;p_stn_num=026026&amp;p_c=-135528913&amp;p_startYear=1911" TargetMode="External"/><Relationship Id="rId978" Type="http://schemas.openxmlformats.org/officeDocument/2006/relationships/hyperlink" Target="https://reg.bom.gov.au/jsp/ncc/cdio/weatherData/av?p_display_type=dailyDataFile&amp;p_nccObsCode=122&amp;p_stn_num=026026&amp;p_c=-135528913&amp;p_startYear=1912" TargetMode="External"/><Relationship Id="rId979" Type="http://schemas.openxmlformats.org/officeDocument/2006/relationships/hyperlink" Target="https://reg.bom.gov.au/jsp/ncc/cdio/weatherData/av?p_display_type=dailyDataFile&amp;p_nccObsCode=122&amp;p_stn_num=026026&amp;p_c=-135528913&amp;p_startYear=1913" TargetMode="External"/><Relationship Id="rId980" Type="http://schemas.openxmlformats.org/officeDocument/2006/relationships/hyperlink" Target="https://reg.bom.gov.au/jsp/ncc/cdio/weatherData/av?p_display_type=dailyDataFile&amp;p_nccObsCode=122&amp;p_stn_num=026026&amp;p_c=-135528913&amp;p_startYear=1914" TargetMode="External"/><Relationship Id="rId981" Type="http://schemas.openxmlformats.org/officeDocument/2006/relationships/hyperlink" Target="https://reg.bom.gov.au/jsp/ncc/cdio/weatherData/av?p_display_type=dailyDataFile&amp;p_nccObsCode=122&amp;p_stn_num=026026&amp;p_c=-135528913&amp;p_startYear=1915" TargetMode="External"/><Relationship Id="rId982" Type="http://schemas.openxmlformats.org/officeDocument/2006/relationships/hyperlink" Target="https://reg.bom.gov.au/jsp/ncc/cdio/weatherData/av?p_display_type=dailyDataFile&amp;p_nccObsCode=122&amp;p_stn_num=026026&amp;p_c=-135528913&amp;p_startYear=1916" TargetMode="External"/><Relationship Id="rId983" Type="http://schemas.openxmlformats.org/officeDocument/2006/relationships/hyperlink" Target="https://reg.bom.gov.au/jsp/ncc/cdio/weatherData/av?p_display_type=dailyDataFile&amp;p_nccObsCode=122&amp;p_stn_num=026026&amp;p_c=-135528913&amp;p_startYear=1917" TargetMode="External"/><Relationship Id="rId984" Type="http://schemas.openxmlformats.org/officeDocument/2006/relationships/hyperlink" Target="https://reg.bom.gov.au/jsp/ncc/cdio/weatherData/av?p_display_type=dailyDataFile&amp;p_nccObsCode=122&amp;p_stn_num=026026&amp;p_c=-135528913&amp;p_startYear=1918" TargetMode="External"/><Relationship Id="rId985" Type="http://schemas.openxmlformats.org/officeDocument/2006/relationships/hyperlink" Target="https://reg.bom.gov.au/jsp/ncc/cdio/weatherData/av?p_display_type=dailyDataFile&amp;p_nccObsCode=122&amp;p_stn_num=026026&amp;p_c=-135528913&amp;p_startYear=1919" TargetMode="External"/><Relationship Id="rId986" Type="http://schemas.openxmlformats.org/officeDocument/2006/relationships/hyperlink" Target="https://reg.bom.gov.au/jsp/ncc/cdio/weatherData/av?p_display_type=dailyDataFile&amp;p_nccObsCode=122&amp;p_stn_num=026026&amp;p_c=-135528913&amp;p_startYear=1920" TargetMode="External"/><Relationship Id="rId987" Type="http://schemas.openxmlformats.org/officeDocument/2006/relationships/hyperlink" Target="https://reg.bom.gov.au/jsp/ncc/cdio/weatherData/av?p_display_type=dailyDataFile&amp;p_nccObsCode=122&amp;p_stn_num=026026&amp;p_c=-135528913&amp;p_startYear=1921" TargetMode="External"/><Relationship Id="rId988" Type="http://schemas.openxmlformats.org/officeDocument/2006/relationships/hyperlink" Target="https://reg.bom.gov.au/jsp/ncc/cdio/weatherData/av?p_display_type=dailyDataFile&amp;p_nccObsCode=122&amp;p_stn_num=026026&amp;p_c=-135528913&amp;p_startYear=1922" TargetMode="External"/><Relationship Id="rId989" Type="http://schemas.openxmlformats.org/officeDocument/2006/relationships/hyperlink" Target="https://reg.bom.gov.au/jsp/ncc/cdio/weatherData/av?p_display_type=dailyDataFile&amp;p_nccObsCode=122&amp;p_stn_num=026026&amp;p_c=-135528913&amp;p_startYear=1923" TargetMode="External"/><Relationship Id="rId990" Type="http://schemas.openxmlformats.org/officeDocument/2006/relationships/hyperlink" Target="https://reg.bom.gov.au/jsp/ncc/cdio/weatherData/av?p_display_type=dailyDataFile&amp;p_nccObsCode=122&amp;p_stn_num=026026&amp;p_c=-135528913&amp;p_startYear=1924" TargetMode="External"/><Relationship Id="rId991" Type="http://schemas.openxmlformats.org/officeDocument/2006/relationships/hyperlink" Target="https://reg.bom.gov.au/jsp/ncc/cdio/weatherData/av?p_display_type=dailyDataFile&amp;p_nccObsCode=122&amp;p_stn_num=026026&amp;p_c=-135528913&amp;p_startYear=1925" TargetMode="External"/><Relationship Id="rId992" Type="http://schemas.openxmlformats.org/officeDocument/2006/relationships/hyperlink" Target="https://reg.bom.gov.au/jsp/ncc/cdio/weatherData/av?p_display_type=dailyDataFile&amp;p_nccObsCode=122&amp;p_stn_num=026026&amp;p_c=-135528913&amp;p_startYear=1926" TargetMode="External"/><Relationship Id="rId993" Type="http://schemas.openxmlformats.org/officeDocument/2006/relationships/hyperlink" Target="https://reg.bom.gov.au/jsp/ncc/cdio/weatherData/av?p_display_type=dailyDataFile&amp;p_nccObsCode=122&amp;p_stn_num=026026&amp;p_c=-135528913&amp;p_startYear=1927" TargetMode="External"/><Relationship Id="rId994" Type="http://schemas.openxmlformats.org/officeDocument/2006/relationships/hyperlink" Target="https://reg.bom.gov.au/jsp/ncc/cdio/weatherData/av?p_display_type=dailyDataFile&amp;p_nccObsCode=122&amp;p_stn_num=026026&amp;p_c=-135528913&amp;p_startYear=1928" TargetMode="External"/><Relationship Id="rId995" Type="http://schemas.openxmlformats.org/officeDocument/2006/relationships/hyperlink" Target="https://reg.bom.gov.au/jsp/ncc/cdio/weatherData/av?p_display_type=dailyDataFile&amp;p_nccObsCode=122&amp;p_stn_num=026026&amp;p_c=-135528913&amp;p_startYear=1929" TargetMode="External"/><Relationship Id="rId996" Type="http://schemas.openxmlformats.org/officeDocument/2006/relationships/hyperlink" Target="https://reg.bom.gov.au/jsp/ncc/cdio/weatherData/av?p_display_type=dailyDataFile&amp;p_nccObsCode=122&amp;p_stn_num=026026&amp;p_c=-135528913&amp;p_startYear=1930" TargetMode="External"/><Relationship Id="rId997" Type="http://schemas.openxmlformats.org/officeDocument/2006/relationships/hyperlink" Target="https://reg.bom.gov.au/jsp/ncc/cdio/weatherData/av?p_display_type=dailyDataFile&amp;p_nccObsCode=122&amp;p_stn_num=026026&amp;p_c=-135528913&amp;p_startYear=1931" TargetMode="External"/><Relationship Id="rId998" Type="http://schemas.openxmlformats.org/officeDocument/2006/relationships/hyperlink" Target="https://reg.bom.gov.au/jsp/ncc/cdio/weatherData/av?p_display_type=dailyDataFile&amp;p_nccObsCode=122&amp;p_stn_num=026026&amp;p_c=-135528913&amp;p_startYear=1932" TargetMode="External"/><Relationship Id="rId999" Type="http://schemas.openxmlformats.org/officeDocument/2006/relationships/hyperlink" Target="https://reg.bom.gov.au/jsp/ncc/cdio/weatherData/av?p_display_type=dailyDataFile&amp;p_nccObsCode=122&amp;p_stn_num=026026&amp;p_c=-135528913&amp;p_startYear=1933" TargetMode="External"/><Relationship Id="rId1000" Type="http://schemas.openxmlformats.org/officeDocument/2006/relationships/hyperlink" Target="https://reg.bom.gov.au/jsp/ncc/cdio/weatherData/av?p_nccObsCode=41&amp;p_display_type=dataFile&amp;p_startYear=&amp;p_c=&amp;p_stn_num=026026" TargetMode="External"/><Relationship Id="rId1001" Type="http://schemas.openxmlformats.org/officeDocument/2006/relationships/hyperlink" Target="https://reg.bom.gov.au/jsp/ncc/cdio/weatherData/av?p_display_type=dailyDataFile&amp;p_nccObsCode=122&amp;p_stn_num=026026&amp;p_c=-135528913&amp;p_startYear=1934" TargetMode="External"/><Relationship Id="rId1002" Type="http://schemas.openxmlformats.org/officeDocument/2006/relationships/hyperlink" Target="https://reg.bom.gov.au/jsp/ncc/cdio/weatherData/av?p_display_type=dailyDataFile&amp;p_nccObsCode=122&amp;p_stn_num=026026&amp;p_c=-135528913&amp;p_startYear=1935" TargetMode="External"/><Relationship Id="rId1003" Type="http://schemas.openxmlformats.org/officeDocument/2006/relationships/hyperlink" Target="https://reg.bom.gov.au/jsp/ncc/cdio/weatherData/av?p_display_type=dailyDataFile&amp;p_nccObsCode=122&amp;p_stn_num=026026&amp;p_c=-135528913&amp;p_startYear=1936" TargetMode="External"/><Relationship Id="rId1004" Type="http://schemas.openxmlformats.org/officeDocument/2006/relationships/hyperlink" Target="https://reg.bom.gov.au/jsp/ncc/cdio/weatherData/av?p_display_type=dailyDataFile&amp;p_nccObsCode=122&amp;p_stn_num=026026&amp;p_c=-135528913&amp;p_startYear=1937" TargetMode="External"/><Relationship Id="rId1005" Type="http://schemas.openxmlformats.org/officeDocument/2006/relationships/hyperlink" Target="https://reg.bom.gov.au/jsp/ncc/cdio/weatherData/av?p_display_type=dailyDataFile&amp;p_nccObsCode=122&amp;p_stn_num=026026&amp;p_c=-135528913&amp;p_startYear=1938" TargetMode="External"/><Relationship Id="rId1006" Type="http://schemas.openxmlformats.org/officeDocument/2006/relationships/hyperlink" Target="https://reg.bom.gov.au/jsp/ncc/cdio/weatherData/av?p_display_type=dailyDataFile&amp;p_nccObsCode=122&amp;p_stn_num=026026&amp;p_c=-135528913&amp;p_startYear=1939" TargetMode="External"/><Relationship Id="rId1007" Type="http://schemas.openxmlformats.org/officeDocument/2006/relationships/hyperlink" Target="https://reg.bom.gov.au/jsp/ncc/cdio/weatherData/av?p_display_type=dailyDataFile&amp;p_nccObsCode=122&amp;p_stn_num=026026&amp;p_c=-135528913&amp;p_startYear=1940" TargetMode="External"/><Relationship Id="rId1008" Type="http://schemas.openxmlformats.org/officeDocument/2006/relationships/hyperlink" Target="https://reg.bom.gov.au/jsp/ncc/cdio/weatherData/av?p_display_type=dailyDataFile&amp;p_nccObsCode=122&amp;p_stn_num=026026&amp;p_c=-135528913&amp;p_startYear=1941" TargetMode="External"/><Relationship Id="rId1009" Type="http://schemas.openxmlformats.org/officeDocument/2006/relationships/hyperlink" Target="https://reg.bom.gov.au/jsp/ncc/cdio/weatherData/av?p_display_type=dailyDataFile&amp;p_nccObsCode=122&amp;p_stn_num=026026&amp;p_c=-135528913&amp;p_startYear=1942" TargetMode="External"/><Relationship Id="rId1010" Type="http://schemas.openxmlformats.org/officeDocument/2006/relationships/hyperlink" Target="https://reg.bom.gov.au/jsp/ncc/cdio/weatherData/av?p_display_type=dailyDataFile&amp;p_nccObsCode=122&amp;p_stn_num=026026&amp;p_c=-135528913&amp;p_startYear=1943" TargetMode="External"/><Relationship Id="rId1011" Type="http://schemas.openxmlformats.org/officeDocument/2006/relationships/hyperlink" Target="https://reg.bom.gov.au/jsp/ncc/cdio/weatherData/av?p_display_type=dailyDataFile&amp;p_nccObsCode=122&amp;p_stn_num=026026&amp;p_c=-135528913&amp;p_startYear=1944" TargetMode="External"/><Relationship Id="rId1012" Type="http://schemas.openxmlformats.org/officeDocument/2006/relationships/hyperlink" Target="https://reg.bom.gov.au/jsp/ncc/cdio/weatherData/av?p_display_type=dailyDataFile&amp;p_nccObsCode=122&amp;p_stn_num=026026&amp;p_c=-135528913&amp;p_startYear=1945" TargetMode="External"/><Relationship Id="rId1013" Type="http://schemas.openxmlformats.org/officeDocument/2006/relationships/hyperlink" Target="https://reg.bom.gov.au/jsp/ncc/cdio/weatherData/av?p_display_type=dailyDataFile&amp;p_nccObsCode=122&amp;p_stn_num=026026&amp;p_c=-135528913&amp;p_startYear=1946" TargetMode="External"/><Relationship Id="rId1014" Type="http://schemas.openxmlformats.org/officeDocument/2006/relationships/hyperlink" Target="https://reg.bom.gov.au/jsp/ncc/cdio/weatherData/av?p_display_type=dailyDataFile&amp;p_nccObsCode=122&amp;p_stn_num=026026&amp;p_c=-135528913&amp;p_startYear=1947" TargetMode="External"/><Relationship Id="rId1015" Type="http://schemas.openxmlformats.org/officeDocument/2006/relationships/hyperlink" Target="https://reg.bom.gov.au/jsp/ncc/cdio/weatherData/av?p_display_type=dailyDataFile&amp;p_nccObsCode=122&amp;p_stn_num=026026&amp;p_c=-135528913&amp;p_startYear=1948" TargetMode="External"/><Relationship Id="rId1016" Type="http://schemas.openxmlformats.org/officeDocument/2006/relationships/hyperlink" Target="https://reg.bom.gov.au/jsp/ncc/cdio/weatherData/av?p_display_type=dailyDataFile&amp;p_nccObsCode=122&amp;p_stn_num=026026&amp;p_c=-135528913&amp;p_startYear=1949" TargetMode="External"/><Relationship Id="rId1017" Type="http://schemas.openxmlformats.org/officeDocument/2006/relationships/hyperlink" Target="https://reg.bom.gov.au/jsp/ncc/cdio/weatherData/av?p_display_type=dailyDataFile&amp;p_nccObsCode=122&amp;p_stn_num=026026&amp;p_c=-135528913&amp;p_startYear=1950" TargetMode="External"/><Relationship Id="rId1018" Type="http://schemas.openxmlformats.org/officeDocument/2006/relationships/hyperlink" Target="https://reg.bom.gov.au/jsp/ncc/cdio/weatherData/av?p_display_type=dailyDataFile&amp;p_nccObsCode=122&amp;p_stn_num=026026&amp;p_c=-135528913&amp;p_startYear=1951" TargetMode="External"/><Relationship Id="rId1019" Type="http://schemas.openxmlformats.org/officeDocument/2006/relationships/hyperlink" Target="https://reg.bom.gov.au/jsp/ncc/cdio/weatherData/av?p_display_type=dailyDataFile&amp;p_nccObsCode=122&amp;p_stn_num=026026&amp;p_c=-135528913&amp;p_startYear=1952" TargetMode="External"/><Relationship Id="rId1020" Type="http://schemas.openxmlformats.org/officeDocument/2006/relationships/hyperlink" Target="https://reg.bom.gov.au/jsp/ncc/cdio/weatherData/av?p_display_type=dailyDataFile&amp;p_nccObsCode=122&amp;p_stn_num=026026&amp;p_c=-135528913&amp;p_startYear=1953" TargetMode="External"/><Relationship Id="rId1021" Type="http://schemas.openxmlformats.org/officeDocument/2006/relationships/hyperlink" Target="https://reg.bom.gov.au/jsp/ncc/cdio/weatherData/av?p_display_type=dailyDataFile&amp;p_nccObsCode=122&amp;p_stn_num=026026&amp;p_c=-135528913&amp;p_startYear=1954" TargetMode="External"/><Relationship Id="rId1022" Type="http://schemas.openxmlformats.org/officeDocument/2006/relationships/hyperlink" Target="https://reg.bom.gov.au/jsp/ncc/cdio/weatherData/av?p_display_type=dailyDataFile&amp;p_nccObsCode=122&amp;p_stn_num=026026&amp;p_c=-135528913&amp;p_startYear=1955" TargetMode="External"/><Relationship Id="rId1023" Type="http://schemas.openxmlformats.org/officeDocument/2006/relationships/hyperlink" Target="https://reg.bom.gov.au/jsp/ncc/cdio/weatherData/av?p_display_type=dailyDataFile&amp;p_nccObsCode=122&amp;p_stn_num=026026&amp;p_c=-135528913&amp;p_startYear=1956" TargetMode="External"/><Relationship Id="rId1024" Type="http://schemas.openxmlformats.org/officeDocument/2006/relationships/hyperlink" Target="https://reg.bom.gov.au/jsp/ncc/cdio/weatherData/av?p_display_type=dailyDataFile&amp;p_nccObsCode=122&amp;p_stn_num=026026&amp;p_c=-135528913&amp;p_startYear=1957" TargetMode="External"/><Relationship Id="rId1025" Type="http://schemas.openxmlformats.org/officeDocument/2006/relationships/hyperlink" Target="https://reg.bom.gov.au/jsp/ncc/cdio/weatherData/av?p_display_type=dailyDataFile&amp;p_nccObsCode=122&amp;p_stn_num=026026&amp;p_c=-135528913&amp;p_startYear=1958" TargetMode="External"/><Relationship Id="rId1026" Type="http://schemas.openxmlformats.org/officeDocument/2006/relationships/hyperlink" Target="https://reg.bom.gov.au/jsp/ncc/cdio/weatherData/av?p_nccObsCode=41&amp;p_display_type=dataFile&amp;p_startYear=&amp;p_c=&amp;p_stn_num=026026" TargetMode="External"/><Relationship Id="rId1027" Type="http://schemas.openxmlformats.org/officeDocument/2006/relationships/hyperlink" Target="https://reg.bom.gov.au/jsp/ncc/cdio/weatherData/av?p_display_type=dailyDataFile&amp;p_nccObsCode=122&amp;p_stn_num=026026&amp;p_c=-135528913&amp;p_startYear=1959" TargetMode="External"/><Relationship Id="rId1028" Type="http://schemas.openxmlformats.org/officeDocument/2006/relationships/hyperlink" Target="https://reg.bom.gov.au/jsp/ncc/cdio/weatherData/av?p_display_type=dailyDataFile&amp;p_nccObsCode=122&amp;p_stn_num=026026&amp;p_c=-135528913&amp;p_startYear=1960" TargetMode="External"/><Relationship Id="rId1029" Type="http://schemas.openxmlformats.org/officeDocument/2006/relationships/hyperlink" Target="https://reg.bom.gov.au/jsp/ncc/cdio/weatherData/av?p_display_type=dailyDataFile&amp;p_nccObsCode=122&amp;p_stn_num=026026&amp;p_c=-135528913&amp;p_startYear=1961" TargetMode="External"/><Relationship Id="rId1030" Type="http://schemas.openxmlformats.org/officeDocument/2006/relationships/hyperlink" Target="https://reg.bom.gov.au/jsp/ncc/cdio/weatherData/av?p_display_type=dailyDataFile&amp;p_nccObsCode=122&amp;p_stn_num=026026&amp;p_c=-135528913&amp;p_startYear=1962" TargetMode="External"/><Relationship Id="rId1031" Type="http://schemas.openxmlformats.org/officeDocument/2006/relationships/hyperlink" Target="https://reg.bom.gov.au/jsp/ncc/cdio/weatherData/av?p_display_type=dailyDataFile&amp;p_nccObsCode=122&amp;p_stn_num=026026&amp;p_c=-135528913&amp;p_startYear=1963" TargetMode="External"/><Relationship Id="rId1032" Type="http://schemas.openxmlformats.org/officeDocument/2006/relationships/hyperlink" Target="https://reg.bom.gov.au/jsp/ncc/cdio/weatherData/av?p_display_type=dailyDataFile&amp;p_nccObsCode=122&amp;p_stn_num=026026&amp;p_c=-135528913&amp;p_startYear=1964" TargetMode="External"/><Relationship Id="rId1033" Type="http://schemas.openxmlformats.org/officeDocument/2006/relationships/hyperlink" Target="https://reg.bom.gov.au/jsp/ncc/cdio/weatherData/av?p_display_type=dailyDataFile&amp;p_nccObsCode=122&amp;p_stn_num=026026&amp;p_c=-135528913&amp;p_startYear=1965" TargetMode="External"/><Relationship Id="rId1034" Type="http://schemas.openxmlformats.org/officeDocument/2006/relationships/hyperlink" Target="https://reg.bom.gov.au/jsp/ncc/cdio/weatherData/av?p_display_type=dailyDataFile&amp;p_nccObsCode=122&amp;p_stn_num=026026&amp;p_c=-135528913&amp;p_startYear=1966" TargetMode="External"/><Relationship Id="rId1035" Type="http://schemas.openxmlformats.org/officeDocument/2006/relationships/hyperlink" Target="https://reg.bom.gov.au/jsp/ncc/cdio/weatherData/av?p_display_type=dailyDataFile&amp;p_nccObsCode=122&amp;p_stn_num=026026&amp;p_c=-135528913&amp;p_startYear=1967" TargetMode="External"/><Relationship Id="rId1036" Type="http://schemas.openxmlformats.org/officeDocument/2006/relationships/hyperlink" Target="https://reg.bom.gov.au/jsp/ncc/cdio/weatherData/av?p_display_type=dailyDataFile&amp;p_nccObsCode=122&amp;p_stn_num=026026&amp;p_c=-135528913&amp;p_startYear=1968" TargetMode="External"/><Relationship Id="rId1037" Type="http://schemas.openxmlformats.org/officeDocument/2006/relationships/hyperlink" Target="https://reg.bom.gov.au/jsp/ncc/cdio/weatherData/av?p_display_type=dailyDataFile&amp;p_nccObsCode=122&amp;p_stn_num=026026&amp;p_c=-135528913&amp;p_startYear=1969" TargetMode="External"/><Relationship Id="rId1038" Type="http://schemas.openxmlformats.org/officeDocument/2006/relationships/hyperlink" Target="https://reg.bom.gov.au/jsp/ncc/cdio/weatherData/av?p_display_type=dailyDataFile&amp;p_nccObsCode=122&amp;p_stn_num=026026&amp;p_c=-135528913&amp;p_startYear=1970" TargetMode="External"/><Relationship Id="rId1039" Type="http://schemas.openxmlformats.org/officeDocument/2006/relationships/hyperlink" Target="https://reg.bom.gov.au/jsp/ncc/cdio/weatherData/av?p_display_type=dailyDataFile&amp;p_nccObsCode=122&amp;p_stn_num=026026&amp;p_c=-135528913&amp;p_startYear=1971" TargetMode="External"/><Relationship Id="rId1040" Type="http://schemas.openxmlformats.org/officeDocument/2006/relationships/hyperlink" Target="https://reg.bom.gov.au/jsp/ncc/cdio/weatherData/av?p_display_type=dailyDataFile&amp;p_nccObsCode=122&amp;p_stn_num=026026&amp;p_c=-135528913&amp;p_startYear=1972" TargetMode="External"/><Relationship Id="rId1041" Type="http://schemas.openxmlformats.org/officeDocument/2006/relationships/hyperlink" Target="https://reg.bom.gov.au/jsp/ncc/cdio/weatherData/av?p_display_type=dailyDataFile&amp;p_nccObsCode=122&amp;p_stn_num=026026&amp;p_c=-135528913&amp;p_startYear=1973" TargetMode="External"/><Relationship Id="rId1042" Type="http://schemas.openxmlformats.org/officeDocument/2006/relationships/hyperlink" Target="https://reg.bom.gov.au/jsp/ncc/cdio/weatherData/av?p_display_type=dailyDataFile&amp;p_nccObsCode=122&amp;p_stn_num=026026&amp;p_c=-135528913&amp;p_startYear=1974" TargetMode="External"/><Relationship Id="rId1043" Type="http://schemas.openxmlformats.org/officeDocument/2006/relationships/hyperlink" Target="https://reg.bom.gov.au/jsp/ncc/cdio/weatherData/av?p_display_type=dailyDataFile&amp;p_nccObsCode=122&amp;p_stn_num=026026&amp;p_c=-135528913&amp;p_startYear=1975" TargetMode="External"/><Relationship Id="rId1044" Type="http://schemas.openxmlformats.org/officeDocument/2006/relationships/hyperlink" Target="https://reg.bom.gov.au/jsp/ncc/cdio/weatherData/av?p_display_type=dailyDataFile&amp;p_nccObsCode=122&amp;p_stn_num=026026&amp;p_c=-135528913&amp;p_startYear=1976" TargetMode="External"/><Relationship Id="rId1045" Type="http://schemas.openxmlformats.org/officeDocument/2006/relationships/hyperlink" Target="https://reg.bom.gov.au/jsp/ncc/cdio/weatherData/av?p_display_type=dailyDataFile&amp;p_nccObsCode=122&amp;p_stn_num=026026&amp;p_c=-135528913&amp;p_startYear=1977" TargetMode="External"/><Relationship Id="rId1046" Type="http://schemas.openxmlformats.org/officeDocument/2006/relationships/hyperlink" Target="https://reg.bom.gov.au/jsp/ncc/cdio/weatherData/av?p_display_type=dailyDataFile&amp;p_nccObsCode=122&amp;p_stn_num=026026&amp;p_c=-135528913&amp;p_startYear=1978" TargetMode="External"/><Relationship Id="rId1047" Type="http://schemas.openxmlformats.org/officeDocument/2006/relationships/hyperlink" Target="https://reg.bom.gov.au/jsp/ncc/cdio/weatherData/av?p_display_type=dailyDataFile&amp;p_nccObsCode=122&amp;p_stn_num=026026&amp;p_c=-135528913&amp;p_startYear=1979" TargetMode="External"/><Relationship Id="rId1048" Type="http://schemas.openxmlformats.org/officeDocument/2006/relationships/hyperlink" Target="https://reg.bom.gov.au/jsp/ncc/cdio/weatherData/av?p_display_type=dailyDataFile&amp;p_nccObsCode=122&amp;p_stn_num=026026&amp;p_c=-135528913&amp;p_startYear=1980" TargetMode="External"/><Relationship Id="rId1049" Type="http://schemas.openxmlformats.org/officeDocument/2006/relationships/hyperlink" Target="https://reg.bom.gov.au/jsp/ncc/cdio/weatherData/av?p_display_type=dailyDataFile&amp;p_nccObsCode=122&amp;p_stn_num=026026&amp;p_c=-135528913&amp;p_startYear=1981" TargetMode="External"/><Relationship Id="rId1050" Type="http://schemas.openxmlformats.org/officeDocument/2006/relationships/hyperlink" Target="https://reg.bom.gov.au/jsp/ncc/cdio/weatherData/av?p_display_type=dailyDataFile&amp;p_nccObsCode=122&amp;p_stn_num=026026&amp;p_c=-135528913&amp;p_startYear=1982" TargetMode="External"/><Relationship Id="rId1051" Type="http://schemas.openxmlformats.org/officeDocument/2006/relationships/hyperlink" Target="https://reg.bom.gov.au/jsp/ncc/cdio/weatherData/av?p_display_type=dailyDataFile&amp;p_nccObsCode=122&amp;p_stn_num=026026&amp;p_c=-135528913&amp;p_startYear=1983" TargetMode="External"/><Relationship Id="rId1052" Type="http://schemas.openxmlformats.org/officeDocument/2006/relationships/hyperlink" Target="https://reg.bom.gov.au/jsp/ncc/cdio/weatherData/av?p_nccObsCode=41&amp;p_display_type=dataFile&amp;p_startYear=&amp;p_c=&amp;p_stn_num=026026" TargetMode="External"/><Relationship Id="rId1053" Type="http://schemas.openxmlformats.org/officeDocument/2006/relationships/hyperlink" Target="https://reg.bom.gov.au/jsp/ncc/cdio/weatherData/av?p_display_type=dailyDataFile&amp;p_nccObsCode=122&amp;p_stn_num=026026&amp;p_c=-135528913&amp;p_startYear=1984" TargetMode="External"/><Relationship Id="rId1054" Type="http://schemas.openxmlformats.org/officeDocument/2006/relationships/hyperlink" Target="https://reg.bom.gov.au/jsp/ncc/cdio/weatherData/av?p_display_type=dailyDataFile&amp;p_nccObsCode=122&amp;p_stn_num=026026&amp;p_c=-135528913&amp;p_startYear=1985" TargetMode="External"/><Relationship Id="rId1055" Type="http://schemas.openxmlformats.org/officeDocument/2006/relationships/hyperlink" Target="https://reg.bom.gov.au/jsp/ncc/cdio/weatherData/av?p_display_type=dailyDataFile&amp;p_nccObsCode=122&amp;p_stn_num=026026&amp;p_c=-135528913&amp;p_startYear=1986" TargetMode="External"/><Relationship Id="rId1056" Type="http://schemas.openxmlformats.org/officeDocument/2006/relationships/hyperlink" Target="https://reg.bom.gov.au/jsp/ncc/cdio/weatherData/av?p_display_type=dailyDataFile&amp;p_nccObsCode=122&amp;p_stn_num=026026&amp;p_c=-135528913&amp;p_startYear=1987" TargetMode="External"/><Relationship Id="rId1057" Type="http://schemas.openxmlformats.org/officeDocument/2006/relationships/hyperlink" Target="https://reg.bom.gov.au/jsp/ncc/cdio/weatherData/av?p_display_type=dailyDataFile&amp;p_nccObsCode=122&amp;p_stn_num=026026&amp;p_c=-135528913&amp;p_startYear=1988" TargetMode="External"/><Relationship Id="rId1058" Type="http://schemas.openxmlformats.org/officeDocument/2006/relationships/hyperlink" Target="https://reg.bom.gov.au/jsp/ncc/cdio/weatherData/av?p_display_type=dailyDataFile&amp;p_nccObsCode=122&amp;p_stn_num=026026&amp;p_c=-135528913&amp;p_startYear=1989" TargetMode="External"/><Relationship Id="rId1059" Type="http://schemas.openxmlformats.org/officeDocument/2006/relationships/hyperlink" Target="https://reg.bom.gov.au/jsp/ncc/cdio/weatherData/av?p_display_type=dailyDataFile&amp;p_nccObsCode=122&amp;p_stn_num=026026&amp;p_c=-135528913&amp;p_startYear=1990" TargetMode="External"/><Relationship Id="rId1060" Type="http://schemas.openxmlformats.org/officeDocument/2006/relationships/hyperlink" Target="https://reg.bom.gov.au/jsp/ncc/cdio/weatherData/av?p_display_type=dailyDataFile&amp;p_nccObsCode=122&amp;p_stn_num=026026&amp;p_c=-135528913&amp;p_startYear=1991" TargetMode="External"/><Relationship Id="rId1061" Type="http://schemas.openxmlformats.org/officeDocument/2006/relationships/hyperlink" Target="https://reg.bom.gov.au/jsp/ncc/cdio/weatherData/av?p_display_type=dailyDataFile&amp;p_nccObsCode=122&amp;p_stn_num=026026&amp;p_c=-135528913&amp;p_startYear=1992" TargetMode="External"/><Relationship Id="rId1062" Type="http://schemas.openxmlformats.org/officeDocument/2006/relationships/hyperlink" Target="https://reg.bom.gov.au/jsp/ncc/cdio/weatherData/av?p_display_type=dailyDataFile&amp;p_nccObsCode=122&amp;p_stn_num=026026&amp;p_c=-135528913&amp;p_startYear=1993" TargetMode="External"/><Relationship Id="rId1063" Type="http://schemas.openxmlformats.org/officeDocument/2006/relationships/hyperlink" Target="https://reg.bom.gov.au/jsp/ncc/cdio/weatherData/av?p_display_type=dailyDataFile&amp;p_nccObsCode=122&amp;p_stn_num=026026&amp;p_c=-135528913&amp;p_startYear=1994" TargetMode="External"/><Relationship Id="rId1064" Type="http://schemas.openxmlformats.org/officeDocument/2006/relationships/hyperlink" Target="https://reg.bom.gov.au/jsp/ncc/cdio/weatherData/av?p_display_type=dailyDataFile&amp;p_nccObsCode=122&amp;p_stn_num=026026&amp;p_c=-135528913&amp;p_startYear=1995" TargetMode="External"/><Relationship Id="rId1065" Type="http://schemas.openxmlformats.org/officeDocument/2006/relationships/hyperlink" Target="https://reg.bom.gov.au/jsp/ncc/cdio/weatherData/av?p_display_type=dailyDataFile&amp;p_nccObsCode=122&amp;p_stn_num=026026&amp;p_c=-135528913&amp;p_startYear=1996" TargetMode="External"/><Relationship Id="rId1066" Type="http://schemas.openxmlformats.org/officeDocument/2006/relationships/hyperlink" Target="https://reg.bom.gov.au/jsp/ncc/cdio/weatherData/av?p_display_type=dailyDataFile&amp;p_nccObsCode=122&amp;p_stn_num=026026&amp;p_c=-135528913&amp;p_startYear=1997" TargetMode="External"/><Relationship Id="rId1067" Type="http://schemas.openxmlformats.org/officeDocument/2006/relationships/hyperlink" Target="https://reg.bom.gov.au/jsp/ncc/cdio/weatherData/av?p_display_type=dailyDataFile&amp;p_nccObsCode=122&amp;p_stn_num=026026&amp;p_c=-135528913&amp;p_startYear=1998" TargetMode="External"/><Relationship Id="rId1068" Type="http://schemas.openxmlformats.org/officeDocument/2006/relationships/hyperlink" Target="https://reg.bom.gov.au/jsp/ncc/cdio/weatherData/av?p_display_type=dailyDataFile&amp;p_nccObsCode=122&amp;p_stn_num=026026&amp;p_c=-135528913&amp;p_startYear=1999" TargetMode="External"/><Relationship Id="rId1069" Type="http://schemas.openxmlformats.org/officeDocument/2006/relationships/hyperlink" Target="https://reg.bom.gov.au/jsp/ncc/cdio/weatherData/av?p_display_type=dailyDataFile&amp;p_nccObsCode=122&amp;p_stn_num=026026&amp;p_c=-135528913&amp;p_startYear=2000" TargetMode="External"/><Relationship Id="rId1070" Type="http://schemas.openxmlformats.org/officeDocument/2006/relationships/hyperlink" Target="https://reg.bom.gov.au/jsp/ncc/cdio/weatherData/av?p_display_type=dailyDataFile&amp;p_nccObsCode=122&amp;p_stn_num=026026&amp;p_c=-135528913&amp;p_startYear=2001" TargetMode="External"/><Relationship Id="rId1071" Type="http://schemas.openxmlformats.org/officeDocument/2006/relationships/hyperlink" Target="https://reg.bom.gov.au/jsp/ncc/cdio/weatherData/av?p_display_type=dailyDataFile&amp;p_nccObsCode=122&amp;p_stn_num=026026&amp;p_c=-135528913&amp;p_startYear=2002" TargetMode="External"/><Relationship Id="rId1072" Type="http://schemas.openxmlformats.org/officeDocument/2006/relationships/hyperlink" Target="https://reg.bom.gov.au/jsp/ncc/cdio/weatherData/av?p_display_type=dailyDataFile&amp;p_nccObsCode=122&amp;p_stn_num=026026&amp;p_c=-135528913&amp;p_startYear=2003" TargetMode="External"/><Relationship Id="rId1073" Type="http://schemas.openxmlformats.org/officeDocument/2006/relationships/hyperlink" Target="https://reg.bom.gov.au/jsp/ncc/cdio/weatherData/av?p_display_type=dailyDataFile&amp;p_nccObsCode=122&amp;p_stn_num=026026&amp;p_c=-135528913&amp;p_startYear=2004" TargetMode="External"/><Relationship Id="rId1074" Type="http://schemas.openxmlformats.org/officeDocument/2006/relationships/hyperlink" Target="https://reg.bom.gov.au/jsp/ncc/cdio/weatherData/av?p_display_type=dailyDataFile&amp;p_nccObsCode=122&amp;p_stn_num=026026&amp;p_c=-135528913&amp;p_startYear=2005" TargetMode="External"/><Relationship Id="rId1075" Type="http://schemas.openxmlformats.org/officeDocument/2006/relationships/hyperlink" Target="https://reg.bom.gov.au/jsp/ncc/cdio/weatherData/av?p_display_type=dailyDataFile&amp;p_nccObsCode=122&amp;p_stn_num=026026&amp;p_c=-135528913&amp;p_startYear=2006" TargetMode="External"/><Relationship Id="rId1076" Type="http://schemas.openxmlformats.org/officeDocument/2006/relationships/hyperlink" Target="https://reg.bom.gov.au/jsp/ncc/cdio/weatherData/av?p_display_type=dailyDataFile&amp;p_nccObsCode=122&amp;p_stn_num=026026&amp;p_c=-135528913&amp;p_startYear=2007" TargetMode="External"/><Relationship Id="rId1077" Type="http://schemas.openxmlformats.org/officeDocument/2006/relationships/hyperlink" Target="https://reg.bom.gov.au/jsp/ncc/cdio/weatherData/av?p_display_type=dailyDataFile&amp;p_nccObsCode=122&amp;p_stn_num=026026&amp;p_c=-135528913&amp;p_startYear=2008" TargetMode="External"/><Relationship Id="rId1078" Type="http://schemas.openxmlformats.org/officeDocument/2006/relationships/hyperlink" Target="https://reg.bom.gov.au/jsp/ncc/cdio/weatherData/av?p_nccObsCode=41&amp;p_display_type=dataFile&amp;p_startYear=&amp;p_c=&amp;p_stn_num=026026" TargetMode="External"/><Relationship Id="rId1079" Type="http://schemas.openxmlformats.org/officeDocument/2006/relationships/hyperlink" Target="https://reg.bom.gov.au/jsp/ncc/cdio/weatherData/av?p_display_type=dailyDataFile&amp;p_nccObsCode=122&amp;p_stn_num=026026&amp;p_c=-135528913&amp;p_startYear=2009" TargetMode="External"/><Relationship Id="rId1080" Type="http://schemas.openxmlformats.org/officeDocument/2006/relationships/hyperlink" Target="https://reg.bom.gov.au/jsp/ncc/cdio/weatherData/av?p_display_type=dailyDataFile&amp;p_nccObsCode=122&amp;p_stn_num=026026&amp;p_c=-135528913&amp;p_startYear=2010" TargetMode="External"/><Relationship Id="rId1081" Type="http://schemas.openxmlformats.org/officeDocument/2006/relationships/hyperlink" Target="https://reg.bom.gov.au/jsp/ncc/cdio/weatherData/av?p_display_type=dailyDataFile&amp;p_nccObsCode=122&amp;p_stn_num=026026&amp;p_c=-135528913&amp;p_startYear=2011" TargetMode="External"/><Relationship Id="rId1082" Type="http://schemas.openxmlformats.org/officeDocument/2006/relationships/hyperlink" Target="https://reg.bom.gov.au/jsp/ncc/cdio/weatherData/av?p_display_type=dailyDataFile&amp;p_nccObsCode=122&amp;p_stn_num=026026&amp;p_c=-135528913&amp;p_startYear=2012" TargetMode="External"/><Relationship Id="rId1083" Type="http://schemas.openxmlformats.org/officeDocument/2006/relationships/hyperlink" Target="https://reg.bom.gov.au/jsp/ncc/cdio/weatherData/av?p_display_type=dailyDataFile&amp;p_nccObsCode=122&amp;p_stn_num=026026&amp;p_c=-135528913&amp;p_startYear=2013" TargetMode="External"/><Relationship Id="rId1084" Type="http://schemas.openxmlformats.org/officeDocument/2006/relationships/hyperlink" Target="https://reg.bom.gov.au/jsp/ncc/cdio/weatherData/av?p_display_type=dailyDataFile&amp;p_nccObsCode=122&amp;p_stn_num=026026&amp;p_c=-135528913&amp;p_startYear=2014" TargetMode="External"/><Relationship Id="rId1085" Type="http://schemas.openxmlformats.org/officeDocument/2006/relationships/hyperlink" Target="https://reg.bom.gov.au/jsp/ncc/cdio/weatherData/av?p_display_type=dailyDataFile&amp;p_nccObsCode=122&amp;p_stn_num=026026&amp;p_c=-135528913&amp;p_startYear=2015" TargetMode="External"/><Relationship Id="rId1086" Type="http://schemas.openxmlformats.org/officeDocument/2006/relationships/hyperlink" Target="https://reg.bom.gov.au/jsp/ncc/cdio/weatherData/av?p_display_type=dailyDataFile&amp;p_nccObsCode=122&amp;p_stn_num=026026&amp;p_c=-135528913&amp;p_startYear=2016" TargetMode="External"/><Relationship Id="rId1087" Type="http://schemas.openxmlformats.org/officeDocument/2006/relationships/hyperlink" Target="https://reg.bom.gov.au/jsp/ncc/cdio/weatherData/av?p_display_type=dailyDataFile&amp;p_nccObsCode=122&amp;p_stn_num=026026&amp;p_c=-135528913&amp;p_startYear=2017" TargetMode="External"/><Relationship Id="rId1088" Type="http://schemas.openxmlformats.org/officeDocument/2006/relationships/hyperlink" Target="https://reg.bom.gov.au/jsp/ncc/cdio/weatherData/av?p_display_type=dailyDataFile&amp;p_nccObsCode=122&amp;p_stn_num=026026&amp;p_c=-135528913&amp;p_startYear=2018" TargetMode="External"/><Relationship Id="rId1089" Type="http://schemas.openxmlformats.org/officeDocument/2006/relationships/hyperlink" Target="https://reg.bom.gov.au/jsp/ncc/cdio/weatherData/av?p_display_type=dailyDataFile&amp;p_nccObsCode=122&amp;p_stn_num=026026&amp;p_c=-135528913&amp;p_startYear=2019" TargetMode="External"/><Relationship Id="rId1090" Type="http://schemas.openxmlformats.org/officeDocument/2006/relationships/hyperlink" Target="https://reg.bom.gov.au/jsp/ncc/cdio/weatherData/av?p_display_type=dailyDataFile&amp;p_nccObsCode=122&amp;p_stn_num=026026&amp;p_c=-135528913&amp;p_startYear=2020" TargetMode="External"/><Relationship Id="rId1091" Type="http://schemas.openxmlformats.org/officeDocument/2006/relationships/hyperlink" Target="https://reg.bom.gov.au/jsp/ncc/cdio/weatherData/av?p_display_type=dailyDataFile&amp;p_nccObsCode=122&amp;p_stn_num=026026&amp;p_c=-135528913&amp;p_startYear=2021" TargetMode="External"/><Relationship Id="rId1092" Type="http://schemas.openxmlformats.org/officeDocument/2006/relationships/hyperlink" Target="https://reg.bom.gov.au/jsp/ncc/cdio/weatherData/av?p_display_type=dailyDataFile&amp;p_nccObsCode=122&amp;p_stn_num=026026&amp;p_c=-135528913&amp;p_startYear=2022" TargetMode="External"/><Relationship Id="rId1093" Type="http://schemas.openxmlformats.org/officeDocument/2006/relationships/hyperlink" Target="https://reg.bom.gov.au/jsp/ncc/cdio/weatherData/av?p_display_type=dailyDataFile&amp;p_nccObsCode=122&amp;p_stn_num=026026&amp;p_c=-135528913&amp;p_startYear=2023" TargetMode="External"/><Relationship Id="rId1094" Type="http://schemas.openxmlformats.org/officeDocument/2006/relationships/hyperlink" Target="https://reg.bom.gov.au/jsp/ncc/cdio/weatherData/av?p_display_type=dailyDataFile&amp;p_nccObsCode=122&amp;p_stn_num=026026&amp;p_c=-135528913&amp;p_startYear=2024" TargetMode="External"/><Relationship Id="rId1095" Type="http://schemas.openxmlformats.org/officeDocument/2006/relationships/hyperlink" Target="https://reg.bom.gov.au/jsp/ncc/cdio/weatherData/av?p_display_type=dailyDataFile&amp;p_nccObsCode=123&amp;p_stn_num=026026&amp;p_c=-135529109&amp;p_startYear=1884" TargetMode="External"/><Relationship Id="rId1096" Type="http://schemas.openxmlformats.org/officeDocument/2006/relationships/hyperlink" Target="https://reg.bom.gov.au/jsp/ncc/cdio/weatherData/av?p_display_type=dailyDataFile&amp;p_nccObsCode=123&amp;p_stn_num=026026&amp;p_c=-135529109&amp;p_startYear=1885" TargetMode="External"/><Relationship Id="rId1097" Type="http://schemas.openxmlformats.org/officeDocument/2006/relationships/hyperlink" Target="https://reg.bom.gov.au/jsp/ncc/cdio/weatherData/av?p_display_type=dailyDataFile&amp;p_nccObsCode=123&amp;p_stn_num=026026&amp;p_c=-135529109&amp;p_startYear=1886" TargetMode="External"/><Relationship Id="rId1098" Type="http://schemas.openxmlformats.org/officeDocument/2006/relationships/hyperlink" Target="https://reg.bom.gov.au/jsp/ncc/cdio/weatherData/av?p_display_type=dailyDataFile&amp;p_nccObsCode=123&amp;p_stn_num=026026&amp;p_c=-135529109&amp;p_startYear=1887" TargetMode="External"/><Relationship Id="rId1099" Type="http://schemas.openxmlformats.org/officeDocument/2006/relationships/hyperlink" Target="https://reg.bom.gov.au/jsp/ncc/cdio/weatherData/av?p_display_type=dailyDataFile&amp;p_nccObsCode=123&amp;p_stn_num=026026&amp;p_c=-135529109&amp;p_startYear=1888" TargetMode="External"/><Relationship Id="rId1100" Type="http://schemas.openxmlformats.org/officeDocument/2006/relationships/hyperlink" Target="https://reg.bom.gov.au/jsp/ncc/cdio/weatherData/av?p_display_type=dailyDataFile&amp;p_nccObsCode=123&amp;p_stn_num=026026&amp;p_c=-135529109&amp;p_startYear=1889" TargetMode="External"/><Relationship Id="rId1101" Type="http://schemas.openxmlformats.org/officeDocument/2006/relationships/hyperlink" Target="https://reg.bom.gov.au/jsp/ncc/cdio/weatherData/av?p_display_type=dailyDataFile&amp;p_nccObsCode=123&amp;p_stn_num=026026&amp;p_c=-135529109&amp;p_startYear=1890" TargetMode="External"/><Relationship Id="rId1102" Type="http://schemas.openxmlformats.org/officeDocument/2006/relationships/hyperlink" Target="https://reg.bom.gov.au/jsp/ncc/cdio/weatherData/av?p_display_type=dailyDataFile&amp;p_nccObsCode=123&amp;p_stn_num=026026&amp;p_c=-135529109&amp;p_startYear=1891" TargetMode="External"/><Relationship Id="rId1103" Type="http://schemas.openxmlformats.org/officeDocument/2006/relationships/hyperlink" Target="https://reg.bom.gov.au/jsp/ncc/cdio/weatherData/av?p_display_type=dailyDataFile&amp;p_nccObsCode=123&amp;p_stn_num=026026&amp;p_c=-135529109&amp;p_startYear=1892" TargetMode="External"/><Relationship Id="rId1104" Type="http://schemas.openxmlformats.org/officeDocument/2006/relationships/hyperlink" Target="https://reg.bom.gov.au/jsp/ncc/cdio/weatherData/av?p_display_type=dailyDataFile&amp;p_nccObsCode=123&amp;p_stn_num=026026&amp;p_c=-135529109&amp;p_startYear=1893" TargetMode="External"/><Relationship Id="rId1105" Type="http://schemas.openxmlformats.org/officeDocument/2006/relationships/hyperlink" Target="https://reg.bom.gov.au/jsp/ncc/cdio/weatherData/av?p_display_type=dailyDataFile&amp;p_nccObsCode=123&amp;p_stn_num=026026&amp;p_c=-135529109&amp;p_startYear=1894" TargetMode="External"/><Relationship Id="rId1106" Type="http://schemas.openxmlformats.org/officeDocument/2006/relationships/hyperlink" Target="https://reg.bom.gov.au/jsp/ncc/cdio/weatherData/av?p_display_type=dailyDataFile&amp;p_nccObsCode=123&amp;p_stn_num=026026&amp;p_c=-135529109&amp;p_startYear=1895" TargetMode="External"/><Relationship Id="rId1107" Type="http://schemas.openxmlformats.org/officeDocument/2006/relationships/hyperlink" Target="https://reg.bom.gov.au/jsp/ncc/cdio/weatherData/av?p_display_type=dailyDataFile&amp;p_nccObsCode=123&amp;p_stn_num=026026&amp;p_c=-135529109&amp;p_startYear=1896" TargetMode="External"/><Relationship Id="rId1108" Type="http://schemas.openxmlformats.org/officeDocument/2006/relationships/hyperlink" Target="https://reg.bom.gov.au/jsp/ncc/cdio/weatherData/av?p_display_type=dailyDataFile&amp;p_nccObsCode=123&amp;p_stn_num=026026&amp;p_c=-135529109&amp;p_startYear=1897" TargetMode="External"/><Relationship Id="rId1109" Type="http://schemas.openxmlformats.org/officeDocument/2006/relationships/hyperlink" Target="https://reg.bom.gov.au/jsp/ncc/cdio/weatherData/av?p_display_type=dailyDataFile&amp;p_nccObsCode=123&amp;p_stn_num=026026&amp;p_c=-135529109&amp;p_startYear=1898" TargetMode="External"/><Relationship Id="rId1110" Type="http://schemas.openxmlformats.org/officeDocument/2006/relationships/hyperlink" Target="https://reg.bom.gov.au/jsp/ncc/cdio/weatherData/av?p_display_type=dailyDataFile&amp;p_nccObsCode=123&amp;p_stn_num=026026&amp;p_c=-135529109&amp;p_startYear=1899" TargetMode="External"/><Relationship Id="rId1111" Type="http://schemas.openxmlformats.org/officeDocument/2006/relationships/hyperlink" Target="https://reg.bom.gov.au/jsp/ncc/cdio/weatherData/av?p_display_type=dailyDataFile&amp;p_nccObsCode=123&amp;p_stn_num=026026&amp;p_c=-135529109&amp;p_startYear=1900" TargetMode="External"/><Relationship Id="rId1112" Type="http://schemas.openxmlformats.org/officeDocument/2006/relationships/hyperlink" Target="https://reg.bom.gov.au/jsp/ncc/cdio/weatherData/av?p_display_type=dailyDataFile&amp;p_nccObsCode=123&amp;p_stn_num=026026&amp;p_c=-135529109&amp;p_startYear=1901" TargetMode="External"/><Relationship Id="rId1113" Type="http://schemas.openxmlformats.org/officeDocument/2006/relationships/hyperlink" Target="https://reg.bom.gov.au/jsp/ncc/cdio/weatherData/av?p_display_type=dailyDataFile&amp;p_nccObsCode=123&amp;p_stn_num=026026&amp;p_c=-135529109&amp;p_startYear=1902" TargetMode="External"/><Relationship Id="rId1114" Type="http://schemas.openxmlformats.org/officeDocument/2006/relationships/hyperlink" Target="https://reg.bom.gov.au/jsp/ncc/cdio/weatherData/av?p_display_type=dailyDataFile&amp;p_nccObsCode=123&amp;p_stn_num=026026&amp;p_c=-135529109&amp;p_startYear=1903" TargetMode="External"/><Relationship Id="rId1115" Type="http://schemas.openxmlformats.org/officeDocument/2006/relationships/hyperlink" Target="https://reg.bom.gov.au/jsp/ncc/cdio/weatherData/av?p_display_type=dailyDataFile&amp;p_nccObsCode=123&amp;p_stn_num=026026&amp;p_c=-135529109&amp;p_startYear=1904" TargetMode="External"/><Relationship Id="rId1116" Type="http://schemas.openxmlformats.org/officeDocument/2006/relationships/hyperlink" Target="https://reg.bom.gov.au/jsp/ncc/cdio/weatherData/av?p_display_type=dailyDataFile&amp;p_nccObsCode=123&amp;p_stn_num=026026&amp;p_c=-135529109&amp;p_startYear=1905" TargetMode="External"/><Relationship Id="rId1117" Type="http://schemas.openxmlformats.org/officeDocument/2006/relationships/hyperlink" Target="https://reg.bom.gov.au/jsp/ncc/cdio/weatherData/av?p_display_type=dailyDataFile&amp;p_nccObsCode=123&amp;p_stn_num=026026&amp;p_c=-135529109&amp;p_startYear=1906" TargetMode="External"/><Relationship Id="rId1118" Type="http://schemas.openxmlformats.org/officeDocument/2006/relationships/hyperlink" Target="https://reg.bom.gov.au/jsp/ncc/cdio/weatherData/av?p_display_type=dailyDataFile&amp;p_nccObsCode=123&amp;p_stn_num=026026&amp;p_c=-135529109&amp;p_startYear=1907" TargetMode="External"/><Relationship Id="rId1119" Type="http://schemas.openxmlformats.org/officeDocument/2006/relationships/hyperlink" Target="https://reg.bom.gov.au/jsp/ncc/cdio/weatherData/av?p_display_type=dailyDataFile&amp;p_nccObsCode=123&amp;p_stn_num=026026&amp;p_c=-135529109&amp;p_startYear=1908" TargetMode="External"/><Relationship Id="rId1120" Type="http://schemas.openxmlformats.org/officeDocument/2006/relationships/hyperlink" Target="https://reg.bom.gov.au/jsp/ncc/cdio/weatherData/av?p_nccObsCode=42&amp;p_display_type=dataFile&amp;p_startYear=&amp;p_c=&amp;p_stn_num=026026" TargetMode="External"/><Relationship Id="rId1121" Type="http://schemas.openxmlformats.org/officeDocument/2006/relationships/hyperlink" Target="https://reg.bom.gov.au/jsp/ncc/cdio/weatherData/av?p_display_type=dailyDataFile&amp;p_nccObsCode=123&amp;p_stn_num=026026&amp;p_c=-135529109&amp;p_startYear=1909" TargetMode="External"/><Relationship Id="rId1122" Type="http://schemas.openxmlformats.org/officeDocument/2006/relationships/hyperlink" Target="https://reg.bom.gov.au/jsp/ncc/cdio/weatherData/av?p_display_type=dailyDataFile&amp;p_nccObsCode=123&amp;p_stn_num=026026&amp;p_c=-135529109&amp;p_startYear=1910" TargetMode="External"/><Relationship Id="rId1123" Type="http://schemas.openxmlformats.org/officeDocument/2006/relationships/hyperlink" Target="https://reg.bom.gov.au/jsp/ncc/cdio/weatherData/av?p_display_type=dailyDataFile&amp;p_nccObsCode=123&amp;p_stn_num=026026&amp;p_c=-135529109&amp;p_startYear=1911" TargetMode="External"/><Relationship Id="rId1124" Type="http://schemas.openxmlformats.org/officeDocument/2006/relationships/hyperlink" Target="https://reg.bom.gov.au/jsp/ncc/cdio/weatherData/av?p_display_type=dailyDataFile&amp;p_nccObsCode=123&amp;p_stn_num=026026&amp;p_c=-135529109&amp;p_startYear=1912" TargetMode="External"/><Relationship Id="rId1125" Type="http://schemas.openxmlformats.org/officeDocument/2006/relationships/hyperlink" Target="https://reg.bom.gov.au/jsp/ncc/cdio/weatherData/av?p_display_type=dailyDataFile&amp;p_nccObsCode=123&amp;p_stn_num=026026&amp;p_c=-135529109&amp;p_startYear=1913" TargetMode="External"/><Relationship Id="rId1126" Type="http://schemas.openxmlformats.org/officeDocument/2006/relationships/hyperlink" Target="https://reg.bom.gov.au/jsp/ncc/cdio/weatherData/av?p_display_type=dailyDataFile&amp;p_nccObsCode=123&amp;p_stn_num=026026&amp;p_c=-135529109&amp;p_startYear=1914" TargetMode="External"/><Relationship Id="rId1127" Type="http://schemas.openxmlformats.org/officeDocument/2006/relationships/hyperlink" Target="https://reg.bom.gov.au/jsp/ncc/cdio/weatherData/av?p_display_type=dailyDataFile&amp;p_nccObsCode=123&amp;p_stn_num=026026&amp;p_c=-135529109&amp;p_startYear=1915" TargetMode="External"/><Relationship Id="rId1128" Type="http://schemas.openxmlformats.org/officeDocument/2006/relationships/hyperlink" Target="https://reg.bom.gov.au/jsp/ncc/cdio/weatherData/av?p_display_type=dailyDataFile&amp;p_nccObsCode=123&amp;p_stn_num=026026&amp;p_c=-135529109&amp;p_startYear=1916" TargetMode="External"/><Relationship Id="rId1129" Type="http://schemas.openxmlformats.org/officeDocument/2006/relationships/hyperlink" Target="https://reg.bom.gov.au/jsp/ncc/cdio/weatherData/av?p_display_type=dailyDataFile&amp;p_nccObsCode=123&amp;p_stn_num=026026&amp;p_c=-135529109&amp;p_startYear=1917" TargetMode="External"/><Relationship Id="rId1130" Type="http://schemas.openxmlformats.org/officeDocument/2006/relationships/hyperlink" Target="https://reg.bom.gov.au/jsp/ncc/cdio/weatherData/av?p_display_type=dailyDataFile&amp;p_nccObsCode=123&amp;p_stn_num=026026&amp;p_c=-135529109&amp;p_startYear=1918" TargetMode="External"/><Relationship Id="rId1131" Type="http://schemas.openxmlformats.org/officeDocument/2006/relationships/hyperlink" Target="https://reg.bom.gov.au/jsp/ncc/cdio/weatherData/av?p_display_type=dailyDataFile&amp;p_nccObsCode=123&amp;p_stn_num=026026&amp;p_c=-135529109&amp;p_startYear=1919" TargetMode="External"/><Relationship Id="rId1132" Type="http://schemas.openxmlformats.org/officeDocument/2006/relationships/hyperlink" Target="https://reg.bom.gov.au/jsp/ncc/cdio/weatherData/av?p_display_type=dailyDataFile&amp;p_nccObsCode=123&amp;p_stn_num=026026&amp;p_c=-135529109&amp;p_startYear=1920" TargetMode="External"/><Relationship Id="rId1133" Type="http://schemas.openxmlformats.org/officeDocument/2006/relationships/hyperlink" Target="https://reg.bom.gov.au/jsp/ncc/cdio/weatherData/av?p_display_type=dailyDataFile&amp;p_nccObsCode=123&amp;p_stn_num=026026&amp;p_c=-135529109&amp;p_startYear=1921" TargetMode="External"/><Relationship Id="rId1134" Type="http://schemas.openxmlformats.org/officeDocument/2006/relationships/hyperlink" Target="https://reg.bom.gov.au/jsp/ncc/cdio/weatherData/av?p_display_type=dailyDataFile&amp;p_nccObsCode=123&amp;p_stn_num=026026&amp;p_c=-135529109&amp;p_startYear=1922" TargetMode="External"/><Relationship Id="rId1135" Type="http://schemas.openxmlformats.org/officeDocument/2006/relationships/hyperlink" Target="https://reg.bom.gov.au/jsp/ncc/cdio/weatherData/av?p_display_type=dailyDataFile&amp;p_nccObsCode=123&amp;p_stn_num=026026&amp;p_c=-135529109&amp;p_startYear=1923" TargetMode="External"/><Relationship Id="rId1136" Type="http://schemas.openxmlformats.org/officeDocument/2006/relationships/hyperlink" Target="https://reg.bom.gov.au/jsp/ncc/cdio/weatherData/av?p_display_type=dailyDataFile&amp;p_nccObsCode=123&amp;p_stn_num=026026&amp;p_c=-135529109&amp;p_startYear=1924" TargetMode="External"/><Relationship Id="rId1137" Type="http://schemas.openxmlformats.org/officeDocument/2006/relationships/hyperlink" Target="https://reg.bom.gov.au/jsp/ncc/cdio/weatherData/av?p_display_type=dailyDataFile&amp;p_nccObsCode=123&amp;p_stn_num=026026&amp;p_c=-135529109&amp;p_startYear=1925" TargetMode="External"/><Relationship Id="rId1138" Type="http://schemas.openxmlformats.org/officeDocument/2006/relationships/hyperlink" Target="https://reg.bom.gov.au/jsp/ncc/cdio/weatherData/av?p_display_type=dailyDataFile&amp;p_nccObsCode=123&amp;p_stn_num=026026&amp;p_c=-135529109&amp;p_startYear=1926" TargetMode="External"/><Relationship Id="rId1139" Type="http://schemas.openxmlformats.org/officeDocument/2006/relationships/hyperlink" Target="https://reg.bom.gov.au/jsp/ncc/cdio/weatherData/av?p_display_type=dailyDataFile&amp;p_nccObsCode=123&amp;p_stn_num=026026&amp;p_c=-135529109&amp;p_startYear=1927" TargetMode="External"/><Relationship Id="rId1140" Type="http://schemas.openxmlformats.org/officeDocument/2006/relationships/hyperlink" Target="https://reg.bom.gov.au/jsp/ncc/cdio/weatherData/av?p_display_type=dailyDataFile&amp;p_nccObsCode=123&amp;p_stn_num=026026&amp;p_c=-135529109&amp;p_startYear=1928" TargetMode="External"/><Relationship Id="rId1141" Type="http://schemas.openxmlformats.org/officeDocument/2006/relationships/hyperlink" Target="https://reg.bom.gov.au/jsp/ncc/cdio/weatherData/av?p_display_type=dailyDataFile&amp;p_nccObsCode=123&amp;p_stn_num=026026&amp;p_c=-135529109&amp;p_startYear=1929" TargetMode="External"/><Relationship Id="rId1142" Type="http://schemas.openxmlformats.org/officeDocument/2006/relationships/hyperlink" Target="https://reg.bom.gov.au/jsp/ncc/cdio/weatherData/av?p_display_type=dailyDataFile&amp;p_nccObsCode=123&amp;p_stn_num=026026&amp;p_c=-135529109&amp;p_startYear=1930" TargetMode="External"/><Relationship Id="rId1143" Type="http://schemas.openxmlformats.org/officeDocument/2006/relationships/hyperlink" Target="https://reg.bom.gov.au/jsp/ncc/cdio/weatherData/av?p_display_type=dailyDataFile&amp;p_nccObsCode=123&amp;p_stn_num=026026&amp;p_c=-135529109&amp;p_startYear=1931" TargetMode="External"/><Relationship Id="rId1144" Type="http://schemas.openxmlformats.org/officeDocument/2006/relationships/hyperlink" Target="https://reg.bom.gov.au/jsp/ncc/cdio/weatherData/av?p_display_type=dailyDataFile&amp;p_nccObsCode=123&amp;p_stn_num=026026&amp;p_c=-135529109&amp;p_startYear=1932" TargetMode="External"/><Relationship Id="rId1145" Type="http://schemas.openxmlformats.org/officeDocument/2006/relationships/hyperlink" Target="https://reg.bom.gov.au/jsp/ncc/cdio/weatherData/av?p_display_type=dailyDataFile&amp;p_nccObsCode=123&amp;p_stn_num=026026&amp;p_c=-135529109&amp;p_startYear=1933" TargetMode="External"/><Relationship Id="rId1146" Type="http://schemas.openxmlformats.org/officeDocument/2006/relationships/hyperlink" Target="https://reg.bom.gov.au/jsp/ncc/cdio/weatherData/av?p_nccObsCode=42&amp;p_display_type=dataFile&amp;p_startYear=&amp;p_c=&amp;p_stn_num=026026" TargetMode="External"/><Relationship Id="rId1147" Type="http://schemas.openxmlformats.org/officeDocument/2006/relationships/hyperlink" Target="https://reg.bom.gov.au/jsp/ncc/cdio/weatherData/av?p_display_type=dailyDataFile&amp;p_nccObsCode=123&amp;p_stn_num=026026&amp;p_c=-135529109&amp;p_startYear=1934" TargetMode="External"/><Relationship Id="rId1148" Type="http://schemas.openxmlformats.org/officeDocument/2006/relationships/hyperlink" Target="https://reg.bom.gov.au/jsp/ncc/cdio/weatherData/av?p_display_type=dailyDataFile&amp;p_nccObsCode=123&amp;p_stn_num=026026&amp;p_c=-135529109&amp;p_startYear=1935" TargetMode="External"/><Relationship Id="rId1149" Type="http://schemas.openxmlformats.org/officeDocument/2006/relationships/hyperlink" Target="https://reg.bom.gov.au/jsp/ncc/cdio/weatherData/av?p_display_type=dailyDataFile&amp;p_nccObsCode=123&amp;p_stn_num=026026&amp;p_c=-135529109&amp;p_startYear=1936" TargetMode="External"/><Relationship Id="rId1150" Type="http://schemas.openxmlformats.org/officeDocument/2006/relationships/hyperlink" Target="https://reg.bom.gov.au/jsp/ncc/cdio/weatherData/av?p_display_type=dailyDataFile&amp;p_nccObsCode=123&amp;p_stn_num=026026&amp;p_c=-135529109&amp;p_startYear=1937" TargetMode="External"/><Relationship Id="rId1151" Type="http://schemas.openxmlformats.org/officeDocument/2006/relationships/hyperlink" Target="https://reg.bom.gov.au/jsp/ncc/cdio/weatherData/av?p_display_type=dailyDataFile&amp;p_nccObsCode=123&amp;p_stn_num=026026&amp;p_c=-135529109&amp;p_startYear=1938" TargetMode="External"/><Relationship Id="rId1152" Type="http://schemas.openxmlformats.org/officeDocument/2006/relationships/hyperlink" Target="https://reg.bom.gov.au/jsp/ncc/cdio/weatherData/av?p_display_type=dailyDataFile&amp;p_nccObsCode=123&amp;p_stn_num=026026&amp;p_c=-135529109&amp;p_startYear=1939" TargetMode="External"/><Relationship Id="rId1153" Type="http://schemas.openxmlformats.org/officeDocument/2006/relationships/hyperlink" Target="https://reg.bom.gov.au/jsp/ncc/cdio/weatherData/av?p_display_type=dailyDataFile&amp;p_nccObsCode=123&amp;p_stn_num=026026&amp;p_c=-135529109&amp;p_startYear=1940" TargetMode="External"/><Relationship Id="rId1154" Type="http://schemas.openxmlformats.org/officeDocument/2006/relationships/hyperlink" Target="https://reg.bom.gov.au/jsp/ncc/cdio/weatherData/av?p_display_type=dailyDataFile&amp;p_nccObsCode=123&amp;p_stn_num=026026&amp;p_c=-135529109&amp;p_startYear=1941" TargetMode="External"/><Relationship Id="rId1155" Type="http://schemas.openxmlformats.org/officeDocument/2006/relationships/hyperlink" Target="https://reg.bom.gov.au/jsp/ncc/cdio/weatherData/av?p_display_type=dailyDataFile&amp;p_nccObsCode=123&amp;p_stn_num=026026&amp;p_c=-135529109&amp;p_startYear=1942" TargetMode="External"/><Relationship Id="rId1156" Type="http://schemas.openxmlformats.org/officeDocument/2006/relationships/hyperlink" Target="https://reg.bom.gov.au/jsp/ncc/cdio/weatherData/av?p_display_type=dailyDataFile&amp;p_nccObsCode=123&amp;p_stn_num=026026&amp;p_c=-135529109&amp;p_startYear=1943" TargetMode="External"/><Relationship Id="rId1157" Type="http://schemas.openxmlformats.org/officeDocument/2006/relationships/hyperlink" Target="https://reg.bom.gov.au/jsp/ncc/cdio/weatherData/av?p_display_type=dailyDataFile&amp;p_nccObsCode=123&amp;p_stn_num=026026&amp;p_c=-135529109&amp;p_startYear=1944" TargetMode="External"/><Relationship Id="rId1158" Type="http://schemas.openxmlformats.org/officeDocument/2006/relationships/hyperlink" Target="https://reg.bom.gov.au/jsp/ncc/cdio/weatherData/av?p_display_type=dailyDataFile&amp;p_nccObsCode=123&amp;p_stn_num=026026&amp;p_c=-135529109&amp;p_startYear=1945" TargetMode="External"/><Relationship Id="rId1159" Type="http://schemas.openxmlformats.org/officeDocument/2006/relationships/hyperlink" Target="https://reg.bom.gov.au/jsp/ncc/cdio/weatherData/av?p_display_type=dailyDataFile&amp;p_nccObsCode=123&amp;p_stn_num=026026&amp;p_c=-135529109&amp;p_startYear=1946" TargetMode="External"/><Relationship Id="rId1160" Type="http://schemas.openxmlformats.org/officeDocument/2006/relationships/hyperlink" Target="https://reg.bom.gov.au/jsp/ncc/cdio/weatherData/av?p_display_type=dailyDataFile&amp;p_nccObsCode=123&amp;p_stn_num=026026&amp;p_c=-135529109&amp;p_startYear=1947" TargetMode="External"/><Relationship Id="rId1161" Type="http://schemas.openxmlformats.org/officeDocument/2006/relationships/hyperlink" Target="https://reg.bom.gov.au/jsp/ncc/cdio/weatherData/av?p_display_type=dailyDataFile&amp;p_nccObsCode=123&amp;p_stn_num=026026&amp;p_c=-135529109&amp;p_startYear=1948" TargetMode="External"/><Relationship Id="rId1162" Type="http://schemas.openxmlformats.org/officeDocument/2006/relationships/hyperlink" Target="https://reg.bom.gov.au/jsp/ncc/cdio/weatherData/av?p_display_type=dailyDataFile&amp;p_nccObsCode=123&amp;p_stn_num=026026&amp;p_c=-135529109&amp;p_startYear=1949" TargetMode="External"/><Relationship Id="rId1163" Type="http://schemas.openxmlformats.org/officeDocument/2006/relationships/hyperlink" Target="https://reg.bom.gov.au/jsp/ncc/cdio/weatherData/av?p_display_type=dailyDataFile&amp;p_nccObsCode=123&amp;p_stn_num=026026&amp;p_c=-135529109&amp;p_startYear=1950" TargetMode="External"/><Relationship Id="rId1164" Type="http://schemas.openxmlformats.org/officeDocument/2006/relationships/hyperlink" Target="https://reg.bom.gov.au/jsp/ncc/cdio/weatherData/av?p_display_type=dailyDataFile&amp;p_nccObsCode=123&amp;p_stn_num=026026&amp;p_c=-135529109&amp;p_startYear=1951" TargetMode="External"/><Relationship Id="rId1165" Type="http://schemas.openxmlformats.org/officeDocument/2006/relationships/hyperlink" Target="https://reg.bom.gov.au/jsp/ncc/cdio/weatherData/av?p_display_type=dailyDataFile&amp;p_nccObsCode=123&amp;p_stn_num=026026&amp;p_c=-135529109&amp;p_startYear=1952" TargetMode="External"/><Relationship Id="rId1166" Type="http://schemas.openxmlformats.org/officeDocument/2006/relationships/hyperlink" Target="https://reg.bom.gov.au/jsp/ncc/cdio/weatherData/av?p_display_type=dailyDataFile&amp;p_nccObsCode=123&amp;p_stn_num=026026&amp;p_c=-135529109&amp;p_startYear=1953" TargetMode="External"/><Relationship Id="rId1167" Type="http://schemas.openxmlformats.org/officeDocument/2006/relationships/hyperlink" Target="https://reg.bom.gov.au/jsp/ncc/cdio/weatherData/av?p_display_type=dailyDataFile&amp;p_nccObsCode=123&amp;p_stn_num=026026&amp;p_c=-135529109&amp;p_startYear=1954" TargetMode="External"/><Relationship Id="rId1168" Type="http://schemas.openxmlformats.org/officeDocument/2006/relationships/hyperlink" Target="https://reg.bom.gov.au/jsp/ncc/cdio/weatherData/av?p_display_type=dailyDataFile&amp;p_nccObsCode=123&amp;p_stn_num=026026&amp;p_c=-135529109&amp;p_startYear=1955" TargetMode="External"/><Relationship Id="rId1169" Type="http://schemas.openxmlformats.org/officeDocument/2006/relationships/hyperlink" Target="https://reg.bom.gov.au/jsp/ncc/cdio/weatherData/av?p_display_type=dailyDataFile&amp;p_nccObsCode=123&amp;p_stn_num=026026&amp;p_c=-135529109&amp;p_startYear=1956" TargetMode="External"/><Relationship Id="rId1170" Type="http://schemas.openxmlformats.org/officeDocument/2006/relationships/hyperlink" Target="https://reg.bom.gov.au/jsp/ncc/cdio/weatherData/av?p_display_type=dailyDataFile&amp;p_nccObsCode=123&amp;p_stn_num=026026&amp;p_c=-135529109&amp;p_startYear=1957" TargetMode="External"/><Relationship Id="rId1171" Type="http://schemas.openxmlformats.org/officeDocument/2006/relationships/hyperlink" Target="https://reg.bom.gov.au/jsp/ncc/cdio/weatherData/av?p_display_type=dailyDataFile&amp;p_nccObsCode=123&amp;p_stn_num=026026&amp;p_c=-135529109&amp;p_startYear=1958" TargetMode="External"/><Relationship Id="rId1172" Type="http://schemas.openxmlformats.org/officeDocument/2006/relationships/hyperlink" Target="https://reg.bom.gov.au/jsp/ncc/cdio/weatherData/av?p_nccObsCode=42&amp;p_display_type=dataFile&amp;p_startYear=&amp;p_c=&amp;p_stn_num=026026" TargetMode="External"/><Relationship Id="rId1173" Type="http://schemas.openxmlformats.org/officeDocument/2006/relationships/hyperlink" Target="https://reg.bom.gov.au/jsp/ncc/cdio/weatherData/av?p_display_type=dailyDataFile&amp;p_nccObsCode=123&amp;p_stn_num=026026&amp;p_c=-135529109&amp;p_startYear=1959" TargetMode="External"/><Relationship Id="rId1174" Type="http://schemas.openxmlformats.org/officeDocument/2006/relationships/hyperlink" Target="https://reg.bom.gov.au/jsp/ncc/cdio/weatherData/av?p_display_type=dailyDataFile&amp;p_nccObsCode=123&amp;p_stn_num=026026&amp;p_c=-135529109&amp;p_startYear=1960" TargetMode="External"/><Relationship Id="rId1175" Type="http://schemas.openxmlformats.org/officeDocument/2006/relationships/hyperlink" Target="https://reg.bom.gov.au/jsp/ncc/cdio/weatherData/av?p_display_type=dailyDataFile&amp;p_nccObsCode=123&amp;p_stn_num=026026&amp;p_c=-135529109&amp;p_startYear=1961" TargetMode="External"/><Relationship Id="rId1176" Type="http://schemas.openxmlformats.org/officeDocument/2006/relationships/hyperlink" Target="https://reg.bom.gov.au/jsp/ncc/cdio/weatherData/av?p_display_type=dailyDataFile&amp;p_nccObsCode=123&amp;p_stn_num=026026&amp;p_c=-135529109&amp;p_startYear=1962" TargetMode="External"/><Relationship Id="rId1177" Type="http://schemas.openxmlformats.org/officeDocument/2006/relationships/hyperlink" Target="https://reg.bom.gov.au/jsp/ncc/cdio/weatherData/av?p_display_type=dailyDataFile&amp;p_nccObsCode=123&amp;p_stn_num=026026&amp;p_c=-135529109&amp;p_startYear=1963" TargetMode="External"/><Relationship Id="rId1178" Type="http://schemas.openxmlformats.org/officeDocument/2006/relationships/hyperlink" Target="https://reg.bom.gov.au/jsp/ncc/cdio/weatherData/av?p_display_type=dailyDataFile&amp;p_nccObsCode=123&amp;p_stn_num=026026&amp;p_c=-135529109&amp;p_startYear=1964" TargetMode="External"/><Relationship Id="rId1179" Type="http://schemas.openxmlformats.org/officeDocument/2006/relationships/hyperlink" Target="https://reg.bom.gov.au/jsp/ncc/cdio/weatherData/av?p_display_type=dailyDataFile&amp;p_nccObsCode=123&amp;p_stn_num=026026&amp;p_c=-135529109&amp;p_startYear=1965" TargetMode="External"/><Relationship Id="rId1180" Type="http://schemas.openxmlformats.org/officeDocument/2006/relationships/hyperlink" Target="https://reg.bom.gov.au/jsp/ncc/cdio/weatherData/av?p_display_type=dailyDataFile&amp;p_nccObsCode=123&amp;p_stn_num=026026&amp;p_c=-135529109&amp;p_startYear=1966" TargetMode="External"/><Relationship Id="rId1181" Type="http://schemas.openxmlformats.org/officeDocument/2006/relationships/hyperlink" Target="https://reg.bom.gov.au/jsp/ncc/cdio/weatherData/av?p_display_type=dailyDataFile&amp;p_nccObsCode=123&amp;p_stn_num=026026&amp;p_c=-135529109&amp;p_startYear=1967" TargetMode="External"/><Relationship Id="rId1182" Type="http://schemas.openxmlformats.org/officeDocument/2006/relationships/hyperlink" Target="https://reg.bom.gov.au/jsp/ncc/cdio/weatherData/av?p_display_type=dailyDataFile&amp;p_nccObsCode=123&amp;p_stn_num=026026&amp;p_c=-135529109&amp;p_startYear=1968" TargetMode="External"/><Relationship Id="rId1183" Type="http://schemas.openxmlformats.org/officeDocument/2006/relationships/hyperlink" Target="https://reg.bom.gov.au/jsp/ncc/cdio/weatherData/av?p_display_type=dailyDataFile&amp;p_nccObsCode=123&amp;p_stn_num=026026&amp;p_c=-135529109&amp;p_startYear=1969" TargetMode="External"/><Relationship Id="rId1184" Type="http://schemas.openxmlformats.org/officeDocument/2006/relationships/hyperlink" Target="https://reg.bom.gov.au/jsp/ncc/cdio/weatherData/av?p_display_type=dailyDataFile&amp;p_nccObsCode=123&amp;p_stn_num=026026&amp;p_c=-135529109&amp;p_startYear=1970" TargetMode="External"/><Relationship Id="rId1185" Type="http://schemas.openxmlformats.org/officeDocument/2006/relationships/hyperlink" Target="https://reg.bom.gov.au/jsp/ncc/cdio/weatherData/av?p_display_type=dailyDataFile&amp;p_nccObsCode=123&amp;p_stn_num=026026&amp;p_c=-135529109&amp;p_startYear=1971" TargetMode="External"/><Relationship Id="rId1186" Type="http://schemas.openxmlformats.org/officeDocument/2006/relationships/hyperlink" Target="https://reg.bom.gov.au/jsp/ncc/cdio/weatherData/av?p_display_type=dailyDataFile&amp;p_nccObsCode=123&amp;p_stn_num=026026&amp;p_c=-135529109&amp;p_startYear=1972" TargetMode="External"/><Relationship Id="rId1187" Type="http://schemas.openxmlformats.org/officeDocument/2006/relationships/hyperlink" Target="https://reg.bom.gov.au/jsp/ncc/cdio/weatherData/av?p_display_type=dailyDataFile&amp;p_nccObsCode=123&amp;p_stn_num=026026&amp;p_c=-135529109&amp;p_startYear=1973" TargetMode="External"/><Relationship Id="rId1188" Type="http://schemas.openxmlformats.org/officeDocument/2006/relationships/hyperlink" Target="https://reg.bom.gov.au/jsp/ncc/cdio/weatherData/av?p_display_type=dailyDataFile&amp;p_nccObsCode=123&amp;p_stn_num=026026&amp;p_c=-135529109&amp;p_startYear=1974" TargetMode="External"/><Relationship Id="rId1189" Type="http://schemas.openxmlformats.org/officeDocument/2006/relationships/hyperlink" Target="https://reg.bom.gov.au/jsp/ncc/cdio/weatherData/av?p_display_type=dailyDataFile&amp;p_nccObsCode=123&amp;p_stn_num=026026&amp;p_c=-135529109&amp;p_startYear=1975" TargetMode="External"/><Relationship Id="rId1190" Type="http://schemas.openxmlformats.org/officeDocument/2006/relationships/hyperlink" Target="https://reg.bom.gov.au/jsp/ncc/cdio/weatherData/av?p_display_type=dailyDataFile&amp;p_nccObsCode=123&amp;p_stn_num=026026&amp;p_c=-135529109&amp;p_startYear=1976" TargetMode="External"/><Relationship Id="rId1191" Type="http://schemas.openxmlformats.org/officeDocument/2006/relationships/hyperlink" Target="https://reg.bom.gov.au/jsp/ncc/cdio/weatherData/av?p_display_type=dailyDataFile&amp;p_nccObsCode=123&amp;p_stn_num=026026&amp;p_c=-135529109&amp;p_startYear=1977" TargetMode="External"/><Relationship Id="rId1192" Type="http://schemas.openxmlformats.org/officeDocument/2006/relationships/hyperlink" Target="https://reg.bom.gov.au/jsp/ncc/cdio/weatherData/av?p_display_type=dailyDataFile&amp;p_nccObsCode=123&amp;p_stn_num=026026&amp;p_c=-135529109&amp;p_startYear=1978" TargetMode="External"/><Relationship Id="rId1193" Type="http://schemas.openxmlformats.org/officeDocument/2006/relationships/hyperlink" Target="https://reg.bom.gov.au/jsp/ncc/cdio/weatherData/av?p_display_type=dailyDataFile&amp;p_nccObsCode=123&amp;p_stn_num=026026&amp;p_c=-135529109&amp;p_startYear=1979" TargetMode="External"/><Relationship Id="rId1194" Type="http://schemas.openxmlformats.org/officeDocument/2006/relationships/hyperlink" Target="https://reg.bom.gov.au/jsp/ncc/cdio/weatherData/av?p_display_type=dailyDataFile&amp;p_nccObsCode=123&amp;p_stn_num=026026&amp;p_c=-135529109&amp;p_startYear=1980" TargetMode="External"/><Relationship Id="rId1195" Type="http://schemas.openxmlformats.org/officeDocument/2006/relationships/hyperlink" Target="https://reg.bom.gov.au/jsp/ncc/cdio/weatherData/av?p_display_type=dailyDataFile&amp;p_nccObsCode=123&amp;p_stn_num=026026&amp;p_c=-135529109&amp;p_startYear=1981" TargetMode="External"/><Relationship Id="rId1196" Type="http://schemas.openxmlformats.org/officeDocument/2006/relationships/hyperlink" Target="https://reg.bom.gov.au/jsp/ncc/cdio/weatherData/av?p_display_type=dailyDataFile&amp;p_nccObsCode=123&amp;p_stn_num=026026&amp;p_c=-135529109&amp;p_startYear=1982" TargetMode="External"/><Relationship Id="rId1197" Type="http://schemas.openxmlformats.org/officeDocument/2006/relationships/hyperlink" Target="https://reg.bom.gov.au/jsp/ncc/cdio/weatherData/av?p_display_type=dailyDataFile&amp;p_nccObsCode=123&amp;p_stn_num=026026&amp;p_c=-135529109&amp;p_startYear=1983" TargetMode="External"/><Relationship Id="rId1198" Type="http://schemas.openxmlformats.org/officeDocument/2006/relationships/hyperlink" Target="https://reg.bom.gov.au/jsp/ncc/cdio/weatherData/av?p_nccObsCode=42&amp;p_display_type=dataFile&amp;p_startYear=&amp;p_c=&amp;p_stn_num=026026" TargetMode="External"/><Relationship Id="rId1199" Type="http://schemas.openxmlformats.org/officeDocument/2006/relationships/hyperlink" Target="https://reg.bom.gov.au/jsp/ncc/cdio/weatherData/av?p_display_type=dailyDataFile&amp;p_nccObsCode=123&amp;p_stn_num=026026&amp;p_c=-135529109&amp;p_startYear=1984" TargetMode="External"/><Relationship Id="rId1200" Type="http://schemas.openxmlformats.org/officeDocument/2006/relationships/hyperlink" Target="https://reg.bom.gov.au/jsp/ncc/cdio/weatherData/av?p_display_type=dailyDataFile&amp;p_nccObsCode=123&amp;p_stn_num=026026&amp;p_c=-135529109&amp;p_startYear=1985" TargetMode="External"/><Relationship Id="rId1201" Type="http://schemas.openxmlformats.org/officeDocument/2006/relationships/hyperlink" Target="https://reg.bom.gov.au/jsp/ncc/cdio/weatherData/av?p_display_type=dailyDataFile&amp;p_nccObsCode=123&amp;p_stn_num=026026&amp;p_c=-135529109&amp;p_startYear=1986" TargetMode="External"/><Relationship Id="rId1202" Type="http://schemas.openxmlformats.org/officeDocument/2006/relationships/hyperlink" Target="https://reg.bom.gov.au/jsp/ncc/cdio/weatherData/av?p_display_type=dailyDataFile&amp;p_nccObsCode=123&amp;p_stn_num=026026&amp;p_c=-135529109&amp;p_startYear=1987" TargetMode="External"/><Relationship Id="rId1203" Type="http://schemas.openxmlformats.org/officeDocument/2006/relationships/hyperlink" Target="https://reg.bom.gov.au/jsp/ncc/cdio/weatherData/av?p_display_type=dailyDataFile&amp;p_nccObsCode=123&amp;p_stn_num=026026&amp;p_c=-135529109&amp;p_startYear=1988" TargetMode="External"/><Relationship Id="rId1204" Type="http://schemas.openxmlformats.org/officeDocument/2006/relationships/hyperlink" Target="https://reg.bom.gov.au/jsp/ncc/cdio/weatherData/av?p_display_type=dailyDataFile&amp;p_nccObsCode=123&amp;p_stn_num=026026&amp;p_c=-135529109&amp;p_startYear=1989" TargetMode="External"/><Relationship Id="rId1205" Type="http://schemas.openxmlformats.org/officeDocument/2006/relationships/hyperlink" Target="https://reg.bom.gov.au/jsp/ncc/cdio/weatherData/av?p_display_type=dailyDataFile&amp;p_nccObsCode=123&amp;p_stn_num=026026&amp;p_c=-135529109&amp;p_startYear=1990" TargetMode="External"/><Relationship Id="rId1206" Type="http://schemas.openxmlformats.org/officeDocument/2006/relationships/hyperlink" Target="https://reg.bom.gov.au/jsp/ncc/cdio/weatherData/av?p_display_type=dailyDataFile&amp;p_nccObsCode=123&amp;p_stn_num=026026&amp;p_c=-135529109&amp;p_startYear=1991" TargetMode="External"/><Relationship Id="rId1207" Type="http://schemas.openxmlformats.org/officeDocument/2006/relationships/hyperlink" Target="https://reg.bom.gov.au/jsp/ncc/cdio/weatherData/av?p_display_type=dailyDataFile&amp;p_nccObsCode=123&amp;p_stn_num=026026&amp;p_c=-135529109&amp;p_startYear=1992" TargetMode="External"/><Relationship Id="rId1208" Type="http://schemas.openxmlformats.org/officeDocument/2006/relationships/hyperlink" Target="https://reg.bom.gov.au/jsp/ncc/cdio/weatherData/av?p_display_type=dailyDataFile&amp;p_nccObsCode=123&amp;p_stn_num=026026&amp;p_c=-135529109&amp;p_startYear=1993" TargetMode="External"/><Relationship Id="rId1209" Type="http://schemas.openxmlformats.org/officeDocument/2006/relationships/hyperlink" Target="https://reg.bom.gov.au/jsp/ncc/cdio/weatherData/av?p_display_type=dailyDataFile&amp;p_nccObsCode=123&amp;p_stn_num=026026&amp;p_c=-135529109&amp;p_startYear=1994" TargetMode="External"/><Relationship Id="rId1210" Type="http://schemas.openxmlformats.org/officeDocument/2006/relationships/hyperlink" Target="https://reg.bom.gov.au/jsp/ncc/cdio/weatherData/av?p_display_type=dailyDataFile&amp;p_nccObsCode=123&amp;p_stn_num=026026&amp;p_c=-135529109&amp;p_startYear=1995" TargetMode="External"/><Relationship Id="rId1211" Type="http://schemas.openxmlformats.org/officeDocument/2006/relationships/hyperlink" Target="https://reg.bom.gov.au/jsp/ncc/cdio/weatherData/av?p_display_type=dailyDataFile&amp;p_nccObsCode=123&amp;p_stn_num=026026&amp;p_c=-135529109&amp;p_startYear=1996" TargetMode="External"/><Relationship Id="rId1212" Type="http://schemas.openxmlformats.org/officeDocument/2006/relationships/hyperlink" Target="https://reg.bom.gov.au/jsp/ncc/cdio/weatherData/av?p_display_type=dailyDataFile&amp;p_nccObsCode=123&amp;p_stn_num=026026&amp;p_c=-135529109&amp;p_startYear=1997" TargetMode="External"/><Relationship Id="rId1213" Type="http://schemas.openxmlformats.org/officeDocument/2006/relationships/hyperlink" Target="https://reg.bom.gov.au/jsp/ncc/cdio/weatherData/av?p_display_type=dailyDataFile&amp;p_nccObsCode=123&amp;p_stn_num=026026&amp;p_c=-135529109&amp;p_startYear=1998" TargetMode="External"/><Relationship Id="rId1214" Type="http://schemas.openxmlformats.org/officeDocument/2006/relationships/hyperlink" Target="https://reg.bom.gov.au/jsp/ncc/cdio/weatherData/av?p_display_type=dailyDataFile&amp;p_nccObsCode=123&amp;p_stn_num=026026&amp;p_c=-135529109&amp;p_startYear=1999" TargetMode="External"/><Relationship Id="rId1215" Type="http://schemas.openxmlformats.org/officeDocument/2006/relationships/hyperlink" Target="https://reg.bom.gov.au/jsp/ncc/cdio/weatherData/av?p_display_type=dailyDataFile&amp;p_nccObsCode=123&amp;p_stn_num=026026&amp;p_c=-135529109&amp;p_startYear=2000" TargetMode="External"/><Relationship Id="rId1216" Type="http://schemas.openxmlformats.org/officeDocument/2006/relationships/hyperlink" Target="https://reg.bom.gov.au/jsp/ncc/cdio/weatherData/av?p_display_type=dailyDataFile&amp;p_nccObsCode=123&amp;p_stn_num=026026&amp;p_c=-135529109&amp;p_startYear=2001" TargetMode="External"/><Relationship Id="rId1217" Type="http://schemas.openxmlformats.org/officeDocument/2006/relationships/hyperlink" Target="https://reg.bom.gov.au/jsp/ncc/cdio/weatherData/av?p_display_type=dailyDataFile&amp;p_nccObsCode=123&amp;p_stn_num=026026&amp;p_c=-135529109&amp;p_startYear=2002" TargetMode="External"/><Relationship Id="rId1218" Type="http://schemas.openxmlformats.org/officeDocument/2006/relationships/hyperlink" Target="https://reg.bom.gov.au/jsp/ncc/cdio/weatherData/av?p_display_type=dailyDataFile&amp;p_nccObsCode=123&amp;p_stn_num=026026&amp;p_c=-135529109&amp;p_startYear=2003" TargetMode="External"/><Relationship Id="rId1219" Type="http://schemas.openxmlformats.org/officeDocument/2006/relationships/hyperlink" Target="https://reg.bom.gov.au/jsp/ncc/cdio/weatherData/av?p_display_type=dailyDataFile&amp;p_nccObsCode=123&amp;p_stn_num=026026&amp;p_c=-135529109&amp;p_startYear=2004" TargetMode="External"/><Relationship Id="rId1220" Type="http://schemas.openxmlformats.org/officeDocument/2006/relationships/hyperlink" Target="https://reg.bom.gov.au/jsp/ncc/cdio/weatherData/av?p_display_type=dailyDataFile&amp;p_nccObsCode=123&amp;p_stn_num=026026&amp;p_c=-135529109&amp;p_startYear=2005" TargetMode="External"/><Relationship Id="rId1221" Type="http://schemas.openxmlformats.org/officeDocument/2006/relationships/hyperlink" Target="https://reg.bom.gov.au/jsp/ncc/cdio/weatherData/av?p_display_type=dailyDataFile&amp;p_nccObsCode=123&amp;p_stn_num=026026&amp;p_c=-135529109&amp;p_startYear=2006" TargetMode="External"/><Relationship Id="rId1222" Type="http://schemas.openxmlformats.org/officeDocument/2006/relationships/hyperlink" Target="https://reg.bom.gov.au/jsp/ncc/cdio/weatherData/av?p_display_type=dailyDataFile&amp;p_nccObsCode=123&amp;p_stn_num=026026&amp;p_c=-135529109&amp;p_startYear=2007" TargetMode="External"/><Relationship Id="rId1223" Type="http://schemas.openxmlformats.org/officeDocument/2006/relationships/hyperlink" Target="https://reg.bom.gov.au/jsp/ncc/cdio/weatherData/av?p_display_type=dailyDataFile&amp;p_nccObsCode=123&amp;p_stn_num=026026&amp;p_c=-135529109&amp;p_startYear=2008" TargetMode="External"/><Relationship Id="rId1224" Type="http://schemas.openxmlformats.org/officeDocument/2006/relationships/hyperlink" Target="https://reg.bom.gov.au/jsp/ncc/cdio/weatherData/av?p_nccObsCode=42&amp;p_display_type=dataFile&amp;p_startYear=&amp;p_c=&amp;p_stn_num=026026" TargetMode="External"/><Relationship Id="rId1225" Type="http://schemas.openxmlformats.org/officeDocument/2006/relationships/hyperlink" Target="https://reg.bom.gov.au/jsp/ncc/cdio/weatherData/av?p_display_type=dailyDataFile&amp;p_nccObsCode=123&amp;p_stn_num=026026&amp;p_c=-135529109&amp;p_startYear=2009" TargetMode="External"/><Relationship Id="rId1226" Type="http://schemas.openxmlformats.org/officeDocument/2006/relationships/hyperlink" Target="https://reg.bom.gov.au/jsp/ncc/cdio/weatherData/av?p_display_type=dailyDataFile&amp;p_nccObsCode=123&amp;p_stn_num=026026&amp;p_c=-135529109&amp;p_startYear=2010" TargetMode="External"/><Relationship Id="rId1227" Type="http://schemas.openxmlformats.org/officeDocument/2006/relationships/hyperlink" Target="https://reg.bom.gov.au/jsp/ncc/cdio/weatherData/av?p_display_type=dailyDataFile&amp;p_nccObsCode=123&amp;p_stn_num=026026&amp;p_c=-135529109&amp;p_startYear=2011" TargetMode="External"/><Relationship Id="rId1228" Type="http://schemas.openxmlformats.org/officeDocument/2006/relationships/hyperlink" Target="https://reg.bom.gov.au/jsp/ncc/cdio/weatherData/av?p_display_type=dailyDataFile&amp;p_nccObsCode=123&amp;p_stn_num=026026&amp;p_c=-135529109&amp;p_startYear=2012" TargetMode="External"/><Relationship Id="rId1229" Type="http://schemas.openxmlformats.org/officeDocument/2006/relationships/hyperlink" Target="https://reg.bom.gov.au/jsp/ncc/cdio/weatherData/av?p_display_type=dailyDataFile&amp;p_nccObsCode=123&amp;p_stn_num=026026&amp;p_c=-135529109&amp;p_startYear=2013" TargetMode="External"/><Relationship Id="rId1230" Type="http://schemas.openxmlformats.org/officeDocument/2006/relationships/hyperlink" Target="https://reg.bom.gov.au/jsp/ncc/cdio/weatherData/av?p_display_type=dailyDataFile&amp;p_nccObsCode=123&amp;p_stn_num=026026&amp;p_c=-135529109&amp;p_startYear=2014" TargetMode="External"/><Relationship Id="rId1231" Type="http://schemas.openxmlformats.org/officeDocument/2006/relationships/hyperlink" Target="https://reg.bom.gov.au/jsp/ncc/cdio/weatherData/av?p_display_type=dailyDataFile&amp;p_nccObsCode=123&amp;p_stn_num=026026&amp;p_c=-135529109&amp;p_startYear=2015" TargetMode="External"/><Relationship Id="rId1232" Type="http://schemas.openxmlformats.org/officeDocument/2006/relationships/hyperlink" Target="https://reg.bom.gov.au/jsp/ncc/cdio/weatherData/av?p_display_type=dailyDataFile&amp;p_nccObsCode=123&amp;p_stn_num=026026&amp;p_c=-135529109&amp;p_startYear=2016" TargetMode="External"/><Relationship Id="rId1233" Type="http://schemas.openxmlformats.org/officeDocument/2006/relationships/hyperlink" Target="https://reg.bom.gov.au/jsp/ncc/cdio/weatherData/av?p_display_type=dailyDataFile&amp;p_nccObsCode=123&amp;p_stn_num=026026&amp;p_c=-135529109&amp;p_startYear=2017" TargetMode="External"/><Relationship Id="rId1234" Type="http://schemas.openxmlformats.org/officeDocument/2006/relationships/hyperlink" Target="https://reg.bom.gov.au/jsp/ncc/cdio/weatherData/av?p_display_type=dailyDataFile&amp;p_nccObsCode=123&amp;p_stn_num=026026&amp;p_c=-135529109&amp;p_startYear=2018" TargetMode="External"/><Relationship Id="rId1235" Type="http://schemas.openxmlformats.org/officeDocument/2006/relationships/hyperlink" Target="https://reg.bom.gov.au/jsp/ncc/cdio/weatherData/av?p_display_type=dailyDataFile&amp;p_nccObsCode=123&amp;p_stn_num=026026&amp;p_c=-135529109&amp;p_startYear=2019" TargetMode="External"/><Relationship Id="rId1236" Type="http://schemas.openxmlformats.org/officeDocument/2006/relationships/hyperlink" Target="https://reg.bom.gov.au/jsp/ncc/cdio/weatherData/av?p_display_type=dailyDataFile&amp;p_nccObsCode=123&amp;p_stn_num=026026&amp;p_c=-135529109&amp;p_startYear=2020" TargetMode="External"/><Relationship Id="rId1237" Type="http://schemas.openxmlformats.org/officeDocument/2006/relationships/hyperlink" Target="https://reg.bom.gov.au/jsp/ncc/cdio/weatherData/av?p_display_type=dailyDataFile&amp;p_nccObsCode=123&amp;p_stn_num=026026&amp;p_c=-135529109&amp;p_startYear=2021" TargetMode="External"/><Relationship Id="rId1238" Type="http://schemas.openxmlformats.org/officeDocument/2006/relationships/hyperlink" Target="https://reg.bom.gov.au/jsp/ncc/cdio/weatherData/av?p_display_type=dailyDataFile&amp;p_nccObsCode=123&amp;p_stn_num=026026&amp;p_c=-135529109&amp;p_startYear=2022" TargetMode="External"/><Relationship Id="rId1239" Type="http://schemas.openxmlformats.org/officeDocument/2006/relationships/hyperlink" Target="https://reg.bom.gov.au/jsp/ncc/cdio/weatherData/av?p_display_type=dailyDataFile&amp;p_nccObsCode=123&amp;p_stn_num=026026&amp;p_c=-135529109&amp;p_startYear=2023" TargetMode="External"/><Relationship Id="rId1240" Type="http://schemas.openxmlformats.org/officeDocument/2006/relationships/hyperlink" Target="https://reg.bom.gov.au/jsp/ncc/cdio/weatherData/av?p_display_type=dailyDataFile&amp;p_nccObsCode=123&amp;p_stn_num=026026&amp;p_c=-135529109&amp;p_startYear=2024" TargetMode="External"/><Relationship Id="rId1241" Type="http://schemas.openxmlformats.org/officeDocument/2006/relationships/hyperlink" Target="https://reg.bom.gov.au/jsp/ncc/cdio/weatherData/av?p_display_type=dailyDataFile&amp;p_nccObsCode=123&amp;p_stn_num=026026&amp;p_c=-135529109&amp;p_startYear=1884" TargetMode="External"/><Relationship Id="rId1242" Type="http://schemas.openxmlformats.org/officeDocument/2006/relationships/hyperlink" Target="https://reg.bom.gov.au/jsp/ncc/cdio/weatherData/av?p_display_type=dailyDataFile&amp;p_nccObsCode=123&amp;p_stn_num=026026&amp;p_c=-135529109&amp;p_startYear=1885" TargetMode="External"/><Relationship Id="rId1243" Type="http://schemas.openxmlformats.org/officeDocument/2006/relationships/hyperlink" Target="https://reg.bom.gov.au/jsp/ncc/cdio/weatherData/av?p_display_type=dailyDataFile&amp;p_nccObsCode=123&amp;p_stn_num=026026&amp;p_c=-135529109&amp;p_startYear=1886" TargetMode="External"/><Relationship Id="rId1244" Type="http://schemas.openxmlformats.org/officeDocument/2006/relationships/hyperlink" Target="https://reg.bom.gov.au/jsp/ncc/cdio/weatherData/av?p_display_type=dailyDataFile&amp;p_nccObsCode=123&amp;p_stn_num=026026&amp;p_c=-135529109&amp;p_startYear=1887" TargetMode="External"/><Relationship Id="rId1245" Type="http://schemas.openxmlformats.org/officeDocument/2006/relationships/hyperlink" Target="https://reg.bom.gov.au/jsp/ncc/cdio/weatherData/av?p_display_type=dailyDataFile&amp;p_nccObsCode=123&amp;p_stn_num=026026&amp;p_c=-135529109&amp;p_startYear=1888" TargetMode="External"/><Relationship Id="rId1246" Type="http://schemas.openxmlformats.org/officeDocument/2006/relationships/hyperlink" Target="https://reg.bom.gov.au/jsp/ncc/cdio/weatherData/av?p_display_type=dailyDataFile&amp;p_nccObsCode=123&amp;p_stn_num=026026&amp;p_c=-135529109&amp;p_startYear=1889" TargetMode="External"/><Relationship Id="rId1247" Type="http://schemas.openxmlformats.org/officeDocument/2006/relationships/hyperlink" Target="https://reg.bom.gov.au/jsp/ncc/cdio/weatherData/av?p_display_type=dailyDataFile&amp;p_nccObsCode=123&amp;p_stn_num=026026&amp;p_c=-135529109&amp;p_startYear=1890" TargetMode="External"/><Relationship Id="rId1248" Type="http://schemas.openxmlformats.org/officeDocument/2006/relationships/hyperlink" Target="https://reg.bom.gov.au/jsp/ncc/cdio/weatherData/av?p_display_type=dailyDataFile&amp;p_nccObsCode=123&amp;p_stn_num=026026&amp;p_c=-135529109&amp;p_startYear=1891" TargetMode="External"/><Relationship Id="rId1249" Type="http://schemas.openxmlformats.org/officeDocument/2006/relationships/hyperlink" Target="https://reg.bom.gov.au/jsp/ncc/cdio/weatherData/av?p_display_type=dailyDataFile&amp;p_nccObsCode=123&amp;p_stn_num=026026&amp;p_c=-135529109&amp;p_startYear=1892" TargetMode="External"/><Relationship Id="rId1250" Type="http://schemas.openxmlformats.org/officeDocument/2006/relationships/hyperlink" Target="https://reg.bom.gov.au/jsp/ncc/cdio/weatherData/av?p_display_type=dailyDataFile&amp;p_nccObsCode=123&amp;p_stn_num=026026&amp;p_c=-135529109&amp;p_startYear=1893" TargetMode="External"/><Relationship Id="rId1251" Type="http://schemas.openxmlformats.org/officeDocument/2006/relationships/hyperlink" Target="https://reg.bom.gov.au/jsp/ncc/cdio/weatherData/av?p_display_type=dailyDataFile&amp;p_nccObsCode=123&amp;p_stn_num=026026&amp;p_c=-135529109&amp;p_startYear=1894" TargetMode="External"/><Relationship Id="rId1252" Type="http://schemas.openxmlformats.org/officeDocument/2006/relationships/hyperlink" Target="https://reg.bom.gov.au/jsp/ncc/cdio/weatherData/av?p_display_type=dailyDataFile&amp;p_nccObsCode=123&amp;p_stn_num=026026&amp;p_c=-135529109&amp;p_startYear=1895" TargetMode="External"/><Relationship Id="rId1253" Type="http://schemas.openxmlformats.org/officeDocument/2006/relationships/hyperlink" Target="https://reg.bom.gov.au/jsp/ncc/cdio/weatherData/av?p_display_type=dailyDataFile&amp;p_nccObsCode=123&amp;p_stn_num=026026&amp;p_c=-135529109&amp;p_startYear=1896" TargetMode="External"/><Relationship Id="rId1254" Type="http://schemas.openxmlformats.org/officeDocument/2006/relationships/hyperlink" Target="https://reg.bom.gov.au/jsp/ncc/cdio/weatherData/av?p_display_type=dailyDataFile&amp;p_nccObsCode=123&amp;p_stn_num=026026&amp;p_c=-135529109&amp;p_startYear=1897" TargetMode="External"/><Relationship Id="rId1255" Type="http://schemas.openxmlformats.org/officeDocument/2006/relationships/hyperlink" Target="https://reg.bom.gov.au/jsp/ncc/cdio/weatherData/av?p_display_type=dailyDataFile&amp;p_nccObsCode=123&amp;p_stn_num=026026&amp;p_c=-135529109&amp;p_startYear=1898" TargetMode="External"/><Relationship Id="rId1256" Type="http://schemas.openxmlformats.org/officeDocument/2006/relationships/hyperlink" Target="https://reg.bom.gov.au/jsp/ncc/cdio/weatherData/av?p_display_type=dailyDataFile&amp;p_nccObsCode=123&amp;p_stn_num=026026&amp;p_c=-135529109&amp;p_startYear=1899" TargetMode="External"/><Relationship Id="rId1257" Type="http://schemas.openxmlformats.org/officeDocument/2006/relationships/hyperlink" Target="https://reg.bom.gov.au/jsp/ncc/cdio/weatherData/av?p_display_type=dailyDataFile&amp;p_nccObsCode=123&amp;p_stn_num=026026&amp;p_c=-135529109&amp;p_startYear=1900" TargetMode="External"/><Relationship Id="rId1258" Type="http://schemas.openxmlformats.org/officeDocument/2006/relationships/hyperlink" Target="https://reg.bom.gov.au/jsp/ncc/cdio/weatherData/av?p_display_type=dailyDataFile&amp;p_nccObsCode=123&amp;p_stn_num=026026&amp;p_c=-135529109&amp;p_startYear=1901" TargetMode="External"/><Relationship Id="rId1259" Type="http://schemas.openxmlformats.org/officeDocument/2006/relationships/hyperlink" Target="https://reg.bom.gov.au/jsp/ncc/cdio/weatherData/av?p_display_type=dailyDataFile&amp;p_nccObsCode=123&amp;p_stn_num=026026&amp;p_c=-135529109&amp;p_startYear=1902" TargetMode="External"/><Relationship Id="rId1260" Type="http://schemas.openxmlformats.org/officeDocument/2006/relationships/hyperlink" Target="https://reg.bom.gov.au/jsp/ncc/cdio/weatherData/av?p_display_type=dailyDataFile&amp;p_nccObsCode=123&amp;p_stn_num=026026&amp;p_c=-135529109&amp;p_startYear=1903" TargetMode="External"/><Relationship Id="rId1261" Type="http://schemas.openxmlformats.org/officeDocument/2006/relationships/hyperlink" Target="https://reg.bom.gov.au/jsp/ncc/cdio/weatherData/av?p_display_type=dailyDataFile&amp;p_nccObsCode=123&amp;p_stn_num=026026&amp;p_c=-135529109&amp;p_startYear=1904" TargetMode="External"/><Relationship Id="rId1262" Type="http://schemas.openxmlformats.org/officeDocument/2006/relationships/hyperlink" Target="https://reg.bom.gov.au/jsp/ncc/cdio/weatherData/av?p_display_type=dailyDataFile&amp;p_nccObsCode=123&amp;p_stn_num=026026&amp;p_c=-135529109&amp;p_startYear=1905" TargetMode="External"/><Relationship Id="rId1263" Type="http://schemas.openxmlformats.org/officeDocument/2006/relationships/hyperlink" Target="https://reg.bom.gov.au/jsp/ncc/cdio/weatherData/av?p_display_type=dailyDataFile&amp;p_nccObsCode=123&amp;p_stn_num=026026&amp;p_c=-135529109&amp;p_startYear=1906" TargetMode="External"/><Relationship Id="rId1264" Type="http://schemas.openxmlformats.org/officeDocument/2006/relationships/hyperlink" Target="https://reg.bom.gov.au/jsp/ncc/cdio/weatherData/av?p_display_type=dailyDataFile&amp;p_nccObsCode=123&amp;p_stn_num=026026&amp;p_c=-135529109&amp;p_startYear=1907" TargetMode="External"/><Relationship Id="rId1265" Type="http://schemas.openxmlformats.org/officeDocument/2006/relationships/hyperlink" Target="https://reg.bom.gov.au/jsp/ncc/cdio/weatherData/av?p_display_type=dailyDataFile&amp;p_nccObsCode=123&amp;p_stn_num=026026&amp;p_c=-135529109&amp;p_startYear=1908" TargetMode="External"/><Relationship Id="rId1266" Type="http://schemas.openxmlformats.org/officeDocument/2006/relationships/hyperlink" Target="https://reg.bom.gov.au/jsp/ncc/cdio/weatherData/av?p_nccObsCode=43&amp;p_display_type=dataFile&amp;p_startYear=&amp;p_c=&amp;p_stn_num=026026" TargetMode="External"/><Relationship Id="rId1267" Type="http://schemas.openxmlformats.org/officeDocument/2006/relationships/hyperlink" Target="https://reg.bom.gov.au/jsp/ncc/cdio/weatherData/av?p_display_type=dailyDataFile&amp;p_nccObsCode=123&amp;p_stn_num=026026&amp;p_c=-135529109&amp;p_startYear=1909" TargetMode="External"/><Relationship Id="rId1268" Type="http://schemas.openxmlformats.org/officeDocument/2006/relationships/hyperlink" Target="https://reg.bom.gov.au/jsp/ncc/cdio/weatherData/av?p_display_type=dailyDataFile&amp;p_nccObsCode=123&amp;p_stn_num=026026&amp;p_c=-135529109&amp;p_startYear=1910" TargetMode="External"/><Relationship Id="rId1269" Type="http://schemas.openxmlformats.org/officeDocument/2006/relationships/hyperlink" Target="https://reg.bom.gov.au/jsp/ncc/cdio/weatherData/av?p_display_type=dailyDataFile&amp;p_nccObsCode=123&amp;p_stn_num=026026&amp;p_c=-135529109&amp;p_startYear=1911" TargetMode="External"/><Relationship Id="rId1270" Type="http://schemas.openxmlformats.org/officeDocument/2006/relationships/hyperlink" Target="https://reg.bom.gov.au/jsp/ncc/cdio/weatherData/av?p_display_type=dailyDataFile&amp;p_nccObsCode=123&amp;p_stn_num=026026&amp;p_c=-135529109&amp;p_startYear=1912" TargetMode="External"/><Relationship Id="rId1271" Type="http://schemas.openxmlformats.org/officeDocument/2006/relationships/hyperlink" Target="https://reg.bom.gov.au/jsp/ncc/cdio/weatherData/av?p_display_type=dailyDataFile&amp;p_nccObsCode=123&amp;p_stn_num=026026&amp;p_c=-135529109&amp;p_startYear=1913" TargetMode="External"/><Relationship Id="rId1272" Type="http://schemas.openxmlformats.org/officeDocument/2006/relationships/hyperlink" Target="https://reg.bom.gov.au/jsp/ncc/cdio/weatherData/av?p_display_type=dailyDataFile&amp;p_nccObsCode=123&amp;p_stn_num=026026&amp;p_c=-135529109&amp;p_startYear=1914" TargetMode="External"/><Relationship Id="rId1273" Type="http://schemas.openxmlformats.org/officeDocument/2006/relationships/hyperlink" Target="https://reg.bom.gov.au/jsp/ncc/cdio/weatherData/av?p_display_type=dailyDataFile&amp;p_nccObsCode=123&amp;p_stn_num=026026&amp;p_c=-135529109&amp;p_startYear=1915" TargetMode="External"/><Relationship Id="rId1274" Type="http://schemas.openxmlformats.org/officeDocument/2006/relationships/hyperlink" Target="https://reg.bom.gov.au/jsp/ncc/cdio/weatherData/av?p_display_type=dailyDataFile&amp;p_nccObsCode=123&amp;p_stn_num=026026&amp;p_c=-135529109&amp;p_startYear=1916" TargetMode="External"/><Relationship Id="rId1275" Type="http://schemas.openxmlformats.org/officeDocument/2006/relationships/hyperlink" Target="https://reg.bom.gov.au/jsp/ncc/cdio/weatherData/av?p_display_type=dailyDataFile&amp;p_nccObsCode=123&amp;p_stn_num=026026&amp;p_c=-135529109&amp;p_startYear=1917" TargetMode="External"/><Relationship Id="rId1276" Type="http://schemas.openxmlformats.org/officeDocument/2006/relationships/hyperlink" Target="https://reg.bom.gov.au/jsp/ncc/cdio/weatherData/av?p_display_type=dailyDataFile&amp;p_nccObsCode=123&amp;p_stn_num=026026&amp;p_c=-135529109&amp;p_startYear=1918" TargetMode="External"/><Relationship Id="rId1277" Type="http://schemas.openxmlformats.org/officeDocument/2006/relationships/hyperlink" Target="https://reg.bom.gov.au/jsp/ncc/cdio/weatherData/av?p_display_type=dailyDataFile&amp;p_nccObsCode=123&amp;p_stn_num=026026&amp;p_c=-135529109&amp;p_startYear=1919" TargetMode="External"/><Relationship Id="rId1278" Type="http://schemas.openxmlformats.org/officeDocument/2006/relationships/hyperlink" Target="https://reg.bom.gov.au/jsp/ncc/cdio/weatherData/av?p_display_type=dailyDataFile&amp;p_nccObsCode=123&amp;p_stn_num=026026&amp;p_c=-135529109&amp;p_startYear=1920" TargetMode="External"/><Relationship Id="rId1279" Type="http://schemas.openxmlformats.org/officeDocument/2006/relationships/hyperlink" Target="https://reg.bom.gov.au/jsp/ncc/cdio/weatherData/av?p_display_type=dailyDataFile&amp;p_nccObsCode=123&amp;p_stn_num=026026&amp;p_c=-135529109&amp;p_startYear=1921" TargetMode="External"/><Relationship Id="rId1280" Type="http://schemas.openxmlformats.org/officeDocument/2006/relationships/hyperlink" Target="https://reg.bom.gov.au/jsp/ncc/cdio/weatherData/av?p_display_type=dailyDataFile&amp;p_nccObsCode=123&amp;p_stn_num=026026&amp;p_c=-135529109&amp;p_startYear=1922" TargetMode="External"/><Relationship Id="rId1281" Type="http://schemas.openxmlformats.org/officeDocument/2006/relationships/hyperlink" Target="https://reg.bom.gov.au/jsp/ncc/cdio/weatherData/av?p_display_type=dailyDataFile&amp;p_nccObsCode=123&amp;p_stn_num=026026&amp;p_c=-135529109&amp;p_startYear=1923" TargetMode="External"/><Relationship Id="rId1282" Type="http://schemas.openxmlformats.org/officeDocument/2006/relationships/hyperlink" Target="https://reg.bom.gov.au/jsp/ncc/cdio/weatherData/av?p_display_type=dailyDataFile&amp;p_nccObsCode=123&amp;p_stn_num=026026&amp;p_c=-135529109&amp;p_startYear=1924" TargetMode="External"/><Relationship Id="rId1283" Type="http://schemas.openxmlformats.org/officeDocument/2006/relationships/hyperlink" Target="https://reg.bom.gov.au/jsp/ncc/cdio/weatherData/av?p_display_type=dailyDataFile&amp;p_nccObsCode=123&amp;p_stn_num=026026&amp;p_c=-135529109&amp;p_startYear=1925" TargetMode="External"/><Relationship Id="rId1284" Type="http://schemas.openxmlformats.org/officeDocument/2006/relationships/hyperlink" Target="https://reg.bom.gov.au/jsp/ncc/cdio/weatherData/av?p_display_type=dailyDataFile&amp;p_nccObsCode=123&amp;p_stn_num=026026&amp;p_c=-135529109&amp;p_startYear=1926" TargetMode="External"/><Relationship Id="rId1285" Type="http://schemas.openxmlformats.org/officeDocument/2006/relationships/hyperlink" Target="https://reg.bom.gov.au/jsp/ncc/cdio/weatherData/av?p_display_type=dailyDataFile&amp;p_nccObsCode=123&amp;p_stn_num=026026&amp;p_c=-135529109&amp;p_startYear=1927" TargetMode="External"/><Relationship Id="rId1286" Type="http://schemas.openxmlformats.org/officeDocument/2006/relationships/hyperlink" Target="https://reg.bom.gov.au/jsp/ncc/cdio/weatherData/av?p_display_type=dailyDataFile&amp;p_nccObsCode=123&amp;p_stn_num=026026&amp;p_c=-135529109&amp;p_startYear=1928" TargetMode="External"/><Relationship Id="rId1287" Type="http://schemas.openxmlformats.org/officeDocument/2006/relationships/hyperlink" Target="https://reg.bom.gov.au/jsp/ncc/cdio/weatherData/av?p_display_type=dailyDataFile&amp;p_nccObsCode=123&amp;p_stn_num=026026&amp;p_c=-135529109&amp;p_startYear=1929" TargetMode="External"/><Relationship Id="rId1288" Type="http://schemas.openxmlformats.org/officeDocument/2006/relationships/hyperlink" Target="https://reg.bom.gov.au/jsp/ncc/cdio/weatherData/av?p_display_type=dailyDataFile&amp;p_nccObsCode=123&amp;p_stn_num=026026&amp;p_c=-135529109&amp;p_startYear=1930" TargetMode="External"/><Relationship Id="rId1289" Type="http://schemas.openxmlformats.org/officeDocument/2006/relationships/hyperlink" Target="https://reg.bom.gov.au/jsp/ncc/cdio/weatherData/av?p_display_type=dailyDataFile&amp;p_nccObsCode=123&amp;p_stn_num=026026&amp;p_c=-135529109&amp;p_startYear=1931" TargetMode="External"/><Relationship Id="rId1290" Type="http://schemas.openxmlformats.org/officeDocument/2006/relationships/hyperlink" Target="https://reg.bom.gov.au/jsp/ncc/cdio/weatherData/av?p_display_type=dailyDataFile&amp;p_nccObsCode=123&amp;p_stn_num=026026&amp;p_c=-135529109&amp;p_startYear=1932" TargetMode="External"/><Relationship Id="rId1291" Type="http://schemas.openxmlformats.org/officeDocument/2006/relationships/hyperlink" Target="https://reg.bom.gov.au/jsp/ncc/cdio/weatherData/av?p_display_type=dailyDataFile&amp;p_nccObsCode=123&amp;p_stn_num=026026&amp;p_c=-135529109&amp;p_startYear=1933" TargetMode="External"/><Relationship Id="rId1292" Type="http://schemas.openxmlformats.org/officeDocument/2006/relationships/hyperlink" Target="https://reg.bom.gov.au/jsp/ncc/cdio/weatherData/av?p_nccObsCode=43&amp;p_display_type=dataFile&amp;p_startYear=&amp;p_c=&amp;p_stn_num=026026" TargetMode="External"/><Relationship Id="rId1293" Type="http://schemas.openxmlformats.org/officeDocument/2006/relationships/hyperlink" Target="https://reg.bom.gov.au/jsp/ncc/cdio/weatherData/av?p_display_type=dailyDataFile&amp;p_nccObsCode=123&amp;p_stn_num=026026&amp;p_c=-135529109&amp;p_startYear=1934" TargetMode="External"/><Relationship Id="rId1294" Type="http://schemas.openxmlformats.org/officeDocument/2006/relationships/hyperlink" Target="https://reg.bom.gov.au/jsp/ncc/cdio/weatherData/av?p_display_type=dailyDataFile&amp;p_nccObsCode=123&amp;p_stn_num=026026&amp;p_c=-135529109&amp;p_startYear=1935" TargetMode="External"/><Relationship Id="rId1295" Type="http://schemas.openxmlformats.org/officeDocument/2006/relationships/hyperlink" Target="https://reg.bom.gov.au/jsp/ncc/cdio/weatherData/av?p_display_type=dailyDataFile&amp;p_nccObsCode=123&amp;p_stn_num=026026&amp;p_c=-135529109&amp;p_startYear=1936" TargetMode="External"/><Relationship Id="rId1296" Type="http://schemas.openxmlformats.org/officeDocument/2006/relationships/hyperlink" Target="https://reg.bom.gov.au/jsp/ncc/cdio/weatherData/av?p_display_type=dailyDataFile&amp;p_nccObsCode=123&amp;p_stn_num=026026&amp;p_c=-135529109&amp;p_startYear=1937" TargetMode="External"/><Relationship Id="rId1297" Type="http://schemas.openxmlformats.org/officeDocument/2006/relationships/hyperlink" Target="https://reg.bom.gov.au/jsp/ncc/cdio/weatherData/av?p_display_type=dailyDataFile&amp;p_nccObsCode=123&amp;p_stn_num=026026&amp;p_c=-135529109&amp;p_startYear=1938" TargetMode="External"/><Relationship Id="rId1298" Type="http://schemas.openxmlformats.org/officeDocument/2006/relationships/hyperlink" Target="https://reg.bom.gov.au/jsp/ncc/cdio/weatherData/av?p_display_type=dailyDataFile&amp;p_nccObsCode=123&amp;p_stn_num=026026&amp;p_c=-135529109&amp;p_startYear=1939" TargetMode="External"/><Relationship Id="rId1299" Type="http://schemas.openxmlformats.org/officeDocument/2006/relationships/hyperlink" Target="https://reg.bom.gov.au/jsp/ncc/cdio/weatherData/av?p_display_type=dailyDataFile&amp;p_nccObsCode=123&amp;p_stn_num=026026&amp;p_c=-135529109&amp;p_startYear=1940" TargetMode="External"/><Relationship Id="rId1300" Type="http://schemas.openxmlformats.org/officeDocument/2006/relationships/hyperlink" Target="https://reg.bom.gov.au/jsp/ncc/cdio/weatherData/av?p_display_type=dailyDataFile&amp;p_nccObsCode=123&amp;p_stn_num=026026&amp;p_c=-135529109&amp;p_startYear=1941" TargetMode="External"/><Relationship Id="rId1301" Type="http://schemas.openxmlformats.org/officeDocument/2006/relationships/hyperlink" Target="https://reg.bom.gov.au/jsp/ncc/cdio/weatherData/av?p_display_type=dailyDataFile&amp;p_nccObsCode=123&amp;p_stn_num=026026&amp;p_c=-135529109&amp;p_startYear=1942" TargetMode="External"/><Relationship Id="rId1302" Type="http://schemas.openxmlformats.org/officeDocument/2006/relationships/hyperlink" Target="https://reg.bom.gov.au/jsp/ncc/cdio/weatherData/av?p_display_type=dailyDataFile&amp;p_nccObsCode=123&amp;p_stn_num=026026&amp;p_c=-135529109&amp;p_startYear=1943" TargetMode="External"/><Relationship Id="rId1303" Type="http://schemas.openxmlformats.org/officeDocument/2006/relationships/hyperlink" Target="https://reg.bom.gov.au/jsp/ncc/cdio/weatherData/av?p_display_type=dailyDataFile&amp;p_nccObsCode=123&amp;p_stn_num=026026&amp;p_c=-135529109&amp;p_startYear=1944" TargetMode="External"/><Relationship Id="rId1304" Type="http://schemas.openxmlformats.org/officeDocument/2006/relationships/hyperlink" Target="https://reg.bom.gov.au/jsp/ncc/cdio/weatherData/av?p_display_type=dailyDataFile&amp;p_nccObsCode=123&amp;p_stn_num=026026&amp;p_c=-135529109&amp;p_startYear=1945" TargetMode="External"/><Relationship Id="rId1305" Type="http://schemas.openxmlformats.org/officeDocument/2006/relationships/hyperlink" Target="https://reg.bom.gov.au/jsp/ncc/cdio/weatherData/av?p_display_type=dailyDataFile&amp;p_nccObsCode=123&amp;p_stn_num=026026&amp;p_c=-135529109&amp;p_startYear=1946" TargetMode="External"/><Relationship Id="rId1306" Type="http://schemas.openxmlformats.org/officeDocument/2006/relationships/hyperlink" Target="https://reg.bom.gov.au/jsp/ncc/cdio/weatherData/av?p_display_type=dailyDataFile&amp;p_nccObsCode=123&amp;p_stn_num=026026&amp;p_c=-135529109&amp;p_startYear=1947" TargetMode="External"/><Relationship Id="rId1307" Type="http://schemas.openxmlformats.org/officeDocument/2006/relationships/hyperlink" Target="https://reg.bom.gov.au/jsp/ncc/cdio/weatherData/av?p_display_type=dailyDataFile&amp;p_nccObsCode=123&amp;p_stn_num=026026&amp;p_c=-135529109&amp;p_startYear=1948" TargetMode="External"/><Relationship Id="rId1308" Type="http://schemas.openxmlformats.org/officeDocument/2006/relationships/hyperlink" Target="https://reg.bom.gov.au/jsp/ncc/cdio/weatherData/av?p_display_type=dailyDataFile&amp;p_nccObsCode=123&amp;p_stn_num=026026&amp;p_c=-135529109&amp;p_startYear=1949" TargetMode="External"/><Relationship Id="rId1309" Type="http://schemas.openxmlformats.org/officeDocument/2006/relationships/hyperlink" Target="https://reg.bom.gov.au/jsp/ncc/cdio/weatherData/av?p_display_type=dailyDataFile&amp;p_nccObsCode=123&amp;p_stn_num=026026&amp;p_c=-135529109&amp;p_startYear=1950" TargetMode="External"/><Relationship Id="rId1310" Type="http://schemas.openxmlformats.org/officeDocument/2006/relationships/hyperlink" Target="https://reg.bom.gov.au/jsp/ncc/cdio/weatherData/av?p_display_type=dailyDataFile&amp;p_nccObsCode=123&amp;p_stn_num=026026&amp;p_c=-135529109&amp;p_startYear=1951" TargetMode="External"/><Relationship Id="rId1311" Type="http://schemas.openxmlformats.org/officeDocument/2006/relationships/hyperlink" Target="https://reg.bom.gov.au/jsp/ncc/cdio/weatherData/av?p_display_type=dailyDataFile&amp;p_nccObsCode=123&amp;p_stn_num=026026&amp;p_c=-135529109&amp;p_startYear=1952" TargetMode="External"/><Relationship Id="rId1312" Type="http://schemas.openxmlformats.org/officeDocument/2006/relationships/hyperlink" Target="https://reg.bom.gov.au/jsp/ncc/cdio/weatherData/av?p_display_type=dailyDataFile&amp;p_nccObsCode=123&amp;p_stn_num=026026&amp;p_c=-135529109&amp;p_startYear=1953" TargetMode="External"/><Relationship Id="rId1313" Type="http://schemas.openxmlformats.org/officeDocument/2006/relationships/hyperlink" Target="https://reg.bom.gov.au/jsp/ncc/cdio/weatherData/av?p_display_type=dailyDataFile&amp;p_nccObsCode=123&amp;p_stn_num=026026&amp;p_c=-135529109&amp;p_startYear=1954" TargetMode="External"/><Relationship Id="rId1314" Type="http://schemas.openxmlformats.org/officeDocument/2006/relationships/hyperlink" Target="https://reg.bom.gov.au/jsp/ncc/cdio/weatherData/av?p_display_type=dailyDataFile&amp;p_nccObsCode=123&amp;p_stn_num=026026&amp;p_c=-135529109&amp;p_startYear=1955" TargetMode="External"/><Relationship Id="rId1315" Type="http://schemas.openxmlformats.org/officeDocument/2006/relationships/hyperlink" Target="https://reg.bom.gov.au/jsp/ncc/cdio/weatherData/av?p_display_type=dailyDataFile&amp;p_nccObsCode=123&amp;p_stn_num=026026&amp;p_c=-135529109&amp;p_startYear=1956" TargetMode="External"/><Relationship Id="rId1316" Type="http://schemas.openxmlformats.org/officeDocument/2006/relationships/hyperlink" Target="https://reg.bom.gov.au/jsp/ncc/cdio/weatherData/av?p_display_type=dailyDataFile&amp;p_nccObsCode=123&amp;p_stn_num=026026&amp;p_c=-135529109&amp;p_startYear=1957" TargetMode="External"/><Relationship Id="rId1317" Type="http://schemas.openxmlformats.org/officeDocument/2006/relationships/hyperlink" Target="https://reg.bom.gov.au/jsp/ncc/cdio/weatherData/av?p_display_type=dailyDataFile&amp;p_nccObsCode=123&amp;p_stn_num=026026&amp;p_c=-135529109&amp;p_startYear=1958" TargetMode="External"/><Relationship Id="rId1318" Type="http://schemas.openxmlformats.org/officeDocument/2006/relationships/hyperlink" Target="https://reg.bom.gov.au/jsp/ncc/cdio/weatherData/av?p_nccObsCode=43&amp;p_display_type=dataFile&amp;p_startYear=&amp;p_c=&amp;p_stn_num=026026" TargetMode="External"/><Relationship Id="rId1319" Type="http://schemas.openxmlformats.org/officeDocument/2006/relationships/hyperlink" Target="https://reg.bom.gov.au/jsp/ncc/cdio/weatherData/av?p_display_type=dailyDataFile&amp;p_nccObsCode=123&amp;p_stn_num=026026&amp;p_c=-135529109&amp;p_startYear=1959" TargetMode="External"/><Relationship Id="rId1320" Type="http://schemas.openxmlformats.org/officeDocument/2006/relationships/hyperlink" Target="https://reg.bom.gov.au/jsp/ncc/cdio/weatherData/av?p_display_type=dailyDataFile&amp;p_nccObsCode=123&amp;p_stn_num=026026&amp;p_c=-135529109&amp;p_startYear=1960" TargetMode="External"/><Relationship Id="rId1321" Type="http://schemas.openxmlformats.org/officeDocument/2006/relationships/hyperlink" Target="https://reg.bom.gov.au/jsp/ncc/cdio/weatherData/av?p_display_type=dailyDataFile&amp;p_nccObsCode=123&amp;p_stn_num=026026&amp;p_c=-135529109&amp;p_startYear=1961" TargetMode="External"/><Relationship Id="rId1322" Type="http://schemas.openxmlformats.org/officeDocument/2006/relationships/hyperlink" Target="https://reg.bom.gov.au/jsp/ncc/cdio/weatherData/av?p_display_type=dailyDataFile&amp;p_nccObsCode=123&amp;p_stn_num=026026&amp;p_c=-135529109&amp;p_startYear=1962" TargetMode="External"/><Relationship Id="rId1323" Type="http://schemas.openxmlformats.org/officeDocument/2006/relationships/hyperlink" Target="https://reg.bom.gov.au/jsp/ncc/cdio/weatherData/av?p_display_type=dailyDataFile&amp;p_nccObsCode=123&amp;p_stn_num=026026&amp;p_c=-135529109&amp;p_startYear=1963" TargetMode="External"/><Relationship Id="rId1324" Type="http://schemas.openxmlformats.org/officeDocument/2006/relationships/hyperlink" Target="https://reg.bom.gov.au/jsp/ncc/cdio/weatherData/av?p_display_type=dailyDataFile&amp;p_nccObsCode=123&amp;p_stn_num=026026&amp;p_c=-135529109&amp;p_startYear=1964" TargetMode="External"/><Relationship Id="rId1325" Type="http://schemas.openxmlformats.org/officeDocument/2006/relationships/hyperlink" Target="https://reg.bom.gov.au/jsp/ncc/cdio/weatherData/av?p_display_type=dailyDataFile&amp;p_nccObsCode=123&amp;p_stn_num=026026&amp;p_c=-135529109&amp;p_startYear=1965" TargetMode="External"/><Relationship Id="rId1326" Type="http://schemas.openxmlformats.org/officeDocument/2006/relationships/hyperlink" Target="https://reg.bom.gov.au/jsp/ncc/cdio/weatherData/av?p_display_type=dailyDataFile&amp;p_nccObsCode=123&amp;p_stn_num=026026&amp;p_c=-135529109&amp;p_startYear=1966" TargetMode="External"/><Relationship Id="rId1327" Type="http://schemas.openxmlformats.org/officeDocument/2006/relationships/hyperlink" Target="https://reg.bom.gov.au/jsp/ncc/cdio/weatherData/av?p_display_type=dailyDataFile&amp;p_nccObsCode=123&amp;p_stn_num=026026&amp;p_c=-135529109&amp;p_startYear=1967" TargetMode="External"/><Relationship Id="rId1328" Type="http://schemas.openxmlformats.org/officeDocument/2006/relationships/hyperlink" Target="https://reg.bom.gov.au/jsp/ncc/cdio/weatherData/av?p_display_type=dailyDataFile&amp;p_nccObsCode=123&amp;p_stn_num=026026&amp;p_c=-135529109&amp;p_startYear=1968" TargetMode="External"/><Relationship Id="rId1329" Type="http://schemas.openxmlformats.org/officeDocument/2006/relationships/hyperlink" Target="https://reg.bom.gov.au/jsp/ncc/cdio/weatherData/av?p_display_type=dailyDataFile&amp;p_nccObsCode=123&amp;p_stn_num=026026&amp;p_c=-135529109&amp;p_startYear=1969" TargetMode="External"/><Relationship Id="rId1330" Type="http://schemas.openxmlformats.org/officeDocument/2006/relationships/hyperlink" Target="https://reg.bom.gov.au/jsp/ncc/cdio/weatherData/av?p_display_type=dailyDataFile&amp;p_nccObsCode=123&amp;p_stn_num=026026&amp;p_c=-135529109&amp;p_startYear=1970" TargetMode="External"/><Relationship Id="rId1331" Type="http://schemas.openxmlformats.org/officeDocument/2006/relationships/hyperlink" Target="https://reg.bom.gov.au/jsp/ncc/cdio/weatherData/av?p_display_type=dailyDataFile&amp;p_nccObsCode=123&amp;p_stn_num=026026&amp;p_c=-135529109&amp;p_startYear=1971" TargetMode="External"/><Relationship Id="rId1332" Type="http://schemas.openxmlformats.org/officeDocument/2006/relationships/hyperlink" Target="https://reg.bom.gov.au/jsp/ncc/cdio/weatherData/av?p_display_type=dailyDataFile&amp;p_nccObsCode=123&amp;p_stn_num=026026&amp;p_c=-135529109&amp;p_startYear=1972" TargetMode="External"/><Relationship Id="rId1333" Type="http://schemas.openxmlformats.org/officeDocument/2006/relationships/hyperlink" Target="https://reg.bom.gov.au/jsp/ncc/cdio/weatherData/av?p_display_type=dailyDataFile&amp;p_nccObsCode=123&amp;p_stn_num=026026&amp;p_c=-135529109&amp;p_startYear=1973" TargetMode="External"/><Relationship Id="rId1334" Type="http://schemas.openxmlformats.org/officeDocument/2006/relationships/hyperlink" Target="https://reg.bom.gov.au/jsp/ncc/cdio/weatherData/av?p_display_type=dailyDataFile&amp;p_nccObsCode=123&amp;p_stn_num=026026&amp;p_c=-135529109&amp;p_startYear=1974" TargetMode="External"/><Relationship Id="rId1335" Type="http://schemas.openxmlformats.org/officeDocument/2006/relationships/hyperlink" Target="https://reg.bom.gov.au/jsp/ncc/cdio/weatherData/av?p_display_type=dailyDataFile&amp;p_nccObsCode=123&amp;p_stn_num=026026&amp;p_c=-135529109&amp;p_startYear=1975" TargetMode="External"/><Relationship Id="rId1336" Type="http://schemas.openxmlformats.org/officeDocument/2006/relationships/hyperlink" Target="https://reg.bom.gov.au/jsp/ncc/cdio/weatherData/av?p_display_type=dailyDataFile&amp;p_nccObsCode=123&amp;p_stn_num=026026&amp;p_c=-135529109&amp;p_startYear=1976" TargetMode="External"/><Relationship Id="rId1337" Type="http://schemas.openxmlformats.org/officeDocument/2006/relationships/hyperlink" Target="https://reg.bom.gov.au/jsp/ncc/cdio/weatherData/av?p_display_type=dailyDataFile&amp;p_nccObsCode=123&amp;p_stn_num=026026&amp;p_c=-135529109&amp;p_startYear=1977" TargetMode="External"/><Relationship Id="rId1338" Type="http://schemas.openxmlformats.org/officeDocument/2006/relationships/hyperlink" Target="https://reg.bom.gov.au/jsp/ncc/cdio/weatherData/av?p_display_type=dailyDataFile&amp;p_nccObsCode=123&amp;p_stn_num=026026&amp;p_c=-135529109&amp;p_startYear=1978" TargetMode="External"/><Relationship Id="rId1339" Type="http://schemas.openxmlformats.org/officeDocument/2006/relationships/hyperlink" Target="https://reg.bom.gov.au/jsp/ncc/cdio/weatherData/av?p_display_type=dailyDataFile&amp;p_nccObsCode=123&amp;p_stn_num=026026&amp;p_c=-135529109&amp;p_startYear=1979" TargetMode="External"/><Relationship Id="rId1340" Type="http://schemas.openxmlformats.org/officeDocument/2006/relationships/hyperlink" Target="https://reg.bom.gov.au/jsp/ncc/cdio/weatherData/av?p_display_type=dailyDataFile&amp;p_nccObsCode=123&amp;p_stn_num=026026&amp;p_c=-135529109&amp;p_startYear=1980" TargetMode="External"/><Relationship Id="rId1341" Type="http://schemas.openxmlformats.org/officeDocument/2006/relationships/hyperlink" Target="https://reg.bom.gov.au/jsp/ncc/cdio/weatherData/av?p_display_type=dailyDataFile&amp;p_nccObsCode=123&amp;p_stn_num=026026&amp;p_c=-135529109&amp;p_startYear=1981" TargetMode="External"/><Relationship Id="rId1342" Type="http://schemas.openxmlformats.org/officeDocument/2006/relationships/hyperlink" Target="https://reg.bom.gov.au/jsp/ncc/cdio/weatherData/av?p_display_type=dailyDataFile&amp;p_nccObsCode=123&amp;p_stn_num=026026&amp;p_c=-135529109&amp;p_startYear=1982" TargetMode="External"/><Relationship Id="rId1343" Type="http://schemas.openxmlformats.org/officeDocument/2006/relationships/hyperlink" Target="https://reg.bom.gov.au/jsp/ncc/cdio/weatherData/av?p_display_type=dailyDataFile&amp;p_nccObsCode=123&amp;p_stn_num=026026&amp;p_c=-135529109&amp;p_startYear=1983" TargetMode="External"/><Relationship Id="rId1344" Type="http://schemas.openxmlformats.org/officeDocument/2006/relationships/hyperlink" Target="https://reg.bom.gov.au/jsp/ncc/cdio/weatherData/av?p_nccObsCode=43&amp;p_display_type=dataFile&amp;p_startYear=&amp;p_c=&amp;p_stn_num=026026" TargetMode="External"/><Relationship Id="rId1345" Type="http://schemas.openxmlformats.org/officeDocument/2006/relationships/hyperlink" Target="https://reg.bom.gov.au/jsp/ncc/cdio/weatherData/av?p_display_type=dailyDataFile&amp;p_nccObsCode=123&amp;p_stn_num=026026&amp;p_c=-135529109&amp;p_startYear=1984" TargetMode="External"/><Relationship Id="rId1346" Type="http://schemas.openxmlformats.org/officeDocument/2006/relationships/hyperlink" Target="https://reg.bom.gov.au/jsp/ncc/cdio/weatherData/av?p_display_type=dailyDataFile&amp;p_nccObsCode=123&amp;p_stn_num=026026&amp;p_c=-135529109&amp;p_startYear=1985" TargetMode="External"/><Relationship Id="rId1347" Type="http://schemas.openxmlformats.org/officeDocument/2006/relationships/hyperlink" Target="https://reg.bom.gov.au/jsp/ncc/cdio/weatherData/av?p_display_type=dailyDataFile&amp;p_nccObsCode=123&amp;p_stn_num=026026&amp;p_c=-135529109&amp;p_startYear=1986" TargetMode="External"/><Relationship Id="rId1348" Type="http://schemas.openxmlformats.org/officeDocument/2006/relationships/hyperlink" Target="https://reg.bom.gov.au/jsp/ncc/cdio/weatherData/av?p_display_type=dailyDataFile&amp;p_nccObsCode=123&amp;p_stn_num=026026&amp;p_c=-135529109&amp;p_startYear=1987" TargetMode="External"/><Relationship Id="rId1349" Type="http://schemas.openxmlformats.org/officeDocument/2006/relationships/hyperlink" Target="https://reg.bom.gov.au/jsp/ncc/cdio/weatherData/av?p_display_type=dailyDataFile&amp;p_nccObsCode=123&amp;p_stn_num=026026&amp;p_c=-135529109&amp;p_startYear=1988" TargetMode="External"/><Relationship Id="rId1350" Type="http://schemas.openxmlformats.org/officeDocument/2006/relationships/hyperlink" Target="https://reg.bom.gov.au/jsp/ncc/cdio/weatherData/av?p_display_type=dailyDataFile&amp;p_nccObsCode=123&amp;p_stn_num=026026&amp;p_c=-135529109&amp;p_startYear=1989" TargetMode="External"/><Relationship Id="rId1351" Type="http://schemas.openxmlformats.org/officeDocument/2006/relationships/hyperlink" Target="https://reg.bom.gov.au/jsp/ncc/cdio/weatherData/av?p_display_type=dailyDataFile&amp;p_nccObsCode=123&amp;p_stn_num=026026&amp;p_c=-135529109&amp;p_startYear=1990" TargetMode="External"/><Relationship Id="rId1352" Type="http://schemas.openxmlformats.org/officeDocument/2006/relationships/hyperlink" Target="https://reg.bom.gov.au/jsp/ncc/cdio/weatherData/av?p_display_type=dailyDataFile&amp;p_nccObsCode=123&amp;p_stn_num=026026&amp;p_c=-135529109&amp;p_startYear=1991" TargetMode="External"/><Relationship Id="rId1353" Type="http://schemas.openxmlformats.org/officeDocument/2006/relationships/hyperlink" Target="https://reg.bom.gov.au/jsp/ncc/cdio/weatherData/av?p_display_type=dailyDataFile&amp;p_nccObsCode=123&amp;p_stn_num=026026&amp;p_c=-135529109&amp;p_startYear=1992" TargetMode="External"/><Relationship Id="rId1354" Type="http://schemas.openxmlformats.org/officeDocument/2006/relationships/hyperlink" Target="https://reg.bom.gov.au/jsp/ncc/cdio/weatherData/av?p_display_type=dailyDataFile&amp;p_nccObsCode=123&amp;p_stn_num=026026&amp;p_c=-135529109&amp;p_startYear=1993" TargetMode="External"/><Relationship Id="rId1355" Type="http://schemas.openxmlformats.org/officeDocument/2006/relationships/hyperlink" Target="https://reg.bom.gov.au/jsp/ncc/cdio/weatherData/av?p_display_type=dailyDataFile&amp;p_nccObsCode=123&amp;p_stn_num=026026&amp;p_c=-135529109&amp;p_startYear=1994" TargetMode="External"/><Relationship Id="rId1356" Type="http://schemas.openxmlformats.org/officeDocument/2006/relationships/hyperlink" Target="https://reg.bom.gov.au/jsp/ncc/cdio/weatherData/av?p_display_type=dailyDataFile&amp;p_nccObsCode=123&amp;p_stn_num=026026&amp;p_c=-135529109&amp;p_startYear=1995" TargetMode="External"/><Relationship Id="rId1357" Type="http://schemas.openxmlformats.org/officeDocument/2006/relationships/hyperlink" Target="https://reg.bom.gov.au/jsp/ncc/cdio/weatherData/av?p_display_type=dailyDataFile&amp;p_nccObsCode=123&amp;p_stn_num=026026&amp;p_c=-135529109&amp;p_startYear=1996" TargetMode="External"/><Relationship Id="rId1358" Type="http://schemas.openxmlformats.org/officeDocument/2006/relationships/hyperlink" Target="https://reg.bom.gov.au/jsp/ncc/cdio/weatherData/av?p_display_type=dailyDataFile&amp;p_nccObsCode=123&amp;p_stn_num=026026&amp;p_c=-135529109&amp;p_startYear=1997" TargetMode="External"/><Relationship Id="rId1359" Type="http://schemas.openxmlformats.org/officeDocument/2006/relationships/hyperlink" Target="https://reg.bom.gov.au/jsp/ncc/cdio/weatherData/av?p_display_type=dailyDataFile&amp;p_nccObsCode=123&amp;p_stn_num=026026&amp;p_c=-135529109&amp;p_startYear=1998" TargetMode="External"/><Relationship Id="rId1360" Type="http://schemas.openxmlformats.org/officeDocument/2006/relationships/hyperlink" Target="https://reg.bom.gov.au/jsp/ncc/cdio/weatherData/av?p_display_type=dailyDataFile&amp;p_nccObsCode=123&amp;p_stn_num=026026&amp;p_c=-135529109&amp;p_startYear=1999" TargetMode="External"/><Relationship Id="rId1361" Type="http://schemas.openxmlformats.org/officeDocument/2006/relationships/hyperlink" Target="https://reg.bom.gov.au/jsp/ncc/cdio/weatherData/av?p_display_type=dailyDataFile&amp;p_nccObsCode=123&amp;p_stn_num=026026&amp;p_c=-135529109&amp;p_startYear=2000" TargetMode="External"/><Relationship Id="rId1362" Type="http://schemas.openxmlformats.org/officeDocument/2006/relationships/hyperlink" Target="https://reg.bom.gov.au/jsp/ncc/cdio/weatherData/av?p_display_type=dailyDataFile&amp;p_nccObsCode=123&amp;p_stn_num=026026&amp;p_c=-135529109&amp;p_startYear=2001" TargetMode="External"/><Relationship Id="rId1363" Type="http://schemas.openxmlformats.org/officeDocument/2006/relationships/hyperlink" Target="https://reg.bom.gov.au/jsp/ncc/cdio/weatherData/av?p_display_type=dailyDataFile&amp;p_nccObsCode=123&amp;p_stn_num=026026&amp;p_c=-135529109&amp;p_startYear=2002" TargetMode="External"/><Relationship Id="rId1364" Type="http://schemas.openxmlformats.org/officeDocument/2006/relationships/hyperlink" Target="https://reg.bom.gov.au/jsp/ncc/cdio/weatherData/av?p_display_type=dailyDataFile&amp;p_nccObsCode=123&amp;p_stn_num=026026&amp;p_c=-135529109&amp;p_startYear=2003" TargetMode="External"/><Relationship Id="rId1365" Type="http://schemas.openxmlformats.org/officeDocument/2006/relationships/hyperlink" Target="https://reg.bom.gov.au/jsp/ncc/cdio/weatherData/av?p_display_type=dailyDataFile&amp;p_nccObsCode=123&amp;p_stn_num=026026&amp;p_c=-135529109&amp;p_startYear=2004" TargetMode="External"/><Relationship Id="rId1366" Type="http://schemas.openxmlformats.org/officeDocument/2006/relationships/hyperlink" Target="https://reg.bom.gov.au/jsp/ncc/cdio/weatherData/av?p_display_type=dailyDataFile&amp;p_nccObsCode=123&amp;p_stn_num=026026&amp;p_c=-135529109&amp;p_startYear=2005" TargetMode="External"/><Relationship Id="rId1367" Type="http://schemas.openxmlformats.org/officeDocument/2006/relationships/hyperlink" Target="https://reg.bom.gov.au/jsp/ncc/cdio/weatherData/av?p_display_type=dailyDataFile&amp;p_nccObsCode=123&amp;p_stn_num=026026&amp;p_c=-135529109&amp;p_startYear=2006" TargetMode="External"/><Relationship Id="rId1368" Type="http://schemas.openxmlformats.org/officeDocument/2006/relationships/hyperlink" Target="https://reg.bom.gov.au/jsp/ncc/cdio/weatherData/av?p_display_type=dailyDataFile&amp;p_nccObsCode=123&amp;p_stn_num=026026&amp;p_c=-135529109&amp;p_startYear=2007" TargetMode="External"/><Relationship Id="rId1369" Type="http://schemas.openxmlformats.org/officeDocument/2006/relationships/hyperlink" Target="https://reg.bom.gov.au/jsp/ncc/cdio/weatherData/av?p_display_type=dailyDataFile&amp;p_nccObsCode=123&amp;p_stn_num=026026&amp;p_c=-135529109&amp;p_startYear=2008" TargetMode="External"/><Relationship Id="rId1370" Type="http://schemas.openxmlformats.org/officeDocument/2006/relationships/hyperlink" Target="https://reg.bom.gov.au/jsp/ncc/cdio/weatherData/av?p_nccObsCode=43&amp;p_display_type=dataFile&amp;p_startYear=&amp;p_c=&amp;p_stn_num=026026" TargetMode="External"/><Relationship Id="rId1371" Type="http://schemas.openxmlformats.org/officeDocument/2006/relationships/hyperlink" Target="https://reg.bom.gov.au/jsp/ncc/cdio/weatherData/av?p_display_type=dailyDataFile&amp;p_nccObsCode=123&amp;p_stn_num=026026&amp;p_c=-135529109&amp;p_startYear=2009" TargetMode="External"/><Relationship Id="rId1372" Type="http://schemas.openxmlformats.org/officeDocument/2006/relationships/hyperlink" Target="https://reg.bom.gov.au/jsp/ncc/cdio/weatherData/av?p_display_type=dailyDataFile&amp;p_nccObsCode=123&amp;p_stn_num=026026&amp;p_c=-135529109&amp;p_startYear=2010" TargetMode="External"/><Relationship Id="rId1373" Type="http://schemas.openxmlformats.org/officeDocument/2006/relationships/hyperlink" Target="https://reg.bom.gov.au/jsp/ncc/cdio/weatherData/av?p_display_type=dailyDataFile&amp;p_nccObsCode=123&amp;p_stn_num=026026&amp;p_c=-135529109&amp;p_startYear=2011" TargetMode="External"/><Relationship Id="rId1374" Type="http://schemas.openxmlformats.org/officeDocument/2006/relationships/hyperlink" Target="https://reg.bom.gov.au/jsp/ncc/cdio/weatherData/av?p_display_type=dailyDataFile&amp;p_nccObsCode=123&amp;p_stn_num=026026&amp;p_c=-135529109&amp;p_startYear=2012" TargetMode="External"/><Relationship Id="rId1375" Type="http://schemas.openxmlformats.org/officeDocument/2006/relationships/hyperlink" Target="https://reg.bom.gov.au/jsp/ncc/cdio/weatherData/av?p_display_type=dailyDataFile&amp;p_nccObsCode=123&amp;p_stn_num=026026&amp;p_c=-135529109&amp;p_startYear=2013" TargetMode="External"/><Relationship Id="rId1376" Type="http://schemas.openxmlformats.org/officeDocument/2006/relationships/hyperlink" Target="https://reg.bom.gov.au/jsp/ncc/cdio/weatherData/av?p_display_type=dailyDataFile&amp;p_nccObsCode=123&amp;p_stn_num=026026&amp;p_c=-135529109&amp;p_startYear=2014" TargetMode="External"/><Relationship Id="rId1377" Type="http://schemas.openxmlformats.org/officeDocument/2006/relationships/hyperlink" Target="https://reg.bom.gov.au/jsp/ncc/cdio/weatherData/av?p_display_type=dailyDataFile&amp;p_nccObsCode=123&amp;p_stn_num=026026&amp;p_c=-135529109&amp;p_startYear=2015" TargetMode="External"/><Relationship Id="rId1378" Type="http://schemas.openxmlformats.org/officeDocument/2006/relationships/hyperlink" Target="https://reg.bom.gov.au/jsp/ncc/cdio/weatherData/av?p_display_type=dailyDataFile&amp;p_nccObsCode=123&amp;p_stn_num=026026&amp;p_c=-135529109&amp;p_startYear=2016" TargetMode="External"/><Relationship Id="rId1379" Type="http://schemas.openxmlformats.org/officeDocument/2006/relationships/hyperlink" Target="https://reg.bom.gov.au/jsp/ncc/cdio/weatherData/av?p_display_type=dailyDataFile&amp;p_nccObsCode=123&amp;p_stn_num=026026&amp;p_c=-135529109&amp;p_startYear=2017" TargetMode="External"/><Relationship Id="rId1380" Type="http://schemas.openxmlformats.org/officeDocument/2006/relationships/hyperlink" Target="https://reg.bom.gov.au/jsp/ncc/cdio/weatherData/av?p_display_type=dailyDataFile&amp;p_nccObsCode=123&amp;p_stn_num=026026&amp;p_c=-135529109&amp;p_startYear=2018" TargetMode="External"/><Relationship Id="rId1381" Type="http://schemas.openxmlformats.org/officeDocument/2006/relationships/hyperlink" Target="https://reg.bom.gov.au/jsp/ncc/cdio/weatherData/av?p_display_type=dailyDataFile&amp;p_nccObsCode=123&amp;p_stn_num=026026&amp;p_c=-135529109&amp;p_startYear=2019" TargetMode="External"/><Relationship Id="rId1382" Type="http://schemas.openxmlformats.org/officeDocument/2006/relationships/hyperlink" Target="https://reg.bom.gov.au/jsp/ncc/cdio/weatherData/av?p_display_type=dailyDataFile&amp;p_nccObsCode=123&amp;p_stn_num=026026&amp;p_c=-135529109&amp;p_startYear=2020" TargetMode="External"/><Relationship Id="rId1383" Type="http://schemas.openxmlformats.org/officeDocument/2006/relationships/hyperlink" Target="https://reg.bom.gov.au/jsp/ncc/cdio/weatherData/av?p_display_type=dailyDataFile&amp;p_nccObsCode=123&amp;p_stn_num=026026&amp;p_c=-135529109&amp;p_startYear=2021" TargetMode="External"/><Relationship Id="rId1384" Type="http://schemas.openxmlformats.org/officeDocument/2006/relationships/hyperlink" Target="https://reg.bom.gov.au/jsp/ncc/cdio/weatherData/av?p_display_type=dailyDataFile&amp;p_nccObsCode=123&amp;p_stn_num=026026&amp;p_c=-135529109&amp;p_startYear=2022" TargetMode="External"/><Relationship Id="rId1385" Type="http://schemas.openxmlformats.org/officeDocument/2006/relationships/hyperlink" Target="https://reg.bom.gov.au/jsp/ncc/cdio/weatherData/av?p_display_type=dailyDataFile&amp;p_nccObsCode=123&amp;p_stn_num=026026&amp;p_c=-135529109&amp;p_startYear=2023" TargetMode="External"/><Relationship Id="rId1386" Type="http://schemas.openxmlformats.org/officeDocument/2006/relationships/hyperlink" Target="https://reg.bom.gov.au/jsp/ncc/cdio/weatherData/av?p_display_type=dailyDataFile&amp;p_nccObsCode=123&amp;p_stn_num=026026&amp;p_c=-135529109&amp;p_startYear=2024" TargetMode="External"/><Relationship Id="rId1387" Type="http://schemas.openxmlformats.org/officeDocument/2006/relationships/hyperlink" Target="https://reg.bom.gov.au/jsp/ncc/cdio/weatherData/av?p_nccObsCode=40&amp;p_display_type=dataFile&amp;p_startYear=&amp;p_c=&amp;p_stn_num=023020" TargetMode="External"/><Relationship Id="rId1388" Type="http://schemas.openxmlformats.org/officeDocument/2006/relationships/hyperlink" Target="https://reg.bom.gov.au/jsp/ncc/cdio/weatherData/av?p_display_type=dailyDataFile&amp;p_nccObsCode=122&amp;p_stn_num=023020&amp;p_c=-106042458&amp;p_startYear=1957" TargetMode="External"/><Relationship Id="rId1389" Type="http://schemas.openxmlformats.org/officeDocument/2006/relationships/hyperlink" Target="https://reg.bom.gov.au/jsp/ncc/cdio/weatherData/av?p_display_type=dailyDataFile&amp;p_nccObsCode=122&amp;p_stn_num=023020&amp;p_c=-106042458&amp;p_startYear=1958" TargetMode="External"/><Relationship Id="rId1390" Type="http://schemas.openxmlformats.org/officeDocument/2006/relationships/hyperlink" Target="https://reg.bom.gov.au/jsp/ncc/cdio/weatherData/av?p_nccObsCode=40&amp;p_display_type=dataFile&amp;p_startYear=&amp;p_c=&amp;p_stn_num=023020" TargetMode="External"/><Relationship Id="rId1391" Type="http://schemas.openxmlformats.org/officeDocument/2006/relationships/hyperlink" Target="https://reg.bom.gov.au/jsp/ncc/cdio/weatherData/av?p_display_type=dailyDataFile&amp;p_nccObsCode=122&amp;p_stn_num=023020&amp;p_c=-106042458&amp;p_startYear=1959" TargetMode="External"/><Relationship Id="rId1392" Type="http://schemas.openxmlformats.org/officeDocument/2006/relationships/hyperlink" Target="https://reg.bom.gov.au/jsp/ncc/cdio/weatherData/av?p_display_type=dailyDataFile&amp;p_nccObsCode=122&amp;p_stn_num=023020&amp;p_c=-106042458&amp;p_startYear=1960" TargetMode="External"/><Relationship Id="rId1393" Type="http://schemas.openxmlformats.org/officeDocument/2006/relationships/hyperlink" Target="https://reg.bom.gov.au/jsp/ncc/cdio/weatherData/av?p_display_type=dailyDataFile&amp;p_nccObsCode=122&amp;p_stn_num=023020&amp;p_c=-106042458&amp;p_startYear=1961" TargetMode="External"/><Relationship Id="rId1394" Type="http://schemas.openxmlformats.org/officeDocument/2006/relationships/hyperlink" Target="https://reg.bom.gov.au/jsp/ncc/cdio/weatherData/av?p_display_type=dailyDataFile&amp;p_nccObsCode=122&amp;p_stn_num=023020&amp;p_c=-106042458&amp;p_startYear=1962" TargetMode="External"/><Relationship Id="rId1395" Type="http://schemas.openxmlformats.org/officeDocument/2006/relationships/hyperlink" Target="https://reg.bom.gov.au/jsp/ncc/cdio/weatherData/av?p_display_type=dailyDataFile&amp;p_nccObsCode=122&amp;p_stn_num=023020&amp;p_c=-106042458&amp;p_startYear=1963" TargetMode="External"/><Relationship Id="rId1396" Type="http://schemas.openxmlformats.org/officeDocument/2006/relationships/hyperlink" Target="https://reg.bom.gov.au/jsp/ncc/cdio/weatherData/av?p_display_type=dailyDataFile&amp;p_nccObsCode=122&amp;p_stn_num=023020&amp;p_c=-106042458&amp;p_startYear=1964" TargetMode="External"/><Relationship Id="rId1397" Type="http://schemas.openxmlformats.org/officeDocument/2006/relationships/hyperlink" Target="https://reg.bom.gov.au/jsp/ncc/cdio/weatherData/av?p_display_type=dailyDataFile&amp;p_nccObsCode=122&amp;p_stn_num=023020&amp;p_c=-106042458&amp;p_startYear=1965" TargetMode="External"/><Relationship Id="rId1398" Type="http://schemas.openxmlformats.org/officeDocument/2006/relationships/hyperlink" Target="https://reg.bom.gov.au/jsp/ncc/cdio/weatherData/av?p_display_type=dailyDataFile&amp;p_nccObsCode=122&amp;p_stn_num=023020&amp;p_c=-106042458&amp;p_startYear=1966" TargetMode="External"/><Relationship Id="rId1399" Type="http://schemas.openxmlformats.org/officeDocument/2006/relationships/hyperlink" Target="https://reg.bom.gov.au/jsp/ncc/cdio/weatherData/av?p_display_type=dailyDataFile&amp;p_nccObsCode=122&amp;p_stn_num=023020&amp;p_c=-106042458&amp;p_startYear=1967" TargetMode="External"/><Relationship Id="rId1400" Type="http://schemas.openxmlformats.org/officeDocument/2006/relationships/hyperlink" Target="https://reg.bom.gov.au/jsp/ncc/cdio/weatherData/av?p_display_type=dailyDataFile&amp;p_nccObsCode=122&amp;p_stn_num=023020&amp;p_c=-106042458&amp;p_startYear=1968" TargetMode="External"/><Relationship Id="rId1401" Type="http://schemas.openxmlformats.org/officeDocument/2006/relationships/hyperlink" Target="https://reg.bom.gov.au/jsp/ncc/cdio/weatherData/av?p_display_type=dailyDataFile&amp;p_nccObsCode=122&amp;p_stn_num=023020&amp;p_c=-106042458&amp;p_startYear=1969" TargetMode="External"/><Relationship Id="rId1402" Type="http://schemas.openxmlformats.org/officeDocument/2006/relationships/hyperlink" Target="https://reg.bom.gov.au/jsp/ncc/cdio/weatherData/av?p_display_type=dailyDataFile&amp;p_nccObsCode=122&amp;p_stn_num=023020&amp;p_c=-106042458&amp;p_startYear=1970" TargetMode="External"/><Relationship Id="rId1403" Type="http://schemas.openxmlformats.org/officeDocument/2006/relationships/hyperlink" Target="https://reg.bom.gov.au/jsp/ncc/cdio/weatherData/av?p_display_type=dailyDataFile&amp;p_nccObsCode=122&amp;p_stn_num=023020&amp;p_c=-106042458&amp;p_startYear=1971" TargetMode="External"/><Relationship Id="rId1404" Type="http://schemas.openxmlformats.org/officeDocument/2006/relationships/hyperlink" Target="https://reg.bom.gov.au/jsp/ncc/cdio/weatherData/av?p_display_type=dailyDataFile&amp;p_nccObsCode=122&amp;p_stn_num=023020&amp;p_c=-106042458&amp;p_startYear=1972" TargetMode="External"/><Relationship Id="rId1405" Type="http://schemas.openxmlformats.org/officeDocument/2006/relationships/hyperlink" Target="https://reg.bom.gov.au/jsp/ncc/cdio/weatherData/av?p_display_type=dailyDataFile&amp;p_nccObsCode=122&amp;p_stn_num=023020&amp;p_c=-106042458&amp;p_startYear=1973" TargetMode="External"/><Relationship Id="rId1406" Type="http://schemas.openxmlformats.org/officeDocument/2006/relationships/hyperlink" Target="https://reg.bom.gov.au/jsp/ncc/cdio/weatherData/av?p_display_type=dailyDataFile&amp;p_nccObsCode=122&amp;p_stn_num=023020&amp;p_c=-106042458&amp;p_startYear=1974" TargetMode="External"/><Relationship Id="rId1407" Type="http://schemas.openxmlformats.org/officeDocument/2006/relationships/hyperlink" Target="https://reg.bom.gov.au/jsp/ncc/cdio/weatherData/av?p_display_type=dailyDataFile&amp;p_nccObsCode=122&amp;p_stn_num=023020&amp;p_c=-106042458&amp;p_startYear=1975" TargetMode="External"/><Relationship Id="rId1408" Type="http://schemas.openxmlformats.org/officeDocument/2006/relationships/hyperlink" Target="https://reg.bom.gov.au/jsp/ncc/cdio/weatherData/av?p_display_type=dailyDataFile&amp;p_nccObsCode=122&amp;p_stn_num=023020&amp;p_c=-106042458&amp;p_startYear=1976" TargetMode="External"/><Relationship Id="rId1409" Type="http://schemas.openxmlformats.org/officeDocument/2006/relationships/hyperlink" Target="https://reg.bom.gov.au/jsp/ncc/cdio/weatherData/av?p_display_type=dailyDataFile&amp;p_nccObsCode=122&amp;p_stn_num=023020&amp;p_c=-106042458&amp;p_startYear=1977" TargetMode="External"/><Relationship Id="rId1410" Type="http://schemas.openxmlformats.org/officeDocument/2006/relationships/hyperlink" Target="https://reg.bom.gov.au/jsp/ncc/cdio/weatherData/av?p_display_type=dailyDataFile&amp;p_nccObsCode=122&amp;p_stn_num=023020&amp;p_c=-106042458&amp;p_startYear=1978" TargetMode="External"/><Relationship Id="rId1411" Type="http://schemas.openxmlformats.org/officeDocument/2006/relationships/hyperlink" Target="https://reg.bom.gov.au/jsp/ncc/cdio/weatherData/av?p_display_type=dailyDataFile&amp;p_nccObsCode=122&amp;p_stn_num=023020&amp;p_c=-106042458&amp;p_startYear=1979" TargetMode="External"/><Relationship Id="rId1412" Type="http://schemas.openxmlformats.org/officeDocument/2006/relationships/hyperlink" Target="https://reg.bom.gov.au/jsp/ncc/cdio/weatherData/av?p_display_type=dailyDataFile&amp;p_nccObsCode=122&amp;p_stn_num=023020&amp;p_c=-106042458&amp;p_startYear=1980" TargetMode="External"/><Relationship Id="rId1413" Type="http://schemas.openxmlformats.org/officeDocument/2006/relationships/hyperlink" Target="https://reg.bom.gov.au/jsp/ncc/cdio/weatherData/av?p_display_type=dailyDataFile&amp;p_nccObsCode=122&amp;p_stn_num=023020&amp;p_c=-106042458&amp;p_startYear=1981" TargetMode="External"/><Relationship Id="rId1414" Type="http://schemas.openxmlformats.org/officeDocument/2006/relationships/hyperlink" Target="https://reg.bom.gov.au/jsp/ncc/cdio/weatherData/av?p_display_type=dailyDataFile&amp;p_nccObsCode=122&amp;p_stn_num=023020&amp;p_c=-106042458&amp;p_startYear=1982" TargetMode="External"/><Relationship Id="rId1415" Type="http://schemas.openxmlformats.org/officeDocument/2006/relationships/hyperlink" Target="https://reg.bom.gov.au/jsp/ncc/cdio/weatherData/av?p_display_type=dailyDataFile&amp;p_nccObsCode=122&amp;p_stn_num=023020&amp;p_c=-106042458&amp;p_startYear=1983" TargetMode="External"/><Relationship Id="rId1416" Type="http://schemas.openxmlformats.org/officeDocument/2006/relationships/hyperlink" Target="https://reg.bom.gov.au/jsp/ncc/cdio/weatherData/av?p_nccObsCode=40&amp;p_display_type=dataFile&amp;p_startYear=&amp;p_c=&amp;p_stn_num=023020" TargetMode="External"/><Relationship Id="rId1417" Type="http://schemas.openxmlformats.org/officeDocument/2006/relationships/hyperlink" Target="https://reg.bom.gov.au/jsp/ncc/cdio/weatherData/av?p_display_type=dailyDataFile&amp;p_nccObsCode=122&amp;p_stn_num=023020&amp;p_c=-106042458&amp;p_startYear=1984" TargetMode="External"/><Relationship Id="rId1418" Type="http://schemas.openxmlformats.org/officeDocument/2006/relationships/hyperlink" Target="https://reg.bom.gov.au/jsp/ncc/cdio/weatherData/av?p_display_type=dailyDataFile&amp;p_nccObsCode=122&amp;p_stn_num=023020&amp;p_c=-106042458&amp;p_startYear=1985" TargetMode="External"/><Relationship Id="rId1419" Type="http://schemas.openxmlformats.org/officeDocument/2006/relationships/hyperlink" Target="https://reg.bom.gov.au/jsp/ncc/cdio/weatherData/av?p_display_type=dailyDataFile&amp;p_nccObsCode=122&amp;p_stn_num=023020&amp;p_c=-106042458&amp;p_startYear=1986" TargetMode="External"/><Relationship Id="rId1420" Type="http://schemas.openxmlformats.org/officeDocument/2006/relationships/hyperlink" Target="https://reg.bom.gov.au/jsp/ncc/cdio/weatherData/av?p_display_type=dailyDataFile&amp;p_nccObsCode=122&amp;p_stn_num=023020&amp;p_c=-106042458&amp;p_startYear=1987" TargetMode="External"/><Relationship Id="rId1421" Type="http://schemas.openxmlformats.org/officeDocument/2006/relationships/hyperlink" Target="https://reg.bom.gov.au/jsp/ncc/cdio/weatherData/av?p_display_type=dailyDataFile&amp;p_nccObsCode=122&amp;p_stn_num=023020&amp;p_c=-106042458&amp;p_startYear=1990" TargetMode="External"/><Relationship Id="rId1422" Type="http://schemas.openxmlformats.org/officeDocument/2006/relationships/hyperlink" Target="https://reg.bom.gov.au/jsp/ncc/cdio/weatherData/av?p_display_type=dailyDataFile&amp;p_nccObsCode=122&amp;p_stn_num=023020&amp;p_c=-106042458&amp;p_startYear=1991" TargetMode="External"/><Relationship Id="rId1423" Type="http://schemas.openxmlformats.org/officeDocument/2006/relationships/hyperlink" Target="https://reg.bom.gov.au/jsp/ncc/cdio/weatherData/av?p_display_type=dailyDataFile&amp;p_nccObsCode=122&amp;p_stn_num=023020&amp;p_c=-106042458&amp;p_startYear=1992" TargetMode="External"/><Relationship Id="rId1424" Type="http://schemas.openxmlformats.org/officeDocument/2006/relationships/hyperlink" Target="https://reg.bom.gov.au/jsp/ncc/cdio/weatherData/av?p_display_type=dailyDataFile&amp;p_nccObsCode=122&amp;p_stn_num=023020&amp;p_c=-106042458&amp;p_startYear=1993" TargetMode="External"/><Relationship Id="rId1425" Type="http://schemas.openxmlformats.org/officeDocument/2006/relationships/hyperlink" Target="https://reg.bom.gov.au/jsp/ncc/cdio/weatherData/av?p_display_type=dailyDataFile&amp;p_nccObsCode=122&amp;p_stn_num=023020&amp;p_c=-106042458&amp;p_startYear=1994" TargetMode="External"/><Relationship Id="rId1426" Type="http://schemas.openxmlformats.org/officeDocument/2006/relationships/hyperlink" Target="https://reg.bom.gov.au/jsp/ncc/cdio/weatherData/av?p_display_type=dailyDataFile&amp;p_nccObsCode=122&amp;p_stn_num=023020&amp;p_c=-106042458&amp;p_startYear=1995" TargetMode="External"/><Relationship Id="rId1427" Type="http://schemas.openxmlformats.org/officeDocument/2006/relationships/hyperlink" Target="https://reg.bom.gov.au/jsp/ncc/cdio/weatherData/av?p_display_type=dailyDataFile&amp;p_nccObsCode=122&amp;p_stn_num=023020&amp;p_c=-106042458&amp;p_startYear=1996" TargetMode="External"/><Relationship Id="rId1428" Type="http://schemas.openxmlformats.org/officeDocument/2006/relationships/hyperlink" Target="https://reg.bom.gov.au/jsp/ncc/cdio/weatherData/av?p_display_type=dailyDataFile&amp;p_nccObsCode=122&amp;p_stn_num=023020&amp;p_c=-106042458&amp;p_startYear=1997" TargetMode="External"/><Relationship Id="rId1429" Type="http://schemas.openxmlformats.org/officeDocument/2006/relationships/hyperlink" Target="https://reg.bom.gov.au/jsp/ncc/cdio/weatherData/av?p_display_type=dailyDataFile&amp;p_nccObsCode=122&amp;p_stn_num=023122&amp;p_c=-106983754&amp;p_startYear=1997" TargetMode="External"/><Relationship Id="rId1430" Type="http://schemas.openxmlformats.org/officeDocument/2006/relationships/hyperlink" Target="https://reg.bom.gov.au/jsp/ncc/cdio/weatherData/av?p_display_type=dailyDataFile&amp;p_nccObsCode=122&amp;p_stn_num=023122&amp;p_c=-106983754&amp;p_startYear=1998" TargetMode="External"/><Relationship Id="rId1431" Type="http://schemas.openxmlformats.org/officeDocument/2006/relationships/hyperlink" Target="https://reg.bom.gov.au/jsp/ncc/cdio/weatherData/av?p_display_type=dailyDataFile&amp;p_nccObsCode=122&amp;p_stn_num=023122&amp;p_c=-106983754&amp;p_startYear=1999" TargetMode="External"/><Relationship Id="rId1432" Type="http://schemas.openxmlformats.org/officeDocument/2006/relationships/hyperlink" Target="https://reg.bom.gov.au/jsp/ncc/cdio/weatherData/av?p_display_type=dailyDataFile&amp;p_nccObsCode=122&amp;p_stn_num=023122&amp;p_c=-106983754&amp;p_startYear=2000" TargetMode="External"/><Relationship Id="rId1433" Type="http://schemas.openxmlformats.org/officeDocument/2006/relationships/hyperlink" Target="https://reg.bom.gov.au/jsp/ncc/cdio/weatherData/av?p_display_type=dailyDataFile&amp;p_nccObsCode=122&amp;p_stn_num=023122&amp;p_c=-106983754&amp;p_startYear=2001" TargetMode="External"/><Relationship Id="rId1434" Type="http://schemas.openxmlformats.org/officeDocument/2006/relationships/hyperlink" Target="https://reg.bom.gov.au/jsp/ncc/cdio/weatherData/av?p_display_type=dailyDataFile&amp;p_nccObsCode=122&amp;p_stn_num=023122&amp;p_c=-106983754&amp;p_startYear=2002" TargetMode="External"/><Relationship Id="rId1435" Type="http://schemas.openxmlformats.org/officeDocument/2006/relationships/hyperlink" Target="https://reg.bom.gov.au/jsp/ncc/cdio/weatherData/av?p_display_type=dailyDataFile&amp;p_nccObsCode=122&amp;p_stn_num=023122&amp;p_c=-106983754&amp;p_startYear=2003" TargetMode="External"/><Relationship Id="rId1436" Type="http://schemas.openxmlformats.org/officeDocument/2006/relationships/hyperlink" Target="https://reg.bom.gov.au/jsp/ncc/cdio/weatherData/av?p_display_type=dailyDataFile&amp;p_nccObsCode=122&amp;p_stn_num=023122&amp;p_c=-106983754&amp;p_startYear=2004" TargetMode="External"/><Relationship Id="rId1437" Type="http://schemas.openxmlformats.org/officeDocument/2006/relationships/hyperlink" Target="https://reg.bom.gov.au/jsp/ncc/cdio/weatherData/av?p_display_type=dailyDataFile&amp;p_nccObsCode=122&amp;p_stn_num=023122&amp;p_c=-106983754&amp;p_startYear=2005" TargetMode="External"/><Relationship Id="rId1438" Type="http://schemas.openxmlformats.org/officeDocument/2006/relationships/hyperlink" Target="https://reg.bom.gov.au/jsp/ncc/cdio/weatherData/av?p_display_type=dailyDataFile&amp;p_nccObsCode=122&amp;p_stn_num=023122&amp;p_c=-106983754&amp;p_startYear=2006" TargetMode="External"/><Relationship Id="rId1439" Type="http://schemas.openxmlformats.org/officeDocument/2006/relationships/hyperlink" Target="https://reg.bom.gov.au/jsp/ncc/cdio/weatherData/av?p_display_type=dailyDataFile&amp;p_nccObsCode=122&amp;p_stn_num=023122&amp;p_c=-106983754&amp;p_startYear=2007" TargetMode="External"/><Relationship Id="rId1440" Type="http://schemas.openxmlformats.org/officeDocument/2006/relationships/hyperlink" Target="https://reg.bom.gov.au/jsp/ncc/cdio/weatherData/av?p_display_type=dailyDataFile&amp;p_nccObsCode=122&amp;p_stn_num=023122&amp;p_c=-106983754&amp;p_startYear=2008" TargetMode="External"/><Relationship Id="rId1441" Type="http://schemas.openxmlformats.org/officeDocument/2006/relationships/hyperlink" Target="https://reg.bom.gov.au/jsp/ncc/cdio/weatherData/av?p_display_type=dailyDataFile&amp;p_nccObsCode=122&amp;p_stn_num=023122&amp;p_c=-106983754&amp;p_startYear=2009" TargetMode="External"/><Relationship Id="rId1442" Type="http://schemas.openxmlformats.org/officeDocument/2006/relationships/hyperlink" Target="https://reg.bom.gov.au/jsp/ncc/cdio/weatherData/av?p_display_type=dailyDataFile&amp;p_nccObsCode=122&amp;p_stn_num=023122&amp;p_c=-106983754&amp;p_startYear=2010" TargetMode="External"/><Relationship Id="rId1443" Type="http://schemas.openxmlformats.org/officeDocument/2006/relationships/hyperlink" Target="https://reg.bom.gov.au/jsp/ncc/cdio/weatherData/av?p_display_type=dailyDataFile&amp;p_nccObsCode=122&amp;p_stn_num=023122&amp;p_c=-106983754&amp;p_startYear=2011" TargetMode="External"/><Relationship Id="rId1444" Type="http://schemas.openxmlformats.org/officeDocument/2006/relationships/hyperlink" Target="https://reg.bom.gov.au/jsp/ncc/cdio/weatherData/av?p_display_type=dailyDataFile&amp;p_nccObsCode=122&amp;p_stn_num=023122&amp;p_c=-106983754&amp;p_startYear=2012" TargetMode="External"/><Relationship Id="rId1445" Type="http://schemas.openxmlformats.org/officeDocument/2006/relationships/hyperlink" Target="https://reg.bom.gov.au/jsp/ncc/cdio/weatherData/av?p_display_type=dailyDataFile&amp;p_nccObsCode=122&amp;p_stn_num=023122&amp;p_c=-106983754&amp;p_startYear=2013" TargetMode="External"/><Relationship Id="rId1446" Type="http://schemas.openxmlformats.org/officeDocument/2006/relationships/hyperlink" Target="https://reg.bom.gov.au/jsp/ncc/cdio/weatherData/av?p_display_type=dailyDataFile&amp;p_nccObsCode=122&amp;p_stn_num=023122&amp;p_c=-106983754&amp;p_startYear=2014" TargetMode="External"/><Relationship Id="rId1447" Type="http://schemas.openxmlformats.org/officeDocument/2006/relationships/hyperlink" Target="https://reg.bom.gov.au/jsp/ncc/cdio/weatherData/av?p_display_type=dailyDataFile&amp;p_nccObsCode=122&amp;p_stn_num=023122&amp;p_c=-106983754&amp;p_startYear=2015" TargetMode="External"/><Relationship Id="rId1448" Type="http://schemas.openxmlformats.org/officeDocument/2006/relationships/hyperlink" Target="https://reg.bom.gov.au/jsp/ncc/cdio/weatherData/av?p_display_type=dailyDataFile&amp;p_nccObsCode=122&amp;p_stn_num=023122&amp;p_c=-106983754&amp;p_startYear=2016" TargetMode="External"/><Relationship Id="rId1449" Type="http://schemas.openxmlformats.org/officeDocument/2006/relationships/hyperlink" Target="https://reg.bom.gov.au/jsp/ncc/cdio/weatherData/av?p_display_type=dailyDataFile&amp;p_nccObsCode=122&amp;p_stn_num=023122&amp;p_c=-106983754&amp;p_startYear=2017" TargetMode="External"/><Relationship Id="rId1450" Type="http://schemas.openxmlformats.org/officeDocument/2006/relationships/hyperlink" Target="https://reg.bom.gov.au/jsp/ncc/cdio/weatherData/av?p_display_type=dailyDataFile&amp;p_nccObsCode=122&amp;p_stn_num=023122&amp;p_c=-106983754&amp;p_startYear=2018" TargetMode="External"/><Relationship Id="rId1451" Type="http://schemas.openxmlformats.org/officeDocument/2006/relationships/hyperlink" Target="https://reg.bom.gov.au/jsp/ncc/cdio/weatherData/av?p_display_type=dailyDataFile&amp;p_nccObsCode=122&amp;p_stn_num=023122&amp;p_c=-106983754&amp;p_startYear=2019" TargetMode="External"/><Relationship Id="rId1452" Type="http://schemas.openxmlformats.org/officeDocument/2006/relationships/hyperlink" Target="https://reg.bom.gov.au/jsp/ncc/cdio/weatherData/av?p_display_type=dailyDataFile&amp;p_nccObsCode=122&amp;p_stn_num=023122&amp;p_c=-106983754&amp;p_startYear=2020" TargetMode="External"/><Relationship Id="rId1453" Type="http://schemas.openxmlformats.org/officeDocument/2006/relationships/hyperlink" Target="https://reg.bom.gov.au/jsp/ncc/cdio/weatherData/av?p_display_type=dailyDataFile&amp;p_nccObsCode=122&amp;p_stn_num=023122&amp;p_c=-106983754&amp;p_startYear=2021" TargetMode="External"/><Relationship Id="rId1454" Type="http://schemas.openxmlformats.org/officeDocument/2006/relationships/hyperlink" Target="https://reg.bom.gov.au/jsp/ncc/cdio/weatherData/av?p_display_type=dailyDataFile&amp;p_nccObsCode=122&amp;p_stn_num=023122&amp;p_c=-106983754&amp;p_startYear=2022" TargetMode="External"/><Relationship Id="rId1455" Type="http://schemas.openxmlformats.org/officeDocument/2006/relationships/hyperlink" Target="https://reg.bom.gov.au/jsp/ncc/cdio/weatherData/av?p_display_type=dailyDataFile&amp;p_nccObsCode=122&amp;p_stn_num=023122&amp;p_c=-106983754&amp;p_startYear=2023" TargetMode="External"/><Relationship Id="rId1456" Type="http://schemas.openxmlformats.org/officeDocument/2006/relationships/hyperlink" Target="https://reg.bom.gov.au/jsp/ncc/cdio/weatherData/av?p_display_type=dailyDataFile&amp;p_nccObsCode=122&amp;p_stn_num=023122&amp;p_c=-106983754&amp;p_startYear=2024" TargetMode="External"/><Relationship Id="rId1457" Type="http://schemas.openxmlformats.org/officeDocument/2006/relationships/hyperlink" Target="https://reg.bom.gov.au/jsp/ncc/cdio/weatherData/av?p_display_type=dailyDataFile&amp;p_nccObsCode=122&amp;p_stn_num=023343&amp;p_c=-109037507&amp;p_startYear=1962" TargetMode="External"/><Relationship Id="rId1458" Type="http://schemas.openxmlformats.org/officeDocument/2006/relationships/hyperlink" Target="https://reg.bom.gov.au/jsp/ncc/cdio/weatherData/av?p_display_type=dailyDataFile&amp;p_nccObsCode=122&amp;p_stn_num=023343&amp;p_c=-109037507&amp;p_startYear=1963" TargetMode="External"/><Relationship Id="rId1459" Type="http://schemas.openxmlformats.org/officeDocument/2006/relationships/hyperlink" Target="https://reg.bom.gov.au/jsp/ncc/cdio/weatherData/av?p_display_type=dailyDataFile&amp;p_nccObsCode=122&amp;p_stn_num=023343&amp;p_c=-109037507&amp;p_startYear=1964" TargetMode="External"/><Relationship Id="rId1460" Type="http://schemas.openxmlformats.org/officeDocument/2006/relationships/hyperlink" Target="https://reg.bom.gov.au/jsp/ncc/cdio/weatherData/av?p_display_type=dailyDataFile&amp;p_nccObsCode=122&amp;p_stn_num=023343&amp;p_c=-109037507&amp;p_startYear=1965" TargetMode="External"/><Relationship Id="rId1461" Type="http://schemas.openxmlformats.org/officeDocument/2006/relationships/hyperlink" Target="https://reg.bom.gov.au/jsp/ncc/cdio/weatherData/av?p_display_type=dailyDataFile&amp;p_nccObsCode=122&amp;p_stn_num=023343&amp;p_c=-109037507&amp;p_startYear=1966" TargetMode="External"/><Relationship Id="rId1462" Type="http://schemas.openxmlformats.org/officeDocument/2006/relationships/hyperlink" Target="https://reg.bom.gov.au/jsp/ncc/cdio/weatherData/av?p_display_type=dailyDataFile&amp;p_nccObsCode=122&amp;p_stn_num=023343&amp;p_c=-109037507&amp;p_startYear=1967" TargetMode="External"/><Relationship Id="rId1463" Type="http://schemas.openxmlformats.org/officeDocument/2006/relationships/hyperlink" Target="https://reg.bom.gov.au/jsp/ncc/cdio/weatherData/av?p_display_type=dailyDataFile&amp;p_nccObsCode=122&amp;p_stn_num=023343&amp;p_c=-109037507&amp;p_startYear=1968" TargetMode="External"/><Relationship Id="rId1464" Type="http://schemas.openxmlformats.org/officeDocument/2006/relationships/hyperlink" Target="https://reg.bom.gov.au/jsp/ncc/cdio/weatherData/av?p_display_type=dailyDataFile&amp;p_nccObsCode=122&amp;p_stn_num=023343&amp;p_c=-109037507&amp;p_startYear=1969" TargetMode="External"/><Relationship Id="rId1465" Type="http://schemas.openxmlformats.org/officeDocument/2006/relationships/hyperlink" Target="https://reg.bom.gov.au/jsp/ncc/cdio/weatherData/av?p_display_type=dailyDataFile&amp;p_nccObsCode=122&amp;p_stn_num=023343&amp;p_c=-109037507&amp;p_startYear=1970" TargetMode="External"/><Relationship Id="rId1466" Type="http://schemas.openxmlformats.org/officeDocument/2006/relationships/hyperlink" Target="https://reg.bom.gov.au/jsp/ncc/cdio/weatherData/av?p_display_type=dailyDataFile&amp;p_nccObsCode=122&amp;p_stn_num=023343&amp;p_c=-109037507&amp;p_startYear=1971" TargetMode="External"/><Relationship Id="rId1467" Type="http://schemas.openxmlformats.org/officeDocument/2006/relationships/hyperlink" Target="https://reg.bom.gov.au/jsp/ncc/cdio/weatherData/av?p_display_type=dailyDataFile&amp;p_nccObsCode=122&amp;p_stn_num=023343&amp;p_c=-109037507&amp;p_startYear=1972" TargetMode="External"/><Relationship Id="rId1468" Type="http://schemas.openxmlformats.org/officeDocument/2006/relationships/hyperlink" Target="https://reg.bom.gov.au/jsp/ncc/cdio/weatherData/av?p_display_type=dailyDataFile&amp;p_nccObsCode=122&amp;p_stn_num=023343&amp;p_c=-109037507&amp;p_startYear=1973" TargetMode="External"/><Relationship Id="rId1469" Type="http://schemas.openxmlformats.org/officeDocument/2006/relationships/hyperlink" Target="https://reg.bom.gov.au/jsp/ncc/cdio/weatherData/av?p_display_type=dailyDataFile&amp;p_nccObsCode=122&amp;p_stn_num=023343&amp;p_c=-109037507&amp;p_startYear=1974" TargetMode="External"/><Relationship Id="rId1470" Type="http://schemas.openxmlformats.org/officeDocument/2006/relationships/hyperlink" Target="https://reg.bom.gov.au/jsp/ncc/cdio/weatherData/av?p_display_type=dailyDataFile&amp;p_nccObsCode=122&amp;p_stn_num=023343&amp;p_c=-109037507&amp;p_startYear=1975" TargetMode="External"/><Relationship Id="rId1471" Type="http://schemas.openxmlformats.org/officeDocument/2006/relationships/hyperlink" Target="https://reg.bom.gov.au/jsp/ncc/cdio/weatherData/av?p_display_type=dailyDataFile&amp;p_nccObsCode=122&amp;p_stn_num=023343&amp;p_c=-109037507&amp;p_startYear=1976" TargetMode="External"/><Relationship Id="rId1472" Type="http://schemas.openxmlformats.org/officeDocument/2006/relationships/hyperlink" Target="https://reg.bom.gov.au/jsp/ncc/cdio/weatherData/av?p_display_type=dailyDataFile&amp;p_nccObsCode=122&amp;p_stn_num=023343&amp;p_c=-109037507&amp;p_startYear=1977" TargetMode="External"/><Relationship Id="rId1473" Type="http://schemas.openxmlformats.org/officeDocument/2006/relationships/hyperlink" Target="https://reg.bom.gov.au/jsp/ncc/cdio/weatherData/av?p_display_type=dailyDataFile&amp;p_nccObsCode=122&amp;p_stn_num=023343&amp;p_c=-109037507&amp;p_startYear=1978" TargetMode="External"/><Relationship Id="rId1474" Type="http://schemas.openxmlformats.org/officeDocument/2006/relationships/hyperlink" Target="https://reg.bom.gov.au/jsp/ncc/cdio/weatherData/av?p_display_type=dailyDataFile&amp;p_nccObsCode=122&amp;p_stn_num=023343&amp;p_c=-109037507&amp;p_startYear=1979" TargetMode="External"/><Relationship Id="rId1475" Type="http://schemas.openxmlformats.org/officeDocument/2006/relationships/hyperlink" Target="https://reg.bom.gov.au/jsp/ncc/cdio/weatherData/av?p_display_type=dailyDataFile&amp;p_nccObsCode=122&amp;p_stn_num=023343&amp;p_c=-109037507&amp;p_startYear=1980" TargetMode="External"/><Relationship Id="rId1476" Type="http://schemas.openxmlformats.org/officeDocument/2006/relationships/hyperlink" Target="https://reg.bom.gov.au/jsp/ncc/cdio/weatherData/av?p_display_type=dailyDataFile&amp;p_nccObsCode=122&amp;p_stn_num=023343&amp;p_c=-109037507&amp;p_startYear=1981" TargetMode="External"/><Relationship Id="rId1477" Type="http://schemas.openxmlformats.org/officeDocument/2006/relationships/hyperlink" Target="https://reg.bom.gov.au/jsp/ncc/cdio/weatherData/av?p_display_type=dailyDataFile&amp;p_nccObsCode=122&amp;p_stn_num=023343&amp;p_c=-109037507&amp;p_startYear=1982" TargetMode="External"/><Relationship Id="rId1478" Type="http://schemas.openxmlformats.org/officeDocument/2006/relationships/hyperlink" Target="https://reg.bom.gov.au/jsp/ncc/cdio/weatherData/av?p_display_type=dailyDataFile&amp;p_nccObsCode=122&amp;p_stn_num=023343&amp;p_c=-109037507&amp;p_startYear=1983" TargetMode="External"/><Relationship Id="rId1479" Type="http://schemas.openxmlformats.org/officeDocument/2006/relationships/hyperlink" Target="https://reg.bom.gov.au/jsp/ncc/cdio/weatherData/av?p_display_type=dailyDataFile&amp;p_nccObsCode=122&amp;p_stn_num=023343&amp;p_c=-109037507&amp;p_startYear=1984" TargetMode="External"/><Relationship Id="rId1480" Type="http://schemas.openxmlformats.org/officeDocument/2006/relationships/hyperlink" Target="https://reg.bom.gov.au/jsp/ncc/cdio/weatherData/av?p_display_type=dailyDataFile&amp;p_nccObsCode=122&amp;p_stn_num=023343&amp;p_c=-109037507&amp;p_startYear=1985" TargetMode="External"/><Relationship Id="rId1481" Type="http://schemas.openxmlformats.org/officeDocument/2006/relationships/hyperlink" Target="https://reg.bom.gov.au/jsp/ncc/cdio/weatherData/av?p_display_type=dailyDataFile&amp;p_nccObsCode=122&amp;p_stn_num=023343&amp;p_c=-109037507&amp;p_startYear=1986" TargetMode="External"/><Relationship Id="rId1482" Type="http://schemas.openxmlformats.org/officeDocument/2006/relationships/hyperlink" Target="https://reg.bom.gov.au/jsp/ncc/cdio/weatherData/av?p_nccObsCode=40&amp;p_display_type=dataFile&amp;p_startYear=&amp;p_c=&amp;p_stn_num=023343" TargetMode="External"/><Relationship Id="rId1483" Type="http://schemas.openxmlformats.org/officeDocument/2006/relationships/hyperlink" Target="https://reg.bom.gov.au/jsp/ncc/cdio/weatherData/av?p_display_type=dailyDataFile&amp;p_nccObsCode=122&amp;p_stn_num=023343&amp;p_c=-109037507&amp;p_startYear=1987" TargetMode="External"/><Relationship Id="rId1484" Type="http://schemas.openxmlformats.org/officeDocument/2006/relationships/hyperlink" Target="https://reg.bom.gov.au/jsp/ncc/cdio/weatherData/av?p_display_type=dailyDataFile&amp;p_nccObsCode=122&amp;p_stn_num=023343&amp;p_c=-109037507&amp;p_startYear=1988" TargetMode="External"/><Relationship Id="rId1485" Type="http://schemas.openxmlformats.org/officeDocument/2006/relationships/hyperlink" Target="https://reg.bom.gov.au/jsp/ncc/cdio/weatherData/av?p_display_type=dailyDataFile&amp;p_nccObsCode=122&amp;p_stn_num=023343&amp;p_c=-109037507&amp;p_startYear=1989" TargetMode="External"/><Relationship Id="rId1486" Type="http://schemas.openxmlformats.org/officeDocument/2006/relationships/hyperlink" Target="https://reg.bom.gov.au/jsp/ncc/cdio/weatherData/av?p_display_type=dailyDataFile&amp;p_nccObsCode=122&amp;p_stn_num=023343&amp;p_c=-109037507&amp;p_startYear=1990" TargetMode="External"/><Relationship Id="rId1487" Type="http://schemas.openxmlformats.org/officeDocument/2006/relationships/hyperlink" Target="https://reg.bom.gov.au/jsp/ncc/cdio/weatherData/av?p_display_type=dailyDataFile&amp;p_nccObsCode=122&amp;p_stn_num=023343&amp;p_c=-109037507&amp;p_startYear=1991" TargetMode="External"/><Relationship Id="rId1488" Type="http://schemas.openxmlformats.org/officeDocument/2006/relationships/hyperlink" Target="https://reg.bom.gov.au/jsp/ncc/cdio/weatherData/av?p_display_type=dailyDataFile&amp;p_nccObsCode=122&amp;p_stn_num=023343&amp;p_c=-109037507&amp;p_startYear=1992" TargetMode="External"/><Relationship Id="rId1489" Type="http://schemas.openxmlformats.org/officeDocument/2006/relationships/hyperlink" Target="https://reg.bom.gov.au/jsp/ncc/cdio/weatherData/av?p_display_type=dailyDataFile&amp;p_nccObsCode=122&amp;p_stn_num=023343&amp;p_c=-109037507&amp;p_startYear=1993" TargetMode="External"/><Relationship Id="rId1490" Type="http://schemas.openxmlformats.org/officeDocument/2006/relationships/hyperlink" Target="https://reg.bom.gov.au/jsp/ncc/cdio/weatherData/av?p_display_type=dailyDataFile&amp;p_nccObsCode=122&amp;p_stn_num=023343&amp;p_c=-109037507&amp;p_startYear=1994" TargetMode="External"/><Relationship Id="rId1491" Type="http://schemas.openxmlformats.org/officeDocument/2006/relationships/hyperlink" Target="https://reg.bom.gov.au/jsp/ncc/cdio/weatherData/av?p_display_type=dailyDataFile&amp;p_nccObsCode=122&amp;p_stn_num=023343&amp;p_c=-109037507&amp;p_startYear=1995" TargetMode="External"/><Relationship Id="rId1492" Type="http://schemas.openxmlformats.org/officeDocument/2006/relationships/hyperlink" Target="https://reg.bom.gov.au/jsp/ncc/cdio/weatherData/av?p_display_type=dailyDataFile&amp;p_nccObsCode=122&amp;p_stn_num=023343&amp;p_c=-109037507&amp;p_startYear=1996" TargetMode="External"/><Relationship Id="rId1493" Type="http://schemas.openxmlformats.org/officeDocument/2006/relationships/hyperlink" Target="https://reg.bom.gov.au/jsp/ncc/cdio/weatherData/av?p_display_type=dailyDataFile&amp;p_nccObsCode=122&amp;p_stn_num=023343&amp;p_c=-109037507&amp;p_startYear=1997" TargetMode="External"/><Relationship Id="rId1494" Type="http://schemas.openxmlformats.org/officeDocument/2006/relationships/hyperlink" Target="https://reg.bom.gov.au/jsp/ncc/cdio/weatherData/av?p_display_type=dailyDataFile&amp;p_nccObsCode=122&amp;p_stn_num=023343&amp;p_c=-109037507&amp;p_startYear=1998" TargetMode="External"/><Relationship Id="rId1495" Type="http://schemas.openxmlformats.org/officeDocument/2006/relationships/hyperlink" Target="https://reg.bom.gov.au/jsp/ncc/cdio/weatherData/av?p_display_type=dailyDataFile&amp;p_nccObsCode=122&amp;p_stn_num=023343&amp;p_c=-109037507&amp;p_startYear=1999" TargetMode="External"/><Relationship Id="rId1496" Type="http://schemas.openxmlformats.org/officeDocument/2006/relationships/hyperlink" Target="https://reg.bom.gov.au/jsp/ncc/cdio/weatherData/av?p_display_type=dailyDataFile&amp;p_nccObsCode=122&amp;p_stn_num=023343&amp;p_c=-109037507&amp;p_startYear=2000" TargetMode="External"/><Relationship Id="rId1497" Type="http://schemas.openxmlformats.org/officeDocument/2006/relationships/hyperlink" Target="https://reg.bom.gov.au/jsp/ncc/cdio/weatherData/av?p_display_type=dailyDataFile&amp;p_nccObsCode=122&amp;p_stn_num=023343&amp;p_c=-109037507&amp;p_startYear=2001" TargetMode="External"/><Relationship Id="rId1498" Type="http://schemas.openxmlformats.org/officeDocument/2006/relationships/hyperlink" Target="https://reg.bom.gov.au/jsp/ncc/cdio/weatherData/av?p_display_type=dailyDataFile&amp;p_nccObsCode=122&amp;p_stn_num=023343&amp;p_c=-109037507&amp;p_startYear=2002" TargetMode="External"/><Relationship Id="rId1499" Type="http://schemas.openxmlformats.org/officeDocument/2006/relationships/hyperlink" Target="https://reg.bom.gov.au/jsp/ncc/cdio/weatherData/av?p_display_type=dailyDataFile&amp;p_nccObsCode=122&amp;p_stn_num=023343&amp;p_c=-109037507&amp;p_startYear=2003" TargetMode="External"/><Relationship Id="rId1500" Type="http://schemas.openxmlformats.org/officeDocument/2006/relationships/hyperlink" Target="https://reg.bom.gov.au/jsp/ncc/cdio/weatherData/av?p_display_type=dailyDataFile&amp;p_nccObsCode=122&amp;p_stn_num=023343&amp;p_c=-109037507&amp;p_startYear=2004" TargetMode="External"/><Relationship Id="rId1501" Type="http://schemas.openxmlformats.org/officeDocument/2006/relationships/hyperlink" Target="https://reg.bom.gov.au/jsp/ncc/cdio/weatherData/av?p_display_type=dailyDataFile&amp;p_nccObsCode=122&amp;p_stn_num=023343&amp;p_c=-109037507&amp;p_startYear=2005" TargetMode="External"/><Relationship Id="rId1502" Type="http://schemas.openxmlformats.org/officeDocument/2006/relationships/hyperlink" Target="https://reg.bom.gov.au/jsp/ncc/cdio/weatherData/av?p_display_type=dailyDataFile&amp;p_nccObsCode=122&amp;p_stn_num=023343&amp;p_c=-109037507&amp;p_startYear=2006" TargetMode="External"/><Relationship Id="rId1503" Type="http://schemas.openxmlformats.org/officeDocument/2006/relationships/hyperlink" Target="https://reg.bom.gov.au/jsp/ncc/cdio/weatherData/av?p_display_type=dailyDataFile&amp;p_nccObsCode=122&amp;p_stn_num=023343&amp;p_c=-109037507&amp;p_startYear=2007" TargetMode="External"/><Relationship Id="rId1504" Type="http://schemas.openxmlformats.org/officeDocument/2006/relationships/hyperlink" Target="https://reg.bom.gov.au/jsp/ncc/cdio/weatherData/av?p_display_type=dailyDataFile&amp;p_nccObsCode=122&amp;p_stn_num=023343&amp;p_c=-109037507&amp;p_startYear=2008" TargetMode="External"/><Relationship Id="rId1505" Type="http://schemas.openxmlformats.org/officeDocument/2006/relationships/hyperlink" Target="https://reg.bom.gov.au/jsp/ncc/cdio/weatherData/av?p_display_type=dailyDataFile&amp;p_nccObsCode=122&amp;p_stn_num=023343&amp;p_c=-109037507&amp;p_startYear=2009" TargetMode="External"/><Relationship Id="rId1506" Type="http://schemas.openxmlformats.org/officeDocument/2006/relationships/hyperlink" Target="https://reg.bom.gov.au/jsp/ncc/cdio/weatherData/av?p_display_type=dailyDataFile&amp;p_nccObsCode=122&amp;p_stn_num=023343&amp;p_c=-109037507&amp;p_startYear=2010" TargetMode="External"/><Relationship Id="rId1507" Type="http://schemas.openxmlformats.org/officeDocument/2006/relationships/hyperlink" Target="https://reg.bom.gov.au/jsp/ncc/cdio/weatherData/av?p_display_type=dailyDataFile&amp;p_nccObsCode=122&amp;p_stn_num=023343&amp;p_c=-109037507&amp;p_startYear=2011" TargetMode="External"/><Relationship Id="rId1508" Type="http://schemas.openxmlformats.org/officeDocument/2006/relationships/hyperlink" Target="https://reg.bom.gov.au/jsp/ncc/cdio/weatherData/av?p_nccObsCode=40&amp;p_display_type=dataFile&amp;p_startYear=&amp;p_c=&amp;p_stn_num=023343" TargetMode="External"/><Relationship Id="rId1509" Type="http://schemas.openxmlformats.org/officeDocument/2006/relationships/hyperlink" Target="https://reg.bom.gov.au/jsp/ncc/cdio/weatherData/av?p_display_type=dailyDataFile&amp;p_nccObsCode=122&amp;p_stn_num=023343&amp;p_c=-109037507&amp;p_startYear=2012" TargetMode="External"/><Relationship Id="rId1510" Type="http://schemas.openxmlformats.org/officeDocument/2006/relationships/hyperlink" Target="https://reg.bom.gov.au/jsp/ncc/cdio/weatherData/av?p_display_type=dailyDataFile&amp;p_nccObsCode=122&amp;p_stn_num=023343&amp;p_c=-109037507&amp;p_startYear=2013" TargetMode="External"/><Relationship Id="rId1511" Type="http://schemas.openxmlformats.org/officeDocument/2006/relationships/hyperlink" Target="https://reg.bom.gov.au/jsp/ncc/cdio/weatherData/av?p_display_type=dailyDataFile&amp;p_nccObsCode=122&amp;p_stn_num=023343&amp;p_c=-109037507&amp;p_startYear=2014" TargetMode="External"/><Relationship Id="rId1512" Type="http://schemas.openxmlformats.org/officeDocument/2006/relationships/hyperlink" Target="https://reg.bom.gov.au/jsp/ncc/cdio/weatherData/av?p_display_type=dailyDataFile&amp;p_nccObsCode=122&amp;p_stn_num=023343&amp;p_c=-109037507&amp;p_startYear=2015" TargetMode="External"/><Relationship Id="rId1513" Type="http://schemas.openxmlformats.org/officeDocument/2006/relationships/hyperlink" Target="https://reg.bom.gov.au/jsp/ncc/cdio/weatherData/av?p_display_type=dailyDataFile&amp;p_nccObsCode=122&amp;p_stn_num=023343&amp;p_c=-109037507&amp;p_startYear=2016" TargetMode="External"/><Relationship Id="rId1514" Type="http://schemas.openxmlformats.org/officeDocument/2006/relationships/hyperlink" Target="https://reg.bom.gov.au/jsp/ncc/cdio/weatherData/av?p_display_type=dailyDataFile&amp;p_nccObsCode=122&amp;p_stn_num=023343&amp;p_c=-109037507&amp;p_startYear=2017" TargetMode="External"/><Relationship Id="rId1515" Type="http://schemas.openxmlformats.org/officeDocument/2006/relationships/hyperlink" Target="https://reg.bom.gov.au/jsp/ncc/cdio/weatherData/av?p_display_type=dailyDataFile&amp;p_nccObsCode=122&amp;p_stn_num=023343&amp;p_c=-109037507&amp;p_startYear=2018" TargetMode="External"/><Relationship Id="rId1516" Type="http://schemas.openxmlformats.org/officeDocument/2006/relationships/hyperlink" Target="https://reg.bom.gov.au/jsp/ncc/cdio/weatherData/av?p_display_type=dailyDataFile&amp;p_nccObsCode=122&amp;p_stn_num=023343&amp;p_c=-109037507&amp;p_startYear=2019" TargetMode="External"/><Relationship Id="rId1517" Type="http://schemas.openxmlformats.org/officeDocument/2006/relationships/hyperlink" Target="https://reg.bom.gov.au/jsp/ncc/cdio/weatherData/av?p_display_type=dailyDataFile&amp;p_nccObsCode=122&amp;p_stn_num=023343&amp;p_c=-109037507&amp;p_startYear=2020" TargetMode="External"/><Relationship Id="rId1518" Type="http://schemas.openxmlformats.org/officeDocument/2006/relationships/hyperlink" Target="https://reg.bom.gov.au/jsp/ncc/cdio/weatherData/av?p_nccObsCode=43&amp;p_display_type=dataFile&amp;p_startYear=&amp;p_c=&amp;p_stn_num=023020" TargetMode="External"/><Relationship Id="rId1519" Type="http://schemas.openxmlformats.org/officeDocument/2006/relationships/hyperlink" Target="https://reg.bom.gov.au/jsp/ncc/cdio/weatherData/av?p_display_type=dailyDataFile&amp;p_nccObsCode=123&amp;p_stn_num=023020&amp;p_c=-106042654&amp;p_startYear=1957" TargetMode="External"/><Relationship Id="rId1520" Type="http://schemas.openxmlformats.org/officeDocument/2006/relationships/hyperlink" Target="https://reg.bom.gov.au/jsp/ncc/cdio/weatherData/av?p_display_type=dailyDataFile&amp;p_nccObsCode=123&amp;p_stn_num=023020&amp;p_c=-106042654&amp;p_startYear=1958" TargetMode="External"/><Relationship Id="rId1521" Type="http://schemas.openxmlformats.org/officeDocument/2006/relationships/hyperlink" Target="https://reg.bom.gov.au/jsp/ncc/cdio/weatherData/av?p_display_type=dailyDataFile&amp;p_nccObsCode=123&amp;p_stn_num=023020&amp;p_c=-106042654&amp;p_startYear=1959" TargetMode="External"/><Relationship Id="rId1522" Type="http://schemas.openxmlformats.org/officeDocument/2006/relationships/hyperlink" Target="https://reg.bom.gov.au/jsp/ncc/cdio/weatherData/av?p_nccObsCode=43&amp;p_display_type=dataFile&amp;p_startYear=&amp;p_c=&amp;p_stn_num=023020" TargetMode="External"/><Relationship Id="rId1523" Type="http://schemas.openxmlformats.org/officeDocument/2006/relationships/hyperlink" Target="https://reg.bom.gov.au/jsp/ncc/cdio/weatherData/av?p_display_type=dailyDataFile&amp;p_nccObsCode=123&amp;p_stn_num=023020&amp;p_c=-106042654&amp;p_startYear=1960" TargetMode="External"/><Relationship Id="rId1524" Type="http://schemas.openxmlformats.org/officeDocument/2006/relationships/hyperlink" Target="https://reg.bom.gov.au/jsp/ncc/cdio/weatherData/av?p_display_type=dailyDataFile&amp;p_nccObsCode=123&amp;p_stn_num=023020&amp;p_c=-106042654&amp;p_startYear=1961" TargetMode="External"/><Relationship Id="rId1525" Type="http://schemas.openxmlformats.org/officeDocument/2006/relationships/hyperlink" Target="https://reg.bom.gov.au/jsp/ncc/cdio/weatherData/av?p_display_type=dailyDataFile&amp;p_nccObsCode=123&amp;p_stn_num=023020&amp;p_c=-106042654&amp;p_startYear=1962" TargetMode="External"/><Relationship Id="rId1526" Type="http://schemas.openxmlformats.org/officeDocument/2006/relationships/hyperlink" Target="https://reg.bom.gov.au/jsp/ncc/cdio/weatherData/av?p_display_type=dailyDataFile&amp;p_nccObsCode=123&amp;p_stn_num=023020&amp;p_c=-106042654&amp;p_startYear=1963" TargetMode="External"/><Relationship Id="rId1527" Type="http://schemas.openxmlformats.org/officeDocument/2006/relationships/hyperlink" Target="https://reg.bom.gov.au/jsp/ncc/cdio/weatherData/av?p_display_type=dailyDataFile&amp;p_nccObsCode=123&amp;p_stn_num=023020&amp;p_c=-106042654&amp;p_startYear=1964" TargetMode="External"/><Relationship Id="rId1528" Type="http://schemas.openxmlformats.org/officeDocument/2006/relationships/hyperlink" Target="https://reg.bom.gov.au/jsp/ncc/cdio/weatherData/av?p_display_type=dailyDataFile&amp;p_nccObsCode=123&amp;p_stn_num=023020&amp;p_c=-106042654&amp;p_startYear=1965" TargetMode="External"/><Relationship Id="rId1529" Type="http://schemas.openxmlformats.org/officeDocument/2006/relationships/hyperlink" Target="https://reg.bom.gov.au/jsp/ncc/cdio/weatherData/av?p_display_type=dailyDataFile&amp;p_nccObsCode=123&amp;p_stn_num=023020&amp;p_c=-106042654&amp;p_startYear=1966" TargetMode="External"/><Relationship Id="rId1530" Type="http://schemas.openxmlformats.org/officeDocument/2006/relationships/hyperlink" Target="https://reg.bom.gov.au/jsp/ncc/cdio/weatherData/av?p_display_type=dailyDataFile&amp;p_nccObsCode=123&amp;p_stn_num=023020&amp;p_c=-106042654&amp;p_startYear=1967" TargetMode="External"/><Relationship Id="rId1531" Type="http://schemas.openxmlformats.org/officeDocument/2006/relationships/hyperlink" Target="https://reg.bom.gov.au/jsp/ncc/cdio/weatherData/av?p_display_type=dailyDataFile&amp;p_nccObsCode=123&amp;p_stn_num=023020&amp;p_c=-106042654&amp;p_startYear=1968" TargetMode="External"/><Relationship Id="rId1532" Type="http://schemas.openxmlformats.org/officeDocument/2006/relationships/hyperlink" Target="https://reg.bom.gov.au/jsp/ncc/cdio/weatherData/av?p_display_type=dailyDataFile&amp;p_nccObsCode=123&amp;p_stn_num=023020&amp;p_c=-106042654&amp;p_startYear=1969" TargetMode="External"/><Relationship Id="rId1533" Type="http://schemas.openxmlformats.org/officeDocument/2006/relationships/hyperlink" Target="https://reg.bom.gov.au/jsp/ncc/cdio/weatherData/av?p_display_type=dailyDataFile&amp;p_nccObsCode=123&amp;p_stn_num=023020&amp;p_c=-106042654&amp;p_startYear=1970" TargetMode="External"/><Relationship Id="rId1534" Type="http://schemas.openxmlformats.org/officeDocument/2006/relationships/hyperlink" Target="https://reg.bom.gov.au/jsp/ncc/cdio/weatherData/av?p_display_type=dailyDataFile&amp;p_nccObsCode=123&amp;p_stn_num=023020&amp;p_c=-106042654&amp;p_startYear=1971" TargetMode="External"/><Relationship Id="rId1535" Type="http://schemas.openxmlformats.org/officeDocument/2006/relationships/hyperlink" Target="https://reg.bom.gov.au/jsp/ncc/cdio/weatherData/av?p_display_type=dailyDataFile&amp;p_nccObsCode=123&amp;p_stn_num=023020&amp;p_c=-106042654&amp;p_startYear=1972" TargetMode="External"/><Relationship Id="rId1536" Type="http://schemas.openxmlformats.org/officeDocument/2006/relationships/hyperlink" Target="https://reg.bom.gov.au/jsp/ncc/cdio/weatherData/av?p_display_type=dailyDataFile&amp;p_nccObsCode=123&amp;p_stn_num=023020&amp;p_c=-106042654&amp;p_startYear=1973" TargetMode="External"/><Relationship Id="rId1537" Type="http://schemas.openxmlformats.org/officeDocument/2006/relationships/hyperlink" Target="https://reg.bom.gov.au/jsp/ncc/cdio/weatherData/av?p_display_type=dailyDataFile&amp;p_nccObsCode=123&amp;p_stn_num=023020&amp;p_c=-106042654&amp;p_startYear=1974" TargetMode="External"/><Relationship Id="rId1538" Type="http://schemas.openxmlformats.org/officeDocument/2006/relationships/hyperlink" Target="https://reg.bom.gov.au/jsp/ncc/cdio/weatherData/av?p_display_type=dailyDataFile&amp;p_nccObsCode=123&amp;p_stn_num=023020&amp;p_c=-106042654&amp;p_startYear=1975" TargetMode="External"/><Relationship Id="rId1539" Type="http://schemas.openxmlformats.org/officeDocument/2006/relationships/hyperlink" Target="https://reg.bom.gov.au/jsp/ncc/cdio/weatherData/av?p_display_type=dailyDataFile&amp;p_nccObsCode=123&amp;p_stn_num=023020&amp;p_c=-106042654&amp;p_startYear=1976" TargetMode="External"/><Relationship Id="rId1540" Type="http://schemas.openxmlformats.org/officeDocument/2006/relationships/hyperlink" Target="https://reg.bom.gov.au/jsp/ncc/cdio/weatherData/av?p_display_type=dailyDataFile&amp;p_nccObsCode=123&amp;p_stn_num=023020&amp;p_c=-106042654&amp;p_startYear=1977" TargetMode="External"/><Relationship Id="rId1541" Type="http://schemas.openxmlformats.org/officeDocument/2006/relationships/hyperlink" Target="https://reg.bom.gov.au/jsp/ncc/cdio/weatherData/av?p_display_type=dailyDataFile&amp;p_nccObsCode=123&amp;p_stn_num=023020&amp;p_c=-106042654&amp;p_startYear=1978" TargetMode="External"/><Relationship Id="rId1542" Type="http://schemas.openxmlformats.org/officeDocument/2006/relationships/hyperlink" Target="https://reg.bom.gov.au/jsp/ncc/cdio/weatherData/av?p_display_type=dailyDataFile&amp;p_nccObsCode=123&amp;p_stn_num=023020&amp;p_c=-106042654&amp;p_startYear=1979" TargetMode="External"/><Relationship Id="rId1543" Type="http://schemas.openxmlformats.org/officeDocument/2006/relationships/hyperlink" Target="https://reg.bom.gov.au/jsp/ncc/cdio/weatherData/av?p_display_type=dailyDataFile&amp;p_nccObsCode=123&amp;p_stn_num=023020&amp;p_c=-106042654&amp;p_startYear=1980" TargetMode="External"/><Relationship Id="rId1544" Type="http://schemas.openxmlformats.org/officeDocument/2006/relationships/hyperlink" Target="https://reg.bom.gov.au/jsp/ncc/cdio/weatherData/av?p_display_type=dailyDataFile&amp;p_nccObsCode=123&amp;p_stn_num=023020&amp;p_c=-106042654&amp;p_startYear=1981" TargetMode="External"/><Relationship Id="rId1545" Type="http://schemas.openxmlformats.org/officeDocument/2006/relationships/hyperlink" Target="https://reg.bom.gov.au/jsp/ncc/cdio/weatherData/av?p_display_type=dailyDataFile&amp;p_nccObsCode=123&amp;p_stn_num=023020&amp;p_c=-106042654&amp;p_startYear=1982" TargetMode="External"/><Relationship Id="rId1546" Type="http://schemas.openxmlformats.org/officeDocument/2006/relationships/hyperlink" Target="https://reg.bom.gov.au/jsp/ncc/cdio/weatherData/av?p_display_type=dailyDataFile&amp;p_nccObsCode=123&amp;p_stn_num=023020&amp;p_c=-106042654&amp;p_startYear=1983" TargetMode="External"/><Relationship Id="rId1547" Type="http://schemas.openxmlformats.org/officeDocument/2006/relationships/hyperlink" Target="https://reg.bom.gov.au/jsp/ncc/cdio/weatherData/av?p_display_type=dailyDataFile&amp;p_nccObsCode=123&amp;p_stn_num=023020&amp;p_c=-106042654&amp;p_startYear=1984" TargetMode="External"/><Relationship Id="rId1548" Type="http://schemas.openxmlformats.org/officeDocument/2006/relationships/hyperlink" Target="https://reg.bom.gov.au/jsp/ncc/cdio/weatherData/av?p_nccObsCode=43&amp;p_display_type=dataFile&amp;p_startYear=&amp;p_c=&amp;p_stn_num=023020" TargetMode="External"/><Relationship Id="rId1549" Type="http://schemas.openxmlformats.org/officeDocument/2006/relationships/hyperlink" Target="https://reg.bom.gov.au/jsp/ncc/cdio/weatherData/av?p_display_type=dailyDataFile&amp;p_nccObsCode=123&amp;p_stn_num=023020&amp;p_c=-106042654&amp;p_startYear=1985" TargetMode="External"/><Relationship Id="rId1550" Type="http://schemas.openxmlformats.org/officeDocument/2006/relationships/hyperlink" Target="https://reg.bom.gov.au/jsp/ncc/cdio/weatherData/av?p_display_type=dailyDataFile&amp;p_nccObsCode=123&amp;p_stn_num=023020&amp;p_c=-106042654&amp;p_startYear=1986" TargetMode="External"/><Relationship Id="rId1551" Type="http://schemas.openxmlformats.org/officeDocument/2006/relationships/hyperlink" Target="https://reg.bom.gov.au/jsp/ncc/cdio/weatherData/av?p_display_type=dailyDataFile&amp;p_nccObsCode=123&amp;p_stn_num=023020&amp;p_c=-106042654&amp;p_startYear=1987" TargetMode="External"/><Relationship Id="rId1552" Type="http://schemas.openxmlformats.org/officeDocument/2006/relationships/hyperlink" Target="https://reg.bom.gov.au/jsp/ncc/cdio/weatherData/av?p_display_type=dailyDataFile&amp;p_nccObsCode=123&amp;p_stn_num=023020&amp;p_c=-106042654&amp;p_startYear=1990" TargetMode="External"/><Relationship Id="rId1553" Type="http://schemas.openxmlformats.org/officeDocument/2006/relationships/hyperlink" Target="https://reg.bom.gov.au/jsp/ncc/cdio/weatherData/av?p_display_type=dailyDataFile&amp;p_nccObsCode=123&amp;p_stn_num=023020&amp;p_c=-106042654&amp;p_startYear=1991" TargetMode="External"/><Relationship Id="rId1554" Type="http://schemas.openxmlformats.org/officeDocument/2006/relationships/hyperlink" Target="https://reg.bom.gov.au/jsp/ncc/cdio/weatherData/av?p_display_type=dailyDataFile&amp;p_nccObsCode=123&amp;p_stn_num=023020&amp;p_c=-106042654&amp;p_startYear=1992" TargetMode="External"/><Relationship Id="rId1555" Type="http://schemas.openxmlformats.org/officeDocument/2006/relationships/hyperlink" Target="https://reg.bom.gov.au/jsp/ncc/cdio/weatherData/av?p_display_type=dailyDataFile&amp;p_nccObsCode=123&amp;p_stn_num=023020&amp;p_c=-106042654&amp;p_startYear=1993" TargetMode="External"/><Relationship Id="rId1556" Type="http://schemas.openxmlformats.org/officeDocument/2006/relationships/hyperlink" Target="https://reg.bom.gov.au/jsp/ncc/cdio/weatherData/av?p_display_type=dailyDataFile&amp;p_nccObsCode=123&amp;p_stn_num=023020&amp;p_c=-106042654&amp;p_startYear=1994" TargetMode="External"/><Relationship Id="rId1557" Type="http://schemas.openxmlformats.org/officeDocument/2006/relationships/hyperlink" Target="https://reg.bom.gov.au/jsp/ncc/cdio/weatherData/av?p_display_type=dailyDataFile&amp;p_nccObsCode=123&amp;p_stn_num=023020&amp;p_c=-106042654&amp;p_startYear=1995" TargetMode="External"/><Relationship Id="rId1558" Type="http://schemas.openxmlformats.org/officeDocument/2006/relationships/hyperlink" Target="https://reg.bom.gov.au/jsp/ncc/cdio/weatherData/av?p_display_type=dailyDataFile&amp;p_nccObsCode=123&amp;p_stn_num=023020&amp;p_c=-106042654&amp;p_startYear=1996" TargetMode="External"/><Relationship Id="rId1559" Type="http://schemas.openxmlformats.org/officeDocument/2006/relationships/hyperlink" Target="https://reg.bom.gov.au/jsp/ncc/cdio/weatherData/av?p_display_type=dailyDataFile&amp;p_nccObsCode=123&amp;p_stn_num=023020&amp;p_c=-106042654&amp;p_startYear=1997" TargetMode="External"/><Relationship Id="rId1560" Type="http://schemas.openxmlformats.org/officeDocument/2006/relationships/hyperlink" Target="https://reg.bom.gov.au/climate/cdo/about/about-IDCJAC0008.shtml" TargetMode="External"/><Relationship Id="rId1561" Type="http://schemas.openxmlformats.org/officeDocument/2006/relationships/hyperlink" Target="https://reg.bom.gov.au/jsp/ncc/cdio/weatherData/av?p_display_type=monthlyZippedDataFile&amp;p_stn_num=023122&amp;p_c=-106973326&amp;p_nccObsCode=43&amp;p_startYear=" TargetMode="External"/><Relationship Id="rId1562" Type="http://schemas.openxmlformats.org/officeDocument/2006/relationships/hyperlink" Target="https://reg.bom.gov.au/tmp/cdio/IDCJAC0008_023122.pdf" TargetMode="External"/><Relationship Id="rId1563" Type="http://schemas.openxmlformats.org/officeDocument/2006/relationships/hyperlink" Target="https://reg.bom.gov.au/climate/cdo/about/about-airtemp-data.shtml" TargetMode="External"/><Relationship Id="rId1564" Type="http://schemas.openxmlformats.org/officeDocument/2006/relationships/hyperlink" Target="https://reg.bom.gov.au/jsp/ncc/cdio/cvg/av?p_stn_num=023122&amp;p_prim_element_index=0&amp;p_nccObsCode=43&amp;period_of_avg=&amp;normals_years=&amp;redraw=null&amp;p_display_type=enlarged_map" TargetMode="External"/><Relationship Id="rId1565" Type="http://schemas.openxmlformats.org/officeDocument/2006/relationships/hyperlink" Target="https://reg.bom.gov.au/climate/cdo/about/about-stats.shtml" TargetMode="External"/><Relationship Id="rId1566" Type="http://schemas.openxmlformats.org/officeDocument/2006/relationships/hyperlink" Target="https://reg.bom.gov.au/jsp/ncc/cdio/weatherData/av?p_display_type=dataGraph&amp;p_stn_num=023122&amp;p_nccObsCode=43&amp;p_month=01" TargetMode="External"/><Relationship Id="rId1567" Type="http://schemas.openxmlformats.org/officeDocument/2006/relationships/hyperlink" Target="https://reg.bom.gov.au/jsp/ncc/cdio/weatherData/av?p_display_type=dataGraph&amp;p_stn_num=023122&amp;p_nccObsCode=43&amp;p_month=02" TargetMode="External"/><Relationship Id="rId1568" Type="http://schemas.openxmlformats.org/officeDocument/2006/relationships/hyperlink" Target="https://reg.bom.gov.au/jsp/ncc/cdio/weatherData/av?p_display_type=dataGraph&amp;p_stn_num=023122&amp;p_nccObsCode=43&amp;p_month=03" TargetMode="External"/><Relationship Id="rId1569" Type="http://schemas.openxmlformats.org/officeDocument/2006/relationships/hyperlink" Target="https://reg.bom.gov.au/jsp/ncc/cdio/weatherData/av?p_display_type=dataGraph&amp;p_stn_num=023122&amp;p_nccObsCode=43&amp;p_month=04" TargetMode="External"/><Relationship Id="rId1570" Type="http://schemas.openxmlformats.org/officeDocument/2006/relationships/hyperlink" Target="https://reg.bom.gov.au/jsp/ncc/cdio/weatherData/av?p_display_type=dataGraph&amp;p_stn_num=023122&amp;p_nccObsCode=43&amp;p_month=05" TargetMode="External"/><Relationship Id="rId1571" Type="http://schemas.openxmlformats.org/officeDocument/2006/relationships/hyperlink" Target="https://reg.bom.gov.au/jsp/ncc/cdio/weatherData/av?p_display_type=dataGraph&amp;p_stn_num=023122&amp;p_nccObsCode=43&amp;p_month=06" TargetMode="External"/><Relationship Id="rId1572" Type="http://schemas.openxmlformats.org/officeDocument/2006/relationships/hyperlink" Target="https://reg.bom.gov.au/jsp/ncc/cdio/weatherData/av?p_display_type=dataGraph&amp;p_stn_num=023122&amp;p_nccObsCode=43&amp;p_month=07" TargetMode="External"/><Relationship Id="rId1573" Type="http://schemas.openxmlformats.org/officeDocument/2006/relationships/hyperlink" Target="https://reg.bom.gov.au/jsp/ncc/cdio/weatherData/av?p_display_type=dataGraph&amp;p_stn_num=023122&amp;p_nccObsCode=43&amp;p_month=08" TargetMode="External"/><Relationship Id="rId1574" Type="http://schemas.openxmlformats.org/officeDocument/2006/relationships/hyperlink" Target="https://reg.bom.gov.au/jsp/ncc/cdio/weatherData/av?p_display_type=dataGraph&amp;p_stn_num=023122&amp;p_nccObsCode=43&amp;p_month=09" TargetMode="External"/><Relationship Id="rId1575" Type="http://schemas.openxmlformats.org/officeDocument/2006/relationships/hyperlink" Target="https://reg.bom.gov.au/jsp/ncc/cdio/weatherData/av?p_display_type=dataGraph&amp;p_stn_num=023122&amp;p_nccObsCode=43&amp;p_month=10" TargetMode="External"/><Relationship Id="rId1576" Type="http://schemas.openxmlformats.org/officeDocument/2006/relationships/hyperlink" Target="https://reg.bom.gov.au/jsp/ncc/cdio/weatherData/av?p_display_type=dataGraph&amp;p_stn_num=023122&amp;p_nccObsCode=43&amp;p_month=11" TargetMode="External"/><Relationship Id="rId1577" Type="http://schemas.openxmlformats.org/officeDocument/2006/relationships/hyperlink" Target="https://reg.bom.gov.au/jsp/ncc/cdio/weatherData/av?p_display_type=dataGraph&amp;p_stn_num=023122&amp;p_nccObsCode=43&amp;p_month=12" TargetMode="External"/><Relationship Id="rId1578" Type="http://schemas.openxmlformats.org/officeDocument/2006/relationships/hyperlink" Target="https://reg.bom.gov.au/jsp/ncc/cdio/weatherData/av?p_display_type=dataGraph&amp;p_stn_num=023122&amp;p_nccObsCode=43&amp;p_month=13" TargetMode="External"/><Relationship Id="rId1579" Type="http://schemas.openxmlformats.org/officeDocument/2006/relationships/hyperlink" Target="https://reg.bom.gov.au/jsp/ncc/cdio/weatherData/av?p_display_type=dailyDataFile&amp;p_nccObsCode=123&amp;p_stn_num=023122&amp;p_c=-106983950&amp;p_startYear=1997" TargetMode="External"/><Relationship Id="rId1580" Type="http://schemas.openxmlformats.org/officeDocument/2006/relationships/hyperlink" Target="https://reg.bom.gov.au/jsp/ncc/cdio/weatherData/av?p_display_type=dailyDataFile&amp;p_nccObsCode=123&amp;p_stn_num=023122&amp;p_c=-106983950&amp;p_startYear=1998" TargetMode="External"/><Relationship Id="rId1581" Type="http://schemas.openxmlformats.org/officeDocument/2006/relationships/hyperlink" Target="https://reg.bom.gov.au/jsp/ncc/cdio/weatherData/av?p_display_type=dailyDataFile&amp;p_nccObsCode=123&amp;p_stn_num=023122&amp;p_c=-106983950&amp;p_startYear=1999" TargetMode="External"/><Relationship Id="rId1582" Type="http://schemas.openxmlformats.org/officeDocument/2006/relationships/hyperlink" Target="https://reg.bom.gov.au/jsp/ncc/cdio/weatherData/av?p_display_type=dailyDataFile&amp;p_nccObsCode=123&amp;p_stn_num=023122&amp;p_c=-106983950&amp;p_startYear=2000" TargetMode="External"/><Relationship Id="rId1583" Type="http://schemas.openxmlformats.org/officeDocument/2006/relationships/hyperlink" Target="https://reg.bom.gov.au/jsp/ncc/cdio/weatherData/av?p_display_type=dailyDataFile&amp;p_nccObsCode=123&amp;p_stn_num=023122&amp;p_c=-106983950&amp;p_startYear=2001" TargetMode="External"/><Relationship Id="rId1584" Type="http://schemas.openxmlformats.org/officeDocument/2006/relationships/hyperlink" Target="https://reg.bom.gov.au/jsp/ncc/cdio/weatherData/av?p_display_type=dailyDataFile&amp;p_nccObsCode=123&amp;p_stn_num=023122&amp;p_c=-106983950&amp;p_startYear=2002" TargetMode="External"/><Relationship Id="rId1585" Type="http://schemas.openxmlformats.org/officeDocument/2006/relationships/hyperlink" Target="https://reg.bom.gov.au/jsp/ncc/cdio/weatherData/av?p_display_type=dailyDataFile&amp;p_nccObsCode=123&amp;p_stn_num=023122&amp;p_c=-106983950&amp;p_startYear=2003" TargetMode="External"/><Relationship Id="rId1586" Type="http://schemas.openxmlformats.org/officeDocument/2006/relationships/hyperlink" Target="https://reg.bom.gov.au/jsp/ncc/cdio/weatherData/av?p_display_type=dailyDataFile&amp;p_nccObsCode=123&amp;p_stn_num=023122&amp;p_c=-106983950&amp;p_startYear=2004" TargetMode="External"/><Relationship Id="rId1587" Type="http://schemas.openxmlformats.org/officeDocument/2006/relationships/hyperlink" Target="https://reg.bom.gov.au/jsp/ncc/cdio/weatherData/av?p_display_type=dailyDataFile&amp;p_nccObsCode=123&amp;p_stn_num=023122&amp;p_c=-106983950&amp;p_startYear=2005" TargetMode="External"/><Relationship Id="rId1588" Type="http://schemas.openxmlformats.org/officeDocument/2006/relationships/hyperlink" Target="https://reg.bom.gov.au/jsp/ncc/cdio/weatherData/av?p_display_type=dailyDataFile&amp;p_nccObsCode=123&amp;p_stn_num=023122&amp;p_c=-106983950&amp;p_startYear=2006" TargetMode="External"/><Relationship Id="rId1589" Type="http://schemas.openxmlformats.org/officeDocument/2006/relationships/hyperlink" Target="https://reg.bom.gov.au/jsp/ncc/cdio/weatherData/av?p_display_type=dailyDataFile&amp;p_nccObsCode=123&amp;p_stn_num=023122&amp;p_c=-106983950&amp;p_startYear=2007" TargetMode="External"/><Relationship Id="rId1590" Type="http://schemas.openxmlformats.org/officeDocument/2006/relationships/hyperlink" Target="https://reg.bom.gov.au/jsp/ncc/cdio/weatherData/av?p_display_type=dailyDataFile&amp;p_nccObsCode=123&amp;p_stn_num=023122&amp;p_c=-106983950&amp;p_startYear=2008" TargetMode="External"/><Relationship Id="rId1591" Type="http://schemas.openxmlformats.org/officeDocument/2006/relationships/hyperlink" Target="https://reg.bom.gov.au/jsp/ncc/cdio/weatherData/av?p_display_type=dailyDataFile&amp;p_nccObsCode=123&amp;p_stn_num=023122&amp;p_c=-106983950&amp;p_startYear=2009" TargetMode="External"/><Relationship Id="rId1592" Type="http://schemas.openxmlformats.org/officeDocument/2006/relationships/hyperlink" Target="https://reg.bom.gov.au/jsp/ncc/cdio/weatherData/av?p_display_type=dailyDataFile&amp;p_nccObsCode=123&amp;p_stn_num=023122&amp;p_c=-106983950&amp;p_startYear=2010" TargetMode="External"/><Relationship Id="rId1593" Type="http://schemas.openxmlformats.org/officeDocument/2006/relationships/hyperlink" Target="https://reg.bom.gov.au/jsp/ncc/cdio/weatherData/av?p_display_type=dailyDataFile&amp;p_nccObsCode=123&amp;p_stn_num=023122&amp;p_c=-106983950&amp;p_startYear=2011" TargetMode="External"/><Relationship Id="rId1594" Type="http://schemas.openxmlformats.org/officeDocument/2006/relationships/hyperlink" Target="https://reg.bom.gov.au/jsp/ncc/cdio/weatherData/av?p_display_type=dailyDataFile&amp;p_nccObsCode=123&amp;p_stn_num=023122&amp;p_c=-106983950&amp;p_startYear=2012" TargetMode="External"/><Relationship Id="rId1595" Type="http://schemas.openxmlformats.org/officeDocument/2006/relationships/hyperlink" Target="https://reg.bom.gov.au/jsp/ncc/cdio/weatherData/av?p_display_type=dailyDataFile&amp;p_nccObsCode=123&amp;p_stn_num=023122&amp;p_c=-106983950&amp;p_startYear=2013" TargetMode="External"/><Relationship Id="rId1596" Type="http://schemas.openxmlformats.org/officeDocument/2006/relationships/hyperlink" Target="https://reg.bom.gov.au/jsp/ncc/cdio/weatherData/av?p_display_type=dailyDataFile&amp;p_nccObsCode=123&amp;p_stn_num=023122&amp;p_c=-106983950&amp;p_startYear=2014" TargetMode="External"/><Relationship Id="rId1597" Type="http://schemas.openxmlformats.org/officeDocument/2006/relationships/hyperlink" Target="https://reg.bom.gov.au/jsp/ncc/cdio/weatherData/av?p_display_type=dailyDataFile&amp;p_nccObsCode=123&amp;p_stn_num=023122&amp;p_c=-106983950&amp;p_startYear=2015" TargetMode="External"/><Relationship Id="rId1598" Type="http://schemas.openxmlformats.org/officeDocument/2006/relationships/hyperlink" Target="https://reg.bom.gov.au/jsp/ncc/cdio/weatherData/av?p_display_type=dailyDataFile&amp;p_nccObsCode=123&amp;p_stn_num=023122&amp;p_c=-106983950&amp;p_startYear=2016" TargetMode="External"/><Relationship Id="rId1599" Type="http://schemas.openxmlformats.org/officeDocument/2006/relationships/hyperlink" Target="https://reg.bom.gov.au/jsp/ncc/cdio/weatherData/av?p_display_type=dailyDataFile&amp;p_nccObsCode=123&amp;p_stn_num=023122&amp;p_c=-106983950&amp;p_startYear=2017" TargetMode="External"/><Relationship Id="rId1600" Type="http://schemas.openxmlformats.org/officeDocument/2006/relationships/hyperlink" Target="https://reg.bom.gov.au/jsp/ncc/cdio/weatherData/av?p_display_type=dailyDataFile&amp;p_nccObsCode=123&amp;p_stn_num=023122&amp;p_c=-106983950&amp;p_startYear=2018" TargetMode="External"/><Relationship Id="rId1601" Type="http://schemas.openxmlformats.org/officeDocument/2006/relationships/hyperlink" Target="https://reg.bom.gov.au/jsp/ncc/cdio/weatherData/av?p_display_type=dailyDataFile&amp;p_nccObsCode=123&amp;p_stn_num=023122&amp;p_c=-106983950&amp;p_startYear=2019" TargetMode="External"/><Relationship Id="rId1602" Type="http://schemas.openxmlformats.org/officeDocument/2006/relationships/hyperlink" Target="https://reg.bom.gov.au/jsp/ncc/cdio/weatherData/av?p_display_type=dailyDataFile&amp;p_nccObsCode=123&amp;p_stn_num=023122&amp;p_c=-106983950&amp;p_startYear=2020" TargetMode="External"/><Relationship Id="rId1603" Type="http://schemas.openxmlformats.org/officeDocument/2006/relationships/hyperlink" Target="https://reg.bom.gov.au/jsp/ncc/cdio/weatherData/av?p_display_type=dailyDataFile&amp;p_nccObsCode=123&amp;p_stn_num=023122&amp;p_c=-106983950&amp;p_startYear=2021" TargetMode="External"/><Relationship Id="rId1604" Type="http://schemas.openxmlformats.org/officeDocument/2006/relationships/hyperlink" Target="https://reg.bom.gov.au/jsp/ncc/cdio/weatherData/av?p_display_type=dailyDataFile&amp;p_nccObsCode=123&amp;p_stn_num=023122&amp;p_c=-106983950&amp;p_startYear=2022" TargetMode="External"/><Relationship Id="rId1605" Type="http://schemas.openxmlformats.org/officeDocument/2006/relationships/hyperlink" Target="https://reg.bom.gov.au/jsp/ncc/cdio/weatherData/av?p_display_type=dailyDataFile&amp;p_nccObsCode=123&amp;p_stn_num=023122&amp;p_c=-106983950&amp;p_startYear=2023" TargetMode="External"/><Relationship Id="rId1606" Type="http://schemas.openxmlformats.org/officeDocument/2006/relationships/hyperlink" Target="https://reg.bom.gov.au/jsp/ncc/cdio/weatherData/av?p_display_type=dailyDataFile&amp;p_nccObsCode=123&amp;p_stn_num=023122&amp;p_c=-106983950&amp;p_startYear=2024" TargetMode="External"/><Relationship Id="rId1607" Type="http://schemas.openxmlformats.org/officeDocument/2006/relationships/hyperlink" Target="https://reg.bom.gov.au/climate/cdo/about/about-IDCJAC0008.shtml" TargetMode="External"/><Relationship Id="rId1608" Type="http://schemas.openxmlformats.org/officeDocument/2006/relationships/hyperlink" Target="https://reg.bom.gov.au/jsp/ncc/cdio/weatherData/av?p_display_type=monthlyZippedDataFile&amp;p_stn_num=023343&amp;p_c=-109027079&amp;p_nccObsCode=43&amp;p_startYear=" TargetMode="External"/><Relationship Id="rId1609" Type="http://schemas.openxmlformats.org/officeDocument/2006/relationships/hyperlink" Target="https://reg.bom.gov.au/tmp/cdio/IDCJAC0008_023343.pdf" TargetMode="External"/><Relationship Id="rId1610" Type="http://schemas.openxmlformats.org/officeDocument/2006/relationships/hyperlink" Target="https://reg.bom.gov.au/climate/cdo/about/about-airtemp-data.shtml" TargetMode="External"/><Relationship Id="rId1611" Type="http://schemas.openxmlformats.org/officeDocument/2006/relationships/hyperlink" Target="https://reg.bom.gov.au/jsp/ncc/cdio/cvg/av?p_stn_num=023343&amp;p_prim_element_index=0&amp;p_nccObsCode=43&amp;period_of_avg=&amp;normals_years=&amp;redraw=null&amp;p_display_type=enlarged_map" TargetMode="External"/><Relationship Id="rId1612" Type="http://schemas.openxmlformats.org/officeDocument/2006/relationships/hyperlink" Target="https://reg.bom.gov.au/climate/cdo/about/about-stats.shtml" TargetMode="External"/><Relationship Id="rId1613" Type="http://schemas.openxmlformats.org/officeDocument/2006/relationships/hyperlink" Target="https://reg.bom.gov.au/jsp/ncc/cdio/weatherData/av?p_display_type=dataGraph&amp;p_stn_num=023343&amp;p_nccObsCode=43&amp;p_month=01" TargetMode="External"/><Relationship Id="rId1614" Type="http://schemas.openxmlformats.org/officeDocument/2006/relationships/hyperlink" Target="https://reg.bom.gov.au/jsp/ncc/cdio/weatherData/av?p_display_type=dataGraph&amp;p_stn_num=023343&amp;p_nccObsCode=43&amp;p_month=02" TargetMode="External"/><Relationship Id="rId1615" Type="http://schemas.openxmlformats.org/officeDocument/2006/relationships/hyperlink" Target="https://reg.bom.gov.au/jsp/ncc/cdio/weatherData/av?p_display_type=dataGraph&amp;p_stn_num=023343&amp;p_nccObsCode=43&amp;p_month=03" TargetMode="External"/><Relationship Id="rId1616" Type="http://schemas.openxmlformats.org/officeDocument/2006/relationships/hyperlink" Target="https://reg.bom.gov.au/jsp/ncc/cdio/weatherData/av?p_display_type=dataGraph&amp;p_stn_num=023343&amp;p_nccObsCode=43&amp;p_month=04" TargetMode="External"/><Relationship Id="rId1617" Type="http://schemas.openxmlformats.org/officeDocument/2006/relationships/hyperlink" Target="https://reg.bom.gov.au/jsp/ncc/cdio/weatherData/av?p_display_type=dataGraph&amp;p_stn_num=023343&amp;p_nccObsCode=43&amp;p_month=05" TargetMode="External"/><Relationship Id="rId1618" Type="http://schemas.openxmlformats.org/officeDocument/2006/relationships/hyperlink" Target="https://reg.bom.gov.au/jsp/ncc/cdio/weatherData/av?p_display_type=dataGraph&amp;p_stn_num=023343&amp;p_nccObsCode=43&amp;p_month=06" TargetMode="External"/><Relationship Id="rId1619" Type="http://schemas.openxmlformats.org/officeDocument/2006/relationships/hyperlink" Target="https://reg.bom.gov.au/jsp/ncc/cdio/weatherData/av?p_display_type=dataGraph&amp;p_stn_num=023343&amp;p_nccObsCode=43&amp;p_month=07" TargetMode="External"/><Relationship Id="rId1620" Type="http://schemas.openxmlformats.org/officeDocument/2006/relationships/hyperlink" Target="https://reg.bom.gov.au/jsp/ncc/cdio/weatherData/av?p_display_type=dataGraph&amp;p_stn_num=023343&amp;p_nccObsCode=43&amp;p_month=08" TargetMode="External"/><Relationship Id="rId1621" Type="http://schemas.openxmlformats.org/officeDocument/2006/relationships/hyperlink" Target="https://reg.bom.gov.au/jsp/ncc/cdio/weatherData/av?p_display_type=dataGraph&amp;p_stn_num=023343&amp;p_nccObsCode=43&amp;p_month=09" TargetMode="External"/><Relationship Id="rId1622" Type="http://schemas.openxmlformats.org/officeDocument/2006/relationships/hyperlink" Target="https://reg.bom.gov.au/jsp/ncc/cdio/weatherData/av?p_display_type=dataGraph&amp;p_stn_num=023343&amp;p_nccObsCode=43&amp;p_month=10" TargetMode="External"/><Relationship Id="rId1623" Type="http://schemas.openxmlformats.org/officeDocument/2006/relationships/hyperlink" Target="https://reg.bom.gov.au/jsp/ncc/cdio/weatherData/av?p_display_type=dataGraph&amp;p_stn_num=023343&amp;p_nccObsCode=43&amp;p_month=11" TargetMode="External"/><Relationship Id="rId1624" Type="http://schemas.openxmlformats.org/officeDocument/2006/relationships/hyperlink" Target="https://reg.bom.gov.au/jsp/ncc/cdio/weatherData/av?p_display_type=dataGraph&amp;p_stn_num=023343&amp;p_nccObsCode=43&amp;p_month=12" TargetMode="External"/><Relationship Id="rId1625" Type="http://schemas.openxmlformats.org/officeDocument/2006/relationships/hyperlink" Target="https://reg.bom.gov.au/jsp/ncc/cdio/weatherData/av?p_display_type=dataGraph&amp;p_stn_num=023343&amp;p_nccObsCode=43&amp;p_month=13" TargetMode="External"/><Relationship Id="rId1626" Type="http://schemas.openxmlformats.org/officeDocument/2006/relationships/hyperlink" Target="https://reg.bom.gov.au/jsp/ncc/cdio/weatherData/av?p_display_type=dailyDataFile&amp;p_nccObsCode=123&amp;p_stn_num=023343&amp;p_c=-109037703&amp;p_startYear=1962" TargetMode="External"/><Relationship Id="rId1627" Type="http://schemas.openxmlformats.org/officeDocument/2006/relationships/hyperlink" Target="https://reg.bom.gov.au/jsp/ncc/cdio/weatherData/av?p_display_type=dailyDataFile&amp;p_nccObsCode=123&amp;p_stn_num=023343&amp;p_c=-109037703&amp;p_startYear=1963" TargetMode="External"/><Relationship Id="rId1628" Type="http://schemas.openxmlformats.org/officeDocument/2006/relationships/hyperlink" Target="https://reg.bom.gov.au/jsp/ncc/cdio/weatherData/av?p_display_type=dailyDataFile&amp;p_nccObsCode=123&amp;p_stn_num=023343&amp;p_c=-109037703&amp;p_startYear=1964" TargetMode="External"/><Relationship Id="rId1629" Type="http://schemas.openxmlformats.org/officeDocument/2006/relationships/hyperlink" Target="https://reg.bom.gov.au/jsp/ncc/cdio/weatherData/av?p_display_type=dailyDataFile&amp;p_nccObsCode=123&amp;p_stn_num=023343&amp;p_c=-109037703&amp;p_startYear=1965" TargetMode="External"/><Relationship Id="rId1630" Type="http://schemas.openxmlformats.org/officeDocument/2006/relationships/hyperlink" Target="https://reg.bom.gov.au/jsp/ncc/cdio/weatherData/av?p_display_type=dailyDataFile&amp;p_nccObsCode=123&amp;p_stn_num=023343&amp;p_c=-109037703&amp;p_startYear=1966" TargetMode="External"/><Relationship Id="rId1631" Type="http://schemas.openxmlformats.org/officeDocument/2006/relationships/hyperlink" Target="https://reg.bom.gov.au/jsp/ncc/cdio/weatherData/av?p_display_type=dailyDataFile&amp;p_nccObsCode=123&amp;p_stn_num=023343&amp;p_c=-109037703&amp;p_startYear=1967" TargetMode="External"/><Relationship Id="rId1632" Type="http://schemas.openxmlformats.org/officeDocument/2006/relationships/hyperlink" Target="https://reg.bom.gov.au/jsp/ncc/cdio/weatherData/av?p_display_type=dailyDataFile&amp;p_nccObsCode=123&amp;p_stn_num=023343&amp;p_c=-109037703&amp;p_startYear=1968" TargetMode="External"/><Relationship Id="rId1633" Type="http://schemas.openxmlformats.org/officeDocument/2006/relationships/hyperlink" Target="https://reg.bom.gov.au/jsp/ncc/cdio/weatherData/av?p_display_type=dailyDataFile&amp;p_nccObsCode=123&amp;p_stn_num=023343&amp;p_c=-109037703&amp;p_startYear=1969" TargetMode="External"/><Relationship Id="rId1634" Type="http://schemas.openxmlformats.org/officeDocument/2006/relationships/hyperlink" Target="https://reg.bom.gov.au/jsp/ncc/cdio/weatherData/av?p_display_type=dailyDataFile&amp;p_nccObsCode=123&amp;p_stn_num=023343&amp;p_c=-109037703&amp;p_startYear=1970" TargetMode="External"/><Relationship Id="rId1635" Type="http://schemas.openxmlformats.org/officeDocument/2006/relationships/hyperlink" Target="https://reg.bom.gov.au/jsp/ncc/cdio/weatherData/av?p_display_type=dailyDataFile&amp;p_nccObsCode=123&amp;p_stn_num=023343&amp;p_c=-109037703&amp;p_startYear=1971" TargetMode="External"/><Relationship Id="rId1636" Type="http://schemas.openxmlformats.org/officeDocument/2006/relationships/hyperlink" Target="https://reg.bom.gov.au/jsp/ncc/cdio/weatherData/av?p_display_type=dailyDataFile&amp;p_nccObsCode=123&amp;p_stn_num=023343&amp;p_c=-109037703&amp;p_startYear=1972" TargetMode="External"/><Relationship Id="rId1637" Type="http://schemas.openxmlformats.org/officeDocument/2006/relationships/hyperlink" Target="https://reg.bom.gov.au/jsp/ncc/cdio/weatherData/av?p_display_type=dailyDataFile&amp;p_nccObsCode=123&amp;p_stn_num=023343&amp;p_c=-109037703&amp;p_startYear=1973" TargetMode="External"/><Relationship Id="rId1638" Type="http://schemas.openxmlformats.org/officeDocument/2006/relationships/hyperlink" Target="https://reg.bom.gov.au/jsp/ncc/cdio/weatherData/av?p_display_type=dailyDataFile&amp;p_nccObsCode=123&amp;p_stn_num=023343&amp;p_c=-109037703&amp;p_startYear=1974" TargetMode="External"/><Relationship Id="rId1639" Type="http://schemas.openxmlformats.org/officeDocument/2006/relationships/hyperlink" Target="https://reg.bom.gov.au/jsp/ncc/cdio/weatherData/av?p_display_type=dailyDataFile&amp;p_nccObsCode=123&amp;p_stn_num=023343&amp;p_c=-109037703&amp;p_startYear=1975" TargetMode="External"/><Relationship Id="rId1640" Type="http://schemas.openxmlformats.org/officeDocument/2006/relationships/hyperlink" Target="https://reg.bom.gov.au/jsp/ncc/cdio/weatherData/av?p_display_type=dailyDataFile&amp;p_nccObsCode=123&amp;p_stn_num=023343&amp;p_c=-109037703&amp;p_startYear=1976" TargetMode="External"/><Relationship Id="rId1641" Type="http://schemas.openxmlformats.org/officeDocument/2006/relationships/hyperlink" Target="https://reg.bom.gov.au/jsp/ncc/cdio/weatherData/av?p_display_type=dailyDataFile&amp;p_nccObsCode=123&amp;p_stn_num=023343&amp;p_c=-109037703&amp;p_startYear=1977" TargetMode="External"/><Relationship Id="rId1642" Type="http://schemas.openxmlformats.org/officeDocument/2006/relationships/hyperlink" Target="https://reg.bom.gov.au/jsp/ncc/cdio/weatherData/av?p_display_type=dailyDataFile&amp;p_nccObsCode=123&amp;p_stn_num=023343&amp;p_c=-109037703&amp;p_startYear=1978" TargetMode="External"/><Relationship Id="rId1643" Type="http://schemas.openxmlformats.org/officeDocument/2006/relationships/hyperlink" Target="https://reg.bom.gov.au/jsp/ncc/cdio/weatherData/av?p_display_type=dailyDataFile&amp;p_nccObsCode=123&amp;p_stn_num=023343&amp;p_c=-109037703&amp;p_startYear=1979" TargetMode="External"/><Relationship Id="rId1644" Type="http://schemas.openxmlformats.org/officeDocument/2006/relationships/hyperlink" Target="https://reg.bom.gov.au/jsp/ncc/cdio/weatherData/av?p_display_type=dailyDataFile&amp;p_nccObsCode=123&amp;p_stn_num=023343&amp;p_c=-109037703&amp;p_startYear=1980" TargetMode="External"/><Relationship Id="rId1645" Type="http://schemas.openxmlformats.org/officeDocument/2006/relationships/hyperlink" Target="https://reg.bom.gov.au/jsp/ncc/cdio/weatherData/av?p_display_type=dailyDataFile&amp;p_nccObsCode=123&amp;p_stn_num=023343&amp;p_c=-109037703&amp;p_startYear=1981" TargetMode="External"/><Relationship Id="rId1646" Type="http://schemas.openxmlformats.org/officeDocument/2006/relationships/hyperlink" Target="https://reg.bom.gov.au/jsp/ncc/cdio/weatherData/av?p_display_type=dailyDataFile&amp;p_nccObsCode=123&amp;p_stn_num=023343&amp;p_c=-109037703&amp;p_startYear=1982" TargetMode="External"/><Relationship Id="rId1647" Type="http://schemas.openxmlformats.org/officeDocument/2006/relationships/hyperlink" Target="https://reg.bom.gov.au/jsp/ncc/cdio/weatherData/av?p_display_type=dailyDataFile&amp;p_nccObsCode=123&amp;p_stn_num=023343&amp;p_c=-109037703&amp;p_startYear=1983" TargetMode="External"/><Relationship Id="rId1648" Type="http://schemas.openxmlformats.org/officeDocument/2006/relationships/hyperlink" Target="https://reg.bom.gov.au/jsp/ncc/cdio/weatherData/av?p_display_type=dailyDataFile&amp;p_nccObsCode=123&amp;p_stn_num=023343&amp;p_c=-109037703&amp;p_startYear=1984" TargetMode="External"/><Relationship Id="rId1649" Type="http://schemas.openxmlformats.org/officeDocument/2006/relationships/hyperlink" Target="https://reg.bom.gov.au/jsp/ncc/cdio/weatherData/av?p_display_type=dailyDataFile&amp;p_nccObsCode=123&amp;p_stn_num=023343&amp;p_c=-109037703&amp;p_startYear=1985" TargetMode="External"/><Relationship Id="rId1650" Type="http://schemas.openxmlformats.org/officeDocument/2006/relationships/hyperlink" Target="https://reg.bom.gov.au/jsp/ncc/cdio/weatherData/av?p_display_type=dailyDataFile&amp;p_nccObsCode=123&amp;p_stn_num=023343&amp;p_c=-109037703&amp;p_startYear=1986" TargetMode="External"/><Relationship Id="rId1651" Type="http://schemas.openxmlformats.org/officeDocument/2006/relationships/hyperlink" Target="https://reg.bom.gov.au/jsp/ncc/cdio/weatherData/av?p_nccObsCode=43&amp;p_display_type=dataFile&amp;p_startYear=&amp;p_c=&amp;p_stn_num=023343" TargetMode="External"/><Relationship Id="rId1652" Type="http://schemas.openxmlformats.org/officeDocument/2006/relationships/hyperlink" Target="https://reg.bom.gov.au/jsp/ncc/cdio/weatherData/av?p_display_type=dailyDataFile&amp;p_nccObsCode=123&amp;p_stn_num=023343&amp;p_c=-109037703&amp;p_startYear=1987" TargetMode="External"/><Relationship Id="rId1653" Type="http://schemas.openxmlformats.org/officeDocument/2006/relationships/hyperlink" Target="https://reg.bom.gov.au/jsp/ncc/cdio/weatherData/av?p_display_type=dailyDataFile&amp;p_nccObsCode=123&amp;p_stn_num=023343&amp;p_c=-109037703&amp;p_startYear=1988" TargetMode="External"/><Relationship Id="rId1654" Type="http://schemas.openxmlformats.org/officeDocument/2006/relationships/hyperlink" Target="https://reg.bom.gov.au/jsp/ncc/cdio/weatherData/av?p_display_type=dailyDataFile&amp;p_nccObsCode=123&amp;p_stn_num=023343&amp;p_c=-109037703&amp;p_startYear=1989" TargetMode="External"/><Relationship Id="rId1655" Type="http://schemas.openxmlformats.org/officeDocument/2006/relationships/hyperlink" Target="https://reg.bom.gov.au/jsp/ncc/cdio/weatherData/av?p_display_type=dailyDataFile&amp;p_nccObsCode=123&amp;p_stn_num=023343&amp;p_c=-109037703&amp;p_startYear=1990" TargetMode="External"/><Relationship Id="rId1656" Type="http://schemas.openxmlformats.org/officeDocument/2006/relationships/hyperlink" Target="https://reg.bom.gov.au/jsp/ncc/cdio/weatherData/av?p_display_type=dailyDataFile&amp;p_nccObsCode=123&amp;p_stn_num=023343&amp;p_c=-109037703&amp;p_startYear=1991" TargetMode="External"/><Relationship Id="rId1657" Type="http://schemas.openxmlformats.org/officeDocument/2006/relationships/hyperlink" Target="https://reg.bom.gov.au/jsp/ncc/cdio/weatherData/av?p_display_type=dailyDataFile&amp;p_nccObsCode=123&amp;p_stn_num=023343&amp;p_c=-109037703&amp;p_startYear=1992" TargetMode="External"/><Relationship Id="rId1658" Type="http://schemas.openxmlformats.org/officeDocument/2006/relationships/hyperlink" Target="https://reg.bom.gov.au/jsp/ncc/cdio/weatherData/av?p_display_type=dailyDataFile&amp;p_nccObsCode=123&amp;p_stn_num=023343&amp;p_c=-109037703&amp;p_startYear=1993" TargetMode="External"/><Relationship Id="rId1659" Type="http://schemas.openxmlformats.org/officeDocument/2006/relationships/hyperlink" Target="https://reg.bom.gov.au/jsp/ncc/cdio/weatherData/av?p_display_type=dailyDataFile&amp;p_nccObsCode=123&amp;p_stn_num=023343&amp;p_c=-109037703&amp;p_startYear=1994" TargetMode="External"/><Relationship Id="rId1660" Type="http://schemas.openxmlformats.org/officeDocument/2006/relationships/hyperlink" Target="https://reg.bom.gov.au/jsp/ncc/cdio/weatherData/av?p_display_type=dailyDataFile&amp;p_nccObsCode=123&amp;p_stn_num=023343&amp;p_c=-109037703&amp;p_startYear=1995" TargetMode="External"/><Relationship Id="rId1661" Type="http://schemas.openxmlformats.org/officeDocument/2006/relationships/hyperlink" Target="https://reg.bom.gov.au/jsp/ncc/cdio/weatherData/av?p_display_type=dailyDataFile&amp;p_nccObsCode=123&amp;p_stn_num=023343&amp;p_c=-109037703&amp;p_startYear=1996" TargetMode="External"/><Relationship Id="rId1662" Type="http://schemas.openxmlformats.org/officeDocument/2006/relationships/hyperlink" Target="https://reg.bom.gov.au/jsp/ncc/cdio/weatherData/av?p_display_type=dailyDataFile&amp;p_nccObsCode=123&amp;p_stn_num=023343&amp;p_c=-109037703&amp;p_startYear=1997" TargetMode="External"/><Relationship Id="rId1663" Type="http://schemas.openxmlformats.org/officeDocument/2006/relationships/hyperlink" Target="https://reg.bom.gov.au/jsp/ncc/cdio/weatherData/av?p_display_type=dailyDataFile&amp;p_nccObsCode=123&amp;p_stn_num=023343&amp;p_c=-109037703&amp;p_startYear=1998" TargetMode="External"/><Relationship Id="rId1664" Type="http://schemas.openxmlformats.org/officeDocument/2006/relationships/hyperlink" Target="https://reg.bom.gov.au/jsp/ncc/cdio/weatherData/av?p_display_type=dailyDataFile&amp;p_nccObsCode=123&amp;p_stn_num=023343&amp;p_c=-109037703&amp;p_startYear=1999" TargetMode="External"/><Relationship Id="rId1665" Type="http://schemas.openxmlformats.org/officeDocument/2006/relationships/hyperlink" Target="https://reg.bom.gov.au/jsp/ncc/cdio/weatherData/av?p_display_type=dailyDataFile&amp;p_nccObsCode=123&amp;p_stn_num=023343&amp;p_c=-109037703&amp;p_startYear=2000" TargetMode="External"/><Relationship Id="rId1666" Type="http://schemas.openxmlformats.org/officeDocument/2006/relationships/hyperlink" Target="https://reg.bom.gov.au/jsp/ncc/cdio/weatherData/av?p_display_type=dailyDataFile&amp;p_nccObsCode=123&amp;p_stn_num=023343&amp;p_c=-109037703&amp;p_startYear=2001" TargetMode="External"/><Relationship Id="rId1667" Type="http://schemas.openxmlformats.org/officeDocument/2006/relationships/hyperlink" Target="https://reg.bom.gov.au/jsp/ncc/cdio/weatherData/av?p_display_type=dailyDataFile&amp;p_nccObsCode=123&amp;p_stn_num=023343&amp;p_c=-109037703&amp;p_startYear=2002" TargetMode="External"/><Relationship Id="rId1668" Type="http://schemas.openxmlformats.org/officeDocument/2006/relationships/hyperlink" Target="https://reg.bom.gov.au/jsp/ncc/cdio/weatherData/av?p_display_type=dailyDataFile&amp;p_nccObsCode=123&amp;p_stn_num=023343&amp;p_c=-109037703&amp;p_startYear=2003" TargetMode="External"/><Relationship Id="rId1669" Type="http://schemas.openxmlformats.org/officeDocument/2006/relationships/hyperlink" Target="https://reg.bom.gov.au/jsp/ncc/cdio/weatherData/av?p_display_type=dailyDataFile&amp;p_nccObsCode=123&amp;p_stn_num=023343&amp;p_c=-109037703&amp;p_startYear=2004" TargetMode="External"/><Relationship Id="rId1670" Type="http://schemas.openxmlformats.org/officeDocument/2006/relationships/hyperlink" Target="https://reg.bom.gov.au/jsp/ncc/cdio/weatherData/av?p_display_type=dailyDataFile&amp;p_nccObsCode=123&amp;p_stn_num=023343&amp;p_c=-109037703&amp;p_startYear=2005" TargetMode="External"/><Relationship Id="rId1671" Type="http://schemas.openxmlformats.org/officeDocument/2006/relationships/hyperlink" Target="https://reg.bom.gov.au/jsp/ncc/cdio/weatherData/av?p_display_type=dailyDataFile&amp;p_nccObsCode=123&amp;p_stn_num=023343&amp;p_c=-109037703&amp;p_startYear=2006" TargetMode="External"/><Relationship Id="rId1672" Type="http://schemas.openxmlformats.org/officeDocument/2006/relationships/hyperlink" Target="https://reg.bom.gov.au/jsp/ncc/cdio/weatherData/av?p_display_type=dailyDataFile&amp;p_nccObsCode=123&amp;p_stn_num=023343&amp;p_c=-109037703&amp;p_startYear=2007" TargetMode="External"/><Relationship Id="rId1673" Type="http://schemas.openxmlformats.org/officeDocument/2006/relationships/hyperlink" Target="https://reg.bom.gov.au/jsp/ncc/cdio/weatherData/av?p_display_type=dailyDataFile&amp;p_nccObsCode=123&amp;p_stn_num=023343&amp;p_c=-109037703&amp;p_startYear=2008" TargetMode="External"/><Relationship Id="rId1674" Type="http://schemas.openxmlformats.org/officeDocument/2006/relationships/hyperlink" Target="https://reg.bom.gov.au/jsp/ncc/cdio/weatherData/av?p_display_type=dailyDataFile&amp;p_nccObsCode=123&amp;p_stn_num=023343&amp;p_c=-109037703&amp;p_startYear=2009" TargetMode="External"/><Relationship Id="rId1675" Type="http://schemas.openxmlformats.org/officeDocument/2006/relationships/hyperlink" Target="https://reg.bom.gov.au/jsp/ncc/cdio/weatherData/av?p_display_type=dailyDataFile&amp;p_nccObsCode=123&amp;p_stn_num=023343&amp;p_c=-109037703&amp;p_startYear=2010" TargetMode="External"/><Relationship Id="rId1676" Type="http://schemas.openxmlformats.org/officeDocument/2006/relationships/hyperlink" Target="https://reg.bom.gov.au/jsp/ncc/cdio/weatherData/av?p_display_type=dailyDataFile&amp;p_nccObsCode=123&amp;p_stn_num=023343&amp;p_c=-109037703&amp;p_startYear=2011" TargetMode="External"/><Relationship Id="rId1677" Type="http://schemas.openxmlformats.org/officeDocument/2006/relationships/hyperlink" Target="https://reg.bom.gov.au/jsp/ncc/cdio/weatherData/av?p_nccObsCode=43&amp;p_display_type=dataFile&amp;p_startYear=&amp;p_c=&amp;p_stn_num=023343" TargetMode="External"/><Relationship Id="rId1678" Type="http://schemas.openxmlformats.org/officeDocument/2006/relationships/hyperlink" Target="https://reg.bom.gov.au/jsp/ncc/cdio/weatherData/av?p_display_type=dailyDataFile&amp;p_nccObsCode=123&amp;p_stn_num=023343&amp;p_c=-109037703&amp;p_startYear=2012" TargetMode="External"/><Relationship Id="rId1679" Type="http://schemas.openxmlformats.org/officeDocument/2006/relationships/hyperlink" Target="https://reg.bom.gov.au/jsp/ncc/cdio/weatherData/av?p_display_type=dailyDataFile&amp;p_nccObsCode=123&amp;p_stn_num=023343&amp;p_c=-109037703&amp;p_startYear=2013" TargetMode="External"/><Relationship Id="rId1680" Type="http://schemas.openxmlformats.org/officeDocument/2006/relationships/hyperlink" Target="https://reg.bom.gov.au/jsp/ncc/cdio/weatherData/av?p_display_type=dailyDataFile&amp;p_nccObsCode=123&amp;p_stn_num=023343&amp;p_c=-109037703&amp;p_startYear=2014" TargetMode="External"/><Relationship Id="rId1681" Type="http://schemas.openxmlformats.org/officeDocument/2006/relationships/hyperlink" Target="https://reg.bom.gov.au/jsp/ncc/cdio/weatherData/av?p_display_type=dailyDataFile&amp;p_nccObsCode=123&amp;p_stn_num=023343&amp;p_c=-109037703&amp;p_startYear=2015" TargetMode="External"/><Relationship Id="rId1682" Type="http://schemas.openxmlformats.org/officeDocument/2006/relationships/hyperlink" Target="https://reg.bom.gov.au/jsp/ncc/cdio/weatherData/av?p_display_type=dailyDataFile&amp;p_nccObsCode=123&amp;p_stn_num=023343&amp;p_c=-109037703&amp;p_startYear=2016" TargetMode="External"/><Relationship Id="rId1683" Type="http://schemas.openxmlformats.org/officeDocument/2006/relationships/hyperlink" Target="https://reg.bom.gov.au/jsp/ncc/cdio/weatherData/av?p_display_type=dailyDataFile&amp;p_nccObsCode=123&amp;p_stn_num=023343&amp;p_c=-109037703&amp;p_startYear=2017" TargetMode="External"/><Relationship Id="rId1684" Type="http://schemas.openxmlformats.org/officeDocument/2006/relationships/hyperlink" Target="https://reg.bom.gov.au/jsp/ncc/cdio/weatherData/av?p_display_type=dailyDataFile&amp;p_nccObsCode=123&amp;p_stn_num=023343&amp;p_c=-109037703&amp;p_startYear=2018" TargetMode="External"/><Relationship Id="rId1685" Type="http://schemas.openxmlformats.org/officeDocument/2006/relationships/hyperlink" Target="https://reg.bom.gov.au/jsp/ncc/cdio/weatherData/av?p_display_type=dailyDataFile&amp;p_nccObsCode=123&amp;p_stn_num=023343&amp;p_c=-109037703&amp;p_startYear=2019" TargetMode="External"/><Relationship Id="rId1686" Type="http://schemas.openxmlformats.org/officeDocument/2006/relationships/hyperlink" Target="https://reg.bom.gov.au/jsp/ncc/cdio/weatherData/av?p_display_type=dailyDataFile&amp;p_nccObsCode=123&amp;p_stn_num=023343&amp;p_c=-109037703&amp;p_startYear=2020" TargetMode="External"/><Relationship Id="rId1687" Type="http://schemas.openxmlformats.org/officeDocument/2006/relationships/hyperlink" Target="https://reg.bom.gov.au/climate/cdo/about/about-IDCJAC0005.shtml" TargetMode="External"/><Relationship Id="rId1688" Type="http://schemas.openxmlformats.org/officeDocument/2006/relationships/hyperlink" Target="https://reg.bom.gov.au/jsp/ncc/cdio/weatherData/av?p_display_type=monthlyZippedDataFile&amp;p_stn_num=016044&amp;p_c=-51529738&amp;p_nccObsCode=40&amp;p_startYear=" TargetMode="External"/><Relationship Id="rId1689" Type="http://schemas.openxmlformats.org/officeDocument/2006/relationships/hyperlink" Target="https://reg.bom.gov.au/tmp/cdio/IDCJAC0005_016044.pdf" TargetMode="External"/><Relationship Id="rId1690" Type="http://schemas.openxmlformats.org/officeDocument/2006/relationships/hyperlink" Target="https://reg.bom.gov.au/climate/cdo/about/about-airtemp-data.shtml" TargetMode="External"/><Relationship Id="rId1691" Type="http://schemas.openxmlformats.org/officeDocument/2006/relationships/hyperlink" Target="https://reg.bom.gov.au/jsp/ncc/cdio/cvg/av?p_stn_num=016044&amp;p_prim_element_index=0&amp;p_nccObsCode=40&amp;period_of_avg=&amp;normals_years=&amp;redraw=null&amp;p_display_type=enlarged_map" TargetMode="External"/><Relationship Id="rId1692" Type="http://schemas.openxmlformats.org/officeDocument/2006/relationships/hyperlink" Target="https://reg.bom.gov.au/climate/cdo/about/about-stats.shtml" TargetMode="External"/><Relationship Id="rId1693" Type="http://schemas.openxmlformats.org/officeDocument/2006/relationships/hyperlink" Target="https://reg.bom.gov.au/jsp/ncc/cdio/weatherData/av?p_display_type=dataGraph&amp;p_stn_num=016044&amp;p_nccObsCode=40&amp;p_month=01" TargetMode="External"/><Relationship Id="rId1694" Type="http://schemas.openxmlformats.org/officeDocument/2006/relationships/hyperlink" Target="https://reg.bom.gov.au/jsp/ncc/cdio/weatherData/av?p_display_type=dataGraph&amp;p_stn_num=016044&amp;p_nccObsCode=40&amp;p_month=02" TargetMode="External"/><Relationship Id="rId1695" Type="http://schemas.openxmlformats.org/officeDocument/2006/relationships/hyperlink" Target="https://reg.bom.gov.au/jsp/ncc/cdio/weatherData/av?p_display_type=dataGraph&amp;p_stn_num=016044&amp;p_nccObsCode=40&amp;p_month=03" TargetMode="External"/><Relationship Id="rId1696" Type="http://schemas.openxmlformats.org/officeDocument/2006/relationships/hyperlink" Target="https://reg.bom.gov.au/jsp/ncc/cdio/weatherData/av?p_display_type=dataGraph&amp;p_stn_num=016044&amp;p_nccObsCode=40&amp;p_month=04" TargetMode="External"/><Relationship Id="rId1697" Type="http://schemas.openxmlformats.org/officeDocument/2006/relationships/hyperlink" Target="https://reg.bom.gov.au/jsp/ncc/cdio/weatherData/av?p_display_type=dataGraph&amp;p_stn_num=016044&amp;p_nccObsCode=40&amp;p_month=05" TargetMode="External"/><Relationship Id="rId1698" Type="http://schemas.openxmlformats.org/officeDocument/2006/relationships/hyperlink" Target="https://reg.bom.gov.au/jsp/ncc/cdio/weatherData/av?p_display_type=dataGraph&amp;p_stn_num=016044&amp;p_nccObsCode=40&amp;p_month=06" TargetMode="External"/><Relationship Id="rId1699" Type="http://schemas.openxmlformats.org/officeDocument/2006/relationships/hyperlink" Target="https://reg.bom.gov.au/jsp/ncc/cdio/weatherData/av?p_display_type=dataGraph&amp;p_stn_num=016044&amp;p_nccObsCode=40&amp;p_month=07" TargetMode="External"/><Relationship Id="rId1700" Type="http://schemas.openxmlformats.org/officeDocument/2006/relationships/hyperlink" Target="https://reg.bom.gov.au/jsp/ncc/cdio/weatherData/av?p_display_type=dataGraph&amp;p_stn_num=016044&amp;p_nccObsCode=40&amp;p_month=08" TargetMode="External"/><Relationship Id="rId1701" Type="http://schemas.openxmlformats.org/officeDocument/2006/relationships/hyperlink" Target="https://reg.bom.gov.au/jsp/ncc/cdio/weatherData/av?p_display_type=dataGraph&amp;p_stn_num=016044&amp;p_nccObsCode=40&amp;p_month=09" TargetMode="External"/><Relationship Id="rId1702" Type="http://schemas.openxmlformats.org/officeDocument/2006/relationships/hyperlink" Target="https://reg.bom.gov.au/jsp/ncc/cdio/weatherData/av?p_display_type=dataGraph&amp;p_stn_num=016044&amp;p_nccObsCode=40&amp;p_month=10" TargetMode="External"/><Relationship Id="rId1703" Type="http://schemas.openxmlformats.org/officeDocument/2006/relationships/hyperlink" Target="https://reg.bom.gov.au/jsp/ncc/cdio/weatherData/av?p_display_type=dataGraph&amp;p_stn_num=016044&amp;p_nccObsCode=40&amp;p_month=11" TargetMode="External"/><Relationship Id="rId1704" Type="http://schemas.openxmlformats.org/officeDocument/2006/relationships/hyperlink" Target="https://reg.bom.gov.au/jsp/ncc/cdio/weatherData/av?p_display_type=dataGraph&amp;p_stn_num=016044&amp;p_nccObsCode=40&amp;p_month=12" TargetMode="External"/><Relationship Id="rId1705" Type="http://schemas.openxmlformats.org/officeDocument/2006/relationships/hyperlink" Target="https://reg.bom.gov.au/jsp/ncc/cdio/weatherData/av?p_display_type=dataGraph&amp;p_stn_num=016044&amp;p_nccObsCode=40&amp;p_month=13" TargetMode="External"/><Relationship Id="rId1706" Type="http://schemas.openxmlformats.org/officeDocument/2006/relationships/hyperlink" Target="https://reg.bom.gov.au/jsp/ncc/cdio/weatherData/av?p_display_type=dailyDataFile&amp;p_nccObsCode=122&amp;p_stn_num=016044&amp;p_c=-51540365&amp;p_startYear=1921" TargetMode="External"/><Relationship Id="rId1707" Type="http://schemas.openxmlformats.org/officeDocument/2006/relationships/hyperlink" Target="https://reg.bom.gov.au/jsp/ncc/cdio/weatherData/av?p_display_type=dailyDataFile&amp;p_nccObsCode=122&amp;p_stn_num=016044&amp;p_c=-51540365&amp;p_startYear=1922" TargetMode="External"/><Relationship Id="rId1708" Type="http://schemas.openxmlformats.org/officeDocument/2006/relationships/hyperlink" Target="https://reg.bom.gov.au/jsp/ncc/cdio/weatherData/av?p_display_type=dailyDataFile&amp;p_nccObsCode=122&amp;p_stn_num=016044&amp;p_c=-51540365&amp;p_startYear=1923" TargetMode="External"/><Relationship Id="rId1709" Type="http://schemas.openxmlformats.org/officeDocument/2006/relationships/hyperlink" Target="https://reg.bom.gov.au/jsp/ncc/cdio/weatherData/av?p_display_type=dailyDataFile&amp;p_nccObsCode=122&amp;p_stn_num=016044&amp;p_c=-51540365&amp;p_startYear=1924" TargetMode="External"/><Relationship Id="rId1710" Type="http://schemas.openxmlformats.org/officeDocument/2006/relationships/hyperlink" Target="https://reg.bom.gov.au/jsp/ncc/cdio/weatherData/av?p_display_type=dailyDataFile&amp;p_nccObsCode=122&amp;p_stn_num=016044&amp;p_c=-51540365&amp;p_startYear=1925" TargetMode="External"/><Relationship Id="rId1711" Type="http://schemas.openxmlformats.org/officeDocument/2006/relationships/hyperlink" Target="https://reg.bom.gov.au/jsp/ncc/cdio/weatherData/av?p_display_type=dailyDataFile&amp;p_nccObsCode=122&amp;p_stn_num=016044&amp;p_c=-51540365&amp;p_startYear=1926" TargetMode="External"/><Relationship Id="rId1712" Type="http://schemas.openxmlformats.org/officeDocument/2006/relationships/hyperlink" Target="https://reg.bom.gov.au/jsp/ncc/cdio/weatherData/av?p_display_type=dailyDataFile&amp;p_nccObsCode=122&amp;p_stn_num=016044&amp;p_c=-51540365&amp;p_startYear=1927" TargetMode="External"/><Relationship Id="rId1713" Type="http://schemas.openxmlformats.org/officeDocument/2006/relationships/hyperlink" Target="https://reg.bom.gov.au/jsp/ncc/cdio/weatherData/av?p_display_type=dailyDataFile&amp;p_nccObsCode=122&amp;p_stn_num=016044&amp;p_c=-51540365&amp;p_startYear=1928" TargetMode="External"/><Relationship Id="rId1714" Type="http://schemas.openxmlformats.org/officeDocument/2006/relationships/hyperlink" Target="https://reg.bom.gov.au/jsp/ncc/cdio/weatherData/av?p_display_type=dailyDataFile&amp;p_nccObsCode=122&amp;p_stn_num=016044&amp;p_c=-51540365&amp;p_startYear=1929" TargetMode="External"/><Relationship Id="rId1715" Type="http://schemas.openxmlformats.org/officeDocument/2006/relationships/hyperlink" Target="https://reg.bom.gov.au/jsp/ncc/cdio/weatherData/av?p_display_type=dailyDataFile&amp;p_nccObsCode=122&amp;p_stn_num=016044&amp;p_c=-51540365&amp;p_startYear=1930" TargetMode="External"/><Relationship Id="rId1716" Type="http://schemas.openxmlformats.org/officeDocument/2006/relationships/hyperlink" Target="https://reg.bom.gov.au/jsp/ncc/cdio/weatherData/av?p_display_type=dailyDataFile&amp;p_nccObsCode=122&amp;p_stn_num=016044&amp;p_c=-51540365&amp;p_startYear=1931" TargetMode="External"/><Relationship Id="rId1717" Type="http://schemas.openxmlformats.org/officeDocument/2006/relationships/hyperlink" Target="https://reg.bom.gov.au/jsp/ncc/cdio/weatherData/av?p_display_type=dailyDataFile&amp;p_nccObsCode=122&amp;p_stn_num=016044&amp;p_c=-51540365&amp;p_startYear=1932" TargetMode="External"/><Relationship Id="rId1718" Type="http://schemas.openxmlformats.org/officeDocument/2006/relationships/hyperlink" Target="https://reg.bom.gov.au/jsp/ncc/cdio/weatherData/av?p_display_type=dailyDataFile&amp;p_nccObsCode=122&amp;p_stn_num=016044&amp;p_c=-51540365&amp;p_startYear=1933" TargetMode="External"/><Relationship Id="rId1719" Type="http://schemas.openxmlformats.org/officeDocument/2006/relationships/hyperlink" Target="https://reg.bom.gov.au/jsp/ncc/cdio/weatherData/av?p_display_type=dailyDataFile&amp;p_nccObsCode=122&amp;p_stn_num=016044&amp;p_c=-51540365&amp;p_startYear=1934" TargetMode="External"/><Relationship Id="rId1720" Type="http://schemas.openxmlformats.org/officeDocument/2006/relationships/hyperlink" Target="https://reg.bom.gov.au/jsp/ncc/cdio/weatherData/av?p_display_type=dailyDataFile&amp;p_nccObsCode=122&amp;p_stn_num=016044&amp;p_c=-51540365&amp;p_startYear=1935" TargetMode="External"/><Relationship Id="rId1721" Type="http://schemas.openxmlformats.org/officeDocument/2006/relationships/hyperlink" Target="https://reg.bom.gov.au/jsp/ncc/cdio/weatherData/av?p_display_type=dailyDataFile&amp;p_nccObsCode=122&amp;p_stn_num=016044&amp;p_c=-51540365&amp;p_startYear=1936" TargetMode="External"/><Relationship Id="rId1722" Type="http://schemas.openxmlformats.org/officeDocument/2006/relationships/hyperlink" Target="https://reg.bom.gov.au/jsp/ncc/cdio/weatherData/av?p_display_type=dailyDataFile&amp;p_nccObsCode=122&amp;p_stn_num=016044&amp;p_c=-51540365&amp;p_startYear=1937" TargetMode="External"/><Relationship Id="rId1723" Type="http://schemas.openxmlformats.org/officeDocument/2006/relationships/hyperlink" Target="https://reg.bom.gov.au/jsp/ncc/cdio/weatherData/av?p_display_type=dailyDataFile&amp;p_nccObsCode=122&amp;p_stn_num=016044&amp;p_c=-51540365&amp;p_startYear=1938" TargetMode="External"/><Relationship Id="rId1724" Type="http://schemas.openxmlformats.org/officeDocument/2006/relationships/hyperlink" Target="https://reg.bom.gov.au/jsp/ncc/cdio/weatherData/av?p_display_type=dailyDataFile&amp;p_nccObsCode=122&amp;p_stn_num=016044&amp;p_c=-51540365&amp;p_startYear=1939" TargetMode="External"/><Relationship Id="rId1725" Type="http://schemas.openxmlformats.org/officeDocument/2006/relationships/hyperlink" Target="https://reg.bom.gov.au/jsp/ncc/cdio/weatherData/av?p_display_type=dailyDataFile&amp;p_nccObsCode=122&amp;p_stn_num=016044&amp;p_c=-51540365&amp;p_startYear=1940" TargetMode="External"/><Relationship Id="rId1726" Type="http://schemas.openxmlformats.org/officeDocument/2006/relationships/hyperlink" Target="https://reg.bom.gov.au/jsp/ncc/cdio/weatherData/av?p_display_type=dailyDataFile&amp;p_nccObsCode=122&amp;p_stn_num=016044&amp;p_c=-51540365&amp;p_startYear=1941" TargetMode="External"/><Relationship Id="rId1727" Type="http://schemas.openxmlformats.org/officeDocument/2006/relationships/hyperlink" Target="https://reg.bom.gov.au/jsp/ncc/cdio/weatherData/av?p_display_type=dailyDataFile&amp;p_nccObsCode=122&amp;p_stn_num=016044&amp;p_c=-51540365&amp;p_startYear=1942" TargetMode="External"/><Relationship Id="rId1728" Type="http://schemas.openxmlformats.org/officeDocument/2006/relationships/hyperlink" Target="https://reg.bom.gov.au/jsp/ncc/cdio/weatherData/av?p_display_type=dailyDataFile&amp;p_nccObsCode=122&amp;p_stn_num=016044&amp;p_c=-51540365&amp;p_startYear=1943" TargetMode="External"/><Relationship Id="rId1729" Type="http://schemas.openxmlformats.org/officeDocument/2006/relationships/hyperlink" Target="https://reg.bom.gov.au/jsp/ncc/cdio/weatherData/av?p_display_type=dailyDataFile&amp;p_nccObsCode=122&amp;p_stn_num=016044&amp;p_c=-51540365&amp;p_startYear=1944" TargetMode="External"/><Relationship Id="rId1730" Type="http://schemas.openxmlformats.org/officeDocument/2006/relationships/hyperlink" Target="https://reg.bom.gov.au/jsp/ncc/cdio/weatherData/av?p_display_type=dailyDataFile&amp;p_nccObsCode=122&amp;p_stn_num=016044&amp;p_c=-51540365&amp;p_startYear=1945" TargetMode="External"/><Relationship Id="rId1731" Type="http://schemas.openxmlformats.org/officeDocument/2006/relationships/hyperlink" Target="https://reg.bom.gov.au/jsp/ncc/cdio/weatherData/av?p_nccObsCode=40&amp;p_display_type=dataFile&amp;p_startYear=&amp;p_c=&amp;p_stn_num=016044" TargetMode="External"/><Relationship Id="rId1732" Type="http://schemas.openxmlformats.org/officeDocument/2006/relationships/hyperlink" Target="https://reg.bom.gov.au/jsp/ncc/cdio/weatherData/av?p_display_type=dailyDataFile&amp;p_nccObsCode=122&amp;p_stn_num=016044&amp;p_c=-51540365&amp;p_startYear=1946" TargetMode="External"/><Relationship Id="rId1733" Type="http://schemas.openxmlformats.org/officeDocument/2006/relationships/hyperlink" Target="https://reg.bom.gov.au/jsp/ncc/cdio/weatherData/av?p_display_type=dailyDataFile&amp;p_nccObsCode=122&amp;p_stn_num=016044&amp;p_c=-51540365&amp;p_startYear=1947" TargetMode="External"/><Relationship Id="rId1734" Type="http://schemas.openxmlformats.org/officeDocument/2006/relationships/hyperlink" Target="https://reg.bom.gov.au/jsp/ncc/cdio/weatherData/av?p_display_type=dailyDataFile&amp;p_nccObsCode=122&amp;p_stn_num=016044&amp;p_c=-51540365&amp;p_startYear=1948" TargetMode="External"/><Relationship Id="rId1735" Type="http://schemas.openxmlformats.org/officeDocument/2006/relationships/hyperlink" Target="https://reg.bom.gov.au/jsp/ncc/cdio/weatherData/av?p_display_type=dailyDataFile&amp;p_nccObsCode=122&amp;p_stn_num=016044&amp;p_c=-51540365&amp;p_startYear=1949" TargetMode="External"/><Relationship Id="rId1736" Type="http://schemas.openxmlformats.org/officeDocument/2006/relationships/hyperlink" Target="https://reg.bom.gov.au/jsp/ncc/cdio/weatherData/av?p_display_type=dailyDataFile&amp;p_nccObsCode=122&amp;p_stn_num=016044&amp;p_c=-51540365&amp;p_startYear=1950" TargetMode="External"/><Relationship Id="rId1737" Type="http://schemas.openxmlformats.org/officeDocument/2006/relationships/hyperlink" Target="https://reg.bom.gov.au/jsp/ncc/cdio/weatherData/av?p_display_type=dailyDataFile&amp;p_nccObsCode=122&amp;p_stn_num=016044&amp;p_c=-51540365&amp;p_startYear=1951" TargetMode="External"/><Relationship Id="rId1738" Type="http://schemas.openxmlformats.org/officeDocument/2006/relationships/hyperlink" Target="https://reg.bom.gov.au/jsp/ncc/cdio/weatherData/av?p_display_type=dailyDataFile&amp;p_nccObsCode=122&amp;p_stn_num=016044&amp;p_c=-51540365&amp;p_startYear=1952" TargetMode="External"/><Relationship Id="rId1739" Type="http://schemas.openxmlformats.org/officeDocument/2006/relationships/hyperlink" Target="https://reg.bom.gov.au/jsp/ncc/cdio/weatherData/av?p_display_type=dailyDataFile&amp;p_nccObsCode=122&amp;p_stn_num=016044&amp;p_c=-51540365&amp;p_startYear=1953" TargetMode="External"/><Relationship Id="rId1740" Type="http://schemas.openxmlformats.org/officeDocument/2006/relationships/hyperlink" Target="https://reg.bom.gov.au/jsp/ncc/cdio/weatherData/av?p_display_type=dailyDataFile&amp;p_nccObsCode=122&amp;p_stn_num=016044&amp;p_c=-51540365&amp;p_startYear=1954" TargetMode="External"/><Relationship Id="rId1741" Type="http://schemas.openxmlformats.org/officeDocument/2006/relationships/hyperlink" Target="https://reg.bom.gov.au/jsp/ncc/cdio/weatherData/av?p_display_type=dailyDataFile&amp;p_nccObsCode=122&amp;p_stn_num=016044&amp;p_c=-51540365&amp;p_startYear=1955" TargetMode="External"/><Relationship Id="rId1742" Type="http://schemas.openxmlformats.org/officeDocument/2006/relationships/hyperlink" Target="https://reg.bom.gov.au/jsp/ncc/cdio/weatherData/av?p_display_type=dailyDataFile&amp;p_nccObsCode=122&amp;p_stn_num=016044&amp;p_c=-51540365&amp;p_startYear=1956" TargetMode="External"/><Relationship Id="rId1743" Type="http://schemas.openxmlformats.org/officeDocument/2006/relationships/hyperlink" Target="https://reg.bom.gov.au/jsp/ncc/cdio/weatherData/av?p_display_type=dailyDataFile&amp;p_nccObsCode=122&amp;p_stn_num=016044&amp;p_c=-51540365&amp;p_startYear=1962" TargetMode="External"/><Relationship Id="rId1744" Type="http://schemas.openxmlformats.org/officeDocument/2006/relationships/hyperlink" Target="https://reg.bom.gov.au/jsp/ncc/cdio/weatherData/av?p_display_type=dailyDataFile&amp;p_nccObsCode=122&amp;p_stn_num=016044&amp;p_c=-51540365&amp;p_startYear=1963" TargetMode="External"/><Relationship Id="rId1745" Type="http://schemas.openxmlformats.org/officeDocument/2006/relationships/hyperlink" Target="https://reg.bom.gov.au/jsp/ncc/cdio/weatherData/av?p_display_type=dailyDataFile&amp;p_nccObsCode=122&amp;p_stn_num=016044&amp;p_c=-51540365&amp;p_startYear=1964" TargetMode="External"/><Relationship Id="rId1746" Type="http://schemas.openxmlformats.org/officeDocument/2006/relationships/hyperlink" Target="https://reg.bom.gov.au/jsp/ncc/cdio/weatherData/av?p_display_type=dailyDataFile&amp;p_nccObsCode=122&amp;p_stn_num=016044&amp;p_c=-51540365&amp;p_startYear=1965" TargetMode="External"/><Relationship Id="rId1747" Type="http://schemas.openxmlformats.org/officeDocument/2006/relationships/hyperlink" Target="https://reg.bom.gov.au/jsp/ncc/cdio/weatherData/av?p_display_type=dailyDataFile&amp;p_nccObsCode=122&amp;p_stn_num=016044&amp;p_c=-51540365&amp;p_startYear=1966" TargetMode="External"/><Relationship Id="rId1748" Type="http://schemas.openxmlformats.org/officeDocument/2006/relationships/hyperlink" Target="https://reg.bom.gov.au/jsp/ncc/cdio/weatherData/av?p_display_type=dailyDataFile&amp;p_nccObsCode=122&amp;p_stn_num=016044&amp;p_c=-51540365&amp;p_startYear=1967" TargetMode="External"/><Relationship Id="rId1749" Type="http://schemas.openxmlformats.org/officeDocument/2006/relationships/hyperlink" Target="https://reg.bom.gov.au/jsp/ncc/cdio/weatherData/av?p_display_type=dailyDataFile&amp;p_nccObsCode=122&amp;p_stn_num=016044&amp;p_c=-51540365&amp;p_startYear=1968" TargetMode="External"/><Relationship Id="rId1750" Type="http://schemas.openxmlformats.org/officeDocument/2006/relationships/hyperlink" Target="https://reg.bom.gov.au/jsp/ncc/cdio/weatherData/av?p_display_type=dailyDataFile&amp;p_nccObsCode=122&amp;p_stn_num=016044&amp;p_c=-51540365&amp;p_startYear=1969" TargetMode="External"/><Relationship Id="rId1751" Type="http://schemas.openxmlformats.org/officeDocument/2006/relationships/hyperlink" Target="https://reg.bom.gov.au/jsp/ncc/cdio/weatherData/av?p_display_type=dailyDataFile&amp;p_nccObsCode=122&amp;p_stn_num=016044&amp;p_c=-51540365&amp;p_startYear=1970" TargetMode="External"/><Relationship Id="rId1752" Type="http://schemas.openxmlformats.org/officeDocument/2006/relationships/hyperlink" Target="https://reg.bom.gov.au/jsp/ncc/cdio/weatherData/av?p_display_type=dailyDataFile&amp;p_nccObsCode=122&amp;p_stn_num=016044&amp;p_c=-51540365&amp;p_startYear=1971" TargetMode="External"/><Relationship Id="rId1753" Type="http://schemas.openxmlformats.org/officeDocument/2006/relationships/hyperlink" Target="https://reg.bom.gov.au/jsp/ncc/cdio/weatherData/av?p_display_type=dailyDataFile&amp;p_nccObsCode=122&amp;p_stn_num=016044&amp;p_c=-51540365&amp;p_startYear=1972" TargetMode="External"/><Relationship Id="rId1754" Type="http://schemas.openxmlformats.org/officeDocument/2006/relationships/hyperlink" Target="https://reg.bom.gov.au/jsp/ncc/cdio/weatherData/av?p_display_type=dailyDataFile&amp;p_nccObsCode=122&amp;p_stn_num=016044&amp;p_c=-51540365&amp;p_startYear=1973" TargetMode="External"/><Relationship Id="rId1755" Type="http://schemas.openxmlformats.org/officeDocument/2006/relationships/hyperlink" Target="https://reg.bom.gov.au/jsp/ncc/cdio/weatherData/av?p_display_type=dailyDataFile&amp;p_nccObsCode=122&amp;p_stn_num=016044&amp;p_c=-51540365&amp;p_startYear=1974" TargetMode="External"/><Relationship Id="rId1756" Type="http://schemas.openxmlformats.org/officeDocument/2006/relationships/hyperlink" Target="https://reg.bom.gov.au/jsp/ncc/cdio/weatherData/av?p_display_type=dailyDataFile&amp;p_nccObsCode=122&amp;p_stn_num=016044&amp;p_c=-51540365&amp;p_startYear=1975" TargetMode="External"/><Relationship Id="rId1757" Type="http://schemas.openxmlformats.org/officeDocument/2006/relationships/hyperlink" Target="https://reg.bom.gov.au/jsp/ncc/cdio/weatherData/av?p_nccObsCode=40&amp;p_display_type=dataFile&amp;p_startYear=&amp;p_c=&amp;p_stn_num=016044" TargetMode="External"/><Relationship Id="rId1758" Type="http://schemas.openxmlformats.org/officeDocument/2006/relationships/hyperlink" Target="https://reg.bom.gov.au/jsp/ncc/cdio/weatherData/av?p_display_type=dailyDataFile&amp;p_nccObsCode=122&amp;p_stn_num=016044&amp;p_c=-51540365&amp;p_startYear=1976" TargetMode="External"/><Relationship Id="rId1759" Type="http://schemas.openxmlformats.org/officeDocument/2006/relationships/hyperlink" Target="https://reg.bom.gov.au/jsp/ncc/cdio/weatherData/av?p_display_type=dailyDataFile&amp;p_nccObsCode=122&amp;p_stn_num=016044&amp;p_c=-51540365&amp;p_startYear=1977" TargetMode="External"/><Relationship Id="rId1760" Type="http://schemas.openxmlformats.org/officeDocument/2006/relationships/hyperlink" Target="https://reg.bom.gov.au/jsp/ncc/cdio/weatherData/av?p_display_type=dailyDataFile&amp;p_nccObsCode=122&amp;p_stn_num=016044&amp;p_c=-51540365&amp;p_startYear=1978" TargetMode="External"/><Relationship Id="rId1761" Type="http://schemas.openxmlformats.org/officeDocument/2006/relationships/hyperlink" Target="https://reg.bom.gov.au/jsp/ncc/cdio/weatherData/av?p_display_type=dailyDataFile&amp;p_nccObsCode=122&amp;p_stn_num=016044&amp;p_c=-51540365&amp;p_startYear=1979" TargetMode="External"/><Relationship Id="rId1762" Type="http://schemas.openxmlformats.org/officeDocument/2006/relationships/hyperlink" Target="https://reg.bom.gov.au/jsp/ncc/cdio/weatherData/av?p_display_type=dailyDataFile&amp;p_nccObsCode=122&amp;p_stn_num=016044&amp;p_c=-51540365&amp;p_startYear=1980" TargetMode="External"/><Relationship Id="rId1763" Type="http://schemas.openxmlformats.org/officeDocument/2006/relationships/hyperlink" Target="https://reg.bom.gov.au/jsp/ncc/cdio/weatherData/av?p_display_type=dailyDataFile&amp;p_nccObsCode=122&amp;p_stn_num=016044&amp;p_c=-51540365&amp;p_startYear=1981" TargetMode="External"/><Relationship Id="rId1764" Type="http://schemas.openxmlformats.org/officeDocument/2006/relationships/hyperlink" Target="https://reg.bom.gov.au/jsp/ncc/cdio/weatherData/av?p_display_type=dailyDataFile&amp;p_nccObsCode=122&amp;p_stn_num=016044&amp;p_c=-51540365&amp;p_startYear=1982" TargetMode="External"/><Relationship Id="rId1765" Type="http://schemas.openxmlformats.org/officeDocument/2006/relationships/hyperlink" Target="https://reg.bom.gov.au/jsp/ncc/cdio/weatherData/av?p_display_type=dailyDataFile&amp;p_nccObsCode=122&amp;p_stn_num=016044&amp;p_c=-51540365&amp;p_startYear=1983" TargetMode="External"/><Relationship Id="rId1766" Type="http://schemas.openxmlformats.org/officeDocument/2006/relationships/hyperlink" Target="https://reg.bom.gov.au/jsp/ncc/cdio/weatherData/av?p_display_type=dailyDataFile&amp;p_nccObsCode=122&amp;p_stn_num=016044&amp;p_c=-51540365&amp;p_startYear=1984" TargetMode="External"/><Relationship Id="rId1767" Type="http://schemas.openxmlformats.org/officeDocument/2006/relationships/hyperlink" Target="https://reg.bom.gov.au/jsp/ncc/cdio/weatherData/av?p_display_type=dailyDataFile&amp;p_nccObsCode=122&amp;p_stn_num=016044&amp;p_c=-51540365&amp;p_startYear=1985" TargetMode="External"/><Relationship Id="rId1768" Type="http://schemas.openxmlformats.org/officeDocument/2006/relationships/hyperlink" Target="https://reg.bom.gov.au/jsp/ncc/cdio/weatherData/av?p_display_type=dailyDataFile&amp;p_nccObsCode=122&amp;p_stn_num=016044&amp;p_c=-51540365&amp;p_startYear=1986" TargetMode="External"/><Relationship Id="rId1769" Type="http://schemas.openxmlformats.org/officeDocument/2006/relationships/hyperlink" Target="https://reg.bom.gov.au/jsp/ncc/cdio/weatherData/av?p_display_type=dailyDataFile&amp;p_nccObsCode=122&amp;p_stn_num=016044&amp;p_c=-51540365&amp;p_startYear=1987" TargetMode="External"/><Relationship Id="rId1770" Type="http://schemas.openxmlformats.org/officeDocument/2006/relationships/hyperlink" Target="https://reg.bom.gov.au/jsp/ncc/cdio/weatherData/av?p_display_type=dailyDataFile&amp;p_nccObsCode=122&amp;p_stn_num=016044&amp;p_c=-51540365&amp;p_startYear=1988" TargetMode="External"/><Relationship Id="rId1771" Type="http://schemas.openxmlformats.org/officeDocument/2006/relationships/hyperlink" Target="https://reg.bom.gov.au/jsp/ncc/cdio/weatherData/av?p_display_type=dailyDataFile&amp;p_nccObsCode=122&amp;p_stn_num=016044&amp;p_c=-51540365&amp;p_startYear=1989" TargetMode="External"/><Relationship Id="rId1772" Type="http://schemas.openxmlformats.org/officeDocument/2006/relationships/hyperlink" Target="https://reg.bom.gov.au/jsp/ncc/cdio/weatherData/av?p_display_type=dailyDataFile&amp;p_nccObsCode=122&amp;p_stn_num=016044&amp;p_c=-51540365&amp;p_startYear=1990" TargetMode="External"/><Relationship Id="rId1773" Type="http://schemas.openxmlformats.org/officeDocument/2006/relationships/hyperlink" Target="https://reg.bom.gov.au/jsp/ncc/cdio/weatherData/av?p_display_type=dailyDataFile&amp;p_nccObsCode=122&amp;p_stn_num=016044&amp;p_c=-51540365&amp;p_startYear=1991" TargetMode="External"/><Relationship Id="rId1774" Type="http://schemas.openxmlformats.org/officeDocument/2006/relationships/hyperlink" Target="https://reg.bom.gov.au/jsp/ncc/cdio/weatherData/av?p_display_type=dailyDataFile&amp;p_nccObsCode=122&amp;p_stn_num=016044&amp;p_c=-51540365&amp;p_startYear=1992" TargetMode="External"/><Relationship Id="rId1775" Type="http://schemas.openxmlformats.org/officeDocument/2006/relationships/hyperlink" Target="https://reg.bom.gov.au/jsp/ncc/cdio/weatherData/av?p_display_type=dailyDataFile&amp;p_nccObsCode=122&amp;p_stn_num=016044&amp;p_c=-51540365&amp;p_startYear=1993" TargetMode="External"/><Relationship Id="rId1776" Type="http://schemas.openxmlformats.org/officeDocument/2006/relationships/hyperlink" Target="https://reg.bom.gov.au/jsp/ncc/cdio/weatherData/av?p_display_type=dailyDataFile&amp;p_nccObsCode=122&amp;p_stn_num=016044&amp;p_c=-51540365&amp;p_startYear=1994" TargetMode="External"/><Relationship Id="rId1777" Type="http://schemas.openxmlformats.org/officeDocument/2006/relationships/hyperlink" Target="https://reg.bom.gov.au/jsp/ncc/cdio/weatherData/av?p_display_type=dailyDataFile&amp;p_nccObsCode=122&amp;p_stn_num=016044&amp;p_c=-51540365&amp;p_startYear=1995" TargetMode="External"/><Relationship Id="rId1778" Type="http://schemas.openxmlformats.org/officeDocument/2006/relationships/hyperlink" Target="https://reg.bom.gov.au/jsp/ncc/cdio/weatherData/av?p_display_type=dailyDataFile&amp;p_nccObsCode=122&amp;p_stn_num=016044&amp;p_c=-51540365&amp;p_startYear=1996" TargetMode="External"/><Relationship Id="rId1779" Type="http://schemas.openxmlformats.org/officeDocument/2006/relationships/hyperlink" Target="https://reg.bom.gov.au/jsp/ncc/cdio/weatherData/av?p_display_type=dailyDataFile&amp;p_nccObsCode=122&amp;p_stn_num=016044&amp;p_c=-51540365&amp;p_startYear=1997" TargetMode="External"/><Relationship Id="rId1780" Type="http://schemas.openxmlformats.org/officeDocument/2006/relationships/hyperlink" Target="https://reg.bom.gov.au/jsp/ncc/cdio/weatherData/av?p_display_type=dailyDataFile&amp;p_nccObsCode=122&amp;p_stn_num=016044&amp;p_c=-51540365&amp;p_startYear=1998" TargetMode="External"/><Relationship Id="rId1781" Type="http://schemas.openxmlformats.org/officeDocument/2006/relationships/hyperlink" Target="https://reg.bom.gov.au/jsp/ncc/cdio/weatherData/av?p_display_type=dailyDataFile&amp;p_nccObsCode=122&amp;p_stn_num=016044&amp;p_c=-51540365&amp;p_startYear=1999" TargetMode="External"/><Relationship Id="rId1782" Type="http://schemas.openxmlformats.org/officeDocument/2006/relationships/hyperlink" Target="https://reg.bom.gov.au/climate/cdo/about/about-IDCJAC0005.shtml" TargetMode="External"/><Relationship Id="rId1783" Type="http://schemas.openxmlformats.org/officeDocument/2006/relationships/hyperlink" Target="https://reg.bom.gov.au/jsp/ncc/cdio/weatherData/av?p_display_type=monthlyZippedDataFile&amp;p_stn_num=016098&amp;p_c=-51876871&amp;p_nccObsCode=40&amp;p_startYear=" TargetMode="External"/><Relationship Id="rId1784" Type="http://schemas.openxmlformats.org/officeDocument/2006/relationships/hyperlink" Target="https://reg.bom.gov.au/tmp/cdio/IDCJAC0005_016098.pdf" TargetMode="External"/><Relationship Id="rId1785" Type="http://schemas.openxmlformats.org/officeDocument/2006/relationships/hyperlink" Target="https://reg.bom.gov.au/climate/cdo/about/about-airtemp-data.shtml" TargetMode="External"/><Relationship Id="rId1786" Type="http://schemas.openxmlformats.org/officeDocument/2006/relationships/hyperlink" Target="https://reg.bom.gov.au/jsp/ncc/cdio/cvg/av?p_stn_num=016098&amp;p_prim_element_index=0&amp;p_nccObsCode=40&amp;period_of_avg=&amp;normals_years=&amp;redraw=null&amp;p_display_type=enlarged_map" TargetMode="External"/><Relationship Id="rId1787" Type="http://schemas.openxmlformats.org/officeDocument/2006/relationships/hyperlink" Target="https://reg.bom.gov.au/climate/cdo/about/about-stats.shtml" TargetMode="External"/><Relationship Id="rId1788" Type="http://schemas.openxmlformats.org/officeDocument/2006/relationships/hyperlink" Target="https://reg.bom.gov.au/jsp/ncc/cdio/weatherData/av?p_display_type=dataGraph&amp;p_stn_num=016098&amp;p_nccObsCode=40&amp;p_month=01" TargetMode="External"/><Relationship Id="rId1789" Type="http://schemas.openxmlformats.org/officeDocument/2006/relationships/hyperlink" Target="https://reg.bom.gov.au/jsp/ncc/cdio/weatherData/av?p_display_type=dataGraph&amp;p_stn_num=016098&amp;p_nccObsCode=40&amp;p_month=02" TargetMode="External"/><Relationship Id="rId1790" Type="http://schemas.openxmlformats.org/officeDocument/2006/relationships/hyperlink" Target="https://reg.bom.gov.au/jsp/ncc/cdio/weatherData/av?p_display_type=dataGraph&amp;p_stn_num=016098&amp;p_nccObsCode=40&amp;p_month=03" TargetMode="External"/><Relationship Id="rId1791" Type="http://schemas.openxmlformats.org/officeDocument/2006/relationships/hyperlink" Target="https://reg.bom.gov.au/jsp/ncc/cdio/weatherData/av?p_display_type=dataGraph&amp;p_stn_num=016098&amp;p_nccObsCode=40&amp;p_month=04" TargetMode="External"/><Relationship Id="rId1792" Type="http://schemas.openxmlformats.org/officeDocument/2006/relationships/hyperlink" Target="https://reg.bom.gov.au/jsp/ncc/cdio/weatherData/av?p_display_type=dataGraph&amp;p_stn_num=016098&amp;p_nccObsCode=40&amp;p_month=05" TargetMode="External"/><Relationship Id="rId1793" Type="http://schemas.openxmlformats.org/officeDocument/2006/relationships/hyperlink" Target="https://reg.bom.gov.au/jsp/ncc/cdio/weatherData/av?p_display_type=dataGraph&amp;p_stn_num=016098&amp;p_nccObsCode=40&amp;p_month=06" TargetMode="External"/><Relationship Id="rId1794" Type="http://schemas.openxmlformats.org/officeDocument/2006/relationships/hyperlink" Target="https://reg.bom.gov.au/jsp/ncc/cdio/weatherData/av?p_display_type=dataGraph&amp;p_stn_num=016098&amp;p_nccObsCode=40&amp;p_month=07" TargetMode="External"/><Relationship Id="rId1795" Type="http://schemas.openxmlformats.org/officeDocument/2006/relationships/hyperlink" Target="https://reg.bom.gov.au/jsp/ncc/cdio/weatherData/av?p_display_type=dataGraph&amp;p_stn_num=016098&amp;p_nccObsCode=40&amp;p_month=08" TargetMode="External"/><Relationship Id="rId1796" Type="http://schemas.openxmlformats.org/officeDocument/2006/relationships/hyperlink" Target="https://reg.bom.gov.au/jsp/ncc/cdio/weatherData/av?p_display_type=dataGraph&amp;p_stn_num=016098&amp;p_nccObsCode=40&amp;p_month=09" TargetMode="External"/><Relationship Id="rId1797" Type="http://schemas.openxmlformats.org/officeDocument/2006/relationships/hyperlink" Target="https://reg.bom.gov.au/jsp/ncc/cdio/weatherData/av?p_display_type=dataGraph&amp;p_stn_num=016098&amp;p_nccObsCode=40&amp;p_month=10" TargetMode="External"/><Relationship Id="rId1798" Type="http://schemas.openxmlformats.org/officeDocument/2006/relationships/hyperlink" Target="https://reg.bom.gov.au/jsp/ncc/cdio/weatherData/av?p_display_type=dataGraph&amp;p_stn_num=016098&amp;p_nccObsCode=40&amp;p_month=11" TargetMode="External"/><Relationship Id="rId1799" Type="http://schemas.openxmlformats.org/officeDocument/2006/relationships/hyperlink" Target="https://reg.bom.gov.au/jsp/ncc/cdio/weatherData/av?p_display_type=dataGraph&amp;p_stn_num=016098&amp;p_nccObsCode=40&amp;p_month=12" TargetMode="External"/><Relationship Id="rId1800" Type="http://schemas.openxmlformats.org/officeDocument/2006/relationships/hyperlink" Target="https://reg.bom.gov.au/jsp/ncc/cdio/weatherData/av?p_display_type=dataGraph&amp;p_stn_num=016098&amp;p_nccObsCode=40&amp;p_month=13" TargetMode="External"/><Relationship Id="rId1801" Type="http://schemas.openxmlformats.org/officeDocument/2006/relationships/hyperlink" Target="https://reg.bom.gov.au/jsp/ncc/cdio/weatherData/av?p_display_type=dailyDataFile&amp;p_nccObsCode=122&amp;p_stn_num=016098&amp;p_c=-51887498&amp;p_startYear=1997" TargetMode="External"/><Relationship Id="rId1802" Type="http://schemas.openxmlformats.org/officeDocument/2006/relationships/hyperlink" Target="https://reg.bom.gov.au/jsp/ncc/cdio/weatherData/av?p_display_type=dailyDataFile&amp;p_nccObsCode=122&amp;p_stn_num=016098&amp;p_c=-51887498&amp;p_startYear=1998" TargetMode="External"/><Relationship Id="rId1803" Type="http://schemas.openxmlformats.org/officeDocument/2006/relationships/hyperlink" Target="https://reg.bom.gov.au/jsp/ncc/cdio/weatherData/av?p_display_type=dailyDataFile&amp;p_nccObsCode=122&amp;p_stn_num=016098&amp;p_c=-51887498&amp;p_startYear=1999" TargetMode="External"/><Relationship Id="rId1804" Type="http://schemas.openxmlformats.org/officeDocument/2006/relationships/hyperlink" Target="https://reg.bom.gov.au/jsp/ncc/cdio/weatherData/av?p_display_type=dailyDataFile&amp;p_nccObsCode=122&amp;p_stn_num=016098&amp;p_c=-51887498&amp;p_startYear=2000" TargetMode="External"/><Relationship Id="rId1805" Type="http://schemas.openxmlformats.org/officeDocument/2006/relationships/hyperlink" Target="https://reg.bom.gov.au/jsp/ncc/cdio/weatherData/av?p_display_type=dailyDataFile&amp;p_nccObsCode=122&amp;p_stn_num=016098&amp;p_c=-51887498&amp;p_startYear=2001" TargetMode="External"/><Relationship Id="rId1806" Type="http://schemas.openxmlformats.org/officeDocument/2006/relationships/hyperlink" Target="https://reg.bom.gov.au/jsp/ncc/cdio/weatherData/av?p_display_type=dailyDataFile&amp;p_nccObsCode=122&amp;p_stn_num=016098&amp;p_c=-51887498&amp;p_startYear=2002" TargetMode="External"/><Relationship Id="rId1807" Type="http://schemas.openxmlformats.org/officeDocument/2006/relationships/hyperlink" Target="https://reg.bom.gov.au/jsp/ncc/cdio/weatherData/av?p_display_type=dailyDataFile&amp;p_nccObsCode=122&amp;p_stn_num=016098&amp;p_c=-51887498&amp;p_startYear=2003" TargetMode="External"/><Relationship Id="rId1808" Type="http://schemas.openxmlformats.org/officeDocument/2006/relationships/hyperlink" Target="https://reg.bom.gov.au/jsp/ncc/cdio/weatherData/av?p_display_type=dailyDataFile&amp;p_nccObsCode=122&amp;p_stn_num=016098&amp;p_c=-51887498&amp;p_startYear=2004" TargetMode="External"/><Relationship Id="rId1809" Type="http://schemas.openxmlformats.org/officeDocument/2006/relationships/hyperlink" Target="https://reg.bom.gov.au/jsp/ncc/cdio/weatherData/av?p_display_type=dailyDataFile&amp;p_nccObsCode=122&amp;p_stn_num=016098&amp;p_c=-51887498&amp;p_startYear=2005" TargetMode="External"/><Relationship Id="rId1810" Type="http://schemas.openxmlformats.org/officeDocument/2006/relationships/hyperlink" Target="https://reg.bom.gov.au/jsp/ncc/cdio/weatherData/av?p_display_type=dailyDataFile&amp;p_nccObsCode=122&amp;p_stn_num=016098&amp;p_c=-51887498&amp;p_startYear=2006" TargetMode="External"/><Relationship Id="rId1811" Type="http://schemas.openxmlformats.org/officeDocument/2006/relationships/hyperlink" Target="https://reg.bom.gov.au/jsp/ncc/cdio/weatherData/av?p_display_type=dailyDataFile&amp;p_nccObsCode=122&amp;p_stn_num=016098&amp;p_c=-51887498&amp;p_startYear=2007" TargetMode="External"/><Relationship Id="rId1812" Type="http://schemas.openxmlformats.org/officeDocument/2006/relationships/hyperlink" Target="https://reg.bom.gov.au/jsp/ncc/cdio/weatherData/av?p_display_type=dailyDataFile&amp;p_nccObsCode=122&amp;p_stn_num=016098&amp;p_c=-51887498&amp;p_startYear=2008" TargetMode="External"/><Relationship Id="rId1813" Type="http://schemas.openxmlformats.org/officeDocument/2006/relationships/hyperlink" Target="https://reg.bom.gov.au/jsp/ncc/cdio/weatherData/av?p_display_type=dailyDataFile&amp;p_nccObsCode=122&amp;p_stn_num=016098&amp;p_c=-51887498&amp;p_startYear=2009" TargetMode="External"/><Relationship Id="rId1814" Type="http://schemas.openxmlformats.org/officeDocument/2006/relationships/hyperlink" Target="https://reg.bom.gov.au/jsp/ncc/cdio/weatherData/av?p_display_type=dailyDataFile&amp;p_nccObsCode=122&amp;p_stn_num=016098&amp;p_c=-51887498&amp;p_startYear=2010" TargetMode="External"/><Relationship Id="rId1815" Type="http://schemas.openxmlformats.org/officeDocument/2006/relationships/hyperlink" Target="https://reg.bom.gov.au/jsp/ncc/cdio/weatherData/av?p_display_type=dailyDataFile&amp;p_nccObsCode=122&amp;p_stn_num=016098&amp;p_c=-51887498&amp;p_startYear=2011" TargetMode="External"/><Relationship Id="rId1816" Type="http://schemas.openxmlformats.org/officeDocument/2006/relationships/hyperlink" Target="https://reg.bom.gov.au/jsp/ncc/cdio/weatherData/av?p_display_type=dailyDataFile&amp;p_nccObsCode=122&amp;p_stn_num=016098&amp;p_c=-51887498&amp;p_startYear=2012" TargetMode="External"/><Relationship Id="rId1817" Type="http://schemas.openxmlformats.org/officeDocument/2006/relationships/hyperlink" Target="https://reg.bom.gov.au/jsp/ncc/cdio/weatherData/av?p_display_type=dailyDataFile&amp;p_nccObsCode=122&amp;p_stn_num=016098&amp;p_c=-51887498&amp;p_startYear=2013" TargetMode="External"/><Relationship Id="rId1818" Type="http://schemas.openxmlformats.org/officeDocument/2006/relationships/hyperlink" Target="https://reg.bom.gov.au/jsp/ncc/cdio/weatherData/av?p_display_type=dailyDataFile&amp;p_nccObsCode=122&amp;p_stn_num=016098&amp;p_c=-51887498&amp;p_startYear=2014" TargetMode="External"/><Relationship Id="rId1819" Type="http://schemas.openxmlformats.org/officeDocument/2006/relationships/hyperlink" Target="https://reg.bom.gov.au/jsp/ncc/cdio/weatherData/av?p_display_type=dailyDataFile&amp;p_nccObsCode=122&amp;p_stn_num=016098&amp;p_c=-51887498&amp;p_startYear=2015" TargetMode="External"/><Relationship Id="rId1820" Type="http://schemas.openxmlformats.org/officeDocument/2006/relationships/hyperlink" Target="https://reg.bom.gov.au/jsp/ncc/cdio/weatherData/av?p_display_type=dailyDataFile&amp;p_nccObsCode=122&amp;p_stn_num=016098&amp;p_c=-51887498&amp;p_startYear=2016" TargetMode="External"/><Relationship Id="rId1821" Type="http://schemas.openxmlformats.org/officeDocument/2006/relationships/hyperlink" Target="https://reg.bom.gov.au/jsp/ncc/cdio/weatherData/av?p_display_type=dailyDataFile&amp;p_nccObsCode=122&amp;p_stn_num=016098&amp;p_c=-51887498&amp;p_startYear=2017" TargetMode="External"/><Relationship Id="rId1822" Type="http://schemas.openxmlformats.org/officeDocument/2006/relationships/hyperlink" Target="https://reg.bom.gov.au/jsp/ncc/cdio/weatherData/av?p_display_type=dailyDataFile&amp;p_nccObsCode=122&amp;p_stn_num=016098&amp;p_c=-51887498&amp;p_startYear=2018" TargetMode="External"/><Relationship Id="rId1823" Type="http://schemas.openxmlformats.org/officeDocument/2006/relationships/hyperlink" Target="https://reg.bom.gov.au/jsp/ncc/cdio/weatherData/av?p_display_type=dailyDataFile&amp;p_nccObsCode=122&amp;p_stn_num=016098&amp;p_c=-51887498&amp;p_startYear=2019" TargetMode="External"/><Relationship Id="rId1824" Type="http://schemas.openxmlformats.org/officeDocument/2006/relationships/hyperlink" Target="https://reg.bom.gov.au/jsp/ncc/cdio/weatherData/av?p_display_type=dailyDataFile&amp;p_nccObsCode=122&amp;p_stn_num=016098&amp;p_c=-51887498&amp;p_startYear=2020" TargetMode="External"/><Relationship Id="rId1825" Type="http://schemas.openxmlformats.org/officeDocument/2006/relationships/hyperlink" Target="https://reg.bom.gov.au/jsp/ncc/cdio/weatherData/av?p_display_type=dailyDataFile&amp;p_nccObsCode=122&amp;p_stn_num=016098&amp;p_c=-51887498&amp;p_startYear=2021" TargetMode="External"/><Relationship Id="rId1826" Type="http://schemas.openxmlformats.org/officeDocument/2006/relationships/hyperlink" Target="https://reg.bom.gov.au/jsp/ncc/cdio/weatherData/av?p_display_type=dailyDataFile&amp;p_nccObsCode=122&amp;p_stn_num=016098&amp;p_c=-51887498&amp;p_startYear=2022" TargetMode="External"/><Relationship Id="rId1827" Type="http://schemas.openxmlformats.org/officeDocument/2006/relationships/hyperlink" Target="https://reg.bom.gov.au/jsp/ncc/cdio/weatherData/av?p_display_type=dailyDataFile&amp;p_nccObsCode=122&amp;p_stn_num=016098&amp;p_c=-51887498&amp;p_startYear=2023" TargetMode="External"/><Relationship Id="rId1828" Type="http://schemas.openxmlformats.org/officeDocument/2006/relationships/hyperlink" Target="https://reg.bom.gov.au/jsp/ncc/cdio/weatherData/av?p_display_type=dailyDataFile&amp;p_nccObsCode=122&amp;p_stn_num=016098&amp;p_c=-51887498&amp;p_startYear=2024" TargetMode="External"/><Relationship Id="rId1829" Type="http://schemas.openxmlformats.org/officeDocument/2006/relationships/hyperlink" Target="https://reg.bom.gov.au/climate/cdo/about/about-IDCJAC0006.shtml" TargetMode="External"/><Relationship Id="rId1830" Type="http://schemas.openxmlformats.org/officeDocument/2006/relationships/hyperlink" Target="https://reg.bom.gov.au/jsp/ncc/cdio/weatherData/av?p_display_type=monthlyZippedDataFile&amp;p_stn_num=016044&amp;p_c=-51529802&amp;p_nccObsCode=41&amp;p_startYear=" TargetMode="External"/><Relationship Id="rId1831" Type="http://schemas.openxmlformats.org/officeDocument/2006/relationships/hyperlink" Target="https://reg.bom.gov.au/tmp/cdio/IDCJAC0006_016044.pdf" TargetMode="External"/><Relationship Id="rId1832" Type="http://schemas.openxmlformats.org/officeDocument/2006/relationships/hyperlink" Target="https://reg.bom.gov.au/climate/cdo/about/about-airtemp-data.shtml" TargetMode="External"/><Relationship Id="rId1833" Type="http://schemas.openxmlformats.org/officeDocument/2006/relationships/hyperlink" Target="https://reg.bom.gov.au/jsp/ncc/cdio/cvg/av?p_stn_num=016044&amp;p_prim_element_index=0&amp;p_nccObsCode=41&amp;period_of_avg=&amp;normals_years=&amp;redraw=null&amp;p_display_type=enlarged_map" TargetMode="External"/><Relationship Id="rId1834" Type="http://schemas.openxmlformats.org/officeDocument/2006/relationships/hyperlink" Target="https://reg.bom.gov.au/climate/cdo/about/about-stats.shtml" TargetMode="External"/><Relationship Id="rId1835" Type="http://schemas.openxmlformats.org/officeDocument/2006/relationships/hyperlink" Target="https://reg.bom.gov.au/jsp/ncc/cdio/weatherData/av?p_display_type=dataGraph&amp;p_stn_num=016044&amp;p_nccObsCode=41&amp;p_month=01" TargetMode="External"/><Relationship Id="rId1836" Type="http://schemas.openxmlformats.org/officeDocument/2006/relationships/hyperlink" Target="https://reg.bom.gov.au/jsp/ncc/cdio/weatherData/av?p_display_type=dataGraph&amp;p_stn_num=016044&amp;p_nccObsCode=41&amp;p_month=02" TargetMode="External"/><Relationship Id="rId1837" Type="http://schemas.openxmlformats.org/officeDocument/2006/relationships/hyperlink" Target="https://reg.bom.gov.au/jsp/ncc/cdio/weatherData/av?p_display_type=dataGraph&amp;p_stn_num=016044&amp;p_nccObsCode=41&amp;p_month=03" TargetMode="External"/><Relationship Id="rId1838" Type="http://schemas.openxmlformats.org/officeDocument/2006/relationships/hyperlink" Target="https://reg.bom.gov.au/jsp/ncc/cdio/weatherData/av?p_display_type=dataGraph&amp;p_stn_num=016044&amp;p_nccObsCode=41&amp;p_month=04" TargetMode="External"/><Relationship Id="rId1839" Type="http://schemas.openxmlformats.org/officeDocument/2006/relationships/hyperlink" Target="https://reg.bom.gov.au/jsp/ncc/cdio/weatherData/av?p_display_type=dataGraph&amp;p_stn_num=016044&amp;p_nccObsCode=41&amp;p_month=05" TargetMode="External"/><Relationship Id="rId1840" Type="http://schemas.openxmlformats.org/officeDocument/2006/relationships/hyperlink" Target="https://reg.bom.gov.au/jsp/ncc/cdio/weatherData/av?p_display_type=dataGraph&amp;p_stn_num=016044&amp;p_nccObsCode=41&amp;p_month=06" TargetMode="External"/><Relationship Id="rId1841" Type="http://schemas.openxmlformats.org/officeDocument/2006/relationships/hyperlink" Target="https://reg.bom.gov.au/jsp/ncc/cdio/weatherData/av?p_display_type=dataGraph&amp;p_stn_num=016044&amp;p_nccObsCode=41&amp;p_month=07" TargetMode="External"/><Relationship Id="rId1842" Type="http://schemas.openxmlformats.org/officeDocument/2006/relationships/hyperlink" Target="https://reg.bom.gov.au/jsp/ncc/cdio/weatherData/av?p_display_type=dataGraph&amp;p_stn_num=016044&amp;p_nccObsCode=41&amp;p_month=08" TargetMode="External"/><Relationship Id="rId1843" Type="http://schemas.openxmlformats.org/officeDocument/2006/relationships/hyperlink" Target="https://reg.bom.gov.au/jsp/ncc/cdio/weatherData/av?p_display_type=dataGraph&amp;p_stn_num=016044&amp;p_nccObsCode=41&amp;p_month=09" TargetMode="External"/><Relationship Id="rId1844" Type="http://schemas.openxmlformats.org/officeDocument/2006/relationships/hyperlink" Target="https://reg.bom.gov.au/jsp/ncc/cdio/weatherData/av?p_display_type=dataGraph&amp;p_stn_num=016044&amp;p_nccObsCode=41&amp;p_month=10" TargetMode="External"/><Relationship Id="rId1845" Type="http://schemas.openxmlformats.org/officeDocument/2006/relationships/hyperlink" Target="https://reg.bom.gov.au/jsp/ncc/cdio/weatherData/av?p_display_type=dataGraph&amp;p_stn_num=016044&amp;p_nccObsCode=41&amp;p_month=11" TargetMode="External"/><Relationship Id="rId1846" Type="http://schemas.openxmlformats.org/officeDocument/2006/relationships/hyperlink" Target="https://reg.bom.gov.au/jsp/ncc/cdio/weatherData/av?p_display_type=dataGraph&amp;p_stn_num=016044&amp;p_nccObsCode=41&amp;p_month=12" TargetMode="External"/><Relationship Id="rId1847" Type="http://schemas.openxmlformats.org/officeDocument/2006/relationships/hyperlink" Target="https://reg.bom.gov.au/jsp/ncc/cdio/weatherData/av?p_display_type=dataGraph&amp;p_stn_num=016044&amp;p_nccObsCode=41&amp;p_month=13" TargetMode="External"/><Relationship Id="rId1848" Type="http://schemas.openxmlformats.org/officeDocument/2006/relationships/hyperlink" Target="https://reg.bom.gov.au/jsp/ncc/cdio/weatherData/av?p_display_type=dailyDataFile&amp;p_nccObsCode=122&amp;p_stn_num=016044&amp;p_c=-51540365&amp;p_startYear=1921" TargetMode="External"/><Relationship Id="rId1849" Type="http://schemas.openxmlformats.org/officeDocument/2006/relationships/hyperlink" Target="https://reg.bom.gov.au/jsp/ncc/cdio/weatherData/av?p_display_type=dailyDataFile&amp;p_nccObsCode=122&amp;p_stn_num=016044&amp;p_c=-51540365&amp;p_startYear=1922" TargetMode="External"/><Relationship Id="rId1850" Type="http://schemas.openxmlformats.org/officeDocument/2006/relationships/hyperlink" Target="https://reg.bom.gov.au/jsp/ncc/cdio/weatherData/av?p_display_type=dailyDataFile&amp;p_nccObsCode=122&amp;p_stn_num=016044&amp;p_c=-51540365&amp;p_startYear=1923" TargetMode="External"/><Relationship Id="rId1851" Type="http://schemas.openxmlformats.org/officeDocument/2006/relationships/hyperlink" Target="https://reg.bom.gov.au/jsp/ncc/cdio/weatherData/av?p_display_type=dailyDataFile&amp;p_nccObsCode=122&amp;p_stn_num=016044&amp;p_c=-51540365&amp;p_startYear=1924" TargetMode="External"/><Relationship Id="rId1852" Type="http://schemas.openxmlformats.org/officeDocument/2006/relationships/hyperlink" Target="https://reg.bom.gov.au/jsp/ncc/cdio/weatherData/av?p_display_type=dailyDataFile&amp;p_nccObsCode=122&amp;p_stn_num=016044&amp;p_c=-51540365&amp;p_startYear=1925" TargetMode="External"/><Relationship Id="rId1853" Type="http://schemas.openxmlformats.org/officeDocument/2006/relationships/hyperlink" Target="https://reg.bom.gov.au/jsp/ncc/cdio/weatherData/av?p_display_type=dailyDataFile&amp;p_nccObsCode=122&amp;p_stn_num=016044&amp;p_c=-51540365&amp;p_startYear=1926" TargetMode="External"/><Relationship Id="rId1854" Type="http://schemas.openxmlformats.org/officeDocument/2006/relationships/hyperlink" Target="https://reg.bom.gov.au/jsp/ncc/cdio/weatherData/av?p_display_type=dailyDataFile&amp;p_nccObsCode=122&amp;p_stn_num=016044&amp;p_c=-51540365&amp;p_startYear=1927" TargetMode="External"/><Relationship Id="rId1855" Type="http://schemas.openxmlformats.org/officeDocument/2006/relationships/hyperlink" Target="https://reg.bom.gov.au/jsp/ncc/cdio/weatherData/av?p_display_type=dailyDataFile&amp;p_nccObsCode=122&amp;p_stn_num=016044&amp;p_c=-51540365&amp;p_startYear=1928" TargetMode="External"/><Relationship Id="rId1856" Type="http://schemas.openxmlformats.org/officeDocument/2006/relationships/hyperlink" Target="https://reg.bom.gov.au/jsp/ncc/cdio/weatherData/av?p_display_type=dailyDataFile&amp;p_nccObsCode=122&amp;p_stn_num=016044&amp;p_c=-51540365&amp;p_startYear=1929" TargetMode="External"/><Relationship Id="rId1857" Type="http://schemas.openxmlformats.org/officeDocument/2006/relationships/hyperlink" Target="https://reg.bom.gov.au/jsp/ncc/cdio/weatherData/av?p_display_type=dailyDataFile&amp;p_nccObsCode=122&amp;p_stn_num=016044&amp;p_c=-51540365&amp;p_startYear=1930" TargetMode="External"/><Relationship Id="rId1858" Type="http://schemas.openxmlformats.org/officeDocument/2006/relationships/hyperlink" Target="https://reg.bom.gov.au/jsp/ncc/cdio/weatherData/av?p_display_type=dailyDataFile&amp;p_nccObsCode=122&amp;p_stn_num=016044&amp;p_c=-51540365&amp;p_startYear=1931" TargetMode="External"/><Relationship Id="rId1859" Type="http://schemas.openxmlformats.org/officeDocument/2006/relationships/hyperlink" Target="https://reg.bom.gov.au/jsp/ncc/cdio/weatherData/av?p_display_type=dailyDataFile&amp;p_nccObsCode=122&amp;p_stn_num=016044&amp;p_c=-51540365&amp;p_startYear=1932" TargetMode="External"/><Relationship Id="rId1860" Type="http://schemas.openxmlformats.org/officeDocument/2006/relationships/hyperlink" Target="https://reg.bom.gov.au/jsp/ncc/cdio/weatherData/av?p_display_type=dailyDataFile&amp;p_nccObsCode=122&amp;p_stn_num=016044&amp;p_c=-51540365&amp;p_startYear=1933" TargetMode="External"/><Relationship Id="rId1861" Type="http://schemas.openxmlformats.org/officeDocument/2006/relationships/hyperlink" Target="https://reg.bom.gov.au/jsp/ncc/cdio/weatherData/av?p_display_type=dailyDataFile&amp;p_nccObsCode=122&amp;p_stn_num=016044&amp;p_c=-51540365&amp;p_startYear=1934" TargetMode="External"/><Relationship Id="rId1862" Type="http://schemas.openxmlformats.org/officeDocument/2006/relationships/hyperlink" Target="https://reg.bom.gov.au/jsp/ncc/cdio/weatherData/av?p_display_type=dailyDataFile&amp;p_nccObsCode=122&amp;p_stn_num=016044&amp;p_c=-51540365&amp;p_startYear=1935" TargetMode="External"/><Relationship Id="rId1863" Type="http://schemas.openxmlformats.org/officeDocument/2006/relationships/hyperlink" Target="https://reg.bom.gov.au/jsp/ncc/cdio/weatherData/av?p_display_type=dailyDataFile&amp;p_nccObsCode=122&amp;p_stn_num=016044&amp;p_c=-51540365&amp;p_startYear=1936" TargetMode="External"/><Relationship Id="rId1864" Type="http://schemas.openxmlformats.org/officeDocument/2006/relationships/hyperlink" Target="https://reg.bom.gov.au/jsp/ncc/cdio/weatherData/av?p_display_type=dailyDataFile&amp;p_nccObsCode=122&amp;p_stn_num=016044&amp;p_c=-51540365&amp;p_startYear=1937" TargetMode="External"/><Relationship Id="rId1865" Type="http://schemas.openxmlformats.org/officeDocument/2006/relationships/hyperlink" Target="https://reg.bom.gov.au/jsp/ncc/cdio/weatherData/av?p_display_type=dailyDataFile&amp;p_nccObsCode=122&amp;p_stn_num=016044&amp;p_c=-51540365&amp;p_startYear=1938" TargetMode="External"/><Relationship Id="rId1866" Type="http://schemas.openxmlformats.org/officeDocument/2006/relationships/hyperlink" Target="https://reg.bom.gov.au/jsp/ncc/cdio/weatherData/av?p_display_type=dailyDataFile&amp;p_nccObsCode=122&amp;p_stn_num=016044&amp;p_c=-51540365&amp;p_startYear=1939" TargetMode="External"/><Relationship Id="rId1867" Type="http://schemas.openxmlformats.org/officeDocument/2006/relationships/hyperlink" Target="https://reg.bom.gov.au/jsp/ncc/cdio/weatherData/av?p_display_type=dailyDataFile&amp;p_nccObsCode=122&amp;p_stn_num=016044&amp;p_c=-51540365&amp;p_startYear=1940" TargetMode="External"/><Relationship Id="rId1868" Type="http://schemas.openxmlformats.org/officeDocument/2006/relationships/hyperlink" Target="https://reg.bom.gov.au/jsp/ncc/cdio/weatherData/av?p_display_type=dailyDataFile&amp;p_nccObsCode=122&amp;p_stn_num=016044&amp;p_c=-51540365&amp;p_startYear=1941" TargetMode="External"/><Relationship Id="rId1869" Type="http://schemas.openxmlformats.org/officeDocument/2006/relationships/hyperlink" Target="https://reg.bom.gov.au/jsp/ncc/cdio/weatherData/av?p_display_type=dailyDataFile&amp;p_nccObsCode=122&amp;p_stn_num=016044&amp;p_c=-51540365&amp;p_startYear=1942" TargetMode="External"/><Relationship Id="rId1870" Type="http://schemas.openxmlformats.org/officeDocument/2006/relationships/hyperlink" Target="https://reg.bom.gov.au/jsp/ncc/cdio/weatherData/av?p_display_type=dailyDataFile&amp;p_nccObsCode=122&amp;p_stn_num=016044&amp;p_c=-51540365&amp;p_startYear=1943" TargetMode="External"/><Relationship Id="rId1871" Type="http://schemas.openxmlformats.org/officeDocument/2006/relationships/hyperlink" Target="https://reg.bom.gov.au/jsp/ncc/cdio/weatherData/av?p_display_type=dailyDataFile&amp;p_nccObsCode=122&amp;p_stn_num=016044&amp;p_c=-51540365&amp;p_startYear=1944" TargetMode="External"/><Relationship Id="rId1872" Type="http://schemas.openxmlformats.org/officeDocument/2006/relationships/hyperlink" Target="https://reg.bom.gov.au/jsp/ncc/cdio/weatherData/av?p_display_type=dailyDataFile&amp;p_nccObsCode=122&amp;p_stn_num=016044&amp;p_c=-51540365&amp;p_startYear=1945" TargetMode="External"/><Relationship Id="rId1873" Type="http://schemas.openxmlformats.org/officeDocument/2006/relationships/hyperlink" Target="https://reg.bom.gov.au/jsp/ncc/cdio/weatherData/av?p_nccObsCode=41&amp;p_display_type=dataFile&amp;p_startYear=&amp;p_c=&amp;p_stn_num=016044" TargetMode="External"/><Relationship Id="rId1874" Type="http://schemas.openxmlformats.org/officeDocument/2006/relationships/hyperlink" Target="https://reg.bom.gov.au/jsp/ncc/cdio/weatherData/av?p_display_type=dailyDataFile&amp;p_nccObsCode=122&amp;p_stn_num=016044&amp;p_c=-51540365&amp;p_startYear=1946" TargetMode="External"/><Relationship Id="rId1875" Type="http://schemas.openxmlformats.org/officeDocument/2006/relationships/hyperlink" Target="https://reg.bom.gov.au/jsp/ncc/cdio/weatherData/av?p_display_type=dailyDataFile&amp;p_nccObsCode=122&amp;p_stn_num=016044&amp;p_c=-51540365&amp;p_startYear=1947" TargetMode="External"/><Relationship Id="rId1876" Type="http://schemas.openxmlformats.org/officeDocument/2006/relationships/hyperlink" Target="https://reg.bom.gov.au/jsp/ncc/cdio/weatherData/av?p_display_type=dailyDataFile&amp;p_nccObsCode=122&amp;p_stn_num=016044&amp;p_c=-51540365&amp;p_startYear=1948" TargetMode="External"/><Relationship Id="rId1877" Type="http://schemas.openxmlformats.org/officeDocument/2006/relationships/hyperlink" Target="https://reg.bom.gov.au/jsp/ncc/cdio/weatherData/av?p_display_type=dailyDataFile&amp;p_nccObsCode=122&amp;p_stn_num=016044&amp;p_c=-51540365&amp;p_startYear=1949" TargetMode="External"/><Relationship Id="rId1878" Type="http://schemas.openxmlformats.org/officeDocument/2006/relationships/hyperlink" Target="https://reg.bom.gov.au/jsp/ncc/cdio/weatherData/av?p_display_type=dailyDataFile&amp;p_nccObsCode=122&amp;p_stn_num=016044&amp;p_c=-51540365&amp;p_startYear=1950" TargetMode="External"/><Relationship Id="rId1879" Type="http://schemas.openxmlformats.org/officeDocument/2006/relationships/hyperlink" Target="https://reg.bom.gov.au/jsp/ncc/cdio/weatherData/av?p_display_type=dailyDataFile&amp;p_nccObsCode=122&amp;p_stn_num=016044&amp;p_c=-51540365&amp;p_startYear=1951" TargetMode="External"/><Relationship Id="rId1880" Type="http://schemas.openxmlformats.org/officeDocument/2006/relationships/hyperlink" Target="https://reg.bom.gov.au/jsp/ncc/cdio/weatherData/av?p_display_type=dailyDataFile&amp;p_nccObsCode=122&amp;p_stn_num=016044&amp;p_c=-51540365&amp;p_startYear=1952" TargetMode="External"/><Relationship Id="rId1881" Type="http://schemas.openxmlformats.org/officeDocument/2006/relationships/hyperlink" Target="https://reg.bom.gov.au/jsp/ncc/cdio/weatherData/av?p_display_type=dailyDataFile&amp;p_nccObsCode=122&amp;p_stn_num=016044&amp;p_c=-51540365&amp;p_startYear=1953" TargetMode="External"/><Relationship Id="rId1882" Type="http://schemas.openxmlformats.org/officeDocument/2006/relationships/hyperlink" Target="https://reg.bom.gov.au/jsp/ncc/cdio/weatherData/av?p_display_type=dailyDataFile&amp;p_nccObsCode=122&amp;p_stn_num=016044&amp;p_c=-51540365&amp;p_startYear=1954" TargetMode="External"/><Relationship Id="rId1883" Type="http://schemas.openxmlformats.org/officeDocument/2006/relationships/hyperlink" Target="https://reg.bom.gov.au/jsp/ncc/cdio/weatherData/av?p_display_type=dailyDataFile&amp;p_nccObsCode=122&amp;p_stn_num=016044&amp;p_c=-51540365&amp;p_startYear=1955" TargetMode="External"/><Relationship Id="rId1884" Type="http://schemas.openxmlformats.org/officeDocument/2006/relationships/hyperlink" Target="https://reg.bom.gov.au/jsp/ncc/cdio/weatherData/av?p_display_type=dailyDataFile&amp;p_nccObsCode=122&amp;p_stn_num=016044&amp;p_c=-51540365&amp;p_startYear=1956" TargetMode="External"/><Relationship Id="rId1885" Type="http://schemas.openxmlformats.org/officeDocument/2006/relationships/hyperlink" Target="https://reg.bom.gov.au/jsp/ncc/cdio/weatherData/av?p_display_type=dailyDataFile&amp;p_nccObsCode=122&amp;p_stn_num=016044&amp;p_c=-51540365&amp;p_startYear=1962" TargetMode="External"/><Relationship Id="rId1886" Type="http://schemas.openxmlformats.org/officeDocument/2006/relationships/hyperlink" Target="https://reg.bom.gov.au/jsp/ncc/cdio/weatherData/av?p_display_type=dailyDataFile&amp;p_nccObsCode=122&amp;p_stn_num=016044&amp;p_c=-51540365&amp;p_startYear=1963" TargetMode="External"/><Relationship Id="rId1887" Type="http://schemas.openxmlformats.org/officeDocument/2006/relationships/hyperlink" Target="https://reg.bom.gov.au/jsp/ncc/cdio/weatherData/av?p_display_type=dailyDataFile&amp;p_nccObsCode=122&amp;p_stn_num=016044&amp;p_c=-51540365&amp;p_startYear=1964" TargetMode="External"/><Relationship Id="rId1888" Type="http://schemas.openxmlformats.org/officeDocument/2006/relationships/hyperlink" Target="https://reg.bom.gov.au/jsp/ncc/cdio/weatherData/av?p_display_type=dailyDataFile&amp;p_nccObsCode=122&amp;p_stn_num=016044&amp;p_c=-51540365&amp;p_startYear=1965" TargetMode="External"/><Relationship Id="rId1889" Type="http://schemas.openxmlformats.org/officeDocument/2006/relationships/hyperlink" Target="https://reg.bom.gov.au/jsp/ncc/cdio/weatherData/av?p_display_type=dailyDataFile&amp;p_nccObsCode=122&amp;p_stn_num=016044&amp;p_c=-51540365&amp;p_startYear=1966" TargetMode="External"/><Relationship Id="rId1890" Type="http://schemas.openxmlformats.org/officeDocument/2006/relationships/hyperlink" Target="https://reg.bom.gov.au/jsp/ncc/cdio/weatherData/av?p_display_type=dailyDataFile&amp;p_nccObsCode=122&amp;p_stn_num=016044&amp;p_c=-51540365&amp;p_startYear=1967" TargetMode="External"/><Relationship Id="rId1891" Type="http://schemas.openxmlformats.org/officeDocument/2006/relationships/hyperlink" Target="https://reg.bom.gov.au/jsp/ncc/cdio/weatherData/av?p_display_type=dailyDataFile&amp;p_nccObsCode=122&amp;p_stn_num=016044&amp;p_c=-51540365&amp;p_startYear=1968" TargetMode="External"/><Relationship Id="rId1892" Type="http://schemas.openxmlformats.org/officeDocument/2006/relationships/hyperlink" Target="https://reg.bom.gov.au/jsp/ncc/cdio/weatherData/av?p_display_type=dailyDataFile&amp;p_nccObsCode=122&amp;p_stn_num=016044&amp;p_c=-51540365&amp;p_startYear=1969" TargetMode="External"/><Relationship Id="rId1893" Type="http://schemas.openxmlformats.org/officeDocument/2006/relationships/hyperlink" Target="https://reg.bom.gov.au/jsp/ncc/cdio/weatherData/av?p_display_type=dailyDataFile&amp;p_nccObsCode=122&amp;p_stn_num=016044&amp;p_c=-51540365&amp;p_startYear=1970" TargetMode="External"/><Relationship Id="rId1894" Type="http://schemas.openxmlformats.org/officeDocument/2006/relationships/hyperlink" Target="https://reg.bom.gov.au/jsp/ncc/cdio/weatherData/av?p_display_type=dailyDataFile&amp;p_nccObsCode=122&amp;p_stn_num=016044&amp;p_c=-51540365&amp;p_startYear=1971" TargetMode="External"/><Relationship Id="rId1895" Type="http://schemas.openxmlformats.org/officeDocument/2006/relationships/hyperlink" Target="https://reg.bom.gov.au/jsp/ncc/cdio/weatherData/av?p_display_type=dailyDataFile&amp;p_nccObsCode=122&amp;p_stn_num=016044&amp;p_c=-51540365&amp;p_startYear=1972" TargetMode="External"/><Relationship Id="rId1896" Type="http://schemas.openxmlformats.org/officeDocument/2006/relationships/hyperlink" Target="https://reg.bom.gov.au/jsp/ncc/cdio/weatherData/av?p_display_type=dailyDataFile&amp;p_nccObsCode=122&amp;p_stn_num=016044&amp;p_c=-51540365&amp;p_startYear=1973" TargetMode="External"/><Relationship Id="rId1897" Type="http://schemas.openxmlformats.org/officeDocument/2006/relationships/hyperlink" Target="https://reg.bom.gov.au/jsp/ncc/cdio/weatherData/av?p_display_type=dailyDataFile&amp;p_nccObsCode=122&amp;p_stn_num=016044&amp;p_c=-51540365&amp;p_startYear=1974" TargetMode="External"/><Relationship Id="rId1898" Type="http://schemas.openxmlformats.org/officeDocument/2006/relationships/hyperlink" Target="https://reg.bom.gov.au/jsp/ncc/cdio/weatherData/av?p_display_type=dailyDataFile&amp;p_nccObsCode=122&amp;p_stn_num=016044&amp;p_c=-51540365&amp;p_startYear=1975" TargetMode="External"/><Relationship Id="rId1899" Type="http://schemas.openxmlformats.org/officeDocument/2006/relationships/hyperlink" Target="https://reg.bom.gov.au/jsp/ncc/cdio/weatherData/av?p_nccObsCode=41&amp;p_display_type=dataFile&amp;p_startYear=&amp;p_c=&amp;p_stn_num=016044" TargetMode="External"/><Relationship Id="rId1900" Type="http://schemas.openxmlformats.org/officeDocument/2006/relationships/hyperlink" Target="https://reg.bom.gov.au/jsp/ncc/cdio/weatherData/av?p_display_type=dailyDataFile&amp;p_nccObsCode=122&amp;p_stn_num=016044&amp;p_c=-51540365&amp;p_startYear=1976" TargetMode="External"/><Relationship Id="rId1901" Type="http://schemas.openxmlformats.org/officeDocument/2006/relationships/hyperlink" Target="https://reg.bom.gov.au/jsp/ncc/cdio/weatherData/av?p_display_type=dailyDataFile&amp;p_nccObsCode=122&amp;p_stn_num=016044&amp;p_c=-51540365&amp;p_startYear=1977" TargetMode="External"/><Relationship Id="rId1902" Type="http://schemas.openxmlformats.org/officeDocument/2006/relationships/hyperlink" Target="https://reg.bom.gov.au/jsp/ncc/cdio/weatherData/av?p_display_type=dailyDataFile&amp;p_nccObsCode=122&amp;p_stn_num=016044&amp;p_c=-51540365&amp;p_startYear=1978" TargetMode="External"/><Relationship Id="rId1903" Type="http://schemas.openxmlformats.org/officeDocument/2006/relationships/hyperlink" Target="https://reg.bom.gov.au/jsp/ncc/cdio/weatherData/av?p_display_type=dailyDataFile&amp;p_nccObsCode=122&amp;p_stn_num=016044&amp;p_c=-51540365&amp;p_startYear=1979" TargetMode="External"/><Relationship Id="rId1904" Type="http://schemas.openxmlformats.org/officeDocument/2006/relationships/hyperlink" Target="https://reg.bom.gov.au/jsp/ncc/cdio/weatherData/av?p_display_type=dailyDataFile&amp;p_nccObsCode=122&amp;p_stn_num=016044&amp;p_c=-51540365&amp;p_startYear=1980" TargetMode="External"/><Relationship Id="rId1905" Type="http://schemas.openxmlformats.org/officeDocument/2006/relationships/hyperlink" Target="https://reg.bom.gov.au/jsp/ncc/cdio/weatherData/av?p_display_type=dailyDataFile&amp;p_nccObsCode=122&amp;p_stn_num=016044&amp;p_c=-51540365&amp;p_startYear=1981" TargetMode="External"/><Relationship Id="rId1906" Type="http://schemas.openxmlformats.org/officeDocument/2006/relationships/hyperlink" Target="https://reg.bom.gov.au/jsp/ncc/cdio/weatherData/av?p_display_type=dailyDataFile&amp;p_nccObsCode=122&amp;p_stn_num=016044&amp;p_c=-51540365&amp;p_startYear=1982" TargetMode="External"/><Relationship Id="rId1907" Type="http://schemas.openxmlformats.org/officeDocument/2006/relationships/hyperlink" Target="https://reg.bom.gov.au/jsp/ncc/cdio/weatherData/av?p_display_type=dailyDataFile&amp;p_nccObsCode=122&amp;p_stn_num=016044&amp;p_c=-51540365&amp;p_startYear=1983" TargetMode="External"/><Relationship Id="rId1908" Type="http://schemas.openxmlformats.org/officeDocument/2006/relationships/hyperlink" Target="https://reg.bom.gov.au/jsp/ncc/cdio/weatherData/av?p_display_type=dailyDataFile&amp;p_nccObsCode=122&amp;p_stn_num=016044&amp;p_c=-51540365&amp;p_startYear=1984" TargetMode="External"/><Relationship Id="rId1909" Type="http://schemas.openxmlformats.org/officeDocument/2006/relationships/hyperlink" Target="https://reg.bom.gov.au/jsp/ncc/cdio/weatherData/av?p_display_type=dailyDataFile&amp;p_nccObsCode=122&amp;p_stn_num=016044&amp;p_c=-51540365&amp;p_startYear=1985" TargetMode="External"/><Relationship Id="rId1910" Type="http://schemas.openxmlformats.org/officeDocument/2006/relationships/hyperlink" Target="https://reg.bom.gov.au/jsp/ncc/cdio/weatherData/av?p_display_type=dailyDataFile&amp;p_nccObsCode=122&amp;p_stn_num=016044&amp;p_c=-51540365&amp;p_startYear=1986" TargetMode="External"/><Relationship Id="rId1911" Type="http://schemas.openxmlformats.org/officeDocument/2006/relationships/hyperlink" Target="https://reg.bom.gov.au/jsp/ncc/cdio/weatherData/av?p_display_type=dailyDataFile&amp;p_nccObsCode=122&amp;p_stn_num=016044&amp;p_c=-51540365&amp;p_startYear=1987" TargetMode="External"/><Relationship Id="rId1912" Type="http://schemas.openxmlformats.org/officeDocument/2006/relationships/hyperlink" Target="https://reg.bom.gov.au/jsp/ncc/cdio/weatherData/av?p_display_type=dailyDataFile&amp;p_nccObsCode=122&amp;p_stn_num=016044&amp;p_c=-51540365&amp;p_startYear=1988" TargetMode="External"/><Relationship Id="rId1913" Type="http://schemas.openxmlformats.org/officeDocument/2006/relationships/hyperlink" Target="https://reg.bom.gov.au/jsp/ncc/cdio/weatherData/av?p_display_type=dailyDataFile&amp;p_nccObsCode=122&amp;p_stn_num=016044&amp;p_c=-51540365&amp;p_startYear=1989" TargetMode="External"/><Relationship Id="rId1914" Type="http://schemas.openxmlformats.org/officeDocument/2006/relationships/hyperlink" Target="https://reg.bom.gov.au/jsp/ncc/cdio/weatherData/av?p_display_type=dailyDataFile&amp;p_nccObsCode=122&amp;p_stn_num=016044&amp;p_c=-51540365&amp;p_startYear=1990" TargetMode="External"/><Relationship Id="rId1915" Type="http://schemas.openxmlformats.org/officeDocument/2006/relationships/hyperlink" Target="https://reg.bom.gov.au/jsp/ncc/cdio/weatherData/av?p_display_type=dailyDataFile&amp;p_nccObsCode=122&amp;p_stn_num=016044&amp;p_c=-51540365&amp;p_startYear=1991" TargetMode="External"/><Relationship Id="rId1916" Type="http://schemas.openxmlformats.org/officeDocument/2006/relationships/hyperlink" Target="https://reg.bom.gov.au/jsp/ncc/cdio/weatherData/av?p_display_type=dailyDataFile&amp;p_nccObsCode=122&amp;p_stn_num=016044&amp;p_c=-51540365&amp;p_startYear=1992" TargetMode="External"/><Relationship Id="rId1917" Type="http://schemas.openxmlformats.org/officeDocument/2006/relationships/hyperlink" Target="https://reg.bom.gov.au/jsp/ncc/cdio/weatherData/av?p_display_type=dailyDataFile&amp;p_nccObsCode=122&amp;p_stn_num=016044&amp;p_c=-51540365&amp;p_startYear=1993" TargetMode="External"/><Relationship Id="rId1918" Type="http://schemas.openxmlformats.org/officeDocument/2006/relationships/hyperlink" Target="https://reg.bom.gov.au/jsp/ncc/cdio/weatherData/av?p_display_type=dailyDataFile&amp;p_nccObsCode=122&amp;p_stn_num=016044&amp;p_c=-51540365&amp;p_startYear=1994" TargetMode="External"/><Relationship Id="rId1919" Type="http://schemas.openxmlformats.org/officeDocument/2006/relationships/hyperlink" Target="https://reg.bom.gov.au/jsp/ncc/cdio/weatherData/av?p_display_type=dailyDataFile&amp;p_nccObsCode=122&amp;p_stn_num=016044&amp;p_c=-51540365&amp;p_startYear=1995" TargetMode="External"/><Relationship Id="rId1920" Type="http://schemas.openxmlformats.org/officeDocument/2006/relationships/hyperlink" Target="https://reg.bom.gov.au/jsp/ncc/cdio/weatherData/av?p_display_type=dailyDataFile&amp;p_nccObsCode=122&amp;p_stn_num=016044&amp;p_c=-51540365&amp;p_startYear=1996" TargetMode="External"/><Relationship Id="rId1921" Type="http://schemas.openxmlformats.org/officeDocument/2006/relationships/hyperlink" Target="https://reg.bom.gov.au/jsp/ncc/cdio/weatherData/av?p_display_type=dailyDataFile&amp;p_nccObsCode=122&amp;p_stn_num=016044&amp;p_c=-51540365&amp;p_startYear=1997" TargetMode="External"/><Relationship Id="rId1922" Type="http://schemas.openxmlformats.org/officeDocument/2006/relationships/hyperlink" Target="https://reg.bom.gov.au/jsp/ncc/cdio/weatherData/av?p_display_type=dailyDataFile&amp;p_nccObsCode=122&amp;p_stn_num=016044&amp;p_c=-51540365&amp;p_startYear=1998" TargetMode="External"/><Relationship Id="rId1923" Type="http://schemas.openxmlformats.org/officeDocument/2006/relationships/hyperlink" Target="https://reg.bom.gov.au/jsp/ncc/cdio/weatherData/av?p_display_type=dailyDataFile&amp;p_nccObsCode=122&amp;p_stn_num=016044&amp;p_c=-51540365&amp;p_startYear=1999" TargetMode="External"/><Relationship Id="rId1924" Type="http://schemas.openxmlformats.org/officeDocument/2006/relationships/hyperlink" Target="https://reg.bom.gov.au/climate/cdo/about/about-IDCJAC0006.shtml" TargetMode="External"/><Relationship Id="rId1925" Type="http://schemas.openxmlformats.org/officeDocument/2006/relationships/hyperlink" Target="https://reg.bom.gov.au/jsp/ncc/cdio/weatherData/av?p_display_type=monthlyZippedDataFile&amp;p_stn_num=016098&amp;p_c=-51876936&amp;p_nccObsCode=41&amp;p_startYear=" TargetMode="External"/><Relationship Id="rId1926" Type="http://schemas.openxmlformats.org/officeDocument/2006/relationships/hyperlink" Target="https://reg.bom.gov.au/tmp/cdio/IDCJAC0006_016098.pdf" TargetMode="External"/><Relationship Id="rId1927" Type="http://schemas.openxmlformats.org/officeDocument/2006/relationships/hyperlink" Target="https://reg.bom.gov.au/climate/cdo/about/about-airtemp-data.shtml" TargetMode="External"/><Relationship Id="rId1928" Type="http://schemas.openxmlformats.org/officeDocument/2006/relationships/hyperlink" Target="https://reg.bom.gov.au/jsp/ncc/cdio/cvg/av?p_stn_num=016098&amp;p_prim_element_index=0&amp;p_nccObsCode=41&amp;period_of_avg=&amp;normals_years=&amp;redraw=null&amp;p_display_type=enlarged_map" TargetMode="External"/><Relationship Id="rId1929" Type="http://schemas.openxmlformats.org/officeDocument/2006/relationships/hyperlink" Target="https://reg.bom.gov.au/climate/cdo/about/about-stats.shtml" TargetMode="External"/><Relationship Id="rId1930" Type="http://schemas.openxmlformats.org/officeDocument/2006/relationships/hyperlink" Target="https://reg.bom.gov.au/jsp/ncc/cdio/weatherData/av?p_display_type=dataGraph&amp;p_stn_num=016098&amp;p_nccObsCode=41&amp;p_month=01" TargetMode="External"/><Relationship Id="rId1931" Type="http://schemas.openxmlformats.org/officeDocument/2006/relationships/hyperlink" Target="https://reg.bom.gov.au/jsp/ncc/cdio/weatherData/av?p_display_type=dataGraph&amp;p_stn_num=016098&amp;p_nccObsCode=41&amp;p_month=02" TargetMode="External"/><Relationship Id="rId1932" Type="http://schemas.openxmlformats.org/officeDocument/2006/relationships/hyperlink" Target="https://reg.bom.gov.au/jsp/ncc/cdio/weatherData/av?p_display_type=dataGraph&amp;p_stn_num=016098&amp;p_nccObsCode=41&amp;p_month=03" TargetMode="External"/><Relationship Id="rId1933" Type="http://schemas.openxmlformats.org/officeDocument/2006/relationships/hyperlink" Target="https://reg.bom.gov.au/jsp/ncc/cdio/weatherData/av?p_display_type=dataGraph&amp;p_stn_num=016098&amp;p_nccObsCode=41&amp;p_month=04" TargetMode="External"/><Relationship Id="rId1934" Type="http://schemas.openxmlformats.org/officeDocument/2006/relationships/hyperlink" Target="https://reg.bom.gov.au/jsp/ncc/cdio/weatherData/av?p_display_type=dataGraph&amp;p_stn_num=016098&amp;p_nccObsCode=41&amp;p_month=05" TargetMode="External"/><Relationship Id="rId1935" Type="http://schemas.openxmlformats.org/officeDocument/2006/relationships/hyperlink" Target="https://reg.bom.gov.au/jsp/ncc/cdio/weatherData/av?p_display_type=dataGraph&amp;p_stn_num=016098&amp;p_nccObsCode=41&amp;p_month=06" TargetMode="External"/><Relationship Id="rId1936" Type="http://schemas.openxmlformats.org/officeDocument/2006/relationships/hyperlink" Target="https://reg.bom.gov.au/jsp/ncc/cdio/weatherData/av?p_display_type=dataGraph&amp;p_stn_num=016098&amp;p_nccObsCode=41&amp;p_month=07" TargetMode="External"/><Relationship Id="rId1937" Type="http://schemas.openxmlformats.org/officeDocument/2006/relationships/hyperlink" Target="https://reg.bom.gov.au/jsp/ncc/cdio/weatherData/av?p_display_type=dataGraph&amp;p_stn_num=016098&amp;p_nccObsCode=41&amp;p_month=08" TargetMode="External"/><Relationship Id="rId1938" Type="http://schemas.openxmlformats.org/officeDocument/2006/relationships/hyperlink" Target="https://reg.bom.gov.au/jsp/ncc/cdio/weatherData/av?p_display_type=dataGraph&amp;p_stn_num=016098&amp;p_nccObsCode=41&amp;p_month=09" TargetMode="External"/><Relationship Id="rId1939" Type="http://schemas.openxmlformats.org/officeDocument/2006/relationships/hyperlink" Target="https://reg.bom.gov.au/jsp/ncc/cdio/weatherData/av?p_display_type=dataGraph&amp;p_stn_num=016098&amp;p_nccObsCode=41&amp;p_month=10" TargetMode="External"/><Relationship Id="rId1940" Type="http://schemas.openxmlformats.org/officeDocument/2006/relationships/hyperlink" Target="https://reg.bom.gov.au/jsp/ncc/cdio/weatherData/av?p_display_type=dataGraph&amp;p_stn_num=016098&amp;p_nccObsCode=41&amp;p_month=11" TargetMode="External"/><Relationship Id="rId1941" Type="http://schemas.openxmlformats.org/officeDocument/2006/relationships/hyperlink" Target="https://reg.bom.gov.au/jsp/ncc/cdio/weatherData/av?p_display_type=dataGraph&amp;p_stn_num=016098&amp;p_nccObsCode=41&amp;p_month=12" TargetMode="External"/><Relationship Id="rId1942" Type="http://schemas.openxmlformats.org/officeDocument/2006/relationships/hyperlink" Target="https://reg.bom.gov.au/jsp/ncc/cdio/weatherData/av?p_display_type=dataGraph&amp;p_stn_num=016098&amp;p_nccObsCode=41&amp;p_month=13" TargetMode="External"/><Relationship Id="rId1943" Type="http://schemas.openxmlformats.org/officeDocument/2006/relationships/hyperlink" Target="https://reg.bom.gov.au/jsp/ncc/cdio/weatherData/av?p_display_type=dailyDataFile&amp;p_nccObsCode=122&amp;p_stn_num=016098&amp;p_c=-51887498&amp;p_startYear=1997" TargetMode="External"/><Relationship Id="rId1944" Type="http://schemas.openxmlformats.org/officeDocument/2006/relationships/hyperlink" Target="https://reg.bom.gov.au/jsp/ncc/cdio/weatherData/av?p_display_type=dailyDataFile&amp;p_nccObsCode=122&amp;p_stn_num=016098&amp;p_c=-51887498&amp;p_startYear=1998" TargetMode="External"/><Relationship Id="rId1945" Type="http://schemas.openxmlformats.org/officeDocument/2006/relationships/hyperlink" Target="https://reg.bom.gov.au/jsp/ncc/cdio/weatherData/av?p_display_type=dailyDataFile&amp;p_nccObsCode=122&amp;p_stn_num=016098&amp;p_c=-51887498&amp;p_startYear=1999" TargetMode="External"/><Relationship Id="rId1946" Type="http://schemas.openxmlformats.org/officeDocument/2006/relationships/hyperlink" Target="https://reg.bom.gov.au/jsp/ncc/cdio/weatherData/av?p_display_type=dailyDataFile&amp;p_nccObsCode=122&amp;p_stn_num=016098&amp;p_c=-51887498&amp;p_startYear=2000" TargetMode="External"/><Relationship Id="rId1947" Type="http://schemas.openxmlformats.org/officeDocument/2006/relationships/hyperlink" Target="https://reg.bom.gov.au/jsp/ncc/cdio/weatherData/av?p_display_type=dailyDataFile&amp;p_nccObsCode=122&amp;p_stn_num=016098&amp;p_c=-51887498&amp;p_startYear=2001" TargetMode="External"/><Relationship Id="rId1948" Type="http://schemas.openxmlformats.org/officeDocument/2006/relationships/hyperlink" Target="https://reg.bom.gov.au/jsp/ncc/cdio/weatherData/av?p_display_type=dailyDataFile&amp;p_nccObsCode=122&amp;p_stn_num=016098&amp;p_c=-51887498&amp;p_startYear=2002" TargetMode="External"/><Relationship Id="rId1949" Type="http://schemas.openxmlformats.org/officeDocument/2006/relationships/hyperlink" Target="https://reg.bom.gov.au/jsp/ncc/cdio/weatherData/av?p_display_type=dailyDataFile&amp;p_nccObsCode=122&amp;p_stn_num=016098&amp;p_c=-51887498&amp;p_startYear=2003" TargetMode="External"/><Relationship Id="rId1950" Type="http://schemas.openxmlformats.org/officeDocument/2006/relationships/hyperlink" Target="https://reg.bom.gov.au/jsp/ncc/cdio/weatherData/av?p_display_type=dailyDataFile&amp;p_nccObsCode=122&amp;p_stn_num=016098&amp;p_c=-51887498&amp;p_startYear=2004" TargetMode="External"/><Relationship Id="rId1951" Type="http://schemas.openxmlformats.org/officeDocument/2006/relationships/hyperlink" Target="https://reg.bom.gov.au/jsp/ncc/cdio/weatherData/av?p_display_type=dailyDataFile&amp;p_nccObsCode=122&amp;p_stn_num=016098&amp;p_c=-51887498&amp;p_startYear=2005" TargetMode="External"/><Relationship Id="rId1952" Type="http://schemas.openxmlformats.org/officeDocument/2006/relationships/hyperlink" Target="https://reg.bom.gov.au/jsp/ncc/cdio/weatherData/av?p_display_type=dailyDataFile&amp;p_nccObsCode=122&amp;p_stn_num=016098&amp;p_c=-51887498&amp;p_startYear=2006" TargetMode="External"/><Relationship Id="rId1953" Type="http://schemas.openxmlformats.org/officeDocument/2006/relationships/hyperlink" Target="https://reg.bom.gov.au/jsp/ncc/cdio/weatherData/av?p_display_type=dailyDataFile&amp;p_nccObsCode=122&amp;p_stn_num=016098&amp;p_c=-51887498&amp;p_startYear=2007" TargetMode="External"/><Relationship Id="rId1954" Type="http://schemas.openxmlformats.org/officeDocument/2006/relationships/hyperlink" Target="https://reg.bom.gov.au/jsp/ncc/cdio/weatherData/av?p_display_type=dailyDataFile&amp;p_nccObsCode=122&amp;p_stn_num=016098&amp;p_c=-51887498&amp;p_startYear=2008" TargetMode="External"/><Relationship Id="rId1955" Type="http://schemas.openxmlformats.org/officeDocument/2006/relationships/hyperlink" Target="https://reg.bom.gov.au/jsp/ncc/cdio/weatherData/av?p_display_type=dailyDataFile&amp;p_nccObsCode=122&amp;p_stn_num=016098&amp;p_c=-51887498&amp;p_startYear=2009" TargetMode="External"/><Relationship Id="rId1956" Type="http://schemas.openxmlformats.org/officeDocument/2006/relationships/hyperlink" Target="https://reg.bom.gov.au/jsp/ncc/cdio/weatherData/av?p_display_type=dailyDataFile&amp;p_nccObsCode=122&amp;p_stn_num=016098&amp;p_c=-51887498&amp;p_startYear=2010" TargetMode="External"/><Relationship Id="rId1957" Type="http://schemas.openxmlformats.org/officeDocument/2006/relationships/hyperlink" Target="https://reg.bom.gov.au/jsp/ncc/cdio/weatherData/av?p_display_type=dailyDataFile&amp;p_nccObsCode=122&amp;p_stn_num=016098&amp;p_c=-51887498&amp;p_startYear=2011" TargetMode="External"/><Relationship Id="rId1958" Type="http://schemas.openxmlformats.org/officeDocument/2006/relationships/hyperlink" Target="https://reg.bom.gov.au/jsp/ncc/cdio/weatherData/av?p_display_type=dailyDataFile&amp;p_nccObsCode=122&amp;p_stn_num=016098&amp;p_c=-51887498&amp;p_startYear=2012" TargetMode="External"/><Relationship Id="rId1959" Type="http://schemas.openxmlformats.org/officeDocument/2006/relationships/hyperlink" Target="https://reg.bom.gov.au/jsp/ncc/cdio/weatherData/av?p_display_type=dailyDataFile&amp;p_nccObsCode=122&amp;p_stn_num=016098&amp;p_c=-51887498&amp;p_startYear=2013" TargetMode="External"/><Relationship Id="rId1960" Type="http://schemas.openxmlformats.org/officeDocument/2006/relationships/hyperlink" Target="https://reg.bom.gov.au/jsp/ncc/cdio/weatherData/av?p_display_type=dailyDataFile&amp;p_nccObsCode=122&amp;p_stn_num=016098&amp;p_c=-51887498&amp;p_startYear=2014" TargetMode="External"/><Relationship Id="rId1961" Type="http://schemas.openxmlformats.org/officeDocument/2006/relationships/hyperlink" Target="https://reg.bom.gov.au/jsp/ncc/cdio/weatherData/av?p_display_type=dailyDataFile&amp;p_nccObsCode=122&amp;p_stn_num=016098&amp;p_c=-51887498&amp;p_startYear=2015" TargetMode="External"/><Relationship Id="rId1962" Type="http://schemas.openxmlformats.org/officeDocument/2006/relationships/hyperlink" Target="https://reg.bom.gov.au/jsp/ncc/cdio/weatherData/av?p_display_type=dailyDataFile&amp;p_nccObsCode=122&amp;p_stn_num=016098&amp;p_c=-51887498&amp;p_startYear=2016" TargetMode="External"/><Relationship Id="rId1963" Type="http://schemas.openxmlformats.org/officeDocument/2006/relationships/hyperlink" Target="https://reg.bom.gov.au/jsp/ncc/cdio/weatherData/av?p_display_type=dailyDataFile&amp;p_nccObsCode=122&amp;p_stn_num=016098&amp;p_c=-51887498&amp;p_startYear=2017" TargetMode="External"/><Relationship Id="rId1964" Type="http://schemas.openxmlformats.org/officeDocument/2006/relationships/hyperlink" Target="https://reg.bom.gov.au/jsp/ncc/cdio/weatherData/av?p_display_type=dailyDataFile&amp;p_nccObsCode=122&amp;p_stn_num=016098&amp;p_c=-51887498&amp;p_startYear=2018" TargetMode="External"/><Relationship Id="rId1965" Type="http://schemas.openxmlformats.org/officeDocument/2006/relationships/hyperlink" Target="https://reg.bom.gov.au/jsp/ncc/cdio/weatherData/av?p_display_type=dailyDataFile&amp;p_nccObsCode=122&amp;p_stn_num=016098&amp;p_c=-51887498&amp;p_startYear=2019" TargetMode="External"/><Relationship Id="rId1966" Type="http://schemas.openxmlformats.org/officeDocument/2006/relationships/hyperlink" Target="https://reg.bom.gov.au/jsp/ncc/cdio/weatherData/av?p_display_type=dailyDataFile&amp;p_nccObsCode=122&amp;p_stn_num=016098&amp;p_c=-51887498&amp;p_startYear=2020" TargetMode="External"/><Relationship Id="rId1967" Type="http://schemas.openxmlformats.org/officeDocument/2006/relationships/hyperlink" Target="https://reg.bom.gov.au/jsp/ncc/cdio/weatherData/av?p_display_type=dailyDataFile&amp;p_nccObsCode=122&amp;p_stn_num=016098&amp;p_c=-51887498&amp;p_startYear=2021" TargetMode="External"/><Relationship Id="rId1968" Type="http://schemas.openxmlformats.org/officeDocument/2006/relationships/hyperlink" Target="https://reg.bom.gov.au/jsp/ncc/cdio/weatherData/av?p_display_type=dailyDataFile&amp;p_nccObsCode=122&amp;p_stn_num=016098&amp;p_c=-51887498&amp;p_startYear=2022" TargetMode="External"/><Relationship Id="rId1969" Type="http://schemas.openxmlformats.org/officeDocument/2006/relationships/hyperlink" Target="https://reg.bom.gov.au/jsp/ncc/cdio/weatherData/av?p_display_type=dailyDataFile&amp;p_nccObsCode=122&amp;p_stn_num=016098&amp;p_c=-51887498&amp;p_startYear=2023" TargetMode="External"/><Relationship Id="rId1970" Type="http://schemas.openxmlformats.org/officeDocument/2006/relationships/hyperlink" Target="https://reg.bom.gov.au/jsp/ncc/cdio/weatherData/av?p_display_type=dailyDataFile&amp;p_nccObsCode=122&amp;p_stn_num=016098&amp;p_c=-51887498&amp;p_startYear=2024" TargetMode="External"/><Relationship Id="rId1971" Type="http://schemas.openxmlformats.org/officeDocument/2006/relationships/hyperlink" Target="https://reg.bom.gov.au/climate/cdo/about/about-IDCJAC0007.shtml" TargetMode="External"/><Relationship Id="rId1972" Type="http://schemas.openxmlformats.org/officeDocument/2006/relationships/hyperlink" Target="https://reg.bom.gov.au/jsp/ncc/cdio/weatherData/av?p_display_type=monthlyZippedDataFile&amp;p_stn_num=016044&amp;p_c=-51529869&amp;p_nccObsCode=42&amp;p_startYear=" TargetMode="External"/><Relationship Id="rId1973" Type="http://schemas.openxmlformats.org/officeDocument/2006/relationships/hyperlink" Target="https://reg.bom.gov.au/tmp/cdio/IDCJAC0007_016044.pdf" TargetMode="External"/><Relationship Id="rId1974" Type="http://schemas.openxmlformats.org/officeDocument/2006/relationships/hyperlink" Target="https://reg.bom.gov.au/climate/cdo/about/about-airtemp-data.shtml" TargetMode="External"/><Relationship Id="rId1975" Type="http://schemas.openxmlformats.org/officeDocument/2006/relationships/hyperlink" Target="https://reg.bom.gov.au/jsp/ncc/cdio/cvg/av?p_stn_num=016044&amp;p_prim_element_index=0&amp;p_nccObsCode=42&amp;period_of_avg=&amp;normals_years=&amp;redraw=null&amp;p_display_type=enlarged_map" TargetMode="External"/><Relationship Id="rId1976" Type="http://schemas.openxmlformats.org/officeDocument/2006/relationships/hyperlink" Target="https://reg.bom.gov.au/climate/cdo/about/about-stats.shtml" TargetMode="External"/><Relationship Id="rId1977" Type="http://schemas.openxmlformats.org/officeDocument/2006/relationships/hyperlink" Target="https://reg.bom.gov.au/jsp/ncc/cdio/weatherData/av?p_display_type=dataGraph&amp;p_stn_num=016044&amp;p_nccObsCode=42&amp;p_month=01" TargetMode="External"/><Relationship Id="rId1978" Type="http://schemas.openxmlformats.org/officeDocument/2006/relationships/hyperlink" Target="https://reg.bom.gov.au/jsp/ncc/cdio/weatherData/av?p_display_type=dataGraph&amp;p_stn_num=016044&amp;p_nccObsCode=42&amp;p_month=02" TargetMode="External"/><Relationship Id="rId1979" Type="http://schemas.openxmlformats.org/officeDocument/2006/relationships/hyperlink" Target="https://reg.bom.gov.au/jsp/ncc/cdio/weatherData/av?p_display_type=dataGraph&amp;p_stn_num=016044&amp;p_nccObsCode=42&amp;p_month=03" TargetMode="External"/><Relationship Id="rId1980" Type="http://schemas.openxmlformats.org/officeDocument/2006/relationships/hyperlink" Target="https://reg.bom.gov.au/jsp/ncc/cdio/weatherData/av?p_display_type=dataGraph&amp;p_stn_num=016044&amp;p_nccObsCode=42&amp;p_month=04" TargetMode="External"/><Relationship Id="rId1981" Type="http://schemas.openxmlformats.org/officeDocument/2006/relationships/hyperlink" Target="https://reg.bom.gov.au/jsp/ncc/cdio/weatherData/av?p_display_type=dataGraph&amp;p_stn_num=016044&amp;p_nccObsCode=42&amp;p_month=05" TargetMode="External"/><Relationship Id="rId1982" Type="http://schemas.openxmlformats.org/officeDocument/2006/relationships/hyperlink" Target="https://reg.bom.gov.au/jsp/ncc/cdio/weatherData/av?p_display_type=dataGraph&amp;p_stn_num=016044&amp;p_nccObsCode=42&amp;p_month=06" TargetMode="External"/><Relationship Id="rId1983" Type="http://schemas.openxmlformats.org/officeDocument/2006/relationships/hyperlink" Target="https://reg.bom.gov.au/jsp/ncc/cdio/weatherData/av?p_display_type=dataGraph&amp;p_stn_num=016044&amp;p_nccObsCode=42&amp;p_month=07" TargetMode="External"/><Relationship Id="rId1984" Type="http://schemas.openxmlformats.org/officeDocument/2006/relationships/hyperlink" Target="https://reg.bom.gov.au/jsp/ncc/cdio/weatherData/av?p_display_type=dataGraph&amp;p_stn_num=016044&amp;p_nccObsCode=42&amp;p_month=08" TargetMode="External"/><Relationship Id="rId1985" Type="http://schemas.openxmlformats.org/officeDocument/2006/relationships/hyperlink" Target="https://reg.bom.gov.au/jsp/ncc/cdio/weatherData/av?p_display_type=dataGraph&amp;p_stn_num=016044&amp;p_nccObsCode=42&amp;p_month=09" TargetMode="External"/><Relationship Id="rId1986" Type="http://schemas.openxmlformats.org/officeDocument/2006/relationships/hyperlink" Target="https://reg.bom.gov.au/jsp/ncc/cdio/weatherData/av?p_display_type=dataGraph&amp;p_stn_num=016044&amp;p_nccObsCode=42&amp;p_month=10" TargetMode="External"/><Relationship Id="rId1987" Type="http://schemas.openxmlformats.org/officeDocument/2006/relationships/hyperlink" Target="https://reg.bom.gov.au/jsp/ncc/cdio/weatherData/av?p_display_type=dataGraph&amp;p_stn_num=016044&amp;p_nccObsCode=42&amp;p_month=11" TargetMode="External"/><Relationship Id="rId1988" Type="http://schemas.openxmlformats.org/officeDocument/2006/relationships/hyperlink" Target="https://reg.bom.gov.au/jsp/ncc/cdio/weatherData/av?p_display_type=dataGraph&amp;p_stn_num=016044&amp;p_nccObsCode=42&amp;p_month=12" TargetMode="External"/><Relationship Id="rId1989" Type="http://schemas.openxmlformats.org/officeDocument/2006/relationships/hyperlink" Target="https://reg.bom.gov.au/jsp/ncc/cdio/weatherData/av?p_display_type=dataGraph&amp;p_stn_num=016044&amp;p_nccObsCode=42&amp;p_month=13" TargetMode="External"/><Relationship Id="rId1990" Type="http://schemas.openxmlformats.org/officeDocument/2006/relationships/hyperlink" Target="https://reg.bom.gov.au/jsp/ncc/cdio/weatherData/av?p_display_type=dailyDataFile&amp;p_nccObsCode=123&amp;p_stn_num=016044&amp;p_c=-51540561&amp;p_startYear=1921" TargetMode="External"/><Relationship Id="rId1991" Type="http://schemas.openxmlformats.org/officeDocument/2006/relationships/hyperlink" Target="https://reg.bom.gov.au/jsp/ncc/cdio/weatherData/av?p_display_type=dailyDataFile&amp;p_nccObsCode=123&amp;p_stn_num=016044&amp;p_c=-51540561&amp;p_startYear=1922" TargetMode="External"/><Relationship Id="rId1992" Type="http://schemas.openxmlformats.org/officeDocument/2006/relationships/hyperlink" Target="https://reg.bom.gov.au/jsp/ncc/cdio/weatherData/av?p_display_type=dailyDataFile&amp;p_nccObsCode=123&amp;p_stn_num=016044&amp;p_c=-51540561&amp;p_startYear=1923" TargetMode="External"/><Relationship Id="rId1993" Type="http://schemas.openxmlformats.org/officeDocument/2006/relationships/hyperlink" Target="https://reg.bom.gov.au/jsp/ncc/cdio/weatherData/av?p_display_type=dailyDataFile&amp;p_nccObsCode=123&amp;p_stn_num=016044&amp;p_c=-51540561&amp;p_startYear=1924" TargetMode="External"/><Relationship Id="rId1994" Type="http://schemas.openxmlformats.org/officeDocument/2006/relationships/hyperlink" Target="https://reg.bom.gov.au/jsp/ncc/cdio/weatherData/av?p_display_type=dailyDataFile&amp;p_nccObsCode=123&amp;p_stn_num=016044&amp;p_c=-51540561&amp;p_startYear=1925" TargetMode="External"/><Relationship Id="rId1995" Type="http://schemas.openxmlformats.org/officeDocument/2006/relationships/hyperlink" Target="https://reg.bom.gov.au/jsp/ncc/cdio/weatherData/av?p_display_type=dailyDataFile&amp;p_nccObsCode=123&amp;p_stn_num=016044&amp;p_c=-51540561&amp;p_startYear=1926" TargetMode="External"/><Relationship Id="rId1996" Type="http://schemas.openxmlformats.org/officeDocument/2006/relationships/hyperlink" Target="https://reg.bom.gov.au/jsp/ncc/cdio/weatherData/av?p_display_type=dailyDataFile&amp;p_nccObsCode=123&amp;p_stn_num=016044&amp;p_c=-51540561&amp;p_startYear=1927" TargetMode="External"/><Relationship Id="rId1997" Type="http://schemas.openxmlformats.org/officeDocument/2006/relationships/hyperlink" Target="https://reg.bom.gov.au/jsp/ncc/cdio/weatherData/av?p_display_type=dailyDataFile&amp;p_nccObsCode=123&amp;p_stn_num=016044&amp;p_c=-51540561&amp;p_startYear=1928" TargetMode="External"/><Relationship Id="rId1998" Type="http://schemas.openxmlformats.org/officeDocument/2006/relationships/hyperlink" Target="https://reg.bom.gov.au/jsp/ncc/cdio/weatherData/av?p_display_type=dailyDataFile&amp;p_nccObsCode=123&amp;p_stn_num=016044&amp;p_c=-51540561&amp;p_startYear=1929" TargetMode="External"/><Relationship Id="rId1999" Type="http://schemas.openxmlformats.org/officeDocument/2006/relationships/hyperlink" Target="https://reg.bom.gov.au/jsp/ncc/cdio/weatherData/av?p_display_type=dailyDataFile&amp;p_nccObsCode=123&amp;p_stn_num=016044&amp;p_c=-51540561&amp;p_startYear=1930" TargetMode="External"/><Relationship Id="rId2000" Type="http://schemas.openxmlformats.org/officeDocument/2006/relationships/hyperlink" Target="https://reg.bom.gov.au/jsp/ncc/cdio/weatherData/av?p_display_type=dailyDataFile&amp;p_nccObsCode=123&amp;p_stn_num=016044&amp;p_c=-51540561&amp;p_startYear=1931" TargetMode="External"/><Relationship Id="rId2001" Type="http://schemas.openxmlformats.org/officeDocument/2006/relationships/hyperlink" Target="https://reg.bom.gov.au/jsp/ncc/cdio/weatherData/av?p_display_type=dailyDataFile&amp;p_nccObsCode=123&amp;p_stn_num=016044&amp;p_c=-51540561&amp;p_startYear=1932" TargetMode="External"/><Relationship Id="rId2002" Type="http://schemas.openxmlformats.org/officeDocument/2006/relationships/hyperlink" Target="https://reg.bom.gov.au/jsp/ncc/cdio/weatherData/av?p_display_type=dailyDataFile&amp;p_nccObsCode=123&amp;p_stn_num=016044&amp;p_c=-51540561&amp;p_startYear=1933" TargetMode="External"/><Relationship Id="rId2003" Type="http://schemas.openxmlformats.org/officeDocument/2006/relationships/hyperlink" Target="https://reg.bom.gov.au/jsp/ncc/cdio/weatherData/av?p_display_type=dailyDataFile&amp;p_nccObsCode=123&amp;p_stn_num=016044&amp;p_c=-51540561&amp;p_startYear=1934" TargetMode="External"/><Relationship Id="rId2004" Type="http://schemas.openxmlformats.org/officeDocument/2006/relationships/hyperlink" Target="https://reg.bom.gov.au/jsp/ncc/cdio/weatherData/av?p_display_type=dailyDataFile&amp;p_nccObsCode=123&amp;p_stn_num=016044&amp;p_c=-51540561&amp;p_startYear=1935" TargetMode="External"/><Relationship Id="rId2005" Type="http://schemas.openxmlformats.org/officeDocument/2006/relationships/hyperlink" Target="https://reg.bom.gov.au/jsp/ncc/cdio/weatherData/av?p_display_type=dailyDataFile&amp;p_nccObsCode=123&amp;p_stn_num=016044&amp;p_c=-51540561&amp;p_startYear=1936" TargetMode="External"/><Relationship Id="rId2006" Type="http://schemas.openxmlformats.org/officeDocument/2006/relationships/hyperlink" Target="https://reg.bom.gov.au/jsp/ncc/cdio/weatherData/av?p_display_type=dailyDataFile&amp;p_nccObsCode=123&amp;p_stn_num=016044&amp;p_c=-51540561&amp;p_startYear=1937" TargetMode="External"/><Relationship Id="rId2007" Type="http://schemas.openxmlformats.org/officeDocument/2006/relationships/hyperlink" Target="https://reg.bom.gov.au/jsp/ncc/cdio/weatherData/av?p_display_type=dailyDataFile&amp;p_nccObsCode=123&amp;p_stn_num=016044&amp;p_c=-51540561&amp;p_startYear=1938" TargetMode="External"/><Relationship Id="rId2008" Type="http://schemas.openxmlformats.org/officeDocument/2006/relationships/hyperlink" Target="https://reg.bom.gov.au/jsp/ncc/cdio/weatherData/av?p_display_type=dailyDataFile&amp;p_nccObsCode=123&amp;p_stn_num=016044&amp;p_c=-51540561&amp;p_startYear=1939" TargetMode="External"/><Relationship Id="rId2009" Type="http://schemas.openxmlformats.org/officeDocument/2006/relationships/hyperlink" Target="https://reg.bom.gov.au/jsp/ncc/cdio/weatherData/av?p_display_type=dailyDataFile&amp;p_nccObsCode=123&amp;p_stn_num=016044&amp;p_c=-51540561&amp;p_startYear=1940" TargetMode="External"/><Relationship Id="rId2010" Type="http://schemas.openxmlformats.org/officeDocument/2006/relationships/hyperlink" Target="https://reg.bom.gov.au/jsp/ncc/cdio/weatherData/av?p_display_type=dailyDataFile&amp;p_nccObsCode=123&amp;p_stn_num=016044&amp;p_c=-51540561&amp;p_startYear=1941" TargetMode="External"/><Relationship Id="rId2011" Type="http://schemas.openxmlformats.org/officeDocument/2006/relationships/hyperlink" Target="https://reg.bom.gov.au/jsp/ncc/cdio/weatherData/av?p_display_type=dailyDataFile&amp;p_nccObsCode=123&amp;p_stn_num=016044&amp;p_c=-51540561&amp;p_startYear=1942" TargetMode="External"/><Relationship Id="rId2012" Type="http://schemas.openxmlformats.org/officeDocument/2006/relationships/hyperlink" Target="https://reg.bom.gov.au/jsp/ncc/cdio/weatherData/av?p_display_type=dailyDataFile&amp;p_nccObsCode=123&amp;p_stn_num=016044&amp;p_c=-51540561&amp;p_startYear=1943" TargetMode="External"/><Relationship Id="rId2013" Type="http://schemas.openxmlformats.org/officeDocument/2006/relationships/hyperlink" Target="https://reg.bom.gov.au/jsp/ncc/cdio/weatherData/av?p_display_type=dailyDataFile&amp;p_nccObsCode=123&amp;p_stn_num=016044&amp;p_c=-51540561&amp;p_startYear=1944" TargetMode="External"/><Relationship Id="rId2014" Type="http://schemas.openxmlformats.org/officeDocument/2006/relationships/hyperlink" Target="https://reg.bom.gov.au/jsp/ncc/cdio/weatherData/av?p_display_type=dailyDataFile&amp;p_nccObsCode=123&amp;p_stn_num=016044&amp;p_c=-51540561&amp;p_startYear=1945" TargetMode="External"/><Relationship Id="rId2015" Type="http://schemas.openxmlformats.org/officeDocument/2006/relationships/hyperlink" Target="https://reg.bom.gov.au/jsp/ncc/cdio/weatherData/av?p_nccObsCode=42&amp;p_display_type=dataFile&amp;p_startYear=&amp;p_c=&amp;p_stn_num=016044" TargetMode="External"/><Relationship Id="rId2016" Type="http://schemas.openxmlformats.org/officeDocument/2006/relationships/hyperlink" Target="https://reg.bom.gov.au/jsp/ncc/cdio/weatherData/av?p_display_type=dailyDataFile&amp;p_nccObsCode=123&amp;p_stn_num=016044&amp;p_c=-51540561&amp;p_startYear=1946" TargetMode="External"/><Relationship Id="rId2017" Type="http://schemas.openxmlformats.org/officeDocument/2006/relationships/hyperlink" Target="https://reg.bom.gov.au/jsp/ncc/cdio/weatherData/av?p_display_type=dailyDataFile&amp;p_nccObsCode=123&amp;p_stn_num=016044&amp;p_c=-51540561&amp;p_startYear=1947" TargetMode="External"/><Relationship Id="rId2018" Type="http://schemas.openxmlformats.org/officeDocument/2006/relationships/hyperlink" Target="https://reg.bom.gov.au/jsp/ncc/cdio/weatherData/av?p_display_type=dailyDataFile&amp;p_nccObsCode=123&amp;p_stn_num=016044&amp;p_c=-51540561&amp;p_startYear=1948" TargetMode="External"/><Relationship Id="rId2019" Type="http://schemas.openxmlformats.org/officeDocument/2006/relationships/hyperlink" Target="https://reg.bom.gov.au/jsp/ncc/cdio/weatherData/av?p_display_type=dailyDataFile&amp;p_nccObsCode=123&amp;p_stn_num=016044&amp;p_c=-51540561&amp;p_startYear=1949" TargetMode="External"/><Relationship Id="rId2020" Type="http://schemas.openxmlformats.org/officeDocument/2006/relationships/hyperlink" Target="https://reg.bom.gov.au/jsp/ncc/cdio/weatherData/av?p_display_type=dailyDataFile&amp;p_nccObsCode=123&amp;p_stn_num=016044&amp;p_c=-51540561&amp;p_startYear=1950" TargetMode="External"/><Relationship Id="rId2021" Type="http://schemas.openxmlformats.org/officeDocument/2006/relationships/hyperlink" Target="https://reg.bom.gov.au/jsp/ncc/cdio/weatherData/av?p_display_type=dailyDataFile&amp;p_nccObsCode=123&amp;p_stn_num=016044&amp;p_c=-51540561&amp;p_startYear=1951" TargetMode="External"/><Relationship Id="rId2022" Type="http://schemas.openxmlformats.org/officeDocument/2006/relationships/hyperlink" Target="https://reg.bom.gov.au/jsp/ncc/cdio/weatherData/av?p_display_type=dailyDataFile&amp;p_nccObsCode=123&amp;p_stn_num=016044&amp;p_c=-51540561&amp;p_startYear=1952" TargetMode="External"/><Relationship Id="rId2023" Type="http://schemas.openxmlformats.org/officeDocument/2006/relationships/hyperlink" Target="https://reg.bom.gov.au/jsp/ncc/cdio/weatherData/av?p_display_type=dailyDataFile&amp;p_nccObsCode=123&amp;p_stn_num=016044&amp;p_c=-51540561&amp;p_startYear=1953" TargetMode="External"/><Relationship Id="rId2024" Type="http://schemas.openxmlformats.org/officeDocument/2006/relationships/hyperlink" Target="https://reg.bom.gov.au/jsp/ncc/cdio/weatherData/av?p_display_type=dailyDataFile&amp;p_nccObsCode=123&amp;p_stn_num=016044&amp;p_c=-51540561&amp;p_startYear=1954" TargetMode="External"/><Relationship Id="rId2025" Type="http://schemas.openxmlformats.org/officeDocument/2006/relationships/hyperlink" Target="https://reg.bom.gov.au/jsp/ncc/cdio/weatherData/av?p_display_type=dailyDataFile&amp;p_nccObsCode=123&amp;p_stn_num=016044&amp;p_c=-51540561&amp;p_startYear=1955" TargetMode="External"/><Relationship Id="rId2026" Type="http://schemas.openxmlformats.org/officeDocument/2006/relationships/hyperlink" Target="https://reg.bom.gov.au/jsp/ncc/cdio/weatherData/av?p_display_type=dailyDataFile&amp;p_nccObsCode=123&amp;p_stn_num=016044&amp;p_c=-51540561&amp;p_startYear=1956" TargetMode="External"/><Relationship Id="rId2027" Type="http://schemas.openxmlformats.org/officeDocument/2006/relationships/hyperlink" Target="https://reg.bom.gov.au/jsp/ncc/cdio/weatherData/av?p_display_type=dailyDataFile&amp;p_nccObsCode=123&amp;p_stn_num=016044&amp;p_c=-51540561&amp;p_startYear=1962" TargetMode="External"/><Relationship Id="rId2028" Type="http://schemas.openxmlformats.org/officeDocument/2006/relationships/hyperlink" Target="https://reg.bom.gov.au/jsp/ncc/cdio/weatherData/av?p_display_type=dailyDataFile&amp;p_nccObsCode=123&amp;p_stn_num=016044&amp;p_c=-51540561&amp;p_startYear=1963" TargetMode="External"/><Relationship Id="rId2029" Type="http://schemas.openxmlformats.org/officeDocument/2006/relationships/hyperlink" Target="https://reg.bom.gov.au/jsp/ncc/cdio/weatherData/av?p_display_type=dailyDataFile&amp;p_nccObsCode=123&amp;p_stn_num=016044&amp;p_c=-51540561&amp;p_startYear=1964" TargetMode="External"/><Relationship Id="rId2030" Type="http://schemas.openxmlformats.org/officeDocument/2006/relationships/hyperlink" Target="https://reg.bom.gov.au/jsp/ncc/cdio/weatherData/av?p_display_type=dailyDataFile&amp;p_nccObsCode=123&amp;p_stn_num=016044&amp;p_c=-51540561&amp;p_startYear=1965" TargetMode="External"/><Relationship Id="rId2031" Type="http://schemas.openxmlformats.org/officeDocument/2006/relationships/hyperlink" Target="https://reg.bom.gov.au/jsp/ncc/cdio/weatherData/av?p_display_type=dailyDataFile&amp;p_nccObsCode=123&amp;p_stn_num=016044&amp;p_c=-51540561&amp;p_startYear=1966" TargetMode="External"/><Relationship Id="rId2032" Type="http://schemas.openxmlformats.org/officeDocument/2006/relationships/hyperlink" Target="https://reg.bom.gov.au/jsp/ncc/cdio/weatherData/av?p_display_type=dailyDataFile&amp;p_nccObsCode=123&amp;p_stn_num=016044&amp;p_c=-51540561&amp;p_startYear=1967" TargetMode="External"/><Relationship Id="rId2033" Type="http://schemas.openxmlformats.org/officeDocument/2006/relationships/hyperlink" Target="https://reg.bom.gov.au/jsp/ncc/cdio/weatherData/av?p_display_type=dailyDataFile&amp;p_nccObsCode=123&amp;p_stn_num=016044&amp;p_c=-51540561&amp;p_startYear=1968" TargetMode="External"/><Relationship Id="rId2034" Type="http://schemas.openxmlformats.org/officeDocument/2006/relationships/hyperlink" Target="https://reg.bom.gov.au/jsp/ncc/cdio/weatherData/av?p_display_type=dailyDataFile&amp;p_nccObsCode=123&amp;p_stn_num=016044&amp;p_c=-51540561&amp;p_startYear=1969" TargetMode="External"/><Relationship Id="rId2035" Type="http://schemas.openxmlformats.org/officeDocument/2006/relationships/hyperlink" Target="https://reg.bom.gov.au/jsp/ncc/cdio/weatherData/av?p_display_type=dailyDataFile&amp;p_nccObsCode=123&amp;p_stn_num=016044&amp;p_c=-51540561&amp;p_startYear=1970" TargetMode="External"/><Relationship Id="rId2036" Type="http://schemas.openxmlformats.org/officeDocument/2006/relationships/hyperlink" Target="https://reg.bom.gov.au/jsp/ncc/cdio/weatherData/av?p_display_type=dailyDataFile&amp;p_nccObsCode=123&amp;p_stn_num=016044&amp;p_c=-51540561&amp;p_startYear=1971" TargetMode="External"/><Relationship Id="rId2037" Type="http://schemas.openxmlformats.org/officeDocument/2006/relationships/hyperlink" Target="https://reg.bom.gov.au/jsp/ncc/cdio/weatherData/av?p_display_type=dailyDataFile&amp;p_nccObsCode=123&amp;p_stn_num=016044&amp;p_c=-51540561&amp;p_startYear=1972" TargetMode="External"/><Relationship Id="rId2038" Type="http://schemas.openxmlformats.org/officeDocument/2006/relationships/hyperlink" Target="https://reg.bom.gov.au/jsp/ncc/cdio/weatherData/av?p_display_type=dailyDataFile&amp;p_nccObsCode=123&amp;p_stn_num=016044&amp;p_c=-51540561&amp;p_startYear=1973" TargetMode="External"/><Relationship Id="rId2039" Type="http://schemas.openxmlformats.org/officeDocument/2006/relationships/hyperlink" Target="https://reg.bom.gov.au/jsp/ncc/cdio/weatherData/av?p_display_type=dailyDataFile&amp;p_nccObsCode=123&amp;p_stn_num=016044&amp;p_c=-51540561&amp;p_startYear=1974" TargetMode="External"/><Relationship Id="rId2040" Type="http://schemas.openxmlformats.org/officeDocument/2006/relationships/hyperlink" Target="https://reg.bom.gov.au/jsp/ncc/cdio/weatherData/av?p_display_type=dailyDataFile&amp;p_nccObsCode=123&amp;p_stn_num=016044&amp;p_c=-51540561&amp;p_startYear=1975" TargetMode="External"/><Relationship Id="rId2041" Type="http://schemas.openxmlformats.org/officeDocument/2006/relationships/hyperlink" Target="https://reg.bom.gov.au/jsp/ncc/cdio/weatherData/av?p_nccObsCode=42&amp;p_display_type=dataFile&amp;p_startYear=&amp;p_c=&amp;p_stn_num=016044" TargetMode="External"/><Relationship Id="rId2042" Type="http://schemas.openxmlformats.org/officeDocument/2006/relationships/hyperlink" Target="https://reg.bom.gov.au/jsp/ncc/cdio/weatherData/av?p_display_type=dailyDataFile&amp;p_nccObsCode=123&amp;p_stn_num=016044&amp;p_c=-51540561&amp;p_startYear=1976" TargetMode="External"/><Relationship Id="rId2043" Type="http://schemas.openxmlformats.org/officeDocument/2006/relationships/hyperlink" Target="https://reg.bom.gov.au/jsp/ncc/cdio/weatherData/av?p_display_type=dailyDataFile&amp;p_nccObsCode=123&amp;p_stn_num=016044&amp;p_c=-51540561&amp;p_startYear=1977" TargetMode="External"/><Relationship Id="rId2044" Type="http://schemas.openxmlformats.org/officeDocument/2006/relationships/hyperlink" Target="https://reg.bom.gov.au/jsp/ncc/cdio/weatherData/av?p_display_type=dailyDataFile&amp;p_nccObsCode=123&amp;p_stn_num=016044&amp;p_c=-51540561&amp;p_startYear=1978" TargetMode="External"/><Relationship Id="rId2045" Type="http://schemas.openxmlformats.org/officeDocument/2006/relationships/hyperlink" Target="https://reg.bom.gov.au/jsp/ncc/cdio/weatherData/av?p_display_type=dailyDataFile&amp;p_nccObsCode=123&amp;p_stn_num=016044&amp;p_c=-51540561&amp;p_startYear=1979" TargetMode="External"/><Relationship Id="rId2046" Type="http://schemas.openxmlformats.org/officeDocument/2006/relationships/hyperlink" Target="https://reg.bom.gov.au/jsp/ncc/cdio/weatherData/av?p_display_type=dailyDataFile&amp;p_nccObsCode=123&amp;p_stn_num=016044&amp;p_c=-51540561&amp;p_startYear=1980" TargetMode="External"/><Relationship Id="rId2047" Type="http://schemas.openxmlformats.org/officeDocument/2006/relationships/hyperlink" Target="https://reg.bom.gov.au/jsp/ncc/cdio/weatherData/av?p_display_type=dailyDataFile&amp;p_nccObsCode=123&amp;p_stn_num=016044&amp;p_c=-51540561&amp;p_startYear=1981" TargetMode="External"/><Relationship Id="rId2048" Type="http://schemas.openxmlformats.org/officeDocument/2006/relationships/hyperlink" Target="https://reg.bom.gov.au/jsp/ncc/cdio/weatherData/av?p_display_type=dailyDataFile&amp;p_nccObsCode=123&amp;p_stn_num=016044&amp;p_c=-51540561&amp;p_startYear=1982" TargetMode="External"/><Relationship Id="rId2049" Type="http://schemas.openxmlformats.org/officeDocument/2006/relationships/hyperlink" Target="https://reg.bom.gov.au/jsp/ncc/cdio/weatherData/av?p_display_type=dailyDataFile&amp;p_nccObsCode=123&amp;p_stn_num=016044&amp;p_c=-51540561&amp;p_startYear=1983" TargetMode="External"/><Relationship Id="rId2050" Type="http://schemas.openxmlformats.org/officeDocument/2006/relationships/hyperlink" Target="https://reg.bom.gov.au/jsp/ncc/cdio/weatherData/av?p_display_type=dailyDataFile&amp;p_nccObsCode=123&amp;p_stn_num=016044&amp;p_c=-51540561&amp;p_startYear=1984" TargetMode="External"/><Relationship Id="rId2051" Type="http://schemas.openxmlformats.org/officeDocument/2006/relationships/hyperlink" Target="https://reg.bom.gov.au/jsp/ncc/cdio/weatherData/av?p_display_type=dailyDataFile&amp;p_nccObsCode=123&amp;p_stn_num=016044&amp;p_c=-51540561&amp;p_startYear=1985" TargetMode="External"/><Relationship Id="rId2052" Type="http://schemas.openxmlformats.org/officeDocument/2006/relationships/hyperlink" Target="https://reg.bom.gov.au/jsp/ncc/cdio/weatherData/av?p_display_type=dailyDataFile&amp;p_nccObsCode=123&amp;p_stn_num=016044&amp;p_c=-51540561&amp;p_startYear=1986" TargetMode="External"/><Relationship Id="rId2053" Type="http://schemas.openxmlformats.org/officeDocument/2006/relationships/hyperlink" Target="https://reg.bom.gov.au/jsp/ncc/cdio/weatherData/av?p_display_type=dailyDataFile&amp;p_nccObsCode=123&amp;p_stn_num=016044&amp;p_c=-51540561&amp;p_startYear=1987" TargetMode="External"/><Relationship Id="rId2054" Type="http://schemas.openxmlformats.org/officeDocument/2006/relationships/hyperlink" Target="https://reg.bom.gov.au/jsp/ncc/cdio/weatherData/av?p_display_type=dailyDataFile&amp;p_nccObsCode=123&amp;p_stn_num=016044&amp;p_c=-51540561&amp;p_startYear=1988" TargetMode="External"/><Relationship Id="rId2055" Type="http://schemas.openxmlformats.org/officeDocument/2006/relationships/hyperlink" Target="https://reg.bom.gov.au/jsp/ncc/cdio/weatherData/av?p_display_type=dailyDataFile&amp;p_nccObsCode=123&amp;p_stn_num=016044&amp;p_c=-51540561&amp;p_startYear=1989" TargetMode="External"/><Relationship Id="rId2056" Type="http://schemas.openxmlformats.org/officeDocument/2006/relationships/hyperlink" Target="https://reg.bom.gov.au/jsp/ncc/cdio/weatherData/av?p_display_type=dailyDataFile&amp;p_nccObsCode=123&amp;p_stn_num=016044&amp;p_c=-51540561&amp;p_startYear=1990" TargetMode="External"/><Relationship Id="rId2057" Type="http://schemas.openxmlformats.org/officeDocument/2006/relationships/hyperlink" Target="https://reg.bom.gov.au/jsp/ncc/cdio/weatherData/av?p_display_type=dailyDataFile&amp;p_nccObsCode=123&amp;p_stn_num=016044&amp;p_c=-51540561&amp;p_startYear=1991" TargetMode="External"/><Relationship Id="rId2058" Type="http://schemas.openxmlformats.org/officeDocument/2006/relationships/hyperlink" Target="https://reg.bom.gov.au/jsp/ncc/cdio/weatherData/av?p_display_type=dailyDataFile&amp;p_nccObsCode=123&amp;p_stn_num=016044&amp;p_c=-51540561&amp;p_startYear=1992" TargetMode="External"/><Relationship Id="rId2059" Type="http://schemas.openxmlformats.org/officeDocument/2006/relationships/hyperlink" Target="https://reg.bom.gov.au/jsp/ncc/cdio/weatherData/av?p_display_type=dailyDataFile&amp;p_nccObsCode=123&amp;p_stn_num=016044&amp;p_c=-51540561&amp;p_startYear=1993" TargetMode="External"/><Relationship Id="rId2060" Type="http://schemas.openxmlformats.org/officeDocument/2006/relationships/hyperlink" Target="https://reg.bom.gov.au/jsp/ncc/cdio/weatherData/av?p_display_type=dailyDataFile&amp;p_nccObsCode=123&amp;p_stn_num=016044&amp;p_c=-51540561&amp;p_startYear=1994" TargetMode="External"/><Relationship Id="rId2061" Type="http://schemas.openxmlformats.org/officeDocument/2006/relationships/hyperlink" Target="https://reg.bom.gov.au/jsp/ncc/cdio/weatherData/av?p_display_type=dailyDataFile&amp;p_nccObsCode=123&amp;p_stn_num=016044&amp;p_c=-51540561&amp;p_startYear=1995" TargetMode="External"/><Relationship Id="rId2062" Type="http://schemas.openxmlformats.org/officeDocument/2006/relationships/hyperlink" Target="https://reg.bom.gov.au/jsp/ncc/cdio/weatherData/av?p_display_type=dailyDataFile&amp;p_nccObsCode=123&amp;p_stn_num=016044&amp;p_c=-51540561&amp;p_startYear=1996" TargetMode="External"/><Relationship Id="rId2063" Type="http://schemas.openxmlformats.org/officeDocument/2006/relationships/hyperlink" Target="https://reg.bom.gov.au/jsp/ncc/cdio/weatherData/av?p_display_type=dailyDataFile&amp;p_nccObsCode=123&amp;p_stn_num=016044&amp;p_c=-51540561&amp;p_startYear=1997" TargetMode="External"/><Relationship Id="rId2064" Type="http://schemas.openxmlformats.org/officeDocument/2006/relationships/hyperlink" Target="https://reg.bom.gov.au/jsp/ncc/cdio/weatherData/av?p_display_type=dailyDataFile&amp;p_nccObsCode=123&amp;p_stn_num=016044&amp;p_c=-51540561&amp;p_startYear=1998" TargetMode="External"/><Relationship Id="rId2065" Type="http://schemas.openxmlformats.org/officeDocument/2006/relationships/hyperlink" Target="https://reg.bom.gov.au/jsp/ncc/cdio/weatherData/av?p_display_type=dailyDataFile&amp;p_nccObsCode=123&amp;p_stn_num=016044&amp;p_c=-51540561&amp;p_startYear=1999" TargetMode="External"/><Relationship Id="rId2066" Type="http://schemas.openxmlformats.org/officeDocument/2006/relationships/hyperlink" Target="https://reg.bom.gov.au/climate/cdo/about/about-IDCJAC0007.shtml" TargetMode="External"/><Relationship Id="rId2067" Type="http://schemas.openxmlformats.org/officeDocument/2006/relationships/hyperlink" Target="https://reg.bom.gov.au/jsp/ncc/cdio/weatherData/av?p_display_type=monthlyZippedDataFile&amp;p_stn_num=016098&amp;p_c=-51877002&amp;p_nccObsCode=42&amp;p_startYear=" TargetMode="External"/><Relationship Id="rId2068" Type="http://schemas.openxmlformats.org/officeDocument/2006/relationships/hyperlink" Target="https://reg.bom.gov.au/tmp/cdio/IDCJAC0007_016098.pdf" TargetMode="External"/><Relationship Id="rId2069" Type="http://schemas.openxmlformats.org/officeDocument/2006/relationships/hyperlink" Target="https://reg.bom.gov.au/climate/cdo/about/about-airtemp-data.shtml" TargetMode="External"/><Relationship Id="rId2070" Type="http://schemas.openxmlformats.org/officeDocument/2006/relationships/hyperlink" Target="https://reg.bom.gov.au/jsp/ncc/cdio/cvg/av?p_stn_num=016098&amp;p_prim_element_index=0&amp;p_nccObsCode=42&amp;period_of_avg=&amp;normals_years=&amp;redraw=null&amp;p_display_type=enlarged_map" TargetMode="External"/><Relationship Id="rId2071" Type="http://schemas.openxmlformats.org/officeDocument/2006/relationships/hyperlink" Target="https://reg.bom.gov.au/climate/cdo/about/about-stats.shtml" TargetMode="External"/><Relationship Id="rId2072" Type="http://schemas.openxmlformats.org/officeDocument/2006/relationships/hyperlink" Target="https://reg.bom.gov.au/jsp/ncc/cdio/weatherData/av?p_display_type=dataGraph&amp;p_stn_num=016098&amp;p_nccObsCode=42&amp;p_month=01" TargetMode="External"/><Relationship Id="rId2073" Type="http://schemas.openxmlformats.org/officeDocument/2006/relationships/hyperlink" Target="https://reg.bom.gov.au/jsp/ncc/cdio/weatherData/av?p_display_type=dataGraph&amp;p_stn_num=016098&amp;p_nccObsCode=42&amp;p_month=02" TargetMode="External"/><Relationship Id="rId2074" Type="http://schemas.openxmlformats.org/officeDocument/2006/relationships/hyperlink" Target="https://reg.bom.gov.au/jsp/ncc/cdio/weatherData/av?p_display_type=dataGraph&amp;p_stn_num=016098&amp;p_nccObsCode=42&amp;p_month=03" TargetMode="External"/><Relationship Id="rId2075" Type="http://schemas.openxmlformats.org/officeDocument/2006/relationships/hyperlink" Target="https://reg.bom.gov.au/jsp/ncc/cdio/weatherData/av?p_display_type=dataGraph&amp;p_stn_num=016098&amp;p_nccObsCode=42&amp;p_month=04" TargetMode="External"/><Relationship Id="rId2076" Type="http://schemas.openxmlformats.org/officeDocument/2006/relationships/hyperlink" Target="https://reg.bom.gov.au/jsp/ncc/cdio/weatherData/av?p_display_type=dataGraph&amp;p_stn_num=016098&amp;p_nccObsCode=42&amp;p_month=05" TargetMode="External"/><Relationship Id="rId2077" Type="http://schemas.openxmlformats.org/officeDocument/2006/relationships/hyperlink" Target="https://reg.bom.gov.au/jsp/ncc/cdio/weatherData/av?p_display_type=dataGraph&amp;p_stn_num=016098&amp;p_nccObsCode=42&amp;p_month=06" TargetMode="External"/><Relationship Id="rId2078" Type="http://schemas.openxmlformats.org/officeDocument/2006/relationships/hyperlink" Target="https://reg.bom.gov.au/jsp/ncc/cdio/weatherData/av?p_display_type=dataGraph&amp;p_stn_num=016098&amp;p_nccObsCode=42&amp;p_month=07" TargetMode="External"/><Relationship Id="rId2079" Type="http://schemas.openxmlformats.org/officeDocument/2006/relationships/hyperlink" Target="https://reg.bom.gov.au/jsp/ncc/cdio/weatherData/av?p_display_type=dataGraph&amp;p_stn_num=016098&amp;p_nccObsCode=42&amp;p_month=08" TargetMode="External"/><Relationship Id="rId2080" Type="http://schemas.openxmlformats.org/officeDocument/2006/relationships/hyperlink" Target="https://reg.bom.gov.au/jsp/ncc/cdio/weatherData/av?p_display_type=dataGraph&amp;p_stn_num=016098&amp;p_nccObsCode=42&amp;p_month=09" TargetMode="External"/><Relationship Id="rId2081" Type="http://schemas.openxmlformats.org/officeDocument/2006/relationships/hyperlink" Target="https://reg.bom.gov.au/jsp/ncc/cdio/weatherData/av?p_display_type=dataGraph&amp;p_stn_num=016098&amp;p_nccObsCode=42&amp;p_month=10" TargetMode="External"/><Relationship Id="rId2082" Type="http://schemas.openxmlformats.org/officeDocument/2006/relationships/hyperlink" Target="https://reg.bom.gov.au/jsp/ncc/cdio/weatherData/av?p_display_type=dataGraph&amp;p_stn_num=016098&amp;p_nccObsCode=42&amp;p_month=11" TargetMode="External"/><Relationship Id="rId2083" Type="http://schemas.openxmlformats.org/officeDocument/2006/relationships/hyperlink" Target="https://reg.bom.gov.au/jsp/ncc/cdio/weatherData/av?p_display_type=dataGraph&amp;p_stn_num=016098&amp;p_nccObsCode=42&amp;p_month=12" TargetMode="External"/><Relationship Id="rId2084" Type="http://schemas.openxmlformats.org/officeDocument/2006/relationships/hyperlink" Target="https://reg.bom.gov.au/jsp/ncc/cdio/weatherData/av?p_display_type=dataGraph&amp;p_stn_num=016098&amp;p_nccObsCode=42&amp;p_month=13" TargetMode="External"/><Relationship Id="rId2085" Type="http://schemas.openxmlformats.org/officeDocument/2006/relationships/hyperlink" Target="https://reg.bom.gov.au/jsp/ncc/cdio/weatherData/av?p_display_type=dailyDataFile&amp;p_nccObsCode=123&amp;p_stn_num=016098&amp;p_c=-51887694&amp;p_startYear=1997" TargetMode="External"/><Relationship Id="rId2086" Type="http://schemas.openxmlformats.org/officeDocument/2006/relationships/hyperlink" Target="https://reg.bom.gov.au/jsp/ncc/cdio/weatherData/av?p_display_type=dailyDataFile&amp;p_nccObsCode=123&amp;p_stn_num=016098&amp;p_c=-51887694&amp;p_startYear=1998" TargetMode="External"/><Relationship Id="rId2087" Type="http://schemas.openxmlformats.org/officeDocument/2006/relationships/hyperlink" Target="https://reg.bom.gov.au/jsp/ncc/cdio/weatherData/av?p_display_type=dailyDataFile&amp;p_nccObsCode=123&amp;p_stn_num=016098&amp;p_c=-51887694&amp;p_startYear=1999" TargetMode="External"/><Relationship Id="rId2088" Type="http://schemas.openxmlformats.org/officeDocument/2006/relationships/hyperlink" Target="https://reg.bom.gov.au/jsp/ncc/cdio/weatherData/av?p_display_type=dailyDataFile&amp;p_nccObsCode=123&amp;p_stn_num=016098&amp;p_c=-51887694&amp;p_startYear=2000" TargetMode="External"/><Relationship Id="rId2089" Type="http://schemas.openxmlformats.org/officeDocument/2006/relationships/hyperlink" Target="https://reg.bom.gov.au/jsp/ncc/cdio/weatherData/av?p_display_type=dailyDataFile&amp;p_nccObsCode=123&amp;p_stn_num=016098&amp;p_c=-51887694&amp;p_startYear=2001" TargetMode="External"/><Relationship Id="rId2090" Type="http://schemas.openxmlformats.org/officeDocument/2006/relationships/hyperlink" Target="https://reg.bom.gov.au/jsp/ncc/cdio/weatherData/av?p_display_type=dailyDataFile&amp;p_nccObsCode=123&amp;p_stn_num=016098&amp;p_c=-51887694&amp;p_startYear=2002" TargetMode="External"/><Relationship Id="rId2091" Type="http://schemas.openxmlformats.org/officeDocument/2006/relationships/hyperlink" Target="https://reg.bom.gov.au/jsp/ncc/cdio/weatherData/av?p_display_type=dailyDataFile&amp;p_nccObsCode=123&amp;p_stn_num=016098&amp;p_c=-51887694&amp;p_startYear=2003" TargetMode="External"/><Relationship Id="rId2092" Type="http://schemas.openxmlformats.org/officeDocument/2006/relationships/hyperlink" Target="https://reg.bom.gov.au/jsp/ncc/cdio/weatherData/av?p_display_type=dailyDataFile&amp;p_nccObsCode=123&amp;p_stn_num=016098&amp;p_c=-51887694&amp;p_startYear=2004" TargetMode="External"/><Relationship Id="rId2093" Type="http://schemas.openxmlformats.org/officeDocument/2006/relationships/hyperlink" Target="https://reg.bom.gov.au/jsp/ncc/cdio/weatherData/av?p_display_type=dailyDataFile&amp;p_nccObsCode=123&amp;p_stn_num=016098&amp;p_c=-51887694&amp;p_startYear=2005" TargetMode="External"/><Relationship Id="rId2094" Type="http://schemas.openxmlformats.org/officeDocument/2006/relationships/hyperlink" Target="https://reg.bom.gov.au/jsp/ncc/cdio/weatherData/av?p_display_type=dailyDataFile&amp;p_nccObsCode=123&amp;p_stn_num=016098&amp;p_c=-51887694&amp;p_startYear=2006" TargetMode="External"/><Relationship Id="rId2095" Type="http://schemas.openxmlformats.org/officeDocument/2006/relationships/hyperlink" Target="https://reg.bom.gov.au/jsp/ncc/cdio/weatherData/av?p_display_type=dailyDataFile&amp;p_nccObsCode=123&amp;p_stn_num=016098&amp;p_c=-51887694&amp;p_startYear=2007" TargetMode="External"/><Relationship Id="rId2096" Type="http://schemas.openxmlformats.org/officeDocument/2006/relationships/hyperlink" Target="https://reg.bom.gov.au/jsp/ncc/cdio/weatherData/av?p_display_type=dailyDataFile&amp;p_nccObsCode=123&amp;p_stn_num=016098&amp;p_c=-51887694&amp;p_startYear=2008" TargetMode="External"/><Relationship Id="rId2097" Type="http://schemas.openxmlformats.org/officeDocument/2006/relationships/hyperlink" Target="https://reg.bom.gov.au/jsp/ncc/cdio/weatherData/av?p_display_type=dailyDataFile&amp;p_nccObsCode=123&amp;p_stn_num=016098&amp;p_c=-51887694&amp;p_startYear=2009" TargetMode="External"/><Relationship Id="rId2098" Type="http://schemas.openxmlformats.org/officeDocument/2006/relationships/hyperlink" Target="https://reg.bom.gov.au/jsp/ncc/cdio/weatherData/av?p_display_type=dailyDataFile&amp;p_nccObsCode=123&amp;p_stn_num=016098&amp;p_c=-51887694&amp;p_startYear=2010" TargetMode="External"/><Relationship Id="rId2099" Type="http://schemas.openxmlformats.org/officeDocument/2006/relationships/hyperlink" Target="https://reg.bom.gov.au/jsp/ncc/cdio/weatherData/av?p_display_type=dailyDataFile&amp;p_nccObsCode=123&amp;p_stn_num=016098&amp;p_c=-51887694&amp;p_startYear=2011" TargetMode="External"/><Relationship Id="rId2100" Type="http://schemas.openxmlformats.org/officeDocument/2006/relationships/hyperlink" Target="https://reg.bom.gov.au/jsp/ncc/cdio/weatherData/av?p_display_type=dailyDataFile&amp;p_nccObsCode=123&amp;p_stn_num=016098&amp;p_c=-51887694&amp;p_startYear=2012" TargetMode="External"/><Relationship Id="rId2101" Type="http://schemas.openxmlformats.org/officeDocument/2006/relationships/hyperlink" Target="https://reg.bom.gov.au/jsp/ncc/cdio/weatherData/av?p_display_type=dailyDataFile&amp;p_nccObsCode=123&amp;p_stn_num=016098&amp;p_c=-51887694&amp;p_startYear=2013" TargetMode="External"/><Relationship Id="rId2102" Type="http://schemas.openxmlformats.org/officeDocument/2006/relationships/hyperlink" Target="https://reg.bom.gov.au/jsp/ncc/cdio/weatherData/av?p_display_type=dailyDataFile&amp;p_nccObsCode=123&amp;p_stn_num=016098&amp;p_c=-51887694&amp;p_startYear=2014" TargetMode="External"/><Relationship Id="rId2103" Type="http://schemas.openxmlformats.org/officeDocument/2006/relationships/hyperlink" Target="https://reg.bom.gov.au/jsp/ncc/cdio/weatherData/av?p_display_type=dailyDataFile&amp;p_nccObsCode=123&amp;p_stn_num=016098&amp;p_c=-51887694&amp;p_startYear=2015" TargetMode="External"/><Relationship Id="rId2104" Type="http://schemas.openxmlformats.org/officeDocument/2006/relationships/hyperlink" Target="https://reg.bom.gov.au/jsp/ncc/cdio/weatherData/av?p_display_type=dailyDataFile&amp;p_nccObsCode=123&amp;p_stn_num=016098&amp;p_c=-51887694&amp;p_startYear=2016" TargetMode="External"/><Relationship Id="rId2105" Type="http://schemas.openxmlformats.org/officeDocument/2006/relationships/hyperlink" Target="https://reg.bom.gov.au/jsp/ncc/cdio/weatherData/av?p_display_type=dailyDataFile&amp;p_nccObsCode=123&amp;p_stn_num=016098&amp;p_c=-51887694&amp;p_startYear=2017" TargetMode="External"/><Relationship Id="rId2106" Type="http://schemas.openxmlformats.org/officeDocument/2006/relationships/hyperlink" Target="https://reg.bom.gov.au/jsp/ncc/cdio/weatherData/av?p_display_type=dailyDataFile&amp;p_nccObsCode=123&amp;p_stn_num=016098&amp;p_c=-51887694&amp;p_startYear=2018" TargetMode="External"/><Relationship Id="rId2107" Type="http://schemas.openxmlformats.org/officeDocument/2006/relationships/hyperlink" Target="https://reg.bom.gov.au/jsp/ncc/cdio/weatherData/av?p_display_type=dailyDataFile&amp;p_nccObsCode=123&amp;p_stn_num=016098&amp;p_c=-51887694&amp;p_startYear=2019" TargetMode="External"/><Relationship Id="rId2108" Type="http://schemas.openxmlformats.org/officeDocument/2006/relationships/hyperlink" Target="https://reg.bom.gov.au/jsp/ncc/cdio/weatherData/av?p_display_type=dailyDataFile&amp;p_nccObsCode=123&amp;p_stn_num=016098&amp;p_c=-51887694&amp;p_startYear=2020" TargetMode="External"/><Relationship Id="rId2109" Type="http://schemas.openxmlformats.org/officeDocument/2006/relationships/hyperlink" Target="https://reg.bom.gov.au/jsp/ncc/cdio/weatherData/av?p_display_type=dailyDataFile&amp;p_nccObsCode=123&amp;p_stn_num=016098&amp;p_c=-51887694&amp;p_startYear=2021" TargetMode="External"/><Relationship Id="rId2110" Type="http://schemas.openxmlformats.org/officeDocument/2006/relationships/hyperlink" Target="https://reg.bom.gov.au/jsp/ncc/cdio/weatherData/av?p_display_type=dailyDataFile&amp;p_nccObsCode=123&amp;p_stn_num=016098&amp;p_c=-51887694&amp;p_startYear=2022" TargetMode="External"/><Relationship Id="rId2111" Type="http://schemas.openxmlformats.org/officeDocument/2006/relationships/hyperlink" Target="https://reg.bom.gov.au/jsp/ncc/cdio/weatherData/av?p_display_type=dailyDataFile&amp;p_nccObsCode=123&amp;p_stn_num=016098&amp;p_c=-51887694&amp;p_startYear=2023" TargetMode="External"/><Relationship Id="rId2112" Type="http://schemas.openxmlformats.org/officeDocument/2006/relationships/hyperlink" Target="https://reg.bom.gov.au/jsp/ncc/cdio/weatherData/av?p_display_type=dailyDataFile&amp;p_nccObsCode=123&amp;p_stn_num=016098&amp;p_c=-51887694&amp;p_startYear=2024" TargetMode="External"/><Relationship Id="rId2113" Type="http://schemas.openxmlformats.org/officeDocument/2006/relationships/hyperlink" Target="https://reg.bom.gov.au/climate/cdo/about/about-IDCJAC0008.shtml" TargetMode="External"/><Relationship Id="rId2114" Type="http://schemas.openxmlformats.org/officeDocument/2006/relationships/hyperlink" Target="https://reg.bom.gov.au/jsp/ncc/cdio/weatherData/av?p_display_type=monthlyZippedDataFile&amp;p_stn_num=016044&amp;p_c=-51529937&amp;p_nccObsCode=43&amp;p_startYear=" TargetMode="External"/><Relationship Id="rId2115" Type="http://schemas.openxmlformats.org/officeDocument/2006/relationships/hyperlink" Target="https://reg.bom.gov.au/tmp/cdio/IDCJAC0008_016044.pdf" TargetMode="External"/><Relationship Id="rId2116" Type="http://schemas.openxmlformats.org/officeDocument/2006/relationships/hyperlink" Target="https://reg.bom.gov.au/climate/cdo/about/about-airtemp-data.shtml" TargetMode="External"/><Relationship Id="rId2117" Type="http://schemas.openxmlformats.org/officeDocument/2006/relationships/hyperlink" Target="https://reg.bom.gov.au/jsp/ncc/cdio/cvg/av?p_stn_num=016044&amp;p_prim_element_index=0&amp;p_nccObsCode=43&amp;period_of_avg=&amp;normals_years=&amp;redraw=null&amp;p_display_type=enlarged_map" TargetMode="External"/><Relationship Id="rId2118" Type="http://schemas.openxmlformats.org/officeDocument/2006/relationships/hyperlink" Target="https://reg.bom.gov.au/climate/cdo/about/about-stats.shtml" TargetMode="External"/><Relationship Id="rId2119" Type="http://schemas.openxmlformats.org/officeDocument/2006/relationships/hyperlink" Target="https://reg.bom.gov.au/jsp/ncc/cdio/weatherData/av?p_display_type=dataGraph&amp;p_stn_num=016044&amp;p_nccObsCode=43&amp;p_month=01" TargetMode="External"/><Relationship Id="rId2120" Type="http://schemas.openxmlformats.org/officeDocument/2006/relationships/hyperlink" Target="https://reg.bom.gov.au/jsp/ncc/cdio/weatherData/av?p_display_type=dataGraph&amp;p_stn_num=016044&amp;p_nccObsCode=43&amp;p_month=02" TargetMode="External"/><Relationship Id="rId2121" Type="http://schemas.openxmlformats.org/officeDocument/2006/relationships/hyperlink" Target="https://reg.bom.gov.au/jsp/ncc/cdio/weatherData/av?p_display_type=dataGraph&amp;p_stn_num=016044&amp;p_nccObsCode=43&amp;p_month=03" TargetMode="External"/><Relationship Id="rId2122" Type="http://schemas.openxmlformats.org/officeDocument/2006/relationships/hyperlink" Target="https://reg.bom.gov.au/jsp/ncc/cdio/weatherData/av?p_display_type=dataGraph&amp;p_stn_num=016044&amp;p_nccObsCode=43&amp;p_month=04" TargetMode="External"/><Relationship Id="rId2123" Type="http://schemas.openxmlformats.org/officeDocument/2006/relationships/hyperlink" Target="https://reg.bom.gov.au/jsp/ncc/cdio/weatherData/av?p_display_type=dataGraph&amp;p_stn_num=016044&amp;p_nccObsCode=43&amp;p_month=05" TargetMode="External"/><Relationship Id="rId2124" Type="http://schemas.openxmlformats.org/officeDocument/2006/relationships/hyperlink" Target="https://reg.bom.gov.au/jsp/ncc/cdio/weatherData/av?p_display_type=dataGraph&amp;p_stn_num=016044&amp;p_nccObsCode=43&amp;p_month=06" TargetMode="External"/><Relationship Id="rId2125" Type="http://schemas.openxmlformats.org/officeDocument/2006/relationships/hyperlink" Target="https://reg.bom.gov.au/jsp/ncc/cdio/weatherData/av?p_display_type=dataGraph&amp;p_stn_num=016044&amp;p_nccObsCode=43&amp;p_month=07" TargetMode="External"/><Relationship Id="rId2126" Type="http://schemas.openxmlformats.org/officeDocument/2006/relationships/hyperlink" Target="https://reg.bom.gov.au/jsp/ncc/cdio/weatherData/av?p_display_type=dataGraph&amp;p_stn_num=016044&amp;p_nccObsCode=43&amp;p_month=08" TargetMode="External"/><Relationship Id="rId2127" Type="http://schemas.openxmlformats.org/officeDocument/2006/relationships/hyperlink" Target="https://reg.bom.gov.au/jsp/ncc/cdio/weatherData/av?p_display_type=dataGraph&amp;p_stn_num=016044&amp;p_nccObsCode=43&amp;p_month=09" TargetMode="External"/><Relationship Id="rId2128" Type="http://schemas.openxmlformats.org/officeDocument/2006/relationships/hyperlink" Target="https://reg.bom.gov.au/jsp/ncc/cdio/weatherData/av?p_display_type=dataGraph&amp;p_stn_num=016044&amp;p_nccObsCode=43&amp;p_month=10" TargetMode="External"/><Relationship Id="rId2129" Type="http://schemas.openxmlformats.org/officeDocument/2006/relationships/hyperlink" Target="https://reg.bom.gov.au/jsp/ncc/cdio/weatherData/av?p_display_type=dataGraph&amp;p_stn_num=016044&amp;p_nccObsCode=43&amp;p_month=11" TargetMode="External"/><Relationship Id="rId2130" Type="http://schemas.openxmlformats.org/officeDocument/2006/relationships/hyperlink" Target="https://reg.bom.gov.au/jsp/ncc/cdio/weatherData/av?p_display_type=dataGraph&amp;p_stn_num=016044&amp;p_nccObsCode=43&amp;p_month=12" TargetMode="External"/><Relationship Id="rId2131" Type="http://schemas.openxmlformats.org/officeDocument/2006/relationships/hyperlink" Target="https://reg.bom.gov.au/jsp/ncc/cdio/weatherData/av?p_display_type=dataGraph&amp;p_stn_num=016044&amp;p_nccObsCode=43&amp;p_month=13" TargetMode="External"/><Relationship Id="rId2132" Type="http://schemas.openxmlformats.org/officeDocument/2006/relationships/hyperlink" Target="https://reg.bom.gov.au/jsp/ncc/cdio/weatherData/av?p_display_type=dailyDataFile&amp;p_nccObsCode=123&amp;p_stn_num=016044&amp;p_c=-51540561&amp;p_startYear=1921" TargetMode="External"/><Relationship Id="rId2133" Type="http://schemas.openxmlformats.org/officeDocument/2006/relationships/hyperlink" Target="https://reg.bom.gov.au/jsp/ncc/cdio/weatherData/av?p_display_type=dailyDataFile&amp;p_nccObsCode=123&amp;p_stn_num=016044&amp;p_c=-51540561&amp;p_startYear=1922" TargetMode="External"/><Relationship Id="rId2134" Type="http://schemas.openxmlformats.org/officeDocument/2006/relationships/hyperlink" Target="https://reg.bom.gov.au/jsp/ncc/cdio/weatherData/av?p_display_type=dailyDataFile&amp;p_nccObsCode=123&amp;p_stn_num=016044&amp;p_c=-51540561&amp;p_startYear=1923" TargetMode="External"/><Relationship Id="rId2135" Type="http://schemas.openxmlformats.org/officeDocument/2006/relationships/hyperlink" Target="https://reg.bom.gov.au/jsp/ncc/cdio/weatherData/av?p_display_type=dailyDataFile&amp;p_nccObsCode=123&amp;p_stn_num=016044&amp;p_c=-51540561&amp;p_startYear=1924" TargetMode="External"/><Relationship Id="rId2136" Type="http://schemas.openxmlformats.org/officeDocument/2006/relationships/hyperlink" Target="https://reg.bom.gov.au/jsp/ncc/cdio/weatherData/av?p_display_type=dailyDataFile&amp;p_nccObsCode=123&amp;p_stn_num=016044&amp;p_c=-51540561&amp;p_startYear=1925" TargetMode="External"/><Relationship Id="rId2137" Type="http://schemas.openxmlformats.org/officeDocument/2006/relationships/hyperlink" Target="https://reg.bom.gov.au/jsp/ncc/cdio/weatherData/av?p_display_type=dailyDataFile&amp;p_nccObsCode=123&amp;p_stn_num=016044&amp;p_c=-51540561&amp;p_startYear=1926" TargetMode="External"/><Relationship Id="rId2138" Type="http://schemas.openxmlformats.org/officeDocument/2006/relationships/hyperlink" Target="https://reg.bom.gov.au/jsp/ncc/cdio/weatherData/av?p_display_type=dailyDataFile&amp;p_nccObsCode=123&amp;p_stn_num=016044&amp;p_c=-51540561&amp;p_startYear=1927" TargetMode="External"/><Relationship Id="rId2139" Type="http://schemas.openxmlformats.org/officeDocument/2006/relationships/hyperlink" Target="https://reg.bom.gov.au/jsp/ncc/cdio/weatherData/av?p_display_type=dailyDataFile&amp;p_nccObsCode=123&amp;p_stn_num=016044&amp;p_c=-51540561&amp;p_startYear=1928" TargetMode="External"/><Relationship Id="rId2140" Type="http://schemas.openxmlformats.org/officeDocument/2006/relationships/hyperlink" Target="https://reg.bom.gov.au/jsp/ncc/cdio/weatherData/av?p_display_type=dailyDataFile&amp;p_nccObsCode=123&amp;p_stn_num=016044&amp;p_c=-51540561&amp;p_startYear=1929" TargetMode="External"/><Relationship Id="rId2141" Type="http://schemas.openxmlformats.org/officeDocument/2006/relationships/hyperlink" Target="https://reg.bom.gov.au/jsp/ncc/cdio/weatherData/av?p_display_type=dailyDataFile&amp;p_nccObsCode=123&amp;p_stn_num=016044&amp;p_c=-51540561&amp;p_startYear=1930" TargetMode="External"/><Relationship Id="rId2142" Type="http://schemas.openxmlformats.org/officeDocument/2006/relationships/hyperlink" Target="https://reg.bom.gov.au/jsp/ncc/cdio/weatherData/av?p_display_type=dailyDataFile&amp;p_nccObsCode=123&amp;p_stn_num=016044&amp;p_c=-51540561&amp;p_startYear=1931" TargetMode="External"/><Relationship Id="rId2143" Type="http://schemas.openxmlformats.org/officeDocument/2006/relationships/hyperlink" Target="https://reg.bom.gov.au/jsp/ncc/cdio/weatherData/av?p_display_type=dailyDataFile&amp;p_nccObsCode=123&amp;p_stn_num=016044&amp;p_c=-51540561&amp;p_startYear=1932" TargetMode="External"/><Relationship Id="rId2144" Type="http://schemas.openxmlformats.org/officeDocument/2006/relationships/hyperlink" Target="https://reg.bom.gov.au/jsp/ncc/cdio/weatherData/av?p_display_type=dailyDataFile&amp;p_nccObsCode=123&amp;p_stn_num=016044&amp;p_c=-51540561&amp;p_startYear=1933" TargetMode="External"/><Relationship Id="rId2145" Type="http://schemas.openxmlformats.org/officeDocument/2006/relationships/hyperlink" Target="https://reg.bom.gov.au/jsp/ncc/cdio/weatherData/av?p_display_type=dailyDataFile&amp;p_nccObsCode=123&amp;p_stn_num=016044&amp;p_c=-51540561&amp;p_startYear=1934" TargetMode="External"/><Relationship Id="rId2146" Type="http://schemas.openxmlformats.org/officeDocument/2006/relationships/hyperlink" Target="https://reg.bom.gov.au/jsp/ncc/cdio/weatherData/av?p_display_type=dailyDataFile&amp;p_nccObsCode=123&amp;p_stn_num=016044&amp;p_c=-51540561&amp;p_startYear=1935" TargetMode="External"/><Relationship Id="rId2147" Type="http://schemas.openxmlformats.org/officeDocument/2006/relationships/hyperlink" Target="https://reg.bom.gov.au/jsp/ncc/cdio/weatherData/av?p_display_type=dailyDataFile&amp;p_nccObsCode=123&amp;p_stn_num=016044&amp;p_c=-51540561&amp;p_startYear=1936" TargetMode="External"/><Relationship Id="rId2148" Type="http://schemas.openxmlformats.org/officeDocument/2006/relationships/hyperlink" Target="https://reg.bom.gov.au/jsp/ncc/cdio/weatherData/av?p_display_type=dailyDataFile&amp;p_nccObsCode=123&amp;p_stn_num=016044&amp;p_c=-51540561&amp;p_startYear=1937" TargetMode="External"/><Relationship Id="rId2149" Type="http://schemas.openxmlformats.org/officeDocument/2006/relationships/hyperlink" Target="https://reg.bom.gov.au/jsp/ncc/cdio/weatherData/av?p_display_type=dailyDataFile&amp;p_nccObsCode=123&amp;p_stn_num=016044&amp;p_c=-51540561&amp;p_startYear=1938" TargetMode="External"/><Relationship Id="rId2150" Type="http://schemas.openxmlformats.org/officeDocument/2006/relationships/hyperlink" Target="https://reg.bom.gov.au/jsp/ncc/cdio/weatherData/av?p_display_type=dailyDataFile&amp;p_nccObsCode=123&amp;p_stn_num=016044&amp;p_c=-51540561&amp;p_startYear=1939" TargetMode="External"/><Relationship Id="rId2151" Type="http://schemas.openxmlformats.org/officeDocument/2006/relationships/hyperlink" Target="https://reg.bom.gov.au/jsp/ncc/cdio/weatherData/av?p_display_type=dailyDataFile&amp;p_nccObsCode=123&amp;p_stn_num=016044&amp;p_c=-51540561&amp;p_startYear=1940" TargetMode="External"/><Relationship Id="rId2152" Type="http://schemas.openxmlformats.org/officeDocument/2006/relationships/hyperlink" Target="https://reg.bom.gov.au/jsp/ncc/cdio/weatherData/av?p_display_type=dailyDataFile&amp;p_nccObsCode=123&amp;p_stn_num=016044&amp;p_c=-51540561&amp;p_startYear=1941" TargetMode="External"/><Relationship Id="rId2153" Type="http://schemas.openxmlformats.org/officeDocument/2006/relationships/hyperlink" Target="https://reg.bom.gov.au/jsp/ncc/cdio/weatherData/av?p_display_type=dailyDataFile&amp;p_nccObsCode=123&amp;p_stn_num=016044&amp;p_c=-51540561&amp;p_startYear=1942" TargetMode="External"/><Relationship Id="rId2154" Type="http://schemas.openxmlformats.org/officeDocument/2006/relationships/hyperlink" Target="https://reg.bom.gov.au/jsp/ncc/cdio/weatherData/av?p_display_type=dailyDataFile&amp;p_nccObsCode=123&amp;p_stn_num=016044&amp;p_c=-51540561&amp;p_startYear=1943" TargetMode="External"/><Relationship Id="rId2155" Type="http://schemas.openxmlformats.org/officeDocument/2006/relationships/hyperlink" Target="https://reg.bom.gov.au/jsp/ncc/cdio/weatherData/av?p_display_type=dailyDataFile&amp;p_nccObsCode=123&amp;p_stn_num=016044&amp;p_c=-51540561&amp;p_startYear=1944" TargetMode="External"/><Relationship Id="rId2156" Type="http://schemas.openxmlformats.org/officeDocument/2006/relationships/hyperlink" Target="https://reg.bom.gov.au/jsp/ncc/cdio/weatherData/av?p_display_type=dailyDataFile&amp;p_nccObsCode=123&amp;p_stn_num=016044&amp;p_c=-51540561&amp;p_startYear=1945" TargetMode="External"/><Relationship Id="rId2157" Type="http://schemas.openxmlformats.org/officeDocument/2006/relationships/hyperlink" Target="https://reg.bom.gov.au/jsp/ncc/cdio/weatherData/av?p_nccObsCode=43&amp;p_display_type=dataFile&amp;p_startYear=&amp;p_c=&amp;p_stn_num=016044" TargetMode="External"/><Relationship Id="rId2158" Type="http://schemas.openxmlformats.org/officeDocument/2006/relationships/hyperlink" Target="https://reg.bom.gov.au/jsp/ncc/cdio/weatherData/av?p_display_type=dailyDataFile&amp;p_nccObsCode=123&amp;p_stn_num=016044&amp;p_c=-51540561&amp;p_startYear=1946" TargetMode="External"/><Relationship Id="rId2159" Type="http://schemas.openxmlformats.org/officeDocument/2006/relationships/hyperlink" Target="https://reg.bom.gov.au/jsp/ncc/cdio/weatherData/av?p_display_type=dailyDataFile&amp;p_nccObsCode=123&amp;p_stn_num=016044&amp;p_c=-51540561&amp;p_startYear=1947" TargetMode="External"/><Relationship Id="rId2160" Type="http://schemas.openxmlformats.org/officeDocument/2006/relationships/hyperlink" Target="https://reg.bom.gov.au/jsp/ncc/cdio/weatherData/av?p_display_type=dailyDataFile&amp;p_nccObsCode=123&amp;p_stn_num=016044&amp;p_c=-51540561&amp;p_startYear=1948" TargetMode="External"/><Relationship Id="rId2161" Type="http://schemas.openxmlformats.org/officeDocument/2006/relationships/hyperlink" Target="https://reg.bom.gov.au/jsp/ncc/cdio/weatherData/av?p_display_type=dailyDataFile&amp;p_nccObsCode=123&amp;p_stn_num=016044&amp;p_c=-51540561&amp;p_startYear=1949" TargetMode="External"/><Relationship Id="rId2162" Type="http://schemas.openxmlformats.org/officeDocument/2006/relationships/hyperlink" Target="https://reg.bom.gov.au/jsp/ncc/cdio/weatherData/av?p_display_type=dailyDataFile&amp;p_nccObsCode=123&amp;p_stn_num=016044&amp;p_c=-51540561&amp;p_startYear=1950" TargetMode="External"/><Relationship Id="rId2163" Type="http://schemas.openxmlformats.org/officeDocument/2006/relationships/hyperlink" Target="https://reg.bom.gov.au/jsp/ncc/cdio/weatherData/av?p_display_type=dailyDataFile&amp;p_nccObsCode=123&amp;p_stn_num=016044&amp;p_c=-51540561&amp;p_startYear=1951" TargetMode="External"/><Relationship Id="rId2164" Type="http://schemas.openxmlformats.org/officeDocument/2006/relationships/hyperlink" Target="https://reg.bom.gov.au/jsp/ncc/cdio/weatherData/av?p_display_type=dailyDataFile&amp;p_nccObsCode=123&amp;p_stn_num=016044&amp;p_c=-51540561&amp;p_startYear=1952" TargetMode="External"/><Relationship Id="rId2165" Type="http://schemas.openxmlformats.org/officeDocument/2006/relationships/hyperlink" Target="https://reg.bom.gov.au/jsp/ncc/cdio/weatherData/av?p_display_type=dailyDataFile&amp;p_nccObsCode=123&amp;p_stn_num=016044&amp;p_c=-51540561&amp;p_startYear=1953" TargetMode="External"/><Relationship Id="rId2166" Type="http://schemas.openxmlformats.org/officeDocument/2006/relationships/hyperlink" Target="https://reg.bom.gov.au/jsp/ncc/cdio/weatherData/av?p_display_type=dailyDataFile&amp;p_nccObsCode=123&amp;p_stn_num=016044&amp;p_c=-51540561&amp;p_startYear=1954" TargetMode="External"/><Relationship Id="rId2167" Type="http://schemas.openxmlformats.org/officeDocument/2006/relationships/hyperlink" Target="https://reg.bom.gov.au/jsp/ncc/cdio/weatherData/av?p_display_type=dailyDataFile&amp;p_nccObsCode=123&amp;p_stn_num=016044&amp;p_c=-51540561&amp;p_startYear=1955" TargetMode="External"/><Relationship Id="rId2168" Type="http://schemas.openxmlformats.org/officeDocument/2006/relationships/hyperlink" Target="https://reg.bom.gov.au/jsp/ncc/cdio/weatherData/av?p_display_type=dailyDataFile&amp;p_nccObsCode=123&amp;p_stn_num=016044&amp;p_c=-51540561&amp;p_startYear=1956" TargetMode="External"/><Relationship Id="rId2169" Type="http://schemas.openxmlformats.org/officeDocument/2006/relationships/hyperlink" Target="https://reg.bom.gov.au/jsp/ncc/cdio/weatherData/av?p_display_type=dailyDataFile&amp;p_nccObsCode=123&amp;p_stn_num=016044&amp;p_c=-51540561&amp;p_startYear=1962" TargetMode="External"/><Relationship Id="rId2170" Type="http://schemas.openxmlformats.org/officeDocument/2006/relationships/hyperlink" Target="https://reg.bom.gov.au/jsp/ncc/cdio/weatherData/av?p_display_type=dailyDataFile&amp;p_nccObsCode=123&amp;p_stn_num=016044&amp;p_c=-51540561&amp;p_startYear=1963" TargetMode="External"/><Relationship Id="rId2171" Type="http://schemas.openxmlformats.org/officeDocument/2006/relationships/hyperlink" Target="https://reg.bom.gov.au/jsp/ncc/cdio/weatherData/av?p_display_type=dailyDataFile&amp;p_nccObsCode=123&amp;p_stn_num=016044&amp;p_c=-51540561&amp;p_startYear=1964" TargetMode="External"/><Relationship Id="rId2172" Type="http://schemas.openxmlformats.org/officeDocument/2006/relationships/hyperlink" Target="https://reg.bom.gov.au/jsp/ncc/cdio/weatherData/av?p_display_type=dailyDataFile&amp;p_nccObsCode=123&amp;p_stn_num=016044&amp;p_c=-51540561&amp;p_startYear=1965" TargetMode="External"/><Relationship Id="rId2173" Type="http://schemas.openxmlformats.org/officeDocument/2006/relationships/hyperlink" Target="https://reg.bom.gov.au/jsp/ncc/cdio/weatherData/av?p_display_type=dailyDataFile&amp;p_nccObsCode=123&amp;p_stn_num=016044&amp;p_c=-51540561&amp;p_startYear=1966" TargetMode="External"/><Relationship Id="rId2174" Type="http://schemas.openxmlformats.org/officeDocument/2006/relationships/hyperlink" Target="https://reg.bom.gov.au/jsp/ncc/cdio/weatherData/av?p_display_type=dailyDataFile&amp;p_nccObsCode=123&amp;p_stn_num=016044&amp;p_c=-51540561&amp;p_startYear=1967" TargetMode="External"/><Relationship Id="rId2175" Type="http://schemas.openxmlformats.org/officeDocument/2006/relationships/hyperlink" Target="https://reg.bom.gov.au/jsp/ncc/cdio/weatherData/av?p_display_type=dailyDataFile&amp;p_nccObsCode=123&amp;p_stn_num=016044&amp;p_c=-51540561&amp;p_startYear=1968" TargetMode="External"/><Relationship Id="rId2176" Type="http://schemas.openxmlformats.org/officeDocument/2006/relationships/hyperlink" Target="https://reg.bom.gov.au/jsp/ncc/cdio/weatherData/av?p_display_type=dailyDataFile&amp;p_nccObsCode=123&amp;p_stn_num=016044&amp;p_c=-51540561&amp;p_startYear=1969" TargetMode="External"/><Relationship Id="rId2177" Type="http://schemas.openxmlformats.org/officeDocument/2006/relationships/hyperlink" Target="https://reg.bom.gov.au/jsp/ncc/cdio/weatherData/av?p_display_type=dailyDataFile&amp;p_nccObsCode=123&amp;p_stn_num=016044&amp;p_c=-51540561&amp;p_startYear=1970" TargetMode="External"/><Relationship Id="rId2178" Type="http://schemas.openxmlformats.org/officeDocument/2006/relationships/hyperlink" Target="https://reg.bom.gov.au/jsp/ncc/cdio/weatherData/av?p_display_type=dailyDataFile&amp;p_nccObsCode=123&amp;p_stn_num=016044&amp;p_c=-51540561&amp;p_startYear=1971" TargetMode="External"/><Relationship Id="rId2179" Type="http://schemas.openxmlformats.org/officeDocument/2006/relationships/hyperlink" Target="https://reg.bom.gov.au/jsp/ncc/cdio/weatherData/av?p_display_type=dailyDataFile&amp;p_nccObsCode=123&amp;p_stn_num=016044&amp;p_c=-51540561&amp;p_startYear=1972" TargetMode="External"/><Relationship Id="rId2180" Type="http://schemas.openxmlformats.org/officeDocument/2006/relationships/hyperlink" Target="https://reg.bom.gov.au/jsp/ncc/cdio/weatherData/av?p_display_type=dailyDataFile&amp;p_nccObsCode=123&amp;p_stn_num=016044&amp;p_c=-51540561&amp;p_startYear=1973" TargetMode="External"/><Relationship Id="rId2181" Type="http://schemas.openxmlformats.org/officeDocument/2006/relationships/hyperlink" Target="https://reg.bom.gov.au/jsp/ncc/cdio/weatherData/av?p_display_type=dailyDataFile&amp;p_nccObsCode=123&amp;p_stn_num=016044&amp;p_c=-51540561&amp;p_startYear=1974" TargetMode="External"/><Relationship Id="rId2182" Type="http://schemas.openxmlformats.org/officeDocument/2006/relationships/hyperlink" Target="https://reg.bom.gov.au/jsp/ncc/cdio/weatherData/av?p_display_type=dailyDataFile&amp;p_nccObsCode=123&amp;p_stn_num=016044&amp;p_c=-51540561&amp;p_startYear=1975" TargetMode="External"/><Relationship Id="rId2183" Type="http://schemas.openxmlformats.org/officeDocument/2006/relationships/hyperlink" Target="https://reg.bom.gov.au/jsp/ncc/cdio/weatherData/av?p_nccObsCode=43&amp;p_display_type=dataFile&amp;p_startYear=&amp;p_c=&amp;p_stn_num=016044" TargetMode="External"/><Relationship Id="rId2184" Type="http://schemas.openxmlformats.org/officeDocument/2006/relationships/hyperlink" Target="https://reg.bom.gov.au/jsp/ncc/cdio/weatherData/av?p_display_type=dailyDataFile&amp;p_nccObsCode=123&amp;p_stn_num=016044&amp;p_c=-51540561&amp;p_startYear=1976" TargetMode="External"/><Relationship Id="rId2185" Type="http://schemas.openxmlformats.org/officeDocument/2006/relationships/hyperlink" Target="https://reg.bom.gov.au/jsp/ncc/cdio/weatherData/av?p_display_type=dailyDataFile&amp;p_nccObsCode=123&amp;p_stn_num=016044&amp;p_c=-51540561&amp;p_startYear=1977" TargetMode="External"/><Relationship Id="rId2186" Type="http://schemas.openxmlformats.org/officeDocument/2006/relationships/hyperlink" Target="https://reg.bom.gov.au/jsp/ncc/cdio/weatherData/av?p_display_type=dailyDataFile&amp;p_nccObsCode=123&amp;p_stn_num=016044&amp;p_c=-51540561&amp;p_startYear=1978" TargetMode="External"/><Relationship Id="rId2187" Type="http://schemas.openxmlformats.org/officeDocument/2006/relationships/hyperlink" Target="https://reg.bom.gov.au/jsp/ncc/cdio/weatherData/av?p_display_type=dailyDataFile&amp;p_nccObsCode=123&amp;p_stn_num=016044&amp;p_c=-51540561&amp;p_startYear=1979" TargetMode="External"/><Relationship Id="rId2188" Type="http://schemas.openxmlformats.org/officeDocument/2006/relationships/hyperlink" Target="https://reg.bom.gov.au/jsp/ncc/cdio/weatherData/av?p_display_type=dailyDataFile&amp;p_nccObsCode=123&amp;p_stn_num=016044&amp;p_c=-51540561&amp;p_startYear=1980" TargetMode="External"/><Relationship Id="rId2189" Type="http://schemas.openxmlformats.org/officeDocument/2006/relationships/hyperlink" Target="https://reg.bom.gov.au/jsp/ncc/cdio/weatherData/av?p_display_type=dailyDataFile&amp;p_nccObsCode=123&amp;p_stn_num=016044&amp;p_c=-51540561&amp;p_startYear=1981" TargetMode="External"/><Relationship Id="rId2190" Type="http://schemas.openxmlformats.org/officeDocument/2006/relationships/hyperlink" Target="https://reg.bom.gov.au/jsp/ncc/cdio/weatherData/av?p_display_type=dailyDataFile&amp;p_nccObsCode=123&amp;p_stn_num=016044&amp;p_c=-51540561&amp;p_startYear=1982" TargetMode="External"/><Relationship Id="rId2191" Type="http://schemas.openxmlformats.org/officeDocument/2006/relationships/hyperlink" Target="https://reg.bom.gov.au/jsp/ncc/cdio/weatherData/av?p_display_type=dailyDataFile&amp;p_nccObsCode=123&amp;p_stn_num=016044&amp;p_c=-51540561&amp;p_startYear=1983" TargetMode="External"/><Relationship Id="rId2192" Type="http://schemas.openxmlformats.org/officeDocument/2006/relationships/hyperlink" Target="https://reg.bom.gov.au/jsp/ncc/cdio/weatherData/av?p_display_type=dailyDataFile&amp;p_nccObsCode=123&amp;p_stn_num=016044&amp;p_c=-51540561&amp;p_startYear=1984" TargetMode="External"/><Relationship Id="rId2193" Type="http://schemas.openxmlformats.org/officeDocument/2006/relationships/hyperlink" Target="https://reg.bom.gov.au/jsp/ncc/cdio/weatherData/av?p_display_type=dailyDataFile&amp;p_nccObsCode=123&amp;p_stn_num=016044&amp;p_c=-51540561&amp;p_startYear=1985" TargetMode="External"/><Relationship Id="rId2194" Type="http://schemas.openxmlformats.org/officeDocument/2006/relationships/hyperlink" Target="https://reg.bom.gov.au/jsp/ncc/cdio/weatherData/av?p_display_type=dailyDataFile&amp;p_nccObsCode=123&amp;p_stn_num=016044&amp;p_c=-51540561&amp;p_startYear=1986" TargetMode="External"/><Relationship Id="rId2195" Type="http://schemas.openxmlformats.org/officeDocument/2006/relationships/hyperlink" Target="https://reg.bom.gov.au/jsp/ncc/cdio/weatherData/av?p_display_type=dailyDataFile&amp;p_nccObsCode=123&amp;p_stn_num=016044&amp;p_c=-51540561&amp;p_startYear=1987" TargetMode="External"/><Relationship Id="rId2196" Type="http://schemas.openxmlformats.org/officeDocument/2006/relationships/hyperlink" Target="https://reg.bom.gov.au/jsp/ncc/cdio/weatherData/av?p_display_type=dailyDataFile&amp;p_nccObsCode=123&amp;p_stn_num=016044&amp;p_c=-51540561&amp;p_startYear=1988" TargetMode="External"/><Relationship Id="rId2197" Type="http://schemas.openxmlformats.org/officeDocument/2006/relationships/hyperlink" Target="https://reg.bom.gov.au/jsp/ncc/cdio/weatherData/av?p_display_type=dailyDataFile&amp;p_nccObsCode=123&amp;p_stn_num=016044&amp;p_c=-51540561&amp;p_startYear=1989" TargetMode="External"/><Relationship Id="rId2198" Type="http://schemas.openxmlformats.org/officeDocument/2006/relationships/hyperlink" Target="https://reg.bom.gov.au/jsp/ncc/cdio/weatherData/av?p_display_type=dailyDataFile&amp;p_nccObsCode=123&amp;p_stn_num=016044&amp;p_c=-51540561&amp;p_startYear=1990" TargetMode="External"/><Relationship Id="rId2199" Type="http://schemas.openxmlformats.org/officeDocument/2006/relationships/hyperlink" Target="https://reg.bom.gov.au/jsp/ncc/cdio/weatherData/av?p_display_type=dailyDataFile&amp;p_nccObsCode=123&amp;p_stn_num=016044&amp;p_c=-51540561&amp;p_startYear=1991" TargetMode="External"/><Relationship Id="rId2200" Type="http://schemas.openxmlformats.org/officeDocument/2006/relationships/hyperlink" Target="https://reg.bom.gov.au/jsp/ncc/cdio/weatherData/av?p_display_type=dailyDataFile&amp;p_nccObsCode=123&amp;p_stn_num=016044&amp;p_c=-51540561&amp;p_startYear=1992" TargetMode="External"/><Relationship Id="rId2201" Type="http://schemas.openxmlformats.org/officeDocument/2006/relationships/hyperlink" Target="https://reg.bom.gov.au/jsp/ncc/cdio/weatherData/av?p_display_type=dailyDataFile&amp;p_nccObsCode=123&amp;p_stn_num=016044&amp;p_c=-51540561&amp;p_startYear=1993" TargetMode="External"/><Relationship Id="rId2202" Type="http://schemas.openxmlformats.org/officeDocument/2006/relationships/hyperlink" Target="https://reg.bom.gov.au/jsp/ncc/cdio/weatherData/av?p_display_type=dailyDataFile&amp;p_nccObsCode=123&amp;p_stn_num=016044&amp;p_c=-51540561&amp;p_startYear=1994" TargetMode="External"/><Relationship Id="rId2203" Type="http://schemas.openxmlformats.org/officeDocument/2006/relationships/hyperlink" Target="https://reg.bom.gov.au/jsp/ncc/cdio/weatherData/av?p_display_type=dailyDataFile&amp;p_nccObsCode=123&amp;p_stn_num=016044&amp;p_c=-51540561&amp;p_startYear=1995" TargetMode="External"/><Relationship Id="rId2204" Type="http://schemas.openxmlformats.org/officeDocument/2006/relationships/hyperlink" Target="https://reg.bom.gov.au/jsp/ncc/cdio/weatherData/av?p_display_type=dailyDataFile&amp;p_nccObsCode=123&amp;p_stn_num=016044&amp;p_c=-51540561&amp;p_startYear=1996" TargetMode="External"/><Relationship Id="rId2205" Type="http://schemas.openxmlformats.org/officeDocument/2006/relationships/hyperlink" Target="https://reg.bom.gov.au/jsp/ncc/cdio/weatherData/av?p_display_type=dailyDataFile&amp;p_nccObsCode=123&amp;p_stn_num=016044&amp;p_c=-51540561&amp;p_startYear=1997" TargetMode="External"/><Relationship Id="rId2206" Type="http://schemas.openxmlformats.org/officeDocument/2006/relationships/hyperlink" Target="https://reg.bom.gov.au/jsp/ncc/cdio/weatherData/av?p_display_type=dailyDataFile&amp;p_nccObsCode=123&amp;p_stn_num=016044&amp;p_c=-51540561&amp;p_startYear=1998" TargetMode="External"/><Relationship Id="rId2207" Type="http://schemas.openxmlformats.org/officeDocument/2006/relationships/hyperlink" Target="https://reg.bom.gov.au/jsp/ncc/cdio/weatherData/av?p_display_type=dailyDataFile&amp;p_nccObsCode=123&amp;p_stn_num=016044&amp;p_c=-51540561&amp;p_startYear=1999" TargetMode="External"/><Relationship Id="rId2208" Type="http://schemas.openxmlformats.org/officeDocument/2006/relationships/hyperlink" Target="https://reg.bom.gov.au/climate/cdo/about/about-IDCJAC0008.shtml" TargetMode="External"/><Relationship Id="rId2209" Type="http://schemas.openxmlformats.org/officeDocument/2006/relationships/hyperlink" Target="https://reg.bom.gov.au/jsp/ncc/cdio/weatherData/av?p_display_type=monthlyZippedDataFile&amp;p_stn_num=016098&amp;p_c=-51877070&amp;p_nccObsCode=43&amp;p_startYear=" TargetMode="External"/><Relationship Id="rId2210" Type="http://schemas.openxmlformats.org/officeDocument/2006/relationships/hyperlink" Target="https://reg.bom.gov.au/tmp/cdio/IDCJAC0008_016098.pdf" TargetMode="External"/><Relationship Id="rId2211" Type="http://schemas.openxmlformats.org/officeDocument/2006/relationships/hyperlink" Target="https://reg.bom.gov.au/climate/cdo/about/about-airtemp-data.shtml" TargetMode="External"/><Relationship Id="rId2212" Type="http://schemas.openxmlformats.org/officeDocument/2006/relationships/hyperlink" Target="https://reg.bom.gov.au/jsp/ncc/cdio/cvg/av?p_stn_num=016098&amp;p_prim_element_index=0&amp;p_nccObsCode=43&amp;period_of_avg=&amp;normals_years=&amp;redraw=null&amp;p_display_type=enlarged_map" TargetMode="External"/><Relationship Id="rId2213" Type="http://schemas.openxmlformats.org/officeDocument/2006/relationships/hyperlink" Target="https://reg.bom.gov.au/climate/cdo/about/about-stats.shtml" TargetMode="External"/><Relationship Id="rId2214" Type="http://schemas.openxmlformats.org/officeDocument/2006/relationships/hyperlink" Target="https://reg.bom.gov.au/jsp/ncc/cdio/weatherData/av?p_display_type=dataGraph&amp;p_stn_num=016098&amp;p_nccObsCode=43&amp;p_month=01" TargetMode="External"/><Relationship Id="rId2215" Type="http://schemas.openxmlformats.org/officeDocument/2006/relationships/hyperlink" Target="https://reg.bom.gov.au/jsp/ncc/cdio/weatherData/av?p_display_type=dataGraph&amp;p_stn_num=016098&amp;p_nccObsCode=43&amp;p_month=02" TargetMode="External"/><Relationship Id="rId2216" Type="http://schemas.openxmlformats.org/officeDocument/2006/relationships/hyperlink" Target="https://reg.bom.gov.au/jsp/ncc/cdio/weatherData/av?p_display_type=dataGraph&amp;p_stn_num=016098&amp;p_nccObsCode=43&amp;p_month=03" TargetMode="External"/><Relationship Id="rId2217" Type="http://schemas.openxmlformats.org/officeDocument/2006/relationships/hyperlink" Target="https://reg.bom.gov.au/jsp/ncc/cdio/weatherData/av?p_display_type=dataGraph&amp;p_stn_num=016098&amp;p_nccObsCode=43&amp;p_month=04" TargetMode="External"/><Relationship Id="rId2218" Type="http://schemas.openxmlformats.org/officeDocument/2006/relationships/hyperlink" Target="https://reg.bom.gov.au/jsp/ncc/cdio/weatherData/av?p_display_type=dataGraph&amp;p_stn_num=016098&amp;p_nccObsCode=43&amp;p_month=05" TargetMode="External"/><Relationship Id="rId2219" Type="http://schemas.openxmlformats.org/officeDocument/2006/relationships/hyperlink" Target="https://reg.bom.gov.au/jsp/ncc/cdio/weatherData/av?p_display_type=dataGraph&amp;p_stn_num=016098&amp;p_nccObsCode=43&amp;p_month=06" TargetMode="External"/><Relationship Id="rId2220" Type="http://schemas.openxmlformats.org/officeDocument/2006/relationships/hyperlink" Target="https://reg.bom.gov.au/jsp/ncc/cdio/weatherData/av?p_display_type=dataGraph&amp;p_stn_num=016098&amp;p_nccObsCode=43&amp;p_month=07" TargetMode="External"/><Relationship Id="rId2221" Type="http://schemas.openxmlformats.org/officeDocument/2006/relationships/hyperlink" Target="https://reg.bom.gov.au/jsp/ncc/cdio/weatherData/av?p_display_type=dataGraph&amp;p_stn_num=016098&amp;p_nccObsCode=43&amp;p_month=08" TargetMode="External"/><Relationship Id="rId2222" Type="http://schemas.openxmlformats.org/officeDocument/2006/relationships/hyperlink" Target="https://reg.bom.gov.au/jsp/ncc/cdio/weatherData/av?p_display_type=dataGraph&amp;p_stn_num=016098&amp;p_nccObsCode=43&amp;p_month=09" TargetMode="External"/><Relationship Id="rId2223" Type="http://schemas.openxmlformats.org/officeDocument/2006/relationships/hyperlink" Target="https://reg.bom.gov.au/jsp/ncc/cdio/weatherData/av?p_display_type=dataGraph&amp;p_stn_num=016098&amp;p_nccObsCode=43&amp;p_month=10" TargetMode="External"/><Relationship Id="rId2224" Type="http://schemas.openxmlformats.org/officeDocument/2006/relationships/hyperlink" Target="https://reg.bom.gov.au/jsp/ncc/cdio/weatherData/av?p_display_type=dataGraph&amp;p_stn_num=016098&amp;p_nccObsCode=43&amp;p_month=11" TargetMode="External"/><Relationship Id="rId2225" Type="http://schemas.openxmlformats.org/officeDocument/2006/relationships/hyperlink" Target="https://reg.bom.gov.au/jsp/ncc/cdio/weatherData/av?p_display_type=dataGraph&amp;p_stn_num=016098&amp;p_nccObsCode=43&amp;p_month=12" TargetMode="External"/><Relationship Id="rId2226" Type="http://schemas.openxmlformats.org/officeDocument/2006/relationships/hyperlink" Target="https://reg.bom.gov.au/jsp/ncc/cdio/weatherData/av?p_display_type=dataGraph&amp;p_stn_num=016098&amp;p_nccObsCode=43&amp;p_month=13" TargetMode="External"/><Relationship Id="rId2227" Type="http://schemas.openxmlformats.org/officeDocument/2006/relationships/hyperlink" Target="https://reg.bom.gov.au/jsp/ncc/cdio/weatherData/av?p_display_type=dailyDataFile&amp;p_nccObsCode=123&amp;p_stn_num=016098&amp;p_c=-51887694&amp;p_startYear=1997" TargetMode="External"/><Relationship Id="rId2228" Type="http://schemas.openxmlformats.org/officeDocument/2006/relationships/hyperlink" Target="https://reg.bom.gov.au/jsp/ncc/cdio/weatherData/av?p_display_type=dailyDataFile&amp;p_nccObsCode=123&amp;p_stn_num=016098&amp;p_c=-51887694&amp;p_startYear=1998" TargetMode="External"/><Relationship Id="rId2229" Type="http://schemas.openxmlformats.org/officeDocument/2006/relationships/hyperlink" Target="https://reg.bom.gov.au/jsp/ncc/cdio/weatherData/av?p_display_type=dailyDataFile&amp;p_nccObsCode=123&amp;p_stn_num=016098&amp;p_c=-51887694&amp;p_startYear=1999" TargetMode="External"/><Relationship Id="rId2230" Type="http://schemas.openxmlformats.org/officeDocument/2006/relationships/hyperlink" Target="https://reg.bom.gov.au/jsp/ncc/cdio/weatherData/av?p_display_type=dailyDataFile&amp;p_nccObsCode=123&amp;p_stn_num=016098&amp;p_c=-51887694&amp;p_startYear=2000" TargetMode="External"/><Relationship Id="rId2231" Type="http://schemas.openxmlformats.org/officeDocument/2006/relationships/hyperlink" Target="https://reg.bom.gov.au/jsp/ncc/cdio/weatherData/av?p_display_type=dailyDataFile&amp;p_nccObsCode=123&amp;p_stn_num=016098&amp;p_c=-51887694&amp;p_startYear=2001" TargetMode="External"/><Relationship Id="rId2232" Type="http://schemas.openxmlformats.org/officeDocument/2006/relationships/hyperlink" Target="https://reg.bom.gov.au/jsp/ncc/cdio/weatherData/av?p_display_type=dailyDataFile&amp;p_nccObsCode=123&amp;p_stn_num=016098&amp;p_c=-51887694&amp;p_startYear=2002" TargetMode="External"/><Relationship Id="rId2233" Type="http://schemas.openxmlformats.org/officeDocument/2006/relationships/hyperlink" Target="https://reg.bom.gov.au/jsp/ncc/cdio/weatherData/av?p_display_type=dailyDataFile&amp;p_nccObsCode=123&amp;p_stn_num=016098&amp;p_c=-51887694&amp;p_startYear=2003" TargetMode="External"/><Relationship Id="rId2234" Type="http://schemas.openxmlformats.org/officeDocument/2006/relationships/hyperlink" Target="https://reg.bom.gov.au/jsp/ncc/cdio/weatherData/av?p_display_type=dailyDataFile&amp;p_nccObsCode=123&amp;p_stn_num=016098&amp;p_c=-51887694&amp;p_startYear=2004" TargetMode="External"/><Relationship Id="rId2235" Type="http://schemas.openxmlformats.org/officeDocument/2006/relationships/hyperlink" Target="https://reg.bom.gov.au/jsp/ncc/cdio/weatherData/av?p_display_type=dailyDataFile&amp;p_nccObsCode=123&amp;p_stn_num=016098&amp;p_c=-51887694&amp;p_startYear=2005" TargetMode="External"/><Relationship Id="rId2236" Type="http://schemas.openxmlformats.org/officeDocument/2006/relationships/hyperlink" Target="https://reg.bom.gov.au/jsp/ncc/cdio/weatherData/av?p_display_type=dailyDataFile&amp;p_nccObsCode=123&amp;p_stn_num=016098&amp;p_c=-51887694&amp;p_startYear=2006" TargetMode="External"/><Relationship Id="rId2237" Type="http://schemas.openxmlformats.org/officeDocument/2006/relationships/hyperlink" Target="https://reg.bom.gov.au/jsp/ncc/cdio/weatherData/av?p_display_type=dailyDataFile&amp;p_nccObsCode=123&amp;p_stn_num=016098&amp;p_c=-51887694&amp;p_startYear=2007" TargetMode="External"/><Relationship Id="rId2238" Type="http://schemas.openxmlformats.org/officeDocument/2006/relationships/hyperlink" Target="https://reg.bom.gov.au/jsp/ncc/cdio/weatherData/av?p_display_type=dailyDataFile&amp;p_nccObsCode=123&amp;p_stn_num=016098&amp;p_c=-51887694&amp;p_startYear=2008" TargetMode="External"/><Relationship Id="rId2239" Type="http://schemas.openxmlformats.org/officeDocument/2006/relationships/hyperlink" Target="https://reg.bom.gov.au/jsp/ncc/cdio/weatherData/av?p_display_type=dailyDataFile&amp;p_nccObsCode=123&amp;p_stn_num=016098&amp;p_c=-51887694&amp;p_startYear=2009" TargetMode="External"/><Relationship Id="rId2240" Type="http://schemas.openxmlformats.org/officeDocument/2006/relationships/hyperlink" Target="https://reg.bom.gov.au/jsp/ncc/cdio/weatherData/av?p_display_type=dailyDataFile&amp;p_nccObsCode=123&amp;p_stn_num=016098&amp;p_c=-51887694&amp;p_startYear=2010" TargetMode="External"/><Relationship Id="rId2241" Type="http://schemas.openxmlformats.org/officeDocument/2006/relationships/hyperlink" Target="https://reg.bom.gov.au/jsp/ncc/cdio/weatherData/av?p_display_type=dailyDataFile&amp;p_nccObsCode=123&amp;p_stn_num=016098&amp;p_c=-51887694&amp;p_startYear=2011" TargetMode="External"/><Relationship Id="rId2242" Type="http://schemas.openxmlformats.org/officeDocument/2006/relationships/hyperlink" Target="https://reg.bom.gov.au/jsp/ncc/cdio/weatherData/av?p_display_type=dailyDataFile&amp;p_nccObsCode=123&amp;p_stn_num=016098&amp;p_c=-51887694&amp;p_startYear=2012" TargetMode="External"/><Relationship Id="rId2243" Type="http://schemas.openxmlformats.org/officeDocument/2006/relationships/hyperlink" Target="https://reg.bom.gov.au/jsp/ncc/cdio/weatherData/av?p_display_type=dailyDataFile&amp;p_nccObsCode=123&amp;p_stn_num=016098&amp;p_c=-51887694&amp;p_startYear=2013" TargetMode="External"/><Relationship Id="rId2244" Type="http://schemas.openxmlformats.org/officeDocument/2006/relationships/hyperlink" Target="https://reg.bom.gov.au/jsp/ncc/cdio/weatherData/av?p_display_type=dailyDataFile&amp;p_nccObsCode=123&amp;p_stn_num=016098&amp;p_c=-51887694&amp;p_startYear=2014" TargetMode="External"/><Relationship Id="rId2245" Type="http://schemas.openxmlformats.org/officeDocument/2006/relationships/hyperlink" Target="https://reg.bom.gov.au/jsp/ncc/cdio/weatherData/av?p_display_type=dailyDataFile&amp;p_nccObsCode=123&amp;p_stn_num=016098&amp;p_c=-51887694&amp;p_startYear=2015" TargetMode="External"/><Relationship Id="rId2246" Type="http://schemas.openxmlformats.org/officeDocument/2006/relationships/hyperlink" Target="https://reg.bom.gov.au/jsp/ncc/cdio/weatherData/av?p_display_type=dailyDataFile&amp;p_nccObsCode=123&amp;p_stn_num=016098&amp;p_c=-51887694&amp;p_startYear=2016" TargetMode="External"/><Relationship Id="rId2247" Type="http://schemas.openxmlformats.org/officeDocument/2006/relationships/hyperlink" Target="https://reg.bom.gov.au/jsp/ncc/cdio/weatherData/av?p_display_type=dailyDataFile&amp;p_nccObsCode=123&amp;p_stn_num=016098&amp;p_c=-51887694&amp;p_startYear=2017" TargetMode="External"/><Relationship Id="rId2248" Type="http://schemas.openxmlformats.org/officeDocument/2006/relationships/hyperlink" Target="https://reg.bom.gov.au/jsp/ncc/cdio/weatherData/av?p_display_type=dailyDataFile&amp;p_nccObsCode=123&amp;p_stn_num=016098&amp;p_c=-51887694&amp;p_startYear=2018" TargetMode="External"/><Relationship Id="rId2249" Type="http://schemas.openxmlformats.org/officeDocument/2006/relationships/hyperlink" Target="https://reg.bom.gov.au/jsp/ncc/cdio/weatherData/av?p_display_type=dailyDataFile&amp;p_nccObsCode=123&amp;p_stn_num=016098&amp;p_c=-51887694&amp;p_startYear=2019" TargetMode="External"/><Relationship Id="rId2250" Type="http://schemas.openxmlformats.org/officeDocument/2006/relationships/hyperlink" Target="https://reg.bom.gov.au/jsp/ncc/cdio/weatherData/av?p_display_type=dailyDataFile&amp;p_nccObsCode=123&amp;p_stn_num=016098&amp;p_c=-51887694&amp;p_startYear=2020" TargetMode="External"/><Relationship Id="rId2251" Type="http://schemas.openxmlformats.org/officeDocument/2006/relationships/hyperlink" Target="https://reg.bom.gov.au/jsp/ncc/cdio/weatherData/av?p_display_type=dailyDataFile&amp;p_nccObsCode=123&amp;p_stn_num=016098&amp;p_c=-51887694&amp;p_startYear=2021" TargetMode="External"/><Relationship Id="rId2252" Type="http://schemas.openxmlformats.org/officeDocument/2006/relationships/hyperlink" Target="https://reg.bom.gov.au/jsp/ncc/cdio/weatherData/av?p_display_type=dailyDataFile&amp;p_nccObsCode=123&amp;p_stn_num=016098&amp;p_c=-51887694&amp;p_startYear=2022" TargetMode="External"/><Relationship Id="rId2253" Type="http://schemas.openxmlformats.org/officeDocument/2006/relationships/hyperlink" Target="https://reg.bom.gov.au/jsp/ncc/cdio/weatherData/av?p_display_type=dailyDataFile&amp;p_nccObsCode=123&amp;p_stn_num=016098&amp;p_c=-51887694&amp;p_startYear=2023" TargetMode="External"/><Relationship Id="rId2254" Type="http://schemas.openxmlformats.org/officeDocument/2006/relationships/hyperlink" Target="https://reg.bom.gov.au/jsp/ncc/cdio/weatherData/av?p_display_type=dailyDataFile&amp;p_nccObsCode=123&amp;p_stn_num=016098&amp;p_c=-51887694&amp;p_startYear=2024" TargetMode="External"/><Relationship Id="rId2255" Type="http://schemas.openxmlformats.org/officeDocument/2006/relationships/drawing" Target="../drawings/drawing8.xml"/>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JPH1627"/>
  <sheetViews>
    <sheetView showFormulas="false" showGridLines="true" showRowColHeaders="true" showZeros="true" rightToLeft="false" tabSelected="true" showOutlineSymbols="true" defaultGridColor="true" view="normal" topLeftCell="A1" colorId="64" zoomScale="75" zoomScaleNormal="75" zoomScalePageLayoutView="100" workbookViewId="0">
      <selection pane="topLeft" activeCell="A1" activeCellId="0" sqref="A1"/>
    </sheetView>
  </sheetViews>
  <sheetFormatPr defaultColWidth="11.5703125" defaultRowHeight="12.8" zeroHeight="false" outlineLevelRow="0" outlineLevelCol="0"/>
  <cols>
    <col collapsed="false" customWidth="true" hidden="false" outlineLevel="0" max="1" min="1" style="1" width="6.43"/>
    <col collapsed="false" customWidth="true" hidden="false" outlineLevel="0" max="2" min="2" style="1" width="18.17"/>
    <col collapsed="false" customWidth="true" hidden="false" outlineLevel="0" max="3" min="3" style="2" width="6.43"/>
    <col collapsed="false" customWidth="true" hidden="false" outlineLevel="0" max="4" min="4" style="3" width="6.43"/>
    <col collapsed="false" customWidth="true" hidden="false" outlineLevel="0" max="5" min="5" style="1" width="6.43"/>
    <col collapsed="false" customWidth="true" hidden="false" outlineLevel="0" max="6" min="6" style="4" width="6.43"/>
    <col collapsed="false" customWidth="true" hidden="false" outlineLevel="0" max="8" min="7" style="1" width="6.43"/>
    <col collapsed="false" customWidth="true" hidden="false" outlineLevel="0" max="9" min="9" style="5" width="6.43"/>
    <col collapsed="false" customWidth="true" hidden="false" outlineLevel="0" max="10" min="10" style="1" width="5.57"/>
    <col collapsed="false" customWidth="true" hidden="false" outlineLevel="0" max="26" min="26" style="1" width="80.57"/>
    <col collapsed="false" customWidth="false" hidden="false" outlineLevel="0" max="417" min="417" style="5" width="11.57"/>
  </cols>
  <sheetData>
    <row r="1" customFormat="false" ht="12.8" hidden="false" customHeight="false" outlineLevel="0" collapsed="false">
      <c r="B1" s="6"/>
      <c r="C1" s="7" t="n">
        <f aca="false">IF((C24&gt;0)AND(C25&gt;0),1,0)</f>
        <v>1</v>
      </c>
      <c r="D1" s="6" t="n">
        <f aca="false">IF((C76&gt;0.0001)AND(C51&gt;0=0),0,1)</f>
        <v>1</v>
      </c>
      <c r="E1" s="6" t="n">
        <f aca="false">IF(C75&gt;0,1,0)</f>
        <v>1</v>
      </c>
      <c r="BN1" s="6"/>
      <c r="BO1" s="7" t="n">
        <f aca="false">IF((BO24&gt;0)AND(BO25&gt;0),1,0)</f>
        <v>0</v>
      </c>
      <c r="BP1" s="6" t="n">
        <f aca="false">IF((BO76&gt;0.0001)AND(BO51&gt;0=0),0,1)</f>
        <v>1</v>
      </c>
      <c r="BQ1" s="6" t="n">
        <f aca="false">IF(BO75&gt;0,1,0)</f>
        <v>1</v>
      </c>
      <c r="CN1" s="6"/>
      <c r="CO1" s="7" t="n">
        <f aca="false">IF((CO24&gt;0)AND(CO25&gt;0),1,0)</f>
        <v>0</v>
      </c>
      <c r="CP1" s="6" t="n">
        <f aca="false">IF((CO76&gt;0.0001)AND(CO51&gt;0=0),0,1)</f>
        <v>0</v>
      </c>
      <c r="CQ1" s="6" t="n">
        <f aca="false">IF(CO75&gt;0,1,0)</f>
        <v>1</v>
      </c>
      <c r="DN1" s="6"/>
      <c r="DO1" s="7" t="n">
        <f aca="false">IF((DO24&gt;0)AND(DO25&gt;0),1,0)</f>
        <v>0</v>
      </c>
      <c r="DP1" s="6" t="n">
        <f aca="false">IF((DO76&gt;0.0001)AND(DO51&gt;0=0),0,1)</f>
        <v>0</v>
      </c>
      <c r="DQ1" s="6" t="n">
        <f aca="false">IF(DO75&gt;0,1,0)</f>
        <v>1</v>
      </c>
      <c r="EM1" s="6"/>
      <c r="EN1" s="6"/>
      <c r="EO1" s="7" t="n">
        <f aca="false">IF((EO24&gt;0)AND(EO25&gt;0),1,0)</f>
        <v>0</v>
      </c>
      <c r="EP1" s="6" t="n">
        <f aca="false">IF((EO76&gt;0.0001)AND(EO51&gt;0=0),0,1)</f>
        <v>1</v>
      </c>
      <c r="EQ1" s="6" t="n">
        <f aca="false">IF(EO75&gt;0,1,0)</f>
        <v>1</v>
      </c>
      <c r="FM1" s="6"/>
      <c r="FN1" s="6"/>
      <c r="FO1" s="7" t="n">
        <f aca="false">IF((FO24&gt;0)AND(FO25&gt;0),1,0)</f>
        <v>1</v>
      </c>
      <c r="FP1" s="6" t="n">
        <f aca="false">IF((FO76&gt;0.0001)AND(FO51&gt;0=0),0,1)</f>
        <v>1</v>
      </c>
      <c r="FQ1" s="6" t="n">
        <f aca="false">IF(FO75&gt;0,1,0)</f>
        <v>1</v>
      </c>
      <c r="GM1" s="6"/>
      <c r="GN1" s="6"/>
      <c r="GO1" s="7" t="n">
        <f aca="false">IF((GO24&gt;0)AND(GO25&gt;0),1,0)</f>
        <v>1</v>
      </c>
      <c r="GP1" s="6" t="n">
        <f aca="false">IF((GO76&gt;0.0001)AND(GO51&gt;0=0),0,1)</f>
        <v>1</v>
      </c>
      <c r="GQ1" s="6" t="n">
        <f aca="false">IF(GO75&gt;0,1,0)</f>
        <v>1</v>
      </c>
      <c r="HN1" s="6"/>
      <c r="HO1" s="7" t="n">
        <f aca="false">IF((HO24&gt;0)AND(HO25&gt;0),1,0)</f>
        <v>0</v>
      </c>
      <c r="HP1" s="6" t="n">
        <f aca="false">IF((HO76&gt;0.0001)AND(HO51&gt;0=0),0,1)</f>
        <v>1</v>
      </c>
      <c r="HQ1" s="6" t="n">
        <f aca="false">IF(HO75&gt;0,1,0)</f>
        <v>1</v>
      </c>
      <c r="HR1" s="6"/>
      <c r="IN1" s="6"/>
      <c r="IO1" s="7" t="n">
        <f aca="false">IF((IO24&gt;0)AND(IO25&gt;0),1,0)</f>
        <v>0</v>
      </c>
      <c r="IP1" s="6" t="n">
        <f aca="false">IF((IO76&gt;0.0001)AND(IO51&gt;0=0),0,1)</f>
        <v>0</v>
      </c>
      <c r="IQ1" s="6" t="n">
        <f aca="false">IF(IO75&gt;0,1,0)</f>
        <v>1</v>
      </c>
      <c r="JN1" s="6"/>
      <c r="JO1" s="7" t="n">
        <f aca="false">IF((JO24&gt;0)AND(JO25&gt;0),1,0)</f>
        <v>0</v>
      </c>
      <c r="JP1" s="6" t="n">
        <f aca="false">IF((JO76&gt;0.0001)AND(JO51&gt;0=0),0,1)</f>
        <v>1</v>
      </c>
      <c r="JQ1" s="6" t="n">
        <f aca="false">IF(JO75&gt;0,1,0)</f>
        <v>1</v>
      </c>
      <c r="KN1" s="6"/>
      <c r="KO1" s="7" t="n">
        <f aca="false">IF((KO24&gt;0)AND(KO25&gt;0),1,0)</f>
        <v>0</v>
      </c>
      <c r="KP1" s="6" t="n">
        <f aca="false">IF((KO76&gt;0.0001)AND(KO51&gt;0=0),0,1)</f>
        <v>0</v>
      </c>
      <c r="KQ1" s="6" t="n">
        <f aca="false">IF(KO75&gt;0,1,0)</f>
        <v>1</v>
      </c>
      <c r="LN1" s="6" t="n">
        <v>1</v>
      </c>
      <c r="LO1" s="7" t="n">
        <f aca="false">IF((LO24&gt;0)AND(LO25&gt;0),1,0)</f>
        <v>0</v>
      </c>
      <c r="LP1" s="6" t="n">
        <f aca="false">IF((LO76&gt;0.0001)AND(LO51&gt;0=0),0,1)</f>
        <v>0</v>
      </c>
      <c r="LQ1" s="6" t="n">
        <f aca="false">IF(LO75&gt;0,1,0)</f>
        <v>1</v>
      </c>
      <c r="MN1" s="6" t="n">
        <v>1</v>
      </c>
      <c r="MO1" s="7" t="n">
        <f aca="false">IF((MO24&gt;0)AND(MO25&gt;0),1,0)</f>
        <v>1</v>
      </c>
      <c r="MP1" s="6" t="n">
        <f aca="false">IF((MO76&gt;0.0001)AND(MO51&gt;0=0),0,1)</f>
        <v>1</v>
      </c>
      <c r="MQ1" s="6" t="n">
        <f aca="false">IF(MO75&gt;0,1,0)</f>
        <v>1</v>
      </c>
    </row>
    <row r="2" customFormat="false" ht="12.8" hidden="false" customHeight="false" outlineLevel="0" collapsed="false">
      <c r="B2" s="1" t="s">
        <v>0</v>
      </c>
      <c r="C2" s="7" t="s">
        <v>1</v>
      </c>
      <c r="D2" s="6" t="s">
        <v>2</v>
      </c>
      <c r="E2" s="6" t="s">
        <v>3</v>
      </c>
      <c r="F2" s="4" t="n">
        <v>150</v>
      </c>
      <c r="BM2" s="1" t="s">
        <v>0</v>
      </c>
      <c r="BN2" s="6" t="n">
        <v>26</v>
      </c>
      <c r="BO2" s="7" t="s">
        <v>1</v>
      </c>
      <c r="BP2" s="6" t="s">
        <v>2</v>
      </c>
      <c r="BQ2" s="6" t="s">
        <v>3</v>
      </c>
      <c r="CN2" s="1" t="s">
        <v>0</v>
      </c>
      <c r="CO2" s="7" t="s">
        <v>1</v>
      </c>
      <c r="CP2" s="6" t="s">
        <v>2</v>
      </c>
      <c r="CQ2" s="6" t="s">
        <v>3</v>
      </c>
      <c r="DN2" s="1" t="s">
        <v>0</v>
      </c>
      <c r="DO2" s="7" t="s">
        <v>1</v>
      </c>
      <c r="DP2" s="6" t="s">
        <v>2</v>
      </c>
      <c r="DQ2" s="6" t="s">
        <v>3</v>
      </c>
      <c r="EM2" s="6"/>
      <c r="EN2" s="1" t="s">
        <v>0</v>
      </c>
      <c r="EO2" s="7" t="s">
        <v>1</v>
      </c>
      <c r="EP2" s="6" t="s">
        <v>2</v>
      </c>
      <c r="EQ2" s="6" t="s">
        <v>3</v>
      </c>
      <c r="FM2" s="6"/>
      <c r="FN2" s="1" t="s">
        <v>0</v>
      </c>
      <c r="FO2" s="7" t="s">
        <v>1</v>
      </c>
      <c r="FP2" s="6" t="s">
        <v>2</v>
      </c>
      <c r="FQ2" s="6" t="s">
        <v>3</v>
      </c>
      <c r="GM2" s="6"/>
      <c r="GN2" s="1" t="s">
        <v>0</v>
      </c>
      <c r="GO2" s="7" t="s">
        <v>1</v>
      </c>
      <c r="GP2" s="6" t="s">
        <v>2</v>
      </c>
      <c r="GQ2" s="6" t="s">
        <v>3</v>
      </c>
      <c r="HN2" s="1" t="s">
        <v>0</v>
      </c>
      <c r="HO2" s="7" t="s">
        <v>1</v>
      </c>
      <c r="HP2" s="6" t="s">
        <v>2</v>
      </c>
      <c r="HQ2" s="6" t="s">
        <v>3</v>
      </c>
      <c r="HR2" s="6"/>
      <c r="IN2" s="1" t="s">
        <v>0</v>
      </c>
      <c r="IO2" s="7" t="s">
        <v>1</v>
      </c>
      <c r="IP2" s="6" t="s">
        <v>2</v>
      </c>
      <c r="IQ2" s="6" t="s">
        <v>3</v>
      </c>
      <c r="JN2" s="1" t="s">
        <v>0</v>
      </c>
      <c r="JO2" s="7" t="s">
        <v>1</v>
      </c>
      <c r="JP2" s="6" t="s">
        <v>2</v>
      </c>
      <c r="JQ2" s="6" t="s">
        <v>3</v>
      </c>
      <c r="KN2" s="1" t="s">
        <v>0</v>
      </c>
      <c r="KO2" s="7" t="s">
        <v>1</v>
      </c>
      <c r="KP2" s="6" t="s">
        <v>2</v>
      </c>
      <c r="KQ2" s="6" t="s">
        <v>3</v>
      </c>
      <c r="LN2" s="1" t="s">
        <v>0</v>
      </c>
      <c r="LO2" s="7" t="s">
        <v>1</v>
      </c>
      <c r="LP2" s="6" t="s">
        <v>2</v>
      </c>
      <c r="LQ2" s="6" t="s">
        <v>3</v>
      </c>
      <c r="MN2" s="1" t="s">
        <v>0</v>
      </c>
      <c r="MO2" s="7" t="s">
        <v>1</v>
      </c>
      <c r="MP2" s="6" t="s">
        <v>2</v>
      </c>
      <c r="MQ2" s="6" t="s">
        <v>3</v>
      </c>
    </row>
    <row r="3" customFormat="false" ht="12.8" hidden="false" customHeight="false" outlineLevel="0" collapsed="false">
      <c r="B3" s="1" t="s">
        <v>4</v>
      </c>
      <c r="C3" s="1"/>
      <c r="D3" s="1"/>
      <c r="F3" s="4" t="n">
        <v>125</v>
      </c>
      <c r="BM3" s="1" t="s">
        <v>4</v>
      </c>
      <c r="BN3" s="6" t="n">
        <v>51</v>
      </c>
      <c r="CN3" s="1" t="s">
        <v>4</v>
      </c>
      <c r="DN3" s="1" t="s">
        <v>4</v>
      </c>
      <c r="EM3" s="6"/>
      <c r="EN3" s="1" t="s">
        <v>4</v>
      </c>
      <c r="FM3" s="6"/>
      <c r="FN3" s="1" t="s">
        <v>4</v>
      </c>
      <c r="GM3" s="6"/>
      <c r="GN3" s="1" t="s">
        <v>4</v>
      </c>
      <c r="HN3" s="1" t="s">
        <v>4</v>
      </c>
      <c r="IN3" s="1" t="s">
        <v>4</v>
      </c>
      <c r="JN3" s="1" t="s">
        <v>4</v>
      </c>
      <c r="KN3" s="1" t="s">
        <v>4</v>
      </c>
      <c r="LN3" s="1" t="s">
        <v>4</v>
      </c>
      <c r="MN3" s="1" t="s">
        <v>4</v>
      </c>
    </row>
    <row r="4" s="8" customFormat="true" ht="12.8" hidden="false" customHeight="false" outlineLevel="0" collapsed="false">
      <c r="A4" s="1"/>
      <c r="B4" s="1" t="s">
        <v>5</v>
      </c>
      <c r="C4" s="1"/>
      <c r="D4" s="1"/>
      <c r="E4" s="1"/>
      <c r="F4" s="4" t="n">
        <v>100</v>
      </c>
      <c r="G4" s="1" t="n">
        <v>100</v>
      </c>
      <c r="H4" s="1"/>
      <c r="I4" s="5"/>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t="s">
        <v>5</v>
      </c>
      <c r="BN4" s="6" t="n">
        <v>76</v>
      </c>
      <c r="BO4" s="1"/>
      <c r="BP4" s="1"/>
      <c r="BQ4" s="1"/>
      <c r="BR4" s="1"/>
      <c r="BS4" s="1"/>
      <c r="BT4" s="1"/>
      <c r="BU4" s="1"/>
      <c r="BV4" s="1"/>
      <c r="BW4" s="1"/>
      <c r="BX4" s="1"/>
      <c r="BY4" s="1"/>
      <c r="BZ4" s="1"/>
      <c r="CA4" s="1"/>
      <c r="CB4" s="1"/>
      <c r="CC4" s="1"/>
      <c r="CD4" s="1"/>
      <c r="CE4" s="1"/>
      <c r="CF4" s="1"/>
      <c r="CG4" s="1"/>
      <c r="CH4" s="1"/>
      <c r="CI4" s="1"/>
      <c r="CJ4" s="1"/>
      <c r="CK4" s="1"/>
      <c r="CL4" s="1"/>
      <c r="CM4" s="1"/>
      <c r="CN4" s="1" t="s">
        <v>5</v>
      </c>
      <c r="CO4" s="1"/>
      <c r="CP4" s="1"/>
      <c r="CQ4" s="1"/>
      <c r="CR4" s="1"/>
      <c r="CS4" s="1"/>
      <c r="CT4" s="1"/>
      <c r="CU4" s="1"/>
      <c r="CV4" s="1"/>
      <c r="CW4" s="1"/>
      <c r="CX4" s="1"/>
      <c r="CY4" s="1"/>
      <c r="CZ4" s="1"/>
      <c r="DA4" s="1"/>
      <c r="DB4" s="1"/>
      <c r="DC4" s="1"/>
      <c r="DD4" s="1"/>
      <c r="DE4" s="1"/>
      <c r="DF4" s="1"/>
      <c r="DG4" s="1"/>
      <c r="DH4" s="1"/>
      <c r="DI4" s="1"/>
      <c r="DJ4" s="1"/>
      <c r="DK4" s="1"/>
      <c r="DL4" s="1"/>
      <c r="DM4" s="1"/>
      <c r="DN4" s="1" t="s">
        <v>5</v>
      </c>
      <c r="DO4" s="1"/>
      <c r="DP4" s="1"/>
      <c r="DQ4" s="1"/>
      <c r="DR4" s="1"/>
      <c r="DS4" s="1"/>
      <c r="DT4" s="1"/>
      <c r="DU4" s="1"/>
      <c r="DV4" s="1"/>
      <c r="DW4" s="1"/>
      <c r="DX4" s="1"/>
      <c r="DY4" s="1"/>
      <c r="DZ4" s="1"/>
      <c r="EA4" s="1"/>
      <c r="EB4" s="1"/>
      <c r="EC4" s="1"/>
      <c r="ED4" s="1"/>
      <c r="EE4" s="1"/>
      <c r="EF4" s="1"/>
      <c r="EG4" s="1"/>
      <c r="EH4" s="1"/>
      <c r="EI4" s="1"/>
      <c r="EJ4" s="1"/>
      <c r="EK4" s="1"/>
      <c r="EL4" s="1"/>
      <c r="EM4" s="6"/>
      <c r="EN4" s="1" t="s">
        <v>5</v>
      </c>
      <c r="EO4" s="1"/>
      <c r="EP4" s="1"/>
      <c r="EQ4" s="1"/>
      <c r="ER4" s="1"/>
      <c r="ES4" s="1"/>
      <c r="ET4" s="1"/>
      <c r="EU4" s="1"/>
      <c r="EV4" s="1"/>
      <c r="EW4" s="1"/>
      <c r="EX4" s="1"/>
      <c r="EY4" s="1"/>
      <c r="EZ4" s="1"/>
      <c r="FA4" s="1"/>
      <c r="FB4" s="1"/>
      <c r="FC4" s="1"/>
      <c r="FD4" s="1"/>
      <c r="FE4" s="1"/>
      <c r="FF4" s="1"/>
      <c r="FG4" s="1"/>
      <c r="FH4" s="1"/>
      <c r="FI4" s="1"/>
      <c r="FJ4" s="1"/>
      <c r="FK4" s="1"/>
      <c r="FL4" s="1"/>
      <c r="FM4" s="6"/>
      <c r="FN4" s="1" t="s">
        <v>5</v>
      </c>
      <c r="FO4" s="1"/>
      <c r="FP4" s="1"/>
      <c r="FQ4" s="1"/>
      <c r="FR4" s="1"/>
      <c r="FS4" s="1"/>
      <c r="FT4" s="1"/>
      <c r="FU4" s="1"/>
      <c r="FV4" s="1"/>
      <c r="FW4" s="1"/>
      <c r="FX4" s="1"/>
      <c r="FY4" s="1"/>
      <c r="FZ4" s="1"/>
      <c r="GA4" s="1"/>
      <c r="GB4" s="1"/>
      <c r="GC4" s="1"/>
      <c r="GD4" s="1"/>
      <c r="GE4" s="1"/>
      <c r="GF4" s="1"/>
      <c r="GG4" s="1"/>
      <c r="GH4" s="1"/>
      <c r="GI4" s="1"/>
      <c r="GJ4" s="1"/>
      <c r="GK4" s="1"/>
      <c r="GL4" s="1"/>
      <c r="GM4" s="6"/>
      <c r="GN4" s="1" t="s">
        <v>5</v>
      </c>
      <c r="GO4" s="1"/>
      <c r="GP4" s="1"/>
      <c r="GQ4" s="1"/>
      <c r="GR4" s="1"/>
      <c r="GS4" s="1"/>
      <c r="GT4" s="1"/>
      <c r="GU4" s="1"/>
      <c r="GV4" s="1"/>
      <c r="GW4" s="1"/>
      <c r="GX4" s="1"/>
      <c r="GY4" s="1"/>
      <c r="GZ4" s="1"/>
      <c r="HA4" s="1"/>
      <c r="HB4" s="1"/>
      <c r="HC4" s="1"/>
      <c r="HD4" s="1"/>
      <c r="HE4" s="1"/>
      <c r="HF4" s="1"/>
      <c r="HG4" s="1"/>
      <c r="HH4" s="1"/>
      <c r="HI4" s="1"/>
      <c r="HJ4" s="1"/>
      <c r="HK4" s="1"/>
      <c r="HL4" s="1"/>
      <c r="HM4" s="1"/>
      <c r="HN4" s="1" t="s">
        <v>5</v>
      </c>
      <c r="HO4" s="1"/>
      <c r="HP4" s="1"/>
      <c r="HQ4" s="1"/>
      <c r="HR4" s="1"/>
      <c r="HS4" s="1"/>
      <c r="HT4" s="1"/>
      <c r="HU4" s="1"/>
      <c r="HV4" s="1"/>
      <c r="HW4" s="1"/>
      <c r="HX4" s="1"/>
      <c r="HY4" s="1"/>
      <c r="HZ4" s="1"/>
      <c r="IA4" s="1"/>
      <c r="IB4" s="1"/>
      <c r="IC4" s="1"/>
      <c r="ID4" s="1"/>
      <c r="IE4" s="1"/>
      <c r="IF4" s="1"/>
      <c r="IG4" s="1"/>
      <c r="IH4" s="1"/>
      <c r="II4" s="1"/>
      <c r="IJ4" s="1"/>
      <c r="IK4" s="1"/>
      <c r="IL4" s="1"/>
      <c r="IM4" s="1"/>
      <c r="IN4" s="1" t="s">
        <v>5</v>
      </c>
      <c r="IO4" s="1"/>
      <c r="IP4" s="1"/>
      <c r="IQ4" s="1"/>
      <c r="IR4" s="1"/>
      <c r="IS4" s="1"/>
      <c r="IT4" s="1"/>
      <c r="IU4" s="1"/>
      <c r="IV4" s="1"/>
      <c r="IW4" s="1"/>
      <c r="IX4" s="1"/>
      <c r="IY4" s="1"/>
      <c r="IZ4" s="1"/>
      <c r="JA4" s="1"/>
      <c r="JB4" s="1"/>
      <c r="JC4" s="1"/>
      <c r="JD4" s="1"/>
      <c r="JE4" s="1"/>
      <c r="JF4" s="1"/>
      <c r="JG4" s="1"/>
      <c r="JH4" s="1"/>
      <c r="JI4" s="1"/>
      <c r="JJ4" s="1"/>
      <c r="JK4" s="1"/>
      <c r="JL4" s="1"/>
      <c r="JM4" s="1"/>
      <c r="JN4" s="1" t="s">
        <v>5</v>
      </c>
      <c r="JO4" s="1"/>
      <c r="JP4" s="1"/>
      <c r="JQ4" s="1"/>
      <c r="JR4" s="1"/>
      <c r="JS4" s="1"/>
      <c r="JT4" s="1"/>
      <c r="JU4" s="1"/>
      <c r="JV4" s="1"/>
      <c r="JW4" s="1"/>
      <c r="JX4" s="1"/>
      <c r="JY4" s="1"/>
      <c r="JZ4" s="1"/>
      <c r="KA4" s="1"/>
      <c r="KB4" s="1"/>
      <c r="KC4" s="1"/>
      <c r="KD4" s="1"/>
      <c r="KE4" s="1"/>
      <c r="KF4" s="1"/>
      <c r="KG4" s="1"/>
      <c r="KH4" s="1"/>
      <c r="KI4" s="1"/>
      <c r="KJ4" s="1"/>
      <c r="KK4" s="1"/>
      <c r="KL4" s="1"/>
      <c r="KM4" s="1"/>
      <c r="KN4" s="1" t="s">
        <v>5</v>
      </c>
      <c r="KO4" s="1"/>
      <c r="KP4" s="1"/>
      <c r="KQ4" s="1"/>
      <c r="KR4" s="1"/>
      <c r="KS4" s="1"/>
      <c r="KT4" s="1"/>
      <c r="KU4" s="1"/>
      <c r="KV4" s="1"/>
      <c r="KW4" s="1"/>
      <c r="KX4" s="1"/>
      <c r="KY4" s="1"/>
      <c r="KZ4" s="1"/>
      <c r="LA4" s="1"/>
      <c r="LB4" s="1"/>
      <c r="LC4" s="1"/>
      <c r="LD4" s="1"/>
      <c r="LE4" s="1"/>
      <c r="LF4" s="1"/>
      <c r="LG4" s="1"/>
      <c r="LH4" s="1"/>
      <c r="LI4" s="1"/>
      <c r="LJ4" s="1"/>
      <c r="LK4" s="1"/>
      <c r="LL4" s="1"/>
      <c r="LM4" s="1"/>
      <c r="LN4" s="1" t="s">
        <v>5</v>
      </c>
      <c r="LO4" s="1"/>
      <c r="LP4" s="1"/>
      <c r="LQ4" s="1"/>
      <c r="LR4" s="1"/>
      <c r="LS4" s="1"/>
      <c r="LT4" s="1"/>
      <c r="LU4" s="1"/>
      <c r="LV4" s="1"/>
      <c r="LW4" s="1"/>
      <c r="LX4" s="1"/>
      <c r="LY4" s="1"/>
      <c r="LZ4" s="1"/>
      <c r="MA4" s="1"/>
      <c r="MB4" s="1"/>
      <c r="MC4" s="1"/>
      <c r="MD4" s="1"/>
      <c r="ME4" s="1"/>
      <c r="MF4" s="1"/>
      <c r="MG4" s="1"/>
      <c r="MH4" s="1"/>
      <c r="MI4" s="1"/>
      <c r="MJ4" s="1"/>
      <c r="MK4" s="1"/>
      <c r="ML4" s="1"/>
      <c r="MM4" s="1"/>
      <c r="MN4" s="1" t="s">
        <v>5</v>
      </c>
      <c r="MO4" s="1"/>
      <c r="MP4" s="1"/>
      <c r="MQ4" s="1"/>
      <c r="MR4" s="1"/>
      <c r="MS4" s="1"/>
      <c r="MT4" s="1"/>
      <c r="MU4" s="1"/>
      <c r="MV4" s="1"/>
      <c r="MW4" s="1"/>
      <c r="MX4" s="1"/>
      <c r="MY4" s="1"/>
      <c r="MZ4" s="1"/>
      <c r="NA4" s="1"/>
      <c r="NB4" s="1"/>
      <c r="NC4" s="1"/>
      <c r="ND4" s="1"/>
      <c r="NE4" s="1"/>
      <c r="NF4" s="1"/>
      <c r="NG4" s="1"/>
      <c r="NH4" s="1"/>
      <c r="NI4" s="1"/>
      <c r="NJ4" s="1"/>
      <c r="NK4" s="1"/>
      <c r="NL4" s="1"/>
      <c r="NM4" s="1"/>
      <c r="NN4" s="1"/>
      <c r="NO4" s="1"/>
      <c r="NP4" s="1"/>
      <c r="NQ4" s="1"/>
      <c r="NR4" s="1"/>
      <c r="NS4" s="1"/>
      <c r="NT4" s="1"/>
      <c r="NU4" s="1"/>
      <c r="NV4" s="1"/>
      <c r="NW4" s="1"/>
      <c r="NX4" s="1"/>
      <c r="NY4" s="1"/>
      <c r="NZ4" s="1"/>
      <c r="OA4" s="1"/>
      <c r="OB4" s="1"/>
      <c r="OC4" s="1"/>
      <c r="OD4" s="1"/>
      <c r="OE4" s="1"/>
      <c r="OF4" s="1"/>
      <c r="OG4" s="1"/>
      <c r="OH4" s="1"/>
      <c r="OI4" s="1"/>
      <c r="OJ4" s="1"/>
      <c r="OK4" s="1"/>
      <c r="OL4" s="1"/>
      <c r="OM4" s="1"/>
      <c r="ON4" s="1"/>
      <c r="OO4" s="1"/>
      <c r="OP4" s="1"/>
      <c r="OQ4" s="1"/>
      <c r="OR4" s="1"/>
      <c r="OS4" s="1"/>
      <c r="OT4" s="1"/>
      <c r="OU4" s="1"/>
      <c r="OV4" s="1"/>
      <c r="OW4" s="1"/>
      <c r="OX4" s="1"/>
      <c r="OY4" s="1"/>
      <c r="OZ4" s="1"/>
      <c r="PA4" s="5"/>
      <c r="PB4" s="1"/>
      <c r="PC4" s="1"/>
      <c r="PD4" s="1"/>
      <c r="PE4" s="1"/>
      <c r="PF4" s="1"/>
      <c r="PG4" s="1"/>
      <c r="PH4" s="1"/>
      <c r="PI4" s="1"/>
      <c r="PJ4" s="1"/>
      <c r="PK4" s="1"/>
      <c r="PL4" s="1"/>
      <c r="PM4" s="1"/>
      <c r="PN4" s="1"/>
      <c r="PO4" s="1"/>
      <c r="PP4" s="1"/>
      <c r="PQ4" s="1"/>
      <c r="PR4" s="1"/>
      <c r="PS4" s="1"/>
      <c r="PT4" s="1"/>
      <c r="PU4" s="1"/>
      <c r="PV4" s="1"/>
      <c r="PW4" s="1"/>
      <c r="PX4" s="1"/>
      <c r="PY4" s="1"/>
      <c r="PZ4" s="1"/>
      <c r="QA4" s="1"/>
      <c r="QB4" s="1"/>
      <c r="QC4" s="1"/>
      <c r="QD4" s="1"/>
      <c r="QE4" s="1"/>
      <c r="QF4" s="1"/>
      <c r="QG4" s="1"/>
      <c r="QH4" s="1"/>
      <c r="QI4" s="1"/>
      <c r="QJ4" s="1"/>
      <c r="QK4" s="1"/>
      <c r="QL4" s="1"/>
      <c r="QM4" s="1"/>
      <c r="QN4" s="1"/>
      <c r="QO4" s="1"/>
      <c r="QP4" s="1"/>
      <c r="QQ4" s="1"/>
      <c r="QR4" s="1"/>
      <c r="QS4" s="1"/>
      <c r="QT4" s="1"/>
      <c r="QU4" s="1"/>
      <c r="QV4" s="1"/>
      <c r="QW4" s="1"/>
      <c r="QX4" s="1"/>
      <c r="QY4" s="1"/>
      <c r="QZ4" s="1"/>
      <c r="RA4" s="1"/>
      <c r="RB4" s="1"/>
      <c r="RC4" s="1"/>
      <c r="RD4" s="1"/>
      <c r="RE4" s="1"/>
      <c r="RF4" s="1"/>
      <c r="RG4" s="1"/>
      <c r="RH4" s="1"/>
      <c r="RI4" s="1"/>
      <c r="RJ4" s="1"/>
      <c r="RK4" s="1"/>
      <c r="RL4" s="1"/>
      <c r="RM4" s="1"/>
      <c r="RN4" s="1"/>
      <c r="RO4" s="1"/>
      <c r="RP4" s="1"/>
      <c r="RQ4" s="1"/>
      <c r="RR4" s="1"/>
      <c r="RS4" s="1"/>
      <c r="RT4" s="1"/>
      <c r="RU4" s="1"/>
      <c r="RV4" s="1"/>
      <c r="RW4" s="1"/>
      <c r="RX4" s="1"/>
      <c r="RY4" s="1"/>
      <c r="RZ4" s="1"/>
      <c r="SA4" s="1"/>
      <c r="SB4" s="1"/>
      <c r="SC4" s="1"/>
      <c r="SD4" s="1"/>
      <c r="SE4" s="1"/>
      <c r="SF4" s="1"/>
      <c r="SG4" s="1"/>
      <c r="SH4" s="1"/>
      <c r="SI4" s="1"/>
      <c r="SJ4" s="1"/>
      <c r="SK4" s="1"/>
      <c r="SL4" s="1"/>
      <c r="SM4" s="1"/>
      <c r="SN4" s="1"/>
      <c r="SO4" s="1"/>
      <c r="SP4" s="1"/>
      <c r="SQ4" s="1"/>
      <c r="SR4" s="1"/>
      <c r="SS4" s="1"/>
      <c r="ST4" s="1"/>
      <c r="SU4" s="1"/>
      <c r="SV4" s="1"/>
      <c r="SW4" s="1"/>
      <c r="SX4" s="1"/>
      <c r="SY4" s="1"/>
      <c r="SZ4" s="1"/>
      <c r="TA4" s="1"/>
      <c r="TB4" s="1"/>
      <c r="TC4" s="1"/>
      <c r="TD4" s="1"/>
      <c r="TE4" s="1"/>
      <c r="TF4" s="1"/>
      <c r="TG4" s="1"/>
      <c r="TH4" s="1"/>
      <c r="TI4" s="1"/>
      <c r="TJ4" s="1"/>
      <c r="TK4" s="1"/>
      <c r="TL4" s="1"/>
      <c r="TM4" s="1"/>
      <c r="TN4" s="1"/>
      <c r="TO4" s="1"/>
      <c r="TP4" s="1"/>
      <c r="TQ4" s="1"/>
      <c r="TR4" s="1"/>
      <c r="TS4" s="1"/>
      <c r="TT4" s="1"/>
      <c r="TU4" s="1"/>
      <c r="TV4" s="1"/>
      <c r="TW4" s="1"/>
      <c r="TX4" s="1"/>
      <c r="TY4" s="1"/>
      <c r="TZ4" s="1"/>
      <c r="UA4" s="1"/>
      <c r="UB4" s="1"/>
      <c r="UC4" s="1"/>
      <c r="UD4" s="1"/>
      <c r="UE4" s="1"/>
      <c r="UF4" s="1"/>
      <c r="UG4" s="1"/>
      <c r="UH4" s="1"/>
      <c r="UI4" s="1"/>
      <c r="UJ4" s="1"/>
      <c r="UK4" s="1"/>
      <c r="UL4" s="1"/>
      <c r="UM4" s="1"/>
      <c r="UN4" s="1"/>
      <c r="UO4" s="1"/>
      <c r="UP4" s="1"/>
      <c r="UQ4" s="1"/>
      <c r="UR4" s="1"/>
      <c r="US4" s="1"/>
      <c r="UT4" s="1"/>
      <c r="UU4" s="1"/>
      <c r="UV4" s="1"/>
      <c r="UW4" s="1"/>
      <c r="UX4" s="1"/>
      <c r="UY4" s="1"/>
      <c r="UZ4" s="1"/>
      <c r="VA4" s="1"/>
      <c r="VB4" s="1"/>
      <c r="VC4" s="1"/>
      <c r="VD4" s="1"/>
      <c r="VE4" s="1"/>
      <c r="VF4" s="1"/>
      <c r="VG4" s="1"/>
      <c r="VH4" s="1"/>
      <c r="VI4" s="1"/>
      <c r="VJ4" s="1"/>
      <c r="VK4" s="1"/>
      <c r="VL4" s="1"/>
      <c r="VM4" s="1"/>
      <c r="VN4" s="1"/>
      <c r="VO4" s="1"/>
      <c r="VP4" s="1"/>
      <c r="VQ4" s="1"/>
      <c r="VR4" s="1"/>
      <c r="VS4" s="1"/>
      <c r="VT4" s="1"/>
      <c r="VU4" s="1"/>
      <c r="VV4" s="1"/>
      <c r="VW4" s="1"/>
      <c r="VX4" s="1"/>
      <c r="VY4" s="1"/>
      <c r="VZ4" s="1"/>
      <c r="WA4" s="1"/>
      <c r="WB4" s="1"/>
      <c r="WC4" s="1"/>
      <c r="WD4" s="1"/>
      <c r="WE4" s="1"/>
      <c r="WF4" s="1"/>
      <c r="WG4" s="1"/>
      <c r="WH4" s="1"/>
      <c r="WI4" s="1"/>
      <c r="WJ4" s="1"/>
      <c r="WK4" s="1"/>
      <c r="WL4" s="1"/>
      <c r="WM4" s="1"/>
      <c r="WN4" s="1"/>
      <c r="WO4" s="1"/>
      <c r="WP4" s="1"/>
      <c r="WQ4" s="1"/>
      <c r="WR4" s="1"/>
      <c r="WS4" s="1"/>
      <c r="WT4" s="1"/>
      <c r="WU4" s="1"/>
      <c r="WV4" s="1"/>
      <c r="WW4" s="1"/>
      <c r="WX4" s="1"/>
      <c r="WY4" s="1"/>
      <c r="WZ4" s="1"/>
      <c r="XA4" s="1"/>
      <c r="XB4" s="1"/>
      <c r="XC4" s="1"/>
      <c r="XD4" s="1"/>
      <c r="XE4" s="1"/>
      <c r="XF4" s="1"/>
      <c r="XG4" s="1"/>
      <c r="XH4" s="1"/>
      <c r="XI4" s="1"/>
      <c r="XJ4" s="1"/>
      <c r="XK4" s="1"/>
      <c r="XL4" s="1"/>
      <c r="XM4" s="1"/>
      <c r="XN4" s="1"/>
      <c r="XO4" s="1"/>
      <c r="XP4" s="1"/>
      <c r="XQ4" s="1"/>
      <c r="XR4" s="1"/>
      <c r="XS4" s="1"/>
      <c r="XT4" s="1"/>
      <c r="XU4" s="1"/>
      <c r="XV4" s="1"/>
      <c r="XW4" s="1"/>
      <c r="XX4" s="1"/>
      <c r="XY4" s="1"/>
      <c r="XZ4" s="1"/>
      <c r="YA4" s="1"/>
      <c r="YB4" s="1"/>
      <c r="YC4" s="1"/>
      <c r="YD4" s="1"/>
      <c r="YE4" s="1"/>
      <c r="YF4" s="1"/>
      <c r="YG4" s="1"/>
      <c r="YH4" s="1"/>
      <c r="YI4" s="1"/>
      <c r="YJ4" s="1"/>
      <c r="YK4" s="1"/>
      <c r="YL4" s="1"/>
      <c r="YM4" s="1"/>
      <c r="YN4" s="1"/>
      <c r="YO4" s="1"/>
      <c r="YP4" s="1"/>
      <c r="YQ4" s="1"/>
      <c r="YR4" s="1"/>
      <c r="YS4" s="1"/>
      <c r="YT4" s="1"/>
      <c r="YU4" s="1"/>
      <c r="YV4" s="1"/>
      <c r="YW4" s="1"/>
      <c r="YX4" s="1"/>
      <c r="YY4" s="1"/>
      <c r="YZ4" s="1"/>
      <c r="ZA4" s="1"/>
      <c r="ZB4" s="1"/>
      <c r="ZC4" s="1"/>
      <c r="ZD4" s="1"/>
      <c r="ZE4" s="1"/>
      <c r="ZF4" s="1"/>
      <c r="ZG4" s="1"/>
      <c r="ZH4" s="1"/>
      <c r="ZI4" s="1"/>
      <c r="ZJ4" s="1"/>
      <c r="ZK4" s="1"/>
      <c r="ZL4" s="1"/>
      <c r="ZM4" s="1"/>
      <c r="ZN4" s="1"/>
      <c r="ZO4" s="1"/>
      <c r="ZP4" s="1"/>
      <c r="ZQ4" s="1"/>
      <c r="ZR4" s="1"/>
      <c r="ZS4" s="1"/>
      <c r="ZT4" s="1"/>
      <c r="ZU4" s="1"/>
      <c r="ZV4" s="1"/>
      <c r="ZW4" s="1"/>
      <c r="ZX4" s="1"/>
      <c r="ZY4" s="1"/>
      <c r="ZZ4" s="1"/>
      <c r="AAA4" s="1"/>
      <c r="AAB4" s="1"/>
      <c r="AAC4" s="1"/>
      <c r="AAD4" s="1"/>
      <c r="AAE4" s="1"/>
      <c r="AAF4" s="1"/>
      <c r="AAG4" s="1"/>
      <c r="AAH4" s="1"/>
      <c r="AAI4" s="1"/>
      <c r="AAJ4" s="1"/>
      <c r="AAK4" s="1"/>
      <c r="AAL4" s="1"/>
      <c r="AAM4" s="1"/>
      <c r="AAN4" s="1"/>
      <c r="AAO4" s="1"/>
      <c r="AAP4" s="1"/>
      <c r="AAQ4" s="1"/>
      <c r="AAR4" s="1"/>
      <c r="AAS4" s="1"/>
      <c r="AAT4" s="1"/>
      <c r="AAU4" s="1"/>
      <c r="AAV4" s="1"/>
      <c r="AAW4" s="1"/>
      <c r="AAX4" s="1"/>
      <c r="AAY4" s="1"/>
      <c r="AAZ4" s="1"/>
      <c r="ABA4" s="1"/>
      <c r="ABB4" s="1"/>
      <c r="ABC4" s="1"/>
      <c r="ABD4" s="1"/>
      <c r="ABE4" s="1"/>
      <c r="ABF4" s="1"/>
      <c r="ABG4" s="1"/>
      <c r="ABH4" s="1"/>
      <c r="ABI4" s="1"/>
      <c r="ABJ4" s="1"/>
      <c r="ABK4" s="1"/>
      <c r="ABL4" s="1"/>
      <c r="ABM4" s="1"/>
      <c r="ABN4" s="1"/>
      <c r="ABO4" s="1"/>
      <c r="ABP4" s="1"/>
      <c r="ABQ4" s="1"/>
      <c r="ABR4" s="1"/>
      <c r="ABS4" s="1"/>
      <c r="ABT4" s="1"/>
      <c r="ABU4" s="1"/>
      <c r="ABV4" s="1"/>
      <c r="ABW4" s="1"/>
      <c r="ABX4" s="1"/>
      <c r="ABY4" s="1"/>
      <c r="ABZ4" s="1"/>
      <c r="ACA4" s="1"/>
      <c r="ACB4" s="1"/>
      <c r="ACC4" s="1"/>
      <c r="ACD4" s="1"/>
      <c r="ACE4" s="1"/>
      <c r="ACF4" s="1"/>
      <c r="ACG4" s="1"/>
      <c r="ACH4" s="1"/>
      <c r="ACI4" s="1"/>
      <c r="ACJ4" s="1"/>
      <c r="ACK4" s="1"/>
      <c r="ACL4" s="1"/>
      <c r="ACM4" s="1"/>
      <c r="ACN4" s="1"/>
      <c r="ACO4" s="1"/>
      <c r="ACP4" s="1"/>
      <c r="ACQ4" s="1"/>
      <c r="ACR4" s="1"/>
      <c r="ACS4" s="1"/>
      <c r="ACT4" s="1"/>
      <c r="ACU4" s="1"/>
      <c r="ACV4" s="1"/>
      <c r="ACW4" s="1"/>
      <c r="ACX4" s="1"/>
      <c r="ACY4" s="1"/>
      <c r="ACZ4" s="1"/>
      <c r="ADA4" s="1"/>
      <c r="ADB4" s="1"/>
      <c r="ADC4" s="1"/>
      <c r="ADD4" s="1"/>
      <c r="ADE4" s="1"/>
      <c r="ADF4" s="1"/>
      <c r="ADG4" s="1"/>
      <c r="ADH4" s="1"/>
      <c r="ADI4" s="1"/>
      <c r="ADJ4" s="1"/>
      <c r="ADK4" s="1"/>
      <c r="ADL4" s="1"/>
      <c r="ADM4" s="1"/>
      <c r="ADN4" s="1"/>
      <c r="ADO4" s="1"/>
      <c r="ADP4" s="1"/>
      <c r="ADQ4" s="1"/>
      <c r="ADR4" s="1"/>
      <c r="ADS4" s="1"/>
      <c r="ADT4" s="1"/>
      <c r="ADU4" s="1"/>
      <c r="ADV4" s="1"/>
      <c r="ADW4" s="1"/>
      <c r="ADX4" s="1"/>
      <c r="ADY4" s="1"/>
      <c r="ADZ4" s="1"/>
      <c r="AEA4" s="1"/>
      <c r="AEB4" s="1"/>
      <c r="AEC4" s="1"/>
      <c r="AED4" s="1"/>
      <c r="AEE4" s="1"/>
      <c r="AEF4" s="1"/>
      <c r="AEG4" s="1"/>
      <c r="AEH4" s="1"/>
      <c r="AEI4" s="1"/>
      <c r="AEJ4" s="1"/>
      <c r="AEK4" s="1"/>
      <c r="AEL4" s="1"/>
      <c r="AEM4" s="1"/>
      <c r="AEN4" s="1"/>
      <c r="AEO4" s="1"/>
      <c r="AEP4" s="1"/>
      <c r="AEQ4" s="1"/>
      <c r="AER4" s="1"/>
      <c r="AES4" s="1"/>
      <c r="AET4" s="1"/>
      <c r="AEU4" s="1"/>
      <c r="AEV4" s="1"/>
      <c r="AEW4" s="1"/>
      <c r="AEX4" s="1"/>
      <c r="AEY4" s="1"/>
      <c r="AEZ4" s="1"/>
      <c r="AFA4" s="1"/>
      <c r="AFB4" s="1"/>
      <c r="AFC4" s="1"/>
      <c r="AFD4" s="1"/>
      <c r="AFE4" s="1"/>
      <c r="AFF4" s="1"/>
      <c r="AFG4" s="1"/>
      <c r="AFH4" s="1"/>
      <c r="AFI4" s="1"/>
      <c r="AFJ4" s="1"/>
      <c r="AFK4" s="1"/>
      <c r="AFL4" s="1"/>
      <c r="AFM4" s="1"/>
      <c r="AFN4" s="1"/>
      <c r="AFO4" s="1"/>
      <c r="AFP4" s="1"/>
      <c r="AFQ4" s="1"/>
      <c r="AFR4" s="1"/>
      <c r="AFS4" s="1"/>
      <c r="AFT4" s="1"/>
      <c r="AFU4" s="1"/>
      <c r="AFV4" s="1"/>
      <c r="AFW4" s="1"/>
      <c r="AFX4" s="1"/>
      <c r="AFY4" s="1"/>
      <c r="AFZ4" s="1"/>
      <c r="AGA4" s="1"/>
      <c r="AGB4" s="1"/>
      <c r="AGC4" s="1"/>
      <c r="AGD4" s="1"/>
      <c r="AGE4" s="1"/>
      <c r="AGF4" s="1"/>
      <c r="AGG4" s="1"/>
      <c r="AGH4" s="1"/>
      <c r="AGI4" s="1"/>
      <c r="AGJ4" s="1"/>
      <c r="AGK4" s="1"/>
      <c r="AGL4" s="1"/>
      <c r="AGM4" s="1"/>
      <c r="AGN4" s="1"/>
      <c r="AGO4" s="1"/>
      <c r="AGP4" s="1"/>
      <c r="AGQ4" s="1"/>
      <c r="AGR4" s="1"/>
      <c r="AGS4" s="1"/>
      <c r="AGT4" s="1"/>
      <c r="AGU4" s="1"/>
      <c r="AGV4" s="1"/>
      <c r="AGW4" s="1"/>
      <c r="AGX4" s="1"/>
      <c r="AGY4" s="1"/>
      <c r="AGZ4" s="1"/>
      <c r="AHA4" s="1"/>
      <c r="AHB4" s="1"/>
      <c r="AHC4" s="1"/>
      <c r="AHD4" s="1"/>
      <c r="AHE4" s="1"/>
      <c r="AHF4" s="1"/>
      <c r="AHG4" s="1"/>
      <c r="AHH4" s="1"/>
      <c r="AHI4" s="1"/>
      <c r="AHJ4" s="1"/>
      <c r="AHK4" s="1"/>
      <c r="AHL4" s="1"/>
      <c r="AHM4" s="1"/>
      <c r="AHN4" s="1"/>
      <c r="AHO4" s="1"/>
      <c r="AHP4" s="1"/>
      <c r="AHQ4" s="1"/>
      <c r="AHR4" s="1"/>
      <c r="AHS4" s="1"/>
      <c r="AHT4" s="1"/>
      <c r="AHU4" s="1"/>
      <c r="AHV4" s="1"/>
      <c r="AHW4" s="1"/>
      <c r="AHX4" s="1"/>
      <c r="AHY4" s="1"/>
      <c r="AHZ4" s="1"/>
      <c r="AIA4" s="1"/>
      <c r="AIB4" s="1"/>
      <c r="AIC4" s="1"/>
      <c r="AID4" s="1"/>
      <c r="AIE4" s="1"/>
      <c r="AIF4" s="1"/>
      <c r="AIG4" s="1"/>
      <c r="AIH4" s="1"/>
      <c r="AII4" s="1"/>
      <c r="AIJ4" s="1"/>
      <c r="AIK4" s="1"/>
      <c r="AIL4" s="1"/>
      <c r="AIM4" s="1"/>
      <c r="AIN4" s="1"/>
      <c r="AIO4" s="1"/>
      <c r="AIP4" s="1"/>
      <c r="AIQ4" s="1"/>
      <c r="AIR4" s="1"/>
      <c r="AIS4" s="1"/>
      <c r="AIT4" s="1"/>
      <c r="AIU4" s="1"/>
      <c r="AIV4" s="1"/>
      <c r="AIW4" s="1"/>
      <c r="AIX4" s="1"/>
      <c r="AIY4" s="1"/>
      <c r="AIZ4" s="1"/>
      <c r="AJA4" s="1"/>
      <c r="AJB4" s="1"/>
      <c r="AJC4" s="1"/>
      <c r="AJD4" s="1"/>
      <c r="AJE4" s="1"/>
      <c r="AJF4" s="1"/>
      <c r="AJG4" s="1"/>
      <c r="AJH4" s="1"/>
      <c r="AJI4" s="1"/>
      <c r="AJJ4" s="1"/>
      <c r="AJK4" s="1"/>
      <c r="AJL4" s="1"/>
      <c r="AJM4" s="1"/>
      <c r="AJN4" s="1"/>
      <c r="AJO4" s="1"/>
      <c r="AJP4" s="1"/>
      <c r="AJQ4" s="1"/>
      <c r="AJR4" s="1"/>
      <c r="AJS4" s="1"/>
      <c r="AJT4" s="1"/>
      <c r="AJU4" s="1"/>
      <c r="AJV4" s="1"/>
      <c r="AJW4" s="1"/>
      <c r="AJX4" s="1"/>
      <c r="AJY4" s="1"/>
      <c r="AJZ4" s="1"/>
      <c r="AKA4" s="1"/>
      <c r="AKB4" s="1"/>
      <c r="AKC4" s="1"/>
      <c r="AKD4" s="1"/>
      <c r="AKE4" s="1"/>
      <c r="AKF4" s="1"/>
      <c r="AKG4" s="1"/>
      <c r="AKH4" s="1"/>
      <c r="AKI4" s="1"/>
      <c r="AKJ4" s="1"/>
      <c r="AKK4" s="1"/>
      <c r="AKL4" s="1"/>
      <c r="AKM4" s="1"/>
      <c r="AKN4" s="1"/>
      <c r="AKO4" s="1"/>
      <c r="AKP4" s="1"/>
      <c r="AKQ4" s="1"/>
      <c r="AKR4" s="1"/>
      <c r="AKS4" s="1"/>
      <c r="AKT4" s="1"/>
      <c r="AKU4" s="1"/>
      <c r="AKV4" s="1"/>
      <c r="AKW4" s="1"/>
      <c r="AKX4" s="1"/>
      <c r="AKY4" s="1"/>
      <c r="AKZ4" s="1"/>
      <c r="ALA4" s="1"/>
      <c r="ALB4" s="1"/>
      <c r="ALC4" s="1"/>
      <c r="ALD4" s="1"/>
      <c r="ALE4" s="1"/>
      <c r="ALF4" s="1"/>
      <c r="ALG4" s="1"/>
      <c r="ALH4" s="1"/>
      <c r="ALI4" s="1"/>
      <c r="ALJ4" s="1"/>
      <c r="ALK4" s="1"/>
      <c r="ALL4" s="1"/>
      <c r="ALM4" s="1"/>
      <c r="ALN4" s="1"/>
      <c r="ALO4" s="1"/>
      <c r="ALP4" s="1"/>
      <c r="ALQ4" s="1"/>
      <c r="ALR4" s="1"/>
      <c r="ALS4" s="1"/>
      <c r="ALT4" s="1"/>
      <c r="ALU4" s="1"/>
      <c r="ALV4" s="1"/>
      <c r="ALW4" s="1"/>
      <c r="ALX4" s="1"/>
      <c r="ALY4" s="1"/>
      <c r="ALZ4" s="1"/>
      <c r="AMA4" s="1"/>
      <c r="AMB4" s="1"/>
      <c r="AMC4" s="1"/>
      <c r="AMD4" s="1"/>
      <c r="AME4" s="1"/>
      <c r="AMF4" s="1"/>
      <c r="AMG4" s="1"/>
      <c r="AMH4" s="1"/>
      <c r="AMI4" s="1"/>
      <c r="AMJ4" s="1"/>
      <c r="AMK4" s="1"/>
      <c r="AML4" s="1"/>
      <c r="AMM4" s="1"/>
      <c r="AMN4" s="1"/>
      <c r="AMO4" s="1"/>
      <c r="AMP4" s="1"/>
      <c r="AMQ4" s="1"/>
      <c r="AMR4" s="1"/>
      <c r="AMS4" s="1"/>
      <c r="AMT4" s="1"/>
      <c r="AMU4" s="1"/>
      <c r="AMV4" s="1"/>
      <c r="AMW4" s="1"/>
      <c r="AMX4" s="1"/>
      <c r="AMY4" s="1"/>
      <c r="AMZ4" s="1"/>
      <c r="ANA4" s="1"/>
      <c r="ANB4" s="1"/>
      <c r="ANC4" s="1"/>
      <c r="AND4" s="1"/>
      <c r="ANE4" s="1"/>
      <c r="ANF4" s="1"/>
      <c r="ANG4" s="1"/>
      <c r="ANH4" s="1"/>
      <c r="ANI4" s="1"/>
      <c r="ANJ4" s="1"/>
      <c r="ANK4" s="1"/>
      <c r="ANL4" s="1"/>
      <c r="ANM4" s="1"/>
      <c r="ANN4" s="1"/>
      <c r="ANO4" s="1"/>
      <c r="ANP4" s="1"/>
      <c r="ANQ4" s="1"/>
      <c r="ANR4" s="1"/>
      <c r="ANS4" s="1"/>
      <c r="ANT4" s="1"/>
      <c r="ANU4" s="1"/>
      <c r="ANV4" s="1"/>
      <c r="ANW4" s="1"/>
      <c r="ANX4" s="1"/>
      <c r="ANY4" s="1"/>
      <c r="ANZ4" s="1"/>
      <c r="AOA4" s="1"/>
      <c r="AOB4" s="1"/>
      <c r="AOC4" s="1"/>
      <c r="AOD4" s="1"/>
      <c r="AOE4" s="1"/>
      <c r="AOF4" s="1"/>
      <c r="AOG4" s="1"/>
      <c r="AOH4" s="1"/>
      <c r="AOI4" s="1"/>
      <c r="AOJ4" s="1"/>
      <c r="AOK4" s="1"/>
      <c r="AOL4" s="1"/>
      <c r="AOM4" s="1"/>
      <c r="AON4" s="1"/>
      <c r="AOO4" s="1"/>
      <c r="AOP4" s="1"/>
      <c r="AOQ4" s="1"/>
      <c r="AOR4" s="1"/>
      <c r="AOS4" s="1"/>
      <c r="AOT4" s="1"/>
      <c r="AOU4" s="1"/>
      <c r="AOV4" s="1"/>
      <c r="AOW4" s="1"/>
      <c r="AOX4" s="1"/>
      <c r="AOY4" s="1"/>
      <c r="AOZ4" s="1"/>
      <c r="APA4" s="1"/>
      <c r="APB4" s="1"/>
      <c r="APC4" s="1"/>
      <c r="APD4" s="1"/>
      <c r="APE4" s="1"/>
      <c r="APF4" s="1"/>
      <c r="APG4" s="1"/>
      <c r="APH4" s="1"/>
      <c r="API4" s="1"/>
      <c r="APJ4" s="1"/>
      <c r="APK4" s="1"/>
      <c r="APL4" s="1"/>
      <c r="APM4" s="1"/>
      <c r="APN4" s="1"/>
      <c r="APO4" s="1"/>
      <c r="APP4" s="1"/>
      <c r="APQ4" s="1"/>
      <c r="APR4" s="1"/>
      <c r="APS4" s="1"/>
      <c r="APT4" s="1"/>
      <c r="APU4" s="1"/>
      <c r="APV4" s="1"/>
      <c r="APW4" s="1"/>
      <c r="APX4" s="1"/>
      <c r="APY4" s="1"/>
      <c r="APZ4" s="1"/>
      <c r="AQA4" s="1"/>
      <c r="AQB4" s="1"/>
      <c r="AQC4" s="1"/>
      <c r="AQD4" s="1"/>
      <c r="AQE4" s="1"/>
      <c r="AQF4" s="1"/>
      <c r="AQG4" s="1"/>
      <c r="AQH4" s="1"/>
      <c r="AQI4" s="1"/>
      <c r="AQJ4" s="1"/>
      <c r="AQK4" s="1"/>
      <c r="AQL4" s="1"/>
      <c r="AQM4" s="1"/>
      <c r="AQN4" s="1"/>
      <c r="AQO4" s="1"/>
      <c r="AQP4" s="1"/>
      <c r="AQQ4" s="1"/>
      <c r="AQR4" s="1"/>
      <c r="AQS4" s="1"/>
      <c r="AQT4" s="1"/>
      <c r="AQU4" s="1"/>
      <c r="AQV4" s="1"/>
      <c r="AQW4" s="1"/>
      <c r="AQX4" s="1"/>
      <c r="AQY4" s="1"/>
      <c r="AQZ4" s="1"/>
      <c r="ARA4" s="1"/>
      <c r="ARB4" s="1"/>
      <c r="ARC4" s="1"/>
      <c r="ARD4" s="1"/>
      <c r="ARE4" s="1"/>
      <c r="ARF4" s="1"/>
      <c r="ARG4" s="1"/>
      <c r="ARH4" s="1"/>
      <c r="ARI4" s="1"/>
      <c r="ARJ4" s="1"/>
      <c r="ARK4" s="1"/>
      <c r="ARL4" s="1"/>
      <c r="ARM4" s="1"/>
      <c r="ARN4" s="1"/>
      <c r="ARO4" s="1"/>
      <c r="ARP4" s="1"/>
      <c r="ARQ4" s="1"/>
      <c r="ARR4" s="1"/>
      <c r="ARS4" s="1"/>
      <c r="ART4" s="1"/>
      <c r="ARU4" s="1"/>
      <c r="ARV4" s="1"/>
      <c r="ARW4" s="1"/>
      <c r="ARX4" s="1"/>
      <c r="ARY4" s="1"/>
      <c r="ARZ4" s="1"/>
      <c r="ASA4" s="1"/>
      <c r="ASB4" s="1"/>
      <c r="ASC4" s="1"/>
      <c r="ASD4" s="1"/>
      <c r="ASE4" s="1"/>
      <c r="ASF4" s="1"/>
      <c r="ASG4" s="1"/>
      <c r="ASH4" s="1"/>
      <c r="ASI4" s="1"/>
      <c r="ASJ4" s="1"/>
      <c r="ASK4" s="1"/>
      <c r="ASL4" s="1"/>
      <c r="ASM4" s="1"/>
      <c r="ASN4" s="1"/>
      <c r="ASO4" s="1"/>
      <c r="ASP4" s="1"/>
      <c r="ASQ4" s="1"/>
      <c r="ASR4" s="1"/>
      <c r="ASS4" s="1"/>
      <c r="AST4" s="1"/>
      <c r="ASU4" s="1"/>
      <c r="ASV4" s="1"/>
      <c r="ASW4" s="1"/>
      <c r="ASX4" s="1"/>
      <c r="ASY4" s="1"/>
      <c r="ASZ4" s="1"/>
      <c r="ATA4" s="1"/>
      <c r="ATB4" s="1"/>
      <c r="ATC4" s="1"/>
      <c r="ATD4" s="1"/>
      <c r="ATE4" s="1"/>
      <c r="ATF4" s="1"/>
      <c r="ATG4" s="1"/>
      <c r="ATH4" s="1"/>
      <c r="ATI4" s="1"/>
      <c r="ATJ4" s="1"/>
      <c r="ATK4" s="1"/>
      <c r="ATL4" s="1"/>
      <c r="ATM4" s="1"/>
      <c r="ATN4" s="1"/>
      <c r="ATO4" s="1"/>
      <c r="ATP4" s="1"/>
      <c r="ATQ4" s="1"/>
      <c r="ATR4" s="1"/>
      <c r="ATS4" s="1"/>
      <c r="ATT4" s="1"/>
      <c r="ATU4" s="1"/>
      <c r="ATV4" s="1"/>
      <c r="ATW4" s="1"/>
      <c r="ATX4" s="1"/>
      <c r="ATY4" s="1"/>
      <c r="ATZ4" s="1"/>
      <c r="AUA4" s="1"/>
      <c r="AUB4" s="1"/>
      <c r="AUC4" s="1"/>
      <c r="AUD4" s="1"/>
      <c r="AUE4" s="1"/>
      <c r="AUF4" s="1"/>
      <c r="AUG4" s="1"/>
      <c r="AUH4" s="1"/>
      <c r="AUI4" s="1"/>
      <c r="AUJ4" s="1"/>
      <c r="AUK4" s="1"/>
      <c r="AUL4" s="1"/>
      <c r="AUM4" s="1"/>
      <c r="AUN4" s="1"/>
      <c r="AUO4" s="1"/>
      <c r="AUP4" s="1"/>
      <c r="AUQ4" s="1"/>
      <c r="AUR4" s="1"/>
      <c r="AUS4" s="1"/>
      <c r="AUT4" s="1"/>
      <c r="AUU4" s="1"/>
      <c r="AUV4" s="1"/>
      <c r="AUW4" s="1"/>
      <c r="AUX4" s="1"/>
      <c r="AUY4" s="1"/>
      <c r="AUZ4" s="1"/>
      <c r="AVA4" s="1"/>
      <c r="AVB4" s="1"/>
      <c r="AVC4" s="1"/>
      <c r="AVD4" s="1"/>
      <c r="AVE4" s="1"/>
      <c r="AVF4" s="1"/>
      <c r="AVG4" s="1"/>
      <c r="AVH4" s="1"/>
      <c r="AVI4" s="1"/>
      <c r="AVJ4" s="1"/>
      <c r="AVK4" s="1"/>
      <c r="AVL4" s="1"/>
      <c r="AVM4" s="1"/>
      <c r="AVN4" s="1"/>
      <c r="AVO4" s="1"/>
      <c r="AVP4" s="1"/>
      <c r="AVQ4" s="1"/>
      <c r="AVR4" s="1"/>
      <c r="AVS4" s="1"/>
      <c r="AVT4" s="1"/>
      <c r="AVU4" s="1"/>
      <c r="AVV4" s="1"/>
      <c r="AVW4" s="1"/>
      <c r="AVX4" s="1"/>
      <c r="AVY4" s="1"/>
      <c r="AVZ4" s="1"/>
      <c r="AWA4" s="1"/>
      <c r="AWB4" s="1"/>
      <c r="AWC4" s="1"/>
      <c r="AWD4" s="1"/>
      <c r="AWE4" s="1"/>
      <c r="AWF4" s="1"/>
      <c r="AWG4" s="1"/>
      <c r="AWH4" s="1"/>
      <c r="AWI4" s="1"/>
      <c r="AWJ4" s="1"/>
      <c r="AWK4" s="1"/>
      <c r="AWL4" s="1"/>
      <c r="AWM4" s="1"/>
      <c r="AWN4" s="1"/>
      <c r="AWO4" s="1"/>
      <c r="AWP4" s="1"/>
      <c r="AWQ4" s="1"/>
      <c r="AWR4" s="1"/>
      <c r="AWS4" s="1"/>
      <c r="AWT4" s="1"/>
      <c r="AWU4" s="1"/>
      <c r="AWV4" s="1"/>
      <c r="AWW4" s="1"/>
      <c r="AWX4" s="1"/>
      <c r="AWY4" s="1"/>
      <c r="AWZ4" s="1"/>
      <c r="AXA4" s="1"/>
      <c r="AXB4" s="1"/>
      <c r="AXC4" s="1"/>
      <c r="AXD4" s="1"/>
      <c r="AXE4" s="1"/>
      <c r="AXF4" s="1"/>
      <c r="AXG4" s="1"/>
      <c r="AXH4" s="1"/>
      <c r="AXI4" s="1"/>
      <c r="AXJ4" s="1"/>
      <c r="AXK4" s="1"/>
      <c r="AXL4" s="1"/>
      <c r="AXM4" s="1"/>
      <c r="AXN4" s="1"/>
      <c r="AXO4" s="1"/>
      <c r="AXP4" s="1"/>
      <c r="AXQ4" s="1"/>
      <c r="AXR4" s="1"/>
      <c r="AXS4" s="1"/>
      <c r="AXT4" s="1"/>
      <c r="AXU4" s="1"/>
      <c r="AXV4" s="1"/>
      <c r="AXW4" s="1"/>
      <c r="AXX4" s="1"/>
      <c r="AXY4" s="1"/>
      <c r="AXZ4" s="1"/>
      <c r="AYA4" s="1"/>
      <c r="AYB4" s="1"/>
      <c r="AYC4" s="1"/>
      <c r="AYD4" s="1"/>
      <c r="AYE4" s="1"/>
      <c r="AYF4" s="1"/>
      <c r="AYG4" s="1"/>
      <c r="AYH4" s="1"/>
      <c r="AYI4" s="1"/>
      <c r="AYJ4" s="1"/>
      <c r="AYK4" s="1"/>
      <c r="AYL4" s="1"/>
      <c r="AYM4" s="1"/>
      <c r="AYN4" s="1"/>
      <c r="AYO4" s="1"/>
      <c r="AYP4" s="1"/>
      <c r="AYQ4" s="1"/>
      <c r="AYR4" s="1"/>
      <c r="AYS4" s="1"/>
      <c r="AYT4" s="1"/>
      <c r="AYU4" s="1"/>
      <c r="AYV4" s="1"/>
      <c r="AYW4" s="1"/>
      <c r="AYX4" s="1"/>
      <c r="AYY4" s="1"/>
      <c r="AYZ4" s="1"/>
      <c r="AZA4" s="1"/>
      <c r="AZB4" s="1"/>
      <c r="AZC4" s="1"/>
      <c r="AZD4" s="1"/>
      <c r="AZE4" s="1"/>
      <c r="AZF4" s="1"/>
      <c r="AZG4" s="1"/>
      <c r="AZH4" s="1"/>
      <c r="AZI4" s="1"/>
      <c r="AZJ4" s="1"/>
      <c r="AZK4" s="1"/>
      <c r="AZL4" s="1"/>
      <c r="AZM4" s="1"/>
      <c r="AZN4" s="1"/>
      <c r="AZO4" s="1"/>
      <c r="AZP4" s="1"/>
      <c r="AZQ4" s="1"/>
      <c r="AZR4" s="1"/>
      <c r="AZS4" s="1"/>
      <c r="AZT4" s="1"/>
      <c r="AZU4" s="1"/>
      <c r="AZV4" s="1"/>
      <c r="AZW4" s="1"/>
      <c r="AZX4" s="1"/>
      <c r="AZY4" s="1"/>
      <c r="AZZ4" s="1"/>
      <c r="BAA4" s="1"/>
      <c r="BAB4" s="1"/>
      <c r="BAC4" s="1"/>
      <c r="BAD4" s="1"/>
      <c r="BAE4" s="1"/>
      <c r="BAF4" s="1"/>
      <c r="BAG4" s="1"/>
      <c r="BAH4" s="1"/>
      <c r="BAI4" s="1"/>
      <c r="BAJ4" s="1"/>
      <c r="BAK4" s="1"/>
      <c r="BAL4" s="1"/>
      <c r="BAM4" s="1"/>
      <c r="BAN4" s="1"/>
      <c r="BAO4" s="1"/>
      <c r="BAP4" s="1"/>
      <c r="BAQ4" s="1"/>
      <c r="BAR4" s="1"/>
      <c r="BAS4" s="1"/>
      <c r="BAT4" s="1"/>
      <c r="BAU4" s="1"/>
      <c r="BAV4" s="1"/>
      <c r="BAW4" s="1"/>
      <c r="BAX4" s="1"/>
      <c r="BAY4" s="1"/>
      <c r="BAZ4" s="1"/>
      <c r="BBA4" s="1"/>
      <c r="BBB4" s="1"/>
      <c r="BBC4" s="1"/>
      <c r="BBD4" s="1"/>
      <c r="BBE4" s="1"/>
      <c r="BBF4" s="1"/>
      <c r="BBG4" s="1"/>
      <c r="BBH4" s="1"/>
      <c r="BBI4" s="1"/>
      <c r="BBJ4" s="1"/>
      <c r="BBK4" s="1"/>
      <c r="BBL4" s="1"/>
      <c r="BBM4" s="1"/>
      <c r="BBN4" s="1"/>
      <c r="BBO4" s="1"/>
      <c r="BBP4" s="1"/>
      <c r="BBQ4" s="1"/>
      <c r="BBR4" s="1"/>
      <c r="BBS4" s="1"/>
      <c r="BBT4" s="1"/>
      <c r="BBU4" s="1"/>
      <c r="BBV4" s="1"/>
      <c r="BBW4" s="1"/>
      <c r="BBX4" s="1"/>
      <c r="BBY4" s="1"/>
      <c r="BBZ4" s="1"/>
      <c r="BCA4" s="1"/>
      <c r="BCB4" s="1"/>
      <c r="BCC4" s="1"/>
      <c r="BCD4" s="1"/>
      <c r="BCE4" s="1"/>
      <c r="BCF4" s="1"/>
      <c r="BCG4" s="1"/>
      <c r="BCH4" s="1"/>
      <c r="BCI4" s="1"/>
      <c r="BCJ4" s="1"/>
      <c r="BCK4" s="1"/>
      <c r="BCL4" s="1"/>
      <c r="BCM4" s="1"/>
      <c r="BCN4" s="1"/>
      <c r="BCO4" s="1"/>
      <c r="BCP4" s="1"/>
      <c r="BCQ4" s="1"/>
      <c r="BCR4" s="1"/>
      <c r="BCS4" s="1"/>
      <c r="BCT4" s="1"/>
      <c r="BCU4" s="1"/>
      <c r="BCV4" s="1"/>
      <c r="BCW4" s="1"/>
      <c r="BCX4" s="1"/>
      <c r="BCY4" s="1"/>
      <c r="BCZ4" s="1"/>
      <c r="BDA4" s="1"/>
      <c r="BDB4" s="1"/>
      <c r="BDC4" s="1"/>
      <c r="BDD4" s="1"/>
      <c r="BDE4" s="1"/>
      <c r="BDF4" s="1"/>
      <c r="BDG4" s="1"/>
      <c r="BDH4" s="1"/>
      <c r="BDI4" s="1"/>
      <c r="BDJ4" s="1"/>
      <c r="BDK4" s="1"/>
      <c r="BDL4" s="1"/>
      <c r="BDM4" s="1"/>
      <c r="BDN4" s="1"/>
      <c r="BDO4" s="1"/>
      <c r="BDP4" s="1"/>
      <c r="BDQ4" s="1"/>
      <c r="BDR4" s="1"/>
      <c r="BDS4" s="1"/>
      <c r="BDT4" s="1"/>
      <c r="BDU4" s="1"/>
      <c r="BDV4" s="1"/>
      <c r="BDW4" s="1"/>
      <c r="BDX4" s="1"/>
      <c r="BDY4" s="1"/>
      <c r="BDZ4" s="1"/>
      <c r="BEA4" s="1"/>
      <c r="BEB4" s="1"/>
      <c r="BEC4" s="1"/>
      <c r="BED4" s="1"/>
      <c r="BEE4" s="1"/>
      <c r="BEF4" s="1"/>
      <c r="BEG4" s="1"/>
      <c r="BEH4" s="1"/>
      <c r="BEI4" s="1"/>
      <c r="BEJ4" s="1"/>
      <c r="BEK4" s="1"/>
      <c r="BEL4" s="1"/>
      <c r="BEM4" s="1"/>
      <c r="BEN4" s="1"/>
      <c r="BEO4" s="1"/>
      <c r="BEP4" s="1"/>
      <c r="BEQ4" s="1"/>
      <c r="BER4" s="1"/>
      <c r="BES4" s="1"/>
      <c r="BET4" s="1"/>
      <c r="BEU4" s="1"/>
      <c r="BEV4" s="1"/>
      <c r="BEW4" s="1"/>
      <c r="BEX4" s="1"/>
      <c r="BEY4" s="1"/>
      <c r="BEZ4" s="1"/>
      <c r="BFA4" s="1"/>
      <c r="BFB4" s="1"/>
      <c r="BFC4" s="1"/>
      <c r="BFD4" s="1"/>
      <c r="BFE4" s="1"/>
      <c r="BFF4" s="1"/>
      <c r="BFG4" s="1"/>
      <c r="BFH4" s="1"/>
      <c r="BFI4" s="1"/>
      <c r="BFJ4" s="1"/>
      <c r="BFK4" s="1"/>
      <c r="BFL4" s="1"/>
      <c r="BFM4" s="1"/>
      <c r="BFN4" s="1"/>
      <c r="BFO4" s="1"/>
      <c r="BFP4" s="1"/>
      <c r="BFQ4" s="1"/>
      <c r="BFR4" s="1"/>
      <c r="BFS4" s="1"/>
      <c r="BFT4" s="1"/>
      <c r="BFU4" s="1"/>
      <c r="BFV4" s="1"/>
      <c r="BFW4" s="1"/>
      <c r="BFX4" s="1"/>
      <c r="BFY4" s="1"/>
      <c r="BFZ4" s="1"/>
      <c r="BGA4" s="1"/>
      <c r="BGB4" s="1"/>
      <c r="BGC4" s="1"/>
      <c r="BGD4" s="1"/>
      <c r="BGE4" s="1"/>
      <c r="BGF4" s="1"/>
      <c r="BGG4" s="1"/>
      <c r="BGH4" s="1"/>
      <c r="BGI4" s="1"/>
      <c r="BGJ4" s="1"/>
      <c r="BGK4" s="1"/>
      <c r="BGL4" s="1"/>
      <c r="BGM4" s="1"/>
      <c r="BGN4" s="1"/>
      <c r="BGO4" s="1"/>
      <c r="BGP4" s="1"/>
      <c r="BGQ4" s="1"/>
      <c r="BGR4" s="1"/>
      <c r="BGS4" s="1"/>
      <c r="BGT4" s="1"/>
      <c r="BGU4" s="1"/>
      <c r="BGV4" s="1"/>
      <c r="BGW4" s="1"/>
      <c r="BGX4" s="1"/>
      <c r="BGY4" s="1"/>
      <c r="BGZ4" s="1"/>
      <c r="BHA4" s="1"/>
      <c r="BHB4" s="1"/>
      <c r="BHC4" s="1"/>
      <c r="BHD4" s="1"/>
      <c r="BHE4" s="1"/>
      <c r="BHF4" s="1"/>
      <c r="BHG4" s="1"/>
      <c r="BHH4" s="1"/>
      <c r="BHI4" s="1"/>
      <c r="BHJ4" s="1"/>
      <c r="BHK4" s="1"/>
      <c r="BHL4" s="1"/>
      <c r="BHM4" s="1"/>
      <c r="BHN4" s="1"/>
      <c r="BHO4" s="1"/>
      <c r="BHP4" s="1"/>
      <c r="BHQ4" s="1"/>
      <c r="BHR4" s="1"/>
      <c r="BHS4" s="1"/>
      <c r="BHT4" s="1"/>
      <c r="BHU4" s="1"/>
      <c r="BHV4" s="1"/>
      <c r="BHW4" s="1"/>
      <c r="BHX4" s="1"/>
      <c r="BHY4" s="1"/>
      <c r="BHZ4" s="1"/>
      <c r="BIA4" s="1"/>
      <c r="BIB4" s="1"/>
      <c r="BIC4" s="1"/>
      <c r="BID4" s="1"/>
      <c r="BIE4" s="1"/>
      <c r="BIF4" s="1"/>
      <c r="BIG4" s="1"/>
      <c r="BIH4" s="1"/>
      <c r="BII4" s="1"/>
      <c r="BIJ4" s="1"/>
      <c r="BIK4" s="1"/>
      <c r="BIL4" s="1"/>
      <c r="BIM4" s="1"/>
      <c r="BIN4" s="1"/>
      <c r="BIO4" s="1"/>
      <c r="BIP4" s="1"/>
      <c r="BIQ4" s="1"/>
      <c r="BIR4" s="1"/>
      <c r="BIS4" s="1"/>
      <c r="BIT4" s="1"/>
      <c r="BIU4" s="1"/>
      <c r="BIV4" s="1"/>
      <c r="BIW4" s="1"/>
      <c r="BIX4" s="1"/>
      <c r="BIY4" s="1"/>
      <c r="BIZ4" s="1"/>
      <c r="BJA4" s="1"/>
      <c r="BJB4" s="1"/>
      <c r="BJC4" s="1"/>
      <c r="BJD4" s="1"/>
      <c r="BJE4" s="1"/>
      <c r="BJF4" s="1"/>
      <c r="BJG4" s="1"/>
      <c r="BJH4" s="1"/>
      <c r="BJI4" s="1"/>
      <c r="BJJ4" s="1"/>
      <c r="BJK4" s="1"/>
      <c r="BJL4" s="1"/>
      <c r="BJM4" s="1"/>
      <c r="BJN4" s="1"/>
      <c r="BJO4" s="1"/>
      <c r="BJP4" s="1"/>
      <c r="BJQ4" s="1"/>
      <c r="BJR4" s="1"/>
      <c r="BJS4" s="1"/>
      <c r="BJT4" s="1"/>
      <c r="BJU4" s="1"/>
      <c r="BJV4" s="1"/>
      <c r="BJW4" s="1"/>
      <c r="BJX4" s="1"/>
      <c r="BJY4" s="1"/>
      <c r="BJZ4" s="1"/>
      <c r="BKA4" s="1"/>
      <c r="BKB4" s="1"/>
      <c r="BKC4" s="1"/>
      <c r="BKD4" s="1"/>
      <c r="BKE4" s="1"/>
      <c r="BKF4" s="1"/>
      <c r="BKG4" s="1"/>
      <c r="BKH4" s="1"/>
      <c r="BKI4" s="1"/>
      <c r="BKJ4" s="1"/>
      <c r="BKK4" s="1"/>
      <c r="BKL4" s="1"/>
      <c r="BKM4" s="1"/>
      <c r="BKN4" s="1"/>
      <c r="BKO4" s="1"/>
      <c r="BKP4" s="1"/>
      <c r="BKQ4" s="1"/>
      <c r="BKR4" s="1"/>
      <c r="BKS4" s="1"/>
      <c r="BKT4" s="1"/>
      <c r="BKU4" s="1"/>
      <c r="BKV4" s="1"/>
      <c r="BKW4" s="1"/>
      <c r="BKX4" s="1"/>
      <c r="BKY4" s="1"/>
      <c r="BKZ4" s="1"/>
      <c r="BLA4" s="1"/>
      <c r="BLB4" s="1"/>
      <c r="BLC4" s="1"/>
      <c r="BLD4" s="1"/>
      <c r="BLE4" s="1"/>
      <c r="BLF4" s="1"/>
      <c r="BLG4" s="1"/>
      <c r="BLH4" s="1"/>
      <c r="BLI4" s="1"/>
      <c r="BLJ4" s="1"/>
      <c r="BLK4" s="1"/>
      <c r="BLL4" s="1"/>
      <c r="BLM4" s="1"/>
      <c r="BLN4" s="1"/>
      <c r="BLO4" s="1"/>
      <c r="BLP4" s="1"/>
      <c r="BLQ4" s="1"/>
      <c r="BLR4" s="1"/>
      <c r="BLS4" s="1"/>
      <c r="BLT4" s="1"/>
      <c r="BLU4" s="1"/>
      <c r="BLV4" s="1"/>
      <c r="BLW4" s="1"/>
      <c r="BLX4" s="1"/>
      <c r="BLY4" s="1"/>
      <c r="BLZ4" s="1"/>
      <c r="BMA4" s="1"/>
      <c r="BMB4" s="1"/>
      <c r="BMC4" s="1"/>
      <c r="BMD4" s="1"/>
      <c r="BME4" s="1"/>
      <c r="BMF4" s="1"/>
      <c r="BMG4" s="1"/>
      <c r="BMH4" s="1"/>
      <c r="BMI4" s="1"/>
      <c r="BMJ4" s="1"/>
      <c r="BMK4" s="1"/>
      <c r="BML4" s="1"/>
      <c r="BMM4" s="1"/>
      <c r="BMN4" s="1"/>
      <c r="BMO4" s="1"/>
      <c r="BMP4" s="1"/>
      <c r="BMQ4" s="1"/>
      <c r="BMR4" s="1"/>
      <c r="BMS4" s="1"/>
      <c r="BMT4" s="1"/>
      <c r="BMU4" s="1"/>
      <c r="BMV4" s="1"/>
      <c r="BMW4" s="1"/>
      <c r="BMX4" s="1"/>
      <c r="BMY4" s="1"/>
      <c r="BMZ4" s="1"/>
      <c r="BNA4" s="1"/>
      <c r="BNB4" s="1"/>
      <c r="BNC4" s="1"/>
      <c r="BND4" s="1"/>
      <c r="BNE4" s="1"/>
      <c r="BNF4" s="1"/>
      <c r="BNG4" s="1"/>
      <c r="BNH4" s="1"/>
      <c r="BNI4" s="1"/>
      <c r="BNJ4" s="1"/>
      <c r="BNK4" s="1"/>
      <c r="BNL4" s="1"/>
      <c r="BNM4" s="1"/>
      <c r="BNN4" s="1"/>
      <c r="BNO4" s="1"/>
      <c r="BNP4" s="1"/>
      <c r="BNQ4" s="1"/>
      <c r="BNR4" s="1"/>
      <c r="BNS4" s="1"/>
      <c r="BNT4" s="1"/>
      <c r="BNU4" s="1"/>
      <c r="BNV4" s="1"/>
      <c r="BNW4" s="1"/>
      <c r="BNX4" s="1"/>
      <c r="BNY4" s="1"/>
      <c r="BNZ4" s="1"/>
      <c r="BOA4" s="1"/>
      <c r="BOB4" s="1"/>
      <c r="BOC4" s="1"/>
      <c r="BOD4" s="1"/>
      <c r="BOE4" s="1"/>
      <c r="BOF4" s="1"/>
      <c r="BOG4" s="1"/>
      <c r="BOH4" s="1"/>
      <c r="BOI4" s="1"/>
      <c r="BOJ4" s="1"/>
      <c r="BOK4" s="1"/>
      <c r="BOL4" s="1"/>
      <c r="BOM4" s="1"/>
      <c r="BON4" s="1"/>
      <c r="BOO4" s="1"/>
      <c r="BOP4" s="1"/>
      <c r="BOQ4" s="1"/>
      <c r="BOR4" s="1"/>
      <c r="BOS4" s="1"/>
      <c r="BOT4" s="1"/>
      <c r="BOU4" s="1"/>
      <c r="BOV4" s="1"/>
      <c r="BOW4" s="1"/>
      <c r="BOX4" s="1"/>
      <c r="BOY4" s="1"/>
      <c r="BOZ4" s="1"/>
      <c r="BPA4" s="1"/>
      <c r="BPB4" s="1"/>
      <c r="BPC4" s="1"/>
      <c r="BPD4" s="1"/>
      <c r="BPE4" s="1"/>
      <c r="BPF4" s="1"/>
      <c r="BPG4" s="1"/>
      <c r="BPH4" s="1"/>
      <c r="BPI4" s="1"/>
      <c r="BPJ4" s="1"/>
      <c r="BPK4" s="1"/>
      <c r="BPL4" s="1"/>
      <c r="BPM4" s="1"/>
      <c r="BPN4" s="1"/>
      <c r="BPO4" s="1"/>
      <c r="BPP4" s="1"/>
      <c r="BPQ4" s="1"/>
      <c r="BPR4" s="1"/>
      <c r="BPS4" s="1"/>
      <c r="BPT4" s="1"/>
      <c r="BPU4" s="1"/>
      <c r="BPV4" s="1"/>
      <c r="BPW4" s="1"/>
      <c r="BPX4" s="1"/>
      <c r="BPY4" s="1"/>
      <c r="BPZ4" s="1"/>
      <c r="BQA4" s="1"/>
      <c r="BQB4" s="1"/>
      <c r="BQC4" s="1"/>
      <c r="BQD4" s="1"/>
      <c r="BQE4" s="1"/>
      <c r="BQF4" s="1"/>
      <c r="BQG4" s="1"/>
      <c r="BQH4" s="1"/>
      <c r="BQI4" s="1"/>
      <c r="BQJ4" s="1"/>
      <c r="BQK4" s="1"/>
      <c r="BQL4" s="1"/>
      <c r="BQM4" s="1"/>
      <c r="BQN4" s="1"/>
      <c r="BQO4" s="1"/>
      <c r="BQP4" s="1"/>
      <c r="BQQ4" s="1"/>
      <c r="BQR4" s="1"/>
      <c r="BQS4" s="1"/>
      <c r="BQT4" s="1"/>
      <c r="BQU4" s="1"/>
      <c r="BQV4" s="1"/>
      <c r="BQW4" s="1"/>
      <c r="BQX4" s="1"/>
      <c r="BQY4" s="1"/>
      <c r="BQZ4" s="1"/>
      <c r="BRA4" s="1"/>
      <c r="BRB4" s="1"/>
      <c r="BRC4" s="1"/>
      <c r="BRD4" s="1"/>
      <c r="BRE4" s="1"/>
      <c r="BRF4" s="1"/>
      <c r="BRG4" s="1"/>
      <c r="BRH4" s="1"/>
      <c r="BRI4" s="1"/>
      <c r="BRJ4" s="1"/>
      <c r="BRK4" s="1"/>
      <c r="BRL4" s="1"/>
      <c r="BRM4" s="1"/>
      <c r="BRN4" s="1"/>
      <c r="BRO4" s="1"/>
      <c r="BRP4" s="1"/>
      <c r="BRQ4" s="1"/>
      <c r="BRR4" s="1"/>
      <c r="BRS4" s="1"/>
      <c r="BRT4" s="1"/>
      <c r="BRU4" s="1"/>
      <c r="BRV4" s="1"/>
      <c r="BRW4" s="1"/>
      <c r="BRX4" s="1"/>
      <c r="BRY4" s="1"/>
      <c r="BRZ4" s="1"/>
      <c r="BSA4" s="1"/>
      <c r="BSB4" s="1"/>
      <c r="BSC4" s="1"/>
      <c r="BSD4" s="1"/>
      <c r="BSE4" s="1"/>
      <c r="BSF4" s="1"/>
      <c r="BSG4" s="1"/>
      <c r="BSH4" s="1"/>
      <c r="BSI4" s="1"/>
      <c r="BSJ4" s="1"/>
      <c r="BSK4" s="1"/>
      <c r="BSL4" s="1"/>
      <c r="BSM4" s="1"/>
      <c r="BSN4" s="1"/>
      <c r="BSO4" s="1"/>
      <c r="BSP4" s="1"/>
      <c r="BSQ4" s="1"/>
      <c r="BSR4" s="1"/>
      <c r="BSS4" s="1"/>
      <c r="BST4" s="1"/>
      <c r="BSU4" s="1"/>
      <c r="BSV4" s="1"/>
      <c r="BSW4" s="1"/>
      <c r="BSX4" s="1"/>
      <c r="BSY4" s="1"/>
      <c r="BSZ4" s="1"/>
      <c r="BTA4" s="1"/>
      <c r="BTB4" s="1"/>
      <c r="BTC4" s="1"/>
      <c r="BTD4" s="1"/>
      <c r="BTE4" s="1"/>
      <c r="BTF4" s="1"/>
      <c r="BTG4" s="1"/>
      <c r="BTH4" s="1"/>
      <c r="BTI4" s="1"/>
      <c r="BTJ4" s="1"/>
      <c r="BTK4" s="1"/>
      <c r="BTL4" s="1"/>
      <c r="BTM4" s="1"/>
      <c r="BTN4" s="1"/>
      <c r="BTO4" s="1"/>
      <c r="BTP4" s="1"/>
      <c r="BTQ4" s="1"/>
      <c r="BTR4" s="1"/>
      <c r="BTS4" s="1"/>
      <c r="BTT4" s="1"/>
      <c r="BTU4" s="1"/>
      <c r="BTV4" s="1"/>
      <c r="BTW4" s="1"/>
      <c r="BTX4" s="1"/>
      <c r="BTY4" s="1"/>
      <c r="BTZ4" s="1"/>
      <c r="BUA4" s="1"/>
      <c r="BUB4" s="1"/>
      <c r="BUC4" s="1"/>
      <c r="BUD4" s="1"/>
      <c r="BUE4" s="1"/>
      <c r="BUF4" s="1"/>
      <c r="BUG4" s="1"/>
      <c r="BUH4" s="1"/>
      <c r="BUI4" s="1"/>
      <c r="BUJ4" s="1"/>
      <c r="BUK4" s="1"/>
      <c r="BUL4" s="1"/>
      <c r="BUM4" s="1"/>
      <c r="BUN4" s="1"/>
      <c r="BUO4" s="1"/>
      <c r="BUP4" s="1"/>
      <c r="BUQ4" s="1"/>
      <c r="BUR4" s="1"/>
      <c r="BUS4" s="1"/>
      <c r="BUT4" s="1"/>
      <c r="BUU4" s="1"/>
      <c r="BUV4" s="1"/>
      <c r="BUW4" s="1"/>
      <c r="BUX4" s="1"/>
      <c r="BUY4" s="1"/>
      <c r="BUZ4" s="1"/>
      <c r="BVA4" s="1"/>
      <c r="BVB4" s="1"/>
      <c r="BVC4" s="1"/>
      <c r="BVD4" s="1"/>
      <c r="BVE4" s="1"/>
      <c r="BVF4" s="1"/>
      <c r="BVG4" s="1"/>
      <c r="BVH4" s="1"/>
      <c r="BVI4" s="1"/>
      <c r="BVJ4" s="1"/>
      <c r="BVK4" s="1"/>
      <c r="BVL4" s="1"/>
      <c r="BVM4" s="1"/>
      <c r="BVN4" s="1"/>
      <c r="BVO4" s="1"/>
      <c r="BVP4" s="1"/>
      <c r="BVQ4" s="1"/>
      <c r="BVR4" s="1"/>
      <c r="BVS4" s="1"/>
      <c r="BVT4" s="1"/>
      <c r="BVU4" s="1"/>
      <c r="BVV4" s="1"/>
      <c r="BVW4" s="1"/>
      <c r="BVX4" s="1"/>
      <c r="BVY4" s="1"/>
      <c r="BVZ4" s="1"/>
      <c r="BWA4" s="1"/>
      <c r="BWB4" s="1"/>
      <c r="BWC4" s="1"/>
      <c r="BWD4" s="1"/>
      <c r="BWE4" s="1"/>
      <c r="BWF4" s="1"/>
      <c r="BWG4" s="1"/>
      <c r="BWH4" s="1"/>
      <c r="BWI4" s="1"/>
      <c r="BWJ4" s="1"/>
      <c r="BWK4" s="1"/>
      <c r="BWL4" s="1"/>
      <c r="BWM4" s="1"/>
      <c r="BWN4" s="1"/>
      <c r="BWO4" s="1"/>
      <c r="BWP4" s="1"/>
      <c r="BWQ4" s="1"/>
      <c r="BWR4" s="1"/>
      <c r="BWS4" s="1"/>
      <c r="BWT4" s="1"/>
      <c r="BWU4" s="1"/>
      <c r="BWV4" s="1"/>
      <c r="BWW4" s="1"/>
      <c r="BWX4" s="1"/>
      <c r="BWY4" s="1"/>
      <c r="BWZ4" s="1"/>
      <c r="BXA4" s="1"/>
      <c r="BXB4" s="1"/>
      <c r="BXC4" s="1"/>
      <c r="BXD4" s="1"/>
      <c r="BXE4" s="1"/>
      <c r="BXF4" s="1"/>
      <c r="BXG4" s="1"/>
      <c r="BXH4" s="1"/>
      <c r="BXI4" s="1"/>
      <c r="BXJ4" s="1"/>
      <c r="BXK4" s="1"/>
      <c r="BXL4" s="1"/>
      <c r="BXM4" s="1"/>
      <c r="BXN4" s="1"/>
      <c r="BXO4" s="1"/>
      <c r="BXP4" s="1"/>
      <c r="BXQ4" s="1"/>
      <c r="BXR4" s="1"/>
      <c r="BXS4" s="1"/>
      <c r="BXT4" s="1"/>
      <c r="BXU4" s="1"/>
      <c r="BXV4" s="1"/>
      <c r="BXW4" s="1"/>
      <c r="BXX4" s="1"/>
      <c r="BXY4" s="1"/>
      <c r="BXZ4" s="1"/>
      <c r="BYA4" s="1"/>
      <c r="BYB4" s="1"/>
      <c r="BYC4" s="1"/>
      <c r="BYD4" s="1"/>
      <c r="BYE4" s="1"/>
      <c r="BYF4" s="1"/>
      <c r="BYG4" s="1"/>
      <c r="BYH4" s="1"/>
      <c r="BYI4" s="1"/>
      <c r="BYJ4" s="1"/>
      <c r="BYK4" s="1"/>
      <c r="BYL4" s="1"/>
      <c r="BYM4" s="1"/>
      <c r="BYN4" s="1"/>
      <c r="BYO4" s="1"/>
      <c r="BYP4" s="1"/>
      <c r="BYQ4" s="1"/>
      <c r="BYR4" s="1"/>
      <c r="BYS4" s="1"/>
      <c r="BYT4" s="1"/>
      <c r="BYU4" s="1"/>
      <c r="BYV4" s="1"/>
      <c r="BYW4" s="1"/>
      <c r="BYX4" s="1"/>
      <c r="BYY4" s="1"/>
      <c r="BYZ4" s="1"/>
      <c r="BZA4" s="1"/>
      <c r="BZB4" s="1"/>
      <c r="BZC4" s="1"/>
      <c r="BZD4" s="1"/>
      <c r="BZE4" s="1"/>
      <c r="BZF4" s="1"/>
      <c r="BZG4" s="1"/>
      <c r="BZH4" s="1"/>
      <c r="BZI4" s="1"/>
      <c r="BZJ4" s="1"/>
      <c r="BZK4" s="1"/>
      <c r="BZL4" s="1"/>
      <c r="BZM4" s="1"/>
      <c r="BZN4" s="1"/>
      <c r="BZO4" s="1"/>
      <c r="BZP4" s="1"/>
      <c r="BZQ4" s="1"/>
      <c r="BZR4" s="1"/>
      <c r="BZS4" s="1"/>
      <c r="BZT4" s="1"/>
      <c r="BZU4" s="1"/>
      <c r="BZV4" s="1"/>
      <c r="BZW4" s="1"/>
      <c r="BZX4" s="1"/>
      <c r="BZY4" s="1"/>
      <c r="BZZ4" s="1"/>
      <c r="CAA4" s="1"/>
      <c r="CAB4" s="1"/>
      <c r="CAC4" s="1"/>
      <c r="CAD4" s="1"/>
      <c r="CAE4" s="1"/>
      <c r="CAF4" s="1"/>
      <c r="CAG4" s="1"/>
      <c r="CAH4" s="1"/>
      <c r="CAI4" s="1"/>
      <c r="CAJ4" s="1"/>
      <c r="CAK4" s="1"/>
      <c r="CAL4" s="1"/>
      <c r="CAM4" s="1"/>
      <c r="CAN4" s="1"/>
      <c r="CAO4" s="1"/>
      <c r="CAP4" s="1"/>
      <c r="CAQ4" s="1"/>
      <c r="CAR4" s="1"/>
      <c r="CAS4" s="1"/>
      <c r="CAT4" s="1"/>
      <c r="CAU4" s="1"/>
      <c r="CAV4" s="1"/>
      <c r="CAW4" s="1"/>
      <c r="CAX4" s="1"/>
      <c r="CAY4" s="1"/>
      <c r="CAZ4" s="1"/>
      <c r="CBA4" s="1"/>
      <c r="CBB4" s="1"/>
      <c r="CBC4" s="1"/>
      <c r="CBD4" s="1"/>
      <c r="CBE4" s="1"/>
      <c r="CBF4" s="1"/>
      <c r="CBG4" s="1"/>
      <c r="CBH4" s="1"/>
      <c r="CBI4" s="1"/>
      <c r="CBJ4" s="1"/>
      <c r="CBK4" s="1"/>
      <c r="CBL4" s="1"/>
      <c r="CBM4" s="1"/>
      <c r="CBN4" s="1"/>
      <c r="CBO4" s="1"/>
      <c r="CBP4" s="1"/>
      <c r="CBQ4" s="1"/>
      <c r="CBR4" s="1"/>
      <c r="CBS4" s="1"/>
      <c r="CBT4" s="1"/>
      <c r="CBU4" s="1"/>
      <c r="CBV4" s="1"/>
      <c r="CBW4" s="1"/>
      <c r="CBX4" s="1"/>
      <c r="CBY4" s="1"/>
      <c r="CBZ4" s="1"/>
      <c r="CCA4" s="1"/>
      <c r="CCB4" s="1"/>
      <c r="CCC4" s="1"/>
      <c r="CCD4" s="1"/>
      <c r="CCE4" s="1"/>
      <c r="CCF4" s="1"/>
      <c r="CCG4" s="1"/>
      <c r="CCH4" s="1"/>
      <c r="CCI4" s="1"/>
      <c r="CCJ4" s="1"/>
      <c r="CCK4" s="1"/>
      <c r="CCL4" s="1"/>
      <c r="CCM4" s="1"/>
      <c r="CCN4" s="1"/>
      <c r="CCO4" s="1"/>
      <c r="CCP4" s="1"/>
      <c r="CCQ4" s="1"/>
      <c r="CCR4" s="1"/>
      <c r="CCS4" s="1"/>
      <c r="CCT4" s="1"/>
      <c r="CCU4" s="1"/>
      <c r="CCV4" s="1"/>
      <c r="CCW4" s="1"/>
      <c r="CCX4" s="1"/>
      <c r="CCY4" s="1"/>
      <c r="CCZ4" s="1"/>
      <c r="CDA4" s="1"/>
      <c r="CDB4" s="1"/>
      <c r="CDC4" s="1"/>
      <c r="CDD4" s="1"/>
      <c r="CDE4" s="1"/>
      <c r="CDF4" s="1"/>
      <c r="CDG4" s="1"/>
      <c r="CDH4" s="1"/>
      <c r="CDI4" s="1"/>
      <c r="CDJ4" s="1"/>
      <c r="CDK4" s="1"/>
      <c r="CDL4" s="1"/>
      <c r="CDM4" s="1"/>
      <c r="CDN4" s="1"/>
      <c r="CDO4" s="1"/>
      <c r="CDP4" s="1"/>
      <c r="CDQ4" s="1"/>
      <c r="CDR4" s="1"/>
      <c r="CDS4" s="1"/>
      <c r="CDT4" s="1"/>
      <c r="CDU4" s="1"/>
      <c r="CDV4" s="1"/>
      <c r="CDW4" s="1"/>
      <c r="CDX4" s="1"/>
      <c r="CDY4" s="1"/>
      <c r="CDZ4" s="1"/>
      <c r="CEA4" s="1"/>
      <c r="CEB4" s="1"/>
      <c r="CEC4" s="1"/>
      <c r="CED4" s="1"/>
      <c r="CEE4" s="1"/>
      <c r="CEF4" s="1"/>
      <c r="CEG4" s="1"/>
      <c r="CEH4" s="1"/>
      <c r="CEI4" s="1"/>
      <c r="CEJ4" s="1"/>
      <c r="CEK4" s="1"/>
      <c r="CEL4" s="1"/>
      <c r="CEM4" s="1"/>
      <c r="CEN4" s="1"/>
      <c r="CEO4" s="1"/>
      <c r="CEP4" s="1"/>
      <c r="CEQ4" s="1"/>
      <c r="CER4" s="1"/>
      <c r="CES4" s="1"/>
      <c r="CET4" s="1"/>
      <c r="CEU4" s="1"/>
      <c r="CEV4" s="1"/>
      <c r="CEW4" s="1"/>
      <c r="CEX4" s="1"/>
      <c r="CEY4" s="1"/>
      <c r="CEZ4" s="1"/>
      <c r="CFA4" s="1"/>
      <c r="CFB4" s="1"/>
      <c r="CFC4" s="1"/>
      <c r="CFD4" s="1"/>
      <c r="CFE4" s="1"/>
      <c r="CFF4" s="1"/>
      <c r="CFG4" s="1"/>
      <c r="CFH4" s="1"/>
      <c r="CFI4" s="1"/>
      <c r="CFJ4" s="1"/>
      <c r="CFK4" s="1"/>
      <c r="CFL4" s="1"/>
      <c r="CFM4" s="1"/>
      <c r="CFN4" s="1"/>
      <c r="CFO4" s="1"/>
      <c r="CFP4" s="1"/>
      <c r="CFQ4" s="1"/>
      <c r="CFR4" s="1"/>
      <c r="CFS4" s="1"/>
      <c r="CFT4" s="1"/>
      <c r="CFU4" s="1"/>
      <c r="CFV4" s="1"/>
      <c r="CFW4" s="1"/>
      <c r="CFX4" s="1"/>
      <c r="CFY4" s="1"/>
      <c r="CFZ4" s="1"/>
      <c r="CGA4" s="1"/>
      <c r="CGB4" s="1"/>
      <c r="CGC4" s="1"/>
      <c r="CGD4" s="1"/>
      <c r="CGE4" s="1"/>
      <c r="CGF4" s="1"/>
      <c r="CGG4" s="1"/>
      <c r="CGH4" s="1"/>
      <c r="CGI4" s="1"/>
      <c r="CGJ4" s="1"/>
      <c r="CGK4" s="1"/>
      <c r="CGL4" s="1"/>
      <c r="CGM4" s="1"/>
      <c r="CGN4" s="1"/>
      <c r="CGO4" s="1"/>
      <c r="CGP4" s="1"/>
      <c r="CGQ4" s="1"/>
      <c r="CGR4" s="1"/>
      <c r="CGS4" s="1"/>
      <c r="CGT4" s="1"/>
      <c r="CGU4" s="1"/>
      <c r="CGV4" s="1"/>
      <c r="CGW4" s="1"/>
      <c r="CGX4" s="1"/>
      <c r="CGY4" s="1"/>
      <c r="CGZ4" s="1"/>
      <c r="CHA4" s="1"/>
      <c r="CHB4" s="1"/>
      <c r="CHC4" s="1"/>
      <c r="CHD4" s="1"/>
      <c r="CHE4" s="1"/>
      <c r="CHF4" s="1"/>
      <c r="CHG4" s="1"/>
      <c r="CHH4" s="1"/>
      <c r="CHI4" s="1"/>
      <c r="CHJ4" s="1"/>
      <c r="CHK4" s="1"/>
      <c r="CHL4" s="1"/>
      <c r="CHM4" s="1"/>
      <c r="CHN4" s="1"/>
      <c r="CHO4" s="1"/>
      <c r="CHP4" s="1"/>
      <c r="CHQ4" s="1"/>
      <c r="CHR4" s="1"/>
      <c r="CHS4" s="1"/>
      <c r="CHT4" s="1"/>
      <c r="CHU4" s="1"/>
      <c r="CHV4" s="1"/>
      <c r="CHW4" s="1"/>
      <c r="CHX4" s="1"/>
      <c r="CHY4" s="1"/>
      <c r="CHZ4" s="1"/>
      <c r="CIA4" s="1"/>
      <c r="CIB4" s="1"/>
      <c r="CIC4" s="1"/>
      <c r="CID4" s="1"/>
      <c r="CIE4" s="1"/>
      <c r="CIF4" s="1"/>
      <c r="CIG4" s="1"/>
      <c r="CIH4" s="1"/>
      <c r="CII4" s="1"/>
      <c r="CIJ4" s="1"/>
      <c r="CIK4" s="1"/>
      <c r="CIL4" s="1"/>
      <c r="CIM4" s="1"/>
      <c r="CIN4" s="1"/>
      <c r="CIO4" s="1"/>
      <c r="CIP4" s="1"/>
      <c r="CIQ4" s="1"/>
      <c r="CIR4" s="1"/>
      <c r="CIS4" s="1"/>
      <c r="CIT4" s="1"/>
      <c r="CIU4" s="1"/>
      <c r="CIV4" s="1"/>
      <c r="CIW4" s="1"/>
      <c r="CIX4" s="1"/>
      <c r="CIY4" s="1"/>
      <c r="CIZ4" s="1"/>
      <c r="CJA4" s="1"/>
      <c r="CJB4" s="1"/>
      <c r="CJC4" s="1"/>
      <c r="CJD4" s="1"/>
      <c r="CJE4" s="1"/>
      <c r="CJF4" s="1"/>
      <c r="CJG4" s="1"/>
      <c r="CJH4" s="1"/>
      <c r="CJI4" s="1"/>
      <c r="CJJ4" s="1"/>
      <c r="CJK4" s="1"/>
      <c r="CJL4" s="1"/>
      <c r="CJM4" s="1"/>
      <c r="CJN4" s="1"/>
      <c r="CJO4" s="1"/>
      <c r="CJP4" s="1"/>
      <c r="CJQ4" s="1"/>
      <c r="CJR4" s="1"/>
      <c r="CJS4" s="1"/>
      <c r="CJT4" s="1"/>
      <c r="CJU4" s="1"/>
      <c r="CJV4" s="1"/>
      <c r="CJW4" s="1"/>
      <c r="CJX4" s="1"/>
      <c r="CJY4" s="1"/>
      <c r="CJZ4" s="1"/>
      <c r="CKA4" s="1"/>
      <c r="CKB4" s="1"/>
      <c r="CKC4" s="1"/>
      <c r="CKD4" s="1"/>
      <c r="CKE4" s="1"/>
      <c r="CKF4" s="1"/>
      <c r="CKG4" s="1"/>
      <c r="CKH4" s="1"/>
      <c r="CKI4" s="1"/>
      <c r="CKJ4" s="1"/>
      <c r="CKK4" s="1"/>
      <c r="CKL4" s="1"/>
      <c r="CKM4" s="1"/>
      <c r="CKN4" s="1"/>
      <c r="CKO4" s="1"/>
      <c r="CKP4" s="1"/>
      <c r="CKQ4" s="1"/>
      <c r="CKR4" s="1"/>
      <c r="CKS4" s="1"/>
      <c r="CKT4" s="1"/>
      <c r="CKU4" s="1"/>
      <c r="CKV4" s="1"/>
      <c r="CKW4" s="1"/>
      <c r="CKX4" s="1"/>
      <c r="CKY4" s="1"/>
      <c r="CKZ4" s="1"/>
      <c r="CLA4" s="1"/>
      <c r="CLB4" s="1"/>
      <c r="CLC4" s="1"/>
      <c r="CLD4" s="1"/>
      <c r="CLE4" s="1"/>
      <c r="CLF4" s="1"/>
      <c r="CLG4" s="1"/>
      <c r="CLH4" s="1"/>
      <c r="CLI4" s="1"/>
      <c r="CLJ4" s="1"/>
      <c r="CLK4" s="1"/>
      <c r="CLL4" s="1"/>
      <c r="CLM4" s="1"/>
      <c r="CLN4" s="1"/>
      <c r="CLO4" s="1"/>
      <c r="CLP4" s="1"/>
      <c r="CLQ4" s="1"/>
      <c r="CLR4" s="1"/>
      <c r="CLS4" s="1"/>
      <c r="CLT4" s="1"/>
      <c r="CLU4" s="1"/>
      <c r="CLV4" s="1"/>
      <c r="CLW4" s="1"/>
      <c r="CLX4" s="1"/>
      <c r="CLY4" s="1"/>
      <c r="CLZ4" s="1"/>
      <c r="CMA4" s="1"/>
      <c r="CMB4" s="1"/>
      <c r="CMC4" s="1"/>
      <c r="CMD4" s="1"/>
      <c r="CME4" s="1"/>
      <c r="CMF4" s="1"/>
      <c r="CMG4" s="1"/>
      <c r="CMH4" s="1"/>
      <c r="CMI4" s="1"/>
      <c r="CMJ4" s="1"/>
      <c r="CMK4" s="1"/>
      <c r="CML4" s="1"/>
      <c r="CMM4" s="1"/>
      <c r="CMN4" s="1"/>
      <c r="CMO4" s="1"/>
      <c r="CMP4" s="1"/>
      <c r="CMQ4" s="1"/>
      <c r="CMR4" s="1"/>
      <c r="CMS4" s="1"/>
      <c r="CMT4" s="1"/>
      <c r="CMU4" s="1"/>
      <c r="CMV4" s="1"/>
      <c r="CMW4" s="1"/>
      <c r="CMX4" s="1"/>
      <c r="CMY4" s="1"/>
      <c r="CMZ4" s="1"/>
      <c r="CNA4" s="1"/>
      <c r="CNB4" s="1"/>
      <c r="CNC4" s="1"/>
      <c r="CND4" s="1"/>
      <c r="CNE4" s="1"/>
      <c r="CNF4" s="1"/>
      <c r="CNG4" s="1"/>
      <c r="CNH4" s="1"/>
      <c r="CNI4" s="1"/>
      <c r="CNJ4" s="1"/>
      <c r="CNK4" s="1"/>
      <c r="CNL4" s="1"/>
      <c r="CNM4" s="1"/>
      <c r="CNN4" s="1"/>
      <c r="CNO4" s="1"/>
      <c r="CNP4" s="1"/>
      <c r="CNQ4" s="1"/>
      <c r="CNR4" s="1"/>
      <c r="CNS4" s="1"/>
      <c r="CNT4" s="1"/>
      <c r="CNU4" s="1"/>
      <c r="CNV4" s="1"/>
      <c r="CNW4" s="1"/>
      <c r="CNX4" s="1"/>
      <c r="CNY4" s="1"/>
      <c r="CNZ4" s="1"/>
      <c r="COA4" s="1"/>
      <c r="COB4" s="1"/>
      <c r="COC4" s="1"/>
      <c r="COD4" s="1"/>
      <c r="COE4" s="1"/>
      <c r="COF4" s="1"/>
      <c r="COG4" s="1"/>
      <c r="COH4" s="1"/>
      <c r="COI4" s="1"/>
      <c r="COJ4" s="1"/>
      <c r="COK4" s="1"/>
      <c r="COL4" s="1"/>
      <c r="COM4" s="1"/>
      <c r="CON4" s="1"/>
      <c r="COO4" s="1"/>
      <c r="COP4" s="1"/>
      <c r="COQ4" s="1"/>
      <c r="COR4" s="1"/>
      <c r="COS4" s="1"/>
      <c r="COT4" s="1"/>
      <c r="COU4" s="1"/>
      <c r="COV4" s="1"/>
      <c r="COW4" s="1"/>
      <c r="COX4" s="1"/>
      <c r="COY4" s="1"/>
      <c r="COZ4" s="1"/>
      <c r="CPA4" s="1"/>
      <c r="CPB4" s="1"/>
      <c r="CPC4" s="1"/>
      <c r="CPD4" s="1"/>
      <c r="CPE4" s="1"/>
      <c r="CPF4" s="1"/>
      <c r="CPG4" s="1"/>
      <c r="CPH4" s="1"/>
      <c r="CPI4" s="1"/>
      <c r="CPJ4" s="1"/>
      <c r="CPK4" s="1"/>
      <c r="CPL4" s="1"/>
      <c r="CPM4" s="1"/>
      <c r="CPN4" s="1"/>
      <c r="CPO4" s="1"/>
      <c r="CPP4" s="1"/>
      <c r="CPQ4" s="1"/>
      <c r="CPR4" s="1"/>
      <c r="CPS4" s="1"/>
      <c r="CPT4" s="1"/>
      <c r="CPU4" s="1"/>
      <c r="CPV4" s="1"/>
      <c r="CPW4" s="1"/>
      <c r="CPX4" s="1"/>
      <c r="CPY4" s="1"/>
      <c r="CPZ4" s="1"/>
      <c r="CQA4" s="1"/>
      <c r="CQB4" s="1"/>
      <c r="CQC4" s="1"/>
      <c r="CQD4" s="1"/>
      <c r="CQE4" s="1"/>
      <c r="CQF4" s="1"/>
      <c r="CQG4" s="1"/>
      <c r="CQH4" s="1"/>
      <c r="CQI4" s="1"/>
      <c r="CQJ4" s="1"/>
      <c r="CQK4" s="1"/>
      <c r="CQL4" s="1"/>
      <c r="CQM4" s="1"/>
      <c r="CQN4" s="1"/>
      <c r="CQO4" s="1"/>
      <c r="CQP4" s="1"/>
      <c r="CQQ4" s="1"/>
      <c r="CQR4" s="1"/>
      <c r="CQS4" s="1"/>
      <c r="CQT4" s="1"/>
      <c r="CQU4" s="1"/>
      <c r="CQV4" s="1"/>
      <c r="CQW4" s="1"/>
      <c r="CQX4" s="1"/>
      <c r="CQY4" s="1"/>
      <c r="CQZ4" s="1"/>
      <c r="CRA4" s="1"/>
      <c r="CRB4" s="1"/>
      <c r="CRC4" s="1"/>
      <c r="CRD4" s="1"/>
      <c r="CRE4" s="1"/>
      <c r="CRF4" s="1"/>
      <c r="CRG4" s="1"/>
      <c r="CRH4" s="1"/>
      <c r="CRI4" s="1"/>
      <c r="CRJ4" s="1"/>
      <c r="CRK4" s="1"/>
      <c r="CRL4" s="1"/>
      <c r="CRM4" s="1"/>
      <c r="CRN4" s="1"/>
      <c r="CRO4" s="1"/>
      <c r="CRP4" s="1"/>
      <c r="CRQ4" s="1"/>
      <c r="CRR4" s="1"/>
      <c r="CRS4" s="1"/>
      <c r="CRT4" s="1"/>
      <c r="CRU4" s="1"/>
      <c r="CRV4" s="1"/>
      <c r="CRW4" s="1"/>
      <c r="CRX4" s="1"/>
      <c r="CRY4" s="1"/>
      <c r="CRZ4" s="1"/>
      <c r="CSA4" s="1"/>
      <c r="CSB4" s="1"/>
      <c r="CSC4" s="1"/>
      <c r="CSD4" s="1"/>
      <c r="CSE4" s="1"/>
      <c r="CSF4" s="1"/>
      <c r="CSG4" s="1"/>
      <c r="CSH4" s="1"/>
      <c r="CSI4" s="1"/>
      <c r="CSJ4" s="1"/>
      <c r="CSK4" s="1"/>
      <c r="CSL4" s="1"/>
      <c r="CSM4" s="1"/>
      <c r="CSN4" s="1"/>
      <c r="CSO4" s="1"/>
      <c r="CSP4" s="1"/>
      <c r="CSQ4" s="1"/>
      <c r="CSR4" s="1"/>
      <c r="CSS4" s="1"/>
      <c r="CST4" s="1"/>
      <c r="CSU4" s="1"/>
      <c r="CSV4" s="1"/>
      <c r="CSW4" s="1"/>
      <c r="CSX4" s="1"/>
      <c r="CSY4" s="1"/>
      <c r="CSZ4" s="1"/>
      <c r="CTA4" s="1"/>
      <c r="CTB4" s="1"/>
      <c r="CTC4" s="1"/>
      <c r="CTD4" s="1"/>
      <c r="CTE4" s="1"/>
      <c r="CTF4" s="1"/>
      <c r="CTG4" s="1"/>
      <c r="CTH4" s="1"/>
      <c r="CTI4" s="1"/>
      <c r="CTJ4" s="1"/>
      <c r="CTK4" s="1"/>
      <c r="CTL4" s="1"/>
      <c r="CTM4" s="1"/>
      <c r="CTN4" s="1"/>
      <c r="CTO4" s="1"/>
      <c r="CTP4" s="1"/>
      <c r="CTQ4" s="1"/>
      <c r="CTR4" s="1"/>
      <c r="CTS4" s="1"/>
      <c r="CTT4" s="1"/>
      <c r="CTU4" s="1"/>
      <c r="CTV4" s="1"/>
      <c r="CTW4" s="1"/>
      <c r="CTX4" s="1"/>
      <c r="CTY4" s="1"/>
      <c r="CTZ4" s="1"/>
      <c r="CUA4" s="1"/>
      <c r="CUB4" s="1"/>
      <c r="CUC4" s="1"/>
      <c r="CUD4" s="1"/>
      <c r="CUE4" s="1"/>
      <c r="CUF4" s="1"/>
      <c r="CUG4" s="1"/>
      <c r="CUH4" s="1"/>
      <c r="CUI4" s="1"/>
      <c r="CUJ4" s="1"/>
      <c r="CUK4" s="1"/>
      <c r="CUL4" s="1"/>
      <c r="CUM4" s="1"/>
      <c r="CUN4" s="1"/>
      <c r="CUO4" s="1"/>
      <c r="CUP4" s="1"/>
      <c r="CUQ4" s="1"/>
      <c r="CUR4" s="1"/>
      <c r="CUS4" s="1"/>
      <c r="CUT4" s="1"/>
      <c r="CUU4" s="1"/>
      <c r="CUV4" s="1"/>
      <c r="CUW4" s="1"/>
      <c r="CUX4" s="1"/>
      <c r="CUY4" s="1"/>
      <c r="CUZ4" s="1"/>
      <c r="CVA4" s="1"/>
      <c r="CVB4" s="1"/>
      <c r="CVC4" s="1"/>
      <c r="CVD4" s="1"/>
      <c r="CVE4" s="1"/>
      <c r="CVF4" s="1"/>
      <c r="CVG4" s="1"/>
      <c r="CVH4" s="1"/>
      <c r="CVI4" s="1"/>
      <c r="CVJ4" s="1"/>
      <c r="CVK4" s="1"/>
      <c r="CVL4" s="1"/>
      <c r="CVM4" s="1"/>
      <c r="CVN4" s="1"/>
      <c r="CVO4" s="1"/>
      <c r="CVP4" s="1"/>
      <c r="CVQ4" s="1"/>
      <c r="CVR4" s="1"/>
      <c r="CVS4" s="1"/>
      <c r="CVT4" s="1"/>
      <c r="CVU4" s="1"/>
      <c r="CVV4" s="1"/>
      <c r="CVW4" s="1"/>
      <c r="CVX4" s="1"/>
      <c r="CVY4" s="1"/>
      <c r="CVZ4" s="1"/>
      <c r="CWA4" s="1"/>
      <c r="CWB4" s="1"/>
      <c r="CWC4" s="1"/>
      <c r="CWD4" s="1"/>
      <c r="CWE4" s="1"/>
      <c r="CWF4" s="1"/>
      <c r="CWG4" s="1"/>
      <c r="CWH4" s="1"/>
      <c r="CWI4" s="1"/>
      <c r="CWJ4" s="1"/>
      <c r="CWK4" s="1"/>
      <c r="CWL4" s="1"/>
      <c r="CWM4" s="1"/>
      <c r="CWN4" s="1"/>
      <c r="CWO4" s="1"/>
      <c r="CWP4" s="1"/>
      <c r="CWQ4" s="1"/>
      <c r="CWR4" s="1"/>
      <c r="CWS4" s="1"/>
      <c r="CWT4" s="1"/>
      <c r="CWU4" s="1"/>
      <c r="CWV4" s="1"/>
      <c r="CWW4" s="1"/>
      <c r="CWX4" s="1"/>
      <c r="CWY4" s="1"/>
      <c r="CWZ4" s="1"/>
      <c r="CXA4" s="1"/>
      <c r="CXB4" s="1"/>
      <c r="CXC4" s="1"/>
      <c r="CXD4" s="1"/>
      <c r="CXE4" s="1"/>
      <c r="CXF4" s="1"/>
      <c r="CXG4" s="1"/>
      <c r="CXH4" s="1"/>
      <c r="CXI4" s="1"/>
      <c r="CXJ4" s="1"/>
      <c r="CXK4" s="1"/>
      <c r="CXL4" s="1"/>
      <c r="CXM4" s="1"/>
      <c r="CXN4" s="1"/>
      <c r="CXO4" s="1"/>
      <c r="CXP4" s="1"/>
      <c r="CXQ4" s="1"/>
      <c r="CXR4" s="1"/>
      <c r="CXS4" s="1"/>
      <c r="CXT4" s="1"/>
      <c r="CXU4" s="1"/>
      <c r="CXV4" s="1"/>
      <c r="CXW4" s="1"/>
      <c r="CXX4" s="1"/>
      <c r="CXY4" s="1"/>
      <c r="CXZ4" s="1"/>
      <c r="CYA4" s="1"/>
      <c r="CYB4" s="1"/>
      <c r="CYC4" s="1"/>
      <c r="CYD4" s="1"/>
      <c r="CYE4" s="1"/>
      <c r="CYF4" s="1"/>
      <c r="CYG4" s="1"/>
      <c r="CYH4" s="1"/>
      <c r="CYI4" s="1"/>
      <c r="CYJ4" s="1"/>
      <c r="CYK4" s="1"/>
      <c r="CYL4" s="1"/>
      <c r="CYM4" s="1"/>
      <c r="CYN4" s="1"/>
      <c r="CYO4" s="1"/>
      <c r="CYP4" s="1"/>
      <c r="CYQ4" s="1"/>
      <c r="CYR4" s="1"/>
      <c r="CYS4" s="1"/>
      <c r="CYT4" s="1"/>
      <c r="CYU4" s="1"/>
      <c r="CYV4" s="1"/>
      <c r="CYW4" s="1"/>
      <c r="CYX4" s="1"/>
      <c r="CYY4" s="1"/>
      <c r="CYZ4" s="1"/>
      <c r="CZA4" s="1"/>
      <c r="CZB4" s="1"/>
      <c r="CZC4" s="1"/>
      <c r="CZD4" s="1"/>
      <c r="CZE4" s="1"/>
      <c r="CZF4" s="1"/>
      <c r="CZG4" s="1"/>
      <c r="CZH4" s="1"/>
      <c r="CZI4" s="1"/>
      <c r="CZJ4" s="1"/>
      <c r="CZK4" s="1"/>
      <c r="CZL4" s="1"/>
      <c r="CZM4" s="1"/>
      <c r="CZN4" s="1"/>
      <c r="CZO4" s="1"/>
      <c r="CZP4" s="1"/>
      <c r="CZQ4" s="1"/>
      <c r="CZR4" s="1"/>
      <c r="CZS4" s="1"/>
      <c r="CZT4" s="1"/>
      <c r="CZU4" s="1"/>
      <c r="CZV4" s="1"/>
      <c r="CZW4" s="1"/>
      <c r="CZX4" s="1"/>
      <c r="CZY4" s="1"/>
      <c r="CZZ4" s="1"/>
      <c r="DAA4" s="1"/>
      <c r="DAB4" s="1"/>
      <c r="DAC4" s="1"/>
      <c r="DAD4" s="1"/>
      <c r="DAE4" s="1"/>
      <c r="DAF4" s="1"/>
      <c r="DAG4" s="1"/>
      <c r="DAH4" s="1"/>
      <c r="DAI4" s="1"/>
      <c r="DAJ4" s="1"/>
      <c r="DAK4" s="1"/>
      <c r="DAL4" s="1"/>
      <c r="DAM4" s="1"/>
      <c r="DAN4" s="1"/>
      <c r="DAO4" s="1"/>
      <c r="DAP4" s="1"/>
      <c r="DAQ4" s="1"/>
      <c r="DAR4" s="1"/>
      <c r="DAS4" s="1"/>
      <c r="DAT4" s="1"/>
      <c r="DAU4" s="1"/>
      <c r="DAV4" s="1"/>
      <c r="DAW4" s="1"/>
      <c r="DAX4" s="1"/>
      <c r="DAY4" s="1"/>
      <c r="DAZ4" s="1"/>
      <c r="DBA4" s="1"/>
      <c r="DBB4" s="1"/>
      <c r="DBC4" s="1"/>
      <c r="DBD4" s="1"/>
      <c r="DBE4" s="1"/>
      <c r="DBF4" s="1"/>
      <c r="DBG4" s="1"/>
      <c r="DBH4" s="1"/>
      <c r="DBI4" s="1"/>
      <c r="DBJ4" s="1"/>
      <c r="DBK4" s="1"/>
      <c r="DBL4" s="1"/>
      <c r="DBM4" s="1"/>
      <c r="DBN4" s="1"/>
      <c r="DBO4" s="1"/>
      <c r="DBP4" s="1"/>
      <c r="DBQ4" s="1"/>
      <c r="DBR4" s="1"/>
      <c r="DBS4" s="1"/>
      <c r="DBT4" s="1"/>
      <c r="DBU4" s="1"/>
      <c r="DBV4" s="1"/>
      <c r="DBW4" s="1"/>
      <c r="DBX4" s="1"/>
      <c r="DBY4" s="1"/>
      <c r="DBZ4" s="1"/>
      <c r="DCA4" s="1"/>
      <c r="DCB4" s="1"/>
      <c r="DCC4" s="1"/>
      <c r="DCD4" s="1"/>
      <c r="DCE4" s="1"/>
      <c r="DCF4" s="1"/>
      <c r="DCG4" s="1"/>
      <c r="DCH4" s="1"/>
      <c r="DCI4" s="1"/>
      <c r="DCJ4" s="1"/>
      <c r="DCK4" s="1"/>
      <c r="DCL4" s="1"/>
      <c r="DCM4" s="1"/>
      <c r="DCN4" s="1"/>
      <c r="DCO4" s="1"/>
      <c r="DCP4" s="1"/>
      <c r="DCQ4" s="1"/>
      <c r="DCR4" s="1"/>
      <c r="DCS4" s="1"/>
      <c r="DCT4" s="1"/>
      <c r="DCU4" s="1"/>
      <c r="DCV4" s="1"/>
      <c r="DCW4" s="1"/>
      <c r="DCX4" s="1"/>
      <c r="DCY4" s="1"/>
      <c r="DCZ4" s="1"/>
      <c r="DDA4" s="1"/>
      <c r="DDB4" s="1"/>
      <c r="DDC4" s="1"/>
      <c r="DDD4" s="1"/>
      <c r="DDE4" s="1"/>
      <c r="DDF4" s="1"/>
      <c r="DDG4" s="1"/>
      <c r="DDH4" s="1"/>
      <c r="DDI4" s="1"/>
      <c r="DDJ4" s="1"/>
      <c r="DDK4" s="1"/>
      <c r="DDL4" s="1"/>
      <c r="DDM4" s="1"/>
      <c r="DDN4" s="1"/>
      <c r="DDO4" s="1"/>
      <c r="DDP4" s="1"/>
      <c r="DDQ4" s="1"/>
      <c r="DDR4" s="1"/>
      <c r="DDS4" s="1"/>
      <c r="DDT4" s="1"/>
      <c r="DDU4" s="1"/>
      <c r="DDV4" s="1"/>
      <c r="DDW4" s="1"/>
      <c r="DDX4" s="1"/>
      <c r="DDY4" s="1"/>
      <c r="DDZ4" s="1"/>
      <c r="DEA4" s="1"/>
      <c r="DEB4" s="1"/>
      <c r="DEC4" s="1"/>
      <c r="DED4" s="1"/>
      <c r="DEE4" s="1"/>
      <c r="DEF4" s="1"/>
      <c r="DEG4" s="1"/>
      <c r="DEH4" s="1"/>
      <c r="DEI4" s="1"/>
      <c r="DEJ4" s="1"/>
      <c r="DEK4" s="1"/>
      <c r="DEL4" s="1"/>
      <c r="DEM4" s="1"/>
      <c r="DEN4" s="1"/>
      <c r="DEO4" s="1"/>
      <c r="DEP4" s="1"/>
      <c r="DEQ4" s="1"/>
      <c r="DER4" s="1"/>
      <c r="DES4" s="1"/>
      <c r="DET4" s="1"/>
      <c r="DEU4" s="1"/>
      <c r="DEV4" s="1"/>
      <c r="DEW4" s="1"/>
      <c r="DEX4" s="1"/>
      <c r="DEY4" s="1"/>
      <c r="DEZ4" s="1"/>
      <c r="DFA4" s="1"/>
      <c r="DFB4" s="1"/>
      <c r="DFC4" s="1"/>
      <c r="DFD4" s="1"/>
      <c r="DFE4" s="1"/>
      <c r="DFF4" s="1"/>
      <c r="DFG4" s="1"/>
      <c r="DFH4" s="1"/>
      <c r="DFI4" s="1"/>
      <c r="DFJ4" s="1"/>
      <c r="DFK4" s="1"/>
      <c r="DFL4" s="1"/>
      <c r="DFM4" s="1"/>
      <c r="DFN4" s="1"/>
      <c r="DFO4" s="1"/>
      <c r="DFP4" s="1"/>
      <c r="DFQ4" s="1"/>
      <c r="DFR4" s="1"/>
      <c r="DFS4" s="1"/>
      <c r="DFT4" s="1"/>
      <c r="DFU4" s="1"/>
      <c r="DFV4" s="1"/>
      <c r="DFW4" s="1"/>
      <c r="DFX4" s="1"/>
      <c r="DFY4" s="1"/>
      <c r="DFZ4" s="1"/>
      <c r="DGA4" s="1"/>
      <c r="DGB4" s="1"/>
      <c r="DGC4" s="1"/>
      <c r="DGD4" s="1"/>
      <c r="DGE4" s="1"/>
      <c r="DGF4" s="1"/>
      <c r="DGG4" s="1"/>
      <c r="DGH4" s="1"/>
      <c r="DGI4" s="1"/>
      <c r="DGJ4" s="1"/>
      <c r="DGK4" s="1"/>
      <c r="DGL4" s="1"/>
      <c r="DGM4" s="1"/>
      <c r="DGN4" s="1"/>
      <c r="DGO4" s="1"/>
      <c r="DGP4" s="1"/>
      <c r="DGQ4" s="1"/>
      <c r="DGR4" s="1"/>
      <c r="DGS4" s="1"/>
      <c r="DGT4" s="1"/>
      <c r="DGU4" s="1"/>
      <c r="DGV4" s="1"/>
      <c r="DGW4" s="1"/>
      <c r="DGX4" s="1"/>
      <c r="DGY4" s="1"/>
      <c r="DGZ4" s="1"/>
      <c r="DHA4" s="1"/>
      <c r="DHB4" s="1"/>
      <c r="DHC4" s="1"/>
      <c r="DHD4" s="1"/>
      <c r="DHE4" s="1"/>
      <c r="DHF4" s="1"/>
      <c r="DHG4" s="1"/>
      <c r="DHH4" s="1"/>
      <c r="DHI4" s="1"/>
      <c r="DHJ4" s="1"/>
      <c r="DHK4" s="1"/>
      <c r="DHL4" s="1"/>
      <c r="DHM4" s="1"/>
      <c r="DHN4" s="1"/>
      <c r="DHO4" s="1"/>
      <c r="DHP4" s="1"/>
      <c r="DHQ4" s="1"/>
      <c r="DHR4" s="1"/>
      <c r="DHS4" s="1"/>
      <c r="DHT4" s="1"/>
      <c r="DHU4" s="1"/>
      <c r="DHV4" s="1"/>
      <c r="DHW4" s="1"/>
      <c r="DHX4" s="1"/>
      <c r="DHY4" s="1"/>
      <c r="DHZ4" s="1"/>
      <c r="DIA4" s="1"/>
      <c r="DIB4" s="1"/>
      <c r="DIC4" s="1"/>
      <c r="DID4" s="1"/>
      <c r="DIE4" s="1"/>
      <c r="DIF4" s="1"/>
      <c r="DIG4" s="1"/>
      <c r="DIH4" s="1"/>
      <c r="DII4" s="1"/>
      <c r="DIJ4" s="1"/>
      <c r="DIK4" s="1"/>
      <c r="DIL4" s="1"/>
      <c r="DIM4" s="1"/>
      <c r="DIN4" s="1"/>
      <c r="DIO4" s="1"/>
      <c r="DIP4" s="1"/>
      <c r="DIQ4" s="1"/>
      <c r="DIR4" s="1"/>
      <c r="DIS4" s="1"/>
      <c r="DIT4" s="1"/>
      <c r="DIU4" s="1"/>
      <c r="DIV4" s="1"/>
      <c r="DIW4" s="1"/>
      <c r="DIX4" s="1"/>
      <c r="DIY4" s="1"/>
      <c r="DIZ4" s="1"/>
      <c r="DJA4" s="1"/>
      <c r="DJB4" s="1"/>
      <c r="DJC4" s="1"/>
      <c r="DJD4" s="1"/>
      <c r="DJE4" s="1"/>
      <c r="DJF4" s="1"/>
      <c r="DJG4" s="1"/>
      <c r="DJH4" s="1"/>
      <c r="DJI4" s="1"/>
      <c r="DJJ4" s="1"/>
      <c r="DJK4" s="1"/>
      <c r="DJL4" s="1"/>
      <c r="DJM4" s="1"/>
      <c r="DJN4" s="1"/>
      <c r="DJO4" s="1"/>
      <c r="DJP4" s="1"/>
      <c r="DJQ4" s="1"/>
      <c r="DJR4" s="1"/>
      <c r="DJS4" s="1"/>
      <c r="DJT4" s="1"/>
      <c r="DJU4" s="1"/>
      <c r="DJV4" s="1"/>
      <c r="DJW4" s="1"/>
      <c r="DJX4" s="1"/>
      <c r="DJY4" s="1"/>
      <c r="DJZ4" s="1"/>
      <c r="DKA4" s="1"/>
      <c r="DKB4" s="1"/>
      <c r="DKC4" s="1"/>
      <c r="DKD4" s="1"/>
      <c r="DKE4" s="1"/>
      <c r="DKF4" s="1"/>
      <c r="DKG4" s="1"/>
      <c r="DKH4" s="1"/>
      <c r="DKI4" s="1"/>
      <c r="DKJ4" s="1"/>
      <c r="DKK4" s="1"/>
      <c r="DKL4" s="1"/>
      <c r="DKM4" s="1"/>
      <c r="DKN4" s="1"/>
      <c r="DKO4" s="1"/>
      <c r="DKP4" s="1"/>
      <c r="DKQ4" s="1"/>
      <c r="DKR4" s="1"/>
      <c r="DKS4" s="1"/>
      <c r="DKT4" s="1"/>
      <c r="DKU4" s="1"/>
      <c r="DKV4" s="1"/>
      <c r="DKW4" s="1"/>
      <c r="DKX4" s="1"/>
      <c r="DKY4" s="1"/>
      <c r="DKZ4" s="1"/>
      <c r="DLA4" s="1"/>
      <c r="DLB4" s="1"/>
      <c r="DLC4" s="1"/>
      <c r="DLD4" s="1"/>
      <c r="DLE4" s="1"/>
      <c r="DLF4" s="1"/>
      <c r="DLG4" s="1"/>
      <c r="DLH4" s="1"/>
      <c r="DLI4" s="1"/>
      <c r="DLJ4" s="1"/>
      <c r="DLK4" s="1"/>
      <c r="DLL4" s="1"/>
      <c r="DLM4" s="1"/>
      <c r="DLN4" s="1"/>
      <c r="DLO4" s="1"/>
      <c r="DLP4" s="1"/>
      <c r="DLQ4" s="1"/>
      <c r="DLR4" s="1"/>
      <c r="DLS4" s="1"/>
      <c r="DLT4" s="1"/>
      <c r="DLU4" s="1"/>
      <c r="DLV4" s="1"/>
      <c r="DLW4" s="1"/>
      <c r="DLX4" s="1"/>
      <c r="DLY4" s="1"/>
      <c r="DLZ4" s="1"/>
      <c r="DMA4" s="1"/>
      <c r="DMB4" s="1"/>
      <c r="DMC4" s="1"/>
      <c r="DMD4" s="1"/>
      <c r="DME4" s="1"/>
      <c r="DMF4" s="1"/>
      <c r="DMG4" s="1"/>
      <c r="DMH4" s="1"/>
      <c r="DMI4" s="1"/>
      <c r="DMJ4" s="1"/>
      <c r="DMK4" s="1"/>
      <c r="DML4" s="1"/>
      <c r="DMM4" s="1"/>
      <c r="DMN4" s="1"/>
      <c r="DMO4" s="1"/>
      <c r="DMP4" s="1"/>
      <c r="DMQ4" s="1"/>
      <c r="DMR4" s="1"/>
      <c r="DMS4" s="1"/>
      <c r="DMT4" s="1"/>
      <c r="DMU4" s="1"/>
      <c r="DMV4" s="1"/>
      <c r="DMW4" s="1"/>
      <c r="DMX4" s="1"/>
      <c r="DMY4" s="1"/>
      <c r="DMZ4" s="1"/>
      <c r="DNA4" s="1"/>
      <c r="DNB4" s="1"/>
      <c r="DNC4" s="1"/>
      <c r="DND4" s="1"/>
      <c r="DNE4" s="1"/>
      <c r="DNF4" s="1"/>
      <c r="DNG4" s="1"/>
      <c r="DNH4" s="1"/>
      <c r="DNI4" s="1"/>
      <c r="DNJ4" s="1"/>
      <c r="DNK4" s="1"/>
      <c r="DNL4" s="1"/>
      <c r="DNM4" s="1"/>
      <c r="DNN4" s="1"/>
      <c r="DNO4" s="1"/>
      <c r="DNP4" s="1"/>
      <c r="DNQ4" s="1"/>
      <c r="DNR4" s="1"/>
      <c r="DNS4" s="1"/>
      <c r="DNT4" s="1"/>
      <c r="DNU4" s="1"/>
      <c r="DNV4" s="1"/>
      <c r="DNW4" s="1"/>
      <c r="DNX4" s="1"/>
      <c r="DNY4" s="1"/>
      <c r="DNZ4" s="1"/>
      <c r="DOA4" s="1"/>
      <c r="DOB4" s="1"/>
      <c r="DOC4" s="1"/>
      <c r="DOD4" s="1"/>
      <c r="DOE4" s="1"/>
      <c r="DOF4" s="1"/>
      <c r="DOG4" s="1"/>
      <c r="DOH4" s="1"/>
      <c r="DOI4" s="1"/>
      <c r="DOJ4" s="1"/>
      <c r="DOK4" s="1"/>
      <c r="DOL4" s="1"/>
      <c r="DOM4" s="1"/>
      <c r="DON4" s="1"/>
      <c r="DOO4" s="1"/>
      <c r="DOP4" s="1"/>
      <c r="DOQ4" s="1"/>
      <c r="DOR4" s="1"/>
      <c r="DOS4" s="1"/>
      <c r="DOT4" s="1"/>
      <c r="DOU4" s="1"/>
      <c r="DOV4" s="1"/>
      <c r="DOW4" s="1"/>
      <c r="DOX4" s="1"/>
      <c r="DOY4" s="1"/>
      <c r="DOZ4" s="1"/>
      <c r="DPA4" s="1"/>
      <c r="DPB4" s="1"/>
      <c r="DPC4" s="1"/>
      <c r="DPD4" s="1"/>
      <c r="DPE4" s="1"/>
      <c r="DPF4" s="1"/>
      <c r="DPG4" s="1"/>
      <c r="DPH4" s="1"/>
      <c r="DPI4" s="1"/>
      <c r="DPJ4" s="1"/>
      <c r="DPK4" s="1"/>
      <c r="DPL4" s="1"/>
      <c r="DPM4" s="1"/>
      <c r="DPN4" s="1"/>
      <c r="DPO4" s="1"/>
      <c r="DPP4" s="1"/>
      <c r="DPQ4" s="1"/>
      <c r="DPR4" s="1"/>
      <c r="DPS4" s="1"/>
      <c r="DPT4" s="1"/>
      <c r="DPU4" s="1"/>
      <c r="DPV4" s="1"/>
      <c r="DPW4" s="1"/>
      <c r="DPX4" s="1"/>
      <c r="DPY4" s="1"/>
      <c r="DPZ4" s="1"/>
      <c r="DQA4" s="1"/>
      <c r="DQB4" s="1"/>
      <c r="DQC4" s="1"/>
      <c r="DQD4" s="1"/>
      <c r="DQE4" s="1"/>
      <c r="DQF4" s="1"/>
      <c r="DQG4" s="1"/>
      <c r="DQH4" s="1"/>
      <c r="DQI4" s="1"/>
      <c r="DQJ4" s="1"/>
      <c r="DQK4" s="1"/>
      <c r="DQL4" s="1"/>
      <c r="DQM4" s="1"/>
      <c r="DQN4" s="1"/>
      <c r="DQO4" s="1"/>
      <c r="DQP4" s="1"/>
      <c r="DQQ4" s="1"/>
      <c r="DQR4" s="1"/>
      <c r="DQS4" s="1"/>
      <c r="DQT4" s="1"/>
      <c r="DQU4" s="1"/>
      <c r="DQV4" s="1"/>
      <c r="DQW4" s="1"/>
      <c r="DQX4" s="1"/>
      <c r="DQY4" s="1"/>
      <c r="DQZ4" s="1"/>
      <c r="DRA4" s="1"/>
      <c r="DRB4" s="1"/>
      <c r="DRC4" s="1"/>
      <c r="DRD4" s="1"/>
      <c r="DRE4" s="1"/>
      <c r="DRF4" s="1"/>
      <c r="DRG4" s="1"/>
      <c r="DRH4" s="1"/>
      <c r="DRI4" s="1"/>
      <c r="DRJ4" s="1"/>
      <c r="DRK4" s="1"/>
      <c r="DRL4" s="1"/>
      <c r="DRM4" s="1"/>
      <c r="DRN4" s="1"/>
      <c r="DRO4" s="1"/>
      <c r="DRP4" s="1"/>
      <c r="DRQ4" s="1"/>
      <c r="DRR4" s="1"/>
      <c r="DRS4" s="1"/>
      <c r="DRT4" s="1"/>
      <c r="DRU4" s="1"/>
      <c r="DRV4" s="1"/>
      <c r="DRW4" s="1"/>
      <c r="DRX4" s="1"/>
      <c r="DRY4" s="1"/>
      <c r="DRZ4" s="1"/>
      <c r="DSA4" s="1"/>
      <c r="DSB4" s="1"/>
      <c r="DSC4" s="1"/>
      <c r="DSD4" s="1"/>
      <c r="DSE4" s="1"/>
      <c r="DSF4" s="1"/>
      <c r="DSG4" s="1"/>
      <c r="DSH4" s="1"/>
      <c r="DSI4" s="1"/>
      <c r="DSJ4" s="1"/>
      <c r="DSK4" s="1"/>
      <c r="DSL4" s="1"/>
      <c r="DSM4" s="1"/>
      <c r="DSN4" s="1"/>
      <c r="DSO4" s="1"/>
      <c r="DSP4" s="1"/>
      <c r="DSQ4" s="1"/>
      <c r="DSR4" s="1"/>
      <c r="DSS4" s="1"/>
      <c r="DST4" s="1"/>
      <c r="DSU4" s="1"/>
      <c r="DSV4" s="1"/>
      <c r="DSW4" s="1"/>
      <c r="DSX4" s="1"/>
      <c r="DSY4" s="1"/>
      <c r="DSZ4" s="1"/>
      <c r="DTA4" s="1"/>
      <c r="DTB4" s="1"/>
      <c r="DTC4" s="1"/>
      <c r="DTD4" s="1"/>
      <c r="DTE4" s="1"/>
      <c r="DTF4" s="1"/>
      <c r="DTG4" s="1"/>
      <c r="DTH4" s="1"/>
      <c r="DTI4" s="1"/>
      <c r="DTJ4" s="1"/>
      <c r="DTK4" s="1"/>
      <c r="DTL4" s="1"/>
      <c r="DTM4" s="1"/>
      <c r="DTN4" s="1"/>
      <c r="DTO4" s="1"/>
      <c r="DTP4" s="1"/>
      <c r="DTQ4" s="1"/>
      <c r="DTR4" s="1"/>
      <c r="DTS4" s="1"/>
      <c r="DTT4" s="1"/>
      <c r="DTU4" s="1"/>
      <c r="DTV4" s="1"/>
      <c r="DTW4" s="1"/>
      <c r="DTX4" s="1"/>
      <c r="DTY4" s="1"/>
      <c r="DTZ4" s="1"/>
      <c r="DUA4" s="1"/>
      <c r="DUB4" s="1"/>
      <c r="DUC4" s="1"/>
      <c r="DUD4" s="1"/>
      <c r="DUE4" s="1"/>
      <c r="DUF4" s="1"/>
      <c r="DUG4" s="1"/>
      <c r="DUH4" s="1"/>
      <c r="DUI4" s="1"/>
      <c r="DUJ4" s="1"/>
      <c r="DUK4" s="1"/>
      <c r="DUL4" s="1"/>
      <c r="DUM4" s="1"/>
      <c r="DUN4" s="1"/>
      <c r="DUO4" s="1"/>
      <c r="DUP4" s="1"/>
      <c r="DUQ4" s="1"/>
      <c r="DUR4" s="1"/>
      <c r="DUS4" s="1"/>
      <c r="DUT4" s="1"/>
      <c r="DUU4" s="1"/>
      <c r="DUV4" s="1"/>
      <c r="DUW4" s="1"/>
      <c r="DUX4" s="1"/>
      <c r="DUY4" s="1"/>
      <c r="DUZ4" s="1"/>
      <c r="DVA4" s="1"/>
      <c r="DVB4" s="1"/>
      <c r="DVC4" s="1"/>
      <c r="DVD4" s="1"/>
      <c r="DVE4" s="1"/>
      <c r="DVF4" s="1"/>
      <c r="DVG4" s="1"/>
      <c r="DVH4" s="1"/>
      <c r="DVI4" s="1"/>
      <c r="DVJ4" s="1"/>
      <c r="DVK4" s="1"/>
      <c r="DVL4" s="1"/>
      <c r="DVM4" s="1"/>
      <c r="DVN4" s="1"/>
      <c r="DVO4" s="1"/>
      <c r="DVP4" s="1"/>
      <c r="DVQ4" s="1"/>
      <c r="DVR4" s="1"/>
      <c r="DVS4" s="1"/>
      <c r="DVT4" s="1"/>
      <c r="DVU4" s="1"/>
      <c r="DVV4" s="1"/>
      <c r="DVW4" s="1"/>
      <c r="DVX4" s="1"/>
      <c r="DVY4" s="1"/>
      <c r="DVZ4" s="1"/>
      <c r="DWA4" s="1"/>
      <c r="DWB4" s="1"/>
      <c r="DWC4" s="1"/>
      <c r="DWD4" s="1"/>
      <c r="DWE4" s="1"/>
      <c r="DWF4" s="1"/>
      <c r="DWG4" s="1"/>
      <c r="DWH4" s="1"/>
      <c r="DWI4" s="1"/>
      <c r="DWJ4" s="1"/>
      <c r="DWK4" s="1"/>
      <c r="DWL4" s="1"/>
      <c r="DWM4" s="1"/>
      <c r="DWN4" s="1"/>
      <c r="DWO4" s="1"/>
      <c r="DWP4" s="1"/>
      <c r="DWQ4" s="1"/>
      <c r="DWR4" s="1"/>
      <c r="DWS4" s="1"/>
      <c r="DWT4" s="1"/>
      <c r="DWU4" s="1"/>
      <c r="DWV4" s="1"/>
      <c r="DWW4" s="1"/>
      <c r="DWX4" s="1"/>
      <c r="DWY4" s="1"/>
      <c r="DWZ4" s="1"/>
      <c r="DXA4" s="1"/>
      <c r="DXB4" s="1"/>
      <c r="DXC4" s="1"/>
      <c r="DXD4" s="1"/>
      <c r="DXE4" s="1"/>
      <c r="DXF4" s="1"/>
      <c r="DXG4" s="1"/>
      <c r="DXH4" s="1"/>
      <c r="DXI4" s="1"/>
      <c r="DXJ4" s="1"/>
      <c r="DXK4" s="1"/>
      <c r="DXL4" s="1"/>
      <c r="DXM4" s="1"/>
      <c r="DXN4" s="1"/>
      <c r="DXO4" s="1"/>
      <c r="DXP4" s="1"/>
      <c r="DXQ4" s="1"/>
      <c r="DXR4" s="1"/>
      <c r="DXS4" s="1"/>
      <c r="DXT4" s="1"/>
      <c r="DXU4" s="1"/>
      <c r="DXV4" s="1"/>
      <c r="DXW4" s="1"/>
      <c r="DXX4" s="1"/>
      <c r="DXY4" s="1"/>
      <c r="DXZ4" s="1"/>
      <c r="DYA4" s="1"/>
      <c r="DYB4" s="1"/>
      <c r="DYC4" s="1"/>
      <c r="DYD4" s="1"/>
      <c r="DYE4" s="1"/>
      <c r="DYF4" s="1"/>
      <c r="DYG4" s="1"/>
      <c r="DYH4" s="1"/>
      <c r="DYI4" s="1"/>
      <c r="DYJ4" s="1"/>
      <c r="DYK4" s="1"/>
      <c r="DYL4" s="1"/>
      <c r="DYM4" s="1"/>
      <c r="DYN4" s="1"/>
      <c r="DYO4" s="1"/>
      <c r="DYP4" s="1"/>
      <c r="DYQ4" s="1"/>
      <c r="DYR4" s="1"/>
      <c r="DYS4" s="1"/>
      <c r="DYT4" s="1"/>
      <c r="DYU4" s="1"/>
      <c r="DYV4" s="1"/>
      <c r="DYW4" s="1"/>
      <c r="DYX4" s="1"/>
      <c r="DYY4" s="1"/>
      <c r="DYZ4" s="1"/>
      <c r="DZA4" s="1"/>
      <c r="DZB4" s="1"/>
      <c r="DZC4" s="1"/>
      <c r="DZD4" s="1"/>
      <c r="DZE4" s="1"/>
      <c r="DZF4" s="1"/>
      <c r="DZG4" s="1"/>
      <c r="DZH4" s="1"/>
      <c r="DZI4" s="1"/>
      <c r="DZJ4" s="1"/>
      <c r="DZK4" s="1"/>
      <c r="DZL4" s="1"/>
      <c r="DZM4" s="1"/>
      <c r="DZN4" s="1"/>
      <c r="DZO4" s="1"/>
      <c r="DZP4" s="1"/>
      <c r="DZQ4" s="1"/>
      <c r="DZR4" s="1"/>
      <c r="DZS4" s="1"/>
      <c r="DZT4" s="1"/>
      <c r="DZU4" s="1"/>
      <c r="DZV4" s="1"/>
      <c r="DZW4" s="1"/>
      <c r="DZX4" s="1"/>
      <c r="DZY4" s="1"/>
      <c r="DZZ4" s="1"/>
      <c r="EAA4" s="1"/>
      <c r="EAB4" s="1"/>
      <c r="EAC4" s="1"/>
      <c r="EAD4" s="1"/>
      <c r="EAE4" s="1"/>
      <c r="EAF4" s="1"/>
      <c r="EAG4" s="1"/>
      <c r="EAH4" s="1"/>
      <c r="EAI4" s="1"/>
      <c r="EAJ4" s="1"/>
      <c r="EAK4" s="1"/>
      <c r="EAL4" s="1"/>
      <c r="EAM4" s="1"/>
      <c r="EAN4" s="1"/>
      <c r="EAO4" s="1"/>
      <c r="EAP4" s="1"/>
      <c r="EAQ4" s="1"/>
      <c r="EAR4" s="1"/>
      <c r="EAS4" s="1"/>
      <c r="EAT4" s="1"/>
      <c r="EAU4" s="1"/>
      <c r="EAV4" s="1"/>
      <c r="EAW4" s="1"/>
      <c r="EAX4" s="1"/>
      <c r="EAY4" s="1"/>
      <c r="EAZ4" s="1"/>
      <c r="EBA4" s="1"/>
      <c r="EBB4" s="1"/>
      <c r="EBC4" s="1"/>
      <c r="EBD4" s="1"/>
      <c r="EBE4" s="1"/>
      <c r="EBF4" s="1"/>
      <c r="EBG4" s="1"/>
      <c r="EBH4" s="1"/>
      <c r="EBI4" s="1"/>
      <c r="EBJ4" s="1"/>
      <c r="EBK4" s="1"/>
      <c r="EBL4" s="1"/>
      <c r="EBM4" s="1"/>
      <c r="EBN4" s="1"/>
      <c r="EBO4" s="1"/>
      <c r="EBP4" s="1"/>
      <c r="EBQ4" s="1"/>
      <c r="EBR4" s="1"/>
      <c r="EBS4" s="1"/>
      <c r="EBT4" s="1"/>
      <c r="EBU4" s="1"/>
      <c r="EBV4" s="1"/>
      <c r="EBW4" s="1"/>
      <c r="EBX4" s="1"/>
      <c r="EBY4" s="1"/>
      <c r="EBZ4" s="1"/>
      <c r="ECA4" s="1"/>
      <c r="ECB4" s="1"/>
      <c r="ECC4" s="1"/>
      <c r="ECD4" s="1"/>
      <c r="ECE4" s="1"/>
      <c r="ECF4" s="1"/>
      <c r="ECG4" s="1"/>
      <c r="ECH4" s="1"/>
      <c r="ECI4" s="1"/>
      <c r="ECJ4" s="1"/>
      <c r="ECK4" s="1"/>
      <c r="ECL4" s="1"/>
      <c r="ECM4" s="1"/>
      <c r="ECN4" s="1"/>
      <c r="ECO4" s="1"/>
      <c r="ECP4" s="1"/>
      <c r="ECQ4" s="1"/>
      <c r="ECR4" s="1"/>
      <c r="ECS4" s="1"/>
      <c r="ECT4" s="1"/>
      <c r="ECU4" s="1"/>
      <c r="ECV4" s="1"/>
      <c r="ECW4" s="1"/>
      <c r="ECX4" s="1"/>
      <c r="ECY4" s="1"/>
      <c r="ECZ4" s="1"/>
      <c r="EDA4" s="1"/>
      <c r="EDB4" s="1"/>
      <c r="EDC4" s="1"/>
      <c r="EDD4" s="1"/>
      <c r="EDE4" s="1"/>
      <c r="EDF4" s="1"/>
      <c r="EDG4" s="1"/>
      <c r="EDH4" s="1"/>
      <c r="EDI4" s="1"/>
      <c r="EDJ4" s="1"/>
      <c r="EDK4" s="1"/>
      <c r="EDL4" s="1"/>
      <c r="EDM4" s="1"/>
      <c r="EDN4" s="1"/>
      <c r="EDO4" s="1"/>
      <c r="EDP4" s="1"/>
      <c r="EDQ4" s="1"/>
      <c r="EDR4" s="1"/>
      <c r="EDS4" s="1"/>
      <c r="EDT4" s="1"/>
      <c r="EDU4" s="1"/>
      <c r="EDV4" s="1"/>
      <c r="EDW4" s="1"/>
      <c r="EDX4" s="1"/>
      <c r="EDY4" s="1"/>
      <c r="EDZ4" s="1"/>
      <c r="EEA4" s="1"/>
      <c r="EEB4" s="1"/>
      <c r="EEC4" s="1"/>
      <c r="EED4" s="1"/>
      <c r="EEE4" s="1"/>
      <c r="EEF4" s="1"/>
      <c r="EEG4" s="1"/>
      <c r="EEH4" s="1"/>
      <c r="EEI4" s="1"/>
      <c r="EEJ4" s="1"/>
      <c r="EEK4" s="1"/>
      <c r="EEL4" s="1"/>
      <c r="EEM4" s="1"/>
      <c r="EEN4" s="1"/>
      <c r="EEO4" s="1"/>
      <c r="EEP4" s="1"/>
      <c r="EEQ4" s="1"/>
      <c r="EER4" s="1"/>
      <c r="EES4" s="1"/>
      <c r="EET4" s="1"/>
      <c r="EEU4" s="1"/>
      <c r="EEV4" s="1"/>
      <c r="EEW4" s="1"/>
      <c r="EEX4" s="1"/>
      <c r="EEY4" s="1"/>
      <c r="EEZ4" s="1"/>
      <c r="EFA4" s="1"/>
      <c r="EFB4" s="1"/>
      <c r="EFC4" s="1"/>
      <c r="EFD4" s="1"/>
      <c r="EFE4" s="1"/>
      <c r="EFF4" s="1"/>
      <c r="EFG4" s="1"/>
      <c r="EFH4" s="1"/>
      <c r="EFI4" s="1"/>
      <c r="EFJ4" s="1"/>
      <c r="EFK4" s="1"/>
      <c r="EFL4" s="1"/>
      <c r="EFM4" s="1"/>
      <c r="EFN4" s="1"/>
      <c r="EFO4" s="1"/>
      <c r="EFP4" s="1"/>
      <c r="EFQ4" s="1"/>
      <c r="EFR4" s="1"/>
      <c r="EFS4" s="1"/>
      <c r="EFT4" s="1"/>
      <c r="EFU4" s="1"/>
      <c r="EFV4" s="1"/>
      <c r="EFW4" s="1"/>
      <c r="EFX4" s="1"/>
      <c r="EFY4" s="1"/>
      <c r="EFZ4" s="1"/>
      <c r="EGA4" s="1"/>
      <c r="EGB4" s="1"/>
      <c r="EGC4" s="1"/>
      <c r="EGD4" s="1"/>
      <c r="EGE4" s="1"/>
      <c r="EGF4" s="1"/>
      <c r="EGG4" s="1"/>
      <c r="EGH4" s="1"/>
      <c r="EGI4" s="1"/>
      <c r="EGJ4" s="1"/>
      <c r="EGK4" s="1"/>
      <c r="EGL4" s="1"/>
      <c r="EGM4" s="1"/>
      <c r="EGN4" s="1"/>
      <c r="EGO4" s="1"/>
      <c r="EGP4" s="1"/>
      <c r="EGQ4" s="1"/>
      <c r="EGR4" s="1"/>
      <c r="EGS4" s="1"/>
      <c r="EGT4" s="1"/>
      <c r="EGU4" s="1"/>
      <c r="EGV4" s="1"/>
      <c r="EGW4" s="1"/>
      <c r="EGX4" s="1"/>
      <c r="EGY4" s="1"/>
      <c r="EGZ4" s="1"/>
      <c r="EHA4" s="1"/>
      <c r="EHB4" s="1"/>
      <c r="EHC4" s="1"/>
      <c r="EHD4" s="1"/>
      <c r="EHE4" s="1"/>
      <c r="EHF4" s="1"/>
      <c r="EHG4" s="1"/>
      <c r="EHH4" s="1"/>
      <c r="EHI4" s="1"/>
      <c r="EHJ4" s="1"/>
      <c r="EHK4" s="1"/>
      <c r="EHL4" s="1"/>
      <c r="EHM4" s="1"/>
      <c r="EHN4" s="1"/>
      <c r="EHO4" s="1"/>
      <c r="EHP4" s="1"/>
      <c r="EHQ4" s="1"/>
      <c r="EHR4" s="1"/>
      <c r="EHS4" s="1"/>
      <c r="EHT4" s="1"/>
      <c r="EHU4" s="1"/>
      <c r="EHV4" s="1"/>
      <c r="EHW4" s="1"/>
      <c r="EHX4" s="1"/>
      <c r="EHY4" s="1"/>
      <c r="EHZ4" s="1"/>
      <c r="EIA4" s="1"/>
      <c r="EIB4" s="1"/>
      <c r="EIC4" s="1"/>
      <c r="EID4" s="1"/>
      <c r="EIE4" s="1"/>
      <c r="EIF4" s="1"/>
      <c r="EIG4" s="1"/>
      <c r="EIH4" s="1"/>
      <c r="EII4" s="1"/>
      <c r="EIJ4" s="1"/>
      <c r="EIK4" s="1"/>
      <c r="EIL4" s="1"/>
      <c r="EIM4" s="1"/>
      <c r="EIN4" s="1"/>
      <c r="EIO4" s="1"/>
      <c r="EIP4" s="1"/>
      <c r="EIQ4" s="1"/>
      <c r="EIR4" s="1"/>
      <c r="EIS4" s="1"/>
      <c r="EIT4" s="1"/>
      <c r="EIU4" s="1"/>
      <c r="EIV4" s="1"/>
      <c r="EIW4" s="1"/>
      <c r="EIX4" s="1"/>
      <c r="EIY4" s="1"/>
      <c r="EIZ4" s="1"/>
      <c r="EJA4" s="1"/>
      <c r="EJB4" s="1"/>
      <c r="EJC4" s="1"/>
      <c r="EJD4" s="1"/>
      <c r="EJE4" s="1"/>
      <c r="EJF4" s="1"/>
      <c r="EJG4" s="1"/>
      <c r="EJH4" s="1"/>
      <c r="EJI4" s="1"/>
      <c r="EJJ4" s="1"/>
      <c r="EJK4" s="1"/>
      <c r="EJL4" s="1"/>
      <c r="EJM4" s="1"/>
      <c r="EJN4" s="1"/>
      <c r="EJO4" s="1"/>
      <c r="EJP4" s="1"/>
      <c r="EJQ4" s="1"/>
      <c r="EJR4" s="1"/>
      <c r="EJS4" s="1"/>
      <c r="EJT4" s="1"/>
      <c r="EJU4" s="1"/>
      <c r="EJV4" s="1"/>
      <c r="EJW4" s="1"/>
      <c r="EJX4" s="1"/>
      <c r="EJY4" s="1"/>
      <c r="EJZ4" s="1"/>
      <c r="EKA4" s="1"/>
      <c r="EKB4" s="1"/>
      <c r="EKC4" s="1"/>
      <c r="EKD4" s="1"/>
      <c r="EKE4" s="1"/>
      <c r="EKF4" s="1"/>
      <c r="EKG4" s="1"/>
      <c r="EKH4" s="1"/>
      <c r="EKI4" s="1"/>
      <c r="EKJ4" s="1"/>
      <c r="EKK4" s="1"/>
      <c r="EKL4" s="1"/>
      <c r="EKM4" s="1"/>
      <c r="EKN4" s="1"/>
      <c r="EKO4" s="1"/>
      <c r="EKP4" s="1"/>
      <c r="EKQ4" s="1"/>
      <c r="EKR4" s="1"/>
      <c r="EKS4" s="1"/>
      <c r="EKT4" s="1"/>
      <c r="EKU4" s="1"/>
      <c r="EKV4" s="1"/>
      <c r="EKW4" s="1"/>
      <c r="EKX4" s="1"/>
      <c r="EKY4" s="1"/>
      <c r="EKZ4" s="1"/>
      <c r="ELA4" s="1"/>
      <c r="ELB4" s="1"/>
      <c r="ELC4" s="1"/>
      <c r="ELD4" s="1"/>
      <c r="ELE4" s="1"/>
      <c r="ELF4" s="1"/>
      <c r="ELG4" s="1"/>
      <c r="ELH4" s="1"/>
      <c r="ELI4" s="1"/>
      <c r="ELJ4" s="1"/>
      <c r="ELK4" s="1"/>
      <c r="ELL4" s="1"/>
      <c r="ELM4" s="1"/>
      <c r="ELN4" s="1"/>
      <c r="ELO4" s="1"/>
      <c r="ELP4" s="1"/>
      <c r="ELQ4" s="1"/>
      <c r="ELR4" s="1"/>
      <c r="ELS4" s="1"/>
      <c r="ELT4" s="1"/>
      <c r="ELU4" s="1"/>
      <c r="ELV4" s="1"/>
      <c r="ELW4" s="1"/>
      <c r="ELX4" s="1"/>
      <c r="ELY4" s="1"/>
      <c r="ELZ4" s="1"/>
      <c r="EMA4" s="1"/>
      <c r="EMB4" s="1"/>
      <c r="EMC4" s="1"/>
      <c r="EMD4" s="1"/>
      <c r="EME4" s="1"/>
      <c r="EMF4" s="1"/>
      <c r="EMG4" s="1"/>
      <c r="EMH4" s="1"/>
      <c r="EMI4" s="1"/>
      <c r="EMJ4" s="1"/>
      <c r="EMK4" s="1"/>
      <c r="EML4" s="1"/>
      <c r="EMM4" s="1"/>
      <c r="EMN4" s="1"/>
      <c r="EMO4" s="1"/>
      <c r="EMP4" s="1"/>
      <c r="EMQ4" s="1"/>
      <c r="EMR4" s="1"/>
      <c r="EMS4" s="1"/>
      <c r="EMT4" s="1"/>
      <c r="EMU4" s="1"/>
      <c r="EMV4" s="1"/>
      <c r="EMW4" s="1"/>
      <c r="EMX4" s="1"/>
      <c r="EMY4" s="1"/>
      <c r="EMZ4" s="1"/>
      <c r="ENA4" s="1"/>
      <c r="ENB4" s="1"/>
      <c r="ENC4" s="1"/>
      <c r="END4" s="1"/>
      <c r="ENE4" s="1"/>
      <c r="ENF4" s="1"/>
      <c r="ENG4" s="1"/>
      <c r="ENH4" s="1"/>
      <c r="ENI4" s="1"/>
      <c r="ENJ4" s="1"/>
      <c r="ENK4" s="1"/>
      <c r="ENL4" s="1"/>
      <c r="ENM4" s="1"/>
      <c r="ENN4" s="1"/>
      <c r="ENO4" s="1"/>
      <c r="ENP4" s="1"/>
      <c r="ENQ4" s="1"/>
      <c r="ENR4" s="1"/>
      <c r="ENS4" s="1"/>
      <c r="ENT4" s="1"/>
      <c r="ENU4" s="1"/>
      <c r="ENV4" s="1"/>
      <c r="ENW4" s="1"/>
      <c r="ENX4" s="1"/>
      <c r="ENY4" s="1"/>
      <c r="ENZ4" s="1"/>
      <c r="EOA4" s="1"/>
      <c r="EOB4" s="1"/>
      <c r="EOC4" s="1"/>
      <c r="EOD4" s="1"/>
      <c r="EOE4" s="1"/>
      <c r="EOF4" s="1"/>
      <c r="EOG4" s="1"/>
      <c r="EOH4" s="1"/>
      <c r="EOI4" s="1"/>
      <c r="EOJ4" s="1"/>
      <c r="EOK4" s="1"/>
      <c r="EOL4" s="1"/>
      <c r="EOM4" s="1"/>
      <c r="EON4" s="1"/>
      <c r="EOO4" s="1"/>
      <c r="EOP4" s="1"/>
      <c r="EOQ4" s="1"/>
      <c r="EOR4" s="1"/>
      <c r="EOS4" s="1"/>
      <c r="EOT4" s="1"/>
      <c r="EOU4" s="1"/>
      <c r="EOV4" s="1"/>
      <c r="EOW4" s="1"/>
      <c r="EOX4" s="1"/>
      <c r="EOY4" s="1"/>
      <c r="EOZ4" s="1"/>
      <c r="EPA4" s="1"/>
      <c r="EPB4" s="1"/>
      <c r="EPC4" s="1"/>
      <c r="EPD4" s="1"/>
      <c r="EPE4" s="1"/>
      <c r="EPF4" s="1"/>
      <c r="EPG4" s="1"/>
      <c r="EPH4" s="1"/>
      <c r="EPI4" s="1"/>
      <c r="EPJ4" s="1"/>
      <c r="EPK4" s="1"/>
      <c r="EPL4" s="1"/>
      <c r="EPM4" s="1"/>
      <c r="EPN4" s="1"/>
      <c r="EPO4" s="1"/>
      <c r="EPP4" s="1"/>
      <c r="EPQ4" s="1"/>
      <c r="EPR4" s="1"/>
      <c r="EPS4" s="1"/>
      <c r="EPT4" s="1"/>
      <c r="EPU4" s="1"/>
      <c r="EPV4" s="1"/>
      <c r="EPW4" s="1"/>
      <c r="EPX4" s="1"/>
      <c r="EPY4" s="1"/>
      <c r="EPZ4" s="1"/>
      <c r="EQA4" s="1"/>
      <c r="EQB4" s="1"/>
      <c r="EQC4" s="1"/>
      <c r="EQD4" s="1"/>
      <c r="EQE4" s="1"/>
      <c r="EQF4" s="1"/>
      <c r="EQG4" s="1"/>
      <c r="EQH4" s="1"/>
      <c r="EQI4" s="1"/>
      <c r="EQJ4" s="1"/>
      <c r="EQK4" s="1"/>
      <c r="EQL4" s="1"/>
      <c r="EQM4" s="1"/>
      <c r="EQN4" s="1"/>
      <c r="EQO4" s="1"/>
      <c r="EQP4" s="1"/>
      <c r="EQQ4" s="1"/>
      <c r="EQR4" s="1"/>
      <c r="EQS4" s="1"/>
      <c r="EQT4" s="1"/>
      <c r="EQU4" s="1"/>
      <c r="EQV4" s="1"/>
      <c r="EQW4" s="1"/>
      <c r="EQX4" s="1"/>
      <c r="EQY4" s="1"/>
      <c r="EQZ4" s="1"/>
      <c r="ERA4" s="1"/>
      <c r="ERB4" s="1"/>
      <c r="ERC4" s="1"/>
      <c r="ERD4" s="1"/>
      <c r="ERE4" s="1"/>
      <c r="ERF4" s="1"/>
      <c r="ERG4" s="1"/>
      <c r="ERH4" s="1"/>
      <c r="ERI4" s="1"/>
      <c r="ERJ4" s="1"/>
      <c r="ERK4" s="1"/>
      <c r="ERL4" s="1"/>
      <c r="ERM4" s="1"/>
      <c r="ERN4" s="1"/>
      <c r="ERO4" s="1"/>
      <c r="ERP4" s="1"/>
      <c r="ERQ4" s="1"/>
      <c r="ERR4" s="1"/>
      <c r="ERS4" s="1"/>
      <c r="ERT4" s="1"/>
      <c r="ERU4" s="1"/>
      <c r="ERV4" s="1"/>
      <c r="ERW4" s="1"/>
      <c r="ERX4" s="1"/>
      <c r="ERY4" s="1"/>
      <c r="ERZ4" s="1"/>
      <c r="ESA4" s="1"/>
      <c r="ESB4" s="1"/>
      <c r="ESC4" s="1"/>
      <c r="ESD4" s="1"/>
      <c r="ESE4" s="1"/>
      <c r="ESF4" s="1"/>
      <c r="ESG4" s="1"/>
      <c r="ESH4" s="1"/>
      <c r="ESI4" s="1"/>
      <c r="ESJ4" s="1"/>
      <c r="ESK4" s="1"/>
      <c r="ESL4" s="1"/>
      <c r="ESM4" s="1"/>
      <c r="ESN4" s="1"/>
      <c r="ESO4" s="1"/>
      <c r="ESP4" s="1"/>
      <c r="ESQ4" s="1"/>
      <c r="ESR4" s="1"/>
      <c r="ESS4" s="1"/>
      <c r="EST4" s="1"/>
      <c r="ESU4" s="1"/>
      <c r="ESV4" s="1"/>
      <c r="ESW4" s="1"/>
      <c r="ESX4" s="1"/>
      <c r="ESY4" s="1"/>
      <c r="ESZ4" s="1"/>
      <c r="ETA4" s="1"/>
      <c r="ETB4" s="1"/>
      <c r="ETC4" s="1"/>
      <c r="ETD4" s="1"/>
      <c r="ETE4" s="1"/>
      <c r="ETF4" s="1"/>
      <c r="ETG4" s="1"/>
      <c r="ETH4" s="1"/>
      <c r="ETI4" s="1"/>
      <c r="ETJ4" s="1"/>
      <c r="ETK4" s="1"/>
      <c r="ETL4" s="1"/>
      <c r="ETM4" s="1"/>
      <c r="ETN4" s="1"/>
      <c r="ETO4" s="1"/>
      <c r="ETP4" s="1"/>
      <c r="ETQ4" s="1"/>
      <c r="ETR4" s="1"/>
      <c r="ETS4" s="1"/>
      <c r="ETT4" s="1"/>
      <c r="ETU4" s="1"/>
      <c r="ETV4" s="1"/>
      <c r="ETW4" s="1"/>
      <c r="ETX4" s="1"/>
      <c r="ETY4" s="1"/>
      <c r="ETZ4" s="1"/>
      <c r="EUA4" s="1"/>
      <c r="EUB4" s="1"/>
      <c r="EUC4" s="1"/>
      <c r="EUD4" s="1"/>
      <c r="EUE4" s="1"/>
      <c r="EUF4" s="1"/>
      <c r="EUG4" s="1"/>
      <c r="EUH4" s="1"/>
      <c r="EUI4" s="1"/>
      <c r="EUJ4" s="1"/>
      <c r="EUK4" s="1"/>
      <c r="EUL4" s="1"/>
      <c r="EUM4" s="1"/>
      <c r="EUN4" s="1"/>
      <c r="EUO4" s="1"/>
      <c r="EUP4" s="1"/>
      <c r="EUQ4" s="1"/>
      <c r="EUR4" s="1"/>
      <c r="EUS4" s="1"/>
      <c r="EUT4" s="1"/>
      <c r="EUU4" s="1"/>
      <c r="EUV4" s="1"/>
      <c r="EUW4" s="1"/>
      <c r="EUX4" s="1"/>
      <c r="EUY4" s="1"/>
      <c r="EUZ4" s="1"/>
      <c r="EVA4" s="1"/>
      <c r="EVB4" s="1"/>
      <c r="EVC4" s="1"/>
      <c r="EVD4" s="1"/>
      <c r="EVE4" s="1"/>
      <c r="EVF4" s="1"/>
      <c r="EVG4" s="1"/>
      <c r="EVH4" s="1"/>
      <c r="EVI4" s="1"/>
      <c r="EVJ4" s="1"/>
      <c r="EVK4" s="1"/>
      <c r="EVL4" s="1"/>
      <c r="EVM4" s="1"/>
      <c r="EVN4" s="1"/>
      <c r="EVO4" s="1"/>
      <c r="EVP4" s="1"/>
      <c r="EVQ4" s="1"/>
      <c r="EVR4" s="1"/>
      <c r="EVS4" s="1"/>
      <c r="EVT4" s="1"/>
      <c r="EVU4" s="1"/>
      <c r="EVV4" s="1"/>
      <c r="EVW4" s="1"/>
      <c r="EVX4" s="1"/>
      <c r="EVY4" s="1"/>
      <c r="EVZ4" s="1"/>
      <c r="EWA4" s="1"/>
      <c r="EWB4" s="1"/>
      <c r="EWC4" s="1"/>
      <c r="EWD4" s="1"/>
      <c r="EWE4" s="1"/>
      <c r="EWF4" s="1"/>
      <c r="EWG4" s="1"/>
      <c r="EWH4" s="1"/>
      <c r="EWI4" s="1"/>
      <c r="EWJ4" s="1"/>
      <c r="EWK4" s="1"/>
      <c r="EWL4" s="1"/>
      <c r="EWM4" s="1"/>
      <c r="EWN4" s="1"/>
      <c r="EWO4" s="1"/>
      <c r="EWP4" s="1"/>
      <c r="EWQ4" s="1"/>
      <c r="EWR4" s="1"/>
      <c r="EWS4" s="1"/>
      <c r="EWT4" s="1"/>
      <c r="EWU4" s="1"/>
      <c r="EWV4" s="1"/>
      <c r="EWW4" s="1"/>
      <c r="EWX4" s="1"/>
      <c r="EWY4" s="1"/>
      <c r="EWZ4" s="1"/>
      <c r="EXA4" s="1"/>
      <c r="EXB4" s="1"/>
      <c r="EXC4" s="1"/>
      <c r="EXD4" s="1"/>
      <c r="EXE4" s="1"/>
      <c r="EXF4" s="1"/>
      <c r="EXG4" s="1"/>
      <c r="EXH4" s="1"/>
      <c r="EXI4" s="1"/>
      <c r="EXJ4" s="1"/>
      <c r="EXK4" s="1"/>
      <c r="EXL4" s="1"/>
      <c r="EXM4" s="1"/>
      <c r="EXN4" s="1"/>
      <c r="EXO4" s="1"/>
      <c r="EXP4" s="1"/>
      <c r="EXQ4" s="1"/>
      <c r="EXR4" s="1"/>
      <c r="EXS4" s="1"/>
      <c r="EXT4" s="1"/>
      <c r="EXU4" s="1"/>
      <c r="EXV4" s="1"/>
      <c r="EXW4" s="1"/>
      <c r="EXX4" s="1"/>
      <c r="EXY4" s="1"/>
      <c r="EXZ4" s="1"/>
      <c r="EYA4" s="1"/>
      <c r="EYB4" s="1"/>
      <c r="EYC4" s="1"/>
      <c r="EYD4" s="1"/>
      <c r="EYE4" s="1"/>
      <c r="EYF4" s="1"/>
      <c r="EYG4" s="1"/>
      <c r="EYH4" s="1"/>
      <c r="EYI4" s="1"/>
      <c r="EYJ4" s="1"/>
      <c r="EYK4" s="1"/>
      <c r="EYL4" s="1"/>
      <c r="EYM4" s="1"/>
      <c r="EYN4" s="1"/>
      <c r="EYO4" s="1"/>
      <c r="EYP4" s="1"/>
      <c r="EYQ4" s="1"/>
      <c r="EYR4" s="1"/>
      <c r="EYS4" s="1"/>
      <c r="EYT4" s="1"/>
      <c r="EYU4" s="1"/>
      <c r="EYV4" s="1"/>
      <c r="EYW4" s="1"/>
      <c r="EYX4" s="1"/>
      <c r="EYY4" s="1"/>
      <c r="EYZ4" s="1"/>
      <c r="EZA4" s="1"/>
      <c r="EZB4" s="1"/>
      <c r="EZC4" s="1"/>
      <c r="EZD4" s="1"/>
      <c r="EZE4" s="1"/>
      <c r="EZF4" s="1"/>
      <c r="EZG4" s="1"/>
      <c r="EZH4" s="1"/>
      <c r="EZI4" s="1"/>
      <c r="EZJ4" s="1"/>
      <c r="EZK4" s="1"/>
      <c r="EZL4" s="1"/>
      <c r="EZM4" s="1"/>
      <c r="EZN4" s="1"/>
      <c r="EZO4" s="1"/>
      <c r="EZP4" s="1"/>
      <c r="EZQ4" s="1"/>
      <c r="EZR4" s="1"/>
      <c r="EZS4" s="1"/>
      <c r="EZT4" s="1"/>
      <c r="EZU4" s="1"/>
      <c r="EZV4" s="1"/>
      <c r="EZW4" s="1"/>
      <c r="EZX4" s="1"/>
      <c r="EZY4" s="1"/>
      <c r="EZZ4" s="1"/>
      <c r="FAA4" s="1"/>
      <c r="FAB4" s="1"/>
      <c r="FAC4" s="1"/>
      <c r="FAD4" s="1"/>
      <c r="FAE4" s="1"/>
      <c r="FAF4" s="1"/>
      <c r="FAG4" s="1"/>
      <c r="FAH4" s="1"/>
      <c r="FAI4" s="1"/>
      <c r="FAJ4" s="1"/>
      <c r="FAK4" s="1"/>
      <c r="FAL4" s="1"/>
      <c r="FAM4" s="1"/>
      <c r="FAN4" s="1"/>
      <c r="FAO4" s="1"/>
      <c r="FAP4" s="1"/>
      <c r="FAQ4" s="1"/>
      <c r="FAR4" s="1"/>
      <c r="FAS4" s="1"/>
      <c r="FAT4" s="1"/>
      <c r="FAU4" s="1"/>
      <c r="FAV4" s="1"/>
      <c r="FAW4" s="1"/>
      <c r="FAX4" s="1"/>
      <c r="FAY4" s="1"/>
      <c r="FAZ4" s="1"/>
      <c r="FBA4" s="1"/>
      <c r="FBB4" s="1"/>
      <c r="FBC4" s="1"/>
      <c r="FBD4" s="1"/>
      <c r="FBE4" s="1"/>
      <c r="FBF4" s="1"/>
      <c r="FBG4" s="1"/>
      <c r="FBH4" s="1"/>
      <c r="FBI4" s="1"/>
      <c r="FBJ4" s="1"/>
      <c r="FBK4" s="1"/>
      <c r="FBL4" s="1"/>
      <c r="FBM4" s="1"/>
      <c r="FBN4" s="1"/>
      <c r="FBO4" s="1"/>
      <c r="FBP4" s="1"/>
      <c r="FBQ4" s="1"/>
      <c r="FBR4" s="1"/>
      <c r="FBS4" s="1"/>
      <c r="FBT4" s="1"/>
      <c r="FBU4" s="1"/>
      <c r="FBV4" s="1"/>
      <c r="FBW4" s="1"/>
      <c r="FBX4" s="1"/>
      <c r="FBY4" s="1"/>
      <c r="FBZ4" s="1"/>
      <c r="FCA4" s="1"/>
      <c r="FCB4" s="1"/>
      <c r="FCC4" s="1"/>
      <c r="FCD4" s="1"/>
      <c r="FCE4" s="1"/>
      <c r="FCF4" s="1"/>
      <c r="FCG4" s="1"/>
      <c r="FCH4" s="1"/>
      <c r="FCI4" s="1"/>
      <c r="FCJ4" s="1"/>
      <c r="FCK4" s="1"/>
      <c r="FCL4" s="1"/>
      <c r="FCM4" s="1"/>
      <c r="FCN4" s="1"/>
      <c r="FCO4" s="1"/>
      <c r="FCP4" s="1"/>
      <c r="FCQ4" s="1"/>
      <c r="FCR4" s="1"/>
      <c r="FCS4" s="1"/>
      <c r="FCT4" s="1"/>
      <c r="FCU4" s="1"/>
      <c r="FCV4" s="1"/>
      <c r="FCW4" s="1"/>
      <c r="FCX4" s="1"/>
      <c r="FCY4" s="1"/>
      <c r="FCZ4" s="1"/>
      <c r="FDA4" s="1"/>
      <c r="FDB4" s="1"/>
      <c r="FDC4" s="1"/>
      <c r="FDD4" s="1"/>
      <c r="FDE4" s="1"/>
      <c r="FDF4" s="1"/>
      <c r="FDG4" s="1"/>
      <c r="FDH4" s="1"/>
      <c r="FDI4" s="1"/>
      <c r="FDJ4" s="1"/>
      <c r="FDK4" s="1"/>
      <c r="FDL4" s="1"/>
      <c r="FDM4" s="1"/>
      <c r="FDN4" s="1"/>
      <c r="FDO4" s="1"/>
      <c r="FDP4" s="1"/>
      <c r="FDQ4" s="1"/>
      <c r="FDR4" s="1"/>
      <c r="FDS4" s="1"/>
      <c r="FDT4" s="1"/>
      <c r="FDU4" s="1"/>
      <c r="FDV4" s="1"/>
      <c r="FDW4" s="1"/>
      <c r="FDX4" s="1"/>
      <c r="FDY4" s="1"/>
      <c r="FDZ4" s="1"/>
      <c r="FEA4" s="1"/>
      <c r="FEB4" s="1"/>
      <c r="FEC4" s="1"/>
      <c r="FED4" s="1"/>
      <c r="FEE4" s="1"/>
      <c r="FEF4" s="1"/>
      <c r="FEG4" s="1"/>
      <c r="FEH4" s="1"/>
      <c r="FEI4" s="1"/>
      <c r="FEJ4" s="1"/>
      <c r="FEK4" s="1"/>
      <c r="FEL4" s="1"/>
      <c r="FEM4" s="1"/>
      <c r="FEN4" s="1"/>
      <c r="FEO4" s="1"/>
      <c r="FEP4" s="1"/>
      <c r="FEQ4" s="1"/>
      <c r="FER4" s="1"/>
      <c r="FES4" s="1"/>
      <c r="FET4" s="1"/>
      <c r="FEU4" s="1"/>
      <c r="FEV4" s="1"/>
      <c r="FEW4" s="1"/>
      <c r="FEX4" s="1"/>
      <c r="FEY4" s="1"/>
      <c r="FEZ4" s="1"/>
      <c r="FFA4" s="1"/>
      <c r="FFB4" s="1"/>
      <c r="FFC4" s="1"/>
      <c r="FFD4" s="1"/>
      <c r="FFE4" s="1"/>
      <c r="FFF4" s="1"/>
      <c r="FFG4" s="1"/>
      <c r="FFH4" s="1"/>
      <c r="FFI4" s="1"/>
      <c r="FFJ4" s="1"/>
      <c r="FFK4" s="1"/>
      <c r="FFL4" s="1"/>
      <c r="FFM4" s="1"/>
      <c r="FFN4" s="1"/>
      <c r="FFO4" s="1"/>
      <c r="FFP4" s="1"/>
      <c r="FFQ4" s="1"/>
      <c r="FFR4" s="1"/>
      <c r="FFS4" s="1"/>
      <c r="FFT4" s="1"/>
      <c r="FFU4" s="1"/>
      <c r="FFV4" s="1"/>
      <c r="FFW4" s="1"/>
      <c r="FFX4" s="1"/>
      <c r="FFY4" s="1"/>
      <c r="FFZ4" s="1"/>
      <c r="FGA4" s="1"/>
      <c r="FGB4" s="1"/>
      <c r="FGC4" s="1"/>
      <c r="FGD4" s="1"/>
      <c r="FGE4" s="1"/>
      <c r="FGF4" s="1"/>
      <c r="FGG4" s="1"/>
      <c r="FGH4" s="1"/>
      <c r="FGI4" s="1"/>
      <c r="FGJ4" s="1"/>
      <c r="FGK4" s="1"/>
      <c r="FGL4" s="1"/>
      <c r="FGM4" s="1"/>
      <c r="FGN4" s="1"/>
      <c r="FGO4" s="1"/>
      <c r="FGP4" s="1"/>
      <c r="FGQ4" s="1"/>
      <c r="FGR4" s="1"/>
      <c r="FGS4" s="1"/>
      <c r="FGT4" s="1"/>
      <c r="FGU4" s="1"/>
      <c r="FGV4" s="1"/>
      <c r="FGW4" s="1"/>
      <c r="FGX4" s="1"/>
      <c r="FGY4" s="1"/>
      <c r="FGZ4" s="1"/>
      <c r="FHA4" s="1"/>
      <c r="FHB4" s="1"/>
      <c r="FHC4" s="1"/>
      <c r="FHD4" s="1"/>
      <c r="FHE4" s="1"/>
      <c r="FHF4" s="1"/>
      <c r="FHG4" s="1"/>
      <c r="FHH4" s="1"/>
      <c r="FHI4" s="1"/>
      <c r="FHJ4" s="1"/>
      <c r="FHK4" s="1"/>
      <c r="FHL4" s="1"/>
      <c r="FHM4" s="1"/>
      <c r="FHN4" s="1"/>
      <c r="FHO4" s="1"/>
      <c r="FHP4" s="1"/>
      <c r="FHQ4" s="1"/>
      <c r="FHR4" s="1"/>
      <c r="FHS4" s="1"/>
      <c r="FHT4" s="1"/>
      <c r="FHU4" s="1"/>
      <c r="FHV4" s="1"/>
      <c r="FHW4" s="1"/>
      <c r="FHX4" s="1"/>
      <c r="FHY4" s="1"/>
      <c r="FHZ4" s="1"/>
      <c r="FIA4" s="1"/>
      <c r="FIB4" s="1"/>
      <c r="FIC4" s="1"/>
      <c r="FID4" s="1"/>
      <c r="FIE4" s="1"/>
      <c r="FIF4" s="1"/>
      <c r="FIG4" s="1"/>
      <c r="FIH4" s="1"/>
      <c r="FII4" s="1"/>
      <c r="FIJ4" s="1"/>
      <c r="FIK4" s="1"/>
      <c r="FIL4" s="1"/>
      <c r="FIM4" s="1"/>
      <c r="FIN4" s="1"/>
      <c r="FIO4" s="1"/>
      <c r="FIP4" s="1"/>
      <c r="FIQ4" s="1"/>
      <c r="FIR4" s="1"/>
      <c r="FIS4" s="1"/>
      <c r="FIT4" s="1"/>
      <c r="FIU4" s="1"/>
      <c r="FIV4" s="1"/>
      <c r="FIW4" s="1"/>
      <c r="FIX4" s="1"/>
      <c r="FIY4" s="1"/>
      <c r="FIZ4" s="1"/>
      <c r="FJA4" s="1"/>
      <c r="FJB4" s="1"/>
      <c r="FJC4" s="1"/>
      <c r="FJD4" s="1"/>
      <c r="FJE4" s="1"/>
      <c r="FJF4" s="1"/>
      <c r="FJG4" s="1"/>
      <c r="FJH4" s="1"/>
      <c r="FJI4" s="1"/>
      <c r="FJJ4" s="1"/>
      <c r="FJK4" s="1"/>
      <c r="FJL4" s="1"/>
      <c r="FJM4" s="1"/>
      <c r="FJN4" s="1"/>
      <c r="FJO4" s="1"/>
      <c r="FJP4" s="1"/>
      <c r="FJQ4" s="1"/>
      <c r="FJR4" s="1"/>
      <c r="FJS4" s="1"/>
      <c r="FJT4" s="1"/>
      <c r="FJU4" s="1"/>
      <c r="FJV4" s="1"/>
      <c r="FJW4" s="1"/>
      <c r="FJX4" s="1"/>
      <c r="FJY4" s="1"/>
      <c r="FJZ4" s="1"/>
      <c r="FKA4" s="1"/>
      <c r="FKB4" s="1"/>
      <c r="FKC4" s="1"/>
      <c r="FKD4" s="1"/>
      <c r="FKE4" s="1"/>
      <c r="FKF4" s="1"/>
      <c r="FKG4" s="1"/>
      <c r="FKH4" s="1"/>
      <c r="FKI4" s="1"/>
      <c r="FKJ4" s="1"/>
      <c r="FKK4" s="1"/>
      <c r="FKL4" s="1"/>
      <c r="FKM4" s="1"/>
      <c r="FKN4" s="1"/>
      <c r="FKO4" s="1"/>
      <c r="FKP4" s="1"/>
      <c r="FKQ4" s="1"/>
      <c r="FKR4" s="1"/>
      <c r="FKS4" s="1"/>
      <c r="FKT4" s="1"/>
      <c r="FKU4" s="1"/>
      <c r="FKV4" s="1"/>
      <c r="FKW4" s="1"/>
      <c r="FKX4" s="1"/>
      <c r="FKY4" s="1"/>
      <c r="FKZ4" s="1"/>
      <c r="FLA4" s="1"/>
      <c r="FLB4" s="1"/>
      <c r="FLC4" s="1"/>
      <c r="FLD4" s="1"/>
      <c r="FLE4" s="1"/>
      <c r="FLF4" s="1"/>
      <c r="FLG4" s="1"/>
      <c r="FLH4" s="1"/>
      <c r="FLI4" s="1"/>
      <c r="FLJ4" s="1"/>
      <c r="FLK4" s="1"/>
      <c r="FLL4" s="1"/>
      <c r="FLM4" s="1"/>
      <c r="FLN4" s="1"/>
      <c r="FLO4" s="1"/>
      <c r="FLP4" s="1"/>
      <c r="FLQ4" s="1"/>
      <c r="FLR4" s="1"/>
      <c r="FLS4" s="1"/>
      <c r="FLT4" s="1"/>
      <c r="FLU4" s="1"/>
      <c r="FLV4" s="1"/>
      <c r="FLW4" s="1"/>
      <c r="FLX4" s="1"/>
      <c r="FLY4" s="1"/>
      <c r="FLZ4" s="1"/>
      <c r="FMA4" s="1"/>
      <c r="FMB4" s="1"/>
      <c r="FMC4" s="1"/>
      <c r="FMD4" s="1"/>
      <c r="FME4" s="1"/>
      <c r="FMF4" s="1"/>
      <c r="FMG4" s="1"/>
      <c r="FMH4" s="1"/>
      <c r="FMI4" s="1"/>
      <c r="FMJ4" s="1"/>
      <c r="FMK4" s="1"/>
      <c r="FML4" s="1"/>
      <c r="FMM4" s="1"/>
      <c r="FMN4" s="1"/>
      <c r="FMO4" s="1"/>
      <c r="FMP4" s="1"/>
      <c r="FMQ4" s="1"/>
      <c r="FMR4" s="1"/>
      <c r="FMS4" s="1"/>
      <c r="FMT4" s="1"/>
      <c r="FMU4" s="1"/>
      <c r="FMV4" s="1"/>
      <c r="FMW4" s="1"/>
      <c r="FMX4" s="1"/>
      <c r="FMY4" s="1"/>
      <c r="FMZ4" s="1"/>
      <c r="FNA4" s="1"/>
      <c r="FNB4" s="1"/>
      <c r="FNC4" s="1"/>
      <c r="FND4" s="1"/>
      <c r="FNE4" s="1"/>
      <c r="FNF4" s="1"/>
      <c r="FNG4" s="1"/>
      <c r="FNH4" s="1"/>
      <c r="FNI4" s="1"/>
      <c r="FNJ4" s="1"/>
      <c r="FNK4" s="1"/>
      <c r="FNL4" s="1"/>
      <c r="FNM4" s="1"/>
      <c r="FNN4" s="1"/>
      <c r="FNO4" s="1"/>
      <c r="FNP4" s="1"/>
      <c r="FNQ4" s="1"/>
      <c r="FNR4" s="1"/>
      <c r="FNS4" s="1"/>
      <c r="FNT4" s="1"/>
      <c r="FNU4" s="1"/>
      <c r="FNV4" s="1"/>
      <c r="FNW4" s="1"/>
      <c r="FNX4" s="1"/>
      <c r="FNY4" s="1"/>
      <c r="FNZ4" s="1"/>
      <c r="FOA4" s="1"/>
      <c r="FOB4" s="1"/>
      <c r="FOC4" s="1"/>
      <c r="FOD4" s="1"/>
      <c r="FOE4" s="1"/>
      <c r="FOF4" s="1"/>
      <c r="FOG4" s="1"/>
      <c r="FOH4" s="1"/>
      <c r="FOI4" s="1"/>
      <c r="FOJ4" s="1"/>
      <c r="FOK4" s="1"/>
      <c r="FOL4" s="1"/>
      <c r="FOM4" s="1"/>
      <c r="FON4" s="1"/>
      <c r="FOO4" s="1"/>
      <c r="FOP4" s="1"/>
      <c r="FOQ4" s="1"/>
      <c r="FOR4" s="1"/>
      <c r="FOS4" s="1"/>
      <c r="FOT4" s="1"/>
      <c r="FOU4" s="1"/>
      <c r="FOV4" s="1"/>
      <c r="FOW4" s="1"/>
      <c r="FOX4" s="1"/>
      <c r="FOY4" s="1"/>
      <c r="FOZ4" s="1"/>
      <c r="FPA4" s="1"/>
      <c r="FPB4" s="1"/>
      <c r="FPC4" s="1"/>
      <c r="FPD4" s="1"/>
      <c r="FPE4" s="1"/>
      <c r="FPF4" s="1"/>
      <c r="FPG4" s="1"/>
      <c r="FPH4" s="1"/>
      <c r="FPI4" s="1"/>
      <c r="FPJ4" s="1"/>
      <c r="FPK4" s="1"/>
      <c r="FPL4" s="1"/>
      <c r="FPM4" s="1"/>
      <c r="FPN4" s="1"/>
      <c r="FPO4" s="1"/>
      <c r="FPP4" s="1"/>
      <c r="FPQ4" s="1"/>
      <c r="FPR4" s="1"/>
      <c r="FPS4" s="1"/>
      <c r="FPT4" s="1"/>
      <c r="FPU4" s="1"/>
      <c r="FPV4" s="1"/>
      <c r="FPW4" s="1"/>
      <c r="FPX4" s="1"/>
      <c r="FPY4" s="1"/>
      <c r="FPZ4" s="1"/>
      <c r="FQA4" s="1"/>
      <c r="FQB4" s="1"/>
      <c r="FQC4" s="1"/>
      <c r="FQD4" s="1"/>
      <c r="FQE4" s="1"/>
      <c r="FQF4" s="1"/>
      <c r="FQG4" s="1"/>
      <c r="FQH4" s="1"/>
      <c r="FQI4" s="1"/>
      <c r="FQJ4" s="1"/>
      <c r="FQK4" s="1"/>
      <c r="FQL4" s="1"/>
      <c r="FQM4" s="1"/>
      <c r="FQN4" s="1"/>
      <c r="FQO4" s="1"/>
      <c r="FQP4" s="1"/>
      <c r="FQQ4" s="1"/>
      <c r="FQR4" s="1"/>
      <c r="FQS4" s="1"/>
      <c r="FQT4" s="1"/>
      <c r="FQU4" s="1"/>
      <c r="FQV4" s="1"/>
      <c r="FQW4" s="1"/>
      <c r="FQX4" s="1"/>
      <c r="FQY4" s="1"/>
      <c r="FQZ4" s="1"/>
      <c r="FRA4" s="1"/>
      <c r="FRB4" s="1"/>
      <c r="FRC4" s="1"/>
      <c r="FRD4" s="1"/>
      <c r="FRE4" s="1"/>
      <c r="FRF4" s="1"/>
      <c r="FRG4" s="1"/>
      <c r="FRH4" s="1"/>
      <c r="FRI4" s="1"/>
      <c r="FRJ4" s="1"/>
      <c r="FRK4" s="1"/>
      <c r="FRL4" s="1"/>
      <c r="FRM4" s="1"/>
      <c r="FRN4" s="1"/>
      <c r="FRO4" s="1"/>
      <c r="FRP4" s="1"/>
      <c r="FRQ4" s="1"/>
      <c r="FRR4" s="1"/>
      <c r="FRS4" s="1"/>
      <c r="FRT4" s="1"/>
      <c r="FRU4" s="1"/>
      <c r="FRV4" s="1"/>
      <c r="FRW4" s="1"/>
      <c r="FRX4" s="1"/>
      <c r="FRY4" s="1"/>
      <c r="FRZ4" s="1"/>
      <c r="FSA4" s="1"/>
      <c r="FSB4" s="1"/>
      <c r="FSC4" s="1"/>
      <c r="FSD4" s="1"/>
      <c r="FSE4" s="1"/>
      <c r="FSF4" s="1"/>
      <c r="FSG4" s="1"/>
      <c r="FSH4" s="1"/>
      <c r="FSI4" s="1"/>
      <c r="FSJ4" s="1"/>
      <c r="FSK4" s="1"/>
      <c r="FSL4" s="1"/>
      <c r="FSM4" s="1"/>
      <c r="FSN4" s="1"/>
      <c r="FSO4" s="1"/>
      <c r="FSP4" s="1"/>
      <c r="FSQ4" s="1"/>
      <c r="FSR4" s="1"/>
      <c r="FSS4" s="1"/>
      <c r="FST4" s="1"/>
      <c r="FSU4" s="1"/>
      <c r="FSV4" s="1"/>
      <c r="FSW4" s="1"/>
      <c r="FSX4" s="1"/>
      <c r="FSY4" s="1"/>
      <c r="FSZ4" s="1"/>
      <c r="FTA4" s="1"/>
      <c r="FTB4" s="1"/>
      <c r="FTC4" s="1"/>
      <c r="FTD4" s="1"/>
      <c r="FTE4" s="1"/>
      <c r="FTF4" s="1"/>
      <c r="FTG4" s="1"/>
      <c r="FTH4" s="1"/>
      <c r="FTI4" s="1"/>
      <c r="FTJ4" s="1"/>
      <c r="FTK4" s="1"/>
      <c r="FTL4" s="1"/>
      <c r="FTM4" s="1"/>
      <c r="FTN4" s="1"/>
      <c r="FTO4" s="1"/>
      <c r="FTP4" s="1"/>
      <c r="FTQ4" s="1"/>
      <c r="FTR4" s="1"/>
      <c r="FTS4" s="1"/>
      <c r="FTT4" s="1"/>
      <c r="FTU4" s="1"/>
      <c r="FTV4" s="1"/>
      <c r="FTW4" s="1"/>
      <c r="FTX4" s="1"/>
      <c r="FTY4" s="1"/>
      <c r="FTZ4" s="1"/>
      <c r="FUA4" s="1"/>
      <c r="FUB4" s="1"/>
      <c r="FUC4" s="1"/>
      <c r="FUD4" s="1"/>
      <c r="FUE4" s="1"/>
      <c r="FUF4" s="1"/>
      <c r="FUG4" s="1"/>
      <c r="FUH4" s="1"/>
      <c r="FUI4" s="1"/>
      <c r="FUJ4" s="1"/>
      <c r="FUK4" s="1"/>
      <c r="FUL4" s="1"/>
      <c r="FUM4" s="1"/>
      <c r="FUN4" s="1"/>
      <c r="FUO4" s="1"/>
      <c r="FUP4" s="1"/>
      <c r="FUQ4" s="1"/>
      <c r="FUR4" s="1"/>
      <c r="FUS4" s="1"/>
      <c r="FUT4" s="1"/>
      <c r="FUU4" s="1"/>
      <c r="FUV4" s="1"/>
      <c r="FUW4" s="1"/>
      <c r="FUX4" s="1"/>
      <c r="FUY4" s="1"/>
      <c r="FUZ4" s="1"/>
      <c r="FVA4" s="1"/>
      <c r="FVB4" s="1"/>
      <c r="FVC4" s="1"/>
      <c r="FVD4" s="1"/>
      <c r="FVE4" s="1"/>
      <c r="FVF4" s="1"/>
      <c r="FVG4" s="1"/>
      <c r="FVH4" s="1"/>
      <c r="FVI4" s="1"/>
      <c r="FVJ4" s="1"/>
      <c r="FVK4" s="1"/>
      <c r="FVL4" s="1"/>
      <c r="FVM4" s="1"/>
      <c r="FVN4" s="1"/>
      <c r="FVO4" s="1"/>
      <c r="FVP4" s="1"/>
      <c r="FVQ4" s="1"/>
      <c r="FVR4" s="1"/>
      <c r="FVS4" s="1"/>
      <c r="FVT4" s="1"/>
      <c r="FVU4" s="1"/>
      <c r="FVV4" s="1"/>
      <c r="FVW4" s="1"/>
      <c r="FVX4" s="1"/>
      <c r="FVY4" s="1"/>
      <c r="FVZ4" s="1"/>
      <c r="FWA4" s="1"/>
      <c r="FWB4" s="1"/>
      <c r="FWC4" s="1"/>
      <c r="FWD4" s="1"/>
      <c r="FWE4" s="1"/>
      <c r="FWF4" s="1"/>
      <c r="FWG4" s="1"/>
      <c r="FWH4" s="1"/>
      <c r="FWI4" s="1"/>
      <c r="FWJ4" s="1"/>
      <c r="FWK4" s="1"/>
      <c r="FWL4" s="1"/>
      <c r="FWM4" s="1"/>
      <c r="FWN4" s="1"/>
      <c r="FWO4" s="1"/>
      <c r="FWP4" s="1"/>
      <c r="FWQ4" s="1"/>
      <c r="FWR4" s="1"/>
      <c r="FWS4" s="1"/>
      <c r="FWT4" s="1"/>
      <c r="FWU4" s="1"/>
      <c r="FWV4" s="1"/>
      <c r="FWW4" s="1"/>
      <c r="FWX4" s="1"/>
      <c r="FWY4" s="1"/>
      <c r="FWZ4" s="1"/>
      <c r="FXA4" s="1"/>
      <c r="FXB4" s="1"/>
      <c r="FXC4" s="1"/>
      <c r="FXD4" s="1"/>
      <c r="FXE4" s="1"/>
      <c r="FXF4" s="1"/>
      <c r="FXG4" s="1"/>
      <c r="FXH4" s="1"/>
      <c r="FXI4" s="1"/>
      <c r="FXJ4" s="1"/>
      <c r="FXK4" s="1"/>
      <c r="FXL4" s="1"/>
      <c r="FXM4" s="1"/>
      <c r="FXN4" s="1"/>
      <c r="FXO4" s="1"/>
      <c r="FXP4" s="1"/>
      <c r="FXQ4" s="1"/>
      <c r="FXR4" s="1"/>
      <c r="FXS4" s="1"/>
      <c r="FXT4" s="1"/>
      <c r="FXU4" s="1"/>
      <c r="FXV4" s="1"/>
      <c r="FXW4" s="1"/>
      <c r="FXX4" s="1"/>
      <c r="FXY4" s="1"/>
      <c r="FXZ4" s="1"/>
      <c r="FYA4" s="1"/>
      <c r="FYB4" s="1"/>
      <c r="FYC4" s="1"/>
      <c r="FYD4" s="1"/>
      <c r="FYE4" s="1"/>
      <c r="FYF4" s="1"/>
      <c r="FYG4" s="1"/>
      <c r="FYH4" s="1"/>
      <c r="FYI4" s="1"/>
      <c r="FYJ4" s="1"/>
      <c r="FYK4" s="1"/>
      <c r="FYL4" s="1"/>
      <c r="FYM4" s="1"/>
      <c r="FYN4" s="1"/>
      <c r="FYO4" s="1"/>
      <c r="FYP4" s="1"/>
      <c r="FYQ4" s="1"/>
      <c r="FYR4" s="1"/>
      <c r="FYS4" s="1"/>
      <c r="FYT4" s="1"/>
      <c r="FYU4" s="1"/>
      <c r="FYV4" s="1"/>
      <c r="FYW4" s="1"/>
      <c r="FYX4" s="1"/>
      <c r="FYY4" s="1"/>
      <c r="FYZ4" s="1"/>
      <c r="FZA4" s="1"/>
      <c r="FZB4" s="1"/>
      <c r="FZC4" s="1"/>
      <c r="FZD4" s="1"/>
      <c r="FZE4" s="1"/>
      <c r="FZF4" s="1"/>
      <c r="FZG4" s="1"/>
      <c r="FZH4" s="1"/>
      <c r="FZI4" s="1"/>
      <c r="FZJ4" s="1"/>
      <c r="FZK4" s="1"/>
      <c r="FZL4" s="1"/>
      <c r="FZM4" s="1"/>
      <c r="FZN4" s="1"/>
      <c r="FZO4" s="1"/>
      <c r="FZP4" s="1"/>
      <c r="FZQ4" s="1"/>
      <c r="FZR4" s="1"/>
      <c r="FZS4" s="1"/>
      <c r="FZT4" s="1"/>
      <c r="FZU4" s="1"/>
      <c r="FZV4" s="1"/>
      <c r="FZW4" s="1"/>
      <c r="FZX4" s="1"/>
      <c r="FZY4" s="1"/>
      <c r="FZZ4" s="1"/>
      <c r="GAA4" s="1"/>
      <c r="GAB4" s="1"/>
      <c r="GAC4" s="1"/>
      <c r="GAD4" s="1"/>
      <c r="GAE4" s="1"/>
      <c r="GAF4" s="1"/>
      <c r="GAG4" s="1"/>
      <c r="GAH4" s="1"/>
      <c r="GAI4" s="1"/>
      <c r="GAJ4" s="1"/>
      <c r="GAK4" s="1"/>
      <c r="GAL4" s="1"/>
      <c r="GAM4" s="1"/>
      <c r="GAN4" s="1"/>
      <c r="GAO4" s="1"/>
      <c r="GAP4" s="1"/>
      <c r="GAQ4" s="1"/>
      <c r="GAR4" s="1"/>
      <c r="GAS4" s="1"/>
      <c r="GAT4" s="1"/>
      <c r="GAU4" s="1"/>
      <c r="GAV4" s="1"/>
      <c r="GAW4" s="1"/>
      <c r="GAX4" s="1"/>
      <c r="GAY4" s="1"/>
      <c r="GAZ4" s="1"/>
      <c r="GBA4" s="1"/>
      <c r="GBB4" s="1"/>
      <c r="GBC4" s="1"/>
      <c r="GBD4" s="1"/>
      <c r="GBE4" s="1"/>
      <c r="GBF4" s="1"/>
      <c r="GBG4" s="1"/>
      <c r="GBH4" s="1"/>
      <c r="GBI4" s="1"/>
      <c r="GBJ4" s="1"/>
      <c r="GBK4" s="1"/>
      <c r="GBL4" s="1"/>
      <c r="GBM4" s="1"/>
      <c r="GBN4" s="1"/>
      <c r="GBO4" s="1"/>
      <c r="GBP4" s="1"/>
      <c r="GBQ4" s="1"/>
      <c r="GBR4" s="1"/>
      <c r="GBS4" s="1"/>
      <c r="GBT4" s="1"/>
      <c r="GBU4" s="1"/>
      <c r="GBV4" s="1"/>
      <c r="GBW4" s="1"/>
      <c r="GBX4" s="1"/>
      <c r="GBY4" s="1"/>
      <c r="GBZ4" s="1"/>
      <c r="GCA4" s="1"/>
      <c r="GCB4" s="1"/>
      <c r="GCC4" s="1"/>
      <c r="GCD4" s="1"/>
      <c r="GCE4" s="1"/>
      <c r="GCF4" s="1"/>
      <c r="GCG4" s="1"/>
      <c r="GCH4" s="1"/>
      <c r="GCI4" s="1"/>
      <c r="GCJ4" s="1"/>
      <c r="GCK4" s="1"/>
      <c r="GCL4" s="1"/>
      <c r="GCM4" s="1"/>
      <c r="GCN4" s="1"/>
      <c r="GCO4" s="1"/>
      <c r="GCP4" s="1"/>
      <c r="GCQ4" s="1"/>
      <c r="GCR4" s="1"/>
      <c r="GCS4" s="1"/>
      <c r="GCT4" s="1"/>
      <c r="GCU4" s="1"/>
      <c r="GCV4" s="1"/>
      <c r="GCW4" s="1"/>
      <c r="GCX4" s="1"/>
      <c r="GCY4" s="1"/>
      <c r="GCZ4" s="1"/>
      <c r="GDA4" s="1"/>
      <c r="GDB4" s="1"/>
      <c r="GDC4" s="1"/>
      <c r="GDD4" s="1"/>
      <c r="GDE4" s="1"/>
      <c r="GDF4" s="1"/>
      <c r="GDG4" s="1"/>
      <c r="GDH4" s="1"/>
      <c r="GDI4" s="1"/>
      <c r="GDJ4" s="1"/>
      <c r="GDK4" s="1"/>
      <c r="GDL4" s="1"/>
      <c r="GDM4" s="1"/>
      <c r="GDN4" s="1"/>
      <c r="GDO4" s="1"/>
      <c r="GDP4" s="1"/>
      <c r="GDQ4" s="1"/>
      <c r="GDR4" s="1"/>
      <c r="GDS4" s="1"/>
      <c r="GDT4" s="1"/>
      <c r="GDU4" s="1"/>
      <c r="GDV4" s="1"/>
      <c r="GDW4" s="1"/>
      <c r="GDX4" s="1"/>
      <c r="GDY4" s="1"/>
      <c r="GDZ4" s="1"/>
      <c r="GEA4" s="1"/>
      <c r="GEB4" s="1"/>
      <c r="GEC4" s="1"/>
      <c r="GED4" s="1"/>
      <c r="GEE4" s="1"/>
      <c r="GEF4" s="1"/>
      <c r="GEG4" s="1"/>
      <c r="GEH4" s="1"/>
      <c r="GEI4" s="1"/>
      <c r="GEJ4" s="1"/>
      <c r="GEK4" s="1"/>
      <c r="GEL4" s="1"/>
      <c r="GEM4" s="1"/>
      <c r="GEN4" s="1"/>
      <c r="GEO4" s="1"/>
      <c r="GEP4" s="1"/>
      <c r="GEQ4" s="1"/>
      <c r="GER4" s="1"/>
      <c r="GES4" s="1"/>
      <c r="GET4" s="1"/>
      <c r="GEU4" s="1"/>
      <c r="GEV4" s="1"/>
      <c r="GEW4" s="1"/>
      <c r="GEX4" s="1"/>
      <c r="GEY4" s="1"/>
      <c r="GEZ4" s="1"/>
      <c r="GFA4" s="1"/>
      <c r="GFB4" s="1"/>
      <c r="GFC4" s="1"/>
      <c r="GFD4" s="1"/>
      <c r="GFE4" s="1"/>
      <c r="GFF4" s="1"/>
      <c r="GFG4" s="1"/>
      <c r="GFH4" s="1"/>
      <c r="GFI4" s="1"/>
      <c r="GFJ4" s="1"/>
      <c r="GFK4" s="1"/>
      <c r="GFL4" s="1"/>
      <c r="GFM4" s="1"/>
      <c r="GFN4" s="1"/>
      <c r="GFO4" s="1"/>
      <c r="GFP4" s="1"/>
      <c r="GFQ4" s="1"/>
      <c r="GFR4" s="1"/>
      <c r="GFS4" s="1"/>
      <c r="GFT4" s="1"/>
      <c r="GFU4" s="1"/>
      <c r="GFV4" s="1"/>
      <c r="GFW4" s="1"/>
      <c r="GFX4" s="1"/>
      <c r="GFY4" s="1"/>
      <c r="GFZ4" s="1"/>
      <c r="GGA4" s="1"/>
      <c r="GGB4" s="1"/>
      <c r="GGC4" s="1"/>
      <c r="GGD4" s="1"/>
      <c r="GGE4" s="1"/>
      <c r="GGF4" s="1"/>
      <c r="GGG4" s="1"/>
      <c r="GGH4" s="1"/>
      <c r="GGI4" s="1"/>
      <c r="GGJ4" s="1"/>
      <c r="GGK4" s="1"/>
      <c r="GGL4" s="1"/>
      <c r="GGM4" s="1"/>
      <c r="GGN4" s="1"/>
      <c r="GGO4" s="1"/>
      <c r="GGP4" s="1"/>
      <c r="GGQ4" s="1"/>
      <c r="GGR4" s="1"/>
      <c r="GGS4" s="1"/>
      <c r="GGT4" s="1"/>
      <c r="GGU4" s="1"/>
      <c r="GGV4" s="1"/>
      <c r="GGW4" s="1"/>
      <c r="GGX4" s="1"/>
      <c r="GGY4" s="1"/>
      <c r="GGZ4" s="1"/>
      <c r="GHA4" s="1"/>
      <c r="GHB4" s="1"/>
      <c r="GHC4" s="1"/>
      <c r="GHD4" s="1"/>
      <c r="GHE4" s="1"/>
      <c r="GHF4" s="1"/>
      <c r="GHG4" s="1"/>
      <c r="GHH4" s="1"/>
      <c r="GHI4" s="1"/>
      <c r="GHJ4" s="1"/>
      <c r="GHK4" s="1"/>
      <c r="GHL4" s="1"/>
      <c r="GHM4" s="1"/>
      <c r="GHN4" s="1"/>
      <c r="GHO4" s="1"/>
      <c r="GHP4" s="1"/>
      <c r="GHQ4" s="1"/>
      <c r="GHR4" s="1"/>
      <c r="GHS4" s="1"/>
      <c r="GHT4" s="1"/>
      <c r="GHU4" s="1"/>
      <c r="GHV4" s="1"/>
      <c r="GHW4" s="1"/>
      <c r="GHX4" s="1"/>
      <c r="GHY4" s="1"/>
      <c r="GHZ4" s="1"/>
      <c r="GIA4" s="1"/>
      <c r="GIB4" s="1"/>
      <c r="GIC4" s="1"/>
      <c r="GID4" s="1"/>
      <c r="GIE4" s="1"/>
      <c r="GIF4" s="1"/>
      <c r="GIG4" s="1"/>
      <c r="GIH4" s="1"/>
      <c r="GII4" s="1"/>
      <c r="GIJ4" s="1"/>
      <c r="GIK4" s="1"/>
      <c r="GIL4" s="1"/>
      <c r="GIM4" s="1"/>
      <c r="GIN4" s="1"/>
      <c r="GIO4" s="1"/>
      <c r="GIP4" s="1"/>
      <c r="GIQ4" s="1"/>
      <c r="GIR4" s="1"/>
      <c r="GIS4" s="1"/>
      <c r="GIT4" s="1"/>
      <c r="GIU4" s="1"/>
      <c r="GIV4" s="1"/>
      <c r="GIW4" s="1"/>
      <c r="GIX4" s="1"/>
      <c r="GIY4" s="1"/>
      <c r="GIZ4" s="1"/>
      <c r="GJA4" s="1"/>
      <c r="GJB4" s="1"/>
      <c r="GJC4" s="1"/>
      <c r="GJD4" s="1"/>
      <c r="GJE4" s="1"/>
      <c r="GJF4" s="1"/>
      <c r="GJG4" s="1"/>
      <c r="GJH4" s="1"/>
      <c r="GJI4" s="1"/>
      <c r="GJJ4" s="1"/>
      <c r="GJK4" s="1"/>
      <c r="GJL4" s="1"/>
      <c r="GJM4" s="1"/>
      <c r="GJN4" s="1"/>
      <c r="GJO4" s="1"/>
      <c r="GJP4" s="1"/>
      <c r="GJQ4" s="1"/>
      <c r="GJR4" s="1"/>
      <c r="GJS4" s="1"/>
      <c r="GJT4" s="1"/>
      <c r="GJU4" s="1"/>
      <c r="GJV4" s="1"/>
      <c r="GJW4" s="1"/>
      <c r="GJX4" s="1"/>
      <c r="GJY4" s="1"/>
      <c r="GJZ4" s="1"/>
      <c r="GKA4" s="1"/>
      <c r="GKB4" s="1"/>
      <c r="GKC4" s="1"/>
      <c r="GKD4" s="1"/>
      <c r="GKE4" s="1"/>
      <c r="GKF4" s="1"/>
      <c r="GKG4" s="1"/>
      <c r="GKH4" s="1"/>
      <c r="GKI4" s="1"/>
      <c r="GKJ4" s="1"/>
      <c r="GKK4" s="1"/>
      <c r="GKL4" s="1"/>
      <c r="GKM4" s="1"/>
      <c r="GKN4" s="1"/>
      <c r="GKO4" s="1"/>
      <c r="GKP4" s="1"/>
      <c r="GKQ4" s="1"/>
      <c r="GKR4" s="1"/>
      <c r="GKS4" s="1"/>
      <c r="GKT4" s="1"/>
      <c r="GKU4" s="1"/>
      <c r="GKV4" s="1"/>
      <c r="GKW4" s="1"/>
      <c r="GKX4" s="1"/>
      <c r="GKY4" s="1"/>
      <c r="GKZ4" s="1"/>
      <c r="GLA4" s="1"/>
      <c r="GLB4" s="1"/>
      <c r="GLC4" s="1"/>
      <c r="GLD4" s="1"/>
      <c r="GLE4" s="1"/>
      <c r="GLF4" s="1"/>
      <c r="GLG4" s="1"/>
      <c r="GLH4" s="1"/>
      <c r="GLI4" s="1"/>
      <c r="GLJ4" s="1"/>
      <c r="GLK4" s="1"/>
      <c r="GLL4" s="1"/>
      <c r="GLM4" s="1"/>
      <c r="GLN4" s="1"/>
      <c r="GLO4" s="1"/>
      <c r="GLP4" s="1"/>
      <c r="GLQ4" s="1"/>
      <c r="GLR4" s="1"/>
      <c r="GLS4" s="1"/>
      <c r="GLT4" s="1"/>
      <c r="GLU4" s="1"/>
      <c r="GLV4" s="1"/>
      <c r="GLW4" s="1"/>
      <c r="GLX4" s="1"/>
      <c r="GLY4" s="1"/>
      <c r="GLZ4" s="1"/>
      <c r="GMA4" s="1"/>
      <c r="GMB4" s="1"/>
      <c r="GMC4" s="1"/>
      <c r="GMD4" s="1"/>
      <c r="GME4" s="1"/>
      <c r="GMF4" s="1"/>
      <c r="GMG4" s="1"/>
      <c r="GMH4" s="1"/>
      <c r="GMI4" s="1"/>
      <c r="GMJ4" s="1"/>
      <c r="GMK4" s="1"/>
      <c r="GML4" s="1"/>
      <c r="GMM4" s="1"/>
      <c r="GMN4" s="1"/>
      <c r="GMO4" s="1"/>
      <c r="GMP4" s="1"/>
      <c r="GMQ4" s="1"/>
      <c r="GMR4" s="1"/>
      <c r="GMS4" s="1"/>
      <c r="GMT4" s="1"/>
      <c r="GMU4" s="1"/>
      <c r="GMV4" s="1"/>
      <c r="GMW4" s="1"/>
      <c r="GMX4" s="1"/>
      <c r="GMY4" s="1"/>
      <c r="GMZ4" s="1"/>
      <c r="GNA4" s="1"/>
      <c r="GNB4" s="1"/>
      <c r="GNC4" s="1"/>
      <c r="GND4" s="1"/>
      <c r="GNE4" s="1"/>
      <c r="GNF4" s="1"/>
      <c r="GNG4" s="1"/>
      <c r="GNH4" s="1"/>
      <c r="GNI4" s="1"/>
      <c r="GNJ4" s="1"/>
      <c r="GNK4" s="1"/>
      <c r="GNL4" s="1"/>
      <c r="GNM4" s="1"/>
      <c r="GNN4" s="1"/>
      <c r="GNO4" s="1"/>
      <c r="GNP4" s="1"/>
      <c r="GNQ4" s="1"/>
      <c r="GNR4" s="1"/>
      <c r="GNS4" s="1"/>
      <c r="GNT4" s="1"/>
      <c r="GNU4" s="1"/>
      <c r="GNV4" s="1"/>
      <c r="GNW4" s="1"/>
      <c r="GNX4" s="1"/>
      <c r="GNY4" s="1"/>
      <c r="GNZ4" s="1"/>
      <c r="GOA4" s="1"/>
      <c r="GOB4" s="1"/>
      <c r="GOC4" s="1"/>
      <c r="GOD4" s="1"/>
      <c r="GOE4" s="1"/>
      <c r="GOF4" s="1"/>
      <c r="GOG4" s="1"/>
      <c r="GOH4" s="1"/>
      <c r="GOI4" s="1"/>
      <c r="GOJ4" s="1"/>
      <c r="GOK4" s="1"/>
      <c r="GOL4" s="1"/>
      <c r="GOM4" s="1"/>
      <c r="GON4" s="1"/>
      <c r="GOO4" s="1"/>
      <c r="GOP4" s="1"/>
      <c r="GOQ4" s="1"/>
      <c r="GOR4" s="1"/>
      <c r="GOS4" s="1"/>
      <c r="GOT4" s="1"/>
      <c r="GOU4" s="1"/>
      <c r="GOV4" s="1"/>
      <c r="GOW4" s="1"/>
      <c r="GOX4" s="1"/>
      <c r="GOY4" s="1"/>
      <c r="GOZ4" s="1"/>
      <c r="GPA4" s="1"/>
      <c r="GPB4" s="1"/>
      <c r="GPC4" s="1"/>
      <c r="GPD4" s="1"/>
      <c r="GPE4" s="1"/>
      <c r="GPF4" s="1"/>
      <c r="GPG4" s="1"/>
      <c r="GPH4" s="1"/>
      <c r="GPI4" s="1"/>
      <c r="GPJ4" s="1"/>
      <c r="GPK4" s="1"/>
      <c r="GPL4" s="1"/>
      <c r="GPM4" s="1"/>
      <c r="GPN4" s="1"/>
      <c r="GPO4" s="1"/>
      <c r="GPP4" s="1"/>
      <c r="GPQ4" s="1"/>
      <c r="GPR4" s="1"/>
      <c r="GPS4" s="1"/>
      <c r="GPT4" s="1"/>
      <c r="GPU4" s="1"/>
      <c r="GPV4" s="1"/>
      <c r="GPW4" s="1"/>
      <c r="GPX4" s="1"/>
      <c r="GPY4" s="1"/>
      <c r="GPZ4" s="1"/>
      <c r="GQA4" s="1"/>
      <c r="GQB4" s="1"/>
      <c r="GQC4" s="1"/>
      <c r="GQD4" s="1"/>
      <c r="GQE4" s="1"/>
      <c r="GQF4" s="1"/>
      <c r="GQG4" s="1"/>
      <c r="GQH4" s="1"/>
      <c r="GQI4" s="1"/>
      <c r="GQJ4" s="1"/>
      <c r="GQK4" s="1"/>
      <c r="GQL4" s="1"/>
      <c r="GQM4" s="1"/>
      <c r="GQN4" s="1"/>
      <c r="GQO4" s="1"/>
      <c r="GQP4" s="1"/>
      <c r="GQQ4" s="1"/>
      <c r="GQR4" s="1"/>
      <c r="GQS4" s="1"/>
      <c r="GQT4" s="1"/>
      <c r="GQU4" s="1"/>
      <c r="GQV4" s="1"/>
      <c r="GQW4" s="1"/>
      <c r="GQX4" s="1"/>
      <c r="GQY4" s="1"/>
      <c r="GQZ4" s="1"/>
      <c r="GRA4" s="1"/>
      <c r="GRB4" s="1"/>
      <c r="GRC4" s="1"/>
      <c r="GRD4" s="1"/>
      <c r="GRE4" s="1"/>
      <c r="GRF4" s="1"/>
      <c r="GRG4" s="1"/>
      <c r="GRH4" s="1"/>
      <c r="GRI4" s="1"/>
      <c r="GRJ4" s="1"/>
      <c r="GRK4" s="1"/>
      <c r="GRL4" s="1"/>
      <c r="GRM4" s="1"/>
      <c r="GRN4" s="1"/>
      <c r="GRO4" s="1"/>
      <c r="GRP4" s="1"/>
      <c r="GRQ4" s="1"/>
      <c r="GRR4" s="1"/>
      <c r="GRS4" s="1"/>
      <c r="GRT4" s="1"/>
      <c r="GRU4" s="1"/>
      <c r="GRV4" s="1"/>
      <c r="GRW4" s="1"/>
      <c r="GRX4" s="1"/>
      <c r="GRY4" s="1"/>
      <c r="GRZ4" s="1"/>
      <c r="GSA4" s="1"/>
      <c r="GSB4" s="1"/>
      <c r="GSC4" s="1"/>
      <c r="GSD4" s="1"/>
      <c r="GSE4" s="1"/>
      <c r="GSF4" s="1"/>
      <c r="GSG4" s="1"/>
      <c r="GSH4" s="1"/>
      <c r="GSI4" s="1"/>
      <c r="GSJ4" s="1"/>
      <c r="GSK4" s="1"/>
      <c r="GSL4" s="1"/>
      <c r="GSM4" s="1"/>
      <c r="GSN4" s="1"/>
      <c r="GSO4" s="1"/>
      <c r="GSP4" s="1"/>
      <c r="GSQ4" s="1"/>
      <c r="GSR4" s="1"/>
      <c r="GSS4" s="1"/>
      <c r="GST4" s="1"/>
      <c r="GSU4" s="1"/>
      <c r="GSV4" s="1"/>
      <c r="GSW4" s="1"/>
      <c r="GSX4" s="1"/>
      <c r="GSY4" s="1"/>
      <c r="GSZ4" s="1"/>
      <c r="GTA4" s="1"/>
      <c r="GTB4" s="1"/>
      <c r="GTC4" s="1"/>
      <c r="GTD4" s="1"/>
      <c r="GTE4" s="1"/>
      <c r="GTF4" s="1"/>
      <c r="GTG4" s="1"/>
      <c r="GTH4" s="1"/>
      <c r="GTI4" s="1"/>
      <c r="GTJ4" s="1"/>
      <c r="GTK4" s="1"/>
      <c r="GTL4" s="1"/>
      <c r="GTM4" s="1"/>
      <c r="GTN4" s="1"/>
      <c r="GTO4" s="1"/>
      <c r="GTP4" s="1"/>
      <c r="GTQ4" s="1"/>
      <c r="GTR4" s="1"/>
      <c r="GTS4" s="1"/>
      <c r="GTT4" s="1"/>
      <c r="GTU4" s="1"/>
      <c r="GTV4" s="1"/>
      <c r="GTW4" s="1"/>
      <c r="GTX4" s="1"/>
      <c r="GTY4" s="1"/>
      <c r="GTZ4" s="1"/>
      <c r="GUA4" s="1"/>
      <c r="GUB4" s="1"/>
      <c r="GUC4" s="1"/>
      <c r="GUD4" s="1"/>
      <c r="GUE4" s="1"/>
      <c r="GUF4" s="1"/>
      <c r="GUG4" s="1"/>
      <c r="GUH4" s="1"/>
      <c r="GUI4" s="1"/>
      <c r="GUJ4" s="1"/>
      <c r="GUK4" s="1"/>
      <c r="GUL4" s="1"/>
      <c r="GUM4" s="1"/>
      <c r="GUN4" s="1"/>
      <c r="GUO4" s="1"/>
      <c r="GUP4" s="1"/>
      <c r="GUQ4" s="1"/>
      <c r="GUR4" s="1"/>
      <c r="GUS4" s="1"/>
      <c r="GUT4" s="1"/>
      <c r="GUU4" s="1"/>
      <c r="GUV4" s="1"/>
      <c r="GUW4" s="1"/>
      <c r="GUX4" s="1"/>
      <c r="GUY4" s="1"/>
      <c r="GUZ4" s="1"/>
      <c r="GVA4" s="1"/>
      <c r="GVB4" s="1"/>
      <c r="GVC4" s="1"/>
      <c r="GVD4" s="1"/>
      <c r="GVE4" s="1"/>
      <c r="GVF4" s="1"/>
      <c r="GVG4" s="1"/>
      <c r="GVH4" s="1"/>
      <c r="GVI4" s="1"/>
      <c r="GVJ4" s="1"/>
      <c r="GVK4" s="1"/>
      <c r="GVL4" s="1"/>
      <c r="GVM4" s="1"/>
      <c r="GVN4" s="1"/>
      <c r="GVO4" s="1"/>
      <c r="GVP4" s="1"/>
      <c r="GVQ4" s="1"/>
      <c r="GVR4" s="1"/>
      <c r="GVS4" s="1"/>
      <c r="GVT4" s="1"/>
      <c r="GVU4" s="1"/>
      <c r="GVV4" s="1"/>
      <c r="GVW4" s="1"/>
      <c r="GVX4" s="1"/>
      <c r="GVY4" s="1"/>
      <c r="GVZ4" s="1"/>
      <c r="GWA4" s="1"/>
      <c r="GWB4" s="1"/>
      <c r="GWC4" s="1"/>
      <c r="GWD4" s="1"/>
      <c r="GWE4" s="1"/>
      <c r="GWF4" s="1"/>
      <c r="GWG4" s="1"/>
      <c r="GWH4" s="1"/>
      <c r="GWI4" s="1"/>
      <c r="GWJ4" s="1"/>
      <c r="GWK4" s="1"/>
      <c r="GWL4" s="1"/>
      <c r="GWM4" s="1"/>
      <c r="GWN4" s="1"/>
      <c r="GWO4" s="1"/>
      <c r="GWP4" s="1"/>
      <c r="GWQ4" s="1"/>
      <c r="GWR4" s="1"/>
      <c r="GWS4" s="1"/>
      <c r="GWT4" s="1"/>
      <c r="GWU4" s="1"/>
      <c r="GWV4" s="1"/>
      <c r="GWW4" s="1"/>
      <c r="GWX4" s="1"/>
      <c r="GWY4" s="1"/>
      <c r="GWZ4" s="1"/>
      <c r="GXA4" s="1"/>
      <c r="GXB4" s="1"/>
      <c r="GXC4" s="1"/>
      <c r="GXD4" s="1"/>
      <c r="GXE4" s="1"/>
      <c r="GXF4" s="1"/>
      <c r="GXG4" s="1"/>
      <c r="GXH4" s="1"/>
      <c r="GXI4" s="1"/>
      <c r="GXJ4" s="1"/>
      <c r="GXK4" s="1"/>
      <c r="GXL4" s="1"/>
      <c r="GXM4" s="1"/>
      <c r="GXN4" s="1"/>
      <c r="GXO4" s="1"/>
      <c r="GXP4" s="1"/>
      <c r="GXQ4" s="1"/>
      <c r="GXR4" s="1"/>
      <c r="GXS4" s="1"/>
      <c r="GXT4" s="1"/>
      <c r="GXU4" s="1"/>
      <c r="GXV4" s="1"/>
      <c r="GXW4" s="1"/>
      <c r="GXX4" s="1"/>
      <c r="GXY4" s="1"/>
      <c r="GXZ4" s="1"/>
      <c r="GYA4" s="1"/>
      <c r="GYB4" s="1"/>
      <c r="GYC4" s="1"/>
      <c r="GYD4" s="1"/>
      <c r="GYE4" s="1"/>
      <c r="GYF4" s="1"/>
      <c r="GYG4" s="1"/>
      <c r="GYH4" s="1"/>
      <c r="GYI4" s="1"/>
      <c r="GYJ4" s="1"/>
      <c r="GYK4" s="1"/>
      <c r="GYL4" s="1"/>
      <c r="GYM4" s="1"/>
      <c r="GYN4" s="1"/>
      <c r="GYO4" s="1"/>
      <c r="GYP4" s="1"/>
      <c r="GYQ4" s="1"/>
      <c r="GYR4" s="1"/>
      <c r="GYS4" s="1"/>
      <c r="GYT4" s="1"/>
      <c r="GYU4" s="1"/>
      <c r="GYV4" s="1"/>
      <c r="GYW4" s="1"/>
      <c r="GYX4" s="1"/>
      <c r="GYY4" s="1"/>
      <c r="GYZ4" s="1"/>
      <c r="GZA4" s="1"/>
      <c r="GZB4" s="1"/>
      <c r="GZC4" s="1"/>
      <c r="GZD4" s="1"/>
      <c r="GZE4" s="1"/>
      <c r="GZF4" s="1"/>
      <c r="GZG4" s="1"/>
      <c r="GZH4" s="1"/>
      <c r="GZI4" s="1"/>
      <c r="GZJ4" s="1"/>
      <c r="GZK4" s="1"/>
      <c r="GZL4" s="1"/>
      <c r="GZM4" s="1"/>
      <c r="GZN4" s="1"/>
      <c r="GZO4" s="1"/>
      <c r="GZP4" s="1"/>
      <c r="GZQ4" s="1"/>
      <c r="GZR4" s="1"/>
      <c r="GZS4" s="1"/>
      <c r="GZT4" s="1"/>
      <c r="GZU4" s="1"/>
      <c r="GZV4" s="1"/>
      <c r="GZW4" s="1"/>
      <c r="GZX4" s="1"/>
      <c r="GZY4" s="1"/>
      <c r="GZZ4" s="1"/>
      <c r="HAA4" s="1"/>
      <c r="HAB4" s="1"/>
      <c r="HAC4" s="1"/>
      <c r="HAD4" s="1"/>
      <c r="HAE4" s="1"/>
      <c r="HAF4" s="1"/>
      <c r="HAG4" s="1"/>
      <c r="HAH4" s="1"/>
      <c r="HAI4" s="1"/>
      <c r="HAJ4" s="1"/>
      <c r="HAK4" s="1"/>
      <c r="HAL4" s="1"/>
      <c r="HAM4" s="1"/>
      <c r="HAN4" s="1"/>
      <c r="HAO4" s="1"/>
      <c r="HAP4" s="1"/>
      <c r="HAQ4" s="1"/>
      <c r="HAR4" s="1"/>
      <c r="HAS4" s="1"/>
      <c r="HAT4" s="1"/>
      <c r="HAU4" s="1"/>
      <c r="HAV4" s="1"/>
      <c r="HAW4" s="1"/>
      <c r="HAX4" s="1"/>
      <c r="HAY4" s="1"/>
      <c r="HAZ4" s="1"/>
      <c r="HBA4" s="1"/>
      <c r="HBB4" s="1"/>
      <c r="HBC4" s="1"/>
      <c r="HBD4" s="1"/>
      <c r="HBE4" s="1"/>
      <c r="HBF4" s="1"/>
      <c r="HBG4" s="1"/>
      <c r="HBH4" s="1"/>
      <c r="HBI4" s="1"/>
      <c r="HBJ4" s="1"/>
      <c r="HBK4" s="1"/>
      <c r="HBL4" s="1"/>
      <c r="HBM4" s="1"/>
      <c r="HBN4" s="1"/>
      <c r="HBO4" s="1"/>
      <c r="HBP4" s="1"/>
      <c r="HBQ4" s="1"/>
      <c r="HBR4" s="1"/>
      <c r="HBS4" s="1"/>
      <c r="HBT4" s="1"/>
      <c r="HBU4" s="1"/>
      <c r="HBV4" s="1"/>
      <c r="HBW4" s="1"/>
      <c r="HBX4" s="1"/>
      <c r="HBY4" s="1"/>
      <c r="HBZ4" s="1"/>
      <c r="HCA4" s="1"/>
      <c r="HCB4" s="1"/>
      <c r="HCC4" s="1"/>
      <c r="HCD4" s="1"/>
      <c r="HCE4" s="1"/>
      <c r="HCF4" s="1"/>
      <c r="HCG4" s="1"/>
      <c r="HCH4" s="1"/>
      <c r="HCI4" s="1"/>
      <c r="HCJ4" s="1"/>
      <c r="HCK4" s="1"/>
      <c r="HCL4" s="1"/>
      <c r="HCM4" s="1"/>
      <c r="HCN4" s="1"/>
      <c r="HCO4" s="1"/>
      <c r="HCP4" s="1"/>
      <c r="HCQ4" s="1"/>
      <c r="HCR4" s="1"/>
      <c r="HCS4" s="1"/>
      <c r="HCT4" s="1"/>
      <c r="HCU4" s="1"/>
      <c r="HCV4" s="1"/>
      <c r="HCW4" s="1"/>
      <c r="HCX4" s="1"/>
      <c r="HCY4" s="1"/>
      <c r="HCZ4" s="1"/>
      <c r="HDA4" s="1"/>
      <c r="HDB4" s="1"/>
      <c r="HDC4" s="1"/>
      <c r="HDD4" s="1"/>
      <c r="HDE4" s="1"/>
      <c r="HDF4" s="1"/>
      <c r="HDG4" s="1"/>
      <c r="HDH4" s="1"/>
      <c r="HDI4" s="1"/>
      <c r="HDJ4" s="1"/>
      <c r="HDK4" s="1"/>
      <c r="HDL4" s="1"/>
      <c r="HDM4" s="1"/>
      <c r="HDN4" s="1"/>
      <c r="HDO4" s="1"/>
      <c r="HDP4" s="1"/>
      <c r="HDQ4" s="1"/>
      <c r="HDR4" s="1"/>
      <c r="HDS4" s="1"/>
      <c r="HDT4" s="1"/>
      <c r="HDU4" s="1"/>
      <c r="HDV4" s="1"/>
      <c r="HDW4" s="1"/>
      <c r="HDX4" s="1"/>
      <c r="HDY4" s="1"/>
      <c r="HDZ4" s="1"/>
      <c r="HEA4" s="1"/>
      <c r="HEB4" s="1"/>
      <c r="HEC4" s="1"/>
      <c r="HED4" s="1"/>
      <c r="HEE4" s="1"/>
      <c r="HEF4" s="1"/>
      <c r="HEG4" s="1"/>
      <c r="HEH4" s="1"/>
      <c r="HEI4" s="1"/>
      <c r="HEJ4" s="1"/>
      <c r="HEK4" s="1"/>
      <c r="HEL4" s="1"/>
      <c r="HEM4" s="1"/>
      <c r="HEN4" s="1"/>
      <c r="HEO4" s="1"/>
      <c r="HEP4" s="1"/>
      <c r="HEQ4" s="1"/>
      <c r="HER4" s="1"/>
      <c r="HES4" s="1"/>
      <c r="HET4" s="1"/>
      <c r="HEU4" s="1"/>
      <c r="HEV4" s="1"/>
      <c r="HEW4" s="1"/>
      <c r="HEX4" s="1"/>
      <c r="HEY4" s="1"/>
      <c r="HEZ4" s="1"/>
      <c r="HFA4" s="1"/>
      <c r="HFB4" s="1"/>
      <c r="HFC4" s="1"/>
      <c r="HFD4" s="1"/>
      <c r="HFE4" s="1"/>
      <c r="HFF4" s="1"/>
      <c r="HFG4" s="1"/>
      <c r="HFH4" s="1"/>
      <c r="HFI4" s="1"/>
      <c r="HFJ4" s="1"/>
      <c r="HFK4" s="1"/>
      <c r="HFL4" s="1"/>
      <c r="HFM4" s="1"/>
      <c r="HFN4" s="1"/>
      <c r="HFO4" s="1"/>
      <c r="HFP4" s="1"/>
      <c r="HFQ4" s="1"/>
      <c r="HFR4" s="1"/>
      <c r="HFS4" s="1"/>
      <c r="HFT4" s="1"/>
      <c r="HFU4" s="1"/>
      <c r="HFV4" s="1"/>
      <c r="HFW4" s="1"/>
      <c r="HFX4" s="1"/>
      <c r="HFY4" s="1"/>
      <c r="HFZ4" s="1"/>
      <c r="HGA4" s="1"/>
      <c r="HGB4" s="1"/>
      <c r="HGC4" s="1"/>
      <c r="HGD4" s="1"/>
      <c r="HGE4" s="1"/>
      <c r="HGF4" s="1"/>
      <c r="HGG4" s="1"/>
      <c r="HGH4" s="1"/>
      <c r="HGI4" s="1"/>
      <c r="HGJ4" s="1"/>
      <c r="HGK4" s="1"/>
      <c r="HGL4" s="1"/>
      <c r="HGM4" s="1"/>
      <c r="HGN4" s="1"/>
      <c r="HGO4" s="1"/>
      <c r="HGP4" s="1"/>
      <c r="HGQ4" s="1"/>
      <c r="HGR4" s="1"/>
      <c r="HGS4" s="1"/>
      <c r="HGT4" s="1"/>
      <c r="HGU4" s="1"/>
      <c r="HGV4" s="1"/>
      <c r="HGW4" s="1"/>
      <c r="HGX4" s="1"/>
      <c r="HGY4" s="1"/>
      <c r="HGZ4" s="1"/>
      <c r="HHA4" s="1"/>
      <c r="HHB4" s="1"/>
      <c r="HHC4" s="1"/>
      <c r="HHD4" s="1"/>
      <c r="HHE4" s="1"/>
      <c r="HHF4" s="1"/>
      <c r="HHG4" s="1"/>
      <c r="HHH4" s="1"/>
      <c r="HHI4" s="1"/>
      <c r="HHJ4" s="1"/>
      <c r="HHK4" s="1"/>
      <c r="HHL4" s="1"/>
      <c r="HHM4" s="1"/>
      <c r="HHN4" s="1"/>
      <c r="HHO4" s="1"/>
      <c r="HHP4" s="1"/>
      <c r="HHQ4" s="1"/>
      <c r="HHR4" s="1"/>
      <c r="HHS4" s="1"/>
      <c r="HHT4" s="1"/>
      <c r="HHU4" s="1"/>
      <c r="HHV4" s="1"/>
      <c r="HHW4" s="1"/>
      <c r="HHX4" s="1"/>
      <c r="HHY4" s="1"/>
      <c r="HHZ4" s="1"/>
      <c r="HIA4" s="1"/>
      <c r="HIB4" s="1"/>
      <c r="HIC4" s="1"/>
      <c r="HID4" s="1"/>
      <c r="HIE4" s="1"/>
      <c r="HIF4" s="1"/>
      <c r="HIG4" s="1"/>
      <c r="HIH4" s="1"/>
      <c r="HII4" s="1"/>
      <c r="HIJ4" s="1"/>
      <c r="HIK4" s="1"/>
      <c r="HIL4" s="1"/>
      <c r="HIM4" s="1"/>
      <c r="HIN4" s="1"/>
      <c r="HIO4" s="1"/>
      <c r="HIP4" s="1"/>
      <c r="HIQ4" s="1"/>
      <c r="HIR4" s="1"/>
      <c r="HIS4" s="1"/>
      <c r="HIT4" s="1"/>
      <c r="HIU4" s="1"/>
      <c r="HIV4" s="1"/>
      <c r="HIW4" s="1"/>
      <c r="HIX4" s="1"/>
      <c r="HIY4" s="1"/>
      <c r="HIZ4" s="1"/>
      <c r="HJA4" s="1"/>
      <c r="HJB4" s="1"/>
      <c r="HJC4" s="1"/>
      <c r="HJD4" s="1"/>
      <c r="HJE4" s="1"/>
      <c r="HJF4" s="1"/>
      <c r="HJG4" s="1"/>
      <c r="HJH4" s="1"/>
      <c r="HJI4" s="1"/>
      <c r="HJJ4" s="1"/>
      <c r="HJK4" s="1"/>
      <c r="HJL4" s="1"/>
      <c r="HJM4" s="1"/>
      <c r="HJN4" s="1"/>
      <c r="HJO4" s="1"/>
      <c r="HJP4" s="1"/>
      <c r="HJQ4" s="1"/>
      <c r="HJR4" s="1"/>
      <c r="HJS4" s="1"/>
      <c r="HJT4" s="1"/>
      <c r="HJU4" s="1"/>
      <c r="HJV4" s="1"/>
      <c r="HJW4" s="1"/>
      <c r="HJX4" s="1"/>
      <c r="HJY4" s="1"/>
      <c r="HJZ4" s="1"/>
      <c r="HKA4" s="1"/>
      <c r="HKB4" s="1"/>
      <c r="HKC4" s="1"/>
      <c r="HKD4" s="1"/>
      <c r="HKE4" s="1"/>
      <c r="HKF4" s="1"/>
      <c r="HKG4" s="1"/>
      <c r="HKH4" s="1"/>
      <c r="HKI4" s="1"/>
      <c r="HKJ4" s="1"/>
      <c r="HKK4" s="1"/>
      <c r="HKL4" s="1"/>
      <c r="HKM4" s="1"/>
      <c r="HKN4" s="1"/>
      <c r="HKO4" s="1"/>
      <c r="HKP4" s="1"/>
      <c r="HKQ4" s="1"/>
      <c r="HKR4" s="1"/>
      <c r="HKS4" s="1"/>
      <c r="HKT4" s="1"/>
      <c r="HKU4" s="1"/>
      <c r="HKV4" s="1"/>
      <c r="HKW4" s="1"/>
      <c r="HKX4" s="1"/>
      <c r="HKY4" s="1"/>
      <c r="HKZ4" s="1"/>
      <c r="HLA4" s="1"/>
      <c r="HLB4" s="1"/>
      <c r="HLC4" s="1"/>
      <c r="HLD4" s="1"/>
      <c r="HLE4" s="1"/>
      <c r="HLF4" s="1"/>
      <c r="HLG4" s="1"/>
      <c r="HLH4" s="1"/>
      <c r="HLI4" s="1"/>
      <c r="HLJ4" s="1"/>
      <c r="HLK4" s="1"/>
      <c r="HLL4" s="1"/>
      <c r="HLM4" s="1"/>
      <c r="HLN4" s="1"/>
      <c r="HLO4" s="1"/>
      <c r="HLP4" s="1"/>
      <c r="HLQ4" s="1"/>
      <c r="HLR4" s="1"/>
      <c r="HLS4" s="1"/>
      <c r="HLT4" s="1"/>
      <c r="HLU4" s="1"/>
      <c r="HLV4" s="1"/>
      <c r="HLW4" s="1"/>
      <c r="HLX4" s="1"/>
      <c r="HLY4" s="1"/>
      <c r="HLZ4" s="1"/>
      <c r="HMA4" s="1"/>
      <c r="HMB4" s="1"/>
      <c r="HMC4" s="1"/>
      <c r="HMD4" s="1"/>
      <c r="HME4" s="1"/>
      <c r="HMF4" s="1"/>
      <c r="HMG4" s="1"/>
      <c r="HMH4" s="1"/>
      <c r="HMI4" s="1"/>
      <c r="HMJ4" s="1"/>
      <c r="HMK4" s="1"/>
      <c r="HML4" s="1"/>
      <c r="HMM4" s="1"/>
      <c r="HMN4" s="1"/>
      <c r="HMO4" s="1"/>
      <c r="HMP4" s="1"/>
      <c r="HMQ4" s="1"/>
      <c r="HMR4" s="1"/>
      <c r="HMS4" s="1"/>
      <c r="HMT4" s="1"/>
      <c r="HMU4" s="1"/>
      <c r="HMV4" s="1"/>
      <c r="HMW4" s="1"/>
      <c r="HMX4" s="1"/>
      <c r="HMY4" s="1"/>
      <c r="HMZ4" s="1"/>
      <c r="HNA4" s="1"/>
      <c r="HNB4" s="1"/>
      <c r="HNC4" s="1"/>
      <c r="HND4" s="1"/>
      <c r="HNE4" s="1"/>
      <c r="HNF4" s="1"/>
      <c r="HNG4" s="1"/>
      <c r="HNH4" s="1"/>
      <c r="HNI4" s="1"/>
      <c r="HNJ4" s="1"/>
      <c r="HNK4" s="1"/>
      <c r="HNL4" s="1"/>
      <c r="HNM4" s="1"/>
      <c r="HNN4" s="1"/>
      <c r="HNO4" s="1"/>
      <c r="HNP4" s="1"/>
      <c r="HNQ4" s="1"/>
      <c r="HNR4" s="1"/>
      <c r="HNS4" s="1"/>
      <c r="HNT4" s="1"/>
      <c r="HNU4" s="1"/>
      <c r="HNV4" s="1"/>
      <c r="HNW4" s="1"/>
      <c r="HNX4" s="1"/>
      <c r="HNY4" s="1"/>
      <c r="HNZ4" s="1"/>
      <c r="HOA4" s="1"/>
      <c r="HOB4" s="1"/>
      <c r="HOC4" s="1"/>
      <c r="HOD4" s="1"/>
      <c r="HOE4" s="1"/>
      <c r="HOF4" s="1"/>
      <c r="HOG4" s="1"/>
      <c r="HOH4" s="1"/>
      <c r="HOI4" s="1"/>
      <c r="HOJ4" s="1"/>
      <c r="HOK4" s="1"/>
      <c r="HOL4" s="1"/>
      <c r="HOM4" s="1"/>
      <c r="HON4" s="1"/>
      <c r="HOO4" s="1"/>
      <c r="HOP4" s="1"/>
      <c r="HOQ4" s="1"/>
      <c r="HOR4" s="1"/>
      <c r="HOS4" s="1"/>
      <c r="HOT4" s="1"/>
      <c r="HOU4" s="1"/>
      <c r="HOV4" s="1"/>
      <c r="HOW4" s="1"/>
      <c r="HOX4" s="1"/>
      <c r="HOY4" s="1"/>
      <c r="HOZ4" s="1"/>
      <c r="HPA4" s="1"/>
      <c r="HPB4" s="1"/>
      <c r="HPC4" s="1"/>
      <c r="HPD4" s="1"/>
      <c r="HPE4" s="1"/>
      <c r="HPF4" s="1"/>
      <c r="HPG4" s="1"/>
      <c r="HPH4" s="1"/>
      <c r="HPI4" s="1"/>
      <c r="HPJ4" s="1"/>
      <c r="HPK4" s="1"/>
      <c r="HPL4" s="1"/>
      <c r="HPM4" s="1"/>
      <c r="HPN4" s="1"/>
      <c r="HPO4" s="1"/>
      <c r="HPP4" s="1"/>
      <c r="HPQ4" s="1"/>
      <c r="HPR4" s="1"/>
      <c r="HPS4" s="1"/>
      <c r="HPT4" s="1"/>
      <c r="HPU4" s="1"/>
      <c r="HPV4" s="1"/>
      <c r="HPW4" s="1"/>
      <c r="HPX4" s="1"/>
      <c r="HPY4" s="1"/>
      <c r="HPZ4" s="1"/>
      <c r="HQA4" s="1"/>
      <c r="HQB4" s="1"/>
      <c r="HQC4" s="1"/>
      <c r="HQD4" s="1"/>
      <c r="HQE4" s="1"/>
      <c r="HQF4" s="1"/>
      <c r="HQG4" s="1"/>
      <c r="HQH4" s="1"/>
      <c r="HQI4" s="1"/>
      <c r="HQJ4" s="1"/>
      <c r="HQK4" s="1"/>
      <c r="HQL4" s="1"/>
      <c r="HQM4" s="1"/>
      <c r="HQN4" s="1"/>
      <c r="HQO4" s="1"/>
      <c r="HQP4" s="1"/>
      <c r="HQQ4" s="1"/>
      <c r="HQR4" s="1"/>
      <c r="HQS4" s="1"/>
      <c r="HQT4" s="1"/>
      <c r="HQU4" s="1"/>
      <c r="HQV4" s="1"/>
      <c r="HQW4" s="1"/>
      <c r="HQX4" s="1"/>
      <c r="HQY4" s="1"/>
      <c r="HQZ4" s="1"/>
      <c r="HRA4" s="1"/>
      <c r="HRB4" s="1"/>
      <c r="HRC4" s="1"/>
      <c r="HRD4" s="1"/>
      <c r="HRE4" s="1"/>
      <c r="HRF4" s="1"/>
      <c r="HRG4" s="1"/>
      <c r="HRH4" s="1"/>
      <c r="HRI4" s="1"/>
      <c r="HRJ4" s="1"/>
      <c r="HRK4" s="1"/>
      <c r="HRL4" s="1"/>
      <c r="HRM4" s="1"/>
      <c r="HRN4" s="1"/>
      <c r="HRO4" s="1"/>
      <c r="HRP4" s="1"/>
      <c r="HRQ4" s="1"/>
      <c r="HRR4" s="1"/>
      <c r="HRS4" s="1"/>
      <c r="HRT4" s="1"/>
      <c r="HRU4" s="1"/>
      <c r="HRV4" s="1"/>
      <c r="HRW4" s="1"/>
      <c r="HRX4" s="1"/>
      <c r="HRY4" s="1"/>
      <c r="HRZ4" s="1"/>
      <c r="HSA4" s="1"/>
      <c r="HSB4" s="1"/>
      <c r="HSC4" s="1"/>
      <c r="HSD4" s="1"/>
      <c r="HSE4" s="1"/>
      <c r="HSF4" s="1"/>
      <c r="HSG4" s="1"/>
      <c r="HSH4" s="1"/>
      <c r="HSI4" s="1"/>
      <c r="HSJ4" s="1"/>
      <c r="HSK4" s="1"/>
      <c r="HSL4" s="1"/>
      <c r="HSM4" s="1"/>
      <c r="HSN4" s="1"/>
      <c r="HSO4" s="1"/>
      <c r="HSP4" s="1"/>
      <c r="HSQ4" s="1"/>
      <c r="HSR4" s="1"/>
      <c r="HSS4" s="1"/>
      <c r="HST4" s="1"/>
      <c r="HSU4" s="1"/>
      <c r="HSV4" s="1"/>
      <c r="HSW4" s="1"/>
      <c r="HSX4" s="1"/>
      <c r="HSY4" s="1"/>
      <c r="HSZ4" s="1"/>
      <c r="HTA4" s="1"/>
      <c r="HTB4" s="1"/>
      <c r="HTC4" s="1"/>
      <c r="HTD4" s="1"/>
      <c r="HTE4" s="1"/>
      <c r="HTF4" s="1"/>
      <c r="HTG4" s="1"/>
      <c r="HTH4" s="1"/>
      <c r="HTI4" s="1"/>
      <c r="HTJ4" s="1"/>
      <c r="HTK4" s="1"/>
      <c r="HTL4" s="1"/>
      <c r="HTM4" s="1"/>
      <c r="HTN4" s="1"/>
      <c r="HTO4" s="1"/>
      <c r="HTP4" s="1"/>
      <c r="HTQ4" s="1"/>
      <c r="HTR4" s="1"/>
      <c r="HTS4" s="1"/>
      <c r="HTT4" s="1"/>
      <c r="HTU4" s="1"/>
      <c r="HTV4" s="1"/>
      <c r="HTW4" s="1"/>
      <c r="HTX4" s="1"/>
      <c r="HTY4" s="1"/>
      <c r="HTZ4" s="1"/>
      <c r="HUA4" s="1"/>
      <c r="HUB4" s="1"/>
      <c r="HUC4" s="1"/>
      <c r="HUD4" s="1"/>
      <c r="HUE4" s="1"/>
      <c r="HUF4" s="1"/>
      <c r="HUG4" s="1"/>
      <c r="HUH4" s="1"/>
      <c r="HUI4" s="1"/>
      <c r="HUJ4" s="1"/>
      <c r="HUK4" s="1"/>
      <c r="HUL4" s="1"/>
      <c r="HUM4" s="1"/>
      <c r="HUN4" s="1"/>
      <c r="HUO4" s="1"/>
      <c r="HUP4" s="1"/>
      <c r="HUQ4" s="1"/>
      <c r="HUR4" s="1"/>
      <c r="HUS4" s="1"/>
      <c r="HUT4" s="1"/>
      <c r="HUU4" s="1"/>
      <c r="HUV4" s="1"/>
      <c r="HUW4" s="1"/>
      <c r="HUX4" s="1"/>
      <c r="HUY4" s="1"/>
      <c r="HUZ4" s="1"/>
      <c r="HVA4" s="1"/>
      <c r="HVB4" s="1"/>
      <c r="HVC4" s="1"/>
      <c r="HVD4" s="1"/>
      <c r="HVE4" s="1"/>
      <c r="HVF4" s="1"/>
      <c r="HVG4" s="1"/>
      <c r="HVH4" s="1"/>
      <c r="HVI4" s="1"/>
      <c r="HVJ4" s="1"/>
      <c r="HVK4" s="1"/>
      <c r="HVL4" s="1"/>
      <c r="HVM4" s="1"/>
      <c r="HVN4" s="1"/>
      <c r="HVO4" s="1"/>
      <c r="HVP4" s="1"/>
      <c r="HVQ4" s="1"/>
      <c r="HVR4" s="1"/>
      <c r="HVS4" s="1"/>
      <c r="HVT4" s="1"/>
      <c r="HVU4" s="1"/>
      <c r="HVV4" s="1"/>
      <c r="HVW4" s="1"/>
      <c r="HVX4" s="1"/>
      <c r="HVY4" s="1"/>
      <c r="HVZ4" s="1"/>
      <c r="HWA4" s="1"/>
      <c r="HWB4" s="1"/>
      <c r="HWC4" s="1"/>
      <c r="HWD4" s="1"/>
      <c r="HWE4" s="1"/>
      <c r="HWF4" s="1"/>
      <c r="HWG4" s="1"/>
      <c r="HWH4" s="1"/>
      <c r="HWI4" s="1"/>
      <c r="HWJ4" s="1"/>
      <c r="HWK4" s="1"/>
      <c r="HWL4" s="1"/>
      <c r="HWM4" s="1"/>
      <c r="HWN4" s="1"/>
      <c r="HWO4" s="1"/>
      <c r="HWP4" s="1"/>
      <c r="HWQ4" s="1"/>
      <c r="HWR4" s="1"/>
      <c r="HWS4" s="1"/>
      <c r="HWT4" s="1"/>
      <c r="HWU4" s="1"/>
      <c r="HWV4" s="1"/>
      <c r="HWW4" s="1"/>
      <c r="HWX4" s="1"/>
      <c r="HWY4" s="1"/>
      <c r="HWZ4" s="1"/>
      <c r="HXA4" s="1"/>
      <c r="HXB4" s="1"/>
      <c r="HXC4" s="1"/>
      <c r="HXD4" s="1"/>
      <c r="HXE4" s="1"/>
      <c r="HXF4" s="1"/>
      <c r="HXG4" s="1"/>
      <c r="HXH4" s="1"/>
      <c r="HXI4" s="1"/>
      <c r="HXJ4" s="1"/>
      <c r="HXK4" s="1"/>
      <c r="HXL4" s="1"/>
      <c r="HXM4" s="1"/>
      <c r="HXN4" s="1"/>
      <c r="HXO4" s="1"/>
      <c r="HXP4" s="1"/>
      <c r="HXQ4" s="1"/>
      <c r="HXR4" s="1"/>
      <c r="HXS4" s="1"/>
      <c r="HXT4" s="1"/>
      <c r="HXU4" s="1"/>
      <c r="HXV4" s="1"/>
      <c r="HXW4" s="1"/>
      <c r="HXX4" s="1"/>
      <c r="HXY4" s="1"/>
      <c r="HXZ4" s="1"/>
      <c r="HYA4" s="1"/>
      <c r="HYB4" s="1"/>
      <c r="HYC4" s="1"/>
      <c r="HYD4" s="1"/>
      <c r="HYE4" s="1"/>
      <c r="HYF4" s="1"/>
      <c r="HYG4" s="1"/>
      <c r="HYH4" s="1"/>
      <c r="HYI4" s="1"/>
      <c r="HYJ4" s="1"/>
      <c r="HYK4" s="1"/>
      <c r="HYL4" s="1"/>
      <c r="HYM4" s="1"/>
      <c r="HYN4" s="1"/>
      <c r="HYO4" s="1"/>
      <c r="HYP4" s="1"/>
      <c r="HYQ4" s="1"/>
      <c r="HYR4" s="1"/>
      <c r="HYS4" s="1"/>
      <c r="HYT4" s="1"/>
      <c r="HYU4" s="1"/>
      <c r="HYV4" s="1"/>
      <c r="HYW4" s="1"/>
      <c r="HYX4" s="1"/>
      <c r="HYY4" s="1"/>
      <c r="HYZ4" s="1"/>
      <c r="HZA4" s="1"/>
      <c r="HZB4" s="1"/>
      <c r="HZC4" s="1"/>
      <c r="HZD4" s="1"/>
      <c r="HZE4" s="1"/>
      <c r="HZF4" s="1"/>
      <c r="HZG4" s="1"/>
      <c r="HZH4" s="1"/>
      <c r="HZI4" s="1"/>
      <c r="HZJ4" s="1"/>
      <c r="HZK4" s="1"/>
      <c r="HZL4" s="1"/>
      <c r="HZM4" s="1"/>
      <c r="HZN4" s="1"/>
      <c r="HZO4" s="1"/>
      <c r="HZP4" s="1"/>
      <c r="HZQ4" s="1"/>
      <c r="HZR4" s="1"/>
      <c r="HZS4" s="1"/>
      <c r="HZT4" s="1"/>
      <c r="HZU4" s="1"/>
      <c r="HZV4" s="1"/>
      <c r="HZW4" s="1"/>
      <c r="HZX4" s="1"/>
      <c r="HZY4" s="1"/>
      <c r="HZZ4" s="1"/>
      <c r="IAA4" s="1"/>
      <c r="IAB4" s="1"/>
      <c r="IAC4" s="1"/>
      <c r="IAD4" s="1"/>
      <c r="IAE4" s="1"/>
      <c r="IAF4" s="1"/>
      <c r="IAG4" s="1"/>
      <c r="IAH4" s="1"/>
      <c r="IAI4" s="1"/>
      <c r="IAJ4" s="1"/>
      <c r="IAK4" s="1"/>
      <c r="IAL4" s="1"/>
      <c r="IAM4" s="1"/>
      <c r="IAN4" s="1"/>
      <c r="IAO4" s="1"/>
      <c r="IAP4" s="1"/>
      <c r="IAQ4" s="1"/>
      <c r="IAR4" s="1"/>
      <c r="IAS4" s="1"/>
      <c r="IAT4" s="1"/>
      <c r="IAU4" s="1"/>
      <c r="IAV4" s="1"/>
      <c r="IAW4" s="1"/>
      <c r="IAX4" s="1"/>
      <c r="IAY4" s="1"/>
      <c r="IAZ4" s="1"/>
      <c r="IBA4" s="1"/>
      <c r="IBB4" s="1"/>
      <c r="IBC4" s="1"/>
      <c r="IBD4" s="1"/>
      <c r="IBE4" s="1"/>
      <c r="IBF4" s="1"/>
      <c r="IBG4" s="1"/>
      <c r="IBH4" s="1"/>
      <c r="IBI4" s="1"/>
      <c r="IBJ4" s="1"/>
      <c r="IBK4" s="1"/>
      <c r="IBL4" s="1"/>
      <c r="IBM4" s="1"/>
      <c r="IBN4" s="1"/>
      <c r="IBO4" s="1"/>
      <c r="IBP4" s="1"/>
      <c r="IBQ4" s="1"/>
      <c r="IBR4" s="1"/>
      <c r="IBS4" s="1"/>
      <c r="IBT4" s="1"/>
      <c r="IBU4" s="1"/>
      <c r="IBV4" s="1"/>
      <c r="IBW4" s="1"/>
      <c r="IBX4" s="1"/>
      <c r="IBY4" s="1"/>
      <c r="IBZ4" s="1"/>
      <c r="ICA4" s="1"/>
      <c r="ICB4" s="1"/>
      <c r="ICC4" s="1"/>
      <c r="ICD4" s="1"/>
      <c r="ICE4" s="1"/>
      <c r="ICF4" s="1"/>
      <c r="ICG4" s="1"/>
      <c r="ICH4" s="1"/>
      <c r="ICI4" s="1"/>
      <c r="ICJ4" s="1"/>
      <c r="ICK4" s="1"/>
      <c r="ICL4" s="1"/>
      <c r="ICM4" s="1"/>
      <c r="ICN4" s="1"/>
      <c r="ICO4" s="1"/>
      <c r="ICP4" s="1"/>
      <c r="ICQ4" s="1"/>
      <c r="ICR4" s="1"/>
      <c r="ICS4" s="1"/>
      <c r="ICT4" s="1"/>
      <c r="ICU4" s="1"/>
      <c r="ICV4" s="1"/>
      <c r="ICW4" s="1"/>
      <c r="ICX4" s="1"/>
      <c r="ICY4" s="1"/>
      <c r="ICZ4" s="1"/>
      <c r="IDA4" s="1"/>
      <c r="IDB4" s="1"/>
      <c r="IDC4" s="1"/>
      <c r="IDD4" s="1"/>
      <c r="IDE4" s="1"/>
      <c r="IDF4" s="1"/>
      <c r="IDG4" s="1"/>
      <c r="IDH4" s="1"/>
      <c r="IDI4" s="1"/>
      <c r="IDJ4" s="1"/>
      <c r="IDK4" s="1"/>
      <c r="IDL4" s="1"/>
      <c r="IDM4" s="1"/>
      <c r="IDN4" s="1"/>
      <c r="IDO4" s="1"/>
      <c r="IDP4" s="1"/>
      <c r="IDQ4" s="1"/>
      <c r="IDR4" s="1"/>
      <c r="IDS4" s="1"/>
      <c r="IDT4" s="1"/>
      <c r="IDU4" s="1"/>
      <c r="IDV4" s="1"/>
      <c r="IDW4" s="1"/>
      <c r="IDX4" s="1"/>
      <c r="IDY4" s="1"/>
      <c r="IDZ4" s="1"/>
      <c r="IEA4" s="1"/>
      <c r="IEB4" s="1"/>
      <c r="IEC4" s="1"/>
      <c r="IED4" s="1"/>
      <c r="IEE4" s="1"/>
      <c r="IEF4" s="1"/>
      <c r="IEG4" s="1"/>
      <c r="IEH4" s="1"/>
      <c r="IEI4" s="1"/>
      <c r="IEJ4" s="1"/>
      <c r="IEK4" s="1"/>
      <c r="IEL4" s="1"/>
      <c r="IEM4" s="1"/>
      <c r="IEN4" s="1"/>
      <c r="IEO4" s="1"/>
      <c r="IEP4" s="1"/>
      <c r="IEQ4" s="1"/>
      <c r="IER4" s="1"/>
      <c r="IES4" s="1"/>
      <c r="IET4" s="1"/>
      <c r="IEU4" s="1"/>
      <c r="IEV4" s="1"/>
      <c r="IEW4" s="1"/>
      <c r="IEX4" s="1"/>
      <c r="IEY4" s="1"/>
      <c r="IEZ4" s="1"/>
      <c r="IFA4" s="1"/>
      <c r="IFB4" s="1"/>
      <c r="IFC4" s="1"/>
      <c r="IFD4" s="1"/>
      <c r="IFE4" s="1"/>
      <c r="IFF4" s="1"/>
      <c r="IFG4" s="1"/>
      <c r="IFH4" s="1"/>
      <c r="IFI4" s="1"/>
      <c r="IFJ4" s="1"/>
      <c r="IFK4" s="1"/>
      <c r="IFL4" s="1"/>
      <c r="IFM4" s="1"/>
      <c r="IFN4" s="1"/>
      <c r="IFO4" s="1"/>
      <c r="IFP4" s="1"/>
      <c r="IFQ4" s="1"/>
      <c r="IFR4" s="1"/>
      <c r="IFS4" s="1"/>
      <c r="IFT4" s="1"/>
      <c r="IFU4" s="1"/>
      <c r="IFV4" s="1"/>
      <c r="IFW4" s="1"/>
      <c r="IFX4" s="1"/>
      <c r="IFY4" s="1"/>
      <c r="IFZ4" s="1"/>
      <c r="IGA4" s="1"/>
      <c r="IGB4" s="1"/>
      <c r="IGC4" s="1"/>
      <c r="IGD4" s="1"/>
      <c r="IGE4" s="1"/>
      <c r="IGF4" s="1"/>
      <c r="IGG4" s="1"/>
      <c r="IGH4" s="1"/>
      <c r="IGI4" s="1"/>
      <c r="IGJ4" s="1"/>
      <c r="IGK4" s="1"/>
      <c r="IGL4" s="1"/>
      <c r="IGM4" s="1"/>
      <c r="IGN4" s="1"/>
      <c r="IGO4" s="1"/>
      <c r="IGP4" s="1"/>
      <c r="IGQ4" s="1"/>
      <c r="IGR4" s="1"/>
      <c r="IGS4" s="1"/>
      <c r="IGT4" s="1"/>
      <c r="IGU4" s="1"/>
      <c r="IGV4" s="1"/>
      <c r="IGW4" s="1"/>
      <c r="IGX4" s="1"/>
      <c r="IGY4" s="1"/>
      <c r="IGZ4" s="1"/>
      <c r="IHA4" s="1"/>
      <c r="IHB4" s="1"/>
      <c r="IHC4" s="1"/>
      <c r="IHD4" s="1"/>
      <c r="IHE4" s="1"/>
      <c r="IHF4" s="1"/>
      <c r="IHG4" s="1"/>
      <c r="IHH4" s="1"/>
      <c r="IHI4" s="1"/>
      <c r="IHJ4" s="1"/>
      <c r="IHK4" s="1"/>
      <c r="IHL4" s="1"/>
      <c r="IHM4" s="1"/>
      <c r="IHN4" s="1"/>
      <c r="IHO4" s="1"/>
      <c r="IHP4" s="1"/>
      <c r="IHQ4" s="1"/>
      <c r="IHR4" s="1"/>
      <c r="IHS4" s="1"/>
      <c r="IHT4" s="1"/>
      <c r="IHU4" s="1"/>
      <c r="IHV4" s="1"/>
      <c r="IHW4" s="1"/>
      <c r="IHX4" s="1"/>
      <c r="IHY4" s="1"/>
      <c r="IHZ4" s="1"/>
      <c r="IIA4" s="1"/>
      <c r="IIB4" s="1"/>
      <c r="IIC4" s="1"/>
      <c r="IID4" s="1"/>
      <c r="IIE4" s="1"/>
      <c r="IIF4" s="1"/>
      <c r="IIG4" s="1"/>
      <c r="IIH4" s="1"/>
      <c r="III4" s="1"/>
      <c r="IIJ4" s="1"/>
      <c r="IIK4" s="1"/>
      <c r="IIL4" s="1"/>
      <c r="IIM4" s="1"/>
      <c r="IIN4" s="1"/>
      <c r="IIO4" s="1"/>
      <c r="IIP4" s="1"/>
      <c r="IIQ4" s="1"/>
      <c r="IIR4" s="1"/>
      <c r="IIS4" s="1"/>
      <c r="IIT4" s="1"/>
      <c r="IIU4" s="1"/>
      <c r="IIV4" s="1"/>
      <c r="IIW4" s="1"/>
      <c r="IIX4" s="1"/>
      <c r="IIY4" s="1"/>
      <c r="IIZ4" s="1"/>
      <c r="IJA4" s="1"/>
      <c r="IJB4" s="1"/>
      <c r="IJC4" s="1"/>
      <c r="IJD4" s="1"/>
      <c r="IJE4" s="1"/>
      <c r="IJF4" s="1"/>
      <c r="IJG4" s="1"/>
      <c r="IJH4" s="1"/>
      <c r="IJI4" s="1"/>
      <c r="IJJ4" s="1"/>
      <c r="IJK4" s="1"/>
      <c r="IJL4" s="1"/>
      <c r="IJM4" s="1"/>
      <c r="IJN4" s="1"/>
      <c r="IJO4" s="1"/>
      <c r="IJP4" s="1"/>
      <c r="IJQ4" s="1"/>
      <c r="IJR4" s="1"/>
      <c r="IJS4" s="1"/>
      <c r="IJT4" s="1"/>
      <c r="IJU4" s="1"/>
      <c r="IJV4" s="1"/>
      <c r="IJW4" s="1"/>
      <c r="IJX4" s="1"/>
      <c r="IJY4" s="1"/>
      <c r="IJZ4" s="1"/>
      <c r="IKA4" s="1"/>
      <c r="IKB4" s="1"/>
      <c r="IKC4" s="1"/>
      <c r="IKD4" s="1"/>
      <c r="IKE4" s="1"/>
      <c r="IKF4" s="1"/>
      <c r="IKG4" s="1"/>
      <c r="IKH4" s="1"/>
      <c r="IKI4" s="1"/>
      <c r="IKJ4" s="1"/>
      <c r="IKK4" s="1"/>
      <c r="IKL4" s="1"/>
      <c r="IKM4" s="1"/>
      <c r="IKN4" s="1"/>
      <c r="IKO4" s="1"/>
      <c r="IKP4" s="1"/>
      <c r="IKQ4" s="1"/>
      <c r="IKR4" s="1"/>
      <c r="IKS4" s="1"/>
      <c r="IKT4" s="1"/>
      <c r="IKU4" s="1"/>
      <c r="IKV4" s="1"/>
      <c r="IKW4" s="1"/>
      <c r="IKX4" s="1"/>
      <c r="IKY4" s="1"/>
      <c r="IKZ4" s="1"/>
      <c r="ILA4" s="1"/>
      <c r="ILB4" s="1"/>
      <c r="ILC4" s="1"/>
      <c r="ILD4" s="1"/>
      <c r="ILE4" s="1"/>
      <c r="ILF4" s="1"/>
      <c r="ILG4" s="1"/>
      <c r="ILH4" s="1"/>
      <c r="ILI4" s="1"/>
      <c r="ILJ4" s="1"/>
      <c r="ILK4" s="1"/>
      <c r="ILL4" s="1"/>
      <c r="ILM4" s="1"/>
      <c r="ILN4" s="1"/>
      <c r="ILO4" s="1"/>
      <c r="ILP4" s="1"/>
      <c r="ILQ4" s="1"/>
      <c r="ILR4" s="1"/>
      <c r="ILS4" s="1"/>
      <c r="ILT4" s="1"/>
      <c r="ILU4" s="1"/>
      <c r="ILV4" s="1"/>
      <c r="ILW4" s="1"/>
      <c r="ILX4" s="1"/>
      <c r="ILY4" s="1"/>
      <c r="ILZ4" s="1"/>
      <c r="IMA4" s="1"/>
      <c r="IMB4" s="1"/>
      <c r="IMC4" s="1"/>
      <c r="IMD4" s="1"/>
      <c r="IME4" s="1"/>
      <c r="IMF4" s="1"/>
      <c r="IMG4" s="1"/>
      <c r="IMH4" s="1"/>
      <c r="IMI4" s="1"/>
      <c r="IMJ4" s="1"/>
      <c r="IMK4" s="1"/>
      <c r="IML4" s="1"/>
      <c r="IMM4" s="1"/>
      <c r="IMN4" s="1"/>
      <c r="IMO4" s="1"/>
      <c r="IMP4" s="1"/>
      <c r="IMQ4" s="1"/>
      <c r="IMR4" s="1"/>
      <c r="IMS4" s="1"/>
      <c r="IMT4" s="1"/>
      <c r="IMU4" s="1"/>
      <c r="IMV4" s="1"/>
      <c r="IMW4" s="1"/>
      <c r="IMX4" s="1"/>
      <c r="IMY4" s="1"/>
      <c r="IMZ4" s="1"/>
      <c r="INA4" s="1"/>
      <c r="INB4" s="1"/>
      <c r="INC4" s="1"/>
      <c r="IND4" s="1"/>
      <c r="INE4" s="1"/>
      <c r="INF4" s="1"/>
      <c r="ING4" s="1"/>
      <c r="INH4" s="1"/>
      <c r="INI4" s="1"/>
      <c r="INJ4" s="1"/>
      <c r="INK4" s="1"/>
      <c r="INL4" s="1"/>
      <c r="INM4" s="1"/>
      <c r="INN4" s="1"/>
      <c r="INO4" s="1"/>
      <c r="INP4" s="1"/>
      <c r="INQ4" s="1"/>
      <c r="INR4" s="1"/>
      <c r="INS4" s="1"/>
      <c r="INT4" s="1"/>
      <c r="INU4" s="1"/>
      <c r="INV4" s="1"/>
      <c r="INW4" s="1"/>
      <c r="INX4" s="1"/>
      <c r="INY4" s="1"/>
      <c r="INZ4" s="1"/>
      <c r="IOA4" s="1"/>
      <c r="IOB4" s="1"/>
      <c r="IOC4" s="1"/>
      <c r="IOD4" s="1"/>
      <c r="IOE4" s="1"/>
      <c r="IOF4" s="1"/>
      <c r="IOG4" s="1"/>
      <c r="IOH4" s="1"/>
      <c r="IOI4" s="1"/>
      <c r="IOJ4" s="1"/>
      <c r="IOK4" s="1"/>
      <c r="IOL4" s="1"/>
      <c r="IOM4" s="1"/>
      <c r="ION4" s="1"/>
      <c r="IOO4" s="1"/>
      <c r="IOP4" s="1"/>
      <c r="IOQ4" s="1"/>
      <c r="IOR4" s="1"/>
      <c r="IOS4" s="1"/>
      <c r="IOT4" s="1"/>
      <c r="IOU4" s="1"/>
      <c r="IOV4" s="1"/>
      <c r="IOW4" s="1"/>
      <c r="IOX4" s="1"/>
      <c r="IOY4" s="1"/>
      <c r="IOZ4" s="1"/>
      <c r="IPA4" s="1"/>
      <c r="IPB4" s="1"/>
      <c r="IPC4" s="1"/>
      <c r="IPD4" s="1"/>
      <c r="IPE4" s="1"/>
      <c r="IPF4" s="1"/>
      <c r="IPG4" s="1"/>
      <c r="IPH4" s="1"/>
      <c r="IPI4" s="1"/>
      <c r="IPJ4" s="1"/>
      <c r="IPK4" s="1"/>
      <c r="IPL4" s="1"/>
      <c r="IPM4" s="1"/>
      <c r="IPN4" s="1"/>
      <c r="IPO4" s="1"/>
      <c r="IPP4" s="1"/>
      <c r="IPQ4" s="1"/>
      <c r="IPR4" s="1"/>
      <c r="IPS4" s="1"/>
      <c r="IPT4" s="1"/>
      <c r="IPU4" s="1"/>
      <c r="IPV4" s="1"/>
      <c r="IPW4" s="1"/>
      <c r="IPX4" s="1"/>
      <c r="IPY4" s="1"/>
      <c r="IPZ4" s="1"/>
      <c r="IQA4" s="1"/>
      <c r="IQB4" s="1"/>
      <c r="IQC4" s="1"/>
      <c r="IQD4" s="1"/>
      <c r="IQE4" s="1"/>
      <c r="IQF4" s="1"/>
      <c r="IQG4" s="1"/>
      <c r="IQH4" s="1"/>
      <c r="IQI4" s="1"/>
      <c r="IQJ4" s="1"/>
      <c r="IQK4" s="1"/>
      <c r="IQL4" s="1"/>
      <c r="IQM4" s="1"/>
      <c r="IQN4" s="1"/>
      <c r="IQO4" s="1"/>
      <c r="IQP4" s="1"/>
      <c r="IQQ4" s="1"/>
      <c r="IQR4" s="1"/>
      <c r="IQS4" s="1"/>
      <c r="IQT4" s="1"/>
      <c r="IQU4" s="1"/>
      <c r="IQV4" s="1"/>
      <c r="IQW4" s="1"/>
      <c r="IQX4" s="1"/>
      <c r="IQY4" s="1"/>
      <c r="IQZ4" s="1"/>
      <c r="IRA4" s="1"/>
      <c r="IRB4" s="1"/>
      <c r="IRC4" s="1"/>
      <c r="IRD4" s="1"/>
      <c r="IRE4" s="1"/>
      <c r="IRF4" s="1"/>
      <c r="IRG4" s="1"/>
      <c r="IRH4" s="1"/>
      <c r="IRI4" s="1"/>
      <c r="IRJ4" s="1"/>
      <c r="IRK4" s="1"/>
      <c r="IRL4" s="1"/>
      <c r="IRM4" s="1"/>
      <c r="IRN4" s="1"/>
      <c r="IRO4" s="1"/>
      <c r="IRP4" s="1"/>
      <c r="IRQ4" s="1"/>
      <c r="IRR4" s="1"/>
      <c r="IRS4" s="1"/>
      <c r="IRT4" s="1"/>
      <c r="IRU4" s="1"/>
      <c r="IRV4" s="1"/>
      <c r="IRW4" s="1"/>
      <c r="IRX4" s="1"/>
      <c r="IRY4" s="1"/>
      <c r="IRZ4" s="1"/>
      <c r="ISA4" s="1"/>
      <c r="ISB4" s="1"/>
      <c r="ISC4" s="1"/>
      <c r="ISD4" s="1"/>
      <c r="ISE4" s="1"/>
      <c r="ISF4" s="1"/>
      <c r="ISG4" s="1"/>
      <c r="ISH4" s="1"/>
      <c r="ISI4" s="1"/>
      <c r="ISJ4" s="1"/>
      <c r="ISK4" s="1"/>
      <c r="ISL4" s="1"/>
      <c r="ISM4" s="1"/>
      <c r="ISN4" s="1"/>
      <c r="ISO4" s="1"/>
      <c r="ISP4" s="1"/>
      <c r="ISQ4" s="1"/>
      <c r="ISR4" s="1"/>
      <c r="ISS4" s="1"/>
      <c r="IST4" s="1"/>
      <c r="ISU4" s="1"/>
      <c r="ISV4" s="1"/>
      <c r="ISW4" s="1"/>
      <c r="ISX4" s="1"/>
      <c r="ISY4" s="1"/>
      <c r="ISZ4" s="1"/>
      <c r="ITA4" s="1"/>
      <c r="ITB4" s="1"/>
      <c r="ITC4" s="1"/>
      <c r="ITD4" s="1"/>
      <c r="ITE4" s="1"/>
      <c r="ITF4" s="1"/>
      <c r="ITG4" s="1"/>
      <c r="ITH4" s="1"/>
      <c r="ITI4" s="1"/>
      <c r="ITJ4" s="1"/>
      <c r="ITK4" s="1"/>
      <c r="ITL4" s="1"/>
      <c r="ITM4" s="1"/>
      <c r="ITN4" s="1"/>
      <c r="ITO4" s="1"/>
      <c r="ITP4" s="1"/>
      <c r="ITQ4" s="1"/>
      <c r="ITR4" s="1"/>
      <c r="ITS4" s="1"/>
      <c r="ITT4" s="1"/>
      <c r="ITU4" s="1"/>
      <c r="ITV4" s="1"/>
      <c r="ITW4" s="1"/>
      <c r="ITX4" s="1"/>
      <c r="ITY4" s="1"/>
      <c r="ITZ4" s="1"/>
      <c r="IUA4" s="1"/>
      <c r="IUB4" s="1"/>
      <c r="IUC4" s="1"/>
      <c r="IUD4" s="1"/>
      <c r="IUE4" s="1"/>
      <c r="IUF4" s="1"/>
      <c r="IUG4" s="1"/>
      <c r="IUH4" s="1"/>
      <c r="IUI4" s="1"/>
      <c r="IUJ4" s="1"/>
      <c r="IUK4" s="1"/>
      <c r="IUL4" s="1"/>
      <c r="IUM4" s="1"/>
      <c r="IUN4" s="1"/>
      <c r="IUO4" s="1"/>
      <c r="IUP4" s="1"/>
      <c r="IUQ4" s="1"/>
      <c r="IUR4" s="1"/>
      <c r="IUS4" s="1"/>
      <c r="IUT4" s="1"/>
      <c r="IUU4" s="1"/>
      <c r="IUV4" s="1"/>
      <c r="IUW4" s="1"/>
      <c r="IUX4" s="1"/>
      <c r="IUY4" s="1"/>
      <c r="IUZ4" s="1"/>
      <c r="IVA4" s="1"/>
      <c r="IVB4" s="1"/>
      <c r="IVC4" s="1"/>
      <c r="IVD4" s="1"/>
      <c r="IVE4" s="1"/>
      <c r="IVF4" s="1"/>
      <c r="IVG4" s="1"/>
      <c r="IVH4" s="1"/>
      <c r="IVI4" s="1"/>
      <c r="IVJ4" s="1"/>
      <c r="IVK4" s="1"/>
      <c r="IVL4" s="1"/>
      <c r="IVM4" s="1"/>
      <c r="IVN4" s="1"/>
      <c r="IVO4" s="1"/>
      <c r="IVP4" s="1"/>
      <c r="IVQ4" s="1"/>
      <c r="IVR4" s="1"/>
      <c r="IVS4" s="1"/>
      <c r="IVT4" s="1"/>
      <c r="IVU4" s="1"/>
      <c r="IVV4" s="1"/>
      <c r="IVW4" s="1"/>
      <c r="IVX4" s="1"/>
      <c r="IVY4" s="1"/>
      <c r="IVZ4" s="1"/>
      <c r="IWA4" s="1"/>
      <c r="IWB4" s="1"/>
      <c r="IWC4" s="1"/>
      <c r="IWD4" s="1"/>
      <c r="IWE4" s="1"/>
      <c r="IWF4" s="1"/>
      <c r="IWG4" s="1"/>
      <c r="IWH4" s="1"/>
      <c r="IWI4" s="1"/>
      <c r="IWJ4" s="1"/>
      <c r="IWK4" s="1"/>
      <c r="IWL4" s="1"/>
      <c r="IWM4" s="1"/>
      <c r="IWN4" s="1"/>
      <c r="IWO4" s="1"/>
      <c r="IWP4" s="1"/>
      <c r="IWQ4" s="1"/>
      <c r="IWR4" s="1"/>
      <c r="IWS4" s="1"/>
      <c r="IWT4" s="1"/>
      <c r="IWU4" s="1"/>
      <c r="IWV4" s="1"/>
      <c r="IWW4" s="1"/>
      <c r="IWX4" s="1"/>
      <c r="IWY4" s="1"/>
      <c r="IWZ4" s="1"/>
      <c r="IXA4" s="1"/>
      <c r="IXB4" s="1"/>
      <c r="IXC4" s="1"/>
      <c r="IXD4" s="1"/>
      <c r="IXE4" s="1"/>
      <c r="IXF4" s="1"/>
      <c r="IXG4" s="1"/>
      <c r="IXH4" s="1"/>
      <c r="IXI4" s="1"/>
      <c r="IXJ4" s="1"/>
      <c r="IXK4" s="1"/>
      <c r="IXL4" s="1"/>
      <c r="IXM4" s="1"/>
      <c r="IXN4" s="1"/>
      <c r="IXO4" s="1"/>
      <c r="IXP4" s="1"/>
      <c r="IXQ4" s="1"/>
      <c r="IXR4" s="1"/>
      <c r="IXS4" s="1"/>
      <c r="IXT4" s="1"/>
      <c r="IXU4" s="1"/>
      <c r="IXV4" s="1"/>
      <c r="IXW4" s="1"/>
      <c r="IXX4" s="1"/>
      <c r="IXY4" s="1"/>
      <c r="IXZ4" s="1"/>
      <c r="IYA4" s="1"/>
      <c r="IYB4" s="1"/>
      <c r="IYC4" s="1"/>
      <c r="IYD4" s="1"/>
      <c r="IYE4" s="1"/>
      <c r="IYF4" s="1"/>
      <c r="IYG4" s="1"/>
      <c r="IYH4" s="1"/>
      <c r="IYI4" s="1"/>
      <c r="IYJ4" s="1"/>
      <c r="IYK4" s="1"/>
      <c r="IYL4" s="1"/>
      <c r="IYM4" s="1"/>
      <c r="IYN4" s="1"/>
      <c r="IYO4" s="1"/>
      <c r="IYP4" s="1"/>
      <c r="IYQ4" s="1"/>
      <c r="IYR4" s="1"/>
      <c r="IYS4" s="1"/>
      <c r="IYT4" s="1"/>
      <c r="IYU4" s="1"/>
      <c r="IYV4" s="1"/>
      <c r="IYW4" s="1"/>
      <c r="IYX4" s="1"/>
      <c r="IYY4" s="1"/>
      <c r="IYZ4" s="1"/>
      <c r="IZA4" s="1"/>
      <c r="IZB4" s="1"/>
      <c r="IZC4" s="1"/>
      <c r="IZD4" s="1"/>
      <c r="IZE4" s="1"/>
      <c r="IZF4" s="1"/>
      <c r="IZG4" s="1"/>
      <c r="IZH4" s="1"/>
      <c r="IZI4" s="1"/>
      <c r="IZJ4" s="1"/>
      <c r="IZK4" s="1"/>
      <c r="IZL4" s="1"/>
      <c r="IZM4" s="1"/>
      <c r="IZN4" s="1"/>
      <c r="IZO4" s="1"/>
      <c r="IZP4" s="1"/>
      <c r="IZQ4" s="1"/>
      <c r="IZR4" s="1"/>
      <c r="IZS4" s="1"/>
      <c r="IZT4" s="1"/>
      <c r="IZU4" s="1"/>
      <c r="IZV4" s="1"/>
      <c r="IZW4" s="1"/>
      <c r="IZX4" s="1"/>
      <c r="IZY4" s="1"/>
      <c r="IZZ4" s="1"/>
      <c r="JAA4" s="1"/>
      <c r="JAB4" s="1"/>
      <c r="JAC4" s="1"/>
      <c r="JAD4" s="1"/>
      <c r="JAE4" s="1"/>
      <c r="JAF4" s="1"/>
      <c r="JAG4" s="1"/>
      <c r="JAH4" s="1"/>
      <c r="JAI4" s="1"/>
      <c r="JAJ4" s="1"/>
      <c r="JAK4" s="1"/>
      <c r="JAL4" s="1"/>
      <c r="JAM4" s="1"/>
      <c r="JAN4" s="1"/>
      <c r="JAO4" s="1"/>
      <c r="JAP4" s="1"/>
      <c r="JAQ4" s="1"/>
      <c r="JAR4" s="1"/>
      <c r="JAS4" s="1"/>
      <c r="JAT4" s="1"/>
      <c r="JAU4" s="1"/>
      <c r="JAV4" s="1"/>
      <c r="JAW4" s="1"/>
      <c r="JAX4" s="1"/>
      <c r="JAY4" s="1"/>
      <c r="JAZ4" s="1"/>
      <c r="JBA4" s="1"/>
      <c r="JBB4" s="1"/>
      <c r="JBC4" s="1"/>
      <c r="JBD4" s="1"/>
      <c r="JBE4" s="1"/>
      <c r="JBF4" s="1"/>
      <c r="JBG4" s="1"/>
      <c r="JBH4" s="1"/>
      <c r="JBI4" s="1"/>
      <c r="JBJ4" s="1"/>
      <c r="JBK4" s="1"/>
      <c r="JBL4" s="1"/>
      <c r="JBM4" s="1"/>
      <c r="JBN4" s="1"/>
      <c r="JBO4" s="1"/>
      <c r="JBP4" s="1"/>
      <c r="JBQ4" s="1"/>
      <c r="JBR4" s="1"/>
      <c r="JBS4" s="1"/>
      <c r="JBT4" s="1"/>
      <c r="JBU4" s="1"/>
      <c r="JBV4" s="1"/>
      <c r="JBW4" s="1"/>
      <c r="JBX4" s="1"/>
      <c r="JBY4" s="1"/>
      <c r="JBZ4" s="1"/>
      <c r="JCA4" s="1"/>
      <c r="JCB4" s="1"/>
      <c r="JCC4" s="1"/>
      <c r="JCD4" s="1"/>
      <c r="JCE4" s="1"/>
      <c r="JCF4" s="1"/>
      <c r="JCG4" s="1"/>
      <c r="JCH4" s="1"/>
      <c r="JCI4" s="1"/>
      <c r="JCJ4" s="1"/>
      <c r="JCK4" s="1"/>
      <c r="JCL4" s="1"/>
      <c r="JCM4" s="1"/>
      <c r="JCN4" s="1"/>
      <c r="JCO4" s="1"/>
      <c r="JCP4" s="1"/>
      <c r="JCQ4" s="1"/>
      <c r="JCR4" s="1"/>
      <c r="JCS4" s="1"/>
      <c r="JCT4" s="1"/>
      <c r="JCU4" s="1"/>
      <c r="JCV4" s="1"/>
      <c r="JCW4" s="1"/>
      <c r="JCX4" s="1"/>
      <c r="JCY4" s="1"/>
      <c r="JCZ4" s="1"/>
      <c r="JDA4" s="1"/>
      <c r="JDB4" s="1"/>
      <c r="JDC4" s="1"/>
      <c r="JDD4" s="1"/>
      <c r="JDE4" s="1"/>
      <c r="JDF4" s="1"/>
      <c r="JDG4" s="1"/>
      <c r="JDH4" s="1"/>
      <c r="JDI4" s="1"/>
      <c r="JDJ4" s="1"/>
      <c r="JDK4" s="1"/>
      <c r="JDL4" s="1"/>
      <c r="JDM4" s="1"/>
      <c r="JDN4" s="1"/>
      <c r="JDO4" s="1"/>
      <c r="JDP4" s="1"/>
      <c r="JDQ4" s="1"/>
      <c r="JDR4" s="1"/>
      <c r="JDS4" s="1"/>
      <c r="JDT4" s="1"/>
      <c r="JDU4" s="1"/>
      <c r="JDV4" s="1"/>
      <c r="JDW4" s="1"/>
      <c r="JDX4" s="1"/>
      <c r="JDY4" s="1"/>
      <c r="JDZ4" s="1"/>
      <c r="JEA4" s="1"/>
      <c r="JEB4" s="1"/>
      <c r="JEC4" s="1"/>
      <c r="JED4" s="1"/>
      <c r="JEE4" s="1"/>
      <c r="JEF4" s="1"/>
      <c r="JEG4" s="1"/>
      <c r="JEH4" s="1"/>
      <c r="JEI4" s="1"/>
      <c r="JEJ4" s="1"/>
      <c r="JEK4" s="1"/>
      <c r="JEL4" s="1"/>
      <c r="JEM4" s="1"/>
      <c r="JEN4" s="1"/>
      <c r="JEO4" s="1"/>
      <c r="JEP4" s="1"/>
      <c r="JEQ4" s="1"/>
      <c r="JER4" s="1"/>
      <c r="JES4" s="1"/>
      <c r="JET4" s="1"/>
      <c r="JEU4" s="1"/>
      <c r="JEV4" s="1"/>
      <c r="JEW4" s="1"/>
      <c r="JEX4" s="1"/>
      <c r="JEY4" s="1"/>
      <c r="JEZ4" s="1"/>
      <c r="JFA4" s="1"/>
      <c r="JFB4" s="1"/>
      <c r="JFC4" s="1"/>
      <c r="JFD4" s="1"/>
      <c r="JFE4" s="1"/>
      <c r="JFF4" s="1"/>
      <c r="JFG4" s="1"/>
      <c r="JFH4" s="1"/>
      <c r="JFI4" s="1"/>
      <c r="JFJ4" s="1"/>
      <c r="JFK4" s="1"/>
      <c r="JFL4" s="1"/>
      <c r="JFM4" s="1"/>
      <c r="JFN4" s="1"/>
      <c r="JFO4" s="1"/>
      <c r="JFP4" s="1"/>
      <c r="JFQ4" s="1"/>
      <c r="JFR4" s="1"/>
      <c r="JFS4" s="1"/>
      <c r="JFT4" s="1"/>
      <c r="JFU4" s="1"/>
      <c r="JFV4" s="1"/>
      <c r="JFW4" s="1"/>
      <c r="JFX4" s="1"/>
      <c r="JFY4" s="1"/>
      <c r="JFZ4" s="1"/>
      <c r="JGA4" s="1"/>
      <c r="JGB4" s="1"/>
      <c r="JGC4" s="1"/>
      <c r="JGD4" s="1"/>
      <c r="JGE4" s="1"/>
      <c r="JGF4" s="1"/>
      <c r="JGG4" s="1"/>
      <c r="JGH4" s="1"/>
      <c r="JGI4" s="1"/>
      <c r="JGJ4" s="1"/>
      <c r="JGK4" s="1"/>
      <c r="JGL4" s="1"/>
      <c r="JGM4" s="1"/>
      <c r="JGN4" s="1"/>
      <c r="JGO4" s="1"/>
      <c r="JGP4" s="1"/>
      <c r="JGQ4" s="1"/>
      <c r="JGR4" s="1"/>
      <c r="JGS4" s="1"/>
      <c r="JGT4" s="1"/>
      <c r="JGU4" s="1"/>
      <c r="JGV4" s="1"/>
      <c r="JGW4" s="1"/>
      <c r="JGX4" s="1"/>
      <c r="JGY4" s="1"/>
      <c r="JGZ4" s="1"/>
      <c r="JHA4" s="1"/>
      <c r="JHB4" s="1"/>
      <c r="JHC4" s="1"/>
      <c r="JHD4" s="1"/>
      <c r="JHE4" s="1"/>
      <c r="JHF4" s="1"/>
      <c r="JHG4" s="1"/>
      <c r="JHH4" s="1"/>
      <c r="JHI4" s="1"/>
      <c r="JHJ4" s="1"/>
      <c r="JHK4" s="1"/>
      <c r="JHL4" s="1"/>
      <c r="JHM4" s="1"/>
      <c r="JHN4" s="1"/>
      <c r="JHO4" s="1"/>
      <c r="JHP4" s="1"/>
      <c r="JHQ4" s="1"/>
      <c r="JHR4" s="1"/>
      <c r="JHS4" s="1"/>
      <c r="JHT4" s="1"/>
      <c r="JHU4" s="1"/>
      <c r="JHV4" s="1"/>
      <c r="JHW4" s="1"/>
      <c r="JHX4" s="1"/>
      <c r="JHY4" s="1"/>
      <c r="JHZ4" s="1"/>
      <c r="JIA4" s="1"/>
      <c r="JIB4" s="1"/>
      <c r="JIC4" s="1"/>
      <c r="JID4" s="1"/>
      <c r="JIE4" s="1"/>
      <c r="JIF4" s="1"/>
      <c r="JIG4" s="1"/>
      <c r="JIH4" s="1"/>
      <c r="JII4" s="1"/>
      <c r="JIJ4" s="1"/>
      <c r="JIK4" s="1"/>
      <c r="JIL4" s="1"/>
      <c r="JIM4" s="1"/>
      <c r="JIN4" s="1"/>
      <c r="JIO4" s="1"/>
      <c r="JIP4" s="1"/>
      <c r="JIQ4" s="1"/>
      <c r="JIR4" s="1"/>
      <c r="JIS4" s="1"/>
      <c r="JIT4" s="1"/>
      <c r="JIU4" s="1"/>
      <c r="JIV4" s="1"/>
      <c r="JIW4" s="1"/>
      <c r="JIX4" s="1"/>
      <c r="JIY4" s="1"/>
      <c r="JIZ4" s="1"/>
      <c r="JJA4" s="1"/>
      <c r="JJB4" s="1"/>
      <c r="JJC4" s="1"/>
      <c r="JJD4" s="1"/>
      <c r="JJE4" s="1"/>
      <c r="JJF4" s="1"/>
      <c r="JJG4" s="1"/>
      <c r="JJH4" s="1"/>
      <c r="JJI4" s="1"/>
      <c r="JJJ4" s="1"/>
      <c r="JJK4" s="1"/>
      <c r="JJL4" s="1"/>
      <c r="JJM4" s="1"/>
      <c r="JJN4" s="1"/>
      <c r="JJO4" s="1"/>
      <c r="JJP4" s="1"/>
      <c r="JJQ4" s="1"/>
      <c r="JJR4" s="1"/>
      <c r="JJS4" s="1"/>
      <c r="JJT4" s="1"/>
      <c r="JJU4" s="1"/>
      <c r="JJV4" s="1"/>
      <c r="JJW4" s="1"/>
      <c r="JJX4" s="1"/>
      <c r="JJY4" s="1"/>
      <c r="JJZ4" s="1"/>
      <c r="JKA4" s="1"/>
      <c r="JKB4" s="1"/>
      <c r="JKC4" s="1"/>
      <c r="JKD4" s="1"/>
      <c r="JKE4" s="1"/>
      <c r="JKF4" s="1"/>
      <c r="JKG4" s="1"/>
      <c r="JKH4" s="1"/>
      <c r="JKI4" s="1"/>
      <c r="JKJ4" s="1"/>
      <c r="JKK4" s="1"/>
      <c r="JKL4" s="1"/>
      <c r="JKM4" s="1"/>
      <c r="JKN4" s="1"/>
      <c r="JKO4" s="1"/>
      <c r="JKP4" s="1"/>
      <c r="JKQ4" s="1"/>
      <c r="JKR4" s="1"/>
      <c r="JKS4" s="1"/>
      <c r="JKT4" s="1"/>
      <c r="JKU4" s="1"/>
      <c r="JKV4" s="1"/>
      <c r="JKW4" s="1"/>
      <c r="JKX4" s="1"/>
      <c r="JKY4" s="1"/>
      <c r="JKZ4" s="1"/>
      <c r="JLA4" s="1"/>
      <c r="JLB4" s="1"/>
      <c r="JLC4" s="1"/>
      <c r="JLD4" s="1"/>
      <c r="JLE4" s="1"/>
      <c r="JLF4" s="1"/>
      <c r="JLG4" s="1"/>
      <c r="JLH4" s="1"/>
      <c r="JLI4" s="1"/>
      <c r="JLJ4" s="1"/>
      <c r="JLK4" s="1"/>
      <c r="JLL4" s="1"/>
      <c r="JLM4" s="1"/>
      <c r="JLN4" s="1"/>
      <c r="JLO4" s="1"/>
      <c r="JLP4" s="1"/>
      <c r="JLQ4" s="1"/>
      <c r="JLR4" s="1"/>
      <c r="JLS4" s="1"/>
      <c r="JLT4" s="1"/>
      <c r="JLU4" s="1"/>
      <c r="JLV4" s="1"/>
      <c r="JLW4" s="1"/>
      <c r="JLX4" s="1"/>
      <c r="JLY4" s="1"/>
      <c r="JLZ4" s="1"/>
      <c r="JMA4" s="1"/>
      <c r="JMB4" s="1"/>
      <c r="JMC4" s="1"/>
      <c r="JMD4" s="1"/>
      <c r="JME4" s="1"/>
      <c r="JMF4" s="1"/>
      <c r="JMG4" s="1"/>
      <c r="JMH4" s="1"/>
      <c r="JMI4" s="1"/>
      <c r="JMJ4" s="1"/>
      <c r="JMK4" s="1"/>
      <c r="JML4" s="1"/>
      <c r="JMM4" s="1"/>
      <c r="JMN4" s="1"/>
      <c r="JMO4" s="1"/>
      <c r="JMP4" s="1"/>
      <c r="JMQ4" s="1"/>
      <c r="JMR4" s="1"/>
      <c r="JMS4" s="1"/>
      <c r="JMT4" s="1"/>
      <c r="JMU4" s="1"/>
      <c r="JMV4" s="1"/>
      <c r="JMW4" s="1"/>
      <c r="JMX4" s="1"/>
      <c r="JMY4" s="1"/>
      <c r="JMZ4" s="1"/>
      <c r="JNA4" s="1"/>
      <c r="JNB4" s="1"/>
      <c r="JNC4" s="1"/>
      <c r="JND4" s="1"/>
      <c r="JNE4" s="1"/>
      <c r="JNF4" s="1"/>
      <c r="JNG4" s="1"/>
      <c r="JNH4" s="1"/>
      <c r="JNI4" s="1"/>
      <c r="JNJ4" s="1"/>
      <c r="JNK4" s="1"/>
      <c r="JNL4" s="1"/>
      <c r="JNM4" s="1"/>
      <c r="JNN4" s="1"/>
      <c r="JNO4" s="1"/>
      <c r="JNP4" s="1"/>
      <c r="JNQ4" s="1"/>
      <c r="JNR4" s="1"/>
      <c r="JNS4" s="1"/>
      <c r="JNT4" s="1"/>
      <c r="JNU4" s="1"/>
      <c r="JNV4" s="1"/>
      <c r="JNW4" s="1"/>
      <c r="JNX4" s="1"/>
      <c r="JNY4" s="1"/>
      <c r="JNZ4" s="1"/>
      <c r="JOA4" s="1"/>
      <c r="JOB4" s="1"/>
      <c r="JOC4" s="1"/>
      <c r="JOD4" s="1"/>
      <c r="JOE4" s="1"/>
      <c r="JOF4" s="1"/>
      <c r="JOG4" s="1"/>
      <c r="JOH4" s="1"/>
      <c r="JOI4" s="1"/>
      <c r="JOJ4" s="1"/>
      <c r="JOK4" s="1"/>
      <c r="JOL4" s="1"/>
      <c r="JOM4" s="1"/>
      <c r="JON4" s="1"/>
      <c r="JOO4" s="1"/>
      <c r="JOP4" s="1"/>
      <c r="JOQ4" s="1"/>
      <c r="JOR4" s="1"/>
      <c r="JOS4" s="1"/>
      <c r="JOT4" s="1"/>
      <c r="JOU4" s="1"/>
      <c r="JOV4" s="1"/>
      <c r="JOW4" s="1"/>
      <c r="JOX4" s="1"/>
      <c r="JOY4" s="1"/>
      <c r="JOZ4" s="1"/>
      <c r="JPA4" s="1"/>
      <c r="JPB4" s="1"/>
      <c r="JPC4" s="1"/>
      <c r="JPD4" s="1"/>
      <c r="JPE4" s="1"/>
      <c r="JPF4" s="1"/>
      <c r="JPG4" s="1"/>
      <c r="JPH4" s="1"/>
    </row>
    <row r="5" s="8" customFormat="true" ht="12.8" hidden="false" customHeight="false" outlineLevel="0" collapsed="false">
      <c r="C5" s="9"/>
      <c r="D5" s="10"/>
      <c r="F5" s="11"/>
      <c r="I5" s="12"/>
      <c r="PA5" s="12"/>
    </row>
    <row r="6" s="8" customFormat="true" ht="12.8" hidden="false" customHeight="false" outlineLevel="0" collapsed="false">
      <c r="C6" s="9"/>
      <c r="D6" s="10"/>
      <c r="F6" s="11"/>
      <c r="I6" s="12"/>
      <c r="PA6" s="12"/>
    </row>
    <row r="7" s="8" customFormat="true" ht="12.8" hidden="false" customHeight="false" outlineLevel="0" collapsed="false">
      <c r="C7" s="9"/>
      <c r="D7" s="10"/>
      <c r="F7" s="11"/>
      <c r="I7" s="12"/>
      <c r="ON7" s="13" t="s">
        <v>6</v>
      </c>
      <c r="OO7" s="14" t="s">
        <v>7</v>
      </c>
      <c r="OP7" s="15" t="s">
        <v>8</v>
      </c>
      <c r="PA7" s="12"/>
    </row>
    <row r="8" s="8" customFormat="true" ht="12.8" hidden="false" customHeight="false" outlineLevel="0" collapsed="false">
      <c r="C8" s="9"/>
      <c r="D8" s="10"/>
      <c r="F8" s="11"/>
      <c r="I8" s="12"/>
      <c r="FN8" s="8" t="e">
        <f aca="false">IF(SUM(G2:G4=100),FO13&gt;0,1)</f>
        <v>#VALUE!</v>
      </c>
      <c r="ON8" s="13" t="s">
        <v>9</v>
      </c>
      <c r="OO8" s="14" t="s">
        <v>10</v>
      </c>
      <c r="OP8" s="15" t="s">
        <v>9</v>
      </c>
      <c r="PA8" s="12"/>
    </row>
    <row r="9" s="8" customFormat="true" ht="12.8" hidden="false" customHeight="false" outlineLevel="0" collapsed="false">
      <c r="C9" s="9"/>
      <c r="D9" s="10"/>
      <c r="F9" s="11"/>
      <c r="I9" s="12"/>
      <c r="GB9" s="8" t="s">
        <v>11</v>
      </c>
      <c r="MB9" s="8" t="s">
        <v>12</v>
      </c>
      <c r="ON9" s="13"/>
      <c r="OO9" s="14" t="s">
        <v>9</v>
      </c>
      <c r="OP9" s="15"/>
      <c r="PA9" s="12"/>
    </row>
    <row r="10" s="8" customFormat="true" ht="12.8" hidden="false" customHeight="false" outlineLevel="0" collapsed="false">
      <c r="A10" s="16" t="n">
        <v>1860</v>
      </c>
      <c r="B10" s="17"/>
      <c r="C10" s="18" t="s">
        <v>13</v>
      </c>
      <c r="D10" s="14" t="s">
        <v>14</v>
      </c>
      <c r="E10" s="19" t="s">
        <v>15</v>
      </c>
      <c r="F10" s="20" t="s">
        <v>16</v>
      </c>
      <c r="I10" s="12"/>
      <c r="ON10" s="13" t="s">
        <v>17</v>
      </c>
      <c r="OO10" s="14" t="s">
        <v>18</v>
      </c>
      <c r="OP10" s="15" t="n">
        <v>1863</v>
      </c>
      <c r="PA10" s="21"/>
      <c r="PB10" s="22"/>
    </row>
    <row r="11" s="8" customFormat="true" ht="12.9" hidden="false" customHeight="false" outlineLevel="0" collapsed="false">
      <c r="A11" s="16"/>
      <c r="B11" s="17" t="n">
        <f aca="false">IF(BO1=1,(AVERAGE(AO11*BO1*BO2*BO3,BO11,CO11,DO11,EO11,FO11,GO11,HO11,IO11,JO11,KO11,LO11,MO11,NO11),5))</f>
        <v>0</v>
      </c>
      <c r="C11" s="9"/>
      <c r="D11" s="10"/>
      <c r="F11" s="11"/>
      <c r="G11" s="10" t="n">
        <f aca="false">MAX(AC11:AN11,BC11:BN11,CC11:CN11,DC11:DN11,EC11:EN11,FC11:FN11,GC11:GN11,HC11:HN11,IC11:IN11,JC11:JN11,KC11:KN11,LC11:LN11,MC11:MN11,NC11:NN11)</f>
        <v>28.7</v>
      </c>
      <c r="H11" s="23" t="n">
        <f aca="false">MEDIAN(AC11:AN11,BC11:BN11,CC11:CN11,DC11:DN11,EC11:EN11,FC11:FN11,GC11:GN11,HC11:HN11,IC11:IN11,JC11:JN11,KC11:KN11,LC11:LN11,MC11:MN11,NC11:NN11)</f>
        <v>20.65</v>
      </c>
      <c r="I11" s="12" t="n">
        <f aca="false">MIN(AC11:AN11,BC11:BN11,CC11:CN11,DC11:DN11,EC11:EN11,FC11:FN11,GC11:GN11,HC11:HN11,IC11:IN11,JC11:JN11,KC11:KN11,LC11:LN11,MC11:MN11,NC11:NN11)</f>
        <v>13.6</v>
      </c>
      <c r="J11" s="24" t="n">
        <f aca="false">(G11+I11)/2</f>
        <v>21.15</v>
      </c>
      <c r="FB11" s="8" t="s">
        <v>19</v>
      </c>
      <c r="GA11" s="8" t="n">
        <v>1861</v>
      </c>
      <c r="GB11" s="25" t="n">
        <v>1861</v>
      </c>
      <c r="GC11" s="26" t="n">
        <v>23.4</v>
      </c>
      <c r="GD11" s="26" t="n">
        <v>25.6</v>
      </c>
      <c r="GE11" s="26" t="n">
        <v>26.2</v>
      </c>
      <c r="GF11" s="26" t="n">
        <v>20.4</v>
      </c>
      <c r="GG11" s="26" t="n">
        <v>16.4</v>
      </c>
      <c r="GH11" s="26" t="n">
        <v>15.1</v>
      </c>
      <c r="GI11" s="26" t="n">
        <v>13.8</v>
      </c>
      <c r="GJ11" s="26" t="n">
        <v>15</v>
      </c>
      <c r="GK11" s="26" t="n">
        <v>18.5</v>
      </c>
      <c r="GL11" s="26" t="n">
        <v>20.9</v>
      </c>
      <c r="GM11" s="26" t="n">
        <v>21.7</v>
      </c>
      <c r="GN11" s="26" t="n">
        <v>19.2</v>
      </c>
      <c r="GO11" s="27" t="n">
        <f aca="false">SUM(GC11:GN11)/12</f>
        <v>19.6833333333333</v>
      </c>
      <c r="MA11" s="8" t="n">
        <v>1861</v>
      </c>
      <c r="MB11" s="25" t="n">
        <v>1861</v>
      </c>
      <c r="MC11" s="26" t="n">
        <v>28.7</v>
      </c>
      <c r="MD11" s="26" t="n">
        <v>26.1</v>
      </c>
      <c r="ME11" s="26" t="n">
        <v>26.3</v>
      </c>
      <c r="MF11" s="26" t="n">
        <v>22</v>
      </c>
      <c r="MG11" s="26" t="n">
        <v>17.9</v>
      </c>
      <c r="MH11" s="26" t="n">
        <v>16.1</v>
      </c>
      <c r="MI11" s="26" t="n">
        <v>13.6</v>
      </c>
      <c r="MJ11" s="26" t="n">
        <v>15.5</v>
      </c>
      <c r="MK11" s="26" t="n">
        <v>19.6</v>
      </c>
      <c r="ML11" s="26" t="n">
        <v>22.2</v>
      </c>
      <c r="MM11" s="26" t="n">
        <v>25.2</v>
      </c>
      <c r="MN11" s="26" t="n">
        <v>23.4</v>
      </c>
      <c r="MO11" s="27" t="n">
        <f aca="false">SUM(MC11:MN11)/12</f>
        <v>21.3833333333333</v>
      </c>
      <c r="ON11" s="13" t="n">
        <v>2025</v>
      </c>
      <c r="OO11" s="14" t="n">
        <v>2025</v>
      </c>
      <c r="OP11" s="15" t="n">
        <v>2025</v>
      </c>
      <c r="PA11" s="21"/>
      <c r="PB11" s="22"/>
      <c r="PN11" s="28" t="n">
        <f aca="false">MAX(FC11:FN11,GC11:GN11,MC11:MN11)</f>
        <v>28.7</v>
      </c>
      <c r="PO11" s="29" t="n">
        <f aca="false">MIN(FC11:FN11,GC11:GN11,MC11:MN11)</f>
        <v>13.6</v>
      </c>
      <c r="PP11" s="30" t="n">
        <v>36.5</v>
      </c>
      <c r="PQ11" s="31" t="n">
        <v>13.9</v>
      </c>
      <c r="PR11" s="32" t="n">
        <f aca="false">MIN(FC11:FN11,GC11:GN11,MC11:MN11)</f>
        <v>13.6</v>
      </c>
      <c r="QU11" s="33" t="n">
        <f aca="false">AVERAGE(AH11,AI11,AJ11,BH11,BI11,BJ11,CH11,CI11,CJ11,DH11,DI11,DJ11,EH11,EI11,EJ11,FH11,FI11,FJ11,GH11,GI11,GJ11,HH11,HI11,HJ11,IH11,II11,IJ11,JH11,JI11,JJ11,KH11,KI11,KJ11,LH11,LI11,LJ11,MH11,MI11,MJ11,NH11,NI11,NJ11)</f>
        <v>14.85</v>
      </c>
      <c r="QV11" s="34" t="n">
        <f aca="false">AVERAGE(AC11,AD11,AN11,BC11,BD11,BN11,CC11,CD11,CN11,DC11,DD11,DN11,EC11,ED11,EN11,FC11,FD11,FN11,GC11,GD11,GN11,HC11,HD11,HN11,IC11,ID11,IN11,JC11,JD11,JN11,KC11,KD11,KN11,LC11,LD11,LN11,MC11,MD11,MN11,NC11,ND11,NN11,)</f>
        <v>20.9142857142857</v>
      </c>
    </row>
    <row r="12" s="8" customFormat="true" ht="12.9" hidden="false" customHeight="false" outlineLevel="0" collapsed="false">
      <c r="A12" s="16"/>
      <c r="B12" s="17" t="e">
        <f aca="false">AVERAGE(AO12,BO12,CO12,DO12,EO12,FO12,GO12,HO12,IO12,JO12,KO12,LO12,MO12,NO12)*MAX()</f>
        <v>#VALUE!</v>
      </c>
      <c r="C12" s="9"/>
      <c r="D12" s="10"/>
      <c r="F12" s="11"/>
      <c r="G12" s="10" t="n">
        <f aca="false">MAX(AC12:AN12,BC12:BN12,CC12:CN12,DC12:DN12,EC12:EN12,FC12:FN12,GC12:GN12,HC12:HN12,IC12:IN12,JC12:JN12,KC12:KN12,LC12:LN12,MC12:MN12,NC12:NN12)</f>
        <v>29.8</v>
      </c>
      <c r="H12" s="23" t="n">
        <f aca="false">MEDIAN(AC12:AN12,BC12:BN12,CC12:CN12,DC12:DN12,EC12:EN12,FC12:FN12,GC12:GN12,HC12:HN12,IC12:IN12,JC12:JN12,KC12:KN12,LC12:LN12,MC12:MN12,NC12:NN12)</f>
        <v>21</v>
      </c>
      <c r="I12" s="12" t="n">
        <f aca="false">MIN(AC12:AN12,BC12:BN12,CC12:CN12,DC12:DN12,EC12:EN12,FC12:FN12,GC12:GN12,HC12:HN12,IC12:IN12,JC12:JN12,KC12:KN12,LC12:LN12,MC12:MN12,NC12:NN12)</f>
        <v>14</v>
      </c>
      <c r="J12" s="24" t="n">
        <f aca="false">(G12+I12)/2</f>
        <v>21.9</v>
      </c>
      <c r="GA12" s="8" t="n">
        <f aca="false">GA11+1</f>
        <v>1862</v>
      </c>
      <c r="GB12" s="25" t="n">
        <v>1862</v>
      </c>
      <c r="GC12" s="26" t="n">
        <v>26.3</v>
      </c>
      <c r="GD12" s="26" t="n">
        <v>24.7</v>
      </c>
      <c r="GE12" s="26" t="n">
        <v>25.8</v>
      </c>
      <c r="GF12" s="26" t="n">
        <v>20.5</v>
      </c>
      <c r="GG12" s="26" t="n">
        <v>16.7</v>
      </c>
      <c r="GH12" s="26" t="n">
        <v>14</v>
      </c>
      <c r="GI12" s="26" t="n">
        <v>14.6</v>
      </c>
      <c r="GJ12" s="26" t="n">
        <v>14.9</v>
      </c>
      <c r="GK12" s="26" t="n">
        <v>17.2</v>
      </c>
      <c r="GL12" s="26" t="n">
        <v>21.5</v>
      </c>
      <c r="GM12" s="26" t="n">
        <v>24.5</v>
      </c>
      <c r="GN12" s="26" t="n">
        <v>25.3</v>
      </c>
      <c r="GO12" s="27" t="n">
        <f aca="false">SUM(GC12:GN12)/12</f>
        <v>20.5</v>
      </c>
      <c r="MA12" s="8" t="n">
        <f aca="false">MA11+1</f>
        <v>1862</v>
      </c>
      <c r="MB12" s="25" t="n">
        <v>1862</v>
      </c>
      <c r="MC12" s="26" t="n">
        <v>29.8</v>
      </c>
      <c r="MD12" s="26" t="n">
        <v>26.5</v>
      </c>
      <c r="ME12" s="26" t="n">
        <v>27.2</v>
      </c>
      <c r="MF12" s="26" t="n">
        <v>19.7</v>
      </c>
      <c r="MG12" s="26" t="n">
        <v>17.6</v>
      </c>
      <c r="MH12" s="26" t="n">
        <v>14.8</v>
      </c>
      <c r="MI12" s="26" t="n">
        <v>16.2</v>
      </c>
      <c r="MJ12" s="26" t="n">
        <v>15.9</v>
      </c>
      <c r="MK12" s="26" t="n">
        <v>18.9</v>
      </c>
      <c r="ML12" s="26" t="n">
        <v>23.4</v>
      </c>
      <c r="MM12" s="26" t="n">
        <v>27.4</v>
      </c>
      <c r="MN12" s="26" t="n">
        <v>27.9</v>
      </c>
      <c r="MO12" s="27" t="n">
        <f aca="false">SUM(MC12:MN12)/12</f>
        <v>22.1083333333333</v>
      </c>
      <c r="ON12" s="35"/>
      <c r="PA12" s="21"/>
      <c r="PB12" s="22"/>
      <c r="PN12" s="28" t="n">
        <f aca="false">MAX(FC12:FN12,GC12:GN12,MC12:MN12)</f>
        <v>29.8</v>
      </c>
      <c r="PO12" s="29" t="n">
        <f aca="false">MIN(FC12:FN12,GC12:GN12,MC12:MN12)</f>
        <v>14</v>
      </c>
      <c r="PP12" s="30" t="n">
        <v>36.5</v>
      </c>
      <c r="PQ12" s="31" t="n">
        <v>13.9</v>
      </c>
      <c r="PR12" s="32" t="n">
        <f aca="false">MIN(FC12:FN12,GC12:GN12,MC12:MN12)</f>
        <v>14</v>
      </c>
      <c r="PV12" s="36" t="n">
        <f aca="false">MAX(LI12:LT12,NI12:NT12,OI12:OT12)</f>
        <v>0</v>
      </c>
      <c r="PW12" s="32" t="n">
        <f aca="false">MIN(LI12:LT12,NI12:NT12,OI12:OT12)</f>
        <v>0</v>
      </c>
      <c r="QU12" s="33" t="n">
        <f aca="false">AVERAGE(AH12,AI12,AJ12,BH12,BI12,BJ12,CH12,CI12,CJ12,DH12,DI12,DJ12,EH12,EI12,EJ12,FH12,FI12,FJ12,GH12,GI12,GJ12,HH12,HI12,HJ12,IH12,II12,IJ12,JH12,JI12,JJ12,KH12,KI12,KJ12,LH12,LI12,LJ12,MH12,MI12,MJ12,NH12,NI12,NJ12)</f>
        <v>15.0666666666667</v>
      </c>
      <c r="QV12" s="34" t="n">
        <f aca="false">AVERAGE(AC12,AD12,AN12,BC12,BD12,BN12,CC12,CD12,CN12,DC12,DD12,DN12,EC12,ED12,EN12,FC12,FD12,FN12,GC12,GD12,GN12,HC12,HD12,HN12,IC12,ID12,IN12,JC12,JD12,JN12,KC12,KD12,KN12,LC12,LD12,LN12,MC12,MD12,MN12,NC12,ND12,NN12,)</f>
        <v>22.9285714285714</v>
      </c>
    </row>
    <row r="13" s="8" customFormat="true" ht="12.9" hidden="false" customHeight="false" outlineLevel="0" collapsed="false">
      <c r="A13" s="16"/>
      <c r="B13" s="17" t="n">
        <f aca="false">AVERAGE(AO13,BO13,CO13,DO13,EO13,FO13,GO13,HO13,IO13,JO13,KO13,LO13,MO13,NO13)</f>
        <v>20.0638888888889</v>
      </c>
      <c r="C13" s="37"/>
      <c r="D13" s="10"/>
      <c r="F13" s="11"/>
      <c r="G13" s="10" t="n">
        <f aca="false">MAX(AC13:AN13,BC13:BN13,CC13:CN13,DC13:DN13,EC13:EN13,FC13:FN13,GC13:GN13,HC13:HN13,IC13:IN13,JC13:JN13,KC13:KN13,LC13:LN13,MC13:MN13,NC13:NN13)</f>
        <v>26.8</v>
      </c>
      <c r="H13" s="23" t="n">
        <f aca="false">MEDIAN(AC13:AN13,BC13:BN13,CC13:CN13,DC13:DN13,EC13:EN13,FC13:FN13,GC13:GN13,HC13:HN13,IC13:IN13,JC13:JN13,KC13:KN13,LC13:LN13,MC13:MN13,NC13:NN13)</f>
        <v>20.5</v>
      </c>
      <c r="I13" s="12" t="n">
        <f aca="false">MIN(AC13:AN13,BC13:BN13,CC13:CN13,DC13:DN13,EC13:EN13,FC13:FN13,GC13:GN13,HC13:HN13,IC13:IN13,JC13:JN13,KC13:KN13,LC13:LN13,MC13:MN13,NC13:NN13)</f>
        <v>12.9</v>
      </c>
      <c r="J13" s="24" t="n">
        <f aca="false">(G13+I13)/2</f>
        <v>19.85</v>
      </c>
      <c r="FA13" s="8" t="n">
        <v>1863</v>
      </c>
      <c r="FB13" s="25" t="n">
        <v>1863</v>
      </c>
      <c r="FC13" s="26" t="n">
        <v>26.8</v>
      </c>
      <c r="FD13" s="26" t="n">
        <v>26.2</v>
      </c>
      <c r="FE13" s="26" t="n">
        <v>23.9</v>
      </c>
      <c r="FF13" s="26" t="n">
        <v>23.2</v>
      </c>
      <c r="FG13" s="26" t="n">
        <v>17.2</v>
      </c>
      <c r="FH13" s="26" t="n">
        <v>14.2</v>
      </c>
      <c r="FI13" s="26" t="n">
        <v>12.9</v>
      </c>
      <c r="FJ13" s="26" t="n">
        <v>13.7</v>
      </c>
      <c r="FK13" s="26" t="n">
        <v>15.7</v>
      </c>
      <c r="FL13" s="26" t="n">
        <v>18.7</v>
      </c>
      <c r="FM13" s="26" t="n">
        <v>22.8</v>
      </c>
      <c r="FN13" s="26" t="n">
        <v>24.3</v>
      </c>
      <c r="FO13" s="27" t="n">
        <f aca="false">SUM(FC13:FN13)/12*FQ1*FP1*FO1</f>
        <v>19.9666666666667</v>
      </c>
      <c r="GA13" s="8" t="n">
        <f aca="false">GA12+1</f>
        <v>1863</v>
      </c>
      <c r="GB13" s="25" t="n">
        <v>1863</v>
      </c>
      <c r="GC13" s="26" t="n">
        <v>25.7</v>
      </c>
      <c r="GD13" s="26" t="n">
        <v>24.3</v>
      </c>
      <c r="GE13" s="26" t="n">
        <v>22.9</v>
      </c>
      <c r="GF13" s="26" t="n">
        <v>21.2</v>
      </c>
      <c r="GG13" s="26" t="n">
        <v>17.2</v>
      </c>
      <c r="GH13" s="26" t="n">
        <v>15.2</v>
      </c>
      <c r="GI13" s="26" t="n">
        <v>14.6</v>
      </c>
      <c r="GJ13" s="26" t="n">
        <v>14.3</v>
      </c>
      <c r="GK13" s="26" t="n">
        <v>16.3</v>
      </c>
      <c r="GL13" s="26" t="n">
        <v>18.9</v>
      </c>
      <c r="GM13" s="26" t="n">
        <v>21.4</v>
      </c>
      <c r="GN13" s="26" t="n">
        <v>23.3</v>
      </c>
      <c r="GO13" s="27" t="n">
        <f aca="false">SUM(GC13:GN13)/12</f>
        <v>19.6083333333333</v>
      </c>
      <c r="MA13" s="8" t="n">
        <f aca="false">MA12+1</f>
        <v>1863</v>
      </c>
      <c r="MB13" s="25" t="n">
        <v>1863</v>
      </c>
      <c r="MC13" s="26" t="n">
        <v>23.3</v>
      </c>
      <c r="MD13" s="38" t="n">
        <f aca="false">AVERAGE(MD11:MD12)</f>
        <v>26.3</v>
      </c>
      <c r="ME13" s="38" t="n">
        <f aca="false">AVERAGE(ME11:ME12)</f>
        <v>26.75</v>
      </c>
      <c r="MF13" s="38" t="n">
        <f aca="false">AVERAGE(MF9:MF11)</f>
        <v>22</v>
      </c>
      <c r="MG13" s="38" t="n">
        <f aca="false">AVERAGE(MG11:MG12)</f>
        <v>17.75</v>
      </c>
      <c r="MH13" s="38" t="n">
        <f aca="false">AVERAGE(MH9:MH11)</f>
        <v>16.1</v>
      </c>
      <c r="MI13" s="26" t="n">
        <v>14</v>
      </c>
      <c r="MJ13" s="26" t="n">
        <v>14.4</v>
      </c>
      <c r="MK13" s="26" t="n">
        <v>17.1</v>
      </c>
      <c r="ML13" s="26" t="n">
        <v>19.8</v>
      </c>
      <c r="MM13" s="26" t="n">
        <v>23.5</v>
      </c>
      <c r="MN13" s="26" t="n">
        <v>26.4</v>
      </c>
      <c r="MO13" s="27" t="n">
        <f aca="false">SUM(MC13:MN13)/12</f>
        <v>20.6166666666667</v>
      </c>
      <c r="ON13" s="39" t="n">
        <f aca="false">(FO13+GO13+MO13)/3</f>
        <v>20.0638888888889</v>
      </c>
      <c r="OO13" s="40"/>
      <c r="OP13" s="41"/>
      <c r="PA13" s="21"/>
      <c r="PB13" s="22"/>
      <c r="PG13" s="1"/>
      <c r="PH13" s="1"/>
      <c r="PN13" s="28" t="n">
        <f aca="false">MAX(FC13:FN13,GC13:GN13,MC13:MN13)</f>
        <v>26.8</v>
      </c>
      <c r="PO13" s="29" t="n">
        <f aca="false">MIN(FC13:FN13,GC13:GN13,MC13:MN13)</f>
        <v>12.9</v>
      </c>
      <c r="PP13" s="30" t="n">
        <v>36.5</v>
      </c>
      <c r="PQ13" s="31" t="n">
        <v>13.9</v>
      </c>
      <c r="PR13" s="42"/>
      <c r="QU13" s="33" t="n">
        <f aca="false">AVERAGE(AH13,AI13,AJ13,BH13,BI13,BJ13,CH13,CI13,CJ13,DH13,DI13,DJ13,EH13,EI13,EJ13,FH13,FI13,FJ13,GH13,GI13,GJ13,HH13,HI13,HJ13,IH13,II13,IJ13,JH13,JI13,JJ13,KH13,KI13,KJ13,LH13,LI13,LJ13,MH13,MI13,MJ13,NH13,NI13,NJ13)</f>
        <v>14.3777777777778</v>
      </c>
      <c r="QV13" s="34" t="n">
        <f aca="false">AVERAGE(AC13,AD13,AN13,BC13,BD13,BN13,CC13,CD13,CN13,DC13,DD13,DN13,EC13,ED13,EN13,FC13,FD13,FN13,GC13,GD13,GN13,HC13,HD13,HN13,IC13,ID13,IN13,JC13,JD13,JN13,KC13,KD13,KN13,LC13,LD13,LN13,MC13,MD13,MN13,NC13,ND13,NN13,)</f>
        <v>22.66</v>
      </c>
    </row>
    <row r="14" s="8" customFormat="true" ht="12.9" hidden="false" customHeight="false" outlineLevel="0" collapsed="false">
      <c r="A14" s="16"/>
      <c r="B14" s="17" t="n">
        <f aca="false">AVERAGE(AO14,BO14,CO14,DO14,EO14,FO14,GO14,HO14,IO14,JO14,KO14,LO14,MO14,NO14)</f>
        <v>20.3249228395062</v>
      </c>
      <c r="C14" s="37"/>
      <c r="D14" s="10"/>
      <c r="F14" s="11"/>
      <c r="G14" s="43" t="n">
        <f aca="false">MAX(AC14:AN14,BC14:BN14,CC14:CN14,DC14:DN14,EC14:EN14,FC14:FN14,GC14:GN14,HC14:HN14,IC14:IN14,JC14:JN14,KC14:KN14,LC14:LN14,MC14:MN14,NC14:NN14)</f>
        <v>28.3027777777778</v>
      </c>
      <c r="H14" s="23" t="n">
        <f aca="false">MEDIAN(AC14:AN14,BC14:BN14,CC14:CN14,DC14:DN14,EC14:EN14,FC14:FN14,GC14:GN14,HC14:HN14,IC14:IN14,JC14:JN14,KC14:KN14,LC14:LN14,MC14:MN14,NC14:NN14)</f>
        <v>19.95</v>
      </c>
      <c r="I14" s="12" t="n">
        <f aca="false">MIN(AC14:AN14,BC14:BN14,CC14:CN14,DC14:DN14,EC14:EN14,FC14:FN14,GC14:GN14,HC14:HN14,IC14:IN14,JC14:JN14,KC14:KN14,LC14:LN14,MC14:MN14,NC14:NN14)</f>
        <v>12.7</v>
      </c>
      <c r="J14" s="24" t="n">
        <f aca="false">(G14+I14)/2</f>
        <v>20.5013888888889</v>
      </c>
      <c r="FA14" s="8" t="n">
        <f aca="false">FA13+1</f>
        <v>1864</v>
      </c>
      <c r="FB14" s="25" t="n">
        <v>1864</v>
      </c>
      <c r="FC14" s="26" t="n">
        <v>26.2</v>
      </c>
      <c r="FD14" s="26" t="n">
        <v>24.8</v>
      </c>
      <c r="FE14" s="26" t="n">
        <v>24.1</v>
      </c>
      <c r="FF14" s="26" t="n">
        <v>20</v>
      </c>
      <c r="FG14" s="26" t="n">
        <v>16.6</v>
      </c>
      <c r="FH14" s="26" t="n">
        <v>12.7</v>
      </c>
      <c r="FI14" s="26" t="n">
        <v>12.8</v>
      </c>
      <c r="FJ14" s="26" t="n">
        <v>13.2</v>
      </c>
      <c r="FK14" s="26" t="n">
        <v>18.2</v>
      </c>
      <c r="FL14" s="26" t="n">
        <v>18.9</v>
      </c>
      <c r="FM14" s="26" t="n">
        <v>24.4</v>
      </c>
      <c r="FN14" s="26" t="n">
        <v>24.2</v>
      </c>
      <c r="FO14" s="27" t="n">
        <f aca="false">SUM(FC14:FN14)/12</f>
        <v>19.675</v>
      </c>
      <c r="GA14" s="8" t="n">
        <f aca="false">GA13+1</f>
        <v>1864</v>
      </c>
      <c r="GB14" s="25" t="n">
        <v>1864</v>
      </c>
      <c r="GC14" s="26" t="n">
        <v>24.4</v>
      </c>
      <c r="GD14" s="26" t="n">
        <v>23.2</v>
      </c>
      <c r="GE14" s="26" t="n">
        <v>25.1</v>
      </c>
      <c r="GF14" s="26" t="n">
        <v>19.9</v>
      </c>
      <c r="GG14" s="26" t="n">
        <v>16.5</v>
      </c>
      <c r="GH14" s="26" t="n">
        <v>13.3</v>
      </c>
      <c r="GI14" s="26" t="n">
        <v>14.3</v>
      </c>
      <c r="GJ14" s="26" t="n">
        <v>14.1</v>
      </c>
      <c r="GK14" s="26" t="n">
        <v>18.5</v>
      </c>
      <c r="GL14" s="26" t="n">
        <v>18.3</v>
      </c>
      <c r="GM14" s="26" t="n">
        <v>21.9</v>
      </c>
      <c r="GN14" s="26" t="n">
        <v>22.3</v>
      </c>
      <c r="GO14" s="27" t="n">
        <f aca="false">SUM(GC14:GN14)/12</f>
        <v>19.3166666666667</v>
      </c>
      <c r="MA14" s="8" t="n">
        <f aca="false">MA13+1</f>
        <v>1864</v>
      </c>
      <c r="MB14" s="25" t="n">
        <v>1864</v>
      </c>
      <c r="MC14" s="44" t="n">
        <f aca="false">(MC11+MC12+MC13+MC15+MC16+MC17)/6</f>
        <v>28.3027777777778</v>
      </c>
      <c r="MD14" s="44" t="n">
        <f aca="false">(MD11+MD12+MD13+MD15+MD16+MD17)/6</f>
        <v>27.7833333333333</v>
      </c>
      <c r="ME14" s="44" t="n">
        <f aca="false">(ME11+ME12+ME13+ME15+ME16+ME17)/6</f>
        <v>26.625</v>
      </c>
      <c r="MF14" s="38" t="n">
        <f aca="false">AVERAGE(MF15:MF17)</f>
        <v>23</v>
      </c>
      <c r="MG14" s="44" t="n">
        <f aca="false">(MG11+MG12+MG13+MG15+MG16+MG17)/6</f>
        <v>18.9861111111111</v>
      </c>
      <c r="MH14" s="38" t="n">
        <f aca="false">AVERAGE(MH15:MH17)</f>
        <v>16.3</v>
      </c>
      <c r="MI14" s="38" t="n">
        <f aca="false">AVERAGE(MI10:MI12)</f>
        <v>14.9</v>
      </c>
      <c r="MJ14" s="38" t="n">
        <f aca="false">AVERAGE(MJ10:MJ12)</f>
        <v>15.7</v>
      </c>
      <c r="MK14" s="44" t="n">
        <f aca="false">(MK11+MK12+MK13+MK15+MK16+MK17)/6</f>
        <v>18.5944444444444</v>
      </c>
      <c r="ML14" s="44" t="n">
        <f aca="false">(ML11+ML12+ML13+ML15+ML16+ML17)/6</f>
        <v>21.9916666666667</v>
      </c>
      <c r="MM14" s="44" t="n">
        <f aca="false">(MM11+MM12+MM13+MM15+MM16+MM17)/6</f>
        <v>25.4972222222222</v>
      </c>
      <c r="MN14" s="44" t="n">
        <f aca="false">(MN11+MN12+MN13+MN15+MN16+MN17)/6</f>
        <v>26.1166666666667</v>
      </c>
      <c r="MO14" s="27" t="n">
        <f aca="false">SUM(MC14:MN14)/12</f>
        <v>21.9831018518519</v>
      </c>
      <c r="ON14" s="39" t="n">
        <f aca="false">(FO14+GO14+MO14)/3</f>
        <v>20.3249228395062</v>
      </c>
      <c r="OO14" s="40"/>
      <c r="OP14" s="41"/>
      <c r="PA14" s="21"/>
      <c r="PB14" s="22"/>
      <c r="PG14" s="1"/>
      <c r="PH14" s="1"/>
      <c r="PN14" s="28" t="n">
        <f aca="false">MAX(FC14:FN14,GC14:GN14,MC14:MN14)</f>
        <v>28.3027777777778</v>
      </c>
      <c r="PO14" s="29" t="n">
        <f aca="false">MIN(FC14:FN14,GC14:GN14,MC14:MN14)</f>
        <v>12.7</v>
      </c>
      <c r="PP14" s="30" t="n">
        <v>36.5</v>
      </c>
      <c r="PQ14" s="31" t="n">
        <v>13.9</v>
      </c>
      <c r="PR14" s="42"/>
      <c r="QU14" s="33" t="n">
        <f aca="false">AVERAGE(AH14,AI14,AJ14,BH14,BI14,BJ14,CH14,CI14,CJ14,DH14,DI14,DJ14,EH14,EI14,EJ14,FH14,FI14,FJ14,GH14,GI14,GJ14,HH14,HI14,HJ14,IH14,II14,IJ14,JH14,JI14,JJ14,KH14,KI14,KJ14,LH14,LI14,LJ14,MH14,MI14,MJ14,NH14,NI14,NJ14)</f>
        <v>14.1444444444444</v>
      </c>
      <c r="QV14" s="34" t="n">
        <f aca="false">AVERAGE(AC14,AD14,AN14,BC14,BD14,BN14,CC14,CD14,CN14,DC14,DD14,DN14,EC14,ED14,EN14,FC14,FD14,FN14,GC14,GD14,GN14,HC14,HD14,HN14,IC14,ID14,IN14,JC14,JD14,JN14,KC14,KD14,KN14,LC14,LD14,LN14,MC14,MD14,MN14,NC14,ND14,NN14,)</f>
        <v>22.7302777777778</v>
      </c>
    </row>
    <row r="15" s="8" customFormat="true" ht="12.9" hidden="false" customHeight="false" outlineLevel="0" collapsed="false">
      <c r="A15" s="16" t="n">
        <f aca="false">A10+5</f>
        <v>1865</v>
      </c>
      <c r="B15" s="17" t="n">
        <f aca="false">AVERAGE(AO15,BO15,CO15,DO15,EO15,FO15,GO15,HO15,IO15,JO15,KO15,LO15,MO15,NO15)</f>
        <v>20.5476851851852</v>
      </c>
      <c r="C15" s="37" t="e">
        <f aca="false">AVERAGE(B11:B15)</f>
        <v>#VALUE!</v>
      </c>
      <c r="D15" s="10"/>
      <c r="F15" s="11"/>
      <c r="G15" s="43" t="n">
        <f aca="false">MAX(AC15:AN15,BC15:BN15,CC15:CN15,DC15:DN15,EC15:EN15,FC15:FN15,GC15:GN15,HC15:HN15,IC15:IN15,JC15:JN15,KC15:KN15,LC15:LN15,MC15:MN15,NC15:NN15)</f>
        <v>29.5</v>
      </c>
      <c r="H15" s="23" t="n">
        <f aca="false">MEDIAN(AC15:AN15,BC15:BN15,CC15:CN15,DC15:DN15,EC15:EN15,FC15:FN15,GC15:GN15,HC15:HN15,IC15:IN15,JC15:JN15,KC15:KN15,LC15:LN15,MC15:MN15,NC15:NN15)</f>
        <v>20.95</v>
      </c>
      <c r="I15" s="12" t="n">
        <f aca="false">MIN(AC15:AN15,BC15:BN15,CC15:CN15,DC15:DN15,EC15:EN15,FC15:FN15,GC15:GN15,HC15:HN15,IC15:IN15,JC15:JN15,KC15:KN15,LC15:LN15,MC15:MN15,NC15:NN15)</f>
        <v>12.3</v>
      </c>
      <c r="J15" s="24" t="n">
        <f aca="false">(G15+I15)/2</f>
        <v>20.9</v>
      </c>
      <c r="FA15" s="8" t="n">
        <f aca="false">FA14+1</f>
        <v>1865</v>
      </c>
      <c r="FB15" s="25" t="n">
        <v>1865</v>
      </c>
      <c r="FC15" s="26" t="n">
        <v>25.7</v>
      </c>
      <c r="FD15" s="26" t="n">
        <v>25.9</v>
      </c>
      <c r="FE15" s="26" t="n">
        <v>26.1</v>
      </c>
      <c r="FF15" s="26" t="n">
        <v>23.1</v>
      </c>
      <c r="FG15" s="26" t="n">
        <v>14.8</v>
      </c>
      <c r="FH15" s="26" t="n">
        <v>13.7</v>
      </c>
      <c r="FI15" s="26" t="n">
        <v>12.3</v>
      </c>
      <c r="FJ15" s="26" t="n">
        <v>15.6</v>
      </c>
      <c r="FK15" s="26" t="n">
        <v>17.1</v>
      </c>
      <c r="FL15" s="26" t="n">
        <v>20</v>
      </c>
      <c r="FM15" s="26" t="n">
        <v>26.3</v>
      </c>
      <c r="FN15" s="26" t="n">
        <v>21.2</v>
      </c>
      <c r="FO15" s="27" t="n">
        <f aca="false">SUM(FC15:FN15)/12</f>
        <v>20.15</v>
      </c>
      <c r="GA15" s="8" t="n">
        <f aca="false">GA14+1</f>
        <v>1865</v>
      </c>
      <c r="GB15" s="25" t="n">
        <v>1865</v>
      </c>
      <c r="GC15" s="26" t="n">
        <v>22.7</v>
      </c>
      <c r="GD15" s="26" t="n">
        <v>24.1</v>
      </c>
      <c r="GE15" s="26" t="n">
        <v>22.3</v>
      </c>
      <c r="GF15" s="26" t="n">
        <v>22.7</v>
      </c>
      <c r="GG15" s="26" t="n">
        <v>14.8</v>
      </c>
      <c r="GH15" s="26" t="n">
        <v>14.6</v>
      </c>
      <c r="GI15" s="26" t="n">
        <v>12.9</v>
      </c>
      <c r="GJ15" s="26" t="n">
        <v>15.8</v>
      </c>
      <c r="GK15" s="26" t="n">
        <v>16.2</v>
      </c>
      <c r="GL15" s="26" t="n">
        <v>19.9</v>
      </c>
      <c r="GM15" s="26" t="n">
        <v>23.9</v>
      </c>
      <c r="GN15" s="26" t="n">
        <v>22.8</v>
      </c>
      <c r="GO15" s="27" t="n">
        <f aca="false">SUM(GC15:GN15)/12</f>
        <v>19.3916666666667</v>
      </c>
      <c r="MA15" s="8" t="n">
        <f aca="false">MA14+1</f>
        <v>1865</v>
      </c>
      <c r="MB15" s="25" t="n">
        <v>1865</v>
      </c>
      <c r="MC15" s="44" t="n">
        <f aca="false">(MC11+MC12+MC13+MC16+MC17+MC18)/6</f>
        <v>28.1166666666667</v>
      </c>
      <c r="MD15" s="38" t="n">
        <f aca="false">AVERAGE(MD16:MD18)</f>
        <v>29.5</v>
      </c>
      <c r="ME15" s="38" t="n">
        <f aca="false">AVERAGE(ME16:ME18)</f>
        <v>27.4</v>
      </c>
      <c r="MF15" s="26" t="n">
        <v>24.3</v>
      </c>
      <c r="MG15" s="38" t="n">
        <f aca="false">AVERAGE(MG16:MG18)</f>
        <v>20.3666666666667</v>
      </c>
      <c r="MH15" s="26" t="n">
        <v>14.6</v>
      </c>
      <c r="MI15" s="38" t="n">
        <f aca="false">AVERAGE(MI16:MI18)</f>
        <v>14.8333333333333</v>
      </c>
      <c r="MJ15" s="38" t="n">
        <f aca="false">AVERAGE(MJ16:MJ18)</f>
        <v>16</v>
      </c>
      <c r="MK15" s="26" t="n">
        <v>17.9</v>
      </c>
      <c r="ML15" s="26" t="n">
        <v>20.7</v>
      </c>
      <c r="MM15" s="26" t="n">
        <v>26.9</v>
      </c>
      <c r="MN15" s="26" t="n">
        <v>24.6</v>
      </c>
      <c r="MO15" s="27" t="n">
        <f aca="false">SUM(MC15:MN15)/12</f>
        <v>22.1013888888889</v>
      </c>
      <c r="ON15" s="39" t="n">
        <f aca="false">(FO15+GO15+MO15)/3</f>
        <v>20.5476851851852</v>
      </c>
      <c r="OO15" s="40"/>
      <c r="OP15" s="41"/>
      <c r="PA15" s="21"/>
      <c r="PB15" s="22"/>
      <c r="PG15" s="1"/>
      <c r="PH15" s="1"/>
      <c r="PN15" s="28" t="n">
        <f aca="false">MAX(FC15:FN15,GC15:GN15,MC15:MN15)</f>
        <v>29.5</v>
      </c>
      <c r="PO15" s="29" t="n">
        <f aca="false">MIN(FC15:FN15,GC15:GN15,MC15:MN15)</f>
        <v>12.3</v>
      </c>
      <c r="PP15" s="30" t="n">
        <v>36.5</v>
      </c>
      <c r="PQ15" s="31" t="n">
        <v>13.9</v>
      </c>
      <c r="PR15" s="42"/>
      <c r="QU15" s="33" t="n">
        <f aca="false">AVERAGE(AH15,AI15,AJ15,BH15,BI15,BJ15,CH15,CI15,CJ15,DH15,DI15,DJ15,EH15,EI15,EJ15,FH15,FI15,FJ15,GH15,GI15,GJ15,HH15,HI15,HJ15,IH15,II15,IJ15,JH15,JI15,JJ15,KH15,KI15,KJ15,LH15,LI15,LJ15,MH15,MI15,MJ15,NH15,NI15,NJ15)</f>
        <v>14.4814814814815</v>
      </c>
      <c r="QV15" s="34" t="n">
        <f aca="false">AVERAGE(AC15,AD15,AN15,BC15,BD15,BN15,CC15,CD15,CN15,DC15,DD15,DN15,EC15,ED15,EN15,FC15,FD15,FN15,GC15,GD15,GN15,HC15,HD15,HN15,IC15,ID15,IN15,JC15,JD15,JN15,KC15,KD15,KN15,LC15,LD15,LN15,MC15,MD15,MN15,NC15,ND15,NN15,)</f>
        <v>22.4616666666667</v>
      </c>
    </row>
    <row r="16" s="8" customFormat="true" ht="12.9" hidden="false" customHeight="false" outlineLevel="0" collapsed="false">
      <c r="A16" s="16"/>
      <c r="B16" s="17" t="n">
        <f aca="false">AVERAGE(AO16,BO16,CO16,DO16,EO16,FO16,GO16,HO16,IO16,JO16,KO16,LO16,MO16,NO16)</f>
        <v>21.1583333333333</v>
      </c>
      <c r="C16" s="37" t="e">
        <f aca="false">AVERAGE(B12:B16)</f>
        <v>#VALUE!</v>
      </c>
      <c r="D16" s="43"/>
      <c r="F16" s="11"/>
      <c r="G16" s="43" t="n">
        <f aca="false">MAX(AC16:AN16,BC16:BN16,CC16:CN16,DC16:DN16,EC16:EN16,FC16:FN16,GC16:GN16,HC16:HN16,IC16:IN16,JC16:JN16,KC16:KN16,LC16:LN16,MC16:MN16,NC16:NN16)</f>
        <v>29.7</v>
      </c>
      <c r="H16" s="23" t="n">
        <f aca="false">MEDIAN(AC16:AN16,BC16:BN16,CC16:CN16,DC16:DN16,EC16:EN16,FC16:FN16,GC16:GN16,HC16:HN16,IC16:IN16,JC16:JN16,KC16:KN16,LC16:LN16,MC16:MN16,NC16:NN16)</f>
        <v>20.8</v>
      </c>
      <c r="I16" s="12" t="n">
        <f aca="false">MIN(AC16:AN16,BC16:BN16,CC16:CN16,DC16:DN16,EC16:EN16,FC16:FN16,GC16:GN16,HC16:HN16,IC16:IN16,JC16:JN16,KC16:KN16,LC16:LN16,MC16:MN16,NC16:NN16)</f>
        <v>13.3</v>
      </c>
      <c r="J16" s="24" t="n">
        <f aca="false">(G16+I16)/2</f>
        <v>21.5</v>
      </c>
      <c r="FA16" s="8" t="n">
        <f aca="false">FA15+1</f>
        <v>1866</v>
      </c>
      <c r="FB16" s="25" t="n">
        <v>1866</v>
      </c>
      <c r="FC16" s="26" t="n">
        <v>27.8</v>
      </c>
      <c r="FD16" s="26" t="n">
        <v>29.7</v>
      </c>
      <c r="FE16" s="26" t="n">
        <v>24.9</v>
      </c>
      <c r="FF16" s="26" t="n">
        <v>22.9</v>
      </c>
      <c r="FG16" s="26" t="n">
        <v>18.7</v>
      </c>
      <c r="FH16" s="26" t="n">
        <v>14.3</v>
      </c>
      <c r="FI16" s="26" t="n">
        <v>13.6</v>
      </c>
      <c r="FJ16" s="26" t="n">
        <v>20.6</v>
      </c>
      <c r="FK16" s="26" t="n">
        <v>17.1</v>
      </c>
      <c r="FL16" s="26" t="n">
        <v>20.2</v>
      </c>
      <c r="FM16" s="26" t="n">
        <v>21</v>
      </c>
      <c r="FN16" s="26" t="n">
        <v>25.9</v>
      </c>
      <c r="FO16" s="27" t="n">
        <f aca="false">SUM(FC16:FN16)/12</f>
        <v>21.3916666666667</v>
      </c>
      <c r="GA16" s="8" t="n">
        <f aca="false">GA15+1</f>
        <v>1866</v>
      </c>
      <c r="GB16" s="25" t="n">
        <v>1866</v>
      </c>
      <c r="GC16" s="26" t="n">
        <v>26.5</v>
      </c>
      <c r="GD16" s="26" t="n">
        <v>28</v>
      </c>
      <c r="GE16" s="26" t="n">
        <v>24.3</v>
      </c>
      <c r="GF16" s="26" t="n">
        <v>21.9</v>
      </c>
      <c r="GG16" s="26" t="n">
        <v>18.3</v>
      </c>
      <c r="GH16" s="26" t="n">
        <v>16.2</v>
      </c>
      <c r="GI16" s="26" t="n">
        <v>13.3</v>
      </c>
      <c r="GJ16" s="26" t="n">
        <v>15.4</v>
      </c>
      <c r="GK16" s="26" t="n">
        <v>15.4</v>
      </c>
      <c r="GL16" s="26" t="n">
        <v>19.7</v>
      </c>
      <c r="GM16" s="26" t="n">
        <v>19.4</v>
      </c>
      <c r="GN16" s="26" t="n">
        <v>24.1</v>
      </c>
      <c r="GO16" s="27" t="n">
        <f aca="false">SUM(GC16:GN16)/12</f>
        <v>20.2083333333333</v>
      </c>
      <c r="MA16" s="8" t="n">
        <f aca="false">MA15+1</f>
        <v>1866</v>
      </c>
      <c r="MB16" s="25" t="n">
        <v>1866</v>
      </c>
      <c r="MC16" s="26" t="n">
        <v>28.2</v>
      </c>
      <c r="MD16" s="26" t="n">
        <v>28.9</v>
      </c>
      <c r="ME16" s="26" t="n">
        <v>24.7</v>
      </c>
      <c r="MF16" s="26" t="n">
        <v>22.3</v>
      </c>
      <c r="MG16" s="26" t="n">
        <v>20</v>
      </c>
      <c r="MH16" s="26" t="n">
        <v>15.4</v>
      </c>
      <c r="MI16" s="26" t="n">
        <v>14.2</v>
      </c>
      <c r="MJ16" s="26" t="n">
        <v>15.6</v>
      </c>
      <c r="MK16" s="26" t="n">
        <v>19.2</v>
      </c>
      <c r="ML16" s="26" t="n">
        <v>22.7</v>
      </c>
      <c r="MM16" s="26" t="n">
        <v>24.4</v>
      </c>
      <c r="MN16" s="26" t="n">
        <v>26.9</v>
      </c>
      <c r="MO16" s="27" t="n">
        <f aca="false">SUM(MC16:MN16)/12</f>
        <v>21.875</v>
      </c>
      <c r="ON16" s="39" t="n">
        <f aca="false">(FO16+GO16+MO16)/3</f>
        <v>21.1583333333333</v>
      </c>
      <c r="OO16" s="40"/>
      <c r="OP16" s="41"/>
      <c r="PA16" s="21"/>
      <c r="PB16" s="22"/>
      <c r="PG16" s="1"/>
      <c r="PH16" s="1"/>
      <c r="PN16" s="28" t="n">
        <f aca="false">MAX(FC16:FN16,GC16:GN16,MC16:MN16)</f>
        <v>29.7</v>
      </c>
      <c r="PO16" s="29" t="n">
        <f aca="false">MIN(FC16:FN16,GC16:GN16,MC16:MN16)</f>
        <v>13.3</v>
      </c>
      <c r="PP16" s="30" t="n">
        <v>36.5</v>
      </c>
      <c r="PQ16" s="31" t="n">
        <v>13.9</v>
      </c>
      <c r="PR16" s="42"/>
      <c r="QU16" s="33" t="n">
        <f aca="false">AVERAGE(AH16,AI16,AJ16,BH16,BI16,BJ16,CH16,CI16,CJ16,DH16,DI16,DJ16,EH16,EI16,EJ16,FH16,FI16,FJ16,GH16,GI16,GJ16,HH16,HI16,HJ16,IH16,II16,IJ16,JH16,JI16,JJ16,KH16,KI16,KJ16,LH16,LI16,LJ16,MH16,MI16,MJ16,NH16,NI16,NJ16)</f>
        <v>15.4</v>
      </c>
      <c r="QV16" s="34" t="n">
        <f aca="false">AVERAGE(AC16,AD16,AN16,BC16,BD16,BN16,CC16,CD16,CN16,DC16,DD16,DN16,EC16,ED16,EN16,FC16,FD16,FN16,GC16,GD16,GN16,HC16,HD16,HN16,IC16,ID16,IN16,JC16,JD16,JN16,KC16,KD16,KN16,LC16,LD16,LN16,MC16,MD16,MN16,NC16,ND16,NN16,)</f>
        <v>24.6</v>
      </c>
    </row>
    <row r="17" s="8" customFormat="true" ht="12.9" hidden="false" customHeight="false" outlineLevel="0" collapsed="false">
      <c r="A17" s="16"/>
      <c r="B17" s="17" t="n">
        <f aca="false">AVERAGE(AO17,BO17,CO17,DO17,EO17,FO17,GO17,HO17,IO17,JO17,KO17,LO17,MO17,NO17)</f>
        <v>21.2611111111111</v>
      </c>
      <c r="C17" s="37" t="n">
        <f aca="false">AVERAGE(B13:B17)</f>
        <v>20.6711882716049</v>
      </c>
      <c r="D17" s="43"/>
      <c r="F17" s="11"/>
      <c r="G17" s="43" t="n">
        <f aca="false">MAX(AC17:AN17,BC17:BN17,CC17:CN17,DC17:DN17,EC17:EN17,FC17:FN17,GC17:GN17,HC17:HN17,IC17:IN17,JC17:JN17,KC17:KN17,LC17:LN17,MC17:MN17,NC17:NN17)</f>
        <v>31.7</v>
      </c>
      <c r="H17" s="23" t="n">
        <f aca="false">MEDIAN(AC17:AN17,BC17:BN17,CC17:CN17,DC17:DN17,EC17:EN17,FC17:FN17,GC17:GN17,HC17:HN17,IC17:IN17,JC17:JN17,KC17:KN17,LC17:LN17,MC17:MN17,NC17:NN17)</f>
        <v>21</v>
      </c>
      <c r="I17" s="12" t="n">
        <f aca="false">MIN(AC17:AN17,BC17:BN17,CC17:CN17,DC17:DN17,EC17:EN17,FC17:FN17,GC17:GN17,HC17:HN17,IC17:IN17,JC17:JN17,KC17:KN17,LC17:LN17,MC17:MN17,NC17:NN17)</f>
        <v>13.8</v>
      </c>
      <c r="J17" s="24" t="n">
        <f aca="false">(G17+I17)/2</f>
        <v>22.75</v>
      </c>
      <c r="FA17" s="8" t="n">
        <f aca="false">FA16+1</f>
        <v>1867</v>
      </c>
      <c r="FB17" s="25" t="n">
        <v>1867</v>
      </c>
      <c r="FC17" s="26" t="n">
        <v>28.2</v>
      </c>
      <c r="FD17" s="26" t="n">
        <v>22.3</v>
      </c>
      <c r="FE17" s="26" t="n">
        <v>22.6</v>
      </c>
      <c r="FF17" s="26" t="n">
        <v>21.3</v>
      </c>
      <c r="FG17" s="26" t="n">
        <v>18.4</v>
      </c>
      <c r="FH17" s="26" t="n">
        <v>16.6</v>
      </c>
      <c r="FI17" s="26" t="n">
        <v>15.5</v>
      </c>
      <c r="FJ17" s="26" t="n">
        <v>16</v>
      </c>
      <c r="FK17" s="26" t="n">
        <v>15.7</v>
      </c>
      <c r="FL17" s="26" t="n">
        <v>21.1</v>
      </c>
      <c r="FM17" s="26" t="n">
        <v>23.9</v>
      </c>
      <c r="FN17" s="26" t="n">
        <v>24.6</v>
      </c>
      <c r="FO17" s="27" t="n">
        <f aca="false">SUM(FC17:FN17)/12</f>
        <v>20.5166666666667</v>
      </c>
      <c r="GA17" s="8" t="n">
        <f aca="false">GA16+1</f>
        <v>1867</v>
      </c>
      <c r="GB17" s="25" t="n">
        <v>1867</v>
      </c>
      <c r="GC17" s="26" t="n">
        <v>27.9</v>
      </c>
      <c r="GD17" s="26" t="n">
        <v>26.7</v>
      </c>
      <c r="GE17" s="26" t="n">
        <v>24.3</v>
      </c>
      <c r="GF17" s="26" t="n">
        <v>20.8</v>
      </c>
      <c r="GG17" s="26" t="n">
        <v>18.4</v>
      </c>
      <c r="GH17" s="26" t="n">
        <v>17.4</v>
      </c>
      <c r="GI17" s="26" t="n">
        <v>13.8</v>
      </c>
      <c r="GJ17" s="26" t="n">
        <v>15.9</v>
      </c>
      <c r="GK17" s="26" t="n">
        <v>15.8</v>
      </c>
      <c r="GL17" s="26" t="n">
        <v>18.2</v>
      </c>
      <c r="GM17" s="26" t="n">
        <v>20.9</v>
      </c>
      <c r="GN17" s="26" t="n">
        <v>22</v>
      </c>
      <c r="GO17" s="27" t="n">
        <f aca="false">SUM(GC17:GN17)/12</f>
        <v>20.175</v>
      </c>
      <c r="MA17" s="8" t="n">
        <f aca="false">MA16+1</f>
        <v>1867</v>
      </c>
      <c r="MB17" s="25" t="n">
        <v>1867</v>
      </c>
      <c r="MC17" s="26" t="n">
        <v>31.7</v>
      </c>
      <c r="MD17" s="26" t="n">
        <v>29.4</v>
      </c>
      <c r="ME17" s="26" t="n">
        <v>27.4</v>
      </c>
      <c r="MF17" s="26" t="n">
        <v>22.4</v>
      </c>
      <c r="MG17" s="26" t="n">
        <v>20.3</v>
      </c>
      <c r="MH17" s="26" t="n">
        <v>18.9</v>
      </c>
      <c r="MI17" s="26" t="n">
        <v>15.8</v>
      </c>
      <c r="MJ17" s="26" t="n">
        <v>16.1</v>
      </c>
      <c r="MK17" s="44" t="n">
        <f aca="false">(MK13+MK15+MK16+MK18+MK19+MK20)/6</f>
        <v>18.8666666666667</v>
      </c>
      <c r="ML17" s="44" t="n">
        <f aca="false">(ML16+ML18)/2</f>
        <v>23.15</v>
      </c>
      <c r="MM17" s="44" t="n">
        <f aca="false">(MM13+MM15+MM16+MM18+MM19+MM20)/6</f>
        <v>25.5833333333333</v>
      </c>
      <c r="MN17" s="26" t="n">
        <v>27.5</v>
      </c>
      <c r="MO17" s="27" t="n">
        <f aca="false">SUM(MC17:MN17)/12</f>
        <v>23.0916666666667</v>
      </c>
      <c r="ON17" s="39" t="n">
        <f aca="false">(FO17+GO17+MO17)/3</f>
        <v>21.2611111111111</v>
      </c>
      <c r="OO17" s="40"/>
      <c r="OP17" s="41"/>
      <c r="PA17" s="21"/>
      <c r="PB17" s="22"/>
      <c r="PG17" s="1"/>
      <c r="PH17" s="1"/>
      <c r="PN17" s="28" t="n">
        <f aca="false">MAX(FC17:FN17,GC17:GN17,MC17:MN17)</f>
        <v>31.7</v>
      </c>
      <c r="PO17" s="29" t="n">
        <f aca="false">MIN(FC17:FN17,GC17:GN17,MC17:MN17)</f>
        <v>13.8</v>
      </c>
      <c r="PP17" s="30" t="n">
        <v>36.5</v>
      </c>
      <c r="PQ17" s="31" t="n">
        <v>13.9</v>
      </c>
      <c r="PR17" s="42"/>
      <c r="QU17" s="33" t="n">
        <f aca="false">AVERAGE(AH17,AI17,AJ17,BH17,BI17,BJ17,CH17,CI17,CJ17,DH17,DI17,DJ17,EH17,EI17,EJ17,FH17,FI17,FJ17,GH17,GI17,GJ17,HH17,HI17,HJ17,IH17,II17,IJ17,JH17,JI17,JJ17,KH17,KI17,KJ17,LH17,LI17,LJ17,MH17,MI17,MJ17,NH17,NI17,NJ17)</f>
        <v>16.2222222222222</v>
      </c>
      <c r="QV17" s="34" t="n">
        <f aca="false">AVERAGE(AC17,AD17,AN17,BC17,BD17,BN17,CC17,CD17,CN17,DC17,DD17,DN17,EC17,ED17,EN17,FC17,FD17,FN17,GC17,GD17,GN17,HC17,HD17,HN17,IC17,ID17,IN17,JC17,JD17,JN17,KC17,KD17,KN17,LC17,LD17,LN17,MC17,MD17,MN17,NC17,ND17,NN17,)</f>
        <v>24.03</v>
      </c>
    </row>
    <row r="18" s="8" customFormat="true" ht="12.9" hidden="false" customHeight="false" outlineLevel="0" collapsed="false">
      <c r="A18" s="16"/>
      <c r="B18" s="17" t="n">
        <f aca="false">AVERAGE(AO18,BO18,CO18,DO18,EO18,FO18,GO18,HO18,IO18,JO18,KO18,LO18,MO18,NO18)</f>
        <v>21.3694444444444</v>
      </c>
      <c r="C18" s="37" t="n">
        <f aca="false">AVERAGE(B14:B18)</f>
        <v>20.932299382716</v>
      </c>
      <c r="D18" s="43"/>
      <c r="F18" s="11"/>
      <c r="G18" s="43" t="n">
        <f aca="false">MAX(AC18:AN18,BC18:BN18,CC18:CN18,DC18:DN18,EC18:EN18,FC18:FN18,GC18:GN18,HC18:HN18,IC18:IN18,JC18:JN18,KC18:KN18,LC18:LN18,MC18:MN18,NC18:NN18)</f>
        <v>30.2</v>
      </c>
      <c r="H18" s="23" t="n">
        <f aca="false">MEDIAN(AC18:AN18,BC18:BN18,CC18:CN18,DC18:DN18,EC18:EN18,FC18:FN18,GC18:GN18,HC18:HN18,IC18:IN18,JC18:JN18,KC18:KN18,LC18:LN18,MC18:MN18,NC18:NN18)</f>
        <v>21.75</v>
      </c>
      <c r="I18" s="12" t="n">
        <f aca="false">MIN(AC18:AN18,BC18:BN18,CC18:CN18,DC18:DN18,EC18:EN18,FC18:FN18,GC18:GN18,HC18:HN18,IC18:IN18,JC18:JN18,KC18:KN18,LC18:LN18,MC18:MN18,NC18:NN18)</f>
        <v>13</v>
      </c>
      <c r="J18" s="24" t="n">
        <f aca="false">(G18+I18)/2</f>
        <v>21.6</v>
      </c>
      <c r="FA18" s="8" t="n">
        <f aca="false">FA17+1</f>
        <v>1868</v>
      </c>
      <c r="FB18" s="25" t="n">
        <v>1868</v>
      </c>
      <c r="FC18" s="26" t="n">
        <v>23.8</v>
      </c>
      <c r="FD18" s="26" t="n">
        <v>27.1</v>
      </c>
      <c r="FE18" s="26" t="n">
        <v>27.6</v>
      </c>
      <c r="FF18" s="26" t="n">
        <v>20.8</v>
      </c>
      <c r="FG18" s="26" t="n">
        <v>19.1</v>
      </c>
      <c r="FH18" s="26" t="n">
        <v>14.2</v>
      </c>
      <c r="FI18" s="26" t="n">
        <v>13</v>
      </c>
      <c r="FJ18" s="26" t="n">
        <v>15.1</v>
      </c>
      <c r="FK18" s="26" t="n">
        <v>18.4</v>
      </c>
      <c r="FL18" s="26" t="n">
        <v>22.3</v>
      </c>
      <c r="FM18" s="26" t="n">
        <v>24.2</v>
      </c>
      <c r="FN18" s="26" t="n">
        <v>26.3</v>
      </c>
      <c r="FO18" s="27" t="n">
        <f aca="false">SUM(FC18:FN18)/12</f>
        <v>20.9916666666667</v>
      </c>
      <c r="GA18" s="8" t="n">
        <f aca="false">GA17+1</f>
        <v>1868</v>
      </c>
      <c r="GB18" s="25" t="n">
        <v>1868</v>
      </c>
      <c r="GC18" s="26" t="n">
        <v>22.7</v>
      </c>
      <c r="GD18" s="26" t="n">
        <v>26.1</v>
      </c>
      <c r="GE18" s="26" t="n">
        <v>26.9</v>
      </c>
      <c r="GF18" s="26" t="n">
        <v>21.2</v>
      </c>
      <c r="GG18" s="26" t="n">
        <v>18.7</v>
      </c>
      <c r="GH18" s="26" t="n">
        <v>14.4</v>
      </c>
      <c r="GI18" s="26" t="n">
        <v>13.7</v>
      </c>
      <c r="GJ18" s="26" t="n">
        <v>15.1</v>
      </c>
      <c r="GK18" s="26" t="n">
        <v>17.6</v>
      </c>
      <c r="GL18" s="26" t="n">
        <v>19.5</v>
      </c>
      <c r="GM18" s="26" t="n">
        <v>22.8</v>
      </c>
      <c r="GN18" s="26" t="n">
        <v>23.9</v>
      </c>
      <c r="GO18" s="27" t="n">
        <f aca="false">SUM(GC18:GN18)/12</f>
        <v>20.2166666666667</v>
      </c>
      <c r="MA18" s="8" t="n">
        <f aca="false">MA17+1</f>
        <v>1868</v>
      </c>
      <c r="MB18" s="25" t="n">
        <v>1868</v>
      </c>
      <c r="MC18" s="26" t="n">
        <v>27</v>
      </c>
      <c r="MD18" s="26" t="n">
        <v>30.2</v>
      </c>
      <c r="ME18" s="26" t="n">
        <v>30.1</v>
      </c>
      <c r="MF18" s="26" t="n">
        <v>22.8</v>
      </c>
      <c r="MG18" s="26" t="n">
        <v>20.8</v>
      </c>
      <c r="MH18" s="26" t="n">
        <v>15.9</v>
      </c>
      <c r="MI18" s="26" t="n">
        <v>14.5</v>
      </c>
      <c r="MJ18" s="26" t="n">
        <v>16.3</v>
      </c>
      <c r="MK18" s="26" t="n">
        <v>19.6</v>
      </c>
      <c r="ML18" s="26" t="n">
        <v>23.6</v>
      </c>
      <c r="MM18" s="26" t="n">
        <v>26.2</v>
      </c>
      <c r="MN18" s="26" t="n">
        <v>27.8</v>
      </c>
      <c r="MO18" s="27" t="n">
        <f aca="false">SUM(MC18:MN18)/12</f>
        <v>22.9</v>
      </c>
      <c r="ON18" s="39" t="n">
        <f aca="false">(FO18+GO18+MO18)/3</f>
        <v>21.3694444444444</v>
      </c>
      <c r="OO18" s="40"/>
      <c r="OP18" s="41"/>
      <c r="PA18" s="21"/>
      <c r="PB18" s="22"/>
      <c r="PG18" s="1"/>
      <c r="PH18" s="1"/>
      <c r="PN18" s="28" t="n">
        <f aca="false">MAX(FC18:FN18,GC18:GN18,MC18:MN18)</f>
        <v>30.2</v>
      </c>
      <c r="PO18" s="29" t="n">
        <f aca="false">MIN(FC18:FN18,GC18:GN18,MC18:MN18)</f>
        <v>13</v>
      </c>
      <c r="PP18" s="30" t="n">
        <v>36.5</v>
      </c>
      <c r="PQ18" s="31" t="n">
        <v>13.9</v>
      </c>
      <c r="PR18" s="42"/>
      <c r="QU18" s="33" t="n">
        <f aca="false">AVERAGE(AH18,AI18,AJ18,BH18,BI18,BJ18,CH18,CI18,CJ18,DH18,DI18,DJ18,EH18,EI18,EJ18,FH18,FI18,FJ18,GH18,GI18,GJ18,HH18,HI18,HJ18,IH18,II18,IJ18,JH18,JI18,JJ18,KH18,KI18,KJ18,LH18,LI18,LJ18,MH18,MI18,MJ18,NH18,NI18,NJ18)</f>
        <v>14.6888888888889</v>
      </c>
      <c r="QV18" s="34" t="n">
        <f aca="false">AVERAGE(AC18,AD18,AN18,BC18,BD18,BN18,CC18,CD18,CN18,DC18,DD18,DN18,EC18,ED18,EN18,FC18,FD18,FN18,GC18,GD18,GN18,HC18,HD18,HN18,IC18,ID18,IN18,JC18,JD18,JN18,KC18,KD18,KN18,LC18,LD18,LN18,MC18,MD18,MN18,NC18,ND18,NN18,)</f>
        <v>23.49</v>
      </c>
    </row>
    <row r="19" s="8" customFormat="true" ht="12.9" hidden="false" customHeight="false" outlineLevel="0" collapsed="false">
      <c r="A19" s="16"/>
      <c r="B19" s="17" t="n">
        <f aca="false">AVERAGE(AO19,BO19,CO19,DO19,EO19,FO19,GO19,HO19,IO19,JO19,KO19,LO19,MO19,NO19)</f>
        <v>21.5162037037037</v>
      </c>
      <c r="C19" s="37" t="n">
        <f aca="false">AVERAGE(B15:B19)</f>
        <v>21.1705555555556</v>
      </c>
      <c r="D19" s="43"/>
      <c r="F19" s="11"/>
      <c r="G19" s="43" t="n">
        <f aca="false">MAX(AC19:AN19,BC19:BN19,CC19:CN19,DC19:DN19,EC19:EN19,FC19:FN19,GC19:GN19,HC19:HN19,IC19:IN19,JC19:JN19,KC19:KN19,LC19:LN19,MC19:MN19,NC19:NN19)</f>
        <v>29.4</v>
      </c>
      <c r="H19" s="23" t="n">
        <f aca="false">MEDIAN(AC19:AN19,BC19:BN19,CC19:CN19,DC19:DN19,EC19:EN19,FC19:FN19,GC19:GN19,HC19:HN19,IC19:IN19,JC19:JN19,KC19:KN19,LC19:LN19,MC19:MN19,NC19:NN19)</f>
        <v>21.3</v>
      </c>
      <c r="I19" s="12" t="n">
        <f aca="false">MIN(AC19:AN19,BC19:BN19,CC19:CN19,DC19:DN19,EC19:EN19,FC19:FN19,GC19:GN19,HC19:HN19,IC19:IN19,JC19:JN19,KC19:KN19,LC19:LN19,MC19:MN19,NC19:NN19)</f>
        <v>14.3</v>
      </c>
      <c r="J19" s="24" t="n">
        <f aca="false">(G19+I19)/2</f>
        <v>21.85</v>
      </c>
      <c r="FA19" s="8" t="n">
        <f aca="false">FA18+1</f>
        <v>1869</v>
      </c>
      <c r="FB19" s="25" t="n">
        <v>1869</v>
      </c>
      <c r="FC19" s="26" t="n">
        <v>29</v>
      </c>
      <c r="FD19" s="26" t="n">
        <v>26.5</v>
      </c>
      <c r="FE19" s="26" t="n">
        <v>25.7</v>
      </c>
      <c r="FF19" s="26" t="n">
        <v>21.1</v>
      </c>
      <c r="FG19" s="26" t="n">
        <v>16.2</v>
      </c>
      <c r="FH19" s="26" t="n">
        <v>15</v>
      </c>
      <c r="FI19" s="26" t="n">
        <v>14.3</v>
      </c>
      <c r="FJ19" s="26" t="n">
        <v>16.1</v>
      </c>
      <c r="FK19" s="26" t="n">
        <v>18.5</v>
      </c>
      <c r="FL19" s="26" t="n">
        <v>20.4</v>
      </c>
      <c r="FM19" s="26" t="n">
        <v>25.2</v>
      </c>
      <c r="FN19" s="26" t="n">
        <v>27.2</v>
      </c>
      <c r="FO19" s="27" t="n">
        <f aca="false">SUM(FC19:FN19)/12</f>
        <v>21.2666666666667</v>
      </c>
      <c r="GA19" s="8" t="n">
        <f aca="false">GA18+1</f>
        <v>1869</v>
      </c>
      <c r="GB19" s="25" t="n">
        <v>1869</v>
      </c>
      <c r="GC19" s="26" t="n">
        <v>25.2</v>
      </c>
      <c r="GD19" s="26" t="n">
        <v>25.4</v>
      </c>
      <c r="GE19" s="26" t="n">
        <v>24.7</v>
      </c>
      <c r="GF19" s="26" t="n">
        <v>19.3</v>
      </c>
      <c r="GG19" s="26" t="n">
        <v>16</v>
      </c>
      <c r="GH19" s="26" t="n">
        <v>15.2</v>
      </c>
      <c r="GI19" s="26" t="n">
        <v>14.8</v>
      </c>
      <c r="GJ19" s="26" t="n">
        <v>15.7</v>
      </c>
      <c r="GK19" s="26" t="n">
        <v>17.7</v>
      </c>
      <c r="GL19" s="26" t="n">
        <v>18.8</v>
      </c>
      <c r="GM19" s="26" t="n">
        <v>22.6</v>
      </c>
      <c r="GN19" s="26" t="n">
        <v>23.7</v>
      </c>
      <c r="GO19" s="27" t="n">
        <f aca="false">SUM(GC19:GN19)/12</f>
        <v>19.925</v>
      </c>
      <c r="MA19" s="8" t="n">
        <f aca="false">MA18+1</f>
        <v>1869</v>
      </c>
      <c r="MB19" s="25" t="n">
        <v>1869</v>
      </c>
      <c r="MC19" s="26" t="n">
        <v>29.3</v>
      </c>
      <c r="MD19" s="26" t="n">
        <v>29.1</v>
      </c>
      <c r="ME19" s="26" t="n">
        <v>27.9</v>
      </c>
      <c r="MF19" s="26" t="n">
        <v>23.7</v>
      </c>
      <c r="MG19" s="26" t="n">
        <v>18.8</v>
      </c>
      <c r="MH19" s="26" t="n">
        <v>16.3</v>
      </c>
      <c r="MI19" s="44" t="n">
        <f aca="false">(MI16+MI17+MI18+MI20+MI21+MI31)/6</f>
        <v>14.7333333333333</v>
      </c>
      <c r="MJ19" s="26" t="n">
        <v>18.7</v>
      </c>
      <c r="MK19" s="26" t="n">
        <v>21.5</v>
      </c>
      <c r="ML19" s="44" t="n">
        <f aca="false">(ML18+ML20)/2</f>
        <v>23.25</v>
      </c>
      <c r="MM19" s="26" t="n">
        <v>27.6</v>
      </c>
      <c r="MN19" s="26" t="n">
        <v>29.4</v>
      </c>
      <c r="MO19" s="27" t="n">
        <f aca="false">SUM(MC19:MN19)/12</f>
        <v>23.3569444444444</v>
      </c>
      <c r="ON19" s="39" t="n">
        <f aca="false">(FO19+GO19+MO19)/3</f>
        <v>21.5162037037037</v>
      </c>
      <c r="OO19" s="40"/>
      <c r="OP19" s="41"/>
      <c r="PA19" s="21"/>
      <c r="PB19" s="22"/>
      <c r="PG19" s="1"/>
      <c r="PH19" s="1"/>
      <c r="PN19" s="28" t="n">
        <f aca="false">MAX(FC19:FN19,GC19:GN19,MC19:MN19)</f>
        <v>29.4</v>
      </c>
      <c r="PO19" s="29" t="n">
        <f aca="false">MIN(FC19:FN19,GC19:GN19,MC19:MN19)</f>
        <v>14.3</v>
      </c>
      <c r="PP19" s="30" t="n">
        <v>36.5</v>
      </c>
      <c r="PQ19" s="31" t="n">
        <v>13.9</v>
      </c>
      <c r="PR19" s="42"/>
      <c r="QU19" s="33" t="n">
        <f aca="false">AVERAGE(AH19,AI19,AJ19,BH19,BI19,BJ19,CH19,CI19,CJ19,DH19,DI19,DJ19,EH19,EI19,EJ19,FH19,FI19,FJ19,GH19,GI19,GJ19,HH19,HI19,HJ19,IH19,II19,IJ19,JH19,JI19,JJ19,KH19,KI19,KJ19,LH19,LI19,LJ19,MH19,MI19,MJ19,NH19,NI19,NJ19)</f>
        <v>15.6481481481481</v>
      </c>
      <c r="QV19" s="34" t="n">
        <f aca="false">AVERAGE(AC19,AD19,AN19,BC19,BD19,BN19,CC19,CD19,CN19,DC19,DD19,DN19,EC19,ED19,EN19,FC19,FD19,FN19,GC19,GD19,GN19,HC19,HD19,HN19,IC19,ID19,IN19,JC19,JD19,JN19,KC19,KD19,KN19,LC19,LD19,LN19,MC19,MD19,MN19,NC19,ND19,NN19,)</f>
        <v>24.48</v>
      </c>
    </row>
    <row r="20" s="8" customFormat="true" ht="12.9" hidden="false" customHeight="false" outlineLevel="0" collapsed="false">
      <c r="A20" s="16" t="n">
        <f aca="false">A15+5</f>
        <v>1870</v>
      </c>
      <c r="B20" s="17" t="n">
        <f aca="false">AVERAGE(AO20,BO20,CO20,DO20,EO20,FO20,GO20,HO20,IO20,JO20,KO20,LO20,MO20,NO20)</f>
        <v>20.625</v>
      </c>
      <c r="C20" s="37" t="n">
        <f aca="false">AVERAGE(B16:B20)</f>
        <v>21.1860185185185</v>
      </c>
      <c r="D20" s="43" t="e">
        <f aca="false">AVERAGE(B11:B20)</f>
        <v>#VALUE!</v>
      </c>
      <c r="F20" s="11"/>
      <c r="G20" s="43" t="n">
        <f aca="false">MAX(AC20:AN20,BC20:BN20,CC20:CN20,DC20:DN20,EC20:EN20,FC20:FN20,GC20:GN20,HC20:HN20,IC20:IN20,JC20:JN20,KC20:KN20,LC20:LN20,MC20:MN20,NC20:NN20)</f>
        <v>30.9</v>
      </c>
      <c r="H20" s="23" t="n">
        <f aca="false">MEDIAN(AC20:AN20,BC20:BN20,CC20:CN20,DC20:DN20,EC20:EN20,FC20:FN20,GC20:GN20,HC20:HN20,IC20:IN20,JC20:JN20,KC20:KN20,LC20:LN20,MC20:MN20,NC20:NN20)</f>
        <v>20.65</v>
      </c>
      <c r="I20" s="12" t="n">
        <f aca="false">MIN(AC20:AN20,BC20:BN20,CC20:CN20,DC20:DN20,EC20:EN20,FC20:FN20,GC20:GN20,HC20:HN20,IC20:IN20,JC20:JN20,KC20:KN20,LC20:LN20,MC20:MN20,NC20:NN20)</f>
        <v>13.6</v>
      </c>
      <c r="J20" s="24" t="n">
        <f aca="false">(G20+I20)/2</f>
        <v>22.25</v>
      </c>
      <c r="FA20" s="8" t="n">
        <f aca="false">FA19+1</f>
        <v>1870</v>
      </c>
      <c r="FB20" s="25" t="n">
        <v>1870</v>
      </c>
      <c r="FC20" s="26" t="n">
        <v>28.4</v>
      </c>
      <c r="FD20" s="26" t="n">
        <v>29.7</v>
      </c>
      <c r="FE20" s="26" t="n">
        <v>24.6</v>
      </c>
      <c r="FF20" s="26" t="n">
        <v>21.7</v>
      </c>
      <c r="FG20" s="26" t="n">
        <v>16</v>
      </c>
      <c r="FH20" s="26" t="n">
        <v>14.3</v>
      </c>
      <c r="FI20" s="44" t="n">
        <f aca="false">(FI17+FI18+FI19+FI21+FI22+FI23)/6</f>
        <v>13.8833333333333</v>
      </c>
      <c r="FJ20" s="26" t="n">
        <v>13.7</v>
      </c>
      <c r="FK20" s="26" t="n">
        <v>16.2</v>
      </c>
      <c r="FL20" s="26" t="n">
        <v>20.7</v>
      </c>
      <c r="FM20" s="26" t="n">
        <v>22.4</v>
      </c>
      <c r="FN20" s="26" t="n">
        <v>26.7</v>
      </c>
      <c r="FO20" s="27" t="n">
        <f aca="false">SUM(FC20:FN20)/12</f>
        <v>20.6902777777778</v>
      </c>
      <c r="GA20" s="8" t="n">
        <f aca="false">GA19+1</f>
        <v>1870</v>
      </c>
      <c r="GB20" s="25" t="n">
        <v>1870</v>
      </c>
      <c r="GC20" s="26" t="n">
        <v>25.8</v>
      </c>
      <c r="GD20" s="26" t="n">
        <v>27.2</v>
      </c>
      <c r="GE20" s="26" t="n">
        <v>25.2</v>
      </c>
      <c r="GF20" s="26" t="n">
        <v>21.2</v>
      </c>
      <c r="GG20" s="26" t="n">
        <v>16.9</v>
      </c>
      <c r="GH20" s="26" t="n">
        <v>14.4</v>
      </c>
      <c r="GI20" s="26" t="n">
        <v>13.6</v>
      </c>
      <c r="GJ20" s="26" t="n">
        <v>14.7</v>
      </c>
      <c r="GK20" s="26" t="n">
        <v>16.5</v>
      </c>
      <c r="GL20" s="26" t="n">
        <v>19.4</v>
      </c>
      <c r="GM20" s="26" t="n">
        <v>20.6</v>
      </c>
      <c r="GN20" s="26" t="n">
        <v>23.6</v>
      </c>
      <c r="GO20" s="27" t="n">
        <f aca="false">SUM(GC20:GN20)/12</f>
        <v>19.925</v>
      </c>
      <c r="MA20" s="8" t="n">
        <f aca="false">MA19+1</f>
        <v>1870</v>
      </c>
      <c r="MB20" s="25" t="n">
        <v>1870</v>
      </c>
      <c r="MC20" s="26" t="n">
        <v>14.2</v>
      </c>
      <c r="MD20" s="26" t="n">
        <v>30.9</v>
      </c>
      <c r="ME20" s="26" t="n">
        <v>26.7</v>
      </c>
      <c r="MF20" s="26" t="n">
        <v>24.2</v>
      </c>
      <c r="MG20" s="44" t="n">
        <f aca="false">(MG17+MG18+MG19+MG21+MG31+MG32)/6</f>
        <v>19.7333333333333</v>
      </c>
      <c r="MH20" s="44" t="n">
        <f aca="false">(MH17+MH18+MH19+MH21+MH31+MH32)/6</f>
        <v>16.1833333333333</v>
      </c>
      <c r="MI20" s="26" t="n">
        <v>13.9</v>
      </c>
      <c r="MJ20" s="26" t="n">
        <v>15.1</v>
      </c>
      <c r="MK20" s="26" t="n">
        <v>17.9</v>
      </c>
      <c r="ML20" s="26" t="n">
        <v>22.9</v>
      </c>
      <c r="MM20" s="26" t="n">
        <v>24.9</v>
      </c>
      <c r="MN20" s="26" t="n">
        <v>28.5</v>
      </c>
      <c r="MO20" s="27" t="n">
        <f aca="false">SUM(MC20:MN20)/12</f>
        <v>21.2597222222222</v>
      </c>
      <c r="ON20" s="39" t="n">
        <f aca="false">(FO20+GO20+MO20)/3</f>
        <v>20.625</v>
      </c>
      <c r="OO20" s="40"/>
      <c r="OP20" s="41"/>
      <c r="PA20" s="21"/>
      <c r="PB20" s="22"/>
      <c r="PN20" s="28" t="n">
        <f aca="false">MAX(FC20:FN20,GC20:GN20,MC20:MN20)</f>
        <v>30.9</v>
      </c>
      <c r="PO20" s="29" t="n">
        <f aca="false">MIN(FC20:FN20,GC20:GN20,MC20:MN20)</f>
        <v>13.6</v>
      </c>
      <c r="PP20" s="30" t="n">
        <v>36.5</v>
      </c>
      <c r="PQ20" s="31" t="n">
        <v>13.9</v>
      </c>
      <c r="QU20" s="33" t="n">
        <f aca="false">AVERAGE(AH20,AI20,AJ20,BH20,BI20,BJ20,CH20,CI20,CJ20,DH20,DI20,DJ20,EH20,EI20,EJ20,FH20,FI20,FJ20,GH20,GI20,GJ20,HH20,HI20,HJ20,IH20,II20,IJ20,JH20,JI20,JJ20,KH20,KI20,KJ20,LH20,LI20,LJ20,MH20,MI20,MJ20,NH20,NI20,NJ20)</f>
        <v>14.4185185185185</v>
      </c>
      <c r="QV20" s="34" t="n">
        <f aca="false">AVERAGE(AC20,AD20,AN20,BC20,BD20,BN20,CC20,CD20,CN20,DC20,DD20,DN20,EC20,ED20,EN20,FC20,FD20,FN20,GC20,GD20,GN20,HC20,HD20,HN20,IC20,ID20,IN20,JC20,JD20,JN20,KC20,KD20,KN20,LC20,LD20,LN20,MC20,MD20,MN20,NC20,ND20,NN20,)</f>
        <v>23.5</v>
      </c>
    </row>
    <row r="21" s="8" customFormat="true" ht="12.9" hidden="false" customHeight="false" outlineLevel="0" collapsed="false">
      <c r="A21" s="16"/>
      <c r="B21" s="17" t="n">
        <f aca="false">AVERAGE(AO21,BO21,CO21,DO21,EO21,FO21,GO21,HO21,IO21,JO21,KO21,LO21,MO21,NO21)</f>
        <v>21.4694444444444</v>
      </c>
      <c r="C21" s="37" t="n">
        <f aca="false">AVERAGE(B17:B21)</f>
        <v>21.2482407407407</v>
      </c>
      <c r="D21" s="43" t="e">
        <f aca="false">AVERAGE(B12:B21)</f>
        <v>#VALUE!</v>
      </c>
      <c r="F21" s="11"/>
      <c r="G21" s="43" t="n">
        <f aca="false">MAX(AC21:AN21,BC21:BN21,CC21:CN21,DC21:DN21,EC21:EN21,FC21:FN21,GC21:GN21,HC21:HN21,IC21:IN21,JC21:JN21,KC21:KN21,LC21:LN21,MC21:MN21,NC21:NN21)</f>
        <v>31.4</v>
      </c>
      <c r="H21" s="23" t="n">
        <f aca="false">MEDIAN(AC21:AN21,BC21:BN21,CC21:CN21,DC21:DN21,EC21:EN21,FC21:FN21,GC21:GN21,HC21:HN21,IC21:IN21,JC21:JN21,KC21:KN21,LC21:LN21,MC21:MN21,NC21:NN21)</f>
        <v>20.95</v>
      </c>
      <c r="I21" s="12" t="n">
        <f aca="false">MIN(AC21:AN21,BC21:BN21,CC21:CN21,DC21:DN21,EC21:EN21,FC21:FN21,GC21:GN21,HC21:HN21,IC21:IN21,JC21:JN21,KC21:KN21,LC21:LN21,MC21:MN21,NC21:NN21)</f>
        <v>13.7</v>
      </c>
      <c r="J21" s="24" t="n">
        <f aca="false">(G21+I21)/2</f>
        <v>22.55</v>
      </c>
      <c r="FA21" s="8" t="n">
        <f aca="false">FA20+1</f>
        <v>1871</v>
      </c>
      <c r="FB21" s="25" t="n">
        <v>1871</v>
      </c>
      <c r="FC21" s="26" t="n">
        <v>26.4</v>
      </c>
      <c r="FD21" s="26" t="n">
        <v>27.5</v>
      </c>
      <c r="FE21" s="26" t="n">
        <v>24.5</v>
      </c>
      <c r="FF21" s="26" t="n">
        <v>22.6</v>
      </c>
      <c r="FG21" s="26" t="n">
        <v>18.7</v>
      </c>
      <c r="FH21" s="26" t="n">
        <v>15.5</v>
      </c>
      <c r="FI21" s="26" t="n">
        <v>14.3</v>
      </c>
      <c r="FJ21" s="26" t="n">
        <v>17.3</v>
      </c>
      <c r="FK21" s="26" t="n">
        <v>18.5</v>
      </c>
      <c r="FL21" s="26" t="n">
        <v>20.7</v>
      </c>
      <c r="FM21" s="26" t="n">
        <v>21.7</v>
      </c>
      <c r="FN21" s="26" t="n">
        <v>28.2</v>
      </c>
      <c r="FO21" s="27" t="n">
        <f aca="false">SUM(FC21:FN21)/12</f>
        <v>21.325</v>
      </c>
      <c r="GA21" s="8" t="n">
        <f aca="false">GA20+1</f>
        <v>1871</v>
      </c>
      <c r="GB21" s="25" t="n">
        <v>1871</v>
      </c>
      <c r="GC21" s="26" t="n">
        <v>26.1</v>
      </c>
      <c r="GD21" s="26" t="n">
        <v>26.2</v>
      </c>
      <c r="GE21" s="26" t="n">
        <v>23</v>
      </c>
      <c r="GF21" s="26" t="n">
        <v>21.2</v>
      </c>
      <c r="GG21" s="26" t="n">
        <v>18.6</v>
      </c>
      <c r="GH21" s="26" t="n">
        <v>13.8</v>
      </c>
      <c r="GI21" s="26" t="n">
        <v>13.7</v>
      </c>
      <c r="GJ21" s="26" t="n">
        <v>16.1</v>
      </c>
      <c r="GK21" s="26" t="n">
        <v>16.9</v>
      </c>
      <c r="GL21" s="26" t="n">
        <v>19.2</v>
      </c>
      <c r="GM21" s="26" t="n">
        <v>20.1</v>
      </c>
      <c r="GN21" s="26" t="n">
        <v>25.2</v>
      </c>
      <c r="GO21" s="27" t="n">
        <f aca="false">SUM(GC21:GN21)/12</f>
        <v>20.0083333333333</v>
      </c>
      <c r="MA21" s="8" t="n">
        <f aca="false">MA20+1</f>
        <v>1871</v>
      </c>
      <c r="MB21" s="25" t="n">
        <v>1871</v>
      </c>
      <c r="MC21" s="26" t="n">
        <v>28.4</v>
      </c>
      <c r="MD21" s="26" t="n">
        <v>31.4</v>
      </c>
      <c r="ME21" s="26" t="n">
        <v>25.3</v>
      </c>
      <c r="MF21" s="26" t="n">
        <v>23.9</v>
      </c>
      <c r="MG21" s="26" t="n">
        <v>19.6</v>
      </c>
      <c r="MH21" s="26" t="n">
        <v>16.6</v>
      </c>
      <c r="MI21" s="26" t="n">
        <v>14.8</v>
      </c>
      <c r="MJ21" s="26" t="n">
        <v>18</v>
      </c>
      <c r="MK21" s="26" t="n">
        <v>19.8</v>
      </c>
      <c r="ML21" s="26" t="n">
        <v>24.1</v>
      </c>
      <c r="MM21" s="26" t="n">
        <v>23.6</v>
      </c>
      <c r="MN21" s="26" t="n">
        <v>31.4</v>
      </c>
      <c r="MO21" s="27" t="n">
        <f aca="false">SUM(MC21:MN21)/12</f>
        <v>23.075</v>
      </c>
      <c r="ON21" s="39" t="n">
        <f aca="false">(FO21+GO21+MO21)/3</f>
        <v>21.4694444444444</v>
      </c>
      <c r="OO21" s="40"/>
      <c r="OP21" s="41"/>
      <c r="PA21" s="21"/>
      <c r="PB21" s="45"/>
      <c r="PN21" s="28" t="n">
        <f aca="false">MAX(FC21:FN21,GC21:GN21,MC21:MN21)</f>
        <v>31.4</v>
      </c>
      <c r="PO21" s="29" t="n">
        <f aca="false">MIN(FC21:FN21,GC21:GN21,MC21:MN21)</f>
        <v>13.7</v>
      </c>
      <c r="PP21" s="30" t="n">
        <v>36.5</v>
      </c>
      <c r="PQ21" s="31" t="n">
        <v>13.9</v>
      </c>
      <c r="QU21" s="33" t="n">
        <f aca="false">AVERAGE(AH21,AI21,AJ21,BH21,BI21,BJ21,CH21,CI21,CJ21,DH21,DI21,DJ21,EH21,EI21,EJ21,FH21,FI21,FJ21,GH21,GI21,GJ21,HH21,HI21,HJ21,IH21,II21,IJ21,JH21,JI21,JJ21,KH21,KI21,KJ21,LH21,LI21,LJ21,MH21,MI21,MJ21,NH21,NI21,NJ21)</f>
        <v>15.5666666666667</v>
      </c>
      <c r="QV21" s="34" t="n">
        <f aca="false">AVERAGE(AC21,AD21,AN21,BC21,BD21,BN21,CC21,CD21,CN21,DC21,DD21,DN21,EC21,ED21,EN21,FC21,FD21,FN21,GC21,GD21,GN21,HC21,HD21,HN21,IC21,ID21,IN21,JC21,JD21,JN21,KC21,KD21,KN21,LC21,LD21,LN21,MC21,MD21,MN21,NC21,ND21,NN21,)</f>
        <v>25.08</v>
      </c>
      <c r="QW21" s="33" t="n">
        <f aca="false">AVERAGE(QU11:QU21)</f>
        <v>14.9877104377104</v>
      </c>
      <c r="QX21" s="46" t="n">
        <f aca="false">AVERAGE(QV11:QV21)</f>
        <v>23.3522546897547</v>
      </c>
    </row>
    <row r="22" s="8" customFormat="true" ht="12.9" hidden="false" customHeight="false" outlineLevel="0" collapsed="false">
      <c r="A22" s="16"/>
      <c r="B22" s="17" t="n">
        <f aca="false">AVERAGE(AO22,BO22,CO22,DO22,EO22,FO22,GO22,HO22,IO22,JO22,KO22,LO22,MO22,NO22)</f>
        <v>21.0305555555556</v>
      </c>
      <c r="C22" s="37" t="n">
        <f aca="false">AVERAGE(B18:B22)</f>
        <v>21.2021296296296</v>
      </c>
      <c r="D22" s="43" t="n">
        <f aca="false">AVERAGE(B13:B22)</f>
        <v>20.9366589506173</v>
      </c>
      <c r="E22" s="17"/>
      <c r="F22" s="47"/>
      <c r="G22" s="43" t="n">
        <f aca="false">MAX(AC22:AN22,BC22:BN22,CC22:CN22,DC22:DN22,EC22:EN22,FC22:FN22,GC22:GN22,HC22:HN22,IC22:IN22,JC22:JN22,KC22:KN22,LC22:LN22,MC22:MN22,NC22:NN22)</f>
        <v>30.2</v>
      </c>
      <c r="H22" s="23" t="n">
        <f aca="false">MEDIAN(AC22:AN22,BC22:BN22,CC22:CN22,DC22:DN22,EC22:EN22,FC22:FN22,GC22:GN22,HC22:HN22,IC22:IN22,JC22:JN22,KC22:KN22,LC22:LN22,MC22:MN22,NC22:NN22)</f>
        <v>20.7</v>
      </c>
      <c r="I22" s="12" t="n">
        <f aca="false">MIN(AC22:AN22,BC22:BN22,CC22:CN22,DC22:DN22,EC22:EN22,FC22:FN22,GC22:GN22,HC22:HN22,IC22:IN22,JC22:JN22,KC22:KN22,LC22:LN22,MC22:MN22,NC22:NN22)</f>
        <v>12.7</v>
      </c>
      <c r="J22" s="24" t="n">
        <f aca="false">(G22+I22)/2</f>
        <v>21.45</v>
      </c>
      <c r="FA22" s="8" t="n">
        <f aca="false">FA21+1</f>
        <v>1872</v>
      </c>
      <c r="FB22" s="25" t="n">
        <v>1872</v>
      </c>
      <c r="FC22" s="26" t="n">
        <v>28.4</v>
      </c>
      <c r="FD22" s="26" t="n">
        <v>27.3</v>
      </c>
      <c r="FE22" s="26" t="n">
        <v>26.2</v>
      </c>
      <c r="FF22" s="26" t="n">
        <v>20.6</v>
      </c>
      <c r="FG22" s="26" t="n">
        <v>16.8</v>
      </c>
      <c r="FH22" s="26" t="n">
        <v>16.2</v>
      </c>
      <c r="FI22" s="26" t="n">
        <v>12.8</v>
      </c>
      <c r="FJ22" s="26" t="n">
        <v>12.7</v>
      </c>
      <c r="FK22" s="26" t="n">
        <v>16.3</v>
      </c>
      <c r="FL22" s="26" t="n">
        <v>20</v>
      </c>
      <c r="FM22" s="26" t="n">
        <v>25.9</v>
      </c>
      <c r="FN22" s="26" t="n">
        <v>23.6</v>
      </c>
      <c r="FO22" s="27" t="n">
        <f aca="false">SUM(FC22:FN22)/12</f>
        <v>20.5666666666667</v>
      </c>
      <c r="GA22" s="8" t="n">
        <f aca="false">GA21+1</f>
        <v>1872</v>
      </c>
      <c r="GB22" s="25" t="n">
        <v>1872</v>
      </c>
      <c r="GC22" s="26" t="n">
        <v>26.8</v>
      </c>
      <c r="GD22" s="26" t="n">
        <v>24.5</v>
      </c>
      <c r="GE22" s="26" t="n">
        <v>25.8</v>
      </c>
      <c r="GF22" s="26" t="n">
        <v>18.6</v>
      </c>
      <c r="GG22" s="26" t="n">
        <v>16.8</v>
      </c>
      <c r="GH22" s="26" t="n">
        <v>15.4</v>
      </c>
      <c r="GI22" s="26" t="n">
        <v>13.9</v>
      </c>
      <c r="GJ22" s="26" t="n">
        <v>14.3</v>
      </c>
      <c r="GK22" s="26" t="n">
        <v>18.1</v>
      </c>
      <c r="GL22" s="26" t="n">
        <v>18</v>
      </c>
      <c r="GM22" s="26" t="n">
        <v>21.9</v>
      </c>
      <c r="GN22" s="26" t="n">
        <v>21.4</v>
      </c>
      <c r="GO22" s="27" t="n">
        <f aca="false">SUM(GC22:GN22)/12</f>
        <v>19.625</v>
      </c>
      <c r="MA22" s="8" t="n">
        <f aca="false">MA21+1</f>
        <v>1872</v>
      </c>
      <c r="MB22" s="25" t="n">
        <v>1872</v>
      </c>
      <c r="MC22" s="26" t="n">
        <v>27</v>
      </c>
      <c r="MD22" s="26" t="n">
        <v>30.2</v>
      </c>
      <c r="ME22" s="26" t="n">
        <v>30.1</v>
      </c>
      <c r="MF22" s="26" t="n">
        <v>22.8</v>
      </c>
      <c r="MG22" s="26" t="n">
        <v>20.8</v>
      </c>
      <c r="MH22" s="26" t="n">
        <v>15.9</v>
      </c>
      <c r="MI22" s="26" t="n">
        <v>14.5</v>
      </c>
      <c r="MJ22" s="26" t="n">
        <v>16.3</v>
      </c>
      <c r="MK22" s="26" t="n">
        <v>19.6</v>
      </c>
      <c r="ML22" s="26" t="n">
        <v>23.6</v>
      </c>
      <c r="MM22" s="26" t="n">
        <v>26.2</v>
      </c>
      <c r="MN22" s="26" t="n">
        <v>27.8</v>
      </c>
      <c r="MO22" s="27" t="n">
        <f aca="false">SUM(MC22:MN22)/12</f>
        <v>22.9</v>
      </c>
      <c r="ON22" s="39" t="n">
        <f aca="false">(FO22+GO22+MO22)/3</f>
        <v>21.0305555555556</v>
      </c>
      <c r="OO22" s="40"/>
      <c r="OP22" s="41"/>
      <c r="PA22" s="21"/>
      <c r="PB22" s="45"/>
      <c r="PN22" s="28" t="n">
        <f aca="false">MAX(FC22:FN22,GC22:GN22,MC22:MN22)</f>
        <v>30.2</v>
      </c>
      <c r="PO22" s="29" t="n">
        <f aca="false">MIN(FC22:FN22,GC22:GN22,MC22:MN22)</f>
        <v>12.7</v>
      </c>
      <c r="PP22" s="30" t="n">
        <v>36.5</v>
      </c>
      <c r="PQ22" s="31" t="n">
        <v>13.9</v>
      </c>
      <c r="QU22" s="33" t="n">
        <f aca="false">AVERAGE(AH22,AI22,AJ22,BH22,BI22,BJ22,CH22,CI22,CJ22,DH22,DI22,DJ22,EH22,EI22,EJ22,FH22,FI22,FJ22,GH22,GI22,GJ22,HH22,HI22,HJ22,IH22,II22,IJ22,JH22,JI22,JJ22,KH22,KI22,KJ22,LH22,LI22,LJ22,MH22,MI22,MJ22,NH22,NI22,NJ22)</f>
        <v>14.6666666666667</v>
      </c>
      <c r="QV22" s="34" t="n">
        <f aca="false">AVERAGE(AC22,AD22,AN22,BC22,BD22,BN22,CC22,CD22,CN22,DC22,DD22,DN22,EC22,ED22,EN22,FC22,FD22,FN22,GC22,GD22,GN22,HC22,HD22,HN22,IC22,ID22,IN22,JC22,JD22,JN22,KC22,KD22,KN22,LC22,LD22,LN22,MC22,MD22,MN22,NC22,ND22,NN22,)</f>
        <v>23.7</v>
      </c>
      <c r="QW22" s="33" t="n">
        <f aca="false">AVERAGE(QU12:QU22)</f>
        <v>14.9710437710438</v>
      </c>
      <c r="QX22" s="46" t="n">
        <f aca="false">AVERAGE(QV12:QV22)</f>
        <v>23.6055014430014</v>
      </c>
    </row>
    <row r="23" s="8" customFormat="true" ht="12.9" hidden="false" customHeight="false" outlineLevel="0" collapsed="false">
      <c r="A23" s="16"/>
      <c r="B23" s="17" t="n">
        <f aca="false">AVERAGE(AO23,BO23,CO23,DO23,EO23,FO23,GO23,HO23,IO23,JO23,KO23,LO23,MO23,NO23)</f>
        <v>21.0773148148148</v>
      </c>
      <c r="C23" s="37" t="n">
        <f aca="false">AVERAGE(B19:B23)</f>
        <v>21.1437037037037</v>
      </c>
      <c r="D23" s="43" t="n">
        <f aca="false">AVERAGE(B14:B23)</f>
        <v>21.0380015432099</v>
      </c>
      <c r="E23" s="17"/>
      <c r="F23" s="47"/>
      <c r="G23" s="43" t="n">
        <f aca="false">MAX(AC23:AN23,BC23:BN23,CC23:CN23,DC23:DN23,EC23:EN23,FC23:FN23,GC23:GN23,HC23:HN23,IC23:IN23,JC23:JN23,KC23:KN23,LC23:LN23,MC23:MN23,NC23:NN23)</f>
        <v>29.4</v>
      </c>
      <c r="H23" s="23" t="n">
        <f aca="false">MEDIAN(AC23:AN23,BC23:BN23,CC23:CN23,DC23:DN23,EC23:EN23,FC23:FN23,GC23:GN23,HC23:HN23,IC23:IN23,JC23:JN23,KC23:KN23,LC23:LN23,MC23:MN23,NC23:NN23)</f>
        <v>19.9</v>
      </c>
      <c r="I23" s="12" t="n">
        <f aca="false">MIN(AC23:AN23,BC23:BN23,CC23:CN23,DC23:DN23,EC23:EN23,FC23:FN23,GC23:GN23,HC23:HN23,IC23:IN23,JC23:JN23,KC23:KN23,LC23:LN23,MC23:MN23,NC23:NN23)</f>
        <v>13.4</v>
      </c>
      <c r="J23" s="24" t="n">
        <f aca="false">(G23+I23)/2</f>
        <v>21.4</v>
      </c>
      <c r="FA23" s="8" t="n">
        <f aca="false">FA22+1</f>
        <v>1873</v>
      </c>
      <c r="FB23" s="25" t="n">
        <v>1873</v>
      </c>
      <c r="FC23" s="26" t="n">
        <v>26.6</v>
      </c>
      <c r="FD23" s="26" t="n">
        <v>25.6</v>
      </c>
      <c r="FE23" s="26" t="n">
        <v>23.6</v>
      </c>
      <c r="FF23" s="26" t="n">
        <v>18.6</v>
      </c>
      <c r="FG23" s="26" t="n">
        <v>16.9</v>
      </c>
      <c r="FH23" s="26" t="n">
        <v>17</v>
      </c>
      <c r="FI23" s="26" t="n">
        <v>13.4</v>
      </c>
      <c r="FJ23" s="26" t="n">
        <v>14.9</v>
      </c>
      <c r="FK23" s="26" t="n">
        <v>17.5</v>
      </c>
      <c r="FL23" s="26" t="n">
        <v>20.9</v>
      </c>
      <c r="FM23" s="26" t="n">
        <v>20.1</v>
      </c>
      <c r="FN23" s="26" t="n">
        <v>28.6</v>
      </c>
      <c r="FO23" s="27" t="n">
        <f aca="false">SUM(FC23:FN23)/12</f>
        <v>20.3083333333333</v>
      </c>
      <c r="GA23" s="8" t="n">
        <f aca="false">GA22+1</f>
        <v>1873</v>
      </c>
      <c r="GB23" s="25" t="n">
        <v>1873</v>
      </c>
      <c r="GC23" s="26" t="n">
        <v>24.7</v>
      </c>
      <c r="GD23" s="26" t="n">
        <v>26</v>
      </c>
      <c r="GE23" s="26" t="n">
        <v>21.6</v>
      </c>
      <c r="GF23" s="26" t="n">
        <v>19.6</v>
      </c>
      <c r="GG23" s="26" t="n">
        <v>16.4</v>
      </c>
      <c r="GH23" s="26" t="n">
        <v>15.7</v>
      </c>
      <c r="GI23" s="26" t="n">
        <v>14.5</v>
      </c>
      <c r="GJ23" s="26" t="n">
        <v>15.7</v>
      </c>
      <c r="GK23" s="26" t="n">
        <v>17</v>
      </c>
      <c r="GL23" s="26" t="n">
        <v>19.7</v>
      </c>
      <c r="GM23" s="26" t="n">
        <v>19.2</v>
      </c>
      <c r="GN23" s="26" t="n">
        <v>25</v>
      </c>
      <c r="GO23" s="27" t="n">
        <f aca="false">SUM(GC23:GN23)/12</f>
        <v>19.5916666666667</v>
      </c>
      <c r="MA23" s="8" t="n">
        <f aca="false">MA22+1</f>
        <v>1873</v>
      </c>
      <c r="MB23" s="25" t="n">
        <v>1873</v>
      </c>
      <c r="MC23" s="26" t="n">
        <v>29.3</v>
      </c>
      <c r="MD23" s="26" t="n">
        <v>29.1</v>
      </c>
      <c r="ME23" s="26" t="n">
        <v>27.9</v>
      </c>
      <c r="MF23" s="26" t="n">
        <v>23.7</v>
      </c>
      <c r="MG23" s="26" t="n">
        <v>18.8</v>
      </c>
      <c r="MH23" s="26" t="n">
        <v>16.3</v>
      </c>
      <c r="MI23" s="44" t="n">
        <f aca="false">(MI20+MI21+MI22+MI24+MI25+MI35)/6</f>
        <v>14.4333333333333</v>
      </c>
      <c r="MJ23" s="26" t="n">
        <v>18.7</v>
      </c>
      <c r="MK23" s="26" t="n">
        <v>21.5</v>
      </c>
      <c r="ML23" s="44" t="n">
        <f aca="false">(ML22+ML24)/2</f>
        <v>23.25</v>
      </c>
      <c r="MM23" s="26" t="n">
        <v>27.6</v>
      </c>
      <c r="MN23" s="26" t="n">
        <v>29.4</v>
      </c>
      <c r="MO23" s="27" t="n">
        <f aca="false">SUM(MC23:MN23)/12</f>
        <v>23.3319444444444</v>
      </c>
      <c r="ON23" s="39" t="n">
        <f aca="false">(FO23+GO23+MO23)/3</f>
        <v>21.0773148148148</v>
      </c>
      <c r="OO23" s="40"/>
      <c r="OP23" s="41"/>
      <c r="PA23" s="21"/>
      <c r="PB23" s="45"/>
      <c r="PN23" s="28" t="n">
        <f aca="false">MAX(FC23:FN23,GC23:GN23,MC23:MN23)</f>
        <v>29.4</v>
      </c>
      <c r="PO23" s="29" t="n">
        <f aca="false">MIN(FC23:FN23,GC23:GN23,MC23:MN23)</f>
        <v>13.4</v>
      </c>
      <c r="PP23" s="30" t="n">
        <v>36.5</v>
      </c>
      <c r="PQ23" s="31" t="n">
        <v>13.9</v>
      </c>
      <c r="QU23" s="33" t="n">
        <f aca="false">AVERAGE(AH23,AI23,AJ23,BH23,BI23,BJ23,CH23,CI23,CJ23,DH23,DI23,DJ23,EH23,EI23,EJ23,FH23,FI23,FJ23,GH23,GI23,GJ23,HH23,HI23,HJ23,IH23,II23,IJ23,JH23,JI23,JJ23,KH23,KI23,KJ23,LH23,LI23,LJ23,MH23,MI23,MJ23,NH23,NI23,NJ23)</f>
        <v>15.6259259259259</v>
      </c>
      <c r="QV23" s="34" t="n">
        <f aca="false">AVERAGE(AC23,AD23,AN23,BC23,BD23,BN23,CC23,CD23,CN23,DC23,DD23,DN23,EC23,ED23,EN23,FC23,FD23,FN23,GC23,GD23,GN23,HC23,HD23,HN23,IC23,ID23,IN23,JC23,JD23,JN23,KC23,KD23,KN23,LC23,LD23,LN23,MC23,MD23,MN23,NC23,ND23,NN23,)</f>
        <v>24.43</v>
      </c>
      <c r="QW23" s="33" t="n">
        <f aca="false">AVERAGE(QU13:QU23)</f>
        <v>15.0218855218855</v>
      </c>
      <c r="QX23" s="46" t="n">
        <f aca="false">AVERAGE(QV13:QV23)</f>
        <v>23.741994949495</v>
      </c>
    </row>
    <row r="24" s="8" customFormat="true" ht="12.9" hidden="false" customHeight="false" outlineLevel="0" collapsed="false">
      <c r="A24" s="16"/>
      <c r="B24" s="17" t="n">
        <f aca="false">AVERAGE(AO24,BO24,CO24,DO24,EO24,FO24,GO24,HO24,IO24,JO24,KO24,LO24,MO24,NO24)</f>
        <v>19.9898148148148</v>
      </c>
      <c r="C24" s="37" t="n">
        <f aca="false">AVERAGE(B20:B24)</f>
        <v>20.8384259259259</v>
      </c>
      <c r="D24" s="43" t="n">
        <f aca="false">AVERAGE(B15:B24)</f>
        <v>21.0044907407407</v>
      </c>
      <c r="E24" s="17"/>
      <c r="F24" s="47"/>
      <c r="G24" s="43" t="n">
        <f aca="false">MAX(AC24:AN24,BC24:BN24,CC24:CN24,DC24:DN24,EC24:EN24,FC24:FN24,GC24:GN24,HC24:HN24,IC24:IN24,JC24:JN24,KC24:KN24,LC24:LN24,MC24:MN24,NC24:NN24)</f>
        <v>30.9</v>
      </c>
      <c r="H24" s="23" t="n">
        <f aca="false">MEDIAN(AC24:AN24,BC24:BN24,CC24:CN24,DC24:DN24,EC24:EN24,FC24:FN24,GC24:GN24,HC24:HN24,IC24:IN24,JC24:JN24,KC24:KN24,LC24:LN24,MC24:MN24,NC24:NN24)</f>
        <v>20.55</v>
      </c>
      <c r="I24" s="12" t="n">
        <f aca="false">MIN(AC24:AN24,BC24:BN24,CC24:CN24,DC24:DN24,EC24:EN24,FC24:FN24,GC24:GN24,HC24:HN24,IC24:IN24,JC24:JN24,KC24:KN24,LC24:LN24,MC24:MN24,NC24:NN24)</f>
        <v>12.1</v>
      </c>
      <c r="J24" s="24" t="n">
        <f aca="false">(G24+I24)/2</f>
        <v>21.5</v>
      </c>
      <c r="FA24" s="8" t="n">
        <f aca="false">FA23+1</f>
        <v>1874</v>
      </c>
      <c r="FB24" s="25" t="n">
        <v>1874</v>
      </c>
      <c r="FC24" s="26" t="n">
        <v>27.6</v>
      </c>
      <c r="FD24" s="26" t="n">
        <v>26.4</v>
      </c>
      <c r="FE24" s="26" t="n">
        <v>22.3</v>
      </c>
      <c r="FF24" s="26" t="n">
        <v>22.9</v>
      </c>
      <c r="FG24" s="26" t="n">
        <v>16.8</v>
      </c>
      <c r="FH24" s="26" t="n">
        <v>13.6</v>
      </c>
      <c r="FI24" s="26" t="n">
        <v>12.1</v>
      </c>
      <c r="FJ24" s="26" t="n">
        <v>13.3</v>
      </c>
      <c r="FK24" s="26" t="n">
        <v>14</v>
      </c>
      <c r="FL24" s="26" t="n">
        <v>21.1</v>
      </c>
      <c r="FM24" s="26" t="n">
        <v>21.4</v>
      </c>
      <c r="FN24" s="26" t="n">
        <v>25.9</v>
      </c>
      <c r="FO24" s="27" t="n">
        <f aca="false">SUM(FC24:FN24)/12</f>
        <v>19.7833333333333</v>
      </c>
      <c r="GA24" s="8" t="n">
        <f aca="false">GA23+1</f>
        <v>1874</v>
      </c>
      <c r="GB24" s="25" t="n">
        <v>1874</v>
      </c>
      <c r="GC24" s="26" t="n">
        <v>24.1</v>
      </c>
      <c r="GD24" s="26" t="n">
        <v>22.5</v>
      </c>
      <c r="GE24" s="26" t="n">
        <v>20.2</v>
      </c>
      <c r="GF24" s="26" t="n">
        <v>21.2</v>
      </c>
      <c r="GG24" s="26" t="n">
        <v>17.2</v>
      </c>
      <c r="GH24" s="26" t="n">
        <v>14.9</v>
      </c>
      <c r="GI24" s="26" t="n">
        <v>13.9</v>
      </c>
      <c r="GJ24" s="26" t="n">
        <v>14.8</v>
      </c>
      <c r="GK24" s="26" t="n">
        <v>15.4</v>
      </c>
      <c r="GL24" s="26" t="n">
        <v>20.9</v>
      </c>
      <c r="GM24" s="26" t="n">
        <v>19.8</v>
      </c>
      <c r="GN24" s="26" t="n">
        <v>22.9</v>
      </c>
      <c r="GO24" s="27" t="n">
        <f aca="false">SUM(GC24:GN24)/12</f>
        <v>18.9833333333333</v>
      </c>
      <c r="MA24" s="8" t="n">
        <f aca="false">MA23+1</f>
        <v>1874</v>
      </c>
      <c r="MB24" s="25" t="n">
        <v>1874</v>
      </c>
      <c r="MC24" s="26" t="n">
        <v>14.2</v>
      </c>
      <c r="MD24" s="26" t="n">
        <v>30.9</v>
      </c>
      <c r="ME24" s="26" t="n">
        <v>26.7</v>
      </c>
      <c r="MF24" s="26" t="n">
        <v>24.2</v>
      </c>
      <c r="MG24" s="44" t="n">
        <f aca="false">(MG21+MG22+MG23+MG25+MG35+MG36)/6</f>
        <v>19.3666666666667</v>
      </c>
      <c r="MH24" s="44" t="n">
        <f aca="false">(MH21+MH22+MH23+MH25+MH35+MH36)/6</f>
        <v>15.8666666666667</v>
      </c>
      <c r="MI24" s="26" t="n">
        <v>13.9</v>
      </c>
      <c r="MJ24" s="26" t="n">
        <v>15.1</v>
      </c>
      <c r="MK24" s="26" t="n">
        <v>17.9</v>
      </c>
      <c r="ML24" s="26" t="n">
        <v>22.9</v>
      </c>
      <c r="MM24" s="26" t="n">
        <v>24.9</v>
      </c>
      <c r="MN24" s="26" t="n">
        <v>28.5</v>
      </c>
      <c r="MO24" s="27" t="n">
        <f aca="false">SUM(MC24:MN24)/12</f>
        <v>21.2027777777778</v>
      </c>
      <c r="ON24" s="39" t="n">
        <f aca="false">(FO24+GO24+MO24)/3</f>
        <v>19.9898148148148</v>
      </c>
      <c r="OO24" s="40"/>
      <c r="OP24" s="41"/>
      <c r="PA24" s="21"/>
      <c r="PB24" s="45"/>
      <c r="PN24" s="28" t="n">
        <f aca="false">MAX(FC24:FN24,GC24:GN24,MC24:MN24)</f>
        <v>30.9</v>
      </c>
      <c r="PO24" s="29" t="n">
        <f aca="false">MIN(FC24:FN24,GC24:GN24,MC24:MN24)</f>
        <v>12.1</v>
      </c>
      <c r="PP24" s="30" t="n">
        <v>36.5</v>
      </c>
      <c r="PQ24" s="31" t="n">
        <v>13.9</v>
      </c>
      <c r="QU24" s="33" t="n">
        <f aca="false">AVERAGE(AH24,AI24,AJ24,BH24,BI24,BJ24,CH24,CI24,CJ24,DH24,DI24,DJ24,EH24,EI24,EJ24,FH24,FI24,FJ24,GH24,GI24,GJ24,HH24,HI24,HJ24,IH24,II24,IJ24,JH24,JI24,JJ24,KH24,KI24,KJ24,LH24,LI24,LJ24,MH24,MI24,MJ24,NH24,NI24,NJ24)</f>
        <v>14.162962962963</v>
      </c>
      <c r="QV24" s="34" t="n">
        <f aca="false">AVERAGE(AC24,AD24,AN24,BC24,BD24,BN24,CC24,CD24,CN24,DC24,DD24,DN24,EC24,ED24,EN24,FC24,FD24,FN24,GC24,GD24,GN24,HC24,HD24,HN24,IC24,ID24,IN24,JC24,JD24,JN24,KC24,KD24,KN24,LC24,LD24,LN24,MC24,MD24,MN24,NC24,ND24,NN24,)</f>
        <v>22.3</v>
      </c>
      <c r="QW24" s="33" t="n">
        <f aca="false">AVERAGE(QU14:QU24)</f>
        <v>15.0023569023569</v>
      </c>
      <c r="QX24" s="46" t="n">
        <f aca="false">AVERAGE(QV14:QV24)</f>
        <v>23.7092676767677</v>
      </c>
    </row>
    <row r="25" s="48" customFormat="true" ht="12.9" hidden="false" customHeight="false" outlineLevel="0" collapsed="false">
      <c r="A25" s="16" t="n">
        <f aca="false">A20+5</f>
        <v>1875</v>
      </c>
      <c r="B25" s="17" t="n">
        <f aca="false">AVERAGE(AO25,BO25,CO25,DO25,EO25,FO25,GO25,HO25,IO25,JO25,KO25,LO25,MO25,NO25)</f>
        <v>20.9194444444444</v>
      </c>
      <c r="C25" s="37" t="n">
        <f aca="false">AVERAGE(B21:B25)</f>
        <v>20.8973148148148</v>
      </c>
      <c r="D25" s="43" t="n">
        <f aca="false">AVERAGE(B16:B25)</f>
        <v>21.0416666666667</v>
      </c>
      <c r="E25" s="17"/>
      <c r="F25" s="47"/>
      <c r="G25" s="43" t="n">
        <f aca="false">MAX(AC25:AN25,BC25:BN25,CC25:CN25,DC25:DN25,EC25:EN25,FC25:FN25,GC25:GN25,HC25:HN25,IC25:IN25,JC25:JN25,KC25:KN25,LC25:LN25,MC25:MN25,NC25:NN25)</f>
        <v>31.4</v>
      </c>
      <c r="H25" s="23" t="n">
        <f aca="false">MEDIAN(AC25:AN25,BC25:BN25,CC25:CN25,DC25:DN25,EC25:EN25,FC25:FN25,GC25:GN25,HC25:HN25,IC25:IN25,JC25:JN25,KC25:KN25,LC25:LN25,MC25:MN25,NC25:NN25)</f>
        <v>19.9</v>
      </c>
      <c r="I25" s="12" t="n">
        <f aca="false">MIN(AC25:AN25,BC25:BN25,CC25:CN25,DC25:DN25,EC25:EN25,FC25:FN25,GC25:GN25,HC25:HN25,IC25:IN25,JC25:JN25,KC25:KN25,LC25:LN25,MC25:MN25,NC25:NN25)</f>
        <v>13.8</v>
      </c>
      <c r="J25" s="24" t="n">
        <f aca="false">(G25+I25)/2</f>
        <v>22.6</v>
      </c>
      <c r="K25" s="8"/>
      <c r="L25" s="8"/>
      <c r="M25" s="8"/>
      <c r="N25" s="8"/>
      <c r="O25" s="8"/>
      <c r="P25" s="8"/>
      <c r="Q25" s="8"/>
      <c r="R25" s="8"/>
      <c r="S25" s="8"/>
      <c r="T25" s="8"/>
      <c r="U25" s="8"/>
      <c r="V25" s="8"/>
      <c r="W25" s="8"/>
      <c r="X25" s="8"/>
      <c r="Y25" s="8"/>
      <c r="Z25" s="8"/>
      <c r="AA25" s="8"/>
      <c r="AB25" s="8"/>
      <c r="AC25" s="8"/>
      <c r="AD25" s="8"/>
      <c r="AE25" s="8"/>
      <c r="AF25" s="8"/>
      <c r="AG25" s="8"/>
      <c r="AH25" s="8"/>
      <c r="AI25" s="8"/>
      <c r="AJ25" s="8"/>
      <c r="AK25" s="8"/>
      <c r="AL25" s="8"/>
      <c r="AM25" s="8"/>
      <c r="AN25" s="8"/>
      <c r="AO25" s="8"/>
      <c r="AP25" s="8"/>
      <c r="AQ25" s="8"/>
      <c r="AR25" s="8"/>
      <c r="AS25" s="8"/>
      <c r="AT25" s="8"/>
      <c r="AU25" s="8"/>
      <c r="AV25" s="8"/>
      <c r="AW25" s="8"/>
      <c r="AX25" s="8"/>
      <c r="AY25" s="8"/>
      <c r="AZ25" s="8"/>
      <c r="BA25" s="8"/>
      <c r="BB25" s="8"/>
      <c r="BC25" s="8"/>
      <c r="BD25" s="8"/>
      <c r="BE25" s="8"/>
      <c r="BF25" s="8"/>
      <c r="BG25" s="8"/>
      <c r="BH25" s="8"/>
      <c r="BI25" s="8"/>
      <c r="BJ25" s="8"/>
      <c r="BK25" s="8"/>
      <c r="BL25" s="8"/>
      <c r="BM25" s="8"/>
      <c r="BN25" s="8"/>
      <c r="BO25" s="8"/>
      <c r="BP25" s="8"/>
      <c r="BQ25" s="8"/>
      <c r="BR25" s="8"/>
      <c r="BS25" s="8"/>
      <c r="BT25" s="8"/>
      <c r="BU25" s="8"/>
      <c r="BV25" s="8"/>
      <c r="BW25" s="8"/>
      <c r="BX25" s="8"/>
      <c r="BY25" s="8"/>
      <c r="BZ25" s="8"/>
      <c r="CA25" s="8"/>
      <c r="CB25" s="8"/>
      <c r="CC25" s="8"/>
      <c r="CD25" s="8"/>
      <c r="CE25" s="8"/>
      <c r="CF25" s="8"/>
      <c r="CG25" s="8"/>
      <c r="CH25" s="8"/>
      <c r="CI25" s="8"/>
      <c r="CJ25" s="8"/>
      <c r="CK25" s="8"/>
      <c r="CL25" s="8"/>
      <c r="CM25" s="8"/>
      <c r="CN25" s="8"/>
      <c r="CO25" s="8"/>
      <c r="CP25" s="8"/>
      <c r="CQ25" s="8"/>
      <c r="CR25" s="8"/>
      <c r="CS25" s="8"/>
      <c r="CT25" s="8"/>
      <c r="CU25" s="8"/>
      <c r="CV25" s="8"/>
      <c r="CW25" s="8"/>
      <c r="CX25" s="8"/>
      <c r="CY25" s="8"/>
      <c r="CZ25" s="8"/>
      <c r="DA25" s="8"/>
      <c r="DB25" s="8"/>
      <c r="DC25" s="8"/>
      <c r="DD25" s="8"/>
      <c r="DE25" s="8"/>
      <c r="DF25" s="8"/>
      <c r="DG25" s="8"/>
      <c r="DH25" s="8"/>
      <c r="DI25" s="8"/>
      <c r="DJ25" s="8"/>
      <c r="DK25" s="8"/>
      <c r="DL25" s="8"/>
      <c r="DM25" s="8"/>
      <c r="DN25" s="8"/>
      <c r="DO25" s="8"/>
      <c r="DP25" s="8"/>
      <c r="DQ25" s="8"/>
      <c r="DR25" s="8"/>
      <c r="DS25" s="8"/>
      <c r="DT25" s="8"/>
      <c r="DU25" s="8"/>
      <c r="DV25" s="8"/>
      <c r="DW25" s="8"/>
      <c r="DX25" s="8"/>
      <c r="DY25" s="8"/>
      <c r="DZ25" s="8"/>
      <c r="EA25" s="8"/>
      <c r="EB25" s="8"/>
      <c r="EC25" s="8"/>
      <c r="ED25" s="8"/>
      <c r="EE25" s="8"/>
      <c r="EF25" s="8"/>
      <c r="EG25" s="8"/>
      <c r="EH25" s="8"/>
      <c r="EI25" s="8"/>
      <c r="EJ25" s="8"/>
      <c r="EK25" s="8"/>
      <c r="EL25" s="8"/>
      <c r="EM25" s="8"/>
      <c r="EN25" s="8"/>
      <c r="EO25" s="8"/>
      <c r="EP25" s="8"/>
      <c r="EQ25" s="8"/>
      <c r="ER25" s="8"/>
      <c r="ES25" s="8"/>
      <c r="ET25" s="8"/>
      <c r="EU25" s="8"/>
      <c r="EV25" s="8"/>
      <c r="EW25" s="8"/>
      <c r="EX25" s="8"/>
      <c r="EY25" s="8"/>
      <c r="EZ25" s="8"/>
      <c r="FA25" s="8" t="n">
        <f aca="false">FA24+1</f>
        <v>1875</v>
      </c>
      <c r="FB25" s="25" t="n">
        <v>1875</v>
      </c>
      <c r="FC25" s="26" t="n">
        <v>28.8</v>
      </c>
      <c r="FD25" s="26" t="n">
        <v>26.8</v>
      </c>
      <c r="FE25" s="26" t="n">
        <v>25.3</v>
      </c>
      <c r="FF25" s="26" t="n">
        <v>21.3</v>
      </c>
      <c r="FG25" s="26" t="n">
        <v>17</v>
      </c>
      <c r="FH25" s="26" t="n">
        <v>13.8</v>
      </c>
      <c r="FI25" s="26" t="n">
        <v>13.8</v>
      </c>
      <c r="FJ25" s="26" t="n">
        <v>15</v>
      </c>
      <c r="FK25" s="26" t="n">
        <v>17.7</v>
      </c>
      <c r="FL25" s="26" t="n">
        <v>20</v>
      </c>
      <c r="FM25" s="26" t="n">
        <v>22.6</v>
      </c>
      <c r="FN25" s="26" t="n">
        <v>22.6</v>
      </c>
      <c r="FO25" s="27" t="n">
        <f aca="false">SUM(FC25:FN25)/12</f>
        <v>20.3916666666667</v>
      </c>
      <c r="FP25" s="8"/>
      <c r="FQ25" s="8"/>
      <c r="FR25" s="8"/>
      <c r="FS25" s="8"/>
      <c r="FT25" s="8"/>
      <c r="FU25" s="8"/>
      <c r="FV25" s="8"/>
      <c r="FW25" s="8"/>
      <c r="FX25" s="8"/>
      <c r="FY25" s="8"/>
      <c r="FZ25" s="8"/>
      <c r="GA25" s="8" t="n">
        <f aca="false">GA24+1</f>
        <v>1875</v>
      </c>
      <c r="GB25" s="25" t="n">
        <v>1875</v>
      </c>
      <c r="GC25" s="26" t="n">
        <v>25.8</v>
      </c>
      <c r="GD25" s="26" t="n">
        <v>25.3</v>
      </c>
      <c r="GE25" s="26" t="n">
        <v>26.1</v>
      </c>
      <c r="GF25" s="26" t="n">
        <v>20.3</v>
      </c>
      <c r="GG25" s="26" t="n">
        <v>16.4</v>
      </c>
      <c r="GH25" s="26" t="n">
        <v>14.6</v>
      </c>
      <c r="GI25" s="26" t="n">
        <v>14.3</v>
      </c>
      <c r="GJ25" s="26" t="n">
        <v>14.8</v>
      </c>
      <c r="GK25" s="26" t="n">
        <v>16.3</v>
      </c>
      <c r="GL25" s="26" t="n">
        <v>19.1</v>
      </c>
      <c r="GM25" s="26" t="n">
        <v>18.9</v>
      </c>
      <c r="GN25" s="26" t="n">
        <v>19.6</v>
      </c>
      <c r="GO25" s="27" t="n">
        <f aca="false">SUM(GC25:GN25)/12</f>
        <v>19.2916666666667</v>
      </c>
      <c r="GP25" s="8"/>
      <c r="GQ25" s="8"/>
      <c r="GR25" s="8"/>
      <c r="GS25" s="8"/>
      <c r="GT25" s="8"/>
      <c r="GU25" s="8"/>
      <c r="GV25" s="8"/>
      <c r="GW25" s="8"/>
      <c r="GX25" s="8"/>
      <c r="GY25" s="8"/>
      <c r="GZ25" s="8"/>
      <c r="HA25" s="8"/>
      <c r="HB25" s="8"/>
      <c r="HC25" s="8"/>
      <c r="HD25" s="8"/>
      <c r="HE25" s="8"/>
      <c r="HF25" s="8"/>
      <c r="HG25" s="8"/>
      <c r="HH25" s="8"/>
      <c r="HI25" s="8"/>
      <c r="HJ25" s="8"/>
      <c r="HK25" s="8"/>
      <c r="HL25" s="8"/>
      <c r="HM25" s="8"/>
      <c r="HN25" s="8"/>
      <c r="HO25" s="8"/>
      <c r="HP25" s="8"/>
      <c r="HQ25" s="8"/>
      <c r="HR25" s="8"/>
      <c r="HS25" s="8"/>
      <c r="HT25" s="8"/>
      <c r="HU25" s="8"/>
      <c r="HV25" s="8"/>
      <c r="HW25" s="8"/>
      <c r="HX25" s="8"/>
      <c r="HY25" s="8"/>
      <c r="HZ25" s="8"/>
      <c r="IA25" s="8"/>
      <c r="IB25" s="8"/>
      <c r="IC25" s="8"/>
      <c r="ID25" s="8"/>
      <c r="IE25" s="8"/>
      <c r="IF25" s="8"/>
      <c r="IG25" s="8"/>
      <c r="IH25" s="8"/>
      <c r="II25" s="8"/>
      <c r="IJ25" s="8"/>
      <c r="IK25" s="8"/>
      <c r="IL25" s="8"/>
      <c r="IM25" s="8"/>
      <c r="IN25" s="8"/>
      <c r="IO25" s="8"/>
      <c r="IP25" s="8"/>
      <c r="IQ25" s="8"/>
      <c r="IR25" s="8"/>
      <c r="IS25" s="8"/>
      <c r="IT25" s="8"/>
      <c r="IU25" s="8"/>
      <c r="IV25" s="8"/>
      <c r="IW25" s="8"/>
      <c r="IX25" s="8"/>
      <c r="IY25" s="8"/>
      <c r="IZ25" s="8"/>
      <c r="JA25" s="8"/>
      <c r="JB25" s="8"/>
      <c r="JC25" s="8"/>
      <c r="JD25" s="8"/>
      <c r="JE25" s="8"/>
      <c r="JF25" s="8"/>
      <c r="JG25" s="8"/>
      <c r="JH25" s="8"/>
      <c r="JI25" s="8"/>
      <c r="JJ25" s="8"/>
      <c r="JK25" s="8"/>
      <c r="JL25" s="8"/>
      <c r="JM25" s="8"/>
      <c r="JN25" s="8"/>
      <c r="JO25" s="8"/>
      <c r="JP25" s="8"/>
      <c r="JQ25" s="8"/>
      <c r="JR25" s="8"/>
      <c r="JS25" s="8"/>
      <c r="JT25" s="8"/>
      <c r="JU25" s="8"/>
      <c r="JV25" s="8"/>
      <c r="JW25" s="8"/>
      <c r="JX25" s="8"/>
      <c r="JY25" s="8"/>
      <c r="JZ25" s="8"/>
      <c r="KA25" s="8"/>
      <c r="KB25" s="8"/>
      <c r="KC25" s="8"/>
      <c r="KD25" s="8"/>
      <c r="KE25" s="8"/>
      <c r="KF25" s="8"/>
      <c r="KG25" s="8"/>
      <c r="KH25" s="8"/>
      <c r="KI25" s="8"/>
      <c r="KJ25" s="8"/>
      <c r="KK25" s="8"/>
      <c r="KL25" s="8"/>
      <c r="KM25" s="8"/>
      <c r="KN25" s="8"/>
      <c r="KO25" s="8"/>
      <c r="KP25" s="8"/>
      <c r="KQ25" s="8"/>
      <c r="KR25" s="8"/>
      <c r="KS25" s="8"/>
      <c r="KT25" s="8"/>
      <c r="KU25" s="8"/>
      <c r="KV25" s="8"/>
      <c r="KW25" s="8"/>
      <c r="KX25" s="8"/>
      <c r="KY25" s="8"/>
      <c r="KZ25" s="8"/>
      <c r="LA25" s="8"/>
      <c r="LB25" s="8"/>
      <c r="LC25" s="8"/>
      <c r="LD25" s="8"/>
      <c r="LE25" s="8"/>
      <c r="LF25" s="8"/>
      <c r="LG25" s="8"/>
      <c r="LH25" s="8"/>
      <c r="LI25" s="8"/>
      <c r="LJ25" s="8"/>
      <c r="LK25" s="8"/>
      <c r="LL25" s="8"/>
      <c r="LM25" s="8"/>
      <c r="LN25" s="8"/>
      <c r="LO25" s="8"/>
      <c r="LP25" s="8"/>
      <c r="LQ25" s="8"/>
      <c r="LR25" s="8"/>
      <c r="LS25" s="8"/>
      <c r="LT25" s="8"/>
      <c r="LU25" s="8"/>
      <c r="LV25" s="8"/>
      <c r="LW25" s="8"/>
      <c r="LX25" s="8"/>
      <c r="LY25" s="8"/>
      <c r="LZ25" s="8"/>
      <c r="MA25" s="8" t="n">
        <f aca="false">MA24+1</f>
        <v>1875</v>
      </c>
      <c r="MB25" s="25" t="n">
        <v>1875</v>
      </c>
      <c r="MC25" s="26" t="n">
        <v>28.4</v>
      </c>
      <c r="MD25" s="26" t="n">
        <v>31.4</v>
      </c>
      <c r="ME25" s="26" t="n">
        <v>25.3</v>
      </c>
      <c r="MF25" s="26" t="n">
        <v>23.9</v>
      </c>
      <c r="MG25" s="26" t="n">
        <v>19.6</v>
      </c>
      <c r="MH25" s="26" t="n">
        <v>16.6</v>
      </c>
      <c r="MI25" s="26" t="n">
        <v>14.8</v>
      </c>
      <c r="MJ25" s="26" t="n">
        <v>18</v>
      </c>
      <c r="MK25" s="26" t="n">
        <v>19.8</v>
      </c>
      <c r="ML25" s="26" t="n">
        <v>24.1</v>
      </c>
      <c r="MM25" s="26" t="n">
        <v>23.6</v>
      </c>
      <c r="MN25" s="26" t="n">
        <v>31.4</v>
      </c>
      <c r="MO25" s="27" t="n">
        <f aca="false">SUM(MC25:MN25)/12</f>
        <v>23.075</v>
      </c>
      <c r="MP25" s="8"/>
      <c r="MQ25" s="8"/>
      <c r="MR25" s="8"/>
      <c r="MS25" s="8"/>
      <c r="MT25" s="8"/>
      <c r="MU25" s="8"/>
      <c r="MV25" s="8"/>
      <c r="MW25" s="8"/>
      <c r="MX25" s="8"/>
      <c r="MY25" s="8"/>
      <c r="MZ25" s="8"/>
      <c r="NA25" s="8"/>
      <c r="NB25" s="8"/>
      <c r="NC25" s="8"/>
      <c r="ND25" s="8"/>
      <c r="NE25" s="8"/>
      <c r="NF25" s="8"/>
      <c r="NG25" s="8"/>
      <c r="NH25" s="8"/>
      <c r="NI25" s="8"/>
      <c r="NJ25" s="8"/>
      <c r="NK25" s="8"/>
      <c r="NL25" s="8"/>
      <c r="NM25" s="8"/>
      <c r="NN25" s="8"/>
      <c r="NO25" s="8"/>
      <c r="NP25" s="8"/>
      <c r="NQ25" s="8"/>
      <c r="NR25" s="8"/>
      <c r="NS25" s="8"/>
      <c r="NT25" s="8"/>
      <c r="NU25" s="8"/>
      <c r="NV25" s="8"/>
      <c r="NW25" s="8"/>
      <c r="NX25" s="8"/>
      <c r="NY25" s="8"/>
      <c r="NZ25" s="8"/>
      <c r="OA25" s="8"/>
      <c r="OB25" s="8"/>
      <c r="OC25" s="8"/>
      <c r="OD25" s="8"/>
      <c r="OE25" s="8"/>
      <c r="OF25" s="8"/>
      <c r="OG25" s="8"/>
      <c r="OH25" s="8"/>
      <c r="OI25" s="8"/>
      <c r="OJ25" s="8"/>
      <c r="OK25" s="8"/>
      <c r="OL25" s="8"/>
      <c r="OM25" s="8"/>
      <c r="ON25" s="39" t="n">
        <f aca="false">(FO25+GO25+MO25)/3</f>
        <v>20.9194444444444</v>
      </c>
      <c r="OO25" s="40"/>
      <c r="OP25" s="41"/>
      <c r="OQ25" s="8"/>
      <c r="OR25" s="8"/>
      <c r="OS25" s="8"/>
      <c r="OT25" s="8"/>
      <c r="OU25" s="8"/>
      <c r="OV25" s="8"/>
      <c r="OW25" s="8"/>
      <c r="OX25" s="8"/>
      <c r="OY25" s="8"/>
      <c r="OZ25" s="8"/>
      <c r="PA25" s="21"/>
      <c r="PB25" s="45"/>
      <c r="PC25" s="8"/>
      <c r="PD25" s="8"/>
      <c r="PE25" s="8"/>
      <c r="PF25" s="8"/>
      <c r="PG25" s="8"/>
      <c r="PH25" s="8"/>
      <c r="PI25" s="8"/>
      <c r="PJ25" s="8"/>
      <c r="PK25" s="8"/>
      <c r="PL25" s="8"/>
      <c r="PM25" s="8"/>
      <c r="PN25" s="28" t="n">
        <f aca="false">MAX(FC25:FN25,GC25:GN25,MC25:MN25)</f>
        <v>31.4</v>
      </c>
      <c r="PO25" s="29" t="n">
        <f aca="false">MIN(FC25:FN25,GC25:GN25,MC25:MN25)</f>
        <v>13.8</v>
      </c>
      <c r="PP25" s="30" t="n">
        <v>36.5</v>
      </c>
      <c r="PQ25" s="31" t="n">
        <v>13.9</v>
      </c>
      <c r="PR25" s="8"/>
      <c r="PS25" s="8"/>
      <c r="PT25" s="8"/>
      <c r="PU25" s="8"/>
      <c r="PV25" s="8"/>
      <c r="PW25" s="8"/>
      <c r="PX25" s="8"/>
      <c r="PY25" s="8"/>
      <c r="PZ25" s="8"/>
      <c r="QA25" s="8"/>
      <c r="QB25" s="8"/>
      <c r="QC25" s="8"/>
      <c r="QD25" s="8"/>
      <c r="QE25" s="8"/>
      <c r="QF25" s="8"/>
      <c r="QG25" s="8"/>
      <c r="QH25" s="8"/>
      <c r="QI25" s="8"/>
      <c r="QJ25" s="8"/>
      <c r="QK25" s="8"/>
      <c r="QL25" s="8"/>
      <c r="QM25" s="8"/>
      <c r="QN25" s="8"/>
      <c r="QO25" s="8"/>
      <c r="QP25" s="8"/>
      <c r="QQ25" s="8"/>
      <c r="QR25" s="8"/>
      <c r="QS25" s="8"/>
      <c r="QT25" s="8"/>
      <c r="QU25" s="33" t="n">
        <f aca="false">AVERAGE(AH25,AI25,AJ25,BH25,BI25,BJ25,CH25,CI25,CJ25,DH25,DI25,DJ25,EH25,EI25,EJ25,FH25,FI25,FJ25,GH25,GI25,GJ25,HH25,HI25,HJ25,IH25,II25,IJ25,JH25,JI25,JJ25,KH25,KI25,KJ25,LH25,LI25,LJ25,MH25,MI25,MJ25,NH25,NI25,NJ25)</f>
        <v>15.0777777777778</v>
      </c>
      <c r="QV25" s="34" t="n">
        <f aca="false">AVERAGE(AC25,AD25,AN25,BC25,BD25,BN25,CC25,CD25,CN25,DC25,DD25,DN25,EC25,ED25,EN25,FC25,FD25,FN25,GC25,GD25,GN25,HC25,HD25,HN25,IC25,ID25,IN25,JC25,JD25,JN25,KC25,KD25,KN25,LC25,LD25,LN25,MC25,MD25,MN25,NC25,ND25,NN25,)</f>
        <v>24.01</v>
      </c>
      <c r="QW25" s="33" t="n">
        <f aca="false">AVERAGE(QU15:QU25)</f>
        <v>15.0872053872054</v>
      </c>
      <c r="QX25" s="46" t="n">
        <f aca="false">AVERAGE(QV15:QV25)</f>
        <v>23.8256060606061</v>
      </c>
      <c r="QY25" s="8"/>
      <c r="QZ25" s="8"/>
      <c r="RA25" s="8"/>
      <c r="RB25" s="8"/>
      <c r="RC25" s="8"/>
      <c r="RD25" s="8"/>
      <c r="RE25" s="8"/>
      <c r="RF25" s="8"/>
      <c r="RG25" s="8"/>
      <c r="RH25" s="8"/>
      <c r="RI25" s="8"/>
      <c r="RJ25" s="8"/>
      <c r="RK25" s="8"/>
      <c r="RL25" s="8"/>
      <c r="RM25" s="8"/>
      <c r="RN25" s="8"/>
      <c r="RO25" s="8"/>
      <c r="RP25" s="8"/>
      <c r="RQ25" s="8"/>
      <c r="RR25" s="8"/>
      <c r="RS25" s="8"/>
      <c r="RT25" s="8"/>
      <c r="RU25" s="8"/>
      <c r="RV25" s="8"/>
      <c r="RW25" s="8"/>
      <c r="RX25" s="8"/>
      <c r="RY25" s="8"/>
      <c r="RZ25" s="8"/>
      <c r="SA25" s="8"/>
      <c r="SB25" s="8"/>
      <c r="SC25" s="8"/>
      <c r="SD25" s="8"/>
      <c r="SE25" s="8"/>
      <c r="SF25" s="8"/>
      <c r="SG25" s="8"/>
      <c r="SH25" s="8"/>
      <c r="SI25" s="8"/>
      <c r="SJ25" s="8"/>
      <c r="SK25" s="8"/>
      <c r="SL25" s="8"/>
      <c r="SM25" s="8"/>
      <c r="SN25" s="8"/>
      <c r="SO25" s="8"/>
      <c r="SP25" s="8"/>
      <c r="SQ25" s="8"/>
      <c r="SR25" s="8"/>
      <c r="SS25" s="8"/>
      <c r="ST25" s="8"/>
      <c r="SU25" s="8"/>
      <c r="SV25" s="8"/>
      <c r="SW25" s="8"/>
      <c r="SX25" s="8"/>
      <c r="SY25" s="8"/>
      <c r="SZ25" s="8"/>
      <c r="TA25" s="8"/>
      <c r="TB25" s="8"/>
      <c r="TC25" s="8"/>
      <c r="TD25" s="8"/>
      <c r="TE25" s="8"/>
      <c r="TF25" s="8"/>
      <c r="TG25" s="8"/>
      <c r="TH25" s="8"/>
      <c r="TI25" s="8"/>
      <c r="TJ25" s="8"/>
      <c r="TK25" s="8"/>
      <c r="TL25" s="8"/>
      <c r="TM25" s="8"/>
      <c r="TN25" s="8"/>
      <c r="TO25" s="8"/>
      <c r="TP25" s="8"/>
      <c r="TQ25" s="8"/>
      <c r="TR25" s="8"/>
      <c r="TS25" s="8"/>
      <c r="TT25" s="8"/>
      <c r="TU25" s="8"/>
      <c r="TV25" s="8"/>
      <c r="TW25" s="8"/>
      <c r="TX25" s="8"/>
      <c r="TY25" s="8"/>
      <c r="TZ25" s="8"/>
      <c r="UA25" s="8"/>
      <c r="UB25" s="8"/>
      <c r="UC25" s="8"/>
      <c r="UD25" s="8"/>
      <c r="UE25" s="8"/>
      <c r="UF25" s="8"/>
      <c r="UG25" s="8"/>
      <c r="UH25" s="8"/>
      <c r="UI25" s="8"/>
      <c r="UJ25" s="8"/>
      <c r="UK25" s="8"/>
      <c r="UL25" s="8"/>
      <c r="UM25" s="8"/>
      <c r="UN25" s="8"/>
      <c r="UO25" s="8"/>
      <c r="UP25" s="8"/>
      <c r="UQ25" s="8"/>
      <c r="UR25" s="8"/>
      <c r="US25" s="8"/>
      <c r="UT25" s="8"/>
      <c r="UU25" s="8"/>
      <c r="UV25" s="8"/>
      <c r="UW25" s="8"/>
      <c r="UX25" s="8"/>
      <c r="UY25" s="8"/>
      <c r="UZ25" s="8"/>
      <c r="VA25" s="8"/>
      <c r="VB25" s="8"/>
      <c r="VC25" s="8"/>
      <c r="VD25" s="8"/>
      <c r="VE25" s="8"/>
      <c r="VF25" s="8"/>
      <c r="VG25" s="8"/>
      <c r="VH25" s="8"/>
      <c r="VI25" s="8"/>
      <c r="VJ25" s="8"/>
      <c r="VK25" s="8"/>
      <c r="VL25" s="8"/>
      <c r="VM25" s="8"/>
      <c r="VN25" s="8"/>
      <c r="VO25" s="8"/>
      <c r="VP25" s="8"/>
      <c r="VQ25" s="8"/>
      <c r="VR25" s="8"/>
      <c r="VS25" s="8"/>
      <c r="VT25" s="8"/>
      <c r="VU25" s="8"/>
      <c r="VV25" s="8"/>
      <c r="VW25" s="8"/>
      <c r="VX25" s="8"/>
      <c r="VY25" s="8"/>
      <c r="VZ25" s="8"/>
      <c r="WA25" s="8"/>
      <c r="WB25" s="8"/>
      <c r="WC25" s="8"/>
      <c r="WD25" s="8"/>
      <c r="WE25" s="8"/>
      <c r="WF25" s="8"/>
      <c r="WG25" s="8"/>
      <c r="WH25" s="8"/>
      <c r="WI25" s="8"/>
      <c r="WJ25" s="8"/>
      <c r="WK25" s="8"/>
      <c r="WL25" s="8"/>
      <c r="WM25" s="8"/>
      <c r="WN25" s="8"/>
      <c r="WO25" s="8"/>
      <c r="WP25" s="8"/>
      <c r="WQ25" s="8"/>
      <c r="WR25" s="8"/>
      <c r="WS25" s="8"/>
      <c r="WT25" s="8"/>
      <c r="WU25" s="8"/>
      <c r="WV25" s="8"/>
      <c r="WW25" s="8"/>
      <c r="WX25" s="8"/>
      <c r="WY25" s="8"/>
      <c r="WZ25" s="8"/>
      <c r="XA25" s="8"/>
      <c r="XB25" s="8"/>
      <c r="XC25" s="8"/>
      <c r="XD25" s="8"/>
      <c r="XE25" s="8"/>
      <c r="XF25" s="8"/>
      <c r="XG25" s="8"/>
      <c r="XH25" s="8"/>
      <c r="XI25" s="8"/>
      <c r="XJ25" s="8"/>
      <c r="XK25" s="8"/>
      <c r="XL25" s="8"/>
      <c r="XM25" s="8"/>
      <c r="XN25" s="8"/>
      <c r="XO25" s="8"/>
      <c r="XP25" s="8"/>
      <c r="XQ25" s="8"/>
      <c r="XR25" s="8"/>
      <c r="XS25" s="8"/>
      <c r="XT25" s="8"/>
      <c r="XU25" s="8"/>
      <c r="XV25" s="8"/>
      <c r="XW25" s="8"/>
      <c r="XX25" s="8"/>
      <c r="XY25" s="8"/>
      <c r="XZ25" s="8"/>
      <c r="YA25" s="8"/>
      <c r="YB25" s="8"/>
      <c r="YC25" s="8"/>
      <c r="YD25" s="8"/>
      <c r="YE25" s="8"/>
      <c r="YF25" s="8"/>
      <c r="YG25" s="8"/>
      <c r="YH25" s="8"/>
      <c r="YI25" s="8"/>
      <c r="YJ25" s="8"/>
      <c r="YK25" s="8"/>
      <c r="YL25" s="8"/>
      <c r="YM25" s="8"/>
      <c r="YN25" s="8"/>
      <c r="YO25" s="8"/>
      <c r="YP25" s="8"/>
      <c r="YQ25" s="8"/>
      <c r="YR25" s="8"/>
      <c r="YS25" s="8"/>
      <c r="YT25" s="8"/>
      <c r="YU25" s="8"/>
      <c r="YV25" s="8"/>
      <c r="YW25" s="8"/>
      <c r="YX25" s="8"/>
      <c r="YY25" s="8"/>
      <c r="YZ25" s="8"/>
      <c r="ZA25" s="8"/>
      <c r="ZB25" s="8"/>
      <c r="ZC25" s="8"/>
      <c r="ZD25" s="8"/>
      <c r="ZE25" s="8"/>
      <c r="ZF25" s="8"/>
      <c r="ZG25" s="8"/>
      <c r="ZH25" s="8"/>
      <c r="ZI25" s="8"/>
      <c r="ZJ25" s="8"/>
      <c r="ZK25" s="8"/>
      <c r="ZL25" s="8"/>
      <c r="ZM25" s="8"/>
      <c r="ZN25" s="8"/>
      <c r="ZO25" s="8"/>
      <c r="ZP25" s="8"/>
      <c r="ZQ25" s="8"/>
      <c r="ZR25" s="8"/>
      <c r="ZS25" s="8"/>
      <c r="ZT25" s="8"/>
      <c r="ZU25" s="8"/>
      <c r="ZV25" s="8"/>
      <c r="ZW25" s="8"/>
      <c r="ZX25" s="8"/>
      <c r="ZY25" s="8"/>
      <c r="ZZ25" s="8"/>
      <c r="AAA25" s="8"/>
      <c r="AAB25" s="8"/>
      <c r="AAC25" s="8"/>
      <c r="AAD25" s="8"/>
      <c r="AAE25" s="8"/>
      <c r="AAF25" s="8"/>
      <c r="AAG25" s="8"/>
      <c r="AAH25" s="8"/>
      <c r="AAI25" s="8"/>
      <c r="AAJ25" s="8"/>
      <c r="AAK25" s="8"/>
      <c r="AAL25" s="8"/>
      <c r="AAM25" s="8"/>
      <c r="AAN25" s="8"/>
      <c r="AAO25" s="8"/>
      <c r="AAP25" s="8"/>
      <c r="AAQ25" s="8"/>
      <c r="AAR25" s="8"/>
      <c r="AAS25" s="8"/>
      <c r="AAT25" s="8"/>
      <c r="AAU25" s="8"/>
      <c r="AAV25" s="8"/>
      <c r="AAW25" s="8"/>
      <c r="AAX25" s="8"/>
      <c r="AAY25" s="8"/>
      <c r="AAZ25" s="8"/>
      <c r="ABA25" s="8"/>
      <c r="ABB25" s="8"/>
      <c r="ABC25" s="8"/>
      <c r="ABD25" s="8"/>
      <c r="ABE25" s="8"/>
      <c r="ABF25" s="8"/>
      <c r="ABG25" s="8"/>
      <c r="ABH25" s="8"/>
      <c r="ABI25" s="8"/>
      <c r="ABJ25" s="8"/>
      <c r="ABK25" s="8"/>
      <c r="ABL25" s="8"/>
      <c r="ABM25" s="8"/>
      <c r="ABN25" s="8"/>
      <c r="ABO25" s="8"/>
      <c r="ABP25" s="8"/>
      <c r="ABQ25" s="8"/>
      <c r="ABR25" s="8"/>
      <c r="ABS25" s="8"/>
      <c r="ABT25" s="8"/>
      <c r="ABU25" s="8"/>
      <c r="ABV25" s="8"/>
      <c r="ABW25" s="8"/>
      <c r="ABX25" s="8"/>
      <c r="ABY25" s="8"/>
      <c r="ABZ25" s="8"/>
      <c r="ACA25" s="8"/>
      <c r="ACB25" s="8"/>
      <c r="ACC25" s="8"/>
      <c r="ACD25" s="8"/>
      <c r="ACE25" s="8"/>
      <c r="ACF25" s="8"/>
      <c r="ACG25" s="8"/>
      <c r="ACH25" s="8"/>
      <c r="ACI25" s="8"/>
      <c r="ACJ25" s="8"/>
      <c r="ACK25" s="8"/>
      <c r="ACL25" s="8"/>
      <c r="ACM25" s="8"/>
      <c r="ACN25" s="8"/>
      <c r="ACO25" s="8"/>
      <c r="ACP25" s="8"/>
      <c r="ACQ25" s="8"/>
      <c r="ACR25" s="8"/>
      <c r="ACS25" s="8"/>
      <c r="ACT25" s="8"/>
      <c r="ACU25" s="8"/>
      <c r="ACV25" s="8"/>
      <c r="ACW25" s="8"/>
      <c r="ACX25" s="8"/>
      <c r="ACY25" s="8"/>
      <c r="ACZ25" s="8"/>
      <c r="ADA25" s="8"/>
      <c r="ADB25" s="8"/>
      <c r="ADC25" s="8"/>
      <c r="ADD25" s="8"/>
      <c r="ADE25" s="8"/>
      <c r="ADF25" s="8"/>
      <c r="ADG25" s="8"/>
      <c r="ADH25" s="8"/>
      <c r="ADI25" s="8"/>
      <c r="ADJ25" s="8"/>
      <c r="ADK25" s="8"/>
      <c r="ADL25" s="8"/>
      <c r="ADM25" s="8"/>
      <c r="ADN25" s="8"/>
      <c r="ADO25" s="8"/>
      <c r="ADP25" s="8"/>
      <c r="ADQ25" s="8"/>
      <c r="ADR25" s="8"/>
      <c r="ADS25" s="8"/>
      <c r="ADT25" s="8"/>
      <c r="ADU25" s="8"/>
      <c r="ADV25" s="8"/>
      <c r="ADW25" s="8"/>
      <c r="ADX25" s="8"/>
      <c r="ADY25" s="8"/>
      <c r="ADZ25" s="8"/>
      <c r="AEA25" s="8"/>
      <c r="AEB25" s="8"/>
      <c r="AEC25" s="8"/>
      <c r="AED25" s="8"/>
      <c r="AEE25" s="8"/>
      <c r="AEF25" s="8"/>
      <c r="AEG25" s="8"/>
      <c r="AEH25" s="8"/>
      <c r="AEI25" s="8"/>
      <c r="AEJ25" s="8"/>
      <c r="AEK25" s="8"/>
      <c r="AEL25" s="8"/>
      <c r="AEM25" s="8"/>
      <c r="AEN25" s="8"/>
      <c r="AEO25" s="8"/>
      <c r="AEP25" s="8"/>
      <c r="AEQ25" s="8"/>
      <c r="AER25" s="8"/>
      <c r="AES25" s="8"/>
      <c r="AET25" s="8"/>
      <c r="AEU25" s="8"/>
      <c r="AEV25" s="8"/>
      <c r="AEW25" s="8"/>
      <c r="AEX25" s="8"/>
      <c r="AEY25" s="8"/>
      <c r="AEZ25" s="8"/>
      <c r="AFA25" s="8"/>
      <c r="AFB25" s="8"/>
      <c r="AFC25" s="8"/>
      <c r="AFD25" s="8"/>
      <c r="AFE25" s="8"/>
      <c r="AFF25" s="8"/>
      <c r="AFG25" s="8"/>
      <c r="AFH25" s="8"/>
      <c r="AFI25" s="8"/>
      <c r="AFJ25" s="8"/>
      <c r="AFK25" s="8"/>
      <c r="AFL25" s="8"/>
      <c r="AFM25" s="8"/>
      <c r="AFN25" s="8"/>
      <c r="AFO25" s="8"/>
      <c r="AFP25" s="8"/>
      <c r="AFQ25" s="8"/>
      <c r="AFR25" s="8"/>
      <c r="AFS25" s="8"/>
      <c r="AFT25" s="8"/>
      <c r="AFU25" s="8"/>
      <c r="AFV25" s="8"/>
      <c r="AFW25" s="8"/>
      <c r="AFX25" s="8"/>
      <c r="AFY25" s="8"/>
      <c r="AFZ25" s="8"/>
      <c r="AGA25" s="8"/>
      <c r="AGB25" s="8"/>
      <c r="AGC25" s="8"/>
      <c r="AGD25" s="8"/>
      <c r="AGE25" s="8"/>
      <c r="AGF25" s="8"/>
      <c r="AGG25" s="8"/>
      <c r="AGH25" s="8"/>
      <c r="AGI25" s="8"/>
      <c r="AGJ25" s="8"/>
      <c r="AGK25" s="8"/>
      <c r="AGL25" s="8"/>
      <c r="AGM25" s="8"/>
      <c r="AGN25" s="8"/>
      <c r="AGO25" s="8"/>
      <c r="AGP25" s="8"/>
      <c r="AGQ25" s="8"/>
      <c r="AGR25" s="8"/>
      <c r="AGS25" s="8"/>
      <c r="AGT25" s="8"/>
      <c r="AGU25" s="8"/>
      <c r="AGV25" s="8"/>
      <c r="AGW25" s="8"/>
      <c r="AGX25" s="8"/>
      <c r="AGY25" s="8"/>
      <c r="AGZ25" s="8"/>
      <c r="AHA25" s="8"/>
      <c r="AHB25" s="8"/>
      <c r="AHC25" s="8"/>
      <c r="AHD25" s="8"/>
      <c r="AHE25" s="8"/>
      <c r="AHF25" s="8"/>
      <c r="AHG25" s="8"/>
      <c r="AHH25" s="8"/>
      <c r="AHI25" s="8"/>
      <c r="AHJ25" s="8"/>
      <c r="AHK25" s="8"/>
      <c r="AHL25" s="8"/>
      <c r="AHM25" s="8"/>
      <c r="AHN25" s="8"/>
      <c r="AHO25" s="8"/>
      <c r="AHP25" s="8"/>
      <c r="AHQ25" s="8"/>
      <c r="AHR25" s="8"/>
      <c r="AHS25" s="8"/>
      <c r="AHT25" s="8"/>
      <c r="AHU25" s="8"/>
      <c r="AHV25" s="8"/>
      <c r="AHW25" s="8"/>
      <c r="AHX25" s="8"/>
      <c r="AHY25" s="8"/>
      <c r="AHZ25" s="8"/>
      <c r="AIA25" s="8"/>
      <c r="AIB25" s="8"/>
      <c r="AIC25" s="8"/>
      <c r="AID25" s="8"/>
      <c r="AIE25" s="8"/>
      <c r="AIF25" s="8"/>
      <c r="AIG25" s="8"/>
      <c r="AIH25" s="8"/>
      <c r="AII25" s="8"/>
      <c r="AIJ25" s="8"/>
      <c r="AIK25" s="8"/>
      <c r="AIL25" s="8"/>
      <c r="AIM25" s="8"/>
      <c r="AIN25" s="8"/>
      <c r="AIO25" s="8"/>
      <c r="AIP25" s="8"/>
      <c r="AIQ25" s="8"/>
      <c r="AIR25" s="8"/>
      <c r="AIS25" s="8"/>
      <c r="AIT25" s="8"/>
      <c r="AIU25" s="8"/>
      <c r="AIV25" s="8"/>
      <c r="AIW25" s="8"/>
      <c r="AIX25" s="8"/>
      <c r="AIY25" s="8"/>
      <c r="AIZ25" s="8"/>
      <c r="AJA25" s="8"/>
      <c r="AJB25" s="8"/>
      <c r="AJC25" s="8"/>
      <c r="AJD25" s="8"/>
      <c r="AJE25" s="8"/>
      <c r="AJF25" s="8"/>
      <c r="AJG25" s="8"/>
      <c r="AJH25" s="8"/>
      <c r="AJI25" s="8"/>
      <c r="AJJ25" s="8"/>
      <c r="AJK25" s="8"/>
      <c r="AJL25" s="8"/>
      <c r="AJM25" s="8"/>
      <c r="AJN25" s="8"/>
      <c r="AJO25" s="8"/>
      <c r="AJP25" s="8"/>
      <c r="AJQ25" s="8"/>
      <c r="AJR25" s="8"/>
      <c r="AJS25" s="8"/>
      <c r="AJT25" s="8"/>
      <c r="AJU25" s="8"/>
      <c r="AJV25" s="8"/>
      <c r="AJW25" s="8"/>
      <c r="AJX25" s="8"/>
      <c r="AJY25" s="8"/>
      <c r="AJZ25" s="8"/>
      <c r="AKA25" s="8"/>
      <c r="AKB25" s="8"/>
      <c r="AKC25" s="8"/>
      <c r="AKD25" s="8"/>
      <c r="AKE25" s="8"/>
      <c r="AKF25" s="8"/>
      <c r="AKG25" s="8"/>
      <c r="AKH25" s="8"/>
      <c r="AKI25" s="8"/>
      <c r="AKJ25" s="8"/>
      <c r="AKK25" s="8"/>
      <c r="AKL25" s="8"/>
      <c r="AKM25" s="8"/>
      <c r="AKN25" s="8"/>
      <c r="AKO25" s="8"/>
      <c r="AKP25" s="8"/>
      <c r="AKQ25" s="8"/>
      <c r="AKR25" s="8"/>
      <c r="AKS25" s="8"/>
      <c r="AKT25" s="8"/>
      <c r="AKU25" s="8"/>
      <c r="AKV25" s="8"/>
      <c r="AKW25" s="8"/>
      <c r="AKX25" s="8"/>
      <c r="AKY25" s="8"/>
      <c r="AKZ25" s="8"/>
      <c r="ALA25" s="8"/>
      <c r="ALB25" s="8"/>
      <c r="ALC25" s="8"/>
      <c r="ALD25" s="8"/>
      <c r="ALE25" s="8"/>
      <c r="ALF25" s="8"/>
      <c r="ALG25" s="8"/>
      <c r="ALH25" s="8"/>
      <c r="ALI25" s="8"/>
      <c r="ALJ25" s="8"/>
      <c r="ALK25" s="8"/>
      <c r="ALL25" s="8"/>
      <c r="ALM25" s="8"/>
      <c r="ALN25" s="8"/>
      <c r="ALO25" s="8"/>
      <c r="ALP25" s="8"/>
      <c r="ALQ25" s="8"/>
      <c r="ALR25" s="8"/>
      <c r="ALS25" s="8"/>
      <c r="ALT25" s="8"/>
      <c r="ALU25" s="8"/>
      <c r="ALV25" s="8"/>
      <c r="ALW25" s="8"/>
      <c r="ALX25" s="8"/>
      <c r="ALY25" s="8"/>
      <c r="ALZ25" s="8"/>
      <c r="AMA25" s="8"/>
      <c r="AMB25" s="8"/>
      <c r="AMC25" s="8"/>
      <c r="AMD25" s="8"/>
      <c r="AME25" s="8"/>
      <c r="AMF25" s="8"/>
      <c r="AMG25" s="8"/>
      <c r="AMH25" s="8"/>
      <c r="AMI25" s="8"/>
      <c r="AMJ25" s="8"/>
      <c r="AMK25" s="8"/>
      <c r="AML25" s="8"/>
      <c r="AMM25" s="8"/>
      <c r="AMN25" s="8"/>
      <c r="AMO25" s="8"/>
      <c r="AMP25" s="8"/>
      <c r="AMQ25" s="8"/>
      <c r="AMR25" s="8"/>
      <c r="AMS25" s="8"/>
      <c r="AMT25" s="8"/>
      <c r="AMU25" s="8"/>
      <c r="AMV25" s="8"/>
      <c r="AMW25" s="8"/>
      <c r="AMX25" s="8"/>
      <c r="AMY25" s="8"/>
      <c r="AMZ25" s="8"/>
      <c r="ANA25" s="8"/>
      <c r="ANB25" s="8"/>
      <c r="ANC25" s="8"/>
      <c r="AND25" s="8"/>
      <c r="ANE25" s="8"/>
      <c r="ANF25" s="8"/>
      <c r="ANG25" s="8"/>
      <c r="ANH25" s="8"/>
      <c r="ANI25" s="8"/>
      <c r="ANJ25" s="8"/>
      <c r="ANK25" s="8"/>
      <c r="ANL25" s="8"/>
      <c r="ANM25" s="8"/>
      <c r="ANN25" s="8"/>
      <c r="ANO25" s="8"/>
      <c r="ANP25" s="8"/>
      <c r="ANQ25" s="8"/>
      <c r="ANR25" s="8"/>
      <c r="ANS25" s="8"/>
      <c r="ANT25" s="8"/>
      <c r="ANU25" s="8"/>
      <c r="ANV25" s="8"/>
      <c r="ANW25" s="8"/>
      <c r="ANX25" s="8"/>
      <c r="ANY25" s="8"/>
      <c r="ANZ25" s="8"/>
      <c r="AOA25" s="8"/>
      <c r="AOB25" s="8"/>
      <c r="AOC25" s="8"/>
      <c r="AOD25" s="8"/>
      <c r="AOE25" s="8"/>
      <c r="AOF25" s="8"/>
      <c r="AOG25" s="8"/>
      <c r="AOH25" s="8"/>
      <c r="AOI25" s="8"/>
      <c r="AOJ25" s="8"/>
      <c r="AOK25" s="8"/>
      <c r="AOL25" s="8"/>
      <c r="AOM25" s="8"/>
      <c r="AON25" s="8"/>
      <c r="AOO25" s="8"/>
      <c r="AOP25" s="8"/>
      <c r="AOQ25" s="8"/>
      <c r="AOR25" s="8"/>
      <c r="AOS25" s="8"/>
      <c r="AOT25" s="8"/>
      <c r="AOU25" s="8"/>
      <c r="AOV25" s="8"/>
      <c r="AOW25" s="8"/>
      <c r="AOX25" s="8"/>
      <c r="AOY25" s="8"/>
      <c r="AOZ25" s="8"/>
      <c r="APA25" s="8"/>
      <c r="APB25" s="8"/>
      <c r="APC25" s="8"/>
      <c r="APD25" s="8"/>
      <c r="APE25" s="8"/>
      <c r="APF25" s="8"/>
      <c r="APG25" s="8"/>
      <c r="APH25" s="8"/>
      <c r="API25" s="8"/>
      <c r="APJ25" s="8"/>
      <c r="APK25" s="8"/>
      <c r="APL25" s="8"/>
      <c r="APM25" s="8"/>
      <c r="APN25" s="8"/>
      <c r="APO25" s="8"/>
      <c r="APP25" s="8"/>
      <c r="APQ25" s="8"/>
      <c r="APR25" s="8"/>
      <c r="APS25" s="8"/>
      <c r="APT25" s="8"/>
      <c r="APU25" s="8"/>
      <c r="APV25" s="8"/>
      <c r="APW25" s="8"/>
      <c r="APX25" s="8"/>
      <c r="APY25" s="8"/>
      <c r="APZ25" s="8"/>
      <c r="AQA25" s="8"/>
      <c r="AQB25" s="8"/>
      <c r="AQC25" s="8"/>
      <c r="AQD25" s="8"/>
      <c r="AQE25" s="8"/>
      <c r="AQF25" s="8"/>
      <c r="AQG25" s="8"/>
      <c r="AQH25" s="8"/>
      <c r="AQI25" s="8"/>
      <c r="AQJ25" s="8"/>
      <c r="AQK25" s="8"/>
      <c r="AQL25" s="8"/>
      <c r="AQM25" s="8"/>
      <c r="AQN25" s="8"/>
      <c r="AQO25" s="8"/>
      <c r="AQP25" s="8"/>
      <c r="AQQ25" s="8"/>
      <c r="AQR25" s="8"/>
      <c r="AQS25" s="8"/>
      <c r="AQT25" s="8"/>
      <c r="AQU25" s="8"/>
      <c r="AQV25" s="8"/>
      <c r="AQW25" s="8"/>
      <c r="AQX25" s="8"/>
      <c r="AQY25" s="8"/>
      <c r="AQZ25" s="8"/>
      <c r="ARA25" s="8"/>
      <c r="ARB25" s="8"/>
      <c r="ARC25" s="8"/>
      <c r="ARD25" s="8"/>
      <c r="ARE25" s="8"/>
      <c r="ARF25" s="8"/>
      <c r="ARG25" s="8"/>
      <c r="ARH25" s="8"/>
      <c r="ARI25" s="8"/>
      <c r="ARJ25" s="8"/>
      <c r="ARK25" s="8"/>
      <c r="ARL25" s="8"/>
      <c r="ARM25" s="8"/>
      <c r="ARN25" s="8"/>
      <c r="ARO25" s="8"/>
      <c r="ARP25" s="8"/>
      <c r="ARQ25" s="8"/>
      <c r="ARR25" s="8"/>
      <c r="ARS25" s="8"/>
      <c r="ART25" s="8"/>
      <c r="ARU25" s="8"/>
      <c r="ARV25" s="8"/>
      <c r="ARW25" s="8"/>
      <c r="ARX25" s="8"/>
      <c r="ARY25" s="8"/>
      <c r="ARZ25" s="8"/>
      <c r="ASA25" s="8"/>
      <c r="ASB25" s="8"/>
      <c r="ASC25" s="8"/>
      <c r="ASD25" s="8"/>
      <c r="ASE25" s="8"/>
      <c r="ASF25" s="8"/>
      <c r="ASG25" s="8"/>
      <c r="ASH25" s="8"/>
      <c r="ASI25" s="8"/>
      <c r="ASJ25" s="8"/>
      <c r="ASK25" s="8"/>
      <c r="ASL25" s="8"/>
      <c r="ASM25" s="8"/>
      <c r="ASN25" s="8"/>
      <c r="ASO25" s="8"/>
      <c r="ASP25" s="8"/>
      <c r="ASQ25" s="8"/>
      <c r="ASR25" s="8"/>
      <c r="ASS25" s="8"/>
      <c r="AST25" s="8"/>
      <c r="ASU25" s="8"/>
      <c r="ASV25" s="8"/>
      <c r="ASW25" s="8"/>
      <c r="ASX25" s="8"/>
      <c r="ASY25" s="8"/>
      <c r="ASZ25" s="8"/>
      <c r="ATA25" s="8"/>
      <c r="ATB25" s="8"/>
      <c r="ATC25" s="8"/>
      <c r="ATD25" s="8"/>
      <c r="ATE25" s="8"/>
      <c r="ATF25" s="8"/>
      <c r="ATG25" s="8"/>
      <c r="ATH25" s="8"/>
      <c r="ATI25" s="8"/>
      <c r="ATJ25" s="8"/>
      <c r="ATK25" s="8"/>
      <c r="ATL25" s="8"/>
      <c r="ATM25" s="8"/>
      <c r="ATN25" s="8"/>
      <c r="ATO25" s="8"/>
      <c r="ATP25" s="8"/>
      <c r="ATQ25" s="8"/>
      <c r="ATR25" s="8"/>
      <c r="ATS25" s="8"/>
      <c r="ATT25" s="8"/>
      <c r="ATU25" s="8"/>
      <c r="ATV25" s="8"/>
      <c r="ATW25" s="8"/>
      <c r="ATX25" s="8"/>
      <c r="ATY25" s="8"/>
      <c r="ATZ25" s="8"/>
      <c r="AUA25" s="8"/>
      <c r="AUB25" s="8"/>
      <c r="AUC25" s="8"/>
      <c r="AUD25" s="8"/>
      <c r="AUE25" s="8"/>
      <c r="AUF25" s="8"/>
      <c r="AUG25" s="8"/>
      <c r="AUH25" s="8"/>
      <c r="AUI25" s="8"/>
      <c r="AUJ25" s="8"/>
      <c r="AUK25" s="8"/>
      <c r="AUL25" s="8"/>
      <c r="AUM25" s="8"/>
      <c r="AUN25" s="8"/>
      <c r="AUO25" s="8"/>
      <c r="AUP25" s="8"/>
      <c r="AUQ25" s="8"/>
      <c r="AUR25" s="8"/>
      <c r="AUS25" s="8"/>
      <c r="AUT25" s="8"/>
      <c r="AUU25" s="8"/>
      <c r="AUV25" s="8"/>
      <c r="AUW25" s="8"/>
      <c r="AUX25" s="8"/>
      <c r="AUY25" s="8"/>
      <c r="AUZ25" s="8"/>
      <c r="AVA25" s="8"/>
      <c r="AVB25" s="8"/>
      <c r="AVC25" s="8"/>
      <c r="AVD25" s="8"/>
      <c r="AVE25" s="8"/>
      <c r="AVF25" s="8"/>
      <c r="AVG25" s="8"/>
      <c r="AVH25" s="8"/>
      <c r="AVI25" s="8"/>
      <c r="AVJ25" s="8"/>
      <c r="AVK25" s="8"/>
      <c r="AVL25" s="8"/>
      <c r="AVM25" s="8"/>
      <c r="AVN25" s="8"/>
      <c r="AVO25" s="8"/>
      <c r="AVP25" s="8"/>
      <c r="AVQ25" s="8"/>
      <c r="AVR25" s="8"/>
      <c r="AVS25" s="8"/>
      <c r="AVT25" s="8"/>
      <c r="AVU25" s="8"/>
      <c r="AVV25" s="8"/>
      <c r="AVW25" s="8"/>
      <c r="AVX25" s="8"/>
      <c r="AVY25" s="8"/>
      <c r="AVZ25" s="8"/>
      <c r="AWA25" s="8"/>
      <c r="AWB25" s="8"/>
      <c r="AWC25" s="8"/>
      <c r="AWD25" s="8"/>
      <c r="AWE25" s="8"/>
      <c r="AWF25" s="8"/>
      <c r="AWG25" s="8"/>
      <c r="AWH25" s="8"/>
      <c r="AWI25" s="8"/>
      <c r="AWJ25" s="8"/>
      <c r="AWK25" s="8"/>
      <c r="AWL25" s="8"/>
      <c r="AWM25" s="8"/>
      <c r="AWN25" s="8"/>
      <c r="AWO25" s="8"/>
      <c r="AWP25" s="8"/>
      <c r="AWQ25" s="8"/>
      <c r="AWR25" s="8"/>
      <c r="AWS25" s="8"/>
      <c r="AWT25" s="8"/>
      <c r="AWU25" s="8"/>
      <c r="AWV25" s="8"/>
      <c r="AWW25" s="8"/>
      <c r="AWX25" s="8"/>
      <c r="AWY25" s="8"/>
      <c r="AWZ25" s="8"/>
      <c r="AXA25" s="8"/>
      <c r="AXB25" s="8"/>
      <c r="AXC25" s="8"/>
      <c r="AXD25" s="8"/>
      <c r="AXE25" s="8"/>
      <c r="AXF25" s="8"/>
      <c r="AXG25" s="8"/>
      <c r="AXH25" s="8"/>
      <c r="AXI25" s="8"/>
      <c r="AXJ25" s="8"/>
      <c r="AXK25" s="8"/>
      <c r="AXL25" s="8"/>
      <c r="AXM25" s="8"/>
      <c r="AXN25" s="8"/>
      <c r="AXO25" s="8"/>
      <c r="AXP25" s="8"/>
      <c r="AXQ25" s="8"/>
      <c r="AXR25" s="8"/>
      <c r="AXS25" s="8"/>
      <c r="AXT25" s="8"/>
      <c r="AXU25" s="8"/>
      <c r="AXV25" s="8"/>
      <c r="AXW25" s="8"/>
      <c r="AXX25" s="8"/>
      <c r="AXY25" s="8"/>
      <c r="AXZ25" s="8"/>
      <c r="AYA25" s="8"/>
      <c r="AYB25" s="8"/>
      <c r="AYC25" s="8"/>
      <c r="AYD25" s="8"/>
      <c r="AYE25" s="8"/>
      <c r="AYF25" s="8"/>
      <c r="AYG25" s="8"/>
      <c r="AYH25" s="8"/>
      <c r="AYI25" s="8"/>
      <c r="AYJ25" s="8"/>
      <c r="AYK25" s="8"/>
      <c r="AYL25" s="8"/>
      <c r="AYM25" s="8"/>
      <c r="AYN25" s="8"/>
      <c r="AYO25" s="8"/>
      <c r="AYP25" s="8"/>
      <c r="AYQ25" s="8"/>
      <c r="AYR25" s="8"/>
      <c r="AYS25" s="8"/>
      <c r="AYT25" s="8"/>
      <c r="AYU25" s="8"/>
      <c r="AYV25" s="8"/>
      <c r="AYW25" s="8"/>
      <c r="AYX25" s="8"/>
      <c r="AYY25" s="8"/>
      <c r="AYZ25" s="8"/>
      <c r="AZA25" s="8"/>
      <c r="AZB25" s="8"/>
      <c r="AZC25" s="8"/>
      <c r="AZD25" s="8"/>
      <c r="AZE25" s="8"/>
      <c r="AZF25" s="8"/>
      <c r="AZG25" s="8"/>
      <c r="AZH25" s="8"/>
      <c r="AZI25" s="8"/>
      <c r="AZJ25" s="8"/>
      <c r="AZK25" s="8"/>
      <c r="AZL25" s="8"/>
      <c r="AZM25" s="8"/>
      <c r="AZN25" s="8"/>
      <c r="AZO25" s="8"/>
      <c r="AZP25" s="8"/>
      <c r="AZQ25" s="8"/>
      <c r="AZR25" s="8"/>
      <c r="AZS25" s="8"/>
      <c r="AZT25" s="8"/>
      <c r="AZU25" s="8"/>
      <c r="AZV25" s="8"/>
      <c r="AZW25" s="8"/>
      <c r="AZX25" s="8"/>
      <c r="AZY25" s="8"/>
      <c r="AZZ25" s="8"/>
      <c r="BAA25" s="8"/>
      <c r="BAB25" s="8"/>
      <c r="BAC25" s="8"/>
      <c r="BAD25" s="8"/>
      <c r="BAE25" s="8"/>
      <c r="BAF25" s="8"/>
      <c r="BAG25" s="8"/>
      <c r="BAH25" s="8"/>
      <c r="BAI25" s="8"/>
      <c r="BAJ25" s="8"/>
      <c r="BAK25" s="8"/>
      <c r="BAL25" s="8"/>
      <c r="BAM25" s="8"/>
      <c r="BAN25" s="8"/>
      <c r="BAO25" s="8"/>
      <c r="BAP25" s="8"/>
      <c r="BAQ25" s="8"/>
      <c r="BAR25" s="8"/>
      <c r="BAS25" s="8"/>
      <c r="BAT25" s="8"/>
      <c r="BAU25" s="8"/>
      <c r="BAV25" s="8"/>
      <c r="BAW25" s="8"/>
      <c r="BAX25" s="8"/>
      <c r="BAY25" s="8"/>
      <c r="BAZ25" s="8"/>
      <c r="BBA25" s="8"/>
      <c r="BBB25" s="8"/>
      <c r="BBC25" s="8"/>
      <c r="BBD25" s="8"/>
      <c r="BBE25" s="8"/>
      <c r="BBF25" s="8"/>
      <c r="BBG25" s="8"/>
      <c r="BBH25" s="8"/>
      <c r="BBI25" s="8"/>
      <c r="BBJ25" s="8"/>
      <c r="BBK25" s="8"/>
      <c r="BBL25" s="8"/>
      <c r="BBM25" s="8"/>
      <c r="BBN25" s="8"/>
      <c r="BBO25" s="8"/>
      <c r="BBP25" s="8"/>
      <c r="BBQ25" s="8"/>
      <c r="BBR25" s="8"/>
      <c r="BBS25" s="8"/>
      <c r="BBT25" s="8"/>
      <c r="BBU25" s="8"/>
      <c r="BBV25" s="8"/>
      <c r="BBW25" s="8"/>
      <c r="BBX25" s="8"/>
      <c r="BBY25" s="8"/>
      <c r="BBZ25" s="8"/>
      <c r="BCA25" s="8"/>
      <c r="BCB25" s="8"/>
      <c r="BCC25" s="8"/>
      <c r="BCD25" s="8"/>
      <c r="BCE25" s="8"/>
      <c r="BCF25" s="8"/>
      <c r="BCG25" s="8"/>
      <c r="BCH25" s="8"/>
      <c r="BCI25" s="8"/>
      <c r="BCJ25" s="8"/>
      <c r="BCK25" s="8"/>
      <c r="BCL25" s="8"/>
      <c r="BCM25" s="8"/>
      <c r="BCN25" s="8"/>
      <c r="BCO25" s="8"/>
      <c r="BCP25" s="8"/>
      <c r="BCQ25" s="8"/>
      <c r="BCR25" s="8"/>
      <c r="BCS25" s="8"/>
      <c r="BCT25" s="8"/>
      <c r="BCU25" s="8"/>
      <c r="BCV25" s="8"/>
      <c r="BCW25" s="8"/>
      <c r="BCX25" s="8"/>
      <c r="BCY25" s="8"/>
      <c r="BCZ25" s="8"/>
      <c r="BDA25" s="8"/>
      <c r="BDB25" s="8"/>
      <c r="BDC25" s="8"/>
      <c r="BDD25" s="8"/>
      <c r="BDE25" s="8"/>
      <c r="BDF25" s="8"/>
      <c r="BDG25" s="8"/>
      <c r="BDH25" s="8"/>
      <c r="BDI25" s="8"/>
      <c r="BDJ25" s="8"/>
      <c r="BDK25" s="8"/>
      <c r="BDL25" s="8"/>
      <c r="BDM25" s="8"/>
      <c r="BDN25" s="8"/>
      <c r="BDO25" s="8"/>
      <c r="BDP25" s="8"/>
      <c r="BDQ25" s="8"/>
      <c r="BDR25" s="8"/>
      <c r="BDS25" s="8"/>
      <c r="BDT25" s="8"/>
      <c r="BDU25" s="8"/>
      <c r="BDV25" s="8"/>
      <c r="BDW25" s="8"/>
      <c r="BDX25" s="8"/>
      <c r="BDY25" s="8"/>
      <c r="BDZ25" s="8"/>
      <c r="BEA25" s="8"/>
      <c r="BEB25" s="8"/>
      <c r="BEC25" s="8"/>
      <c r="BED25" s="8"/>
      <c r="BEE25" s="8"/>
      <c r="BEF25" s="8"/>
      <c r="BEG25" s="8"/>
      <c r="BEH25" s="8"/>
      <c r="BEI25" s="8"/>
      <c r="BEJ25" s="8"/>
      <c r="BEK25" s="8"/>
      <c r="BEL25" s="8"/>
      <c r="BEM25" s="8"/>
      <c r="BEN25" s="8"/>
      <c r="BEO25" s="8"/>
      <c r="BEP25" s="8"/>
      <c r="BEQ25" s="8"/>
      <c r="BER25" s="8"/>
      <c r="BES25" s="8"/>
      <c r="BET25" s="8"/>
      <c r="BEU25" s="8"/>
      <c r="BEV25" s="8"/>
      <c r="BEW25" s="8"/>
      <c r="BEX25" s="8"/>
      <c r="BEY25" s="8"/>
      <c r="BEZ25" s="8"/>
      <c r="BFA25" s="8"/>
      <c r="BFB25" s="8"/>
      <c r="BFC25" s="8"/>
      <c r="BFD25" s="8"/>
      <c r="BFE25" s="8"/>
      <c r="BFF25" s="8"/>
      <c r="BFG25" s="8"/>
      <c r="BFH25" s="8"/>
      <c r="BFI25" s="8"/>
      <c r="BFJ25" s="8"/>
      <c r="BFK25" s="8"/>
      <c r="BFL25" s="8"/>
      <c r="BFM25" s="8"/>
      <c r="BFN25" s="8"/>
      <c r="BFO25" s="8"/>
      <c r="BFP25" s="8"/>
      <c r="BFQ25" s="8"/>
      <c r="BFR25" s="8"/>
      <c r="BFS25" s="8"/>
      <c r="BFT25" s="8"/>
      <c r="BFU25" s="8"/>
      <c r="BFV25" s="8"/>
      <c r="BFW25" s="8"/>
      <c r="BFX25" s="8"/>
      <c r="BFY25" s="8"/>
      <c r="BFZ25" s="8"/>
      <c r="BGA25" s="8"/>
      <c r="BGB25" s="8"/>
      <c r="BGC25" s="8"/>
      <c r="BGD25" s="8"/>
      <c r="BGE25" s="8"/>
      <c r="BGF25" s="8"/>
      <c r="BGG25" s="8"/>
      <c r="BGH25" s="8"/>
      <c r="BGI25" s="8"/>
      <c r="BGJ25" s="8"/>
      <c r="BGK25" s="8"/>
      <c r="BGL25" s="8"/>
      <c r="BGM25" s="8"/>
      <c r="BGN25" s="8"/>
      <c r="BGO25" s="8"/>
      <c r="BGP25" s="8"/>
      <c r="BGQ25" s="8"/>
      <c r="BGR25" s="8"/>
      <c r="BGS25" s="8"/>
      <c r="BGT25" s="8"/>
      <c r="BGU25" s="8"/>
      <c r="BGV25" s="8"/>
      <c r="BGW25" s="8"/>
      <c r="BGX25" s="8"/>
      <c r="BGY25" s="8"/>
      <c r="BGZ25" s="8"/>
      <c r="BHA25" s="8"/>
      <c r="BHB25" s="8"/>
      <c r="BHC25" s="8"/>
      <c r="BHD25" s="8"/>
      <c r="BHE25" s="8"/>
      <c r="BHF25" s="8"/>
      <c r="BHG25" s="8"/>
      <c r="BHH25" s="8"/>
      <c r="BHI25" s="8"/>
      <c r="BHJ25" s="8"/>
      <c r="BHK25" s="8"/>
      <c r="BHL25" s="8"/>
      <c r="BHM25" s="8"/>
      <c r="BHN25" s="8"/>
      <c r="BHO25" s="8"/>
      <c r="BHP25" s="8"/>
      <c r="BHQ25" s="8"/>
      <c r="BHR25" s="8"/>
      <c r="BHS25" s="8"/>
      <c r="BHT25" s="8"/>
      <c r="BHU25" s="8"/>
      <c r="BHV25" s="8"/>
      <c r="BHW25" s="8"/>
      <c r="BHX25" s="8"/>
      <c r="BHY25" s="8"/>
      <c r="BHZ25" s="8"/>
      <c r="BIA25" s="8"/>
      <c r="BIB25" s="8"/>
      <c r="BIC25" s="8"/>
      <c r="BID25" s="8"/>
      <c r="BIE25" s="8"/>
      <c r="BIF25" s="8"/>
      <c r="BIG25" s="8"/>
      <c r="BIH25" s="8"/>
      <c r="BII25" s="8"/>
      <c r="BIJ25" s="8"/>
      <c r="BIK25" s="8"/>
      <c r="BIL25" s="8"/>
      <c r="BIM25" s="8"/>
      <c r="BIN25" s="8"/>
      <c r="BIO25" s="8"/>
      <c r="BIP25" s="8"/>
      <c r="BIQ25" s="8"/>
      <c r="BIR25" s="8"/>
      <c r="BIS25" s="8"/>
      <c r="BIT25" s="8"/>
      <c r="BIU25" s="8"/>
      <c r="BIV25" s="8"/>
      <c r="BIW25" s="8"/>
      <c r="BIX25" s="8"/>
      <c r="BIY25" s="8"/>
      <c r="BIZ25" s="8"/>
      <c r="BJA25" s="8"/>
      <c r="BJB25" s="8"/>
      <c r="BJC25" s="8"/>
      <c r="BJD25" s="8"/>
      <c r="BJE25" s="8"/>
      <c r="BJF25" s="8"/>
      <c r="BJG25" s="8"/>
      <c r="BJH25" s="8"/>
      <c r="BJI25" s="8"/>
      <c r="BJJ25" s="8"/>
      <c r="BJK25" s="8"/>
      <c r="BJL25" s="8"/>
      <c r="BJM25" s="8"/>
      <c r="BJN25" s="8"/>
      <c r="BJO25" s="8"/>
      <c r="BJP25" s="8"/>
      <c r="BJQ25" s="8"/>
      <c r="BJR25" s="8"/>
      <c r="BJS25" s="8"/>
      <c r="BJT25" s="8"/>
      <c r="BJU25" s="8"/>
      <c r="BJV25" s="8"/>
      <c r="BJW25" s="8"/>
      <c r="BJX25" s="8"/>
      <c r="BJY25" s="8"/>
      <c r="BJZ25" s="8"/>
      <c r="BKA25" s="8"/>
      <c r="BKB25" s="8"/>
      <c r="BKC25" s="8"/>
      <c r="BKD25" s="8"/>
      <c r="BKE25" s="8"/>
      <c r="BKF25" s="8"/>
      <c r="BKG25" s="8"/>
      <c r="BKH25" s="8"/>
      <c r="BKI25" s="8"/>
      <c r="BKJ25" s="8"/>
      <c r="BKK25" s="8"/>
      <c r="BKL25" s="8"/>
      <c r="BKM25" s="8"/>
      <c r="BKN25" s="8"/>
      <c r="BKO25" s="8"/>
      <c r="BKP25" s="8"/>
      <c r="BKQ25" s="8"/>
      <c r="BKR25" s="8"/>
      <c r="BKS25" s="8"/>
      <c r="BKT25" s="8"/>
      <c r="BKU25" s="8"/>
      <c r="BKV25" s="8"/>
      <c r="BKW25" s="8"/>
      <c r="BKX25" s="8"/>
      <c r="BKY25" s="8"/>
      <c r="BKZ25" s="8"/>
      <c r="BLA25" s="8"/>
      <c r="BLB25" s="8"/>
      <c r="BLC25" s="8"/>
      <c r="BLD25" s="8"/>
      <c r="BLE25" s="8"/>
      <c r="BLF25" s="8"/>
      <c r="BLG25" s="8"/>
      <c r="BLH25" s="8"/>
      <c r="BLI25" s="8"/>
      <c r="BLJ25" s="8"/>
      <c r="BLK25" s="8"/>
      <c r="BLL25" s="8"/>
      <c r="BLM25" s="8"/>
      <c r="BLN25" s="8"/>
      <c r="BLO25" s="8"/>
      <c r="BLP25" s="8"/>
      <c r="BLQ25" s="8"/>
      <c r="BLR25" s="8"/>
      <c r="BLS25" s="8"/>
      <c r="BLT25" s="8"/>
      <c r="BLU25" s="8"/>
      <c r="BLV25" s="8"/>
      <c r="BLW25" s="8"/>
      <c r="BLX25" s="8"/>
      <c r="BLY25" s="8"/>
      <c r="BLZ25" s="8"/>
      <c r="BMA25" s="8"/>
      <c r="BMB25" s="8"/>
      <c r="BMC25" s="8"/>
      <c r="BMD25" s="8"/>
      <c r="BME25" s="8"/>
      <c r="BMF25" s="8"/>
      <c r="BMG25" s="8"/>
      <c r="BMH25" s="8"/>
      <c r="BMI25" s="8"/>
      <c r="BMJ25" s="8"/>
      <c r="BMK25" s="8"/>
      <c r="BML25" s="8"/>
      <c r="BMM25" s="8"/>
      <c r="BMN25" s="8"/>
      <c r="BMO25" s="8"/>
      <c r="BMP25" s="8"/>
      <c r="BMQ25" s="8"/>
      <c r="BMR25" s="8"/>
      <c r="BMS25" s="8"/>
      <c r="BMT25" s="8"/>
      <c r="BMU25" s="8"/>
      <c r="BMV25" s="8"/>
      <c r="BMW25" s="8"/>
      <c r="BMX25" s="8"/>
      <c r="BMY25" s="8"/>
      <c r="BMZ25" s="8"/>
      <c r="BNA25" s="8"/>
      <c r="BNB25" s="8"/>
      <c r="BNC25" s="8"/>
      <c r="BND25" s="8"/>
      <c r="BNE25" s="8"/>
      <c r="BNF25" s="8"/>
      <c r="BNG25" s="8"/>
      <c r="BNH25" s="8"/>
      <c r="BNI25" s="8"/>
      <c r="BNJ25" s="8"/>
      <c r="BNK25" s="8"/>
      <c r="BNL25" s="8"/>
      <c r="BNM25" s="8"/>
      <c r="BNN25" s="8"/>
      <c r="BNO25" s="8"/>
      <c r="BNP25" s="8"/>
      <c r="BNQ25" s="8"/>
      <c r="BNR25" s="8"/>
      <c r="BNS25" s="8"/>
      <c r="BNT25" s="8"/>
      <c r="BNU25" s="8"/>
      <c r="BNV25" s="8"/>
      <c r="BNW25" s="8"/>
      <c r="BNX25" s="8"/>
      <c r="BNY25" s="8"/>
      <c r="BNZ25" s="8"/>
      <c r="BOA25" s="8"/>
      <c r="BOB25" s="8"/>
      <c r="BOC25" s="8"/>
      <c r="BOD25" s="8"/>
      <c r="BOE25" s="8"/>
      <c r="BOF25" s="8"/>
      <c r="BOG25" s="8"/>
      <c r="BOH25" s="8"/>
      <c r="BOI25" s="8"/>
      <c r="BOJ25" s="8"/>
      <c r="BOK25" s="8"/>
      <c r="BOL25" s="8"/>
      <c r="BOM25" s="8"/>
      <c r="BON25" s="8"/>
      <c r="BOO25" s="8"/>
      <c r="BOP25" s="8"/>
      <c r="BOQ25" s="8"/>
      <c r="BOR25" s="8"/>
      <c r="BOS25" s="8"/>
      <c r="BOT25" s="8"/>
      <c r="BOU25" s="8"/>
      <c r="BOV25" s="8"/>
      <c r="BOW25" s="8"/>
      <c r="BOX25" s="8"/>
      <c r="BOY25" s="8"/>
      <c r="BOZ25" s="8"/>
      <c r="BPA25" s="8"/>
      <c r="BPB25" s="8"/>
      <c r="BPC25" s="8"/>
      <c r="BPD25" s="8"/>
      <c r="BPE25" s="8"/>
      <c r="BPF25" s="8"/>
      <c r="BPG25" s="8"/>
      <c r="BPH25" s="8"/>
      <c r="BPI25" s="8"/>
      <c r="BPJ25" s="8"/>
      <c r="BPK25" s="8"/>
      <c r="BPL25" s="8"/>
      <c r="BPM25" s="8"/>
      <c r="BPN25" s="8"/>
      <c r="BPO25" s="8"/>
      <c r="BPP25" s="8"/>
      <c r="BPQ25" s="8"/>
      <c r="BPR25" s="8"/>
      <c r="BPS25" s="8"/>
      <c r="BPT25" s="8"/>
      <c r="BPU25" s="8"/>
      <c r="BPV25" s="8"/>
      <c r="BPW25" s="8"/>
      <c r="BPX25" s="8"/>
      <c r="BPY25" s="8"/>
      <c r="BPZ25" s="8"/>
      <c r="BQA25" s="8"/>
      <c r="BQB25" s="8"/>
      <c r="BQC25" s="8"/>
      <c r="BQD25" s="8"/>
      <c r="BQE25" s="8"/>
      <c r="BQF25" s="8"/>
      <c r="BQG25" s="8"/>
      <c r="BQH25" s="8"/>
      <c r="BQI25" s="8"/>
      <c r="BQJ25" s="8"/>
      <c r="BQK25" s="8"/>
      <c r="BQL25" s="8"/>
      <c r="BQM25" s="8"/>
      <c r="BQN25" s="8"/>
      <c r="BQO25" s="8"/>
      <c r="BQP25" s="8"/>
      <c r="BQQ25" s="8"/>
      <c r="BQR25" s="8"/>
      <c r="BQS25" s="8"/>
      <c r="BQT25" s="8"/>
      <c r="BQU25" s="8"/>
      <c r="BQV25" s="8"/>
      <c r="BQW25" s="8"/>
      <c r="BQX25" s="8"/>
      <c r="BQY25" s="8"/>
      <c r="BQZ25" s="8"/>
      <c r="BRA25" s="8"/>
      <c r="BRB25" s="8"/>
      <c r="BRC25" s="8"/>
      <c r="BRD25" s="8"/>
      <c r="BRE25" s="8"/>
      <c r="BRF25" s="8"/>
      <c r="BRG25" s="8"/>
      <c r="BRH25" s="8"/>
      <c r="BRI25" s="8"/>
      <c r="BRJ25" s="8"/>
      <c r="BRK25" s="8"/>
      <c r="BRL25" s="8"/>
      <c r="BRM25" s="8"/>
      <c r="BRN25" s="8"/>
      <c r="BRO25" s="8"/>
      <c r="BRP25" s="8"/>
      <c r="BRQ25" s="8"/>
      <c r="BRR25" s="8"/>
      <c r="BRS25" s="8"/>
      <c r="BRT25" s="8"/>
      <c r="BRU25" s="8"/>
      <c r="BRV25" s="8"/>
      <c r="BRW25" s="8"/>
      <c r="BRX25" s="8"/>
      <c r="BRY25" s="8"/>
      <c r="BRZ25" s="8"/>
      <c r="BSA25" s="8"/>
      <c r="BSB25" s="8"/>
      <c r="BSC25" s="8"/>
      <c r="BSD25" s="8"/>
      <c r="BSE25" s="8"/>
      <c r="BSF25" s="8"/>
      <c r="BSG25" s="8"/>
      <c r="BSH25" s="8"/>
      <c r="BSI25" s="8"/>
      <c r="BSJ25" s="8"/>
      <c r="BSK25" s="8"/>
      <c r="BSL25" s="8"/>
      <c r="BSM25" s="8"/>
      <c r="BSN25" s="8"/>
      <c r="BSO25" s="8"/>
      <c r="BSP25" s="8"/>
      <c r="BSQ25" s="8"/>
      <c r="BSR25" s="8"/>
      <c r="BSS25" s="8"/>
      <c r="BST25" s="8"/>
      <c r="BSU25" s="8"/>
      <c r="BSV25" s="8"/>
      <c r="BSW25" s="8"/>
      <c r="BSX25" s="8"/>
      <c r="BSY25" s="8"/>
      <c r="BSZ25" s="8"/>
      <c r="BTA25" s="8"/>
      <c r="BTB25" s="8"/>
      <c r="BTC25" s="8"/>
      <c r="BTD25" s="8"/>
      <c r="BTE25" s="8"/>
      <c r="BTF25" s="8"/>
      <c r="BTG25" s="8"/>
      <c r="BTH25" s="8"/>
      <c r="BTI25" s="8"/>
      <c r="BTJ25" s="8"/>
      <c r="BTK25" s="8"/>
      <c r="BTL25" s="8"/>
      <c r="BTM25" s="8"/>
      <c r="BTN25" s="8"/>
      <c r="BTO25" s="8"/>
      <c r="BTP25" s="8"/>
      <c r="BTQ25" s="8"/>
      <c r="BTR25" s="8"/>
      <c r="BTS25" s="8"/>
      <c r="BTT25" s="8"/>
      <c r="BTU25" s="8"/>
      <c r="BTV25" s="8"/>
      <c r="BTW25" s="8"/>
      <c r="BTX25" s="8"/>
      <c r="BTY25" s="8"/>
      <c r="BTZ25" s="8"/>
      <c r="BUA25" s="8"/>
      <c r="BUB25" s="8"/>
      <c r="BUC25" s="8"/>
      <c r="BUD25" s="8"/>
      <c r="BUE25" s="8"/>
      <c r="BUF25" s="8"/>
      <c r="BUG25" s="8"/>
      <c r="BUH25" s="8"/>
      <c r="BUI25" s="8"/>
      <c r="BUJ25" s="8"/>
      <c r="BUK25" s="8"/>
      <c r="BUL25" s="8"/>
      <c r="BUM25" s="8"/>
      <c r="BUN25" s="8"/>
      <c r="BUO25" s="8"/>
      <c r="BUP25" s="8"/>
      <c r="BUQ25" s="8"/>
      <c r="BUR25" s="8"/>
      <c r="BUS25" s="8"/>
      <c r="BUT25" s="8"/>
      <c r="BUU25" s="8"/>
      <c r="BUV25" s="8"/>
      <c r="BUW25" s="8"/>
      <c r="BUX25" s="8"/>
      <c r="BUY25" s="8"/>
      <c r="BUZ25" s="8"/>
      <c r="BVA25" s="8"/>
      <c r="BVB25" s="8"/>
      <c r="BVC25" s="8"/>
      <c r="BVD25" s="8"/>
      <c r="BVE25" s="8"/>
      <c r="BVF25" s="8"/>
      <c r="BVG25" s="8"/>
      <c r="BVH25" s="8"/>
      <c r="BVI25" s="8"/>
      <c r="BVJ25" s="8"/>
      <c r="BVK25" s="8"/>
      <c r="BVL25" s="8"/>
      <c r="BVM25" s="8"/>
      <c r="BVN25" s="8"/>
      <c r="BVO25" s="8"/>
      <c r="BVP25" s="8"/>
      <c r="BVQ25" s="8"/>
      <c r="BVR25" s="8"/>
      <c r="BVS25" s="8"/>
      <c r="BVT25" s="8"/>
      <c r="BVU25" s="8"/>
      <c r="BVV25" s="8"/>
      <c r="BVW25" s="8"/>
      <c r="BVX25" s="8"/>
      <c r="BVY25" s="8"/>
      <c r="BVZ25" s="8"/>
      <c r="BWA25" s="8"/>
      <c r="BWB25" s="8"/>
      <c r="BWC25" s="8"/>
      <c r="BWD25" s="8"/>
      <c r="BWE25" s="8"/>
      <c r="BWF25" s="8"/>
      <c r="BWG25" s="8"/>
      <c r="BWH25" s="8"/>
      <c r="BWI25" s="8"/>
      <c r="BWJ25" s="8"/>
      <c r="BWK25" s="8"/>
      <c r="BWL25" s="8"/>
      <c r="BWM25" s="8"/>
      <c r="BWN25" s="8"/>
      <c r="BWO25" s="8"/>
      <c r="BWP25" s="8"/>
      <c r="BWQ25" s="8"/>
      <c r="BWR25" s="8"/>
      <c r="BWS25" s="8"/>
      <c r="BWT25" s="8"/>
      <c r="BWU25" s="8"/>
      <c r="BWV25" s="8"/>
      <c r="BWW25" s="8"/>
      <c r="BWX25" s="8"/>
      <c r="BWY25" s="8"/>
      <c r="BWZ25" s="8"/>
      <c r="BXA25" s="8"/>
      <c r="BXB25" s="8"/>
      <c r="BXC25" s="8"/>
      <c r="BXD25" s="8"/>
      <c r="BXE25" s="8"/>
      <c r="BXF25" s="8"/>
      <c r="BXG25" s="8"/>
      <c r="BXH25" s="8"/>
      <c r="BXI25" s="8"/>
      <c r="BXJ25" s="8"/>
      <c r="BXK25" s="8"/>
      <c r="BXL25" s="8"/>
      <c r="BXM25" s="8"/>
      <c r="BXN25" s="8"/>
      <c r="BXO25" s="8"/>
      <c r="BXP25" s="8"/>
      <c r="BXQ25" s="8"/>
      <c r="BXR25" s="8"/>
      <c r="BXS25" s="8"/>
      <c r="BXT25" s="8"/>
      <c r="BXU25" s="8"/>
      <c r="BXV25" s="8"/>
      <c r="BXW25" s="8"/>
      <c r="BXX25" s="8"/>
      <c r="BXY25" s="8"/>
      <c r="BXZ25" s="8"/>
      <c r="BYA25" s="8"/>
      <c r="BYB25" s="8"/>
      <c r="BYC25" s="8"/>
      <c r="BYD25" s="8"/>
      <c r="BYE25" s="8"/>
      <c r="BYF25" s="8"/>
      <c r="BYG25" s="8"/>
      <c r="BYH25" s="8"/>
      <c r="BYI25" s="8"/>
      <c r="BYJ25" s="8"/>
      <c r="BYK25" s="8"/>
      <c r="BYL25" s="8"/>
      <c r="BYM25" s="8"/>
      <c r="BYN25" s="8"/>
      <c r="BYO25" s="8"/>
      <c r="BYP25" s="8"/>
      <c r="BYQ25" s="8"/>
      <c r="BYR25" s="8"/>
      <c r="BYS25" s="8"/>
      <c r="BYT25" s="8"/>
      <c r="BYU25" s="8"/>
      <c r="BYV25" s="8"/>
      <c r="BYW25" s="8"/>
      <c r="BYX25" s="8"/>
      <c r="BYY25" s="8"/>
      <c r="BYZ25" s="8"/>
      <c r="BZA25" s="8"/>
      <c r="BZB25" s="8"/>
      <c r="BZC25" s="8"/>
      <c r="BZD25" s="8"/>
      <c r="BZE25" s="8"/>
      <c r="BZF25" s="8"/>
      <c r="BZG25" s="8"/>
      <c r="BZH25" s="8"/>
      <c r="BZI25" s="8"/>
      <c r="BZJ25" s="8"/>
      <c r="BZK25" s="8"/>
      <c r="BZL25" s="8"/>
      <c r="BZM25" s="8"/>
      <c r="BZN25" s="8"/>
      <c r="BZO25" s="8"/>
      <c r="BZP25" s="8"/>
      <c r="BZQ25" s="8"/>
      <c r="BZR25" s="8"/>
      <c r="BZS25" s="8"/>
      <c r="BZT25" s="8"/>
      <c r="BZU25" s="8"/>
      <c r="BZV25" s="8"/>
      <c r="BZW25" s="8"/>
      <c r="BZX25" s="8"/>
      <c r="BZY25" s="8"/>
      <c r="BZZ25" s="8"/>
      <c r="CAA25" s="8"/>
      <c r="CAB25" s="8"/>
      <c r="CAC25" s="8"/>
      <c r="CAD25" s="8"/>
      <c r="CAE25" s="8"/>
      <c r="CAF25" s="8"/>
      <c r="CAG25" s="8"/>
      <c r="CAH25" s="8"/>
      <c r="CAI25" s="8"/>
      <c r="CAJ25" s="8"/>
      <c r="CAK25" s="8"/>
      <c r="CAL25" s="8"/>
      <c r="CAM25" s="8"/>
      <c r="CAN25" s="8"/>
      <c r="CAO25" s="8"/>
      <c r="CAP25" s="8"/>
      <c r="CAQ25" s="8"/>
      <c r="CAR25" s="8"/>
      <c r="CAS25" s="8"/>
      <c r="CAT25" s="8"/>
      <c r="CAU25" s="8"/>
      <c r="CAV25" s="8"/>
      <c r="CAW25" s="8"/>
      <c r="CAX25" s="8"/>
      <c r="CAY25" s="8"/>
      <c r="CAZ25" s="8"/>
      <c r="CBA25" s="8"/>
      <c r="CBB25" s="8"/>
      <c r="CBC25" s="8"/>
      <c r="CBD25" s="8"/>
      <c r="CBE25" s="8"/>
      <c r="CBF25" s="8"/>
      <c r="CBG25" s="8"/>
      <c r="CBH25" s="8"/>
      <c r="CBI25" s="8"/>
      <c r="CBJ25" s="8"/>
      <c r="CBK25" s="8"/>
      <c r="CBL25" s="8"/>
      <c r="CBM25" s="8"/>
      <c r="CBN25" s="8"/>
      <c r="CBO25" s="8"/>
      <c r="CBP25" s="8"/>
      <c r="CBQ25" s="8"/>
      <c r="CBR25" s="8"/>
      <c r="CBS25" s="8"/>
      <c r="CBT25" s="8"/>
      <c r="CBU25" s="8"/>
      <c r="CBV25" s="8"/>
      <c r="CBW25" s="8"/>
      <c r="CBX25" s="8"/>
      <c r="CBY25" s="8"/>
      <c r="CBZ25" s="8"/>
      <c r="CCA25" s="8"/>
      <c r="CCB25" s="8"/>
      <c r="CCC25" s="8"/>
      <c r="CCD25" s="8"/>
      <c r="CCE25" s="8"/>
      <c r="CCF25" s="8"/>
      <c r="CCG25" s="8"/>
      <c r="CCH25" s="8"/>
      <c r="CCI25" s="8"/>
      <c r="CCJ25" s="8"/>
      <c r="CCK25" s="8"/>
      <c r="CCL25" s="8"/>
      <c r="CCM25" s="8"/>
      <c r="CCN25" s="8"/>
      <c r="CCO25" s="8"/>
      <c r="CCP25" s="8"/>
      <c r="CCQ25" s="8"/>
      <c r="CCR25" s="8"/>
      <c r="CCS25" s="8"/>
      <c r="CCT25" s="8"/>
      <c r="CCU25" s="8"/>
      <c r="CCV25" s="8"/>
      <c r="CCW25" s="8"/>
      <c r="CCX25" s="8"/>
      <c r="CCY25" s="8"/>
      <c r="CCZ25" s="8"/>
      <c r="CDA25" s="8"/>
      <c r="CDB25" s="8"/>
      <c r="CDC25" s="8"/>
      <c r="CDD25" s="8"/>
      <c r="CDE25" s="8"/>
      <c r="CDF25" s="8"/>
      <c r="CDG25" s="8"/>
      <c r="CDH25" s="8"/>
      <c r="CDI25" s="8"/>
      <c r="CDJ25" s="8"/>
      <c r="CDK25" s="8"/>
      <c r="CDL25" s="8"/>
      <c r="CDM25" s="8"/>
      <c r="CDN25" s="8"/>
      <c r="CDO25" s="8"/>
      <c r="CDP25" s="8"/>
      <c r="CDQ25" s="8"/>
      <c r="CDR25" s="8"/>
      <c r="CDS25" s="8"/>
      <c r="CDT25" s="8"/>
      <c r="CDU25" s="8"/>
      <c r="CDV25" s="8"/>
      <c r="CDW25" s="8"/>
      <c r="CDX25" s="8"/>
      <c r="CDY25" s="8"/>
      <c r="CDZ25" s="8"/>
      <c r="CEA25" s="8"/>
      <c r="CEB25" s="8"/>
      <c r="CEC25" s="8"/>
      <c r="CED25" s="8"/>
      <c r="CEE25" s="8"/>
      <c r="CEF25" s="8"/>
      <c r="CEG25" s="8"/>
      <c r="CEH25" s="8"/>
      <c r="CEI25" s="8"/>
      <c r="CEJ25" s="8"/>
      <c r="CEK25" s="8"/>
      <c r="CEL25" s="8"/>
      <c r="CEM25" s="8"/>
      <c r="CEN25" s="8"/>
      <c r="CEO25" s="8"/>
      <c r="CEP25" s="8"/>
      <c r="CEQ25" s="8"/>
      <c r="CER25" s="8"/>
      <c r="CES25" s="8"/>
      <c r="CET25" s="8"/>
      <c r="CEU25" s="8"/>
      <c r="CEV25" s="8"/>
      <c r="CEW25" s="8"/>
      <c r="CEX25" s="8"/>
      <c r="CEY25" s="8"/>
      <c r="CEZ25" s="8"/>
      <c r="CFA25" s="8"/>
      <c r="CFB25" s="8"/>
      <c r="CFC25" s="8"/>
      <c r="CFD25" s="8"/>
      <c r="CFE25" s="8"/>
      <c r="CFF25" s="8"/>
      <c r="CFG25" s="8"/>
      <c r="CFH25" s="8"/>
      <c r="CFI25" s="8"/>
      <c r="CFJ25" s="8"/>
      <c r="CFK25" s="8"/>
      <c r="CFL25" s="8"/>
      <c r="CFM25" s="8"/>
      <c r="CFN25" s="8"/>
      <c r="CFO25" s="8"/>
      <c r="CFP25" s="8"/>
      <c r="CFQ25" s="8"/>
      <c r="CFR25" s="8"/>
      <c r="CFS25" s="8"/>
      <c r="CFT25" s="8"/>
      <c r="CFU25" s="8"/>
      <c r="CFV25" s="8"/>
      <c r="CFW25" s="8"/>
      <c r="CFX25" s="8"/>
      <c r="CFY25" s="8"/>
      <c r="CFZ25" s="8"/>
      <c r="CGA25" s="8"/>
      <c r="CGB25" s="8"/>
      <c r="CGC25" s="8"/>
      <c r="CGD25" s="8"/>
      <c r="CGE25" s="8"/>
      <c r="CGF25" s="8"/>
      <c r="CGG25" s="8"/>
      <c r="CGH25" s="8"/>
      <c r="CGI25" s="8"/>
      <c r="CGJ25" s="8"/>
      <c r="CGK25" s="8"/>
      <c r="CGL25" s="8"/>
      <c r="CGM25" s="8"/>
      <c r="CGN25" s="8"/>
      <c r="CGO25" s="8"/>
      <c r="CGP25" s="8"/>
      <c r="CGQ25" s="8"/>
      <c r="CGR25" s="8"/>
      <c r="CGS25" s="8"/>
      <c r="CGT25" s="8"/>
      <c r="CGU25" s="8"/>
      <c r="CGV25" s="8"/>
      <c r="CGW25" s="8"/>
      <c r="CGX25" s="8"/>
      <c r="CGY25" s="8"/>
      <c r="CGZ25" s="8"/>
      <c r="CHA25" s="8"/>
      <c r="CHB25" s="8"/>
      <c r="CHC25" s="8"/>
      <c r="CHD25" s="8"/>
      <c r="CHE25" s="8"/>
      <c r="CHF25" s="8"/>
      <c r="CHG25" s="8"/>
      <c r="CHH25" s="8"/>
      <c r="CHI25" s="8"/>
      <c r="CHJ25" s="8"/>
      <c r="CHK25" s="8"/>
      <c r="CHL25" s="8"/>
      <c r="CHM25" s="8"/>
      <c r="CHN25" s="8"/>
      <c r="CHO25" s="8"/>
      <c r="CHP25" s="8"/>
      <c r="CHQ25" s="8"/>
      <c r="CHR25" s="8"/>
      <c r="CHS25" s="8"/>
      <c r="CHT25" s="8"/>
      <c r="CHU25" s="8"/>
      <c r="CHV25" s="8"/>
      <c r="CHW25" s="8"/>
      <c r="CHX25" s="8"/>
      <c r="CHY25" s="8"/>
      <c r="CHZ25" s="8"/>
      <c r="CIA25" s="8"/>
      <c r="CIB25" s="8"/>
      <c r="CIC25" s="8"/>
      <c r="CID25" s="8"/>
      <c r="CIE25" s="8"/>
      <c r="CIF25" s="8"/>
      <c r="CIG25" s="8"/>
      <c r="CIH25" s="8"/>
      <c r="CII25" s="8"/>
      <c r="CIJ25" s="8"/>
      <c r="CIK25" s="8"/>
      <c r="CIL25" s="8"/>
      <c r="CIM25" s="8"/>
      <c r="CIN25" s="8"/>
      <c r="CIO25" s="8"/>
      <c r="CIP25" s="8"/>
      <c r="CIQ25" s="8"/>
      <c r="CIR25" s="8"/>
      <c r="CIS25" s="8"/>
      <c r="CIT25" s="8"/>
      <c r="CIU25" s="8"/>
      <c r="CIV25" s="8"/>
      <c r="CIW25" s="8"/>
      <c r="CIX25" s="8"/>
      <c r="CIY25" s="8"/>
      <c r="CIZ25" s="8"/>
      <c r="CJA25" s="8"/>
      <c r="CJB25" s="8"/>
      <c r="CJC25" s="8"/>
      <c r="CJD25" s="8"/>
      <c r="CJE25" s="8"/>
      <c r="CJF25" s="8"/>
      <c r="CJG25" s="8"/>
      <c r="CJH25" s="8"/>
      <c r="CJI25" s="8"/>
      <c r="CJJ25" s="8"/>
      <c r="CJK25" s="8"/>
      <c r="CJL25" s="8"/>
      <c r="CJM25" s="8"/>
      <c r="CJN25" s="8"/>
      <c r="CJO25" s="8"/>
      <c r="CJP25" s="8"/>
      <c r="CJQ25" s="8"/>
      <c r="CJR25" s="8"/>
      <c r="CJS25" s="8"/>
      <c r="CJT25" s="8"/>
      <c r="CJU25" s="8"/>
      <c r="CJV25" s="8"/>
      <c r="CJW25" s="8"/>
      <c r="CJX25" s="8"/>
      <c r="CJY25" s="8"/>
      <c r="CJZ25" s="8"/>
      <c r="CKA25" s="8"/>
      <c r="CKB25" s="8"/>
      <c r="CKC25" s="8"/>
      <c r="CKD25" s="8"/>
      <c r="CKE25" s="8"/>
      <c r="CKF25" s="8"/>
      <c r="CKG25" s="8"/>
      <c r="CKH25" s="8"/>
      <c r="CKI25" s="8"/>
      <c r="CKJ25" s="8"/>
      <c r="CKK25" s="8"/>
      <c r="CKL25" s="8"/>
      <c r="CKM25" s="8"/>
      <c r="CKN25" s="8"/>
      <c r="CKO25" s="8"/>
      <c r="CKP25" s="8"/>
      <c r="CKQ25" s="8"/>
      <c r="CKR25" s="8"/>
      <c r="CKS25" s="8"/>
      <c r="CKT25" s="8"/>
      <c r="CKU25" s="8"/>
      <c r="CKV25" s="8"/>
      <c r="CKW25" s="8"/>
      <c r="CKX25" s="8"/>
      <c r="CKY25" s="8"/>
      <c r="CKZ25" s="8"/>
      <c r="CLA25" s="8"/>
      <c r="CLB25" s="8"/>
      <c r="CLC25" s="8"/>
      <c r="CLD25" s="8"/>
      <c r="CLE25" s="8"/>
      <c r="CLF25" s="8"/>
      <c r="CLG25" s="8"/>
      <c r="CLH25" s="8"/>
      <c r="CLI25" s="8"/>
      <c r="CLJ25" s="8"/>
      <c r="CLK25" s="8"/>
      <c r="CLL25" s="8"/>
      <c r="CLM25" s="8"/>
      <c r="CLN25" s="8"/>
      <c r="CLO25" s="8"/>
      <c r="CLP25" s="8"/>
      <c r="CLQ25" s="8"/>
      <c r="CLR25" s="8"/>
      <c r="CLS25" s="8"/>
      <c r="CLT25" s="8"/>
      <c r="CLU25" s="8"/>
      <c r="CLV25" s="8"/>
      <c r="CLW25" s="8"/>
      <c r="CLX25" s="8"/>
      <c r="CLY25" s="8"/>
      <c r="CLZ25" s="8"/>
      <c r="CMA25" s="8"/>
      <c r="CMB25" s="8"/>
      <c r="CMC25" s="8"/>
      <c r="CMD25" s="8"/>
      <c r="CME25" s="8"/>
      <c r="CMF25" s="8"/>
      <c r="CMG25" s="8"/>
      <c r="CMH25" s="8"/>
      <c r="CMI25" s="8"/>
      <c r="CMJ25" s="8"/>
      <c r="CMK25" s="8"/>
      <c r="CML25" s="8"/>
      <c r="CMM25" s="8"/>
      <c r="CMN25" s="8"/>
      <c r="CMO25" s="8"/>
      <c r="CMP25" s="8"/>
      <c r="CMQ25" s="8"/>
      <c r="CMR25" s="8"/>
      <c r="CMS25" s="8"/>
      <c r="CMT25" s="8"/>
      <c r="CMU25" s="8"/>
      <c r="CMV25" s="8"/>
      <c r="CMW25" s="8"/>
      <c r="CMX25" s="8"/>
      <c r="CMY25" s="8"/>
      <c r="CMZ25" s="8"/>
      <c r="CNA25" s="8"/>
      <c r="CNB25" s="8"/>
      <c r="CNC25" s="8"/>
      <c r="CND25" s="8"/>
      <c r="CNE25" s="8"/>
      <c r="CNF25" s="8"/>
      <c r="CNG25" s="8"/>
      <c r="CNH25" s="8"/>
      <c r="CNI25" s="8"/>
      <c r="CNJ25" s="8"/>
      <c r="CNK25" s="8"/>
      <c r="CNL25" s="8"/>
      <c r="CNM25" s="8"/>
      <c r="CNN25" s="8"/>
      <c r="CNO25" s="8"/>
      <c r="CNP25" s="8"/>
      <c r="CNQ25" s="8"/>
      <c r="CNR25" s="8"/>
      <c r="CNS25" s="8"/>
      <c r="CNT25" s="8"/>
      <c r="CNU25" s="8"/>
      <c r="CNV25" s="8"/>
      <c r="CNW25" s="8"/>
      <c r="CNX25" s="8"/>
      <c r="CNY25" s="8"/>
      <c r="CNZ25" s="8"/>
      <c r="COA25" s="8"/>
      <c r="COB25" s="8"/>
      <c r="COC25" s="8"/>
      <c r="COD25" s="8"/>
      <c r="COE25" s="8"/>
      <c r="COF25" s="8"/>
      <c r="COG25" s="8"/>
      <c r="COH25" s="8"/>
      <c r="COI25" s="8"/>
      <c r="COJ25" s="8"/>
      <c r="COK25" s="8"/>
      <c r="COL25" s="8"/>
      <c r="COM25" s="8"/>
      <c r="CON25" s="8"/>
      <c r="COO25" s="8"/>
      <c r="COP25" s="8"/>
      <c r="COQ25" s="8"/>
      <c r="COR25" s="8"/>
      <c r="COS25" s="8"/>
      <c r="COT25" s="8"/>
      <c r="COU25" s="8"/>
      <c r="COV25" s="8"/>
      <c r="COW25" s="8"/>
      <c r="COX25" s="8"/>
      <c r="COY25" s="8"/>
      <c r="COZ25" s="8"/>
      <c r="CPA25" s="8"/>
      <c r="CPB25" s="8"/>
      <c r="CPC25" s="8"/>
      <c r="CPD25" s="8"/>
      <c r="CPE25" s="8"/>
      <c r="CPF25" s="8"/>
      <c r="CPG25" s="8"/>
      <c r="CPH25" s="8"/>
      <c r="CPI25" s="8"/>
      <c r="CPJ25" s="8"/>
      <c r="CPK25" s="8"/>
      <c r="CPL25" s="8"/>
      <c r="CPM25" s="8"/>
      <c r="CPN25" s="8"/>
      <c r="CPO25" s="8"/>
      <c r="CPP25" s="8"/>
      <c r="CPQ25" s="8"/>
      <c r="CPR25" s="8"/>
      <c r="CPS25" s="8"/>
      <c r="CPT25" s="8"/>
      <c r="CPU25" s="8"/>
      <c r="CPV25" s="8"/>
      <c r="CPW25" s="8"/>
      <c r="CPX25" s="8"/>
      <c r="CPY25" s="8"/>
      <c r="CPZ25" s="8"/>
      <c r="CQA25" s="8"/>
      <c r="CQB25" s="8"/>
      <c r="CQC25" s="8"/>
      <c r="CQD25" s="8"/>
      <c r="CQE25" s="8"/>
      <c r="CQF25" s="8"/>
      <c r="CQG25" s="8"/>
      <c r="CQH25" s="8"/>
      <c r="CQI25" s="8"/>
      <c r="CQJ25" s="8"/>
      <c r="CQK25" s="8"/>
      <c r="CQL25" s="8"/>
      <c r="CQM25" s="8"/>
      <c r="CQN25" s="8"/>
      <c r="CQO25" s="8"/>
      <c r="CQP25" s="8"/>
      <c r="CQQ25" s="8"/>
      <c r="CQR25" s="8"/>
      <c r="CQS25" s="8"/>
      <c r="CQT25" s="8"/>
      <c r="CQU25" s="8"/>
      <c r="CQV25" s="8"/>
      <c r="CQW25" s="8"/>
      <c r="CQX25" s="8"/>
      <c r="CQY25" s="8"/>
      <c r="CQZ25" s="8"/>
      <c r="CRA25" s="8"/>
      <c r="CRB25" s="8"/>
      <c r="CRC25" s="8"/>
      <c r="CRD25" s="8"/>
      <c r="CRE25" s="8"/>
      <c r="CRF25" s="8"/>
      <c r="CRG25" s="8"/>
      <c r="CRH25" s="8"/>
      <c r="CRI25" s="8"/>
      <c r="CRJ25" s="8"/>
      <c r="CRK25" s="8"/>
      <c r="CRL25" s="8"/>
      <c r="CRM25" s="8"/>
      <c r="CRN25" s="8"/>
      <c r="CRO25" s="8"/>
      <c r="CRP25" s="8"/>
      <c r="CRQ25" s="8"/>
      <c r="CRR25" s="8"/>
      <c r="CRS25" s="8"/>
      <c r="CRT25" s="8"/>
      <c r="CRU25" s="8"/>
      <c r="CRV25" s="8"/>
      <c r="CRW25" s="8"/>
      <c r="CRX25" s="8"/>
      <c r="CRY25" s="8"/>
      <c r="CRZ25" s="8"/>
      <c r="CSA25" s="8"/>
      <c r="CSB25" s="8"/>
      <c r="CSC25" s="8"/>
      <c r="CSD25" s="8"/>
      <c r="CSE25" s="8"/>
      <c r="CSF25" s="8"/>
      <c r="CSG25" s="8"/>
      <c r="CSH25" s="8"/>
      <c r="CSI25" s="8"/>
      <c r="CSJ25" s="8"/>
      <c r="CSK25" s="8"/>
      <c r="CSL25" s="8"/>
      <c r="CSM25" s="8"/>
      <c r="CSN25" s="8"/>
      <c r="CSO25" s="8"/>
      <c r="CSP25" s="8"/>
      <c r="CSQ25" s="8"/>
      <c r="CSR25" s="8"/>
      <c r="CSS25" s="8"/>
      <c r="CST25" s="8"/>
      <c r="CSU25" s="8"/>
      <c r="CSV25" s="8"/>
      <c r="CSW25" s="8"/>
      <c r="CSX25" s="8"/>
      <c r="CSY25" s="8"/>
      <c r="CSZ25" s="8"/>
      <c r="CTA25" s="8"/>
      <c r="CTB25" s="8"/>
      <c r="CTC25" s="8"/>
      <c r="CTD25" s="8"/>
      <c r="CTE25" s="8"/>
      <c r="CTF25" s="8"/>
      <c r="CTG25" s="8"/>
      <c r="CTH25" s="8"/>
      <c r="CTI25" s="8"/>
      <c r="CTJ25" s="8"/>
      <c r="CTK25" s="8"/>
      <c r="CTL25" s="8"/>
      <c r="CTM25" s="8"/>
      <c r="CTN25" s="8"/>
      <c r="CTO25" s="8"/>
      <c r="CTP25" s="8"/>
      <c r="CTQ25" s="8"/>
      <c r="CTR25" s="8"/>
      <c r="CTS25" s="8"/>
      <c r="CTT25" s="8"/>
      <c r="CTU25" s="8"/>
      <c r="CTV25" s="8"/>
      <c r="CTW25" s="8"/>
      <c r="CTX25" s="8"/>
      <c r="CTY25" s="8"/>
      <c r="CTZ25" s="8"/>
      <c r="CUA25" s="8"/>
      <c r="CUB25" s="8"/>
      <c r="CUC25" s="8"/>
      <c r="CUD25" s="8"/>
      <c r="CUE25" s="8"/>
      <c r="CUF25" s="8"/>
      <c r="CUG25" s="8"/>
      <c r="CUH25" s="8"/>
      <c r="CUI25" s="8"/>
      <c r="CUJ25" s="8"/>
      <c r="CUK25" s="8"/>
      <c r="CUL25" s="8"/>
      <c r="CUM25" s="8"/>
      <c r="CUN25" s="8"/>
      <c r="CUO25" s="8"/>
      <c r="CUP25" s="8"/>
      <c r="CUQ25" s="8"/>
      <c r="CUR25" s="8"/>
      <c r="CUS25" s="8"/>
      <c r="CUT25" s="8"/>
      <c r="CUU25" s="8"/>
      <c r="CUV25" s="8"/>
      <c r="CUW25" s="8"/>
      <c r="CUX25" s="8"/>
      <c r="CUY25" s="8"/>
      <c r="CUZ25" s="8"/>
      <c r="CVA25" s="8"/>
      <c r="CVB25" s="8"/>
      <c r="CVC25" s="8"/>
      <c r="CVD25" s="8"/>
      <c r="CVE25" s="8"/>
      <c r="CVF25" s="8"/>
      <c r="CVG25" s="8"/>
      <c r="CVH25" s="8"/>
      <c r="CVI25" s="8"/>
      <c r="CVJ25" s="8"/>
      <c r="CVK25" s="8"/>
      <c r="CVL25" s="8"/>
      <c r="CVM25" s="8"/>
      <c r="CVN25" s="8"/>
      <c r="CVO25" s="8"/>
      <c r="CVP25" s="8"/>
      <c r="CVQ25" s="8"/>
      <c r="CVR25" s="8"/>
      <c r="CVS25" s="8"/>
      <c r="CVT25" s="8"/>
      <c r="CVU25" s="8"/>
      <c r="CVV25" s="8"/>
      <c r="CVW25" s="8"/>
      <c r="CVX25" s="8"/>
      <c r="CVY25" s="8"/>
      <c r="CVZ25" s="8"/>
      <c r="CWA25" s="8"/>
      <c r="CWB25" s="8"/>
      <c r="CWC25" s="8"/>
      <c r="CWD25" s="8"/>
      <c r="CWE25" s="8"/>
      <c r="CWF25" s="8"/>
      <c r="CWG25" s="8"/>
      <c r="CWH25" s="8"/>
      <c r="CWI25" s="8"/>
      <c r="CWJ25" s="8"/>
      <c r="CWK25" s="8"/>
      <c r="CWL25" s="8"/>
      <c r="CWM25" s="8"/>
      <c r="CWN25" s="8"/>
      <c r="CWO25" s="8"/>
      <c r="CWP25" s="8"/>
      <c r="CWQ25" s="8"/>
      <c r="CWR25" s="8"/>
      <c r="CWS25" s="8"/>
      <c r="CWT25" s="8"/>
      <c r="CWU25" s="8"/>
      <c r="CWV25" s="8"/>
      <c r="CWW25" s="8"/>
      <c r="CWX25" s="8"/>
      <c r="CWY25" s="8"/>
      <c r="CWZ25" s="8"/>
      <c r="CXA25" s="8"/>
      <c r="CXB25" s="8"/>
      <c r="CXC25" s="8"/>
      <c r="CXD25" s="8"/>
      <c r="CXE25" s="8"/>
      <c r="CXF25" s="8"/>
      <c r="CXG25" s="8"/>
      <c r="CXH25" s="8"/>
      <c r="CXI25" s="8"/>
      <c r="CXJ25" s="8"/>
      <c r="CXK25" s="8"/>
      <c r="CXL25" s="8"/>
      <c r="CXM25" s="8"/>
      <c r="CXN25" s="8"/>
      <c r="CXO25" s="8"/>
      <c r="CXP25" s="8"/>
      <c r="CXQ25" s="8"/>
      <c r="CXR25" s="8"/>
      <c r="CXS25" s="8"/>
      <c r="CXT25" s="8"/>
      <c r="CXU25" s="8"/>
      <c r="CXV25" s="8"/>
      <c r="CXW25" s="8"/>
      <c r="CXX25" s="8"/>
      <c r="CXY25" s="8"/>
      <c r="CXZ25" s="8"/>
      <c r="CYA25" s="8"/>
      <c r="CYB25" s="8"/>
      <c r="CYC25" s="8"/>
      <c r="CYD25" s="8"/>
      <c r="CYE25" s="8"/>
      <c r="CYF25" s="8"/>
      <c r="CYG25" s="8"/>
      <c r="CYH25" s="8"/>
      <c r="CYI25" s="8"/>
      <c r="CYJ25" s="8"/>
      <c r="CYK25" s="8"/>
      <c r="CYL25" s="8"/>
      <c r="CYM25" s="8"/>
      <c r="CYN25" s="8"/>
      <c r="CYO25" s="8"/>
      <c r="CYP25" s="8"/>
      <c r="CYQ25" s="8"/>
      <c r="CYR25" s="8"/>
      <c r="CYS25" s="8"/>
      <c r="CYT25" s="8"/>
      <c r="CYU25" s="8"/>
      <c r="CYV25" s="8"/>
      <c r="CYW25" s="8"/>
      <c r="CYX25" s="8"/>
      <c r="CYY25" s="8"/>
      <c r="CYZ25" s="8"/>
      <c r="CZA25" s="8"/>
      <c r="CZB25" s="8"/>
      <c r="CZC25" s="8"/>
      <c r="CZD25" s="8"/>
      <c r="CZE25" s="8"/>
      <c r="CZF25" s="8"/>
      <c r="CZG25" s="8"/>
      <c r="CZH25" s="8"/>
      <c r="CZI25" s="8"/>
      <c r="CZJ25" s="8"/>
      <c r="CZK25" s="8"/>
      <c r="CZL25" s="8"/>
      <c r="CZM25" s="8"/>
      <c r="CZN25" s="8"/>
      <c r="CZO25" s="8"/>
      <c r="CZP25" s="8"/>
      <c r="CZQ25" s="8"/>
      <c r="CZR25" s="8"/>
      <c r="CZS25" s="8"/>
      <c r="CZT25" s="8"/>
      <c r="CZU25" s="8"/>
      <c r="CZV25" s="8"/>
      <c r="CZW25" s="8"/>
      <c r="CZX25" s="8"/>
      <c r="CZY25" s="8"/>
      <c r="CZZ25" s="8"/>
      <c r="DAA25" s="8"/>
      <c r="DAB25" s="8"/>
      <c r="DAC25" s="8"/>
      <c r="DAD25" s="8"/>
      <c r="DAE25" s="8"/>
      <c r="DAF25" s="8"/>
      <c r="DAG25" s="8"/>
      <c r="DAH25" s="8"/>
      <c r="DAI25" s="8"/>
      <c r="DAJ25" s="8"/>
      <c r="DAK25" s="8"/>
      <c r="DAL25" s="8"/>
      <c r="DAM25" s="8"/>
      <c r="DAN25" s="8"/>
      <c r="DAO25" s="8"/>
      <c r="DAP25" s="8"/>
      <c r="DAQ25" s="8"/>
      <c r="DAR25" s="8"/>
      <c r="DAS25" s="8"/>
      <c r="DAT25" s="8"/>
      <c r="DAU25" s="8"/>
      <c r="DAV25" s="8"/>
      <c r="DAW25" s="8"/>
      <c r="DAX25" s="8"/>
      <c r="DAY25" s="8"/>
      <c r="DAZ25" s="8"/>
      <c r="DBA25" s="8"/>
      <c r="DBB25" s="8"/>
      <c r="DBC25" s="8"/>
      <c r="DBD25" s="8"/>
      <c r="DBE25" s="8"/>
      <c r="DBF25" s="8"/>
      <c r="DBG25" s="8"/>
      <c r="DBH25" s="8"/>
      <c r="DBI25" s="8"/>
      <c r="DBJ25" s="8"/>
      <c r="DBK25" s="8"/>
      <c r="DBL25" s="8"/>
      <c r="DBM25" s="8"/>
      <c r="DBN25" s="8"/>
      <c r="DBO25" s="8"/>
      <c r="DBP25" s="8"/>
      <c r="DBQ25" s="8"/>
      <c r="DBR25" s="8"/>
      <c r="DBS25" s="8"/>
      <c r="DBT25" s="8"/>
      <c r="DBU25" s="8"/>
      <c r="DBV25" s="8"/>
      <c r="DBW25" s="8"/>
      <c r="DBX25" s="8"/>
      <c r="DBY25" s="8"/>
      <c r="DBZ25" s="8"/>
      <c r="DCA25" s="8"/>
      <c r="DCB25" s="8"/>
      <c r="DCC25" s="8"/>
      <c r="DCD25" s="8"/>
      <c r="DCE25" s="8"/>
      <c r="DCF25" s="8"/>
      <c r="DCG25" s="8"/>
      <c r="DCH25" s="8"/>
      <c r="DCI25" s="8"/>
      <c r="DCJ25" s="8"/>
      <c r="DCK25" s="8"/>
      <c r="DCL25" s="8"/>
      <c r="DCM25" s="8"/>
      <c r="DCN25" s="8"/>
      <c r="DCO25" s="8"/>
      <c r="DCP25" s="8"/>
      <c r="DCQ25" s="8"/>
      <c r="DCR25" s="8"/>
      <c r="DCS25" s="8"/>
      <c r="DCT25" s="8"/>
      <c r="DCU25" s="8"/>
      <c r="DCV25" s="8"/>
      <c r="DCW25" s="8"/>
      <c r="DCX25" s="8"/>
      <c r="DCY25" s="8"/>
      <c r="DCZ25" s="8"/>
      <c r="DDA25" s="8"/>
      <c r="DDB25" s="8"/>
      <c r="DDC25" s="8"/>
      <c r="DDD25" s="8"/>
      <c r="DDE25" s="8"/>
      <c r="DDF25" s="8"/>
      <c r="DDG25" s="8"/>
      <c r="DDH25" s="8"/>
      <c r="DDI25" s="8"/>
      <c r="DDJ25" s="8"/>
      <c r="DDK25" s="8"/>
      <c r="DDL25" s="8"/>
      <c r="DDM25" s="8"/>
      <c r="DDN25" s="8"/>
      <c r="DDO25" s="8"/>
      <c r="DDP25" s="8"/>
      <c r="DDQ25" s="8"/>
      <c r="DDR25" s="8"/>
      <c r="DDS25" s="8"/>
      <c r="DDT25" s="8"/>
      <c r="DDU25" s="8"/>
      <c r="DDV25" s="8"/>
      <c r="DDW25" s="8"/>
      <c r="DDX25" s="8"/>
      <c r="DDY25" s="8"/>
      <c r="DDZ25" s="8"/>
      <c r="DEA25" s="8"/>
      <c r="DEB25" s="8"/>
      <c r="DEC25" s="8"/>
      <c r="DED25" s="8"/>
      <c r="DEE25" s="8"/>
      <c r="DEF25" s="8"/>
      <c r="DEG25" s="8"/>
      <c r="DEH25" s="8"/>
      <c r="DEI25" s="8"/>
      <c r="DEJ25" s="8"/>
      <c r="DEK25" s="8"/>
      <c r="DEL25" s="8"/>
      <c r="DEM25" s="8"/>
      <c r="DEN25" s="8"/>
      <c r="DEO25" s="8"/>
      <c r="DEP25" s="8"/>
      <c r="DEQ25" s="8"/>
      <c r="DER25" s="8"/>
      <c r="DES25" s="8"/>
      <c r="DET25" s="8"/>
      <c r="DEU25" s="8"/>
      <c r="DEV25" s="8"/>
      <c r="DEW25" s="8"/>
      <c r="DEX25" s="8"/>
      <c r="DEY25" s="8"/>
      <c r="DEZ25" s="8"/>
      <c r="DFA25" s="8"/>
      <c r="DFB25" s="8"/>
      <c r="DFC25" s="8"/>
      <c r="DFD25" s="8"/>
      <c r="DFE25" s="8"/>
      <c r="DFF25" s="8"/>
      <c r="DFG25" s="8"/>
      <c r="DFH25" s="8"/>
      <c r="DFI25" s="8"/>
      <c r="DFJ25" s="8"/>
      <c r="DFK25" s="8"/>
      <c r="DFL25" s="8"/>
      <c r="DFM25" s="8"/>
      <c r="DFN25" s="8"/>
      <c r="DFO25" s="8"/>
      <c r="DFP25" s="8"/>
      <c r="DFQ25" s="8"/>
      <c r="DFR25" s="8"/>
      <c r="DFS25" s="8"/>
      <c r="DFT25" s="8"/>
      <c r="DFU25" s="8"/>
      <c r="DFV25" s="8"/>
      <c r="DFW25" s="8"/>
      <c r="DFX25" s="8"/>
      <c r="DFY25" s="8"/>
      <c r="DFZ25" s="8"/>
      <c r="DGA25" s="8"/>
      <c r="DGB25" s="8"/>
      <c r="DGC25" s="8"/>
      <c r="DGD25" s="8"/>
      <c r="DGE25" s="8"/>
      <c r="DGF25" s="8"/>
      <c r="DGG25" s="8"/>
      <c r="DGH25" s="8"/>
      <c r="DGI25" s="8"/>
      <c r="DGJ25" s="8"/>
      <c r="DGK25" s="8"/>
      <c r="DGL25" s="8"/>
      <c r="DGM25" s="8"/>
      <c r="DGN25" s="8"/>
      <c r="DGO25" s="8"/>
      <c r="DGP25" s="8"/>
      <c r="DGQ25" s="8"/>
      <c r="DGR25" s="8"/>
      <c r="DGS25" s="8"/>
      <c r="DGT25" s="8"/>
      <c r="DGU25" s="8"/>
      <c r="DGV25" s="8"/>
      <c r="DGW25" s="8"/>
      <c r="DGX25" s="8"/>
      <c r="DGY25" s="8"/>
      <c r="DGZ25" s="8"/>
      <c r="DHA25" s="8"/>
      <c r="DHB25" s="8"/>
      <c r="DHC25" s="8"/>
      <c r="DHD25" s="8"/>
      <c r="DHE25" s="8"/>
      <c r="DHF25" s="8"/>
      <c r="DHG25" s="8"/>
      <c r="DHH25" s="8"/>
      <c r="DHI25" s="8"/>
      <c r="DHJ25" s="8"/>
      <c r="DHK25" s="8"/>
      <c r="DHL25" s="8"/>
      <c r="DHM25" s="8"/>
      <c r="DHN25" s="8"/>
      <c r="DHO25" s="8"/>
      <c r="DHP25" s="8"/>
      <c r="DHQ25" s="8"/>
      <c r="DHR25" s="8"/>
      <c r="DHS25" s="8"/>
      <c r="DHT25" s="8"/>
      <c r="DHU25" s="8"/>
      <c r="DHV25" s="8"/>
      <c r="DHW25" s="8"/>
      <c r="DHX25" s="8"/>
      <c r="DHY25" s="8"/>
      <c r="DHZ25" s="8"/>
      <c r="DIA25" s="8"/>
      <c r="DIB25" s="8"/>
      <c r="DIC25" s="8"/>
      <c r="DID25" s="8"/>
      <c r="DIE25" s="8"/>
      <c r="DIF25" s="8"/>
      <c r="DIG25" s="8"/>
      <c r="DIH25" s="8"/>
      <c r="DII25" s="8"/>
      <c r="DIJ25" s="8"/>
      <c r="DIK25" s="8"/>
      <c r="DIL25" s="8"/>
      <c r="DIM25" s="8"/>
      <c r="DIN25" s="8"/>
      <c r="DIO25" s="8"/>
      <c r="DIP25" s="8"/>
      <c r="DIQ25" s="8"/>
      <c r="DIR25" s="8"/>
      <c r="DIS25" s="8"/>
      <c r="DIT25" s="8"/>
      <c r="DIU25" s="8"/>
      <c r="DIV25" s="8"/>
      <c r="DIW25" s="8"/>
      <c r="DIX25" s="8"/>
      <c r="DIY25" s="8"/>
      <c r="DIZ25" s="8"/>
      <c r="DJA25" s="8"/>
      <c r="DJB25" s="8"/>
      <c r="DJC25" s="8"/>
      <c r="DJD25" s="8"/>
      <c r="DJE25" s="8"/>
      <c r="DJF25" s="8"/>
      <c r="DJG25" s="8"/>
      <c r="DJH25" s="8"/>
      <c r="DJI25" s="8"/>
      <c r="DJJ25" s="8"/>
      <c r="DJK25" s="8"/>
      <c r="DJL25" s="8"/>
      <c r="DJM25" s="8"/>
      <c r="DJN25" s="8"/>
      <c r="DJO25" s="8"/>
      <c r="DJP25" s="8"/>
      <c r="DJQ25" s="8"/>
      <c r="DJR25" s="8"/>
      <c r="DJS25" s="8"/>
      <c r="DJT25" s="8"/>
      <c r="DJU25" s="8"/>
      <c r="DJV25" s="8"/>
      <c r="DJW25" s="8"/>
      <c r="DJX25" s="8"/>
      <c r="DJY25" s="8"/>
      <c r="DJZ25" s="8"/>
      <c r="DKA25" s="8"/>
      <c r="DKB25" s="8"/>
      <c r="DKC25" s="8"/>
      <c r="DKD25" s="8"/>
      <c r="DKE25" s="8"/>
      <c r="DKF25" s="8"/>
      <c r="DKG25" s="8"/>
      <c r="DKH25" s="8"/>
      <c r="DKI25" s="8"/>
      <c r="DKJ25" s="8"/>
      <c r="DKK25" s="8"/>
      <c r="DKL25" s="8"/>
      <c r="DKM25" s="8"/>
      <c r="DKN25" s="8"/>
      <c r="DKO25" s="8"/>
      <c r="DKP25" s="8"/>
      <c r="DKQ25" s="8"/>
      <c r="DKR25" s="8"/>
      <c r="DKS25" s="8"/>
      <c r="DKT25" s="8"/>
      <c r="DKU25" s="8"/>
      <c r="DKV25" s="8"/>
      <c r="DKW25" s="8"/>
      <c r="DKX25" s="8"/>
      <c r="DKY25" s="8"/>
      <c r="DKZ25" s="8"/>
      <c r="DLA25" s="8"/>
      <c r="DLB25" s="8"/>
      <c r="DLC25" s="8"/>
      <c r="DLD25" s="8"/>
      <c r="DLE25" s="8"/>
      <c r="DLF25" s="8"/>
      <c r="DLG25" s="8"/>
      <c r="DLH25" s="8"/>
      <c r="DLI25" s="8"/>
      <c r="DLJ25" s="8"/>
      <c r="DLK25" s="8"/>
      <c r="DLL25" s="8"/>
      <c r="DLM25" s="8"/>
      <c r="DLN25" s="8"/>
      <c r="DLO25" s="8"/>
      <c r="DLP25" s="8"/>
      <c r="DLQ25" s="8"/>
      <c r="DLR25" s="8"/>
      <c r="DLS25" s="8"/>
      <c r="DLT25" s="8"/>
      <c r="DLU25" s="8"/>
      <c r="DLV25" s="8"/>
      <c r="DLW25" s="8"/>
      <c r="DLX25" s="8"/>
      <c r="DLY25" s="8"/>
      <c r="DLZ25" s="8"/>
      <c r="DMA25" s="8"/>
      <c r="DMB25" s="8"/>
      <c r="DMC25" s="8"/>
      <c r="DMD25" s="8"/>
      <c r="DME25" s="8"/>
      <c r="DMF25" s="8"/>
      <c r="DMG25" s="8"/>
      <c r="DMH25" s="8"/>
      <c r="DMI25" s="8"/>
      <c r="DMJ25" s="8"/>
      <c r="DMK25" s="8"/>
      <c r="DML25" s="8"/>
      <c r="DMM25" s="8"/>
      <c r="DMN25" s="8"/>
      <c r="DMO25" s="8"/>
      <c r="DMP25" s="8"/>
      <c r="DMQ25" s="8"/>
      <c r="DMR25" s="8"/>
      <c r="DMS25" s="8"/>
      <c r="DMT25" s="8"/>
      <c r="DMU25" s="8"/>
      <c r="DMV25" s="8"/>
      <c r="DMW25" s="8"/>
      <c r="DMX25" s="8"/>
      <c r="DMY25" s="8"/>
      <c r="DMZ25" s="8"/>
      <c r="DNA25" s="8"/>
      <c r="DNB25" s="8"/>
      <c r="DNC25" s="8"/>
      <c r="DND25" s="8"/>
      <c r="DNE25" s="8"/>
      <c r="DNF25" s="8"/>
      <c r="DNG25" s="8"/>
      <c r="DNH25" s="8"/>
      <c r="DNI25" s="8"/>
      <c r="DNJ25" s="8"/>
      <c r="DNK25" s="8"/>
      <c r="DNL25" s="8"/>
      <c r="DNM25" s="8"/>
      <c r="DNN25" s="8"/>
      <c r="DNO25" s="8"/>
      <c r="DNP25" s="8"/>
      <c r="DNQ25" s="8"/>
      <c r="DNR25" s="8"/>
      <c r="DNS25" s="8"/>
      <c r="DNT25" s="8"/>
      <c r="DNU25" s="8"/>
      <c r="DNV25" s="8"/>
      <c r="DNW25" s="8"/>
      <c r="DNX25" s="8"/>
      <c r="DNY25" s="8"/>
      <c r="DNZ25" s="8"/>
      <c r="DOA25" s="8"/>
      <c r="DOB25" s="8"/>
      <c r="DOC25" s="8"/>
      <c r="DOD25" s="8"/>
      <c r="DOE25" s="8"/>
      <c r="DOF25" s="8"/>
      <c r="DOG25" s="8"/>
      <c r="DOH25" s="8"/>
      <c r="DOI25" s="8"/>
      <c r="DOJ25" s="8"/>
      <c r="DOK25" s="8"/>
      <c r="DOL25" s="8"/>
      <c r="DOM25" s="8"/>
      <c r="DON25" s="8"/>
      <c r="DOO25" s="8"/>
      <c r="DOP25" s="8"/>
      <c r="DOQ25" s="8"/>
      <c r="DOR25" s="8"/>
      <c r="DOS25" s="8"/>
      <c r="DOT25" s="8"/>
      <c r="DOU25" s="8"/>
      <c r="DOV25" s="8"/>
      <c r="DOW25" s="8"/>
      <c r="DOX25" s="8"/>
      <c r="DOY25" s="8"/>
      <c r="DOZ25" s="8"/>
      <c r="DPA25" s="8"/>
      <c r="DPB25" s="8"/>
      <c r="DPC25" s="8"/>
      <c r="DPD25" s="8"/>
      <c r="DPE25" s="8"/>
      <c r="DPF25" s="8"/>
      <c r="DPG25" s="8"/>
      <c r="DPH25" s="8"/>
      <c r="DPI25" s="8"/>
      <c r="DPJ25" s="8"/>
      <c r="DPK25" s="8"/>
      <c r="DPL25" s="8"/>
      <c r="DPM25" s="8"/>
      <c r="DPN25" s="8"/>
      <c r="DPO25" s="8"/>
      <c r="DPP25" s="8"/>
      <c r="DPQ25" s="8"/>
      <c r="DPR25" s="8"/>
      <c r="DPS25" s="8"/>
      <c r="DPT25" s="8"/>
      <c r="DPU25" s="8"/>
      <c r="DPV25" s="8"/>
      <c r="DPW25" s="8"/>
      <c r="DPX25" s="8"/>
      <c r="DPY25" s="8"/>
      <c r="DPZ25" s="8"/>
      <c r="DQA25" s="8"/>
      <c r="DQB25" s="8"/>
      <c r="DQC25" s="8"/>
      <c r="DQD25" s="8"/>
      <c r="DQE25" s="8"/>
      <c r="DQF25" s="8"/>
      <c r="DQG25" s="8"/>
      <c r="DQH25" s="8"/>
      <c r="DQI25" s="8"/>
      <c r="DQJ25" s="8"/>
      <c r="DQK25" s="8"/>
      <c r="DQL25" s="8"/>
      <c r="DQM25" s="8"/>
      <c r="DQN25" s="8"/>
      <c r="DQO25" s="8"/>
      <c r="DQP25" s="8"/>
      <c r="DQQ25" s="8"/>
      <c r="DQR25" s="8"/>
      <c r="DQS25" s="8"/>
      <c r="DQT25" s="8"/>
      <c r="DQU25" s="8"/>
      <c r="DQV25" s="8"/>
      <c r="DQW25" s="8"/>
      <c r="DQX25" s="8"/>
      <c r="DQY25" s="8"/>
      <c r="DQZ25" s="8"/>
      <c r="DRA25" s="8"/>
      <c r="DRB25" s="8"/>
      <c r="DRC25" s="8"/>
      <c r="DRD25" s="8"/>
      <c r="DRE25" s="8"/>
      <c r="DRF25" s="8"/>
      <c r="DRG25" s="8"/>
      <c r="DRH25" s="8"/>
      <c r="DRI25" s="8"/>
      <c r="DRJ25" s="8"/>
      <c r="DRK25" s="8"/>
      <c r="DRL25" s="8"/>
      <c r="DRM25" s="8"/>
      <c r="DRN25" s="8"/>
      <c r="DRO25" s="8"/>
      <c r="DRP25" s="8"/>
      <c r="DRQ25" s="8"/>
      <c r="DRR25" s="8"/>
      <c r="DRS25" s="8"/>
      <c r="DRT25" s="8"/>
      <c r="DRU25" s="8"/>
      <c r="DRV25" s="8"/>
      <c r="DRW25" s="8"/>
      <c r="DRX25" s="8"/>
      <c r="DRY25" s="8"/>
      <c r="DRZ25" s="8"/>
      <c r="DSA25" s="8"/>
      <c r="DSB25" s="8"/>
      <c r="DSC25" s="8"/>
      <c r="DSD25" s="8"/>
      <c r="DSE25" s="8"/>
      <c r="DSF25" s="8"/>
      <c r="DSG25" s="8"/>
      <c r="DSH25" s="8"/>
      <c r="DSI25" s="8"/>
      <c r="DSJ25" s="8"/>
      <c r="DSK25" s="8"/>
      <c r="DSL25" s="8"/>
      <c r="DSM25" s="8"/>
      <c r="DSN25" s="8"/>
      <c r="DSO25" s="8"/>
      <c r="DSP25" s="8"/>
      <c r="DSQ25" s="8"/>
      <c r="DSR25" s="8"/>
      <c r="DSS25" s="8"/>
      <c r="DST25" s="8"/>
      <c r="DSU25" s="8"/>
      <c r="DSV25" s="8"/>
      <c r="DSW25" s="8"/>
      <c r="DSX25" s="8"/>
      <c r="DSY25" s="8"/>
      <c r="DSZ25" s="8"/>
      <c r="DTA25" s="8"/>
      <c r="DTB25" s="8"/>
      <c r="DTC25" s="8"/>
      <c r="DTD25" s="8"/>
      <c r="DTE25" s="8"/>
      <c r="DTF25" s="8"/>
      <c r="DTG25" s="8"/>
      <c r="DTH25" s="8"/>
      <c r="DTI25" s="8"/>
      <c r="DTJ25" s="8"/>
      <c r="DTK25" s="8"/>
      <c r="DTL25" s="8"/>
      <c r="DTM25" s="8"/>
      <c r="DTN25" s="8"/>
      <c r="DTO25" s="8"/>
      <c r="DTP25" s="8"/>
      <c r="DTQ25" s="8"/>
      <c r="DTR25" s="8"/>
      <c r="DTS25" s="8"/>
      <c r="DTT25" s="8"/>
      <c r="DTU25" s="8"/>
      <c r="DTV25" s="8"/>
      <c r="DTW25" s="8"/>
      <c r="DTX25" s="8"/>
      <c r="DTY25" s="8"/>
      <c r="DTZ25" s="8"/>
      <c r="DUA25" s="8"/>
      <c r="DUB25" s="8"/>
      <c r="DUC25" s="8"/>
      <c r="DUD25" s="8"/>
      <c r="DUE25" s="8"/>
      <c r="DUF25" s="8"/>
      <c r="DUG25" s="8"/>
      <c r="DUH25" s="8"/>
      <c r="DUI25" s="8"/>
      <c r="DUJ25" s="8"/>
      <c r="DUK25" s="8"/>
      <c r="DUL25" s="8"/>
      <c r="DUM25" s="8"/>
      <c r="DUN25" s="8"/>
      <c r="DUO25" s="8"/>
      <c r="DUP25" s="8"/>
      <c r="DUQ25" s="8"/>
      <c r="DUR25" s="8"/>
      <c r="DUS25" s="8"/>
      <c r="DUT25" s="8"/>
      <c r="DUU25" s="8"/>
      <c r="DUV25" s="8"/>
      <c r="DUW25" s="8"/>
      <c r="DUX25" s="8"/>
      <c r="DUY25" s="8"/>
      <c r="DUZ25" s="8"/>
      <c r="DVA25" s="8"/>
      <c r="DVB25" s="8"/>
      <c r="DVC25" s="8"/>
      <c r="DVD25" s="8"/>
      <c r="DVE25" s="8"/>
      <c r="DVF25" s="8"/>
      <c r="DVG25" s="8"/>
      <c r="DVH25" s="8"/>
      <c r="DVI25" s="8"/>
      <c r="DVJ25" s="8"/>
      <c r="DVK25" s="8"/>
      <c r="DVL25" s="8"/>
      <c r="DVM25" s="8"/>
      <c r="DVN25" s="8"/>
      <c r="DVO25" s="8"/>
      <c r="DVP25" s="8"/>
      <c r="DVQ25" s="8"/>
      <c r="DVR25" s="8"/>
      <c r="DVS25" s="8"/>
      <c r="DVT25" s="8"/>
      <c r="DVU25" s="8"/>
      <c r="DVV25" s="8"/>
      <c r="DVW25" s="8"/>
      <c r="DVX25" s="8"/>
      <c r="DVY25" s="8"/>
      <c r="DVZ25" s="8"/>
      <c r="DWA25" s="8"/>
      <c r="DWB25" s="8"/>
      <c r="DWC25" s="8"/>
      <c r="DWD25" s="8"/>
      <c r="DWE25" s="8"/>
      <c r="DWF25" s="8"/>
      <c r="DWG25" s="8"/>
      <c r="DWH25" s="8"/>
      <c r="DWI25" s="8"/>
      <c r="DWJ25" s="8"/>
      <c r="DWK25" s="8"/>
      <c r="DWL25" s="8"/>
      <c r="DWM25" s="8"/>
      <c r="DWN25" s="8"/>
      <c r="DWO25" s="8"/>
      <c r="DWP25" s="8"/>
      <c r="DWQ25" s="8"/>
      <c r="DWR25" s="8"/>
      <c r="DWS25" s="8"/>
      <c r="DWT25" s="8"/>
      <c r="DWU25" s="8"/>
      <c r="DWV25" s="8"/>
      <c r="DWW25" s="8"/>
      <c r="DWX25" s="8"/>
      <c r="DWY25" s="8"/>
      <c r="DWZ25" s="8"/>
      <c r="DXA25" s="8"/>
      <c r="DXB25" s="8"/>
      <c r="DXC25" s="8"/>
      <c r="DXD25" s="8"/>
      <c r="DXE25" s="8"/>
      <c r="DXF25" s="8"/>
      <c r="DXG25" s="8"/>
      <c r="DXH25" s="8"/>
      <c r="DXI25" s="8"/>
      <c r="DXJ25" s="8"/>
      <c r="DXK25" s="8"/>
      <c r="DXL25" s="8"/>
      <c r="DXM25" s="8"/>
      <c r="DXN25" s="8"/>
      <c r="DXO25" s="8"/>
      <c r="DXP25" s="8"/>
      <c r="DXQ25" s="8"/>
      <c r="DXR25" s="8"/>
      <c r="DXS25" s="8"/>
      <c r="DXT25" s="8"/>
      <c r="DXU25" s="8"/>
      <c r="DXV25" s="8"/>
      <c r="DXW25" s="8"/>
      <c r="DXX25" s="8"/>
      <c r="DXY25" s="8"/>
      <c r="DXZ25" s="8"/>
      <c r="DYA25" s="8"/>
      <c r="DYB25" s="8"/>
      <c r="DYC25" s="8"/>
      <c r="DYD25" s="8"/>
      <c r="DYE25" s="8"/>
      <c r="DYF25" s="8"/>
      <c r="DYG25" s="8"/>
      <c r="DYH25" s="8"/>
      <c r="DYI25" s="8"/>
      <c r="DYJ25" s="8"/>
      <c r="DYK25" s="8"/>
      <c r="DYL25" s="8"/>
      <c r="DYM25" s="8"/>
      <c r="DYN25" s="8"/>
      <c r="DYO25" s="8"/>
      <c r="DYP25" s="8"/>
      <c r="DYQ25" s="8"/>
      <c r="DYR25" s="8"/>
      <c r="DYS25" s="8"/>
      <c r="DYT25" s="8"/>
      <c r="DYU25" s="8"/>
      <c r="DYV25" s="8"/>
      <c r="DYW25" s="8"/>
      <c r="DYX25" s="8"/>
      <c r="DYY25" s="8"/>
      <c r="DYZ25" s="8"/>
      <c r="DZA25" s="8"/>
      <c r="DZB25" s="8"/>
      <c r="DZC25" s="8"/>
      <c r="DZD25" s="8"/>
      <c r="DZE25" s="8"/>
      <c r="DZF25" s="8"/>
      <c r="DZG25" s="8"/>
      <c r="DZH25" s="8"/>
      <c r="DZI25" s="8"/>
      <c r="DZJ25" s="8"/>
      <c r="DZK25" s="8"/>
      <c r="DZL25" s="8"/>
      <c r="DZM25" s="8"/>
      <c r="DZN25" s="8"/>
      <c r="DZO25" s="8"/>
      <c r="DZP25" s="8"/>
      <c r="DZQ25" s="8"/>
      <c r="DZR25" s="8"/>
      <c r="DZS25" s="8"/>
      <c r="DZT25" s="8"/>
      <c r="DZU25" s="8"/>
      <c r="DZV25" s="8"/>
      <c r="DZW25" s="8"/>
      <c r="DZX25" s="8"/>
      <c r="DZY25" s="8"/>
      <c r="DZZ25" s="8"/>
      <c r="EAA25" s="8"/>
      <c r="EAB25" s="8"/>
      <c r="EAC25" s="8"/>
      <c r="EAD25" s="8"/>
      <c r="EAE25" s="8"/>
      <c r="EAF25" s="8"/>
      <c r="EAG25" s="8"/>
      <c r="EAH25" s="8"/>
      <c r="EAI25" s="8"/>
      <c r="EAJ25" s="8"/>
      <c r="EAK25" s="8"/>
      <c r="EAL25" s="8"/>
      <c r="EAM25" s="8"/>
      <c r="EAN25" s="8"/>
      <c r="EAO25" s="8"/>
      <c r="EAP25" s="8"/>
      <c r="EAQ25" s="8"/>
      <c r="EAR25" s="8"/>
      <c r="EAS25" s="8"/>
      <c r="EAT25" s="8"/>
      <c r="EAU25" s="8"/>
      <c r="EAV25" s="8"/>
      <c r="EAW25" s="8"/>
      <c r="EAX25" s="8"/>
      <c r="EAY25" s="8"/>
      <c r="EAZ25" s="8"/>
      <c r="EBA25" s="8"/>
      <c r="EBB25" s="8"/>
      <c r="EBC25" s="8"/>
      <c r="EBD25" s="8"/>
      <c r="EBE25" s="8"/>
      <c r="EBF25" s="8"/>
      <c r="EBG25" s="8"/>
      <c r="EBH25" s="8"/>
      <c r="EBI25" s="8"/>
      <c r="EBJ25" s="8"/>
      <c r="EBK25" s="8"/>
      <c r="EBL25" s="8"/>
      <c r="EBM25" s="8"/>
      <c r="EBN25" s="8"/>
      <c r="EBO25" s="8"/>
      <c r="EBP25" s="8"/>
      <c r="EBQ25" s="8"/>
      <c r="EBR25" s="8"/>
      <c r="EBS25" s="8"/>
      <c r="EBT25" s="8"/>
      <c r="EBU25" s="8"/>
      <c r="EBV25" s="8"/>
      <c r="EBW25" s="8"/>
      <c r="EBX25" s="8"/>
      <c r="EBY25" s="8"/>
      <c r="EBZ25" s="8"/>
      <c r="ECA25" s="8"/>
      <c r="ECB25" s="8"/>
      <c r="ECC25" s="8"/>
      <c r="ECD25" s="8"/>
      <c r="ECE25" s="8"/>
      <c r="ECF25" s="8"/>
      <c r="ECG25" s="8"/>
      <c r="ECH25" s="8"/>
      <c r="ECI25" s="8"/>
      <c r="ECJ25" s="8"/>
      <c r="ECK25" s="8"/>
      <c r="ECL25" s="8"/>
      <c r="ECM25" s="8"/>
      <c r="ECN25" s="8"/>
      <c r="ECO25" s="8"/>
      <c r="ECP25" s="8"/>
      <c r="ECQ25" s="8"/>
      <c r="ECR25" s="8"/>
      <c r="ECS25" s="8"/>
      <c r="ECT25" s="8"/>
      <c r="ECU25" s="8"/>
      <c r="ECV25" s="8"/>
      <c r="ECW25" s="8"/>
      <c r="ECX25" s="8"/>
      <c r="ECY25" s="8"/>
      <c r="ECZ25" s="8"/>
      <c r="EDA25" s="8"/>
      <c r="EDB25" s="8"/>
      <c r="EDC25" s="8"/>
      <c r="EDD25" s="8"/>
      <c r="EDE25" s="8"/>
      <c r="EDF25" s="8"/>
      <c r="EDG25" s="8"/>
      <c r="EDH25" s="8"/>
      <c r="EDI25" s="8"/>
      <c r="EDJ25" s="8"/>
      <c r="EDK25" s="8"/>
      <c r="EDL25" s="8"/>
      <c r="EDM25" s="8"/>
      <c r="EDN25" s="8"/>
      <c r="EDO25" s="8"/>
      <c r="EDP25" s="8"/>
      <c r="EDQ25" s="8"/>
      <c r="EDR25" s="8"/>
      <c r="EDS25" s="8"/>
      <c r="EDT25" s="8"/>
      <c r="EDU25" s="8"/>
      <c r="EDV25" s="8"/>
      <c r="EDW25" s="8"/>
      <c r="EDX25" s="8"/>
      <c r="EDY25" s="8"/>
      <c r="EDZ25" s="8"/>
      <c r="EEA25" s="8"/>
      <c r="EEB25" s="8"/>
      <c r="EEC25" s="8"/>
      <c r="EED25" s="8"/>
      <c r="EEE25" s="8"/>
      <c r="EEF25" s="8"/>
      <c r="EEG25" s="8"/>
      <c r="EEH25" s="8"/>
      <c r="EEI25" s="8"/>
      <c r="EEJ25" s="8"/>
      <c r="EEK25" s="8"/>
      <c r="EEL25" s="8"/>
      <c r="EEM25" s="8"/>
      <c r="EEN25" s="8"/>
      <c r="EEO25" s="8"/>
      <c r="EEP25" s="8"/>
      <c r="EEQ25" s="8"/>
      <c r="EER25" s="8"/>
      <c r="EES25" s="8"/>
      <c r="EET25" s="8"/>
      <c r="EEU25" s="8"/>
      <c r="EEV25" s="8"/>
      <c r="EEW25" s="8"/>
      <c r="EEX25" s="8"/>
      <c r="EEY25" s="8"/>
      <c r="EEZ25" s="8"/>
      <c r="EFA25" s="8"/>
      <c r="EFB25" s="8"/>
      <c r="EFC25" s="8"/>
      <c r="EFD25" s="8"/>
      <c r="EFE25" s="8"/>
      <c r="EFF25" s="8"/>
      <c r="EFG25" s="8"/>
      <c r="EFH25" s="8"/>
      <c r="EFI25" s="8"/>
      <c r="EFJ25" s="8"/>
      <c r="EFK25" s="8"/>
      <c r="EFL25" s="8"/>
      <c r="EFM25" s="8"/>
      <c r="EFN25" s="8"/>
      <c r="EFO25" s="8"/>
      <c r="EFP25" s="8"/>
      <c r="EFQ25" s="8"/>
      <c r="EFR25" s="8"/>
      <c r="EFS25" s="8"/>
      <c r="EFT25" s="8"/>
      <c r="EFU25" s="8"/>
      <c r="EFV25" s="8"/>
      <c r="EFW25" s="8"/>
      <c r="EFX25" s="8"/>
      <c r="EFY25" s="8"/>
      <c r="EFZ25" s="8"/>
      <c r="EGA25" s="8"/>
      <c r="EGB25" s="8"/>
      <c r="EGC25" s="8"/>
      <c r="EGD25" s="8"/>
      <c r="EGE25" s="8"/>
      <c r="EGF25" s="8"/>
      <c r="EGG25" s="8"/>
      <c r="EGH25" s="8"/>
      <c r="EGI25" s="8"/>
      <c r="EGJ25" s="8"/>
      <c r="EGK25" s="8"/>
      <c r="EGL25" s="8"/>
      <c r="EGM25" s="8"/>
      <c r="EGN25" s="8"/>
      <c r="EGO25" s="8"/>
      <c r="EGP25" s="8"/>
      <c r="EGQ25" s="8"/>
      <c r="EGR25" s="8"/>
      <c r="EGS25" s="8"/>
      <c r="EGT25" s="8"/>
      <c r="EGU25" s="8"/>
      <c r="EGV25" s="8"/>
      <c r="EGW25" s="8"/>
      <c r="EGX25" s="8"/>
      <c r="EGY25" s="8"/>
      <c r="EGZ25" s="8"/>
      <c r="EHA25" s="8"/>
      <c r="EHB25" s="8"/>
      <c r="EHC25" s="8"/>
      <c r="EHD25" s="8"/>
      <c r="EHE25" s="8"/>
      <c r="EHF25" s="8"/>
      <c r="EHG25" s="8"/>
      <c r="EHH25" s="8"/>
      <c r="EHI25" s="8"/>
      <c r="EHJ25" s="8"/>
      <c r="EHK25" s="8"/>
      <c r="EHL25" s="8"/>
      <c r="EHM25" s="8"/>
      <c r="EHN25" s="8"/>
      <c r="EHO25" s="8"/>
      <c r="EHP25" s="8"/>
      <c r="EHQ25" s="8"/>
      <c r="EHR25" s="8"/>
      <c r="EHS25" s="8"/>
      <c r="EHT25" s="8"/>
      <c r="EHU25" s="8"/>
      <c r="EHV25" s="8"/>
      <c r="EHW25" s="8"/>
      <c r="EHX25" s="8"/>
      <c r="EHY25" s="8"/>
      <c r="EHZ25" s="8"/>
      <c r="EIA25" s="8"/>
      <c r="EIB25" s="8"/>
      <c r="EIC25" s="8"/>
      <c r="EID25" s="8"/>
      <c r="EIE25" s="8"/>
      <c r="EIF25" s="8"/>
      <c r="EIG25" s="8"/>
      <c r="EIH25" s="8"/>
      <c r="EII25" s="8"/>
      <c r="EIJ25" s="8"/>
      <c r="EIK25" s="8"/>
      <c r="EIL25" s="8"/>
      <c r="EIM25" s="8"/>
      <c r="EIN25" s="8"/>
      <c r="EIO25" s="8"/>
      <c r="EIP25" s="8"/>
      <c r="EIQ25" s="8"/>
      <c r="EIR25" s="8"/>
      <c r="EIS25" s="8"/>
      <c r="EIT25" s="8"/>
      <c r="EIU25" s="8"/>
      <c r="EIV25" s="8"/>
      <c r="EIW25" s="8"/>
      <c r="EIX25" s="8"/>
      <c r="EIY25" s="8"/>
      <c r="EIZ25" s="8"/>
      <c r="EJA25" s="8"/>
      <c r="EJB25" s="8"/>
      <c r="EJC25" s="8"/>
      <c r="EJD25" s="8"/>
      <c r="EJE25" s="8"/>
      <c r="EJF25" s="8"/>
      <c r="EJG25" s="8"/>
      <c r="EJH25" s="8"/>
      <c r="EJI25" s="8"/>
      <c r="EJJ25" s="8"/>
      <c r="EJK25" s="8"/>
      <c r="EJL25" s="8"/>
      <c r="EJM25" s="8"/>
      <c r="EJN25" s="8"/>
      <c r="EJO25" s="8"/>
      <c r="EJP25" s="8"/>
      <c r="EJQ25" s="8"/>
      <c r="EJR25" s="8"/>
      <c r="EJS25" s="8"/>
      <c r="EJT25" s="8"/>
      <c r="EJU25" s="8"/>
      <c r="EJV25" s="8"/>
      <c r="EJW25" s="8"/>
      <c r="EJX25" s="8"/>
      <c r="EJY25" s="8"/>
      <c r="EJZ25" s="8"/>
      <c r="EKA25" s="8"/>
      <c r="EKB25" s="8"/>
      <c r="EKC25" s="8"/>
      <c r="EKD25" s="8"/>
      <c r="EKE25" s="8"/>
      <c r="EKF25" s="8"/>
      <c r="EKG25" s="8"/>
      <c r="EKH25" s="8"/>
      <c r="EKI25" s="8"/>
      <c r="EKJ25" s="8"/>
      <c r="EKK25" s="8"/>
      <c r="EKL25" s="8"/>
      <c r="EKM25" s="8"/>
      <c r="EKN25" s="8"/>
      <c r="EKO25" s="8"/>
      <c r="EKP25" s="8"/>
      <c r="EKQ25" s="8"/>
      <c r="EKR25" s="8"/>
      <c r="EKS25" s="8"/>
      <c r="EKT25" s="8"/>
      <c r="EKU25" s="8"/>
      <c r="EKV25" s="8"/>
      <c r="EKW25" s="8"/>
      <c r="EKX25" s="8"/>
      <c r="EKY25" s="8"/>
      <c r="EKZ25" s="8"/>
      <c r="ELA25" s="8"/>
      <c r="ELB25" s="8"/>
      <c r="ELC25" s="8"/>
      <c r="ELD25" s="8"/>
      <c r="ELE25" s="8"/>
      <c r="ELF25" s="8"/>
      <c r="ELG25" s="8"/>
      <c r="ELH25" s="8"/>
      <c r="ELI25" s="8"/>
      <c r="ELJ25" s="8"/>
      <c r="ELK25" s="8"/>
      <c r="ELL25" s="8"/>
      <c r="ELM25" s="8"/>
      <c r="ELN25" s="8"/>
      <c r="ELO25" s="8"/>
      <c r="ELP25" s="8"/>
      <c r="ELQ25" s="8"/>
      <c r="ELR25" s="8"/>
      <c r="ELS25" s="8"/>
      <c r="ELT25" s="8"/>
      <c r="ELU25" s="8"/>
      <c r="ELV25" s="8"/>
      <c r="ELW25" s="8"/>
      <c r="ELX25" s="8"/>
      <c r="ELY25" s="8"/>
      <c r="ELZ25" s="8"/>
      <c r="EMA25" s="8"/>
      <c r="EMB25" s="8"/>
      <c r="EMC25" s="8"/>
      <c r="EMD25" s="8"/>
      <c r="EME25" s="8"/>
      <c r="EMF25" s="8"/>
      <c r="EMG25" s="8"/>
      <c r="EMH25" s="8"/>
      <c r="EMI25" s="8"/>
      <c r="EMJ25" s="8"/>
      <c r="EMK25" s="8"/>
      <c r="EML25" s="8"/>
      <c r="EMM25" s="8"/>
      <c r="EMN25" s="8"/>
      <c r="EMO25" s="8"/>
      <c r="EMP25" s="8"/>
      <c r="EMQ25" s="8"/>
      <c r="EMR25" s="8"/>
      <c r="EMS25" s="8"/>
      <c r="EMT25" s="8"/>
      <c r="EMU25" s="8"/>
      <c r="EMV25" s="8"/>
      <c r="EMW25" s="8"/>
      <c r="EMX25" s="8"/>
      <c r="EMY25" s="8"/>
      <c r="EMZ25" s="8"/>
      <c r="ENA25" s="8"/>
      <c r="ENB25" s="8"/>
      <c r="ENC25" s="8"/>
      <c r="END25" s="8"/>
      <c r="ENE25" s="8"/>
      <c r="ENF25" s="8"/>
      <c r="ENG25" s="8"/>
      <c r="ENH25" s="8"/>
      <c r="ENI25" s="8"/>
      <c r="ENJ25" s="8"/>
      <c r="ENK25" s="8"/>
      <c r="ENL25" s="8"/>
      <c r="ENM25" s="8"/>
      <c r="ENN25" s="8"/>
      <c r="ENO25" s="8"/>
      <c r="ENP25" s="8"/>
      <c r="ENQ25" s="8"/>
      <c r="ENR25" s="8"/>
      <c r="ENS25" s="8"/>
      <c r="ENT25" s="8"/>
      <c r="ENU25" s="8"/>
      <c r="ENV25" s="8"/>
      <c r="ENW25" s="8"/>
      <c r="ENX25" s="8"/>
      <c r="ENY25" s="8"/>
      <c r="ENZ25" s="8"/>
      <c r="EOA25" s="8"/>
      <c r="EOB25" s="8"/>
      <c r="EOC25" s="8"/>
      <c r="EOD25" s="8"/>
      <c r="EOE25" s="8"/>
      <c r="EOF25" s="8"/>
      <c r="EOG25" s="8"/>
      <c r="EOH25" s="8"/>
      <c r="EOI25" s="8"/>
      <c r="EOJ25" s="8"/>
      <c r="EOK25" s="8"/>
      <c r="EOL25" s="8"/>
      <c r="EOM25" s="8"/>
      <c r="EON25" s="8"/>
      <c r="EOO25" s="8"/>
      <c r="EOP25" s="8"/>
      <c r="EOQ25" s="8"/>
      <c r="EOR25" s="8"/>
      <c r="EOS25" s="8"/>
      <c r="EOT25" s="8"/>
      <c r="EOU25" s="8"/>
      <c r="EOV25" s="8"/>
      <c r="EOW25" s="8"/>
      <c r="EOX25" s="8"/>
      <c r="EOY25" s="8"/>
      <c r="EOZ25" s="8"/>
      <c r="EPA25" s="8"/>
      <c r="EPB25" s="8"/>
      <c r="EPC25" s="8"/>
      <c r="EPD25" s="8"/>
      <c r="EPE25" s="8"/>
      <c r="EPF25" s="8"/>
      <c r="EPG25" s="8"/>
      <c r="EPH25" s="8"/>
      <c r="EPI25" s="8"/>
      <c r="EPJ25" s="8"/>
      <c r="EPK25" s="8"/>
      <c r="EPL25" s="8"/>
      <c r="EPM25" s="8"/>
      <c r="EPN25" s="8"/>
      <c r="EPO25" s="8"/>
      <c r="EPP25" s="8"/>
      <c r="EPQ25" s="8"/>
      <c r="EPR25" s="8"/>
      <c r="EPS25" s="8"/>
      <c r="EPT25" s="8"/>
      <c r="EPU25" s="8"/>
      <c r="EPV25" s="8"/>
      <c r="EPW25" s="8"/>
      <c r="EPX25" s="8"/>
      <c r="EPY25" s="8"/>
      <c r="EPZ25" s="8"/>
      <c r="EQA25" s="8"/>
      <c r="EQB25" s="8"/>
      <c r="EQC25" s="8"/>
      <c r="EQD25" s="8"/>
      <c r="EQE25" s="8"/>
      <c r="EQF25" s="8"/>
      <c r="EQG25" s="8"/>
      <c r="EQH25" s="8"/>
      <c r="EQI25" s="8"/>
      <c r="EQJ25" s="8"/>
      <c r="EQK25" s="8"/>
      <c r="EQL25" s="8"/>
      <c r="EQM25" s="8"/>
      <c r="EQN25" s="8"/>
      <c r="EQO25" s="8"/>
      <c r="EQP25" s="8"/>
      <c r="EQQ25" s="8"/>
      <c r="EQR25" s="8"/>
      <c r="EQS25" s="8"/>
      <c r="EQT25" s="8"/>
      <c r="EQU25" s="8"/>
      <c r="EQV25" s="8"/>
      <c r="EQW25" s="8"/>
      <c r="EQX25" s="8"/>
      <c r="EQY25" s="8"/>
      <c r="EQZ25" s="8"/>
      <c r="ERA25" s="8"/>
      <c r="ERB25" s="8"/>
      <c r="ERC25" s="8"/>
      <c r="ERD25" s="8"/>
      <c r="ERE25" s="8"/>
      <c r="ERF25" s="8"/>
      <c r="ERG25" s="8"/>
      <c r="ERH25" s="8"/>
      <c r="ERI25" s="8"/>
      <c r="ERJ25" s="8"/>
      <c r="ERK25" s="8"/>
      <c r="ERL25" s="8"/>
      <c r="ERM25" s="8"/>
      <c r="ERN25" s="8"/>
      <c r="ERO25" s="8"/>
      <c r="ERP25" s="8"/>
      <c r="ERQ25" s="8"/>
      <c r="ERR25" s="8"/>
      <c r="ERS25" s="8"/>
      <c r="ERT25" s="8"/>
      <c r="ERU25" s="8"/>
      <c r="ERV25" s="8"/>
      <c r="ERW25" s="8"/>
      <c r="ERX25" s="8"/>
      <c r="ERY25" s="8"/>
      <c r="ERZ25" s="8"/>
      <c r="ESA25" s="8"/>
      <c r="ESB25" s="8"/>
      <c r="ESC25" s="8"/>
      <c r="ESD25" s="8"/>
      <c r="ESE25" s="8"/>
      <c r="ESF25" s="8"/>
      <c r="ESG25" s="8"/>
      <c r="ESH25" s="8"/>
      <c r="ESI25" s="8"/>
      <c r="ESJ25" s="8"/>
      <c r="ESK25" s="8"/>
      <c r="ESL25" s="8"/>
      <c r="ESM25" s="8"/>
      <c r="ESN25" s="8"/>
      <c r="ESO25" s="8"/>
      <c r="ESP25" s="8"/>
      <c r="ESQ25" s="8"/>
      <c r="ESR25" s="8"/>
      <c r="ESS25" s="8"/>
      <c r="EST25" s="8"/>
      <c r="ESU25" s="8"/>
      <c r="ESV25" s="8"/>
      <c r="ESW25" s="8"/>
      <c r="ESX25" s="8"/>
      <c r="ESY25" s="8"/>
      <c r="ESZ25" s="8"/>
      <c r="ETA25" s="8"/>
      <c r="ETB25" s="8"/>
      <c r="ETC25" s="8"/>
      <c r="ETD25" s="8"/>
      <c r="ETE25" s="8"/>
      <c r="ETF25" s="8"/>
      <c r="ETG25" s="8"/>
      <c r="ETH25" s="8"/>
      <c r="ETI25" s="8"/>
      <c r="ETJ25" s="8"/>
      <c r="ETK25" s="8"/>
      <c r="ETL25" s="8"/>
      <c r="ETM25" s="8"/>
      <c r="ETN25" s="8"/>
      <c r="ETO25" s="8"/>
      <c r="ETP25" s="8"/>
      <c r="ETQ25" s="8"/>
      <c r="ETR25" s="8"/>
      <c r="ETS25" s="8"/>
      <c r="ETT25" s="8"/>
      <c r="ETU25" s="8"/>
      <c r="ETV25" s="8"/>
      <c r="ETW25" s="8"/>
      <c r="ETX25" s="8"/>
      <c r="ETY25" s="8"/>
      <c r="ETZ25" s="8"/>
      <c r="EUA25" s="8"/>
      <c r="EUB25" s="8"/>
      <c r="EUC25" s="8"/>
      <c r="EUD25" s="8"/>
      <c r="EUE25" s="8"/>
      <c r="EUF25" s="8"/>
      <c r="EUG25" s="8"/>
      <c r="EUH25" s="8"/>
      <c r="EUI25" s="8"/>
      <c r="EUJ25" s="8"/>
      <c r="EUK25" s="8"/>
      <c r="EUL25" s="8"/>
      <c r="EUM25" s="8"/>
      <c r="EUN25" s="8"/>
      <c r="EUO25" s="8"/>
      <c r="EUP25" s="8"/>
      <c r="EUQ25" s="8"/>
      <c r="EUR25" s="8"/>
      <c r="EUS25" s="8"/>
      <c r="EUT25" s="8"/>
      <c r="EUU25" s="8"/>
      <c r="EUV25" s="8"/>
      <c r="EUW25" s="8"/>
      <c r="EUX25" s="8"/>
      <c r="EUY25" s="8"/>
      <c r="EUZ25" s="8"/>
      <c r="EVA25" s="8"/>
      <c r="EVB25" s="8"/>
      <c r="EVC25" s="8"/>
      <c r="EVD25" s="8"/>
      <c r="EVE25" s="8"/>
      <c r="EVF25" s="8"/>
      <c r="EVG25" s="8"/>
      <c r="EVH25" s="8"/>
      <c r="EVI25" s="8"/>
      <c r="EVJ25" s="8"/>
      <c r="EVK25" s="8"/>
      <c r="EVL25" s="8"/>
      <c r="EVM25" s="8"/>
      <c r="EVN25" s="8"/>
      <c r="EVO25" s="8"/>
      <c r="EVP25" s="8"/>
      <c r="EVQ25" s="8"/>
      <c r="EVR25" s="8"/>
      <c r="EVS25" s="8"/>
      <c r="EVT25" s="8"/>
      <c r="EVU25" s="8"/>
      <c r="EVV25" s="8"/>
      <c r="EVW25" s="8"/>
      <c r="EVX25" s="8"/>
      <c r="EVY25" s="8"/>
      <c r="EVZ25" s="8"/>
      <c r="EWA25" s="8"/>
      <c r="EWB25" s="8"/>
      <c r="EWC25" s="8"/>
      <c r="EWD25" s="8"/>
      <c r="EWE25" s="8"/>
      <c r="EWF25" s="8"/>
      <c r="EWG25" s="8"/>
      <c r="EWH25" s="8"/>
      <c r="EWI25" s="8"/>
      <c r="EWJ25" s="8"/>
      <c r="EWK25" s="8"/>
      <c r="EWL25" s="8"/>
      <c r="EWM25" s="8"/>
      <c r="EWN25" s="8"/>
      <c r="EWO25" s="8"/>
      <c r="EWP25" s="8"/>
      <c r="EWQ25" s="8"/>
      <c r="EWR25" s="8"/>
      <c r="EWS25" s="8"/>
      <c r="EWT25" s="8"/>
      <c r="EWU25" s="8"/>
      <c r="EWV25" s="8"/>
      <c r="EWW25" s="8"/>
      <c r="EWX25" s="8"/>
      <c r="EWY25" s="8"/>
      <c r="EWZ25" s="8"/>
      <c r="EXA25" s="8"/>
      <c r="EXB25" s="8"/>
      <c r="EXC25" s="8"/>
      <c r="EXD25" s="8"/>
      <c r="EXE25" s="8"/>
      <c r="EXF25" s="8"/>
      <c r="EXG25" s="8"/>
      <c r="EXH25" s="8"/>
      <c r="EXI25" s="8"/>
      <c r="EXJ25" s="8"/>
      <c r="EXK25" s="8"/>
      <c r="EXL25" s="8"/>
      <c r="EXM25" s="8"/>
      <c r="EXN25" s="8"/>
      <c r="EXO25" s="8"/>
      <c r="EXP25" s="8"/>
      <c r="EXQ25" s="8"/>
      <c r="EXR25" s="8"/>
      <c r="EXS25" s="8"/>
      <c r="EXT25" s="8"/>
      <c r="EXU25" s="8"/>
      <c r="EXV25" s="8"/>
      <c r="EXW25" s="8"/>
      <c r="EXX25" s="8"/>
      <c r="EXY25" s="8"/>
      <c r="EXZ25" s="8"/>
      <c r="EYA25" s="8"/>
      <c r="EYB25" s="8"/>
      <c r="EYC25" s="8"/>
      <c r="EYD25" s="8"/>
      <c r="EYE25" s="8"/>
      <c r="EYF25" s="8"/>
      <c r="EYG25" s="8"/>
      <c r="EYH25" s="8"/>
      <c r="EYI25" s="8"/>
      <c r="EYJ25" s="8"/>
      <c r="EYK25" s="8"/>
      <c r="EYL25" s="8"/>
      <c r="EYM25" s="8"/>
      <c r="EYN25" s="8"/>
      <c r="EYO25" s="8"/>
      <c r="EYP25" s="8"/>
      <c r="EYQ25" s="8"/>
      <c r="EYR25" s="8"/>
      <c r="EYS25" s="8"/>
      <c r="EYT25" s="8"/>
      <c r="EYU25" s="8"/>
      <c r="EYV25" s="8"/>
      <c r="EYW25" s="8"/>
      <c r="EYX25" s="8"/>
      <c r="EYY25" s="8"/>
      <c r="EYZ25" s="8"/>
      <c r="EZA25" s="8"/>
      <c r="EZB25" s="8"/>
      <c r="EZC25" s="8"/>
      <c r="EZD25" s="8"/>
      <c r="EZE25" s="8"/>
      <c r="EZF25" s="8"/>
      <c r="EZG25" s="8"/>
      <c r="EZH25" s="8"/>
      <c r="EZI25" s="8"/>
      <c r="EZJ25" s="8"/>
      <c r="EZK25" s="8"/>
      <c r="EZL25" s="8"/>
      <c r="EZM25" s="8"/>
      <c r="EZN25" s="8"/>
      <c r="EZO25" s="8"/>
      <c r="EZP25" s="8"/>
      <c r="EZQ25" s="8"/>
      <c r="EZR25" s="8"/>
      <c r="EZS25" s="8"/>
      <c r="EZT25" s="8"/>
      <c r="EZU25" s="8"/>
      <c r="EZV25" s="8"/>
      <c r="EZW25" s="8"/>
      <c r="EZX25" s="8"/>
      <c r="EZY25" s="8"/>
      <c r="EZZ25" s="8"/>
      <c r="FAA25" s="8"/>
      <c r="FAB25" s="8"/>
      <c r="FAC25" s="8"/>
      <c r="FAD25" s="8"/>
      <c r="FAE25" s="8"/>
      <c r="FAF25" s="8"/>
      <c r="FAG25" s="8"/>
      <c r="FAH25" s="8"/>
      <c r="FAI25" s="8"/>
      <c r="FAJ25" s="8"/>
      <c r="FAK25" s="8"/>
      <c r="FAL25" s="8"/>
      <c r="FAM25" s="8"/>
      <c r="FAN25" s="8"/>
      <c r="FAO25" s="8"/>
      <c r="FAP25" s="8"/>
      <c r="FAQ25" s="8"/>
      <c r="FAR25" s="8"/>
      <c r="FAS25" s="8"/>
      <c r="FAT25" s="8"/>
      <c r="FAU25" s="8"/>
      <c r="FAV25" s="8"/>
      <c r="FAW25" s="8"/>
      <c r="FAX25" s="8"/>
      <c r="FAY25" s="8"/>
      <c r="FAZ25" s="8"/>
      <c r="FBA25" s="8"/>
      <c r="FBB25" s="8"/>
      <c r="FBC25" s="8"/>
      <c r="FBD25" s="8"/>
      <c r="FBE25" s="8"/>
      <c r="FBF25" s="8"/>
      <c r="FBG25" s="8"/>
      <c r="FBH25" s="8"/>
      <c r="FBI25" s="8"/>
      <c r="FBJ25" s="8"/>
      <c r="FBK25" s="8"/>
      <c r="FBL25" s="8"/>
      <c r="FBM25" s="8"/>
      <c r="FBN25" s="8"/>
      <c r="FBO25" s="8"/>
      <c r="FBP25" s="8"/>
      <c r="FBQ25" s="8"/>
      <c r="FBR25" s="8"/>
      <c r="FBS25" s="8"/>
      <c r="FBT25" s="8"/>
      <c r="FBU25" s="8"/>
      <c r="FBV25" s="8"/>
      <c r="FBW25" s="8"/>
      <c r="FBX25" s="8"/>
      <c r="FBY25" s="8"/>
      <c r="FBZ25" s="8"/>
      <c r="FCA25" s="8"/>
      <c r="FCB25" s="8"/>
      <c r="FCC25" s="8"/>
      <c r="FCD25" s="8"/>
      <c r="FCE25" s="8"/>
      <c r="FCF25" s="8"/>
      <c r="FCG25" s="8"/>
      <c r="FCH25" s="8"/>
      <c r="FCI25" s="8"/>
      <c r="FCJ25" s="8"/>
      <c r="FCK25" s="8"/>
      <c r="FCL25" s="8"/>
      <c r="FCM25" s="8"/>
      <c r="FCN25" s="8"/>
      <c r="FCO25" s="8"/>
      <c r="FCP25" s="8"/>
      <c r="FCQ25" s="8"/>
      <c r="FCR25" s="8"/>
      <c r="FCS25" s="8"/>
      <c r="FCT25" s="8"/>
      <c r="FCU25" s="8"/>
      <c r="FCV25" s="8"/>
      <c r="FCW25" s="8"/>
      <c r="FCX25" s="8"/>
      <c r="FCY25" s="8"/>
      <c r="FCZ25" s="8"/>
      <c r="FDA25" s="8"/>
      <c r="FDB25" s="8"/>
      <c r="FDC25" s="8"/>
      <c r="FDD25" s="8"/>
      <c r="FDE25" s="8"/>
      <c r="FDF25" s="8"/>
      <c r="FDG25" s="8"/>
      <c r="FDH25" s="8"/>
      <c r="FDI25" s="8"/>
      <c r="FDJ25" s="8"/>
      <c r="FDK25" s="8"/>
      <c r="FDL25" s="8"/>
      <c r="FDM25" s="8"/>
      <c r="FDN25" s="8"/>
      <c r="FDO25" s="8"/>
      <c r="FDP25" s="8"/>
      <c r="FDQ25" s="8"/>
      <c r="FDR25" s="8"/>
      <c r="FDS25" s="8"/>
      <c r="FDT25" s="8"/>
      <c r="FDU25" s="8"/>
      <c r="FDV25" s="8"/>
      <c r="FDW25" s="8"/>
      <c r="FDX25" s="8"/>
      <c r="FDY25" s="8"/>
      <c r="FDZ25" s="8"/>
      <c r="FEA25" s="8"/>
      <c r="FEB25" s="8"/>
      <c r="FEC25" s="8"/>
      <c r="FED25" s="8"/>
      <c r="FEE25" s="8"/>
      <c r="FEF25" s="8"/>
      <c r="FEG25" s="8"/>
      <c r="FEH25" s="8"/>
      <c r="FEI25" s="8"/>
      <c r="FEJ25" s="8"/>
      <c r="FEK25" s="8"/>
      <c r="FEL25" s="8"/>
      <c r="FEM25" s="8"/>
      <c r="FEN25" s="8"/>
      <c r="FEO25" s="8"/>
      <c r="FEP25" s="8"/>
      <c r="FEQ25" s="8"/>
      <c r="FER25" s="8"/>
      <c r="FES25" s="8"/>
      <c r="FET25" s="8"/>
      <c r="FEU25" s="8"/>
      <c r="FEV25" s="8"/>
      <c r="FEW25" s="8"/>
      <c r="FEX25" s="8"/>
      <c r="FEY25" s="8"/>
      <c r="FEZ25" s="8"/>
      <c r="FFA25" s="8"/>
      <c r="FFB25" s="8"/>
      <c r="FFC25" s="8"/>
      <c r="FFD25" s="8"/>
      <c r="FFE25" s="8"/>
      <c r="FFF25" s="8"/>
      <c r="FFG25" s="8"/>
      <c r="FFH25" s="8"/>
      <c r="FFI25" s="8"/>
      <c r="FFJ25" s="8"/>
      <c r="FFK25" s="8"/>
      <c r="FFL25" s="8"/>
      <c r="FFM25" s="8"/>
      <c r="FFN25" s="8"/>
      <c r="FFO25" s="8"/>
      <c r="FFP25" s="8"/>
      <c r="FFQ25" s="8"/>
      <c r="FFR25" s="8"/>
      <c r="FFS25" s="8"/>
      <c r="FFT25" s="8"/>
      <c r="FFU25" s="8"/>
      <c r="FFV25" s="8"/>
      <c r="FFW25" s="8"/>
      <c r="FFX25" s="8"/>
      <c r="FFY25" s="8"/>
      <c r="FFZ25" s="8"/>
      <c r="FGA25" s="8"/>
      <c r="FGB25" s="8"/>
      <c r="FGC25" s="8"/>
      <c r="FGD25" s="8"/>
      <c r="FGE25" s="8"/>
      <c r="FGF25" s="8"/>
      <c r="FGG25" s="8"/>
      <c r="FGH25" s="8"/>
      <c r="FGI25" s="8"/>
      <c r="FGJ25" s="8"/>
      <c r="FGK25" s="8"/>
      <c r="FGL25" s="8"/>
      <c r="FGM25" s="8"/>
      <c r="FGN25" s="8"/>
      <c r="FGO25" s="8"/>
      <c r="FGP25" s="8"/>
      <c r="FGQ25" s="8"/>
      <c r="FGR25" s="8"/>
      <c r="FGS25" s="8"/>
      <c r="FGT25" s="8"/>
      <c r="FGU25" s="8"/>
      <c r="FGV25" s="8"/>
      <c r="FGW25" s="8"/>
      <c r="FGX25" s="8"/>
      <c r="FGY25" s="8"/>
      <c r="FGZ25" s="8"/>
      <c r="FHA25" s="8"/>
      <c r="FHB25" s="8"/>
      <c r="FHC25" s="8"/>
      <c r="FHD25" s="8"/>
      <c r="FHE25" s="8"/>
      <c r="FHF25" s="8"/>
      <c r="FHG25" s="8"/>
      <c r="FHH25" s="8"/>
      <c r="FHI25" s="8"/>
      <c r="FHJ25" s="8"/>
      <c r="FHK25" s="8"/>
      <c r="FHL25" s="8"/>
      <c r="FHM25" s="8"/>
      <c r="FHN25" s="8"/>
      <c r="FHO25" s="8"/>
      <c r="FHP25" s="8"/>
      <c r="FHQ25" s="8"/>
      <c r="FHR25" s="8"/>
      <c r="FHS25" s="8"/>
      <c r="FHT25" s="8"/>
      <c r="FHU25" s="8"/>
      <c r="FHV25" s="8"/>
      <c r="FHW25" s="8"/>
      <c r="FHX25" s="8"/>
      <c r="FHY25" s="8"/>
      <c r="FHZ25" s="8"/>
      <c r="FIA25" s="8"/>
      <c r="FIB25" s="8"/>
      <c r="FIC25" s="8"/>
      <c r="FID25" s="8"/>
      <c r="FIE25" s="8"/>
      <c r="FIF25" s="8"/>
      <c r="FIG25" s="8"/>
      <c r="FIH25" s="8"/>
      <c r="FII25" s="8"/>
      <c r="FIJ25" s="8"/>
      <c r="FIK25" s="8"/>
      <c r="FIL25" s="8"/>
      <c r="FIM25" s="8"/>
      <c r="FIN25" s="8"/>
      <c r="FIO25" s="8"/>
      <c r="FIP25" s="8"/>
      <c r="FIQ25" s="8"/>
      <c r="FIR25" s="8"/>
      <c r="FIS25" s="8"/>
      <c r="FIT25" s="8"/>
      <c r="FIU25" s="8"/>
      <c r="FIV25" s="8"/>
      <c r="FIW25" s="8"/>
      <c r="FIX25" s="8"/>
      <c r="FIY25" s="8"/>
      <c r="FIZ25" s="8"/>
      <c r="FJA25" s="8"/>
      <c r="FJB25" s="8"/>
      <c r="FJC25" s="8"/>
      <c r="FJD25" s="8"/>
      <c r="FJE25" s="8"/>
      <c r="FJF25" s="8"/>
      <c r="FJG25" s="8"/>
      <c r="FJH25" s="8"/>
      <c r="FJI25" s="8"/>
      <c r="FJJ25" s="8"/>
      <c r="FJK25" s="8"/>
      <c r="FJL25" s="8"/>
      <c r="FJM25" s="8"/>
      <c r="FJN25" s="8"/>
      <c r="FJO25" s="8"/>
      <c r="FJP25" s="8"/>
      <c r="FJQ25" s="8"/>
      <c r="FJR25" s="8"/>
      <c r="FJS25" s="8"/>
      <c r="FJT25" s="8"/>
      <c r="FJU25" s="8"/>
      <c r="FJV25" s="8"/>
      <c r="FJW25" s="8"/>
      <c r="FJX25" s="8"/>
      <c r="FJY25" s="8"/>
      <c r="FJZ25" s="8"/>
      <c r="FKA25" s="8"/>
      <c r="FKB25" s="8"/>
      <c r="FKC25" s="8"/>
      <c r="FKD25" s="8"/>
      <c r="FKE25" s="8"/>
      <c r="FKF25" s="8"/>
      <c r="FKG25" s="8"/>
      <c r="FKH25" s="8"/>
      <c r="FKI25" s="8"/>
      <c r="FKJ25" s="8"/>
      <c r="FKK25" s="8"/>
      <c r="FKL25" s="8"/>
      <c r="FKM25" s="8"/>
      <c r="FKN25" s="8"/>
      <c r="FKO25" s="8"/>
      <c r="FKP25" s="8"/>
      <c r="FKQ25" s="8"/>
      <c r="FKR25" s="8"/>
      <c r="FKS25" s="8"/>
      <c r="FKT25" s="8"/>
      <c r="FKU25" s="8"/>
      <c r="FKV25" s="8"/>
      <c r="FKW25" s="8"/>
      <c r="FKX25" s="8"/>
      <c r="FKY25" s="8"/>
      <c r="FKZ25" s="8"/>
      <c r="FLA25" s="8"/>
      <c r="FLB25" s="8"/>
      <c r="FLC25" s="8"/>
      <c r="FLD25" s="8"/>
      <c r="FLE25" s="8"/>
      <c r="FLF25" s="8"/>
      <c r="FLG25" s="8"/>
      <c r="FLH25" s="8"/>
      <c r="FLI25" s="8"/>
      <c r="FLJ25" s="8"/>
      <c r="FLK25" s="8"/>
      <c r="FLL25" s="8"/>
      <c r="FLM25" s="8"/>
      <c r="FLN25" s="8"/>
      <c r="FLO25" s="8"/>
      <c r="FLP25" s="8"/>
      <c r="FLQ25" s="8"/>
      <c r="FLR25" s="8"/>
      <c r="FLS25" s="8"/>
      <c r="FLT25" s="8"/>
      <c r="FLU25" s="8"/>
      <c r="FLV25" s="8"/>
      <c r="FLW25" s="8"/>
      <c r="FLX25" s="8"/>
      <c r="FLY25" s="8"/>
      <c r="FLZ25" s="8"/>
      <c r="FMA25" s="8"/>
      <c r="FMB25" s="8"/>
      <c r="FMC25" s="8"/>
      <c r="FMD25" s="8"/>
      <c r="FME25" s="8"/>
      <c r="FMF25" s="8"/>
      <c r="FMG25" s="8"/>
      <c r="FMH25" s="8"/>
      <c r="FMI25" s="8"/>
      <c r="FMJ25" s="8"/>
      <c r="FMK25" s="8"/>
      <c r="FML25" s="8"/>
      <c r="FMM25" s="8"/>
      <c r="FMN25" s="8"/>
      <c r="FMO25" s="8"/>
      <c r="FMP25" s="8"/>
      <c r="FMQ25" s="8"/>
      <c r="FMR25" s="8"/>
      <c r="FMS25" s="8"/>
      <c r="FMT25" s="8"/>
      <c r="FMU25" s="8"/>
      <c r="FMV25" s="8"/>
      <c r="FMW25" s="8"/>
      <c r="FMX25" s="8"/>
      <c r="FMY25" s="8"/>
      <c r="FMZ25" s="8"/>
      <c r="FNA25" s="8"/>
      <c r="FNB25" s="8"/>
      <c r="FNC25" s="8"/>
      <c r="FND25" s="8"/>
      <c r="FNE25" s="8"/>
      <c r="FNF25" s="8"/>
      <c r="FNG25" s="8"/>
      <c r="FNH25" s="8"/>
      <c r="FNI25" s="8"/>
      <c r="FNJ25" s="8"/>
      <c r="FNK25" s="8"/>
      <c r="FNL25" s="8"/>
      <c r="FNM25" s="8"/>
      <c r="FNN25" s="8"/>
      <c r="FNO25" s="8"/>
      <c r="FNP25" s="8"/>
      <c r="FNQ25" s="8"/>
      <c r="FNR25" s="8"/>
      <c r="FNS25" s="8"/>
      <c r="FNT25" s="8"/>
      <c r="FNU25" s="8"/>
      <c r="FNV25" s="8"/>
      <c r="FNW25" s="8"/>
      <c r="FNX25" s="8"/>
      <c r="FNY25" s="8"/>
      <c r="FNZ25" s="8"/>
      <c r="FOA25" s="8"/>
      <c r="FOB25" s="8"/>
      <c r="FOC25" s="8"/>
      <c r="FOD25" s="8"/>
      <c r="FOE25" s="8"/>
      <c r="FOF25" s="8"/>
      <c r="FOG25" s="8"/>
      <c r="FOH25" s="8"/>
      <c r="FOI25" s="8"/>
      <c r="FOJ25" s="8"/>
      <c r="FOK25" s="8"/>
      <c r="FOL25" s="8"/>
      <c r="FOM25" s="8"/>
      <c r="FON25" s="8"/>
      <c r="FOO25" s="8"/>
      <c r="FOP25" s="8"/>
      <c r="FOQ25" s="8"/>
      <c r="FOR25" s="8"/>
      <c r="FOS25" s="8"/>
      <c r="FOT25" s="8"/>
      <c r="FOU25" s="8"/>
      <c r="FOV25" s="8"/>
      <c r="FOW25" s="8"/>
      <c r="FOX25" s="8"/>
      <c r="FOY25" s="8"/>
      <c r="FOZ25" s="8"/>
      <c r="FPA25" s="8"/>
      <c r="FPB25" s="8"/>
      <c r="FPC25" s="8"/>
      <c r="FPD25" s="8"/>
      <c r="FPE25" s="8"/>
      <c r="FPF25" s="8"/>
      <c r="FPG25" s="8"/>
      <c r="FPH25" s="8"/>
      <c r="FPI25" s="8"/>
      <c r="FPJ25" s="8"/>
      <c r="FPK25" s="8"/>
      <c r="FPL25" s="8"/>
      <c r="FPM25" s="8"/>
      <c r="FPN25" s="8"/>
      <c r="FPO25" s="8"/>
      <c r="FPP25" s="8"/>
      <c r="FPQ25" s="8"/>
      <c r="FPR25" s="8"/>
      <c r="FPS25" s="8"/>
      <c r="FPT25" s="8"/>
      <c r="FPU25" s="8"/>
      <c r="FPV25" s="8"/>
      <c r="FPW25" s="8"/>
      <c r="FPX25" s="8"/>
      <c r="FPY25" s="8"/>
      <c r="FPZ25" s="8"/>
      <c r="FQA25" s="8"/>
      <c r="FQB25" s="8"/>
      <c r="FQC25" s="8"/>
      <c r="FQD25" s="8"/>
      <c r="FQE25" s="8"/>
      <c r="FQF25" s="8"/>
      <c r="FQG25" s="8"/>
      <c r="FQH25" s="8"/>
      <c r="FQI25" s="8"/>
      <c r="FQJ25" s="8"/>
      <c r="FQK25" s="8"/>
      <c r="FQL25" s="8"/>
      <c r="FQM25" s="8"/>
      <c r="FQN25" s="8"/>
      <c r="FQO25" s="8"/>
      <c r="FQP25" s="8"/>
      <c r="FQQ25" s="8"/>
      <c r="FQR25" s="8"/>
      <c r="FQS25" s="8"/>
      <c r="FQT25" s="8"/>
      <c r="FQU25" s="8"/>
      <c r="FQV25" s="8"/>
      <c r="FQW25" s="8"/>
      <c r="FQX25" s="8"/>
      <c r="FQY25" s="8"/>
      <c r="FQZ25" s="8"/>
      <c r="FRA25" s="8"/>
      <c r="FRB25" s="8"/>
      <c r="FRC25" s="8"/>
      <c r="FRD25" s="8"/>
      <c r="FRE25" s="8"/>
      <c r="FRF25" s="8"/>
      <c r="FRG25" s="8"/>
      <c r="FRH25" s="8"/>
      <c r="FRI25" s="8"/>
      <c r="FRJ25" s="8"/>
      <c r="FRK25" s="8"/>
      <c r="FRL25" s="8"/>
      <c r="FRM25" s="8"/>
      <c r="FRN25" s="8"/>
      <c r="FRO25" s="8"/>
      <c r="FRP25" s="8"/>
      <c r="FRQ25" s="8"/>
      <c r="FRR25" s="8"/>
      <c r="FRS25" s="8"/>
      <c r="FRT25" s="8"/>
      <c r="FRU25" s="8"/>
      <c r="FRV25" s="8"/>
      <c r="FRW25" s="8"/>
      <c r="FRX25" s="8"/>
      <c r="FRY25" s="8"/>
      <c r="FRZ25" s="8"/>
      <c r="FSA25" s="8"/>
      <c r="FSB25" s="8"/>
      <c r="FSC25" s="8"/>
      <c r="FSD25" s="8"/>
      <c r="FSE25" s="8"/>
      <c r="FSF25" s="8"/>
      <c r="FSG25" s="8"/>
      <c r="FSH25" s="8"/>
      <c r="FSI25" s="8"/>
      <c r="FSJ25" s="8"/>
      <c r="FSK25" s="8"/>
      <c r="FSL25" s="8"/>
      <c r="FSM25" s="8"/>
      <c r="FSN25" s="8"/>
      <c r="FSO25" s="8"/>
      <c r="FSP25" s="8"/>
      <c r="FSQ25" s="8"/>
      <c r="FSR25" s="8"/>
      <c r="FSS25" s="8"/>
      <c r="FST25" s="8"/>
      <c r="FSU25" s="8"/>
      <c r="FSV25" s="8"/>
      <c r="FSW25" s="8"/>
      <c r="FSX25" s="8"/>
      <c r="FSY25" s="8"/>
      <c r="FSZ25" s="8"/>
      <c r="FTA25" s="8"/>
      <c r="FTB25" s="8"/>
      <c r="FTC25" s="8"/>
      <c r="FTD25" s="8"/>
      <c r="FTE25" s="8"/>
      <c r="FTF25" s="8"/>
      <c r="FTG25" s="8"/>
      <c r="FTH25" s="8"/>
      <c r="FTI25" s="8"/>
      <c r="FTJ25" s="8"/>
      <c r="FTK25" s="8"/>
      <c r="FTL25" s="8"/>
      <c r="FTM25" s="8"/>
      <c r="FTN25" s="8"/>
      <c r="FTO25" s="8"/>
      <c r="FTP25" s="8"/>
      <c r="FTQ25" s="8"/>
      <c r="FTR25" s="8"/>
      <c r="FTS25" s="8"/>
      <c r="FTT25" s="8"/>
      <c r="FTU25" s="8"/>
      <c r="FTV25" s="8"/>
      <c r="FTW25" s="8"/>
      <c r="FTX25" s="8"/>
      <c r="FTY25" s="8"/>
      <c r="FTZ25" s="8"/>
      <c r="FUA25" s="8"/>
      <c r="FUB25" s="8"/>
      <c r="FUC25" s="8"/>
      <c r="FUD25" s="8"/>
      <c r="FUE25" s="8"/>
      <c r="FUF25" s="8"/>
      <c r="FUG25" s="8"/>
      <c r="FUH25" s="8"/>
      <c r="FUI25" s="8"/>
      <c r="FUJ25" s="8"/>
      <c r="FUK25" s="8"/>
      <c r="FUL25" s="8"/>
      <c r="FUM25" s="8"/>
      <c r="FUN25" s="8"/>
      <c r="FUO25" s="8"/>
      <c r="FUP25" s="8"/>
      <c r="FUQ25" s="8"/>
      <c r="FUR25" s="8"/>
      <c r="FUS25" s="8"/>
      <c r="FUT25" s="8"/>
      <c r="FUU25" s="8"/>
      <c r="FUV25" s="8"/>
      <c r="FUW25" s="8"/>
      <c r="FUX25" s="8"/>
      <c r="FUY25" s="8"/>
      <c r="FUZ25" s="8"/>
      <c r="FVA25" s="8"/>
      <c r="FVB25" s="8"/>
      <c r="FVC25" s="8"/>
      <c r="FVD25" s="8"/>
      <c r="FVE25" s="8"/>
      <c r="FVF25" s="8"/>
      <c r="FVG25" s="8"/>
      <c r="FVH25" s="8"/>
      <c r="FVI25" s="8"/>
      <c r="FVJ25" s="8"/>
      <c r="FVK25" s="8"/>
      <c r="FVL25" s="8"/>
      <c r="FVM25" s="8"/>
      <c r="FVN25" s="8"/>
      <c r="FVO25" s="8"/>
      <c r="FVP25" s="8"/>
      <c r="FVQ25" s="8"/>
      <c r="FVR25" s="8"/>
      <c r="FVS25" s="8"/>
      <c r="FVT25" s="8"/>
      <c r="FVU25" s="8"/>
      <c r="FVV25" s="8"/>
      <c r="FVW25" s="8"/>
      <c r="FVX25" s="8"/>
      <c r="FVY25" s="8"/>
      <c r="FVZ25" s="8"/>
      <c r="FWA25" s="8"/>
      <c r="FWB25" s="8"/>
      <c r="FWC25" s="8"/>
      <c r="FWD25" s="8"/>
      <c r="FWE25" s="8"/>
      <c r="FWF25" s="8"/>
      <c r="FWG25" s="8"/>
      <c r="FWH25" s="8"/>
      <c r="FWI25" s="8"/>
      <c r="FWJ25" s="8"/>
      <c r="FWK25" s="8"/>
      <c r="FWL25" s="8"/>
      <c r="FWM25" s="8"/>
      <c r="FWN25" s="8"/>
      <c r="FWO25" s="8"/>
      <c r="FWP25" s="8"/>
      <c r="FWQ25" s="8"/>
      <c r="FWR25" s="8"/>
      <c r="FWS25" s="8"/>
      <c r="FWT25" s="8"/>
      <c r="FWU25" s="8"/>
      <c r="FWV25" s="8"/>
      <c r="FWW25" s="8"/>
      <c r="FWX25" s="8"/>
      <c r="FWY25" s="8"/>
      <c r="FWZ25" s="8"/>
      <c r="FXA25" s="8"/>
      <c r="FXB25" s="8"/>
      <c r="FXC25" s="8"/>
      <c r="FXD25" s="8"/>
      <c r="FXE25" s="8"/>
      <c r="FXF25" s="8"/>
      <c r="FXG25" s="8"/>
      <c r="FXH25" s="8"/>
      <c r="FXI25" s="8"/>
      <c r="FXJ25" s="8"/>
      <c r="FXK25" s="8"/>
      <c r="FXL25" s="8"/>
      <c r="FXM25" s="8"/>
      <c r="FXN25" s="8"/>
      <c r="FXO25" s="8"/>
      <c r="FXP25" s="8"/>
      <c r="FXQ25" s="8"/>
      <c r="FXR25" s="8"/>
      <c r="FXS25" s="8"/>
      <c r="FXT25" s="8"/>
      <c r="FXU25" s="8"/>
      <c r="FXV25" s="8"/>
      <c r="FXW25" s="8"/>
      <c r="FXX25" s="8"/>
      <c r="FXY25" s="8"/>
      <c r="FXZ25" s="8"/>
      <c r="FYA25" s="8"/>
      <c r="FYB25" s="8"/>
      <c r="FYC25" s="8"/>
      <c r="FYD25" s="8"/>
      <c r="FYE25" s="8"/>
      <c r="FYF25" s="8"/>
      <c r="FYG25" s="8"/>
      <c r="FYH25" s="8"/>
      <c r="FYI25" s="8"/>
      <c r="FYJ25" s="8"/>
      <c r="FYK25" s="8"/>
      <c r="FYL25" s="8"/>
      <c r="FYM25" s="8"/>
      <c r="FYN25" s="8"/>
      <c r="FYO25" s="8"/>
      <c r="FYP25" s="8"/>
      <c r="FYQ25" s="8"/>
      <c r="FYR25" s="8"/>
      <c r="FYS25" s="8"/>
      <c r="FYT25" s="8"/>
      <c r="FYU25" s="8"/>
      <c r="FYV25" s="8"/>
      <c r="FYW25" s="8"/>
      <c r="FYX25" s="8"/>
      <c r="FYY25" s="8"/>
      <c r="FYZ25" s="8"/>
      <c r="FZA25" s="8"/>
      <c r="FZB25" s="8"/>
      <c r="FZC25" s="8"/>
      <c r="FZD25" s="8"/>
      <c r="FZE25" s="8"/>
      <c r="FZF25" s="8"/>
      <c r="FZG25" s="8"/>
      <c r="FZH25" s="8"/>
      <c r="FZI25" s="8"/>
      <c r="FZJ25" s="8"/>
      <c r="FZK25" s="8"/>
      <c r="FZL25" s="8"/>
      <c r="FZM25" s="8"/>
      <c r="FZN25" s="8"/>
      <c r="FZO25" s="8"/>
      <c r="FZP25" s="8"/>
      <c r="FZQ25" s="8"/>
      <c r="FZR25" s="8"/>
      <c r="FZS25" s="8"/>
      <c r="FZT25" s="8"/>
      <c r="FZU25" s="8"/>
      <c r="FZV25" s="8"/>
      <c r="FZW25" s="8"/>
      <c r="FZX25" s="8"/>
      <c r="FZY25" s="8"/>
      <c r="FZZ25" s="8"/>
      <c r="GAA25" s="8"/>
      <c r="GAB25" s="8"/>
      <c r="GAC25" s="8"/>
      <c r="GAD25" s="8"/>
      <c r="GAE25" s="8"/>
      <c r="GAF25" s="8"/>
      <c r="GAG25" s="8"/>
      <c r="GAH25" s="8"/>
      <c r="GAI25" s="8"/>
      <c r="GAJ25" s="8"/>
      <c r="GAK25" s="8"/>
      <c r="GAL25" s="8"/>
      <c r="GAM25" s="8"/>
      <c r="GAN25" s="8"/>
      <c r="GAO25" s="8"/>
      <c r="GAP25" s="8"/>
      <c r="GAQ25" s="8"/>
      <c r="GAR25" s="8"/>
      <c r="GAS25" s="8"/>
      <c r="GAT25" s="8"/>
      <c r="GAU25" s="8"/>
      <c r="GAV25" s="8"/>
      <c r="GAW25" s="8"/>
      <c r="GAX25" s="8"/>
      <c r="GAY25" s="8"/>
      <c r="GAZ25" s="8"/>
      <c r="GBA25" s="8"/>
      <c r="GBB25" s="8"/>
      <c r="GBC25" s="8"/>
      <c r="GBD25" s="8"/>
      <c r="GBE25" s="8"/>
      <c r="GBF25" s="8"/>
      <c r="GBG25" s="8"/>
      <c r="GBH25" s="8"/>
      <c r="GBI25" s="8"/>
      <c r="GBJ25" s="8"/>
      <c r="GBK25" s="8"/>
      <c r="GBL25" s="8"/>
      <c r="GBM25" s="8"/>
      <c r="GBN25" s="8"/>
      <c r="GBO25" s="8"/>
      <c r="GBP25" s="8"/>
      <c r="GBQ25" s="8"/>
      <c r="GBR25" s="8"/>
      <c r="GBS25" s="8"/>
      <c r="GBT25" s="8"/>
      <c r="GBU25" s="8"/>
      <c r="GBV25" s="8"/>
      <c r="GBW25" s="8"/>
      <c r="GBX25" s="8"/>
      <c r="GBY25" s="8"/>
      <c r="GBZ25" s="8"/>
      <c r="GCA25" s="8"/>
      <c r="GCB25" s="8"/>
      <c r="GCC25" s="8"/>
      <c r="GCD25" s="8"/>
      <c r="GCE25" s="8"/>
      <c r="GCF25" s="8"/>
      <c r="GCG25" s="8"/>
      <c r="GCH25" s="8"/>
      <c r="GCI25" s="8"/>
      <c r="GCJ25" s="8"/>
      <c r="GCK25" s="8"/>
      <c r="GCL25" s="8"/>
      <c r="GCM25" s="8"/>
      <c r="GCN25" s="8"/>
      <c r="GCO25" s="8"/>
      <c r="GCP25" s="8"/>
      <c r="GCQ25" s="8"/>
      <c r="GCR25" s="8"/>
      <c r="GCS25" s="8"/>
      <c r="GCT25" s="8"/>
      <c r="GCU25" s="8"/>
      <c r="GCV25" s="8"/>
      <c r="GCW25" s="8"/>
      <c r="GCX25" s="8"/>
      <c r="GCY25" s="8"/>
      <c r="GCZ25" s="8"/>
      <c r="GDA25" s="8"/>
      <c r="GDB25" s="8"/>
      <c r="GDC25" s="8"/>
      <c r="GDD25" s="8"/>
      <c r="GDE25" s="8"/>
      <c r="GDF25" s="8"/>
      <c r="GDG25" s="8"/>
      <c r="GDH25" s="8"/>
      <c r="GDI25" s="8"/>
      <c r="GDJ25" s="8"/>
      <c r="GDK25" s="8"/>
      <c r="GDL25" s="8"/>
      <c r="GDM25" s="8"/>
      <c r="GDN25" s="8"/>
      <c r="GDO25" s="8"/>
      <c r="GDP25" s="8"/>
      <c r="GDQ25" s="8"/>
      <c r="GDR25" s="8"/>
      <c r="GDS25" s="8"/>
      <c r="GDT25" s="8"/>
      <c r="GDU25" s="8"/>
      <c r="GDV25" s="8"/>
      <c r="GDW25" s="8"/>
      <c r="GDX25" s="8"/>
      <c r="GDY25" s="8"/>
      <c r="GDZ25" s="8"/>
      <c r="GEA25" s="8"/>
      <c r="GEB25" s="8"/>
      <c r="GEC25" s="8"/>
      <c r="GED25" s="8"/>
      <c r="GEE25" s="8"/>
      <c r="GEF25" s="8"/>
      <c r="GEG25" s="8"/>
      <c r="GEH25" s="8"/>
      <c r="GEI25" s="8"/>
      <c r="GEJ25" s="8"/>
      <c r="GEK25" s="8"/>
      <c r="GEL25" s="8"/>
      <c r="GEM25" s="8"/>
      <c r="GEN25" s="8"/>
      <c r="GEO25" s="8"/>
      <c r="GEP25" s="8"/>
      <c r="GEQ25" s="8"/>
      <c r="GER25" s="8"/>
      <c r="GES25" s="8"/>
      <c r="GET25" s="8"/>
      <c r="GEU25" s="8"/>
      <c r="GEV25" s="8"/>
      <c r="GEW25" s="8"/>
      <c r="GEX25" s="8"/>
      <c r="GEY25" s="8"/>
      <c r="GEZ25" s="8"/>
      <c r="GFA25" s="8"/>
      <c r="GFB25" s="8"/>
      <c r="GFC25" s="8"/>
      <c r="GFD25" s="8"/>
      <c r="GFE25" s="8"/>
      <c r="GFF25" s="8"/>
      <c r="GFG25" s="8"/>
      <c r="GFH25" s="8"/>
      <c r="GFI25" s="8"/>
      <c r="GFJ25" s="8"/>
      <c r="GFK25" s="8"/>
      <c r="GFL25" s="8"/>
      <c r="GFM25" s="8"/>
      <c r="GFN25" s="8"/>
      <c r="GFO25" s="8"/>
      <c r="GFP25" s="8"/>
      <c r="GFQ25" s="8"/>
      <c r="GFR25" s="8"/>
      <c r="GFS25" s="8"/>
      <c r="GFT25" s="8"/>
      <c r="GFU25" s="8"/>
      <c r="GFV25" s="8"/>
      <c r="GFW25" s="8"/>
      <c r="GFX25" s="8"/>
      <c r="GFY25" s="8"/>
      <c r="GFZ25" s="8"/>
      <c r="GGA25" s="8"/>
      <c r="GGB25" s="8"/>
      <c r="GGC25" s="8"/>
      <c r="GGD25" s="8"/>
      <c r="GGE25" s="8"/>
      <c r="GGF25" s="8"/>
      <c r="GGG25" s="8"/>
      <c r="GGH25" s="8"/>
      <c r="GGI25" s="8"/>
      <c r="GGJ25" s="8"/>
      <c r="GGK25" s="8"/>
      <c r="GGL25" s="8"/>
      <c r="GGM25" s="8"/>
      <c r="GGN25" s="8"/>
      <c r="GGO25" s="8"/>
      <c r="GGP25" s="8"/>
      <c r="GGQ25" s="8"/>
      <c r="GGR25" s="8"/>
      <c r="GGS25" s="8"/>
      <c r="GGT25" s="8"/>
      <c r="GGU25" s="8"/>
      <c r="GGV25" s="8"/>
      <c r="GGW25" s="8"/>
      <c r="GGX25" s="8"/>
      <c r="GGY25" s="8"/>
      <c r="GGZ25" s="8"/>
      <c r="GHA25" s="8"/>
      <c r="GHB25" s="8"/>
      <c r="GHC25" s="8"/>
      <c r="GHD25" s="8"/>
      <c r="GHE25" s="8"/>
      <c r="GHF25" s="8"/>
      <c r="GHG25" s="8"/>
      <c r="GHH25" s="8"/>
      <c r="GHI25" s="8"/>
      <c r="GHJ25" s="8"/>
      <c r="GHK25" s="8"/>
      <c r="GHL25" s="8"/>
      <c r="GHM25" s="8"/>
      <c r="GHN25" s="8"/>
      <c r="GHO25" s="8"/>
      <c r="GHP25" s="8"/>
      <c r="GHQ25" s="8"/>
      <c r="GHR25" s="8"/>
      <c r="GHS25" s="8"/>
      <c r="GHT25" s="8"/>
      <c r="GHU25" s="8"/>
      <c r="GHV25" s="8"/>
      <c r="GHW25" s="8"/>
      <c r="GHX25" s="8"/>
      <c r="GHY25" s="8"/>
      <c r="GHZ25" s="8"/>
      <c r="GIA25" s="8"/>
      <c r="GIB25" s="8"/>
      <c r="GIC25" s="8"/>
      <c r="GID25" s="8"/>
      <c r="GIE25" s="8"/>
      <c r="GIF25" s="8"/>
      <c r="GIG25" s="8"/>
      <c r="GIH25" s="8"/>
      <c r="GII25" s="8"/>
      <c r="GIJ25" s="8"/>
      <c r="GIK25" s="8"/>
      <c r="GIL25" s="8"/>
      <c r="GIM25" s="8"/>
      <c r="GIN25" s="8"/>
      <c r="GIO25" s="8"/>
      <c r="GIP25" s="8"/>
      <c r="GIQ25" s="8"/>
      <c r="GIR25" s="8"/>
      <c r="GIS25" s="8"/>
      <c r="GIT25" s="8"/>
      <c r="GIU25" s="8"/>
      <c r="GIV25" s="8"/>
      <c r="GIW25" s="8"/>
      <c r="GIX25" s="8"/>
      <c r="GIY25" s="8"/>
      <c r="GIZ25" s="8"/>
      <c r="GJA25" s="8"/>
      <c r="GJB25" s="8"/>
      <c r="GJC25" s="8"/>
      <c r="GJD25" s="8"/>
      <c r="GJE25" s="8"/>
      <c r="GJF25" s="8"/>
      <c r="GJG25" s="8"/>
      <c r="GJH25" s="8"/>
      <c r="GJI25" s="8"/>
      <c r="GJJ25" s="8"/>
      <c r="GJK25" s="8"/>
      <c r="GJL25" s="8"/>
      <c r="GJM25" s="8"/>
      <c r="GJN25" s="8"/>
      <c r="GJO25" s="8"/>
      <c r="GJP25" s="8"/>
      <c r="GJQ25" s="8"/>
      <c r="GJR25" s="8"/>
      <c r="GJS25" s="8"/>
      <c r="GJT25" s="8"/>
      <c r="GJU25" s="8"/>
      <c r="GJV25" s="8"/>
      <c r="GJW25" s="8"/>
      <c r="GJX25" s="8"/>
      <c r="GJY25" s="8"/>
      <c r="GJZ25" s="8"/>
      <c r="GKA25" s="8"/>
      <c r="GKB25" s="8"/>
      <c r="GKC25" s="8"/>
      <c r="GKD25" s="8"/>
      <c r="GKE25" s="8"/>
      <c r="GKF25" s="8"/>
      <c r="GKG25" s="8"/>
      <c r="GKH25" s="8"/>
      <c r="GKI25" s="8"/>
      <c r="GKJ25" s="8"/>
      <c r="GKK25" s="8"/>
      <c r="GKL25" s="8"/>
      <c r="GKM25" s="8"/>
      <c r="GKN25" s="8"/>
      <c r="GKO25" s="8"/>
      <c r="GKP25" s="8"/>
      <c r="GKQ25" s="8"/>
      <c r="GKR25" s="8"/>
      <c r="GKS25" s="8"/>
      <c r="GKT25" s="8"/>
      <c r="GKU25" s="8"/>
      <c r="GKV25" s="8"/>
      <c r="GKW25" s="8"/>
      <c r="GKX25" s="8"/>
      <c r="GKY25" s="8"/>
      <c r="GKZ25" s="8"/>
      <c r="GLA25" s="8"/>
      <c r="GLB25" s="8"/>
      <c r="GLC25" s="8"/>
      <c r="GLD25" s="8"/>
      <c r="GLE25" s="8"/>
      <c r="GLF25" s="8"/>
      <c r="GLG25" s="8"/>
      <c r="GLH25" s="8"/>
      <c r="GLI25" s="8"/>
      <c r="GLJ25" s="8"/>
      <c r="GLK25" s="8"/>
      <c r="GLL25" s="8"/>
      <c r="GLM25" s="8"/>
      <c r="GLN25" s="8"/>
      <c r="GLO25" s="8"/>
      <c r="GLP25" s="8"/>
      <c r="GLQ25" s="8"/>
      <c r="GLR25" s="8"/>
      <c r="GLS25" s="8"/>
      <c r="GLT25" s="8"/>
      <c r="GLU25" s="8"/>
      <c r="GLV25" s="8"/>
      <c r="GLW25" s="8"/>
      <c r="GLX25" s="8"/>
      <c r="GLY25" s="8"/>
      <c r="GLZ25" s="8"/>
      <c r="GMA25" s="8"/>
      <c r="GMB25" s="8"/>
      <c r="GMC25" s="8"/>
      <c r="GMD25" s="8"/>
      <c r="GME25" s="8"/>
      <c r="GMF25" s="8"/>
      <c r="GMG25" s="8"/>
      <c r="GMH25" s="8"/>
      <c r="GMI25" s="8"/>
      <c r="GMJ25" s="8"/>
      <c r="GMK25" s="8"/>
      <c r="GML25" s="8"/>
      <c r="GMM25" s="8"/>
      <c r="GMN25" s="8"/>
      <c r="GMO25" s="8"/>
      <c r="GMP25" s="8"/>
      <c r="GMQ25" s="8"/>
      <c r="GMR25" s="8"/>
      <c r="GMS25" s="8"/>
      <c r="GMT25" s="8"/>
      <c r="GMU25" s="8"/>
      <c r="GMV25" s="8"/>
      <c r="GMW25" s="8"/>
      <c r="GMX25" s="8"/>
      <c r="GMY25" s="8"/>
      <c r="GMZ25" s="8"/>
      <c r="GNA25" s="8"/>
      <c r="GNB25" s="8"/>
      <c r="GNC25" s="8"/>
      <c r="GND25" s="8"/>
      <c r="GNE25" s="8"/>
      <c r="GNF25" s="8"/>
      <c r="GNG25" s="8"/>
      <c r="GNH25" s="8"/>
      <c r="GNI25" s="8"/>
      <c r="GNJ25" s="8"/>
      <c r="GNK25" s="8"/>
      <c r="GNL25" s="8"/>
      <c r="GNM25" s="8"/>
      <c r="GNN25" s="8"/>
      <c r="GNO25" s="8"/>
      <c r="GNP25" s="8"/>
      <c r="GNQ25" s="8"/>
      <c r="GNR25" s="8"/>
      <c r="GNS25" s="8"/>
      <c r="GNT25" s="8"/>
      <c r="GNU25" s="8"/>
      <c r="GNV25" s="8"/>
      <c r="GNW25" s="8"/>
      <c r="GNX25" s="8"/>
      <c r="GNY25" s="8"/>
      <c r="GNZ25" s="8"/>
      <c r="GOA25" s="8"/>
      <c r="GOB25" s="8"/>
      <c r="GOC25" s="8"/>
      <c r="GOD25" s="8"/>
      <c r="GOE25" s="8"/>
      <c r="GOF25" s="8"/>
      <c r="GOG25" s="8"/>
      <c r="GOH25" s="8"/>
      <c r="GOI25" s="8"/>
      <c r="GOJ25" s="8"/>
      <c r="GOK25" s="8"/>
      <c r="GOL25" s="8"/>
      <c r="GOM25" s="8"/>
      <c r="GON25" s="8"/>
      <c r="GOO25" s="8"/>
      <c r="GOP25" s="8"/>
      <c r="GOQ25" s="8"/>
      <c r="GOR25" s="8"/>
      <c r="GOS25" s="8"/>
      <c r="GOT25" s="8"/>
      <c r="GOU25" s="8"/>
      <c r="GOV25" s="8"/>
      <c r="GOW25" s="8"/>
      <c r="GOX25" s="8"/>
      <c r="GOY25" s="8"/>
      <c r="GOZ25" s="8"/>
      <c r="GPA25" s="8"/>
      <c r="GPB25" s="8"/>
      <c r="GPC25" s="8"/>
      <c r="GPD25" s="8"/>
      <c r="GPE25" s="8"/>
      <c r="GPF25" s="8"/>
      <c r="GPG25" s="8"/>
      <c r="GPH25" s="8"/>
      <c r="GPI25" s="8"/>
      <c r="GPJ25" s="8"/>
      <c r="GPK25" s="8"/>
      <c r="GPL25" s="8"/>
      <c r="GPM25" s="8"/>
      <c r="GPN25" s="8"/>
      <c r="GPO25" s="8"/>
      <c r="GPP25" s="8"/>
      <c r="GPQ25" s="8"/>
      <c r="GPR25" s="8"/>
      <c r="GPS25" s="8"/>
      <c r="GPT25" s="8"/>
      <c r="GPU25" s="8"/>
      <c r="GPV25" s="8"/>
      <c r="GPW25" s="8"/>
      <c r="GPX25" s="8"/>
      <c r="GPY25" s="8"/>
      <c r="GPZ25" s="8"/>
      <c r="GQA25" s="8"/>
      <c r="GQB25" s="8"/>
      <c r="GQC25" s="8"/>
      <c r="GQD25" s="8"/>
      <c r="GQE25" s="8"/>
      <c r="GQF25" s="8"/>
      <c r="GQG25" s="8"/>
      <c r="GQH25" s="8"/>
      <c r="GQI25" s="8"/>
      <c r="GQJ25" s="8"/>
      <c r="GQK25" s="8"/>
      <c r="GQL25" s="8"/>
      <c r="GQM25" s="8"/>
      <c r="GQN25" s="8"/>
      <c r="GQO25" s="8"/>
      <c r="GQP25" s="8"/>
      <c r="GQQ25" s="8"/>
      <c r="GQR25" s="8"/>
      <c r="GQS25" s="8"/>
      <c r="GQT25" s="8"/>
      <c r="GQU25" s="8"/>
      <c r="GQV25" s="8"/>
      <c r="GQW25" s="8"/>
      <c r="GQX25" s="8"/>
      <c r="GQY25" s="8"/>
      <c r="GQZ25" s="8"/>
      <c r="GRA25" s="8"/>
      <c r="GRB25" s="8"/>
      <c r="GRC25" s="8"/>
      <c r="GRD25" s="8"/>
      <c r="GRE25" s="8"/>
      <c r="GRF25" s="8"/>
      <c r="GRG25" s="8"/>
      <c r="GRH25" s="8"/>
      <c r="GRI25" s="8"/>
      <c r="GRJ25" s="8"/>
      <c r="GRK25" s="8"/>
      <c r="GRL25" s="8"/>
      <c r="GRM25" s="8"/>
      <c r="GRN25" s="8"/>
      <c r="GRO25" s="8"/>
      <c r="GRP25" s="8"/>
      <c r="GRQ25" s="8"/>
      <c r="GRR25" s="8"/>
      <c r="GRS25" s="8"/>
      <c r="GRT25" s="8"/>
      <c r="GRU25" s="8"/>
      <c r="GRV25" s="8"/>
      <c r="GRW25" s="8"/>
      <c r="GRX25" s="8"/>
      <c r="GRY25" s="8"/>
      <c r="GRZ25" s="8"/>
      <c r="GSA25" s="8"/>
      <c r="GSB25" s="8"/>
      <c r="GSC25" s="8"/>
      <c r="GSD25" s="8"/>
      <c r="GSE25" s="8"/>
      <c r="GSF25" s="8"/>
      <c r="GSG25" s="8"/>
      <c r="GSH25" s="8"/>
      <c r="GSI25" s="8"/>
      <c r="GSJ25" s="8"/>
      <c r="GSK25" s="8"/>
      <c r="GSL25" s="8"/>
      <c r="GSM25" s="8"/>
      <c r="GSN25" s="8"/>
      <c r="GSO25" s="8"/>
      <c r="GSP25" s="8"/>
      <c r="GSQ25" s="8"/>
      <c r="GSR25" s="8"/>
      <c r="GSS25" s="8"/>
      <c r="GST25" s="8"/>
      <c r="GSU25" s="8"/>
      <c r="GSV25" s="8"/>
      <c r="GSW25" s="8"/>
      <c r="GSX25" s="8"/>
      <c r="GSY25" s="8"/>
      <c r="GSZ25" s="8"/>
      <c r="GTA25" s="8"/>
      <c r="GTB25" s="8"/>
      <c r="GTC25" s="8"/>
      <c r="GTD25" s="8"/>
      <c r="GTE25" s="8"/>
      <c r="GTF25" s="8"/>
      <c r="GTG25" s="8"/>
      <c r="GTH25" s="8"/>
      <c r="GTI25" s="8"/>
      <c r="GTJ25" s="8"/>
      <c r="GTK25" s="8"/>
      <c r="GTL25" s="8"/>
      <c r="GTM25" s="8"/>
      <c r="GTN25" s="8"/>
      <c r="GTO25" s="8"/>
      <c r="GTP25" s="8"/>
      <c r="GTQ25" s="8"/>
      <c r="GTR25" s="8"/>
      <c r="GTS25" s="8"/>
      <c r="GTT25" s="8"/>
      <c r="GTU25" s="8"/>
      <c r="GTV25" s="8"/>
      <c r="GTW25" s="8"/>
      <c r="GTX25" s="8"/>
      <c r="GTY25" s="8"/>
      <c r="GTZ25" s="8"/>
      <c r="GUA25" s="8"/>
      <c r="GUB25" s="8"/>
      <c r="GUC25" s="8"/>
      <c r="GUD25" s="8"/>
      <c r="GUE25" s="8"/>
      <c r="GUF25" s="8"/>
      <c r="GUG25" s="8"/>
      <c r="GUH25" s="8"/>
      <c r="GUI25" s="8"/>
      <c r="GUJ25" s="8"/>
      <c r="GUK25" s="8"/>
      <c r="GUL25" s="8"/>
      <c r="GUM25" s="8"/>
      <c r="GUN25" s="8"/>
      <c r="GUO25" s="8"/>
      <c r="GUP25" s="8"/>
      <c r="GUQ25" s="8"/>
      <c r="GUR25" s="8"/>
      <c r="GUS25" s="8"/>
      <c r="GUT25" s="8"/>
      <c r="GUU25" s="8"/>
      <c r="GUV25" s="8"/>
      <c r="GUW25" s="8"/>
      <c r="GUX25" s="8"/>
      <c r="GUY25" s="8"/>
      <c r="GUZ25" s="8"/>
      <c r="GVA25" s="8"/>
      <c r="GVB25" s="8"/>
      <c r="GVC25" s="8"/>
      <c r="GVD25" s="8"/>
      <c r="GVE25" s="8"/>
      <c r="GVF25" s="8"/>
      <c r="GVG25" s="8"/>
      <c r="GVH25" s="8"/>
      <c r="GVI25" s="8"/>
      <c r="GVJ25" s="8"/>
      <c r="GVK25" s="8"/>
      <c r="GVL25" s="8"/>
      <c r="GVM25" s="8"/>
      <c r="GVN25" s="8"/>
      <c r="GVO25" s="8"/>
      <c r="GVP25" s="8"/>
      <c r="GVQ25" s="8"/>
      <c r="GVR25" s="8"/>
      <c r="GVS25" s="8"/>
      <c r="GVT25" s="8"/>
      <c r="GVU25" s="8"/>
      <c r="GVV25" s="8"/>
      <c r="GVW25" s="8"/>
      <c r="GVX25" s="8"/>
      <c r="GVY25" s="8"/>
      <c r="GVZ25" s="8"/>
      <c r="GWA25" s="8"/>
      <c r="GWB25" s="8"/>
      <c r="GWC25" s="8"/>
      <c r="GWD25" s="8"/>
      <c r="GWE25" s="8"/>
      <c r="GWF25" s="8"/>
      <c r="GWG25" s="8"/>
      <c r="GWH25" s="8"/>
      <c r="GWI25" s="8"/>
      <c r="GWJ25" s="8"/>
      <c r="GWK25" s="8"/>
      <c r="GWL25" s="8"/>
      <c r="GWM25" s="8"/>
      <c r="GWN25" s="8"/>
      <c r="GWO25" s="8"/>
      <c r="GWP25" s="8"/>
      <c r="GWQ25" s="8"/>
      <c r="GWR25" s="8"/>
      <c r="GWS25" s="8"/>
      <c r="GWT25" s="8"/>
      <c r="GWU25" s="8"/>
      <c r="GWV25" s="8"/>
      <c r="GWW25" s="8"/>
      <c r="GWX25" s="8"/>
      <c r="GWY25" s="8"/>
      <c r="GWZ25" s="8"/>
      <c r="GXA25" s="8"/>
      <c r="GXB25" s="8"/>
      <c r="GXC25" s="8"/>
      <c r="GXD25" s="8"/>
      <c r="GXE25" s="8"/>
      <c r="GXF25" s="8"/>
      <c r="GXG25" s="8"/>
      <c r="GXH25" s="8"/>
      <c r="GXI25" s="8"/>
      <c r="GXJ25" s="8"/>
      <c r="GXK25" s="8"/>
      <c r="GXL25" s="8"/>
      <c r="GXM25" s="8"/>
      <c r="GXN25" s="8"/>
      <c r="GXO25" s="8"/>
      <c r="GXP25" s="8"/>
      <c r="GXQ25" s="8"/>
      <c r="GXR25" s="8"/>
      <c r="GXS25" s="8"/>
      <c r="GXT25" s="8"/>
      <c r="GXU25" s="8"/>
      <c r="GXV25" s="8"/>
      <c r="GXW25" s="8"/>
      <c r="GXX25" s="8"/>
      <c r="GXY25" s="8"/>
      <c r="GXZ25" s="8"/>
      <c r="GYA25" s="8"/>
      <c r="GYB25" s="8"/>
      <c r="GYC25" s="8"/>
      <c r="GYD25" s="8"/>
      <c r="GYE25" s="8"/>
      <c r="GYF25" s="8"/>
      <c r="GYG25" s="8"/>
      <c r="GYH25" s="8"/>
      <c r="GYI25" s="8"/>
      <c r="GYJ25" s="8"/>
      <c r="GYK25" s="8"/>
      <c r="GYL25" s="8"/>
      <c r="GYM25" s="8"/>
      <c r="GYN25" s="8"/>
      <c r="GYO25" s="8"/>
      <c r="GYP25" s="8"/>
      <c r="GYQ25" s="8"/>
      <c r="GYR25" s="8"/>
      <c r="GYS25" s="8"/>
      <c r="GYT25" s="8"/>
      <c r="GYU25" s="8"/>
      <c r="GYV25" s="8"/>
      <c r="GYW25" s="8"/>
      <c r="GYX25" s="8"/>
      <c r="GYY25" s="8"/>
      <c r="GYZ25" s="8"/>
      <c r="GZA25" s="8"/>
      <c r="GZB25" s="8"/>
      <c r="GZC25" s="8"/>
      <c r="GZD25" s="8"/>
      <c r="GZE25" s="8"/>
      <c r="GZF25" s="8"/>
      <c r="GZG25" s="8"/>
      <c r="GZH25" s="8"/>
      <c r="GZI25" s="8"/>
      <c r="GZJ25" s="8"/>
      <c r="GZK25" s="8"/>
      <c r="GZL25" s="8"/>
      <c r="GZM25" s="8"/>
      <c r="GZN25" s="8"/>
      <c r="GZO25" s="8"/>
      <c r="GZP25" s="8"/>
      <c r="GZQ25" s="8"/>
      <c r="GZR25" s="8"/>
      <c r="GZS25" s="8"/>
      <c r="GZT25" s="8"/>
      <c r="GZU25" s="8"/>
      <c r="GZV25" s="8"/>
      <c r="GZW25" s="8"/>
      <c r="GZX25" s="8"/>
      <c r="GZY25" s="8"/>
      <c r="GZZ25" s="8"/>
      <c r="HAA25" s="8"/>
      <c r="HAB25" s="8"/>
      <c r="HAC25" s="8"/>
      <c r="HAD25" s="8"/>
      <c r="HAE25" s="8"/>
      <c r="HAF25" s="8"/>
      <c r="HAG25" s="8"/>
      <c r="HAH25" s="8"/>
      <c r="HAI25" s="8"/>
      <c r="HAJ25" s="8"/>
      <c r="HAK25" s="8"/>
      <c r="HAL25" s="8"/>
      <c r="HAM25" s="8"/>
      <c r="HAN25" s="8"/>
      <c r="HAO25" s="8"/>
      <c r="HAP25" s="8"/>
      <c r="HAQ25" s="8"/>
      <c r="HAR25" s="8"/>
      <c r="HAS25" s="8"/>
      <c r="HAT25" s="8"/>
      <c r="HAU25" s="8"/>
      <c r="HAV25" s="8"/>
      <c r="HAW25" s="8"/>
      <c r="HAX25" s="8"/>
      <c r="HAY25" s="8"/>
      <c r="HAZ25" s="8"/>
      <c r="HBA25" s="8"/>
      <c r="HBB25" s="8"/>
      <c r="HBC25" s="8"/>
      <c r="HBD25" s="8"/>
      <c r="HBE25" s="8"/>
      <c r="HBF25" s="8"/>
      <c r="HBG25" s="8"/>
      <c r="HBH25" s="8"/>
      <c r="HBI25" s="8"/>
      <c r="HBJ25" s="8"/>
      <c r="HBK25" s="8"/>
      <c r="HBL25" s="8"/>
      <c r="HBM25" s="8"/>
      <c r="HBN25" s="8"/>
      <c r="HBO25" s="8"/>
      <c r="HBP25" s="8"/>
      <c r="HBQ25" s="8"/>
      <c r="HBR25" s="8"/>
      <c r="HBS25" s="8"/>
      <c r="HBT25" s="8"/>
      <c r="HBU25" s="8"/>
      <c r="HBV25" s="8"/>
      <c r="HBW25" s="8"/>
      <c r="HBX25" s="8"/>
      <c r="HBY25" s="8"/>
      <c r="HBZ25" s="8"/>
      <c r="HCA25" s="8"/>
      <c r="HCB25" s="8"/>
      <c r="HCC25" s="8"/>
      <c r="HCD25" s="8"/>
      <c r="HCE25" s="8"/>
      <c r="HCF25" s="8"/>
      <c r="HCG25" s="8"/>
      <c r="HCH25" s="8"/>
      <c r="HCI25" s="8"/>
      <c r="HCJ25" s="8"/>
      <c r="HCK25" s="8"/>
      <c r="HCL25" s="8"/>
      <c r="HCM25" s="8"/>
      <c r="HCN25" s="8"/>
      <c r="HCO25" s="8"/>
      <c r="HCP25" s="8"/>
      <c r="HCQ25" s="8"/>
      <c r="HCR25" s="8"/>
      <c r="HCS25" s="8"/>
      <c r="HCT25" s="8"/>
      <c r="HCU25" s="8"/>
      <c r="HCV25" s="8"/>
      <c r="HCW25" s="8"/>
      <c r="HCX25" s="8"/>
      <c r="HCY25" s="8"/>
      <c r="HCZ25" s="8"/>
      <c r="HDA25" s="8"/>
      <c r="HDB25" s="8"/>
      <c r="HDC25" s="8"/>
      <c r="HDD25" s="8"/>
      <c r="HDE25" s="8"/>
      <c r="HDF25" s="8"/>
      <c r="HDG25" s="8"/>
      <c r="HDH25" s="8"/>
      <c r="HDI25" s="8"/>
      <c r="HDJ25" s="8"/>
      <c r="HDK25" s="8"/>
      <c r="HDL25" s="8"/>
      <c r="HDM25" s="8"/>
      <c r="HDN25" s="8"/>
      <c r="HDO25" s="8"/>
      <c r="HDP25" s="8"/>
      <c r="HDQ25" s="8"/>
      <c r="HDR25" s="8"/>
      <c r="HDS25" s="8"/>
      <c r="HDT25" s="8"/>
      <c r="HDU25" s="8"/>
      <c r="HDV25" s="8"/>
      <c r="HDW25" s="8"/>
      <c r="HDX25" s="8"/>
      <c r="HDY25" s="8"/>
      <c r="HDZ25" s="8"/>
      <c r="HEA25" s="8"/>
      <c r="HEB25" s="8"/>
      <c r="HEC25" s="8"/>
      <c r="HED25" s="8"/>
      <c r="HEE25" s="8"/>
      <c r="HEF25" s="8"/>
      <c r="HEG25" s="8"/>
      <c r="HEH25" s="8"/>
      <c r="HEI25" s="8"/>
      <c r="HEJ25" s="8"/>
      <c r="HEK25" s="8"/>
      <c r="HEL25" s="8"/>
      <c r="HEM25" s="8"/>
      <c r="HEN25" s="8"/>
      <c r="HEO25" s="8"/>
      <c r="HEP25" s="8"/>
      <c r="HEQ25" s="8"/>
      <c r="HER25" s="8"/>
      <c r="HES25" s="8"/>
      <c r="HET25" s="8"/>
      <c r="HEU25" s="8"/>
      <c r="HEV25" s="8"/>
      <c r="HEW25" s="8"/>
      <c r="HEX25" s="8"/>
      <c r="HEY25" s="8"/>
      <c r="HEZ25" s="8"/>
      <c r="HFA25" s="8"/>
      <c r="HFB25" s="8"/>
      <c r="HFC25" s="8"/>
      <c r="HFD25" s="8"/>
      <c r="HFE25" s="8"/>
      <c r="HFF25" s="8"/>
      <c r="HFG25" s="8"/>
      <c r="HFH25" s="8"/>
      <c r="HFI25" s="8"/>
      <c r="HFJ25" s="8"/>
      <c r="HFK25" s="8"/>
      <c r="HFL25" s="8"/>
      <c r="HFM25" s="8"/>
      <c r="HFN25" s="8"/>
      <c r="HFO25" s="8"/>
      <c r="HFP25" s="8"/>
      <c r="HFQ25" s="8"/>
      <c r="HFR25" s="8"/>
      <c r="HFS25" s="8"/>
      <c r="HFT25" s="8"/>
      <c r="HFU25" s="8"/>
      <c r="HFV25" s="8"/>
      <c r="HFW25" s="8"/>
      <c r="HFX25" s="8"/>
      <c r="HFY25" s="8"/>
      <c r="HFZ25" s="8"/>
      <c r="HGA25" s="8"/>
      <c r="HGB25" s="8"/>
      <c r="HGC25" s="8"/>
      <c r="HGD25" s="8"/>
      <c r="HGE25" s="8"/>
      <c r="HGF25" s="8"/>
      <c r="HGG25" s="8"/>
      <c r="HGH25" s="8"/>
      <c r="HGI25" s="8"/>
      <c r="HGJ25" s="8"/>
      <c r="HGK25" s="8"/>
      <c r="HGL25" s="8"/>
      <c r="HGM25" s="8"/>
      <c r="HGN25" s="8"/>
      <c r="HGO25" s="8"/>
      <c r="HGP25" s="8"/>
      <c r="HGQ25" s="8"/>
      <c r="HGR25" s="8"/>
      <c r="HGS25" s="8"/>
      <c r="HGT25" s="8"/>
      <c r="HGU25" s="8"/>
      <c r="HGV25" s="8"/>
      <c r="HGW25" s="8"/>
      <c r="HGX25" s="8"/>
      <c r="HGY25" s="8"/>
      <c r="HGZ25" s="8"/>
      <c r="HHA25" s="8"/>
      <c r="HHB25" s="8"/>
      <c r="HHC25" s="8"/>
      <c r="HHD25" s="8"/>
      <c r="HHE25" s="8"/>
      <c r="HHF25" s="8"/>
      <c r="HHG25" s="8"/>
      <c r="HHH25" s="8"/>
      <c r="HHI25" s="8"/>
      <c r="HHJ25" s="8"/>
      <c r="HHK25" s="8"/>
      <c r="HHL25" s="8"/>
      <c r="HHM25" s="8"/>
      <c r="HHN25" s="8"/>
      <c r="HHO25" s="8"/>
      <c r="HHP25" s="8"/>
      <c r="HHQ25" s="8"/>
      <c r="HHR25" s="8"/>
      <c r="HHS25" s="8"/>
      <c r="HHT25" s="8"/>
      <c r="HHU25" s="8"/>
      <c r="HHV25" s="8"/>
      <c r="HHW25" s="8"/>
      <c r="HHX25" s="8"/>
      <c r="HHY25" s="8"/>
      <c r="HHZ25" s="8"/>
      <c r="HIA25" s="8"/>
      <c r="HIB25" s="8"/>
      <c r="HIC25" s="8"/>
      <c r="HID25" s="8"/>
      <c r="HIE25" s="8"/>
      <c r="HIF25" s="8"/>
      <c r="HIG25" s="8"/>
      <c r="HIH25" s="8"/>
      <c r="HII25" s="8"/>
      <c r="HIJ25" s="8"/>
      <c r="HIK25" s="8"/>
      <c r="HIL25" s="8"/>
      <c r="HIM25" s="8"/>
      <c r="HIN25" s="8"/>
      <c r="HIO25" s="8"/>
      <c r="HIP25" s="8"/>
      <c r="HIQ25" s="8"/>
      <c r="HIR25" s="8"/>
      <c r="HIS25" s="8"/>
      <c r="HIT25" s="8"/>
      <c r="HIU25" s="8"/>
      <c r="HIV25" s="8"/>
      <c r="HIW25" s="8"/>
      <c r="HIX25" s="8"/>
      <c r="HIY25" s="8"/>
      <c r="HIZ25" s="8"/>
      <c r="HJA25" s="8"/>
      <c r="HJB25" s="8"/>
      <c r="HJC25" s="8"/>
      <c r="HJD25" s="8"/>
      <c r="HJE25" s="8"/>
      <c r="HJF25" s="8"/>
      <c r="HJG25" s="8"/>
      <c r="HJH25" s="8"/>
      <c r="HJI25" s="8"/>
      <c r="HJJ25" s="8"/>
      <c r="HJK25" s="8"/>
      <c r="HJL25" s="8"/>
      <c r="HJM25" s="8"/>
      <c r="HJN25" s="8"/>
      <c r="HJO25" s="8"/>
      <c r="HJP25" s="8"/>
      <c r="HJQ25" s="8"/>
      <c r="HJR25" s="8"/>
      <c r="HJS25" s="8"/>
      <c r="HJT25" s="8"/>
      <c r="HJU25" s="8"/>
      <c r="HJV25" s="8"/>
      <c r="HJW25" s="8"/>
      <c r="HJX25" s="8"/>
      <c r="HJY25" s="8"/>
      <c r="HJZ25" s="8"/>
      <c r="HKA25" s="8"/>
      <c r="HKB25" s="8"/>
      <c r="HKC25" s="8"/>
      <c r="HKD25" s="8"/>
      <c r="HKE25" s="8"/>
      <c r="HKF25" s="8"/>
      <c r="HKG25" s="8"/>
      <c r="HKH25" s="8"/>
      <c r="HKI25" s="8"/>
      <c r="HKJ25" s="8"/>
      <c r="HKK25" s="8"/>
      <c r="HKL25" s="8"/>
      <c r="HKM25" s="8"/>
      <c r="HKN25" s="8"/>
      <c r="HKO25" s="8"/>
      <c r="HKP25" s="8"/>
      <c r="HKQ25" s="8"/>
      <c r="HKR25" s="8"/>
      <c r="HKS25" s="8"/>
      <c r="HKT25" s="8"/>
      <c r="HKU25" s="8"/>
      <c r="HKV25" s="8"/>
      <c r="HKW25" s="8"/>
      <c r="HKX25" s="8"/>
      <c r="HKY25" s="8"/>
      <c r="HKZ25" s="8"/>
      <c r="HLA25" s="8"/>
      <c r="HLB25" s="8"/>
      <c r="HLC25" s="8"/>
      <c r="HLD25" s="8"/>
      <c r="HLE25" s="8"/>
      <c r="HLF25" s="8"/>
      <c r="HLG25" s="8"/>
      <c r="HLH25" s="8"/>
      <c r="HLI25" s="8"/>
      <c r="HLJ25" s="8"/>
      <c r="HLK25" s="8"/>
      <c r="HLL25" s="8"/>
      <c r="HLM25" s="8"/>
      <c r="HLN25" s="8"/>
      <c r="HLO25" s="8"/>
      <c r="HLP25" s="8"/>
      <c r="HLQ25" s="8"/>
      <c r="HLR25" s="8"/>
      <c r="HLS25" s="8"/>
      <c r="HLT25" s="8"/>
      <c r="HLU25" s="8"/>
      <c r="HLV25" s="8"/>
      <c r="HLW25" s="8"/>
      <c r="HLX25" s="8"/>
      <c r="HLY25" s="8"/>
      <c r="HLZ25" s="8"/>
      <c r="HMA25" s="8"/>
      <c r="HMB25" s="8"/>
      <c r="HMC25" s="8"/>
      <c r="HMD25" s="8"/>
      <c r="HME25" s="8"/>
      <c r="HMF25" s="8"/>
      <c r="HMG25" s="8"/>
      <c r="HMH25" s="8"/>
      <c r="HMI25" s="8"/>
      <c r="HMJ25" s="8"/>
      <c r="HMK25" s="8"/>
      <c r="HML25" s="8"/>
      <c r="HMM25" s="8"/>
      <c r="HMN25" s="8"/>
      <c r="HMO25" s="8"/>
      <c r="HMP25" s="8"/>
      <c r="HMQ25" s="8"/>
      <c r="HMR25" s="8"/>
      <c r="HMS25" s="8"/>
      <c r="HMT25" s="8"/>
      <c r="HMU25" s="8"/>
      <c r="HMV25" s="8"/>
      <c r="HMW25" s="8"/>
      <c r="HMX25" s="8"/>
      <c r="HMY25" s="8"/>
      <c r="HMZ25" s="8"/>
      <c r="HNA25" s="8"/>
      <c r="HNB25" s="8"/>
      <c r="HNC25" s="8"/>
      <c r="HND25" s="8"/>
      <c r="HNE25" s="8"/>
      <c r="HNF25" s="8"/>
      <c r="HNG25" s="8"/>
      <c r="HNH25" s="8"/>
      <c r="HNI25" s="8"/>
      <c r="HNJ25" s="8"/>
      <c r="HNK25" s="8"/>
      <c r="HNL25" s="8"/>
      <c r="HNM25" s="8"/>
      <c r="HNN25" s="8"/>
      <c r="HNO25" s="8"/>
      <c r="HNP25" s="8"/>
      <c r="HNQ25" s="8"/>
      <c r="HNR25" s="8"/>
      <c r="HNS25" s="8"/>
      <c r="HNT25" s="8"/>
      <c r="HNU25" s="8"/>
      <c r="HNV25" s="8"/>
      <c r="HNW25" s="8"/>
      <c r="HNX25" s="8"/>
      <c r="HNY25" s="8"/>
      <c r="HNZ25" s="8"/>
      <c r="HOA25" s="8"/>
      <c r="HOB25" s="8"/>
      <c r="HOC25" s="8"/>
      <c r="HOD25" s="8"/>
      <c r="HOE25" s="8"/>
      <c r="HOF25" s="8"/>
      <c r="HOG25" s="8"/>
      <c r="HOH25" s="8"/>
      <c r="HOI25" s="8"/>
      <c r="HOJ25" s="8"/>
      <c r="HOK25" s="8"/>
      <c r="HOL25" s="8"/>
      <c r="HOM25" s="8"/>
      <c r="HON25" s="8"/>
      <c r="HOO25" s="8"/>
      <c r="HOP25" s="8"/>
      <c r="HOQ25" s="8"/>
      <c r="HOR25" s="8"/>
      <c r="HOS25" s="8"/>
      <c r="HOT25" s="8"/>
      <c r="HOU25" s="8"/>
      <c r="HOV25" s="8"/>
      <c r="HOW25" s="8"/>
      <c r="HOX25" s="8"/>
      <c r="HOY25" s="8"/>
      <c r="HOZ25" s="8"/>
      <c r="HPA25" s="8"/>
      <c r="HPB25" s="8"/>
      <c r="HPC25" s="8"/>
      <c r="HPD25" s="8"/>
      <c r="HPE25" s="8"/>
      <c r="HPF25" s="8"/>
      <c r="HPG25" s="8"/>
      <c r="HPH25" s="8"/>
      <c r="HPI25" s="8"/>
      <c r="HPJ25" s="8"/>
      <c r="HPK25" s="8"/>
      <c r="HPL25" s="8"/>
      <c r="HPM25" s="8"/>
      <c r="HPN25" s="8"/>
      <c r="HPO25" s="8"/>
      <c r="HPP25" s="8"/>
      <c r="HPQ25" s="8"/>
      <c r="HPR25" s="8"/>
      <c r="HPS25" s="8"/>
      <c r="HPT25" s="8"/>
      <c r="HPU25" s="8"/>
      <c r="HPV25" s="8"/>
      <c r="HPW25" s="8"/>
      <c r="HPX25" s="8"/>
      <c r="HPY25" s="8"/>
      <c r="HPZ25" s="8"/>
      <c r="HQA25" s="8"/>
      <c r="HQB25" s="8"/>
      <c r="HQC25" s="8"/>
      <c r="HQD25" s="8"/>
      <c r="HQE25" s="8"/>
      <c r="HQF25" s="8"/>
      <c r="HQG25" s="8"/>
      <c r="HQH25" s="8"/>
      <c r="HQI25" s="8"/>
      <c r="HQJ25" s="8"/>
      <c r="HQK25" s="8"/>
      <c r="HQL25" s="8"/>
      <c r="HQM25" s="8"/>
      <c r="HQN25" s="8"/>
      <c r="HQO25" s="8"/>
      <c r="HQP25" s="8"/>
      <c r="HQQ25" s="8"/>
      <c r="HQR25" s="8"/>
      <c r="HQS25" s="8"/>
      <c r="HQT25" s="8"/>
      <c r="HQU25" s="8"/>
      <c r="HQV25" s="8"/>
      <c r="HQW25" s="8"/>
      <c r="HQX25" s="8"/>
      <c r="HQY25" s="8"/>
      <c r="HQZ25" s="8"/>
      <c r="HRA25" s="8"/>
      <c r="HRB25" s="8"/>
      <c r="HRC25" s="8"/>
      <c r="HRD25" s="8"/>
      <c r="HRE25" s="8"/>
      <c r="HRF25" s="8"/>
      <c r="HRG25" s="8"/>
      <c r="HRH25" s="8"/>
      <c r="HRI25" s="8"/>
      <c r="HRJ25" s="8"/>
      <c r="HRK25" s="8"/>
      <c r="HRL25" s="8"/>
      <c r="HRM25" s="8"/>
      <c r="HRN25" s="8"/>
      <c r="HRO25" s="8"/>
      <c r="HRP25" s="8"/>
      <c r="HRQ25" s="8"/>
      <c r="HRR25" s="8"/>
      <c r="HRS25" s="8"/>
      <c r="HRT25" s="8"/>
      <c r="HRU25" s="8"/>
      <c r="HRV25" s="8"/>
      <c r="HRW25" s="8"/>
      <c r="HRX25" s="8"/>
      <c r="HRY25" s="8"/>
      <c r="HRZ25" s="8"/>
      <c r="HSA25" s="8"/>
      <c r="HSB25" s="8"/>
      <c r="HSC25" s="8"/>
      <c r="HSD25" s="8"/>
      <c r="HSE25" s="8"/>
      <c r="HSF25" s="8"/>
      <c r="HSG25" s="8"/>
      <c r="HSH25" s="8"/>
      <c r="HSI25" s="8"/>
      <c r="HSJ25" s="8"/>
      <c r="HSK25" s="8"/>
      <c r="HSL25" s="8"/>
      <c r="HSM25" s="8"/>
      <c r="HSN25" s="8"/>
      <c r="HSO25" s="8"/>
      <c r="HSP25" s="8"/>
      <c r="HSQ25" s="8"/>
      <c r="HSR25" s="8"/>
      <c r="HSS25" s="8"/>
      <c r="HST25" s="8"/>
      <c r="HSU25" s="8"/>
      <c r="HSV25" s="8"/>
      <c r="HSW25" s="8"/>
      <c r="HSX25" s="8"/>
      <c r="HSY25" s="8"/>
      <c r="HSZ25" s="8"/>
      <c r="HTA25" s="8"/>
      <c r="HTB25" s="8"/>
      <c r="HTC25" s="8"/>
      <c r="HTD25" s="8"/>
      <c r="HTE25" s="8"/>
      <c r="HTF25" s="8"/>
      <c r="HTG25" s="8"/>
      <c r="HTH25" s="8"/>
      <c r="HTI25" s="8"/>
      <c r="HTJ25" s="8"/>
      <c r="HTK25" s="8"/>
      <c r="HTL25" s="8"/>
      <c r="HTM25" s="8"/>
      <c r="HTN25" s="8"/>
      <c r="HTO25" s="8"/>
      <c r="HTP25" s="8"/>
      <c r="HTQ25" s="8"/>
      <c r="HTR25" s="8"/>
      <c r="HTS25" s="8"/>
      <c r="HTT25" s="8"/>
      <c r="HTU25" s="8"/>
      <c r="HTV25" s="8"/>
      <c r="HTW25" s="8"/>
      <c r="HTX25" s="8"/>
      <c r="HTY25" s="8"/>
      <c r="HTZ25" s="8"/>
      <c r="HUA25" s="8"/>
      <c r="HUB25" s="8"/>
      <c r="HUC25" s="8"/>
      <c r="HUD25" s="8"/>
      <c r="HUE25" s="8"/>
      <c r="HUF25" s="8"/>
      <c r="HUG25" s="8"/>
      <c r="HUH25" s="8"/>
      <c r="HUI25" s="8"/>
      <c r="HUJ25" s="8"/>
      <c r="HUK25" s="8"/>
      <c r="HUL25" s="8"/>
      <c r="HUM25" s="8"/>
      <c r="HUN25" s="8"/>
      <c r="HUO25" s="8"/>
      <c r="HUP25" s="8"/>
      <c r="HUQ25" s="8"/>
      <c r="HUR25" s="8"/>
      <c r="HUS25" s="8"/>
      <c r="HUT25" s="8"/>
      <c r="HUU25" s="8"/>
      <c r="HUV25" s="8"/>
      <c r="HUW25" s="8"/>
      <c r="HUX25" s="8"/>
      <c r="HUY25" s="8"/>
      <c r="HUZ25" s="8"/>
      <c r="HVA25" s="8"/>
      <c r="HVB25" s="8"/>
      <c r="HVC25" s="8"/>
      <c r="HVD25" s="8"/>
      <c r="HVE25" s="8"/>
      <c r="HVF25" s="8"/>
      <c r="HVG25" s="8"/>
      <c r="HVH25" s="8"/>
      <c r="HVI25" s="8"/>
      <c r="HVJ25" s="8"/>
      <c r="HVK25" s="8"/>
      <c r="HVL25" s="8"/>
      <c r="HVM25" s="8"/>
      <c r="HVN25" s="8"/>
      <c r="HVO25" s="8"/>
      <c r="HVP25" s="8"/>
      <c r="HVQ25" s="8"/>
      <c r="HVR25" s="8"/>
      <c r="HVS25" s="8"/>
      <c r="HVT25" s="8"/>
      <c r="HVU25" s="8"/>
      <c r="HVV25" s="8"/>
      <c r="HVW25" s="8"/>
      <c r="HVX25" s="8"/>
      <c r="HVY25" s="8"/>
      <c r="HVZ25" s="8"/>
      <c r="HWA25" s="8"/>
      <c r="HWB25" s="8"/>
      <c r="HWC25" s="8"/>
      <c r="HWD25" s="8"/>
      <c r="HWE25" s="8"/>
      <c r="HWF25" s="8"/>
      <c r="HWG25" s="8"/>
      <c r="HWH25" s="8"/>
      <c r="HWI25" s="8"/>
      <c r="HWJ25" s="8"/>
      <c r="HWK25" s="8"/>
      <c r="HWL25" s="8"/>
      <c r="HWM25" s="8"/>
      <c r="HWN25" s="8"/>
      <c r="HWO25" s="8"/>
      <c r="HWP25" s="8"/>
      <c r="HWQ25" s="8"/>
      <c r="HWR25" s="8"/>
      <c r="HWS25" s="8"/>
      <c r="HWT25" s="8"/>
      <c r="HWU25" s="8"/>
      <c r="HWV25" s="8"/>
      <c r="HWW25" s="8"/>
      <c r="HWX25" s="8"/>
      <c r="HWY25" s="8"/>
      <c r="HWZ25" s="8"/>
      <c r="HXA25" s="8"/>
      <c r="HXB25" s="8"/>
      <c r="HXC25" s="8"/>
      <c r="HXD25" s="8"/>
      <c r="HXE25" s="8"/>
      <c r="HXF25" s="8"/>
      <c r="HXG25" s="8"/>
      <c r="HXH25" s="8"/>
      <c r="HXI25" s="8"/>
      <c r="HXJ25" s="8"/>
      <c r="HXK25" s="8"/>
      <c r="HXL25" s="8"/>
      <c r="HXM25" s="8"/>
      <c r="HXN25" s="8"/>
      <c r="HXO25" s="8"/>
      <c r="HXP25" s="8"/>
      <c r="HXQ25" s="8"/>
      <c r="HXR25" s="8"/>
      <c r="HXS25" s="8"/>
      <c r="HXT25" s="8"/>
      <c r="HXU25" s="8"/>
      <c r="HXV25" s="8"/>
      <c r="HXW25" s="8"/>
      <c r="HXX25" s="8"/>
      <c r="HXY25" s="8"/>
      <c r="HXZ25" s="8"/>
      <c r="HYA25" s="8"/>
      <c r="HYB25" s="8"/>
      <c r="HYC25" s="8"/>
      <c r="HYD25" s="8"/>
      <c r="HYE25" s="8"/>
      <c r="HYF25" s="8"/>
      <c r="HYG25" s="8"/>
      <c r="HYH25" s="8"/>
      <c r="HYI25" s="8"/>
      <c r="HYJ25" s="8"/>
      <c r="HYK25" s="8"/>
      <c r="HYL25" s="8"/>
      <c r="HYM25" s="8"/>
      <c r="HYN25" s="8"/>
      <c r="HYO25" s="8"/>
      <c r="HYP25" s="8"/>
      <c r="HYQ25" s="8"/>
      <c r="HYR25" s="8"/>
      <c r="HYS25" s="8"/>
      <c r="HYT25" s="8"/>
      <c r="HYU25" s="8"/>
      <c r="HYV25" s="8"/>
      <c r="HYW25" s="8"/>
      <c r="HYX25" s="8"/>
      <c r="HYY25" s="8"/>
      <c r="HYZ25" s="8"/>
      <c r="HZA25" s="8"/>
      <c r="HZB25" s="8"/>
      <c r="HZC25" s="8"/>
      <c r="HZD25" s="8"/>
      <c r="HZE25" s="8"/>
      <c r="HZF25" s="8"/>
      <c r="HZG25" s="8"/>
      <c r="HZH25" s="8"/>
      <c r="HZI25" s="8"/>
      <c r="HZJ25" s="8"/>
      <c r="HZK25" s="8"/>
      <c r="HZL25" s="8"/>
      <c r="HZM25" s="8"/>
      <c r="HZN25" s="8"/>
      <c r="HZO25" s="8"/>
      <c r="HZP25" s="8"/>
      <c r="HZQ25" s="8"/>
      <c r="HZR25" s="8"/>
      <c r="HZS25" s="8"/>
      <c r="HZT25" s="8"/>
      <c r="HZU25" s="8"/>
      <c r="HZV25" s="8"/>
      <c r="HZW25" s="8"/>
      <c r="HZX25" s="8"/>
      <c r="HZY25" s="8"/>
      <c r="HZZ25" s="8"/>
      <c r="IAA25" s="8"/>
      <c r="IAB25" s="8"/>
      <c r="IAC25" s="8"/>
      <c r="IAD25" s="8"/>
      <c r="IAE25" s="8"/>
      <c r="IAF25" s="8"/>
      <c r="IAG25" s="8"/>
      <c r="IAH25" s="8"/>
      <c r="IAI25" s="8"/>
      <c r="IAJ25" s="8"/>
      <c r="IAK25" s="8"/>
      <c r="IAL25" s="8"/>
      <c r="IAM25" s="8"/>
      <c r="IAN25" s="8"/>
      <c r="IAO25" s="8"/>
      <c r="IAP25" s="8"/>
      <c r="IAQ25" s="8"/>
      <c r="IAR25" s="8"/>
      <c r="IAS25" s="8"/>
      <c r="IAT25" s="8"/>
      <c r="IAU25" s="8"/>
      <c r="IAV25" s="8"/>
      <c r="IAW25" s="8"/>
      <c r="IAX25" s="8"/>
      <c r="IAY25" s="8"/>
      <c r="IAZ25" s="8"/>
      <c r="IBA25" s="8"/>
      <c r="IBB25" s="8"/>
      <c r="IBC25" s="8"/>
      <c r="IBD25" s="8"/>
      <c r="IBE25" s="8"/>
      <c r="IBF25" s="8"/>
      <c r="IBG25" s="8"/>
      <c r="IBH25" s="8"/>
      <c r="IBI25" s="8"/>
      <c r="IBJ25" s="8"/>
      <c r="IBK25" s="8"/>
      <c r="IBL25" s="8"/>
      <c r="IBM25" s="8"/>
      <c r="IBN25" s="8"/>
      <c r="IBO25" s="8"/>
      <c r="IBP25" s="8"/>
      <c r="IBQ25" s="8"/>
      <c r="IBR25" s="8"/>
      <c r="IBS25" s="8"/>
      <c r="IBT25" s="8"/>
      <c r="IBU25" s="8"/>
      <c r="IBV25" s="8"/>
      <c r="IBW25" s="8"/>
      <c r="IBX25" s="8"/>
      <c r="IBY25" s="8"/>
      <c r="IBZ25" s="8"/>
      <c r="ICA25" s="8"/>
      <c r="ICB25" s="8"/>
      <c r="ICC25" s="8"/>
      <c r="ICD25" s="8"/>
      <c r="ICE25" s="8"/>
      <c r="ICF25" s="8"/>
      <c r="ICG25" s="8"/>
      <c r="ICH25" s="8"/>
      <c r="ICI25" s="8"/>
      <c r="ICJ25" s="8"/>
      <c r="ICK25" s="8"/>
      <c r="ICL25" s="8"/>
      <c r="ICM25" s="8"/>
      <c r="ICN25" s="8"/>
      <c r="ICO25" s="8"/>
      <c r="ICP25" s="8"/>
      <c r="ICQ25" s="8"/>
      <c r="ICR25" s="8"/>
      <c r="ICS25" s="8"/>
      <c r="ICT25" s="8"/>
      <c r="ICU25" s="8"/>
      <c r="ICV25" s="8"/>
      <c r="ICW25" s="8"/>
      <c r="ICX25" s="8"/>
      <c r="ICY25" s="8"/>
      <c r="ICZ25" s="8"/>
      <c r="IDA25" s="8"/>
      <c r="IDB25" s="8"/>
      <c r="IDC25" s="8"/>
      <c r="IDD25" s="8"/>
      <c r="IDE25" s="8"/>
      <c r="IDF25" s="8"/>
      <c r="IDG25" s="8"/>
      <c r="IDH25" s="8"/>
      <c r="IDI25" s="8"/>
      <c r="IDJ25" s="8"/>
      <c r="IDK25" s="8"/>
      <c r="IDL25" s="8"/>
      <c r="IDM25" s="8"/>
      <c r="IDN25" s="8"/>
      <c r="IDO25" s="8"/>
      <c r="IDP25" s="8"/>
      <c r="IDQ25" s="8"/>
      <c r="IDR25" s="8"/>
      <c r="IDS25" s="8"/>
      <c r="IDT25" s="8"/>
      <c r="IDU25" s="8"/>
      <c r="IDV25" s="8"/>
      <c r="IDW25" s="8"/>
      <c r="IDX25" s="8"/>
      <c r="IDY25" s="8"/>
      <c r="IDZ25" s="8"/>
      <c r="IEA25" s="8"/>
      <c r="IEB25" s="8"/>
      <c r="IEC25" s="8"/>
      <c r="IED25" s="8"/>
      <c r="IEE25" s="8"/>
      <c r="IEF25" s="8"/>
      <c r="IEG25" s="8"/>
      <c r="IEH25" s="8"/>
      <c r="IEI25" s="8"/>
      <c r="IEJ25" s="8"/>
      <c r="IEK25" s="8"/>
      <c r="IEL25" s="8"/>
      <c r="IEM25" s="8"/>
      <c r="IEN25" s="8"/>
      <c r="IEO25" s="8"/>
      <c r="IEP25" s="8"/>
      <c r="IEQ25" s="8"/>
      <c r="IER25" s="8"/>
      <c r="IES25" s="8"/>
      <c r="IET25" s="8"/>
      <c r="IEU25" s="8"/>
      <c r="IEV25" s="8"/>
      <c r="IEW25" s="8"/>
      <c r="IEX25" s="8"/>
      <c r="IEY25" s="8"/>
      <c r="IEZ25" s="8"/>
      <c r="IFA25" s="8"/>
      <c r="IFB25" s="8"/>
      <c r="IFC25" s="8"/>
      <c r="IFD25" s="8"/>
      <c r="IFE25" s="8"/>
      <c r="IFF25" s="8"/>
      <c r="IFG25" s="8"/>
      <c r="IFH25" s="8"/>
      <c r="IFI25" s="8"/>
      <c r="IFJ25" s="8"/>
      <c r="IFK25" s="8"/>
      <c r="IFL25" s="8"/>
      <c r="IFM25" s="8"/>
      <c r="IFN25" s="8"/>
      <c r="IFO25" s="8"/>
      <c r="IFP25" s="8"/>
      <c r="IFQ25" s="8"/>
      <c r="IFR25" s="8"/>
      <c r="IFS25" s="8"/>
      <c r="IFT25" s="8"/>
      <c r="IFU25" s="8"/>
      <c r="IFV25" s="8"/>
      <c r="IFW25" s="8"/>
      <c r="IFX25" s="8"/>
      <c r="IFY25" s="8"/>
      <c r="IFZ25" s="8"/>
      <c r="IGA25" s="8"/>
      <c r="IGB25" s="8"/>
      <c r="IGC25" s="8"/>
      <c r="IGD25" s="8"/>
      <c r="IGE25" s="8"/>
      <c r="IGF25" s="8"/>
      <c r="IGG25" s="8"/>
      <c r="IGH25" s="8"/>
      <c r="IGI25" s="8"/>
      <c r="IGJ25" s="8"/>
      <c r="IGK25" s="8"/>
      <c r="IGL25" s="8"/>
      <c r="IGM25" s="8"/>
      <c r="IGN25" s="8"/>
      <c r="IGO25" s="8"/>
      <c r="IGP25" s="8"/>
      <c r="IGQ25" s="8"/>
      <c r="IGR25" s="8"/>
      <c r="IGS25" s="8"/>
      <c r="IGT25" s="8"/>
      <c r="IGU25" s="8"/>
      <c r="IGV25" s="8"/>
      <c r="IGW25" s="8"/>
      <c r="IGX25" s="8"/>
      <c r="IGY25" s="8"/>
      <c r="IGZ25" s="8"/>
      <c r="IHA25" s="8"/>
      <c r="IHB25" s="8"/>
      <c r="IHC25" s="8"/>
      <c r="IHD25" s="8"/>
      <c r="IHE25" s="8"/>
      <c r="IHF25" s="8"/>
      <c r="IHG25" s="8"/>
      <c r="IHH25" s="8"/>
      <c r="IHI25" s="8"/>
      <c r="IHJ25" s="8"/>
      <c r="IHK25" s="8"/>
      <c r="IHL25" s="8"/>
      <c r="IHM25" s="8"/>
      <c r="IHN25" s="8"/>
      <c r="IHO25" s="8"/>
      <c r="IHP25" s="8"/>
      <c r="IHQ25" s="8"/>
      <c r="IHR25" s="8"/>
      <c r="IHS25" s="8"/>
      <c r="IHT25" s="8"/>
      <c r="IHU25" s="8"/>
      <c r="IHV25" s="8"/>
      <c r="IHW25" s="8"/>
      <c r="IHX25" s="8"/>
      <c r="IHY25" s="8"/>
      <c r="IHZ25" s="8"/>
      <c r="IIA25" s="8"/>
      <c r="IIB25" s="8"/>
      <c r="IIC25" s="8"/>
      <c r="IID25" s="8"/>
      <c r="IIE25" s="8"/>
      <c r="IIF25" s="8"/>
      <c r="IIG25" s="8"/>
      <c r="IIH25" s="8"/>
      <c r="III25" s="8"/>
      <c r="IIJ25" s="8"/>
      <c r="IIK25" s="8"/>
      <c r="IIL25" s="8"/>
      <c r="IIM25" s="8"/>
      <c r="IIN25" s="8"/>
      <c r="IIO25" s="8"/>
      <c r="IIP25" s="8"/>
      <c r="IIQ25" s="8"/>
      <c r="IIR25" s="8"/>
      <c r="IIS25" s="8"/>
      <c r="IIT25" s="8"/>
      <c r="IIU25" s="8"/>
      <c r="IIV25" s="8"/>
      <c r="IIW25" s="8"/>
      <c r="IIX25" s="8"/>
      <c r="IIY25" s="8"/>
      <c r="IIZ25" s="8"/>
      <c r="IJA25" s="8"/>
      <c r="IJB25" s="8"/>
      <c r="IJC25" s="8"/>
      <c r="IJD25" s="8"/>
      <c r="IJE25" s="8"/>
      <c r="IJF25" s="8"/>
      <c r="IJG25" s="8"/>
      <c r="IJH25" s="8"/>
      <c r="IJI25" s="8"/>
      <c r="IJJ25" s="8"/>
      <c r="IJK25" s="8"/>
      <c r="IJL25" s="8"/>
      <c r="IJM25" s="8"/>
      <c r="IJN25" s="8"/>
      <c r="IJO25" s="8"/>
      <c r="IJP25" s="8"/>
      <c r="IJQ25" s="8"/>
      <c r="IJR25" s="8"/>
      <c r="IJS25" s="8"/>
      <c r="IJT25" s="8"/>
      <c r="IJU25" s="8"/>
      <c r="IJV25" s="8"/>
      <c r="IJW25" s="8"/>
      <c r="IJX25" s="8"/>
      <c r="IJY25" s="8"/>
      <c r="IJZ25" s="8"/>
      <c r="IKA25" s="8"/>
      <c r="IKB25" s="8"/>
      <c r="IKC25" s="8"/>
      <c r="IKD25" s="8"/>
      <c r="IKE25" s="8"/>
      <c r="IKF25" s="8"/>
      <c r="IKG25" s="8"/>
      <c r="IKH25" s="8"/>
      <c r="IKI25" s="8"/>
      <c r="IKJ25" s="8"/>
      <c r="IKK25" s="8"/>
      <c r="IKL25" s="8"/>
      <c r="IKM25" s="8"/>
      <c r="IKN25" s="8"/>
      <c r="IKO25" s="8"/>
      <c r="IKP25" s="8"/>
      <c r="IKQ25" s="8"/>
      <c r="IKR25" s="8"/>
      <c r="IKS25" s="8"/>
      <c r="IKT25" s="8"/>
      <c r="IKU25" s="8"/>
      <c r="IKV25" s="8"/>
      <c r="IKW25" s="8"/>
      <c r="IKX25" s="8"/>
      <c r="IKY25" s="8"/>
      <c r="IKZ25" s="8"/>
      <c r="ILA25" s="8"/>
      <c r="ILB25" s="8"/>
      <c r="ILC25" s="8"/>
      <c r="ILD25" s="8"/>
      <c r="ILE25" s="8"/>
      <c r="ILF25" s="8"/>
      <c r="ILG25" s="8"/>
      <c r="ILH25" s="8"/>
      <c r="ILI25" s="8"/>
      <c r="ILJ25" s="8"/>
      <c r="ILK25" s="8"/>
      <c r="ILL25" s="8"/>
      <c r="ILM25" s="8"/>
      <c r="ILN25" s="8"/>
      <c r="ILO25" s="8"/>
      <c r="ILP25" s="8"/>
      <c r="ILQ25" s="8"/>
      <c r="ILR25" s="8"/>
      <c r="ILS25" s="8"/>
      <c r="ILT25" s="8"/>
      <c r="ILU25" s="8"/>
      <c r="ILV25" s="8"/>
      <c r="ILW25" s="8"/>
      <c r="ILX25" s="8"/>
      <c r="ILY25" s="8"/>
      <c r="ILZ25" s="8"/>
      <c r="IMA25" s="8"/>
      <c r="IMB25" s="8"/>
      <c r="IMC25" s="8"/>
      <c r="IMD25" s="8"/>
      <c r="IME25" s="8"/>
      <c r="IMF25" s="8"/>
      <c r="IMG25" s="8"/>
      <c r="IMH25" s="8"/>
      <c r="IMI25" s="8"/>
      <c r="IMJ25" s="8"/>
      <c r="IMK25" s="8"/>
      <c r="IML25" s="8"/>
      <c r="IMM25" s="8"/>
      <c r="IMN25" s="8"/>
      <c r="IMO25" s="8"/>
      <c r="IMP25" s="8"/>
      <c r="IMQ25" s="8"/>
      <c r="IMR25" s="8"/>
      <c r="IMS25" s="8"/>
      <c r="IMT25" s="8"/>
      <c r="IMU25" s="8"/>
      <c r="IMV25" s="8"/>
      <c r="IMW25" s="8"/>
      <c r="IMX25" s="8"/>
      <c r="IMY25" s="8"/>
      <c r="IMZ25" s="8"/>
      <c r="INA25" s="8"/>
      <c r="INB25" s="8"/>
      <c r="INC25" s="8"/>
      <c r="IND25" s="8"/>
      <c r="INE25" s="8"/>
      <c r="INF25" s="8"/>
      <c r="ING25" s="8"/>
      <c r="INH25" s="8"/>
      <c r="INI25" s="8"/>
      <c r="INJ25" s="8"/>
      <c r="INK25" s="8"/>
      <c r="INL25" s="8"/>
      <c r="INM25" s="8"/>
      <c r="INN25" s="8"/>
      <c r="INO25" s="8"/>
      <c r="INP25" s="8"/>
      <c r="INQ25" s="8"/>
      <c r="INR25" s="8"/>
      <c r="INS25" s="8"/>
      <c r="INT25" s="8"/>
      <c r="INU25" s="8"/>
      <c r="INV25" s="8"/>
      <c r="INW25" s="8"/>
      <c r="INX25" s="8"/>
      <c r="INY25" s="8"/>
      <c r="INZ25" s="8"/>
      <c r="IOA25" s="8"/>
      <c r="IOB25" s="8"/>
      <c r="IOC25" s="8"/>
      <c r="IOD25" s="8"/>
      <c r="IOE25" s="8"/>
      <c r="IOF25" s="8"/>
      <c r="IOG25" s="8"/>
      <c r="IOH25" s="8"/>
      <c r="IOI25" s="8"/>
      <c r="IOJ25" s="8"/>
      <c r="IOK25" s="8"/>
      <c r="IOL25" s="8"/>
      <c r="IOM25" s="8"/>
      <c r="ION25" s="8"/>
      <c r="IOO25" s="8"/>
      <c r="IOP25" s="8"/>
      <c r="IOQ25" s="8"/>
      <c r="IOR25" s="8"/>
      <c r="IOS25" s="8"/>
      <c r="IOT25" s="8"/>
      <c r="IOU25" s="8"/>
      <c r="IOV25" s="8"/>
      <c r="IOW25" s="8"/>
      <c r="IOX25" s="8"/>
      <c r="IOY25" s="8"/>
      <c r="IOZ25" s="8"/>
      <c r="IPA25" s="8"/>
      <c r="IPB25" s="8"/>
      <c r="IPC25" s="8"/>
      <c r="IPD25" s="8"/>
      <c r="IPE25" s="8"/>
      <c r="IPF25" s="8"/>
      <c r="IPG25" s="8"/>
      <c r="IPH25" s="8"/>
      <c r="IPI25" s="8"/>
      <c r="IPJ25" s="8"/>
      <c r="IPK25" s="8"/>
      <c r="IPL25" s="8"/>
      <c r="IPM25" s="8"/>
      <c r="IPN25" s="8"/>
      <c r="IPO25" s="8"/>
      <c r="IPP25" s="8"/>
      <c r="IPQ25" s="8"/>
      <c r="IPR25" s="8"/>
      <c r="IPS25" s="8"/>
      <c r="IPT25" s="8"/>
      <c r="IPU25" s="8"/>
      <c r="IPV25" s="8"/>
      <c r="IPW25" s="8"/>
      <c r="IPX25" s="8"/>
      <c r="IPY25" s="8"/>
      <c r="IPZ25" s="8"/>
      <c r="IQA25" s="8"/>
      <c r="IQB25" s="8"/>
      <c r="IQC25" s="8"/>
      <c r="IQD25" s="8"/>
      <c r="IQE25" s="8"/>
      <c r="IQF25" s="8"/>
      <c r="IQG25" s="8"/>
      <c r="IQH25" s="8"/>
      <c r="IQI25" s="8"/>
      <c r="IQJ25" s="8"/>
      <c r="IQK25" s="8"/>
      <c r="IQL25" s="8"/>
      <c r="IQM25" s="8"/>
      <c r="IQN25" s="8"/>
      <c r="IQO25" s="8"/>
      <c r="IQP25" s="8"/>
      <c r="IQQ25" s="8"/>
      <c r="IQR25" s="8"/>
      <c r="IQS25" s="8"/>
      <c r="IQT25" s="8"/>
      <c r="IQU25" s="8"/>
      <c r="IQV25" s="8"/>
      <c r="IQW25" s="8"/>
      <c r="IQX25" s="8"/>
      <c r="IQY25" s="8"/>
      <c r="IQZ25" s="8"/>
      <c r="IRA25" s="8"/>
      <c r="IRB25" s="8"/>
      <c r="IRC25" s="8"/>
      <c r="IRD25" s="8"/>
      <c r="IRE25" s="8"/>
      <c r="IRF25" s="8"/>
      <c r="IRG25" s="8"/>
      <c r="IRH25" s="8"/>
      <c r="IRI25" s="8"/>
      <c r="IRJ25" s="8"/>
      <c r="IRK25" s="8"/>
      <c r="IRL25" s="8"/>
      <c r="IRM25" s="8"/>
      <c r="IRN25" s="8"/>
      <c r="IRO25" s="8"/>
      <c r="IRP25" s="8"/>
      <c r="IRQ25" s="8"/>
      <c r="IRR25" s="8"/>
      <c r="IRS25" s="8"/>
      <c r="IRT25" s="8"/>
      <c r="IRU25" s="8"/>
      <c r="IRV25" s="8"/>
      <c r="IRW25" s="8"/>
      <c r="IRX25" s="8"/>
      <c r="IRY25" s="8"/>
      <c r="IRZ25" s="8"/>
      <c r="ISA25" s="8"/>
      <c r="ISB25" s="8"/>
      <c r="ISC25" s="8"/>
      <c r="ISD25" s="8"/>
      <c r="ISE25" s="8"/>
      <c r="ISF25" s="8"/>
      <c r="ISG25" s="8"/>
      <c r="ISH25" s="8"/>
      <c r="ISI25" s="8"/>
      <c r="ISJ25" s="8"/>
      <c r="ISK25" s="8"/>
      <c r="ISL25" s="8"/>
      <c r="ISM25" s="8"/>
      <c r="ISN25" s="8"/>
      <c r="ISO25" s="8"/>
      <c r="ISP25" s="8"/>
      <c r="ISQ25" s="8"/>
      <c r="ISR25" s="8"/>
      <c r="ISS25" s="8"/>
      <c r="IST25" s="8"/>
      <c r="ISU25" s="8"/>
      <c r="ISV25" s="8"/>
      <c r="ISW25" s="8"/>
      <c r="ISX25" s="8"/>
      <c r="ISY25" s="8"/>
      <c r="ISZ25" s="8"/>
      <c r="ITA25" s="8"/>
      <c r="ITB25" s="8"/>
      <c r="ITC25" s="8"/>
      <c r="ITD25" s="8"/>
      <c r="ITE25" s="8"/>
      <c r="ITF25" s="8"/>
      <c r="ITG25" s="8"/>
      <c r="ITH25" s="8"/>
      <c r="ITI25" s="8"/>
      <c r="ITJ25" s="8"/>
      <c r="ITK25" s="8"/>
      <c r="ITL25" s="8"/>
      <c r="ITM25" s="8"/>
      <c r="ITN25" s="8"/>
      <c r="ITO25" s="8"/>
      <c r="ITP25" s="8"/>
      <c r="ITQ25" s="8"/>
      <c r="ITR25" s="8"/>
      <c r="ITS25" s="8"/>
      <c r="ITT25" s="8"/>
      <c r="ITU25" s="8"/>
      <c r="ITV25" s="8"/>
      <c r="ITW25" s="8"/>
      <c r="ITX25" s="8"/>
      <c r="ITY25" s="8"/>
      <c r="ITZ25" s="8"/>
      <c r="IUA25" s="8"/>
      <c r="IUB25" s="8"/>
      <c r="IUC25" s="8"/>
      <c r="IUD25" s="8"/>
      <c r="IUE25" s="8"/>
      <c r="IUF25" s="8"/>
      <c r="IUG25" s="8"/>
      <c r="IUH25" s="8"/>
      <c r="IUI25" s="8"/>
      <c r="IUJ25" s="8"/>
      <c r="IUK25" s="8"/>
      <c r="IUL25" s="8"/>
      <c r="IUM25" s="8"/>
      <c r="IUN25" s="8"/>
      <c r="IUO25" s="8"/>
      <c r="IUP25" s="8"/>
      <c r="IUQ25" s="8"/>
      <c r="IUR25" s="8"/>
      <c r="IUS25" s="8"/>
      <c r="IUT25" s="8"/>
      <c r="IUU25" s="8"/>
      <c r="IUV25" s="8"/>
      <c r="IUW25" s="8"/>
      <c r="IUX25" s="8"/>
      <c r="IUY25" s="8"/>
      <c r="IUZ25" s="8"/>
      <c r="IVA25" s="8"/>
      <c r="IVB25" s="8"/>
      <c r="IVC25" s="8"/>
      <c r="IVD25" s="8"/>
      <c r="IVE25" s="8"/>
      <c r="IVF25" s="8"/>
      <c r="IVG25" s="8"/>
      <c r="IVH25" s="8"/>
      <c r="IVI25" s="8"/>
      <c r="IVJ25" s="8"/>
      <c r="IVK25" s="8"/>
      <c r="IVL25" s="8"/>
      <c r="IVM25" s="8"/>
      <c r="IVN25" s="8"/>
      <c r="IVO25" s="8"/>
      <c r="IVP25" s="8"/>
      <c r="IVQ25" s="8"/>
      <c r="IVR25" s="8"/>
      <c r="IVS25" s="8"/>
      <c r="IVT25" s="8"/>
      <c r="IVU25" s="8"/>
      <c r="IVV25" s="8"/>
      <c r="IVW25" s="8"/>
      <c r="IVX25" s="8"/>
      <c r="IVY25" s="8"/>
      <c r="IVZ25" s="8"/>
      <c r="IWA25" s="8"/>
      <c r="IWB25" s="8"/>
      <c r="IWC25" s="8"/>
      <c r="IWD25" s="8"/>
      <c r="IWE25" s="8"/>
      <c r="IWF25" s="8"/>
      <c r="IWG25" s="8"/>
      <c r="IWH25" s="8"/>
      <c r="IWI25" s="8"/>
      <c r="IWJ25" s="8"/>
      <c r="IWK25" s="8"/>
      <c r="IWL25" s="8"/>
      <c r="IWM25" s="8"/>
      <c r="IWN25" s="8"/>
      <c r="IWO25" s="8"/>
      <c r="IWP25" s="8"/>
      <c r="IWQ25" s="8"/>
      <c r="IWR25" s="8"/>
      <c r="IWS25" s="8"/>
      <c r="IWT25" s="8"/>
      <c r="IWU25" s="8"/>
      <c r="IWV25" s="8"/>
      <c r="IWW25" s="8"/>
      <c r="IWX25" s="8"/>
      <c r="IWY25" s="8"/>
      <c r="IWZ25" s="8"/>
      <c r="IXA25" s="8"/>
      <c r="IXB25" s="8"/>
      <c r="IXC25" s="8"/>
      <c r="IXD25" s="8"/>
      <c r="IXE25" s="8"/>
      <c r="IXF25" s="8"/>
      <c r="IXG25" s="8"/>
      <c r="IXH25" s="8"/>
      <c r="IXI25" s="8"/>
      <c r="IXJ25" s="8"/>
      <c r="IXK25" s="8"/>
      <c r="IXL25" s="8"/>
      <c r="IXM25" s="8"/>
      <c r="IXN25" s="8"/>
      <c r="IXO25" s="8"/>
      <c r="IXP25" s="8"/>
      <c r="IXQ25" s="8"/>
      <c r="IXR25" s="8"/>
      <c r="IXS25" s="8"/>
      <c r="IXT25" s="8"/>
      <c r="IXU25" s="8"/>
      <c r="IXV25" s="8"/>
      <c r="IXW25" s="8"/>
      <c r="IXX25" s="8"/>
      <c r="IXY25" s="8"/>
      <c r="IXZ25" s="8"/>
      <c r="IYA25" s="8"/>
      <c r="IYB25" s="8"/>
      <c r="IYC25" s="8"/>
      <c r="IYD25" s="8"/>
      <c r="IYE25" s="8"/>
      <c r="IYF25" s="8"/>
      <c r="IYG25" s="8"/>
      <c r="IYH25" s="8"/>
      <c r="IYI25" s="8"/>
      <c r="IYJ25" s="8"/>
      <c r="IYK25" s="8"/>
      <c r="IYL25" s="8"/>
      <c r="IYM25" s="8"/>
      <c r="IYN25" s="8"/>
      <c r="IYO25" s="8"/>
      <c r="IYP25" s="8"/>
      <c r="IYQ25" s="8"/>
      <c r="IYR25" s="8"/>
      <c r="IYS25" s="8"/>
      <c r="IYT25" s="8"/>
      <c r="IYU25" s="8"/>
      <c r="IYV25" s="8"/>
      <c r="IYW25" s="8"/>
      <c r="IYX25" s="8"/>
      <c r="IYY25" s="8"/>
      <c r="IYZ25" s="8"/>
      <c r="IZA25" s="8"/>
      <c r="IZB25" s="8"/>
      <c r="IZC25" s="8"/>
      <c r="IZD25" s="8"/>
      <c r="IZE25" s="8"/>
      <c r="IZF25" s="8"/>
      <c r="IZG25" s="8"/>
      <c r="IZH25" s="8"/>
      <c r="IZI25" s="8"/>
      <c r="IZJ25" s="8"/>
      <c r="IZK25" s="8"/>
      <c r="IZL25" s="8"/>
      <c r="IZM25" s="8"/>
      <c r="IZN25" s="8"/>
      <c r="IZO25" s="8"/>
      <c r="IZP25" s="8"/>
      <c r="IZQ25" s="8"/>
      <c r="IZR25" s="8"/>
      <c r="IZS25" s="8"/>
      <c r="IZT25" s="8"/>
      <c r="IZU25" s="8"/>
      <c r="IZV25" s="8"/>
      <c r="IZW25" s="8"/>
      <c r="IZX25" s="8"/>
      <c r="IZY25" s="8"/>
      <c r="IZZ25" s="8"/>
      <c r="JAA25" s="8"/>
      <c r="JAB25" s="8"/>
      <c r="JAC25" s="8"/>
      <c r="JAD25" s="8"/>
      <c r="JAE25" s="8"/>
      <c r="JAF25" s="8"/>
      <c r="JAG25" s="8"/>
      <c r="JAH25" s="8"/>
      <c r="JAI25" s="8"/>
      <c r="JAJ25" s="8"/>
      <c r="JAK25" s="8"/>
      <c r="JAL25" s="8"/>
      <c r="JAM25" s="8"/>
      <c r="JAN25" s="8"/>
      <c r="JAO25" s="8"/>
      <c r="JAP25" s="8"/>
      <c r="JAQ25" s="8"/>
      <c r="JAR25" s="8"/>
      <c r="JAS25" s="8"/>
      <c r="JAT25" s="8"/>
      <c r="JAU25" s="8"/>
      <c r="JAV25" s="8"/>
      <c r="JAW25" s="8"/>
      <c r="JAX25" s="8"/>
      <c r="JAY25" s="8"/>
      <c r="JAZ25" s="8"/>
      <c r="JBA25" s="8"/>
      <c r="JBB25" s="8"/>
      <c r="JBC25" s="8"/>
      <c r="JBD25" s="8"/>
      <c r="JBE25" s="8"/>
      <c r="JBF25" s="8"/>
      <c r="JBG25" s="8"/>
      <c r="JBH25" s="8"/>
      <c r="JBI25" s="8"/>
      <c r="JBJ25" s="8"/>
      <c r="JBK25" s="8"/>
      <c r="JBL25" s="8"/>
      <c r="JBM25" s="8"/>
      <c r="JBN25" s="8"/>
      <c r="JBO25" s="8"/>
      <c r="JBP25" s="8"/>
      <c r="JBQ25" s="8"/>
      <c r="JBR25" s="8"/>
      <c r="JBS25" s="8"/>
      <c r="JBT25" s="8"/>
      <c r="JBU25" s="8"/>
      <c r="JBV25" s="8"/>
      <c r="JBW25" s="8"/>
      <c r="JBX25" s="8"/>
      <c r="JBY25" s="8"/>
      <c r="JBZ25" s="8"/>
      <c r="JCA25" s="8"/>
      <c r="JCB25" s="8"/>
      <c r="JCC25" s="8"/>
      <c r="JCD25" s="8"/>
      <c r="JCE25" s="8"/>
      <c r="JCF25" s="8"/>
      <c r="JCG25" s="8"/>
      <c r="JCH25" s="8"/>
      <c r="JCI25" s="8"/>
      <c r="JCJ25" s="8"/>
      <c r="JCK25" s="8"/>
      <c r="JCL25" s="8"/>
      <c r="JCM25" s="8"/>
      <c r="JCN25" s="8"/>
      <c r="JCO25" s="8"/>
      <c r="JCP25" s="8"/>
      <c r="JCQ25" s="8"/>
      <c r="JCR25" s="8"/>
      <c r="JCS25" s="8"/>
      <c r="JCT25" s="8"/>
      <c r="JCU25" s="8"/>
      <c r="JCV25" s="8"/>
      <c r="JCW25" s="8"/>
      <c r="JCX25" s="8"/>
      <c r="JCY25" s="8"/>
      <c r="JCZ25" s="8"/>
      <c r="JDA25" s="8"/>
      <c r="JDB25" s="8"/>
      <c r="JDC25" s="8"/>
      <c r="JDD25" s="8"/>
      <c r="JDE25" s="8"/>
      <c r="JDF25" s="8"/>
      <c r="JDG25" s="8"/>
      <c r="JDH25" s="8"/>
      <c r="JDI25" s="8"/>
      <c r="JDJ25" s="8"/>
      <c r="JDK25" s="8"/>
      <c r="JDL25" s="8"/>
      <c r="JDM25" s="8"/>
      <c r="JDN25" s="8"/>
      <c r="JDO25" s="8"/>
      <c r="JDP25" s="8"/>
      <c r="JDQ25" s="8"/>
      <c r="JDR25" s="8"/>
      <c r="JDS25" s="8"/>
      <c r="JDT25" s="8"/>
      <c r="JDU25" s="8"/>
      <c r="JDV25" s="8"/>
      <c r="JDW25" s="8"/>
      <c r="JDX25" s="8"/>
      <c r="JDY25" s="8"/>
      <c r="JDZ25" s="8"/>
      <c r="JEA25" s="8"/>
      <c r="JEB25" s="8"/>
      <c r="JEC25" s="8"/>
      <c r="JED25" s="8"/>
      <c r="JEE25" s="8"/>
      <c r="JEF25" s="8"/>
      <c r="JEG25" s="8"/>
      <c r="JEH25" s="8"/>
      <c r="JEI25" s="8"/>
      <c r="JEJ25" s="8"/>
      <c r="JEK25" s="8"/>
      <c r="JEL25" s="8"/>
      <c r="JEM25" s="8"/>
      <c r="JEN25" s="8"/>
      <c r="JEO25" s="8"/>
      <c r="JEP25" s="8"/>
      <c r="JEQ25" s="8"/>
      <c r="JER25" s="8"/>
      <c r="JES25" s="8"/>
      <c r="JET25" s="8"/>
      <c r="JEU25" s="8"/>
      <c r="JEV25" s="8"/>
      <c r="JEW25" s="8"/>
      <c r="JEX25" s="8"/>
      <c r="JEY25" s="8"/>
      <c r="JEZ25" s="8"/>
      <c r="JFA25" s="8"/>
      <c r="JFB25" s="8"/>
      <c r="JFC25" s="8"/>
      <c r="JFD25" s="8"/>
      <c r="JFE25" s="8"/>
      <c r="JFF25" s="8"/>
      <c r="JFG25" s="8"/>
      <c r="JFH25" s="8"/>
      <c r="JFI25" s="8"/>
      <c r="JFJ25" s="8"/>
      <c r="JFK25" s="8"/>
      <c r="JFL25" s="8"/>
      <c r="JFM25" s="8"/>
      <c r="JFN25" s="8"/>
      <c r="JFO25" s="8"/>
      <c r="JFP25" s="8"/>
      <c r="JFQ25" s="8"/>
      <c r="JFR25" s="8"/>
      <c r="JFS25" s="8"/>
      <c r="JFT25" s="8"/>
      <c r="JFU25" s="8"/>
      <c r="JFV25" s="8"/>
      <c r="JFW25" s="8"/>
      <c r="JFX25" s="8"/>
      <c r="JFY25" s="8"/>
      <c r="JFZ25" s="8"/>
      <c r="JGA25" s="8"/>
      <c r="JGB25" s="8"/>
      <c r="JGC25" s="8"/>
      <c r="JGD25" s="8"/>
      <c r="JGE25" s="8"/>
      <c r="JGF25" s="8"/>
      <c r="JGG25" s="8"/>
      <c r="JGH25" s="8"/>
      <c r="JGI25" s="8"/>
      <c r="JGJ25" s="8"/>
      <c r="JGK25" s="8"/>
      <c r="JGL25" s="8"/>
      <c r="JGM25" s="8"/>
      <c r="JGN25" s="8"/>
      <c r="JGO25" s="8"/>
      <c r="JGP25" s="8"/>
      <c r="JGQ25" s="8"/>
      <c r="JGR25" s="8"/>
      <c r="JGS25" s="8"/>
      <c r="JGT25" s="8"/>
      <c r="JGU25" s="8"/>
      <c r="JGV25" s="8"/>
      <c r="JGW25" s="8"/>
      <c r="JGX25" s="8"/>
      <c r="JGY25" s="8"/>
      <c r="JGZ25" s="8"/>
      <c r="JHA25" s="8"/>
      <c r="JHB25" s="8"/>
      <c r="JHC25" s="8"/>
      <c r="JHD25" s="8"/>
      <c r="JHE25" s="8"/>
      <c r="JHF25" s="8"/>
      <c r="JHG25" s="8"/>
      <c r="JHH25" s="8"/>
      <c r="JHI25" s="8"/>
      <c r="JHJ25" s="8"/>
      <c r="JHK25" s="8"/>
      <c r="JHL25" s="8"/>
      <c r="JHM25" s="8"/>
      <c r="JHN25" s="8"/>
      <c r="JHO25" s="8"/>
      <c r="JHP25" s="8"/>
      <c r="JHQ25" s="8"/>
      <c r="JHR25" s="8"/>
      <c r="JHS25" s="8"/>
      <c r="JHT25" s="8"/>
      <c r="JHU25" s="8"/>
      <c r="JHV25" s="8"/>
      <c r="JHW25" s="8"/>
      <c r="JHX25" s="8"/>
      <c r="JHY25" s="8"/>
      <c r="JHZ25" s="8"/>
      <c r="JIA25" s="8"/>
      <c r="JIB25" s="8"/>
      <c r="JIC25" s="8"/>
      <c r="JID25" s="8"/>
      <c r="JIE25" s="8"/>
      <c r="JIF25" s="8"/>
      <c r="JIG25" s="8"/>
      <c r="JIH25" s="8"/>
      <c r="JII25" s="8"/>
      <c r="JIJ25" s="8"/>
      <c r="JIK25" s="8"/>
      <c r="JIL25" s="8"/>
      <c r="JIM25" s="8"/>
      <c r="JIN25" s="8"/>
      <c r="JIO25" s="8"/>
      <c r="JIP25" s="8"/>
      <c r="JIQ25" s="8"/>
      <c r="JIR25" s="8"/>
      <c r="JIS25" s="8"/>
      <c r="JIT25" s="8"/>
      <c r="JIU25" s="8"/>
      <c r="JIV25" s="8"/>
      <c r="JIW25" s="8"/>
      <c r="JIX25" s="8"/>
      <c r="JIY25" s="8"/>
      <c r="JIZ25" s="8"/>
      <c r="JJA25" s="8"/>
      <c r="JJB25" s="8"/>
      <c r="JJC25" s="8"/>
      <c r="JJD25" s="8"/>
      <c r="JJE25" s="8"/>
      <c r="JJF25" s="8"/>
      <c r="JJG25" s="8"/>
      <c r="JJH25" s="8"/>
      <c r="JJI25" s="8"/>
      <c r="JJJ25" s="8"/>
      <c r="JJK25" s="8"/>
      <c r="JJL25" s="8"/>
      <c r="JJM25" s="8"/>
      <c r="JJN25" s="8"/>
      <c r="JJO25" s="8"/>
      <c r="JJP25" s="8"/>
      <c r="JJQ25" s="8"/>
      <c r="JJR25" s="8"/>
      <c r="JJS25" s="8"/>
      <c r="JJT25" s="8"/>
      <c r="JJU25" s="8"/>
      <c r="JJV25" s="8"/>
      <c r="JJW25" s="8"/>
      <c r="JJX25" s="8"/>
      <c r="JJY25" s="8"/>
      <c r="JJZ25" s="8"/>
      <c r="JKA25" s="8"/>
      <c r="JKB25" s="8"/>
      <c r="JKC25" s="8"/>
      <c r="JKD25" s="8"/>
      <c r="JKE25" s="8"/>
      <c r="JKF25" s="8"/>
      <c r="JKG25" s="8"/>
      <c r="JKH25" s="8"/>
      <c r="JKI25" s="8"/>
      <c r="JKJ25" s="8"/>
      <c r="JKK25" s="8"/>
      <c r="JKL25" s="8"/>
      <c r="JKM25" s="8"/>
      <c r="JKN25" s="8"/>
      <c r="JKO25" s="8"/>
      <c r="JKP25" s="8"/>
      <c r="JKQ25" s="8"/>
      <c r="JKR25" s="8"/>
      <c r="JKS25" s="8"/>
      <c r="JKT25" s="8"/>
      <c r="JKU25" s="8"/>
      <c r="JKV25" s="8"/>
      <c r="JKW25" s="8"/>
      <c r="JKX25" s="8"/>
      <c r="JKY25" s="8"/>
      <c r="JKZ25" s="8"/>
      <c r="JLA25" s="8"/>
      <c r="JLB25" s="8"/>
      <c r="JLC25" s="8"/>
      <c r="JLD25" s="8"/>
      <c r="JLE25" s="8"/>
      <c r="JLF25" s="8"/>
      <c r="JLG25" s="8"/>
      <c r="JLH25" s="8"/>
      <c r="JLI25" s="8"/>
      <c r="JLJ25" s="8"/>
      <c r="JLK25" s="8"/>
      <c r="JLL25" s="8"/>
      <c r="JLM25" s="8"/>
      <c r="JLN25" s="8"/>
      <c r="JLO25" s="8"/>
      <c r="JLP25" s="8"/>
      <c r="JLQ25" s="8"/>
      <c r="JLR25" s="8"/>
      <c r="JLS25" s="8"/>
      <c r="JLT25" s="8"/>
      <c r="JLU25" s="8"/>
      <c r="JLV25" s="8"/>
      <c r="JLW25" s="8"/>
      <c r="JLX25" s="8"/>
      <c r="JLY25" s="8"/>
      <c r="JLZ25" s="8"/>
      <c r="JMA25" s="8"/>
      <c r="JMB25" s="8"/>
      <c r="JMC25" s="8"/>
      <c r="JMD25" s="8"/>
      <c r="JME25" s="8"/>
      <c r="JMF25" s="8"/>
      <c r="JMG25" s="8"/>
      <c r="JMH25" s="8"/>
      <c r="JMI25" s="8"/>
      <c r="JMJ25" s="8"/>
      <c r="JMK25" s="8"/>
      <c r="JML25" s="8"/>
      <c r="JMM25" s="8"/>
      <c r="JMN25" s="8"/>
      <c r="JMO25" s="8"/>
      <c r="JMP25" s="8"/>
      <c r="JMQ25" s="8"/>
      <c r="JMR25" s="8"/>
      <c r="JMS25" s="8"/>
      <c r="JMT25" s="8"/>
      <c r="JMU25" s="8"/>
      <c r="JMV25" s="8"/>
      <c r="JMW25" s="8"/>
      <c r="JMX25" s="8"/>
      <c r="JMY25" s="8"/>
      <c r="JMZ25" s="8"/>
      <c r="JNA25" s="8"/>
      <c r="JNB25" s="8"/>
      <c r="JNC25" s="8"/>
      <c r="JND25" s="8"/>
      <c r="JNE25" s="8"/>
      <c r="JNF25" s="8"/>
      <c r="JNG25" s="8"/>
      <c r="JNH25" s="8"/>
      <c r="JNI25" s="8"/>
      <c r="JNJ25" s="8"/>
      <c r="JNK25" s="8"/>
      <c r="JNL25" s="8"/>
      <c r="JNM25" s="8"/>
      <c r="JNN25" s="8"/>
      <c r="JNO25" s="8"/>
      <c r="JNP25" s="8"/>
      <c r="JNQ25" s="8"/>
      <c r="JNR25" s="8"/>
      <c r="JNS25" s="8"/>
      <c r="JNT25" s="8"/>
      <c r="JNU25" s="8"/>
      <c r="JNV25" s="8"/>
      <c r="JNW25" s="8"/>
      <c r="JNX25" s="8"/>
      <c r="JNY25" s="8"/>
      <c r="JNZ25" s="8"/>
      <c r="JOA25" s="8"/>
      <c r="JOB25" s="8"/>
      <c r="JOC25" s="8"/>
      <c r="JOD25" s="8"/>
      <c r="JOE25" s="8"/>
      <c r="JOF25" s="8"/>
      <c r="JOG25" s="8"/>
      <c r="JOH25" s="8"/>
      <c r="JOI25" s="8"/>
      <c r="JOJ25" s="8"/>
      <c r="JOK25" s="8"/>
      <c r="JOL25" s="8"/>
      <c r="JOM25" s="8"/>
      <c r="JON25" s="8"/>
      <c r="JOO25" s="8"/>
      <c r="JOP25" s="8"/>
      <c r="JOQ25" s="8"/>
      <c r="JOR25" s="8"/>
      <c r="JOS25" s="8"/>
      <c r="JOT25" s="8"/>
      <c r="JOU25" s="8"/>
      <c r="JOV25" s="8"/>
      <c r="JOW25" s="8"/>
      <c r="JOX25" s="8"/>
      <c r="JOY25" s="8"/>
      <c r="JOZ25" s="8"/>
      <c r="JPA25" s="8"/>
      <c r="JPB25" s="8"/>
      <c r="JPC25" s="8"/>
      <c r="JPD25" s="8"/>
      <c r="JPE25" s="8"/>
      <c r="JPF25" s="8"/>
      <c r="JPG25" s="8"/>
      <c r="JPH25" s="8"/>
    </row>
    <row r="26" s="48" customFormat="true" ht="12.9" hidden="false" customHeight="false" outlineLevel="0" collapsed="false">
      <c r="A26" s="49"/>
      <c r="B26" s="50" t="n">
        <f aca="false">AVERAGE(AO26,BO26,CO26,DO26,EO26,FO26,GO26,HO26,IO26,JO26,KO26,LO26,MO26,NO26)</f>
        <v>20.6361111111111</v>
      </c>
      <c r="C26" s="51" t="n">
        <f aca="false">AVERAGE(B22:B26)</f>
        <v>20.7306481481482</v>
      </c>
      <c r="D26" s="52" t="n">
        <f aca="false">AVERAGE(B17:B26)</f>
        <v>20.9894444444444</v>
      </c>
      <c r="E26" s="50"/>
      <c r="F26" s="53"/>
      <c r="G26" s="52" t="n">
        <f aca="false">MAX(AC26:AN26,BC26:BN26,CC26:CN26,DC26:DN26,EC26:EN26,FC26:FN26,GC26:GN26,HC26:HN26,IC26:IN26,JC26:JN26,KC26:KN26,LC26:LN26,MC26:MN26,NC26:NN26)</f>
        <v>29.4</v>
      </c>
      <c r="H26" s="54" t="n">
        <f aca="false">MEDIAN(AC26:AN26,BC26:BN26,CC26:CN26,DC26:DN26,EC26:EN26,FC26:FN26,GC26:GN26,HC26:HN26,IC26:IN26,JC26:JN26,KC26:KN26,LC26:LN26,MC26:MN26,NC26:NN26)</f>
        <v>19.7</v>
      </c>
      <c r="I26" s="55" t="n">
        <f aca="false">MIN(AC26:AN26,BC26:BN26,CC26:CN26,DC26:DN26,EC26:EN26,FC26:FN26,GC26:GN26,HC26:HN26,IC26:IN26,JC26:JN26,KC26:KN26,LC26:LN26,MC26:MN26,NC26:NN26)</f>
        <v>12.3</v>
      </c>
      <c r="J26" s="56" t="n">
        <f aca="false">(G26+I26)/2</f>
        <v>20.85</v>
      </c>
      <c r="FA26" s="48" t="n">
        <f aca="false">FA25+1</f>
        <v>1876</v>
      </c>
      <c r="FB26" s="57" t="n">
        <v>1876</v>
      </c>
      <c r="FC26" s="58" t="n">
        <v>27.8</v>
      </c>
      <c r="FD26" s="58" t="n">
        <v>26.7</v>
      </c>
      <c r="FE26" s="58" t="n">
        <v>28.6</v>
      </c>
      <c r="FF26" s="58" t="n">
        <v>19.8</v>
      </c>
      <c r="FG26" s="58" t="n">
        <v>16.2</v>
      </c>
      <c r="FH26" s="58" t="n">
        <v>13.7</v>
      </c>
      <c r="FI26" s="58" t="n">
        <v>12.3</v>
      </c>
      <c r="FJ26" s="58" t="n">
        <v>15.4</v>
      </c>
      <c r="FK26" s="58" t="n">
        <v>17.6</v>
      </c>
      <c r="FL26" s="58" t="n">
        <v>19.4</v>
      </c>
      <c r="FM26" s="58" t="n">
        <v>22.6</v>
      </c>
      <c r="FN26" s="58" t="n">
        <v>29.4</v>
      </c>
      <c r="FO26" s="59" t="n">
        <f aca="false">SUM(FC26:FN26)/12</f>
        <v>20.7916666666667</v>
      </c>
      <c r="GA26" s="48" t="n">
        <f aca="false">GA25+1</f>
        <v>1876</v>
      </c>
      <c r="GB26" s="57" t="n">
        <v>1876</v>
      </c>
      <c r="GC26" s="58" t="n">
        <v>22.4</v>
      </c>
      <c r="GD26" s="58" t="n">
        <v>22.7</v>
      </c>
      <c r="GE26" s="58" t="n">
        <v>23.1</v>
      </c>
      <c r="GF26" s="58" t="n">
        <v>18.2</v>
      </c>
      <c r="GG26" s="58" t="n">
        <v>16.5</v>
      </c>
      <c r="GH26" s="58" t="n">
        <v>14.3</v>
      </c>
      <c r="GI26" s="58" t="n">
        <v>14.1</v>
      </c>
      <c r="GJ26" s="58" t="n">
        <v>16.1</v>
      </c>
      <c r="GK26" s="58" t="n">
        <v>16.8</v>
      </c>
      <c r="GL26" s="58" t="n">
        <v>19.3</v>
      </c>
      <c r="GM26" s="58" t="n">
        <v>21.3</v>
      </c>
      <c r="GN26" s="58" t="n">
        <v>26.2</v>
      </c>
      <c r="GO26" s="59" t="n">
        <f aca="false">SUM(GC26:GN26)/12</f>
        <v>19.25</v>
      </c>
      <c r="MA26" s="48" t="n">
        <f aca="false">MA25+1</f>
        <v>1876</v>
      </c>
      <c r="MB26" s="57" t="n">
        <v>1876</v>
      </c>
      <c r="MC26" s="58" t="n">
        <v>27.7</v>
      </c>
      <c r="MD26" s="58" t="n">
        <v>27.1</v>
      </c>
      <c r="ME26" s="58" t="n">
        <v>26.7</v>
      </c>
      <c r="MF26" s="58" t="n">
        <v>22.7</v>
      </c>
      <c r="MG26" s="58" t="n">
        <v>19.6</v>
      </c>
      <c r="MH26" s="58" t="n">
        <v>14.8</v>
      </c>
      <c r="MI26" s="58" t="n">
        <v>15.2</v>
      </c>
      <c r="MJ26" s="58" t="n">
        <v>16.6</v>
      </c>
      <c r="MK26" s="58" t="n">
        <v>20</v>
      </c>
      <c r="ML26" s="58" t="n">
        <v>19.4</v>
      </c>
      <c r="MM26" s="58" t="n">
        <v>24.4</v>
      </c>
      <c r="MN26" s="58" t="n">
        <v>28.2</v>
      </c>
      <c r="MO26" s="59" t="n">
        <f aca="false">SUM(MC26:MN26)/12</f>
        <v>21.8666666666667</v>
      </c>
      <c r="ON26" s="39" t="n">
        <f aca="false">(FO26+GO26+MO26)/3</f>
        <v>20.6361111111111</v>
      </c>
      <c r="OO26" s="40"/>
      <c r="OP26" s="41"/>
      <c r="PA26" s="60"/>
      <c r="PB26" s="61"/>
      <c r="PN26" s="28" t="n">
        <f aca="false">MAX(FC26:FN26,GC26:GN26,MC26:MN26)</f>
        <v>29.4</v>
      </c>
      <c r="PO26" s="29" t="n">
        <f aca="false">MIN(FC26:FN26,GC26:GN26,MC26:MN26)</f>
        <v>12.3</v>
      </c>
      <c r="PP26" s="30" t="n">
        <v>36.5</v>
      </c>
      <c r="PQ26" s="31" t="n">
        <v>13.9</v>
      </c>
      <c r="QU26" s="62" t="n">
        <f aca="false">AVERAGE(AH26,AI26,AJ26,BH26,BI26,BJ26,CH26,CI26,CJ26,DH26,DI26,DJ26,EH26,EI26,EJ26,FH26,FI26,FJ26,GH26,GI26,GJ26,HH26,HI26,HJ26,IH26,II26,IJ26,JH26,JI26,JJ26,KH26,KI26,KJ26,LH26,LI26,LJ26,MH26,MI26,MJ26,NH26,NI26,NJ26)</f>
        <v>14.7222222222222</v>
      </c>
      <c r="QV26" s="63" t="n">
        <f aca="false">AVERAGE(AC26,AD26,AN26,BC26,BD26,BN26,CC26,CD26,CN26,DC26,DD26,DN26,EC26,ED26,EN26,FC26,FD26,FN26,GC26,GD26,GN26,HC26,HD26,HN26,IC26,ID26,IN26,JC26,JD26,JN26,KC26,KD26,KN26,LC26,LD26,LN26,MC26,MD26,MN26,NC26,ND26,NN26,)</f>
        <v>23.82</v>
      </c>
      <c r="QW26" s="62" t="n">
        <f aca="false">AVERAGE(QU16:QU26)</f>
        <v>15.1090909090909</v>
      </c>
      <c r="QX26" s="64" t="n">
        <f aca="false">AVERAGE(QV16:QV26)</f>
        <v>23.9490909090909</v>
      </c>
    </row>
    <row r="27" s="48" customFormat="true" ht="12.9" hidden="false" customHeight="false" outlineLevel="0" collapsed="false">
      <c r="A27" s="49"/>
      <c r="B27" s="50" t="n">
        <f aca="false">AVERAGE(AO27,BO27,CO27,DO27,EO27,FO27,GO27,HO27,IO27,JO27,KO27,LO27,MO27,NO27)</f>
        <v>20.9611111111111</v>
      </c>
      <c r="C27" s="51" t="n">
        <f aca="false">AVERAGE(B23:B27)</f>
        <v>20.7167592592593</v>
      </c>
      <c r="D27" s="52" t="n">
        <f aca="false">AVERAGE(B18:B27)</f>
        <v>20.9594444444444</v>
      </c>
      <c r="E27" s="50"/>
      <c r="F27" s="53"/>
      <c r="G27" s="52" t="n">
        <f aca="false">MAX(AC27:AN27,BC27:BN27,CC27:CN27,DC27:DN27,EC27:EN27,FC27:FN27,GC27:GN27,HC27:HN27,IC27:IN27,JC27:JN27,KC27:KN27,LC27:LN27,MC27:MN27,NC27:NN27)</f>
        <v>30.9</v>
      </c>
      <c r="H27" s="54" t="n">
        <f aca="false">MEDIAN(AC27:AN27,BC27:BN27,CC27:CN27,DC27:DN27,EC27:EN27,FC27:FN27,GC27:GN27,HC27:HN27,IC27:IN27,JC27:JN27,KC27:KN27,LC27:LN27,MC27:MN27,NC27:NN27)</f>
        <v>20.45</v>
      </c>
      <c r="I27" s="55" t="n">
        <f aca="false">MIN(AC27:AN27,BC27:BN27,CC27:CN27,DC27:DN27,EC27:EN27,FC27:FN27,GC27:GN27,HC27:HN27,IC27:IN27,JC27:JN27,KC27:KN27,LC27:LN27,MC27:MN27,NC27:NN27)</f>
        <v>14</v>
      </c>
      <c r="J27" s="56" t="n">
        <f aca="false">(G27+I27)/2</f>
        <v>22.45</v>
      </c>
      <c r="ET27" s="1"/>
      <c r="EU27" s="1"/>
      <c r="FA27" s="48" t="n">
        <f aca="false">FA26+1</f>
        <v>1877</v>
      </c>
      <c r="FB27" s="57" t="n">
        <v>1877</v>
      </c>
      <c r="FC27" s="58" t="n">
        <v>27.6</v>
      </c>
      <c r="FD27" s="58" t="n">
        <v>28.7</v>
      </c>
      <c r="FE27" s="58" t="n">
        <v>23.6</v>
      </c>
      <c r="FF27" s="58" t="n">
        <v>21.1</v>
      </c>
      <c r="FG27" s="58" t="n">
        <v>16.2</v>
      </c>
      <c r="FH27" s="58" t="n">
        <v>14.2</v>
      </c>
      <c r="FI27" s="58" t="n">
        <v>14.3</v>
      </c>
      <c r="FJ27" s="58" t="n">
        <v>16.6</v>
      </c>
      <c r="FK27" s="58" t="n">
        <v>14.2</v>
      </c>
      <c r="FL27" s="58" t="n">
        <v>19.8</v>
      </c>
      <c r="FM27" s="58" t="n">
        <v>22.2</v>
      </c>
      <c r="FN27" s="58" t="n">
        <v>25.9</v>
      </c>
      <c r="FO27" s="59" t="n">
        <f aca="false">SUM(FC27:FN27)/12</f>
        <v>20.3666666666667</v>
      </c>
      <c r="GA27" s="48" t="n">
        <f aca="false">GA26+1</f>
        <v>1877</v>
      </c>
      <c r="GB27" s="57" t="n">
        <v>1877</v>
      </c>
      <c r="GC27" s="58" t="n">
        <v>25.6</v>
      </c>
      <c r="GD27" s="58" t="n">
        <v>26.8</v>
      </c>
      <c r="GE27" s="58" t="n">
        <v>24.3</v>
      </c>
      <c r="GF27" s="58" t="n">
        <v>21.5</v>
      </c>
      <c r="GG27" s="58" t="n">
        <v>16.7</v>
      </c>
      <c r="GH27" s="58" t="n">
        <v>15.1</v>
      </c>
      <c r="GI27" s="58" t="n">
        <v>15.4</v>
      </c>
      <c r="GJ27" s="58" t="n">
        <v>16</v>
      </c>
      <c r="GK27" s="58" t="n">
        <v>15.6</v>
      </c>
      <c r="GL27" s="58" t="n">
        <v>19.3</v>
      </c>
      <c r="GM27" s="58" t="n">
        <v>19.8</v>
      </c>
      <c r="GN27" s="58" t="n">
        <v>22.9</v>
      </c>
      <c r="GO27" s="59" t="n">
        <f aca="false">SUM(GC27:GN27)/12</f>
        <v>19.9166666666667</v>
      </c>
      <c r="MA27" s="48" t="n">
        <f aca="false">MA26+1</f>
        <v>1877</v>
      </c>
      <c r="MB27" s="57" t="n">
        <v>1877</v>
      </c>
      <c r="MC27" s="58" t="n">
        <v>30.1</v>
      </c>
      <c r="MD27" s="58" t="n">
        <v>30.9</v>
      </c>
      <c r="ME27" s="58" t="n">
        <v>28.1</v>
      </c>
      <c r="MF27" s="58" t="n">
        <v>22.2</v>
      </c>
      <c r="MG27" s="58" t="n">
        <v>19.3</v>
      </c>
      <c r="MH27" s="58" t="n">
        <v>14.6</v>
      </c>
      <c r="MI27" s="58" t="n">
        <v>14</v>
      </c>
      <c r="MJ27" s="58" t="n">
        <v>15.2</v>
      </c>
      <c r="MK27" s="58" t="n">
        <v>19.2</v>
      </c>
      <c r="ML27" s="58" t="n">
        <v>23</v>
      </c>
      <c r="MM27" s="58" t="n">
        <v>27.2</v>
      </c>
      <c r="MN27" s="58" t="n">
        <v>27.4</v>
      </c>
      <c r="MO27" s="59" t="n">
        <f aca="false">SUM(MC27:MN27)/12</f>
        <v>22.6</v>
      </c>
      <c r="ON27" s="39" t="n">
        <f aca="false">(FO27+GO27+MO27)/3</f>
        <v>20.9611111111111</v>
      </c>
      <c r="OO27" s="40"/>
      <c r="OP27" s="41"/>
      <c r="PA27" s="60"/>
      <c r="PB27" s="61"/>
      <c r="PN27" s="28" t="n">
        <f aca="false">MAX(FC27:FN27,GC27:GN27,MC27:MN27)</f>
        <v>30.9</v>
      </c>
      <c r="PO27" s="29" t="n">
        <f aca="false">MIN(FC27:FN27,GC27:GN27,MC27:MN27)</f>
        <v>14</v>
      </c>
      <c r="PP27" s="30" t="n">
        <v>36.5</v>
      </c>
      <c r="PQ27" s="31" t="n">
        <v>13.9</v>
      </c>
      <c r="QU27" s="62" t="n">
        <f aca="false">AVERAGE(AH27,AI27,AJ27,BH27,BI27,BJ27,CH27,CI27,CJ27,DH27,DI27,DJ27,EH27,EI27,EJ27,FH27,FI27,FJ27,GH27,GI27,GJ27,HH27,HI27,HJ27,IH27,II27,IJ27,JH27,JI27,JJ27,KH27,KI27,KJ27,LH27,LI27,LJ27,MH27,MI27,MJ27,NH27,NI27,NJ27)</f>
        <v>15.0444444444444</v>
      </c>
      <c r="QV27" s="63" t="n">
        <f aca="false">AVERAGE(AC27,AD27,AN27,BC27,BD27,BN27,CC27,CD27,CN27,DC27,DD27,DN27,EC27,ED27,EN27,FC27,FD27,FN27,GC27,GD27,GN27,HC27,HD27,HN27,IC27,ID27,IN27,JC27,JD27,JN27,KC27,KD27,KN27,LC27,LD27,LN27,MC27,MD27,MN27,NC27,ND27,NN27,)</f>
        <v>24.59</v>
      </c>
      <c r="QW27" s="62" t="n">
        <f aca="false">AVERAGE(QU17:QU27)</f>
        <v>15.0767676767677</v>
      </c>
      <c r="QX27" s="64" t="n">
        <f aca="false">AVERAGE(QV17:QV27)</f>
        <v>23.9481818181818</v>
      </c>
    </row>
    <row r="28" s="48" customFormat="true" ht="12.9" hidden="false" customHeight="false" outlineLevel="0" collapsed="false">
      <c r="A28" s="49"/>
      <c r="B28" s="50" t="n">
        <f aca="false">AVERAGE(AO28,BO28,CO28,DO28,EO28,FO28,GO28,HO28,IO28,JO28,KO28,LO28,MO28,NO28)</f>
        <v>20.8638888888889</v>
      </c>
      <c r="C28" s="51" t="n">
        <f aca="false">AVERAGE(B24:B28)</f>
        <v>20.6740740740741</v>
      </c>
      <c r="D28" s="52" t="n">
        <f aca="false">AVERAGE(B19:B28)</f>
        <v>20.9088888888889</v>
      </c>
      <c r="E28" s="50"/>
      <c r="F28" s="53"/>
      <c r="G28" s="52" t="n">
        <f aca="false">MAX(AC28:AN28,BC28:BN28,CC28:CN28,DC28:DN28,EC28:EN28,FC28:FN28,GC28:GN28,HC28:HN28,IC28:IN28,JC28:JN28,KC28:KN28,LC28:LN28,MC28:MN28,NC28:NN28)</f>
        <v>30.6</v>
      </c>
      <c r="H28" s="54" t="n">
        <f aca="false">MEDIAN(AC28:AN28,BC28:BN28,CC28:CN28,DC28:DN28,EC28:EN28,FC28:FN28,GC28:GN28,HC28:HN28,IC28:IN28,JC28:JN28,KC28:KN28,LC28:LN28,MC28:MN28,NC28:NN28)</f>
        <v>21</v>
      </c>
      <c r="I28" s="55" t="n">
        <f aca="false">MIN(AC28:AN28,BC28:BN28,CC28:CN28,DC28:DN28,EC28:EN28,FC28:FN28,GC28:GN28,HC28:HN28,IC28:IN28,JC28:JN28,KC28:KN28,LC28:LN28,MC28:MN28,NC28:NN28)</f>
        <v>11.7</v>
      </c>
      <c r="J28" s="56" t="n">
        <f aca="false">(G28+I28)/2</f>
        <v>21.15</v>
      </c>
      <c r="ET28" s="1"/>
      <c r="EU28" s="1"/>
      <c r="FA28" s="48" t="n">
        <f aca="false">FA27+1</f>
        <v>1878</v>
      </c>
      <c r="FB28" s="57" t="n">
        <v>1878</v>
      </c>
      <c r="FC28" s="58" t="n">
        <v>30.6</v>
      </c>
      <c r="FD28" s="58" t="n">
        <v>25.9</v>
      </c>
      <c r="FE28" s="58" t="n">
        <v>23.9</v>
      </c>
      <c r="FF28" s="58" t="n">
        <v>21.1</v>
      </c>
      <c r="FG28" s="58" t="n">
        <v>19.2</v>
      </c>
      <c r="FH28" s="58" t="n">
        <v>11.7</v>
      </c>
      <c r="FI28" s="58" t="n">
        <v>13.4</v>
      </c>
      <c r="FJ28" s="58" t="n">
        <v>15.1</v>
      </c>
      <c r="FK28" s="58" t="n">
        <v>18.1</v>
      </c>
      <c r="FL28" s="58" t="n">
        <v>21.2</v>
      </c>
      <c r="FM28" s="58" t="n">
        <v>23.9</v>
      </c>
      <c r="FN28" s="58" t="n">
        <v>25.5</v>
      </c>
      <c r="FO28" s="59" t="n">
        <f aca="false">SUM(FC28:FN28)/12</f>
        <v>20.8</v>
      </c>
      <c r="GA28" s="48" t="n">
        <f aca="false">GA27+1</f>
        <v>1878</v>
      </c>
      <c r="GB28" s="57" t="n">
        <v>1878</v>
      </c>
      <c r="GC28" s="58" t="n">
        <v>24</v>
      </c>
      <c r="GD28" s="58" t="n">
        <v>25.2</v>
      </c>
      <c r="GE28" s="58" t="n">
        <v>25.1</v>
      </c>
      <c r="GF28" s="58" t="n">
        <v>20.9</v>
      </c>
      <c r="GG28" s="58" t="n">
        <v>17</v>
      </c>
      <c r="GH28" s="58" t="n">
        <v>13.4</v>
      </c>
      <c r="GI28" s="58" t="n">
        <v>14.2</v>
      </c>
      <c r="GJ28" s="58" t="n">
        <v>16.4</v>
      </c>
      <c r="GK28" s="58" t="n">
        <v>17.3</v>
      </c>
      <c r="GL28" s="58" t="n">
        <v>19.8</v>
      </c>
      <c r="GM28" s="58" t="n">
        <v>21.2</v>
      </c>
      <c r="GN28" s="58" t="n">
        <v>22.9</v>
      </c>
      <c r="GO28" s="59" t="n">
        <f aca="false">SUM(GC28:GN28)/12</f>
        <v>19.7833333333333</v>
      </c>
      <c r="MA28" s="48" t="n">
        <f aca="false">MA27+1</f>
        <v>1878</v>
      </c>
      <c r="MB28" s="57" t="n">
        <v>1878</v>
      </c>
      <c r="MC28" s="58" t="n">
        <v>30.3</v>
      </c>
      <c r="MD28" s="58" t="n">
        <v>26.3</v>
      </c>
      <c r="ME28" s="58" t="n">
        <v>26.6</v>
      </c>
      <c r="MF28" s="58" t="n">
        <v>24.1</v>
      </c>
      <c r="MG28" s="58" t="n">
        <v>16.4</v>
      </c>
      <c r="MH28" s="58" t="n">
        <v>17.3</v>
      </c>
      <c r="MI28" s="58" t="n">
        <v>14.8</v>
      </c>
      <c r="MJ28" s="58" t="n">
        <v>16.2</v>
      </c>
      <c r="MK28" s="58" t="n">
        <v>17.6</v>
      </c>
      <c r="ML28" s="58" t="n">
        <v>20.7</v>
      </c>
      <c r="MM28" s="58" t="n">
        <v>25.6</v>
      </c>
      <c r="MN28" s="58" t="n">
        <v>28.2</v>
      </c>
      <c r="MO28" s="59" t="n">
        <f aca="false">SUM(MC28:MN28)/12</f>
        <v>22.0083333333333</v>
      </c>
      <c r="ON28" s="39" t="n">
        <f aca="false">(FO28+GO28+MO28)/3</f>
        <v>20.8638888888889</v>
      </c>
      <c r="OO28" s="40"/>
      <c r="OP28" s="41"/>
      <c r="PA28" s="60"/>
      <c r="PB28" s="61"/>
      <c r="PN28" s="28" t="n">
        <f aca="false">MAX(FC28:FN28,GC28:GN28,MC28:MN28)</f>
        <v>30.6</v>
      </c>
      <c r="PO28" s="29" t="n">
        <f aca="false">MIN(FC28:FN28,GC28:GN28,MC28:MN28)</f>
        <v>11.7</v>
      </c>
      <c r="PP28" s="30" t="n">
        <v>36.5</v>
      </c>
      <c r="PQ28" s="31" t="n">
        <v>13.9</v>
      </c>
      <c r="QU28" s="62" t="n">
        <f aca="false">AVERAGE(AH28,AI28,AJ28,BH28,BI28,BJ28,CH28,CI28,CJ28,DH28,DI28,DJ28,EH28,EI28,EJ28,FH28,FI28,FJ28,GH28,GI28,GJ28,HH28,HI28,HJ28,IH28,II28,IJ28,JH28,JI28,JJ28,KH28,KI28,KJ28,LH28,LI28,LJ28,MH28,MI28,MJ28,NH28,NI28,NJ28)</f>
        <v>14.7222222222222</v>
      </c>
      <c r="QV28" s="63" t="n">
        <f aca="false">AVERAGE(AC28,AD28,AN28,BC28,BD28,BN28,CC28,CD28,CN28,DC28,DD28,DN28,EC28,ED28,EN28,FC28,FD28,FN28,GC28,GD28,GN28,HC28,HD28,HN28,IC28,ID28,IN28,JC28,JD28,JN28,KC28,KD28,KN28,LC28,LD28,LN28,MC28,MD28,MN28,NC28,ND28,NN28,)</f>
        <v>23.89</v>
      </c>
      <c r="QW28" s="62" t="n">
        <f aca="false">AVERAGE(QU18:QU28)</f>
        <v>14.940404040404</v>
      </c>
      <c r="QX28" s="64" t="n">
        <f aca="false">AVERAGE(QV18:QV28)</f>
        <v>23.9354545454545</v>
      </c>
    </row>
    <row r="29" s="48" customFormat="true" ht="12.9" hidden="false" customHeight="false" outlineLevel="0" collapsed="false">
      <c r="A29" s="49"/>
      <c r="B29" s="50" t="n">
        <f aca="false">AVERAGE(AO29,BO29,CO29,DO29,EO29,FO29,GO29,HO29,IO29,JO29,KO29,LO29,MO29,NO29)</f>
        <v>21.0055555555556</v>
      </c>
      <c r="C29" s="51" t="n">
        <f aca="false">AVERAGE(B25:B29)</f>
        <v>20.8772222222222</v>
      </c>
      <c r="D29" s="52" t="n">
        <f aca="false">AVERAGE(B20:B29)</f>
        <v>20.8578240740741</v>
      </c>
      <c r="E29" s="50"/>
      <c r="F29" s="53"/>
      <c r="G29" s="52" t="n">
        <f aca="false">MAX(AC29:AN29,BC29:BN29,CC29:CN29,DC29:DN29,EC29:EN29,FC29:FN29,GC29:GN29,HC29:HN29,IC29:IN29,JC29:JN29,KC29:KN29,LC29:LN29,MC29:MN29,NC29:NN29)</f>
        <v>29.1</v>
      </c>
      <c r="H29" s="54" t="n">
        <f aca="false">MEDIAN(AC29:AN29,BC29:BN29,CC29:CN29,DC29:DN29,EC29:EN29,FC29:FN29,GC29:GN29,HC29:HN29,IC29:IN29,JC29:JN29,KC29:KN29,LC29:LN29,MC29:MN29,NC29:NN29)</f>
        <v>21.05</v>
      </c>
      <c r="I29" s="55" t="n">
        <f aca="false">MIN(AC29:AN29,BC29:BN29,CC29:CN29,DC29:DN29,EC29:EN29,FC29:FN29,GC29:GN29,HC29:HN29,IC29:IN29,JC29:JN29,KC29:KN29,LC29:LN29,MC29:MN29,NC29:NN29)</f>
        <v>12</v>
      </c>
      <c r="J29" s="56" t="n">
        <f aca="false">(G29+I29)/2</f>
        <v>20.55</v>
      </c>
      <c r="ET29" s="1"/>
      <c r="EU29" s="1"/>
      <c r="FA29" s="48" t="n">
        <f aca="false">FA28+1</f>
        <v>1879</v>
      </c>
      <c r="FB29" s="57" t="n">
        <v>1879</v>
      </c>
      <c r="FC29" s="58" t="n">
        <v>28.8</v>
      </c>
      <c r="FD29" s="58" t="n">
        <v>28.9</v>
      </c>
      <c r="FE29" s="58" t="n">
        <v>27</v>
      </c>
      <c r="FF29" s="58" t="n">
        <v>23.1</v>
      </c>
      <c r="FG29" s="58" t="n">
        <v>14.7</v>
      </c>
      <c r="FH29" s="58" t="n">
        <v>13.8</v>
      </c>
      <c r="FI29" s="58" t="n">
        <v>12</v>
      </c>
      <c r="FJ29" s="58" t="n">
        <v>14.6</v>
      </c>
      <c r="FK29" s="58" t="n">
        <v>16.2</v>
      </c>
      <c r="FL29" s="58" t="n">
        <v>19.7</v>
      </c>
      <c r="FM29" s="58" t="n">
        <v>22.1</v>
      </c>
      <c r="FN29" s="58" t="n">
        <v>26.3</v>
      </c>
      <c r="FO29" s="59" t="n">
        <f aca="false">SUM(FC29:FN29)/12</f>
        <v>20.6</v>
      </c>
      <c r="GA29" s="48" t="n">
        <f aca="false">GA28+1</f>
        <v>1879</v>
      </c>
      <c r="GB29" s="57" t="n">
        <v>1879</v>
      </c>
      <c r="GC29" s="58" t="n">
        <v>27.7</v>
      </c>
      <c r="GD29" s="58" t="n">
        <v>27.9</v>
      </c>
      <c r="GE29" s="58" t="n">
        <v>25.4</v>
      </c>
      <c r="GF29" s="58" t="n">
        <v>22.5</v>
      </c>
      <c r="GG29" s="58" t="n">
        <v>16.2</v>
      </c>
      <c r="GH29" s="58" t="n">
        <v>15.1</v>
      </c>
      <c r="GI29" s="58" t="n">
        <v>13.6</v>
      </c>
      <c r="GJ29" s="58" t="n">
        <v>16</v>
      </c>
      <c r="GK29" s="58" t="n">
        <v>17.9</v>
      </c>
      <c r="GL29" s="58" t="n">
        <v>20.6</v>
      </c>
      <c r="GM29" s="58" t="n">
        <v>20.7</v>
      </c>
      <c r="GN29" s="58" t="n">
        <v>23.7</v>
      </c>
      <c r="GO29" s="59" t="n">
        <f aca="false">SUM(GC29:GN29)/12</f>
        <v>20.6083333333333</v>
      </c>
      <c r="MA29" s="48" t="n">
        <f aca="false">MA28+1</f>
        <v>1879</v>
      </c>
      <c r="MB29" s="57" t="n">
        <v>1879</v>
      </c>
      <c r="MC29" s="58" t="n">
        <v>27.3</v>
      </c>
      <c r="MD29" s="58" t="n">
        <v>29.1</v>
      </c>
      <c r="ME29" s="58" t="n">
        <v>27.6</v>
      </c>
      <c r="MF29" s="58" t="n">
        <v>21.9</v>
      </c>
      <c r="MG29" s="58" t="n">
        <v>18</v>
      </c>
      <c r="MH29" s="58" t="n">
        <v>15.7</v>
      </c>
      <c r="MI29" s="58" t="n">
        <v>14.2</v>
      </c>
      <c r="MJ29" s="58" t="n">
        <v>17.6</v>
      </c>
      <c r="MK29" s="58" t="n">
        <v>18.7</v>
      </c>
      <c r="ML29" s="58" t="n">
        <v>21.4</v>
      </c>
      <c r="MM29" s="58" t="n">
        <v>24.9</v>
      </c>
      <c r="MN29" s="58" t="n">
        <v>25.3</v>
      </c>
      <c r="MO29" s="59" t="n">
        <f aca="false">SUM(MC29:MN29)/12</f>
        <v>21.8083333333333</v>
      </c>
      <c r="ON29" s="39" t="n">
        <f aca="false">(FO29+GO29+MO29)/3</f>
        <v>21.0055555555556</v>
      </c>
      <c r="OO29" s="40"/>
      <c r="OP29" s="41"/>
      <c r="PA29" s="60"/>
      <c r="PB29" s="61"/>
      <c r="PN29" s="28" t="n">
        <f aca="false">MAX(FC29:FN29,GC29:GN29,MC29:MN29)</f>
        <v>29.1</v>
      </c>
      <c r="PO29" s="29" t="n">
        <f aca="false">MIN(FC29:FN29,GC29:GN29,MC29:MN29)</f>
        <v>12</v>
      </c>
      <c r="PP29" s="30" t="n">
        <v>36.5</v>
      </c>
      <c r="PQ29" s="31" t="n">
        <v>13.9</v>
      </c>
      <c r="QU29" s="62" t="n">
        <f aca="false">AVERAGE(AH29,AI29,AJ29,BH29,BI29,BJ29,CH29,CI29,CJ29,DH29,DI29,DJ29,EH29,EI29,EJ29,FH29,FI29,FJ29,GH29,GI29,GJ29,HH29,HI29,HJ29,IH29,II29,IJ29,JH29,JI29,JJ29,KH29,KI29,KJ29,LH29,LI29,LJ29,MH29,MI29,MJ29,NH29,NI29,NJ29)</f>
        <v>14.7333333333333</v>
      </c>
      <c r="QV29" s="63" t="n">
        <f aca="false">AVERAGE(AC29,AD29,AN29,BC29,BD29,BN29,CC29,CD29,CN29,DC29,DD29,DN29,EC29,ED29,EN29,FC29,FD29,FN29,GC29,GD29,GN29,HC29,HD29,HN29,IC29,ID29,IN29,JC29,JD29,JN29,KC29,KD29,KN29,LC29,LD29,LN29,MC29,MD29,MN29,NC29,ND29,NN29,)</f>
        <v>24.5</v>
      </c>
      <c r="QW29" s="62" t="n">
        <f aca="false">AVERAGE(QU19:QU29)</f>
        <v>14.9444444444444</v>
      </c>
      <c r="QX29" s="64" t="n">
        <f aca="false">AVERAGE(QV19:QV29)</f>
        <v>24.0272727272727</v>
      </c>
    </row>
    <row r="30" s="48" customFormat="true" ht="12.9" hidden="false" customHeight="false" outlineLevel="0" collapsed="false">
      <c r="A30" s="49" t="n">
        <f aca="false">A25+5</f>
        <v>1880</v>
      </c>
      <c r="B30" s="50" t="n">
        <f aca="false">AVERAGE(AO30,BO30,CO30,DO30,EO30,FO30,GO30,HO30,IO30,JO30,KO30,LO30,MO30,NO30)</f>
        <v>21.1111111111111</v>
      </c>
      <c r="C30" s="51" t="n">
        <f aca="false">AVERAGE(B26:B30)</f>
        <v>20.9155555555556</v>
      </c>
      <c r="D30" s="52" t="n">
        <f aca="false">AVERAGE(B21:B30)</f>
        <v>20.9064351851852</v>
      </c>
      <c r="E30" s="50" t="e">
        <f aca="false">AVERAGE(B11:B30)</f>
        <v>#VALUE!</v>
      </c>
      <c r="F30" s="53"/>
      <c r="G30" s="52" t="n">
        <f aca="false">MAX(AC30:AN30,BC30:BN30,CC30:CN30,DC30:DN30,EC30:EN30,FC30:FN30,GC30:GN30,HC30:HN30,IC30:IN30,JC30:JN30,KC30:KN30,LC30:LN30,MC30:MN30,NC30:NN30)</f>
        <v>30.2</v>
      </c>
      <c r="H30" s="54" t="n">
        <f aca="false">MEDIAN(AC30:AN30,BC30:BN30,CC30:CN30,DC30:DN30,EC30:EN30,FC30:FN30,GC30:GN30,HC30:HN30,IC30:IN30,JC30:JN30,KC30:KN30,LC30:LN30,MC30:MN30,NC30:NN30)</f>
        <v>20.15</v>
      </c>
      <c r="I30" s="55" t="n">
        <f aca="false">MIN(AC30:AN30,BC30:BN30,CC30:CN30,DC30:DN30,EC30:EN30,FC30:FN30,GC30:GN30,HC30:HN30,IC30:IN30,JC30:JN30,KC30:KN30,LC30:LN30,MC30:MN30,NC30:NN30)</f>
        <v>13.1</v>
      </c>
      <c r="J30" s="56" t="n">
        <f aca="false">(G30+I30)/2</f>
        <v>21.65</v>
      </c>
      <c r="FA30" s="48" t="n">
        <f aca="false">FA29+1</f>
        <v>1880</v>
      </c>
      <c r="FB30" s="57" t="n">
        <v>1880</v>
      </c>
      <c r="FC30" s="58" t="n">
        <v>30</v>
      </c>
      <c r="FD30" s="58" t="n">
        <v>27.7</v>
      </c>
      <c r="FE30" s="58" t="n">
        <v>25.9</v>
      </c>
      <c r="FF30" s="58" t="n">
        <v>19.6</v>
      </c>
      <c r="FG30" s="58" t="n">
        <v>16.6</v>
      </c>
      <c r="FH30" s="58" t="n">
        <v>13.8</v>
      </c>
      <c r="FI30" s="58" t="n">
        <v>13.1</v>
      </c>
      <c r="FJ30" s="58" t="n">
        <v>16.4</v>
      </c>
      <c r="FK30" s="65" t="n">
        <f aca="false">(FK29+FK31)/2</f>
        <v>17</v>
      </c>
      <c r="FL30" s="58" t="n">
        <v>18.3</v>
      </c>
      <c r="FM30" s="58" t="n">
        <v>21.8</v>
      </c>
      <c r="FN30" s="58" t="n">
        <v>25.8</v>
      </c>
      <c r="FO30" s="59" t="n">
        <f aca="false">SUM(FC30:FN30)/12</f>
        <v>20.5</v>
      </c>
      <c r="GA30" s="48" t="n">
        <f aca="false">GA29+1</f>
        <v>1880</v>
      </c>
      <c r="GB30" s="57" t="n">
        <v>1880</v>
      </c>
      <c r="GC30" s="58" t="n">
        <v>27.8</v>
      </c>
      <c r="GD30" s="58" t="n">
        <v>30.2</v>
      </c>
      <c r="GE30" s="58" t="n">
        <v>25.3</v>
      </c>
      <c r="GF30" s="58" t="n">
        <v>21.2</v>
      </c>
      <c r="GG30" s="58" t="n">
        <v>17.2</v>
      </c>
      <c r="GH30" s="58" t="n">
        <v>15.2</v>
      </c>
      <c r="GI30" s="58" t="n">
        <v>14.9</v>
      </c>
      <c r="GJ30" s="58" t="n">
        <v>15.9</v>
      </c>
      <c r="GK30" s="58" t="n">
        <v>18.1</v>
      </c>
      <c r="GL30" s="58" t="n">
        <v>18.9</v>
      </c>
      <c r="GM30" s="58" t="n">
        <v>20.6</v>
      </c>
      <c r="GN30" s="58" t="n">
        <v>24.4</v>
      </c>
      <c r="GO30" s="59" t="n">
        <f aca="false">SUM(GC30:GN30)/12</f>
        <v>20.8083333333333</v>
      </c>
      <c r="MA30" s="48" t="n">
        <f aca="false">MA29+1</f>
        <v>1880</v>
      </c>
      <c r="MB30" s="57" t="n">
        <v>1880</v>
      </c>
      <c r="MC30" s="58" t="n">
        <v>28.7</v>
      </c>
      <c r="MD30" s="58" t="n">
        <v>27.1</v>
      </c>
      <c r="ME30" s="58" t="n">
        <v>24.2</v>
      </c>
      <c r="MF30" s="58" t="n">
        <v>21.8</v>
      </c>
      <c r="MG30" s="58" t="n">
        <v>19.7</v>
      </c>
      <c r="MH30" s="58" t="n">
        <v>14.1</v>
      </c>
      <c r="MI30" s="58" t="n">
        <v>14.7</v>
      </c>
      <c r="MJ30" s="58" t="n">
        <v>17.4</v>
      </c>
      <c r="MK30" s="58" t="n">
        <v>19.3</v>
      </c>
      <c r="ML30" s="58" t="n">
        <v>23.7</v>
      </c>
      <c r="MM30" s="58" t="n">
        <v>24.9</v>
      </c>
      <c r="MN30" s="58" t="n">
        <v>28.7</v>
      </c>
      <c r="MO30" s="59" t="n">
        <f aca="false">SUM(MC30:MN30)/12</f>
        <v>22.025</v>
      </c>
      <c r="ON30" s="39" t="n">
        <f aca="false">(FO30+GO30+MO30)/3</f>
        <v>21.1111111111111</v>
      </c>
      <c r="OO30" s="40"/>
      <c r="OP30" s="41"/>
      <c r="PA30" s="60"/>
      <c r="PB30" s="61"/>
      <c r="PN30" s="28" t="n">
        <f aca="false">MAX(FC30:FN30,GC30:GN30,MC30:MN30)</f>
        <v>30.2</v>
      </c>
      <c r="PO30" s="29" t="n">
        <f aca="false">MIN(FC30:FN30,GC30:GN30,MC30:MN30)</f>
        <v>13.1</v>
      </c>
      <c r="PP30" s="30" t="n">
        <v>36.5</v>
      </c>
      <c r="PQ30" s="31" t="n">
        <v>13.9</v>
      </c>
      <c r="QU30" s="62" t="n">
        <f aca="false">AVERAGE(AH30,AI30,AJ30,BH30,BI30,BJ30,CH30,CI30,CJ30,DH30,DI30,DJ30,EH30,EI30,EJ30,FH30,FI30,FJ30,GH30,GI30,GJ30,HH30,HI30,HJ30,IH30,II30,IJ30,JH30,JI30,JJ30,KH30,KI30,KJ30,LH30,LI30,LJ30,MH30,MI30,MJ30,NH30,NI30,NJ30)</f>
        <v>15.0555555555556</v>
      </c>
      <c r="QV30" s="63" t="n">
        <f aca="false">AVERAGE(AC30,AD30,AN30,BC30,BD30,BN30,CC30,CD30,CN30,DC30,DD30,DN30,EC30,ED30,EN30,FC30,FD30,FN30,GC30,GD30,GN30,HC30,HD30,HN30,IC30,ID30,IN30,JC30,JD30,JN30,KC30,KD30,KN30,LC30,LD30,LN30,MC30,MD30,MN30,NC30,ND30,NN30,)</f>
        <v>25.04</v>
      </c>
      <c r="QW30" s="62" t="n">
        <f aca="false">AVERAGE(QU20:QU30)</f>
        <v>14.8905723905724</v>
      </c>
      <c r="QX30" s="64" t="n">
        <f aca="false">AVERAGE(QV20:QV30)</f>
        <v>24.0781818181818</v>
      </c>
    </row>
    <row r="31" s="48" customFormat="true" ht="12.9" hidden="false" customHeight="false" outlineLevel="0" collapsed="false">
      <c r="A31" s="49"/>
      <c r="B31" s="50" t="n">
        <f aca="false">AVERAGE(AO31,BO31,CO31,DO31,EO31,FO31,GO31,HO31,IO31,JO31,KO31,LO31,MO31,NO31)</f>
        <v>20.6833333333333</v>
      </c>
      <c r="C31" s="51" t="n">
        <f aca="false">AVERAGE(B27:B31)</f>
        <v>20.925</v>
      </c>
      <c r="D31" s="52" t="n">
        <f aca="false">AVERAGE(B22:B31)</f>
        <v>20.8278240740741</v>
      </c>
      <c r="E31" s="50" t="e">
        <f aca="false">AVERAGE(B12:B31)</f>
        <v>#VALUE!</v>
      </c>
      <c r="F31" s="53"/>
      <c r="G31" s="52" t="n">
        <f aca="false">MAX(AC31:AN31,BC31:BN31,CC31:CN31,DC31:DN31,EC31:EN31,FC31:FN31,GC31:GN31,HC31:HN31,IC31:IN31,JC31:JN31,KC31:KN31,LC31:LN31,MC31:MN31,NC31:NN31)</f>
        <v>28.2</v>
      </c>
      <c r="H31" s="54" t="n">
        <f aca="false">MEDIAN(AC31:AN31,BC31:BN31,CC31:CN31,DC31:DN31,EC31:EN31,FC31:FN31,GC31:GN31,HC31:HN31,IC31:IN31,JC31:JN31,KC31:KN31,LC31:LN31,MC31:MN31,NC31:NN31)</f>
        <v>20.55</v>
      </c>
      <c r="I31" s="55" t="n">
        <f aca="false">MIN(AC31:AN31,BC31:BN31,CC31:CN31,DC31:DN31,EC31:EN31,FC31:FN31,GC31:GN31,HC31:HN31,IC31:IN31,JC31:JN31,KC31:KN31,LC31:LN31,MC31:MN31,NC31:NN31)</f>
        <v>12.7</v>
      </c>
      <c r="J31" s="56" t="n">
        <f aca="false">(G31+I31)/2</f>
        <v>20.45</v>
      </c>
      <c r="FA31" s="48" t="n">
        <f aca="false">FA30+1</f>
        <v>1881</v>
      </c>
      <c r="FB31" s="57" t="n">
        <v>1881</v>
      </c>
      <c r="FC31" s="58" t="n">
        <v>27.2</v>
      </c>
      <c r="FD31" s="58" t="n">
        <v>25.3</v>
      </c>
      <c r="FE31" s="58" t="n">
        <v>24.4</v>
      </c>
      <c r="FF31" s="58" t="n">
        <v>20.9</v>
      </c>
      <c r="FG31" s="58" t="n">
        <v>17.4</v>
      </c>
      <c r="FH31" s="58" t="n">
        <v>12.7</v>
      </c>
      <c r="FI31" s="58" t="n">
        <v>12.8</v>
      </c>
      <c r="FJ31" s="58" t="n">
        <v>14.3</v>
      </c>
      <c r="FK31" s="58" t="n">
        <v>17.8</v>
      </c>
      <c r="FL31" s="58" t="n">
        <v>17.9</v>
      </c>
      <c r="FM31" s="58" t="n">
        <v>22.4</v>
      </c>
      <c r="FN31" s="58" t="n">
        <v>26.3</v>
      </c>
      <c r="FO31" s="59" t="n">
        <f aca="false">SUM(FC31:FN31)/12</f>
        <v>19.95</v>
      </c>
      <c r="GA31" s="48" t="n">
        <f aca="false">GA30+1</f>
        <v>1881</v>
      </c>
      <c r="GB31" s="57" t="n">
        <v>1881</v>
      </c>
      <c r="GC31" s="58" t="n">
        <v>26.6</v>
      </c>
      <c r="GD31" s="58" t="n">
        <v>24.6</v>
      </c>
      <c r="GE31" s="58" t="n">
        <v>25.2</v>
      </c>
      <c r="GF31" s="58" t="n">
        <v>21.2</v>
      </c>
      <c r="GG31" s="58" t="n">
        <v>17.9</v>
      </c>
      <c r="GH31" s="58" t="n">
        <v>14.1</v>
      </c>
      <c r="GI31" s="58" t="n">
        <v>14.6</v>
      </c>
      <c r="GJ31" s="58" t="n">
        <v>15.3</v>
      </c>
      <c r="GK31" s="58" t="n">
        <v>17.2</v>
      </c>
      <c r="GL31" s="58" t="n">
        <v>20.2</v>
      </c>
      <c r="GM31" s="58" t="n">
        <v>22.3</v>
      </c>
      <c r="GN31" s="58" t="n">
        <v>23.6</v>
      </c>
      <c r="GO31" s="59" t="n">
        <f aca="false">SUM(GC31:GN31)/12</f>
        <v>20.2333333333333</v>
      </c>
      <c r="MA31" s="48" t="n">
        <f aca="false">MA30+1</f>
        <v>1881</v>
      </c>
      <c r="MB31" s="57" t="n">
        <v>1881</v>
      </c>
      <c r="MC31" s="58" t="n">
        <v>27.7</v>
      </c>
      <c r="MD31" s="58" t="n">
        <v>27.1</v>
      </c>
      <c r="ME31" s="58" t="n">
        <v>26.7</v>
      </c>
      <c r="MF31" s="58" t="n">
        <v>22.7</v>
      </c>
      <c r="MG31" s="58" t="n">
        <v>19.6</v>
      </c>
      <c r="MH31" s="58" t="n">
        <v>14.8</v>
      </c>
      <c r="MI31" s="58" t="n">
        <v>15.2</v>
      </c>
      <c r="MJ31" s="58" t="n">
        <v>16.6</v>
      </c>
      <c r="MK31" s="58" t="n">
        <v>20</v>
      </c>
      <c r="ML31" s="58" t="n">
        <v>19.4</v>
      </c>
      <c r="MM31" s="58" t="n">
        <v>24.4</v>
      </c>
      <c r="MN31" s="58" t="n">
        <v>28.2</v>
      </c>
      <c r="MO31" s="59" t="n">
        <f aca="false">SUM(MC31:MN31)/12</f>
        <v>21.8666666666667</v>
      </c>
      <c r="ON31" s="39" t="n">
        <f aca="false">(FO31+GO31+MO31)/3</f>
        <v>20.6833333333333</v>
      </c>
      <c r="OO31" s="40"/>
      <c r="OP31" s="41"/>
      <c r="PA31" s="60"/>
      <c r="PB31" s="61"/>
      <c r="PN31" s="28" t="n">
        <f aca="false">MAX(FC31:FN31,GC31:GN31,MC31:MN31)</f>
        <v>28.2</v>
      </c>
      <c r="PO31" s="29" t="n">
        <f aca="false">MIN(FC31:FN31,GC31:GN31,MC31:MN31)</f>
        <v>12.7</v>
      </c>
      <c r="PP31" s="30" t="n">
        <v>36.5</v>
      </c>
      <c r="PQ31" s="31" t="n">
        <v>13.9</v>
      </c>
      <c r="QU31" s="62" t="n">
        <f aca="false">AVERAGE(AH31,AI31,AJ31,BH31,BI31,BJ31,CH31,CI31,CJ31,DH31,DI31,DJ31,EH31,EI31,EJ31,FH31,FI31,FJ31,GH31,GI31,GJ31,HH31,HI31,HJ31,IH31,II31,IJ31,JH31,JI31,JJ31,KH31,KI31,KJ31,LH31,LI31,LJ31,MH31,MI31,MJ31,NH31,NI31,NJ31)</f>
        <v>14.4888888888889</v>
      </c>
      <c r="QV31" s="63" t="n">
        <f aca="false">AVERAGE(AC31,AD31,AN31,BC31,BD31,BN31,CC31,CD31,CN31,DC31,DD31,DN31,EC31,ED31,EN31,FC31,FD31,FN31,GC31,GD31,GN31,HC31,HD31,HN31,IC31,ID31,IN31,JC31,JD31,JN31,KC31,KD31,KN31,LC31,LD31,LN31,MC31,MD31,MN31,NC31,ND31,NN31,)</f>
        <v>23.66</v>
      </c>
      <c r="QW31" s="62" t="n">
        <f aca="false">AVERAGE(QU21:QU31)</f>
        <v>14.8969696969697</v>
      </c>
      <c r="QX31" s="64" t="n">
        <f aca="false">AVERAGE(QV21:QV31)</f>
        <v>24.0927272727273</v>
      </c>
    </row>
    <row r="32" s="48" customFormat="true" ht="12.9" hidden="false" customHeight="false" outlineLevel="0" collapsed="false">
      <c r="A32" s="49"/>
      <c r="B32" s="50" t="n">
        <f aca="false">AVERAGE(AO32,BO32,CO32,DO32,EO32,FO32,GO32,HO32,IO32,JO32,KO32,LO32,MO32,NO32)</f>
        <v>21.0527777777778</v>
      </c>
      <c r="C32" s="51" t="n">
        <f aca="false">AVERAGE(B28:B32)</f>
        <v>20.9433333333333</v>
      </c>
      <c r="D32" s="52" t="n">
        <f aca="false">AVERAGE(B23:B32)</f>
        <v>20.8300462962963</v>
      </c>
      <c r="E32" s="50" t="n">
        <f aca="false">AVERAGE(B13:B32)</f>
        <v>20.8833526234568</v>
      </c>
      <c r="F32" s="53"/>
      <c r="G32" s="52" t="n">
        <f aca="false">MAX(AC32:AN32,BC32:BN32,CC32:CN32,DC32:DN32,EC32:EN32,FC32:FN32,GC32:GN32,HC32:HN32,IC32:IN32,JC32:JN32,KC32:KN32,LC32:LN32,MC32:MN32,NC32:NN32)</f>
        <v>30.9</v>
      </c>
      <c r="H32" s="54" t="n">
        <f aca="false">MEDIAN(AC32:AN32,BC32:BN32,CC32:CN32,DC32:DN32,EC32:EN32,FC32:FN32,GC32:GN32,HC32:HN32,IC32:IN32,JC32:JN32,KC32:KN32,LC32:LN32,MC32:MN32,NC32:NN32)</f>
        <v>20.75</v>
      </c>
      <c r="I32" s="55" t="n">
        <f aca="false">MIN(AC32:AN32,BC32:BN32,CC32:CN32,DC32:DN32,EC32:EN32,FC32:FN32,GC32:GN32,HC32:HN32,IC32:IN32,JC32:JN32,KC32:KN32,LC32:LN32,MC32:MN32,NC32:NN32)</f>
        <v>11.8</v>
      </c>
      <c r="J32" s="56" t="n">
        <f aca="false">(G32+I32)/2</f>
        <v>21.35</v>
      </c>
      <c r="FA32" s="48" t="n">
        <f aca="false">FA31+1</f>
        <v>1882</v>
      </c>
      <c r="FB32" s="57" t="n">
        <v>1882</v>
      </c>
      <c r="FC32" s="58" t="n">
        <v>28.5</v>
      </c>
      <c r="FD32" s="58" t="n">
        <v>30.2</v>
      </c>
      <c r="FE32" s="58" t="n">
        <v>27.6</v>
      </c>
      <c r="FF32" s="58" t="n">
        <v>20.3</v>
      </c>
      <c r="FG32" s="58" t="n">
        <v>16.9</v>
      </c>
      <c r="FH32" s="58" t="n">
        <v>12.7</v>
      </c>
      <c r="FI32" s="58" t="n">
        <v>11.8</v>
      </c>
      <c r="FJ32" s="58" t="n">
        <v>13.7</v>
      </c>
      <c r="FK32" s="58" t="n">
        <v>16.9</v>
      </c>
      <c r="FL32" s="58" t="n">
        <v>21.2</v>
      </c>
      <c r="FM32" s="58" t="n">
        <v>25.7</v>
      </c>
      <c r="FN32" s="58" t="n">
        <v>26.7</v>
      </c>
      <c r="FO32" s="59" t="n">
        <f aca="false">SUM(FC32:FN32)/12</f>
        <v>21.0166666666667</v>
      </c>
      <c r="GA32" s="48" t="n">
        <f aca="false">GA31+1</f>
        <v>1882</v>
      </c>
      <c r="GB32" s="57" t="n">
        <v>1882</v>
      </c>
      <c r="GC32" s="58" t="n">
        <v>25.1</v>
      </c>
      <c r="GD32" s="58" t="n">
        <v>26.4</v>
      </c>
      <c r="GE32" s="58" t="n">
        <v>24.2</v>
      </c>
      <c r="GF32" s="58" t="n">
        <v>18.1</v>
      </c>
      <c r="GG32" s="58" t="n">
        <v>17</v>
      </c>
      <c r="GH32" s="58" t="n">
        <v>13.5</v>
      </c>
      <c r="GI32" s="58" t="n">
        <v>12.6</v>
      </c>
      <c r="GJ32" s="58" t="n">
        <v>14.5</v>
      </c>
      <c r="GK32" s="58" t="n">
        <v>17.2</v>
      </c>
      <c r="GL32" s="58" t="n">
        <v>19.1</v>
      </c>
      <c r="GM32" s="58" t="n">
        <v>23.7</v>
      </c>
      <c r="GN32" s="58" t="n">
        <v>23.1</v>
      </c>
      <c r="GO32" s="59" t="n">
        <f aca="false">SUM(GC32:GN32)/12</f>
        <v>19.5416666666667</v>
      </c>
      <c r="JB32" s="48" t="s">
        <v>20</v>
      </c>
      <c r="MA32" s="48" t="n">
        <f aca="false">MA31+1</f>
        <v>1882</v>
      </c>
      <c r="MB32" s="57" t="n">
        <v>1882</v>
      </c>
      <c r="MC32" s="58" t="n">
        <v>30.1</v>
      </c>
      <c r="MD32" s="58" t="n">
        <v>30.9</v>
      </c>
      <c r="ME32" s="58" t="n">
        <v>28.1</v>
      </c>
      <c r="MF32" s="58" t="n">
        <v>22.2</v>
      </c>
      <c r="MG32" s="58" t="n">
        <v>19.3</v>
      </c>
      <c r="MH32" s="58" t="n">
        <v>14.6</v>
      </c>
      <c r="MI32" s="58" t="n">
        <v>14</v>
      </c>
      <c r="MJ32" s="58" t="n">
        <v>15.2</v>
      </c>
      <c r="MK32" s="58" t="n">
        <v>19.2</v>
      </c>
      <c r="ML32" s="58" t="n">
        <v>23</v>
      </c>
      <c r="MM32" s="58" t="n">
        <v>27.2</v>
      </c>
      <c r="MN32" s="58" t="n">
        <v>27.4</v>
      </c>
      <c r="MO32" s="59" t="n">
        <f aca="false">SUM(MC32:MN32)/12</f>
        <v>22.6</v>
      </c>
      <c r="ON32" s="39" t="n">
        <f aca="false">(FO32+GO32+MO32)/3</f>
        <v>21.0527777777778</v>
      </c>
      <c r="OO32" s="40"/>
      <c r="OP32" s="41"/>
      <c r="PA32" s="60"/>
      <c r="PB32" s="61"/>
      <c r="PN32" s="28" t="n">
        <f aca="false">MAX(FC32:FN32,GC32:GN32,MC32:MN32)</f>
        <v>30.9</v>
      </c>
      <c r="PO32" s="29" t="n">
        <f aca="false">MIN(FC32:FN32,GC32:GN32,MC32:MN32)</f>
        <v>11.8</v>
      </c>
      <c r="PP32" s="30" t="n">
        <v>36.5</v>
      </c>
      <c r="PQ32" s="31" t="n">
        <v>13.9</v>
      </c>
      <c r="QU32" s="62" t="n">
        <f aca="false">AVERAGE(AH32,AI32,AJ32,BH32,BI32,BJ32,CH32,CI32,CJ32,DH32,DI32,DJ32,EH32,EI32,EJ32,FH32,FI32,FJ32,GH32,GI32,GJ32,HH32,HI32,HJ32,IH32,II32,IJ32,JH32,JI32,JJ32,KH32,KI32,KJ32,LH32,LI32,LJ32,MH32,MI32,MJ32,NH32,NI32,NJ32)</f>
        <v>13.6222222222222</v>
      </c>
      <c r="QV32" s="63" t="n">
        <f aca="false">AVERAGE(AC32,AD32,AN32,BC32,BD32,BN32,CC32,CD32,CN32,DC32,DD32,DN32,EC32,ED32,EN32,FC32,FD32,FN32,GC32,GD32,GN32,HC32,HD32,HN32,IC32,ID32,IN32,JC32,JD32,JN32,KC32,KD32,KN32,LC32,LD32,LN32,MC32,MD32,MN32,NC32,ND32,NN32,)</f>
        <v>24.84</v>
      </c>
      <c r="QW32" s="62" t="n">
        <f aca="false">AVERAGE(QU22:QU32)</f>
        <v>14.720202020202</v>
      </c>
      <c r="QX32" s="64" t="n">
        <f aca="false">AVERAGE(QV22:QV32)</f>
        <v>24.0709090909091</v>
      </c>
    </row>
    <row r="33" s="48" customFormat="true" ht="12.9" hidden="false" customHeight="false" outlineLevel="0" collapsed="false">
      <c r="A33" s="49"/>
      <c r="B33" s="50" t="n">
        <f aca="false">AVERAGE(AO33,BO33,CO33,DO33,EO33,FO33,GO33,HO33,IO33,JO33,KO33,LO33,MO33,NO33)</f>
        <v>21.1199074074074</v>
      </c>
      <c r="C33" s="51" t="n">
        <f aca="false">AVERAGE(B29:B33)</f>
        <v>20.994537037037</v>
      </c>
      <c r="D33" s="52" t="n">
        <f aca="false">AVERAGE(B24:B33)</f>
        <v>20.8343055555556</v>
      </c>
      <c r="E33" s="50" t="n">
        <f aca="false">AVERAGE(B14:B33)</f>
        <v>20.9361535493827</v>
      </c>
      <c r="F33" s="53"/>
      <c r="G33" s="52" t="n">
        <f aca="false">MAX(AC33:AN33,BC33:BN33,CC33:CN33,DC33:DN33,EC33:EN33,FC33:FN33,GC33:GN33,HC33:HN33,IC33:IN33,JC33:JN33,KC33:KN33,LC33:LN33,MC33:MN33,NC33:NN33)</f>
        <v>30.3</v>
      </c>
      <c r="H33" s="54" t="n">
        <f aca="false">MEDIAN(AC33:AN33,BC33:BN33,CC33:CN33,DC33:DN33,EC33:EN33,FC33:FN33,GC33:GN33,HC33:HN33,IC33:IN33,JC33:JN33,KC33:KN33,LC33:LN33,MC33:MN33,NC33:NN33)</f>
        <v>20.65</v>
      </c>
      <c r="I33" s="55" t="n">
        <f aca="false">MIN(AC33:AN33,BC33:BN33,CC33:CN33,DC33:DN33,EC33:EN33,FC33:FN33,GC33:GN33,HC33:HN33,IC33:IN33,JC33:JN33,KC33:KN33,LC33:LN33,MC33:MN33,NC33:NN33)</f>
        <v>12.9</v>
      </c>
      <c r="J33" s="56" t="n">
        <f aca="false">(G33+I33)/2</f>
        <v>21.6</v>
      </c>
      <c r="BB33" s="48" t="s">
        <v>21</v>
      </c>
      <c r="FA33" s="48" t="n">
        <f aca="false">FA32+1</f>
        <v>1883</v>
      </c>
      <c r="FB33" s="57" t="n">
        <v>1883</v>
      </c>
      <c r="FC33" s="58" t="n">
        <v>29.3</v>
      </c>
      <c r="FD33" s="58" t="n">
        <v>25.6</v>
      </c>
      <c r="FE33" s="58" t="n">
        <v>25.4</v>
      </c>
      <c r="FF33" s="58" t="n">
        <v>22.6</v>
      </c>
      <c r="FG33" s="58" t="n">
        <v>15.2</v>
      </c>
      <c r="FH33" s="58" t="n">
        <v>14.4</v>
      </c>
      <c r="FI33" s="58" t="n">
        <v>12.9</v>
      </c>
      <c r="FJ33" s="65" t="n">
        <f aca="false">(FJ30+FJ31+FJ32+FJ34+FJ35+FJ36)/6</f>
        <v>14.7833333333333</v>
      </c>
      <c r="FK33" s="65" t="n">
        <f aca="false">(FK30+FK31+FK32+FK34+FK35+FK36)/6</f>
        <v>17.3333333333333</v>
      </c>
      <c r="FL33" s="65" t="n">
        <f aca="false">(FL30+FL31+FL32+FL34+FL35+FL36)/6</f>
        <v>19.4166666666667</v>
      </c>
      <c r="FM33" s="65" t="n">
        <f aca="false">(FM30+FM31+FM32+FM34+FM35+FM36)/6</f>
        <v>23.4833333333333</v>
      </c>
      <c r="FN33" s="65" t="n">
        <f aca="false">(FN30+FN31+FN32+FN34+FN35+FN36)/6</f>
        <v>26.1</v>
      </c>
      <c r="FO33" s="59" t="n">
        <f aca="false">SUM(FC33:FN33)/12</f>
        <v>20.5430555555556</v>
      </c>
      <c r="GA33" s="48" t="n">
        <f aca="false">GA32+1</f>
        <v>1883</v>
      </c>
      <c r="GB33" s="57" t="n">
        <v>1883</v>
      </c>
      <c r="GC33" s="58" t="n">
        <v>27.8</v>
      </c>
      <c r="GD33" s="58" t="n">
        <v>30.2</v>
      </c>
      <c r="GE33" s="58" t="n">
        <v>25.3</v>
      </c>
      <c r="GF33" s="58" t="n">
        <v>21.2</v>
      </c>
      <c r="GG33" s="58" t="n">
        <v>17.2</v>
      </c>
      <c r="GH33" s="58" t="n">
        <v>15.2</v>
      </c>
      <c r="GI33" s="58" t="n">
        <v>14.9</v>
      </c>
      <c r="GJ33" s="58" t="n">
        <v>15.9</v>
      </c>
      <c r="GK33" s="58" t="n">
        <v>18.1</v>
      </c>
      <c r="GL33" s="58" t="n">
        <v>18.9</v>
      </c>
      <c r="GM33" s="58" t="n">
        <v>20.6</v>
      </c>
      <c r="GN33" s="58" t="n">
        <v>24.4</v>
      </c>
      <c r="GO33" s="59" t="n">
        <f aca="false">SUM(GC33:GN33)/12</f>
        <v>20.8083333333333</v>
      </c>
      <c r="MA33" s="48" t="n">
        <f aca="false">MA32+1</f>
        <v>1883</v>
      </c>
      <c r="MB33" s="57" t="n">
        <v>1883</v>
      </c>
      <c r="MC33" s="58" t="n">
        <v>30.3</v>
      </c>
      <c r="MD33" s="58" t="n">
        <v>26.3</v>
      </c>
      <c r="ME33" s="58" t="n">
        <v>26.6</v>
      </c>
      <c r="MF33" s="58" t="n">
        <v>24.1</v>
      </c>
      <c r="MG33" s="58" t="n">
        <v>16.4</v>
      </c>
      <c r="MH33" s="58" t="n">
        <v>17.3</v>
      </c>
      <c r="MI33" s="58" t="n">
        <v>14.8</v>
      </c>
      <c r="MJ33" s="58" t="n">
        <v>16.2</v>
      </c>
      <c r="MK33" s="58" t="n">
        <v>17.6</v>
      </c>
      <c r="ML33" s="58" t="n">
        <v>20.7</v>
      </c>
      <c r="MM33" s="58" t="n">
        <v>25.6</v>
      </c>
      <c r="MN33" s="58" t="n">
        <v>28.2</v>
      </c>
      <c r="MO33" s="59" t="n">
        <f aca="false">SUM(MC33:MN33)/12</f>
        <v>22.0083333333333</v>
      </c>
      <c r="ON33" s="39" t="n">
        <f aca="false">(FO33+GO33+MO33)/3</f>
        <v>21.1199074074074</v>
      </c>
      <c r="OO33" s="40"/>
      <c r="OP33" s="41"/>
      <c r="PA33" s="60"/>
      <c r="PB33" s="61"/>
      <c r="PN33" s="28" t="n">
        <f aca="false">MAX(FC33:FN33,GC33:GN33,MC33:MN33)</f>
        <v>30.3</v>
      </c>
      <c r="PO33" s="29" t="n">
        <f aca="false">MIN(FC33:FN33,GC33:GN33,MC33:MN33)</f>
        <v>12.9</v>
      </c>
      <c r="PP33" s="30" t="n">
        <v>36.5</v>
      </c>
      <c r="PQ33" s="31" t="n">
        <v>13.9</v>
      </c>
      <c r="QU33" s="62" t="n">
        <f aca="false">AVERAGE(AH33,AI33,AJ33,BH33,BI33,BJ33,CH33,CI33,CJ33,DH33,DI33,DJ33,EH33,EI33,EJ33,FH33,FI33,FJ33,GH38,GI38,GJ38,HH33,HI33,HJ33,IH33,II33,IJ33,JH33,JI33,JJ33,KH33,KI33,KJ33,LH33,LI33,LJ33,MH33,MI33,MJ33,NH33,NI33,NJ33)</f>
        <v>14.8314814814815</v>
      </c>
      <c r="QV33" s="63" t="n">
        <f aca="false">AVERAGE(AC33,AD33,AN33,BC33,BD33,BN33,CC33,CD33,CN33,DC33,DD33,DN33,EC33,ED33,EN33,FC33,FD33,FN33,GC38,GD38,GN38,HC33,HD33,HN33,IC33,ID33,IN33,JC33,JD33,JN33,KC33,KD33,KN33,LC33,LD33,LN33,MC33,MD33,MN33,NC33,ND33,NN33,)</f>
        <v>24.59</v>
      </c>
      <c r="QW33" s="62" t="n">
        <f aca="false">AVERAGE(QU23:QU33)</f>
        <v>14.7351851851852</v>
      </c>
      <c r="QX33" s="64" t="n">
        <f aca="false">AVERAGE(QV23:QV33)</f>
        <v>24.1518181818182</v>
      </c>
    </row>
    <row r="34" s="48" customFormat="true" ht="12.9" hidden="false" customHeight="false" outlineLevel="0" collapsed="false">
      <c r="A34" s="49"/>
      <c r="B34" s="50" t="n">
        <f aca="false">AVERAGE(AO34,BO34,CO34,DO34,EO34,FO34,GO34,HO34,IO34,JO34,KO34,LO34,MO34,NO34)</f>
        <v>20.6861111111111</v>
      </c>
      <c r="C34" s="51" t="n">
        <f aca="false">AVERAGE(B30:B34)</f>
        <v>20.9306481481481</v>
      </c>
      <c r="D34" s="52" t="n">
        <f aca="false">AVERAGE(B25:B34)</f>
        <v>20.9039351851852</v>
      </c>
      <c r="E34" s="50" t="n">
        <f aca="false">AVERAGE(B15:B34)</f>
        <v>20.954212962963</v>
      </c>
      <c r="F34" s="53"/>
      <c r="G34" s="52" t="n">
        <f aca="false">MAX(AC34:AN34,BC34:BN34,CC34:CN34,DC34:DN34,EC34:EN34,FC34:FN34,GC34:GN34,HC34:HN34,IC34:IN34,JC34:JN34,KC34:KN34,LC34:LN34,MC34:MN34,NC34:NN34)</f>
        <v>29.1</v>
      </c>
      <c r="H34" s="54" t="n">
        <f aca="false">MEDIAN(AC34:AN34,BC34:BN34,CC34:CN34,DC34:DN34,EC34:EN34,FC34:FN34,GC34:GN34,HC34:HN34,IC34:IN34,JC34:JN34,KC34:KN34,LC34:LN34,MC34:MN34,NC34:NN34)</f>
        <v>20.25</v>
      </c>
      <c r="I34" s="55" t="n">
        <f aca="false">MIN(AC34:AN34,BC34:BN34,CC34:CN34,DC34:DN34,EC34:EN34,FC34:FN34,GC34:GN34,HC34:HN34,IC34:IN34,JC34:JN34,KC34:KN34,LC34:LN34,MC34:MN34,NC34:NN34)</f>
        <v>12.1</v>
      </c>
      <c r="J34" s="56" t="n">
        <f aca="false">(G34+I34)/2</f>
        <v>20.6</v>
      </c>
      <c r="FA34" s="48" t="n">
        <f aca="false">FA33+1</f>
        <v>1884</v>
      </c>
      <c r="FB34" s="57" t="n">
        <v>1884</v>
      </c>
      <c r="FC34" s="58" t="n">
        <v>25.7</v>
      </c>
      <c r="FD34" s="58" t="n">
        <v>28.4</v>
      </c>
      <c r="FE34" s="58" t="n">
        <v>26.2</v>
      </c>
      <c r="FF34" s="58" t="n">
        <v>19.8</v>
      </c>
      <c r="FG34" s="58" t="n">
        <v>15.8</v>
      </c>
      <c r="FH34" s="58" t="n">
        <v>13.8</v>
      </c>
      <c r="FI34" s="58" t="n">
        <v>12.1</v>
      </c>
      <c r="FJ34" s="58" t="n">
        <v>15.7</v>
      </c>
      <c r="FK34" s="58" t="n">
        <v>16.8</v>
      </c>
      <c r="FL34" s="58" t="n">
        <v>19.7</v>
      </c>
      <c r="FM34" s="58" t="n">
        <v>23.1</v>
      </c>
      <c r="FN34" s="58" t="n">
        <v>23.1</v>
      </c>
      <c r="FO34" s="59" t="n">
        <f aca="false">SUM(FC34:FN34)/12</f>
        <v>20.0166666666667</v>
      </c>
      <c r="GA34" s="48" t="n">
        <f aca="false">GA33+1</f>
        <v>1884</v>
      </c>
      <c r="GB34" s="57" t="n">
        <v>1884</v>
      </c>
      <c r="GC34" s="58" t="n">
        <v>26.6</v>
      </c>
      <c r="GD34" s="58" t="n">
        <v>24.6</v>
      </c>
      <c r="GE34" s="58" t="n">
        <v>25.2</v>
      </c>
      <c r="GF34" s="58" t="n">
        <v>21.2</v>
      </c>
      <c r="GG34" s="58" t="n">
        <v>17.9</v>
      </c>
      <c r="GH34" s="58" t="n">
        <v>14.1</v>
      </c>
      <c r="GI34" s="58" t="n">
        <v>14.6</v>
      </c>
      <c r="GJ34" s="58" t="n">
        <v>15.3</v>
      </c>
      <c r="GK34" s="58" t="n">
        <v>17.2</v>
      </c>
      <c r="GL34" s="58" t="n">
        <v>20.2</v>
      </c>
      <c r="GM34" s="58" t="n">
        <v>22.3</v>
      </c>
      <c r="GN34" s="58" t="n">
        <v>23.6</v>
      </c>
      <c r="GO34" s="59" t="n">
        <f aca="false">SUM(GC34:GN34)/12</f>
        <v>20.2333333333333</v>
      </c>
      <c r="JA34" s="48" t="n">
        <v>1884</v>
      </c>
      <c r="JB34" s="66" t="s">
        <v>22</v>
      </c>
      <c r="JC34" s="67"/>
      <c r="JD34" s="67"/>
      <c r="JE34" s="67"/>
      <c r="JF34" s="67"/>
      <c r="JG34" s="67"/>
      <c r="JH34" s="67"/>
      <c r="JI34" s="67"/>
      <c r="JJ34" s="67"/>
      <c r="JK34" s="58" t="n">
        <v>16.4</v>
      </c>
      <c r="JL34" s="58" t="n">
        <v>17.5</v>
      </c>
      <c r="JM34" s="58" t="n">
        <v>20.8</v>
      </c>
      <c r="JN34" s="58" t="n">
        <v>20.3</v>
      </c>
      <c r="JO34" s="59"/>
      <c r="MA34" s="48" t="n">
        <f aca="false">MA33+1</f>
        <v>1884</v>
      </c>
      <c r="MB34" s="57" t="n">
        <v>1884</v>
      </c>
      <c r="MC34" s="58" t="n">
        <v>27.3</v>
      </c>
      <c r="MD34" s="58" t="n">
        <v>29.1</v>
      </c>
      <c r="ME34" s="58" t="n">
        <v>27.6</v>
      </c>
      <c r="MF34" s="58" t="n">
        <v>21.9</v>
      </c>
      <c r="MG34" s="58" t="n">
        <v>18</v>
      </c>
      <c r="MH34" s="58" t="n">
        <v>15.7</v>
      </c>
      <c r="MI34" s="58" t="n">
        <v>14.2</v>
      </c>
      <c r="MJ34" s="58" t="n">
        <v>17.6</v>
      </c>
      <c r="MK34" s="58" t="n">
        <v>18.7</v>
      </c>
      <c r="ML34" s="58" t="n">
        <v>21.4</v>
      </c>
      <c r="MM34" s="58" t="n">
        <v>24.9</v>
      </c>
      <c r="MN34" s="58" t="n">
        <v>25.3</v>
      </c>
      <c r="MO34" s="59" t="n">
        <f aca="false">SUM(MC34:MN34)/12</f>
        <v>21.8083333333333</v>
      </c>
      <c r="ON34" s="39" t="n">
        <f aca="false">(FO34+GO34+MO34)/3</f>
        <v>20.6861111111111</v>
      </c>
      <c r="OO34" s="40"/>
      <c r="OP34" s="41"/>
      <c r="PA34" s="60"/>
      <c r="PB34" s="61"/>
      <c r="PN34" s="28" t="n">
        <f aca="false">MAX(FC34:FN34,GC34:GN34,MC34:MN34)</f>
        <v>29.1</v>
      </c>
      <c r="PO34" s="29" t="n">
        <f aca="false">MIN(FC34:FN34,GC34:GN34,MC34:MN34)</f>
        <v>12.1</v>
      </c>
      <c r="PP34" s="30" t="n">
        <v>36.5</v>
      </c>
      <c r="PQ34" s="31" t="n">
        <v>13.9</v>
      </c>
      <c r="QU34" s="62" t="n">
        <f aca="false">AVERAGE(AH34,AI34,AJ34,BH34,BI34,BJ34,CH34,CI34,CJ34,DH34,DI34,DJ34,EH34,EI34,EJ34,FH34,FI34,FJ34,GH39,GI39,GJ39,HH34,HI34,HJ34,IH34,II34,IJ34,JH34,JI34,JJ34,KH34,KI34,KJ34,LH34,LI34,LJ34,MH34,MI34,MJ34,NH34,NI34,NJ34)</f>
        <v>14.8555555555556</v>
      </c>
      <c r="QV34" s="63" t="n">
        <f aca="false">AVERAGE(AC34,AD34,AN34,BC34,BD34,BN34,CC34,CD34,CN34,DC34,DD34,DN34,EC34,ED34,EN34,FC34,FD34,FN34,GC39,GD39,GN39,HC34,HD34,HN34,IC34,ID34,IN34,JC34,JD34,JN34,KC34,KD34,KN34,LC34,LD34,LN34,MC34,MD34,MN34,NC34,ND34,NN34,)</f>
        <v>23.4</v>
      </c>
      <c r="QW34" s="62" t="n">
        <f aca="false">AVERAGE(QU24:QU34)</f>
        <v>14.6651515151515</v>
      </c>
      <c r="QX34" s="64" t="n">
        <f aca="false">AVERAGE(QV24:QV34)</f>
        <v>24.0581818181818</v>
      </c>
    </row>
    <row r="35" s="48" customFormat="true" ht="12.9" hidden="false" customHeight="false" outlineLevel="0" collapsed="false">
      <c r="A35" s="49" t="n">
        <f aca="false">A30+5</f>
        <v>1885</v>
      </c>
      <c r="B35" s="50" t="n">
        <f aca="false">AVERAGE(AO35,BO35,CO35,DO35,EO35,FO35,GO35,HO35,IO35,JO35,KO35,LO35,MO35,NO35)</f>
        <v>20.6533333333333</v>
      </c>
      <c r="C35" s="51" t="n">
        <f aca="false">AVERAGE(B31:B35)</f>
        <v>20.8390925925926</v>
      </c>
      <c r="D35" s="52" t="n">
        <f aca="false">AVERAGE(B26:B35)</f>
        <v>20.8773240740741</v>
      </c>
      <c r="E35" s="50" t="n">
        <f aca="false">AVERAGE(B16:B35)</f>
        <v>20.9594953703704</v>
      </c>
      <c r="F35" s="53"/>
      <c r="G35" s="52" t="n">
        <f aca="false">MAX(AC35:AN35,BC35:BN35,CC35:CN35,DC35:DN35,EC35:EN35,FC35:FN35,GC35:GN35,HC35:HN35,IC35:IN35,JC35:JN35,KC35:KN35,LC35:LN35,MC35:MN35,NC35:NN35)</f>
        <v>32.4</v>
      </c>
      <c r="H35" s="54" t="n">
        <f aca="false">MEDIAN(AC35:AN35,BC35:BN35,CC35:CN35,DC35:DN35,EC35:EN35,FC35:FN35,GC35:GN35,HC35:HN35,IC35:IN35,JC35:JN35,KC35:KN35,LC35:LN35,MC35:MN35,NC35:NN35)</f>
        <v>20.05</v>
      </c>
      <c r="I35" s="55" t="n">
        <f aca="false">MIN(AC35:AN35,BC35:BN35,CC35:CN35,DC35:DN35,EC35:EN35,FC35:FN35,GC35:GN35,HC35:HN35,IC35:IN35,JC35:JN35,KC35:KN35,LC35:LN35,MC35:MN35,NC35:NN35)</f>
        <v>11.8</v>
      </c>
      <c r="J35" s="56" t="n">
        <f aca="false">(G35+I35)/2</f>
        <v>22.1</v>
      </c>
      <c r="AB35" s="48" t="s">
        <v>23</v>
      </c>
      <c r="BA35" s="48" t="n">
        <v>1885</v>
      </c>
      <c r="BB35" s="57" t="n">
        <v>1885</v>
      </c>
      <c r="BC35" s="58" t="n">
        <v>31.5</v>
      </c>
      <c r="BD35" s="58" t="n">
        <v>28.7</v>
      </c>
      <c r="BE35" s="58" t="n">
        <v>25.4</v>
      </c>
      <c r="BF35" s="58" t="n">
        <v>22.8</v>
      </c>
      <c r="BG35" s="58" t="n">
        <v>19.8</v>
      </c>
      <c r="BH35" s="58" t="n">
        <v>13.4</v>
      </c>
      <c r="BI35" s="58" t="n">
        <v>14.2</v>
      </c>
      <c r="BJ35" s="58" t="n">
        <v>16.9</v>
      </c>
      <c r="BK35" s="58" t="n">
        <v>19.2</v>
      </c>
      <c r="BL35" s="58" t="n">
        <v>24.9</v>
      </c>
      <c r="BM35" s="58" t="n">
        <v>27.2</v>
      </c>
      <c r="BN35" s="58" t="n">
        <v>32.4</v>
      </c>
      <c r="BO35" s="59" t="n">
        <f aca="false">SUM(BC35:BN35)/12</f>
        <v>23.0333333333333</v>
      </c>
      <c r="FA35" s="48" t="n">
        <f aca="false">FA34+1</f>
        <v>1885</v>
      </c>
      <c r="FB35" s="57" t="n">
        <v>1885</v>
      </c>
      <c r="FC35" s="58" t="n">
        <v>27.3</v>
      </c>
      <c r="FD35" s="58" t="n">
        <v>25.7</v>
      </c>
      <c r="FE35" s="58" t="n">
        <v>22.2</v>
      </c>
      <c r="FF35" s="58" t="n">
        <v>20.3</v>
      </c>
      <c r="FG35" s="58" t="n">
        <v>18.2</v>
      </c>
      <c r="FH35" s="58" t="n">
        <v>11.8</v>
      </c>
      <c r="FI35" s="58" t="n">
        <v>12.6</v>
      </c>
      <c r="FJ35" s="58" t="n">
        <v>15.2</v>
      </c>
      <c r="FK35" s="58" t="n">
        <v>17.1</v>
      </c>
      <c r="FL35" s="58" t="n">
        <v>21.8</v>
      </c>
      <c r="FM35" s="58" t="n">
        <v>23.1</v>
      </c>
      <c r="FN35" s="58" t="n">
        <v>27.5</v>
      </c>
      <c r="FO35" s="59" t="n">
        <f aca="false">SUM(FC35:FN35)/12</f>
        <v>20.2333333333333</v>
      </c>
      <c r="GA35" s="48" t="n">
        <f aca="false">GA34+1</f>
        <v>1885</v>
      </c>
      <c r="GB35" s="57" t="n">
        <v>1885</v>
      </c>
      <c r="GC35" s="58" t="n">
        <v>25.1</v>
      </c>
      <c r="GD35" s="58" t="n">
        <v>26.4</v>
      </c>
      <c r="GE35" s="58" t="n">
        <v>24.2</v>
      </c>
      <c r="GF35" s="58" t="n">
        <v>18.1</v>
      </c>
      <c r="GG35" s="58" t="n">
        <v>17</v>
      </c>
      <c r="GH35" s="58" t="n">
        <v>13.5</v>
      </c>
      <c r="GI35" s="58" t="n">
        <v>12.6</v>
      </c>
      <c r="GJ35" s="58" t="n">
        <v>14.5</v>
      </c>
      <c r="GK35" s="58" t="n">
        <v>17.2</v>
      </c>
      <c r="GL35" s="58" t="n">
        <v>19.1</v>
      </c>
      <c r="GM35" s="58" t="n">
        <v>23.7</v>
      </c>
      <c r="GN35" s="58" t="n">
        <v>23.1</v>
      </c>
      <c r="GO35" s="59" t="n">
        <f aca="false">SUM(GC35:GN35)/12</f>
        <v>19.5416666666667</v>
      </c>
      <c r="JA35" s="48" t="n">
        <f aca="false">JA34+1</f>
        <v>1885</v>
      </c>
      <c r="JB35" s="66" t="s">
        <v>24</v>
      </c>
      <c r="JC35" s="58" t="n">
        <v>22.1</v>
      </c>
      <c r="JD35" s="58" t="n">
        <v>21.6</v>
      </c>
      <c r="JE35" s="58" t="n">
        <v>19.9</v>
      </c>
      <c r="JF35" s="58" t="n">
        <v>19</v>
      </c>
      <c r="JG35" s="58" t="n">
        <v>17.1</v>
      </c>
      <c r="JH35" s="58" t="n">
        <v>13.8</v>
      </c>
      <c r="JI35" s="58" t="n">
        <v>13.8</v>
      </c>
      <c r="JJ35" s="58" t="n">
        <v>14.5</v>
      </c>
      <c r="JK35" s="58" t="n">
        <v>16.5</v>
      </c>
      <c r="JL35" s="58" t="n">
        <v>19.8</v>
      </c>
      <c r="JM35" s="58" t="n">
        <v>20.2</v>
      </c>
      <c r="JN35" s="58" t="n">
        <v>22.9</v>
      </c>
      <c r="JO35" s="59" t="n">
        <f aca="false">SUM(JC35:JN35)/12</f>
        <v>18.4333333333333</v>
      </c>
      <c r="MA35" s="48" t="n">
        <f aca="false">MA34+1</f>
        <v>1885</v>
      </c>
      <c r="MB35" s="57" t="n">
        <v>1885</v>
      </c>
      <c r="MC35" s="58" t="n">
        <v>28.7</v>
      </c>
      <c r="MD35" s="58" t="n">
        <v>27.1</v>
      </c>
      <c r="ME35" s="58" t="n">
        <v>24.2</v>
      </c>
      <c r="MF35" s="58" t="n">
        <v>21.8</v>
      </c>
      <c r="MG35" s="58" t="n">
        <v>19.7</v>
      </c>
      <c r="MH35" s="58" t="n">
        <v>14.1</v>
      </c>
      <c r="MI35" s="58" t="n">
        <v>14.7</v>
      </c>
      <c r="MJ35" s="58" t="n">
        <v>17.4</v>
      </c>
      <c r="MK35" s="58" t="n">
        <v>19.3</v>
      </c>
      <c r="ML35" s="58" t="n">
        <v>23.7</v>
      </c>
      <c r="MM35" s="58" t="n">
        <v>24.9</v>
      </c>
      <c r="MN35" s="58" t="n">
        <v>28.7</v>
      </c>
      <c r="MO35" s="59" t="n">
        <f aca="false">SUM(MC35:MN35)/12</f>
        <v>22.025</v>
      </c>
      <c r="NT35" s="68"/>
      <c r="NU35" s="68"/>
      <c r="NV35" s="68"/>
      <c r="ON35" s="39" t="n">
        <f aca="false">(FO35+GO35+MO35)/3</f>
        <v>20.6</v>
      </c>
      <c r="OO35" s="40"/>
      <c r="OP35" s="41"/>
      <c r="PA35" s="60"/>
      <c r="PB35" s="61"/>
      <c r="PN35" s="28" t="n">
        <f aca="false">MAX(FC35:FN35,GC35:GN35,MC35:MN35)</f>
        <v>28.7</v>
      </c>
      <c r="PO35" s="29" t="n">
        <f aca="false">MIN(FC35:FN35,GC35:GN35,MC35:MN35)</f>
        <v>11.8</v>
      </c>
      <c r="PP35" s="30" t="n">
        <v>36.5</v>
      </c>
      <c r="PQ35" s="31" t="n">
        <v>13.9</v>
      </c>
      <c r="QU35" s="62" t="n">
        <f aca="false">AVERAGE(AH35,AI35,AJ35,BH35,BI35,BJ35,CH35,CI35,CJ35,DH35,DI35,DJ35,EH35,EI35,EJ35,FH35,FI35,FJ35,GH40,GI40,GJ40,HH35,HI35,HJ35,IH35,II35,IJ35,JH35,JI35,JJ35,KH35,KI35,KJ35,LH35,LI35,LJ35,MH35,MI35,MJ35,NH35,NI35,NJ35)</f>
        <v>14.5</v>
      </c>
      <c r="QV35" s="63" t="n">
        <f aca="false">AVERAGE(AC35,AD35,AN35,BC35,BD35,BN35,CC35,CD35,CN35,DC35,DD35,DN35,EC35,ED35,EN35,FC35,FD35,FN35,GC40,GD40,GN40,HC35,HD35,HN35,IC35,ID35,IN35,JC35,JD35,JN35,KC35,KD35,KN35,LC35,LD35,LN35,MC35,MD35,MN35,NC35,ND35,NN35,)</f>
        <v>25.35625</v>
      </c>
      <c r="QW35" s="62" t="n">
        <f aca="false">AVERAGE(QU25:QU35)</f>
        <v>14.6957912457912</v>
      </c>
      <c r="QX35" s="64" t="n">
        <f aca="false">AVERAGE(QV25:QV35)</f>
        <v>24.3360227272727</v>
      </c>
    </row>
    <row r="36" s="48" customFormat="true" ht="12.9" hidden="false" customHeight="false" outlineLevel="0" collapsed="false">
      <c r="A36" s="49"/>
      <c r="B36" s="50" t="n">
        <f aca="false">AVERAGE(AO36,BO36,CO36,DO36,EO36,FO36,GO36,HO36,IO36,JO36,KO36,LO36,MO36,NO36)</f>
        <v>20.9633333333333</v>
      </c>
      <c r="C36" s="51" t="n">
        <f aca="false">AVERAGE(B32:B36)</f>
        <v>20.8950925925926</v>
      </c>
      <c r="D36" s="52" t="n">
        <f aca="false">AVERAGE(B27:B36)</f>
        <v>20.9100462962963</v>
      </c>
      <c r="E36" s="50" t="n">
        <f aca="false">AVERAGE(B17:B36)</f>
        <v>20.9497453703704</v>
      </c>
      <c r="F36" s="53"/>
      <c r="G36" s="52" t="n">
        <f aca="false">MAX(AC36:AN36,BC36:BN36,CC36:CN36,DC36:DN36,EC36:EN36,FC36:FN36,GC36:GN36,HC36:HN36,IC36:IN36,JC36:JN36,KC36:KN36,LC36:LN36,MC36:MN36,NC36:NN36)</f>
        <v>32.8</v>
      </c>
      <c r="H36" s="54" t="n">
        <f aca="false">MEDIAN(AC36:AN36,BC36:BN36,CC36:CN36,DC36:DN36,EC36:EN36,FC36:FN36,GC36:GN36,HC36:HN36,IC36:IN36,JC36:JN36,KC36:KN36,LC36:LN36,MC36:MN36,NC36:NN36)</f>
        <v>20.5</v>
      </c>
      <c r="I36" s="55" t="n">
        <f aca="false">MIN(AC36:AN36,BC36:BN36,CC36:CN36,DC36:DN36,EC36:EN36,FC36:FN36,GC36:GN36,HC36:HN36,IC36:IN36,JC36:JN36,KC36:KN36,LC36:LN36,MC36:MN36,NC36:NN36)</f>
        <v>12.7</v>
      </c>
      <c r="J36" s="56" t="n">
        <f aca="false">(G36+I36)/2</f>
        <v>22.75</v>
      </c>
      <c r="BA36" s="48" t="n">
        <f aca="false">BA35+1</f>
        <v>1886</v>
      </c>
      <c r="BB36" s="57" t="n">
        <v>1886</v>
      </c>
      <c r="BC36" s="58" t="n">
        <v>32.8</v>
      </c>
      <c r="BD36" s="58" t="n">
        <v>29.2</v>
      </c>
      <c r="BE36" s="58" t="n">
        <v>28.7</v>
      </c>
      <c r="BF36" s="58" t="n">
        <v>22.9</v>
      </c>
      <c r="BG36" s="58" t="n">
        <v>17.7</v>
      </c>
      <c r="BH36" s="58" t="n">
        <v>15.6</v>
      </c>
      <c r="BI36" s="58" t="n">
        <v>13.9</v>
      </c>
      <c r="BJ36" s="58" t="n">
        <v>15.3</v>
      </c>
      <c r="BK36" s="58" t="n">
        <v>20.4</v>
      </c>
      <c r="BL36" s="58" t="n">
        <v>20.2</v>
      </c>
      <c r="BM36" s="58" t="n">
        <v>28.3</v>
      </c>
      <c r="BN36" s="58" t="n">
        <v>30.5</v>
      </c>
      <c r="BO36" s="59" t="n">
        <f aca="false">SUM(BC36:BN36)/12</f>
        <v>22.9583333333333</v>
      </c>
      <c r="FA36" s="48" t="n">
        <f aca="false">FA35+1</f>
        <v>1886</v>
      </c>
      <c r="FB36" s="57" t="n">
        <v>1886</v>
      </c>
      <c r="FC36" s="58" t="n">
        <v>28.1</v>
      </c>
      <c r="FD36" s="58" t="n">
        <v>25.6</v>
      </c>
      <c r="FE36" s="58" t="n">
        <v>25.7</v>
      </c>
      <c r="FF36" s="58" t="n">
        <v>20.6</v>
      </c>
      <c r="FG36" s="58" t="n">
        <v>16.3</v>
      </c>
      <c r="FH36" s="58" t="n">
        <v>14.1</v>
      </c>
      <c r="FI36" s="58" t="n">
        <v>12.7</v>
      </c>
      <c r="FJ36" s="58" t="n">
        <v>13.4</v>
      </c>
      <c r="FK36" s="58" t="n">
        <v>18.4</v>
      </c>
      <c r="FL36" s="58" t="n">
        <v>17.6</v>
      </c>
      <c r="FM36" s="58" t="n">
        <v>24.8</v>
      </c>
      <c r="FN36" s="58" t="n">
        <v>27.2</v>
      </c>
      <c r="FO36" s="59" t="n">
        <f aca="false">SUM(FC36:FN36)/12</f>
        <v>20.375</v>
      </c>
      <c r="GA36" s="48" t="n">
        <f aca="false">GA35+1</f>
        <v>1886</v>
      </c>
      <c r="GB36" s="57" t="n">
        <v>1886</v>
      </c>
      <c r="GC36" s="58" t="n">
        <v>27.4</v>
      </c>
      <c r="GD36" s="58" t="n">
        <v>25.9</v>
      </c>
      <c r="GE36" s="58" t="n">
        <v>22.6</v>
      </c>
      <c r="GF36" s="58" t="n">
        <v>22.3</v>
      </c>
      <c r="GG36" s="58" t="n">
        <v>17.4</v>
      </c>
      <c r="GH36" s="58" t="n">
        <v>15</v>
      </c>
      <c r="GI36" s="58" t="n">
        <v>13.5</v>
      </c>
      <c r="GJ36" s="58" t="n">
        <v>14.6</v>
      </c>
      <c r="GK36" s="58" t="n">
        <v>18.1</v>
      </c>
      <c r="GL36" s="58" t="n">
        <v>19.7</v>
      </c>
      <c r="GM36" s="58" t="n">
        <v>24.1</v>
      </c>
      <c r="GN36" s="58" t="n">
        <v>26.8</v>
      </c>
      <c r="GO36" s="59" t="n">
        <f aca="false">SUM(GC36:GN36)/12</f>
        <v>20.6166666666667</v>
      </c>
      <c r="JA36" s="48" t="n">
        <f aca="false">JA35+1</f>
        <v>1886</v>
      </c>
      <c r="JB36" s="66" t="s">
        <v>25</v>
      </c>
      <c r="JC36" s="58" t="n">
        <v>24.2</v>
      </c>
      <c r="JD36" s="58" t="n">
        <v>21.4</v>
      </c>
      <c r="JE36" s="58" t="n">
        <v>21.1</v>
      </c>
      <c r="JF36" s="58" t="n">
        <v>19.6</v>
      </c>
      <c r="JG36" s="58" t="n">
        <v>16.4</v>
      </c>
      <c r="JH36" s="58" t="n">
        <v>14.9</v>
      </c>
      <c r="JI36" s="58" t="n">
        <v>14</v>
      </c>
      <c r="JJ36" s="58" t="n">
        <v>14.2</v>
      </c>
      <c r="JK36" s="58" t="n">
        <v>18</v>
      </c>
      <c r="JL36" s="58" t="n">
        <v>16.8</v>
      </c>
      <c r="JM36" s="58" t="n">
        <v>21.5</v>
      </c>
      <c r="JN36" s="58" t="n">
        <v>22.9</v>
      </c>
      <c r="JO36" s="59" t="n">
        <f aca="false">SUM(JC36:JN36)/12</f>
        <v>18.75</v>
      </c>
      <c r="MA36" s="48" t="n">
        <f aca="false">MA35+1</f>
        <v>1886</v>
      </c>
      <c r="MB36" s="57" t="n">
        <v>1886</v>
      </c>
      <c r="MC36" s="58" t="n">
        <v>29.6</v>
      </c>
      <c r="MD36" s="58" t="n">
        <v>27</v>
      </c>
      <c r="ME36" s="58" t="n">
        <v>27.2</v>
      </c>
      <c r="MF36" s="58" t="n">
        <v>22.4</v>
      </c>
      <c r="MG36" s="58" t="n">
        <v>17.7</v>
      </c>
      <c r="MH36" s="58" t="n">
        <v>15.7</v>
      </c>
      <c r="MI36" s="58" t="n">
        <v>14.5</v>
      </c>
      <c r="MJ36" s="58" t="n">
        <v>16.2</v>
      </c>
      <c r="MK36" s="58" t="n">
        <v>20.8</v>
      </c>
      <c r="ML36" s="58" t="n">
        <v>19.3</v>
      </c>
      <c r="MM36" s="58" t="n">
        <v>26.6</v>
      </c>
      <c r="MN36" s="58" t="n">
        <v>28.4</v>
      </c>
      <c r="MO36" s="59" t="n">
        <f aca="false">SUM(MC36:MN36)/12</f>
        <v>22.1166666666667</v>
      </c>
      <c r="NT36" s="68"/>
      <c r="NU36" s="68"/>
      <c r="NV36" s="68"/>
      <c r="OG36" s="68" t="s">
        <v>26</v>
      </c>
      <c r="OH36" s="68"/>
      <c r="OI36" s="68" t="s">
        <v>27</v>
      </c>
      <c r="ON36" s="39" t="n">
        <f aca="false">(FO36+GO36+MO36)/3</f>
        <v>21.0361111111111</v>
      </c>
      <c r="OO36" s="40"/>
      <c r="OP36" s="41"/>
      <c r="PA36" s="60"/>
      <c r="PB36" s="61"/>
      <c r="PN36" s="28" t="n">
        <f aca="false">MAX(FC36:FN36,GC36:GN36,MC36:MN36)</f>
        <v>29.6</v>
      </c>
      <c r="PO36" s="29" t="n">
        <f aca="false">MIN(FC36:FN36,GC36:GN36,MC36:MN36)</f>
        <v>12.7</v>
      </c>
      <c r="PP36" s="30" t="n">
        <v>36.5</v>
      </c>
      <c r="PQ36" s="31" t="n">
        <v>13.9</v>
      </c>
      <c r="QU36" s="62" t="n">
        <f aca="false">AVERAGE(AH36,AI36,AJ36,BH36,BI36,BJ36,CH36,CI36,CJ36,DH36,DI36,DJ36,EH36,EI36,EJ36,FH36,FI36,FJ36,GH41,GI41,GJ41,HH36,HI36,HJ36,IH36,II36,IJ36,JH36,JI36,JJ36,KH36,KI36,KJ36,LH36,LI36,LJ36,MH36,MI36,MJ36,NH36,NI36,NJ36)</f>
        <v>14.76</v>
      </c>
      <c r="QV36" s="63" t="n">
        <f aca="false">AVERAGE(AC36,AD36,AN36,BC36,BD36,BN36,CC36,CD36,CN36,DC36,DD36,DN36,EC36,ED36,EN36,FC36,FD36,FN36,GC41,GD41,GN41,HC36,HD36,HN36,IC36,ID36,IN36,JC36,JD36,JN36,KC36,KD36,KN36,LC36,LD36,LN36,MC36,MD36,MN36,NC36,ND36,NN36,)</f>
        <v>24.9375</v>
      </c>
      <c r="QW36" s="62" t="n">
        <f aca="false">AVERAGE(QU26:QU36)</f>
        <v>14.6669023569024</v>
      </c>
      <c r="QX36" s="64" t="n">
        <f aca="false">AVERAGE(QV26:QV36)</f>
        <v>24.4203409090909</v>
      </c>
    </row>
    <row r="37" s="48" customFormat="true" ht="12.9" hidden="false" customHeight="false" outlineLevel="0" collapsed="false">
      <c r="A37" s="49"/>
      <c r="B37" s="50" t="n">
        <f aca="false">AVERAGE(AO37,BO37,CO37,DO37,EO37,FO37,GO37,HO37,IO37,JO37,KO37,LO37,MO37,NO37)</f>
        <v>20.8597222222222</v>
      </c>
      <c r="C37" s="51" t="n">
        <f aca="false">AVERAGE(B33:B37)</f>
        <v>20.8564814814815</v>
      </c>
      <c r="D37" s="52" t="n">
        <f aca="false">AVERAGE(B28:B37)</f>
        <v>20.8999074074074</v>
      </c>
      <c r="E37" s="50" t="n">
        <f aca="false">AVERAGE(B18:B37)</f>
        <v>20.9296759259259</v>
      </c>
      <c r="F37" s="53"/>
      <c r="G37" s="52" t="n">
        <f aca="false">MAX(AC37:AN37,BC37:BN37,CC37:CN37,DC37:DN37,EC37:EN37,FC37:FN37,GC37:GN37,HC37:HN37,IC37:IN37,JC37:JN37,KC37:KN37,LC37:LN37,MC37:MN37,NC37:NN37)</f>
        <v>34.2</v>
      </c>
      <c r="H37" s="54" t="n">
        <f aca="false">MEDIAN(AC37:AN37,BC37:BN37,CC37:CN37,DC37:DN37,EC37:EN37,FC37:FN37,GC37:GN37,HC37:HN37,IC37:IN37,JC37:JN37,KC37:KN37,LC37:LN37,MC37:MN37,NC37:NN37)</f>
        <v>20.9</v>
      </c>
      <c r="I37" s="55" t="n">
        <f aca="false">MIN(AC37:AN37,BC37:BN37,CC37:CN37,DC37:DN37,EC37:EN37,FC37:FN37,GC37:GN37,HC37:HN37,IC37:IN37,JC37:JN37,KC37:KN37,LC37:LN37,MC37:MN37,NC37:NN37)</f>
        <v>12.1</v>
      </c>
      <c r="J37" s="56" t="n">
        <f aca="false">(G37+I37)/2</f>
        <v>23.15</v>
      </c>
      <c r="AB37" s="69" t="n">
        <v>1887</v>
      </c>
      <c r="AC37" s="58" t="n">
        <v>28.7</v>
      </c>
      <c r="AD37" s="58" t="n">
        <v>28.7</v>
      </c>
      <c r="AE37" s="58" t="n">
        <v>25.9</v>
      </c>
      <c r="AF37" s="58" t="n">
        <v>22.4</v>
      </c>
      <c r="AG37" s="58" t="n">
        <v>16.5</v>
      </c>
      <c r="AH37" s="58" t="n">
        <v>14.3</v>
      </c>
      <c r="AI37" s="58" t="n">
        <v>14</v>
      </c>
      <c r="AJ37" s="58" t="n">
        <v>16.1</v>
      </c>
      <c r="AK37" s="58" t="n">
        <v>16.9</v>
      </c>
      <c r="AL37" s="58" t="n">
        <v>21.3</v>
      </c>
      <c r="AM37" s="58" t="n">
        <v>23.5</v>
      </c>
      <c r="AN37" s="58" t="n">
        <v>27.7</v>
      </c>
      <c r="AO37" s="59" t="n">
        <f aca="false">SUM(AC37:AN37)/12</f>
        <v>21.3333333333333</v>
      </c>
      <c r="BA37" s="48" t="n">
        <f aca="false">BA36+1</f>
        <v>1887</v>
      </c>
      <c r="BB37" s="57" t="n">
        <v>1887</v>
      </c>
      <c r="BC37" s="58" t="n">
        <v>34.2</v>
      </c>
      <c r="BD37" s="58" t="n">
        <v>30.7</v>
      </c>
      <c r="BE37" s="58" t="n">
        <v>28.2</v>
      </c>
      <c r="BF37" s="58" t="n">
        <v>23.4</v>
      </c>
      <c r="BG37" s="58" t="n">
        <v>16.3</v>
      </c>
      <c r="BH37" s="58" t="n">
        <v>13.7</v>
      </c>
      <c r="BI37" s="58" t="n">
        <v>13.3</v>
      </c>
      <c r="BJ37" s="58" t="n">
        <v>16</v>
      </c>
      <c r="BK37" s="58" t="n">
        <v>17.8</v>
      </c>
      <c r="BL37" s="58" t="n">
        <v>23</v>
      </c>
      <c r="BM37" s="58" t="n">
        <v>25.6</v>
      </c>
      <c r="BN37" s="58" t="n">
        <v>30.2</v>
      </c>
      <c r="BO37" s="59" t="n">
        <f aca="false">SUM(BC37:BN37)/12</f>
        <v>22.7</v>
      </c>
      <c r="EB37" s="48" t="s">
        <v>28</v>
      </c>
      <c r="FA37" s="48" t="n">
        <f aca="false">FA36+1</f>
        <v>1887</v>
      </c>
      <c r="FB37" s="57" t="n">
        <v>1887</v>
      </c>
      <c r="FC37" s="58" t="n">
        <v>29</v>
      </c>
      <c r="FD37" s="58" t="n">
        <v>26.4</v>
      </c>
      <c r="FE37" s="58" t="n">
        <v>24.8</v>
      </c>
      <c r="FF37" s="58" t="n">
        <v>20.9</v>
      </c>
      <c r="FG37" s="58" t="n">
        <v>14.8</v>
      </c>
      <c r="FH37" s="58" t="n">
        <v>12.2</v>
      </c>
      <c r="FI37" s="58" t="n">
        <v>12.1</v>
      </c>
      <c r="FJ37" s="58" t="n">
        <v>14.3</v>
      </c>
      <c r="FK37" s="58" t="n">
        <v>15.6</v>
      </c>
      <c r="FL37" s="58" t="n">
        <v>20.8</v>
      </c>
      <c r="FM37" s="58" t="n">
        <v>21.2</v>
      </c>
      <c r="FN37" s="58" t="n">
        <v>25.9</v>
      </c>
      <c r="FO37" s="59" t="n">
        <f aca="false">SUM(FC37:FN37)/12</f>
        <v>19.8333333333333</v>
      </c>
      <c r="GA37" s="48" t="n">
        <f aca="false">GA36+1</f>
        <v>1887</v>
      </c>
      <c r="GB37" s="57" t="n">
        <v>1887</v>
      </c>
      <c r="GC37" s="58" t="n">
        <v>27.4</v>
      </c>
      <c r="GD37" s="58" t="n">
        <v>26.5</v>
      </c>
      <c r="GE37" s="58" t="n">
        <v>26.3</v>
      </c>
      <c r="GF37" s="58" t="n">
        <v>20.3</v>
      </c>
      <c r="GG37" s="58" t="n">
        <v>17.2</v>
      </c>
      <c r="GH37" s="58" t="n">
        <v>15</v>
      </c>
      <c r="GI37" s="58" t="n">
        <v>14.7</v>
      </c>
      <c r="GJ37" s="58" t="n">
        <v>14.9</v>
      </c>
      <c r="GK37" s="58" t="n">
        <v>16.9</v>
      </c>
      <c r="GL37" s="58" t="n">
        <v>20.8</v>
      </c>
      <c r="GM37" s="58" t="n">
        <v>22.1</v>
      </c>
      <c r="GN37" s="58" t="n">
        <v>24.3</v>
      </c>
      <c r="GO37" s="59" t="n">
        <f aca="false">SUM(GC37:GN37)/12</f>
        <v>20.5333333333333</v>
      </c>
      <c r="JA37" s="48" t="n">
        <f aca="false">JA36+1</f>
        <v>1887</v>
      </c>
      <c r="JB37" s="66" t="s">
        <v>29</v>
      </c>
      <c r="JC37" s="58" t="n">
        <v>23.7</v>
      </c>
      <c r="JD37" s="58" t="n">
        <v>23.7</v>
      </c>
      <c r="JE37" s="58" t="n">
        <v>21.9</v>
      </c>
      <c r="JF37" s="58" t="n">
        <v>20.9</v>
      </c>
      <c r="JG37" s="58" t="n">
        <v>16.5</v>
      </c>
      <c r="JH37" s="58" t="n">
        <v>13.9</v>
      </c>
      <c r="JI37" s="58" t="n">
        <v>13.4</v>
      </c>
      <c r="JJ37" s="58" t="n">
        <v>15</v>
      </c>
      <c r="JK37" s="58" t="n">
        <v>15.8</v>
      </c>
      <c r="JL37" s="58" t="n">
        <v>18.4</v>
      </c>
      <c r="JM37" s="58" t="n">
        <v>18.9</v>
      </c>
      <c r="JN37" s="58" t="n">
        <v>23.5</v>
      </c>
      <c r="JO37" s="59" t="n">
        <f aca="false">SUM(JC37:JN37)/12</f>
        <v>18.8</v>
      </c>
      <c r="MA37" s="48" t="n">
        <f aca="false">MA36+1</f>
        <v>1887</v>
      </c>
      <c r="MB37" s="57" t="n">
        <v>1887</v>
      </c>
      <c r="MC37" s="58" t="n">
        <v>30.1</v>
      </c>
      <c r="MD37" s="58" t="n">
        <v>28.2</v>
      </c>
      <c r="ME37" s="58" t="n">
        <v>27</v>
      </c>
      <c r="MF37" s="58" t="n">
        <v>23.7</v>
      </c>
      <c r="MG37" s="58" t="n">
        <v>17.2</v>
      </c>
      <c r="MH37" s="58" t="n">
        <v>14.2</v>
      </c>
      <c r="MI37" s="58" t="n">
        <v>14.5</v>
      </c>
      <c r="MJ37" s="58" t="n">
        <v>16.4</v>
      </c>
      <c r="MK37" s="58" t="n">
        <v>17.5</v>
      </c>
      <c r="ML37" s="58" t="n">
        <v>23.1</v>
      </c>
      <c r="MM37" s="58" t="n">
        <v>23.4</v>
      </c>
      <c r="MN37" s="58" t="n">
        <v>28.2</v>
      </c>
      <c r="MO37" s="59" t="n">
        <f aca="false">SUM(MC37:MN37)/12</f>
        <v>21.9583333333333</v>
      </c>
      <c r="NT37" s="68"/>
      <c r="NU37" s="68"/>
      <c r="NV37" s="68"/>
      <c r="OG37" s="68"/>
      <c r="OH37" s="68"/>
      <c r="OI37" s="68"/>
      <c r="ON37" s="39" t="n">
        <f aca="false">(FO37+GO37+MO37)/3</f>
        <v>20.775</v>
      </c>
      <c r="OO37" s="40"/>
      <c r="OP37" s="41"/>
      <c r="PA37" s="60"/>
      <c r="PB37" s="61"/>
      <c r="PN37" s="28" t="n">
        <f aca="false">MAX(FC37:FN37,GC37:GN37,MC37:MN37)</f>
        <v>30.1</v>
      </c>
      <c r="PO37" s="29" t="n">
        <f aca="false">MIN(FC37:FN37,GC37:GN37,MC37:MN37)</f>
        <v>12.1</v>
      </c>
      <c r="PP37" s="30" t="n">
        <v>36.5</v>
      </c>
      <c r="PQ37" s="31" t="n">
        <v>13.9</v>
      </c>
      <c r="QU37" s="62" t="n">
        <f aca="false">AVERAGE(AH37,AI37,AJ37,BH37,BI37,BJ37,CH37,CI37,CJ37,DH37,DI37,DJ37,EH37,EI37,EJ37,FH37,FI37,FJ37,GH42,GI42,GJ42,HH37,HI37,HJ37,IH37,II37,IJ37,JH37,JI37,JJ37,KH37,KI37,KJ37,LH37,LI37,LJ37,MH37,MI37,MJ37,NH37,NI37,NJ37)</f>
        <v>14.15</v>
      </c>
      <c r="QV37" s="63" t="n">
        <f aca="false">AVERAGE(AC37,AD37,AN37,BC37,BD37,BN37,CC37,CD37,CN37,DC37,DD37,DN37,EC37,ED37,EN37,FC37,FD37,FN37,GC42,GD42,GN42,HC37,HD37,HN37,IC37,ID37,IN37,JC37,JD37,JN37,KC37,KD37,KN37,LC37,LD37,LN37,MC37,MD37,MN37,NC37,ND37,NN37,)</f>
        <v>25.8631578947368</v>
      </c>
      <c r="QW37" s="62" t="n">
        <f aca="false">AVERAGE(QU27:QU37)</f>
        <v>14.6148821548822</v>
      </c>
      <c r="QX37" s="64" t="n">
        <f aca="false">AVERAGE(QV27:QV37)</f>
        <v>24.6060825358852</v>
      </c>
    </row>
    <row r="38" s="48" customFormat="true" ht="12.9" hidden="false" customHeight="false" outlineLevel="0" collapsed="false">
      <c r="A38" s="49"/>
      <c r="B38" s="50" t="n">
        <f aca="false">AVERAGE(AO38,BO38,CO38,DO38,EO38,FO38,GO38,HO38,IO38,JO38,KO38,LO38,MO38,NO38)</f>
        <v>21.7030092592593</v>
      </c>
      <c r="C38" s="51" t="n">
        <f aca="false">AVERAGE(B34:B38)</f>
        <v>20.9731018518519</v>
      </c>
      <c r="D38" s="52" t="n">
        <f aca="false">AVERAGE(B29:B38)</f>
        <v>20.9838194444444</v>
      </c>
      <c r="E38" s="50" t="n">
        <f aca="false">AVERAGE(B19:B38)</f>
        <v>20.9463541666667</v>
      </c>
      <c r="F38" s="53"/>
      <c r="G38" s="52" t="n">
        <f aca="false">MAX(AC38:AN38,BC38:BN38,CC38:CN38,DC38:DN38,EC38:EN38,FC38:FN38,GC38:GN38,HC38:HN38,IC38:IN38,JC38:JN38,KC38:KN38,LC38:LN38,MC38:MN38,NC38:NN38)</f>
        <v>31.8833333333333</v>
      </c>
      <c r="H38" s="54" t="n">
        <f aca="false">MEDIAN(AC38:AN38,BC38:BN38,CC38:CN38,DC38:DN38,EC38:EN38,FC38:FN38,GC38:GN38,HC38:HN38,IC38:IN38,JC38:JN38,KC38:KN38,LC38:LN38,MC38:MN38,NC38:NN38)</f>
        <v>22.15</v>
      </c>
      <c r="I38" s="55" t="n">
        <f aca="false">MIN(AC38:AN38,BC38:BN38,CC38:CN38,DC38:DN38,EC38:EN38,FC38:FN38,GC38:GN38,HC38:HN38,IC38:IN38,JC38:JN38,KC38:KN38,LC38:LN38,MC38:MN38,NC38:NN38)</f>
        <v>13.5</v>
      </c>
      <c r="J38" s="56" t="n">
        <f aca="false">(G38+I38)/2</f>
        <v>22.6916666666667</v>
      </c>
      <c r="AB38" s="69" t="n">
        <v>1888</v>
      </c>
      <c r="AC38" s="58" t="n">
        <v>29.9</v>
      </c>
      <c r="AD38" s="58" t="n">
        <v>28.1</v>
      </c>
      <c r="AE38" s="58" t="n">
        <v>24.9</v>
      </c>
      <c r="AF38" s="58" t="n">
        <v>25</v>
      </c>
      <c r="AG38" s="58" t="n">
        <v>18.7</v>
      </c>
      <c r="AH38" s="58" t="n">
        <v>16.3</v>
      </c>
      <c r="AI38" s="58" t="n">
        <v>14.8</v>
      </c>
      <c r="AJ38" s="58" t="n">
        <v>15.3</v>
      </c>
      <c r="AK38" s="58" t="n">
        <v>20.4</v>
      </c>
      <c r="AL38" s="58" t="n">
        <v>22.6</v>
      </c>
      <c r="AM38" s="58" t="n">
        <v>27.8</v>
      </c>
      <c r="AN38" s="58" t="n">
        <v>29.8</v>
      </c>
      <c r="AO38" s="59" t="n">
        <f aca="false">SUM(AC38:AN38)/12</f>
        <v>22.8</v>
      </c>
      <c r="BA38" s="48" t="n">
        <f aca="false">BA37+1</f>
        <v>1888</v>
      </c>
      <c r="BB38" s="57" t="n">
        <v>1888</v>
      </c>
      <c r="BC38" s="65" t="n">
        <f aca="false">(BC35+BC36+BC37+BC39+BC40+BC41)/6</f>
        <v>31.8833333333333</v>
      </c>
      <c r="BD38" s="65" t="n">
        <f aca="false">(BD35+BD36+BD37+BD39+BD40+BD41)/6</f>
        <v>29.9</v>
      </c>
      <c r="BE38" s="65" t="n">
        <f aca="false">(BE35+BE36+BE37+BE39+BE40+BE41)/6</f>
        <v>27.7333333333333</v>
      </c>
      <c r="BF38" s="65" t="n">
        <f aca="false">(BF35+BF36+BF37+BF39+BF40+BF41)/6</f>
        <v>22.3</v>
      </c>
      <c r="BG38" s="65" t="n">
        <f aca="false">(BG35+BG36+BG37+BG39+BG40+BG41)/6</f>
        <v>18.2166666666667</v>
      </c>
      <c r="BH38" s="65" t="n">
        <f aca="false">(BH35+BH36+BH37+BH39+BH40+BH41)/6</f>
        <v>14.6666666666667</v>
      </c>
      <c r="BI38" s="65" t="n">
        <f aca="false">(BI35+BI36+BI37+BI39+BI40+BI41)/6</f>
        <v>13.9</v>
      </c>
      <c r="BJ38" s="65" t="n">
        <f aca="false">(BJ35+BJ36+BJ37+BJ39+BJ40+BJ41)/6</f>
        <v>15.6</v>
      </c>
      <c r="BK38" s="65" t="n">
        <f aca="false">(BK35+BK36+BK37+BK39+BK40+BK41)/6</f>
        <v>18.4833333333333</v>
      </c>
      <c r="BL38" s="65" t="n">
        <f aca="false">(BL35+BL36+BL37+BL39+BL40+BL41)/6</f>
        <v>21.9</v>
      </c>
      <c r="BM38" s="65" t="n">
        <f aca="false">(BM35+BM36+BM37+BM39+BM40+BM41)/6</f>
        <v>25.7666666666667</v>
      </c>
      <c r="BN38" s="65" t="n">
        <f aca="false">(BN35+BN36+BN37+BN39+BN40+BN41)/6</f>
        <v>29.2666666666667</v>
      </c>
      <c r="BO38" s="59" t="n">
        <f aca="false">SUM(BC38:BN38)/12</f>
        <v>22.4680555555556</v>
      </c>
      <c r="FA38" s="48" t="n">
        <f aca="false">FA37+1</f>
        <v>1888</v>
      </c>
      <c r="FB38" s="57" t="n">
        <v>1888</v>
      </c>
      <c r="FC38" s="70" t="n">
        <v>28.9</v>
      </c>
      <c r="FD38" s="70" t="n">
        <v>27.5</v>
      </c>
      <c r="FE38" s="70" t="n">
        <v>25.3</v>
      </c>
      <c r="FF38" s="70" t="n">
        <v>24.8</v>
      </c>
      <c r="FG38" s="70" t="n">
        <v>19</v>
      </c>
      <c r="FH38" s="70" t="n">
        <v>16.6</v>
      </c>
      <c r="FI38" s="70" t="n">
        <v>15</v>
      </c>
      <c r="FJ38" s="70" t="n">
        <v>16.1</v>
      </c>
      <c r="FK38" s="70" t="n">
        <v>20.7</v>
      </c>
      <c r="FL38" s="70" t="n">
        <v>22.9</v>
      </c>
      <c r="FM38" s="70" t="n">
        <v>25.6</v>
      </c>
      <c r="FN38" s="70" t="n">
        <v>30</v>
      </c>
      <c r="FO38" s="59" t="n">
        <f aca="false">SUM(FC38:FN38)/12</f>
        <v>22.7</v>
      </c>
      <c r="GA38" s="48" t="n">
        <f aca="false">GA37+1</f>
        <v>1888</v>
      </c>
      <c r="GB38" s="57" t="n">
        <v>1888</v>
      </c>
      <c r="GC38" s="58" t="n">
        <v>27.4</v>
      </c>
      <c r="GD38" s="58" t="n">
        <v>25.9</v>
      </c>
      <c r="GE38" s="58" t="n">
        <v>22.6</v>
      </c>
      <c r="GF38" s="58" t="n">
        <v>22.3</v>
      </c>
      <c r="GG38" s="58" t="n">
        <v>17.4</v>
      </c>
      <c r="GH38" s="58" t="n">
        <v>15</v>
      </c>
      <c r="GI38" s="58" t="n">
        <v>13.5</v>
      </c>
      <c r="GJ38" s="58" t="n">
        <v>14.6</v>
      </c>
      <c r="GK38" s="58" t="n">
        <v>18.1</v>
      </c>
      <c r="GL38" s="58" t="n">
        <v>19.7</v>
      </c>
      <c r="GM38" s="58" t="n">
        <v>24.1</v>
      </c>
      <c r="GN38" s="58" t="n">
        <v>26.8</v>
      </c>
      <c r="GO38" s="59" t="n">
        <f aca="false">SUM(GC38:GN38)/12</f>
        <v>20.6166666666667</v>
      </c>
      <c r="JA38" s="48" t="n">
        <f aca="false">JA37+1</f>
        <v>1888</v>
      </c>
      <c r="JB38" s="66" t="s">
        <v>30</v>
      </c>
      <c r="JC38" s="58" t="n">
        <v>22.9</v>
      </c>
      <c r="JD38" s="58" t="n">
        <v>22.3</v>
      </c>
      <c r="JE38" s="58" t="n">
        <v>20.8</v>
      </c>
      <c r="JF38" s="58" t="n">
        <v>20.3</v>
      </c>
      <c r="JG38" s="58" t="n">
        <v>16.9</v>
      </c>
      <c r="JH38" s="58" t="n">
        <v>15.1</v>
      </c>
      <c r="JI38" s="58" t="n">
        <v>13.5</v>
      </c>
      <c r="JJ38" s="58" t="n">
        <v>14.3</v>
      </c>
      <c r="JK38" s="58" t="n">
        <v>17</v>
      </c>
      <c r="JL38" s="58" t="n">
        <v>18.4</v>
      </c>
      <c r="JM38" s="58" t="n">
        <v>22</v>
      </c>
      <c r="JN38" s="58" t="n">
        <v>23.7</v>
      </c>
      <c r="JO38" s="59" t="n">
        <f aca="false">SUM(JC38:JN38)/12</f>
        <v>18.9333333333333</v>
      </c>
      <c r="MA38" s="48" t="n">
        <f aca="false">MA37+1</f>
        <v>1888</v>
      </c>
      <c r="MB38" s="57" t="n">
        <v>1888</v>
      </c>
      <c r="MC38" s="58" t="n">
        <v>28.9</v>
      </c>
      <c r="MD38" s="58" t="n">
        <v>27.5</v>
      </c>
      <c r="ME38" s="58" t="n">
        <v>25.3</v>
      </c>
      <c r="MF38" s="58" t="n">
        <v>24.8</v>
      </c>
      <c r="MG38" s="58" t="n">
        <v>19</v>
      </c>
      <c r="MH38" s="58" t="n">
        <v>16.6</v>
      </c>
      <c r="MI38" s="58" t="n">
        <v>15</v>
      </c>
      <c r="MJ38" s="58" t="n">
        <v>16.1</v>
      </c>
      <c r="MK38" s="58" t="n">
        <v>20.7</v>
      </c>
      <c r="ML38" s="58" t="n">
        <v>22.9</v>
      </c>
      <c r="MM38" s="58" t="n">
        <v>25.6</v>
      </c>
      <c r="MN38" s="58" t="n">
        <v>30</v>
      </c>
      <c r="MO38" s="59" t="n">
        <f aca="false">SUM(MC38:MN38)/12</f>
        <v>22.7</v>
      </c>
      <c r="NT38" s="68"/>
      <c r="NU38" s="68"/>
      <c r="NV38" s="68"/>
      <c r="OG38" s="68" t="s">
        <v>31</v>
      </c>
      <c r="OH38" s="68"/>
      <c r="OI38" s="68" t="s">
        <v>32</v>
      </c>
      <c r="ON38" s="39" t="n">
        <f aca="false">(FO38+GO38+MO38)/3</f>
        <v>22.0055555555556</v>
      </c>
      <c r="OO38" s="40"/>
      <c r="OP38" s="41"/>
      <c r="PA38" s="60"/>
      <c r="PB38" s="61"/>
      <c r="PN38" s="28" t="n">
        <f aca="false">MAX(FC38:FN38,GC38:GN38,MC38:MN38)</f>
        <v>30</v>
      </c>
      <c r="PO38" s="29" t="n">
        <f aca="false">MIN(FC38:FN38,GC38:GN38,MC38:MN38)</f>
        <v>13.5</v>
      </c>
      <c r="PP38" s="30" t="n">
        <v>36.5</v>
      </c>
      <c r="PQ38" s="31" t="n">
        <v>13.9</v>
      </c>
      <c r="QU38" s="62" t="n">
        <f aca="false">AVERAGE(AH38,AI38,AJ38,BH38,BI38,BJ38,CH38,CI38,CJ38,DH38,DI38,DJ38,EH38,EI38,EJ38,FH38,FI38,FJ38,GH43,GI43,GJ43,HH38,HI38,HJ38,IH38,II38,IJ38,JH38,JI38,JJ38,KH38,KI38,KJ38,LH38,LI38,LJ38,MH38,MI38,MJ38,NH38,NI38,NJ38)</f>
        <v>14.9925925925926</v>
      </c>
      <c r="QV38" s="63" t="n">
        <f aca="false">AVERAGE(AC38,AD38,AN38,BC38,BD38,BN38,CC38,CD38,CN38,DC38,DD38,DN38,EC38,ED38,EN38,FC38,FD38,FN38,GC43,GD43,GN43,HC38,HD38,HN38,IC38,ID38,IN38,JC38,JD38,JN38,KC38,KD38,KN38,LC38,LD38,LN38,MC38,MD38,MN38,NC38,ND38,NN38,)</f>
        <v>25.8605263157895</v>
      </c>
      <c r="QW38" s="62" t="n">
        <f aca="false">AVERAGE(QU28:QU38)</f>
        <v>14.6101683501684</v>
      </c>
      <c r="QX38" s="64" t="n">
        <f aca="false">AVERAGE(QV28:QV38)</f>
        <v>24.7215849282297</v>
      </c>
    </row>
    <row r="39" s="48" customFormat="true" ht="12.9" hidden="false" customHeight="false" outlineLevel="0" collapsed="false">
      <c r="A39" s="49"/>
      <c r="B39" s="50" t="n">
        <f aca="false">AVERAGE(AO39,BO39,CO39,DO39,EO39,FO39,GO39,HO39,IO39,JO39,KO39,LO39,MO39,NO39)</f>
        <v>22.1642857142857</v>
      </c>
      <c r="C39" s="51" t="n">
        <f aca="false">AVERAGE(B35:B39)</f>
        <v>21.2687367724868</v>
      </c>
      <c r="D39" s="52" t="n">
        <f aca="false">AVERAGE(B30:B39)</f>
        <v>21.0996924603175</v>
      </c>
      <c r="E39" s="50" t="n">
        <f aca="false">AVERAGE(B20:B39)</f>
        <v>20.9787582671958</v>
      </c>
      <c r="F39" s="53"/>
      <c r="G39" s="71" t="n">
        <f aca="false">MAX(AC39:AN39,BC39:BN39,CC39:CN39,DC39:DN39,EC39:EN39,FC39:FN39,GC39:GN39,HC39:HN39,IC39:IN39,JC39:JN39,KC39:KN39,LC39:LN39,MC39:MN39,NC39:NN39)</f>
        <v>36.5</v>
      </c>
      <c r="H39" s="54" t="n">
        <f aca="false">MEDIAN(AC39:AN39,BC39:BN39,CC39:CN39,DC39:DN39,EC39:EN39,FC39:FN39,GC39:GN39,HC39:HN39,IC39:IN39,JC39:JN39,KC39:KN39,LC39:LN39,MC39:MN39,NC39:NN39)</f>
        <v>21.6</v>
      </c>
      <c r="I39" s="55" t="n">
        <f aca="false">MIN(AC39:AN39,BC39:BN39,CC39:CN39,DC39:DN39,EC39:EN39,FC39:FN39,GC39:GN39,HC39:HN39,IC39:IN39,JC39:JN39,KC39:KN39,LC39:LN39,MC39:MN39,NC39:NN39)</f>
        <v>13.9</v>
      </c>
      <c r="J39" s="56" t="n">
        <f aca="false">(G39+I39)/2</f>
        <v>25.2</v>
      </c>
      <c r="AA39" s="48" t="n">
        <f aca="false">AA38+1</f>
        <v>1</v>
      </c>
      <c r="AB39" s="69" t="n">
        <v>1889</v>
      </c>
      <c r="AC39" s="58" t="n">
        <v>29.4</v>
      </c>
      <c r="AD39" s="58" t="n">
        <v>29.1</v>
      </c>
      <c r="AE39" s="58" t="n">
        <v>27</v>
      </c>
      <c r="AF39" s="58" t="n">
        <v>21.4</v>
      </c>
      <c r="AG39" s="58" t="n">
        <v>17.6</v>
      </c>
      <c r="AH39" s="58" t="n">
        <v>14.9</v>
      </c>
      <c r="AI39" s="58" t="n">
        <v>14.4</v>
      </c>
      <c r="AJ39" s="58" t="n">
        <v>15.4</v>
      </c>
      <c r="AK39" s="58" t="n">
        <v>17</v>
      </c>
      <c r="AL39" s="58" t="n">
        <v>22.4</v>
      </c>
      <c r="AM39" s="58" t="n">
        <v>25.1</v>
      </c>
      <c r="AN39" s="58" t="n">
        <v>27.1</v>
      </c>
      <c r="AO39" s="59" t="n">
        <f aca="false">SUM(AC39:AN39)/12</f>
        <v>21.7333333333333</v>
      </c>
      <c r="BA39" s="48" t="n">
        <f aca="false">BA38+1</f>
        <v>1889</v>
      </c>
      <c r="BB39" s="57" t="n">
        <v>1889</v>
      </c>
      <c r="BC39" s="58" t="n">
        <v>31.8</v>
      </c>
      <c r="BD39" s="58" t="n">
        <v>32.4</v>
      </c>
      <c r="BE39" s="58" t="n">
        <v>29.2</v>
      </c>
      <c r="BF39" s="58" t="n">
        <v>21.1</v>
      </c>
      <c r="BG39" s="58" t="n">
        <v>17.3</v>
      </c>
      <c r="BH39" s="58" t="n">
        <v>15.1</v>
      </c>
      <c r="BI39" s="58" t="n">
        <v>13.9</v>
      </c>
      <c r="BJ39" s="58" t="n">
        <v>14.8</v>
      </c>
      <c r="BK39" s="58" t="n">
        <v>16.8</v>
      </c>
      <c r="BL39" s="58" t="n">
        <v>22.3</v>
      </c>
      <c r="BM39" s="58" t="n">
        <v>25.9</v>
      </c>
      <c r="BN39" s="58" t="n">
        <v>28.8</v>
      </c>
      <c r="BO39" s="59" t="n">
        <f aca="false">SUM(BC39:BN39)/12</f>
        <v>22.45</v>
      </c>
      <c r="EA39" s="48" t="n">
        <v>1889</v>
      </c>
      <c r="EB39" s="57" t="n">
        <v>1889</v>
      </c>
      <c r="EC39" s="58" t="n">
        <v>34.4</v>
      </c>
      <c r="ED39" s="58" t="n">
        <v>36.5</v>
      </c>
      <c r="EE39" s="58" t="n">
        <v>32.3</v>
      </c>
      <c r="EF39" s="58" t="n">
        <v>25.3</v>
      </c>
      <c r="EG39" s="58" t="n">
        <v>18.9</v>
      </c>
      <c r="EH39" s="58" t="n">
        <v>16.1</v>
      </c>
      <c r="EI39" s="58" t="n">
        <v>17.1</v>
      </c>
      <c r="EJ39" s="58" t="n">
        <v>18.6</v>
      </c>
      <c r="EK39" s="58" t="n">
        <v>22.8</v>
      </c>
      <c r="EL39" s="58" t="n">
        <v>29.4</v>
      </c>
      <c r="EM39" s="58" t="n">
        <v>33.3</v>
      </c>
      <c r="EN39" s="58" t="n">
        <v>35.6</v>
      </c>
      <c r="EO39" s="59" t="n">
        <f aca="false">SUM(EC39:EN39)/12</f>
        <v>26.6916666666667</v>
      </c>
      <c r="FA39" s="48" t="n">
        <f aca="false">FA38+1</f>
        <v>1889</v>
      </c>
      <c r="FB39" s="57" t="n">
        <v>1889</v>
      </c>
      <c r="FC39" s="70" t="n">
        <v>30.4</v>
      </c>
      <c r="FD39" s="70" t="n">
        <v>29.3</v>
      </c>
      <c r="FE39" s="70" t="n">
        <v>27.7</v>
      </c>
      <c r="FF39" s="70" t="n">
        <v>21.6</v>
      </c>
      <c r="FG39" s="70" t="n">
        <v>17.6</v>
      </c>
      <c r="FH39" s="70" t="n">
        <v>15.4</v>
      </c>
      <c r="FI39" s="70" t="n">
        <v>15.2</v>
      </c>
      <c r="FJ39" s="70" t="n">
        <v>15.5</v>
      </c>
      <c r="FK39" s="70" t="n">
        <v>17.6</v>
      </c>
      <c r="FL39" s="70" t="n">
        <v>23.4</v>
      </c>
      <c r="FM39" s="70" t="n">
        <v>25.6</v>
      </c>
      <c r="FN39" s="70" t="n">
        <v>28.2</v>
      </c>
      <c r="FO39" s="59" t="n">
        <f aca="false">SUM(FC39:FN39)/12</f>
        <v>22.2916666666667</v>
      </c>
      <c r="GA39" s="48" t="n">
        <f aca="false">GA38+1</f>
        <v>1889</v>
      </c>
      <c r="GB39" s="57" t="n">
        <v>1889</v>
      </c>
      <c r="GC39" s="58" t="n">
        <v>27.4</v>
      </c>
      <c r="GD39" s="58" t="n">
        <v>26.5</v>
      </c>
      <c r="GE39" s="58" t="n">
        <v>26.3</v>
      </c>
      <c r="GF39" s="58" t="n">
        <v>20.3</v>
      </c>
      <c r="GG39" s="58" t="n">
        <v>17.2</v>
      </c>
      <c r="GH39" s="58" t="n">
        <v>15</v>
      </c>
      <c r="GI39" s="58" t="n">
        <v>14.7</v>
      </c>
      <c r="GJ39" s="58" t="n">
        <v>14.9</v>
      </c>
      <c r="GK39" s="58" t="n">
        <v>16.9</v>
      </c>
      <c r="GL39" s="58" t="n">
        <v>20.8</v>
      </c>
      <c r="GM39" s="58" t="n">
        <v>22.1</v>
      </c>
      <c r="GN39" s="58" t="n">
        <v>24.3</v>
      </c>
      <c r="GO39" s="59" t="n">
        <f aca="false">SUM(GC39:GN39)/12</f>
        <v>20.5333333333333</v>
      </c>
      <c r="JA39" s="48" t="n">
        <f aca="false">JA38+1</f>
        <v>1889</v>
      </c>
      <c r="JB39" s="66" t="s">
        <v>33</v>
      </c>
      <c r="JC39" s="58" t="n">
        <v>25.1</v>
      </c>
      <c r="JD39" s="58" t="n">
        <v>23.2</v>
      </c>
      <c r="JE39" s="58" t="n">
        <v>23.3</v>
      </c>
      <c r="JF39" s="58" t="n">
        <v>19.8</v>
      </c>
      <c r="JG39" s="58" t="n">
        <v>16.9</v>
      </c>
      <c r="JH39" s="58" t="n">
        <v>14.8</v>
      </c>
      <c r="JI39" s="58" t="n">
        <v>14</v>
      </c>
      <c r="JJ39" s="58" t="n">
        <v>14.4</v>
      </c>
      <c r="JK39" s="58" t="n">
        <v>15.6</v>
      </c>
      <c r="JL39" s="58" t="n">
        <v>19.1</v>
      </c>
      <c r="JM39" s="58" t="n">
        <v>21.2</v>
      </c>
      <c r="JN39" s="58" t="n">
        <v>22.5</v>
      </c>
      <c r="JO39" s="59" t="n">
        <f aca="false">SUM(JC39:JN39)/12</f>
        <v>19.1583333333333</v>
      </c>
      <c r="MA39" s="48" t="n">
        <f aca="false">MA38+1</f>
        <v>1889</v>
      </c>
      <c r="MB39" s="57" t="n">
        <v>1889</v>
      </c>
      <c r="MC39" s="58" t="n">
        <v>30.4</v>
      </c>
      <c r="MD39" s="58" t="n">
        <v>29.3</v>
      </c>
      <c r="ME39" s="58" t="n">
        <v>27.7</v>
      </c>
      <c r="MF39" s="58" t="n">
        <v>21.6</v>
      </c>
      <c r="MG39" s="58" t="n">
        <v>17.6</v>
      </c>
      <c r="MH39" s="58" t="n">
        <v>15.4</v>
      </c>
      <c r="MI39" s="58" t="n">
        <v>15.2</v>
      </c>
      <c r="MJ39" s="58" t="n">
        <v>15.5</v>
      </c>
      <c r="MK39" s="58" t="n">
        <v>17.6</v>
      </c>
      <c r="ML39" s="58" t="n">
        <v>23.4</v>
      </c>
      <c r="MM39" s="58" t="n">
        <v>25.6</v>
      </c>
      <c r="MN39" s="58" t="n">
        <v>28.2</v>
      </c>
      <c r="MO39" s="59" t="n">
        <f aca="false">SUM(MC39:MN39)/12</f>
        <v>22.2916666666667</v>
      </c>
      <c r="NT39" s="68"/>
      <c r="NU39" s="68"/>
      <c r="NV39" s="68"/>
      <c r="OG39" s="68" t="s">
        <v>34</v>
      </c>
      <c r="OH39" s="68"/>
      <c r="OI39" s="68" t="s">
        <v>35</v>
      </c>
      <c r="ON39" s="39" t="n">
        <f aca="false">(FO39+GO39+MO39)/3</f>
        <v>21.7055555555556</v>
      </c>
      <c r="OO39" s="40"/>
      <c r="OP39" s="41"/>
      <c r="PA39" s="60"/>
      <c r="PB39" s="61"/>
      <c r="PN39" s="28" t="n">
        <f aca="false">MAX(FC39:FN39,GC39:GN39,MC39:MN39)</f>
        <v>30.4</v>
      </c>
      <c r="PO39" s="29" t="n">
        <f aca="false">MIN(FC39:FN39,GC39:GN39,MC39:MN39)</f>
        <v>14.7</v>
      </c>
      <c r="PP39" s="30" t="n">
        <f aca="false">MAX(AC39:AN39,BC39:BN39,EC39:EN39,HC39:HN39,JC39:JN39)</f>
        <v>36.5</v>
      </c>
      <c r="PQ39" s="31" t="n">
        <f aca="false">MIN(AC39:AN39,BC39:BN39,EC39:EN39,HC39:HN39,JC39:JN39)</f>
        <v>13.9</v>
      </c>
      <c r="QU39" s="62" t="n">
        <f aca="false">AVERAGE(AH39,AI39,AJ39,BH39,BI39,BJ39,CH39,CI39,CJ39,DH39,DI39,DJ39,EH39,EI39,EJ39,FH39,FI39,FJ39,GH44,GI44,GJ44,HH39,HI39,HJ39,IH39,II39,IJ39,JH39,JI39,JJ39,KH39,KI39,KJ39,LH39,LI39,LJ39,MH39,MI39,MJ39,NH39,NI39,NJ39)</f>
        <v>15.1619047619048</v>
      </c>
      <c r="QV39" s="63" t="n">
        <f aca="false">AVERAGE(AC39,AD39,AN39,BC39,BD39,BN39,CC39,CD39,CN39,DC39,DD39,DN39,EC39,ED39,EN39,FC39,FD39,FN39,GC44,GD44,GN44,HC39,HD39,HN39,IC39,ID39,IN39,JC39,JD39,JN39,KC39,KD39,KN39,LC39,LD39,LN39,MC39,MD39,MN39,NC39,ND39,NN39,)</f>
        <v>27.2954545454545</v>
      </c>
      <c r="QW39" s="62" t="n">
        <f aca="false">AVERAGE(QU29:QU39)</f>
        <v>14.6501394901395</v>
      </c>
      <c r="QX39" s="64" t="n">
        <f aca="false">AVERAGE(QV29:QV39)</f>
        <v>25.0311717050892</v>
      </c>
    </row>
    <row r="40" s="48" customFormat="true" ht="12.9" hidden="false" customHeight="false" outlineLevel="0" collapsed="false">
      <c r="A40" s="49" t="n">
        <f aca="false">A35+5</f>
        <v>1890</v>
      </c>
      <c r="B40" s="50" t="n">
        <f aca="false">AVERAGE(AO40,BO40,CO40,DO40,EO40,FO40,GO40,HO40,IO40,JO40,KO40,LO40,MO40,NO40)</f>
        <v>22.1825396825397</v>
      </c>
      <c r="C40" s="51" t="n">
        <f aca="false">AVERAGE(B36:B40)</f>
        <v>21.574578042328</v>
      </c>
      <c r="D40" s="52" t="n">
        <f aca="false">AVERAGE(B31:B40)</f>
        <v>21.2068353174603</v>
      </c>
      <c r="E40" s="50" t="n">
        <f aca="false">AVERAGE(B21:B40)</f>
        <v>21.0566352513228</v>
      </c>
      <c r="F40" s="53"/>
      <c r="G40" s="71" t="n">
        <f aca="false">MAX(AC40:AN40,BC40:BN40,CC40:CN40,DC40:DN40,EC40:EN40,FC40:FN40,GC40:GN40,HC40:HN40,IC40:IN40,JC40:JN40,KC40:KN40,LC40:LN40,MC40:MN40,NC40:NN40)</f>
        <v>35.1</v>
      </c>
      <c r="H40" s="54" t="n">
        <f aca="false">MEDIAN(AC40:AN40,BC40:BN40,CC40:CN40,DC40:DN40,EC40:EN40,FC40:FN40,GC40:GN40,HC40:HN40,IC40:IN40,JC40:JN40,KC40:KN40,LC40:LN40,MC40:MN40,NC40:NN40)</f>
        <v>22.0333333333333</v>
      </c>
      <c r="I40" s="55" t="n">
        <f aca="false">MIN(AC40:AN40,BC40:BN40,CC40:CN40,DC40:DN40,EC40:EN40,FC40:FN40,GC40:GN40,HC40:HN40,IC40:IN40,JC40:JN40,KC40:KN40,LC40:LN40,MC40:MN40,NC40:NN40)</f>
        <v>13.8</v>
      </c>
      <c r="J40" s="56" t="n">
        <f aca="false">(G40+I40)/2</f>
        <v>24.45</v>
      </c>
      <c r="AA40" s="48" t="n">
        <f aca="false">AA39+1</f>
        <v>2</v>
      </c>
      <c r="AB40" s="69" t="n">
        <v>1890</v>
      </c>
      <c r="AC40" s="58" t="n">
        <v>32.4</v>
      </c>
      <c r="AD40" s="58" t="n">
        <v>28.8</v>
      </c>
      <c r="AE40" s="58" t="n">
        <v>27.2</v>
      </c>
      <c r="AF40" s="58" t="n">
        <v>23.5</v>
      </c>
      <c r="AG40" s="58" t="n">
        <v>19.4</v>
      </c>
      <c r="AH40" s="58" t="n">
        <v>16.1</v>
      </c>
      <c r="AI40" s="58" t="n">
        <v>13.8</v>
      </c>
      <c r="AJ40" s="58" t="n">
        <v>15.2</v>
      </c>
      <c r="AK40" s="58" t="n">
        <v>18.4</v>
      </c>
      <c r="AL40" s="58" t="n">
        <v>19.9</v>
      </c>
      <c r="AM40" s="58" t="n">
        <v>22.4</v>
      </c>
      <c r="AN40" s="58" t="n">
        <v>26</v>
      </c>
      <c r="AO40" s="59" t="n">
        <f aca="false">SUM(AC40:AN40)/12</f>
        <v>21.925</v>
      </c>
      <c r="BA40" s="48" t="n">
        <f aca="false">BA39+1</f>
        <v>1890</v>
      </c>
      <c r="BB40" s="57" t="n">
        <v>1890</v>
      </c>
      <c r="BC40" s="58" t="n">
        <v>33.1</v>
      </c>
      <c r="BD40" s="58" t="n">
        <v>29.8</v>
      </c>
      <c r="BE40" s="58" t="n">
        <v>27.2</v>
      </c>
      <c r="BF40" s="58" t="n">
        <v>22.9</v>
      </c>
      <c r="BG40" s="58" t="n">
        <v>18.5</v>
      </c>
      <c r="BH40" s="58" t="n">
        <v>15.9</v>
      </c>
      <c r="BI40" s="58" t="n">
        <v>14.3</v>
      </c>
      <c r="BJ40" s="58" t="n">
        <v>14.5</v>
      </c>
      <c r="BK40" s="58" t="n">
        <v>18.3</v>
      </c>
      <c r="BL40" s="58" t="n">
        <v>20.3</v>
      </c>
      <c r="BM40" s="58" t="n">
        <v>22.7</v>
      </c>
      <c r="BN40" s="58" t="n">
        <v>26.6</v>
      </c>
      <c r="BO40" s="59" t="n">
        <f aca="false">SUM(BC40:BN40)/12</f>
        <v>22.0083333333333</v>
      </c>
      <c r="EA40" s="48" t="n">
        <f aca="false">EA39+1</f>
        <v>1890</v>
      </c>
      <c r="EB40" s="57" t="n">
        <v>1890</v>
      </c>
      <c r="EC40" s="58" t="n">
        <v>35.1</v>
      </c>
      <c r="ED40" s="58" t="n">
        <v>32.8</v>
      </c>
      <c r="EE40" s="58" t="n">
        <v>32</v>
      </c>
      <c r="EF40" s="58" t="n">
        <v>26.3</v>
      </c>
      <c r="EG40" s="58" t="n">
        <v>21</v>
      </c>
      <c r="EH40" s="58" t="n">
        <v>17.5</v>
      </c>
      <c r="EI40" s="58" t="n">
        <v>15.6</v>
      </c>
      <c r="EJ40" s="58" t="n">
        <v>19.1</v>
      </c>
      <c r="EK40" s="58" t="n">
        <v>24.8</v>
      </c>
      <c r="EL40" s="58" t="n">
        <v>28.4</v>
      </c>
      <c r="EM40" s="58" t="n">
        <v>29.7</v>
      </c>
      <c r="EN40" s="58" t="n">
        <v>33.2</v>
      </c>
      <c r="EO40" s="59" t="n">
        <f aca="false">SUM(EC40:EN40)/12</f>
        <v>26.2916666666667</v>
      </c>
      <c r="FA40" s="48" t="n">
        <f aca="false">FA39+1</f>
        <v>1890</v>
      </c>
      <c r="FB40" s="57" t="n">
        <v>1890</v>
      </c>
      <c r="FC40" s="70" t="n">
        <v>30.7</v>
      </c>
      <c r="FD40" s="70" t="n">
        <v>27.7</v>
      </c>
      <c r="FE40" s="70" t="n">
        <v>26.9</v>
      </c>
      <c r="FF40" s="70" t="n">
        <v>23.8</v>
      </c>
      <c r="FG40" s="70" t="n">
        <v>19.6</v>
      </c>
      <c r="FH40" s="72" t="n">
        <f aca="false">AVERAGE(FH37:FH39)</f>
        <v>14.7333333333333</v>
      </c>
      <c r="FI40" s="72" t="n">
        <f aca="false">AVERAGE(FI37:FI39)</f>
        <v>14.1</v>
      </c>
      <c r="FJ40" s="72" t="n">
        <f aca="false">AVERAGE(FJ37:FJ39)</f>
        <v>15.3</v>
      </c>
      <c r="FK40" s="72" t="n">
        <f aca="false">AVERAGE(FK37:FK39)</f>
        <v>17.9666666666667</v>
      </c>
      <c r="FL40" s="72" t="n">
        <f aca="false">AVERAGE(FL37:FL39)</f>
        <v>22.3666666666667</v>
      </c>
      <c r="FM40" s="72" t="n">
        <f aca="false">AVERAGE(FM37:FM39)</f>
        <v>24.1333333333333</v>
      </c>
      <c r="FN40" s="72" t="n">
        <f aca="false">AVERAGE(FN37:FN39)</f>
        <v>28.0333333333333</v>
      </c>
      <c r="FO40" s="59" t="n">
        <f aca="false">SUM(FC40:FN40)/12</f>
        <v>22.1111111111111</v>
      </c>
      <c r="GA40" s="48" t="n">
        <f aca="false">GA39+1</f>
        <v>1890</v>
      </c>
      <c r="GB40" s="57" t="n">
        <v>1890</v>
      </c>
      <c r="GC40" s="58" t="n">
        <v>29.8</v>
      </c>
      <c r="GD40" s="58" t="n">
        <v>28</v>
      </c>
      <c r="GE40" s="58" t="n">
        <v>25.8</v>
      </c>
      <c r="GF40" s="58" t="n">
        <v>22.7</v>
      </c>
      <c r="GG40" s="58" t="n">
        <v>19.1</v>
      </c>
      <c r="GH40" s="58" t="n">
        <v>15.4</v>
      </c>
      <c r="GI40" s="58" t="n">
        <v>14.6</v>
      </c>
      <c r="GJ40" s="58" t="n">
        <v>15.1</v>
      </c>
      <c r="GK40" s="58" t="n">
        <v>18.2</v>
      </c>
      <c r="GL40" s="58" t="n">
        <v>18.7</v>
      </c>
      <c r="GM40" s="58" t="n">
        <v>21.1</v>
      </c>
      <c r="GN40" s="58" t="n">
        <v>23.7</v>
      </c>
      <c r="GO40" s="59" t="n">
        <f aca="false">SUM(GC40:GN40)/12</f>
        <v>21.0166666666667</v>
      </c>
      <c r="HB40" s="48" t="s">
        <v>36</v>
      </c>
      <c r="JA40" s="48" t="n">
        <f aca="false">JA39+1</f>
        <v>1890</v>
      </c>
      <c r="JB40" s="66" t="s">
        <v>37</v>
      </c>
      <c r="JC40" s="58" t="n">
        <v>26</v>
      </c>
      <c r="JD40" s="58" t="n">
        <v>24.4</v>
      </c>
      <c r="JE40" s="58" t="n">
        <v>23</v>
      </c>
      <c r="JF40" s="58" t="n">
        <v>20.4</v>
      </c>
      <c r="JG40" s="58" t="n">
        <v>18.1</v>
      </c>
      <c r="JH40" s="58" t="n">
        <v>15.3</v>
      </c>
      <c r="JI40" s="58" t="n">
        <v>13.9</v>
      </c>
      <c r="JJ40" s="58" t="n">
        <v>14.4</v>
      </c>
      <c r="JK40" s="58" t="n">
        <v>17.1</v>
      </c>
      <c r="JL40" s="58" t="n">
        <v>17.8</v>
      </c>
      <c r="JM40" s="58" t="n">
        <v>19.8</v>
      </c>
      <c r="JN40" s="58" t="n">
        <v>22.3</v>
      </c>
      <c r="JO40" s="59" t="n">
        <f aca="false">SUM(JC40:JN40)/12</f>
        <v>19.375</v>
      </c>
      <c r="MA40" s="48" t="n">
        <f aca="false">MA39+1</f>
        <v>1890</v>
      </c>
      <c r="MB40" s="57" t="n">
        <v>1890</v>
      </c>
      <c r="MC40" s="58" t="n">
        <v>30.7</v>
      </c>
      <c r="MD40" s="58" t="n">
        <v>27.7</v>
      </c>
      <c r="ME40" s="58" t="n">
        <v>26.9</v>
      </c>
      <c r="MF40" s="58" t="n">
        <v>23.8</v>
      </c>
      <c r="MG40" s="58" t="n">
        <v>19.6</v>
      </c>
      <c r="MH40" s="72" t="n">
        <f aca="false">AVERAGE(MH36:MH38)</f>
        <v>15.5</v>
      </c>
      <c r="MI40" s="72" t="n">
        <f aca="false">AVERAGE(MI36:MI38)</f>
        <v>14.6666666666667</v>
      </c>
      <c r="MJ40" s="72" t="n">
        <f aca="false">AVERAGE(MJ36:MJ38)</f>
        <v>16.2333333333333</v>
      </c>
      <c r="MK40" s="72" t="n">
        <f aca="false">AVERAGE(MK36:MK38)</f>
        <v>19.6666666666667</v>
      </c>
      <c r="ML40" s="72" t="n">
        <f aca="false">AVERAGE(ML36:ML38)</f>
        <v>21.7666666666667</v>
      </c>
      <c r="MM40" s="72" t="n">
        <f aca="false">AVERAGE(MM36:MM38)</f>
        <v>25.2</v>
      </c>
      <c r="MN40" s="72" t="n">
        <f aca="false">AVERAGE(MN36:MN38)</f>
        <v>28.8666666666667</v>
      </c>
      <c r="MO40" s="59" t="n">
        <f aca="false">SUM(MC40:MN40)/12</f>
        <v>22.55</v>
      </c>
      <c r="NT40" s="68"/>
      <c r="NU40" s="68"/>
      <c r="NV40" s="68"/>
      <c r="OG40" s="68" t="s">
        <v>38</v>
      </c>
      <c r="OH40" s="68"/>
      <c r="OI40" s="68" t="s">
        <v>39</v>
      </c>
      <c r="ON40" s="39" t="n">
        <f aca="false">(FO40+GO40+MO40)/3</f>
        <v>21.8925925925926</v>
      </c>
      <c r="OO40" s="40"/>
      <c r="OP40" s="41"/>
      <c r="PA40" s="60"/>
      <c r="PB40" s="61"/>
      <c r="PN40" s="28" t="n">
        <f aca="false">MAX(FC40:FN40,GC40:GN40,MC40:MN40)</f>
        <v>30.7</v>
      </c>
      <c r="PO40" s="29" t="n">
        <f aca="false">MIN(FC40:FN40,GC40:GN40,MC40:MN40)</f>
        <v>14.1</v>
      </c>
      <c r="PP40" s="30" t="n">
        <f aca="false">MAX(AC40:AN40,BC40:BN40,EC40:EN40,HC40:HN40,JC40:JN40)</f>
        <v>35.1</v>
      </c>
      <c r="PQ40" s="31" t="n">
        <f aca="false">MIN(AC40:AN40,BC40:BN40,EC40:EN40,HC40:HN40,JC40:JN40)</f>
        <v>13.8</v>
      </c>
      <c r="QU40" s="62" t="n">
        <f aca="false">AVERAGE(AH40,AI40,AJ40,BH40,BI40,BJ40,CH40,CI40,CJ40,DH40,DI40,DJ40,EH40,EI40,EJ40,FH40,FI40,FJ40,GH45,GI45,GJ45,HH40,HI40,HJ40,IH40,II40,IJ40,JH40,JI40,JJ40,KH40,KI40,KJ40,LH40,LI40,LJ40,MH40,MI40,MJ40,NH40,NI40,NJ40)</f>
        <v>15.168253968254</v>
      </c>
      <c r="QV40" s="63" t="n">
        <f aca="false">AVERAGE(AC40,AD40,AN40,BC40,BD40,BN40,CC40,CD40,CN40,DC40,DD40,DN40,EC40,ED40,EN40,FC40,FD40,FN40,GC45,GD45,GN45,HC40,HD40,HN40,IC40,ID40,IN40,JC40,JD40,JN40,KC40,KD40,KN40,LC40,LD40,LN40,MC40,MD40,MN40,NC40,ND40,NN40,)</f>
        <v>27.2318181818182</v>
      </c>
      <c r="QW40" s="62" t="n">
        <f aca="false">AVERAGE(QU30:QU40)</f>
        <v>14.6896777296777</v>
      </c>
      <c r="QX40" s="64" t="n">
        <f aca="false">AVERAGE(QV30:QV40)</f>
        <v>25.2795188125272</v>
      </c>
    </row>
    <row r="41" s="48" customFormat="true" ht="12.9" hidden="false" customHeight="false" outlineLevel="0" collapsed="false">
      <c r="A41" s="49"/>
      <c r="B41" s="50" t="n">
        <f aca="false">AVERAGE(AO41,BO41,CO41,DO41,EO41,FO41,GO41,HO41,IO41,JO41,KO41,LO41,MO41,NO41)</f>
        <v>21.6416666666667</v>
      </c>
      <c r="C41" s="51" t="n">
        <f aca="false">AVERAGE(B37:B41)</f>
        <v>21.7102447089947</v>
      </c>
      <c r="D41" s="52" t="n">
        <f aca="false">AVERAGE(B32:B41)</f>
        <v>21.3026686507937</v>
      </c>
      <c r="E41" s="50" t="n">
        <f aca="false">AVERAGE(B22:B41)</f>
        <v>21.0652463624339</v>
      </c>
      <c r="F41" s="53"/>
      <c r="G41" s="71" t="n">
        <f aca="false">MAX(AC41:AN41,BC41:BN41,CC41:CN41,DC41:DN41,EC41:EN41,FC41:FN41,GC41:GN41,HC41:HN41,IC41:IN41,JC41:JN41,KC41:KN41,LC41:LN41,MC41:MN41,NC41:NN41)</f>
        <v>34.5</v>
      </c>
      <c r="H41" s="54" t="n">
        <f aca="false">MEDIAN(AC41:AN41,BC41:BN41,CC41:CN41,DC41:DN41,EC41:EN41,FC41:FN41,GC41:GN41,HC41:HN41,IC41:IN41,JC41:JN41,KC41:KN41,LC41:LN41,MC41:MN41,NC41:NN41)</f>
        <v>20.95</v>
      </c>
      <c r="I41" s="55" t="n">
        <f aca="false">MIN(AC41:AN41,BC41:BN41,CC41:CN41,DC41:DN41,EC41:EN41,FC41:FN41,GC41:GN41,HC41:HN41,IC41:IN41,JC41:JN41,KC41:KN41,LC41:LN41,MC41:MN41,NC41:NN41)</f>
        <v>13.8</v>
      </c>
      <c r="J41" s="56" t="n">
        <f aca="false">(G41+I41)/2</f>
        <v>24.15</v>
      </c>
      <c r="AA41" s="48" t="n">
        <f aca="false">AA40+1</f>
        <v>3</v>
      </c>
      <c r="AB41" s="69" t="n">
        <v>1891</v>
      </c>
      <c r="AC41" s="58" t="n">
        <v>27</v>
      </c>
      <c r="AD41" s="58" t="n">
        <v>27.9</v>
      </c>
      <c r="AE41" s="58" t="n">
        <v>27.2</v>
      </c>
      <c r="AF41" s="58" t="n">
        <v>21.8</v>
      </c>
      <c r="AG41" s="58" t="n">
        <v>20.9</v>
      </c>
      <c r="AH41" s="58" t="n">
        <v>15.8</v>
      </c>
      <c r="AI41" s="58" t="n">
        <v>14.7</v>
      </c>
      <c r="AJ41" s="58" t="n">
        <v>17</v>
      </c>
      <c r="AK41" s="58" t="n">
        <v>19</v>
      </c>
      <c r="AL41" s="58" t="n">
        <v>21.1</v>
      </c>
      <c r="AM41" s="58" t="n">
        <v>24.9</v>
      </c>
      <c r="AN41" s="58" t="n">
        <v>26.3</v>
      </c>
      <c r="AO41" s="59" t="n">
        <f aca="false">SUM(AC41:AN41)/12</f>
        <v>21.9666666666667</v>
      </c>
      <c r="BA41" s="48" t="n">
        <f aca="false">BA40+1</f>
        <v>1891</v>
      </c>
      <c r="BB41" s="57" t="n">
        <v>1891</v>
      </c>
      <c r="BC41" s="58" t="n">
        <v>27.9</v>
      </c>
      <c r="BD41" s="58" t="n">
        <v>28.6</v>
      </c>
      <c r="BE41" s="58" t="n">
        <v>27.7</v>
      </c>
      <c r="BF41" s="58" t="n">
        <v>20.7</v>
      </c>
      <c r="BG41" s="58" t="n">
        <v>19.7</v>
      </c>
      <c r="BH41" s="58" t="n">
        <v>14.3</v>
      </c>
      <c r="BI41" s="58" t="n">
        <v>13.8</v>
      </c>
      <c r="BJ41" s="58" t="n">
        <v>16.1</v>
      </c>
      <c r="BK41" s="58" t="n">
        <v>18.4</v>
      </c>
      <c r="BL41" s="58" t="n">
        <v>20.7</v>
      </c>
      <c r="BM41" s="58" t="n">
        <v>24.9</v>
      </c>
      <c r="BN41" s="58" t="n">
        <v>27.1</v>
      </c>
      <c r="BO41" s="59" t="n">
        <f aca="false">SUM(BC41:BN41)/12</f>
        <v>21.6583333333333</v>
      </c>
      <c r="EA41" s="48" t="n">
        <f aca="false">EA40+1</f>
        <v>1891</v>
      </c>
      <c r="EB41" s="57" t="n">
        <v>1891</v>
      </c>
      <c r="EC41" s="58" t="n">
        <v>34.3</v>
      </c>
      <c r="ED41" s="58" t="n">
        <v>34.5</v>
      </c>
      <c r="EE41" s="58" t="n">
        <v>31</v>
      </c>
      <c r="EF41" s="58" t="n">
        <v>23.1</v>
      </c>
      <c r="EG41" s="58" t="n">
        <v>22.4</v>
      </c>
      <c r="EH41" s="58" t="n">
        <v>16</v>
      </c>
      <c r="EI41" s="58" t="n">
        <v>16.6</v>
      </c>
      <c r="EJ41" s="58" t="n">
        <v>18.5</v>
      </c>
      <c r="EK41" s="58" t="n">
        <v>22.5</v>
      </c>
      <c r="EL41" s="58" t="n">
        <v>27.9</v>
      </c>
      <c r="EM41" s="58" t="n">
        <v>32</v>
      </c>
      <c r="EN41" s="58" t="n">
        <v>34.4</v>
      </c>
      <c r="EO41" s="59" t="n">
        <f aca="false">SUM(EC41:EN41)/12</f>
        <v>26.1</v>
      </c>
      <c r="FA41" s="48" t="n">
        <f aca="false">FA40+1</f>
        <v>1891</v>
      </c>
      <c r="FB41" s="57" t="n">
        <v>1891</v>
      </c>
      <c r="FC41" s="72" t="n">
        <f aca="false">AVERAGE(FC37:FC39)</f>
        <v>29.4333333333333</v>
      </c>
      <c r="FD41" s="72" t="n">
        <f aca="false">AVERAGE(FD38:FD40)</f>
        <v>28.1666666666667</v>
      </c>
      <c r="FE41" s="72" t="n">
        <f aca="false">AVERAGE(FE38:FE40)</f>
        <v>26.6333333333333</v>
      </c>
      <c r="FF41" s="72" t="n">
        <f aca="false">AVERAGE(FF38:FF40)</f>
        <v>23.4</v>
      </c>
      <c r="FG41" s="65" t="n">
        <f aca="false">(FG38+FG39+FG40+FG42+FG43+FG44)/6</f>
        <v>18.15</v>
      </c>
      <c r="FH41" s="72" t="n">
        <f aca="false">AVERAGE(FH42:FH44)</f>
        <v>14.9</v>
      </c>
      <c r="FI41" s="72" t="n">
        <f aca="false">AVERAGE(FI42:FI44)</f>
        <v>14</v>
      </c>
      <c r="FJ41" s="72" t="n">
        <f aca="false">AVERAGE(FJ42:FJ44)</f>
        <v>15.4333333333333</v>
      </c>
      <c r="FK41" s="72" t="n">
        <f aca="false">AVERAGE(FK42:FK44)</f>
        <v>17.0333333333333</v>
      </c>
      <c r="FL41" s="72" t="n">
        <f aca="false">AVERAGE(FL42:FL44)</f>
        <v>20.0333333333333</v>
      </c>
      <c r="FM41" s="72" t="n">
        <f aca="false">AVERAGE(FM42:FM44)</f>
        <v>24.1</v>
      </c>
      <c r="FN41" s="72" t="n">
        <f aca="false">AVERAGE(FN42:FN44)</f>
        <v>25.5</v>
      </c>
      <c r="FO41" s="59" t="n">
        <f aca="false">SUM(FC41:FN41)/12</f>
        <v>21.3986111111111</v>
      </c>
      <c r="GA41" s="48" t="n">
        <f aca="false">GA40+1</f>
        <v>1891</v>
      </c>
      <c r="GB41" s="57" t="n">
        <v>1891</v>
      </c>
      <c r="GC41" s="58" t="n">
        <v>24.4</v>
      </c>
      <c r="GD41" s="58" t="n">
        <v>25.1</v>
      </c>
      <c r="GE41" s="58" t="n">
        <v>26</v>
      </c>
      <c r="GF41" s="58" t="n">
        <v>20.2</v>
      </c>
      <c r="GG41" s="58" t="n">
        <v>18.6</v>
      </c>
      <c r="GH41" s="58" t="n">
        <v>14.9</v>
      </c>
      <c r="GI41" s="58" t="n">
        <v>14.8</v>
      </c>
      <c r="GJ41" s="58" t="n">
        <v>17.2</v>
      </c>
      <c r="GK41" s="58" t="n">
        <v>18.6</v>
      </c>
      <c r="GL41" s="58" t="n">
        <v>19.4</v>
      </c>
      <c r="GM41" s="58" t="n">
        <v>21.3</v>
      </c>
      <c r="GN41" s="58" t="n">
        <v>22.6</v>
      </c>
      <c r="GO41" s="59" t="n">
        <f aca="false">SUM(GC41:GN41)/12</f>
        <v>20.2583333333333</v>
      </c>
      <c r="JA41" s="48" t="n">
        <f aca="false">JA40+1</f>
        <v>1891</v>
      </c>
      <c r="JB41" s="66" t="s">
        <v>40</v>
      </c>
      <c r="JC41" s="58" t="n">
        <v>22.5</v>
      </c>
      <c r="JD41" s="58" t="n">
        <v>22.6</v>
      </c>
      <c r="JE41" s="58" t="n">
        <v>22</v>
      </c>
      <c r="JF41" s="58" t="n">
        <v>19.4</v>
      </c>
      <c r="JG41" s="58" t="n">
        <v>16.9</v>
      </c>
      <c r="JH41" s="58" t="n">
        <v>14.8</v>
      </c>
      <c r="JI41" s="58" t="n">
        <v>14</v>
      </c>
      <c r="JJ41" s="58" t="n">
        <v>15.4</v>
      </c>
      <c r="JK41" s="58" t="n">
        <v>17.2</v>
      </c>
      <c r="JL41" s="58" t="n">
        <v>18.1</v>
      </c>
      <c r="JM41" s="58" t="n">
        <v>20.1</v>
      </c>
      <c r="JN41" s="58" t="n">
        <v>21</v>
      </c>
      <c r="JO41" s="59" t="n">
        <f aca="false">SUM(JC41:JN41)/12</f>
        <v>18.6666666666667</v>
      </c>
      <c r="MA41" s="48" t="n">
        <f aca="false">MA40+1</f>
        <v>1891</v>
      </c>
      <c r="MB41" s="57" t="n">
        <v>1891</v>
      </c>
      <c r="MC41" s="72" t="n">
        <f aca="false">AVERAGE(MC37:MC39)</f>
        <v>29.8</v>
      </c>
      <c r="MD41" s="72" t="n">
        <f aca="false">AVERAGE(MD37:MD39)</f>
        <v>28.3333333333333</v>
      </c>
      <c r="ME41" s="72" t="n">
        <f aca="false">AVERAGE(ME37:ME39)</f>
        <v>26.6666666666667</v>
      </c>
      <c r="MF41" s="72" t="n">
        <f aca="false">AVERAGE(MF37:MF39)</f>
        <v>23.3666666666667</v>
      </c>
      <c r="MG41" s="65" t="n">
        <f aca="false">(MG38+MG39+MG40+MG42+MG43+MG44)/6</f>
        <v>18.15</v>
      </c>
      <c r="MH41" s="72" t="n">
        <f aca="false">AVERAGE(MH42:MH44)</f>
        <v>14.9</v>
      </c>
      <c r="MI41" s="72" t="n">
        <f aca="false">AVERAGE(MI42:MI44)</f>
        <v>14</v>
      </c>
      <c r="MJ41" s="72" t="n">
        <f aca="false">AVERAGE(MJ42:MJ44)</f>
        <v>15.4333333333333</v>
      </c>
      <c r="MK41" s="72" t="n">
        <f aca="false">AVERAGE(MK42:MK44)</f>
        <v>17.0333333333333</v>
      </c>
      <c r="ML41" s="72" t="n">
        <f aca="false">AVERAGE(ML42:ML44)</f>
        <v>20.0333333333333</v>
      </c>
      <c r="MM41" s="72" t="n">
        <f aca="false">AVERAGE(MM42:MM44)</f>
        <v>24.1</v>
      </c>
      <c r="MN41" s="72" t="n">
        <f aca="false">AVERAGE(MN42:MN44)</f>
        <v>25.5</v>
      </c>
      <c r="MO41" s="59" t="n">
        <f aca="false">SUM(MC41:MN41)/12</f>
        <v>21.4430555555556</v>
      </c>
      <c r="OG41" s="68"/>
      <c r="OH41" s="68"/>
      <c r="OI41" s="68" t="s">
        <v>41</v>
      </c>
      <c r="ON41" s="39" t="n">
        <f aca="false">(FO41+GO41+MO41)/3</f>
        <v>21.0333333333333</v>
      </c>
      <c r="OO41" s="40"/>
      <c r="OP41" s="41"/>
      <c r="PA41" s="60"/>
      <c r="PB41" s="61"/>
      <c r="PN41" s="28" t="n">
        <f aca="false">MAX(FC41:FN41,GC41:GN41,MC41:MN41)</f>
        <v>29.8</v>
      </c>
      <c r="PO41" s="29" t="n">
        <f aca="false">MIN(FC41:FN41,GC41:GN41,MC41:MN41)</f>
        <v>14</v>
      </c>
      <c r="PP41" s="30" t="n">
        <f aca="false">MAX(AC41:AN41,BC41:BN41,EC41:EN41,HC41:HN41,JC41:JN41)</f>
        <v>34.5</v>
      </c>
      <c r="PQ41" s="31" t="n">
        <f aca="false">MIN(AC41:AN41,BC41:BN41,EC41:EN41,HC41:HN41,JC41:JN41)</f>
        <v>13.8</v>
      </c>
      <c r="QU41" s="62" t="n">
        <f aca="false">AVERAGE(AH41,AI41,AJ41,BH41,BI41,BJ41,CH41,CI41,CJ41,DH41,DI41,DJ41,EH41,EI41,EJ41,FH41,FI41,FJ41,GH46,GI46,GJ46,HH41,HI41,HJ41,IH41,II41,IJ41,JH41,JI41,JJ41,KH41,KI41,KJ41,LH41,LI41,LJ41,MH41,MI41,MJ41,NH41,NI41,NJ41)</f>
        <v>15.1222222222222</v>
      </c>
      <c r="QV41" s="63" t="n">
        <f aca="false">AVERAGE(AC41,AD41,AN41,BC41,BD41,BN41,CC41,CD41,CN41,DC41,DD41,DN41,EC41,ED41,EN41,FC41,FD41,FN41,GC46,GD46,GN46,HC41,HD41,HN41,IC41,ID41,IN41,JC41,JD41,JN41,KC41,KD41,KN41,LC41,LD41,LN41,MC41,MD41,MN41,NC41,ND41,NN41,)</f>
        <v>26.0151515151515</v>
      </c>
      <c r="QW41" s="62" t="n">
        <f aca="false">AVERAGE(QU31:QU41)</f>
        <v>14.6957383357383</v>
      </c>
      <c r="QX41" s="64" t="n">
        <f aca="false">AVERAGE(QV31:QV41)</f>
        <v>25.3681689502682</v>
      </c>
    </row>
    <row r="42" s="48" customFormat="true" ht="12.9" hidden="false" customHeight="false" outlineLevel="0" collapsed="false">
      <c r="A42" s="49"/>
      <c r="B42" s="50" t="n">
        <f aca="false">AVERAGE(AO42,BO42,CO42,DO42,EO42,FO42,GO42,HO42,IO42,JO42,KO42,LO42,MO42,NO42)</f>
        <v>20.9432291666667</v>
      </c>
      <c r="C42" s="51" t="n">
        <f aca="false">AVERAGE(B38:B42)</f>
        <v>21.7269460978836</v>
      </c>
      <c r="D42" s="52" t="n">
        <f aca="false">AVERAGE(B33:B42)</f>
        <v>21.2917137896825</v>
      </c>
      <c r="E42" s="50" t="n">
        <f aca="false">AVERAGE(B23:B42)</f>
        <v>21.0608800429894</v>
      </c>
      <c r="F42" s="53"/>
      <c r="G42" s="71" t="n">
        <f aca="false">MAX(AC42:AN42,BC42:BN42,CC42:CN42,DC42:DN42,EC42:EN42,FC42:FN42,GC42:GN42,HC42:HN42,IC42:IN42,JC42:JN42,KC42:KN42,LC42:LN42,MC42:MN42,NC42:NN42)</f>
        <v>37.7</v>
      </c>
      <c r="H42" s="54" t="n">
        <f aca="false">MEDIAN(AC42:AN42,BC42:BN42,CC42:CN42,DC42:DN42,EC42:EN42,FC42:FN42,GC42:GN42,HC42:HN42,IC42:IN42,JC42:JN42,KC42:KN42,LC42:LN42,MC42:MN42,NC42:NN42)</f>
        <v>20</v>
      </c>
      <c r="I42" s="55" t="n">
        <f aca="false">MIN(AC42:AN42,BC42:BN42,CC42:CN42,DC42:DN42,EC42:EN42,FC42:FN42,GC42:GN42,HC42:HN42,IC42:IN42,JC42:JN42,KC42:KN42,LC42:LN42,MC42:MN42,NC42:NN42)</f>
        <v>12.9</v>
      </c>
      <c r="J42" s="56" t="n">
        <f aca="false">(G42+I42)/2</f>
        <v>25.3</v>
      </c>
      <c r="AA42" s="48" t="n">
        <f aca="false">AA41+1</f>
        <v>4</v>
      </c>
      <c r="AB42" s="69" t="n">
        <v>1892</v>
      </c>
      <c r="AC42" s="58" t="n">
        <v>26.3</v>
      </c>
      <c r="AD42" s="58" t="n">
        <v>29.1</v>
      </c>
      <c r="AE42" s="58" t="n">
        <v>27.1</v>
      </c>
      <c r="AF42" s="58" t="n">
        <v>20.2</v>
      </c>
      <c r="AG42" s="58" t="n">
        <v>17.7</v>
      </c>
      <c r="AH42" s="58" t="n">
        <v>15</v>
      </c>
      <c r="AI42" s="58" t="n">
        <v>14.3</v>
      </c>
      <c r="AJ42" s="58" t="n">
        <v>15.8</v>
      </c>
      <c r="AK42" s="58" t="n">
        <v>18.1</v>
      </c>
      <c r="AL42" s="58" t="n">
        <v>20.2</v>
      </c>
      <c r="AM42" s="58" t="n">
        <v>25.7</v>
      </c>
      <c r="AN42" s="58" t="n">
        <v>25.2</v>
      </c>
      <c r="AO42" s="59" t="n">
        <f aca="false">SUM(AC42:AN42)/12</f>
        <v>21.225</v>
      </c>
      <c r="BA42" s="48" t="n">
        <f aca="false">BA41+1</f>
        <v>1892</v>
      </c>
      <c r="BB42" s="57" t="n">
        <v>1892</v>
      </c>
      <c r="BC42" s="58" t="n">
        <v>27.5</v>
      </c>
      <c r="BD42" s="58" t="n">
        <v>30.4</v>
      </c>
      <c r="BE42" s="58" t="n">
        <v>28</v>
      </c>
      <c r="BF42" s="58" t="n">
        <v>19.8</v>
      </c>
      <c r="BG42" s="58" t="n">
        <v>17.4</v>
      </c>
      <c r="BH42" s="58" t="n">
        <v>15</v>
      </c>
      <c r="BI42" s="58" t="n">
        <v>13.9</v>
      </c>
      <c r="BJ42" s="58" t="n">
        <v>15.2</v>
      </c>
      <c r="BK42" s="58" t="n">
        <v>17.2</v>
      </c>
      <c r="BL42" s="58" t="n">
        <v>19.7</v>
      </c>
      <c r="BM42" s="58" t="n">
        <v>25.8</v>
      </c>
      <c r="BN42" s="58" t="n">
        <v>25.4</v>
      </c>
      <c r="BO42" s="59" t="n">
        <f aca="false">SUM(BC42:BN42)/12</f>
        <v>21.275</v>
      </c>
      <c r="EA42" s="48" t="n">
        <f aca="false">EA41+1</f>
        <v>1892</v>
      </c>
      <c r="EB42" s="57" t="n">
        <v>1892</v>
      </c>
      <c r="EC42" s="58" t="n">
        <v>34.9</v>
      </c>
      <c r="ED42" s="58" t="n">
        <v>37.7</v>
      </c>
      <c r="EE42" s="58" t="n">
        <v>34.6</v>
      </c>
      <c r="EF42" s="58" t="n">
        <v>24.5</v>
      </c>
      <c r="EG42" s="58" t="n">
        <v>20.9</v>
      </c>
      <c r="EH42" s="58" t="n">
        <v>17.9</v>
      </c>
      <c r="EI42" s="58" t="n">
        <v>18</v>
      </c>
      <c r="EJ42" s="58" t="n">
        <v>19.8</v>
      </c>
      <c r="EK42" s="58" t="n">
        <v>21.6</v>
      </c>
      <c r="EL42" s="58" t="n">
        <v>27.4</v>
      </c>
      <c r="EM42" s="58" t="n">
        <v>32.2</v>
      </c>
      <c r="EN42" s="58" t="n">
        <v>33.3</v>
      </c>
      <c r="EO42" s="59" t="n">
        <f aca="false">SUM(EC42:EN42)/12</f>
        <v>26.9</v>
      </c>
      <c r="FA42" s="48" t="n">
        <f aca="false">FA41+1</f>
        <v>1892</v>
      </c>
      <c r="FB42" s="57" t="n">
        <v>1892</v>
      </c>
      <c r="FC42" s="72" t="n">
        <f aca="false">(FC39+FC40+FC41+FC43+FC44+FC45)/6</f>
        <v>28.65</v>
      </c>
      <c r="FD42" s="72" t="n">
        <f aca="false">AVERAGE(FD43:FD45)</f>
        <v>27.2333333333333</v>
      </c>
      <c r="FE42" s="72" t="n">
        <f aca="false">AVERAGE(FE43:FE45)</f>
        <v>25.4333333333333</v>
      </c>
      <c r="FF42" s="72" t="n">
        <f aca="false">AVERAGE(FF43:FF45)</f>
        <v>21.1333333333333</v>
      </c>
      <c r="FG42" s="70" t="n">
        <v>17.4</v>
      </c>
      <c r="FH42" s="70" t="n">
        <v>15.1</v>
      </c>
      <c r="FI42" s="70" t="n">
        <v>13.9</v>
      </c>
      <c r="FJ42" s="70" t="n">
        <v>15.4</v>
      </c>
      <c r="FK42" s="70" t="n">
        <v>17.3</v>
      </c>
      <c r="FL42" s="70" t="n">
        <v>19.1</v>
      </c>
      <c r="FM42" s="70" t="n">
        <v>24.5</v>
      </c>
      <c r="FN42" s="70" t="n">
        <v>24.2</v>
      </c>
      <c r="FO42" s="59" t="n">
        <f aca="false">SUM(FC42:FN42)/12</f>
        <v>20.7791666666667</v>
      </c>
      <c r="GA42" s="48" t="n">
        <f aca="false">GA41+1</f>
        <v>1892</v>
      </c>
      <c r="GB42" s="57" t="n">
        <v>1892</v>
      </c>
      <c r="GC42" s="58" t="n">
        <v>24</v>
      </c>
      <c r="GD42" s="58" t="n">
        <v>27.7</v>
      </c>
      <c r="GE42" s="58" t="n">
        <v>25.2</v>
      </c>
      <c r="GF42" s="58" t="n">
        <v>18.4</v>
      </c>
      <c r="GG42" s="58" t="n">
        <v>15.2</v>
      </c>
      <c r="GH42" s="58" t="n">
        <v>14.1</v>
      </c>
      <c r="GI42" s="58" t="n">
        <v>12.9</v>
      </c>
      <c r="GJ42" s="58" t="n">
        <v>14.3</v>
      </c>
      <c r="GK42" s="58" t="n">
        <v>15.8</v>
      </c>
      <c r="GL42" s="58" t="n">
        <v>18</v>
      </c>
      <c r="GM42" s="58" t="n">
        <v>22.4</v>
      </c>
      <c r="GN42" s="58" t="n">
        <v>20.8</v>
      </c>
      <c r="GO42" s="59" t="n">
        <f aca="false">SUM(GC42:GN42)/12</f>
        <v>19.0666666666667</v>
      </c>
      <c r="HA42" s="48" t="n">
        <v>1892</v>
      </c>
      <c r="HB42" s="66" t="s">
        <v>42</v>
      </c>
      <c r="HC42" s="58" t="n">
        <v>23.6</v>
      </c>
      <c r="HD42" s="58" t="n">
        <v>25.6</v>
      </c>
      <c r="HE42" s="58" t="n">
        <v>22.7</v>
      </c>
      <c r="HF42" s="58" t="n">
        <v>19.3</v>
      </c>
      <c r="HG42" s="58" t="n">
        <v>17.1</v>
      </c>
      <c r="HH42" s="58" t="n">
        <v>15.8</v>
      </c>
      <c r="HI42" s="58" t="n">
        <v>14.4</v>
      </c>
      <c r="HJ42" s="58" t="n">
        <v>15.7</v>
      </c>
      <c r="HK42" s="58" t="n">
        <v>16.4</v>
      </c>
      <c r="HL42" s="58" t="n">
        <v>18.4</v>
      </c>
      <c r="HM42" s="58" t="n">
        <v>22</v>
      </c>
      <c r="HN42" s="58" t="n">
        <v>22</v>
      </c>
      <c r="HO42" s="59" t="n">
        <f aca="false">SUM(HC42:HN42)/12</f>
        <v>19.4166666666667</v>
      </c>
      <c r="JA42" s="48" t="n">
        <f aca="false">JA41+1</f>
        <v>1892</v>
      </c>
      <c r="JB42" s="66" t="s">
        <v>42</v>
      </c>
      <c r="JC42" s="58" t="n">
        <v>21.9</v>
      </c>
      <c r="JD42" s="58" t="n">
        <v>24</v>
      </c>
      <c r="JE42" s="58" t="n">
        <v>21.6</v>
      </c>
      <c r="JF42" s="58" t="n">
        <v>17.9</v>
      </c>
      <c r="JG42" s="58" t="n">
        <v>15</v>
      </c>
      <c r="JH42" s="58" t="n">
        <v>13.7</v>
      </c>
      <c r="JI42" s="58" t="n">
        <v>13.6</v>
      </c>
      <c r="JJ42" s="58" t="n">
        <v>13.7</v>
      </c>
      <c r="JK42" s="58" t="n">
        <v>15.1</v>
      </c>
      <c r="JL42" s="58" t="n">
        <v>17.8</v>
      </c>
      <c r="JM42" s="58" t="n">
        <v>21.2</v>
      </c>
      <c r="JN42" s="58" t="n">
        <v>20.4</v>
      </c>
      <c r="JO42" s="59" t="n">
        <f aca="false">SUM(JC42:JN42)/12</f>
        <v>17.9916666666667</v>
      </c>
      <c r="MA42" s="48" t="n">
        <f aca="false">MA41+1</f>
        <v>1892</v>
      </c>
      <c r="MB42" s="57" t="n">
        <v>1892</v>
      </c>
      <c r="MC42" s="72" t="n">
        <f aca="false">AVERAGE(MC38:MC40)</f>
        <v>30</v>
      </c>
      <c r="MD42" s="72" t="n">
        <f aca="false">AVERAGE(MD43:MD45)</f>
        <v>27.2333333333333</v>
      </c>
      <c r="ME42" s="72" t="n">
        <f aca="false">AVERAGE(ME43:ME45)</f>
        <v>25.4333333333333</v>
      </c>
      <c r="MF42" s="72" t="n">
        <f aca="false">AVERAGE(MF43:MF45)</f>
        <v>21.1333333333333</v>
      </c>
      <c r="MG42" s="58" t="n">
        <v>17.4</v>
      </c>
      <c r="MH42" s="58" t="n">
        <v>15.1</v>
      </c>
      <c r="MI42" s="58" t="n">
        <v>13.9</v>
      </c>
      <c r="MJ42" s="58" t="n">
        <v>15.4</v>
      </c>
      <c r="MK42" s="58" t="n">
        <v>17.3</v>
      </c>
      <c r="ML42" s="58" t="n">
        <v>19.1</v>
      </c>
      <c r="MM42" s="58" t="n">
        <v>24.5</v>
      </c>
      <c r="MN42" s="58" t="n">
        <v>24.2</v>
      </c>
      <c r="MO42" s="59" t="n">
        <f aca="false">SUM(MC42:MN42)/12</f>
        <v>20.8916666666667</v>
      </c>
      <c r="OI42" s="68" t="s">
        <v>43</v>
      </c>
      <c r="ON42" s="39" t="n">
        <f aca="false">(FO42+GO42+MO42)/3</f>
        <v>20.2458333333333</v>
      </c>
      <c r="OO42" s="40"/>
      <c r="OP42" s="41"/>
      <c r="PA42" s="60"/>
      <c r="PB42" s="61"/>
      <c r="PN42" s="28" t="n">
        <f aca="false">MAX(FC42:FN42,GC42:GN42,MC42:MN42)</f>
        <v>30</v>
      </c>
      <c r="PO42" s="29" t="n">
        <f aca="false">MIN(FC42:FN42,GC42:GN42,MC42:MN42)</f>
        <v>12.9</v>
      </c>
      <c r="PP42" s="30" t="n">
        <f aca="false">MAX(AC42:AN42,BC42:BN42,EC42:EN42,HC42:HN42,JC42:JN42)</f>
        <v>37.7</v>
      </c>
      <c r="PQ42" s="31" t="n">
        <f aca="false">MIN(AC42:AN42,BC42:BN42,EC42:EN42,HC42:HN42,JC42:JN42)</f>
        <v>13.6</v>
      </c>
      <c r="QU42" s="62" t="n">
        <f aca="false">AVERAGE(AH42,AI42,AJ42,BH42,BI42,BJ42,CH42,CI42,CJ42,DH42,DI42,DJ42,EH42,EI42,EJ42,FH42,FI42,FJ42,GH47,GI47,GJ47,HH42,HI42,HJ42,IH42,II42,IJ42,JH42,JI42,JJ42,KH42,KI42,KJ42,LH42,LI42,LJ42,MH42,MI42,MJ42,NH42,NI42,NJ42)</f>
        <v>15.1125</v>
      </c>
      <c r="QV42" s="63" t="n">
        <f aca="false">AVERAGE(AC42,AD42,AN42,BC42,BD42,BN42,CC42,CD42,CN42,DC42,DD42,DN42,EC42,ED42,EN42,FC42,FD42,FN42,GC47,GD47,GN47,HC42,HD42,HN42,IC42,ID42,IN42,JC42,JD42,JN42,KC42,KD42,KN42,LC42,LD42,LN42,MC42,MD42,MN42,NC42,ND42,NN42,)</f>
        <v>25.7206666666667</v>
      </c>
      <c r="QW42" s="62" t="n">
        <f aca="false">AVERAGE(QU32:QU42)</f>
        <v>14.7524302549303</v>
      </c>
      <c r="QX42" s="64" t="n">
        <f aca="false">AVERAGE(QV32:QV42)</f>
        <v>25.5555022836016</v>
      </c>
    </row>
    <row r="43" s="48" customFormat="true" ht="12.9" hidden="false" customHeight="false" outlineLevel="0" collapsed="false">
      <c r="A43" s="49"/>
      <c r="B43" s="50" t="n">
        <f aca="false">AVERAGE(AO43,BO43,CO43,DO43,EO43,FO43,GO43,HO43,IO43,JO43,KO43,LO43,MO43,NO43)</f>
        <v>21.0399305555556</v>
      </c>
      <c r="C43" s="51" t="n">
        <f aca="false">AVERAGE(B39:B43)</f>
        <v>21.5943303571429</v>
      </c>
      <c r="D43" s="52" t="n">
        <f aca="false">AVERAGE(B34:B43)</f>
        <v>21.2837161044974</v>
      </c>
      <c r="E43" s="50" t="n">
        <f aca="false">AVERAGE(B24:B43)</f>
        <v>21.0590108300265</v>
      </c>
      <c r="F43" s="53"/>
      <c r="G43" s="71" t="n">
        <f aca="false">MAX(AC43:AN43,BC43:BN43,CC43:CN43,DC43:DN43,EC43:EN43,FC43:FN43,GC43:GN43,HC43:HN43,IC43:IN43,JC43:JN43,KC43:KN43,LC43:LN43,MC43:MN43,NC43:NN43)</f>
        <v>36.8</v>
      </c>
      <c r="H43" s="54" t="n">
        <f aca="false">MEDIAN(AC43:AN43,BC43:BN43,CC43:CN43,DC43:DN43,EC43:EN43,FC43:FN43,GC43:GN43,HC43:HN43,IC43:IN43,JC43:JN43,KC43:KN43,LC43:LN43,MC43:MN43,NC43:NN43)</f>
        <v>20.35</v>
      </c>
      <c r="I43" s="55" t="n">
        <f aca="false">MIN(AC43:AN43,BC43:BN43,CC43:CN43,DC43:DN43,EC43:EN43,FC43:FN43,GC43:GN43,HC43:HN43,IC43:IN43,JC43:JN43,KC43:KN43,LC43:LN43,MC43:MN43,NC43:NN43)</f>
        <v>13.1</v>
      </c>
      <c r="J43" s="56" t="n">
        <f aca="false">(G43+I43)/2</f>
        <v>24.95</v>
      </c>
      <c r="AA43" s="48" t="n">
        <f aca="false">AA42+1</f>
        <v>5</v>
      </c>
      <c r="AB43" s="69" t="n">
        <v>1893</v>
      </c>
      <c r="AC43" s="58" t="n">
        <v>27.7</v>
      </c>
      <c r="AD43" s="58" t="n">
        <v>29.5</v>
      </c>
      <c r="AE43" s="58" t="n">
        <v>28.2</v>
      </c>
      <c r="AF43" s="58" t="n">
        <v>21</v>
      </c>
      <c r="AG43" s="58" t="n">
        <v>18.6</v>
      </c>
      <c r="AH43" s="58" t="n">
        <v>14.9</v>
      </c>
      <c r="AI43" s="58" t="n">
        <v>14.3</v>
      </c>
      <c r="AJ43" s="58" t="n">
        <v>16.1</v>
      </c>
      <c r="AK43" s="58" t="n">
        <v>17.8</v>
      </c>
      <c r="AL43" s="58" t="n">
        <v>21.3</v>
      </c>
      <c r="AM43" s="58" t="n">
        <v>23.3</v>
      </c>
      <c r="AN43" s="58" t="n">
        <v>27.8</v>
      </c>
      <c r="AO43" s="59" t="n">
        <f aca="false">SUM(AC43:AN43)/12</f>
        <v>21.7083333333333</v>
      </c>
      <c r="BA43" s="48" t="n">
        <f aca="false">BA42+1</f>
        <v>1893</v>
      </c>
      <c r="BB43" s="57" t="n">
        <v>1893</v>
      </c>
      <c r="BC43" s="58" t="n">
        <v>28.8</v>
      </c>
      <c r="BD43" s="58" t="n">
        <v>30.6</v>
      </c>
      <c r="BE43" s="58" t="n">
        <v>28.7</v>
      </c>
      <c r="BF43" s="58" t="n">
        <v>19.9</v>
      </c>
      <c r="BG43" s="58" t="n">
        <v>17.9</v>
      </c>
      <c r="BH43" s="58" t="n">
        <v>13.7</v>
      </c>
      <c r="BI43" s="58" t="n">
        <v>13.8</v>
      </c>
      <c r="BJ43" s="58" t="n">
        <v>15.4</v>
      </c>
      <c r="BK43" s="58" t="n">
        <v>17.4</v>
      </c>
      <c r="BL43" s="58" t="n">
        <v>21.7</v>
      </c>
      <c r="BM43" s="58" t="n">
        <v>23.8</v>
      </c>
      <c r="BN43" s="58" t="n">
        <v>28.3</v>
      </c>
      <c r="BO43" s="59" t="n">
        <f aca="false">SUM(BC43:BN43)/12</f>
        <v>21.6666666666667</v>
      </c>
      <c r="EA43" s="48" t="n">
        <f aca="false">EA42+1</f>
        <v>1893</v>
      </c>
      <c r="EB43" s="57" t="n">
        <v>1893</v>
      </c>
      <c r="EC43" s="58" t="n">
        <v>35.2</v>
      </c>
      <c r="ED43" s="58" t="n">
        <v>36.8</v>
      </c>
      <c r="EE43" s="58" t="n">
        <v>33.5</v>
      </c>
      <c r="EF43" s="58" t="n">
        <v>23.2</v>
      </c>
      <c r="EG43" s="58" t="n">
        <v>21.1</v>
      </c>
      <c r="EH43" s="58" t="n">
        <v>16.2</v>
      </c>
      <c r="EI43" s="58" t="n">
        <v>16.9</v>
      </c>
      <c r="EJ43" s="58" t="n">
        <v>19.9</v>
      </c>
      <c r="EK43" s="58" t="n">
        <v>24</v>
      </c>
      <c r="EL43" s="58" t="n">
        <v>29.6</v>
      </c>
      <c r="EM43" s="58" t="n">
        <v>31.1</v>
      </c>
      <c r="EN43" s="58" t="n">
        <v>34.3</v>
      </c>
      <c r="EO43" s="59" t="n">
        <f aca="false">SUM(EC43:EN43)/12</f>
        <v>26.8166666666667</v>
      </c>
      <c r="FA43" s="48" t="n">
        <f aca="false">FA42+1</f>
        <v>1893</v>
      </c>
      <c r="FB43" s="57" t="n">
        <v>1893</v>
      </c>
      <c r="FC43" s="72" t="n">
        <f aca="false">AVERAGE(FC44:FC46)</f>
        <v>27.3666666666667</v>
      </c>
      <c r="FD43" s="70" t="n">
        <v>27.8</v>
      </c>
      <c r="FE43" s="70" t="n">
        <v>26.8</v>
      </c>
      <c r="FF43" s="70" t="n">
        <v>20.4</v>
      </c>
      <c r="FG43" s="70" t="n">
        <v>18.4</v>
      </c>
      <c r="FH43" s="70" t="n">
        <v>14.2</v>
      </c>
      <c r="FI43" s="70" t="n">
        <v>14.2</v>
      </c>
      <c r="FJ43" s="70" t="n">
        <v>16</v>
      </c>
      <c r="FK43" s="70" t="n">
        <v>17.4</v>
      </c>
      <c r="FL43" s="70" t="n">
        <v>20.7</v>
      </c>
      <c r="FM43" s="70" t="n">
        <v>21.7</v>
      </c>
      <c r="FN43" s="70" t="n">
        <v>26.6</v>
      </c>
      <c r="FO43" s="59" t="n">
        <f aca="false">SUM(FC43:FN43)/12</f>
        <v>20.9638888888889</v>
      </c>
      <c r="GA43" s="48" t="n">
        <f aca="false">GA42+1</f>
        <v>1893</v>
      </c>
      <c r="GB43" s="57" t="n">
        <v>1893</v>
      </c>
      <c r="GC43" s="58" t="n">
        <v>22.9</v>
      </c>
      <c r="GD43" s="58" t="n">
        <v>25</v>
      </c>
      <c r="GE43" s="58" t="n">
        <v>24.3</v>
      </c>
      <c r="GF43" s="58" t="n">
        <v>18.8</v>
      </c>
      <c r="GG43" s="58" t="n">
        <v>16.7</v>
      </c>
      <c r="GH43" s="58" t="n">
        <v>13.2</v>
      </c>
      <c r="GI43" s="58" t="n">
        <v>13.3</v>
      </c>
      <c r="GJ43" s="58" t="n">
        <v>14.5</v>
      </c>
      <c r="GK43" s="58" t="n">
        <v>15.9</v>
      </c>
      <c r="GL43" s="58" t="n">
        <v>18.7</v>
      </c>
      <c r="GM43" s="58" t="n">
        <v>18.8</v>
      </c>
      <c r="GN43" s="58" t="n">
        <v>22.9</v>
      </c>
      <c r="GO43" s="59" t="n">
        <f aca="false">SUM(GC43:GN43)/12</f>
        <v>18.75</v>
      </c>
      <c r="HA43" s="48" t="n">
        <f aca="false">HA42+1</f>
        <v>1893</v>
      </c>
      <c r="HB43" s="66" t="s">
        <v>44</v>
      </c>
      <c r="HC43" s="58" t="n">
        <v>23.4</v>
      </c>
      <c r="HD43" s="58" t="n">
        <v>24.4</v>
      </c>
      <c r="HE43" s="58" t="n">
        <v>23.7</v>
      </c>
      <c r="HF43" s="58" t="n">
        <v>19.7</v>
      </c>
      <c r="HG43" s="58" t="n">
        <v>18.4</v>
      </c>
      <c r="HH43" s="58" t="n">
        <v>14.9</v>
      </c>
      <c r="HI43" s="58" t="n">
        <v>14.9</v>
      </c>
      <c r="HJ43" s="58" t="n">
        <v>16.2</v>
      </c>
      <c r="HK43" s="58" t="n">
        <v>17.2</v>
      </c>
      <c r="HL43" s="58" t="n">
        <v>19.4</v>
      </c>
      <c r="HM43" s="58" t="n">
        <v>20.3</v>
      </c>
      <c r="HN43" s="58" t="n">
        <v>23.8</v>
      </c>
      <c r="HO43" s="59" t="n">
        <f aca="false">SUM(HC43:HN43)/12</f>
        <v>19.6916666666667</v>
      </c>
      <c r="JA43" s="48" t="n">
        <f aca="false">JA42+1</f>
        <v>1893</v>
      </c>
      <c r="JB43" s="66" t="s">
        <v>44</v>
      </c>
      <c r="JC43" s="58" t="n">
        <v>21.6</v>
      </c>
      <c r="JD43" s="58" t="n">
        <v>22.6</v>
      </c>
      <c r="JE43" s="58" t="n">
        <v>22.3</v>
      </c>
      <c r="JF43" s="58" t="n">
        <v>18.2</v>
      </c>
      <c r="JG43" s="58" t="n">
        <v>16</v>
      </c>
      <c r="JH43" s="58" t="n">
        <v>13.6</v>
      </c>
      <c r="JI43" s="58" t="n">
        <v>13.1</v>
      </c>
      <c r="JJ43" s="58" t="n">
        <v>13.8</v>
      </c>
      <c r="JK43" s="58" t="n">
        <v>15</v>
      </c>
      <c r="JL43" s="58" t="n">
        <v>17.6</v>
      </c>
      <c r="JM43" s="58" t="n">
        <v>18.1</v>
      </c>
      <c r="JN43" s="58" t="n">
        <v>21.2</v>
      </c>
      <c r="JO43" s="59" t="n">
        <f aca="false">SUM(JC43:JN43)/12</f>
        <v>17.7583333333333</v>
      </c>
      <c r="MA43" s="48" t="n">
        <f aca="false">MA42+1</f>
        <v>1893</v>
      </c>
      <c r="MB43" s="57" t="n">
        <v>1893</v>
      </c>
      <c r="MC43" s="72" t="n">
        <f aca="false">AVERAGE(MC44:MC46)</f>
        <v>27.3666666666667</v>
      </c>
      <c r="MD43" s="58" t="n">
        <v>27.8</v>
      </c>
      <c r="ME43" s="58" t="n">
        <v>26.8</v>
      </c>
      <c r="MF43" s="58" t="n">
        <v>20.4</v>
      </c>
      <c r="MG43" s="58" t="n">
        <v>18.4</v>
      </c>
      <c r="MH43" s="58" t="n">
        <v>14.2</v>
      </c>
      <c r="MI43" s="58" t="n">
        <v>14.2</v>
      </c>
      <c r="MJ43" s="58" t="n">
        <v>16</v>
      </c>
      <c r="MK43" s="58" t="n">
        <v>17.4</v>
      </c>
      <c r="ML43" s="58" t="n">
        <v>20.7</v>
      </c>
      <c r="MM43" s="58" t="n">
        <v>21.7</v>
      </c>
      <c r="MN43" s="58" t="n">
        <v>26.6</v>
      </c>
      <c r="MO43" s="59" t="n">
        <f aca="false">SUM(MC43:MN43)/12</f>
        <v>20.9638888888889</v>
      </c>
      <c r="ON43" s="39" t="n">
        <f aca="false">(FO43+GO43+MO43)/3</f>
        <v>20.2259259259259</v>
      </c>
      <c r="OO43" s="40" t="n">
        <f aca="false">(AO43+BO43+EO43+HO43+JO43)/5</f>
        <v>21.5283333333333</v>
      </c>
      <c r="OP43" s="41" t="n">
        <f aca="false">(FO43+GO43+MO43+AO43+BO43+EO43+HO43+JO43)/8</f>
        <v>21.0399305555556</v>
      </c>
      <c r="PA43" s="60"/>
      <c r="PB43" s="61"/>
      <c r="PH43" s="48" t="e">
        <f aca="false">(AOW43:APH43+BOW43:BPH43+eow43:eon+HOW43:HPH43+joc:JPH43)/5</f>
        <v>#VALUE!</v>
      </c>
      <c r="PN43" s="28" t="n">
        <f aca="false">MAX(FC43:FN43,GC43:GN43,MC43:MN43)</f>
        <v>27.8</v>
      </c>
      <c r="PO43" s="29" t="n">
        <f aca="false">MIN(FC43:FN43,GC43:GN43,MC43:MN43)</f>
        <v>13.2</v>
      </c>
      <c r="PP43" s="30" t="n">
        <f aca="false">MAX(AC43:AN43,BC43:BN43,EC43:EN43,HC43:HN43,JC43:JN43)</f>
        <v>36.8</v>
      </c>
      <c r="PQ43" s="31" t="n">
        <f aca="false">MIN(AC43:AN43,BC43:BN43,EC43:EN43,HC43:HN43,JC43:JN43)</f>
        <v>13.1</v>
      </c>
      <c r="QU43" s="62" t="n">
        <f aca="false">AVERAGE(AH43,AI43,AJ43,BH43,BI43,BJ43,CH43,CI43,CJ43,DH43,DI43,DJ43,EH43,EI43,EJ43,FH43,FI43,FJ43,GH48,GI48,GJ48,HH43,HI43,HJ43,IH43,II43,IJ43,JH43,JI43,JJ43,KH43,KI43,KJ43,LH43,LI43,LJ43,MH43,MI43,MJ43,NH43,NI43,NJ43)</f>
        <v>15.0041666666667</v>
      </c>
      <c r="QV43" s="63" t="n">
        <f aca="false">AVERAGE(AC43,AD43,AN43,BC43,BD43,BN43,CC43,CD43,CN43,DC43,DD43,DN43,EC43,ED43,EN43,FC43,FD43,FN43,GC48,GD48,GN48,HC43,HD43,HN43,IC43,ID43,IN43,JC43,JD43,JN43,KC43,KD43,KN43,LC43,LD43,LN43,MC43,MD43,MN43,NC43,ND43,NN43,)</f>
        <v>26.4133333333333</v>
      </c>
      <c r="QW43" s="62" t="n">
        <f aca="false">AVERAGE(QU33:QU43)</f>
        <v>14.8780615680616</v>
      </c>
      <c r="QX43" s="64" t="n">
        <f aca="false">AVERAGE(QV33:QV43)</f>
        <v>25.6985325866319</v>
      </c>
    </row>
    <row r="44" s="48" customFormat="true" ht="12.9" hidden="false" customHeight="false" outlineLevel="0" collapsed="false">
      <c r="A44" s="49"/>
      <c r="B44" s="50" t="n">
        <f aca="false">AVERAGE(AO44,BO44,CO44,DO44,EO44,FO44,GO44,HO44,IO44,JO44,KO44,LO44,MO44,NO44)</f>
        <v>20.9835069444444</v>
      </c>
      <c r="C44" s="51" t="n">
        <f aca="false">AVERAGE(B40:B44)</f>
        <v>21.3581746031746</v>
      </c>
      <c r="D44" s="52" t="n">
        <f aca="false">AVERAGE(B35:B44)</f>
        <v>21.3134556878307</v>
      </c>
      <c r="E44" s="50" t="n">
        <f aca="false">AVERAGE(B25:B44)</f>
        <v>21.1086954365079</v>
      </c>
      <c r="F44" s="53"/>
      <c r="G44" s="71" t="n">
        <f aca="false">MAX(AC44:AN44,BC44:BN44,CC44:CN44,DC44:DN44,EC44:EN44,FC44:FN44,GC44:GN44,HC44:HN44,IC44:IN44,JC44:JN44,KC44:KN44,LC44:LN44,MC44:MN44,NC44:NN44)</f>
        <v>35.4</v>
      </c>
      <c r="H44" s="54" t="n">
        <f aca="false">MEDIAN(AC44:AN44,BC44:BN44,CC44:CN44,DC44:DN44,EC44:EN44,FC44:FN44,GC44:GN44,HC44:HN44,IC44:IN44,JC44:JN44,KC44:KN44,LC44:LN44,MC44:MN44,NC44:NN44)</f>
        <v>20.7166666666667</v>
      </c>
      <c r="I44" s="55" t="n">
        <f aca="false">MIN(AC44:AN44,BC44:BN44,CC44:CN44,DC44:DN44,EC44:EN44,FC44:FN44,GC44:GN44,HC44:HN44,IC44:IN44,JC44:JN44,KC44:KN44,LC44:LN44,MC44:MN44,NC44:NN44)</f>
        <v>12.8</v>
      </c>
      <c r="J44" s="56" t="n">
        <f aca="false">(G44+I44)/2</f>
        <v>24.1</v>
      </c>
      <c r="AA44" s="48" t="n">
        <f aca="false">AA43+1</f>
        <v>6</v>
      </c>
      <c r="AB44" s="69" t="n">
        <v>1894</v>
      </c>
      <c r="AC44" s="58" t="n">
        <v>29.3</v>
      </c>
      <c r="AD44" s="58" t="n">
        <v>27.1</v>
      </c>
      <c r="AE44" s="58" t="n">
        <v>25.9</v>
      </c>
      <c r="AF44" s="58" t="n">
        <v>23</v>
      </c>
      <c r="AG44" s="58" t="n">
        <v>17.6</v>
      </c>
      <c r="AH44" s="58" t="n">
        <v>15.1</v>
      </c>
      <c r="AI44" s="58" t="n">
        <v>13.9</v>
      </c>
      <c r="AJ44" s="58" t="n">
        <v>15.5</v>
      </c>
      <c r="AK44" s="58" t="n">
        <v>16.8</v>
      </c>
      <c r="AL44" s="58" t="n">
        <v>20.9</v>
      </c>
      <c r="AM44" s="58" t="n">
        <v>26.2</v>
      </c>
      <c r="AN44" s="58" t="n">
        <v>27.7</v>
      </c>
      <c r="AO44" s="59" t="n">
        <f aca="false">SUM(AC44:AN44)/12</f>
        <v>21.5833333333333</v>
      </c>
      <c r="BA44" s="48" t="n">
        <f aca="false">BA43+1</f>
        <v>1894</v>
      </c>
      <c r="BB44" s="57" t="n">
        <v>1894</v>
      </c>
      <c r="BC44" s="58" t="n">
        <v>30.2</v>
      </c>
      <c r="BD44" s="65" t="n">
        <f aca="false">(BD41+BD42+BD43+BD45+BD46+BD47)/6</f>
        <v>29.5166666666667</v>
      </c>
      <c r="BE44" s="65" t="n">
        <f aca="false">(BE41+BE42+BE43+BE45+BE46+BE47)/6</f>
        <v>26.8166666666667</v>
      </c>
      <c r="BF44" s="65" t="n">
        <f aca="false">(BF41+BF42+BF43+BF45+BF46+BF47)/6</f>
        <v>20.7333333333333</v>
      </c>
      <c r="BG44" s="65" t="n">
        <f aca="false">(BG41+BG42+BG43+BG45+BG46+BG47)/6</f>
        <v>17.2666666666667</v>
      </c>
      <c r="BH44" s="65" t="n">
        <f aca="false">(BH41+BH42+BH43+BH45+BH46+BH47)/6</f>
        <v>14.1</v>
      </c>
      <c r="BI44" s="65" t="n">
        <f aca="false">(BI41+BI42+BI43+BI45+BI46+BI47)/6</f>
        <v>13.4</v>
      </c>
      <c r="BJ44" s="65" t="n">
        <f aca="false">(BJ41+BJ42+BJ43+BJ45+BJ46+BJ47)/6</f>
        <v>15</v>
      </c>
      <c r="BK44" s="65" t="n">
        <f aca="false">(BK41+BK42+BK43+BK45+BK46+BK47)/6</f>
        <v>17.7666666666667</v>
      </c>
      <c r="BL44" s="65" t="n">
        <f aca="false">(BL41+BL42+BL43+BL45+BL46+BL47)/6</f>
        <v>22.1666666666667</v>
      </c>
      <c r="BM44" s="65" t="n">
        <f aca="false">(BM41+BM42+BM43+BM45+BM46+BM47)/6</f>
        <v>26.0333333333333</v>
      </c>
      <c r="BN44" s="65" t="n">
        <f aca="false">(BN41+BN42+BN43+BN45+BN46+BN47)/6</f>
        <v>28.1166666666667</v>
      </c>
      <c r="BO44" s="59" t="n">
        <f aca="false">SUM(BC44:BN44)/12</f>
        <v>21.7597222222222</v>
      </c>
      <c r="EA44" s="48" t="n">
        <f aca="false">EA43+1</f>
        <v>1894</v>
      </c>
      <c r="EB44" s="57" t="n">
        <v>1894</v>
      </c>
      <c r="EC44" s="58" t="n">
        <v>35.4</v>
      </c>
      <c r="ED44" s="58" t="n">
        <v>33.2</v>
      </c>
      <c r="EE44" s="58" t="n">
        <v>33.1</v>
      </c>
      <c r="EF44" s="58" t="n">
        <v>25.8</v>
      </c>
      <c r="EG44" s="58" t="n">
        <v>20.7</v>
      </c>
      <c r="EH44" s="58" t="n">
        <v>18.8</v>
      </c>
      <c r="EI44" s="58" t="n">
        <v>17.1</v>
      </c>
      <c r="EJ44" s="58" t="n">
        <v>18.7</v>
      </c>
      <c r="EK44" s="58" t="n">
        <v>21.9</v>
      </c>
      <c r="EL44" s="58" t="n">
        <v>26.5</v>
      </c>
      <c r="EM44" s="58" t="n">
        <v>33.3</v>
      </c>
      <c r="EN44" s="58" t="n">
        <v>33.3</v>
      </c>
      <c r="EO44" s="59" t="n">
        <f aca="false">SUM(EC44:EN44)/12</f>
        <v>26.4833333333333</v>
      </c>
      <c r="FA44" s="48" t="n">
        <f aca="false">FA43+1</f>
        <v>1894</v>
      </c>
      <c r="FB44" s="57" t="n">
        <v>1894</v>
      </c>
      <c r="FC44" s="70" t="n">
        <v>26.7</v>
      </c>
      <c r="FD44" s="70" t="n">
        <v>25.2</v>
      </c>
      <c r="FE44" s="70" t="n">
        <v>24.4</v>
      </c>
      <c r="FF44" s="70" t="n">
        <v>22</v>
      </c>
      <c r="FG44" s="70" t="n">
        <v>16.9</v>
      </c>
      <c r="FH44" s="70" t="n">
        <v>15.4</v>
      </c>
      <c r="FI44" s="70" t="n">
        <v>13.9</v>
      </c>
      <c r="FJ44" s="70" t="n">
        <v>14.9</v>
      </c>
      <c r="FK44" s="70" t="n">
        <v>16.4</v>
      </c>
      <c r="FL44" s="70" t="n">
        <v>20.3</v>
      </c>
      <c r="FM44" s="70" t="n">
        <v>26.1</v>
      </c>
      <c r="FN44" s="70" t="n">
        <v>25.7</v>
      </c>
      <c r="FO44" s="59" t="n">
        <f aca="false">SUM(FC44:FN44)/12</f>
        <v>20.6583333333333</v>
      </c>
      <c r="GA44" s="48" t="n">
        <f aca="false">GA43+1</f>
        <v>1894</v>
      </c>
      <c r="GB44" s="57" t="n">
        <v>1894</v>
      </c>
      <c r="GC44" s="58" t="n">
        <v>23.5</v>
      </c>
      <c r="GD44" s="58" t="n">
        <v>22.7</v>
      </c>
      <c r="GE44" s="58" t="n">
        <v>22.3</v>
      </c>
      <c r="GF44" s="58" t="n">
        <v>19.8</v>
      </c>
      <c r="GG44" s="58" t="n">
        <v>15.6</v>
      </c>
      <c r="GH44" s="58" t="n">
        <v>15.4</v>
      </c>
      <c r="GI44" s="58" t="n">
        <v>12.8</v>
      </c>
      <c r="GJ44" s="58" t="n">
        <v>14.5</v>
      </c>
      <c r="GK44" s="58" t="n">
        <v>15.2</v>
      </c>
      <c r="GL44" s="58" t="n">
        <v>19.4</v>
      </c>
      <c r="GM44" s="58" t="n">
        <v>21.7</v>
      </c>
      <c r="GN44" s="58" t="n">
        <v>22.6</v>
      </c>
      <c r="GO44" s="59" t="n">
        <f aca="false">SUM(GC44:GN44)/12</f>
        <v>18.7916666666667</v>
      </c>
      <c r="HA44" s="48" t="n">
        <f aca="false">HA43+1</f>
        <v>1894</v>
      </c>
      <c r="HB44" s="66" t="s">
        <v>45</v>
      </c>
      <c r="HC44" s="58" t="n">
        <v>24.7</v>
      </c>
      <c r="HD44" s="58" t="n">
        <v>23.3</v>
      </c>
      <c r="HE44" s="58" t="n">
        <v>23.1</v>
      </c>
      <c r="HF44" s="58" t="n">
        <v>21.8</v>
      </c>
      <c r="HG44" s="58" t="n">
        <v>17.9</v>
      </c>
      <c r="HH44" s="58" t="n">
        <v>16.7</v>
      </c>
      <c r="HI44" s="58" t="n">
        <v>15</v>
      </c>
      <c r="HJ44" s="58" t="n">
        <v>15.9</v>
      </c>
      <c r="HK44" s="58" t="n">
        <v>17</v>
      </c>
      <c r="HL44" s="58" t="n">
        <v>19.6</v>
      </c>
      <c r="HM44" s="58" t="n">
        <v>24.2</v>
      </c>
      <c r="HN44" s="58" t="n">
        <v>23.7</v>
      </c>
      <c r="HO44" s="59" t="n">
        <f aca="false">SUM(HC44:HN44)/12</f>
        <v>20.2416666666667</v>
      </c>
      <c r="JA44" s="48" t="n">
        <f aca="false">JA43+1</f>
        <v>1894</v>
      </c>
      <c r="JB44" s="66" t="s">
        <v>45</v>
      </c>
      <c r="JC44" s="58" t="n">
        <v>22</v>
      </c>
      <c r="JD44" s="58" t="n">
        <v>20.8</v>
      </c>
      <c r="JE44" s="58" t="n">
        <v>20.6</v>
      </c>
      <c r="JF44" s="58" t="n">
        <v>18.6</v>
      </c>
      <c r="JG44" s="58" t="n">
        <v>15.5</v>
      </c>
      <c r="JH44" s="58" t="n">
        <v>14.6</v>
      </c>
      <c r="JI44" s="58" t="n">
        <v>12.9</v>
      </c>
      <c r="JJ44" s="58" t="n">
        <v>14</v>
      </c>
      <c r="JK44" s="58" t="n">
        <v>14.6</v>
      </c>
      <c r="JL44" s="58" t="n">
        <v>17.9</v>
      </c>
      <c r="JM44" s="58" t="n">
        <v>19.9</v>
      </c>
      <c r="JN44" s="58" t="n">
        <v>20.9</v>
      </c>
      <c r="JO44" s="59" t="n">
        <f aca="false">SUM(JC44:JN44)/12</f>
        <v>17.6916666666667</v>
      </c>
      <c r="MA44" s="48" t="n">
        <f aca="false">MA43+1</f>
        <v>1894</v>
      </c>
      <c r="MB44" s="57" t="n">
        <v>1894</v>
      </c>
      <c r="MC44" s="58" t="n">
        <v>26.7</v>
      </c>
      <c r="MD44" s="58" t="n">
        <v>25.2</v>
      </c>
      <c r="ME44" s="58" t="n">
        <v>24.4</v>
      </c>
      <c r="MF44" s="58" t="n">
        <v>22</v>
      </c>
      <c r="MG44" s="58" t="n">
        <v>16.9</v>
      </c>
      <c r="MH44" s="58" t="n">
        <v>15.4</v>
      </c>
      <c r="MI44" s="58" t="n">
        <v>13.9</v>
      </c>
      <c r="MJ44" s="58" t="n">
        <v>14.9</v>
      </c>
      <c r="MK44" s="58" t="n">
        <v>16.4</v>
      </c>
      <c r="ML44" s="58" t="n">
        <v>20.3</v>
      </c>
      <c r="MM44" s="58" t="n">
        <v>26.1</v>
      </c>
      <c r="MN44" s="58" t="n">
        <v>25.7</v>
      </c>
      <c r="MO44" s="59" t="n">
        <f aca="false">SUM(MC44:MN44)/12</f>
        <v>20.6583333333333</v>
      </c>
      <c r="ON44" s="39" t="n">
        <f aca="false">(FO44+GO44+MO44)/3</f>
        <v>20.0361111111111</v>
      </c>
      <c r="OO44" s="40" t="n">
        <f aca="false">(AO44+BO44+EO44+HO44+JO44)/5</f>
        <v>21.5519444444444</v>
      </c>
      <c r="OP44" s="41" t="n">
        <f aca="false">(FO44+GO44+MO44+AO44+BO44+EO44+HO44+JO44)/8</f>
        <v>20.9835069444444</v>
      </c>
      <c r="PA44" s="60"/>
      <c r="PB44" s="61"/>
      <c r="PN44" s="28" t="n">
        <f aca="false">MAX(FC44:FN44,GC44:GN44,MC44:MN44)</f>
        <v>26.7</v>
      </c>
      <c r="PO44" s="29" t="n">
        <f aca="false">MIN(FC44:FN44,GC44:GN44,MC44:MN44)</f>
        <v>12.8</v>
      </c>
      <c r="PP44" s="30" t="n">
        <f aca="false">MAX(AC44:AN44,BC44:BN44,EC44:EN44,HC44:HN44,JC44:JN44)</f>
        <v>35.4</v>
      </c>
      <c r="PQ44" s="31" t="n">
        <f aca="false">MIN(AC44:AN44,BC44:BN44,EC44:EN44,HC44:HN44,JC44:JN44)</f>
        <v>12.9</v>
      </c>
      <c r="QU44" s="62" t="n">
        <f aca="false">AVERAGE(AH44,AI44,AJ44,BH44,BI44,BJ44,CH44,CI44,CJ44,DH44,DI44,DJ44,EH44,EI44,EJ44,FH44,FI44,FJ44,GH49,GI49,GJ49,HH44,HI44,HJ44,IH44,II44,IJ44,JH44,JI44,JJ44,KH44,KI44,KJ44,LH44,LI44,LJ44,MH44,MI44,MJ44,NH44,NI44,NJ44)</f>
        <v>15.0625</v>
      </c>
      <c r="QV44" s="63" t="n">
        <f aca="false">AVERAGE(AC44,AD44,AN44,BC44,BD44,BN44,CC44,CD44,CN44,DC44,DD44,DN44,EC44,ED44,EN44,FC44,FD44,FN44,GC49,GD49,GN49,HC44,HD44,HN44,IC44,ID44,IN44,JC44,JD44,JN44,KC44,KD44,KN44,LC44,LD44,LN44,MC44,MD44,MN44,NC44,ND44,NN44,)</f>
        <v>25.5013333333333</v>
      </c>
      <c r="QW44" s="62" t="n">
        <f aca="false">AVERAGE(QU34:QU44)</f>
        <v>14.8990632515633</v>
      </c>
      <c r="QX44" s="64" t="n">
        <f aca="false">AVERAGE(QV34:QV44)</f>
        <v>25.7813810714804</v>
      </c>
    </row>
    <row r="45" s="48" customFormat="true" ht="12.9" hidden="false" customHeight="false" outlineLevel="0" collapsed="false">
      <c r="A45" s="49" t="n">
        <f aca="false">A40+5</f>
        <v>1895</v>
      </c>
      <c r="B45" s="50" t="n">
        <f aca="false">AVERAGE(AO45,BO45,CO45,DO45,EO45,FO45,GO45,HO45,IO45,JO45,KO45,LO45,MO45,NO45)</f>
        <v>21.4166666666667</v>
      </c>
      <c r="C45" s="51" t="n">
        <f aca="false">AVERAGE(B41:B45)</f>
        <v>21.205</v>
      </c>
      <c r="D45" s="52" t="n">
        <f aca="false">AVERAGE(B36:B45)</f>
        <v>21.389789021164</v>
      </c>
      <c r="E45" s="50" t="n">
        <f aca="false">AVERAGE(B26:B45)</f>
        <v>21.133556547619</v>
      </c>
      <c r="F45" s="53"/>
      <c r="G45" s="71" t="n">
        <f aca="false">MAX(AC45:AN45,BC45:BN45,CC45:CN45,DC45:DN45,EC45:EN45,FC45:FN45,GC45:GN45,HC45:HN45,IC45:IN45,JC45:JN45,KC45:KN45,LC45:LN45,MC45:MN45,NC45:NN45)</f>
        <v>35.7</v>
      </c>
      <c r="H45" s="54" t="n">
        <f aca="false">MEDIAN(AC45:AN45,BC45:BN45,CC45:CN45,DC45:DN45,EC45:EN45,FC45:FN45,GC45:GN45,HC45:HN45,IC45:IN45,JC45:JN45,KC45:KN45,LC45:LN45,MC45:MN45,NC45:NN45)</f>
        <v>21</v>
      </c>
      <c r="I45" s="55" t="n">
        <f aca="false">MIN(AC45:AN45,BC45:BN45,CC45:CN45,DC45:DN45,EC45:EN45,FC45:FN45,GC45:GN45,HC45:HN45,IC45:IN45,JC45:JN45,KC45:KN45,LC45:LN45,MC45:MN45,NC45:NN45)</f>
        <v>12.5</v>
      </c>
      <c r="J45" s="56" t="n">
        <f aca="false">(G45+I45)/2</f>
        <v>24.1</v>
      </c>
      <c r="AA45" s="48" t="n">
        <f aca="false">AA44+1</f>
        <v>7</v>
      </c>
      <c r="AB45" s="69" t="n">
        <v>1895</v>
      </c>
      <c r="AC45" s="58" t="n">
        <v>28.3</v>
      </c>
      <c r="AD45" s="58" t="n">
        <v>29.7</v>
      </c>
      <c r="AE45" s="58" t="n">
        <v>26.2</v>
      </c>
      <c r="AF45" s="58" t="n">
        <v>21.6</v>
      </c>
      <c r="AG45" s="58" t="n">
        <v>17.3</v>
      </c>
      <c r="AH45" s="58" t="n">
        <v>15.9</v>
      </c>
      <c r="AI45" s="58" t="n">
        <v>14</v>
      </c>
      <c r="AJ45" s="58" t="n">
        <v>16.6</v>
      </c>
      <c r="AK45" s="58" t="n">
        <v>17.8</v>
      </c>
      <c r="AL45" s="58" t="n">
        <v>24.2</v>
      </c>
      <c r="AM45" s="58" t="n">
        <v>24.8</v>
      </c>
      <c r="AN45" s="58" t="n">
        <v>26.4</v>
      </c>
      <c r="AO45" s="59" t="n">
        <f aca="false">SUM(AC45:AN45)/12</f>
        <v>21.9</v>
      </c>
      <c r="BA45" s="48" t="n">
        <f aca="false">BA44+1</f>
        <v>1895</v>
      </c>
      <c r="BB45" s="57" t="n">
        <v>1895</v>
      </c>
      <c r="BC45" s="58" t="n">
        <v>27.6</v>
      </c>
      <c r="BD45" s="58" t="n">
        <v>29.6</v>
      </c>
      <c r="BE45" s="58" t="n">
        <v>26.7</v>
      </c>
      <c r="BF45" s="58" t="n">
        <v>20.6</v>
      </c>
      <c r="BG45" s="58" t="n">
        <v>15.9</v>
      </c>
      <c r="BH45" s="58" t="n">
        <v>14.9</v>
      </c>
      <c r="BI45" s="58" t="n">
        <v>12.5</v>
      </c>
      <c r="BJ45" s="58" t="n">
        <v>16</v>
      </c>
      <c r="BK45" s="58" t="n">
        <v>17.6</v>
      </c>
      <c r="BL45" s="58" t="n">
        <v>25.3</v>
      </c>
      <c r="BM45" s="58" t="n">
        <v>26.1</v>
      </c>
      <c r="BN45" s="58" t="n">
        <v>27.6</v>
      </c>
      <c r="BO45" s="59" t="n">
        <f aca="false">SUM(BC45:BN45)/12</f>
        <v>21.7</v>
      </c>
      <c r="EA45" s="48" t="n">
        <f aca="false">EA44+1</f>
        <v>1895</v>
      </c>
      <c r="EB45" s="57" t="n">
        <v>1895</v>
      </c>
      <c r="EC45" s="58" t="n">
        <v>31.6</v>
      </c>
      <c r="ED45" s="58" t="n">
        <v>34.6</v>
      </c>
      <c r="EE45" s="58" t="n">
        <v>32.1</v>
      </c>
      <c r="EF45" s="58" t="n">
        <v>26</v>
      </c>
      <c r="EG45" s="58" t="n">
        <v>20.5</v>
      </c>
      <c r="EH45" s="58" t="n">
        <v>18.5</v>
      </c>
      <c r="EI45" s="58" t="n">
        <v>16.3</v>
      </c>
      <c r="EJ45" s="58" t="n">
        <v>20.9</v>
      </c>
      <c r="EK45" s="58" t="n">
        <v>23.8</v>
      </c>
      <c r="EL45" s="58" t="n">
        <v>31.6</v>
      </c>
      <c r="EM45" s="58" t="n">
        <v>31.8</v>
      </c>
      <c r="EN45" s="58" t="n">
        <v>35.7</v>
      </c>
      <c r="EO45" s="59" t="n">
        <f aca="false">SUM(EC45:EN45)/12</f>
        <v>26.95</v>
      </c>
      <c r="FA45" s="48" t="n">
        <f aca="false">FA44+1</f>
        <v>1895</v>
      </c>
      <c r="FB45" s="57" t="n">
        <v>1895</v>
      </c>
      <c r="FC45" s="70" t="n">
        <v>27.3</v>
      </c>
      <c r="FD45" s="70" t="n">
        <v>28.7</v>
      </c>
      <c r="FE45" s="70" t="n">
        <v>25.1</v>
      </c>
      <c r="FF45" s="70" t="n">
        <v>21</v>
      </c>
      <c r="FG45" s="70" t="n">
        <v>16.8</v>
      </c>
      <c r="FH45" s="70" t="n">
        <v>15.9</v>
      </c>
      <c r="FI45" s="70" t="n">
        <v>13.6</v>
      </c>
      <c r="FJ45" s="70" t="n">
        <v>16.5</v>
      </c>
      <c r="FK45" s="70" t="n">
        <v>17.4</v>
      </c>
      <c r="FL45" s="70" t="n">
        <v>24.1</v>
      </c>
      <c r="FM45" s="70" t="n">
        <v>23.7</v>
      </c>
      <c r="FN45" s="70" t="n">
        <v>26.3</v>
      </c>
      <c r="FO45" s="59" t="n">
        <f aca="false">SUM(FC45:FN45)/12</f>
        <v>21.3666666666667</v>
      </c>
      <c r="GA45" s="48" t="n">
        <f aca="false">GA44+1</f>
        <v>1895</v>
      </c>
      <c r="GB45" s="57" t="n">
        <v>1895</v>
      </c>
      <c r="GC45" s="58" t="n">
        <v>24.7</v>
      </c>
      <c r="GD45" s="58" t="n">
        <v>27.3</v>
      </c>
      <c r="GE45" s="58" t="n">
        <v>22.1</v>
      </c>
      <c r="GF45" s="58" t="n">
        <v>19.2</v>
      </c>
      <c r="GG45" s="58" t="n">
        <v>15.1</v>
      </c>
      <c r="GH45" s="58" t="n">
        <v>14.6</v>
      </c>
      <c r="GI45" s="58" t="n">
        <v>12.6</v>
      </c>
      <c r="GJ45" s="58" t="n">
        <v>15.2</v>
      </c>
      <c r="GK45" s="58" t="n">
        <v>15.5</v>
      </c>
      <c r="GL45" s="58" t="n">
        <v>20.1</v>
      </c>
      <c r="GM45" s="58" t="n">
        <v>21.1</v>
      </c>
      <c r="GN45" s="58" t="n">
        <v>22.9</v>
      </c>
      <c r="GO45" s="59" t="n">
        <f aca="false">SUM(GC45:GN45)/12</f>
        <v>19.2</v>
      </c>
      <c r="HA45" s="48" t="n">
        <f aca="false">HA44+1</f>
        <v>1895</v>
      </c>
      <c r="HB45" s="66" t="s">
        <v>46</v>
      </c>
      <c r="HC45" s="58" t="n">
        <v>25.7</v>
      </c>
      <c r="HD45" s="58" t="n">
        <v>27.1</v>
      </c>
      <c r="HE45" s="58" t="n">
        <v>23.8</v>
      </c>
      <c r="HF45" s="58" t="n">
        <v>20.2</v>
      </c>
      <c r="HG45" s="58" t="n">
        <v>18.2</v>
      </c>
      <c r="HH45" s="58" t="n">
        <v>16.5</v>
      </c>
      <c r="HI45" s="58" t="n">
        <v>15.1</v>
      </c>
      <c r="HJ45" s="58" t="n">
        <v>17.4</v>
      </c>
      <c r="HK45" s="58" t="n">
        <v>17.6</v>
      </c>
      <c r="HL45" s="58" t="n">
        <v>21.9</v>
      </c>
      <c r="HM45" s="58" t="n">
        <v>22</v>
      </c>
      <c r="HN45" s="58" t="n">
        <v>25</v>
      </c>
      <c r="HO45" s="59" t="n">
        <f aca="false">SUM(HC45:HN45)/12</f>
        <v>20.875</v>
      </c>
      <c r="JA45" s="48" t="n">
        <f aca="false">JA44+1</f>
        <v>1895</v>
      </c>
      <c r="JB45" s="66" t="s">
        <v>46</v>
      </c>
      <c r="JC45" s="58" t="n">
        <v>22.8</v>
      </c>
      <c r="JD45" s="58" t="n">
        <v>24</v>
      </c>
      <c r="JE45" s="58" t="n">
        <v>20.5</v>
      </c>
      <c r="JF45" s="58" t="n">
        <v>18.4</v>
      </c>
      <c r="JG45" s="58" t="n">
        <v>15.3</v>
      </c>
      <c r="JH45" s="58" t="n">
        <v>14.4</v>
      </c>
      <c r="JI45" s="58" t="n">
        <v>12.7</v>
      </c>
      <c r="JJ45" s="58" t="n">
        <v>14.4</v>
      </c>
      <c r="JK45" s="58" t="n">
        <v>15.2</v>
      </c>
      <c r="JL45" s="58" t="n">
        <v>18.2</v>
      </c>
      <c r="JM45" s="58" t="n">
        <v>18.8</v>
      </c>
      <c r="JN45" s="58" t="n">
        <v>21</v>
      </c>
      <c r="JO45" s="59" t="n">
        <f aca="false">SUM(JC45:JN45)/12</f>
        <v>17.975</v>
      </c>
      <c r="MA45" s="48" t="n">
        <f aca="false">MA44+1</f>
        <v>1895</v>
      </c>
      <c r="MB45" s="57" t="n">
        <v>1895</v>
      </c>
      <c r="MC45" s="58" t="n">
        <v>27.3</v>
      </c>
      <c r="MD45" s="58" t="n">
        <v>28.7</v>
      </c>
      <c r="ME45" s="58" t="n">
        <v>25.1</v>
      </c>
      <c r="MF45" s="58" t="n">
        <v>21</v>
      </c>
      <c r="MG45" s="58" t="n">
        <v>16.8</v>
      </c>
      <c r="MH45" s="58" t="n">
        <v>15.9</v>
      </c>
      <c r="MI45" s="58" t="n">
        <v>13.6</v>
      </c>
      <c r="MJ45" s="58" t="n">
        <v>16.5</v>
      </c>
      <c r="MK45" s="58" t="n">
        <v>17.4</v>
      </c>
      <c r="ML45" s="58" t="n">
        <v>24.1</v>
      </c>
      <c r="MM45" s="58" t="n">
        <v>23.7</v>
      </c>
      <c r="MN45" s="58" t="n">
        <v>26.3</v>
      </c>
      <c r="MO45" s="59" t="n">
        <f aca="false">SUM(MC45:MN45)/12</f>
        <v>21.3666666666667</v>
      </c>
      <c r="ON45" s="39" t="n">
        <f aca="false">(FO45+GO45+MO45)/3</f>
        <v>20.6444444444444</v>
      </c>
      <c r="OO45" s="40" t="n">
        <f aca="false">(AO45+BO45+EO45+HO45+JO45)/5</f>
        <v>21.88</v>
      </c>
      <c r="OP45" s="41" t="n">
        <f aca="false">(FO45+GO45+MO45+AO45+BO45+EO45+HO45+JO45)/8</f>
        <v>21.4166666666667</v>
      </c>
      <c r="PA45" s="60"/>
      <c r="PB45" s="61"/>
      <c r="PN45" s="28" t="n">
        <f aca="false">MAX(FC45:FN45,GC45:GN45,MC45:MN45)</f>
        <v>28.7</v>
      </c>
      <c r="PO45" s="29" t="n">
        <f aca="false">MIN(FC45:FN45,GC45:GN45,MC45:MN45)</f>
        <v>12.6</v>
      </c>
      <c r="PP45" s="30" t="n">
        <f aca="false">MAX(AC45:AN45,BC45:BN45,EC45:EN45,HC45:HN45,JC45:JN45)</f>
        <v>35.7</v>
      </c>
      <c r="PQ45" s="31" t="n">
        <f aca="false">MIN(AC45:AN45,BC45:BN45,EC45:EN45,HC45:HN45,JC45:JN45)</f>
        <v>12.5</v>
      </c>
      <c r="QU45" s="62" t="n">
        <f aca="false">AVERAGE(AH45,AI45,AJ45,BH45,BI45,BJ45,CH45,CI45,CJ45,DH45,DI45,DJ45,EH45,EI45,EJ45,FH45,FI45,FJ45,GH50,GI50,GJ50,HH45,HI45,HJ45,IH45,II45,IJ45,JH45,JI45,JJ45,KH45,KI45,KJ45,LH45,LI45,LJ45,MH45,MI45,MJ45,NH45,NI45,NJ45)</f>
        <v>15.3708333333333</v>
      </c>
      <c r="QV45" s="63" t="n">
        <f aca="false">AVERAGE(AC45,AD45,AN45,BC45,BD45,BN45,CC45,CD45,CN45,DC45,DD45,DN45,EC45,ED45,EN45,FC45,FD45,FN45,GC50,GD50,GN50,HC45,HD45,HN45,IC45,ID45,IN45,JC45,JD45,JN45,KC45,KD45,KN45,LC45,LD45,LN45,MC45,MD45,MN45,NC45,ND45,NN45,)</f>
        <v>26.24</v>
      </c>
      <c r="QW45" s="62" t="n">
        <f aca="false">AVERAGE(QU35:QU45)</f>
        <v>14.9459066859067</v>
      </c>
      <c r="QX45" s="64" t="n">
        <f aca="false">AVERAGE(QV35:QV45)</f>
        <v>26.0395628896622</v>
      </c>
    </row>
    <row r="46" s="48" customFormat="true" ht="12.9" hidden="false" customHeight="false" outlineLevel="0" collapsed="false">
      <c r="A46" s="49"/>
      <c r="B46" s="50" t="n">
        <f aca="false">AVERAGE(AO46,BO46,CO46,DO46,EO46,FO46,GO46,HO46,IO46,JO46,KO46,LO46,MO46,NO46)</f>
        <v>21.3520833333333</v>
      </c>
      <c r="C46" s="51" t="n">
        <f aca="false">AVERAGE(B42:B46)</f>
        <v>21.1470833333333</v>
      </c>
      <c r="D46" s="52" t="n">
        <f aca="false">AVERAGE(B37:B46)</f>
        <v>21.428664021164</v>
      </c>
      <c r="E46" s="50" t="n">
        <f aca="false">AVERAGE(B27:B46)</f>
        <v>21.1693551587302</v>
      </c>
      <c r="F46" s="53"/>
      <c r="G46" s="71" t="n">
        <f aca="false">MAX(AC46:AN46,BC46:BN46,CC46:CN46,DC46:DN46,EC46:EN46,FC46:FN46,GC46:GN46,HC46:HN46,IC46:IN46,JC46:JN46,KC46:KN46,LC46:LN46,MC46:MN46,NC46:NN46)</f>
        <v>39.6</v>
      </c>
      <c r="H46" s="54" t="n">
        <f aca="false">MEDIAN(AC46:AN46,BC46:BN46,CC46:CN46,DC46:DN46,EC46:EN46,FC46:FN46,GC46:GN46,HC46:HN46,IC46:IN46,JC46:JN46,KC46:KN46,LC46:LN46,MC46:MN46,NC46:NN46)</f>
        <v>21.15</v>
      </c>
      <c r="I46" s="55" t="n">
        <f aca="false">MIN(AC46:AN46,BC46:BN46,CC46:CN46,DC46:DN46,EC46:EN46,FC46:FN46,GC46:GN46,HC46:HN46,IC46:IN46,JC46:JN46,KC46:KN46,LC46:LN46,MC46:MN46,NC46:NN46)</f>
        <v>12.5</v>
      </c>
      <c r="J46" s="56" t="n">
        <f aca="false">(G46+I46)/2</f>
        <v>26.05</v>
      </c>
      <c r="AA46" s="48" t="n">
        <f aca="false">AA45+1</f>
        <v>8</v>
      </c>
      <c r="AB46" s="69" t="n">
        <v>1896</v>
      </c>
      <c r="AC46" s="58" t="n">
        <v>29.4</v>
      </c>
      <c r="AD46" s="58" t="n">
        <v>29</v>
      </c>
      <c r="AE46" s="58" t="n">
        <v>26.8</v>
      </c>
      <c r="AF46" s="58" t="n">
        <v>21.7</v>
      </c>
      <c r="AG46" s="58" t="n">
        <v>17.4</v>
      </c>
      <c r="AH46" s="58" t="n">
        <v>14.4</v>
      </c>
      <c r="AI46" s="58" t="n">
        <v>14.1</v>
      </c>
      <c r="AJ46" s="58" t="n">
        <v>15.4</v>
      </c>
      <c r="AK46" s="58" t="n">
        <v>18.2</v>
      </c>
      <c r="AL46" s="58" t="n">
        <v>23.7</v>
      </c>
      <c r="AM46" s="58" t="n">
        <v>27.5</v>
      </c>
      <c r="AN46" s="58" t="n">
        <v>27.2</v>
      </c>
      <c r="AO46" s="59" t="n">
        <f aca="false">SUM(AC46:AN46)/12</f>
        <v>22.0666666666667</v>
      </c>
      <c r="BA46" s="48" t="n">
        <f aca="false">BA45+1</f>
        <v>1896</v>
      </c>
      <c r="BB46" s="57" t="n">
        <v>1896</v>
      </c>
      <c r="BC46" s="58" t="n">
        <v>30</v>
      </c>
      <c r="BD46" s="58" t="n">
        <v>28.8</v>
      </c>
      <c r="BE46" s="58" t="n">
        <v>26.5</v>
      </c>
      <c r="BF46" s="58" t="n">
        <v>20.8</v>
      </c>
      <c r="BG46" s="58" t="n">
        <v>16.2</v>
      </c>
      <c r="BH46" s="58" t="n">
        <v>12.9</v>
      </c>
      <c r="BI46" s="58" t="n">
        <v>12.6</v>
      </c>
      <c r="BJ46" s="58" t="n">
        <v>14</v>
      </c>
      <c r="BK46" s="58" t="n">
        <v>18.2</v>
      </c>
      <c r="BL46" s="58" t="n">
        <v>24.8</v>
      </c>
      <c r="BM46" s="58" t="n">
        <v>27.9</v>
      </c>
      <c r="BN46" s="58" t="n">
        <v>28.6</v>
      </c>
      <c r="BO46" s="59" t="n">
        <f aca="false">SUM(BC46:BN46)/12</f>
        <v>21.775</v>
      </c>
      <c r="EA46" s="48" t="n">
        <f aca="false">EA45+1</f>
        <v>1896</v>
      </c>
      <c r="EB46" s="57" t="n">
        <v>1896</v>
      </c>
      <c r="EC46" s="58" t="n">
        <v>39.6</v>
      </c>
      <c r="ED46" s="58" t="n">
        <v>35.8</v>
      </c>
      <c r="EE46" s="58" t="n">
        <v>32.3</v>
      </c>
      <c r="EF46" s="58" t="n">
        <v>26.3</v>
      </c>
      <c r="EG46" s="58" t="n">
        <v>21</v>
      </c>
      <c r="EH46" s="58" t="n">
        <v>16.9</v>
      </c>
      <c r="EI46" s="58" t="n">
        <v>15.7</v>
      </c>
      <c r="EJ46" s="58" t="n">
        <v>18.6</v>
      </c>
      <c r="EK46" s="58" t="n">
        <v>22.6</v>
      </c>
      <c r="EL46" s="58" t="n">
        <v>31.4</v>
      </c>
      <c r="EM46" s="58" t="n">
        <v>32</v>
      </c>
      <c r="EN46" s="58" t="n">
        <v>35.6</v>
      </c>
      <c r="EO46" s="59" t="n">
        <f aca="false">SUM(EC46:EN46)/12</f>
        <v>27.3166666666667</v>
      </c>
      <c r="FA46" s="48" t="n">
        <f aca="false">FA45+1</f>
        <v>1896</v>
      </c>
      <c r="FB46" s="57" t="n">
        <v>1896</v>
      </c>
      <c r="FC46" s="70" t="n">
        <v>28.1</v>
      </c>
      <c r="FD46" s="70" t="n">
        <v>26.7</v>
      </c>
      <c r="FE46" s="70" t="n">
        <v>25.3</v>
      </c>
      <c r="FF46" s="70" t="n">
        <v>21.4</v>
      </c>
      <c r="FG46" s="70" t="n">
        <v>17.1</v>
      </c>
      <c r="FH46" s="70" t="n">
        <v>14.2</v>
      </c>
      <c r="FI46" s="70" t="n">
        <v>13.7</v>
      </c>
      <c r="FJ46" s="70" t="n">
        <v>14.8</v>
      </c>
      <c r="FK46" s="70" t="n">
        <v>18</v>
      </c>
      <c r="FL46" s="70" t="n">
        <v>22.9</v>
      </c>
      <c r="FM46" s="70" t="n">
        <v>26.4</v>
      </c>
      <c r="FN46" s="70" t="n">
        <v>25.9</v>
      </c>
      <c r="FO46" s="59" t="n">
        <f aca="false">SUM(FC46:FN46)/12</f>
        <v>21.2083333333333</v>
      </c>
      <c r="GA46" s="48" t="n">
        <f aca="false">GA45+1</f>
        <v>1896</v>
      </c>
      <c r="GB46" s="57" t="n">
        <v>1896</v>
      </c>
      <c r="GC46" s="58" t="n">
        <v>24.4</v>
      </c>
      <c r="GD46" s="58" t="n">
        <v>24</v>
      </c>
      <c r="GE46" s="58" t="n">
        <v>22.3</v>
      </c>
      <c r="GF46" s="58" t="n">
        <v>19.3</v>
      </c>
      <c r="GG46" s="58" t="n">
        <v>15.6</v>
      </c>
      <c r="GH46" s="58" t="n">
        <v>14.2</v>
      </c>
      <c r="GI46" s="58" t="n">
        <v>13.3</v>
      </c>
      <c r="GJ46" s="58" t="n">
        <v>14.4</v>
      </c>
      <c r="GK46" s="58" t="n">
        <v>16.3</v>
      </c>
      <c r="GL46" s="58" t="n">
        <v>19.6</v>
      </c>
      <c r="GM46" s="58" t="n">
        <v>22.7</v>
      </c>
      <c r="GN46" s="58" t="n">
        <v>23.1</v>
      </c>
      <c r="GO46" s="59" t="n">
        <f aca="false">SUM(GC46:GN46)/12</f>
        <v>19.1</v>
      </c>
      <c r="HA46" s="48" t="n">
        <f aca="false">HA45+1</f>
        <v>1896</v>
      </c>
      <c r="HB46" s="66" t="s">
        <v>47</v>
      </c>
      <c r="HC46" s="58" t="n">
        <v>26.3</v>
      </c>
      <c r="HD46" s="58" t="n">
        <v>24.8</v>
      </c>
      <c r="HE46" s="58" t="n">
        <v>23.7</v>
      </c>
      <c r="HF46" s="58" t="n">
        <v>21.1</v>
      </c>
      <c r="HG46" s="58" t="n">
        <v>18.3</v>
      </c>
      <c r="HH46" s="58" t="n">
        <v>15.8</v>
      </c>
      <c r="HI46" s="58" t="n">
        <v>15.1</v>
      </c>
      <c r="HJ46" s="58" t="n">
        <v>16</v>
      </c>
      <c r="HK46" s="58" t="n">
        <v>17.8</v>
      </c>
      <c r="HL46" s="58" t="n">
        <v>21.7</v>
      </c>
      <c r="HM46" s="58" t="n">
        <v>23.9</v>
      </c>
      <c r="HN46" s="58" t="n">
        <v>24.6</v>
      </c>
      <c r="HO46" s="59" t="n">
        <f aca="false">SUM(HC46:HN46)/12</f>
        <v>20.7583333333333</v>
      </c>
      <c r="JA46" s="48" t="n">
        <f aca="false">JA45+1</f>
        <v>1896</v>
      </c>
      <c r="JB46" s="66" t="s">
        <v>47</v>
      </c>
      <c r="JC46" s="58" t="n">
        <v>21.5</v>
      </c>
      <c r="JD46" s="58" t="n">
        <v>21.2</v>
      </c>
      <c r="JE46" s="58" t="n">
        <v>20.1</v>
      </c>
      <c r="JF46" s="58" t="n">
        <v>18.1</v>
      </c>
      <c r="JG46" s="58" t="n">
        <v>15.3</v>
      </c>
      <c r="JH46" s="58" t="n">
        <v>13.9</v>
      </c>
      <c r="JI46" s="58" t="n">
        <v>12.5</v>
      </c>
      <c r="JJ46" s="58" t="n">
        <v>13.6</v>
      </c>
      <c r="JK46" s="58" t="n">
        <v>14.6</v>
      </c>
      <c r="JL46" s="58" t="n">
        <v>17.8</v>
      </c>
      <c r="JM46" s="58" t="n">
        <v>19.5</v>
      </c>
      <c r="JN46" s="58" t="n">
        <v>20.5</v>
      </c>
      <c r="JO46" s="59" t="n">
        <f aca="false">SUM(JC46:JN46)/12</f>
        <v>17.3833333333333</v>
      </c>
      <c r="MA46" s="48" t="n">
        <f aca="false">MA45+1</f>
        <v>1896</v>
      </c>
      <c r="MB46" s="57" t="n">
        <v>1896</v>
      </c>
      <c r="MC46" s="58" t="n">
        <v>28.1</v>
      </c>
      <c r="MD46" s="58" t="n">
        <v>26.7</v>
      </c>
      <c r="ME46" s="58" t="n">
        <v>25.3</v>
      </c>
      <c r="MF46" s="58" t="n">
        <v>21.4</v>
      </c>
      <c r="MG46" s="58" t="n">
        <v>17.1</v>
      </c>
      <c r="MH46" s="58" t="n">
        <v>14.2</v>
      </c>
      <c r="MI46" s="58" t="n">
        <v>13.7</v>
      </c>
      <c r="MJ46" s="58" t="n">
        <v>14.8</v>
      </c>
      <c r="MK46" s="58" t="n">
        <v>18</v>
      </c>
      <c r="ML46" s="58" t="n">
        <v>22.9</v>
      </c>
      <c r="MM46" s="58" t="n">
        <v>26.4</v>
      </c>
      <c r="MN46" s="58" t="n">
        <v>25.9</v>
      </c>
      <c r="MO46" s="59" t="n">
        <f aca="false">SUM(MC46:MN46)/12</f>
        <v>21.2083333333333</v>
      </c>
      <c r="ON46" s="39" t="n">
        <f aca="false">(FO46+GO46+MO46)/3</f>
        <v>20.5055555555556</v>
      </c>
      <c r="OO46" s="40" t="n">
        <f aca="false">(AO46+BO46+EO46+HO46+JO46)/5</f>
        <v>21.86</v>
      </c>
      <c r="OP46" s="41" t="n">
        <f aca="false">(FO46+GO46+MO46+AO46+BO46+EO46+HO46+JO46)/8</f>
        <v>21.3520833333333</v>
      </c>
      <c r="PA46" s="60"/>
      <c r="PB46" s="61"/>
      <c r="PN46" s="28" t="n">
        <f aca="false">MAX(FC46:FN46,GC46:GN46,MC46:MN46)</f>
        <v>28.1</v>
      </c>
      <c r="PO46" s="29" t="n">
        <f aca="false">MIN(FC46:FN46,GC46:GN46,MC46:MN46)</f>
        <v>13.3</v>
      </c>
      <c r="PP46" s="30" t="n">
        <f aca="false">MAX(AC46:AN46,BC46:BN46,EC46:EN46,HC46:HN46,JC46:JN46)</f>
        <v>39.6</v>
      </c>
      <c r="PQ46" s="31" t="n">
        <f aca="false">MIN(AC46:AN46,BC46:BN46,EC46:EN46,HC46:HN46,JC46:JN46)</f>
        <v>12.5</v>
      </c>
      <c r="QU46" s="62" t="n">
        <f aca="false">AVERAGE(AH46,AI46,AJ46,BH46,BI46,BJ46,CH46,CI46,CJ46,DH46,DI46,DJ46,EH46,EI46,EJ46,FH46,FI46,FJ46,GH51,GI51,GJ51,HH46,HI46,HJ46,IH46,II46,IJ46,JH46,JI46,JJ46,KH46,KI46,KJ46,LH46,LI46,LJ46,MH46,MI46,MJ46,NH46,NI46,NJ46)</f>
        <v>14.45</v>
      </c>
      <c r="QV46" s="63" t="n">
        <f aca="false">AVERAGE(AC46,AD46,AN46,BC46,BD46,BN46,CC46,CD46,CN46,DC46,DD46,DN46,EC46,ED46,EN46,FC46,FD46,FN46,GC51,GD51,GN51,HC46,HD46,HN46,IC46,ID46,IN46,JC46,JD46,JN46,KC46,KD46,KN46,LC46,LD46,LN46,MC46,MD46,MN46,NC46,ND46,NN46,)</f>
        <v>26.4</v>
      </c>
      <c r="QW46" s="62" t="n">
        <f aca="false">AVERAGE(QU36:QU46)</f>
        <v>14.9413612313612</v>
      </c>
      <c r="QX46" s="64" t="n">
        <f aca="false">AVERAGE(QV36:QV46)</f>
        <v>26.1344492532985</v>
      </c>
    </row>
    <row r="47" s="48" customFormat="true" ht="12.9" hidden="false" customHeight="false" outlineLevel="0" collapsed="false">
      <c r="A47" s="49"/>
      <c r="B47" s="50" t="n">
        <f aca="false">AVERAGE(AO47,BO47,CO47,DO47,EO47,FO47,GO47,HO47,IO47,JO47,KO47,LO47,MO47,NO47)</f>
        <v>21.2322916666667</v>
      </c>
      <c r="C47" s="51" t="n">
        <f aca="false">AVERAGE(B43:B47)</f>
        <v>21.2048958333333</v>
      </c>
      <c r="D47" s="52" t="n">
        <f aca="false">AVERAGE(B38:B47)</f>
        <v>21.4659209656085</v>
      </c>
      <c r="E47" s="50" t="n">
        <f aca="false">AVERAGE(B28:B47)</f>
        <v>21.1829141865079</v>
      </c>
      <c r="F47" s="53"/>
      <c r="G47" s="71" t="n">
        <f aca="false">MAX(AC47:AN47,BC47:BN47,CC47:CN47,DC47:DN47,EC47:EN47,FC47:FN47,GC47:GN47,HC47:HN47,IC47:IN47,JC47:JN47,KC47:KN47,LC47:LN47,MC47:MN47,NC47:NN47)</f>
        <v>36.2</v>
      </c>
      <c r="H47" s="54" t="n">
        <f aca="false">MEDIAN(AC47:AN47,BC47:BN47,CC47:CN47,DC47:DN47,EC47:EN47,FC47:FN47,GC47:GN47,HC47:HN47,IC47:IN47,JC47:JN47,KC47:KN47,LC47:LN47,MC47:MN47,NC47:NN47)</f>
        <v>20.35</v>
      </c>
      <c r="I47" s="55" t="n">
        <f aca="false">MIN(AC47:AN47,BC47:BN47,CC47:CN47,DC47:DN47,EC47:EN47,FC47:FN47,GC47:GN47,HC47:HN47,IC47:IN47,JC47:JN47,KC47:KN47,LC47:LN47,MC47:MN47,NC47:NN47)</f>
        <v>13</v>
      </c>
      <c r="J47" s="56" t="n">
        <f aca="false">(G47+I47)/2</f>
        <v>24.6</v>
      </c>
      <c r="AA47" s="48" t="n">
        <f aca="false">AA46+1</f>
        <v>9</v>
      </c>
      <c r="AB47" s="69" t="n">
        <v>1897</v>
      </c>
      <c r="AC47" s="58" t="n">
        <v>26.6</v>
      </c>
      <c r="AD47" s="58" t="n">
        <v>28.7</v>
      </c>
      <c r="AE47" s="58" t="n">
        <v>23.2</v>
      </c>
      <c r="AF47" s="58" t="n">
        <v>22.3</v>
      </c>
      <c r="AG47" s="58" t="n">
        <v>17.5</v>
      </c>
      <c r="AH47" s="58" t="n">
        <v>15.3</v>
      </c>
      <c r="AI47" s="58" t="n">
        <v>14.8</v>
      </c>
      <c r="AJ47" s="58" t="n">
        <v>14.7</v>
      </c>
      <c r="AK47" s="58" t="n">
        <v>18.3</v>
      </c>
      <c r="AL47" s="58" t="n">
        <v>19.9</v>
      </c>
      <c r="AM47" s="58" t="n">
        <v>26.5</v>
      </c>
      <c r="AN47" s="58" t="n">
        <v>31.4</v>
      </c>
      <c r="AO47" s="59" t="n">
        <f aca="false">SUM(AC47:AN47)/12</f>
        <v>21.6</v>
      </c>
      <c r="BA47" s="48" t="n">
        <f aca="false">BA46+1</f>
        <v>1897</v>
      </c>
      <c r="BB47" s="57" t="n">
        <v>1897</v>
      </c>
      <c r="BC47" s="58" t="n">
        <v>27.7</v>
      </c>
      <c r="BD47" s="58" t="n">
        <v>29.1</v>
      </c>
      <c r="BE47" s="58" t="n">
        <v>23.3</v>
      </c>
      <c r="BF47" s="58" t="n">
        <v>22.6</v>
      </c>
      <c r="BG47" s="58" t="n">
        <v>16.5</v>
      </c>
      <c r="BH47" s="58" t="n">
        <v>13.8</v>
      </c>
      <c r="BI47" s="58" t="n">
        <v>13.8</v>
      </c>
      <c r="BJ47" s="58" t="n">
        <v>13.3</v>
      </c>
      <c r="BK47" s="58" t="n">
        <v>17.8</v>
      </c>
      <c r="BL47" s="58" t="n">
        <v>20.8</v>
      </c>
      <c r="BM47" s="58" t="n">
        <v>27.7</v>
      </c>
      <c r="BN47" s="58" t="n">
        <v>31.7</v>
      </c>
      <c r="BO47" s="59" t="n">
        <f aca="false">SUM(BC47:BN47)/12</f>
        <v>21.5083333333333</v>
      </c>
      <c r="EA47" s="48" t="n">
        <f aca="false">EA46+1</f>
        <v>1897</v>
      </c>
      <c r="EB47" s="57" t="n">
        <v>1897</v>
      </c>
      <c r="EC47" s="58" t="n">
        <v>33.9</v>
      </c>
      <c r="ED47" s="58" t="n">
        <v>33.7</v>
      </c>
      <c r="EE47" s="58" t="n">
        <v>29.9</v>
      </c>
      <c r="EF47" s="58" t="n">
        <v>28.3</v>
      </c>
      <c r="EG47" s="58" t="n">
        <v>21.3</v>
      </c>
      <c r="EH47" s="58" t="n">
        <v>18.3</v>
      </c>
      <c r="EI47" s="58" t="n">
        <v>17.7</v>
      </c>
      <c r="EJ47" s="58" t="n">
        <v>18.4</v>
      </c>
      <c r="EK47" s="58" t="n">
        <v>23.2</v>
      </c>
      <c r="EL47" s="58" t="n">
        <v>27.4</v>
      </c>
      <c r="EM47" s="58" t="n">
        <v>34.7</v>
      </c>
      <c r="EN47" s="58" t="n">
        <v>36.2</v>
      </c>
      <c r="EO47" s="59" t="n">
        <f aca="false">SUM(EC47:EN47)/12</f>
        <v>26.9166666666667</v>
      </c>
      <c r="FA47" s="48" t="n">
        <f aca="false">FA46+1</f>
        <v>1897</v>
      </c>
      <c r="FB47" s="57" t="n">
        <v>1897</v>
      </c>
      <c r="FC47" s="70" t="n">
        <v>25.9</v>
      </c>
      <c r="FD47" s="70" t="n">
        <v>27.9</v>
      </c>
      <c r="FE47" s="70" t="n">
        <v>22.6</v>
      </c>
      <c r="FF47" s="70" t="n">
        <v>22.7</v>
      </c>
      <c r="FG47" s="70" t="n">
        <v>17.5</v>
      </c>
      <c r="FH47" s="70" t="n">
        <v>14.8</v>
      </c>
      <c r="FI47" s="70" t="n">
        <v>15</v>
      </c>
      <c r="FJ47" s="70" t="n">
        <v>14.2</v>
      </c>
      <c r="FK47" s="70" t="n">
        <v>18</v>
      </c>
      <c r="FL47" s="70" t="n">
        <v>20.2</v>
      </c>
      <c r="FM47" s="70" t="n">
        <v>26.2</v>
      </c>
      <c r="FN47" s="70" t="n">
        <v>29.7</v>
      </c>
      <c r="FO47" s="59" t="n">
        <f aca="false">SUM(FC47:FN47)/12</f>
        <v>21.225</v>
      </c>
      <c r="GA47" s="48" t="n">
        <f aca="false">GA46+1</f>
        <v>1897</v>
      </c>
      <c r="GB47" s="57" t="n">
        <v>1897</v>
      </c>
      <c r="GC47" s="58" t="n">
        <v>22.8</v>
      </c>
      <c r="GD47" s="58" t="n">
        <v>25</v>
      </c>
      <c r="GE47" s="58" t="n">
        <v>20.5</v>
      </c>
      <c r="GF47" s="58" t="n">
        <v>19.8</v>
      </c>
      <c r="GG47" s="58" t="n">
        <v>15.4</v>
      </c>
      <c r="GH47" s="58" t="n">
        <v>14.4</v>
      </c>
      <c r="GI47" s="58" t="n">
        <v>13.7</v>
      </c>
      <c r="GJ47" s="58" t="n">
        <v>14</v>
      </c>
      <c r="GK47" s="58" t="n">
        <v>16.6</v>
      </c>
      <c r="GL47" s="58" t="n">
        <v>17.6</v>
      </c>
      <c r="GM47" s="58" t="n">
        <v>21.6</v>
      </c>
      <c r="GN47" s="58" t="n">
        <v>26.4</v>
      </c>
      <c r="GO47" s="59" t="n">
        <f aca="false">SUM(GC47:GN47)/12</f>
        <v>18.9833333333333</v>
      </c>
      <c r="HA47" s="48" t="n">
        <f aca="false">HA46+1</f>
        <v>1897</v>
      </c>
      <c r="HB47" s="66" t="s">
        <v>48</v>
      </c>
      <c r="HC47" s="58" t="n">
        <v>24.8</v>
      </c>
      <c r="HD47" s="58" t="n">
        <v>26.1</v>
      </c>
      <c r="HE47" s="58" t="n">
        <v>22.8</v>
      </c>
      <c r="HF47" s="58" t="n">
        <v>21.6</v>
      </c>
      <c r="HG47" s="58" t="n">
        <v>18.4</v>
      </c>
      <c r="HH47" s="58" t="n">
        <v>15.8</v>
      </c>
      <c r="HI47" s="58" t="n">
        <v>16.5</v>
      </c>
      <c r="HJ47" s="58" t="n">
        <v>15.4</v>
      </c>
      <c r="HK47" s="58" t="n">
        <v>18.4</v>
      </c>
      <c r="HL47" s="58" t="n">
        <v>19.7</v>
      </c>
      <c r="HM47" s="58" t="n">
        <v>23.8</v>
      </c>
      <c r="HN47" s="58" t="n">
        <v>27</v>
      </c>
      <c r="HO47" s="59" t="n">
        <f aca="false">SUM(HC47:HN47)/12</f>
        <v>20.8583333333333</v>
      </c>
      <c r="JA47" s="48" t="n">
        <f aca="false">JA46+1</f>
        <v>1897</v>
      </c>
      <c r="JB47" s="66" t="s">
        <v>48</v>
      </c>
      <c r="JC47" s="58" t="n">
        <v>20.6</v>
      </c>
      <c r="JD47" s="58" t="n">
        <v>22.8</v>
      </c>
      <c r="JE47" s="58" t="n">
        <v>19.3</v>
      </c>
      <c r="JF47" s="58" t="n">
        <v>18.3</v>
      </c>
      <c r="JG47" s="58" t="n">
        <v>15.1</v>
      </c>
      <c r="JH47" s="58" t="n">
        <v>13.5</v>
      </c>
      <c r="JI47" s="58" t="n">
        <v>13.7</v>
      </c>
      <c r="JJ47" s="58" t="n">
        <v>13</v>
      </c>
      <c r="JK47" s="58" t="n">
        <v>15.1</v>
      </c>
      <c r="JL47" s="58" t="n">
        <v>16.6</v>
      </c>
      <c r="JM47" s="58" t="n">
        <v>19.4</v>
      </c>
      <c r="JN47" s="58" t="n">
        <v>23.1</v>
      </c>
      <c r="JO47" s="59" t="n">
        <f aca="false">SUM(JC47:JN47)/12</f>
        <v>17.5416666666667</v>
      </c>
      <c r="MA47" s="48" t="n">
        <f aca="false">MA46+1</f>
        <v>1897</v>
      </c>
      <c r="MB47" s="57" t="n">
        <v>1897</v>
      </c>
      <c r="MC47" s="58" t="n">
        <v>25.9</v>
      </c>
      <c r="MD47" s="58" t="n">
        <v>27.9</v>
      </c>
      <c r="ME47" s="58" t="n">
        <v>22.6</v>
      </c>
      <c r="MF47" s="58" t="n">
        <v>22.7</v>
      </c>
      <c r="MG47" s="58" t="n">
        <v>17.5</v>
      </c>
      <c r="MH47" s="58" t="n">
        <v>14.8</v>
      </c>
      <c r="MI47" s="58" t="n">
        <v>15</v>
      </c>
      <c r="MJ47" s="58" t="n">
        <v>14.2</v>
      </c>
      <c r="MK47" s="58" t="n">
        <v>18</v>
      </c>
      <c r="ML47" s="58" t="n">
        <v>20.2</v>
      </c>
      <c r="MM47" s="58" t="n">
        <v>26.2</v>
      </c>
      <c r="MN47" s="58" t="n">
        <v>29.7</v>
      </c>
      <c r="MO47" s="59" t="n">
        <f aca="false">SUM(MC47:MN47)/12</f>
        <v>21.225</v>
      </c>
      <c r="ON47" s="39" t="n">
        <f aca="false">(FO47+GO47+MO47)/3</f>
        <v>20.4777777777778</v>
      </c>
      <c r="OO47" s="40" t="n">
        <f aca="false">(AO47+BO47+EO47+HO47+JO47)/5</f>
        <v>21.685</v>
      </c>
      <c r="OP47" s="41" t="n">
        <f aca="false">(FO47+GO47+MO47+AO47+BO47+EO47+HO47+JO47)/8</f>
        <v>21.2322916666667</v>
      </c>
      <c r="PA47" s="60"/>
      <c r="PB47" s="61"/>
      <c r="PN47" s="28" t="n">
        <f aca="false">MAX(FC47:FN47,GC47:GN47,MC47:MN47)</f>
        <v>29.7</v>
      </c>
      <c r="PO47" s="29" t="n">
        <f aca="false">MIN(FC47:FN47,GC47:GN47,MC47:MN47)</f>
        <v>13.7</v>
      </c>
      <c r="PP47" s="30" t="n">
        <f aca="false">MAX(AC47:AN47,BC47:BN47,EC47:EN47,HC47:HN47,JC47:JN47)</f>
        <v>36.2</v>
      </c>
      <c r="PQ47" s="31" t="n">
        <f aca="false">MIN(AC47:AN47,BC47:BN47,EC47:EN47,HC47:HN47,JC47:JN47)</f>
        <v>13</v>
      </c>
      <c r="QU47" s="62" t="n">
        <f aca="false">AVERAGE(AH47,AI47,AJ47,BH47,BI47,BJ47,CH47,CI47,CJ47,DH47,DI47,DJ47,EH47,EI47,EJ47,FH47,FI47,FJ47,GH52,GI52,GJ52,HH47,HI47,HJ47,IH47,II47,IJ47,JH47,JI47,JJ47,KH47,KI47,KJ47,LH47,LI47,LJ47,MH47,MI47,MJ47,NH47,NI47,NJ47)</f>
        <v>14.95</v>
      </c>
      <c r="QV47" s="63" t="n">
        <f aca="false">AVERAGE(AC47,AD47,AN47,BC47,BD47,BN47,CC47,CD47,CN47,DC47,DD47,DN47,EC47,ED47,EN47,FC47,FD47,FN47,GC52,GD52,GN52,HC47,HD47,HN47,IC47,ID47,IN47,JC47,JD47,JN47,KC47,KD47,KN47,LC47,LD47,LN47,MC47,MD47,MN47,NC47,ND47,NN47,)</f>
        <v>26.36</v>
      </c>
      <c r="QW47" s="62" t="n">
        <f aca="false">AVERAGE(QU37:QU47)</f>
        <v>14.958633958634</v>
      </c>
      <c r="QX47" s="64" t="n">
        <f aca="false">AVERAGE(QV37:QV47)</f>
        <v>26.2637674351167</v>
      </c>
    </row>
    <row r="48" s="48" customFormat="true" ht="12.9" hidden="false" customHeight="false" outlineLevel="0" collapsed="false">
      <c r="A48" s="49"/>
      <c r="B48" s="50" t="n">
        <f aca="false">AVERAGE(AO48,BO48,CO48,DO48,EO48,FO48,GO48,HO48,IO48,JO48,KO48,LO48,MO48,NO48)</f>
        <v>21.775</v>
      </c>
      <c r="C48" s="51" t="n">
        <f aca="false">AVERAGE(B44:B48)</f>
        <v>21.3519097222222</v>
      </c>
      <c r="D48" s="52" t="n">
        <f aca="false">AVERAGE(B39:B48)</f>
        <v>21.4731200396825</v>
      </c>
      <c r="E48" s="50" t="n">
        <f aca="false">AVERAGE(B29:B48)</f>
        <v>21.2284697420635</v>
      </c>
      <c r="F48" s="53"/>
      <c r="G48" s="71" t="n">
        <f aca="false">MAX(AC48:AN48,BC48:BN48,CC48:CN48,DC48:DN48,EC48:EN48,FC48:FN48,GC48:GN48,HC48:HN48,IC48:IN48,JC48:JN48,KC48:KN48,LC48:LN48,MC48:MN48,NC48:NN48)</f>
        <v>38.4</v>
      </c>
      <c r="H48" s="54" t="n">
        <f aca="false">MEDIAN(AC48:AN48,BC48:BN48,CC48:CN48,DC48:DN48,EC48:EN48,FC48:FN48,GC48:GN48,HC48:HN48,IC48:IN48,JC48:JN48,KC48:KN48,LC48:LN48,MC48:MN48,NC48:NN48)</f>
        <v>20.1</v>
      </c>
      <c r="I48" s="55" t="n">
        <f aca="false">MIN(AC48:AN48,BC48:BN48,CC48:CN48,DC48:DN48,EC48:EN48,FC48:FN48,GC48:GN48,HC48:HN48,IC48:IN48,JC48:JN48,KC48:KN48,LC48:LN48,MC48:MN48,NC48:NN48)</f>
        <v>12.7</v>
      </c>
      <c r="J48" s="56" t="n">
        <f aca="false">(G48+I48)/2</f>
        <v>25.55</v>
      </c>
      <c r="AA48" s="48" t="n">
        <f aca="false">AA47+1</f>
        <v>10</v>
      </c>
      <c r="AB48" s="69" t="n">
        <v>1898</v>
      </c>
      <c r="AC48" s="58" t="n">
        <v>30.8</v>
      </c>
      <c r="AD48" s="58" t="n">
        <v>31.3</v>
      </c>
      <c r="AE48" s="58" t="n">
        <v>26.7</v>
      </c>
      <c r="AF48" s="58" t="n">
        <v>19.9</v>
      </c>
      <c r="AG48" s="58" t="n">
        <v>15.7</v>
      </c>
      <c r="AH48" s="58" t="n">
        <v>14.9</v>
      </c>
      <c r="AI48" s="58" t="n">
        <v>14.2</v>
      </c>
      <c r="AJ48" s="58" t="n">
        <v>16.4</v>
      </c>
      <c r="AK48" s="58" t="n">
        <v>18.6</v>
      </c>
      <c r="AL48" s="58" t="n">
        <v>23.6</v>
      </c>
      <c r="AM48" s="58" t="n">
        <v>22.9</v>
      </c>
      <c r="AN48" s="58" t="n">
        <v>31.6</v>
      </c>
      <c r="AO48" s="59" t="n">
        <f aca="false">SUM(AC48:AN48)/12</f>
        <v>22.2166666666667</v>
      </c>
      <c r="BA48" s="48" t="n">
        <f aca="false">BA47+1</f>
        <v>1898</v>
      </c>
      <c r="BB48" s="57" t="n">
        <v>1898</v>
      </c>
      <c r="BC48" s="58" t="n">
        <v>32.1</v>
      </c>
      <c r="BD48" s="58" t="n">
        <v>31.2</v>
      </c>
      <c r="BE48" s="58" t="n">
        <v>27.3</v>
      </c>
      <c r="BF48" s="58" t="n">
        <v>18.8</v>
      </c>
      <c r="BG48" s="58" t="n">
        <v>14.6</v>
      </c>
      <c r="BH48" s="58" t="n">
        <v>13.2</v>
      </c>
      <c r="BI48" s="58" t="n">
        <v>13.4</v>
      </c>
      <c r="BJ48" s="58" t="n">
        <v>15.6</v>
      </c>
      <c r="BK48" s="58" t="n">
        <v>18.7</v>
      </c>
      <c r="BL48" s="58" t="n">
        <v>23.8</v>
      </c>
      <c r="BM48" s="58" t="n">
        <v>23</v>
      </c>
      <c r="BN48" s="58" t="n">
        <v>31.6</v>
      </c>
      <c r="BO48" s="59" t="n">
        <f aca="false">SUM(BC48:BN48)/12</f>
        <v>21.9416666666667</v>
      </c>
      <c r="EA48" s="48" t="n">
        <f aca="false">EA47+1</f>
        <v>1898</v>
      </c>
      <c r="EB48" s="57" t="n">
        <v>1898</v>
      </c>
      <c r="EC48" s="58" t="n">
        <v>38.4</v>
      </c>
      <c r="ED48" s="58" t="n">
        <v>35.3</v>
      </c>
      <c r="EE48" s="58" t="n">
        <v>32.8</v>
      </c>
      <c r="EF48" s="58" t="n">
        <v>26.1</v>
      </c>
      <c r="EG48" s="58" t="n">
        <v>19.7</v>
      </c>
      <c r="EH48" s="58" t="n">
        <v>16.4</v>
      </c>
      <c r="EI48" s="58" t="n">
        <v>17.9</v>
      </c>
      <c r="EJ48" s="58" t="n">
        <v>20.5</v>
      </c>
      <c r="EK48" s="58" t="n">
        <v>25.2</v>
      </c>
      <c r="EL48" s="58" t="n">
        <v>30.8</v>
      </c>
      <c r="EM48" s="58" t="n">
        <v>32.1</v>
      </c>
      <c r="EN48" s="58" t="n">
        <v>36.8</v>
      </c>
      <c r="EO48" s="59" t="n">
        <f aca="false">SUM(EC48:EN48)/12</f>
        <v>27.6666666666667</v>
      </c>
      <c r="FA48" s="48" t="n">
        <f aca="false">FA47+1</f>
        <v>1898</v>
      </c>
      <c r="FB48" s="57" t="n">
        <v>1898</v>
      </c>
      <c r="FC48" s="70" t="n">
        <v>29.6</v>
      </c>
      <c r="FD48" s="70" t="n">
        <v>30.1</v>
      </c>
      <c r="FE48" s="70" t="n">
        <v>26.5</v>
      </c>
      <c r="FF48" s="70" t="n">
        <v>20.1</v>
      </c>
      <c r="FG48" s="70" t="n">
        <v>15.9</v>
      </c>
      <c r="FH48" s="70" t="n">
        <v>14.7</v>
      </c>
      <c r="FI48" s="70" t="n">
        <v>14.6</v>
      </c>
      <c r="FJ48" s="70" t="n">
        <v>16.6</v>
      </c>
      <c r="FK48" s="70" t="n">
        <v>18.8</v>
      </c>
      <c r="FL48" s="70" t="n">
        <v>23.1</v>
      </c>
      <c r="FM48" s="70" t="n">
        <v>22.3</v>
      </c>
      <c r="FN48" s="70" t="n">
        <v>29.6</v>
      </c>
      <c r="FO48" s="59" t="n">
        <f aca="false">SUM(FC48:FN48)/12</f>
        <v>21.825</v>
      </c>
      <c r="GA48" s="48" t="n">
        <f aca="false">GA47+1</f>
        <v>1898</v>
      </c>
      <c r="GB48" s="57" t="n">
        <v>1898</v>
      </c>
      <c r="GC48" s="58" t="n">
        <v>26.4</v>
      </c>
      <c r="GD48" s="58" t="n">
        <v>29.1</v>
      </c>
      <c r="GE48" s="58" t="n">
        <v>23.9</v>
      </c>
      <c r="GF48" s="58" t="n">
        <v>18.7</v>
      </c>
      <c r="GG48" s="58" t="n">
        <v>14.8</v>
      </c>
      <c r="GH48" s="58" t="n">
        <v>14.3</v>
      </c>
      <c r="GI48" s="58" t="n">
        <v>13.4</v>
      </c>
      <c r="GJ48" s="58" t="n">
        <v>15.9</v>
      </c>
      <c r="GK48" s="58" t="n">
        <v>16.6</v>
      </c>
      <c r="GL48" s="58" t="n">
        <v>19.7</v>
      </c>
      <c r="GM48" s="58" t="n">
        <v>18.6</v>
      </c>
      <c r="GN48" s="58" t="n">
        <v>25.3</v>
      </c>
      <c r="GO48" s="59" t="n">
        <f aca="false">SUM(GC48:GN48)/12</f>
        <v>19.725</v>
      </c>
      <c r="HA48" s="48" t="n">
        <f aca="false">HA47+1</f>
        <v>1898</v>
      </c>
      <c r="HB48" s="66" t="s">
        <v>49</v>
      </c>
      <c r="HC48" s="58" t="n">
        <v>27.5</v>
      </c>
      <c r="HD48" s="58" t="n">
        <v>27.8</v>
      </c>
      <c r="HE48" s="58" t="n">
        <v>24.2</v>
      </c>
      <c r="HF48" s="58" t="n">
        <v>20.6</v>
      </c>
      <c r="HG48" s="58" t="n">
        <v>17.1</v>
      </c>
      <c r="HH48" s="58" t="n">
        <v>15.4</v>
      </c>
      <c r="HI48" s="58" t="n">
        <v>16.1</v>
      </c>
      <c r="HJ48" s="58" t="n">
        <v>16.6</v>
      </c>
      <c r="HK48" s="58" t="n">
        <v>18.9</v>
      </c>
      <c r="HL48" s="58" t="n">
        <v>22.4</v>
      </c>
      <c r="HM48" s="58" t="n">
        <v>21.5</v>
      </c>
      <c r="HN48" s="58" t="n">
        <v>26.6</v>
      </c>
      <c r="HO48" s="59" t="n">
        <f aca="false">SUM(HC48:HN48)/12</f>
        <v>21.225</v>
      </c>
      <c r="JA48" s="48" t="n">
        <f aca="false">JA47+1</f>
        <v>1898</v>
      </c>
      <c r="JB48" s="66" t="s">
        <v>49</v>
      </c>
      <c r="JC48" s="58" t="n">
        <v>22.8</v>
      </c>
      <c r="JD48" s="58" t="n">
        <v>24.7</v>
      </c>
      <c r="JE48" s="58" t="n">
        <v>20</v>
      </c>
      <c r="JF48" s="58" t="n">
        <v>17.2</v>
      </c>
      <c r="JG48" s="58" t="n">
        <v>14.4</v>
      </c>
      <c r="JH48" s="58" t="n">
        <v>13.8</v>
      </c>
      <c r="JI48" s="58" t="n">
        <v>12.7</v>
      </c>
      <c r="JJ48" s="58" t="n">
        <v>14.5</v>
      </c>
      <c r="JK48" s="58" t="n">
        <v>15.3</v>
      </c>
      <c r="JL48" s="58" t="n">
        <v>17.4</v>
      </c>
      <c r="JM48" s="58" t="n">
        <v>17.6</v>
      </c>
      <c r="JN48" s="58" t="n">
        <v>22.9</v>
      </c>
      <c r="JO48" s="59" t="n">
        <f aca="false">SUM(JC48:JN48)/12</f>
        <v>17.775</v>
      </c>
      <c r="MA48" s="48" t="n">
        <f aca="false">MA47+1</f>
        <v>1898</v>
      </c>
      <c r="MB48" s="57" t="n">
        <v>1898</v>
      </c>
      <c r="MC48" s="58" t="n">
        <v>29.6</v>
      </c>
      <c r="MD48" s="58" t="n">
        <v>30.1</v>
      </c>
      <c r="ME48" s="58" t="n">
        <v>26.5</v>
      </c>
      <c r="MF48" s="58" t="n">
        <v>20.1</v>
      </c>
      <c r="MG48" s="58" t="n">
        <v>15.9</v>
      </c>
      <c r="MH48" s="58" t="n">
        <v>14.7</v>
      </c>
      <c r="MI48" s="58" t="n">
        <v>14.6</v>
      </c>
      <c r="MJ48" s="58" t="n">
        <v>16.6</v>
      </c>
      <c r="MK48" s="58" t="n">
        <v>18.8</v>
      </c>
      <c r="ML48" s="58" t="n">
        <v>23.1</v>
      </c>
      <c r="MM48" s="58" t="n">
        <v>22.3</v>
      </c>
      <c r="MN48" s="58" t="n">
        <v>29.6</v>
      </c>
      <c r="MO48" s="59" t="n">
        <f aca="false">SUM(MC48:MN48)/12</f>
        <v>21.825</v>
      </c>
      <c r="ON48" s="39" t="n">
        <f aca="false">(FO48+GO48+MO48)/3</f>
        <v>21.125</v>
      </c>
      <c r="OO48" s="40" t="n">
        <f aca="false">(AO48+BO48+EO48+HO48+JO48)/5</f>
        <v>22.165</v>
      </c>
      <c r="OP48" s="41" t="n">
        <f aca="false">(FO48+GO48+MO48+AO48+BO48+EO48+HO48+JO48)/8</f>
        <v>21.775</v>
      </c>
      <c r="PA48" s="60"/>
      <c r="PB48" s="61"/>
      <c r="PN48" s="28" t="n">
        <f aca="false">MAX(FC48:FN48,GC48:GN48,MC48:MN48)</f>
        <v>30.1</v>
      </c>
      <c r="PO48" s="29" t="n">
        <f aca="false">MIN(FC48:FN48,GC48:GN48,MC48:MN48)</f>
        <v>13.4</v>
      </c>
      <c r="PP48" s="30" t="n">
        <f aca="false">MAX(AC48:AN48,BC48:BN48,EC48:EN48,HC48:HN48,JC48:JN48)</f>
        <v>38.4</v>
      </c>
      <c r="PQ48" s="31" t="n">
        <f aca="false">MIN(AC48:AN48,BC48:BN48,EC48:EN48,HC48:HN48,JC48:JN48)</f>
        <v>12.7</v>
      </c>
      <c r="QU48" s="62" t="n">
        <f aca="false">AVERAGE(AH48,AI48,AJ48,BH48,BI48,BJ48,CH48,CI48,CJ48,DH48,DI48,DJ48,EH48,EI48,EJ48,FH48,FI48,FJ48,GH53,GI53,GJ53,HH48,HI48,HJ48,IH48,II48,IJ48,JH48,JI48,JJ48,KH48,KI48,KJ48,LH48,LI48,LJ48,MH48,MI48,MJ48,NH48,NI48,NJ48)</f>
        <v>15.15</v>
      </c>
      <c r="QV48" s="63" t="n">
        <f aca="false">AVERAGE(AC48,AD48,AN48,BC48,BD48,BN48,CC48,CD48,CN48,DC48,DD48,DN48,EC48,ED48,EN48,FC48,FD48,FN48,GC53,GD53,GN53,HC48,HD48,HN48,IC48,ID48,IN48,JC48,JD48,JN48,KC48,KD48,KN48,LC48,LD48,LN48,MC48,MD48,MN48,NC48,ND48,NN48,)</f>
        <v>27.852</v>
      </c>
      <c r="QW48" s="62" t="n">
        <f aca="false">AVERAGE(QU38:QU48)</f>
        <v>15.049543049543</v>
      </c>
      <c r="QX48" s="64" t="n">
        <f aca="false">AVERAGE(QV38:QV48)</f>
        <v>26.4445712628679</v>
      </c>
    </row>
    <row r="49" s="48" customFormat="true" ht="12.9" hidden="false" customHeight="false" outlineLevel="0" collapsed="false">
      <c r="A49" s="49"/>
      <c r="B49" s="50" t="n">
        <f aca="false">AVERAGE(AO49,BO49,CO49,DO49,EO49,FO49,GO49,HO49,IO49,JO49,KO49,LO49,MO49,NO49)</f>
        <v>21.2833333333333</v>
      </c>
      <c r="C49" s="51" t="n">
        <f aca="false">AVERAGE(B45:B49)</f>
        <v>21.411875</v>
      </c>
      <c r="D49" s="52" t="n">
        <f aca="false">AVERAGE(B40:B49)</f>
        <v>21.3850248015873</v>
      </c>
      <c r="E49" s="50" t="n">
        <f aca="false">AVERAGE(B30:B49)</f>
        <v>21.2423586309524</v>
      </c>
      <c r="F49" s="53"/>
      <c r="G49" s="71" t="n">
        <f aca="false">MAX(AC49:AN49,BC49:BN49,CC49:CN49,DC49:DN49,EC49:EN49,FC49:FN49,GC49:GN49,HC49:HN49,IC49:IN49,JC49:JN49,KC49:KN49,LC49:LN49,MC49:MN49,NC49:NN49)</f>
        <v>36.8</v>
      </c>
      <c r="H49" s="54" t="n">
        <f aca="false">MEDIAN(AC49:AN49,BC49:BN49,CC49:CN49,DC49:DN49,EC49:EN49,FC49:FN49,GC49:GN49,HC49:HN49,IC49:IN49,JC49:JN49,KC49:KN49,LC49:LN49,MC49:MN49,NC49:NN49)</f>
        <v>20.8</v>
      </c>
      <c r="I49" s="55" t="n">
        <f aca="false">MIN(AC49:AN49,BC49:BN49,CC49:CN49,DC49:DN49,EC49:EN49,FC49:FN49,GC49:GN49,HC49:HN49,IC49:IN49,JC49:JN49,KC49:KN49,LC49:LN49,MC49:MN49,NC49:NN49)</f>
        <v>12.4</v>
      </c>
      <c r="J49" s="56" t="n">
        <f aca="false">(G49+I49)/2</f>
        <v>24.6</v>
      </c>
      <c r="AA49" s="48" t="n">
        <f aca="false">AA48+1</f>
        <v>11</v>
      </c>
      <c r="AB49" s="69" t="n">
        <v>1899</v>
      </c>
      <c r="AC49" s="58" t="n">
        <v>24.9</v>
      </c>
      <c r="AD49" s="58" t="n">
        <v>32.2</v>
      </c>
      <c r="AE49" s="58" t="n">
        <v>27.5</v>
      </c>
      <c r="AF49" s="58" t="n">
        <v>22.5</v>
      </c>
      <c r="AG49" s="58" t="n">
        <v>17.7</v>
      </c>
      <c r="AH49" s="58" t="n">
        <v>14.9</v>
      </c>
      <c r="AI49" s="58" t="n">
        <v>14.1</v>
      </c>
      <c r="AJ49" s="58" t="n">
        <v>16.2</v>
      </c>
      <c r="AK49" s="58" t="n">
        <v>19.2</v>
      </c>
      <c r="AL49" s="58" t="n">
        <v>21.7</v>
      </c>
      <c r="AM49" s="58" t="n">
        <v>25</v>
      </c>
      <c r="AN49" s="58" t="n">
        <v>28.7</v>
      </c>
      <c r="AO49" s="59" t="n">
        <f aca="false">SUM(AC49:AN49)/12</f>
        <v>22.05</v>
      </c>
      <c r="BA49" s="48" t="n">
        <f aca="false">BA48+1</f>
        <v>1899</v>
      </c>
      <c r="BB49" s="57" t="n">
        <v>1899</v>
      </c>
      <c r="BC49" s="58" t="n">
        <v>24.6</v>
      </c>
      <c r="BD49" s="58" t="n">
        <v>32</v>
      </c>
      <c r="BE49" s="58" t="n">
        <v>27.7</v>
      </c>
      <c r="BF49" s="58" t="n">
        <v>21.6</v>
      </c>
      <c r="BG49" s="58" t="n">
        <v>16.2</v>
      </c>
      <c r="BH49" s="58" t="n">
        <v>13.1</v>
      </c>
      <c r="BI49" s="58" t="n">
        <v>12.4</v>
      </c>
      <c r="BJ49" s="58" t="n">
        <v>15.3</v>
      </c>
      <c r="BK49" s="58" t="n">
        <v>18.5</v>
      </c>
      <c r="BL49" s="58" t="n">
        <v>21.1</v>
      </c>
      <c r="BM49" s="58" t="n">
        <v>24.7</v>
      </c>
      <c r="BN49" s="58" t="n">
        <v>29.2</v>
      </c>
      <c r="BO49" s="59" t="n">
        <f aca="false">SUM(BC49:BN49)/12</f>
        <v>21.3666666666667</v>
      </c>
      <c r="EA49" s="48" t="n">
        <f aca="false">EA48+1</f>
        <v>1899</v>
      </c>
      <c r="EB49" s="57" t="n">
        <v>1899</v>
      </c>
      <c r="EC49" s="58" t="n">
        <v>32.8</v>
      </c>
      <c r="ED49" s="58" t="n">
        <v>36.5</v>
      </c>
      <c r="EE49" s="58" t="n">
        <v>32.1</v>
      </c>
      <c r="EF49" s="58" t="n">
        <v>26.2</v>
      </c>
      <c r="EG49" s="58" t="n">
        <v>21.5</v>
      </c>
      <c r="EH49" s="58" t="n">
        <v>16</v>
      </c>
      <c r="EI49" s="58" t="n">
        <v>15.9</v>
      </c>
      <c r="EJ49" s="58" t="n">
        <v>19.2</v>
      </c>
      <c r="EK49" s="58" t="n">
        <v>24.4</v>
      </c>
      <c r="EL49" s="58" t="n">
        <v>26.5</v>
      </c>
      <c r="EM49" s="58" t="n">
        <v>31.8</v>
      </c>
      <c r="EN49" s="58" t="n">
        <v>36.8</v>
      </c>
      <c r="EO49" s="59" t="n">
        <f aca="false">SUM(EC49:EN49)/12</f>
        <v>26.6416666666667</v>
      </c>
      <c r="FA49" s="48" t="n">
        <f aca="false">FA48+1</f>
        <v>1899</v>
      </c>
      <c r="FB49" s="57" t="n">
        <v>1899</v>
      </c>
      <c r="FC49" s="70" t="n">
        <v>23.4</v>
      </c>
      <c r="FD49" s="70" t="n">
        <v>30.8</v>
      </c>
      <c r="FE49" s="70" t="n">
        <v>26.9</v>
      </c>
      <c r="FF49" s="70" t="n">
        <v>22.2</v>
      </c>
      <c r="FG49" s="70" t="n">
        <v>17.8</v>
      </c>
      <c r="FH49" s="70" t="n">
        <v>14.4</v>
      </c>
      <c r="FI49" s="70" t="n">
        <v>13.9</v>
      </c>
      <c r="FJ49" s="70" t="n">
        <v>15.8</v>
      </c>
      <c r="FK49" s="70" t="n">
        <v>18.6</v>
      </c>
      <c r="FL49" s="70" t="n">
        <v>20.8</v>
      </c>
      <c r="FM49" s="70" t="n">
        <v>23.8</v>
      </c>
      <c r="FN49" s="70" t="n">
        <v>27.7</v>
      </c>
      <c r="FO49" s="59" t="n">
        <f aca="false">SUM(FC49:FN49)/12</f>
        <v>21.3416666666667</v>
      </c>
      <c r="GA49" s="48" t="n">
        <f aca="false">GA48+1</f>
        <v>1899</v>
      </c>
      <c r="GB49" s="57" t="n">
        <v>1899</v>
      </c>
      <c r="GC49" s="58" t="n">
        <v>20.4</v>
      </c>
      <c r="GD49" s="58" t="n">
        <v>28.6</v>
      </c>
      <c r="GE49" s="58" t="n">
        <v>23.9</v>
      </c>
      <c r="GF49" s="58" t="n">
        <v>19.7</v>
      </c>
      <c r="GG49" s="58" t="n">
        <v>15.7</v>
      </c>
      <c r="GH49" s="58" t="n">
        <v>13.8</v>
      </c>
      <c r="GI49" s="58" t="n">
        <v>13.8</v>
      </c>
      <c r="GJ49" s="58" t="n">
        <v>14.8</v>
      </c>
      <c r="GK49" s="58" t="n">
        <v>16.8</v>
      </c>
      <c r="GL49" s="58" t="n">
        <v>17.4</v>
      </c>
      <c r="GM49" s="58" t="n">
        <v>20.3</v>
      </c>
      <c r="GN49" s="58" t="n">
        <v>24.1</v>
      </c>
      <c r="GO49" s="59" t="n">
        <f aca="false">SUM(GC49:GN49)/12</f>
        <v>19.1083333333333</v>
      </c>
      <c r="HA49" s="48" t="n">
        <f aca="false">HA48+1</f>
        <v>1899</v>
      </c>
      <c r="HB49" s="66" t="s">
        <v>50</v>
      </c>
      <c r="HC49" s="58" t="n">
        <v>22.9</v>
      </c>
      <c r="HD49" s="58" t="n">
        <v>26.8</v>
      </c>
      <c r="HE49" s="58" t="n">
        <v>25.3</v>
      </c>
      <c r="HF49" s="58" t="n">
        <v>21.6</v>
      </c>
      <c r="HG49" s="58" t="n">
        <v>18.4</v>
      </c>
      <c r="HH49" s="58" t="n">
        <v>15.9</v>
      </c>
      <c r="HI49" s="58" t="n">
        <v>15.2</v>
      </c>
      <c r="HJ49" s="58" t="n">
        <v>16.6</v>
      </c>
      <c r="HK49" s="58" t="n">
        <v>17.8</v>
      </c>
      <c r="HL49" s="58" t="n">
        <v>19.8</v>
      </c>
      <c r="HM49" s="58" t="n">
        <v>22.2</v>
      </c>
      <c r="HN49" s="58" t="n">
        <v>24.8</v>
      </c>
      <c r="HO49" s="59" t="n">
        <f aca="false">SUM(HC49:HN49)/12</f>
        <v>20.6083333333333</v>
      </c>
      <c r="JA49" s="48" t="n">
        <f aca="false">JA48+1</f>
        <v>1899</v>
      </c>
      <c r="JB49" s="66" t="s">
        <v>50</v>
      </c>
      <c r="JC49" s="58" t="n">
        <v>19.5</v>
      </c>
      <c r="JD49" s="58" t="n">
        <v>24.2</v>
      </c>
      <c r="JE49" s="58" t="n">
        <v>21.3</v>
      </c>
      <c r="JF49" s="58" t="n">
        <v>19</v>
      </c>
      <c r="JG49" s="58" t="n">
        <v>15.8</v>
      </c>
      <c r="JH49" s="58" t="n">
        <v>13.8</v>
      </c>
      <c r="JI49" s="58" t="n">
        <v>13.2</v>
      </c>
      <c r="JJ49" s="58" t="n">
        <v>14.4</v>
      </c>
      <c r="JK49" s="58" t="n">
        <v>15.4</v>
      </c>
      <c r="JL49" s="58" t="n">
        <v>16.5</v>
      </c>
      <c r="JM49" s="58" t="n">
        <v>19</v>
      </c>
      <c r="JN49" s="58" t="n">
        <v>21.6</v>
      </c>
      <c r="JO49" s="59" t="n">
        <f aca="false">SUM(JC49:JN49)/12</f>
        <v>17.8083333333333</v>
      </c>
      <c r="MA49" s="48" t="n">
        <f aca="false">MA48+1</f>
        <v>1899</v>
      </c>
      <c r="MB49" s="57" t="n">
        <v>1899</v>
      </c>
      <c r="MC49" s="58" t="n">
        <v>23.4</v>
      </c>
      <c r="MD49" s="58" t="n">
        <v>30.8</v>
      </c>
      <c r="ME49" s="58" t="n">
        <v>26.9</v>
      </c>
      <c r="MF49" s="58" t="n">
        <v>22.2</v>
      </c>
      <c r="MG49" s="58" t="n">
        <v>17.8</v>
      </c>
      <c r="MH49" s="58" t="n">
        <v>14.4</v>
      </c>
      <c r="MI49" s="58" t="n">
        <v>13.9</v>
      </c>
      <c r="MJ49" s="58" t="n">
        <v>15.8</v>
      </c>
      <c r="MK49" s="58" t="n">
        <v>18.6</v>
      </c>
      <c r="ML49" s="58" t="n">
        <v>20.8</v>
      </c>
      <c r="MM49" s="58" t="n">
        <v>23.8</v>
      </c>
      <c r="MN49" s="58" t="n">
        <v>27.7</v>
      </c>
      <c r="MO49" s="59" t="n">
        <f aca="false">SUM(MC49:MN49)/12</f>
        <v>21.3416666666667</v>
      </c>
      <c r="ON49" s="39" t="n">
        <f aca="false">(FO49+GO49+MO49)/3</f>
        <v>20.5972222222222</v>
      </c>
      <c r="OO49" s="40" t="n">
        <f aca="false">(AO49+BO49+EO49+HO49+JO49)/5</f>
        <v>21.695</v>
      </c>
      <c r="OP49" s="41" t="n">
        <f aca="false">(FO49+GO49+MO49+AO49+BO49+EO49+HO49+JO49)/8</f>
        <v>21.2833333333333</v>
      </c>
      <c r="PA49" s="60"/>
      <c r="PB49" s="61"/>
      <c r="PN49" s="28" t="n">
        <f aca="false">MAX(FC49:FN49,GC49:GN49,MC49:MN49)</f>
        <v>30.8</v>
      </c>
      <c r="PO49" s="29" t="n">
        <f aca="false">MIN(FC49:FN49,GC49:GN49,MC49:MN49)</f>
        <v>13.8</v>
      </c>
      <c r="PP49" s="30" t="n">
        <f aca="false">MAX(AC49:AN49,BC49:BN49,EC49:EN49,HC49:HN49,JC49:JN49)</f>
        <v>36.8</v>
      </c>
      <c r="PQ49" s="31" t="n">
        <f aca="false">MIN(AC49:AN49,BC49:BN49,EC49:EN49,HC49:HN49,JC49:JN49)</f>
        <v>12.4</v>
      </c>
      <c r="QU49" s="62" t="n">
        <f aca="false">AVERAGE(AH49,AI49,AJ49,BH49,BI49,BJ49,CH49,CI49,CJ49,DH49,DI49,DJ49,EH49,EI49,EJ49,FH49,FI49,FJ49,GH54,GI54,GJ54,HH49,HI49,HJ49,IH49,II49,IJ49,JH49,JI49,JJ49,KH49,KI49,KJ49,LH49,LI49,LJ49,MH49,MI49,MJ49,NH49,NI49,NJ49)</f>
        <v>14.8375</v>
      </c>
      <c r="QV49" s="63" t="n">
        <f aca="false">AVERAGE(AC49,AD49,AN49,BC49,BD49,BN49,CC49,CD49,CN49,DC49,DD49,DN49,EC49,ED49,EN49,FC49,FD49,FN49,GC54,GD54,GN54,HC49,HD49,HN49,IC49,ID49,IN49,JC49,JD49,JN49,KC49,KD49,KN49,LC49,LD49,LN49,MC49,MD49,MN49,NC49,ND49,NN49,)</f>
        <v>26.024</v>
      </c>
      <c r="QW49" s="62" t="n">
        <f aca="false">AVERAGE(QU39:QU49)</f>
        <v>15.0354437229437</v>
      </c>
      <c r="QX49" s="64" t="n">
        <f aca="false">AVERAGE(QV39:QV49)</f>
        <v>26.4594325068871</v>
      </c>
    </row>
    <row r="50" s="73" customFormat="true" ht="12.9" hidden="false" customHeight="false" outlineLevel="0" collapsed="false">
      <c r="A50" s="49" t="n">
        <f aca="false">A45+5</f>
        <v>1900</v>
      </c>
      <c r="B50" s="50" t="n">
        <f aca="false">AVERAGE(AO50,BO50,CO50,DO50,EO50,FO50,GO50,HO50,IO50,JO50,KO50,LO50,MO50,NO50)</f>
        <v>20.8635416666667</v>
      </c>
      <c r="C50" s="51" t="n">
        <f aca="false">AVERAGE(B46:B50)</f>
        <v>21.30125</v>
      </c>
      <c r="D50" s="52" t="n">
        <f aca="false">AVERAGE(B41:B50)</f>
        <v>21.253125</v>
      </c>
      <c r="E50" s="50" t="n">
        <f aca="false">AVERAGE(B31:B50)</f>
        <v>21.2299801587302</v>
      </c>
      <c r="F50" s="53"/>
      <c r="G50" s="71" t="n">
        <f aca="false">MAX(AC50:AN50,BC50:BN50,CC50:CN50,DC50:DN50,EC50:EN50,FC50:FN50,GC50:GN50,HC50:HN50,IC50:IN50,JC50:JN50,KC50:KN50,LC50:LN50,MC50:MN50,NC50:NN50)</f>
        <v>38.9</v>
      </c>
      <c r="H50" s="54" t="n">
        <f aca="false">MEDIAN(AC50:AN50,BC50:BN50,CC50:CN50,DC50:DN50,EC50:EN50,FC50:FN50,GC50:GN50,HC50:HN50,IC50:IN50,JC50:JN50,KC50:KN50,LC50:LN50,MC50:MN50,NC50:NN50)</f>
        <v>19.75</v>
      </c>
      <c r="I50" s="55" t="n">
        <f aca="false">MIN(AC50:AN50,BC50:BN50,CC50:CN50,DC50:DN50,EC50:EN50,FC50:FN50,GC50:GN50,HC50:HN50,IC50:IN50,JC50:JN50,KC50:KN50,LC50:LN50,MC50:MN50,NC50:NN50)</f>
        <v>12.3</v>
      </c>
      <c r="J50" s="56" t="n">
        <f aca="false">(G50+I50)/2</f>
        <v>25.6</v>
      </c>
      <c r="K50" s="48"/>
      <c r="L50" s="48"/>
      <c r="M50" s="48"/>
      <c r="N50" s="48"/>
      <c r="O50" s="48"/>
      <c r="P50" s="48"/>
      <c r="Q50" s="48"/>
      <c r="R50" s="48"/>
      <c r="S50" s="48"/>
      <c r="T50" s="48"/>
      <c r="U50" s="48"/>
      <c r="V50" s="48"/>
      <c r="W50" s="48"/>
      <c r="X50" s="48"/>
      <c r="Y50" s="48"/>
      <c r="Z50" s="48"/>
      <c r="AA50" s="48" t="n">
        <f aca="false">AA49+1</f>
        <v>12</v>
      </c>
      <c r="AB50" s="69" t="n">
        <v>1900</v>
      </c>
      <c r="AC50" s="58" t="n">
        <v>30</v>
      </c>
      <c r="AD50" s="58" t="n">
        <v>30.4</v>
      </c>
      <c r="AE50" s="58" t="n">
        <v>24.3</v>
      </c>
      <c r="AF50" s="58" t="n">
        <v>19</v>
      </c>
      <c r="AG50" s="58" t="n">
        <v>16.7</v>
      </c>
      <c r="AH50" s="58" t="n">
        <v>15.2</v>
      </c>
      <c r="AI50" s="58" t="n">
        <v>13.9</v>
      </c>
      <c r="AJ50" s="58" t="n">
        <v>14.5</v>
      </c>
      <c r="AK50" s="58" t="n">
        <v>16.7</v>
      </c>
      <c r="AL50" s="58" t="n">
        <v>22.2</v>
      </c>
      <c r="AM50" s="58" t="n">
        <v>27</v>
      </c>
      <c r="AN50" s="58" t="n">
        <v>28.7</v>
      </c>
      <c r="AO50" s="59" t="n">
        <f aca="false">SUM(AC50:AN50)/12</f>
        <v>21.55</v>
      </c>
      <c r="AP50" s="48"/>
      <c r="AQ50" s="48"/>
      <c r="AR50" s="48"/>
      <c r="AS50" s="48"/>
      <c r="AT50" s="48"/>
      <c r="AU50" s="48"/>
      <c r="AV50" s="48"/>
      <c r="AW50" s="48"/>
      <c r="AX50" s="48"/>
      <c r="AY50" s="48"/>
      <c r="AZ50" s="48"/>
      <c r="BA50" s="48" t="n">
        <f aca="false">BA49+1</f>
        <v>1900</v>
      </c>
      <c r="BB50" s="57" t="n">
        <v>1900</v>
      </c>
      <c r="BC50" s="58" t="n">
        <v>29.4</v>
      </c>
      <c r="BD50" s="58" t="n">
        <v>30.9</v>
      </c>
      <c r="BE50" s="58" t="n">
        <v>23.9</v>
      </c>
      <c r="BF50" s="58" t="n">
        <v>17.8</v>
      </c>
      <c r="BG50" s="58" t="n">
        <v>15.1</v>
      </c>
      <c r="BH50" s="58" t="n">
        <v>13.8</v>
      </c>
      <c r="BI50" s="58" t="n">
        <v>12.3</v>
      </c>
      <c r="BJ50" s="58" t="n">
        <v>13.3</v>
      </c>
      <c r="BK50" s="58" t="n">
        <v>15.8</v>
      </c>
      <c r="BL50" s="58" t="n">
        <v>21.9</v>
      </c>
      <c r="BM50" s="58" t="n">
        <v>27.1</v>
      </c>
      <c r="BN50" s="58" t="n">
        <v>28.3</v>
      </c>
      <c r="BO50" s="59" t="n">
        <f aca="false">SUM(BC50:BN50)/12</f>
        <v>20.8</v>
      </c>
      <c r="BP50" s="48"/>
      <c r="BQ50" s="48"/>
      <c r="BR50" s="48"/>
      <c r="BS50" s="48"/>
      <c r="BT50" s="48"/>
      <c r="BU50" s="48"/>
      <c r="BV50" s="48"/>
      <c r="BW50" s="48"/>
      <c r="BX50" s="48"/>
      <c r="BY50" s="48"/>
      <c r="BZ50" s="48"/>
      <c r="CA50" s="48"/>
      <c r="CB50" s="48"/>
      <c r="CC50" s="48"/>
      <c r="CD50" s="48"/>
      <c r="CE50" s="48"/>
      <c r="CF50" s="48"/>
      <c r="CG50" s="48"/>
      <c r="CH50" s="48"/>
      <c r="CI50" s="48"/>
      <c r="CJ50" s="48"/>
      <c r="CK50" s="48"/>
      <c r="CL50" s="48"/>
      <c r="CM50" s="48"/>
      <c r="CN50" s="48"/>
      <c r="CO50" s="48"/>
      <c r="CP50" s="48"/>
      <c r="CQ50" s="48"/>
      <c r="CR50" s="48"/>
      <c r="CS50" s="48"/>
      <c r="CT50" s="48"/>
      <c r="CU50" s="48"/>
      <c r="CV50" s="48"/>
      <c r="CW50" s="48"/>
      <c r="CX50" s="48"/>
      <c r="CY50" s="48"/>
      <c r="CZ50" s="48"/>
      <c r="DA50" s="48"/>
      <c r="DB50" s="48"/>
      <c r="DC50" s="48"/>
      <c r="DD50" s="48"/>
      <c r="DE50" s="48"/>
      <c r="DF50" s="48"/>
      <c r="DG50" s="48"/>
      <c r="DH50" s="48"/>
      <c r="DI50" s="48"/>
      <c r="DJ50" s="48"/>
      <c r="DK50" s="48"/>
      <c r="DL50" s="48"/>
      <c r="DM50" s="48"/>
      <c r="DN50" s="48"/>
      <c r="DO50" s="48"/>
      <c r="DP50" s="48"/>
      <c r="DQ50" s="48"/>
      <c r="DR50" s="48"/>
      <c r="DS50" s="48"/>
      <c r="DT50" s="48"/>
      <c r="DU50" s="48"/>
      <c r="DV50" s="48"/>
      <c r="DW50" s="48"/>
      <c r="DX50" s="48"/>
      <c r="DY50" s="48"/>
      <c r="DZ50" s="48"/>
      <c r="EA50" s="48" t="n">
        <f aca="false">EA49+1</f>
        <v>1900</v>
      </c>
      <c r="EB50" s="57" t="n">
        <v>1900</v>
      </c>
      <c r="EC50" s="58" t="n">
        <v>35.2</v>
      </c>
      <c r="ED50" s="58" t="n">
        <v>38.9</v>
      </c>
      <c r="EE50" s="58" t="n">
        <v>29.7</v>
      </c>
      <c r="EF50" s="58" t="n">
        <v>24.4</v>
      </c>
      <c r="EG50" s="58" t="n">
        <v>20.2</v>
      </c>
      <c r="EH50" s="58" t="n">
        <v>18.2</v>
      </c>
      <c r="EI50" s="58" t="n">
        <v>16</v>
      </c>
      <c r="EJ50" s="58" t="n">
        <v>19.3</v>
      </c>
      <c r="EK50" s="58" t="n">
        <v>21.7</v>
      </c>
      <c r="EL50" s="58" t="n">
        <v>29.2</v>
      </c>
      <c r="EM50" s="58" t="n">
        <v>34.5</v>
      </c>
      <c r="EN50" s="58" t="n">
        <v>35.3</v>
      </c>
      <c r="EO50" s="59" t="n">
        <f aca="false">SUM(EC50:EN50)/12</f>
        <v>26.8833333333333</v>
      </c>
      <c r="EP50" s="48"/>
      <c r="EQ50" s="48"/>
      <c r="ER50" s="48"/>
      <c r="ES50" s="48"/>
      <c r="ET50" s="48"/>
      <c r="EU50" s="48"/>
      <c r="EV50" s="48"/>
      <c r="EW50" s="48"/>
      <c r="EX50" s="48"/>
      <c r="EY50" s="48"/>
      <c r="EZ50" s="48"/>
      <c r="FA50" s="48" t="n">
        <f aca="false">FA49+1</f>
        <v>1900</v>
      </c>
      <c r="FB50" s="57" t="n">
        <v>1900</v>
      </c>
      <c r="FC50" s="70" t="n">
        <v>28.6</v>
      </c>
      <c r="FD50" s="70" t="n">
        <v>28.9</v>
      </c>
      <c r="FE50" s="70" t="n">
        <v>23.9</v>
      </c>
      <c r="FF50" s="70" t="n">
        <v>18.1</v>
      </c>
      <c r="FG50" s="70" t="n">
        <v>15.9</v>
      </c>
      <c r="FH50" s="70" t="n">
        <v>15.2</v>
      </c>
      <c r="FI50" s="70" t="n">
        <v>13.6</v>
      </c>
      <c r="FJ50" s="70" t="n">
        <v>14.3</v>
      </c>
      <c r="FK50" s="70" t="n">
        <v>16.3</v>
      </c>
      <c r="FL50" s="70" t="n">
        <v>21.4</v>
      </c>
      <c r="FM50" s="70" t="n">
        <v>25.2</v>
      </c>
      <c r="FN50" s="70" t="n">
        <v>27.3</v>
      </c>
      <c r="FO50" s="59" t="n">
        <f aca="false">SUM(FC50:FN50)/12</f>
        <v>20.725</v>
      </c>
      <c r="FP50" s="48"/>
      <c r="FQ50" s="48"/>
      <c r="FR50" s="48"/>
      <c r="FS50" s="48"/>
      <c r="FT50" s="48"/>
      <c r="FU50" s="48"/>
      <c r="FV50" s="48"/>
      <c r="FW50" s="48"/>
      <c r="FX50" s="48"/>
      <c r="FY50" s="48"/>
      <c r="FZ50" s="48"/>
      <c r="GA50" s="48" t="n">
        <f aca="false">GA49+1</f>
        <v>1900</v>
      </c>
      <c r="GB50" s="57" t="n">
        <v>1900</v>
      </c>
      <c r="GC50" s="58" t="n">
        <v>25.6</v>
      </c>
      <c r="GD50" s="58" t="n">
        <v>25.2</v>
      </c>
      <c r="GE50" s="58" t="n">
        <v>21.9</v>
      </c>
      <c r="GF50" s="58" t="n">
        <v>17</v>
      </c>
      <c r="GG50" s="58" t="n">
        <v>15.7</v>
      </c>
      <c r="GH50" s="58" t="n">
        <v>14</v>
      </c>
      <c r="GI50" s="58" t="n">
        <v>13.4</v>
      </c>
      <c r="GJ50" s="58" t="n">
        <v>13.4</v>
      </c>
      <c r="GK50" s="58" t="n">
        <v>15.3</v>
      </c>
      <c r="GL50" s="58" t="n">
        <v>18.7</v>
      </c>
      <c r="GM50" s="58" t="n">
        <v>20.7</v>
      </c>
      <c r="GN50" s="58" t="n">
        <v>23.9</v>
      </c>
      <c r="GO50" s="59" t="n">
        <f aca="false">SUM(GC50:GN50)/12</f>
        <v>18.7333333333333</v>
      </c>
      <c r="GP50" s="48"/>
      <c r="GQ50" s="48"/>
      <c r="GR50" s="48"/>
      <c r="GS50" s="48"/>
      <c r="GT50" s="48"/>
      <c r="GU50" s="48"/>
      <c r="GV50" s="48"/>
      <c r="GW50" s="48"/>
      <c r="GX50" s="48"/>
      <c r="GY50" s="48"/>
      <c r="GZ50" s="48"/>
      <c r="HA50" s="48" t="n">
        <f aca="false">HA49+1</f>
        <v>1900</v>
      </c>
      <c r="HB50" s="66" t="s">
        <v>51</v>
      </c>
      <c r="HC50" s="58" t="n">
        <v>26.2</v>
      </c>
      <c r="HD50" s="58" t="n">
        <v>26.1</v>
      </c>
      <c r="HE50" s="58" t="n">
        <v>23.3</v>
      </c>
      <c r="HF50" s="58" t="n">
        <v>18.7</v>
      </c>
      <c r="HG50" s="58" t="n">
        <v>17.1</v>
      </c>
      <c r="HH50" s="58" t="n">
        <v>16.1</v>
      </c>
      <c r="HI50" s="58" t="n">
        <v>15.2</v>
      </c>
      <c r="HJ50" s="58" t="n">
        <v>15.5</v>
      </c>
      <c r="HK50" s="58" t="n">
        <v>16.4</v>
      </c>
      <c r="HL50" s="58" t="n">
        <v>21</v>
      </c>
      <c r="HM50" s="58" t="n">
        <v>23.6</v>
      </c>
      <c r="HN50" s="58" t="n">
        <v>24</v>
      </c>
      <c r="HO50" s="59" t="n">
        <f aca="false">SUM(HC50:HN50)/12</f>
        <v>20.2666666666667</v>
      </c>
      <c r="HP50" s="48"/>
      <c r="HQ50" s="48"/>
      <c r="HR50" s="48"/>
      <c r="HS50" s="48"/>
      <c r="HT50" s="48"/>
      <c r="HU50" s="48"/>
      <c r="HV50" s="48"/>
      <c r="HW50" s="48"/>
      <c r="HX50" s="48"/>
      <c r="HY50" s="48"/>
      <c r="HZ50" s="48"/>
      <c r="IA50" s="48"/>
      <c r="IB50" s="48"/>
      <c r="IC50" s="48"/>
      <c r="ID50" s="48"/>
      <c r="IE50" s="48"/>
      <c r="IF50" s="48"/>
      <c r="IG50" s="48"/>
      <c r="IH50" s="48"/>
      <c r="II50" s="48"/>
      <c r="IJ50" s="48"/>
      <c r="IK50" s="48"/>
      <c r="IL50" s="48"/>
      <c r="IM50" s="48"/>
      <c r="IN50" s="48"/>
      <c r="IO50" s="48"/>
      <c r="IP50" s="48"/>
      <c r="IQ50" s="48"/>
      <c r="IR50" s="48"/>
      <c r="IS50" s="48"/>
      <c r="IT50" s="48"/>
      <c r="IU50" s="48"/>
      <c r="IV50" s="48"/>
      <c r="IW50" s="48"/>
      <c r="IX50" s="48"/>
      <c r="IY50" s="48"/>
      <c r="IZ50" s="48"/>
      <c r="JA50" s="48" t="n">
        <f aca="false">JA49+1</f>
        <v>1900</v>
      </c>
      <c r="JB50" s="66" t="s">
        <v>51</v>
      </c>
      <c r="JC50" s="58" t="n">
        <v>22.8</v>
      </c>
      <c r="JD50" s="58" t="n">
        <v>22.3</v>
      </c>
      <c r="JE50" s="58" t="n">
        <v>20.2</v>
      </c>
      <c r="JF50" s="58" t="n">
        <v>16.3</v>
      </c>
      <c r="JG50" s="58" t="n">
        <v>15.3</v>
      </c>
      <c r="JH50" s="58" t="n">
        <v>13.5</v>
      </c>
      <c r="JI50" s="58" t="n">
        <v>12.8</v>
      </c>
      <c r="JJ50" s="58" t="n">
        <v>12.8</v>
      </c>
      <c r="JK50" s="58" t="n">
        <v>14.3</v>
      </c>
      <c r="JL50" s="58" t="n">
        <v>16.8</v>
      </c>
      <c r="JM50" s="58" t="n">
        <v>18.9</v>
      </c>
      <c r="JN50" s="58" t="n">
        <v>20.7</v>
      </c>
      <c r="JO50" s="59" t="n">
        <f aca="false">SUM(JC50:JN50)/12</f>
        <v>17.225</v>
      </c>
      <c r="JP50" s="48"/>
      <c r="JQ50" s="48"/>
      <c r="JR50" s="48"/>
      <c r="JS50" s="48"/>
      <c r="JT50" s="48"/>
      <c r="JU50" s="48"/>
      <c r="JV50" s="48"/>
      <c r="JW50" s="48"/>
      <c r="JX50" s="48"/>
      <c r="JY50" s="48"/>
      <c r="JZ50" s="48"/>
      <c r="KA50" s="48"/>
      <c r="KB50" s="48"/>
      <c r="KC50" s="48"/>
      <c r="KD50" s="48"/>
      <c r="KE50" s="48"/>
      <c r="KF50" s="48"/>
      <c r="KG50" s="48"/>
      <c r="KH50" s="48"/>
      <c r="KI50" s="48"/>
      <c r="KJ50" s="48"/>
      <c r="KK50" s="48"/>
      <c r="KL50" s="48"/>
      <c r="KM50" s="48"/>
      <c r="KN50" s="48"/>
      <c r="KO50" s="48"/>
      <c r="KP50" s="48"/>
      <c r="KQ50" s="48"/>
      <c r="KR50" s="48"/>
      <c r="KS50" s="48"/>
      <c r="KT50" s="48"/>
      <c r="KU50" s="48"/>
      <c r="KV50" s="48"/>
      <c r="KW50" s="48"/>
      <c r="KX50" s="48"/>
      <c r="KY50" s="48"/>
      <c r="KZ50" s="48"/>
      <c r="LA50" s="48"/>
      <c r="LB50" s="48"/>
      <c r="LC50" s="48"/>
      <c r="LD50" s="48"/>
      <c r="LE50" s="48"/>
      <c r="LF50" s="48"/>
      <c r="LG50" s="48"/>
      <c r="LH50" s="48"/>
      <c r="LI50" s="48"/>
      <c r="LJ50" s="48"/>
      <c r="LK50" s="48"/>
      <c r="LL50" s="48"/>
      <c r="LM50" s="48"/>
      <c r="LN50" s="48"/>
      <c r="LO50" s="48"/>
      <c r="LP50" s="48"/>
      <c r="LQ50" s="48"/>
      <c r="LR50" s="48"/>
      <c r="LS50" s="48"/>
      <c r="LT50" s="48"/>
      <c r="LU50" s="48"/>
      <c r="LV50" s="48"/>
      <c r="LW50" s="48"/>
      <c r="LX50" s="48"/>
      <c r="LY50" s="48"/>
      <c r="LZ50" s="48"/>
      <c r="MA50" s="48" t="n">
        <f aca="false">MA49+1</f>
        <v>1900</v>
      </c>
      <c r="MB50" s="57" t="n">
        <v>1900</v>
      </c>
      <c r="MC50" s="58" t="n">
        <v>28.6</v>
      </c>
      <c r="MD50" s="58" t="n">
        <v>28.9</v>
      </c>
      <c r="ME50" s="58" t="n">
        <v>23.9</v>
      </c>
      <c r="MF50" s="58" t="n">
        <v>18.1</v>
      </c>
      <c r="MG50" s="58" t="n">
        <v>15.9</v>
      </c>
      <c r="MH50" s="58" t="n">
        <v>15.2</v>
      </c>
      <c r="MI50" s="58" t="n">
        <v>13.6</v>
      </c>
      <c r="MJ50" s="58" t="n">
        <v>14.3</v>
      </c>
      <c r="MK50" s="58" t="n">
        <v>16.3</v>
      </c>
      <c r="ML50" s="58" t="n">
        <v>21.4</v>
      </c>
      <c r="MM50" s="58" t="n">
        <v>25.2</v>
      </c>
      <c r="MN50" s="58" t="n">
        <v>27.3</v>
      </c>
      <c r="MO50" s="59" t="n">
        <f aca="false">SUM(MC50:MN50)/12</f>
        <v>20.725</v>
      </c>
      <c r="MP50" s="48"/>
      <c r="MQ50" s="48"/>
      <c r="MR50" s="48"/>
      <c r="MS50" s="48"/>
      <c r="MT50" s="48"/>
      <c r="MU50" s="48"/>
      <c r="MV50" s="48"/>
      <c r="MW50" s="48"/>
      <c r="MX50" s="48"/>
      <c r="MY50" s="48"/>
      <c r="MZ50" s="48"/>
      <c r="NA50" s="48"/>
      <c r="NB50" s="48"/>
      <c r="NC50" s="48"/>
      <c r="ND50" s="48"/>
      <c r="NE50" s="48"/>
      <c r="NF50" s="48"/>
      <c r="NG50" s="48"/>
      <c r="NH50" s="48"/>
      <c r="NI50" s="48"/>
      <c r="NJ50" s="48"/>
      <c r="NK50" s="48"/>
      <c r="NL50" s="48"/>
      <c r="NM50" s="48"/>
      <c r="NN50" s="48"/>
      <c r="NO50" s="48"/>
      <c r="NP50" s="48"/>
      <c r="NQ50" s="48"/>
      <c r="NR50" s="48"/>
      <c r="NS50" s="48"/>
      <c r="NT50" s="48"/>
      <c r="NU50" s="48"/>
      <c r="NV50" s="48"/>
      <c r="NW50" s="48"/>
      <c r="NX50" s="48"/>
      <c r="NY50" s="48"/>
      <c r="NZ50" s="48"/>
      <c r="OA50" s="48"/>
      <c r="OB50" s="48"/>
      <c r="OC50" s="48"/>
      <c r="OD50" s="48"/>
      <c r="OE50" s="48"/>
      <c r="OF50" s="48"/>
      <c r="OG50" s="48"/>
      <c r="OH50" s="48"/>
      <c r="OI50" s="48"/>
      <c r="OJ50" s="48"/>
      <c r="OK50" s="48"/>
      <c r="OL50" s="48"/>
      <c r="OM50" s="48"/>
      <c r="ON50" s="39" t="n">
        <f aca="false">(FO50+GO50+MO50)/3</f>
        <v>20.0611111111111</v>
      </c>
      <c r="OO50" s="40" t="n">
        <f aca="false">(AO50+BO50+EO50+HO50+JO50)/5</f>
        <v>21.345</v>
      </c>
      <c r="OP50" s="41" t="n">
        <f aca="false">(FO50+GO50+MO50+AO50+BO50+EO50+HO50+JO50)/8</f>
        <v>20.8635416666667</v>
      </c>
      <c r="OQ50" s="48"/>
      <c r="OR50" s="48"/>
      <c r="OS50" s="48"/>
      <c r="OT50" s="48"/>
      <c r="OU50" s="48"/>
      <c r="OV50" s="48"/>
      <c r="OW50" s="48"/>
      <c r="OX50" s="48"/>
      <c r="OY50" s="48"/>
      <c r="OZ50" s="48"/>
      <c r="PA50" s="60"/>
      <c r="PB50" s="61"/>
      <c r="PC50" s="48"/>
      <c r="PD50" s="48"/>
      <c r="PE50" s="48"/>
      <c r="PF50" s="48"/>
      <c r="PG50" s="48"/>
      <c r="PH50" s="48"/>
      <c r="PI50" s="48"/>
      <c r="PJ50" s="48"/>
      <c r="PK50" s="48"/>
      <c r="PL50" s="48"/>
      <c r="PM50" s="48"/>
      <c r="PN50" s="28" t="n">
        <f aca="false">MAX(FC50:FN50,GC50:GN50,MC50:MN50)</f>
        <v>28.9</v>
      </c>
      <c r="PO50" s="29" t="n">
        <f aca="false">MIN(FC50:FN50,GC50:GN50,MC50:MN50)</f>
        <v>13.4</v>
      </c>
      <c r="PP50" s="30" t="n">
        <f aca="false">MAX(AC50:AN50,BC50:BN50,EC50:EN50,HC50:HN50,JC50:JN50)</f>
        <v>38.9</v>
      </c>
      <c r="PQ50" s="31" t="n">
        <f aca="false">MIN(AC50:AN50,BC50:BN50,EC50:EN50,HC50:HN50,JC50:JN50)</f>
        <v>12.3</v>
      </c>
      <c r="PR50" s="48"/>
      <c r="PS50" s="48"/>
      <c r="PT50" s="48"/>
      <c r="PU50" s="48"/>
      <c r="PV50" s="48"/>
      <c r="PW50" s="48"/>
      <c r="PX50" s="48"/>
      <c r="PY50" s="48"/>
      <c r="PZ50" s="48"/>
      <c r="QA50" s="48"/>
      <c r="QB50" s="48"/>
      <c r="QC50" s="48"/>
      <c r="QD50" s="48"/>
      <c r="QE50" s="48"/>
      <c r="QF50" s="48"/>
      <c r="QG50" s="48"/>
      <c r="QH50" s="48"/>
      <c r="QI50" s="48"/>
      <c r="QJ50" s="48"/>
      <c r="QK50" s="48"/>
      <c r="QL50" s="48"/>
      <c r="QM50" s="48"/>
      <c r="QN50" s="48"/>
      <c r="QO50" s="48"/>
      <c r="QP50" s="48"/>
      <c r="QQ50" s="48"/>
      <c r="QR50" s="48"/>
      <c r="QS50" s="48"/>
      <c r="QT50" s="48"/>
      <c r="QU50" s="62" t="n">
        <f aca="false">AVERAGE(AH50,AI50,AJ50,BH50,BI50,BJ50,CH50,CI50,CJ50,DH50,DI50,DJ50,EH50,EI50,EJ50,FH50,FI50,FJ50,GH55,GI55,GJ55,HH50,HI50,HJ50,IH50,II50,IJ50,JH50,JI50,JJ50,KH50,KI50,KJ50,LH50,LI50,LJ50,MH50,MI50,MJ50,NH50,NI50,NJ50)</f>
        <v>14.5208333333333</v>
      </c>
      <c r="QV50" s="63" t="n">
        <f aca="false">AVERAGE(AC50,AD50,AN50,BC50,BD50,BN50,CC50,CD50,CN50,DC50,DD50,DN50,EC50,ED50,EN50,FC50,FD50,FN50,GC55,GD55,GN55,HC50,HD50,HN50,IC50,ID50,IN50,JC50,JD50,JN50,KC50,KD50,KN50,LC50,LD50,LN50,MC50,MD50,MN50,NC50,ND50,NN50,)</f>
        <v>26.732</v>
      </c>
      <c r="QW50" s="62" t="n">
        <f aca="false">AVERAGE(QU40:QU50)</f>
        <v>14.9771645021645</v>
      </c>
      <c r="QX50" s="64" t="n">
        <f aca="false">AVERAGE(QV40:QV50)</f>
        <v>26.4082093663912</v>
      </c>
      <c r="QY50" s="48"/>
      <c r="QZ50" s="48"/>
      <c r="RA50" s="48"/>
      <c r="RB50" s="48"/>
      <c r="RC50" s="48"/>
      <c r="RD50" s="48"/>
      <c r="RE50" s="48"/>
      <c r="RF50" s="48"/>
      <c r="RG50" s="48"/>
      <c r="RH50" s="48"/>
      <c r="RI50" s="48"/>
      <c r="RJ50" s="48"/>
      <c r="RK50" s="48"/>
      <c r="RL50" s="48"/>
      <c r="RM50" s="48"/>
      <c r="RN50" s="48"/>
      <c r="RO50" s="48"/>
      <c r="RP50" s="48"/>
      <c r="RQ50" s="48"/>
      <c r="RR50" s="48"/>
      <c r="RS50" s="48"/>
      <c r="RT50" s="48"/>
      <c r="RU50" s="48"/>
      <c r="RV50" s="48"/>
      <c r="RW50" s="48"/>
      <c r="RX50" s="48"/>
      <c r="RY50" s="48"/>
      <c r="RZ50" s="48"/>
      <c r="SA50" s="48"/>
      <c r="SB50" s="48"/>
      <c r="SC50" s="48"/>
      <c r="SD50" s="48"/>
      <c r="SE50" s="48"/>
      <c r="SF50" s="48"/>
      <c r="SG50" s="48"/>
      <c r="SH50" s="48"/>
      <c r="SI50" s="48"/>
      <c r="SJ50" s="48"/>
      <c r="SK50" s="48"/>
      <c r="SL50" s="48"/>
      <c r="SM50" s="48"/>
      <c r="SN50" s="48"/>
      <c r="SO50" s="48"/>
      <c r="SP50" s="48"/>
      <c r="SQ50" s="48"/>
      <c r="SR50" s="48"/>
      <c r="SS50" s="48"/>
      <c r="ST50" s="48"/>
      <c r="SU50" s="48"/>
      <c r="SV50" s="48"/>
      <c r="SW50" s="48"/>
      <c r="SX50" s="48"/>
      <c r="SY50" s="48"/>
      <c r="SZ50" s="48"/>
      <c r="TA50" s="48"/>
      <c r="TB50" s="48"/>
      <c r="TC50" s="48"/>
      <c r="TD50" s="48"/>
      <c r="TE50" s="48"/>
      <c r="TF50" s="48"/>
      <c r="TG50" s="48"/>
      <c r="TH50" s="48"/>
      <c r="TI50" s="48"/>
      <c r="TJ50" s="48"/>
      <c r="TK50" s="48"/>
      <c r="TL50" s="48"/>
      <c r="TM50" s="48"/>
      <c r="TN50" s="48"/>
      <c r="TO50" s="48"/>
      <c r="TP50" s="48"/>
      <c r="TQ50" s="48"/>
      <c r="TR50" s="48"/>
      <c r="TS50" s="48"/>
      <c r="TT50" s="48"/>
      <c r="TU50" s="48"/>
      <c r="TV50" s="48"/>
      <c r="TW50" s="48"/>
      <c r="TX50" s="48"/>
      <c r="TY50" s="48"/>
      <c r="TZ50" s="48"/>
      <c r="UA50" s="48"/>
      <c r="UB50" s="48"/>
      <c r="UC50" s="48"/>
      <c r="UD50" s="48"/>
      <c r="UE50" s="48"/>
      <c r="UF50" s="48"/>
      <c r="UG50" s="48"/>
      <c r="UH50" s="48"/>
      <c r="UI50" s="48"/>
      <c r="UJ50" s="48"/>
      <c r="UK50" s="48"/>
      <c r="UL50" s="48"/>
      <c r="UM50" s="48"/>
      <c r="UN50" s="48"/>
      <c r="UO50" s="48"/>
      <c r="UP50" s="48"/>
      <c r="UQ50" s="48"/>
      <c r="UR50" s="48"/>
      <c r="US50" s="48"/>
      <c r="UT50" s="48"/>
      <c r="UU50" s="48"/>
      <c r="UV50" s="48"/>
      <c r="UW50" s="48"/>
      <c r="UX50" s="48"/>
      <c r="UY50" s="48"/>
      <c r="UZ50" s="48"/>
      <c r="VA50" s="48"/>
      <c r="VB50" s="48"/>
      <c r="VC50" s="48"/>
      <c r="VD50" s="48"/>
      <c r="VE50" s="48"/>
      <c r="VF50" s="48"/>
      <c r="VG50" s="48"/>
      <c r="VH50" s="48"/>
      <c r="VI50" s="48"/>
      <c r="VJ50" s="48"/>
      <c r="VK50" s="48"/>
      <c r="VL50" s="48"/>
      <c r="VM50" s="48"/>
      <c r="VN50" s="48"/>
      <c r="VO50" s="48"/>
      <c r="VP50" s="48"/>
      <c r="VQ50" s="48"/>
      <c r="VR50" s="48"/>
      <c r="VS50" s="48"/>
      <c r="VT50" s="48"/>
      <c r="VU50" s="48"/>
      <c r="VV50" s="48"/>
      <c r="VW50" s="48"/>
      <c r="VX50" s="48"/>
      <c r="VY50" s="48"/>
      <c r="VZ50" s="48"/>
      <c r="WA50" s="48"/>
      <c r="WB50" s="48"/>
      <c r="WC50" s="48"/>
      <c r="WD50" s="48"/>
      <c r="WE50" s="48"/>
      <c r="WF50" s="48"/>
      <c r="WG50" s="48"/>
      <c r="WH50" s="48"/>
      <c r="WI50" s="48"/>
      <c r="WJ50" s="48"/>
      <c r="WK50" s="48"/>
      <c r="WL50" s="48"/>
      <c r="WM50" s="48"/>
      <c r="WN50" s="48"/>
      <c r="WO50" s="48"/>
      <c r="WP50" s="48"/>
      <c r="WQ50" s="48"/>
      <c r="WR50" s="48"/>
      <c r="WS50" s="48"/>
      <c r="WT50" s="48"/>
      <c r="WU50" s="48"/>
      <c r="WV50" s="48"/>
      <c r="WW50" s="48"/>
      <c r="WX50" s="48"/>
      <c r="WY50" s="48"/>
      <c r="WZ50" s="48"/>
      <c r="XA50" s="48"/>
      <c r="XB50" s="48"/>
      <c r="XC50" s="48"/>
      <c r="XD50" s="48"/>
      <c r="XE50" s="48"/>
      <c r="XF50" s="48"/>
      <c r="XG50" s="48"/>
      <c r="XH50" s="48"/>
      <c r="XI50" s="48"/>
      <c r="XJ50" s="48"/>
      <c r="XK50" s="48"/>
      <c r="XL50" s="48"/>
      <c r="XM50" s="48"/>
      <c r="XN50" s="48"/>
      <c r="XO50" s="48"/>
      <c r="XP50" s="48"/>
      <c r="XQ50" s="48"/>
      <c r="XR50" s="48"/>
      <c r="XS50" s="48"/>
      <c r="XT50" s="48"/>
      <c r="XU50" s="48"/>
      <c r="XV50" s="48"/>
      <c r="XW50" s="48"/>
      <c r="XX50" s="48"/>
      <c r="XY50" s="48"/>
      <c r="XZ50" s="48"/>
      <c r="YA50" s="48"/>
      <c r="YB50" s="48"/>
      <c r="YC50" s="48"/>
      <c r="YD50" s="48"/>
      <c r="YE50" s="48"/>
      <c r="YF50" s="48"/>
      <c r="YG50" s="48"/>
      <c r="YH50" s="48"/>
      <c r="YI50" s="48"/>
      <c r="YJ50" s="48"/>
      <c r="YK50" s="48"/>
      <c r="YL50" s="48"/>
      <c r="YM50" s="48"/>
      <c r="YN50" s="48"/>
      <c r="YO50" s="48"/>
      <c r="YP50" s="48"/>
      <c r="YQ50" s="48"/>
      <c r="YR50" s="48"/>
      <c r="YS50" s="48"/>
      <c r="YT50" s="48"/>
      <c r="YU50" s="48"/>
      <c r="YV50" s="48"/>
      <c r="YW50" s="48"/>
      <c r="YX50" s="48"/>
      <c r="YY50" s="48"/>
      <c r="YZ50" s="48"/>
      <c r="ZA50" s="48"/>
      <c r="ZB50" s="48"/>
      <c r="ZC50" s="48"/>
      <c r="ZD50" s="48"/>
      <c r="ZE50" s="48"/>
      <c r="ZF50" s="48"/>
      <c r="ZG50" s="48"/>
      <c r="ZH50" s="48"/>
      <c r="ZI50" s="48"/>
      <c r="ZJ50" s="48"/>
      <c r="ZK50" s="48"/>
      <c r="ZL50" s="48"/>
      <c r="ZM50" s="48"/>
      <c r="ZN50" s="48"/>
      <c r="ZO50" s="48"/>
      <c r="ZP50" s="48"/>
      <c r="ZQ50" s="48"/>
      <c r="ZR50" s="48"/>
      <c r="ZS50" s="48"/>
      <c r="ZT50" s="48"/>
      <c r="ZU50" s="48"/>
      <c r="ZV50" s="48"/>
      <c r="ZW50" s="48"/>
      <c r="ZX50" s="48"/>
      <c r="ZY50" s="48"/>
      <c r="ZZ50" s="48"/>
      <c r="AAA50" s="48"/>
      <c r="AAB50" s="48"/>
      <c r="AAC50" s="48"/>
      <c r="AAD50" s="48"/>
      <c r="AAE50" s="48"/>
      <c r="AAF50" s="48"/>
      <c r="AAG50" s="48"/>
      <c r="AAH50" s="48"/>
      <c r="AAI50" s="48"/>
      <c r="AAJ50" s="48"/>
      <c r="AAK50" s="48"/>
      <c r="AAL50" s="48"/>
      <c r="AAM50" s="48"/>
      <c r="AAN50" s="48"/>
      <c r="AAO50" s="48"/>
      <c r="AAP50" s="48"/>
      <c r="AAQ50" s="48"/>
      <c r="AAR50" s="48"/>
      <c r="AAS50" s="48"/>
      <c r="AAT50" s="48"/>
      <c r="AAU50" s="48"/>
      <c r="AAV50" s="48"/>
      <c r="AAW50" s="48"/>
      <c r="AAX50" s="48"/>
      <c r="AAY50" s="48"/>
      <c r="AAZ50" s="48"/>
      <c r="ABA50" s="48"/>
      <c r="ABB50" s="48"/>
      <c r="ABC50" s="48"/>
      <c r="ABD50" s="48"/>
      <c r="ABE50" s="48"/>
      <c r="ABF50" s="48"/>
      <c r="ABG50" s="48"/>
      <c r="ABH50" s="48"/>
      <c r="ABI50" s="48"/>
      <c r="ABJ50" s="48"/>
      <c r="ABK50" s="48"/>
      <c r="ABL50" s="48"/>
      <c r="ABM50" s="48"/>
      <c r="ABN50" s="48"/>
      <c r="ABO50" s="48"/>
      <c r="ABP50" s="48"/>
      <c r="ABQ50" s="48"/>
      <c r="ABR50" s="48"/>
      <c r="ABS50" s="48"/>
      <c r="ABT50" s="48"/>
      <c r="ABU50" s="48"/>
      <c r="ABV50" s="48"/>
      <c r="ABW50" s="48"/>
      <c r="ABX50" s="48"/>
      <c r="ABY50" s="48"/>
      <c r="ABZ50" s="48"/>
      <c r="ACA50" s="48"/>
      <c r="ACB50" s="48"/>
      <c r="ACC50" s="48"/>
      <c r="ACD50" s="48"/>
      <c r="ACE50" s="48"/>
      <c r="ACF50" s="48"/>
      <c r="ACG50" s="48"/>
      <c r="ACH50" s="48"/>
      <c r="ACI50" s="48"/>
      <c r="ACJ50" s="48"/>
      <c r="ACK50" s="48"/>
      <c r="ACL50" s="48"/>
      <c r="ACM50" s="48"/>
      <c r="ACN50" s="48"/>
      <c r="ACO50" s="48"/>
      <c r="ACP50" s="48"/>
      <c r="ACQ50" s="48"/>
      <c r="ACR50" s="48"/>
      <c r="ACS50" s="48"/>
      <c r="ACT50" s="48"/>
      <c r="ACU50" s="48"/>
      <c r="ACV50" s="48"/>
      <c r="ACW50" s="48"/>
      <c r="ACX50" s="48"/>
      <c r="ACY50" s="48"/>
      <c r="ACZ50" s="48"/>
      <c r="ADA50" s="48"/>
      <c r="ADB50" s="48"/>
      <c r="ADC50" s="48"/>
      <c r="ADD50" s="48"/>
      <c r="ADE50" s="48"/>
      <c r="ADF50" s="48"/>
      <c r="ADG50" s="48"/>
      <c r="ADH50" s="48"/>
      <c r="ADI50" s="48"/>
      <c r="ADJ50" s="48"/>
      <c r="ADK50" s="48"/>
      <c r="ADL50" s="48"/>
      <c r="ADM50" s="48"/>
      <c r="ADN50" s="48"/>
      <c r="ADO50" s="48"/>
      <c r="ADP50" s="48"/>
      <c r="ADQ50" s="48"/>
      <c r="ADR50" s="48"/>
      <c r="ADS50" s="48"/>
      <c r="ADT50" s="48"/>
      <c r="ADU50" s="48"/>
      <c r="ADV50" s="48"/>
      <c r="ADW50" s="48"/>
      <c r="ADX50" s="48"/>
      <c r="ADY50" s="48"/>
      <c r="ADZ50" s="48"/>
      <c r="AEA50" s="48"/>
      <c r="AEB50" s="48"/>
      <c r="AEC50" s="48"/>
      <c r="AED50" s="48"/>
      <c r="AEE50" s="48"/>
      <c r="AEF50" s="48"/>
      <c r="AEG50" s="48"/>
      <c r="AEH50" s="48"/>
      <c r="AEI50" s="48"/>
      <c r="AEJ50" s="48"/>
      <c r="AEK50" s="48"/>
      <c r="AEL50" s="48"/>
      <c r="AEM50" s="48"/>
      <c r="AEN50" s="48"/>
      <c r="AEO50" s="48"/>
      <c r="AEP50" s="48"/>
      <c r="AEQ50" s="48"/>
      <c r="AER50" s="48"/>
      <c r="AES50" s="48"/>
      <c r="AET50" s="48"/>
      <c r="AEU50" s="48"/>
      <c r="AEV50" s="48"/>
      <c r="AEW50" s="48"/>
      <c r="AEX50" s="48"/>
      <c r="AEY50" s="48"/>
      <c r="AEZ50" s="48"/>
      <c r="AFA50" s="48"/>
      <c r="AFB50" s="48"/>
      <c r="AFC50" s="48"/>
      <c r="AFD50" s="48"/>
      <c r="AFE50" s="48"/>
      <c r="AFF50" s="48"/>
      <c r="AFG50" s="48"/>
      <c r="AFH50" s="48"/>
      <c r="AFI50" s="48"/>
      <c r="AFJ50" s="48"/>
      <c r="AFK50" s="48"/>
      <c r="AFL50" s="48"/>
      <c r="AFM50" s="48"/>
      <c r="AFN50" s="48"/>
      <c r="AFO50" s="48"/>
      <c r="AFP50" s="48"/>
      <c r="AFQ50" s="48"/>
      <c r="AFR50" s="48"/>
      <c r="AFS50" s="48"/>
      <c r="AFT50" s="48"/>
      <c r="AFU50" s="48"/>
      <c r="AFV50" s="48"/>
      <c r="AFW50" s="48"/>
      <c r="AFX50" s="48"/>
      <c r="AFY50" s="48"/>
      <c r="AFZ50" s="48"/>
      <c r="AGA50" s="48"/>
      <c r="AGB50" s="48"/>
      <c r="AGC50" s="48"/>
      <c r="AGD50" s="48"/>
      <c r="AGE50" s="48"/>
      <c r="AGF50" s="48"/>
      <c r="AGG50" s="48"/>
      <c r="AGH50" s="48"/>
      <c r="AGI50" s="48"/>
      <c r="AGJ50" s="48"/>
      <c r="AGK50" s="48"/>
      <c r="AGL50" s="48"/>
      <c r="AGM50" s="48"/>
      <c r="AGN50" s="48"/>
      <c r="AGO50" s="48"/>
      <c r="AGP50" s="48"/>
      <c r="AGQ50" s="48"/>
      <c r="AGR50" s="48"/>
      <c r="AGS50" s="48"/>
      <c r="AGT50" s="48"/>
      <c r="AGU50" s="48"/>
      <c r="AGV50" s="48"/>
      <c r="AGW50" s="48"/>
      <c r="AGX50" s="48"/>
      <c r="AGY50" s="48"/>
      <c r="AGZ50" s="48"/>
      <c r="AHA50" s="48"/>
      <c r="AHB50" s="48"/>
      <c r="AHC50" s="48"/>
      <c r="AHD50" s="48"/>
      <c r="AHE50" s="48"/>
      <c r="AHF50" s="48"/>
      <c r="AHG50" s="48"/>
      <c r="AHH50" s="48"/>
      <c r="AHI50" s="48"/>
      <c r="AHJ50" s="48"/>
      <c r="AHK50" s="48"/>
      <c r="AHL50" s="48"/>
      <c r="AHM50" s="48"/>
      <c r="AHN50" s="48"/>
      <c r="AHO50" s="48"/>
      <c r="AHP50" s="48"/>
      <c r="AHQ50" s="48"/>
      <c r="AHR50" s="48"/>
      <c r="AHS50" s="48"/>
      <c r="AHT50" s="48"/>
      <c r="AHU50" s="48"/>
      <c r="AHV50" s="48"/>
      <c r="AHW50" s="48"/>
      <c r="AHX50" s="48"/>
      <c r="AHY50" s="48"/>
      <c r="AHZ50" s="48"/>
      <c r="AIA50" s="48"/>
      <c r="AIB50" s="48"/>
      <c r="AIC50" s="48"/>
      <c r="AID50" s="48"/>
      <c r="AIE50" s="48"/>
      <c r="AIF50" s="48"/>
      <c r="AIG50" s="48"/>
      <c r="AIH50" s="48"/>
      <c r="AII50" s="48"/>
      <c r="AIJ50" s="48"/>
      <c r="AIK50" s="48"/>
      <c r="AIL50" s="48"/>
      <c r="AIM50" s="48"/>
      <c r="AIN50" s="48"/>
      <c r="AIO50" s="48"/>
      <c r="AIP50" s="48"/>
      <c r="AIQ50" s="48"/>
      <c r="AIR50" s="48"/>
      <c r="AIS50" s="48"/>
      <c r="AIT50" s="48"/>
      <c r="AIU50" s="48"/>
      <c r="AIV50" s="48"/>
      <c r="AIW50" s="48"/>
      <c r="AIX50" s="48"/>
      <c r="AIY50" s="48"/>
      <c r="AIZ50" s="48"/>
      <c r="AJA50" s="48"/>
      <c r="AJB50" s="48"/>
      <c r="AJC50" s="48"/>
      <c r="AJD50" s="48"/>
      <c r="AJE50" s="48"/>
      <c r="AJF50" s="48"/>
      <c r="AJG50" s="48"/>
      <c r="AJH50" s="48"/>
      <c r="AJI50" s="48"/>
      <c r="AJJ50" s="48"/>
      <c r="AJK50" s="48"/>
      <c r="AJL50" s="48"/>
      <c r="AJM50" s="48"/>
      <c r="AJN50" s="48"/>
      <c r="AJO50" s="48"/>
      <c r="AJP50" s="48"/>
      <c r="AJQ50" s="48"/>
      <c r="AJR50" s="48"/>
      <c r="AJS50" s="48"/>
      <c r="AJT50" s="48"/>
      <c r="AJU50" s="48"/>
      <c r="AJV50" s="48"/>
      <c r="AJW50" s="48"/>
      <c r="AJX50" s="48"/>
      <c r="AJY50" s="48"/>
      <c r="AJZ50" s="48"/>
      <c r="AKA50" s="48"/>
      <c r="AKB50" s="48"/>
      <c r="AKC50" s="48"/>
      <c r="AKD50" s="48"/>
      <c r="AKE50" s="48"/>
      <c r="AKF50" s="48"/>
      <c r="AKG50" s="48"/>
      <c r="AKH50" s="48"/>
      <c r="AKI50" s="48"/>
      <c r="AKJ50" s="48"/>
      <c r="AKK50" s="48"/>
      <c r="AKL50" s="48"/>
      <c r="AKM50" s="48"/>
      <c r="AKN50" s="48"/>
      <c r="AKO50" s="48"/>
      <c r="AKP50" s="48"/>
      <c r="AKQ50" s="48"/>
      <c r="AKR50" s="48"/>
      <c r="AKS50" s="48"/>
      <c r="AKT50" s="48"/>
      <c r="AKU50" s="48"/>
      <c r="AKV50" s="48"/>
      <c r="AKW50" s="48"/>
      <c r="AKX50" s="48"/>
      <c r="AKY50" s="48"/>
      <c r="AKZ50" s="48"/>
      <c r="ALA50" s="48"/>
      <c r="ALB50" s="48"/>
      <c r="ALC50" s="48"/>
      <c r="ALD50" s="48"/>
      <c r="ALE50" s="48"/>
      <c r="ALF50" s="48"/>
      <c r="ALG50" s="48"/>
      <c r="ALH50" s="48"/>
      <c r="ALI50" s="48"/>
      <c r="ALJ50" s="48"/>
      <c r="ALK50" s="48"/>
      <c r="ALL50" s="48"/>
      <c r="ALM50" s="48"/>
      <c r="ALN50" s="48"/>
      <c r="ALO50" s="48"/>
      <c r="ALP50" s="48"/>
      <c r="ALQ50" s="48"/>
      <c r="ALR50" s="48"/>
      <c r="ALS50" s="48"/>
      <c r="ALT50" s="48"/>
      <c r="ALU50" s="48"/>
      <c r="ALV50" s="48"/>
      <c r="ALW50" s="48"/>
      <c r="ALX50" s="48"/>
      <c r="ALY50" s="48"/>
      <c r="ALZ50" s="48"/>
      <c r="AMA50" s="48"/>
      <c r="AMB50" s="48"/>
      <c r="AMC50" s="48"/>
      <c r="AMD50" s="48"/>
      <c r="AME50" s="48"/>
      <c r="AMF50" s="48"/>
      <c r="AMG50" s="48"/>
      <c r="AMH50" s="48"/>
      <c r="AMI50" s="48"/>
      <c r="AMJ50" s="48"/>
      <c r="AMK50" s="48"/>
      <c r="AML50" s="48"/>
      <c r="AMM50" s="48"/>
      <c r="AMN50" s="48"/>
      <c r="AMO50" s="48"/>
      <c r="AMP50" s="48"/>
      <c r="AMQ50" s="48"/>
      <c r="AMR50" s="48"/>
      <c r="AMS50" s="48"/>
      <c r="AMT50" s="48"/>
      <c r="AMU50" s="48"/>
      <c r="AMV50" s="48"/>
      <c r="AMW50" s="48"/>
      <c r="AMX50" s="48"/>
      <c r="AMY50" s="48"/>
      <c r="AMZ50" s="48"/>
      <c r="ANA50" s="48"/>
      <c r="ANB50" s="48"/>
      <c r="ANC50" s="48"/>
      <c r="AND50" s="48"/>
      <c r="ANE50" s="48"/>
      <c r="ANF50" s="48"/>
      <c r="ANG50" s="48"/>
      <c r="ANH50" s="48"/>
      <c r="ANI50" s="48"/>
      <c r="ANJ50" s="48"/>
      <c r="ANK50" s="48"/>
      <c r="ANL50" s="48"/>
      <c r="ANM50" s="48"/>
      <c r="ANN50" s="48"/>
      <c r="ANO50" s="48"/>
      <c r="ANP50" s="48"/>
      <c r="ANQ50" s="48"/>
      <c r="ANR50" s="48"/>
      <c r="ANS50" s="48"/>
      <c r="ANT50" s="48"/>
      <c r="ANU50" s="48"/>
      <c r="ANV50" s="48"/>
      <c r="ANW50" s="48"/>
      <c r="ANX50" s="48"/>
      <c r="ANY50" s="48"/>
      <c r="ANZ50" s="48"/>
      <c r="AOA50" s="48"/>
      <c r="AOB50" s="48"/>
      <c r="AOC50" s="48"/>
      <c r="AOD50" s="48"/>
      <c r="AOE50" s="48"/>
      <c r="AOF50" s="48"/>
      <c r="AOG50" s="48"/>
      <c r="AOH50" s="48"/>
      <c r="AOI50" s="48"/>
      <c r="AOJ50" s="48"/>
      <c r="AOK50" s="48"/>
      <c r="AOL50" s="48"/>
      <c r="AOM50" s="48"/>
      <c r="AON50" s="48"/>
      <c r="AOO50" s="48"/>
      <c r="AOP50" s="48"/>
      <c r="AOQ50" s="48"/>
      <c r="AOR50" s="48"/>
      <c r="AOS50" s="48"/>
      <c r="AOT50" s="48"/>
      <c r="AOU50" s="48"/>
      <c r="AOV50" s="48"/>
      <c r="AOW50" s="48"/>
      <c r="AOX50" s="48"/>
      <c r="AOY50" s="48"/>
      <c r="AOZ50" s="48"/>
      <c r="APA50" s="48"/>
      <c r="APB50" s="48"/>
      <c r="APC50" s="48"/>
      <c r="APD50" s="48"/>
      <c r="APE50" s="48"/>
      <c r="APF50" s="48"/>
      <c r="APG50" s="48"/>
      <c r="APH50" s="48"/>
      <c r="API50" s="48"/>
      <c r="APJ50" s="48"/>
      <c r="APK50" s="48"/>
      <c r="APL50" s="48"/>
      <c r="APM50" s="48"/>
      <c r="APN50" s="48"/>
      <c r="APO50" s="48"/>
      <c r="APP50" s="48"/>
      <c r="APQ50" s="48"/>
      <c r="APR50" s="48"/>
      <c r="APS50" s="48"/>
      <c r="APT50" s="48"/>
      <c r="APU50" s="48"/>
      <c r="APV50" s="48"/>
      <c r="APW50" s="48"/>
      <c r="APX50" s="48"/>
      <c r="APY50" s="48"/>
      <c r="APZ50" s="48"/>
      <c r="AQA50" s="48"/>
      <c r="AQB50" s="48"/>
      <c r="AQC50" s="48"/>
      <c r="AQD50" s="48"/>
      <c r="AQE50" s="48"/>
      <c r="AQF50" s="48"/>
      <c r="AQG50" s="48"/>
      <c r="AQH50" s="48"/>
      <c r="AQI50" s="48"/>
      <c r="AQJ50" s="48"/>
      <c r="AQK50" s="48"/>
      <c r="AQL50" s="48"/>
      <c r="AQM50" s="48"/>
      <c r="AQN50" s="48"/>
      <c r="AQO50" s="48"/>
      <c r="AQP50" s="48"/>
      <c r="AQQ50" s="48"/>
      <c r="AQR50" s="48"/>
      <c r="AQS50" s="48"/>
      <c r="AQT50" s="48"/>
      <c r="AQU50" s="48"/>
      <c r="AQV50" s="48"/>
      <c r="AQW50" s="48"/>
      <c r="AQX50" s="48"/>
      <c r="AQY50" s="48"/>
      <c r="AQZ50" s="48"/>
      <c r="ARA50" s="48"/>
      <c r="ARB50" s="48"/>
      <c r="ARC50" s="48"/>
      <c r="ARD50" s="48"/>
      <c r="ARE50" s="48"/>
      <c r="ARF50" s="48"/>
      <c r="ARG50" s="48"/>
      <c r="ARH50" s="48"/>
      <c r="ARI50" s="48"/>
      <c r="ARJ50" s="48"/>
      <c r="ARK50" s="48"/>
      <c r="ARL50" s="48"/>
      <c r="ARM50" s="48"/>
      <c r="ARN50" s="48"/>
      <c r="ARO50" s="48"/>
      <c r="ARP50" s="48"/>
      <c r="ARQ50" s="48"/>
      <c r="ARR50" s="48"/>
      <c r="ARS50" s="48"/>
      <c r="ART50" s="48"/>
      <c r="ARU50" s="48"/>
      <c r="ARV50" s="48"/>
      <c r="ARW50" s="48"/>
      <c r="ARX50" s="48"/>
      <c r="ARY50" s="48"/>
      <c r="ARZ50" s="48"/>
      <c r="ASA50" s="48"/>
      <c r="ASB50" s="48"/>
      <c r="ASC50" s="48"/>
      <c r="ASD50" s="48"/>
      <c r="ASE50" s="48"/>
      <c r="ASF50" s="48"/>
      <c r="ASG50" s="48"/>
      <c r="ASH50" s="48"/>
      <c r="ASI50" s="48"/>
      <c r="ASJ50" s="48"/>
      <c r="ASK50" s="48"/>
      <c r="ASL50" s="48"/>
      <c r="ASM50" s="48"/>
      <c r="ASN50" s="48"/>
      <c r="ASO50" s="48"/>
      <c r="ASP50" s="48"/>
      <c r="ASQ50" s="48"/>
      <c r="ASR50" s="48"/>
      <c r="ASS50" s="48"/>
      <c r="AST50" s="48"/>
      <c r="ASU50" s="48"/>
      <c r="ASV50" s="48"/>
      <c r="ASW50" s="48"/>
      <c r="ASX50" s="48"/>
      <c r="ASY50" s="48"/>
      <c r="ASZ50" s="48"/>
      <c r="ATA50" s="48"/>
      <c r="ATB50" s="48"/>
      <c r="ATC50" s="48"/>
      <c r="ATD50" s="48"/>
      <c r="ATE50" s="48"/>
      <c r="ATF50" s="48"/>
      <c r="ATG50" s="48"/>
      <c r="ATH50" s="48"/>
      <c r="ATI50" s="48"/>
      <c r="ATJ50" s="48"/>
      <c r="ATK50" s="48"/>
      <c r="ATL50" s="48"/>
      <c r="ATM50" s="48"/>
      <c r="ATN50" s="48"/>
      <c r="ATO50" s="48"/>
      <c r="ATP50" s="48"/>
      <c r="ATQ50" s="48"/>
      <c r="ATR50" s="48"/>
      <c r="ATS50" s="48"/>
      <c r="ATT50" s="48"/>
      <c r="ATU50" s="48"/>
      <c r="ATV50" s="48"/>
      <c r="ATW50" s="48"/>
      <c r="ATX50" s="48"/>
      <c r="ATY50" s="48"/>
      <c r="ATZ50" s="48"/>
      <c r="AUA50" s="48"/>
      <c r="AUB50" s="48"/>
      <c r="AUC50" s="48"/>
      <c r="AUD50" s="48"/>
      <c r="AUE50" s="48"/>
      <c r="AUF50" s="48"/>
      <c r="AUG50" s="48"/>
      <c r="AUH50" s="48"/>
      <c r="AUI50" s="48"/>
      <c r="AUJ50" s="48"/>
      <c r="AUK50" s="48"/>
      <c r="AUL50" s="48"/>
      <c r="AUM50" s="48"/>
      <c r="AUN50" s="48"/>
      <c r="AUO50" s="48"/>
      <c r="AUP50" s="48"/>
      <c r="AUQ50" s="48"/>
      <c r="AUR50" s="48"/>
      <c r="AUS50" s="48"/>
      <c r="AUT50" s="48"/>
      <c r="AUU50" s="48"/>
      <c r="AUV50" s="48"/>
      <c r="AUW50" s="48"/>
      <c r="AUX50" s="48"/>
      <c r="AUY50" s="48"/>
      <c r="AUZ50" s="48"/>
      <c r="AVA50" s="48"/>
      <c r="AVB50" s="48"/>
      <c r="AVC50" s="48"/>
      <c r="AVD50" s="48"/>
      <c r="AVE50" s="48"/>
      <c r="AVF50" s="48"/>
      <c r="AVG50" s="48"/>
      <c r="AVH50" s="48"/>
      <c r="AVI50" s="48"/>
      <c r="AVJ50" s="48"/>
      <c r="AVK50" s="48"/>
      <c r="AVL50" s="48"/>
      <c r="AVM50" s="48"/>
      <c r="AVN50" s="48"/>
      <c r="AVO50" s="48"/>
      <c r="AVP50" s="48"/>
      <c r="AVQ50" s="48"/>
      <c r="AVR50" s="48"/>
      <c r="AVS50" s="48"/>
      <c r="AVT50" s="48"/>
      <c r="AVU50" s="48"/>
      <c r="AVV50" s="48"/>
      <c r="AVW50" s="48"/>
      <c r="AVX50" s="48"/>
      <c r="AVY50" s="48"/>
      <c r="AVZ50" s="48"/>
      <c r="AWA50" s="48"/>
      <c r="AWB50" s="48"/>
      <c r="AWC50" s="48"/>
      <c r="AWD50" s="48"/>
      <c r="AWE50" s="48"/>
      <c r="AWF50" s="48"/>
      <c r="AWG50" s="48"/>
      <c r="AWH50" s="48"/>
      <c r="AWI50" s="48"/>
      <c r="AWJ50" s="48"/>
      <c r="AWK50" s="48"/>
      <c r="AWL50" s="48"/>
      <c r="AWM50" s="48"/>
      <c r="AWN50" s="48"/>
      <c r="AWO50" s="48"/>
      <c r="AWP50" s="48"/>
      <c r="AWQ50" s="48"/>
      <c r="AWR50" s="48"/>
      <c r="AWS50" s="48"/>
      <c r="AWT50" s="48"/>
      <c r="AWU50" s="48"/>
      <c r="AWV50" s="48"/>
      <c r="AWW50" s="48"/>
      <c r="AWX50" s="48"/>
      <c r="AWY50" s="48"/>
      <c r="AWZ50" s="48"/>
      <c r="AXA50" s="48"/>
      <c r="AXB50" s="48"/>
      <c r="AXC50" s="48"/>
      <c r="AXD50" s="48"/>
      <c r="AXE50" s="48"/>
      <c r="AXF50" s="48"/>
      <c r="AXG50" s="48"/>
      <c r="AXH50" s="48"/>
      <c r="AXI50" s="48"/>
      <c r="AXJ50" s="48"/>
      <c r="AXK50" s="48"/>
      <c r="AXL50" s="48"/>
      <c r="AXM50" s="48"/>
      <c r="AXN50" s="48"/>
      <c r="AXO50" s="48"/>
      <c r="AXP50" s="48"/>
      <c r="AXQ50" s="48"/>
      <c r="AXR50" s="48"/>
      <c r="AXS50" s="48"/>
      <c r="AXT50" s="48"/>
      <c r="AXU50" s="48"/>
      <c r="AXV50" s="48"/>
      <c r="AXW50" s="48"/>
      <c r="AXX50" s="48"/>
      <c r="AXY50" s="48"/>
      <c r="AXZ50" s="48"/>
      <c r="AYA50" s="48"/>
      <c r="AYB50" s="48"/>
      <c r="AYC50" s="48"/>
      <c r="AYD50" s="48"/>
      <c r="AYE50" s="48"/>
      <c r="AYF50" s="48"/>
      <c r="AYG50" s="48"/>
      <c r="AYH50" s="48"/>
      <c r="AYI50" s="48"/>
      <c r="AYJ50" s="48"/>
      <c r="AYK50" s="48"/>
      <c r="AYL50" s="48"/>
      <c r="AYM50" s="48"/>
      <c r="AYN50" s="48"/>
      <c r="AYO50" s="48"/>
      <c r="AYP50" s="48"/>
      <c r="AYQ50" s="48"/>
      <c r="AYR50" s="48"/>
      <c r="AYS50" s="48"/>
      <c r="AYT50" s="48"/>
      <c r="AYU50" s="48"/>
      <c r="AYV50" s="48"/>
      <c r="AYW50" s="48"/>
      <c r="AYX50" s="48"/>
      <c r="AYY50" s="48"/>
      <c r="AYZ50" s="48"/>
      <c r="AZA50" s="48"/>
      <c r="AZB50" s="48"/>
      <c r="AZC50" s="48"/>
      <c r="AZD50" s="48"/>
      <c r="AZE50" s="48"/>
      <c r="AZF50" s="48"/>
      <c r="AZG50" s="48"/>
      <c r="AZH50" s="48"/>
      <c r="AZI50" s="48"/>
      <c r="AZJ50" s="48"/>
      <c r="AZK50" s="48"/>
      <c r="AZL50" s="48"/>
      <c r="AZM50" s="48"/>
      <c r="AZN50" s="48"/>
      <c r="AZO50" s="48"/>
      <c r="AZP50" s="48"/>
      <c r="AZQ50" s="48"/>
      <c r="AZR50" s="48"/>
      <c r="AZS50" s="48"/>
      <c r="AZT50" s="48"/>
      <c r="AZU50" s="48"/>
      <c r="AZV50" s="48"/>
      <c r="AZW50" s="48"/>
      <c r="AZX50" s="48"/>
      <c r="AZY50" s="48"/>
      <c r="AZZ50" s="48"/>
      <c r="BAA50" s="48"/>
      <c r="BAB50" s="48"/>
      <c r="BAC50" s="48"/>
      <c r="BAD50" s="48"/>
      <c r="BAE50" s="48"/>
      <c r="BAF50" s="48"/>
      <c r="BAG50" s="48"/>
      <c r="BAH50" s="48"/>
      <c r="BAI50" s="48"/>
      <c r="BAJ50" s="48"/>
      <c r="BAK50" s="48"/>
      <c r="BAL50" s="48"/>
      <c r="BAM50" s="48"/>
      <c r="BAN50" s="48"/>
      <c r="BAO50" s="48"/>
      <c r="BAP50" s="48"/>
      <c r="BAQ50" s="48"/>
      <c r="BAR50" s="48"/>
      <c r="BAS50" s="48"/>
      <c r="BAT50" s="48"/>
      <c r="BAU50" s="48"/>
      <c r="BAV50" s="48"/>
      <c r="BAW50" s="48"/>
      <c r="BAX50" s="48"/>
      <c r="BAY50" s="48"/>
      <c r="BAZ50" s="48"/>
      <c r="BBA50" s="48"/>
      <c r="BBB50" s="48"/>
      <c r="BBC50" s="48"/>
      <c r="BBD50" s="48"/>
      <c r="BBE50" s="48"/>
      <c r="BBF50" s="48"/>
      <c r="BBG50" s="48"/>
      <c r="BBH50" s="48"/>
      <c r="BBI50" s="48"/>
      <c r="BBJ50" s="48"/>
      <c r="BBK50" s="48"/>
      <c r="BBL50" s="48"/>
      <c r="BBM50" s="48"/>
      <c r="BBN50" s="48"/>
      <c r="BBO50" s="48"/>
      <c r="BBP50" s="48"/>
      <c r="BBQ50" s="48"/>
      <c r="BBR50" s="48"/>
      <c r="BBS50" s="48"/>
      <c r="BBT50" s="48"/>
      <c r="BBU50" s="48"/>
      <c r="BBV50" s="48"/>
      <c r="BBW50" s="48"/>
      <c r="BBX50" s="48"/>
      <c r="BBY50" s="48"/>
      <c r="BBZ50" s="48"/>
      <c r="BCA50" s="48"/>
      <c r="BCB50" s="48"/>
      <c r="BCC50" s="48"/>
      <c r="BCD50" s="48"/>
      <c r="BCE50" s="48"/>
      <c r="BCF50" s="48"/>
      <c r="BCG50" s="48"/>
      <c r="BCH50" s="48"/>
      <c r="BCI50" s="48"/>
      <c r="BCJ50" s="48"/>
      <c r="BCK50" s="48"/>
      <c r="BCL50" s="48"/>
      <c r="BCM50" s="48"/>
      <c r="BCN50" s="48"/>
      <c r="BCO50" s="48"/>
      <c r="BCP50" s="48"/>
      <c r="BCQ50" s="48"/>
      <c r="BCR50" s="48"/>
      <c r="BCS50" s="48"/>
      <c r="BCT50" s="48"/>
      <c r="BCU50" s="48"/>
      <c r="BCV50" s="48"/>
      <c r="BCW50" s="48"/>
      <c r="BCX50" s="48"/>
      <c r="BCY50" s="48"/>
      <c r="BCZ50" s="48"/>
      <c r="BDA50" s="48"/>
      <c r="BDB50" s="48"/>
      <c r="BDC50" s="48"/>
      <c r="BDD50" s="48"/>
      <c r="BDE50" s="48"/>
      <c r="BDF50" s="48"/>
      <c r="BDG50" s="48"/>
      <c r="BDH50" s="48"/>
      <c r="BDI50" s="48"/>
      <c r="BDJ50" s="48"/>
      <c r="BDK50" s="48"/>
      <c r="BDL50" s="48"/>
      <c r="BDM50" s="48"/>
      <c r="BDN50" s="48"/>
      <c r="BDO50" s="48"/>
      <c r="BDP50" s="48"/>
      <c r="BDQ50" s="48"/>
      <c r="BDR50" s="48"/>
      <c r="BDS50" s="48"/>
      <c r="BDT50" s="48"/>
      <c r="BDU50" s="48"/>
      <c r="BDV50" s="48"/>
      <c r="BDW50" s="48"/>
      <c r="BDX50" s="48"/>
      <c r="BDY50" s="48"/>
      <c r="BDZ50" s="48"/>
      <c r="BEA50" s="48"/>
      <c r="BEB50" s="48"/>
      <c r="BEC50" s="48"/>
      <c r="BED50" s="48"/>
      <c r="BEE50" s="48"/>
      <c r="BEF50" s="48"/>
      <c r="BEG50" s="48"/>
      <c r="BEH50" s="48"/>
      <c r="BEI50" s="48"/>
      <c r="BEJ50" s="48"/>
      <c r="BEK50" s="48"/>
      <c r="BEL50" s="48"/>
      <c r="BEM50" s="48"/>
      <c r="BEN50" s="48"/>
      <c r="BEO50" s="48"/>
      <c r="BEP50" s="48"/>
      <c r="BEQ50" s="48"/>
      <c r="BER50" s="48"/>
      <c r="BES50" s="48"/>
      <c r="BET50" s="48"/>
      <c r="BEU50" s="48"/>
      <c r="BEV50" s="48"/>
      <c r="BEW50" s="48"/>
      <c r="BEX50" s="48"/>
      <c r="BEY50" s="48"/>
      <c r="BEZ50" s="48"/>
      <c r="BFA50" s="48"/>
      <c r="BFB50" s="48"/>
      <c r="BFC50" s="48"/>
      <c r="BFD50" s="48"/>
      <c r="BFE50" s="48"/>
      <c r="BFF50" s="48"/>
      <c r="BFG50" s="48"/>
      <c r="BFH50" s="48"/>
      <c r="BFI50" s="48"/>
      <c r="BFJ50" s="48"/>
      <c r="BFK50" s="48"/>
      <c r="BFL50" s="48"/>
      <c r="BFM50" s="48"/>
      <c r="BFN50" s="48"/>
      <c r="BFO50" s="48"/>
      <c r="BFP50" s="48"/>
      <c r="BFQ50" s="48"/>
      <c r="BFR50" s="48"/>
      <c r="BFS50" s="48"/>
      <c r="BFT50" s="48"/>
      <c r="BFU50" s="48"/>
      <c r="BFV50" s="48"/>
      <c r="BFW50" s="48"/>
      <c r="BFX50" s="48"/>
      <c r="BFY50" s="48"/>
      <c r="BFZ50" s="48"/>
      <c r="BGA50" s="48"/>
      <c r="BGB50" s="48"/>
      <c r="BGC50" s="48"/>
      <c r="BGD50" s="48"/>
      <c r="BGE50" s="48"/>
      <c r="BGF50" s="48"/>
      <c r="BGG50" s="48"/>
      <c r="BGH50" s="48"/>
      <c r="BGI50" s="48"/>
      <c r="BGJ50" s="48"/>
      <c r="BGK50" s="48"/>
      <c r="BGL50" s="48"/>
      <c r="BGM50" s="48"/>
      <c r="BGN50" s="48"/>
      <c r="BGO50" s="48"/>
      <c r="BGP50" s="48"/>
      <c r="BGQ50" s="48"/>
      <c r="BGR50" s="48"/>
      <c r="BGS50" s="48"/>
      <c r="BGT50" s="48"/>
      <c r="BGU50" s="48"/>
      <c r="BGV50" s="48"/>
      <c r="BGW50" s="48"/>
      <c r="BGX50" s="48"/>
      <c r="BGY50" s="48"/>
      <c r="BGZ50" s="48"/>
      <c r="BHA50" s="48"/>
      <c r="BHB50" s="48"/>
      <c r="BHC50" s="48"/>
      <c r="BHD50" s="48"/>
      <c r="BHE50" s="48"/>
      <c r="BHF50" s="48"/>
      <c r="BHG50" s="48"/>
      <c r="BHH50" s="48"/>
      <c r="BHI50" s="48"/>
      <c r="BHJ50" s="48"/>
      <c r="BHK50" s="48"/>
      <c r="BHL50" s="48"/>
      <c r="BHM50" s="48"/>
      <c r="BHN50" s="48"/>
      <c r="BHO50" s="48"/>
      <c r="BHP50" s="48"/>
      <c r="BHQ50" s="48"/>
      <c r="BHR50" s="48"/>
      <c r="BHS50" s="48"/>
      <c r="BHT50" s="48"/>
      <c r="BHU50" s="48"/>
      <c r="BHV50" s="48"/>
      <c r="BHW50" s="48"/>
      <c r="BHX50" s="48"/>
      <c r="BHY50" s="48"/>
      <c r="BHZ50" s="48"/>
      <c r="BIA50" s="48"/>
      <c r="BIB50" s="48"/>
      <c r="BIC50" s="48"/>
      <c r="BID50" s="48"/>
      <c r="BIE50" s="48"/>
      <c r="BIF50" s="48"/>
      <c r="BIG50" s="48"/>
      <c r="BIH50" s="48"/>
      <c r="BII50" s="48"/>
      <c r="BIJ50" s="48"/>
      <c r="BIK50" s="48"/>
      <c r="BIL50" s="48"/>
      <c r="BIM50" s="48"/>
      <c r="BIN50" s="48"/>
      <c r="BIO50" s="48"/>
      <c r="BIP50" s="48"/>
      <c r="BIQ50" s="48"/>
      <c r="BIR50" s="48"/>
      <c r="BIS50" s="48"/>
      <c r="BIT50" s="48"/>
      <c r="BIU50" s="48"/>
      <c r="BIV50" s="48"/>
      <c r="BIW50" s="48"/>
      <c r="BIX50" s="48"/>
      <c r="BIY50" s="48"/>
      <c r="BIZ50" s="48"/>
      <c r="BJA50" s="48"/>
      <c r="BJB50" s="48"/>
      <c r="BJC50" s="48"/>
      <c r="BJD50" s="48"/>
      <c r="BJE50" s="48"/>
      <c r="BJF50" s="48"/>
      <c r="BJG50" s="48"/>
      <c r="BJH50" s="48"/>
      <c r="BJI50" s="48"/>
      <c r="BJJ50" s="48"/>
      <c r="BJK50" s="48"/>
      <c r="BJL50" s="48"/>
      <c r="BJM50" s="48"/>
      <c r="BJN50" s="48"/>
      <c r="BJO50" s="48"/>
      <c r="BJP50" s="48"/>
      <c r="BJQ50" s="48"/>
      <c r="BJR50" s="48"/>
      <c r="BJS50" s="48"/>
      <c r="BJT50" s="48"/>
      <c r="BJU50" s="48"/>
      <c r="BJV50" s="48"/>
      <c r="BJW50" s="48"/>
      <c r="BJX50" s="48"/>
      <c r="BJY50" s="48"/>
      <c r="BJZ50" s="48"/>
      <c r="BKA50" s="48"/>
      <c r="BKB50" s="48"/>
      <c r="BKC50" s="48"/>
      <c r="BKD50" s="48"/>
      <c r="BKE50" s="48"/>
      <c r="BKF50" s="48"/>
      <c r="BKG50" s="48"/>
      <c r="BKH50" s="48"/>
      <c r="BKI50" s="48"/>
      <c r="BKJ50" s="48"/>
      <c r="BKK50" s="48"/>
      <c r="BKL50" s="48"/>
      <c r="BKM50" s="48"/>
      <c r="BKN50" s="48"/>
      <c r="BKO50" s="48"/>
      <c r="BKP50" s="48"/>
      <c r="BKQ50" s="48"/>
      <c r="BKR50" s="48"/>
      <c r="BKS50" s="48"/>
      <c r="BKT50" s="48"/>
      <c r="BKU50" s="48"/>
      <c r="BKV50" s="48"/>
      <c r="BKW50" s="48"/>
      <c r="BKX50" s="48"/>
      <c r="BKY50" s="48"/>
      <c r="BKZ50" s="48"/>
      <c r="BLA50" s="48"/>
      <c r="BLB50" s="48"/>
      <c r="BLC50" s="48"/>
      <c r="BLD50" s="48"/>
      <c r="BLE50" s="48"/>
      <c r="BLF50" s="48"/>
      <c r="BLG50" s="48"/>
      <c r="BLH50" s="48"/>
      <c r="BLI50" s="48"/>
      <c r="BLJ50" s="48"/>
      <c r="BLK50" s="48"/>
      <c r="BLL50" s="48"/>
      <c r="BLM50" s="48"/>
      <c r="BLN50" s="48"/>
      <c r="BLO50" s="48"/>
      <c r="BLP50" s="48"/>
      <c r="BLQ50" s="48"/>
      <c r="BLR50" s="48"/>
      <c r="BLS50" s="48"/>
      <c r="BLT50" s="48"/>
      <c r="BLU50" s="48"/>
      <c r="BLV50" s="48"/>
      <c r="BLW50" s="48"/>
      <c r="BLX50" s="48"/>
      <c r="BLY50" s="48"/>
      <c r="BLZ50" s="48"/>
      <c r="BMA50" s="48"/>
      <c r="BMB50" s="48"/>
      <c r="BMC50" s="48"/>
      <c r="BMD50" s="48"/>
      <c r="BME50" s="48"/>
      <c r="BMF50" s="48"/>
      <c r="BMG50" s="48"/>
      <c r="BMH50" s="48"/>
      <c r="BMI50" s="48"/>
      <c r="BMJ50" s="48"/>
      <c r="BMK50" s="48"/>
      <c r="BML50" s="48"/>
      <c r="BMM50" s="48"/>
      <c r="BMN50" s="48"/>
      <c r="BMO50" s="48"/>
      <c r="BMP50" s="48"/>
      <c r="BMQ50" s="48"/>
      <c r="BMR50" s="48"/>
      <c r="BMS50" s="48"/>
      <c r="BMT50" s="48"/>
      <c r="BMU50" s="48"/>
      <c r="BMV50" s="48"/>
      <c r="BMW50" s="48"/>
      <c r="BMX50" s="48"/>
      <c r="BMY50" s="48"/>
      <c r="BMZ50" s="48"/>
      <c r="BNA50" s="48"/>
      <c r="BNB50" s="48"/>
      <c r="BNC50" s="48"/>
      <c r="BND50" s="48"/>
      <c r="BNE50" s="48"/>
      <c r="BNF50" s="48"/>
      <c r="BNG50" s="48"/>
      <c r="BNH50" s="48"/>
      <c r="BNI50" s="48"/>
      <c r="BNJ50" s="48"/>
      <c r="BNK50" s="48"/>
      <c r="BNL50" s="48"/>
      <c r="BNM50" s="48"/>
      <c r="BNN50" s="48"/>
      <c r="BNO50" s="48"/>
      <c r="BNP50" s="48"/>
      <c r="BNQ50" s="48"/>
      <c r="BNR50" s="48"/>
      <c r="BNS50" s="48"/>
      <c r="BNT50" s="48"/>
      <c r="BNU50" s="48"/>
      <c r="BNV50" s="48"/>
      <c r="BNW50" s="48"/>
      <c r="BNX50" s="48"/>
      <c r="BNY50" s="48"/>
      <c r="BNZ50" s="48"/>
      <c r="BOA50" s="48"/>
      <c r="BOB50" s="48"/>
      <c r="BOC50" s="48"/>
      <c r="BOD50" s="48"/>
      <c r="BOE50" s="48"/>
      <c r="BOF50" s="48"/>
      <c r="BOG50" s="48"/>
      <c r="BOH50" s="48"/>
      <c r="BOI50" s="48"/>
      <c r="BOJ50" s="48"/>
      <c r="BOK50" s="48"/>
      <c r="BOL50" s="48"/>
      <c r="BOM50" s="48"/>
      <c r="BON50" s="48"/>
      <c r="BOO50" s="48"/>
      <c r="BOP50" s="48"/>
      <c r="BOQ50" s="48"/>
      <c r="BOR50" s="48"/>
      <c r="BOS50" s="48"/>
      <c r="BOT50" s="48"/>
      <c r="BOU50" s="48"/>
      <c r="BOV50" s="48"/>
      <c r="BOW50" s="48"/>
      <c r="BOX50" s="48"/>
      <c r="BOY50" s="48"/>
      <c r="BOZ50" s="48"/>
      <c r="BPA50" s="48"/>
      <c r="BPB50" s="48"/>
      <c r="BPC50" s="48"/>
      <c r="BPD50" s="48"/>
      <c r="BPE50" s="48"/>
      <c r="BPF50" s="48"/>
      <c r="BPG50" s="48"/>
      <c r="BPH50" s="48"/>
      <c r="BPI50" s="48"/>
      <c r="BPJ50" s="48"/>
      <c r="BPK50" s="48"/>
      <c r="BPL50" s="48"/>
      <c r="BPM50" s="48"/>
      <c r="BPN50" s="48"/>
      <c r="BPO50" s="48"/>
      <c r="BPP50" s="48"/>
      <c r="BPQ50" s="48"/>
      <c r="BPR50" s="48"/>
      <c r="BPS50" s="48"/>
      <c r="BPT50" s="48"/>
      <c r="BPU50" s="48"/>
      <c r="BPV50" s="48"/>
      <c r="BPW50" s="48"/>
      <c r="BPX50" s="48"/>
      <c r="BPY50" s="48"/>
      <c r="BPZ50" s="48"/>
      <c r="BQA50" s="48"/>
      <c r="BQB50" s="48"/>
      <c r="BQC50" s="48"/>
      <c r="BQD50" s="48"/>
      <c r="BQE50" s="48"/>
      <c r="BQF50" s="48"/>
      <c r="BQG50" s="48"/>
      <c r="BQH50" s="48"/>
      <c r="BQI50" s="48"/>
      <c r="BQJ50" s="48"/>
      <c r="BQK50" s="48"/>
      <c r="BQL50" s="48"/>
      <c r="BQM50" s="48"/>
      <c r="BQN50" s="48"/>
      <c r="BQO50" s="48"/>
      <c r="BQP50" s="48"/>
      <c r="BQQ50" s="48"/>
      <c r="BQR50" s="48"/>
      <c r="BQS50" s="48"/>
      <c r="BQT50" s="48"/>
      <c r="BQU50" s="48"/>
      <c r="BQV50" s="48"/>
      <c r="BQW50" s="48"/>
      <c r="BQX50" s="48"/>
      <c r="BQY50" s="48"/>
      <c r="BQZ50" s="48"/>
      <c r="BRA50" s="48"/>
      <c r="BRB50" s="48"/>
      <c r="BRC50" s="48"/>
      <c r="BRD50" s="48"/>
      <c r="BRE50" s="48"/>
      <c r="BRF50" s="48"/>
      <c r="BRG50" s="48"/>
      <c r="BRH50" s="48"/>
      <c r="BRI50" s="48"/>
      <c r="BRJ50" s="48"/>
      <c r="BRK50" s="48"/>
      <c r="BRL50" s="48"/>
      <c r="BRM50" s="48"/>
      <c r="BRN50" s="48"/>
      <c r="BRO50" s="48"/>
      <c r="BRP50" s="48"/>
      <c r="BRQ50" s="48"/>
      <c r="BRR50" s="48"/>
      <c r="BRS50" s="48"/>
      <c r="BRT50" s="48"/>
      <c r="BRU50" s="48"/>
      <c r="BRV50" s="48"/>
      <c r="BRW50" s="48"/>
      <c r="BRX50" s="48"/>
      <c r="BRY50" s="48"/>
      <c r="BRZ50" s="48"/>
      <c r="BSA50" s="48"/>
      <c r="BSB50" s="48"/>
      <c r="BSC50" s="48"/>
      <c r="BSD50" s="48"/>
      <c r="BSE50" s="48"/>
      <c r="BSF50" s="48"/>
      <c r="BSG50" s="48"/>
      <c r="BSH50" s="48"/>
      <c r="BSI50" s="48"/>
      <c r="BSJ50" s="48"/>
      <c r="BSK50" s="48"/>
      <c r="BSL50" s="48"/>
      <c r="BSM50" s="48"/>
      <c r="BSN50" s="48"/>
      <c r="BSO50" s="48"/>
      <c r="BSP50" s="48"/>
      <c r="BSQ50" s="48"/>
      <c r="BSR50" s="48"/>
      <c r="BSS50" s="48"/>
      <c r="BST50" s="48"/>
      <c r="BSU50" s="48"/>
      <c r="BSV50" s="48"/>
      <c r="BSW50" s="48"/>
      <c r="BSX50" s="48"/>
      <c r="BSY50" s="48"/>
      <c r="BSZ50" s="48"/>
      <c r="BTA50" s="48"/>
      <c r="BTB50" s="48"/>
      <c r="BTC50" s="48"/>
      <c r="BTD50" s="48"/>
      <c r="BTE50" s="48"/>
      <c r="BTF50" s="48"/>
      <c r="BTG50" s="48"/>
      <c r="BTH50" s="48"/>
      <c r="BTI50" s="48"/>
      <c r="BTJ50" s="48"/>
      <c r="BTK50" s="48"/>
      <c r="BTL50" s="48"/>
      <c r="BTM50" s="48"/>
      <c r="BTN50" s="48"/>
      <c r="BTO50" s="48"/>
      <c r="BTP50" s="48"/>
      <c r="BTQ50" s="48"/>
      <c r="BTR50" s="48"/>
      <c r="BTS50" s="48"/>
      <c r="BTT50" s="48"/>
      <c r="BTU50" s="48"/>
      <c r="BTV50" s="48"/>
      <c r="BTW50" s="48"/>
      <c r="BTX50" s="48"/>
      <c r="BTY50" s="48"/>
      <c r="BTZ50" s="48"/>
      <c r="BUA50" s="48"/>
      <c r="BUB50" s="48"/>
      <c r="BUC50" s="48"/>
      <c r="BUD50" s="48"/>
      <c r="BUE50" s="48"/>
      <c r="BUF50" s="48"/>
      <c r="BUG50" s="48"/>
      <c r="BUH50" s="48"/>
      <c r="BUI50" s="48"/>
      <c r="BUJ50" s="48"/>
      <c r="BUK50" s="48"/>
      <c r="BUL50" s="48"/>
      <c r="BUM50" s="48"/>
      <c r="BUN50" s="48"/>
      <c r="BUO50" s="48"/>
      <c r="BUP50" s="48"/>
      <c r="BUQ50" s="48"/>
      <c r="BUR50" s="48"/>
      <c r="BUS50" s="48"/>
      <c r="BUT50" s="48"/>
      <c r="BUU50" s="48"/>
      <c r="BUV50" s="48"/>
      <c r="BUW50" s="48"/>
      <c r="BUX50" s="48"/>
      <c r="BUY50" s="48"/>
      <c r="BUZ50" s="48"/>
      <c r="BVA50" s="48"/>
      <c r="BVB50" s="48"/>
      <c r="BVC50" s="48"/>
      <c r="BVD50" s="48"/>
      <c r="BVE50" s="48"/>
      <c r="BVF50" s="48"/>
      <c r="BVG50" s="48"/>
      <c r="BVH50" s="48"/>
      <c r="BVI50" s="48"/>
      <c r="BVJ50" s="48"/>
      <c r="BVK50" s="48"/>
      <c r="BVL50" s="48"/>
      <c r="BVM50" s="48"/>
      <c r="BVN50" s="48"/>
      <c r="BVO50" s="48"/>
      <c r="BVP50" s="48"/>
      <c r="BVQ50" s="48"/>
      <c r="BVR50" s="48"/>
      <c r="BVS50" s="48"/>
      <c r="BVT50" s="48"/>
      <c r="BVU50" s="48"/>
      <c r="BVV50" s="48"/>
      <c r="BVW50" s="48"/>
      <c r="BVX50" s="48"/>
      <c r="BVY50" s="48"/>
      <c r="BVZ50" s="48"/>
      <c r="BWA50" s="48"/>
      <c r="BWB50" s="48"/>
      <c r="BWC50" s="48"/>
      <c r="BWD50" s="48"/>
      <c r="BWE50" s="48"/>
      <c r="BWF50" s="48"/>
      <c r="BWG50" s="48"/>
      <c r="BWH50" s="48"/>
      <c r="BWI50" s="48"/>
      <c r="BWJ50" s="48"/>
      <c r="BWK50" s="48"/>
      <c r="BWL50" s="48"/>
      <c r="BWM50" s="48"/>
      <c r="BWN50" s="48"/>
      <c r="BWO50" s="48"/>
      <c r="BWP50" s="48"/>
      <c r="BWQ50" s="48"/>
      <c r="BWR50" s="48"/>
      <c r="BWS50" s="48"/>
      <c r="BWT50" s="48"/>
      <c r="BWU50" s="48"/>
      <c r="BWV50" s="48"/>
      <c r="BWW50" s="48"/>
      <c r="BWX50" s="48"/>
      <c r="BWY50" s="48"/>
      <c r="BWZ50" s="48"/>
      <c r="BXA50" s="48"/>
      <c r="BXB50" s="48"/>
      <c r="BXC50" s="48"/>
      <c r="BXD50" s="48"/>
      <c r="BXE50" s="48"/>
      <c r="BXF50" s="48"/>
      <c r="BXG50" s="48"/>
      <c r="BXH50" s="48"/>
      <c r="BXI50" s="48"/>
      <c r="BXJ50" s="48"/>
      <c r="BXK50" s="48"/>
      <c r="BXL50" s="48"/>
      <c r="BXM50" s="48"/>
      <c r="BXN50" s="48"/>
      <c r="BXO50" s="48"/>
      <c r="BXP50" s="48"/>
      <c r="BXQ50" s="48"/>
      <c r="BXR50" s="48"/>
      <c r="BXS50" s="48"/>
      <c r="BXT50" s="48"/>
      <c r="BXU50" s="48"/>
      <c r="BXV50" s="48"/>
      <c r="BXW50" s="48"/>
      <c r="BXX50" s="48"/>
      <c r="BXY50" s="48"/>
      <c r="BXZ50" s="48"/>
      <c r="BYA50" s="48"/>
      <c r="BYB50" s="48"/>
      <c r="BYC50" s="48"/>
      <c r="BYD50" s="48"/>
      <c r="BYE50" s="48"/>
      <c r="BYF50" s="48"/>
      <c r="BYG50" s="48"/>
      <c r="BYH50" s="48"/>
      <c r="BYI50" s="48"/>
      <c r="BYJ50" s="48"/>
      <c r="BYK50" s="48"/>
      <c r="BYL50" s="48"/>
      <c r="BYM50" s="48"/>
      <c r="BYN50" s="48"/>
      <c r="BYO50" s="48"/>
      <c r="BYP50" s="48"/>
      <c r="BYQ50" s="48"/>
      <c r="BYR50" s="48"/>
      <c r="BYS50" s="48"/>
      <c r="BYT50" s="48"/>
      <c r="BYU50" s="48"/>
      <c r="BYV50" s="48"/>
      <c r="BYW50" s="48"/>
      <c r="BYX50" s="48"/>
      <c r="BYY50" s="48"/>
      <c r="BYZ50" s="48"/>
      <c r="BZA50" s="48"/>
      <c r="BZB50" s="48"/>
      <c r="BZC50" s="48"/>
      <c r="BZD50" s="48"/>
      <c r="BZE50" s="48"/>
      <c r="BZF50" s="48"/>
      <c r="BZG50" s="48"/>
      <c r="BZH50" s="48"/>
      <c r="BZI50" s="48"/>
      <c r="BZJ50" s="48"/>
      <c r="BZK50" s="48"/>
      <c r="BZL50" s="48"/>
      <c r="BZM50" s="48"/>
      <c r="BZN50" s="48"/>
      <c r="BZO50" s="48"/>
      <c r="BZP50" s="48"/>
      <c r="BZQ50" s="48"/>
      <c r="BZR50" s="48"/>
      <c r="BZS50" s="48"/>
      <c r="BZT50" s="48"/>
      <c r="BZU50" s="48"/>
      <c r="BZV50" s="48"/>
      <c r="BZW50" s="48"/>
      <c r="BZX50" s="48"/>
      <c r="BZY50" s="48"/>
      <c r="BZZ50" s="48"/>
      <c r="CAA50" s="48"/>
      <c r="CAB50" s="48"/>
      <c r="CAC50" s="48"/>
      <c r="CAD50" s="48"/>
      <c r="CAE50" s="48"/>
      <c r="CAF50" s="48"/>
      <c r="CAG50" s="48"/>
      <c r="CAH50" s="48"/>
      <c r="CAI50" s="48"/>
      <c r="CAJ50" s="48"/>
      <c r="CAK50" s="48"/>
      <c r="CAL50" s="48"/>
      <c r="CAM50" s="48"/>
      <c r="CAN50" s="48"/>
      <c r="CAO50" s="48"/>
      <c r="CAP50" s="48"/>
      <c r="CAQ50" s="48"/>
      <c r="CAR50" s="48"/>
      <c r="CAS50" s="48"/>
      <c r="CAT50" s="48"/>
      <c r="CAU50" s="48"/>
      <c r="CAV50" s="48"/>
      <c r="CAW50" s="48"/>
      <c r="CAX50" s="48"/>
      <c r="CAY50" s="48"/>
      <c r="CAZ50" s="48"/>
      <c r="CBA50" s="48"/>
      <c r="CBB50" s="48"/>
      <c r="CBC50" s="48"/>
      <c r="CBD50" s="48"/>
      <c r="CBE50" s="48"/>
      <c r="CBF50" s="48"/>
      <c r="CBG50" s="48"/>
      <c r="CBH50" s="48"/>
      <c r="CBI50" s="48"/>
      <c r="CBJ50" s="48"/>
      <c r="CBK50" s="48"/>
      <c r="CBL50" s="48"/>
      <c r="CBM50" s="48"/>
      <c r="CBN50" s="48"/>
      <c r="CBO50" s="48"/>
      <c r="CBP50" s="48"/>
      <c r="CBQ50" s="48"/>
      <c r="CBR50" s="48"/>
      <c r="CBS50" s="48"/>
      <c r="CBT50" s="48"/>
      <c r="CBU50" s="48"/>
      <c r="CBV50" s="48"/>
      <c r="CBW50" s="48"/>
      <c r="CBX50" s="48"/>
      <c r="CBY50" s="48"/>
      <c r="CBZ50" s="48"/>
      <c r="CCA50" s="48"/>
      <c r="CCB50" s="48"/>
      <c r="CCC50" s="48"/>
      <c r="CCD50" s="48"/>
      <c r="CCE50" s="48"/>
      <c r="CCF50" s="48"/>
      <c r="CCG50" s="48"/>
      <c r="CCH50" s="48"/>
      <c r="CCI50" s="48"/>
      <c r="CCJ50" s="48"/>
      <c r="CCK50" s="48"/>
      <c r="CCL50" s="48"/>
      <c r="CCM50" s="48"/>
      <c r="CCN50" s="48"/>
      <c r="CCO50" s="48"/>
      <c r="CCP50" s="48"/>
      <c r="CCQ50" s="48"/>
      <c r="CCR50" s="48"/>
      <c r="CCS50" s="48"/>
      <c r="CCT50" s="48"/>
      <c r="CCU50" s="48"/>
      <c r="CCV50" s="48"/>
      <c r="CCW50" s="48"/>
      <c r="CCX50" s="48"/>
      <c r="CCY50" s="48"/>
      <c r="CCZ50" s="48"/>
      <c r="CDA50" s="48"/>
      <c r="CDB50" s="48"/>
      <c r="CDC50" s="48"/>
      <c r="CDD50" s="48"/>
      <c r="CDE50" s="48"/>
      <c r="CDF50" s="48"/>
      <c r="CDG50" s="48"/>
      <c r="CDH50" s="48"/>
      <c r="CDI50" s="48"/>
      <c r="CDJ50" s="48"/>
      <c r="CDK50" s="48"/>
      <c r="CDL50" s="48"/>
      <c r="CDM50" s="48"/>
      <c r="CDN50" s="48"/>
      <c r="CDO50" s="48"/>
      <c r="CDP50" s="48"/>
      <c r="CDQ50" s="48"/>
      <c r="CDR50" s="48"/>
      <c r="CDS50" s="48"/>
      <c r="CDT50" s="48"/>
      <c r="CDU50" s="48"/>
      <c r="CDV50" s="48"/>
      <c r="CDW50" s="48"/>
      <c r="CDX50" s="48"/>
      <c r="CDY50" s="48"/>
      <c r="CDZ50" s="48"/>
      <c r="CEA50" s="48"/>
      <c r="CEB50" s="48"/>
      <c r="CEC50" s="48"/>
      <c r="CED50" s="48"/>
      <c r="CEE50" s="48"/>
      <c r="CEF50" s="48"/>
      <c r="CEG50" s="48"/>
      <c r="CEH50" s="48"/>
      <c r="CEI50" s="48"/>
      <c r="CEJ50" s="48"/>
      <c r="CEK50" s="48"/>
      <c r="CEL50" s="48"/>
      <c r="CEM50" s="48"/>
      <c r="CEN50" s="48"/>
      <c r="CEO50" s="48"/>
      <c r="CEP50" s="48"/>
      <c r="CEQ50" s="48"/>
      <c r="CER50" s="48"/>
      <c r="CES50" s="48"/>
      <c r="CET50" s="48"/>
      <c r="CEU50" s="48"/>
      <c r="CEV50" s="48"/>
      <c r="CEW50" s="48"/>
      <c r="CEX50" s="48"/>
      <c r="CEY50" s="48"/>
      <c r="CEZ50" s="48"/>
      <c r="CFA50" s="48"/>
      <c r="CFB50" s="48"/>
      <c r="CFC50" s="48"/>
      <c r="CFD50" s="48"/>
      <c r="CFE50" s="48"/>
      <c r="CFF50" s="48"/>
      <c r="CFG50" s="48"/>
      <c r="CFH50" s="48"/>
      <c r="CFI50" s="48"/>
      <c r="CFJ50" s="48"/>
      <c r="CFK50" s="48"/>
      <c r="CFL50" s="48"/>
      <c r="CFM50" s="48"/>
      <c r="CFN50" s="48"/>
      <c r="CFO50" s="48"/>
      <c r="CFP50" s="48"/>
      <c r="CFQ50" s="48"/>
      <c r="CFR50" s="48"/>
      <c r="CFS50" s="48"/>
      <c r="CFT50" s="48"/>
      <c r="CFU50" s="48"/>
      <c r="CFV50" s="48"/>
      <c r="CFW50" s="48"/>
      <c r="CFX50" s="48"/>
      <c r="CFY50" s="48"/>
      <c r="CFZ50" s="48"/>
      <c r="CGA50" s="48"/>
      <c r="CGB50" s="48"/>
      <c r="CGC50" s="48"/>
      <c r="CGD50" s="48"/>
      <c r="CGE50" s="48"/>
      <c r="CGF50" s="48"/>
      <c r="CGG50" s="48"/>
      <c r="CGH50" s="48"/>
      <c r="CGI50" s="48"/>
      <c r="CGJ50" s="48"/>
      <c r="CGK50" s="48"/>
      <c r="CGL50" s="48"/>
      <c r="CGM50" s="48"/>
      <c r="CGN50" s="48"/>
      <c r="CGO50" s="48"/>
      <c r="CGP50" s="48"/>
      <c r="CGQ50" s="48"/>
      <c r="CGR50" s="48"/>
      <c r="CGS50" s="48"/>
      <c r="CGT50" s="48"/>
      <c r="CGU50" s="48"/>
      <c r="CGV50" s="48"/>
      <c r="CGW50" s="48"/>
      <c r="CGX50" s="48"/>
      <c r="CGY50" s="48"/>
      <c r="CGZ50" s="48"/>
      <c r="CHA50" s="48"/>
      <c r="CHB50" s="48"/>
      <c r="CHC50" s="48"/>
      <c r="CHD50" s="48"/>
      <c r="CHE50" s="48"/>
      <c r="CHF50" s="48"/>
      <c r="CHG50" s="48"/>
      <c r="CHH50" s="48"/>
      <c r="CHI50" s="48"/>
      <c r="CHJ50" s="48"/>
      <c r="CHK50" s="48"/>
      <c r="CHL50" s="48"/>
      <c r="CHM50" s="48"/>
      <c r="CHN50" s="48"/>
      <c r="CHO50" s="48"/>
      <c r="CHP50" s="48"/>
      <c r="CHQ50" s="48"/>
      <c r="CHR50" s="48"/>
      <c r="CHS50" s="48"/>
      <c r="CHT50" s="48"/>
      <c r="CHU50" s="48"/>
      <c r="CHV50" s="48"/>
      <c r="CHW50" s="48"/>
      <c r="CHX50" s="48"/>
      <c r="CHY50" s="48"/>
      <c r="CHZ50" s="48"/>
      <c r="CIA50" s="48"/>
      <c r="CIB50" s="48"/>
      <c r="CIC50" s="48"/>
      <c r="CID50" s="48"/>
      <c r="CIE50" s="48"/>
      <c r="CIF50" s="48"/>
      <c r="CIG50" s="48"/>
      <c r="CIH50" s="48"/>
      <c r="CII50" s="48"/>
      <c r="CIJ50" s="48"/>
      <c r="CIK50" s="48"/>
      <c r="CIL50" s="48"/>
      <c r="CIM50" s="48"/>
      <c r="CIN50" s="48"/>
      <c r="CIO50" s="48"/>
      <c r="CIP50" s="48"/>
      <c r="CIQ50" s="48"/>
      <c r="CIR50" s="48"/>
      <c r="CIS50" s="48"/>
      <c r="CIT50" s="48"/>
      <c r="CIU50" s="48"/>
      <c r="CIV50" s="48"/>
      <c r="CIW50" s="48"/>
      <c r="CIX50" s="48"/>
      <c r="CIY50" s="48"/>
      <c r="CIZ50" s="48"/>
      <c r="CJA50" s="48"/>
      <c r="CJB50" s="48"/>
      <c r="CJC50" s="48"/>
      <c r="CJD50" s="48"/>
      <c r="CJE50" s="48"/>
      <c r="CJF50" s="48"/>
      <c r="CJG50" s="48"/>
      <c r="CJH50" s="48"/>
      <c r="CJI50" s="48"/>
      <c r="CJJ50" s="48"/>
      <c r="CJK50" s="48"/>
      <c r="CJL50" s="48"/>
      <c r="CJM50" s="48"/>
      <c r="CJN50" s="48"/>
      <c r="CJO50" s="48"/>
      <c r="CJP50" s="48"/>
      <c r="CJQ50" s="48"/>
      <c r="CJR50" s="48"/>
      <c r="CJS50" s="48"/>
      <c r="CJT50" s="48"/>
      <c r="CJU50" s="48"/>
      <c r="CJV50" s="48"/>
      <c r="CJW50" s="48"/>
      <c r="CJX50" s="48"/>
      <c r="CJY50" s="48"/>
      <c r="CJZ50" s="48"/>
      <c r="CKA50" s="48"/>
      <c r="CKB50" s="48"/>
      <c r="CKC50" s="48"/>
      <c r="CKD50" s="48"/>
      <c r="CKE50" s="48"/>
      <c r="CKF50" s="48"/>
      <c r="CKG50" s="48"/>
      <c r="CKH50" s="48"/>
      <c r="CKI50" s="48"/>
      <c r="CKJ50" s="48"/>
      <c r="CKK50" s="48"/>
      <c r="CKL50" s="48"/>
      <c r="CKM50" s="48"/>
      <c r="CKN50" s="48"/>
      <c r="CKO50" s="48"/>
      <c r="CKP50" s="48"/>
      <c r="CKQ50" s="48"/>
      <c r="CKR50" s="48"/>
      <c r="CKS50" s="48"/>
      <c r="CKT50" s="48"/>
      <c r="CKU50" s="48"/>
      <c r="CKV50" s="48"/>
      <c r="CKW50" s="48"/>
      <c r="CKX50" s="48"/>
      <c r="CKY50" s="48"/>
      <c r="CKZ50" s="48"/>
      <c r="CLA50" s="48"/>
      <c r="CLB50" s="48"/>
      <c r="CLC50" s="48"/>
      <c r="CLD50" s="48"/>
      <c r="CLE50" s="48"/>
      <c r="CLF50" s="48"/>
      <c r="CLG50" s="48"/>
      <c r="CLH50" s="48"/>
      <c r="CLI50" s="48"/>
      <c r="CLJ50" s="48"/>
      <c r="CLK50" s="48"/>
      <c r="CLL50" s="48"/>
      <c r="CLM50" s="48"/>
      <c r="CLN50" s="48"/>
      <c r="CLO50" s="48"/>
      <c r="CLP50" s="48"/>
      <c r="CLQ50" s="48"/>
      <c r="CLR50" s="48"/>
      <c r="CLS50" s="48"/>
      <c r="CLT50" s="48"/>
      <c r="CLU50" s="48"/>
      <c r="CLV50" s="48"/>
      <c r="CLW50" s="48"/>
      <c r="CLX50" s="48"/>
      <c r="CLY50" s="48"/>
      <c r="CLZ50" s="48"/>
      <c r="CMA50" s="48"/>
      <c r="CMB50" s="48"/>
      <c r="CMC50" s="48"/>
      <c r="CMD50" s="48"/>
      <c r="CME50" s="48"/>
      <c r="CMF50" s="48"/>
      <c r="CMG50" s="48"/>
      <c r="CMH50" s="48"/>
      <c r="CMI50" s="48"/>
      <c r="CMJ50" s="48"/>
      <c r="CMK50" s="48"/>
      <c r="CML50" s="48"/>
      <c r="CMM50" s="48"/>
      <c r="CMN50" s="48"/>
      <c r="CMO50" s="48"/>
      <c r="CMP50" s="48"/>
      <c r="CMQ50" s="48"/>
      <c r="CMR50" s="48"/>
      <c r="CMS50" s="48"/>
      <c r="CMT50" s="48"/>
      <c r="CMU50" s="48"/>
      <c r="CMV50" s="48"/>
      <c r="CMW50" s="48"/>
      <c r="CMX50" s="48"/>
      <c r="CMY50" s="48"/>
      <c r="CMZ50" s="48"/>
      <c r="CNA50" s="48"/>
      <c r="CNB50" s="48"/>
      <c r="CNC50" s="48"/>
      <c r="CND50" s="48"/>
      <c r="CNE50" s="48"/>
      <c r="CNF50" s="48"/>
      <c r="CNG50" s="48"/>
      <c r="CNH50" s="48"/>
      <c r="CNI50" s="48"/>
      <c r="CNJ50" s="48"/>
      <c r="CNK50" s="48"/>
      <c r="CNL50" s="48"/>
      <c r="CNM50" s="48"/>
      <c r="CNN50" s="48"/>
      <c r="CNO50" s="48"/>
      <c r="CNP50" s="48"/>
      <c r="CNQ50" s="48"/>
      <c r="CNR50" s="48"/>
      <c r="CNS50" s="48"/>
      <c r="CNT50" s="48"/>
      <c r="CNU50" s="48"/>
      <c r="CNV50" s="48"/>
      <c r="CNW50" s="48"/>
      <c r="CNX50" s="48"/>
      <c r="CNY50" s="48"/>
      <c r="CNZ50" s="48"/>
      <c r="COA50" s="48"/>
      <c r="COB50" s="48"/>
      <c r="COC50" s="48"/>
      <c r="COD50" s="48"/>
      <c r="COE50" s="48"/>
      <c r="COF50" s="48"/>
      <c r="COG50" s="48"/>
      <c r="COH50" s="48"/>
      <c r="COI50" s="48"/>
      <c r="COJ50" s="48"/>
      <c r="COK50" s="48"/>
      <c r="COL50" s="48"/>
      <c r="COM50" s="48"/>
      <c r="CON50" s="48"/>
      <c r="COO50" s="48"/>
      <c r="COP50" s="48"/>
      <c r="COQ50" s="48"/>
      <c r="COR50" s="48"/>
      <c r="COS50" s="48"/>
      <c r="COT50" s="48"/>
      <c r="COU50" s="48"/>
      <c r="COV50" s="48"/>
      <c r="COW50" s="48"/>
      <c r="COX50" s="48"/>
      <c r="COY50" s="48"/>
      <c r="COZ50" s="48"/>
      <c r="CPA50" s="48"/>
      <c r="CPB50" s="48"/>
      <c r="CPC50" s="48"/>
      <c r="CPD50" s="48"/>
      <c r="CPE50" s="48"/>
      <c r="CPF50" s="48"/>
      <c r="CPG50" s="48"/>
      <c r="CPH50" s="48"/>
      <c r="CPI50" s="48"/>
      <c r="CPJ50" s="48"/>
      <c r="CPK50" s="48"/>
      <c r="CPL50" s="48"/>
      <c r="CPM50" s="48"/>
      <c r="CPN50" s="48"/>
      <c r="CPO50" s="48"/>
      <c r="CPP50" s="48"/>
      <c r="CPQ50" s="48"/>
      <c r="CPR50" s="48"/>
      <c r="CPS50" s="48"/>
      <c r="CPT50" s="48"/>
      <c r="CPU50" s="48"/>
      <c r="CPV50" s="48"/>
      <c r="CPW50" s="48"/>
      <c r="CPX50" s="48"/>
      <c r="CPY50" s="48"/>
      <c r="CPZ50" s="48"/>
      <c r="CQA50" s="48"/>
      <c r="CQB50" s="48"/>
      <c r="CQC50" s="48"/>
      <c r="CQD50" s="48"/>
      <c r="CQE50" s="48"/>
      <c r="CQF50" s="48"/>
      <c r="CQG50" s="48"/>
      <c r="CQH50" s="48"/>
      <c r="CQI50" s="48"/>
      <c r="CQJ50" s="48"/>
      <c r="CQK50" s="48"/>
      <c r="CQL50" s="48"/>
      <c r="CQM50" s="48"/>
      <c r="CQN50" s="48"/>
      <c r="CQO50" s="48"/>
      <c r="CQP50" s="48"/>
      <c r="CQQ50" s="48"/>
      <c r="CQR50" s="48"/>
      <c r="CQS50" s="48"/>
      <c r="CQT50" s="48"/>
      <c r="CQU50" s="48"/>
      <c r="CQV50" s="48"/>
      <c r="CQW50" s="48"/>
      <c r="CQX50" s="48"/>
      <c r="CQY50" s="48"/>
      <c r="CQZ50" s="48"/>
      <c r="CRA50" s="48"/>
      <c r="CRB50" s="48"/>
      <c r="CRC50" s="48"/>
      <c r="CRD50" s="48"/>
      <c r="CRE50" s="48"/>
      <c r="CRF50" s="48"/>
      <c r="CRG50" s="48"/>
      <c r="CRH50" s="48"/>
      <c r="CRI50" s="48"/>
      <c r="CRJ50" s="48"/>
      <c r="CRK50" s="48"/>
      <c r="CRL50" s="48"/>
      <c r="CRM50" s="48"/>
      <c r="CRN50" s="48"/>
      <c r="CRO50" s="48"/>
      <c r="CRP50" s="48"/>
      <c r="CRQ50" s="48"/>
      <c r="CRR50" s="48"/>
      <c r="CRS50" s="48"/>
      <c r="CRT50" s="48"/>
      <c r="CRU50" s="48"/>
      <c r="CRV50" s="48"/>
      <c r="CRW50" s="48"/>
      <c r="CRX50" s="48"/>
      <c r="CRY50" s="48"/>
      <c r="CRZ50" s="48"/>
      <c r="CSA50" s="48"/>
      <c r="CSB50" s="48"/>
      <c r="CSC50" s="48"/>
      <c r="CSD50" s="48"/>
      <c r="CSE50" s="48"/>
      <c r="CSF50" s="48"/>
      <c r="CSG50" s="48"/>
      <c r="CSH50" s="48"/>
      <c r="CSI50" s="48"/>
      <c r="CSJ50" s="48"/>
      <c r="CSK50" s="48"/>
      <c r="CSL50" s="48"/>
      <c r="CSM50" s="48"/>
      <c r="CSN50" s="48"/>
      <c r="CSO50" s="48"/>
      <c r="CSP50" s="48"/>
      <c r="CSQ50" s="48"/>
      <c r="CSR50" s="48"/>
      <c r="CSS50" s="48"/>
      <c r="CST50" s="48"/>
      <c r="CSU50" s="48"/>
      <c r="CSV50" s="48"/>
      <c r="CSW50" s="48"/>
      <c r="CSX50" s="48"/>
      <c r="CSY50" s="48"/>
      <c r="CSZ50" s="48"/>
      <c r="CTA50" s="48"/>
      <c r="CTB50" s="48"/>
      <c r="CTC50" s="48"/>
      <c r="CTD50" s="48"/>
      <c r="CTE50" s="48"/>
      <c r="CTF50" s="48"/>
      <c r="CTG50" s="48"/>
      <c r="CTH50" s="48"/>
      <c r="CTI50" s="48"/>
      <c r="CTJ50" s="48"/>
      <c r="CTK50" s="48"/>
      <c r="CTL50" s="48"/>
      <c r="CTM50" s="48"/>
      <c r="CTN50" s="48"/>
      <c r="CTO50" s="48"/>
      <c r="CTP50" s="48"/>
      <c r="CTQ50" s="48"/>
      <c r="CTR50" s="48"/>
      <c r="CTS50" s="48"/>
      <c r="CTT50" s="48"/>
      <c r="CTU50" s="48"/>
      <c r="CTV50" s="48"/>
      <c r="CTW50" s="48"/>
      <c r="CTX50" s="48"/>
      <c r="CTY50" s="48"/>
      <c r="CTZ50" s="48"/>
      <c r="CUA50" s="48"/>
      <c r="CUB50" s="48"/>
      <c r="CUC50" s="48"/>
      <c r="CUD50" s="48"/>
      <c r="CUE50" s="48"/>
      <c r="CUF50" s="48"/>
      <c r="CUG50" s="48"/>
      <c r="CUH50" s="48"/>
      <c r="CUI50" s="48"/>
      <c r="CUJ50" s="48"/>
      <c r="CUK50" s="48"/>
      <c r="CUL50" s="48"/>
      <c r="CUM50" s="48"/>
      <c r="CUN50" s="48"/>
      <c r="CUO50" s="48"/>
      <c r="CUP50" s="48"/>
      <c r="CUQ50" s="48"/>
      <c r="CUR50" s="48"/>
      <c r="CUS50" s="48"/>
      <c r="CUT50" s="48"/>
      <c r="CUU50" s="48"/>
      <c r="CUV50" s="48"/>
      <c r="CUW50" s="48"/>
      <c r="CUX50" s="48"/>
      <c r="CUY50" s="48"/>
      <c r="CUZ50" s="48"/>
      <c r="CVA50" s="48"/>
      <c r="CVB50" s="48"/>
      <c r="CVC50" s="48"/>
      <c r="CVD50" s="48"/>
      <c r="CVE50" s="48"/>
      <c r="CVF50" s="48"/>
      <c r="CVG50" s="48"/>
      <c r="CVH50" s="48"/>
      <c r="CVI50" s="48"/>
      <c r="CVJ50" s="48"/>
      <c r="CVK50" s="48"/>
      <c r="CVL50" s="48"/>
      <c r="CVM50" s="48"/>
      <c r="CVN50" s="48"/>
      <c r="CVO50" s="48"/>
      <c r="CVP50" s="48"/>
      <c r="CVQ50" s="48"/>
      <c r="CVR50" s="48"/>
      <c r="CVS50" s="48"/>
      <c r="CVT50" s="48"/>
      <c r="CVU50" s="48"/>
      <c r="CVV50" s="48"/>
      <c r="CVW50" s="48"/>
      <c r="CVX50" s="48"/>
      <c r="CVY50" s="48"/>
      <c r="CVZ50" s="48"/>
      <c r="CWA50" s="48"/>
      <c r="CWB50" s="48"/>
      <c r="CWC50" s="48"/>
      <c r="CWD50" s="48"/>
      <c r="CWE50" s="48"/>
      <c r="CWF50" s="48"/>
      <c r="CWG50" s="48"/>
      <c r="CWH50" s="48"/>
      <c r="CWI50" s="48"/>
      <c r="CWJ50" s="48"/>
      <c r="CWK50" s="48"/>
      <c r="CWL50" s="48"/>
      <c r="CWM50" s="48"/>
      <c r="CWN50" s="48"/>
      <c r="CWO50" s="48"/>
      <c r="CWP50" s="48"/>
      <c r="CWQ50" s="48"/>
      <c r="CWR50" s="48"/>
      <c r="CWS50" s="48"/>
      <c r="CWT50" s="48"/>
      <c r="CWU50" s="48"/>
      <c r="CWV50" s="48"/>
      <c r="CWW50" s="48"/>
      <c r="CWX50" s="48"/>
      <c r="CWY50" s="48"/>
      <c r="CWZ50" s="48"/>
      <c r="CXA50" s="48"/>
      <c r="CXB50" s="48"/>
      <c r="CXC50" s="48"/>
      <c r="CXD50" s="48"/>
      <c r="CXE50" s="48"/>
      <c r="CXF50" s="48"/>
      <c r="CXG50" s="48"/>
      <c r="CXH50" s="48"/>
      <c r="CXI50" s="48"/>
      <c r="CXJ50" s="48"/>
      <c r="CXK50" s="48"/>
      <c r="CXL50" s="48"/>
      <c r="CXM50" s="48"/>
      <c r="CXN50" s="48"/>
      <c r="CXO50" s="48"/>
      <c r="CXP50" s="48"/>
      <c r="CXQ50" s="48"/>
      <c r="CXR50" s="48"/>
      <c r="CXS50" s="48"/>
      <c r="CXT50" s="48"/>
      <c r="CXU50" s="48"/>
      <c r="CXV50" s="48"/>
      <c r="CXW50" s="48"/>
      <c r="CXX50" s="48"/>
      <c r="CXY50" s="48"/>
      <c r="CXZ50" s="48"/>
      <c r="CYA50" s="48"/>
      <c r="CYB50" s="48"/>
      <c r="CYC50" s="48"/>
      <c r="CYD50" s="48"/>
      <c r="CYE50" s="48"/>
      <c r="CYF50" s="48"/>
      <c r="CYG50" s="48"/>
      <c r="CYH50" s="48"/>
      <c r="CYI50" s="48"/>
      <c r="CYJ50" s="48"/>
      <c r="CYK50" s="48"/>
      <c r="CYL50" s="48"/>
      <c r="CYM50" s="48"/>
      <c r="CYN50" s="48"/>
      <c r="CYO50" s="48"/>
      <c r="CYP50" s="48"/>
      <c r="CYQ50" s="48"/>
      <c r="CYR50" s="48"/>
      <c r="CYS50" s="48"/>
      <c r="CYT50" s="48"/>
      <c r="CYU50" s="48"/>
      <c r="CYV50" s="48"/>
      <c r="CYW50" s="48"/>
      <c r="CYX50" s="48"/>
      <c r="CYY50" s="48"/>
      <c r="CYZ50" s="48"/>
      <c r="CZA50" s="48"/>
      <c r="CZB50" s="48"/>
      <c r="CZC50" s="48"/>
      <c r="CZD50" s="48"/>
      <c r="CZE50" s="48"/>
      <c r="CZF50" s="48"/>
      <c r="CZG50" s="48"/>
      <c r="CZH50" s="48"/>
      <c r="CZI50" s="48"/>
      <c r="CZJ50" s="48"/>
      <c r="CZK50" s="48"/>
      <c r="CZL50" s="48"/>
      <c r="CZM50" s="48"/>
      <c r="CZN50" s="48"/>
      <c r="CZO50" s="48"/>
      <c r="CZP50" s="48"/>
      <c r="CZQ50" s="48"/>
      <c r="CZR50" s="48"/>
      <c r="CZS50" s="48"/>
      <c r="CZT50" s="48"/>
      <c r="CZU50" s="48"/>
      <c r="CZV50" s="48"/>
      <c r="CZW50" s="48"/>
      <c r="CZX50" s="48"/>
      <c r="CZY50" s="48"/>
      <c r="CZZ50" s="48"/>
      <c r="DAA50" s="48"/>
      <c r="DAB50" s="48"/>
      <c r="DAC50" s="48"/>
      <c r="DAD50" s="48"/>
      <c r="DAE50" s="48"/>
      <c r="DAF50" s="48"/>
      <c r="DAG50" s="48"/>
      <c r="DAH50" s="48"/>
      <c r="DAI50" s="48"/>
      <c r="DAJ50" s="48"/>
      <c r="DAK50" s="48"/>
      <c r="DAL50" s="48"/>
      <c r="DAM50" s="48"/>
      <c r="DAN50" s="48"/>
      <c r="DAO50" s="48"/>
      <c r="DAP50" s="48"/>
      <c r="DAQ50" s="48"/>
      <c r="DAR50" s="48"/>
      <c r="DAS50" s="48"/>
      <c r="DAT50" s="48"/>
      <c r="DAU50" s="48"/>
      <c r="DAV50" s="48"/>
      <c r="DAW50" s="48"/>
      <c r="DAX50" s="48"/>
      <c r="DAY50" s="48"/>
      <c r="DAZ50" s="48"/>
      <c r="DBA50" s="48"/>
      <c r="DBB50" s="48"/>
      <c r="DBC50" s="48"/>
      <c r="DBD50" s="48"/>
      <c r="DBE50" s="48"/>
      <c r="DBF50" s="48"/>
      <c r="DBG50" s="48"/>
      <c r="DBH50" s="48"/>
      <c r="DBI50" s="48"/>
      <c r="DBJ50" s="48"/>
      <c r="DBK50" s="48"/>
      <c r="DBL50" s="48"/>
      <c r="DBM50" s="48"/>
      <c r="DBN50" s="48"/>
      <c r="DBO50" s="48"/>
      <c r="DBP50" s="48"/>
      <c r="DBQ50" s="48"/>
      <c r="DBR50" s="48"/>
      <c r="DBS50" s="48"/>
      <c r="DBT50" s="48"/>
      <c r="DBU50" s="48"/>
      <c r="DBV50" s="48"/>
      <c r="DBW50" s="48"/>
      <c r="DBX50" s="48"/>
      <c r="DBY50" s="48"/>
      <c r="DBZ50" s="48"/>
      <c r="DCA50" s="48"/>
      <c r="DCB50" s="48"/>
      <c r="DCC50" s="48"/>
      <c r="DCD50" s="48"/>
      <c r="DCE50" s="48"/>
      <c r="DCF50" s="48"/>
      <c r="DCG50" s="48"/>
      <c r="DCH50" s="48"/>
      <c r="DCI50" s="48"/>
      <c r="DCJ50" s="48"/>
      <c r="DCK50" s="48"/>
      <c r="DCL50" s="48"/>
      <c r="DCM50" s="48"/>
      <c r="DCN50" s="48"/>
      <c r="DCO50" s="48"/>
      <c r="DCP50" s="48"/>
      <c r="DCQ50" s="48"/>
      <c r="DCR50" s="48"/>
      <c r="DCS50" s="48"/>
      <c r="DCT50" s="48"/>
      <c r="DCU50" s="48"/>
      <c r="DCV50" s="48"/>
      <c r="DCW50" s="48"/>
      <c r="DCX50" s="48"/>
      <c r="DCY50" s="48"/>
      <c r="DCZ50" s="48"/>
      <c r="DDA50" s="48"/>
      <c r="DDB50" s="48"/>
      <c r="DDC50" s="48"/>
      <c r="DDD50" s="48"/>
      <c r="DDE50" s="48"/>
      <c r="DDF50" s="48"/>
      <c r="DDG50" s="48"/>
      <c r="DDH50" s="48"/>
      <c r="DDI50" s="48"/>
      <c r="DDJ50" s="48"/>
      <c r="DDK50" s="48"/>
      <c r="DDL50" s="48"/>
      <c r="DDM50" s="48"/>
      <c r="DDN50" s="48"/>
      <c r="DDO50" s="48"/>
      <c r="DDP50" s="48"/>
      <c r="DDQ50" s="48"/>
      <c r="DDR50" s="48"/>
      <c r="DDS50" s="48"/>
      <c r="DDT50" s="48"/>
      <c r="DDU50" s="48"/>
      <c r="DDV50" s="48"/>
      <c r="DDW50" s="48"/>
      <c r="DDX50" s="48"/>
      <c r="DDY50" s="48"/>
      <c r="DDZ50" s="48"/>
      <c r="DEA50" s="48"/>
      <c r="DEB50" s="48"/>
      <c r="DEC50" s="48"/>
      <c r="DED50" s="48"/>
      <c r="DEE50" s="48"/>
      <c r="DEF50" s="48"/>
      <c r="DEG50" s="48"/>
      <c r="DEH50" s="48"/>
      <c r="DEI50" s="48"/>
      <c r="DEJ50" s="48"/>
      <c r="DEK50" s="48"/>
      <c r="DEL50" s="48"/>
      <c r="DEM50" s="48"/>
      <c r="DEN50" s="48"/>
      <c r="DEO50" s="48"/>
      <c r="DEP50" s="48"/>
      <c r="DEQ50" s="48"/>
      <c r="DER50" s="48"/>
      <c r="DES50" s="48"/>
      <c r="DET50" s="48"/>
      <c r="DEU50" s="48"/>
      <c r="DEV50" s="48"/>
      <c r="DEW50" s="48"/>
      <c r="DEX50" s="48"/>
      <c r="DEY50" s="48"/>
      <c r="DEZ50" s="48"/>
      <c r="DFA50" s="48"/>
      <c r="DFB50" s="48"/>
      <c r="DFC50" s="48"/>
      <c r="DFD50" s="48"/>
      <c r="DFE50" s="48"/>
      <c r="DFF50" s="48"/>
      <c r="DFG50" s="48"/>
      <c r="DFH50" s="48"/>
      <c r="DFI50" s="48"/>
      <c r="DFJ50" s="48"/>
      <c r="DFK50" s="48"/>
      <c r="DFL50" s="48"/>
      <c r="DFM50" s="48"/>
      <c r="DFN50" s="48"/>
      <c r="DFO50" s="48"/>
      <c r="DFP50" s="48"/>
      <c r="DFQ50" s="48"/>
      <c r="DFR50" s="48"/>
      <c r="DFS50" s="48"/>
      <c r="DFT50" s="48"/>
      <c r="DFU50" s="48"/>
      <c r="DFV50" s="48"/>
      <c r="DFW50" s="48"/>
      <c r="DFX50" s="48"/>
      <c r="DFY50" s="48"/>
      <c r="DFZ50" s="48"/>
      <c r="DGA50" s="48"/>
      <c r="DGB50" s="48"/>
      <c r="DGC50" s="48"/>
      <c r="DGD50" s="48"/>
      <c r="DGE50" s="48"/>
      <c r="DGF50" s="48"/>
      <c r="DGG50" s="48"/>
      <c r="DGH50" s="48"/>
      <c r="DGI50" s="48"/>
      <c r="DGJ50" s="48"/>
      <c r="DGK50" s="48"/>
      <c r="DGL50" s="48"/>
      <c r="DGM50" s="48"/>
      <c r="DGN50" s="48"/>
      <c r="DGO50" s="48"/>
      <c r="DGP50" s="48"/>
      <c r="DGQ50" s="48"/>
      <c r="DGR50" s="48"/>
      <c r="DGS50" s="48"/>
      <c r="DGT50" s="48"/>
      <c r="DGU50" s="48"/>
      <c r="DGV50" s="48"/>
      <c r="DGW50" s="48"/>
      <c r="DGX50" s="48"/>
      <c r="DGY50" s="48"/>
      <c r="DGZ50" s="48"/>
      <c r="DHA50" s="48"/>
      <c r="DHB50" s="48"/>
      <c r="DHC50" s="48"/>
      <c r="DHD50" s="48"/>
      <c r="DHE50" s="48"/>
      <c r="DHF50" s="48"/>
      <c r="DHG50" s="48"/>
      <c r="DHH50" s="48"/>
      <c r="DHI50" s="48"/>
      <c r="DHJ50" s="48"/>
      <c r="DHK50" s="48"/>
      <c r="DHL50" s="48"/>
      <c r="DHM50" s="48"/>
      <c r="DHN50" s="48"/>
      <c r="DHO50" s="48"/>
      <c r="DHP50" s="48"/>
      <c r="DHQ50" s="48"/>
      <c r="DHR50" s="48"/>
      <c r="DHS50" s="48"/>
      <c r="DHT50" s="48"/>
      <c r="DHU50" s="48"/>
      <c r="DHV50" s="48"/>
      <c r="DHW50" s="48"/>
      <c r="DHX50" s="48"/>
      <c r="DHY50" s="48"/>
      <c r="DHZ50" s="48"/>
      <c r="DIA50" s="48"/>
      <c r="DIB50" s="48"/>
      <c r="DIC50" s="48"/>
      <c r="DID50" s="48"/>
      <c r="DIE50" s="48"/>
      <c r="DIF50" s="48"/>
      <c r="DIG50" s="48"/>
      <c r="DIH50" s="48"/>
      <c r="DII50" s="48"/>
      <c r="DIJ50" s="48"/>
      <c r="DIK50" s="48"/>
      <c r="DIL50" s="48"/>
      <c r="DIM50" s="48"/>
      <c r="DIN50" s="48"/>
      <c r="DIO50" s="48"/>
      <c r="DIP50" s="48"/>
      <c r="DIQ50" s="48"/>
      <c r="DIR50" s="48"/>
      <c r="DIS50" s="48"/>
      <c r="DIT50" s="48"/>
      <c r="DIU50" s="48"/>
      <c r="DIV50" s="48"/>
      <c r="DIW50" s="48"/>
      <c r="DIX50" s="48"/>
      <c r="DIY50" s="48"/>
      <c r="DIZ50" s="48"/>
      <c r="DJA50" s="48"/>
      <c r="DJB50" s="48"/>
      <c r="DJC50" s="48"/>
      <c r="DJD50" s="48"/>
      <c r="DJE50" s="48"/>
      <c r="DJF50" s="48"/>
      <c r="DJG50" s="48"/>
      <c r="DJH50" s="48"/>
      <c r="DJI50" s="48"/>
      <c r="DJJ50" s="48"/>
      <c r="DJK50" s="48"/>
      <c r="DJL50" s="48"/>
      <c r="DJM50" s="48"/>
      <c r="DJN50" s="48"/>
      <c r="DJO50" s="48"/>
      <c r="DJP50" s="48"/>
      <c r="DJQ50" s="48"/>
      <c r="DJR50" s="48"/>
      <c r="DJS50" s="48"/>
      <c r="DJT50" s="48"/>
      <c r="DJU50" s="48"/>
      <c r="DJV50" s="48"/>
      <c r="DJW50" s="48"/>
      <c r="DJX50" s="48"/>
      <c r="DJY50" s="48"/>
      <c r="DJZ50" s="48"/>
      <c r="DKA50" s="48"/>
      <c r="DKB50" s="48"/>
      <c r="DKC50" s="48"/>
      <c r="DKD50" s="48"/>
      <c r="DKE50" s="48"/>
      <c r="DKF50" s="48"/>
      <c r="DKG50" s="48"/>
      <c r="DKH50" s="48"/>
      <c r="DKI50" s="48"/>
      <c r="DKJ50" s="48"/>
      <c r="DKK50" s="48"/>
      <c r="DKL50" s="48"/>
      <c r="DKM50" s="48"/>
      <c r="DKN50" s="48"/>
      <c r="DKO50" s="48"/>
      <c r="DKP50" s="48"/>
      <c r="DKQ50" s="48"/>
      <c r="DKR50" s="48"/>
      <c r="DKS50" s="48"/>
      <c r="DKT50" s="48"/>
      <c r="DKU50" s="48"/>
      <c r="DKV50" s="48"/>
      <c r="DKW50" s="48"/>
      <c r="DKX50" s="48"/>
      <c r="DKY50" s="48"/>
      <c r="DKZ50" s="48"/>
      <c r="DLA50" s="48"/>
      <c r="DLB50" s="48"/>
      <c r="DLC50" s="48"/>
      <c r="DLD50" s="48"/>
      <c r="DLE50" s="48"/>
      <c r="DLF50" s="48"/>
      <c r="DLG50" s="48"/>
      <c r="DLH50" s="48"/>
      <c r="DLI50" s="48"/>
      <c r="DLJ50" s="48"/>
      <c r="DLK50" s="48"/>
      <c r="DLL50" s="48"/>
      <c r="DLM50" s="48"/>
      <c r="DLN50" s="48"/>
      <c r="DLO50" s="48"/>
      <c r="DLP50" s="48"/>
      <c r="DLQ50" s="48"/>
      <c r="DLR50" s="48"/>
      <c r="DLS50" s="48"/>
      <c r="DLT50" s="48"/>
      <c r="DLU50" s="48"/>
      <c r="DLV50" s="48"/>
      <c r="DLW50" s="48"/>
      <c r="DLX50" s="48"/>
      <c r="DLY50" s="48"/>
      <c r="DLZ50" s="48"/>
      <c r="DMA50" s="48"/>
      <c r="DMB50" s="48"/>
      <c r="DMC50" s="48"/>
      <c r="DMD50" s="48"/>
      <c r="DME50" s="48"/>
      <c r="DMF50" s="48"/>
      <c r="DMG50" s="48"/>
      <c r="DMH50" s="48"/>
      <c r="DMI50" s="48"/>
      <c r="DMJ50" s="48"/>
      <c r="DMK50" s="48"/>
      <c r="DML50" s="48"/>
      <c r="DMM50" s="48"/>
      <c r="DMN50" s="48"/>
      <c r="DMO50" s="48"/>
      <c r="DMP50" s="48"/>
      <c r="DMQ50" s="48"/>
      <c r="DMR50" s="48"/>
      <c r="DMS50" s="48"/>
      <c r="DMT50" s="48"/>
      <c r="DMU50" s="48"/>
      <c r="DMV50" s="48"/>
      <c r="DMW50" s="48"/>
      <c r="DMX50" s="48"/>
      <c r="DMY50" s="48"/>
      <c r="DMZ50" s="48"/>
      <c r="DNA50" s="48"/>
      <c r="DNB50" s="48"/>
      <c r="DNC50" s="48"/>
      <c r="DND50" s="48"/>
      <c r="DNE50" s="48"/>
      <c r="DNF50" s="48"/>
      <c r="DNG50" s="48"/>
      <c r="DNH50" s="48"/>
      <c r="DNI50" s="48"/>
      <c r="DNJ50" s="48"/>
      <c r="DNK50" s="48"/>
      <c r="DNL50" s="48"/>
      <c r="DNM50" s="48"/>
      <c r="DNN50" s="48"/>
      <c r="DNO50" s="48"/>
      <c r="DNP50" s="48"/>
      <c r="DNQ50" s="48"/>
      <c r="DNR50" s="48"/>
      <c r="DNS50" s="48"/>
      <c r="DNT50" s="48"/>
      <c r="DNU50" s="48"/>
      <c r="DNV50" s="48"/>
      <c r="DNW50" s="48"/>
      <c r="DNX50" s="48"/>
      <c r="DNY50" s="48"/>
      <c r="DNZ50" s="48"/>
      <c r="DOA50" s="48"/>
      <c r="DOB50" s="48"/>
      <c r="DOC50" s="48"/>
      <c r="DOD50" s="48"/>
      <c r="DOE50" s="48"/>
      <c r="DOF50" s="48"/>
      <c r="DOG50" s="48"/>
      <c r="DOH50" s="48"/>
      <c r="DOI50" s="48"/>
      <c r="DOJ50" s="48"/>
      <c r="DOK50" s="48"/>
      <c r="DOL50" s="48"/>
      <c r="DOM50" s="48"/>
      <c r="DON50" s="48"/>
      <c r="DOO50" s="48"/>
      <c r="DOP50" s="48"/>
      <c r="DOQ50" s="48"/>
      <c r="DOR50" s="48"/>
      <c r="DOS50" s="48"/>
      <c r="DOT50" s="48"/>
      <c r="DOU50" s="48"/>
      <c r="DOV50" s="48"/>
      <c r="DOW50" s="48"/>
      <c r="DOX50" s="48"/>
      <c r="DOY50" s="48"/>
      <c r="DOZ50" s="48"/>
      <c r="DPA50" s="48"/>
      <c r="DPB50" s="48"/>
      <c r="DPC50" s="48"/>
      <c r="DPD50" s="48"/>
      <c r="DPE50" s="48"/>
      <c r="DPF50" s="48"/>
      <c r="DPG50" s="48"/>
      <c r="DPH50" s="48"/>
      <c r="DPI50" s="48"/>
      <c r="DPJ50" s="48"/>
      <c r="DPK50" s="48"/>
      <c r="DPL50" s="48"/>
      <c r="DPM50" s="48"/>
      <c r="DPN50" s="48"/>
      <c r="DPO50" s="48"/>
      <c r="DPP50" s="48"/>
      <c r="DPQ50" s="48"/>
      <c r="DPR50" s="48"/>
      <c r="DPS50" s="48"/>
      <c r="DPT50" s="48"/>
      <c r="DPU50" s="48"/>
      <c r="DPV50" s="48"/>
      <c r="DPW50" s="48"/>
      <c r="DPX50" s="48"/>
      <c r="DPY50" s="48"/>
      <c r="DPZ50" s="48"/>
      <c r="DQA50" s="48"/>
      <c r="DQB50" s="48"/>
      <c r="DQC50" s="48"/>
      <c r="DQD50" s="48"/>
      <c r="DQE50" s="48"/>
      <c r="DQF50" s="48"/>
      <c r="DQG50" s="48"/>
      <c r="DQH50" s="48"/>
      <c r="DQI50" s="48"/>
      <c r="DQJ50" s="48"/>
      <c r="DQK50" s="48"/>
      <c r="DQL50" s="48"/>
      <c r="DQM50" s="48"/>
      <c r="DQN50" s="48"/>
      <c r="DQO50" s="48"/>
      <c r="DQP50" s="48"/>
      <c r="DQQ50" s="48"/>
      <c r="DQR50" s="48"/>
      <c r="DQS50" s="48"/>
      <c r="DQT50" s="48"/>
      <c r="DQU50" s="48"/>
      <c r="DQV50" s="48"/>
      <c r="DQW50" s="48"/>
      <c r="DQX50" s="48"/>
      <c r="DQY50" s="48"/>
      <c r="DQZ50" s="48"/>
      <c r="DRA50" s="48"/>
      <c r="DRB50" s="48"/>
      <c r="DRC50" s="48"/>
      <c r="DRD50" s="48"/>
      <c r="DRE50" s="48"/>
      <c r="DRF50" s="48"/>
      <c r="DRG50" s="48"/>
      <c r="DRH50" s="48"/>
      <c r="DRI50" s="48"/>
      <c r="DRJ50" s="48"/>
      <c r="DRK50" s="48"/>
      <c r="DRL50" s="48"/>
      <c r="DRM50" s="48"/>
      <c r="DRN50" s="48"/>
      <c r="DRO50" s="48"/>
      <c r="DRP50" s="48"/>
      <c r="DRQ50" s="48"/>
      <c r="DRR50" s="48"/>
      <c r="DRS50" s="48"/>
      <c r="DRT50" s="48"/>
      <c r="DRU50" s="48"/>
      <c r="DRV50" s="48"/>
      <c r="DRW50" s="48"/>
      <c r="DRX50" s="48"/>
      <c r="DRY50" s="48"/>
      <c r="DRZ50" s="48"/>
      <c r="DSA50" s="48"/>
      <c r="DSB50" s="48"/>
      <c r="DSC50" s="48"/>
      <c r="DSD50" s="48"/>
      <c r="DSE50" s="48"/>
      <c r="DSF50" s="48"/>
      <c r="DSG50" s="48"/>
      <c r="DSH50" s="48"/>
      <c r="DSI50" s="48"/>
      <c r="DSJ50" s="48"/>
      <c r="DSK50" s="48"/>
      <c r="DSL50" s="48"/>
      <c r="DSM50" s="48"/>
      <c r="DSN50" s="48"/>
      <c r="DSO50" s="48"/>
      <c r="DSP50" s="48"/>
      <c r="DSQ50" s="48"/>
      <c r="DSR50" s="48"/>
      <c r="DSS50" s="48"/>
      <c r="DST50" s="48"/>
      <c r="DSU50" s="48"/>
      <c r="DSV50" s="48"/>
      <c r="DSW50" s="48"/>
      <c r="DSX50" s="48"/>
      <c r="DSY50" s="48"/>
      <c r="DSZ50" s="48"/>
      <c r="DTA50" s="48"/>
      <c r="DTB50" s="48"/>
      <c r="DTC50" s="48"/>
      <c r="DTD50" s="48"/>
      <c r="DTE50" s="48"/>
      <c r="DTF50" s="48"/>
      <c r="DTG50" s="48"/>
      <c r="DTH50" s="48"/>
      <c r="DTI50" s="48"/>
      <c r="DTJ50" s="48"/>
      <c r="DTK50" s="48"/>
      <c r="DTL50" s="48"/>
      <c r="DTM50" s="48"/>
      <c r="DTN50" s="48"/>
      <c r="DTO50" s="48"/>
      <c r="DTP50" s="48"/>
      <c r="DTQ50" s="48"/>
      <c r="DTR50" s="48"/>
      <c r="DTS50" s="48"/>
      <c r="DTT50" s="48"/>
      <c r="DTU50" s="48"/>
      <c r="DTV50" s="48"/>
      <c r="DTW50" s="48"/>
      <c r="DTX50" s="48"/>
      <c r="DTY50" s="48"/>
      <c r="DTZ50" s="48"/>
      <c r="DUA50" s="48"/>
      <c r="DUB50" s="48"/>
      <c r="DUC50" s="48"/>
      <c r="DUD50" s="48"/>
      <c r="DUE50" s="48"/>
      <c r="DUF50" s="48"/>
      <c r="DUG50" s="48"/>
      <c r="DUH50" s="48"/>
      <c r="DUI50" s="48"/>
      <c r="DUJ50" s="48"/>
      <c r="DUK50" s="48"/>
      <c r="DUL50" s="48"/>
      <c r="DUM50" s="48"/>
      <c r="DUN50" s="48"/>
      <c r="DUO50" s="48"/>
      <c r="DUP50" s="48"/>
      <c r="DUQ50" s="48"/>
      <c r="DUR50" s="48"/>
      <c r="DUS50" s="48"/>
      <c r="DUT50" s="48"/>
      <c r="DUU50" s="48"/>
      <c r="DUV50" s="48"/>
      <c r="DUW50" s="48"/>
      <c r="DUX50" s="48"/>
      <c r="DUY50" s="48"/>
      <c r="DUZ50" s="48"/>
      <c r="DVA50" s="48"/>
      <c r="DVB50" s="48"/>
      <c r="DVC50" s="48"/>
      <c r="DVD50" s="48"/>
      <c r="DVE50" s="48"/>
      <c r="DVF50" s="48"/>
      <c r="DVG50" s="48"/>
      <c r="DVH50" s="48"/>
      <c r="DVI50" s="48"/>
      <c r="DVJ50" s="48"/>
      <c r="DVK50" s="48"/>
      <c r="DVL50" s="48"/>
      <c r="DVM50" s="48"/>
      <c r="DVN50" s="48"/>
      <c r="DVO50" s="48"/>
      <c r="DVP50" s="48"/>
      <c r="DVQ50" s="48"/>
      <c r="DVR50" s="48"/>
      <c r="DVS50" s="48"/>
      <c r="DVT50" s="48"/>
      <c r="DVU50" s="48"/>
      <c r="DVV50" s="48"/>
      <c r="DVW50" s="48"/>
      <c r="DVX50" s="48"/>
      <c r="DVY50" s="48"/>
      <c r="DVZ50" s="48"/>
      <c r="DWA50" s="48"/>
      <c r="DWB50" s="48"/>
      <c r="DWC50" s="48"/>
      <c r="DWD50" s="48"/>
      <c r="DWE50" s="48"/>
      <c r="DWF50" s="48"/>
      <c r="DWG50" s="48"/>
      <c r="DWH50" s="48"/>
      <c r="DWI50" s="48"/>
      <c r="DWJ50" s="48"/>
      <c r="DWK50" s="48"/>
      <c r="DWL50" s="48"/>
      <c r="DWM50" s="48"/>
      <c r="DWN50" s="48"/>
      <c r="DWO50" s="48"/>
      <c r="DWP50" s="48"/>
      <c r="DWQ50" s="48"/>
      <c r="DWR50" s="48"/>
      <c r="DWS50" s="48"/>
      <c r="DWT50" s="48"/>
      <c r="DWU50" s="48"/>
      <c r="DWV50" s="48"/>
      <c r="DWW50" s="48"/>
      <c r="DWX50" s="48"/>
      <c r="DWY50" s="48"/>
      <c r="DWZ50" s="48"/>
      <c r="DXA50" s="48"/>
      <c r="DXB50" s="48"/>
      <c r="DXC50" s="48"/>
      <c r="DXD50" s="48"/>
      <c r="DXE50" s="48"/>
      <c r="DXF50" s="48"/>
      <c r="DXG50" s="48"/>
      <c r="DXH50" s="48"/>
      <c r="DXI50" s="48"/>
      <c r="DXJ50" s="48"/>
      <c r="DXK50" s="48"/>
      <c r="DXL50" s="48"/>
      <c r="DXM50" s="48"/>
      <c r="DXN50" s="48"/>
      <c r="DXO50" s="48"/>
      <c r="DXP50" s="48"/>
      <c r="DXQ50" s="48"/>
      <c r="DXR50" s="48"/>
      <c r="DXS50" s="48"/>
      <c r="DXT50" s="48"/>
      <c r="DXU50" s="48"/>
      <c r="DXV50" s="48"/>
      <c r="DXW50" s="48"/>
      <c r="DXX50" s="48"/>
      <c r="DXY50" s="48"/>
      <c r="DXZ50" s="48"/>
      <c r="DYA50" s="48"/>
      <c r="DYB50" s="48"/>
      <c r="DYC50" s="48"/>
      <c r="DYD50" s="48"/>
      <c r="DYE50" s="48"/>
      <c r="DYF50" s="48"/>
      <c r="DYG50" s="48"/>
      <c r="DYH50" s="48"/>
      <c r="DYI50" s="48"/>
      <c r="DYJ50" s="48"/>
      <c r="DYK50" s="48"/>
      <c r="DYL50" s="48"/>
      <c r="DYM50" s="48"/>
      <c r="DYN50" s="48"/>
      <c r="DYO50" s="48"/>
      <c r="DYP50" s="48"/>
      <c r="DYQ50" s="48"/>
      <c r="DYR50" s="48"/>
      <c r="DYS50" s="48"/>
      <c r="DYT50" s="48"/>
      <c r="DYU50" s="48"/>
      <c r="DYV50" s="48"/>
      <c r="DYW50" s="48"/>
      <c r="DYX50" s="48"/>
      <c r="DYY50" s="48"/>
      <c r="DYZ50" s="48"/>
      <c r="DZA50" s="48"/>
      <c r="DZB50" s="48"/>
      <c r="DZC50" s="48"/>
      <c r="DZD50" s="48"/>
      <c r="DZE50" s="48"/>
      <c r="DZF50" s="48"/>
      <c r="DZG50" s="48"/>
      <c r="DZH50" s="48"/>
      <c r="DZI50" s="48"/>
      <c r="DZJ50" s="48"/>
      <c r="DZK50" s="48"/>
      <c r="DZL50" s="48"/>
      <c r="DZM50" s="48"/>
      <c r="DZN50" s="48"/>
      <c r="DZO50" s="48"/>
      <c r="DZP50" s="48"/>
      <c r="DZQ50" s="48"/>
      <c r="DZR50" s="48"/>
      <c r="DZS50" s="48"/>
      <c r="DZT50" s="48"/>
      <c r="DZU50" s="48"/>
      <c r="DZV50" s="48"/>
      <c r="DZW50" s="48"/>
      <c r="DZX50" s="48"/>
      <c r="DZY50" s="48"/>
      <c r="DZZ50" s="48"/>
      <c r="EAA50" s="48"/>
      <c r="EAB50" s="48"/>
      <c r="EAC50" s="48"/>
      <c r="EAD50" s="48"/>
      <c r="EAE50" s="48"/>
      <c r="EAF50" s="48"/>
      <c r="EAG50" s="48"/>
      <c r="EAH50" s="48"/>
      <c r="EAI50" s="48"/>
      <c r="EAJ50" s="48"/>
      <c r="EAK50" s="48"/>
      <c r="EAL50" s="48"/>
      <c r="EAM50" s="48"/>
      <c r="EAN50" s="48"/>
      <c r="EAO50" s="48"/>
      <c r="EAP50" s="48"/>
      <c r="EAQ50" s="48"/>
      <c r="EAR50" s="48"/>
      <c r="EAS50" s="48"/>
      <c r="EAT50" s="48"/>
      <c r="EAU50" s="48"/>
      <c r="EAV50" s="48"/>
      <c r="EAW50" s="48"/>
      <c r="EAX50" s="48"/>
      <c r="EAY50" s="48"/>
      <c r="EAZ50" s="48"/>
      <c r="EBA50" s="48"/>
      <c r="EBB50" s="48"/>
      <c r="EBC50" s="48"/>
      <c r="EBD50" s="48"/>
      <c r="EBE50" s="48"/>
      <c r="EBF50" s="48"/>
      <c r="EBG50" s="48"/>
      <c r="EBH50" s="48"/>
      <c r="EBI50" s="48"/>
      <c r="EBJ50" s="48"/>
      <c r="EBK50" s="48"/>
      <c r="EBL50" s="48"/>
      <c r="EBM50" s="48"/>
      <c r="EBN50" s="48"/>
      <c r="EBO50" s="48"/>
      <c r="EBP50" s="48"/>
      <c r="EBQ50" s="48"/>
      <c r="EBR50" s="48"/>
      <c r="EBS50" s="48"/>
      <c r="EBT50" s="48"/>
      <c r="EBU50" s="48"/>
      <c r="EBV50" s="48"/>
      <c r="EBW50" s="48"/>
      <c r="EBX50" s="48"/>
      <c r="EBY50" s="48"/>
      <c r="EBZ50" s="48"/>
      <c r="ECA50" s="48"/>
      <c r="ECB50" s="48"/>
      <c r="ECC50" s="48"/>
      <c r="ECD50" s="48"/>
      <c r="ECE50" s="48"/>
      <c r="ECF50" s="48"/>
      <c r="ECG50" s="48"/>
      <c r="ECH50" s="48"/>
      <c r="ECI50" s="48"/>
      <c r="ECJ50" s="48"/>
      <c r="ECK50" s="48"/>
      <c r="ECL50" s="48"/>
      <c r="ECM50" s="48"/>
      <c r="ECN50" s="48"/>
      <c r="ECO50" s="48"/>
      <c r="ECP50" s="48"/>
      <c r="ECQ50" s="48"/>
      <c r="ECR50" s="48"/>
      <c r="ECS50" s="48"/>
      <c r="ECT50" s="48"/>
      <c r="ECU50" s="48"/>
      <c r="ECV50" s="48"/>
      <c r="ECW50" s="48"/>
      <c r="ECX50" s="48"/>
      <c r="ECY50" s="48"/>
      <c r="ECZ50" s="48"/>
      <c r="EDA50" s="48"/>
      <c r="EDB50" s="48"/>
      <c r="EDC50" s="48"/>
      <c r="EDD50" s="48"/>
      <c r="EDE50" s="48"/>
      <c r="EDF50" s="48"/>
      <c r="EDG50" s="48"/>
      <c r="EDH50" s="48"/>
      <c r="EDI50" s="48"/>
      <c r="EDJ50" s="48"/>
      <c r="EDK50" s="48"/>
      <c r="EDL50" s="48"/>
      <c r="EDM50" s="48"/>
      <c r="EDN50" s="48"/>
      <c r="EDO50" s="48"/>
      <c r="EDP50" s="48"/>
      <c r="EDQ50" s="48"/>
      <c r="EDR50" s="48"/>
      <c r="EDS50" s="48"/>
      <c r="EDT50" s="48"/>
      <c r="EDU50" s="48"/>
      <c r="EDV50" s="48"/>
      <c r="EDW50" s="48"/>
      <c r="EDX50" s="48"/>
      <c r="EDY50" s="48"/>
      <c r="EDZ50" s="48"/>
      <c r="EEA50" s="48"/>
      <c r="EEB50" s="48"/>
      <c r="EEC50" s="48"/>
      <c r="EED50" s="48"/>
      <c r="EEE50" s="48"/>
      <c r="EEF50" s="48"/>
      <c r="EEG50" s="48"/>
      <c r="EEH50" s="48"/>
      <c r="EEI50" s="48"/>
      <c r="EEJ50" s="48"/>
      <c r="EEK50" s="48"/>
      <c r="EEL50" s="48"/>
      <c r="EEM50" s="48"/>
      <c r="EEN50" s="48"/>
      <c r="EEO50" s="48"/>
      <c r="EEP50" s="48"/>
      <c r="EEQ50" s="48"/>
      <c r="EER50" s="48"/>
      <c r="EES50" s="48"/>
      <c r="EET50" s="48"/>
      <c r="EEU50" s="48"/>
      <c r="EEV50" s="48"/>
      <c r="EEW50" s="48"/>
      <c r="EEX50" s="48"/>
      <c r="EEY50" s="48"/>
      <c r="EEZ50" s="48"/>
      <c r="EFA50" s="48"/>
      <c r="EFB50" s="48"/>
      <c r="EFC50" s="48"/>
      <c r="EFD50" s="48"/>
      <c r="EFE50" s="48"/>
      <c r="EFF50" s="48"/>
      <c r="EFG50" s="48"/>
      <c r="EFH50" s="48"/>
      <c r="EFI50" s="48"/>
      <c r="EFJ50" s="48"/>
      <c r="EFK50" s="48"/>
      <c r="EFL50" s="48"/>
      <c r="EFM50" s="48"/>
      <c r="EFN50" s="48"/>
      <c r="EFO50" s="48"/>
      <c r="EFP50" s="48"/>
      <c r="EFQ50" s="48"/>
      <c r="EFR50" s="48"/>
      <c r="EFS50" s="48"/>
      <c r="EFT50" s="48"/>
      <c r="EFU50" s="48"/>
      <c r="EFV50" s="48"/>
      <c r="EFW50" s="48"/>
      <c r="EFX50" s="48"/>
      <c r="EFY50" s="48"/>
      <c r="EFZ50" s="48"/>
      <c r="EGA50" s="48"/>
      <c r="EGB50" s="48"/>
      <c r="EGC50" s="48"/>
      <c r="EGD50" s="48"/>
      <c r="EGE50" s="48"/>
      <c r="EGF50" s="48"/>
      <c r="EGG50" s="48"/>
      <c r="EGH50" s="48"/>
      <c r="EGI50" s="48"/>
      <c r="EGJ50" s="48"/>
      <c r="EGK50" s="48"/>
      <c r="EGL50" s="48"/>
      <c r="EGM50" s="48"/>
      <c r="EGN50" s="48"/>
      <c r="EGO50" s="48"/>
      <c r="EGP50" s="48"/>
      <c r="EGQ50" s="48"/>
      <c r="EGR50" s="48"/>
      <c r="EGS50" s="48"/>
      <c r="EGT50" s="48"/>
      <c r="EGU50" s="48"/>
      <c r="EGV50" s="48"/>
      <c r="EGW50" s="48"/>
      <c r="EGX50" s="48"/>
      <c r="EGY50" s="48"/>
      <c r="EGZ50" s="48"/>
      <c r="EHA50" s="48"/>
      <c r="EHB50" s="48"/>
      <c r="EHC50" s="48"/>
      <c r="EHD50" s="48"/>
      <c r="EHE50" s="48"/>
      <c r="EHF50" s="48"/>
      <c r="EHG50" s="48"/>
      <c r="EHH50" s="48"/>
      <c r="EHI50" s="48"/>
      <c r="EHJ50" s="48"/>
      <c r="EHK50" s="48"/>
      <c r="EHL50" s="48"/>
      <c r="EHM50" s="48"/>
      <c r="EHN50" s="48"/>
      <c r="EHO50" s="48"/>
      <c r="EHP50" s="48"/>
      <c r="EHQ50" s="48"/>
      <c r="EHR50" s="48"/>
      <c r="EHS50" s="48"/>
      <c r="EHT50" s="48"/>
      <c r="EHU50" s="48"/>
      <c r="EHV50" s="48"/>
      <c r="EHW50" s="48"/>
      <c r="EHX50" s="48"/>
      <c r="EHY50" s="48"/>
      <c r="EHZ50" s="48"/>
      <c r="EIA50" s="48"/>
      <c r="EIB50" s="48"/>
      <c r="EIC50" s="48"/>
      <c r="EID50" s="48"/>
      <c r="EIE50" s="48"/>
      <c r="EIF50" s="48"/>
      <c r="EIG50" s="48"/>
      <c r="EIH50" s="48"/>
      <c r="EII50" s="48"/>
      <c r="EIJ50" s="48"/>
      <c r="EIK50" s="48"/>
      <c r="EIL50" s="48"/>
      <c r="EIM50" s="48"/>
      <c r="EIN50" s="48"/>
      <c r="EIO50" s="48"/>
      <c r="EIP50" s="48"/>
      <c r="EIQ50" s="48"/>
      <c r="EIR50" s="48"/>
      <c r="EIS50" s="48"/>
      <c r="EIT50" s="48"/>
      <c r="EIU50" s="48"/>
      <c r="EIV50" s="48"/>
      <c r="EIW50" s="48"/>
      <c r="EIX50" s="48"/>
      <c r="EIY50" s="48"/>
      <c r="EIZ50" s="48"/>
      <c r="EJA50" s="48"/>
      <c r="EJB50" s="48"/>
      <c r="EJC50" s="48"/>
      <c r="EJD50" s="48"/>
      <c r="EJE50" s="48"/>
      <c r="EJF50" s="48"/>
      <c r="EJG50" s="48"/>
      <c r="EJH50" s="48"/>
      <c r="EJI50" s="48"/>
      <c r="EJJ50" s="48"/>
      <c r="EJK50" s="48"/>
      <c r="EJL50" s="48"/>
      <c r="EJM50" s="48"/>
      <c r="EJN50" s="48"/>
      <c r="EJO50" s="48"/>
      <c r="EJP50" s="48"/>
      <c r="EJQ50" s="48"/>
      <c r="EJR50" s="48"/>
      <c r="EJS50" s="48"/>
      <c r="EJT50" s="48"/>
      <c r="EJU50" s="48"/>
      <c r="EJV50" s="48"/>
      <c r="EJW50" s="48"/>
      <c r="EJX50" s="48"/>
      <c r="EJY50" s="48"/>
      <c r="EJZ50" s="48"/>
      <c r="EKA50" s="48"/>
      <c r="EKB50" s="48"/>
      <c r="EKC50" s="48"/>
      <c r="EKD50" s="48"/>
      <c r="EKE50" s="48"/>
      <c r="EKF50" s="48"/>
      <c r="EKG50" s="48"/>
      <c r="EKH50" s="48"/>
      <c r="EKI50" s="48"/>
      <c r="EKJ50" s="48"/>
      <c r="EKK50" s="48"/>
      <c r="EKL50" s="48"/>
      <c r="EKM50" s="48"/>
      <c r="EKN50" s="48"/>
      <c r="EKO50" s="48"/>
      <c r="EKP50" s="48"/>
      <c r="EKQ50" s="48"/>
      <c r="EKR50" s="48"/>
      <c r="EKS50" s="48"/>
      <c r="EKT50" s="48"/>
      <c r="EKU50" s="48"/>
      <c r="EKV50" s="48"/>
      <c r="EKW50" s="48"/>
      <c r="EKX50" s="48"/>
      <c r="EKY50" s="48"/>
      <c r="EKZ50" s="48"/>
      <c r="ELA50" s="48"/>
      <c r="ELB50" s="48"/>
      <c r="ELC50" s="48"/>
      <c r="ELD50" s="48"/>
      <c r="ELE50" s="48"/>
      <c r="ELF50" s="48"/>
      <c r="ELG50" s="48"/>
      <c r="ELH50" s="48"/>
      <c r="ELI50" s="48"/>
      <c r="ELJ50" s="48"/>
      <c r="ELK50" s="48"/>
      <c r="ELL50" s="48"/>
      <c r="ELM50" s="48"/>
      <c r="ELN50" s="48"/>
      <c r="ELO50" s="48"/>
      <c r="ELP50" s="48"/>
      <c r="ELQ50" s="48"/>
      <c r="ELR50" s="48"/>
      <c r="ELS50" s="48"/>
      <c r="ELT50" s="48"/>
      <c r="ELU50" s="48"/>
      <c r="ELV50" s="48"/>
      <c r="ELW50" s="48"/>
      <c r="ELX50" s="48"/>
      <c r="ELY50" s="48"/>
      <c r="ELZ50" s="48"/>
      <c r="EMA50" s="48"/>
      <c r="EMB50" s="48"/>
      <c r="EMC50" s="48"/>
      <c r="EMD50" s="48"/>
      <c r="EME50" s="48"/>
      <c r="EMF50" s="48"/>
      <c r="EMG50" s="48"/>
      <c r="EMH50" s="48"/>
      <c r="EMI50" s="48"/>
      <c r="EMJ50" s="48"/>
      <c r="EMK50" s="48"/>
      <c r="EML50" s="48"/>
      <c r="EMM50" s="48"/>
      <c r="EMN50" s="48"/>
      <c r="EMO50" s="48"/>
      <c r="EMP50" s="48"/>
      <c r="EMQ50" s="48"/>
      <c r="EMR50" s="48"/>
      <c r="EMS50" s="48"/>
      <c r="EMT50" s="48"/>
      <c r="EMU50" s="48"/>
      <c r="EMV50" s="48"/>
      <c r="EMW50" s="48"/>
      <c r="EMX50" s="48"/>
      <c r="EMY50" s="48"/>
      <c r="EMZ50" s="48"/>
      <c r="ENA50" s="48"/>
      <c r="ENB50" s="48"/>
      <c r="ENC50" s="48"/>
      <c r="END50" s="48"/>
      <c r="ENE50" s="48"/>
      <c r="ENF50" s="48"/>
      <c r="ENG50" s="48"/>
      <c r="ENH50" s="48"/>
      <c r="ENI50" s="48"/>
      <c r="ENJ50" s="48"/>
      <c r="ENK50" s="48"/>
      <c r="ENL50" s="48"/>
      <c r="ENM50" s="48"/>
      <c r="ENN50" s="48"/>
      <c r="ENO50" s="48"/>
      <c r="ENP50" s="48"/>
      <c r="ENQ50" s="48"/>
      <c r="ENR50" s="48"/>
      <c r="ENS50" s="48"/>
      <c r="ENT50" s="48"/>
      <c r="ENU50" s="48"/>
      <c r="ENV50" s="48"/>
      <c r="ENW50" s="48"/>
      <c r="ENX50" s="48"/>
      <c r="ENY50" s="48"/>
      <c r="ENZ50" s="48"/>
      <c r="EOA50" s="48"/>
      <c r="EOB50" s="48"/>
      <c r="EOC50" s="48"/>
      <c r="EOD50" s="48"/>
      <c r="EOE50" s="48"/>
      <c r="EOF50" s="48"/>
      <c r="EOG50" s="48"/>
      <c r="EOH50" s="48"/>
      <c r="EOI50" s="48"/>
      <c r="EOJ50" s="48"/>
      <c r="EOK50" s="48"/>
      <c r="EOL50" s="48"/>
      <c r="EOM50" s="48"/>
      <c r="EON50" s="48"/>
      <c r="EOO50" s="48"/>
      <c r="EOP50" s="48"/>
      <c r="EOQ50" s="48"/>
      <c r="EOR50" s="48"/>
      <c r="EOS50" s="48"/>
      <c r="EOT50" s="48"/>
      <c r="EOU50" s="48"/>
      <c r="EOV50" s="48"/>
      <c r="EOW50" s="48"/>
      <c r="EOX50" s="48"/>
      <c r="EOY50" s="48"/>
      <c r="EOZ50" s="48"/>
      <c r="EPA50" s="48"/>
      <c r="EPB50" s="48"/>
      <c r="EPC50" s="48"/>
      <c r="EPD50" s="48"/>
      <c r="EPE50" s="48"/>
      <c r="EPF50" s="48"/>
      <c r="EPG50" s="48"/>
      <c r="EPH50" s="48"/>
      <c r="EPI50" s="48"/>
      <c r="EPJ50" s="48"/>
      <c r="EPK50" s="48"/>
      <c r="EPL50" s="48"/>
      <c r="EPM50" s="48"/>
      <c r="EPN50" s="48"/>
      <c r="EPO50" s="48"/>
      <c r="EPP50" s="48"/>
      <c r="EPQ50" s="48"/>
      <c r="EPR50" s="48"/>
      <c r="EPS50" s="48"/>
      <c r="EPT50" s="48"/>
      <c r="EPU50" s="48"/>
      <c r="EPV50" s="48"/>
      <c r="EPW50" s="48"/>
      <c r="EPX50" s="48"/>
      <c r="EPY50" s="48"/>
      <c r="EPZ50" s="48"/>
      <c r="EQA50" s="48"/>
      <c r="EQB50" s="48"/>
      <c r="EQC50" s="48"/>
      <c r="EQD50" s="48"/>
      <c r="EQE50" s="48"/>
      <c r="EQF50" s="48"/>
      <c r="EQG50" s="48"/>
      <c r="EQH50" s="48"/>
      <c r="EQI50" s="48"/>
      <c r="EQJ50" s="48"/>
      <c r="EQK50" s="48"/>
      <c r="EQL50" s="48"/>
      <c r="EQM50" s="48"/>
      <c r="EQN50" s="48"/>
      <c r="EQO50" s="48"/>
      <c r="EQP50" s="48"/>
      <c r="EQQ50" s="48"/>
      <c r="EQR50" s="48"/>
      <c r="EQS50" s="48"/>
      <c r="EQT50" s="48"/>
      <c r="EQU50" s="48"/>
      <c r="EQV50" s="48"/>
      <c r="EQW50" s="48"/>
      <c r="EQX50" s="48"/>
      <c r="EQY50" s="48"/>
      <c r="EQZ50" s="48"/>
      <c r="ERA50" s="48"/>
      <c r="ERB50" s="48"/>
      <c r="ERC50" s="48"/>
      <c r="ERD50" s="48"/>
      <c r="ERE50" s="48"/>
      <c r="ERF50" s="48"/>
      <c r="ERG50" s="48"/>
      <c r="ERH50" s="48"/>
      <c r="ERI50" s="48"/>
      <c r="ERJ50" s="48"/>
      <c r="ERK50" s="48"/>
      <c r="ERL50" s="48"/>
      <c r="ERM50" s="48"/>
      <c r="ERN50" s="48"/>
      <c r="ERO50" s="48"/>
      <c r="ERP50" s="48"/>
      <c r="ERQ50" s="48"/>
      <c r="ERR50" s="48"/>
      <c r="ERS50" s="48"/>
      <c r="ERT50" s="48"/>
      <c r="ERU50" s="48"/>
      <c r="ERV50" s="48"/>
      <c r="ERW50" s="48"/>
      <c r="ERX50" s="48"/>
      <c r="ERY50" s="48"/>
      <c r="ERZ50" s="48"/>
      <c r="ESA50" s="48"/>
      <c r="ESB50" s="48"/>
      <c r="ESC50" s="48"/>
      <c r="ESD50" s="48"/>
      <c r="ESE50" s="48"/>
      <c r="ESF50" s="48"/>
      <c r="ESG50" s="48"/>
      <c r="ESH50" s="48"/>
      <c r="ESI50" s="48"/>
      <c r="ESJ50" s="48"/>
      <c r="ESK50" s="48"/>
      <c r="ESL50" s="48"/>
      <c r="ESM50" s="48"/>
      <c r="ESN50" s="48"/>
      <c r="ESO50" s="48"/>
      <c r="ESP50" s="48"/>
      <c r="ESQ50" s="48"/>
      <c r="ESR50" s="48"/>
      <c r="ESS50" s="48"/>
      <c r="EST50" s="48"/>
      <c r="ESU50" s="48"/>
      <c r="ESV50" s="48"/>
      <c r="ESW50" s="48"/>
      <c r="ESX50" s="48"/>
      <c r="ESY50" s="48"/>
      <c r="ESZ50" s="48"/>
      <c r="ETA50" s="48"/>
      <c r="ETB50" s="48"/>
      <c r="ETC50" s="48"/>
      <c r="ETD50" s="48"/>
      <c r="ETE50" s="48"/>
      <c r="ETF50" s="48"/>
      <c r="ETG50" s="48"/>
      <c r="ETH50" s="48"/>
      <c r="ETI50" s="48"/>
      <c r="ETJ50" s="48"/>
      <c r="ETK50" s="48"/>
      <c r="ETL50" s="48"/>
      <c r="ETM50" s="48"/>
      <c r="ETN50" s="48"/>
      <c r="ETO50" s="48"/>
      <c r="ETP50" s="48"/>
      <c r="ETQ50" s="48"/>
      <c r="ETR50" s="48"/>
      <c r="ETS50" s="48"/>
      <c r="ETT50" s="48"/>
      <c r="ETU50" s="48"/>
      <c r="ETV50" s="48"/>
      <c r="ETW50" s="48"/>
      <c r="ETX50" s="48"/>
      <c r="ETY50" s="48"/>
      <c r="ETZ50" s="48"/>
      <c r="EUA50" s="48"/>
      <c r="EUB50" s="48"/>
      <c r="EUC50" s="48"/>
      <c r="EUD50" s="48"/>
      <c r="EUE50" s="48"/>
      <c r="EUF50" s="48"/>
      <c r="EUG50" s="48"/>
      <c r="EUH50" s="48"/>
      <c r="EUI50" s="48"/>
      <c r="EUJ50" s="48"/>
      <c r="EUK50" s="48"/>
      <c r="EUL50" s="48"/>
      <c r="EUM50" s="48"/>
      <c r="EUN50" s="48"/>
      <c r="EUO50" s="48"/>
      <c r="EUP50" s="48"/>
      <c r="EUQ50" s="48"/>
      <c r="EUR50" s="48"/>
      <c r="EUS50" s="48"/>
      <c r="EUT50" s="48"/>
      <c r="EUU50" s="48"/>
      <c r="EUV50" s="48"/>
      <c r="EUW50" s="48"/>
      <c r="EUX50" s="48"/>
      <c r="EUY50" s="48"/>
      <c r="EUZ50" s="48"/>
      <c r="EVA50" s="48"/>
      <c r="EVB50" s="48"/>
      <c r="EVC50" s="48"/>
      <c r="EVD50" s="48"/>
      <c r="EVE50" s="48"/>
      <c r="EVF50" s="48"/>
      <c r="EVG50" s="48"/>
      <c r="EVH50" s="48"/>
      <c r="EVI50" s="48"/>
      <c r="EVJ50" s="48"/>
      <c r="EVK50" s="48"/>
      <c r="EVL50" s="48"/>
      <c r="EVM50" s="48"/>
      <c r="EVN50" s="48"/>
      <c r="EVO50" s="48"/>
      <c r="EVP50" s="48"/>
      <c r="EVQ50" s="48"/>
      <c r="EVR50" s="48"/>
      <c r="EVS50" s="48"/>
      <c r="EVT50" s="48"/>
      <c r="EVU50" s="48"/>
      <c r="EVV50" s="48"/>
      <c r="EVW50" s="48"/>
      <c r="EVX50" s="48"/>
      <c r="EVY50" s="48"/>
      <c r="EVZ50" s="48"/>
      <c r="EWA50" s="48"/>
      <c r="EWB50" s="48"/>
      <c r="EWC50" s="48"/>
      <c r="EWD50" s="48"/>
      <c r="EWE50" s="48"/>
      <c r="EWF50" s="48"/>
      <c r="EWG50" s="48"/>
      <c r="EWH50" s="48"/>
      <c r="EWI50" s="48"/>
      <c r="EWJ50" s="48"/>
      <c r="EWK50" s="48"/>
      <c r="EWL50" s="48"/>
      <c r="EWM50" s="48"/>
      <c r="EWN50" s="48"/>
      <c r="EWO50" s="48"/>
      <c r="EWP50" s="48"/>
      <c r="EWQ50" s="48"/>
      <c r="EWR50" s="48"/>
      <c r="EWS50" s="48"/>
      <c r="EWT50" s="48"/>
      <c r="EWU50" s="48"/>
      <c r="EWV50" s="48"/>
      <c r="EWW50" s="48"/>
      <c r="EWX50" s="48"/>
      <c r="EWY50" s="48"/>
      <c r="EWZ50" s="48"/>
      <c r="EXA50" s="48"/>
      <c r="EXB50" s="48"/>
      <c r="EXC50" s="48"/>
      <c r="EXD50" s="48"/>
      <c r="EXE50" s="48"/>
      <c r="EXF50" s="48"/>
      <c r="EXG50" s="48"/>
      <c r="EXH50" s="48"/>
      <c r="EXI50" s="48"/>
      <c r="EXJ50" s="48"/>
      <c r="EXK50" s="48"/>
      <c r="EXL50" s="48"/>
      <c r="EXM50" s="48"/>
      <c r="EXN50" s="48"/>
      <c r="EXO50" s="48"/>
      <c r="EXP50" s="48"/>
      <c r="EXQ50" s="48"/>
      <c r="EXR50" s="48"/>
      <c r="EXS50" s="48"/>
      <c r="EXT50" s="48"/>
      <c r="EXU50" s="48"/>
      <c r="EXV50" s="48"/>
      <c r="EXW50" s="48"/>
      <c r="EXX50" s="48"/>
      <c r="EXY50" s="48"/>
      <c r="EXZ50" s="48"/>
      <c r="EYA50" s="48"/>
      <c r="EYB50" s="48"/>
      <c r="EYC50" s="48"/>
      <c r="EYD50" s="48"/>
      <c r="EYE50" s="48"/>
      <c r="EYF50" s="48"/>
      <c r="EYG50" s="48"/>
      <c r="EYH50" s="48"/>
      <c r="EYI50" s="48"/>
      <c r="EYJ50" s="48"/>
      <c r="EYK50" s="48"/>
      <c r="EYL50" s="48"/>
      <c r="EYM50" s="48"/>
      <c r="EYN50" s="48"/>
      <c r="EYO50" s="48"/>
      <c r="EYP50" s="48"/>
      <c r="EYQ50" s="48"/>
      <c r="EYR50" s="48"/>
      <c r="EYS50" s="48"/>
      <c r="EYT50" s="48"/>
      <c r="EYU50" s="48"/>
      <c r="EYV50" s="48"/>
      <c r="EYW50" s="48"/>
      <c r="EYX50" s="48"/>
      <c r="EYY50" s="48"/>
      <c r="EYZ50" s="48"/>
      <c r="EZA50" s="48"/>
      <c r="EZB50" s="48"/>
      <c r="EZC50" s="48"/>
      <c r="EZD50" s="48"/>
      <c r="EZE50" s="48"/>
      <c r="EZF50" s="48"/>
      <c r="EZG50" s="48"/>
      <c r="EZH50" s="48"/>
      <c r="EZI50" s="48"/>
      <c r="EZJ50" s="48"/>
      <c r="EZK50" s="48"/>
      <c r="EZL50" s="48"/>
      <c r="EZM50" s="48"/>
      <c r="EZN50" s="48"/>
      <c r="EZO50" s="48"/>
      <c r="EZP50" s="48"/>
      <c r="EZQ50" s="48"/>
      <c r="EZR50" s="48"/>
      <c r="EZS50" s="48"/>
      <c r="EZT50" s="48"/>
      <c r="EZU50" s="48"/>
      <c r="EZV50" s="48"/>
      <c r="EZW50" s="48"/>
      <c r="EZX50" s="48"/>
      <c r="EZY50" s="48"/>
      <c r="EZZ50" s="48"/>
      <c r="FAA50" s="48"/>
      <c r="FAB50" s="48"/>
      <c r="FAC50" s="48"/>
      <c r="FAD50" s="48"/>
      <c r="FAE50" s="48"/>
      <c r="FAF50" s="48"/>
      <c r="FAG50" s="48"/>
      <c r="FAH50" s="48"/>
      <c r="FAI50" s="48"/>
      <c r="FAJ50" s="48"/>
      <c r="FAK50" s="48"/>
      <c r="FAL50" s="48"/>
      <c r="FAM50" s="48"/>
      <c r="FAN50" s="48"/>
      <c r="FAO50" s="48"/>
      <c r="FAP50" s="48"/>
      <c r="FAQ50" s="48"/>
      <c r="FAR50" s="48"/>
      <c r="FAS50" s="48"/>
      <c r="FAT50" s="48"/>
      <c r="FAU50" s="48"/>
      <c r="FAV50" s="48"/>
      <c r="FAW50" s="48"/>
      <c r="FAX50" s="48"/>
      <c r="FAY50" s="48"/>
      <c r="FAZ50" s="48"/>
      <c r="FBA50" s="48"/>
      <c r="FBB50" s="48"/>
      <c r="FBC50" s="48"/>
      <c r="FBD50" s="48"/>
      <c r="FBE50" s="48"/>
      <c r="FBF50" s="48"/>
      <c r="FBG50" s="48"/>
      <c r="FBH50" s="48"/>
      <c r="FBI50" s="48"/>
      <c r="FBJ50" s="48"/>
      <c r="FBK50" s="48"/>
      <c r="FBL50" s="48"/>
      <c r="FBM50" s="48"/>
      <c r="FBN50" s="48"/>
      <c r="FBO50" s="48"/>
      <c r="FBP50" s="48"/>
      <c r="FBQ50" s="48"/>
      <c r="FBR50" s="48"/>
      <c r="FBS50" s="48"/>
      <c r="FBT50" s="48"/>
      <c r="FBU50" s="48"/>
      <c r="FBV50" s="48"/>
      <c r="FBW50" s="48"/>
      <c r="FBX50" s="48"/>
      <c r="FBY50" s="48"/>
      <c r="FBZ50" s="48"/>
      <c r="FCA50" s="48"/>
      <c r="FCB50" s="48"/>
      <c r="FCC50" s="48"/>
      <c r="FCD50" s="48"/>
      <c r="FCE50" s="48"/>
      <c r="FCF50" s="48"/>
      <c r="FCG50" s="48"/>
      <c r="FCH50" s="48"/>
      <c r="FCI50" s="48"/>
      <c r="FCJ50" s="48"/>
      <c r="FCK50" s="48"/>
      <c r="FCL50" s="48"/>
      <c r="FCM50" s="48"/>
      <c r="FCN50" s="48"/>
      <c r="FCO50" s="48"/>
      <c r="FCP50" s="48"/>
      <c r="FCQ50" s="48"/>
      <c r="FCR50" s="48"/>
      <c r="FCS50" s="48"/>
      <c r="FCT50" s="48"/>
      <c r="FCU50" s="48"/>
      <c r="FCV50" s="48"/>
      <c r="FCW50" s="48"/>
      <c r="FCX50" s="48"/>
      <c r="FCY50" s="48"/>
      <c r="FCZ50" s="48"/>
      <c r="FDA50" s="48"/>
      <c r="FDB50" s="48"/>
      <c r="FDC50" s="48"/>
      <c r="FDD50" s="48"/>
      <c r="FDE50" s="48"/>
      <c r="FDF50" s="48"/>
      <c r="FDG50" s="48"/>
      <c r="FDH50" s="48"/>
      <c r="FDI50" s="48"/>
      <c r="FDJ50" s="48"/>
      <c r="FDK50" s="48"/>
      <c r="FDL50" s="48"/>
      <c r="FDM50" s="48"/>
      <c r="FDN50" s="48"/>
      <c r="FDO50" s="48"/>
      <c r="FDP50" s="48"/>
      <c r="FDQ50" s="48"/>
      <c r="FDR50" s="48"/>
      <c r="FDS50" s="48"/>
      <c r="FDT50" s="48"/>
      <c r="FDU50" s="48"/>
      <c r="FDV50" s="48"/>
      <c r="FDW50" s="48"/>
      <c r="FDX50" s="48"/>
      <c r="FDY50" s="48"/>
      <c r="FDZ50" s="48"/>
      <c r="FEA50" s="48"/>
      <c r="FEB50" s="48"/>
      <c r="FEC50" s="48"/>
      <c r="FED50" s="48"/>
      <c r="FEE50" s="48"/>
      <c r="FEF50" s="48"/>
      <c r="FEG50" s="48"/>
      <c r="FEH50" s="48"/>
      <c r="FEI50" s="48"/>
      <c r="FEJ50" s="48"/>
      <c r="FEK50" s="48"/>
      <c r="FEL50" s="48"/>
      <c r="FEM50" s="48"/>
      <c r="FEN50" s="48"/>
      <c r="FEO50" s="48"/>
      <c r="FEP50" s="48"/>
      <c r="FEQ50" s="48"/>
      <c r="FER50" s="48"/>
      <c r="FES50" s="48"/>
      <c r="FET50" s="48"/>
      <c r="FEU50" s="48"/>
      <c r="FEV50" s="48"/>
      <c r="FEW50" s="48"/>
      <c r="FEX50" s="48"/>
      <c r="FEY50" s="48"/>
      <c r="FEZ50" s="48"/>
      <c r="FFA50" s="48"/>
      <c r="FFB50" s="48"/>
      <c r="FFC50" s="48"/>
      <c r="FFD50" s="48"/>
      <c r="FFE50" s="48"/>
      <c r="FFF50" s="48"/>
      <c r="FFG50" s="48"/>
      <c r="FFH50" s="48"/>
      <c r="FFI50" s="48"/>
      <c r="FFJ50" s="48"/>
      <c r="FFK50" s="48"/>
      <c r="FFL50" s="48"/>
      <c r="FFM50" s="48"/>
      <c r="FFN50" s="48"/>
      <c r="FFO50" s="48"/>
      <c r="FFP50" s="48"/>
      <c r="FFQ50" s="48"/>
      <c r="FFR50" s="48"/>
      <c r="FFS50" s="48"/>
      <c r="FFT50" s="48"/>
      <c r="FFU50" s="48"/>
      <c r="FFV50" s="48"/>
      <c r="FFW50" s="48"/>
      <c r="FFX50" s="48"/>
      <c r="FFY50" s="48"/>
      <c r="FFZ50" s="48"/>
      <c r="FGA50" s="48"/>
      <c r="FGB50" s="48"/>
      <c r="FGC50" s="48"/>
      <c r="FGD50" s="48"/>
      <c r="FGE50" s="48"/>
      <c r="FGF50" s="48"/>
      <c r="FGG50" s="48"/>
      <c r="FGH50" s="48"/>
      <c r="FGI50" s="48"/>
      <c r="FGJ50" s="48"/>
      <c r="FGK50" s="48"/>
      <c r="FGL50" s="48"/>
      <c r="FGM50" s="48"/>
      <c r="FGN50" s="48"/>
      <c r="FGO50" s="48"/>
      <c r="FGP50" s="48"/>
      <c r="FGQ50" s="48"/>
      <c r="FGR50" s="48"/>
      <c r="FGS50" s="48"/>
      <c r="FGT50" s="48"/>
      <c r="FGU50" s="48"/>
      <c r="FGV50" s="48"/>
      <c r="FGW50" s="48"/>
      <c r="FGX50" s="48"/>
      <c r="FGY50" s="48"/>
      <c r="FGZ50" s="48"/>
      <c r="FHA50" s="48"/>
      <c r="FHB50" s="48"/>
      <c r="FHC50" s="48"/>
      <c r="FHD50" s="48"/>
      <c r="FHE50" s="48"/>
      <c r="FHF50" s="48"/>
      <c r="FHG50" s="48"/>
      <c r="FHH50" s="48"/>
      <c r="FHI50" s="48"/>
      <c r="FHJ50" s="48"/>
      <c r="FHK50" s="48"/>
      <c r="FHL50" s="48"/>
      <c r="FHM50" s="48"/>
      <c r="FHN50" s="48"/>
      <c r="FHO50" s="48"/>
      <c r="FHP50" s="48"/>
      <c r="FHQ50" s="48"/>
      <c r="FHR50" s="48"/>
      <c r="FHS50" s="48"/>
      <c r="FHT50" s="48"/>
      <c r="FHU50" s="48"/>
      <c r="FHV50" s="48"/>
      <c r="FHW50" s="48"/>
      <c r="FHX50" s="48"/>
      <c r="FHY50" s="48"/>
      <c r="FHZ50" s="48"/>
      <c r="FIA50" s="48"/>
      <c r="FIB50" s="48"/>
      <c r="FIC50" s="48"/>
      <c r="FID50" s="48"/>
      <c r="FIE50" s="48"/>
      <c r="FIF50" s="48"/>
      <c r="FIG50" s="48"/>
      <c r="FIH50" s="48"/>
      <c r="FII50" s="48"/>
      <c r="FIJ50" s="48"/>
      <c r="FIK50" s="48"/>
      <c r="FIL50" s="48"/>
      <c r="FIM50" s="48"/>
      <c r="FIN50" s="48"/>
      <c r="FIO50" s="48"/>
      <c r="FIP50" s="48"/>
      <c r="FIQ50" s="48"/>
      <c r="FIR50" s="48"/>
      <c r="FIS50" s="48"/>
      <c r="FIT50" s="48"/>
      <c r="FIU50" s="48"/>
      <c r="FIV50" s="48"/>
      <c r="FIW50" s="48"/>
      <c r="FIX50" s="48"/>
      <c r="FIY50" s="48"/>
      <c r="FIZ50" s="48"/>
      <c r="FJA50" s="48"/>
      <c r="FJB50" s="48"/>
      <c r="FJC50" s="48"/>
      <c r="FJD50" s="48"/>
      <c r="FJE50" s="48"/>
      <c r="FJF50" s="48"/>
      <c r="FJG50" s="48"/>
      <c r="FJH50" s="48"/>
      <c r="FJI50" s="48"/>
      <c r="FJJ50" s="48"/>
      <c r="FJK50" s="48"/>
      <c r="FJL50" s="48"/>
      <c r="FJM50" s="48"/>
      <c r="FJN50" s="48"/>
      <c r="FJO50" s="48"/>
      <c r="FJP50" s="48"/>
      <c r="FJQ50" s="48"/>
      <c r="FJR50" s="48"/>
      <c r="FJS50" s="48"/>
      <c r="FJT50" s="48"/>
      <c r="FJU50" s="48"/>
      <c r="FJV50" s="48"/>
      <c r="FJW50" s="48"/>
      <c r="FJX50" s="48"/>
      <c r="FJY50" s="48"/>
      <c r="FJZ50" s="48"/>
      <c r="FKA50" s="48"/>
      <c r="FKB50" s="48"/>
      <c r="FKC50" s="48"/>
      <c r="FKD50" s="48"/>
      <c r="FKE50" s="48"/>
      <c r="FKF50" s="48"/>
      <c r="FKG50" s="48"/>
      <c r="FKH50" s="48"/>
      <c r="FKI50" s="48"/>
      <c r="FKJ50" s="48"/>
      <c r="FKK50" s="48"/>
      <c r="FKL50" s="48"/>
      <c r="FKM50" s="48"/>
      <c r="FKN50" s="48"/>
      <c r="FKO50" s="48"/>
      <c r="FKP50" s="48"/>
      <c r="FKQ50" s="48"/>
      <c r="FKR50" s="48"/>
      <c r="FKS50" s="48"/>
      <c r="FKT50" s="48"/>
      <c r="FKU50" s="48"/>
      <c r="FKV50" s="48"/>
      <c r="FKW50" s="48"/>
      <c r="FKX50" s="48"/>
      <c r="FKY50" s="48"/>
      <c r="FKZ50" s="48"/>
      <c r="FLA50" s="48"/>
      <c r="FLB50" s="48"/>
      <c r="FLC50" s="48"/>
      <c r="FLD50" s="48"/>
      <c r="FLE50" s="48"/>
      <c r="FLF50" s="48"/>
      <c r="FLG50" s="48"/>
      <c r="FLH50" s="48"/>
      <c r="FLI50" s="48"/>
      <c r="FLJ50" s="48"/>
      <c r="FLK50" s="48"/>
      <c r="FLL50" s="48"/>
      <c r="FLM50" s="48"/>
      <c r="FLN50" s="48"/>
      <c r="FLO50" s="48"/>
      <c r="FLP50" s="48"/>
      <c r="FLQ50" s="48"/>
      <c r="FLR50" s="48"/>
      <c r="FLS50" s="48"/>
      <c r="FLT50" s="48"/>
      <c r="FLU50" s="48"/>
      <c r="FLV50" s="48"/>
      <c r="FLW50" s="48"/>
      <c r="FLX50" s="48"/>
      <c r="FLY50" s="48"/>
      <c r="FLZ50" s="48"/>
      <c r="FMA50" s="48"/>
      <c r="FMB50" s="48"/>
      <c r="FMC50" s="48"/>
      <c r="FMD50" s="48"/>
      <c r="FME50" s="48"/>
      <c r="FMF50" s="48"/>
      <c r="FMG50" s="48"/>
      <c r="FMH50" s="48"/>
      <c r="FMI50" s="48"/>
      <c r="FMJ50" s="48"/>
      <c r="FMK50" s="48"/>
      <c r="FML50" s="48"/>
      <c r="FMM50" s="48"/>
      <c r="FMN50" s="48"/>
      <c r="FMO50" s="48"/>
      <c r="FMP50" s="48"/>
      <c r="FMQ50" s="48"/>
      <c r="FMR50" s="48"/>
      <c r="FMS50" s="48"/>
      <c r="FMT50" s="48"/>
      <c r="FMU50" s="48"/>
      <c r="FMV50" s="48"/>
      <c r="FMW50" s="48"/>
      <c r="FMX50" s="48"/>
      <c r="FMY50" s="48"/>
      <c r="FMZ50" s="48"/>
      <c r="FNA50" s="48"/>
      <c r="FNB50" s="48"/>
      <c r="FNC50" s="48"/>
      <c r="FND50" s="48"/>
      <c r="FNE50" s="48"/>
      <c r="FNF50" s="48"/>
      <c r="FNG50" s="48"/>
      <c r="FNH50" s="48"/>
      <c r="FNI50" s="48"/>
      <c r="FNJ50" s="48"/>
      <c r="FNK50" s="48"/>
      <c r="FNL50" s="48"/>
      <c r="FNM50" s="48"/>
      <c r="FNN50" s="48"/>
      <c r="FNO50" s="48"/>
      <c r="FNP50" s="48"/>
      <c r="FNQ50" s="48"/>
      <c r="FNR50" s="48"/>
      <c r="FNS50" s="48"/>
      <c r="FNT50" s="48"/>
      <c r="FNU50" s="48"/>
      <c r="FNV50" s="48"/>
      <c r="FNW50" s="48"/>
      <c r="FNX50" s="48"/>
      <c r="FNY50" s="48"/>
      <c r="FNZ50" s="48"/>
      <c r="FOA50" s="48"/>
      <c r="FOB50" s="48"/>
      <c r="FOC50" s="48"/>
      <c r="FOD50" s="48"/>
      <c r="FOE50" s="48"/>
      <c r="FOF50" s="48"/>
      <c r="FOG50" s="48"/>
      <c r="FOH50" s="48"/>
      <c r="FOI50" s="48"/>
      <c r="FOJ50" s="48"/>
      <c r="FOK50" s="48"/>
      <c r="FOL50" s="48"/>
      <c r="FOM50" s="48"/>
      <c r="FON50" s="48"/>
      <c r="FOO50" s="48"/>
      <c r="FOP50" s="48"/>
      <c r="FOQ50" s="48"/>
      <c r="FOR50" s="48"/>
      <c r="FOS50" s="48"/>
      <c r="FOT50" s="48"/>
      <c r="FOU50" s="48"/>
      <c r="FOV50" s="48"/>
      <c r="FOW50" s="48"/>
      <c r="FOX50" s="48"/>
      <c r="FOY50" s="48"/>
      <c r="FOZ50" s="48"/>
      <c r="FPA50" s="48"/>
      <c r="FPB50" s="48"/>
      <c r="FPC50" s="48"/>
      <c r="FPD50" s="48"/>
      <c r="FPE50" s="48"/>
      <c r="FPF50" s="48"/>
      <c r="FPG50" s="48"/>
      <c r="FPH50" s="48"/>
      <c r="FPI50" s="48"/>
      <c r="FPJ50" s="48"/>
      <c r="FPK50" s="48"/>
      <c r="FPL50" s="48"/>
      <c r="FPM50" s="48"/>
      <c r="FPN50" s="48"/>
      <c r="FPO50" s="48"/>
      <c r="FPP50" s="48"/>
      <c r="FPQ50" s="48"/>
      <c r="FPR50" s="48"/>
      <c r="FPS50" s="48"/>
      <c r="FPT50" s="48"/>
      <c r="FPU50" s="48"/>
      <c r="FPV50" s="48"/>
      <c r="FPW50" s="48"/>
      <c r="FPX50" s="48"/>
      <c r="FPY50" s="48"/>
      <c r="FPZ50" s="48"/>
      <c r="FQA50" s="48"/>
      <c r="FQB50" s="48"/>
      <c r="FQC50" s="48"/>
      <c r="FQD50" s="48"/>
      <c r="FQE50" s="48"/>
      <c r="FQF50" s="48"/>
      <c r="FQG50" s="48"/>
      <c r="FQH50" s="48"/>
      <c r="FQI50" s="48"/>
      <c r="FQJ50" s="48"/>
      <c r="FQK50" s="48"/>
      <c r="FQL50" s="48"/>
      <c r="FQM50" s="48"/>
      <c r="FQN50" s="48"/>
      <c r="FQO50" s="48"/>
      <c r="FQP50" s="48"/>
      <c r="FQQ50" s="48"/>
      <c r="FQR50" s="48"/>
      <c r="FQS50" s="48"/>
      <c r="FQT50" s="48"/>
      <c r="FQU50" s="48"/>
      <c r="FQV50" s="48"/>
      <c r="FQW50" s="48"/>
      <c r="FQX50" s="48"/>
      <c r="FQY50" s="48"/>
      <c r="FQZ50" s="48"/>
      <c r="FRA50" s="48"/>
      <c r="FRB50" s="48"/>
      <c r="FRC50" s="48"/>
      <c r="FRD50" s="48"/>
      <c r="FRE50" s="48"/>
      <c r="FRF50" s="48"/>
      <c r="FRG50" s="48"/>
      <c r="FRH50" s="48"/>
      <c r="FRI50" s="48"/>
      <c r="FRJ50" s="48"/>
      <c r="FRK50" s="48"/>
      <c r="FRL50" s="48"/>
      <c r="FRM50" s="48"/>
      <c r="FRN50" s="48"/>
      <c r="FRO50" s="48"/>
      <c r="FRP50" s="48"/>
      <c r="FRQ50" s="48"/>
      <c r="FRR50" s="48"/>
      <c r="FRS50" s="48"/>
      <c r="FRT50" s="48"/>
      <c r="FRU50" s="48"/>
      <c r="FRV50" s="48"/>
      <c r="FRW50" s="48"/>
      <c r="FRX50" s="48"/>
      <c r="FRY50" s="48"/>
      <c r="FRZ50" s="48"/>
      <c r="FSA50" s="48"/>
      <c r="FSB50" s="48"/>
      <c r="FSC50" s="48"/>
      <c r="FSD50" s="48"/>
      <c r="FSE50" s="48"/>
      <c r="FSF50" s="48"/>
      <c r="FSG50" s="48"/>
      <c r="FSH50" s="48"/>
      <c r="FSI50" s="48"/>
      <c r="FSJ50" s="48"/>
      <c r="FSK50" s="48"/>
      <c r="FSL50" s="48"/>
      <c r="FSM50" s="48"/>
      <c r="FSN50" s="48"/>
      <c r="FSO50" s="48"/>
      <c r="FSP50" s="48"/>
      <c r="FSQ50" s="48"/>
      <c r="FSR50" s="48"/>
      <c r="FSS50" s="48"/>
      <c r="FST50" s="48"/>
      <c r="FSU50" s="48"/>
      <c r="FSV50" s="48"/>
      <c r="FSW50" s="48"/>
      <c r="FSX50" s="48"/>
      <c r="FSY50" s="48"/>
      <c r="FSZ50" s="48"/>
      <c r="FTA50" s="48"/>
      <c r="FTB50" s="48"/>
      <c r="FTC50" s="48"/>
      <c r="FTD50" s="48"/>
      <c r="FTE50" s="48"/>
      <c r="FTF50" s="48"/>
      <c r="FTG50" s="48"/>
      <c r="FTH50" s="48"/>
      <c r="FTI50" s="48"/>
      <c r="FTJ50" s="48"/>
      <c r="FTK50" s="48"/>
      <c r="FTL50" s="48"/>
      <c r="FTM50" s="48"/>
      <c r="FTN50" s="48"/>
      <c r="FTO50" s="48"/>
      <c r="FTP50" s="48"/>
      <c r="FTQ50" s="48"/>
      <c r="FTR50" s="48"/>
      <c r="FTS50" s="48"/>
      <c r="FTT50" s="48"/>
      <c r="FTU50" s="48"/>
      <c r="FTV50" s="48"/>
      <c r="FTW50" s="48"/>
      <c r="FTX50" s="48"/>
      <c r="FTY50" s="48"/>
      <c r="FTZ50" s="48"/>
      <c r="FUA50" s="48"/>
      <c r="FUB50" s="48"/>
      <c r="FUC50" s="48"/>
      <c r="FUD50" s="48"/>
      <c r="FUE50" s="48"/>
      <c r="FUF50" s="48"/>
      <c r="FUG50" s="48"/>
      <c r="FUH50" s="48"/>
      <c r="FUI50" s="48"/>
      <c r="FUJ50" s="48"/>
      <c r="FUK50" s="48"/>
      <c r="FUL50" s="48"/>
      <c r="FUM50" s="48"/>
      <c r="FUN50" s="48"/>
      <c r="FUO50" s="48"/>
      <c r="FUP50" s="48"/>
      <c r="FUQ50" s="48"/>
      <c r="FUR50" s="48"/>
      <c r="FUS50" s="48"/>
      <c r="FUT50" s="48"/>
      <c r="FUU50" s="48"/>
      <c r="FUV50" s="48"/>
      <c r="FUW50" s="48"/>
      <c r="FUX50" s="48"/>
      <c r="FUY50" s="48"/>
      <c r="FUZ50" s="48"/>
      <c r="FVA50" s="48"/>
      <c r="FVB50" s="48"/>
      <c r="FVC50" s="48"/>
      <c r="FVD50" s="48"/>
      <c r="FVE50" s="48"/>
      <c r="FVF50" s="48"/>
      <c r="FVG50" s="48"/>
      <c r="FVH50" s="48"/>
      <c r="FVI50" s="48"/>
      <c r="FVJ50" s="48"/>
      <c r="FVK50" s="48"/>
      <c r="FVL50" s="48"/>
      <c r="FVM50" s="48"/>
      <c r="FVN50" s="48"/>
      <c r="FVO50" s="48"/>
      <c r="FVP50" s="48"/>
      <c r="FVQ50" s="48"/>
      <c r="FVR50" s="48"/>
      <c r="FVS50" s="48"/>
      <c r="FVT50" s="48"/>
      <c r="FVU50" s="48"/>
      <c r="FVV50" s="48"/>
      <c r="FVW50" s="48"/>
      <c r="FVX50" s="48"/>
      <c r="FVY50" s="48"/>
      <c r="FVZ50" s="48"/>
      <c r="FWA50" s="48"/>
      <c r="FWB50" s="48"/>
      <c r="FWC50" s="48"/>
      <c r="FWD50" s="48"/>
      <c r="FWE50" s="48"/>
      <c r="FWF50" s="48"/>
      <c r="FWG50" s="48"/>
      <c r="FWH50" s="48"/>
      <c r="FWI50" s="48"/>
      <c r="FWJ50" s="48"/>
      <c r="FWK50" s="48"/>
      <c r="FWL50" s="48"/>
      <c r="FWM50" s="48"/>
      <c r="FWN50" s="48"/>
      <c r="FWO50" s="48"/>
      <c r="FWP50" s="48"/>
      <c r="FWQ50" s="48"/>
      <c r="FWR50" s="48"/>
      <c r="FWS50" s="48"/>
      <c r="FWT50" s="48"/>
      <c r="FWU50" s="48"/>
      <c r="FWV50" s="48"/>
      <c r="FWW50" s="48"/>
      <c r="FWX50" s="48"/>
      <c r="FWY50" s="48"/>
      <c r="FWZ50" s="48"/>
      <c r="FXA50" s="48"/>
      <c r="FXB50" s="48"/>
      <c r="FXC50" s="48"/>
      <c r="FXD50" s="48"/>
      <c r="FXE50" s="48"/>
      <c r="FXF50" s="48"/>
      <c r="FXG50" s="48"/>
      <c r="FXH50" s="48"/>
      <c r="FXI50" s="48"/>
      <c r="FXJ50" s="48"/>
      <c r="FXK50" s="48"/>
      <c r="FXL50" s="48"/>
      <c r="FXM50" s="48"/>
      <c r="FXN50" s="48"/>
      <c r="FXO50" s="48"/>
      <c r="FXP50" s="48"/>
      <c r="FXQ50" s="48"/>
      <c r="FXR50" s="48"/>
      <c r="FXS50" s="48"/>
      <c r="FXT50" s="48"/>
      <c r="FXU50" s="48"/>
      <c r="FXV50" s="48"/>
      <c r="FXW50" s="48"/>
      <c r="FXX50" s="48"/>
      <c r="FXY50" s="48"/>
      <c r="FXZ50" s="48"/>
      <c r="FYA50" s="48"/>
      <c r="FYB50" s="48"/>
      <c r="FYC50" s="48"/>
      <c r="FYD50" s="48"/>
      <c r="FYE50" s="48"/>
      <c r="FYF50" s="48"/>
      <c r="FYG50" s="48"/>
      <c r="FYH50" s="48"/>
      <c r="FYI50" s="48"/>
      <c r="FYJ50" s="48"/>
      <c r="FYK50" s="48"/>
      <c r="FYL50" s="48"/>
      <c r="FYM50" s="48"/>
      <c r="FYN50" s="48"/>
      <c r="FYO50" s="48"/>
      <c r="FYP50" s="48"/>
      <c r="FYQ50" s="48"/>
      <c r="FYR50" s="48"/>
      <c r="FYS50" s="48"/>
      <c r="FYT50" s="48"/>
      <c r="FYU50" s="48"/>
      <c r="FYV50" s="48"/>
      <c r="FYW50" s="48"/>
      <c r="FYX50" s="48"/>
      <c r="FYY50" s="48"/>
      <c r="FYZ50" s="48"/>
      <c r="FZA50" s="48"/>
      <c r="FZB50" s="48"/>
      <c r="FZC50" s="48"/>
      <c r="FZD50" s="48"/>
      <c r="FZE50" s="48"/>
      <c r="FZF50" s="48"/>
      <c r="FZG50" s="48"/>
      <c r="FZH50" s="48"/>
      <c r="FZI50" s="48"/>
      <c r="FZJ50" s="48"/>
      <c r="FZK50" s="48"/>
      <c r="FZL50" s="48"/>
      <c r="FZM50" s="48"/>
      <c r="FZN50" s="48"/>
      <c r="FZO50" s="48"/>
      <c r="FZP50" s="48"/>
      <c r="FZQ50" s="48"/>
      <c r="FZR50" s="48"/>
      <c r="FZS50" s="48"/>
      <c r="FZT50" s="48"/>
      <c r="FZU50" s="48"/>
      <c r="FZV50" s="48"/>
      <c r="FZW50" s="48"/>
      <c r="FZX50" s="48"/>
      <c r="FZY50" s="48"/>
      <c r="FZZ50" s="48"/>
      <c r="GAA50" s="48"/>
      <c r="GAB50" s="48"/>
      <c r="GAC50" s="48"/>
      <c r="GAD50" s="48"/>
      <c r="GAE50" s="48"/>
      <c r="GAF50" s="48"/>
      <c r="GAG50" s="48"/>
      <c r="GAH50" s="48"/>
      <c r="GAI50" s="48"/>
      <c r="GAJ50" s="48"/>
      <c r="GAK50" s="48"/>
      <c r="GAL50" s="48"/>
      <c r="GAM50" s="48"/>
      <c r="GAN50" s="48"/>
      <c r="GAO50" s="48"/>
      <c r="GAP50" s="48"/>
      <c r="GAQ50" s="48"/>
      <c r="GAR50" s="48"/>
      <c r="GAS50" s="48"/>
      <c r="GAT50" s="48"/>
      <c r="GAU50" s="48"/>
      <c r="GAV50" s="48"/>
      <c r="GAW50" s="48"/>
      <c r="GAX50" s="48"/>
      <c r="GAY50" s="48"/>
      <c r="GAZ50" s="48"/>
      <c r="GBA50" s="48"/>
      <c r="GBB50" s="48"/>
      <c r="GBC50" s="48"/>
      <c r="GBD50" s="48"/>
      <c r="GBE50" s="48"/>
      <c r="GBF50" s="48"/>
      <c r="GBG50" s="48"/>
      <c r="GBH50" s="48"/>
      <c r="GBI50" s="48"/>
      <c r="GBJ50" s="48"/>
      <c r="GBK50" s="48"/>
      <c r="GBL50" s="48"/>
      <c r="GBM50" s="48"/>
      <c r="GBN50" s="48"/>
      <c r="GBO50" s="48"/>
      <c r="GBP50" s="48"/>
      <c r="GBQ50" s="48"/>
      <c r="GBR50" s="48"/>
      <c r="GBS50" s="48"/>
      <c r="GBT50" s="48"/>
      <c r="GBU50" s="48"/>
      <c r="GBV50" s="48"/>
      <c r="GBW50" s="48"/>
      <c r="GBX50" s="48"/>
      <c r="GBY50" s="48"/>
      <c r="GBZ50" s="48"/>
      <c r="GCA50" s="48"/>
      <c r="GCB50" s="48"/>
      <c r="GCC50" s="48"/>
      <c r="GCD50" s="48"/>
      <c r="GCE50" s="48"/>
      <c r="GCF50" s="48"/>
      <c r="GCG50" s="48"/>
      <c r="GCH50" s="48"/>
      <c r="GCI50" s="48"/>
      <c r="GCJ50" s="48"/>
      <c r="GCK50" s="48"/>
      <c r="GCL50" s="48"/>
      <c r="GCM50" s="48"/>
      <c r="GCN50" s="48"/>
      <c r="GCO50" s="48"/>
      <c r="GCP50" s="48"/>
      <c r="GCQ50" s="48"/>
      <c r="GCR50" s="48"/>
      <c r="GCS50" s="48"/>
      <c r="GCT50" s="48"/>
      <c r="GCU50" s="48"/>
      <c r="GCV50" s="48"/>
      <c r="GCW50" s="48"/>
      <c r="GCX50" s="48"/>
      <c r="GCY50" s="48"/>
      <c r="GCZ50" s="48"/>
      <c r="GDA50" s="48"/>
      <c r="GDB50" s="48"/>
      <c r="GDC50" s="48"/>
      <c r="GDD50" s="48"/>
      <c r="GDE50" s="48"/>
      <c r="GDF50" s="48"/>
      <c r="GDG50" s="48"/>
      <c r="GDH50" s="48"/>
      <c r="GDI50" s="48"/>
      <c r="GDJ50" s="48"/>
      <c r="GDK50" s="48"/>
      <c r="GDL50" s="48"/>
      <c r="GDM50" s="48"/>
      <c r="GDN50" s="48"/>
      <c r="GDO50" s="48"/>
      <c r="GDP50" s="48"/>
      <c r="GDQ50" s="48"/>
      <c r="GDR50" s="48"/>
      <c r="GDS50" s="48"/>
      <c r="GDT50" s="48"/>
      <c r="GDU50" s="48"/>
      <c r="GDV50" s="48"/>
      <c r="GDW50" s="48"/>
      <c r="GDX50" s="48"/>
      <c r="GDY50" s="48"/>
      <c r="GDZ50" s="48"/>
      <c r="GEA50" s="48"/>
      <c r="GEB50" s="48"/>
      <c r="GEC50" s="48"/>
      <c r="GED50" s="48"/>
      <c r="GEE50" s="48"/>
      <c r="GEF50" s="48"/>
      <c r="GEG50" s="48"/>
      <c r="GEH50" s="48"/>
      <c r="GEI50" s="48"/>
      <c r="GEJ50" s="48"/>
      <c r="GEK50" s="48"/>
      <c r="GEL50" s="48"/>
      <c r="GEM50" s="48"/>
      <c r="GEN50" s="48"/>
      <c r="GEO50" s="48"/>
      <c r="GEP50" s="48"/>
      <c r="GEQ50" s="48"/>
      <c r="GER50" s="48"/>
      <c r="GES50" s="48"/>
      <c r="GET50" s="48"/>
      <c r="GEU50" s="48"/>
      <c r="GEV50" s="48"/>
      <c r="GEW50" s="48"/>
      <c r="GEX50" s="48"/>
      <c r="GEY50" s="48"/>
      <c r="GEZ50" s="48"/>
      <c r="GFA50" s="48"/>
      <c r="GFB50" s="48"/>
      <c r="GFC50" s="48"/>
      <c r="GFD50" s="48"/>
      <c r="GFE50" s="48"/>
      <c r="GFF50" s="48"/>
      <c r="GFG50" s="48"/>
      <c r="GFH50" s="48"/>
      <c r="GFI50" s="48"/>
      <c r="GFJ50" s="48"/>
      <c r="GFK50" s="48"/>
      <c r="GFL50" s="48"/>
      <c r="GFM50" s="48"/>
      <c r="GFN50" s="48"/>
      <c r="GFO50" s="48"/>
      <c r="GFP50" s="48"/>
      <c r="GFQ50" s="48"/>
      <c r="GFR50" s="48"/>
      <c r="GFS50" s="48"/>
      <c r="GFT50" s="48"/>
      <c r="GFU50" s="48"/>
      <c r="GFV50" s="48"/>
      <c r="GFW50" s="48"/>
      <c r="GFX50" s="48"/>
      <c r="GFY50" s="48"/>
      <c r="GFZ50" s="48"/>
      <c r="GGA50" s="48"/>
      <c r="GGB50" s="48"/>
      <c r="GGC50" s="48"/>
      <c r="GGD50" s="48"/>
      <c r="GGE50" s="48"/>
      <c r="GGF50" s="48"/>
      <c r="GGG50" s="48"/>
      <c r="GGH50" s="48"/>
      <c r="GGI50" s="48"/>
      <c r="GGJ50" s="48"/>
      <c r="GGK50" s="48"/>
      <c r="GGL50" s="48"/>
      <c r="GGM50" s="48"/>
      <c r="GGN50" s="48"/>
      <c r="GGO50" s="48"/>
      <c r="GGP50" s="48"/>
      <c r="GGQ50" s="48"/>
      <c r="GGR50" s="48"/>
      <c r="GGS50" s="48"/>
      <c r="GGT50" s="48"/>
      <c r="GGU50" s="48"/>
      <c r="GGV50" s="48"/>
      <c r="GGW50" s="48"/>
      <c r="GGX50" s="48"/>
      <c r="GGY50" s="48"/>
      <c r="GGZ50" s="48"/>
      <c r="GHA50" s="48"/>
      <c r="GHB50" s="48"/>
      <c r="GHC50" s="48"/>
      <c r="GHD50" s="48"/>
      <c r="GHE50" s="48"/>
      <c r="GHF50" s="48"/>
      <c r="GHG50" s="48"/>
      <c r="GHH50" s="48"/>
      <c r="GHI50" s="48"/>
      <c r="GHJ50" s="48"/>
      <c r="GHK50" s="48"/>
      <c r="GHL50" s="48"/>
      <c r="GHM50" s="48"/>
      <c r="GHN50" s="48"/>
      <c r="GHO50" s="48"/>
      <c r="GHP50" s="48"/>
      <c r="GHQ50" s="48"/>
      <c r="GHR50" s="48"/>
      <c r="GHS50" s="48"/>
      <c r="GHT50" s="48"/>
      <c r="GHU50" s="48"/>
      <c r="GHV50" s="48"/>
      <c r="GHW50" s="48"/>
      <c r="GHX50" s="48"/>
      <c r="GHY50" s="48"/>
      <c r="GHZ50" s="48"/>
      <c r="GIA50" s="48"/>
      <c r="GIB50" s="48"/>
      <c r="GIC50" s="48"/>
      <c r="GID50" s="48"/>
      <c r="GIE50" s="48"/>
      <c r="GIF50" s="48"/>
      <c r="GIG50" s="48"/>
      <c r="GIH50" s="48"/>
      <c r="GII50" s="48"/>
      <c r="GIJ50" s="48"/>
      <c r="GIK50" s="48"/>
      <c r="GIL50" s="48"/>
      <c r="GIM50" s="48"/>
      <c r="GIN50" s="48"/>
      <c r="GIO50" s="48"/>
      <c r="GIP50" s="48"/>
      <c r="GIQ50" s="48"/>
      <c r="GIR50" s="48"/>
      <c r="GIS50" s="48"/>
      <c r="GIT50" s="48"/>
      <c r="GIU50" s="48"/>
      <c r="GIV50" s="48"/>
      <c r="GIW50" s="48"/>
      <c r="GIX50" s="48"/>
      <c r="GIY50" s="48"/>
      <c r="GIZ50" s="48"/>
      <c r="GJA50" s="48"/>
      <c r="GJB50" s="48"/>
      <c r="GJC50" s="48"/>
      <c r="GJD50" s="48"/>
      <c r="GJE50" s="48"/>
      <c r="GJF50" s="48"/>
      <c r="GJG50" s="48"/>
      <c r="GJH50" s="48"/>
      <c r="GJI50" s="48"/>
      <c r="GJJ50" s="48"/>
      <c r="GJK50" s="48"/>
      <c r="GJL50" s="48"/>
      <c r="GJM50" s="48"/>
      <c r="GJN50" s="48"/>
      <c r="GJO50" s="48"/>
      <c r="GJP50" s="48"/>
      <c r="GJQ50" s="48"/>
      <c r="GJR50" s="48"/>
      <c r="GJS50" s="48"/>
      <c r="GJT50" s="48"/>
      <c r="GJU50" s="48"/>
      <c r="GJV50" s="48"/>
      <c r="GJW50" s="48"/>
      <c r="GJX50" s="48"/>
      <c r="GJY50" s="48"/>
      <c r="GJZ50" s="48"/>
      <c r="GKA50" s="48"/>
      <c r="GKB50" s="48"/>
      <c r="GKC50" s="48"/>
      <c r="GKD50" s="48"/>
      <c r="GKE50" s="48"/>
      <c r="GKF50" s="48"/>
      <c r="GKG50" s="48"/>
      <c r="GKH50" s="48"/>
      <c r="GKI50" s="48"/>
      <c r="GKJ50" s="48"/>
      <c r="GKK50" s="48"/>
      <c r="GKL50" s="48"/>
      <c r="GKM50" s="48"/>
      <c r="GKN50" s="48"/>
      <c r="GKO50" s="48"/>
      <c r="GKP50" s="48"/>
      <c r="GKQ50" s="48"/>
      <c r="GKR50" s="48"/>
      <c r="GKS50" s="48"/>
      <c r="GKT50" s="48"/>
      <c r="GKU50" s="48"/>
      <c r="GKV50" s="48"/>
      <c r="GKW50" s="48"/>
      <c r="GKX50" s="48"/>
      <c r="GKY50" s="48"/>
      <c r="GKZ50" s="48"/>
      <c r="GLA50" s="48"/>
      <c r="GLB50" s="48"/>
      <c r="GLC50" s="48"/>
      <c r="GLD50" s="48"/>
      <c r="GLE50" s="48"/>
      <c r="GLF50" s="48"/>
      <c r="GLG50" s="48"/>
      <c r="GLH50" s="48"/>
      <c r="GLI50" s="48"/>
      <c r="GLJ50" s="48"/>
      <c r="GLK50" s="48"/>
      <c r="GLL50" s="48"/>
      <c r="GLM50" s="48"/>
      <c r="GLN50" s="48"/>
      <c r="GLO50" s="48"/>
      <c r="GLP50" s="48"/>
      <c r="GLQ50" s="48"/>
      <c r="GLR50" s="48"/>
      <c r="GLS50" s="48"/>
      <c r="GLT50" s="48"/>
      <c r="GLU50" s="48"/>
      <c r="GLV50" s="48"/>
      <c r="GLW50" s="48"/>
      <c r="GLX50" s="48"/>
      <c r="GLY50" s="48"/>
      <c r="GLZ50" s="48"/>
      <c r="GMA50" s="48"/>
      <c r="GMB50" s="48"/>
      <c r="GMC50" s="48"/>
      <c r="GMD50" s="48"/>
      <c r="GME50" s="48"/>
      <c r="GMF50" s="48"/>
      <c r="GMG50" s="48"/>
      <c r="GMH50" s="48"/>
      <c r="GMI50" s="48"/>
      <c r="GMJ50" s="48"/>
      <c r="GMK50" s="48"/>
      <c r="GML50" s="48"/>
      <c r="GMM50" s="48"/>
      <c r="GMN50" s="48"/>
      <c r="GMO50" s="48"/>
      <c r="GMP50" s="48"/>
      <c r="GMQ50" s="48"/>
      <c r="GMR50" s="48"/>
      <c r="GMS50" s="48"/>
      <c r="GMT50" s="48"/>
      <c r="GMU50" s="48"/>
      <c r="GMV50" s="48"/>
      <c r="GMW50" s="48"/>
      <c r="GMX50" s="48"/>
      <c r="GMY50" s="48"/>
      <c r="GMZ50" s="48"/>
      <c r="GNA50" s="48"/>
      <c r="GNB50" s="48"/>
      <c r="GNC50" s="48"/>
      <c r="GND50" s="48"/>
      <c r="GNE50" s="48"/>
      <c r="GNF50" s="48"/>
      <c r="GNG50" s="48"/>
      <c r="GNH50" s="48"/>
      <c r="GNI50" s="48"/>
      <c r="GNJ50" s="48"/>
      <c r="GNK50" s="48"/>
      <c r="GNL50" s="48"/>
      <c r="GNM50" s="48"/>
      <c r="GNN50" s="48"/>
      <c r="GNO50" s="48"/>
      <c r="GNP50" s="48"/>
      <c r="GNQ50" s="48"/>
      <c r="GNR50" s="48"/>
      <c r="GNS50" s="48"/>
      <c r="GNT50" s="48"/>
      <c r="GNU50" s="48"/>
      <c r="GNV50" s="48"/>
      <c r="GNW50" s="48"/>
      <c r="GNX50" s="48"/>
      <c r="GNY50" s="48"/>
      <c r="GNZ50" s="48"/>
      <c r="GOA50" s="48"/>
      <c r="GOB50" s="48"/>
      <c r="GOC50" s="48"/>
      <c r="GOD50" s="48"/>
      <c r="GOE50" s="48"/>
      <c r="GOF50" s="48"/>
      <c r="GOG50" s="48"/>
      <c r="GOH50" s="48"/>
      <c r="GOI50" s="48"/>
      <c r="GOJ50" s="48"/>
      <c r="GOK50" s="48"/>
      <c r="GOL50" s="48"/>
      <c r="GOM50" s="48"/>
      <c r="GON50" s="48"/>
      <c r="GOO50" s="48"/>
      <c r="GOP50" s="48"/>
      <c r="GOQ50" s="48"/>
      <c r="GOR50" s="48"/>
      <c r="GOS50" s="48"/>
      <c r="GOT50" s="48"/>
      <c r="GOU50" s="48"/>
      <c r="GOV50" s="48"/>
      <c r="GOW50" s="48"/>
      <c r="GOX50" s="48"/>
      <c r="GOY50" s="48"/>
      <c r="GOZ50" s="48"/>
      <c r="GPA50" s="48"/>
      <c r="GPB50" s="48"/>
      <c r="GPC50" s="48"/>
      <c r="GPD50" s="48"/>
      <c r="GPE50" s="48"/>
      <c r="GPF50" s="48"/>
      <c r="GPG50" s="48"/>
      <c r="GPH50" s="48"/>
      <c r="GPI50" s="48"/>
      <c r="GPJ50" s="48"/>
      <c r="GPK50" s="48"/>
      <c r="GPL50" s="48"/>
      <c r="GPM50" s="48"/>
      <c r="GPN50" s="48"/>
      <c r="GPO50" s="48"/>
      <c r="GPP50" s="48"/>
      <c r="GPQ50" s="48"/>
      <c r="GPR50" s="48"/>
      <c r="GPS50" s="48"/>
      <c r="GPT50" s="48"/>
      <c r="GPU50" s="48"/>
      <c r="GPV50" s="48"/>
      <c r="GPW50" s="48"/>
      <c r="GPX50" s="48"/>
      <c r="GPY50" s="48"/>
      <c r="GPZ50" s="48"/>
      <c r="GQA50" s="48"/>
      <c r="GQB50" s="48"/>
      <c r="GQC50" s="48"/>
      <c r="GQD50" s="48"/>
      <c r="GQE50" s="48"/>
      <c r="GQF50" s="48"/>
      <c r="GQG50" s="48"/>
      <c r="GQH50" s="48"/>
      <c r="GQI50" s="48"/>
      <c r="GQJ50" s="48"/>
      <c r="GQK50" s="48"/>
      <c r="GQL50" s="48"/>
      <c r="GQM50" s="48"/>
      <c r="GQN50" s="48"/>
      <c r="GQO50" s="48"/>
      <c r="GQP50" s="48"/>
      <c r="GQQ50" s="48"/>
      <c r="GQR50" s="48"/>
      <c r="GQS50" s="48"/>
      <c r="GQT50" s="48"/>
      <c r="GQU50" s="48"/>
      <c r="GQV50" s="48"/>
      <c r="GQW50" s="48"/>
      <c r="GQX50" s="48"/>
      <c r="GQY50" s="48"/>
      <c r="GQZ50" s="48"/>
      <c r="GRA50" s="48"/>
      <c r="GRB50" s="48"/>
      <c r="GRC50" s="48"/>
      <c r="GRD50" s="48"/>
      <c r="GRE50" s="48"/>
      <c r="GRF50" s="48"/>
      <c r="GRG50" s="48"/>
      <c r="GRH50" s="48"/>
      <c r="GRI50" s="48"/>
      <c r="GRJ50" s="48"/>
      <c r="GRK50" s="48"/>
      <c r="GRL50" s="48"/>
      <c r="GRM50" s="48"/>
      <c r="GRN50" s="48"/>
      <c r="GRO50" s="48"/>
      <c r="GRP50" s="48"/>
      <c r="GRQ50" s="48"/>
      <c r="GRR50" s="48"/>
      <c r="GRS50" s="48"/>
      <c r="GRT50" s="48"/>
      <c r="GRU50" s="48"/>
      <c r="GRV50" s="48"/>
      <c r="GRW50" s="48"/>
      <c r="GRX50" s="48"/>
      <c r="GRY50" s="48"/>
      <c r="GRZ50" s="48"/>
      <c r="GSA50" s="48"/>
      <c r="GSB50" s="48"/>
      <c r="GSC50" s="48"/>
      <c r="GSD50" s="48"/>
      <c r="GSE50" s="48"/>
      <c r="GSF50" s="48"/>
      <c r="GSG50" s="48"/>
      <c r="GSH50" s="48"/>
      <c r="GSI50" s="48"/>
      <c r="GSJ50" s="48"/>
      <c r="GSK50" s="48"/>
      <c r="GSL50" s="48"/>
      <c r="GSM50" s="48"/>
      <c r="GSN50" s="48"/>
      <c r="GSO50" s="48"/>
      <c r="GSP50" s="48"/>
      <c r="GSQ50" s="48"/>
      <c r="GSR50" s="48"/>
      <c r="GSS50" s="48"/>
      <c r="GST50" s="48"/>
      <c r="GSU50" s="48"/>
      <c r="GSV50" s="48"/>
      <c r="GSW50" s="48"/>
      <c r="GSX50" s="48"/>
      <c r="GSY50" s="48"/>
      <c r="GSZ50" s="48"/>
      <c r="GTA50" s="48"/>
      <c r="GTB50" s="48"/>
      <c r="GTC50" s="48"/>
      <c r="GTD50" s="48"/>
      <c r="GTE50" s="48"/>
      <c r="GTF50" s="48"/>
      <c r="GTG50" s="48"/>
      <c r="GTH50" s="48"/>
      <c r="GTI50" s="48"/>
      <c r="GTJ50" s="48"/>
      <c r="GTK50" s="48"/>
      <c r="GTL50" s="48"/>
      <c r="GTM50" s="48"/>
      <c r="GTN50" s="48"/>
      <c r="GTO50" s="48"/>
      <c r="GTP50" s="48"/>
      <c r="GTQ50" s="48"/>
      <c r="GTR50" s="48"/>
      <c r="GTS50" s="48"/>
      <c r="GTT50" s="48"/>
      <c r="GTU50" s="48"/>
      <c r="GTV50" s="48"/>
      <c r="GTW50" s="48"/>
      <c r="GTX50" s="48"/>
      <c r="GTY50" s="48"/>
      <c r="GTZ50" s="48"/>
      <c r="GUA50" s="48"/>
      <c r="GUB50" s="48"/>
      <c r="GUC50" s="48"/>
      <c r="GUD50" s="48"/>
      <c r="GUE50" s="48"/>
      <c r="GUF50" s="48"/>
      <c r="GUG50" s="48"/>
      <c r="GUH50" s="48"/>
      <c r="GUI50" s="48"/>
      <c r="GUJ50" s="48"/>
      <c r="GUK50" s="48"/>
      <c r="GUL50" s="48"/>
      <c r="GUM50" s="48"/>
      <c r="GUN50" s="48"/>
      <c r="GUO50" s="48"/>
      <c r="GUP50" s="48"/>
      <c r="GUQ50" s="48"/>
      <c r="GUR50" s="48"/>
      <c r="GUS50" s="48"/>
      <c r="GUT50" s="48"/>
      <c r="GUU50" s="48"/>
      <c r="GUV50" s="48"/>
      <c r="GUW50" s="48"/>
      <c r="GUX50" s="48"/>
      <c r="GUY50" s="48"/>
      <c r="GUZ50" s="48"/>
      <c r="GVA50" s="48"/>
      <c r="GVB50" s="48"/>
      <c r="GVC50" s="48"/>
      <c r="GVD50" s="48"/>
      <c r="GVE50" s="48"/>
      <c r="GVF50" s="48"/>
      <c r="GVG50" s="48"/>
      <c r="GVH50" s="48"/>
      <c r="GVI50" s="48"/>
      <c r="GVJ50" s="48"/>
      <c r="GVK50" s="48"/>
      <c r="GVL50" s="48"/>
      <c r="GVM50" s="48"/>
      <c r="GVN50" s="48"/>
      <c r="GVO50" s="48"/>
      <c r="GVP50" s="48"/>
      <c r="GVQ50" s="48"/>
      <c r="GVR50" s="48"/>
      <c r="GVS50" s="48"/>
      <c r="GVT50" s="48"/>
      <c r="GVU50" s="48"/>
      <c r="GVV50" s="48"/>
      <c r="GVW50" s="48"/>
      <c r="GVX50" s="48"/>
      <c r="GVY50" s="48"/>
      <c r="GVZ50" s="48"/>
      <c r="GWA50" s="48"/>
      <c r="GWB50" s="48"/>
      <c r="GWC50" s="48"/>
      <c r="GWD50" s="48"/>
      <c r="GWE50" s="48"/>
      <c r="GWF50" s="48"/>
      <c r="GWG50" s="48"/>
      <c r="GWH50" s="48"/>
      <c r="GWI50" s="48"/>
      <c r="GWJ50" s="48"/>
      <c r="GWK50" s="48"/>
      <c r="GWL50" s="48"/>
      <c r="GWM50" s="48"/>
      <c r="GWN50" s="48"/>
      <c r="GWO50" s="48"/>
      <c r="GWP50" s="48"/>
      <c r="GWQ50" s="48"/>
      <c r="GWR50" s="48"/>
      <c r="GWS50" s="48"/>
      <c r="GWT50" s="48"/>
      <c r="GWU50" s="48"/>
      <c r="GWV50" s="48"/>
      <c r="GWW50" s="48"/>
      <c r="GWX50" s="48"/>
      <c r="GWY50" s="48"/>
      <c r="GWZ50" s="48"/>
      <c r="GXA50" s="48"/>
      <c r="GXB50" s="48"/>
      <c r="GXC50" s="48"/>
      <c r="GXD50" s="48"/>
      <c r="GXE50" s="48"/>
      <c r="GXF50" s="48"/>
      <c r="GXG50" s="48"/>
      <c r="GXH50" s="48"/>
      <c r="GXI50" s="48"/>
      <c r="GXJ50" s="48"/>
      <c r="GXK50" s="48"/>
      <c r="GXL50" s="48"/>
      <c r="GXM50" s="48"/>
      <c r="GXN50" s="48"/>
      <c r="GXO50" s="48"/>
      <c r="GXP50" s="48"/>
      <c r="GXQ50" s="48"/>
      <c r="GXR50" s="48"/>
      <c r="GXS50" s="48"/>
      <c r="GXT50" s="48"/>
      <c r="GXU50" s="48"/>
      <c r="GXV50" s="48"/>
      <c r="GXW50" s="48"/>
      <c r="GXX50" s="48"/>
      <c r="GXY50" s="48"/>
      <c r="GXZ50" s="48"/>
      <c r="GYA50" s="48"/>
      <c r="GYB50" s="48"/>
      <c r="GYC50" s="48"/>
      <c r="GYD50" s="48"/>
      <c r="GYE50" s="48"/>
      <c r="GYF50" s="48"/>
      <c r="GYG50" s="48"/>
      <c r="GYH50" s="48"/>
      <c r="GYI50" s="48"/>
      <c r="GYJ50" s="48"/>
      <c r="GYK50" s="48"/>
      <c r="GYL50" s="48"/>
      <c r="GYM50" s="48"/>
      <c r="GYN50" s="48"/>
      <c r="GYO50" s="48"/>
      <c r="GYP50" s="48"/>
      <c r="GYQ50" s="48"/>
      <c r="GYR50" s="48"/>
      <c r="GYS50" s="48"/>
      <c r="GYT50" s="48"/>
      <c r="GYU50" s="48"/>
      <c r="GYV50" s="48"/>
      <c r="GYW50" s="48"/>
      <c r="GYX50" s="48"/>
      <c r="GYY50" s="48"/>
      <c r="GYZ50" s="48"/>
      <c r="GZA50" s="48"/>
      <c r="GZB50" s="48"/>
      <c r="GZC50" s="48"/>
      <c r="GZD50" s="48"/>
      <c r="GZE50" s="48"/>
      <c r="GZF50" s="48"/>
      <c r="GZG50" s="48"/>
      <c r="GZH50" s="48"/>
      <c r="GZI50" s="48"/>
      <c r="GZJ50" s="48"/>
      <c r="GZK50" s="48"/>
      <c r="GZL50" s="48"/>
      <c r="GZM50" s="48"/>
      <c r="GZN50" s="48"/>
      <c r="GZO50" s="48"/>
      <c r="GZP50" s="48"/>
      <c r="GZQ50" s="48"/>
      <c r="GZR50" s="48"/>
      <c r="GZS50" s="48"/>
      <c r="GZT50" s="48"/>
      <c r="GZU50" s="48"/>
      <c r="GZV50" s="48"/>
      <c r="GZW50" s="48"/>
      <c r="GZX50" s="48"/>
      <c r="GZY50" s="48"/>
      <c r="GZZ50" s="48"/>
      <c r="HAA50" s="48"/>
      <c r="HAB50" s="48"/>
      <c r="HAC50" s="48"/>
      <c r="HAD50" s="48"/>
      <c r="HAE50" s="48"/>
      <c r="HAF50" s="48"/>
      <c r="HAG50" s="48"/>
      <c r="HAH50" s="48"/>
      <c r="HAI50" s="48"/>
      <c r="HAJ50" s="48"/>
      <c r="HAK50" s="48"/>
      <c r="HAL50" s="48"/>
      <c r="HAM50" s="48"/>
      <c r="HAN50" s="48"/>
      <c r="HAO50" s="48"/>
      <c r="HAP50" s="48"/>
      <c r="HAQ50" s="48"/>
      <c r="HAR50" s="48"/>
      <c r="HAS50" s="48"/>
      <c r="HAT50" s="48"/>
      <c r="HAU50" s="48"/>
      <c r="HAV50" s="48"/>
      <c r="HAW50" s="48"/>
      <c r="HAX50" s="48"/>
      <c r="HAY50" s="48"/>
      <c r="HAZ50" s="48"/>
      <c r="HBA50" s="48"/>
      <c r="HBB50" s="48"/>
      <c r="HBC50" s="48"/>
      <c r="HBD50" s="48"/>
      <c r="HBE50" s="48"/>
      <c r="HBF50" s="48"/>
      <c r="HBG50" s="48"/>
      <c r="HBH50" s="48"/>
      <c r="HBI50" s="48"/>
      <c r="HBJ50" s="48"/>
      <c r="HBK50" s="48"/>
      <c r="HBL50" s="48"/>
      <c r="HBM50" s="48"/>
      <c r="HBN50" s="48"/>
      <c r="HBO50" s="48"/>
      <c r="HBP50" s="48"/>
      <c r="HBQ50" s="48"/>
      <c r="HBR50" s="48"/>
      <c r="HBS50" s="48"/>
      <c r="HBT50" s="48"/>
      <c r="HBU50" s="48"/>
      <c r="HBV50" s="48"/>
      <c r="HBW50" s="48"/>
      <c r="HBX50" s="48"/>
      <c r="HBY50" s="48"/>
      <c r="HBZ50" s="48"/>
      <c r="HCA50" s="48"/>
      <c r="HCB50" s="48"/>
      <c r="HCC50" s="48"/>
      <c r="HCD50" s="48"/>
      <c r="HCE50" s="48"/>
      <c r="HCF50" s="48"/>
      <c r="HCG50" s="48"/>
      <c r="HCH50" s="48"/>
      <c r="HCI50" s="48"/>
      <c r="HCJ50" s="48"/>
      <c r="HCK50" s="48"/>
      <c r="HCL50" s="48"/>
      <c r="HCM50" s="48"/>
      <c r="HCN50" s="48"/>
      <c r="HCO50" s="48"/>
      <c r="HCP50" s="48"/>
      <c r="HCQ50" s="48"/>
      <c r="HCR50" s="48"/>
      <c r="HCS50" s="48"/>
      <c r="HCT50" s="48"/>
      <c r="HCU50" s="48"/>
      <c r="HCV50" s="48"/>
      <c r="HCW50" s="48"/>
      <c r="HCX50" s="48"/>
      <c r="HCY50" s="48"/>
      <c r="HCZ50" s="48"/>
      <c r="HDA50" s="48"/>
      <c r="HDB50" s="48"/>
      <c r="HDC50" s="48"/>
      <c r="HDD50" s="48"/>
      <c r="HDE50" s="48"/>
      <c r="HDF50" s="48"/>
      <c r="HDG50" s="48"/>
      <c r="HDH50" s="48"/>
      <c r="HDI50" s="48"/>
      <c r="HDJ50" s="48"/>
      <c r="HDK50" s="48"/>
      <c r="HDL50" s="48"/>
      <c r="HDM50" s="48"/>
      <c r="HDN50" s="48"/>
      <c r="HDO50" s="48"/>
      <c r="HDP50" s="48"/>
      <c r="HDQ50" s="48"/>
      <c r="HDR50" s="48"/>
      <c r="HDS50" s="48"/>
      <c r="HDT50" s="48"/>
      <c r="HDU50" s="48"/>
      <c r="HDV50" s="48"/>
      <c r="HDW50" s="48"/>
      <c r="HDX50" s="48"/>
      <c r="HDY50" s="48"/>
      <c r="HDZ50" s="48"/>
      <c r="HEA50" s="48"/>
      <c r="HEB50" s="48"/>
      <c r="HEC50" s="48"/>
      <c r="HED50" s="48"/>
      <c r="HEE50" s="48"/>
      <c r="HEF50" s="48"/>
      <c r="HEG50" s="48"/>
      <c r="HEH50" s="48"/>
      <c r="HEI50" s="48"/>
      <c r="HEJ50" s="48"/>
      <c r="HEK50" s="48"/>
      <c r="HEL50" s="48"/>
      <c r="HEM50" s="48"/>
      <c r="HEN50" s="48"/>
      <c r="HEO50" s="48"/>
      <c r="HEP50" s="48"/>
      <c r="HEQ50" s="48"/>
      <c r="HER50" s="48"/>
      <c r="HES50" s="48"/>
      <c r="HET50" s="48"/>
      <c r="HEU50" s="48"/>
      <c r="HEV50" s="48"/>
      <c r="HEW50" s="48"/>
      <c r="HEX50" s="48"/>
      <c r="HEY50" s="48"/>
      <c r="HEZ50" s="48"/>
      <c r="HFA50" s="48"/>
      <c r="HFB50" s="48"/>
      <c r="HFC50" s="48"/>
      <c r="HFD50" s="48"/>
      <c r="HFE50" s="48"/>
      <c r="HFF50" s="48"/>
      <c r="HFG50" s="48"/>
      <c r="HFH50" s="48"/>
      <c r="HFI50" s="48"/>
      <c r="HFJ50" s="48"/>
      <c r="HFK50" s="48"/>
      <c r="HFL50" s="48"/>
      <c r="HFM50" s="48"/>
      <c r="HFN50" s="48"/>
      <c r="HFO50" s="48"/>
      <c r="HFP50" s="48"/>
      <c r="HFQ50" s="48"/>
      <c r="HFR50" s="48"/>
      <c r="HFS50" s="48"/>
      <c r="HFT50" s="48"/>
      <c r="HFU50" s="48"/>
      <c r="HFV50" s="48"/>
      <c r="HFW50" s="48"/>
      <c r="HFX50" s="48"/>
      <c r="HFY50" s="48"/>
      <c r="HFZ50" s="48"/>
      <c r="HGA50" s="48"/>
      <c r="HGB50" s="48"/>
      <c r="HGC50" s="48"/>
      <c r="HGD50" s="48"/>
      <c r="HGE50" s="48"/>
      <c r="HGF50" s="48"/>
      <c r="HGG50" s="48"/>
      <c r="HGH50" s="48"/>
      <c r="HGI50" s="48"/>
      <c r="HGJ50" s="48"/>
      <c r="HGK50" s="48"/>
      <c r="HGL50" s="48"/>
      <c r="HGM50" s="48"/>
      <c r="HGN50" s="48"/>
      <c r="HGO50" s="48"/>
      <c r="HGP50" s="48"/>
      <c r="HGQ50" s="48"/>
      <c r="HGR50" s="48"/>
      <c r="HGS50" s="48"/>
      <c r="HGT50" s="48"/>
      <c r="HGU50" s="48"/>
      <c r="HGV50" s="48"/>
      <c r="HGW50" s="48"/>
      <c r="HGX50" s="48"/>
      <c r="HGY50" s="48"/>
      <c r="HGZ50" s="48"/>
      <c r="HHA50" s="48"/>
      <c r="HHB50" s="48"/>
      <c r="HHC50" s="48"/>
      <c r="HHD50" s="48"/>
      <c r="HHE50" s="48"/>
      <c r="HHF50" s="48"/>
      <c r="HHG50" s="48"/>
      <c r="HHH50" s="48"/>
      <c r="HHI50" s="48"/>
      <c r="HHJ50" s="48"/>
      <c r="HHK50" s="48"/>
      <c r="HHL50" s="48"/>
      <c r="HHM50" s="48"/>
      <c r="HHN50" s="48"/>
      <c r="HHO50" s="48"/>
      <c r="HHP50" s="48"/>
      <c r="HHQ50" s="48"/>
      <c r="HHR50" s="48"/>
      <c r="HHS50" s="48"/>
      <c r="HHT50" s="48"/>
      <c r="HHU50" s="48"/>
      <c r="HHV50" s="48"/>
      <c r="HHW50" s="48"/>
      <c r="HHX50" s="48"/>
      <c r="HHY50" s="48"/>
      <c r="HHZ50" s="48"/>
      <c r="HIA50" s="48"/>
      <c r="HIB50" s="48"/>
      <c r="HIC50" s="48"/>
      <c r="HID50" s="48"/>
      <c r="HIE50" s="48"/>
      <c r="HIF50" s="48"/>
      <c r="HIG50" s="48"/>
      <c r="HIH50" s="48"/>
      <c r="HII50" s="48"/>
      <c r="HIJ50" s="48"/>
      <c r="HIK50" s="48"/>
      <c r="HIL50" s="48"/>
      <c r="HIM50" s="48"/>
      <c r="HIN50" s="48"/>
      <c r="HIO50" s="48"/>
      <c r="HIP50" s="48"/>
      <c r="HIQ50" s="48"/>
      <c r="HIR50" s="48"/>
      <c r="HIS50" s="48"/>
      <c r="HIT50" s="48"/>
      <c r="HIU50" s="48"/>
      <c r="HIV50" s="48"/>
      <c r="HIW50" s="48"/>
      <c r="HIX50" s="48"/>
      <c r="HIY50" s="48"/>
      <c r="HIZ50" s="48"/>
      <c r="HJA50" s="48"/>
      <c r="HJB50" s="48"/>
      <c r="HJC50" s="48"/>
      <c r="HJD50" s="48"/>
      <c r="HJE50" s="48"/>
      <c r="HJF50" s="48"/>
      <c r="HJG50" s="48"/>
      <c r="HJH50" s="48"/>
      <c r="HJI50" s="48"/>
      <c r="HJJ50" s="48"/>
      <c r="HJK50" s="48"/>
      <c r="HJL50" s="48"/>
      <c r="HJM50" s="48"/>
      <c r="HJN50" s="48"/>
      <c r="HJO50" s="48"/>
      <c r="HJP50" s="48"/>
      <c r="HJQ50" s="48"/>
      <c r="HJR50" s="48"/>
      <c r="HJS50" s="48"/>
      <c r="HJT50" s="48"/>
      <c r="HJU50" s="48"/>
      <c r="HJV50" s="48"/>
      <c r="HJW50" s="48"/>
      <c r="HJX50" s="48"/>
      <c r="HJY50" s="48"/>
      <c r="HJZ50" s="48"/>
      <c r="HKA50" s="48"/>
      <c r="HKB50" s="48"/>
      <c r="HKC50" s="48"/>
      <c r="HKD50" s="48"/>
      <c r="HKE50" s="48"/>
      <c r="HKF50" s="48"/>
      <c r="HKG50" s="48"/>
      <c r="HKH50" s="48"/>
      <c r="HKI50" s="48"/>
      <c r="HKJ50" s="48"/>
      <c r="HKK50" s="48"/>
      <c r="HKL50" s="48"/>
      <c r="HKM50" s="48"/>
      <c r="HKN50" s="48"/>
      <c r="HKO50" s="48"/>
      <c r="HKP50" s="48"/>
      <c r="HKQ50" s="48"/>
      <c r="HKR50" s="48"/>
      <c r="HKS50" s="48"/>
      <c r="HKT50" s="48"/>
      <c r="HKU50" s="48"/>
      <c r="HKV50" s="48"/>
      <c r="HKW50" s="48"/>
      <c r="HKX50" s="48"/>
      <c r="HKY50" s="48"/>
      <c r="HKZ50" s="48"/>
      <c r="HLA50" s="48"/>
      <c r="HLB50" s="48"/>
      <c r="HLC50" s="48"/>
      <c r="HLD50" s="48"/>
      <c r="HLE50" s="48"/>
      <c r="HLF50" s="48"/>
      <c r="HLG50" s="48"/>
      <c r="HLH50" s="48"/>
      <c r="HLI50" s="48"/>
      <c r="HLJ50" s="48"/>
      <c r="HLK50" s="48"/>
      <c r="HLL50" s="48"/>
      <c r="HLM50" s="48"/>
      <c r="HLN50" s="48"/>
      <c r="HLO50" s="48"/>
      <c r="HLP50" s="48"/>
      <c r="HLQ50" s="48"/>
      <c r="HLR50" s="48"/>
      <c r="HLS50" s="48"/>
      <c r="HLT50" s="48"/>
      <c r="HLU50" s="48"/>
      <c r="HLV50" s="48"/>
      <c r="HLW50" s="48"/>
      <c r="HLX50" s="48"/>
      <c r="HLY50" s="48"/>
      <c r="HLZ50" s="48"/>
      <c r="HMA50" s="48"/>
      <c r="HMB50" s="48"/>
      <c r="HMC50" s="48"/>
      <c r="HMD50" s="48"/>
      <c r="HME50" s="48"/>
      <c r="HMF50" s="48"/>
      <c r="HMG50" s="48"/>
      <c r="HMH50" s="48"/>
      <c r="HMI50" s="48"/>
      <c r="HMJ50" s="48"/>
      <c r="HMK50" s="48"/>
      <c r="HML50" s="48"/>
      <c r="HMM50" s="48"/>
      <c r="HMN50" s="48"/>
      <c r="HMO50" s="48"/>
      <c r="HMP50" s="48"/>
      <c r="HMQ50" s="48"/>
      <c r="HMR50" s="48"/>
      <c r="HMS50" s="48"/>
      <c r="HMT50" s="48"/>
      <c r="HMU50" s="48"/>
      <c r="HMV50" s="48"/>
      <c r="HMW50" s="48"/>
      <c r="HMX50" s="48"/>
      <c r="HMY50" s="48"/>
      <c r="HMZ50" s="48"/>
      <c r="HNA50" s="48"/>
      <c r="HNB50" s="48"/>
      <c r="HNC50" s="48"/>
      <c r="HND50" s="48"/>
      <c r="HNE50" s="48"/>
      <c r="HNF50" s="48"/>
      <c r="HNG50" s="48"/>
      <c r="HNH50" s="48"/>
      <c r="HNI50" s="48"/>
      <c r="HNJ50" s="48"/>
      <c r="HNK50" s="48"/>
      <c r="HNL50" s="48"/>
      <c r="HNM50" s="48"/>
      <c r="HNN50" s="48"/>
      <c r="HNO50" s="48"/>
      <c r="HNP50" s="48"/>
      <c r="HNQ50" s="48"/>
      <c r="HNR50" s="48"/>
      <c r="HNS50" s="48"/>
      <c r="HNT50" s="48"/>
      <c r="HNU50" s="48"/>
      <c r="HNV50" s="48"/>
      <c r="HNW50" s="48"/>
      <c r="HNX50" s="48"/>
      <c r="HNY50" s="48"/>
      <c r="HNZ50" s="48"/>
      <c r="HOA50" s="48"/>
      <c r="HOB50" s="48"/>
      <c r="HOC50" s="48"/>
      <c r="HOD50" s="48"/>
      <c r="HOE50" s="48"/>
      <c r="HOF50" s="48"/>
      <c r="HOG50" s="48"/>
      <c r="HOH50" s="48"/>
      <c r="HOI50" s="48"/>
      <c r="HOJ50" s="48"/>
      <c r="HOK50" s="48"/>
      <c r="HOL50" s="48"/>
      <c r="HOM50" s="48"/>
      <c r="HON50" s="48"/>
      <c r="HOO50" s="48"/>
      <c r="HOP50" s="48"/>
      <c r="HOQ50" s="48"/>
      <c r="HOR50" s="48"/>
      <c r="HOS50" s="48"/>
      <c r="HOT50" s="48"/>
      <c r="HOU50" s="48"/>
      <c r="HOV50" s="48"/>
      <c r="HOW50" s="48"/>
      <c r="HOX50" s="48"/>
      <c r="HOY50" s="48"/>
      <c r="HOZ50" s="48"/>
      <c r="HPA50" s="48"/>
      <c r="HPB50" s="48"/>
      <c r="HPC50" s="48"/>
      <c r="HPD50" s="48"/>
      <c r="HPE50" s="48"/>
      <c r="HPF50" s="48"/>
      <c r="HPG50" s="48"/>
      <c r="HPH50" s="48"/>
      <c r="HPI50" s="48"/>
      <c r="HPJ50" s="48"/>
      <c r="HPK50" s="48"/>
      <c r="HPL50" s="48"/>
      <c r="HPM50" s="48"/>
      <c r="HPN50" s="48"/>
      <c r="HPO50" s="48"/>
      <c r="HPP50" s="48"/>
      <c r="HPQ50" s="48"/>
      <c r="HPR50" s="48"/>
      <c r="HPS50" s="48"/>
      <c r="HPT50" s="48"/>
      <c r="HPU50" s="48"/>
      <c r="HPV50" s="48"/>
      <c r="HPW50" s="48"/>
      <c r="HPX50" s="48"/>
      <c r="HPY50" s="48"/>
      <c r="HPZ50" s="48"/>
      <c r="HQA50" s="48"/>
      <c r="HQB50" s="48"/>
      <c r="HQC50" s="48"/>
      <c r="HQD50" s="48"/>
      <c r="HQE50" s="48"/>
      <c r="HQF50" s="48"/>
      <c r="HQG50" s="48"/>
      <c r="HQH50" s="48"/>
      <c r="HQI50" s="48"/>
      <c r="HQJ50" s="48"/>
      <c r="HQK50" s="48"/>
      <c r="HQL50" s="48"/>
      <c r="HQM50" s="48"/>
      <c r="HQN50" s="48"/>
      <c r="HQO50" s="48"/>
      <c r="HQP50" s="48"/>
      <c r="HQQ50" s="48"/>
      <c r="HQR50" s="48"/>
      <c r="HQS50" s="48"/>
      <c r="HQT50" s="48"/>
      <c r="HQU50" s="48"/>
      <c r="HQV50" s="48"/>
      <c r="HQW50" s="48"/>
      <c r="HQX50" s="48"/>
      <c r="HQY50" s="48"/>
      <c r="HQZ50" s="48"/>
      <c r="HRA50" s="48"/>
      <c r="HRB50" s="48"/>
      <c r="HRC50" s="48"/>
      <c r="HRD50" s="48"/>
      <c r="HRE50" s="48"/>
      <c r="HRF50" s="48"/>
      <c r="HRG50" s="48"/>
      <c r="HRH50" s="48"/>
      <c r="HRI50" s="48"/>
      <c r="HRJ50" s="48"/>
      <c r="HRK50" s="48"/>
      <c r="HRL50" s="48"/>
      <c r="HRM50" s="48"/>
      <c r="HRN50" s="48"/>
      <c r="HRO50" s="48"/>
      <c r="HRP50" s="48"/>
      <c r="HRQ50" s="48"/>
      <c r="HRR50" s="48"/>
      <c r="HRS50" s="48"/>
      <c r="HRT50" s="48"/>
      <c r="HRU50" s="48"/>
      <c r="HRV50" s="48"/>
      <c r="HRW50" s="48"/>
      <c r="HRX50" s="48"/>
      <c r="HRY50" s="48"/>
      <c r="HRZ50" s="48"/>
      <c r="HSA50" s="48"/>
      <c r="HSB50" s="48"/>
      <c r="HSC50" s="48"/>
      <c r="HSD50" s="48"/>
      <c r="HSE50" s="48"/>
      <c r="HSF50" s="48"/>
      <c r="HSG50" s="48"/>
      <c r="HSH50" s="48"/>
      <c r="HSI50" s="48"/>
      <c r="HSJ50" s="48"/>
      <c r="HSK50" s="48"/>
      <c r="HSL50" s="48"/>
      <c r="HSM50" s="48"/>
      <c r="HSN50" s="48"/>
      <c r="HSO50" s="48"/>
      <c r="HSP50" s="48"/>
      <c r="HSQ50" s="48"/>
      <c r="HSR50" s="48"/>
      <c r="HSS50" s="48"/>
      <c r="HST50" s="48"/>
      <c r="HSU50" s="48"/>
      <c r="HSV50" s="48"/>
      <c r="HSW50" s="48"/>
      <c r="HSX50" s="48"/>
      <c r="HSY50" s="48"/>
      <c r="HSZ50" s="48"/>
      <c r="HTA50" s="48"/>
      <c r="HTB50" s="48"/>
      <c r="HTC50" s="48"/>
      <c r="HTD50" s="48"/>
      <c r="HTE50" s="48"/>
      <c r="HTF50" s="48"/>
      <c r="HTG50" s="48"/>
      <c r="HTH50" s="48"/>
      <c r="HTI50" s="48"/>
      <c r="HTJ50" s="48"/>
      <c r="HTK50" s="48"/>
      <c r="HTL50" s="48"/>
      <c r="HTM50" s="48"/>
      <c r="HTN50" s="48"/>
      <c r="HTO50" s="48"/>
      <c r="HTP50" s="48"/>
      <c r="HTQ50" s="48"/>
      <c r="HTR50" s="48"/>
      <c r="HTS50" s="48"/>
      <c r="HTT50" s="48"/>
      <c r="HTU50" s="48"/>
      <c r="HTV50" s="48"/>
      <c r="HTW50" s="48"/>
      <c r="HTX50" s="48"/>
      <c r="HTY50" s="48"/>
      <c r="HTZ50" s="48"/>
      <c r="HUA50" s="48"/>
      <c r="HUB50" s="48"/>
      <c r="HUC50" s="48"/>
      <c r="HUD50" s="48"/>
      <c r="HUE50" s="48"/>
      <c r="HUF50" s="48"/>
      <c r="HUG50" s="48"/>
      <c r="HUH50" s="48"/>
      <c r="HUI50" s="48"/>
      <c r="HUJ50" s="48"/>
      <c r="HUK50" s="48"/>
      <c r="HUL50" s="48"/>
      <c r="HUM50" s="48"/>
      <c r="HUN50" s="48"/>
      <c r="HUO50" s="48"/>
      <c r="HUP50" s="48"/>
      <c r="HUQ50" s="48"/>
      <c r="HUR50" s="48"/>
      <c r="HUS50" s="48"/>
      <c r="HUT50" s="48"/>
      <c r="HUU50" s="48"/>
      <c r="HUV50" s="48"/>
      <c r="HUW50" s="48"/>
      <c r="HUX50" s="48"/>
      <c r="HUY50" s="48"/>
      <c r="HUZ50" s="48"/>
      <c r="HVA50" s="48"/>
      <c r="HVB50" s="48"/>
      <c r="HVC50" s="48"/>
      <c r="HVD50" s="48"/>
      <c r="HVE50" s="48"/>
      <c r="HVF50" s="48"/>
      <c r="HVG50" s="48"/>
      <c r="HVH50" s="48"/>
      <c r="HVI50" s="48"/>
      <c r="HVJ50" s="48"/>
      <c r="HVK50" s="48"/>
      <c r="HVL50" s="48"/>
      <c r="HVM50" s="48"/>
      <c r="HVN50" s="48"/>
      <c r="HVO50" s="48"/>
      <c r="HVP50" s="48"/>
      <c r="HVQ50" s="48"/>
      <c r="HVR50" s="48"/>
      <c r="HVS50" s="48"/>
      <c r="HVT50" s="48"/>
      <c r="HVU50" s="48"/>
      <c r="HVV50" s="48"/>
      <c r="HVW50" s="48"/>
      <c r="HVX50" s="48"/>
      <c r="HVY50" s="48"/>
      <c r="HVZ50" s="48"/>
      <c r="HWA50" s="48"/>
      <c r="HWB50" s="48"/>
      <c r="HWC50" s="48"/>
      <c r="HWD50" s="48"/>
      <c r="HWE50" s="48"/>
      <c r="HWF50" s="48"/>
      <c r="HWG50" s="48"/>
      <c r="HWH50" s="48"/>
      <c r="HWI50" s="48"/>
      <c r="HWJ50" s="48"/>
      <c r="HWK50" s="48"/>
      <c r="HWL50" s="48"/>
      <c r="HWM50" s="48"/>
      <c r="HWN50" s="48"/>
      <c r="HWO50" s="48"/>
      <c r="HWP50" s="48"/>
      <c r="HWQ50" s="48"/>
      <c r="HWR50" s="48"/>
      <c r="HWS50" s="48"/>
      <c r="HWT50" s="48"/>
      <c r="HWU50" s="48"/>
      <c r="HWV50" s="48"/>
      <c r="HWW50" s="48"/>
      <c r="HWX50" s="48"/>
      <c r="HWY50" s="48"/>
      <c r="HWZ50" s="48"/>
      <c r="HXA50" s="48"/>
      <c r="HXB50" s="48"/>
      <c r="HXC50" s="48"/>
      <c r="HXD50" s="48"/>
      <c r="HXE50" s="48"/>
      <c r="HXF50" s="48"/>
      <c r="HXG50" s="48"/>
      <c r="HXH50" s="48"/>
      <c r="HXI50" s="48"/>
      <c r="HXJ50" s="48"/>
      <c r="HXK50" s="48"/>
      <c r="HXL50" s="48"/>
      <c r="HXM50" s="48"/>
      <c r="HXN50" s="48"/>
      <c r="HXO50" s="48"/>
      <c r="HXP50" s="48"/>
      <c r="HXQ50" s="48"/>
      <c r="HXR50" s="48"/>
      <c r="HXS50" s="48"/>
      <c r="HXT50" s="48"/>
      <c r="HXU50" s="48"/>
      <c r="HXV50" s="48"/>
      <c r="HXW50" s="48"/>
      <c r="HXX50" s="48"/>
      <c r="HXY50" s="48"/>
      <c r="HXZ50" s="48"/>
      <c r="HYA50" s="48"/>
      <c r="HYB50" s="48"/>
      <c r="HYC50" s="48"/>
      <c r="HYD50" s="48"/>
      <c r="HYE50" s="48"/>
      <c r="HYF50" s="48"/>
      <c r="HYG50" s="48"/>
      <c r="HYH50" s="48"/>
      <c r="HYI50" s="48"/>
      <c r="HYJ50" s="48"/>
      <c r="HYK50" s="48"/>
      <c r="HYL50" s="48"/>
      <c r="HYM50" s="48"/>
      <c r="HYN50" s="48"/>
      <c r="HYO50" s="48"/>
      <c r="HYP50" s="48"/>
      <c r="HYQ50" s="48"/>
      <c r="HYR50" s="48"/>
      <c r="HYS50" s="48"/>
      <c r="HYT50" s="48"/>
      <c r="HYU50" s="48"/>
      <c r="HYV50" s="48"/>
      <c r="HYW50" s="48"/>
      <c r="HYX50" s="48"/>
      <c r="HYY50" s="48"/>
      <c r="HYZ50" s="48"/>
      <c r="HZA50" s="48"/>
      <c r="HZB50" s="48"/>
      <c r="HZC50" s="48"/>
      <c r="HZD50" s="48"/>
      <c r="HZE50" s="48"/>
      <c r="HZF50" s="48"/>
      <c r="HZG50" s="48"/>
      <c r="HZH50" s="48"/>
      <c r="HZI50" s="48"/>
      <c r="HZJ50" s="48"/>
      <c r="HZK50" s="48"/>
      <c r="HZL50" s="48"/>
      <c r="HZM50" s="48"/>
      <c r="HZN50" s="48"/>
      <c r="HZO50" s="48"/>
      <c r="HZP50" s="48"/>
      <c r="HZQ50" s="48"/>
      <c r="HZR50" s="48"/>
      <c r="HZS50" s="48"/>
      <c r="HZT50" s="48"/>
      <c r="HZU50" s="48"/>
      <c r="HZV50" s="48"/>
      <c r="HZW50" s="48"/>
      <c r="HZX50" s="48"/>
      <c r="HZY50" s="48"/>
      <c r="HZZ50" s="48"/>
      <c r="IAA50" s="48"/>
      <c r="IAB50" s="48"/>
      <c r="IAC50" s="48"/>
      <c r="IAD50" s="48"/>
      <c r="IAE50" s="48"/>
      <c r="IAF50" s="48"/>
      <c r="IAG50" s="48"/>
      <c r="IAH50" s="48"/>
      <c r="IAI50" s="48"/>
      <c r="IAJ50" s="48"/>
      <c r="IAK50" s="48"/>
      <c r="IAL50" s="48"/>
      <c r="IAM50" s="48"/>
      <c r="IAN50" s="48"/>
      <c r="IAO50" s="48"/>
      <c r="IAP50" s="48"/>
      <c r="IAQ50" s="48"/>
      <c r="IAR50" s="48"/>
      <c r="IAS50" s="48"/>
      <c r="IAT50" s="48"/>
      <c r="IAU50" s="48"/>
      <c r="IAV50" s="48"/>
      <c r="IAW50" s="48"/>
      <c r="IAX50" s="48"/>
      <c r="IAY50" s="48"/>
      <c r="IAZ50" s="48"/>
      <c r="IBA50" s="48"/>
      <c r="IBB50" s="48"/>
      <c r="IBC50" s="48"/>
      <c r="IBD50" s="48"/>
      <c r="IBE50" s="48"/>
      <c r="IBF50" s="48"/>
      <c r="IBG50" s="48"/>
      <c r="IBH50" s="48"/>
      <c r="IBI50" s="48"/>
      <c r="IBJ50" s="48"/>
      <c r="IBK50" s="48"/>
      <c r="IBL50" s="48"/>
      <c r="IBM50" s="48"/>
      <c r="IBN50" s="48"/>
      <c r="IBO50" s="48"/>
      <c r="IBP50" s="48"/>
      <c r="IBQ50" s="48"/>
      <c r="IBR50" s="48"/>
      <c r="IBS50" s="48"/>
      <c r="IBT50" s="48"/>
      <c r="IBU50" s="48"/>
      <c r="IBV50" s="48"/>
      <c r="IBW50" s="48"/>
      <c r="IBX50" s="48"/>
      <c r="IBY50" s="48"/>
      <c r="IBZ50" s="48"/>
      <c r="ICA50" s="48"/>
      <c r="ICB50" s="48"/>
      <c r="ICC50" s="48"/>
      <c r="ICD50" s="48"/>
      <c r="ICE50" s="48"/>
      <c r="ICF50" s="48"/>
      <c r="ICG50" s="48"/>
      <c r="ICH50" s="48"/>
      <c r="ICI50" s="48"/>
      <c r="ICJ50" s="48"/>
      <c r="ICK50" s="48"/>
      <c r="ICL50" s="48"/>
      <c r="ICM50" s="48"/>
      <c r="ICN50" s="48"/>
      <c r="ICO50" s="48"/>
      <c r="ICP50" s="48"/>
      <c r="ICQ50" s="48"/>
      <c r="ICR50" s="48"/>
      <c r="ICS50" s="48"/>
      <c r="ICT50" s="48"/>
      <c r="ICU50" s="48"/>
      <c r="ICV50" s="48"/>
      <c r="ICW50" s="48"/>
      <c r="ICX50" s="48"/>
      <c r="ICY50" s="48"/>
      <c r="ICZ50" s="48"/>
      <c r="IDA50" s="48"/>
      <c r="IDB50" s="48"/>
      <c r="IDC50" s="48"/>
      <c r="IDD50" s="48"/>
      <c r="IDE50" s="48"/>
      <c r="IDF50" s="48"/>
      <c r="IDG50" s="48"/>
      <c r="IDH50" s="48"/>
      <c r="IDI50" s="48"/>
      <c r="IDJ50" s="48"/>
      <c r="IDK50" s="48"/>
      <c r="IDL50" s="48"/>
      <c r="IDM50" s="48"/>
      <c r="IDN50" s="48"/>
      <c r="IDO50" s="48"/>
      <c r="IDP50" s="48"/>
      <c r="IDQ50" s="48"/>
      <c r="IDR50" s="48"/>
      <c r="IDS50" s="48"/>
      <c r="IDT50" s="48"/>
      <c r="IDU50" s="48"/>
      <c r="IDV50" s="48"/>
      <c r="IDW50" s="48"/>
      <c r="IDX50" s="48"/>
      <c r="IDY50" s="48"/>
      <c r="IDZ50" s="48"/>
      <c r="IEA50" s="48"/>
      <c r="IEB50" s="48"/>
      <c r="IEC50" s="48"/>
      <c r="IED50" s="48"/>
      <c r="IEE50" s="48"/>
      <c r="IEF50" s="48"/>
      <c r="IEG50" s="48"/>
      <c r="IEH50" s="48"/>
      <c r="IEI50" s="48"/>
      <c r="IEJ50" s="48"/>
      <c r="IEK50" s="48"/>
      <c r="IEL50" s="48"/>
      <c r="IEM50" s="48"/>
      <c r="IEN50" s="48"/>
      <c r="IEO50" s="48"/>
      <c r="IEP50" s="48"/>
      <c r="IEQ50" s="48"/>
      <c r="IER50" s="48"/>
      <c r="IES50" s="48"/>
      <c r="IET50" s="48"/>
      <c r="IEU50" s="48"/>
      <c r="IEV50" s="48"/>
      <c r="IEW50" s="48"/>
      <c r="IEX50" s="48"/>
      <c r="IEY50" s="48"/>
      <c r="IEZ50" s="48"/>
      <c r="IFA50" s="48"/>
      <c r="IFB50" s="48"/>
      <c r="IFC50" s="48"/>
      <c r="IFD50" s="48"/>
      <c r="IFE50" s="48"/>
      <c r="IFF50" s="48"/>
      <c r="IFG50" s="48"/>
      <c r="IFH50" s="48"/>
      <c r="IFI50" s="48"/>
      <c r="IFJ50" s="48"/>
      <c r="IFK50" s="48"/>
      <c r="IFL50" s="48"/>
      <c r="IFM50" s="48"/>
      <c r="IFN50" s="48"/>
      <c r="IFO50" s="48"/>
      <c r="IFP50" s="48"/>
      <c r="IFQ50" s="48"/>
      <c r="IFR50" s="48"/>
      <c r="IFS50" s="48"/>
      <c r="IFT50" s="48"/>
      <c r="IFU50" s="48"/>
      <c r="IFV50" s="48"/>
      <c r="IFW50" s="48"/>
      <c r="IFX50" s="48"/>
      <c r="IFY50" s="48"/>
      <c r="IFZ50" s="48"/>
      <c r="IGA50" s="48"/>
      <c r="IGB50" s="48"/>
      <c r="IGC50" s="48"/>
      <c r="IGD50" s="48"/>
      <c r="IGE50" s="48"/>
      <c r="IGF50" s="48"/>
      <c r="IGG50" s="48"/>
      <c r="IGH50" s="48"/>
      <c r="IGI50" s="48"/>
      <c r="IGJ50" s="48"/>
      <c r="IGK50" s="48"/>
      <c r="IGL50" s="48"/>
      <c r="IGM50" s="48"/>
      <c r="IGN50" s="48"/>
      <c r="IGO50" s="48"/>
      <c r="IGP50" s="48"/>
      <c r="IGQ50" s="48"/>
      <c r="IGR50" s="48"/>
      <c r="IGS50" s="48"/>
      <c r="IGT50" s="48"/>
      <c r="IGU50" s="48"/>
      <c r="IGV50" s="48"/>
      <c r="IGW50" s="48"/>
      <c r="IGX50" s="48"/>
      <c r="IGY50" s="48"/>
      <c r="IGZ50" s="48"/>
      <c r="IHA50" s="48"/>
      <c r="IHB50" s="48"/>
      <c r="IHC50" s="48"/>
      <c r="IHD50" s="48"/>
      <c r="IHE50" s="48"/>
      <c r="IHF50" s="48"/>
      <c r="IHG50" s="48"/>
      <c r="IHH50" s="48"/>
      <c r="IHI50" s="48"/>
      <c r="IHJ50" s="48"/>
      <c r="IHK50" s="48"/>
      <c r="IHL50" s="48"/>
      <c r="IHM50" s="48"/>
      <c r="IHN50" s="48"/>
      <c r="IHO50" s="48"/>
      <c r="IHP50" s="48"/>
      <c r="IHQ50" s="48"/>
      <c r="IHR50" s="48"/>
      <c r="IHS50" s="48"/>
      <c r="IHT50" s="48"/>
      <c r="IHU50" s="48"/>
      <c r="IHV50" s="48"/>
      <c r="IHW50" s="48"/>
      <c r="IHX50" s="48"/>
      <c r="IHY50" s="48"/>
      <c r="IHZ50" s="48"/>
      <c r="IIA50" s="48"/>
      <c r="IIB50" s="48"/>
      <c r="IIC50" s="48"/>
      <c r="IID50" s="48"/>
      <c r="IIE50" s="48"/>
      <c r="IIF50" s="48"/>
      <c r="IIG50" s="48"/>
      <c r="IIH50" s="48"/>
      <c r="III50" s="48"/>
      <c r="IIJ50" s="48"/>
      <c r="IIK50" s="48"/>
      <c r="IIL50" s="48"/>
      <c r="IIM50" s="48"/>
      <c r="IIN50" s="48"/>
      <c r="IIO50" s="48"/>
      <c r="IIP50" s="48"/>
      <c r="IIQ50" s="48"/>
      <c r="IIR50" s="48"/>
      <c r="IIS50" s="48"/>
      <c r="IIT50" s="48"/>
      <c r="IIU50" s="48"/>
      <c r="IIV50" s="48"/>
      <c r="IIW50" s="48"/>
      <c r="IIX50" s="48"/>
      <c r="IIY50" s="48"/>
      <c r="IIZ50" s="48"/>
      <c r="IJA50" s="48"/>
      <c r="IJB50" s="48"/>
      <c r="IJC50" s="48"/>
      <c r="IJD50" s="48"/>
      <c r="IJE50" s="48"/>
      <c r="IJF50" s="48"/>
      <c r="IJG50" s="48"/>
      <c r="IJH50" s="48"/>
      <c r="IJI50" s="48"/>
      <c r="IJJ50" s="48"/>
      <c r="IJK50" s="48"/>
      <c r="IJL50" s="48"/>
      <c r="IJM50" s="48"/>
      <c r="IJN50" s="48"/>
      <c r="IJO50" s="48"/>
      <c r="IJP50" s="48"/>
      <c r="IJQ50" s="48"/>
      <c r="IJR50" s="48"/>
      <c r="IJS50" s="48"/>
      <c r="IJT50" s="48"/>
      <c r="IJU50" s="48"/>
      <c r="IJV50" s="48"/>
      <c r="IJW50" s="48"/>
      <c r="IJX50" s="48"/>
      <c r="IJY50" s="48"/>
      <c r="IJZ50" s="48"/>
      <c r="IKA50" s="48"/>
      <c r="IKB50" s="48"/>
      <c r="IKC50" s="48"/>
      <c r="IKD50" s="48"/>
      <c r="IKE50" s="48"/>
      <c r="IKF50" s="48"/>
      <c r="IKG50" s="48"/>
      <c r="IKH50" s="48"/>
      <c r="IKI50" s="48"/>
      <c r="IKJ50" s="48"/>
      <c r="IKK50" s="48"/>
      <c r="IKL50" s="48"/>
      <c r="IKM50" s="48"/>
      <c r="IKN50" s="48"/>
      <c r="IKO50" s="48"/>
      <c r="IKP50" s="48"/>
      <c r="IKQ50" s="48"/>
      <c r="IKR50" s="48"/>
      <c r="IKS50" s="48"/>
      <c r="IKT50" s="48"/>
      <c r="IKU50" s="48"/>
      <c r="IKV50" s="48"/>
      <c r="IKW50" s="48"/>
      <c r="IKX50" s="48"/>
      <c r="IKY50" s="48"/>
      <c r="IKZ50" s="48"/>
      <c r="ILA50" s="48"/>
      <c r="ILB50" s="48"/>
      <c r="ILC50" s="48"/>
      <c r="ILD50" s="48"/>
      <c r="ILE50" s="48"/>
      <c r="ILF50" s="48"/>
      <c r="ILG50" s="48"/>
      <c r="ILH50" s="48"/>
      <c r="ILI50" s="48"/>
      <c r="ILJ50" s="48"/>
      <c r="ILK50" s="48"/>
      <c r="ILL50" s="48"/>
      <c r="ILM50" s="48"/>
      <c r="ILN50" s="48"/>
      <c r="ILO50" s="48"/>
      <c r="ILP50" s="48"/>
      <c r="ILQ50" s="48"/>
      <c r="ILR50" s="48"/>
      <c r="ILS50" s="48"/>
      <c r="ILT50" s="48"/>
      <c r="ILU50" s="48"/>
      <c r="ILV50" s="48"/>
      <c r="ILW50" s="48"/>
      <c r="ILX50" s="48"/>
      <c r="ILY50" s="48"/>
      <c r="ILZ50" s="48"/>
      <c r="IMA50" s="48"/>
      <c r="IMB50" s="48"/>
      <c r="IMC50" s="48"/>
      <c r="IMD50" s="48"/>
      <c r="IME50" s="48"/>
      <c r="IMF50" s="48"/>
      <c r="IMG50" s="48"/>
      <c r="IMH50" s="48"/>
      <c r="IMI50" s="48"/>
      <c r="IMJ50" s="48"/>
      <c r="IMK50" s="48"/>
      <c r="IML50" s="48"/>
      <c r="IMM50" s="48"/>
      <c r="IMN50" s="48"/>
      <c r="IMO50" s="48"/>
      <c r="IMP50" s="48"/>
      <c r="IMQ50" s="48"/>
      <c r="IMR50" s="48"/>
      <c r="IMS50" s="48"/>
      <c r="IMT50" s="48"/>
      <c r="IMU50" s="48"/>
      <c r="IMV50" s="48"/>
      <c r="IMW50" s="48"/>
      <c r="IMX50" s="48"/>
      <c r="IMY50" s="48"/>
      <c r="IMZ50" s="48"/>
      <c r="INA50" s="48"/>
      <c r="INB50" s="48"/>
      <c r="INC50" s="48"/>
      <c r="IND50" s="48"/>
      <c r="INE50" s="48"/>
      <c r="INF50" s="48"/>
      <c r="ING50" s="48"/>
      <c r="INH50" s="48"/>
      <c r="INI50" s="48"/>
      <c r="INJ50" s="48"/>
      <c r="INK50" s="48"/>
      <c r="INL50" s="48"/>
      <c r="INM50" s="48"/>
      <c r="INN50" s="48"/>
      <c r="INO50" s="48"/>
      <c r="INP50" s="48"/>
      <c r="INQ50" s="48"/>
      <c r="INR50" s="48"/>
      <c r="INS50" s="48"/>
      <c r="INT50" s="48"/>
      <c r="INU50" s="48"/>
      <c r="INV50" s="48"/>
      <c r="INW50" s="48"/>
      <c r="INX50" s="48"/>
      <c r="INY50" s="48"/>
      <c r="INZ50" s="48"/>
      <c r="IOA50" s="48"/>
      <c r="IOB50" s="48"/>
      <c r="IOC50" s="48"/>
      <c r="IOD50" s="48"/>
      <c r="IOE50" s="48"/>
      <c r="IOF50" s="48"/>
      <c r="IOG50" s="48"/>
      <c r="IOH50" s="48"/>
      <c r="IOI50" s="48"/>
      <c r="IOJ50" s="48"/>
      <c r="IOK50" s="48"/>
      <c r="IOL50" s="48"/>
      <c r="IOM50" s="48"/>
      <c r="ION50" s="48"/>
      <c r="IOO50" s="48"/>
      <c r="IOP50" s="48"/>
      <c r="IOQ50" s="48"/>
      <c r="IOR50" s="48"/>
      <c r="IOS50" s="48"/>
      <c r="IOT50" s="48"/>
      <c r="IOU50" s="48"/>
      <c r="IOV50" s="48"/>
      <c r="IOW50" s="48"/>
      <c r="IOX50" s="48"/>
      <c r="IOY50" s="48"/>
      <c r="IOZ50" s="48"/>
      <c r="IPA50" s="48"/>
      <c r="IPB50" s="48"/>
      <c r="IPC50" s="48"/>
      <c r="IPD50" s="48"/>
      <c r="IPE50" s="48"/>
      <c r="IPF50" s="48"/>
      <c r="IPG50" s="48"/>
      <c r="IPH50" s="48"/>
      <c r="IPI50" s="48"/>
      <c r="IPJ50" s="48"/>
      <c r="IPK50" s="48"/>
      <c r="IPL50" s="48"/>
      <c r="IPM50" s="48"/>
      <c r="IPN50" s="48"/>
      <c r="IPO50" s="48"/>
      <c r="IPP50" s="48"/>
      <c r="IPQ50" s="48"/>
      <c r="IPR50" s="48"/>
      <c r="IPS50" s="48"/>
      <c r="IPT50" s="48"/>
      <c r="IPU50" s="48"/>
      <c r="IPV50" s="48"/>
      <c r="IPW50" s="48"/>
      <c r="IPX50" s="48"/>
      <c r="IPY50" s="48"/>
      <c r="IPZ50" s="48"/>
      <c r="IQA50" s="48"/>
      <c r="IQB50" s="48"/>
      <c r="IQC50" s="48"/>
      <c r="IQD50" s="48"/>
      <c r="IQE50" s="48"/>
      <c r="IQF50" s="48"/>
      <c r="IQG50" s="48"/>
      <c r="IQH50" s="48"/>
      <c r="IQI50" s="48"/>
      <c r="IQJ50" s="48"/>
      <c r="IQK50" s="48"/>
      <c r="IQL50" s="48"/>
      <c r="IQM50" s="48"/>
      <c r="IQN50" s="48"/>
      <c r="IQO50" s="48"/>
      <c r="IQP50" s="48"/>
      <c r="IQQ50" s="48"/>
      <c r="IQR50" s="48"/>
      <c r="IQS50" s="48"/>
      <c r="IQT50" s="48"/>
      <c r="IQU50" s="48"/>
      <c r="IQV50" s="48"/>
      <c r="IQW50" s="48"/>
      <c r="IQX50" s="48"/>
      <c r="IQY50" s="48"/>
      <c r="IQZ50" s="48"/>
      <c r="IRA50" s="48"/>
      <c r="IRB50" s="48"/>
      <c r="IRC50" s="48"/>
      <c r="IRD50" s="48"/>
      <c r="IRE50" s="48"/>
      <c r="IRF50" s="48"/>
      <c r="IRG50" s="48"/>
      <c r="IRH50" s="48"/>
      <c r="IRI50" s="48"/>
      <c r="IRJ50" s="48"/>
      <c r="IRK50" s="48"/>
      <c r="IRL50" s="48"/>
      <c r="IRM50" s="48"/>
      <c r="IRN50" s="48"/>
      <c r="IRO50" s="48"/>
      <c r="IRP50" s="48"/>
      <c r="IRQ50" s="48"/>
      <c r="IRR50" s="48"/>
      <c r="IRS50" s="48"/>
      <c r="IRT50" s="48"/>
      <c r="IRU50" s="48"/>
      <c r="IRV50" s="48"/>
      <c r="IRW50" s="48"/>
      <c r="IRX50" s="48"/>
      <c r="IRY50" s="48"/>
      <c r="IRZ50" s="48"/>
      <c r="ISA50" s="48"/>
      <c r="ISB50" s="48"/>
      <c r="ISC50" s="48"/>
      <c r="ISD50" s="48"/>
      <c r="ISE50" s="48"/>
      <c r="ISF50" s="48"/>
      <c r="ISG50" s="48"/>
      <c r="ISH50" s="48"/>
      <c r="ISI50" s="48"/>
      <c r="ISJ50" s="48"/>
      <c r="ISK50" s="48"/>
      <c r="ISL50" s="48"/>
      <c r="ISM50" s="48"/>
      <c r="ISN50" s="48"/>
      <c r="ISO50" s="48"/>
      <c r="ISP50" s="48"/>
      <c r="ISQ50" s="48"/>
      <c r="ISR50" s="48"/>
      <c r="ISS50" s="48"/>
      <c r="IST50" s="48"/>
      <c r="ISU50" s="48"/>
      <c r="ISV50" s="48"/>
      <c r="ISW50" s="48"/>
      <c r="ISX50" s="48"/>
      <c r="ISY50" s="48"/>
      <c r="ISZ50" s="48"/>
      <c r="ITA50" s="48"/>
      <c r="ITB50" s="48"/>
      <c r="ITC50" s="48"/>
      <c r="ITD50" s="48"/>
      <c r="ITE50" s="48"/>
      <c r="ITF50" s="48"/>
      <c r="ITG50" s="48"/>
      <c r="ITH50" s="48"/>
      <c r="ITI50" s="48"/>
      <c r="ITJ50" s="48"/>
      <c r="ITK50" s="48"/>
      <c r="ITL50" s="48"/>
      <c r="ITM50" s="48"/>
      <c r="ITN50" s="48"/>
      <c r="ITO50" s="48"/>
      <c r="ITP50" s="48"/>
      <c r="ITQ50" s="48"/>
      <c r="ITR50" s="48"/>
      <c r="ITS50" s="48"/>
      <c r="ITT50" s="48"/>
      <c r="ITU50" s="48"/>
      <c r="ITV50" s="48"/>
      <c r="ITW50" s="48"/>
      <c r="ITX50" s="48"/>
      <c r="ITY50" s="48"/>
      <c r="ITZ50" s="48"/>
      <c r="IUA50" s="48"/>
      <c r="IUB50" s="48"/>
      <c r="IUC50" s="48"/>
      <c r="IUD50" s="48"/>
      <c r="IUE50" s="48"/>
      <c r="IUF50" s="48"/>
      <c r="IUG50" s="48"/>
      <c r="IUH50" s="48"/>
      <c r="IUI50" s="48"/>
      <c r="IUJ50" s="48"/>
      <c r="IUK50" s="48"/>
      <c r="IUL50" s="48"/>
      <c r="IUM50" s="48"/>
      <c r="IUN50" s="48"/>
      <c r="IUO50" s="48"/>
      <c r="IUP50" s="48"/>
      <c r="IUQ50" s="48"/>
      <c r="IUR50" s="48"/>
      <c r="IUS50" s="48"/>
      <c r="IUT50" s="48"/>
      <c r="IUU50" s="48"/>
      <c r="IUV50" s="48"/>
      <c r="IUW50" s="48"/>
      <c r="IUX50" s="48"/>
      <c r="IUY50" s="48"/>
      <c r="IUZ50" s="48"/>
      <c r="IVA50" s="48"/>
      <c r="IVB50" s="48"/>
      <c r="IVC50" s="48"/>
      <c r="IVD50" s="48"/>
      <c r="IVE50" s="48"/>
      <c r="IVF50" s="48"/>
      <c r="IVG50" s="48"/>
      <c r="IVH50" s="48"/>
      <c r="IVI50" s="48"/>
      <c r="IVJ50" s="48"/>
      <c r="IVK50" s="48"/>
      <c r="IVL50" s="48"/>
      <c r="IVM50" s="48"/>
      <c r="IVN50" s="48"/>
      <c r="IVO50" s="48"/>
      <c r="IVP50" s="48"/>
      <c r="IVQ50" s="48"/>
      <c r="IVR50" s="48"/>
      <c r="IVS50" s="48"/>
      <c r="IVT50" s="48"/>
      <c r="IVU50" s="48"/>
      <c r="IVV50" s="48"/>
      <c r="IVW50" s="48"/>
      <c r="IVX50" s="48"/>
      <c r="IVY50" s="48"/>
      <c r="IVZ50" s="48"/>
      <c r="IWA50" s="48"/>
      <c r="IWB50" s="48"/>
      <c r="IWC50" s="48"/>
      <c r="IWD50" s="48"/>
      <c r="IWE50" s="48"/>
      <c r="IWF50" s="48"/>
      <c r="IWG50" s="48"/>
      <c r="IWH50" s="48"/>
      <c r="IWI50" s="48"/>
      <c r="IWJ50" s="48"/>
      <c r="IWK50" s="48"/>
      <c r="IWL50" s="48"/>
      <c r="IWM50" s="48"/>
      <c r="IWN50" s="48"/>
      <c r="IWO50" s="48"/>
      <c r="IWP50" s="48"/>
      <c r="IWQ50" s="48"/>
      <c r="IWR50" s="48"/>
      <c r="IWS50" s="48"/>
      <c r="IWT50" s="48"/>
      <c r="IWU50" s="48"/>
      <c r="IWV50" s="48"/>
      <c r="IWW50" s="48"/>
      <c r="IWX50" s="48"/>
      <c r="IWY50" s="48"/>
      <c r="IWZ50" s="48"/>
      <c r="IXA50" s="48"/>
      <c r="IXB50" s="48"/>
      <c r="IXC50" s="48"/>
      <c r="IXD50" s="48"/>
      <c r="IXE50" s="48"/>
      <c r="IXF50" s="48"/>
      <c r="IXG50" s="48"/>
      <c r="IXH50" s="48"/>
      <c r="IXI50" s="48"/>
      <c r="IXJ50" s="48"/>
      <c r="IXK50" s="48"/>
      <c r="IXL50" s="48"/>
      <c r="IXM50" s="48"/>
      <c r="IXN50" s="48"/>
      <c r="IXO50" s="48"/>
      <c r="IXP50" s="48"/>
      <c r="IXQ50" s="48"/>
      <c r="IXR50" s="48"/>
      <c r="IXS50" s="48"/>
      <c r="IXT50" s="48"/>
      <c r="IXU50" s="48"/>
      <c r="IXV50" s="48"/>
      <c r="IXW50" s="48"/>
      <c r="IXX50" s="48"/>
      <c r="IXY50" s="48"/>
      <c r="IXZ50" s="48"/>
      <c r="IYA50" s="48"/>
      <c r="IYB50" s="48"/>
      <c r="IYC50" s="48"/>
      <c r="IYD50" s="48"/>
      <c r="IYE50" s="48"/>
      <c r="IYF50" s="48"/>
      <c r="IYG50" s="48"/>
      <c r="IYH50" s="48"/>
      <c r="IYI50" s="48"/>
      <c r="IYJ50" s="48"/>
      <c r="IYK50" s="48"/>
      <c r="IYL50" s="48"/>
      <c r="IYM50" s="48"/>
      <c r="IYN50" s="48"/>
      <c r="IYO50" s="48"/>
      <c r="IYP50" s="48"/>
      <c r="IYQ50" s="48"/>
      <c r="IYR50" s="48"/>
      <c r="IYS50" s="48"/>
      <c r="IYT50" s="48"/>
      <c r="IYU50" s="48"/>
      <c r="IYV50" s="48"/>
      <c r="IYW50" s="48"/>
      <c r="IYX50" s="48"/>
      <c r="IYY50" s="48"/>
      <c r="IYZ50" s="48"/>
      <c r="IZA50" s="48"/>
      <c r="IZB50" s="48"/>
      <c r="IZC50" s="48"/>
      <c r="IZD50" s="48"/>
      <c r="IZE50" s="48"/>
      <c r="IZF50" s="48"/>
      <c r="IZG50" s="48"/>
      <c r="IZH50" s="48"/>
      <c r="IZI50" s="48"/>
      <c r="IZJ50" s="48"/>
      <c r="IZK50" s="48"/>
      <c r="IZL50" s="48"/>
      <c r="IZM50" s="48"/>
      <c r="IZN50" s="48"/>
      <c r="IZO50" s="48"/>
      <c r="IZP50" s="48"/>
      <c r="IZQ50" s="48"/>
      <c r="IZR50" s="48"/>
      <c r="IZS50" s="48"/>
      <c r="IZT50" s="48"/>
      <c r="IZU50" s="48"/>
      <c r="IZV50" s="48"/>
      <c r="IZW50" s="48"/>
      <c r="IZX50" s="48"/>
      <c r="IZY50" s="48"/>
      <c r="IZZ50" s="48"/>
      <c r="JAA50" s="48"/>
      <c r="JAB50" s="48"/>
      <c r="JAC50" s="48"/>
      <c r="JAD50" s="48"/>
      <c r="JAE50" s="48"/>
      <c r="JAF50" s="48"/>
      <c r="JAG50" s="48"/>
      <c r="JAH50" s="48"/>
      <c r="JAI50" s="48"/>
      <c r="JAJ50" s="48"/>
      <c r="JAK50" s="48"/>
      <c r="JAL50" s="48"/>
      <c r="JAM50" s="48"/>
      <c r="JAN50" s="48"/>
      <c r="JAO50" s="48"/>
      <c r="JAP50" s="48"/>
      <c r="JAQ50" s="48"/>
      <c r="JAR50" s="48"/>
      <c r="JAS50" s="48"/>
      <c r="JAT50" s="48"/>
      <c r="JAU50" s="48"/>
      <c r="JAV50" s="48"/>
      <c r="JAW50" s="48"/>
      <c r="JAX50" s="48"/>
      <c r="JAY50" s="48"/>
      <c r="JAZ50" s="48"/>
      <c r="JBA50" s="48"/>
      <c r="JBB50" s="48"/>
      <c r="JBC50" s="48"/>
      <c r="JBD50" s="48"/>
      <c r="JBE50" s="48"/>
      <c r="JBF50" s="48"/>
      <c r="JBG50" s="48"/>
      <c r="JBH50" s="48"/>
      <c r="JBI50" s="48"/>
      <c r="JBJ50" s="48"/>
      <c r="JBK50" s="48"/>
      <c r="JBL50" s="48"/>
      <c r="JBM50" s="48"/>
      <c r="JBN50" s="48"/>
      <c r="JBO50" s="48"/>
      <c r="JBP50" s="48"/>
      <c r="JBQ50" s="48"/>
      <c r="JBR50" s="48"/>
      <c r="JBS50" s="48"/>
      <c r="JBT50" s="48"/>
      <c r="JBU50" s="48"/>
      <c r="JBV50" s="48"/>
      <c r="JBW50" s="48"/>
      <c r="JBX50" s="48"/>
      <c r="JBY50" s="48"/>
      <c r="JBZ50" s="48"/>
      <c r="JCA50" s="48"/>
      <c r="JCB50" s="48"/>
      <c r="JCC50" s="48"/>
      <c r="JCD50" s="48"/>
      <c r="JCE50" s="48"/>
      <c r="JCF50" s="48"/>
      <c r="JCG50" s="48"/>
      <c r="JCH50" s="48"/>
      <c r="JCI50" s="48"/>
      <c r="JCJ50" s="48"/>
      <c r="JCK50" s="48"/>
      <c r="JCL50" s="48"/>
      <c r="JCM50" s="48"/>
      <c r="JCN50" s="48"/>
      <c r="JCO50" s="48"/>
      <c r="JCP50" s="48"/>
      <c r="JCQ50" s="48"/>
      <c r="JCR50" s="48"/>
      <c r="JCS50" s="48"/>
      <c r="JCT50" s="48"/>
      <c r="JCU50" s="48"/>
      <c r="JCV50" s="48"/>
      <c r="JCW50" s="48"/>
      <c r="JCX50" s="48"/>
      <c r="JCY50" s="48"/>
      <c r="JCZ50" s="48"/>
      <c r="JDA50" s="48"/>
      <c r="JDB50" s="48"/>
      <c r="JDC50" s="48"/>
      <c r="JDD50" s="48"/>
      <c r="JDE50" s="48"/>
      <c r="JDF50" s="48"/>
      <c r="JDG50" s="48"/>
      <c r="JDH50" s="48"/>
      <c r="JDI50" s="48"/>
      <c r="JDJ50" s="48"/>
      <c r="JDK50" s="48"/>
      <c r="JDL50" s="48"/>
      <c r="JDM50" s="48"/>
      <c r="JDN50" s="48"/>
      <c r="JDO50" s="48"/>
      <c r="JDP50" s="48"/>
      <c r="JDQ50" s="48"/>
      <c r="JDR50" s="48"/>
      <c r="JDS50" s="48"/>
      <c r="JDT50" s="48"/>
      <c r="JDU50" s="48"/>
      <c r="JDV50" s="48"/>
      <c r="JDW50" s="48"/>
      <c r="JDX50" s="48"/>
      <c r="JDY50" s="48"/>
      <c r="JDZ50" s="48"/>
      <c r="JEA50" s="48"/>
      <c r="JEB50" s="48"/>
      <c r="JEC50" s="48"/>
      <c r="JED50" s="48"/>
      <c r="JEE50" s="48"/>
      <c r="JEF50" s="48"/>
      <c r="JEG50" s="48"/>
      <c r="JEH50" s="48"/>
      <c r="JEI50" s="48"/>
      <c r="JEJ50" s="48"/>
      <c r="JEK50" s="48"/>
      <c r="JEL50" s="48"/>
      <c r="JEM50" s="48"/>
      <c r="JEN50" s="48"/>
      <c r="JEO50" s="48"/>
      <c r="JEP50" s="48"/>
      <c r="JEQ50" s="48"/>
      <c r="JER50" s="48"/>
      <c r="JES50" s="48"/>
      <c r="JET50" s="48"/>
      <c r="JEU50" s="48"/>
      <c r="JEV50" s="48"/>
      <c r="JEW50" s="48"/>
      <c r="JEX50" s="48"/>
      <c r="JEY50" s="48"/>
      <c r="JEZ50" s="48"/>
      <c r="JFA50" s="48"/>
      <c r="JFB50" s="48"/>
      <c r="JFC50" s="48"/>
      <c r="JFD50" s="48"/>
      <c r="JFE50" s="48"/>
      <c r="JFF50" s="48"/>
      <c r="JFG50" s="48"/>
      <c r="JFH50" s="48"/>
      <c r="JFI50" s="48"/>
      <c r="JFJ50" s="48"/>
      <c r="JFK50" s="48"/>
      <c r="JFL50" s="48"/>
      <c r="JFM50" s="48"/>
      <c r="JFN50" s="48"/>
      <c r="JFO50" s="48"/>
      <c r="JFP50" s="48"/>
      <c r="JFQ50" s="48"/>
      <c r="JFR50" s="48"/>
      <c r="JFS50" s="48"/>
      <c r="JFT50" s="48"/>
      <c r="JFU50" s="48"/>
      <c r="JFV50" s="48"/>
      <c r="JFW50" s="48"/>
      <c r="JFX50" s="48"/>
      <c r="JFY50" s="48"/>
      <c r="JFZ50" s="48"/>
      <c r="JGA50" s="48"/>
      <c r="JGB50" s="48"/>
      <c r="JGC50" s="48"/>
      <c r="JGD50" s="48"/>
      <c r="JGE50" s="48"/>
      <c r="JGF50" s="48"/>
      <c r="JGG50" s="48"/>
      <c r="JGH50" s="48"/>
      <c r="JGI50" s="48"/>
      <c r="JGJ50" s="48"/>
      <c r="JGK50" s="48"/>
      <c r="JGL50" s="48"/>
      <c r="JGM50" s="48"/>
      <c r="JGN50" s="48"/>
      <c r="JGO50" s="48"/>
      <c r="JGP50" s="48"/>
      <c r="JGQ50" s="48"/>
      <c r="JGR50" s="48"/>
      <c r="JGS50" s="48"/>
      <c r="JGT50" s="48"/>
      <c r="JGU50" s="48"/>
      <c r="JGV50" s="48"/>
      <c r="JGW50" s="48"/>
      <c r="JGX50" s="48"/>
      <c r="JGY50" s="48"/>
      <c r="JGZ50" s="48"/>
      <c r="JHA50" s="48"/>
      <c r="JHB50" s="48"/>
      <c r="JHC50" s="48"/>
      <c r="JHD50" s="48"/>
      <c r="JHE50" s="48"/>
      <c r="JHF50" s="48"/>
      <c r="JHG50" s="48"/>
      <c r="JHH50" s="48"/>
      <c r="JHI50" s="48"/>
      <c r="JHJ50" s="48"/>
      <c r="JHK50" s="48"/>
      <c r="JHL50" s="48"/>
      <c r="JHM50" s="48"/>
      <c r="JHN50" s="48"/>
      <c r="JHO50" s="48"/>
      <c r="JHP50" s="48"/>
      <c r="JHQ50" s="48"/>
      <c r="JHR50" s="48"/>
      <c r="JHS50" s="48"/>
      <c r="JHT50" s="48"/>
      <c r="JHU50" s="48"/>
      <c r="JHV50" s="48"/>
      <c r="JHW50" s="48"/>
      <c r="JHX50" s="48"/>
      <c r="JHY50" s="48"/>
      <c r="JHZ50" s="48"/>
      <c r="JIA50" s="48"/>
      <c r="JIB50" s="48"/>
      <c r="JIC50" s="48"/>
      <c r="JID50" s="48"/>
      <c r="JIE50" s="48"/>
      <c r="JIF50" s="48"/>
      <c r="JIG50" s="48"/>
      <c r="JIH50" s="48"/>
      <c r="JII50" s="48"/>
      <c r="JIJ50" s="48"/>
      <c r="JIK50" s="48"/>
      <c r="JIL50" s="48"/>
      <c r="JIM50" s="48"/>
      <c r="JIN50" s="48"/>
      <c r="JIO50" s="48"/>
      <c r="JIP50" s="48"/>
      <c r="JIQ50" s="48"/>
      <c r="JIR50" s="48"/>
      <c r="JIS50" s="48"/>
      <c r="JIT50" s="48"/>
      <c r="JIU50" s="48"/>
      <c r="JIV50" s="48"/>
      <c r="JIW50" s="48"/>
      <c r="JIX50" s="48"/>
      <c r="JIY50" s="48"/>
      <c r="JIZ50" s="48"/>
      <c r="JJA50" s="48"/>
      <c r="JJB50" s="48"/>
      <c r="JJC50" s="48"/>
      <c r="JJD50" s="48"/>
      <c r="JJE50" s="48"/>
      <c r="JJF50" s="48"/>
      <c r="JJG50" s="48"/>
      <c r="JJH50" s="48"/>
      <c r="JJI50" s="48"/>
      <c r="JJJ50" s="48"/>
      <c r="JJK50" s="48"/>
      <c r="JJL50" s="48"/>
      <c r="JJM50" s="48"/>
      <c r="JJN50" s="48"/>
      <c r="JJO50" s="48"/>
      <c r="JJP50" s="48"/>
      <c r="JJQ50" s="48"/>
      <c r="JJR50" s="48"/>
      <c r="JJS50" s="48"/>
      <c r="JJT50" s="48"/>
      <c r="JJU50" s="48"/>
      <c r="JJV50" s="48"/>
      <c r="JJW50" s="48"/>
      <c r="JJX50" s="48"/>
      <c r="JJY50" s="48"/>
      <c r="JJZ50" s="48"/>
      <c r="JKA50" s="48"/>
      <c r="JKB50" s="48"/>
      <c r="JKC50" s="48"/>
      <c r="JKD50" s="48"/>
      <c r="JKE50" s="48"/>
      <c r="JKF50" s="48"/>
      <c r="JKG50" s="48"/>
      <c r="JKH50" s="48"/>
      <c r="JKI50" s="48"/>
      <c r="JKJ50" s="48"/>
      <c r="JKK50" s="48"/>
      <c r="JKL50" s="48"/>
      <c r="JKM50" s="48"/>
      <c r="JKN50" s="48"/>
      <c r="JKO50" s="48"/>
      <c r="JKP50" s="48"/>
      <c r="JKQ50" s="48"/>
      <c r="JKR50" s="48"/>
      <c r="JKS50" s="48"/>
      <c r="JKT50" s="48"/>
      <c r="JKU50" s="48"/>
      <c r="JKV50" s="48"/>
      <c r="JKW50" s="48"/>
      <c r="JKX50" s="48"/>
      <c r="JKY50" s="48"/>
      <c r="JKZ50" s="48"/>
      <c r="JLA50" s="48"/>
      <c r="JLB50" s="48"/>
      <c r="JLC50" s="48"/>
      <c r="JLD50" s="48"/>
      <c r="JLE50" s="48"/>
      <c r="JLF50" s="48"/>
      <c r="JLG50" s="48"/>
      <c r="JLH50" s="48"/>
      <c r="JLI50" s="48"/>
      <c r="JLJ50" s="48"/>
      <c r="JLK50" s="48"/>
      <c r="JLL50" s="48"/>
      <c r="JLM50" s="48"/>
      <c r="JLN50" s="48"/>
      <c r="JLO50" s="48"/>
      <c r="JLP50" s="48"/>
      <c r="JLQ50" s="48"/>
      <c r="JLR50" s="48"/>
      <c r="JLS50" s="48"/>
      <c r="JLT50" s="48"/>
      <c r="JLU50" s="48"/>
      <c r="JLV50" s="48"/>
      <c r="JLW50" s="48"/>
      <c r="JLX50" s="48"/>
      <c r="JLY50" s="48"/>
      <c r="JLZ50" s="48"/>
      <c r="JMA50" s="48"/>
      <c r="JMB50" s="48"/>
      <c r="JMC50" s="48"/>
      <c r="JMD50" s="48"/>
      <c r="JME50" s="48"/>
      <c r="JMF50" s="48"/>
      <c r="JMG50" s="48"/>
      <c r="JMH50" s="48"/>
      <c r="JMI50" s="48"/>
      <c r="JMJ50" s="48"/>
      <c r="JMK50" s="48"/>
      <c r="JML50" s="48"/>
      <c r="JMM50" s="48"/>
      <c r="JMN50" s="48"/>
      <c r="JMO50" s="48"/>
      <c r="JMP50" s="48"/>
      <c r="JMQ50" s="48"/>
      <c r="JMR50" s="48"/>
      <c r="JMS50" s="48"/>
      <c r="JMT50" s="48"/>
      <c r="JMU50" s="48"/>
      <c r="JMV50" s="48"/>
      <c r="JMW50" s="48"/>
      <c r="JMX50" s="48"/>
      <c r="JMY50" s="48"/>
      <c r="JMZ50" s="48"/>
      <c r="JNA50" s="48"/>
      <c r="JNB50" s="48"/>
      <c r="JNC50" s="48"/>
      <c r="JND50" s="48"/>
      <c r="JNE50" s="48"/>
      <c r="JNF50" s="48"/>
      <c r="JNG50" s="48"/>
      <c r="JNH50" s="48"/>
      <c r="JNI50" s="48"/>
      <c r="JNJ50" s="48"/>
      <c r="JNK50" s="48"/>
      <c r="JNL50" s="48"/>
      <c r="JNM50" s="48"/>
      <c r="JNN50" s="48"/>
      <c r="JNO50" s="48"/>
      <c r="JNP50" s="48"/>
      <c r="JNQ50" s="48"/>
      <c r="JNR50" s="48"/>
      <c r="JNS50" s="48"/>
      <c r="JNT50" s="48"/>
      <c r="JNU50" s="48"/>
      <c r="JNV50" s="48"/>
      <c r="JNW50" s="48"/>
      <c r="JNX50" s="48"/>
      <c r="JNY50" s="48"/>
      <c r="JNZ50" s="48"/>
      <c r="JOA50" s="48"/>
      <c r="JOB50" s="48"/>
      <c r="JOC50" s="48"/>
      <c r="JOD50" s="48"/>
      <c r="JOE50" s="48"/>
      <c r="JOF50" s="48"/>
      <c r="JOG50" s="48"/>
      <c r="JOH50" s="48"/>
      <c r="JOI50" s="48"/>
      <c r="JOJ50" s="48"/>
      <c r="JOK50" s="48"/>
      <c r="JOL50" s="48"/>
      <c r="JOM50" s="48"/>
      <c r="JON50" s="48"/>
      <c r="JOO50" s="48"/>
      <c r="JOP50" s="48"/>
      <c r="JOQ50" s="48"/>
      <c r="JOR50" s="48"/>
      <c r="JOS50" s="48"/>
      <c r="JOT50" s="48"/>
      <c r="JOU50" s="48"/>
      <c r="JOV50" s="48"/>
      <c r="JOW50" s="48"/>
      <c r="JOX50" s="48"/>
      <c r="JOY50" s="48"/>
      <c r="JOZ50" s="48"/>
      <c r="JPA50" s="48"/>
      <c r="JPB50" s="48"/>
      <c r="JPC50" s="48"/>
      <c r="JPD50" s="48"/>
      <c r="JPE50" s="48"/>
      <c r="JPF50" s="48"/>
      <c r="JPG50" s="48"/>
      <c r="JPH50" s="48"/>
    </row>
    <row r="51" s="73" customFormat="true" ht="12.9" hidden="false" customHeight="false" outlineLevel="0" collapsed="false">
      <c r="A51" s="74"/>
      <c r="B51" s="75" t="n">
        <f aca="false">AVERAGE(AO51,BO51,CO51,DO51,EO51,FO51,GO51,HO51,IO51,JO51,KO51,LO51,MO51,NO51)</f>
        <v>21.45625</v>
      </c>
      <c r="C51" s="76" t="n">
        <f aca="false">AVERAGE(B47:B51)</f>
        <v>21.3220833333333</v>
      </c>
      <c r="D51" s="77" t="n">
        <f aca="false">AVERAGE(B42:B51)</f>
        <v>21.2345833333333</v>
      </c>
      <c r="E51" s="75" t="n">
        <f aca="false">AVERAGE(B32:B51)</f>
        <v>21.2686259920635</v>
      </c>
      <c r="F51" s="78"/>
      <c r="G51" s="79" t="n">
        <f aca="false">MAX(AC51:AN51,BC51:BN51,CC51:CN51,DC51:DN51,EC51:EN51,FC51:FN51,GC51:GN51,HC51:HN51,IC51:IN51,JC51:JN51,KC51:KN51,LC51:LN51,MC51:MN51,NC51:NN51)</f>
        <v>37.4</v>
      </c>
      <c r="H51" s="80" t="n">
        <f aca="false">MEDIAN(AC51:AN51,BC51:BN51,CC51:CN51,DC51:DN51,EC51:EN51,FC51:FN51,GC51:GN51,HC51:HN51,IC51:IN51,JC51:JN51,KC51:KN51,LC51:LN51,MC51:MN51,NC51:NN51)</f>
        <v>20.5</v>
      </c>
      <c r="I51" s="81" t="n">
        <f aca="false">MIN(AC51:AN51,BC51:BN51,CC51:CN51,DC51:DN51,EC51:EN51,FC51:FN51,GC51:GN51,HC51:HN51,IC51:IN51,JC51:JN51,KC51:KN51,LC51:LN51,MC51:MN51,NC51:NN51)</f>
        <v>11.8</v>
      </c>
      <c r="J51" s="82" t="n">
        <f aca="false">(G51+I51)/2</f>
        <v>24.6</v>
      </c>
      <c r="AA51" s="73" t="n">
        <f aca="false">AA50+1</f>
        <v>13</v>
      </c>
      <c r="AB51" s="83" t="n">
        <v>1901</v>
      </c>
      <c r="AC51" s="84" t="n">
        <v>28.3</v>
      </c>
      <c r="AD51" s="84" t="n">
        <v>32.3</v>
      </c>
      <c r="AE51" s="84" t="n">
        <v>25.8</v>
      </c>
      <c r="AF51" s="84" t="n">
        <v>21.8</v>
      </c>
      <c r="AG51" s="84" t="n">
        <v>20.4</v>
      </c>
      <c r="AH51" s="84" t="n">
        <v>14.6</v>
      </c>
      <c r="AI51" s="84" t="n">
        <v>13.9</v>
      </c>
      <c r="AJ51" s="84" t="n">
        <v>15.4</v>
      </c>
      <c r="AK51" s="84" t="n">
        <v>19.1</v>
      </c>
      <c r="AL51" s="84" t="n">
        <v>21.1</v>
      </c>
      <c r="AM51" s="84" t="n">
        <v>28</v>
      </c>
      <c r="AN51" s="84" t="n">
        <v>30.2</v>
      </c>
      <c r="AO51" s="85" t="n">
        <f aca="false">SUM(AC51:AN51)/12</f>
        <v>22.575</v>
      </c>
      <c r="BA51" s="73" t="n">
        <f aca="false">BA50+1</f>
        <v>1901</v>
      </c>
      <c r="BB51" s="86" t="n">
        <v>1901</v>
      </c>
      <c r="BC51" s="84" t="n">
        <v>27.9</v>
      </c>
      <c r="BD51" s="84" t="n">
        <v>31.6</v>
      </c>
      <c r="BE51" s="84" t="n">
        <v>25.4</v>
      </c>
      <c r="BF51" s="84" t="n">
        <v>20.6</v>
      </c>
      <c r="BG51" s="84" t="n">
        <v>19.5</v>
      </c>
      <c r="BH51" s="84" t="n">
        <v>12.9</v>
      </c>
      <c r="BI51" s="84" t="n">
        <v>11.8</v>
      </c>
      <c r="BJ51" s="84" t="n">
        <v>14.4</v>
      </c>
      <c r="BK51" s="84" t="n">
        <v>18.2</v>
      </c>
      <c r="BL51" s="84" t="n">
        <v>20</v>
      </c>
      <c r="BM51" s="84" t="n">
        <v>27.7</v>
      </c>
      <c r="BN51" s="84" t="n">
        <v>30.4</v>
      </c>
      <c r="BO51" s="85" t="n">
        <f aca="false">SUM(BC51:BN51)/12</f>
        <v>21.7</v>
      </c>
      <c r="EA51" s="73" t="n">
        <f aca="false">EA50+1</f>
        <v>1901</v>
      </c>
      <c r="EB51" s="86" t="n">
        <v>1901</v>
      </c>
      <c r="EC51" s="84" t="n">
        <v>35.1</v>
      </c>
      <c r="ED51" s="84" t="n">
        <v>35.8</v>
      </c>
      <c r="EE51" s="84" t="n">
        <v>30.9</v>
      </c>
      <c r="EF51" s="84" t="n">
        <v>25.8</v>
      </c>
      <c r="EG51" s="84" t="n">
        <v>23</v>
      </c>
      <c r="EH51" s="84" t="n">
        <v>16.8</v>
      </c>
      <c r="EI51" s="84" t="n">
        <v>15.9</v>
      </c>
      <c r="EJ51" s="84" t="n">
        <v>19.5</v>
      </c>
      <c r="EK51" s="84" t="n">
        <v>24.5</v>
      </c>
      <c r="EL51" s="84" t="n">
        <v>27</v>
      </c>
      <c r="EM51" s="84" t="n">
        <v>35.8</v>
      </c>
      <c r="EN51" s="84" t="n">
        <v>37.4</v>
      </c>
      <c r="EO51" s="85" t="n">
        <f aca="false">SUM(EC51:EN51)/12</f>
        <v>27.2916666666667</v>
      </c>
      <c r="FA51" s="73" t="n">
        <f aca="false">FA50+1</f>
        <v>1901</v>
      </c>
      <c r="FB51" s="86" t="n">
        <v>1901</v>
      </c>
      <c r="FC51" s="87" t="n">
        <v>26.8</v>
      </c>
      <c r="FD51" s="87" t="n">
        <v>30.2</v>
      </c>
      <c r="FE51" s="87" t="n">
        <v>24.6</v>
      </c>
      <c r="FF51" s="87" t="n">
        <v>20.8</v>
      </c>
      <c r="FG51" s="87" t="n">
        <v>20.1</v>
      </c>
      <c r="FH51" s="87" t="n">
        <v>13.7</v>
      </c>
      <c r="FI51" s="87" t="n">
        <v>12.6</v>
      </c>
      <c r="FJ51" s="87" t="n">
        <v>14.7</v>
      </c>
      <c r="FK51" s="87" t="n">
        <v>17.9</v>
      </c>
      <c r="FL51" s="87" t="n">
        <v>19.1</v>
      </c>
      <c r="FM51" s="87" t="n">
        <v>26.2</v>
      </c>
      <c r="FN51" s="87" t="n">
        <v>28.6</v>
      </c>
      <c r="FO51" s="85" t="n">
        <f aca="false">SUM(FC51:FN51)/12</f>
        <v>21.275</v>
      </c>
      <c r="GA51" s="73" t="n">
        <f aca="false">GA50+1</f>
        <v>1901</v>
      </c>
      <c r="GB51" s="86" t="n">
        <v>1901</v>
      </c>
      <c r="GC51" s="84" t="n">
        <v>24</v>
      </c>
      <c r="GD51" s="84" t="n">
        <v>27.4</v>
      </c>
      <c r="GE51" s="84" t="n">
        <v>22.3</v>
      </c>
      <c r="GF51" s="84" t="n">
        <v>17.6</v>
      </c>
      <c r="GG51" s="84" t="n">
        <v>17.4</v>
      </c>
      <c r="GH51" s="84" t="n">
        <v>12.9</v>
      </c>
      <c r="GI51" s="84" t="n">
        <v>12.8</v>
      </c>
      <c r="GJ51" s="84" t="n">
        <v>14.2</v>
      </c>
      <c r="GK51" s="84" t="n">
        <v>16.8</v>
      </c>
      <c r="GL51" s="84" t="n">
        <v>17.8</v>
      </c>
      <c r="GM51" s="84" t="n">
        <v>22.9</v>
      </c>
      <c r="GN51" s="84" t="n">
        <v>24.3</v>
      </c>
      <c r="GO51" s="85" t="n">
        <f aca="false">SUM(GC51:GN51)/12</f>
        <v>19.2</v>
      </c>
      <c r="HA51" s="73" t="n">
        <f aca="false">HA50+1</f>
        <v>1901</v>
      </c>
      <c r="HB51" s="88" t="s">
        <v>52</v>
      </c>
      <c r="HC51" s="84" t="n">
        <v>25.1</v>
      </c>
      <c r="HD51" s="84" t="n">
        <v>26.8</v>
      </c>
      <c r="HE51" s="84" t="n">
        <v>23.3</v>
      </c>
      <c r="HF51" s="84" t="n">
        <v>20.4</v>
      </c>
      <c r="HG51" s="84" t="n">
        <v>20.2</v>
      </c>
      <c r="HH51" s="84" t="n">
        <v>15.5</v>
      </c>
      <c r="HI51" s="84" t="n">
        <v>14.1</v>
      </c>
      <c r="HJ51" s="84" t="n">
        <v>15.7</v>
      </c>
      <c r="HK51" s="84" t="n">
        <v>18.6</v>
      </c>
      <c r="HL51" s="84" t="n">
        <v>18.6</v>
      </c>
      <c r="HM51" s="84" t="n">
        <v>24.4</v>
      </c>
      <c r="HN51" s="84" t="n">
        <v>25.3</v>
      </c>
      <c r="HO51" s="85" t="n">
        <f aca="false">SUM(HC51:HN51)/12</f>
        <v>20.6666666666667</v>
      </c>
      <c r="JA51" s="73" t="n">
        <f aca="false">JA50+1</f>
        <v>1901</v>
      </c>
      <c r="JB51" s="88" t="s">
        <v>52</v>
      </c>
      <c r="JC51" s="84" t="n">
        <v>21.9</v>
      </c>
      <c r="JD51" s="84" t="n">
        <v>24.5</v>
      </c>
      <c r="JE51" s="84" t="n">
        <v>20.1</v>
      </c>
      <c r="JF51" s="84" t="n">
        <v>17</v>
      </c>
      <c r="JG51" s="84" t="n">
        <v>16</v>
      </c>
      <c r="JH51" s="84" t="n">
        <v>12.7</v>
      </c>
      <c r="JI51" s="84" t="n">
        <v>12.3</v>
      </c>
      <c r="JJ51" s="84" t="n">
        <v>13.2</v>
      </c>
      <c r="JK51" s="84" t="n">
        <v>15</v>
      </c>
      <c r="JL51" s="84" t="n">
        <v>16.3</v>
      </c>
      <c r="JM51" s="84" t="n">
        <v>20.8</v>
      </c>
      <c r="JN51" s="84" t="n">
        <v>22.2</v>
      </c>
      <c r="JO51" s="85" t="n">
        <f aca="false">SUM(JC51:JN51)/12</f>
        <v>17.6666666666667</v>
      </c>
      <c r="MA51" s="73" t="n">
        <f aca="false">MA50+1</f>
        <v>1901</v>
      </c>
      <c r="MB51" s="86" t="n">
        <v>1901</v>
      </c>
      <c r="MC51" s="84" t="n">
        <v>26.8</v>
      </c>
      <c r="MD51" s="84" t="n">
        <v>30.2</v>
      </c>
      <c r="ME51" s="84" t="n">
        <v>24.6</v>
      </c>
      <c r="MF51" s="84" t="n">
        <v>20.8</v>
      </c>
      <c r="MG51" s="84" t="n">
        <v>20.1</v>
      </c>
      <c r="MH51" s="84" t="n">
        <v>13.7</v>
      </c>
      <c r="MI51" s="84" t="n">
        <v>12.6</v>
      </c>
      <c r="MJ51" s="84" t="n">
        <v>14.7</v>
      </c>
      <c r="MK51" s="84" t="n">
        <v>17.9</v>
      </c>
      <c r="ML51" s="84" t="n">
        <v>19.1</v>
      </c>
      <c r="MM51" s="84" t="n">
        <v>26.2</v>
      </c>
      <c r="MN51" s="84" t="n">
        <v>28.6</v>
      </c>
      <c r="MO51" s="85" t="n">
        <f aca="false">SUM(MC51:MN51)/12</f>
        <v>21.275</v>
      </c>
      <c r="ON51" s="39" t="n">
        <f aca="false">(FO51+GO51+MO51)/3</f>
        <v>20.5833333333333</v>
      </c>
      <c r="OO51" s="40" t="n">
        <f aca="false">(AO51+BO51+EO51+HO51+JO51)/5</f>
        <v>21.98</v>
      </c>
      <c r="OP51" s="41" t="n">
        <f aca="false">(FO51+GO51+MO51+AO51+BO51+EO51+HO51+JO51)/8</f>
        <v>21.45625</v>
      </c>
      <c r="PA51" s="89"/>
      <c r="PB51" s="90"/>
      <c r="PN51" s="28" t="n">
        <f aca="false">MAX(FC51:FN51,GC51:GN51,MC51:MN51)</f>
        <v>30.2</v>
      </c>
      <c r="PO51" s="29" t="n">
        <f aca="false">MIN(FC51:FN51,GC51:GN51,MC51:MN51)</f>
        <v>12.6</v>
      </c>
      <c r="PP51" s="30" t="n">
        <f aca="false">MAX(AC51:AN51,BC51:BN51,EC51:EN51,HC51:HN51,JC51:JN51)</f>
        <v>37.4</v>
      </c>
      <c r="PQ51" s="31" t="n">
        <f aca="false">MIN(AC51:AN51,BC51:BN51,EC51:EN51,HC51:HN51,JC51:JN51)</f>
        <v>11.8</v>
      </c>
      <c r="QU51" s="91" t="n">
        <f aca="false">AVERAGE(AH51,AI51,AJ51,BH51,BI51,BJ51,CH51,CI51,CJ51,DH51,DI51,DJ51,EH51,EI51,EJ51,FH51,FI51,FJ51,GH56,GI56,GJ56,HH51,HI51,HJ51,IH51,II51,IJ51,JH51,JI51,JJ51,KH51,KI51,KJ51,LH51,LI51,LJ51,MH51,MI51,MJ51,NH51,NI51,NJ51)</f>
        <v>14.2458333333333</v>
      </c>
      <c r="QV51" s="92" t="n">
        <f aca="false">AVERAGE(AC51,AD51,AN51,BC51,BD51,BN51,CC51,CD51,CN51,DC51,DD51,DN51,EC51,ED51,EN51,FC51,FD51,FN51,GC56,GD56,GN56,HC51,HD51,HN51,IC51,ID51,IN51,JC51,JD51,JN51,KC51,KD51,KN51,LC51,LD51,LN51,MC51,MD51,MN51,NC51,ND51,NN51,)</f>
        <v>27.36</v>
      </c>
      <c r="QW51" s="91" t="n">
        <f aca="false">AVERAGE(QU41:QU51)</f>
        <v>14.8933080808081</v>
      </c>
      <c r="QX51" s="93" t="n">
        <f aca="false">AVERAGE(QV41:QV51)</f>
        <v>26.4198622589532</v>
      </c>
    </row>
    <row r="52" s="73" customFormat="true" ht="12.9" hidden="false" customHeight="false" outlineLevel="0" collapsed="false">
      <c r="A52" s="74"/>
      <c r="B52" s="75" t="n">
        <f aca="false">AVERAGE(AO52,BO52,CO52,DO52,EO52,FO52,GO52,HO52,IO52,JO52,KO52,LO52,MO52,NO52)</f>
        <v>21.6302083333333</v>
      </c>
      <c r="C52" s="76" t="n">
        <f aca="false">AVERAGE(B48:B52)</f>
        <v>21.4016666666667</v>
      </c>
      <c r="D52" s="77" t="n">
        <f aca="false">AVERAGE(B43:B52)</f>
        <v>21.30328125</v>
      </c>
      <c r="E52" s="75" t="n">
        <f aca="false">AVERAGE(B33:B52)</f>
        <v>21.2974975198413</v>
      </c>
      <c r="F52" s="78"/>
      <c r="G52" s="79" t="n">
        <f aca="false">MAX(AC52:AN52,BC52:BN52,CC52:CN52,DC52:DN52,EC52:EN52,FC52:FN52,GC52:GN52,HC52:HN52,IC52:IN52,JC52:JN52,KC52:KN52,LC52:LN52,MC52:MN52,NC52:NN52)</f>
        <v>35.8</v>
      </c>
      <c r="H52" s="80" t="n">
        <f aca="false">MEDIAN(AC52:AN52,BC52:BN52,CC52:CN52,DC52:DN52,EC52:EN52,FC52:FN52,GC52:GN52,HC52:HN52,IC52:IN52,JC52:JN52,KC52:KN52,LC52:LN52,MC52:MN52,NC52:NN52)</f>
        <v>21.4</v>
      </c>
      <c r="I52" s="81" t="n">
        <f aca="false">MIN(AC52:AN52,BC52:BN52,CC52:CN52,DC52:DN52,EC52:EN52,FC52:FN52,GC52:GN52,HC52:HN52,IC52:IN52,JC52:JN52,KC52:KN52,LC52:LN52,MC52:MN52,NC52:NN52)</f>
        <v>13.6</v>
      </c>
      <c r="J52" s="82" t="n">
        <f aca="false">(G52+I52)/2</f>
        <v>24.7</v>
      </c>
      <c r="AA52" s="73" t="n">
        <f aca="false">AA51+1</f>
        <v>14</v>
      </c>
      <c r="AB52" s="83" t="n">
        <v>1902</v>
      </c>
      <c r="AC52" s="84" t="n">
        <v>28.9</v>
      </c>
      <c r="AD52" s="84" t="n">
        <v>28</v>
      </c>
      <c r="AE52" s="84" t="n">
        <v>25.6</v>
      </c>
      <c r="AF52" s="84" t="n">
        <v>24.8</v>
      </c>
      <c r="AG52" s="84" t="n">
        <v>20.9</v>
      </c>
      <c r="AH52" s="84" t="n">
        <v>15.8</v>
      </c>
      <c r="AI52" s="84" t="n">
        <v>15.5</v>
      </c>
      <c r="AJ52" s="84" t="n">
        <v>16</v>
      </c>
      <c r="AK52" s="84" t="n">
        <v>19.5</v>
      </c>
      <c r="AL52" s="84" t="n">
        <v>22.9</v>
      </c>
      <c r="AM52" s="84" t="n">
        <v>28.4</v>
      </c>
      <c r="AN52" s="84" t="n">
        <v>26.5</v>
      </c>
      <c r="AO52" s="85" t="n">
        <f aca="false">SUM(AC52:AN52)/12</f>
        <v>22.7333333333333</v>
      </c>
      <c r="BA52" s="73" t="n">
        <f aca="false">BA51+1</f>
        <v>1902</v>
      </c>
      <c r="BB52" s="86" t="n">
        <v>1902</v>
      </c>
      <c r="BC52" s="84" t="n">
        <v>29</v>
      </c>
      <c r="BD52" s="84" t="n">
        <v>27.8</v>
      </c>
      <c r="BE52" s="84" t="n">
        <v>25.4</v>
      </c>
      <c r="BF52" s="84" t="n">
        <v>23.8</v>
      </c>
      <c r="BG52" s="84" t="n">
        <v>19.4</v>
      </c>
      <c r="BH52" s="84" t="n">
        <v>13.9</v>
      </c>
      <c r="BI52" s="84" t="n">
        <v>14.3</v>
      </c>
      <c r="BJ52" s="84" t="n">
        <v>14.3</v>
      </c>
      <c r="BK52" s="84" t="n">
        <v>18.4</v>
      </c>
      <c r="BL52" s="84" t="n">
        <v>22.1</v>
      </c>
      <c r="BM52" s="84" t="n">
        <v>28.4</v>
      </c>
      <c r="BN52" s="84" t="n">
        <v>26.2</v>
      </c>
      <c r="BO52" s="85" t="n">
        <f aca="false">SUM(BC52:BN52)/12</f>
        <v>21.9166666666667</v>
      </c>
      <c r="EA52" s="73" t="n">
        <f aca="false">EA51+1</f>
        <v>1902</v>
      </c>
      <c r="EB52" s="86" t="n">
        <v>1902</v>
      </c>
      <c r="EC52" s="84" t="n">
        <v>35.8</v>
      </c>
      <c r="ED52" s="84" t="n">
        <v>35</v>
      </c>
      <c r="EE52" s="84" t="n">
        <v>32.7</v>
      </c>
      <c r="EF52" s="84" t="n">
        <v>28.3</v>
      </c>
      <c r="EG52" s="84" t="n">
        <v>23.2</v>
      </c>
      <c r="EH52" s="84" t="n">
        <v>19.1</v>
      </c>
      <c r="EI52" s="84" t="n">
        <v>18.7</v>
      </c>
      <c r="EJ52" s="84" t="n">
        <v>19.6</v>
      </c>
      <c r="EK52" s="84" t="n">
        <v>24.9</v>
      </c>
      <c r="EL52" s="84" t="n">
        <v>28.8</v>
      </c>
      <c r="EM52" s="84" t="n">
        <v>34.1</v>
      </c>
      <c r="EN52" s="84" t="n">
        <v>32.8</v>
      </c>
      <c r="EO52" s="85" t="n">
        <f aca="false">SUM(EC52:EN52)/12</f>
        <v>27.75</v>
      </c>
      <c r="FA52" s="73" t="n">
        <f aca="false">FA51+1</f>
        <v>1902</v>
      </c>
      <c r="FB52" s="86" t="n">
        <v>1902</v>
      </c>
      <c r="FC52" s="87" t="n">
        <v>27.4</v>
      </c>
      <c r="FD52" s="87" t="n">
        <v>26</v>
      </c>
      <c r="FE52" s="87" t="n">
        <v>22.8</v>
      </c>
      <c r="FF52" s="87" t="n">
        <v>23.2</v>
      </c>
      <c r="FG52" s="87" t="n">
        <v>20.1</v>
      </c>
      <c r="FH52" s="87" t="n">
        <v>14.8</v>
      </c>
      <c r="FI52" s="87" t="n">
        <v>14.9</v>
      </c>
      <c r="FJ52" s="87" t="n">
        <v>14.8</v>
      </c>
      <c r="FK52" s="87" t="n">
        <v>18.3</v>
      </c>
      <c r="FL52" s="87" t="n">
        <v>21.6</v>
      </c>
      <c r="FM52" s="87" t="n">
        <v>26.7</v>
      </c>
      <c r="FN52" s="87" t="n">
        <v>25.1</v>
      </c>
      <c r="FO52" s="85" t="n">
        <f aca="false">SUM(FC52:FN52)/12</f>
        <v>21.3083333333333</v>
      </c>
      <c r="GA52" s="73" t="n">
        <f aca="false">GA51+1</f>
        <v>1902</v>
      </c>
      <c r="GB52" s="86" t="n">
        <v>1902</v>
      </c>
      <c r="GC52" s="84" t="n">
        <v>24.2</v>
      </c>
      <c r="GD52" s="84" t="n">
        <v>22.4</v>
      </c>
      <c r="GE52" s="84" t="n">
        <v>21</v>
      </c>
      <c r="GF52" s="84" t="n">
        <v>20.8</v>
      </c>
      <c r="GG52" s="84" t="n">
        <v>18.6</v>
      </c>
      <c r="GH52" s="84" t="n">
        <v>14.4</v>
      </c>
      <c r="GI52" s="84" t="n">
        <v>14.1</v>
      </c>
      <c r="GJ52" s="84" t="n">
        <v>14.3</v>
      </c>
      <c r="GK52" s="84" t="n">
        <v>16.6</v>
      </c>
      <c r="GL52" s="84" t="n">
        <v>19.2</v>
      </c>
      <c r="GM52" s="84" t="n">
        <v>22.7</v>
      </c>
      <c r="GN52" s="84" t="n">
        <v>22</v>
      </c>
      <c r="GO52" s="85" t="n">
        <f aca="false">SUM(GC52:GN52)/12</f>
        <v>19.1916666666667</v>
      </c>
      <c r="HA52" s="73" t="n">
        <f aca="false">HA51+1</f>
        <v>1902</v>
      </c>
      <c r="HB52" s="88" t="s">
        <v>53</v>
      </c>
      <c r="HC52" s="84" t="n">
        <v>25.5</v>
      </c>
      <c r="HD52" s="84" t="n">
        <v>24.4</v>
      </c>
      <c r="HE52" s="84" t="n">
        <v>23</v>
      </c>
      <c r="HF52" s="84" t="n">
        <v>23.7</v>
      </c>
      <c r="HG52" s="84" t="n">
        <v>20.5</v>
      </c>
      <c r="HH52" s="84" t="n">
        <v>16.3</v>
      </c>
      <c r="HI52" s="84" t="n">
        <v>16.4</v>
      </c>
      <c r="HJ52" s="84" t="n">
        <v>15.7</v>
      </c>
      <c r="HK52" s="84" t="n">
        <v>18.6</v>
      </c>
      <c r="HL52" s="84" t="n">
        <v>20.9</v>
      </c>
      <c r="HM52" s="84" t="n">
        <v>23.2</v>
      </c>
      <c r="HN52" s="84" t="n">
        <v>23.3</v>
      </c>
      <c r="HO52" s="85" t="n">
        <f aca="false">SUM(HC52:HN52)/12</f>
        <v>20.9583333333333</v>
      </c>
      <c r="JA52" s="73" t="n">
        <f aca="false">JA51+1</f>
        <v>1902</v>
      </c>
      <c r="JB52" s="88" t="s">
        <v>53</v>
      </c>
      <c r="JC52" s="84" t="n">
        <v>21.6</v>
      </c>
      <c r="JD52" s="84" t="n">
        <v>21.2</v>
      </c>
      <c r="JE52" s="84" t="n">
        <v>19.2</v>
      </c>
      <c r="JF52" s="84" t="n">
        <v>18.7</v>
      </c>
      <c r="JG52" s="84" t="n">
        <v>17.5</v>
      </c>
      <c r="JH52" s="84" t="n">
        <v>14</v>
      </c>
      <c r="JI52" s="84" t="n">
        <v>13.7</v>
      </c>
      <c r="JJ52" s="84" t="n">
        <v>13.6</v>
      </c>
      <c r="JK52" s="84" t="n">
        <v>15.5</v>
      </c>
      <c r="JL52" s="84" t="n">
        <v>18</v>
      </c>
      <c r="JM52" s="84" t="n">
        <v>21</v>
      </c>
      <c r="JN52" s="84" t="n">
        <v>20.5</v>
      </c>
      <c r="JO52" s="85" t="n">
        <f aca="false">SUM(JC52:JN52)/12</f>
        <v>17.875</v>
      </c>
      <c r="MA52" s="73" t="n">
        <f aca="false">MA51+1</f>
        <v>1902</v>
      </c>
      <c r="MB52" s="86" t="n">
        <v>1902</v>
      </c>
      <c r="MC52" s="84" t="n">
        <v>27.4</v>
      </c>
      <c r="MD52" s="84" t="n">
        <v>26</v>
      </c>
      <c r="ME52" s="84" t="n">
        <v>22.8</v>
      </c>
      <c r="MF52" s="84" t="n">
        <v>23.2</v>
      </c>
      <c r="MG52" s="84" t="n">
        <v>20.1</v>
      </c>
      <c r="MH52" s="84" t="n">
        <v>14.8</v>
      </c>
      <c r="MI52" s="84" t="n">
        <v>14.9</v>
      </c>
      <c r="MJ52" s="84" t="n">
        <v>14.8</v>
      </c>
      <c r="MK52" s="84" t="n">
        <v>18.3</v>
      </c>
      <c r="ML52" s="84" t="n">
        <v>21.6</v>
      </c>
      <c r="MM52" s="84" t="n">
        <v>26.7</v>
      </c>
      <c r="MN52" s="84" t="n">
        <v>25.1</v>
      </c>
      <c r="MO52" s="85" t="n">
        <f aca="false">SUM(MC52:MN52)/12</f>
        <v>21.3083333333333</v>
      </c>
      <c r="ON52" s="39" t="n">
        <f aca="false">(FO52+GO52+MO52)/3</f>
        <v>20.6027777777778</v>
      </c>
      <c r="OO52" s="40" t="n">
        <f aca="false">(AO52+BO52+EO52+HO52+JO52)/5</f>
        <v>22.2466666666667</v>
      </c>
      <c r="OP52" s="41" t="n">
        <f aca="false">(FO52+GO52+MO52+AO52+BO52+EO52+HO52+JO52)/8</f>
        <v>21.6302083333333</v>
      </c>
      <c r="PA52" s="89"/>
      <c r="PB52" s="90"/>
      <c r="PN52" s="28" t="n">
        <f aca="false">MAX(FC52:FN52,GC52:GN52,MC52:MN52)</f>
        <v>27.4</v>
      </c>
      <c r="PO52" s="29" t="n">
        <f aca="false">MIN(FC52:FN52,GC52:GN52,MC52:MN52)</f>
        <v>14.1</v>
      </c>
      <c r="PP52" s="30" t="n">
        <f aca="false">MAX(AC52:AN52,BC52:BN52,EC52:EN52,HC52:HN52,JC52:JN52)</f>
        <v>35.8</v>
      </c>
      <c r="PQ52" s="31" t="n">
        <f aca="false">MIN(AC52:AN52,BC52:BN52,EC52:EN52,HC52:HN52,JC52:JN52)</f>
        <v>13.6</v>
      </c>
      <c r="QU52" s="91" t="n">
        <f aca="false">AVERAGE(AH52,AI52,AJ52,BH52,BI52,BJ52,CH52,CI52,CJ52,DH52,DI52,DJ52,EH52,EI52,EJ52,FH52,FI52,FJ52,GH57,GI57,GJ57,HH52,HI52,HJ52,IH52,II52,IJ52,JH52,JI52,JJ52,KH52,KI52,KJ52,LH52,LI52,LJ52,MH52,MI52,MJ52,NH52,NI52,NJ52)</f>
        <v>15.2916666666667</v>
      </c>
      <c r="QV52" s="92" t="n">
        <f aca="false">AVERAGE(AC52,AD52,AN52,BC52,BD52,BN52,CC52,CD52,CN52,DC52,DD52,DN52,EC52,ED52,EN52,FC52,FD52,FN52,GC57,GD57,GN57,HC52,HD52,HN52,IC52,ID52,IN52,JC52,JD52,JN52,KC52,KD52,KN52,LC52,LD52,LN52,MC52,MD52,MN52,NC52,ND52,NN52,)</f>
        <v>25.24</v>
      </c>
      <c r="QW52" s="91" t="n">
        <f aca="false">AVERAGE(QU42:QU52)</f>
        <v>14.9087121212121</v>
      </c>
      <c r="QX52" s="93" t="n">
        <f aca="false">AVERAGE(QV42:QV52)</f>
        <v>26.3493939393939</v>
      </c>
    </row>
    <row r="53" s="73" customFormat="true" ht="12.9" hidden="false" customHeight="false" outlineLevel="0" collapsed="false">
      <c r="A53" s="74"/>
      <c r="B53" s="75" t="n">
        <f aca="false">AVERAGE(AO53,BO53,CO53,DO53,EO53,FO53,GO53,HO53,IO53,JO53,KO53,LO53,MO53,NO53)</f>
        <v>20.7020833333333</v>
      </c>
      <c r="C53" s="76" t="n">
        <f aca="false">AVERAGE(B49:B53)</f>
        <v>21.1870833333333</v>
      </c>
      <c r="D53" s="77" t="n">
        <f aca="false">AVERAGE(B44:B53)</f>
        <v>21.2694965277778</v>
      </c>
      <c r="E53" s="75" t="n">
        <f aca="false">AVERAGE(B34:B53)</f>
        <v>21.2766063161376</v>
      </c>
      <c r="F53" s="78"/>
      <c r="G53" s="79" t="n">
        <f aca="false">MAX(AC53:AN53,BC53:BN53,CC53:CN53,DC53:DN53,EC53:EN53,FC53:FN53,GC53:GN53,HC53:HN53,IC53:IN53,JC53:JN53,KC53:KN53,LC53:LN53,MC53:MN53,NC53:NN53)</f>
        <v>35.5</v>
      </c>
      <c r="H53" s="80" t="n">
        <f aca="false">MEDIAN(AC53:AN53,BC53:BN53,CC53:CN53,DC53:DN53,EC53:EN53,FC53:FN53,GC53:GN53,HC53:HN53,IC53:IN53,JC53:JN53,KC53:KN53,LC53:LN53,MC53:MN53,NC53:NN53)</f>
        <v>20.5</v>
      </c>
      <c r="I53" s="81" t="n">
        <f aca="false">MIN(AC53:AN53,BC53:BN53,CC53:CN53,DC53:DN53,EC53:EN53,FC53:FN53,GC53:GN53,HC53:HN53,IC53:IN53,JC53:JN53,KC53:KN53,LC53:LN53,MC53:MN53,NC53:NN53)</f>
        <v>12.1</v>
      </c>
      <c r="J53" s="82" t="n">
        <f aca="false">(G53+I53)/2</f>
        <v>23.8</v>
      </c>
      <c r="AA53" s="73" t="n">
        <f aca="false">AA52+1</f>
        <v>15</v>
      </c>
      <c r="AB53" s="83" t="n">
        <v>1903</v>
      </c>
      <c r="AC53" s="84" t="n">
        <v>28.8</v>
      </c>
      <c r="AD53" s="84" t="n">
        <v>27.4</v>
      </c>
      <c r="AE53" s="84" t="n">
        <v>25.8</v>
      </c>
      <c r="AF53" s="84" t="n">
        <v>21.1</v>
      </c>
      <c r="AG53" s="84" t="n">
        <v>17.6</v>
      </c>
      <c r="AH53" s="84" t="n">
        <v>14.5</v>
      </c>
      <c r="AI53" s="84" t="n">
        <v>13.9</v>
      </c>
      <c r="AJ53" s="84" t="n">
        <v>16</v>
      </c>
      <c r="AK53" s="84" t="n">
        <v>18.3</v>
      </c>
      <c r="AL53" s="84" t="n">
        <v>23</v>
      </c>
      <c r="AM53" s="84" t="n">
        <v>26.2</v>
      </c>
      <c r="AN53" s="84" t="n">
        <v>26.9</v>
      </c>
      <c r="AO53" s="85" t="n">
        <f aca="false">SUM(AC53:AN53)/12</f>
        <v>21.625</v>
      </c>
      <c r="BA53" s="73" t="n">
        <f aca="false">BA52+1</f>
        <v>1903</v>
      </c>
      <c r="BB53" s="86" t="n">
        <v>1903</v>
      </c>
      <c r="BC53" s="84" t="n">
        <v>28.8</v>
      </c>
      <c r="BD53" s="84" t="n">
        <v>26.9</v>
      </c>
      <c r="BE53" s="84" t="n">
        <v>26.2</v>
      </c>
      <c r="BF53" s="84" t="n">
        <v>19.8</v>
      </c>
      <c r="BG53" s="84" t="n">
        <v>15.6</v>
      </c>
      <c r="BH53" s="84" t="n">
        <v>13</v>
      </c>
      <c r="BI53" s="84" t="n">
        <v>12.1</v>
      </c>
      <c r="BJ53" s="84" t="n">
        <v>14.8</v>
      </c>
      <c r="BK53" s="84" t="n">
        <v>17.6</v>
      </c>
      <c r="BL53" s="84" t="n">
        <v>22.3</v>
      </c>
      <c r="BM53" s="84" t="n">
        <v>25.6</v>
      </c>
      <c r="BN53" s="84" t="n">
        <v>25.9</v>
      </c>
      <c r="BO53" s="85" t="n">
        <f aca="false">SUM(BC53:BN53)/12</f>
        <v>20.7166666666667</v>
      </c>
      <c r="EA53" s="73" t="n">
        <f aca="false">EA52+1</f>
        <v>1903</v>
      </c>
      <c r="EB53" s="86" t="n">
        <v>1903</v>
      </c>
      <c r="EC53" s="84" t="n">
        <v>35.5</v>
      </c>
      <c r="ED53" s="84" t="n">
        <v>34.3</v>
      </c>
      <c r="EE53" s="84" t="n">
        <v>32.7</v>
      </c>
      <c r="EF53" s="84" t="n">
        <v>25.9</v>
      </c>
      <c r="EG53" s="84" t="n">
        <v>20.5</v>
      </c>
      <c r="EH53" s="84" t="n">
        <v>17.5</v>
      </c>
      <c r="EI53" s="84" t="n">
        <v>16.7</v>
      </c>
      <c r="EJ53" s="84" t="n">
        <v>20.2</v>
      </c>
      <c r="EK53" s="84" t="n">
        <v>23.1</v>
      </c>
      <c r="EL53" s="84" t="n">
        <v>28</v>
      </c>
      <c r="EM53" s="84" t="n">
        <v>31.1</v>
      </c>
      <c r="EN53" s="84" t="n">
        <v>30.7</v>
      </c>
      <c r="EO53" s="85" t="n">
        <f aca="false">SUM(EC53:EN53)/12</f>
        <v>26.35</v>
      </c>
      <c r="FA53" s="73" t="n">
        <f aca="false">FA52+1</f>
        <v>1903</v>
      </c>
      <c r="FB53" s="86" t="n">
        <v>1903</v>
      </c>
      <c r="FC53" s="87" t="n">
        <v>27.2</v>
      </c>
      <c r="FD53" s="87" t="n">
        <v>25.5</v>
      </c>
      <c r="FE53" s="87" t="n">
        <v>25.6</v>
      </c>
      <c r="FF53" s="87" t="n">
        <v>20.1</v>
      </c>
      <c r="FG53" s="87" t="n">
        <v>16.8</v>
      </c>
      <c r="FH53" s="87" t="n">
        <v>14.2</v>
      </c>
      <c r="FI53" s="87" t="n">
        <v>13.4</v>
      </c>
      <c r="FJ53" s="87" t="n">
        <v>15.3</v>
      </c>
      <c r="FK53" s="87" t="n">
        <v>17.4</v>
      </c>
      <c r="FL53" s="87" t="n">
        <v>21.9</v>
      </c>
      <c r="FM53" s="87" t="n">
        <v>23.6</v>
      </c>
      <c r="FN53" s="87" t="n">
        <v>24.3</v>
      </c>
      <c r="FO53" s="85" t="n">
        <f aca="false">SUM(FC53:FN53)/12</f>
        <v>20.4416666666667</v>
      </c>
      <c r="GA53" s="73" t="n">
        <f aca="false">GA52+1</f>
        <v>1903</v>
      </c>
      <c r="GB53" s="86" t="n">
        <v>1903</v>
      </c>
      <c r="GC53" s="84" t="n">
        <v>23.2</v>
      </c>
      <c r="GD53" s="84" t="n">
        <v>21.8</v>
      </c>
      <c r="GE53" s="84" t="n">
        <v>22.2</v>
      </c>
      <c r="GF53" s="84" t="n">
        <v>18.1</v>
      </c>
      <c r="GG53" s="84" t="n">
        <v>15.1</v>
      </c>
      <c r="GH53" s="84" t="n">
        <v>13.3</v>
      </c>
      <c r="GI53" s="84" t="n">
        <v>13.2</v>
      </c>
      <c r="GJ53" s="84" t="n">
        <v>13.7</v>
      </c>
      <c r="GK53" s="84" t="n">
        <v>16.4</v>
      </c>
      <c r="GL53" s="84" t="n">
        <v>19.8</v>
      </c>
      <c r="GM53" s="84" t="n">
        <v>20.5</v>
      </c>
      <c r="GN53" s="84" t="n">
        <v>21.3</v>
      </c>
      <c r="GO53" s="85" t="n">
        <f aca="false">SUM(GC53:GN53)/12</f>
        <v>18.2166666666667</v>
      </c>
      <c r="HA53" s="73" t="n">
        <f aca="false">HA52+1</f>
        <v>1903</v>
      </c>
      <c r="HB53" s="88" t="s">
        <v>54</v>
      </c>
      <c r="HC53" s="84" t="n">
        <v>25.6</v>
      </c>
      <c r="HD53" s="84" t="n">
        <v>24.4</v>
      </c>
      <c r="HE53" s="84" t="n">
        <v>23.8</v>
      </c>
      <c r="HF53" s="84" t="n">
        <v>20.4</v>
      </c>
      <c r="HG53" s="84" t="n">
        <v>17.7</v>
      </c>
      <c r="HH53" s="84" t="n">
        <v>15.7</v>
      </c>
      <c r="HI53" s="84" t="n">
        <v>14.8</v>
      </c>
      <c r="HJ53" s="84" t="n">
        <v>16.1</v>
      </c>
      <c r="HK53" s="84" t="n">
        <v>17.7</v>
      </c>
      <c r="HL53" s="84" t="n">
        <v>21.1</v>
      </c>
      <c r="HM53" s="84" t="n">
        <v>23.5</v>
      </c>
      <c r="HN53" s="84" t="n">
        <v>23.9</v>
      </c>
      <c r="HO53" s="85" t="n">
        <f aca="false">SUM(HC53:HN53)/12</f>
        <v>20.3916666666667</v>
      </c>
      <c r="JA53" s="73" t="n">
        <f aca="false">JA52+1</f>
        <v>1903</v>
      </c>
      <c r="JB53" s="88" t="s">
        <v>54</v>
      </c>
      <c r="JC53" s="84" t="n">
        <v>21.8</v>
      </c>
      <c r="JD53" s="84" t="n">
        <v>20.7</v>
      </c>
      <c r="JE53" s="84" t="n">
        <v>20.5</v>
      </c>
      <c r="JF53" s="84" t="n">
        <v>17.7</v>
      </c>
      <c r="JG53" s="84" t="n">
        <v>15.2</v>
      </c>
      <c r="JH53" s="84" t="n">
        <v>13.3</v>
      </c>
      <c r="JI53" s="84" t="n">
        <v>12.8</v>
      </c>
      <c r="JJ53" s="84" t="n">
        <v>13.3</v>
      </c>
      <c r="JK53" s="84" t="n">
        <v>15.4</v>
      </c>
      <c r="JL53" s="84" t="n">
        <v>18.1</v>
      </c>
      <c r="JM53" s="84" t="n">
        <v>19.6</v>
      </c>
      <c r="JN53" s="84" t="n">
        <v>20.8</v>
      </c>
      <c r="JO53" s="85" t="n">
        <f aca="false">SUM(JC53:JN53)/12</f>
        <v>17.4333333333333</v>
      </c>
      <c r="MA53" s="73" t="n">
        <f aca="false">MA52+1</f>
        <v>1903</v>
      </c>
      <c r="MB53" s="86" t="n">
        <v>1903</v>
      </c>
      <c r="MC53" s="84" t="n">
        <v>27.2</v>
      </c>
      <c r="MD53" s="84" t="n">
        <v>25.5</v>
      </c>
      <c r="ME53" s="84" t="n">
        <v>25.6</v>
      </c>
      <c r="MF53" s="84" t="n">
        <v>20.1</v>
      </c>
      <c r="MG53" s="84" t="n">
        <v>16.8</v>
      </c>
      <c r="MH53" s="84" t="n">
        <v>14.2</v>
      </c>
      <c r="MI53" s="84" t="n">
        <v>13.4</v>
      </c>
      <c r="MJ53" s="84" t="n">
        <v>15.3</v>
      </c>
      <c r="MK53" s="84" t="n">
        <v>17.4</v>
      </c>
      <c r="ML53" s="84" t="n">
        <v>21.9</v>
      </c>
      <c r="MM53" s="84" t="n">
        <v>23.6</v>
      </c>
      <c r="MN53" s="84" t="n">
        <v>24.3</v>
      </c>
      <c r="MO53" s="85" t="n">
        <f aca="false">SUM(MC53:MN53)/12</f>
        <v>20.4416666666667</v>
      </c>
      <c r="ON53" s="39" t="n">
        <f aca="false">(FO53+GO53+MO53)/3</f>
        <v>19.7</v>
      </c>
      <c r="OO53" s="40" t="n">
        <f aca="false">(AO53+BO53+EO53+HO53+JO53)/5</f>
        <v>21.3033333333333</v>
      </c>
      <c r="OP53" s="41" t="n">
        <f aca="false">(FO53+GO53+MO53+AO53+BO53+EO53+HO53+JO53)/8</f>
        <v>20.7020833333333</v>
      </c>
      <c r="PA53" s="89"/>
      <c r="PB53" s="90"/>
      <c r="PN53" s="28" t="n">
        <f aca="false">MAX(FC53:FN53,GC53:GN53,MC53:MN53)</f>
        <v>27.2</v>
      </c>
      <c r="PO53" s="29" t="n">
        <f aca="false">MIN(FC53:FN53,GC53:GN53,MC53:MN53)</f>
        <v>13.2</v>
      </c>
      <c r="PP53" s="30" t="n">
        <f aca="false">MAX(AC53:AN53,BC53:BN53,EC53:EN53,HC53:HN53,JC53:JN53)</f>
        <v>35.5</v>
      </c>
      <c r="PQ53" s="31" t="n">
        <f aca="false">MIN(AC53:AN53,BC53:BN53,EC53:EN53,HC53:HN53,JC53:JN53)</f>
        <v>12.1</v>
      </c>
      <c r="QU53" s="91" t="n">
        <f aca="false">AVERAGE(AH53,AI53,AJ53,BH53,BI53,BJ53,CH53,CI53,CJ53,DH53,DI53,DJ53,EH53,EI53,EJ53,FH53,FI53,FJ53,GH58,GI58,GJ58,HH53,HI53,HJ53,IH53,II53,IJ53,JH53,JI53,JJ53,KH53,KI53,KJ53,LH53,LI53,LJ53,MH53,MI53,MJ53,NH53,NI53,NJ53)</f>
        <v>14.5666666666667</v>
      </c>
      <c r="QV53" s="92" t="n">
        <f aca="false">AVERAGE(AC53,AD53,AN53,BC53,BD53,BN53,CC53,CD53,CN53,DC53,DD53,DN53,EC53,ED53,EN53,FC53,FD53,FN53,GC58,GD58,GN58,HC53,HD53,HN53,IC53,ID53,IN53,JC53,JD53,JN53,KC53,KD53,KN53,LC53,LD53,LN53,MC53,MD53,MN53,NC53,ND53,NN53,)</f>
        <v>25.464</v>
      </c>
      <c r="QW53" s="91" t="n">
        <f aca="false">AVERAGE(QU43:QU53)</f>
        <v>14.8590909090909</v>
      </c>
      <c r="QX53" s="93" t="n">
        <f aca="false">AVERAGE(QV43:QV53)</f>
        <v>26.3260606060606</v>
      </c>
    </row>
    <row r="54" s="73" customFormat="true" ht="12.9" hidden="false" customHeight="false" outlineLevel="0" collapsed="false">
      <c r="A54" s="74"/>
      <c r="B54" s="75" t="n">
        <f aca="false">AVERAGE(AO54,BO54,CO54,DO54,EO54,FO54,GO54,HO54,IO54,JO54,KO54,LO54,MO54,NO54)</f>
        <v>21.0833333333333</v>
      </c>
      <c r="C54" s="76" t="n">
        <f aca="false">AVERAGE(B50:B54)</f>
        <v>21.1470833333333</v>
      </c>
      <c r="D54" s="77" t="n">
        <f aca="false">AVERAGE(B45:B54)</f>
        <v>21.2794791666667</v>
      </c>
      <c r="E54" s="75" t="n">
        <f aca="false">AVERAGE(B35:B54)</f>
        <v>21.2964674272487</v>
      </c>
      <c r="F54" s="78"/>
      <c r="G54" s="79" t="n">
        <f aca="false">MAX(AC54:AN54,BC54:BN54,CC54:CN54,DC54:DN54,EC54:EN54,FC54:FN54,GC54:GN54,HC54:HN54,IC54:IN54,JC54:JN54,KC54:KN54,LC54:LN54,MC54:MN54,NC54:NN54)</f>
        <v>35.2</v>
      </c>
      <c r="H54" s="80" t="n">
        <f aca="false">MEDIAN(AC54:AN54,BC54:BN54,CC54:CN54,DC54:DN54,EC54:EN54,FC54:FN54,GC54:GN54,HC54:HN54,IC54:IN54,JC54:JN54,KC54:KN54,LC54:LN54,MC54:MN54,NC54:NN54)</f>
        <v>21.7</v>
      </c>
      <c r="I54" s="81" t="n">
        <f aca="false">MIN(AC54:AN54,BC54:BN54,CC54:CN54,DC54:DN54,EC54:EN54,FC54:FN54,GC54:GN54,HC54:HN54,IC54:IN54,JC54:JN54,KC54:KN54,LC54:LN54,MC54:MN54,NC54:NN54)</f>
        <v>12.5</v>
      </c>
      <c r="J54" s="82" t="n">
        <f aca="false">(G54+I54)/2</f>
        <v>23.85</v>
      </c>
      <c r="AA54" s="73" t="n">
        <f aca="false">AA53+1</f>
        <v>16</v>
      </c>
      <c r="AB54" s="83" t="n">
        <v>1904</v>
      </c>
      <c r="AC54" s="84" t="n">
        <v>26.9</v>
      </c>
      <c r="AD54" s="84" t="n">
        <v>27</v>
      </c>
      <c r="AE54" s="84" t="n">
        <v>25.4</v>
      </c>
      <c r="AF54" s="84" t="n">
        <v>25.6</v>
      </c>
      <c r="AG54" s="84" t="n">
        <v>19.2</v>
      </c>
      <c r="AH54" s="84" t="n">
        <v>14.7</v>
      </c>
      <c r="AI54" s="84" t="n">
        <v>14.1</v>
      </c>
      <c r="AJ54" s="84" t="n">
        <v>15.6</v>
      </c>
      <c r="AK54" s="84" t="n">
        <v>17.5</v>
      </c>
      <c r="AL54" s="84" t="n">
        <v>22.3</v>
      </c>
      <c r="AM54" s="84" t="n">
        <v>24.6</v>
      </c>
      <c r="AN54" s="84" t="n">
        <v>29.3</v>
      </c>
      <c r="AO54" s="85" t="n">
        <f aca="false">SUM(AC54:AN54)/12</f>
        <v>21.85</v>
      </c>
      <c r="BA54" s="73" t="n">
        <f aca="false">BA53+1</f>
        <v>1904</v>
      </c>
      <c r="BB54" s="86" t="n">
        <v>1904</v>
      </c>
      <c r="BC54" s="84" t="n">
        <v>27</v>
      </c>
      <c r="BD54" s="84" t="n">
        <v>26.9</v>
      </c>
      <c r="BE54" s="84" t="n">
        <v>24.4</v>
      </c>
      <c r="BF54" s="84" t="n">
        <v>24.2</v>
      </c>
      <c r="BG54" s="84" t="n">
        <v>18.2</v>
      </c>
      <c r="BH54" s="84" t="n">
        <v>13.4</v>
      </c>
      <c r="BI54" s="84" t="n">
        <v>12.5</v>
      </c>
      <c r="BJ54" s="84" t="n">
        <v>14.6</v>
      </c>
      <c r="BK54" s="84" t="n">
        <v>17.1</v>
      </c>
      <c r="BL54" s="84" t="n">
        <v>21.9</v>
      </c>
      <c r="BM54" s="84" t="n">
        <v>25.6</v>
      </c>
      <c r="BN54" s="84" t="n">
        <v>29.8</v>
      </c>
      <c r="BO54" s="85" t="n">
        <f aca="false">SUM(BC54:BN54)/12</f>
        <v>21.3</v>
      </c>
      <c r="EA54" s="73" t="n">
        <f aca="false">EA53+1</f>
        <v>1904</v>
      </c>
      <c r="EB54" s="86" t="n">
        <v>1904</v>
      </c>
      <c r="EC54" s="84" t="n">
        <v>33.4</v>
      </c>
      <c r="ED54" s="84" t="n">
        <v>32.5</v>
      </c>
      <c r="EE54" s="84" t="n">
        <v>30.6</v>
      </c>
      <c r="EF54" s="84" t="n">
        <v>27.9</v>
      </c>
      <c r="EG54" s="84" t="n">
        <v>22.3</v>
      </c>
      <c r="EH54" s="84" t="n">
        <v>17</v>
      </c>
      <c r="EI54" s="84" t="n">
        <v>15</v>
      </c>
      <c r="EJ54" s="84" t="n">
        <v>18.8</v>
      </c>
      <c r="EK54" s="84" t="n">
        <v>22.7</v>
      </c>
      <c r="EL54" s="84" t="n">
        <v>26.7</v>
      </c>
      <c r="EM54" s="84" t="n">
        <v>32.4</v>
      </c>
      <c r="EN54" s="84" t="n">
        <v>35.2</v>
      </c>
      <c r="EO54" s="85" t="n">
        <f aca="false">SUM(EC54:EN54)/12</f>
        <v>26.2083333333333</v>
      </c>
      <c r="FA54" s="73" t="n">
        <f aca="false">FA53+1</f>
        <v>1904</v>
      </c>
      <c r="FB54" s="86" t="n">
        <v>1904</v>
      </c>
      <c r="FC54" s="87" t="n">
        <v>25.5</v>
      </c>
      <c r="FD54" s="87" t="n">
        <v>25.5</v>
      </c>
      <c r="FE54" s="87" t="n">
        <v>23.4</v>
      </c>
      <c r="FF54" s="87" t="n">
        <v>24.6</v>
      </c>
      <c r="FG54" s="87" t="n">
        <v>18.8</v>
      </c>
      <c r="FH54" s="87" t="n">
        <v>14.7</v>
      </c>
      <c r="FI54" s="87" t="n">
        <v>13.7</v>
      </c>
      <c r="FJ54" s="87" t="n">
        <v>15.3</v>
      </c>
      <c r="FK54" s="87" t="n">
        <v>17.3</v>
      </c>
      <c r="FL54" s="87" t="n">
        <v>21.9</v>
      </c>
      <c r="FM54" s="87" t="n">
        <v>23.9</v>
      </c>
      <c r="FN54" s="87" t="n">
        <v>27.8</v>
      </c>
      <c r="FO54" s="85" t="n">
        <f aca="false">SUM(FC54:FN54)/12</f>
        <v>21.0333333333333</v>
      </c>
      <c r="GA54" s="73" t="n">
        <f aca="false">GA53+1</f>
        <v>1904</v>
      </c>
      <c r="GB54" s="86" t="n">
        <v>1904</v>
      </c>
      <c r="GC54" s="84" t="n">
        <v>22.9</v>
      </c>
      <c r="GD54" s="84" t="n">
        <v>23.4</v>
      </c>
      <c r="GE54" s="84" t="n">
        <v>20.8</v>
      </c>
      <c r="GF54" s="84" t="n">
        <v>22.6</v>
      </c>
      <c r="GG54" s="84" t="n">
        <v>17</v>
      </c>
      <c r="GH54" s="84" t="n">
        <v>13.8</v>
      </c>
      <c r="GI54" s="84" t="n">
        <v>13.7</v>
      </c>
      <c r="GJ54" s="84" t="n">
        <v>14.2</v>
      </c>
      <c r="GK54" s="84" t="n">
        <v>15.2</v>
      </c>
      <c r="GL54" s="84" t="n">
        <v>19.2</v>
      </c>
      <c r="GM54" s="84" t="n">
        <v>19.7</v>
      </c>
      <c r="GN54" s="84" t="n">
        <v>23</v>
      </c>
      <c r="GO54" s="85" t="n">
        <f aca="false">SUM(GC54:GN54)/12</f>
        <v>18.7916666666667</v>
      </c>
      <c r="HA54" s="73" t="n">
        <f aca="false">HA53+1</f>
        <v>1904</v>
      </c>
      <c r="HB54" s="88" t="s">
        <v>55</v>
      </c>
      <c r="HC54" s="84" t="n">
        <v>23.8</v>
      </c>
      <c r="HD54" s="84" t="n">
        <v>23.3</v>
      </c>
      <c r="HE54" s="84" t="n">
        <v>23.1</v>
      </c>
      <c r="HF54" s="84" t="n">
        <v>24.1</v>
      </c>
      <c r="HG54" s="84" t="n">
        <v>19.8</v>
      </c>
      <c r="HH54" s="84" t="n">
        <v>16.1</v>
      </c>
      <c r="HI54" s="84" t="n">
        <v>15.4</v>
      </c>
      <c r="HJ54" s="84" t="n">
        <v>15.9</v>
      </c>
      <c r="HK54" s="84" t="n">
        <v>17.5</v>
      </c>
      <c r="HL54" s="84" t="n">
        <v>21.5</v>
      </c>
      <c r="HM54" s="84" t="n">
        <v>23</v>
      </c>
      <c r="HN54" s="84" t="n">
        <v>26.3</v>
      </c>
      <c r="HO54" s="85" t="n">
        <f aca="false">SUM(HC54:HN54)/12</f>
        <v>20.8166666666667</v>
      </c>
      <c r="JA54" s="73" t="n">
        <f aca="false">JA53+1</f>
        <v>1904</v>
      </c>
      <c r="JB54" s="88" t="s">
        <v>55</v>
      </c>
      <c r="JC54" s="84" t="n">
        <v>21.6</v>
      </c>
      <c r="JD54" s="84" t="n">
        <v>21.8</v>
      </c>
      <c r="JE54" s="84" t="n">
        <v>20.1</v>
      </c>
      <c r="JF54" s="84" t="n">
        <v>20.5</v>
      </c>
      <c r="JG54" s="84" t="n">
        <v>16.3</v>
      </c>
      <c r="JH54" s="84" t="n">
        <v>13.4</v>
      </c>
      <c r="JI54" s="84" t="n">
        <v>13</v>
      </c>
      <c r="JJ54" s="84" t="n">
        <v>13.5</v>
      </c>
      <c r="JK54" s="84" t="n">
        <v>14.1</v>
      </c>
      <c r="JL54" s="84" t="n">
        <v>17.5</v>
      </c>
      <c r="JM54" s="84" t="n">
        <v>18.4</v>
      </c>
      <c r="JN54" s="84" t="n">
        <v>21.4</v>
      </c>
      <c r="JO54" s="85" t="n">
        <f aca="false">SUM(JC54:JN54)/12</f>
        <v>17.6333333333333</v>
      </c>
      <c r="MA54" s="73" t="n">
        <f aca="false">MA53+1</f>
        <v>1904</v>
      </c>
      <c r="MB54" s="86" t="n">
        <v>1904</v>
      </c>
      <c r="MC54" s="84" t="n">
        <v>25.5</v>
      </c>
      <c r="MD54" s="84" t="n">
        <v>25.5</v>
      </c>
      <c r="ME54" s="84" t="n">
        <v>23.4</v>
      </c>
      <c r="MF54" s="84" t="n">
        <v>24.6</v>
      </c>
      <c r="MG54" s="84" t="n">
        <v>18.8</v>
      </c>
      <c r="MH54" s="84" t="n">
        <v>14.7</v>
      </c>
      <c r="MI54" s="84" t="n">
        <v>13.7</v>
      </c>
      <c r="MJ54" s="84" t="n">
        <v>15.3</v>
      </c>
      <c r="MK54" s="84" t="n">
        <v>17.3</v>
      </c>
      <c r="ML54" s="84" t="n">
        <v>21.9</v>
      </c>
      <c r="MM54" s="84" t="n">
        <v>23.9</v>
      </c>
      <c r="MN54" s="84" t="n">
        <v>27.8</v>
      </c>
      <c r="MO54" s="85" t="n">
        <f aca="false">SUM(MC54:MN54)/12</f>
        <v>21.0333333333333</v>
      </c>
      <c r="ON54" s="39" t="n">
        <f aca="false">(FO54+GO54+MO54)/3</f>
        <v>20.2861111111111</v>
      </c>
      <c r="OO54" s="40" t="n">
        <f aca="false">(AO54+BO54+EO54+HO54+JO54)/5</f>
        <v>21.5616666666667</v>
      </c>
      <c r="OP54" s="41" t="n">
        <f aca="false">(FO54+GO54+MO54+AO54+BO54+EO54+HO54+JO54)/8</f>
        <v>21.0833333333333</v>
      </c>
      <c r="PA54" s="89"/>
      <c r="PB54" s="90"/>
      <c r="PN54" s="28" t="n">
        <f aca="false">MAX(FC54:FN54,GC54:GN54,MC54:MN54)</f>
        <v>27.8</v>
      </c>
      <c r="PO54" s="29" t="n">
        <f aca="false">MIN(FC54:FN54,GC54:GN54,MC54:MN54)</f>
        <v>13.7</v>
      </c>
      <c r="PP54" s="30" t="n">
        <f aca="false">MAX(AC54:AN54,BC54:BN54,EC54:EN54,HC54:HN54,JC54:JN54)</f>
        <v>35.2</v>
      </c>
      <c r="PQ54" s="31" t="n">
        <f aca="false">MIN(AC54:AN54,BC54:BN54,EC54:EN54,HC54:HN54,JC54:JN54)</f>
        <v>12.5</v>
      </c>
      <c r="QU54" s="91" t="n">
        <f aca="false">AVERAGE(AH54,AI54,AJ54,BH54,BI54,BJ54,CH54,CI54,CJ54,DH54,DI54,DJ54,EH54,EI54,EJ54,FH54,FI54,FJ54,GH59,GI59,GJ59,HH54,HI54,HJ54,IH54,II54,IJ54,JH54,JI54,JJ54,KH54,KI54,KJ54,LH54,LI54,LJ54,MH54,MI54,MJ54,NH54,NI54,NJ54)</f>
        <v>14.5708333333333</v>
      </c>
      <c r="QV54" s="92" t="n">
        <f aca="false">AVERAGE(AC54,AD54,AN54,BC54,BD54,BN54,CC54,CD54,CN54,DC54,DD54,DN54,EC54,ED54,EN54,FC54,FD54,FN54,GC59,GD59,GN59,HC54,HD54,HN54,IC54,ID54,IN54,JC54,JD54,JN54,KC54,KD54,KN54,LC54,LD54,LN54,MC54,MD54,MN54,NC54,ND54,NN54,)</f>
        <v>25.236</v>
      </c>
      <c r="QW54" s="91" t="n">
        <f aca="false">AVERAGE(QU44:QU54)</f>
        <v>14.819696969697</v>
      </c>
      <c r="QX54" s="93" t="n">
        <f aca="false">AVERAGE(QV44:QV54)</f>
        <v>26.2190303030303</v>
      </c>
    </row>
    <row r="55" s="73" customFormat="true" ht="12.9" hidden="false" customHeight="false" outlineLevel="0" collapsed="false">
      <c r="A55" s="74" t="n">
        <f aca="false">A50+5</f>
        <v>1905</v>
      </c>
      <c r="B55" s="75" t="n">
        <f aca="false">AVERAGE(AO55,BO55,CO55,DO55,EO55,FO55,GO55,HO55,IO55,JO55,KO55,LO55,MO55,NO55)</f>
        <v>20.378125</v>
      </c>
      <c r="C55" s="76" t="n">
        <f aca="false">AVERAGE(B51:B55)</f>
        <v>21.05</v>
      </c>
      <c r="D55" s="77" t="n">
        <f aca="false">AVERAGE(B46:B55)</f>
        <v>21.175625</v>
      </c>
      <c r="E55" s="75" t="n">
        <f aca="false">AVERAGE(B36:B55)</f>
        <v>21.282707010582</v>
      </c>
      <c r="F55" s="78"/>
      <c r="G55" s="79" t="n">
        <f aca="false">MAX(AC55:AN55,BC55:BN55,CC55:CN55,DC55:DN55,EC55:EN55,FC55:FN55,GC55:GN55,HC55:HN55,IC55:IN55,JC55:JN55,KC55:KN55,LC55:LN55,MC55:MN55,NC55:NN55)</f>
        <v>36.9</v>
      </c>
      <c r="H55" s="80" t="n">
        <f aca="false">MEDIAN(AC55:AN55,BC55:BN55,CC55:CN55,DC55:DN55,EC55:EN55,FC55:FN55,GC55:GN55,HC55:HN55,IC55:IN55,JC55:JN55,KC55:KN55,LC55:LN55,MC55:MN55,NC55:NN55)</f>
        <v>19.7</v>
      </c>
      <c r="I55" s="81" t="n">
        <f aca="false">MIN(AC55:AN55,BC55:BN55,CC55:CN55,DC55:DN55,EC55:EN55,FC55:FN55,GC55:GN55,HC55:HN55,IC55:IN55,JC55:JN55,KC55:KN55,LC55:LN55,MC55:MN55,NC55:NN55)</f>
        <v>12.4</v>
      </c>
      <c r="J55" s="82" t="n">
        <f aca="false">(G55+I55)/2</f>
        <v>24.65</v>
      </c>
      <c r="AA55" s="73" t="n">
        <f aca="false">AA54+1</f>
        <v>17</v>
      </c>
      <c r="AB55" s="83" t="n">
        <v>1905</v>
      </c>
      <c r="AC55" s="84" t="n">
        <v>30.1</v>
      </c>
      <c r="AD55" s="84" t="n">
        <v>26.9</v>
      </c>
      <c r="AE55" s="84" t="n">
        <v>26</v>
      </c>
      <c r="AF55" s="84" t="n">
        <v>22.6</v>
      </c>
      <c r="AG55" s="84" t="n">
        <v>19.5</v>
      </c>
      <c r="AH55" s="84" t="n">
        <v>15</v>
      </c>
      <c r="AI55" s="84" t="n">
        <v>14.2</v>
      </c>
      <c r="AJ55" s="84" t="n">
        <v>14.9</v>
      </c>
      <c r="AK55" s="84" t="n">
        <v>15.5</v>
      </c>
      <c r="AL55" s="84" t="n">
        <v>17.4</v>
      </c>
      <c r="AM55" s="84" t="n">
        <v>23.9</v>
      </c>
      <c r="AN55" s="84" t="n">
        <v>28.4</v>
      </c>
      <c r="AO55" s="85" t="n">
        <f aca="false">SUM(AC55:AN55)/12</f>
        <v>21.2</v>
      </c>
      <c r="BA55" s="73" t="n">
        <f aca="false">BA54+1</f>
        <v>1905</v>
      </c>
      <c r="BB55" s="86" t="n">
        <v>1905</v>
      </c>
      <c r="BC55" s="84" t="n">
        <v>30.5</v>
      </c>
      <c r="BD55" s="84" t="n">
        <v>27.1</v>
      </c>
      <c r="BE55" s="84" t="n">
        <v>25.9</v>
      </c>
      <c r="BF55" s="84" t="n">
        <v>21.9</v>
      </c>
      <c r="BG55" s="84" t="n">
        <v>18.7</v>
      </c>
      <c r="BH55" s="84" t="n">
        <v>13.6</v>
      </c>
      <c r="BI55" s="84" t="n">
        <v>12.4</v>
      </c>
      <c r="BJ55" s="84" t="n">
        <v>13.7</v>
      </c>
      <c r="BK55" s="84" t="n">
        <v>14.2</v>
      </c>
      <c r="BL55" s="84" t="n">
        <v>16.6</v>
      </c>
      <c r="BM55" s="84" t="n">
        <v>24.4</v>
      </c>
      <c r="BN55" s="84" t="n">
        <v>29.1</v>
      </c>
      <c r="BO55" s="85" t="n">
        <f aca="false">SUM(BC55:BN55)/12</f>
        <v>20.675</v>
      </c>
      <c r="EA55" s="73" t="n">
        <f aca="false">EA54+1</f>
        <v>1905</v>
      </c>
      <c r="EB55" s="86" t="n">
        <v>1905</v>
      </c>
      <c r="EC55" s="84" t="n">
        <v>36.9</v>
      </c>
      <c r="ED55" s="84" t="n">
        <v>32.8</v>
      </c>
      <c r="EE55" s="84" t="n">
        <v>31.8</v>
      </c>
      <c r="EF55" s="84" t="n">
        <v>26.9</v>
      </c>
      <c r="EG55" s="84" t="n">
        <v>23.1</v>
      </c>
      <c r="EH55" s="84" t="n">
        <v>17.7</v>
      </c>
      <c r="EI55" s="84" t="n">
        <v>15.6</v>
      </c>
      <c r="EJ55" s="84" t="n">
        <v>18.7</v>
      </c>
      <c r="EK55" s="84" t="n">
        <v>20.4</v>
      </c>
      <c r="EL55" s="84" t="n">
        <v>23.4</v>
      </c>
      <c r="EM55" s="84" t="n">
        <v>32.6</v>
      </c>
      <c r="EN55" s="84" t="n">
        <v>36.3</v>
      </c>
      <c r="EO55" s="85" t="n">
        <f aca="false">SUM(EC55:EN55)/12</f>
        <v>26.35</v>
      </c>
      <c r="FA55" s="73" t="n">
        <f aca="false">FA54+1</f>
        <v>1905</v>
      </c>
      <c r="FB55" s="86" t="n">
        <v>1905</v>
      </c>
      <c r="FC55" s="87" t="n">
        <v>28.6</v>
      </c>
      <c r="FD55" s="87" t="n">
        <v>25.4</v>
      </c>
      <c r="FE55" s="87" t="n">
        <v>24.9</v>
      </c>
      <c r="FF55" s="87" t="n">
        <v>21.2</v>
      </c>
      <c r="FG55" s="87" t="n">
        <v>18.4</v>
      </c>
      <c r="FH55" s="87" t="n">
        <v>14.4</v>
      </c>
      <c r="FI55" s="87" t="n">
        <v>14</v>
      </c>
      <c r="FJ55" s="87" t="n">
        <v>14.5</v>
      </c>
      <c r="FK55" s="87" t="n">
        <v>14.2</v>
      </c>
      <c r="FL55" s="87" t="n">
        <v>16.6</v>
      </c>
      <c r="FM55" s="87" t="n">
        <v>22.9</v>
      </c>
      <c r="FN55" s="87" t="n">
        <v>25.7</v>
      </c>
      <c r="FO55" s="85" t="n">
        <f aca="false">SUM(FC55:FN55)/12</f>
        <v>20.0666666666667</v>
      </c>
      <c r="GA55" s="73" t="n">
        <f aca="false">GA54+1</f>
        <v>1905</v>
      </c>
      <c r="GB55" s="86" t="n">
        <v>1905</v>
      </c>
      <c r="GC55" s="84" t="n">
        <v>25</v>
      </c>
      <c r="GD55" s="84" t="n">
        <v>22.8</v>
      </c>
      <c r="GE55" s="84" t="n">
        <v>22.1</v>
      </c>
      <c r="GF55" s="84" t="n">
        <v>19.9</v>
      </c>
      <c r="GG55" s="84" t="n">
        <v>17.2</v>
      </c>
      <c r="GH55" s="84" t="n">
        <v>13.5</v>
      </c>
      <c r="GI55" s="84" t="n">
        <v>12.7</v>
      </c>
      <c r="GJ55" s="84" t="n">
        <v>13.7</v>
      </c>
      <c r="GK55" s="84" t="n">
        <v>13.2</v>
      </c>
      <c r="GL55" s="84" t="n">
        <v>14.6</v>
      </c>
      <c r="GM55" s="84" t="n">
        <v>19.1</v>
      </c>
      <c r="GN55" s="84" t="n">
        <v>21.7</v>
      </c>
      <c r="GO55" s="85" t="n">
        <f aca="false">SUM(GC55:GN55)/12</f>
        <v>17.9583333333333</v>
      </c>
      <c r="HA55" s="73" t="n">
        <f aca="false">HA54+1</f>
        <v>1905</v>
      </c>
      <c r="HB55" s="88" t="s">
        <v>56</v>
      </c>
      <c r="HC55" s="84" t="n">
        <v>26.3</v>
      </c>
      <c r="HD55" s="84" t="n">
        <v>24.6</v>
      </c>
      <c r="HE55" s="84" t="n">
        <v>24</v>
      </c>
      <c r="HF55" s="84" t="n">
        <v>21.7</v>
      </c>
      <c r="HG55" s="84" t="n">
        <v>19</v>
      </c>
      <c r="HH55" s="84" t="n">
        <v>15.9</v>
      </c>
      <c r="HI55" s="84" t="n">
        <v>15.4</v>
      </c>
      <c r="HJ55" s="84" t="n">
        <v>15.6</v>
      </c>
      <c r="HK55" s="84" t="n">
        <v>15.5</v>
      </c>
      <c r="HL55" s="84" t="n">
        <v>16.3</v>
      </c>
      <c r="HM55" s="84" t="n">
        <v>21.5</v>
      </c>
      <c r="HN55" s="84" t="n">
        <v>24.1</v>
      </c>
      <c r="HO55" s="85" t="n">
        <f aca="false">SUM(HC55:HN55)/12</f>
        <v>19.9916666666667</v>
      </c>
      <c r="JA55" s="73" t="n">
        <f aca="false">JA54+1</f>
        <v>1905</v>
      </c>
      <c r="JB55" s="88" t="s">
        <v>56</v>
      </c>
      <c r="JC55" s="84" t="n">
        <v>22.7</v>
      </c>
      <c r="JD55" s="84" t="n">
        <v>20.9</v>
      </c>
      <c r="JE55" s="84" t="n">
        <v>20.2</v>
      </c>
      <c r="JF55" s="84" t="n">
        <v>18.3</v>
      </c>
      <c r="JG55" s="84" t="n">
        <v>16</v>
      </c>
      <c r="JH55" s="84" t="n">
        <v>13.4</v>
      </c>
      <c r="JI55" s="84" t="n">
        <v>12.5</v>
      </c>
      <c r="JJ55" s="84" t="n">
        <v>12.7</v>
      </c>
      <c r="JK55" s="84" t="n">
        <v>12.7</v>
      </c>
      <c r="JL55" s="84" t="n">
        <v>13.9</v>
      </c>
      <c r="JM55" s="84" t="n">
        <v>17.1</v>
      </c>
      <c r="JN55" s="84" t="n">
        <v>20.2</v>
      </c>
      <c r="JO55" s="85" t="n">
        <f aca="false">SUM(JC55:JN55)/12</f>
        <v>16.7166666666667</v>
      </c>
      <c r="MA55" s="73" t="n">
        <f aca="false">MA54+1</f>
        <v>1905</v>
      </c>
      <c r="MB55" s="86" t="n">
        <v>1905</v>
      </c>
      <c r="MC55" s="84" t="n">
        <v>28.6</v>
      </c>
      <c r="MD55" s="84" t="n">
        <v>25.4</v>
      </c>
      <c r="ME55" s="84" t="n">
        <v>24.9</v>
      </c>
      <c r="MF55" s="84" t="n">
        <v>21.2</v>
      </c>
      <c r="MG55" s="84" t="n">
        <v>18.4</v>
      </c>
      <c r="MH55" s="84" t="n">
        <v>14.4</v>
      </c>
      <c r="MI55" s="84" t="n">
        <v>14</v>
      </c>
      <c r="MJ55" s="84" t="n">
        <v>14.5</v>
      </c>
      <c r="MK55" s="84" t="n">
        <v>14.2</v>
      </c>
      <c r="ML55" s="84" t="n">
        <v>16.6</v>
      </c>
      <c r="MM55" s="84" t="n">
        <v>22.9</v>
      </c>
      <c r="MN55" s="84" t="n">
        <v>25.7</v>
      </c>
      <c r="MO55" s="85" t="n">
        <f aca="false">SUM(MC55:MN55)/12</f>
        <v>20.0666666666667</v>
      </c>
      <c r="ON55" s="39" t="n">
        <f aca="false">(FO55+GO55+MO55)/3</f>
        <v>19.3638888888889</v>
      </c>
      <c r="OO55" s="40" t="n">
        <f aca="false">(AO55+BO55+EO55+HO55+JO55)/5</f>
        <v>20.9866666666667</v>
      </c>
      <c r="OP55" s="41" t="n">
        <f aca="false">(FO55+GO55+MO55+AO55+BO55+EO55+HO55+JO55)/8</f>
        <v>20.378125</v>
      </c>
      <c r="PA55" s="89"/>
      <c r="PB55" s="90"/>
      <c r="PN55" s="28" t="n">
        <f aca="false">MAX(FC55:FN55,GC55:GN55,MC55:MN55)</f>
        <v>28.6</v>
      </c>
      <c r="PO55" s="29" t="n">
        <f aca="false">MIN(FC55:FN55,GC55:GN55,MC55:MN55)</f>
        <v>12.7</v>
      </c>
      <c r="PP55" s="30" t="n">
        <f aca="false">MAX(AC55:AN55,BC55:BN55,EC55:EN55,HC55:HN55,JC55:JN55)</f>
        <v>36.9</v>
      </c>
      <c r="PQ55" s="31" t="n">
        <f aca="false">MIN(AC55:AN55,BC55:BN55,EC55:EN55,HC55:HN55,JC55:JN55)</f>
        <v>12.4</v>
      </c>
      <c r="QU55" s="91" t="n">
        <f aca="false">AVERAGE(AH55,AI55,AJ55,BH55,BI55,BJ55,CH55,CI55,CJ55,DH55,DI55,DJ55,EH55,EI55,EJ55,FH55,FI55,FJ55,GH60,GI60,GJ60,HH55,HI55,HJ55,IH55,II55,IJ55,JH55,JI55,JJ55,KH55,KI55,KJ55,LH55,LI55,LJ55,MH55,MI55,MJ55,NH55,NI55,NJ55)</f>
        <v>14.6083333333333</v>
      </c>
      <c r="QV55" s="92" t="n">
        <f aca="false">AVERAGE(AC55,AD55,AN55,BC55,BD55,BN55,CC55,CD55,CN55,DC55,DD55,DN55,EC55,ED55,EN55,FC55,FD55,FN55,GC60,GD60,GN60,HC55,HD55,HN55,IC55,ID55,IN55,JC55,JD55,JN55,KC55,KD55,KN55,LC55,LD55,LN55,MC55,MD55,MN55,NC55,ND55,NN55,)</f>
        <v>25.908</v>
      </c>
      <c r="QW55" s="91" t="n">
        <f aca="false">AVERAGE(QU45:QU55)</f>
        <v>14.7784090909091</v>
      </c>
      <c r="QX55" s="93" t="n">
        <f aca="false">AVERAGE(QV45:QV55)</f>
        <v>26.256</v>
      </c>
    </row>
    <row r="56" s="73" customFormat="true" ht="12.9" hidden="false" customHeight="false" outlineLevel="0" collapsed="false">
      <c r="A56" s="74"/>
      <c r="B56" s="75" t="n">
        <f aca="false">AVERAGE(AO56,BO56,CO56,DO56,EO56,FO56,GO56,HO56,IO56,JO56,KO56,LO56,MO56,NO56)</f>
        <v>21.490625</v>
      </c>
      <c r="C56" s="76" t="n">
        <f aca="false">AVERAGE(B52:B56)</f>
        <v>21.056875</v>
      </c>
      <c r="D56" s="77" t="n">
        <f aca="false">AVERAGE(B47:B56)</f>
        <v>21.1894791666667</v>
      </c>
      <c r="E56" s="75" t="n">
        <f aca="false">AVERAGE(B37:B56)</f>
        <v>21.3090715939153</v>
      </c>
      <c r="F56" s="78"/>
      <c r="G56" s="79" t="n">
        <f aca="false">MAX(AC56:AN56,BC56:BN56,CC56:CN56,DC56:DN56,EC56:EN56,FC56:FN56,GC56:GN56,HC56:HN56,IC56:IN56,JC56:JN56,KC56:KN56,LC56:LN56,MC56:MN56,NC56:NN56)</f>
        <v>39.9</v>
      </c>
      <c r="H56" s="80" t="n">
        <f aca="false">MEDIAN(AC56:AN56,BC56:BN56,CC56:CN56,DC56:DN56,EC56:EN56,FC56:FN56,GC56:GN56,HC56:HN56,IC56:IN56,JC56:JN56,KC56:KN56,LC56:LN56,MC56:MN56,NC56:NN56)</f>
        <v>20.65</v>
      </c>
      <c r="I56" s="81" t="n">
        <f aca="false">MIN(AC56:AN56,BC56:BN56,CC56:CN56,DC56:DN56,EC56:EN56,FC56:FN56,GC56:GN56,HC56:HN56,IC56:IN56,JC56:JN56,KC56:KN56,LC56:LN56,MC56:MN56,NC56:NN56)</f>
        <v>12.9</v>
      </c>
      <c r="J56" s="82" t="n">
        <f aca="false">(G56+I56)/2</f>
        <v>26.4</v>
      </c>
      <c r="AA56" s="73" t="n">
        <f aca="false">AA55+1</f>
        <v>18</v>
      </c>
      <c r="AB56" s="83" t="n">
        <v>1906</v>
      </c>
      <c r="AC56" s="84" t="n">
        <v>32.9</v>
      </c>
      <c r="AD56" s="84" t="n">
        <v>33</v>
      </c>
      <c r="AE56" s="84" t="n">
        <v>25.1</v>
      </c>
      <c r="AF56" s="84" t="n">
        <v>22.2</v>
      </c>
      <c r="AG56" s="84" t="n">
        <v>19.5</v>
      </c>
      <c r="AH56" s="84" t="n">
        <v>16.7</v>
      </c>
      <c r="AI56" s="84" t="n">
        <v>15.1</v>
      </c>
      <c r="AJ56" s="84" t="n">
        <v>15.1</v>
      </c>
      <c r="AK56" s="84" t="n">
        <v>17.5</v>
      </c>
      <c r="AL56" s="84" t="n">
        <v>20.7</v>
      </c>
      <c r="AM56" s="84" t="n">
        <v>22.3</v>
      </c>
      <c r="AN56" s="84" t="n">
        <v>28.3</v>
      </c>
      <c r="AO56" s="85" t="n">
        <f aca="false">SUM(AC56:AN56)/12</f>
        <v>22.3666666666667</v>
      </c>
      <c r="BA56" s="73" t="n">
        <f aca="false">BA55+1</f>
        <v>1906</v>
      </c>
      <c r="BB56" s="86" t="n">
        <v>1906</v>
      </c>
      <c r="BC56" s="84" t="n">
        <v>33.3</v>
      </c>
      <c r="BD56" s="84" t="n">
        <v>32.7</v>
      </c>
      <c r="BE56" s="84" t="n">
        <v>23.6</v>
      </c>
      <c r="BF56" s="84" t="n">
        <v>21.8</v>
      </c>
      <c r="BG56" s="84" t="n">
        <v>18.7</v>
      </c>
      <c r="BH56" s="84" t="n">
        <v>15.4</v>
      </c>
      <c r="BI56" s="84" t="n">
        <v>13.9</v>
      </c>
      <c r="BJ56" s="84" t="n">
        <v>13.6</v>
      </c>
      <c r="BK56" s="84" t="n">
        <v>16.6</v>
      </c>
      <c r="BL56" s="84" t="n">
        <v>20.5</v>
      </c>
      <c r="BM56" s="84" t="n">
        <v>21.4</v>
      </c>
      <c r="BN56" s="84" t="n">
        <v>28.8</v>
      </c>
      <c r="BO56" s="85" t="n">
        <f aca="false">SUM(BC56:BN56)/12</f>
        <v>21.6916666666667</v>
      </c>
      <c r="EA56" s="73" t="n">
        <f aca="false">EA55+1</f>
        <v>1906</v>
      </c>
      <c r="EB56" s="86" t="n">
        <v>1906</v>
      </c>
      <c r="EC56" s="84" t="n">
        <v>39.9</v>
      </c>
      <c r="ED56" s="84" t="n">
        <v>39.1</v>
      </c>
      <c r="EE56" s="84" t="n">
        <v>27.3</v>
      </c>
      <c r="EF56" s="84" t="n">
        <v>28.2</v>
      </c>
      <c r="EG56" s="84" t="n">
        <v>22.8</v>
      </c>
      <c r="EH56" s="84" t="n">
        <v>19.3</v>
      </c>
      <c r="EI56" s="84" t="n">
        <v>18.3</v>
      </c>
      <c r="EJ56" s="84" t="n">
        <v>18.4</v>
      </c>
      <c r="EK56" s="84" t="n">
        <v>22</v>
      </c>
      <c r="EL56" s="84" t="n">
        <v>27.8</v>
      </c>
      <c r="EM56" s="84" t="n">
        <v>28.8</v>
      </c>
      <c r="EN56" s="84" t="n">
        <v>35.2</v>
      </c>
      <c r="EO56" s="85" t="n">
        <f aca="false">SUM(EC56:EN56)/12</f>
        <v>27.2583333333333</v>
      </c>
      <c r="FA56" s="73" t="n">
        <f aca="false">FA55+1</f>
        <v>1906</v>
      </c>
      <c r="FB56" s="86" t="n">
        <v>1906</v>
      </c>
      <c r="FC56" s="87" t="n">
        <v>30.9</v>
      </c>
      <c r="FD56" s="87" t="n">
        <v>23.7</v>
      </c>
      <c r="FE56" s="87" t="n">
        <v>21.6</v>
      </c>
      <c r="FF56" s="87" t="n">
        <v>19.1</v>
      </c>
      <c r="FG56" s="87" t="n">
        <v>16.5</v>
      </c>
      <c r="FH56" s="87" t="n">
        <v>14.8</v>
      </c>
      <c r="FI56" s="87" t="n">
        <v>14.7</v>
      </c>
      <c r="FJ56" s="87" t="n">
        <v>16.8</v>
      </c>
      <c r="FK56" s="87" t="n">
        <v>20.3</v>
      </c>
      <c r="FL56" s="87" t="n">
        <v>20.9</v>
      </c>
      <c r="FM56" s="87" t="n">
        <v>26.9</v>
      </c>
      <c r="FN56" s="87" t="n">
        <v>21.4</v>
      </c>
      <c r="FO56" s="85" t="n">
        <f aca="false">SUM(FC56:FN56)/12</f>
        <v>20.6333333333333</v>
      </c>
      <c r="GA56" s="73" t="n">
        <f aca="false">GA55+1</f>
        <v>1906</v>
      </c>
      <c r="GB56" s="86" t="n">
        <v>1906</v>
      </c>
      <c r="GC56" s="84" t="n">
        <v>26.9</v>
      </c>
      <c r="GD56" s="84" t="n">
        <v>28.2</v>
      </c>
      <c r="GE56" s="84" t="n">
        <v>22.8</v>
      </c>
      <c r="GF56" s="84" t="n">
        <v>19.8</v>
      </c>
      <c r="GG56" s="84" t="n">
        <v>16.4</v>
      </c>
      <c r="GH56" s="84" t="n">
        <v>14.6</v>
      </c>
      <c r="GI56" s="84" t="n">
        <v>13.2</v>
      </c>
      <c r="GJ56" s="84" t="n">
        <v>13.4</v>
      </c>
      <c r="GK56" s="84" t="n">
        <v>16.1</v>
      </c>
      <c r="GL56" s="84" t="n">
        <v>17.6</v>
      </c>
      <c r="GM56" s="84" t="n">
        <v>17.7</v>
      </c>
      <c r="GN56" s="84" t="n">
        <v>22.9</v>
      </c>
      <c r="GO56" s="85" t="n">
        <f aca="false">SUM(GC56:GN56)/12</f>
        <v>19.1333333333333</v>
      </c>
      <c r="HA56" s="73" t="n">
        <f aca="false">HA55+1</f>
        <v>1906</v>
      </c>
      <c r="HB56" s="88" t="s">
        <v>57</v>
      </c>
      <c r="HC56" s="84" t="n">
        <v>29</v>
      </c>
      <c r="HD56" s="84" t="n">
        <v>28.8</v>
      </c>
      <c r="HE56" s="84" t="n">
        <v>24.6</v>
      </c>
      <c r="HF56" s="84" t="n">
        <v>23</v>
      </c>
      <c r="HG56" s="84" t="n">
        <v>21</v>
      </c>
      <c r="HH56" s="84" t="n">
        <v>17.9</v>
      </c>
      <c r="HI56" s="84" t="n">
        <v>16.3</v>
      </c>
      <c r="HJ56" s="84" t="n">
        <v>15.9</v>
      </c>
      <c r="HK56" s="84" t="n">
        <v>17.6</v>
      </c>
      <c r="HL56" s="84" t="n">
        <v>20.6</v>
      </c>
      <c r="HM56" s="84" t="n">
        <v>20</v>
      </c>
      <c r="HN56" s="84" t="n">
        <v>25.1</v>
      </c>
      <c r="HO56" s="85" t="n">
        <f aca="false">SUM(HC56:HN56)/12</f>
        <v>21.65</v>
      </c>
      <c r="JA56" s="73" t="n">
        <f aca="false">JA55+1</f>
        <v>1906</v>
      </c>
      <c r="JB56" s="88" t="s">
        <v>57</v>
      </c>
      <c r="JC56" s="84" t="n">
        <v>23.5</v>
      </c>
      <c r="JD56" s="84" t="n">
        <v>24.1</v>
      </c>
      <c r="JE56" s="84" t="n">
        <v>21.2</v>
      </c>
      <c r="JF56" s="84" t="n">
        <v>18.2</v>
      </c>
      <c r="JG56" s="84" t="n">
        <v>16.1</v>
      </c>
      <c r="JH56" s="84" t="n">
        <v>14.7</v>
      </c>
      <c r="JI56" s="84" t="n">
        <v>13.1</v>
      </c>
      <c r="JJ56" s="84" t="n">
        <v>12.9</v>
      </c>
      <c r="JK56" s="84" t="n">
        <v>14.5</v>
      </c>
      <c r="JL56" s="84" t="n">
        <v>15.7</v>
      </c>
      <c r="JM56" s="84" t="n">
        <v>17.1</v>
      </c>
      <c r="JN56" s="84" t="n">
        <v>21.8</v>
      </c>
      <c r="JO56" s="85" t="n">
        <f aca="false">SUM(JC56:JN56)/12</f>
        <v>17.7416666666667</v>
      </c>
      <c r="LB56" s="73" t="s">
        <v>58</v>
      </c>
      <c r="MA56" s="73" t="n">
        <f aca="false">MA55+1</f>
        <v>1906</v>
      </c>
      <c r="MB56" s="86" t="n">
        <v>1906</v>
      </c>
      <c r="MC56" s="84" t="n">
        <v>31.2</v>
      </c>
      <c r="MD56" s="84" t="n">
        <v>30.9</v>
      </c>
      <c r="ME56" s="84" t="n">
        <v>23.7</v>
      </c>
      <c r="MF56" s="84" t="n">
        <v>21.6</v>
      </c>
      <c r="MG56" s="84" t="n">
        <v>19.1</v>
      </c>
      <c r="MH56" s="84" t="n">
        <v>16.5</v>
      </c>
      <c r="MI56" s="84" t="n">
        <v>14.8</v>
      </c>
      <c r="MJ56" s="84" t="n">
        <v>14.7</v>
      </c>
      <c r="MK56" s="84" t="n">
        <v>16.8</v>
      </c>
      <c r="ML56" s="84" t="n">
        <v>20.3</v>
      </c>
      <c r="MM56" s="84" t="n">
        <v>20.9</v>
      </c>
      <c r="MN56" s="84" t="n">
        <v>26.9</v>
      </c>
      <c r="MO56" s="85" t="n">
        <f aca="false">SUM(MC56:MN56)/12</f>
        <v>21.45</v>
      </c>
      <c r="ON56" s="39" t="n">
        <f aca="false">(FO56+GO56+MO56)/3</f>
        <v>20.4055555555556</v>
      </c>
      <c r="OO56" s="40" t="n">
        <f aca="false">(AO56+BO56+EO56+HO56+JO56)/5</f>
        <v>22.1416666666667</v>
      </c>
      <c r="OP56" s="41" t="n">
        <f aca="false">(FO56+GO56+MO56+AO56+BO56+EO56+HO56+JO56)/8</f>
        <v>21.490625</v>
      </c>
      <c r="PA56" s="89"/>
      <c r="PB56" s="90"/>
      <c r="PN56" s="28" t="n">
        <f aca="false">MAX(FC56:FN56,GC56:GN56,MC56:MN56)</f>
        <v>31.2</v>
      </c>
      <c r="PO56" s="29" t="n">
        <f aca="false">MIN(FC56:FN56,GC56:GN56,MC56:MN56)</f>
        <v>13.2</v>
      </c>
      <c r="PP56" s="30" t="n">
        <f aca="false">MAX(AC56:AN56,BC56:BN56,EC56:EN56,HC56:HN56,JC56:JN56)</f>
        <v>39.9</v>
      </c>
      <c r="PQ56" s="31" t="n">
        <f aca="false">MIN(AC56:AN56,BC56:BN56,EC56:EN56,HC56:HN56,JC56:JN56)</f>
        <v>12.9</v>
      </c>
      <c r="QU56" s="91" t="n">
        <f aca="false">AVERAGE(AH56,AI56,AJ56,BH56,BI56,BJ56,CH56,CI56,CJ56,DH56,DI56,DJ56,EH56,EI56,EJ56,FH56,FI56,FJ56,GH61,GI61,GJ61,HH56,HI56,HJ56,IH56,II56,IJ56,JH56,JI56,JJ56,KH56,KI56,KJ56,LH56,LI56,LJ56,MH56,MI56,MJ56,NH56,NI56,NJ56)</f>
        <v>15.4708333333333</v>
      </c>
      <c r="QV56" s="92" t="n">
        <f aca="false">AVERAGE(AC56,AD56,AN56,BC56,BD56,BN56,CC56,CD56,CN56,DC56,DD56,DN56,EC56,ED56,EN56,FC56,FD56,FN56,GC61,GD61,GN61,HC56,HD56,HN56,IC56,ID56,IN56,JC56,JD56,JN56,KC56,KD56,KN56,LC56,LD56,LN56,MC56,MD56,MN56,NC56,ND56,NN56,)</f>
        <v>27.532</v>
      </c>
      <c r="QW56" s="91" t="n">
        <f aca="false">AVERAGE(QU46:QU56)</f>
        <v>14.7875</v>
      </c>
      <c r="QX56" s="93" t="n">
        <f aca="false">AVERAGE(QV46:QV56)</f>
        <v>26.3734545454545</v>
      </c>
    </row>
    <row r="57" s="73" customFormat="true" ht="12.9" hidden="false" customHeight="false" outlineLevel="0" collapsed="false">
      <c r="A57" s="74"/>
      <c r="B57" s="75" t="n">
        <f aca="false">AVERAGE(AO57,BO57,CO57,DO57,EO57,FO57,GO57,HO57,IO57,JO57,KO57,LO57,MO57,NO57)</f>
        <v>20.6989583333333</v>
      </c>
      <c r="C57" s="76" t="n">
        <f aca="false">AVERAGE(B53:B57)</f>
        <v>20.870625</v>
      </c>
      <c r="D57" s="77" t="n">
        <f aca="false">AVERAGE(B48:B57)</f>
        <v>21.1361458333333</v>
      </c>
      <c r="E57" s="75" t="n">
        <f aca="false">AVERAGE(B38:B57)</f>
        <v>21.3010333994709</v>
      </c>
      <c r="F57" s="78"/>
      <c r="G57" s="79" t="n">
        <f aca="false">MAX(AC57:AN57,BC57:BN57,CC57:CN57,DC57:DN57,EC57:EN57,FC57:FN57,GC57:GN57,HC57:HN57,IC57:IN57,JC57:JN57,KC57:KN57,LC57:LN57,MC57:MN57,NC57:NN57)</f>
        <v>35.9</v>
      </c>
      <c r="H57" s="80" t="n">
        <f aca="false">MEDIAN(AC57:AN57,BC57:BN57,CC57:CN57,DC57:DN57,EC57:EN57,FC57:FN57,GC57:GN57,HC57:HN57,IC57:IN57,JC57:JN57,KC57:KN57,LC57:LN57,MC57:MN57,NC57:NN57)</f>
        <v>20.3</v>
      </c>
      <c r="I57" s="81" t="n">
        <f aca="false">MIN(AC57:AN57,BC57:BN57,CC57:CN57,DC57:DN57,EC57:EN57,FC57:FN57,GC57:GN57,HC57:HN57,IC57:IN57,JC57:JN57,KC57:KN57,LC57:LN57,MC57:MN57,NC57:NN57)</f>
        <v>12</v>
      </c>
      <c r="J57" s="82" t="n">
        <f aca="false">(G57+I57)/2</f>
        <v>23.95</v>
      </c>
      <c r="AA57" s="73" t="n">
        <f aca="false">AA56+1</f>
        <v>19</v>
      </c>
      <c r="AB57" s="83" t="n">
        <v>1907</v>
      </c>
      <c r="AC57" s="84" t="n">
        <v>27.4</v>
      </c>
      <c r="AD57" s="84" t="n">
        <v>31.2</v>
      </c>
      <c r="AE57" s="84" t="n">
        <v>23.7</v>
      </c>
      <c r="AF57" s="84" t="n">
        <v>20.4</v>
      </c>
      <c r="AG57" s="84" t="n">
        <v>19.4</v>
      </c>
      <c r="AH57" s="84" t="n">
        <v>14.8</v>
      </c>
      <c r="AI57" s="84" t="n">
        <v>14.6</v>
      </c>
      <c r="AJ57" s="84" t="n">
        <v>16.3</v>
      </c>
      <c r="AK57" s="84" t="n">
        <v>20.7</v>
      </c>
      <c r="AL57" s="84" t="n">
        <v>21.8</v>
      </c>
      <c r="AM57" s="84" t="n">
        <v>25.8</v>
      </c>
      <c r="AN57" s="84" t="n">
        <v>26.5</v>
      </c>
      <c r="AO57" s="85" t="n">
        <f aca="false">SUM(AC57:AN57)/12</f>
        <v>21.8833333333333</v>
      </c>
      <c r="BA57" s="73" t="n">
        <f aca="false">BA56+1</f>
        <v>1907</v>
      </c>
      <c r="BB57" s="86" t="n">
        <v>1907</v>
      </c>
      <c r="BC57" s="84" t="n">
        <v>27.6</v>
      </c>
      <c r="BD57" s="84" t="n">
        <v>31.2</v>
      </c>
      <c r="BE57" s="84" t="n">
        <v>23.6</v>
      </c>
      <c r="BF57" s="84" t="n">
        <v>19.2</v>
      </c>
      <c r="BG57" s="84" t="n">
        <v>17.9</v>
      </c>
      <c r="BH57" s="84" t="n">
        <v>12.4</v>
      </c>
      <c r="BI57" s="84" t="n">
        <v>13.3</v>
      </c>
      <c r="BJ57" s="84" t="n">
        <v>15.5</v>
      </c>
      <c r="BK57" s="84" t="n">
        <v>20.5</v>
      </c>
      <c r="BL57" s="84" t="n">
        <v>21.4</v>
      </c>
      <c r="BM57" s="84" t="n">
        <v>25.7</v>
      </c>
      <c r="BN57" s="84" t="n">
        <v>27.3</v>
      </c>
      <c r="BO57" s="85" t="n">
        <f aca="false">SUM(BC57:BN57)/12</f>
        <v>21.3</v>
      </c>
      <c r="EA57" s="73" t="n">
        <f aca="false">EA56+1</f>
        <v>1907</v>
      </c>
      <c r="EB57" s="86" t="n">
        <v>1907</v>
      </c>
      <c r="EC57" s="84" t="n">
        <v>33.4</v>
      </c>
      <c r="ED57" s="84" t="n">
        <v>35.9</v>
      </c>
      <c r="EE57" s="84" t="n">
        <v>30.5</v>
      </c>
      <c r="EF57" s="84" t="n">
        <v>25.5</v>
      </c>
      <c r="EG57" s="84" t="n">
        <v>22.2</v>
      </c>
      <c r="EH57" s="84" t="n">
        <v>16.4</v>
      </c>
      <c r="EI57" s="84" t="n">
        <v>17.1</v>
      </c>
      <c r="EJ57" s="84" t="n">
        <v>20.6</v>
      </c>
      <c r="EK57" s="84" t="n">
        <v>26.1</v>
      </c>
      <c r="EL57" s="84" t="n">
        <v>28.3</v>
      </c>
      <c r="EM57" s="84" t="n">
        <v>31.2</v>
      </c>
      <c r="EN57" s="84" t="n">
        <v>34.7</v>
      </c>
      <c r="EO57" s="85" t="n">
        <f aca="false">SUM(EC57:EN57)/12</f>
        <v>26.825</v>
      </c>
      <c r="FA57" s="73" t="n">
        <f aca="false">FA56+1</f>
        <v>1907</v>
      </c>
      <c r="FB57" s="86" t="n">
        <v>1907</v>
      </c>
      <c r="FC57" s="84" t="n">
        <v>24.4</v>
      </c>
      <c r="FD57" s="84" t="n">
        <v>28.1</v>
      </c>
      <c r="FE57" s="84" t="n">
        <v>20.4</v>
      </c>
      <c r="FF57" s="84" t="n">
        <v>17.6</v>
      </c>
      <c r="FG57" s="84" t="n">
        <v>16.9</v>
      </c>
      <c r="FH57" s="84" t="n">
        <v>12</v>
      </c>
      <c r="FI57" s="84" t="n">
        <v>12.1</v>
      </c>
      <c r="FJ57" s="84" t="n">
        <v>13.7</v>
      </c>
      <c r="FK57" s="84" t="n">
        <v>17.9</v>
      </c>
      <c r="FL57" s="84" t="n">
        <v>19.2</v>
      </c>
      <c r="FM57" s="84" t="n">
        <v>22.8</v>
      </c>
      <c r="FN57" s="84" t="n">
        <v>24.1</v>
      </c>
      <c r="FO57" s="85" t="n">
        <f aca="false">SUM(FC57:FN57)/12</f>
        <v>19.1</v>
      </c>
      <c r="GA57" s="73" t="n">
        <f aca="false">GA56+1</f>
        <v>1907</v>
      </c>
      <c r="GB57" s="86" t="n">
        <v>1907</v>
      </c>
      <c r="GC57" s="84" t="n">
        <v>21.9</v>
      </c>
      <c r="GD57" s="84" t="n">
        <v>24.8</v>
      </c>
      <c r="GE57" s="84" t="n">
        <v>20.3</v>
      </c>
      <c r="GF57" s="84" t="n">
        <v>17.3</v>
      </c>
      <c r="GG57" s="84" t="n">
        <v>16.8</v>
      </c>
      <c r="GH57" s="84" t="n">
        <v>13.1</v>
      </c>
      <c r="GI57" s="84" t="n">
        <v>13.2</v>
      </c>
      <c r="GJ57" s="84" t="n">
        <v>14.8</v>
      </c>
      <c r="GK57" s="84" t="n">
        <v>16.9</v>
      </c>
      <c r="GL57" s="84" t="n">
        <v>17.8</v>
      </c>
      <c r="GM57" s="84" t="n">
        <v>21.9</v>
      </c>
      <c r="GN57" s="84" t="n">
        <v>20.8</v>
      </c>
      <c r="GO57" s="85" t="n">
        <f aca="false">SUM(GC57:GN57)/12</f>
        <v>18.3</v>
      </c>
      <c r="HA57" s="73" t="n">
        <f aca="false">HA56+1</f>
        <v>1907</v>
      </c>
      <c r="HB57" s="88" t="s">
        <v>59</v>
      </c>
      <c r="HC57" s="84" t="n">
        <v>23.9</v>
      </c>
      <c r="HD57" s="84" t="n">
        <v>27.2</v>
      </c>
      <c r="HE57" s="84" t="n">
        <v>22.7</v>
      </c>
      <c r="HF57" s="84" t="n">
        <v>20</v>
      </c>
      <c r="HG57" s="84" t="n">
        <v>19.2</v>
      </c>
      <c r="HH57" s="84" t="n">
        <v>15.8</v>
      </c>
      <c r="HI57" s="84" t="n">
        <v>15.9</v>
      </c>
      <c r="HJ57" s="84" t="n">
        <v>17.4</v>
      </c>
      <c r="HK57" s="84" t="n">
        <v>20.3</v>
      </c>
      <c r="HL57" s="84" t="n">
        <v>20.6</v>
      </c>
      <c r="HM57" s="84" t="n">
        <v>22</v>
      </c>
      <c r="HN57" s="84" t="n">
        <v>22.7</v>
      </c>
      <c r="HO57" s="85" t="n">
        <f aca="false">SUM(HC57:HN57)/12</f>
        <v>20.6416666666667</v>
      </c>
      <c r="JA57" s="73" t="n">
        <f aca="false">JA56+1</f>
        <v>1907</v>
      </c>
      <c r="JB57" s="88" t="s">
        <v>59</v>
      </c>
      <c r="JC57" s="84" t="n">
        <v>20.3</v>
      </c>
      <c r="JD57" s="84" t="n">
        <v>22.4</v>
      </c>
      <c r="JE57" s="84" t="n">
        <v>18.7</v>
      </c>
      <c r="JF57" s="84" t="n">
        <v>16.5</v>
      </c>
      <c r="JG57" s="84" t="n">
        <v>15.6</v>
      </c>
      <c r="JH57" s="84" t="n">
        <v>12.8</v>
      </c>
      <c r="JI57" s="84" t="n">
        <v>12.5</v>
      </c>
      <c r="JJ57" s="84" t="n">
        <v>13.6</v>
      </c>
      <c r="JK57" s="84" t="n">
        <v>15.4</v>
      </c>
      <c r="JL57" s="84" t="n">
        <v>16.7</v>
      </c>
      <c r="JM57" s="84" t="n">
        <v>19.6</v>
      </c>
      <c r="JN57" s="84" t="n">
        <v>19.4</v>
      </c>
      <c r="JO57" s="85" t="n">
        <f aca="false">SUM(JC57:JN57)/12</f>
        <v>16.9583333333333</v>
      </c>
      <c r="KB57" s="73" t="s">
        <v>60</v>
      </c>
      <c r="MA57" s="73" t="n">
        <f aca="false">MA56+1</f>
        <v>1907</v>
      </c>
      <c r="MB57" s="86" t="n">
        <v>1907</v>
      </c>
      <c r="MC57" s="84" t="n">
        <v>24.1</v>
      </c>
      <c r="MD57" s="84" t="n">
        <v>29.3</v>
      </c>
      <c r="ME57" s="84" t="n">
        <v>21.7</v>
      </c>
      <c r="MF57" s="84" t="n">
        <v>19.6</v>
      </c>
      <c r="MG57" s="84" t="n">
        <v>18.7</v>
      </c>
      <c r="MH57" s="84" t="n">
        <v>13.3</v>
      </c>
      <c r="MI57" s="84" t="n">
        <v>14.4</v>
      </c>
      <c r="MJ57" s="84" t="n">
        <v>16.2</v>
      </c>
      <c r="MK57" s="84" t="n">
        <v>19.9</v>
      </c>
      <c r="ML57" s="84" t="n">
        <v>20.9</v>
      </c>
      <c r="MM57" s="84" t="n">
        <v>24.2</v>
      </c>
      <c r="MN57" s="84" t="n">
        <v>24.7</v>
      </c>
      <c r="MO57" s="85" t="n">
        <f aca="false">SUM(MC57:MN57)/12</f>
        <v>20.5833333333333</v>
      </c>
      <c r="ON57" s="39" t="n">
        <f aca="false">(FO57+GO57+MO57)/3</f>
        <v>19.3277777777778</v>
      </c>
      <c r="OO57" s="40" t="n">
        <f aca="false">(AO57+BO57+EO57+HO57+JO57)/5</f>
        <v>21.5216666666667</v>
      </c>
      <c r="OP57" s="41" t="n">
        <f aca="false">(FO57+GO57+MO57+AO57+BO57+EO57+HO57+JO57)/8</f>
        <v>20.6989583333333</v>
      </c>
      <c r="PA57" s="89"/>
      <c r="PB57" s="90"/>
      <c r="PN57" s="28" t="n">
        <f aca="false">MAX(FC57:FN57,GC57:GN57,MC57:MN57)</f>
        <v>29.3</v>
      </c>
      <c r="PO57" s="29" t="n">
        <f aca="false">MIN(FC57:FN57,GC57:GN57,MC57:MN57)</f>
        <v>12</v>
      </c>
      <c r="PP57" s="30" t="n">
        <f aca="false">MAX(AC57:AN57,BC57:BN57,EC57:EN57,HC57:HN57,JC57:JN57)</f>
        <v>35.9</v>
      </c>
      <c r="PQ57" s="31" t="n">
        <f aca="false">MIN(AC57:AN57,BC57:BN57,EC57:EN57,HC57:HN57,JC57:JN57)</f>
        <v>12.4</v>
      </c>
      <c r="QU57" s="91" t="n">
        <f aca="false">AVERAGE(AH57,AI57,AJ57,BH57,BI57,BJ57,CH57,CI57,CJ57,DH57,DI57,DJ57,EH57,EI57,EJ57,FH57,FI57,FJ57,GH62,GI62,GJ62,HH57,HI57,HJ57,IH57,II57,IJ57,JH57,JI57,JJ57,KH57,KI57,KJ57,LH57,LI57,LJ57,MH57,MI57,MJ57,NH57,NI57,NJ57)</f>
        <v>14.725</v>
      </c>
      <c r="QV57" s="92" t="n">
        <f aca="false">AVERAGE(AC57,AD57,AN57,BC57,BD57,BN57,CC57,CD57,CN57,DC57,DD57,DN57,EC57,ED57,EN57,FC57,FD57,FN57,GC62,GD62,GN62,HC57,HD57,HN57,IC57,ID57,IN57,JC57,JD57,JN57,KC57,KD57,KN57,LC57,LD57,LN57,MC57,MD57,MN57,NC57,ND57,NN57,)</f>
        <v>25.588</v>
      </c>
      <c r="QW57" s="91" t="n">
        <f aca="false">AVERAGE(QU47:QU57)</f>
        <v>14.8125</v>
      </c>
      <c r="QX57" s="93" t="n">
        <f aca="false">AVERAGE(QV47:QV57)</f>
        <v>26.2996363636364</v>
      </c>
    </row>
    <row r="58" customFormat="false" ht="12.9" hidden="false" customHeight="false" outlineLevel="0" collapsed="false">
      <c r="A58" s="74"/>
      <c r="B58" s="75" t="n">
        <f aca="false">AVERAGE(AO58,BO58,CO58,DO58,EO58,FO58,GO58,HO58,IO58,JO58,KO58,LO58,MO58,NO58)</f>
        <v>21.2979166666667</v>
      </c>
      <c r="C58" s="76" t="n">
        <f aca="false">AVERAGE(B54:B58)</f>
        <v>20.9897916666667</v>
      </c>
      <c r="D58" s="77" t="n">
        <f aca="false">AVERAGE(B49:B58)</f>
        <v>21.0884375</v>
      </c>
      <c r="E58" s="75" t="n">
        <f aca="false">AVERAGE(B39:B58)</f>
        <v>21.2807787698413</v>
      </c>
      <c r="F58" s="78"/>
      <c r="G58" s="79" t="n">
        <f aca="false">MAX(AC58:AN58,BC58:BN58,CC58:CN58,DC58:DN58,EC58:EN58,FC58:FN58,GC58:GN58,HC58:HN58,IC58:IN58,JC58:JN58,KC58:KN58,LC58:LN58,MC58:MN58,NC58:NN58)</f>
        <v>38.1</v>
      </c>
      <c r="H58" s="80" t="n">
        <f aca="false">MEDIAN(AC58:AN58,BC58:BN58,CC58:CN58,DC58:DN58,EC58:EN58,FC58:FN58,GC58:GN58,HC58:HN58,IC58:IN58,JC58:JN58,KC58:KN58,LC58:LN58,MC58:MN58,NC58:NN58)</f>
        <v>20.7</v>
      </c>
      <c r="I58" s="81" t="n">
        <f aca="false">MIN(AC58:AN58,BC58:BN58,CC58:CN58,DC58:DN58,EC58:EN58,FC58:FN58,GC58:GN58,HC58:HN58,IC58:IN58,JC58:JN58,KC58:KN58,LC58:LN58,MC58:MN58,NC58:NN58)</f>
        <v>11.1</v>
      </c>
      <c r="J58" s="82" t="n">
        <f aca="false">(G58+I58)/2</f>
        <v>24.6</v>
      </c>
      <c r="K58" s="73"/>
      <c r="L58" s="73"/>
      <c r="M58" s="73"/>
      <c r="N58" s="73"/>
      <c r="O58" s="73"/>
      <c r="P58" s="73"/>
      <c r="Q58" s="73"/>
      <c r="R58" s="73"/>
      <c r="S58" s="73"/>
      <c r="T58" s="73"/>
      <c r="U58" s="73"/>
      <c r="V58" s="73"/>
      <c r="W58" s="73"/>
      <c r="X58" s="73"/>
      <c r="Y58" s="73"/>
      <c r="Z58" s="73"/>
      <c r="AA58" s="73" t="n">
        <f aca="false">AA57+1</f>
        <v>20</v>
      </c>
      <c r="AB58" s="83" t="n">
        <v>1908</v>
      </c>
      <c r="AC58" s="84" t="n">
        <v>34.2</v>
      </c>
      <c r="AD58" s="84" t="n">
        <v>30</v>
      </c>
      <c r="AE58" s="84" t="n">
        <v>24.1</v>
      </c>
      <c r="AF58" s="84" t="n">
        <v>23.5</v>
      </c>
      <c r="AG58" s="84" t="n">
        <v>17.5</v>
      </c>
      <c r="AH58" s="84" t="n">
        <v>13.8</v>
      </c>
      <c r="AI58" s="84" t="n">
        <v>13.9</v>
      </c>
      <c r="AJ58" s="84" t="n">
        <v>15.3</v>
      </c>
      <c r="AK58" s="84" t="n">
        <v>16.4</v>
      </c>
      <c r="AL58" s="84" t="n">
        <v>22</v>
      </c>
      <c r="AM58" s="84" t="n">
        <v>27.5</v>
      </c>
      <c r="AN58" s="84" t="n">
        <v>29.6</v>
      </c>
      <c r="AO58" s="85" t="n">
        <f aca="false">SUM(AC58:AN58)/12</f>
        <v>22.3166666666667</v>
      </c>
      <c r="AP58" s="73"/>
      <c r="AQ58" s="73"/>
      <c r="AR58" s="73"/>
      <c r="AS58" s="73"/>
      <c r="AT58" s="73"/>
      <c r="AU58" s="73"/>
      <c r="AV58" s="73"/>
      <c r="AW58" s="73"/>
      <c r="AX58" s="73"/>
      <c r="AY58" s="73"/>
      <c r="AZ58" s="73"/>
      <c r="BA58" s="73" t="n">
        <f aca="false">BA57+1</f>
        <v>1908</v>
      </c>
      <c r="BB58" s="86" t="n">
        <v>1908</v>
      </c>
      <c r="BC58" s="84" t="n">
        <v>34.5</v>
      </c>
      <c r="BD58" s="84" t="n">
        <v>30.3</v>
      </c>
      <c r="BE58" s="84" t="n">
        <v>24</v>
      </c>
      <c r="BF58" s="84" t="n">
        <v>22.6</v>
      </c>
      <c r="BG58" s="84" t="n">
        <v>16.2</v>
      </c>
      <c r="BH58" s="84" t="n">
        <v>12.5</v>
      </c>
      <c r="BI58" s="84" t="n">
        <v>12.3</v>
      </c>
      <c r="BJ58" s="84" t="n">
        <v>14.1</v>
      </c>
      <c r="BK58" s="84" t="n">
        <v>15.6</v>
      </c>
      <c r="BL58" s="84" t="n">
        <v>22.1</v>
      </c>
      <c r="BM58" s="84" t="n">
        <v>28.1</v>
      </c>
      <c r="BN58" s="84" t="n">
        <v>30.4</v>
      </c>
      <c r="BO58" s="85" t="n">
        <f aca="false">SUM(BC58:BN58)/12</f>
        <v>21.8916666666667</v>
      </c>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t="n">
        <f aca="false">EA57+1</f>
        <v>1908</v>
      </c>
      <c r="EB58" s="86" t="n">
        <v>1908</v>
      </c>
      <c r="EC58" s="84" t="n">
        <v>38.1</v>
      </c>
      <c r="ED58" s="84" t="n">
        <v>35.3</v>
      </c>
      <c r="EE58" s="84" t="n">
        <v>29.4</v>
      </c>
      <c r="EF58" s="84" t="n">
        <v>27.2</v>
      </c>
      <c r="EG58" s="84" t="n">
        <v>21.3</v>
      </c>
      <c r="EH58" s="84" t="n">
        <v>15.8</v>
      </c>
      <c r="EI58" s="84" t="n">
        <v>16.5</v>
      </c>
      <c r="EJ58" s="84" t="n">
        <v>18.5</v>
      </c>
      <c r="EK58" s="84" t="n">
        <v>20.7</v>
      </c>
      <c r="EL58" s="84" t="n">
        <v>27.8</v>
      </c>
      <c r="EM58" s="84" t="n">
        <v>33.2</v>
      </c>
      <c r="EN58" s="84" t="n">
        <v>35.4</v>
      </c>
      <c r="EO58" s="85" t="n">
        <f aca="false">SUM(EC58:EN58)/12</f>
        <v>26.6</v>
      </c>
      <c r="EP58" s="73"/>
      <c r="EQ58" s="73"/>
      <c r="ER58" s="73"/>
      <c r="ES58" s="73"/>
      <c r="ET58" s="73"/>
      <c r="EU58" s="73"/>
      <c r="EV58" s="73"/>
      <c r="EW58" s="73"/>
      <c r="EX58" s="73"/>
      <c r="EY58" s="73"/>
      <c r="EZ58" s="73"/>
      <c r="FA58" s="73" t="n">
        <f aca="false">FA57+1</f>
        <v>1908</v>
      </c>
      <c r="FB58" s="94" t="n">
        <v>1908</v>
      </c>
      <c r="FC58" s="87" t="n">
        <v>32.1</v>
      </c>
      <c r="FD58" s="87" t="n">
        <v>27.7</v>
      </c>
      <c r="FE58" s="87" t="n">
        <v>21.9</v>
      </c>
      <c r="FF58" s="95" t="n">
        <f aca="false">(FF55+FF56+FF57+FF59+FF60+FF61)/6</f>
        <v>19.35</v>
      </c>
      <c r="FG58" s="95" t="n">
        <f aca="false">(FG55+FG56+FG57+FG59+FG60+FG61)/6</f>
        <v>16.8666666666667</v>
      </c>
      <c r="FH58" s="95" t="n">
        <f aca="false">(FH55+FH56+FH57+FH59+FH60+FH61)/6</f>
        <v>13.1833333333333</v>
      </c>
      <c r="FI58" s="87" t="n">
        <v>11.1</v>
      </c>
      <c r="FJ58" s="87" t="n">
        <v>12.5</v>
      </c>
      <c r="FK58" s="87" t="n">
        <v>13.3</v>
      </c>
      <c r="FL58" s="87" t="n">
        <v>19.5</v>
      </c>
      <c r="FM58" s="87" t="n">
        <v>25.3</v>
      </c>
      <c r="FN58" s="87" t="n">
        <v>28</v>
      </c>
      <c r="FO58" s="85" t="n">
        <f aca="false">SUM(FC58:FN58)/12</f>
        <v>20.0666666666667</v>
      </c>
      <c r="FP58" s="73"/>
      <c r="FQ58" s="73"/>
      <c r="FR58" s="73"/>
      <c r="FS58" s="73"/>
      <c r="FT58" s="73"/>
      <c r="FU58" s="73"/>
      <c r="FV58" s="73"/>
      <c r="FW58" s="73"/>
      <c r="FX58" s="73"/>
      <c r="FY58" s="73"/>
      <c r="FZ58" s="73"/>
      <c r="GA58" s="73" t="n">
        <f aca="false">GA57+1</f>
        <v>1908</v>
      </c>
      <c r="GB58" s="88" t="s">
        <v>61</v>
      </c>
      <c r="GC58" s="84" t="n">
        <v>30.4</v>
      </c>
      <c r="GD58" s="84" t="n">
        <v>26</v>
      </c>
      <c r="GE58" s="84" t="n">
        <v>20.6</v>
      </c>
      <c r="GF58" s="84" t="n">
        <v>19.3</v>
      </c>
      <c r="GG58" s="84" t="n">
        <v>15.1</v>
      </c>
      <c r="GH58" s="84" t="n">
        <v>12.2</v>
      </c>
      <c r="GI58" s="84" t="n">
        <v>13.1</v>
      </c>
      <c r="GJ58" s="84" t="n">
        <v>13.8</v>
      </c>
      <c r="GK58" s="84" t="n">
        <v>14.9</v>
      </c>
      <c r="GL58" s="84" t="n">
        <v>18.8</v>
      </c>
      <c r="GM58" s="84" t="n">
        <v>22.9</v>
      </c>
      <c r="GN58" s="84" t="n">
        <v>23.8</v>
      </c>
      <c r="GO58" s="85" t="n">
        <f aca="false">SUM(GC58:GN58)/12</f>
        <v>19.2416666666667</v>
      </c>
      <c r="GP58" s="73"/>
      <c r="GQ58" s="73"/>
      <c r="GR58" s="73"/>
      <c r="GS58" s="73"/>
      <c r="GT58" s="73"/>
      <c r="GU58" s="73"/>
      <c r="GV58" s="73"/>
      <c r="GW58" s="73"/>
      <c r="GX58" s="73"/>
      <c r="GY58" s="73"/>
      <c r="GZ58" s="73"/>
      <c r="HA58" s="73" t="n">
        <f aca="false">HA57+1</f>
        <v>1908</v>
      </c>
      <c r="HB58" s="88" t="s">
        <v>61</v>
      </c>
      <c r="HC58" s="84" t="n">
        <v>30.2</v>
      </c>
      <c r="HD58" s="84" t="n">
        <v>26.9</v>
      </c>
      <c r="HE58" s="84" t="n">
        <v>22.5</v>
      </c>
      <c r="HF58" s="84" t="n">
        <v>22.5</v>
      </c>
      <c r="HG58" s="84" t="n">
        <v>18.5</v>
      </c>
      <c r="HH58" s="84" t="n">
        <v>14.8</v>
      </c>
      <c r="HI58" s="84" t="n">
        <v>14.7</v>
      </c>
      <c r="HJ58" s="84" t="n">
        <v>15.4</v>
      </c>
      <c r="HK58" s="84" t="n">
        <v>16.2</v>
      </c>
      <c r="HL58" s="84" t="n">
        <v>20</v>
      </c>
      <c r="HM58" s="84" t="n">
        <v>24.8</v>
      </c>
      <c r="HN58" s="84" t="n">
        <v>26.7</v>
      </c>
      <c r="HO58" s="85" t="n">
        <f aca="false">SUM(HC58:HN58)/12</f>
        <v>21.1</v>
      </c>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3"/>
      <c r="IW58" s="73"/>
      <c r="IX58" s="73"/>
      <c r="IY58" s="73"/>
      <c r="IZ58" s="73"/>
      <c r="JA58" s="73" t="n">
        <f aca="false">JA57+1</f>
        <v>1908</v>
      </c>
      <c r="JB58" s="88" t="s">
        <v>61</v>
      </c>
      <c r="JC58" s="84" t="n">
        <v>27.1</v>
      </c>
      <c r="JD58" s="84" t="n">
        <v>22.9</v>
      </c>
      <c r="JE58" s="84" t="n">
        <v>19.6</v>
      </c>
      <c r="JF58" s="84" t="n">
        <v>18.6</v>
      </c>
      <c r="JG58" s="84" t="n">
        <v>15</v>
      </c>
      <c r="JH58" s="84" t="n">
        <v>12.1</v>
      </c>
      <c r="JI58" s="84" t="n">
        <v>12.8</v>
      </c>
      <c r="JJ58" s="84" t="n">
        <v>13.2</v>
      </c>
      <c r="JK58" s="84" t="n">
        <v>13.6</v>
      </c>
      <c r="JL58" s="84" t="n">
        <v>17.3</v>
      </c>
      <c r="JM58" s="84" t="n">
        <v>20.3</v>
      </c>
      <c r="JN58" s="84" t="n">
        <v>21.4</v>
      </c>
      <c r="JO58" s="85" t="n">
        <f aca="false">SUM(JC58:JN58)/12</f>
        <v>17.825</v>
      </c>
      <c r="JP58" s="73"/>
      <c r="JQ58" s="73"/>
      <c r="JR58" s="73"/>
      <c r="JS58" s="73"/>
      <c r="JT58" s="73"/>
      <c r="JU58" s="73"/>
      <c r="JV58" s="73"/>
      <c r="JW58" s="73"/>
      <c r="JX58" s="73"/>
      <c r="JY58" s="73"/>
      <c r="JZ58" s="73"/>
      <c r="KA58" s="73"/>
      <c r="KB58" s="73"/>
      <c r="KC58" s="73"/>
      <c r="KD58" s="73"/>
      <c r="KE58" s="73"/>
      <c r="KF58" s="73"/>
      <c r="KG58" s="73"/>
      <c r="KH58" s="73"/>
      <c r="KI58" s="73"/>
      <c r="KJ58" s="73"/>
      <c r="KK58" s="73"/>
      <c r="KL58" s="73"/>
      <c r="KM58" s="73"/>
      <c r="KN58" s="73"/>
      <c r="KO58" s="73"/>
      <c r="KP58" s="73"/>
      <c r="KQ58" s="73"/>
      <c r="KR58" s="73"/>
      <c r="KS58" s="73"/>
      <c r="KT58" s="73"/>
      <c r="KU58" s="73"/>
      <c r="KV58" s="73"/>
      <c r="KW58" s="73"/>
      <c r="KX58" s="73"/>
      <c r="KY58" s="73"/>
      <c r="KZ58" s="73"/>
      <c r="LA58" s="73" t="n">
        <v>1908</v>
      </c>
      <c r="LB58" s="88" t="s">
        <v>61</v>
      </c>
      <c r="LC58" s="96"/>
      <c r="LD58" s="96"/>
      <c r="LE58" s="96"/>
      <c r="LF58" s="96"/>
      <c r="LG58" s="96"/>
      <c r="LH58" s="96"/>
      <c r="LI58" s="96"/>
      <c r="LJ58" s="84" t="n">
        <v>14.7</v>
      </c>
      <c r="LK58" s="84" t="n">
        <v>17.2</v>
      </c>
      <c r="LL58" s="84" t="n">
        <v>23.8</v>
      </c>
      <c r="LM58" s="84" t="n">
        <v>29.3</v>
      </c>
      <c r="LN58" s="84" t="n">
        <v>31.8</v>
      </c>
      <c r="LO58" s="96"/>
      <c r="LP58" s="73"/>
      <c r="LQ58" s="73"/>
      <c r="LR58" s="73"/>
      <c r="LS58" s="73"/>
      <c r="LT58" s="73"/>
      <c r="LU58" s="73"/>
      <c r="LV58" s="73"/>
      <c r="LW58" s="73"/>
      <c r="LX58" s="73"/>
      <c r="LY58" s="73"/>
      <c r="LZ58" s="73"/>
      <c r="MA58" s="73" t="n">
        <f aca="false">MA57+1</f>
        <v>1908</v>
      </c>
      <c r="MB58" s="86" t="n">
        <v>1908</v>
      </c>
      <c r="MC58" s="84" t="n">
        <v>23.4</v>
      </c>
      <c r="MD58" s="84" t="n">
        <v>30.8</v>
      </c>
      <c r="ME58" s="84" t="n">
        <v>26.9</v>
      </c>
      <c r="MF58" s="84" t="n">
        <v>22.2</v>
      </c>
      <c r="MG58" s="84" t="n">
        <v>17.8</v>
      </c>
      <c r="MH58" s="84" t="n">
        <v>14.4</v>
      </c>
      <c r="MI58" s="84" t="n">
        <v>13.9</v>
      </c>
      <c r="MJ58" s="84" t="n">
        <v>15.8</v>
      </c>
      <c r="MK58" s="84" t="n">
        <v>18.6</v>
      </c>
      <c r="ML58" s="84" t="n">
        <v>20.8</v>
      </c>
      <c r="MM58" s="84" t="n">
        <v>23.8</v>
      </c>
      <c r="MN58" s="84" t="n">
        <v>27.7</v>
      </c>
      <c r="MO58" s="85" t="n">
        <f aca="false">SUM(MC58:MN58)/12</f>
        <v>21.3416666666667</v>
      </c>
      <c r="MP58" s="73"/>
      <c r="MQ58" s="73"/>
      <c r="MR58" s="73"/>
      <c r="MS58" s="73"/>
      <c r="MT58" s="73"/>
      <c r="MU58" s="73"/>
      <c r="MV58" s="73"/>
      <c r="MW58" s="73"/>
      <c r="MX58" s="73"/>
      <c r="MY58" s="73"/>
      <c r="MZ58" s="73"/>
      <c r="NA58" s="73"/>
      <c r="NB58" s="73"/>
      <c r="NC58" s="73"/>
      <c r="ND58" s="73"/>
      <c r="NE58" s="73"/>
      <c r="NF58" s="73"/>
      <c r="NG58" s="73"/>
      <c r="NH58" s="73"/>
      <c r="NI58" s="73"/>
      <c r="NJ58" s="73"/>
      <c r="NK58" s="73"/>
      <c r="NL58" s="73"/>
      <c r="NM58" s="73"/>
      <c r="NN58" s="73"/>
      <c r="NO58" s="73"/>
      <c r="NP58" s="73"/>
      <c r="NQ58" s="73"/>
      <c r="NR58" s="73"/>
      <c r="NS58" s="73"/>
      <c r="NT58" s="73"/>
      <c r="NU58" s="73"/>
      <c r="NV58" s="73"/>
      <c r="NW58" s="73"/>
      <c r="NX58" s="73"/>
      <c r="NY58" s="73"/>
      <c r="NZ58" s="73"/>
      <c r="OA58" s="73"/>
      <c r="OB58" s="73"/>
      <c r="OC58" s="73"/>
      <c r="OD58" s="73"/>
      <c r="OE58" s="73"/>
      <c r="OF58" s="73"/>
      <c r="OG58" s="73"/>
      <c r="OH58" s="73"/>
      <c r="OI58" s="73"/>
      <c r="OJ58" s="73"/>
      <c r="OK58" s="73"/>
      <c r="OL58" s="73"/>
      <c r="OM58" s="73"/>
      <c r="ON58" s="39" t="n">
        <f aca="false">(FO58+GO58+MO58)/3</f>
        <v>20.2166666666667</v>
      </c>
      <c r="OO58" s="40" t="n">
        <f aca="false">(AO58+BO58+EO58+HO58+JO58)/5</f>
        <v>21.9466666666667</v>
      </c>
      <c r="OP58" s="41" t="n">
        <f aca="false">(FO58+GO58+MO58+AO58+BO58+EO58+HO58+JO58)/8</f>
        <v>21.2979166666667</v>
      </c>
      <c r="OQ58" s="73"/>
      <c r="OR58" s="73"/>
      <c r="OS58" s="73"/>
      <c r="OT58" s="73"/>
      <c r="OU58" s="73"/>
      <c r="OV58" s="73"/>
      <c r="OW58" s="73"/>
      <c r="OX58" s="73"/>
      <c r="OY58" s="73"/>
      <c r="OZ58" s="73"/>
      <c r="PA58" s="89"/>
      <c r="PB58" s="90"/>
      <c r="PC58" s="73"/>
      <c r="PD58" s="73"/>
      <c r="PE58" s="73"/>
      <c r="PF58" s="73"/>
      <c r="PG58" s="73"/>
      <c r="PH58" s="73"/>
      <c r="PI58" s="73"/>
      <c r="PJ58" s="73"/>
      <c r="PK58" s="73"/>
      <c r="PL58" s="73"/>
      <c r="PM58" s="73"/>
      <c r="PN58" s="28" t="n">
        <f aca="false">MAX(FC58:FN58,GC58:GN58,MC58:MN58)</f>
        <v>32.1</v>
      </c>
      <c r="PO58" s="29" t="n">
        <f aca="false">MIN(FC58:FN58,GC58:GN58,MC58:MN58)</f>
        <v>11.1</v>
      </c>
      <c r="PP58" s="30" t="n">
        <f aca="false">MAX(AC58:AN58,BC58:BN58,EC58:EN58,HC58:HN58,JC58:JN58)</f>
        <v>38.1</v>
      </c>
      <c r="PQ58" s="31" t="n">
        <f aca="false">MIN(AC58:AN58,BC58:BN58,EC58:EN58,HC58:HN58,JC58:JN58)</f>
        <v>12.1</v>
      </c>
      <c r="PR58" s="73"/>
      <c r="PS58" s="73"/>
      <c r="PT58" s="73"/>
      <c r="PU58" s="73"/>
      <c r="PV58" s="73"/>
      <c r="PW58" s="73"/>
      <c r="PX58" s="73"/>
      <c r="PY58" s="73"/>
      <c r="PZ58" s="73"/>
      <c r="QA58" s="73"/>
      <c r="QB58" s="73"/>
      <c r="QC58" s="73"/>
      <c r="QD58" s="73"/>
      <c r="QE58" s="73"/>
      <c r="QF58" s="73"/>
      <c r="QG58" s="73"/>
      <c r="QH58" s="73"/>
      <c r="QI58" s="73"/>
      <c r="QJ58" s="73"/>
      <c r="QK58" s="73"/>
      <c r="QL58" s="73"/>
      <c r="QM58" s="73"/>
      <c r="QN58" s="73"/>
      <c r="QO58" s="73"/>
      <c r="QP58" s="73"/>
      <c r="QQ58" s="73"/>
      <c r="QR58" s="73"/>
      <c r="QS58" s="73"/>
      <c r="QT58" s="73"/>
      <c r="QU58" s="91" t="n">
        <f aca="false">AVERAGE(AH58,AI58,AJ58,BH58,BI58,BJ58,CH58,CI58,CJ58,DH58,DI58,DJ58,EH58,EI58,EJ58,FH58,FI58,FJ58,GH63,GI63,GJ63,HH58,HI58,HJ58,IH58,II58,IJ58,JH58,JI58,JJ58,KH58,KI58,KJ58,LH58,LI58,LJ58,MH58,MI58,MJ58,NH58,NI58,NJ58)</f>
        <v>14.1753333333333</v>
      </c>
      <c r="QV58" s="92" t="n">
        <f aca="false">AVERAGE(AC58,AD58,AN58,BC58,BD58,BN58,CC58,CD58,CN58,DC58,DD58,DN58,EC58,ED58,EN58,FC58,FD58,FN58,GC63,GD63,GN63,HC58,HD58,HN58,IC58,ID58,IN58,JC58,JD58,JN58,KC58,KD58,KN58,LC58,LD58,LN58,MC58,MD58,MN58,NC58,ND58,NN58,)</f>
        <v>27.9153846153846</v>
      </c>
      <c r="QW58" s="91" t="n">
        <f aca="false">AVERAGE(QU48:QU58)</f>
        <v>14.7420757575758</v>
      </c>
      <c r="QX58" s="93" t="n">
        <f aca="false">AVERAGE(QV48:QV58)</f>
        <v>26.441034965035</v>
      </c>
      <c r="QY58" s="73"/>
      <c r="QZ58" s="73"/>
      <c r="RA58" s="73"/>
      <c r="RB58" s="73"/>
      <c r="RC58" s="73"/>
      <c r="RD58" s="73"/>
      <c r="RE58" s="73"/>
      <c r="RF58" s="73"/>
      <c r="RG58" s="73"/>
      <c r="RH58" s="73"/>
      <c r="RI58" s="73"/>
      <c r="RJ58" s="73"/>
      <c r="RK58" s="73"/>
      <c r="RL58" s="73"/>
      <c r="RM58" s="73"/>
      <c r="RN58" s="73"/>
      <c r="RO58" s="73"/>
      <c r="RP58" s="73"/>
      <c r="RQ58" s="73"/>
      <c r="RR58" s="73"/>
      <c r="RS58" s="73"/>
      <c r="RT58" s="73"/>
      <c r="RU58" s="73"/>
      <c r="RV58" s="73"/>
      <c r="RW58" s="73"/>
      <c r="RX58" s="73"/>
      <c r="RY58" s="73"/>
      <c r="RZ58" s="73"/>
      <c r="SA58" s="73"/>
      <c r="SB58" s="73"/>
      <c r="SC58" s="73"/>
      <c r="SD58" s="73"/>
      <c r="SE58" s="73"/>
      <c r="SF58" s="73"/>
      <c r="SG58" s="73"/>
      <c r="SH58" s="73"/>
      <c r="SI58" s="73"/>
      <c r="SJ58" s="73"/>
      <c r="SK58" s="73"/>
      <c r="SL58" s="73"/>
      <c r="SM58" s="73"/>
      <c r="SN58" s="73"/>
      <c r="SO58" s="73"/>
      <c r="SP58" s="73"/>
      <c r="SQ58" s="73"/>
      <c r="SR58" s="73"/>
      <c r="SS58" s="73"/>
      <c r="ST58" s="73"/>
      <c r="SU58" s="73"/>
      <c r="SV58" s="73"/>
      <c r="SW58" s="73"/>
      <c r="SX58" s="73"/>
      <c r="SY58" s="73"/>
      <c r="SZ58" s="73"/>
      <c r="TA58" s="73"/>
      <c r="TB58" s="73"/>
      <c r="TC58" s="73"/>
      <c r="TD58" s="73"/>
      <c r="TE58" s="73"/>
      <c r="TF58" s="73"/>
      <c r="TG58" s="73"/>
      <c r="TH58" s="73"/>
      <c r="TI58" s="73"/>
      <c r="TJ58" s="73"/>
      <c r="TK58" s="73"/>
      <c r="TL58" s="73"/>
      <c r="TM58" s="73"/>
      <c r="TN58" s="73"/>
      <c r="TO58" s="73"/>
      <c r="TP58" s="73"/>
      <c r="TQ58" s="73"/>
      <c r="TR58" s="73"/>
      <c r="TS58" s="73"/>
      <c r="TT58" s="73"/>
      <c r="TU58" s="73"/>
      <c r="TV58" s="73"/>
      <c r="TW58" s="73"/>
      <c r="TX58" s="73"/>
      <c r="TY58" s="73"/>
      <c r="TZ58" s="73"/>
      <c r="UA58" s="73"/>
      <c r="UB58" s="73"/>
      <c r="UC58" s="73"/>
      <c r="UD58" s="73"/>
      <c r="UE58" s="73"/>
      <c r="UF58" s="73"/>
      <c r="UG58" s="73"/>
      <c r="UH58" s="73"/>
      <c r="UI58" s="73"/>
      <c r="UJ58" s="73"/>
      <c r="UK58" s="73"/>
      <c r="UL58" s="73"/>
      <c r="UM58" s="73"/>
      <c r="UN58" s="73"/>
      <c r="UO58" s="73"/>
      <c r="UP58" s="73"/>
      <c r="UQ58" s="73"/>
      <c r="UR58" s="73"/>
      <c r="US58" s="73"/>
      <c r="UT58" s="73"/>
      <c r="UU58" s="73"/>
      <c r="UV58" s="73"/>
      <c r="UW58" s="73"/>
      <c r="UX58" s="73"/>
      <c r="UY58" s="73"/>
      <c r="UZ58" s="73"/>
      <c r="VA58" s="73"/>
      <c r="VB58" s="73"/>
      <c r="VC58" s="73"/>
      <c r="VD58" s="73"/>
      <c r="VE58" s="73"/>
      <c r="VF58" s="73"/>
      <c r="VG58" s="73"/>
      <c r="VH58" s="73"/>
      <c r="VI58" s="73"/>
      <c r="VJ58" s="73"/>
      <c r="VK58" s="73"/>
      <c r="VL58" s="73"/>
      <c r="VM58" s="73"/>
      <c r="VN58" s="73"/>
      <c r="VO58" s="73"/>
      <c r="VP58" s="73"/>
      <c r="VQ58" s="73"/>
      <c r="VR58" s="73"/>
      <c r="VS58" s="73"/>
      <c r="VT58" s="73"/>
      <c r="VU58" s="73"/>
      <c r="VV58" s="73"/>
      <c r="VW58" s="73"/>
      <c r="VX58" s="73"/>
      <c r="VY58" s="73"/>
      <c r="VZ58" s="73"/>
      <c r="WA58" s="73"/>
      <c r="WB58" s="73"/>
      <c r="WC58" s="73"/>
      <c r="WD58" s="73"/>
      <c r="WE58" s="73"/>
      <c r="WF58" s="73"/>
      <c r="WG58" s="73"/>
      <c r="WH58" s="73"/>
      <c r="WI58" s="73"/>
      <c r="WJ58" s="73"/>
      <c r="WK58" s="73"/>
      <c r="WL58" s="73"/>
      <c r="WM58" s="73"/>
      <c r="WN58" s="73"/>
      <c r="WO58" s="73"/>
      <c r="WP58" s="73"/>
      <c r="WQ58" s="73"/>
      <c r="WR58" s="73"/>
      <c r="WS58" s="73"/>
      <c r="WT58" s="73"/>
      <c r="WU58" s="73"/>
      <c r="WV58" s="73"/>
      <c r="WW58" s="73"/>
      <c r="WX58" s="73"/>
      <c r="WY58" s="73"/>
      <c r="WZ58" s="73"/>
      <c r="XA58" s="73"/>
      <c r="XB58" s="73"/>
      <c r="XC58" s="73"/>
      <c r="XD58" s="73"/>
      <c r="XE58" s="73"/>
      <c r="XF58" s="73"/>
      <c r="XG58" s="73"/>
      <c r="XH58" s="73"/>
      <c r="XI58" s="73"/>
      <c r="XJ58" s="73"/>
      <c r="XK58" s="73"/>
      <c r="XL58" s="73"/>
      <c r="XM58" s="73"/>
      <c r="XN58" s="73"/>
      <c r="XO58" s="73"/>
      <c r="XP58" s="73"/>
      <c r="XQ58" s="73"/>
      <c r="XR58" s="73"/>
      <c r="XS58" s="73"/>
      <c r="XT58" s="73"/>
      <c r="XU58" s="73"/>
      <c r="XV58" s="73"/>
      <c r="XW58" s="73"/>
      <c r="XX58" s="73"/>
      <c r="XY58" s="73"/>
      <c r="XZ58" s="73"/>
      <c r="YA58" s="73"/>
      <c r="YB58" s="73"/>
      <c r="YC58" s="73"/>
      <c r="YD58" s="73"/>
      <c r="YE58" s="73"/>
      <c r="YF58" s="73"/>
      <c r="YG58" s="73"/>
      <c r="YH58" s="73"/>
      <c r="YI58" s="73"/>
      <c r="YJ58" s="73"/>
      <c r="YK58" s="73"/>
      <c r="YL58" s="73"/>
      <c r="YM58" s="73"/>
      <c r="YN58" s="73"/>
      <c r="YO58" s="73"/>
      <c r="YP58" s="73"/>
      <c r="YQ58" s="73"/>
      <c r="YR58" s="73"/>
      <c r="YS58" s="73"/>
      <c r="YT58" s="73"/>
      <c r="YU58" s="73"/>
      <c r="YV58" s="73"/>
      <c r="YW58" s="73"/>
      <c r="YX58" s="73"/>
      <c r="YY58" s="73"/>
      <c r="YZ58" s="73"/>
      <c r="ZA58" s="73"/>
      <c r="ZB58" s="73"/>
      <c r="ZC58" s="73"/>
      <c r="ZD58" s="73"/>
      <c r="ZE58" s="73"/>
      <c r="ZF58" s="73"/>
      <c r="ZG58" s="73"/>
      <c r="ZH58" s="73"/>
      <c r="ZI58" s="73"/>
      <c r="ZJ58" s="73"/>
      <c r="ZK58" s="73"/>
      <c r="ZL58" s="73"/>
      <c r="ZM58" s="73"/>
      <c r="ZN58" s="73"/>
      <c r="ZO58" s="73"/>
      <c r="ZP58" s="73"/>
      <c r="ZQ58" s="73"/>
      <c r="ZR58" s="73"/>
      <c r="ZS58" s="73"/>
      <c r="ZT58" s="73"/>
      <c r="ZU58" s="73"/>
      <c r="ZV58" s="73"/>
      <c r="ZW58" s="73"/>
      <c r="ZX58" s="73"/>
      <c r="ZY58" s="73"/>
      <c r="ZZ58" s="73"/>
      <c r="AAA58" s="73"/>
      <c r="AAB58" s="73"/>
      <c r="AAC58" s="73"/>
      <c r="AAD58" s="73"/>
      <c r="AAE58" s="73"/>
      <c r="AAF58" s="73"/>
      <c r="AAG58" s="73"/>
      <c r="AAH58" s="73"/>
      <c r="AAI58" s="73"/>
      <c r="AAJ58" s="73"/>
      <c r="AAK58" s="73"/>
      <c r="AAL58" s="73"/>
      <c r="AAM58" s="73"/>
      <c r="AAN58" s="73"/>
      <c r="AAO58" s="73"/>
      <c r="AAP58" s="73"/>
      <c r="AAQ58" s="73"/>
      <c r="AAR58" s="73"/>
      <c r="AAS58" s="73"/>
      <c r="AAT58" s="73"/>
      <c r="AAU58" s="73"/>
      <c r="AAV58" s="73"/>
      <c r="AAW58" s="73"/>
      <c r="AAX58" s="73"/>
      <c r="AAY58" s="73"/>
      <c r="AAZ58" s="73"/>
      <c r="ABA58" s="73"/>
      <c r="ABB58" s="73"/>
      <c r="ABC58" s="73"/>
      <c r="ABD58" s="73"/>
      <c r="ABE58" s="73"/>
      <c r="ABF58" s="73"/>
      <c r="ABG58" s="73"/>
      <c r="ABH58" s="73"/>
      <c r="ABI58" s="73"/>
      <c r="ABJ58" s="73"/>
      <c r="ABK58" s="73"/>
      <c r="ABL58" s="73"/>
      <c r="ABM58" s="73"/>
      <c r="ABN58" s="73"/>
      <c r="ABO58" s="73"/>
      <c r="ABP58" s="73"/>
      <c r="ABQ58" s="73"/>
      <c r="ABR58" s="73"/>
      <c r="ABS58" s="73"/>
      <c r="ABT58" s="73"/>
      <c r="ABU58" s="73"/>
      <c r="ABV58" s="73"/>
      <c r="ABW58" s="73"/>
      <c r="ABX58" s="73"/>
      <c r="ABY58" s="73"/>
      <c r="ABZ58" s="73"/>
      <c r="ACA58" s="73"/>
      <c r="ACB58" s="73"/>
      <c r="ACC58" s="73"/>
      <c r="ACD58" s="73"/>
      <c r="ACE58" s="73"/>
      <c r="ACF58" s="73"/>
      <c r="ACG58" s="73"/>
      <c r="ACH58" s="73"/>
      <c r="ACI58" s="73"/>
      <c r="ACJ58" s="73"/>
      <c r="ACK58" s="73"/>
      <c r="ACL58" s="73"/>
      <c r="ACM58" s="73"/>
      <c r="ACN58" s="73"/>
      <c r="ACO58" s="73"/>
      <c r="ACP58" s="73"/>
      <c r="ACQ58" s="73"/>
      <c r="ACR58" s="73"/>
      <c r="ACS58" s="73"/>
      <c r="ACT58" s="73"/>
      <c r="ACU58" s="73"/>
      <c r="ACV58" s="73"/>
      <c r="ACW58" s="73"/>
      <c r="ACX58" s="73"/>
      <c r="ACY58" s="73"/>
      <c r="ACZ58" s="73"/>
      <c r="ADA58" s="73"/>
      <c r="ADB58" s="73"/>
      <c r="ADC58" s="73"/>
      <c r="ADD58" s="73"/>
      <c r="ADE58" s="73"/>
      <c r="ADF58" s="73"/>
      <c r="ADG58" s="73"/>
      <c r="ADH58" s="73"/>
      <c r="ADI58" s="73"/>
      <c r="ADJ58" s="73"/>
      <c r="ADK58" s="73"/>
      <c r="ADL58" s="73"/>
      <c r="ADM58" s="73"/>
      <c r="ADN58" s="73"/>
      <c r="ADO58" s="73"/>
      <c r="ADP58" s="73"/>
      <c r="ADQ58" s="73"/>
      <c r="ADR58" s="73"/>
      <c r="ADS58" s="73"/>
      <c r="ADT58" s="73"/>
      <c r="ADU58" s="73"/>
      <c r="ADV58" s="73"/>
      <c r="ADW58" s="73"/>
      <c r="ADX58" s="73"/>
      <c r="ADY58" s="73"/>
      <c r="ADZ58" s="73"/>
      <c r="AEA58" s="73"/>
      <c r="AEB58" s="73"/>
      <c r="AEC58" s="73"/>
      <c r="AED58" s="73"/>
      <c r="AEE58" s="73"/>
      <c r="AEF58" s="73"/>
      <c r="AEG58" s="73"/>
      <c r="AEH58" s="73"/>
      <c r="AEI58" s="73"/>
      <c r="AEJ58" s="73"/>
      <c r="AEK58" s="73"/>
      <c r="AEL58" s="73"/>
      <c r="AEM58" s="73"/>
      <c r="AEN58" s="73"/>
      <c r="AEO58" s="73"/>
      <c r="AEP58" s="73"/>
      <c r="AEQ58" s="73"/>
      <c r="AER58" s="73"/>
      <c r="AES58" s="73"/>
      <c r="AET58" s="73"/>
      <c r="AEU58" s="73"/>
      <c r="AEV58" s="73"/>
      <c r="AEW58" s="73"/>
      <c r="AEX58" s="73"/>
      <c r="AEY58" s="73"/>
      <c r="AEZ58" s="73"/>
      <c r="AFA58" s="73"/>
      <c r="AFB58" s="73"/>
      <c r="AFC58" s="73"/>
      <c r="AFD58" s="73"/>
      <c r="AFE58" s="73"/>
      <c r="AFF58" s="73"/>
      <c r="AFG58" s="73"/>
      <c r="AFH58" s="73"/>
      <c r="AFI58" s="73"/>
      <c r="AFJ58" s="73"/>
      <c r="AFK58" s="73"/>
      <c r="AFL58" s="73"/>
      <c r="AFM58" s="73"/>
      <c r="AFN58" s="73"/>
      <c r="AFO58" s="73"/>
      <c r="AFP58" s="73"/>
      <c r="AFQ58" s="73"/>
      <c r="AFR58" s="73"/>
      <c r="AFS58" s="73"/>
      <c r="AFT58" s="73"/>
      <c r="AFU58" s="73"/>
      <c r="AFV58" s="73"/>
      <c r="AFW58" s="73"/>
      <c r="AFX58" s="73"/>
      <c r="AFY58" s="73"/>
      <c r="AFZ58" s="73"/>
      <c r="AGA58" s="73"/>
      <c r="AGB58" s="73"/>
      <c r="AGC58" s="73"/>
      <c r="AGD58" s="73"/>
      <c r="AGE58" s="73"/>
      <c r="AGF58" s="73"/>
      <c r="AGG58" s="73"/>
      <c r="AGH58" s="73"/>
      <c r="AGI58" s="73"/>
      <c r="AGJ58" s="73"/>
      <c r="AGK58" s="73"/>
      <c r="AGL58" s="73"/>
      <c r="AGM58" s="73"/>
      <c r="AGN58" s="73"/>
      <c r="AGO58" s="73"/>
      <c r="AGP58" s="73"/>
      <c r="AGQ58" s="73"/>
      <c r="AGR58" s="73"/>
      <c r="AGS58" s="73"/>
      <c r="AGT58" s="73"/>
      <c r="AGU58" s="73"/>
      <c r="AGV58" s="73"/>
      <c r="AGW58" s="73"/>
      <c r="AGX58" s="73"/>
      <c r="AGY58" s="73"/>
      <c r="AGZ58" s="73"/>
      <c r="AHA58" s="73"/>
      <c r="AHB58" s="73"/>
      <c r="AHC58" s="73"/>
      <c r="AHD58" s="73"/>
      <c r="AHE58" s="73"/>
      <c r="AHF58" s="73"/>
      <c r="AHG58" s="73"/>
      <c r="AHH58" s="73"/>
      <c r="AHI58" s="73"/>
      <c r="AHJ58" s="73"/>
      <c r="AHK58" s="73"/>
      <c r="AHL58" s="73"/>
      <c r="AHM58" s="73"/>
      <c r="AHN58" s="73"/>
      <c r="AHO58" s="73"/>
      <c r="AHP58" s="73"/>
      <c r="AHQ58" s="73"/>
      <c r="AHR58" s="73"/>
      <c r="AHS58" s="73"/>
      <c r="AHT58" s="73"/>
      <c r="AHU58" s="73"/>
      <c r="AHV58" s="73"/>
      <c r="AHW58" s="73"/>
      <c r="AHX58" s="73"/>
      <c r="AHY58" s="73"/>
      <c r="AHZ58" s="73"/>
      <c r="AIA58" s="73"/>
      <c r="AIB58" s="73"/>
      <c r="AIC58" s="73"/>
      <c r="AID58" s="73"/>
      <c r="AIE58" s="73"/>
      <c r="AIF58" s="73"/>
      <c r="AIG58" s="73"/>
      <c r="AIH58" s="73"/>
      <c r="AII58" s="73"/>
      <c r="AIJ58" s="73"/>
      <c r="AIK58" s="73"/>
      <c r="AIL58" s="73"/>
      <c r="AIM58" s="73"/>
      <c r="AIN58" s="73"/>
      <c r="AIO58" s="73"/>
      <c r="AIP58" s="73"/>
      <c r="AIQ58" s="73"/>
      <c r="AIR58" s="73"/>
      <c r="AIS58" s="73"/>
      <c r="AIT58" s="73"/>
      <c r="AIU58" s="73"/>
      <c r="AIV58" s="73"/>
      <c r="AIW58" s="73"/>
      <c r="AIX58" s="73"/>
      <c r="AIY58" s="73"/>
      <c r="AIZ58" s="73"/>
      <c r="AJA58" s="73"/>
      <c r="AJB58" s="73"/>
      <c r="AJC58" s="73"/>
      <c r="AJD58" s="73"/>
      <c r="AJE58" s="73"/>
      <c r="AJF58" s="73"/>
      <c r="AJG58" s="73"/>
      <c r="AJH58" s="73"/>
      <c r="AJI58" s="73"/>
      <c r="AJJ58" s="73"/>
      <c r="AJK58" s="73"/>
      <c r="AJL58" s="73"/>
      <c r="AJM58" s="73"/>
      <c r="AJN58" s="73"/>
      <c r="AJO58" s="73"/>
      <c r="AJP58" s="73"/>
      <c r="AJQ58" s="73"/>
      <c r="AJR58" s="73"/>
      <c r="AJS58" s="73"/>
      <c r="AJT58" s="73"/>
      <c r="AJU58" s="73"/>
      <c r="AJV58" s="73"/>
      <c r="AJW58" s="73"/>
      <c r="AJX58" s="73"/>
      <c r="AJY58" s="73"/>
      <c r="AJZ58" s="73"/>
      <c r="AKA58" s="73"/>
      <c r="AKB58" s="73"/>
      <c r="AKC58" s="73"/>
      <c r="AKD58" s="73"/>
      <c r="AKE58" s="73"/>
      <c r="AKF58" s="73"/>
      <c r="AKG58" s="73"/>
      <c r="AKH58" s="73"/>
      <c r="AKI58" s="73"/>
      <c r="AKJ58" s="73"/>
      <c r="AKK58" s="73"/>
      <c r="AKL58" s="73"/>
      <c r="AKM58" s="73"/>
      <c r="AKN58" s="73"/>
      <c r="AKO58" s="73"/>
      <c r="AKP58" s="73"/>
      <c r="AKQ58" s="73"/>
      <c r="AKR58" s="73"/>
      <c r="AKS58" s="73"/>
      <c r="AKT58" s="73"/>
      <c r="AKU58" s="73"/>
      <c r="AKV58" s="73"/>
      <c r="AKW58" s="73"/>
      <c r="AKX58" s="73"/>
      <c r="AKY58" s="73"/>
      <c r="AKZ58" s="73"/>
      <c r="ALA58" s="73"/>
      <c r="ALB58" s="73"/>
      <c r="ALC58" s="73"/>
      <c r="ALD58" s="73"/>
      <c r="ALE58" s="73"/>
      <c r="ALF58" s="73"/>
      <c r="ALG58" s="73"/>
      <c r="ALH58" s="73"/>
      <c r="ALI58" s="73"/>
      <c r="ALJ58" s="73"/>
      <c r="ALK58" s="73"/>
      <c r="ALL58" s="73"/>
      <c r="ALM58" s="73"/>
      <c r="ALN58" s="73"/>
      <c r="ALO58" s="73"/>
      <c r="ALP58" s="73"/>
      <c r="ALQ58" s="73"/>
      <c r="ALR58" s="73"/>
      <c r="ALS58" s="73"/>
      <c r="ALT58" s="73"/>
      <c r="ALU58" s="73"/>
      <c r="ALV58" s="73"/>
      <c r="ALW58" s="73"/>
      <c r="ALX58" s="73"/>
      <c r="ALY58" s="73"/>
      <c r="ALZ58" s="73"/>
      <c r="AMA58" s="73"/>
      <c r="AMB58" s="73"/>
      <c r="AMC58" s="73"/>
      <c r="AMD58" s="73"/>
      <c r="AME58" s="73"/>
      <c r="AMF58" s="73"/>
      <c r="AMG58" s="73"/>
      <c r="AMH58" s="73"/>
      <c r="AMI58" s="73"/>
      <c r="AMJ58" s="73"/>
      <c r="AMK58" s="73"/>
      <c r="AML58" s="73"/>
      <c r="AMM58" s="73"/>
      <c r="AMN58" s="73"/>
      <c r="AMO58" s="73"/>
      <c r="AMP58" s="73"/>
      <c r="AMQ58" s="73"/>
      <c r="AMR58" s="73"/>
      <c r="AMS58" s="73"/>
      <c r="AMT58" s="73"/>
      <c r="AMU58" s="73"/>
      <c r="AMV58" s="73"/>
      <c r="AMW58" s="73"/>
      <c r="AMX58" s="73"/>
      <c r="AMY58" s="73"/>
      <c r="AMZ58" s="73"/>
      <c r="ANA58" s="73"/>
      <c r="ANB58" s="73"/>
      <c r="ANC58" s="73"/>
      <c r="AND58" s="73"/>
      <c r="ANE58" s="73"/>
      <c r="ANF58" s="73"/>
      <c r="ANG58" s="73"/>
      <c r="ANH58" s="73"/>
      <c r="ANI58" s="73"/>
      <c r="ANJ58" s="73"/>
      <c r="ANK58" s="73"/>
      <c r="ANL58" s="73"/>
      <c r="ANM58" s="73"/>
      <c r="ANN58" s="73"/>
      <c r="ANO58" s="73"/>
      <c r="ANP58" s="73"/>
      <c r="ANQ58" s="73"/>
      <c r="ANR58" s="73"/>
      <c r="ANS58" s="73"/>
      <c r="ANT58" s="73"/>
      <c r="ANU58" s="73"/>
      <c r="ANV58" s="73"/>
      <c r="ANW58" s="73"/>
      <c r="ANX58" s="73"/>
      <c r="ANY58" s="73"/>
      <c r="ANZ58" s="73"/>
      <c r="AOA58" s="73"/>
      <c r="AOB58" s="73"/>
      <c r="AOC58" s="73"/>
      <c r="AOD58" s="73"/>
      <c r="AOE58" s="73"/>
      <c r="AOF58" s="73"/>
      <c r="AOG58" s="73"/>
      <c r="AOH58" s="73"/>
      <c r="AOI58" s="73"/>
      <c r="AOJ58" s="73"/>
      <c r="AOK58" s="73"/>
      <c r="AOL58" s="73"/>
      <c r="AOM58" s="73"/>
      <c r="AON58" s="73"/>
      <c r="AOO58" s="73"/>
      <c r="AOP58" s="73"/>
      <c r="AOQ58" s="73"/>
      <c r="AOR58" s="73"/>
      <c r="AOS58" s="73"/>
      <c r="AOT58" s="73"/>
      <c r="AOU58" s="73"/>
      <c r="AOV58" s="73"/>
      <c r="AOW58" s="73"/>
      <c r="AOX58" s="73"/>
      <c r="AOY58" s="73"/>
      <c r="AOZ58" s="73"/>
      <c r="APA58" s="73"/>
      <c r="APB58" s="73"/>
      <c r="APC58" s="73"/>
      <c r="APD58" s="73"/>
      <c r="APE58" s="73"/>
      <c r="APF58" s="73"/>
      <c r="APG58" s="73"/>
      <c r="APH58" s="73"/>
      <c r="API58" s="73"/>
      <c r="APJ58" s="73"/>
      <c r="APK58" s="73"/>
      <c r="APL58" s="73"/>
      <c r="APM58" s="73"/>
      <c r="APN58" s="73"/>
      <c r="APO58" s="73"/>
      <c r="APP58" s="73"/>
      <c r="APQ58" s="73"/>
      <c r="APR58" s="73"/>
      <c r="APS58" s="73"/>
      <c r="APT58" s="73"/>
      <c r="APU58" s="73"/>
      <c r="APV58" s="73"/>
      <c r="APW58" s="73"/>
      <c r="APX58" s="73"/>
      <c r="APY58" s="73"/>
      <c r="APZ58" s="73"/>
      <c r="AQA58" s="73"/>
      <c r="AQB58" s="73"/>
      <c r="AQC58" s="73"/>
      <c r="AQD58" s="73"/>
      <c r="AQE58" s="73"/>
      <c r="AQF58" s="73"/>
      <c r="AQG58" s="73"/>
      <c r="AQH58" s="73"/>
      <c r="AQI58" s="73"/>
      <c r="AQJ58" s="73"/>
      <c r="AQK58" s="73"/>
      <c r="AQL58" s="73"/>
      <c r="AQM58" s="73"/>
      <c r="AQN58" s="73"/>
      <c r="AQO58" s="73"/>
      <c r="AQP58" s="73"/>
      <c r="AQQ58" s="73"/>
      <c r="AQR58" s="73"/>
      <c r="AQS58" s="73"/>
      <c r="AQT58" s="73"/>
      <c r="AQU58" s="73"/>
      <c r="AQV58" s="73"/>
      <c r="AQW58" s="73"/>
      <c r="AQX58" s="73"/>
      <c r="AQY58" s="73"/>
      <c r="AQZ58" s="73"/>
      <c r="ARA58" s="73"/>
      <c r="ARB58" s="73"/>
      <c r="ARC58" s="73"/>
      <c r="ARD58" s="73"/>
      <c r="ARE58" s="73"/>
      <c r="ARF58" s="73"/>
      <c r="ARG58" s="73"/>
      <c r="ARH58" s="73"/>
      <c r="ARI58" s="73"/>
      <c r="ARJ58" s="73"/>
      <c r="ARK58" s="73"/>
      <c r="ARL58" s="73"/>
      <c r="ARM58" s="73"/>
      <c r="ARN58" s="73"/>
      <c r="ARO58" s="73"/>
      <c r="ARP58" s="73"/>
      <c r="ARQ58" s="73"/>
      <c r="ARR58" s="73"/>
      <c r="ARS58" s="73"/>
      <c r="ART58" s="73"/>
      <c r="ARU58" s="73"/>
      <c r="ARV58" s="73"/>
      <c r="ARW58" s="73"/>
      <c r="ARX58" s="73"/>
      <c r="ARY58" s="73"/>
      <c r="ARZ58" s="73"/>
      <c r="ASA58" s="73"/>
      <c r="ASB58" s="73"/>
      <c r="ASC58" s="73"/>
      <c r="ASD58" s="73"/>
      <c r="ASE58" s="73"/>
      <c r="ASF58" s="73"/>
      <c r="ASG58" s="73"/>
      <c r="ASH58" s="73"/>
      <c r="ASI58" s="73"/>
      <c r="ASJ58" s="73"/>
      <c r="ASK58" s="73"/>
      <c r="ASL58" s="73"/>
      <c r="ASM58" s="73"/>
      <c r="ASN58" s="73"/>
      <c r="ASO58" s="73"/>
      <c r="ASP58" s="73"/>
      <c r="ASQ58" s="73"/>
      <c r="ASR58" s="73"/>
      <c r="ASS58" s="73"/>
      <c r="AST58" s="73"/>
      <c r="ASU58" s="73"/>
      <c r="ASV58" s="73"/>
      <c r="ASW58" s="73"/>
      <c r="ASX58" s="73"/>
      <c r="ASY58" s="73"/>
      <c r="ASZ58" s="73"/>
      <c r="ATA58" s="73"/>
      <c r="ATB58" s="73"/>
      <c r="ATC58" s="73"/>
      <c r="ATD58" s="73"/>
      <c r="ATE58" s="73"/>
      <c r="ATF58" s="73"/>
      <c r="ATG58" s="73"/>
      <c r="ATH58" s="73"/>
      <c r="ATI58" s="73"/>
      <c r="ATJ58" s="73"/>
      <c r="ATK58" s="73"/>
      <c r="ATL58" s="73"/>
      <c r="ATM58" s="73"/>
      <c r="ATN58" s="73"/>
      <c r="ATO58" s="73"/>
      <c r="ATP58" s="73"/>
      <c r="ATQ58" s="73"/>
      <c r="ATR58" s="73"/>
      <c r="ATS58" s="73"/>
      <c r="ATT58" s="73"/>
      <c r="ATU58" s="73"/>
      <c r="ATV58" s="73"/>
      <c r="ATW58" s="73"/>
      <c r="ATX58" s="73"/>
      <c r="ATY58" s="73"/>
      <c r="ATZ58" s="73"/>
      <c r="AUA58" s="73"/>
      <c r="AUB58" s="73"/>
      <c r="AUC58" s="73"/>
      <c r="AUD58" s="73"/>
      <c r="AUE58" s="73"/>
      <c r="AUF58" s="73"/>
      <c r="AUG58" s="73"/>
      <c r="AUH58" s="73"/>
      <c r="AUI58" s="73"/>
      <c r="AUJ58" s="73"/>
      <c r="AUK58" s="73"/>
      <c r="AUL58" s="73"/>
      <c r="AUM58" s="73"/>
      <c r="AUN58" s="73"/>
      <c r="AUO58" s="73"/>
      <c r="AUP58" s="73"/>
      <c r="AUQ58" s="73"/>
      <c r="AUR58" s="73"/>
      <c r="AUS58" s="73"/>
      <c r="AUT58" s="73"/>
      <c r="AUU58" s="73"/>
      <c r="AUV58" s="73"/>
      <c r="AUW58" s="73"/>
      <c r="AUX58" s="73"/>
      <c r="AUY58" s="73"/>
      <c r="AUZ58" s="73"/>
      <c r="AVA58" s="73"/>
      <c r="AVB58" s="73"/>
      <c r="AVC58" s="73"/>
      <c r="AVD58" s="73"/>
      <c r="AVE58" s="73"/>
      <c r="AVF58" s="73"/>
      <c r="AVG58" s="73"/>
      <c r="AVH58" s="73"/>
      <c r="AVI58" s="73"/>
      <c r="AVJ58" s="73"/>
      <c r="AVK58" s="73"/>
      <c r="AVL58" s="73"/>
      <c r="AVM58" s="73"/>
      <c r="AVN58" s="73"/>
      <c r="AVO58" s="73"/>
      <c r="AVP58" s="73"/>
      <c r="AVQ58" s="73"/>
      <c r="AVR58" s="73"/>
      <c r="AVS58" s="73"/>
      <c r="AVT58" s="73"/>
      <c r="AVU58" s="73"/>
      <c r="AVV58" s="73"/>
      <c r="AVW58" s="73"/>
      <c r="AVX58" s="73"/>
      <c r="AVY58" s="73"/>
      <c r="AVZ58" s="73"/>
      <c r="AWA58" s="73"/>
      <c r="AWB58" s="73"/>
      <c r="AWC58" s="73"/>
      <c r="AWD58" s="73"/>
      <c r="AWE58" s="73"/>
      <c r="AWF58" s="73"/>
      <c r="AWG58" s="73"/>
      <c r="AWH58" s="73"/>
      <c r="AWI58" s="73"/>
      <c r="AWJ58" s="73"/>
      <c r="AWK58" s="73"/>
      <c r="AWL58" s="73"/>
      <c r="AWM58" s="73"/>
      <c r="AWN58" s="73"/>
      <c r="AWO58" s="73"/>
      <c r="AWP58" s="73"/>
      <c r="AWQ58" s="73"/>
      <c r="AWR58" s="73"/>
      <c r="AWS58" s="73"/>
      <c r="AWT58" s="73"/>
      <c r="AWU58" s="73"/>
      <c r="AWV58" s="73"/>
      <c r="AWW58" s="73"/>
      <c r="AWX58" s="73"/>
      <c r="AWY58" s="73"/>
      <c r="AWZ58" s="73"/>
      <c r="AXA58" s="73"/>
      <c r="AXB58" s="73"/>
      <c r="AXC58" s="73"/>
      <c r="AXD58" s="73"/>
      <c r="AXE58" s="73"/>
      <c r="AXF58" s="73"/>
      <c r="AXG58" s="73"/>
      <c r="AXH58" s="73"/>
      <c r="AXI58" s="73"/>
      <c r="AXJ58" s="73"/>
      <c r="AXK58" s="73"/>
      <c r="AXL58" s="73"/>
      <c r="AXM58" s="73"/>
      <c r="AXN58" s="73"/>
      <c r="AXO58" s="73"/>
      <c r="AXP58" s="73"/>
      <c r="AXQ58" s="73"/>
      <c r="AXR58" s="73"/>
      <c r="AXS58" s="73"/>
      <c r="AXT58" s="73"/>
      <c r="AXU58" s="73"/>
      <c r="AXV58" s="73"/>
      <c r="AXW58" s="73"/>
      <c r="AXX58" s="73"/>
      <c r="AXY58" s="73"/>
      <c r="AXZ58" s="73"/>
      <c r="AYA58" s="73"/>
      <c r="AYB58" s="73"/>
      <c r="AYC58" s="73"/>
      <c r="AYD58" s="73"/>
      <c r="AYE58" s="73"/>
      <c r="AYF58" s="73"/>
      <c r="AYG58" s="73"/>
      <c r="AYH58" s="73"/>
      <c r="AYI58" s="73"/>
      <c r="AYJ58" s="73"/>
      <c r="AYK58" s="73"/>
      <c r="AYL58" s="73"/>
      <c r="AYM58" s="73"/>
      <c r="AYN58" s="73"/>
      <c r="AYO58" s="73"/>
      <c r="AYP58" s="73"/>
      <c r="AYQ58" s="73"/>
      <c r="AYR58" s="73"/>
      <c r="AYS58" s="73"/>
      <c r="AYT58" s="73"/>
      <c r="AYU58" s="73"/>
      <c r="AYV58" s="73"/>
      <c r="AYW58" s="73"/>
      <c r="AYX58" s="73"/>
      <c r="AYY58" s="73"/>
      <c r="AYZ58" s="73"/>
      <c r="AZA58" s="73"/>
      <c r="AZB58" s="73"/>
      <c r="AZC58" s="73"/>
      <c r="AZD58" s="73"/>
      <c r="AZE58" s="73"/>
      <c r="AZF58" s="73"/>
      <c r="AZG58" s="73"/>
      <c r="AZH58" s="73"/>
      <c r="AZI58" s="73"/>
      <c r="AZJ58" s="73"/>
      <c r="AZK58" s="73"/>
      <c r="AZL58" s="73"/>
      <c r="AZM58" s="73"/>
      <c r="AZN58" s="73"/>
      <c r="AZO58" s="73"/>
      <c r="AZP58" s="73"/>
      <c r="AZQ58" s="73"/>
      <c r="AZR58" s="73"/>
      <c r="AZS58" s="73"/>
      <c r="AZT58" s="73"/>
      <c r="AZU58" s="73"/>
      <c r="AZV58" s="73"/>
      <c r="AZW58" s="73"/>
      <c r="AZX58" s="73"/>
      <c r="AZY58" s="73"/>
      <c r="AZZ58" s="73"/>
      <c r="BAA58" s="73"/>
      <c r="BAB58" s="73"/>
      <c r="BAC58" s="73"/>
      <c r="BAD58" s="73"/>
      <c r="BAE58" s="73"/>
      <c r="BAF58" s="73"/>
      <c r="BAG58" s="73"/>
      <c r="BAH58" s="73"/>
      <c r="BAI58" s="73"/>
      <c r="BAJ58" s="73"/>
      <c r="BAK58" s="73"/>
      <c r="BAL58" s="73"/>
      <c r="BAM58" s="73"/>
      <c r="BAN58" s="73"/>
      <c r="BAO58" s="73"/>
      <c r="BAP58" s="73"/>
      <c r="BAQ58" s="73"/>
      <c r="BAR58" s="73"/>
      <c r="BAS58" s="73"/>
      <c r="BAT58" s="73"/>
      <c r="BAU58" s="73"/>
      <c r="BAV58" s="73"/>
      <c r="BAW58" s="73"/>
      <c r="BAX58" s="73"/>
      <c r="BAY58" s="73"/>
      <c r="BAZ58" s="73"/>
      <c r="BBA58" s="73"/>
      <c r="BBB58" s="73"/>
      <c r="BBC58" s="73"/>
      <c r="BBD58" s="73"/>
      <c r="BBE58" s="73"/>
      <c r="BBF58" s="73"/>
      <c r="BBG58" s="73"/>
      <c r="BBH58" s="73"/>
      <c r="BBI58" s="73"/>
      <c r="BBJ58" s="73"/>
      <c r="BBK58" s="73"/>
      <c r="BBL58" s="73"/>
      <c r="BBM58" s="73"/>
      <c r="BBN58" s="73"/>
      <c r="BBO58" s="73"/>
      <c r="BBP58" s="73"/>
      <c r="BBQ58" s="73"/>
      <c r="BBR58" s="73"/>
      <c r="BBS58" s="73"/>
      <c r="BBT58" s="73"/>
      <c r="BBU58" s="73"/>
      <c r="BBV58" s="73"/>
      <c r="BBW58" s="73"/>
      <c r="BBX58" s="73"/>
      <c r="BBY58" s="73"/>
      <c r="BBZ58" s="73"/>
      <c r="BCA58" s="73"/>
      <c r="BCB58" s="73"/>
      <c r="BCC58" s="73"/>
      <c r="BCD58" s="73"/>
      <c r="BCE58" s="73"/>
      <c r="BCF58" s="73"/>
      <c r="BCG58" s="73"/>
      <c r="BCH58" s="73"/>
      <c r="BCI58" s="73"/>
      <c r="BCJ58" s="73"/>
      <c r="BCK58" s="73"/>
      <c r="BCL58" s="73"/>
      <c r="BCM58" s="73"/>
      <c r="BCN58" s="73"/>
      <c r="BCO58" s="73"/>
      <c r="BCP58" s="73"/>
      <c r="BCQ58" s="73"/>
      <c r="BCR58" s="73"/>
      <c r="BCS58" s="73"/>
      <c r="BCT58" s="73"/>
      <c r="BCU58" s="73"/>
      <c r="BCV58" s="73"/>
      <c r="BCW58" s="73"/>
      <c r="BCX58" s="73"/>
      <c r="BCY58" s="73"/>
      <c r="BCZ58" s="73"/>
      <c r="BDA58" s="73"/>
      <c r="BDB58" s="73"/>
      <c r="BDC58" s="73"/>
      <c r="BDD58" s="73"/>
      <c r="BDE58" s="73"/>
      <c r="BDF58" s="73"/>
      <c r="BDG58" s="73"/>
      <c r="BDH58" s="73"/>
      <c r="BDI58" s="73"/>
      <c r="BDJ58" s="73"/>
      <c r="BDK58" s="73"/>
      <c r="BDL58" s="73"/>
      <c r="BDM58" s="73"/>
      <c r="BDN58" s="73"/>
      <c r="BDO58" s="73"/>
      <c r="BDP58" s="73"/>
      <c r="BDQ58" s="73"/>
      <c r="BDR58" s="73"/>
      <c r="BDS58" s="73"/>
      <c r="BDT58" s="73"/>
      <c r="BDU58" s="73"/>
      <c r="BDV58" s="73"/>
      <c r="BDW58" s="73"/>
      <c r="BDX58" s="73"/>
      <c r="BDY58" s="73"/>
      <c r="BDZ58" s="73"/>
      <c r="BEA58" s="73"/>
      <c r="BEB58" s="73"/>
      <c r="BEC58" s="73"/>
      <c r="BED58" s="73"/>
      <c r="BEE58" s="73"/>
      <c r="BEF58" s="73"/>
      <c r="BEG58" s="73"/>
      <c r="BEH58" s="73"/>
      <c r="BEI58" s="73"/>
      <c r="BEJ58" s="73"/>
      <c r="BEK58" s="73"/>
      <c r="BEL58" s="73"/>
      <c r="BEM58" s="73"/>
      <c r="BEN58" s="73"/>
      <c r="BEO58" s="73"/>
      <c r="BEP58" s="73"/>
      <c r="BEQ58" s="73"/>
      <c r="BER58" s="73"/>
      <c r="BES58" s="73"/>
      <c r="BET58" s="73"/>
      <c r="BEU58" s="73"/>
      <c r="BEV58" s="73"/>
      <c r="BEW58" s="73"/>
      <c r="BEX58" s="73"/>
      <c r="BEY58" s="73"/>
      <c r="BEZ58" s="73"/>
      <c r="BFA58" s="73"/>
      <c r="BFB58" s="73"/>
      <c r="BFC58" s="73"/>
      <c r="BFD58" s="73"/>
      <c r="BFE58" s="73"/>
      <c r="BFF58" s="73"/>
      <c r="BFG58" s="73"/>
      <c r="BFH58" s="73"/>
      <c r="BFI58" s="73"/>
      <c r="BFJ58" s="73"/>
      <c r="BFK58" s="73"/>
      <c r="BFL58" s="73"/>
      <c r="BFM58" s="73"/>
      <c r="BFN58" s="73"/>
      <c r="BFO58" s="73"/>
      <c r="BFP58" s="73"/>
      <c r="BFQ58" s="73"/>
      <c r="BFR58" s="73"/>
      <c r="BFS58" s="73"/>
      <c r="BFT58" s="73"/>
      <c r="BFU58" s="73"/>
      <c r="BFV58" s="73"/>
      <c r="BFW58" s="73"/>
      <c r="BFX58" s="73"/>
      <c r="BFY58" s="73"/>
      <c r="BFZ58" s="73"/>
      <c r="BGA58" s="73"/>
      <c r="BGB58" s="73"/>
      <c r="BGC58" s="73"/>
      <c r="BGD58" s="73"/>
      <c r="BGE58" s="73"/>
      <c r="BGF58" s="73"/>
      <c r="BGG58" s="73"/>
      <c r="BGH58" s="73"/>
      <c r="BGI58" s="73"/>
      <c r="BGJ58" s="73"/>
      <c r="BGK58" s="73"/>
      <c r="BGL58" s="73"/>
      <c r="BGM58" s="73"/>
      <c r="BGN58" s="73"/>
      <c r="BGO58" s="73"/>
      <c r="BGP58" s="73"/>
      <c r="BGQ58" s="73"/>
      <c r="BGR58" s="73"/>
      <c r="BGS58" s="73"/>
      <c r="BGT58" s="73"/>
      <c r="BGU58" s="73"/>
      <c r="BGV58" s="73"/>
      <c r="BGW58" s="73"/>
      <c r="BGX58" s="73"/>
      <c r="BGY58" s="73"/>
      <c r="BGZ58" s="73"/>
      <c r="BHA58" s="73"/>
      <c r="BHB58" s="73"/>
      <c r="BHC58" s="73"/>
      <c r="BHD58" s="73"/>
      <c r="BHE58" s="73"/>
      <c r="BHF58" s="73"/>
      <c r="BHG58" s="73"/>
      <c r="BHH58" s="73"/>
      <c r="BHI58" s="73"/>
      <c r="BHJ58" s="73"/>
      <c r="BHK58" s="73"/>
      <c r="BHL58" s="73"/>
      <c r="BHM58" s="73"/>
      <c r="BHN58" s="73"/>
      <c r="BHO58" s="73"/>
      <c r="BHP58" s="73"/>
      <c r="BHQ58" s="73"/>
      <c r="BHR58" s="73"/>
      <c r="BHS58" s="73"/>
      <c r="BHT58" s="73"/>
      <c r="BHU58" s="73"/>
      <c r="BHV58" s="73"/>
      <c r="BHW58" s="73"/>
      <c r="BHX58" s="73"/>
      <c r="BHY58" s="73"/>
      <c r="BHZ58" s="73"/>
      <c r="BIA58" s="73"/>
      <c r="BIB58" s="73"/>
      <c r="BIC58" s="73"/>
      <c r="BID58" s="73"/>
      <c r="BIE58" s="73"/>
      <c r="BIF58" s="73"/>
      <c r="BIG58" s="73"/>
      <c r="BIH58" s="73"/>
      <c r="BII58" s="73"/>
      <c r="BIJ58" s="73"/>
      <c r="BIK58" s="73"/>
      <c r="BIL58" s="73"/>
      <c r="BIM58" s="73"/>
      <c r="BIN58" s="73"/>
      <c r="BIO58" s="73"/>
      <c r="BIP58" s="73"/>
      <c r="BIQ58" s="73"/>
      <c r="BIR58" s="73"/>
      <c r="BIS58" s="73"/>
      <c r="BIT58" s="73"/>
      <c r="BIU58" s="73"/>
      <c r="BIV58" s="73"/>
      <c r="BIW58" s="73"/>
      <c r="BIX58" s="73"/>
      <c r="BIY58" s="73"/>
      <c r="BIZ58" s="73"/>
      <c r="BJA58" s="73"/>
      <c r="BJB58" s="73"/>
      <c r="BJC58" s="73"/>
      <c r="BJD58" s="73"/>
      <c r="BJE58" s="73"/>
      <c r="BJF58" s="73"/>
      <c r="BJG58" s="73"/>
      <c r="BJH58" s="73"/>
      <c r="BJI58" s="73"/>
      <c r="BJJ58" s="73"/>
      <c r="BJK58" s="73"/>
      <c r="BJL58" s="73"/>
      <c r="BJM58" s="73"/>
      <c r="BJN58" s="73"/>
      <c r="BJO58" s="73"/>
      <c r="BJP58" s="73"/>
      <c r="BJQ58" s="73"/>
      <c r="BJR58" s="73"/>
      <c r="BJS58" s="73"/>
      <c r="BJT58" s="73"/>
      <c r="BJU58" s="73"/>
      <c r="BJV58" s="73"/>
      <c r="BJW58" s="73"/>
      <c r="BJX58" s="73"/>
      <c r="BJY58" s="73"/>
      <c r="BJZ58" s="73"/>
      <c r="BKA58" s="73"/>
      <c r="BKB58" s="73"/>
      <c r="BKC58" s="73"/>
      <c r="BKD58" s="73"/>
      <c r="BKE58" s="73"/>
      <c r="BKF58" s="73"/>
      <c r="BKG58" s="73"/>
      <c r="BKH58" s="73"/>
      <c r="BKI58" s="73"/>
      <c r="BKJ58" s="73"/>
      <c r="BKK58" s="73"/>
      <c r="BKL58" s="73"/>
      <c r="BKM58" s="73"/>
      <c r="BKN58" s="73"/>
      <c r="BKO58" s="73"/>
      <c r="BKP58" s="73"/>
      <c r="BKQ58" s="73"/>
      <c r="BKR58" s="73"/>
      <c r="BKS58" s="73"/>
      <c r="BKT58" s="73"/>
      <c r="BKU58" s="73"/>
      <c r="BKV58" s="73"/>
      <c r="BKW58" s="73"/>
      <c r="BKX58" s="73"/>
      <c r="BKY58" s="73"/>
      <c r="BKZ58" s="73"/>
      <c r="BLA58" s="73"/>
      <c r="BLB58" s="73"/>
      <c r="BLC58" s="73"/>
      <c r="BLD58" s="73"/>
      <c r="BLE58" s="73"/>
      <c r="BLF58" s="73"/>
      <c r="BLG58" s="73"/>
      <c r="BLH58" s="73"/>
      <c r="BLI58" s="73"/>
      <c r="BLJ58" s="73"/>
      <c r="BLK58" s="73"/>
      <c r="BLL58" s="73"/>
      <c r="BLM58" s="73"/>
      <c r="BLN58" s="73"/>
      <c r="BLO58" s="73"/>
      <c r="BLP58" s="73"/>
      <c r="BLQ58" s="73"/>
      <c r="BLR58" s="73"/>
      <c r="BLS58" s="73"/>
      <c r="BLT58" s="73"/>
      <c r="BLU58" s="73"/>
      <c r="BLV58" s="73"/>
      <c r="BLW58" s="73"/>
      <c r="BLX58" s="73"/>
      <c r="BLY58" s="73"/>
      <c r="BLZ58" s="73"/>
      <c r="BMA58" s="73"/>
      <c r="BMB58" s="73"/>
      <c r="BMC58" s="73"/>
      <c r="BMD58" s="73"/>
      <c r="BME58" s="73"/>
      <c r="BMF58" s="73"/>
      <c r="BMG58" s="73"/>
      <c r="BMH58" s="73"/>
      <c r="BMI58" s="73"/>
      <c r="BMJ58" s="73"/>
      <c r="BMK58" s="73"/>
      <c r="BML58" s="73"/>
      <c r="BMM58" s="73"/>
      <c r="BMN58" s="73"/>
      <c r="BMO58" s="73"/>
      <c r="BMP58" s="73"/>
      <c r="BMQ58" s="73"/>
      <c r="BMR58" s="73"/>
      <c r="BMS58" s="73"/>
      <c r="BMT58" s="73"/>
      <c r="BMU58" s="73"/>
      <c r="BMV58" s="73"/>
      <c r="BMW58" s="73"/>
      <c r="BMX58" s="73"/>
      <c r="BMY58" s="73"/>
      <c r="BMZ58" s="73"/>
      <c r="BNA58" s="73"/>
      <c r="BNB58" s="73"/>
      <c r="BNC58" s="73"/>
      <c r="BND58" s="73"/>
      <c r="BNE58" s="73"/>
      <c r="BNF58" s="73"/>
      <c r="BNG58" s="73"/>
      <c r="BNH58" s="73"/>
      <c r="BNI58" s="73"/>
      <c r="BNJ58" s="73"/>
      <c r="BNK58" s="73"/>
      <c r="BNL58" s="73"/>
      <c r="BNM58" s="73"/>
      <c r="BNN58" s="73"/>
      <c r="BNO58" s="73"/>
      <c r="BNP58" s="73"/>
      <c r="BNQ58" s="73"/>
      <c r="BNR58" s="73"/>
      <c r="BNS58" s="73"/>
      <c r="BNT58" s="73"/>
      <c r="BNU58" s="73"/>
      <c r="BNV58" s="73"/>
      <c r="BNW58" s="73"/>
      <c r="BNX58" s="73"/>
      <c r="BNY58" s="73"/>
      <c r="BNZ58" s="73"/>
      <c r="BOA58" s="73"/>
      <c r="BOB58" s="73"/>
      <c r="BOC58" s="73"/>
      <c r="BOD58" s="73"/>
      <c r="BOE58" s="73"/>
      <c r="BOF58" s="73"/>
      <c r="BOG58" s="73"/>
      <c r="BOH58" s="73"/>
      <c r="BOI58" s="73"/>
      <c r="BOJ58" s="73"/>
      <c r="BOK58" s="73"/>
      <c r="BOL58" s="73"/>
      <c r="BOM58" s="73"/>
      <c r="BON58" s="73"/>
      <c r="BOO58" s="73"/>
      <c r="BOP58" s="73"/>
      <c r="BOQ58" s="73"/>
      <c r="BOR58" s="73"/>
      <c r="BOS58" s="73"/>
      <c r="BOT58" s="73"/>
      <c r="BOU58" s="73"/>
      <c r="BOV58" s="73"/>
      <c r="BOW58" s="73"/>
      <c r="BOX58" s="73"/>
      <c r="BOY58" s="73"/>
      <c r="BOZ58" s="73"/>
      <c r="BPA58" s="73"/>
      <c r="BPB58" s="73"/>
      <c r="BPC58" s="73"/>
      <c r="BPD58" s="73"/>
      <c r="BPE58" s="73"/>
      <c r="BPF58" s="73"/>
      <c r="BPG58" s="73"/>
      <c r="BPH58" s="73"/>
      <c r="BPI58" s="73"/>
      <c r="BPJ58" s="73"/>
      <c r="BPK58" s="73"/>
      <c r="BPL58" s="73"/>
      <c r="BPM58" s="73"/>
      <c r="BPN58" s="73"/>
      <c r="BPO58" s="73"/>
      <c r="BPP58" s="73"/>
      <c r="BPQ58" s="73"/>
      <c r="BPR58" s="73"/>
      <c r="BPS58" s="73"/>
      <c r="BPT58" s="73"/>
      <c r="BPU58" s="73"/>
      <c r="BPV58" s="73"/>
      <c r="BPW58" s="73"/>
      <c r="BPX58" s="73"/>
      <c r="BPY58" s="73"/>
      <c r="BPZ58" s="73"/>
      <c r="BQA58" s="73"/>
      <c r="BQB58" s="73"/>
      <c r="BQC58" s="73"/>
      <c r="BQD58" s="73"/>
      <c r="BQE58" s="73"/>
      <c r="BQF58" s="73"/>
      <c r="BQG58" s="73"/>
      <c r="BQH58" s="73"/>
      <c r="BQI58" s="73"/>
      <c r="BQJ58" s="73"/>
      <c r="BQK58" s="73"/>
      <c r="BQL58" s="73"/>
      <c r="BQM58" s="73"/>
      <c r="BQN58" s="73"/>
      <c r="BQO58" s="73"/>
      <c r="BQP58" s="73"/>
      <c r="BQQ58" s="73"/>
      <c r="BQR58" s="73"/>
      <c r="BQS58" s="73"/>
      <c r="BQT58" s="73"/>
      <c r="BQU58" s="73"/>
      <c r="BQV58" s="73"/>
      <c r="BQW58" s="73"/>
      <c r="BQX58" s="73"/>
      <c r="BQY58" s="73"/>
      <c r="BQZ58" s="73"/>
      <c r="BRA58" s="73"/>
      <c r="BRB58" s="73"/>
      <c r="BRC58" s="73"/>
      <c r="BRD58" s="73"/>
      <c r="BRE58" s="73"/>
      <c r="BRF58" s="73"/>
      <c r="BRG58" s="73"/>
      <c r="BRH58" s="73"/>
      <c r="BRI58" s="73"/>
      <c r="BRJ58" s="73"/>
      <c r="BRK58" s="73"/>
      <c r="BRL58" s="73"/>
      <c r="BRM58" s="73"/>
      <c r="BRN58" s="73"/>
      <c r="BRO58" s="73"/>
      <c r="BRP58" s="73"/>
      <c r="BRQ58" s="73"/>
      <c r="BRR58" s="73"/>
      <c r="BRS58" s="73"/>
      <c r="BRT58" s="73"/>
      <c r="BRU58" s="73"/>
      <c r="BRV58" s="73"/>
      <c r="BRW58" s="73"/>
      <c r="BRX58" s="73"/>
      <c r="BRY58" s="73"/>
      <c r="BRZ58" s="73"/>
      <c r="BSA58" s="73"/>
      <c r="BSB58" s="73"/>
      <c r="BSC58" s="73"/>
      <c r="BSD58" s="73"/>
      <c r="BSE58" s="73"/>
      <c r="BSF58" s="73"/>
      <c r="BSG58" s="73"/>
      <c r="BSH58" s="73"/>
      <c r="BSI58" s="73"/>
      <c r="BSJ58" s="73"/>
      <c r="BSK58" s="73"/>
      <c r="BSL58" s="73"/>
      <c r="BSM58" s="73"/>
      <c r="BSN58" s="73"/>
      <c r="BSO58" s="73"/>
      <c r="BSP58" s="73"/>
      <c r="BSQ58" s="73"/>
      <c r="BSR58" s="73"/>
      <c r="BSS58" s="73"/>
      <c r="BST58" s="73"/>
      <c r="BSU58" s="73"/>
      <c r="BSV58" s="73"/>
      <c r="BSW58" s="73"/>
      <c r="BSX58" s="73"/>
      <c r="BSY58" s="73"/>
      <c r="BSZ58" s="73"/>
      <c r="BTA58" s="73"/>
      <c r="BTB58" s="73"/>
      <c r="BTC58" s="73"/>
      <c r="BTD58" s="73"/>
      <c r="BTE58" s="73"/>
      <c r="BTF58" s="73"/>
      <c r="BTG58" s="73"/>
      <c r="BTH58" s="73"/>
      <c r="BTI58" s="73"/>
      <c r="BTJ58" s="73"/>
      <c r="BTK58" s="73"/>
      <c r="BTL58" s="73"/>
      <c r="BTM58" s="73"/>
      <c r="BTN58" s="73"/>
      <c r="BTO58" s="73"/>
      <c r="BTP58" s="73"/>
      <c r="BTQ58" s="73"/>
      <c r="BTR58" s="73"/>
      <c r="BTS58" s="73"/>
      <c r="BTT58" s="73"/>
      <c r="BTU58" s="73"/>
      <c r="BTV58" s="73"/>
      <c r="BTW58" s="73"/>
      <c r="BTX58" s="73"/>
      <c r="BTY58" s="73"/>
      <c r="BTZ58" s="73"/>
      <c r="BUA58" s="73"/>
      <c r="BUB58" s="73"/>
      <c r="BUC58" s="73"/>
      <c r="BUD58" s="73"/>
      <c r="BUE58" s="73"/>
      <c r="BUF58" s="73"/>
      <c r="BUG58" s="73"/>
      <c r="BUH58" s="73"/>
      <c r="BUI58" s="73"/>
      <c r="BUJ58" s="73"/>
      <c r="BUK58" s="73"/>
      <c r="BUL58" s="73"/>
      <c r="BUM58" s="73"/>
      <c r="BUN58" s="73"/>
      <c r="BUO58" s="73"/>
      <c r="BUP58" s="73"/>
      <c r="BUQ58" s="73"/>
      <c r="BUR58" s="73"/>
      <c r="BUS58" s="73"/>
      <c r="BUT58" s="73"/>
      <c r="BUU58" s="73"/>
      <c r="BUV58" s="73"/>
      <c r="BUW58" s="73"/>
      <c r="BUX58" s="73"/>
      <c r="BUY58" s="73"/>
      <c r="BUZ58" s="73"/>
      <c r="BVA58" s="73"/>
      <c r="BVB58" s="73"/>
      <c r="BVC58" s="73"/>
      <c r="BVD58" s="73"/>
      <c r="BVE58" s="73"/>
      <c r="BVF58" s="73"/>
      <c r="BVG58" s="73"/>
      <c r="BVH58" s="73"/>
      <c r="BVI58" s="73"/>
      <c r="BVJ58" s="73"/>
      <c r="BVK58" s="73"/>
      <c r="BVL58" s="73"/>
      <c r="BVM58" s="73"/>
      <c r="BVN58" s="73"/>
      <c r="BVO58" s="73"/>
      <c r="BVP58" s="73"/>
      <c r="BVQ58" s="73"/>
      <c r="BVR58" s="73"/>
      <c r="BVS58" s="73"/>
      <c r="BVT58" s="73"/>
      <c r="BVU58" s="73"/>
      <c r="BVV58" s="73"/>
      <c r="BVW58" s="73"/>
      <c r="BVX58" s="73"/>
      <c r="BVY58" s="73"/>
      <c r="BVZ58" s="73"/>
      <c r="BWA58" s="73"/>
      <c r="BWB58" s="73"/>
      <c r="BWC58" s="73"/>
      <c r="BWD58" s="73"/>
      <c r="BWE58" s="73"/>
      <c r="BWF58" s="73"/>
      <c r="BWG58" s="73"/>
      <c r="BWH58" s="73"/>
      <c r="BWI58" s="73"/>
      <c r="BWJ58" s="73"/>
      <c r="BWK58" s="73"/>
      <c r="BWL58" s="73"/>
      <c r="BWM58" s="73"/>
      <c r="BWN58" s="73"/>
      <c r="BWO58" s="73"/>
      <c r="BWP58" s="73"/>
      <c r="BWQ58" s="73"/>
      <c r="BWR58" s="73"/>
      <c r="BWS58" s="73"/>
      <c r="BWT58" s="73"/>
      <c r="BWU58" s="73"/>
      <c r="BWV58" s="73"/>
      <c r="BWW58" s="73"/>
      <c r="BWX58" s="73"/>
      <c r="BWY58" s="73"/>
      <c r="BWZ58" s="73"/>
      <c r="BXA58" s="73"/>
      <c r="BXB58" s="73"/>
      <c r="BXC58" s="73"/>
      <c r="BXD58" s="73"/>
      <c r="BXE58" s="73"/>
      <c r="BXF58" s="73"/>
      <c r="BXG58" s="73"/>
      <c r="BXH58" s="73"/>
      <c r="BXI58" s="73"/>
      <c r="BXJ58" s="73"/>
      <c r="BXK58" s="73"/>
      <c r="BXL58" s="73"/>
      <c r="BXM58" s="73"/>
      <c r="BXN58" s="73"/>
      <c r="BXO58" s="73"/>
      <c r="BXP58" s="73"/>
      <c r="BXQ58" s="73"/>
      <c r="BXR58" s="73"/>
      <c r="BXS58" s="73"/>
      <c r="BXT58" s="73"/>
      <c r="BXU58" s="73"/>
      <c r="BXV58" s="73"/>
      <c r="BXW58" s="73"/>
      <c r="BXX58" s="73"/>
      <c r="BXY58" s="73"/>
      <c r="BXZ58" s="73"/>
      <c r="BYA58" s="73"/>
      <c r="BYB58" s="73"/>
      <c r="BYC58" s="73"/>
      <c r="BYD58" s="73"/>
      <c r="BYE58" s="73"/>
      <c r="BYF58" s="73"/>
      <c r="BYG58" s="73"/>
      <c r="BYH58" s="73"/>
      <c r="BYI58" s="73"/>
      <c r="BYJ58" s="73"/>
      <c r="BYK58" s="73"/>
      <c r="BYL58" s="73"/>
      <c r="BYM58" s="73"/>
      <c r="BYN58" s="73"/>
      <c r="BYO58" s="73"/>
      <c r="BYP58" s="73"/>
      <c r="BYQ58" s="73"/>
      <c r="BYR58" s="73"/>
      <c r="BYS58" s="73"/>
      <c r="BYT58" s="73"/>
      <c r="BYU58" s="73"/>
      <c r="BYV58" s="73"/>
      <c r="BYW58" s="73"/>
      <c r="BYX58" s="73"/>
      <c r="BYY58" s="73"/>
      <c r="BYZ58" s="73"/>
      <c r="BZA58" s="73"/>
      <c r="BZB58" s="73"/>
      <c r="BZC58" s="73"/>
      <c r="BZD58" s="73"/>
      <c r="BZE58" s="73"/>
      <c r="BZF58" s="73"/>
      <c r="BZG58" s="73"/>
      <c r="BZH58" s="73"/>
      <c r="BZI58" s="73"/>
      <c r="BZJ58" s="73"/>
      <c r="BZK58" s="73"/>
      <c r="BZL58" s="73"/>
      <c r="BZM58" s="73"/>
      <c r="BZN58" s="73"/>
      <c r="BZO58" s="73"/>
      <c r="BZP58" s="73"/>
      <c r="BZQ58" s="73"/>
      <c r="BZR58" s="73"/>
      <c r="BZS58" s="73"/>
      <c r="BZT58" s="73"/>
      <c r="BZU58" s="73"/>
      <c r="BZV58" s="73"/>
      <c r="BZW58" s="73"/>
      <c r="BZX58" s="73"/>
      <c r="BZY58" s="73"/>
      <c r="BZZ58" s="73"/>
      <c r="CAA58" s="73"/>
      <c r="CAB58" s="73"/>
      <c r="CAC58" s="73"/>
      <c r="CAD58" s="73"/>
      <c r="CAE58" s="73"/>
      <c r="CAF58" s="73"/>
      <c r="CAG58" s="73"/>
      <c r="CAH58" s="73"/>
      <c r="CAI58" s="73"/>
      <c r="CAJ58" s="73"/>
      <c r="CAK58" s="73"/>
      <c r="CAL58" s="73"/>
      <c r="CAM58" s="73"/>
      <c r="CAN58" s="73"/>
      <c r="CAO58" s="73"/>
      <c r="CAP58" s="73"/>
      <c r="CAQ58" s="73"/>
      <c r="CAR58" s="73"/>
      <c r="CAS58" s="73"/>
      <c r="CAT58" s="73"/>
      <c r="CAU58" s="73"/>
      <c r="CAV58" s="73"/>
      <c r="CAW58" s="73"/>
      <c r="CAX58" s="73"/>
      <c r="CAY58" s="73"/>
      <c r="CAZ58" s="73"/>
      <c r="CBA58" s="73"/>
      <c r="CBB58" s="73"/>
      <c r="CBC58" s="73"/>
      <c r="CBD58" s="73"/>
      <c r="CBE58" s="73"/>
      <c r="CBF58" s="73"/>
      <c r="CBG58" s="73"/>
      <c r="CBH58" s="73"/>
      <c r="CBI58" s="73"/>
      <c r="CBJ58" s="73"/>
      <c r="CBK58" s="73"/>
      <c r="CBL58" s="73"/>
      <c r="CBM58" s="73"/>
      <c r="CBN58" s="73"/>
      <c r="CBO58" s="73"/>
      <c r="CBP58" s="73"/>
      <c r="CBQ58" s="73"/>
      <c r="CBR58" s="73"/>
      <c r="CBS58" s="73"/>
      <c r="CBT58" s="73"/>
      <c r="CBU58" s="73"/>
      <c r="CBV58" s="73"/>
      <c r="CBW58" s="73"/>
      <c r="CBX58" s="73"/>
      <c r="CBY58" s="73"/>
      <c r="CBZ58" s="73"/>
      <c r="CCA58" s="73"/>
      <c r="CCB58" s="73"/>
      <c r="CCC58" s="73"/>
      <c r="CCD58" s="73"/>
      <c r="CCE58" s="73"/>
      <c r="CCF58" s="73"/>
      <c r="CCG58" s="73"/>
      <c r="CCH58" s="73"/>
      <c r="CCI58" s="73"/>
      <c r="CCJ58" s="73"/>
      <c r="CCK58" s="73"/>
      <c r="CCL58" s="73"/>
      <c r="CCM58" s="73"/>
      <c r="CCN58" s="73"/>
      <c r="CCO58" s="73"/>
      <c r="CCP58" s="73"/>
      <c r="CCQ58" s="73"/>
      <c r="CCR58" s="73"/>
      <c r="CCS58" s="73"/>
      <c r="CCT58" s="73"/>
      <c r="CCU58" s="73"/>
      <c r="CCV58" s="73"/>
      <c r="CCW58" s="73"/>
      <c r="CCX58" s="73"/>
      <c r="CCY58" s="73"/>
      <c r="CCZ58" s="73"/>
      <c r="CDA58" s="73"/>
      <c r="CDB58" s="73"/>
      <c r="CDC58" s="73"/>
      <c r="CDD58" s="73"/>
      <c r="CDE58" s="73"/>
      <c r="CDF58" s="73"/>
      <c r="CDG58" s="73"/>
      <c r="CDH58" s="73"/>
      <c r="CDI58" s="73"/>
      <c r="CDJ58" s="73"/>
      <c r="CDK58" s="73"/>
      <c r="CDL58" s="73"/>
      <c r="CDM58" s="73"/>
      <c r="CDN58" s="73"/>
      <c r="CDO58" s="73"/>
      <c r="CDP58" s="73"/>
      <c r="CDQ58" s="73"/>
      <c r="CDR58" s="73"/>
      <c r="CDS58" s="73"/>
      <c r="CDT58" s="73"/>
      <c r="CDU58" s="73"/>
      <c r="CDV58" s="73"/>
      <c r="CDW58" s="73"/>
      <c r="CDX58" s="73"/>
      <c r="CDY58" s="73"/>
      <c r="CDZ58" s="73"/>
      <c r="CEA58" s="73"/>
      <c r="CEB58" s="73"/>
      <c r="CEC58" s="73"/>
      <c r="CED58" s="73"/>
      <c r="CEE58" s="73"/>
      <c r="CEF58" s="73"/>
      <c r="CEG58" s="73"/>
      <c r="CEH58" s="73"/>
      <c r="CEI58" s="73"/>
      <c r="CEJ58" s="73"/>
      <c r="CEK58" s="73"/>
      <c r="CEL58" s="73"/>
      <c r="CEM58" s="73"/>
      <c r="CEN58" s="73"/>
      <c r="CEO58" s="73"/>
      <c r="CEP58" s="73"/>
      <c r="CEQ58" s="73"/>
      <c r="CER58" s="73"/>
      <c r="CES58" s="73"/>
      <c r="CET58" s="73"/>
      <c r="CEU58" s="73"/>
      <c r="CEV58" s="73"/>
      <c r="CEW58" s="73"/>
      <c r="CEX58" s="73"/>
      <c r="CEY58" s="73"/>
      <c r="CEZ58" s="73"/>
      <c r="CFA58" s="73"/>
      <c r="CFB58" s="73"/>
      <c r="CFC58" s="73"/>
      <c r="CFD58" s="73"/>
      <c r="CFE58" s="73"/>
      <c r="CFF58" s="73"/>
      <c r="CFG58" s="73"/>
      <c r="CFH58" s="73"/>
      <c r="CFI58" s="73"/>
      <c r="CFJ58" s="73"/>
      <c r="CFK58" s="73"/>
      <c r="CFL58" s="73"/>
      <c r="CFM58" s="73"/>
      <c r="CFN58" s="73"/>
      <c r="CFO58" s="73"/>
      <c r="CFP58" s="73"/>
      <c r="CFQ58" s="73"/>
      <c r="CFR58" s="73"/>
      <c r="CFS58" s="73"/>
      <c r="CFT58" s="73"/>
      <c r="CFU58" s="73"/>
      <c r="CFV58" s="73"/>
      <c r="CFW58" s="73"/>
      <c r="CFX58" s="73"/>
      <c r="CFY58" s="73"/>
      <c r="CFZ58" s="73"/>
      <c r="CGA58" s="73"/>
      <c r="CGB58" s="73"/>
      <c r="CGC58" s="73"/>
      <c r="CGD58" s="73"/>
      <c r="CGE58" s="73"/>
      <c r="CGF58" s="73"/>
      <c r="CGG58" s="73"/>
      <c r="CGH58" s="73"/>
      <c r="CGI58" s="73"/>
      <c r="CGJ58" s="73"/>
      <c r="CGK58" s="73"/>
      <c r="CGL58" s="73"/>
      <c r="CGM58" s="73"/>
      <c r="CGN58" s="73"/>
      <c r="CGO58" s="73"/>
      <c r="CGP58" s="73"/>
      <c r="CGQ58" s="73"/>
      <c r="CGR58" s="73"/>
      <c r="CGS58" s="73"/>
      <c r="CGT58" s="73"/>
      <c r="CGU58" s="73"/>
      <c r="CGV58" s="73"/>
      <c r="CGW58" s="73"/>
      <c r="CGX58" s="73"/>
      <c r="CGY58" s="73"/>
      <c r="CGZ58" s="73"/>
      <c r="CHA58" s="73"/>
      <c r="CHB58" s="73"/>
      <c r="CHC58" s="73"/>
      <c r="CHD58" s="73"/>
      <c r="CHE58" s="73"/>
      <c r="CHF58" s="73"/>
      <c r="CHG58" s="73"/>
      <c r="CHH58" s="73"/>
      <c r="CHI58" s="73"/>
      <c r="CHJ58" s="73"/>
      <c r="CHK58" s="73"/>
      <c r="CHL58" s="73"/>
      <c r="CHM58" s="73"/>
      <c r="CHN58" s="73"/>
      <c r="CHO58" s="73"/>
      <c r="CHP58" s="73"/>
      <c r="CHQ58" s="73"/>
      <c r="CHR58" s="73"/>
      <c r="CHS58" s="73"/>
      <c r="CHT58" s="73"/>
      <c r="CHU58" s="73"/>
      <c r="CHV58" s="73"/>
      <c r="CHW58" s="73"/>
      <c r="CHX58" s="73"/>
      <c r="CHY58" s="73"/>
      <c r="CHZ58" s="73"/>
      <c r="CIA58" s="73"/>
      <c r="CIB58" s="73"/>
      <c r="CIC58" s="73"/>
      <c r="CID58" s="73"/>
      <c r="CIE58" s="73"/>
      <c r="CIF58" s="73"/>
      <c r="CIG58" s="73"/>
      <c r="CIH58" s="73"/>
      <c r="CII58" s="73"/>
      <c r="CIJ58" s="73"/>
      <c r="CIK58" s="73"/>
      <c r="CIL58" s="73"/>
      <c r="CIM58" s="73"/>
      <c r="CIN58" s="73"/>
      <c r="CIO58" s="73"/>
      <c r="CIP58" s="73"/>
      <c r="CIQ58" s="73"/>
      <c r="CIR58" s="73"/>
      <c r="CIS58" s="73"/>
      <c r="CIT58" s="73"/>
      <c r="CIU58" s="73"/>
      <c r="CIV58" s="73"/>
      <c r="CIW58" s="73"/>
      <c r="CIX58" s="73"/>
      <c r="CIY58" s="73"/>
      <c r="CIZ58" s="73"/>
      <c r="CJA58" s="73"/>
      <c r="CJB58" s="73"/>
      <c r="CJC58" s="73"/>
      <c r="CJD58" s="73"/>
      <c r="CJE58" s="73"/>
      <c r="CJF58" s="73"/>
      <c r="CJG58" s="73"/>
      <c r="CJH58" s="73"/>
      <c r="CJI58" s="73"/>
      <c r="CJJ58" s="73"/>
      <c r="CJK58" s="73"/>
      <c r="CJL58" s="73"/>
      <c r="CJM58" s="73"/>
      <c r="CJN58" s="73"/>
      <c r="CJO58" s="73"/>
      <c r="CJP58" s="73"/>
      <c r="CJQ58" s="73"/>
      <c r="CJR58" s="73"/>
      <c r="CJS58" s="73"/>
      <c r="CJT58" s="73"/>
      <c r="CJU58" s="73"/>
      <c r="CJV58" s="73"/>
      <c r="CJW58" s="73"/>
      <c r="CJX58" s="73"/>
      <c r="CJY58" s="73"/>
      <c r="CJZ58" s="73"/>
      <c r="CKA58" s="73"/>
      <c r="CKB58" s="73"/>
      <c r="CKC58" s="73"/>
      <c r="CKD58" s="73"/>
      <c r="CKE58" s="73"/>
      <c r="CKF58" s="73"/>
      <c r="CKG58" s="73"/>
      <c r="CKH58" s="73"/>
      <c r="CKI58" s="73"/>
      <c r="CKJ58" s="73"/>
      <c r="CKK58" s="73"/>
      <c r="CKL58" s="73"/>
      <c r="CKM58" s="73"/>
      <c r="CKN58" s="73"/>
      <c r="CKO58" s="73"/>
      <c r="CKP58" s="73"/>
      <c r="CKQ58" s="73"/>
      <c r="CKR58" s="73"/>
      <c r="CKS58" s="73"/>
      <c r="CKT58" s="73"/>
      <c r="CKU58" s="73"/>
      <c r="CKV58" s="73"/>
      <c r="CKW58" s="73"/>
      <c r="CKX58" s="73"/>
      <c r="CKY58" s="73"/>
      <c r="CKZ58" s="73"/>
      <c r="CLA58" s="73"/>
      <c r="CLB58" s="73"/>
      <c r="CLC58" s="73"/>
      <c r="CLD58" s="73"/>
      <c r="CLE58" s="73"/>
      <c r="CLF58" s="73"/>
      <c r="CLG58" s="73"/>
      <c r="CLH58" s="73"/>
      <c r="CLI58" s="73"/>
      <c r="CLJ58" s="73"/>
      <c r="CLK58" s="73"/>
      <c r="CLL58" s="73"/>
      <c r="CLM58" s="73"/>
      <c r="CLN58" s="73"/>
      <c r="CLO58" s="73"/>
      <c r="CLP58" s="73"/>
      <c r="CLQ58" s="73"/>
      <c r="CLR58" s="73"/>
      <c r="CLS58" s="73"/>
      <c r="CLT58" s="73"/>
      <c r="CLU58" s="73"/>
      <c r="CLV58" s="73"/>
      <c r="CLW58" s="73"/>
      <c r="CLX58" s="73"/>
      <c r="CLY58" s="73"/>
      <c r="CLZ58" s="73"/>
      <c r="CMA58" s="73"/>
      <c r="CMB58" s="73"/>
      <c r="CMC58" s="73"/>
      <c r="CMD58" s="73"/>
      <c r="CME58" s="73"/>
      <c r="CMF58" s="73"/>
      <c r="CMG58" s="73"/>
      <c r="CMH58" s="73"/>
      <c r="CMI58" s="73"/>
      <c r="CMJ58" s="73"/>
      <c r="CMK58" s="73"/>
      <c r="CML58" s="73"/>
      <c r="CMM58" s="73"/>
      <c r="CMN58" s="73"/>
      <c r="CMO58" s="73"/>
      <c r="CMP58" s="73"/>
      <c r="CMQ58" s="73"/>
      <c r="CMR58" s="73"/>
      <c r="CMS58" s="73"/>
      <c r="CMT58" s="73"/>
      <c r="CMU58" s="73"/>
      <c r="CMV58" s="73"/>
      <c r="CMW58" s="73"/>
      <c r="CMX58" s="73"/>
      <c r="CMY58" s="73"/>
      <c r="CMZ58" s="73"/>
      <c r="CNA58" s="73"/>
      <c r="CNB58" s="73"/>
      <c r="CNC58" s="73"/>
      <c r="CND58" s="73"/>
      <c r="CNE58" s="73"/>
      <c r="CNF58" s="73"/>
      <c r="CNG58" s="73"/>
      <c r="CNH58" s="73"/>
      <c r="CNI58" s="73"/>
      <c r="CNJ58" s="73"/>
      <c r="CNK58" s="73"/>
      <c r="CNL58" s="73"/>
      <c r="CNM58" s="73"/>
      <c r="CNN58" s="73"/>
      <c r="CNO58" s="73"/>
      <c r="CNP58" s="73"/>
      <c r="CNQ58" s="73"/>
      <c r="CNR58" s="73"/>
      <c r="CNS58" s="73"/>
      <c r="CNT58" s="73"/>
      <c r="CNU58" s="73"/>
      <c r="CNV58" s="73"/>
      <c r="CNW58" s="73"/>
      <c r="CNX58" s="73"/>
      <c r="CNY58" s="73"/>
      <c r="CNZ58" s="73"/>
      <c r="COA58" s="73"/>
      <c r="COB58" s="73"/>
      <c r="COC58" s="73"/>
      <c r="COD58" s="73"/>
      <c r="COE58" s="73"/>
      <c r="COF58" s="73"/>
      <c r="COG58" s="73"/>
      <c r="COH58" s="73"/>
      <c r="COI58" s="73"/>
      <c r="COJ58" s="73"/>
      <c r="COK58" s="73"/>
      <c r="COL58" s="73"/>
      <c r="COM58" s="73"/>
      <c r="CON58" s="73"/>
      <c r="COO58" s="73"/>
      <c r="COP58" s="73"/>
      <c r="COQ58" s="73"/>
      <c r="COR58" s="73"/>
      <c r="COS58" s="73"/>
      <c r="COT58" s="73"/>
      <c r="COU58" s="73"/>
      <c r="COV58" s="73"/>
      <c r="COW58" s="73"/>
      <c r="COX58" s="73"/>
      <c r="COY58" s="73"/>
      <c r="COZ58" s="73"/>
      <c r="CPA58" s="73"/>
      <c r="CPB58" s="73"/>
      <c r="CPC58" s="73"/>
      <c r="CPD58" s="73"/>
      <c r="CPE58" s="73"/>
      <c r="CPF58" s="73"/>
      <c r="CPG58" s="73"/>
      <c r="CPH58" s="73"/>
      <c r="CPI58" s="73"/>
      <c r="CPJ58" s="73"/>
      <c r="CPK58" s="73"/>
      <c r="CPL58" s="73"/>
      <c r="CPM58" s="73"/>
      <c r="CPN58" s="73"/>
      <c r="CPO58" s="73"/>
      <c r="CPP58" s="73"/>
      <c r="CPQ58" s="73"/>
      <c r="CPR58" s="73"/>
      <c r="CPS58" s="73"/>
      <c r="CPT58" s="73"/>
      <c r="CPU58" s="73"/>
      <c r="CPV58" s="73"/>
      <c r="CPW58" s="73"/>
      <c r="CPX58" s="73"/>
      <c r="CPY58" s="73"/>
      <c r="CPZ58" s="73"/>
      <c r="CQA58" s="73"/>
      <c r="CQB58" s="73"/>
      <c r="CQC58" s="73"/>
      <c r="CQD58" s="73"/>
      <c r="CQE58" s="73"/>
      <c r="CQF58" s="73"/>
      <c r="CQG58" s="73"/>
      <c r="CQH58" s="73"/>
      <c r="CQI58" s="73"/>
      <c r="CQJ58" s="73"/>
      <c r="CQK58" s="73"/>
      <c r="CQL58" s="73"/>
      <c r="CQM58" s="73"/>
      <c r="CQN58" s="73"/>
      <c r="CQO58" s="73"/>
      <c r="CQP58" s="73"/>
      <c r="CQQ58" s="73"/>
      <c r="CQR58" s="73"/>
      <c r="CQS58" s="73"/>
      <c r="CQT58" s="73"/>
      <c r="CQU58" s="73"/>
      <c r="CQV58" s="73"/>
      <c r="CQW58" s="73"/>
      <c r="CQX58" s="73"/>
      <c r="CQY58" s="73"/>
      <c r="CQZ58" s="73"/>
      <c r="CRA58" s="73"/>
      <c r="CRB58" s="73"/>
      <c r="CRC58" s="73"/>
      <c r="CRD58" s="73"/>
      <c r="CRE58" s="73"/>
      <c r="CRF58" s="73"/>
      <c r="CRG58" s="73"/>
      <c r="CRH58" s="73"/>
      <c r="CRI58" s="73"/>
      <c r="CRJ58" s="73"/>
      <c r="CRK58" s="73"/>
      <c r="CRL58" s="73"/>
      <c r="CRM58" s="73"/>
      <c r="CRN58" s="73"/>
      <c r="CRO58" s="73"/>
      <c r="CRP58" s="73"/>
      <c r="CRQ58" s="73"/>
      <c r="CRR58" s="73"/>
      <c r="CRS58" s="73"/>
      <c r="CRT58" s="73"/>
      <c r="CRU58" s="73"/>
      <c r="CRV58" s="73"/>
      <c r="CRW58" s="73"/>
      <c r="CRX58" s="73"/>
      <c r="CRY58" s="73"/>
      <c r="CRZ58" s="73"/>
      <c r="CSA58" s="73"/>
      <c r="CSB58" s="73"/>
      <c r="CSC58" s="73"/>
      <c r="CSD58" s="73"/>
      <c r="CSE58" s="73"/>
      <c r="CSF58" s="73"/>
      <c r="CSG58" s="73"/>
      <c r="CSH58" s="73"/>
      <c r="CSI58" s="73"/>
      <c r="CSJ58" s="73"/>
      <c r="CSK58" s="73"/>
      <c r="CSL58" s="73"/>
      <c r="CSM58" s="73"/>
      <c r="CSN58" s="73"/>
      <c r="CSO58" s="73"/>
      <c r="CSP58" s="73"/>
      <c r="CSQ58" s="73"/>
      <c r="CSR58" s="73"/>
      <c r="CSS58" s="73"/>
      <c r="CST58" s="73"/>
      <c r="CSU58" s="73"/>
      <c r="CSV58" s="73"/>
      <c r="CSW58" s="73"/>
      <c r="CSX58" s="73"/>
      <c r="CSY58" s="73"/>
      <c r="CSZ58" s="73"/>
      <c r="CTA58" s="73"/>
      <c r="CTB58" s="73"/>
      <c r="CTC58" s="73"/>
      <c r="CTD58" s="73"/>
      <c r="CTE58" s="73"/>
      <c r="CTF58" s="73"/>
      <c r="CTG58" s="73"/>
      <c r="CTH58" s="73"/>
      <c r="CTI58" s="73"/>
      <c r="CTJ58" s="73"/>
      <c r="CTK58" s="73"/>
      <c r="CTL58" s="73"/>
      <c r="CTM58" s="73"/>
      <c r="CTN58" s="73"/>
      <c r="CTO58" s="73"/>
      <c r="CTP58" s="73"/>
      <c r="CTQ58" s="73"/>
      <c r="CTR58" s="73"/>
      <c r="CTS58" s="73"/>
      <c r="CTT58" s="73"/>
      <c r="CTU58" s="73"/>
      <c r="CTV58" s="73"/>
      <c r="CTW58" s="73"/>
      <c r="CTX58" s="73"/>
      <c r="CTY58" s="73"/>
      <c r="CTZ58" s="73"/>
      <c r="CUA58" s="73"/>
      <c r="CUB58" s="73"/>
      <c r="CUC58" s="73"/>
      <c r="CUD58" s="73"/>
      <c r="CUE58" s="73"/>
      <c r="CUF58" s="73"/>
      <c r="CUG58" s="73"/>
      <c r="CUH58" s="73"/>
      <c r="CUI58" s="73"/>
      <c r="CUJ58" s="73"/>
      <c r="CUK58" s="73"/>
      <c r="CUL58" s="73"/>
      <c r="CUM58" s="73"/>
      <c r="CUN58" s="73"/>
      <c r="CUO58" s="73"/>
      <c r="CUP58" s="73"/>
      <c r="CUQ58" s="73"/>
      <c r="CUR58" s="73"/>
      <c r="CUS58" s="73"/>
      <c r="CUT58" s="73"/>
      <c r="CUU58" s="73"/>
      <c r="CUV58" s="73"/>
      <c r="CUW58" s="73"/>
      <c r="CUX58" s="73"/>
      <c r="CUY58" s="73"/>
      <c r="CUZ58" s="73"/>
      <c r="CVA58" s="73"/>
      <c r="CVB58" s="73"/>
      <c r="CVC58" s="73"/>
      <c r="CVD58" s="73"/>
      <c r="CVE58" s="73"/>
      <c r="CVF58" s="73"/>
      <c r="CVG58" s="73"/>
      <c r="CVH58" s="73"/>
      <c r="CVI58" s="73"/>
      <c r="CVJ58" s="73"/>
      <c r="CVK58" s="73"/>
      <c r="CVL58" s="73"/>
      <c r="CVM58" s="73"/>
      <c r="CVN58" s="73"/>
      <c r="CVO58" s="73"/>
      <c r="CVP58" s="73"/>
      <c r="CVQ58" s="73"/>
      <c r="CVR58" s="73"/>
      <c r="CVS58" s="73"/>
      <c r="CVT58" s="73"/>
      <c r="CVU58" s="73"/>
      <c r="CVV58" s="73"/>
      <c r="CVW58" s="73"/>
      <c r="CVX58" s="73"/>
      <c r="CVY58" s="73"/>
      <c r="CVZ58" s="73"/>
      <c r="CWA58" s="73"/>
      <c r="CWB58" s="73"/>
      <c r="CWC58" s="73"/>
      <c r="CWD58" s="73"/>
      <c r="CWE58" s="73"/>
      <c r="CWF58" s="73"/>
      <c r="CWG58" s="73"/>
      <c r="CWH58" s="73"/>
      <c r="CWI58" s="73"/>
      <c r="CWJ58" s="73"/>
      <c r="CWK58" s="73"/>
      <c r="CWL58" s="73"/>
      <c r="CWM58" s="73"/>
      <c r="CWN58" s="73"/>
      <c r="CWO58" s="73"/>
      <c r="CWP58" s="73"/>
      <c r="CWQ58" s="73"/>
      <c r="CWR58" s="73"/>
      <c r="CWS58" s="73"/>
      <c r="CWT58" s="73"/>
      <c r="CWU58" s="73"/>
      <c r="CWV58" s="73"/>
      <c r="CWW58" s="73"/>
      <c r="CWX58" s="73"/>
      <c r="CWY58" s="73"/>
      <c r="CWZ58" s="73"/>
      <c r="CXA58" s="73"/>
      <c r="CXB58" s="73"/>
      <c r="CXC58" s="73"/>
      <c r="CXD58" s="73"/>
      <c r="CXE58" s="73"/>
      <c r="CXF58" s="73"/>
      <c r="CXG58" s="73"/>
      <c r="CXH58" s="73"/>
      <c r="CXI58" s="73"/>
      <c r="CXJ58" s="73"/>
      <c r="CXK58" s="73"/>
      <c r="CXL58" s="73"/>
      <c r="CXM58" s="73"/>
      <c r="CXN58" s="73"/>
      <c r="CXO58" s="73"/>
      <c r="CXP58" s="73"/>
      <c r="CXQ58" s="73"/>
      <c r="CXR58" s="73"/>
      <c r="CXS58" s="73"/>
      <c r="CXT58" s="73"/>
      <c r="CXU58" s="73"/>
      <c r="CXV58" s="73"/>
      <c r="CXW58" s="73"/>
      <c r="CXX58" s="73"/>
      <c r="CXY58" s="73"/>
      <c r="CXZ58" s="73"/>
      <c r="CYA58" s="73"/>
      <c r="CYB58" s="73"/>
      <c r="CYC58" s="73"/>
      <c r="CYD58" s="73"/>
      <c r="CYE58" s="73"/>
      <c r="CYF58" s="73"/>
      <c r="CYG58" s="73"/>
      <c r="CYH58" s="73"/>
      <c r="CYI58" s="73"/>
      <c r="CYJ58" s="73"/>
      <c r="CYK58" s="73"/>
      <c r="CYL58" s="73"/>
      <c r="CYM58" s="73"/>
      <c r="CYN58" s="73"/>
      <c r="CYO58" s="73"/>
      <c r="CYP58" s="73"/>
      <c r="CYQ58" s="73"/>
      <c r="CYR58" s="73"/>
      <c r="CYS58" s="73"/>
      <c r="CYT58" s="73"/>
      <c r="CYU58" s="73"/>
      <c r="CYV58" s="73"/>
      <c r="CYW58" s="73"/>
      <c r="CYX58" s="73"/>
      <c r="CYY58" s="73"/>
      <c r="CYZ58" s="73"/>
      <c r="CZA58" s="73"/>
      <c r="CZB58" s="73"/>
      <c r="CZC58" s="73"/>
      <c r="CZD58" s="73"/>
      <c r="CZE58" s="73"/>
      <c r="CZF58" s="73"/>
      <c r="CZG58" s="73"/>
      <c r="CZH58" s="73"/>
      <c r="CZI58" s="73"/>
      <c r="CZJ58" s="73"/>
      <c r="CZK58" s="73"/>
      <c r="CZL58" s="73"/>
      <c r="CZM58" s="73"/>
      <c r="CZN58" s="73"/>
      <c r="CZO58" s="73"/>
      <c r="CZP58" s="73"/>
      <c r="CZQ58" s="73"/>
      <c r="CZR58" s="73"/>
      <c r="CZS58" s="73"/>
      <c r="CZT58" s="73"/>
      <c r="CZU58" s="73"/>
      <c r="CZV58" s="73"/>
      <c r="CZW58" s="73"/>
      <c r="CZX58" s="73"/>
      <c r="CZY58" s="73"/>
      <c r="CZZ58" s="73"/>
      <c r="DAA58" s="73"/>
      <c r="DAB58" s="73"/>
      <c r="DAC58" s="73"/>
      <c r="DAD58" s="73"/>
      <c r="DAE58" s="73"/>
      <c r="DAF58" s="73"/>
      <c r="DAG58" s="73"/>
      <c r="DAH58" s="73"/>
      <c r="DAI58" s="73"/>
      <c r="DAJ58" s="73"/>
      <c r="DAK58" s="73"/>
      <c r="DAL58" s="73"/>
      <c r="DAM58" s="73"/>
      <c r="DAN58" s="73"/>
      <c r="DAO58" s="73"/>
      <c r="DAP58" s="73"/>
      <c r="DAQ58" s="73"/>
      <c r="DAR58" s="73"/>
      <c r="DAS58" s="73"/>
      <c r="DAT58" s="73"/>
      <c r="DAU58" s="73"/>
      <c r="DAV58" s="73"/>
      <c r="DAW58" s="73"/>
      <c r="DAX58" s="73"/>
      <c r="DAY58" s="73"/>
      <c r="DAZ58" s="73"/>
      <c r="DBA58" s="73"/>
      <c r="DBB58" s="73"/>
      <c r="DBC58" s="73"/>
      <c r="DBD58" s="73"/>
      <c r="DBE58" s="73"/>
      <c r="DBF58" s="73"/>
      <c r="DBG58" s="73"/>
      <c r="DBH58" s="73"/>
      <c r="DBI58" s="73"/>
      <c r="DBJ58" s="73"/>
      <c r="DBK58" s="73"/>
      <c r="DBL58" s="73"/>
      <c r="DBM58" s="73"/>
      <c r="DBN58" s="73"/>
      <c r="DBO58" s="73"/>
      <c r="DBP58" s="73"/>
      <c r="DBQ58" s="73"/>
      <c r="DBR58" s="73"/>
      <c r="DBS58" s="73"/>
      <c r="DBT58" s="73"/>
      <c r="DBU58" s="73"/>
      <c r="DBV58" s="73"/>
      <c r="DBW58" s="73"/>
      <c r="DBX58" s="73"/>
      <c r="DBY58" s="73"/>
      <c r="DBZ58" s="73"/>
      <c r="DCA58" s="73"/>
      <c r="DCB58" s="73"/>
      <c r="DCC58" s="73"/>
      <c r="DCD58" s="73"/>
      <c r="DCE58" s="73"/>
      <c r="DCF58" s="73"/>
      <c r="DCG58" s="73"/>
      <c r="DCH58" s="73"/>
      <c r="DCI58" s="73"/>
      <c r="DCJ58" s="73"/>
      <c r="DCK58" s="73"/>
      <c r="DCL58" s="73"/>
      <c r="DCM58" s="73"/>
      <c r="DCN58" s="73"/>
      <c r="DCO58" s="73"/>
      <c r="DCP58" s="73"/>
      <c r="DCQ58" s="73"/>
      <c r="DCR58" s="73"/>
      <c r="DCS58" s="73"/>
      <c r="DCT58" s="73"/>
      <c r="DCU58" s="73"/>
      <c r="DCV58" s="73"/>
      <c r="DCW58" s="73"/>
      <c r="DCX58" s="73"/>
      <c r="DCY58" s="73"/>
      <c r="DCZ58" s="73"/>
      <c r="DDA58" s="73"/>
      <c r="DDB58" s="73"/>
      <c r="DDC58" s="73"/>
      <c r="DDD58" s="73"/>
      <c r="DDE58" s="73"/>
      <c r="DDF58" s="73"/>
      <c r="DDG58" s="73"/>
      <c r="DDH58" s="73"/>
      <c r="DDI58" s="73"/>
      <c r="DDJ58" s="73"/>
      <c r="DDK58" s="73"/>
      <c r="DDL58" s="73"/>
      <c r="DDM58" s="73"/>
      <c r="DDN58" s="73"/>
      <c r="DDO58" s="73"/>
      <c r="DDP58" s="73"/>
      <c r="DDQ58" s="73"/>
      <c r="DDR58" s="73"/>
      <c r="DDS58" s="73"/>
      <c r="DDT58" s="73"/>
      <c r="DDU58" s="73"/>
      <c r="DDV58" s="73"/>
      <c r="DDW58" s="73"/>
      <c r="DDX58" s="73"/>
      <c r="DDY58" s="73"/>
      <c r="DDZ58" s="73"/>
      <c r="DEA58" s="73"/>
      <c r="DEB58" s="73"/>
      <c r="DEC58" s="73"/>
      <c r="DED58" s="73"/>
      <c r="DEE58" s="73"/>
      <c r="DEF58" s="73"/>
      <c r="DEG58" s="73"/>
      <c r="DEH58" s="73"/>
      <c r="DEI58" s="73"/>
      <c r="DEJ58" s="73"/>
      <c r="DEK58" s="73"/>
      <c r="DEL58" s="73"/>
      <c r="DEM58" s="73"/>
      <c r="DEN58" s="73"/>
      <c r="DEO58" s="73"/>
      <c r="DEP58" s="73"/>
      <c r="DEQ58" s="73"/>
      <c r="DER58" s="73"/>
      <c r="DES58" s="73"/>
      <c r="DET58" s="73"/>
      <c r="DEU58" s="73"/>
      <c r="DEV58" s="73"/>
      <c r="DEW58" s="73"/>
      <c r="DEX58" s="73"/>
      <c r="DEY58" s="73"/>
      <c r="DEZ58" s="73"/>
      <c r="DFA58" s="73"/>
      <c r="DFB58" s="73"/>
      <c r="DFC58" s="73"/>
      <c r="DFD58" s="73"/>
      <c r="DFE58" s="73"/>
      <c r="DFF58" s="73"/>
      <c r="DFG58" s="73"/>
      <c r="DFH58" s="73"/>
      <c r="DFI58" s="73"/>
      <c r="DFJ58" s="73"/>
      <c r="DFK58" s="73"/>
      <c r="DFL58" s="73"/>
      <c r="DFM58" s="73"/>
      <c r="DFN58" s="73"/>
      <c r="DFO58" s="73"/>
      <c r="DFP58" s="73"/>
      <c r="DFQ58" s="73"/>
      <c r="DFR58" s="73"/>
      <c r="DFS58" s="73"/>
      <c r="DFT58" s="73"/>
      <c r="DFU58" s="73"/>
      <c r="DFV58" s="73"/>
      <c r="DFW58" s="73"/>
      <c r="DFX58" s="73"/>
      <c r="DFY58" s="73"/>
      <c r="DFZ58" s="73"/>
      <c r="DGA58" s="73"/>
      <c r="DGB58" s="73"/>
      <c r="DGC58" s="73"/>
      <c r="DGD58" s="73"/>
      <c r="DGE58" s="73"/>
      <c r="DGF58" s="73"/>
      <c r="DGG58" s="73"/>
      <c r="DGH58" s="73"/>
      <c r="DGI58" s="73"/>
      <c r="DGJ58" s="73"/>
      <c r="DGK58" s="73"/>
      <c r="DGL58" s="73"/>
      <c r="DGM58" s="73"/>
      <c r="DGN58" s="73"/>
      <c r="DGO58" s="73"/>
      <c r="DGP58" s="73"/>
      <c r="DGQ58" s="73"/>
      <c r="DGR58" s="73"/>
      <c r="DGS58" s="73"/>
      <c r="DGT58" s="73"/>
      <c r="DGU58" s="73"/>
      <c r="DGV58" s="73"/>
      <c r="DGW58" s="73"/>
      <c r="DGX58" s="73"/>
      <c r="DGY58" s="73"/>
      <c r="DGZ58" s="73"/>
      <c r="DHA58" s="73"/>
      <c r="DHB58" s="73"/>
      <c r="DHC58" s="73"/>
      <c r="DHD58" s="73"/>
      <c r="DHE58" s="73"/>
      <c r="DHF58" s="73"/>
      <c r="DHG58" s="73"/>
      <c r="DHH58" s="73"/>
      <c r="DHI58" s="73"/>
      <c r="DHJ58" s="73"/>
      <c r="DHK58" s="73"/>
      <c r="DHL58" s="73"/>
      <c r="DHM58" s="73"/>
      <c r="DHN58" s="73"/>
      <c r="DHO58" s="73"/>
      <c r="DHP58" s="73"/>
      <c r="DHQ58" s="73"/>
      <c r="DHR58" s="73"/>
      <c r="DHS58" s="73"/>
      <c r="DHT58" s="73"/>
      <c r="DHU58" s="73"/>
      <c r="DHV58" s="73"/>
      <c r="DHW58" s="73"/>
      <c r="DHX58" s="73"/>
      <c r="DHY58" s="73"/>
      <c r="DHZ58" s="73"/>
      <c r="DIA58" s="73"/>
      <c r="DIB58" s="73"/>
      <c r="DIC58" s="73"/>
      <c r="DID58" s="73"/>
      <c r="DIE58" s="73"/>
      <c r="DIF58" s="73"/>
      <c r="DIG58" s="73"/>
      <c r="DIH58" s="73"/>
      <c r="DII58" s="73"/>
      <c r="DIJ58" s="73"/>
      <c r="DIK58" s="73"/>
      <c r="DIL58" s="73"/>
      <c r="DIM58" s="73"/>
      <c r="DIN58" s="73"/>
      <c r="DIO58" s="73"/>
      <c r="DIP58" s="73"/>
      <c r="DIQ58" s="73"/>
      <c r="DIR58" s="73"/>
      <c r="DIS58" s="73"/>
      <c r="DIT58" s="73"/>
      <c r="DIU58" s="73"/>
      <c r="DIV58" s="73"/>
      <c r="DIW58" s="73"/>
      <c r="DIX58" s="73"/>
      <c r="DIY58" s="73"/>
      <c r="DIZ58" s="73"/>
      <c r="DJA58" s="73"/>
      <c r="DJB58" s="73"/>
      <c r="DJC58" s="73"/>
      <c r="DJD58" s="73"/>
      <c r="DJE58" s="73"/>
      <c r="DJF58" s="73"/>
      <c r="DJG58" s="73"/>
      <c r="DJH58" s="73"/>
      <c r="DJI58" s="73"/>
      <c r="DJJ58" s="73"/>
      <c r="DJK58" s="73"/>
      <c r="DJL58" s="73"/>
      <c r="DJM58" s="73"/>
      <c r="DJN58" s="73"/>
      <c r="DJO58" s="73"/>
      <c r="DJP58" s="73"/>
      <c r="DJQ58" s="73"/>
      <c r="DJR58" s="73"/>
      <c r="DJS58" s="73"/>
      <c r="DJT58" s="73"/>
      <c r="DJU58" s="73"/>
      <c r="DJV58" s="73"/>
      <c r="DJW58" s="73"/>
      <c r="DJX58" s="73"/>
      <c r="DJY58" s="73"/>
      <c r="DJZ58" s="73"/>
      <c r="DKA58" s="73"/>
      <c r="DKB58" s="73"/>
      <c r="DKC58" s="73"/>
      <c r="DKD58" s="73"/>
      <c r="DKE58" s="73"/>
      <c r="DKF58" s="73"/>
      <c r="DKG58" s="73"/>
      <c r="DKH58" s="73"/>
      <c r="DKI58" s="73"/>
      <c r="DKJ58" s="73"/>
      <c r="DKK58" s="73"/>
      <c r="DKL58" s="73"/>
      <c r="DKM58" s="73"/>
      <c r="DKN58" s="73"/>
      <c r="DKO58" s="73"/>
      <c r="DKP58" s="73"/>
      <c r="DKQ58" s="73"/>
      <c r="DKR58" s="73"/>
      <c r="DKS58" s="73"/>
      <c r="DKT58" s="73"/>
      <c r="DKU58" s="73"/>
      <c r="DKV58" s="73"/>
      <c r="DKW58" s="73"/>
      <c r="DKX58" s="73"/>
      <c r="DKY58" s="73"/>
      <c r="DKZ58" s="73"/>
      <c r="DLA58" s="73"/>
      <c r="DLB58" s="73"/>
      <c r="DLC58" s="73"/>
      <c r="DLD58" s="73"/>
      <c r="DLE58" s="73"/>
      <c r="DLF58" s="73"/>
      <c r="DLG58" s="73"/>
      <c r="DLH58" s="73"/>
      <c r="DLI58" s="73"/>
      <c r="DLJ58" s="73"/>
      <c r="DLK58" s="73"/>
      <c r="DLL58" s="73"/>
      <c r="DLM58" s="73"/>
      <c r="DLN58" s="73"/>
      <c r="DLO58" s="73"/>
      <c r="DLP58" s="73"/>
      <c r="DLQ58" s="73"/>
      <c r="DLR58" s="73"/>
      <c r="DLS58" s="73"/>
      <c r="DLT58" s="73"/>
      <c r="DLU58" s="73"/>
      <c r="DLV58" s="73"/>
      <c r="DLW58" s="73"/>
      <c r="DLX58" s="73"/>
      <c r="DLY58" s="73"/>
      <c r="DLZ58" s="73"/>
      <c r="DMA58" s="73"/>
      <c r="DMB58" s="73"/>
      <c r="DMC58" s="73"/>
      <c r="DMD58" s="73"/>
      <c r="DME58" s="73"/>
      <c r="DMF58" s="73"/>
      <c r="DMG58" s="73"/>
      <c r="DMH58" s="73"/>
      <c r="DMI58" s="73"/>
      <c r="DMJ58" s="73"/>
      <c r="DMK58" s="73"/>
      <c r="DML58" s="73"/>
      <c r="DMM58" s="73"/>
      <c r="DMN58" s="73"/>
      <c r="DMO58" s="73"/>
      <c r="DMP58" s="73"/>
      <c r="DMQ58" s="73"/>
      <c r="DMR58" s="73"/>
      <c r="DMS58" s="73"/>
      <c r="DMT58" s="73"/>
      <c r="DMU58" s="73"/>
      <c r="DMV58" s="73"/>
      <c r="DMW58" s="73"/>
      <c r="DMX58" s="73"/>
      <c r="DMY58" s="73"/>
      <c r="DMZ58" s="73"/>
      <c r="DNA58" s="73"/>
      <c r="DNB58" s="73"/>
      <c r="DNC58" s="73"/>
      <c r="DND58" s="73"/>
      <c r="DNE58" s="73"/>
      <c r="DNF58" s="73"/>
      <c r="DNG58" s="73"/>
      <c r="DNH58" s="73"/>
      <c r="DNI58" s="73"/>
      <c r="DNJ58" s="73"/>
      <c r="DNK58" s="73"/>
      <c r="DNL58" s="73"/>
      <c r="DNM58" s="73"/>
      <c r="DNN58" s="73"/>
      <c r="DNO58" s="73"/>
      <c r="DNP58" s="73"/>
      <c r="DNQ58" s="73"/>
      <c r="DNR58" s="73"/>
      <c r="DNS58" s="73"/>
      <c r="DNT58" s="73"/>
      <c r="DNU58" s="73"/>
      <c r="DNV58" s="73"/>
      <c r="DNW58" s="73"/>
      <c r="DNX58" s="73"/>
      <c r="DNY58" s="73"/>
      <c r="DNZ58" s="73"/>
      <c r="DOA58" s="73"/>
      <c r="DOB58" s="73"/>
      <c r="DOC58" s="73"/>
      <c r="DOD58" s="73"/>
      <c r="DOE58" s="73"/>
      <c r="DOF58" s="73"/>
      <c r="DOG58" s="73"/>
      <c r="DOH58" s="73"/>
      <c r="DOI58" s="73"/>
      <c r="DOJ58" s="73"/>
      <c r="DOK58" s="73"/>
      <c r="DOL58" s="73"/>
      <c r="DOM58" s="73"/>
      <c r="DON58" s="73"/>
      <c r="DOO58" s="73"/>
      <c r="DOP58" s="73"/>
      <c r="DOQ58" s="73"/>
      <c r="DOR58" s="73"/>
      <c r="DOS58" s="73"/>
      <c r="DOT58" s="73"/>
      <c r="DOU58" s="73"/>
      <c r="DOV58" s="73"/>
      <c r="DOW58" s="73"/>
      <c r="DOX58" s="73"/>
      <c r="DOY58" s="73"/>
      <c r="DOZ58" s="73"/>
      <c r="DPA58" s="73"/>
      <c r="DPB58" s="73"/>
      <c r="DPC58" s="73"/>
      <c r="DPD58" s="73"/>
      <c r="DPE58" s="73"/>
      <c r="DPF58" s="73"/>
      <c r="DPG58" s="73"/>
      <c r="DPH58" s="73"/>
      <c r="DPI58" s="73"/>
      <c r="DPJ58" s="73"/>
      <c r="DPK58" s="73"/>
      <c r="DPL58" s="73"/>
      <c r="DPM58" s="73"/>
      <c r="DPN58" s="73"/>
      <c r="DPO58" s="73"/>
      <c r="DPP58" s="73"/>
      <c r="DPQ58" s="73"/>
      <c r="DPR58" s="73"/>
      <c r="DPS58" s="73"/>
      <c r="DPT58" s="73"/>
      <c r="DPU58" s="73"/>
      <c r="DPV58" s="73"/>
      <c r="DPW58" s="73"/>
      <c r="DPX58" s="73"/>
      <c r="DPY58" s="73"/>
      <c r="DPZ58" s="73"/>
      <c r="DQA58" s="73"/>
      <c r="DQB58" s="73"/>
      <c r="DQC58" s="73"/>
      <c r="DQD58" s="73"/>
      <c r="DQE58" s="73"/>
      <c r="DQF58" s="73"/>
      <c r="DQG58" s="73"/>
      <c r="DQH58" s="73"/>
      <c r="DQI58" s="73"/>
      <c r="DQJ58" s="73"/>
      <c r="DQK58" s="73"/>
      <c r="DQL58" s="73"/>
      <c r="DQM58" s="73"/>
      <c r="DQN58" s="73"/>
      <c r="DQO58" s="73"/>
      <c r="DQP58" s="73"/>
      <c r="DQQ58" s="73"/>
      <c r="DQR58" s="73"/>
      <c r="DQS58" s="73"/>
      <c r="DQT58" s="73"/>
      <c r="DQU58" s="73"/>
      <c r="DQV58" s="73"/>
      <c r="DQW58" s="73"/>
      <c r="DQX58" s="73"/>
      <c r="DQY58" s="73"/>
      <c r="DQZ58" s="73"/>
      <c r="DRA58" s="73"/>
      <c r="DRB58" s="73"/>
      <c r="DRC58" s="73"/>
      <c r="DRD58" s="73"/>
      <c r="DRE58" s="73"/>
      <c r="DRF58" s="73"/>
      <c r="DRG58" s="73"/>
      <c r="DRH58" s="73"/>
      <c r="DRI58" s="73"/>
      <c r="DRJ58" s="73"/>
      <c r="DRK58" s="73"/>
      <c r="DRL58" s="73"/>
      <c r="DRM58" s="73"/>
      <c r="DRN58" s="73"/>
      <c r="DRO58" s="73"/>
      <c r="DRP58" s="73"/>
      <c r="DRQ58" s="73"/>
      <c r="DRR58" s="73"/>
      <c r="DRS58" s="73"/>
      <c r="DRT58" s="73"/>
      <c r="DRU58" s="73"/>
      <c r="DRV58" s="73"/>
      <c r="DRW58" s="73"/>
      <c r="DRX58" s="73"/>
      <c r="DRY58" s="73"/>
      <c r="DRZ58" s="73"/>
      <c r="DSA58" s="73"/>
      <c r="DSB58" s="73"/>
      <c r="DSC58" s="73"/>
      <c r="DSD58" s="73"/>
      <c r="DSE58" s="73"/>
      <c r="DSF58" s="73"/>
      <c r="DSG58" s="73"/>
      <c r="DSH58" s="73"/>
      <c r="DSI58" s="73"/>
      <c r="DSJ58" s="73"/>
      <c r="DSK58" s="73"/>
      <c r="DSL58" s="73"/>
      <c r="DSM58" s="73"/>
      <c r="DSN58" s="73"/>
      <c r="DSO58" s="73"/>
      <c r="DSP58" s="73"/>
      <c r="DSQ58" s="73"/>
      <c r="DSR58" s="73"/>
      <c r="DSS58" s="73"/>
      <c r="DST58" s="73"/>
      <c r="DSU58" s="73"/>
      <c r="DSV58" s="73"/>
      <c r="DSW58" s="73"/>
      <c r="DSX58" s="73"/>
      <c r="DSY58" s="73"/>
      <c r="DSZ58" s="73"/>
      <c r="DTA58" s="73"/>
      <c r="DTB58" s="73"/>
      <c r="DTC58" s="73"/>
      <c r="DTD58" s="73"/>
      <c r="DTE58" s="73"/>
      <c r="DTF58" s="73"/>
      <c r="DTG58" s="73"/>
      <c r="DTH58" s="73"/>
      <c r="DTI58" s="73"/>
      <c r="DTJ58" s="73"/>
      <c r="DTK58" s="73"/>
      <c r="DTL58" s="73"/>
      <c r="DTM58" s="73"/>
      <c r="DTN58" s="73"/>
      <c r="DTO58" s="73"/>
      <c r="DTP58" s="73"/>
      <c r="DTQ58" s="73"/>
      <c r="DTR58" s="73"/>
      <c r="DTS58" s="73"/>
      <c r="DTT58" s="73"/>
      <c r="DTU58" s="73"/>
      <c r="DTV58" s="73"/>
      <c r="DTW58" s="73"/>
      <c r="DTX58" s="73"/>
      <c r="DTY58" s="73"/>
      <c r="DTZ58" s="73"/>
      <c r="DUA58" s="73"/>
      <c r="DUB58" s="73"/>
      <c r="DUC58" s="73"/>
      <c r="DUD58" s="73"/>
      <c r="DUE58" s="73"/>
      <c r="DUF58" s="73"/>
      <c r="DUG58" s="73"/>
      <c r="DUH58" s="73"/>
      <c r="DUI58" s="73"/>
      <c r="DUJ58" s="73"/>
      <c r="DUK58" s="73"/>
      <c r="DUL58" s="73"/>
      <c r="DUM58" s="73"/>
      <c r="DUN58" s="73"/>
      <c r="DUO58" s="73"/>
      <c r="DUP58" s="73"/>
      <c r="DUQ58" s="73"/>
      <c r="DUR58" s="73"/>
      <c r="DUS58" s="73"/>
      <c r="DUT58" s="73"/>
      <c r="DUU58" s="73"/>
      <c r="DUV58" s="73"/>
      <c r="DUW58" s="73"/>
      <c r="DUX58" s="73"/>
      <c r="DUY58" s="73"/>
      <c r="DUZ58" s="73"/>
      <c r="DVA58" s="73"/>
      <c r="DVB58" s="73"/>
      <c r="DVC58" s="73"/>
      <c r="DVD58" s="73"/>
      <c r="DVE58" s="73"/>
      <c r="DVF58" s="73"/>
      <c r="DVG58" s="73"/>
      <c r="DVH58" s="73"/>
      <c r="DVI58" s="73"/>
      <c r="DVJ58" s="73"/>
      <c r="DVK58" s="73"/>
      <c r="DVL58" s="73"/>
      <c r="DVM58" s="73"/>
      <c r="DVN58" s="73"/>
      <c r="DVO58" s="73"/>
      <c r="DVP58" s="73"/>
      <c r="DVQ58" s="73"/>
      <c r="DVR58" s="73"/>
      <c r="DVS58" s="73"/>
      <c r="DVT58" s="73"/>
      <c r="DVU58" s="73"/>
      <c r="DVV58" s="73"/>
      <c r="DVW58" s="73"/>
      <c r="DVX58" s="73"/>
      <c r="DVY58" s="73"/>
      <c r="DVZ58" s="73"/>
      <c r="DWA58" s="73"/>
      <c r="DWB58" s="73"/>
      <c r="DWC58" s="73"/>
      <c r="DWD58" s="73"/>
      <c r="DWE58" s="73"/>
      <c r="DWF58" s="73"/>
      <c r="DWG58" s="73"/>
      <c r="DWH58" s="73"/>
      <c r="DWI58" s="73"/>
      <c r="DWJ58" s="73"/>
      <c r="DWK58" s="73"/>
      <c r="DWL58" s="73"/>
      <c r="DWM58" s="73"/>
      <c r="DWN58" s="73"/>
      <c r="DWO58" s="73"/>
      <c r="DWP58" s="73"/>
      <c r="DWQ58" s="73"/>
      <c r="DWR58" s="73"/>
      <c r="DWS58" s="73"/>
      <c r="DWT58" s="73"/>
      <c r="DWU58" s="73"/>
      <c r="DWV58" s="73"/>
      <c r="DWW58" s="73"/>
      <c r="DWX58" s="73"/>
      <c r="DWY58" s="73"/>
      <c r="DWZ58" s="73"/>
      <c r="DXA58" s="73"/>
      <c r="DXB58" s="73"/>
      <c r="DXC58" s="73"/>
      <c r="DXD58" s="73"/>
      <c r="DXE58" s="73"/>
      <c r="DXF58" s="73"/>
      <c r="DXG58" s="73"/>
      <c r="DXH58" s="73"/>
      <c r="DXI58" s="73"/>
      <c r="DXJ58" s="73"/>
      <c r="DXK58" s="73"/>
      <c r="DXL58" s="73"/>
      <c r="DXM58" s="73"/>
      <c r="DXN58" s="73"/>
      <c r="DXO58" s="73"/>
      <c r="DXP58" s="73"/>
      <c r="DXQ58" s="73"/>
      <c r="DXR58" s="73"/>
      <c r="DXS58" s="73"/>
      <c r="DXT58" s="73"/>
      <c r="DXU58" s="73"/>
      <c r="DXV58" s="73"/>
      <c r="DXW58" s="73"/>
      <c r="DXX58" s="73"/>
      <c r="DXY58" s="73"/>
      <c r="DXZ58" s="73"/>
      <c r="DYA58" s="73"/>
      <c r="DYB58" s="73"/>
      <c r="DYC58" s="73"/>
      <c r="DYD58" s="73"/>
      <c r="DYE58" s="73"/>
      <c r="DYF58" s="73"/>
      <c r="DYG58" s="73"/>
      <c r="DYH58" s="73"/>
      <c r="DYI58" s="73"/>
      <c r="DYJ58" s="73"/>
      <c r="DYK58" s="73"/>
      <c r="DYL58" s="73"/>
      <c r="DYM58" s="73"/>
      <c r="DYN58" s="73"/>
      <c r="DYO58" s="73"/>
      <c r="DYP58" s="73"/>
      <c r="DYQ58" s="73"/>
      <c r="DYR58" s="73"/>
      <c r="DYS58" s="73"/>
      <c r="DYT58" s="73"/>
      <c r="DYU58" s="73"/>
      <c r="DYV58" s="73"/>
      <c r="DYW58" s="73"/>
      <c r="DYX58" s="73"/>
      <c r="DYY58" s="73"/>
      <c r="DYZ58" s="73"/>
      <c r="DZA58" s="73"/>
      <c r="DZB58" s="73"/>
      <c r="DZC58" s="73"/>
      <c r="DZD58" s="73"/>
      <c r="DZE58" s="73"/>
      <c r="DZF58" s="73"/>
      <c r="DZG58" s="73"/>
      <c r="DZH58" s="73"/>
      <c r="DZI58" s="73"/>
      <c r="DZJ58" s="73"/>
      <c r="DZK58" s="73"/>
      <c r="DZL58" s="73"/>
      <c r="DZM58" s="73"/>
      <c r="DZN58" s="73"/>
      <c r="DZO58" s="73"/>
      <c r="DZP58" s="73"/>
      <c r="DZQ58" s="73"/>
      <c r="DZR58" s="73"/>
      <c r="DZS58" s="73"/>
      <c r="DZT58" s="73"/>
      <c r="DZU58" s="73"/>
      <c r="DZV58" s="73"/>
      <c r="DZW58" s="73"/>
      <c r="DZX58" s="73"/>
      <c r="DZY58" s="73"/>
      <c r="DZZ58" s="73"/>
      <c r="EAA58" s="73"/>
      <c r="EAB58" s="73"/>
      <c r="EAC58" s="73"/>
      <c r="EAD58" s="73"/>
      <c r="EAE58" s="73"/>
      <c r="EAF58" s="73"/>
      <c r="EAG58" s="73"/>
      <c r="EAH58" s="73"/>
      <c r="EAI58" s="73"/>
      <c r="EAJ58" s="73"/>
      <c r="EAK58" s="73"/>
      <c r="EAL58" s="73"/>
      <c r="EAM58" s="73"/>
      <c r="EAN58" s="73"/>
      <c r="EAO58" s="73"/>
      <c r="EAP58" s="73"/>
      <c r="EAQ58" s="73"/>
      <c r="EAR58" s="73"/>
      <c r="EAS58" s="73"/>
      <c r="EAT58" s="73"/>
      <c r="EAU58" s="73"/>
      <c r="EAV58" s="73"/>
      <c r="EAW58" s="73"/>
      <c r="EAX58" s="73"/>
      <c r="EAY58" s="73"/>
      <c r="EAZ58" s="73"/>
      <c r="EBA58" s="73"/>
      <c r="EBB58" s="73"/>
      <c r="EBC58" s="73"/>
      <c r="EBD58" s="73"/>
      <c r="EBE58" s="73"/>
      <c r="EBF58" s="73"/>
      <c r="EBG58" s="73"/>
      <c r="EBH58" s="73"/>
      <c r="EBI58" s="73"/>
      <c r="EBJ58" s="73"/>
      <c r="EBK58" s="73"/>
      <c r="EBL58" s="73"/>
      <c r="EBM58" s="73"/>
      <c r="EBN58" s="73"/>
      <c r="EBO58" s="73"/>
      <c r="EBP58" s="73"/>
      <c r="EBQ58" s="73"/>
      <c r="EBR58" s="73"/>
      <c r="EBS58" s="73"/>
      <c r="EBT58" s="73"/>
      <c r="EBU58" s="73"/>
      <c r="EBV58" s="73"/>
      <c r="EBW58" s="73"/>
      <c r="EBX58" s="73"/>
      <c r="EBY58" s="73"/>
      <c r="EBZ58" s="73"/>
      <c r="ECA58" s="73"/>
      <c r="ECB58" s="73"/>
      <c r="ECC58" s="73"/>
      <c r="ECD58" s="73"/>
      <c r="ECE58" s="73"/>
      <c r="ECF58" s="73"/>
      <c r="ECG58" s="73"/>
      <c r="ECH58" s="73"/>
      <c r="ECI58" s="73"/>
      <c r="ECJ58" s="73"/>
      <c r="ECK58" s="73"/>
      <c r="ECL58" s="73"/>
      <c r="ECM58" s="73"/>
      <c r="ECN58" s="73"/>
      <c r="ECO58" s="73"/>
      <c r="ECP58" s="73"/>
      <c r="ECQ58" s="73"/>
      <c r="ECR58" s="73"/>
      <c r="ECS58" s="73"/>
      <c r="ECT58" s="73"/>
      <c r="ECU58" s="73"/>
      <c r="ECV58" s="73"/>
      <c r="ECW58" s="73"/>
      <c r="ECX58" s="73"/>
      <c r="ECY58" s="73"/>
      <c r="ECZ58" s="73"/>
      <c r="EDA58" s="73"/>
      <c r="EDB58" s="73"/>
      <c r="EDC58" s="73"/>
      <c r="EDD58" s="73"/>
      <c r="EDE58" s="73"/>
      <c r="EDF58" s="73"/>
      <c r="EDG58" s="73"/>
      <c r="EDH58" s="73"/>
      <c r="EDI58" s="73"/>
      <c r="EDJ58" s="73"/>
      <c r="EDK58" s="73"/>
      <c r="EDL58" s="73"/>
      <c r="EDM58" s="73"/>
      <c r="EDN58" s="73"/>
      <c r="EDO58" s="73"/>
      <c r="EDP58" s="73"/>
      <c r="EDQ58" s="73"/>
      <c r="EDR58" s="73"/>
      <c r="EDS58" s="73"/>
      <c r="EDT58" s="73"/>
      <c r="EDU58" s="73"/>
      <c r="EDV58" s="73"/>
      <c r="EDW58" s="73"/>
      <c r="EDX58" s="73"/>
      <c r="EDY58" s="73"/>
      <c r="EDZ58" s="73"/>
      <c r="EEA58" s="73"/>
      <c r="EEB58" s="73"/>
      <c r="EEC58" s="73"/>
      <c r="EED58" s="73"/>
      <c r="EEE58" s="73"/>
      <c r="EEF58" s="73"/>
      <c r="EEG58" s="73"/>
      <c r="EEH58" s="73"/>
      <c r="EEI58" s="73"/>
      <c r="EEJ58" s="73"/>
      <c r="EEK58" s="73"/>
      <c r="EEL58" s="73"/>
      <c r="EEM58" s="73"/>
      <c r="EEN58" s="73"/>
      <c r="EEO58" s="73"/>
      <c r="EEP58" s="73"/>
      <c r="EEQ58" s="73"/>
      <c r="EER58" s="73"/>
      <c r="EES58" s="73"/>
      <c r="EET58" s="73"/>
      <c r="EEU58" s="73"/>
      <c r="EEV58" s="73"/>
      <c r="EEW58" s="73"/>
      <c r="EEX58" s="73"/>
      <c r="EEY58" s="73"/>
      <c r="EEZ58" s="73"/>
      <c r="EFA58" s="73"/>
      <c r="EFB58" s="73"/>
      <c r="EFC58" s="73"/>
      <c r="EFD58" s="73"/>
      <c r="EFE58" s="73"/>
      <c r="EFF58" s="73"/>
      <c r="EFG58" s="73"/>
      <c r="EFH58" s="73"/>
      <c r="EFI58" s="73"/>
      <c r="EFJ58" s="73"/>
      <c r="EFK58" s="73"/>
      <c r="EFL58" s="73"/>
      <c r="EFM58" s="73"/>
      <c r="EFN58" s="73"/>
      <c r="EFO58" s="73"/>
      <c r="EFP58" s="73"/>
      <c r="EFQ58" s="73"/>
      <c r="EFR58" s="73"/>
      <c r="EFS58" s="73"/>
      <c r="EFT58" s="73"/>
      <c r="EFU58" s="73"/>
      <c r="EFV58" s="73"/>
      <c r="EFW58" s="73"/>
      <c r="EFX58" s="73"/>
      <c r="EFY58" s="73"/>
      <c r="EFZ58" s="73"/>
      <c r="EGA58" s="73"/>
      <c r="EGB58" s="73"/>
      <c r="EGC58" s="73"/>
      <c r="EGD58" s="73"/>
      <c r="EGE58" s="73"/>
      <c r="EGF58" s="73"/>
      <c r="EGG58" s="73"/>
      <c r="EGH58" s="73"/>
      <c r="EGI58" s="73"/>
      <c r="EGJ58" s="73"/>
      <c r="EGK58" s="73"/>
      <c r="EGL58" s="73"/>
      <c r="EGM58" s="73"/>
      <c r="EGN58" s="73"/>
      <c r="EGO58" s="73"/>
      <c r="EGP58" s="73"/>
      <c r="EGQ58" s="73"/>
      <c r="EGR58" s="73"/>
      <c r="EGS58" s="73"/>
      <c r="EGT58" s="73"/>
      <c r="EGU58" s="73"/>
      <c r="EGV58" s="73"/>
      <c r="EGW58" s="73"/>
      <c r="EGX58" s="73"/>
      <c r="EGY58" s="73"/>
      <c r="EGZ58" s="73"/>
      <c r="EHA58" s="73"/>
      <c r="EHB58" s="73"/>
      <c r="EHC58" s="73"/>
      <c r="EHD58" s="73"/>
      <c r="EHE58" s="73"/>
      <c r="EHF58" s="73"/>
      <c r="EHG58" s="73"/>
      <c r="EHH58" s="73"/>
      <c r="EHI58" s="73"/>
      <c r="EHJ58" s="73"/>
      <c r="EHK58" s="73"/>
      <c r="EHL58" s="73"/>
      <c r="EHM58" s="73"/>
      <c r="EHN58" s="73"/>
      <c r="EHO58" s="73"/>
      <c r="EHP58" s="73"/>
      <c r="EHQ58" s="73"/>
      <c r="EHR58" s="73"/>
      <c r="EHS58" s="73"/>
      <c r="EHT58" s="73"/>
      <c r="EHU58" s="73"/>
      <c r="EHV58" s="73"/>
      <c r="EHW58" s="73"/>
      <c r="EHX58" s="73"/>
      <c r="EHY58" s="73"/>
      <c r="EHZ58" s="73"/>
      <c r="EIA58" s="73"/>
      <c r="EIB58" s="73"/>
      <c r="EIC58" s="73"/>
      <c r="EID58" s="73"/>
      <c r="EIE58" s="73"/>
      <c r="EIF58" s="73"/>
      <c r="EIG58" s="73"/>
      <c r="EIH58" s="73"/>
      <c r="EII58" s="73"/>
      <c r="EIJ58" s="73"/>
      <c r="EIK58" s="73"/>
      <c r="EIL58" s="73"/>
      <c r="EIM58" s="73"/>
      <c r="EIN58" s="73"/>
      <c r="EIO58" s="73"/>
      <c r="EIP58" s="73"/>
      <c r="EIQ58" s="73"/>
      <c r="EIR58" s="73"/>
      <c r="EIS58" s="73"/>
      <c r="EIT58" s="73"/>
      <c r="EIU58" s="73"/>
      <c r="EIV58" s="73"/>
      <c r="EIW58" s="73"/>
      <c r="EIX58" s="73"/>
      <c r="EIY58" s="73"/>
      <c r="EIZ58" s="73"/>
      <c r="EJA58" s="73"/>
      <c r="EJB58" s="73"/>
      <c r="EJC58" s="73"/>
      <c r="EJD58" s="73"/>
      <c r="EJE58" s="73"/>
      <c r="EJF58" s="73"/>
      <c r="EJG58" s="73"/>
      <c r="EJH58" s="73"/>
      <c r="EJI58" s="73"/>
      <c r="EJJ58" s="73"/>
      <c r="EJK58" s="73"/>
      <c r="EJL58" s="73"/>
      <c r="EJM58" s="73"/>
      <c r="EJN58" s="73"/>
      <c r="EJO58" s="73"/>
      <c r="EJP58" s="73"/>
      <c r="EJQ58" s="73"/>
      <c r="EJR58" s="73"/>
      <c r="EJS58" s="73"/>
      <c r="EJT58" s="73"/>
      <c r="EJU58" s="73"/>
      <c r="EJV58" s="73"/>
      <c r="EJW58" s="73"/>
      <c r="EJX58" s="73"/>
      <c r="EJY58" s="73"/>
      <c r="EJZ58" s="73"/>
      <c r="EKA58" s="73"/>
      <c r="EKB58" s="73"/>
      <c r="EKC58" s="73"/>
      <c r="EKD58" s="73"/>
      <c r="EKE58" s="73"/>
      <c r="EKF58" s="73"/>
      <c r="EKG58" s="73"/>
      <c r="EKH58" s="73"/>
      <c r="EKI58" s="73"/>
      <c r="EKJ58" s="73"/>
      <c r="EKK58" s="73"/>
      <c r="EKL58" s="73"/>
      <c r="EKM58" s="73"/>
      <c r="EKN58" s="73"/>
      <c r="EKO58" s="73"/>
      <c r="EKP58" s="73"/>
      <c r="EKQ58" s="73"/>
      <c r="EKR58" s="73"/>
      <c r="EKS58" s="73"/>
      <c r="EKT58" s="73"/>
      <c r="EKU58" s="73"/>
      <c r="EKV58" s="73"/>
      <c r="EKW58" s="73"/>
      <c r="EKX58" s="73"/>
      <c r="EKY58" s="73"/>
      <c r="EKZ58" s="73"/>
      <c r="ELA58" s="73"/>
      <c r="ELB58" s="73"/>
      <c r="ELC58" s="73"/>
      <c r="ELD58" s="73"/>
      <c r="ELE58" s="73"/>
      <c r="ELF58" s="73"/>
      <c r="ELG58" s="73"/>
      <c r="ELH58" s="73"/>
      <c r="ELI58" s="73"/>
      <c r="ELJ58" s="73"/>
      <c r="ELK58" s="73"/>
      <c r="ELL58" s="73"/>
      <c r="ELM58" s="73"/>
      <c r="ELN58" s="73"/>
      <c r="ELO58" s="73"/>
      <c r="ELP58" s="73"/>
      <c r="ELQ58" s="73"/>
      <c r="ELR58" s="73"/>
      <c r="ELS58" s="73"/>
      <c r="ELT58" s="73"/>
      <c r="ELU58" s="73"/>
      <c r="ELV58" s="73"/>
      <c r="ELW58" s="73"/>
      <c r="ELX58" s="73"/>
      <c r="ELY58" s="73"/>
      <c r="ELZ58" s="73"/>
      <c r="EMA58" s="73"/>
      <c r="EMB58" s="73"/>
      <c r="EMC58" s="73"/>
      <c r="EMD58" s="73"/>
      <c r="EME58" s="73"/>
      <c r="EMF58" s="73"/>
      <c r="EMG58" s="73"/>
      <c r="EMH58" s="73"/>
      <c r="EMI58" s="73"/>
      <c r="EMJ58" s="73"/>
      <c r="EMK58" s="73"/>
      <c r="EML58" s="73"/>
      <c r="EMM58" s="73"/>
      <c r="EMN58" s="73"/>
      <c r="EMO58" s="73"/>
      <c r="EMP58" s="73"/>
      <c r="EMQ58" s="73"/>
      <c r="EMR58" s="73"/>
      <c r="EMS58" s="73"/>
      <c r="EMT58" s="73"/>
      <c r="EMU58" s="73"/>
      <c r="EMV58" s="73"/>
      <c r="EMW58" s="73"/>
      <c r="EMX58" s="73"/>
      <c r="EMY58" s="73"/>
      <c r="EMZ58" s="73"/>
      <c r="ENA58" s="73"/>
      <c r="ENB58" s="73"/>
      <c r="ENC58" s="73"/>
      <c r="END58" s="73"/>
      <c r="ENE58" s="73"/>
      <c r="ENF58" s="73"/>
      <c r="ENG58" s="73"/>
      <c r="ENH58" s="73"/>
      <c r="ENI58" s="73"/>
      <c r="ENJ58" s="73"/>
      <c r="ENK58" s="73"/>
      <c r="ENL58" s="73"/>
      <c r="ENM58" s="73"/>
      <c r="ENN58" s="73"/>
      <c r="ENO58" s="73"/>
      <c r="ENP58" s="73"/>
      <c r="ENQ58" s="73"/>
      <c r="ENR58" s="73"/>
      <c r="ENS58" s="73"/>
      <c r="ENT58" s="73"/>
      <c r="ENU58" s="73"/>
      <c r="ENV58" s="73"/>
      <c r="ENW58" s="73"/>
      <c r="ENX58" s="73"/>
      <c r="ENY58" s="73"/>
      <c r="ENZ58" s="73"/>
      <c r="EOA58" s="73"/>
      <c r="EOB58" s="73"/>
      <c r="EOC58" s="73"/>
      <c r="EOD58" s="73"/>
      <c r="EOE58" s="73"/>
      <c r="EOF58" s="73"/>
      <c r="EOG58" s="73"/>
      <c r="EOH58" s="73"/>
      <c r="EOI58" s="73"/>
      <c r="EOJ58" s="73"/>
      <c r="EOK58" s="73"/>
      <c r="EOL58" s="73"/>
      <c r="EOM58" s="73"/>
      <c r="EON58" s="73"/>
      <c r="EOO58" s="73"/>
      <c r="EOP58" s="73"/>
      <c r="EOQ58" s="73"/>
      <c r="EOR58" s="73"/>
      <c r="EOS58" s="73"/>
      <c r="EOT58" s="73"/>
      <c r="EOU58" s="73"/>
      <c r="EOV58" s="73"/>
      <c r="EOW58" s="73"/>
      <c r="EOX58" s="73"/>
      <c r="EOY58" s="73"/>
      <c r="EOZ58" s="73"/>
      <c r="EPA58" s="73"/>
      <c r="EPB58" s="73"/>
      <c r="EPC58" s="73"/>
      <c r="EPD58" s="73"/>
      <c r="EPE58" s="73"/>
      <c r="EPF58" s="73"/>
      <c r="EPG58" s="73"/>
      <c r="EPH58" s="73"/>
      <c r="EPI58" s="73"/>
      <c r="EPJ58" s="73"/>
      <c r="EPK58" s="73"/>
      <c r="EPL58" s="73"/>
      <c r="EPM58" s="73"/>
      <c r="EPN58" s="73"/>
      <c r="EPO58" s="73"/>
      <c r="EPP58" s="73"/>
      <c r="EPQ58" s="73"/>
      <c r="EPR58" s="73"/>
      <c r="EPS58" s="73"/>
      <c r="EPT58" s="73"/>
      <c r="EPU58" s="73"/>
      <c r="EPV58" s="73"/>
      <c r="EPW58" s="73"/>
      <c r="EPX58" s="73"/>
      <c r="EPY58" s="73"/>
      <c r="EPZ58" s="73"/>
      <c r="EQA58" s="73"/>
      <c r="EQB58" s="73"/>
      <c r="EQC58" s="73"/>
      <c r="EQD58" s="73"/>
      <c r="EQE58" s="73"/>
      <c r="EQF58" s="73"/>
      <c r="EQG58" s="73"/>
      <c r="EQH58" s="73"/>
      <c r="EQI58" s="73"/>
      <c r="EQJ58" s="73"/>
      <c r="EQK58" s="73"/>
      <c r="EQL58" s="73"/>
      <c r="EQM58" s="73"/>
      <c r="EQN58" s="73"/>
      <c r="EQO58" s="73"/>
      <c r="EQP58" s="73"/>
      <c r="EQQ58" s="73"/>
      <c r="EQR58" s="73"/>
      <c r="EQS58" s="73"/>
      <c r="EQT58" s="73"/>
      <c r="EQU58" s="73"/>
      <c r="EQV58" s="73"/>
      <c r="EQW58" s="73"/>
      <c r="EQX58" s="73"/>
      <c r="EQY58" s="73"/>
      <c r="EQZ58" s="73"/>
      <c r="ERA58" s="73"/>
      <c r="ERB58" s="73"/>
      <c r="ERC58" s="73"/>
      <c r="ERD58" s="73"/>
      <c r="ERE58" s="73"/>
      <c r="ERF58" s="73"/>
      <c r="ERG58" s="73"/>
      <c r="ERH58" s="73"/>
      <c r="ERI58" s="73"/>
      <c r="ERJ58" s="73"/>
      <c r="ERK58" s="73"/>
      <c r="ERL58" s="73"/>
      <c r="ERM58" s="73"/>
      <c r="ERN58" s="73"/>
      <c r="ERO58" s="73"/>
      <c r="ERP58" s="73"/>
      <c r="ERQ58" s="73"/>
      <c r="ERR58" s="73"/>
      <c r="ERS58" s="73"/>
      <c r="ERT58" s="73"/>
      <c r="ERU58" s="73"/>
      <c r="ERV58" s="73"/>
      <c r="ERW58" s="73"/>
      <c r="ERX58" s="73"/>
      <c r="ERY58" s="73"/>
      <c r="ERZ58" s="73"/>
      <c r="ESA58" s="73"/>
      <c r="ESB58" s="73"/>
      <c r="ESC58" s="73"/>
      <c r="ESD58" s="73"/>
      <c r="ESE58" s="73"/>
      <c r="ESF58" s="73"/>
      <c r="ESG58" s="73"/>
      <c r="ESH58" s="73"/>
      <c r="ESI58" s="73"/>
      <c r="ESJ58" s="73"/>
      <c r="ESK58" s="73"/>
      <c r="ESL58" s="73"/>
      <c r="ESM58" s="73"/>
      <c r="ESN58" s="73"/>
      <c r="ESO58" s="73"/>
      <c r="ESP58" s="73"/>
      <c r="ESQ58" s="73"/>
      <c r="ESR58" s="73"/>
      <c r="ESS58" s="73"/>
      <c r="EST58" s="73"/>
      <c r="ESU58" s="73"/>
      <c r="ESV58" s="73"/>
      <c r="ESW58" s="73"/>
      <c r="ESX58" s="73"/>
      <c r="ESY58" s="73"/>
      <c r="ESZ58" s="73"/>
      <c r="ETA58" s="73"/>
      <c r="ETB58" s="73"/>
      <c r="ETC58" s="73"/>
      <c r="ETD58" s="73"/>
      <c r="ETE58" s="73"/>
      <c r="ETF58" s="73"/>
      <c r="ETG58" s="73"/>
      <c r="ETH58" s="73"/>
      <c r="ETI58" s="73"/>
      <c r="ETJ58" s="73"/>
      <c r="ETK58" s="73"/>
      <c r="ETL58" s="73"/>
      <c r="ETM58" s="73"/>
      <c r="ETN58" s="73"/>
      <c r="ETO58" s="73"/>
      <c r="ETP58" s="73"/>
      <c r="ETQ58" s="73"/>
      <c r="ETR58" s="73"/>
      <c r="ETS58" s="73"/>
      <c r="ETT58" s="73"/>
      <c r="ETU58" s="73"/>
      <c r="ETV58" s="73"/>
      <c r="ETW58" s="73"/>
      <c r="ETX58" s="73"/>
      <c r="ETY58" s="73"/>
      <c r="ETZ58" s="73"/>
      <c r="EUA58" s="73"/>
      <c r="EUB58" s="73"/>
      <c r="EUC58" s="73"/>
      <c r="EUD58" s="73"/>
      <c r="EUE58" s="73"/>
      <c r="EUF58" s="73"/>
      <c r="EUG58" s="73"/>
      <c r="EUH58" s="73"/>
      <c r="EUI58" s="73"/>
      <c r="EUJ58" s="73"/>
      <c r="EUK58" s="73"/>
      <c r="EUL58" s="73"/>
      <c r="EUM58" s="73"/>
      <c r="EUN58" s="73"/>
      <c r="EUO58" s="73"/>
      <c r="EUP58" s="73"/>
      <c r="EUQ58" s="73"/>
      <c r="EUR58" s="73"/>
      <c r="EUS58" s="73"/>
      <c r="EUT58" s="73"/>
      <c r="EUU58" s="73"/>
      <c r="EUV58" s="73"/>
      <c r="EUW58" s="73"/>
      <c r="EUX58" s="73"/>
      <c r="EUY58" s="73"/>
      <c r="EUZ58" s="73"/>
      <c r="EVA58" s="73"/>
      <c r="EVB58" s="73"/>
      <c r="EVC58" s="73"/>
      <c r="EVD58" s="73"/>
      <c r="EVE58" s="73"/>
      <c r="EVF58" s="73"/>
      <c r="EVG58" s="73"/>
      <c r="EVH58" s="73"/>
      <c r="EVI58" s="73"/>
      <c r="EVJ58" s="73"/>
      <c r="EVK58" s="73"/>
      <c r="EVL58" s="73"/>
      <c r="EVM58" s="73"/>
      <c r="EVN58" s="73"/>
      <c r="EVO58" s="73"/>
      <c r="EVP58" s="73"/>
      <c r="EVQ58" s="73"/>
      <c r="EVR58" s="73"/>
      <c r="EVS58" s="73"/>
      <c r="EVT58" s="73"/>
      <c r="EVU58" s="73"/>
      <c r="EVV58" s="73"/>
      <c r="EVW58" s="73"/>
      <c r="EVX58" s="73"/>
      <c r="EVY58" s="73"/>
      <c r="EVZ58" s="73"/>
      <c r="EWA58" s="73"/>
      <c r="EWB58" s="73"/>
      <c r="EWC58" s="73"/>
      <c r="EWD58" s="73"/>
      <c r="EWE58" s="73"/>
      <c r="EWF58" s="73"/>
      <c r="EWG58" s="73"/>
      <c r="EWH58" s="73"/>
      <c r="EWI58" s="73"/>
      <c r="EWJ58" s="73"/>
      <c r="EWK58" s="73"/>
      <c r="EWL58" s="73"/>
      <c r="EWM58" s="73"/>
      <c r="EWN58" s="73"/>
      <c r="EWO58" s="73"/>
      <c r="EWP58" s="73"/>
      <c r="EWQ58" s="73"/>
      <c r="EWR58" s="73"/>
      <c r="EWS58" s="73"/>
      <c r="EWT58" s="73"/>
      <c r="EWU58" s="73"/>
      <c r="EWV58" s="73"/>
      <c r="EWW58" s="73"/>
      <c r="EWX58" s="73"/>
      <c r="EWY58" s="73"/>
      <c r="EWZ58" s="73"/>
      <c r="EXA58" s="73"/>
      <c r="EXB58" s="73"/>
      <c r="EXC58" s="73"/>
      <c r="EXD58" s="73"/>
      <c r="EXE58" s="73"/>
      <c r="EXF58" s="73"/>
      <c r="EXG58" s="73"/>
      <c r="EXH58" s="73"/>
      <c r="EXI58" s="73"/>
      <c r="EXJ58" s="73"/>
      <c r="EXK58" s="73"/>
      <c r="EXL58" s="73"/>
      <c r="EXM58" s="73"/>
      <c r="EXN58" s="73"/>
      <c r="EXO58" s="73"/>
      <c r="EXP58" s="73"/>
      <c r="EXQ58" s="73"/>
      <c r="EXR58" s="73"/>
      <c r="EXS58" s="73"/>
      <c r="EXT58" s="73"/>
      <c r="EXU58" s="73"/>
      <c r="EXV58" s="73"/>
      <c r="EXW58" s="73"/>
      <c r="EXX58" s="73"/>
      <c r="EXY58" s="73"/>
      <c r="EXZ58" s="73"/>
      <c r="EYA58" s="73"/>
      <c r="EYB58" s="73"/>
      <c r="EYC58" s="73"/>
      <c r="EYD58" s="73"/>
      <c r="EYE58" s="73"/>
      <c r="EYF58" s="73"/>
      <c r="EYG58" s="73"/>
      <c r="EYH58" s="73"/>
      <c r="EYI58" s="73"/>
      <c r="EYJ58" s="73"/>
      <c r="EYK58" s="73"/>
      <c r="EYL58" s="73"/>
      <c r="EYM58" s="73"/>
      <c r="EYN58" s="73"/>
      <c r="EYO58" s="73"/>
      <c r="EYP58" s="73"/>
      <c r="EYQ58" s="73"/>
      <c r="EYR58" s="73"/>
      <c r="EYS58" s="73"/>
      <c r="EYT58" s="73"/>
      <c r="EYU58" s="73"/>
      <c r="EYV58" s="73"/>
      <c r="EYW58" s="73"/>
      <c r="EYX58" s="73"/>
      <c r="EYY58" s="73"/>
      <c r="EYZ58" s="73"/>
      <c r="EZA58" s="73"/>
      <c r="EZB58" s="73"/>
      <c r="EZC58" s="73"/>
      <c r="EZD58" s="73"/>
      <c r="EZE58" s="73"/>
      <c r="EZF58" s="73"/>
      <c r="EZG58" s="73"/>
      <c r="EZH58" s="73"/>
      <c r="EZI58" s="73"/>
      <c r="EZJ58" s="73"/>
      <c r="EZK58" s="73"/>
      <c r="EZL58" s="73"/>
      <c r="EZM58" s="73"/>
      <c r="EZN58" s="73"/>
      <c r="EZO58" s="73"/>
      <c r="EZP58" s="73"/>
      <c r="EZQ58" s="73"/>
      <c r="EZR58" s="73"/>
      <c r="EZS58" s="73"/>
      <c r="EZT58" s="73"/>
      <c r="EZU58" s="73"/>
      <c r="EZV58" s="73"/>
      <c r="EZW58" s="73"/>
      <c r="EZX58" s="73"/>
      <c r="EZY58" s="73"/>
      <c r="EZZ58" s="73"/>
      <c r="FAA58" s="73"/>
      <c r="FAB58" s="73"/>
      <c r="FAC58" s="73"/>
      <c r="FAD58" s="73"/>
      <c r="FAE58" s="73"/>
      <c r="FAF58" s="73"/>
      <c r="FAG58" s="73"/>
      <c r="FAH58" s="73"/>
      <c r="FAI58" s="73"/>
      <c r="FAJ58" s="73"/>
      <c r="FAK58" s="73"/>
      <c r="FAL58" s="73"/>
      <c r="FAM58" s="73"/>
      <c r="FAN58" s="73"/>
      <c r="FAO58" s="73"/>
      <c r="FAP58" s="73"/>
      <c r="FAQ58" s="73"/>
      <c r="FAR58" s="73"/>
      <c r="FAS58" s="73"/>
      <c r="FAT58" s="73"/>
      <c r="FAU58" s="73"/>
      <c r="FAV58" s="73"/>
      <c r="FAW58" s="73"/>
      <c r="FAX58" s="73"/>
      <c r="FAY58" s="73"/>
      <c r="FAZ58" s="73"/>
      <c r="FBA58" s="73"/>
      <c r="FBB58" s="73"/>
      <c r="FBC58" s="73"/>
      <c r="FBD58" s="73"/>
      <c r="FBE58" s="73"/>
      <c r="FBF58" s="73"/>
      <c r="FBG58" s="73"/>
      <c r="FBH58" s="73"/>
      <c r="FBI58" s="73"/>
      <c r="FBJ58" s="73"/>
      <c r="FBK58" s="73"/>
      <c r="FBL58" s="73"/>
      <c r="FBM58" s="73"/>
      <c r="FBN58" s="73"/>
      <c r="FBO58" s="73"/>
      <c r="FBP58" s="73"/>
      <c r="FBQ58" s="73"/>
      <c r="FBR58" s="73"/>
      <c r="FBS58" s="73"/>
      <c r="FBT58" s="73"/>
      <c r="FBU58" s="73"/>
      <c r="FBV58" s="73"/>
      <c r="FBW58" s="73"/>
      <c r="FBX58" s="73"/>
      <c r="FBY58" s="73"/>
      <c r="FBZ58" s="73"/>
      <c r="FCA58" s="73"/>
      <c r="FCB58" s="73"/>
      <c r="FCC58" s="73"/>
      <c r="FCD58" s="73"/>
      <c r="FCE58" s="73"/>
      <c r="FCF58" s="73"/>
      <c r="FCG58" s="73"/>
      <c r="FCH58" s="73"/>
      <c r="FCI58" s="73"/>
      <c r="FCJ58" s="73"/>
      <c r="FCK58" s="73"/>
      <c r="FCL58" s="73"/>
      <c r="FCM58" s="73"/>
      <c r="FCN58" s="73"/>
      <c r="FCO58" s="73"/>
      <c r="FCP58" s="73"/>
      <c r="FCQ58" s="73"/>
      <c r="FCR58" s="73"/>
      <c r="FCS58" s="73"/>
      <c r="FCT58" s="73"/>
      <c r="FCU58" s="73"/>
      <c r="FCV58" s="73"/>
      <c r="FCW58" s="73"/>
      <c r="FCX58" s="73"/>
      <c r="FCY58" s="73"/>
      <c r="FCZ58" s="73"/>
      <c r="FDA58" s="73"/>
      <c r="FDB58" s="73"/>
      <c r="FDC58" s="73"/>
      <c r="FDD58" s="73"/>
      <c r="FDE58" s="73"/>
      <c r="FDF58" s="73"/>
      <c r="FDG58" s="73"/>
      <c r="FDH58" s="73"/>
      <c r="FDI58" s="73"/>
      <c r="FDJ58" s="73"/>
      <c r="FDK58" s="73"/>
      <c r="FDL58" s="73"/>
      <c r="FDM58" s="73"/>
      <c r="FDN58" s="73"/>
      <c r="FDO58" s="73"/>
      <c r="FDP58" s="73"/>
      <c r="FDQ58" s="73"/>
      <c r="FDR58" s="73"/>
      <c r="FDS58" s="73"/>
      <c r="FDT58" s="73"/>
      <c r="FDU58" s="73"/>
      <c r="FDV58" s="73"/>
      <c r="FDW58" s="73"/>
      <c r="FDX58" s="73"/>
      <c r="FDY58" s="73"/>
      <c r="FDZ58" s="73"/>
      <c r="FEA58" s="73"/>
      <c r="FEB58" s="73"/>
      <c r="FEC58" s="73"/>
      <c r="FED58" s="73"/>
      <c r="FEE58" s="73"/>
      <c r="FEF58" s="73"/>
      <c r="FEG58" s="73"/>
      <c r="FEH58" s="73"/>
      <c r="FEI58" s="73"/>
      <c r="FEJ58" s="73"/>
      <c r="FEK58" s="73"/>
      <c r="FEL58" s="73"/>
      <c r="FEM58" s="73"/>
      <c r="FEN58" s="73"/>
      <c r="FEO58" s="73"/>
      <c r="FEP58" s="73"/>
      <c r="FEQ58" s="73"/>
      <c r="FER58" s="73"/>
      <c r="FES58" s="73"/>
      <c r="FET58" s="73"/>
      <c r="FEU58" s="73"/>
      <c r="FEV58" s="73"/>
      <c r="FEW58" s="73"/>
      <c r="FEX58" s="73"/>
      <c r="FEY58" s="73"/>
      <c r="FEZ58" s="73"/>
      <c r="FFA58" s="73"/>
      <c r="FFB58" s="73"/>
      <c r="FFC58" s="73"/>
      <c r="FFD58" s="73"/>
      <c r="FFE58" s="73"/>
      <c r="FFF58" s="73"/>
      <c r="FFG58" s="73"/>
      <c r="FFH58" s="73"/>
      <c r="FFI58" s="73"/>
      <c r="FFJ58" s="73"/>
      <c r="FFK58" s="73"/>
      <c r="FFL58" s="73"/>
      <c r="FFM58" s="73"/>
      <c r="FFN58" s="73"/>
      <c r="FFO58" s="73"/>
      <c r="FFP58" s="73"/>
      <c r="FFQ58" s="73"/>
      <c r="FFR58" s="73"/>
      <c r="FFS58" s="73"/>
      <c r="FFT58" s="73"/>
      <c r="FFU58" s="73"/>
      <c r="FFV58" s="73"/>
      <c r="FFW58" s="73"/>
      <c r="FFX58" s="73"/>
      <c r="FFY58" s="73"/>
      <c r="FFZ58" s="73"/>
      <c r="FGA58" s="73"/>
      <c r="FGB58" s="73"/>
      <c r="FGC58" s="73"/>
      <c r="FGD58" s="73"/>
      <c r="FGE58" s="73"/>
      <c r="FGF58" s="73"/>
      <c r="FGG58" s="73"/>
      <c r="FGH58" s="73"/>
      <c r="FGI58" s="73"/>
      <c r="FGJ58" s="73"/>
      <c r="FGK58" s="73"/>
      <c r="FGL58" s="73"/>
      <c r="FGM58" s="73"/>
      <c r="FGN58" s="73"/>
      <c r="FGO58" s="73"/>
      <c r="FGP58" s="73"/>
      <c r="FGQ58" s="73"/>
      <c r="FGR58" s="73"/>
      <c r="FGS58" s="73"/>
      <c r="FGT58" s="73"/>
      <c r="FGU58" s="73"/>
      <c r="FGV58" s="73"/>
      <c r="FGW58" s="73"/>
      <c r="FGX58" s="73"/>
      <c r="FGY58" s="73"/>
      <c r="FGZ58" s="73"/>
      <c r="FHA58" s="73"/>
      <c r="FHB58" s="73"/>
      <c r="FHC58" s="73"/>
      <c r="FHD58" s="73"/>
      <c r="FHE58" s="73"/>
      <c r="FHF58" s="73"/>
      <c r="FHG58" s="73"/>
      <c r="FHH58" s="73"/>
      <c r="FHI58" s="73"/>
      <c r="FHJ58" s="73"/>
      <c r="FHK58" s="73"/>
      <c r="FHL58" s="73"/>
      <c r="FHM58" s="73"/>
      <c r="FHN58" s="73"/>
      <c r="FHO58" s="73"/>
      <c r="FHP58" s="73"/>
      <c r="FHQ58" s="73"/>
      <c r="FHR58" s="73"/>
      <c r="FHS58" s="73"/>
      <c r="FHT58" s="73"/>
      <c r="FHU58" s="73"/>
      <c r="FHV58" s="73"/>
      <c r="FHW58" s="73"/>
      <c r="FHX58" s="73"/>
      <c r="FHY58" s="73"/>
      <c r="FHZ58" s="73"/>
      <c r="FIA58" s="73"/>
      <c r="FIB58" s="73"/>
      <c r="FIC58" s="73"/>
      <c r="FID58" s="73"/>
      <c r="FIE58" s="73"/>
      <c r="FIF58" s="73"/>
      <c r="FIG58" s="73"/>
      <c r="FIH58" s="73"/>
      <c r="FII58" s="73"/>
      <c r="FIJ58" s="73"/>
      <c r="FIK58" s="73"/>
      <c r="FIL58" s="73"/>
      <c r="FIM58" s="73"/>
      <c r="FIN58" s="73"/>
      <c r="FIO58" s="73"/>
      <c r="FIP58" s="73"/>
      <c r="FIQ58" s="73"/>
      <c r="FIR58" s="73"/>
      <c r="FIS58" s="73"/>
      <c r="FIT58" s="73"/>
      <c r="FIU58" s="73"/>
      <c r="FIV58" s="73"/>
      <c r="FIW58" s="73"/>
      <c r="FIX58" s="73"/>
      <c r="FIY58" s="73"/>
      <c r="FIZ58" s="73"/>
      <c r="FJA58" s="73"/>
      <c r="FJB58" s="73"/>
      <c r="FJC58" s="73"/>
      <c r="FJD58" s="73"/>
      <c r="FJE58" s="73"/>
      <c r="FJF58" s="73"/>
      <c r="FJG58" s="73"/>
      <c r="FJH58" s="73"/>
      <c r="FJI58" s="73"/>
      <c r="FJJ58" s="73"/>
      <c r="FJK58" s="73"/>
      <c r="FJL58" s="73"/>
      <c r="FJM58" s="73"/>
      <c r="FJN58" s="73"/>
      <c r="FJO58" s="73"/>
      <c r="FJP58" s="73"/>
      <c r="FJQ58" s="73"/>
      <c r="FJR58" s="73"/>
      <c r="FJS58" s="73"/>
      <c r="FJT58" s="73"/>
      <c r="FJU58" s="73"/>
      <c r="FJV58" s="73"/>
      <c r="FJW58" s="73"/>
      <c r="FJX58" s="73"/>
      <c r="FJY58" s="73"/>
      <c r="FJZ58" s="73"/>
      <c r="FKA58" s="73"/>
      <c r="FKB58" s="73"/>
      <c r="FKC58" s="73"/>
      <c r="FKD58" s="73"/>
      <c r="FKE58" s="73"/>
      <c r="FKF58" s="73"/>
      <c r="FKG58" s="73"/>
      <c r="FKH58" s="73"/>
      <c r="FKI58" s="73"/>
      <c r="FKJ58" s="73"/>
      <c r="FKK58" s="73"/>
      <c r="FKL58" s="73"/>
      <c r="FKM58" s="73"/>
      <c r="FKN58" s="73"/>
      <c r="FKO58" s="73"/>
      <c r="FKP58" s="73"/>
      <c r="FKQ58" s="73"/>
      <c r="FKR58" s="73"/>
      <c r="FKS58" s="73"/>
      <c r="FKT58" s="73"/>
      <c r="FKU58" s="73"/>
      <c r="FKV58" s="73"/>
      <c r="FKW58" s="73"/>
      <c r="FKX58" s="73"/>
      <c r="FKY58" s="73"/>
      <c r="FKZ58" s="73"/>
      <c r="FLA58" s="73"/>
      <c r="FLB58" s="73"/>
      <c r="FLC58" s="73"/>
      <c r="FLD58" s="73"/>
      <c r="FLE58" s="73"/>
      <c r="FLF58" s="73"/>
      <c r="FLG58" s="73"/>
      <c r="FLH58" s="73"/>
      <c r="FLI58" s="73"/>
      <c r="FLJ58" s="73"/>
      <c r="FLK58" s="73"/>
      <c r="FLL58" s="73"/>
      <c r="FLM58" s="73"/>
      <c r="FLN58" s="73"/>
      <c r="FLO58" s="73"/>
      <c r="FLP58" s="73"/>
      <c r="FLQ58" s="73"/>
      <c r="FLR58" s="73"/>
      <c r="FLS58" s="73"/>
      <c r="FLT58" s="73"/>
      <c r="FLU58" s="73"/>
      <c r="FLV58" s="73"/>
      <c r="FLW58" s="73"/>
      <c r="FLX58" s="73"/>
      <c r="FLY58" s="73"/>
      <c r="FLZ58" s="73"/>
      <c r="FMA58" s="73"/>
      <c r="FMB58" s="73"/>
      <c r="FMC58" s="73"/>
      <c r="FMD58" s="73"/>
      <c r="FME58" s="73"/>
      <c r="FMF58" s="73"/>
      <c r="FMG58" s="73"/>
      <c r="FMH58" s="73"/>
      <c r="FMI58" s="73"/>
      <c r="FMJ58" s="73"/>
      <c r="FMK58" s="73"/>
      <c r="FML58" s="73"/>
      <c r="FMM58" s="73"/>
      <c r="FMN58" s="73"/>
      <c r="FMO58" s="73"/>
      <c r="FMP58" s="73"/>
      <c r="FMQ58" s="73"/>
      <c r="FMR58" s="73"/>
      <c r="FMS58" s="73"/>
      <c r="FMT58" s="73"/>
      <c r="FMU58" s="73"/>
      <c r="FMV58" s="73"/>
      <c r="FMW58" s="73"/>
      <c r="FMX58" s="73"/>
      <c r="FMY58" s="73"/>
      <c r="FMZ58" s="73"/>
      <c r="FNA58" s="73"/>
      <c r="FNB58" s="73"/>
      <c r="FNC58" s="73"/>
      <c r="FND58" s="73"/>
      <c r="FNE58" s="73"/>
      <c r="FNF58" s="73"/>
      <c r="FNG58" s="73"/>
      <c r="FNH58" s="73"/>
      <c r="FNI58" s="73"/>
      <c r="FNJ58" s="73"/>
      <c r="FNK58" s="73"/>
      <c r="FNL58" s="73"/>
      <c r="FNM58" s="73"/>
      <c r="FNN58" s="73"/>
      <c r="FNO58" s="73"/>
      <c r="FNP58" s="73"/>
      <c r="FNQ58" s="73"/>
      <c r="FNR58" s="73"/>
      <c r="FNS58" s="73"/>
      <c r="FNT58" s="73"/>
      <c r="FNU58" s="73"/>
      <c r="FNV58" s="73"/>
      <c r="FNW58" s="73"/>
      <c r="FNX58" s="73"/>
      <c r="FNY58" s="73"/>
      <c r="FNZ58" s="73"/>
      <c r="FOA58" s="73"/>
      <c r="FOB58" s="73"/>
      <c r="FOC58" s="73"/>
      <c r="FOD58" s="73"/>
      <c r="FOE58" s="73"/>
      <c r="FOF58" s="73"/>
      <c r="FOG58" s="73"/>
      <c r="FOH58" s="73"/>
      <c r="FOI58" s="73"/>
      <c r="FOJ58" s="73"/>
      <c r="FOK58" s="73"/>
      <c r="FOL58" s="73"/>
      <c r="FOM58" s="73"/>
      <c r="FON58" s="73"/>
      <c r="FOO58" s="73"/>
      <c r="FOP58" s="73"/>
      <c r="FOQ58" s="73"/>
      <c r="FOR58" s="73"/>
      <c r="FOS58" s="73"/>
      <c r="FOT58" s="73"/>
      <c r="FOU58" s="73"/>
      <c r="FOV58" s="73"/>
      <c r="FOW58" s="73"/>
      <c r="FOX58" s="73"/>
      <c r="FOY58" s="73"/>
      <c r="FOZ58" s="73"/>
      <c r="FPA58" s="73"/>
      <c r="FPB58" s="73"/>
      <c r="FPC58" s="73"/>
      <c r="FPD58" s="73"/>
      <c r="FPE58" s="73"/>
      <c r="FPF58" s="73"/>
      <c r="FPG58" s="73"/>
      <c r="FPH58" s="73"/>
      <c r="FPI58" s="73"/>
      <c r="FPJ58" s="73"/>
      <c r="FPK58" s="73"/>
      <c r="FPL58" s="73"/>
      <c r="FPM58" s="73"/>
      <c r="FPN58" s="73"/>
      <c r="FPO58" s="73"/>
      <c r="FPP58" s="73"/>
      <c r="FPQ58" s="73"/>
      <c r="FPR58" s="73"/>
      <c r="FPS58" s="73"/>
      <c r="FPT58" s="73"/>
      <c r="FPU58" s="73"/>
      <c r="FPV58" s="73"/>
      <c r="FPW58" s="73"/>
      <c r="FPX58" s="73"/>
      <c r="FPY58" s="73"/>
      <c r="FPZ58" s="73"/>
      <c r="FQA58" s="73"/>
      <c r="FQB58" s="73"/>
      <c r="FQC58" s="73"/>
      <c r="FQD58" s="73"/>
      <c r="FQE58" s="73"/>
      <c r="FQF58" s="73"/>
      <c r="FQG58" s="73"/>
      <c r="FQH58" s="73"/>
      <c r="FQI58" s="73"/>
      <c r="FQJ58" s="73"/>
      <c r="FQK58" s="73"/>
      <c r="FQL58" s="73"/>
      <c r="FQM58" s="73"/>
      <c r="FQN58" s="73"/>
      <c r="FQO58" s="73"/>
      <c r="FQP58" s="73"/>
      <c r="FQQ58" s="73"/>
      <c r="FQR58" s="73"/>
      <c r="FQS58" s="73"/>
      <c r="FQT58" s="73"/>
      <c r="FQU58" s="73"/>
      <c r="FQV58" s="73"/>
      <c r="FQW58" s="73"/>
      <c r="FQX58" s="73"/>
      <c r="FQY58" s="73"/>
      <c r="FQZ58" s="73"/>
      <c r="FRA58" s="73"/>
      <c r="FRB58" s="73"/>
      <c r="FRC58" s="73"/>
      <c r="FRD58" s="73"/>
      <c r="FRE58" s="73"/>
      <c r="FRF58" s="73"/>
      <c r="FRG58" s="73"/>
      <c r="FRH58" s="73"/>
      <c r="FRI58" s="73"/>
      <c r="FRJ58" s="73"/>
      <c r="FRK58" s="73"/>
      <c r="FRL58" s="73"/>
      <c r="FRM58" s="73"/>
      <c r="FRN58" s="73"/>
      <c r="FRO58" s="73"/>
      <c r="FRP58" s="73"/>
      <c r="FRQ58" s="73"/>
      <c r="FRR58" s="73"/>
      <c r="FRS58" s="73"/>
      <c r="FRT58" s="73"/>
      <c r="FRU58" s="73"/>
      <c r="FRV58" s="73"/>
      <c r="FRW58" s="73"/>
      <c r="FRX58" s="73"/>
      <c r="FRY58" s="73"/>
      <c r="FRZ58" s="73"/>
      <c r="FSA58" s="73"/>
      <c r="FSB58" s="73"/>
      <c r="FSC58" s="73"/>
      <c r="FSD58" s="73"/>
      <c r="FSE58" s="73"/>
      <c r="FSF58" s="73"/>
      <c r="FSG58" s="73"/>
      <c r="FSH58" s="73"/>
      <c r="FSI58" s="73"/>
      <c r="FSJ58" s="73"/>
      <c r="FSK58" s="73"/>
      <c r="FSL58" s="73"/>
      <c r="FSM58" s="73"/>
      <c r="FSN58" s="73"/>
      <c r="FSO58" s="73"/>
      <c r="FSP58" s="73"/>
      <c r="FSQ58" s="73"/>
      <c r="FSR58" s="73"/>
      <c r="FSS58" s="73"/>
      <c r="FST58" s="73"/>
      <c r="FSU58" s="73"/>
      <c r="FSV58" s="73"/>
      <c r="FSW58" s="73"/>
      <c r="FSX58" s="73"/>
      <c r="FSY58" s="73"/>
      <c r="FSZ58" s="73"/>
      <c r="FTA58" s="73"/>
      <c r="FTB58" s="73"/>
      <c r="FTC58" s="73"/>
      <c r="FTD58" s="73"/>
      <c r="FTE58" s="73"/>
      <c r="FTF58" s="73"/>
      <c r="FTG58" s="73"/>
      <c r="FTH58" s="73"/>
      <c r="FTI58" s="73"/>
      <c r="FTJ58" s="73"/>
      <c r="FTK58" s="73"/>
      <c r="FTL58" s="73"/>
      <c r="FTM58" s="73"/>
      <c r="FTN58" s="73"/>
      <c r="FTO58" s="73"/>
      <c r="FTP58" s="73"/>
      <c r="FTQ58" s="73"/>
      <c r="FTR58" s="73"/>
      <c r="FTS58" s="73"/>
      <c r="FTT58" s="73"/>
      <c r="FTU58" s="73"/>
      <c r="FTV58" s="73"/>
      <c r="FTW58" s="73"/>
      <c r="FTX58" s="73"/>
      <c r="FTY58" s="73"/>
      <c r="FTZ58" s="73"/>
      <c r="FUA58" s="73"/>
      <c r="FUB58" s="73"/>
      <c r="FUC58" s="73"/>
      <c r="FUD58" s="73"/>
      <c r="FUE58" s="73"/>
      <c r="FUF58" s="73"/>
      <c r="FUG58" s="73"/>
      <c r="FUH58" s="73"/>
      <c r="FUI58" s="73"/>
      <c r="FUJ58" s="73"/>
      <c r="FUK58" s="73"/>
      <c r="FUL58" s="73"/>
      <c r="FUM58" s="73"/>
      <c r="FUN58" s="73"/>
      <c r="FUO58" s="73"/>
      <c r="FUP58" s="73"/>
      <c r="FUQ58" s="73"/>
      <c r="FUR58" s="73"/>
      <c r="FUS58" s="73"/>
      <c r="FUT58" s="73"/>
      <c r="FUU58" s="73"/>
      <c r="FUV58" s="73"/>
      <c r="FUW58" s="73"/>
      <c r="FUX58" s="73"/>
      <c r="FUY58" s="73"/>
      <c r="FUZ58" s="73"/>
      <c r="FVA58" s="73"/>
      <c r="FVB58" s="73"/>
      <c r="FVC58" s="73"/>
      <c r="FVD58" s="73"/>
      <c r="FVE58" s="73"/>
      <c r="FVF58" s="73"/>
      <c r="FVG58" s="73"/>
      <c r="FVH58" s="73"/>
      <c r="FVI58" s="73"/>
      <c r="FVJ58" s="73"/>
      <c r="FVK58" s="73"/>
      <c r="FVL58" s="73"/>
      <c r="FVM58" s="73"/>
      <c r="FVN58" s="73"/>
      <c r="FVO58" s="73"/>
      <c r="FVP58" s="73"/>
      <c r="FVQ58" s="73"/>
      <c r="FVR58" s="73"/>
      <c r="FVS58" s="73"/>
      <c r="FVT58" s="73"/>
      <c r="FVU58" s="73"/>
      <c r="FVV58" s="73"/>
      <c r="FVW58" s="73"/>
      <c r="FVX58" s="73"/>
      <c r="FVY58" s="73"/>
      <c r="FVZ58" s="73"/>
      <c r="FWA58" s="73"/>
      <c r="FWB58" s="73"/>
      <c r="FWC58" s="73"/>
      <c r="FWD58" s="73"/>
      <c r="FWE58" s="73"/>
      <c r="FWF58" s="73"/>
      <c r="FWG58" s="73"/>
      <c r="FWH58" s="73"/>
      <c r="FWI58" s="73"/>
      <c r="FWJ58" s="73"/>
      <c r="FWK58" s="73"/>
      <c r="FWL58" s="73"/>
      <c r="FWM58" s="73"/>
      <c r="FWN58" s="73"/>
      <c r="FWO58" s="73"/>
      <c r="FWP58" s="73"/>
      <c r="FWQ58" s="73"/>
      <c r="FWR58" s="73"/>
      <c r="FWS58" s="73"/>
      <c r="FWT58" s="73"/>
      <c r="FWU58" s="73"/>
      <c r="FWV58" s="73"/>
      <c r="FWW58" s="73"/>
      <c r="FWX58" s="73"/>
      <c r="FWY58" s="73"/>
      <c r="FWZ58" s="73"/>
      <c r="FXA58" s="73"/>
      <c r="FXB58" s="73"/>
      <c r="FXC58" s="73"/>
      <c r="FXD58" s="73"/>
      <c r="FXE58" s="73"/>
      <c r="FXF58" s="73"/>
      <c r="FXG58" s="73"/>
      <c r="FXH58" s="73"/>
      <c r="FXI58" s="73"/>
      <c r="FXJ58" s="73"/>
      <c r="FXK58" s="73"/>
      <c r="FXL58" s="73"/>
      <c r="FXM58" s="73"/>
      <c r="FXN58" s="73"/>
      <c r="FXO58" s="73"/>
      <c r="FXP58" s="73"/>
      <c r="FXQ58" s="73"/>
      <c r="FXR58" s="73"/>
      <c r="FXS58" s="73"/>
      <c r="FXT58" s="73"/>
      <c r="FXU58" s="73"/>
      <c r="FXV58" s="73"/>
      <c r="FXW58" s="73"/>
      <c r="FXX58" s="73"/>
      <c r="FXY58" s="73"/>
      <c r="FXZ58" s="73"/>
      <c r="FYA58" s="73"/>
      <c r="FYB58" s="73"/>
      <c r="FYC58" s="73"/>
      <c r="FYD58" s="73"/>
      <c r="FYE58" s="73"/>
      <c r="FYF58" s="73"/>
      <c r="FYG58" s="73"/>
      <c r="FYH58" s="73"/>
      <c r="FYI58" s="73"/>
      <c r="FYJ58" s="73"/>
      <c r="FYK58" s="73"/>
      <c r="FYL58" s="73"/>
      <c r="FYM58" s="73"/>
      <c r="FYN58" s="73"/>
      <c r="FYO58" s="73"/>
      <c r="FYP58" s="73"/>
      <c r="FYQ58" s="73"/>
      <c r="FYR58" s="73"/>
      <c r="FYS58" s="73"/>
      <c r="FYT58" s="73"/>
      <c r="FYU58" s="73"/>
      <c r="FYV58" s="73"/>
      <c r="FYW58" s="73"/>
      <c r="FYX58" s="73"/>
      <c r="FYY58" s="73"/>
      <c r="FYZ58" s="73"/>
      <c r="FZA58" s="73"/>
      <c r="FZB58" s="73"/>
      <c r="FZC58" s="73"/>
      <c r="FZD58" s="73"/>
      <c r="FZE58" s="73"/>
      <c r="FZF58" s="73"/>
      <c r="FZG58" s="73"/>
      <c r="FZH58" s="73"/>
      <c r="FZI58" s="73"/>
      <c r="FZJ58" s="73"/>
      <c r="FZK58" s="73"/>
      <c r="FZL58" s="73"/>
      <c r="FZM58" s="73"/>
      <c r="FZN58" s="73"/>
      <c r="FZO58" s="73"/>
      <c r="FZP58" s="73"/>
      <c r="FZQ58" s="73"/>
      <c r="FZR58" s="73"/>
      <c r="FZS58" s="73"/>
      <c r="FZT58" s="73"/>
      <c r="FZU58" s="73"/>
      <c r="FZV58" s="73"/>
      <c r="FZW58" s="73"/>
      <c r="FZX58" s="73"/>
      <c r="FZY58" s="73"/>
      <c r="FZZ58" s="73"/>
      <c r="GAA58" s="73"/>
      <c r="GAB58" s="73"/>
      <c r="GAC58" s="73"/>
      <c r="GAD58" s="73"/>
      <c r="GAE58" s="73"/>
      <c r="GAF58" s="73"/>
      <c r="GAG58" s="73"/>
      <c r="GAH58" s="73"/>
      <c r="GAI58" s="73"/>
      <c r="GAJ58" s="73"/>
      <c r="GAK58" s="73"/>
      <c r="GAL58" s="73"/>
      <c r="GAM58" s="73"/>
      <c r="GAN58" s="73"/>
      <c r="GAO58" s="73"/>
      <c r="GAP58" s="73"/>
      <c r="GAQ58" s="73"/>
      <c r="GAR58" s="73"/>
      <c r="GAS58" s="73"/>
      <c r="GAT58" s="73"/>
      <c r="GAU58" s="73"/>
      <c r="GAV58" s="73"/>
      <c r="GAW58" s="73"/>
      <c r="GAX58" s="73"/>
      <c r="GAY58" s="73"/>
      <c r="GAZ58" s="73"/>
      <c r="GBA58" s="73"/>
      <c r="GBB58" s="73"/>
      <c r="GBC58" s="73"/>
      <c r="GBD58" s="73"/>
      <c r="GBE58" s="73"/>
      <c r="GBF58" s="73"/>
      <c r="GBG58" s="73"/>
      <c r="GBH58" s="73"/>
      <c r="GBI58" s="73"/>
      <c r="GBJ58" s="73"/>
      <c r="GBK58" s="73"/>
      <c r="GBL58" s="73"/>
      <c r="GBM58" s="73"/>
      <c r="GBN58" s="73"/>
      <c r="GBO58" s="73"/>
      <c r="GBP58" s="73"/>
      <c r="GBQ58" s="73"/>
      <c r="GBR58" s="73"/>
      <c r="GBS58" s="73"/>
      <c r="GBT58" s="73"/>
      <c r="GBU58" s="73"/>
      <c r="GBV58" s="73"/>
      <c r="GBW58" s="73"/>
      <c r="GBX58" s="73"/>
      <c r="GBY58" s="73"/>
      <c r="GBZ58" s="73"/>
      <c r="GCA58" s="73"/>
      <c r="GCB58" s="73"/>
      <c r="GCC58" s="73"/>
      <c r="GCD58" s="73"/>
      <c r="GCE58" s="73"/>
      <c r="GCF58" s="73"/>
      <c r="GCG58" s="73"/>
      <c r="GCH58" s="73"/>
      <c r="GCI58" s="73"/>
      <c r="GCJ58" s="73"/>
      <c r="GCK58" s="73"/>
      <c r="GCL58" s="73"/>
      <c r="GCM58" s="73"/>
      <c r="GCN58" s="73"/>
      <c r="GCO58" s="73"/>
      <c r="GCP58" s="73"/>
      <c r="GCQ58" s="73"/>
      <c r="GCR58" s="73"/>
      <c r="GCS58" s="73"/>
      <c r="GCT58" s="73"/>
      <c r="GCU58" s="73"/>
      <c r="GCV58" s="73"/>
      <c r="GCW58" s="73"/>
      <c r="GCX58" s="73"/>
      <c r="GCY58" s="73"/>
      <c r="GCZ58" s="73"/>
      <c r="GDA58" s="73"/>
      <c r="GDB58" s="73"/>
      <c r="GDC58" s="73"/>
      <c r="GDD58" s="73"/>
      <c r="GDE58" s="73"/>
      <c r="GDF58" s="73"/>
      <c r="GDG58" s="73"/>
      <c r="GDH58" s="73"/>
      <c r="GDI58" s="73"/>
      <c r="GDJ58" s="73"/>
      <c r="GDK58" s="73"/>
      <c r="GDL58" s="73"/>
      <c r="GDM58" s="73"/>
      <c r="GDN58" s="73"/>
      <c r="GDO58" s="73"/>
      <c r="GDP58" s="73"/>
      <c r="GDQ58" s="73"/>
      <c r="GDR58" s="73"/>
      <c r="GDS58" s="73"/>
      <c r="GDT58" s="73"/>
      <c r="GDU58" s="73"/>
      <c r="GDV58" s="73"/>
      <c r="GDW58" s="73"/>
      <c r="GDX58" s="73"/>
      <c r="GDY58" s="73"/>
      <c r="GDZ58" s="73"/>
      <c r="GEA58" s="73"/>
      <c r="GEB58" s="73"/>
      <c r="GEC58" s="73"/>
      <c r="GED58" s="73"/>
      <c r="GEE58" s="73"/>
      <c r="GEF58" s="73"/>
      <c r="GEG58" s="73"/>
      <c r="GEH58" s="73"/>
      <c r="GEI58" s="73"/>
      <c r="GEJ58" s="73"/>
      <c r="GEK58" s="73"/>
      <c r="GEL58" s="73"/>
      <c r="GEM58" s="73"/>
      <c r="GEN58" s="73"/>
      <c r="GEO58" s="73"/>
      <c r="GEP58" s="73"/>
      <c r="GEQ58" s="73"/>
      <c r="GER58" s="73"/>
      <c r="GES58" s="73"/>
      <c r="GET58" s="73"/>
      <c r="GEU58" s="73"/>
      <c r="GEV58" s="73"/>
      <c r="GEW58" s="73"/>
      <c r="GEX58" s="73"/>
      <c r="GEY58" s="73"/>
      <c r="GEZ58" s="73"/>
      <c r="GFA58" s="73"/>
      <c r="GFB58" s="73"/>
      <c r="GFC58" s="73"/>
      <c r="GFD58" s="73"/>
      <c r="GFE58" s="73"/>
      <c r="GFF58" s="73"/>
      <c r="GFG58" s="73"/>
      <c r="GFH58" s="73"/>
      <c r="GFI58" s="73"/>
      <c r="GFJ58" s="73"/>
      <c r="GFK58" s="73"/>
      <c r="GFL58" s="73"/>
      <c r="GFM58" s="73"/>
      <c r="GFN58" s="73"/>
      <c r="GFO58" s="73"/>
      <c r="GFP58" s="73"/>
      <c r="GFQ58" s="73"/>
      <c r="GFR58" s="73"/>
      <c r="GFS58" s="73"/>
      <c r="GFT58" s="73"/>
      <c r="GFU58" s="73"/>
      <c r="GFV58" s="73"/>
      <c r="GFW58" s="73"/>
      <c r="GFX58" s="73"/>
      <c r="GFY58" s="73"/>
      <c r="GFZ58" s="73"/>
      <c r="GGA58" s="73"/>
      <c r="GGB58" s="73"/>
      <c r="GGC58" s="73"/>
      <c r="GGD58" s="73"/>
      <c r="GGE58" s="73"/>
      <c r="GGF58" s="73"/>
      <c r="GGG58" s="73"/>
      <c r="GGH58" s="73"/>
      <c r="GGI58" s="73"/>
      <c r="GGJ58" s="73"/>
      <c r="GGK58" s="73"/>
      <c r="GGL58" s="73"/>
      <c r="GGM58" s="73"/>
      <c r="GGN58" s="73"/>
      <c r="GGO58" s="73"/>
      <c r="GGP58" s="73"/>
      <c r="GGQ58" s="73"/>
      <c r="GGR58" s="73"/>
      <c r="GGS58" s="73"/>
      <c r="GGT58" s="73"/>
      <c r="GGU58" s="73"/>
      <c r="GGV58" s="73"/>
      <c r="GGW58" s="73"/>
      <c r="GGX58" s="73"/>
      <c r="GGY58" s="73"/>
      <c r="GGZ58" s="73"/>
      <c r="GHA58" s="73"/>
      <c r="GHB58" s="73"/>
      <c r="GHC58" s="73"/>
      <c r="GHD58" s="73"/>
      <c r="GHE58" s="73"/>
      <c r="GHF58" s="73"/>
      <c r="GHG58" s="73"/>
      <c r="GHH58" s="73"/>
      <c r="GHI58" s="73"/>
      <c r="GHJ58" s="73"/>
      <c r="GHK58" s="73"/>
      <c r="GHL58" s="73"/>
      <c r="GHM58" s="73"/>
      <c r="GHN58" s="73"/>
      <c r="GHO58" s="73"/>
      <c r="GHP58" s="73"/>
      <c r="GHQ58" s="73"/>
      <c r="GHR58" s="73"/>
      <c r="GHS58" s="73"/>
      <c r="GHT58" s="73"/>
      <c r="GHU58" s="73"/>
      <c r="GHV58" s="73"/>
      <c r="GHW58" s="73"/>
      <c r="GHX58" s="73"/>
      <c r="GHY58" s="73"/>
      <c r="GHZ58" s="73"/>
      <c r="GIA58" s="73"/>
      <c r="GIB58" s="73"/>
      <c r="GIC58" s="73"/>
      <c r="GID58" s="73"/>
      <c r="GIE58" s="73"/>
      <c r="GIF58" s="73"/>
      <c r="GIG58" s="73"/>
      <c r="GIH58" s="73"/>
      <c r="GII58" s="73"/>
      <c r="GIJ58" s="73"/>
      <c r="GIK58" s="73"/>
      <c r="GIL58" s="73"/>
      <c r="GIM58" s="73"/>
      <c r="GIN58" s="73"/>
      <c r="GIO58" s="73"/>
      <c r="GIP58" s="73"/>
      <c r="GIQ58" s="73"/>
      <c r="GIR58" s="73"/>
      <c r="GIS58" s="73"/>
      <c r="GIT58" s="73"/>
      <c r="GIU58" s="73"/>
      <c r="GIV58" s="73"/>
      <c r="GIW58" s="73"/>
      <c r="GIX58" s="73"/>
      <c r="GIY58" s="73"/>
      <c r="GIZ58" s="73"/>
      <c r="GJA58" s="73"/>
      <c r="GJB58" s="73"/>
      <c r="GJC58" s="73"/>
      <c r="GJD58" s="73"/>
      <c r="GJE58" s="73"/>
      <c r="GJF58" s="73"/>
      <c r="GJG58" s="73"/>
      <c r="GJH58" s="73"/>
      <c r="GJI58" s="73"/>
      <c r="GJJ58" s="73"/>
      <c r="GJK58" s="73"/>
      <c r="GJL58" s="73"/>
      <c r="GJM58" s="73"/>
      <c r="GJN58" s="73"/>
      <c r="GJO58" s="73"/>
      <c r="GJP58" s="73"/>
      <c r="GJQ58" s="73"/>
      <c r="GJR58" s="73"/>
      <c r="GJS58" s="73"/>
      <c r="GJT58" s="73"/>
      <c r="GJU58" s="73"/>
      <c r="GJV58" s="73"/>
      <c r="GJW58" s="73"/>
      <c r="GJX58" s="73"/>
      <c r="GJY58" s="73"/>
      <c r="GJZ58" s="73"/>
      <c r="GKA58" s="73"/>
      <c r="GKB58" s="73"/>
      <c r="GKC58" s="73"/>
      <c r="GKD58" s="73"/>
      <c r="GKE58" s="73"/>
      <c r="GKF58" s="73"/>
      <c r="GKG58" s="73"/>
      <c r="GKH58" s="73"/>
      <c r="GKI58" s="73"/>
      <c r="GKJ58" s="73"/>
      <c r="GKK58" s="73"/>
      <c r="GKL58" s="73"/>
      <c r="GKM58" s="73"/>
      <c r="GKN58" s="73"/>
      <c r="GKO58" s="73"/>
      <c r="GKP58" s="73"/>
      <c r="GKQ58" s="73"/>
      <c r="GKR58" s="73"/>
      <c r="GKS58" s="73"/>
      <c r="GKT58" s="73"/>
      <c r="GKU58" s="73"/>
      <c r="GKV58" s="73"/>
      <c r="GKW58" s="73"/>
      <c r="GKX58" s="73"/>
      <c r="GKY58" s="73"/>
      <c r="GKZ58" s="73"/>
      <c r="GLA58" s="73"/>
      <c r="GLB58" s="73"/>
      <c r="GLC58" s="73"/>
      <c r="GLD58" s="73"/>
      <c r="GLE58" s="73"/>
      <c r="GLF58" s="73"/>
      <c r="GLG58" s="73"/>
      <c r="GLH58" s="73"/>
      <c r="GLI58" s="73"/>
      <c r="GLJ58" s="73"/>
      <c r="GLK58" s="73"/>
      <c r="GLL58" s="73"/>
      <c r="GLM58" s="73"/>
      <c r="GLN58" s="73"/>
      <c r="GLO58" s="73"/>
      <c r="GLP58" s="73"/>
      <c r="GLQ58" s="73"/>
      <c r="GLR58" s="73"/>
      <c r="GLS58" s="73"/>
      <c r="GLT58" s="73"/>
      <c r="GLU58" s="73"/>
      <c r="GLV58" s="73"/>
      <c r="GLW58" s="73"/>
      <c r="GLX58" s="73"/>
      <c r="GLY58" s="73"/>
      <c r="GLZ58" s="73"/>
      <c r="GMA58" s="73"/>
      <c r="GMB58" s="73"/>
      <c r="GMC58" s="73"/>
      <c r="GMD58" s="73"/>
      <c r="GME58" s="73"/>
      <c r="GMF58" s="73"/>
      <c r="GMG58" s="73"/>
      <c r="GMH58" s="73"/>
      <c r="GMI58" s="73"/>
      <c r="GMJ58" s="73"/>
      <c r="GMK58" s="73"/>
      <c r="GML58" s="73"/>
      <c r="GMM58" s="73"/>
      <c r="GMN58" s="73"/>
      <c r="GMO58" s="73"/>
      <c r="GMP58" s="73"/>
      <c r="GMQ58" s="73"/>
      <c r="GMR58" s="73"/>
      <c r="GMS58" s="73"/>
      <c r="GMT58" s="73"/>
      <c r="GMU58" s="73"/>
      <c r="GMV58" s="73"/>
      <c r="GMW58" s="73"/>
      <c r="GMX58" s="73"/>
      <c r="GMY58" s="73"/>
      <c r="GMZ58" s="73"/>
      <c r="GNA58" s="73"/>
      <c r="GNB58" s="73"/>
      <c r="GNC58" s="73"/>
      <c r="GND58" s="73"/>
      <c r="GNE58" s="73"/>
      <c r="GNF58" s="73"/>
      <c r="GNG58" s="73"/>
      <c r="GNH58" s="73"/>
      <c r="GNI58" s="73"/>
      <c r="GNJ58" s="73"/>
      <c r="GNK58" s="73"/>
      <c r="GNL58" s="73"/>
      <c r="GNM58" s="73"/>
      <c r="GNN58" s="73"/>
      <c r="GNO58" s="73"/>
      <c r="GNP58" s="73"/>
      <c r="GNQ58" s="73"/>
      <c r="GNR58" s="73"/>
      <c r="GNS58" s="73"/>
      <c r="GNT58" s="73"/>
      <c r="GNU58" s="73"/>
      <c r="GNV58" s="73"/>
      <c r="GNW58" s="73"/>
      <c r="GNX58" s="73"/>
      <c r="GNY58" s="73"/>
      <c r="GNZ58" s="73"/>
      <c r="GOA58" s="73"/>
      <c r="GOB58" s="73"/>
      <c r="GOC58" s="73"/>
      <c r="GOD58" s="73"/>
      <c r="GOE58" s="73"/>
      <c r="GOF58" s="73"/>
      <c r="GOG58" s="73"/>
      <c r="GOH58" s="73"/>
      <c r="GOI58" s="73"/>
      <c r="GOJ58" s="73"/>
      <c r="GOK58" s="73"/>
      <c r="GOL58" s="73"/>
      <c r="GOM58" s="73"/>
      <c r="GON58" s="73"/>
      <c r="GOO58" s="73"/>
      <c r="GOP58" s="73"/>
      <c r="GOQ58" s="73"/>
      <c r="GOR58" s="73"/>
      <c r="GOS58" s="73"/>
      <c r="GOT58" s="73"/>
      <c r="GOU58" s="73"/>
      <c r="GOV58" s="73"/>
      <c r="GOW58" s="73"/>
      <c r="GOX58" s="73"/>
      <c r="GOY58" s="73"/>
      <c r="GOZ58" s="73"/>
      <c r="GPA58" s="73"/>
      <c r="GPB58" s="73"/>
      <c r="GPC58" s="73"/>
      <c r="GPD58" s="73"/>
      <c r="GPE58" s="73"/>
      <c r="GPF58" s="73"/>
      <c r="GPG58" s="73"/>
      <c r="GPH58" s="73"/>
      <c r="GPI58" s="73"/>
      <c r="GPJ58" s="73"/>
      <c r="GPK58" s="73"/>
      <c r="GPL58" s="73"/>
      <c r="GPM58" s="73"/>
      <c r="GPN58" s="73"/>
      <c r="GPO58" s="73"/>
      <c r="GPP58" s="73"/>
      <c r="GPQ58" s="73"/>
      <c r="GPR58" s="73"/>
      <c r="GPS58" s="73"/>
      <c r="GPT58" s="73"/>
      <c r="GPU58" s="73"/>
      <c r="GPV58" s="73"/>
      <c r="GPW58" s="73"/>
      <c r="GPX58" s="73"/>
      <c r="GPY58" s="73"/>
      <c r="GPZ58" s="73"/>
      <c r="GQA58" s="73"/>
      <c r="GQB58" s="73"/>
      <c r="GQC58" s="73"/>
      <c r="GQD58" s="73"/>
      <c r="GQE58" s="73"/>
      <c r="GQF58" s="73"/>
      <c r="GQG58" s="73"/>
      <c r="GQH58" s="73"/>
      <c r="GQI58" s="73"/>
      <c r="GQJ58" s="73"/>
      <c r="GQK58" s="73"/>
      <c r="GQL58" s="73"/>
      <c r="GQM58" s="73"/>
      <c r="GQN58" s="73"/>
      <c r="GQO58" s="73"/>
      <c r="GQP58" s="73"/>
      <c r="GQQ58" s="73"/>
      <c r="GQR58" s="73"/>
      <c r="GQS58" s="73"/>
      <c r="GQT58" s="73"/>
      <c r="GQU58" s="73"/>
      <c r="GQV58" s="73"/>
      <c r="GQW58" s="73"/>
      <c r="GQX58" s="73"/>
      <c r="GQY58" s="73"/>
      <c r="GQZ58" s="73"/>
      <c r="GRA58" s="73"/>
      <c r="GRB58" s="73"/>
      <c r="GRC58" s="73"/>
      <c r="GRD58" s="73"/>
      <c r="GRE58" s="73"/>
      <c r="GRF58" s="73"/>
      <c r="GRG58" s="73"/>
      <c r="GRH58" s="73"/>
      <c r="GRI58" s="73"/>
      <c r="GRJ58" s="73"/>
      <c r="GRK58" s="73"/>
      <c r="GRL58" s="73"/>
      <c r="GRM58" s="73"/>
      <c r="GRN58" s="73"/>
      <c r="GRO58" s="73"/>
      <c r="GRP58" s="73"/>
      <c r="GRQ58" s="73"/>
      <c r="GRR58" s="73"/>
      <c r="GRS58" s="73"/>
      <c r="GRT58" s="73"/>
      <c r="GRU58" s="73"/>
      <c r="GRV58" s="73"/>
      <c r="GRW58" s="73"/>
      <c r="GRX58" s="73"/>
      <c r="GRY58" s="73"/>
      <c r="GRZ58" s="73"/>
      <c r="GSA58" s="73"/>
      <c r="GSB58" s="73"/>
      <c r="GSC58" s="73"/>
      <c r="GSD58" s="73"/>
      <c r="GSE58" s="73"/>
      <c r="GSF58" s="73"/>
      <c r="GSG58" s="73"/>
      <c r="GSH58" s="73"/>
      <c r="GSI58" s="73"/>
      <c r="GSJ58" s="73"/>
      <c r="GSK58" s="73"/>
      <c r="GSL58" s="73"/>
      <c r="GSM58" s="73"/>
      <c r="GSN58" s="73"/>
      <c r="GSO58" s="73"/>
      <c r="GSP58" s="73"/>
      <c r="GSQ58" s="73"/>
      <c r="GSR58" s="73"/>
      <c r="GSS58" s="73"/>
      <c r="GST58" s="73"/>
      <c r="GSU58" s="73"/>
      <c r="GSV58" s="73"/>
      <c r="GSW58" s="73"/>
      <c r="GSX58" s="73"/>
      <c r="GSY58" s="73"/>
      <c r="GSZ58" s="73"/>
      <c r="GTA58" s="73"/>
      <c r="GTB58" s="73"/>
      <c r="GTC58" s="73"/>
      <c r="GTD58" s="73"/>
      <c r="GTE58" s="73"/>
      <c r="GTF58" s="73"/>
      <c r="GTG58" s="73"/>
      <c r="GTH58" s="73"/>
      <c r="GTI58" s="73"/>
      <c r="GTJ58" s="73"/>
      <c r="GTK58" s="73"/>
      <c r="GTL58" s="73"/>
      <c r="GTM58" s="73"/>
      <c r="GTN58" s="73"/>
      <c r="GTO58" s="73"/>
      <c r="GTP58" s="73"/>
      <c r="GTQ58" s="73"/>
      <c r="GTR58" s="73"/>
      <c r="GTS58" s="73"/>
      <c r="GTT58" s="73"/>
      <c r="GTU58" s="73"/>
      <c r="GTV58" s="73"/>
      <c r="GTW58" s="73"/>
      <c r="GTX58" s="73"/>
      <c r="GTY58" s="73"/>
      <c r="GTZ58" s="73"/>
      <c r="GUA58" s="73"/>
      <c r="GUB58" s="73"/>
      <c r="GUC58" s="73"/>
      <c r="GUD58" s="73"/>
      <c r="GUE58" s="73"/>
      <c r="GUF58" s="73"/>
      <c r="GUG58" s="73"/>
      <c r="GUH58" s="73"/>
      <c r="GUI58" s="73"/>
      <c r="GUJ58" s="73"/>
      <c r="GUK58" s="73"/>
      <c r="GUL58" s="73"/>
      <c r="GUM58" s="73"/>
      <c r="GUN58" s="73"/>
      <c r="GUO58" s="73"/>
      <c r="GUP58" s="73"/>
      <c r="GUQ58" s="73"/>
      <c r="GUR58" s="73"/>
      <c r="GUS58" s="73"/>
      <c r="GUT58" s="73"/>
      <c r="GUU58" s="73"/>
      <c r="GUV58" s="73"/>
      <c r="GUW58" s="73"/>
      <c r="GUX58" s="73"/>
      <c r="GUY58" s="73"/>
      <c r="GUZ58" s="73"/>
      <c r="GVA58" s="73"/>
      <c r="GVB58" s="73"/>
      <c r="GVC58" s="73"/>
      <c r="GVD58" s="73"/>
      <c r="GVE58" s="73"/>
      <c r="GVF58" s="73"/>
      <c r="GVG58" s="73"/>
      <c r="GVH58" s="73"/>
      <c r="GVI58" s="73"/>
      <c r="GVJ58" s="73"/>
      <c r="GVK58" s="73"/>
      <c r="GVL58" s="73"/>
      <c r="GVM58" s="73"/>
      <c r="GVN58" s="73"/>
      <c r="GVO58" s="73"/>
      <c r="GVP58" s="73"/>
      <c r="GVQ58" s="73"/>
      <c r="GVR58" s="73"/>
      <c r="GVS58" s="73"/>
      <c r="GVT58" s="73"/>
      <c r="GVU58" s="73"/>
      <c r="GVV58" s="73"/>
      <c r="GVW58" s="73"/>
      <c r="GVX58" s="73"/>
      <c r="GVY58" s="73"/>
      <c r="GVZ58" s="73"/>
      <c r="GWA58" s="73"/>
      <c r="GWB58" s="73"/>
      <c r="GWC58" s="73"/>
      <c r="GWD58" s="73"/>
      <c r="GWE58" s="73"/>
      <c r="GWF58" s="73"/>
      <c r="GWG58" s="73"/>
      <c r="GWH58" s="73"/>
      <c r="GWI58" s="73"/>
      <c r="GWJ58" s="73"/>
      <c r="GWK58" s="73"/>
      <c r="GWL58" s="73"/>
      <c r="GWM58" s="73"/>
      <c r="GWN58" s="73"/>
      <c r="GWO58" s="73"/>
      <c r="GWP58" s="73"/>
      <c r="GWQ58" s="73"/>
      <c r="GWR58" s="73"/>
      <c r="GWS58" s="73"/>
      <c r="GWT58" s="73"/>
      <c r="GWU58" s="73"/>
      <c r="GWV58" s="73"/>
      <c r="GWW58" s="73"/>
      <c r="GWX58" s="73"/>
      <c r="GWY58" s="73"/>
      <c r="GWZ58" s="73"/>
      <c r="GXA58" s="73"/>
      <c r="GXB58" s="73"/>
      <c r="GXC58" s="73"/>
      <c r="GXD58" s="73"/>
      <c r="GXE58" s="73"/>
      <c r="GXF58" s="73"/>
      <c r="GXG58" s="73"/>
      <c r="GXH58" s="73"/>
      <c r="GXI58" s="73"/>
      <c r="GXJ58" s="73"/>
      <c r="GXK58" s="73"/>
      <c r="GXL58" s="73"/>
      <c r="GXM58" s="73"/>
      <c r="GXN58" s="73"/>
      <c r="GXO58" s="73"/>
      <c r="GXP58" s="73"/>
      <c r="GXQ58" s="73"/>
      <c r="GXR58" s="73"/>
      <c r="GXS58" s="73"/>
      <c r="GXT58" s="73"/>
      <c r="GXU58" s="73"/>
      <c r="GXV58" s="73"/>
      <c r="GXW58" s="73"/>
      <c r="GXX58" s="73"/>
      <c r="GXY58" s="73"/>
      <c r="GXZ58" s="73"/>
      <c r="GYA58" s="73"/>
      <c r="GYB58" s="73"/>
      <c r="GYC58" s="73"/>
      <c r="GYD58" s="73"/>
      <c r="GYE58" s="73"/>
      <c r="GYF58" s="73"/>
      <c r="GYG58" s="73"/>
      <c r="GYH58" s="73"/>
      <c r="GYI58" s="73"/>
      <c r="GYJ58" s="73"/>
      <c r="GYK58" s="73"/>
      <c r="GYL58" s="73"/>
      <c r="GYM58" s="73"/>
      <c r="GYN58" s="73"/>
      <c r="GYO58" s="73"/>
      <c r="GYP58" s="73"/>
      <c r="GYQ58" s="73"/>
      <c r="GYR58" s="73"/>
      <c r="GYS58" s="73"/>
      <c r="GYT58" s="73"/>
      <c r="GYU58" s="73"/>
      <c r="GYV58" s="73"/>
      <c r="GYW58" s="73"/>
      <c r="GYX58" s="73"/>
      <c r="GYY58" s="73"/>
      <c r="GYZ58" s="73"/>
      <c r="GZA58" s="73"/>
      <c r="GZB58" s="73"/>
      <c r="GZC58" s="73"/>
      <c r="GZD58" s="73"/>
      <c r="GZE58" s="73"/>
      <c r="GZF58" s="73"/>
      <c r="GZG58" s="73"/>
      <c r="GZH58" s="73"/>
      <c r="GZI58" s="73"/>
      <c r="GZJ58" s="73"/>
      <c r="GZK58" s="73"/>
      <c r="GZL58" s="73"/>
      <c r="GZM58" s="73"/>
      <c r="GZN58" s="73"/>
      <c r="GZO58" s="73"/>
      <c r="GZP58" s="73"/>
      <c r="GZQ58" s="73"/>
      <c r="GZR58" s="73"/>
      <c r="GZS58" s="73"/>
      <c r="GZT58" s="73"/>
      <c r="GZU58" s="73"/>
      <c r="GZV58" s="73"/>
      <c r="GZW58" s="73"/>
      <c r="GZX58" s="73"/>
      <c r="GZY58" s="73"/>
      <c r="GZZ58" s="73"/>
      <c r="HAA58" s="73"/>
      <c r="HAB58" s="73"/>
      <c r="HAC58" s="73"/>
      <c r="HAD58" s="73"/>
      <c r="HAE58" s="73"/>
      <c r="HAF58" s="73"/>
      <c r="HAG58" s="73"/>
      <c r="HAH58" s="73"/>
      <c r="HAI58" s="73"/>
      <c r="HAJ58" s="73"/>
      <c r="HAK58" s="73"/>
      <c r="HAL58" s="73"/>
      <c r="HAM58" s="73"/>
      <c r="HAN58" s="73"/>
      <c r="HAO58" s="73"/>
      <c r="HAP58" s="73"/>
      <c r="HAQ58" s="73"/>
      <c r="HAR58" s="73"/>
      <c r="HAS58" s="73"/>
      <c r="HAT58" s="73"/>
      <c r="HAU58" s="73"/>
      <c r="HAV58" s="73"/>
      <c r="HAW58" s="73"/>
      <c r="HAX58" s="73"/>
      <c r="HAY58" s="73"/>
      <c r="HAZ58" s="73"/>
      <c r="HBA58" s="73"/>
      <c r="HBB58" s="73"/>
      <c r="HBC58" s="73"/>
      <c r="HBD58" s="73"/>
      <c r="HBE58" s="73"/>
      <c r="HBF58" s="73"/>
      <c r="HBG58" s="73"/>
      <c r="HBH58" s="73"/>
      <c r="HBI58" s="73"/>
      <c r="HBJ58" s="73"/>
      <c r="HBK58" s="73"/>
      <c r="HBL58" s="73"/>
      <c r="HBM58" s="73"/>
      <c r="HBN58" s="73"/>
      <c r="HBO58" s="73"/>
      <c r="HBP58" s="73"/>
      <c r="HBQ58" s="73"/>
      <c r="HBR58" s="73"/>
      <c r="HBS58" s="73"/>
      <c r="HBT58" s="73"/>
      <c r="HBU58" s="73"/>
      <c r="HBV58" s="73"/>
      <c r="HBW58" s="73"/>
      <c r="HBX58" s="73"/>
      <c r="HBY58" s="73"/>
      <c r="HBZ58" s="73"/>
      <c r="HCA58" s="73"/>
      <c r="HCB58" s="73"/>
      <c r="HCC58" s="73"/>
      <c r="HCD58" s="73"/>
      <c r="HCE58" s="73"/>
      <c r="HCF58" s="73"/>
      <c r="HCG58" s="73"/>
      <c r="HCH58" s="73"/>
      <c r="HCI58" s="73"/>
      <c r="HCJ58" s="73"/>
      <c r="HCK58" s="73"/>
      <c r="HCL58" s="73"/>
      <c r="HCM58" s="73"/>
      <c r="HCN58" s="73"/>
      <c r="HCO58" s="73"/>
      <c r="HCP58" s="73"/>
      <c r="HCQ58" s="73"/>
      <c r="HCR58" s="73"/>
      <c r="HCS58" s="73"/>
      <c r="HCT58" s="73"/>
      <c r="HCU58" s="73"/>
      <c r="HCV58" s="73"/>
      <c r="HCW58" s="73"/>
      <c r="HCX58" s="73"/>
      <c r="HCY58" s="73"/>
      <c r="HCZ58" s="73"/>
      <c r="HDA58" s="73"/>
      <c r="HDB58" s="73"/>
      <c r="HDC58" s="73"/>
      <c r="HDD58" s="73"/>
      <c r="HDE58" s="73"/>
      <c r="HDF58" s="73"/>
      <c r="HDG58" s="73"/>
      <c r="HDH58" s="73"/>
      <c r="HDI58" s="73"/>
      <c r="HDJ58" s="73"/>
      <c r="HDK58" s="73"/>
      <c r="HDL58" s="73"/>
      <c r="HDM58" s="73"/>
      <c r="HDN58" s="73"/>
      <c r="HDO58" s="73"/>
      <c r="HDP58" s="73"/>
      <c r="HDQ58" s="73"/>
      <c r="HDR58" s="73"/>
      <c r="HDS58" s="73"/>
      <c r="HDT58" s="73"/>
      <c r="HDU58" s="73"/>
      <c r="HDV58" s="73"/>
      <c r="HDW58" s="73"/>
      <c r="HDX58" s="73"/>
      <c r="HDY58" s="73"/>
      <c r="HDZ58" s="73"/>
      <c r="HEA58" s="73"/>
      <c r="HEB58" s="73"/>
      <c r="HEC58" s="73"/>
      <c r="HED58" s="73"/>
      <c r="HEE58" s="73"/>
      <c r="HEF58" s="73"/>
      <c r="HEG58" s="73"/>
      <c r="HEH58" s="73"/>
      <c r="HEI58" s="73"/>
      <c r="HEJ58" s="73"/>
      <c r="HEK58" s="73"/>
      <c r="HEL58" s="73"/>
      <c r="HEM58" s="73"/>
      <c r="HEN58" s="73"/>
      <c r="HEO58" s="73"/>
      <c r="HEP58" s="73"/>
      <c r="HEQ58" s="73"/>
      <c r="HER58" s="73"/>
      <c r="HES58" s="73"/>
      <c r="HET58" s="73"/>
      <c r="HEU58" s="73"/>
      <c r="HEV58" s="73"/>
      <c r="HEW58" s="73"/>
      <c r="HEX58" s="73"/>
      <c r="HEY58" s="73"/>
      <c r="HEZ58" s="73"/>
      <c r="HFA58" s="73"/>
      <c r="HFB58" s="73"/>
      <c r="HFC58" s="73"/>
      <c r="HFD58" s="73"/>
      <c r="HFE58" s="73"/>
      <c r="HFF58" s="73"/>
      <c r="HFG58" s="73"/>
      <c r="HFH58" s="73"/>
      <c r="HFI58" s="73"/>
      <c r="HFJ58" s="73"/>
      <c r="HFK58" s="73"/>
      <c r="HFL58" s="73"/>
      <c r="HFM58" s="73"/>
      <c r="HFN58" s="73"/>
      <c r="HFO58" s="73"/>
      <c r="HFP58" s="73"/>
      <c r="HFQ58" s="73"/>
      <c r="HFR58" s="73"/>
      <c r="HFS58" s="73"/>
      <c r="HFT58" s="73"/>
      <c r="HFU58" s="73"/>
      <c r="HFV58" s="73"/>
      <c r="HFW58" s="73"/>
      <c r="HFX58" s="73"/>
      <c r="HFY58" s="73"/>
      <c r="HFZ58" s="73"/>
      <c r="HGA58" s="73"/>
      <c r="HGB58" s="73"/>
      <c r="HGC58" s="73"/>
      <c r="HGD58" s="73"/>
      <c r="HGE58" s="73"/>
      <c r="HGF58" s="73"/>
      <c r="HGG58" s="73"/>
      <c r="HGH58" s="73"/>
      <c r="HGI58" s="73"/>
      <c r="HGJ58" s="73"/>
      <c r="HGK58" s="73"/>
      <c r="HGL58" s="73"/>
      <c r="HGM58" s="73"/>
      <c r="HGN58" s="73"/>
      <c r="HGO58" s="73"/>
      <c r="HGP58" s="73"/>
      <c r="HGQ58" s="73"/>
      <c r="HGR58" s="73"/>
      <c r="HGS58" s="73"/>
      <c r="HGT58" s="73"/>
      <c r="HGU58" s="73"/>
      <c r="HGV58" s="73"/>
      <c r="HGW58" s="73"/>
      <c r="HGX58" s="73"/>
      <c r="HGY58" s="73"/>
      <c r="HGZ58" s="73"/>
      <c r="HHA58" s="73"/>
      <c r="HHB58" s="73"/>
      <c r="HHC58" s="73"/>
      <c r="HHD58" s="73"/>
      <c r="HHE58" s="73"/>
      <c r="HHF58" s="73"/>
      <c r="HHG58" s="73"/>
      <c r="HHH58" s="73"/>
      <c r="HHI58" s="73"/>
      <c r="HHJ58" s="73"/>
      <c r="HHK58" s="73"/>
      <c r="HHL58" s="73"/>
      <c r="HHM58" s="73"/>
      <c r="HHN58" s="73"/>
      <c r="HHO58" s="73"/>
      <c r="HHP58" s="73"/>
      <c r="HHQ58" s="73"/>
      <c r="HHR58" s="73"/>
      <c r="HHS58" s="73"/>
      <c r="HHT58" s="73"/>
      <c r="HHU58" s="73"/>
      <c r="HHV58" s="73"/>
      <c r="HHW58" s="73"/>
      <c r="HHX58" s="73"/>
      <c r="HHY58" s="73"/>
      <c r="HHZ58" s="73"/>
      <c r="HIA58" s="73"/>
      <c r="HIB58" s="73"/>
      <c r="HIC58" s="73"/>
      <c r="HID58" s="73"/>
      <c r="HIE58" s="73"/>
      <c r="HIF58" s="73"/>
      <c r="HIG58" s="73"/>
      <c r="HIH58" s="73"/>
      <c r="HII58" s="73"/>
      <c r="HIJ58" s="73"/>
      <c r="HIK58" s="73"/>
      <c r="HIL58" s="73"/>
      <c r="HIM58" s="73"/>
      <c r="HIN58" s="73"/>
      <c r="HIO58" s="73"/>
      <c r="HIP58" s="73"/>
      <c r="HIQ58" s="73"/>
      <c r="HIR58" s="73"/>
      <c r="HIS58" s="73"/>
      <c r="HIT58" s="73"/>
      <c r="HIU58" s="73"/>
      <c r="HIV58" s="73"/>
      <c r="HIW58" s="73"/>
      <c r="HIX58" s="73"/>
      <c r="HIY58" s="73"/>
      <c r="HIZ58" s="73"/>
      <c r="HJA58" s="73"/>
      <c r="HJB58" s="73"/>
      <c r="HJC58" s="73"/>
      <c r="HJD58" s="73"/>
      <c r="HJE58" s="73"/>
      <c r="HJF58" s="73"/>
      <c r="HJG58" s="73"/>
      <c r="HJH58" s="73"/>
      <c r="HJI58" s="73"/>
      <c r="HJJ58" s="73"/>
      <c r="HJK58" s="73"/>
      <c r="HJL58" s="73"/>
      <c r="HJM58" s="73"/>
      <c r="HJN58" s="73"/>
      <c r="HJO58" s="73"/>
      <c r="HJP58" s="73"/>
      <c r="HJQ58" s="73"/>
      <c r="HJR58" s="73"/>
      <c r="HJS58" s="73"/>
      <c r="HJT58" s="73"/>
      <c r="HJU58" s="73"/>
      <c r="HJV58" s="73"/>
      <c r="HJW58" s="73"/>
      <c r="HJX58" s="73"/>
      <c r="HJY58" s="73"/>
      <c r="HJZ58" s="73"/>
      <c r="HKA58" s="73"/>
      <c r="HKB58" s="73"/>
      <c r="HKC58" s="73"/>
      <c r="HKD58" s="73"/>
      <c r="HKE58" s="73"/>
      <c r="HKF58" s="73"/>
      <c r="HKG58" s="73"/>
      <c r="HKH58" s="73"/>
      <c r="HKI58" s="73"/>
      <c r="HKJ58" s="73"/>
      <c r="HKK58" s="73"/>
      <c r="HKL58" s="73"/>
      <c r="HKM58" s="73"/>
      <c r="HKN58" s="73"/>
      <c r="HKO58" s="73"/>
      <c r="HKP58" s="73"/>
      <c r="HKQ58" s="73"/>
      <c r="HKR58" s="73"/>
      <c r="HKS58" s="73"/>
      <c r="HKT58" s="73"/>
      <c r="HKU58" s="73"/>
      <c r="HKV58" s="73"/>
      <c r="HKW58" s="73"/>
      <c r="HKX58" s="73"/>
      <c r="HKY58" s="73"/>
      <c r="HKZ58" s="73"/>
      <c r="HLA58" s="73"/>
      <c r="HLB58" s="73"/>
      <c r="HLC58" s="73"/>
      <c r="HLD58" s="73"/>
      <c r="HLE58" s="73"/>
      <c r="HLF58" s="73"/>
      <c r="HLG58" s="73"/>
      <c r="HLH58" s="73"/>
      <c r="HLI58" s="73"/>
      <c r="HLJ58" s="73"/>
      <c r="HLK58" s="73"/>
      <c r="HLL58" s="73"/>
      <c r="HLM58" s="73"/>
      <c r="HLN58" s="73"/>
      <c r="HLO58" s="73"/>
      <c r="HLP58" s="73"/>
      <c r="HLQ58" s="73"/>
      <c r="HLR58" s="73"/>
      <c r="HLS58" s="73"/>
      <c r="HLT58" s="73"/>
      <c r="HLU58" s="73"/>
      <c r="HLV58" s="73"/>
      <c r="HLW58" s="73"/>
      <c r="HLX58" s="73"/>
      <c r="HLY58" s="73"/>
      <c r="HLZ58" s="73"/>
      <c r="HMA58" s="73"/>
      <c r="HMB58" s="73"/>
      <c r="HMC58" s="73"/>
      <c r="HMD58" s="73"/>
      <c r="HME58" s="73"/>
      <c r="HMF58" s="73"/>
      <c r="HMG58" s="73"/>
      <c r="HMH58" s="73"/>
      <c r="HMI58" s="73"/>
      <c r="HMJ58" s="73"/>
      <c r="HMK58" s="73"/>
      <c r="HML58" s="73"/>
      <c r="HMM58" s="73"/>
      <c r="HMN58" s="73"/>
      <c r="HMO58" s="73"/>
      <c r="HMP58" s="73"/>
      <c r="HMQ58" s="73"/>
      <c r="HMR58" s="73"/>
      <c r="HMS58" s="73"/>
      <c r="HMT58" s="73"/>
      <c r="HMU58" s="73"/>
      <c r="HMV58" s="73"/>
      <c r="HMW58" s="73"/>
      <c r="HMX58" s="73"/>
      <c r="HMY58" s="73"/>
      <c r="HMZ58" s="73"/>
      <c r="HNA58" s="73"/>
      <c r="HNB58" s="73"/>
      <c r="HNC58" s="73"/>
      <c r="HND58" s="73"/>
      <c r="HNE58" s="73"/>
      <c r="HNF58" s="73"/>
      <c r="HNG58" s="73"/>
      <c r="HNH58" s="73"/>
      <c r="HNI58" s="73"/>
      <c r="HNJ58" s="73"/>
      <c r="HNK58" s="73"/>
      <c r="HNL58" s="73"/>
      <c r="HNM58" s="73"/>
      <c r="HNN58" s="73"/>
      <c r="HNO58" s="73"/>
      <c r="HNP58" s="73"/>
      <c r="HNQ58" s="73"/>
      <c r="HNR58" s="73"/>
      <c r="HNS58" s="73"/>
      <c r="HNT58" s="73"/>
      <c r="HNU58" s="73"/>
      <c r="HNV58" s="73"/>
      <c r="HNW58" s="73"/>
      <c r="HNX58" s="73"/>
      <c r="HNY58" s="73"/>
      <c r="HNZ58" s="73"/>
      <c r="HOA58" s="73"/>
      <c r="HOB58" s="73"/>
      <c r="HOC58" s="73"/>
      <c r="HOD58" s="73"/>
      <c r="HOE58" s="73"/>
      <c r="HOF58" s="73"/>
      <c r="HOG58" s="73"/>
      <c r="HOH58" s="73"/>
      <c r="HOI58" s="73"/>
      <c r="HOJ58" s="73"/>
      <c r="HOK58" s="73"/>
      <c r="HOL58" s="73"/>
      <c r="HOM58" s="73"/>
      <c r="HON58" s="73"/>
      <c r="HOO58" s="73"/>
      <c r="HOP58" s="73"/>
      <c r="HOQ58" s="73"/>
      <c r="HOR58" s="73"/>
      <c r="HOS58" s="73"/>
      <c r="HOT58" s="73"/>
      <c r="HOU58" s="73"/>
      <c r="HOV58" s="73"/>
      <c r="HOW58" s="73"/>
      <c r="HOX58" s="73"/>
      <c r="HOY58" s="73"/>
      <c r="HOZ58" s="73"/>
      <c r="HPA58" s="73"/>
      <c r="HPB58" s="73"/>
      <c r="HPC58" s="73"/>
      <c r="HPD58" s="73"/>
      <c r="HPE58" s="73"/>
      <c r="HPF58" s="73"/>
      <c r="HPG58" s="73"/>
      <c r="HPH58" s="73"/>
      <c r="HPI58" s="73"/>
      <c r="HPJ58" s="73"/>
      <c r="HPK58" s="73"/>
      <c r="HPL58" s="73"/>
      <c r="HPM58" s="73"/>
      <c r="HPN58" s="73"/>
      <c r="HPO58" s="73"/>
      <c r="HPP58" s="73"/>
      <c r="HPQ58" s="73"/>
      <c r="HPR58" s="73"/>
      <c r="HPS58" s="73"/>
      <c r="HPT58" s="73"/>
      <c r="HPU58" s="73"/>
      <c r="HPV58" s="73"/>
      <c r="HPW58" s="73"/>
      <c r="HPX58" s="73"/>
      <c r="HPY58" s="73"/>
      <c r="HPZ58" s="73"/>
      <c r="HQA58" s="73"/>
      <c r="HQB58" s="73"/>
      <c r="HQC58" s="73"/>
      <c r="HQD58" s="73"/>
      <c r="HQE58" s="73"/>
      <c r="HQF58" s="73"/>
      <c r="HQG58" s="73"/>
      <c r="HQH58" s="73"/>
      <c r="HQI58" s="73"/>
      <c r="HQJ58" s="73"/>
      <c r="HQK58" s="73"/>
      <c r="HQL58" s="73"/>
      <c r="HQM58" s="73"/>
      <c r="HQN58" s="73"/>
      <c r="HQO58" s="73"/>
      <c r="HQP58" s="73"/>
      <c r="HQQ58" s="73"/>
      <c r="HQR58" s="73"/>
      <c r="HQS58" s="73"/>
      <c r="HQT58" s="73"/>
      <c r="HQU58" s="73"/>
      <c r="HQV58" s="73"/>
      <c r="HQW58" s="73"/>
      <c r="HQX58" s="73"/>
      <c r="HQY58" s="73"/>
      <c r="HQZ58" s="73"/>
      <c r="HRA58" s="73"/>
      <c r="HRB58" s="73"/>
      <c r="HRC58" s="73"/>
      <c r="HRD58" s="73"/>
      <c r="HRE58" s="73"/>
      <c r="HRF58" s="73"/>
      <c r="HRG58" s="73"/>
      <c r="HRH58" s="73"/>
      <c r="HRI58" s="73"/>
      <c r="HRJ58" s="73"/>
      <c r="HRK58" s="73"/>
      <c r="HRL58" s="73"/>
      <c r="HRM58" s="73"/>
      <c r="HRN58" s="73"/>
      <c r="HRO58" s="73"/>
      <c r="HRP58" s="73"/>
      <c r="HRQ58" s="73"/>
      <c r="HRR58" s="73"/>
      <c r="HRS58" s="73"/>
      <c r="HRT58" s="73"/>
      <c r="HRU58" s="73"/>
      <c r="HRV58" s="73"/>
      <c r="HRW58" s="73"/>
      <c r="HRX58" s="73"/>
      <c r="HRY58" s="73"/>
      <c r="HRZ58" s="73"/>
      <c r="HSA58" s="73"/>
      <c r="HSB58" s="73"/>
      <c r="HSC58" s="73"/>
      <c r="HSD58" s="73"/>
      <c r="HSE58" s="73"/>
      <c r="HSF58" s="73"/>
      <c r="HSG58" s="73"/>
      <c r="HSH58" s="73"/>
      <c r="HSI58" s="73"/>
      <c r="HSJ58" s="73"/>
      <c r="HSK58" s="73"/>
      <c r="HSL58" s="73"/>
      <c r="HSM58" s="73"/>
      <c r="HSN58" s="73"/>
      <c r="HSO58" s="73"/>
      <c r="HSP58" s="73"/>
      <c r="HSQ58" s="73"/>
      <c r="HSR58" s="73"/>
      <c r="HSS58" s="73"/>
      <c r="HST58" s="73"/>
      <c r="HSU58" s="73"/>
      <c r="HSV58" s="73"/>
      <c r="HSW58" s="73"/>
      <c r="HSX58" s="73"/>
      <c r="HSY58" s="73"/>
      <c r="HSZ58" s="73"/>
      <c r="HTA58" s="73"/>
      <c r="HTB58" s="73"/>
      <c r="HTC58" s="73"/>
      <c r="HTD58" s="73"/>
      <c r="HTE58" s="73"/>
      <c r="HTF58" s="73"/>
      <c r="HTG58" s="73"/>
      <c r="HTH58" s="73"/>
      <c r="HTI58" s="73"/>
      <c r="HTJ58" s="73"/>
      <c r="HTK58" s="73"/>
      <c r="HTL58" s="73"/>
      <c r="HTM58" s="73"/>
      <c r="HTN58" s="73"/>
      <c r="HTO58" s="73"/>
      <c r="HTP58" s="73"/>
      <c r="HTQ58" s="73"/>
      <c r="HTR58" s="73"/>
      <c r="HTS58" s="73"/>
      <c r="HTT58" s="73"/>
      <c r="HTU58" s="73"/>
      <c r="HTV58" s="73"/>
      <c r="HTW58" s="73"/>
      <c r="HTX58" s="73"/>
      <c r="HTY58" s="73"/>
      <c r="HTZ58" s="73"/>
      <c r="HUA58" s="73"/>
      <c r="HUB58" s="73"/>
      <c r="HUC58" s="73"/>
      <c r="HUD58" s="73"/>
      <c r="HUE58" s="73"/>
      <c r="HUF58" s="73"/>
      <c r="HUG58" s="73"/>
      <c r="HUH58" s="73"/>
      <c r="HUI58" s="73"/>
      <c r="HUJ58" s="73"/>
      <c r="HUK58" s="73"/>
      <c r="HUL58" s="73"/>
      <c r="HUM58" s="73"/>
      <c r="HUN58" s="73"/>
      <c r="HUO58" s="73"/>
      <c r="HUP58" s="73"/>
      <c r="HUQ58" s="73"/>
      <c r="HUR58" s="73"/>
      <c r="HUS58" s="73"/>
      <c r="HUT58" s="73"/>
      <c r="HUU58" s="73"/>
      <c r="HUV58" s="73"/>
      <c r="HUW58" s="73"/>
      <c r="HUX58" s="73"/>
      <c r="HUY58" s="73"/>
      <c r="HUZ58" s="73"/>
      <c r="HVA58" s="73"/>
      <c r="HVB58" s="73"/>
      <c r="HVC58" s="73"/>
      <c r="HVD58" s="73"/>
      <c r="HVE58" s="73"/>
      <c r="HVF58" s="73"/>
      <c r="HVG58" s="73"/>
      <c r="HVH58" s="73"/>
      <c r="HVI58" s="73"/>
      <c r="HVJ58" s="73"/>
      <c r="HVK58" s="73"/>
      <c r="HVL58" s="73"/>
      <c r="HVM58" s="73"/>
      <c r="HVN58" s="73"/>
      <c r="HVO58" s="73"/>
      <c r="HVP58" s="73"/>
      <c r="HVQ58" s="73"/>
      <c r="HVR58" s="73"/>
      <c r="HVS58" s="73"/>
      <c r="HVT58" s="73"/>
      <c r="HVU58" s="73"/>
      <c r="HVV58" s="73"/>
      <c r="HVW58" s="73"/>
      <c r="HVX58" s="73"/>
      <c r="HVY58" s="73"/>
      <c r="HVZ58" s="73"/>
      <c r="HWA58" s="73"/>
      <c r="HWB58" s="73"/>
      <c r="HWC58" s="73"/>
      <c r="HWD58" s="73"/>
      <c r="HWE58" s="73"/>
      <c r="HWF58" s="73"/>
      <c r="HWG58" s="73"/>
      <c r="HWH58" s="73"/>
      <c r="HWI58" s="73"/>
      <c r="HWJ58" s="73"/>
      <c r="HWK58" s="73"/>
      <c r="HWL58" s="73"/>
      <c r="HWM58" s="73"/>
      <c r="HWN58" s="73"/>
      <c r="HWO58" s="73"/>
      <c r="HWP58" s="73"/>
      <c r="HWQ58" s="73"/>
      <c r="HWR58" s="73"/>
      <c r="HWS58" s="73"/>
      <c r="HWT58" s="73"/>
      <c r="HWU58" s="73"/>
      <c r="HWV58" s="73"/>
      <c r="HWW58" s="73"/>
      <c r="HWX58" s="73"/>
      <c r="HWY58" s="73"/>
      <c r="HWZ58" s="73"/>
      <c r="HXA58" s="73"/>
      <c r="HXB58" s="73"/>
      <c r="HXC58" s="73"/>
      <c r="HXD58" s="73"/>
      <c r="HXE58" s="73"/>
      <c r="HXF58" s="73"/>
      <c r="HXG58" s="73"/>
      <c r="HXH58" s="73"/>
      <c r="HXI58" s="73"/>
      <c r="HXJ58" s="73"/>
      <c r="HXK58" s="73"/>
      <c r="HXL58" s="73"/>
      <c r="HXM58" s="73"/>
      <c r="HXN58" s="73"/>
      <c r="HXO58" s="73"/>
      <c r="HXP58" s="73"/>
      <c r="HXQ58" s="73"/>
      <c r="HXR58" s="73"/>
      <c r="HXS58" s="73"/>
      <c r="HXT58" s="73"/>
      <c r="HXU58" s="73"/>
      <c r="HXV58" s="73"/>
      <c r="HXW58" s="73"/>
      <c r="HXX58" s="73"/>
      <c r="HXY58" s="73"/>
      <c r="HXZ58" s="73"/>
      <c r="HYA58" s="73"/>
      <c r="HYB58" s="73"/>
      <c r="HYC58" s="73"/>
      <c r="HYD58" s="73"/>
      <c r="HYE58" s="73"/>
      <c r="HYF58" s="73"/>
      <c r="HYG58" s="73"/>
      <c r="HYH58" s="73"/>
      <c r="HYI58" s="73"/>
      <c r="HYJ58" s="73"/>
      <c r="HYK58" s="73"/>
      <c r="HYL58" s="73"/>
      <c r="HYM58" s="73"/>
      <c r="HYN58" s="73"/>
      <c r="HYO58" s="73"/>
      <c r="HYP58" s="73"/>
      <c r="HYQ58" s="73"/>
      <c r="HYR58" s="73"/>
      <c r="HYS58" s="73"/>
      <c r="HYT58" s="73"/>
      <c r="HYU58" s="73"/>
      <c r="HYV58" s="73"/>
      <c r="HYW58" s="73"/>
      <c r="HYX58" s="73"/>
      <c r="HYY58" s="73"/>
      <c r="HYZ58" s="73"/>
      <c r="HZA58" s="73"/>
      <c r="HZB58" s="73"/>
      <c r="HZC58" s="73"/>
      <c r="HZD58" s="73"/>
      <c r="HZE58" s="73"/>
      <c r="HZF58" s="73"/>
      <c r="HZG58" s="73"/>
      <c r="HZH58" s="73"/>
      <c r="HZI58" s="73"/>
      <c r="HZJ58" s="73"/>
      <c r="HZK58" s="73"/>
      <c r="HZL58" s="73"/>
      <c r="HZM58" s="73"/>
      <c r="HZN58" s="73"/>
      <c r="HZO58" s="73"/>
      <c r="HZP58" s="73"/>
      <c r="HZQ58" s="73"/>
      <c r="HZR58" s="73"/>
      <c r="HZS58" s="73"/>
      <c r="HZT58" s="73"/>
      <c r="HZU58" s="73"/>
      <c r="HZV58" s="73"/>
      <c r="HZW58" s="73"/>
      <c r="HZX58" s="73"/>
      <c r="HZY58" s="73"/>
      <c r="HZZ58" s="73"/>
      <c r="IAA58" s="73"/>
      <c r="IAB58" s="73"/>
      <c r="IAC58" s="73"/>
      <c r="IAD58" s="73"/>
      <c r="IAE58" s="73"/>
      <c r="IAF58" s="73"/>
      <c r="IAG58" s="73"/>
      <c r="IAH58" s="73"/>
      <c r="IAI58" s="73"/>
      <c r="IAJ58" s="73"/>
      <c r="IAK58" s="73"/>
      <c r="IAL58" s="73"/>
      <c r="IAM58" s="73"/>
      <c r="IAN58" s="73"/>
      <c r="IAO58" s="73"/>
      <c r="IAP58" s="73"/>
      <c r="IAQ58" s="73"/>
      <c r="IAR58" s="73"/>
      <c r="IAS58" s="73"/>
      <c r="IAT58" s="73"/>
      <c r="IAU58" s="73"/>
      <c r="IAV58" s="73"/>
      <c r="IAW58" s="73"/>
      <c r="IAX58" s="73"/>
      <c r="IAY58" s="73"/>
      <c r="IAZ58" s="73"/>
      <c r="IBA58" s="73"/>
      <c r="IBB58" s="73"/>
      <c r="IBC58" s="73"/>
      <c r="IBD58" s="73"/>
      <c r="IBE58" s="73"/>
      <c r="IBF58" s="73"/>
      <c r="IBG58" s="73"/>
      <c r="IBH58" s="73"/>
      <c r="IBI58" s="73"/>
      <c r="IBJ58" s="73"/>
      <c r="IBK58" s="73"/>
      <c r="IBL58" s="73"/>
      <c r="IBM58" s="73"/>
      <c r="IBN58" s="73"/>
      <c r="IBO58" s="73"/>
      <c r="IBP58" s="73"/>
      <c r="IBQ58" s="73"/>
      <c r="IBR58" s="73"/>
      <c r="IBS58" s="73"/>
      <c r="IBT58" s="73"/>
      <c r="IBU58" s="73"/>
      <c r="IBV58" s="73"/>
      <c r="IBW58" s="73"/>
      <c r="IBX58" s="73"/>
      <c r="IBY58" s="73"/>
      <c r="IBZ58" s="73"/>
      <c r="ICA58" s="73"/>
      <c r="ICB58" s="73"/>
      <c r="ICC58" s="73"/>
      <c r="ICD58" s="73"/>
      <c r="ICE58" s="73"/>
      <c r="ICF58" s="73"/>
      <c r="ICG58" s="73"/>
      <c r="ICH58" s="73"/>
      <c r="ICI58" s="73"/>
      <c r="ICJ58" s="73"/>
      <c r="ICK58" s="73"/>
      <c r="ICL58" s="73"/>
      <c r="ICM58" s="73"/>
      <c r="ICN58" s="73"/>
      <c r="ICO58" s="73"/>
      <c r="ICP58" s="73"/>
      <c r="ICQ58" s="73"/>
      <c r="ICR58" s="73"/>
      <c r="ICS58" s="73"/>
      <c r="ICT58" s="73"/>
      <c r="ICU58" s="73"/>
      <c r="ICV58" s="73"/>
      <c r="ICW58" s="73"/>
      <c r="ICX58" s="73"/>
      <c r="ICY58" s="73"/>
      <c r="ICZ58" s="73"/>
      <c r="IDA58" s="73"/>
      <c r="IDB58" s="73"/>
      <c r="IDC58" s="73"/>
      <c r="IDD58" s="73"/>
      <c r="IDE58" s="73"/>
      <c r="IDF58" s="73"/>
      <c r="IDG58" s="73"/>
      <c r="IDH58" s="73"/>
      <c r="IDI58" s="73"/>
      <c r="IDJ58" s="73"/>
      <c r="IDK58" s="73"/>
      <c r="IDL58" s="73"/>
      <c r="IDM58" s="73"/>
      <c r="IDN58" s="73"/>
      <c r="IDO58" s="73"/>
      <c r="IDP58" s="73"/>
      <c r="IDQ58" s="73"/>
      <c r="IDR58" s="73"/>
      <c r="IDS58" s="73"/>
      <c r="IDT58" s="73"/>
      <c r="IDU58" s="73"/>
      <c r="IDV58" s="73"/>
      <c r="IDW58" s="73"/>
      <c r="IDX58" s="73"/>
      <c r="IDY58" s="73"/>
      <c r="IDZ58" s="73"/>
      <c r="IEA58" s="73"/>
      <c r="IEB58" s="73"/>
      <c r="IEC58" s="73"/>
      <c r="IED58" s="73"/>
      <c r="IEE58" s="73"/>
      <c r="IEF58" s="73"/>
      <c r="IEG58" s="73"/>
      <c r="IEH58" s="73"/>
      <c r="IEI58" s="73"/>
      <c r="IEJ58" s="73"/>
      <c r="IEK58" s="73"/>
      <c r="IEL58" s="73"/>
      <c r="IEM58" s="73"/>
      <c r="IEN58" s="73"/>
      <c r="IEO58" s="73"/>
      <c r="IEP58" s="73"/>
      <c r="IEQ58" s="73"/>
      <c r="IER58" s="73"/>
      <c r="IES58" s="73"/>
      <c r="IET58" s="73"/>
      <c r="IEU58" s="73"/>
      <c r="IEV58" s="73"/>
      <c r="IEW58" s="73"/>
      <c r="IEX58" s="73"/>
      <c r="IEY58" s="73"/>
      <c r="IEZ58" s="73"/>
      <c r="IFA58" s="73"/>
      <c r="IFB58" s="73"/>
      <c r="IFC58" s="73"/>
      <c r="IFD58" s="73"/>
      <c r="IFE58" s="73"/>
      <c r="IFF58" s="73"/>
      <c r="IFG58" s="73"/>
      <c r="IFH58" s="73"/>
      <c r="IFI58" s="73"/>
      <c r="IFJ58" s="73"/>
      <c r="IFK58" s="73"/>
      <c r="IFL58" s="73"/>
      <c r="IFM58" s="73"/>
      <c r="IFN58" s="73"/>
      <c r="IFO58" s="73"/>
      <c r="IFP58" s="73"/>
      <c r="IFQ58" s="73"/>
      <c r="IFR58" s="73"/>
      <c r="IFS58" s="73"/>
      <c r="IFT58" s="73"/>
      <c r="IFU58" s="73"/>
      <c r="IFV58" s="73"/>
      <c r="IFW58" s="73"/>
      <c r="IFX58" s="73"/>
      <c r="IFY58" s="73"/>
      <c r="IFZ58" s="73"/>
      <c r="IGA58" s="73"/>
      <c r="IGB58" s="73"/>
      <c r="IGC58" s="73"/>
      <c r="IGD58" s="73"/>
      <c r="IGE58" s="73"/>
      <c r="IGF58" s="73"/>
      <c r="IGG58" s="73"/>
      <c r="IGH58" s="73"/>
      <c r="IGI58" s="73"/>
      <c r="IGJ58" s="73"/>
      <c r="IGK58" s="73"/>
      <c r="IGL58" s="73"/>
      <c r="IGM58" s="73"/>
      <c r="IGN58" s="73"/>
      <c r="IGO58" s="73"/>
      <c r="IGP58" s="73"/>
      <c r="IGQ58" s="73"/>
      <c r="IGR58" s="73"/>
      <c r="IGS58" s="73"/>
      <c r="IGT58" s="73"/>
      <c r="IGU58" s="73"/>
      <c r="IGV58" s="73"/>
      <c r="IGW58" s="73"/>
      <c r="IGX58" s="73"/>
      <c r="IGY58" s="73"/>
      <c r="IGZ58" s="73"/>
      <c r="IHA58" s="73"/>
      <c r="IHB58" s="73"/>
      <c r="IHC58" s="73"/>
      <c r="IHD58" s="73"/>
      <c r="IHE58" s="73"/>
      <c r="IHF58" s="73"/>
      <c r="IHG58" s="73"/>
      <c r="IHH58" s="73"/>
      <c r="IHI58" s="73"/>
      <c r="IHJ58" s="73"/>
      <c r="IHK58" s="73"/>
      <c r="IHL58" s="73"/>
      <c r="IHM58" s="73"/>
      <c r="IHN58" s="73"/>
      <c r="IHO58" s="73"/>
      <c r="IHP58" s="73"/>
      <c r="IHQ58" s="73"/>
      <c r="IHR58" s="73"/>
      <c r="IHS58" s="73"/>
      <c r="IHT58" s="73"/>
      <c r="IHU58" s="73"/>
      <c r="IHV58" s="73"/>
      <c r="IHW58" s="73"/>
      <c r="IHX58" s="73"/>
      <c r="IHY58" s="73"/>
      <c r="IHZ58" s="73"/>
      <c r="IIA58" s="73"/>
      <c r="IIB58" s="73"/>
      <c r="IIC58" s="73"/>
      <c r="IID58" s="73"/>
      <c r="IIE58" s="73"/>
      <c r="IIF58" s="73"/>
      <c r="IIG58" s="73"/>
      <c r="IIH58" s="73"/>
      <c r="III58" s="73"/>
      <c r="IIJ58" s="73"/>
      <c r="IIK58" s="73"/>
      <c r="IIL58" s="73"/>
      <c r="IIM58" s="73"/>
      <c r="IIN58" s="73"/>
      <c r="IIO58" s="73"/>
      <c r="IIP58" s="73"/>
      <c r="IIQ58" s="73"/>
      <c r="IIR58" s="73"/>
      <c r="IIS58" s="73"/>
      <c r="IIT58" s="73"/>
      <c r="IIU58" s="73"/>
      <c r="IIV58" s="73"/>
      <c r="IIW58" s="73"/>
      <c r="IIX58" s="73"/>
      <c r="IIY58" s="73"/>
      <c r="IIZ58" s="73"/>
      <c r="IJA58" s="73"/>
      <c r="IJB58" s="73"/>
      <c r="IJC58" s="73"/>
      <c r="IJD58" s="73"/>
      <c r="IJE58" s="73"/>
      <c r="IJF58" s="73"/>
      <c r="IJG58" s="73"/>
      <c r="IJH58" s="73"/>
      <c r="IJI58" s="73"/>
      <c r="IJJ58" s="73"/>
      <c r="IJK58" s="73"/>
      <c r="IJL58" s="73"/>
      <c r="IJM58" s="73"/>
      <c r="IJN58" s="73"/>
      <c r="IJO58" s="73"/>
      <c r="IJP58" s="73"/>
      <c r="IJQ58" s="73"/>
      <c r="IJR58" s="73"/>
      <c r="IJS58" s="73"/>
      <c r="IJT58" s="73"/>
      <c r="IJU58" s="73"/>
      <c r="IJV58" s="73"/>
      <c r="IJW58" s="73"/>
      <c r="IJX58" s="73"/>
      <c r="IJY58" s="73"/>
      <c r="IJZ58" s="73"/>
      <c r="IKA58" s="73"/>
      <c r="IKB58" s="73"/>
      <c r="IKC58" s="73"/>
      <c r="IKD58" s="73"/>
      <c r="IKE58" s="73"/>
      <c r="IKF58" s="73"/>
      <c r="IKG58" s="73"/>
      <c r="IKH58" s="73"/>
      <c r="IKI58" s="73"/>
      <c r="IKJ58" s="73"/>
      <c r="IKK58" s="73"/>
      <c r="IKL58" s="73"/>
      <c r="IKM58" s="73"/>
      <c r="IKN58" s="73"/>
      <c r="IKO58" s="73"/>
      <c r="IKP58" s="73"/>
      <c r="IKQ58" s="73"/>
      <c r="IKR58" s="73"/>
      <c r="IKS58" s="73"/>
      <c r="IKT58" s="73"/>
      <c r="IKU58" s="73"/>
      <c r="IKV58" s="73"/>
      <c r="IKW58" s="73"/>
      <c r="IKX58" s="73"/>
      <c r="IKY58" s="73"/>
      <c r="IKZ58" s="73"/>
      <c r="ILA58" s="73"/>
      <c r="ILB58" s="73"/>
      <c r="ILC58" s="73"/>
      <c r="ILD58" s="73"/>
      <c r="ILE58" s="73"/>
      <c r="ILF58" s="73"/>
      <c r="ILG58" s="73"/>
      <c r="ILH58" s="73"/>
      <c r="ILI58" s="73"/>
      <c r="ILJ58" s="73"/>
      <c r="ILK58" s="73"/>
      <c r="ILL58" s="73"/>
      <c r="ILM58" s="73"/>
      <c r="ILN58" s="73"/>
      <c r="ILO58" s="73"/>
      <c r="ILP58" s="73"/>
      <c r="ILQ58" s="73"/>
      <c r="ILR58" s="73"/>
      <c r="ILS58" s="73"/>
      <c r="ILT58" s="73"/>
      <c r="ILU58" s="73"/>
      <c r="ILV58" s="73"/>
      <c r="ILW58" s="73"/>
      <c r="ILX58" s="73"/>
      <c r="ILY58" s="73"/>
      <c r="ILZ58" s="73"/>
      <c r="IMA58" s="73"/>
      <c r="IMB58" s="73"/>
      <c r="IMC58" s="73"/>
      <c r="IMD58" s="73"/>
      <c r="IME58" s="73"/>
      <c r="IMF58" s="73"/>
      <c r="IMG58" s="73"/>
      <c r="IMH58" s="73"/>
      <c r="IMI58" s="73"/>
      <c r="IMJ58" s="73"/>
      <c r="IMK58" s="73"/>
      <c r="IML58" s="73"/>
      <c r="IMM58" s="73"/>
      <c r="IMN58" s="73"/>
      <c r="IMO58" s="73"/>
      <c r="IMP58" s="73"/>
      <c r="IMQ58" s="73"/>
      <c r="IMR58" s="73"/>
      <c r="IMS58" s="73"/>
      <c r="IMT58" s="73"/>
      <c r="IMU58" s="73"/>
      <c r="IMV58" s="73"/>
      <c r="IMW58" s="73"/>
      <c r="IMX58" s="73"/>
      <c r="IMY58" s="73"/>
      <c r="IMZ58" s="73"/>
      <c r="INA58" s="73"/>
      <c r="INB58" s="73"/>
      <c r="INC58" s="73"/>
      <c r="IND58" s="73"/>
      <c r="INE58" s="73"/>
      <c r="INF58" s="73"/>
      <c r="ING58" s="73"/>
      <c r="INH58" s="73"/>
      <c r="INI58" s="73"/>
      <c r="INJ58" s="73"/>
      <c r="INK58" s="73"/>
      <c r="INL58" s="73"/>
      <c r="INM58" s="73"/>
      <c r="INN58" s="73"/>
      <c r="INO58" s="73"/>
      <c r="INP58" s="73"/>
      <c r="INQ58" s="73"/>
      <c r="INR58" s="73"/>
      <c r="INS58" s="73"/>
      <c r="INT58" s="73"/>
      <c r="INU58" s="73"/>
      <c r="INV58" s="73"/>
      <c r="INW58" s="73"/>
      <c r="INX58" s="73"/>
      <c r="INY58" s="73"/>
      <c r="INZ58" s="73"/>
      <c r="IOA58" s="73"/>
      <c r="IOB58" s="73"/>
      <c r="IOC58" s="73"/>
      <c r="IOD58" s="73"/>
      <c r="IOE58" s="73"/>
      <c r="IOF58" s="73"/>
      <c r="IOG58" s="73"/>
      <c r="IOH58" s="73"/>
      <c r="IOI58" s="73"/>
      <c r="IOJ58" s="73"/>
      <c r="IOK58" s="73"/>
      <c r="IOL58" s="73"/>
      <c r="IOM58" s="73"/>
      <c r="ION58" s="73"/>
      <c r="IOO58" s="73"/>
      <c r="IOP58" s="73"/>
      <c r="IOQ58" s="73"/>
      <c r="IOR58" s="73"/>
      <c r="IOS58" s="73"/>
      <c r="IOT58" s="73"/>
      <c r="IOU58" s="73"/>
      <c r="IOV58" s="73"/>
      <c r="IOW58" s="73"/>
      <c r="IOX58" s="73"/>
      <c r="IOY58" s="73"/>
      <c r="IOZ58" s="73"/>
      <c r="IPA58" s="73"/>
      <c r="IPB58" s="73"/>
      <c r="IPC58" s="73"/>
      <c r="IPD58" s="73"/>
      <c r="IPE58" s="73"/>
      <c r="IPF58" s="73"/>
      <c r="IPG58" s="73"/>
      <c r="IPH58" s="73"/>
      <c r="IPI58" s="73"/>
      <c r="IPJ58" s="73"/>
      <c r="IPK58" s="73"/>
      <c r="IPL58" s="73"/>
      <c r="IPM58" s="73"/>
      <c r="IPN58" s="73"/>
      <c r="IPO58" s="73"/>
      <c r="IPP58" s="73"/>
      <c r="IPQ58" s="73"/>
      <c r="IPR58" s="73"/>
      <c r="IPS58" s="73"/>
      <c r="IPT58" s="73"/>
      <c r="IPU58" s="73"/>
      <c r="IPV58" s="73"/>
      <c r="IPW58" s="73"/>
      <c r="IPX58" s="73"/>
      <c r="IPY58" s="73"/>
      <c r="IPZ58" s="73"/>
      <c r="IQA58" s="73"/>
      <c r="IQB58" s="73"/>
      <c r="IQC58" s="73"/>
      <c r="IQD58" s="73"/>
      <c r="IQE58" s="73"/>
      <c r="IQF58" s="73"/>
      <c r="IQG58" s="73"/>
      <c r="IQH58" s="73"/>
      <c r="IQI58" s="73"/>
      <c r="IQJ58" s="73"/>
      <c r="IQK58" s="73"/>
      <c r="IQL58" s="73"/>
      <c r="IQM58" s="73"/>
      <c r="IQN58" s="73"/>
      <c r="IQO58" s="73"/>
      <c r="IQP58" s="73"/>
      <c r="IQQ58" s="73"/>
      <c r="IQR58" s="73"/>
      <c r="IQS58" s="73"/>
      <c r="IQT58" s="73"/>
      <c r="IQU58" s="73"/>
      <c r="IQV58" s="73"/>
      <c r="IQW58" s="73"/>
      <c r="IQX58" s="73"/>
      <c r="IQY58" s="73"/>
      <c r="IQZ58" s="73"/>
      <c r="IRA58" s="73"/>
      <c r="IRB58" s="73"/>
      <c r="IRC58" s="73"/>
      <c r="IRD58" s="73"/>
      <c r="IRE58" s="73"/>
      <c r="IRF58" s="73"/>
      <c r="IRG58" s="73"/>
      <c r="IRH58" s="73"/>
      <c r="IRI58" s="73"/>
      <c r="IRJ58" s="73"/>
      <c r="IRK58" s="73"/>
      <c r="IRL58" s="73"/>
      <c r="IRM58" s="73"/>
      <c r="IRN58" s="73"/>
      <c r="IRO58" s="73"/>
      <c r="IRP58" s="73"/>
      <c r="IRQ58" s="73"/>
      <c r="IRR58" s="73"/>
      <c r="IRS58" s="73"/>
      <c r="IRT58" s="73"/>
      <c r="IRU58" s="73"/>
      <c r="IRV58" s="73"/>
      <c r="IRW58" s="73"/>
      <c r="IRX58" s="73"/>
      <c r="IRY58" s="73"/>
      <c r="IRZ58" s="73"/>
      <c r="ISA58" s="73"/>
      <c r="ISB58" s="73"/>
      <c r="ISC58" s="73"/>
      <c r="ISD58" s="73"/>
      <c r="ISE58" s="73"/>
      <c r="ISF58" s="73"/>
      <c r="ISG58" s="73"/>
      <c r="ISH58" s="73"/>
      <c r="ISI58" s="73"/>
      <c r="ISJ58" s="73"/>
      <c r="ISK58" s="73"/>
      <c r="ISL58" s="73"/>
      <c r="ISM58" s="73"/>
      <c r="ISN58" s="73"/>
      <c r="ISO58" s="73"/>
      <c r="ISP58" s="73"/>
      <c r="ISQ58" s="73"/>
      <c r="ISR58" s="73"/>
      <c r="ISS58" s="73"/>
      <c r="IST58" s="73"/>
      <c r="ISU58" s="73"/>
      <c r="ISV58" s="73"/>
      <c r="ISW58" s="73"/>
      <c r="ISX58" s="73"/>
      <c r="ISY58" s="73"/>
      <c r="ISZ58" s="73"/>
      <c r="ITA58" s="73"/>
      <c r="ITB58" s="73"/>
      <c r="ITC58" s="73"/>
      <c r="ITD58" s="73"/>
      <c r="ITE58" s="73"/>
      <c r="ITF58" s="73"/>
      <c r="ITG58" s="73"/>
      <c r="ITH58" s="73"/>
      <c r="ITI58" s="73"/>
      <c r="ITJ58" s="73"/>
      <c r="ITK58" s="73"/>
      <c r="ITL58" s="73"/>
      <c r="ITM58" s="73"/>
      <c r="ITN58" s="73"/>
      <c r="ITO58" s="73"/>
      <c r="ITP58" s="73"/>
      <c r="ITQ58" s="73"/>
      <c r="ITR58" s="73"/>
      <c r="ITS58" s="73"/>
      <c r="ITT58" s="73"/>
      <c r="ITU58" s="73"/>
      <c r="ITV58" s="73"/>
      <c r="ITW58" s="73"/>
      <c r="ITX58" s="73"/>
      <c r="ITY58" s="73"/>
      <c r="ITZ58" s="73"/>
      <c r="IUA58" s="73"/>
      <c r="IUB58" s="73"/>
      <c r="IUC58" s="73"/>
      <c r="IUD58" s="73"/>
      <c r="IUE58" s="73"/>
      <c r="IUF58" s="73"/>
      <c r="IUG58" s="73"/>
      <c r="IUH58" s="73"/>
      <c r="IUI58" s="73"/>
      <c r="IUJ58" s="73"/>
      <c r="IUK58" s="73"/>
      <c r="IUL58" s="73"/>
      <c r="IUM58" s="73"/>
      <c r="IUN58" s="73"/>
      <c r="IUO58" s="73"/>
      <c r="IUP58" s="73"/>
      <c r="IUQ58" s="73"/>
      <c r="IUR58" s="73"/>
      <c r="IUS58" s="73"/>
      <c r="IUT58" s="73"/>
      <c r="IUU58" s="73"/>
      <c r="IUV58" s="73"/>
      <c r="IUW58" s="73"/>
      <c r="IUX58" s="73"/>
      <c r="IUY58" s="73"/>
      <c r="IUZ58" s="73"/>
      <c r="IVA58" s="73"/>
      <c r="IVB58" s="73"/>
      <c r="IVC58" s="73"/>
      <c r="IVD58" s="73"/>
      <c r="IVE58" s="73"/>
      <c r="IVF58" s="73"/>
      <c r="IVG58" s="73"/>
      <c r="IVH58" s="73"/>
      <c r="IVI58" s="73"/>
      <c r="IVJ58" s="73"/>
      <c r="IVK58" s="73"/>
      <c r="IVL58" s="73"/>
      <c r="IVM58" s="73"/>
      <c r="IVN58" s="73"/>
      <c r="IVO58" s="73"/>
      <c r="IVP58" s="73"/>
      <c r="IVQ58" s="73"/>
      <c r="IVR58" s="73"/>
      <c r="IVS58" s="73"/>
      <c r="IVT58" s="73"/>
      <c r="IVU58" s="73"/>
      <c r="IVV58" s="73"/>
      <c r="IVW58" s="73"/>
      <c r="IVX58" s="73"/>
      <c r="IVY58" s="73"/>
      <c r="IVZ58" s="73"/>
      <c r="IWA58" s="73"/>
      <c r="IWB58" s="73"/>
      <c r="IWC58" s="73"/>
      <c r="IWD58" s="73"/>
      <c r="IWE58" s="73"/>
      <c r="IWF58" s="73"/>
      <c r="IWG58" s="73"/>
      <c r="IWH58" s="73"/>
      <c r="IWI58" s="73"/>
      <c r="IWJ58" s="73"/>
      <c r="IWK58" s="73"/>
      <c r="IWL58" s="73"/>
      <c r="IWM58" s="73"/>
      <c r="IWN58" s="73"/>
      <c r="IWO58" s="73"/>
      <c r="IWP58" s="73"/>
      <c r="IWQ58" s="73"/>
      <c r="IWR58" s="73"/>
      <c r="IWS58" s="73"/>
      <c r="IWT58" s="73"/>
      <c r="IWU58" s="73"/>
      <c r="IWV58" s="73"/>
      <c r="IWW58" s="73"/>
      <c r="IWX58" s="73"/>
      <c r="IWY58" s="73"/>
      <c r="IWZ58" s="73"/>
      <c r="IXA58" s="73"/>
      <c r="IXB58" s="73"/>
      <c r="IXC58" s="73"/>
      <c r="IXD58" s="73"/>
      <c r="IXE58" s="73"/>
      <c r="IXF58" s="73"/>
      <c r="IXG58" s="73"/>
      <c r="IXH58" s="73"/>
      <c r="IXI58" s="73"/>
      <c r="IXJ58" s="73"/>
      <c r="IXK58" s="73"/>
      <c r="IXL58" s="73"/>
      <c r="IXM58" s="73"/>
      <c r="IXN58" s="73"/>
      <c r="IXO58" s="73"/>
      <c r="IXP58" s="73"/>
      <c r="IXQ58" s="73"/>
      <c r="IXR58" s="73"/>
      <c r="IXS58" s="73"/>
      <c r="IXT58" s="73"/>
      <c r="IXU58" s="73"/>
      <c r="IXV58" s="73"/>
      <c r="IXW58" s="73"/>
      <c r="IXX58" s="73"/>
      <c r="IXY58" s="73"/>
      <c r="IXZ58" s="73"/>
      <c r="IYA58" s="73"/>
      <c r="IYB58" s="73"/>
      <c r="IYC58" s="73"/>
      <c r="IYD58" s="73"/>
      <c r="IYE58" s="73"/>
      <c r="IYF58" s="73"/>
      <c r="IYG58" s="73"/>
      <c r="IYH58" s="73"/>
      <c r="IYI58" s="73"/>
      <c r="IYJ58" s="73"/>
      <c r="IYK58" s="73"/>
      <c r="IYL58" s="73"/>
      <c r="IYM58" s="73"/>
      <c r="IYN58" s="73"/>
      <c r="IYO58" s="73"/>
      <c r="IYP58" s="73"/>
      <c r="IYQ58" s="73"/>
      <c r="IYR58" s="73"/>
      <c r="IYS58" s="73"/>
      <c r="IYT58" s="73"/>
      <c r="IYU58" s="73"/>
      <c r="IYV58" s="73"/>
      <c r="IYW58" s="73"/>
      <c r="IYX58" s="73"/>
      <c r="IYY58" s="73"/>
      <c r="IYZ58" s="73"/>
      <c r="IZA58" s="73"/>
      <c r="IZB58" s="73"/>
      <c r="IZC58" s="73"/>
      <c r="IZD58" s="73"/>
      <c r="IZE58" s="73"/>
      <c r="IZF58" s="73"/>
      <c r="IZG58" s="73"/>
      <c r="IZH58" s="73"/>
      <c r="IZI58" s="73"/>
      <c r="IZJ58" s="73"/>
      <c r="IZK58" s="73"/>
      <c r="IZL58" s="73"/>
      <c r="IZM58" s="73"/>
      <c r="IZN58" s="73"/>
      <c r="IZO58" s="73"/>
      <c r="IZP58" s="73"/>
      <c r="IZQ58" s="73"/>
      <c r="IZR58" s="73"/>
      <c r="IZS58" s="73"/>
      <c r="IZT58" s="73"/>
      <c r="IZU58" s="73"/>
      <c r="IZV58" s="73"/>
      <c r="IZW58" s="73"/>
      <c r="IZX58" s="73"/>
      <c r="IZY58" s="73"/>
      <c r="IZZ58" s="73"/>
      <c r="JAA58" s="73"/>
      <c r="JAB58" s="73"/>
      <c r="JAC58" s="73"/>
      <c r="JAD58" s="73"/>
      <c r="JAE58" s="73"/>
      <c r="JAF58" s="73"/>
      <c r="JAG58" s="73"/>
      <c r="JAH58" s="73"/>
      <c r="JAI58" s="73"/>
      <c r="JAJ58" s="73"/>
      <c r="JAK58" s="73"/>
      <c r="JAL58" s="73"/>
      <c r="JAM58" s="73"/>
      <c r="JAN58" s="73"/>
      <c r="JAO58" s="73"/>
      <c r="JAP58" s="73"/>
      <c r="JAQ58" s="73"/>
      <c r="JAR58" s="73"/>
      <c r="JAS58" s="73"/>
      <c r="JAT58" s="73"/>
      <c r="JAU58" s="73"/>
      <c r="JAV58" s="73"/>
      <c r="JAW58" s="73"/>
      <c r="JAX58" s="73"/>
      <c r="JAY58" s="73"/>
      <c r="JAZ58" s="73"/>
      <c r="JBA58" s="73"/>
      <c r="JBB58" s="73"/>
      <c r="JBC58" s="73"/>
      <c r="JBD58" s="73"/>
      <c r="JBE58" s="73"/>
      <c r="JBF58" s="73"/>
      <c r="JBG58" s="73"/>
      <c r="JBH58" s="73"/>
      <c r="JBI58" s="73"/>
      <c r="JBJ58" s="73"/>
      <c r="JBK58" s="73"/>
      <c r="JBL58" s="73"/>
      <c r="JBM58" s="73"/>
      <c r="JBN58" s="73"/>
      <c r="JBO58" s="73"/>
      <c r="JBP58" s="73"/>
      <c r="JBQ58" s="73"/>
      <c r="JBR58" s="73"/>
      <c r="JBS58" s="73"/>
      <c r="JBT58" s="73"/>
      <c r="JBU58" s="73"/>
      <c r="JBV58" s="73"/>
      <c r="JBW58" s="73"/>
      <c r="JBX58" s="73"/>
      <c r="JBY58" s="73"/>
      <c r="JBZ58" s="73"/>
      <c r="JCA58" s="73"/>
      <c r="JCB58" s="73"/>
      <c r="JCC58" s="73"/>
      <c r="JCD58" s="73"/>
      <c r="JCE58" s="73"/>
      <c r="JCF58" s="73"/>
      <c r="JCG58" s="73"/>
      <c r="JCH58" s="73"/>
      <c r="JCI58" s="73"/>
      <c r="JCJ58" s="73"/>
      <c r="JCK58" s="73"/>
      <c r="JCL58" s="73"/>
      <c r="JCM58" s="73"/>
      <c r="JCN58" s="73"/>
      <c r="JCO58" s="73"/>
      <c r="JCP58" s="73"/>
      <c r="JCQ58" s="73"/>
      <c r="JCR58" s="73"/>
      <c r="JCS58" s="73"/>
      <c r="JCT58" s="73"/>
      <c r="JCU58" s="73"/>
      <c r="JCV58" s="73"/>
      <c r="JCW58" s="73"/>
      <c r="JCX58" s="73"/>
      <c r="JCY58" s="73"/>
      <c r="JCZ58" s="73"/>
      <c r="JDA58" s="73"/>
      <c r="JDB58" s="73"/>
      <c r="JDC58" s="73"/>
      <c r="JDD58" s="73"/>
      <c r="JDE58" s="73"/>
      <c r="JDF58" s="73"/>
      <c r="JDG58" s="73"/>
      <c r="JDH58" s="73"/>
      <c r="JDI58" s="73"/>
      <c r="JDJ58" s="73"/>
      <c r="JDK58" s="73"/>
      <c r="JDL58" s="73"/>
      <c r="JDM58" s="73"/>
      <c r="JDN58" s="73"/>
      <c r="JDO58" s="73"/>
      <c r="JDP58" s="73"/>
      <c r="JDQ58" s="73"/>
      <c r="JDR58" s="73"/>
      <c r="JDS58" s="73"/>
      <c r="JDT58" s="73"/>
      <c r="JDU58" s="73"/>
      <c r="JDV58" s="73"/>
      <c r="JDW58" s="73"/>
      <c r="JDX58" s="73"/>
      <c r="JDY58" s="73"/>
      <c r="JDZ58" s="73"/>
      <c r="JEA58" s="73"/>
      <c r="JEB58" s="73"/>
      <c r="JEC58" s="73"/>
      <c r="JED58" s="73"/>
      <c r="JEE58" s="73"/>
      <c r="JEF58" s="73"/>
      <c r="JEG58" s="73"/>
      <c r="JEH58" s="73"/>
      <c r="JEI58" s="73"/>
      <c r="JEJ58" s="73"/>
      <c r="JEK58" s="73"/>
      <c r="JEL58" s="73"/>
      <c r="JEM58" s="73"/>
      <c r="JEN58" s="73"/>
      <c r="JEO58" s="73"/>
      <c r="JEP58" s="73"/>
      <c r="JEQ58" s="73"/>
      <c r="JER58" s="73"/>
      <c r="JES58" s="73"/>
      <c r="JET58" s="73"/>
      <c r="JEU58" s="73"/>
      <c r="JEV58" s="73"/>
      <c r="JEW58" s="73"/>
      <c r="JEX58" s="73"/>
      <c r="JEY58" s="73"/>
      <c r="JEZ58" s="73"/>
      <c r="JFA58" s="73"/>
      <c r="JFB58" s="73"/>
      <c r="JFC58" s="73"/>
      <c r="JFD58" s="73"/>
      <c r="JFE58" s="73"/>
      <c r="JFF58" s="73"/>
      <c r="JFG58" s="73"/>
      <c r="JFH58" s="73"/>
      <c r="JFI58" s="73"/>
      <c r="JFJ58" s="73"/>
      <c r="JFK58" s="73"/>
      <c r="JFL58" s="73"/>
      <c r="JFM58" s="73"/>
      <c r="JFN58" s="73"/>
      <c r="JFO58" s="73"/>
      <c r="JFP58" s="73"/>
      <c r="JFQ58" s="73"/>
      <c r="JFR58" s="73"/>
      <c r="JFS58" s="73"/>
      <c r="JFT58" s="73"/>
      <c r="JFU58" s="73"/>
      <c r="JFV58" s="73"/>
      <c r="JFW58" s="73"/>
      <c r="JFX58" s="73"/>
      <c r="JFY58" s="73"/>
      <c r="JFZ58" s="73"/>
      <c r="JGA58" s="73"/>
      <c r="JGB58" s="73"/>
      <c r="JGC58" s="73"/>
      <c r="JGD58" s="73"/>
      <c r="JGE58" s="73"/>
      <c r="JGF58" s="73"/>
      <c r="JGG58" s="73"/>
      <c r="JGH58" s="73"/>
      <c r="JGI58" s="73"/>
      <c r="JGJ58" s="73"/>
      <c r="JGK58" s="73"/>
      <c r="JGL58" s="73"/>
      <c r="JGM58" s="73"/>
      <c r="JGN58" s="73"/>
      <c r="JGO58" s="73"/>
      <c r="JGP58" s="73"/>
      <c r="JGQ58" s="73"/>
      <c r="JGR58" s="73"/>
      <c r="JGS58" s="73"/>
      <c r="JGT58" s="73"/>
      <c r="JGU58" s="73"/>
      <c r="JGV58" s="73"/>
      <c r="JGW58" s="73"/>
      <c r="JGX58" s="73"/>
      <c r="JGY58" s="73"/>
      <c r="JGZ58" s="73"/>
      <c r="JHA58" s="73"/>
      <c r="JHB58" s="73"/>
      <c r="JHC58" s="73"/>
      <c r="JHD58" s="73"/>
      <c r="JHE58" s="73"/>
      <c r="JHF58" s="73"/>
      <c r="JHG58" s="73"/>
      <c r="JHH58" s="73"/>
      <c r="JHI58" s="73"/>
      <c r="JHJ58" s="73"/>
      <c r="JHK58" s="73"/>
      <c r="JHL58" s="73"/>
      <c r="JHM58" s="73"/>
      <c r="JHN58" s="73"/>
      <c r="JHO58" s="73"/>
      <c r="JHP58" s="73"/>
      <c r="JHQ58" s="73"/>
      <c r="JHR58" s="73"/>
      <c r="JHS58" s="73"/>
      <c r="JHT58" s="73"/>
      <c r="JHU58" s="73"/>
      <c r="JHV58" s="73"/>
      <c r="JHW58" s="73"/>
      <c r="JHX58" s="73"/>
      <c r="JHY58" s="73"/>
      <c r="JHZ58" s="73"/>
      <c r="JIA58" s="73"/>
      <c r="JIB58" s="73"/>
      <c r="JIC58" s="73"/>
      <c r="JID58" s="73"/>
      <c r="JIE58" s="73"/>
      <c r="JIF58" s="73"/>
      <c r="JIG58" s="73"/>
      <c r="JIH58" s="73"/>
      <c r="JII58" s="73"/>
      <c r="JIJ58" s="73"/>
      <c r="JIK58" s="73"/>
      <c r="JIL58" s="73"/>
      <c r="JIM58" s="73"/>
      <c r="JIN58" s="73"/>
      <c r="JIO58" s="73"/>
      <c r="JIP58" s="73"/>
      <c r="JIQ58" s="73"/>
      <c r="JIR58" s="73"/>
      <c r="JIS58" s="73"/>
      <c r="JIT58" s="73"/>
      <c r="JIU58" s="73"/>
      <c r="JIV58" s="73"/>
      <c r="JIW58" s="73"/>
      <c r="JIX58" s="73"/>
      <c r="JIY58" s="73"/>
      <c r="JIZ58" s="73"/>
      <c r="JJA58" s="73"/>
      <c r="JJB58" s="73"/>
      <c r="JJC58" s="73"/>
      <c r="JJD58" s="73"/>
      <c r="JJE58" s="73"/>
      <c r="JJF58" s="73"/>
      <c r="JJG58" s="73"/>
      <c r="JJH58" s="73"/>
      <c r="JJI58" s="73"/>
      <c r="JJJ58" s="73"/>
      <c r="JJK58" s="73"/>
      <c r="JJL58" s="73"/>
      <c r="JJM58" s="73"/>
      <c r="JJN58" s="73"/>
      <c r="JJO58" s="73"/>
      <c r="JJP58" s="73"/>
      <c r="JJQ58" s="73"/>
      <c r="JJR58" s="73"/>
      <c r="JJS58" s="73"/>
      <c r="JJT58" s="73"/>
      <c r="JJU58" s="73"/>
      <c r="JJV58" s="73"/>
      <c r="JJW58" s="73"/>
      <c r="JJX58" s="73"/>
      <c r="JJY58" s="73"/>
      <c r="JJZ58" s="73"/>
      <c r="JKA58" s="73"/>
      <c r="JKB58" s="73"/>
      <c r="JKC58" s="73"/>
      <c r="JKD58" s="73"/>
      <c r="JKE58" s="73"/>
      <c r="JKF58" s="73"/>
      <c r="JKG58" s="73"/>
      <c r="JKH58" s="73"/>
      <c r="JKI58" s="73"/>
      <c r="JKJ58" s="73"/>
      <c r="JKK58" s="73"/>
      <c r="JKL58" s="73"/>
      <c r="JKM58" s="73"/>
      <c r="JKN58" s="73"/>
      <c r="JKO58" s="73"/>
      <c r="JKP58" s="73"/>
      <c r="JKQ58" s="73"/>
      <c r="JKR58" s="73"/>
      <c r="JKS58" s="73"/>
      <c r="JKT58" s="73"/>
      <c r="JKU58" s="73"/>
      <c r="JKV58" s="73"/>
      <c r="JKW58" s="73"/>
      <c r="JKX58" s="73"/>
      <c r="JKY58" s="73"/>
      <c r="JKZ58" s="73"/>
      <c r="JLA58" s="73"/>
      <c r="JLB58" s="73"/>
      <c r="JLC58" s="73"/>
      <c r="JLD58" s="73"/>
      <c r="JLE58" s="73"/>
      <c r="JLF58" s="73"/>
      <c r="JLG58" s="73"/>
      <c r="JLH58" s="73"/>
      <c r="JLI58" s="73"/>
      <c r="JLJ58" s="73"/>
      <c r="JLK58" s="73"/>
      <c r="JLL58" s="73"/>
      <c r="JLM58" s="73"/>
      <c r="JLN58" s="73"/>
      <c r="JLO58" s="73"/>
      <c r="JLP58" s="73"/>
      <c r="JLQ58" s="73"/>
      <c r="JLR58" s="73"/>
      <c r="JLS58" s="73"/>
      <c r="JLT58" s="73"/>
      <c r="JLU58" s="73"/>
      <c r="JLV58" s="73"/>
      <c r="JLW58" s="73"/>
      <c r="JLX58" s="73"/>
      <c r="JLY58" s="73"/>
      <c r="JLZ58" s="73"/>
      <c r="JMA58" s="73"/>
      <c r="JMB58" s="73"/>
      <c r="JMC58" s="73"/>
      <c r="JMD58" s="73"/>
      <c r="JME58" s="73"/>
      <c r="JMF58" s="73"/>
      <c r="JMG58" s="73"/>
      <c r="JMH58" s="73"/>
      <c r="JMI58" s="73"/>
      <c r="JMJ58" s="73"/>
      <c r="JMK58" s="73"/>
      <c r="JML58" s="73"/>
      <c r="JMM58" s="73"/>
      <c r="JMN58" s="73"/>
      <c r="JMO58" s="73"/>
      <c r="JMP58" s="73"/>
      <c r="JMQ58" s="73"/>
      <c r="JMR58" s="73"/>
      <c r="JMS58" s="73"/>
      <c r="JMT58" s="73"/>
      <c r="JMU58" s="73"/>
      <c r="JMV58" s="73"/>
      <c r="JMW58" s="73"/>
      <c r="JMX58" s="73"/>
      <c r="JMY58" s="73"/>
      <c r="JMZ58" s="73"/>
      <c r="JNA58" s="73"/>
      <c r="JNB58" s="73"/>
      <c r="JNC58" s="73"/>
      <c r="JND58" s="73"/>
      <c r="JNE58" s="73"/>
      <c r="JNF58" s="73"/>
      <c r="JNG58" s="73"/>
      <c r="JNH58" s="73"/>
      <c r="JNI58" s="73"/>
      <c r="JNJ58" s="73"/>
      <c r="JNK58" s="73"/>
      <c r="JNL58" s="73"/>
      <c r="JNM58" s="73"/>
      <c r="JNN58" s="73"/>
      <c r="JNO58" s="73"/>
      <c r="JNP58" s="73"/>
      <c r="JNQ58" s="73"/>
      <c r="JNR58" s="73"/>
      <c r="JNS58" s="73"/>
      <c r="JNT58" s="73"/>
      <c r="JNU58" s="73"/>
      <c r="JNV58" s="73"/>
      <c r="JNW58" s="73"/>
      <c r="JNX58" s="73"/>
      <c r="JNY58" s="73"/>
      <c r="JNZ58" s="73"/>
      <c r="JOA58" s="73"/>
      <c r="JOB58" s="73"/>
      <c r="JOC58" s="73"/>
      <c r="JOD58" s="73"/>
      <c r="JOE58" s="73"/>
      <c r="JOF58" s="73"/>
      <c r="JOG58" s="73"/>
      <c r="JOH58" s="73"/>
      <c r="JOI58" s="73"/>
      <c r="JOJ58" s="73"/>
      <c r="JOK58" s="73"/>
      <c r="JOL58" s="73"/>
      <c r="JOM58" s="73"/>
      <c r="JON58" s="73"/>
      <c r="JOO58" s="73"/>
      <c r="JOP58" s="73"/>
      <c r="JOQ58" s="73"/>
      <c r="JOR58" s="73"/>
      <c r="JOS58" s="73"/>
      <c r="JOT58" s="73"/>
      <c r="JOU58" s="73"/>
      <c r="JOV58" s="73"/>
      <c r="JOW58" s="73"/>
      <c r="JOX58" s="73"/>
      <c r="JOY58" s="73"/>
      <c r="JOZ58" s="73"/>
      <c r="JPA58" s="73"/>
      <c r="JPB58" s="73"/>
      <c r="JPC58" s="73"/>
      <c r="JPD58" s="73"/>
      <c r="JPE58" s="73"/>
      <c r="JPF58" s="73"/>
      <c r="JPG58" s="73"/>
      <c r="JPH58" s="73"/>
    </row>
    <row r="59" customFormat="false" ht="12.9" hidden="false" customHeight="false" outlineLevel="0" collapsed="false">
      <c r="A59" s="74"/>
      <c r="B59" s="75" t="n">
        <f aca="false">AVERAGE(AO59,BO59,CO59,DO59,EO59,FO59,GO59,HO59,IO59,JO59,KO59,LO59,MO59,NO59)</f>
        <v>20.5891666666667</v>
      </c>
      <c r="C59" s="76" t="n">
        <f aca="false">AVERAGE(B55:B59)</f>
        <v>20.8909583333333</v>
      </c>
      <c r="D59" s="77" t="n">
        <f aca="false">AVERAGE(B50:B59)</f>
        <v>21.0190208333333</v>
      </c>
      <c r="E59" s="75" t="n">
        <f aca="false">AVERAGE(B40:B59)</f>
        <v>21.2020228174603</v>
      </c>
      <c r="F59" s="78"/>
      <c r="G59" s="79" t="n">
        <f aca="false">MAX(AC59:AN59,BC59:BN59,CC59:CN59,DC59:DN59,EC59:EN59,FC59:FN59,GC59:GN59,HC59:HN59,IC59:IN59,JC59:JN59,KC59:KN59,LC59:LN59,MC59:MN59,NC59:NN59)</f>
        <v>34.6</v>
      </c>
      <c r="H59" s="80" t="n">
        <f aca="false">MEDIAN(AC59:AN59,BC59:BN59,CC59:CN59,DC59:DN59,EC59:EN59,FC59:FN59,GC59:GN59,HC59:HN59,IC59:IN59,JC59:JN59,KC59:KN59,LC59:LN59,MC59:MN59,NC59:NN59)</f>
        <v>20.1</v>
      </c>
      <c r="I59" s="81" t="n">
        <f aca="false">MIN(AC59:AN59,BC59:BN59,CC59:CN59,DC59:DN59,EC59:EN59,FC59:FN59,GC59:GN59,HC59:HN59,IC59:IN59,JC59:JN59,KC59:KN59,LC59:LN59,MC59:MN59,NC59:NN59)</f>
        <v>10.7</v>
      </c>
      <c r="J59" s="82" t="n">
        <f aca="false">(G59+I59)/2</f>
        <v>22.65</v>
      </c>
      <c r="K59" s="73"/>
      <c r="L59" s="73"/>
      <c r="M59" s="73"/>
      <c r="N59" s="73"/>
      <c r="O59" s="73"/>
      <c r="P59" s="73"/>
      <c r="Q59" s="73"/>
      <c r="R59" s="73"/>
      <c r="S59" s="73"/>
      <c r="T59" s="73"/>
      <c r="U59" s="73"/>
      <c r="V59" s="73"/>
      <c r="W59" s="73"/>
      <c r="X59" s="73"/>
      <c r="Y59" s="73"/>
      <c r="Z59" s="73"/>
      <c r="AA59" s="73" t="n">
        <f aca="false">AA58+1</f>
        <v>21</v>
      </c>
      <c r="AB59" s="83" t="n">
        <v>1909</v>
      </c>
      <c r="AC59" s="84" t="n">
        <v>29.2</v>
      </c>
      <c r="AD59" s="84" t="n">
        <v>28.6</v>
      </c>
      <c r="AE59" s="84" t="n">
        <v>26.3</v>
      </c>
      <c r="AF59" s="84" t="n">
        <v>19.9</v>
      </c>
      <c r="AG59" s="84" t="n">
        <v>17.5</v>
      </c>
      <c r="AH59" s="84" t="n">
        <v>15.1</v>
      </c>
      <c r="AI59" s="84" t="n">
        <v>13.5</v>
      </c>
      <c r="AJ59" s="84" t="n">
        <v>14.8</v>
      </c>
      <c r="AK59" s="84" t="n">
        <v>17.6</v>
      </c>
      <c r="AL59" s="84" t="n">
        <v>21.4</v>
      </c>
      <c r="AM59" s="84" t="n">
        <v>23.9</v>
      </c>
      <c r="AN59" s="84" t="n">
        <v>25.4</v>
      </c>
      <c r="AO59" s="85" t="n">
        <f aca="false">SUM(AC59:AN59)/12</f>
        <v>21.1</v>
      </c>
      <c r="AP59" s="73"/>
      <c r="AQ59" s="73"/>
      <c r="AR59" s="73"/>
      <c r="AS59" s="73"/>
      <c r="AT59" s="73"/>
      <c r="AU59" s="73"/>
      <c r="AV59" s="73"/>
      <c r="AW59" s="73"/>
      <c r="AX59" s="73"/>
      <c r="AY59" s="73"/>
      <c r="AZ59" s="73"/>
      <c r="BA59" s="73" t="n">
        <f aca="false">BA58+1</f>
        <v>1909</v>
      </c>
      <c r="BB59" s="86" t="n">
        <v>1909</v>
      </c>
      <c r="BC59" s="84" t="n">
        <v>28.8</v>
      </c>
      <c r="BD59" s="84" t="n">
        <v>28.2</v>
      </c>
      <c r="BE59" s="84" t="n">
        <v>25.3</v>
      </c>
      <c r="BF59" s="84" t="n">
        <v>19.2</v>
      </c>
      <c r="BG59" s="84" t="n">
        <v>16.3</v>
      </c>
      <c r="BH59" s="84" t="n">
        <v>12.9</v>
      </c>
      <c r="BI59" s="84" t="n">
        <v>12</v>
      </c>
      <c r="BJ59" s="84" t="n">
        <v>13.4</v>
      </c>
      <c r="BK59" s="84" t="n">
        <v>16.9</v>
      </c>
      <c r="BL59" s="84" t="n">
        <v>21.3</v>
      </c>
      <c r="BM59" s="84" t="n">
        <v>24.5</v>
      </c>
      <c r="BN59" s="84" t="n">
        <v>25.6</v>
      </c>
      <c r="BO59" s="85" t="n">
        <f aca="false">SUM(BC59:BN59)/12</f>
        <v>20.3666666666667</v>
      </c>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t="n">
        <f aca="false">EA58+1</f>
        <v>1909</v>
      </c>
      <c r="EB59" s="86" t="n">
        <v>1909</v>
      </c>
      <c r="EC59" s="84" t="n">
        <v>34.6</v>
      </c>
      <c r="ED59" s="84" t="n">
        <v>34.1</v>
      </c>
      <c r="EE59" s="84" t="n">
        <v>31.7</v>
      </c>
      <c r="EF59" s="84" t="n">
        <v>24.4</v>
      </c>
      <c r="EG59" s="84" t="n">
        <v>20.3</v>
      </c>
      <c r="EH59" s="84" t="n">
        <v>16.7</v>
      </c>
      <c r="EI59" s="84" t="n">
        <v>16.1</v>
      </c>
      <c r="EJ59" s="84" t="n">
        <v>18.5</v>
      </c>
      <c r="EK59" s="84" t="n">
        <v>24.1</v>
      </c>
      <c r="EL59" s="84" t="n">
        <v>28.1</v>
      </c>
      <c r="EM59" s="84" t="n">
        <v>31</v>
      </c>
      <c r="EN59" s="84" t="n">
        <v>32.1</v>
      </c>
      <c r="EO59" s="85" t="n">
        <f aca="false">SUM(EC59:EN59)/12</f>
        <v>25.975</v>
      </c>
      <c r="EP59" s="73"/>
      <c r="EQ59" s="73"/>
      <c r="ER59" s="73"/>
      <c r="ES59" s="73"/>
      <c r="ET59" s="73"/>
      <c r="EU59" s="73"/>
      <c r="EV59" s="73"/>
      <c r="EW59" s="73"/>
      <c r="EX59" s="73"/>
      <c r="EY59" s="73"/>
      <c r="EZ59" s="73"/>
      <c r="FA59" s="73" t="n">
        <f aca="false">FA58+1</f>
        <v>1909</v>
      </c>
      <c r="FB59" s="94" t="n">
        <v>1909</v>
      </c>
      <c r="FC59" s="87" t="n">
        <v>26.3</v>
      </c>
      <c r="FD59" s="87" t="n">
        <v>25.3</v>
      </c>
      <c r="FE59" s="87" t="n">
        <v>23.1</v>
      </c>
      <c r="FF59" s="87" t="n">
        <v>17.8</v>
      </c>
      <c r="FG59" s="87" t="n">
        <v>15.3</v>
      </c>
      <c r="FH59" s="87" t="n">
        <v>12.2</v>
      </c>
      <c r="FI59" s="87" t="n">
        <v>10.7</v>
      </c>
      <c r="FJ59" s="87" t="n">
        <v>12.2</v>
      </c>
      <c r="FK59" s="87" t="n">
        <v>15.4</v>
      </c>
      <c r="FL59" s="87" t="n">
        <v>18.9</v>
      </c>
      <c r="FM59" s="87" t="n">
        <v>21.5</v>
      </c>
      <c r="FN59" s="87" t="n">
        <v>22.4</v>
      </c>
      <c r="FO59" s="85" t="n">
        <f aca="false">SUM(FC59:FN59)/12</f>
        <v>18.425</v>
      </c>
      <c r="FP59" s="73"/>
      <c r="FQ59" s="73"/>
      <c r="FR59" s="73"/>
      <c r="FS59" s="73"/>
      <c r="FT59" s="73"/>
      <c r="FU59" s="73"/>
      <c r="FV59" s="73"/>
      <c r="FW59" s="73"/>
      <c r="FX59" s="73"/>
      <c r="FY59" s="73"/>
      <c r="FZ59" s="73"/>
      <c r="GA59" s="73" t="n">
        <f aca="false">GA58+1</f>
        <v>1909</v>
      </c>
      <c r="GB59" s="88" t="s">
        <v>62</v>
      </c>
      <c r="GC59" s="84" t="n">
        <v>23.1</v>
      </c>
      <c r="GD59" s="84" t="n">
        <v>23.5</v>
      </c>
      <c r="GE59" s="84" t="n">
        <v>22.3</v>
      </c>
      <c r="GF59" s="84" t="n">
        <v>16.6</v>
      </c>
      <c r="GG59" s="84" t="n">
        <v>15.6</v>
      </c>
      <c r="GH59" s="84" t="n">
        <v>13.1</v>
      </c>
      <c r="GI59" s="84" t="n">
        <v>12.6</v>
      </c>
      <c r="GJ59" s="84" t="n">
        <v>13.6</v>
      </c>
      <c r="GK59" s="84" t="n">
        <v>16.1</v>
      </c>
      <c r="GL59" s="84" t="n">
        <v>18.8</v>
      </c>
      <c r="GM59" s="84" t="n">
        <v>20.4</v>
      </c>
      <c r="GN59" s="84" t="n">
        <v>20.5</v>
      </c>
      <c r="GO59" s="85" t="n">
        <f aca="false">SUM(GC59:GN59)/12</f>
        <v>18.0166666666667</v>
      </c>
      <c r="GP59" s="73"/>
      <c r="GQ59" s="73"/>
      <c r="GR59" s="73"/>
      <c r="GS59" s="73"/>
      <c r="GT59" s="73"/>
      <c r="GU59" s="73"/>
      <c r="GV59" s="73"/>
      <c r="GW59" s="73"/>
      <c r="GX59" s="73"/>
      <c r="GY59" s="73"/>
      <c r="GZ59" s="73"/>
      <c r="HA59" s="73" t="n">
        <f aca="false">HA58+1</f>
        <v>1909</v>
      </c>
      <c r="HB59" s="88" t="s">
        <v>62</v>
      </c>
      <c r="HC59" s="84" t="n">
        <v>24.9</v>
      </c>
      <c r="HD59" s="84" t="n">
        <v>25.3</v>
      </c>
      <c r="HE59" s="84" t="n">
        <v>24</v>
      </c>
      <c r="HF59" s="84" t="n">
        <v>19.9</v>
      </c>
      <c r="HG59" s="84" t="n">
        <v>18.6</v>
      </c>
      <c r="HH59" s="84" t="n">
        <v>16.1</v>
      </c>
      <c r="HI59" s="84" t="n">
        <v>14.8</v>
      </c>
      <c r="HJ59" s="84" t="n">
        <v>15</v>
      </c>
      <c r="HK59" s="84" t="n">
        <v>18.2</v>
      </c>
      <c r="HL59" s="84" t="n">
        <v>20.8</v>
      </c>
      <c r="HM59" s="84" t="n">
        <v>22.1</v>
      </c>
      <c r="HN59" s="84" t="n">
        <v>22.9</v>
      </c>
      <c r="HO59" s="85" t="n">
        <f aca="false">SUM(HC59:HN59)/12</f>
        <v>20.2166666666667</v>
      </c>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3"/>
      <c r="IW59" s="73"/>
      <c r="IX59" s="73"/>
      <c r="IY59" s="73"/>
      <c r="IZ59" s="73"/>
      <c r="JA59" s="73" t="n">
        <f aca="false">JA58+1</f>
        <v>1909</v>
      </c>
      <c r="JB59" s="88" t="s">
        <v>62</v>
      </c>
      <c r="JC59" s="84" t="n">
        <v>21.4</v>
      </c>
      <c r="JD59" s="84" t="n">
        <v>21</v>
      </c>
      <c r="JE59" s="84" t="n">
        <v>20.7</v>
      </c>
      <c r="JF59" s="84" t="n">
        <v>16.1</v>
      </c>
      <c r="JG59" s="84" t="n">
        <v>14.9</v>
      </c>
      <c r="JH59" s="84" t="n">
        <v>13.2</v>
      </c>
      <c r="JI59" s="84" t="n">
        <v>12.1</v>
      </c>
      <c r="JJ59" s="84" t="n">
        <v>12.6</v>
      </c>
      <c r="JK59" s="84" t="n">
        <v>14.5</v>
      </c>
      <c r="JL59" s="84" t="n">
        <v>17.1</v>
      </c>
      <c r="JM59" s="84" t="n">
        <v>19.1</v>
      </c>
      <c r="JN59" s="84" t="n">
        <v>19.1</v>
      </c>
      <c r="JO59" s="85" t="n">
        <f aca="false">SUM(JC59:JN59)/12</f>
        <v>16.8166666666667</v>
      </c>
      <c r="JP59" s="73"/>
      <c r="JQ59" s="73"/>
      <c r="JR59" s="73"/>
      <c r="JS59" s="73"/>
      <c r="JT59" s="73"/>
      <c r="JU59" s="73"/>
      <c r="JV59" s="73"/>
      <c r="JW59" s="73"/>
      <c r="JX59" s="73"/>
      <c r="JY59" s="73"/>
      <c r="JZ59" s="73"/>
      <c r="KA59" s="73" t="n">
        <v>1909</v>
      </c>
      <c r="KB59" s="86" t="n">
        <v>1909</v>
      </c>
      <c r="KC59" s="84" t="n">
        <v>30.8</v>
      </c>
      <c r="KD59" s="84" t="n">
        <v>30.7</v>
      </c>
      <c r="KE59" s="84" t="n">
        <v>28.1</v>
      </c>
      <c r="KF59" s="84" t="n">
        <v>21</v>
      </c>
      <c r="KG59" s="84" t="n">
        <v>18.6</v>
      </c>
      <c r="KH59" s="84" t="n">
        <v>15.4</v>
      </c>
      <c r="KI59" s="84" t="n">
        <v>14.2</v>
      </c>
      <c r="KJ59" s="84" t="n">
        <v>15.4</v>
      </c>
      <c r="KK59" s="84" t="n">
        <v>19.2</v>
      </c>
      <c r="KL59" s="84" t="n">
        <v>23.6</v>
      </c>
      <c r="KM59" s="84" t="n">
        <v>25.9</v>
      </c>
      <c r="KN59" s="84" t="n">
        <v>27.1</v>
      </c>
      <c r="KO59" s="85" t="n">
        <f aca="false">SUM(KC59:KN59)/12</f>
        <v>22.5</v>
      </c>
      <c r="KP59" s="73"/>
      <c r="KQ59" s="73"/>
      <c r="KR59" s="73"/>
      <c r="KS59" s="73"/>
      <c r="KT59" s="73"/>
      <c r="KU59" s="73"/>
      <c r="KV59" s="73"/>
      <c r="KW59" s="73"/>
      <c r="KX59" s="73"/>
      <c r="KY59" s="73"/>
      <c r="KZ59" s="73"/>
      <c r="LA59" s="73" t="n">
        <f aca="false">LA58+1</f>
        <v>1909</v>
      </c>
      <c r="LB59" s="88" t="s">
        <v>62</v>
      </c>
      <c r="LC59" s="84" t="n">
        <v>29.3</v>
      </c>
      <c r="LD59" s="84" t="n">
        <v>29.4</v>
      </c>
      <c r="LE59" s="84" t="n">
        <v>27.4</v>
      </c>
      <c r="LF59" s="84" t="n">
        <v>21.1</v>
      </c>
      <c r="LG59" s="84" t="n">
        <v>17.5</v>
      </c>
      <c r="LH59" s="84" t="n">
        <v>14.5</v>
      </c>
      <c r="LI59" s="84" t="n">
        <v>13.2</v>
      </c>
      <c r="LJ59" s="84" t="n">
        <v>14.5</v>
      </c>
      <c r="LK59" s="84" t="n">
        <v>18</v>
      </c>
      <c r="LL59" s="84" t="n">
        <v>22.8</v>
      </c>
      <c r="LM59" s="84" t="n">
        <v>26</v>
      </c>
      <c r="LN59" s="84" t="n">
        <v>27.3</v>
      </c>
      <c r="LO59" s="85" t="n">
        <f aca="false">SUM(LC59:LN59)/12</f>
        <v>21.75</v>
      </c>
      <c r="LP59" s="73"/>
      <c r="LQ59" s="73"/>
      <c r="LR59" s="73"/>
      <c r="LS59" s="73"/>
      <c r="LT59" s="73"/>
      <c r="LU59" s="73"/>
      <c r="LV59" s="73"/>
      <c r="LW59" s="73"/>
      <c r="LX59" s="73"/>
      <c r="LY59" s="73"/>
      <c r="LZ59" s="73"/>
      <c r="MA59" s="73" t="n">
        <f aca="false">MA58+1</f>
        <v>1909</v>
      </c>
      <c r="MB59" s="86" t="n">
        <v>1909</v>
      </c>
      <c r="MC59" s="84" t="n">
        <v>28.6</v>
      </c>
      <c r="MD59" s="84" t="n">
        <v>28.9</v>
      </c>
      <c r="ME59" s="84" t="n">
        <v>23.9</v>
      </c>
      <c r="MF59" s="84" t="n">
        <v>18.1</v>
      </c>
      <c r="MG59" s="84" t="n">
        <v>15.9</v>
      </c>
      <c r="MH59" s="84" t="n">
        <v>15.2</v>
      </c>
      <c r="MI59" s="84" t="n">
        <v>13.6</v>
      </c>
      <c r="MJ59" s="84" t="n">
        <v>14.3</v>
      </c>
      <c r="MK59" s="84" t="n">
        <v>16.3</v>
      </c>
      <c r="ML59" s="84" t="n">
        <v>21.4</v>
      </c>
      <c r="MM59" s="84" t="n">
        <v>25.2</v>
      </c>
      <c r="MN59" s="84" t="n">
        <v>27.3</v>
      </c>
      <c r="MO59" s="85" t="n">
        <f aca="false">SUM(MC59:MN59)/12</f>
        <v>20.725</v>
      </c>
      <c r="MP59" s="73"/>
      <c r="MQ59" s="73"/>
      <c r="MR59" s="73"/>
      <c r="MS59" s="73"/>
      <c r="MT59" s="73"/>
      <c r="MU59" s="73"/>
      <c r="MV59" s="73"/>
      <c r="MW59" s="73"/>
      <c r="MX59" s="73"/>
      <c r="MY59" s="73"/>
      <c r="MZ59" s="73"/>
      <c r="NA59" s="73"/>
      <c r="NB59" s="73"/>
      <c r="NC59" s="73"/>
      <c r="ND59" s="73"/>
      <c r="NE59" s="73"/>
      <c r="NF59" s="73"/>
      <c r="NG59" s="73"/>
      <c r="NH59" s="73"/>
      <c r="NI59" s="73"/>
      <c r="NJ59" s="73"/>
      <c r="NK59" s="73"/>
      <c r="NL59" s="73"/>
      <c r="NM59" s="73"/>
      <c r="NN59" s="73"/>
      <c r="NO59" s="73"/>
      <c r="NP59" s="73"/>
      <c r="NQ59" s="73"/>
      <c r="NR59" s="73"/>
      <c r="NS59" s="73"/>
      <c r="NT59" s="73"/>
      <c r="NU59" s="73"/>
      <c r="NV59" s="73"/>
      <c r="NW59" s="73"/>
      <c r="NX59" s="73"/>
      <c r="NY59" s="73"/>
      <c r="NZ59" s="73"/>
      <c r="OA59" s="73"/>
      <c r="OB59" s="73"/>
      <c r="OC59" s="73"/>
      <c r="OD59" s="73"/>
      <c r="OE59" s="73"/>
      <c r="OF59" s="73"/>
      <c r="OG59" s="73"/>
      <c r="OH59" s="73"/>
      <c r="OI59" s="73"/>
      <c r="OJ59" s="73"/>
      <c r="OK59" s="73"/>
      <c r="OL59" s="73"/>
      <c r="OM59" s="73"/>
      <c r="ON59" s="39" t="n">
        <f aca="false">(FO59+GO59+MO59)/3</f>
        <v>19.0555555555556</v>
      </c>
      <c r="OO59" s="40" t="n">
        <f aca="false">(AO59+BO59+EO59+HO59+JO59)/5</f>
        <v>20.895</v>
      </c>
      <c r="OP59" s="41" t="n">
        <f aca="false">(FO59+GO59+MO59+AO59+BO59+EO59+HO59+JO59)/8</f>
        <v>20.2052083333333</v>
      </c>
      <c r="OQ59" s="73"/>
      <c r="OR59" s="73"/>
      <c r="OS59" s="73"/>
      <c r="OT59" s="73"/>
      <c r="OU59" s="73"/>
      <c r="OV59" s="73"/>
      <c r="OW59" s="73"/>
      <c r="OX59" s="73"/>
      <c r="OY59" s="73"/>
      <c r="OZ59" s="73"/>
      <c r="PA59" s="89"/>
      <c r="PB59" s="90"/>
      <c r="PC59" s="73"/>
      <c r="PD59" s="73"/>
      <c r="PE59" s="73"/>
      <c r="PF59" s="73"/>
      <c r="PG59" s="73"/>
      <c r="PH59" s="73"/>
      <c r="PI59" s="73"/>
      <c r="PJ59" s="73"/>
      <c r="PK59" s="73"/>
      <c r="PL59" s="73"/>
      <c r="PM59" s="73"/>
      <c r="PN59" s="28" t="n">
        <f aca="false">MAX(FC59:FN59,GC59:GN59,MC59:MN59)</f>
        <v>28.9</v>
      </c>
      <c r="PO59" s="29" t="n">
        <f aca="false">MIN(FC59:FN59,GC59:GN59,MC59:MN59)</f>
        <v>10.7</v>
      </c>
      <c r="PP59" s="30" t="n">
        <f aca="false">MAX(AC59:AN59,BC59:BN59,EC59:EN59,HC59:HN59,JC59:JN59)</f>
        <v>34.6</v>
      </c>
      <c r="PQ59" s="31" t="n">
        <f aca="false">MIN(AC59:AN59,BC59:BN59,EC59:EN59,HC59:HN59,JC59:JN59)</f>
        <v>12</v>
      </c>
      <c r="PR59" s="73"/>
      <c r="PS59" s="73"/>
      <c r="PT59" s="73"/>
      <c r="PU59" s="73"/>
      <c r="PV59" s="73"/>
      <c r="PW59" s="73"/>
      <c r="PX59" s="73"/>
      <c r="PY59" s="73"/>
      <c r="PZ59" s="73"/>
      <c r="QA59" s="73"/>
      <c r="QB59" s="73"/>
      <c r="QC59" s="73"/>
      <c r="QD59" s="73"/>
      <c r="QE59" s="73"/>
      <c r="QF59" s="73"/>
      <c r="QG59" s="73"/>
      <c r="QH59" s="73"/>
      <c r="QI59" s="73"/>
      <c r="QJ59" s="73"/>
      <c r="QK59" s="73"/>
      <c r="QL59" s="73"/>
      <c r="QM59" s="73"/>
      <c r="QN59" s="73"/>
      <c r="QO59" s="73"/>
      <c r="QP59" s="73"/>
      <c r="QQ59" s="73"/>
      <c r="QR59" s="73"/>
      <c r="QS59" s="73"/>
      <c r="QT59" s="73"/>
      <c r="QU59" s="91" t="n">
        <f aca="false">AVERAGE(AH59,AI59,AJ59,BH59,BI59,BJ59,CH59,CI59,CJ59,DH59,DI59,DJ59,EH59,EI59,EJ59,FH59,FI59,FJ59,GH64,GI64,GJ64,HH59,HI59,HJ59,IH59,II59,IJ59,JH59,JI59,JJ59,KH59,KI59,KJ59,LH59,LI59,LJ59,MH59,MI59,MJ59,NH59,NI59,NJ59)</f>
        <v>14.23</v>
      </c>
      <c r="QV59" s="92" t="n">
        <f aca="false">AVERAGE(AC59,AD59,AN59,BC59,BD59,BN59,CC59,CD59,CN59,DC59,DD59,DN59,EC59,ED59,EN59,FC59,FD59,FN59,GC64,GD64,GN64,HC59,HD59,HN59,IC59,ID59,IN59,JC59,JD59,JN59,KC59,KD59,KN59,LC59,LD59,LN59,MC59,MD59,MN59,NC59,ND59,NN59,)</f>
        <v>26.0741935483871</v>
      </c>
      <c r="QW59" s="91" t="n">
        <f aca="false">AVERAGE(QU49:QU59)</f>
        <v>14.6584393939394</v>
      </c>
      <c r="QX59" s="93" t="n">
        <f aca="false">AVERAGE(QV49:QV59)</f>
        <v>26.2794161967065</v>
      </c>
      <c r="QY59" s="73"/>
      <c r="QZ59" s="73"/>
      <c r="RA59" s="73"/>
      <c r="RB59" s="73"/>
      <c r="RC59" s="73"/>
      <c r="RD59" s="73"/>
      <c r="RE59" s="73"/>
      <c r="RF59" s="73"/>
      <c r="RG59" s="73"/>
      <c r="RH59" s="73"/>
      <c r="RI59" s="73"/>
      <c r="RJ59" s="73"/>
      <c r="RK59" s="73"/>
      <c r="RL59" s="73"/>
      <c r="RM59" s="73"/>
      <c r="RN59" s="73"/>
      <c r="RO59" s="73"/>
      <c r="RP59" s="73"/>
      <c r="RQ59" s="73"/>
      <c r="RR59" s="73"/>
      <c r="RS59" s="73"/>
      <c r="RT59" s="73"/>
      <c r="RU59" s="73"/>
      <c r="RV59" s="73"/>
      <c r="RW59" s="73"/>
      <c r="RX59" s="73"/>
      <c r="RY59" s="73"/>
      <c r="RZ59" s="73"/>
      <c r="SA59" s="73"/>
      <c r="SB59" s="73"/>
      <c r="SC59" s="73"/>
      <c r="SD59" s="73"/>
      <c r="SE59" s="73"/>
      <c r="SF59" s="73"/>
      <c r="SG59" s="73"/>
      <c r="SH59" s="73"/>
      <c r="SI59" s="73"/>
      <c r="SJ59" s="73"/>
      <c r="SK59" s="73"/>
      <c r="SL59" s="73"/>
      <c r="SM59" s="73"/>
      <c r="SN59" s="73"/>
      <c r="SO59" s="73"/>
      <c r="SP59" s="73"/>
      <c r="SQ59" s="73"/>
      <c r="SR59" s="73"/>
      <c r="SS59" s="73"/>
      <c r="ST59" s="73"/>
      <c r="SU59" s="73"/>
      <c r="SV59" s="73"/>
      <c r="SW59" s="73"/>
      <c r="SX59" s="73"/>
      <c r="SY59" s="73"/>
      <c r="SZ59" s="73"/>
      <c r="TA59" s="73"/>
      <c r="TB59" s="73"/>
      <c r="TC59" s="73"/>
      <c r="TD59" s="73"/>
      <c r="TE59" s="73"/>
      <c r="TF59" s="73"/>
      <c r="TG59" s="73"/>
      <c r="TH59" s="73"/>
      <c r="TI59" s="73"/>
      <c r="TJ59" s="73"/>
      <c r="TK59" s="73"/>
      <c r="TL59" s="73"/>
      <c r="TM59" s="73"/>
      <c r="TN59" s="73"/>
      <c r="TO59" s="73"/>
      <c r="TP59" s="73"/>
      <c r="TQ59" s="73"/>
      <c r="TR59" s="73"/>
      <c r="TS59" s="73"/>
      <c r="TT59" s="73"/>
      <c r="TU59" s="73"/>
      <c r="TV59" s="73"/>
      <c r="TW59" s="73"/>
      <c r="TX59" s="73"/>
      <c r="TY59" s="73"/>
      <c r="TZ59" s="73"/>
      <c r="UA59" s="73"/>
      <c r="UB59" s="73"/>
      <c r="UC59" s="73"/>
      <c r="UD59" s="73"/>
      <c r="UE59" s="73"/>
      <c r="UF59" s="73"/>
      <c r="UG59" s="73"/>
      <c r="UH59" s="73"/>
      <c r="UI59" s="73"/>
      <c r="UJ59" s="73"/>
      <c r="UK59" s="73"/>
      <c r="UL59" s="73"/>
      <c r="UM59" s="73"/>
      <c r="UN59" s="73"/>
      <c r="UO59" s="73"/>
      <c r="UP59" s="73"/>
      <c r="UQ59" s="73"/>
      <c r="UR59" s="73"/>
      <c r="US59" s="73"/>
      <c r="UT59" s="73"/>
      <c r="UU59" s="73"/>
      <c r="UV59" s="73"/>
      <c r="UW59" s="73"/>
      <c r="UX59" s="73"/>
      <c r="UY59" s="73"/>
      <c r="UZ59" s="73"/>
      <c r="VA59" s="73"/>
      <c r="VB59" s="73"/>
      <c r="VC59" s="73"/>
      <c r="VD59" s="73"/>
      <c r="VE59" s="73"/>
      <c r="VF59" s="73"/>
      <c r="VG59" s="73"/>
      <c r="VH59" s="73"/>
      <c r="VI59" s="73"/>
      <c r="VJ59" s="73"/>
      <c r="VK59" s="73"/>
      <c r="VL59" s="73"/>
      <c r="VM59" s="73"/>
      <c r="VN59" s="73"/>
      <c r="VO59" s="73"/>
      <c r="VP59" s="73"/>
      <c r="VQ59" s="73"/>
      <c r="VR59" s="73"/>
      <c r="VS59" s="73"/>
      <c r="VT59" s="73"/>
      <c r="VU59" s="73"/>
      <c r="VV59" s="73"/>
      <c r="VW59" s="73"/>
      <c r="VX59" s="73"/>
      <c r="VY59" s="73"/>
      <c r="VZ59" s="73"/>
      <c r="WA59" s="73"/>
      <c r="WB59" s="73"/>
      <c r="WC59" s="73"/>
      <c r="WD59" s="73"/>
      <c r="WE59" s="73"/>
      <c r="WF59" s="73"/>
      <c r="WG59" s="73"/>
      <c r="WH59" s="73"/>
      <c r="WI59" s="73"/>
      <c r="WJ59" s="73"/>
      <c r="WK59" s="73"/>
      <c r="WL59" s="73"/>
      <c r="WM59" s="73"/>
      <c r="WN59" s="73"/>
      <c r="WO59" s="73"/>
      <c r="WP59" s="73"/>
      <c r="WQ59" s="73"/>
      <c r="WR59" s="73"/>
      <c r="WS59" s="73"/>
      <c r="WT59" s="73"/>
      <c r="WU59" s="73"/>
      <c r="WV59" s="73"/>
      <c r="WW59" s="73"/>
      <c r="WX59" s="73"/>
      <c r="WY59" s="73"/>
      <c r="WZ59" s="73"/>
      <c r="XA59" s="73"/>
      <c r="XB59" s="73"/>
      <c r="XC59" s="73"/>
      <c r="XD59" s="73"/>
      <c r="XE59" s="73"/>
      <c r="XF59" s="73"/>
      <c r="XG59" s="73"/>
      <c r="XH59" s="73"/>
      <c r="XI59" s="73"/>
      <c r="XJ59" s="73"/>
      <c r="XK59" s="73"/>
      <c r="XL59" s="73"/>
      <c r="XM59" s="73"/>
      <c r="XN59" s="73"/>
      <c r="XO59" s="73"/>
      <c r="XP59" s="73"/>
      <c r="XQ59" s="73"/>
      <c r="XR59" s="73"/>
      <c r="XS59" s="73"/>
      <c r="XT59" s="73"/>
      <c r="XU59" s="73"/>
      <c r="XV59" s="73"/>
      <c r="XW59" s="73"/>
      <c r="XX59" s="73"/>
      <c r="XY59" s="73"/>
      <c r="XZ59" s="73"/>
      <c r="YA59" s="73"/>
      <c r="YB59" s="73"/>
      <c r="YC59" s="73"/>
      <c r="YD59" s="73"/>
      <c r="YE59" s="73"/>
      <c r="YF59" s="73"/>
      <c r="YG59" s="73"/>
      <c r="YH59" s="73"/>
      <c r="YI59" s="73"/>
      <c r="YJ59" s="73"/>
      <c r="YK59" s="73"/>
      <c r="YL59" s="73"/>
      <c r="YM59" s="73"/>
      <c r="YN59" s="73"/>
      <c r="YO59" s="73"/>
      <c r="YP59" s="73"/>
      <c r="YQ59" s="73"/>
      <c r="YR59" s="73"/>
      <c r="YS59" s="73"/>
      <c r="YT59" s="73"/>
      <c r="YU59" s="73"/>
      <c r="YV59" s="73"/>
      <c r="YW59" s="73"/>
      <c r="YX59" s="73"/>
      <c r="YY59" s="73"/>
      <c r="YZ59" s="73"/>
      <c r="ZA59" s="73"/>
      <c r="ZB59" s="73"/>
      <c r="ZC59" s="73"/>
      <c r="ZD59" s="73"/>
      <c r="ZE59" s="73"/>
      <c r="ZF59" s="73"/>
      <c r="ZG59" s="73"/>
      <c r="ZH59" s="73"/>
      <c r="ZI59" s="73"/>
      <c r="ZJ59" s="73"/>
      <c r="ZK59" s="73"/>
      <c r="ZL59" s="73"/>
      <c r="ZM59" s="73"/>
      <c r="ZN59" s="73"/>
      <c r="ZO59" s="73"/>
      <c r="ZP59" s="73"/>
      <c r="ZQ59" s="73"/>
      <c r="ZR59" s="73"/>
      <c r="ZS59" s="73"/>
      <c r="ZT59" s="73"/>
      <c r="ZU59" s="73"/>
      <c r="ZV59" s="73"/>
      <c r="ZW59" s="73"/>
      <c r="ZX59" s="73"/>
      <c r="ZY59" s="73"/>
      <c r="ZZ59" s="73"/>
      <c r="AAA59" s="73"/>
      <c r="AAB59" s="73"/>
      <c r="AAC59" s="73"/>
      <c r="AAD59" s="73"/>
      <c r="AAE59" s="73"/>
      <c r="AAF59" s="73"/>
      <c r="AAG59" s="73"/>
      <c r="AAH59" s="73"/>
      <c r="AAI59" s="73"/>
      <c r="AAJ59" s="73"/>
      <c r="AAK59" s="73"/>
      <c r="AAL59" s="73"/>
      <c r="AAM59" s="73"/>
      <c r="AAN59" s="73"/>
      <c r="AAO59" s="73"/>
      <c r="AAP59" s="73"/>
      <c r="AAQ59" s="73"/>
      <c r="AAR59" s="73"/>
      <c r="AAS59" s="73"/>
      <c r="AAT59" s="73"/>
      <c r="AAU59" s="73"/>
      <c r="AAV59" s="73"/>
      <c r="AAW59" s="73"/>
      <c r="AAX59" s="73"/>
      <c r="AAY59" s="73"/>
      <c r="AAZ59" s="73"/>
      <c r="ABA59" s="73"/>
      <c r="ABB59" s="73"/>
      <c r="ABC59" s="73"/>
      <c r="ABD59" s="73"/>
      <c r="ABE59" s="73"/>
      <c r="ABF59" s="73"/>
      <c r="ABG59" s="73"/>
      <c r="ABH59" s="73"/>
      <c r="ABI59" s="73"/>
      <c r="ABJ59" s="73"/>
      <c r="ABK59" s="73"/>
      <c r="ABL59" s="73"/>
      <c r="ABM59" s="73"/>
      <c r="ABN59" s="73"/>
      <c r="ABO59" s="73"/>
      <c r="ABP59" s="73"/>
      <c r="ABQ59" s="73"/>
      <c r="ABR59" s="73"/>
      <c r="ABS59" s="73"/>
      <c r="ABT59" s="73"/>
      <c r="ABU59" s="73"/>
      <c r="ABV59" s="73"/>
      <c r="ABW59" s="73"/>
      <c r="ABX59" s="73"/>
      <c r="ABY59" s="73"/>
      <c r="ABZ59" s="73"/>
      <c r="ACA59" s="73"/>
      <c r="ACB59" s="73"/>
      <c r="ACC59" s="73"/>
      <c r="ACD59" s="73"/>
      <c r="ACE59" s="73"/>
      <c r="ACF59" s="73"/>
      <c r="ACG59" s="73"/>
      <c r="ACH59" s="73"/>
      <c r="ACI59" s="73"/>
      <c r="ACJ59" s="73"/>
      <c r="ACK59" s="73"/>
      <c r="ACL59" s="73"/>
      <c r="ACM59" s="73"/>
      <c r="ACN59" s="73"/>
      <c r="ACO59" s="73"/>
      <c r="ACP59" s="73"/>
      <c r="ACQ59" s="73"/>
      <c r="ACR59" s="73"/>
      <c r="ACS59" s="73"/>
      <c r="ACT59" s="73"/>
      <c r="ACU59" s="73"/>
      <c r="ACV59" s="73"/>
      <c r="ACW59" s="73"/>
      <c r="ACX59" s="73"/>
      <c r="ACY59" s="73"/>
      <c r="ACZ59" s="73"/>
      <c r="ADA59" s="73"/>
      <c r="ADB59" s="73"/>
      <c r="ADC59" s="73"/>
      <c r="ADD59" s="73"/>
      <c r="ADE59" s="73"/>
      <c r="ADF59" s="73"/>
      <c r="ADG59" s="73"/>
      <c r="ADH59" s="73"/>
      <c r="ADI59" s="73"/>
      <c r="ADJ59" s="73"/>
      <c r="ADK59" s="73"/>
      <c r="ADL59" s="73"/>
      <c r="ADM59" s="73"/>
      <c r="ADN59" s="73"/>
      <c r="ADO59" s="73"/>
      <c r="ADP59" s="73"/>
      <c r="ADQ59" s="73"/>
      <c r="ADR59" s="73"/>
      <c r="ADS59" s="73"/>
      <c r="ADT59" s="73"/>
      <c r="ADU59" s="73"/>
      <c r="ADV59" s="73"/>
      <c r="ADW59" s="73"/>
      <c r="ADX59" s="73"/>
      <c r="ADY59" s="73"/>
      <c r="ADZ59" s="73"/>
      <c r="AEA59" s="73"/>
      <c r="AEB59" s="73"/>
      <c r="AEC59" s="73"/>
      <c r="AED59" s="73"/>
      <c r="AEE59" s="73"/>
      <c r="AEF59" s="73"/>
      <c r="AEG59" s="73"/>
      <c r="AEH59" s="73"/>
      <c r="AEI59" s="73"/>
      <c r="AEJ59" s="73"/>
      <c r="AEK59" s="73"/>
      <c r="AEL59" s="73"/>
      <c r="AEM59" s="73"/>
      <c r="AEN59" s="73"/>
      <c r="AEO59" s="73"/>
      <c r="AEP59" s="73"/>
      <c r="AEQ59" s="73"/>
      <c r="AER59" s="73"/>
      <c r="AES59" s="73"/>
      <c r="AET59" s="73"/>
      <c r="AEU59" s="73"/>
      <c r="AEV59" s="73"/>
      <c r="AEW59" s="73"/>
      <c r="AEX59" s="73"/>
      <c r="AEY59" s="73"/>
      <c r="AEZ59" s="73"/>
      <c r="AFA59" s="73"/>
      <c r="AFB59" s="73"/>
      <c r="AFC59" s="73"/>
      <c r="AFD59" s="73"/>
      <c r="AFE59" s="73"/>
      <c r="AFF59" s="73"/>
      <c r="AFG59" s="73"/>
      <c r="AFH59" s="73"/>
      <c r="AFI59" s="73"/>
      <c r="AFJ59" s="73"/>
      <c r="AFK59" s="73"/>
      <c r="AFL59" s="73"/>
      <c r="AFM59" s="73"/>
      <c r="AFN59" s="73"/>
      <c r="AFO59" s="73"/>
      <c r="AFP59" s="73"/>
      <c r="AFQ59" s="73"/>
      <c r="AFR59" s="73"/>
      <c r="AFS59" s="73"/>
      <c r="AFT59" s="73"/>
      <c r="AFU59" s="73"/>
      <c r="AFV59" s="73"/>
      <c r="AFW59" s="73"/>
      <c r="AFX59" s="73"/>
      <c r="AFY59" s="73"/>
      <c r="AFZ59" s="73"/>
      <c r="AGA59" s="73"/>
      <c r="AGB59" s="73"/>
      <c r="AGC59" s="73"/>
      <c r="AGD59" s="73"/>
      <c r="AGE59" s="73"/>
      <c r="AGF59" s="73"/>
      <c r="AGG59" s="73"/>
      <c r="AGH59" s="73"/>
      <c r="AGI59" s="73"/>
      <c r="AGJ59" s="73"/>
      <c r="AGK59" s="73"/>
      <c r="AGL59" s="73"/>
      <c r="AGM59" s="73"/>
      <c r="AGN59" s="73"/>
      <c r="AGO59" s="73"/>
      <c r="AGP59" s="73"/>
      <c r="AGQ59" s="73"/>
      <c r="AGR59" s="73"/>
      <c r="AGS59" s="73"/>
      <c r="AGT59" s="73"/>
      <c r="AGU59" s="73"/>
      <c r="AGV59" s="73"/>
      <c r="AGW59" s="73"/>
      <c r="AGX59" s="73"/>
      <c r="AGY59" s="73"/>
      <c r="AGZ59" s="73"/>
      <c r="AHA59" s="73"/>
      <c r="AHB59" s="73"/>
      <c r="AHC59" s="73"/>
      <c r="AHD59" s="73"/>
      <c r="AHE59" s="73"/>
      <c r="AHF59" s="73"/>
      <c r="AHG59" s="73"/>
      <c r="AHH59" s="73"/>
      <c r="AHI59" s="73"/>
      <c r="AHJ59" s="73"/>
      <c r="AHK59" s="73"/>
      <c r="AHL59" s="73"/>
      <c r="AHM59" s="73"/>
      <c r="AHN59" s="73"/>
      <c r="AHO59" s="73"/>
      <c r="AHP59" s="73"/>
      <c r="AHQ59" s="73"/>
      <c r="AHR59" s="73"/>
      <c r="AHS59" s="73"/>
      <c r="AHT59" s="73"/>
      <c r="AHU59" s="73"/>
      <c r="AHV59" s="73"/>
      <c r="AHW59" s="73"/>
      <c r="AHX59" s="73"/>
      <c r="AHY59" s="73"/>
      <c r="AHZ59" s="73"/>
      <c r="AIA59" s="73"/>
      <c r="AIB59" s="73"/>
      <c r="AIC59" s="73"/>
      <c r="AID59" s="73"/>
      <c r="AIE59" s="73"/>
      <c r="AIF59" s="73"/>
      <c r="AIG59" s="73"/>
      <c r="AIH59" s="73"/>
      <c r="AII59" s="73"/>
      <c r="AIJ59" s="73"/>
      <c r="AIK59" s="73"/>
      <c r="AIL59" s="73"/>
      <c r="AIM59" s="73"/>
      <c r="AIN59" s="73"/>
      <c r="AIO59" s="73"/>
      <c r="AIP59" s="73"/>
      <c r="AIQ59" s="73"/>
      <c r="AIR59" s="73"/>
      <c r="AIS59" s="73"/>
      <c r="AIT59" s="73"/>
      <c r="AIU59" s="73"/>
      <c r="AIV59" s="73"/>
      <c r="AIW59" s="73"/>
      <c r="AIX59" s="73"/>
      <c r="AIY59" s="73"/>
      <c r="AIZ59" s="73"/>
      <c r="AJA59" s="73"/>
      <c r="AJB59" s="73"/>
      <c r="AJC59" s="73"/>
      <c r="AJD59" s="73"/>
      <c r="AJE59" s="73"/>
      <c r="AJF59" s="73"/>
      <c r="AJG59" s="73"/>
      <c r="AJH59" s="73"/>
      <c r="AJI59" s="73"/>
      <c r="AJJ59" s="73"/>
      <c r="AJK59" s="73"/>
      <c r="AJL59" s="73"/>
      <c r="AJM59" s="73"/>
      <c r="AJN59" s="73"/>
      <c r="AJO59" s="73"/>
      <c r="AJP59" s="73"/>
      <c r="AJQ59" s="73"/>
      <c r="AJR59" s="73"/>
      <c r="AJS59" s="73"/>
      <c r="AJT59" s="73"/>
      <c r="AJU59" s="73"/>
      <c r="AJV59" s="73"/>
      <c r="AJW59" s="73"/>
      <c r="AJX59" s="73"/>
      <c r="AJY59" s="73"/>
      <c r="AJZ59" s="73"/>
      <c r="AKA59" s="73"/>
      <c r="AKB59" s="73"/>
      <c r="AKC59" s="73"/>
      <c r="AKD59" s="73"/>
      <c r="AKE59" s="73"/>
      <c r="AKF59" s="73"/>
      <c r="AKG59" s="73"/>
      <c r="AKH59" s="73"/>
      <c r="AKI59" s="73"/>
      <c r="AKJ59" s="73"/>
      <c r="AKK59" s="73"/>
      <c r="AKL59" s="73"/>
      <c r="AKM59" s="73"/>
      <c r="AKN59" s="73"/>
      <c r="AKO59" s="73"/>
      <c r="AKP59" s="73"/>
      <c r="AKQ59" s="73"/>
      <c r="AKR59" s="73"/>
      <c r="AKS59" s="73"/>
      <c r="AKT59" s="73"/>
      <c r="AKU59" s="73"/>
      <c r="AKV59" s="73"/>
      <c r="AKW59" s="73"/>
      <c r="AKX59" s="73"/>
      <c r="AKY59" s="73"/>
      <c r="AKZ59" s="73"/>
      <c r="ALA59" s="73"/>
      <c r="ALB59" s="73"/>
      <c r="ALC59" s="73"/>
      <c r="ALD59" s="73"/>
      <c r="ALE59" s="73"/>
      <c r="ALF59" s="73"/>
      <c r="ALG59" s="73"/>
      <c r="ALH59" s="73"/>
      <c r="ALI59" s="73"/>
      <c r="ALJ59" s="73"/>
      <c r="ALK59" s="73"/>
      <c r="ALL59" s="73"/>
      <c r="ALM59" s="73"/>
      <c r="ALN59" s="73"/>
      <c r="ALO59" s="73"/>
      <c r="ALP59" s="73"/>
      <c r="ALQ59" s="73"/>
      <c r="ALR59" s="73"/>
      <c r="ALS59" s="73"/>
      <c r="ALT59" s="73"/>
      <c r="ALU59" s="73"/>
      <c r="ALV59" s="73"/>
      <c r="ALW59" s="73"/>
      <c r="ALX59" s="73"/>
      <c r="ALY59" s="73"/>
      <c r="ALZ59" s="73"/>
      <c r="AMA59" s="73"/>
      <c r="AMB59" s="73"/>
      <c r="AMC59" s="73"/>
      <c r="AMD59" s="73"/>
      <c r="AME59" s="73"/>
      <c r="AMF59" s="73"/>
      <c r="AMG59" s="73"/>
      <c r="AMH59" s="73"/>
      <c r="AMI59" s="73"/>
      <c r="AMJ59" s="73"/>
      <c r="AMK59" s="73"/>
      <c r="AML59" s="73"/>
      <c r="AMM59" s="73"/>
      <c r="AMN59" s="73"/>
      <c r="AMO59" s="73"/>
      <c r="AMP59" s="73"/>
      <c r="AMQ59" s="73"/>
      <c r="AMR59" s="73"/>
      <c r="AMS59" s="73"/>
      <c r="AMT59" s="73"/>
      <c r="AMU59" s="73"/>
      <c r="AMV59" s="73"/>
      <c r="AMW59" s="73"/>
      <c r="AMX59" s="73"/>
      <c r="AMY59" s="73"/>
      <c r="AMZ59" s="73"/>
      <c r="ANA59" s="73"/>
      <c r="ANB59" s="73"/>
      <c r="ANC59" s="73"/>
      <c r="AND59" s="73"/>
      <c r="ANE59" s="73"/>
      <c r="ANF59" s="73"/>
      <c r="ANG59" s="73"/>
      <c r="ANH59" s="73"/>
      <c r="ANI59" s="73"/>
      <c r="ANJ59" s="73"/>
      <c r="ANK59" s="73"/>
      <c r="ANL59" s="73"/>
      <c r="ANM59" s="73"/>
      <c r="ANN59" s="73"/>
      <c r="ANO59" s="73"/>
      <c r="ANP59" s="73"/>
      <c r="ANQ59" s="73"/>
      <c r="ANR59" s="73"/>
      <c r="ANS59" s="73"/>
      <c r="ANT59" s="73"/>
      <c r="ANU59" s="73"/>
      <c r="ANV59" s="73"/>
      <c r="ANW59" s="73"/>
      <c r="ANX59" s="73"/>
      <c r="ANY59" s="73"/>
      <c r="ANZ59" s="73"/>
      <c r="AOA59" s="73"/>
      <c r="AOB59" s="73"/>
      <c r="AOC59" s="73"/>
      <c r="AOD59" s="73"/>
      <c r="AOE59" s="73"/>
      <c r="AOF59" s="73"/>
      <c r="AOG59" s="73"/>
      <c r="AOH59" s="73"/>
      <c r="AOI59" s="73"/>
      <c r="AOJ59" s="73"/>
      <c r="AOK59" s="73"/>
      <c r="AOL59" s="73"/>
      <c r="AOM59" s="73"/>
      <c r="AON59" s="73"/>
      <c r="AOO59" s="73"/>
      <c r="AOP59" s="73"/>
      <c r="AOQ59" s="73"/>
      <c r="AOR59" s="73"/>
      <c r="AOS59" s="73"/>
      <c r="AOT59" s="73"/>
      <c r="AOU59" s="73"/>
      <c r="AOV59" s="73"/>
      <c r="AOW59" s="73"/>
      <c r="AOX59" s="73"/>
      <c r="AOY59" s="73"/>
      <c r="AOZ59" s="73"/>
      <c r="APA59" s="73"/>
      <c r="APB59" s="73"/>
      <c r="APC59" s="73"/>
      <c r="APD59" s="73"/>
      <c r="APE59" s="73"/>
      <c r="APF59" s="73"/>
      <c r="APG59" s="73"/>
      <c r="APH59" s="73"/>
      <c r="API59" s="73"/>
      <c r="APJ59" s="73"/>
      <c r="APK59" s="73"/>
      <c r="APL59" s="73"/>
      <c r="APM59" s="73"/>
      <c r="APN59" s="73"/>
      <c r="APO59" s="73"/>
      <c r="APP59" s="73"/>
      <c r="APQ59" s="73"/>
      <c r="APR59" s="73"/>
      <c r="APS59" s="73"/>
      <c r="APT59" s="73"/>
      <c r="APU59" s="73"/>
      <c r="APV59" s="73"/>
      <c r="APW59" s="73"/>
      <c r="APX59" s="73"/>
      <c r="APY59" s="73"/>
      <c r="APZ59" s="73"/>
      <c r="AQA59" s="73"/>
      <c r="AQB59" s="73"/>
      <c r="AQC59" s="73"/>
      <c r="AQD59" s="73"/>
      <c r="AQE59" s="73"/>
      <c r="AQF59" s="73"/>
      <c r="AQG59" s="73"/>
      <c r="AQH59" s="73"/>
      <c r="AQI59" s="73"/>
      <c r="AQJ59" s="73"/>
      <c r="AQK59" s="73"/>
      <c r="AQL59" s="73"/>
      <c r="AQM59" s="73"/>
      <c r="AQN59" s="73"/>
      <c r="AQO59" s="73"/>
      <c r="AQP59" s="73"/>
      <c r="AQQ59" s="73"/>
      <c r="AQR59" s="73"/>
      <c r="AQS59" s="73"/>
      <c r="AQT59" s="73"/>
      <c r="AQU59" s="73"/>
      <c r="AQV59" s="73"/>
      <c r="AQW59" s="73"/>
      <c r="AQX59" s="73"/>
      <c r="AQY59" s="73"/>
      <c r="AQZ59" s="73"/>
      <c r="ARA59" s="73"/>
      <c r="ARB59" s="73"/>
      <c r="ARC59" s="73"/>
      <c r="ARD59" s="73"/>
      <c r="ARE59" s="73"/>
      <c r="ARF59" s="73"/>
      <c r="ARG59" s="73"/>
      <c r="ARH59" s="73"/>
      <c r="ARI59" s="73"/>
      <c r="ARJ59" s="73"/>
      <c r="ARK59" s="73"/>
      <c r="ARL59" s="73"/>
      <c r="ARM59" s="73"/>
      <c r="ARN59" s="73"/>
      <c r="ARO59" s="73"/>
      <c r="ARP59" s="73"/>
      <c r="ARQ59" s="73"/>
      <c r="ARR59" s="73"/>
      <c r="ARS59" s="73"/>
      <c r="ART59" s="73"/>
      <c r="ARU59" s="73"/>
      <c r="ARV59" s="73"/>
      <c r="ARW59" s="73"/>
      <c r="ARX59" s="73"/>
      <c r="ARY59" s="73"/>
      <c r="ARZ59" s="73"/>
      <c r="ASA59" s="73"/>
      <c r="ASB59" s="73"/>
      <c r="ASC59" s="73"/>
      <c r="ASD59" s="73"/>
      <c r="ASE59" s="73"/>
      <c r="ASF59" s="73"/>
      <c r="ASG59" s="73"/>
      <c r="ASH59" s="73"/>
      <c r="ASI59" s="73"/>
      <c r="ASJ59" s="73"/>
      <c r="ASK59" s="73"/>
      <c r="ASL59" s="73"/>
      <c r="ASM59" s="73"/>
      <c r="ASN59" s="73"/>
      <c r="ASO59" s="73"/>
      <c r="ASP59" s="73"/>
      <c r="ASQ59" s="73"/>
      <c r="ASR59" s="73"/>
      <c r="ASS59" s="73"/>
      <c r="AST59" s="73"/>
      <c r="ASU59" s="73"/>
      <c r="ASV59" s="73"/>
      <c r="ASW59" s="73"/>
      <c r="ASX59" s="73"/>
      <c r="ASY59" s="73"/>
      <c r="ASZ59" s="73"/>
      <c r="ATA59" s="73"/>
      <c r="ATB59" s="73"/>
      <c r="ATC59" s="73"/>
      <c r="ATD59" s="73"/>
      <c r="ATE59" s="73"/>
      <c r="ATF59" s="73"/>
      <c r="ATG59" s="73"/>
      <c r="ATH59" s="73"/>
      <c r="ATI59" s="73"/>
      <c r="ATJ59" s="73"/>
      <c r="ATK59" s="73"/>
      <c r="ATL59" s="73"/>
      <c r="ATM59" s="73"/>
      <c r="ATN59" s="73"/>
      <c r="ATO59" s="73"/>
      <c r="ATP59" s="73"/>
      <c r="ATQ59" s="73"/>
      <c r="ATR59" s="73"/>
      <c r="ATS59" s="73"/>
      <c r="ATT59" s="73"/>
      <c r="ATU59" s="73"/>
      <c r="ATV59" s="73"/>
      <c r="ATW59" s="73"/>
      <c r="ATX59" s="73"/>
      <c r="ATY59" s="73"/>
      <c r="ATZ59" s="73"/>
      <c r="AUA59" s="73"/>
      <c r="AUB59" s="73"/>
      <c r="AUC59" s="73"/>
      <c r="AUD59" s="73"/>
      <c r="AUE59" s="73"/>
      <c r="AUF59" s="73"/>
      <c r="AUG59" s="73"/>
      <c r="AUH59" s="73"/>
      <c r="AUI59" s="73"/>
      <c r="AUJ59" s="73"/>
      <c r="AUK59" s="73"/>
      <c r="AUL59" s="73"/>
      <c r="AUM59" s="73"/>
      <c r="AUN59" s="73"/>
      <c r="AUO59" s="73"/>
      <c r="AUP59" s="73"/>
      <c r="AUQ59" s="73"/>
      <c r="AUR59" s="73"/>
      <c r="AUS59" s="73"/>
      <c r="AUT59" s="73"/>
      <c r="AUU59" s="73"/>
      <c r="AUV59" s="73"/>
      <c r="AUW59" s="73"/>
      <c r="AUX59" s="73"/>
      <c r="AUY59" s="73"/>
      <c r="AUZ59" s="73"/>
      <c r="AVA59" s="73"/>
      <c r="AVB59" s="73"/>
      <c r="AVC59" s="73"/>
      <c r="AVD59" s="73"/>
      <c r="AVE59" s="73"/>
      <c r="AVF59" s="73"/>
      <c r="AVG59" s="73"/>
      <c r="AVH59" s="73"/>
      <c r="AVI59" s="73"/>
      <c r="AVJ59" s="73"/>
      <c r="AVK59" s="73"/>
      <c r="AVL59" s="73"/>
      <c r="AVM59" s="73"/>
      <c r="AVN59" s="73"/>
      <c r="AVO59" s="73"/>
      <c r="AVP59" s="73"/>
      <c r="AVQ59" s="73"/>
      <c r="AVR59" s="73"/>
      <c r="AVS59" s="73"/>
      <c r="AVT59" s="73"/>
      <c r="AVU59" s="73"/>
      <c r="AVV59" s="73"/>
      <c r="AVW59" s="73"/>
      <c r="AVX59" s="73"/>
      <c r="AVY59" s="73"/>
      <c r="AVZ59" s="73"/>
      <c r="AWA59" s="73"/>
      <c r="AWB59" s="73"/>
      <c r="AWC59" s="73"/>
      <c r="AWD59" s="73"/>
      <c r="AWE59" s="73"/>
      <c r="AWF59" s="73"/>
      <c r="AWG59" s="73"/>
      <c r="AWH59" s="73"/>
      <c r="AWI59" s="73"/>
      <c r="AWJ59" s="73"/>
      <c r="AWK59" s="73"/>
      <c r="AWL59" s="73"/>
      <c r="AWM59" s="73"/>
      <c r="AWN59" s="73"/>
      <c r="AWO59" s="73"/>
      <c r="AWP59" s="73"/>
      <c r="AWQ59" s="73"/>
      <c r="AWR59" s="73"/>
      <c r="AWS59" s="73"/>
      <c r="AWT59" s="73"/>
      <c r="AWU59" s="73"/>
      <c r="AWV59" s="73"/>
      <c r="AWW59" s="73"/>
      <c r="AWX59" s="73"/>
      <c r="AWY59" s="73"/>
      <c r="AWZ59" s="73"/>
      <c r="AXA59" s="73"/>
      <c r="AXB59" s="73"/>
      <c r="AXC59" s="73"/>
      <c r="AXD59" s="73"/>
      <c r="AXE59" s="73"/>
      <c r="AXF59" s="73"/>
      <c r="AXG59" s="73"/>
      <c r="AXH59" s="73"/>
      <c r="AXI59" s="73"/>
      <c r="AXJ59" s="73"/>
      <c r="AXK59" s="73"/>
      <c r="AXL59" s="73"/>
      <c r="AXM59" s="73"/>
      <c r="AXN59" s="73"/>
      <c r="AXO59" s="73"/>
      <c r="AXP59" s="73"/>
      <c r="AXQ59" s="73"/>
      <c r="AXR59" s="73"/>
      <c r="AXS59" s="73"/>
      <c r="AXT59" s="73"/>
      <c r="AXU59" s="73"/>
      <c r="AXV59" s="73"/>
      <c r="AXW59" s="73"/>
      <c r="AXX59" s="73"/>
      <c r="AXY59" s="73"/>
      <c r="AXZ59" s="73"/>
      <c r="AYA59" s="73"/>
      <c r="AYB59" s="73"/>
      <c r="AYC59" s="73"/>
      <c r="AYD59" s="73"/>
      <c r="AYE59" s="73"/>
      <c r="AYF59" s="73"/>
      <c r="AYG59" s="73"/>
      <c r="AYH59" s="73"/>
      <c r="AYI59" s="73"/>
      <c r="AYJ59" s="73"/>
      <c r="AYK59" s="73"/>
      <c r="AYL59" s="73"/>
      <c r="AYM59" s="73"/>
      <c r="AYN59" s="73"/>
      <c r="AYO59" s="73"/>
      <c r="AYP59" s="73"/>
      <c r="AYQ59" s="73"/>
      <c r="AYR59" s="73"/>
      <c r="AYS59" s="73"/>
      <c r="AYT59" s="73"/>
      <c r="AYU59" s="73"/>
      <c r="AYV59" s="73"/>
      <c r="AYW59" s="73"/>
      <c r="AYX59" s="73"/>
      <c r="AYY59" s="73"/>
      <c r="AYZ59" s="73"/>
      <c r="AZA59" s="73"/>
      <c r="AZB59" s="73"/>
      <c r="AZC59" s="73"/>
      <c r="AZD59" s="73"/>
      <c r="AZE59" s="73"/>
      <c r="AZF59" s="73"/>
      <c r="AZG59" s="73"/>
      <c r="AZH59" s="73"/>
      <c r="AZI59" s="73"/>
      <c r="AZJ59" s="73"/>
      <c r="AZK59" s="73"/>
      <c r="AZL59" s="73"/>
      <c r="AZM59" s="73"/>
      <c r="AZN59" s="73"/>
      <c r="AZO59" s="73"/>
      <c r="AZP59" s="73"/>
      <c r="AZQ59" s="73"/>
      <c r="AZR59" s="73"/>
      <c r="AZS59" s="73"/>
      <c r="AZT59" s="73"/>
      <c r="AZU59" s="73"/>
      <c r="AZV59" s="73"/>
      <c r="AZW59" s="73"/>
      <c r="AZX59" s="73"/>
      <c r="AZY59" s="73"/>
      <c r="AZZ59" s="73"/>
      <c r="BAA59" s="73"/>
      <c r="BAB59" s="73"/>
      <c r="BAC59" s="73"/>
      <c r="BAD59" s="73"/>
      <c r="BAE59" s="73"/>
      <c r="BAF59" s="73"/>
      <c r="BAG59" s="73"/>
      <c r="BAH59" s="73"/>
      <c r="BAI59" s="73"/>
      <c r="BAJ59" s="73"/>
      <c r="BAK59" s="73"/>
      <c r="BAL59" s="73"/>
      <c r="BAM59" s="73"/>
      <c r="BAN59" s="73"/>
      <c r="BAO59" s="73"/>
      <c r="BAP59" s="73"/>
      <c r="BAQ59" s="73"/>
      <c r="BAR59" s="73"/>
      <c r="BAS59" s="73"/>
      <c r="BAT59" s="73"/>
      <c r="BAU59" s="73"/>
      <c r="BAV59" s="73"/>
      <c r="BAW59" s="73"/>
      <c r="BAX59" s="73"/>
      <c r="BAY59" s="73"/>
      <c r="BAZ59" s="73"/>
      <c r="BBA59" s="73"/>
      <c r="BBB59" s="73"/>
      <c r="BBC59" s="73"/>
      <c r="BBD59" s="73"/>
      <c r="BBE59" s="73"/>
      <c r="BBF59" s="73"/>
      <c r="BBG59" s="73"/>
      <c r="BBH59" s="73"/>
      <c r="BBI59" s="73"/>
      <c r="BBJ59" s="73"/>
      <c r="BBK59" s="73"/>
      <c r="BBL59" s="73"/>
      <c r="BBM59" s="73"/>
      <c r="BBN59" s="73"/>
      <c r="BBO59" s="73"/>
      <c r="BBP59" s="73"/>
      <c r="BBQ59" s="73"/>
      <c r="BBR59" s="73"/>
      <c r="BBS59" s="73"/>
      <c r="BBT59" s="73"/>
      <c r="BBU59" s="73"/>
      <c r="BBV59" s="73"/>
      <c r="BBW59" s="73"/>
      <c r="BBX59" s="73"/>
      <c r="BBY59" s="73"/>
      <c r="BBZ59" s="73"/>
      <c r="BCA59" s="73"/>
      <c r="BCB59" s="73"/>
      <c r="BCC59" s="73"/>
      <c r="BCD59" s="73"/>
      <c r="BCE59" s="73"/>
      <c r="BCF59" s="73"/>
      <c r="BCG59" s="73"/>
      <c r="BCH59" s="73"/>
      <c r="BCI59" s="73"/>
      <c r="BCJ59" s="73"/>
      <c r="BCK59" s="73"/>
      <c r="BCL59" s="73"/>
      <c r="BCM59" s="73"/>
      <c r="BCN59" s="73"/>
      <c r="BCO59" s="73"/>
      <c r="BCP59" s="73"/>
      <c r="BCQ59" s="73"/>
      <c r="BCR59" s="73"/>
      <c r="BCS59" s="73"/>
      <c r="BCT59" s="73"/>
      <c r="BCU59" s="73"/>
      <c r="BCV59" s="73"/>
      <c r="BCW59" s="73"/>
      <c r="BCX59" s="73"/>
      <c r="BCY59" s="73"/>
      <c r="BCZ59" s="73"/>
      <c r="BDA59" s="73"/>
      <c r="BDB59" s="73"/>
      <c r="BDC59" s="73"/>
      <c r="BDD59" s="73"/>
      <c r="BDE59" s="73"/>
      <c r="BDF59" s="73"/>
      <c r="BDG59" s="73"/>
      <c r="BDH59" s="73"/>
      <c r="BDI59" s="73"/>
      <c r="BDJ59" s="73"/>
      <c r="BDK59" s="73"/>
      <c r="BDL59" s="73"/>
      <c r="BDM59" s="73"/>
      <c r="BDN59" s="73"/>
      <c r="BDO59" s="73"/>
      <c r="BDP59" s="73"/>
      <c r="BDQ59" s="73"/>
      <c r="BDR59" s="73"/>
      <c r="BDS59" s="73"/>
      <c r="BDT59" s="73"/>
      <c r="BDU59" s="73"/>
      <c r="BDV59" s="73"/>
      <c r="BDW59" s="73"/>
      <c r="BDX59" s="73"/>
      <c r="BDY59" s="73"/>
      <c r="BDZ59" s="73"/>
      <c r="BEA59" s="73"/>
      <c r="BEB59" s="73"/>
      <c r="BEC59" s="73"/>
      <c r="BED59" s="73"/>
      <c r="BEE59" s="73"/>
      <c r="BEF59" s="73"/>
      <c r="BEG59" s="73"/>
      <c r="BEH59" s="73"/>
      <c r="BEI59" s="73"/>
      <c r="BEJ59" s="73"/>
      <c r="BEK59" s="73"/>
      <c r="BEL59" s="73"/>
      <c r="BEM59" s="73"/>
      <c r="BEN59" s="73"/>
      <c r="BEO59" s="73"/>
      <c r="BEP59" s="73"/>
      <c r="BEQ59" s="73"/>
      <c r="BER59" s="73"/>
      <c r="BES59" s="73"/>
      <c r="BET59" s="73"/>
      <c r="BEU59" s="73"/>
      <c r="BEV59" s="73"/>
      <c r="BEW59" s="73"/>
      <c r="BEX59" s="73"/>
      <c r="BEY59" s="73"/>
      <c r="BEZ59" s="73"/>
      <c r="BFA59" s="73"/>
      <c r="BFB59" s="73"/>
      <c r="BFC59" s="73"/>
      <c r="BFD59" s="73"/>
      <c r="BFE59" s="73"/>
      <c r="BFF59" s="73"/>
      <c r="BFG59" s="73"/>
      <c r="BFH59" s="73"/>
      <c r="BFI59" s="73"/>
      <c r="BFJ59" s="73"/>
      <c r="BFK59" s="73"/>
      <c r="BFL59" s="73"/>
      <c r="BFM59" s="73"/>
      <c r="BFN59" s="73"/>
      <c r="BFO59" s="73"/>
      <c r="BFP59" s="73"/>
      <c r="BFQ59" s="73"/>
      <c r="BFR59" s="73"/>
      <c r="BFS59" s="73"/>
      <c r="BFT59" s="73"/>
      <c r="BFU59" s="73"/>
      <c r="BFV59" s="73"/>
      <c r="BFW59" s="73"/>
      <c r="BFX59" s="73"/>
      <c r="BFY59" s="73"/>
      <c r="BFZ59" s="73"/>
      <c r="BGA59" s="73"/>
      <c r="BGB59" s="73"/>
      <c r="BGC59" s="73"/>
      <c r="BGD59" s="73"/>
      <c r="BGE59" s="73"/>
      <c r="BGF59" s="73"/>
      <c r="BGG59" s="73"/>
      <c r="BGH59" s="73"/>
      <c r="BGI59" s="73"/>
      <c r="BGJ59" s="73"/>
      <c r="BGK59" s="73"/>
      <c r="BGL59" s="73"/>
      <c r="BGM59" s="73"/>
      <c r="BGN59" s="73"/>
      <c r="BGO59" s="73"/>
      <c r="BGP59" s="73"/>
      <c r="BGQ59" s="73"/>
      <c r="BGR59" s="73"/>
      <c r="BGS59" s="73"/>
      <c r="BGT59" s="73"/>
      <c r="BGU59" s="73"/>
      <c r="BGV59" s="73"/>
      <c r="BGW59" s="73"/>
      <c r="BGX59" s="73"/>
      <c r="BGY59" s="73"/>
      <c r="BGZ59" s="73"/>
      <c r="BHA59" s="73"/>
      <c r="BHB59" s="73"/>
      <c r="BHC59" s="73"/>
      <c r="BHD59" s="73"/>
      <c r="BHE59" s="73"/>
      <c r="BHF59" s="73"/>
      <c r="BHG59" s="73"/>
      <c r="BHH59" s="73"/>
      <c r="BHI59" s="73"/>
      <c r="BHJ59" s="73"/>
      <c r="BHK59" s="73"/>
      <c r="BHL59" s="73"/>
      <c r="BHM59" s="73"/>
      <c r="BHN59" s="73"/>
      <c r="BHO59" s="73"/>
      <c r="BHP59" s="73"/>
      <c r="BHQ59" s="73"/>
      <c r="BHR59" s="73"/>
      <c r="BHS59" s="73"/>
      <c r="BHT59" s="73"/>
      <c r="BHU59" s="73"/>
      <c r="BHV59" s="73"/>
      <c r="BHW59" s="73"/>
      <c r="BHX59" s="73"/>
      <c r="BHY59" s="73"/>
      <c r="BHZ59" s="73"/>
      <c r="BIA59" s="73"/>
      <c r="BIB59" s="73"/>
      <c r="BIC59" s="73"/>
      <c r="BID59" s="73"/>
      <c r="BIE59" s="73"/>
      <c r="BIF59" s="73"/>
      <c r="BIG59" s="73"/>
      <c r="BIH59" s="73"/>
      <c r="BII59" s="73"/>
      <c r="BIJ59" s="73"/>
      <c r="BIK59" s="73"/>
      <c r="BIL59" s="73"/>
      <c r="BIM59" s="73"/>
      <c r="BIN59" s="73"/>
      <c r="BIO59" s="73"/>
      <c r="BIP59" s="73"/>
      <c r="BIQ59" s="73"/>
      <c r="BIR59" s="73"/>
      <c r="BIS59" s="73"/>
      <c r="BIT59" s="73"/>
      <c r="BIU59" s="73"/>
      <c r="BIV59" s="73"/>
      <c r="BIW59" s="73"/>
      <c r="BIX59" s="73"/>
      <c r="BIY59" s="73"/>
      <c r="BIZ59" s="73"/>
      <c r="BJA59" s="73"/>
      <c r="BJB59" s="73"/>
      <c r="BJC59" s="73"/>
      <c r="BJD59" s="73"/>
      <c r="BJE59" s="73"/>
      <c r="BJF59" s="73"/>
      <c r="BJG59" s="73"/>
      <c r="BJH59" s="73"/>
      <c r="BJI59" s="73"/>
      <c r="BJJ59" s="73"/>
      <c r="BJK59" s="73"/>
      <c r="BJL59" s="73"/>
      <c r="BJM59" s="73"/>
      <c r="BJN59" s="73"/>
      <c r="BJO59" s="73"/>
      <c r="BJP59" s="73"/>
      <c r="BJQ59" s="73"/>
      <c r="BJR59" s="73"/>
      <c r="BJS59" s="73"/>
      <c r="BJT59" s="73"/>
      <c r="BJU59" s="73"/>
      <c r="BJV59" s="73"/>
      <c r="BJW59" s="73"/>
      <c r="BJX59" s="73"/>
      <c r="BJY59" s="73"/>
      <c r="BJZ59" s="73"/>
      <c r="BKA59" s="73"/>
      <c r="BKB59" s="73"/>
      <c r="BKC59" s="73"/>
      <c r="BKD59" s="73"/>
      <c r="BKE59" s="73"/>
      <c r="BKF59" s="73"/>
      <c r="BKG59" s="73"/>
      <c r="BKH59" s="73"/>
      <c r="BKI59" s="73"/>
      <c r="BKJ59" s="73"/>
      <c r="BKK59" s="73"/>
      <c r="BKL59" s="73"/>
      <c r="BKM59" s="73"/>
      <c r="BKN59" s="73"/>
      <c r="BKO59" s="73"/>
      <c r="BKP59" s="73"/>
      <c r="BKQ59" s="73"/>
      <c r="BKR59" s="73"/>
      <c r="BKS59" s="73"/>
      <c r="BKT59" s="73"/>
      <c r="BKU59" s="73"/>
      <c r="BKV59" s="73"/>
      <c r="BKW59" s="73"/>
      <c r="BKX59" s="73"/>
      <c r="BKY59" s="73"/>
      <c r="BKZ59" s="73"/>
      <c r="BLA59" s="73"/>
      <c r="BLB59" s="73"/>
      <c r="BLC59" s="73"/>
      <c r="BLD59" s="73"/>
      <c r="BLE59" s="73"/>
      <c r="BLF59" s="73"/>
      <c r="BLG59" s="73"/>
      <c r="BLH59" s="73"/>
      <c r="BLI59" s="73"/>
      <c r="BLJ59" s="73"/>
      <c r="BLK59" s="73"/>
      <c r="BLL59" s="73"/>
      <c r="BLM59" s="73"/>
      <c r="BLN59" s="73"/>
      <c r="BLO59" s="73"/>
      <c r="BLP59" s="73"/>
      <c r="BLQ59" s="73"/>
      <c r="BLR59" s="73"/>
      <c r="BLS59" s="73"/>
      <c r="BLT59" s="73"/>
      <c r="BLU59" s="73"/>
      <c r="BLV59" s="73"/>
      <c r="BLW59" s="73"/>
      <c r="BLX59" s="73"/>
      <c r="BLY59" s="73"/>
      <c r="BLZ59" s="73"/>
      <c r="BMA59" s="73"/>
      <c r="BMB59" s="73"/>
      <c r="BMC59" s="73"/>
      <c r="BMD59" s="73"/>
      <c r="BME59" s="73"/>
      <c r="BMF59" s="73"/>
      <c r="BMG59" s="73"/>
      <c r="BMH59" s="73"/>
      <c r="BMI59" s="73"/>
      <c r="BMJ59" s="73"/>
      <c r="BMK59" s="73"/>
      <c r="BML59" s="73"/>
      <c r="BMM59" s="73"/>
      <c r="BMN59" s="73"/>
      <c r="BMO59" s="73"/>
      <c r="BMP59" s="73"/>
      <c r="BMQ59" s="73"/>
      <c r="BMR59" s="73"/>
      <c r="BMS59" s="73"/>
      <c r="BMT59" s="73"/>
      <c r="BMU59" s="73"/>
      <c r="BMV59" s="73"/>
      <c r="BMW59" s="73"/>
      <c r="BMX59" s="73"/>
      <c r="BMY59" s="73"/>
      <c r="BMZ59" s="73"/>
      <c r="BNA59" s="73"/>
      <c r="BNB59" s="73"/>
      <c r="BNC59" s="73"/>
      <c r="BND59" s="73"/>
      <c r="BNE59" s="73"/>
      <c r="BNF59" s="73"/>
      <c r="BNG59" s="73"/>
      <c r="BNH59" s="73"/>
      <c r="BNI59" s="73"/>
      <c r="BNJ59" s="73"/>
      <c r="BNK59" s="73"/>
      <c r="BNL59" s="73"/>
      <c r="BNM59" s="73"/>
      <c r="BNN59" s="73"/>
      <c r="BNO59" s="73"/>
      <c r="BNP59" s="73"/>
      <c r="BNQ59" s="73"/>
      <c r="BNR59" s="73"/>
      <c r="BNS59" s="73"/>
      <c r="BNT59" s="73"/>
      <c r="BNU59" s="73"/>
      <c r="BNV59" s="73"/>
      <c r="BNW59" s="73"/>
      <c r="BNX59" s="73"/>
      <c r="BNY59" s="73"/>
      <c r="BNZ59" s="73"/>
      <c r="BOA59" s="73"/>
      <c r="BOB59" s="73"/>
      <c r="BOC59" s="73"/>
      <c r="BOD59" s="73"/>
      <c r="BOE59" s="73"/>
      <c r="BOF59" s="73"/>
      <c r="BOG59" s="73"/>
      <c r="BOH59" s="73"/>
      <c r="BOI59" s="73"/>
      <c r="BOJ59" s="73"/>
      <c r="BOK59" s="73"/>
      <c r="BOL59" s="73"/>
      <c r="BOM59" s="73"/>
      <c r="BON59" s="73"/>
      <c r="BOO59" s="73"/>
      <c r="BOP59" s="73"/>
      <c r="BOQ59" s="73"/>
      <c r="BOR59" s="73"/>
      <c r="BOS59" s="73"/>
      <c r="BOT59" s="73"/>
      <c r="BOU59" s="73"/>
      <c r="BOV59" s="73"/>
      <c r="BOW59" s="73"/>
      <c r="BOX59" s="73"/>
      <c r="BOY59" s="73"/>
      <c r="BOZ59" s="73"/>
      <c r="BPA59" s="73"/>
      <c r="BPB59" s="73"/>
      <c r="BPC59" s="73"/>
      <c r="BPD59" s="73"/>
      <c r="BPE59" s="73"/>
      <c r="BPF59" s="73"/>
      <c r="BPG59" s="73"/>
      <c r="BPH59" s="73"/>
      <c r="BPI59" s="73"/>
      <c r="BPJ59" s="73"/>
      <c r="BPK59" s="73"/>
      <c r="BPL59" s="73"/>
      <c r="BPM59" s="73"/>
      <c r="BPN59" s="73"/>
      <c r="BPO59" s="73"/>
      <c r="BPP59" s="73"/>
      <c r="BPQ59" s="73"/>
      <c r="BPR59" s="73"/>
      <c r="BPS59" s="73"/>
      <c r="BPT59" s="73"/>
      <c r="BPU59" s="73"/>
      <c r="BPV59" s="73"/>
      <c r="BPW59" s="73"/>
      <c r="BPX59" s="73"/>
      <c r="BPY59" s="73"/>
      <c r="BPZ59" s="73"/>
      <c r="BQA59" s="73"/>
      <c r="BQB59" s="73"/>
      <c r="BQC59" s="73"/>
      <c r="BQD59" s="73"/>
      <c r="BQE59" s="73"/>
      <c r="BQF59" s="73"/>
      <c r="BQG59" s="73"/>
      <c r="BQH59" s="73"/>
      <c r="BQI59" s="73"/>
      <c r="BQJ59" s="73"/>
      <c r="BQK59" s="73"/>
      <c r="BQL59" s="73"/>
      <c r="BQM59" s="73"/>
      <c r="BQN59" s="73"/>
      <c r="BQO59" s="73"/>
      <c r="BQP59" s="73"/>
      <c r="BQQ59" s="73"/>
      <c r="BQR59" s="73"/>
      <c r="BQS59" s="73"/>
      <c r="BQT59" s="73"/>
      <c r="BQU59" s="73"/>
      <c r="BQV59" s="73"/>
      <c r="BQW59" s="73"/>
      <c r="BQX59" s="73"/>
      <c r="BQY59" s="73"/>
      <c r="BQZ59" s="73"/>
      <c r="BRA59" s="73"/>
      <c r="BRB59" s="73"/>
      <c r="BRC59" s="73"/>
      <c r="BRD59" s="73"/>
      <c r="BRE59" s="73"/>
      <c r="BRF59" s="73"/>
      <c r="BRG59" s="73"/>
      <c r="BRH59" s="73"/>
      <c r="BRI59" s="73"/>
      <c r="BRJ59" s="73"/>
      <c r="BRK59" s="73"/>
      <c r="BRL59" s="73"/>
      <c r="BRM59" s="73"/>
      <c r="BRN59" s="73"/>
      <c r="BRO59" s="73"/>
      <c r="BRP59" s="73"/>
      <c r="BRQ59" s="73"/>
      <c r="BRR59" s="73"/>
      <c r="BRS59" s="73"/>
      <c r="BRT59" s="73"/>
      <c r="BRU59" s="73"/>
      <c r="BRV59" s="73"/>
      <c r="BRW59" s="73"/>
      <c r="BRX59" s="73"/>
      <c r="BRY59" s="73"/>
      <c r="BRZ59" s="73"/>
      <c r="BSA59" s="73"/>
      <c r="BSB59" s="73"/>
      <c r="BSC59" s="73"/>
      <c r="BSD59" s="73"/>
      <c r="BSE59" s="73"/>
      <c r="BSF59" s="73"/>
      <c r="BSG59" s="73"/>
      <c r="BSH59" s="73"/>
      <c r="BSI59" s="73"/>
      <c r="BSJ59" s="73"/>
      <c r="BSK59" s="73"/>
      <c r="BSL59" s="73"/>
      <c r="BSM59" s="73"/>
      <c r="BSN59" s="73"/>
      <c r="BSO59" s="73"/>
      <c r="BSP59" s="73"/>
      <c r="BSQ59" s="73"/>
      <c r="BSR59" s="73"/>
      <c r="BSS59" s="73"/>
      <c r="BST59" s="73"/>
      <c r="BSU59" s="73"/>
      <c r="BSV59" s="73"/>
      <c r="BSW59" s="73"/>
      <c r="BSX59" s="73"/>
      <c r="BSY59" s="73"/>
      <c r="BSZ59" s="73"/>
      <c r="BTA59" s="73"/>
      <c r="BTB59" s="73"/>
      <c r="BTC59" s="73"/>
      <c r="BTD59" s="73"/>
      <c r="BTE59" s="73"/>
      <c r="BTF59" s="73"/>
      <c r="BTG59" s="73"/>
      <c r="BTH59" s="73"/>
      <c r="BTI59" s="73"/>
      <c r="BTJ59" s="73"/>
      <c r="BTK59" s="73"/>
      <c r="BTL59" s="73"/>
      <c r="BTM59" s="73"/>
      <c r="BTN59" s="73"/>
      <c r="BTO59" s="73"/>
      <c r="BTP59" s="73"/>
      <c r="BTQ59" s="73"/>
      <c r="BTR59" s="73"/>
      <c r="BTS59" s="73"/>
      <c r="BTT59" s="73"/>
      <c r="BTU59" s="73"/>
      <c r="BTV59" s="73"/>
      <c r="BTW59" s="73"/>
      <c r="BTX59" s="73"/>
      <c r="BTY59" s="73"/>
      <c r="BTZ59" s="73"/>
      <c r="BUA59" s="73"/>
      <c r="BUB59" s="73"/>
      <c r="BUC59" s="73"/>
      <c r="BUD59" s="73"/>
      <c r="BUE59" s="73"/>
      <c r="BUF59" s="73"/>
      <c r="BUG59" s="73"/>
      <c r="BUH59" s="73"/>
      <c r="BUI59" s="73"/>
      <c r="BUJ59" s="73"/>
      <c r="BUK59" s="73"/>
      <c r="BUL59" s="73"/>
      <c r="BUM59" s="73"/>
      <c r="BUN59" s="73"/>
      <c r="BUO59" s="73"/>
      <c r="BUP59" s="73"/>
      <c r="BUQ59" s="73"/>
      <c r="BUR59" s="73"/>
      <c r="BUS59" s="73"/>
      <c r="BUT59" s="73"/>
      <c r="BUU59" s="73"/>
      <c r="BUV59" s="73"/>
      <c r="BUW59" s="73"/>
      <c r="BUX59" s="73"/>
      <c r="BUY59" s="73"/>
      <c r="BUZ59" s="73"/>
      <c r="BVA59" s="73"/>
      <c r="BVB59" s="73"/>
      <c r="BVC59" s="73"/>
      <c r="BVD59" s="73"/>
      <c r="BVE59" s="73"/>
      <c r="BVF59" s="73"/>
      <c r="BVG59" s="73"/>
      <c r="BVH59" s="73"/>
      <c r="BVI59" s="73"/>
      <c r="BVJ59" s="73"/>
      <c r="BVK59" s="73"/>
      <c r="BVL59" s="73"/>
      <c r="BVM59" s="73"/>
      <c r="BVN59" s="73"/>
      <c r="BVO59" s="73"/>
      <c r="BVP59" s="73"/>
      <c r="BVQ59" s="73"/>
      <c r="BVR59" s="73"/>
      <c r="BVS59" s="73"/>
      <c r="BVT59" s="73"/>
      <c r="BVU59" s="73"/>
      <c r="BVV59" s="73"/>
      <c r="BVW59" s="73"/>
      <c r="BVX59" s="73"/>
      <c r="BVY59" s="73"/>
      <c r="BVZ59" s="73"/>
      <c r="BWA59" s="73"/>
      <c r="BWB59" s="73"/>
      <c r="BWC59" s="73"/>
      <c r="BWD59" s="73"/>
      <c r="BWE59" s="73"/>
      <c r="BWF59" s="73"/>
      <c r="BWG59" s="73"/>
      <c r="BWH59" s="73"/>
      <c r="BWI59" s="73"/>
      <c r="BWJ59" s="73"/>
      <c r="BWK59" s="73"/>
      <c r="BWL59" s="73"/>
      <c r="BWM59" s="73"/>
      <c r="BWN59" s="73"/>
      <c r="BWO59" s="73"/>
      <c r="BWP59" s="73"/>
      <c r="BWQ59" s="73"/>
      <c r="BWR59" s="73"/>
      <c r="BWS59" s="73"/>
      <c r="BWT59" s="73"/>
      <c r="BWU59" s="73"/>
      <c r="BWV59" s="73"/>
      <c r="BWW59" s="73"/>
      <c r="BWX59" s="73"/>
      <c r="BWY59" s="73"/>
      <c r="BWZ59" s="73"/>
      <c r="BXA59" s="73"/>
      <c r="BXB59" s="73"/>
      <c r="BXC59" s="73"/>
      <c r="BXD59" s="73"/>
      <c r="BXE59" s="73"/>
      <c r="BXF59" s="73"/>
      <c r="BXG59" s="73"/>
      <c r="BXH59" s="73"/>
      <c r="BXI59" s="73"/>
      <c r="BXJ59" s="73"/>
      <c r="BXK59" s="73"/>
      <c r="BXL59" s="73"/>
      <c r="BXM59" s="73"/>
      <c r="BXN59" s="73"/>
      <c r="BXO59" s="73"/>
      <c r="BXP59" s="73"/>
      <c r="BXQ59" s="73"/>
      <c r="BXR59" s="73"/>
      <c r="BXS59" s="73"/>
      <c r="BXT59" s="73"/>
      <c r="BXU59" s="73"/>
      <c r="BXV59" s="73"/>
      <c r="BXW59" s="73"/>
      <c r="BXX59" s="73"/>
      <c r="BXY59" s="73"/>
      <c r="BXZ59" s="73"/>
      <c r="BYA59" s="73"/>
      <c r="BYB59" s="73"/>
      <c r="BYC59" s="73"/>
      <c r="BYD59" s="73"/>
      <c r="BYE59" s="73"/>
      <c r="BYF59" s="73"/>
      <c r="BYG59" s="73"/>
      <c r="BYH59" s="73"/>
      <c r="BYI59" s="73"/>
      <c r="BYJ59" s="73"/>
      <c r="BYK59" s="73"/>
      <c r="BYL59" s="73"/>
      <c r="BYM59" s="73"/>
      <c r="BYN59" s="73"/>
      <c r="BYO59" s="73"/>
      <c r="BYP59" s="73"/>
      <c r="BYQ59" s="73"/>
      <c r="BYR59" s="73"/>
      <c r="BYS59" s="73"/>
      <c r="BYT59" s="73"/>
      <c r="BYU59" s="73"/>
      <c r="BYV59" s="73"/>
      <c r="BYW59" s="73"/>
      <c r="BYX59" s="73"/>
      <c r="BYY59" s="73"/>
      <c r="BYZ59" s="73"/>
      <c r="BZA59" s="73"/>
      <c r="BZB59" s="73"/>
      <c r="BZC59" s="73"/>
      <c r="BZD59" s="73"/>
      <c r="BZE59" s="73"/>
      <c r="BZF59" s="73"/>
      <c r="BZG59" s="73"/>
      <c r="BZH59" s="73"/>
      <c r="BZI59" s="73"/>
      <c r="BZJ59" s="73"/>
      <c r="BZK59" s="73"/>
      <c r="BZL59" s="73"/>
      <c r="BZM59" s="73"/>
      <c r="BZN59" s="73"/>
      <c r="BZO59" s="73"/>
      <c r="BZP59" s="73"/>
      <c r="BZQ59" s="73"/>
      <c r="BZR59" s="73"/>
      <c r="BZS59" s="73"/>
      <c r="BZT59" s="73"/>
      <c r="BZU59" s="73"/>
      <c r="BZV59" s="73"/>
      <c r="BZW59" s="73"/>
      <c r="BZX59" s="73"/>
      <c r="BZY59" s="73"/>
      <c r="BZZ59" s="73"/>
      <c r="CAA59" s="73"/>
      <c r="CAB59" s="73"/>
      <c r="CAC59" s="73"/>
      <c r="CAD59" s="73"/>
      <c r="CAE59" s="73"/>
      <c r="CAF59" s="73"/>
      <c r="CAG59" s="73"/>
      <c r="CAH59" s="73"/>
      <c r="CAI59" s="73"/>
      <c r="CAJ59" s="73"/>
      <c r="CAK59" s="73"/>
      <c r="CAL59" s="73"/>
      <c r="CAM59" s="73"/>
      <c r="CAN59" s="73"/>
      <c r="CAO59" s="73"/>
      <c r="CAP59" s="73"/>
      <c r="CAQ59" s="73"/>
      <c r="CAR59" s="73"/>
      <c r="CAS59" s="73"/>
      <c r="CAT59" s="73"/>
      <c r="CAU59" s="73"/>
      <c r="CAV59" s="73"/>
      <c r="CAW59" s="73"/>
      <c r="CAX59" s="73"/>
      <c r="CAY59" s="73"/>
      <c r="CAZ59" s="73"/>
      <c r="CBA59" s="73"/>
      <c r="CBB59" s="73"/>
      <c r="CBC59" s="73"/>
      <c r="CBD59" s="73"/>
      <c r="CBE59" s="73"/>
      <c r="CBF59" s="73"/>
      <c r="CBG59" s="73"/>
      <c r="CBH59" s="73"/>
      <c r="CBI59" s="73"/>
      <c r="CBJ59" s="73"/>
      <c r="CBK59" s="73"/>
      <c r="CBL59" s="73"/>
      <c r="CBM59" s="73"/>
      <c r="CBN59" s="73"/>
      <c r="CBO59" s="73"/>
      <c r="CBP59" s="73"/>
      <c r="CBQ59" s="73"/>
      <c r="CBR59" s="73"/>
      <c r="CBS59" s="73"/>
      <c r="CBT59" s="73"/>
      <c r="CBU59" s="73"/>
      <c r="CBV59" s="73"/>
      <c r="CBW59" s="73"/>
      <c r="CBX59" s="73"/>
      <c r="CBY59" s="73"/>
      <c r="CBZ59" s="73"/>
      <c r="CCA59" s="73"/>
      <c r="CCB59" s="73"/>
      <c r="CCC59" s="73"/>
      <c r="CCD59" s="73"/>
      <c r="CCE59" s="73"/>
      <c r="CCF59" s="73"/>
      <c r="CCG59" s="73"/>
      <c r="CCH59" s="73"/>
      <c r="CCI59" s="73"/>
      <c r="CCJ59" s="73"/>
      <c r="CCK59" s="73"/>
      <c r="CCL59" s="73"/>
      <c r="CCM59" s="73"/>
      <c r="CCN59" s="73"/>
      <c r="CCO59" s="73"/>
      <c r="CCP59" s="73"/>
      <c r="CCQ59" s="73"/>
      <c r="CCR59" s="73"/>
      <c r="CCS59" s="73"/>
      <c r="CCT59" s="73"/>
      <c r="CCU59" s="73"/>
      <c r="CCV59" s="73"/>
      <c r="CCW59" s="73"/>
      <c r="CCX59" s="73"/>
      <c r="CCY59" s="73"/>
      <c r="CCZ59" s="73"/>
      <c r="CDA59" s="73"/>
      <c r="CDB59" s="73"/>
      <c r="CDC59" s="73"/>
      <c r="CDD59" s="73"/>
      <c r="CDE59" s="73"/>
      <c r="CDF59" s="73"/>
      <c r="CDG59" s="73"/>
      <c r="CDH59" s="73"/>
      <c r="CDI59" s="73"/>
      <c r="CDJ59" s="73"/>
      <c r="CDK59" s="73"/>
      <c r="CDL59" s="73"/>
      <c r="CDM59" s="73"/>
      <c r="CDN59" s="73"/>
      <c r="CDO59" s="73"/>
      <c r="CDP59" s="73"/>
      <c r="CDQ59" s="73"/>
      <c r="CDR59" s="73"/>
      <c r="CDS59" s="73"/>
      <c r="CDT59" s="73"/>
      <c r="CDU59" s="73"/>
      <c r="CDV59" s="73"/>
      <c r="CDW59" s="73"/>
      <c r="CDX59" s="73"/>
      <c r="CDY59" s="73"/>
      <c r="CDZ59" s="73"/>
      <c r="CEA59" s="73"/>
      <c r="CEB59" s="73"/>
      <c r="CEC59" s="73"/>
      <c r="CED59" s="73"/>
      <c r="CEE59" s="73"/>
      <c r="CEF59" s="73"/>
      <c r="CEG59" s="73"/>
      <c r="CEH59" s="73"/>
      <c r="CEI59" s="73"/>
      <c r="CEJ59" s="73"/>
      <c r="CEK59" s="73"/>
      <c r="CEL59" s="73"/>
      <c r="CEM59" s="73"/>
      <c r="CEN59" s="73"/>
      <c r="CEO59" s="73"/>
      <c r="CEP59" s="73"/>
      <c r="CEQ59" s="73"/>
      <c r="CER59" s="73"/>
      <c r="CES59" s="73"/>
      <c r="CET59" s="73"/>
      <c r="CEU59" s="73"/>
      <c r="CEV59" s="73"/>
      <c r="CEW59" s="73"/>
      <c r="CEX59" s="73"/>
      <c r="CEY59" s="73"/>
      <c r="CEZ59" s="73"/>
      <c r="CFA59" s="73"/>
      <c r="CFB59" s="73"/>
      <c r="CFC59" s="73"/>
      <c r="CFD59" s="73"/>
      <c r="CFE59" s="73"/>
      <c r="CFF59" s="73"/>
      <c r="CFG59" s="73"/>
      <c r="CFH59" s="73"/>
      <c r="CFI59" s="73"/>
      <c r="CFJ59" s="73"/>
      <c r="CFK59" s="73"/>
      <c r="CFL59" s="73"/>
      <c r="CFM59" s="73"/>
      <c r="CFN59" s="73"/>
      <c r="CFO59" s="73"/>
      <c r="CFP59" s="73"/>
      <c r="CFQ59" s="73"/>
      <c r="CFR59" s="73"/>
      <c r="CFS59" s="73"/>
      <c r="CFT59" s="73"/>
      <c r="CFU59" s="73"/>
      <c r="CFV59" s="73"/>
      <c r="CFW59" s="73"/>
      <c r="CFX59" s="73"/>
      <c r="CFY59" s="73"/>
      <c r="CFZ59" s="73"/>
      <c r="CGA59" s="73"/>
      <c r="CGB59" s="73"/>
      <c r="CGC59" s="73"/>
      <c r="CGD59" s="73"/>
      <c r="CGE59" s="73"/>
      <c r="CGF59" s="73"/>
      <c r="CGG59" s="73"/>
      <c r="CGH59" s="73"/>
      <c r="CGI59" s="73"/>
      <c r="CGJ59" s="73"/>
      <c r="CGK59" s="73"/>
      <c r="CGL59" s="73"/>
      <c r="CGM59" s="73"/>
      <c r="CGN59" s="73"/>
      <c r="CGO59" s="73"/>
      <c r="CGP59" s="73"/>
      <c r="CGQ59" s="73"/>
      <c r="CGR59" s="73"/>
      <c r="CGS59" s="73"/>
      <c r="CGT59" s="73"/>
      <c r="CGU59" s="73"/>
      <c r="CGV59" s="73"/>
      <c r="CGW59" s="73"/>
      <c r="CGX59" s="73"/>
      <c r="CGY59" s="73"/>
      <c r="CGZ59" s="73"/>
      <c r="CHA59" s="73"/>
      <c r="CHB59" s="73"/>
      <c r="CHC59" s="73"/>
      <c r="CHD59" s="73"/>
      <c r="CHE59" s="73"/>
      <c r="CHF59" s="73"/>
      <c r="CHG59" s="73"/>
      <c r="CHH59" s="73"/>
      <c r="CHI59" s="73"/>
      <c r="CHJ59" s="73"/>
      <c r="CHK59" s="73"/>
      <c r="CHL59" s="73"/>
      <c r="CHM59" s="73"/>
      <c r="CHN59" s="73"/>
      <c r="CHO59" s="73"/>
      <c r="CHP59" s="73"/>
      <c r="CHQ59" s="73"/>
      <c r="CHR59" s="73"/>
      <c r="CHS59" s="73"/>
      <c r="CHT59" s="73"/>
      <c r="CHU59" s="73"/>
      <c r="CHV59" s="73"/>
      <c r="CHW59" s="73"/>
      <c r="CHX59" s="73"/>
      <c r="CHY59" s="73"/>
      <c r="CHZ59" s="73"/>
      <c r="CIA59" s="73"/>
      <c r="CIB59" s="73"/>
      <c r="CIC59" s="73"/>
      <c r="CID59" s="73"/>
      <c r="CIE59" s="73"/>
      <c r="CIF59" s="73"/>
      <c r="CIG59" s="73"/>
      <c r="CIH59" s="73"/>
      <c r="CII59" s="73"/>
      <c r="CIJ59" s="73"/>
      <c r="CIK59" s="73"/>
      <c r="CIL59" s="73"/>
      <c r="CIM59" s="73"/>
      <c r="CIN59" s="73"/>
      <c r="CIO59" s="73"/>
      <c r="CIP59" s="73"/>
      <c r="CIQ59" s="73"/>
      <c r="CIR59" s="73"/>
      <c r="CIS59" s="73"/>
      <c r="CIT59" s="73"/>
      <c r="CIU59" s="73"/>
      <c r="CIV59" s="73"/>
      <c r="CIW59" s="73"/>
      <c r="CIX59" s="73"/>
      <c r="CIY59" s="73"/>
      <c r="CIZ59" s="73"/>
      <c r="CJA59" s="73"/>
      <c r="CJB59" s="73"/>
      <c r="CJC59" s="73"/>
      <c r="CJD59" s="73"/>
      <c r="CJE59" s="73"/>
      <c r="CJF59" s="73"/>
      <c r="CJG59" s="73"/>
      <c r="CJH59" s="73"/>
      <c r="CJI59" s="73"/>
      <c r="CJJ59" s="73"/>
      <c r="CJK59" s="73"/>
      <c r="CJL59" s="73"/>
      <c r="CJM59" s="73"/>
      <c r="CJN59" s="73"/>
      <c r="CJO59" s="73"/>
      <c r="CJP59" s="73"/>
      <c r="CJQ59" s="73"/>
      <c r="CJR59" s="73"/>
      <c r="CJS59" s="73"/>
      <c r="CJT59" s="73"/>
      <c r="CJU59" s="73"/>
      <c r="CJV59" s="73"/>
      <c r="CJW59" s="73"/>
      <c r="CJX59" s="73"/>
      <c r="CJY59" s="73"/>
      <c r="CJZ59" s="73"/>
      <c r="CKA59" s="73"/>
      <c r="CKB59" s="73"/>
      <c r="CKC59" s="73"/>
      <c r="CKD59" s="73"/>
      <c r="CKE59" s="73"/>
      <c r="CKF59" s="73"/>
      <c r="CKG59" s="73"/>
      <c r="CKH59" s="73"/>
      <c r="CKI59" s="73"/>
      <c r="CKJ59" s="73"/>
      <c r="CKK59" s="73"/>
      <c r="CKL59" s="73"/>
      <c r="CKM59" s="73"/>
      <c r="CKN59" s="73"/>
      <c r="CKO59" s="73"/>
      <c r="CKP59" s="73"/>
      <c r="CKQ59" s="73"/>
      <c r="CKR59" s="73"/>
      <c r="CKS59" s="73"/>
      <c r="CKT59" s="73"/>
      <c r="CKU59" s="73"/>
      <c r="CKV59" s="73"/>
      <c r="CKW59" s="73"/>
      <c r="CKX59" s="73"/>
      <c r="CKY59" s="73"/>
      <c r="CKZ59" s="73"/>
      <c r="CLA59" s="73"/>
      <c r="CLB59" s="73"/>
      <c r="CLC59" s="73"/>
      <c r="CLD59" s="73"/>
      <c r="CLE59" s="73"/>
      <c r="CLF59" s="73"/>
      <c r="CLG59" s="73"/>
      <c r="CLH59" s="73"/>
      <c r="CLI59" s="73"/>
      <c r="CLJ59" s="73"/>
      <c r="CLK59" s="73"/>
      <c r="CLL59" s="73"/>
      <c r="CLM59" s="73"/>
      <c r="CLN59" s="73"/>
      <c r="CLO59" s="73"/>
      <c r="CLP59" s="73"/>
      <c r="CLQ59" s="73"/>
      <c r="CLR59" s="73"/>
      <c r="CLS59" s="73"/>
      <c r="CLT59" s="73"/>
      <c r="CLU59" s="73"/>
      <c r="CLV59" s="73"/>
      <c r="CLW59" s="73"/>
      <c r="CLX59" s="73"/>
      <c r="CLY59" s="73"/>
      <c r="CLZ59" s="73"/>
      <c r="CMA59" s="73"/>
      <c r="CMB59" s="73"/>
      <c r="CMC59" s="73"/>
      <c r="CMD59" s="73"/>
      <c r="CME59" s="73"/>
      <c r="CMF59" s="73"/>
      <c r="CMG59" s="73"/>
      <c r="CMH59" s="73"/>
      <c r="CMI59" s="73"/>
      <c r="CMJ59" s="73"/>
      <c r="CMK59" s="73"/>
      <c r="CML59" s="73"/>
      <c r="CMM59" s="73"/>
      <c r="CMN59" s="73"/>
      <c r="CMO59" s="73"/>
      <c r="CMP59" s="73"/>
      <c r="CMQ59" s="73"/>
      <c r="CMR59" s="73"/>
      <c r="CMS59" s="73"/>
      <c r="CMT59" s="73"/>
      <c r="CMU59" s="73"/>
      <c r="CMV59" s="73"/>
      <c r="CMW59" s="73"/>
      <c r="CMX59" s="73"/>
      <c r="CMY59" s="73"/>
      <c r="CMZ59" s="73"/>
      <c r="CNA59" s="73"/>
      <c r="CNB59" s="73"/>
      <c r="CNC59" s="73"/>
      <c r="CND59" s="73"/>
      <c r="CNE59" s="73"/>
      <c r="CNF59" s="73"/>
      <c r="CNG59" s="73"/>
      <c r="CNH59" s="73"/>
      <c r="CNI59" s="73"/>
      <c r="CNJ59" s="73"/>
      <c r="CNK59" s="73"/>
      <c r="CNL59" s="73"/>
      <c r="CNM59" s="73"/>
      <c r="CNN59" s="73"/>
      <c r="CNO59" s="73"/>
      <c r="CNP59" s="73"/>
      <c r="CNQ59" s="73"/>
      <c r="CNR59" s="73"/>
      <c r="CNS59" s="73"/>
      <c r="CNT59" s="73"/>
      <c r="CNU59" s="73"/>
      <c r="CNV59" s="73"/>
      <c r="CNW59" s="73"/>
      <c r="CNX59" s="73"/>
      <c r="CNY59" s="73"/>
      <c r="CNZ59" s="73"/>
      <c r="COA59" s="73"/>
      <c r="COB59" s="73"/>
      <c r="COC59" s="73"/>
      <c r="COD59" s="73"/>
      <c r="COE59" s="73"/>
      <c r="COF59" s="73"/>
      <c r="COG59" s="73"/>
      <c r="COH59" s="73"/>
      <c r="COI59" s="73"/>
      <c r="COJ59" s="73"/>
      <c r="COK59" s="73"/>
      <c r="COL59" s="73"/>
      <c r="COM59" s="73"/>
      <c r="CON59" s="73"/>
      <c r="COO59" s="73"/>
      <c r="COP59" s="73"/>
      <c r="COQ59" s="73"/>
      <c r="COR59" s="73"/>
      <c r="COS59" s="73"/>
      <c r="COT59" s="73"/>
      <c r="COU59" s="73"/>
      <c r="COV59" s="73"/>
      <c r="COW59" s="73"/>
      <c r="COX59" s="73"/>
      <c r="COY59" s="73"/>
      <c r="COZ59" s="73"/>
      <c r="CPA59" s="73"/>
      <c r="CPB59" s="73"/>
      <c r="CPC59" s="73"/>
      <c r="CPD59" s="73"/>
      <c r="CPE59" s="73"/>
      <c r="CPF59" s="73"/>
      <c r="CPG59" s="73"/>
      <c r="CPH59" s="73"/>
      <c r="CPI59" s="73"/>
      <c r="CPJ59" s="73"/>
      <c r="CPK59" s="73"/>
      <c r="CPL59" s="73"/>
      <c r="CPM59" s="73"/>
      <c r="CPN59" s="73"/>
      <c r="CPO59" s="73"/>
      <c r="CPP59" s="73"/>
      <c r="CPQ59" s="73"/>
      <c r="CPR59" s="73"/>
      <c r="CPS59" s="73"/>
      <c r="CPT59" s="73"/>
      <c r="CPU59" s="73"/>
      <c r="CPV59" s="73"/>
      <c r="CPW59" s="73"/>
      <c r="CPX59" s="73"/>
      <c r="CPY59" s="73"/>
      <c r="CPZ59" s="73"/>
      <c r="CQA59" s="73"/>
      <c r="CQB59" s="73"/>
      <c r="CQC59" s="73"/>
      <c r="CQD59" s="73"/>
      <c r="CQE59" s="73"/>
      <c r="CQF59" s="73"/>
      <c r="CQG59" s="73"/>
      <c r="CQH59" s="73"/>
      <c r="CQI59" s="73"/>
      <c r="CQJ59" s="73"/>
      <c r="CQK59" s="73"/>
      <c r="CQL59" s="73"/>
      <c r="CQM59" s="73"/>
      <c r="CQN59" s="73"/>
      <c r="CQO59" s="73"/>
      <c r="CQP59" s="73"/>
      <c r="CQQ59" s="73"/>
      <c r="CQR59" s="73"/>
      <c r="CQS59" s="73"/>
      <c r="CQT59" s="73"/>
      <c r="CQU59" s="73"/>
      <c r="CQV59" s="73"/>
      <c r="CQW59" s="73"/>
      <c r="CQX59" s="73"/>
      <c r="CQY59" s="73"/>
      <c r="CQZ59" s="73"/>
      <c r="CRA59" s="73"/>
      <c r="CRB59" s="73"/>
      <c r="CRC59" s="73"/>
      <c r="CRD59" s="73"/>
      <c r="CRE59" s="73"/>
      <c r="CRF59" s="73"/>
      <c r="CRG59" s="73"/>
      <c r="CRH59" s="73"/>
      <c r="CRI59" s="73"/>
      <c r="CRJ59" s="73"/>
      <c r="CRK59" s="73"/>
      <c r="CRL59" s="73"/>
      <c r="CRM59" s="73"/>
      <c r="CRN59" s="73"/>
      <c r="CRO59" s="73"/>
      <c r="CRP59" s="73"/>
      <c r="CRQ59" s="73"/>
      <c r="CRR59" s="73"/>
      <c r="CRS59" s="73"/>
      <c r="CRT59" s="73"/>
      <c r="CRU59" s="73"/>
      <c r="CRV59" s="73"/>
      <c r="CRW59" s="73"/>
      <c r="CRX59" s="73"/>
      <c r="CRY59" s="73"/>
      <c r="CRZ59" s="73"/>
      <c r="CSA59" s="73"/>
      <c r="CSB59" s="73"/>
      <c r="CSC59" s="73"/>
      <c r="CSD59" s="73"/>
      <c r="CSE59" s="73"/>
      <c r="CSF59" s="73"/>
      <c r="CSG59" s="73"/>
      <c r="CSH59" s="73"/>
      <c r="CSI59" s="73"/>
      <c r="CSJ59" s="73"/>
      <c r="CSK59" s="73"/>
      <c r="CSL59" s="73"/>
      <c r="CSM59" s="73"/>
      <c r="CSN59" s="73"/>
      <c r="CSO59" s="73"/>
      <c r="CSP59" s="73"/>
      <c r="CSQ59" s="73"/>
      <c r="CSR59" s="73"/>
      <c r="CSS59" s="73"/>
      <c r="CST59" s="73"/>
      <c r="CSU59" s="73"/>
      <c r="CSV59" s="73"/>
      <c r="CSW59" s="73"/>
      <c r="CSX59" s="73"/>
      <c r="CSY59" s="73"/>
      <c r="CSZ59" s="73"/>
      <c r="CTA59" s="73"/>
      <c r="CTB59" s="73"/>
      <c r="CTC59" s="73"/>
      <c r="CTD59" s="73"/>
      <c r="CTE59" s="73"/>
      <c r="CTF59" s="73"/>
      <c r="CTG59" s="73"/>
      <c r="CTH59" s="73"/>
      <c r="CTI59" s="73"/>
      <c r="CTJ59" s="73"/>
      <c r="CTK59" s="73"/>
      <c r="CTL59" s="73"/>
      <c r="CTM59" s="73"/>
      <c r="CTN59" s="73"/>
      <c r="CTO59" s="73"/>
      <c r="CTP59" s="73"/>
      <c r="CTQ59" s="73"/>
      <c r="CTR59" s="73"/>
      <c r="CTS59" s="73"/>
      <c r="CTT59" s="73"/>
      <c r="CTU59" s="73"/>
      <c r="CTV59" s="73"/>
      <c r="CTW59" s="73"/>
      <c r="CTX59" s="73"/>
      <c r="CTY59" s="73"/>
      <c r="CTZ59" s="73"/>
      <c r="CUA59" s="73"/>
      <c r="CUB59" s="73"/>
      <c r="CUC59" s="73"/>
      <c r="CUD59" s="73"/>
      <c r="CUE59" s="73"/>
      <c r="CUF59" s="73"/>
      <c r="CUG59" s="73"/>
      <c r="CUH59" s="73"/>
      <c r="CUI59" s="73"/>
      <c r="CUJ59" s="73"/>
      <c r="CUK59" s="73"/>
      <c r="CUL59" s="73"/>
      <c r="CUM59" s="73"/>
      <c r="CUN59" s="73"/>
      <c r="CUO59" s="73"/>
      <c r="CUP59" s="73"/>
      <c r="CUQ59" s="73"/>
      <c r="CUR59" s="73"/>
      <c r="CUS59" s="73"/>
      <c r="CUT59" s="73"/>
      <c r="CUU59" s="73"/>
      <c r="CUV59" s="73"/>
      <c r="CUW59" s="73"/>
      <c r="CUX59" s="73"/>
      <c r="CUY59" s="73"/>
      <c r="CUZ59" s="73"/>
      <c r="CVA59" s="73"/>
      <c r="CVB59" s="73"/>
      <c r="CVC59" s="73"/>
      <c r="CVD59" s="73"/>
      <c r="CVE59" s="73"/>
      <c r="CVF59" s="73"/>
      <c r="CVG59" s="73"/>
      <c r="CVH59" s="73"/>
      <c r="CVI59" s="73"/>
      <c r="CVJ59" s="73"/>
      <c r="CVK59" s="73"/>
      <c r="CVL59" s="73"/>
      <c r="CVM59" s="73"/>
      <c r="CVN59" s="73"/>
      <c r="CVO59" s="73"/>
      <c r="CVP59" s="73"/>
      <c r="CVQ59" s="73"/>
      <c r="CVR59" s="73"/>
      <c r="CVS59" s="73"/>
      <c r="CVT59" s="73"/>
      <c r="CVU59" s="73"/>
      <c r="CVV59" s="73"/>
      <c r="CVW59" s="73"/>
      <c r="CVX59" s="73"/>
      <c r="CVY59" s="73"/>
      <c r="CVZ59" s="73"/>
      <c r="CWA59" s="73"/>
      <c r="CWB59" s="73"/>
      <c r="CWC59" s="73"/>
      <c r="CWD59" s="73"/>
      <c r="CWE59" s="73"/>
      <c r="CWF59" s="73"/>
      <c r="CWG59" s="73"/>
      <c r="CWH59" s="73"/>
      <c r="CWI59" s="73"/>
      <c r="CWJ59" s="73"/>
      <c r="CWK59" s="73"/>
      <c r="CWL59" s="73"/>
      <c r="CWM59" s="73"/>
      <c r="CWN59" s="73"/>
      <c r="CWO59" s="73"/>
      <c r="CWP59" s="73"/>
      <c r="CWQ59" s="73"/>
      <c r="CWR59" s="73"/>
      <c r="CWS59" s="73"/>
      <c r="CWT59" s="73"/>
      <c r="CWU59" s="73"/>
      <c r="CWV59" s="73"/>
      <c r="CWW59" s="73"/>
      <c r="CWX59" s="73"/>
      <c r="CWY59" s="73"/>
      <c r="CWZ59" s="73"/>
      <c r="CXA59" s="73"/>
      <c r="CXB59" s="73"/>
      <c r="CXC59" s="73"/>
      <c r="CXD59" s="73"/>
      <c r="CXE59" s="73"/>
      <c r="CXF59" s="73"/>
      <c r="CXG59" s="73"/>
      <c r="CXH59" s="73"/>
      <c r="CXI59" s="73"/>
      <c r="CXJ59" s="73"/>
      <c r="CXK59" s="73"/>
      <c r="CXL59" s="73"/>
      <c r="CXM59" s="73"/>
      <c r="CXN59" s="73"/>
      <c r="CXO59" s="73"/>
      <c r="CXP59" s="73"/>
      <c r="CXQ59" s="73"/>
      <c r="CXR59" s="73"/>
      <c r="CXS59" s="73"/>
      <c r="CXT59" s="73"/>
      <c r="CXU59" s="73"/>
      <c r="CXV59" s="73"/>
      <c r="CXW59" s="73"/>
      <c r="CXX59" s="73"/>
      <c r="CXY59" s="73"/>
      <c r="CXZ59" s="73"/>
      <c r="CYA59" s="73"/>
      <c r="CYB59" s="73"/>
      <c r="CYC59" s="73"/>
      <c r="CYD59" s="73"/>
      <c r="CYE59" s="73"/>
      <c r="CYF59" s="73"/>
      <c r="CYG59" s="73"/>
      <c r="CYH59" s="73"/>
      <c r="CYI59" s="73"/>
      <c r="CYJ59" s="73"/>
      <c r="CYK59" s="73"/>
      <c r="CYL59" s="73"/>
      <c r="CYM59" s="73"/>
      <c r="CYN59" s="73"/>
      <c r="CYO59" s="73"/>
      <c r="CYP59" s="73"/>
      <c r="CYQ59" s="73"/>
      <c r="CYR59" s="73"/>
      <c r="CYS59" s="73"/>
      <c r="CYT59" s="73"/>
      <c r="CYU59" s="73"/>
      <c r="CYV59" s="73"/>
      <c r="CYW59" s="73"/>
      <c r="CYX59" s="73"/>
      <c r="CYY59" s="73"/>
      <c r="CYZ59" s="73"/>
      <c r="CZA59" s="73"/>
      <c r="CZB59" s="73"/>
      <c r="CZC59" s="73"/>
      <c r="CZD59" s="73"/>
      <c r="CZE59" s="73"/>
      <c r="CZF59" s="73"/>
      <c r="CZG59" s="73"/>
      <c r="CZH59" s="73"/>
      <c r="CZI59" s="73"/>
      <c r="CZJ59" s="73"/>
      <c r="CZK59" s="73"/>
      <c r="CZL59" s="73"/>
      <c r="CZM59" s="73"/>
      <c r="CZN59" s="73"/>
      <c r="CZO59" s="73"/>
      <c r="CZP59" s="73"/>
      <c r="CZQ59" s="73"/>
      <c r="CZR59" s="73"/>
      <c r="CZS59" s="73"/>
      <c r="CZT59" s="73"/>
      <c r="CZU59" s="73"/>
      <c r="CZV59" s="73"/>
      <c r="CZW59" s="73"/>
      <c r="CZX59" s="73"/>
      <c r="CZY59" s="73"/>
      <c r="CZZ59" s="73"/>
      <c r="DAA59" s="73"/>
      <c r="DAB59" s="73"/>
      <c r="DAC59" s="73"/>
      <c r="DAD59" s="73"/>
      <c r="DAE59" s="73"/>
      <c r="DAF59" s="73"/>
      <c r="DAG59" s="73"/>
      <c r="DAH59" s="73"/>
      <c r="DAI59" s="73"/>
      <c r="DAJ59" s="73"/>
      <c r="DAK59" s="73"/>
      <c r="DAL59" s="73"/>
      <c r="DAM59" s="73"/>
      <c r="DAN59" s="73"/>
      <c r="DAO59" s="73"/>
      <c r="DAP59" s="73"/>
      <c r="DAQ59" s="73"/>
      <c r="DAR59" s="73"/>
      <c r="DAS59" s="73"/>
      <c r="DAT59" s="73"/>
      <c r="DAU59" s="73"/>
      <c r="DAV59" s="73"/>
      <c r="DAW59" s="73"/>
      <c r="DAX59" s="73"/>
      <c r="DAY59" s="73"/>
      <c r="DAZ59" s="73"/>
      <c r="DBA59" s="73"/>
      <c r="DBB59" s="73"/>
      <c r="DBC59" s="73"/>
      <c r="DBD59" s="73"/>
      <c r="DBE59" s="73"/>
      <c r="DBF59" s="73"/>
      <c r="DBG59" s="73"/>
      <c r="DBH59" s="73"/>
      <c r="DBI59" s="73"/>
      <c r="DBJ59" s="73"/>
      <c r="DBK59" s="73"/>
      <c r="DBL59" s="73"/>
      <c r="DBM59" s="73"/>
      <c r="DBN59" s="73"/>
      <c r="DBO59" s="73"/>
      <c r="DBP59" s="73"/>
      <c r="DBQ59" s="73"/>
      <c r="DBR59" s="73"/>
      <c r="DBS59" s="73"/>
      <c r="DBT59" s="73"/>
      <c r="DBU59" s="73"/>
      <c r="DBV59" s="73"/>
      <c r="DBW59" s="73"/>
      <c r="DBX59" s="73"/>
      <c r="DBY59" s="73"/>
      <c r="DBZ59" s="73"/>
      <c r="DCA59" s="73"/>
      <c r="DCB59" s="73"/>
      <c r="DCC59" s="73"/>
      <c r="DCD59" s="73"/>
      <c r="DCE59" s="73"/>
      <c r="DCF59" s="73"/>
      <c r="DCG59" s="73"/>
      <c r="DCH59" s="73"/>
      <c r="DCI59" s="73"/>
      <c r="DCJ59" s="73"/>
      <c r="DCK59" s="73"/>
      <c r="DCL59" s="73"/>
      <c r="DCM59" s="73"/>
      <c r="DCN59" s="73"/>
      <c r="DCO59" s="73"/>
      <c r="DCP59" s="73"/>
      <c r="DCQ59" s="73"/>
      <c r="DCR59" s="73"/>
      <c r="DCS59" s="73"/>
      <c r="DCT59" s="73"/>
      <c r="DCU59" s="73"/>
      <c r="DCV59" s="73"/>
      <c r="DCW59" s="73"/>
      <c r="DCX59" s="73"/>
      <c r="DCY59" s="73"/>
      <c r="DCZ59" s="73"/>
      <c r="DDA59" s="73"/>
      <c r="DDB59" s="73"/>
      <c r="DDC59" s="73"/>
      <c r="DDD59" s="73"/>
      <c r="DDE59" s="73"/>
      <c r="DDF59" s="73"/>
      <c r="DDG59" s="73"/>
      <c r="DDH59" s="73"/>
      <c r="DDI59" s="73"/>
      <c r="DDJ59" s="73"/>
      <c r="DDK59" s="73"/>
      <c r="DDL59" s="73"/>
      <c r="DDM59" s="73"/>
      <c r="DDN59" s="73"/>
      <c r="DDO59" s="73"/>
      <c r="DDP59" s="73"/>
      <c r="DDQ59" s="73"/>
      <c r="DDR59" s="73"/>
      <c r="DDS59" s="73"/>
      <c r="DDT59" s="73"/>
      <c r="DDU59" s="73"/>
      <c r="DDV59" s="73"/>
      <c r="DDW59" s="73"/>
      <c r="DDX59" s="73"/>
      <c r="DDY59" s="73"/>
      <c r="DDZ59" s="73"/>
      <c r="DEA59" s="73"/>
      <c r="DEB59" s="73"/>
      <c r="DEC59" s="73"/>
      <c r="DED59" s="73"/>
      <c r="DEE59" s="73"/>
      <c r="DEF59" s="73"/>
      <c r="DEG59" s="73"/>
      <c r="DEH59" s="73"/>
      <c r="DEI59" s="73"/>
      <c r="DEJ59" s="73"/>
      <c r="DEK59" s="73"/>
      <c r="DEL59" s="73"/>
      <c r="DEM59" s="73"/>
      <c r="DEN59" s="73"/>
      <c r="DEO59" s="73"/>
      <c r="DEP59" s="73"/>
      <c r="DEQ59" s="73"/>
      <c r="DER59" s="73"/>
      <c r="DES59" s="73"/>
      <c r="DET59" s="73"/>
      <c r="DEU59" s="73"/>
      <c r="DEV59" s="73"/>
      <c r="DEW59" s="73"/>
      <c r="DEX59" s="73"/>
      <c r="DEY59" s="73"/>
      <c r="DEZ59" s="73"/>
      <c r="DFA59" s="73"/>
      <c r="DFB59" s="73"/>
      <c r="DFC59" s="73"/>
      <c r="DFD59" s="73"/>
      <c r="DFE59" s="73"/>
      <c r="DFF59" s="73"/>
      <c r="DFG59" s="73"/>
      <c r="DFH59" s="73"/>
      <c r="DFI59" s="73"/>
      <c r="DFJ59" s="73"/>
      <c r="DFK59" s="73"/>
      <c r="DFL59" s="73"/>
      <c r="DFM59" s="73"/>
      <c r="DFN59" s="73"/>
      <c r="DFO59" s="73"/>
      <c r="DFP59" s="73"/>
      <c r="DFQ59" s="73"/>
      <c r="DFR59" s="73"/>
      <c r="DFS59" s="73"/>
      <c r="DFT59" s="73"/>
      <c r="DFU59" s="73"/>
      <c r="DFV59" s="73"/>
      <c r="DFW59" s="73"/>
      <c r="DFX59" s="73"/>
      <c r="DFY59" s="73"/>
      <c r="DFZ59" s="73"/>
      <c r="DGA59" s="73"/>
      <c r="DGB59" s="73"/>
      <c r="DGC59" s="73"/>
      <c r="DGD59" s="73"/>
      <c r="DGE59" s="73"/>
      <c r="DGF59" s="73"/>
      <c r="DGG59" s="73"/>
      <c r="DGH59" s="73"/>
      <c r="DGI59" s="73"/>
      <c r="DGJ59" s="73"/>
      <c r="DGK59" s="73"/>
      <c r="DGL59" s="73"/>
      <c r="DGM59" s="73"/>
      <c r="DGN59" s="73"/>
      <c r="DGO59" s="73"/>
      <c r="DGP59" s="73"/>
      <c r="DGQ59" s="73"/>
      <c r="DGR59" s="73"/>
      <c r="DGS59" s="73"/>
      <c r="DGT59" s="73"/>
      <c r="DGU59" s="73"/>
      <c r="DGV59" s="73"/>
      <c r="DGW59" s="73"/>
      <c r="DGX59" s="73"/>
      <c r="DGY59" s="73"/>
      <c r="DGZ59" s="73"/>
      <c r="DHA59" s="73"/>
      <c r="DHB59" s="73"/>
      <c r="DHC59" s="73"/>
      <c r="DHD59" s="73"/>
      <c r="DHE59" s="73"/>
      <c r="DHF59" s="73"/>
      <c r="DHG59" s="73"/>
      <c r="DHH59" s="73"/>
      <c r="DHI59" s="73"/>
      <c r="DHJ59" s="73"/>
      <c r="DHK59" s="73"/>
      <c r="DHL59" s="73"/>
      <c r="DHM59" s="73"/>
      <c r="DHN59" s="73"/>
      <c r="DHO59" s="73"/>
      <c r="DHP59" s="73"/>
      <c r="DHQ59" s="73"/>
      <c r="DHR59" s="73"/>
      <c r="DHS59" s="73"/>
      <c r="DHT59" s="73"/>
      <c r="DHU59" s="73"/>
      <c r="DHV59" s="73"/>
      <c r="DHW59" s="73"/>
      <c r="DHX59" s="73"/>
      <c r="DHY59" s="73"/>
      <c r="DHZ59" s="73"/>
      <c r="DIA59" s="73"/>
      <c r="DIB59" s="73"/>
      <c r="DIC59" s="73"/>
      <c r="DID59" s="73"/>
      <c r="DIE59" s="73"/>
      <c r="DIF59" s="73"/>
      <c r="DIG59" s="73"/>
      <c r="DIH59" s="73"/>
      <c r="DII59" s="73"/>
      <c r="DIJ59" s="73"/>
      <c r="DIK59" s="73"/>
      <c r="DIL59" s="73"/>
      <c r="DIM59" s="73"/>
      <c r="DIN59" s="73"/>
      <c r="DIO59" s="73"/>
      <c r="DIP59" s="73"/>
      <c r="DIQ59" s="73"/>
      <c r="DIR59" s="73"/>
      <c r="DIS59" s="73"/>
      <c r="DIT59" s="73"/>
      <c r="DIU59" s="73"/>
      <c r="DIV59" s="73"/>
      <c r="DIW59" s="73"/>
      <c r="DIX59" s="73"/>
      <c r="DIY59" s="73"/>
      <c r="DIZ59" s="73"/>
      <c r="DJA59" s="73"/>
      <c r="DJB59" s="73"/>
      <c r="DJC59" s="73"/>
      <c r="DJD59" s="73"/>
      <c r="DJE59" s="73"/>
      <c r="DJF59" s="73"/>
      <c r="DJG59" s="73"/>
      <c r="DJH59" s="73"/>
      <c r="DJI59" s="73"/>
      <c r="DJJ59" s="73"/>
      <c r="DJK59" s="73"/>
      <c r="DJL59" s="73"/>
      <c r="DJM59" s="73"/>
      <c r="DJN59" s="73"/>
      <c r="DJO59" s="73"/>
      <c r="DJP59" s="73"/>
      <c r="DJQ59" s="73"/>
      <c r="DJR59" s="73"/>
      <c r="DJS59" s="73"/>
      <c r="DJT59" s="73"/>
      <c r="DJU59" s="73"/>
      <c r="DJV59" s="73"/>
      <c r="DJW59" s="73"/>
      <c r="DJX59" s="73"/>
      <c r="DJY59" s="73"/>
      <c r="DJZ59" s="73"/>
      <c r="DKA59" s="73"/>
      <c r="DKB59" s="73"/>
      <c r="DKC59" s="73"/>
      <c r="DKD59" s="73"/>
      <c r="DKE59" s="73"/>
      <c r="DKF59" s="73"/>
      <c r="DKG59" s="73"/>
      <c r="DKH59" s="73"/>
      <c r="DKI59" s="73"/>
      <c r="DKJ59" s="73"/>
      <c r="DKK59" s="73"/>
      <c r="DKL59" s="73"/>
      <c r="DKM59" s="73"/>
      <c r="DKN59" s="73"/>
      <c r="DKO59" s="73"/>
      <c r="DKP59" s="73"/>
      <c r="DKQ59" s="73"/>
      <c r="DKR59" s="73"/>
      <c r="DKS59" s="73"/>
      <c r="DKT59" s="73"/>
      <c r="DKU59" s="73"/>
      <c r="DKV59" s="73"/>
      <c r="DKW59" s="73"/>
      <c r="DKX59" s="73"/>
      <c r="DKY59" s="73"/>
      <c r="DKZ59" s="73"/>
      <c r="DLA59" s="73"/>
      <c r="DLB59" s="73"/>
      <c r="DLC59" s="73"/>
      <c r="DLD59" s="73"/>
      <c r="DLE59" s="73"/>
      <c r="DLF59" s="73"/>
      <c r="DLG59" s="73"/>
      <c r="DLH59" s="73"/>
      <c r="DLI59" s="73"/>
      <c r="DLJ59" s="73"/>
      <c r="DLK59" s="73"/>
      <c r="DLL59" s="73"/>
      <c r="DLM59" s="73"/>
      <c r="DLN59" s="73"/>
      <c r="DLO59" s="73"/>
      <c r="DLP59" s="73"/>
      <c r="DLQ59" s="73"/>
      <c r="DLR59" s="73"/>
      <c r="DLS59" s="73"/>
      <c r="DLT59" s="73"/>
      <c r="DLU59" s="73"/>
      <c r="DLV59" s="73"/>
      <c r="DLW59" s="73"/>
      <c r="DLX59" s="73"/>
      <c r="DLY59" s="73"/>
      <c r="DLZ59" s="73"/>
      <c r="DMA59" s="73"/>
      <c r="DMB59" s="73"/>
      <c r="DMC59" s="73"/>
      <c r="DMD59" s="73"/>
      <c r="DME59" s="73"/>
      <c r="DMF59" s="73"/>
      <c r="DMG59" s="73"/>
      <c r="DMH59" s="73"/>
      <c r="DMI59" s="73"/>
      <c r="DMJ59" s="73"/>
      <c r="DMK59" s="73"/>
      <c r="DML59" s="73"/>
      <c r="DMM59" s="73"/>
      <c r="DMN59" s="73"/>
      <c r="DMO59" s="73"/>
      <c r="DMP59" s="73"/>
      <c r="DMQ59" s="73"/>
      <c r="DMR59" s="73"/>
      <c r="DMS59" s="73"/>
      <c r="DMT59" s="73"/>
      <c r="DMU59" s="73"/>
      <c r="DMV59" s="73"/>
      <c r="DMW59" s="73"/>
      <c r="DMX59" s="73"/>
      <c r="DMY59" s="73"/>
      <c r="DMZ59" s="73"/>
      <c r="DNA59" s="73"/>
      <c r="DNB59" s="73"/>
      <c r="DNC59" s="73"/>
      <c r="DND59" s="73"/>
      <c r="DNE59" s="73"/>
      <c r="DNF59" s="73"/>
      <c r="DNG59" s="73"/>
      <c r="DNH59" s="73"/>
      <c r="DNI59" s="73"/>
      <c r="DNJ59" s="73"/>
      <c r="DNK59" s="73"/>
      <c r="DNL59" s="73"/>
      <c r="DNM59" s="73"/>
      <c r="DNN59" s="73"/>
      <c r="DNO59" s="73"/>
      <c r="DNP59" s="73"/>
      <c r="DNQ59" s="73"/>
      <c r="DNR59" s="73"/>
      <c r="DNS59" s="73"/>
      <c r="DNT59" s="73"/>
      <c r="DNU59" s="73"/>
      <c r="DNV59" s="73"/>
      <c r="DNW59" s="73"/>
      <c r="DNX59" s="73"/>
      <c r="DNY59" s="73"/>
      <c r="DNZ59" s="73"/>
      <c r="DOA59" s="73"/>
      <c r="DOB59" s="73"/>
      <c r="DOC59" s="73"/>
      <c r="DOD59" s="73"/>
      <c r="DOE59" s="73"/>
      <c r="DOF59" s="73"/>
      <c r="DOG59" s="73"/>
      <c r="DOH59" s="73"/>
      <c r="DOI59" s="73"/>
      <c r="DOJ59" s="73"/>
      <c r="DOK59" s="73"/>
      <c r="DOL59" s="73"/>
      <c r="DOM59" s="73"/>
      <c r="DON59" s="73"/>
      <c r="DOO59" s="73"/>
      <c r="DOP59" s="73"/>
      <c r="DOQ59" s="73"/>
      <c r="DOR59" s="73"/>
      <c r="DOS59" s="73"/>
      <c r="DOT59" s="73"/>
      <c r="DOU59" s="73"/>
      <c r="DOV59" s="73"/>
      <c r="DOW59" s="73"/>
      <c r="DOX59" s="73"/>
      <c r="DOY59" s="73"/>
      <c r="DOZ59" s="73"/>
      <c r="DPA59" s="73"/>
      <c r="DPB59" s="73"/>
      <c r="DPC59" s="73"/>
      <c r="DPD59" s="73"/>
      <c r="DPE59" s="73"/>
      <c r="DPF59" s="73"/>
      <c r="DPG59" s="73"/>
      <c r="DPH59" s="73"/>
      <c r="DPI59" s="73"/>
      <c r="DPJ59" s="73"/>
      <c r="DPK59" s="73"/>
      <c r="DPL59" s="73"/>
      <c r="DPM59" s="73"/>
      <c r="DPN59" s="73"/>
      <c r="DPO59" s="73"/>
      <c r="DPP59" s="73"/>
      <c r="DPQ59" s="73"/>
      <c r="DPR59" s="73"/>
      <c r="DPS59" s="73"/>
      <c r="DPT59" s="73"/>
      <c r="DPU59" s="73"/>
      <c r="DPV59" s="73"/>
      <c r="DPW59" s="73"/>
      <c r="DPX59" s="73"/>
      <c r="DPY59" s="73"/>
      <c r="DPZ59" s="73"/>
      <c r="DQA59" s="73"/>
      <c r="DQB59" s="73"/>
      <c r="DQC59" s="73"/>
      <c r="DQD59" s="73"/>
      <c r="DQE59" s="73"/>
      <c r="DQF59" s="73"/>
      <c r="DQG59" s="73"/>
      <c r="DQH59" s="73"/>
      <c r="DQI59" s="73"/>
      <c r="DQJ59" s="73"/>
      <c r="DQK59" s="73"/>
      <c r="DQL59" s="73"/>
      <c r="DQM59" s="73"/>
      <c r="DQN59" s="73"/>
      <c r="DQO59" s="73"/>
      <c r="DQP59" s="73"/>
      <c r="DQQ59" s="73"/>
      <c r="DQR59" s="73"/>
      <c r="DQS59" s="73"/>
      <c r="DQT59" s="73"/>
      <c r="DQU59" s="73"/>
      <c r="DQV59" s="73"/>
      <c r="DQW59" s="73"/>
      <c r="DQX59" s="73"/>
      <c r="DQY59" s="73"/>
      <c r="DQZ59" s="73"/>
      <c r="DRA59" s="73"/>
      <c r="DRB59" s="73"/>
      <c r="DRC59" s="73"/>
      <c r="DRD59" s="73"/>
      <c r="DRE59" s="73"/>
      <c r="DRF59" s="73"/>
      <c r="DRG59" s="73"/>
      <c r="DRH59" s="73"/>
      <c r="DRI59" s="73"/>
      <c r="DRJ59" s="73"/>
      <c r="DRK59" s="73"/>
      <c r="DRL59" s="73"/>
      <c r="DRM59" s="73"/>
      <c r="DRN59" s="73"/>
      <c r="DRO59" s="73"/>
      <c r="DRP59" s="73"/>
      <c r="DRQ59" s="73"/>
      <c r="DRR59" s="73"/>
      <c r="DRS59" s="73"/>
      <c r="DRT59" s="73"/>
      <c r="DRU59" s="73"/>
      <c r="DRV59" s="73"/>
      <c r="DRW59" s="73"/>
      <c r="DRX59" s="73"/>
      <c r="DRY59" s="73"/>
      <c r="DRZ59" s="73"/>
      <c r="DSA59" s="73"/>
      <c r="DSB59" s="73"/>
      <c r="DSC59" s="73"/>
      <c r="DSD59" s="73"/>
      <c r="DSE59" s="73"/>
      <c r="DSF59" s="73"/>
      <c r="DSG59" s="73"/>
      <c r="DSH59" s="73"/>
      <c r="DSI59" s="73"/>
      <c r="DSJ59" s="73"/>
      <c r="DSK59" s="73"/>
      <c r="DSL59" s="73"/>
      <c r="DSM59" s="73"/>
      <c r="DSN59" s="73"/>
      <c r="DSO59" s="73"/>
      <c r="DSP59" s="73"/>
      <c r="DSQ59" s="73"/>
      <c r="DSR59" s="73"/>
      <c r="DSS59" s="73"/>
      <c r="DST59" s="73"/>
      <c r="DSU59" s="73"/>
      <c r="DSV59" s="73"/>
      <c r="DSW59" s="73"/>
      <c r="DSX59" s="73"/>
      <c r="DSY59" s="73"/>
      <c r="DSZ59" s="73"/>
      <c r="DTA59" s="73"/>
      <c r="DTB59" s="73"/>
      <c r="DTC59" s="73"/>
      <c r="DTD59" s="73"/>
      <c r="DTE59" s="73"/>
      <c r="DTF59" s="73"/>
      <c r="DTG59" s="73"/>
      <c r="DTH59" s="73"/>
      <c r="DTI59" s="73"/>
      <c r="DTJ59" s="73"/>
      <c r="DTK59" s="73"/>
      <c r="DTL59" s="73"/>
      <c r="DTM59" s="73"/>
      <c r="DTN59" s="73"/>
      <c r="DTO59" s="73"/>
      <c r="DTP59" s="73"/>
      <c r="DTQ59" s="73"/>
      <c r="DTR59" s="73"/>
      <c r="DTS59" s="73"/>
      <c r="DTT59" s="73"/>
      <c r="DTU59" s="73"/>
      <c r="DTV59" s="73"/>
      <c r="DTW59" s="73"/>
      <c r="DTX59" s="73"/>
      <c r="DTY59" s="73"/>
      <c r="DTZ59" s="73"/>
      <c r="DUA59" s="73"/>
      <c r="DUB59" s="73"/>
      <c r="DUC59" s="73"/>
      <c r="DUD59" s="73"/>
      <c r="DUE59" s="73"/>
      <c r="DUF59" s="73"/>
      <c r="DUG59" s="73"/>
      <c r="DUH59" s="73"/>
      <c r="DUI59" s="73"/>
      <c r="DUJ59" s="73"/>
      <c r="DUK59" s="73"/>
      <c r="DUL59" s="73"/>
      <c r="DUM59" s="73"/>
      <c r="DUN59" s="73"/>
      <c r="DUO59" s="73"/>
      <c r="DUP59" s="73"/>
      <c r="DUQ59" s="73"/>
      <c r="DUR59" s="73"/>
      <c r="DUS59" s="73"/>
      <c r="DUT59" s="73"/>
      <c r="DUU59" s="73"/>
      <c r="DUV59" s="73"/>
      <c r="DUW59" s="73"/>
      <c r="DUX59" s="73"/>
      <c r="DUY59" s="73"/>
      <c r="DUZ59" s="73"/>
      <c r="DVA59" s="73"/>
      <c r="DVB59" s="73"/>
      <c r="DVC59" s="73"/>
      <c r="DVD59" s="73"/>
      <c r="DVE59" s="73"/>
      <c r="DVF59" s="73"/>
      <c r="DVG59" s="73"/>
      <c r="DVH59" s="73"/>
      <c r="DVI59" s="73"/>
      <c r="DVJ59" s="73"/>
      <c r="DVK59" s="73"/>
      <c r="DVL59" s="73"/>
      <c r="DVM59" s="73"/>
      <c r="DVN59" s="73"/>
      <c r="DVO59" s="73"/>
      <c r="DVP59" s="73"/>
      <c r="DVQ59" s="73"/>
      <c r="DVR59" s="73"/>
      <c r="DVS59" s="73"/>
      <c r="DVT59" s="73"/>
      <c r="DVU59" s="73"/>
      <c r="DVV59" s="73"/>
      <c r="DVW59" s="73"/>
      <c r="DVX59" s="73"/>
      <c r="DVY59" s="73"/>
      <c r="DVZ59" s="73"/>
      <c r="DWA59" s="73"/>
      <c r="DWB59" s="73"/>
      <c r="DWC59" s="73"/>
      <c r="DWD59" s="73"/>
      <c r="DWE59" s="73"/>
      <c r="DWF59" s="73"/>
      <c r="DWG59" s="73"/>
      <c r="DWH59" s="73"/>
      <c r="DWI59" s="73"/>
      <c r="DWJ59" s="73"/>
      <c r="DWK59" s="73"/>
      <c r="DWL59" s="73"/>
      <c r="DWM59" s="73"/>
      <c r="DWN59" s="73"/>
      <c r="DWO59" s="73"/>
      <c r="DWP59" s="73"/>
      <c r="DWQ59" s="73"/>
      <c r="DWR59" s="73"/>
      <c r="DWS59" s="73"/>
      <c r="DWT59" s="73"/>
      <c r="DWU59" s="73"/>
      <c r="DWV59" s="73"/>
      <c r="DWW59" s="73"/>
      <c r="DWX59" s="73"/>
      <c r="DWY59" s="73"/>
      <c r="DWZ59" s="73"/>
      <c r="DXA59" s="73"/>
      <c r="DXB59" s="73"/>
      <c r="DXC59" s="73"/>
      <c r="DXD59" s="73"/>
      <c r="DXE59" s="73"/>
      <c r="DXF59" s="73"/>
      <c r="DXG59" s="73"/>
      <c r="DXH59" s="73"/>
      <c r="DXI59" s="73"/>
      <c r="DXJ59" s="73"/>
      <c r="DXK59" s="73"/>
      <c r="DXL59" s="73"/>
      <c r="DXM59" s="73"/>
      <c r="DXN59" s="73"/>
      <c r="DXO59" s="73"/>
      <c r="DXP59" s="73"/>
      <c r="DXQ59" s="73"/>
      <c r="DXR59" s="73"/>
      <c r="DXS59" s="73"/>
      <c r="DXT59" s="73"/>
      <c r="DXU59" s="73"/>
      <c r="DXV59" s="73"/>
      <c r="DXW59" s="73"/>
      <c r="DXX59" s="73"/>
      <c r="DXY59" s="73"/>
      <c r="DXZ59" s="73"/>
      <c r="DYA59" s="73"/>
      <c r="DYB59" s="73"/>
      <c r="DYC59" s="73"/>
      <c r="DYD59" s="73"/>
      <c r="DYE59" s="73"/>
      <c r="DYF59" s="73"/>
      <c r="DYG59" s="73"/>
      <c r="DYH59" s="73"/>
      <c r="DYI59" s="73"/>
      <c r="DYJ59" s="73"/>
      <c r="DYK59" s="73"/>
      <c r="DYL59" s="73"/>
      <c r="DYM59" s="73"/>
      <c r="DYN59" s="73"/>
      <c r="DYO59" s="73"/>
      <c r="DYP59" s="73"/>
      <c r="DYQ59" s="73"/>
      <c r="DYR59" s="73"/>
      <c r="DYS59" s="73"/>
      <c r="DYT59" s="73"/>
      <c r="DYU59" s="73"/>
      <c r="DYV59" s="73"/>
      <c r="DYW59" s="73"/>
      <c r="DYX59" s="73"/>
      <c r="DYY59" s="73"/>
      <c r="DYZ59" s="73"/>
      <c r="DZA59" s="73"/>
      <c r="DZB59" s="73"/>
      <c r="DZC59" s="73"/>
      <c r="DZD59" s="73"/>
      <c r="DZE59" s="73"/>
      <c r="DZF59" s="73"/>
      <c r="DZG59" s="73"/>
      <c r="DZH59" s="73"/>
      <c r="DZI59" s="73"/>
      <c r="DZJ59" s="73"/>
      <c r="DZK59" s="73"/>
      <c r="DZL59" s="73"/>
      <c r="DZM59" s="73"/>
      <c r="DZN59" s="73"/>
      <c r="DZO59" s="73"/>
      <c r="DZP59" s="73"/>
      <c r="DZQ59" s="73"/>
      <c r="DZR59" s="73"/>
      <c r="DZS59" s="73"/>
      <c r="DZT59" s="73"/>
      <c r="DZU59" s="73"/>
      <c r="DZV59" s="73"/>
      <c r="DZW59" s="73"/>
      <c r="DZX59" s="73"/>
      <c r="DZY59" s="73"/>
      <c r="DZZ59" s="73"/>
      <c r="EAA59" s="73"/>
      <c r="EAB59" s="73"/>
      <c r="EAC59" s="73"/>
      <c r="EAD59" s="73"/>
      <c r="EAE59" s="73"/>
      <c r="EAF59" s="73"/>
      <c r="EAG59" s="73"/>
      <c r="EAH59" s="73"/>
      <c r="EAI59" s="73"/>
      <c r="EAJ59" s="73"/>
      <c r="EAK59" s="73"/>
      <c r="EAL59" s="73"/>
      <c r="EAM59" s="73"/>
      <c r="EAN59" s="73"/>
      <c r="EAO59" s="73"/>
      <c r="EAP59" s="73"/>
      <c r="EAQ59" s="73"/>
      <c r="EAR59" s="73"/>
      <c r="EAS59" s="73"/>
      <c r="EAT59" s="73"/>
      <c r="EAU59" s="73"/>
      <c r="EAV59" s="73"/>
      <c r="EAW59" s="73"/>
      <c r="EAX59" s="73"/>
      <c r="EAY59" s="73"/>
      <c r="EAZ59" s="73"/>
      <c r="EBA59" s="73"/>
      <c r="EBB59" s="73"/>
      <c r="EBC59" s="73"/>
      <c r="EBD59" s="73"/>
      <c r="EBE59" s="73"/>
      <c r="EBF59" s="73"/>
      <c r="EBG59" s="73"/>
      <c r="EBH59" s="73"/>
      <c r="EBI59" s="73"/>
      <c r="EBJ59" s="73"/>
      <c r="EBK59" s="73"/>
      <c r="EBL59" s="73"/>
      <c r="EBM59" s="73"/>
      <c r="EBN59" s="73"/>
      <c r="EBO59" s="73"/>
      <c r="EBP59" s="73"/>
      <c r="EBQ59" s="73"/>
      <c r="EBR59" s="73"/>
      <c r="EBS59" s="73"/>
      <c r="EBT59" s="73"/>
      <c r="EBU59" s="73"/>
      <c r="EBV59" s="73"/>
      <c r="EBW59" s="73"/>
      <c r="EBX59" s="73"/>
      <c r="EBY59" s="73"/>
      <c r="EBZ59" s="73"/>
      <c r="ECA59" s="73"/>
      <c r="ECB59" s="73"/>
      <c r="ECC59" s="73"/>
      <c r="ECD59" s="73"/>
      <c r="ECE59" s="73"/>
      <c r="ECF59" s="73"/>
      <c r="ECG59" s="73"/>
      <c r="ECH59" s="73"/>
      <c r="ECI59" s="73"/>
      <c r="ECJ59" s="73"/>
      <c r="ECK59" s="73"/>
      <c r="ECL59" s="73"/>
      <c r="ECM59" s="73"/>
      <c r="ECN59" s="73"/>
      <c r="ECO59" s="73"/>
      <c r="ECP59" s="73"/>
      <c r="ECQ59" s="73"/>
      <c r="ECR59" s="73"/>
      <c r="ECS59" s="73"/>
      <c r="ECT59" s="73"/>
      <c r="ECU59" s="73"/>
      <c r="ECV59" s="73"/>
      <c r="ECW59" s="73"/>
      <c r="ECX59" s="73"/>
      <c r="ECY59" s="73"/>
      <c r="ECZ59" s="73"/>
      <c r="EDA59" s="73"/>
      <c r="EDB59" s="73"/>
      <c r="EDC59" s="73"/>
      <c r="EDD59" s="73"/>
      <c r="EDE59" s="73"/>
      <c r="EDF59" s="73"/>
      <c r="EDG59" s="73"/>
      <c r="EDH59" s="73"/>
      <c r="EDI59" s="73"/>
      <c r="EDJ59" s="73"/>
      <c r="EDK59" s="73"/>
      <c r="EDL59" s="73"/>
      <c r="EDM59" s="73"/>
      <c r="EDN59" s="73"/>
      <c r="EDO59" s="73"/>
      <c r="EDP59" s="73"/>
      <c r="EDQ59" s="73"/>
      <c r="EDR59" s="73"/>
      <c r="EDS59" s="73"/>
      <c r="EDT59" s="73"/>
      <c r="EDU59" s="73"/>
      <c r="EDV59" s="73"/>
      <c r="EDW59" s="73"/>
      <c r="EDX59" s="73"/>
      <c r="EDY59" s="73"/>
      <c r="EDZ59" s="73"/>
      <c r="EEA59" s="73"/>
      <c r="EEB59" s="73"/>
      <c r="EEC59" s="73"/>
      <c r="EED59" s="73"/>
      <c r="EEE59" s="73"/>
      <c r="EEF59" s="73"/>
      <c r="EEG59" s="73"/>
      <c r="EEH59" s="73"/>
      <c r="EEI59" s="73"/>
      <c r="EEJ59" s="73"/>
      <c r="EEK59" s="73"/>
      <c r="EEL59" s="73"/>
      <c r="EEM59" s="73"/>
      <c r="EEN59" s="73"/>
      <c r="EEO59" s="73"/>
      <c r="EEP59" s="73"/>
      <c r="EEQ59" s="73"/>
      <c r="EER59" s="73"/>
      <c r="EES59" s="73"/>
      <c r="EET59" s="73"/>
      <c r="EEU59" s="73"/>
      <c r="EEV59" s="73"/>
      <c r="EEW59" s="73"/>
      <c r="EEX59" s="73"/>
      <c r="EEY59" s="73"/>
      <c r="EEZ59" s="73"/>
      <c r="EFA59" s="73"/>
      <c r="EFB59" s="73"/>
      <c r="EFC59" s="73"/>
      <c r="EFD59" s="73"/>
      <c r="EFE59" s="73"/>
      <c r="EFF59" s="73"/>
      <c r="EFG59" s="73"/>
      <c r="EFH59" s="73"/>
      <c r="EFI59" s="73"/>
      <c r="EFJ59" s="73"/>
      <c r="EFK59" s="73"/>
      <c r="EFL59" s="73"/>
      <c r="EFM59" s="73"/>
      <c r="EFN59" s="73"/>
      <c r="EFO59" s="73"/>
      <c r="EFP59" s="73"/>
      <c r="EFQ59" s="73"/>
      <c r="EFR59" s="73"/>
      <c r="EFS59" s="73"/>
      <c r="EFT59" s="73"/>
      <c r="EFU59" s="73"/>
      <c r="EFV59" s="73"/>
      <c r="EFW59" s="73"/>
      <c r="EFX59" s="73"/>
      <c r="EFY59" s="73"/>
      <c r="EFZ59" s="73"/>
      <c r="EGA59" s="73"/>
      <c r="EGB59" s="73"/>
      <c r="EGC59" s="73"/>
      <c r="EGD59" s="73"/>
      <c r="EGE59" s="73"/>
      <c r="EGF59" s="73"/>
      <c r="EGG59" s="73"/>
      <c r="EGH59" s="73"/>
      <c r="EGI59" s="73"/>
      <c r="EGJ59" s="73"/>
      <c r="EGK59" s="73"/>
      <c r="EGL59" s="73"/>
      <c r="EGM59" s="73"/>
      <c r="EGN59" s="73"/>
      <c r="EGO59" s="73"/>
      <c r="EGP59" s="73"/>
      <c r="EGQ59" s="73"/>
      <c r="EGR59" s="73"/>
      <c r="EGS59" s="73"/>
      <c r="EGT59" s="73"/>
      <c r="EGU59" s="73"/>
      <c r="EGV59" s="73"/>
      <c r="EGW59" s="73"/>
      <c r="EGX59" s="73"/>
      <c r="EGY59" s="73"/>
      <c r="EGZ59" s="73"/>
      <c r="EHA59" s="73"/>
      <c r="EHB59" s="73"/>
      <c r="EHC59" s="73"/>
      <c r="EHD59" s="73"/>
      <c r="EHE59" s="73"/>
      <c r="EHF59" s="73"/>
      <c r="EHG59" s="73"/>
      <c r="EHH59" s="73"/>
      <c r="EHI59" s="73"/>
      <c r="EHJ59" s="73"/>
      <c r="EHK59" s="73"/>
      <c r="EHL59" s="73"/>
      <c r="EHM59" s="73"/>
      <c r="EHN59" s="73"/>
      <c r="EHO59" s="73"/>
      <c r="EHP59" s="73"/>
      <c r="EHQ59" s="73"/>
      <c r="EHR59" s="73"/>
      <c r="EHS59" s="73"/>
      <c r="EHT59" s="73"/>
      <c r="EHU59" s="73"/>
      <c r="EHV59" s="73"/>
      <c r="EHW59" s="73"/>
      <c r="EHX59" s="73"/>
      <c r="EHY59" s="73"/>
      <c r="EHZ59" s="73"/>
      <c r="EIA59" s="73"/>
      <c r="EIB59" s="73"/>
      <c r="EIC59" s="73"/>
      <c r="EID59" s="73"/>
      <c r="EIE59" s="73"/>
      <c r="EIF59" s="73"/>
      <c r="EIG59" s="73"/>
      <c r="EIH59" s="73"/>
      <c r="EII59" s="73"/>
      <c r="EIJ59" s="73"/>
      <c r="EIK59" s="73"/>
      <c r="EIL59" s="73"/>
      <c r="EIM59" s="73"/>
      <c r="EIN59" s="73"/>
      <c r="EIO59" s="73"/>
      <c r="EIP59" s="73"/>
      <c r="EIQ59" s="73"/>
      <c r="EIR59" s="73"/>
      <c r="EIS59" s="73"/>
      <c r="EIT59" s="73"/>
      <c r="EIU59" s="73"/>
      <c r="EIV59" s="73"/>
      <c r="EIW59" s="73"/>
      <c r="EIX59" s="73"/>
      <c r="EIY59" s="73"/>
      <c r="EIZ59" s="73"/>
      <c r="EJA59" s="73"/>
      <c r="EJB59" s="73"/>
      <c r="EJC59" s="73"/>
      <c r="EJD59" s="73"/>
      <c r="EJE59" s="73"/>
      <c r="EJF59" s="73"/>
      <c r="EJG59" s="73"/>
      <c r="EJH59" s="73"/>
      <c r="EJI59" s="73"/>
      <c r="EJJ59" s="73"/>
      <c r="EJK59" s="73"/>
      <c r="EJL59" s="73"/>
      <c r="EJM59" s="73"/>
      <c r="EJN59" s="73"/>
      <c r="EJO59" s="73"/>
      <c r="EJP59" s="73"/>
      <c r="EJQ59" s="73"/>
      <c r="EJR59" s="73"/>
      <c r="EJS59" s="73"/>
      <c r="EJT59" s="73"/>
      <c r="EJU59" s="73"/>
      <c r="EJV59" s="73"/>
      <c r="EJW59" s="73"/>
      <c r="EJX59" s="73"/>
      <c r="EJY59" s="73"/>
      <c r="EJZ59" s="73"/>
      <c r="EKA59" s="73"/>
      <c r="EKB59" s="73"/>
      <c r="EKC59" s="73"/>
      <c r="EKD59" s="73"/>
      <c r="EKE59" s="73"/>
      <c r="EKF59" s="73"/>
      <c r="EKG59" s="73"/>
      <c r="EKH59" s="73"/>
      <c r="EKI59" s="73"/>
      <c r="EKJ59" s="73"/>
      <c r="EKK59" s="73"/>
      <c r="EKL59" s="73"/>
      <c r="EKM59" s="73"/>
      <c r="EKN59" s="73"/>
      <c r="EKO59" s="73"/>
      <c r="EKP59" s="73"/>
      <c r="EKQ59" s="73"/>
      <c r="EKR59" s="73"/>
      <c r="EKS59" s="73"/>
      <c r="EKT59" s="73"/>
      <c r="EKU59" s="73"/>
      <c r="EKV59" s="73"/>
      <c r="EKW59" s="73"/>
      <c r="EKX59" s="73"/>
      <c r="EKY59" s="73"/>
      <c r="EKZ59" s="73"/>
      <c r="ELA59" s="73"/>
      <c r="ELB59" s="73"/>
      <c r="ELC59" s="73"/>
      <c r="ELD59" s="73"/>
      <c r="ELE59" s="73"/>
      <c r="ELF59" s="73"/>
      <c r="ELG59" s="73"/>
      <c r="ELH59" s="73"/>
      <c r="ELI59" s="73"/>
      <c r="ELJ59" s="73"/>
      <c r="ELK59" s="73"/>
      <c r="ELL59" s="73"/>
      <c r="ELM59" s="73"/>
      <c r="ELN59" s="73"/>
      <c r="ELO59" s="73"/>
      <c r="ELP59" s="73"/>
      <c r="ELQ59" s="73"/>
      <c r="ELR59" s="73"/>
      <c r="ELS59" s="73"/>
      <c r="ELT59" s="73"/>
      <c r="ELU59" s="73"/>
      <c r="ELV59" s="73"/>
      <c r="ELW59" s="73"/>
      <c r="ELX59" s="73"/>
      <c r="ELY59" s="73"/>
      <c r="ELZ59" s="73"/>
      <c r="EMA59" s="73"/>
      <c r="EMB59" s="73"/>
      <c r="EMC59" s="73"/>
      <c r="EMD59" s="73"/>
      <c r="EME59" s="73"/>
      <c r="EMF59" s="73"/>
      <c r="EMG59" s="73"/>
      <c r="EMH59" s="73"/>
      <c r="EMI59" s="73"/>
      <c r="EMJ59" s="73"/>
      <c r="EMK59" s="73"/>
      <c r="EML59" s="73"/>
      <c r="EMM59" s="73"/>
      <c r="EMN59" s="73"/>
      <c r="EMO59" s="73"/>
      <c r="EMP59" s="73"/>
      <c r="EMQ59" s="73"/>
      <c r="EMR59" s="73"/>
      <c r="EMS59" s="73"/>
      <c r="EMT59" s="73"/>
      <c r="EMU59" s="73"/>
      <c r="EMV59" s="73"/>
      <c r="EMW59" s="73"/>
      <c r="EMX59" s="73"/>
      <c r="EMY59" s="73"/>
      <c r="EMZ59" s="73"/>
      <c r="ENA59" s="73"/>
      <c r="ENB59" s="73"/>
      <c r="ENC59" s="73"/>
      <c r="END59" s="73"/>
      <c r="ENE59" s="73"/>
      <c r="ENF59" s="73"/>
      <c r="ENG59" s="73"/>
      <c r="ENH59" s="73"/>
      <c r="ENI59" s="73"/>
      <c r="ENJ59" s="73"/>
      <c r="ENK59" s="73"/>
      <c r="ENL59" s="73"/>
      <c r="ENM59" s="73"/>
      <c r="ENN59" s="73"/>
      <c r="ENO59" s="73"/>
      <c r="ENP59" s="73"/>
      <c r="ENQ59" s="73"/>
      <c r="ENR59" s="73"/>
      <c r="ENS59" s="73"/>
      <c r="ENT59" s="73"/>
      <c r="ENU59" s="73"/>
      <c r="ENV59" s="73"/>
      <c r="ENW59" s="73"/>
      <c r="ENX59" s="73"/>
      <c r="ENY59" s="73"/>
      <c r="ENZ59" s="73"/>
      <c r="EOA59" s="73"/>
      <c r="EOB59" s="73"/>
      <c r="EOC59" s="73"/>
      <c r="EOD59" s="73"/>
      <c r="EOE59" s="73"/>
      <c r="EOF59" s="73"/>
      <c r="EOG59" s="73"/>
      <c r="EOH59" s="73"/>
      <c r="EOI59" s="73"/>
      <c r="EOJ59" s="73"/>
      <c r="EOK59" s="73"/>
      <c r="EOL59" s="73"/>
      <c r="EOM59" s="73"/>
      <c r="EON59" s="73"/>
      <c r="EOO59" s="73"/>
      <c r="EOP59" s="73"/>
      <c r="EOQ59" s="73"/>
      <c r="EOR59" s="73"/>
      <c r="EOS59" s="73"/>
      <c r="EOT59" s="73"/>
      <c r="EOU59" s="73"/>
      <c r="EOV59" s="73"/>
      <c r="EOW59" s="73"/>
      <c r="EOX59" s="73"/>
      <c r="EOY59" s="73"/>
      <c r="EOZ59" s="73"/>
      <c r="EPA59" s="73"/>
      <c r="EPB59" s="73"/>
      <c r="EPC59" s="73"/>
      <c r="EPD59" s="73"/>
      <c r="EPE59" s="73"/>
      <c r="EPF59" s="73"/>
      <c r="EPG59" s="73"/>
      <c r="EPH59" s="73"/>
      <c r="EPI59" s="73"/>
      <c r="EPJ59" s="73"/>
      <c r="EPK59" s="73"/>
      <c r="EPL59" s="73"/>
      <c r="EPM59" s="73"/>
      <c r="EPN59" s="73"/>
      <c r="EPO59" s="73"/>
      <c r="EPP59" s="73"/>
      <c r="EPQ59" s="73"/>
      <c r="EPR59" s="73"/>
      <c r="EPS59" s="73"/>
      <c r="EPT59" s="73"/>
      <c r="EPU59" s="73"/>
      <c r="EPV59" s="73"/>
      <c r="EPW59" s="73"/>
      <c r="EPX59" s="73"/>
      <c r="EPY59" s="73"/>
      <c r="EPZ59" s="73"/>
      <c r="EQA59" s="73"/>
      <c r="EQB59" s="73"/>
      <c r="EQC59" s="73"/>
      <c r="EQD59" s="73"/>
      <c r="EQE59" s="73"/>
      <c r="EQF59" s="73"/>
      <c r="EQG59" s="73"/>
      <c r="EQH59" s="73"/>
      <c r="EQI59" s="73"/>
      <c r="EQJ59" s="73"/>
      <c r="EQK59" s="73"/>
      <c r="EQL59" s="73"/>
      <c r="EQM59" s="73"/>
      <c r="EQN59" s="73"/>
      <c r="EQO59" s="73"/>
      <c r="EQP59" s="73"/>
      <c r="EQQ59" s="73"/>
      <c r="EQR59" s="73"/>
      <c r="EQS59" s="73"/>
      <c r="EQT59" s="73"/>
      <c r="EQU59" s="73"/>
      <c r="EQV59" s="73"/>
      <c r="EQW59" s="73"/>
      <c r="EQX59" s="73"/>
      <c r="EQY59" s="73"/>
      <c r="EQZ59" s="73"/>
      <c r="ERA59" s="73"/>
      <c r="ERB59" s="73"/>
      <c r="ERC59" s="73"/>
      <c r="ERD59" s="73"/>
      <c r="ERE59" s="73"/>
      <c r="ERF59" s="73"/>
      <c r="ERG59" s="73"/>
      <c r="ERH59" s="73"/>
      <c r="ERI59" s="73"/>
      <c r="ERJ59" s="73"/>
      <c r="ERK59" s="73"/>
      <c r="ERL59" s="73"/>
      <c r="ERM59" s="73"/>
      <c r="ERN59" s="73"/>
      <c r="ERO59" s="73"/>
      <c r="ERP59" s="73"/>
      <c r="ERQ59" s="73"/>
      <c r="ERR59" s="73"/>
      <c r="ERS59" s="73"/>
      <c r="ERT59" s="73"/>
      <c r="ERU59" s="73"/>
      <c r="ERV59" s="73"/>
      <c r="ERW59" s="73"/>
      <c r="ERX59" s="73"/>
      <c r="ERY59" s="73"/>
      <c r="ERZ59" s="73"/>
      <c r="ESA59" s="73"/>
      <c r="ESB59" s="73"/>
      <c r="ESC59" s="73"/>
      <c r="ESD59" s="73"/>
      <c r="ESE59" s="73"/>
      <c r="ESF59" s="73"/>
      <c r="ESG59" s="73"/>
      <c r="ESH59" s="73"/>
      <c r="ESI59" s="73"/>
      <c r="ESJ59" s="73"/>
      <c r="ESK59" s="73"/>
      <c r="ESL59" s="73"/>
      <c r="ESM59" s="73"/>
      <c r="ESN59" s="73"/>
      <c r="ESO59" s="73"/>
      <c r="ESP59" s="73"/>
      <c r="ESQ59" s="73"/>
      <c r="ESR59" s="73"/>
      <c r="ESS59" s="73"/>
      <c r="EST59" s="73"/>
      <c r="ESU59" s="73"/>
      <c r="ESV59" s="73"/>
      <c r="ESW59" s="73"/>
      <c r="ESX59" s="73"/>
      <c r="ESY59" s="73"/>
      <c r="ESZ59" s="73"/>
      <c r="ETA59" s="73"/>
      <c r="ETB59" s="73"/>
      <c r="ETC59" s="73"/>
      <c r="ETD59" s="73"/>
      <c r="ETE59" s="73"/>
      <c r="ETF59" s="73"/>
      <c r="ETG59" s="73"/>
      <c r="ETH59" s="73"/>
      <c r="ETI59" s="73"/>
      <c r="ETJ59" s="73"/>
      <c r="ETK59" s="73"/>
      <c r="ETL59" s="73"/>
      <c r="ETM59" s="73"/>
      <c r="ETN59" s="73"/>
      <c r="ETO59" s="73"/>
      <c r="ETP59" s="73"/>
      <c r="ETQ59" s="73"/>
      <c r="ETR59" s="73"/>
      <c r="ETS59" s="73"/>
      <c r="ETT59" s="73"/>
      <c r="ETU59" s="73"/>
      <c r="ETV59" s="73"/>
      <c r="ETW59" s="73"/>
      <c r="ETX59" s="73"/>
      <c r="ETY59" s="73"/>
      <c r="ETZ59" s="73"/>
      <c r="EUA59" s="73"/>
      <c r="EUB59" s="73"/>
      <c r="EUC59" s="73"/>
      <c r="EUD59" s="73"/>
      <c r="EUE59" s="73"/>
      <c r="EUF59" s="73"/>
      <c r="EUG59" s="73"/>
      <c r="EUH59" s="73"/>
      <c r="EUI59" s="73"/>
      <c r="EUJ59" s="73"/>
      <c r="EUK59" s="73"/>
      <c r="EUL59" s="73"/>
      <c r="EUM59" s="73"/>
      <c r="EUN59" s="73"/>
      <c r="EUO59" s="73"/>
      <c r="EUP59" s="73"/>
      <c r="EUQ59" s="73"/>
      <c r="EUR59" s="73"/>
      <c r="EUS59" s="73"/>
      <c r="EUT59" s="73"/>
      <c r="EUU59" s="73"/>
      <c r="EUV59" s="73"/>
      <c r="EUW59" s="73"/>
      <c r="EUX59" s="73"/>
      <c r="EUY59" s="73"/>
      <c r="EUZ59" s="73"/>
      <c r="EVA59" s="73"/>
      <c r="EVB59" s="73"/>
      <c r="EVC59" s="73"/>
      <c r="EVD59" s="73"/>
      <c r="EVE59" s="73"/>
      <c r="EVF59" s="73"/>
      <c r="EVG59" s="73"/>
      <c r="EVH59" s="73"/>
      <c r="EVI59" s="73"/>
      <c r="EVJ59" s="73"/>
      <c r="EVK59" s="73"/>
      <c r="EVL59" s="73"/>
      <c r="EVM59" s="73"/>
      <c r="EVN59" s="73"/>
      <c r="EVO59" s="73"/>
      <c r="EVP59" s="73"/>
      <c r="EVQ59" s="73"/>
      <c r="EVR59" s="73"/>
      <c r="EVS59" s="73"/>
      <c r="EVT59" s="73"/>
      <c r="EVU59" s="73"/>
      <c r="EVV59" s="73"/>
      <c r="EVW59" s="73"/>
      <c r="EVX59" s="73"/>
      <c r="EVY59" s="73"/>
      <c r="EVZ59" s="73"/>
      <c r="EWA59" s="73"/>
      <c r="EWB59" s="73"/>
      <c r="EWC59" s="73"/>
      <c r="EWD59" s="73"/>
      <c r="EWE59" s="73"/>
      <c r="EWF59" s="73"/>
      <c r="EWG59" s="73"/>
      <c r="EWH59" s="73"/>
      <c r="EWI59" s="73"/>
      <c r="EWJ59" s="73"/>
      <c r="EWK59" s="73"/>
      <c r="EWL59" s="73"/>
      <c r="EWM59" s="73"/>
      <c r="EWN59" s="73"/>
      <c r="EWO59" s="73"/>
      <c r="EWP59" s="73"/>
      <c r="EWQ59" s="73"/>
      <c r="EWR59" s="73"/>
      <c r="EWS59" s="73"/>
      <c r="EWT59" s="73"/>
      <c r="EWU59" s="73"/>
      <c r="EWV59" s="73"/>
      <c r="EWW59" s="73"/>
      <c r="EWX59" s="73"/>
      <c r="EWY59" s="73"/>
      <c r="EWZ59" s="73"/>
      <c r="EXA59" s="73"/>
      <c r="EXB59" s="73"/>
      <c r="EXC59" s="73"/>
      <c r="EXD59" s="73"/>
      <c r="EXE59" s="73"/>
      <c r="EXF59" s="73"/>
      <c r="EXG59" s="73"/>
      <c r="EXH59" s="73"/>
      <c r="EXI59" s="73"/>
      <c r="EXJ59" s="73"/>
      <c r="EXK59" s="73"/>
      <c r="EXL59" s="73"/>
      <c r="EXM59" s="73"/>
      <c r="EXN59" s="73"/>
      <c r="EXO59" s="73"/>
      <c r="EXP59" s="73"/>
      <c r="EXQ59" s="73"/>
      <c r="EXR59" s="73"/>
      <c r="EXS59" s="73"/>
      <c r="EXT59" s="73"/>
      <c r="EXU59" s="73"/>
      <c r="EXV59" s="73"/>
      <c r="EXW59" s="73"/>
      <c r="EXX59" s="73"/>
      <c r="EXY59" s="73"/>
      <c r="EXZ59" s="73"/>
      <c r="EYA59" s="73"/>
      <c r="EYB59" s="73"/>
      <c r="EYC59" s="73"/>
      <c r="EYD59" s="73"/>
      <c r="EYE59" s="73"/>
      <c r="EYF59" s="73"/>
      <c r="EYG59" s="73"/>
      <c r="EYH59" s="73"/>
      <c r="EYI59" s="73"/>
      <c r="EYJ59" s="73"/>
      <c r="EYK59" s="73"/>
      <c r="EYL59" s="73"/>
      <c r="EYM59" s="73"/>
      <c r="EYN59" s="73"/>
      <c r="EYO59" s="73"/>
      <c r="EYP59" s="73"/>
      <c r="EYQ59" s="73"/>
      <c r="EYR59" s="73"/>
      <c r="EYS59" s="73"/>
      <c r="EYT59" s="73"/>
      <c r="EYU59" s="73"/>
      <c r="EYV59" s="73"/>
      <c r="EYW59" s="73"/>
      <c r="EYX59" s="73"/>
      <c r="EYY59" s="73"/>
      <c r="EYZ59" s="73"/>
      <c r="EZA59" s="73"/>
      <c r="EZB59" s="73"/>
      <c r="EZC59" s="73"/>
      <c r="EZD59" s="73"/>
      <c r="EZE59" s="73"/>
      <c r="EZF59" s="73"/>
      <c r="EZG59" s="73"/>
      <c r="EZH59" s="73"/>
      <c r="EZI59" s="73"/>
      <c r="EZJ59" s="73"/>
      <c r="EZK59" s="73"/>
      <c r="EZL59" s="73"/>
      <c r="EZM59" s="73"/>
      <c r="EZN59" s="73"/>
      <c r="EZO59" s="73"/>
      <c r="EZP59" s="73"/>
      <c r="EZQ59" s="73"/>
      <c r="EZR59" s="73"/>
      <c r="EZS59" s="73"/>
      <c r="EZT59" s="73"/>
      <c r="EZU59" s="73"/>
      <c r="EZV59" s="73"/>
      <c r="EZW59" s="73"/>
      <c r="EZX59" s="73"/>
      <c r="EZY59" s="73"/>
      <c r="EZZ59" s="73"/>
      <c r="FAA59" s="73"/>
      <c r="FAB59" s="73"/>
      <c r="FAC59" s="73"/>
      <c r="FAD59" s="73"/>
      <c r="FAE59" s="73"/>
      <c r="FAF59" s="73"/>
      <c r="FAG59" s="73"/>
      <c r="FAH59" s="73"/>
      <c r="FAI59" s="73"/>
      <c r="FAJ59" s="73"/>
      <c r="FAK59" s="73"/>
      <c r="FAL59" s="73"/>
      <c r="FAM59" s="73"/>
      <c r="FAN59" s="73"/>
      <c r="FAO59" s="73"/>
      <c r="FAP59" s="73"/>
      <c r="FAQ59" s="73"/>
      <c r="FAR59" s="73"/>
      <c r="FAS59" s="73"/>
      <c r="FAT59" s="73"/>
      <c r="FAU59" s="73"/>
      <c r="FAV59" s="73"/>
      <c r="FAW59" s="73"/>
      <c r="FAX59" s="73"/>
      <c r="FAY59" s="73"/>
      <c r="FAZ59" s="73"/>
      <c r="FBA59" s="73"/>
      <c r="FBB59" s="73"/>
      <c r="FBC59" s="73"/>
      <c r="FBD59" s="73"/>
      <c r="FBE59" s="73"/>
      <c r="FBF59" s="73"/>
      <c r="FBG59" s="73"/>
      <c r="FBH59" s="73"/>
      <c r="FBI59" s="73"/>
      <c r="FBJ59" s="73"/>
      <c r="FBK59" s="73"/>
      <c r="FBL59" s="73"/>
      <c r="FBM59" s="73"/>
      <c r="FBN59" s="73"/>
      <c r="FBO59" s="73"/>
      <c r="FBP59" s="73"/>
      <c r="FBQ59" s="73"/>
      <c r="FBR59" s="73"/>
      <c r="FBS59" s="73"/>
      <c r="FBT59" s="73"/>
      <c r="FBU59" s="73"/>
      <c r="FBV59" s="73"/>
      <c r="FBW59" s="73"/>
      <c r="FBX59" s="73"/>
      <c r="FBY59" s="73"/>
      <c r="FBZ59" s="73"/>
      <c r="FCA59" s="73"/>
      <c r="FCB59" s="73"/>
      <c r="FCC59" s="73"/>
      <c r="FCD59" s="73"/>
      <c r="FCE59" s="73"/>
      <c r="FCF59" s="73"/>
      <c r="FCG59" s="73"/>
      <c r="FCH59" s="73"/>
      <c r="FCI59" s="73"/>
      <c r="FCJ59" s="73"/>
      <c r="FCK59" s="73"/>
      <c r="FCL59" s="73"/>
      <c r="FCM59" s="73"/>
      <c r="FCN59" s="73"/>
      <c r="FCO59" s="73"/>
      <c r="FCP59" s="73"/>
      <c r="FCQ59" s="73"/>
      <c r="FCR59" s="73"/>
      <c r="FCS59" s="73"/>
      <c r="FCT59" s="73"/>
      <c r="FCU59" s="73"/>
      <c r="FCV59" s="73"/>
      <c r="FCW59" s="73"/>
      <c r="FCX59" s="73"/>
      <c r="FCY59" s="73"/>
      <c r="FCZ59" s="73"/>
      <c r="FDA59" s="73"/>
      <c r="FDB59" s="73"/>
      <c r="FDC59" s="73"/>
      <c r="FDD59" s="73"/>
      <c r="FDE59" s="73"/>
      <c r="FDF59" s="73"/>
      <c r="FDG59" s="73"/>
      <c r="FDH59" s="73"/>
      <c r="FDI59" s="73"/>
      <c r="FDJ59" s="73"/>
      <c r="FDK59" s="73"/>
      <c r="FDL59" s="73"/>
      <c r="FDM59" s="73"/>
      <c r="FDN59" s="73"/>
      <c r="FDO59" s="73"/>
      <c r="FDP59" s="73"/>
      <c r="FDQ59" s="73"/>
      <c r="FDR59" s="73"/>
      <c r="FDS59" s="73"/>
      <c r="FDT59" s="73"/>
      <c r="FDU59" s="73"/>
      <c r="FDV59" s="73"/>
      <c r="FDW59" s="73"/>
      <c r="FDX59" s="73"/>
      <c r="FDY59" s="73"/>
      <c r="FDZ59" s="73"/>
      <c r="FEA59" s="73"/>
      <c r="FEB59" s="73"/>
      <c r="FEC59" s="73"/>
      <c r="FED59" s="73"/>
      <c r="FEE59" s="73"/>
      <c r="FEF59" s="73"/>
      <c r="FEG59" s="73"/>
      <c r="FEH59" s="73"/>
      <c r="FEI59" s="73"/>
      <c r="FEJ59" s="73"/>
      <c r="FEK59" s="73"/>
      <c r="FEL59" s="73"/>
      <c r="FEM59" s="73"/>
      <c r="FEN59" s="73"/>
      <c r="FEO59" s="73"/>
      <c r="FEP59" s="73"/>
      <c r="FEQ59" s="73"/>
      <c r="FER59" s="73"/>
      <c r="FES59" s="73"/>
      <c r="FET59" s="73"/>
      <c r="FEU59" s="73"/>
      <c r="FEV59" s="73"/>
      <c r="FEW59" s="73"/>
      <c r="FEX59" s="73"/>
      <c r="FEY59" s="73"/>
      <c r="FEZ59" s="73"/>
      <c r="FFA59" s="73"/>
      <c r="FFB59" s="73"/>
      <c r="FFC59" s="73"/>
      <c r="FFD59" s="73"/>
      <c r="FFE59" s="73"/>
      <c r="FFF59" s="73"/>
      <c r="FFG59" s="73"/>
      <c r="FFH59" s="73"/>
      <c r="FFI59" s="73"/>
      <c r="FFJ59" s="73"/>
      <c r="FFK59" s="73"/>
      <c r="FFL59" s="73"/>
      <c r="FFM59" s="73"/>
      <c r="FFN59" s="73"/>
      <c r="FFO59" s="73"/>
      <c r="FFP59" s="73"/>
      <c r="FFQ59" s="73"/>
      <c r="FFR59" s="73"/>
      <c r="FFS59" s="73"/>
      <c r="FFT59" s="73"/>
      <c r="FFU59" s="73"/>
      <c r="FFV59" s="73"/>
      <c r="FFW59" s="73"/>
      <c r="FFX59" s="73"/>
      <c r="FFY59" s="73"/>
      <c r="FFZ59" s="73"/>
      <c r="FGA59" s="73"/>
      <c r="FGB59" s="73"/>
      <c r="FGC59" s="73"/>
      <c r="FGD59" s="73"/>
      <c r="FGE59" s="73"/>
      <c r="FGF59" s="73"/>
      <c r="FGG59" s="73"/>
      <c r="FGH59" s="73"/>
      <c r="FGI59" s="73"/>
      <c r="FGJ59" s="73"/>
      <c r="FGK59" s="73"/>
      <c r="FGL59" s="73"/>
      <c r="FGM59" s="73"/>
      <c r="FGN59" s="73"/>
      <c r="FGO59" s="73"/>
      <c r="FGP59" s="73"/>
      <c r="FGQ59" s="73"/>
      <c r="FGR59" s="73"/>
      <c r="FGS59" s="73"/>
      <c r="FGT59" s="73"/>
      <c r="FGU59" s="73"/>
      <c r="FGV59" s="73"/>
      <c r="FGW59" s="73"/>
      <c r="FGX59" s="73"/>
      <c r="FGY59" s="73"/>
      <c r="FGZ59" s="73"/>
      <c r="FHA59" s="73"/>
      <c r="FHB59" s="73"/>
      <c r="FHC59" s="73"/>
      <c r="FHD59" s="73"/>
      <c r="FHE59" s="73"/>
      <c r="FHF59" s="73"/>
      <c r="FHG59" s="73"/>
      <c r="FHH59" s="73"/>
      <c r="FHI59" s="73"/>
      <c r="FHJ59" s="73"/>
      <c r="FHK59" s="73"/>
      <c r="FHL59" s="73"/>
      <c r="FHM59" s="73"/>
      <c r="FHN59" s="73"/>
      <c r="FHO59" s="73"/>
      <c r="FHP59" s="73"/>
      <c r="FHQ59" s="73"/>
      <c r="FHR59" s="73"/>
      <c r="FHS59" s="73"/>
      <c r="FHT59" s="73"/>
      <c r="FHU59" s="73"/>
      <c r="FHV59" s="73"/>
      <c r="FHW59" s="73"/>
      <c r="FHX59" s="73"/>
      <c r="FHY59" s="73"/>
      <c r="FHZ59" s="73"/>
      <c r="FIA59" s="73"/>
      <c r="FIB59" s="73"/>
      <c r="FIC59" s="73"/>
      <c r="FID59" s="73"/>
      <c r="FIE59" s="73"/>
      <c r="FIF59" s="73"/>
      <c r="FIG59" s="73"/>
      <c r="FIH59" s="73"/>
      <c r="FII59" s="73"/>
      <c r="FIJ59" s="73"/>
      <c r="FIK59" s="73"/>
      <c r="FIL59" s="73"/>
      <c r="FIM59" s="73"/>
      <c r="FIN59" s="73"/>
      <c r="FIO59" s="73"/>
      <c r="FIP59" s="73"/>
      <c r="FIQ59" s="73"/>
      <c r="FIR59" s="73"/>
      <c r="FIS59" s="73"/>
      <c r="FIT59" s="73"/>
      <c r="FIU59" s="73"/>
      <c r="FIV59" s="73"/>
      <c r="FIW59" s="73"/>
      <c r="FIX59" s="73"/>
      <c r="FIY59" s="73"/>
      <c r="FIZ59" s="73"/>
      <c r="FJA59" s="73"/>
      <c r="FJB59" s="73"/>
      <c r="FJC59" s="73"/>
      <c r="FJD59" s="73"/>
      <c r="FJE59" s="73"/>
      <c r="FJF59" s="73"/>
      <c r="FJG59" s="73"/>
      <c r="FJH59" s="73"/>
      <c r="FJI59" s="73"/>
      <c r="FJJ59" s="73"/>
      <c r="FJK59" s="73"/>
      <c r="FJL59" s="73"/>
      <c r="FJM59" s="73"/>
      <c r="FJN59" s="73"/>
      <c r="FJO59" s="73"/>
      <c r="FJP59" s="73"/>
      <c r="FJQ59" s="73"/>
      <c r="FJR59" s="73"/>
      <c r="FJS59" s="73"/>
      <c r="FJT59" s="73"/>
      <c r="FJU59" s="73"/>
      <c r="FJV59" s="73"/>
      <c r="FJW59" s="73"/>
      <c r="FJX59" s="73"/>
      <c r="FJY59" s="73"/>
      <c r="FJZ59" s="73"/>
      <c r="FKA59" s="73"/>
      <c r="FKB59" s="73"/>
      <c r="FKC59" s="73"/>
      <c r="FKD59" s="73"/>
      <c r="FKE59" s="73"/>
      <c r="FKF59" s="73"/>
      <c r="FKG59" s="73"/>
      <c r="FKH59" s="73"/>
      <c r="FKI59" s="73"/>
      <c r="FKJ59" s="73"/>
      <c r="FKK59" s="73"/>
      <c r="FKL59" s="73"/>
      <c r="FKM59" s="73"/>
      <c r="FKN59" s="73"/>
      <c r="FKO59" s="73"/>
      <c r="FKP59" s="73"/>
      <c r="FKQ59" s="73"/>
      <c r="FKR59" s="73"/>
      <c r="FKS59" s="73"/>
      <c r="FKT59" s="73"/>
      <c r="FKU59" s="73"/>
      <c r="FKV59" s="73"/>
      <c r="FKW59" s="73"/>
      <c r="FKX59" s="73"/>
      <c r="FKY59" s="73"/>
      <c r="FKZ59" s="73"/>
      <c r="FLA59" s="73"/>
      <c r="FLB59" s="73"/>
      <c r="FLC59" s="73"/>
      <c r="FLD59" s="73"/>
      <c r="FLE59" s="73"/>
      <c r="FLF59" s="73"/>
      <c r="FLG59" s="73"/>
      <c r="FLH59" s="73"/>
      <c r="FLI59" s="73"/>
      <c r="FLJ59" s="73"/>
      <c r="FLK59" s="73"/>
      <c r="FLL59" s="73"/>
      <c r="FLM59" s="73"/>
      <c r="FLN59" s="73"/>
      <c r="FLO59" s="73"/>
      <c r="FLP59" s="73"/>
      <c r="FLQ59" s="73"/>
      <c r="FLR59" s="73"/>
      <c r="FLS59" s="73"/>
      <c r="FLT59" s="73"/>
      <c r="FLU59" s="73"/>
      <c r="FLV59" s="73"/>
      <c r="FLW59" s="73"/>
      <c r="FLX59" s="73"/>
      <c r="FLY59" s="73"/>
      <c r="FLZ59" s="73"/>
      <c r="FMA59" s="73"/>
      <c r="FMB59" s="73"/>
      <c r="FMC59" s="73"/>
      <c r="FMD59" s="73"/>
      <c r="FME59" s="73"/>
      <c r="FMF59" s="73"/>
      <c r="FMG59" s="73"/>
      <c r="FMH59" s="73"/>
      <c r="FMI59" s="73"/>
      <c r="FMJ59" s="73"/>
      <c r="FMK59" s="73"/>
      <c r="FML59" s="73"/>
      <c r="FMM59" s="73"/>
      <c r="FMN59" s="73"/>
      <c r="FMO59" s="73"/>
      <c r="FMP59" s="73"/>
      <c r="FMQ59" s="73"/>
      <c r="FMR59" s="73"/>
      <c r="FMS59" s="73"/>
      <c r="FMT59" s="73"/>
      <c r="FMU59" s="73"/>
      <c r="FMV59" s="73"/>
      <c r="FMW59" s="73"/>
      <c r="FMX59" s="73"/>
      <c r="FMY59" s="73"/>
      <c r="FMZ59" s="73"/>
      <c r="FNA59" s="73"/>
      <c r="FNB59" s="73"/>
      <c r="FNC59" s="73"/>
      <c r="FND59" s="73"/>
      <c r="FNE59" s="73"/>
      <c r="FNF59" s="73"/>
      <c r="FNG59" s="73"/>
      <c r="FNH59" s="73"/>
      <c r="FNI59" s="73"/>
      <c r="FNJ59" s="73"/>
      <c r="FNK59" s="73"/>
      <c r="FNL59" s="73"/>
      <c r="FNM59" s="73"/>
      <c r="FNN59" s="73"/>
      <c r="FNO59" s="73"/>
      <c r="FNP59" s="73"/>
      <c r="FNQ59" s="73"/>
      <c r="FNR59" s="73"/>
      <c r="FNS59" s="73"/>
      <c r="FNT59" s="73"/>
      <c r="FNU59" s="73"/>
      <c r="FNV59" s="73"/>
      <c r="FNW59" s="73"/>
      <c r="FNX59" s="73"/>
      <c r="FNY59" s="73"/>
      <c r="FNZ59" s="73"/>
      <c r="FOA59" s="73"/>
      <c r="FOB59" s="73"/>
      <c r="FOC59" s="73"/>
      <c r="FOD59" s="73"/>
      <c r="FOE59" s="73"/>
      <c r="FOF59" s="73"/>
      <c r="FOG59" s="73"/>
      <c r="FOH59" s="73"/>
      <c r="FOI59" s="73"/>
      <c r="FOJ59" s="73"/>
      <c r="FOK59" s="73"/>
      <c r="FOL59" s="73"/>
      <c r="FOM59" s="73"/>
      <c r="FON59" s="73"/>
      <c r="FOO59" s="73"/>
      <c r="FOP59" s="73"/>
      <c r="FOQ59" s="73"/>
      <c r="FOR59" s="73"/>
      <c r="FOS59" s="73"/>
      <c r="FOT59" s="73"/>
      <c r="FOU59" s="73"/>
      <c r="FOV59" s="73"/>
      <c r="FOW59" s="73"/>
      <c r="FOX59" s="73"/>
      <c r="FOY59" s="73"/>
      <c r="FOZ59" s="73"/>
      <c r="FPA59" s="73"/>
      <c r="FPB59" s="73"/>
      <c r="FPC59" s="73"/>
      <c r="FPD59" s="73"/>
      <c r="FPE59" s="73"/>
      <c r="FPF59" s="73"/>
      <c r="FPG59" s="73"/>
      <c r="FPH59" s="73"/>
      <c r="FPI59" s="73"/>
      <c r="FPJ59" s="73"/>
      <c r="FPK59" s="73"/>
      <c r="FPL59" s="73"/>
      <c r="FPM59" s="73"/>
      <c r="FPN59" s="73"/>
      <c r="FPO59" s="73"/>
      <c r="FPP59" s="73"/>
      <c r="FPQ59" s="73"/>
      <c r="FPR59" s="73"/>
      <c r="FPS59" s="73"/>
      <c r="FPT59" s="73"/>
      <c r="FPU59" s="73"/>
      <c r="FPV59" s="73"/>
      <c r="FPW59" s="73"/>
      <c r="FPX59" s="73"/>
      <c r="FPY59" s="73"/>
      <c r="FPZ59" s="73"/>
      <c r="FQA59" s="73"/>
      <c r="FQB59" s="73"/>
      <c r="FQC59" s="73"/>
      <c r="FQD59" s="73"/>
      <c r="FQE59" s="73"/>
      <c r="FQF59" s="73"/>
      <c r="FQG59" s="73"/>
      <c r="FQH59" s="73"/>
      <c r="FQI59" s="73"/>
      <c r="FQJ59" s="73"/>
      <c r="FQK59" s="73"/>
      <c r="FQL59" s="73"/>
      <c r="FQM59" s="73"/>
      <c r="FQN59" s="73"/>
      <c r="FQO59" s="73"/>
      <c r="FQP59" s="73"/>
      <c r="FQQ59" s="73"/>
      <c r="FQR59" s="73"/>
      <c r="FQS59" s="73"/>
      <c r="FQT59" s="73"/>
      <c r="FQU59" s="73"/>
      <c r="FQV59" s="73"/>
      <c r="FQW59" s="73"/>
      <c r="FQX59" s="73"/>
      <c r="FQY59" s="73"/>
      <c r="FQZ59" s="73"/>
      <c r="FRA59" s="73"/>
      <c r="FRB59" s="73"/>
      <c r="FRC59" s="73"/>
      <c r="FRD59" s="73"/>
      <c r="FRE59" s="73"/>
      <c r="FRF59" s="73"/>
      <c r="FRG59" s="73"/>
      <c r="FRH59" s="73"/>
      <c r="FRI59" s="73"/>
      <c r="FRJ59" s="73"/>
      <c r="FRK59" s="73"/>
      <c r="FRL59" s="73"/>
      <c r="FRM59" s="73"/>
      <c r="FRN59" s="73"/>
      <c r="FRO59" s="73"/>
      <c r="FRP59" s="73"/>
      <c r="FRQ59" s="73"/>
      <c r="FRR59" s="73"/>
      <c r="FRS59" s="73"/>
      <c r="FRT59" s="73"/>
      <c r="FRU59" s="73"/>
      <c r="FRV59" s="73"/>
      <c r="FRW59" s="73"/>
      <c r="FRX59" s="73"/>
      <c r="FRY59" s="73"/>
      <c r="FRZ59" s="73"/>
      <c r="FSA59" s="73"/>
      <c r="FSB59" s="73"/>
      <c r="FSC59" s="73"/>
      <c r="FSD59" s="73"/>
      <c r="FSE59" s="73"/>
      <c r="FSF59" s="73"/>
      <c r="FSG59" s="73"/>
      <c r="FSH59" s="73"/>
      <c r="FSI59" s="73"/>
      <c r="FSJ59" s="73"/>
      <c r="FSK59" s="73"/>
      <c r="FSL59" s="73"/>
      <c r="FSM59" s="73"/>
      <c r="FSN59" s="73"/>
      <c r="FSO59" s="73"/>
      <c r="FSP59" s="73"/>
      <c r="FSQ59" s="73"/>
      <c r="FSR59" s="73"/>
      <c r="FSS59" s="73"/>
      <c r="FST59" s="73"/>
      <c r="FSU59" s="73"/>
      <c r="FSV59" s="73"/>
      <c r="FSW59" s="73"/>
      <c r="FSX59" s="73"/>
      <c r="FSY59" s="73"/>
      <c r="FSZ59" s="73"/>
      <c r="FTA59" s="73"/>
      <c r="FTB59" s="73"/>
      <c r="FTC59" s="73"/>
      <c r="FTD59" s="73"/>
      <c r="FTE59" s="73"/>
      <c r="FTF59" s="73"/>
      <c r="FTG59" s="73"/>
      <c r="FTH59" s="73"/>
      <c r="FTI59" s="73"/>
      <c r="FTJ59" s="73"/>
      <c r="FTK59" s="73"/>
      <c r="FTL59" s="73"/>
      <c r="FTM59" s="73"/>
      <c r="FTN59" s="73"/>
      <c r="FTO59" s="73"/>
      <c r="FTP59" s="73"/>
      <c r="FTQ59" s="73"/>
      <c r="FTR59" s="73"/>
      <c r="FTS59" s="73"/>
      <c r="FTT59" s="73"/>
      <c r="FTU59" s="73"/>
      <c r="FTV59" s="73"/>
      <c r="FTW59" s="73"/>
      <c r="FTX59" s="73"/>
      <c r="FTY59" s="73"/>
      <c r="FTZ59" s="73"/>
      <c r="FUA59" s="73"/>
      <c r="FUB59" s="73"/>
      <c r="FUC59" s="73"/>
      <c r="FUD59" s="73"/>
      <c r="FUE59" s="73"/>
      <c r="FUF59" s="73"/>
      <c r="FUG59" s="73"/>
      <c r="FUH59" s="73"/>
      <c r="FUI59" s="73"/>
      <c r="FUJ59" s="73"/>
      <c r="FUK59" s="73"/>
      <c r="FUL59" s="73"/>
      <c r="FUM59" s="73"/>
      <c r="FUN59" s="73"/>
      <c r="FUO59" s="73"/>
      <c r="FUP59" s="73"/>
      <c r="FUQ59" s="73"/>
      <c r="FUR59" s="73"/>
      <c r="FUS59" s="73"/>
      <c r="FUT59" s="73"/>
      <c r="FUU59" s="73"/>
      <c r="FUV59" s="73"/>
      <c r="FUW59" s="73"/>
      <c r="FUX59" s="73"/>
      <c r="FUY59" s="73"/>
      <c r="FUZ59" s="73"/>
      <c r="FVA59" s="73"/>
      <c r="FVB59" s="73"/>
      <c r="FVC59" s="73"/>
      <c r="FVD59" s="73"/>
      <c r="FVE59" s="73"/>
      <c r="FVF59" s="73"/>
      <c r="FVG59" s="73"/>
      <c r="FVH59" s="73"/>
      <c r="FVI59" s="73"/>
      <c r="FVJ59" s="73"/>
      <c r="FVK59" s="73"/>
      <c r="FVL59" s="73"/>
      <c r="FVM59" s="73"/>
      <c r="FVN59" s="73"/>
      <c r="FVO59" s="73"/>
      <c r="FVP59" s="73"/>
      <c r="FVQ59" s="73"/>
      <c r="FVR59" s="73"/>
      <c r="FVS59" s="73"/>
      <c r="FVT59" s="73"/>
      <c r="FVU59" s="73"/>
      <c r="FVV59" s="73"/>
      <c r="FVW59" s="73"/>
      <c r="FVX59" s="73"/>
      <c r="FVY59" s="73"/>
      <c r="FVZ59" s="73"/>
      <c r="FWA59" s="73"/>
      <c r="FWB59" s="73"/>
      <c r="FWC59" s="73"/>
      <c r="FWD59" s="73"/>
      <c r="FWE59" s="73"/>
      <c r="FWF59" s="73"/>
      <c r="FWG59" s="73"/>
      <c r="FWH59" s="73"/>
      <c r="FWI59" s="73"/>
      <c r="FWJ59" s="73"/>
      <c r="FWK59" s="73"/>
      <c r="FWL59" s="73"/>
      <c r="FWM59" s="73"/>
      <c r="FWN59" s="73"/>
      <c r="FWO59" s="73"/>
      <c r="FWP59" s="73"/>
      <c r="FWQ59" s="73"/>
      <c r="FWR59" s="73"/>
      <c r="FWS59" s="73"/>
      <c r="FWT59" s="73"/>
      <c r="FWU59" s="73"/>
      <c r="FWV59" s="73"/>
      <c r="FWW59" s="73"/>
      <c r="FWX59" s="73"/>
      <c r="FWY59" s="73"/>
      <c r="FWZ59" s="73"/>
      <c r="FXA59" s="73"/>
      <c r="FXB59" s="73"/>
      <c r="FXC59" s="73"/>
      <c r="FXD59" s="73"/>
      <c r="FXE59" s="73"/>
      <c r="FXF59" s="73"/>
      <c r="FXG59" s="73"/>
      <c r="FXH59" s="73"/>
      <c r="FXI59" s="73"/>
      <c r="FXJ59" s="73"/>
      <c r="FXK59" s="73"/>
      <c r="FXL59" s="73"/>
      <c r="FXM59" s="73"/>
      <c r="FXN59" s="73"/>
      <c r="FXO59" s="73"/>
      <c r="FXP59" s="73"/>
      <c r="FXQ59" s="73"/>
      <c r="FXR59" s="73"/>
      <c r="FXS59" s="73"/>
      <c r="FXT59" s="73"/>
      <c r="FXU59" s="73"/>
      <c r="FXV59" s="73"/>
      <c r="FXW59" s="73"/>
      <c r="FXX59" s="73"/>
      <c r="FXY59" s="73"/>
      <c r="FXZ59" s="73"/>
      <c r="FYA59" s="73"/>
      <c r="FYB59" s="73"/>
      <c r="FYC59" s="73"/>
      <c r="FYD59" s="73"/>
      <c r="FYE59" s="73"/>
      <c r="FYF59" s="73"/>
      <c r="FYG59" s="73"/>
      <c r="FYH59" s="73"/>
      <c r="FYI59" s="73"/>
      <c r="FYJ59" s="73"/>
      <c r="FYK59" s="73"/>
      <c r="FYL59" s="73"/>
      <c r="FYM59" s="73"/>
      <c r="FYN59" s="73"/>
      <c r="FYO59" s="73"/>
      <c r="FYP59" s="73"/>
      <c r="FYQ59" s="73"/>
      <c r="FYR59" s="73"/>
      <c r="FYS59" s="73"/>
      <c r="FYT59" s="73"/>
      <c r="FYU59" s="73"/>
      <c r="FYV59" s="73"/>
      <c r="FYW59" s="73"/>
      <c r="FYX59" s="73"/>
      <c r="FYY59" s="73"/>
      <c r="FYZ59" s="73"/>
      <c r="FZA59" s="73"/>
      <c r="FZB59" s="73"/>
      <c r="FZC59" s="73"/>
      <c r="FZD59" s="73"/>
      <c r="FZE59" s="73"/>
      <c r="FZF59" s="73"/>
      <c r="FZG59" s="73"/>
      <c r="FZH59" s="73"/>
      <c r="FZI59" s="73"/>
      <c r="FZJ59" s="73"/>
      <c r="FZK59" s="73"/>
      <c r="FZL59" s="73"/>
      <c r="FZM59" s="73"/>
      <c r="FZN59" s="73"/>
      <c r="FZO59" s="73"/>
      <c r="FZP59" s="73"/>
      <c r="FZQ59" s="73"/>
      <c r="FZR59" s="73"/>
      <c r="FZS59" s="73"/>
      <c r="FZT59" s="73"/>
      <c r="FZU59" s="73"/>
      <c r="FZV59" s="73"/>
      <c r="FZW59" s="73"/>
      <c r="FZX59" s="73"/>
      <c r="FZY59" s="73"/>
      <c r="FZZ59" s="73"/>
      <c r="GAA59" s="73"/>
      <c r="GAB59" s="73"/>
      <c r="GAC59" s="73"/>
      <c r="GAD59" s="73"/>
      <c r="GAE59" s="73"/>
      <c r="GAF59" s="73"/>
      <c r="GAG59" s="73"/>
      <c r="GAH59" s="73"/>
      <c r="GAI59" s="73"/>
      <c r="GAJ59" s="73"/>
      <c r="GAK59" s="73"/>
      <c r="GAL59" s="73"/>
      <c r="GAM59" s="73"/>
      <c r="GAN59" s="73"/>
      <c r="GAO59" s="73"/>
      <c r="GAP59" s="73"/>
      <c r="GAQ59" s="73"/>
      <c r="GAR59" s="73"/>
      <c r="GAS59" s="73"/>
      <c r="GAT59" s="73"/>
      <c r="GAU59" s="73"/>
      <c r="GAV59" s="73"/>
      <c r="GAW59" s="73"/>
      <c r="GAX59" s="73"/>
      <c r="GAY59" s="73"/>
      <c r="GAZ59" s="73"/>
      <c r="GBA59" s="73"/>
      <c r="GBB59" s="73"/>
      <c r="GBC59" s="73"/>
      <c r="GBD59" s="73"/>
      <c r="GBE59" s="73"/>
      <c r="GBF59" s="73"/>
      <c r="GBG59" s="73"/>
      <c r="GBH59" s="73"/>
      <c r="GBI59" s="73"/>
      <c r="GBJ59" s="73"/>
      <c r="GBK59" s="73"/>
      <c r="GBL59" s="73"/>
      <c r="GBM59" s="73"/>
      <c r="GBN59" s="73"/>
      <c r="GBO59" s="73"/>
      <c r="GBP59" s="73"/>
      <c r="GBQ59" s="73"/>
      <c r="GBR59" s="73"/>
      <c r="GBS59" s="73"/>
      <c r="GBT59" s="73"/>
      <c r="GBU59" s="73"/>
      <c r="GBV59" s="73"/>
      <c r="GBW59" s="73"/>
      <c r="GBX59" s="73"/>
      <c r="GBY59" s="73"/>
      <c r="GBZ59" s="73"/>
      <c r="GCA59" s="73"/>
      <c r="GCB59" s="73"/>
      <c r="GCC59" s="73"/>
      <c r="GCD59" s="73"/>
      <c r="GCE59" s="73"/>
      <c r="GCF59" s="73"/>
      <c r="GCG59" s="73"/>
      <c r="GCH59" s="73"/>
      <c r="GCI59" s="73"/>
      <c r="GCJ59" s="73"/>
      <c r="GCK59" s="73"/>
      <c r="GCL59" s="73"/>
      <c r="GCM59" s="73"/>
      <c r="GCN59" s="73"/>
      <c r="GCO59" s="73"/>
      <c r="GCP59" s="73"/>
      <c r="GCQ59" s="73"/>
      <c r="GCR59" s="73"/>
      <c r="GCS59" s="73"/>
      <c r="GCT59" s="73"/>
      <c r="GCU59" s="73"/>
      <c r="GCV59" s="73"/>
      <c r="GCW59" s="73"/>
      <c r="GCX59" s="73"/>
      <c r="GCY59" s="73"/>
      <c r="GCZ59" s="73"/>
      <c r="GDA59" s="73"/>
      <c r="GDB59" s="73"/>
      <c r="GDC59" s="73"/>
      <c r="GDD59" s="73"/>
      <c r="GDE59" s="73"/>
      <c r="GDF59" s="73"/>
      <c r="GDG59" s="73"/>
      <c r="GDH59" s="73"/>
      <c r="GDI59" s="73"/>
      <c r="GDJ59" s="73"/>
      <c r="GDK59" s="73"/>
      <c r="GDL59" s="73"/>
      <c r="GDM59" s="73"/>
      <c r="GDN59" s="73"/>
      <c r="GDO59" s="73"/>
      <c r="GDP59" s="73"/>
      <c r="GDQ59" s="73"/>
      <c r="GDR59" s="73"/>
      <c r="GDS59" s="73"/>
      <c r="GDT59" s="73"/>
      <c r="GDU59" s="73"/>
      <c r="GDV59" s="73"/>
      <c r="GDW59" s="73"/>
      <c r="GDX59" s="73"/>
      <c r="GDY59" s="73"/>
      <c r="GDZ59" s="73"/>
      <c r="GEA59" s="73"/>
      <c r="GEB59" s="73"/>
      <c r="GEC59" s="73"/>
      <c r="GED59" s="73"/>
      <c r="GEE59" s="73"/>
      <c r="GEF59" s="73"/>
      <c r="GEG59" s="73"/>
      <c r="GEH59" s="73"/>
      <c r="GEI59" s="73"/>
      <c r="GEJ59" s="73"/>
      <c r="GEK59" s="73"/>
      <c r="GEL59" s="73"/>
      <c r="GEM59" s="73"/>
      <c r="GEN59" s="73"/>
      <c r="GEO59" s="73"/>
      <c r="GEP59" s="73"/>
      <c r="GEQ59" s="73"/>
      <c r="GER59" s="73"/>
      <c r="GES59" s="73"/>
      <c r="GET59" s="73"/>
      <c r="GEU59" s="73"/>
      <c r="GEV59" s="73"/>
      <c r="GEW59" s="73"/>
      <c r="GEX59" s="73"/>
      <c r="GEY59" s="73"/>
      <c r="GEZ59" s="73"/>
      <c r="GFA59" s="73"/>
      <c r="GFB59" s="73"/>
      <c r="GFC59" s="73"/>
      <c r="GFD59" s="73"/>
      <c r="GFE59" s="73"/>
      <c r="GFF59" s="73"/>
      <c r="GFG59" s="73"/>
      <c r="GFH59" s="73"/>
      <c r="GFI59" s="73"/>
      <c r="GFJ59" s="73"/>
      <c r="GFK59" s="73"/>
      <c r="GFL59" s="73"/>
      <c r="GFM59" s="73"/>
      <c r="GFN59" s="73"/>
      <c r="GFO59" s="73"/>
      <c r="GFP59" s="73"/>
      <c r="GFQ59" s="73"/>
      <c r="GFR59" s="73"/>
      <c r="GFS59" s="73"/>
      <c r="GFT59" s="73"/>
      <c r="GFU59" s="73"/>
      <c r="GFV59" s="73"/>
      <c r="GFW59" s="73"/>
      <c r="GFX59" s="73"/>
      <c r="GFY59" s="73"/>
      <c r="GFZ59" s="73"/>
      <c r="GGA59" s="73"/>
      <c r="GGB59" s="73"/>
      <c r="GGC59" s="73"/>
      <c r="GGD59" s="73"/>
      <c r="GGE59" s="73"/>
      <c r="GGF59" s="73"/>
      <c r="GGG59" s="73"/>
      <c r="GGH59" s="73"/>
      <c r="GGI59" s="73"/>
      <c r="GGJ59" s="73"/>
      <c r="GGK59" s="73"/>
      <c r="GGL59" s="73"/>
      <c r="GGM59" s="73"/>
      <c r="GGN59" s="73"/>
      <c r="GGO59" s="73"/>
      <c r="GGP59" s="73"/>
      <c r="GGQ59" s="73"/>
      <c r="GGR59" s="73"/>
      <c r="GGS59" s="73"/>
      <c r="GGT59" s="73"/>
      <c r="GGU59" s="73"/>
      <c r="GGV59" s="73"/>
      <c r="GGW59" s="73"/>
      <c r="GGX59" s="73"/>
      <c r="GGY59" s="73"/>
      <c r="GGZ59" s="73"/>
      <c r="GHA59" s="73"/>
      <c r="GHB59" s="73"/>
      <c r="GHC59" s="73"/>
      <c r="GHD59" s="73"/>
      <c r="GHE59" s="73"/>
      <c r="GHF59" s="73"/>
      <c r="GHG59" s="73"/>
      <c r="GHH59" s="73"/>
      <c r="GHI59" s="73"/>
      <c r="GHJ59" s="73"/>
      <c r="GHK59" s="73"/>
      <c r="GHL59" s="73"/>
      <c r="GHM59" s="73"/>
      <c r="GHN59" s="73"/>
      <c r="GHO59" s="73"/>
      <c r="GHP59" s="73"/>
      <c r="GHQ59" s="73"/>
      <c r="GHR59" s="73"/>
      <c r="GHS59" s="73"/>
      <c r="GHT59" s="73"/>
      <c r="GHU59" s="73"/>
      <c r="GHV59" s="73"/>
      <c r="GHW59" s="73"/>
      <c r="GHX59" s="73"/>
      <c r="GHY59" s="73"/>
      <c r="GHZ59" s="73"/>
      <c r="GIA59" s="73"/>
      <c r="GIB59" s="73"/>
      <c r="GIC59" s="73"/>
      <c r="GID59" s="73"/>
      <c r="GIE59" s="73"/>
      <c r="GIF59" s="73"/>
      <c r="GIG59" s="73"/>
      <c r="GIH59" s="73"/>
      <c r="GII59" s="73"/>
      <c r="GIJ59" s="73"/>
      <c r="GIK59" s="73"/>
      <c r="GIL59" s="73"/>
      <c r="GIM59" s="73"/>
      <c r="GIN59" s="73"/>
      <c r="GIO59" s="73"/>
      <c r="GIP59" s="73"/>
      <c r="GIQ59" s="73"/>
      <c r="GIR59" s="73"/>
      <c r="GIS59" s="73"/>
      <c r="GIT59" s="73"/>
      <c r="GIU59" s="73"/>
      <c r="GIV59" s="73"/>
      <c r="GIW59" s="73"/>
      <c r="GIX59" s="73"/>
      <c r="GIY59" s="73"/>
      <c r="GIZ59" s="73"/>
      <c r="GJA59" s="73"/>
      <c r="GJB59" s="73"/>
      <c r="GJC59" s="73"/>
      <c r="GJD59" s="73"/>
      <c r="GJE59" s="73"/>
      <c r="GJF59" s="73"/>
      <c r="GJG59" s="73"/>
      <c r="GJH59" s="73"/>
      <c r="GJI59" s="73"/>
      <c r="GJJ59" s="73"/>
      <c r="GJK59" s="73"/>
      <c r="GJL59" s="73"/>
      <c r="GJM59" s="73"/>
      <c r="GJN59" s="73"/>
      <c r="GJO59" s="73"/>
      <c r="GJP59" s="73"/>
      <c r="GJQ59" s="73"/>
      <c r="GJR59" s="73"/>
      <c r="GJS59" s="73"/>
      <c r="GJT59" s="73"/>
      <c r="GJU59" s="73"/>
      <c r="GJV59" s="73"/>
      <c r="GJW59" s="73"/>
      <c r="GJX59" s="73"/>
      <c r="GJY59" s="73"/>
      <c r="GJZ59" s="73"/>
      <c r="GKA59" s="73"/>
      <c r="GKB59" s="73"/>
      <c r="GKC59" s="73"/>
      <c r="GKD59" s="73"/>
      <c r="GKE59" s="73"/>
      <c r="GKF59" s="73"/>
      <c r="GKG59" s="73"/>
      <c r="GKH59" s="73"/>
      <c r="GKI59" s="73"/>
      <c r="GKJ59" s="73"/>
      <c r="GKK59" s="73"/>
      <c r="GKL59" s="73"/>
      <c r="GKM59" s="73"/>
      <c r="GKN59" s="73"/>
      <c r="GKO59" s="73"/>
      <c r="GKP59" s="73"/>
      <c r="GKQ59" s="73"/>
      <c r="GKR59" s="73"/>
      <c r="GKS59" s="73"/>
      <c r="GKT59" s="73"/>
      <c r="GKU59" s="73"/>
      <c r="GKV59" s="73"/>
      <c r="GKW59" s="73"/>
      <c r="GKX59" s="73"/>
      <c r="GKY59" s="73"/>
      <c r="GKZ59" s="73"/>
      <c r="GLA59" s="73"/>
      <c r="GLB59" s="73"/>
      <c r="GLC59" s="73"/>
      <c r="GLD59" s="73"/>
      <c r="GLE59" s="73"/>
      <c r="GLF59" s="73"/>
      <c r="GLG59" s="73"/>
      <c r="GLH59" s="73"/>
      <c r="GLI59" s="73"/>
      <c r="GLJ59" s="73"/>
      <c r="GLK59" s="73"/>
      <c r="GLL59" s="73"/>
      <c r="GLM59" s="73"/>
      <c r="GLN59" s="73"/>
      <c r="GLO59" s="73"/>
      <c r="GLP59" s="73"/>
      <c r="GLQ59" s="73"/>
      <c r="GLR59" s="73"/>
      <c r="GLS59" s="73"/>
      <c r="GLT59" s="73"/>
      <c r="GLU59" s="73"/>
      <c r="GLV59" s="73"/>
      <c r="GLW59" s="73"/>
      <c r="GLX59" s="73"/>
      <c r="GLY59" s="73"/>
      <c r="GLZ59" s="73"/>
      <c r="GMA59" s="73"/>
      <c r="GMB59" s="73"/>
      <c r="GMC59" s="73"/>
      <c r="GMD59" s="73"/>
      <c r="GME59" s="73"/>
      <c r="GMF59" s="73"/>
      <c r="GMG59" s="73"/>
      <c r="GMH59" s="73"/>
      <c r="GMI59" s="73"/>
      <c r="GMJ59" s="73"/>
      <c r="GMK59" s="73"/>
      <c r="GML59" s="73"/>
      <c r="GMM59" s="73"/>
      <c r="GMN59" s="73"/>
      <c r="GMO59" s="73"/>
      <c r="GMP59" s="73"/>
      <c r="GMQ59" s="73"/>
      <c r="GMR59" s="73"/>
      <c r="GMS59" s="73"/>
      <c r="GMT59" s="73"/>
      <c r="GMU59" s="73"/>
      <c r="GMV59" s="73"/>
      <c r="GMW59" s="73"/>
      <c r="GMX59" s="73"/>
      <c r="GMY59" s="73"/>
      <c r="GMZ59" s="73"/>
      <c r="GNA59" s="73"/>
      <c r="GNB59" s="73"/>
      <c r="GNC59" s="73"/>
      <c r="GND59" s="73"/>
      <c r="GNE59" s="73"/>
      <c r="GNF59" s="73"/>
      <c r="GNG59" s="73"/>
      <c r="GNH59" s="73"/>
      <c r="GNI59" s="73"/>
      <c r="GNJ59" s="73"/>
      <c r="GNK59" s="73"/>
      <c r="GNL59" s="73"/>
      <c r="GNM59" s="73"/>
      <c r="GNN59" s="73"/>
      <c r="GNO59" s="73"/>
      <c r="GNP59" s="73"/>
      <c r="GNQ59" s="73"/>
      <c r="GNR59" s="73"/>
      <c r="GNS59" s="73"/>
      <c r="GNT59" s="73"/>
      <c r="GNU59" s="73"/>
      <c r="GNV59" s="73"/>
      <c r="GNW59" s="73"/>
      <c r="GNX59" s="73"/>
      <c r="GNY59" s="73"/>
      <c r="GNZ59" s="73"/>
      <c r="GOA59" s="73"/>
      <c r="GOB59" s="73"/>
      <c r="GOC59" s="73"/>
      <c r="GOD59" s="73"/>
      <c r="GOE59" s="73"/>
      <c r="GOF59" s="73"/>
      <c r="GOG59" s="73"/>
      <c r="GOH59" s="73"/>
      <c r="GOI59" s="73"/>
      <c r="GOJ59" s="73"/>
      <c r="GOK59" s="73"/>
      <c r="GOL59" s="73"/>
      <c r="GOM59" s="73"/>
      <c r="GON59" s="73"/>
      <c r="GOO59" s="73"/>
      <c r="GOP59" s="73"/>
      <c r="GOQ59" s="73"/>
      <c r="GOR59" s="73"/>
      <c r="GOS59" s="73"/>
      <c r="GOT59" s="73"/>
      <c r="GOU59" s="73"/>
      <c r="GOV59" s="73"/>
      <c r="GOW59" s="73"/>
      <c r="GOX59" s="73"/>
      <c r="GOY59" s="73"/>
      <c r="GOZ59" s="73"/>
      <c r="GPA59" s="73"/>
      <c r="GPB59" s="73"/>
      <c r="GPC59" s="73"/>
      <c r="GPD59" s="73"/>
      <c r="GPE59" s="73"/>
      <c r="GPF59" s="73"/>
      <c r="GPG59" s="73"/>
      <c r="GPH59" s="73"/>
      <c r="GPI59" s="73"/>
      <c r="GPJ59" s="73"/>
      <c r="GPK59" s="73"/>
      <c r="GPL59" s="73"/>
      <c r="GPM59" s="73"/>
      <c r="GPN59" s="73"/>
      <c r="GPO59" s="73"/>
      <c r="GPP59" s="73"/>
      <c r="GPQ59" s="73"/>
      <c r="GPR59" s="73"/>
      <c r="GPS59" s="73"/>
      <c r="GPT59" s="73"/>
      <c r="GPU59" s="73"/>
      <c r="GPV59" s="73"/>
      <c r="GPW59" s="73"/>
      <c r="GPX59" s="73"/>
      <c r="GPY59" s="73"/>
      <c r="GPZ59" s="73"/>
      <c r="GQA59" s="73"/>
      <c r="GQB59" s="73"/>
      <c r="GQC59" s="73"/>
      <c r="GQD59" s="73"/>
      <c r="GQE59" s="73"/>
      <c r="GQF59" s="73"/>
      <c r="GQG59" s="73"/>
      <c r="GQH59" s="73"/>
      <c r="GQI59" s="73"/>
      <c r="GQJ59" s="73"/>
      <c r="GQK59" s="73"/>
      <c r="GQL59" s="73"/>
      <c r="GQM59" s="73"/>
      <c r="GQN59" s="73"/>
      <c r="GQO59" s="73"/>
      <c r="GQP59" s="73"/>
      <c r="GQQ59" s="73"/>
      <c r="GQR59" s="73"/>
      <c r="GQS59" s="73"/>
      <c r="GQT59" s="73"/>
      <c r="GQU59" s="73"/>
      <c r="GQV59" s="73"/>
      <c r="GQW59" s="73"/>
      <c r="GQX59" s="73"/>
      <c r="GQY59" s="73"/>
      <c r="GQZ59" s="73"/>
      <c r="GRA59" s="73"/>
      <c r="GRB59" s="73"/>
      <c r="GRC59" s="73"/>
      <c r="GRD59" s="73"/>
      <c r="GRE59" s="73"/>
      <c r="GRF59" s="73"/>
      <c r="GRG59" s="73"/>
      <c r="GRH59" s="73"/>
      <c r="GRI59" s="73"/>
      <c r="GRJ59" s="73"/>
      <c r="GRK59" s="73"/>
      <c r="GRL59" s="73"/>
      <c r="GRM59" s="73"/>
      <c r="GRN59" s="73"/>
      <c r="GRO59" s="73"/>
      <c r="GRP59" s="73"/>
      <c r="GRQ59" s="73"/>
      <c r="GRR59" s="73"/>
      <c r="GRS59" s="73"/>
      <c r="GRT59" s="73"/>
      <c r="GRU59" s="73"/>
      <c r="GRV59" s="73"/>
      <c r="GRW59" s="73"/>
      <c r="GRX59" s="73"/>
      <c r="GRY59" s="73"/>
      <c r="GRZ59" s="73"/>
      <c r="GSA59" s="73"/>
      <c r="GSB59" s="73"/>
      <c r="GSC59" s="73"/>
      <c r="GSD59" s="73"/>
      <c r="GSE59" s="73"/>
      <c r="GSF59" s="73"/>
      <c r="GSG59" s="73"/>
      <c r="GSH59" s="73"/>
      <c r="GSI59" s="73"/>
      <c r="GSJ59" s="73"/>
      <c r="GSK59" s="73"/>
      <c r="GSL59" s="73"/>
      <c r="GSM59" s="73"/>
      <c r="GSN59" s="73"/>
      <c r="GSO59" s="73"/>
      <c r="GSP59" s="73"/>
      <c r="GSQ59" s="73"/>
      <c r="GSR59" s="73"/>
      <c r="GSS59" s="73"/>
      <c r="GST59" s="73"/>
      <c r="GSU59" s="73"/>
      <c r="GSV59" s="73"/>
      <c r="GSW59" s="73"/>
      <c r="GSX59" s="73"/>
      <c r="GSY59" s="73"/>
      <c r="GSZ59" s="73"/>
      <c r="GTA59" s="73"/>
      <c r="GTB59" s="73"/>
      <c r="GTC59" s="73"/>
      <c r="GTD59" s="73"/>
      <c r="GTE59" s="73"/>
      <c r="GTF59" s="73"/>
      <c r="GTG59" s="73"/>
      <c r="GTH59" s="73"/>
      <c r="GTI59" s="73"/>
      <c r="GTJ59" s="73"/>
      <c r="GTK59" s="73"/>
      <c r="GTL59" s="73"/>
      <c r="GTM59" s="73"/>
      <c r="GTN59" s="73"/>
      <c r="GTO59" s="73"/>
      <c r="GTP59" s="73"/>
      <c r="GTQ59" s="73"/>
      <c r="GTR59" s="73"/>
      <c r="GTS59" s="73"/>
      <c r="GTT59" s="73"/>
      <c r="GTU59" s="73"/>
      <c r="GTV59" s="73"/>
      <c r="GTW59" s="73"/>
      <c r="GTX59" s="73"/>
      <c r="GTY59" s="73"/>
      <c r="GTZ59" s="73"/>
      <c r="GUA59" s="73"/>
      <c r="GUB59" s="73"/>
      <c r="GUC59" s="73"/>
      <c r="GUD59" s="73"/>
      <c r="GUE59" s="73"/>
      <c r="GUF59" s="73"/>
      <c r="GUG59" s="73"/>
      <c r="GUH59" s="73"/>
      <c r="GUI59" s="73"/>
      <c r="GUJ59" s="73"/>
      <c r="GUK59" s="73"/>
      <c r="GUL59" s="73"/>
      <c r="GUM59" s="73"/>
      <c r="GUN59" s="73"/>
      <c r="GUO59" s="73"/>
      <c r="GUP59" s="73"/>
      <c r="GUQ59" s="73"/>
      <c r="GUR59" s="73"/>
      <c r="GUS59" s="73"/>
      <c r="GUT59" s="73"/>
      <c r="GUU59" s="73"/>
      <c r="GUV59" s="73"/>
      <c r="GUW59" s="73"/>
      <c r="GUX59" s="73"/>
      <c r="GUY59" s="73"/>
      <c r="GUZ59" s="73"/>
      <c r="GVA59" s="73"/>
      <c r="GVB59" s="73"/>
      <c r="GVC59" s="73"/>
      <c r="GVD59" s="73"/>
      <c r="GVE59" s="73"/>
      <c r="GVF59" s="73"/>
      <c r="GVG59" s="73"/>
      <c r="GVH59" s="73"/>
      <c r="GVI59" s="73"/>
      <c r="GVJ59" s="73"/>
      <c r="GVK59" s="73"/>
      <c r="GVL59" s="73"/>
      <c r="GVM59" s="73"/>
      <c r="GVN59" s="73"/>
      <c r="GVO59" s="73"/>
      <c r="GVP59" s="73"/>
      <c r="GVQ59" s="73"/>
      <c r="GVR59" s="73"/>
      <c r="GVS59" s="73"/>
      <c r="GVT59" s="73"/>
      <c r="GVU59" s="73"/>
      <c r="GVV59" s="73"/>
      <c r="GVW59" s="73"/>
      <c r="GVX59" s="73"/>
      <c r="GVY59" s="73"/>
      <c r="GVZ59" s="73"/>
      <c r="GWA59" s="73"/>
      <c r="GWB59" s="73"/>
      <c r="GWC59" s="73"/>
      <c r="GWD59" s="73"/>
      <c r="GWE59" s="73"/>
      <c r="GWF59" s="73"/>
      <c r="GWG59" s="73"/>
      <c r="GWH59" s="73"/>
      <c r="GWI59" s="73"/>
      <c r="GWJ59" s="73"/>
      <c r="GWK59" s="73"/>
      <c r="GWL59" s="73"/>
      <c r="GWM59" s="73"/>
      <c r="GWN59" s="73"/>
      <c r="GWO59" s="73"/>
      <c r="GWP59" s="73"/>
      <c r="GWQ59" s="73"/>
      <c r="GWR59" s="73"/>
      <c r="GWS59" s="73"/>
      <c r="GWT59" s="73"/>
      <c r="GWU59" s="73"/>
      <c r="GWV59" s="73"/>
      <c r="GWW59" s="73"/>
      <c r="GWX59" s="73"/>
      <c r="GWY59" s="73"/>
      <c r="GWZ59" s="73"/>
      <c r="GXA59" s="73"/>
      <c r="GXB59" s="73"/>
      <c r="GXC59" s="73"/>
      <c r="GXD59" s="73"/>
      <c r="GXE59" s="73"/>
      <c r="GXF59" s="73"/>
      <c r="GXG59" s="73"/>
      <c r="GXH59" s="73"/>
      <c r="GXI59" s="73"/>
      <c r="GXJ59" s="73"/>
      <c r="GXK59" s="73"/>
      <c r="GXL59" s="73"/>
      <c r="GXM59" s="73"/>
      <c r="GXN59" s="73"/>
      <c r="GXO59" s="73"/>
      <c r="GXP59" s="73"/>
      <c r="GXQ59" s="73"/>
      <c r="GXR59" s="73"/>
      <c r="GXS59" s="73"/>
      <c r="GXT59" s="73"/>
      <c r="GXU59" s="73"/>
      <c r="GXV59" s="73"/>
      <c r="GXW59" s="73"/>
      <c r="GXX59" s="73"/>
      <c r="GXY59" s="73"/>
      <c r="GXZ59" s="73"/>
      <c r="GYA59" s="73"/>
      <c r="GYB59" s="73"/>
      <c r="GYC59" s="73"/>
      <c r="GYD59" s="73"/>
      <c r="GYE59" s="73"/>
      <c r="GYF59" s="73"/>
      <c r="GYG59" s="73"/>
      <c r="GYH59" s="73"/>
      <c r="GYI59" s="73"/>
      <c r="GYJ59" s="73"/>
      <c r="GYK59" s="73"/>
      <c r="GYL59" s="73"/>
      <c r="GYM59" s="73"/>
      <c r="GYN59" s="73"/>
      <c r="GYO59" s="73"/>
      <c r="GYP59" s="73"/>
      <c r="GYQ59" s="73"/>
      <c r="GYR59" s="73"/>
      <c r="GYS59" s="73"/>
      <c r="GYT59" s="73"/>
      <c r="GYU59" s="73"/>
      <c r="GYV59" s="73"/>
      <c r="GYW59" s="73"/>
      <c r="GYX59" s="73"/>
      <c r="GYY59" s="73"/>
      <c r="GYZ59" s="73"/>
      <c r="GZA59" s="73"/>
      <c r="GZB59" s="73"/>
      <c r="GZC59" s="73"/>
      <c r="GZD59" s="73"/>
      <c r="GZE59" s="73"/>
      <c r="GZF59" s="73"/>
      <c r="GZG59" s="73"/>
      <c r="GZH59" s="73"/>
      <c r="GZI59" s="73"/>
      <c r="GZJ59" s="73"/>
      <c r="GZK59" s="73"/>
      <c r="GZL59" s="73"/>
      <c r="GZM59" s="73"/>
      <c r="GZN59" s="73"/>
      <c r="GZO59" s="73"/>
      <c r="GZP59" s="73"/>
      <c r="GZQ59" s="73"/>
      <c r="GZR59" s="73"/>
      <c r="GZS59" s="73"/>
      <c r="GZT59" s="73"/>
      <c r="GZU59" s="73"/>
      <c r="GZV59" s="73"/>
      <c r="GZW59" s="73"/>
      <c r="GZX59" s="73"/>
      <c r="GZY59" s="73"/>
      <c r="GZZ59" s="73"/>
      <c r="HAA59" s="73"/>
      <c r="HAB59" s="73"/>
      <c r="HAC59" s="73"/>
      <c r="HAD59" s="73"/>
      <c r="HAE59" s="73"/>
      <c r="HAF59" s="73"/>
      <c r="HAG59" s="73"/>
      <c r="HAH59" s="73"/>
      <c r="HAI59" s="73"/>
      <c r="HAJ59" s="73"/>
      <c r="HAK59" s="73"/>
      <c r="HAL59" s="73"/>
      <c r="HAM59" s="73"/>
      <c r="HAN59" s="73"/>
      <c r="HAO59" s="73"/>
      <c r="HAP59" s="73"/>
      <c r="HAQ59" s="73"/>
      <c r="HAR59" s="73"/>
      <c r="HAS59" s="73"/>
      <c r="HAT59" s="73"/>
      <c r="HAU59" s="73"/>
      <c r="HAV59" s="73"/>
      <c r="HAW59" s="73"/>
      <c r="HAX59" s="73"/>
      <c r="HAY59" s="73"/>
      <c r="HAZ59" s="73"/>
      <c r="HBA59" s="73"/>
      <c r="HBB59" s="73"/>
      <c r="HBC59" s="73"/>
      <c r="HBD59" s="73"/>
      <c r="HBE59" s="73"/>
      <c r="HBF59" s="73"/>
      <c r="HBG59" s="73"/>
      <c r="HBH59" s="73"/>
      <c r="HBI59" s="73"/>
      <c r="HBJ59" s="73"/>
      <c r="HBK59" s="73"/>
      <c r="HBL59" s="73"/>
      <c r="HBM59" s="73"/>
      <c r="HBN59" s="73"/>
      <c r="HBO59" s="73"/>
      <c r="HBP59" s="73"/>
      <c r="HBQ59" s="73"/>
      <c r="HBR59" s="73"/>
      <c r="HBS59" s="73"/>
      <c r="HBT59" s="73"/>
      <c r="HBU59" s="73"/>
      <c r="HBV59" s="73"/>
      <c r="HBW59" s="73"/>
      <c r="HBX59" s="73"/>
      <c r="HBY59" s="73"/>
      <c r="HBZ59" s="73"/>
      <c r="HCA59" s="73"/>
      <c r="HCB59" s="73"/>
      <c r="HCC59" s="73"/>
      <c r="HCD59" s="73"/>
      <c r="HCE59" s="73"/>
      <c r="HCF59" s="73"/>
      <c r="HCG59" s="73"/>
      <c r="HCH59" s="73"/>
      <c r="HCI59" s="73"/>
      <c r="HCJ59" s="73"/>
      <c r="HCK59" s="73"/>
      <c r="HCL59" s="73"/>
      <c r="HCM59" s="73"/>
      <c r="HCN59" s="73"/>
      <c r="HCO59" s="73"/>
      <c r="HCP59" s="73"/>
      <c r="HCQ59" s="73"/>
      <c r="HCR59" s="73"/>
      <c r="HCS59" s="73"/>
      <c r="HCT59" s="73"/>
      <c r="HCU59" s="73"/>
      <c r="HCV59" s="73"/>
      <c r="HCW59" s="73"/>
      <c r="HCX59" s="73"/>
      <c r="HCY59" s="73"/>
      <c r="HCZ59" s="73"/>
      <c r="HDA59" s="73"/>
      <c r="HDB59" s="73"/>
      <c r="HDC59" s="73"/>
      <c r="HDD59" s="73"/>
      <c r="HDE59" s="73"/>
      <c r="HDF59" s="73"/>
      <c r="HDG59" s="73"/>
      <c r="HDH59" s="73"/>
      <c r="HDI59" s="73"/>
      <c r="HDJ59" s="73"/>
      <c r="HDK59" s="73"/>
      <c r="HDL59" s="73"/>
      <c r="HDM59" s="73"/>
      <c r="HDN59" s="73"/>
      <c r="HDO59" s="73"/>
      <c r="HDP59" s="73"/>
      <c r="HDQ59" s="73"/>
      <c r="HDR59" s="73"/>
      <c r="HDS59" s="73"/>
      <c r="HDT59" s="73"/>
      <c r="HDU59" s="73"/>
      <c r="HDV59" s="73"/>
      <c r="HDW59" s="73"/>
      <c r="HDX59" s="73"/>
      <c r="HDY59" s="73"/>
      <c r="HDZ59" s="73"/>
      <c r="HEA59" s="73"/>
      <c r="HEB59" s="73"/>
      <c r="HEC59" s="73"/>
      <c r="HED59" s="73"/>
      <c r="HEE59" s="73"/>
      <c r="HEF59" s="73"/>
      <c r="HEG59" s="73"/>
      <c r="HEH59" s="73"/>
      <c r="HEI59" s="73"/>
      <c r="HEJ59" s="73"/>
      <c r="HEK59" s="73"/>
      <c r="HEL59" s="73"/>
      <c r="HEM59" s="73"/>
      <c r="HEN59" s="73"/>
      <c r="HEO59" s="73"/>
      <c r="HEP59" s="73"/>
      <c r="HEQ59" s="73"/>
      <c r="HER59" s="73"/>
      <c r="HES59" s="73"/>
      <c r="HET59" s="73"/>
      <c r="HEU59" s="73"/>
      <c r="HEV59" s="73"/>
      <c r="HEW59" s="73"/>
      <c r="HEX59" s="73"/>
      <c r="HEY59" s="73"/>
      <c r="HEZ59" s="73"/>
      <c r="HFA59" s="73"/>
      <c r="HFB59" s="73"/>
      <c r="HFC59" s="73"/>
      <c r="HFD59" s="73"/>
      <c r="HFE59" s="73"/>
      <c r="HFF59" s="73"/>
      <c r="HFG59" s="73"/>
      <c r="HFH59" s="73"/>
      <c r="HFI59" s="73"/>
      <c r="HFJ59" s="73"/>
      <c r="HFK59" s="73"/>
      <c r="HFL59" s="73"/>
      <c r="HFM59" s="73"/>
      <c r="HFN59" s="73"/>
      <c r="HFO59" s="73"/>
      <c r="HFP59" s="73"/>
      <c r="HFQ59" s="73"/>
      <c r="HFR59" s="73"/>
      <c r="HFS59" s="73"/>
      <c r="HFT59" s="73"/>
      <c r="HFU59" s="73"/>
      <c r="HFV59" s="73"/>
      <c r="HFW59" s="73"/>
      <c r="HFX59" s="73"/>
      <c r="HFY59" s="73"/>
      <c r="HFZ59" s="73"/>
      <c r="HGA59" s="73"/>
      <c r="HGB59" s="73"/>
      <c r="HGC59" s="73"/>
      <c r="HGD59" s="73"/>
      <c r="HGE59" s="73"/>
      <c r="HGF59" s="73"/>
      <c r="HGG59" s="73"/>
      <c r="HGH59" s="73"/>
      <c r="HGI59" s="73"/>
      <c r="HGJ59" s="73"/>
      <c r="HGK59" s="73"/>
      <c r="HGL59" s="73"/>
      <c r="HGM59" s="73"/>
      <c r="HGN59" s="73"/>
      <c r="HGO59" s="73"/>
      <c r="HGP59" s="73"/>
      <c r="HGQ59" s="73"/>
      <c r="HGR59" s="73"/>
      <c r="HGS59" s="73"/>
      <c r="HGT59" s="73"/>
      <c r="HGU59" s="73"/>
      <c r="HGV59" s="73"/>
      <c r="HGW59" s="73"/>
      <c r="HGX59" s="73"/>
      <c r="HGY59" s="73"/>
      <c r="HGZ59" s="73"/>
      <c r="HHA59" s="73"/>
      <c r="HHB59" s="73"/>
      <c r="HHC59" s="73"/>
      <c r="HHD59" s="73"/>
      <c r="HHE59" s="73"/>
      <c r="HHF59" s="73"/>
      <c r="HHG59" s="73"/>
      <c r="HHH59" s="73"/>
      <c r="HHI59" s="73"/>
      <c r="HHJ59" s="73"/>
      <c r="HHK59" s="73"/>
      <c r="HHL59" s="73"/>
      <c r="HHM59" s="73"/>
      <c r="HHN59" s="73"/>
      <c r="HHO59" s="73"/>
      <c r="HHP59" s="73"/>
      <c r="HHQ59" s="73"/>
      <c r="HHR59" s="73"/>
      <c r="HHS59" s="73"/>
      <c r="HHT59" s="73"/>
      <c r="HHU59" s="73"/>
      <c r="HHV59" s="73"/>
      <c r="HHW59" s="73"/>
      <c r="HHX59" s="73"/>
      <c r="HHY59" s="73"/>
      <c r="HHZ59" s="73"/>
      <c r="HIA59" s="73"/>
      <c r="HIB59" s="73"/>
      <c r="HIC59" s="73"/>
      <c r="HID59" s="73"/>
      <c r="HIE59" s="73"/>
      <c r="HIF59" s="73"/>
      <c r="HIG59" s="73"/>
      <c r="HIH59" s="73"/>
      <c r="HII59" s="73"/>
      <c r="HIJ59" s="73"/>
      <c r="HIK59" s="73"/>
      <c r="HIL59" s="73"/>
      <c r="HIM59" s="73"/>
      <c r="HIN59" s="73"/>
      <c r="HIO59" s="73"/>
      <c r="HIP59" s="73"/>
      <c r="HIQ59" s="73"/>
      <c r="HIR59" s="73"/>
      <c r="HIS59" s="73"/>
      <c r="HIT59" s="73"/>
      <c r="HIU59" s="73"/>
      <c r="HIV59" s="73"/>
      <c r="HIW59" s="73"/>
      <c r="HIX59" s="73"/>
      <c r="HIY59" s="73"/>
      <c r="HIZ59" s="73"/>
      <c r="HJA59" s="73"/>
      <c r="HJB59" s="73"/>
      <c r="HJC59" s="73"/>
      <c r="HJD59" s="73"/>
      <c r="HJE59" s="73"/>
      <c r="HJF59" s="73"/>
      <c r="HJG59" s="73"/>
      <c r="HJH59" s="73"/>
      <c r="HJI59" s="73"/>
      <c r="HJJ59" s="73"/>
      <c r="HJK59" s="73"/>
      <c r="HJL59" s="73"/>
      <c r="HJM59" s="73"/>
      <c r="HJN59" s="73"/>
      <c r="HJO59" s="73"/>
      <c r="HJP59" s="73"/>
      <c r="HJQ59" s="73"/>
      <c r="HJR59" s="73"/>
      <c r="HJS59" s="73"/>
      <c r="HJT59" s="73"/>
      <c r="HJU59" s="73"/>
      <c r="HJV59" s="73"/>
      <c r="HJW59" s="73"/>
      <c r="HJX59" s="73"/>
      <c r="HJY59" s="73"/>
      <c r="HJZ59" s="73"/>
      <c r="HKA59" s="73"/>
      <c r="HKB59" s="73"/>
      <c r="HKC59" s="73"/>
      <c r="HKD59" s="73"/>
      <c r="HKE59" s="73"/>
      <c r="HKF59" s="73"/>
      <c r="HKG59" s="73"/>
      <c r="HKH59" s="73"/>
      <c r="HKI59" s="73"/>
      <c r="HKJ59" s="73"/>
      <c r="HKK59" s="73"/>
      <c r="HKL59" s="73"/>
      <c r="HKM59" s="73"/>
      <c r="HKN59" s="73"/>
      <c r="HKO59" s="73"/>
      <c r="HKP59" s="73"/>
      <c r="HKQ59" s="73"/>
      <c r="HKR59" s="73"/>
      <c r="HKS59" s="73"/>
      <c r="HKT59" s="73"/>
      <c r="HKU59" s="73"/>
      <c r="HKV59" s="73"/>
      <c r="HKW59" s="73"/>
      <c r="HKX59" s="73"/>
      <c r="HKY59" s="73"/>
      <c r="HKZ59" s="73"/>
      <c r="HLA59" s="73"/>
      <c r="HLB59" s="73"/>
      <c r="HLC59" s="73"/>
      <c r="HLD59" s="73"/>
      <c r="HLE59" s="73"/>
      <c r="HLF59" s="73"/>
      <c r="HLG59" s="73"/>
      <c r="HLH59" s="73"/>
      <c r="HLI59" s="73"/>
      <c r="HLJ59" s="73"/>
      <c r="HLK59" s="73"/>
      <c r="HLL59" s="73"/>
      <c r="HLM59" s="73"/>
      <c r="HLN59" s="73"/>
      <c r="HLO59" s="73"/>
      <c r="HLP59" s="73"/>
      <c r="HLQ59" s="73"/>
      <c r="HLR59" s="73"/>
      <c r="HLS59" s="73"/>
      <c r="HLT59" s="73"/>
      <c r="HLU59" s="73"/>
      <c r="HLV59" s="73"/>
      <c r="HLW59" s="73"/>
      <c r="HLX59" s="73"/>
      <c r="HLY59" s="73"/>
      <c r="HLZ59" s="73"/>
      <c r="HMA59" s="73"/>
      <c r="HMB59" s="73"/>
      <c r="HMC59" s="73"/>
      <c r="HMD59" s="73"/>
      <c r="HME59" s="73"/>
      <c r="HMF59" s="73"/>
      <c r="HMG59" s="73"/>
      <c r="HMH59" s="73"/>
      <c r="HMI59" s="73"/>
      <c r="HMJ59" s="73"/>
      <c r="HMK59" s="73"/>
      <c r="HML59" s="73"/>
      <c r="HMM59" s="73"/>
      <c r="HMN59" s="73"/>
      <c r="HMO59" s="73"/>
      <c r="HMP59" s="73"/>
      <c r="HMQ59" s="73"/>
      <c r="HMR59" s="73"/>
      <c r="HMS59" s="73"/>
      <c r="HMT59" s="73"/>
      <c r="HMU59" s="73"/>
      <c r="HMV59" s="73"/>
      <c r="HMW59" s="73"/>
      <c r="HMX59" s="73"/>
      <c r="HMY59" s="73"/>
      <c r="HMZ59" s="73"/>
      <c r="HNA59" s="73"/>
      <c r="HNB59" s="73"/>
      <c r="HNC59" s="73"/>
      <c r="HND59" s="73"/>
      <c r="HNE59" s="73"/>
      <c r="HNF59" s="73"/>
      <c r="HNG59" s="73"/>
      <c r="HNH59" s="73"/>
      <c r="HNI59" s="73"/>
      <c r="HNJ59" s="73"/>
      <c r="HNK59" s="73"/>
      <c r="HNL59" s="73"/>
      <c r="HNM59" s="73"/>
      <c r="HNN59" s="73"/>
      <c r="HNO59" s="73"/>
      <c r="HNP59" s="73"/>
      <c r="HNQ59" s="73"/>
      <c r="HNR59" s="73"/>
      <c r="HNS59" s="73"/>
      <c r="HNT59" s="73"/>
      <c r="HNU59" s="73"/>
      <c r="HNV59" s="73"/>
      <c r="HNW59" s="73"/>
      <c r="HNX59" s="73"/>
      <c r="HNY59" s="73"/>
      <c r="HNZ59" s="73"/>
      <c r="HOA59" s="73"/>
      <c r="HOB59" s="73"/>
      <c r="HOC59" s="73"/>
      <c r="HOD59" s="73"/>
      <c r="HOE59" s="73"/>
      <c r="HOF59" s="73"/>
      <c r="HOG59" s="73"/>
      <c r="HOH59" s="73"/>
      <c r="HOI59" s="73"/>
      <c r="HOJ59" s="73"/>
      <c r="HOK59" s="73"/>
      <c r="HOL59" s="73"/>
      <c r="HOM59" s="73"/>
      <c r="HON59" s="73"/>
      <c r="HOO59" s="73"/>
      <c r="HOP59" s="73"/>
      <c r="HOQ59" s="73"/>
      <c r="HOR59" s="73"/>
      <c r="HOS59" s="73"/>
      <c r="HOT59" s="73"/>
      <c r="HOU59" s="73"/>
      <c r="HOV59" s="73"/>
      <c r="HOW59" s="73"/>
      <c r="HOX59" s="73"/>
      <c r="HOY59" s="73"/>
      <c r="HOZ59" s="73"/>
      <c r="HPA59" s="73"/>
      <c r="HPB59" s="73"/>
      <c r="HPC59" s="73"/>
      <c r="HPD59" s="73"/>
      <c r="HPE59" s="73"/>
      <c r="HPF59" s="73"/>
      <c r="HPG59" s="73"/>
      <c r="HPH59" s="73"/>
      <c r="HPI59" s="73"/>
      <c r="HPJ59" s="73"/>
      <c r="HPK59" s="73"/>
      <c r="HPL59" s="73"/>
      <c r="HPM59" s="73"/>
      <c r="HPN59" s="73"/>
      <c r="HPO59" s="73"/>
      <c r="HPP59" s="73"/>
      <c r="HPQ59" s="73"/>
      <c r="HPR59" s="73"/>
      <c r="HPS59" s="73"/>
      <c r="HPT59" s="73"/>
      <c r="HPU59" s="73"/>
      <c r="HPV59" s="73"/>
      <c r="HPW59" s="73"/>
      <c r="HPX59" s="73"/>
      <c r="HPY59" s="73"/>
      <c r="HPZ59" s="73"/>
      <c r="HQA59" s="73"/>
      <c r="HQB59" s="73"/>
      <c r="HQC59" s="73"/>
      <c r="HQD59" s="73"/>
      <c r="HQE59" s="73"/>
      <c r="HQF59" s="73"/>
      <c r="HQG59" s="73"/>
      <c r="HQH59" s="73"/>
      <c r="HQI59" s="73"/>
      <c r="HQJ59" s="73"/>
      <c r="HQK59" s="73"/>
      <c r="HQL59" s="73"/>
      <c r="HQM59" s="73"/>
      <c r="HQN59" s="73"/>
      <c r="HQO59" s="73"/>
      <c r="HQP59" s="73"/>
      <c r="HQQ59" s="73"/>
      <c r="HQR59" s="73"/>
      <c r="HQS59" s="73"/>
      <c r="HQT59" s="73"/>
      <c r="HQU59" s="73"/>
      <c r="HQV59" s="73"/>
      <c r="HQW59" s="73"/>
      <c r="HQX59" s="73"/>
      <c r="HQY59" s="73"/>
      <c r="HQZ59" s="73"/>
      <c r="HRA59" s="73"/>
      <c r="HRB59" s="73"/>
      <c r="HRC59" s="73"/>
      <c r="HRD59" s="73"/>
      <c r="HRE59" s="73"/>
      <c r="HRF59" s="73"/>
      <c r="HRG59" s="73"/>
      <c r="HRH59" s="73"/>
      <c r="HRI59" s="73"/>
      <c r="HRJ59" s="73"/>
      <c r="HRK59" s="73"/>
      <c r="HRL59" s="73"/>
      <c r="HRM59" s="73"/>
      <c r="HRN59" s="73"/>
      <c r="HRO59" s="73"/>
      <c r="HRP59" s="73"/>
      <c r="HRQ59" s="73"/>
      <c r="HRR59" s="73"/>
      <c r="HRS59" s="73"/>
      <c r="HRT59" s="73"/>
      <c r="HRU59" s="73"/>
      <c r="HRV59" s="73"/>
      <c r="HRW59" s="73"/>
      <c r="HRX59" s="73"/>
      <c r="HRY59" s="73"/>
      <c r="HRZ59" s="73"/>
      <c r="HSA59" s="73"/>
      <c r="HSB59" s="73"/>
      <c r="HSC59" s="73"/>
      <c r="HSD59" s="73"/>
      <c r="HSE59" s="73"/>
      <c r="HSF59" s="73"/>
      <c r="HSG59" s="73"/>
      <c r="HSH59" s="73"/>
      <c r="HSI59" s="73"/>
      <c r="HSJ59" s="73"/>
      <c r="HSK59" s="73"/>
      <c r="HSL59" s="73"/>
      <c r="HSM59" s="73"/>
      <c r="HSN59" s="73"/>
      <c r="HSO59" s="73"/>
      <c r="HSP59" s="73"/>
      <c r="HSQ59" s="73"/>
      <c r="HSR59" s="73"/>
      <c r="HSS59" s="73"/>
      <c r="HST59" s="73"/>
      <c r="HSU59" s="73"/>
      <c r="HSV59" s="73"/>
      <c r="HSW59" s="73"/>
      <c r="HSX59" s="73"/>
      <c r="HSY59" s="73"/>
      <c r="HSZ59" s="73"/>
      <c r="HTA59" s="73"/>
      <c r="HTB59" s="73"/>
      <c r="HTC59" s="73"/>
      <c r="HTD59" s="73"/>
      <c r="HTE59" s="73"/>
      <c r="HTF59" s="73"/>
      <c r="HTG59" s="73"/>
      <c r="HTH59" s="73"/>
      <c r="HTI59" s="73"/>
      <c r="HTJ59" s="73"/>
      <c r="HTK59" s="73"/>
      <c r="HTL59" s="73"/>
      <c r="HTM59" s="73"/>
      <c r="HTN59" s="73"/>
      <c r="HTO59" s="73"/>
      <c r="HTP59" s="73"/>
      <c r="HTQ59" s="73"/>
      <c r="HTR59" s="73"/>
      <c r="HTS59" s="73"/>
      <c r="HTT59" s="73"/>
      <c r="HTU59" s="73"/>
      <c r="HTV59" s="73"/>
      <c r="HTW59" s="73"/>
      <c r="HTX59" s="73"/>
      <c r="HTY59" s="73"/>
      <c r="HTZ59" s="73"/>
      <c r="HUA59" s="73"/>
      <c r="HUB59" s="73"/>
      <c r="HUC59" s="73"/>
      <c r="HUD59" s="73"/>
      <c r="HUE59" s="73"/>
      <c r="HUF59" s="73"/>
      <c r="HUG59" s="73"/>
      <c r="HUH59" s="73"/>
      <c r="HUI59" s="73"/>
      <c r="HUJ59" s="73"/>
      <c r="HUK59" s="73"/>
      <c r="HUL59" s="73"/>
      <c r="HUM59" s="73"/>
      <c r="HUN59" s="73"/>
      <c r="HUO59" s="73"/>
      <c r="HUP59" s="73"/>
      <c r="HUQ59" s="73"/>
      <c r="HUR59" s="73"/>
      <c r="HUS59" s="73"/>
      <c r="HUT59" s="73"/>
      <c r="HUU59" s="73"/>
      <c r="HUV59" s="73"/>
      <c r="HUW59" s="73"/>
      <c r="HUX59" s="73"/>
      <c r="HUY59" s="73"/>
      <c r="HUZ59" s="73"/>
      <c r="HVA59" s="73"/>
      <c r="HVB59" s="73"/>
      <c r="HVC59" s="73"/>
      <c r="HVD59" s="73"/>
      <c r="HVE59" s="73"/>
      <c r="HVF59" s="73"/>
      <c r="HVG59" s="73"/>
      <c r="HVH59" s="73"/>
      <c r="HVI59" s="73"/>
      <c r="HVJ59" s="73"/>
      <c r="HVK59" s="73"/>
      <c r="HVL59" s="73"/>
      <c r="HVM59" s="73"/>
      <c r="HVN59" s="73"/>
      <c r="HVO59" s="73"/>
      <c r="HVP59" s="73"/>
      <c r="HVQ59" s="73"/>
      <c r="HVR59" s="73"/>
      <c r="HVS59" s="73"/>
      <c r="HVT59" s="73"/>
      <c r="HVU59" s="73"/>
      <c r="HVV59" s="73"/>
      <c r="HVW59" s="73"/>
      <c r="HVX59" s="73"/>
      <c r="HVY59" s="73"/>
      <c r="HVZ59" s="73"/>
      <c r="HWA59" s="73"/>
      <c r="HWB59" s="73"/>
      <c r="HWC59" s="73"/>
      <c r="HWD59" s="73"/>
      <c r="HWE59" s="73"/>
      <c r="HWF59" s="73"/>
      <c r="HWG59" s="73"/>
      <c r="HWH59" s="73"/>
      <c r="HWI59" s="73"/>
      <c r="HWJ59" s="73"/>
      <c r="HWK59" s="73"/>
      <c r="HWL59" s="73"/>
      <c r="HWM59" s="73"/>
      <c r="HWN59" s="73"/>
      <c r="HWO59" s="73"/>
      <c r="HWP59" s="73"/>
      <c r="HWQ59" s="73"/>
      <c r="HWR59" s="73"/>
      <c r="HWS59" s="73"/>
      <c r="HWT59" s="73"/>
      <c r="HWU59" s="73"/>
      <c r="HWV59" s="73"/>
      <c r="HWW59" s="73"/>
      <c r="HWX59" s="73"/>
      <c r="HWY59" s="73"/>
      <c r="HWZ59" s="73"/>
      <c r="HXA59" s="73"/>
      <c r="HXB59" s="73"/>
      <c r="HXC59" s="73"/>
      <c r="HXD59" s="73"/>
      <c r="HXE59" s="73"/>
      <c r="HXF59" s="73"/>
      <c r="HXG59" s="73"/>
      <c r="HXH59" s="73"/>
      <c r="HXI59" s="73"/>
      <c r="HXJ59" s="73"/>
      <c r="HXK59" s="73"/>
      <c r="HXL59" s="73"/>
      <c r="HXM59" s="73"/>
      <c r="HXN59" s="73"/>
      <c r="HXO59" s="73"/>
      <c r="HXP59" s="73"/>
      <c r="HXQ59" s="73"/>
      <c r="HXR59" s="73"/>
      <c r="HXS59" s="73"/>
      <c r="HXT59" s="73"/>
      <c r="HXU59" s="73"/>
      <c r="HXV59" s="73"/>
      <c r="HXW59" s="73"/>
      <c r="HXX59" s="73"/>
      <c r="HXY59" s="73"/>
      <c r="HXZ59" s="73"/>
      <c r="HYA59" s="73"/>
      <c r="HYB59" s="73"/>
      <c r="HYC59" s="73"/>
      <c r="HYD59" s="73"/>
      <c r="HYE59" s="73"/>
      <c r="HYF59" s="73"/>
      <c r="HYG59" s="73"/>
      <c r="HYH59" s="73"/>
      <c r="HYI59" s="73"/>
      <c r="HYJ59" s="73"/>
      <c r="HYK59" s="73"/>
      <c r="HYL59" s="73"/>
      <c r="HYM59" s="73"/>
      <c r="HYN59" s="73"/>
      <c r="HYO59" s="73"/>
      <c r="HYP59" s="73"/>
      <c r="HYQ59" s="73"/>
      <c r="HYR59" s="73"/>
      <c r="HYS59" s="73"/>
      <c r="HYT59" s="73"/>
      <c r="HYU59" s="73"/>
      <c r="HYV59" s="73"/>
      <c r="HYW59" s="73"/>
      <c r="HYX59" s="73"/>
      <c r="HYY59" s="73"/>
      <c r="HYZ59" s="73"/>
      <c r="HZA59" s="73"/>
      <c r="HZB59" s="73"/>
      <c r="HZC59" s="73"/>
      <c r="HZD59" s="73"/>
      <c r="HZE59" s="73"/>
      <c r="HZF59" s="73"/>
      <c r="HZG59" s="73"/>
      <c r="HZH59" s="73"/>
      <c r="HZI59" s="73"/>
      <c r="HZJ59" s="73"/>
      <c r="HZK59" s="73"/>
      <c r="HZL59" s="73"/>
      <c r="HZM59" s="73"/>
      <c r="HZN59" s="73"/>
      <c r="HZO59" s="73"/>
      <c r="HZP59" s="73"/>
      <c r="HZQ59" s="73"/>
      <c r="HZR59" s="73"/>
      <c r="HZS59" s="73"/>
      <c r="HZT59" s="73"/>
      <c r="HZU59" s="73"/>
      <c r="HZV59" s="73"/>
      <c r="HZW59" s="73"/>
      <c r="HZX59" s="73"/>
      <c r="HZY59" s="73"/>
      <c r="HZZ59" s="73"/>
      <c r="IAA59" s="73"/>
      <c r="IAB59" s="73"/>
      <c r="IAC59" s="73"/>
      <c r="IAD59" s="73"/>
      <c r="IAE59" s="73"/>
      <c r="IAF59" s="73"/>
      <c r="IAG59" s="73"/>
      <c r="IAH59" s="73"/>
      <c r="IAI59" s="73"/>
      <c r="IAJ59" s="73"/>
      <c r="IAK59" s="73"/>
      <c r="IAL59" s="73"/>
      <c r="IAM59" s="73"/>
      <c r="IAN59" s="73"/>
      <c r="IAO59" s="73"/>
      <c r="IAP59" s="73"/>
      <c r="IAQ59" s="73"/>
      <c r="IAR59" s="73"/>
      <c r="IAS59" s="73"/>
      <c r="IAT59" s="73"/>
      <c r="IAU59" s="73"/>
      <c r="IAV59" s="73"/>
      <c r="IAW59" s="73"/>
      <c r="IAX59" s="73"/>
      <c r="IAY59" s="73"/>
      <c r="IAZ59" s="73"/>
      <c r="IBA59" s="73"/>
      <c r="IBB59" s="73"/>
      <c r="IBC59" s="73"/>
      <c r="IBD59" s="73"/>
      <c r="IBE59" s="73"/>
      <c r="IBF59" s="73"/>
      <c r="IBG59" s="73"/>
      <c r="IBH59" s="73"/>
      <c r="IBI59" s="73"/>
      <c r="IBJ59" s="73"/>
      <c r="IBK59" s="73"/>
      <c r="IBL59" s="73"/>
      <c r="IBM59" s="73"/>
      <c r="IBN59" s="73"/>
      <c r="IBO59" s="73"/>
      <c r="IBP59" s="73"/>
      <c r="IBQ59" s="73"/>
      <c r="IBR59" s="73"/>
      <c r="IBS59" s="73"/>
      <c r="IBT59" s="73"/>
      <c r="IBU59" s="73"/>
      <c r="IBV59" s="73"/>
      <c r="IBW59" s="73"/>
      <c r="IBX59" s="73"/>
      <c r="IBY59" s="73"/>
      <c r="IBZ59" s="73"/>
      <c r="ICA59" s="73"/>
      <c r="ICB59" s="73"/>
      <c r="ICC59" s="73"/>
      <c r="ICD59" s="73"/>
      <c r="ICE59" s="73"/>
      <c r="ICF59" s="73"/>
      <c r="ICG59" s="73"/>
      <c r="ICH59" s="73"/>
      <c r="ICI59" s="73"/>
      <c r="ICJ59" s="73"/>
      <c r="ICK59" s="73"/>
      <c r="ICL59" s="73"/>
      <c r="ICM59" s="73"/>
      <c r="ICN59" s="73"/>
      <c r="ICO59" s="73"/>
      <c r="ICP59" s="73"/>
      <c r="ICQ59" s="73"/>
      <c r="ICR59" s="73"/>
      <c r="ICS59" s="73"/>
      <c r="ICT59" s="73"/>
      <c r="ICU59" s="73"/>
      <c r="ICV59" s="73"/>
      <c r="ICW59" s="73"/>
      <c r="ICX59" s="73"/>
      <c r="ICY59" s="73"/>
      <c r="ICZ59" s="73"/>
      <c r="IDA59" s="73"/>
      <c r="IDB59" s="73"/>
      <c r="IDC59" s="73"/>
      <c r="IDD59" s="73"/>
      <c r="IDE59" s="73"/>
      <c r="IDF59" s="73"/>
      <c r="IDG59" s="73"/>
      <c r="IDH59" s="73"/>
      <c r="IDI59" s="73"/>
      <c r="IDJ59" s="73"/>
      <c r="IDK59" s="73"/>
      <c r="IDL59" s="73"/>
      <c r="IDM59" s="73"/>
      <c r="IDN59" s="73"/>
      <c r="IDO59" s="73"/>
      <c r="IDP59" s="73"/>
      <c r="IDQ59" s="73"/>
      <c r="IDR59" s="73"/>
      <c r="IDS59" s="73"/>
      <c r="IDT59" s="73"/>
      <c r="IDU59" s="73"/>
      <c r="IDV59" s="73"/>
      <c r="IDW59" s="73"/>
      <c r="IDX59" s="73"/>
      <c r="IDY59" s="73"/>
      <c r="IDZ59" s="73"/>
      <c r="IEA59" s="73"/>
      <c r="IEB59" s="73"/>
      <c r="IEC59" s="73"/>
      <c r="IED59" s="73"/>
      <c r="IEE59" s="73"/>
      <c r="IEF59" s="73"/>
      <c r="IEG59" s="73"/>
      <c r="IEH59" s="73"/>
      <c r="IEI59" s="73"/>
      <c r="IEJ59" s="73"/>
      <c r="IEK59" s="73"/>
      <c r="IEL59" s="73"/>
      <c r="IEM59" s="73"/>
      <c r="IEN59" s="73"/>
      <c r="IEO59" s="73"/>
      <c r="IEP59" s="73"/>
      <c r="IEQ59" s="73"/>
      <c r="IER59" s="73"/>
      <c r="IES59" s="73"/>
      <c r="IET59" s="73"/>
      <c r="IEU59" s="73"/>
      <c r="IEV59" s="73"/>
      <c r="IEW59" s="73"/>
      <c r="IEX59" s="73"/>
      <c r="IEY59" s="73"/>
      <c r="IEZ59" s="73"/>
      <c r="IFA59" s="73"/>
      <c r="IFB59" s="73"/>
      <c r="IFC59" s="73"/>
      <c r="IFD59" s="73"/>
      <c r="IFE59" s="73"/>
      <c r="IFF59" s="73"/>
      <c r="IFG59" s="73"/>
      <c r="IFH59" s="73"/>
      <c r="IFI59" s="73"/>
      <c r="IFJ59" s="73"/>
      <c r="IFK59" s="73"/>
      <c r="IFL59" s="73"/>
      <c r="IFM59" s="73"/>
      <c r="IFN59" s="73"/>
      <c r="IFO59" s="73"/>
      <c r="IFP59" s="73"/>
      <c r="IFQ59" s="73"/>
      <c r="IFR59" s="73"/>
      <c r="IFS59" s="73"/>
      <c r="IFT59" s="73"/>
      <c r="IFU59" s="73"/>
      <c r="IFV59" s="73"/>
      <c r="IFW59" s="73"/>
      <c r="IFX59" s="73"/>
      <c r="IFY59" s="73"/>
      <c r="IFZ59" s="73"/>
      <c r="IGA59" s="73"/>
      <c r="IGB59" s="73"/>
      <c r="IGC59" s="73"/>
      <c r="IGD59" s="73"/>
      <c r="IGE59" s="73"/>
      <c r="IGF59" s="73"/>
      <c r="IGG59" s="73"/>
      <c r="IGH59" s="73"/>
      <c r="IGI59" s="73"/>
      <c r="IGJ59" s="73"/>
      <c r="IGK59" s="73"/>
      <c r="IGL59" s="73"/>
      <c r="IGM59" s="73"/>
      <c r="IGN59" s="73"/>
      <c r="IGO59" s="73"/>
      <c r="IGP59" s="73"/>
      <c r="IGQ59" s="73"/>
      <c r="IGR59" s="73"/>
      <c r="IGS59" s="73"/>
      <c r="IGT59" s="73"/>
      <c r="IGU59" s="73"/>
      <c r="IGV59" s="73"/>
      <c r="IGW59" s="73"/>
      <c r="IGX59" s="73"/>
      <c r="IGY59" s="73"/>
      <c r="IGZ59" s="73"/>
      <c r="IHA59" s="73"/>
      <c r="IHB59" s="73"/>
      <c r="IHC59" s="73"/>
      <c r="IHD59" s="73"/>
      <c r="IHE59" s="73"/>
      <c r="IHF59" s="73"/>
      <c r="IHG59" s="73"/>
      <c r="IHH59" s="73"/>
      <c r="IHI59" s="73"/>
      <c r="IHJ59" s="73"/>
      <c r="IHK59" s="73"/>
      <c r="IHL59" s="73"/>
      <c r="IHM59" s="73"/>
      <c r="IHN59" s="73"/>
      <c r="IHO59" s="73"/>
      <c r="IHP59" s="73"/>
      <c r="IHQ59" s="73"/>
      <c r="IHR59" s="73"/>
      <c r="IHS59" s="73"/>
      <c r="IHT59" s="73"/>
      <c r="IHU59" s="73"/>
      <c r="IHV59" s="73"/>
      <c r="IHW59" s="73"/>
      <c r="IHX59" s="73"/>
      <c r="IHY59" s="73"/>
      <c r="IHZ59" s="73"/>
      <c r="IIA59" s="73"/>
      <c r="IIB59" s="73"/>
      <c r="IIC59" s="73"/>
      <c r="IID59" s="73"/>
      <c r="IIE59" s="73"/>
      <c r="IIF59" s="73"/>
      <c r="IIG59" s="73"/>
      <c r="IIH59" s="73"/>
      <c r="III59" s="73"/>
      <c r="IIJ59" s="73"/>
      <c r="IIK59" s="73"/>
      <c r="IIL59" s="73"/>
      <c r="IIM59" s="73"/>
      <c r="IIN59" s="73"/>
      <c r="IIO59" s="73"/>
      <c r="IIP59" s="73"/>
      <c r="IIQ59" s="73"/>
      <c r="IIR59" s="73"/>
      <c r="IIS59" s="73"/>
      <c r="IIT59" s="73"/>
      <c r="IIU59" s="73"/>
      <c r="IIV59" s="73"/>
      <c r="IIW59" s="73"/>
      <c r="IIX59" s="73"/>
      <c r="IIY59" s="73"/>
      <c r="IIZ59" s="73"/>
      <c r="IJA59" s="73"/>
      <c r="IJB59" s="73"/>
      <c r="IJC59" s="73"/>
      <c r="IJD59" s="73"/>
      <c r="IJE59" s="73"/>
      <c r="IJF59" s="73"/>
      <c r="IJG59" s="73"/>
      <c r="IJH59" s="73"/>
      <c r="IJI59" s="73"/>
      <c r="IJJ59" s="73"/>
      <c r="IJK59" s="73"/>
      <c r="IJL59" s="73"/>
      <c r="IJM59" s="73"/>
      <c r="IJN59" s="73"/>
      <c r="IJO59" s="73"/>
      <c r="IJP59" s="73"/>
      <c r="IJQ59" s="73"/>
      <c r="IJR59" s="73"/>
      <c r="IJS59" s="73"/>
      <c r="IJT59" s="73"/>
      <c r="IJU59" s="73"/>
      <c r="IJV59" s="73"/>
      <c r="IJW59" s="73"/>
      <c r="IJX59" s="73"/>
      <c r="IJY59" s="73"/>
      <c r="IJZ59" s="73"/>
      <c r="IKA59" s="73"/>
      <c r="IKB59" s="73"/>
      <c r="IKC59" s="73"/>
      <c r="IKD59" s="73"/>
      <c r="IKE59" s="73"/>
      <c r="IKF59" s="73"/>
      <c r="IKG59" s="73"/>
      <c r="IKH59" s="73"/>
      <c r="IKI59" s="73"/>
      <c r="IKJ59" s="73"/>
      <c r="IKK59" s="73"/>
      <c r="IKL59" s="73"/>
      <c r="IKM59" s="73"/>
      <c r="IKN59" s="73"/>
      <c r="IKO59" s="73"/>
      <c r="IKP59" s="73"/>
      <c r="IKQ59" s="73"/>
      <c r="IKR59" s="73"/>
      <c r="IKS59" s="73"/>
      <c r="IKT59" s="73"/>
      <c r="IKU59" s="73"/>
      <c r="IKV59" s="73"/>
      <c r="IKW59" s="73"/>
      <c r="IKX59" s="73"/>
      <c r="IKY59" s="73"/>
      <c r="IKZ59" s="73"/>
      <c r="ILA59" s="73"/>
      <c r="ILB59" s="73"/>
      <c r="ILC59" s="73"/>
      <c r="ILD59" s="73"/>
      <c r="ILE59" s="73"/>
      <c r="ILF59" s="73"/>
      <c r="ILG59" s="73"/>
      <c r="ILH59" s="73"/>
      <c r="ILI59" s="73"/>
      <c r="ILJ59" s="73"/>
      <c r="ILK59" s="73"/>
      <c r="ILL59" s="73"/>
      <c r="ILM59" s="73"/>
      <c r="ILN59" s="73"/>
      <c r="ILO59" s="73"/>
      <c r="ILP59" s="73"/>
      <c r="ILQ59" s="73"/>
      <c r="ILR59" s="73"/>
      <c r="ILS59" s="73"/>
      <c r="ILT59" s="73"/>
      <c r="ILU59" s="73"/>
      <c r="ILV59" s="73"/>
      <c r="ILW59" s="73"/>
      <c r="ILX59" s="73"/>
      <c r="ILY59" s="73"/>
      <c r="ILZ59" s="73"/>
      <c r="IMA59" s="73"/>
      <c r="IMB59" s="73"/>
      <c r="IMC59" s="73"/>
      <c r="IMD59" s="73"/>
      <c r="IME59" s="73"/>
      <c r="IMF59" s="73"/>
      <c r="IMG59" s="73"/>
      <c r="IMH59" s="73"/>
      <c r="IMI59" s="73"/>
      <c r="IMJ59" s="73"/>
      <c r="IMK59" s="73"/>
      <c r="IML59" s="73"/>
      <c r="IMM59" s="73"/>
      <c r="IMN59" s="73"/>
      <c r="IMO59" s="73"/>
      <c r="IMP59" s="73"/>
      <c r="IMQ59" s="73"/>
      <c r="IMR59" s="73"/>
      <c r="IMS59" s="73"/>
      <c r="IMT59" s="73"/>
      <c r="IMU59" s="73"/>
      <c r="IMV59" s="73"/>
      <c r="IMW59" s="73"/>
      <c r="IMX59" s="73"/>
      <c r="IMY59" s="73"/>
      <c r="IMZ59" s="73"/>
      <c r="INA59" s="73"/>
      <c r="INB59" s="73"/>
      <c r="INC59" s="73"/>
      <c r="IND59" s="73"/>
      <c r="INE59" s="73"/>
      <c r="INF59" s="73"/>
      <c r="ING59" s="73"/>
      <c r="INH59" s="73"/>
      <c r="INI59" s="73"/>
      <c r="INJ59" s="73"/>
      <c r="INK59" s="73"/>
      <c r="INL59" s="73"/>
      <c r="INM59" s="73"/>
      <c r="INN59" s="73"/>
      <c r="INO59" s="73"/>
      <c r="INP59" s="73"/>
      <c r="INQ59" s="73"/>
      <c r="INR59" s="73"/>
      <c r="INS59" s="73"/>
      <c r="INT59" s="73"/>
      <c r="INU59" s="73"/>
      <c r="INV59" s="73"/>
      <c r="INW59" s="73"/>
      <c r="INX59" s="73"/>
      <c r="INY59" s="73"/>
      <c r="INZ59" s="73"/>
      <c r="IOA59" s="73"/>
      <c r="IOB59" s="73"/>
      <c r="IOC59" s="73"/>
      <c r="IOD59" s="73"/>
      <c r="IOE59" s="73"/>
      <c r="IOF59" s="73"/>
      <c r="IOG59" s="73"/>
      <c r="IOH59" s="73"/>
      <c r="IOI59" s="73"/>
      <c r="IOJ59" s="73"/>
      <c r="IOK59" s="73"/>
      <c r="IOL59" s="73"/>
      <c r="IOM59" s="73"/>
      <c r="ION59" s="73"/>
      <c r="IOO59" s="73"/>
      <c r="IOP59" s="73"/>
      <c r="IOQ59" s="73"/>
      <c r="IOR59" s="73"/>
      <c r="IOS59" s="73"/>
      <c r="IOT59" s="73"/>
      <c r="IOU59" s="73"/>
      <c r="IOV59" s="73"/>
      <c r="IOW59" s="73"/>
      <c r="IOX59" s="73"/>
      <c r="IOY59" s="73"/>
      <c r="IOZ59" s="73"/>
      <c r="IPA59" s="73"/>
      <c r="IPB59" s="73"/>
      <c r="IPC59" s="73"/>
      <c r="IPD59" s="73"/>
      <c r="IPE59" s="73"/>
      <c r="IPF59" s="73"/>
      <c r="IPG59" s="73"/>
      <c r="IPH59" s="73"/>
      <c r="IPI59" s="73"/>
      <c r="IPJ59" s="73"/>
      <c r="IPK59" s="73"/>
      <c r="IPL59" s="73"/>
      <c r="IPM59" s="73"/>
      <c r="IPN59" s="73"/>
      <c r="IPO59" s="73"/>
      <c r="IPP59" s="73"/>
      <c r="IPQ59" s="73"/>
      <c r="IPR59" s="73"/>
      <c r="IPS59" s="73"/>
      <c r="IPT59" s="73"/>
      <c r="IPU59" s="73"/>
      <c r="IPV59" s="73"/>
      <c r="IPW59" s="73"/>
      <c r="IPX59" s="73"/>
      <c r="IPY59" s="73"/>
      <c r="IPZ59" s="73"/>
      <c r="IQA59" s="73"/>
      <c r="IQB59" s="73"/>
      <c r="IQC59" s="73"/>
      <c r="IQD59" s="73"/>
      <c r="IQE59" s="73"/>
      <c r="IQF59" s="73"/>
      <c r="IQG59" s="73"/>
      <c r="IQH59" s="73"/>
      <c r="IQI59" s="73"/>
      <c r="IQJ59" s="73"/>
      <c r="IQK59" s="73"/>
      <c r="IQL59" s="73"/>
      <c r="IQM59" s="73"/>
      <c r="IQN59" s="73"/>
      <c r="IQO59" s="73"/>
      <c r="IQP59" s="73"/>
      <c r="IQQ59" s="73"/>
      <c r="IQR59" s="73"/>
      <c r="IQS59" s="73"/>
      <c r="IQT59" s="73"/>
      <c r="IQU59" s="73"/>
      <c r="IQV59" s="73"/>
      <c r="IQW59" s="73"/>
      <c r="IQX59" s="73"/>
      <c r="IQY59" s="73"/>
      <c r="IQZ59" s="73"/>
      <c r="IRA59" s="73"/>
      <c r="IRB59" s="73"/>
      <c r="IRC59" s="73"/>
      <c r="IRD59" s="73"/>
      <c r="IRE59" s="73"/>
      <c r="IRF59" s="73"/>
      <c r="IRG59" s="73"/>
      <c r="IRH59" s="73"/>
      <c r="IRI59" s="73"/>
      <c r="IRJ59" s="73"/>
      <c r="IRK59" s="73"/>
      <c r="IRL59" s="73"/>
      <c r="IRM59" s="73"/>
      <c r="IRN59" s="73"/>
      <c r="IRO59" s="73"/>
      <c r="IRP59" s="73"/>
      <c r="IRQ59" s="73"/>
      <c r="IRR59" s="73"/>
      <c r="IRS59" s="73"/>
      <c r="IRT59" s="73"/>
      <c r="IRU59" s="73"/>
      <c r="IRV59" s="73"/>
      <c r="IRW59" s="73"/>
      <c r="IRX59" s="73"/>
      <c r="IRY59" s="73"/>
      <c r="IRZ59" s="73"/>
      <c r="ISA59" s="73"/>
      <c r="ISB59" s="73"/>
      <c r="ISC59" s="73"/>
      <c r="ISD59" s="73"/>
      <c r="ISE59" s="73"/>
      <c r="ISF59" s="73"/>
      <c r="ISG59" s="73"/>
      <c r="ISH59" s="73"/>
      <c r="ISI59" s="73"/>
      <c r="ISJ59" s="73"/>
      <c r="ISK59" s="73"/>
      <c r="ISL59" s="73"/>
      <c r="ISM59" s="73"/>
      <c r="ISN59" s="73"/>
      <c r="ISO59" s="73"/>
      <c r="ISP59" s="73"/>
      <c r="ISQ59" s="73"/>
      <c r="ISR59" s="73"/>
      <c r="ISS59" s="73"/>
      <c r="IST59" s="73"/>
      <c r="ISU59" s="73"/>
      <c r="ISV59" s="73"/>
      <c r="ISW59" s="73"/>
      <c r="ISX59" s="73"/>
      <c r="ISY59" s="73"/>
      <c r="ISZ59" s="73"/>
      <c r="ITA59" s="73"/>
      <c r="ITB59" s="73"/>
      <c r="ITC59" s="73"/>
      <c r="ITD59" s="73"/>
      <c r="ITE59" s="73"/>
      <c r="ITF59" s="73"/>
      <c r="ITG59" s="73"/>
      <c r="ITH59" s="73"/>
      <c r="ITI59" s="73"/>
      <c r="ITJ59" s="73"/>
      <c r="ITK59" s="73"/>
      <c r="ITL59" s="73"/>
      <c r="ITM59" s="73"/>
      <c r="ITN59" s="73"/>
      <c r="ITO59" s="73"/>
      <c r="ITP59" s="73"/>
      <c r="ITQ59" s="73"/>
      <c r="ITR59" s="73"/>
      <c r="ITS59" s="73"/>
      <c r="ITT59" s="73"/>
      <c r="ITU59" s="73"/>
      <c r="ITV59" s="73"/>
      <c r="ITW59" s="73"/>
      <c r="ITX59" s="73"/>
      <c r="ITY59" s="73"/>
      <c r="ITZ59" s="73"/>
      <c r="IUA59" s="73"/>
      <c r="IUB59" s="73"/>
      <c r="IUC59" s="73"/>
      <c r="IUD59" s="73"/>
      <c r="IUE59" s="73"/>
      <c r="IUF59" s="73"/>
      <c r="IUG59" s="73"/>
      <c r="IUH59" s="73"/>
      <c r="IUI59" s="73"/>
      <c r="IUJ59" s="73"/>
      <c r="IUK59" s="73"/>
      <c r="IUL59" s="73"/>
      <c r="IUM59" s="73"/>
      <c r="IUN59" s="73"/>
      <c r="IUO59" s="73"/>
      <c r="IUP59" s="73"/>
      <c r="IUQ59" s="73"/>
      <c r="IUR59" s="73"/>
      <c r="IUS59" s="73"/>
      <c r="IUT59" s="73"/>
      <c r="IUU59" s="73"/>
      <c r="IUV59" s="73"/>
      <c r="IUW59" s="73"/>
      <c r="IUX59" s="73"/>
      <c r="IUY59" s="73"/>
      <c r="IUZ59" s="73"/>
      <c r="IVA59" s="73"/>
      <c r="IVB59" s="73"/>
      <c r="IVC59" s="73"/>
      <c r="IVD59" s="73"/>
      <c r="IVE59" s="73"/>
      <c r="IVF59" s="73"/>
      <c r="IVG59" s="73"/>
      <c r="IVH59" s="73"/>
      <c r="IVI59" s="73"/>
      <c r="IVJ59" s="73"/>
      <c r="IVK59" s="73"/>
      <c r="IVL59" s="73"/>
      <c r="IVM59" s="73"/>
      <c r="IVN59" s="73"/>
      <c r="IVO59" s="73"/>
      <c r="IVP59" s="73"/>
      <c r="IVQ59" s="73"/>
      <c r="IVR59" s="73"/>
      <c r="IVS59" s="73"/>
      <c r="IVT59" s="73"/>
      <c r="IVU59" s="73"/>
      <c r="IVV59" s="73"/>
      <c r="IVW59" s="73"/>
      <c r="IVX59" s="73"/>
      <c r="IVY59" s="73"/>
      <c r="IVZ59" s="73"/>
      <c r="IWA59" s="73"/>
      <c r="IWB59" s="73"/>
      <c r="IWC59" s="73"/>
      <c r="IWD59" s="73"/>
      <c r="IWE59" s="73"/>
      <c r="IWF59" s="73"/>
      <c r="IWG59" s="73"/>
      <c r="IWH59" s="73"/>
      <c r="IWI59" s="73"/>
      <c r="IWJ59" s="73"/>
      <c r="IWK59" s="73"/>
      <c r="IWL59" s="73"/>
      <c r="IWM59" s="73"/>
      <c r="IWN59" s="73"/>
      <c r="IWO59" s="73"/>
      <c r="IWP59" s="73"/>
      <c r="IWQ59" s="73"/>
      <c r="IWR59" s="73"/>
      <c r="IWS59" s="73"/>
      <c r="IWT59" s="73"/>
      <c r="IWU59" s="73"/>
      <c r="IWV59" s="73"/>
      <c r="IWW59" s="73"/>
      <c r="IWX59" s="73"/>
      <c r="IWY59" s="73"/>
      <c r="IWZ59" s="73"/>
      <c r="IXA59" s="73"/>
      <c r="IXB59" s="73"/>
      <c r="IXC59" s="73"/>
      <c r="IXD59" s="73"/>
      <c r="IXE59" s="73"/>
      <c r="IXF59" s="73"/>
      <c r="IXG59" s="73"/>
      <c r="IXH59" s="73"/>
      <c r="IXI59" s="73"/>
      <c r="IXJ59" s="73"/>
      <c r="IXK59" s="73"/>
      <c r="IXL59" s="73"/>
      <c r="IXM59" s="73"/>
      <c r="IXN59" s="73"/>
      <c r="IXO59" s="73"/>
      <c r="IXP59" s="73"/>
      <c r="IXQ59" s="73"/>
      <c r="IXR59" s="73"/>
      <c r="IXS59" s="73"/>
      <c r="IXT59" s="73"/>
      <c r="IXU59" s="73"/>
      <c r="IXV59" s="73"/>
      <c r="IXW59" s="73"/>
      <c r="IXX59" s="73"/>
      <c r="IXY59" s="73"/>
      <c r="IXZ59" s="73"/>
      <c r="IYA59" s="73"/>
      <c r="IYB59" s="73"/>
      <c r="IYC59" s="73"/>
      <c r="IYD59" s="73"/>
      <c r="IYE59" s="73"/>
      <c r="IYF59" s="73"/>
      <c r="IYG59" s="73"/>
      <c r="IYH59" s="73"/>
      <c r="IYI59" s="73"/>
      <c r="IYJ59" s="73"/>
      <c r="IYK59" s="73"/>
      <c r="IYL59" s="73"/>
      <c r="IYM59" s="73"/>
      <c r="IYN59" s="73"/>
      <c r="IYO59" s="73"/>
      <c r="IYP59" s="73"/>
      <c r="IYQ59" s="73"/>
      <c r="IYR59" s="73"/>
      <c r="IYS59" s="73"/>
      <c r="IYT59" s="73"/>
      <c r="IYU59" s="73"/>
      <c r="IYV59" s="73"/>
      <c r="IYW59" s="73"/>
      <c r="IYX59" s="73"/>
      <c r="IYY59" s="73"/>
      <c r="IYZ59" s="73"/>
      <c r="IZA59" s="73"/>
      <c r="IZB59" s="73"/>
      <c r="IZC59" s="73"/>
      <c r="IZD59" s="73"/>
      <c r="IZE59" s="73"/>
      <c r="IZF59" s="73"/>
      <c r="IZG59" s="73"/>
      <c r="IZH59" s="73"/>
      <c r="IZI59" s="73"/>
      <c r="IZJ59" s="73"/>
      <c r="IZK59" s="73"/>
      <c r="IZL59" s="73"/>
      <c r="IZM59" s="73"/>
      <c r="IZN59" s="73"/>
      <c r="IZO59" s="73"/>
      <c r="IZP59" s="73"/>
      <c r="IZQ59" s="73"/>
      <c r="IZR59" s="73"/>
      <c r="IZS59" s="73"/>
      <c r="IZT59" s="73"/>
      <c r="IZU59" s="73"/>
      <c r="IZV59" s="73"/>
      <c r="IZW59" s="73"/>
      <c r="IZX59" s="73"/>
      <c r="IZY59" s="73"/>
      <c r="IZZ59" s="73"/>
      <c r="JAA59" s="73"/>
      <c r="JAB59" s="73"/>
      <c r="JAC59" s="73"/>
      <c r="JAD59" s="73"/>
      <c r="JAE59" s="73"/>
      <c r="JAF59" s="73"/>
      <c r="JAG59" s="73"/>
      <c r="JAH59" s="73"/>
      <c r="JAI59" s="73"/>
      <c r="JAJ59" s="73"/>
      <c r="JAK59" s="73"/>
      <c r="JAL59" s="73"/>
      <c r="JAM59" s="73"/>
      <c r="JAN59" s="73"/>
      <c r="JAO59" s="73"/>
      <c r="JAP59" s="73"/>
      <c r="JAQ59" s="73"/>
      <c r="JAR59" s="73"/>
      <c r="JAS59" s="73"/>
      <c r="JAT59" s="73"/>
      <c r="JAU59" s="73"/>
      <c r="JAV59" s="73"/>
      <c r="JAW59" s="73"/>
      <c r="JAX59" s="73"/>
      <c r="JAY59" s="73"/>
      <c r="JAZ59" s="73"/>
      <c r="JBA59" s="73"/>
      <c r="JBB59" s="73"/>
      <c r="JBC59" s="73"/>
      <c r="JBD59" s="73"/>
      <c r="JBE59" s="73"/>
      <c r="JBF59" s="73"/>
      <c r="JBG59" s="73"/>
      <c r="JBH59" s="73"/>
      <c r="JBI59" s="73"/>
      <c r="JBJ59" s="73"/>
      <c r="JBK59" s="73"/>
      <c r="JBL59" s="73"/>
      <c r="JBM59" s="73"/>
      <c r="JBN59" s="73"/>
      <c r="JBO59" s="73"/>
      <c r="JBP59" s="73"/>
      <c r="JBQ59" s="73"/>
      <c r="JBR59" s="73"/>
      <c r="JBS59" s="73"/>
      <c r="JBT59" s="73"/>
      <c r="JBU59" s="73"/>
      <c r="JBV59" s="73"/>
      <c r="JBW59" s="73"/>
      <c r="JBX59" s="73"/>
      <c r="JBY59" s="73"/>
      <c r="JBZ59" s="73"/>
      <c r="JCA59" s="73"/>
      <c r="JCB59" s="73"/>
      <c r="JCC59" s="73"/>
      <c r="JCD59" s="73"/>
      <c r="JCE59" s="73"/>
      <c r="JCF59" s="73"/>
      <c r="JCG59" s="73"/>
      <c r="JCH59" s="73"/>
      <c r="JCI59" s="73"/>
      <c r="JCJ59" s="73"/>
      <c r="JCK59" s="73"/>
      <c r="JCL59" s="73"/>
      <c r="JCM59" s="73"/>
      <c r="JCN59" s="73"/>
      <c r="JCO59" s="73"/>
      <c r="JCP59" s="73"/>
      <c r="JCQ59" s="73"/>
      <c r="JCR59" s="73"/>
      <c r="JCS59" s="73"/>
      <c r="JCT59" s="73"/>
      <c r="JCU59" s="73"/>
      <c r="JCV59" s="73"/>
      <c r="JCW59" s="73"/>
      <c r="JCX59" s="73"/>
      <c r="JCY59" s="73"/>
      <c r="JCZ59" s="73"/>
      <c r="JDA59" s="73"/>
      <c r="JDB59" s="73"/>
      <c r="JDC59" s="73"/>
      <c r="JDD59" s="73"/>
      <c r="JDE59" s="73"/>
      <c r="JDF59" s="73"/>
      <c r="JDG59" s="73"/>
      <c r="JDH59" s="73"/>
      <c r="JDI59" s="73"/>
      <c r="JDJ59" s="73"/>
      <c r="JDK59" s="73"/>
      <c r="JDL59" s="73"/>
      <c r="JDM59" s="73"/>
      <c r="JDN59" s="73"/>
      <c r="JDO59" s="73"/>
      <c r="JDP59" s="73"/>
      <c r="JDQ59" s="73"/>
      <c r="JDR59" s="73"/>
      <c r="JDS59" s="73"/>
      <c r="JDT59" s="73"/>
      <c r="JDU59" s="73"/>
      <c r="JDV59" s="73"/>
      <c r="JDW59" s="73"/>
      <c r="JDX59" s="73"/>
      <c r="JDY59" s="73"/>
      <c r="JDZ59" s="73"/>
      <c r="JEA59" s="73"/>
      <c r="JEB59" s="73"/>
      <c r="JEC59" s="73"/>
      <c r="JED59" s="73"/>
      <c r="JEE59" s="73"/>
      <c r="JEF59" s="73"/>
      <c r="JEG59" s="73"/>
      <c r="JEH59" s="73"/>
      <c r="JEI59" s="73"/>
      <c r="JEJ59" s="73"/>
      <c r="JEK59" s="73"/>
      <c r="JEL59" s="73"/>
      <c r="JEM59" s="73"/>
      <c r="JEN59" s="73"/>
      <c r="JEO59" s="73"/>
      <c r="JEP59" s="73"/>
      <c r="JEQ59" s="73"/>
      <c r="JER59" s="73"/>
      <c r="JES59" s="73"/>
      <c r="JET59" s="73"/>
      <c r="JEU59" s="73"/>
      <c r="JEV59" s="73"/>
      <c r="JEW59" s="73"/>
      <c r="JEX59" s="73"/>
      <c r="JEY59" s="73"/>
      <c r="JEZ59" s="73"/>
      <c r="JFA59" s="73"/>
      <c r="JFB59" s="73"/>
      <c r="JFC59" s="73"/>
      <c r="JFD59" s="73"/>
      <c r="JFE59" s="73"/>
      <c r="JFF59" s="73"/>
      <c r="JFG59" s="73"/>
      <c r="JFH59" s="73"/>
      <c r="JFI59" s="73"/>
      <c r="JFJ59" s="73"/>
      <c r="JFK59" s="73"/>
      <c r="JFL59" s="73"/>
      <c r="JFM59" s="73"/>
      <c r="JFN59" s="73"/>
      <c r="JFO59" s="73"/>
      <c r="JFP59" s="73"/>
      <c r="JFQ59" s="73"/>
      <c r="JFR59" s="73"/>
      <c r="JFS59" s="73"/>
      <c r="JFT59" s="73"/>
      <c r="JFU59" s="73"/>
      <c r="JFV59" s="73"/>
      <c r="JFW59" s="73"/>
      <c r="JFX59" s="73"/>
      <c r="JFY59" s="73"/>
      <c r="JFZ59" s="73"/>
      <c r="JGA59" s="73"/>
      <c r="JGB59" s="73"/>
      <c r="JGC59" s="73"/>
      <c r="JGD59" s="73"/>
      <c r="JGE59" s="73"/>
      <c r="JGF59" s="73"/>
      <c r="JGG59" s="73"/>
      <c r="JGH59" s="73"/>
      <c r="JGI59" s="73"/>
      <c r="JGJ59" s="73"/>
      <c r="JGK59" s="73"/>
      <c r="JGL59" s="73"/>
      <c r="JGM59" s="73"/>
      <c r="JGN59" s="73"/>
      <c r="JGO59" s="73"/>
      <c r="JGP59" s="73"/>
      <c r="JGQ59" s="73"/>
      <c r="JGR59" s="73"/>
      <c r="JGS59" s="73"/>
      <c r="JGT59" s="73"/>
      <c r="JGU59" s="73"/>
      <c r="JGV59" s="73"/>
      <c r="JGW59" s="73"/>
      <c r="JGX59" s="73"/>
      <c r="JGY59" s="73"/>
      <c r="JGZ59" s="73"/>
      <c r="JHA59" s="73"/>
      <c r="JHB59" s="73"/>
      <c r="JHC59" s="73"/>
      <c r="JHD59" s="73"/>
      <c r="JHE59" s="73"/>
      <c r="JHF59" s="73"/>
      <c r="JHG59" s="73"/>
      <c r="JHH59" s="73"/>
      <c r="JHI59" s="73"/>
      <c r="JHJ59" s="73"/>
      <c r="JHK59" s="73"/>
      <c r="JHL59" s="73"/>
      <c r="JHM59" s="73"/>
      <c r="JHN59" s="73"/>
      <c r="JHO59" s="73"/>
      <c r="JHP59" s="73"/>
      <c r="JHQ59" s="73"/>
      <c r="JHR59" s="73"/>
      <c r="JHS59" s="73"/>
      <c r="JHT59" s="73"/>
      <c r="JHU59" s="73"/>
      <c r="JHV59" s="73"/>
      <c r="JHW59" s="73"/>
      <c r="JHX59" s="73"/>
      <c r="JHY59" s="73"/>
      <c r="JHZ59" s="73"/>
      <c r="JIA59" s="73"/>
      <c r="JIB59" s="73"/>
      <c r="JIC59" s="73"/>
      <c r="JID59" s="73"/>
      <c r="JIE59" s="73"/>
      <c r="JIF59" s="73"/>
      <c r="JIG59" s="73"/>
      <c r="JIH59" s="73"/>
      <c r="JII59" s="73"/>
      <c r="JIJ59" s="73"/>
      <c r="JIK59" s="73"/>
      <c r="JIL59" s="73"/>
      <c r="JIM59" s="73"/>
      <c r="JIN59" s="73"/>
      <c r="JIO59" s="73"/>
      <c r="JIP59" s="73"/>
      <c r="JIQ59" s="73"/>
      <c r="JIR59" s="73"/>
      <c r="JIS59" s="73"/>
      <c r="JIT59" s="73"/>
      <c r="JIU59" s="73"/>
      <c r="JIV59" s="73"/>
      <c r="JIW59" s="73"/>
      <c r="JIX59" s="73"/>
      <c r="JIY59" s="73"/>
      <c r="JIZ59" s="73"/>
      <c r="JJA59" s="73"/>
      <c r="JJB59" s="73"/>
      <c r="JJC59" s="73"/>
      <c r="JJD59" s="73"/>
      <c r="JJE59" s="73"/>
      <c r="JJF59" s="73"/>
      <c r="JJG59" s="73"/>
      <c r="JJH59" s="73"/>
      <c r="JJI59" s="73"/>
      <c r="JJJ59" s="73"/>
      <c r="JJK59" s="73"/>
      <c r="JJL59" s="73"/>
      <c r="JJM59" s="73"/>
      <c r="JJN59" s="73"/>
      <c r="JJO59" s="73"/>
      <c r="JJP59" s="73"/>
      <c r="JJQ59" s="73"/>
      <c r="JJR59" s="73"/>
      <c r="JJS59" s="73"/>
      <c r="JJT59" s="73"/>
      <c r="JJU59" s="73"/>
      <c r="JJV59" s="73"/>
      <c r="JJW59" s="73"/>
      <c r="JJX59" s="73"/>
      <c r="JJY59" s="73"/>
      <c r="JJZ59" s="73"/>
      <c r="JKA59" s="73"/>
      <c r="JKB59" s="73"/>
      <c r="JKC59" s="73"/>
      <c r="JKD59" s="73"/>
      <c r="JKE59" s="73"/>
      <c r="JKF59" s="73"/>
      <c r="JKG59" s="73"/>
      <c r="JKH59" s="73"/>
      <c r="JKI59" s="73"/>
      <c r="JKJ59" s="73"/>
      <c r="JKK59" s="73"/>
      <c r="JKL59" s="73"/>
      <c r="JKM59" s="73"/>
      <c r="JKN59" s="73"/>
      <c r="JKO59" s="73"/>
      <c r="JKP59" s="73"/>
      <c r="JKQ59" s="73"/>
      <c r="JKR59" s="73"/>
      <c r="JKS59" s="73"/>
      <c r="JKT59" s="73"/>
      <c r="JKU59" s="73"/>
      <c r="JKV59" s="73"/>
      <c r="JKW59" s="73"/>
      <c r="JKX59" s="73"/>
      <c r="JKY59" s="73"/>
      <c r="JKZ59" s="73"/>
      <c r="JLA59" s="73"/>
      <c r="JLB59" s="73"/>
      <c r="JLC59" s="73"/>
      <c r="JLD59" s="73"/>
      <c r="JLE59" s="73"/>
      <c r="JLF59" s="73"/>
      <c r="JLG59" s="73"/>
      <c r="JLH59" s="73"/>
      <c r="JLI59" s="73"/>
      <c r="JLJ59" s="73"/>
      <c r="JLK59" s="73"/>
      <c r="JLL59" s="73"/>
      <c r="JLM59" s="73"/>
      <c r="JLN59" s="73"/>
      <c r="JLO59" s="73"/>
      <c r="JLP59" s="73"/>
      <c r="JLQ59" s="73"/>
      <c r="JLR59" s="73"/>
      <c r="JLS59" s="73"/>
      <c r="JLT59" s="73"/>
      <c r="JLU59" s="73"/>
      <c r="JLV59" s="73"/>
      <c r="JLW59" s="73"/>
      <c r="JLX59" s="73"/>
      <c r="JLY59" s="73"/>
      <c r="JLZ59" s="73"/>
      <c r="JMA59" s="73"/>
      <c r="JMB59" s="73"/>
      <c r="JMC59" s="73"/>
      <c r="JMD59" s="73"/>
      <c r="JME59" s="73"/>
      <c r="JMF59" s="73"/>
      <c r="JMG59" s="73"/>
      <c r="JMH59" s="73"/>
      <c r="JMI59" s="73"/>
      <c r="JMJ59" s="73"/>
      <c r="JMK59" s="73"/>
      <c r="JML59" s="73"/>
      <c r="JMM59" s="73"/>
      <c r="JMN59" s="73"/>
      <c r="JMO59" s="73"/>
      <c r="JMP59" s="73"/>
      <c r="JMQ59" s="73"/>
      <c r="JMR59" s="73"/>
      <c r="JMS59" s="73"/>
      <c r="JMT59" s="73"/>
      <c r="JMU59" s="73"/>
      <c r="JMV59" s="73"/>
      <c r="JMW59" s="73"/>
      <c r="JMX59" s="73"/>
      <c r="JMY59" s="73"/>
      <c r="JMZ59" s="73"/>
      <c r="JNA59" s="73"/>
      <c r="JNB59" s="73"/>
      <c r="JNC59" s="73"/>
      <c r="JND59" s="73"/>
      <c r="JNE59" s="73"/>
      <c r="JNF59" s="73"/>
      <c r="JNG59" s="73"/>
      <c r="JNH59" s="73"/>
      <c r="JNI59" s="73"/>
      <c r="JNJ59" s="73"/>
      <c r="JNK59" s="73"/>
      <c r="JNL59" s="73"/>
      <c r="JNM59" s="73"/>
      <c r="JNN59" s="73"/>
      <c r="JNO59" s="73"/>
      <c r="JNP59" s="73"/>
      <c r="JNQ59" s="73"/>
      <c r="JNR59" s="73"/>
      <c r="JNS59" s="73"/>
      <c r="JNT59" s="73"/>
      <c r="JNU59" s="73"/>
      <c r="JNV59" s="73"/>
      <c r="JNW59" s="73"/>
      <c r="JNX59" s="73"/>
      <c r="JNY59" s="73"/>
      <c r="JNZ59" s="73"/>
      <c r="JOA59" s="73"/>
      <c r="JOB59" s="73"/>
      <c r="JOC59" s="73"/>
      <c r="JOD59" s="73"/>
      <c r="JOE59" s="73"/>
      <c r="JOF59" s="73"/>
      <c r="JOG59" s="73"/>
      <c r="JOH59" s="73"/>
      <c r="JOI59" s="73"/>
      <c r="JOJ59" s="73"/>
      <c r="JOK59" s="73"/>
      <c r="JOL59" s="73"/>
      <c r="JOM59" s="73"/>
      <c r="JON59" s="73"/>
      <c r="JOO59" s="73"/>
      <c r="JOP59" s="73"/>
      <c r="JOQ59" s="73"/>
      <c r="JOR59" s="73"/>
      <c r="JOS59" s="73"/>
      <c r="JOT59" s="73"/>
      <c r="JOU59" s="73"/>
      <c r="JOV59" s="73"/>
      <c r="JOW59" s="73"/>
      <c r="JOX59" s="73"/>
      <c r="JOY59" s="73"/>
      <c r="JOZ59" s="73"/>
      <c r="JPA59" s="73"/>
      <c r="JPB59" s="73"/>
      <c r="JPC59" s="73"/>
      <c r="JPD59" s="73"/>
      <c r="JPE59" s="73"/>
      <c r="JPF59" s="73"/>
      <c r="JPG59" s="73"/>
      <c r="JPH59" s="73"/>
    </row>
    <row r="60" customFormat="false" ht="12.9" hidden="false" customHeight="false" outlineLevel="0" collapsed="false">
      <c r="A60" s="74" t="n">
        <f aca="false">A55+5</f>
        <v>1910</v>
      </c>
      <c r="B60" s="75" t="n">
        <f aca="false">AVERAGE(AO60,BO60,CO60,DO60,EO60,FO60,GO60,HO60,IO60,JO60,KO60,LO60,MO60,NO60)</f>
        <v>21.35</v>
      </c>
      <c r="C60" s="76" t="n">
        <f aca="false">AVERAGE(B56:B60)</f>
        <v>21.0853333333333</v>
      </c>
      <c r="D60" s="77" t="n">
        <f aca="false">AVERAGE(B51:B60)</f>
        <v>21.0676666666667</v>
      </c>
      <c r="E60" s="75" t="n">
        <f aca="false">AVERAGE(B41:B60)</f>
        <v>21.1603958333333</v>
      </c>
      <c r="F60" s="78" t="e">
        <f aca="false">AVERAGE(B11:B60)</f>
        <v>#VALUE!</v>
      </c>
      <c r="G60" s="79" t="n">
        <f aca="false">MAX(AC60:AN60,BC60:BN60,CC60:CN60,DC60:DN60,EC60:EN60,FC60:FN60,GC60:GN60,HC60:HN60,IC60:IN60,JC60:JN60,KC60:KN60,LC60:LN60,MC60:MN60,NC60:NN60)</f>
        <v>36.3</v>
      </c>
      <c r="H60" s="80" t="n">
        <f aca="false">MEDIAN(AC60:AN60,BC60:BN60,CC60:CN60,DC60:DN60,EC60:EN60,FC60:FN60,GC60:GN60,HC60:HN60,IC60:IN60,JC60:JN60,KC60:KN60,LC60:LN60,MC60:MN60,NC60:NN60)</f>
        <v>20.2</v>
      </c>
      <c r="I60" s="81" t="n">
        <f aca="false">MIN(AC60:AN60,BC60:BN60,CC60:CN60,DC60:DN60,EC60:EN60,FC60:FN60,GC60:GN60,HC60:HN60,IC60:IN60,JC60:JN60,KC60:KN60,LC60:LN60,MC60:MN60,NC60:NN60)</f>
        <v>11.6</v>
      </c>
      <c r="J60" s="82" t="n">
        <f aca="false">(G60+I60)/2</f>
        <v>23.95</v>
      </c>
      <c r="K60" s="73"/>
      <c r="L60" s="73"/>
      <c r="M60" s="73"/>
      <c r="N60" s="73"/>
      <c r="O60" s="73"/>
      <c r="P60" s="73"/>
      <c r="Q60" s="73"/>
      <c r="R60" s="73"/>
      <c r="S60" s="73"/>
      <c r="T60" s="73"/>
      <c r="U60" s="73"/>
      <c r="V60" s="73"/>
      <c r="W60" s="73"/>
      <c r="X60" s="73"/>
      <c r="Y60" s="73"/>
      <c r="Z60" s="73"/>
      <c r="AA60" s="73" t="n">
        <f aca="false">AA59+1</f>
        <v>22</v>
      </c>
      <c r="AB60" s="83" t="n">
        <v>1910</v>
      </c>
      <c r="AC60" s="84" t="n">
        <v>31.5</v>
      </c>
      <c r="AD60" s="84" t="n">
        <v>31.5</v>
      </c>
      <c r="AE60" s="84" t="n">
        <v>25.5</v>
      </c>
      <c r="AF60" s="84" t="n">
        <v>23.7</v>
      </c>
      <c r="AG60" s="96"/>
      <c r="AH60" s="84" t="n">
        <v>16.2</v>
      </c>
      <c r="AI60" s="84" t="n">
        <v>14.4</v>
      </c>
      <c r="AJ60" s="84" t="n">
        <v>17.2</v>
      </c>
      <c r="AK60" s="84" t="n">
        <v>18</v>
      </c>
      <c r="AL60" s="84" t="n">
        <v>19.1</v>
      </c>
      <c r="AM60" s="84" t="n">
        <v>23.7</v>
      </c>
      <c r="AN60" s="84" t="n">
        <v>23.8</v>
      </c>
      <c r="AO60" s="85" t="n">
        <f aca="false">SUM(AC60:AN60)/12</f>
        <v>20.3833333333333</v>
      </c>
      <c r="AP60" s="73"/>
      <c r="AQ60" s="73"/>
      <c r="AR60" s="73"/>
      <c r="AS60" s="73"/>
      <c r="AT60" s="73"/>
      <c r="AU60" s="73"/>
      <c r="AV60" s="73"/>
      <c r="AW60" s="73"/>
      <c r="AX60" s="73"/>
      <c r="AY60" s="73"/>
      <c r="AZ60" s="73"/>
      <c r="BA60" s="73" t="n">
        <f aca="false">BA59+1</f>
        <v>1910</v>
      </c>
      <c r="BB60" s="86" t="n">
        <v>1910</v>
      </c>
      <c r="BC60" s="84" t="n">
        <v>31</v>
      </c>
      <c r="BD60" s="84" t="n">
        <v>31.5</v>
      </c>
      <c r="BE60" s="84" t="n">
        <v>24.9</v>
      </c>
      <c r="BF60" s="84" t="n">
        <v>22.8</v>
      </c>
      <c r="BG60" s="84" t="n">
        <v>17.9</v>
      </c>
      <c r="BH60" s="84" t="n">
        <v>14.4</v>
      </c>
      <c r="BI60" s="84" t="n">
        <v>12.8</v>
      </c>
      <c r="BJ60" s="84" t="n">
        <v>16.1</v>
      </c>
      <c r="BK60" s="84" t="n">
        <v>17.6</v>
      </c>
      <c r="BL60" s="84" t="n">
        <v>18.7</v>
      </c>
      <c r="BM60" s="84" t="n">
        <v>24.1</v>
      </c>
      <c r="BN60" s="84" t="n">
        <v>24.4</v>
      </c>
      <c r="BO60" s="85" t="n">
        <f aca="false">SUM(BC60:BN60)/12</f>
        <v>21.35</v>
      </c>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t="n">
        <f aca="false">EA59+1</f>
        <v>1910</v>
      </c>
      <c r="EB60" s="86" t="n">
        <v>1910</v>
      </c>
      <c r="EC60" s="84" t="n">
        <v>34.9</v>
      </c>
      <c r="ED60" s="84" t="n">
        <v>36.3</v>
      </c>
      <c r="EE60" s="84" t="n">
        <v>30.2</v>
      </c>
      <c r="EF60" s="84" t="n">
        <v>28.4</v>
      </c>
      <c r="EG60" s="84" t="n">
        <v>21.6</v>
      </c>
      <c r="EH60" s="84" t="n">
        <v>16.7</v>
      </c>
      <c r="EI60" s="84" t="n">
        <v>16.4</v>
      </c>
      <c r="EJ60" s="84" t="n">
        <v>19.8</v>
      </c>
      <c r="EK60" s="84" t="n">
        <v>24.5</v>
      </c>
      <c r="EL60" s="84" t="n">
        <v>24.9</v>
      </c>
      <c r="EM60" s="84" t="n">
        <v>30.9</v>
      </c>
      <c r="EN60" s="84" t="n">
        <v>32.5</v>
      </c>
      <c r="EO60" s="85" t="n">
        <f aca="false">SUM(EC60:EN60)/12</f>
        <v>26.425</v>
      </c>
      <c r="EP60" s="73"/>
      <c r="EQ60" s="73"/>
      <c r="ER60" s="73"/>
      <c r="ES60" s="73"/>
      <c r="ET60" s="73"/>
      <c r="EU60" s="73"/>
      <c r="EV60" s="73"/>
      <c r="EW60" s="73"/>
      <c r="EX60" s="73"/>
      <c r="EY60" s="73"/>
      <c r="EZ60" s="73"/>
      <c r="FA60" s="73" t="n">
        <f aca="false">FA59+1</f>
        <v>1910</v>
      </c>
      <c r="FB60" s="94" t="n">
        <v>1910</v>
      </c>
      <c r="FC60" s="87" t="n">
        <v>28.9</v>
      </c>
      <c r="FD60" s="87" t="n">
        <v>28.9</v>
      </c>
      <c r="FE60" s="95" t="n">
        <f aca="false">(FE57+FE58+FE59+FE61+FE62+FE63)/6</f>
        <v>22.45</v>
      </c>
      <c r="FF60" s="87" t="n">
        <v>20.8</v>
      </c>
      <c r="FG60" s="87" t="n">
        <v>16.7</v>
      </c>
      <c r="FH60" s="87" t="n">
        <v>13.3</v>
      </c>
      <c r="FI60" s="87" t="n">
        <v>11.6</v>
      </c>
      <c r="FJ60" s="87" t="n">
        <v>14.4</v>
      </c>
      <c r="FK60" s="87" t="n">
        <v>15.9</v>
      </c>
      <c r="FL60" s="87" t="n">
        <v>16.9</v>
      </c>
      <c r="FM60" s="87" t="n">
        <v>22.5</v>
      </c>
      <c r="FN60" s="95" t="n">
        <f aca="false">(FN57+FN58+FN59+FN61+FN62+FN63)/6</f>
        <v>24.85</v>
      </c>
      <c r="FO60" s="85" t="n">
        <f aca="false">SUM(FC60:FN60)/12</f>
        <v>19.7666666666667</v>
      </c>
      <c r="FP60" s="73"/>
      <c r="FQ60" s="73"/>
      <c r="FR60" s="73"/>
      <c r="FS60" s="73"/>
      <c r="FT60" s="73"/>
      <c r="FU60" s="73"/>
      <c r="FV60" s="73"/>
      <c r="FW60" s="73"/>
      <c r="FX60" s="73"/>
      <c r="FY60" s="73"/>
      <c r="FZ60" s="73"/>
      <c r="GA60" s="73" t="n">
        <f aca="false">GA59+1</f>
        <v>1910</v>
      </c>
      <c r="GB60" s="88" t="s">
        <v>63</v>
      </c>
      <c r="GC60" s="84" t="n">
        <v>25.1</v>
      </c>
      <c r="GD60" s="84" t="n">
        <v>26.4</v>
      </c>
      <c r="GE60" s="84" t="n">
        <v>23.1</v>
      </c>
      <c r="GF60" s="84" t="n">
        <v>20.2</v>
      </c>
      <c r="GG60" s="84" t="n">
        <v>16.3</v>
      </c>
      <c r="GH60" s="84" t="n">
        <v>14.3</v>
      </c>
      <c r="GI60" s="84" t="n">
        <v>13.5</v>
      </c>
      <c r="GJ60" s="84" t="n">
        <v>15.7</v>
      </c>
      <c r="GK60" s="84" t="n">
        <v>16.5</v>
      </c>
      <c r="GL60" s="84" t="n">
        <v>17.1</v>
      </c>
      <c r="GM60" s="84" t="n">
        <v>20.6</v>
      </c>
      <c r="GN60" s="84" t="n">
        <v>19.9</v>
      </c>
      <c r="GO60" s="85" t="n">
        <f aca="false">SUM(GC60:GN60)/12</f>
        <v>19.0583333333333</v>
      </c>
      <c r="GP60" s="73"/>
      <c r="GQ60" s="73"/>
      <c r="GR60" s="73"/>
      <c r="GS60" s="73"/>
      <c r="GT60" s="73"/>
      <c r="GU60" s="73"/>
      <c r="GV60" s="73"/>
      <c r="GW60" s="73"/>
      <c r="GX60" s="73"/>
      <c r="GY60" s="73"/>
      <c r="GZ60" s="73"/>
      <c r="HA60" s="73" t="n">
        <f aca="false">HA59+1</f>
        <v>1910</v>
      </c>
      <c r="HB60" s="88" t="s">
        <v>63</v>
      </c>
      <c r="HC60" s="84" t="n">
        <v>27.2</v>
      </c>
      <c r="HD60" s="84" t="n">
        <v>27.2</v>
      </c>
      <c r="HE60" s="84" t="n">
        <v>24.5</v>
      </c>
      <c r="HF60" s="84" t="n">
        <v>23</v>
      </c>
      <c r="HG60" s="84" t="n">
        <v>19.9</v>
      </c>
      <c r="HH60" s="84" t="n">
        <v>17</v>
      </c>
      <c r="HI60" s="84" t="n">
        <v>15.3</v>
      </c>
      <c r="HJ60" s="84" t="n">
        <v>18.1</v>
      </c>
      <c r="HK60" s="84" t="n">
        <v>18</v>
      </c>
      <c r="HL60" s="84" t="n">
        <v>18.1</v>
      </c>
      <c r="HM60" s="84" t="n">
        <v>21.4</v>
      </c>
      <c r="HN60" s="84" t="n">
        <v>22.6</v>
      </c>
      <c r="HO60" s="85" t="n">
        <f aca="false">SUM(HC60:HN60)/12</f>
        <v>21.025</v>
      </c>
      <c r="HP60" s="73"/>
      <c r="HQ60" s="73"/>
      <c r="HR60" s="73"/>
      <c r="HS60" s="73"/>
      <c r="HT60" s="73"/>
      <c r="HU60" s="73"/>
      <c r="HV60" s="73"/>
      <c r="HW60" s="73"/>
      <c r="HX60" s="73"/>
      <c r="HY60" s="73"/>
      <c r="HZ60" s="73"/>
      <c r="IA60" s="73"/>
      <c r="IB60" s="73" t="s">
        <v>64</v>
      </c>
      <c r="IC60" s="73"/>
      <c r="ID60" s="73"/>
      <c r="IE60" s="73"/>
      <c r="IF60" s="73"/>
      <c r="IG60" s="73"/>
      <c r="IH60" s="73"/>
      <c r="II60" s="73"/>
      <c r="IJ60" s="73"/>
      <c r="IK60" s="73"/>
      <c r="IL60" s="73"/>
      <c r="IM60" s="73"/>
      <c r="IN60" s="73"/>
      <c r="IO60" s="73"/>
      <c r="IP60" s="73"/>
      <c r="IQ60" s="73"/>
      <c r="IR60" s="73"/>
      <c r="IS60" s="73"/>
      <c r="IT60" s="73"/>
      <c r="IU60" s="73"/>
      <c r="IV60" s="73"/>
      <c r="IW60" s="73"/>
      <c r="IX60" s="73"/>
      <c r="IY60" s="73"/>
      <c r="IZ60" s="73"/>
      <c r="JA60" s="73" t="n">
        <f aca="false">JA59+1</f>
        <v>1910</v>
      </c>
      <c r="JB60" s="88" t="s">
        <v>63</v>
      </c>
      <c r="JC60" s="84" t="n">
        <v>24.1</v>
      </c>
      <c r="JD60" s="84" t="n">
        <v>23.8</v>
      </c>
      <c r="JE60" s="84" t="n">
        <v>20.5</v>
      </c>
      <c r="JF60" s="84" t="n">
        <v>18.4</v>
      </c>
      <c r="JG60" s="84" t="n">
        <v>15.6</v>
      </c>
      <c r="JH60" s="84" t="n">
        <v>13.9</v>
      </c>
      <c r="JI60" s="84" t="n">
        <v>13</v>
      </c>
      <c r="JJ60" s="84" t="n">
        <v>14.5</v>
      </c>
      <c r="JK60" s="84" t="n">
        <v>15.2</v>
      </c>
      <c r="JL60" s="84" t="n">
        <v>15.6</v>
      </c>
      <c r="JM60" s="84" t="n">
        <v>18.8</v>
      </c>
      <c r="JN60" s="84" t="n">
        <v>18.9</v>
      </c>
      <c r="JO60" s="85" t="n">
        <f aca="false">SUM(JC60:JN60)/12</f>
        <v>17.6916666666667</v>
      </c>
      <c r="JP60" s="73"/>
      <c r="JQ60" s="73"/>
      <c r="JR60" s="73"/>
      <c r="JS60" s="73"/>
      <c r="JT60" s="73"/>
      <c r="JU60" s="73"/>
      <c r="JV60" s="73"/>
      <c r="JW60" s="73"/>
      <c r="JX60" s="73"/>
      <c r="JY60" s="73"/>
      <c r="JZ60" s="73"/>
      <c r="KA60" s="73" t="n">
        <f aca="false">KA59+1</f>
        <v>1910</v>
      </c>
      <c r="KB60" s="86" t="n">
        <v>1910</v>
      </c>
      <c r="KC60" s="84" t="n">
        <v>33.3</v>
      </c>
      <c r="KD60" s="84" t="n">
        <v>34.7</v>
      </c>
      <c r="KE60" s="84" t="n">
        <v>26.7</v>
      </c>
      <c r="KF60" s="84" t="n">
        <v>25.7</v>
      </c>
      <c r="KG60" s="84" t="n">
        <v>20.2</v>
      </c>
      <c r="KH60" s="84" t="n">
        <v>17</v>
      </c>
      <c r="KI60" s="84" t="n">
        <v>15.2</v>
      </c>
      <c r="KJ60" s="84" t="n">
        <v>18.4</v>
      </c>
      <c r="KK60" s="84" t="n">
        <v>19.6</v>
      </c>
      <c r="KL60" s="84" t="n">
        <v>20.8</v>
      </c>
      <c r="KM60" s="84" t="n">
        <v>26.6</v>
      </c>
      <c r="KN60" s="84" t="n">
        <v>27.6</v>
      </c>
      <c r="KO60" s="85" t="n">
        <f aca="false">SUM(KC60:KN60)/12</f>
        <v>23.8166666666667</v>
      </c>
      <c r="KP60" s="73"/>
      <c r="KQ60" s="73"/>
      <c r="KR60" s="73"/>
      <c r="KS60" s="73"/>
      <c r="KT60" s="73"/>
      <c r="KU60" s="73"/>
      <c r="KV60" s="73"/>
      <c r="KW60" s="73"/>
      <c r="KX60" s="73"/>
      <c r="KY60" s="73"/>
      <c r="KZ60" s="73"/>
      <c r="LA60" s="73" t="n">
        <f aca="false">LA59+1</f>
        <v>1910</v>
      </c>
      <c r="LB60" s="88" t="s">
        <v>63</v>
      </c>
      <c r="LC60" s="84" t="n">
        <v>32.1</v>
      </c>
      <c r="LD60" s="84" t="n">
        <v>32.6</v>
      </c>
      <c r="LE60" s="84" t="n">
        <v>26.8</v>
      </c>
      <c r="LF60" s="84" t="n">
        <v>24.6</v>
      </c>
      <c r="LG60" s="84" t="n">
        <v>19.8</v>
      </c>
      <c r="LH60" s="84" t="n">
        <v>15.5</v>
      </c>
      <c r="LI60" s="84" t="n">
        <v>14</v>
      </c>
      <c r="LJ60" s="84" t="n">
        <v>17.2</v>
      </c>
      <c r="LK60" s="84" t="n">
        <v>18.4</v>
      </c>
      <c r="LL60" s="84" t="n">
        <v>19.6</v>
      </c>
      <c r="LM60" s="84" t="n">
        <v>25.6</v>
      </c>
      <c r="LN60" s="84" t="n">
        <v>26.3</v>
      </c>
      <c r="LO60" s="85" t="n">
        <f aca="false">SUM(LC60:LN60)/12</f>
        <v>22.7083333333333</v>
      </c>
      <c r="LP60" s="73"/>
      <c r="LQ60" s="73"/>
      <c r="LR60" s="73"/>
      <c r="LS60" s="73"/>
      <c r="LT60" s="73"/>
      <c r="LU60" s="73"/>
      <c r="LV60" s="73"/>
      <c r="LW60" s="73"/>
      <c r="LX60" s="73"/>
      <c r="LY60" s="73"/>
      <c r="LZ60" s="73"/>
      <c r="MA60" s="73" t="n">
        <f aca="false">MA59+1</f>
        <v>1910</v>
      </c>
      <c r="MB60" s="86" t="n">
        <v>1910</v>
      </c>
      <c r="MC60" s="84" t="n">
        <v>26.8</v>
      </c>
      <c r="MD60" s="84" t="n">
        <v>30.2</v>
      </c>
      <c r="ME60" s="84" t="n">
        <v>24.6</v>
      </c>
      <c r="MF60" s="84" t="n">
        <v>20.8</v>
      </c>
      <c r="MG60" s="84" t="n">
        <v>20.1</v>
      </c>
      <c r="MH60" s="84" t="n">
        <v>13.7</v>
      </c>
      <c r="MI60" s="84" t="n">
        <v>12.6</v>
      </c>
      <c r="MJ60" s="84" t="n">
        <v>14.7</v>
      </c>
      <c r="MK60" s="84" t="n">
        <v>17.9</v>
      </c>
      <c r="ML60" s="84" t="n">
        <v>19.1</v>
      </c>
      <c r="MM60" s="84" t="n">
        <v>26.2</v>
      </c>
      <c r="MN60" s="84" t="n">
        <v>28.6</v>
      </c>
      <c r="MO60" s="85" t="n">
        <f aca="false">SUM(MC60:MN60)/12</f>
        <v>21.275</v>
      </c>
      <c r="MP60" s="73"/>
      <c r="MQ60" s="73"/>
      <c r="MR60" s="73"/>
      <c r="MS60" s="73"/>
      <c r="MT60" s="73"/>
      <c r="MU60" s="73"/>
      <c r="MV60" s="73"/>
      <c r="MW60" s="73"/>
      <c r="MX60" s="73"/>
      <c r="MY60" s="73"/>
      <c r="MZ60" s="73"/>
      <c r="NA60" s="73"/>
      <c r="NB60" s="73"/>
      <c r="NC60" s="73"/>
      <c r="ND60" s="73"/>
      <c r="NE60" s="73"/>
      <c r="NF60" s="73"/>
      <c r="NG60" s="73"/>
      <c r="NH60" s="73"/>
      <c r="NI60" s="73"/>
      <c r="NJ60" s="73"/>
      <c r="NK60" s="73"/>
      <c r="NL60" s="73"/>
      <c r="NM60" s="73"/>
      <c r="NN60" s="73"/>
      <c r="NO60" s="73"/>
      <c r="NP60" s="73"/>
      <c r="NQ60" s="73"/>
      <c r="NR60" s="73"/>
      <c r="NS60" s="73"/>
      <c r="NT60" s="73"/>
      <c r="NU60" s="73"/>
      <c r="NV60" s="73"/>
      <c r="NW60" s="73"/>
      <c r="NX60" s="73"/>
      <c r="NY60" s="73"/>
      <c r="NZ60" s="73"/>
      <c r="OA60" s="73"/>
      <c r="OB60" s="73"/>
      <c r="OC60" s="73"/>
      <c r="OD60" s="73"/>
      <c r="OE60" s="73"/>
      <c r="OF60" s="73"/>
      <c r="OG60" s="73"/>
      <c r="OH60" s="73"/>
      <c r="OI60" s="73"/>
      <c r="OJ60" s="73"/>
      <c r="OK60" s="73"/>
      <c r="OL60" s="73"/>
      <c r="OM60" s="73"/>
      <c r="ON60" s="39" t="n">
        <f aca="false">(FO60+GO60+MO60)/3</f>
        <v>20.0333333333333</v>
      </c>
      <c r="OO60" s="40" t="n">
        <f aca="false">(AO60+BO60+EO60+HO60+JO60)/5</f>
        <v>21.375</v>
      </c>
      <c r="OP60" s="41" t="n">
        <f aca="false">(FO60+GO60+MO60+AO60+BO60+EO60+HO60+JO60)/8</f>
        <v>20.871875</v>
      </c>
      <c r="OQ60" s="73"/>
      <c r="OR60" s="73"/>
      <c r="OS60" s="73"/>
      <c r="OT60" s="73"/>
      <c r="OU60" s="73"/>
      <c r="OV60" s="73"/>
      <c r="OW60" s="73"/>
      <c r="OX60" s="73"/>
      <c r="OY60" s="73"/>
      <c r="OZ60" s="73"/>
      <c r="PA60" s="89"/>
      <c r="PB60" s="90"/>
      <c r="PC60" s="73"/>
      <c r="PD60" s="73"/>
      <c r="PE60" s="73"/>
      <c r="PF60" s="73"/>
      <c r="PG60" s="73"/>
      <c r="PH60" s="73"/>
      <c r="PI60" s="73"/>
      <c r="PJ60" s="73"/>
      <c r="PK60" s="73"/>
      <c r="PL60" s="73"/>
      <c r="PM60" s="73"/>
      <c r="PN60" s="28" t="n">
        <f aca="false">MAX(FC60:FN60,GC60:GN60,MC60:MN60)</f>
        <v>30.2</v>
      </c>
      <c r="PO60" s="29" t="n">
        <f aca="false">MIN(FC60:FN60,GC60:GN60,MC60:MN60)</f>
        <v>11.6</v>
      </c>
      <c r="PP60" s="30" t="n">
        <f aca="false">MAX(AC60:AN60,BC60:BN60,EC60:EN60,HC60:HN60,JC60:JN60)</f>
        <v>36.3</v>
      </c>
      <c r="PQ60" s="31" t="n">
        <f aca="false">MIN(AC60:AN60,BC60:BN60,EC60:EN60,HC60:HN60,JC60:JN60)</f>
        <v>12.8</v>
      </c>
      <c r="PR60" s="73"/>
      <c r="PS60" s="73"/>
      <c r="PT60" s="73"/>
      <c r="PU60" s="73"/>
      <c r="PV60" s="73"/>
      <c r="PW60" s="73"/>
      <c r="PX60" s="73"/>
      <c r="PY60" s="73"/>
      <c r="PZ60" s="73"/>
      <c r="QA60" s="73"/>
      <c r="QB60" s="73"/>
      <c r="QC60" s="73"/>
      <c r="QD60" s="73"/>
      <c r="QE60" s="73"/>
      <c r="QF60" s="73"/>
      <c r="QG60" s="73"/>
      <c r="QH60" s="73"/>
      <c r="QI60" s="73"/>
      <c r="QJ60" s="73"/>
      <c r="QK60" s="73"/>
      <c r="QL60" s="73"/>
      <c r="QM60" s="73"/>
      <c r="QN60" s="73"/>
      <c r="QO60" s="73"/>
      <c r="QP60" s="73"/>
      <c r="QQ60" s="73"/>
      <c r="QR60" s="73"/>
      <c r="QS60" s="73"/>
      <c r="QT60" s="73"/>
      <c r="QU60" s="91" t="n">
        <f aca="false">AVERAGE(AH60,AI60,AJ60,BH60,BI60,BJ60,CH60,CI60,CJ60,DH60,DI60,DJ60,EH60,EI60,EJ60,FH60,FI60,FJ60,GH65,GI65,GJ65,HH60,HI60,HJ60,IH60,II60,IJ60,JH60,JI60,JJ60,KH60,KI60,KJ60,LH60,LI60,LJ60,MH60,MI60,MJ60,NH60,NI60,NJ60)</f>
        <v>15.21</v>
      </c>
      <c r="QV60" s="92" t="n">
        <f aca="false">AVERAGE(AC60,AD60,AN60,BC60,BD60,BN60,CC60,CD60,CN60,DC60,DD60,DN60,EC60,ED60,EN60,FC60,FD60,FN60,GC65,GD65,GN65,HC60,HD60,HN60,IC60,ID60,IN60,JC60,JD60,JN60,KC60,KD60,KN60,LC60,LD60,LN60,MC60,MD60,MN60,NC60,ND60,NN60,)</f>
        <v>27.3596774193548</v>
      </c>
      <c r="QW60" s="91" t="n">
        <f aca="false">AVERAGE(QU50:QU60)</f>
        <v>14.692303030303</v>
      </c>
      <c r="QX60" s="93" t="n">
        <f aca="false">AVERAGE(QV50:QV60)</f>
        <v>26.4008414166479</v>
      </c>
      <c r="QY60" s="73"/>
      <c r="QZ60" s="73"/>
      <c r="RA60" s="73"/>
      <c r="RB60" s="73"/>
      <c r="RC60" s="73"/>
      <c r="RD60" s="73"/>
      <c r="RE60" s="73"/>
      <c r="RF60" s="73"/>
      <c r="RG60" s="73"/>
      <c r="RH60" s="73"/>
      <c r="RI60" s="73"/>
      <c r="RJ60" s="73"/>
      <c r="RK60" s="73"/>
      <c r="RL60" s="73"/>
      <c r="RM60" s="73"/>
      <c r="RN60" s="73"/>
      <c r="RO60" s="73"/>
      <c r="RP60" s="73"/>
      <c r="RQ60" s="73"/>
      <c r="RR60" s="73"/>
      <c r="RS60" s="73"/>
      <c r="RT60" s="73"/>
      <c r="RU60" s="73"/>
      <c r="RV60" s="73"/>
      <c r="RW60" s="73"/>
      <c r="RX60" s="73"/>
      <c r="RY60" s="73"/>
      <c r="RZ60" s="73"/>
      <c r="SA60" s="73"/>
      <c r="SB60" s="73"/>
      <c r="SC60" s="73"/>
      <c r="SD60" s="73"/>
      <c r="SE60" s="73"/>
      <c r="SF60" s="73"/>
      <c r="SG60" s="73"/>
      <c r="SH60" s="73"/>
      <c r="SI60" s="73"/>
      <c r="SJ60" s="73"/>
      <c r="SK60" s="73"/>
      <c r="SL60" s="73"/>
      <c r="SM60" s="73"/>
      <c r="SN60" s="73"/>
      <c r="SO60" s="73"/>
      <c r="SP60" s="73"/>
      <c r="SQ60" s="73"/>
      <c r="SR60" s="73"/>
      <c r="SS60" s="73"/>
      <c r="ST60" s="73"/>
      <c r="SU60" s="73"/>
      <c r="SV60" s="73"/>
      <c r="SW60" s="73"/>
      <c r="SX60" s="73"/>
      <c r="SY60" s="73"/>
      <c r="SZ60" s="73"/>
      <c r="TA60" s="73"/>
      <c r="TB60" s="73"/>
      <c r="TC60" s="73"/>
      <c r="TD60" s="73"/>
      <c r="TE60" s="73"/>
      <c r="TF60" s="73"/>
      <c r="TG60" s="73"/>
      <c r="TH60" s="73"/>
      <c r="TI60" s="73"/>
      <c r="TJ60" s="73"/>
      <c r="TK60" s="73"/>
      <c r="TL60" s="73"/>
      <c r="TM60" s="73"/>
      <c r="TN60" s="73"/>
      <c r="TO60" s="73"/>
      <c r="TP60" s="73"/>
      <c r="TQ60" s="73"/>
      <c r="TR60" s="73"/>
      <c r="TS60" s="73"/>
      <c r="TT60" s="73"/>
      <c r="TU60" s="73"/>
      <c r="TV60" s="73"/>
      <c r="TW60" s="73"/>
      <c r="TX60" s="73"/>
      <c r="TY60" s="73"/>
      <c r="TZ60" s="73"/>
      <c r="UA60" s="73"/>
      <c r="UB60" s="73"/>
      <c r="UC60" s="73"/>
      <c r="UD60" s="73"/>
      <c r="UE60" s="73"/>
      <c r="UF60" s="73"/>
      <c r="UG60" s="73"/>
      <c r="UH60" s="73"/>
      <c r="UI60" s="73"/>
      <c r="UJ60" s="73"/>
      <c r="UK60" s="73"/>
      <c r="UL60" s="73"/>
      <c r="UM60" s="73"/>
      <c r="UN60" s="73"/>
      <c r="UO60" s="73"/>
      <c r="UP60" s="73"/>
      <c r="UQ60" s="73"/>
      <c r="UR60" s="73"/>
      <c r="US60" s="73"/>
      <c r="UT60" s="73"/>
      <c r="UU60" s="73"/>
      <c r="UV60" s="73"/>
      <c r="UW60" s="73"/>
      <c r="UX60" s="73"/>
      <c r="UY60" s="73"/>
      <c r="UZ60" s="73"/>
      <c r="VA60" s="73"/>
      <c r="VB60" s="73"/>
      <c r="VC60" s="73"/>
      <c r="VD60" s="73"/>
      <c r="VE60" s="73"/>
      <c r="VF60" s="73"/>
      <c r="VG60" s="73"/>
      <c r="VH60" s="73"/>
      <c r="VI60" s="73"/>
      <c r="VJ60" s="73"/>
      <c r="VK60" s="73"/>
      <c r="VL60" s="73"/>
      <c r="VM60" s="73"/>
      <c r="VN60" s="73"/>
      <c r="VO60" s="73"/>
      <c r="VP60" s="73"/>
      <c r="VQ60" s="73"/>
      <c r="VR60" s="73"/>
      <c r="VS60" s="73"/>
      <c r="VT60" s="73"/>
      <c r="VU60" s="73"/>
      <c r="VV60" s="73"/>
      <c r="VW60" s="73"/>
      <c r="VX60" s="73"/>
      <c r="VY60" s="73"/>
      <c r="VZ60" s="73"/>
      <c r="WA60" s="73"/>
      <c r="WB60" s="73"/>
      <c r="WC60" s="73"/>
      <c r="WD60" s="73"/>
      <c r="WE60" s="73"/>
      <c r="WF60" s="73"/>
      <c r="WG60" s="73"/>
      <c r="WH60" s="73"/>
      <c r="WI60" s="73"/>
      <c r="WJ60" s="73"/>
      <c r="WK60" s="73"/>
      <c r="WL60" s="73"/>
      <c r="WM60" s="73"/>
      <c r="WN60" s="73"/>
      <c r="WO60" s="73"/>
      <c r="WP60" s="73"/>
      <c r="WQ60" s="73"/>
      <c r="WR60" s="73"/>
      <c r="WS60" s="73"/>
      <c r="WT60" s="73"/>
      <c r="WU60" s="73"/>
      <c r="WV60" s="73"/>
      <c r="WW60" s="73"/>
      <c r="WX60" s="73"/>
      <c r="WY60" s="73"/>
      <c r="WZ60" s="73"/>
      <c r="XA60" s="73"/>
      <c r="XB60" s="73"/>
      <c r="XC60" s="73"/>
      <c r="XD60" s="73"/>
      <c r="XE60" s="73"/>
      <c r="XF60" s="73"/>
      <c r="XG60" s="73"/>
      <c r="XH60" s="73"/>
      <c r="XI60" s="73"/>
      <c r="XJ60" s="73"/>
      <c r="XK60" s="73"/>
      <c r="XL60" s="73"/>
      <c r="XM60" s="73"/>
      <c r="XN60" s="73"/>
      <c r="XO60" s="73"/>
      <c r="XP60" s="73"/>
      <c r="XQ60" s="73"/>
      <c r="XR60" s="73"/>
      <c r="XS60" s="73"/>
      <c r="XT60" s="73"/>
      <c r="XU60" s="73"/>
      <c r="XV60" s="73"/>
      <c r="XW60" s="73"/>
      <c r="XX60" s="73"/>
      <c r="XY60" s="73"/>
      <c r="XZ60" s="73"/>
      <c r="YA60" s="73"/>
      <c r="YB60" s="73"/>
      <c r="YC60" s="73"/>
      <c r="YD60" s="73"/>
      <c r="YE60" s="73"/>
      <c r="YF60" s="73"/>
      <c r="YG60" s="73"/>
      <c r="YH60" s="73"/>
      <c r="YI60" s="73"/>
      <c r="YJ60" s="73"/>
      <c r="YK60" s="73"/>
      <c r="YL60" s="73"/>
      <c r="YM60" s="73"/>
      <c r="YN60" s="73"/>
      <c r="YO60" s="73"/>
      <c r="YP60" s="73"/>
      <c r="YQ60" s="73"/>
      <c r="YR60" s="73"/>
      <c r="YS60" s="73"/>
      <c r="YT60" s="73"/>
      <c r="YU60" s="73"/>
      <c r="YV60" s="73"/>
      <c r="YW60" s="73"/>
      <c r="YX60" s="73"/>
      <c r="YY60" s="73"/>
      <c r="YZ60" s="73"/>
      <c r="ZA60" s="73"/>
      <c r="ZB60" s="73"/>
      <c r="ZC60" s="73"/>
      <c r="ZD60" s="73"/>
      <c r="ZE60" s="73"/>
      <c r="ZF60" s="73"/>
      <c r="ZG60" s="73"/>
      <c r="ZH60" s="73"/>
      <c r="ZI60" s="73"/>
      <c r="ZJ60" s="73"/>
      <c r="ZK60" s="73"/>
      <c r="ZL60" s="73"/>
      <c r="ZM60" s="73"/>
      <c r="ZN60" s="73"/>
      <c r="ZO60" s="73"/>
      <c r="ZP60" s="73"/>
      <c r="ZQ60" s="73"/>
      <c r="ZR60" s="73"/>
      <c r="ZS60" s="73"/>
      <c r="ZT60" s="73"/>
      <c r="ZU60" s="73"/>
      <c r="ZV60" s="73"/>
      <c r="ZW60" s="73"/>
      <c r="ZX60" s="73"/>
      <c r="ZY60" s="73"/>
      <c r="ZZ60" s="73"/>
      <c r="AAA60" s="73"/>
      <c r="AAB60" s="73"/>
      <c r="AAC60" s="73"/>
      <c r="AAD60" s="73"/>
      <c r="AAE60" s="73"/>
      <c r="AAF60" s="73"/>
      <c r="AAG60" s="73"/>
      <c r="AAH60" s="73"/>
      <c r="AAI60" s="73"/>
      <c r="AAJ60" s="73"/>
      <c r="AAK60" s="73"/>
      <c r="AAL60" s="73"/>
      <c r="AAM60" s="73"/>
      <c r="AAN60" s="73"/>
      <c r="AAO60" s="73"/>
      <c r="AAP60" s="73"/>
      <c r="AAQ60" s="73"/>
      <c r="AAR60" s="73"/>
      <c r="AAS60" s="73"/>
      <c r="AAT60" s="73"/>
      <c r="AAU60" s="73"/>
      <c r="AAV60" s="73"/>
      <c r="AAW60" s="73"/>
      <c r="AAX60" s="73"/>
      <c r="AAY60" s="73"/>
      <c r="AAZ60" s="73"/>
      <c r="ABA60" s="73"/>
      <c r="ABB60" s="73"/>
      <c r="ABC60" s="73"/>
      <c r="ABD60" s="73"/>
      <c r="ABE60" s="73"/>
      <c r="ABF60" s="73"/>
      <c r="ABG60" s="73"/>
      <c r="ABH60" s="73"/>
      <c r="ABI60" s="73"/>
      <c r="ABJ60" s="73"/>
      <c r="ABK60" s="73"/>
      <c r="ABL60" s="73"/>
      <c r="ABM60" s="73"/>
      <c r="ABN60" s="73"/>
      <c r="ABO60" s="73"/>
      <c r="ABP60" s="73"/>
      <c r="ABQ60" s="73"/>
      <c r="ABR60" s="73"/>
      <c r="ABS60" s="73"/>
      <c r="ABT60" s="73"/>
      <c r="ABU60" s="73"/>
      <c r="ABV60" s="73"/>
      <c r="ABW60" s="73"/>
      <c r="ABX60" s="73"/>
      <c r="ABY60" s="73"/>
      <c r="ABZ60" s="73"/>
      <c r="ACA60" s="73"/>
      <c r="ACB60" s="73"/>
      <c r="ACC60" s="73"/>
      <c r="ACD60" s="73"/>
      <c r="ACE60" s="73"/>
      <c r="ACF60" s="73"/>
      <c r="ACG60" s="73"/>
      <c r="ACH60" s="73"/>
      <c r="ACI60" s="73"/>
      <c r="ACJ60" s="73"/>
      <c r="ACK60" s="73"/>
      <c r="ACL60" s="73"/>
      <c r="ACM60" s="73"/>
      <c r="ACN60" s="73"/>
      <c r="ACO60" s="73"/>
      <c r="ACP60" s="73"/>
      <c r="ACQ60" s="73"/>
      <c r="ACR60" s="73"/>
      <c r="ACS60" s="73"/>
      <c r="ACT60" s="73"/>
      <c r="ACU60" s="73"/>
      <c r="ACV60" s="73"/>
      <c r="ACW60" s="73"/>
      <c r="ACX60" s="73"/>
      <c r="ACY60" s="73"/>
      <c r="ACZ60" s="73"/>
      <c r="ADA60" s="73"/>
      <c r="ADB60" s="73"/>
      <c r="ADC60" s="73"/>
      <c r="ADD60" s="73"/>
      <c r="ADE60" s="73"/>
      <c r="ADF60" s="73"/>
      <c r="ADG60" s="73"/>
      <c r="ADH60" s="73"/>
      <c r="ADI60" s="73"/>
      <c r="ADJ60" s="73"/>
      <c r="ADK60" s="73"/>
      <c r="ADL60" s="73"/>
      <c r="ADM60" s="73"/>
      <c r="ADN60" s="73"/>
      <c r="ADO60" s="73"/>
      <c r="ADP60" s="73"/>
      <c r="ADQ60" s="73"/>
      <c r="ADR60" s="73"/>
      <c r="ADS60" s="73"/>
      <c r="ADT60" s="73"/>
      <c r="ADU60" s="73"/>
      <c r="ADV60" s="73"/>
      <c r="ADW60" s="73"/>
      <c r="ADX60" s="73"/>
      <c r="ADY60" s="73"/>
      <c r="ADZ60" s="73"/>
      <c r="AEA60" s="73"/>
      <c r="AEB60" s="73"/>
      <c r="AEC60" s="73"/>
      <c r="AED60" s="73"/>
      <c r="AEE60" s="73"/>
      <c r="AEF60" s="73"/>
      <c r="AEG60" s="73"/>
      <c r="AEH60" s="73"/>
      <c r="AEI60" s="73"/>
      <c r="AEJ60" s="73"/>
      <c r="AEK60" s="73"/>
      <c r="AEL60" s="73"/>
      <c r="AEM60" s="73"/>
      <c r="AEN60" s="73"/>
      <c r="AEO60" s="73"/>
      <c r="AEP60" s="73"/>
      <c r="AEQ60" s="73"/>
      <c r="AER60" s="73"/>
      <c r="AES60" s="73"/>
      <c r="AET60" s="73"/>
      <c r="AEU60" s="73"/>
      <c r="AEV60" s="73"/>
      <c r="AEW60" s="73"/>
      <c r="AEX60" s="73"/>
      <c r="AEY60" s="73"/>
      <c r="AEZ60" s="73"/>
      <c r="AFA60" s="73"/>
      <c r="AFB60" s="73"/>
      <c r="AFC60" s="73"/>
      <c r="AFD60" s="73"/>
      <c r="AFE60" s="73"/>
      <c r="AFF60" s="73"/>
      <c r="AFG60" s="73"/>
      <c r="AFH60" s="73"/>
      <c r="AFI60" s="73"/>
      <c r="AFJ60" s="73"/>
      <c r="AFK60" s="73"/>
      <c r="AFL60" s="73"/>
      <c r="AFM60" s="73"/>
      <c r="AFN60" s="73"/>
      <c r="AFO60" s="73"/>
      <c r="AFP60" s="73"/>
      <c r="AFQ60" s="73"/>
      <c r="AFR60" s="73"/>
      <c r="AFS60" s="73"/>
      <c r="AFT60" s="73"/>
      <c r="AFU60" s="73"/>
      <c r="AFV60" s="73"/>
      <c r="AFW60" s="73"/>
      <c r="AFX60" s="73"/>
      <c r="AFY60" s="73"/>
      <c r="AFZ60" s="73"/>
      <c r="AGA60" s="73"/>
      <c r="AGB60" s="73"/>
      <c r="AGC60" s="73"/>
      <c r="AGD60" s="73"/>
      <c r="AGE60" s="73"/>
      <c r="AGF60" s="73"/>
      <c r="AGG60" s="73"/>
      <c r="AGH60" s="73"/>
      <c r="AGI60" s="73"/>
      <c r="AGJ60" s="73"/>
      <c r="AGK60" s="73"/>
      <c r="AGL60" s="73"/>
      <c r="AGM60" s="73"/>
      <c r="AGN60" s="73"/>
      <c r="AGO60" s="73"/>
      <c r="AGP60" s="73"/>
      <c r="AGQ60" s="73"/>
      <c r="AGR60" s="73"/>
      <c r="AGS60" s="73"/>
      <c r="AGT60" s="73"/>
      <c r="AGU60" s="73"/>
      <c r="AGV60" s="73"/>
      <c r="AGW60" s="73"/>
      <c r="AGX60" s="73"/>
      <c r="AGY60" s="73"/>
      <c r="AGZ60" s="73"/>
      <c r="AHA60" s="73"/>
      <c r="AHB60" s="73"/>
      <c r="AHC60" s="73"/>
      <c r="AHD60" s="73"/>
      <c r="AHE60" s="73"/>
      <c r="AHF60" s="73"/>
      <c r="AHG60" s="73"/>
      <c r="AHH60" s="73"/>
      <c r="AHI60" s="73"/>
      <c r="AHJ60" s="73"/>
      <c r="AHK60" s="73"/>
      <c r="AHL60" s="73"/>
      <c r="AHM60" s="73"/>
      <c r="AHN60" s="73"/>
      <c r="AHO60" s="73"/>
      <c r="AHP60" s="73"/>
      <c r="AHQ60" s="73"/>
      <c r="AHR60" s="73"/>
      <c r="AHS60" s="73"/>
      <c r="AHT60" s="73"/>
      <c r="AHU60" s="73"/>
      <c r="AHV60" s="73"/>
      <c r="AHW60" s="73"/>
      <c r="AHX60" s="73"/>
      <c r="AHY60" s="73"/>
      <c r="AHZ60" s="73"/>
      <c r="AIA60" s="73"/>
      <c r="AIB60" s="73"/>
      <c r="AIC60" s="73"/>
      <c r="AID60" s="73"/>
      <c r="AIE60" s="73"/>
      <c r="AIF60" s="73"/>
      <c r="AIG60" s="73"/>
      <c r="AIH60" s="73"/>
      <c r="AII60" s="73"/>
      <c r="AIJ60" s="73"/>
      <c r="AIK60" s="73"/>
      <c r="AIL60" s="73"/>
      <c r="AIM60" s="73"/>
      <c r="AIN60" s="73"/>
      <c r="AIO60" s="73"/>
      <c r="AIP60" s="73"/>
      <c r="AIQ60" s="73"/>
      <c r="AIR60" s="73"/>
      <c r="AIS60" s="73"/>
      <c r="AIT60" s="73"/>
      <c r="AIU60" s="73"/>
      <c r="AIV60" s="73"/>
      <c r="AIW60" s="73"/>
      <c r="AIX60" s="73"/>
      <c r="AIY60" s="73"/>
      <c r="AIZ60" s="73"/>
      <c r="AJA60" s="73"/>
      <c r="AJB60" s="73"/>
      <c r="AJC60" s="73"/>
      <c r="AJD60" s="73"/>
      <c r="AJE60" s="73"/>
      <c r="AJF60" s="73"/>
      <c r="AJG60" s="73"/>
      <c r="AJH60" s="73"/>
      <c r="AJI60" s="73"/>
      <c r="AJJ60" s="73"/>
      <c r="AJK60" s="73"/>
      <c r="AJL60" s="73"/>
      <c r="AJM60" s="73"/>
      <c r="AJN60" s="73"/>
      <c r="AJO60" s="73"/>
      <c r="AJP60" s="73"/>
      <c r="AJQ60" s="73"/>
      <c r="AJR60" s="73"/>
      <c r="AJS60" s="73"/>
      <c r="AJT60" s="73"/>
      <c r="AJU60" s="73"/>
      <c r="AJV60" s="73"/>
      <c r="AJW60" s="73"/>
      <c r="AJX60" s="73"/>
      <c r="AJY60" s="73"/>
      <c r="AJZ60" s="73"/>
      <c r="AKA60" s="73"/>
      <c r="AKB60" s="73"/>
      <c r="AKC60" s="73"/>
      <c r="AKD60" s="73"/>
      <c r="AKE60" s="73"/>
      <c r="AKF60" s="73"/>
      <c r="AKG60" s="73"/>
      <c r="AKH60" s="73"/>
      <c r="AKI60" s="73"/>
      <c r="AKJ60" s="73"/>
      <c r="AKK60" s="73"/>
      <c r="AKL60" s="73"/>
      <c r="AKM60" s="73"/>
      <c r="AKN60" s="73"/>
      <c r="AKO60" s="73"/>
      <c r="AKP60" s="73"/>
      <c r="AKQ60" s="73"/>
      <c r="AKR60" s="73"/>
      <c r="AKS60" s="73"/>
      <c r="AKT60" s="73"/>
      <c r="AKU60" s="73"/>
      <c r="AKV60" s="73"/>
      <c r="AKW60" s="73"/>
      <c r="AKX60" s="73"/>
      <c r="AKY60" s="73"/>
      <c r="AKZ60" s="73"/>
      <c r="ALA60" s="73"/>
      <c r="ALB60" s="73"/>
      <c r="ALC60" s="73"/>
      <c r="ALD60" s="73"/>
      <c r="ALE60" s="73"/>
      <c r="ALF60" s="73"/>
      <c r="ALG60" s="73"/>
      <c r="ALH60" s="73"/>
      <c r="ALI60" s="73"/>
      <c r="ALJ60" s="73"/>
      <c r="ALK60" s="73"/>
      <c r="ALL60" s="73"/>
      <c r="ALM60" s="73"/>
      <c r="ALN60" s="73"/>
      <c r="ALO60" s="73"/>
      <c r="ALP60" s="73"/>
      <c r="ALQ60" s="73"/>
      <c r="ALR60" s="73"/>
      <c r="ALS60" s="73"/>
      <c r="ALT60" s="73"/>
      <c r="ALU60" s="73"/>
      <c r="ALV60" s="73"/>
      <c r="ALW60" s="73"/>
      <c r="ALX60" s="73"/>
      <c r="ALY60" s="73"/>
      <c r="ALZ60" s="73"/>
      <c r="AMA60" s="73"/>
      <c r="AMB60" s="73"/>
      <c r="AMC60" s="73"/>
      <c r="AMD60" s="73"/>
      <c r="AME60" s="73"/>
      <c r="AMF60" s="73"/>
      <c r="AMG60" s="73"/>
      <c r="AMH60" s="73"/>
      <c r="AMI60" s="73"/>
      <c r="AMJ60" s="73"/>
      <c r="AMK60" s="73"/>
      <c r="AML60" s="73"/>
      <c r="AMM60" s="73"/>
      <c r="AMN60" s="73"/>
      <c r="AMO60" s="73"/>
      <c r="AMP60" s="73"/>
      <c r="AMQ60" s="73"/>
      <c r="AMR60" s="73"/>
      <c r="AMS60" s="73"/>
      <c r="AMT60" s="73"/>
      <c r="AMU60" s="73"/>
      <c r="AMV60" s="73"/>
      <c r="AMW60" s="73"/>
      <c r="AMX60" s="73"/>
      <c r="AMY60" s="73"/>
      <c r="AMZ60" s="73"/>
      <c r="ANA60" s="73"/>
      <c r="ANB60" s="73"/>
      <c r="ANC60" s="73"/>
      <c r="AND60" s="73"/>
      <c r="ANE60" s="73"/>
      <c r="ANF60" s="73"/>
      <c r="ANG60" s="73"/>
      <c r="ANH60" s="73"/>
      <c r="ANI60" s="73"/>
      <c r="ANJ60" s="73"/>
      <c r="ANK60" s="73"/>
      <c r="ANL60" s="73"/>
      <c r="ANM60" s="73"/>
      <c r="ANN60" s="73"/>
      <c r="ANO60" s="73"/>
      <c r="ANP60" s="73"/>
      <c r="ANQ60" s="73"/>
      <c r="ANR60" s="73"/>
      <c r="ANS60" s="73"/>
      <c r="ANT60" s="73"/>
      <c r="ANU60" s="73"/>
      <c r="ANV60" s="73"/>
      <c r="ANW60" s="73"/>
      <c r="ANX60" s="73"/>
      <c r="ANY60" s="73"/>
      <c r="ANZ60" s="73"/>
      <c r="AOA60" s="73"/>
      <c r="AOB60" s="73"/>
      <c r="AOC60" s="73"/>
      <c r="AOD60" s="73"/>
      <c r="AOE60" s="73"/>
      <c r="AOF60" s="73"/>
      <c r="AOG60" s="73"/>
      <c r="AOH60" s="73"/>
      <c r="AOI60" s="73"/>
      <c r="AOJ60" s="73"/>
      <c r="AOK60" s="73"/>
      <c r="AOL60" s="73"/>
      <c r="AOM60" s="73"/>
      <c r="AON60" s="73"/>
      <c r="AOO60" s="73"/>
      <c r="AOP60" s="73"/>
      <c r="AOQ60" s="73"/>
      <c r="AOR60" s="73"/>
      <c r="AOS60" s="73"/>
      <c r="AOT60" s="73"/>
      <c r="AOU60" s="73"/>
      <c r="AOV60" s="73"/>
      <c r="AOW60" s="73"/>
      <c r="AOX60" s="73"/>
      <c r="AOY60" s="73"/>
      <c r="AOZ60" s="73"/>
      <c r="APA60" s="73"/>
      <c r="APB60" s="73"/>
      <c r="APC60" s="73"/>
      <c r="APD60" s="73"/>
      <c r="APE60" s="73"/>
      <c r="APF60" s="73"/>
      <c r="APG60" s="73"/>
      <c r="APH60" s="73"/>
      <c r="API60" s="73"/>
      <c r="APJ60" s="73"/>
      <c r="APK60" s="73"/>
      <c r="APL60" s="73"/>
      <c r="APM60" s="73"/>
      <c r="APN60" s="73"/>
      <c r="APO60" s="73"/>
      <c r="APP60" s="73"/>
      <c r="APQ60" s="73"/>
      <c r="APR60" s="73"/>
      <c r="APS60" s="73"/>
      <c r="APT60" s="73"/>
      <c r="APU60" s="73"/>
      <c r="APV60" s="73"/>
      <c r="APW60" s="73"/>
      <c r="APX60" s="73"/>
      <c r="APY60" s="73"/>
      <c r="APZ60" s="73"/>
      <c r="AQA60" s="73"/>
      <c r="AQB60" s="73"/>
      <c r="AQC60" s="73"/>
      <c r="AQD60" s="73"/>
      <c r="AQE60" s="73"/>
      <c r="AQF60" s="73"/>
      <c r="AQG60" s="73"/>
      <c r="AQH60" s="73"/>
      <c r="AQI60" s="73"/>
      <c r="AQJ60" s="73"/>
      <c r="AQK60" s="73"/>
      <c r="AQL60" s="73"/>
      <c r="AQM60" s="73"/>
      <c r="AQN60" s="73"/>
      <c r="AQO60" s="73"/>
      <c r="AQP60" s="73"/>
      <c r="AQQ60" s="73"/>
      <c r="AQR60" s="73"/>
      <c r="AQS60" s="73"/>
      <c r="AQT60" s="73"/>
      <c r="AQU60" s="73"/>
      <c r="AQV60" s="73"/>
      <c r="AQW60" s="73"/>
      <c r="AQX60" s="73"/>
      <c r="AQY60" s="73"/>
      <c r="AQZ60" s="73"/>
      <c r="ARA60" s="73"/>
      <c r="ARB60" s="73"/>
      <c r="ARC60" s="73"/>
      <c r="ARD60" s="73"/>
      <c r="ARE60" s="73"/>
      <c r="ARF60" s="73"/>
      <c r="ARG60" s="73"/>
      <c r="ARH60" s="73"/>
      <c r="ARI60" s="73"/>
      <c r="ARJ60" s="73"/>
      <c r="ARK60" s="73"/>
      <c r="ARL60" s="73"/>
      <c r="ARM60" s="73"/>
      <c r="ARN60" s="73"/>
      <c r="ARO60" s="73"/>
      <c r="ARP60" s="73"/>
      <c r="ARQ60" s="73"/>
      <c r="ARR60" s="73"/>
      <c r="ARS60" s="73"/>
      <c r="ART60" s="73"/>
      <c r="ARU60" s="73"/>
      <c r="ARV60" s="73"/>
      <c r="ARW60" s="73"/>
      <c r="ARX60" s="73"/>
      <c r="ARY60" s="73"/>
      <c r="ARZ60" s="73"/>
      <c r="ASA60" s="73"/>
      <c r="ASB60" s="73"/>
      <c r="ASC60" s="73"/>
      <c r="ASD60" s="73"/>
      <c r="ASE60" s="73"/>
      <c r="ASF60" s="73"/>
      <c r="ASG60" s="73"/>
      <c r="ASH60" s="73"/>
      <c r="ASI60" s="73"/>
      <c r="ASJ60" s="73"/>
      <c r="ASK60" s="73"/>
      <c r="ASL60" s="73"/>
      <c r="ASM60" s="73"/>
      <c r="ASN60" s="73"/>
      <c r="ASO60" s="73"/>
      <c r="ASP60" s="73"/>
      <c r="ASQ60" s="73"/>
      <c r="ASR60" s="73"/>
      <c r="ASS60" s="73"/>
      <c r="AST60" s="73"/>
      <c r="ASU60" s="73"/>
      <c r="ASV60" s="73"/>
      <c r="ASW60" s="73"/>
      <c r="ASX60" s="73"/>
      <c r="ASY60" s="73"/>
      <c r="ASZ60" s="73"/>
      <c r="ATA60" s="73"/>
      <c r="ATB60" s="73"/>
      <c r="ATC60" s="73"/>
      <c r="ATD60" s="73"/>
      <c r="ATE60" s="73"/>
      <c r="ATF60" s="73"/>
      <c r="ATG60" s="73"/>
      <c r="ATH60" s="73"/>
      <c r="ATI60" s="73"/>
      <c r="ATJ60" s="73"/>
      <c r="ATK60" s="73"/>
      <c r="ATL60" s="73"/>
      <c r="ATM60" s="73"/>
      <c r="ATN60" s="73"/>
      <c r="ATO60" s="73"/>
      <c r="ATP60" s="73"/>
      <c r="ATQ60" s="73"/>
      <c r="ATR60" s="73"/>
      <c r="ATS60" s="73"/>
      <c r="ATT60" s="73"/>
      <c r="ATU60" s="73"/>
      <c r="ATV60" s="73"/>
      <c r="ATW60" s="73"/>
      <c r="ATX60" s="73"/>
      <c r="ATY60" s="73"/>
      <c r="ATZ60" s="73"/>
      <c r="AUA60" s="73"/>
      <c r="AUB60" s="73"/>
      <c r="AUC60" s="73"/>
      <c r="AUD60" s="73"/>
      <c r="AUE60" s="73"/>
      <c r="AUF60" s="73"/>
      <c r="AUG60" s="73"/>
      <c r="AUH60" s="73"/>
      <c r="AUI60" s="73"/>
      <c r="AUJ60" s="73"/>
      <c r="AUK60" s="73"/>
      <c r="AUL60" s="73"/>
      <c r="AUM60" s="73"/>
      <c r="AUN60" s="73"/>
      <c r="AUO60" s="73"/>
      <c r="AUP60" s="73"/>
      <c r="AUQ60" s="73"/>
      <c r="AUR60" s="73"/>
      <c r="AUS60" s="73"/>
      <c r="AUT60" s="73"/>
      <c r="AUU60" s="73"/>
      <c r="AUV60" s="73"/>
      <c r="AUW60" s="73"/>
      <c r="AUX60" s="73"/>
      <c r="AUY60" s="73"/>
      <c r="AUZ60" s="73"/>
      <c r="AVA60" s="73"/>
      <c r="AVB60" s="73"/>
      <c r="AVC60" s="73"/>
      <c r="AVD60" s="73"/>
      <c r="AVE60" s="73"/>
      <c r="AVF60" s="73"/>
      <c r="AVG60" s="73"/>
      <c r="AVH60" s="73"/>
      <c r="AVI60" s="73"/>
      <c r="AVJ60" s="73"/>
      <c r="AVK60" s="73"/>
      <c r="AVL60" s="73"/>
      <c r="AVM60" s="73"/>
      <c r="AVN60" s="73"/>
      <c r="AVO60" s="73"/>
      <c r="AVP60" s="73"/>
      <c r="AVQ60" s="73"/>
      <c r="AVR60" s="73"/>
      <c r="AVS60" s="73"/>
      <c r="AVT60" s="73"/>
      <c r="AVU60" s="73"/>
      <c r="AVV60" s="73"/>
      <c r="AVW60" s="73"/>
      <c r="AVX60" s="73"/>
      <c r="AVY60" s="73"/>
      <c r="AVZ60" s="73"/>
      <c r="AWA60" s="73"/>
      <c r="AWB60" s="73"/>
      <c r="AWC60" s="73"/>
      <c r="AWD60" s="73"/>
      <c r="AWE60" s="73"/>
      <c r="AWF60" s="73"/>
      <c r="AWG60" s="73"/>
      <c r="AWH60" s="73"/>
      <c r="AWI60" s="73"/>
      <c r="AWJ60" s="73"/>
      <c r="AWK60" s="73"/>
      <c r="AWL60" s="73"/>
      <c r="AWM60" s="73"/>
      <c r="AWN60" s="73"/>
      <c r="AWO60" s="73"/>
      <c r="AWP60" s="73"/>
      <c r="AWQ60" s="73"/>
      <c r="AWR60" s="73"/>
      <c r="AWS60" s="73"/>
      <c r="AWT60" s="73"/>
      <c r="AWU60" s="73"/>
      <c r="AWV60" s="73"/>
      <c r="AWW60" s="73"/>
      <c r="AWX60" s="73"/>
      <c r="AWY60" s="73"/>
      <c r="AWZ60" s="73"/>
      <c r="AXA60" s="73"/>
      <c r="AXB60" s="73"/>
      <c r="AXC60" s="73"/>
      <c r="AXD60" s="73"/>
      <c r="AXE60" s="73"/>
      <c r="AXF60" s="73"/>
      <c r="AXG60" s="73"/>
      <c r="AXH60" s="73"/>
      <c r="AXI60" s="73"/>
      <c r="AXJ60" s="73"/>
      <c r="AXK60" s="73"/>
      <c r="AXL60" s="73"/>
      <c r="AXM60" s="73"/>
      <c r="AXN60" s="73"/>
      <c r="AXO60" s="73"/>
      <c r="AXP60" s="73"/>
      <c r="AXQ60" s="73"/>
      <c r="AXR60" s="73"/>
      <c r="AXS60" s="73"/>
      <c r="AXT60" s="73"/>
      <c r="AXU60" s="73"/>
      <c r="AXV60" s="73"/>
      <c r="AXW60" s="73"/>
      <c r="AXX60" s="73"/>
      <c r="AXY60" s="73"/>
      <c r="AXZ60" s="73"/>
      <c r="AYA60" s="73"/>
      <c r="AYB60" s="73"/>
      <c r="AYC60" s="73"/>
      <c r="AYD60" s="73"/>
      <c r="AYE60" s="73"/>
      <c r="AYF60" s="73"/>
      <c r="AYG60" s="73"/>
      <c r="AYH60" s="73"/>
      <c r="AYI60" s="73"/>
      <c r="AYJ60" s="73"/>
      <c r="AYK60" s="73"/>
      <c r="AYL60" s="73"/>
      <c r="AYM60" s="73"/>
      <c r="AYN60" s="73"/>
      <c r="AYO60" s="73"/>
      <c r="AYP60" s="73"/>
      <c r="AYQ60" s="73"/>
      <c r="AYR60" s="73"/>
      <c r="AYS60" s="73"/>
      <c r="AYT60" s="73"/>
      <c r="AYU60" s="73"/>
      <c r="AYV60" s="73"/>
      <c r="AYW60" s="73"/>
      <c r="AYX60" s="73"/>
      <c r="AYY60" s="73"/>
      <c r="AYZ60" s="73"/>
      <c r="AZA60" s="73"/>
      <c r="AZB60" s="73"/>
      <c r="AZC60" s="73"/>
      <c r="AZD60" s="73"/>
      <c r="AZE60" s="73"/>
      <c r="AZF60" s="73"/>
      <c r="AZG60" s="73"/>
      <c r="AZH60" s="73"/>
      <c r="AZI60" s="73"/>
      <c r="AZJ60" s="73"/>
      <c r="AZK60" s="73"/>
      <c r="AZL60" s="73"/>
      <c r="AZM60" s="73"/>
      <c r="AZN60" s="73"/>
      <c r="AZO60" s="73"/>
      <c r="AZP60" s="73"/>
      <c r="AZQ60" s="73"/>
      <c r="AZR60" s="73"/>
      <c r="AZS60" s="73"/>
      <c r="AZT60" s="73"/>
      <c r="AZU60" s="73"/>
      <c r="AZV60" s="73"/>
      <c r="AZW60" s="73"/>
      <c r="AZX60" s="73"/>
      <c r="AZY60" s="73"/>
      <c r="AZZ60" s="73"/>
      <c r="BAA60" s="73"/>
      <c r="BAB60" s="73"/>
      <c r="BAC60" s="73"/>
      <c r="BAD60" s="73"/>
      <c r="BAE60" s="73"/>
      <c r="BAF60" s="73"/>
      <c r="BAG60" s="73"/>
      <c r="BAH60" s="73"/>
      <c r="BAI60" s="73"/>
      <c r="BAJ60" s="73"/>
      <c r="BAK60" s="73"/>
      <c r="BAL60" s="73"/>
      <c r="BAM60" s="73"/>
      <c r="BAN60" s="73"/>
      <c r="BAO60" s="73"/>
      <c r="BAP60" s="73"/>
      <c r="BAQ60" s="73"/>
      <c r="BAR60" s="73"/>
      <c r="BAS60" s="73"/>
      <c r="BAT60" s="73"/>
      <c r="BAU60" s="73"/>
      <c r="BAV60" s="73"/>
      <c r="BAW60" s="73"/>
      <c r="BAX60" s="73"/>
      <c r="BAY60" s="73"/>
      <c r="BAZ60" s="73"/>
      <c r="BBA60" s="73"/>
      <c r="BBB60" s="73"/>
      <c r="BBC60" s="73"/>
      <c r="BBD60" s="73"/>
      <c r="BBE60" s="73"/>
      <c r="BBF60" s="73"/>
      <c r="BBG60" s="73"/>
      <c r="BBH60" s="73"/>
      <c r="BBI60" s="73"/>
      <c r="BBJ60" s="73"/>
      <c r="BBK60" s="73"/>
      <c r="BBL60" s="73"/>
      <c r="BBM60" s="73"/>
      <c r="BBN60" s="73"/>
      <c r="BBO60" s="73"/>
      <c r="BBP60" s="73"/>
      <c r="BBQ60" s="73"/>
      <c r="BBR60" s="73"/>
      <c r="BBS60" s="73"/>
      <c r="BBT60" s="73"/>
      <c r="BBU60" s="73"/>
      <c r="BBV60" s="73"/>
      <c r="BBW60" s="73"/>
      <c r="BBX60" s="73"/>
      <c r="BBY60" s="73"/>
      <c r="BBZ60" s="73"/>
      <c r="BCA60" s="73"/>
      <c r="BCB60" s="73"/>
      <c r="BCC60" s="73"/>
      <c r="BCD60" s="73"/>
      <c r="BCE60" s="73"/>
      <c r="BCF60" s="73"/>
      <c r="BCG60" s="73"/>
      <c r="BCH60" s="73"/>
      <c r="BCI60" s="73"/>
      <c r="BCJ60" s="73"/>
      <c r="BCK60" s="73"/>
      <c r="BCL60" s="73"/>
      <c r="BCM60" s="73"/>
      <c r="BCN60" s="73"/>
      <c r="BCO60" s="73"/>
      <c r="BCP60" s="73"/>
      <c r="BCQ60" s="73"/>
      <c r="BCR60" s="73"/>
      <c r="BCS60" s="73"/>
      <c r="BCT60" s="73"/>
      <c r="BCU60" s="73"/>
      <c r="BCV60" s="73"/>
      <c r="BCW60" s="73"/>
      <c r="BCX60" s="73"/>
      <c r="BCY60" s="73"/>
      <c r="BCZ60" s="73"/>
      <c r="BDA60" s="73"/>
      <c r="BDB60" s="73"/>
      <c r="BDC60" s="73"/>
      <c r="BDD60" s="73"/>
      <c r="BDE60" s="73"/>
      <c r="BDF60" s="73"/>
      <c r="BDG60" s="73"/>
      <c r="BDH60" s="73"/>
      <c r="BDI60" s="73"/>
      <c r="BDJ60" s="73"/>
      <c r="BDK60" s="73"/>
      <c r="BDL60" s="73"/>
      <c r="BDM60" s="73"/>
      <c r="BDN60" s="73"/>
      <c r="BDO60" s="73"/>
      <c r="BDP60" s="73"/>
      <c r="BDQ60" s="73"/>
      <c r="BDR60" s="73"/>
      <c r="BDS60" s="73"/>
      <c r="BDT60" s="73"/>
      <c r="BDU60" s="73"/>
      <c r="BDV60" s="73"/>
      <c r="BDW60" s="73"/>
      <c r="BDX60" s="73"/>
      <c r="BDY60" s="73"/>
      <c r="BDZ60" s="73"/>
      <c r="BEA60" s="73"/>
      <c r="BEB60" s="73"/>
      <c r="BEC60" s="73"/>
      <c r="BED60" s="73"/>
      <c r="BEE60" s="73"/>
      <c r="BEF60" s="73"/>
      <c r="BEG60" s="73"/>
      <c r="BEH60" s="73"/>
      <c r="BEI60" s="73"/>
      <c r="BEJ60" s="73"/>
      <c r="BEK60" s="73"/>
      <c r="BEL60" s="73"/>
      <c r="BEM60" s="73"/>
      <c r="BEN60" s="73"/>
      <c r="BEO60" s="73"/>
      <c r="BEP60" s="73"/>
      <c r="BEQ60" s="73"/>
      <c r="BER60" s="73"/>
      <c r="BES60" s="73"/>
      <c r="BET60" s="73"/>
      <c r="BEU60" s="73"/>
      <c r="BEV60" s="73"/>
      <c r="BEW60" s="73"/>
      <c r="BEX60" s="73"/>
      <c r="BEY60" s="73"/>
      <c r="BEZ60" s="73"/>
      <c r="BFA60" s="73"/>
      <c r="BFB60" s="73"/>
      <c r="BFC60" s="73"/>
      <c r="BFD60" s="73"/>
      <c r="BFE60" s="73"/>
      <c r="BFF60" s="73"/>
      <c r="BFG60" s="73"/>
      <c r="BFH60" s="73"/>
      <c r="BFI60" s="73"/>
      <c r="BFJ60" s="73"/>
      <c r="BFK60" s="73"/>
      <c r="BFL60" s="73"/>
      <c r="BFM60" s="73"/>
      <c r="BFN60" s="73"/>
      <c r="BFO60" s="73"/>
      <c r="BFP60" s="73"/>
      <c r="BFQ60" s="73"/>
      <c r="BFR60" s="73"/>
      <c r="BFS60" s="73"/>
      <c r="BFT60" s="73"/>
      <c r="BFU60" s="73"/>
      <c r="BFV60" s="73"/>
      <c r="BFW60" s="73"/>
      <c r="BFX60" s="73"/>
      <c r="BFY60" s="73"/>
      <c r="BFZ60" s="73"/>
      <c r="BGA60" s="73"/>
      <c r="BGB60" s="73"/>
      <c r="BGC60" s="73"/>
      <c r="BGD60" s="73"/>
      <c r="BGE60" s="73"/>
      <c r="BGF60" s="73"/>
      <c r="BGG60" s="73"/>
      <c r="BGH60" s="73"/>
      <c r="BGI60" s="73"/>
      <c r="BGJ60" s="73"/>
      <c r="BGK60" s="73"/>
      <c r="BGL60" s="73"/>
      <c r="BGM60" s="73"/>
      <c r="BGN60" s="73"/>
      <c r="BGO60" s="73"/>
      <c r="BGP60" s="73"/>
      <c r="BGQ60" s="73"/>
      <c r="BGR60" s="73"/>
      <c r="BGS60" s="73"/>
      <c r="BGT60" s="73"/>
      <c r="BGU60" s="73"/>
      <c r="BGV60" s="73"/>
      <c r="BGW60" s="73"/>
      <c r="BGX60" s="73"/>
      <c r="BGY60" s="73"/>
      <c r="BGZ60" s="73"/>
      <c r="BHA60" s="73"/>
      <c r="BHB60" s="73"/>
      <c r="BHC60" s="73"/>
      <c r="BHD60" s="73"/>
      <c r="BHE60" s="73"/>
      <c r="BHF60" s="73"/>
      <c r="BHG60" s="73"/>
      <c r="BHH60" s="73"/>
      <c r="BHI60" s="73"/>
      <c r="BHJ60" s="73"/>
      <c r="BHK60" s="73"/>
      <c r="BHL60" s="73"/>
      <c r="BHM60" s="73"/>
      <c r="BHN60" s="73"/>
      <c r="BHO60" s="73"/>
      <c r="BHP60" s="73"/>
      <c r="BHQ60" s="73"/>
      <c r="BHR60" s="73"/>
      <c r="BHS60" s="73"/>
      <c r="BHT60" s="73"/>
      <c r="BHU60" s="73"/>
      <c r="BHV60" s="73"/>
      <c r="BHW60" s="73"/>
      <c r="BHX60" s="73"/>
      <c r="BHY60" s="73"/>
      <c r="BHZ60" s="73"/>
      <c r="BIA60" s="73"/>
      <c r="BIB60" s="73"/>
      <c r="BIC60" s="73"/>
      <c r="BID60" s="73"/>
      <c r="BIE60" s="73"/>
      <c r="BIF60" s="73"/>
      <c r="BIG60" s="73"/>
      <c r="BIH60" s="73"/>
      <c r="BII60" s="73"/>
      <c r="BIJ60" s="73"/>
      <c r="BIK60" s="73"/>
      <c r="BIL60" s="73"/>
      <c r="BIM60" s="73"/>
      <c r="BIN60" s="73"/>
      <c r="BIO60" s="73"/>
      <c r="BIP60" s="73"/>
      <c r="BIQ60" s="73"/>
      <c r="BIR60" s="73"/>
      <c r="BIS60" s="73"/>
      <c r="BIT60" s="73"/>
      <c r="BIU60" s="73"/>
      <c r="BIV60" s="73"/>
      <c r="BIW60" s="73"/>
      <c r="BIX60" s="73"/>
      <c r="BIY60" s="73"/>
      <c r="BIZ60" s="73"/>
      <c r="BJA60" s="73"/>
      <c r="BJB60" s="73"/>
      <c r="BJC60" s="73"/>
      <c r="BJD60" s="73"/>
      <c r="BJE60" s="73"/>
      <c r="BJF60" s="73"/>
      <c r="BJG60" s="73"/>
      <c r="BJH60" s="73"/>
      <c r="BJI60" s="73"/>
      <c r="BJJ60" s="73"/>
      <c r="BJK60" s="73"/>
      <c r="BJL60" s="73"/>
      <c r="BJM60" s="73"/>
      <c r="BJN60" s="73"/>
      <c r="BJO60" s="73"/>
      <c r="BJP60" s="73"/>
      <c r="BJQ60" s="73"/>
      <c r="BJR60" s="73"/>
      <c r="BJS60" s="73"/>
      <c r="BJT60" s="73"/>
      <c r="BJU60" s="73"/>
      <c r="BJV60" s="73"/>
      <c r="BJW60" s="73"/>
      <c r="BJX60" s="73"/>
      <c r="BJY60" s="73"/>
      <c r="BJZ60" s="73"/>
      <c r="BKA60" s="73"/>
      <c r="BKB60" s="73"/>
      <c r="BKC60" s="73"/>
      <c r="BKD60" s="73"/>
      <c r="BKE60" s="73"/>
      <c r="BKF60" s="73"/>
      <c r="BKG60" s="73"/>
      <c r="BKH60" s="73"/>
      <c r="BKI60" s="73"/>
      <c r="BKJ60" s="73"/>
      <c r="BKK60" s="73"/>
      <c r="BKL60" s="73"/>
      <c r="BKM60" s="73"/>
      <c r="BKN60" s="73"/>
      <c r="BKO60" s="73"/>
      <c r="BKP60" s="73"/>
      <c r="BKQ60" s="73"/>
      <c r="BKR60" s="73"/>
      <c r="BKS60" s="73"/>
      <c r="BKT60" s="73"/>
      <c r="BKU60" s="73"/>
      <c r="BKV60" s="73"/>
      <c r="BKW60" s="73"/>
      <c r="BKX60" s="73"/>
      <c r="BKY60" s="73"/>
      <c r="BKZ60" s="73"/>
      <c r="BLA60" s="73"/>
      <c r="BLB60" s="73"/>
      <c r="BLC60" s="73"/>
      <c r="BLD60" s="73"/>
      <c r="BLE60" s="73"/>
      <c r="BLF60" s="73"/>
      <c r="BLG60" s="73"/>
      <c r="BLH60" s="73"/>
      <c r="BLI60" s="73"/>
      <c r="BLJ60" s="73"/>
      <c r="BLK60" s="73"/>
      <c r="BLL60" s="73"/>
      <c r="BLM60" s="73"/>
      <c r="BLN60" s="73"/>
      <c r="BLO60" s="73"/>
      <c r="BLP60" s="73"/>
      <c r="BLQ60" s="73"/>
      <c r="BLR60" s="73"/>
      <c r="BLS60" s="73"/>
      <c r="BLT60" s="73"/>
      <c r="BLU60" s="73"/>
      <c r="BLV60" s="73"/>
      <c r="BLW60" s="73"/>
      <c r="BLX60" s="73"/>
      <c r="BLY60" s="73"/>
      <c r="BLZ60" s="73"/>
      <c r="BMA60" s="73"/>
      <c r="BMB60" s="73"/>
      <c r="BMC60" s="73"/>
      <c r="BMD60" s="73"/>
      <c r="BME60" s="73"/>
      <c r="BMF60" s="73"/>
      <c r="BMG60" s="73"/>
      <c r="BMH60" s="73"/>
      <c r="BMI60" s="73"/>
      <c r="BMJ60" s="73"/>
      <c r="BMK60" s="73"/>
      <c r="BML60" s="73"/>
      <c r="BMM60" s="73"/>
      <c r="BMN60" s="73"/>
      <c r="BMO60" s="73"/>
      <c r="BMP60" s="73"/>
      <c r="BMQ60" s="73"/>
      <c r="BMR60" s="73"/>
      <c r="BMS60" s="73"/>
      <c r="BMT60" s="73"/>
      <c r="BMU60" s="73"/>
      <c r="BMV60" s="73"/>
      <c r="BMW60" s="73"/>
      <c r="BMX60" s="73"/>
      <c r="BMY60" s="73"/>
      <c r="BMZ60" s="73"/>
      <c r="BNA60" s="73"/>
      <c r="BNB60" s="73"/>
      <c r="BNC60" s="73"/>
      <c r="BND60" s="73"/>
      <c r="BNE60" s="73"/>
      <c r="BNF60" s="73"/>
      <c r="BNG60" s="73"/>
      <c r="BNH60" s="73"/>
      <c r="BNI60" s="73"/>
      <c r="BNJ60" s="73"/>
      <c r="BNK60" s="73"/>
      <c r="BNL60" s="73"/>
      <c r="BNM60" s="73"/>
      <c r="BNN60" s="73"/>
      <c r="BNO60" s="73"/>
      <c r="BNP60" s="73"/>
      <c r="BNQ60" s="73"/>
      <c r="BNR60" s="73"/>
      <c r="BNS60" s="73"/>
      <c r="BNT60" s="73"/>
      <c r="BNU60" s="73"/>
      <c r="BNV60" s="73"/>
      <c r="BNW60" s="73"/>
      <c r="BNX60" s="73"/>
      <c r="BNY60" s="73"/>
      <c r="BNZ60" s="73"/>
      <c r="BOA60" s="73"/>
      <c r="BOB60" s="73"/>
      <c r="BOC60" s="73"/>
      <c r="BOD60" s="73"/>
      <c r="BOE60" s="73"/>
      <c r="BOF60" s="73"/>
      <c r="BOG60" s="73"/>
      <c r="BOH60" s="73"/>
      <c r="BOI60" s="73"/>
      <c r="BOJ60" s="73"/>
      <c r="BOK60" s="73"/>
      <c r="BOL60" s="73"/>
      <c r="BOM60" s="73"/>
      <c r="BON60" s="73"/>
      <c r="BOO60" s="73"/>
      <c r="BOP60" s="73"/>
      <c r="BOQ60" s="73"/>
      <c r="BOR60" s="73"/>
      <c r="BOS60" s="73"/>
      <c r="BOT60" s="73"/>
      <c r="BOU60" s="73"/>
      <c r="BOV60" s="73"/>
      <c r="BOW60" s="73"/>
      <c r="BOX60" s="73"/>
      <c r="BOY60" s="73"/>
      <c r="BOZ60" s="73"/>
      <c r="BPA60" s="73"/>
      <c r="BPB60" s="73"/>
      <c r="BPC60" s="73"/>
      <c r="BPD60" s="73"/>
      <c r="BPE60" s="73"/>
      <c r="BPF60" s="73"/>
      <c r="BPG60" s="73"/>
      <c r="BPH60" s="73"/>
      <c r="BPI60" s="73"/>
      <c r="BPJ60" s="73"/>
      <c r="BPK60" s="73"/>
      <c r="BPL60" s="73"/>
      <c r="BPM60" s="73"/>
      <c r="BPN60" s="73"/>
      <c r="BPO60" s="73"/>
      <c r="BPP60" s="73"/>
      <c r="BPQ60" s="73"/>
      <c r="BPR60" s="73"/>
      <c r="BPS60" s="73"/>
      <c r="BPT60" s="73"/>
      <c r="BPU60" s="73"/>
      <c r="BPV60" s="73"/>
      <c r="BPW60" s="73"/>
      <c r="BPX60" s="73"/>
      <c r="BPY60" s="73"/>
      <c r="BPZ60" s="73"/>
      <c r="BQA60" s="73"/>
      <c r="BQB60" s="73"/>
      <c r="BQC60" s="73"/>
      <c r="BQD60" s="73"/>
      <c r="BQE60" s="73"/>
      <c r="BQF60" s="73"/>
      <c r="BQG60" s="73"/>
      <c r="BQH60" s="73"/>
      <c r="BQI60" s="73"/>
      <c r="BQJ60" s="73"/>
      <c r="BQK60" s="73"/>
      <c r="BQL60" s="73"/>
      <c r="BQM60" s="73"/>
      <c r="BQN60" s="73"/>
      <c r="BQO60" s="73"/>
      <c r="BQP60" s="73"/>
      <c r="BQQ60" s="73"/>
      <c r="BQR60" s="73"/>
      <c r="BQS60" s="73"/>
      <c r="BQT60" s="73"/>
      <c r="BQU60" s="73"/>
      <c r="BQV60" s="73"/>
      <c r="BQW60" s="73"/>
      <c r="BQX60" s="73"/>
      <c r="BQY60" s="73"/>
      <c r="BQZ60" s="73"/>
      <c r="BRA60" s="73"/>
      <c r="BRB60" s="73"/>
      <c r="BRC60" s="73"/>
      <c r="BRD60" s="73"/>
      <c r="BRE60" s="73"/>
      <c r="BRF60" s="73"/>
      <c r="BRG60" s="73"/>
      <c r="BRH60" s="73"/>
      <c r="BRI60" s="73"/>
      <c r="BRJ60" s="73"/>
      <c r="BRK60" s="73"/>
      <c r="BRL60" s="73"/>
      <c r="BRM60" s="73"/>
      <c r="BRN60" s="73"/>
      <c r="BRO60" s="73"/>
      <c r="BRP60" s="73"/>
      <c r="BRQ60" s="73"/>
      <c r="BRR60" s="73"/>
      <c r="BRS60" s="73"/>
      <c r="BRT60" s="73"/>
      <c r="BRU60" s="73"/>
      <c r="BRV60" s="73"/>
      <c r="BRW60" s="73"/>
      <c r="BRX60" s="73"/>
      <c r="BRY60" s="73"/>
      <c r="BRZ60" s="73"/>
      <c r="BSA60" s="73"/>
      <c r="BSB60" s="73"/>
      <c r="BSC60" s="73"/>
      <c r="BSD60" s="73"/>
      <c r="BSE60" s="73"/>
      <c r="BSF60" s="73"/>
      <c r="BSG60" s="73"/>
      <c r="BSH60" s="73"/>
      <c r="BSI60" s="73"/>
      <c r="BSJ60" s="73"/>
      <c r="BSK60" s="73"/>
      <c r="BSL60" s="73"/>
      <c r="BSM60" s="73"/>
      <c r="BSN60" s="73"/>
      <c r="BSO60" s="73"/>
      <c r="BSP60" s="73"/>
      <c r="BSQ60" s="73"/>
      <c r="BSR60" s="73"/>
      <c r="BSS60" s="73"/>
      <c r="BST60" s="73"/>
      <c r="BSU60" s="73"/>
      <c r="BSV60" s="73"/>
      <c r="BSW60" s="73"/>
      <c r="BSX60" s="73"/>
      <c r="BSY60" s="73"/>
      <c r="BSZ60" s="73"/>
      <c r="BTA60" s="73"/>
      <c r="BTB60" s="73"/>
      <c r="BTC60" s="73"/>
      <c r="BTD60" s="73"/>
      <c r="BTE60" s="73"/>
      <c r="BTF60" s="73"/>
      <c r="BTG60" s="73"/>
      <c r="BTH60" s="73"/>
      <c r="BTI60" s="73"/>
      <c r="BTJ60" s="73"/>
      <c r="BTK60" s="73"/>
      <c r="BTL60" s="73"/>
      <c r="BTM60" s="73"/>
      <c r="BTN60" s="73"/>
      <c r="BTO60" s="73"/>
      <c r="BTP60" s="73"/>
      <c r="BTQ60" s="73"/>
      <c r="BTR60" s="73"/>
      <c r="BTS60" s="73"/>
      <c r="BTT60" s="73"/>
      <c r="BTU60" s="73"/>
      <c r="BTV60" s="73"/>
      <c r="BTW60" s="73"/>
      <c r="BTX60" s="73"/>
      <c r="BTY60" s="73"/>
      <c r="BTZ60" s="73"/>
      <c r="BUA60" s="73"/>
      <c r="BUB60" s="73"/>
      <c r="BUC60" s="73"/>
      <c r="BUD60" s="73"/>
      <c r="BUE60" s="73"/>
      <c r="BUF60" s="73"/>
      <c r="BUG60" s="73"/>
      <c r="BUH60" s="73"/>
      <c r="BUI60" s="73"/>
      <c r="BUJ60" s="73"/>
      <c r="BUK60" s="73"/>
      <c r="BUL60" s="73"/>
      <c r="BUM60" s="73"/>
      <c r="BUN60" s="73"/>
      <c r="BUO60" s="73"/>
      <c r="BUP60" s="73"/>
      <c r="BUQ60" s="73"/>
      <c r="BUR60" s="73"/>
      <c r="BUS60" s="73"/>
      <c r="BUT60" s="73"/>
      <c r="BUU60" s="73"/>
      <c r="BUV60" s="73"/>
      <c r="BUW60" s="73"/>
      <c r="BUX60" s="73"/>
      <c r="BUY60" s="73"/>
      <c r="BUZ60" s="73"/>
      <c r="BVA60" s="73"/>
      <c r="BVB60" s="73"/>
      <c r="BVC60" s="73"/>
      <c r="BVD60" s="73"/>
      <c r="BVE60" s="73"/>
      <c r="BVF60" s="73"/>
      <c r="BVG60" s="73"/>
      <c r="BVH60" s="73"/>
      <c r="BVI60" s="73"/>
      <c r="BVJ60" s="73"/>
      <c r="BVK60" s="73"/>
      <c r="BVL60" s="73"/>
      <c r="BVM60" s="73"/>
      <c r="BVN60" s="73"/>
      <c r="BVO60" s="73"/>
      <c r="BVP60" s="73"/>
      <c r="BVQ60" s="73"/>
      <c r="BVR60" s="73"/>
      <c r="BVS60" s="73"/>
      <c r="BVT60" s="73"/>
      <c r="BVU60" s="73"/>
      <c r="BVV60" s="73"/>
      <c r="BVW60" s="73"/>
      <c r="BVX60" s="73"/>
      <c r="BVY60" s="73"/>
      <c r="BVZ60" s="73"/>
      <c r="BWA60" s="73"/>
      <c r="BWB60" s="73"/>
      <c r="BWC60" s="73"/>
      <c r="BWD60" s="73"/>
      <c r="BWE60" s="73"/>
      <c r="BWF60" s="73"/>
      <c r="BWG60" s="73"/>
      <c r="BWH60" s="73"/>
      <c r="BWI60" s="73"/>
      <c r="BWJ60" s="73"/>
      <c r="BWK60" s="73"/>
      <c r="BWL60" s="73"/>
      <c r="BWM60" s="73"/>
      <c r="BWN60" s="73"/>
      <c r="BWO60" s="73"/>
      <c r="BWP60" s="73"/>
      <c r="BWQ60" s="73"/>
      <c r="BWR60" s="73"/>
      <c r="BWS60" s="73"/>
      <c r="BWT60" s="73"/>
      <c r="BWU60" s="73"/>
      <c r="BWV60" s="73"/>
      <c r="BWW60" s="73"/>
      <c r="BWX60" s="73"/>
      <c r="BWY60" s="73"/>
      <c r="BWZ60" s="73"/>
      <c r="BXA60" s="73"/>
      <c r="BXB60" s="73"/>
      <c r="BXC60" s="73"/>
      <c r="BXD60" s="73"/>
      <c r="BXE60" s="73"/>
      <c r="BXF60" s="73"/>
      <c r="BXG60" s="73"/>
      <c r="BXH60" s="73"/>
      <c r="BXI60" s="73"/>
      <c r="BXJ60" s="73"/>
      <c r="BXK60" s="73"/>
      <c r="BXL60" s="73"/>
      <c r="BXM60" s="73"/>
      <c r="BXN60" s="73"/>
      <c r="BXO60" s="73"/>
      <c r="BXP60" s="73"/>
      <c r="BXQ60" s="73"/>
      <c r="BXR60" s="73"/>
      <c r="BXS60" s="73"/>
      <c r="BXT60" s="73"/>
      <c r="BXU60" s="73"/>
      <c r="BXV60" s="73"/>
      <c r="BXW60" s="73"/>
      <c r="BXX60" s="73"/>
      <c r="BXY60" s="73"/>
      <c r="BXZ60" s="73"/>
      <c r="BYA60" s="73"/>
      <c r="BYB60" s="73"/>
      <c r="BYC60" s="73"/>
      <c r="BYD60" s="73"/>
      <c r="BYE60" s="73"/>
      <c r="BYF60" s="73"/>
      <c r="BYG60" s="73"/>
      <c r="BYH60" s="73"/>
      <c r="BYI60" s="73"/>
      <c r="BYJ60" s="73"/>
      <c r="BYK60" s="73"/>
      <c r="BYL60" s="73"/>
      <c r="BYM60" s="73"/>
      <c r="BYN60" s="73"/>
      <c r="BYO60" s="73"/>
      <c r="BYP60" s="73"/>
      <c r="BYQ60" s="73"/>
      <c r="BYR60" s="73"/>
      <c r="BYS60" s="73"/>
      <c r="BYT60" s="73"/>
      <c r="BYU60" s="73"/>
      <c r="BYV60" s="73"/>
      <c r="BYW60" s="73"/>
      <c r="BYX60" s="73"/>
      <c r="BYY60" s="73"/>
      <c r="BYZ60" s="73"/>
      <c r="BZA60" s="73"/>
      <c r="BZB60" s="73"/>
      <c r="BZC60" s="73"/>
      <c r="BZD60" s="73"/>
      <c r="BZE60" s="73"/>
      <c r="BZF60" s="73"/>
      <c r="BZG60" s="73"/>
      <c r="BZH60" s="73"/>
      <c r="BZI60" s="73"/>
      <c r="BZJ60" s="73"/>
      <c r="BZK60" s="73"/>
      <c r="BZL60" s="73"/>
      <c r="BZM60" s="73"/>
      <c r="BZN60" s="73"/>
      <c r="BZO60" s="73"/>
      <c r="BZP60" s="73"/>
      <c r="BZQ60" s="73"/>
      <c r="BZR60" s="73"/>
      <c r="BZS60" s="73"/>
      <c r="BZT60" s="73"/>
      <c r="BZU60" s="73"/>
      <c r="BZV60" s="73"/>
      <c r="BZW60" s="73"/>
      <c r="BZX60" s="73"/>
      <c r="BZY60" s="73"/>
      <c r="BZZ60" s="73"/>
      <c r="CAA60" s="73"/>
      <c r="CAB60" s="73"/>
      <c r="CAC60" s="73"/>
      <c r="CAD60" s="73"/>
      <c r="CAE60" s="73"/>
      <c r="CAF60" s="73"/>
      <c r="CAG60" s="73"/>
      <c r="CAH60" s="73"/>
      <c r="CAI60" s="73"/>
      <c r="CAJ60" s="73"/>
      <c r="CAK60" s="73"/>
      <c r="CAL60" s="73"/>
      <c r="CAM60" s="73"/>
      <c r="CAN60" s="73"/>
      <c r="CAO60" s="73"/>
      <c r="CAP60" s="73"/>
      <c r="CAQ60" s="73"/>
      <c r="CAR60" s="73"/>
      <c r="CAS60" s="73"/>
      <c r="CAT60" s="73"/>
      <c r="CAU60" s="73"/>
      <c r="CAV60" s="73"/>
      <c r="CAW60" s="73"/>
      <c r="CAX60" s="73"/>
      <c r="CAY60" s="73"/>
      <c r="CAZ60" s="73"/>
      <c r="CBA60" s="73"/>
      <c r="CBB60" s="73"/>
      <c r="CBC60" s="73"/>
      <c r="CBD60" s="73"/>
      <c r="CBE60" s="73"/>
      <c r="CBF60" s="73"/>
      <c r="CBG60" s="73"/>
      <c r="CBH60" s="73"/>
      <c r="CBI60" s="73"/>
      <c r="CBJ60" s="73"/>
      <c r="CBK60" s="73"/>
      <c r="CBL60" s="73"/>
      <c r="CBM60" s="73"/>
      <c r="CBN60" s="73"/>
      <c r="CBO60" s="73"/>
      <c r="CBP60" s="73"/>
      <c r="CBQ60" s="73"/>
      <c r="CBR60" s="73"/>
      <c r="CBS60" s="73"/>
      <c r="CBT60" s="73"/>
      <c r="CBU60" s="73"/>
      <c r="CBV60" s="73"/>
      <c r="CBW60" s="73"/>
      <c r="CBX60" s="73"/>
      <c r="CBY60" s="73"/>
      <c r="CBZ60" s="73"/>
      <c r="CCA60" s="73"/>
      <c r="CCB60" s="73"/>
      <c r="CCC60" s="73"/>
      <c r="CCD60" s="73"/>
      <c r="CCE60" s="73"/>
      <c r="CCF60" s="73"/>
      <c r="CCG60" s="73"/>
      <c r="CCH60" s="73"/>
      <c r="CCI60" s="73"/>
      <c r="CCJ60" s="73"/>
      <c r="CCK60" s="73"/>
      <c r="CCL60" s="73"/>
      <c r="CCM60" s="73"/>
      <c r="CCN60" s="73"/>
      <c r="CCO60" s="73"/>
      <c r="CCP60" s="73"/>
      <c r="CCQ60" s="73"/>
      <c r="CCR60" s="73"/>
      <c r="CCS60" s="73"/>
      <c r="CCT60" s="73"/>
      <c r="CCU60" s="73"/>
      <c r="CCV60" s="73"/>
      <c r="CCW60" s="73"/>
      <c r="CCX60" s="73"/>
      <c r="CCY60" s="73"/>
      <c r="CCZ60" s="73"/>
      <c r="CDA60" s="73"/>
      <c r="CDB60" s="73"/>
      <c r="CDC60" s="73"/>
      <c r="CDD60" s="73"/>
      <c r="CDE60" s="73"/>
      <c r="CDF60" s="73"/>
      <c r="CDG60" s="73"/>
      <c r="CDH60" s="73"/>
      <c r="CDI60" s="73"/>
      <c r="CDJ60" s="73"/>
      <c r="CDK60" s="73"/>
      <c r="CDL60" s="73"/>
      <c r="CDM60" s="73"/>
      <c r="CDN60" s="73"/>
      <c r="CDO60" s="73"/>
      <c r="CDP60" s="73"/>
      <c r="CDQ60" s="73"/>
      <c r="CDR60" s="73"/>
      <c r="CDS60" s="73"/>
      <c r="CDT60" s="73"/>
      <c r="CDU60" s="73"/>
      <c r="CDV60" s="73"/>
      <c r="CDW60" s="73"/>
      <c r="CDX60" s="73"/>
      <c r="CDY60" s="73"/>
      <c r="CDZ60" s="73"/>
      <c r="CEA60" s="73"/>
      <c r="CEB60" s="73"/>
      <c r="CEC60" s="73"/>
      <c r="CED60" s="73"/>
      <c r="CEE60" s="73"/>
      <c r="CEF60" s="73"/>
      <c r="CEG60" s="73"/>
      <c r="CEH60" s="73"/>
      <c r="CEI60" s="73"/>
      <c r="CEJ60" s="73"/>
      <c r="CEK60" s="73"/>
      <c r="CEL60" s="73"/>
      <c r="CEM60" s="73"/>
      <c r="CEN60" s="73"/>
      <c r="CEO60" s="73"/>
      <c r="CEP60" s="73"/>
      <c r="CEQ60" s="73"/>
      <c r="CER60" s="73"/>
      <c r="CES60" s="73"/>
      <c r="CET60" s="73"/>
      <c r="CEU60" s="73"/>
      <c r="CEV60" s="73"/>
      <c r="CEW60" s="73"/>
      <c r="CEX60" s="73"/>
      <c r="CEY60" s="73"/>
      <c r="CEZ60" s="73"/>
      <c r="CFA60" s="73"/>
      <c r="CFB60" s="73"/>
      <c r="CFC60" s="73"/>
      <c r="CFD60" s="73"/>
      <c r="CFE60" s="73"/>
      <c r="CFF60" s="73"/>
      <c r="CFG60" s="73"/>
      <c r="CFH60" s="73"/>
      <c r="CFI60" s="73"/>
      <c r="CFJ60" s="73"/>
      <c r="CFK60" s="73"/>
      <c r="CFL60" s="73"/>
      <c r="CFM60" s="73"/>
      <c r="CFN60" s="73"/>
      <c r="CFO60" s="73"/>
      <c r="CFP60" s="73"/>
      <c r="CFQ60" s="73"/>
      <c r="CFR60" s="73"/>
      <c r="CFS60" s="73"/>
      <c r="CFT60" s="73"/>
      <c r="CFU60" s="73"/>
      <c r="CFV60" s="73"/>
      <c r="CFW60" s="73"/>
      <c r="CFX60" s="73"/>
      <c r="CFY60" s="73"/>
      <c r="CFZ60" s="73"/>
      <c r="CGA60" s="73"/>
      <c r="CGB60" s="73"/>
      <c r="CGC60" s="73"/>
      <c r="CGD60" s="73"/>
      <c r="CGE60" s="73"/>
      <c r="CGF60" s="73"/>
      <c r="CGG60" s="73"/>
      <c r="CGH60" s="73"/>
      <c r="CGI60" s="73"/>
      <c r="CGJ60" s="73"/>
      <c r="CGK60" s="73"/>
      <c r="CGL60" s="73"/>
      <c r="CGM60" s="73"/>
      <c r="CGN60" s="73"/>
      <c r="CGO60" s="73"/>
      <c r="CGP60" s="73"/>
      <c r="CGQ60" s="73"/>
      <c r="CGR60" s="73"/>
      <c r="CGS60" s="73"/>
      <c r="CGT60" s="73"/>
      <c r="CGU60" s="73"/>
      <c r="CGV60" s="73"/>
      <c r="CGW60" s="73"/>
      <c r="CGX60" s="73"/>
      <c r="CGY60" s="73"/>
      <c r="CGZ60" s="73"/>
      <c r="CHA60" s="73"/>
      <c r="CHB60" s="73"/>
      <c r="CHC60" s="73"/>
      <c r="CHD60" s="73"/>
      <c r="CHE60" s="73"/>
      <c r="CHF60" s="73"/>
      <c r="CHG60" s="73"/>
      <c r="CHH60" s="73"/>
      <c r="CHI60" s="73"/>
      <c r="CHJ60" s="73"/>
      <c r="CHK60" s="73"/>
      <c r="CHL60" s="73"/>
      <c r="CHM60" s="73"/>
      <c r="CHN60" s="73"/>
      <c r="CHO60" s="73"/>
      <c r="CHP60" s="73"/>
      <c r="CHQ60" s="73"/>
      <c r="CHR60" s="73"/>
      <c r="CHS60" s="73"/>
      <c r="CHT60" s="73"/>
      <c r="CHU60" s="73"/>
      <c r="CHV60" s="73"/>
      <c r="CHW60" s="73"/>
      <c r="CHX60" s="73"/>
      <c r="CHY60" s="73"/>
      <c r="CHZ60" s="73"/>
      <c r="CIA60" s="73"/>
      <c r="CIB60" s="73"/>
      <c r="CIC60" s="73"/>
      <c r="CID60" s="73"/>
      <c r="CIE60" s="73"/>
      <c r="CIF60" s="73"/>
      <c r="CIG60" s="73"/>
      <c r="CIH60" s="73"/>
      <c r="CII60" s="73"/>
      <c r="CIJ60" s="73"/>
      <c r="CIK60" s="73"/>
      <c r="CIL60" s="73"/>
      <c r="CIM60" s="73"/>
      <c r="CIN60" s="73"/>
      <c r="CIO60" s="73"/>
      <c r="CIP60" s="73"/>
      <c r="CIQ60" s="73"/>
      <c r="CIR60" s="73"/>
      <c r="CIS60" s="73"/>
      <c r="CIT60" s="73"/>
      <c r="CIU60" s="73"/>
      <c r="CIV60" s="73"/>
      <c r="CIW60" s="73"/>
      <c r="CIX60" s="73"/>
      <c r="CIY60" s="73"/>
      <c r="CIZ60" s="73"/>
      <c r="CJA60" s="73"/>
      <c r="CJB60" s="73"/>
      <c r="CJC60" s="73"/>
      <c r="CJD60" s="73"/>
      <c r="CJE60" s="73"/>
      <c r="CJF60" s="73"/>
      <c r="CJG60" s="73"/>
      <c r="CJH60" s="73"/>
      <c r="CJI60" s="73"/>
      <c r="CJJ60" s="73"/>
      <c r="CJK60" s="73"/>
      <c r="CJL60" s="73"/>
      <c r="CJM60" s="73"/>
      <c r="CJN60" s="73"/>
      <c r="CJO60" s="73"/>
      <c r="CJP60" s="73"/>
      <c r="CJQ60" s="73"/>
      <c r="CJR60" s="73"/>
      <c r="CJS60" s="73"/>
      <c r="CJT60" s="73"/>
      <c r="CJU60" s="73"/>
      <c r="CJV60" s="73"/>
      <c r="CJW60" s="73"/>
      <c r="CJX60" s="73"/>
      <c r="CJY60" s="73"/>
      <c r="CJZ60" s="73"/>
      <c r="CKA60" s="73"/>
      <c r="CKB60" s="73"/>
      <c r="CKC60" s="73"/>
      <c r="CKD60" s="73"/>
      <c r="CKE60" s="73"/>
      <c r="CKF60" s="73"/>
      <c r="CKG60" s="73"/>
      <c r="CKH60" s="73"/>
      <c r="CKI60" s="73"/>
      <c r="CKJ60" s="73"/>
      <c r="CKK60" s="73"/>
      <c r="CKL60" s="73"/>
      <c r="CKM60" s="73"/>
      <c r="CKN60" s="73"/>
      <c r="CKO60" s="73"/>
      <c r="CKP60" s="73"/>
      <c r="CKQ60" s="73"/>
      <c r="CKR60" s="73"/>
      <c r="CKS60" s="73"/>
      <c r="CKT60" s="73"/>
      <c r="CKU60" s="73"/>
      <c r="CKV60" s="73"/>
      <c r="CKW60" s="73"/>
      <c r="CKX60" s="73"/>
      <c r="CKY60" s="73"/>
      <c r="CKZ60" s="73"/>
      <c r="CLA60" s="73"/>
      <c r="CLB60" s="73"/>
      <c r="CLC60" s="73"/>
      <c r="CLD60" s="73"/>
      <c r="CLE60" s="73"/>
      <c r="CLF60" s="73"/>
      <c r="CLG60" s="73"/>
      <c r="CLH60" s="73"/>
      <c r="CLI60" s="73"/>
      <c r="CLJ60" s="73"/>
      <c r="CLK60" s="73"/>
      <c r="CLL60" s="73"/>
      <c r="CLM60" s="73"/>
      <c r="CLN60" s="73"/>
      <c r="CLO60" s="73"/>
      <c r="CLP60" s="73"/>
      <c r="CLQ60" s="73"/>
      <c r="CLR60" s="73"/>
      <c r="CLS60" s="73"/>
      <c r="CLT60" s="73"/>
      <c r="CLU60" s="73"/>
      <c r="CLV60" s="73"/>
      <c r="CLW60" s="73"/>
      <c r="CLX60" s="73"/>
      <c r="CLY60" s="73"/>
      <c r="CLZ60" s="73"/>
      <c r="CMA60" s="73"/>
      <c r="CMB60" s="73"/>
      <c r="CMC60" s="73"/>
      <c r="CMD60" s="73"/>
      <c r="CME60" s="73"/>
      <c r="CMF60" s="73"/>
      <c r="CMG60" s="73"/>
      <c r="CMH60" s="73"/>
      <c r="CMI60" s="73"/>
      <c r="CMJ60" s="73"/>
      <c r="CMK60" s="73"/>
      <c r="CML60" s="73"/>
      <c r="CMM60" s="73"/>
      <c r="CMN60" s="73"/>
      <c r="CMO60" s="73"/>
      <c r="CMP60" s="73"/>
      <c r="CMQ60" s="73"/>
      <c r="CMR60" s="73"/>
      <c r="CMS60" s="73"/>
      <c r="CMT60" s="73"/>
      <c r="CMU60" s="73"/>
      <c r="CMV60" s="73"/>
      <c r="CMW60" s="73"/>
      <c r="CMX60" s="73"/>
      <c r="CMY60" s="73"/>
      <c r="CMZ60" s="73"/>
      <c r="CNA60" s="73"/>
      <c r="CNB60" s="73"/>
      <c r="CNC60" s="73"/>
      <c r="CND60" s="73"/>
      <c r="CNE60" s="73"/>
      <c r="CNF60" s="73"/>
      <c r="CNG60" s="73"/>
      <c r="CNH60" s="73"/>
      <c r="CNI60" s="73"/>
      <c r="CNJ60" s="73"/>
      <c r="CNK60" s="73"/>
      <c r="CNL60" s="73"/>
      <c r="CNM60" s="73"/>
      <c r="CNN60" s="73"/>
      <c r="CNO60" s="73"/>
      <c r="CNP60" s="73"/>
      <c r="CNQ60" s="73"/>
      <c r="CNR60" s="73"/>
      <c r="CNS60" s="73"/>
      <c r="CNT60" s="73"/>
      <c r="CNU60" s="73"/>
      <c r="CNV60" s="73"/>
      <c r="CNW60" s="73"/>
      <c r="CNX60" s="73"/>
      <c r="CNY60" s="73"/>
      <c r="CNZ60" s="73"/>
      <c r="COA60" s="73"/>
      <c r="COB60" s="73"/>
      <c r="COC60" s="73"/>
      <c r="COD60" s="73"/>
      <c r="COE60" s="73"/>
      <c r="COF60" s="73"/>
      <c r="COG60" s="73"/>
      <c r="COH60" s="73"/>
      <c r="COI60" s="73"/>
      <c r="COJ60" s="73"/>
      <c r="COK60" s="73"/>
      <c r="COL60" s="73"/>
      <c r="COM60" s="73"/>
      <c r="CON60" s="73"/>
      <c r="COO60" s="73"/>
      <c r="COP60" s="73"/>
      <c r="COQ60" s="73"/>
      <c r="COR60" s="73"/>
      <c r="COS60" s="73"/>
      <c r="COT60" s="73"/>
      <c r="COU60" s="73"/>
      <c r="COV60" s="73"/>
      <c r="COW60" s="73"/>
      <c r="COX60" s="73"/>
      <c r="COY60" s="73"/>
      <c r="COZ60" s="73"/>
      <c r="CPA60" s="73"/>
      <c r="CPB60" s="73"/>
      <c r="CPC60" s="73"/>
      <c r="CPD60" s="73"/>
      <c r="CPE60" s="73"/>
      <c r="CPF60" s="73"/>
      <c r="CPG60" s="73"/>
      <c r="CPH60" s="73"/>
      <c r="CPI60" s="73"/>
      <c r="CPJ60" s="73"/>
      <c r="CPK60" s="73"/>
      <c r="CPL60" s="73"/>
      <c r="CPM60" s="73"/>
      <c r="CPN60" s="73"/>
      <c r="CPO60" s="73"/>
      <c r="CPP60" s="73"/>
      <c r="CPQ60" s="73"/>
      <c r="CPR60" s="73"/>
      <c r="CPS60" s="73"/>
      <c r="CPT60" s="73"/>
      <c r="CPU60" s="73"/>
      <c r="CPV60" s="73"/>
      <c r="CPW60" s="73"/>
      <c r="CPX60" s="73"/>
      <c r="CPY60" s="73"/>
      <c r="CPZ60" s="73"/>
      <c r="CQA60" s="73"/>
      <c r="CQB60" s="73"/>
      <c r="CQC60" s="73"/>
      <c r="CQD60" s="73"/>
      <c r="CQE60" s="73"/>
      <c r="CQF60" s="73"/>
      <c r="CQG60" s="73"/>
      <c r="CQH60" s="73"/>
      <c r="CQI60" s="73"/>
      <c r="CQJ60" s="73"/>
      <c r="CQK60" s="73"/>
      <c r="CQL60" s="73"/>
      <c r="CQM60" s="73"/>
      <c r="CQN60" s="73"/>
      <c r="CQO60" s="73"/>
      <c r="CQP60" s="73"/>
      <c r="CQQ60" s="73"/>
      <c r="CQR60" s="73"/>
      <c r="CQS60" s="73"/>
      <c r="CQT60" s="73"/>
      <c r="CQU60" s="73"/>
      <c r="CQV60" s="73"/>
      <c r="CQW60" s="73"/>
      <c r="CQX60" s="73"/>
      <c r="CQY60" s="73"/>
      <c r="CQZ60" s="73"/>
      <c r="CRA60" s="73"/>
      <c r="CRB60" s="73"/>
      <c r="CRC60" s="73"/>
      <c r="CRD60" s="73"/>
      <c r="CRE60" s="73"/>
      <c r="CRF60" s="73"/>
      <c r="CRG60" s="73"/>
      <c r="CRH60" s="73"/>
      <c r="CRI60" s="73"/>
      <c r="CRJ60" s="73"/>
      <c r="CRK60" s="73"/>
      <c r="CRL60" s="73"/>
      <c r="CRM60" s="73"/>
      <c r="CRN60" s="73"/>
      <c r="CRO60" s="73"/>
      <c r="CRP60" s="73"/>
      <c r="CRQ60" s="73"/>
      <c r="CRR60" s="73"/>
      <c r="CRS60" s="73"/>
      <c r="CRT60" s="73"/>
      <c r="CRU60" s="73"/>
      <c r="CRV60" s="73"/>
      <c r="CRW60" s="73"/>
      <c r="CRX60" s="73"/>
      <c r="CRY60" s="73"/>
      <c r="CRZ60" s="73"/>
      <c r="CSA60" s="73"/>
      <c r="CSB60" s="73"/>
      <c r="CSC60" s="73"/>
      <c r="CSD60" s="73"/>
      <c r="CSE60" s="73"/>
      <c r="CSF60" s="73"/>
      <c r="CSG60" s="73"/>
      <c r="CSH60" s="73"/>
      <c r="CSI60" s="73"/>
      <c r="CSJ60" s="73"/>
      <c r="CSK60" s="73"/>
      <c r="CSL60" s="73"/>
      <c r="CSM60" s="73"/>
      <c r="CSN60" s="73"/>
      <c r="CSO60" s="73"/>
      <c r="CSP60" s="73"/>
      <c r="CSQ60" s="73"/>
      <c r="CSR60" s="73"/>
      <c r="CSS60" s="73"/>
      <c r="CST60" s="73"/>
      <c r="CSU60" s="73"/>
      <c r="CSV60" s="73"/>
      <c r="CSW60" s="73"/>
      <c r="CSX60" s="73"/>
      <c r="CSY60" s="73"/>
      <c r="CSZ60" s="73"/>
      <c r="CTA60" s="73"/>
      <c r="CTB60" s="73"/>
      <c r="CTC60" s="73"/>
      <c r="CTD60" s="73"/>
      <c r="CTE60" s="73"/>
      <c r="CTF60" s="73"/>
      <c r="CTG60" s="73"/>
      <c r="CTH60" s="73"/>
      <c r="CTI60" s="73"/>
      <c r="CTJ60" s="73"/>
      <c r="CTK60" s="73"/>
      <c r="CTL60" s="73"/>
      <c r="CTM60" s="73"/>
      <c r="CTN60" s="73"/>
      <c r="CTO60" s="73"/>
      <c r="CTP60" s="73"/>
      <c r="CTQ60" s="73"/>
      <c r="CTR60" s="73"/>
      <c r="CTS60" s="73"/>
      <c r="CTT60" s="73"/>
      <c r="CTU60" s="73"/>
      <c r="CTV60" s="73"/>
      <c r="CTW60" s="73"/>
      <c r="CTX60" s="73"/>
      <c r="CTY60" s="73"/>
      <c r="CTZ60" s="73"/>
      <c r="CUA60" s="73"/>
      <c r="CUB60" s="73"/>
      <c r="CUC60" s="73"/>
      <c r="CUD60" s="73"/>
      <c r="CUE60" s="73"/>
      <c r="CUF60" s="73"/>
      <c r="CUG60" s="73"/>
      <c r="CUH60" s="73"/>
      <c r="CUI60" s="73"/>
      <c r="CUJ60" s="73"/>
      <c r="CUK60" s="73"/>
      <c r="CUL60" s="73"/>
      <c r="CUM60" s="73"/>
      <c r="CUN60" s="73"/>
      <c r="CUO60" s="73"/>
      <c r="CUP60" s="73"/>
      <c r="CUQ60" s="73"/>
      <c r="CUR60" s="73"/>
      <c r="CUS60" s="73"/>
      <c r="CUT60" s="73"/>
      <c r="CUU60" s="73"/>
      <c r="CUV60" s="73"/>
      <c r="CUW60" s="73"/>
      <c r="CUX60" s="73"/>
      <c r="CUY60" s="73"/>
      <c r="CUZ60" s="73"/>
      <c r="CVA60" s="73"/>
      <c r="CVB60" s="73"/>
      <c r="CVC60" s="73"/>
      <c r="CVD60" s="73"/>
      <c r="CVE60" s="73"/>
      <c r="CVF60" s="73"/>
      <c r="CVG60" s="73"/>
      <c r="CVH60" s="73"/>
      <c r="CVI60" s="73"/>
      <c r="CVJ60" s="73"/>
      <c r="CVK60" s="73"/>
      <c r="CVL60" s="73"/>
      <c r="CVM60" s="73"/>
      <c r="CVN60" s="73"/>
      <c r="CVO60" s="73"/>
      <c r="CVP60" s="73"/>
      <c r="CVQ60" s="73"/>
      <c r="CVR60" s="73"/>
      <c r="CVS60" s="73"/>
      <c r="CVT60" s="73"/>
      <c r="CVU60" s="73"/>
      <c r="CVV60" s="73"/>
      <c r="CVW60" s="73"/>
      <c r="CVX60" s="73"/>
      <c r="CVY60" s="73"/>
      <c r="CVZ60" s="73"/>
      <c r="CWA60" s="73"/>
      <c r="CWB60" s="73"/>
      <c r="CWC60" s="73"/>
      <c r="CWD60" s="73"/>
      <c r="CWE60" s="73"/>
      <c r="CWF60" s="73"/>
      <c r="CWG60" s="73"/>
      <c r="CWH60" s="73"/>
      <c r="CWI60" s="73"/>
      <c r="CWJ60" s="73"/>
      <c r="CWK60" s="73"/>
      <c r="CWL60" s="73"/>
      <c r="CWM60" s="73"/>
      <c r="CWN60" s="73"/>
      <c r="CWO60" s="73"/>
      <c r="CWP60" s="73"/>
      <c r="CWQ60" s="73"/>
      <c r="CWR60" s="73"/>
      <c r="CWS60" s="73"/>
      <c r="CWT60" s="73"/>
      <c r="CWU60" s="73"/>
      <c r="CWV60" s="73"/>
      <c r="CWW60" s="73"/>
      <c r="CWX60" s="73"/>
      <c r="CWY60" s="73"/>
      <c r="CWZ60" s="73"/>
      <c r="CXA60" s="73"/>
      <c r="CXB60" s="73"/>
      <c r="CXC60" s="73"/>
      <c r="CXD60" s="73"/>
      <c r="CXE60" s="73"/>
      <c r="CXF60" s="73"/>
      <c r="CXG60" s="73"/>
      <c r="CXH60" s="73"/>
      <c r="CXI60" s="73"/>
      <c r="CXJ60" s="73"/>
      <c r="CXK60" s="73"/>
      <c r="CXL60" s="73"/>
      <c r="CXM60" s="73"/>
      <c r="CXN60" s="73"/>
      <c r="CXO60" s="73"/>
      <c r="CXP60" s="73"/>
      <c r="CXQ60" s="73"/>
      <c r="CXR60" s="73"/>
      <c r="CXS60" s="73"/>
      <c r="CXT60" s="73"/>
      <c r="CXU60" s="73"/>
      <c r="CXV60" s="73"/>
      <c r="CXW60" s="73"/>
      <c r="CXX60" s="73"/>
      <c r="CXY60" s="73"/>
      <c r="CXZ60" s="73"/>
      <c r="CYA60" s="73"/>
      <c r="CYB60" s="73"/>
      <c r="CYC60" s="73"/>
      <c r="CYD60" s="73"/>
      <c r="CYE60" s="73"/>
      <c r="CYF60" s="73"/>
      <c r="CYG60" s="73"/>
      <c r="CYH60" s="73"/>
      <c r="CYI60" s="73"/>
      <c r="CYJ60" s="73"/>
      <c r="CYK60" s="73"/>
      <c r="CYL60" s="73"/>
      <c r="CYM60" s="73"/>
      <c r="CYN60" s="73"/>
      <c r="CYO60" s="73"/>
      <c r="CYP60" s="73"/>
      <c r="CYQ60" s="73"/>
      <c r="CYR60" s="73"/>
      <c r="CYS60" s="73"/>
      <c r="CYT60" s="73"/>
      <c r="CYU60" s="73"/>
      <c r="CYV60" s="73"/>
      <c r="CYW60" s="73"/>
      <c r="CYX60" s="73"/>
      <c r="CYY60" s="73"/>
      <c r="CYZ60" s="73"/>
      <c r="CZA60" s="73"/>
      <c r="CZB60" s="73"/>
      <c r="CZC60" s="73"/>
      <c r="CZD60" s="73"/>
      <c r="CZE60" s="73"/>
      <c r="CZF60" s="73"/>
      <c r="CZG60" s="73"/>
      <c r="CZH60" s="73"/>
      <c r="CZI60" s="73"/>
      <c r="CZJ60" s="73"/>
      <c r="CZK60" s="73"/>
      <c r="CZL60" s="73"/>
      <c r="CZM60" s="73"/>
      <c r="CZN60" s="73"/>
      <c r="CZO60" s="73"/>
      <c r="CZP60" s="73"/>
      <c r="CZQ60" s="73"/>
      <c r="CZR60" s="73"/>
      <c r="CZS60" s="73"/>
      <c r="CZT60" s="73"/>
      <c r="CZU60" s="73"/>
      <c r="CZV60" s="73"/>
      <c r="CZW60" s="73"/>
      <c r="CZX60" s="73"/>
      <c r="CZY60" s="73"/>
      <c r="CZZ60" s="73"/>
      <c r="DAA60" s="73"/>
      <c r="DAB60" s="73"/>
      <c r="DAC60" s="73"/>
      <c r="DAD60" s="73"/>
      <c r="DAE60" s="73"/>
      <c r="DAF60" s="73"/>
      <c r="DAG60" s="73"/>
      <c r="DAH60" s="73"/>
      <c r="DAI60" s="73"/>
      <c r="DAJ60" s="73"/>
      <c r="DAK60" s="73"/>
      <c r="DAL60" s="73"/>
      <c r="DAM60" s="73"/>
      <c r="DAN60" s="73"/>
      <c r="DAO60" s="73"/>
      <c r="DAP60" s="73"/>
      <c r="DAQ60" s="73"/>
      <c r="DAR60" s="73"/>
      <c r="DAS60" s="73"/>
      <c r="DAT60" s="73"/>
      <c r="DAU60" s="73"/>
      <c r="DAV60" s="73"/>
      <c r="DAW60" s="73"/>
      <c r="DAX60" s="73"/>
      <c r="DAY60" s="73"/>
      <c r="DAZ60" s="73"/>
      <c r="DBA60" s="73"/>
      <c r="DBB60" s="73"/>
      <c r="DBC60" s="73"/>
      <c r="DBD60" s="73"/>
      <c r="DBE60" s="73"/>
      <c r="DBF60" s="73"/>
      <c r="DBG60" s="73"/>
      <c r="DBH60" s="73"/>
      <c r="DBI60" s="73"/>
      <c r="DBJ60" s="73"/>
      <c r="DBK60" s="73"/>
      <c r="DBL60" s="73"/>
      <c r="DBM60" s="73"/>
      <c r="DBN60" s="73"/>
      <c r="DBO60" s="73"/>
      <c r="DBP60" s="73"/>
      <c r="DBQ60" s="73"/>
      <c r="DBR60" s="73"/>
      <c r="DBS60" s="73"/>
      <c r="DBT60" s="73"/>
      <c r="DBU60" s="73"/>
      <c r="DBV60" s="73"/>
      <c r="DBW60" s="73"/>
      <c r="DBX60" s="73"/>
      <c r="DBY60" s="73"/>
      <c r="DBZ60" s="73"/>
      <c r="DCA60" s="73"/>
      <c r="DCB60" s="73"/>
      <c r="DCC60" s="73"/>
      <c r="DCD60" s="73"/>
      <c r="DCE60" s="73"/>
      <c r="DCF60" s="73"/>
      <c r="DCG60" s="73"/>
      <c r="DCH60" s="73"/>
      <c r="DCI60" s="73"/>
      <c r="DCJ60" s="73"/>
      <c r="DCK60" s="73"/>
      <c r="DCL60" s="73"/>
      <c r="DCM60" s="73"/>
      <c r="DCN60" s="73"/>
      <c r="DCO60" s="73"/>
      <c r="DCP60" s="73"/>
      <c r="DCQ60" s="73"/>
      <c r="DCR60" s="73"/>
      <c r="DCS60" s="73"/>
      <c r="DCT60" s="73"/>
      <c r="DCU60" s="73"/>
      <c r="DCV60" s="73"/>
      <c r="DCW60" s="73"/>
      <c r="DCX60" s="73"/>
      <c r="DCY60" s="73"/>
      <c r="DCZ60" s="73"/>
      <c r="DDA60" s="73"/>
      <c r="DDB60" s="73"/>
      <c r="DDC60" s="73"/>
      <c r="DDD60" s="73"/>
      <c r="DDE60" s="73"/>
      <c r="DDF60" s="73"/>
      <c r="DDG60" s="73"/>
      <c r="DDH60" s="73"/>
      <c r="DDI60" s="73"/>
      <c r="DDJ60" s="73"/>
      <c r="DDK60" s="73"/>
      <c r="DDL60" s="73"/>
      <c r="DDM60" s="73"/>
      <c r="DDN60" s="73"/>
      <c r="DDO60" s="73"/>
      <c r="DDP60" s="73"/>
      <c r="DDQ60" s="73"/>
      <c r="DDR60" s="73"/>
      <c r="DDS60" s="73"/>
      <c r="DDT60" s="73"/>
      <c r="DDU60" s="73"/>
      <c r="DDV60" s="73"/>
      <c r="DDW60" s="73"/>
      <c r="DDX60" s="73"/>
      <c r="DDY60" s="73"/>
      <c r="DDZ60" s="73"/>
      <c r="DEA60" s="73"/>
      <c r="DEB60" s="73"/>
      <c r="DEC60" s="73"/>
      <c r="DED60" s="73"/>
      <c r="DEE60" s="73"/>
      <c r="DEF60" s="73"/>
      <c r="DEG60" s="73"/>
      <c r="DEH60" s="73"/>
      <c r="DEI60" s="73"/>
      <c r="DEJ60" s="73"/>
      <c r="DEK60" s="73"/>
      <c r="DEL60" s="73"/>
      <c r="DEM60" s="73"/>
      <c r="DEN60" s="73"/>
      <c r="DEO60" s="73"/>
      <c r="DEP60" s="73"/>
      <c r="DEQ60" s="73"/>
      <c r="DER60" s="73"/>
      <c r="DES60" s="73"/>
      <c r="DET60" s="73"/>
      <c r="DEU60" s="73"/>
      <c r="DEV60" s="73"/>
      <c r="DEW60" s="73"/>
      <c r="DEX60" s="73"/>
      <c r="DEY60" s="73"/>
      <c r="DEZ60" s="73"/>
      <c r="DFA60" s="73"/>
      <c r="DFB60" s="73"/>
      <c r="DFC60" s="73"/>
      <c r="DFD60" s="73"/>
      <c r="DFE60" s="73"/>
      <c r="DFF60" s="73"/>
      <c r="DFG60" s="73"/>
      <c r="DFH60" s="73"/>
      <c r="DFI60" s="73"/>
      <c r="DFJ60" s="73"/>
      <c r="DFK60" s="73"/>
      <c r="DFL60" s="73"/>
      <c r="DFM60" s="73"/>
      <c r="DFN60" s="73"/>
      <c r="DFO60" s="73"/>
      <c r="DFP60" s="73"/>
      <c r="DFQ60" s="73"/>
      <c r="DFR60" s="73"/>
      <c r="DFS60" s="73"/>
      <c r="DFT60" s="73"/>
      <c r="DFU60" s="73"/>
      <c r="DFV60" s="73"/>
      <c r="DFW60" s="73"/>
      <c r="DFX60" s="73"/>
      <c r="DFY60" s="73"/>
      <c r="DFZ60" s="73"/>
      <c r="DGA60" s="73"/>
      <c r="DGB60" s="73"/>
      <c r="DGC60" s="73"/>
      <c r="DGD60" s="73"/>
      <c r="DGE60" s="73"/>
      <c r="DGF60" s="73"/>
      <c r="DGG60" s="73"/>
      <c r="DGH60" s="73"/>
      <c r="DGI60" s="73"/>
      <c r="DGJ60" s="73"/>
      <c r="DGK60" s="73"/>
      <c r="DGL60" s="73"/>
      <c r="DGM60" s="73"/>
      <c r="DGN60" s="73"/>
      <c r="DGO60" s="73"/>
      <c r="DGP60" s="73"/>
      <c r="DGQ60" s="73"/>
      <c r="DGR60" s="73"/>
      <c r="DGS60" s="73"/>
      <c r="DGT60" s="73"/>
      <c r="DGU60" s="73"/>
      <c r="DGV60" s="73"/>
      <c r="DGW60" s="73"/>
      <c r="DGX60" s="73"/>
      <c r="DGY60" s="73"/>
      <c r="DGZ60" s="73"/>
      <c r="DHA60" s="73"/>
      <c r="DHB60" s="73"/>
      <c r="DHC60" s="73"/>
      <c r="DHD60" s="73"/>
      <c r="DHE60" s="73"/>
      <c r="DHF60" s="73"/>
      <c r="DHG60" s="73"/>
      <c r="DHH60" s="73"/>
      <c r="DHI60" s="73"/>
      <c r="DHJ60" s="73"/>
      <c r="DHK60" s="73"/>
      <c r="DHL60" s="73"/>
      <c r="DHM60" s="73"/>
      <c r="DHN60" s="73"/>
      <c r="DHO60" s="73"/>
      <c r="DHP60" s="73"/>
      <c r="DHQ60" s="73"/>
      <c r="DHR60" s="73"/>
      <c r="DHS60" s="73"/>
      <c r="DHT60" s="73"/>
      <c r="DHU60" s="73"/>
      <c r="DHV60" s="73"/>
      <c r="DHW60" s="73"/>
      <c r="DHX60" s="73"/>
      <c r="DHY60" s="73"/>
      <c r="DHZ60" s="73"/>
      <c r="DIA60" s="73"/>
      <c r="DIB60" s="73"/>
      <c r="DIC60" s="73"/>
      <c r="DID60" s="73"/>
      <c r="DIE60" s="73"/>
      <c r="DIF60" s="73"/>
      <c r="DIG60" s="73"/>
      <c r="DIH60" s="73"/>
      <c r="DII60" s="73"/>
      <c r="DIJ60" s="73"/>
      <c r="DIK60" s="73"/>
      <c r="DIL60" s="73"/>
      <c r="DIM60" s="73"/>
      <c r="DIN60" s="73"/>
      <c r="DIO60" s="73"/>
      <c r="DIP60" s="73"/>
      <c r="DIQ60" s="73"/>
      <c r="DIR60" s="73"/>
      <c r="DIS60" s="73"/>
      <c r="DIT60" s="73"/>
      <c r="DIU60" s="73"/>
      <c r="DIV60" s="73"/>
      <c r="DIW60" s="73"/>
      <c r="DIX60" s="73"/>
      <c r="DIY60" s="73"/>
      <c r="DIZ60" s="73"/>
      <c r="DJA60" s="73"/>
      <c r="DJB60" s="73"/>
      <c r="DJC60" s="73"/>
      <c r="DJD60" s="73"/>
      <c r="DJE60" s="73"/>
      <c r="DJF60" s="73"/>
      <c r="DJG60" s="73"/>
      <c r="DJH60" s="73"/>
      <c r="DJI60" s="73"/>
      <c r="DJJ60" s="73"/>
      <c r="DJK60" s="73"/>
      <c r="DJL60" s="73"/>
      <c r="DJM60" s="73"/>
      <c r="DJN60" s="73"/>
      <c r="DJO60" s="73"/>
      <c r="DJP60" s="73"/>
      <c r="DJQ60" s="73"/>
      <c r="DJR60" s="73"/>
      <c r="DJS60" s="73"/>
      <c r="DJT60" s="73"/>
      <c r="DJU60" s="73"/>
      <c r="DJV60" s="73"/>
      <c r="DJW60" s="73"/>
      <c r="DJX60" s="73"/>
      <c r="DJY60" s="73"/>
      <c r="DJZ60" s="73"/>
      <c r="DKA60" s="73"/>
      <c r="DKB60" s="73"/>
      <c r="DKC60" s="73"/>
      <c r="DKD60" s="73"/>
      <c r="DKE60" s="73"/>
      <c r="DKF60" s="73"/>
      <c r="DKG60" s="73"/>
      <c r="DKH60" s="73"/>
      <c r="DKI60" s="73"/>
      <c r="DKJ60" s="73"/>
      <c r="DKK60" s="73"/>
      <c r="DKL60" s="73"/>
      <c r="DKM60" s="73"/>
      <c r="DKN60" s="73"/>
      <c r="DKO60" s="73"/>
      <c r="DKP60" s="73"/>
      <c r="DKQ60" s="73"/>
      <c r="DKR60" s="73"/>
      <c r="DKS60" s="73"/>
      <c r="DKT60" s="73"/>
      <c r="DKU60" s="73"/>
      <c r="DKV60" s="73"/>
      <c r="DKW60" s="73"/>
      <c r="DKX60" s="73"/>
      <c r="DKY60" s="73"/>
      <c r="DKZ60" s="73"/>
      <c r="DLA60" s="73"/>
      <c r="DLB60" s="73"/>
      <c r="DLC60" s="73"/>
      <c r="DLD60" s="73"/>
      <c r="DLE60" s="73"/>
      <c r="DLF60" s="73"/>
      <c r="DLG60" s="73"/>
      <c r="DLH60" s="73"/>
      <c r="DLI60" s="73"/>
      <c r="DLJ60" s="73"/>
      <c r="DLK60" s="73"/>
      <c r="DLL60" s="73"/>
      <c r="DLM60" s="73"/>
      <c r="DLN60" s="73"/>
      <c r="DLO60" s="73"/>
      <c r="DLP60" s="73"/>
      <c r="DLQ60" s="73"/>
      <c r="DLR60" s="73"/>
      <c r="DLS60" s="73"/>
      <c r="DLT60" s="73"/>
      <c r="DLU60" s="73"/>
      <c r="DLV60" s="73"/>
      <c r="DLW60" s="73"/>
      <c r="DLX60" s="73"/>
      <c r="DLY60" s="73"/>
      <c r="DLZ60" s="73"/>
      <c r="DMA60" s="73"/>
      <c r="DMB60" s="73"/>
      <c r="DMC60" s="73"/>
      <c r="DMD60" s="73"/>
      <c r="DME60" s="73"/>
      <c r="DMF60" s="73"/>
      <c r="DMG60" s="73"/>
      <c r="DMH60" s="73"/>
      <c r="DMI60" s="73"/>
      <c r="DMJ60" s="73"/>
      <c r="DMK60" s="73"/>
      <c r="DML60" s="73"/>
      <c r="DMM60" s="73"/>
      <c r="DMN60" s="73"/>
      <c r="DMO60" s="73"/>
      <c r="DMP60" s="73"/>
      <c r="DMQ60" s="73"/>
      <c r="DMR60" s="73"/>
      <c r="DMS60" s="73"/>
      <c r="DMT60" s="73"/>
      <c r="DMU60" s="73"/>
      <c r="DMV60" s="73"/>
      <c r="DMW60" s="73"/>
      <c r="DMX60" s="73"/>
      <c r="DMY60" s="73"/>
      <c r="DMZ60" s="73"/>
      <c r="DNA60" s="73"/>
      <c r="DNB60" s="73"/>
      <c r="DNC60" s="73"/>
      <c r="DND60" s="73"/>
      <c r="DNE60" s="73"/>
      <c r="DNF60" s="73"/>
      <c r="DNG60" s="73"/>
      <c r="DNH60" s="73"/>
      <c r="DNI60" s="73"/>
      <c r="DNJ60" s="73"/>
      <c r="DNK60" s="73"/>
      <c r="DNL60" s="73"/>
      <c r="DNM60" s="73"/>
      <c r="DNN60" s="73"/>
      <c r="DNO60" s="73"/>
      <c r="DNP60" s="73"/>
      <c r="DNQ60" s="73"/>
      <c r="DNR60" s="73"/>
      <c r="DNS60" s="73"/>
      <c r="DNT60" s="73"/>
      <c r="DNU60" s="73"/>
      <c r="DNV60" s="73"/>
      <c r="DNW60" s="73"/>
      <c r="DNX60" s="73"/>
      <c r="DNY60" s="73"/>
      <c r="DNZ60" s="73"/>
      <c r="DOA60" s="73"/>
      <c r="DOB60" s="73"/>
      <c r="DOC60" s="73"/>
      <c r="DOD60" s="73"/>
      <c r="DOE60" s="73"/>
      <c r="DOF60" s="73"/>
      <c r="DOG60" s="73"/>
      <c r="DOH60" s="73"/>
      <c r="DOI60" s="73"/>
      <c r="DOJ60" s="73"/>
      <c r="DOK60" s="73"/>
      <c r="DOL60" s="73"/>
      <c r="DOM60" s="73"/>
      <c r="DON60" s="73"/>
      <c r="DOO60" s="73"/>
      <c r="DOP60" s="73"/>
      <c r="DOQ60" s="73"/>
      <c r="DOR60" s="73"/>
      <c r="DOS60" s="73"/>
      <c r="DOT60" s="73"/>
      <c r="DOU60" s="73"/>
      <c r="DOV60" s="73"/>
      <c r="DOW60" s="73"/>
      <c r="DOX60" s="73"/>
      <c r="DOY60" s="73"/>
      <c r="DOZ60" s="73"/>
      <c r="DPA60" s="73"/>
      <c r="DPB60" s="73"/>
      <c r="DPC60" s="73"/>
      <c r="DPD60" s="73"/>
      <c r="DPE60" s="73"/>
      <c r="DPF60" s="73"/>
      <c r="DPG60" s="73"/>
      <c r="DPH60" s="73"/>
      <c r="DPI60" s="73"/>
      <c r="DPJ60" s="73"/>
      <c r="DPK60" s="73"/>
      <c r="DPL60" s="73"/>
      <c r="DPM60" s="73"/>
      <c r="DPN60" s="73"/>
      <c r="DPO60" s="73"/>
      <c r="DPP60" s="73"/>
      <c r="DPQ60" s="73"/>
      <c r="DPR60" s="73"/>
      <c r="DPS60" s="73"/>
      <c r="DPT60" s="73"/>
      <c r="DPU60" s="73"/>
      <c r="DPV60" s="73"/>
      <c r="DPW60" s="73"/>
      <c r="DPX60" s="73"/>
      <c r="DPY60" s="73"/>
      <c r="DPZ60" s="73"/>
      <c r="DQA60" s="73"/>
      <c r="DQB60" s="73"/>
      <c r="DQC60" s="73"/>
      <c r="DQD60" s="73"/>
      <c r="DQE60" s="73"/>
      <c r="DQF60" s="73"/>
      <c r="DQG60" s="73"/>
      <c r="DQH60" s="73"/>
      <c r="DQI60" s="73"/>
      <c r="DQJ60" s="73"/>
      <c r="DQK60" s="73"/>
      <c r="DQL60" s="73"/>
      <c r="DQM60" s="73"/>
      <c r="DQN60" s="73"/>
      <c r="DQO60" s="73"/>
      <c r="DQP60" s="73"/>
      <c r="DQQ60" s="73"/>
      <c r="DQR60" s="73"/>
      <c r="DQS60" s="73"/>
      <c r="DQT60" s="73"/>
      <c r="DQU60" s="73"/>
      <c r="DQV60" s="73"/>
      <c r="DQW60" s="73"/>
      <c r="DQX60" s="73"/>
      <c r="DQY60" s="73"/>
      <c r="DQZ60" s="73"/>
      <c r="DRA60" s="73"/>
      <c r="DRB60" s="73"/>
      <c r="DRC60" s="73"/>
      <c r="DRD60" s="73"/>
      <c r="DRE60" s="73"/>
      <c r="DRF60" s="73"/>
      <c r="DRG60" s="73"/>
      <c r="DRH60" s="73"/>
      <c r="DRI60" s="73"/>
      <c r="DRJ60" s="73"/>
      <c r="DRK60" s="73"/>
      <c r="DRL60" s="73"/>
      <c r="DRM60" s="73"/>
      <c r="DRN60" s="73"/>
      <c r="DRO60" s="73"/>
      <c r="DRP60" s="73"/>
      <c r="DRQ60" s="73"/>
      <c r="DRR60" s="73"/>
      <c r="DRS60" s="73"/>
      <c r="DRT60" s="73"/>
      <c r="DRU60" s="73"/>
      <c r="DRV60" s="73"/>
      <c r="DRW60" s="73"/>
      <c r="DRX60" s="73"/>
      <c r="DRY60" s="73"/>
      <c r="DRZ60" s="73"/>
      <c r="DSA60" s="73"/>
      <c r="DSB60" s="73"/>
      <c r="DSC60" s="73"/>
      <c r="DSD60" s="73"/>
      <c r="DSE60" s="73"/>
      <c r="DSF60" s="73"/>
      <c r="DSG60" s="73"/>
      <c r="DSH60" s="73"/>
      <c r="DSI60" s="73"/>
      <c r="DSJ60" s="73"/>
      <c r="DSK60" s="73"/>
      <c r="DSL60" s="73"/>
      <c r="DSM60" s="73"/>
      <c r="DSN60" s="73"/>
      <c r="DSO60" s="73"/>
      <c r="DSP60" s="73"/>
      <c r="DSQ60" s="73"/>
      <c r="DSR60" s="73"/>
      <c r="DSS60" s="73"/>
      <c r="DST60" s="73"/>
      <c r="DSU60" s="73"/>
      <c r="DSV60" s="73"/>
      <c r="DSW60" s="73"/>
      <c r="DSX60" s="73"/>
      <c r="DSY60" s="73"/>
      <c r="DSZ60" s="73"/>
      <c r="DTA60" s="73"/>
      <c r="DTB60" s="73"/>
      <c r="DTC60" s="73"/>
      <c r="DTD60" s="73"/>
      <c r="DTE60" s="73"/>
      <c r="DTF60" s="73"/>
      <c r="DTG60" s="73"/>
      <c r="DTH60" s="73"/>
      <c r="DTI60" s="73"/>
      <c r="DTJ60" s="73"/>
      <c r="DTK60" s="73"/>
      <c r="DTL60" s="73"/>
      <c r="DTM60" s="73"/>
      <c r="DTN60" s="73"/>
      <c r="DTO60" s="73"/>
      <c r="DTP60" s="73"/>
      <c r="DTQ60" s="73"/>
      <c r="DTR60" s="73"/>
      <c r="DTS60" s="73"/>
      <c r="DTT60" s="73"/>
      <c r="DTU60" s="73"/>
      <c r="DTV60" s="73"/>
      <c r="DTW60" s="73"/>
      <c r="DTX60" s="73"/>
      <c r="DTY60" s="73"/>
      <c r="DTZ60" s="73"/>
      <c r="DUA60" s="73"/>
      <c r="DUB60" s="73"/>
      <c r="DUC60" s="73"/>
      <c r="DUD60" s="73"/>
      <c r="DUE60" s="73"/>
      <c r="DUF60" s="73"/>
      <c r="DUG60" s="73"/>
      <c r="DUH60" s="73"/>
      <c r="DUI60" s="73"/>
      <c r="DUJ60" s="73"/>
      <c r="DUK60" s="73"/>
      <c r="DUL60" s="73"/>
      <c r="DUM60" s="73"/>
      <c r="DUN60" s="73"/>
      <c r="DUO60" s="73"/>
      <c r="DUP60" s="73"/>
      <c r="DUQ60" s="73"/>
      <c r="DUR60" s="73"/>
      <c r="DUS60" s="73"/>
      <c r="DUT60" s="73"/>
      <c r="DUU60" s="73"/>
      <c r="DUV60" s="73"/>
      <c r="DUW60" s="73"/>
      <c r="DUX60" s="73"/>
      <c r="DUY60" s="73"/>
      <c r="DUZ60" s="73"/>
      <c r="DVA60" s="73"/>
      <c r="DVB60" s="73"/>
      <c r="DVC60" s="73"/>
      <c r="DVD60" s="73"/>
      <c r="DVE60" s="73"/>
      <c r="DVF60" s="73"/>
      <c r="DVG60" s="73"/>
      <c r="DVH60" s="73"/>
      <c r="DVI60" s="73"/>
      <c r="DVJ60" s="73"/>
      <c r="DVK60" s="73"/>
      <c r="DVL60" s="73"/>
      <c r="DVM60" s="73"/>
      <c r="DVN60" s="73"/>
      <c r="DVO60" s="73"/>
      <c r="DVP60" s="73"/>
      <c r="DVQ60" s="73"/>
      <c r="DVR60" s="73"/>
      <c r="DVS60" s="73"/>
      <c r="DVT60" s="73"/>
      <c r="DVU60" s="73"/>
      <c r="DVV60" s="73"/>
      <c r="DVW60" s="73"/>
      <c r="DVX60" s="73"/>
      <c r="DVY60" s="73"/>
      <c r="DVZ60" s="73"/>
      <c r="DWA60" s="73"/>
      <c r="DWB60" s="73"/>
      <c r="DWC60" s="73"/>
      <c r="DWD60" s="73"/>
      <c r="DWE60" s="73"/>
      <c r="DWF60" s="73"/>
      <c r="DWG60" s="73"/>
      <c r="DWH60" s="73"/>
      <c r="DWI60" s="73"/>
      <c r="DWJ60" s="73"/>
      <c r="DWK60" s="73"/>
      <c r="DWL60" s="73"/>
      <c r="DWM60" s="73"/>
      <c r="DWN60" s="73"/>
      <c r="DWO60" s="73"/>
      <c r="DWP60" s="73"/>
      <c r="DWQ60" s="73"/>
      <c r="DWR60" s="73"/>
      <c r="DWS60" s="73"/>
      <c r="DWT60" s="73"/>
      <c r="DWU60" s="73"/>
      <c r="DWV60" s="73"/>
      <c r="DWW60" s="73"/>
      <c r="DWX60" s="73"/>
      <c r="DWY60" s="73"/>
      <c r="DWZ60" s="73"/>
      <c r="DXA60" s="73"/>
      <c r="DXB60" s="73"/>
      <c r="DXC60" s="73"/>
      <c r="DXD60" s="73"/>
      <c r="DXE60" s="73"/>
      <c r="DXF60" s="73"/>
      <c r="DXG60" s="73"/>
      <c r="DXH60" s="73"/>
      <c r="DXI60" s="73"/>
      <c r="DXJ60" s="73"/>
      <c r="DXK60" s="73"/>
      <c r="DXL60" s="73"/>
      <c r="DXM60" s="73"/>
      <c r="DXN60" s="73"/>
      <c r="DXO60" s="73"/>
      <c r="DXP60" s="73"/>
      <c r="DXQ60" s="73"/>
      <c r="DXR60" s="73"/>
      <c r="DXS60" s="73"/>
      <c r="DXT60" s="73"/>
      <c r="DXU60" s="73"/>
      <c r="DXV60" s="73"/>
      <c r="DXW60" s="73"/>
      <c r="DXX60" s="73"/>
      <c r="DXY60" s="73"/>
      <c r="DXZ60" s="73"/>
      <c r="DYA60" s="73"/>
      <c r="DYB60" s="73"/>
      <c r="DYC60" s="73"/>
      <c r="DYD60" s="73"/>
      <c r="DYE60" s="73"/>
      <c r="DYF60" s="73"/>
      <c r="DYG60" s="73"/>
      <c r="DYH60" s="73"/>
      <c r="DYI60" s="73"/>
      <c r="DYJ60" s="73"/>
      <c r="DYK60" s="73"/>
      <c r="DYL60" s="73"/>
      <c r="DYM60" s="73"/>
      <c r="DYN60" s="73"/>
      <c r="DYO60" s="73"/>
      <c r="DYP60" s="73"/>
      <c r="DYQ60" s="73"/>
      <c r="DYR60" s="73"/>
      <c r="DYS60" s="73"/>
      <c r="DYT60" s="73"/>
      <c r="DYU60" s="73"/>
      <c r="DYV60" s="73"/>
      <c r="DYW60" s="73"/>
      <c r="DYX60" s="73"/>
      <c r="DYY60" s="73"/>
      <c r="DYZ60" s="73"/>
      <c r="DZA60" s="73"/>
      <c r="DZB60" s="73"/>
      <c r="DZC60" s="73"/>
      <c r="DZD60" s="73"/>
      <c r="DZE60" s="73"/>
      <c r="DZF60" s="73"/>
      <c r="DZG60" s="73"/>
      <c r="DZH60" s="73"/>
      <c r="DZI60" s="73"/>
      <c r="DZJ60" s="73"/>
      <c r="DZK60" s="73"/>
      <c r="DZL60" s="73"/>
      <c r="DZM60" s="73"/>
      <c r="DZN60" s="73"/>
      <c r="DZO60" s="73"/>
      <c r="DZP60" s="73"/>
      <c r="DZQ60" s="73"/>
      <c r="DZR60" s="73"/>
      <c r="DZS60" s="73"/>
      <c r="DZT60" s="73"/>
      <c r="DZU60" s="73"/>
      <c r="DZV60" s="73"/>
      <c r="DZW60" s="73"/>
      <c r="DZX60" s="73"/>
      <c r="DZY60" s="73"/>
      <c r="DZZ60" s="73"/>
      <c r="EAA60" s="73"/>
      <c r="EAB60" s="73"/>
      <c r="EAC60" s="73"/>
      <c r="EAD60" s="73"/>
      <c r="EAE60" s="73"/>
      <c r="EAF60" s="73"/>
      <c r="EAG60" s="73"/>
      <c r="EAH60" s="73"/>
      <c r="EAI60" s="73"/>
      <c r="EAJ60" s="73"/>
      <c r="EAK60" s="73"/>
      <c r="EAL60" s="73"/>
      <c r="EAM60" s="73"/>
      <c r="EAN60" s="73"/>
      <c r="EAO60" s="73"/>
      <c r="EAP60" s="73"/>
      <c r="EAQ60" s="73"/>
      <c r="EAR60" s="73"/>
      <c r="EAS60" s="73"/>
      <c r="EAT60" s="73"/>
      <c r="EAU60" s="73"/>
      <c r="EAV60" s="73"/>
      <c r="EAW60" s="73"/>
      <c r="EAX60" s="73"/>
      <c r="EAY60" s="73"/>
      <c r="EAZ60" s="73"/>
      <c r="EBA60" s="73"/>
      <c r="EBB60" s="73"/>
      <c r="EBC60" s="73"/>
      <c r="EBD60" s="73"/>
      <c r="EBE60" s="73"/>
      <c r="EBF60" s="73"/>
      <c r="EBG60" s="73"/>
      <c r="EBH60" s="73"/>
      <c r="EBI60" s="73"/>
      <c r="EBJ60" s="73"/>
      <c r="EBK60" s="73"/>
      <c r="EBL60" s="73"/>
      <c r="EBM60" s="73"/>
      <c r="EBN60" s="73"/>
      <c r="EBO60" s="73"/>
      <c r="EBP60" s="73"/>
      <c r="EBQ60" s="73"/>
      <c r="EBR60" s="73"/>
      <c r="EBS60" s="73"/>
      <c r="EBT60" s="73"/>
      <c r="EBU60" s="73"/>
      <c r="EBV60" s="73"/>
      <c r="EBW60" s="73"/>
      <c r="EBX60" s="73"/>
      <c r="EBY60" s="73"/>
      <c r="EBZ60" s="73"/>
      <c r="ECA60" s="73"/>
      <c r="ECB60" s="73"/>
      <c r="ECC60" s="73"/>
      <c r="ECD60" s="73"/>
      <c r="ECE60" s="73"/>
      <c r="ECF60" s="73"/>
      <c r="ECG60" s="73"/>
      <c r="ECH60" s="73"/>
      <c r="ECI60" s="73"/>
      <c r="ECJ60" s="73"/>
      <c r="ECK60" s="73"/>
      <c r="ECL60" s="73"/>
      <c r="ECM60" s="73"/>
      <c r="ECN60" s="73"/>
      <c r="ECO60" s="73"/>
      <c r="ECP60" s="73"/>
      <c r="ECQ60" s="73"/>
      <c r="ECR60" s="73"/>
      <c r="ECS60" s="73"/>
      <c r="ECT60" s="73"/>
      <c r="ECU60" s="73"/>
      <c r="ECV60" s="73"/>
      <c r="ECW60" s="73"/>
      <c r="ECX60" s="73"/>
      <c r="ECY60" s="73"/>
      <c r="ECZ60" s="73"/>
      <c r="EDA60" s="73"/>
      <c r="EDB60" s="73"/>
      <c r="EDC60" s="73"/>
      <c r="EDD60" s="73"/>
      <c r="EDE60" s="73"/>
      <c r="EDF60" s="73"/>
      <c r="EDG60" s="73"/>
      <c r="EDH60" s="73"/>
      <c r="EDI60" s="73"/>
      <c r="EDJ60" s="73"/>
      <c r="EDK60" s="73"/>
      <c r="EDL60" s="73"/>
      <c r="EDM60" s="73"/>
      <c r="EDN60" s="73"/>
      <c r="EDO60" s="73"/>
      <c r="EDP60" s="73"/>
      <c r="EDQ60" s="73"/>
      <c r="EDR60" s="73"/>
      <c r="EDS60" s="73"/>
      <c r="EDT60" s="73"/>
      <c r="EDU60" s="73"/>
      <c r="EDV60" s="73"/>
      <c r="EDW60" s="73"/>
      <c r="EDX60" s="73"/>
      <c r="EDY60" s="73"/>
      <c r="EDZ60" s="73"/>
      <c r="EEA60" s="73"/>
      <c r="EEB60" s="73"/>
      <c r="EEC60" s="73"/>
      <c r="EED60" s="73"/>
      <c r="EEE60" s="73"/>
      <c r="EEF60" s="73"/>
      <c r="EEG60" s="73"/>
      <c r="EEH60" s="73"/>
      <c r="EEI60" s="73"/>
      <c r="EEJ60" s="73"/>
      <c r="EEK60" s="73"/>
      <c r="EEL60" s="73"/>
      <c r="EEM60" s="73"/>
      <c r="EEN60" s="73"/>
      <c r="EEO60" s="73"/>
      <c r="EEP60" s="73"/>
      <c r="EEQ60" s="73"/>
      <c r="EER60" s="73"/>
      <c r="EES60" s="73"/>
      <c r="EET60" s="73"/>
      <c r="EEU60" s="73"/>
      <c r="EEV60" s="73"/>
      <c r="EEW60" s="73"/>
      <c r="EEX60" s="73"/>
      <c r="EEY60" s="73"/>
      <c r="EEZ60" s="73"/>
      <c r="EFA60" s="73"/>
      <c r="EFB60" s="73"/>
      <c r="EFC60" s="73"/>
      <c r="EFD60" s="73"/>
      <c r="EFE60" s="73"/>
      <c r="EFF60" s="73"/>
      <c r="EFG60" s="73"/>
      <c r="EFH60" s="73"/>
      <c r="EFI60" s="73"/>
      <c r="EFJ60" s="73"/>
      <c r="EFK60" s="73"/>
      <c r="EFL60" s="73"/>
      <c r="EFM60" s="73"/>
      <c r="EFN60" s="73"/>
      <c r="EFO60" s="73"/>
      <c r="EFP60" s="73"/>
      <c r="EFQ60" s="73"/>
      <c r="EFR60" s="73"/>
      <c r="EFS60" s="73"/>
      <c r="EFT60" s="73"/>
      <c r="EFU60" s="73"/>
      <c r="EFV60" s="73"/>
      <c r="EFW60" s="73"/>
      <c r="EFX60" s="73"/>
      <c r="EFY60" s="73"/>
      <c r="EFZ60" s="73"/>
      <c r="EGA60" s="73"/>
      <c r="EGB60" s="73"/>
      <c r="EGC60" s="73"/>
      <c r="EGD60" s="73"/>
      <c r="EGE60" s="73"/>
      <c r="EGF60" s="73"/>
      <c r="EGG60" s="73"/>
      <c r="EGH60" s="73"/>
      <c r="EGI60" s="73"/>
      <c r="EGJ60" s="73"/>
      <c r="EGK60" s="73"/>
      <c r="EGL60" s="73"/>
      <c r="EGM60" s="73"/>
      <c r="EGN60" s="73"/>
      <c r="EGO60" s="73"/>
      <c r="EGP60" s="73"/>
      <c r="EGQ60" s="73"/>
      <c r="EGR60" s="73"/>
      <c r="EGS60" s="73"/>
      <c r="EGT60" s="73"/>
      <c r="EGU60" s="73"/>
      <c r="EGV60" s="73"/>
      <c r="EGW60" s="73"/>
      <c r="EGX60" s="73"/>
      <c r="EGY60" s="73"/>
      <c r="EGZ60" s="73"/>
      <c r="EHA60" s="73"/>
      <c r="EHB60" s="73"/>
      <c r="EHC60" s="73"/>
      <c r="EHD60" s="73"/>
      <c r="EHE60" s="73"/>
      <c r="EHF60" s="73"/>
      <c r="EHG60" s="73"/>
      <c r="EHH60" s="73"/>
      <c r="EHI60" s="73"/>
      <c r="EHJ60" s="73"/>
      <c r="EHK60" s="73"/>
      <c r="EHL60" s="73"/>
      <c r="EHM60" s="73"/>
      <c r="EHN60" s="73"/>
      <c r="EHO60" s="73"/>
      <c r="EHP60" s="73"/>
      <c r="EHQ60" s="73"/>
      <c r="EHR60" s="73"/>
      <c r="EHS60" s="73"/>
      <c r="EHT60" s="73"/>
      <c r="EHU60" s="73"/>
      <c r="EHV60" s="73"/>
      <c r="EHW60" s="73"/>
      <c r="EHX60" s="73"/>
      <c r="EHY60" s="73"/>
      <c r="EHZ60" s="73"/>
      <c r="EIA60" s="73"/>
      <c r="EIB60" s="73"/>
      <c r="EIC60" s="73"/>
      <c r="EID60" s="73"/>
      <c r="EIE60" s="73"/>
      <c r="EIF60" s="73"/>
      <c r="EIG60" s="73"/>
      <c r="EIH60" s="73"/>
      <c r="EII60" s="73"/>
      <c r="EIJ60" s="73"/>
      <c r="EIK60" s="73"/>
      <c r="EIL60" s="73"/>
      <c r="EIM60" s="73"/>
      <c r="EIN60" s="73"/>
      <c r="EIO60" s="73"/>
      <c r="EIP60" s="73"/>
      <c r="EIQ60" s="73"/>
      <c r="EIR60" s="73"/>
      <c r="EIS60" s="73"/>
      <c r="EIT60" s="73"/>
      <c r="EIU60" s="73"/>
      <c r="EIV60" s="73"/>
      <c r="EIW60" s="73"/>
      <c r="EIX60" s="73"/>
      <c r="EIY60" s="73"/>
      <c r="EIZ60" s="73"/>
      <c r="EJA60" s="73"/>
      <c r="EJB60" s="73"/>
      <c r="EJC60" s="73"/>
      <c r="EJD60" s="73"/>
      <c r="EJE60" s="73"/>
      <c r="EJF60" s="73"/>
      <c r="EJG60" s="73"/>
      <c r="EJH60" s="73"/>
      <c r="EJI60" s="73"/>
      <c r="EJJ60" s="73"/>
      <c r="EJK60" s="73"/>
      <c r="EJL60" s="73"/>
      <c r="EJM60" s="73"/>
      <c r="EJN60" s="73"/>
      <c r="EJO60" s="73"/>
      <c r="EJP60" s="73"/>
      <c r="EJQ60" s="73"/>
      <c r="EJR60" s="73"/>
      <c r="EJS60" s="73"/>
      <c r="EJT60" s="73"/>
      <c r="EJU60" s="73"/>
      <c r="EJV60" s="73"/>
      <c r="EJW60" s="73"/>
      <c r="EJX60" s="73"/>
      <c r="EJY60" s="73"/>
      <c r="EJZ60" s="73"/>
      <c r="EKA60" s="73"/>
      <c r="EKB60" s="73"/>
      <c r="EKC60" s="73"/>
      <c r="EKD60" s="73"/>
      <c r="EKE60" s="73"/>
      <c r="EKF60" s="73"/>
      <c r="EKG60" s="73"/>
      <c r="EKH60" s="73"/>
      <c r="EKI60" s="73"/>
      <c r="EKJ60" s="73"/>
      <c r="EKK60" s="73"/>
      <c r="EKL60" s="73"/>
      <c r="EKM60" s="73"/>
      <c r="EKN60" s="73"/>
      <c r="EKO60" s="73"/>
      <c r="EKP60" s="73"/>
      <c r="EKQ60" s="73"/>
      <c r="EKR60" s="73"/>
      <c r="EKS60" s="73"/>
      <c r="EKT60" s="73"/>
      <c r="EKU60" s="73"/>
      <c r="EKV60" s="73"/>
      <c r="EKW60" s="73"/>
      <c r="EKX60" s="73"/>
      <c r="EKY60" s="73"/>
      <c r="EKZ60" s="73"/>
      <c r="ELA60" s="73"/>
      <c r="ELB60" s="73"/>
      <c r="ELC60" s="73"/>
      <c r="ELD60" s="73"/>
      <c r="ELE60" s="73"/>
      <c r="ELF60" s="73"/>
      <c r="ELG60" s="73"/>
      <c r="ELH60" s="73"/>
      <c r="ELI60" s="73"/>
      <c r="ELJ60" s="73"/>
      <c r="ELK60" s="73"/>
      <c r="ELL60" s="73"/>
      <c r="ELM60" s="73"/>
      <c r="ELN60" s="73"/>
      <c r="ELO60" s="73"/>
      <c r="ELP60" s="73"/>
      <c r="ELQ60" s="73"/>
      <c r="ELR60" s="73"/>
      <c r="ELS60" s="73"/>
      <c r="ELT60" s="73"/>
      <c r="ELU60" s="73"/>
      <c r="ELV60" s="73"/>
      <c r="ELW60" s="73"/>
      <c r="ELX60" s="73"/>
      <c r="ELY60" s="73"/>
      <c r="ELZ60" s="73"/>
      <c r="EMA60" s="73"/>
      <c r="EMB60" s="73"/>
      <c r="EMC60" s="73"/>
      <c r="EMD60" s="73"/>
      <c r="EME60" s="73"/>
      <c r="EMF60" s="73"/>
      <c r="EMG60" s="73"/>
      <c r="EMH60" s="73"/>
      <c r="EMI60" s="73"/>
      <c r="EMJ60" s="73"/>
      <c r="EMK60" s="73"/>
      <c r="EML60" s="73"/>
      <c r="EMM60" s="73"/>
      <c r="EMN60" s="73"/>
      <c r="EMO60" s="73"/>
      <c r="EMP60" s="73"/>
      <c r="EMQ60" s="73"/>
      <c r="EMR60" s="73"/>
      <c r="EMS60" s="73"/>
      <c r="EMT60" s="73"/>
      <c r="EMU60" s="73"/>
      <c r="EMV60" s="73"/>
      <c r="EMW60" s="73"/>
      <c r="EMX60" s="73"/>
      <c r="EMY60" s="73"/>
      <c r="EMZ60" s="73"/>
      <c r="ENA60" s="73"/>
      <c r="ENB60" s="73"/>
      <c r="ENC60" s="73"/>
      <c r="END60" s="73"/>
      <c r="ENE60" s="73"/>
      <c r="ENF60" s="73"/>
      <c r="ENG60" s="73"/>
      <c r="ENH60" s="73"/>
      <c r="ENI60" s="73"/>
      <c r="ENJ60" s="73"/>
      <c r="ENK60" s="73"/>
      <c r="ENL60" s="73"/>
      <c r="ENM60" s="73"/>
      <c r="ENN60" s="73"/>
      <c r="ENO60" s="73"/>
      <c r="ENP60" s="73"/>
      <c r="ENQ60" s="73"/>
      <c r="ENR60" s="73"/>
      <c r="ENS60" s="73"/>
      <c r="ENT60" s="73"/>
      <c r="ENU60" s="73"/>
      <c r="ENV60" s="73"/>
      <c r="ENW60" s="73"/>
      <c r="ENX60" s="73"/>
      <c r="ENY60" s="73"/>
      <c r="ENZ60" s="73"/>
      <c r="EOA60" s="73"/>
      <c r="EOB60" s="73"/>
      <c r="EOC60" s="73"/>
      <c r="EOD60" s="73"/>
      <c r="EOE60" s="73"/>
      <c r="EOF60" s="73"/>
      <c r="EOG60" s="73"/>
      <c r="EOH60" s="73"/>
      <c r="EOI60" s="73"/>
      <c r="EOJ60" s="73"/>
      <c r="EOK60" s="73"/>
      <c r="EOL60" s="73"/>
      <c r="EOM60" s="73"/>
      <c r="EON60" s="73"/>
      <c r="EOO60" s="73"/>
      <c r="EOP60" s="73"/>
      <c r="EOQ60" s="73"/>
      <c r="EOR60" s="73"/>
      <c r="EOS60" s="73"/>
      <c r="EOT60" s="73"/>
      <c r="EOU60" s="73"/>
      <c r="EOV60" s="73"/>
      <c r="EOW60" s="73"/>
      <c r="EOX60" s="73"/>
      <c r="EOY60" s="73"/>
      <c r="EOZ60" s="73"/>
      <c r="EPA60" s="73"/>
      <c r="EPB60" s="73"/>
      <c r="EPC60" s="73"/>
      <c r="EPD60" s="73"/>
      <c r="EPE60" s="73"/>
      <c r="EPF60" s="73"/>
      <c r="EPG60" s="73"/>
      <c r="EPH60" s="73"/>
      <c r="EPI60" s="73"/>
      <c r="EPJ60" s="73"/>
      <c r="EPK60" s="73"/>
      <c r="EPL60" s="73"/>
      <c r="EPM60" s="73"/>
      <c r="EPN60" s="73"/>
      <c r="EPO60" s="73"/>
      <c r="EPP60" s="73"/>
      <c r="EPQ60" s="73"/>
      <c r="EPR60" s="73"/>
      <c r="EPS60" s="73"/>
      <c r="EPT60" s="73"/>
      <c r="EPU60" s="73"/>
      <c r="EPV60" s="73"/>
      <c r="EPW60" s="73"/>
      <c r="EPX60" s="73"/>
      <c r="EPY60" s="73"/>
      <c r="EPZ60" s="73"/>
      <c r="EQA60" s="73"/>
      <c r="EQB60" s="73"/>
      <c r="EQC60" s="73"/>
      <c r="EQD60" s="73"/>
      <c r="EQE60" s="73"/>
      <c r="EQF60" s="73"/>
      <c r="EQG60" s="73"/>
      <c r="EQH60" s="73"/>
      <c r="EQI60" s="73"/>
      <c r="EQJ60" s="73"/>
      <c r="EQK60" s="73"/>
      <c r="EQL60" s="73"/>
      <c r="EQM60" s="73"/>
      <c r="EQN60" s="73"/>
      <c r="EQO60" s="73"/>
      <c r="EQP60" s="73"/>
      <c r="EQQ60" s="73"/>
      <c r="EQR60" s="73"/>
      <c r="EQS60" s="73"/>
      <c r="EQT60" s="73"/>
      <c r="EQU60" s="73"/>
      <c r="EQV60" s="73"/>
      <c r="EQW60" s="73"/>
      <c r="EQX60" s="73"/>
      <c r="EQY60" s="73"/>
      <c r="EQZ60" s="73"/>
      <c r="ERA60" s="73"/>
      <c r="ERB60" s="73"/>
      <c r="ERC60" s="73"/>
      <c r="ERD60" s="73"/>
      <c r="ERE60" s="73"/>
      <c r="ERF60" s="73"/>
      <c r="ERG60" s="73"/>
      <c r="ERH60" s="73"/>
      <c r="ERI60" s="73"/>
      <c r="ERJ60" s="73"/>
      <c r="ERK60" s="73"/>
      <c r="ERL60" s="73"/>
      <c r="ERM60" s="73"/>
      <c r="ERN60" s="73"/>
      <c r="ERO60" s="73"/>
      <c r="ERP60" s="73"/>
      <c r="ERQ60" s="73"/>
      <c r="ERR60" s="73"/>
      <c r="ERS60" s="73"/>
      <c r="ERT60" s="73"/>
      <c r="ERU60" s="73"/>
      <c r="ERV60" s="73"/>
      <c r="ERW60" s="73"/>
      <c r="ERX60" s="73"/>
      <c r="ERY60" s="73"/>
      <c r="ERZ60" s="73"/>
      <c r="ESA60" s="73"/>
      <c r="ESB60" s="73"/>
      <c r="ESC60" s="73"/>
      <c r="ESD60" s="73"/>
      <c r="ESE60" s="73"/>
      <c r="ESF60" s="73"/>
      <c r="ESG60" s="73"/>
      <c r="ESH60" s="73"/>
      <c r="ESI60" s="73"/>
      <c r="ESJ60" s="73"/>
      <c r="ESK60" s="73"/>
      <c r="ESL60" s="73"/>
      <c r="ESM60" s="73"/>
      <c r="ESN60" s="73"/>
      <c r="ESO60" s="73"/>
      <c r="ESP60" s="73"/>
      <c r="ESQ60" s="73"/>
      <c r="ESR60" s="73"/>
      <c r="ESS60" s="73"/>
      <c r="EST60" s="73"/>
      <c r="ESU60" s="73"/>
      <c r="ESV60" s="73"/>
      <c r="ESW60" s="73"/>
      <c r="ESX60" s="73"/>
      <c r="ESY60" s="73"/>
      <c r="ESZ60" s="73"/>
      <c r="ETA60" s="73"/>
      <c r="ETB60" s="73"/>
      <c r="ETC60" s="73"/>
      <c r="ETD60" s="73"/>
      <c r="ETE60" s="73"/>
      <c r="ETF60" s="73"/>
      <c r="ETG60" s="73"/>
      <c r="ETH60" s="73"/>
      <c r="ETI60" s="73"/>
      <c r="ETJ60" s="73"/>
      <c r="ETK60" s="73"/>
      <c r="ETL60" s="73"/>
      <c r="ETM60" s="73"/>
      <c r="ETN60" s="73"/>
      <c r="ETO60" s="73"/>
      <c r="ETP60" s="73"/>
      <c r="ETQ60" s="73"/>
      <c r="ETR60" s="73"/>
      <c r="ETS60" s="73"/>
      <c r="ETT60" s="73"/>
      <c r="ETU60" s="73"/>
      <c r="ETV60" s="73"/>
      <c r="ETW60" s="73"/>
      <c r="ETX60" s="73"/>
      <c r="ETY60" s="73"/>
      <c r="ETZ60" s="73"/>
      <c r="EUA60" s="73"/>
      <c r="EUB60" s="73"/>
      <c r="EUC60" s="73"/>
      <c r="EUD60" s="73"/>
      <c r="EUE60" s="73"/>
      <c r="EUF60" s="73"/>
      <c r="EUG60" s="73"/>
      <c r="EUH60" s="73"/>
      <c r="EUI60" s="73"/>
      <c r="EUJ60" s="73"/>
      <c r="EUK60" s="73"/>
      <c r="EUL60" s="73"/>
      <c r="EUM60" s="73"/>
      <c r="EUN60" s="73"/>
      <c r="EUO60" s="73"/>
      <c r="EUP60" s="73"/>
      <c r="EUQ60" s="73"/>
      <c r="EUR60" s="73"/>
      <c r="EUS60" s="73"/>
      <c r="EUT60" s="73"/>
      <c r="EUU60" s="73"/>
      <c r="EUV60" s="73"/>
      <c r="EUW60" s="73"/>
      <c r="EUX60" s="73"/>
      <c r="EUY60" s="73"/>
      <c r="EUZ60" s="73"/>
      <c r="EVA60" s="73"/>
      <c r="EVB60" s="73"/>
      <c r="EVC60" s="73"/>
      <c r="EVD60" s="73"/>
      <c r="EVE60" s="73"/>
      <c r="EVF60" s="73"/>
      <c r="EVG60" s="73"/>
      <c r="EVH60" s="73"/>
      <c r="EVI60" s="73"/>
      <c r="EVJ60" s="73"/>
      <c r="EVK60" s="73"/>
      <c r="EVL60" s="73"/>
      <c r="EVM60" s="73"/>
      <c r="EVN60" s="73"/>
      <c r="EVO60" s="73"/>
      <c r="EVP60" s="73"/>
      <c r="EVQ60" s="73"/>
      <c r="EVR60" s="73"/>
      <c r="EVS60" s="73"/>
      <c r="EVT60" s="73"/>
      <c r="EVU60" s="73"/>
      <c r="EVV60" s="73"/>
      <c r="EVW60" s="73"/>
      <c r="EVX60" s="73"/>
      <c r="EVY60" s="73"/>
      <c r="EVZ60" s="73"/>
      <c r="EWA60" s="73"/>
      <c r="EWB60" s="73"/>
      <c r="EWC60" s="73"/>
      <c r="EWD60" s="73"/>
      <c r="EWE60" s="73"/>
      <c r="EWF60" s="73"/>
      <c r="EWG60" s="73"/>
      <c r="EWH60" s="73"/>
      <c r="EWI60" s="73"/>
      <c r="EWJ60" s="73"/>
      <c r="EWK60" s="73"/>
      <c r="EWL60" s="73"/>
      <c r="EWM60" s="73"/>
      <c r="EWN60" s="73"/>
      <c r="EWO60" s="73"/>
      <c r="EWP60" s="73"/>
      <c r="EWQ60" s="73"/>
      <c r="EWR60" s="73"/>
      <c r="EWS60" s="73"/>
      <c r="EWT60" s="73"/>
      <c r="EWU60" s="73"/>
      <c r="EWV60" s="73"/>
      <c r="EWW60" s="73"/>
      <c r="EWX60" s="73"/>
      <c r="EWY60" s="73"/>
      <c r="EWZ60" s="73"/>
      <c r="EXA60" s="73"/>
      <c r="EXB60" s="73"/>
      <c r="EXC60" s="73"/>
      <c r="EXD60" s="73"/>
      <c r="EXE60" s="73"/>
      <c r="EXF60" s="73"/>
      <c r="EXG60" s="73"/>
      <c r="EXH60" s="73"/>
      <c r="EXI60" s="73"/>
      <c r="EXJ60" s="73"/>
      <c r="EXK60" s="73"/>
      <c r="EXL60" s="73"/>
      <c r="EXM60" s="73"/>
      <c r="EXN60" s="73"/>
      <c r="EXO60" s="73"/>
      <c r="EXP60" s="73"/>
      <c r="EXQ60" s="73"/>
      <c r="EXR60" s="73"/>
      <c r="EXS60" s="73"/>
      <c r="EXT60" s="73"/>
      <c r="EXU60" s="73"/>
      <c r="EXV60" s="73"/>
      <c r="EXW60" s="73"/>
      <c r="EXX60" s="73"/>
      <c r="EXY60" s="73"/>
      <c r="EXZ60" s="73"/>
      <c r="EYA60" s="73"/>
      <c r="EYB60" s="73"/>
      <c r="EYC60" s="73"/>
      <c r="EYD60" s="73"/>
      <c r="EYE60" s="73"/>
      <c r="EYF60" s="73"/>
      <c r="EYG60" s="73"/>
      <c r="EYH60" s="73"/>
      <c r="EYI60" s="73"/>
      <c r="EYJ60" s="73"/>
      <c r="EYK60" s="73"/>
      <c r="EYL60" s="73"/>
      <c r="EYM60" s="73"/>
      <c r="EYN60" s="73"/>
      <c r="EYO60" s="73"/>
      <c r="EYP60" s="73"/>
      <c r="EYQ60" s="73"/>
      <c r="EYR60" s="73"/>
      <c r="EYS60" s="73"/>
      <c r="EYT60" s="73"/>
      <c r="EYU60" s="73"/>
      <c r="EYV60" s="73"/>
      <c r="EYW60" s="73"/>
      <c r="EYX60" s="73"/>
      <c r="EYY60" s="73"/>
      <c r="EYZ60" s="73"/>
      <c r="EZA60" s="73"/>
      <c r="EZB60" s="73"/>
      <c r="EZC60" s="73"/>
      <c r="EZD60" s="73"/>
      <c r="EZE60" s="73"/>
      <c r="EZF60" s="73"/>
      <c r="EZG60" s="73"/>
      <c r="EZH60" s="73"/>
      <c r="EZI60" s="73"/>
      <c r="EZJ60" s="73"/>
      <c r="EZK60" s="73"/>
      <c r="EZL60" s="73"/>
      <c r="EZM60" s="73"/>
      <c r="EZN60" s="73"/>
      <c r="EZO60" s="73"/>
      <c r="EZP60" s="73"/>
      <c r="EZQ60" s="73"/>
      <c r="EZR60" s="73"/>
      <c r="EZS60" s="73"/>
      <c r="EZT60" s="73"/>
      <c r="EZU60" s="73"/>
      <c r="EZV60" s="73"/>
      <c r="EZW60" s="73"/>
      <c r="EZX60" s="73"/>
      <c r="EZY60" s="73"/>
      <c r="EZZ60" s="73"/>
      <c r="FAA60" s="73"/>
      <c r="FAB60" s="73"/>
      <c r="FAC60" s="73"/>
      <c r="FAD60" s="73"/>
      <c r="FAE60" s="73"/>
      <c r="FAF60" s="73"/>
      <c r="FAG60" s="73"/>
      <c r="FAH60" s="73"/>
      <c r="FAI60" s="73"/>
      <c r="FAJ60" s="73"/>
      <c r="FAK60" s="73"/>
      <c r="FAL60" s="73"/>
      <c r="FAM60" s="73"/>
      <c r="FAN60" s="73"/>
      <c r="FAO60" s="73"/>
      <c r="FAP60" s="73"/>
      <c r="FAQ60" s="73"/>
      <c r="FAR60" s="73"/>
      <c r="FAS60" s="73"/>
      <c r="FAT60" s="73"/>
      <c r="FAU60" s="73"/>
      <c r="FAV60" s="73"/>
      <c r="FAW60" s="73"/>
      <c r="FAX60" s="73"/>
      <c r="FAY60" s="73"/>
      <c r="FAZ60" s="73"/>
      <c r="FBA60" s="73"/>
      <c r="FBB60" s="73"/>
      <c r="FBC60" s="73"/>
      <c r="FBD60" s="73"/>
      <c r="FBE60" s="73"/>
      <c r="FBF60" s="73"/>
      <c r="FBG60" s="73"/>
      <c r="FBH60" s="73"/>
      <c r="FBI60" s="73"/>
      <c r="FBJ60" s="73"/>
      <c r="FBK60" s="73"/>
      <c r="FBL60" s="73"/>
      <c r="FBM60" s="73"/>
      <c r="FBN60" s="73"/>
      <c r="FBO60" s="73"/>
      <c r="FBP60" s="73"/>
      <c r="FBQ60" s="73"/>
      <c r="FBR60" s="73"/>
      <c r="FBS60" s="73"/>
      <c r="FBT60" s="73"/>
      <c r="FBU60" s="73"/>
      <c r="FBV60" s="73"/>
      <c r="FBW60" s="73"/>
      <c r="FBX60" s="73"/>
      <c r="FBY60" s="73"/>
      <c r="FBZ60" s="73"/>
      <c r="FCA60" s="73"/>
      <c r="FCB60" s="73"/>
      <c r="FCC60" s="73"/>
      <c r="FCD60" s="73"/>
      <c r="FCE60" s="73"/>
      <c r="FCF60" s="73"/>
      <c r="FCG60" s="73"/>
      <c r="FCH60" s="73"/>
      <c r="FCI60" s="73"/>
      <c r="FCJ60" s="73"/>
      <c r="FCK60" s="73"/>
      <c r="FCL60" s="73"/>
      <c r="FCM60" s="73"/>
      <c r="FCN60" s="73"/>
      <c r="FCO60" s="73"/>
      <c r="FCP60" s="73"/>
      <c r="FCQ60" s="73"/>
      <c r="FCR60" s="73"/>
      <c r="FCS60" s="73"/>
      <c r="FCT60" s="73"/>
      <c r="FCU60" s="73"/>
      <c r="FCV60" s="73"/>
      <c r="FCW60" s="73"/>
      <c r="FCX60" s="73"/>
      <c r="FCY60" s="73"/>
      <c r="FCZ60" s="73"/>
      <c r="FDA60" s="73"/>
      <c r="FDB60" s="73"/>
      <c r="FDC60" s="73"/>
      <c r="FDD60" s="73"/>
      <c r="FDE60" s="73"/>
      <c r="FDF60" s="73"/>
      <c r="FDG60" s="73"/>
      <c r="FDH60" s="73"/>
      <c r="FDI60" s="73"/>
      <c r="FDJ60" s="73"/>
      <c r="FDK60" s="73"/>
      <c r="FDL60" s="73"/>
      <c r="FDM60" s="73"/>
      <c r="FDN60" s="73"/>
      <c r="FDO60" s="73"/>
      <c r="FDP60" s="73"/>
      <c r="FDQ60" s="73"/>
      <c r="FDR60" s="73"/>
      <c r="FDS60" s="73"/>
      <c r="FDT60" s="73"/>
      <c r="FDU60" s="73"/>
      <c r="FDV60" s="73"/>
      <c r="FDW60" s="73"/>
      <c r="FDX60" s="73"/>
      <c r="FDY60" s="73"/>
      <c r="FDZ60" s="73"/>
      <c r="FEA60" s="73"/>
      <c r="FEB60" s="73"/>
      <c r="FEC60" s="73"/>
      <c r="FED60" s="73"/>
      <c r="FEE60" s="73"/>
      <c r="FEF60" s="73"/>
      <c r="FEG60" s="73"/>
      <c r="FEH60" s="73"/>
      <c r="FEI60" s="73"/>
      <c r="FEJ60" s="73"/>
      <c r="FEK60" s="73"/>
      <c r="FEL60" s="73"/>
      <c r="FEM60" s="73"/>
      <c r="FEN60" s="73"/>
      <c r="FEO60" s="73"/>
      <c r="FEP60" s="73"/>
      <c r="FEQ60" s="73"/>
      <c r="FER60" s="73"/>
      <c r="FES60" s="73"/>
      <c r="FET60" s="73"/>
      <c r="FEU60" s="73"/>
      <c r="FEV60" s="73"/>
      <c r="FEW60" s="73"/>
      <c r="FEX60" s="73"/>
      <c r="FEY60" s="73"/>
      <c r="FEZ60" s="73"/>
      <c r="FFA60" s="73"/>
      <c r="FFB60" s="73"/>
      <c r="FFC60" s="73"/>
      <c r="FFD60" s="73"/>
      <c r="FFE60" s="73"/>
      <c r="FFF60" s="73"/>
      <c r="FFG60" s="73"/>
      <c r="FFH60" s="73"/>
      <c r="FFI60" s="73"/>
      <c r="FFJ60" s="73"/>
      <c r="FFK60" s="73"/>
      <c r="FFL60" s="73"/>
      <c r="FFM60" s="73"/>
      <c r="FFN60" s="73"/>
      <c r="FFO60" s="73"/>
      <c r="FFP60" s="73"/>
      <c r="FFQ60" s="73"/>
      <c r="FFR60" s="73"/>
      <c r="FFS60" s="73"/>
      <c r="FFT60" s="73"/>
      <c r="FFU60" s="73"/>
      <c r="FFV60" s="73"/>
      <c r="FFW60" s="73"/>
      <c r="FFX60" s="73"/>
      <c r="FFY60" s="73"/>
      <c r="FFZ60" s="73"/>
      <c r="FGA60" s="73"/>
      <c r="FGB60" s="73"/>
      <c r="FGC60" s="73"/>
      <c r="FGD60" s="73"/>
      <c r="FGE60" s="73"/>
      <c r="FGF60" s="73"/>
      <c r="FGG60" s="73"/>
      <c r="FGH60" s="73"/>
      <c r="FGI60" s="73"/>
      <c r="FGJ60" s="73"/>
      <c r="FGK60" s="73"/>
      <c r="FGL60" s="73"/>
      <c r="FGM60" s="73"/>
      <c r="FGN60" s="73"/>
      <c r="FGO60" s="73"/>
      <c r="FGP60" s="73"/>
      <c r="FGQ60" s="73"/>
      <c r="FGR60" s="73"/>
      <c r="FGS60" s="73"/>
      <c r="FGT60" s="73"/>
      <c r="FGU60" s="73"/>
      <c r="FGV60" s="73"/>
      <c r="FGW60" s="73"/>
      <c r="FGX60" s="73"/>
      <c r="FGY60" s="73"/>
      <c r="FGZ60" s="73"/>
      <c r="FHA60" s="73"/>
      <c r="FHB60" s="73"/>
      <c r="FHC60" s="73"/>
      <c r="FHD60" s="73"/>
      <c r="FHE60" s="73"/>
      <c r="FHF60" s="73"/>
      <c r="FHG60" s="73"/>
      <c r="FHH60" s="73"/>
      <c r="FHI60" s="73"/>
      <c r="FHJ60" s="73"/>
      <c r="FHK60" s="73"/>
      <c r="FHL60" s="73"/>
      <c r="FHM60" s="73"/>
      <c r="FHN60" s="73"/>
      <c r="FHO60" s="73"/>
      <c r="FHP60" s="73"/>
      <c r="FHQ60" s="73"/>
      <c r="FHR60" s="73"/>
      <c r="FHS60" s="73"/>
      <c r="FHT60" s="73"/>
      <c r="FHU60" s="73"/>
      <c r="FHV60" s="73"/>
      <c r="FHW60" s="73"/>
      <c r="FHX60" s="73"/>
      <c r="FHY60" s="73"/>
      <c r="FHZ60" s="73"/>
      <c r="FIA60" s="73"/>
      <c r="FIB60" s="73"/>
      <c r="FIC60" s="73"/>
      <c r="FID60" s="73"/>
      <c r="FIE60" s="73"/>
      <c r="FIF60" s="73"/>
      <c r="FIG60" s="73"/>
      <c r="FIH60" s="73"/>
      <c r="FII60" s="73"/>
      <c r="FIJ60" s="73"/>
      <c r="FIK60" s="73"/>
      <c r="FIL60" s="73"/>
      <c r="FIM60" s="73"/>
      <c r="FIN60" s="73"/>
      <c r="FIO60" s="73"/>
      <c r="FIP60" s="73"/>
      <c r="FIQ60" s="73"/>
      <c r="FIR60" s="73"/>
      <c r="FIS60" s="73"/>
      <c r="FIT60" s="73"/>
      <c r="FIU60" s="73"/>
      <c r="FIV60" s="73"/>
      <c r="FIW60" s="73"/>
      <c r="FIX60" s="73"/>
      <c r="FIY60" s="73"/>
      <c r="FIZ60" s="73"/>
      <c r="FJA60" s="73"/>
      <c r="FJB60" s="73"/>
      <c r="FJC60" s="73"/>
      <c r="FJD60" s="73"/>
      <c r="FJE60" s="73"/>
      <c r="FJF60" s="73"/>
      <c r="FJG60" s="73"/>
      <c r="FJH60" s="73"/>
      <c r="FJI60" s="73"/>
      <c r="FJJ60" s="73"/>
      <c r="FJK60" s="73"/>
      <c r="FJL60" s="73"/>
      <c r="FJM60" s="73"/>
      <c r="FJN60" s="73"/>
      <c r="FJO60" s="73"/>
      <c r="FJP60" s="73"/>
      <c r="FJQ60" s="73"/>
      <c r="FJR60" s="73"/>
      <c r="FJS60" s="73"/>
      <c r="FJT60" s="73"/>
      <c r="FJU60" s="73"/>
      <c r="FJV60" s="73"/>
      <c r="FJW60" s="73"/>
      <c r="FJX60" s="73"/>
      <c r="FJY60" s="73"/>
      <c r="FJZ60" s="73"/>
      <c r="FKA60" s="73"/>
      <c r="FKB60" s="73"/>
      <c r="FKC60" s="73"/>
      <c r="FKD60" s="73"/>
      <c r="FKE60" s="73"/>
      <c r="FKF60" s="73"/>
      <c r="FKG60" s="73"/>
      <c r="FKH60" s="73"/>
      <c r="FKI60" s="73"/>
      <c r="FKJ60" s="73"/>
      <c r="FKK60" s="73"/>
      <c r="FKL60" s="73"/>
      <c r="FKM60" s="73"/>
      <c r="FKN60" s="73"/>
      <c r="FKO60" s="73"/>
      <c r="FKP60" s="73"/>
      <c r="FKQ60" s="73"/>
      <c r="FKR60" s="73"/>
      <c r="FKS60" s="73"/>
      <c r="FKT60" s="73"/>
      <c r="FKU60" s="73"/>
      <c r="FKV60" s="73"/>
      <c r="FKW60" s="73"/>
      <c r="FKX60" s="73"/>
      <c r="FKY60" s="73"/>
      <c r="FKZ60" s="73"/>
      <c r="FLA60" s="73"/>
      <c r="FLB60" s="73"/>
      <c r="FLC60" s="73"/>
      <c r="FLD60" s="73"/>
      <c r="FLE60" s="73"/>
      <c r="FLF60" s="73"/>
      <c r="FLG60" s="73"/>
      <c r="FLH60" s="73"/>
      <c r="FLI60" s="73"/>
      <c r="FLJ60" s="73"/>
      <c r="FLK60" s="73"/>
      <c r="FLL60" s="73"/>
      <c r="FLM60" s="73"/>
      <c r="FLN60" s="73"/>
      <c r="FLO60" s="73"/>
      <c r="FLP60" s="73"/>
      <c r="FLQ60" s="73"/>
      <c r="FLR60" s="73"/>
      <c r="FLS60" s="73"/>
      <c r="FLT60" s="73"/>
      <c r="FLU60" s="73"/>
      <c r="FLV60" s="73"/>
      <c r="FLW60" s="73"/>
      <c r="FLX60" s="73"/>
      <c r="FLY60" s="73"/>
      <c r="FLZ60" s="73"/>
      <c r="FMA60" s="73"/>
      <c r="FMB60" s="73"/>
      <c r="FMC60" s="73"/>
      <c r="FMD60" s="73"/>
      <c r="FME60" s="73"/>
      <c r="FMF60" s="73"/>
      <c r="FMG60" s="73"/>
      <c r="FMH60" s="73"/>
      <c r="FMI60" s="73"/>
      <c r="FMJ60" s="73"/>
      <c r="FMK60" s="73"/>
      <c r="FML60" s="73"/>
      <c r="FMM60" s="73"/>
      <c r="FMN60" s="73"/>
      <c r="FMO60" s="73"/>
      <c r="FMP60" s="73"/>
      <c r="FMQ60" s="73"/>
      <c r="FMR60" s="73"/>
      <c r="FMS60" s="73"/>
      <c r="FMT60" s="73"/>
      <c r="FMU60" s="73"/>
      <c r="FMV60" s="73"/>
      <c r="FMW60" s="73"/>
      <c r="FMX60" s="73"/>
      <c r="FMY60" s="73"/>
      <c r="FMZ60" s="73"/>
      <c r="FNA60" s="73"/>
      <c r="FNB60" s="73"/>
      <c r="FNC60" s="73"/>
      <c r="FND60" s="73"/>
      <c r="FNE60" s="73"/>
      <c r="FNF60" s="73"/>
      <c r="FNG60" s="73"/>
      <c r="FNH60" s="73"/>
      <c r="FNI60" s="73"/>
      <c r="FNJ60" s="73"/>
      <c r="FNK60" s="73"/>
      <c r="FNL60" s="73"/>
      <c r="FNM60" s="73"/>
      <c r="FNN60" s="73"/>
      <c r="FNO60" s="73"/>
      <c r="FNP60" s="73"/>
      <c r="FNQ60" s="73"/>
      <c r="FNR60" s="73"/>
      <c r="FNS60" s="73"/>
      <c r="FNT60" s="73"/>
      <c r="FNU60" s="73"/>
      <c r="FNV60" s="73"/>
      <c r="FNW60" s="73"/>
      <c r="FNX60" s="73"/>
      <c r="FNY60" s="73"/>
      <c r="FNZ60" s="73"/>
      <c r="FOA60" s="73"/>
      <c r="FOB60" s="73"/>
      <c r="FOC60" s="73"/>
      <c r="FOD60" s="73"/>
      <c r="FOE60" s="73"/>
      <c r="FOF60" s="73"/>
      <c r="FOG60" s="73"/>
      <c r="FOH60" s="73"/>
      <c r="FOI60" s="73"/>
      <c r="FOJ60" s="73"/>
      <c r="FOK60" s="73"/>
      <c r="FOL60" s="73"/>
      <c r="FOM60" s="73"/>
      <c r="FON60" s="73"/>
      <c r="FOO60" s="73"/>
      <c r="FOP60" s="73"/>
      <c r="FOQ60" s="73"/>
      <c r="FOR60" s="73"/>
      <c r="FOS60" s="73"/>
      <c r="FOT60" s="73"/>
      <c r="FOU60" s="73"/>
      <c r="FOV60" s="73"/>
      <c r="FOW60" s="73"/>
      <c r="FOX60" s="73"/>
      <c r="FOY60" s="73"/>
      <c r="FOZ60" s="73"/>
      <c r="FPA60" s="73"/>
      <c r="FPB60" s="73"/>
      <c r="FPC60" s="73"/>
      <c r="FPD60" s="73"/>
      <c r="FPE60" s="73"/>
      <c r="FPF60" s="73"/>
      <c r="FPG60" s="73"/>
      <c r="FPH60" s="73"/>
      <c r="FPI60" s="73"/>
      <c r="FPJ60" s="73"/>
      <c r="FPK60" s="73"/>
      <c r="FPL60" s="73"/>
      <c r="FPM60" s="73"/>
      <c r="FPN60" s="73"/>
      <c r="FPO60" s="73"/>
      <c r="FPP60" s="73"/>
      <c r="FPQ60" s="73"/>
      <c r="FPR60" s="73"/>
      <c r="FPS60" s="73"/>
      <c r="FPT60" s="73"/>
      <c r="FPU60" s="73"/>
      <c r="FPV60" s="73"/>
      <c r="FPW60" s="73"/>
      <c r="FPX60" s="73"/>
      <c r="FPY60" s="73"/>
      <c r="FPZ60" s="73"/>
      <c r="FQA60" s="73"/>
      <c r="FQB60" s="73"/>
      <c r="FQC60" s="73"/>
      <c r="FQD60" s="73"/>
      <c r="FQE60" s="73"/>
      <c r="FQF60" s="73"/>
      <c r="FQG60" s="73"/>
      <c r="FQH60" s="73"/>
      <c r="FQI60" s="73"/>
      <c r="FQJ60" s="73"/>
      <c r="FQK60" s="73"/>
      <c r="FQL60" s="73"/>
      <c r="FQM60" s="73"/>
      <c r="FQN60" s="73"/>
      <c r="FQO60" s="73"/>
      <c r="FQP60" s="73"/>
      <c r="FQQ60" s="73"/>
      <c r="FQR60" s="73"/>
      <c r="FQS60" s="73"/>
      <c r="FQT60" s="73"/>
      <c r="FQU60" s="73"/>
      <c r="FQV60" s="73"/>
      <c r="FQW60" s="73"/>
      <c r="FQX60" s="73"/>
      <c r="FQY60" s="73"/>
      <c r="FQZ60" s="73"/>
      <c r="FRA60" s="73"/>
      <c r="FRB60" s="73"/>
      <c r="FRC60" s="73"/>
      <c r="FRD60" s="73"/>
      <c r="FRE60" s="73"/>
      <c r="FRF60" s="73"/>
      <c r="FRG60" s="73"/>
      <c r="FRH60" s="73"/>
      <c r="FRI60" s="73"/>
      <c r="FRJ60" s="73"/>
      <c r="FRK60" s="73"/>
      <c r="FRL60" s="73"/>
      <c r="FRM60" s="73"/>
      <c r="FRN60" s="73"/>
      <c r="FRO60" s="73"/>
      <c r="FRP60" s="73"/>
      <c r="FRQ60" s="73"/>
      <c r="FRR60" s="73"/>
      <c r="FRS60" s="73"/>
      <c r="FRT60" s="73"/>
      <c r="FRU60" s="73"/>
      <c r="FRV60" s="73"/>
      <c r="FRW60" s="73"/>
      <c r="FRX60" s="73"/>
      <c r="FRY60" s="73"/>
      <c r="FRZ60" s="73"/>
      <c r="FSA60" s="73"/>
      <c r="FSB60" s="73"/>
      <c r="FSC60" s="73"/>
      <c r="FSD60" s="73"/>
      <c r="FSE60" s="73"/>
      <c r="FSF60" s="73"/>
      <c r="FSG60" s="73"/>
      <c r="FSH60" s="73"/>
      <c r="FSI60" s="73"/>
      <c r="FSJ60" s="73"/>
      <c r="FSK60" s="73"/>
      <c r="FSL60" s="73"/>
      <c r="FSM60" s="73"/>
      <c r="FSN60" s="73"/>
      <c r="FSO60" s="73"/>
      <c r="FSP60" s="73"/>
      <c r="FSQ60" s="73"/>
      <c r="FSR60" s="73"/>
      <c r="FSS60" s="73"/>
      <c r="FST60" s="73"/>
      <c r="FSU60" s="73"/>
      <c r="FSV60" s="73"/>
      <c r="FSW60" s="73"/>
      <c r="FSX60" s="73"/>
      <c r="FSY60" s="73"/>
      <c r="FSZ60" s="73"/>
      <c r="FTA60" s="73"/>
      <c r="FTB60" s="73"/>
      <c r="FTC60" s="73"/>
      <c r="FTD60" s="73"/>
      <c r="FTE60" s="73"/>
      <c r="FTF60" s="73"/>
      <c r="FTG60" s="73"/>
      <c r="FTH60" s="73"/>
      <c r="FTI60" s="73"/>
      <c r="FTJ60" s="73"/>
      <c r="FTK60" s="73"/>
      <c r="FTL60" s="73"/>
      <c r="FTM60" s="73"/>
      <c r="FTN60" s="73"/>
      <c r="FTO60" s="73"/>
      <c r="FTP60" s="73"/>
      <c r="FTQ60" s="73"/>
      <c r="FTR60" s="73"/>
      <c r="FTS60" s="73"/>
      <c r="FTT60" s="73"/>
      <c r="FTU60" s="73"/>
      <c r="FTV60" s="73"/>
      <c r="FTW60" s="73"/>
      <c r="FTX60" s="73"/>
      <c r="FTY60" s="73"/>
      <c r="FTZ60" s="73"/>
      <c r="FUA60" s="73"/>
      <c r="FUB60" s="73"/>
      <c r="FUC60" s="73"/>
      <c r="FUD60" s="73"/>
      <c r="FUE60" s="73"/>
      <c r="FUF60" s="73"/>
      <c r="FUG60" s="73"/>
      <c r="FUH60" s="73"/>
      <c r="FUI60" s="73"/>
      <c r="FUJ60" s="73"/>
      <c r="FUK60" s="73"/>
      <c r="FUL60" s="73"/>
      <c r="FUM60" s="73"/>
      <c r="FUN60" s="73"/>
      <c r="FUO60" s="73"/>
      <c r="FUP60" s="73"/>
      <c r="FUQ60" s="73"/>
      <c r="FUR60" s="73"/>
      <c r="FUS60" s="73"/>
      <c r="FUT60" s="73"/>
      <c r="FUU60" s="73"/>
      <c r="FUV60" s="73"/>
      <c r="FUW60" s="73"/>
      <c r="FUX60" s="73"/>
      <c r="FUY60" s="73"/>
      <c r="FUZ60" s="73"/>
      <c r="FVA60" s="73"/>
      <c r="FVB60" s="73"/>
      <c r="FVC60" s="73"/>
      <c r="FVD60" s="73"/>
      <c r="FVE60" s="73"/>
      <c r="FVF60" s="73"/>
      <c r="FVG60" s="73"/>
      <c r="FVH60" s="73"/>
      <c r="FVI60" s="73"/>
      <c r="FVJ60" s="73"/>
      <c r="FVK60" s="73"/>
      <c r="FVL60" s="73"/>
      <c r="FVM60" s="73"/>
      <c r="FVN60" s="73"/>
      <c r="FVO60" s="73"/>
      <c r="FVP60" s="73"/>
      <c r="FVQ60" s="73"/>
      <c r="FVR60" s="73"/>
      <c r="FVS60" s="73"/>
      <c r="FVT60" s="73"/>
      <c r="FVU60" s="73"/>
      <c r="FVV60" s="73"/>
      <c r="FVW60" s="73"/>
      <c r="FVX60" s="73"/>
      <c r="FVY60" s="73"/>
      <c r="FVZ60" s="73"/>
      <c r="FWA60" s="73"/>
      <c r="FWB60" s="73"/>
      <c r="FWC60" s="73"/>
      <c r="FWD60" s="73"/>
      <c r="FWE60" s="73"/>
      <c r="FWF60" s="73"/>
      <c r="FWG60" s="73"/>
      <c r="FWH60" s="73"/>
      <c r="FWI60" s="73"/>
      <c r="FWJ60" s="73"/>
      <c r="FWK60" s="73"/>
      <c r="FWL60" s="73"/>
      <c r="FWM60" s="73"/>
      <c r="FWN60" s="73"/>
      <c r="FWO60" s="73"/>
      <c r="FWP60" s="73"/>
      <c r="FWQ60" s="73"/>
      <c r="FWR60" s="73"/>
      <c r="FWS60" s="73"/>
      <c r="FWT60" s="73"/>
      <c r="FWU60" s="73"/>
      <c r="FWV60" s="73"/>
      <c r="FWW60" s="73"/>
      <c r="FWX60" s="73"/>
      <c r="FWY60" s="73"/>
      <c r="FWZ60" s="73"/>
      <c r="FXA60" s="73"/>
      <c r="FXB60" s="73"/>
      <c r="FXC60" s="73"/>
      <c r="FXD60" s="73"/>
      <c r="FXE60" s="73"/>
      <c r="FXF60" s="73"/>
      <c r="FXG60" s="73"/>
      <c r="FXH60" s="73"/>
      <c r="FXI60" s="73"/>
      <c r="FXJ60" s="73"/>
      <c r="FXK60" s="73"/>
      <c r="FXL60" s="73"/>
      <c r="FXM60" s="73"/>
      <c r="FXN60" s="73"/>
      <c r="FXO60" s="73"/>
      <c r="FXP60" s="73"/>
      <c r="FXQ60" s="73"/>
      <c r="FXR60" s="73"/>
      <c r="FXS60" s="73"/>
      <c r="FXT60" s="73"/>
      <c r="FXU60" s="73"/>
      <c r="FXV60" s="73"/>
      <c r="FXW60" s="73"/>
      <c r="FXX60" s="73"/>
      <c r="FXY60" s="73"/>
      <c r="FXZ60" s="73"/>
      <c r="FYA60" s="73"/>
      <c r="FYB60" s="73"/>
      <c r="FYC60" s="73"/>
      <c r="FYD60" s="73"/>
      <c r="FYE60" s="73"/>
      <c r="FYF60" s="73"/>
      <c r="FYG60" s="73"/>
      <c r="FYH60" s="73"/>
      <c r="FYI60" s="73"/>
      <c r="FYJ60" s="73"/>
      <c r="FYK60" s="73"/>
      <c r="FYL60" s="73"/>
      <c r="FYM60" s="73"/>
      <c r="FYN60" s="73"/>
      <c r="FYO60" s="73"/>
      <c r="FYP60" s="73"/>
      <c r="FYQ60" s="73"/>
      <c r="FYR60" s="73"/>
      <c r="FYS60" s="73"/>
      <c r="FYT60" s="73"/>
      <c r="FYU60" s="73"/>
      <c r="FYV60" s="73"/>
      <c r="FYW60" s="73"/>
      <c r="FYX60" s="73"/>
      <c r="FYY60" s="73"/>
      <c r="FYZ60" s="73"/>
      <c r="FZA60" s="73"/>
      <c r="FZB60" s="73"/>
      <c r="FZC60" s="73"/>
      <c r="FZD60" s="73"/>
      <c r="FZE60" s="73"/>
      <c r="FZF60" s="73"/>
      <c r="FZG60" s="73"/>
      <c r="FZH60" s="73"/>
      <c r="FZI60" s="73"/>
      <c r="FZJ60" s="73"/>
      <c r="FZK60" s="73"/>
      <c r="FZL60" s="73"/>
      <c r="FZM60" s="73"/>
      <c r="FZN60" s="73"/>
      <c r="FZO60" s="73"/>
      <c r="FZP60" s="73"/>
      <c r="FZQ60" s="73"/>
      <c r="FZR60" s="73"/>
      <c r="FZS60" s="73"/>
      <c r="FZT60" s="73"/>
      <c r="FZU60" s="73"/>
      <c r="FZV60" s="73"/>
      <c r="FZW60" s="73"/>
      <c r="FZX60" s="73"/>
      <c r="FZY60" s="73"/>
      <c r="FZZ60" s="73"/>
      <c r="GAA60" s="73"/>
      <c r="GAB60" s="73"/>
      <c r="GAC60" s="73"/>
      <c r="GAD60" s="73"/>
      <c r="GAE60" s="73"/>
      <c r="GAF60" s="73"/>
      <c r="GAG60" s="73"/>
      <c r="GAH60" s="73"/>
      <c r="GAI60" s="73"/>
      <c r="GAJ60" s="73"/>
      <c r="GAK60" s="73"/>
      <c r="GAL60" s="73"/>
      <c r="GAM60" s="73"/>
      <c r="GAN60" s="73"/>
      <c r="GAO60" s="73"/>
      <c r="GAP60" s="73"/>
      <c r="GAQ60" s="73"/>
      <c r="GAR60" s="73"/>
      <c r="GAS60" s="73"/>
      <c r="GAT60" s="73"/>
      <c r="GAU60" s="73"/>
      <c r="GAV60" s="73"/>
      <c r="GAW60" s="73"/>
      <c r="GAX60" s="73"/>
      <c r="GAY60" s="73"/>
      <c r="GAZ60" s="73"/>
      <c r="GBA60" s="73"/>
      <c r="GBB60" s="73"/>
      <c r="GBC60" s="73"/>
      <c r="GBD60" s="73"/>
      <c r="GBE60" s="73"/>
      <c r="GBF60" s="73"/>
      <c r="GBG60" s="73"/>
      <c r="GBH60" s="73"/>
      <c r="GBI60" s="73"/>
      <c r="GBJ60" s="73"/>
      <c r="GBK60" s="73"/>
      <c r="GBL60" s="73"/>
      <c r="GBM60" s="73"/>
      <c r="GBN60" s="73"/>
      <c r="GBO60" s="73"/>
      <c r="GBP60" s="73"/>
      <c r="GBQ60" s="73"/>
      <c r="GBR60" s="73"/>
      <c r="GBS60" s="73"/>
      <c r="GBT60" s="73"/>
      <c r="GBU60" s="73"/>
      <c r="GBV60" s="73"/>
      <c r="GBW60" s="73"/>
      <c r="GBX60" s="73"/>
      <c r="GBY60" s="73"/>
      <c r="GBZ60" s="73"/>
      <c r="GCA60" s="73"/>
      <c r="GCB60" s="73"/>
      <c r="GCC60" s="73"/>
      <c r="GCD60" s="73"/>
      <c r="GCE60" s="73"/>
      <c r="GCF60" s="73"/>
      <c r="GCG60" s="73"/>
      <c r="GCH60" s="73"/>
      <c r="GCI60" s="73"/>
      <c r="GCJ60" s="73"/>
      <c r="GCK60" s="73"/>
      <c r="GCL60" s="73"/>
      <c r="GCM60" s="73"/>
      <c r="GCN60" s="73"/>
      <c r="GCO60" s="73"/>
      <c r="GCP60" s="73"/>
      <c r="GCQ60" s="73"/>
      <c r="GCR60" s="73"/>
      <c r="GCS60" s="73"/>
      <c r="GCT60" s="73"/>
      <c r="GCU60" s="73"/>
      <c r="GCV60" s="73"/>
      <c r="GCW60" s="73"/>
      <c r="GCX60" s="73"/>
      <c r="GCY60" s="73"/>
      <c r="GCZ60" s="73"/>
      <c r="GDA60" s="73"/>
      <c r="GDB60" s="73"/>
      <c r="GDC60" s="73"/>
      <c r="GDD60" s="73"/>
      <c r="GDE60" s="73"/>
      <c r="GDF60" s="73"/>
      <c r="GDG60" s="73"/>
      <c r="GDH60" s="73"/>
      <c r="GDI60" s="73"/>
      <c r="GDJ60" s="73"/>
      <c r="GDK60" s="73"/>
      <c r="GDL60" s="73"/>
      <c r="GDM60" s="73"/>
      <c r="GDN60" s="73"/>
      <c r="GDO60" s="73"/>
      <c r="GDP60" s="73"/>
      <c r="GDQ60" s="73"/>
      <c r="GDR60" s="73"/>
      <c r="GDS60" s="73"/>
      <c r="GDT60" s="73"/>
      <c r="GDU60" s="73"/>
      <c r="GDV60" s="73"/>
      <c r="GDW60" s="73"/>
      <c r="GDX60" s="73"/>
      <c r="GDY60" s="73"/>
      <c r="GDZ60" s="73"/>
      <c r="GEA60" s="73"/>
      <c r="GEB60" s="73"/>
      <c r="GEC60" s="73"/>
      <c r="GED60" s="73"/>
      <c r="GEE60" s="73"/>
      <c r="GEF60" s="73"/>
      <c r="GEG60" s="73"/>
      <c r="GEH60" s="73"/>
      <c r="GEI60" s="73"/>
      <c r="GEJ60" s="73"/>
      <c r="GEK60" s="73"/>
      <c r="GEL60" s="73"/>
      <c r="GEM60" s="73"/>
      <c r="GEN60" s="73"/>
      <c r="GEO60" s="73"/>
      <c r="GEP60" s="73"/>
      <c r="GEQ60" s="73"/>
      <c r="GER60" s="73"/>
      <c r="GES60" s="73"/>
      <c r="GET60" s="73"/>
      <c r="GEU60" s="73"/>
      <c r="GEV60" s="73"/>
      <c r="GEW60" s="73"/>
      <c r="GEX60" s="73"/>
      <c r="GEY60" s="73"/>
      <c r="GEZ60" s="73"/>
      <c r="GFA60" s="73"/>
      <c r="GFB60" s="73"/>
      <c r="GFC60" s="73"/>
      <c r="GFD60" s="73"/>
      <c r="GFE60" s="73"/>
      <c r="GFF60" s="73"/>
      <c r="GFG60" s="73"/>
      <c r="GFH60" s="73"/>
      <c r="GFI60" s="73"/>
      <c r="GFJ60" s="73"/>
      <c r="GFK60" s="73"/>
      <c r="GFL60" s="73"/>
      <c r="GFM60" s="73"/>
      <c r="GFN60" s="73"/>
      <c r="GFO60" s="73"/>
      <c r="GFP60" s="73"/>
      <c r="GFQ60" s="73"/>
      <c r="GFR60" s="73"/>
      <c r="GFS60" s="73"/>
      <c r="GFT60" s="73"/>
      <c r="GFU60" s="73"/>
      <c r="GFV60" s="73"/>
      <c r="GFW60" s="73"/>
      <c r="GFX60" s="73"/>
      <c r="GFY60" s="73"/>
      <c r="GFZ60" s="73"/>
      <c r="GGA60" s="73"/>
      <c r="GGB60" s="73"/>
      <c r="GGC60" s="73"/>
      <c r="GGD60" s="73"/>
      <c r="GGE60" s="73"/>
      <c r="GGF60" s="73"/>
      <c r="GGG60" s="73"/>
      <c r="GGH60" s="73"/>
      <c r="GGI60" s="73"/>
      <c r="GGJ60" s="73"/>
      <c r="GGK60" s="73"/>
      <c r="GGL60" s="73"/>
      <c r="GGM60" s="73"/>
      <c r="GGN60" s="73"/>
      <c r="GGO60" s="73"/>
      <c r="GGP60" s="73"/>
      <c r="GGQ60" s="73"/>
      <c r="GGR60" s="73"/>
      <c r="GGS60" s="73"/>
      <c r="GGT60" s="73"/>
      <c r="GGU60" s="73"/>
      <c r="GGV60" s="73"/>
      <c r="GGW60" s="73"/>
      <c r="GGX60" s="73"/>
      <c r="GGY60" s="73"/>
      <c r="GGZ60" s="73"/>
      <c r="GHA60" s="73"/>
      <c r="GHB60" s="73"/>
      <c r="GHC60" s="73"/>
      <c r="GHD60" s="73"/>
      <c r="GHE60" s="73"/>
      <c r="GHF60" s="73"/>
      <c r="GHG60" s="73"/>
      <c r="GHH60" s="73"/>
      <c r="GHI60" s="73"/>
      <c r="GHJ60" s="73"/>
      <c r="GHK60" s="73"/>
      <c r="GHL60" s="73"/>
      <c r="GHM60" s="73"/>
      <c r="GHN60" s="73"/>
      <c r="GHO60" s="73"/>
      <c r="GHP60" s="73"/>
      <c r="GHQ60" s="73"/>
      <c r="GHR60" s="73"/>
      <c r="GHS60" s="73"/>
      <c r="GHT60" s="73"/>
      <c r="GHU60" s="73"/>
      <c r="GHV60" s="73"/>
      <c r="GHW60" s="73"/>
      <c r="GHX60" s="73"/>
      <c r="GHY60" s="73"/>
      <c r="GHZ60" s="73"/>
      <c r="GIA60" s="73"/>
      <c r="GIB60" s="73"/>
      <c r="GIC60" s="73"/>
      <c r="GID60" s="73"/>
      <c r="GIE60" s="73"/>
      <c r="GIF60" s="73"/>
      <c r="GIG60" s="73"/>
      <c r="GIH60" s="73"/>
      <c r="GII60" s="73"/>
      <c r="GIJ60" s="73"/>
      <c r="GIK60" s="73"/>
      <c r="GIL60" s="73"/>
      <c r="GIM60" s="73"/>
      <c r="GIN60" s="73"/>
      <c r="GIO60" s="73"/>
      <c r="GIP60" s="73"/>
      <c r="GIQ60" s="73"/>
      <c r="GIR60" s="73"/>
      <c r="GIS60" s="73"/>
      <c r="GIT60" s="73"/>
      <c r="GIU60" s="73"/>
      <c r="GIV60" s="73"/>
      <c r="GIW60" s="73"/>
      <c r="GIX60" s="73"/>
      <c r="GIY60" s="73"/>
      <c r="GIZ60" s="73"/>
      <c r="GJA60" s="73"/>
      <c r="GJB60" s="73"/>
      <c r="GJC60" s="73"/>
      <c r="GJD60" s="73"/>
      <c r="GJE60" s="73"/>
      <c r="GJF60" s="73"/>
      <c r="GJG60" s="73"/>
      <c r="GJH60" s="73"/>
      <c r="GJI60" s="73"/>
      <c r="GJJ60" s="73"/>
      <c r="GJK60" s="73"/>
      <c r="GJL60" s="73"/>
      <c r="GJM60" s="73"/>
      <c r="GJN60" s="73"/>
      <c r="GJO60" s="73"/>
      <c r="GJP60" s="73"/>
      <c r="GJQ60" s="73"/>
      <c r="GJR60" s="73"/>
      <c r="GJS60" s="73"/>
      <c r="GJT60" s="73"/>
      <c r="GJU60" s="73"/>
      <c r="GJV60" s="73"/>
      <c r="GJW60" s="73"/>
      <c r="GJX60" s="73"/>
      <c r="GJY60" s="73"/>
      <c r="GJZ60" s="73"/>
      <c r="GKA60" s="73"/>
      <c r="GKB60" s="73"/>
      <c r="GKC60" s="73"/>
      <c r="GKD60" s="73"/>
      <c r="GKE60" s="73"/>
      <c r="GKF60" s="73"/>
      <c r="GKG60" s="73"/>
      <c r="GKH60" s="73"/>
      <c r="GKI60" s="73"/>
      <c r="GKJ60" s="73"/>
      <c r="GKK60" s="73"/>
      <c r="GKL60" s="73"/>
      <c r="GKM60" s="73"/>
      <c r="GKN60" s="73"/>
      <c r="GKO60" s="73"/>
      <c r="GKP60" s="73"/>
      <c r="GKQ60" s="73"/>
      <c r="GKR60" s="73"/>
      <c r="GKS60" s="73"/>
      <c r="GKT60" s="73"/>
      <c r="GKU60" s="73"/>
      <c r="GKV60" s="73"/>
      <c r="GKW60" s="73"/>
      <c r="GKX60" s="73"/>
      <c r="GKY60" s="73"/>
      <c r="GKZ60" s="73"/>
      <c r="GLA60" s="73"/>
      <c r="GLB60" s="73"/>
      <c r="GLC60" s="73"/>
      <c r="GLD60" s="73"/>
      <c r="GLE60" s="73"/>
      <c r="GLF60" s="73"/>
      <c r="GLG60" s="73"/>
      <c r="GLH60" s="73"/>
      <c r="GLI60" s="73"/>
      <c r="GLJ60" s="73"/>
      <c r="GLK60" s="73"/>
      <c r="GLL60" s="73"/>
      <c r="GLM60" s="73"/>
      <c r="GLN60" s="73"/>
      <c r="GLO60" s="73"/>
      <c r="GLP60" s="73"/>
      <c r="GLQ60" s="73"/>
      <c r="GLR60" s="73"/>
      <c r="GLS60" s="73"/>
      <c r="GLT60" s="73"/>
      <c r="GLU60" s="73"/>
      <c r="GLV60" s="73"/>
      <c r="GLW60" s="73"/>
      <c r="GLX60" s="73"/>
      <c r="GLY60" s="73"/>
      <c r="GLZ60" s="73"/>
      <c r="GMA60" s="73"/>
      <c r="GMB60" s="73"/>
      <c r="GMC60" s="73"/>
      <c r="GMD60" s="73"/>
      <c r="GME60" s="73"/>
      <c r="GMF60" s="73"/>
      <c r="GMG60" s="73"/>
      <c r="GMH60" s="73"/>
      <c r="GMI60" s="73"/>
      <c r="GMJ60" s="73"/>
      <c r="GMK60" s="73"/>
      <c r="GML60" s="73"/>
      <c r="GMM60" s="73"/>
      <c r="GMN60" s="73"/>
      <c r="GMO60" s="73"/>
      <c r="GMP60" s="73"/>
      <c r="GMQ60" s="73"/>
      <c r="GMR60" s="73"/>
      <c r="GMS60" s="73"/>
      <c r="GMT60" s="73"/>
      <c r="GMU60" s="73"/>
      <c r="GMV60" s="73"/>
      <c r="GMW60" s="73"/>
      <c r="GMX60" s="73"/>
      <c r="GMY60" s="73"/>
      <c r="GMZ60" s="73"/>
      <c r="GNA60" s="73"/>
      <c r="GNB60" s="73"/>
      <c r="GNC60" s="73"/>
      <c r="GND60" s="73"/>
      <c r="GNE60" s="73"/>
      <c r="GNF60" s="73"/>
      <c r="GNG60" s="73"/>
      <c r="GNH60" s="73"/>
      <c r="GNI60" s="73"/>
      <c r="GNJ60" s="73"/>
      <c r="GNK60" s="73"/>
      <c r="GNL60" s="73"/>
      <c r="GNM60" s="73"/>
      <c r="GNN60" s="73"/>
      <c r="GNO60" s="73"/>
      <c r="GNP60" s="73"/>
      <c r="GNQ60" s="73"/>
      <c r="GNR60" s="73"/>
      <c r="GNS60" s="73"/>
      <c r="GNT60" s="73"/>
      <c r="GNU60" s="73"/>
      <c r="GNV60" s="73"/>
      <c r="GNW60" s="73"/>
      <c r="GNX60" s="73"/>
      <c r="GNY60" s="73"/>
      <c r="GNZ60" s="73"/>
      <c r="GOA60" s="73"/>
      <c r="GOB60" s="73"/>
      <c r="GOC60" s="73"/>
      <c r="GOD60" s="73"/>
      <c r="GOE60" s="73"/>
      <c r="GOF60" s="73"/>
      <c r="GOG60" s="73"/>
      <c r="GOH60" s="73"/>
      <c r="GOI60" s="73"/>
      <c r="GOJ60" s="73"/>
      <c r="GOK60" s="73"/>
      <c r="GOL60" s="73"/>
      <c r="GOM60" s="73"/>
      <c r="GON60" s="73"/>
      <c r="GOO60" s="73"/>
      <c r="GOP60" s="73"/>
      <c r="GOQ60" s="73"/>
      <c r="GOR60" s="73"/>
      <c r="GOS60" s="73"/>
      <c r="GOT60" s="73"/>
      <c r="GOU60" s="73"/>
      <c r="GOV60" s="73"/>
      <c r="GOW60" s="73"/>
      <c r="GOX60" s="73"/>
      <c r="GOY60" s="73"/>
      <c r="GOZ60" s="73"/>
      <c r="GPA60" s="73"/>
      <c r="GPB60" s="73"/>
      <c r="GPC60" s="73"/>
      <c r="GPD60" s="73"/>
      <c r="GPE60" s="73"/>
      <c r="GPF60" s="73"/>
      <c r="GPG60" s="73"/>
      <c r="GPH60" s="73"/>
      <c r="GPI60" s="73"/>
      <c r="GPJ60" s="73"/>
      <c r="GPK60" s="73"/>
      <c r="GPL60" s="73"/>
      <c r="GPM60" s="73"/>
      <c r="GPN60" s="73"/>
      <c r="GPO60" s="73"/>
      <c r="GPP60" s="73"/>
      <c r="GPQ60" s="73"/>
      <c r="GPR60" s="73"/>
      <c r="GPS60" s="73"/>
      <c r="GPT60" s="73"/>
      <c r="GPU60" s="73"/>
      <c r="GPV60" s="73"/>
      <c r="GPW60" s="73"/>
      <c r="GPX60" s="73"/>
      <c r="GPY60" s="73"/>
      <c r="GPZ60" s="73"/>
      <c r="GQA60" s="73"/>
      <c r="GQB60" s="73"/>
      <c r="GQC60" s="73"/>
      <c r="GQD60" s="73"/>
      <c r="GQE60" s="73"/>
      <c r="GQF60" s="73"/>
      <c r="GQG60" s="73"/>
      <c r="GQH60" s="73"/>
      <c r="GQI60" s="73"/>
      <c r="GQJ60" s="73"/>
      <c r="GQK60" s="73"/>
      <c r="GQL60" s="73"/>
      <c r="GQM60" s="73"/>
      <c r="GQN60" s="73"/>
      <c r="GQO60" s="73"/>
      <c r="GQP60" s="73"/>
      <c r="GQQ60" s="73"/>
      <c r="GQR60" s="73"/>
      <c r="GQS60" s="73"/>
      <c r="GQT60" s="73"/>
      <c r="GQU60" s="73"/>
      <c r="GQV60" s="73"/>
      <c r="GQW60" s="73"/>
      <c r="GQX60" s="73"/>
      <c r="GQY60" s="73"/>
      <c r="GQZ60" s="73"/>
      <c r="GRA60" s="73"/>
      <c r="GRB60" s="73"/>
      <c r="GRC60" s="73"/>
      <c r="GRD60" s="73"/>
      <c r="GRE60" s="73"/>
      <c r="GRF60" s="73"/>
      <c r="GRG60" s="73"/>
      <c r="GRH60" s="73"/>
      <c r="GRI60" s="73"/>
      <c r="GRJ60" s="73"/>
      <c r="GRK60" s="73"/>
      <c r="GRL60" s="73"/>
      <c r="GRM60" s="73"/>
      <c r="GRN60" s="73"/>
      <c r="GRO60" s="73"/>
      <c r="GRP60" s="73"/>
      <c r="GRQ60" s="73"/>
      <c r="GRR60" s="73"/>
      <c r="GRS60" s="73"/>
      <c r="GRT60" s="73"/>
      <c r="GRU60" s="73"/>
      <c r="GRV60" s="73"/>
      <c r="GRW60" s="73"/>
      <c r="GRX60" s="73"/>
      <c r="GRY60" s="73"/>
      <c r="GRZ60" s="73"/>
      <c r="GSA60" s="73"/>
      <c r="GSB60" s="73"/>
      <c r="GSC60" s="73"/>
      <c r="GSD60" s="73"/>
      <c r="GSE60" s="73"/>
      <c r="GSF60" s="73"/>
      <c r="GSG60" s="73"/>
      <c r="GSH60" s="73"/>
      <c r="GSI60" s="73"/>
      <c r="GSJ60" s="73"/>
      <c r="GSK60" s="73"/>
      <c r="GSL60" s="73"/>
      <c r="GSM60" s="73"/>
      <c r="GSN60" s="73"/>
      <c r="GSO60" s="73"/>
      <c r="GSP60" s="73"/>
      <c r="GSQ60" s="73"/>
      <c r="GSR60" s="73"/>
      <c r="GSS60" s="73"/>
      <c r="GST60" s="73"/>
      <c r="GSU60" s="73"/>
      <c r="GSV60" s="73"/>
      <c r="GSW60" s="73"/>
      <c r="GSX60" s="73"/>
      <c r="GSY60" s="73"/>
      <c r="GSZ60" s="73"/>
      <c r="GTA60" s="73"/>
      <c r="GTB60" s="73"/>
      <c r="GTC60" s="73"/>
      <c r="GTD60" s="73"/>
      <c r="GTE60" s="73"/>
      <c r="GTF60" s="73"/>
      <c r="GTG60" s="73"/>
      <c r="GTH60" s="73"/>
      <c r="GTI60" s="73"/>
      <c r="GTJ60" s="73"/>
      <c r="GTK60" s="73"/>
      <c r="GTL60" s="73"/>
      <c r="GTM60" s="73"/>
      <c r="GTN60" s="73"/>
      <c r="GTO60" s="73"/>
      <c r="GTP60" s="73"/>
      <c r="GTQ60" s="73"/>
      <c r="GTR60" s="73"/>
      <c r="GTS60" s="73"/>
      <c r="GTT60" s="73"/>
      <c r="GTU60" s="73"/>
      <c r="GTV60" s="73"/>
      <c r="GTW60" s="73"/>
      <c r="GTX60" s="73"/>
      <c r="GTY60" s="73"/>
      <c r="GTZ60" s="73"/>
      <c r="GUA60" s="73"/>
      <c r="GUB60" s="73"/>
      <c r="GUC60" s="73"/>
      <c r="GUD60" s="73"/>
      <c r="GUE60" s="73"/>
      <c r="GUF60" s="73"/>
      <c r="GUG60" s="73"/>
      <c r="GUH60" s="73"/>
      <c r="GUI60" s="73"/>
      <c r="GUJ60" s="73"/>
      <c r="GUK60" s="73"/>
      <c r="GUL60" s="73"/>
      <c r="GUM60" s="73"/>
      <c r="GUN60" s="73"/>
      <c r="GUO60" s="73"/>
      <c r="GUP60" s="73"/>
      <c r="GUQ60" s="73"/>
      <c r="GUR60" s="73"/>
      <c r="GUS60" s="73"/>
      <c r="GUT60" s="73"/>
      <c r="GUU60" s="73"/>
      <c r="GUV60" s="73"/>
      <c r="GUW60" s="73"/>
      <c r="GUX60" s="73"/>
      <c r="GUY60" s="73"/>
      <c r="GUZ60" s="73"/>
      <c r="GVA60" s="73"/>
      <c r="GVB60" s="73"/>
      <c r="GVC60" s="73"/>
      <c r="GVD60" s="73"/>
      <c r="GVE60" s="73"/>
      <c r="GVF60" s="73"/>
      <c r="GVG60" s="73"/>
      <c r="GVH60" s="73"/>
      <c r="GVI60" s="73"/>
      <c r="GVJ60" s="73"/>
      <c r="GVK60" s="73"/>
      <c r="GVL60" s="73"/>
      <c r="GVM60" s="73"/>
      <c r="GVN60" s="73"/>
      <c r="GVO60" s="73"/>
      <c r="GVP60" s="73"/>
      <c r="GVQ60" s="73"/>
      <c r="GVR60" s="73"/>
      <c r="GVS60" s="73"/>
      <c r="GVT60" s="73"/>
      <c r="GVU60" s="73"/>
      <c r="GVV60" s="73"/>
      <c r="GVW60" s="73"/>
      <c r="GVX60" s="73"/>
      <c r="GVY60" s="73"/>
      <c r="GVZ60" s="73"/>
      <c r="GWA60" s="73"/>
      <c r="GWB60" s="73"/>
      <c r="GWC60" s="73"/>
      <c r="GWD60" s="73"/>
      <c r="GWE60" s="73"/>
      <c r="GWF60" s="73"/>
      <c r="GWG60" s="73"/>
      <c r="GWH60" s="73"/>
      <c r="GWI60" s="73"/>
      <c r="GWJ60" s="73"/>
      <c r="GWK60" s="73"/>
      <c r="GWL60" s="73"/>
      <c r="GWM60" s="73"/>
      <c r="GWN60" s="73"/>
      <c r="GWO60" s="73"/>
      <c r="GWP60" s="73"/>
      <c r="GWQ60" s="73"/>
      <c r="GWR60" s="73"/>
      <c r="GWS60" s="73"/>
      <c r="GWT60" s="73"/>
      <c r="GWU60" s="73"/>
      <c r="GWV60" s="73"/>
      <c r="GWW60" s="73"/>
      <c r="GWX60" s="73"/>
      <c r="GWY60" s="73"/>
      <c r="GWZ60" s="73"/>
      <c r="GXA60" s="73"/>
      <c r="GXB60" s="73"/>
      <c r="GXC60" s="73"/>
      <c r="GXD60" s="73"/>
      <c r="GXE60" s="73"/>
      <c r="GXF60" s="73"/>
      <c r="GXG60" s="73"/>
      <c r="GXH60" s="73"/>
      <c r="GXI60" s="73"/>
      <c r="GXJ60" s="73"/>
      <c r="GXK60" s="73"/>
      <c r="GXL60" s="73"/>
      <c r="GXM60" s="73"/>
      <c r="GXN60" s="73"/>
      <c r="GXO60" s="73"/>
      <c r="GXP60" s="73"/>
      <c r="GXQ60" s="73"/>
      <c r="GXR60" s="73"/>
      <c r="GXS60" s="73"/>
      <c r="GXT60" s="73"/>
      <c r="GXU60" s="73"/>
      <c r="GXV60" s="73"/>
      <c r="GXW60" s="73"/>
      <c r="GXX60" s="73"/>
      <c r="GXY60" s="73"/>
      <c r="GXZ60" s="73"/>
      <c r="GYA60" s="73"/>
      <c r="GYB60" s="73"/>
      <c r="GYC60" s="73"/>
      <c r="GYD60" s="73"/>
      <c r="GYE60" s="73"/>
      <c r="GYF60" s="73"/>
      <c r="GYG60" s="73"/>
      <c r="GYH60" s="73"/>
      <c r="GYI60" s="73"/>
      <c r="GYJ60" s="73"/>
      <c r="GYK60" s="73"/>
      <c r="GYL60" s="73"/>
      <c r="GYM60" s="73"/>
      <c r="GYN60" s="73"/>
      <c r="GYO60" s="73"/>
      <c r="GYP60" s="73"/>
      <c r="GYQ60" s="73"/>
      <c r="GYR60" s="73"/>
      <c r="GYS60" s="73"/>
      <c r="GYT60" s="73"/>
      <c r="GYU60" s="73"/>
      <c r="GYV60" s="73"/>
      <c r="GYW60" s="73"/>
      <c r="GYX60" s="73"/>
      <c r="GYY60" s="73"/>
      <c r="GYZ60" s="73"/>
      <c r="GZA60" s="73"/>
      <c r="GZB60" s="73"/>
      <c r="GZC60" s="73"/>
      <c r="GZD60" s="73"/>
      <c r="GZE60" s="73"/>
      <c r="GZF60" s="73"/>
      <c r="GZG60" s="73"/>
      <c r="GZH60" s="73"/>
      <c r="GZI60" s="73"/>
      <c r="GZJ60" s="73"/>
      <c r="GZK60" s="73"/>
      <c r="GZL60" s="73"/>
      <c r="GZM60" s="73"/>
      <c r="GZN60" s="73"/>
      <c r="GZO60" s="73"/>
      <c r="GZP60" s="73"/>
      <c r="GZQ60" s="73"/>
      <c r="GZR60" s="73"/>
      <c r="GZS60" s="73"/>
      <c r="GZT60" s="73"/>
      <c r="GZU60" s="73"/>
      <c r="GZV60" s="73"/>
      <c r="GZW60" s="73"/>
      <c r="GZX60" s="73"/>
      <c r="GZY60" s="73"/>
      <c r="GZZ60" s="73"/>
      <c r="HAA60" s="73"/>
      <c r="HAB60" s="73"/>
      <c r="HAC60" s="73"/>
      <c r="HAD60" s="73"/>
      <c r="HAE60" s="73"/>
      <c r="HAF60" s="73"/>
      <c r="HAG60" s="73"/>
      <c r="HAH60" s="73"/>
      <c r="HAI60" s="73"/>
      <c r="HAJ60" s="73"/>
      <c r="HAK60" s="73"/>
      <c r="HAL60" s="73"/>
      <c r="HAM60" s="73"/>
      <c r="HAN60" s="73"/>
      <c r="HAO60" s="73"/>
      <c r="HAP60" s="73"/>
      <c r="HAQ60" s="73"/>
      <c r="HAR60" s="73"/>
      <c r="HAS60" s="73"/>
      <c r="HAT60" s="73"/>
      <c r="HAU60" s="73"/>
      <c r="HAV60" s="73"/>
      <c r="HAW60" s="73"/>
      <c r="HAX60" s="73"/>
      <c r="HAY60" s="73"/>
      <c r="HAZ60" s="73"/>
      <c r="HBA60" s="73"/>
      <c r="HBB60" s="73"/>
      <c r="HBC60" s="73"/>
      <c r="HBD60" s="73"/>
      <c r="HBE60" s="73"/>
      <c r="HBF60" s="73"/>
      <c r="HBG60" s="73"/>
      <c r="HBH60" s="73"/>
      <c r="HBI60" s="73"/>
      <c r="HBJ60" s="73"/>
      <c r="HBK60" s="73"/>
      <c r="HBL60" s="73"/>
      <c r="HBM60" s="73"/>
      <c r="HBN60" s="73"/>
      <c r="HBO60" s="73"/>
      <c r="HBP60" s="73"/>
      <c r="HBQ60" s="73"/>
      <c r="HBR60" s="73"/>
      <c r="HBS60" s="73"/>
      <c r="HBT60" s="73"/>
      <c r="HBU60" s="73"/>
      <c r="HBV60" s="73"/>
      <c r="HBW60" s="73"/>
      <c r="HBX60" s="73"/>
      <c r="HBY60" s="73"/>
      <c r="HBZ60" s="73"/>
      <c r="HCA60" s="73"/>
      <c r="HCB60" s="73"/>
      <c r="HCC60" s="73"/>
      <c r="HCD60" s="73"/>
      <c r="HCE60" s="73"/>
      <c r="HCF60" s="73"/>
      <c r="HCG60" s="73"/>
      <c r="HCH60" s="73"/>
      <c r="HCI60" s="73"/>
      <c r="HCJ60" s="73"/>
      <c r="HCK60" s="73"/>
      <c r="HCL60" s="73"/>
      <c r="HCM60" s="73"/>
      <c r="HCN60" s="73"/>
      <c r="HCO60" s="73"/>
      <c r="HCP60" s="73"/>
      <c r="HCQ60" s="73"/>
      <c r="HCR60" s="73"/>
      <c r="HCS60" s="73"/>
      <c r="HCT60" s="73"/>
      <c r="HCU60" s="73"/>
      <c r="HCV60" s="73"/>
      <c r="HCW60" s="73"/>
      <c r="HCX60" s="73"/>
      <c r="HCY60" s="73"/>
      <c r="HCZ60" s="73"/>
      <c r="HDA60" s="73"/>
      <c r="HDB60" s="73"/>
      <c r="HDC60" s="73"/>
      <c r="HDD60" s="73"/>
      <c r="HDE60" s="73"/>
      <c r="HDF60" s="73"/>
      <c r="HDG60" s="73"/>
      <c r="HDH60" s="73"/>
      <c r="HDI60" s="73"/>
      <c r="HDJ60" s="73"/>
      <c r="HDK60" s="73"/>
      <c r="HDL60" s="73"/>
      <c r="HDM60" s="73"/>
      <c r="HDN60" s="73"/>
      <c r="HDO60" s="73"/>
      <c r="HDP60" s="73"/>
      <c r="HDQ60" s="73"/>
      <c r="HDR60" s="73"/>
      <c r="HDS60" s="73"/>
      <c r="HDT60" s="73"/>
      <c r="HDU60" s="73"/>
      <c r="HDV60" s="73"/>
      <c r="HDW60" s="73"/>
      <c r="HDX60" s="73"/>
      <c r="HDY60" s="73"/>
      <c r="HDZ60" s="73"/>
      <c r="HEA60" s="73"/>
      <c r="HEB60" s="73"/>
      <c r="HEC60" s="73"/>
      <c r="HED60" s="73"/>
      <c r="HEE60" s="73"/>
      <c r="HEF60" s="73"/>
      <c r="HEG60" s="73"/>
      <c r="HEH60" s="73"/>
      <c r="HEI60" s="73"/>
      <c r="HEJ60" s="73"/>
      <c r="HEK60" s="73"/>
      <c r="HEL60" s="73"/>
      <c r="HEM60" s="73"/>
      <c r="HEN60" s="73"/>
      <c r="HEO60" s="73"/>
      <c r="HEP60" s="73"/>
      <c r="HEQ60" s="73"/>
      <c r="HER60" s="73"/>
      <c r="HES60" s="73"/>
      <c r="HET60" s="73"/>
      <c r="HEU60" s="73"/>
      <c r="HEV60" s="73"/>
      <c r="HEW60" s="73"/>
      <c r="HEX60" s="73"/>
      <c r="HEY60" s="73"/>
      <c r="HEZ60" s="73"/>
      <c r="HFA60" s="73"/>
      <c r="HFB60" s="73"/>
      <c r="HFC60" s="73"/>
      <c r="HFD60" s="73"/>
      <c r="HFE60" s="73"/>
      <c r="HFF60" s="73"/>
      <c r="HFG60" s="73"/>
      <c r="HFH60" s="73"/>
      <c r="HFI60" s="73"/>
      <c r="HFJ60" s="73"/>
      <c r="HFK60" s="73"/>
      <c r="HFL60" s="73"/>
      <c r="HFM60" s="73"/>
      <c r="HFN60" s="73"/>
      <c r="HFO60" s="73"/>
      <c r="HFP60" s="73"/>
      <c r="HFQ60" s="73"/>
      <c r="HFR60" s="73"/>
      <c r="HFS60" s="73"/>
      <c r="HFT60" s="73"/>
      <c r="HFU60" s="73"/>
      <c r="HFV60" s="73"/>
      <c r="HFW60" s="73"/>
      <c r="HFX60" s="73"/>
      <c r="HFY60" s="73"/>
      <c r="HFZ60" s="73"/>
      <c r="HGA60" s="73"/>
      <c r="HGB60" s="73"/>
      <c r="HGC60" s="73"/>
      <c r="HGD60" s="73"/>
      <c r="HGE60" s="73"/>
      <c r="HGF60" s="73"/>
      <c r="HGG60" s="73"/>
      <c r="HGH60" s="73"/>
      <c r="HGI60" s="73"/>
      <c r="HGJ60" s="73"/>
      <c r="HGK60" s="73"/>
      <c r="HGL60" s="73"/>
      <c r="HGM60" s="73"/>
      <c r="HGN60" s="73"/>
      <c r="HGO60" s="73"/>
      <c r="HGP60" s="73"/>
      <c r="HGQ60" s="73"/>
      <c r="HGR60" s="73"/>
      <c r="HGS60" s="73"/>
      <c r="HGT60" s="73"/>
      <c r="HGU60" s="73"/>
      <c r="HGV60" s="73"/>
      <c r="HGW60" s="73"/>
      <c r="HGX60" s="73"/>
      <c r="HGY60" s="73"/>
      <c r="HGZ60" s="73"/>
      <c r="HHA60" s="73"/>
      <c r="HHB60" s="73"/>
      <c r="HHC60" s="73"/>
      <c r="HHD60" s="73"/>
      <c r="HHE60" s="73"/>
      <c r="HHF60" s="73"/>
      <c r="HHG60" s="73"/>
      <c r="HHH60" s="73"/>
      <c r="HHI60" s="73"/>
      <c r="HHJ60" s="73"/>
      <c r="HHK60" s="73"/>
      <c r="HHL60" s="73"/>
      <c r="HHM60" s="73"/>
      <c r="HHN60" s="73"/>
      <c r="HHO60" s="73"/>
      <c r="HHP60" s="73"/>
      <c r="HHQ60" s="73"/>
      <c r="HHR60" s="73"/>
      <c r="HHS60" s="73"/>
      <c r="HHT60" s="73"/>
      <c r="HHU60" s="73"/>
      <c r="HHV60" s="73"/>
      <c r="HHW60" s="73"/>
      <c r="HHX60" s="73"/>
      <c r="HHY60" s="73"/>
      <c r="HHZ60" s="73"/>
      <c r="HIA60" s="73"/>
      <c r="HIB60" s="73"/>
      <c r="HIC60" s="73"/>
      <c r="HID60" s="73"/>
      <c r="HIE60" s="73"/>
      <c r="HIF60" s="73"/>
      <c r="HIG60" s="73"/>
      <c r="HIH60" s="73"/>
      <c r="HII60" s="73"/>
      <c r="HIJ60" s="73"/>
      <c r="HIK60" s="73"/>
      <c r="HIL60" s="73"/>
      <c r="HIM60" s="73"/>
      <c r="HIN60" s="73"/>
      <c r="HIO60" s="73"/>
      <c r="HIP60" s="73"/>
      <c r="HIQ60" s="73"/>
      <c r="HIR60" s="73"/>
      <c r="HIS60" s="73"/>
      <c r="HIT60" s="73"/>
      <c r="HIU60" s="73"/>
      <c r="HIV60" s="73"/>
      <c r="HIW60" s="73"/>
      <c r="HIX60" s="73"/>
      <c r="HIY60" s="73"/>
      <c r="HIZ60" s="73"/>
      <c r="HJA60" s="73"/>
      <c r="HJB60" s="73"/>
      <c r="HJC60" s="73"/>
      <c r="HJD60" s="73"/>
      <c r="HJE60" s="73"/>
      <c r="HJF60" s="73"/>
      <c r="HJG60" s="73"/>
      <c r="HJH60" s="73"/>
      <c r="HJI60" s="73"/>
      <c r="HJJ60" s="73"/>
      <c r="HJK60" s="73"/>
      <c r="HJL60" s="73"/>
      <c r="HJM60" s="73"/>
      <c r="HJN60" s="73"/>
      <c r="HJO60" s="73"/>
      <c r="HJP60" s="73"/>
      <c r="HJQ60" s="73"/>
      <c r="HJR60" s="73"/>
      <c r="HJS60" s="73"/>
      <c r="HJT60" s="73"/>
      <c r="HJU60" s="73"/>
      <c r="HJV60" s="73"/>
      <c r="HJW60" s="73"/>
      <c r="HJX60" s="73"/>
      <c r="HJY60" s="73"/>
      <c r="HJZ60" s="73"/>
      <c r="HKA60" s="73"/>
      <c r="HKB60" s="73"/>
      <c r="HKC60" s="73"/>
      <c r="HKD60" s="73"/>
      <c r="HKE60" s="73"/>
      <c r="HKF60" s="73"/>
      <c r="HKG60" s="73"/>
      <c r="HKH60" s="73"/>
      <c r="HKI60" s="73"/>
      <c r="HKJ60" s="73"/>
      <c r="HKK60" s="73"/>
      <c r="HKL60" s="73"/>
      <c r="HKM60" s="73"/>
      <c r="HKN60" s="73"/>
      <c r="HKO60" s="73"/>
      <c r="HKP60" s="73"/>
      <c r="HKQ60" s="73"/>
      <c r="HKR60" s="73"/>
      <c r="HKS60" s="73"/>
      <c r="HKT60" s="73"/>
      <c r="HKU60" s="73"/>
      <c r="HKV60" s="73"/>
      <c r="HKW60" s="73"/>
      <c r="HKX60" s="73"/>
      <c r="HKY60" s="73"/>
      <c r="HKZ60" s="73"/>
      <c r="HLA60" s="73"/>
      <c r="HLB60" s="73"/>
      <c r="HLC60" s="73"/>
      <c r="HLD60" s="73"/>
      <c r="HLE60" s="73"/>
      <c r="HLF60" s="73"/>
      <c r="HLG60" s="73"/>
      <c r="HLH60" s="73"/>
      <c r="HLI60" s="73"/>
      <c r="HLJ60" s="73"/>
      <c r="HLK60" s="73"/>
      <c r="HLL60" s="73"/>
      <c r="HLM60" s="73"/>
      <c r="HLN60" s="73"/>
      <c r="HLO60" s="73"/>
      <c r="HLP60" s="73"/>
      <c r="HLQ60" s="73"/>
      <c r="HLR60" s="73"/>
      <c r="HLS60" s="73"/>
      <c r="HLT60" s="73"/>
      <c r="HLU60" s="73"/>
      <c r="HLV60" s="73"/>
      <c r="HLW60" s="73"/>
      <c r="HLX60" s="73"/>
      <c r="HLY60" s="73"/>
      <c r="HLZ60" s="73"/>
      <c r="HMA60" s="73"/>
      <c r="HMB60" s="73"/>
      <c r="HMC60" s="73"/>
      <c r="HMD60" s="73"/>
      <c r="HME60" s="73"/>
      <c r="HMF60" s="73"/>
      <c r="HMG60" s="73"/>
      <c r="HMH60" s="73"/>
      <c r="HMI60" s="73"/>
      <c r="HMJ60" s="73"/>
      <c r="HMK60" s="73"/>
      <c r="HML60" s="73"/>
      <c r="HMM60" s="73"/>
      <c r="HMN60" s="73"/>
      <c r="HMO60" s="73"/>
      <c r="HMP60" s="73"/>
      <c r="HMQ60" s="73"/>
      <c r="HMR60" s="73"/>
      <c r="HMS60" s="73"/>
      <c r="HMT60" s="73"/>
      <c r="HMU60" s="73"/>
      <c r="HMV60" s="73"/>
      <c r="HMW60" s="73"/>
      <c r="HMX60" s="73"/>
      <c r="HMY60" s="73"/>
      <c r="HMZ60" s="73"/>
      <c r="HNA60" s="73"/>
      <c r="HNB60" s="73"/>
      <c r="HNC60" s="73"/>
      <c r="HND60" s="73"/>
      <c r="HNE60" s="73"/>
      <c r="HNF60" s="73"/>
      <c r="HNG60" s="73"/>
      <c r="HNH60" s="73"/>
      <c r="HNI60" s="73"/>
      <c r="HNJ60" s="73"/>
      <c r="HNK60" s="73"/>
      <c r="HNL60" s="73"/>
      <c r="HNM60" s="73"/>
      <c r="HNN60" s="73"/>
      <c r="HNO60" s="73"/>
      <c r="HNP60" s="73"/>
      <c r="HNQ60" s="73"/>
      <c r="HNR60" s="73"/>
      <c r="HNS60" s="73"/>
      <c r="HNT60" s="73"/>
      <c r="HNU60" s="73"/>
      <c r="HNV60" s="73"/>
      <c r="HNW60" s="73"/>
      <c r="HNX60" s="73"/>
      <c r="HNY60" s="73"/>
      <c r="HNZ60" s="73"/>
      <c r="HOA60" s="73"/>
      <c r="HOB60" s="73"/>
      <c r="HOC60" s="73"/>
      <c r="HOD60" s="73"/>
      <c r="HOE60" s="73"/>
      <c r="HOF60" s="73"/>
      <c r="HOG60" s="73"/>
      <c r="HOH60" s="73"/>
      <c r="HOI60" s="73"/>
      <c r="HOJ60" s="73"/>
      <c r="HOK60" s="73"/>
      <c r="HOL60" s="73"/>
      <c r="HOM60" s="73"/>
      <c r="HON60" s="73"/>
      <c r="HOO60" s="73"/>
      <c r="HOP60" s="73"/>
      <c r="HOQ60" s="73"/>
      <c r="HOR60" s="73"/>
      <c r="HOS60" s="73"/>
      <c r="HOT60" s="73"/>
      <c r="HOU60" s="73"/>
      <c r="HOV60" s="73"/>
      <c r="HOW60" s="73"/>
      <c r="HOX60" s="73"/>
      <c r="HOY60" s="73"/>
      <c r="HOZ60" s="73"/>
      <c r="HPA60" s="73"/>
      <c r="HPB60" s="73"/>
      <c r="HPC60" s="73"/>
      <c r="HPD60" s="73"/>
      <c r="HPE60" s="73"/>
      <c r="HPF60" s="73"/>
      <c r="HPG60" s="73"/>
      <c r="HPH60" s="73"/>
      <c r="HPI60" s="73"/>
      <c r="HPJ60" s="73"/>
      <c r="HPK60" s="73"/>
      <c r="HPL60" s="73"/>
      <c r="HPM60" s="73"/>
      <c r="HPN60" s="73"/>
      <c r="HPO60" s="73"/>
      <c r="HPP60" s="73"/>
      <c r="HPQ60" s="73"/>
      <c r="HPR60" s="73"/>
      <c r="HPS60" s="73"/>
      <c r="HPT60" s="73"/>
      <c r="HPU60" s="73"/>
      <c r="HPV60" s="73"/>
      <c r="HPW60" s="73"/>
      <c r="HPX60" s="73"/>
      <c r="HPY60" s="73"/>
      <c r="HPZ60" s="73"/>
      <c r="HQA60" s="73"/>
      <c r="HQB60" s="73"/>
      <c r="HQC60" s="73"/>
      <c r="HQD60" s="73"/>
      <c r="HQE60" s="73"/>
      <c r="HQF60" s="73"/>
      <c r="HQG60" s="73"/>
      <c r="HQH60" s="73"/>
      <c r="HQI60" s="73"/>
      <c r="HQJ60" s="73"/>
      <c r="HQK60" s="73"/>
      <c r="HQL60" s="73"/>
      <c r="HQM60" s="73"/>
      <c r="HQN60" s="73"/>
      <c r="HQO60" s="73"/>
      <c r="HQP60" s="73"/>
      <c r="HQQ60" s="73"/>
      <c r="HQR60" s="73"/>
      <c r="HQS60" s="73"/>
      <c r="HQT60" s="73"/>
      <c r="HQU60" s="73"/>
      <c r="HQV60" s="73"/>
      <c r="HQW60" s="73"/>
      <c r="HQX60" s="73"/>
      <c r="HQY60" s="73"/>
      <c r="HQZ60" s="73"/>
      <c r="HRA60" s="73"/>
      <c r="HRB60" s="73"/>
      <c r="HRC60" s="73"/>
      <c r="HRD60" s="73"/>
      <c r="HRE60" s="73"/>
      <c r="HRF60" s="73"/>
      <c r="HRG60" s="73"/>
      <c r="HRH60" s="73"/>
      <c r="HRI60" s="73"/>
      <c r="HRJ60" s="73"/>
      <c r="HRK60" s="73"/>
      <c r="HRL60" s="73"/>
      <c r="HRM60" s="73"/>
      <c r="HRN60" s="73"/>
      <c r="HRO60" s="73"/>
      <c r="HRP60" s="73"/>
      <c r="HRQ60" s="73"/>
      <c r="HRR60" s="73"/>
      <c r="HRS60" s="73"/>
      <c r="HRT60" s="73"/>
      <c r="HRU60" s="73"/>
      <c r="HRV60" s="73"/>
      <c r="HRW60" s="73"/>
      <c r="HRX60" s="73"/>
      <c r="HRY60" s="73"/>
      <c r="HRZ60" s="73"/>
      <c r="HSA60" s="73"/>
      <c r="HSB60" s="73"/>
      <c r="HSC60" s="73"/>
      <c r="HSD60" s="73"/>
      <c r="HSE60" s="73"/>
      <c r="HSF60" s="73"/>
      <c r="HSG60" s="73"/>
      <c r="HSH60" s="73"/>
      <c r="HSI60" s="73"/>
      <c r="HSJ60" s="73"/>
      <c r="HSK60" s="73"/>
      <c r="HSL60" s="73"/>
      <c r="HSM60" s="73"/>
      <c r="HSN60" s="73"/>
      <c r="HSO60" s="73"/>
      <c r="HSP60" s="73"/>
      <c r="HSQ60" s="73"/>
      <c r="HSR60" s="73"/>
      <c r="HSS60" s="73"/>
      <c r="HST60" s="73"/>
      <c r="HSU60" s="73"/>
      <c r="HSV60" s="73"/>
      <c r="HSW60" s="73"/>
      <c r="HSX60" s="73"/>
      <c r="HSY60" s="73"/>
      <c r="HSZ60" s="73"/>
      <c r="HTA60" s="73"/>
      <c r="HTB60" s="73"/>
      <c r="HTC60" s="73"/>
      <c r="HTD60" s="73"/>
      <c r="HTE60" s="73"/>
      <c r="HTF60" s="73"/>
      <c r="HTG60" s="73"/>
      <c r="HTH60" s="73"/>
      <c r="HTI60" s="73"/>
      <c r="HTJ60" s="73"/>
      <c r="HTK60" s="73"/>
      <c r="HTL60" s="73"/>
      <c r="HTM60" s="73"/>
      <c r="HTN60" s="73"/>
      <c r="HTO60" s="73"/>
      <c r="HTP60" s="73"/>
      <c r="HTQ60" s="73"/>
      <c r="HTR60" s="73"/>
      <c r="HTS60" s="73"/>
      <c r="HTT60" s="73"/>
      <c r="HTU60" s="73"/>
      <c r="HTV60" s="73"/>
      <c r="HTW60" s="73"/>
      <c r="HTX60" s="73"/>
      <c r="HTY60" s="73"/>
      <c r="HTZ60" s="73"/>
      <c r="HUA60" s="73"/>
      <c r="HUB60" s="73"/>
      <c r="HUC60" s="73"/>
      <c r="HUD60" s="73"/>
      <c r="HUE60" s="73"/>
      <c r="HUF60" s="73"/>
      <c r="HUG60" s="73"/>
      <c r="HUH60" s="73"/>
      <c r="HUI60" s="73"/>
      <c r="HUJ60" s="73"/>
      <c r="HUK60" s="73"/>
      <c r="HUL60" s="73"/>
      <c r="HUM60" s="73"/>
      <c r="HUN60" s="73"/>
      <c r="HUO60" s="73"/>
      <c r="HUP60" s="73"/>
      <c r="HUQ60" s="73"/>
      <c r="HUR60" s="73"/>
      <c r="HUS60" s="73"/>
      <c r="HUT60" s="73"/>
      <c r="HUU60" s="73"/>
      <c r="HUV60" s="73"/>
      <c r="HUW60" s="73"/>
      <c r="HUX60" s="73"/>
      <c r="HUY60" s="73"/>
      <c r="HUZ60" s="73"/>
      <c r="HVA60" s="73"/>
      <c r="HVB60" s="73"/>
      <c r="HVC60" s="73"/>
      <c r="HVD60" s="73"/>
      <c r="HVE60" s="73"/>
      <c r="HVF60" s="73"/>
      <c r="HVG60" s="73"/>
      <c r="HVH60" s="73"/>
      <c r="HVI60" s="73"/>
      <c r="HVJ60" s="73"/>
      <c r="HVK60" s="73"/>
      <c r="HVL60" s="73"/>
      <c r="HVM60" s="73"/>
      <c r="HVN60" s="73"/>
      <c r="HVO60" s="73"/>
      <c r="HVP60" s="73"/>
      <c r="HVQ60" s="73"/>
      <c r="HVR60" s="73"/>
      <c r="HVS60" s="73"/>
      <c r="HVT60" s="73"/>
      <c r="HVU60" s="73"/>
      <c r="HVV60" s="73"/>
      <c r="HVW60" s="73"/>
      <c r="HVX60" s="73"/>
      <c r="HVY60" s="73"/>
      <c r="HVZ60" s="73"/>
      <c r="HWA60" s="73"/>
      <c r="HWB60" s="73"/>
      <c r="HWC60" s="73"/>
      <c r="HWD60" s="73"/>
      <c r="HWE60" s="73"/>
      <c r="HWF60" s="73"/>
      <c r="HWG60" s="73"/>
      <c r="HWH60" s="73"/>
      <c r="HWI60" s="73"/>
      <c r="HWJ60" s="73"/>
      <c r="HWK60" s="73"/>
      <c r="HWL60" s="73"/>
      <c r="HWM60" s="73"/>
      <c r="HWN60" s="73"/>
      <c r="HWO60" s="73"/>
      <c r="HWP60" s="73"/>
      <c r="HWQ60" s="73"/>
      <c r="HWR60" s="73"/>
      <c r="HWS60" s="73"/>
      <c r="HWT60" s="73"/>
      <c r="HWU60" s="73"/>
      <c r="HWV60" s="73"/>
      <c r="HWW60" s="73"/>
      <c r="HWX60" s="73"/>
      <c r="HWY60" s="73"/>
      <c r="HWZ60" s="73"/>
      <c r="HXA60" s="73"/>
      <c r="HXB60" s="73"/>
      <c r="HXC60" s="73"/>
      <c r="HXD60" s="73"/>
      <c r="HXE60" s="73"/>
      <c r="HXF60" s="73"/>
      <c r="HXG60" s="73"/>
      <c r="HXH60" s="73"/>
      <c r="HXI60" s="73"/>
      <c r="HXJ60" s="73"/>
      <c r="HXK60" s="73"/>
      <c r="HXL60" s="73"/>
      <c r="HXM60" s="73"/>
      <c r="HXN60" s="73"/>
      <c r="HXO60" s="73"/>
      <c r="HXP60" s="73"/>
      <c r="HXQ60" s="73"/>
      <c r="HXR60" s="73"/>
      <c r="HXS60" s="73"/>
      <c r="HXT60" s="73"/>
      <c r="HXU60" s="73"/>
      <c r="HXV60" s="73"/>
      <c r="HXW60" s="73"/>
      <c r="HXX60" s="73"/>
      <c r="HXY60" s="73"/>
      <c r="HXZ60" s="73"/>
      <c r="HYA60" s="73"/>
      <c r="HYB60" s="73"/>
      <c r="HYC60" s="73"/>
      <c r="HYD60" s="73"/>
      <c r="HYE60" s="73"/>
      <c r="HYF60" s="73"/>
      <c r="HYG60" s="73"/>
      <c r="HYH60" s="73"/>
      <c r="HYI60" s="73"/>
      <c r="HYJ60" s="73"/>
      <c r="HYK60" s="73"/>
      <c r="HYL60" s="73"/>
      <c r="HYM60" s="73"/>
      <c r="HYN60" s="73"/>
      <c r="HYO60" s="73"/>
      <c r="HYP60" s="73"/>
      <c r="HYQ60" s="73"/>
      <c r="HYR60" s="73"/>
      <c r="HYS60" s="73"/>
      <c r="HYT60" s="73"/>
      <c r="HYU60" s="73"/>
      <c r="HYV60" s="73"/>
      <c r="HYW60" s="73"/>
      <c r="HYX60" s="73"/>
      <c r="HYY60" s="73"/>
      <c r="HYZ60" s="73"/>
      <c r="HZA60" s="73"/>
      <c r="HZB60" s="73"/>
      <c r="HZC60" s="73"/>
      <c r="HZD60" s="73"/>
      <c r="HZE60" s="73"/>
      <c r="HZF60" s="73"/>
      <c r="HZG60" s="73"/>
      <c r="HZH60" s="73"/>
      <c r="HZI60" s="73"/>
      <c r="HZJ60" s="73"/>
      <c r="HZK60" s="73"/>
      <c r="HZL60" s="73"/>
      <c r="HZM60" s="73"/>
      <c r="HZN60" s="73"/>
      <c r="HZO60" s="73"/>
      <c r="HZP60" s="73"/>
      <c r="HZQ60" s="73"/>
      <c r="HZR60" s="73"/>
      <c r="HZS60" s="73"/>
      <c r="HZT60" s="73"/>
      <c r="HZU60" s="73"/>
      <c r="HZV60" s="73"/>
      <c r="HZW60" s="73"/>
      <c r="HZX60" s="73"/>
      <c r="HZY60" s="73"/>
      <c r="HZZ60" s="73"/>
      <c r="IAA60" s="73"/>
      <c r="IAB60" s="73"/>
      <c r="IAC60" s="73"/>
      <c r="IAD60" s="73"/>
      <c r="IAE60" s="73"/>
      <c r="IAF60" s="73"/>
      <c r="IAG60" s="73"/>
      <c r="IAH60" s="73"/>
      <c r="IAI60" s="73"/>
      <c r="IAJ60" s="73"/>
      <c r="IAK60" s="73"/>
      <c r="IAL60" s="73"/>
      <c r="IAM60" s="73"/>
      <c r="IAN60" s="73"/>
      <c r="IAO60" s="73"/>
      <c r="IAP60" s="73"/>
      <c r="IAQ60" s="73"/>
      <c r="IAR60" s="73"/>
      <c r="IAS60" s="73"/>
      <c r="IAT60" s="73"/>
      <c r="IAU60" s="73"/>
      <c r="IAV60" s="73"/>
      <c r="IAW60" s="73"/>
      <c r="IAX60" s="73"/>
      <c r="IAY60" s="73"/>
      <c r="IAZ60" s="73"/>
      <c r="IBA60" s="73"/>
      <c r="IBB60" s="73"/>
      <c r="IBC60" s="73"/>
      <c r="IBD60" s="73"/>
      <c r="IBE60" s="73"/>
      <c r="IBF60" s="73"/>
      <c r="IBG60" s="73"/>
      <c r="IBH60" s="73"/>
      <c r="IBI60" s="73"/>
      <c r="IBJ60" s="73"/>
      <c r="IBK60" s="73"/>
      <c r="IBL60" s="73"/>
      <c r="IBM60" s="73"/>
      <c r="IBN60" s="73"/>
      <c r="IBO60" s="73"/>
      <c r="IBP60" s="73"/>
      <c r="IBQ60" s="73"/>
      <c r="IBR60" s="73"/>
      <c r="IBS60" s="73"/>
      <c r="IBT60" s="73"/>
      <c r="IBU60" s="73"/>
      <c r="IBV60" s="73"/>
      <c r="IBW60" s="73"/>
      <c r="IBX60" s="73"/>
      <c r="IBY60" s="73"/>
      <c r="IBZ60" s="73"/>
      <c r="ICA60" s="73"/>
      <c r="ICB60" s="73"/>
      <c r="ICC60" s="73"/>
      <c r="ICD60" s="73"/>
      <c r="ICE60" s="73"/>
      <c r="ICF60" s="73"/>
      <c r="ICG60" s="73"/>
      <c r="ICH60" s="73"/>
      <c r="ICI60" s="73"/>
      <c r="ICJ60" s="73"/>
      <c r="ICK60" s="73"/>
      <c r="ICL60" s="73"/>
      <c r="ICM60" s="73"/>
      <c r="ICN60" s="73"/>
      <c r="ICO60" s="73"/>
      <c r="ICP60" s="73"/>
      <c r="ICQ60" s="73"/>
      <c r="ICR60" s="73"/>
      <c r="ICS60" s="73"/>
      <c r="ICT60" s="73"/>
      <c r="ICU60" s="73"/>
      <c r="ICV60" s="73"/>
      <c r="ICW60" s="73"/>
      <c r="ICX60" s="73"/>
      <c r="ICY60" s="73"/>
      <c r="ICZ60" s="73"/>
      <c r="IDA60" s="73"/>
      <c r="IDB60" s="73"/>
      <c r="IDC60" s="73"/>
      <c r="IDD60" s="73"/>
      <c r="IDE60" s="73"/>
      <c r="IDF60" s="73"/>
      <c r="IDG60" s="73"/>
      <c r="IDH60" s="73"/>
      <c r="IDI60" s="73"/>
      <c r="IDJ60" s="73"/>
      <c r="IDK60" s="73"/>
      <c r="IDL60" s="73"/>
      <c r="IDM60" s="73"/>
      <c r="IDN60" s="73"/>
      <c r="IDO60" s="73"/>
      <c r="IDP60" s="73"/>
      <c r="IDQ60" s="73"/>
      <c r="IDR60" s="73"/>
      <c r="IDS60" s="73"/>
      <c r="IDT60" s="73"/>
      <c r="IDU60" s="73"/>
      <c r="IDV60" s="73"/>
      <c r="IDW60" s="73"/>
      <c r="IDX60" s="73"/>
      <c r="IDY60" s="73"/>
      <c r="IDZ60" s="73"/>
      <c r="IEA60" s="73"/>
      <c r="IEB60" s="73"/>
      <c r="IEC60" s="73"/>
      <c r="IED60" s="73"/>
      <c r="IEE60" s="73"/>
      <c r="IEF60" s="73"/>
      <c r="IEG60" s="73"/>
      <c r="IEH60" s="73"/>
      <c r="IEI60" s="73"/>
      <c r="IEJ60" s="73"/>
      <c r="IEK60" s="73"/>
      <c r="IEL60" s="73"/>
      <c r="IEM60" s="73"/>
      <c r="IEN60" s="73"/>
      <c r="IEO60" s="73"/>
      <c r="IEP60" s="73"/>
      <c r="IEQ60" s="73"/>
      <c r="IER60" s="73"/>
      <c r="IES60" s="73"/>
      <c r="IET60" s="73"/>
      <c r="IEU60" s="73"/>
      <c r="IEV60" s="73"/>
      <c r="IEW60" s="73"/>
      <c r="IEX60" s="73"/>
      <c r="IEY60" s="73"/>
      <c r="IEZ60" s="73"/>
      <c r="IFA60" s="73"/>
      <c r="IFB60" s="73"/>
      <c r="IFC60" s="73"/>
      <c r="IFD60" s="73"/>
      <c r="IFE60" s="73"/>
      <c r="IFF60" s="73"/>
      <c r="IFG60" s="73"/>
      <c r="IFH60" s="73"/>
      <c r="IFI60" s="73"/>
      <c r="IFJ60" s="73"/>
      <c r="IFK60" s="73"/>
      <c r="IFL60" s="73"/>
      <c r="IFM60" s="73"/>
      <c r="IFN60" s="73"/>
      <c r="IFO60" s="73"/>
      <c r="IFP60" s="73"/>
      <c r="IFQ60" s="73"/>
      <c r="IFR60" s="73"/>
      <c r="IFS60" s="73"/>
      <c r="IFT60" s="73"/>
      <c r="IFU60" s="73"/>
      <c r="IFV60" s="73"/>
      <c r="IFW60" s="73"/>
      <c r="IFX60" s="73"/>
      <c r="IFY60" s="73"/>
      <c r="IFZ60" s="73"/>
      <c r="IGA60" s="73"/>
      <c r="IGB60" s="73"/>
      <c r="IGC60" s="73"/>
      <c r="IGD60" s="73"/>
      <c r="IGE60" s="73"/>
      <c r="IGF60" s="73"/>
      <c r="IGG60" s="73"/>
      <c r="IGH60" s="73"/>
      <c r="IGI60" s="73"/>
      <c r="IGJ60" s="73"/>
      <c r="IGK60" s="73"/>
      <c r="IGL60" s="73"/>
      <c r="IGM60" s="73"/>
      <c r="IGN60" s="73"/>
      <c r="IGO60" s="73"/>
      <c r="IGP60" s="73"/>
      <c r="IGQ60" s="73"/>
      <c r="IGR60" s="73"/>
      <c r="IGS60" s="73"/>
      <c r="IGT60" s="73"/>
      <c r="IGU60" s="73"/>
      <c r="IGV60" s="73"/>
      <c r="IGW60" s="73"/>
      <c r="IGX60" s="73"/>
      <c r="IGY60" s="73"/>
      <c r="IGZ60" s="73"/>
      <c r="IHA60" s="73"/>
      <c r="IHB60" s="73"/>
      <c r="IHC60" s="73"/>
      <c r="IHD60" s="73"/>
      <c r="IHE60" s="73"/>
      <c r="IHF60" s="73"/>
      <c r="IHG60" s="73"/>
      <c r="IHH60" s="73"/>
      <c r="IHI60" s="73"/>
      <c r="IHJ60" s="73"/>
      <c r="IHK60" s="73"/>
      <c r="IHL60" s="73"/>
      <c r="IHM60" s="73"/>
      <c r="IHN60" s="73"/>
      <c r="IHO60" s="73"/>
      <c r="IHP60" s="73"/>
      <c r="IHQ60" s="73"/>
      <c r="IHR60" s="73"/>
      <c r="IHS60" s="73"/>
      <c r="IHT60" s="73"/>
      <c r="IHU60" s="73"/>
      <c r="IHV60" s="73"/>
      <c r="IHW60" s="73"/>
      <c r="IHX60" s="73"/>
      <c r="IHY60" s="73"/>
      <c r="IHZ60" s="73"/>
      <c r="IIA60" s="73"/>
      <c r="IIB60" s="73"/>
      <c r="IIC60" s="73"/>
      <c r="IID60" s="73"/>
      <c r="IIE60" s="73"/>
      <c r="IIF60" s="73"/>
      <c r="IIG60" s="73"/>
      <c r="IIH60" s="73"/>
      <c r="III60" s="73"/>
      <c r="IIJ60" s="73"/>
      <c r="IIK60" s="73"/>
      <c r="IIL60" s="73"/>
      <c r="IIM60" s="73"/>
      <c r="IIN60" s="73"/>
      <c r="IIO60" s="73"/>
      <c r="IIP60" s="73"/>
      <c r="IIQ60" s="73"/>
      <c r="IIR60" s="73"/>
      <c r="IIS60" s="73"/>
      <c r="IIT60" s="73"/>
      <c r="IIU60" s="73"/>
      <c r="IIV60" s="73"/>
      <c r="IIW60" s="73"/>
      <c r="IIX60" s="73"/>
      <c r="IIY60" s="73"/>
      <c r="IIZ60" s="73"/>
      <c r="IJA60" s="73"/>
      <c r="IJB60" s="73"/>
      <c r="IJC60" s="73"/>
      <c r="IJD60" s="73"/>
      <c r="IJE60" s="73"/>
      <c r="IJF60" s="73"/>
      <c r="IJG60" s="73"/>
      <c r="IJH60" s="73"/>
      <c r="IJI60" s="73"/>
      <c r="IJJ60" s="73"/>
      <c r="IJK60" s="73"/>
      <c r="IJL60" s="73"/>
      <c r="IJM60" s="73"/>
      <c r="IJN60" s="73"/>
      <c r="IJO60" s="73"/>
      <c r="IJP60" s="73"/>
      <c r="IJQ60" s="73"/>
      <c r="IJR60" s="73"/>
      <c r="IJS60" s="73"/>
      <c r="IJT60" s="73"/>
      <c r="IJU60" s="73"/>
      <c r="IJV60" s="73"/>
      <c r="IJW60" s="73"/>
      <c r="IJX60" s="73"/>
      <c r="IJY60" s="73"/>
      <c r="IJZ60" s="73"/>
      <c r="IKA60" s="73"/>
      <c r="IKB60" s="73"/>
      <c r="IKC60" s="73"/>
      <c r="IKD60" s="73"/>
      <c r="IKE60" s="73"/>
      <c r="IKF60" s="73"/>
      <c r="IKG60" s="73"/>
      <c r="IKH60" s="73"/>
      <c r="IKI60" s="73"/>
      <c r="IKJ60" s="73"/>
      <c r="IKK60" s="73"/>
      <c r="IKL60" s="73"/>
      <c r="IKM60" s="73"/>
      <c r="IKN60" s="73"/>
      <c r="IKO60" s="73"/>
      <c r="IKP60" s="73"/>
      <c r="IKQ60" s="73"/>
      <c r="IKR60" s="73"/>
      <c r="IKS60" s="73"/>
      <c r="IKT60" s="73"/>
      <c r="IKU60" s="73"/>
      <c r="IKV60" s="73"/>
      <c r="IKW60" s="73"/>
      <c r="IKX60" s="73"/>
      <c r="IKY60" s="73"/>
      <c r="IKZ60" s="73"/>
      <c r="ILA60" s="73"/>
      <c r="ILB60" s="73"/>
      <c r="ILC60" s="73"/>
      <c r="ILD60" s="73"/>
      <c r="ILE60" s="73"/>
      <c r="ILF60" s="73"/>
      <c r="ILG60" s="73"/>
      <c r="ILH60" s="73"/>
      <c r="ILI60" s="73"/>
      <c r="ILJ60" s="73"/>
      <c r="ILK60" s="73"/>
      <c r="ILL60" s="73"/>
      <c r="ILM60" s="73"/>
      <c r="ILN60" s="73"/>
      <c r="ILO60" s="73"/>
      <c r="ILP60" s="73"/>
      <c r="ILQ60" s="73"/>
      <c r="ILR60" s="73"/>
      <c r="ILS60" s="73"/>
      <c r="ILT60" s="73"/>
      <c r="ILU60" s="73"/>
      <c r="ILV60" s="73"/>
      <c r="ILW60" s="73"/>
      <c r="ILX60" s="73"/>
      <c r="ILY60" s="73"/>
      <c r="ILZ60" s="73"/>
      <c r="IMA60" s="73"/>
      <c r="IMB60" s="73"/>
      <c r="IMC60" s="73"/>
      <c r="IMD60" s="73"/>
      <c r="IME60" s="73"/>
      <c r="IMF60" s="73"/>
      <c r="IMG60" s="73"/>
      <c r="IMH60" s="73"/>
      <c r="IMI60" s="73"/>
      <c r="IMJ60" s="73"/>
      <c r="IMK60" s="73"/>
      <c r="IML60" s="73"/>
      <c r="IMM60" s="73"/>
      <c r="IMN60" s="73"/>
      <c r="IMO60" s="73"/>
      <c r="IMP60" s="73"/>
      <c r="IMQ60" s="73"/>
      <c r="IMR60" s="73"/>
      <c r="IMS60" s="73"/>
      <c r="IMT60" s="73"/>
      <c r="IMU60" s="73"/>
      <c r="IMV60" s="73"/>
      <c r="IMW60" s="73"/>
      <c r="IMX60" s="73"/>
      <c r="IMY60" s="73"/>
      <c r="IMZ60" s="73"/>
      <c r="INA60" s="73"/>
      <c r="INB60" s="73"/>
      <c r="INC60" s="73"/>
      <c r="IND60" s="73"/>
      <c r="INE60" s="73"/>
      <c r="INF60" s="73"/>
      <c r="ING60" s="73"/>
      <c r="INH60" s="73"/>
      <c r="INI60" s="73"/>
      <c r="INJ60" s="73"/>
      <c r="INK60" s="73"/>
      <c r="INL60" s="73"/>
      <c r="INM60" s="73"/>
      <c r="INN60" s="73"/>
      <c r="INO60" s="73"/>
      <c r="INP60" s="73"/>
      <c r="INQ60" s="73"/>
      <c r="INR60" s="73"/>
      <c r="INS60" s="73"/>
      <c r="INT60" s="73"/>
      <c r="INU60" s="73"/>
      <c r="INV60" s="73"/>
      <c r="INW60" s="73"/>
      <c r="INX60" s="73"/>
      <c r="INY60" s="73"/>
      <c r="INZ60" s="73"/>
      <c r="IOA60" s="73"/>
      <c r="IOB60" s="73"/>
      <c r="IOC60" s="73"/>
      <c r="IOD60" s="73"/>
      <c r="IOE60" s="73"/>
      <c r="IOF60" s="73"/>
      <c r="IOG60" s="73"/>
      <c r="IOH60" s="73"/>
      <c r="IOI60" s="73"/>
      <c r="IOJ60" s="73"/>
      <c r="IOK60" s="73"/>
      <c r="IOL60" s="73"/>
      <c r="IOM60" s="73"/>
      <c r="ION60" s="73"/>
      <c r="IOO60" s="73"/>
      <c r="IOP60" s="73"/>
      <c r="IOQ60" s="73"/>
      <c r="IOR60" s="73"/>
      <c r="IOS60" s="73"/>
      <c r="IOT60" s="73"/>
      <c r="IOU60" s="73"/>
      <c r="IOV60" s="73"/>
      <c r="IOW60" s="73"/>
      <c r="IOX60" s="73"/>
      <c r="IOY60" s="73"/>
      <c r="IOZ60" s="73"/>
      <c r="IPA60" s="73"/>
      <c r="IPB60" s="73"/>
      <c r="IPC60" s="73"/>
      <c r="IPD60" s="73"/>
      <c r="IPE60" s="73"/>
      <c r="IPF60" s="73"/>
      <c r="IPG60" s="73"/>
      <c r="IPH60" s="73"/>
      <c r="IPI60" s="73"/>
      <c r="IPJ60" s="73"/>
      <c r="IPK60" s="73"/>
      <c r="IPL60" s="73"/>
      <c r="IPM60" s="73"/>
      <c r="IPN60" s="73"/>
      <c r="IPO60" s="73"/>
      <c r="IPP60" s="73"/>
      <c r="IPQ60" s="73"/>
      <c r="IPR60" s="73"/>
      <c r="IPS60" s="73"/>
      <c r="IPT60" s="73"/>
      <c r="IPU60" s="73"/>
      <c r="IPV60" s="73"/>
      <c r="IPW60" s="73"/>
      <c r="IPX60" s="73"/>
      <c r="IPY60" s="73"/>
      <c r="IPZ60" s="73"/>
      <c r="IQA60" s="73"/>
      <c r="IQB60" s="73"/>
      <c r="IQC60" s="73"/>
      <c r="IQD60" s="73"/>
      <c r="IQE60" s="73"/>
      <c r="IQF60" s="73"/>
      <c r="IQG60" s="73"/>
      <c r="IQH60" s="73"/>
      <c r="IQI60" s="73"/>
      <c r="IQJ60" s="73"/>
      <c r="IQK60" s="73"/>
      <c r="IQL60" s="73"/>
      <c r="IQM60" s="73"/>
      <c r="IQN60" s="73"/>
      <c r="IQO60" s="73"/>
      <c r="IQP60" s="73"/>
      <c r="IQQ60" s="73"/>
      <c r="IQR60" s="73"/>
      <c r="IQS60" s="73"/>
      <c r="IQT60" s="73"/>
      <c r="IQU60" s="73"/>
      <c r="IQV60" s="73"/>
      <c r="IQW60" s="73"/>
      <c r="IQX60" s="73"/>
      <c r="IQY60" s="73"/>
      <c r="IQZ60" s="73"/>
      <c r="IRA60" s="73"/>
      <c r="IRB60" s="73"/>
      <c r="IRC60" s="73"/>
      <c r="IRD60" s="73"/>
      <c r="IRE60" s="73"/>
      <c r="IRF60" s="73"/>
      <c r="IRG60" s="73"/>
      <c r="IRH60" s="73"/>
      <c r="IRI60" s="73"/>
      <c r="IRJ60" s="73"/>
      <c r="IRK60" s="73"/>
      <c r="IRL60" s="73"/>
      <c r="IRM60" s="73"/>
      <c r="IRN60" s="73"/>
      <c r="IRO60" s="73"/>
      <c r="IRP60" s="73"/>
      <c r="IRQ60" s="73"/>
      <c r="IRR60" s="73"/>
      <c r="IRS60" s="73"/>
      <c r="IRT60" s="73"/>
      <c r="IRU60" s="73"/>
      <c r="IRV60" s="73"/>
      <c r="IRW60" s="73"/>
      <c r="IRX60" s="73"/>
      <c r="IRY60" s="73"/>
      <c r="IRZ60" s="73"/>
      <c r="ISA60" s="73"/>
      <c r="ISB60" s="73"/>
      <c r="ISC60" s="73"/>
      <c r="ISD60" s="73"/>
      <c r="ISE60" s="73"/>
      <c r="ISF60" s="73"/>
      <c r="ISG60" s="73"/>
      <c r="ISH60" s="73"/>
      <c r="ISI60" s="73"/>
      <c r="ISJ60" s="73"/>
      <c r="ISK60" s="73"/>
      <c r="ISL60" s="73"/>
      <c r="ISM60" s="73"/>
      <c r="ISN60" s="73"/>
      <c r="ISO60" s="73"/>
      <c r="ISP60" s="73"/>
      <c r="ISQ60" s="73"/>
      <c r="ISR60" s="73"/>
      <c r="ISS60" s="73"/>
      <c r="IST60" s="73"/>
      <c r="ISU60" s="73"/>
      <c r="ISV60" s="73"/>
      <c r="ISW60" s="73"/>
      <c r="ISX60" s="73"/>
      <c r="ISY60" s="73"/>
      <c r="ISZ60" s="73"/>
      <c r="ITA60" s="73"/>
      <c r="ITB60" s="73"/>
      <c r="ITC60" s="73"/>
      <c r="ITD60" s="73"/>
      <c r="ITE60" s="73"/>
      <c r="ITF60" s="73"/>
      <c r="ITG60" s="73"/>
      <c r="ITH60" s="73"/>
      <c r="ITI60" s="73"/>
      <c r="ITJ60" s="73"/>
      <c r="ITK60" s="73"/>
      <c r="ITL60" s="73"/>
      <c r="ITM60" s="73"/>
      <c r="ITN60" s="73"/>
      <c r="ITO60" s="73"/>
      <c r="ITP60" s="73"/>
      <c r="ITQ60" s="73"/>
      <c r="ITR60" s="73"/>
      <c r="ITS60" s="73"/>
      <c r="ITT60" s="73"/>
      <c r="ITU60" s="73"/>
      <c r="ITV60" s="73"/>
      <c r="ITW60" s="73"/>
      <c r="ITX60" s="73"/>
      <c r="ITY60" s="73"/>
      <c r="ITZ60" s="73"/>
      <c r="IUA60" s="73"/>
      <c r="IUB60" s="73"/>
      <c r="IUC60" s="73"/>
      <c r="IUD60" s="73"/>
      <c r="IUE60" s="73"/>
      <c r="IUF60" s="73"/>
      <c r="IUG60" s="73"/>
      <c r="IUH60" s="73"/>
      <c r="IUI60" s="73"/>
      <c r="IUJ60" s="73"/>
      <c r="IUK60" s="73"/>
      <c r="IUL60" s="73"/>
      <c r="IUM60" s="73"/>
      <c r="IUN60" s="73"/>
      <c r="IUO60" s="73"/>
      <c r="IUP60" s="73"/>
      <c r="IUQ60" s="73"/>
      <c r="IUR60" s="73"/>
      <c r="IUS60" s="73"/>
      <c r="IUT60" s="73"/>
      <c r="IUU60" s="73"/>
      <c r="IUV60" s="73"/>
      <c r="IUW60" s="73"/>
      <c r="IUX60" s="73"/>
      <c r="IUY60" s="73"/>
      <c r="IUZ60" s="73"/>
      <c r="IVA60" s="73"/>
      <c r="IVB60" s="73"/>
      <c r="IVC60" s="73"/>
      <c r="IVD60" s="73"/>
      <c r="IVE60" s="73"/>
      <c r="IVF60" s="73"/>
      <c r="IVG60" s="73"/>
      <c r="IVH60" s="73"/>
      <c r="IVI60" s="73"/>
      <c r="IVJ60" s="73"/>
      <c r="IVK60" s="73"/>
      <c r="IVL60" s="73"/>
      <c r="IVM60" s="73"/>
      <c r="IVN60" s="73"/>
      <c r="IVO60" s="73"/>
      <c r="IVP60" s="73"/>
      <c r="IVQ60" s="73"/>
      <c r="IVR60" s="73"/>
      <c r="IVS60" s="73"/>
      <c r="IVT60" s="73"/>
      <c r="IVU60" s="73"/>
      <c r="IVV60" s="73"/>
      <c r="IVW60" s="73"/>
      <c r="IVX60" s="73"/>
      <c r="IVY60" s="73"/>
      <c r="IVZ60" s="73"/>
      <c r="IWA60" s="73"/>
      <c r="IWB60" s="73"/>
      <c r="IWC60" s="73"/>
      <c r="IWD60" s="73"/>
      <c r="IWE60" s="73"/>
      <c r="IWF60" s="73"/>
      <c r="IWG60" s="73"/>
      <c r="IWH60" s="73"/>
      <c r="IWI60" s="73"/>
      <c r="IWJ60" s="73"/>
      <c r="IWK60" s="73"/>
      <c r="IWL60" s="73"/>
      <c r="IWM60" s="73"/>
      <c r="IWN60" s="73"/>
      <c r="IWO60" s="73"/>
      <c r="IWP60" s="73"/>
      <c r="IWQ60" s="73"/>
      <c r="IWR60" s="73"/>
      <c r="IWS60" s="73"/>
      <c r="IWT60" s="73"/>
      <c r="IWU60" s="73"/>
      <c r="IWV60" s="73"/>
      <c r="IWW60" s="73"/>
      <c r="IWX60" s="73"/>
      <c r="IWY60" s="73"/>
      <c r="IWZ60" s="73"/>
      <c r="IXA60" s="73"/>
      <c r="IXB60" s="73"/>
      <c r="IXC60" s="73"/>
      <c r="IXD60" s="73"/>
      <c r="IXE60" s="73"/>
      <c r="IXF60" s="73"/>
      <c r="IXG60" s="73"/>
      <c r="IXH60" s="73"/>
      <c r="IXI60" s="73"/>
      <c r="IXJ60" s="73"/>
      <c r="IXK60" s="73"/>
      <c r="IXL60" s="73"/>
      <c r="IXM60" s="73"/>
      <c r="IXN60" s="73"/>
      <c r="IXO60" s="73"/>
      <c r="IXP60" s="73"/>
      <c r="IXQ60" s="73"/>
      <c r="IXR60" s="73"/>
      <c r="IXS60" s="73"/>
      <c r="IXT60" s="73"/>
      <c r="IXU60" s="73"/>
      <c r="IXV60" s="73"/>
      <c r="IXW60" s="73"/>
      <c r="IXX60" s="73"/>
      <c r="IXY60" s="73"/>
      <c r="IXZ60" s="73"/>
      <c r="IYA60" s="73"/>
      <c r="IYB60" s="73"/>
      <c r="IYC60" s="73"/>
      <c r="IYD60" s="73"/>
      <c r="IYE60" s="73"/>
      <c r="IYF60" s="73"/>
      <c r="IYG60" s="73"/>
      <c r="IYH60" s="73"/>
      <c r="IYI60" s="73"/>
      <c r="IYJ60" s="73"/>
      <c r="IYK60" s="73"/>
      <c r="IYL60" s="73"/>
      <c r="IYM60" s="73"/>
      <c r="IYN60" s="73"/>
      <c r="IYO60" s="73"/>
      <c r="IYP60" s="73"/>
      <c r="IYQ60" s="73"/>
      <c r="IYR60" s="73"/>
      <c r="IYS60" s="73"/>
      <c r="IYT60" s="73"/>
      <c r="IYU60" s="73"/>
      <c r="IYV60" s="73"/>
      <c r="IYW60" s="73"/>
      <c r="IYX60" s="73"/>
      <c r="IYY60" s="73"/>
      <c r="IYZ60" s="73"/>
      <c r="IZA60" s="73"/>
      <c r="IZB60" s="73"/>
      <c r="IZC60" s="73"/>
      <c r="IZD60" s="73"/>
      <c r="IZE60" s="73"/>
      <c r="IZF60" s="73"/>
      <c r="IZG60" s="73"/>
      <c r="IZH60" s="73"/>
      <c r="IZI60" s="73"/>
      <c r="IZJ60" s="73"/>
      <c r="IZK60" s="73"/>
      <c r="IZL60" s="73"/>
      <c r="IZM60" s="73"/>
      <c r="IZN60" s="73"/>
      <c r="IZO60" s="73"/>
      <c r="IZP60" s="73"/>
      <c r="IZQ60" s="73"/>
      <c r="IZR60" s="73"/>
      <c r="IZS60" s="73"/>
      <c r="IZT60" s="73"/>
      <c r="IZU60" s="73"/>
      <c r="IZV60" s="73"/>
      <c r="IZW60" s="73"/>
      <c r="IZX60" s="73"/>
      <c r="IZY60" s="73"/>
      <c r="IZZ60" s="73"/>
      <c r="JAA60" s="73"/>
      <c r="JAB60" s="73"/>
      <c r="JAC60" s="73"/>
      <c r="JAD60" s="73"/>
      <c r="JAE60" s="73"/>
      <c r="JAF60" s="73"/>
      <c r="JAG60" s="73"/>
      <c r="JAH60" s="73"/>
      <c r="JAI60" s="73"/>
      <c r="JAJ60" s="73"/>
      <c r="JAK60" s="73"/>
      <c r="JAL60" s="73"/>
      <c r="JAM60" s="73"/>
      <c r="JAN60" s="73"/>
      <c r="JAO60" s="73"/>
      <c r="JAP60" s="73"/>
      <c r="JAQ60" s="73"/>
      <c r="JAR60" s="73"/>
      <c r="JAS60" s="73"/>
      <c r="JAT60" s="73"/>
      <c r="JAU60" s="73"/>
      <c r="JAV60" s="73"/>
      <c r="JAW60" s="73"/>
      <c r="JAX60" s="73"/>
      <c r="JAY60" s="73"/>
      <c r="JAZ60" s="73"/>
      <c r="JBA60" s="73"/>
      <c r="JBB60" s="73"/>
      <c r="JBC60" s="73"/>
      <c r="JBD60" s="73"/>
      <c r="JBE60" s="73"/>
      <c r="JBF60" s="73"/>
      <c r="JBG60" s="73"/>
      <c r="JBH60" s="73"/>
      <c r="JBI60" s="73"/>
      <c r="JBJ60" s="73"/>
      <c r="JBK60" s="73"/>
      <c r="JBL60" s="73"/>
      <c r="JBM60" s="73"/>
      <c r="JBN60" s="73"/>
      <c r="JBO60" s="73"/>
      <c r="JBP60" s="73"/>
      <c r="JBQ60" s="73"/>
      <c r="JBR60" s="73"/>
      <c r="JBS60" s="73"/>
      <c r="JBT60" s="73"/>
      <c r="JBU60" s="73"/>
      <c r="JBV60" s="73"/>
      <c r="JBW60" s="73"/>
      <c r="JBX60" s="73"/>
      <c r="JBY60" s="73"/>
      <c r="JBZ60" s="73"/>
      <c r="JCA60" s="73"/>
      <c r="JCB60" s="73"/>
      <c r="JCC60" s="73"/>
      <c r="JCD60" s="73"/>
      <c r="JCE60" s="73"/>
      <c r="JCF60" s="73"/>
      <c r="JCG60" s="73"/>
      <c r="JCH60" s="73"/>
      <c r="JCI60" s="73"/>
      <c r="JCJ60" s="73"/>
      <c r="JCK60" s="73"/>
      <c r="JCL60" s="73"/>
      <c r="JCM60" s="73"/>
      <c r="JCN60" s="73"/>
      <c r="JCO60" s="73"/>
      <c r="JCP60" s="73"/>
      <c r="JCQ60" s="73"/>
      <c r="JCR60" s="73"/>
      <c r="JCS60" s="73"/>
      <c r="JCT60" s="73"/>
      <c r="JCU60" s="73"/>
      <c r="JCV60" s="73"/>
      <c r="JCW60" s="73"/>
      <c r="JCX60" s="73"/>
      <c r="JCY60" s="73"/>
      <c r="JCZ60" s="73"/>
      <c r="JDA60" s="73"/>
      <c r="JDB60" s="73"/>
      <c r="JDC60" s="73"/>
      <c r="JDD60" s="73"/>
      <c r="JDE60" s="73"/>
      <c r="JDF60" s="73"/>
      <c r="JDG60" s="73"/>
      <c r="JDH60" s="73"/>
      <c r="JDI60" s="73"/>
      <c r="JDJ60" s="73"/>
      <c r="JDK60" s="73"/>
      <c r="JDL60" s="73"/>
      <c r="JDM60" s="73"/>
      <c r="JDN60" s="73"/>
      <c r="JDO60" s="73"/>
      <c r="JDP60" s="73"/>
      <c r="JDQ60" s="73"/>
      <c r="JDR60" s="73"/>
      <c r="JDS60" s="73"/>
      <c r="JDT60" s="73"/>
      <c r="JDU60" s="73"/>
      <c r="JDV60" s="73"/>
      <c r="JDW60" s="73"/>
      <c r="JDX60" s="73"/>
      <c r="JDY60" s="73"/>
      <c r="JDZ60" s="73"/>
      <c r="JEA60" s="73"/>
      <c r="JEB60" s="73"/>
      <c r="JEC60" s="73"/>
      <c r="JED60" s="73"/>
      <c r="JEE60" s="73"/>
      <c r="JEF60" s="73"/>
      <c r="JEG60" s="73"/>
      <c r="JEH60" s="73"/>
      <c r="JEI60" s="73"/>
      <c r="JEJ60" s="73"/>
      <c r="JEK60" s="73"/>
      <c r="JEL60" s="73"/>
      <c r="JEM60" s="73"/>
      <c r="JEN60" s="73"/>
      <c r="JEO60" s="73"/>
      <c r="JEP60" s="73"/>
      <c r="JEQ60" s="73"/>
      <c r="JER60" s="73"/>
      <c r="JES60" s="73"/>
      <c r="JET60" s="73"/>
      <c r="JEU60" s="73"/>
      <c r="JEV60" s="73"/>
      <c r="JEW60" s="73"/>
      <c r="JEX60" s="73"/>
      <c r="JEY60" s="73"/>
      <c r="JEZ60" s="73"/>
      <c r="JFA60" s="73"/>
      <c r="JFB60" s="73"/>
      <c r="JFC60" s="73"/>
      <c r="JFD60" s="73"/>
      <c r="JFE60" s="73"/>
      <c r="JFF60" s="73"/>
      <c r="JFG60" s="73"/>
      <c r="JFH60" s="73"/>
      <c r="JFI60" s="73"/>
      <c r="JFJ60" s="73"/>
      <c r="JFK60" s="73"/>
      <c r="JFL60" s="73"/>
      <c r="JFM60" s="73"/>
      <c r="JFN60" s="73"/>
      <c r="JFO60" s="73"/>
      <c r="JFP60" s="73"/>
      <c r="JFQ60" s="73"/>
      <c r="JFR60" s="73"/>
      <c r="JFS60" s="73"/>
      <c r="JFT60" s="73"/>
      <c r="JFU60" s="73"/>
      <c r="JFV60" s="73"/>
      <c r="JFW60" s="73"/>
      <c r="JFX60" s="73"/>
      <c r="JFY60" s="73"/>
      <c r="JFZ60" s="73"/>
      <c r="JGA60" s="73"/>
      <c r="JGB60" s="73"/>
      <c r="JGC60" s="73"/>
      <c r="JGD60" s="73"/>
      <c r="JGE60" s="73"/>
      <c r="JGF60" s="73"/>
      <c r="JGG60" s="73"/>
      <c r="JGH60" s="73"/>
      <c r="JGI60" s="73"/>
      <c r="JGJ60" s="73"/>
      <c r="JGK60" s="73"/>
      <c r="JGL60" s="73"/>
      <c r="JGM60" s="73"/>
      <c r="JGN60" s="73"/>
      <c r="JGO60" s="73"/>
      <c r="JGP60" s="73"/>
      <c r="JGQ60" s="73"/>
      <c r="JGR60" s="73"/>
      <c r="JGS60" s="73"/>
      <c r="JGT60" s="73"/>
      <c r="JGU60" s="73"/>
      <c r="JGV60" s="73"/>
      <c r="JGW60" s="73"/>
      <c r="JGX60" s="73"/>
      <c r="JGY60" s="73"/>
      <c r="JGZ60" s="73"/>
      <c r="JHA60" s="73"/>
      <c r="JHB60" s="73"/>
      <c r="JHC60" s="73"/>
      <c r="JHD60" s="73"/>
      <c r="JHE60" s="73"/>
      <c r="JHF60" s="73"/>
      <c r="JHG60" s="73"/>
      <c r="JHH60" s="73"/>
      <c r="JHI60" s="73"/>
      <c r="JHJ60" s="73"/>
      <c r="JHK60" s="73"/>
      <c r="JHL60" s="73"/>
      <c r="JHM60" s="73"/>
      <c r="JHN60" s="73"/>
      <c r="JHO60" s="73"/>
      <c r="JHP60" s="73"/>
      <c r="JHQ60" s="73"/>
      <c r="JHR60" s="73"/>
      <c r="JHS60" s="73"/>
      <c r="JHT60" s="73"/>
      <c r="JHU60" s="73"/>
      <c r="JHV60" s="73"/>
      <c r="JHW60" s="73"/>
      <c r="JHX60" s="73"/>
      <c r="JHY60" s="73"/>
      <c r="JHZ60" s="73"/>
      <c r="JIA60" s="73"/>
      <c r="JIB60" s="73"/>
      <c r="JIC60" s="73"/>
      <c r="JID60" s="73"/>
      <c r="JIE60" s="73"/>
      <c r="JIF60" s="73"/>
      <c r="JIG60" s="73"/>
      <c r="JIH60" s="73"/>
      <c r="JII60" s="73"/>
      <c r="JIJ60" s="73"/>
      <c r="JIK60" s="73"/>
      <c r="JIL60" s="73"/>
      <c r="JIM60" s="73"/>
      <c r="JIN60" s="73"/>
      <c r="JIO60" s="73"/>
      <c r="JIP60" s="73"/>
      <c r="JIQ60" s="73"/>
      <c r="JIR60" s="73"/>
      <c r="JIS60" s="73"/>
      <c r="JIT60" s="73"/>
      <c r="JIU60" s="73"/>
      <c r="JIV60" s="73"/>
      <c r="JIW60" s="73"/>
      <c r="JIX60" s="73"/>
      <c r="JIY60" s="73"/>
      <c r="JIZ60" s="73"/>
      <c r="JJA60" s="73"/>
      <c r="JJB60" s="73"/>
      <c r="JJC60" s="73"/>
      <c r="JJD60" s="73"/>
      <c r="JJE60" s="73"/>
      <c r="JJF60" s="73"/>
      <c r="JJG60" s="73"/>
      <c r="JJH60" s="73"/>
      <c r="JJI60" s="73"/>
      <c r="JJJ60" s="73"/>
      <c r="JJK60" s="73"/>
      <c r="JJL60" s="73"/>
      <c r="JJM60" s="73"/>
      <c r="JJN60" s="73"/>
      <c r="JJO60" s="73"/>
      <c r="JJP60" s="73"/>
      <c r="JJQ60" s="73"/>
      <c r="JJR60" s="73"/>
      <c r="JJS60" s="73"/>
      <c r="JJT60" s="73"/>
      <c r="JJU60" s="73"/>
      <c r="JJV60" s="73"/>
      <c r="JJW60" s="73"/>
      <c r="JJX60" s="73"/>
      <c r="JJY60" s="73"/>
      <c r="JJZ60" s="73"/>
      <c r="JKA60" s="73"/>
      <c r="JKB60" s="73"/>
      <c r="JKC60" s="73"/>
      <c r="JKD60" s="73"/>
      <c r="JKE60" s="73"/>
      <c r="JKF60" s="73"/>
      <c r="JKG60" s="73"/>
      <c r="JKH60" s="73"/>
      <c r="JKI60" s="73"/>
      <c r="JKJ60" s="73"/>
      <c r="JKK60" s="73"/>
      <c r="JKL60" s="73"/>
      <c r="JKM60" s="73"/>
      <c r="JKN60" s="73"/>
      <c r="JKO60" s="73"/>
      <c r="JKP60" s="73"/>
      <c r="JKQ60" s="73"/>
      <c r="JKR60" s="73"/>
      <c r="JKS60" s="73"/>
      <c r="JKT60" s="73"/>
      <c r="JKU60" s="73"/>
      <c r="JKV60" s="73"/>
      <c r="JKW60" s="73"/>
      <c r="JKX60" s="73"/>
      <c r="JKY60" s="73"/>
      <c r="JKZ60" s="73"/>
      <c r="JLA60" s="73"/>
      <c r="JLB60" s="73"/>
      <c r="JLC60" s="73"/>
      <c r="JLD60" s="73"/>
      <c r="JLE60" s="73"/>
      <c r="JLF60" s="73"/>
      <c r="JLG60" s="73"/>
      <c r="JLH60" s="73"/>
      <c r="JLI60" s="73"/>
      <c r="JLJ60" s="73"/>
      <c r="JLK60" s="73"/>
      <c r="JLL60" s="73"/>
      <c r="JLM60" s="73"/>
      <c r="JLN60" s="73"/>
      <c r="JLO60" s="73"/>
      <c r="JLP60" s="73"/>
      <c r="JLQ60" s="73"/>
      <c r="JLR60" s="73"/>
      <c r="JLS60" s="73"/>
      <c r="JLT60" s="73"/>
      <c r="JLU60" s="73"/>
      <c r="JLV60" s="73"/>
      <c r="JLW60" s="73"/>
      <c r="JLX60" s="73"/>
      <c r="JLY60" s="73"/>
      <c r="JLZ60" s="73"/>
      <c r="JMA60" s="73"/>
      <c r="JMB60" s="73"/>
      <c r="JMC60" s="73"/>
      <c r="JMD60" s="73"/>
      <c r="JME60" s="73"/>
      <c r="JMF60" s="73"/>
      <c r="JMG60" s="73"/>
      <c r="JMH60" s="73"/>
      <c r="JMI60" s="73"/>
      <c r="JMJ60" s="73"/>
      <c r="JMK60" s="73"/>
      <c r="JML60" s="73"/>
      <c r="JMM60" s="73"/>
      <c r="JMN60" s="73"/>
      <c r="JMO60" s="73"/>
      <c r="JMP60" s="73"/>
      <c r="JMQ60" s="73"/>
      <c r="JMR60" s="73"/>
      <c r="JMS60" s="73"/>
      <c r="JMT60" s="73"/>
      <c r="JMU60" s="73"/>
      <c r="JMV60" s="73"/>
      <c r="JMW60" s="73"/>
      <c r="JMX60" s="73"/>
      <c r="JMY60" s="73"/>
      <c r="JMZ60" s="73"/>
      <c r="JNA60" s="73"/>
      <c r="JNB60" s="73"/>
      <c r="JNC60" s="73"/>
      <c r="JND60" s="73"/>
      <c r="JNE60" s="73"/>
      <c r="JNF60" s="73"/>
      <c r="JNG60" s="73"/>
      <c r="JNH60" s="73"/>
      <c r="JNI60" s="73"/>
      <c r="JNJ60" s="73"/>
      <c r="JNK60" s="73"/>
      <c r="JNL60" s="73"/>
      <c r="JNM60" s="73"/>
      <c r="JNN60" s="73"/>
      <c r="JNO60" s="73"/>
      <c r="JNP60" s="73"/>
      <c r="JNQ60" s="73"/>
      <c r="JNR60" s="73"/>
      <c r="JNS60" s="73"/>
      <c r="JNT60" s="73"/>
      <c r="JNU60" s="73"/>
      <c r="JNV60" s="73"/>
      <c r="JNW60" s="73"/>
      <c r="JNX60" s="73"/>
      <c r="JNY60" s="73"/>
      <c r="JNZ60" s="73"/>
      <c r="JOA60" s="73"/>
      <c r="JOB60" s="73"/>
      <c r="JOC60" s="73"/>
      <c r="JOD60" s="73"/>
      <c r="JOE60" s="73"/>
      <c r="JOF60" s="73"/>
      <c r="JOG60" s="73"/>
      <c r="JOH60" s="73"/>
      <c r="JOI60" s="73"/>
      <c r="JOJ60" s="73"/>
      <c r="JOK60" s="73"/>
      <c r="JOL60" s="73"/>
      <c r="JOM60" s="73"/>
      <c r="JON60" s="73"/>
      <c r="JOO60" s="73"/>
      <c r="JOP60" s="73"/>
      <c r="JOQ60" s="73"/>
      <c r="JOR60" s="73"/>
      <c r="JOS60" s="73"/>
      <c r="JOT60" s="73"/>
      <c r="JOU60" s="73"/>
      <c r="JOV60" s="73"/>
      <c r="JOW60" s="73"/>
      <c r="JOX60" s="73"/>
      <c r="JOY60" s="73"/>
      <c r="JOZ60" s="73"/>
      <c r="JPA60" s="73"/>
      <c r="JPB60" s="73"/>
      <c r="JPC60" s="73"/>
      <c r="JPD60" s="73"/>
      <c r="JPE60" s="73"/>
      <c r="JPF60" s="73"/>
      <c r="JPG60" s="73"/>
      <c r="JPH60" s="73"/>
    </row>
    <row r="61" customFormat="false" ht="12.9" hidden="false" customHeight="false" outlineLevel="0" collapsed="false">
      <c r="A61" s="74"/>
      <c r="B61" s="75" t="n">
        <f aca="false">AVERAGE(AO61,BO61,CO61,DO61,EO61,FO61,GO61,HO61,IO61,JO61,KO61,LO61,MO61,NO61)</f>
        <v>21.5283333333333</v>
      </c>
      <c r="C61" s="76" t="n">
        <f aca="false">AVERAGE(B57:B61)</f>
        <v>21.092875</v>
      </c>
      <c r="D61" s="77" t="n">
        <f aca="false">AVERAGE(B52:B61)</f>
        <v>21.074875</v>
      </c>
      <c r="E61" s="75" t="n">
        <f aca="false">AVERAGE(B42:B61)</f>
        <v>21.1547291666667</v>
      </c>
      <c r="F61" s="78" t="e">
        <f aca="false">AVERAGE(B12:B61)</f>
        <v>#VALUE!</v>
      </c>
      <c r="G61" s="79" t="n">
        <f aca="false">MAX(AC61:AN61,BC61:BN61,CC61:CN61,DC61:DN61,EC61:EN61,FC61:FN61,GC61:GN61,HC61:HN61,IC61:IN61,JC61:JN61,KC61:KN61,LC61:LN61,MC61:MN61,NC61:NN61)</f>
        <v>35.8</v>
      </c>
      <c r="H61" s="80" t="n">
        <f aca="false">MEDIAN(AC61:AN61,BC61:BN61,CC61:CN61,DC61:DN61,EC61:EN61,FC61:FN61,GC61:GN61,HC61:HN61,IC61:IN61,JC61:JN61,KC61:KN61,LC61:LN61,MC61:MN61,NC61:NN61)</f>
        <v>21.4</v>
      </c>
      <c r="I61" s="81" t="n">
        <f aca="false">MIN(AC61:AN61,BC61:BN61,CC61:CN61,DC61:DN61,EC61:EN61,FC61:FN61,GC61:GN61,HC61:HN61,IC61:IN61,JC61:JN61,KC61:KN61,LC61:LN61,MC61:MN61,NC61:NN61)</f>
        <v>10.7</v>
      </c>
      <c r="J61" s="82" t="n">
        <f aca="false">(G61+I61)/2</f>
        <v>23.25</v>
      </c>
      <c r="K61" s="73"/>
      <c r="L61" s="73"/>
      <c r="M61" s="73"/>
      <c r="N61" s="73"/>
      <c r="O61" s="73"/>
      <c r="P61" s="73"/>
      <c r="Q61" s="73"/>
      <c r="R61" s="73"/>
      <c r="S61" s="73"/>
      <c r="T61" s="73"/>
      <c r="U61" s="73"/>
      <c r="V61" s="73"/>
      <c r="W61" s="73"/>
      <c r="X61" s="73"/>
      <c r="Y61" s="73"/>
      <c r="Z61" s="73"/>
      <c r="AA61" s="73" t="n">
        <f aca="false">AA60+1</f>
        <v>23</v>
      </c>
      <c r="AB61" s="83" t="n">
        <v>1911</v>
      </c>
      <c r="AC61" s="84" t="n">
        <v>28.9</v>
      </c>
      <c r="AD61" s="84" t="n">
        <v>25.9</v>
      </c>
      <c r="AE61" s="84" t="n">
        <v>24.8</v>
      </c>
      <c r="AF61" s="84" t="n">
        <v>21.7</v>
      </c>
      <c r="AG61" s="84" t="n">
        <v>18.6</v>
      </c>
      <c r="AH61" s="84" t="n">
        <v>14.9</v>
      </c>
      <c r="AI61" s="84" t="n">
        <v>15.5</v>
      </c>
      <c r="AJ61" s="84" t="n">
        <v>18.3</v>
      </c>
      <c r="AK61" s="84" t="n">
        <v>18.9</v>
      </c>
      <c r="AL61" s="84" t="n">
        <v>20.9</v>
      </c>
      <c r="AM61" s="84" t="n">
        <v>28.4</v>
      </c>
      <c r="AN61" s="84" t="n">
        <v>25</v>
      </c>
      <c r="AO61" s="85" t="n">
        <f aca="false">SUM(AC61:AN61)/12</f>
        <v>21.8166666666667</v>
      </c>
      <c r="AP61" s="73"/>
      <c r="AQ61" s="73"/>
      <c r="AR61" s="73"/>
      <c r="AS61" s="73"/>
      <c r="AT61" s="73"/>
      <c r="AU61" s="73"/>
      <c r="AV61" s="73"/>
      <c r="AW61" s="73"/>
      <c r="AX61" s="73"/>
      <c r="AY61" s="73"/>
      <c r="AZ61" s="73"/>
      <c r="BA61" s="73" t="n">
        <f aca="false">BA60+1</f>
        <v>1911</v>
      </c>
      <c r="BB61" s="86" t="n">
        <v>1911</v>
      </c>
      <c r="BC61" s="84" t="n">
        <v>29.4</v>
      </c>
      <c r="BD61" s="84" t="n">
        <v>25.7</v>
      </c>
      <c r="BE61" s="84" t="n">
        <v>24.5</v>
      </c>
      <c r="BF61" s="84" t="n">
        <v>21.4</v>
      </c>
      <c r="BG61" s="84" t="n">
        <v>17.7</v>
      </c>
      <c r="BH61" s="84" t="n">
        <v>13.3</v>
      </c>
      <c r="BI61" s="84" t="n">
        <v>13.4</v>
      </c>
      <c r="BJ61" s="84" t="n">
        <v>16.9</v>
      </c>
      <c r="BK61" s="84" t="n">
        <v>17.6</v>
      </c>
      <c r="BL61" s="84" t="n">
        <v>21.4</v>
      </c>
      <c r="BM61" s="84" t="n">
        <v>29.6</v>
      </c>
      <c r="BN61" s="84" t="n">
        <v>25.9</v>
      </c>
      <c r="BO61" s="85" t="n">
        <f aca="false">SUM(BC61:BN61)/12</f>
        <v>21.4</v>
      </c>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t="n">
        <f aca="false">EA60+1</f>
        <v>1911</v>
      </c>
      <c r="EB61" s="86" t="n">
        <v>1911</v>
      </c>
      <c r="EC61" s="84" t="n">
        <v>35.8</v>
      </c>
      <c r="ED61" s="84" t="n">
        <v>32.2</v>
      </c>
      <c r="EE61" s="84" t="n">
        <v>31.2</v>
      </c>
      <c r="EF61" s="84" t="n">
        <v>27.9</v>
      </c>
      <c r="EG61" s="84" t="n">
        <v>22.2</v>
      </c>
      <c r="EH61" s="84" t="n">
        <v>17.1</v>
      </c>
      <c r="EI61" s="84" t="n">
        <v>17.9</v>
      </c>
      <c r="EJ61" s="84" t="n">
        <v>21.6</v>
      </c>
      <c r="EK61" s="84" t="n">
        <v>24.3</v>
      </c>
      <c r="EL61" s="84" t="n">
        <v>28.9</v>
      </c>
      <c r="EM61" s="84" t="n">
        <v>34.7</v>
      </c>
      <c r="EN61" s="84" t="n">
        <v>34.3</v>
      </c>
      <c r="EO61" s="85" t="n">
        <f aca="false">SUM(EC61:EN61)/12</f>
        <v>27.3416666666667</v>
      </c>
      <c r="EP61" s="73"/>
      <c r="EQ61" s="73"/>
      <c r="ER61" s="73"/>
      <c r="ES61" s="73"/>
      <c r="ET61" s="73"/>
      <c r="EU61" s="73"/>
      <c r="EV61" s="73"/>
      <c r="EW61" s="73"/>
      <c r="EX61" s="73"/>
      <c r="EY61" s="73"/>
      <c r="EZ61" s="73"/>
      <c r="FA61" s="73" t="n">
        <f aca="false">FA60+1</f>
        <v>1911</v>
      </c>
      <c r="FB61" s="94" t="n">
        <v>1911</v>
      </c>
      <c r="FC61" s="87" t="n">
        <v>27.3</v>
      </c>
      <c r="FD61" s="87" t="n">
        <v>23.7</v>
      </c>
      <c r="FE61" s="87" t="n">
        <v>22.4</v>
      </c>
      <c r="FF61" s="87" t="n">
        <v>19.6</v>
      </c>
      <c r="FG61" s="87" t="n">
        <v>17.4</v>
      </c>
      <c r="FH61" s="87" t="n">
        <v>12.4</v>
      </c>
      <c r="FI61" s="87" t="n">
        <v>10.7</v>
      </c>
      <c r="FJ61" s="87" t="n">
        <v>15</v>
      </c>
      <c r="FK61" s="87" t="n">
        <v>15</v>
      </c>
      <c r="FL61" s="87" t="n">
        <v>18</v>
      </c>
      <c r="FM61" s="87" t="n">
        <v>25.9</v>
      </c>
      <c r="FN61" s="87" t="n">
        <v>22.3</v>
      </c>
      <c r="FO61" s="85" t="n">
        <f aca="false">SUM(FC61:FN61)/12</f>
        <v>19.1416666666667</v>
      </c>
      <c r="FP61" s="73"/>
      <c r="FQ61" s="73"/>
      <c r="FR61" s="73"/>
      <c r="FS61" s="73"/>
      <c r="FT61" s="73"/>
      <c r="FU61" s="73"/>
      <c r="FV61" s="73"/>
      <c r="FW61" s="73"/>
      <c r="FX61" s="73"/>
      <c r="FY61" s="73"/>
      <c r="FZ61" s="73"/>
      <c r="GA61" s="73" t="n">
        <f aca="false">GA60+1</f>
        <v>1911</v>
      </c>
      <c r="GB61" s="88" t="s">
        <v>65</v>
      </c>
      <c r="GC61" s="84" t="n">
        <v>24.7</v>
      </c>
      <c r="GD61" s="84" t="n">
        <v>22.9</v>
      </c>
      <c r="GE61" s="84" t="n">
        <v>21.8</v>
      </c>
      <c r="GF61" s="84" t="n">
        <v>18.1</v>
      </c>
      <c r="GG61" s="84" t="n">
        <v>16.5</v>
      </c>
      <c r="GH61" s="84" t="n">
        <v>12.9</v>
      </c>
      <c r="GI61" s="84" t="n">
        <v>13.3</v>
      </c>
      <c r="GJ61" s="84" t="n">
        <v>16.2</v>
      </c>
      <c r="GK61" s="84" t="n">
        <v>16.7</v>
      </c>
      <c r="GL61" s="84" t="n">
        <v>17.4</v>
      </c>
      <c r="GM61" s="84" t="n">
        <v>22.9</v>
      </c>
      <c r="GN61" s="84" t="n">
        <v>20.2</v>
      </c>
      <c r="GO61" s="85" t="n">
        <f aca="false">SUM(GC61:GN61)/12</f>
        <v>18.6333333333333</v>
      </c>
      <c r="GP61" s="73"/>
      <c r="GQ61" s="73"/>
      <c r="GR61" s="73"/>
      <c r="GS61" s="73"/>
      <c r="GT61" s="73"/>
      <c r="GU61" s="73"/>
      <c r="GV61" s="73"/>
      <c r="GW61" s="73"/>
      <c r="GX61" s="73"/>
      <c r="GY61" s="73"/>
      <c r="GZ61" s="73"/>
      <c r="HA61" s="73" t="n">
        <f aca="false">HA60+1</f>
        <v>1911</v>
      </c>
      <c r="HB61" s="88" t="s">
        <v>65</v>
      </c>
      <c r="HC61" s="84" t="n">
        <v>26.9</v>
      </c>
      <c r="HD61" s="84" t="n">
        <v>24.6</v>
      </c>
      <c r="HE61" s="84" t="n">
        <v>24</v>
      </c>
      <c r="HF61" s="84" t="n">
        <v>22</v>
      </c>
      <c r="HG61" s="84" t="n">
        <v>18.8</v>
      </c>
      <c r="HH61" s="84" t="n">
        <v>15.9</v>
      </c>
      <c r="HI61" s="84" t="n">
        <v>16.2</v>
      </c>
      <c r="HJ61" s="84" t="n">
        <v>18</v>
      </c>
      <c r="HK61" s="84" t="n">
        <v>18.3</v>
      </c>
      <c r="HL61" s="84" t="n">
        <v>20.3</v>
      </c>
      <c r="HM61" s="84" t="n">
        <v>25.2</v>
      </c>
      <c r="HN61" s="84" t="n">
        <v>23.9</v>
      </c>
      <c r="HO61" s="85" t="n">
        <f aca="false">SUM(HC61:HN61)/12</f>
        <v>21.175</v>
      </c>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3"/>
      <c r="IW61" s="73"/>
      <c r="IX61" s="73"/>
      <c r="IY61" s="73"/>
      <c r="IZ61" s="73"/>
      <c r="JA61" s="73" t="n">
        <f aca="false">JA60+1</f>
        <v>1911</v>
      </c>
      <c r="JB61" s="88" t="s">
        <v>65</v>
      </c>
      <c r="JC61" s="84" t="n">
        <v>23.3</v>
      </c>
      <c r="JD61" s="84" t="n">
        <v>20.9</v>
      </c>
      <c r="JE61" s="84" t="n">
        <v>19.9</v>
      </c>
      <c r="JF61" s="84" t="n">
        <v>17.2</v>
      </c>
      <c r="JG61" s="84" t="n">
        <v>15.7</v>
      </c>
      <c r="JH61" s="84" t="n">
        <v>13</v>
      </c>
      <c r="JI61" s="84" t="n">
        <v>12.8</v>
      </c>
      <c r="JJ61" s="84" t="n">
        <v>14.9</v>
      </c>
      <c r="JK61" s="84" t="n">
        <v>15.5</v>
      </c>
      <c r="JL61" s="84" t="n">
        <v>17.2</v>
      </c>
      <c r="JM61" s="84" t="n">
        <v>21.9</v>
      </c>
      <c r="JN61" s="84" t="n">
        <v>19.3</v>
      </c>
      <c r="JO61" s="85" t="n">
        <f aca="false">SUM(JC61:JN61)/12</f>
        <v>17.6333333333333</v>
      </c>
      <c r="JP61" s="73"/>
      <c r="JQ61" s="73"/>
      <c r="JR61" s="73"/>
      <c r="JS61" s="73"/>
      <c r="JT61" s="73"/>
      <c r="JU61" s="73"/>
      <c r="JV61" s="73"/>
      <c r="JW61" s="73"/>
      <c r="JX61" s="73"/>
      <c r="JY61" s="73"/>
      <c r="JZ61" s="73"/>
      <c r="KA61" s="73" t="n">
        <f aca="false">KA60+1</f>
        <v>1911</v>
      </c>
      <c r="KB61" s="86" t="n">
        <v>1911</v>
      </c>
      <c r="KC61" s="84" t="n">
        <v>33.7</v>
      </c>
      <c r="KD61" s="84" t="n">
        <v>28.9</v>
      </c>
      <c r="KE61" s="84" t="n">
        <v>27.9</v>
      </c>
      <c r="KF61" s="84" t="n">
        <v>24.4</v>
      </c>
      <c r="KG61" s="84" t="n">
        <v>19.6</v>
      </c>
      <c r="KH61" s="84" t="n">
        <v>15.8</v>
      </c>
      <c r="KI61" s="84" t="n">
        <v>15.8</v>
      </c>
      <c r="KJ61" s="84" t="n">
        <v>19.6</v>
      </c>
      <c r="KK61" s="84" t="n">
        <v>20.3</v>
      </c>
      <c r="KL61" s="84" t="n">
        <v>23.9</v>
      </c>
      <c r="KM61" s="84" t="n">
        <v>26.2</v>
      </c>
      <c r="KN61" s="84" t="n">
        <v>28.6</v>
      </c>
      <c r="KO61" s="85" t="n">
        <f aca="false">SUM(KC61:KN61)/12</f>
        <v>23.725</v>
      </c>
      <c r="KP61" s="73"/>
      <c r="KQ61" s="73"/>
      <c r="KR61" s="73"/>
      <c r="KS61" s="73"/>
      <c r="KT61" s="73"/>
      <c r="KU61" s="73"/>
      <c r="KV61" s="73"/>
      <c r="KW61" s="73"/>
      <c r="KX61" s="73"/>
      <c r="KY61" s="73"/>
      <c r="KZ61" s="73"/>
      <c r="LA61" s="73" t="n">
        <f aca="false">LA60+1</f>
        <v>1911</v>
      </c>
      <c r="LB61" s="88" t="s">
        <v>65</v>
      </c>
      <c r="LC61" s="84" t="n">
        <v>31</v>
      </c>
      <c r="LD61" s="84" t="n">
        <v>27.2</v>
      </c>
      <c r="LE61" s="84" t="n">
        <v>26.1</v>
      </c>
      <c r="LF61" s="84" t="n">
        <v>23.4</v>
      </c>
      <c r="LG61" s="84" t="n">
        <v>18.8</v>
      </c>
      <c r="LH61" s="84" t="n">
        <v>14.9</v>
      </c>
      <c r="LI61" s="84" t="n">
        <v>15.1</v>
      </c>
      <c r="LJ61" s="84" t="n">
        <v>18</v>
      </c>
      <c r="LK61" s="84" t="n">
        <v>19.6</v>
      </c>
      <c r="LL61" s="84" t="n">
        <v>23.4</v>
      </c>
      <c r="LM61" s="84" t="n">
        <v>31.4</v>
      </c>
      <c r="LN61" s="84" t="n">
        <v>28.4</v>
      </c>
      <c r="LO61" s="85" t="n">
        <f aca="false">SUM(LC61:LN61)/12</f>
        <v>23.1083333333333</v>
      </c>
      <c r="LP61" s="73"/>
      <c r="LQ61" s="73"/>
      <c r="LR61" s="73"/>
      <c r="LS61" s="73"/>
      <c r="LT61" s="73"/>
      <c r="LU61" s="73"/>
      <c r="LV61" s="73"/>
      <c r="LW61" s="73"/>
      <c r="LX61" s="73"/>
      <c r="LY61" s="73"/>
      <c r="LZ61" s="73"/>
      <c r="MA61" s="73" t="n">
        <f aca="false">MA60+1</f>
        <v>1911</v>
      </c>
      <c r="MB61" s="86" t="n">
        <v>1911</v>
      </c>
      <c r="MC61" s="84" t="n">
        <v>27.4</v>
      </c>
      <c r="MD61" s="84" t="n">
        <v>26</v>
      </c>
      <c r="ME61" s="84" t="n">
        <v>22.8</v>
      </c>
      <c r="MF61" s="84" t="n">
        <v>23.2</v>
      </c>
      <c r="MG61" s="84" t="n">
        <v>20.1</v>
      </c>
      <c r="MH61" s="84" t="n">
        <v>14.8</v>
      </c>
      <c r="MI61" s="84" t="n">
        <v>14.9</v>
      </c>
      <c r="MJ61" s="84" t="n">
        <v>14.8</v>
      </c>
      <c r="MK61" s="84" t="n">
        <v>18.3</v>
      </c>
      <c r="ML61" s="84" t="n">
        <v>21.6</v>
      </c>
      <c r="MM61" s="84" t="n">
        <v>26.7</v>
      </c>
      <c r="MN61" s="84" t="n">
        <v>25.1</v>
      </c>
      <c r="MO61" s="85" t="n">
        <f aca="false">SUM(MC61:MN61)/12</f>
        <v>21.3083333333333</v>
      </c>
      <c r="MP61" s="73"/>
      <c r="MQ61" s="73"/>
      <c r="MR61" s="73"/>
      <c r="MS61" s="73"/>
      <c r="MT61" s="73"/>
      <c r="MU61" s="73"/>
      <c r="MV61" s="73"/>
      <c r="MW61" s="73"/>
      <c r="MX61" s="73"/>
      <c r="MY61" s="73"/>
      <c r="MZ61" s="73"/>
      <c r="NA61" s="73"/>
      <c r="NB61" s="73"/>
      <c r="NC61" s="73"/>
      <c r="ND61" s="73"/>
      <c r="NE61" s="73"/>
      <c r="NF61" s="73"/>
      <c r="NG61" s="73"/>
      <c r="NH61" s="73"/>
      <c r="NI61" s="73"/>
      <c r="NJ61" s="73"/>
      <c r="NK61" s="73"/>
      <c r="NL61" s="73"/>
      <c r="NM61" s="73"/>
      <c r="NN61" s="73"/>
      <c r="NO61" s="73"/>
      <c r="NP61" s="73"/>
      <c r="NQ61" s="73"/>
      <c r="NR61" s="73"/>
      <c r="NS61" s="73"/>
      <c r="NT61" s="73"/>
      <c r="NU61" s="73"/>
      <c r="NV61" s="73"/>
      <c r="NW61" s="73"/>
      <c r="NX61" s="73"/>
      <c r="NY61" s="73"/>
      <c r="NZ61" s="73"/>
      <c r="OA61" s="73"/>
      <c r="OB61" s="73"/>
      <c r="OC61" s="73"/>
      <c r="OD61" s="73"/>
      <c r="OE61" s="73"/>
      <c r="OF61" s="73"/>
      <c r="OG61" s="73"/>
      <c r="OH61" s="73"/>
      <c r="OI61" s="73"/>
      <c r="OJ61" s="73"/>
      <c r="OK61" s="73"/>
      <c r="OL61" s="73"/>
      <c r="OM61" s="73"/>
      <c r="ON61" s="39" t="n">
        <f aca="false">(FO61+GO61+MO61)/3</f>
        <v>19.6944444444444</v>
      </c>
      <c r="OO61" s="40" t="n">
        <f aca="false">(AO61+BO61+EO61+HO61+JO61)/5</f>
        <v>21.8733333333333</v>
      </c>
      <c r="OP61" s="41" t="n">
        <f aca="false">(FO61+GO61+MO61+AO61+BO61+EO61+HO61+JO61)/8</f>
        <v>21.05625</v>
      </c>
      <c r="OQ61" s="73"/>
      <c r="OR61" s="73"/>
      <c r="OS61" s="73"/>
      <c r="OT61" s="73"/>
      <c r="OU61" s="73"/>
      <c r="OV61" s="73"/>
      <c r="OW61" s="73"/>
      <c r="OX61" s="73"/>
      <c r="OY61" s="73"/>
      <c r="OZ61" s="73"/>
      <c r="PA61" s="89"/>
      <c r="PB61" s="90"/>
      <c r="PC61" s="73"/>
      <c r="PD61" s="73"/>
      <c r="PE61" s="73"/>
      <c r="PF61" s="73"/>
      <c r="PG61" s="73"/>
      <c r="PH61" s="73"/>
      <c r="PI61" s="73"/>
      <c r="PJ61" s="73"/>
      <c r="PK61" s="73"/>
      <c r="PL61" s="73"/>
      <c r="PM61" s="73"/>
      <c r="PN61" s="28" t="n">
        <f aca="false">MAX(FC61:FN61,GC61:GN61,MC61:MN61)</f>
        <v>27.4</v>
      </c>
      <c r="PO61" s="29" t="n">
        <f aca="false">MIN(FC61:FN61,GC61:GN61,MC61:MN61)</f>
        <v>10.7</v>
      </c>
      <c r="PP61" s="30" t="n">
        <f aca="false">MAX(AC61:AN61,BC61:BN61,EC61:EN61,HC61:HN61,JC61:JN61)</f>
        <v>35.8</v>
      </c>
      <c r="PQ61" s="31" t="n">
        <f aca="false">MIN(AC61:AN61,BC61:BN61,EC61:EN61,HC61:HN61,JC61:JN61)</f>
        <v>12.8</v>
      </c>
      <c r="PR61" s="73"/>
      <c r="PS61" s="73"/>
      <c r="PT61" s="73"/>
      <c r="PU61" s="73"/>
      <c r="PV61" s="73"/>
      <c r="PW61" s="73"/>
      <c r="PX61" s="73"/>
      <c r="PY61" s="73"/>
      <c r="PZ61" s="73"/>
      <c r="QA61" s="73"/>
      <c r="QB61" s="73"/>
      <c r="QC61" s="73"/>
      <c r="QD61" s="73"/>
      <c r="QE61" s="73"/>
      <c r="QF61" s="73"/>
      <c r="QG61" s="73"/>
      <c r="QH61" s="73"/>
      <c r="QI61" s="73"/>
      <c r="QJ61" s="73"/>
      <c r="QK61" s="73"/>
      <c r="QL61" s="73"/>
      <c r="QM61" s="73"/>
      <c r="QN61" s="73"/>
      <c r="QO61" s="73"/>
      <c r="QP61" s="73"/>
      <c r="QQ61" s="73"/>
      <c r="QR61" s="73"/>
      <c r="QS61" s="73"/>
      <c r="QT61" s="73"/>
      <c r="QU61" s="91" t="n">
        <f aca="false">AVERAGE(AH61,AI61,AJ61,BH61,BI61,BJ61,CH61,CI61,CJ61,DH61,DI61,DJ61,EH61,EI61,EJ61,FH61,FI61,FJ61,GH66,GI66,GJ66,HH61,HI61,HJ61,IH61,II61,IJ61,JH61,JI61,JJ61,KH61,KI61,KJ61,LH61,LI61,LJ61,MH61,MI61,MJ61,NH61,NI61,NJ61)</f>
        <v>15.3766666666667</v>
      </c>
      <c r="QV61" s="92" t="n">
        <f aca="false">AVERAGE(AC61,AD61,AN61,BC61,BD61,BN61,CC61,CD61,CN61,DC61,DD61,DN61,EC61,ED61,EN61,FC61,FD61,FN61,GC66,GD66,GN66,HC61,HD61,HN61,IC61,ID61,IN61,JC61,JD61,JN61,KC61,KD61,KN61,LC61,LD61,LN61,MC61,MD61,MN61,NC61,ND61,NN61,)</f>
        <v>25.8806451612903</v>
      </c>
      <c r="QW61" s="91" t="n">
        <f aca="false">AVERAGE(QU51:QU61)</f>
        <v>14.7701060606061</v>
      </c>
      <c r="QX61" s="93" t="n">
        <f aca="false">AVERAGE(QV51:QV61)</f>
        <v>26.3234455222197</v>
      </c>
      <c r="QY61" s="73"/>
      <c r="QZ61" s="73"/>
      <c r="RA61" s="73"/>
      <c r="RB61" s="73"/>
      <c r="RC61" s="73"/>
      <c r="RD61" s="73"/>
      <c r="RE61" s="73"/>
      <c r="RF61" s="73"/>
      <c r="RG61" s="73"/>
      <c r="RH61" s="73"/>
      <c r="RI61" s="73"/>
      <c r="RJ61" s="73"/>
      <c r="RK61" s="73"/>
      <c r="RL61" s="73"/>
      <c r="RM61" s="73"/>
      <c r="RN61" s="73"/>
      <c r="RO61" s="73"/>
      <c r="RP61" s="73"/>
      <c r="RQ61" s="73"/>
      <c r="RR61" s="73"/>
      <c r="RS61" s="73"/>
      <c r="RT61" s="73"/>
      <c r="RU61" s="73"/>
      <c r="RV61" s="73"/>
      <c r="RW61" s="73"/>
      <c r="RX61" s="73"/>
      <c r="RY61" s="73"/>
      <c r="RZ61" s="73"/>
      <c r="SA61" s="73"/>
      <c r="SB61" s="73"/>
      <c r="SC61" s="73"/>
      <c r="SD61" s="73"/>
      <c r="SE61" s="73"/>
      <c r="SF61" s="73"/>
      <c r="SG61" s="73"/>
      <c r="SH61" s="73"/>
      <c r="SI61" s="73"/>
      <c r="SJ61" s="73"/>
      <c r="SK61" s="73"/>
      <c r="SL61" s="73"/>
      <c r="SM61" s="73"/>
      <c r="SN61" s="73"/>
      <c r="SO61" s="73"/>
      <c r="SP61" s="73"/>
      <c r="SQ61" s="73"/>
      <c r="SR61" s="73"/>
      <c r="SS61" s="73"/>
      <c r="ST61" s="73"/>
      <c r="SU61" s="73"/>
      <c r="SV61" s="73"/>
      <c r="SW61" s="73"/>
      <c r="SX61" s="73"/>
      <c r="SY61" s="73"/>
      <c r="SZ61" s="73"/>
      <c r="TA61" s="73"/>
      <c r="TB61" s="73"/>
      <c r="TC61" s="73"/>
      <c r="TD61" s="73"/>
      <c r="TE61" s="73"/>
      <c r="TF61" s="73"/>
      <c r="TG61" s="73"/>
      <c r="TH61" s="73"/>
      <c r="TI61" s="73"/>
      <c r="TJ61" s="73"/>
      <c r="TK61" s="73"/>
      <c r="TL61" s="73"/>
      <c r="TM61" s="73"/>
      <c r="TN61" s="73"/>
      <c r="TO61" s="73"/>
      <c r="TP61" s="73"/>
      <c r="TQ61" s="73"/>
      <c r="TR61" s="73"/>
      <c r="TS61" s="73"/>
      <c r="TT61" s="73"/>
      <c r="TU61" s="73"/>
      <c r="TV61" s="73"/>
      <c r="TW61" s="73"/>
      <c r="TX61" s="73"/>
      <c r="TY61" s="73"/>
      <c r="TZ61" s="73"/>
      <c r="UA61" s="73"/>
      <c r="UB61" s="73"/>
      <c r="UC61" s="73"/>
      <c r="UD61" s="73"/>
      <c r="UE61" s="73"/>
      <c r="UF61" s="73"/>
      <c r="UG61" s="73"/>
      <c r="UH61" s="73"/>
      <c r="UI61" s="73"/>
      <c r="UJ61" s="73"/>
      <c r="UK61" s="73"/>
      <c r="UL61" s="73"/>
      <c r="UM61" s="73"/>
      <c r="UN61" s="73"/>
      <c r="UO61" s="73"/>
      <c r="UP61" s="73"/>
      <c r="UQ61" s="73"/>
      <c r="UR61" s="73"/>
      <c r="US61" s="73"/>
      <c r="UT61" s="73"/>
      <c r="UU61" s="73"/>
      <c r="UV61" s="73"/>
      <c r="UW61" s="73"/>
      <c r="UX61" s="73"/>
      <c r="UY61" s="73"/>
      <c r="UZ61" s="73"/>
      <c r="VA61" s="73"/>
      <c r="VB61" s="73"/>
      <c r="VC61" s="73"/>
      <c r="VD61" s="73"/>
      <c r="VE61" s="73"/>
      <c r="VF61" s="73"/>
      <c r="VG61" s="73"/>
      <c r="VH61" s="73"/>
      <c r="VI61" s="73"/>
      <c r="VJ61" s="73"/>
      <c r="VK61" s="73"/>
      <c r="VL61" s="73"/>
      <c r="VM61" s="73"/>
      <c r="VN61" s="73"/>
      <c r="VO61" s="73"/>
      <c r="VP61" s="73"/>
      <c r="VQ61" s="73"/>
      <c r="VR61" s="73"/>
      <c r="VS61" s="73"/>
      <c r="VT61" s="73"/>
      <c r="VU61" s="73"/>
      <c r="VV61" s="73"/>
      <c r="VW61" s="73"/>
      <c r="VX61" s="73"/>
      <c r="VY61" s="73"/>
      <c r="VZ61" s="73"/>
      <c r="WA61" s="73"/>
      <c r="WB61" s="73"/>
      <c r="WC61" s="73"/>
      <c r="WD61" s="73"/>
      <c r="WE61" s="73"/>
      <c r="WF61" s="73"/>
      <c r="WG61" s="73"/>
      <c r="WH61" s="73"/>
      <c r="WI61" s="73"/>
      <c r="WJ61" s="73"/>
      <c r="WK61" s="73"/>
      <c r="WL61" s="73"/>
      <c r="WM61" s="73"/>
      <c r="WN61" s="73"/>
      <c r="WO61" s="73"/>
      <c r="WP61" s="73"/>
      <c r="WQ61" s="73"/>
      <c r="WR61" s="73"/>
      <c r="WS61" s="73"/>
      <c r="WT61" s="73"/>
      <c r="WU61" s="73"/>
      <c r="WV61" s="73"/>
      <c r="WW61" s="73"/>
      <c r="WX61" s="73"/>
      <c r="WY61" s="73"/>
      <c r="WZ61" s="73"/>
      <c r="XA61" s="73"/>
      <c r="XB61" s="73"/>
      <c r="XC61" s="73"/>
      <c r="XD61" s="73"/>
      <c r="XE61" s="73"/>
      <c r="XF61" s="73"/>
      <c r="XG61" s="73"/>
      <c r="XH61" s="73"/>
      <c r="XI61" s="73"/>
      <c r="XJ61" s="73"/>
      <c r="XK61" s="73"/>
      <c r="XL61" s="73"/>
      <c r="XM61" s="73"/>
      <c r="XN61" s="73"/>
      <c r="XO61" s="73"/>
      <c r="XP61" s="73"/>
      <c r="XQ61" s="73"/>
      <c r="XR61" s="73"/>
      <c r="XS61" s="73"/>
      <c r="XT61" s="73"/>
      <c r="XU61" s="73"/>
      <c r="XV61" s="73"/>
      <c r="XW61" s="73"/>
      <c r="XX61" s="73"/>
      <c r="XY61" s="73"/>
      <c r="XZ61" s="73"/>
      <c r="YA61" s="73"/>
      <c r="YB61" s="73"/>
      <c r="YC61" s="73"/>
      <c r="YD61" s="73"/>
      <c r="YE61" s="73"/>
      <c r="YF61" s="73"/>
      <c r="YG61" s="73"/>
      <c r="YH61" s="73"/>
      <c r="YI61" s="73"/>
      <c r="YJ61" s="73"/>
      <c r="YK61" s="73"/>
      <c r="YL61" s="73"/>
      <c r="YM61" s="73"/>
      <c r="YN61" s="73"/>
      <c r="YO61" s="73"/>
      <c r="YP61" s="73"/>
      <c r="YQ61" s="73"/>
      <c r="YR61" s="73"/>
      <c r="YS61" s="73"/>
      <c r="YT61" s="73"/>
      <c r="YU61" s="73"/>
      <c r="YV61" s="73"/>
      <c r="YW61" s="73"/>
      <c r="YX61" s="73"/>
      <c r="YY61" s="73"/>
      <c r="YZ61" s="73"/>
      <c r="ZA61" s="73"/>
      <c r="ZB61" s="73"/>
      <c r="ZC61" s="73"/>
      <c r="ZD61" s="73"/>
      <c r="ZE61" s="73"/>
      <c r="ZF61" s="73"/>
      <c r="ZG61" s="73"/>
      <c r="ZH61" s="73"/>
      <c r="ZI61" s="73"/>
      <c r="ZJ61" s="73"/>
      <c r="ZK61" s="73"/>
      <c r="ZL61" s="73"/>
      <c r="ZM61" s="73"/>
      <c r="ZN61" s="73"/>
      <c r="ZO61" s="73"/>
      <c r="ZP61" s="73"/>
      <c r="ZQ61" s="73"/>
      <c r="ZR61" s="73"/>
      <c r="ZS61" s="73"/>
      <c r="ZT61" s="73"/>
      <c r="ZU61" s="73"/>
      <c r="ZV61" s="73"/>
      <c r="ZW61" s="73"/>
      <c r="ZX61" s="73"/>
      <c r="ZY61" s="73"/>
      <c r="ZZ61" s="73"/>
      <c r="AAA61" s="73"/>
      <c r="AAB61" s="73"/>
      <c r="AAC61" s="73"/>
      <c r="AAD61" s="73"/>
      <c r="AAE61" s="73"/>
      <c r="AAF61" s="73"/>
      <c r="AAG61" s="73"/>
      <c r="AAH61" s="73"/>
      <c r="AAI61" s="73"/>
      <c r="AAJ61" s="73"/>
      <c r="AAK61" s="73"/>
      <c r="AAL61" s="73"/>
      <c r="AAM61" s="73"/>
      <c r="AAN61" s="73"/>
      <c r="AAO61" s="73"/>
      <c r="AAP61" s="73"/>
      <c r="AAQ61" s="73"/>
      <c r="AAR61" s="73"/>
      <c r="AAS61" s="73"/>
      <c r="AAT61" s="73"/>
      <c r="AAU61" s="73"/>
      <c r="AAV61" s="73"/>
      <c r="AAW61" s="73"/>
      <c r="AAX61" s="73"/>
      <c r="AAY61" s="73"/>
      <c r="AAZ61" s="73"/>
      <c r="ABA61" s="73"/>
      <c r="ABB61" s="73"/>
      <c r="ABC61" s="73"/>
      <c r="ABD61" s="73"/>
      <c r="ABE61" s="73"/>
      <c r="ABF61" s="73"/>
      <c r="ABG61" s="73"/>
      <c r="ABH61" s="73"/>
      <c r="ABI61" s="73"/>
      <c r="ABJ61" s="73"/>
      <c r="ABK61" s="73"/>
      <c r="ABL61" s="73"/>
      <c r="ABM61" s="73"/>
      <c r="ABN61" s="73"/>
      <c r="ABO61" s="73"/>
      <c r="ABP61" s="73"/>
      <c r="ABQ61" s="73"/>
      <c r="ABR61" s="73"/>
      <c r="ABS61" s="73"/>
      <c r="ABT61" s="73"/>
      <c r="ABU61" s="73"/>
      <c r="ABV61" s="73"/>
      <c r="ABW61" s="73"/>
      <c r="ABX61" s="73"/>
      <c r="ABY61" s="73"/>
      <c r="ABZ61" s="73"/>
      <c r="ACA61" s="73"/>
      <c r="ACB61" s="73"/>
      <c r="ACC61" s="73"/>
      <c r="ACD61" s="73"/>
      <c r="ACE61" s="73"/>
      <c r="ACF61" s="73"/>
      <c r="ACG61" s="73"/>
      <c r="ACH61" s="73"/>
      <c r="ACI61" s="73"/>
      <c r="ACJ61" s="73"/>
      <c r="ACK61" s="73"/>
      <c r="ACL61" s="73"/>
      <c r="ACM61" s="73"/>
      <c r="ACN61" s="73"/>
      <c r="ACO61" s="73"/>
      <c r="ACP61" s="73"/>
      <c r="ACQ61" s="73"/>
      <c r="ACR61" s="73"/>
      <c r="ACS61" s="73"/>
      <c r="ACT61" s="73"/>
      <c r="ACU61" s="73"/>
      <c r="ACV61" s="73"/>
      <c r="ACW61" s="73"/>
      <c r="ACX61" s="73"/>
      <c r="ACY61" s="73"/>
      <c r="ACZ61" s="73"/>
      <c r="ADA61" s="73"/>
      <c r="ADB61" s="73"/>
      <c r="ADC61" s="73"/>
      <c r="ADD61" s="73"/>
      <c r="ADE61" s="73"/>
      <c r="ADF61" s="73"/>
      <c r="ADG61" s="73"/>
      <c r="ADH61" s="73"/>
      <c r="ADI61" s="73"/>
      <c r="ADJ61" s="73"/>
      <c r="ADK61" s="73"/>
      <c r="ADL61" s="73"/>
      <c r="ADM61" s="73"/>
      <c r="ADN61" s="73"/>
      <c r="ADO61" s="73"/>
      <c r="ADP61" s="73"/>
      <c r="ADQ61" s="73"/>
      <c r="ADR61" s="73"/>
      <c r="ADS61" s="73"/>
      <c r="ADT61" s="73"/>
      <c r="ADU61" s="73"/>
      <c r="ADV61" s="73"/>
      <c r="ADW61" s="73"/>
      <c r="ADX61" s="73"/>
      <c r="ADY61" s="73"/>
      <c r="ADZ61" s="73"/>
      <c r="AEA61" s="73"/>
      <c r="AEB61" s="73"/>
      <c r="AEC61" s="73"/>
      <c r="AED61" s="73"/>
      <c r="AEE61" s="73"/>
      <c r="AEF61" s="73"/>
      <c r="AEG61" s="73"/>
      <c r="AEH61" s="73"/>
      <c r="AEI61" s="73"/>
      <c r="AEJ61" s="73"/>
      <c r="AEK61" s="73"/>
      <c r="AEL61" s="73"/>
      <c r="AEM61" s="73"/>
      <c r="AEN61" s="73"/>
      <c r="AEO61" s="73"/>
      <c r="AEP61" s="73"/>
      <c r="AEQ61" s="73"/>
      <c r="AER61" s="73"/>
      <c r="AES61" s="73"/>
      <c r="AET61" s="73"/>
      <c r="AEU61" s="73"/>
      <c r="AEV61" s="73"/>
      <c r="AEW61" s="73"/>
      <c r="AEX61" s="73"/>
      <c r="AEY61" s="73"/>
      <c r="AEZ61" s="73"/>
      <c r="AFA61" s="73"/>
      <c r="AFB61" s="73"/>
      <c r="AFC61" s="73"/>
      <c r="AFD61" s="73"/>
      <c r="AFE61" s="73"/>
      <c r="AFF61" s="73"/>
      <c r="AFG61" s="73"/>
      <c r="AFH61" s="73"/>
      <c r="AFI61" s="73"/>
      <c r="AFJ61" s="73"/>
      <c r="AFK61" s="73"/>
      <c r="AFL61" s="73"/>
      <c r="AFM61" s="73"/>
      <c r="AFN61" s="73"/>
      <c r="AFO61" s="73"/>
      <c r="AFP61" s="73"/>
      <c r="AFQ61" s="73"/>
      <c r="AFR61" s="73"/>
      <c r="AFS61" s="73"/>
      <c r="AFT61" s="73"/>
      <c r="AFU61" s="73"/>
      <c r="AFV61" s="73"/>
      <c r="AFW61" s="73"/>
      <c r="AFX61" s="73"/>
      <c r="AFY61" s="73"/>
      <c r="AFZ61" s="73"/>
      <c r="AGA61" s="73"/>
      <c r="AGB61" s="73"/>
      <c r="AGC61" s="73"/>
      <c r="AGD61" s="73"/>
      <c r="AGE61" s="73"/>
      <c r="AGF61" s="73"/>
      <c r="AGG61" s="73"/>
      <c r="AGH61" s="73"/>
      <c r="AGI61" s="73"/>
      <c r="AGJ61" s="73"/>
      <c r="AGK61" s="73"/>
      <c r="AGL61" s="73"/>
      <c r="AGM61" s="73"/>
      <c r="AGN61" s="73"/>
      <c r="AGO61" s="73"/>
      <c r="AGP61" s="73"/>
      <c r="AGQ61" s="73"/>
      <c r="AGR61" s="73"/>
      <c r="AGS61" s="73"/>
      <c r="AGT61" s="73"/>
      <c r="AGU61" s="73"/>
      <c r="AGV61" s="73"/>
      <c r="AGW61" s="73"/>
      <c r="AGX61" s="73"/>
      <c r="AGY61" s="73"/>
      <c r="AGZ61" s="73"/>
      <c r="AHA61" s="73"/>
      <c r="AHB61" s="73"/>
      <c r="AHC61" s="73"/>
      <c r="AHD61" s="73"/>
      <c r="AHE61" s="73"/>
      <c r="AHF61" s="73"/>
      <c r="AHG61" s="73"/>
      <c r="AHH61" s="73"/>
      <c r="AHI61" s="73"/>
      <c r="AHJ61" s="73"/>
      <c r="AHK61" s="73"/>
      <c r="AHL61" s="73"/>
      <c r="AHM61" s="73"/>
      <c r="AHN61" s="73"/>
      <c r="AHO61" s="73"/>
      <c r="AHP61" s="73"/>
      <c r="AHQ61" s="73"/>
      <c r="AHR61" s="73"/>
      <c r="AHS61" s="73"/>
      <c r="AHT61" s="73"/>
      <c r="AHU61" s="73"/>
      <c r="AHV61" s="73"/>
      <c r="AHW61" s="73"/>
      <c r="AHX61" s="73"/>
      <c r="AHY61" s="73"/>
      <c r="AHZ61" s="73"/>
      <c r="AIA61" s="73"/>
      <c r="AIB61" s="73"/>
      <c r="AIC61" s="73"/>
      <c r="AID61" s="73"/>
      <c r="AIE61" s="73"/>
      <c r="AIF61" s="73"/>
      <c r="AIG61" s="73"/>
      <c r="AIH61" s="73"/>
      <c r="AII61" s="73"/>
      <c r="AIJ61" s="73"/>
      <c r="AIK61" s="73"/>
      <c r="AIL61" s="73"/>
      <c r="AIM61" s="73"/>
      <c r="AIN61" s="73"/>
      <c r="AIO61" s="73"/>
      <c r="AIP61" s="73"/>
      <c r="AIQ61" s="73"/>
      <c r="AIR61" s="73"/>
      <c r="AIS61" s="73"/>
      <c r="AIT61" s="73"/>
      <c r="AIU61" s="73"/>
      <c r="AIV61" s="73"/>
      <c r="AIW61" s="73"/>
      <c r="AIX61" s="73"/>
      <c r="AIY61" s="73"/>
      <c r="AIZ61" s="73"/>
      <c r="AJA61" s="73"/>
      <c r="AJB61" s="73"/>
      <c r="AJC61" s="73"/>
      <c r="AJD61" s="73"/>
      <c r="AJE61" s="73"/>
      <c r="AJF61" s="73"/>
      <c r="AJG61" s="73"/>
      <c r="AJH61" s="73"/>
      <c r="AJI61" s="73"/>
      <c r="AJJ61" s="73"/>
      <c r="AJK61" s="73"/>
      <c r="AJL61" s="73"/>
      <c r="AJM61" s="73"/>
      <c r="AJN61" s="73"/>
      <c r="AJO61" s="73"/>
      <c r="AJP61" s="73"/>
      <c r="AJQ61" s="73"/>
      <c r="AJR61" s="73"/>
      <c r="AJS61" s="73"/>
      <c r="AJT61" s="73"/>
      <c r="AJU61" s="73"/>
      <c r="AJV61" s="73"/>
      <c r="AJW61" s="73"/>
      <c r="AJX61" s="73"/>
      <c r="AJY61" s="73"/>
      <c r="AJZ61" s="73"/>
      <c r="AKA61" s="73"/>
      <c r="AKB61" s="73"/>
      <c r="AKC61" s="73"/>
      <c r="AKD61" s="73"/>
      <c r="AKE61" s="73"/>
      <c r="AKF61" s="73"/>
      <c r="AKG61" s="73"/>
      <c r="AKH61" s="73"/>
      <c r="AKI61" s="73"/>
      <c r="AKJ61" s="73"/>
      <c r="AKK61" s="73"/>
      <c r="AKL61" s="73"/>
      <c r="AKM61" s="73"/>
      <c r="AKN61" s="73"/>
      <c r="AKO61" s="73"/>
      <c r="AKP61" s="73"/>
      <c r="AKQ61" s="73"/>
      <c r="AKR61" s="73"/>
      <c r="AKS61" s="73"/>
      <c r="AKT61" s="73"/>
      <c r="AKU61" s="73"/>
      <c r="AKV61" s="73"/>
      <c r="AKW61" s="73"/>
      <c r="AKX61" s="73"/>
      <c r="AKY61" s="73"/>
      <c r="AKZ61" s="73"/>
      <c r="ALA61" s="73"/>
      <c r="ALB61" s="73"/>
      <c r="ALC61" s="73"/>
      <c r="ALD61" s="73"/>
      <c r="ALE61" s="73"/>
      <c r="ALF61" s="73"/>
      <c r="ALG61" s="73"/>
      <c r="ALH61" s="73"/>
      <c r="ALI61" s="73"/>
      <c r="ALJ61" s="73"/>
      <c r="ALK61" s="73"/>
      <c r="ALL61" s="73"/>
      <c r="ALM61" s="73"/>
      <c r="ALN61" s="73"/>
      <c r="ALO61" s="73"/>
      <c r="ALP61" s="73"/>
      <c r="ALQ61" s="73"/>
      <c r="ALR61" s="73"/>
      <c r="ALS61" s="73"/>
      <c r="ALT61" s="73"/>
      <c r="ALU61" s="73"/>
      <c r="ALV61" s="73"/>
      <c r="ALW61" s="73"/>
      <c r="ALX61" s="73"/>
      <c r="ALY61" s="73"/>
      <c r="ALZ61" s="73"/>
      <c r="AMA61" s="73"/>
      <c r="AMB61" s="73"/>
      <c r="AMC61" s="73"/>
      <c r="AMD61" s="73"/>
      <c r="AME61" s="73"/>
      <c r="AMF61" s="73"/>
      <c r="AMG61" s="73"/>
      <c r="AMH61" s="73"/>
      <c r="AMI61" s="73"/>
      <c r="AMJ61" s="73"/>
      <c r="AMK61" s="73"/>
      <c r="AML61" s="73"/>
      <c r="AMM61" s="73"/>
      <c r="AMN61" s="73"/>
      <c r="AMO61" s="73"/>
      <c r="AMP61" s="73"/>
      <c r="AMQ61" s="73"/>
      <c r="AMR61" s="73"/>
      <c r="AMS61" s="73"/>
      <c r="AMT61" s="73"/>
      <c r="AMU61" s="73"/>
      <c r="AMV61" s="73"/>
      <c r="AMW61" s="73"/>
      <c r="AMX61" s="73"/>
      <c r="AMY61" s="73"/>
      <c r="AMZ61" s="73"/>
      <c r="ANA61" s="73"/>
      <c r="ANB61" s="73"/>
      <c r="ANC61" s="73"/>
      <c r="AND61" s="73"/>
      <c r="ANE61" s="73"/>
      <c r="ANF61" s="73"/>
      <c r="ANG61" s="73"/>
      <c r="ANH61" s="73"/>
      <c r="ANI61" s="73"/>
      <c r="ANJ61" s="73"/>
      <c r="ANK61" s="73"/>
      <c r="ANL61" s="73"/>
      <c r="ANM61" s="73"/>
      <c r="ANN61" s="73"/>
      <c r="ANO61" s="73"/>
      <c r="ANP61" s="73"/>
      <c r="ANQ61" s="73"/>
      <c r="ANR61" s="73"/>
      <c r="ANS61" s="73"/>
      <c r="ANT61" s="73"/>
      <c r="ANU61" s="73"/>
      <c r="ANV61" s="73"/>
      <c r="ANW61" s="73"/>
      <c r="ANX61" s="73"/>
      <c r="ANY61" s="73"/>
      <c r="ANZ61" s="73"/>
      <c r="AOA61" s="73"/>
      <c r="AOB61" s="73"/>
      <c r="AOC61" s="73"/>
      <c r="AOD61" s="73"/>
      <c r="AOE61" s="73"/>
      <c r="AOF61" s="73"/>
      <c r="AOG61" s="73"/>
      <c r="AOH61" s="73"/>
      <c r="AOI61" s="73"/>
      <c r="AOJ61" s="73"/>
      <c r="AOK61" s="73"/>
      <c r="AOL61" s="73"/>
      <c r="AOM61" s="73"/>
      <c r="AON61" s="73"/>
      <c r="AOO61" s="73"/>
      <c r="AOP61" s="73"/>
      <c r="AOQ61" s="73"/>
      <c r="AOR61" s="73"/>
      <c r="AOS61" s="73"/>
      <c r="AOT61" s="73"/>
      <c r="AOU61" s="73"/>
      <c r="AOV61" s="73"/>
      <c r="AOW61" s="73"/>
      <c r="AOX61" s="73"/>
      <c r="AOY61" s="73"/>
      <c r="AOZ61" s="73"/>
      <c r="APA61" s="73"/>
      <c r="APB61" s="73"/>
      <c r="APC61" s="73"/>
      <c r="APD61" s="73"/>
      <c r="APE61" s="73"/>
      <c r="APF61" s="73"/>
      <c r="APG61" s="73"/>
      <c r="APH61" s="73"/>
      <c r="API61" s="73"/>
      <c r="APJ61" s="73"/>
      <c r="APK61" s="73"/>
      <c r="APL61" s="73"/>
      <c r="APM61" s="73"/>
      <c r="APN61" s="73"/>
      <c r="APO61" s="73"/>
      <c r="APP61" s="73"/>
      <c r="APQ61" s="73"/>
      <c r="APR61" s="73"/>
      <c r="APS61" s="73"/>
      <c r="APT61" s="73"/>
      <c r="APU61" s="73"/>
      <c r="APV61" s="73"/>
      <c r="APW61" s="73"/>
      <c r="APX61" s="73"/>
      <c r="APY61" s="73"/>
      <c r="APZ61" s="73"/>
      <c r="AQA61" s="73"/>
      <c r="AQB61" s="73"/>
      <c r="AQC61" s="73"/>
      <c r="AQD61" s="73"/>
      <c r="AQE61" s="73"/>
      <c r="AQF61" s="73"/>
      <c r="AQG61" s="73"/>
      <c r="AQH61" s="73"/>
      <c r="AQI61" s="73"/>
      <c r="AQJ61" s="73"/>
      <c r="AQK61" s="73"/>
      <c r="AQL61" s="73"/>
      <c r="AQM61" s="73"/>
      <c r="AQN61" s="73"/>
      <c r="AQO61" s="73"/>
      <c r="AQP61" s="73"/>
      <c r="AQQ61" s="73"/>
      <c r="AQR61" s="73"/>
      <c r="AQS61" s="73"/>
      <c r="AQT61" s="73"/>
      <c r="AQU61" s="73"/>
      <c r="AQV61" s="73"/>
      <c r="AQW61" s="73"/>
      <c r="AQX61" s="73"/>
      <c r="AQY61" s="73"/>
      <c r="AQZ61" s="73"/>
      <c r="ARA61" s="73"/>
      <c r="ARB61" s="73"/>
      <c r="ARC61" s="73"/>
      <c r="ARD61" s="73"/>
      <c r="ARE61" s="73"/>
      <c r="ARF61" s="73"/>
      <c r="ARG61" s="73"/>
      <c r="ARH61" s="73"/>
      <c r="ARI61" s="73"/>
      <c r="ARJ61" s="73"/>
      <c r="ARK61" s="73"/>
      <c r="ARL61" s="73"/>
      <c r="ARM61" s="73"/>
      <c r="ARN61" s="73"/>
      <c r="ARO61" s="73"/>
      <c r="ARP61" s="73"/>
      <c r="ARQ61" s="73"/>
      <c r="ARR61" s="73"/>
      <c r="ARS61" s="73"/>
      <c r="ART61" s="73"/>
      <c r="ARU61" s="73"/>
      <c r="ARV61" s="73"/>
      <c r="ARW61" s="73"/>
      <c r="ARX61" s="73"/>
      <c r="ARY61" s="73"/>
      <c r="ARZ61" s="73"/>
      <c r="ASA61" s="73"/>
      <c r="ASB61" s="73"/>
      <c r="ASC61" s="73"/>
      <c r="ASD61" s="73"/>
      <c r="ASE61" s="73"/>
      <c r="ASF61" s="73"/>
      <c r="ASG61" s="73"/>
      <c r="ASH61" s="73"/>
      <c r="ASI61" s="73"/>
      <c r="ASJ61" s="73"/>
      <c r="ASK61" s="73"/>
      <c r="ASL61" s="73"/>
      <c r="ASM61" s="73"/>
      <c r="ASN61" s="73"/>
      <c r="ASO61" s="73"/>
      <c r="ASP61" s="73"/>
      <c r="ASQ61" s="73"/>
      <c r="ASR61" s="73"/>
      <c r="ASS61" s="73"/>
      <c r="AST61" s="73"/>
      <c r="ASU61" s="73"/>
      <c r="ASV61" s="73"/>
      <c r="ASW61" s="73"/>
      <c r="ASX61" s="73"/>
      <c r="ASY61" s="73"/>
      <c r="ASZ61" s="73"/>
      <c r="ATA61" s="73"/>
      <c r="ATB61" s="73"/>
      <c r="ATC61" s="73"/>
      <c r="ATD61" s="73"/>
      <c r="ATE61" s="73"/>
      <c r="ATF61" s="73"/>
      <c r="ATG61" s="73"/>
      <c r="ATH61" s="73"/>
      <c r="ATI61" s="73"/>
      <c r="ATJ61" s="73"/>
      <c r="ATK61" s="73"/>
      <c r="ATL61" s="73"/>
      <c r="ATM61" s="73"/>
      <c r="ATN61" s="73"/>
      <c r="ATO61" s="73"/>
      <c r="ATP61" s="73"/>
      <c r="ATQ61" s="73"/>
      <c r="ATR61" s="73"/>
      <c r="ATS61" s="73"/>
      <c r="ATT61" s="73"/>
      <c r="ATU61" s="73"/>
      <c r="ATV61" s="73"/>
      <c r="ATW61" s="73"/>
      <c r="ATX61" s="73"/>
      <c r="ATY61" s="73"/>
      <c r="ATZ61" s="73"/>
      <c r="AUA61" s="73"/>
      <c r="AUB61" s="73"/>
      <c r="AUC61" s="73"/>
      <c r="AUD61" s="73"/>
      <c r="AUE61" s="73"/>
      <c r="AUF61" s="73"/>
      <c r="AUG61" s="73"/>
      <c r="AUH61" s="73"/>
      <c r="AUI61" s="73"/>
      <c r="AUJ61" s="73"/>
      <c r="AUK61" s="73"/>
      <c r="AUL61" s="73"/>
      <c r="AUM61" s="73"/>
      <c r="AUN61" s="73"/>
      <c r="AUO61" s="73"/>
      <c r="AUP61" s="73"/>
      <c r="AUQ61" s="73"/>
      <c r="AUR61" s="73"/>
      <c r="AUS61" s="73"/>
      <c r="AUT61" s="73"/>
      <c r="AUU61" s="73"/>
      <c r="AUV61" s="73"/>
      <c r="AUW61" s="73"/>
      <c r="AUX61" s="73"/>
      <c r="AUY61" s="73"/>
      <c r="AUZ61" s="73"/>
      <c r="AVA61" s="73"/>
      <c r="AVB61" s="73"/>
      <c r="AVC61" s="73"/>
      <c r="AVD61" s="73"/>
      <c r="AVE61" s="73"/>
      <c r="AVF61" s="73"/>
      <c r="AVG61" s="73"/>
      <c r="AVH61" s="73"/>
      <c r="AVI61" s="73"/>
      <c r="AVJ61" s="73"/>
      <c r="AVK61" s="73"/>
      <c r="AVL61" s="73"/>
      <c r="AVM61" s="73"/>
      <c r="AVN61" s="73"/>
      <c r="AVO61" s="73"/>
      <c r="AVP61" s="73"/>
      <c r="AVQ61" s="73"/>
      <c r="AVR61" s="73"/>
      <c r="AVS61" s="73"/>
      <c r="AVT61" s="73"/>
      <c r="AVU61" s="73"/>
      <c r="AVV61" s="73"/>
      <c r="AVW61" s="73"/>
      <c r="AVX61" s="73"/>
      <c r="AVY61" s="73"/>
      <c r="AVZ61" s="73"/>
      <c r="AWA61" s="73"/>
      <c r="AWB61" s="73"/>
      <c r="AWC61" s="73"/>
      <c r="AWD61" s="73"/>
      <c r="AWE61" s="73"/>
      <c r="AWF61" s="73"/>
      <c r="AWG61" s="73"/>
      <c r="AWH61" s="73"/>
      <c r="AWI61" s="73"/>
      <c r="AWJ61" s="73"/>
      <c r="AWK61" s="73"/>
      <c r="AWL61" s="73"/>
      <c r="AWM61" s="73"/>
      <c r="AWN61" s="73"/>
      <c r="AWO61" s="73"/>
      <c r="AWP61" s="73"/>
      <c r="AWQ61" s="73"/>
      <c r="AWR61" s="73"/>
      <c r="AWS61" s="73"/>
      <c r="AWT61" s="73"/>
      <c r="AWU61" s="73"/>
      <c r="AWV61" s="73"/>
      <c r="AWW61" s="73"/>
      <c r="AWX61" s="73"/>
      <c r="AWY61" s="73"/>
      <c r="AWZ61" s="73"/>
      <c r="AXA61" s="73"/>
      <c r="AXB61" s="73"/>
      <c r="AXC61" s="73"/>
      <c r="AXD61" s="73"/>
      <c r="AXE61" s="73"/>
      <c r="AXF61" s="73"/>
      <c r="AXG61" s="73"/>
      <c r="AXH61" s="73"/>
      <c r="AXI61" s="73"/>
      <c r="AXJ61" s="73"/>
      <c r="AXK61" s="73"/>
      <c r="AXL61" s="73"/>
      <c r="AXM61" s="73"/>
      <c r="AXN61" s="73"/>
      <c r="AXO61" s="73"/>
      <c r="AXP61" s="73"/>
      <c r="AXQ61" s="73"/>
      <c r="AXR61" s="73"/>
      <c r="AXS61" s="73"/>
      <c r="AXT61" s="73"/>
      <c r="AXU61" s="73"/>
      <c r="AXV61" s="73"/>
      <c r="AXW61" s="73"/>
      <c r="AXX61" s="73"/>
      <c r="AXY61" s="73"/>
      <c r="AXZ61" s="73"/>
      <c r="AYA61" s="73"/>
      <c r="AYB61" s="73"/>
      <c r="AYC61" s="73"/>
      <c r="AYD61" s="73"/>
      <c r="AYE61" s="73"/>
      <c r="AYF61" s="73"/>
      <c r="AYG61" s="73"/>
      <c r="AYH61" s="73"/>
      <c r="AYI61" s="73"/>
      <c r="AYJ61" s="73"/>
      <c r="AYK61" s="73"/>
      <c r="AYL61" s="73"/>
      <c r="AYM61" s="73"/>
      <c r="AYN61" s="73"/>
      <c r="AYO61" s="73"/>
      <c r="AYP61" s="73"/>
      <c r="AYQ61" s="73"/>
      <c r="AYR61" s="73"/>
      <c r="AYS61" s="73"/>
      <c r="AYT61" s="73"/>
      <c r="AYU61" s="73"/>
      <c r="AYV61" s="73"/>
      <c r="AYW61" s="73"/>
      <c r="AYX61" s="73"/>
      <c r="AYY61" s="73"/>
      <c r="AYZ61" s="73"/>
      <c r="AZA61" s="73"/>
      <c r="AZB61" s="73"/>
      <c r="AZC61" s="73"/>
      <c r="AZD61" s="73"/>
      <c r="AZE61" s="73"/>
      <c r="AZF61" s="73"/>
      <c r="AZG61" s="73"/>
      <c r="AZH61" s="73"/>
      <c r="AZI61" s="73"/>
      <c r="AZJ61" s="73"/>
      <c r="AZK61" s="73"/>
      <c r="AZL61" s="73"/>
      <c r="AZM61" s="73"/>
      <c r="AZN61" s="73"/>
      <c r="AZO61" s="73"/>
      <c r="AZP61" s="73"/>
      <c r="AZQ61" s="73"/>
      <c r="AZR61" s="73"/>
      <c r="AZS61" s="73"/>
      <c r="AZT61" s="73"/>
      <c r="AZU61" s="73"/>
      <c r="AZV61" s="73"/>
      <c r="AZW61" s="73"/>
      <c r="AZX61" s="73"/>
      <c r="AZY61" s="73"/>
      <c r="AZZ61" s="73"/>
      <c r="BAA61" s="73"/>
      <c r="BAB61" s="73"/>
      <c r="BAC61" s="73"/>
      <c r="BAD61" s="73"/>
      <c r="BAE61" s="73"/>
      <c r="BAF61" s="73"/>
      <c r="BAG61" s="73"/>
      <c r="BAH61" s="73"/>
      <c r="BAI61" s="73"/>
      <c r="BAJ61" s="73"/>
      <c r="BAK61" s="73"/>
      <c r="BAL61" s="73"/>
      <c r="BAM61" s="73"/>
      <c r="BAN61" s="73"/>
      <c r="BAO61" s="73"/>
      <c r="BAP61" s="73"/>
      <c r="BAQ61" s="73"/>
      <c r="BAR61" s="73"/>
      <c r="BAS61" s="73"/>
      <c r="BAT61" s="73"/>
      <c r="BAU61" s="73"/>
      <c r="BAV61" s="73"/>
      <c r="BAW61" s="73"/>
      <c r="BAX61" s="73"/>
      <c r="BAY61" s="73"/>
      <c r="BAZ61" s="73"/>
      <c r="BBA61" s="73"/>
      <c r="BBB61" s="73"/>
      <c r="BBC61" s="73"/>
      <c r="BBD61" s="73"/>
      <c r="BBE61" s="73"/>
      <c r="BBF61" s="73"/>
      <c r="BBG61" s="73"/>
      <c r="BBH61" s="73"/>
      <c r="BBI61" s="73"/>
      <c r="BBJ61" s="73"/>
      <c r="BBK61" s="73"/>
      <c r="BBL61" s="73"/>
      <c r="BBM61" s="73"/>
      <c r="BBN61" s="73"/>
      <c r="BBO61" s="73"/>
      <c r="BBP61" s="73"/>
      <c r="BBQ61" s="73"/>
      <c r="BBR61" s="73"/>
      <c r="BBS61" s="73"/>
      <c r="BBT61" s="73"/>
      <c r="BBU61" s="73"/>
      <c r="BBV61" s="73"/>
      <c r="BBW61" s="73"/>
      <c r="BBX61" s="73"/>
      <c r="BBY61" s="73"/>
      <c r="BBZ61" s="73"/>
      <c r="BCA61" s="73"/>
      <c r="BCB61" s="73"/>
      <c r="BCC61" s="73"/>
      <c r="BCD61" s="73"/>
      <c r="BCE61" s="73"/>
      <c r="BCF61" s="73"/>
      <c r="BCG61" s="73"/>
      <c r="BCH61" s="73"/>
      <c r="BCI61" s="73"/>
      <c r="BCJ61" s="73"/>
      <c r="BCK61" s="73"/>
      <c r="BCL61" s="73"/>
      <c r="BCM61" s="73"/>
      <c r="BCN61" s="73"/>
      <c r="BCO61" s="73"/>
      <c r="BCP61" s="73"/>
      <c r="BCQ61" s="73"/>
      <c r="BCR61" s="73"/>
      <c r="BCS61" s="73"/>
      <c r="BCT61" s="73"/>
      <c r="BCU61" s="73"/>
      <c r="BCV61" s="73"/>
      <c r="BCW61" s="73"/>
      <c r="BCX61" s="73"/>
      <c r="BCY61" s="73"/>
      <c r="BCZ61" s="73"/>
      <c r="BDA61" s="73"/>
      <c r="BDB61" s="73"/>
      <c r="BDC61" s="73"/>
      <c r="BDD61" s="73"/>
      <c r="BDE61" s="73"/>
      <c r="BDF61" s="73"/>
      <c r="BDG61" s="73"/>
      <c r="BDH61" s="73"/>
      <c r="BDI61" s="73"/>
      <c r="BDJ61" s="73"/>
      <c r="BDK61" s="73"/>
      <c r="BDL61" s="73"/>
      <c r="BDM61" s="73"/>
      <c r="BDN61" s="73"/>
      <c r="BDO61" s="73"/>
      <c r="BDP61" s="73"/>
      <c r="BDQ61" s="73"/>
      <c r="BDR61" s="73"/>
      <c r="BDS61" s="73"/>
      <c r="BDT61" s="73"/>
      <c r="BDU61" s="73"/>
      <c r="BDV61" s="73"/>
      <c r="BDW61" s="73"/>
      <c r="BDX61" s="73"/>
      <c r="BDY61" s="73"/>
      <c r="BDZ61" s="73"/>
      <c r="BEA61" s="73"/>
      <c r="BEB61" s="73"/>
      <c r="BEC61" s="73"/>
      <c r="BED61" s="73"/>
      <c r="BEE61" s="73"/>
      <c r="BEF61" s="73"/>
      <c r="BEG61" s="73"/>
      <c r="BEH61" s="73"/>
      <c r="BEI61" s="73"/>
      <c r="BEJ61" s="73"/>
      <c r="BEK61" s="73"/>
      <c r="BEL61" s="73"/>
      <c r="BEM61" s="73"/>
      <c r="BEN61" s="73"/>
      <c r="BEO61" s="73"/>
      <c r="BEP61" s="73"/>
      <c r="BEQ61" s="73"/>
      <c r="BER61" s="73"/>
      <c r="BES61" s="73"/>
      <c r="BET61" s="73"/>
      <c r="BEU61" s="73"/>
      <c r="BEV61" s="73"/>
      <c r="BEW61" s="73"/>
      <c r="BEX61" s="73"/>
      <c r="BEY61" s="73"/>
      <c r="BEZ61" s="73"/>
      <c r="BFA61" s="73"/>
      <c r="BFB61" s="73"/>
      <c r="BFC61" s="73"/>
      <c r="BFD61" s="73"/>
      <c r="BFE61" s="73"/>
      <c r="BFF61" s="73"/>
      <c r="BFG61" s="73"/>
      <c r="BFH61" s="73"/>
      <c r="BFI61" s="73"/>
      <c r="BFJ61" s="73"/>
      <c r="BFK61" s="73"/>
      <c r="BFL61" s="73"/>
      <c r="BFM61" s="73"/>
      <c r="BFN61" s="73"/>
      <c r="BFO61" s="73"/>
      <c r="BFP61" s="73"/>
      <c r="BFQ61" s="73"/>
      <c r="BFR61" s="73"/>
      <c r="BFS61" s="73"/>
      <c r="BFT61" s="73"/>
      <c r="BFU61" s="73"/>
      <c r="BFV61" s="73"/>
      <c r="BFW61" s="73"/>
      <c r="BFX61" s="73"/>
      <c r="BFY61" s="73"/>
      <c r="BFZ61" s="73"/>
      <c r="BGA61" s="73"/>
      <c r="BGB61" s="73"/>
      <c r="BGC61" s="73"/>
      <c r="BGD61" s="73"/>
      <c r="BGE61" s="73"/>
      <c r="BGF61" s="73"/>
      <c r="BGG61" s="73"/>
      <c r="BGH61" s="73"/>
      <c r="BGI61" s="73"/>
      <c r="BGJ61" s="73"/>
      <c r="BGK61" s="73"/>
      <c r="BGL61" s="73"/>
      <c r="BGM61" s="73"/>
      <c r="BGN61" s="73"/>
      <c r="BGO61" s="73"/>
      <c r="BGP61" s="73"/>
      <c r="BGQ61" s="73"/>
      <c r="BGR61" s="73"/>
      <c r="BGS61" s="73"/>
      <c r="BGT61" s="73"/>
      <c r="BGU61" s="73"/>
      <c r="BGV61" s="73"/>
      <c r="BGW61" s="73"/>
      <c r="BGX61" s="73"/>
      <c r="BGY61" s="73"/>
      <c r="BGZ61" s="73"/>
      <c r="BHA61" s="73"/>
      <c r="BHB61" s="73"/>
      <c r="BHC61" s="73"/>
      <c r="BHD61" s="73"/>
      <c r="BHE61" s="73"/>
      <c r="BHF61" s="73"/>
      <c r="BHG61" s="73"/>
      <c r="BHH61" s="73"/>
      <c r="BHI61" s="73"/>
      <c r="BHJ61" s="73"/>
      <c r="BHK61" s="73"/>
      <c r="BHL61" s="73"/>
      <c r="BHM61" s="73"/>
      <c r="BHN61" s="73"/>
      <c r="BHO61" s="73"/>
      <c r="BHP61" s="73"/>
      <c r="BHQ61" s="73"/>
      <c r="BHR61" s="73"/>
      <c r="BHS61" s="73"/>
      <c r="BHT61" s="73"/>
      <c r="BHU61" s="73"/>
      <c r="BHV61" s="73"/>
      <c r="BHW61" s="73"/>
      <c r="BHX61" s="73"/>
      <c r="BHY61" s="73"/>
      <c r="BHZ61" s="73"/>
      <c r="BIA61" s="73"/>
      <c r="BIB61" s="73"/>
      <c r="BIC61" s="73"/>
      <c r="BID61" s="73"/>
      <c r="BIE61" s="73"/>
      <c r="BIF61" s="73"/>
      <c r="BIG61" s="73"/>
      <c r="BIH61" s="73"/>
      <c r="BII61" s="73"/>
      <c r="BIJ61" s="73"/>
      <c r="BIK61" s="73"/>
      <c r="BIL61" s="73"/>
      <c r="BIM61" s="73"/>
      <c r="BIN61" s="73"/>
      <c r="BIO61" s="73"/>
      <c r="BIP61" s="73"/>
      <c r="BIQ61" s="73"/>
      <c r="BIR61" s="73"/>
      <c r="BIS61" s="73"/>
      <c r="BIT61" s="73"/>
      <c r="BIU61" s="73"/>
      <c r="BIV61" s="73"/>
      <c r="BIW61" s="73"/>
      <c r="BIX61" s="73"/>
      <c r="BIY61" s="73"/>
      <c r="BIZ61" s="73"/>
      <c r="BJA61" s="73"/>
      <c r="BJB61" s="73"/>
      <c r="BJC61" s="73"/>
      <c r="BJD61" s="73"/>
      <c r="BJE61" s="73"/>
      <c r="BJF61" s="73"/>
      <c r="BJG61" s="73"/>
      <c r="BJH61" s="73"/>
      <c r="BJI61" s="73"/>
      <c r="BJJ61" s="73"/>
      <c r="BJK61" s="73"/>
      <c r="BJL61" s="73"/>
      <c r="BJM61" s="73"/>
      <c r="BJN61" s="73"/>
      <c r="BJO61" s="73"/>
      <c r="BJP61" s="73"/>
      <c r="BJQ61" s="73"/>
      <c r="BJR61" s="73"/>
      <c r="BJS61" s="73"/>
      <c r="BJT61" s="73"/>
      <c r="BJU61" s="73"/>
      <c r="BJV61" s="73"/>
      <c r="BJW61" s="73"/>
      <c r="BJX61" s="73"/>
      <c r="BJY61" s="73"/>
      <c r="BJZ61" s="73"/>
      <c r="BKA61" s="73"/>
      <c r="BKB61" s="73"/>
      <c r="BKC61" s="73"/>
      <c r="BKD61" s="73"/>
      <c r="BKE61" s="73"/>
      <c r="BKF61" s="73"/>
      <c r="BKG61" s="73"/>
      <c r="BKH61" s="73"/>
      <c r="BKI61" s="73"/>
      <c r="BKJ61" s="73"/>
      <c r="BKK61" s="73"/>
      <c r="BKL61" s="73"/>
      <c r="BKM61" s="73"/>
      <c r="BKN61" s="73"/>
      <c r="BKO61" s="73"/>
      <c r="BKP61" s="73"/>
      <c r="BKQ61" s="73"/>
      <c r="BKR61" s="73"/>
      <c r="BKS61" s="73"/>
      <c r="BKT61" s="73"/>
      <c r="BKU61" s="73"/>
      <c r="BKV61" s="73"/>
      <c r="BKW61" s="73"/>
      <c r="BKX61" s="73"/>
      <c r="BKY61" s="73"/>
      <c r="BKZ61" s="73"/>
      <c r="BLA61" s="73"/>
      <c r="BLB61" s="73"/>
      <c r="BLC61" s="73"/>
      <c r="BLD61" s="73"/>
      <c r="BLE61" s="73"/>
      <c r="BLF61" s="73"/>
      <c r="BLG61" s="73"/>
      <c r="BLH61" s="73"/>
      <c r="BLI61" s="73"/>
      <c r="BLJ61" s="73"/>
      <c r="BLK61" s="73"/>
      <c r="BLL61" s="73"/>
      <c r="BLM61" s="73"/>
      <c r="BLN61" s="73"/>
      <c r="BLO61" s="73"/>
      <c r="BLP61" s="73"/>
      <c r="BLQ61" s="73"/>
      <c r="BLR61" s="73"/>
      <c r="BLS61" s="73"/>
      <c r="BLT61" s="73"/>
      <c r="BLU61" s="73"/>
      <c r="BLV61" s="73"/>
      <c r="BLW61" s="73"/>
      <c r="BLX61" s="73"/>
      <c r="BLY61" s="73"/>
      <c r="BLZ61" s="73"/>
      <c r="BMA61" s="73"/>
      <c r="BMB61" s="73"/>
      <c r="BMC61" s="73"/>
      <c r="BMD61" s="73"/>
      <c r="BME61" s="73"/>
      <c r="BMF61" s="73"/>
      <c r="BMG61" s="73"/>
      <c r="BMH61" s="73"/>
      <c r="BMI61" s="73"/>
      <c r="BMJ61" s="73"/>
      <c r="BMK61" s="73"/>
      <c r="BML61" s="73"/>
      <c r="BMM61" s="73"/>
      <c r="BMN61" s="73"/>
      <c r="BMO61" s="73"/>
      <c r="BMP61" s="73"/>
      <c r="BMQ61" s="73"/>
      <c r="BMR61" s="73"/>
      <c r="BMS61" s="73"/>
      <c r="BMT61" s="73"/>
      <c r="BMU61" s="73"/>
      <c r="BMV61" s="73"/>
      <c r="BMW61" s="73"/>
      <c r="BMX61" s="73"/>
      <c r="BMY61" s="73"/>
      <c r="BMZ61" s="73"/>
      <c r="BNA61" s="73"/>
      <c r="BNB61" s="73"/>
      <c r="BNC61" s="73"/>
      <c r="BND61" s="73"/>
      <c r="BNE61" s="73"/>
      <c r="BNF61" s="73"/>
      <c r="BNG61" s="73"/>
      <c r="BNH61" s="73"/>
      <c r="BNI61" s="73"/>
      <c r="BNJ61" s="73"/>
      <c r="BNK61" s="73"/>
      <c r="BNL61" s="73"/>
      <c r="BNM61" s="73"/>
      <c r="BNN61" s="73"/>
      <c r="BNO61" s="73"/>
      <c r="BNP61" s="73"/>
      <c r="BNQ61" s="73"/>
      <c r="BNR61" s="73"/>
      <c r="BNS61" s="73"/>
      <c r="BNT61" s="73"/>
      <c r="BNU61" s="73"/>
      <c r="BNV61" s="73"/>
      <c r="BNW61" s="73"/>
      <c r="BNX61" s="73"/>
      <c r="BNY61" s="73"/>
      <c r="BNZ61" s="73"/>
      <c r="BOA61" s="73"/>
      <c r="BOB61" s="73"/>
      <c r="BOC61" s="73"/>
      <c r="BOD61" s="73"/>
      <c r="BOE61" s="73"/>
      <c r="BOF61" s="73"/>
      <c r="BOG61" s="73"/>
      <c r="BOH61" s="73"/>
      <c r="BOI61" s="73"/>
      <c r="BOJ61" s="73"/>
      <c r="BOK61" s="73"/>
      <c r="BOL61" s="73"/>
      <c r="BOM61" s="73"/>
      <c r="BON61" s="73"/>
      <c r="BOO61" s="73"/>
      <c r="BOP61" s="73"/>
      <c r="BOQ61" s="73"/>
      <c r="BOR61" s="73"/>
      <c r="BOS61" s="73"/>
      <c r="BOT61" s="73"/>
      <c r="BOU61" s="73"/>
      <c r="BOV61" s="73"/>
      <c r="BOW61" s="73"/>
      <c r="BOX61" s="73"/>
      <c r="BOY61" s="73"/>
      <c r="BOZ61" s="73"/>
      <c r="BPA61" s="73"/>
      <c r="BPB61" s="73"/>
      <c r="BPC61" s="73"/>
      <c r="BPD61" s="73"/>
      <c r="BPE61" s="73"/>
      <c r="BPF61" s="73"/>
      <c r="BPG61" s="73"/>
      <c r="BPH61" s="73"/>
      <c r="BPI61" s="73"/>
      <c r="BPJ61" s="73"/>
      <c r="BPK61" s="73"/>
      <c r="BPL61" s="73"/>
      <c r="BPM61" s="73"/>
      <c r="BPN61" s="73"/>
      <c r="BPO61" s="73"/>
      <c r="BPP61" s="73"/>
      <c r="BPQ61" s="73"/>
      <c r="BPR61" s="73"/>
      <c r="BPS61" s="73"/>
      <c r="BPT61" s="73"/>
      <c r="BPU61" s="73"/>
      <c r="BPV61" s="73"/>
      <c r="BPW61" s="73"/>
      <c r="BPX61" s="73"/>
      <c r="BPY61" s="73"/>
      <c r="BPZ61" s="73"/>
      <c r="BQA61" s="73"/>
      <c r="BQB61" s="73"/>
      <c r="BQC61" s="73"/>
      <c r="BQD61" s="73"/>
      <c r="BQE61" s="73"/>
      <c r="BQF61" s="73"/>
      <c r="BQG61" s="73"/>
      <c r="BQH61" s="73"/>
      <c r="BQI61" s="73"/>
      <c r="BQJ61" s="73"/>
      <c r="BQK61" s="73"/>
      <c r="BQL61" s="73"/>
      <c r="BQM61" s="73"/>
      <c r="BQN61" s="73"/>
      <c r="BQO61" s="73"/>
      <c r="BQP61" s="73"/>
      <c r="BQQ61" s="73"/>
      <c r="BQR61" s="73"/>
      <c r="BQS61" s="73"/>
      <c r="BQT61" s="73"/>
      <c r="BQU61" s="73"/>
      <c r="BQV61" s="73"/>
      <c r="BQW61" s="73"/>
      <c r="BQX61" s="73"/>
      <c r="BQY61" s="73"/>
      <c r="BQZ61" s="73"/>
      <c r="BRA61" s="73"/>
      <c r="BRB61" s="73"/>
      <c r="BRC61" s="73"/>
      <c r="BRD61" s="73"/>
      <c r="BRE61" s="73"/>
      <c r="BRF61" s="73"/>
      <c r="BRG61" s="73"/>
      <c r="BRH61" s="73"/>
      <c r="BRI61" s="73"/>
      <c r="BRJ61" s="73"/>
      <c r="BRK61" s="73"/>
      <c r="BRL61" s="73"/>
      <c r="BRM61" s="73"/>
      <c r="BRN61" s="73"/>
      <c r="BRO61" s="73"/>
      <c r="BRP61" s="73"/>
      <c r="BRQ61" s="73"/>
      <c r="BRR61" s="73"/>
      <c r="BRS61" s="73"/>
      <c r="BRT61" s="73"/>
      <c r="BRU61" s="73"/>
      <c r="BRV61" s="73"/>
      <c r="BRW61" s="73"/>
      <c r="BRX61" s="73"/>
      <c r="BRY61" s="73"/>
      <c r="BRZ61" s="73"/>
      <c r="BSA61" s="73"/>
      <c r="BSB61" s="73"/>
      <c r="BSC61" s="73"/>
      <c r="BSD61" s="73"/>
      <c r="BSE61" s="73"/>
      <c r="BSF61" s="73"/>
      <c r="BSG61" s="73"/>
      <c r="BSH61" s="73"/>
      <c r="BSI61" s="73"/>
      <c r="BSJ61" s="73"/>
      <c r="BSK61" s="73"/>
      <c r="BSL61" s="73"/>
      <c r="BSM61" s="73"/>
      <c r="BSN61" s="73"/>
      <c r="BSO61" s="73"/>
      <c r="BSP61" s="73"/>
      <c r="BSQ61" s="73"/>
      <c r="BSR61" s="73"/>
      <c r="BSS61" s="73"/>
      <c r="BST61" s="73"/>
      <c r="BSU61" s="73"/>
      <c r="BSV61" s="73"/>
      <c r="BSW61" s="73"/>
      <c r="BSX61" s="73"/>
      <c r="BSY61" s="73"/>
      <c r="BSZ61" s="73"/>
      <c r="BTA61" s="73"/>
      <c r="BTB61" s="73"/>
      <c r="BTC61" s="73"/>
      <c r="BTD61" s="73"/>
      <c r="BTE61" s="73"/>
      <c r="BTF61" s="73"/>
      <c r="BTG61" s="73"/>
      <c r="BTH61" s="73"/>
      <c r="BTI61" s="73"/>
      <c r="BTJ61" s="73"/>
      <c r="BTK61" s="73"/>
      <c r="BTL61" s="73"/>
      <c r="BTM61" s="73"/>
      <c r="BTN61" s="73"/>
      <c r="BTO61" s="73"/>
      <c r="BTP61" s="73"/>
      <c r="BTQ61" s="73"/>
      <c r="BTR61" s="73"/>
      <c r="BTS61" s="73"/>
      <c r="BTT61" s="73"/>
      <c r="BTU61" s="73"/>
      <c r="BTV61" s="73"/>
      <c r="BTW61" s="73"/>
      <c r="BTX61" s="73"/>
      <c r="BTY61" s="73"/>
      <c r="BTZ61" s="73"/>
      <c r="BUA61" s="73"/>
      <c r="BUB61" s="73"/>
      <c r="BUC61" s="73"/>
      <c r="BUD61" s="73"/>
      <c r="BUE61" s="73"/>
      <c r="BUF61" s="73"/>
      <c r="BUG61" s="73"/>
      <c r="BUH61" s="73"/>
      <c r="BUI61" s="73"/>
      <c r="BUJ61" s="73"/>
      <c r="BUK61" s="73"/>
      <c r="BUL61" s="73"/>
      <c r="BUM61" s="73"/>
      <c r="BUN61" s="73"/>
      <c r="BUO61" s="73"/>
      <c r="BUP61" s="73"/>
      <c r="BUQ61" s="73"/>
      <c r="BUR61" s="73"/>
      <c r="BUS61" s="73"/>
      <c r="BUT61" s="73"/>
      <c r="BUU61" s="73"/>
      <c r="BUV61" s="73"/>
      <c r="BUW61" s="73"/>
      <c r="BUX61" s="73"/>
      <c r="BUY61" s="73"/>
      <c r="BUZ61" s="73"/>
      <c r="BVA61" s="73"/>
      <c r="BVB61" s="73"/>
      <c r="BVC61" s="73"/>
      <c r="BVD61" s="73"/>
      <c r="BVE61" s="73"/>
      <c r="BVF61" s="73"/>
      <c r="BVG61" s="73"/>
      <c r="BVH61" s="73"/>
      <c r="BVI61" s="73"/>
      <c r="BVJ61" s="73"/>
      <c r="BVK61" s="73"/>
      <c r="BVL61" s="73"/>
      <c r="BVM61" s="73"/>
      <c r="BVN61" s="73"/>
      <c r="BVO61" s="73"/>
      <c r="BVP61" s="73"/>
      <c r="BVQ61" s="73"/>
      <c r="BVR61" s="73"/>
      <c r="BVS61" s="73"/>
      <c r="BVT61" s="73"/>
      <c r="BVU61" s="73"/>
      <c r="BVV61" s="73"/>
      <c r="BVW61" s="73"/>
      <c r="BVX61" s="73"/>
      <c r="BVY61" s="73"/>
      <c r="BVZ61" s="73"/>
      <c r="BWA61" s="73"/>
      <c r="BWB61" s="73"/>
      <c r="BWC61" s="73"/>
      <c r="BWD61" s="73"/>
      <c r="BWE61" s="73"/>
      <c r="BWF61" s="73"/>
      <c r="BWG61" s="73"/>
      <c r="BWH61" s="73"/>
      <c r="BWI61" s="73"/>
      <c r="BWJ61" s="73"/>
      <c r="BWK61" s="73"/>
      <c r="BWL61" s="73"/>
      <c r="BWM61" s="73"/>
      <c r="BWN61" s="73"/>
      <c r="BWO61" s="73"/>
      <c r="BWP61" s="73"/>
      <c r="BWQ61" s="73"/>
      <c r="BWR61" s="73"/>
      <c r="BWS61" s="73"/>
      <c r="BWT61" s="73"/>
      <c r="BWU61" s="73"/>
      <c r="BWV61" s="73"/>
      <c r="BWW61" s="73"/>
      <c r="BWX61" s="73"/>
      <c r="BWY61" s="73"/>
      <c r="BWZ61" s="73"/>
      <c r="BXA61" s="73"/>
      <c r="BXB61" s="73"/>
      <c r="BXC61" s="73"/>
      <c r="BXD61" s="73"/>
      <c r="BXE61" s="73"/>
      <c r="BXF61" s="73"/>
      <c r="BXG61" s="73"/>
      <c r="BXH61" s="73"/>
      <c r="BXI61" s="73"/>
      <c r="BXJ61" s="73"/>
      <c r="BXK61" s="73"/>
      <c r="BXL61" s="73"/>
      <c r="BXM61" s="73"/>
      <c r="BXN61" s="73"/>
      <c r="BXO61" s="73"/>
      <c r="BXP61" s="73"/>
      <c r="BXQ61" s="73"/>
      <c r="BXR61" s="73"/>
      <c r="BXS61" s="73"/>
      <c r="BXT61" s="73"/>
      <c r="BXU61" s="73"/>
      <c r="BXV61" s="73"/>
      <c r="BXW61" s="73"/>
      <c r="BXX61" s="73"/>
      <c r="BXY61" s="73"/>
      <c r="BXZ61" s="73"/>
      <c r="BYA61" s="73"/>
      <c r="BYB61" s="73"/>
      <c r="BYC61" s="73"/>
      <c r="BYD61" s="73"/>
      <c r="BYE61" s="73"/>
      <c r="BYF61" s="73"/>
      <c r="BYG61" s="73"/>
      <c r="BYH61" s="73"/>
      <c r="BYI61" s="73"/>
      <c r="BYJ61" s="73"/>
      <c r="BYK61" s="73"/>
      <c r="BYL61" s="73"/>
      <c r="BYM61" s="73"/>
      <c r="BYN61" s="73"/>
      <c r="BYO61" s="73"/>
      <c r="BYP61" s="73"/>
      <c r="BYQ61" s="73"/>
      <c r="BYR61" s="73"/>
      <c r="BYS61" s="73"/>
      <c r="BYT61" s="73"/>
      <c r="BYU61" s="73"/>
      <c r="BYV61" s="73"/>
      <c r="BYW61" s="73"/>
      <c r="BYX61" s="73"/>
      <c r="BYY61" s="73"/>
      <c r="BYZ61" s="73"/>
      <c r="BZA61" s="73"/>
      <c r="BZB61" s="73"/>
      <c r="BZC61" s="73"/>
      <c r="BZD61" s="73"/>
      <c r="BZE61" s="73"/>
      <c r="BZF61" s="73"/>
      <c r="BZG61" s="73"/>
      <c r="BZH61" s="73"/>
      <c r="BZI61" s="73"/>
      <c r="BZJ61" s="73"/>
      <c r="BZK61" s="73"/>
      <c r="BZL61" s="73"/>
      <c r="BZM61" s="73"/>
      <c r="BZN61" s="73"/>
      <c r="BZO61" s="73"/>
      <c r="BZP61" s="73"/>
      <c r="BZQ61" s="73"/>
      <c r="BZR61" s="73"/>
      <c r="BZS61" s="73"/>
      <c r="BZT61" s="73"/>
      <c r="BZU61" s="73"/>
      <c r="BZV61" s="73"/>
      <c r="BZW61" s="73"/>
      <c r="BZX61" s="73"/>
      <c r="BZY61" s="73"/>
      <c r="BZZ61" s="73"/>
      <c r="CAA61" s="73"/>
      <c r="CAB61" s="73"/>
      <c r="CAC61" s="73"/>
      <c r="CAD61" s="73"/>
      <c r="CAE61" s="73"/>
      <c r="CAF61" s="73"/>
      <c r="CAG61" s="73"/>
      <c r="CAH61" s="73"/>
      <c r="CAI61" s="73"/>
      <c r="CAJ61" s="73"/>
      <c r="CAK61" s="73"/>
      <c r="CAL61" s="73"/>
      <c r="CAM61" s="73"/>
      <c r="CAN61" s="73"/>
      <c r="CAO61" s="73"/>
      <c r="CAP61" s="73"/>
      <c r="CAQ61" s="73"/>
      <c r="CAR61" s="73"/>
      <c r="CAS61" s="73"/>
      <c r="CAT61" s="73"/>
      <c r="CAU61" s="73"/>
      <c r="CAV61" s="73"/>
      <c r="CAW61" s="73"/>
      <c r="CAX61" s="73"/>
      <c r="CAY61" s="73"/>
      <c r="CAZ61" s="73"/>
      <c r="CBA61" s="73"/>
      <c r="CBB61" s="73"/>
      <c r="CBC61" s="73"/>
      <c r="CBD61" s="73"/>
      <c r="CBE61" s="73"/>
      <c r="CBF61" s="73"/>
      <c r="CBG61" s="73"/>
      <c r="CBH61" s="73"/>
      <c r="CBI61" s="73"/>
      <c r="CBJ61" s="73"/>
      <c r="CBK61" s="73"/>
      <c r="CBL61" s="73"/>
      <c r="CBM61" s="73"/>
      <c r="CBN61" s="73"/>
      <c r="CBO61" s="73"/>
      <c r="CBP61" s="73"/>
      <c r="CBQ61" s="73"/>
      <c r="CBR61" s="73"/>
      <c r="CBS61" s="73"/>
      <c r="CBT61" s="73"/>
      <c r="CBU61" s="73"/>
      <c r="CBV61" s="73"/>
      <c r="CBW61" s="73"/>
      <c r="CBX61" s="73"/>
      <c r="CBY61" s="73"/>
      <c r="CBZ61" s="73"/>
      <c r="CCA61" s="73"/>
      <c r="CCB61" s="73"/>
      <c r="CCC61" s="73"/>
      <c r="CCD61" s="73"/>
      <c r="CCE61" s="73"/>
      <c r="CCF61" s="73"/>
      <c r="CCG61" s="73"/>
      <c r="CCH61" s="73"/>
      <c r="CCI61" s="73"/>
      <c r="CCJ61" s="73"/>
      <c r="CCK61" s="73"/>
      <c r="CCL61" s="73"/>
      <c r="CCM61" s="73"/>
      <c r="CCN61" s="73"/>
      <c r="CCO61" s="73"/>
      <c r="CCP61" s="73"/>
      <c r="CCQ61" s="73"/>
      <c r="CCR61" s="73"/>
      <c r="CCS61" s="73"/>
      <c r="CCT61" s="73"/>
      <c r="CCU61" s="73"/>
      <c r="CCV61" s="73"/>
      <c r="CCW61" s="73"/>
      <c r="CCX61" s="73"/>
      <c r="CCY61" s="73"/>
      <c r="CCZ61" s="73"/>
      <c r="CDA61" s="73"/>
      <c r="CDB61" s="73"/>
      <c r="CDC61" s="73"/>
      <c r="CDD61" s="73"/>
      <c r="CDE61" s="73"/>
      <c r="CDF61" s="73"/>
      <c r="CDG61" s="73"/>
      <c r="CDH61" s="73"/>
      <c r="CDI61" s="73"/>
      <c r="CDJ61" s="73"/>
      <c r="CDK61" s="73"/>
      <c r="CDL61" s="73"/>
      <c r="CDM61" s="73"/>
      <c r="CDN61" s="73"/>
      <c r="CDO61" s="73"/>
      <c r="CDP61" s="73"/>
      <c r="CDQ61" s="73"/>
      <c r="CDR61" s="73"/>
      <c r="CDS61" s="73"/>
      <c r="CDT61" s="73"/>
      <c r="CDU61" s="73"/>
      <c r="CDV61" s="73"/>
      <c r="CDW61" s="73"/>
      <c r="CDX61" s="73"/>
      <c r="CDY61" s="73"/>
      <c r="CDZ61" s="73"/>
      <c r="CEA61" s="73"/>
      <c r="CEB61" s="73"/>
      <c r="CEC61" s="73"/>
      <c r="CED61" s="73"/>
      <c r="CEE61" s="73"/>
      <c r="CEF61" s="73"/>
      <c r="CEG61" s="73"/>
      <c r="CEH61" s="73"/>
      <c r="CEI61" s="73"/>
      <c r="CEJ61" s="73"/>
      <c r="CEK61" s="73"/>
      <c r="CEL61" s="73"/>
      <c r="CEM61" s="73"/>
      <c r="CEN61" s="73"/>
      <c r="CEO61" s="73"/>
      <c r="CEP61" s="73"/>
      <c r="CEQ61" s="73"/>
      <c r="CER61" s="73"/>
      <c r="CES61" s="73"/>
      <c r="CET61" s="73"/>
      <c r="CEU61" s="73"/>
      <c r="CEV61" s="73"/>
      <c r="CEW61" s="73"/>
      <c r="CEX61" s="73"/>
      <c r="CEY61" s="73"/>
      <c r="CEZ61" s="73"/>
      <c r="CFA61" s="73"/>
      <c r="CFB61" s="73"/>
      <c r="CFC61" s="73"/>
      <c r="CFD61" s="73"/>
      <c r="CFE61" s="73"/>
      <c r="CFF61" s="73"/>
      <c r="CFG61" s="73"/>
      <c r="CFH61" s="73"/>
      <c r="CFI61" s="73"/>
      <c r="CFJ61" s="73"/>
      <c r="CFK61" s="73"/>
      <c r="CFL61" s="73"/>
      <c r="CFM61" s="73"/>
      <c r="CFN61" s="73"/>
      <c r="CFO61" s="73"/>
      <c r="CFP61" s="73"/>
      <c r="CFQ61" s="73"/>
      <c r="CFR61" s="73"/>
      <c r="CFS61" s="73"/>
      <c r="CFT61" s="73"/>
      <c r="CFU61" s="73"/>
      <c r="CFV61" s="73"/>
      <c r="CFW61" s="73"/>
      <c r="CFX61" s="73"/>
      <c r="CFY61" s="73"/>
      <c r="CFZ61" s="73"/>
      <c r="CGA61" s="73"/>
      <c r="CGB61" s="73"/>
      <c r="CGC61" s="73"/>
      <c r="CGD61" s="73"/>
      <c r="CGE61" s="73"/>
      <c r="CGF61" s="73"/>
      <c r="CGG61" s="73"/>
      <c r="CGH61" s="73"/>
      <c r="CGI61" s="73"/>
      <c r="CGJ61" s="73"/>
      <c r="CGK61" s="73"/>
      <c r="CGL61" s="73"/>
      <c r="CGM61" s="73"/>
      <c r="CGN61" s="73"/>
      <c r="CGO61" s="73"/>
      <c r="CGP61" s="73"/>
      <c r="CGQ61" s="73"/>
      <c r="CGR61" s="73"/>
      <c r="CGS61" s="73"/>
      <c r="CGT61" s="73"/>
      <c r="CGU61" s="73"/>
      <c r="CGV61" s="73"/>
      <c r="CGW61" s="73"/>
      <c r="CGX61" s="73"/>
      <c r="CGY61" s="73"/>
      <c r="CGZ61" s="73"/>
      <c r="CHA61" s="73"/>
      <c r="CHB61" s="73"/>
      <c r="CHC61" s="73"/>
      <c r="CHD61" s="73"/>
      <c r="CHE61" s="73"/>
      <c r="CHF61" s="73"/>
      <c r="CHG61" s="73"/>
      <c r="CHH61" s="73"/>
      <c r="CHI61" s="73"/>
      <c r="CHJ61" s="73"/>
      <c r="CHK61" s="73"/>
      <c r="CHL61" s="73"/>
      <c r="CHM61" s="73"/>
      <c r="CHN61" s="73"/>
      <c r="CHO61" s="73"/>
      <c r="CHP61" s="73"/>
      <c r="CHQ61" s="73"/>
      <c r="CHR61" s="73"/>
      <c r="CHS61" s="73"/>
      <c r="CHT61" s="73"/>
      <c r="CHU61" s="73"/>
      <c r="CHV61" s="73"/>
      <c r="CHW61" s="73"/>
      <c r="CHX61" s="73"/>
      <c r="CHY61" s="73"/>
      <c r="CHZ61" s="73"/>
      <c r="CIA61" s="73"/>
      <c r="CIB61" s="73"/>
      <c r="CIC61" s="73"/>
      <c r="CID61" s="73"/>
      <c r="CIE61" s="73"/>
      <c r="CIF61" s="73"/>
      <c r="CIG61" s="73"/>
      <c r="CIH61" s="73"/>
      <c r="CII61" s="73"/>
      <c r="CIJ61" s="73"/>
      <c r="CIK61" s="73"/>
      <c r="CIL61" s="73"/>
      <c r="CIM61" s="73"/>
      <c r="CIN61" s="73"/>
      <c r="CIO61" s="73"/>
      <c r="CIP61" s="73"/>
      <c r="CIQ61" s="73"/>
      <c r="CIR61" s="73"/>
      <c r="CIS61" s="73"/>
      <c r="CIT61" s="73"/>
      <c r="CIU61" s="73"/>
      <c r="CIV61" s="73"/>
      <c r="CIW61" s="73"/>
      <c r="CIX61" s="73"/>
      <c r="CIY61" s="73"/>
      <c r="CIZ61" s="73"/>
      <c r="CJA61" s="73"/>
      <c r="CJB61" s="73"/>
      <c r="CJC61" s="73"/>
      <c r="CJD61" s="73"/>
      <c r="CJE61" s="73"/>
      <c r="CJF61" s="73"/>
      <c r="CJG61" s="73"/>
      <c r="CJH61" s="73"/>
      <c r="CJI61" s="73"/>
      <c r="CJJ61" s="73"/>
      <c r="CJK61" s="73"/>
      <c r="CJL61" s="73"/>
      <c r="CJM61" s="73"/>
      <c r="CJN61" s="73"/>
      <c r="CJO61" s="73"/>
      <c r="CJP61" s="73"/>
      <c r="CJQ61" s="73"/>
      <c r="CJR61" s="73"/>
      <c r="CJS61" s="73"/>
      <c r="CJT61" s="73"/>
      <c r="CJU61" s="73"/>
      <c r="CJV61" s="73"/>
      <c r="CJW61" s="73"/>
      <c r="CJX61" s="73"/>
      <c r="CJY61" s="73"/>
      <c r="CJZ61" s="73"/>
      <c r="CKA61" s="73"/>
      <c r="CKB61" s="73"/>
      <c r="CKC61" s="73"/>
      <c r="CKD61" s="73"/>
      <c r="CKE61" s="73"/>
      <c r="CKF61" s="73"/>
      <c r="CKG61" s="73"/>
      <c r="CKH61" s="73"/>
      <c r="CKI61" s="73"/>
      <c r="CKJ61" s="73"/>
      <c r="CKK61" s="73"/>
      <c r="CKL61" s="73"/>
      <c r="CKM61" s="73"/>
      <c r="CKN61" s="73"/>
      <c r="CKO61" s="73"/>
      <c r="CKP61" s="73"/>
      <c r="CKQ61" s="73"/>
      <c r="CKR61" s="73"/>
      <c r="CKS61" s="73"/>
      <c r="CKT61" s="73"/>
      <c r="CKU61" s="73"/>
      <c r="CKV61" s="73"/>
      <c r="CKW61" s="73"/>
      <c r="CKX61" s="73"/>
      <c r="CKY61" s="73"/>
      <c r="CKZ61" s="73"/>
      <c r="CLA61" s="73"/>
      <c r="CLB61" s="73"/>
      <c r="CLC61" s="73"/>
      <c r="CLD61" s="73"/>
      <c r="CLE61" s="73"/>
      <c r="CLF61" s="73"/>
      <c r="CLG61" s="73"/>
      <c r="CLH61" s="73"/>
      <c r="CLI61" s="73"/>
      <c r="CLJ61" s="73"/>
      <c r="CLK61" s="73"/>
      <c r="CLL61" s="73"/>
      <c r="CLM61" s="73"/>
      <c r="CLN61" s="73"/>
      <c r="CLO61" s="73"/>
      <c r="CLP61" s="73"/>
      <c r="CLQ61" s="73"/>
      <c r="CLR61" s="73"/>
      <c r="CLS61" s="73"/>
      <c r="CLT61" s="73"/>
      <c r="CLU61" s="73"/>
      <c r="CLV61" s="73"/>
      <c r="CLW61" s="73"/>
      <c r="CLX61" s="73"/>
      <c r="CLY61" s="73"/>
      <c r="CLZ61" s="73"/>
      <c r="CMA61" s="73"/>
      <c r="CMB61" s="73"/>
      <c r="CMC61" s="73"/>
      <c r="CMD61" s="73"/>
      <c r="CME61" s="73"/>
      <c r="CMF61" s="73"/>
      <c r="CMG61" s="73"/>
      <c r="CMH61" s="73"/>
      <c r="CMI61" s="73"/>
      <c r="CMJ61" s="73"/>
      <c r="CMK61" s="73"/>
      <c r="CML61" s="73"/>
      <c r="CMM61" s="73"/>
      <c r="CMN61" s="73"/>
      <c r="CMO61" s="73"/>
      <c r="CMP61" s="73"/>
      <c r="CMQ61" s="73"/>
      <c r="CMR61" s="73"/>
      <c r="CMS61" s="73"/>
      <c r="CMT61" s="73"/>
      <c r="CMU61" s="73"/>
      <c r="CMV61" s="73"/>
      <c r="CMW61" s="73"/>
      <c r="CMX61" s="73"/>
      <c r="CMY61" s="73"/>
      <c r="CMZ61" s="73"/>
      <c r="CNA61" s="73"/>
      <c r="CNB61" s="73"/>
      <c r="CNC61" s="73"/>
      <c r="CND61" s="73"/>
      <c r="CNE61" s="73"/>
      <c r="CNF61" s="73"/>
      <c r="CNG61" s="73"/>
      <c r="CNH61" s="73"/>
      <c r="CNI61" s="73"/>
      <c r="CNJ61" s="73"/>
      <c r="CNK61" s="73"/>
      <c r="CNL61" s="73"/>
      <c r="CNM61" s="73"/>
      <c r="CNN61" s="73"/>
      <c r="CNO61" s="73"/>
      <c r="CNP61" s="73"/>
      <c r="CNQ61" s="73"/>
      <c r="CNR61" s="73"/>
      <c r="CNS61" s="73"/>
      <c r="CNT61" s="73"/>
      <c r="CNU61" s="73"/>
      <c r="CNV61" s="73"/>
      <c r="CNW61" s="73"/>
      <c r="CNX61" s="73"/>
      <c r="CNY61" s="73"/>
      <c r="CNZ61" s="73"/>
      <c r="COA61" s="73"/>
      <c r="COB61" s="73"/>
      <c r="COC61" s="73"/>
      <c r="COD61" s="73"/>
      <c r="COE61" s="73"/>
      <c r="COF61" s="73"/>
      <c r="COG61" s="73"/>
      <c r="COH61" s="73"/>
      <c r="COI61" s="73"/>
      <c r="COJ61" s="73"/>
      <c r="COK61" s="73"/>
      <c r="COL61" s="73"/>
      <c r="COM61" s="73"/>
      <c r="CON61" s="73"/>
      <c r="COO61" s="73"/>
      <c r="COP61" s="73"/>
      <c r="COQ61" s="73"/>
      <c r="COR61" s="73"/>
      <c r="COS61" s="73"/>
      <c r="COT61" s="73"/>
      <c r="COU61" s="73"/>
      <c r="COV61" s="73"/>
      <c r="COW61" s="73"/>
      <c r="COX61" s="73"/>
      <c r="COY61" s="73"/>
      <c r="COZ61" s="73"/>
      <c r="CPA61" s="73"/>
      <c r="CPB61" s="73"/>
      <c r="CPC61" s="73"/>
      <c r="CPD61" s="73"/>
      <c r="CPE61" s="73"/>
      <c r="CPF61" s="73"/>
      <c r="CPG61" s="73"/>
      <c r="CPH61" s="73"/>
      <c r="CPI61" s="73"/>
      <c r="CPJ61" s="73"/>
      <c r="CPK61" s="73"/>
      <c r="CPL61" s="73"/>
      <c r="CPM61" s="73"/>
      <c r="CPN61" s="73"/>
      <c r="CPO61" s="73"/>
      <c r="CPP61" s="73"/>
      <c r="CPQ61" s="73"/>
      <c r="CPR61" s="73"/>
      <c r="CPS61" s="73"/>
      <c r="CPT61" s="73"/>
      <c r="CPU61" s="73"/>
      <c r="CPV61" s="73"/>
      <c r="CPW61" s="73"/>
      <c r="CPX61" s="73"/>
      <c r="CPY61" s="73"/>
      <c r="CPZ61" s="73"/>
      <c r="CQA61" s="73"/>
      <c r="CQB61" s="73"/>
      <c r="CQC61" s="73"/>
      <c r="CQD61" s="73"/>
      <c r="CQE61" s="73"/>
      <c r="CQF61" s="73"/>
      <c r="CQG61" s="73"/>
      <c r="CQH61" s="73"/>
      <c r="CQI61" s="73"/>
      <c r="CQJ61" s="73"/>
      <c r="CQK61" s="73"/>
      <c r="CQL61" s="73"/>
      <c r="CQM61" s="73"/>
      <c r="CQN61" s="73"/>
      <c r="CQO61" s="73"/>
      <c r="CQP61" s="73"/>
      <c r="CQQ61" s="73"/>
      <c r="CQR61" s="73"/>
      <c r="CQS61" s="73"/>
      <c r="CQT61" s="73"/>
      <c r="CQU61" s="73"/>
      <c r="CQV61" s="73"/>
      <c r="CQW61" s="73"/>
      <c r="CQX61" s="73"/>
      <c r="CQY61" s="73"/>
      <c r="CQZ61" s="73"/>
      <c r="CRA61" s="73"/>
      <c r="CRB61" s="73"/>
      <c r="CRC61" s="73"/>
      <c r="CRD61" s="73"/>
      <c r="CRE61" s="73"/>
      <c r="CRF61" s="73"/>
      <c r="CRG61" s="73"/>
      <c r="CRH61" s="73"/>
      <c r="CRI61" s="73"/>
      <c r="CRJ61" s="73"/>
      <c r="CRK61" s="73"/>
      <c r="CRL61" s="73"/>
      <c r="CRM61" s="73"/>
      <c r="CRN61" s="73"/>
      <c r="CRO61" s="73"/>
      <c r="CRP61" s="73"/>
      <c r="CRQ61" s="73"/>
      <c r="CRR61" s="73"/>
      <c r="CRS61" s="73"/>
      <c r="CRT61" s="73"/>
      <c r="CRU61" s="73"/>
      <c r="CRV61" s="73"/>
      <c r="CRW61" s="73"/>
      <c r="CRX61" s="73"/>
      <c r="CRY61" s="73"/>
      <c r="CRZ61" s="73"/>
      <c r="CSA61" s="73"/>
      <c r="CSB61" s="73"/>
      <c r="CSC61" s="73"/>
      <c r="CSD61" s="73"/>
      <c r="CSE61" s="73"/>
      <c r="CSF61" s="73"/>
      <c r="CSG61" s="73"/>
      <c r="CSH61" s="73"/>
      <c r="CSI61" s="73"/>
      <c r="CSJ61" s="73"/>
      <c r="CSK61" s="73"/>
      <c r="CSL61" s="73"/>
      <c r="CSM61" s="73"/>
      <c r="CSN61" s="73"/>
      <c r="CSO61" s="73"/>
      <c r="CSP61" s="73"/>
      <c r="CSQ61" s="73"/>
      <c r="CSR61" s="73"/>
      <c r="CSS61" s="73"/>
      <c r="CST61" s="73"/>
      <c r="CSU61" s="73"/>
      <c r="CSV61" s="73"/>
      <c r="CSW61" s="73"/>
      <c r="CSX61" s="73"/>
      <c r="CSY61" s="73"/>
      <c r="CSZ61" s="73"/>
      <c r="CTA61" s="73"/>
      <c r="CTB61" s="73"/>
      <c r="CTC61" s="73"/>
      <c r="CTD61" s="73"/>
      <c r="CTE61" s="73"/>
      <c r="CTF61" s="73"/>
      <c r="CTG61" s="73"/>
      <c r="CTH61" s="73"/>
      <c r="CTI61" s="73"/>
      <c r="CTJ61" s="73"/>
      <c r="CTK61" s="73"/>
      <c r="CTL61" s="73"/>
      <c r="CTM61" s="73"/>
      <c r="CTN61" s="73"/>
      <c r="CTO61" s="73"/>
      <c r="CTP61" s="73"/>
      <c r="CTQ61" s="73"/>
      <c r="CTR61" s="73"/>
      <c r="CTS61" s="73"/>
      <c r="CTT61" s="73"/>
      <c r="CTU61" s="73"/>
      <c r="CTV61" s="73"/>
      <c r="CTW61" s="73"/>
      <c r="CTX61" s="73"/>
      <c r="CTY61" s="73"/>
      <c r="CTZ61" s="73"/>
      <c r="CUA61" s="73"/>
      <c r="CUB61" s="73"/>
      <c r="CUC61" s="73"/>
      <c r="CUD61" s="73"/>
      <c r="CUE61" s="73"/>
      <c r="CUF61" s="73"/>
      <c r="CUG61" s="73"/>
      <c r="CUH61" s="73"/>
      <c r="CUI61" s="73"/>
      <c r="CUJ61" s="73"/>
      <c r="CUK61" s="73"/>
      <c r="CUL61" s="73"/>
      <c r="CUM61" s="73"/>
      <c r="CUN61" s="73"/>
      <c r="CUO61" s="73"/>
      <c r="CUP61" s="73"/>
      <c r="CUQ61" s="73"/>
      <c r="CUR61" s="73"/>
      <c r="CUS61" s="73"/>
      <c r="CUT61" s="73"/>
      <c r="CUU61" s="73"/>
      <c r="CUV61" s="73"/>
      <c r="CUW61" s="73"/>
      <c r="CUX61" s="73"/>
      <c r="CUY61" s="73"/>
      <c r="CUZ61" s="73"/>
      <c r="CVA61" s="73"/>
      <c r="CVB61" s="73"/>
      <c r="CVC61" s="73"/>
      <c r="CVD61" s="73"/>
      <c r="CVE61" s="73"/>
      <c r="CVF61" s="73"/>
      <c r="CVG61" s="73"/>
      <c r="CVH61" s="73"/>
      <c r="CVI61" s="73"/>
      <c r="CVJ61" s="73"/>
      <c r="CVK61" s="73"/>
      <c r="CVL61" s="73"/>
      <c r="CVM61" s="73"/>
      <c r="CVN61" s="73"/>
      <c r="CVO61" s="73"/>
      <c r="CVP61" s="73"/>
      <c r="CVQ61" s="73"/>
      <c r="CVR61" s="73"/>
      <c r="CVS61" s="73"/>
      <c r="CVT61" s="73"/>
      <c r="CVU61" s="73"/>
      <c r="CVV61" s="73"/>
      <c r="CVW61" s="73"/>
      <c r="CVX61" s="73"/>
      <c r="CVY61" s="73"/>
      <c r="CVZ61" s="73"/>
      <c r="CWA61" s="73"/>
      <c r="CWB61" s="73"/>
      <c r="CWC61" s="73"/>
      <c r="CWD61" s="73"/>
      <c r="CWE61" s="73"/>
      <c r="CWF61" s="73"/>
      <c r="CWG61" s="73"/>
      <c r="CWH61" s="73"/>
      <c r="CWI61" s="73"/>
      <c r="CWJ61" s="73"/>
      <c r="CWK61" s="73"/>
      <c r="CWL61" s="73"/>
      <c r="CWM61" s="73"/>
      <c r="CWN61" s="73"/>
      <c r="CWO61" s="73"/>
      <c r="CWP61" s="73"/>
      <c r="CWQ61" s="73"/>
      <c r="CWR61" s="73"/>
      <c r="CWS61" s="73"/>
      <c r="CWT61" s="73"/>
      <c r="CWU61" s="73"/>
      <c r="CWV61" s="73"/>
      <c r="CWW61" s="73"/>
      <c r="CWX61" s="73"/>
      <c r="CWY61" s="73"/>
      <c r="CWZ61" s="73"/>
      <c r="CXA61" s="73"/>
      <c r="CXB61" s="73"/>
      <c r="CXC61" s="73"/>
      <c r="CXD61" s="73"/>
      <c r="CXE61" s="73"/>
      <c r="CXF61" s="73"/>
      <c r="CXG61" s="73"/>
      <c r="CXH61" s="73"/>
      <c r="CXI61" s="73"/>
      <c r="CXJ61" s="73"/>
      <c r="CXK61" s="73"/>
      <c r="CXL61" s="73"/>
      <c r="CXM61" s="73"/>
      <c r="CXN61" s="73"/>
      <c r="CXO61" s="73"/>
      <c r="CXP61" s="73"/>
      <c r="CXQ61" s="73"/>
      <c r="CXR61" s="73"/>
      <c r="CXS61" s="73"/>
      <c r="CXT61" s="73"/>
      <c r="CXU61" s="73"/>
      <c r="CXV61" s="73"/>
      <c r="CXW61" s="73"/>
      <c r="CXX61" s="73"/>
      <c r="CXY61" s="73"/>
      <c r="CXZ61" s="73"/>
      <c r="CYA61" s="73"/>
      <c r="CYB61" s="73"/>
      <c r="CYC61" s="73"/>
      <c r="CYD61" s="73"/>
      <c r="CYE61" s="73"/>
      <c r="CYF61" s="73"/>
      <c r="CYG61" s="73"/>
      <c r="CYH61" s="73"/>
      <c r="CYI61" s="73"/>
      <c r="CYJ61" s="73"/>
      <c r="CYK61" s="73"/>
      <c r="CYL61" s="73"/>
      <c r="CYM61" s="73"/>
      <c r="CYN61" s="73"/>
      <c r="CYO61" s="73"/>
      <c r="CYP61" s="73"/>
      <c r="CYQ61" s="73"/>
      <c r="CYR61" s="73"/>
      <c r="CYS61" s="73"/>
      <c r="CYT61" s="73"/>
      <c r="CYU61" s="73"/>
      <c r="CYV61" s="73"/>
      <c r="CYW61" s="73"/>
      <c r="CYX61" s="73"/>
      <c r="CYY61" s="73"/>
      <c r="CYZ61" s="73"/>
      <c r="CZA61" s="73"/>
      <c r="CZB61" s="73"/>
      <c r="CZC61" s="73"/>
      <c r="CZD61" s="73"/>
      <c r="CZE61" s="73"/>
      <c r="CZF61" s="73"/>
      <c r="CZG61" s="73"/>
      <c r="CZH61" s="73"/>
      <c r="CZI61" s="73"/>
      <c r="CZJ61" s="73"/>
      <c r="CZK61" s="73"/>
      <c r="CZL61" s="73"/>
      <c r="CZM61" s="73"/>
      <c r="CZN61" s="73"/>
      <c r="CZO61" s="73"/>
      <c r="CZP61" s="73"/>
      <c r="CZQ61" s="73"/>
      <c r="CZR61" s="73"/>
      <c r="CZS61" s="73"/>
      <c r="CZT61" s="73"/>
      <c r="CZU61" s="73"/>
      <c r="CZV61" s="73"/>
      <c r="CZW61" s="73"/>
      <c r="CZX61" s="73"/>
      <c r="CZY61" s="73"/>
      <c r="CZZ61" s="73"/>
      <c r="DAA61" s="73"/>
      <c r="DAB61" s="73"/>
      <c r="DAC61" s="73"/>
      <c r="DAD61" s="73"/>
      <c r="DAE61" s="73"/>
      <c r="DAF61" s="73"/>
      <c r="DAG61" s="73"/>
      <c r="DAH61" s="73"/>
      <c r="DAI61" s="73"/>
      <c r="DAJ61" s="73"/>
      <c r="DAK61" s="73"/>
      <c r="DAL61" s="73"/>
      <c r="DAM61" s="73"/>
      <c r="DAN61" s="73"/>
      <c r="DAO61" s="73"/>
      <c r="DAP61" s="73"/>
      <c r="DAQ61" s="73"/>
      <c r="DAR61" s="73"/>
      <c r="DAS61" s="73"/>
      <c r="DAT61" s="73"/>
      <c r="DAU61" s="73"/>
      <c r="DAV61" s="73"/>
      <c r="DAW61" s="73"/>
      <c r="DAX61" s="73"/>
      <c r="DAY61" s="73"/>
      <c r="DAZ61" s="73"/>
      <c r="DBA61" s="73"/>
      <c r="DBB61" s="73"/>
      <c r="DBC61" s="73"/>
      <c r="DBD61" s="73"/>
      <c r="DBE61" s="73"/>
      <c r="DBF61" s="73"/>
      <c r="DBG61" s="73"/>
      <c r="DBH61" s="73"/>
      <c r="DBI61" s="73"/>
      <c r="DBJ61" s="73"/>
      <c r="DBK61" s="73"/>
      <c r="DBL61" s="73"/>
      <c r="DBM61" s="73"/>
      <c r="DBN61" s="73"/>
      <c r="DBO61" s="73"/>
      <c r="DBP61" s="73"/>
      <c r="DBQ61" s="73"/>
      <c r="DBR61" s="73"/>
      <c r="DBS61" s="73"/>
      <c r="DBT61" s="73"/>
      <c r="DBU61" s="73"/>
      <c r="DBV61" s="73"/>
      <c r="DBW61" s="73"/>
      <c r="DBX61" s="73"/>
      <c r="DBY61" s="73"/>
      <c r="DBZ61" s="73"/>
      <c r="DCA61" s="73"/>
      <c r="DCB61" s="73"/>
      <c r="DCC61" s="73"/>
      <c r="DCD61" s="73"/>
      <c r="DCE61" s="73"/>
      <c r="DCF61" s="73"/>
      <c r="DCG61" s="73"/>
      <c r="DCH61" s="73"/>
      <c r="DCI61" s="73"/>
      <c r="DCJ61" s="73"/>
      <c r="DCK61" s="73"/>
      <c r="DCL61" s="73"/>
      <c r="DCM61" s="73"/>
      <c r="DCN61" s="73"/>
      <c r="DCO61" s="73"/>
      <c r="DCP61" s="73"/>
      <c r="DCQ61" s="73"/>
      <c r="DCR61" s="73"/>
      <c r="DCS61" s="73"/>
      <c r="DCT61" s="73"/>
      <c r="DCU61" s="73"/>
      <c r="DCV61" s="73"/>
      <c r="DCW61" s="73"/>
      <c r="DCX61" s="73"/>
      <c r="DCY61" s="73"/>
      <c r="DCZ61" s="73"/>
      <c r="DDA61" s="73"/>
      <c r="DDB61" s="73"/>
      <c r="DDC61" s="73"/>
      <c r="DDD61" s="73"/>
      <c r="DDE61" s="73"/>
      <c r="DDF61" s="73"/>
      <c r="DDG61" s="73"/>
      <c r="DDH61" s="73"/>
      <c r="DDI61" s="73"/>
      <c r="DDJ61" s="73"/>
      <c r="DDK61" s="73"/>
      <c r="DDL61" s="73"/>
      <c r="DDM61" s="73"/>
      <c r="DDN61" s="73"/>
      <c r="DDO61" s="73"/>
      <c r="DDP61" s="73"/>
      <c r="DDQ61" s="73"/>
      <c r="DDR61" s="73"/>
      <c r="DDS61" s="73"/>
      <c r="DDT61" s="73"/>
      <c r="DDU61" s="73"/>
      <c r="DDV61" s="73"/>
      <c r="DDW61" s="73"/>
      <c r="DDX61" s="73"/>
      <c r="DDY61" s="73"/>
      <c r="DDZ61" s="73"/>
      <c r="DEA61" s="73"/>
      <c r="DEB61" s="73"/>
      <c r="DEC61" s="73"/>
      <c r="DED61" s="73"/>
      <c r="DEE61" s="73"/>
      <c r="DEF61" s="73"/>
      <c r="DEG61" s="73"/>
      <c r="DEH61" s="73"/>
      <c r="DEI61" s="73"/>
      <c r="DEJ61" s="73"/>
      <c r="DEK61" s="73"/>
      <c r="DEL61" s="73"/>
      <c r="DEM61" s="73"/>
      <c r="DEN61" s="73"/>
      <c r="DEO61" s="73"/>
      <c r="DEP61" s="73"/>
      <c r="DEQ61" s="73"/>
      <c r="DER61" s="73"/>
      <c r="DES61" s="73"/>
      <c r="DET61" s="73"/>
      <c r="DEU61" s="73"/>
      <c r="DEV61" s="73"/>
      <c r="DEW61" s="73"/>
      <c r="DEX61" s="73"/>
      <c r="DEY61" s="73"/>
      <c r="DEZ61" s="73"/>
      <c r="DFA61" s="73"/>
      <c r="DFB61" s="73"/>
      <c r="DFC61" s="73"/>
      <c r="DFD61" s="73"/>
      <c r="DFE61" s="73"/>
      <c r="DFF61" s="73"/>
      <c r="DFG61" s="73"/>
      <c r="DFH61" s="73"/>
      <c r="DFI61" s="73"/>
      <c r="DFJ61" s="73"/>
      <c r="DFK61" s="73"/>
      <c r="DFL61" s="73"/>
      <c r="DFM61" s="73"/>
      <c r="DFN61" s="73"/>
      <c r="DFO61" s="73"/>
      <c r="DFP61" s="73"/>
      <c r="DFQ61" s="73"/>
      <c r="DFR61" s="73"/>
      <c r="DFS61" s="73"/>
      <c r="DFT61" s="73"/>
      <c r="DFU61" s="73"/>
      <c r="DFV61" s="73"/>
      <c r="DFW61" s="73"/>
      <c r="DFX61" s="73"/>
      <c r="DFY61" s="73"/>
      <c r="DFZ61" s="73"/>
      <c r="DGA61" s="73"/>
      <c r="DGB61" s="73"/>
      <c r="DGC61" s="73"/>
      <c r="DGD61" s="73"/>
      <c r="DGE61" s="73"/>
      <c r="DGF61" s="73"/>
      <c r="DGG61" s="73"/>
      <c r="DGH61" s="73"/>
      <c r="DGI61" s="73"/>
      <c r="DGJ61" s="73"/>
      <c r="DGK61" s="73"/>
      <c r="DGL61" s="73"/>
      <c r="DGM61" s="73"/>
      <c r="DGN61" s="73"/>
      <c r="DGO61" s="73"/>
      <c r="DGP61" s="73"/>
      <c r="DGQ61" s="73"/>
      <c r="DGR61" s="73"/>
      <c r="DGS61" s="73"/>
      <c r="DGT61" s="73"/>
      <c r="DGU61" s="73"/>
      <c r="DGV61" s="73"/>
      <c r="DGW61" s="73"/>
      <c r="DGX61" s="73"/>
      <c r="DGY61" s="73"/>
      <c r="DGZ61" s="73"/>
      <c r="DHA61" s="73"/>
      <c r="DHB61" s="73"/>
      <c r="DHC61" s="73"/>
      <c r="DHD61" s="73"/>
      <c r="DHE61" s="73"/>
      <c r="DHF61" s="73"/>
      <c r="DHG61" s="73"/>
      <c r="DHH61" s="73"/>
      <c r="DHI61" s="73"/>
      <c r="DHJ61" s="73"/>
      <c r="DHK61" s="73"/>
      <c r="DHL61" s="73"/>
      <c r="DHM61" s="73"/>
      <c r="DHN61" s="73"/>
      <c r="DHO61" s="73"/>
      <c r="DHP61" s="73"/>
      <c r="DHQ61" s="73"/>
      <c r="DHR61" s="73"/>
      <c r="DHS61" s="73"/>
      <c r="DHT61" s="73"/>
      <c r="DHU61" s="73"/>
      <c r="DHV61" s="73"/>
      <c r="DHW61" s="73"/>
      <c r="DHX61" s="73"/>
      <c r="DHY61" s="73"/>
      <c r="DHZ61" s="73"/>
      <c r="DIA61" s="73"/>
      <c r="DIB61" s="73"/>
      <c r="DIC61" s="73"/>
      <c r="DID61" s="73"/>
      <c r="DIE61" s="73"/>
      <c r="DIF61" s="73"/>
      <c r="DIG61" s="73"/>
      <c r="DIH61" s="73"/>
      <c r="DII61" s="73"/>
      <c r="DIJ61" s="73"/>
      <c r="DIK61" s="73"/>
      <c r="DIL61" s="73"/>
      <c r="DIM61" s="73"/>
      <c r="DIN61" s="73"/>
      <c r="DIO61" s="73"/>
      <c r="DIP61" s="73"/>
      <c r="DIQ61" s="73"/>
      <c r="DIR61" s="73"/>
      <c r="DIS61" s="73"/>
      <c r="DIT61" s="73"/>
      <c r="DIU61" s="73"/>
      <c r="DIV61" s="73"/>
      <c r="DIW61" s="73"/>
      <c r="DIX61" s="73"/>
      <c r="DIY61" s="73"/>
      <c r="DIZ61" s="73"/>
      <c r="DJA61" s="73"/>
      <c r="DJB61" s="73"/>
      <c r="DJC61" s="73"/>
      <c r="DJD61" s="73"/>
      <c r="DJE61" s="73"/>
      <c r="DJF61" s="73"/>
      <c r="DJG61" s="73"/>
      <c r="DJH61" s="73"/>
      <c r="DJI61" s="73"/>
      <c r="DJJ61" s="73"/>
      <c r="DJK61" s="73"/>
      <c r="DJL61" s="73"/>
      <c r="DJM61" s="73"/>
      <c r="DJN61" s="73"/>
      <c r="DJO61" s="73"/>
      <c r="DJP61" s="73"/>
      <c r="DJQ61" s="73"/>
      <c r="DJR61" s="73"/>
      <c r="DJS61" s="73"/>
      <c r="DJT61" s="73"/>
      <c r="DJU61" s="73"/>
      <c r="DJV61" s="73"/>
      <c r="DJW61" s="73"/>
      <c r="DJX61" s="73"/>
      <c r="DJY61" s="73"/>
      <c r="DJZ61" s="73"/>
      <c r="DKA61" s="73"/>
      <c r="DKB61" s="73"/>
      <c r="DKC61" s="73"/>
      <c r="DKD61" s="73"/>
      <c r="DKE61" s="73"/>
      <c r="DKF61" s="73"/>
      <c r="DKG61" s="73"/>
      <c r="DKH61" s="73"/>
      <c r="DKI61" s="73"/>
      <c r="DKJ61" s="73"/>
      <c r="DKK61" s="73"/>
      <c r="DKL61" s="73"/>
      <c r="DKM61" s="73"/>
      <c r="DKN61" s="73"/>
      <c r="DKO61" s="73"/>
      <c r="DKP61" s="73"/>
      <c r="DKQ61" s="73"/>
      <c r="DKR61" s="73"/>
      <c r="DKS61" s="73"/>
      <c r="DKT61" s="73"/>
      <c r="DKU61" s="73"/>
      <c r="DKV61" s="73"/>
      <c r="DKW61" s="73"/>
      <c r="DKX61" s="73"/>
      <c r="DKY61" s="73"/>
      <c r="DKZ61" s="73"/>
      <c r="DLA61" s="73"/>
      <c r="DLB61" s="73"/>
      <c r="DLC61" s="73"/>
      <c r="DLD61" s="73"/>
      <c r="DLE61" s="73"/>
      <c r="DLF61" s="73"/>
      <c r="DLG61" s="73"/>
      <c r="DLH61" s="73"/>
      <c r="DLI61" s="73"/>
      <c r="DLJ61" s="73"/>
      <c r="DLK61" s="73"/>
      <c r="DLL61" s="73"/>
      <c r="DLM61" s="73"/>
      <c r="DLN61" s="73"/>
      <c r="DLO61" s="73"/>
      <c r="DLP61" s="73"/>
      <c r="DLQ61" s="73"/>
      <c r="DLR61" s="73"/>
      <c r="DLS61" s="73"/>
      <c r="DLT61" s="73"/>
      <c r="DLU61" s="73"/>
      <c r="DLV61" s="73"/>
      <c r="DLW61" s="73"/>
      <c r="DLX61" s="73"/>
      <c r="DLY61" s="73"/>
      <c r="DLZ61" s="73"/>
      <c r="DMA61" s="73"/>
      <c r="DMB61" s="73"/>
      <c r="DMC61" s="73"/>
      <c r="DMD61" s="73"/>
      <c r="DME61" s="73"/>
      <c r="DMF61" s="73"/>
      <c r="DMG61" s="73"/>
      <c r="DMH61" s="73"/>
      <c r="DMI61" s="73"/>
      <c r="DMJ61" s="73"/>
      <c r="DMK61" s="73"/>
      <c r="DML61" s="73"/>
      <c r="DMM61" s="73"/>
      <c r="DMN61" s="73"/>
      <c r="DMO61" s="73"/>
      <c r="DMP61" s="73"/>
      <c r="DMQ61" s="73"/>
      <c r="DMR61" s="73"/>
      <c r="DMS61" s="73"/>
      <c r="DMT61" s="73"/>
      <c r="DMU61" s="73"/>
      <c r="DMV61" s="73"/>
      <c r="DMW61" s="73"/>
      <c r="DMX61" s="73"/>
      <c r="DMY61" s="73"/>
      <c r="DMZ61" s="73"/>
      <c r="DNA61" s="73"/>
      <c r="DNB61" s="73"/>
      <c r="DNC61" s="73"/>
      <c r="DND61" s="73"/>
      <c r="DNE61" s="73"/>
      <c r="DNF61" s="73"/>
      <c r="DNG61" s="73"/>
      <c r="DNH61" s="73"/>
      <c r="DNI61" s="73"/>
      <c r="DNJ61" s="73"/>
      <c r="DNK61" s="73"/>
      <c r="DNL61" s="73"/>
      <c r="DNM61" s="73"/>
      <c r="DNN61" s="73"/>
      <c r="DNO61" s="73"/>
      <c r="DNP61" s="73"/>
      <c r="DNQ61" s="73"/>
      <c r="DNR61" s="73"/>
      <c r="DNS61" s="73"/>
      <c r="DNT61" s="73"/>
      <c r="DNU61" s="73"/>
      <c r="DNV61" s="73"/>
      <c r="DNW61" s="73"/>
      <c r="DNX61" s="73"/>
      <c r="DNY61" s="73"/>
      <c r="DNZ61" s="73"/>
      <c r="DOA61" s="73"/>
      <c r="DOB61" s="73"/>
      <c r="DOC61" s="73"/>
      <c r="DOD61" s="73"/>
      <c r="DOE61" s="73"/>
      <c r="DOF61" s="73"/>
      <c r="DOG61" s="73"/>
      <c r="DOH61" s="73"/>
      <c r="DOI61" s="73"/>
      <c r="DOJ61" s="73"/>
      <c r="DOK61" s="73"/>
      <c r="DOL61" s="73"/>
      <c r="DOM61" s="73"/>
      <c r="DON61" s="73"/>
      <c r="DOO61" s="73"/>
      <c r="DOP61" s="73"/>
      <c r="DOQ61" s="73"/>
      <c r="DOR61" s="73"/>
      <c r="DOS61" s="73"/>
      <c r="DOT61" s="73"/>
      <c r="DOU61" s="73"/>
      <c r="DOV61" s="73"/>
      <c r="DOW61" s="73"/>
      <c r="DOX61" s="73"/>
      <c r="DOY61" s="73"/>
      <c r="DOZ61" s="73"/>
      <c r="DPA61" s="73"/>
      <c r="DPB61" s="73"/>
      <c r="DPC61" s="73"/>
      <c r="DPD61" s="73"/>
      <c r="DPE61" s="73"/>
      <c r="DPF61" s="73"/>
      <c r="DPG61" s="73"/>
      <c r="DPH61" s="73"/>
      <c r="DPI61" s="73"/>
      <c r="DPJ61" s="73"/>
      <c r="DPK61" s="73"/>
      <c r="DPL61" s="73"/>
      <c r="DPM61" s="73"/>
      <c r="DPN61" s="73"/>
      <c r="DPO61" s="73"/>
      <c r="DPP61" s="73"/>
      <c r="DPQ61" s="73"/>
      <c r="DPR61" s="73"/>
      <c r="DPS61" s="73"/>
      <c r="DPT61" s="73"/>
      <c r="DPU61" s="73"/>
      <c r="DPV61" s="73"/>
      <c r="DPW61" s="73"/>
      <c r="DPX61" s="73"/>
      <c r="DPY61" s="73"/>
      <c r="DPZ61" s="73"/>
      <c r="DQA61" s="73"/>
      <c r="DQB61" s="73"/>
      <c r="DQC61" s="73"/>
      <c r="DQD61" s="73"/>
      <c r="DQE61" s="73"/>
      <c r="DQF61" s="73"/>
      <c r="DQG61" s="73"/>
      <c r="DQH61" s="73"/>
      <c r="DQI61" s="73"/>
      <c r="DQJ61" s="73"/>
      <c r="DQK61" s="73"/>
      <c r="DQL61" s="73"/>
      <c r="DQM61" s="73"/>
      <c r="DQN61" s="73"/>
      <c r="DQO61" s="73"/>
      <c r="DQP61" s="73"/>
      <c r="DQQ61" s="73"/>
      <c r="DQR61" s="73"/>
      <c r="DQS61" s="73"/>
      <c r="DQT61" s="73"/>
      <c r="DQU61" s="73"/>
      <c r="DQV61" s="73"/>
      <c r="DQW61" s="73"/>
      <c r="DQX61" s="73"/>
      <c r="DQY61" s="73"/>
      <c r="DQZ61" s="73"/>
      <c r="DRA61" s="73"/>
      <c r="DRB61" s="73"/>
      <c r="DRC61" s="73"/>
      <c r="DRD61" s="73"/>
      <c r="DRE61" s="73"/>
      <c r="DRF61" s="73"/>
      <c r="DRG61" s="73"/>
      <c r="DRH61" s="73"/>
      <c r="DRI61" s="73"/>
      <c r="DRJ61" s="73"/>
      <c r="DRK61" s="73"/>
      <c r="DRL61" s="73"/>
      <c r="DRM61" s="73"/>
      <c r="DRN61" s="73"/>
      <c r="DRO61" s="73"/>
      <c r="DRP61" s="73"/>
      <c r="DRQ61" s="73"/>
      <c r="DRR61" s="73"/>
      <c r="DRS61" s="73"/>
      <c r="DRT61" s="73"/>
      <c r="DRU61" s="73"/>
      <c r="DRV61" s="73"/>
      <c r="DRW61" s="73"/>
      <c r="DRX61" s="73"/>
      <c r="DRY61" s="73"/>
      <c r="DRZ61" s="73"/>
      <c r="DSA61" s="73"/>
      <c r="DSB61" s="73"/>
      <c r="DSC61" s="73"/>
      <c r="DSD61" s="73"/>
      <c r="DSE61" s="73"/>
      <c r="DSF61" s="73"/>
      <c r="DSG61" s="73"/>
      <c r="DSH61" s="73"/>
      <c r="DSI61" s="73"/>
      <c r="DSJ61" s="73"/>
      <c r="DSK61" s="73"/>
      <c r="DSL61" s="73"/>
      <c r="DSM61" s="73"/>
      <c r="DSN61" s="73"/>
      <c r="DSO61" s="73"/>
      <c r="DSP61" s="73"/>
      <c r="DSQ61" s="73"/>
      <c r="DSR61" s="73"/>
      <c r="DSS61" s="73"/>
      <c r="DST61" s="73"/>
      <c r="DSU61" s="73"/>
      <c r="DSV61" s="73"/>
      <c r="DSW61" s="73"/>
      <c r="DSX61" s="73"/>
      <c r="DSY61" s="73"/>
      <c r="DSZ61" s="73"/>
      <c r="DTA61" s="73"/>
      <c r="DTB61" s="73"/>
      <c r="DTC61" s="73"/>
      <c r="DTD61" s="73"/>
      <c r="DTE61" s="73"/>
      <c r="DTF61" s="73"/>
      <c r="DTG61" s="73"/>
      <c r="DTH61" s="73"/>
      <c r="DTI61" s="73"/>
      <c r="DTJ61" s="73"/>
      <c r="DTK61" s="73"/>
      <c r="DTL61" s="73"/>
      <c r="DTM61" s="73"/>
      <c r="DTN61" s="73"/>
      <c r="DTO61" s="73"/>
      <c r="DTP61" s="73"/>
      <c r="DTQ61" s="73"/>
      <c r="DTR61" s="73"/>
      <c r="DTS61" s="73"/>
      <c r="DTT61" s="73"/>
      <c r="DTU61" s="73"/>
      <c r="DTV61" s="73"/>
      <c r="DTW61" s="73"/>
      <c r="DTX61" s="73"/>
      <c r="DTY61" s="73"/>
      <c r="DTZ61" s="73"/>
      <c r="DUA61" s="73"/>
      <c r="DUB61" s="73"/>
      <c r="DUC61" s="73"/>
      <c r="DUD61" s="73"/>
      <c r="DUE61" s="73"/>
      <c r="DUF61" s="73"/>
      <c r="DUG61" s="73"/>
      <c r="DUH61" s="73"/>
      <c r="DUI61" s="73"/>
      <c r="DUJ61" s="73"/>
      <c r="DUK61" s="73"/>
      <c r="DUL61" s="73"/>
      <c r="DUM61" s="73"/>
      <c r="DUN61" s="73"/>
      <c r="DUO61" s="73"/>
      <c r="DUP61" s="73"/>
      <c r="DUQ61" s="73"/>
      <c r="DUR61" s="73"/>
      <c r="DUS61" s="73"/>
      <c r="DUT61" s="73"/>
      <c r="DUU61" s="73"/>
      <c r="DUV61" s="73"/>
      <c r="DUW61" s="73"/>
      <c r="DUX61" s="73"/>
      <c r="DUY61" s="73"/>
      <c r="DUZ61" s="73"/>
      <c r="DVA61" s="73"/>
      <c r="DVB61" s="73"/>
      <c r="DVC61" s="73"/>
      <c r="DVD61" s="73"/>
      <c r="DVE61" s="73"/>
      <c r="DVF61" s="73"/>
      <c r="DVG61" s="73"/>
      <c r="DVH61" s="73"/>
      <c r="DVI61" s="73"/>
      <c r="DVJ61" s="73"/>
      <c r="DVK61" s="73"/>
      <c r="DVL61" s="73"/>
      <c r="DVM61" s="73"/>
      <c r="DVN61" s="73"/>
      <c r="DVO61" s="73"/>
      <c r="DVP61" s="73"/>
      <c r="DVQ61" s="73"/>
      <c r="DVR61" s="73"/>
      <c r="DVS61" s="73"/>
      <c r="DVT61" s="73"/>
      <c r="DVU61" s="73"/>
      <c r="DVV61" s="73"/>
      <c r="DVW61" s="73"/>
      <c r="DVX61" s="73"/>
      <c r="DVY61" s="73"/>
      <c r="DVZ61" s="73"/>
      <c r="DWA61" s="73"/>
      <c r="DWB61" s="73"/>
      <c r="DWC61" s="73"/>
      <c r="DWD61" s="73"/>
      <c r="DWE61" s="73"/>
      <c r="DWF61" s="73"/>
      <c r="DWG61" s="73"/>
      <c r="DWH61" s="73"/>
      <c r="DWI61" s="73"/>
      <c r="DWJ61" s="73"/>
      <c r="DWK61" s="73"/>
      <c r="DWL61" s="73"/>
      <c r="DWM61" s="73"/>
      <c r="DWN61" s="73"/>
      <c r="DWO61" s="73"/>
      <c r="DWP61" s="73"/>
      <c r="DWQ61" s="73"/>
      <c r="DWR61" s="73"/>
      <c r="DWS61" s="73"/>
      <c r="DWT61" s="73"/>
      <c r="DWU61" s="73"/>
      <c r="DWV61" s="73"/>
      <c r="DWW61" s="73"/>
      <c r="DWX61" s="73"/>
      <c r="DWY61" s="73"/>
      <c r="DWZ61" s="73"/>
      <c r="DXA61" s="73"/>
      <c r="DXB61" s="73"/>
      <c r="DXC61" s="73"/>
      <c r="DXD61" s="73"/>
      <c r="DXE61" s="73"/>
      <c r="DXF61" s="73"/>
      <c r="DXG61" s="73"/>
      <c r="DXH61" s="73"/>
      <c r="DXI61" s="73"/>
      <c r="DXJ61" s="73"/>
      <c r="DXK61" s="73"/>
      <c r="DXL61" s="73"/>
      <c r="DXM61" s="73"/>
      <c r="DXN61" s="73"/>
      <c r="DXO61" s="73"/>
      <c r="DXP61" s="73"/>
      <c r="DXQ61" s="73"/>
      <c r="DXR61" s="73"/>
      <c r="DXS61" s="73"/>
      <c r="DXT61" s="73"/>
      <c r="DXU61" s="73"/>
      <c r="DXV61" s="73"/>
      <c r="DXW61" s="73"/>
      <c r="DXX61" s="73"/>
      <c r="DXY61" s="73"/>
      <c r="DXZ61" s="73"/>
      <c r="DYA61" s="73"/>
      <c r="DYB61" s="73"/>
      <c r="DYC61" s="73"/>
      <c r="DYD61" s="73"/>
      <c r="DYE61" s="73"/>
      <c r="DYF61" s="73"/>
      <c r="DYG61" s="73"/>
      <c r="DYH61" s="73"/>
      <c r="DYI61" s="73"/>
      <c r="DYJ61" s="73"/>
      <c r="DYK61" s="73"/>
      <c r="DYL61" s="73"/>
      <c r="DYM61" s="73"/>
      <c r="DYN61" s="73"/>
      <c r="DYO61" s="73"/>
      <c r="DYP61" s="73"/>
      <c r="DYQ61" s="73"/>
      <c r="DYR61" s="73"/>
      <c r="DYS61" s="73"/>
      <c r="DYT61" s="73"/>
      <c r="DYU61" s="73"/>
      <c r="DYV61" s="73"/>
      <c r="DYW61" s="73"/>
      <c r="DYX61" s="73"/>
      <c r="DYY61" s="73"/>
      <c r="DYZ61" s="73"/>
      <c r="DZA61" s="73"/>
      <c r="DZB61" s="73"/>
      <c r="DZC61" s="73"/>
      <c r="DZD61" s="73"/>
      <c r="DZE61" s="73"/>
      <c r="DZF61" s="73"/>
      <c r="DZG61" s="73"/>
      <c r="DZH61" s="73"/>
      <c r="DZI61" s="73"/>
      <c r="DZJ61" s="73"/>
      <c r="DZK61" s="73"/>
      <c r="DZL61" s="73"/>
      <c r="DZM61" s="73"/>
      <c r="DZN61" s="73"/>
      <c r="DZO61" s="73"/>
      <c r="DZP61" s="73"/>
      <c r="DZQ61" s="73"/>
      <c r="DZR61" s="73"/>
      <c r="DZS61" s="73"/>
      <c r="DZT61" s="73"/>
      <c r="DZU61" s="73"/>
      <c r="DZV61" s="73"/>
      <c r="DZW61" s="73"/>
      <c r="DZX61" s="73"/>
      <c r="DZY61" s="73"/>
      <c r="DZZ61" s="73"/>
      <c r="EAA61" s="73"/>
      <c r="EAB61" s="73"/>
      <c r="EAC61" s="73"/>
      <c r="EAD61" s="73"/>
      <c r="EAE61" s="73"/>
      <c r="EAF61" s="73"/>
      <c r="EAG61" s="73"/>
      <c r="EAH61" s="73"/>
      <c r="EAI61" s="73"/>
      <c r="EAJ61" s="73"/>
      <c r="EAK61" s="73"/>
      <c r="EAL61" s="73"/>
      <c r="EAM61" s="73"/>
      <c r="EAN61" s="73"/>
      <c r="EAO61" s="73"/>
      <c r="EAP61" s="73"/>
      <c r="EAQ61" s="73"/>
      <c r="EAR61" s="73"/>
      <c r="EAS61" s="73"/>
      <c r="EAT61" s="73"/>
      <c r="EAU61" s="73"/>
      <c r="EAV61" s="73"/>
      <c r="EAW61" s="73"/>
      <c r="EAX61" s="73"/>
      <c r="EAY61" s="73"/>
      <c r="EAZ61" s="73"/>
      <c r="EBA61" s="73"/>
      <c r="EBB61" s="73"/>
      <c r="EBC61" s="73"/>
      <c r="EBD61" s="73"/>
      <c r="EBE61" s="73"/>
      <c r="EBF61" s="73"/>
      <c r="EBG61" s="73"/>
      <c r="EBH61" s="73"/>
      <c r="EBI61" s="73"/>
      <c r="EBJ61" s="73"/>
      <c r="EBK61" s="73"/>
      <c r="EBL61" s="73"/>
      <c r="EBM61" s="73"/>
      <c r="EBN61" s="73"/>
      <c r="EBO61" s="73"/>
      <c r="EBP61" s="73"/>
      <c r="EBQ61" s="73"/>
      <c r="EBR61" s="73"/>
      <c r="EBS61" s="73"/>
      <c r="EBT61" s="73"/>
      <c r="EBU61" s="73"/>
      <c r="EBV61" s="73"/>
      <c r="EBW61" s="73"/>
      <c r="EBX61" s="73"/>
      <c r="EBY61" s="73"/>
      <c r="EBZ61" s="73"/>
      <c r="ECA61" s="73"/>
      <c r="ECB61" s="73"/>
      <c r="ECC61" s="73"/>
      <c r="ECD61" s="73"/>
      <c r="ECE61" s="73"/>
      <c r="ECF61" s="73"/>
      <c r="ECG61" s="73"/>
      <c r="ECH61" s="73"/>
      <c r="ECI61" s="73"/>
      <c r="ECJ61" s="73"/>
      <c r="ECK61" s="73"/>
      <c r="ECL61" s="73"/>
      <c r="ECM61" s="73"/>
      <c r="ECN61" s="73"/>
      <c r="ECO61" s="73"/>
      <c r="ECP61" s="73"/>
      <c r="ECQ61" s="73"/>
      <c r="ECR61" s="73"/>
      <c r="ECS61" s="73"/>
      <c r="ECT61" s="73"/>
      <c r="ECU61" s="73"/>
      <c r="ECV61" s="73"/>
      <c r="ECW61" s="73"/>
      <c r="ECX61" s="73"/>
      <c r="ECY61" s="73"/>
      <c r="ECZ61" s="73"/>
      <c r="EDA61" s="73"/>
      <c r="EDB61" s="73"/>
      <c r="EDC61" s="73"/>
      <c r="EDD61" s="73"/>
      <c r="EDE61" s="73"/>
      <c r="EDF61" s="73"/>
      <c r="EDG61" s="73"/>
      <c r="EDH61" s="73"/>
      <c r="EDI61" s="73"/>
      <c r="EDJ61" s="73"/>
      <c r="EDK61" s="73"/>
      <c r="EDL61" s="73"/>
      <c r="EDM61" s="73"/>
      <c r="EDN61" s="73"/>
      <c r="EDO61" s="73"/>
      <c r="EDP61" s="73"/>
      <c r="EDQ61" s="73"/>
      <c r="EDR61" s="73"/>
      <c r="EDS61" s="73"/>
      <c r="EDT61" s="73"/>
      <c r="EDU61" s="73"/>
      <c r="EDV61" s="73"/>
      <c r="EDW61" s="73"/>
      <c r="EDX61" s="73"/>
      <c r="EDY61" s="73"/>
      <c r="EDZ61" s="73"/>
      <c r="EEA61" s="73"/>
      <c r="EEB61" s="73"/>
      <c r="EEC61" s="73"/>
      <c r="EED61" s="73"/>
      <c r="EEE61" s="73"/>
      <c r="EEF61" s="73"/>
      <c r="EEG61" s="73"/>
      <c r="EEH61" s="73"/>
      <c r="EEI61" s="73"/>
      <c r="EEJ61" s="73"/>
      <c r="EEK61" s="73"/>
      <c r="EEL61" s="73"/>
      <c r="EEM61" s="73"/>
      <c r="EEN61" s="73"/>
      <c r="EEO61" s="73"/>
      <c r="EEP61" s="73"/>
      <c r="EEQ61" s="73"/>
      <c r="EER61" s="73"/>
      <c r="EES61" s="73"/>
      <c r="EET61" s="73"/>
      <c r="EEU61" s="73"/>
      <c r="EEV61" s="73"/>
      <c r="EEW61" s="73"/>
      <c r="EEX61" s="73"/>
      <c r="EEY61" s="73"/>
      <c r="EEZ61" s="73"/>
      <c r="EFA61" s="73"/>
      <c r="EFB61" s="73"/>
      <c r="EFC61" s="73"/>
      <c r="EFD61" s="73"/>
      <c r="EFE61" s="73"/>
      <c r="EFF61" s="73"/>
      <c r="EFG61" s="73"/>
      <c r="EFH61" s="73"/>
      <c r="EFI61" s="73"/>
      <c r="EFJ61" s="73"/>
      <c r="EFK61" s="73"/>
      <c r="EFL61" s="73"/>
      <c r="EFM61" s="73"/>
      <c r="EFN61" s="73"/>
      <c r="EFO61" s="73"/>
      <c r="EFP61" s="73"/>
      <c r="EFQ61" s="73"/>
      <c r="EFR61" s="73"/>
      <c r="EFS61" s="73"/>
      <c r="EFT61" s="73"/>
      <c r="EFU61" s="73"/>
      <c r="EFV61" s="73"/>
      <c r="EFW61" s="73"/>
      <c r="EFX61" s="73"/>
      <c r="EFY61" s="73"/>
      <c r="EFZ61" s="73"/>
      <c r="EGA61" s="73"/>
      <c r="EGB61" s="73"/>
      <c r="EGC61" s="73"/>
      <c r="EGD61" s="73"/>
      <c r="EGE61" s="73"/>
      <c r="EGF61" s="73"/>
      <c r="EGG61" s="73"/>
      <c r="EGH61" s="73"/>
      <c r="EGI61" s="73"/>
      <c r="EGJ61" s="73"/>
      <c r="EGK61" s="73"/>
      <c r="EGL61" s="73"/>
      <c r="EGM61" s="73"/>
      <c r="EGN61" s="73"/>
      <c r="EGO61" s="73"/>
      <c r="EGP61" s="73"/>
      <c r="EGQ61" s="73"/>
      <c r="EGR61" s="73"/>
      <c r="EGS61" s="73"/>
      <c r="EGT61" s="73"/>
      <c r="EGU61" s="73"/>
      <c r="EGV61" s="73"/>
      <c r="EGW61" s="73"/>
      <c r="EGX61" s="73"/>
      <c r="EGY61" s="73"/>
      <c r="EGZ61" s="73"/>
      <c r="EHA61" s="73"/>
      <c r="EHB61" s="73"/>
      <c r="EHC61" s="73"/>
      <c r="EHD61" s="73"/>
      <c r="EHE61" s="73"/>
      <c r="EHF61" s="73"/>
      <c r="EHG61" s="73"/>
      <c r="EHH61" s="73"/>
      <c r="EHI61" s="73"/>
      <c r="EHJ61" s="73"/>
      <c r="EHK61" s="73"/>
      <c r="EHL61" s="73"/>
      <c r="EHM61" s="73"/>
      <c r="EHN61" s="73"/>
      <c r="EHO61" s="73"/>
      <c r="EHP61" s="73"/>
      <c r="EHQ61" s="73"/>
      <c r="EHR61" s="73"/>
      <c r="EHS61" s="73"/>
      <c r="EHT61" s="73"/>
      <c r="EHU61" s="73"/>
      <c r="EHV61" s="73"/>
      <c r="EHW61" s="73"/>
      <c r="EHX61" s="73"/>
      <c r="EHY61" s="73"/>
      <c r="EHZ61" s="73"/>
      <c r="EIA61" s="73"/>
      <c r="EIB61" s="73"/>
      <c r="EIC61" s="73"/>
      <c r="EID61" s="73"/>
      <c r="EIE61" s="73"/>
      <c r="EIF61" s="73"/>
      <c r="EIG61" s="73"/>
      <c r="EIH61" s="73"/>
      <c r="EII61" s="73"/>
      <c r="EIJ61" s="73"/>
      <c r="EIK61" s="73"/>
      <c r="EIL61" s="73"/>
      <c r="EIM61" s="73"/>
      <c r="EIN61" s="73"/>
      <c r="EIO61" s="73"/>
      <c r="EIP61" s="73"/>
      <c r="EIQ61" s="73"/>
      <c r="EIR61" s="73"/>
      <c r="EIS61" s="73"/>
      <c r="EIT61" s="73"/>
      <c r="EIU61" s="73"/>
      <c r="EIV61" s="73"/>
      <c r="EIW61" s="73"/>
      <c r="EIX61" s="73"/>
      <c r="EIY61" s="73"/>
      <c r="EIZ61" s="73"/>
      <c r="EJA61" s="73"/>
      <c r="EJB61" s="73"/>
      <c r="EJC61" s="73"/>
      <c r="EJD61" s="73"/>
      <c r="EJE61" s="73"/>
      <c r="EJF61" s="73"/>
      <c r="EJG61" s="73"/>
      <c r="EJH61" s="73"/>
      <c r="EJI61" s="73"/>
      <c r="EJJ61" s="73"/>
      <c r="EJK61" s="73"/>
      <c r="EJL61" s="73"/>
      <c r="EJM61" s="73"/>
      <c r="EJN61" s="73"/>
      <c r="EJO61" s="73"/>
      <c r="EJP61" s="73"/>
      <c r="EJQ61" s="73"/>
      <c r="EJR61" s="73"/>
      <c r="EJS61" s="73"/>
      <c r="EJT61" s="73"/>
      <c r="EJU61" s="73"/>
      <c r="EJV61" s="73"/>
      <c r="EJW61" s="73"/>
      <c r="EJX61" s="73"/>
      <c r="EJY61" s="73"/>
      <c r="EJZ61" s="73"/>
      <c r="EKA61" s="73"/>
      <c r="EKB61" s="73"/>
      <c r="EKC61" s="73"/>
      <c r="EKD61" s="73"/>
      <c r="EKE61" s="73"/>
      <c r="EKF61" s="73"/>
      <c r="EKG61" s="73"/>
      <c r="EKH61" s="73"/>
      <c r="EKI61" s="73"/>
      <c r="EKJ61" s="73"/>
      <c r="EKK61" s="73"/>
      <c r="EKL61" s="73"/>
      <c r="EKM61" s="73"/>
      <c r="EKN61" s="73"/>
      <c r="EKO61" s="73"/>
      <c r="EKP61" s="73"/>
      <c r="EKQ61" s="73"/>
      <c r="EKR61" s="73"/>
      <c r="EKS61" s="73"/>
      <c r="EKT61" s="73"/>
      <c r="EKU61" s="73"/>
      <c r="EKV61" s="73"/>
      <c r="EKW61" s="73"/>
      <c r="EKX61" s="73"/>
      <c r="EKY61" s="73"/>
      <c r="EKZ61" s="73"/>
      <c r="ELA61" s="73"/>
      <c r="ELB61" s="73"/>
      <c r="ELC61" s="73"/>
      <c r="ELD61" s="73"/>
      <c r="ELE61" s="73"/>
      <c r="ELF61" s="73"/>
      <c r="ELG61" s="73"/>
      <c r="ELH61" s="73"/>
      <c r="ELI61" s="73"/>
      <c r="ELJ61" s="73"/>
      <c r="ELK61" s="73"/>
      <c r="ELL61" s="73"/>
      <c r="ELM61" s="73"/>
      <c r="ELN61" s="73"/>
      <c r="ELO61" s="73"/>
      <c r="ELP61" s="73"/>
      <c r="ELQ61" s="73"/>
      <c r="ELR61" s="73"/>
      <c r="ELS61" s="73"/>
      <c r="ELT61" s="73"/>
      <c r="ELU61" s="73"/>
      <c r="ELV61" s="73"/>
      <c r="ELW61" s="73"/>
      <c r="ELX61" s="73"/>
      <c r="ELY61" s="73"/>
      <c r="ELZ61" s="73"/>
      <c r="EMA61" s="73"/>
      <c r="EMB61" s="73"/>
      <c r="EMC61" s="73"/>
      <c r="EMD61" s="73"/>
      <c r="EME61" s="73"/>
      <c r="EMF61" s="73"/>
      <c r="EMG61" s="73"/>
      <c r="EMH61" s="73"/>
      <c r="EMI61" s="73"/>
      <c r="EMJ61" s="73"/>
      <c r="EMK61" s="73"/>
      <c r="EML61" s="73"/>
      <c r="EMM61" s="73"/>
      <c r="EMN61" s="73"/>
      <c r="EMO61" s="73"/>
      <c r="EMP61" s="73"/>
      <c r="EMQ61" s="73"/>
      <c r="EMR61" s="73"/>
      <c r="EMS61" s="73"/>
      <c r="EMT61" s="73"/>
      <c r="EMU61" s="73"/>
      <c r="EMV61" s="73"/>
      <c r="EMW61" s="73"/>
      <c r="EMX61" s="73"/>
      <c r="EMY61" s="73"/>
      <c r="EMZ61" s="73"/>
      <c r="ENA61" s="73"/>
      <c r="ENB61" s="73"/>
      <c r="ENC61" s="73"/>
      <c r="END61" s="73"/>
      <c r="ENE61" s="73"/>
      <c r="ENF61" s="73"/>
      <c r="ENG61" s="73"/>
      <c r="ENH61" s="73"/>
      <c r="ENI61" s="73"/>
      <c r="ENJ61" s="73"/>
      <c r="ENK61" s="73"/>
      <c r="ENL61" s="73"/>
      <c r="ENM61" s="73"/>
      <c r="ENN61" s="73"/>
      <c r="ENO61" s="73"/>
      <c r="ENP61" s="73"/>
      <c r="ENQ61" s="73"/>
      <c r="ENR61" s="73"/>
      <c r="ENS61" s="73"/>
      <c r="ENT61" s="73"/>
      <c r="ENU61" s="73"/>
      <c r="ENV61" s="73"/>
      <c r="ENW61" s="73"/>
      <c r="ENX61" s="73"/>
      <c r="ENY61" s="73"/>
      <c r="ENZ61" s="73"/>
      <c r="EOA61" s="73"/>
      <c r="EOB61" s="73"/>
      <c r="EOC61" s="73"/>
      <c r="EOD61" s="73"/>
      <c r="EOE61" s="73"/>
      <c r="EOF61" s="73"/>
      <c r="EOG61" s="73"/>
      <c r="EOH61" s="73"/>
      <c r="EOI61" s="73"/>
      <c r="EOJ61" s="73"/>
      <c r="EOK61" s="73"/>
      <c r="EOL61" s="73"/>
      <c r="EOM61" s="73"/>
      <c r="EON61" s="73"/>
      <c r="EOO61" s="73"/>
      <c r="EOP61" s="73"/>
      <c r="EOQ61" s="73"/>
      <c r="EOR61" s="73"/>
      <c r="EOS61" s="73"/>
      <c r="EOT61" s="73"/>
      <c r="EOU61" s="73"/>
      <c r="EOV61" s="73"/>
      <c r="EOW61" s="73"/>
      <c r="EOX61" s="73"/>
      <c r="EOY61" s="73"/>
      <c r="EOZ61" s="73"/>
      <c r="EPA61" s="73"/>
      <c r="EPB61" s="73"/>
      <c r="EPC61" s="73"/>
      <c r="EPD61" s="73"/>
      <c r="EPE61" s="73"/>
      <c r="EPF61" s="73"/>
      <c r="EPG61" s="73"/>
      <c r="EPH61" s="73"/>
      <c r="EPI61" s="73"/>
      <c r="EPJ61" s="73"/>
      <c r="EPK61" s="73"/>
      <c r="EPL61" s="73"/>
      <c r="EPM61" s="73"/>
      <c r="EPN61" s="73"/>
      <c r="EPO61" s="73"/>
      <c r="EPP61" s="73"/>
      <c r="EPQ61" s="73"/>
      <c r="EPR61" s="73"/>
      <c r="EPS61" s="73"/>
      <c r="EPT61" s="73"/>
      <c r="EPU61" s="73"/>
      <c r="EPV61" s="73"/>
      <c r="EPW61" s="73"/>
      <c r="EPX61" s="73"/>
      <c r="EPY61" s="73"/>
      <c r="EPZ61" s="73"/>
      <c r="EQA61" s="73"/>
      <c r="EQB61" s="73"/>
      <c r="EQC61" s="73"/>
      <c r="EQD61" s="73"/>
      <c r="EQE61" s="73"/>
      <c r="EQF61" s="73"/>
      <c r="EQG61" s="73"/>
      <c r="EQH61" s="73"/>
      <c r="EQI61" s="73"/>
      <c r="EQJ61" s="73"/>
      <c r="EQK61" s="73"/>
      <c r="EQL61" s="73"/>
      <c r="EQM61" s="73"/>
      <c r="EQN61" s="73"/>
      <c r="EQO61" s="73"/>
      <c r="EQP61" s="73"/>
      <c r="EQQ61" s="73"/>
      <c r="EQR61" s="73"/>
      <c r="EQS61" s="73"/>
      <c r="EQT61" s="73"/>
      <c r="EQU61" s="73"/>
      <c r="EQV61" s="73"/>
      <c r="EQW61" s="73"/>
      <c r="EQX61" s="73"/>
      <c r="EQY61" s="73"/>
      <c r="EQZ61" s="73"/>
      <c r="ERA61" s="73"/>
      <c r="ERB61" s="73"/>
      <c r="ERC61" s="73"/>
      <c r="ERD61" s="73"/>
      <c r="ERE61" s="73"/>
      <c r="ERF61" s="73"/>
      <c r="ERG61" s="73"/>
      <c r="ERH61" s="73"/>
      <c r="ERI61" s="73"/>
      <c r="ERJ61" s="73"/>
      <c r="ERK61" s="73"/>
      <c r="ERL61" s="73"/>
      <c r="ERM61" s="73"/>
      <c r="ERN61" s="73"/>
      <c r="ERO61" s="73"/>
      <c r="ERP61" s="73"/>
      <c r="ERQ61" s="73"/>
      <c r="ERR61" s="73"/>
      <c r="ERS61" s="73"/>
      <c r="ERT61" s="73"/>
      <c r="ERU61" s="73"/>
      <c r="ERV61" s="73"/>
      <c r="ERW61" s="73"/>
      <c r="ERX61" s="73"/>
      <c r="ERY61" s="73"/>
      <c r="ERZ61" s="73"/>
      <c r="ESA61" s="73"/>
      <c r="ESB61" s="73"/>
      <c r="ESC61" s="73"/>
      <c r="ESD61" s="73"/>
      <c r="ESE61" s="73"/>
      <c r="ESF61" s="73"/>
      <c r="ESG61" s="73"/>
      <c r="ESH61" s="73"/>
      <c r="ESI61" s="73"/>
      <c r="ESJ61" s="73"/>
      <c r="ESK61" s="73"/>
      <c r="ESL61" s="73"/>
      <c r="ESM61" s="73"/>
      <c r="ESN61" s="73"/>
      <c r="ESO61" s="73"/>
      <c r="ESP61" s="73"/>
      <c r="ESQ61" s="73"/>
      <c r="ESR61" s="73"/>
      <c r="ESS61" s="73"/>
      <c r="EST61" s="73"/>
      <c r="ESU61" s="73"/>
      <c r="ESV61" s="73"/>
      <c r="ESW61" s="73"/>
      <c r="ESX61" s="73"/>
      <c r="ESY61" s="73"/>
      <c r="ESZ61" s="73"/>
      <c r="ETA61" s="73"/>
      <c r="ETB61" s="73"/>
      <c r="ETC61" s="73"/>
      <c r="ETD61" s="73"/>
      <c r="ETE61" s="73"/>
      <c r="ETF61" s="73"/>
      <c r="ETG61" s="73"/>
      <c r="ETH61" s="73"/>
      <c r="ETI61" s="73"/>
      <c r="ETJ61" s="73"/>
      <c r="ETK61" s="73"/>
      <c r="ETL61" s="73"/>
      <c r="ETM61" s="73"/>
      <c r="ETN61" s="73"/>
      <c r="ETO61" s="73"/>
      <c r="ETP61" s="73"/>
      <c r="ETQ61" s="73"/>
      <c r="ETR61" s="73"/>
      <c r="ETS61" s="73"/>
      <c r="ETT61" s="73"/>
      <c r="ETU61" s="73"/>
      <c r="ETV61" s="73"/>
      <c r="ETW61" s="73"/>
      <c r="ETX61" s="73"/>
      <c r="ETY61" s="73"/>
      <c r="ETZ61" s="73"/>
      <c r="EUA61" s="73"/>
      <c r="EUB61" s="73"/>
      <c r="EUC61" s="73"/>
      <c r="EUD61" s="73"/>
      <c r="EUE61" s="73"/>
      <c r="EUF61" s="73"/>
      <c r="EUG61" s="73"/>
      <c r="EUH61" s="73"/>
      <c r="EUI61" s="73"/>
      <c r="EUJ61" s="73"/>
      <c r="EUK61" s="73"/>
      <c r="EUL61" s="73"/>
      <c r="EUM61" s="73"/>
      <c r="EUN61" s="73"/>
      <c r="EUO61" s="73"/>
      <c r="EUP61" s="73"/>
      <c r="EUQ61" s="73"/>
      <c r="EUR61" s="73"/>
      <c r="EUS61" s="73"/>
      <c r="EUT61" s="73"/>
      <c r="EUU61" s="73"/>
      <c r="EUV61" s="73"/>
      <c r="EUW61" s="73"/>
      <c r="EUX61" s="73"/>
      <c r="EUY61" s="73"/>
      <c r="EUZ61" s="73"/>
      <c r="EVA61" s="73"/>
      <c r="EVB61" s="73"/>
      <c r="EVC61" s="73"/>
      <c r="EVD61" s="73"/>
      <c r="EVE61" s="73"/>
      <c r="EVF61" s="73"/>
      <c r="EVG61" s="73"/>
      <c r="EVH61" s="73"/>
      <c r="EVI61" s="73"/>
      <c r="EVJ61" s="73"/>
      <c r="EVK61" s="73"/>
      <c r="EVL61" s="73"/>
      <c r="EVM61" s="73"/>
      <c r="EVN61" s="73"/>
      <c r="EVO61" s="73"/>
      <c r="EVP61" s="73"/>
      <c r="EVQ61" s="73"/>
      <c r="EVR61" s="73"/>
      <c r="EVS61" s="73"/>
      <c r="EVT61" s="73"/>
      <c r="EVU61" s="73"/>
      <c r="EVV61" s="73"/>
      <c r="EVW61" s="73"/>
      <c r="EVX61" s="73"/>
      <c r="EVY61" s="73"/>
      <c r="EVZ61" s="73"/>
      <c r="EWA61" s="73"/>
      <c r="EWB61" s="73"/>
      <c r="EWC61" s="73"/>
      <c r="EWD61" s="73"/>
      <c r="EWE61" s="73"/>
      <c r="EWF61" s="73"/>
      <c r="EWG61" s="73"/>
      <c r="EWH61" s="73"/>
      <c r="EWI61" s="73"/>
      <c r="EWJ61" s="73"/>
      <c r="EWK61" s="73"/>
      <c r="EWL61" s="73"/>
      <c r="EWM61" s="73"/>
      <c r="EWN61" s="73"/>
      <c r="EWO61" s="73"/>
      <c r="EWP61" s="73"/>
      <c r="EWQ61" s="73"/>
      <c r="EWR61" s="73"/>
      <c r="EWS61" s="73"/>
      <c r="EWT61" s="73"/>
      <c r="EWU61" s="73"/>
      <c r="EWV61" s="73"/>
      <c r="EWW61" s="73"/>
      <c r="EWX61" s="73"/>
      <c r="EWY61" s="73"/>
      <c r="EWZ61" s="73"/>
      <c r="EXA61" s="73"/>
      <c r="EXB61" s="73"/>
      <c r="EXC61" s="73"/>
      <c r="EXD61" s="73"/>
      <c r="EXE61" s="73"/>
      <c r="EXF61" s="73"/>
      <c r="EXG61" s="73"/>
      <c r="EXH61" s="73"/>
      <c r="EXI61" s="73"/>
      <c r="EXJ61" s="73"/>
      <c r="EXK61" s="73"/>
      <c r="EXL61" s="73"/>
      <c r="EXM61" s="73"/>
      <c r="EXN61" s="73"/>
      <c r="EXO61" s="73"/>
      <c r="EXP61" s="73"/>
      <c r="EXQ61" s="73"/>
      <c r="EXR61" s="73"/>
      <c r="EXS61" s="73"/>
      <c r="EXT61" s="73"/>
      <c r="EXU61" s="73"/>
      <c r="EXV61" s="73"/>
      <c r="EXW61" s="73"/>
      <c r="EXX61" s="73"/>
      <c r="EXY61" s="73"/>
      <c r="EXZ61" s="73"/>
      <c r="EYA61" s="73"/>
      <c r="EYB61" s="73"/>
      <c r="EYC61" s="73"/>
      <c r="EYD61" s="73"/>
      <c r="EYE61" s="73"/>
      <c r="EYF61" s="73"/>
      <c r="EYG61" s="73"/>
      <c r="EYH61" s="73"/>
      <c r="EYI61" s="73"/>
      <c r="EYJ61" s="73"/>
      <c r="EYK61" s="73"/>
      <c r="EYL61" s="73"/>
      <c r="EYM61" s="73"/>
      <c r="EYN61" s="73"/>
      <c r="EYO61" s="73"/>
      <c r="EYP61" s="73"/>
      <c r="EYQ61" s="73"/>
      <c r="EYR61" s="73"/>
      <c r="EYS61" s="73"/>
      <c r="EYT61" s="73"/>
      <c r="EYU61" s="73"/>
      <c r="EYV61" s="73"/>
      <c r="EYW61" s="73"/>
      <c r="EYX61" s="73"/>
      <c r="EYY61" s="73"/>
      <c r="EYZ61" s="73"/>
      <c r="EZA61" s="73"/>
      <c r="EZB61" s="73"/>
      <c r="EZC61" s="73"/>
      <c r="EZD61" s="73"/>
      <c r="EZE61" s="73"/>
      <c r="EZF61" s="73"/>
      <c r="EZG61" s="73"/>
      <c r="EZH61" s="73"/>
      <c r="EZI61" s="73"/>
      <c r="EZJ61" s="73"/>
      <c r="EZK61" s="73"/>
      <c r="EZL61" s="73"/>
      <c r="EZM61" s="73"/>
      <c r="EZN61" s="73"/>
      <c r="EZO61" s="73"/>
      <c r="EZP61" s="73"/>
      <c r="EZQ61" s="73"/>
      <c r="EZR61" s="73"/>
      <c r="EZS61" s="73"/>
      <c r="EZT61" s="73"/>
      <c r="EZU61" s="73"/>
      <c r="EZV61" s="73"/>
      <c r="EZW61" s="73"/>
      <c r="EZX61" s="73"/>
      <c r="EZY61" s="73"/>
      <c r="EZZ61" s="73"/>
      <c r="FAA61" s="73"/>
      <c r="FAB61" s="73"/>
      <c r="FAC61" s="73"/>
      <c r="FAD61" s="73"/>
      <c r="FAE61" s="73"/>
      <c r="FAF61" s="73"/>
      <c r="FAG61" s="73"/>
      <c r="FAH61" s="73"/>
      <c r="FAI61" s="73"/>
      <c r="FAJ61" s="73"/>
      <c r="FAK61" s="73"/>
      <c r="FAL61" s="73"/>
      <c r="FAM61" s="73"/>
      <c r="FAN61" s="73"/>
      <c r="FAO61" s="73"/>
      <c r="FAP61" s="73"/>
      <c r="FAQ61" s="73"/>
      <c r="FAR61" s="73"/>
      <c r="FAS61" s="73"/>
      <c r="FAT61" s="73"/>
      <c r="FAU61" s="73"/>
      <c r="FAV61" s="73"/>
      <c r="FAW61" s="73"/>
      <c r="FAX61" s="73"/>
      <c r="FAY61" s="73"/>
      <c r="FAZ61" s="73"/>
      <c r="FBA61" s="73"/>
      <c r="FBB61" s="73"/>
      <c r="FBC61" s="73"/>
      <c r="FBD61" s="73"/>
      <c r="FBE61" s="73"/>
      <c r="FBF61" s="73"/>
      <c r="FBG61" s="73"/>
      <c r="FBH61" s="73"/>
      <c r="FBI61" s="73"/>
      <c r="FBJ61" s="73"/>
      <c r="FBK61" s="73"/>
      <c r="FBL61" s="73"/>
      <c r="FBM61" s="73"/>
      <c r="FBN61" s="73"/>
      <c r="FBO61" s="73"/>
      <c r="FBP61" s="73"/>
      <c r="FBQ61" s="73"/>
      <c r="FBR61" s="73"/>
      <c r="FBS61" s="73"/>
      <c r="FBT61" s="73"/>
      <c r="FBU61" s="73"/>
      <c r="FBV61" s="73"/>
      <c r="FBW61" s="73"/>
      <c r="FBX61" s="73"/>
      <c r="FBY61" s="73"/>
      <c r="FBZ61" s="73"/>
      <c r="FCA61" s="73"/>
      <c r="FCB61" s="73"/>
      <c r="FCC61" s="73"/>
      <c r="FCD61" s="73"/>
      <c r="FCE61" s="73"/>
      <c r="FCF61" s="73"/>
      <c r="FCG61" s="73"/>
      <c r="FCH61" s="73"/>
      <c r="FCI61" s="73"/>
      <c r="FCJ61" s="73"/>
      <c r="FCK61" s="73"/>
      <c r="FCL61" s="73"/>
      <c r="FCM61" s="73"/>
      <c r="FCN61" s="73"/>
      <c r="FCO61" s="73"/>
      <c r="FCP61" s="73"/>
      <c r="FCQ61" s="73"/>
      <c r="FCR61" s="73"/>
      <c r="FCS61" s="73"/>
      <c r="FCT61" s="73"/>
      <c r="FCU61" s="73"/>
      <c r="FCV61" s="73"/>
      <c r="FCW61" s="73"/>
      <c r="FCX61" s="73"/>
      <c r="FCY61" s="73"/>
      <c r="FCZ61" s="73"/>
      <c r="FDA61" s="73"/>
      <c r="FDB61" s="73"/>
      <c r="FDC61" s="73"/>
      <c r="FDD61" s="73"/>
      <c r="FDE61" s="73"/>
      <c r="FDF61" s="73"/>
      <c r="FDG61" s="73"/>
      <c r="FDH61" s="73"/>
      <c r="FDI61" s="73"/>
      <c r="FDJ61" s="73"/>
      <c r="FDK61" s="73"/>
      <c r="FDL61" s="73"/>
      <c r="FDM61" s="73"/>
      <c r="FDN61" s="73"/>
      <c r="FDO61" s="73"/>
      <c r="FDP61" s="73"/>
      <c r="FDQ61" s="73"/>
      <c r="FDR61" s="73"/>
      <c r="FDS61" s="73"/>
      <c r="FDT61" s="73"/>
      <c r="FDU61" s="73"/>
      <c r="FDV61" s="73"/>
      <c r="FDW61" s="73"/>
      <c r="FDX61" s="73"/>
      <c r="FDY61" s="73"/>
      <c r="FDZ61" s="73"/>
      <c r="FEA61" s="73"/>
      <c r="FEB61" s="73"/>
      <c r="FEC61" s="73"/>
      <c r="FED61" s="73"/>
      <c r="FEE61" s="73"/>
      <c r="FEF61" s="73"/>
      <c r="FEG61" s="73"/>
      <c r="FEH61" s="73"/>
      <c r="FEI61" s="73"/>
      <c r="FEJ61" s="73"/>
      <c r="FEK61" s="73"/>
      <c r="FEL61" s="73"/>
      <c r="FEM61" s="73"/>
      <c r="FEN61" s="73"/>
      <c r="FEO61" s="73"/>
      <c r="FEP61" s="73"/>
      <c r="FEQ61" s="73"/>
      <c r="FER61" s="73"/>
      <c r="FES61" s="73"/>
      <c r="FET61" s="73"/>
      <c r="FEU61" s="73"/>
      <c r="FEV61" s="73"/>
      <c r="FEW61" s="73"/>
      <c r="FEX61" s="73"/>
      <c r="FEY61" s="73"/>
      <c r="FEZ61" s="73"/>
      <c r="FFA61" s="73"/>
      <c r="FFB61" s="73"/>
      <c r="FFC61" s="73"/>
      <c r="FFD61" s="73"/>
      <c r="FFE61" s="73"/>
      <c r="FFF61" s="73"/>
      <c r="FFG61" s="73"/>
      <c r="FFH61" s="73"/>
      <c r="FFI61" s="73"/>
      <c r="FFJ61" s="73"/>
      <c r="FFK61" s="73"/>
      <c r="FFL61" s="73"/>
      <c r="FFM61" s="73"/>
      <c r="FFN61" s="73"/>
      <c r="FFO61" s="73"/>
      <c r="FFP61" s="73"/>
      <c r="FFQ61" s="73"/>
      <c r="FFR61" s="73"/>
      <c r="FFS61" s="73"/>
      <c r="FFT61" s="73"/>
      <c r="FFU61" s="73"/>
      <c r="FFV61" s="73"/>
      <c r="FFW61" s="73"/>
      <c r="FFX61" s="73"/>
      <c r="FFY61" s="73"/>
      <c r="FFZ61" s="73"/>
      <c r="FGA61" s="73"/>
      <c r="FGB61" s="73"/>
      <c r="FGC61" s="73"/>
      <c r="FGD61" s="73"/>
      <c r="FGE61" s="73"/>
      <c r="FGF61" s="73"/>
      <c r="FGG61" s="73"/>
      <c r="FGH61" s="73"/>
      <c r="FGI61" s="73"/>
      <c r="FGJ61" s="73"/>
      <c r="FGK61" s="73"/>
      <c r="FGL61" s="73"/>
      <c r="FGM61" s="73"/>
      <c r="FGN61" s="73"/>
      <c r="FGO61" s="73"/>
      <c r="FGP61" s="73"/>
      <c r="FGQ61" s="73"/>
      <c r="FGR61" s="73"/>
      <c r="FGS61" s="73"/>
      <c r="FGT61" s="73"/>
      <c r="FGU61" s="73"/>
      <c r="FGV61" s="73"/>
      <c r="FGW61" s="73"/>
      <c r="FGX61" s="73"/>
      <c r="FGY61" s="73"/>
      <c r="FGZ61" s="73"/>
      <c r="FHA61" s="73"/>
      <c r="FHB61" s="73"/>
      <c r="FHC61" s="73"/>
      <c r="FHD61" s="73"/>
      <c r="FHE61" s="73"/>
      <c r="FHF61" s="73"/>
      <c r="FHG61" s="73"/>
      <c r="FHH61" s="73"/>
      <c r="FHI61" s="73"/>
      <c r="FHJ61" s="73"/>
      <c r="FHK61" s="73"/>
      <c r="FHL61" s="73"/>
      <c r="FHM61" s="73"/>
      <c r="FHN61" s="73"/>
      <c r="FHO61" s="73"/>
      <c r="FHP61" s="73"/>
      <c r="FHQ61" s="73"/>
      <c r="FHR61" s="73"/>
      <c r="FHS61" s="73"/>
      <c r="FHT61" s="73"/>
      <c r="FHU61" s="73"/>
      <c r="FHV61" s="73"/>
      <c r="FHW61" s="73"/>
      <c r="FHX61" s="73"/>
      <c r="FHY61" s="73"/>
      <c r="FHZ61" s="73"/>
      <c r="FIA61" s="73"/>
      <c r="FIB61" s="73"/>
      <c r="FIC61" s="73"/>
      <c r="FID61" s="73"/>
      <c r="FIE61" s="73"/>
      <c r="FIF61" s="73"/>
      <c r="FIG61" s="73"/>
      <c r="FIH61" s="73"/>
      <c r="FII61" s="73"/>
      <c r="FIJ61" s="73"/>
      <c r="FIK61" s="73"/>
      <c r="FIL61" s="73"/>
      <c r="FIM61" s="73"/>
      <c r="FIN61" s="73"/>
      <c r="FIO61" s="73"/>
      <c r="FIP61" s="73"/>
      <c r="FIQ61" s="73"/>
      <c r="FIR61" s="73"/>
      <c r="FIS61" s="73"/>
      <c r="FIT61" s="73"/>
      <c r="FIU61" s="73"/>
      <c r="FIV61" s="73"/>
      <c r="FIW61" s="73"/>
      <c r="FIX61" s="73"/>
      <c r="FIY61" s="73"/>
      <c r="FIZ61" s="73"/>
      <c r="FJA61" s="73"/>
      <c r="FJB61" s="73"/>
      <c r="FJC61" s="73"/>
      <c r="FJD61" s="73"/>
      <c r="FJE61" s="73"/>
      <c r="FJF61" s="73"/>
      <c r="FJG61" s="73"/>
      <c r="FJH61" s="73"/>
      <c r="FJI61" s="73"/>
      <c r="FJJ61" s="73"/>
      <c r="FJK61" s="73"/>
      <c r="FJL61" s="73"/>
      <c r="FJM61" s="73"/>
      <c r="FJN61" s="73"/>
      <c r="FJO61" s="73"/>
      <c r="FJP61" s="73"/>
      <c r="FJQ61" s="73"/>
      <c r="FJR61" s="73"/>
      <c r="FJS61" s="73"/>
      <c r="FJT61" s="73"/>
      <c r="FJU61" s="73"/>
      <c r="FJV61" s="73"/>
      <c r="FJW61" s="73"/>
      <c r="FJX61" s="73"/>
      <c r="FJY61" s="73"/>
      <c r="FJZ61" s="73"/>
      <c r="FKA61" s="73"/>
      <c r="FKB61" s="73"/>
      <c r="FKC61" s="73"/>
      <c r="FKD61" s="73"/>
      <c r="FKE61" s="73"/>
      <c r="FKF61" s="73"/>
      <c r="FKG61" s="73"/>
      <c r="FKH61" s="73"/>
      <c r="FKI61" s="73"/>
      <c r="FKJ61" s="73"/>
      <c r="FKK61" s="73"/>
      <c r="FKL61" s="73"/>
      <c r="FKM61" s="73"/>
      <c r="FKN61" s="73"/>
      <c r="FKO61" s="73"/>
      <c r="FKP61" s="73"/>
      <c r="FKQ61" s="73"/>
      <c r="FKR61" s="73"/>
      <c r="FKS61" s="73"/>
      <c r="FKT61" s="73"/>
      <c r="FKU61" s="73"/>
      <c r="FKV61" s="73"/>
      <c r="FKW61" s="73"/>
      <c r="FKX61" s="73"/>
      <c r="FKY61" s="73"/>
      <c r="FKZ61" s="73"/>
      <c r="FLA61" s="73"/>
      <c r="FLB61" s="73"/>
      <c r="FLC61" s="73"/>
      <c r="FLD61" s="73"/>
      <c r="FLE61" s="73"/>
      <c r="FLF61" s="73"/>
      <c r="FLG61" s="73"/>
      <c r="FLH61" s="73"/>
      <c r="FLI61" s="73"/>
      <c r="FLJ61" s="73"/>
      <c r="FLK61" s="73"/>
      <c r="FLL61" s="73"/>
      <c r="FLM61" s="73"/>
      <c r="FLN61" s="73"/>
      <c r="FLO61" s="73"/>
      <c r="FLP61" s="73"/>
      <c r="FLQ61" s="73"/>
      <c r="FLR61" s="73"/>
      <c r="FLS61" s="73"/>
      <c r="FLT61" s="73"/>
      <c r="FLU61" s="73"/>
      <c r="FLV61" s="73"/>
      <c r="FLW61" s="73"/>
      <c r="FLX61" s="73"/>
      <c r="FLY61" s="73"/>
      <c r="FLZ61" s="73"/>
      <c r="FMA61" s="73"/>
      <c r="FMB61" s="73"/>
      <c r="FMC61" s="73"/>
      <c r="FMD61" s="73"/>
      <c r="FME61" s="73"/>
      <c r="FMF61" s="73"/>
      <c r="FMG61" s="73"/>
      <c r="FMH61" s="73"/>
      <c r="FMI61" s="73"/>
      <c r="FMJ61" s="73"/>
      <c r="FMK61" s="73"/>
      <c r="FML61" s="73"/>
      <c r="FMM61" s="73"/>
      <c r="FMN61" s="73"/>
      <c r="FMO61" s="73"/>
      <c r="FMP61" s="73"/>
      <c r="FMQ61" s="73"/>
      <c r="FMR61" s="73"/>
      <c r="FMS61" s="73"/>
      <c r="FMT61" s="73"/>
      <c r="FMU61" s="73"/>
      <c r="FMV61" s="73"/>
      <c r="FMW61" s="73"/>
      <c r="FMX61" s="73"/>
      <c r="FMY61" s="73"/>
      <c r="FMZ61" s="73"/>
      <c r="FNA61" s="73"/>
      <c r="FNB61" s="73"/>
      <c r="FNC61" s="73"/>
      <c r="FND61" s="73"/>
      <c r="FNE61" s="73"/>
      <c r="FNF61" s="73"/>
      <c r="FNG61" s="73"/>
      <c r="FNH61" s="73"/>
      <c r="FNI61" s="73"/>
      <c r="FNJ61" s="73"/>
      <c r="FNK61" s="73"/>
      <c r="FNL61" s="73"/>
      <c r="FNM61" s="73"/>
      <c r="FNN61" s="73"/>
      <c r="FNO61" s="73"/>
      <c r="FNP61" s="73"/>
      <c r="FNQ61" s="73"/>
      <c r="FNR61" s="73"/>
      <c r="FNS61" s="73"/>
      <c r="FNT61" s="73"/>
      <c r="FNU61" s="73"/>
      <c r="FNV61" s="73"/>
      <c r="FNW61" s="73"/>
      <c r="FNX61" s="73"/>
      <c r="FNY61" s="73"/>
      <c r="FNZ61" s="73"/>
      <c r="FOA61" s="73"/>
      <c r="FOB61" s="73"/>
      <c r="FOC61" s="73"/>
      <c r="FOD61" s="73"/>
      <c r="FOE61" s="73"/>
      <c r="FOF61" s="73"/>
      <c r="FOG61" s="73"/>
      <c r="FOH61" s="73"/>
      <c r="FOI61" s="73"/>
      <c r="FOJ61" s="73"/>
      <c r="FOK61" s="73"/>
      <c r="FOL61" s="73"/>
      <c r="FOM61" s="73"/>
      <c r="FON61" s="73"/>
      <c r="FOO61" s="73"/>
      <c r="FOP61" s="73"/>
      <c r="FOQ61" s="73"/>
      <c r="FOR61" s="73"/>
      <c r="FOS61" s="73"/>
      <c r="FOT61" s="73"/>
      <c r="FOU61" s="73"/>
      <c r="FOV61" s="73"/>
      <c r="FOW61" s="73"/>
      <c r="FOX61" s="73"/>
      <c r="FOY61" s="73"/>
      <c r="FOZ61" s="73"/>
      <c r="FPA61" s="73"/>
      <c r="FPB61" s="73"/>
      <c r="FPC61" s="73"/>
      <c r="FPD61" s="73"/>
      <c r="FPE61" s="73"/>
      <c r="FPF61" s="73"/>
      <c r="FPG61" s="73"/>
      <c r="FPH61" s="73"/>
      <c r="FPI61" s="73"/>
      <c r="FPJ61" s="73"/>
      <c r="FPK61" s="73"/>
      <c r="FPL61" s="73"/>
      <c r="FPM61" s="73"/>
      <c r="FPN61" s="73"/>
      <c r="FPO61" s="73"/>
      <c r="FPP61" s="73"/>
      <c r="FPQ61" s="73"/>
      <c r="FPR61" s="73"/>
      <c r="FPS61" s="73"/>
      <c r="FPT61" s="73"/>
      <c r="FPU61" s="73"/>
      <c r="FPV61" s="73"/>
      <c r="FPW61" s="73"/>
      <c r="FPX61" s="73"/>
      <c r="FPY61" s="73"/>
      <c r="FPZ61" s="73"/>
      <c r="FQA61" s="73"/>
      <c r="FQB61" s="73"/>
      <c r="FQC61" s="73"/>
      <c r="FQD61" s="73"/>
      <c r="FQE61" s="73"/>
      <c r="FQF61" s="73"/>
      <c r="FQG61" s="73"/>
      <c r="FQH61" s="73"/>
      <c r="FQI61" s="73"/>
      <c r="FQJ61" s="73"/>
      <c r="FQK61" s="73"/>
      <c r="FQL61" s="73"/>
      <c r="FQM61" s="73"/>
      <c r="FQN61" s="73"/>
      <c r="FQO61" s="73"/>
      <c r="FQP61" s="73"/>
      <c r="FQQ61" s="73"/>
      <c r="FQR61" s="73"/>
      <c r="FQS61" s="73"/>
      <c r="FQT61" s="73"/>
      <c r="FQU61" s="73"/>
      <c r="FQV61" s="73"/>
      <c r="FQW61" s="73"/>
      <c r="FQX61" s="73"/>
      <c r="FQY61" s="73"/>
      <c r="FQZ61" s="73"/>
      <c r="FRA61" s="73"/>
      <c r="FRB61" s="73"/>
      <c r="FRC61" s="73"/>
      <c r="FRD61" s="73"/>
      <c r="FRE61" s="73"/>
      <c r="FRF61" s="73"/>
      <c r="FRG61" s="73"/>
      <c r="FRH61" s="73"/>
      <c r="FRI61" s="73"/>
      <c r="FRJ61" s="73"/>
      <c r="FRK61" s="73"/>
      <c r="FRL61" s="73"/>
      <c r="FRM61" s="73"/>
      <c r="FRN61" s="73"/>
      <c r="FRO61" s="73"/>
      <c r="FRP61" s="73"/>
      <c r="FRQ61" s="73"/>
      <c r="FRR61" s="73"/>
      <c r="FRS61" s="73"/>
      <c r="FRT61" s="73"/>
      <c r="FRU61" s="73"/>
      <c r="FRV61" s="73"/>
      <c r="FRW61" s="73"/>
      <c r="FRX61" s="73"/>
      <c r="FRY61" s="73"/>
      <c r="FRZ61" s="73"/>
      <c r="FSA61" s="73"/>
      <c r="FSB61" s="73"/>
      <c r="FSC61" s="73"/>
      <c r="FSD61" s="73"/>
      <c r="FSE61" s="73"/>
      <c r="FSF61" s="73"/>
      <c r="FSG61" s="73"/>
      <c r="FSH61" s="73"/>
      <c r="FSI61" s="73"/>
      <c r="FSJ61" s="73"/>
      <c r="FSK61" s="73"/>
      <c r="FSL61" s="73"/>
      <c r="FSM61" s="73"/>
      <c r="FSN61" s="73"/>
      <c r="FSO61" s="73"/>
      <c r="FSP61" s="73"/>
      <c r="FSQ61" s="73"/>
      <c r="FSR61" s="73"/>
      <c r="FSS61" s="73"/>
      <c r="FST61" s="73"/>
      <c r="FSU61" s="73"/>
      <c r="FSV61" s="73"/>
      <c r="FSW61" s="73"/>
      <c r="FSX61" s="73"/>
      <c r="FSY61" s="73"/>
      <c r="FSZ61" s="73"/>
      <c r="FTA61" s="73"/>
      <c r="FTB61" s="73"/>
      <c r="FTC61" s="73"/>
      <c r="FTD61" s="73"/>
      <c r="FTE61" s="73"/>
      <c r="FTF61" s="73"/>
      <c r="FTG61" s="73"/>
      <c r="FTH61" s="73"/>
      <c r="FTI61" s="73"/>
      <c r="FTJ61" s="73"/>
      <c r="FTK61" s="73"/>
      <c r="FTL61" s="73"/>
      <c r="FTM61" s="73"/>
      <c r="FTN61" s="73"/>
      <c r="FTO61" s="73"/>
      <c r="FTP61" s="73"/>
      <c r="FTQ61" s="73"/>
      <c r="FTR61" s="73"/>
      <c r="FTS61" s="73"/>
      <c r="FTT61" s="73"/>
      <c r="FTU61" s="73"/>
      <c r="FTV61" s="73"/>
      <c r="FTW61" s="73"/>
      <c r="FTX61" s="73"/>
      <c r="FTY61" s="73"/>
      <c r="FTZ61" s="73"/>
      <c r="FUA61" s="73"/>
      <c r="FUB61" s="73"/>
      <c r="FUC61" s="73"/>
      <c r="FUD61" s="73"/>
      <c r="FUE61" s="73"/>
      <c r="FUF61" s="73"/>
      <c r="FUG61" s="73"/>
      <c r="FUH61" s="73"/>
      <c r="FUI61" s="73"/>
      <c r="FUJ61" s="73"/>
      <c r="FUK61" s="73"/>
      <c r="FUL61" s="73"/>
      <c r="FUM61" s="73"/>
      <c r="FUN61" s="73"/>
      <c r="FUO61" s="73"/>
      <c r="FUP61" s="73"/>
      <c r="FUQ61" s="73"/>
      <c r="FUR61" s="73"/>
      <c r="FUS61" s="73"/>
      <c r="FUT61" s="73"/>
      <c r="FUU61" s="73"/>
      <c r="FUV61" s="73"/>
      <c r="FUW61" s="73"/>
      <c r="FUX61" s="73"/>
      <c r="FUY61" s="73"/>
      <c r="FUZ61" s="73"/>
      <c r="FVA61" s="73"/>
      <c r="FVB61" s="73"/>
      <c r="FVC61" s="73"/>
      <c r="FVD61" s="73"/>
      <c r="FVE61" s="73"/>
      <c r="FVF61" s="73"/>
      <c r="FVG61" s="73"/>
      <c r="FVH61" s="73"/>
      <c r="FVI61" s="73"/>
      <c r="FVJ61" s="73"/>
      <c r="FVK61" s="73"/>
      <c r="FVL61" s="73"/>
      <c r="FVM61" s="73"/>
      <c r="FVN61" s="73"/>
      <c r="FVO61" s="73"/>
      <c r="FVP61" s="73"/>
      <c r="FVQ61" s="73"/>
      <c r="FVR61" s="73"/>
      <c r="FVS61" s="73"/>
      <c r="FVT61" s="73"/>
      <c r="FVU61" s="73"/>
      <c r="FVV61" s="73"/>
      <c r="FVW61" s="73"/>
      <c r="FVX61" s="73"/>
      <c r="FVY61" s="73"/>
      <c r="FVZ61" s="73"/>
      <c r="FWA61" s="73"/>
      <c r="FWB61" s="73"/>
      <c r="FWC61" s="73"/>
      <c r="FWD61" s="73"/>
      <c r="FWE61" s="73"/>
      <c r="FWF61" s="73"/>
      <c r="FWG61" s="73"/>
      <c r="FWH61" s="73"/>
      <c r="FWI61" s="73"/>
      <c r="FWJ61" s="73"/>
      <c r="FWK61" s="73"/>
      <c r="FWL61" s="73"/>
      <c r="FWM61" s="73"/>
      <c r="FWN61" s="73"/>
      <c r="FWO61" s="73"/>
      <c r="FWP61" s="73"/>
      <c r="FWQ61" s="73"/>
      <c r="FWR61" s="73"/>
      <c r="FWS61" s="73"/>
      <c r="FWT61" s="73"/>
      <c r="FWU61" s="73"/>
      <c r="FWV61" s="73"/>
      <c r="FWW61" s="73"/>
      <c r="FWX61" s="73"/>
      <c r="FWY61" s="73"/>
      <c r="FWZ61" s="73"/>
      <c r="FXA61" s="73"/>
      <c r="FXB61" s="73"/>
      <c r="FXC61" s="73"/>
      <c r="FXD61" s="73"/>
      <c r="FXE61" s="73"/>
      <c r="FXF61" s="73"/>
      <c r="FXG61" s="73"/>
      <c r="FXH61" s="73"/>
      <c r="FXI61" s="73"/>
      <c r="FXJ61" s="73"/>
      <c r="FXK61" s="73"/>
      <c r="FXL61" s="73"/>
      <c r="FXM61" s="73"/>
      <c r="FXN61" s="73"/>
      <c r="FXO61" s="73"/>
      <c r="FXP61" s="73"/>
      <c r="FXQ61" s="73"/>
      <c r="FXR61" s="73"/>
      <c r="FXS61" s="73"/>
      <c r="FXT61" s="73"/>
      <c r="FXU61" s="73"/>
      <c r="FXV61" s="73"/>
      <c r="FXW61" s="73"/>
      <c r="FXX61" s="73"/>
      <c r="FXY61" s="73"/>
      <c r="FXZ61" s="73"/>
      <c r="FYA61" s="73"/>
      <c r="FYB61" s="73"/>
      <c r="FYC61" s="73"/>
      <c r="FYD61" s="73"/>
      <c r="FYE61" s="73"/>
      <c r="FYF61" s="73"/>
      <c r="FYG61" s="73"/>
      <c r="FYH61" s="73"/>
      <c r="FYI61" s="73"/>
      <c r="FYJ61" s="73"/>
      <c r="FYK61" s="73"/>
      <c r="FYL61" s="73"/>
      <c r="FYM61" s="73"/>
      <c r="FYN61" s="73"/>
      <c r="FYO61" s="73"/>
      <c r="FYP61" s="73"/>
      <c r="FYQ61" s="73"/>
      <c r="FYR61" s="73"/>
      <c r="FYS61" s="73"/>
      <c r="FYT61" s="73"/>
      <c r="FYU61" s="73"/>
      <c r="FYV61" s="73"/>
      <c r="FYW61" s="73"/>
      <c r="FYX61" s="73"/>
      <c r="FYY61" s="73"/>
      <c r="FYZ61" s="73"/>
      <c r="FZA61" s="73"/>
      <c r="FZB61" s="73"/>
      <c r="FZC61" s="73"/>
      <c r="FZD61" s="73"/>
      <c r="FZE61" s="73"/>
      <c r="FZF61" s="73"/>
      <c r="FZG61" s="73"/>
      <c r="FZH61" s="73"/>
      <c r="FZI61" s="73"/>
      <c r="FZJ61" s="73"/>
      <c r="FZK61" s="73"/>
      <c r="FZL61" s="73"/>
      <c r="FZM61" s="73"/>
      <c r="FZN61" s="73"/>
      <c r="FZO61" s="73"/>
      <c r="FZP61" s="73"/>
      <c r="FZQ61" s="73"/>
      <c r="FZR61" s="73"/>
      <c r="FZS61" s="73"/>
      <c r="FZT61" s="73"/>
      <c r="FZU61" s="73"/>
      <c r="FZV61" s="73"/>
      <c r="FZW61" s="73"/>
      <c r="FZX61" s="73"/>
      <c r="FZY61" s="73"/>
      <c r="FZZ61" s="73"/>
      <c r="GAA61" s="73"/>
      <c r="GAB61" s="73"/>
      <c r="GAC61" s="73"/>
      <c r="GAD61" s="73"/>
      <c r="GAE61" s="73"/>
      <c r="GAF61" s="73"/>
      <c r="GAG61" s="73"/>
      <c r="GAH61" s="73"/>
      <c r="GAI61" s="73"/>
      <c r="GAJ61" s="73"/>
      <c r="GAK61" s="73"/>
      <c r="GAL61" s="73"/>
      <c r="GAM61" s="73"/>
      <c r="GAN61" s="73"/>
      <c r="GAO61" s="73"/>
      <c r="GAP61" s="73"/>
      <c r="GAQ61" s="73"/>
      <c r="GAR61" s="73"/>
      <c r="GAS61" s="73"/>
      <c r="GAT61" s="73"/>
      <c r="GAU61" s="73"/>
      <c r="GAV61" s="73"/>
      <c r="GAW61" s="73"/>
      <c r="GAX61" s="73"/>
      <c r="GAY61" s="73"/>
      <c r="GAZ61" s="73"/>
      <c r="GBA61" s="73"/>
      <c r="GBB61" s="73"/>
      <c r="GBC61" s="73"/>
      <c r="GBD61" s="73"/>
      <c r="GBE61" s="73"/>
      <c r="GBF61" s="73"/>
      <c r="GBG61" s="73"/>
      <c r="GBH61" s="73"/>
      <c r="GBI61" s="73"/>
      <c r="GBJ61" s="73"/>
      <c r="GBK61" s="73"/>
      <c r="GBL61" s="73"/>
      <c r="GBM61" s="73"/>
      <c r="GBN61" s="73"/>
      <c r="GBO61" s="73"/>
      <c r="GBP61" s="73"/>
      <c r="GBQ61" s="73"/>
      <c r="GBR61" s="73"/>
      <c r="GBS61" s="73"/>
      <c r="GBT61" s="73"/>
      <c r="GBU61" s="73"/>
      <c r="GBV61" s="73"/>
      <c r="GBW61" s="73"/>
      <c r="GBX61" s="73"/>
      <c r="GBY61" s="73"/>
      <c r="GBZ61" s="73"/>
      <c r="GCA61" s="73"/>
      <c r="GCB61" s="73"/>
      <c r="GCC61" s="73"/>
      <c r="GCD61" s="73"/>
      <c r="GCE61" s="73"/>
      <c r="GCF61" s="73"/>
      <c r="GCG61" s="73"/>
      <c r="GCH61" s="73"/>
      <c r="GCI61" s="73"/>
      <c r="GCJ61" s="73"/>
      <c r="GCK61" s="73"/>
      <c r="GCL61" s="73"/>
      <c r="GCM61" s="73"/>
      <c r="GCN61" s="73"/>
      <c r="GCO61" s="73"/>
      <c r="GCP61" s="73"/>
      <c r="GCQ61" s="73"/>
      <c r="GCR61" s="73"/>
      <c r="GCS61" s="73"/>
      <c r="GCT61" s="73"/>
      <c r="GCU61" s="73"/>
      <c r="GCV61" s="73"/>
      <c r="GCW61" s="73"/>
      <c r="GCX61" s="73"/>
      <c r="GCY61" s="73"/>
      <c r="GCZ61" s="73"/>
      <c r="GDA61" s="73"/>
      <c r="GDB61" s="73"/>
      <c r="GDC61" s="73"/>
      <c r="GDD61" s="73"/>
      <c r="GDE61" s="73"/>
      <c r="GDF61" s="73"/>
      <c r="GDG61" s="73"/>
      <c r="GDH61" s="73"/>
      <c r="GDI61" s="73"/>
      <c r="GDJ61" s="73"/>
      <c r="GDK61" s="73"/>
      <c r="GDL61" s="73"/>
      <c r="GDM61" s="73"/>
      <c r="GDN61" s="73"/>
      <c r="GDO61" s="73"/>
      <c r="GDP61" s="73"/>
      <c r="GDQ61" s="73"/>
      <c r="GDR61" s="73"/>
      <c r="GDS61" s="73"/>
      <c r="GDT61" s="73"/>
      <c r="GDU61" s="73"/>
      <c r="GDV61" s="73"/>
      <c r="GDW61" s="73"/>
      <c r="GDX61" s="73"/>
      <c r="GDY61" s="73"/>
      <c r="GDZ61" s="73"/>
      <c r="GEA61" s="73"/>
      <c r="GEB61" s="73"/>
      <c r="GEC61" s="73"/>
      <c r="GED61" s="73"/>
      <c r="GEE61" s="73"/>
      <c r="GEF61" s="73"/>
      <c r="GEG61" s="73"/>
      <c r="GEH61" s="73"/>
      <c r="GEI61" s="73"/>
      <c r="GEJ61" s="73"/>
      <c r="GEK61" s="73"/>
      <c r="GEL61" s="73"/>
      <c r="GEM61" s="73"/>
      <c r="GEN61" s="73"/>
      <c r="GEO61" s="73"/>
      <c r="GEP61" s="73"/>
      <c r="GEQ61" s="73"/>
      <c r="GER61" s="73"/>
      <c r="GES61" s="73"/>
      <c r="GET61" s="73"/>
      <c r="GEU61" s="73"/>
      <c r="GEV61" s="73"/>
      <c r="GEW61" s="73"/>
      <c r="GEX61" s="73"/>
      <c r="GEY61" s="73"/>
      <c r="GEZ61" s="73"/>
      <c r="GFA61" s="73"/>
      <c r="GFB61" s="73"/>
      <c r="GFC61" s="73"/>
      <c r="GFD61" s="73"/>
      <c r="GFE61" s="73"/>
      <c r="GFF61" s="73"/>
      <c r="GFG61" s="73"/>
      <c r="GFH61" s="73"/>
      <c r="GFI61" s="73"/>
      <c r="GFJ61" s="73"/>
      <c r="GFK61" s="73"/>
      <c r="GFL61" s="73"/>
      <c r="GFM61" s="73"/>
      <c r="GFN61" s="73"/>
      <c r="GFO61" s="73"/>
      <c r="GFP61" s="73"/>
      <c r="GFQ61" s="73"/>
      <c r="GFR61" s="73"/>
      <c r="GFS61" s="73"/>
      <c r="GFT61" s="73"/>
      <c r="GFU61" s="73"/>
      <c r="GFV61" s="73"/>
      <c r="GFW61" s="73"/>
      <c r="GFX61" s="73"/>
      <c r="GFY61" s="73"/>
      <c r="GFZ61" s="73"/>
      <c r="GGA61" s="73"/>
      <c r="GGB61" s="73"/>
      <c r="GGC61" s="73"/>
      <c r="GGD61" s="73"/>
      <c r="GGE61" s="73"/>
      <c r="GGF61" s="73"/>
      <c r="GGG61" s="73"/>
      <c r="GGH61" s="73"/>
      <c r="GGI61" s="73"/>
      <c r="GGJ61" s="73"/>
      <c r="GGK61" s="73"/>
      <c r="GGL61" s="73"/>
      <c r="GGM61" s="73"/>
      <c r="GGN61" s="73"/>
      <c r="GGO61" s="73"/>
      <c r="GGP61" s="73"/>
      <c r="GGQ61" s="73"/>
      <c r="GGR61" s="73"/>
      <c r="GGS61" s="73"/>
      <c r="GGT61" s="73"/>
      <c r="GGU61" s="73"/>
      <c r="GGV61" s="73"/>
      <c r="GGW61" s="73"/>
      <c r="GGX61" s="73"/>
      <c r="GGY61" s="73"/>
      <c r="GGZ61" s="73"/>
      <c r="GHA61" s="73"/>
      <c r="GHB61" s="73"/>
      <c r="GHC61" s="73"/>
      <c r="GHD61" s="73"/>
      <c r="GHE61" s="73"/>
      <c r="GHF61" s="73"/>
      <c r="GHG61" s="73"/>
      <c r="GHH61" s="73"/>
      <c r="GHI61" s="73"/>
      <c r="GHJ61" s="73"/>
      <c r="GHK61" s="73"/>
      <c r="GHL61" s="73"/>
      <c r="GHM61" s="73"/>
      <c r="GHN61" s="73"/>
      <c r="GHO61" s="73"/>
      <c r="GHP61" s="73"/>
      <c r="GHQ61" s="73"/>
      <c r="GHR61" s="73"/>
      <c r="GHS61" s="73"/>
      <c r="GHT61" s="73"/>
      <c r="GHU61" s="73"/>
      <c r="GHV61" s="73"/>
      <c r="GHW61" s="73"/>
      <c r="GHX61" s="73"/>
      <c r="GHY61" s="73"/>
      <c r="GHZ61" s="73"/>
      <c r="GIA61" s="73"/>
      <c r="GIB61" s="73"/>
      <c r="GIC61" s="73"/>
      <c r="GID61" s="73"/>
      <c r="GIE61" s="73"/>
      <c r="GIF61" s="73"/>
      <c r="GIG61" s="73"/>
      <c r="GIH61" s="73"/>
      <c r="GII61" s="73"/>
      <c r="GIJ61" s="73"/>
      <c r="GIK61" s="73"/>
      <c r="GIL61" s="73"/>
      <c r="GIM61" s="73"/>
      <c r="GIN61" s="73"/>
      <c r="GIO61" s="73"/>
      <c r="GIP61" s="73"/>
      <c r="GIQ61" s="73"/>
      <c r="GIR61" s="73"/>
      <c r="GIS61" s="73"/>
      <c r="GIT61" s="73"/>
      <c r="GIU61" s="73"/>
      <c r="GIV61" s="73"/>
      <c r="GIW61" s="73"/>
      <c r="GIX61" s="73"/>
      <c r="GIY61" s="73"/>
      <c r="GIZ61" s="73"/>
      <c r="GJA61" s="73"/>
      <c r="GJB61" s="73"/>
      <c r="GJC61" s="73"/>
      <c r="GJD61" s="73"/>
      <c r="GJE61" s="73"/>
      <c r="GJF61" s="73"/>
      <c r="GJG61" s="73"/>
      <c r="GJH61" s="73"/>
      <c r="GJI61" s="73"/>
      <c r="GJJ61" s="73"/>
      <c r="GJK61" s="73"/>
      <c r="GJL61" s="73"/>
      <c r="GJM61" s="73"/>
      <c r="GJN61" s="73"/>
      <c r="GJO61" s="73"/>
      <c r="GJP61" s="73"/>
      <c r="GJQ61" s="73"/>
      <c r="GJR61" s="73"/>
      <c r="GJS61" s="73"/>
      <c r="GJT61" s="73"/>
      <c r="GJU61" s="73"/>
      <c r="GJV61" s="73"/>
      <c r="GJW61" s="73"/>
      <c r="GJX61" s="73"/>
      <c r="GJY61" s="73"/>
      <c r="GJZ61" s="73"/>
      <c r="GKA61" s="73"/>
      <c r="GKB61" s="73"/>
      <c r="GKC61" s="73"/>
      <c r="GKD61" s="73"/>
      <c r="GKE61" s="73"/>
      <c r="GKF61" s="73"/>
      <c r="GKG61" s="73"/>
      <c r="GKH61" s="73"/>
      <c r="GKI61" s="73"/>
      <c r="GKJ61" s="73"/>
      <c r="GKK61" s="73"/>
      <c r="GKL61" s="73"/>
      <c r="GKM61" s="73"/>
      <c r="GKN61" s="73"/>
      <c r="GKO61" s="73"/>
      <c r="GKP61" s="73"/>
      <c r="GKQ61" s="73"/>
      <c r="GKR61" s="73"/>
      <c r="GKS61" s="73"/>
      <c r="GKT61" s="73"/>
      <c r="GKU61" s="73"/>
      <c r="GKV61" s="73"/>
      <c r="GKW61" s="73"/>
      <c r="GKX61" s="73"/>
      <c r="GKY61" s="73"/>
      <c r="GKZ61" s="73"/>
      <c r="GLA61" s="73"/>
      <c r="GLB61" s="73"/>
      <c r="GLC61" s="73"/>
      <c r="GLD61" s="73"/>
      <c r="GLE61" s="73"/>
      <c r="GLF61" s="73"/>
      <c r="GLG61" s="73"/>
      <c r="GLH61" s="73"/>
      <c r="GLI61" s="73"/>
      <c r="GLJ61" s="73"/>
      <c r="GLK61" s="73"/>
      <c r="GLL61" s="73"/>
      <c r="GLM61" s="73"/>
      <c r="GLN61" s="73"/>
      <c r="GLO61" s="73"/>
      <c r="GLP61" s="73"/>
      <c r="GLQ61" s="73"/>
      <c r="GLR61" s="73"/>
      <c r="GLS61" s="73"/>
      <c r="GLT61" s="73"/>
      <c r="GLU61" s="73"/>
      <c r="GLV61" s="73"/>
      <c r="GLW61" s="73"/>
      <c r="GLX61" s="73"/>
      <c r="GLY61" s="73"/>
      <c r="GLZ61" s="73"/>
      <c r="GMA61" s="73"/>
      <c r="GMB61" s="73"/>
      <c r="GMC61" s="73"/>
      <c r="GMD61" s="73"/>
      <c r="GME61" s="73"/>
      <c r="GMF61" s="73"/>
      <c r="GMG61" s="73"/>
      <c r="GMH61" s="73"/>
      <c r="GMI61" s="73"/>
      <c r="GMJ61" s="73"/>
      <c r="GMK61" s="73"/>
      <c r="GML61" s="73"/>
      <c r="GMM61" s="73"/>
      <c r="GMN61" s="73"/>
      <c r="GMO61" s="73"/>
      <c r="GMP61" s="73"/>
      <c r="GMQ61" s="73"/>
      <c r="GMR61" s="73"/>
      <c r="GMS61" s="73"/>
      <c r="GMT61" s="73"/>
      <c r="GMU61" s="73"/>
      <c r="GMV61" s="73"/>
      <c r="GMW61" s="73"/>
      <c r="GMX61" s="73"/>
      <c r="GMY61" s="73"/>
      <c r="GMZ61" s="73"/>
      <c r="GNA61" s="73"/>
      <c r="GNB61" s="73"/>
      <c r="GNC61" s="73"/>
      <c r="GND61" s="73"/>
      <c r="GNE61" s="73"/>
      <c r="GNF61" s="73"/>
      <c r="GNG61" s="73"/>
      <c r="GNH61" s="73"/>
      <c r="GNI61" s="73"/>
      <c r="GNJ61" s="73"/>
      <c r="GNK61" s="73"/>
      <c r="GNL61" s="73"/>
      <c r="GNM61" s="73"/>
      <c r="GNN61" s="73"/>
      <c r="GNO61" s="73"/>
      <c r="GNP61" s="73"/>
      <c r="GNQ61" s="73"/>
      <c r="GNR61" s="73"/>
      <c r="GNS61" s="73"/>
      <c r="GNT61" s="73"/>
      <c r="GNU61" s="73"/>
      <c r="GNV61" s="73"/>
      <c r="GNW61" s="73"/>
      <c r="GNX61" s="73"/>
      <c r="GNY61" s="73"/>
      <c r="GNZ61" s="73"/>
      <c r="GOA61" s="73"/>
      <c r="GOB61" s="73"/>
      <c r="GOC61" s="73"/>
      <c r="GOD61" s="73"/>
      <c r="GOE61" s="73"/>
      <c r="GOF61" s="73"/>
      <c r="GOG61" s="73"/>
      <c r="GOH61" s="73"/>
      <c r="GOI61" s="73"/>
      <c r="GOJ61" s="73"/>
      <c r="GOK61" s="73"/>
      <c r="GOL61" s="73"/>
      <c r="GOM61" s="73"/>
      <c r="GON61" s="73"/>
      <c r="GOO61" s="73"/>
      <c r="GOP61" s="73"/>
      <c r="GOQ61" s="73"/>
      <c r="GOR61" s="73"/>
      <c r="GOS61" s="73"/>
      <c r="GOT61" s="73"/>
      <c r="GOU61" s="73"/>
      <c r="GOV61" s="73"/>
      <c r="GOW61" s="73"/>
      <c r="GOX61" s="73"/>
      <c r="GOY61" s="73"/>
      <c r="GOZ61" s="73"/>
      <c r="GPA61" s="73"/>
      <c r="GPB61" s="73"/>
      <c r="GPC61" s="73"/>
      <c r="GPD61" s="73"/>
      <c r="GPE61" s="73"/>
      <c r="GPF61" s="73"/>
      <c r="GPG61" s="73"/>
      <c r="GPH61" s="73"/>
      <c r="GPI61" s="73"/>
      <c r="GPJ61" s="73"/>
      <c r="GPK61" s="73"/>
      <c r="GPL61" s="73"/>
      <c r="GPM61" s="73"/>
      <c r="GPN61" s="73"/>
      <c r="GPO61" s="73"/>
      <c r="GPP61" s="73"/>
      <c r="GPQ61" s="73"/>
      <c r="GPR61" s="73"/>
      <c r="GPS61" s="73"/>
      <c r="GPT61" s="73"/>
      <c r="GPU61" s="73"/>
      <c r="GPV61" s="73"/>
      <c r="GPW61" s="73"/>
      <c r="GPX61" s="73"/>
      <c r="GPY61" s="73"/>
      <c r="GPZ61" s="73"/>
      <c r="GQA61" s="73"/>
      <c r="GQB61" s="73"/>
      <c r="GQC61" s="73"/>
      <c r="GQD61" s="73"/>
      <c r="GQE61" s="73"/>
      <c r="GQF61" s="73"/>
      <c r="GQG61" s="73"/>
      <c r="GQH61" s="73"/>
      <c r="GQI61" s="73"/>
      <c r="GQJ61" s="73"/>
      <c r="GQK61" s="73"/>
      <c r="GQL61" s="73"/>
      <c r="GQM61" s="73"/>
      <c r="GQN61" s="73"/>
      <c r="GQO61" s="73"/>
      <c r="GQP61" s="73"/>
      <c r="GQQ61" s="73"/>
      <c r="GQR61" s="73"/>
      <c r="GQS61" s="73"/>
      <c r="GQT61" s="73"/>
      <c r="GQU61" s="73"/>
      <c r="GQV61" s="73"/>
      <c r="GQW61" s="73"/>
      <c r="GQX61" s="73"/>
      <c r="GQY61" s="73"/>
      <c r="GQZ61" s="73"/>
      <c r="GRA61" s="73"/>
      <c r="GRB61" s="73"/>
      <c r="GRC61" s="73"/>
      <c r="GRD61" s="73"/>
      <c r="GRE61" s="73"/>
      <c r="GRF61" s="73"/>
      <c r="GRG61" s="73"/>
      <c r="GRH61" s="73"/>
      <c r="GRI61" s="73"/>
      <c r="GRJ61" s="73"/>
      <c r="GRK61" s="73"/>
      <c r="GRL61" s="73"/>
      <c r="GRM61" s="73"/>
      <c r="GRN61" s="73"/>
      <c r="GRO61" s="73"/>
      <c r="GRP61" s="73"/>
      <c r="GRQ61" s="73"/>
      <c r="GRR61" s="73"/>
      <c r="GRS61" s="73"/>
      <c r="GRT61" s="73"/>
      <c r="GRU61" s="73"/>
      <c r="GRV61" s="73"/>
      <c r="GRW61" s="73"/>
      <c r="GRX61" s="73"/>
      <c r="GRY61" s="73"/>
      <c r="GRZ61" s="73"/>
      <c r="GSA61" s="73"/>
      <c r="GSB61" s="73"/>
      <c r="GSC61" s="73"/>
      <c r="GSD61" s="73"/>
      <c r="GSE61" s="73"/>
      <c r="GSF61" s="73"/>
      <c r="GSG61" s="73"/>
      <c r="GSH61" s="73"/>
      <c r="GSI61" s="73"/>
      <c r="GSJ61" s="73"/>
      <c r="GSK61" s="73"/>
      <c r="GSL61" s="73"/>
      <c r="GSM61" s="73"/>
      <c r="GSN61" s="73"/>
      <c r="GSO61" s="73"/>
      <c r="GSP61" s="73"/>
      <c r="GSQ61" s="73"/>
      <c r="GSR61" s="73"/>
      <c r="GSS61" s="73"/>
      <c r="GST61" s="73"/>
      <c r="GSU61" s="73"/>
      <c r="GSV61" s="73"/>
      <c r="GSW61" s="73"/>
      <c r="GSX61" s="73"/>
      <c r="GSY61" s="73"/>
      <c r="GSZ61" s="73"/>
      <c r="GTA61" s="73"/>
      <c r="GTB61" s="73"/>
      <c r="GTC61" s="73"/>
      <c r="GTD61" s="73"/>
      <c r="GTE61" s="73"/>
      <c r="GTF61" s="73"/>
      <c r="GTG61" s="73"/>
      <c r="GTH61" s="73"/>
      <c r="GTI61" s="73"/>
      <c r="GTJ61" s="73"/>
      <c r="GTK61" s="73"/>
      <c r="GTL61" s="73"/>
      <c r="GTM61" s="73"/>
      <c r="GTN61" s="73"/>
      <c r="GTO61" s="73"/>
      <c r="GTP61" s="73"/>
      <c r="GTQ61" s="73"/>
      <c r="GTR61" s="73"/>
      <c r="GTS61" s="73"/>
      <c r="GTT61" s="73"/>
      <c r="GTU61" s="73"/>
      <c r="GTV61" s="73"/>
      <c r="GTW61" s="73"/>
      <c r="GTX61" s="73"/>
      <c r="GTY61" s="73"/>
      <c r="GTZ61" s="73"/>
      <c r="GUA61" s="73"/>
      <c r="GUB61" s="73"/>
      <c r="GUC61" s="73"/>
      <c r="GUD61" s="73"/>
      <c r="GUE61" s="73"/>
      <c r="GUF61" s="73"/>
      <c r="GUG61" s="73"/>
      <c r="GUH61" s="73"/>
      <c r="GUI61" s="73"/>
      <c r="GUJ61" s="73"/>
      <c r="GUK61" s="73"/>
      <c r="GUL61" s="73"/>
      <c r="GUM61" s="73"/>
      <c r="GUN61" s="73"/>
      <c r="GUO61" s="73"/>
      <c r="GUP61" s="73"/>
      <c r="GUQ61" s="73"/>
      <c r="GUR61" s="73"/>
      <c r="GUS61" s="73"/>
      <c r="GUT61" s="73"/>
      <c r="GUU61" s="73"/>
      <c r="GUV61" s="73"/>
      <c r="GUW61" s="73"/>
      <c r="GUX61" s="73"/>
      <c r="GUY61" s="73"/>
      <c r="GUZ61" s="73"/>
      <c r="GVA61" s="73"/>
      <c r="GVB61" s="73"/>
      <c r="GVC61" s="73"/>
      <c r="GVD61" s="73"/>
      <c r="GVE61" s="73"/>
      <c r="GVF61" s="73"/>
      <c r="GVG61" s="73"/>
      <c r="GVH61" s="73"/>
      <c r="GVI61" s="73"/>
      <c r="GVJ61" s="73"/>
      <c r="GVK61" s="73"/>
      <c r="GVL61" s="73"/>
      <c r="GVM61" s="73"/>
      <c r="GVN61" s="73"/>
      <c r="GVO61" s="73"/>
      <c r="GVP61" s="73"/>
      <c r="GVQ61" s="73"/>
      <c r="GVR61" s="73"/>
      <c r="GVS61" s="73"/>
      <c r="GVT61" s="73"/>
      <c r="GVU61" s="73"/>
      <c r="GVV61" s="73"/>
      <c r="GVW61" s="73"/>
      <c r="GVX61" s="73"/>
      <c r="GVY61" s="73"/>
      <c r="GVZ61" s="73"/>
      <c r="GWA61" s="73"/>
      <c r="GWB61" s="73"/>
      <c r="GWC61" s="73"/>
      <c r="GWD61" s="73"/>
      <c r="GWE61" s="73"/>
      <c r="GWF61" s="73"/>
      <c r="GWG61" s="73"/>
      <c r="GWH61" s="73"/>
      <c r="GWI61" s="73"/>
      <c r="GWJ61" s="73"/>
      <c r="GWK61" s="73"/>
      <c r="GWL61" s="73"/>
      <c r="GWM61" s="73"/>
      <c r="GWN61" s="73"/>
      <c r="GWO61" s="73"/>
      <c r="GWP61" s="73"/>
      <c r="GWQ61" s="73"/>
      <c r="GWR61" s="73"/>
      <c r="GWS61" s="73"/>
      <c r="GWT61" s="73"/>
      <c r="GWU61" s="73"/>
      <c r="GWV61" s="73"/>
      <c r="GWW61" s="73"/>
      <c r="GWX61" s="73"/>
      <c r="GWY61" s="73"/>
      <c r="GWZ61" s="73"/>
      <c r="GXA61" s="73"/>
      <c r="GXB61" s="73"/>
      <c r="GXC61" s="73"/>
      <c r="GXD61" s="73"/>
      <c r="GXE61" s="73"/>
      <c r="GXF61" s="73"/>
      <c r="GXG61" s="73"/>
      <c r="GXH61" s="73"/>
      <c r="GXI61" s="73"/>
      <c r="GXJ61" s="73"/>
      <c r="GXK61" s="73"/>
      <c r="GXL61" s="73"/>
      <c r="GXM61" s="73"/>
      <c r="GXN61" s="73"/>
      <c r="GXO61" s="73"/>
      <c r="GXP61" s="73"/>
      <c r="GXQ61" s="73"/>
      <c r="GXR61" s="73"/>
      <c r="GXS61" s="73"/>
      <c r="GXT61" s="73"/>
      <c r="GXU61" s="73"/>
      <c r="GXV61" s="73"/>
      <c r="GXW61" s="73"/>
      <c r="GXX61" s="73"/>
      <c r="GXY61" s="73"/>
      <c r="GXZ61" s="73"/>
      <c r="GYA61" s="73"/>
      <c r="GYB61" s="73"/>
      <c r="GYC61" s="73"/>
      <c r="GYD61" s="73"/>
      <c r="GYE61" s="73"/>
      <c r="GYF61" s="73"/>
      <c r="GYG61" s="73"/>
      <c r="GYH61" s="73"/>
      <c r="GYI61" s="73"/>
      <c r="GYJ61" s="73"/>
      <c r="GYK61" s="73"/>
      <c r="GYL61" s="73"/>
      <c r="GYM61" s="73"/>
      <c r="GYN61" s="73"/>
      <c r="GYO61" s="73"/>
      <c r="GYP61" s="73"/>
      <c r="GYQ61" s="73"/>
      <c r="GYR61" s="73"/>
      <c r="GYS61" s="73"/>
      <c r="GYT61" s="73"/>
      <c r="GYU61" s="73"/>
      <c r="GYV61" s="73"/>
      <c r="GYW61" s="73"/>
      <c r="GYX61" s="73"/>
      <c r="GYY61" s="73"/>
      <c r="GYZ61" s="73"/>
      <c r="GZA61" s="73"/>
      <c r="GZB61" s="73"/>
      <c r="GZC61" s="73"/>
      <c r="GZD61" s="73"/>
      <c r="GZE61" s="73"/>
      <c r="GZF61" s="73"/>
      <c r="GZG61" s="73"/>
      <c r="GZH61" s="73"/>
      <c r="GZI61" s="73"/>
      <c r="GZJ61" s="73"/>
      <c r="GZK61" s="73"/>
      <c r="GZL61" s="73"/>
      <c r="GZM61" s="73"/>
      <c r="GZN61" s="73"/>
      <c r="GZO61" s="73"/>
      <c r="GZP61" s="73"/>
      <c r="GZQ61" s="73"/>
      <c r="GZR61" s="73"/>
      <c r="GZS61" s="73"/>
      <c r="GZT61" s="73"/>
      <c r="GZU61" s="73"/>
      <c r="GZV61" s="73"/>
      <c r="GZW61" s="73"/>
      <c r="GZX61" s="73"/>
      <c r="GZY61" s="73"/>
      <c r="GZZ61" s="73"/>
      <c r="HAA61" s="73"/>
      <c r="HAB61" s="73"/>
      <c r="HAC61" s="73"/>
      <c r="HAD61" s="73"/>
      <c r="HAE61" s="73"/>
      <c r="HAF61" s="73"/>
      <c r="HAG61" s="73"/>
      <c r="HAH61" s="73"/>
      <c r="HAI61" s="73"/>
      <c r="HAJ61" s="73"/>
      <c r="HAK61" s="73"/>
      <c r="HAL61" s="73"/>
      <c r="HAM61" s="73"/>
      <c r="HAN61" s="73"/>
      <c r="HAO61" s="73"/>
      <c r="HAP61" s="73"/>
      <c r="HAQ61" s="73"/>
      <c r="HAR61" s="73"/>
      <c r="HAS61" s="73"/>
      <c r="HAT61" s="73"/>
      <c r="HAU61" s="73"/>
      <c r="HAV61" s="73"/>
      <c r="HAW61" s="73"/>
      <c r="HAX61" s="73"/>
      <c r="HAY61" s="73"/>
      <c r="HAZ61" s="73"/>
      <c r="HBA61" s="73"/>
      <c r="HBB61" s="73"/>
      <c r="HBC61" s="73"/>
      <c r="HBD61" s="73"/>
      <c r="HBE61" s="73"/>
      <c r="HBF61" s="73"/>
      <c r="HBG61" s="73"/>
      <c r="HBH61" s="73"/>
      <c r="HBI61" s="73"/>
      <c r="HBJ61" s="73"/>
      <c r="HBK61" s="73"/>
      <c r="HBL61" s="73"/>
      <c r="HBM61" s="73"/>
      <c r="HBN61" s="73"/>
      <c r="HBO61" s="73"/>
      <c r="HBP61" s="73"/>
      <c r="HBQ61" s="73"/>
      <c r="HBR61" s="73"/>
      <c r="HBS61" s="73"/>
      <c r="HBT61" s="73"/>
      <c r="HBU61" s="73"/>
      <c r="HBV61" s="73"/>
      <c r="HBW61" s="73"/>
      <c r="HBX61" s="73"/>
      <c r="HBY61" s="73"/>
      <c r="HBZ61" s="73"/>
      <c r="HCA61" s="73"/>
      <c r="HCB61" s="73"/>
      <c r="HCC61" s="73"/>
      <c r="HCD61" s="73"/>
      <c r="HCE61" s="73"/>
      <c r="HCF61" s="73"/>
      <c r="HCG61" s="73"/>
      <c r="HCH61" s="73"/>
      <c r="HCI61" s="73"/>
      <c r="HCJ61" s="73"/>
      <c r="HCK61" s="73"/>
      <c r="HCL61" s="73"/>
      <c r="HCM61" s="73"/>
      <c r="HCN61" s="73"/>
      <c r="HCO61" s="73"/>
      <c r="HCP61" s="73"/>
      <c r="HCQ61" s="73"/>
      <c r="HCR61" s="73"/>
      <c r="HCS61" s="73"/>
      <c r="HCT61" s="73"/>
      <c r="HCU61" s="73"/>
      <c r="HCV61" s="73"/>
      <c r="HCW61" s="73"/>
      <c r="HCX61" s="73"/>
      <c r="HCY61" s="73"/>
      <c r="HCZ61" s="73"/>
      <c r="HDA61" s="73"/>
      <c r="HDB61" s="73"/>
      <c r="HDC61" s="73"/>
      <c r="HDD61" s="73"/>
      <c r="HDE61" s="73"/>
      <c r="HDF61" s="73"/>
      <c r="HDG61" s="73"/>
      <c r="HDH61" s="73"/>
      <c r="HDI61" s="73"/>
      <c r="HDJ61" s="73"/>
      <c r="HDK61" s="73"/>
      <c r="HDL61" s="73"/>
      <c r="HDM61" s="73"/>
      <c r="HDN61" s="73"/>
      <c r="HDO61" s="73"/>
      <c r="HDP61" s="73"/>
      <c r="HDQ61" s="73"/>
      <c r="HDR61" s="73"/>
      <c r="HDS61" s="73"/>
      <c r="HDT61" s="73"/>
      <c r="HDU61" s="73"/>
      <c r="HDV61" s="73"/>
      <c r="HDW61" s="73"/>
      <c r="HDX61" s="73"/>
      <c r="HDY61" s="73"/>
      <c r="HDZ61" s="73"/>
      <c r="HEA61" s="73"/>
      <c r="HEB61" s="73"/>
      <c r="HEC61" s="73"/>
      <c r="HED61" s="73"/>
      <c r="HEE61" s="73"/>
      <c r="HEF61" s="73"/>
      <c r="HEG61" s="73"/>
      <c r="HEH61" s="73"/>
      <c r="HEI61" s="73"/>
      <c r="HEJ61" s="73"/>
      <c r="HEK61" s="73"/>
      <c r="HEL61" s="73"/>
      <c r="HEM61" s="73"/>
      <c r="HEN61" s="73"/>
      <c r="HEO61" s="73"/>
      <c r="HEP61" s="73"/>
      <c r="HEQ61" s="73"/>
      <c r="HER61" s="73"/>
      <c r="HES61" s="73"/>
      <c r="HET61" s="73"/>
      <c r="HEU61" s="73"/>
      <c r="HEV61" s="73"/>
      <c r="HEW61" s="73"/>
      <c r="HEX61" s="73"/>
      <c r="HEY61" s="73"/>
      <c r="HEZ61" s="73"/>
      <c r="HFA61" s="73"/>
      <c r="HFB61" s="73"/>
      <c r="HFC61" s="73"/>
      <c r="HFD61" s="73"/>
      <c r="HFE61" s="73"/>
      <c r="HFF61" s="73"/>
      <c r="HFG61" s="73"/>
      <c r="HFH61" s="73"/>
      <c r="HFI61" s="73"/>
      <c r="HFJ61" s="73"/>
      <c r="HFK61" s="73"/>
      <c r="HFL61" s="73"/>
      <c r="HFM61" s="73"/>
      <c r="HFN61" s="73"/>
      <c r="HFO61" s="73"/>
      <c r="HFP61" s="73"/>
      <c r="HFQ61" s="73"/>
      <c r="HFR61" s="73"/>
      <c r="HFS61" s="73"/>
      <c r="HFT61" s="73"/>
      <c r="HFU61" s="73"/>
      <c r="HFV61" s="73"/>
      <c r="HFW61" s="73"/>
      <c r="HFX61" s="73"/>
      <c r="HFY61" s="73"/>
      <c r="HFZ61" s="73"/>
      <c r="HGA61" s="73"/>
      <c r="HGB61" s="73"/>
      <c r="HGC61" s="73"/>
      <c r="HGD61" s="73"/>
      <c r="HGE61" s="73"/>
      <c r="HGF61" s="73"/>
      <c r="HGG61" s="73"/>
      <c r="HGH61" s="73"/>
      <c r="HGI61" s="73"/>
      <c r="HGJ61" s="73"/>
      <c r="HGK61" s="73"/>
      <c r="HGL61" s="73"/>
      <c r="HGM61" s="73"/>
      <c r="HGN61" s="73"/>
      <c r="HGO61" s="73"/>
      <c r="HGP61" s="73"/>
      <c r="HGQ61" s="73"/>
      <c r="HGR61" s="73"/>
      <c r="HGS61" s="73"/>
      <c r="HGT61" s="73"/>
      <c r="HGU61" s="73"/>
      <c r="HGV61" s="73"/>
      <c r="HGW61" s="73"/>
      <c r="HGX61" s="73"/>
      <c r="HGY61" s="73"/>
      <c r="HGZ61" s="73"/>
      <c r="HHA61" s="73"/>
      <c r="HHB61" s="73"/>
      <c r="HHC61" s="73"/>
      <c r="HHD61" s="73"/>
      <c r="HHE61" s="73"/>
      <c r="HHF61" s="73"/>
      <c r="HHG61" s="73"/>
      <c r="HHH61" s="73"/>
      <c r="HHI61" s="73"/>
      <c r="HHJ61" s="73"/>
      <c r="HHK61" s="73"/>
      <c r="HHL61" s="73"/>
      <c r="HHM61" s="73"/>
      <c r="HHN61" s="73"/>
      <c r="HHO61" s="73"/>
      <c r="HHP61" s="73"/>
      <c r="HHQ61" s="73"/>
      <c r="HHR61" s="73"/>
      <c r="HHS61" s="73"/>
      <c r="HHT61" s="73"/>
      <c r="HHU61" s="73"/>
      <c r="HHV61" s="73"/>
      <c r="HHW61" s="73"/>
      <c r="HHX61" s="73"/>
      <c r="HHY61" s="73"/>
      <c r="HHZ61" s="73"/>
      <c r="HIA61" s="73"/>
      <c r="HIB61" s="73"/>
      <c r="HIC61" s="73"/>
      <c r="HID61" s="73"/>
      <c r="HIE61" s="73"/>
      <c r="HIF61" s="73"/>
      <c r="HIG61" s="73"/>
      <c r="HIH61" s="73"/>
      <c r="HII61" s="73"/>
      <c r="HIJ61" s="73"/>
      <c r="HIK61" s="73"/>
      <c r="HIL61" s="73"/>
      <c r="HIM61" s="73"/>
      <c r="HIN61" s="73"/>
      <c r="HIO61" s="73"/>
      <c r="HIP61" s="73"/>
      <c r="HIQ61" s="73"/>
      <c r="HIR61" s="73"/>
      <c r="HIS61" s="73"/>
      <c r="HIT61" s="73"/>
      <c r="HIU61" s="73"/>
      <c r="HIV61" s="73"/>
      <c r="HIW61" s="73"/>
      <c r="HIX61" s="73"/>
      <c r="HIY61" s="73"/>
      <c r="HIZ61" s="73"/>
      <c r="HJA61" s="73"/>
      <c r="HJB61" s="73"/>
      <c r="HJC61" s="73"/>
      <c r="HJD61" s="73"/>
      <c r="HJE61" s="73"/>
      <c r="HJF61" s="73"/>
      <c r="HJG61" s="73"/>
      <c r="HJH61" s="73"/>
      <c r="HJI61" s="73"/>
      <c r="HJJ61" s="73"/>
      <c r="HJK61" s="73"/>
      <c r="HJL61" s="73"/>
      <c r="HJM61" s="73"/>
      <c r="HJN61" s="73"/>
      <c r="HJO61" s="73"/>
      <c r="HJP61" s="73"/>
      <c r="HJQ61" s="73"/>
      <c r="HJR61" s="73"/>
      <c r="HJS61" s="73"/>
      <c r="HJT61" s="73"/>
      <c r="HJU61" s="73"/>
      <c r="HJV61" s="73"/>
      <c r="HJW61" s="73"/>
      <c r="HJX61" s="73"/>
      <c r="HJY61" s="73"/>
      <c r="HJZ61" s="73"/>
      <c r="HKA61" s="73"/>
      <c r="HKB61" s="73"/>
      <c r="HKC61" s="73"/>
      <c r="HKD61" s="73"/>
      <c r="HKE61" s="73"/>
      <c r="HKF61" s="73"/>
      <c r="HKG61" s="73"/>
      <c r="HKH61" s="73"/>
      <c r="HKI61" s="73"/>
      <c r="HKJ61" s="73"/>
      <c r="HKK61" s="73"/>
      <c r="HKL61" s="73"/>
      <c r="HKM61" s="73"/>
      <c r="HKN61" s="73"/>
      <c r="HKO61" s="73"/>
      <c r="HKP61" s="73"/>
      <c r="HKQ61" s="73"/>
      <c r="HKR61" s="73"/>
      <c r="HKS61" s="73"/>
      <c r="HKT61" s="73"/>
      <c r="HKU61" s="73"/>
      <c r="HKV61" s="73"/>
      <c r="HKW61" s="73"/>
      <c r="HKX61" s="73"/>
      <c r="HKY61" s="73"/>
      <c r="HKZ61" s="73"/>
      <c r="HLA61" s="73"/>
      <c r="HLB61" s="73"/>
      <c r="HLC61" s="73"/>
      <c r="HLD61" s="73"/>
      <c r="HLE61" s="73"/>
      <c r="HLF61" s="73"/>
      <c r="HLG61" s="73"/>
      <c r="HLH61" s="73"/>
      <c r="HLI61" s="73"/>
      <c r="HLJ61" s="73"/>
      <c r="HLK61" s="73"/>
      <c r="HLL61" s="73"/>
      <c r="HLM61" s="73"/>
      <c r="HLN61" s="73"/>
      <c r="HLO61" s="73"/>
      <c r="HLP61" s="73"/>
      <c r="HLQ61" s="73"/>
      <c r="HLR61" s="73"/>
      <c r="HLS61" s="73"/>
      <c r="HLT61" s="73"/>
      <c r="HLU61" s="73"/>
      <c r="HLV61" s="73"/>
      <c r="HLW61" s="73"/>
      <c r="HLX61" s="73"/>
      <c r="HLY61" s="73"/>
      <c r="HLZ61" s="73"/>
      <c r="HMA61" s="73"/>
      <c r="HMB61" s="73"/>
      <c r="HMC61" s="73"/>
      <c r="HMD61" s="73"/>
      <c r="HME61" s="73"/>
      <c r="HMF61" s="73"/>
      <c r="HMG61" s="73"/>
      <c r="HMH61" s="73"/>
      <c r="HMI61" s="73"/>
      <c r="HMJ61" s="73"/>
      <c r="HMK61" s="73"/>
      <c r="HML61" s="73"/>
      <c r="HMM61" s="73"/>
      <c r="HMN61" s="73"/>
      <c r="HMO61" s="73"/>
      <c r="HMP61" s="73"/>
      <c r="HMQ61" s="73"/>
      <c r="HMR61" s="73"/>
      <c r="HMS61" s="73"/>
      <c r="HMT61" s="73"/>
      <c r="HMU61" s="73"/>
      <c r="HMV61" s="73"/>
      <c r="HMW61" s="73"/>
      <c r="HMX61" s="73"/>
      <c r="HMY61" s="73"/>
      <c r="HMZ61" s="73"/>
      <c r="HNA61" s="73"/>
      <c r="HNB61" s="73"/>
      <c r="HNC61" s="73"/>
      <c r="HND61" s="73"/>
      <c r="HNE61" s="73"/>
      <c r="HNF61" s="73"/>
      <c r="HNG61" s="73"/>
      <c r="HNH61" s="73"/>
      <c r="HNI61" s="73"/>
      <c r="HNJ61" s="73"/>
      <c r="HNK61" s="73"/>
      <c r="HNL61" s="73"/>
      <c r="HNM61" s="73"/>
      <c r="HNN61" s="73"/>
      <c r="HNO61" s="73"/>
      <c r="HNP61" s="73"/>
      <c r="HNQ61" s="73"/>
      <c r="HNR61" s="73"/>
      <c r="HNS61" s="73"/>
      <c r="HNT61" s="73"/>
      <c r="HNU61" s="73"/>
      <c r="HNV61" s="73"/>
      <c r="HNW61" s="73"/>
      <c r="HNX61" s="73"/>
      <c r="HNY61" s="73"/>
      <c r="HNZ61" s="73"/>
      <c r="HOA61" s="73"/>
      <c r="HOB61" s="73"/>
      <c r="HOC61" s="73"/>
      <c r="HOD61" s="73"/>
      <c r="HOE61" s="73"/>
      <c r="HOF61" s="73"/>
      <c r="HOG61" s="73"/>
      <c r="HOH61" s="73"/>
      <c r="HOI61" s="73"/>
      <c r="HOJ61" s="73"/>
      <c r="HOK61" s="73"/>
      <c r="HOL61" s="73"/>
      <c r="HOM61" s="73"/>
      <c r="HON61" s="73"/>
      <c r="HOO61" s="73"/>
      <c r="HOP61" s="73"/>
      <c r="HOQ61" s="73"/>
      <c r="HOR61" s="73"/>
      <c r="HOS61" s="73"/>
      <c r="HOT61" s="73"/>
      <c r="HOU61" s="73"/>
      <c r="HOV61" s="73"/>
      <c r="HOW61" s="73"/>
      <c r="HOX61" s="73"/>
      <c r="HOY61" s="73"/>
      <c r="HOZ61" s="73"/>
      <c r="HPA61" s="73"/>
      <c r="HPB61" s="73"/>
      <c r="HPC61" s="73"/>
      <c r="HPD61" s="73"/>
      <c r="HPE61" s="73"/>
      <c r="HPF61" s="73"/>
      <c r="HPG61" s="73"/>
      <c r="HPH61" s="73"/>
      <c r="HPI61" s="73"/>
      <c r="HPJ61" s="73"/>
      <c r="HPK61" s="73"/>
      <c r="HPL61" s="73"/>
      <c r="HPM61" s="73"/>
      <c r="HPN61" s="73"/>
      <c r="HPO61" s="73"/>
      <c r="HPP61" s="73"/>
      <c r="HPQ61" s="73"/>
      <c r="HPR61" s="73"/>
      <c r="HPS61" s="73"/>
      <c r="HPT61" s="73"/>
      <c r="HPU61" s="73"/>
      <c r="HPV61" s="73"/>
      <c r="HPW61" s="73"/>
      <c r="HPX61" s="73"/>
      <c r="HPY61" s="73"/>
      <c r="HPZ61" s="73"/>
      <c r="HQA61" s="73"/>
      <c r="HQB61" s="73"/>
      <c r="HQC61" s="73"/>
      <c r="HQD61" s="73"/>
      <c r="HQE61" s="73"/>
      <c r="HQF61" s="73"/>
      <c r="HQG61" s="73"/>
      <c r="HQH61" s="73"/>
      <c r="HQI61" s="73"/>
      <c r="HQJ61" s="73"/>
      <c r="HQK61" s="73"/>
      <c r="HQL61" s="73"/>
      <c r="HQM61" s="73"/>
      <c r="HQN61" s="73"/>
      <c r="HQO61" s="73"/>
      <c r="HQP61" s="73"/>
      <c r="HQQ61" s="73"/>
      <c r="HQR61" s="73"/>
      <c r="HQS61" s="73"/>
      <c r="HQT61" s="73"/>
      <c r="HQU61" s="73"/>
      <c r="HQV61" s="73"/>
      <c r="HQW61" s="73"/>
      <c r="HQX61" s="73"/>
      <c r="HQY61" s="73"/>
      <c r="HQZ61" s="73"/>
      <c r="HRA61" s="73"/>
      <c r="HRB61" s="73"/>
      <c r="HRC61" s="73"/>
      <c r="HRD61" s="73"/>
      <c r="HRE61" s="73"/>
      <c r="HRF61" s="73"/>
      <c r="HRG61" s="73"/>
      <c r="HRH61" s="73"/>
      <c r="HRI61" s="73"/>
      <c r="HRJ61" s="73"/>
      <c r="HRK61" s="73"/>
      <c r="HRL61" s="73"/>
      <c r="HRM61" s="73"/>
      <c r="HRN61" s="73"/>
      <c r="HRO61" s="73"/>
      <c r="HRP61" s="73"/>
      <c r="HRQ61" s="73"/>
      <c r="HRR61" s="73"/>
      <c r="HRS61" s="73"/>
      <c r="HRT61" s="73"/>
      <c r="HRU61" s="73"/>
      <c r="HRV61" s="73"/>
      <c r="HRW61" s="73"/>
      <c r="HRX61" s="73"/>
      <c r="HRY61" s="73"/>
      <c r="HRZ61" s="73"/>
      <c r="HSA61" s="73"/>
      <c r="HSB61" s="73"/>
      <c r="HSC61" s="73"/>
      <c r="HSD61" s="73"/>
      <c r="HSE61" s="73"/>
      <c r="HSF61" s="73"/>
      <c r="HSG61" s="73"/>
      <c r="HSH61" s="73"/>
      <c r="HSI61" s="73"/>
      <c r="HSJ61" s="73"/>
      <c r="HSK61" s="73"/>
      <c r="HSL61" s="73"/>
      <c r="HSM61" s="73"/>
      <c r="HSN61" s="73"/>
      <c r="HSO61" s="73"/>
      <c r="HSP61" s="73"/>
      <c r="HSQ61" s="73"/>
      <c r="HSR61" s="73"/>
      <c r="HSS61" s="73"/>
      <c r="HST61" s="73"/>
      <c r="HSU61" s="73"/>
      <c r="HSV61" s="73"/>
      <c r="HSW61" s="73"/>
      <c r="HSX61" s="73"/>
      <c r="HSY61" s="73"/>
      <c r="HSZ61" s="73"/>
      <c r="HTA61" s="73"/>
      <c r="HTB61" s="73"/>
      <c r="HTC61" s="73"/>
      <c r="HTD61" s="73"/>
      <c r="HTE61" s="73"/>
      <c r="HTF61" s="73"/>
      <c r="HTG61" s="73"/>
      <c r="HTH61" s="73"/>
      <c r="HTI61" s="73"/>
      <c r="HTJ61" s="73"/>
      <c r="HTK61" s="73"/>
      <c r="HTL61" s="73"/>
      <c r="HTM61" s="73"/>
      <c r="HTN61" s="73"/>
      <c r="HTO61" s="73"/>
      <c r="HTP61" s="73"/>
      <c r="HTQ61" s="73"/>
      <c r="HTR61" s="73"/>
      <c r="HTS61" s="73"/>
      <c r="HTT61" s="73"/>
      <c r="HTU61" s="73"/>
      <c r="HTV61" s="73"/>
      <c r="HTW61" s="73"/>
      <c r="HTX61" s="73"/>
      <c r="HTY61" s="73"/>
      <c r="HTZ61" s="73"/>
      <c r="HUA61" s="73"/>
      <c r="HUB61" s="73"/>
      <c r="HUC61" s="73"/>
      <c r="HUD61" s="73"/>
      <c r="HUE61" s="73"/>
      <c r="HUF61" s="73"/>
      <c r="HUG61" s="73"/>
      <c r="HUH61" s="73"/>
      <c r="HUI61" s="73"/>
      <c r="HUJ61" s="73"/>
      <c r="HUK61" s="73"/>
      <c r="HUL61" s="73"/>
      <c r="HUM61" s="73"/>
      <c r="HUN61" s="73"/>
      <c r="HUO61" s="73"/>
      <c r="HUP61" s="73"/>
      <c r="HUQ61" s="73"/>
      <c r="HUR61" s="73"/>
      <c r="HUS61" s="73"/>
      <c r="HUT61" s="73"/>
      <c r="HUU61" s="73"/>
      <c r="HUV61" s="73"/>
      <c r="HUW61" s="73"/>
      <c r="HUX61" s="73"/>
      <c r="HUY61" s="73"/>
      <c r="HUZ61" s="73"/>
      <c r="HVA61" s="73"/>
      <c r="HVB61" s="73"/>
      <c r="HVC61" s="73"/>
      <c r="HVD61" s="73"/>
      <c r="HVE61" s="73"/>
      <c r="HVF61" s="73"/>
      <c r="HVG61" s="73"/>
      <c r="HVH61" s="73"/>
      <c r="HVI61" s="73"/>
      <c r="HVJ61" s="73"/>
      <c r="HVK61" s="73"/>
      <c r="HVL61" s="73"/>
      <c r="HVM61" s="73"/>
      <c r="HVN61" s="73"/>
      <c r="HVO61" s="73"/>
      <c r="HVP61" s="73"/>
      <c r="HVQ61" s="73"/>
      <c r="HVR61" s="73"/>
      <c r="HVS61" s="73"/>
      <c r="HVT61" s="73"/>
      <c r="HVU61" s="73"/>
      <c r="HVV61" s="73"/>
      <c r="HVW61" s="73"/>
      <c r="HVX61" s="73"/>
      <c r="HVY61" s="73"/>
      <c r="HVZ61" s="73"/>
      <c r="HWA61" s="73"/>
      <c r="HWB61" s="73"/>
      <c r="HWC61" s="73"/>
      <c r="HWD61" s="73"/>
      <c r="HWE61" s="73"/>
      <c r="HWF61" s="73"/>
      <c r="HWG61" s="73"/>
      <c r="HWH61" s="73"/>
      <c r="HWI61" s="73"/>
      <c r="HWJ61" s="73"/>
      <c r="HWK61" s="73"/>
      <c r="HWL61" s="73"/>
      <c r="HWM61" s="73"/>
      <c r="HWN61" s="73"/>
      <c r="HWO61" s="73"/>
      <c r="HWP61" s="73"/>
      <c r="HWQ61" s="73"/>
      <c r="HWR61" s="73"/>
      <c r="HWS61" s="73"/>
      <c r="HWT61" s="73"/>
      <c r="HWU61" s="73"/>
      <c r="HWV61" s="73"/>
      <c r="HWW61" s="73"/>
      <c r="HWX61" s="73"/>
      <c r="HWY61" s="73"/>
      <c r="HWZ61" s="73"/>
      <c r="HXA61" s="73"/>
      <c r="HXB61" s="73"/>
      <c r="HXC61" s="73"/>
      <c r="HXD61" s="73"/>
      <c r="HXE61" s="73"/>
      <c r="HXF61" s="73"/>
      <c r="HXG61" s="73"/>
      <c r="HXH61" s="73"/>
      <c r="HXI61" s="73"/>
      <c r="HXJ61" s="73"/>
      <c r="HXK61" s="73"/>
      <c r="HXL61" s="73"/>
      <c r="HXM61" s="73"/>
      <c r="HXN61" s="73"/>
      <c r="HXO61" s="73"/>
      <c r="HXP61" s="73"/>
      <c r="HXQ61" s="73"/>
      <c r="HXR61" s="73"/>
      <c r="HXS61" s="73"/>
      <c r="HXT61" s="73"/>
      <c r="HXU61" s="73"/>
      <c r="HXV61" s="73"/>
      <c r="HXW61" s="73"/>
      <c r="HXX61" s="73"/>
      <c r="HXY61" s="73"/>
      <c r="HXZ61" s="73"/>
      <c r="HYA61" s="73"/>
      <c r="HYB61" s="73"/>
      <c r="HYC61" s="73"/>
      <c r="HYD61" s="73"/>
      <c r="HYE61" s="73"/>
      <c r="HYF61" s="73"/>
      <c r="HYG61" s="73"/>
      <c r="HYH61" s="73"/>
      <c r="HYI61" s="73"/>
      <c r="HYJ61" s="73"/>
      <c r="HYK61" s="73"/>
      <c r="HYL61" s="73"/>
      <c r="HYM61" s="73"/>
      <c r="HYN61" s="73"/>
      <c r="HYO61" s="73"/>
      <c r="HYP61" s="73"/>
      <c r="HYQ61" s="73"/>
      <c r="HYR61" s="73"/>
      <c r="HYS61" s="73"/>
      <c r="HYT61" s="73"/>
      <c r="HYU61" s="73"/>
      <c r="HYV61" s="73"/>
      <c r="HYW61" s="73"/>
      <c r="HYX61" s="73"/>
      <c r="HYY61" s="73"/>
      <c r="HYZ61" s="73"/>
      <c r="HZA61" s="73"/>
      <c r="HZB61" s="73"/>
      <c r="HZC61" s="73"/>
      <c r="HZD61" s="73"/>
      <c r="HZE61" s="73"/>
      <c r="HZF61" s="73"/>
      <c r="HZG61" s="73"/>
      <c r="HZH61" s="73"/>
      <c r="HZI61" s="73"/>
      <c r="HZJ61" s="73"/>
      <c r="HZK61" s="73"/>
      <c r="HZL61" s="73"/>
      <c r="HZM61" s="73"/>
      <c r="HZN61" s="73"/>
      <c r="HZO61" s="73"/>
      <c r="HZP61" s="73"/>
      <c r="HZQ61" s="73"/>
      <c r="HZR61" s="73"/>
      <c r="HZS61" s="73"/>
      <c r="HZT61" s="73"/>
      <c r="HZU61" s="73"/>
      <c r="HZV61" s="73"/>
      <c r="HZW61" s="73"/>
      <c r="HZX61" s="73"/>
      <c r="HZY61" s="73"/>
      <c r="HZZ61" s="73"/>
      <c r="IAA61" s="73"/>
      <c r="IAB61" s="73"/>
      <c r="IAC61" s="73"/>
      <c r="IAD61" s="73"/>
      <c r="IAE61" s="73"/>
      <c r="IAF61" s="73"/>
      <c r="IAG61" s="73"/>
      <c r="IAH61" s="73"/>
      <c r="IAI61" s="73"/>
      <c r="IAJ61" s="73"/>
      <c r="IAK61" s="73"/>
      <c r="IAL61" s="73"/>
      <c r="IAM61" s="73"/>
      <c r="IAN61" s="73"/>
      <c r="IAO61" s="73"/>
      <c r="IAP61" s="73"/>
      <c r="IAQ61" s="73"/>
      <c r="IAR61" s="73"/>
      <c r="IAS61" s="73"/>
      <c r="IAT61" s="73"/>
      <c r="IAU61" s="73"/>
      <c r="IAV61" s="73"/>
      <c r="IAW61" s="73"/>
      <c r="IAX61" s="73"/>
      <c r="IAY61" s="73"/>
      <c r="IAZ61" s="73"/>
      <c r="IBA61" s="73"/>
      <c r="IBB61" s="73"/>
      <c r="IBC61" s="73"/>
      <c r="IBD61" s="73"/>
      <c r="IBE61" s="73"/>
      <c r="IBF61" s="73"/>
      <c r="IBG61" s="73"/>
      <c r="IBH61" s="73"/>
      <c r="IBI61" s="73"/>
      <c r="IBJ61" s="73"/>
      <c r="IBK61" s="73"/>
      <c r="IBL61" s="73"/>
      <c r="IBM61" s="73"/>
      <c r="IBN61" s="73"/>
      <c r="IBO61" s="73"/>
      <c r="IBP61" s="73"/>
      <c r="IBQ61" s="73"/>
      <c r="IBR61" s="73"/>
      <c r="IBS61" s="73"/>
      <c r="IBT61" s="73"/>
      <c r="IBU61" s="73"/>
      <c r="IBV61" s="73"/>
      <c r="IBW61" s="73"/>
      <c r="IBX61" s="73"/>
      <c r="IBY61" s="73"/>
      <c r="IBZ61" s="73"/>
      <c r="ICA61" s="73"/>
      <c r="ICB61" s="73"/>
      <c r="ICC61" s="73"/>
      <c r="ICD61" s="73"/>
      <c r="ICE61" s="73"/>
      <c r="ICF61" s="73"/>
      <c r="ICG61" s="73"/>
      <c r="ICH61" s="73"/>
      <c r="ICI61" s="73"/>
      <c r="ICJ61" s="73"/>
      <c r="ICK61" s="73"/>
      <c r="ICL61" s="73"/>
      <c r="ICM61" s="73"/>
      <c r="ICN61" s="73"/>
      <c r="ICO61" s="73"/>
      <c r="ICP61" s="73"/>
      <c r="ICQ61" s="73"/>
      <c r="ICR61" s="73"/>
      <c r="ICS61" s="73"/>
      <c r="ICT61" s="73"/>
      <c r="ICU61" s="73"/>
      <c r="ICV61" s="73"/>
      <c r="ICW61" s="73"/>
      <c r="ICX61" s="73"/>
      <c r="ICY61" s="73"/>
      <c r="ICZ61" s="73"/>
      <c r="IDA61" s="73"/>
      <c r="IDB61" s="73"/>
      <c r="IDC61" s="73"/>
      <c r="IDD61" s="73"/>
      <c r="IDE61" s="73"/>
      <c r="IDF61" s="73"/>
      <c r="IDG61" s="73"/>
      <c r="IDH61" s="73"/>
      <c r="IDI61" s="73"/>
      <c r="IDJ61" s="73"/>
      <c r="IDK61" s="73"/>
      <c r="IDL61" s="73"/>
      <c r="IDM61" s="73"/>
      <c r="IDN61" s="73"/>
      <c r="IDO61" s="73"/>
      <c r="IDP61" s="73"/>
      <c r="IDQ61" s="73"/>
      <c r="IDR61" s="73"/>
      <c r="IDS61" s="73"/>
      <c r="IDT61" s="73"/>
      <c r="IDU61" s="73"/>
      <c r="IDV61" s="73"/>
      <c r="IDW61" s="73"/>
      <c r="IDX61" s="73"/>
      <c r="IDY61" s="73"/>
      <c r="IDZ61" s="73"/>
      <c r="IEA61" s="73"/>
      <c r="IEB61" s="73"/>
      <c r="IEC61" s="73"/>
      <c r="IED61" s="73"/>
      <c r="IEE61" s="73"/>
      <c r="IEF61" s="73"/>
      <c r="IEG61" s="73"/>
      <c r="IEH61" s="73"/>
      <c r="IEI61" s="73"/>
      <c r="IEJ61" s="73"/>
      <c r="IEK61" s="73"/>
      <c r="IEL61" s="73"/>
      <c r="IEM61" s="73"/>
      <c r="IEN61" s="73"/>
      <c r="IEO61" s="73"/>
      <c r="IEP61" s="73"/>
      <c r="IEQ61" s="73"/>
      <c r="IER61" s="73"/>
      <c r="IES61" s="73"/>
      <c r="IET61" s="73"/>
      <c r="IEU61" s="73"/>
      <c r="IEV61" s="73"/>
      <c r="IEW61" s="73"/>
      <c r="IEX61" s="73"/>
      <c r="IEY61" s="73"/>
      <c r="IEZ61" s="73"/>
      <c r="IFA61" s="73"/>
      <c r="IFB61" s="73"/>
      <c r="IFC61" s="73"/>
      <c r="IFD61" s="73"/>
      <c r="IFE61" s="73"/>
      <c r="IFF61" s="73"/>
      <c r="IFG61" s="73"/>
      <c r="IFH61" s="73"/>
      <c r="IFI61" s="73"/>
      <c r="IFJ61" s="73"/>
      <c r="IFK61" s="73"/>
      <c r="IFL61" s="73"/>
      <c r="IFM61" s="73"/>
      <c r="IFN61" s="73"/>
      <c r="IFO61" s="73"/>
      <c r="IFP61" s="73"/>
      <c r="IFQ61" s="73"/>
      <c r="IFR61" s="73"/>
      <c r="IFS61" s="73"/>
      <c r="IFT61" s="73"/>
      <c r="IFU61" s="73"/>
      <c r="IFV61" s="73"/>
      <c r="IFW61" s="73"/>
      <c r="IFX61" s="73"/>
      <c r="IFY61" s="73"/>
      <c r="IFZ61" s="73"/>
      <c r="IGA61" s="73"/>
      <c r="IGB61" s="73"/>
      <c r="IGC61" s="73"/>
      <c r="IGD61" s="73"/>
      <c r="IGE61" s="73"/>
      <c r="IGF61" s="73"/>
      <c r="IGG61" s="73"/>
      <c r="IGH61" s="73"/>
      <c r="IGI61" s="73"/>
      <c r="IGJ61" s="73"/>
      <c r="IGK61" s="73"/>
      <c r="IGL61" s="73"/>
      <c r="IGM61" s="73"/>
      <c r="IGN61" s="73"/>
      <c r="IGO61" s="73"/>
      <c r="IGP61" s="73"/>
      <c r="IGQ61" s="73"/>
      <c r="IGR61" s="73"/>
      <c r="IGS61" s="73"/>
      <c r="IGT61" s="73"/>
      <c r="IGU61" s="73"/>
      <c r="IGV61" s="73"/>
      <c r="IGW61" s="73"/>
      <c r="IGX61" s="73"/>
      <c r="IGY61" s="73"/>
      <c r="IGZ61" s="73"/>
      <c r="IHA61" s="73"/>
      <c r="IHB61" s="73"/>
      <c r="IHC61" s="73"/>
      <c r="IHD61" s="73"/>
      <c r="IHE61" s="73"/>
      <c r="IHF61" s="73"/>
      <c r="IHG61" s="73"/>
      <c r="IHH61" s="73"/>
      <c r="IHI61" s="73"/>
      <c r="IHJ61" s="73"/>
      <c r="IHK61" s="73"/>
      <c r="IHL61" s="73"/>
      <c r="IHM61" s="73"/>
      <c r="IHN61" s="73"/>
      <c r="IHO61" s="73"/>
      <c r="IHP61" s="73"/>
      <c r="IHQ61" s="73"/>
      <c r="IHR61" s="73"/>
      <c r="IHS61" s="73"/>
      <c r="IHT61" s="73"/>
      <c r="IHU61" s="73"/>
      <c r="IHV61" s="73"/>
      <c r="IHW61" s="73"/>
      <c r="IHX61" s="73"/>
      <c r="IHY61" s="73"/>
      <c r="IHZ61" s="73"/>
      <c r="IIA61" s="73"/>
      <c r="IIB61" s="73"/>
      <c r="IIC61" s="73"/>
      <c r="IID61" s="73"/>
      <c r="IIE61" s="73"/>
      <c r="IIF61" s="73"/>
      <c r="IIG61" s="73"/>
      <c r="IIH61" s="73"/>
      <c r="III61" s="73"/>
      <c r="IIJ61" s="73"/>
      <c r="IIK61" s="73"/>
      <c r="IIL61" s="73"/>
      <c r="IIM61" s="73"/>
      <c r="IIN61" s="73"/>
      <c r="IIO61" s="73"/>
      <c r="IIP61" s="73"/>
      <c r="IIQ61" s="73"/>
      <c r="IIR61" s="73"/>
      <c r="IIS61" s="73"/>
      <c r="IIT61" s="73"/>
      <c r="IIU61" s="73"/>
      <c r="IIV61" s="73"/>
      <c r="IIW61" s="73"/>
      <c r="IIX61" s="73"/>
      <c r="IIY61" s="73"/>
      <c r="IIZ61" s="73"/>
      <c r="IJA61" s="73"/>
      <c r="IJB61" s="73"/>
      <c r="IJC61" s="73"/>
      <c r="IJD61" s="73"/>
      <c r="IJE61" s="73"/>
      <c r="IJF61" s="73"/>
      <c r="IJG61" s="73"/>
      <c r="IJH61" s="73"/>
      <c r="IJI61" s="73"/>
      <c r="IJJ61" s="73"/>
      <c r="IJK61" s="73"/>
      <c r="IJL61" s="73"/>
      <c r="IJM61" s="73"/>
      <c r="IJN61" s="73"/>
      <c r="IJO61" s="73"/>
      <c r="IJP61" s="73"/>
      <c r="IJQ61" s="73"/>
      <c r="IJR61" s="73"/>
      <c r="IJS61" s="73"/>
      <c r="IJT61" s="73"/>
      <c r="IJU61" s="73"/>
      <c r="IJV61" s="73"/>
      <c r="IJW61" s="73"/>
      <c r="IJX61" s="73"/>
      <c r="IJY61" s="73"/>
      <c r="IJZ61" s="73"/>
      <c r="IKA61" s="73"/>
      <c r="IKB61" s="73"/>
      <c r="IKC61" s="73"/>
      <c r="IKD61" s="73"/>
      <c r="IKE61" s="73"/>
      <c r="IKF61" s="73"/>
      <c r="IKG61" s="73"/>
      <c r="IKH61" s="73"/>
      <c r="IKI61" s="73"/>
      <c r="IKJ61" s="73"/>
      <c r="IKK61" s="73"/>
      <c r="IKL61" s="73"/>
      <c r="IKM61" s="73"/>
      <c r="IKN61" s="73"/>
      <c r="IKO61" s="73"/>
      <c r="IKP61" s="73"/>
      <c r="IKQ61" s="73"/>
      <c r="IKR61" s="73"/>
      <c r="IKS61" s="73"/>
      <c r="IKT61" s="73"/>
      <c r="IKU61" s="73"/>
      <c r="IKV61" s="73"/>
      <c r="IKW61" s="73"/>
      <c r="IKX61" s="73"/>
      <c r="IKY61" s="73"/>
      <c r="IKZ61" s="73"/>
      <c r="ILA61" s="73"/>
      <c r="ILB61" s="73"/>
      <c r="ILC61" s="73"/>
      <c r="ILD61" s="73"/>
      <c r="ILE61" s="73"/>
      <c r="ILF61" s="73"/>
      <c r="ILG61" s="73"/>
      <c r="ILH61" s="73"/>
      <c r="ILI61" s="73"/>
      <c r="ILJ61" s="73"/>
      <c r="ILK61" s="73"/>
      <c r="ILL61" s="73"/>
      <c r="ILM61" s="73"/>
      <c r="ILN61" s="73"/>
      <c r="ILO61" s="73"/>
      <c r="ILP61" s="73"/>
      <c r="ILQ61" s="73"/>
      <c r="ILR61" s="73"/>
      <c r="ILS61" s="73"/>
      <c r="ILT61" s="73"/>
      <c r="ILU61" s="73"/>
      <c r="ILV61" s="73"/>
      <c r="ILW61" s="73"/>
      <c r="ILX61" s="73"/>
      <c r="ILY61" s="73"/>
      <c r="ILZ61" s="73"/>
      <c r="IMA61" s="73"/>
      <c r="IMB61" s="73"/>
      <c r="IMC61" s="73"/>
      <c r="IMD61" s="73"/>
      <c r="IME61" s="73"/>
      <c r="IMF61" s="73"/>
      <c r="IMG61" s="73"/>
      <c r="IMH61" s="73"/>
      <c r="IMI61" s="73"/>
      <c r="IMJ61" s="73"/>
      <c r="IMK61" s="73"/>
      <c r="IML61" s="73"/>
      <c r="IMM61" s="73"/>
      <c r="IMN61" s="73"/>
      <c r="IMO61" s="73"/>
      <c r="IMP61" s="73"/>
      <c r="IMQ61" s="73"/>
      <c r="IMR61" s="73"/>
      <c r="IMS61" s="73"/>
      <c r="IMT61" s="73"/>
      <c r="IMU61" s="73"/>
      <c r="IMV61" s="73"/>
      <c r="IMW61" s="73"/>
      <c r="IMX61" s="73"/>
      <c r="IMY61" s="73"/>
      <c r="IMZ61" s="73"/>
      <c r="INA61" s="73"/>
      <c r="INB61" s="73"/>
      <c r="INC61" s="73"/>
      <c r="IND61" s="73"/>
      <c r="INE61" s="73"/>
      <c r="INF61" s="73"/>
      <c r="ING61" s="73"/>
      <c r="INH61" s="73"/>
      <c r="INI61" s="73"/>
      <c r="INJ61" s="73"/>
      <c r="INK61" s="73"/>
      <c r="INL61" s="73"/>
      <c r="INM61" s="73"/>
      <c r="INN61" s="73"/>
      <c r="INO61" s="73"/>
      <c r="INP61" s="73"/>
      <c r="INQ61" s="73"/>
      <c r="INR61" s="73"/>
      <c r="INS61" s="73"/>
      <c r="INT61" s="73"/>
      <c r="INU61" s="73"/>
      <c r="INV61" s="73"/>
      <c r="INW61" s="73"/>
      <c r="INX61" s="73"/>
      <c r="INY61" s="73"/>
      <c r="INZ61" s="73"/>
      <c r="IOA61" s="73"/>
      <c r="IOB61" s="73"/>
      <c r="IOC61" s="73"/>
      <c r="IOD61" s="73"/>
      <c r="IOE61" s="73"/>
      <c r="IOF61" s="73"/>
      <c r="IOG61" s="73"/>
      <c r="IOH61" s="73"/>
      <c r="IOI61" s="73"/>
      <c r="IOJ61" s="73"/>
      <c r="IOK61" s="73"/>
      <c r="IOL61" s="73"/>
      <c r="IOM61" s="73"/>
      <c r="ION61" s="73"/>
      <c r="IOO61" s="73"/>
      <c r="IOP61" s="73"/>
      <c r="IOQ61" s="73"/>
      <c r="IOR61" s="73"/>
      <c r="IOS61" s="73"/>
      <c r="IOT61" s="73"/>
      <c r="IOU61" s="73"/>
      <c r="IOV61" s="73"/>
      <c r="IOW61" s="73"/>
      <c r="IOX61" s="73"/>
      <c r="IOY61" s="73"/>
      <c r="IOZ61" s="73"/>
      <c r="IPA61" s="73"/>
      <c r="IPB61" s="73"/>
      <c r="IPC61" s="73"/>
      <c r="IPD61" s="73"/>
      <c r="IPE61" s="73"/>
      <c r="IPF61" s="73"/>
      <c r="IPG61" s="73"/>
      <c r="IPH61" s="73"/>
      <c r="IPI61" s="73"/>
      <c r="IPJ61" s="73"/>
      <c r="IPK61" s="73"/>
      <c r="IPL61" s="73"/>
      <c r="IPM61" s="73"/>
      <c r="IPN61" s="73"/>
      <c r="IPO61" s="73"/>
      <c r="IPP61" s="73"/>
      <c r="IPQ61" s="73"/>
      <c r="IPR61" s="73"/>
      <c r="IPS61" s="73"/>
      <c r="IPT61" s="73"/>
      <c r="IPU61" s="73"/>
      <c r="IPV61" s="73"/>
      <c r="IPW61" s="73"/>
      <c r="IPX61" s="73"/>
      <c r="IPY61" s="73"/>
      <c r="IPZ61" s="73"/>
      <c r="IQA61" s="73"/>
      <c r="IQB61" s="73"/>
      <c r="IQC61" s="73"/>
      <c r="IQD61" s="73"/>
      <c r="IQE61" s="73"/>
      <c r="IQF61" s="73"/>
      <c r="IQG61" s="73"/>
      <c r="IQH61" s="73"/>
      <c r="IQI61" s="73"/>
      <c r="IQJ61" s="73"/>
      <c r="IQK61" s="73"/>
      <c r="IQL61" s="73"/>
      <c r="IQM61" s="73"/>
      <c r="IQN61" s="73"/>
      <c r="IQO61" s="73"/>
      <c r="IQP61" s="73"/>
      <c r="IQQ61" s="73"/>
      <c r="IQR61" s="73"/>
      <c r="IQS61" s="73"/>
      <c r="IQT61" s="73"/>
      <c r="IQU61" s="73"/>
      <c r="IQV61" s="73"/>
      <c r="IQW61" s="73"/>
      <c r="IQX61" s="73"/>
      <c r="IQY61" s="73"/>
      <c r="IQZ61" s="73"/>
      <c r="IRA61" s="73"/>
      <c r="IRB61" s="73"/>
      <c r="IRC61" s="73"/>
      <c r="IRD61" s="73"/>
      <c r="IRE61" s="73"/>
      <c r="IRF61" s="73"/>
      <c r="IRG61" s="73"/>
      <c r="IRH61" s="73"/>
      <c r="IRI61" s="73"/>
      <c r="IRJ61" s="73"/>
      <c r="IRK61" s="73"/>
      <c r="IRL61" s="73"/>
      <c r="IRM61" s="73"/>
      <c r="IRN61" s="73"/>
      <c r="IRO61" s="73"/>
      <c r="IRP61" s="73"/>
      <c r="IRQ61" s="73"/>
      <c r="IRR61" s="73"/>
      <c r="IRS61" s="73"/>
      <c r="IRT61" s="73"/>
      <c r="IRU61" s="73"/>
      <c r="IRV61" s="73"/>
      <c r="IRW61" s="73"/>
      <c r="IRX61" s="73"/>
      <c r="IRY61" s="73"/>
      <c r="IRZ61" s="73"/>
      <c r="ISA61" s="73"/>
      <c r="ISB61" s="73"/>
      <c r="ISC61" s="73"/>
      <c r="ISD61" s="73"/>
      <c r="ISE61" s="73"/>
      <c r="ISF61" s="73"/>
      <c r="ISG61" s="73"/>
      <c r="ISH61" s="73"/>
      <c r="ISI61" s="73"/>
      <c r="ISJ61" s="73"/>
      <c r="ISK61" s="73"/>
      <c r="ISL61" s="73"/>
      <c r="ISM61" s="73"/>
      <c r="ISN61" s="73"/>
      <c r="ISO61" s="73"/>
      <c r="ISP61" s="73"/>
      <c r="ISQ61" s="73"/>
      <c r="ISR61" s="73"/>
      <c r="ISS61" s="73"/>
      <c r="IST61" s="73"/>
      <c r="ISU61" s="73"/>
      <c r="ISV61" s="73"/>
      <c r="ISW61" s="73"/>
      <c r="ISX61" s="73"/>
      <c r="ISY61" s="73"/>
      <c r="ISZ61" s="73"/>
      <c r="ITA61" s="73"/>
      <c r="ITB61" s="73"/>
      <c r="ITC61" s="73"/>
      <c r="ITD61" s="73"/>
      <c r="ITE61" s="73"/>
      <c r="ITF61" s="73"/>
      <c r="ITG61" s="73"/>
      <c r="ITH61" s="73"/>
      <c r="ITI61" s="73"/>
      <c r="ITJ61" s="73"/>
      <c r="ITK61" s="73"/>
      <c r="ITL61" s="73"/>
      <c r="ITM61" s="73"/>
      <c r="ITN61" s="73"/>
      <c r="ITO61" s="73"/>
      <c r="ITP61" s="73"/>
      <c r="ITQ61" s="73"/>
      <c r="ITR61" s="73"/>
      <c r="ITS61" s="73"/>
      <c r="ITT61" s="73"/>
      <c r="ITU61" s="73"/>
      <c r="ITV61" s="73"/>
      <c r="ITW61" s="73"/>
      <c r="ITX61" s="73"/>
      <c r="ITY61" s="73"/>
      <c r="ITZ61" s="73"/>
      <c r="IUA61" s="73"/>
      <c r="IUB61" s="73"/>
      <c r="IUC61" s="73"/>
      <c r="IUD61" s="73"/>
      <c r="IUE61" s="73"/>
      <c r="IUF61" s="73"/>
      <c r="IUG61" s="73"/>
      <c r="IUH61" s="73"/>
      <c r="IUI61" s="73"/>
      <c r="IUJ61" s="73"/>
      <c r="IUK61" s="73"/>
      <c r="IUL61" s="73"/>
      <c r="IUM61" s="73"/>
      <c r="IUN61" s="73"/>
      <c r="IUO61" s="73"/>
      <c r="IUP61" s="73"/>
      <c r="IUQ61" s="73"/>
      <c r="IUR61" s="73"/>
      <c r="IUS61" s="73"/>
      <c r="IUT61" s="73"/>
      <c r="IUU61" s="73"/>
      <c r="IUV61" s="73"/>
      <c r="IUW61" s="73"/>
      <c r="IUX61" s="73"/>
      <c r="IUY61" s="73"/>
      <c r="IUZ61" s="73"/>
      <c r="IVA61" s="73"/>
      <c r="IVB61" s="73"/>
      <c r="IVC61" s="73"/>
      <c r="IVD61" s="73"/>
      <c r="IVE61" s="73"/>
      <c r="IVF61" s="73"/>
      <c r="IVG61" s="73"/>
      <c r="IVH61" s="73"/>
      <c r="IVI61" s="73"/>
      <c r="IVJ61" s="73"/>
      <c r="IVK61" s="73"/>
      <c r="IVL61" s="73"/>
      <c r="IVM61" s="73"/>
      <c r="IVN61" s="73"/>
      <c r="IVO61" s="73"/>
      <c r="IVP61" s="73"/>
      <c r="IVQ61" s="73"/>
      <c r="IVR61" s="73"/>
      <c r="IVS61" s="73"/>
      <c r="IVT61" s="73"/>
      <c r="IVU61" s="73"/>
      <c r="IVV61" s="73"/>
      <c r="IVW61" s="73"/>
      <c r="IVX61" s="73"/>
      <c r="IVY61" s="73"/>
      <c r="IVZ61" s="73"/>
      <c r="IWA61" s="73"/>
      <c r="IWB61" s="73"/>
      <c r="IWC61" s="73"/>
      <c r="IWD61" s="73"/>
      <c r="IWE61" s="73"/>
      <c r="IWF61" s="73"/>
      <c r="IWG61" s="73"/>
      <c r="IWH61" s="73"/>
      <c r="IWI61" s="73"/>
      <c r="IWJ61" s="73"/>
      <c r="IWK61" s="73"/>
      <c r="IWL61" s="73"/>
      <c r="IWM61" s="73"/>
      <c r="IWN61" s="73"/>
      <c r="IWO61" s="73"/>
      <c r="IWP61" s="73"/>
      <c r="IWQ61" s="73"/>
      <c r="IWR61" s="73"/>
      <c r="IWS61" s="73"/>
      <c r="IWT61" s="73"/>
      <c r="IWU61" s="73"/>
      <c r="IWV61" s="73"/>
      <c r="IWW61" s="73"/>
      <c r="IWX61" s="73"/>
      <c r="IWY61" s="73"/>
      <c r="IWZ61" s="73"/>
      <c r="IXA61" s="73"/>
      <c r="IXB61" s="73"/>
      <c r="IXC61" s="73"/>
      <c r="IXD61" s="73"/>
      <c r="IXE61" s="73"/>
      <c r="IXF61" s="73"/>
      <c r="IXG61" s="73"/>
      <c r="IXH61" s="73"/>
      <c r="IXI61" s="73"/>
      <c r="IXJ61" s="73"/>
      <c r="IXK61" s="73"/>
      <c r="IXL61" s="73"/>
      <c r="IXM61" s="73"/>
      <c r="IXN61" s="73"/>
      <c r="IXO61" s="73"/>
      <c r="IXP61" s="73"/>
      <c r="IXQ61" s="73"/>
      <c r="IXR61" s="73"/>
      <c r="IXS61" s="73"/>
      <c r="IXT61" s="73"/>
      <c r="IXU61" s="73"/>
      <c r="IXV61" s="73"/>
      <c r="IXW61" s="73"/>
      <c r="IXX61" s="73"/>
      <c r="IXY61" s="73"/>
      <c r="IXZ61" s="73"/>
      <c r="IYA61" s="73"/>
      <c r="IYB61" s="73"/>
      <c r="IYC61" s="73"/>
      <c r="IYD61" s="73"/>
      <c r="IYE61" s="73"/>
      <c r="IYF61" s="73"/>
      <c r="IYG61" s="73"/>
      <c r="IYH61" s="73"/>
      <c r="IYI61" s="73"/>
      <c r="IYJ61" s="73"/>
      <c r="IYK61" s="73"/>
      <c r="IYL61" s="73"/>
      <c r="IYM61" s="73"/>
      <c r="IYN61" s="73"/>
      <c r="IYO61" s="73"/>
      <c r="IYP61" s="73"/>
      <c r="IYQ61" s="73"/>
      <c r="IYR61" s="73"/>
      <c r="IYS61" s="73"/>
      <c r="IYT61" s="73"/>
      <c r="IYU61" s="73"/>
      <c r="IYV61" s="73"/>
      <c r="IYW61" s="73"/>
      <c r="IYX61" s="73"/>
      <c r="IYY61" s="73"/>
      <c r="IYZ61" s="73"/>
      <c r="IZA61" s="73"/>
      <c r="IZB61" s="73"/>
      <c r="IZC61" s="73"/>
      <c r="IZD61" s="73"/>
      <c r="IZE61" s="73"/>
      <c r="IZF61" s="73"/>
      <c r="IZG61" s="73"/>
      <c r="IZH61" s="73"/>
      <c r="IZI61" s="73"/>
      <c r="IZJ61" s="73"/>
      <c r="IZK61" s="73"/>
      <c r="IZL61" s="73"/>
      <c r="IZM61" s="73"/>
      <c r="IZN61" s="73"/>
      <c r="IZO61" s="73"/>
      <c r="IZP61" s="73"/>
      <c r="IZQ61" s="73"/>
      <c r="IZR61" s="73"/>
      <c r="IZS61" s="73"/>
      <c r="IZT61" s="73"/>
      <c r="IZU61" s="73"/>
      <c r="IZV61" s="73"/>
      <c r="IZW61" s="73"/>
      <c r="IZX61" s="73"/>
      <c r="IZY61" s="73"/>
      <c r="IZZ61" s="73"/>
      <c r="JAA61" s="73"/>
      <c r="JAB61" s="73"/>
      <c r="JAC61" s="73"/>
      <c r="JAD61" s="73"/>
      <c r="JAE61" s="73"/>
      <c r="JAF61" s="73"/>
      <c r="JAG61" s="73"/>
      <c r="JAH61" s="73"/>
      <c r="JAI61" s="73"/>
      <c r="JAJ61" s="73"/>
      <c r="JAK61" s="73"/>
      <c r="JAL61" s="73"/>
      <c r="JAM61" s="73"/>
      <c r="JAN61" s="73"/>
      <c r="JAO61" s="73"/>
      <c r="JAP61" s="73"/>
      <c r="JAQ61" s="73"/>
      <c r="JAR61" s="73"/>
      <c r="JAS61" s="73"/>
      <c r="JAT61" s="73"/>
      <c r="JAU61" s="73"/>
      <c r="JAV61" s="73"/>
      <c r="JAW61" s="73"/>
      <c r="JAX61" s="73"/>
      <c r="JAY61" s="73"/>
      <c r="JAZ61" s="73"/>
      <c r="JBA61" s="73"/>
      <c r="JBB61" s="73"/>
      <c r="JBC61" s="73"/>
      <c r="JBD61" s="73"/>
      <c r="JBE61" s="73"/>
      <c r="JBF61" s="73"/>
      <c r="JBG61" s="73"/>
      <c r="JBH61" s="73"/>
      <c r="JBI61" s="73"/>
      <c r="JBJ61" s="73"/>
      <c r="JBK61" s="73"/>
      <c r="JBL61" s="73"/>
      <c r="JBM61" s="73"/>
      <c r="JBN61" s="73"/>
      <c r="JBO61" s="73"/>
      <c r="JBP61" s="73"/>
      <c r="JBQ61" s="73"/>
      <c r="JBR61" s="73"/>
      <c r="JBS61" s="73"/>
      <c r="JBT61" s="73"/>
      <c r="JBU61" s="73"/>
      <c r="JBV61" s="73"/>
      <c r="JBW61" s="73"/>
      <c r="JBX61" s="73"/>
      <c r="JBY61" s="73"/>
      <c r="JBZ61" s="73"/>
      <c r="JCA61" s="73"/>
      <c r="JCB61" s="73"/>
      <c r="JCC61" s="73"/>
      <c r="JCD61" s="73"/>
      <c r="JCE61" s="73"/>
      <c r="JCF61" s="73"/>
      <c r="JCG61" s="73"/>
      <c r="JCH61" s="73"/>
      <c r="JCI61" s="73"/>
      <c r="JCJ61" s="73"/>
      <c r="JCK61" s="73"/>
      <c r="JCL61" s="73"/>
      <c r="JCM61" s="73"/>
      <c r="JCN61" s="73"/>
      <c r="JCO61" s="73"/>
      <c r="JCP61" s="73"/>
      <c r="JCQ61" s="73"/>
      <c r="JCR61" s="73"/>
      <c r="JCS61" s="73"/>
      <c r="JCT61" s="73"/>
      <c r="JCU61" s="73"/>
      <c r="JCV61" s="73"/>
      <c r="JCW61" s="73"/>
      <c r="JCX61" s="73"/>
      <c r="JCY61" s="73"/>
      <c r="JCZ61" s="73"/>
      <c r="JDA61" s="73"/>
      <c r="JDB61" s="73"/>
      <c r="JDC61" s="73"/>
      <c r="JDD61" s="73"/>
      <c r="JDE61" s="73"/>
      <c r="JDF61" s="73"/>
      <c r="JDG61" s="73"/>
      <c r="JDH61" s="73"/>
      <c r="JDI61" s="73"/>
      <c r="JDJ61" s="73"/>
      <c r="JDK61" s="73"/>
      <c r="JDL61" s="73"/>
      <c r="JDM61" s="73"/>
      <c r="JDN61" s="73"/>
      <c r="JDO61" s="73"/>
      <c r="JDP61" s="73"/>
      <c r="JDQ61" s="73"/>
      <c r="JDR61" s="73"/>
      <c r="JDS61" s="73"/>
      <c r="JDT61" s="73"/>
      <c r="JDU61" s="73"/>
      <c r="JDV61" s="73"/>
      <c r="JDW61" s="73"/>
      <c r="JDX61" s="73"/>
      <c r="JDY61" s="73"/>
      <c r="JDZ61" s="73"/>
      <c r="JEA61" s="73"/>
      <c r="JEB61" s="73"/>
      <c r="JEC61" s="73"/>
      <c r="JED61" s="73"/>
      <c r="JEE61" s="73"/>
      <c r="JEF61" s="73"/>
      <c r="JEG61" s="73"/>
      <c r="JEH61" s="73"/>
      <c r="JEI61" s="73"/>
      <c r="JEJ61" s="73"/>
      <c r="JEK61" s="73"/>
      <c r="JEL61" s="73"/>
      <c r="JEM61" s="73"/>
      <c r="JEN61" s="73"/>
      <c r="JEO61" s="73"/>
      <c r="JEP61" s="73"/>
      <c r="JEQ61" s="73"/>
      <c r="JER61" s="73"/>
      <c r="JES61" s="73"/>
      <c r="JET61" s="73"/>
      <c r="JEU61" s="73"/>
      <c r="JEV61" s="73"/>
      <c r="JEW61" s="73"/>
      <c r="JEX61" s="73"/>
      <c r="JEY61" s="73"/>
      <c r="JEZ61" s="73"/>
      <c r="JFA61" s="73"/>
      <c r="JFB61" s="73"/>
      <c r="JFC61" s="73"/>
      <c r="JFD61" s="73"/>
      <c r="JFE61" s="73"/>
      <c r="JFF61" s="73"/>
      <c r="JFG61" s="73"/>
      <c r="JFH61" s="73"/>
      <c r="JFI61" s="73"/>
      <c r="JFJ61" s="73"/>
      <c r="JFK61" s="73"/>
      <c r="JFL61" s="73"/>
      <c r="JFM61" s="73"/>
      <c r="JFN61" s="73"/>
      <c r="JFO61" s="73"/>
      <c r="JFP61" s="73"/>
      <c r="JFQ61" s="73"/>
      <c r="JFR61" s="73"/>
      <c r="JFS61" s="73"/>
      <c r="JFT61" s="73"/>
      <c r="JFU61" s="73"/>
      <c r="JFV61" s="73"/>
      <c r="JFW61" s="73"/>
      <c r="JFX61" s="73"/>
      <c r="JFY61" s="73"/>
      <c r="JFZ61" s="73"/>
      <c r="JGA61" s="73"/>
      <c r="JGB61" s="73"/>
      <c r="JGC61" s="73"/>
      <c r="JGD61" s="73"/>
      <c r="JGE61" s="73"/>
      <c r="JGF61" s="73"/>
      <c r="JGG61" s="73"/>
      <c r="JGH61" s="73"/>
      <c r="JGI61" s="73"/>
      <c r="JGJ61" s="73"/>
      <c r="JGK61" s="73"/>
      <c r="JGL61" s="73"/>
      <c r="JGM61" s="73"/>
      <c r="JGN61" s="73"/>
      <c r="JGO61" s="73"/>
      <c r="JGP61" s="73"/>
      <c r="JGQ61" s="73"/>
      <c r="JGR61" s="73"/>
      <c r="JGS61" s="73"/>
      <c r="JGT61" s="73"/>
      <c r="JGU61" s="73"/>
      <c r="JGV61" s="73"/>
      <c r="JGW61" s="73"/>
      <c r="JGX61" s="73"/>
      <c r="JGY61" s="73"/>
      <c r="JGZ61" s="73"/>
      <c r="JHA61" s="73"/>
      <c r="JHB61" s="73"/>
      <c r="JHC61" s="73"/>
      <c r="JHD61" s="73"/>
      <c r="JHE61" s="73"/>
      <c r="JHF61" s="73"/>
      <c r="JHG61" s="73"/>
      <c r="JHH61" s="73"/>
      <c r="JHI61" s="73"/>
      <c r="JHJ61" s="73"/>
      <c r="JHK61" s="73"/>
      <c r="JHL61" s="73"/>
      <c r="JHM61" s="73"/>
      <c r="JHN61" s="73"/>
      <c r="JHO61" s="73"/>
      <c r="JHP61" s="73"/>
      <c r="JHQ61" s="73"/>
      <c r="JHR61" s="73"/>
      <c r="JHS61" s="73"/>
      <c r="JHT61" s="73"/>
      <c r="JHU61" s="73"/>
      <c r="JHV61" s="73"/>
      <c r="JHW61" s="73"/>
      <c r="JHX61" s="73"/>
      <c r="JHY61" s="73"/>
      <c r="JHZ61" s="73"/>
      <c r="JIA61" s="73"/>
      <c r="JIB61" s="73"/>
      <c r="JIC61" s="73"/>
      <c r="JID61" s="73"/>
      <c r="JIE61" s="73"/>
      <c r="JIF61" s="73"/>
      <c r="JIG61" s="73"/>
      <c r="JIH61" s="73"/>
      <c r="JII61" s="73"/>
      <c r="JIJ61" s="73"/>
      <c r="JIK61" s="73"/>
      <c r="JIL61" s="73"/>
      <c r="JIM61" s="73"/>
      <c r="JIN61" s="73"/>
      <c r="JIO61" s="73"/>
      <c r="JIP61" s="73"/>
      <c r="JIQ61" s="73"/>
      <c r="JIR61" s="73"/>
      <c r="JIS61" s="73"/>
      <c r="JIT61" s="73"/>
      <c r="JIU61" s="73"/>
      <c r="JIV61" s="73"/>
      <c r="JIW61" s="73"/>
      <c r="JIX61" s="73"/>
      <c r="JIY61" s="73"/>
      <c r="JIZ61" s="73"/>
      <c r="JJA61" s="73"/>
      <c r="JJB61" s="73"/>
      <c r="JJC61" s="73"/>
      <c r="JJD61" s="73"/>
      <c r="JJE61" s="73"/>
      <c r="JJF61" s="73"/>
      <c r="JJG61" s="73"/>
      <c r="JJH61" s="73"/>
      <c r="JJI61" s="73"/>
      <c r="JJJ61" s="73"/>
      <c r="JJK61" s="73"/>
      <c r="JJL61" s="73"/>
      <c r="JJM61" s="73"/>
      <c r="JJN61" s="73"/>
      <c r="JJO61" s="73"/>
      <c r="JJP61" s="73"/>
      <c r="JJQ61" s="73"/>
      <c r="JJR61" s="73"/>
      <c r="JJS61" s="73"/>
      <c r="JJT61" s="73"/>
      <c r="JJU61" s="73"/>
      <c r="JJV61" s="73"/>
      <c r="JJW61" s="73"/>
      <c r="JJX61" s="73"/>
      <c r="JJY61" s="73"/>
      <c r="JJZ61" s="73"/>
      <c r="JKA61" s="73"/>
      <c r="JKB61" s="73"/>
      <c r="JKC61" s="73"/>
      <c r="JKD61" s="73"/>
      <c r="JKE61" s="73"/>
      <c r="JKF61" s="73"/>
      <c r="JKG61" s="73"/>
      <c r="JKH61" s="73"/>
      <c r="JKI61" s="73"/>
      <c r="JKJ61" s="73"/>
      <c r="JKK61" s="73"/>
      <c r="JKL61" s="73"/>
      <c r="JKM61" s="73"/>
      <c r="JKN61" s="73"/>
      <c r="JKO61" s="73"/>
      <c r="JKP61" s="73"/>
      <c r="JKQ61" s="73"/>
      <c r="JKR61" s="73"/>
      <c r="JKS61" s="73"/>
      <c r="JKT61" s="73"/>
      <c r="JKU61" s="73"/>
      <c r="JKV61" s="73"/>
      <c r="JKW61" s="73"/>
      <c r="JKX61" s="73"/>
      <c r="JKY61" s="73"/>
      <c r="JKZ61" s="73"/>
      <c r="JLA61" s="73"/>
      <c r="JLB61" s="73"/>
      <c r="JLC61" s="73"/>
      <c r="JLD61" s="73"/>
      <c r="JLE61" s="73"/>
      <c r="JLF61" s="73"/>
      <c r="JLG61" s="73"/>
      <c r="JLH61" s="73"/>
      <c r="JLI61" s="73"/>
      <c r="JLJ61" s="73"/>
      <c r="JLK61" s="73"/>
      <c r="JLL61" s="73"/>
      <c r="JLM61" s="73"/>
      <c r="JLN61" s="73"/>
      <c r="JLO61" s="73"/>
      <c r="JLP61" s="73"/>
      <c r="JLQ61" s="73"/>
      <c r="JLR61" s="73"/>
      <c r="JLS61" s="73"/>
      <c r="JLT61" s="73"/>
      <c r="JLU61" s="73"/>
      <c r="JLV61" s="73"/>
      <c r="JLW61" s="73"/>
      <c r="JLX61" s="73"/>
      <c r="JLY61" s="73"/>
      <c r="JLZ61" s="73"/>
      <c r="JMA61" s="73"/>
      <c r="JMB61" s="73"/>
      <c r="JMC61" s="73"/>
      <c r="JMD61" s="73"/>
      <c r="JME61" s="73"/>
      <c r="JMF61" s="73"/>
      <c r="JMG61" s="73"/>
      <c r="JMH61" s="73"/>
      <c r="JMI61" s="73"/>
      <c r="JMJ61" s="73"/>
      <c r="JMK61" s="73"/>
      <c r="JML61" s="73"/>
      <c r="JMM61" s="73"/>
      <c r="JMN61" s="73"/>
      <c r="JMO61" s="73"/>
      <c r="JMP61" s="73"/>
      <c r="JMQ61" s="73"/>
      <c r="JMR61" s="73"/>
      <c r="JMS61" s="73"/>
      <c r="JMT61" s="73"/>
      <c r="JMU61" s="73"/>
      <c r="JMV61" s="73"/>
      <c r="JMW61" s="73"/>
      <c r="JMX61" s="73"/>
      <c r="JMY61" s="73"/>
      <c r="JMZ61" s="73"/>
      <c r="JNA61" s="73"/>
      <c r="JNB61" s="73"/>
      <c r="JNC61" s="73"/>
      <c r="JND61" s="73"/>
      <c r="JNE61" s="73"/>
      <c r="JNF61" s="73"/>
      <c r="JNG61" s="73"/>
      <c r="JNH61" s="73"/>
      <c r="JNI61" s="73"/>
      <c r="JNJ61" s="73"/>
      <c r="JNK61" s="73"/>
      <c r="JNL61" s="73"/>
      <c r="JNM61" s="73"/>
      <c r="JNN61" s="73"/>
      <c r="JNO61" s="73"/>
      <c r="JNP61" s="73"/>
      <c r="JNQ61" s="73"/>
      <c r="JNR61" s="73"/>
      <c r="JNS61" s="73"/>
      <c r="JNT61" s="73"/>
      <c r="JNU61" s="73"/>
      <c r="JNV61" s="73"/>
      <c r="JNW61" s="73"/>
      <c r="JNX61" s="73"/>
      <c r="JNY61" s="73"/>
      <c r="JNZ61" s="73"/>
      <c r="JOA61" s="73"/>
      <c r="JOB61" s="73"/>
      <c r="JOC61" s="73"/>
      <c r="JOD61" s="73"/>
      <c r="JOE61" s="73"/>
      <c r="JOF61" s="73"/>
      <c r="JOG61" s="73"/>
      <c r="JOH61" s="73"/>
      <c r="JOI61" s="73"/>
      <c r="JOJ61" s="73"/>
      <c r="JOK61" s="73"/>
      <c r="JOL61" s="73"/>
      <c r="JOM61" s="73"/>
      <c r="JON61" s="73"/>
      <c r="JOO61" s="73"/>
      <c r="JOP61" s="73"/>
      <c r="JOQ61" s="73"/>
      <c r="JOR61" s="73"/>
      <c r="JOS61" s="73"/>
      <c r="JOT61" s="73"/>
      <c r="JOU61" s="73"/>
      <c r="JOV61" s="73"/>
      <c r="JOW61" s="73"/>
      <c r="JOX61" s="73"/>
      <c r="JOY61" s="73"/>
      <c r="JOZ61" s="73"/>
      <c r="JPA61" s="73"/>
      <c r="JPB61" s="73"/>
      <c r="JPC61" s="73"/>
      <c r="JPD61" s="73"/>
      <c r="JPE61" s="73"/>
      <c r="JPF61" s="73"/>
      <c r="JPG61" s="73"/>
      <c r="JPH61" s="73"/>
    </row>
    <row r="62" customFormat="false" ht="12.9" hidden="false" customHeight="false" outlineLevel="0" collapsed="false">
      <c r="A62" s="74"/>
      <c r="B62" s="75" t="n">
        <f aca="false">AVERAGE(AO62,BO62,CO62,DO62,EO62,FO62,GO62,HO62,IO62,JO62,KO62,LO62,MO62,NO62)</f>
        <v>21.8863636363636</v>
      </c>
      <c r="C62" s="76" t="n">
        <f aca="false">AVERAGE(B58:B62)</f>
        <v>21.3303560606061</v>
      </c>
      <c r="D62" s="77" t="n">
        <f aca="false">AVERAGE(B53:B62)</f>
        <v>21.100490530303</v>
      </c>
      <c r="E62" s="75" t="n">
        <f aca="false">AVERAGE(B43:B62)</f>
        <v>21.2018858901515</v>
      </c>
      <c r="F62" s="78" t="n">
        <f aca="false">AVERAGE(B13:B62)</f>
        <v>21.0924381633798</v>
      </c>
      <c r="G62" s="79" t="n">
        <f aca="false">MAX(AC62:AN62,BC62:BN62,CC62:CN62,DC62:DN62,EC62:EN62,FC62:FN62,GC62:GN62,HC62:HN62,IC62:IN62,JC62:JN62,KC62:KN62,LC62:LN62,MC62:MN62,NC62:NN62)</f>
        <v>36.8</v>
      </c>
      <c r="H62" s="80" t="n">
        <f aca="false">MEDIAN(AC62:AN62,BC62:BN62,CC62:CN62,DC62:DN62,EC62:EN62,FC62:FN62,GC62:GN62,HC62:HN62,IC62:IN62,JC62:JN62,KC62:KN62,LC62:LN62,MC62:MN62,NC62:NN62)</f>
        <v>21.25</v>
      </c>
      <c r="I62" s="81" t="n">
        <f aca="false">MIN(AC62:AN62,BC62:BN62,CC62:CN62,DC62:DN62,EC62:EN62,FC62:FN62,GC62:GN62,HC62:HN62,IC62:IN62,JC62:JN62,KC62:KN62,LC62:LN62,MC62:MN62,NC62:NN62)</f>
        <v>11.7</v>
      </c>
      <c r="J62" s="82" t="n">
        <f aca="false">(G62+I62)/2</f>
        <v>24.25</v>
      </c>
      <c r="K62" s="73"/>
      <c r="L62" s="73"/>
      <c r="M62" s="73"/>
      <c r="N62" s="73"/>
      <c r="O62" s="73"/>
      <c r="P62" s="73"/>
      <c r="Q62" s="73"/>
      <c r="R62" s="73"/>
      <c r="S62" s="73"/>
      <c r="T62" s="73"/>
      <c r="U62" s="73"/>
      <c r="V62" s="73"/>
      <c r="W62" s="73"/>
      <c r="X62" s="73"/>
      <c r="Y62" s="73"/>
      <c r="Z62" s="73"/>
      <c r="AA62" s="73" t="n">
        <f aca="false">AA61+1</f>
        <v>24</v>
      </c>
      <c r="AB62" s="83" t="n">
        <v>1912</v>
      </c>
      <c r="AC62" s="84" t="n">
        <v>28.8</v>
      </c>
      <c r="AD62" s="84" t="n">
        <v>31.7</v>
      </c>
      <c r="AE62" s="84" t="n">
        <v>27.5</v>
      </c>
      <c r="AF62" s="84" t="n">
        <v>20.6</v>
      </c>
      <c r="AG62" s="84" t="n">
        <v>20.9</v>
      </c>
      <c r="AH62" s="84" t="n">
        <v>16</v>
      </c>
      <c r="AI62" s="84" t="n">
        <v>15.2</v>
      </c>
      <c r="AJ62" s="84" t="n">
        <v>16.5</v>
      </c>
      <c r="AK62" s="84" t="n">
        <v>18.4</v>
      </c>
      <c r="AL62" s="84" t="n">
        <v>21.7</v>
      </c>
      <c r="AM62" s="84" t="n">
        <v>22.5</v>
      </c>
      <c r="AN62" s="84" t="n">
        <v>27</v>
      </c>
      <c r="AO62" s="85" t="n">
        <f aca="false">SUM(AC62:AN62)/12</f>
        <v>22.2333333333333</v>
      </c>
      <c r="AP62" s="73"/>
      <c r="AQ62" s="73"/>
      <c r="AR62" s="73"/>
      <c r="AS62" s="73"/>
      <c r="AT62" s="73"/>
      <c r="AU62" s="73"/>
      <c r="AV62" s="73"/>
      <c r="AW62" s="73"/>
      <c r="AX62" s="73"/>
      <c r="AY62" s="73"/>
      <c r="AZ62" s="73"/>
      <c r="BA62" s="73" t="n">
        <f aca="false">BA61+1</f>
        <v>1912</v>
      </c>
      <c r="BB62" s="86" t="n">
        <v>1912</v>
      </c>
      <c r="BC62" s="84" t="n">
        <v>30.1</v>
      </c>
      <c r="BD62" s="84" t="n">
        <v>32.4</v>
      </c>
      <c r="BE62" s="84" t="n">
        <v>28</v>
      </c>
      <c r="BF62" s="84" t="n">
        <v>19.8</v>
      </c>
      <c r="BG62" s="84" t="n">
        <v>19.3</v>
      </c>
      <c r="BH62" s="84" t="n">
        <v>13.5</v>
      </c>
      <c r="BI62" s="84" t="n">
        <v>12.5</v>
      </c>
      <c r="BJ62" s="84" t="n">
        <v>14.7</v>
      </c>
      <c r="BK62" s="84" t="n">
        <v>17.1</v>
      </c>
      <c r="BL62" s="84" t="n">
        <v>22.1</v>
      </c>
      <c r="BM62" s="84" t="n">
        <v>22.5</v>
      </c>
      <c r="BN62" s="84" t="n">
        <v>28.3</v>
      </c>
      <c r="BO62" s="85" t="n">
        <f aca="false">SUM(BC62:BN62)/12</f>
        <v>21.6916666666667</v>
      </c>
      <c r="BP62" s="73"/>
      <c r="BQ62" s="73"/>
      <c r="BR62" s="73"/>
      <c r="BS62" s="73"/>
      <c r="BT62" s="73"/>
      <c r="BU62" s="73"/>
      <c r="BV62" s="73"/>
      <c r="BW62" s="73"/>
      <c r="BX62" s="73"/>
      <c r="BY62" s="73"/>
      <c r="BZ62" s="73"/>
      <c r="CA62" s="73"/>
      <c r="CB62" s="73" t="s">
        <v>66</v>
      </c>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t="n">
        <f aca="false">EA61+1</f>
        <v>1912</v>
      </c>
      <c r="EB62" s="86" t="n">
        <v>1912</v>
      </c>
      <c r="EC62" s="84" t="n">
        <v>36.6</v>
      </c>
      <c r="ED62" s="84" t="n">
        <v>36.8</v>
      </c>
      <c r="EE62" s="84" t="n">
        <v>33.7</v>
      </c>
      <c r="EF62" s="84" t="n">
        <v>27.1</v>
      </c>
      <c r="EG62" s="84" t="n">
        <v>23.2</v>
      </c>
      <c r="EH62" s="84" t="n">
        <v>16.9</v>
      </c>
      <c r="EI62" s="84" t="n">
        <v>17.3</v>
      </c>
      <c r="EJ62" s="84" t="n">
        <v>20.5</v>
      </c>
      <c r="EK62" s="84" t="n">
        <v>25.8</v>
      </c>
      <c r="EL62" s="84" t="n">
        <v>29.3</v>
      </c>
      <c r="EM62" s="84" t="n">
        <v>29</v>
      </c>
      <c r="EN62" s="84" t="n">
        <v>34.8</v>
      </c>
      <c r="EO62" s="85" t="n">
        <f aca="false">SUM(EC62:EN62)/12</f>
        <v>27.5833333333333</v>
      </c>
      <c r="EP62" s="73"/>
      <c r="EQ62" s="73"/>
      <c r="ER62" s="73"/>
      <c r="ES62" s="73"/>
      <c r="ET62" s="73"/>
      <c r="EU62" s="73"/>
      <c r="EV62" s="73"/>
      <c r="EW62" s="73"/>
      <c r="EX62" s="73"/>
      <c r="EY62" s="73"/>
      <c r="EZ62" s="73"/>
      <c r="FA62" s="73" t="n">
        <f aca="false">FA61+1</f>
        <v>1912</v>
      </c>
      <c r="FB62" s="94" t="n">
        <v>1912</v>
      </c>
      <c r="FC62" s="87" t="n">
        <v>26.4</v>
      </c>
      <c r="FD62" s="87" t="n">
        <v>28.6</v>
      </c>
      <c r="FE62" s="87" t="n">
        <v>24.6</v>
      </c>
      <c r="FF62" s="87" t="n">
        <v>17.6</v>
      </c>
      <c r="FG62" s="87" t="n">
        <v>17.7</v>
      </c>
      <c r="FH62" s="87" t="n">
        <v>12.5</v>
      </c>
      <c r="FI62" s="87" t="n">
        <v>11.7</v>
      </c>
      <c r="FJ62" s="87" t="n">
        <v>13.3</v>
      </c>
      <c r="FK62" s="87" t="n">
        <v>14.9</v>
      </c>
      <c r="FL62" s="87" t="n">
        <v>19.4</v>
      </c>
      <c r="FM62" s="87" t="n">
        <v>19.9</v>
      </c>
      <c r="FN62" s="87" t="n">
        <v>24.9</v>
      </c>
      <c r="FO62" s="85" t="n">
        <f aca="false">SUM(FC62:FN62)/12</f>
        <v>19.2916666666667</v>
      </c>
      <c r="FP62" s="73"/>
      <c r="FQ62" s="73"/>
      <c r="FR62" s="73"/>
      <c r="FS62" s="73"/>
      <c r="FT62" s="73"/>
      <c r="FU62" s="73"/>
      <c r="FV62" s="73"/>
      <c r="FW62" s="73"/>
      <c r="FX62" s="73"/>
      <c r="FY62" s="73"/>
      <c r="FZ62" s="73"/>
      <c r="GA62" s="73" t="n">
        <f aca="false">GA61+1</f>
        <v>1912</v>
      </c>
      <c r="GB62" s="88" t="s">
        <v>67</v>
      </c>
      <c r="GC62" s="84" t="n">
        <v>24.5</v>
      </c>
      <c r="GD62" s="84" t="n">
        <v>27.4</v>
      </c>
      <c r="GE62" s="84" t="n">
        <v>23.4</v>
      </c>
      <c r="GF62" s="84" t="n">
        <v>16.9</v>
      </c>
      <c r="GG62" s="84" t="n">
        <v>17.2</v>
      </c>
      <c r="GH62" s="84" t="n">
        <v>14.2</v>
      </c>
      <c r="GI62" s="84" t="n">
        <v>13.3</v>
      </c>
      <c r="GJ62" s="84" t="n">
        <v>15.2</v>
      </c>
      <c r="GK62" s="84" t="n">
        <v>15.8</v>
      </c>
      <c r="GL62" s="84" t="n">
        <v>18.4</v>
      </c>
      <c r="GM62" s="84" t="n">
        <v>19.6</v>
      </c>
      <c r="GN62" s="84" t="n">
        <v>22</v>
      </c>
      <c r="GO62" s="85" t="n">
        <f aca="false">SUM(GC62:GN62)/12</f>
        <v>18.9916666666667</v>
      </c>
      <c r="GP62" s="73"/>
      <c r="GQ62" s="73"/>
      <c r="GR62" s="73"/>
      <c r="GS62" s="73"/>
      <c r="GT62" s="73"/>
      <c r="GU62" s="73"/>
      <c r="GV62" s="73"/>
      <c r="GW62" s="73"/>
      <c r="GX62" s="73"/>
      <c r="GY62" s="73"/>
      <c r="GZ62" s="73"/>
      <c r="HA62" s="73" t="n">
        <f aca="false">HA61+1</f>
        <v>1912</v>
      </c>
      <c r="HB62" s="88" t="s">
        <v>67</v>
      </c>
      <c r="HC62" s="84" t="n">
        <v>26.4</v>
      </c>
      <c r="HD62" s="84" t="n">
        <v>28.5</v>
      </c>
      <c r="HE62" s="84" t="n">
        <v>25.3</v>
      </c>
      <c r="HF62" s="84" t="n">
        <v>21.6</v>
      </c>
      <c r="HG62" s="84" t="n">
        <v>21.1</v>
      </c>
      <c r="HH62" s="84" t="n">
        <v>16.7</v>
      </c>
      <c r="HI62" s="84" t="n">
        <v>16</v>
      </c>
      <c r="HJ62" s="84" t="n">
        <v>17.9</v>
      </c>
      <c r="HK62" s="84" t="n">
        <v>19.6</v>
      </c>
      <c r="HL62" s="84" t="n">
        <v>21.2</v>
      </c>
      <c r="HM62" s="84" t="n">
        <v>20.8</v>
      </c>
      <c r="HN62" s="84" t="n">
        <v>24.7</v>
      </c>
      <c r="HO62" s="85" t="n">
        <f aca="false">SUM(HC62:HN62)/12</f>
        <v>21.65</v>
      </c>
      <c r="HP62" s="73"/>
      <c r="HQ62" s="73"/>
      <c r="HR62" s="73"/>
      <c r="HS62" s="73"/>
      <c r="HT62" s="73"/>
      <c r="HU62" s="73"/>
      <c r="HV62" s="73"/>
      <c r="HW62" s="73"/>
      <c r="HX62" s="73"/>
      <c r="HY62" s="73"/>
      <c r="HZ62" s="73"/>
      <c r="IA62" s="73" t="n">
        <v>1912</v>
      </c>
      <c r="IB62" s="86" t="n">
        <v>1912</v>
      </c>
      <c r="IC62" s="84" t="n">
        <v>32.3</v>
      </c>
      <c r="ID62" s="84" t="n">
        <v>34.7</v>
      </c>
      <c r="IE62" s="84" t="n">
        <v>30.3</v>
      </c>
      <c r="IF62" s="84" t="n">
        <v>22.2</v>
      </c>
      <c r="IG62" s="84" t="n">
        <v>21.1</v>
      </c>
      <c r="IH62" s="84" t="n">
        <v>14.4</v>
      </c>
      <c r="II62" s="84" t="n">
        <v>14.1</v>
      </c>
      <c r="IJ62" s="84" t="n">
        <v>15.1</v>
      </c>
      <c r="IK62" s="84" t="n">
        <v>18.6</v>
      </c>
      <c r="IL62" s="84" t="n">
        <v>23</v>
      </c>
      <c r="IM62" s="84" t="n">
        <v>24.2</v>
      </c>
      <c r="IN62" s="84" t="n">
        <v>31.1</v>
      </c>
      <c r="IO62" s="85" t="n">
        <f aca="false">SUM(IC62:IN62)/12</f>
        <v>23.425</v>
      </c>
      <c r="IP62" s="73"/>
      <c r="IQ62" s="73"/>
      <c r="IR62" s="73"/>
      <c r="IS62" s="73"/>
      <c r="IT62" s="73"/>
      <c r="IU62" s="73"/>
      <c r="IV62" s="73"/>
      <c r="IW62" s="73"/>
      <c r="IX62" s="73"/>
      <c r="IY62" s="73"/>
      <c r="IZ62" s="73"/>
      <c r="JA62" s="73" t="n">
        <f aca="false">JA61+1</f>
        <v>1912</v>
      </c>
      <c r="JB62" s="88" t="s">
        <v>67</v>
      </c>
      <c r="JC62" s="84" t="n">
        <v>22.2</v>
      </c>
      <c r="JD62" s="84" t="n">
        <v>24.7</v>
      </c>
      <c r="JE62" s="84" t="n">
        <v>21.8</v>
      </c>
      <c r="JF62" s="84" t="n">
        <v>17.3</v>
      </c>
      <c r="JG62" s="84" t="n">
        <v>16.6</v>
      </c>
      <c r="JH62" s="84" t="n">
        <v>14.3</v>
      </c>
      <c r="JI62" s="84" t="n">
        <v>13.1</v>
      </c>
      <c r="JJ62" s="84" t="n">
        <v>13.8</v>
      </c>
      <c r="JK62" s="84" t="n">
        <v>14.6</v>
      </c>
      <c r="JL62" s="84" t="n">
        <v>16.8</v>
      </c>
      <c r="JM62" s="84" t="n">
        <v>18.8</v>
      </c>
      <c r="JN62" s="84" t="n">
        <v>20.4</v>
      </c>
      <c r="JO62" s="85" t="n">
        <f aca="false">SUM(JC62:JN62)/12</f>
        <v>17.8666666666667</v>
      </c>
      <c r="JP62" s="73"/>
      <c r="JQ62" s="73"/>
      <c r="JR62" s="73"/>
      <c r="JS62" s="73"/>
      <c r="JT62" s="73"/>
      <c r="JU62" s="73"/>
      <c r="JV62" s="73"/>
      <c r="JW62" s="73"/>
      <c r="JX62" s="73"/>
      <c r="JY62" s="73"/>
      <c r="JZ62" s="73"/>
      <c r="KA62" s="73" t="n">
        <f aca="false">KA61+1</f>
        <v>1912</v>
      </c>
      <c r="KB62" s="86" t="n">
        <v>1912</v>
      </c>
      <c r="KC62" s="84" t="n">
        <v>32</v>
      </c>
      <c r="KD62" s="84" t="n">
        <v>30.8</v>
      </c>
      <c r="KE62" s="84" t="n">
        <v>31.3</v>
      </c>
      <c r="KF62" s="84" t="n">
        <v>23.4</v>
      </c>
      <c r="KG62" s="84" t="n">
        <v>23.4</v>
      </c>
      <c r="KH62" s="84" t="n">
        <v>16.9</v>
      </c>
      <c r="KI62" s="84" t="n">
        <v>16.2</v>
      </c>
      <c r="KJ62" s="84" t="n">
        <v>17.3</v>
      </c>
      <c r="KK62" s="84" t="n">
        <v>20.1</v>
      </c>
      <c r="KL62" s="84" t="n">
        <v>23.3</v>
      </c>
      <c r="KM62" s="84" t="n">
        <v>23.9</v>
      </c>
      <c r="KN62" s="84" t="n">
        <v>28.9</v>
      </c>
      <c r="KO62" s="85" t="n">
        <f aca="false">SUM(KC62:KN62)/12</f>
        <v>23.9583333333333</v>
      </c>
      <c r="KP62" s="73"/>
      <c r="KQ62" s="73"/>
      <c r="KR62" s="73"/>
      <c r="KS62" s="73"/>
      <c r="KT62" s="73"/>
      <c r="KU62" s="73"/>
      <c r="KV62" s="73"/>
      <c r="KW62" s="73"/>
      <c r="KX62" s="73"/>
      <c r="KY62" s="73"/>
      <c r="KZ62" s="73"/>
      <c r="LA62" s="73" t="n">
        <f aca="false">LA61+1</f>
        <v>1912</v>
      </c>
      <c r="LB62" s="88" t="s">
        <v>67</v>
      </c>
      <c r="LC62" s="84" t="n">
        <v>31.7</v>
      </c>
      <c r="LD62" s="84" t="n">
        <v>33.7</v>
      </c>
      <c r="LE62" s="84" t="n">
        <v>29.9</v>
      </c>
      <c r="LF62" s="84" t="n">
        <v>22.3</v>
      </c>
      <c r="LG62" s="84" t="n">
        <v>21.3</v>
      </c>
      <c r="LH62" s="84" t="n">
        <v>15.5</v>
      </c>
      <c r="LI62" s="84" t="n">
        <v>14.5</v>
      </c>
      <c r="LJ62" s="84" t="n">
        <v>16.2</v>
      </c>
      <c r="LK62" s="84" t="n">
        <v>19.6</v>
      </c>
      <c r="LL62" s="84" t="n">
        <v>23.7</v>
      </c>
      <c r="LM62" s="84" t="n">
        <v>24.8</v>
      </c>
      <c r="LN62" s="84" t="n">
        <v>30.2</v>
      </c>
      <c r="LO62" s="85" t="n">
        <f aca="false">SUM(LC62:LN62)/12</f>
        <v>23.6166666666667</v>
      </c>
      <c r="LP62" s="73"/>
      <c r="LQ62" s="73"/>
      <c r="LR62" s="73"/>
      <c r="LS62" s="73"/>
      <c r="LT62" s="73"/>
      <c r="LU62" s="73"/>
      <c r="LV62" s="73"/>
      <c r="LW62" s="73"/>
      <c r="LX62" s="73"/>
      <c r="LY62" s="73"/>
      <c r="LZ62" s="73"/>
      <c r="MA62" s="73" t="n">
        <f aca="false">MA61+1</f>
        <v>1912</v>
      </c>
      <c r="MB62" s="86" t="n">
        <v>1912</v>
      </c>
      <c r="MC62" s="84" t="n">
        <v>27.2</v>
      </c>
      <c r="MD62" s="84" t="n">
        <v>25.5</v>
      </c>
      <c r="ME62" s="84" t="n">
        <v>25.6</v>
      </c>
      <c r="MF62" s="84" t="n">
        <v>20.1</v>
      </c>
      <c r="MG62" s="84" t="n">
        <v>16.8</v>
      </c>
      <c r="MH62" s="84" t="n">
        <v>14.2</v>
      </c>
      <c r="MI62" s="84" t="n">
        <v>13.4</v>
      </c>
      <c r="MJ62" s="84" t="n">
        <v>15.3</v>
      </c>
      <c r="MK62" s="84" t="n">
        <v>17.4</v>
      </c>
      <c r="ML62" s="84" t="n">
        <v>21.9</v>
      </c>
      <c r="MM62" s="84" t="n">
        <v>23.6</v>
      </c>
      <c r="MN62" s="84" t="n">
        <v>24.3</v>
      </c>
      <c r="MO62" s="85" t="n">
        <f aca="false">SUM(MC62:MN62)/12</f>
        <v>20.4416666666667</v>
      </c>
      <c r="MP62" s="73"/>
      <c r="MQ62" s="73"/>
      <c r="MR62" s="73"/>
      <c r="MS62" s="73"/>
      <c r="MT62" s="73"/>
      <c r="MU62" s="73"/>
      <c r="MV62" s="73"/>
      <c r="MW62" s="73"/>
      <c r="MX62" s="73"/>
      <c r="MY62" s="73"/>
      <c r="MZ62" s="73"/>
      <c r="NA62" s="73"/>
      <c r="NB62" s="73"/>
      <c r="NC62" s="73"/>
      <c r="ND62" s="73"/>
      <c r="NE62" s="73"/>
      <c r="NF62" s="73"/>
      <c r="NG62" s="73"/>
      <c r="NH62" s="73"/>
      <c r="NI62" s="73"/>
      <c r="NJ62" s="73"/>
      <c r="NK62" s="73"/>
      <c r="NL62" s="73"/>
      <c r="NM62" s="73"/>
      <c r="NN62" s="73"/>
      <c r="NO62" s="73"/>
      <c r="NP62" s="73"/>
      <c r="NQ62" s="73"/>
      <c r="NR62" s="73"/>
      <c r="NS62" s="73"/>
      <c r="NT62" s="73"/>
      <c r="NU62" s="73"/>
      <c r="NV62" s="73"/>
      <c r="NW62" s="73"/>
      <c r="NX62" s="73"/>
      <c r="NY62" s="73"/>
      <c r="NZ62" s="73"/>
      <c r="OA62" s="73"/>
      <c r="OB62" s="73"/>
      <c r="OC62" s="73"/>
      <c r="OD62" s="73"/>
      <c r="OE62" s="73"/>
      <c r="OF62" s="73"/>
      <c r="OG62" s="73"/>
      <c r="OH62" s="73"/>
      <c r="OI62" s="73"/>
      <c r="OJ62" s="73"/>
      <c r="OK62" s="73"/>
      <c r="OL62" s="73"/>
      <c r="OM62" s="73"/>
      <c r="ON62" s="39" t="n">
        <f aca="false">(FO62+GO62+MO62)/3</f>
        <v>19.575</v>
      </c>
      <c r="OO62" s="40" t="n">
        <f aca="false">(AO62+BO62+EO62+HO62+JO62)/5</f>
        <v>22.205</v>
      </c>
      <c r="OP62" s="41" t="n">
        <f aca="false">(FO62+GO62+MO62+AO62+BO62+EO62+HO62+JO62)/8</f>
        <v>21.21875</v>
      </c>
      <c r="OQ62" s="73"/>
      <c r="OR62" s="73"/>
      <c r="OS62" s="73"/>
      <c r="OT62" s="73"/>
      <c r="OU62" s="73"/>
      <c r="OV62" s="73"/>
      <c r="OW62" s="73"/>
      <c r="OX62" s="73"/>
      <c r="OY62" s="73"/>
      <c r="OZ62" s="73"/>
      <c r="PA62" s="89"/>
      <c r="PB62" s="90"/>
      <c r="PC62" s="73"/>
      <c r="PD62" s="73"/>
      <c r="PE62" s="73"/>
      <c r="PF62" s="73"/>
      <c r="PG62" s="73"/>
      <c r="PH62" s="73"/>
      <c r="PI62" s="73"/>
      <c r="PJ62" s="73"/>
      <c r="PK62" s="73"/>
      <c r="PL62" s="73"/>
      <c r="PM62" s="73"/>
      <c r="PN62" s="28" t="n">
        <f aca="false">MAX(FC62:FN62,GC62:GN62,MC62:MN62)</f>
        <v>28.6</v>
      </c>
      <c r="PO62" s="29" t="n">
        <f aca="false">MIN(FC62:FN62,GC62:GN62,MC62:MN62)</f>
        <v>11.7</v>
      </c>
      <c r="PP62" s="30" t="n">
        <f aca="false">MAX(AC62:AN62,BC62:BN62,EC62:EN62,HC62:HN62,JC62:JN62)</f>
        <v>36.8</v>
      </c>
      <c r="PQ62" s="31" t="n">
        <f aca="false">MIN(AC62:AN62,BC62:BN62,EC62:EN62,HC62:HN62,JC62:JN62)</f>
        <v>12.5</v>
      </c>
      <c r="PR62" s="73"/>
      <c r="PS62" s="73"/>
      <c r="PT62" s="73"/>
      <c r="PU62" s="73"/>
      <c r="PV62" s="73"/>
      <c r="PW62" s="73"/>
      <c r="PX62" s="73"/>
      <c r="PY62" s="73"/>
      <c r="PZ62" s="73"/>
      <c r="QA62" s="73"/>
      <c r="QB62" s="73"/>
      <c r="QC62" s="73"/>
      <c r="QD62" s="73"/>
      <c r="QE62" s="73"/>
      <c r="QF62" s="73"/>
      <c r="QG62" s="73"/>
      <c r="QH62" s="73"/>
      <c r="QI62" s="73"/>
      <c r="QJ62" s="73"/>
      <c r="QK62" s="73"/>
      <c r="QL62" s="73"/>
      <c r="QM62" s="73"/>
      <c r="QN62" s="73"/>
      <c r="QO62" s="73"/>
      <c r="QP62" s="73"/>
      <c r="QQ62" s="73"/>
      <c r="QR62" s="73"/>
      <c r="QS62" s="73"/>
      <c r="QT62" s="73"/>
      <c r="QU62" s="91" t="n">
        <f aca="false">AVERAGE(AH62,AI62,AJ62,BH62,BI62,BJ62,CH62,CI62,CJ62,DH62,DI62,DJ62,EH62,EI62,EJ62,FH62,FI62,FJ62,GH67,GI67,GJ67,HH62,HI62,HJ62,IH62,II62,IJ62,JH62,JI62,JJ62,KH62,KI62,KJ62,LH62,LI62,LJ62,MH62,MI62,MJ62,NH62,NI62,NJ62)</f>
        <v>15.0606060606061</v>
      </c>
      <c r="QV62" s="92" t="n">
        <f aca="false">AVERAGE(AC62,AD62,AN62,BC62,BD62,BN62,CC62,CD62,CN62,DC62,DD62,DN62,EC62,ED62,EN62,FC62,FD62,FN62,GC67,GD67,GN67,HC62,HD62,HN62,IC62,ID62,IN62,JC62,JD62,JN62,KC62,KD62,KN62,LC62,LD62,LN62,MC62,MD62,MN62,NC62,ND62,NN62,)</f>
        <v>27.8205882352941</v>
      </c>
      <c r="QW62" s="91" t="n">
        <f aca="false">AVERAGE(QU52:QU62)</f>
        <v>14.8441763085399</v>
      </c>
      <c r="QX62" s="93" t="n">
        <f aca="false">AVERAGE(QV52:QV62)</f>
        <v>26.3653171799737</v>
      </c>
      <c r="QY62" s="73"/>
      <c r="QZ62" s="73"/>
      <c r="RA62" s="73"/>
      <c r="RB62" s="73"/>
      <c r="RC62" s="73"/>
      <c r="RD62" s="73"/>
      <c r="RE62" s="73"/>
      <c r="RF62" s="73"/>
      <c r="RG62" s="73"/>
      <c r="RH62" s="73"/>
      <c r="RI62" s="73"/>
      <c r="RJ62" s="73"/>
      <c r="RK62" s="73"/>
      <c r="RL62" s="73"/>
      <c r="RM62" s="73"/>
      <c r="RN62" s="73"/>
      <c r="RO62" s="73"/>
      <c r="RP62" s="73"/>
      <c r="RQ62" s="73"/>
      <c r="RR62" s="73"/>
      <c r="RS62" s="73"/>
      <c r="RT62" s="73"/>
      <c r="RU62" s="73"/>
      <c r="RV62" s="73"/>
      <c r="RW62" s="73"/>
      <c r="RX62" s="73"/>
      <c r="RY62" s="73"/>
      <c r="RZ62" s="73"/>
      <c r="SA62" s="73"/>
      <c r="SB62" s="73"/>
      <c r="SC62" s="73"/>
      <c r="SD62" s="73"/>
      <c r="SE62" s="73"/>
      <c r="SF62" s="73"/>
      <c r="SG62" s="73"/>
      <c r="SH62" s="73"/>
      <c r="SI62" s="73"/>
      <c r="SJ62" s="73"/>
      <c r="SK62" s="73"/>
      <c r="SL62" s="73"/>
      <c r="SM62" s="73"/>
      <c r="SN62" s="73"/>
      <c r="SO62" s="73"/>
      <c r="SP62" s="73"/>
      <c r="SQ62" s="73"/>
      <c r="SR62" s="73"/>
      <c r="SS62" s="73"/>
      <c r="ST62" s="73"/>
      <c r="SU62" s="73"/>
      <c r="SV62" s="73"/>
      <c r="SW62" s="73"/>
      <c r="SX62" s="73"/>
      <c r="SY62" s="73"/>
      <c r="SZ62" s="73"/>
      <c r="TA62" s="73"/>
      <c r="TB62" s="73"/>
      <c r="TC62" s="73"/>
      <c r="TD62" s="73"/>
      <c r="TE62" s="73"/>
      <c r="TF62" s="73"/>
      <c r="TG62" s="73"/>
      <c r="TH62" s="73"/>
      <c r="TI62" s="73"/>
      <c r="TJ62" s="73"/>
      <c r="TK62" s="73"/>
      <c r="TL62" s="73"/>
      <c r="TM62" s="73"/>
      <c r="TN62" s="73"/>
      <c r="TO62" s="73"/>
      <c r="TP62" s="73"/>
      <c r="TQ62" s="73"/>
      <c r="TR62" s="73"/>
      <c r="TS62" s="73"/>
      <c r="TT62" s="73"/>
      <c r="TU62" s="73"/>
      <c r="TV62" s="73"/>
      <c r="TW62" s="73"/>
      <c r="TX62" s="73"/>
      <c r="TY62" s="73"/>
      <c r="TZ62" s="73"/>
      <c r="UA62" s="73"/>
      <c r="UB62" s="73"/>
      <c r="UC62" s="73"/>
      <c r="UD62" s="73"/>
      <c r="UE62" s="73"/>
      <c r="UF62" s="73"/>
      <c r="UG62" s="73"/>
      <c r="UH62" s="73"/>
      <c r="UI62" s="73"/>
      <c r="UJ62" s="73"/>
      <c r="UK62" s="73"/>
      <c r="UL62" s="73"/>
      <c r="UM62" s="73"/>
      <c r="UN62" s="73"/>
      <c r="UO62" s="73"/>
      <c r="UP62" s="73"/>
      <c r="UQ62" s="73"/>
      <c r="UR62" s="73"/>
      <c r="US62" s="73"/>
      <c r="UT62" s="73"/>
      <c r="UU62" s="73"/>
      <c r="UV62" s="73"/>
      <c r="UW62" s="73"/>
      <c r="UX62" s="73"/>
      <c r="UY62" s="73"/>
      <c r="UZ62" s="73"/>
      <c r="VA62" s="73"/>
      <c r="VB62" s="73"/>
      <c r="VC62" s="73"/>
      <c r="VD62" s="73"/>
      <c r="VE62" s="73"/>
      <c r="VF62" s="73"/>
      <c r="VG62" s="73"/>
      <c r="VH62" s="73"/>
      <c r="VI62" s="73"/>
      <c r="VJ62" s="73"/>
      <c r="VK62" s="73"/>
      <c r="VL62" s="73"/>
      <c r="VM62" s="73"/>
      <c r="VN62" s="73"/>
      <c r="VO62" s="73"/>
      <c r="VP62" s="73"/>
      <c r="VQ62" s="73"/>
      <c r="VR62" s="73"/>
      <c r="VS62" s="73"/>
      <c r="VT62" s="73"/>
      <c r="VU62" s="73"/>
      <c r="VV62" s="73"/>
      <c r="VW62" s="73"/>
      <c r="VX62" s="73"/>
      <c r="VY62" s="73"/>
      <c r="VZ62" s="73"/>
      <c r="WA62" s="73"/>
      <c r="WB62" s="73"/>
      <c r="WC62" s="73"/>
      <c r="WD62" s="73"/>
      <c r="WE62" s="73"/>
      <c r="WF62" s="73"/>
      <c r="WG62" s="73"/>
      <c r="WH62" s="73"/>
      <c r="WI62" s="73"/>
      <c r="WJ62" s="73"/>
      <c r="WK62" s="73"/>
      <c r="WL62" s="73"/>
      <c r="WM62" s="73"/>
      <c r="WN62" s="73"/>
      <c r="WO62" s="73"/>
      <c r="WP62" s="73"/>
      <c r="WQ62" s="73"/>
      <c r="WR62" s="73"/>
      <c r="WS62" s="73"/>
      <c r="WT62" s="73"/>
      <c r="WU62" s="73"/>
      <c r="WV62" s="73"/>
      <c r="WW62" s="73"/>
      <c r="WX62" s="73"/>
      <c r="WY62" s="73"/>
      <c r="WZ62" s="73"/>
      <c r="XA62" s="73"/>
      <c r="XB62" s="73"/>
      <c r="XC62" s="73"/>
      <c r="XD62" s="73"/>
      <c r="XE62" s="73"/>
      <c r="XF62" s="73"/>
      <c r="XG62" s="73"/>
      <c r="XH62" s="73"/>
      <c r="XI62" s="73"/>
      <c r="XJ62" s="73"/>
      <c r="XK62" s="73"/>
      <c r="XL62" s="73"/>
      <c r="XM62" s="73"/>
      <c r="XN62" s="73"/>
      <c r="XO62" s="73"/>
      <c r="XP62" s="73"/>
      <c r="XQ62" s="73"/>
      <c r="XR62" s="73"/>
      <c r="XS62" s="73"/>
      <c r="XT62" s="73"/>
      <c r="XU62" s="73"/>
      <c r="XV62" s="73"/>
      <c r="XW62" s="73"/>
      <c r="XX62" s="73"/>
      <c r="XY62" s="73"/>
      <c r="XZ62" s="73"/>
      <c r="YA62" s="73"/>
      <c r="YB62" s="73"/>
      <c r="YC62" s="73"/>
      <c r="YD62" s="73"/>
      <c r="YE62" s="73"/>
      <c r="YF62" s="73"/>
      <c r="YG62" s="73"/>
      <c r="YH62" s="73"/>
      <c r="YI62" s="73"/>
      <c r="YJ62" s="73"/>
      <c r="YK62" s="73"/>
      <c r="YL62" s="73"/>
      <c r="YM62" s="73"/>
      <c r="YN62" s="73"/>
      <c r="YO62" s="73"/>
      <c r="YP62" s="73"/>
      <c r="YQ62" s="73"/>
      <c r="YR62" s="73"/>
      <c r="YS62" s="73"/>
      <c r="YT62" s="73"/>
      <c r="YU62" s="73"/>
      <c r="YV62" s="73"/>
      <c r="YW62" s="73"/>
      <c r="YX62" s="73"/>
      <c r="YY62" s="73"/>
      <c r="YZ62" s="73"/>
      <c r="ZA62" s="73"/>
      <c r="ZB62" s="73"/>
      <c r="ZC62" s="73"/>
      <c r="ZD62" s="73"/>
      <c r="ZE62" s="73"/>
      <c r="ZF62" s="73"/>
      <c r="ZG62" s="73"/>
      <c r="ZH62" s="73"/>
      <c r="ZI62" s="73"/>
      <c r="ZJ62" s="73"/>
      <c r="ZK62" s="73"/>
      <c r="ZL62" s="73"/>
      <c r="ZM62" s="73"/>
      <c r="ZN62" s="73"/>
      <c r="ZO62" s="73"/>
      <c r="ZP62" s="73"/>
      <c r="ZQ62" s="73"/>
      <c r="ZR62" s="73"/>
      <c r="ZS62" s="73"/>
      <c r="ZT62" s="73"/>
      <c r="ZU62" s="73"/>
      <c r="ZV62" s="73"/>
      <c r="ZW62" s="73"/>
      <c r="ZX62" s="73"/>
      <c r="ZY62" s="73"/>
      <c r="ZZ62" s="73"/>
      <c r="AAA62" s="73"/>
      <c r="AAB62" s="73"/>
      <c r="AAC62" s="73"/>
      <c r="AAD62" s="73"/>
      <c r="AAE62" s="73"/>
      <c r="AAF62" s="73"/>
      <c r="AAG62" s="73"/>
      <c r="AAH62" s="73"/>
      <c r="AAI62" s="73"/>
      <c r="AAJ62" s="73"/>
      <c r="AAK62" s="73"/>
      <c r="AAL62" s="73"/>
      <c r="AAM62" s="73"/>
      <c r="AAN62" s="73"/>
      <c r="AAO62" s="73"/>
      <c r="AAP62" s="73"/>
      <c r="AAQ62" s="73"/>
      <c r="AAR62" s="73"/>
      <c r="AAS62" s="73"/>
      <c r="AAT62" s="73"/>
      <c r="AAU62" s="73"/>
      <c r="AAV62" s="73"/>
      <c r="AAW62" s="73"/>
      <c r="AAX62" s="73"/>
      <c r="AAY62" s="73"/>
      <c r="AAZ62" s="73"/>
      <c r="ABA62" s="73"/>
      <c r="ABB62" s="73"/>
      <c r="ABC62" s="73"/>
      <c r="ABD62" s="73"/>
      <c r="ABE62" s="73"/>
      <c r="ABF62" s="73"/>
      <c r="ABG62" s="73"/>
      <c r="ABH62" s="73"/>
      <c r="ABI62" s="73"/>
      <c r="ABJ62" s="73"/>
      <c r="ABK62" s="73"/>
      <c r="ABL62" s="73"/>
      <c r="ABM62" s="73"/>
      <c r="ABN62" s="73"/>
      <c r="ABO62" s="73"/>
      <c r="ABP62" s="73"/>
      <c r="ABQ62" s="73"/>
      <c r="ABR62" s="73"/>
      <c r="ABS62" s="73"/>
      <c r="ABT62" s="73"/>
      <c r="ABU62" s="73"/>
      <c r="ABV62" s="73"/>
      <c r="ABW62" s="73"/>
      <c r="ABX62" s="73"/>
      <c r="ABY62" s="73"/>
      <c r="ABZ62" s="73"/>
      <c r="ACA62" s="73"/>
      <c r="ACB62" s="73"/>
      <c r="ACC62" s="73"/>
      <c r="ACD62" s="73"/>
      <c r="ACE62" s="73"/>
      <c r="ACF62" s="73"/>
      <c r="ACG62" s="73"/>
      <c r="ACH62" s="73"/>
      <c r="ACI62" s="73"/>
      <c r="ACJ62" s="73"/>
      <c r="ACK62" s="73"/>
      <c r="ACL62" s="73"/>
      <c r="ACM62" s="73"/>
      <c r="ACN62" s="73"/>
      <c r="ACO62" s="73"/>
      <c r="ACP62" s="73"/>
      <c r="ACQ62" s="73"/>
      <c r="ACR62" s="73"/>
      <c r="ACS62" s="73"/>
      <c r="ACT62" s="73"/>
      <c r="ACU62" s="73"/>
      <c r="ACV62" s="73"/>
      <c r="ACW62" s="73"/>
      <c r="ACX62" s="73"/>
      <c r="ACY62" s="73"/>
      <c r="ACZ62" s="73"/>
      <c r="ADA62" s="73"/>
      <c r="ADB62" s="73"/>
      <c r="ADC62" s="73"/>
      <c r="ADD62" s="73"/>
      <c r="ADE62" s="73"/>
      <c r="ADF62" s="73"/>
      <c r="ADG62" s="73"/>
      <c r="ADH62" s="73"/>
      <c r="ADI62" s="73"/>
      <c r="ADJ62" s="73"/>
      <c r="ADK62" s="73"/>
      <c r="ADL62" s="73"/>
      <c r="ADM62" s="73"/>
      <c r="ADN62" s="73"/>
      <c r="ADO62" s="73"/>
      <c r="ADP62" s="73"/>
      <c r="ADQ62" s="73"/>
      <c r="ADR62" s="73"/>
      <c r="ADS62" s="73"/>
      <c r="ADT62" s="73"/>
      <c r="ADU62" s="73"/>
      <c r="ADV62" s="73"/>
      <c r="ADW62" s="73"/>
      <c r="ADX62" s="73"/>
      <c r="ADY62" s="73"/>
      <c r="ADZ62" s="73"/>
      <c r="AEA62" s="73"/>
      <c r="AEB62" s="73"/>
      <c r="AEC62" s="73"/>
      <c r="AED62" s="73"/>
      <c r="AEE62" s="73"/>
      <c r="AEF62" s="73"/>
      <c r="AEG62" s="73"/>
      <c r="AEH62" s="73"/>
      <c r="AEI62" s="73"/>
      <c r="AEJ62" s="73"/>
      <c r="AEK62" s="73"/>
      <c r="AEL62" s="73"/>
      <c r="AEM62" s="73"/>
      <c r="AEN62" s="73"/>
      <c r="AEO62" s="73"/>
      <c r="AEP62" s="73"/>
      <c r="AEQ62" s="73"/>
      <c r="AER62" s="73"/>
      <c r="AES62" s="73"/>
      <c r="AET62" s="73"/>
      <c r="AEU62" s="73"/>
      <c r="AEV62" s="73"/>
      <c r="AEW62" s="73"/>
      <c r="AEX62" s="73"/>
      <c r="AEY62" s="73"/>
      <c r="AEZ62" s="73"/>
      <c r="AFA62" s="73"/>
      <c r="AFB62" s="73"/>
      <c r="AFC62" s="73"/>
      <c r="AFD62" s="73"/>
      <c r="AFE62" s="73"/>
      <c r="AFF62" s="73"/>
      <c r="AFG62" s="73"/>
      <c r="AFH62" s="73"/>
      <c r="AFI62" s="73"/>
      <c r="AFJ62" s="73"/>
      <c r="AFK62" s="73"/>
      <c r="AFL62" s="73"/>
      <c r="AFM62" s="73"/>
      <c r="AFN62" s="73"/>
      <c r="AFO62" s="73"/>
      <c r="AFP62" s="73"/>
      <c r="AFQ62" s="73"/>
      <c r="AFR62" s="73"/>
      <c r="AFS62" s="73"/>
      <c r="AFT62" s="73"/>
      <c r="AFU62" s="73"/>
      <c r="AFV62" s="73"/>
      <c r="AFW62" s="73"/>
      <c r="AFX62" s="73"/>
      <c r="AFY62" s="73"/>
      <c r="AFZ62" s="73"/>
      <c r="AGA62" s="73"/>
      <c r="AGB62" s="73"/>
      <c r="AGC62" s="73"/>
      <c r="AGD62" s="73"/>
      <c r="AGE62" s="73"/>
      <c r="AGF62" s="73"/>
      <c r="AGG62" s="73"/>
      <c r="AGH62" s="73"/>
      <c r="AGI62" s="73"/>
      <c r="AGJ62" s="73"/>
      <c r="AGK62" s="73"/>
      <c r="AGL62" s="73"/>
      <c r="AGM62" s="73"/>
      <c r="AGN62" s="73"/>
      <c r="AGO62" s="73"/>
      <c r="AGP62" s="73"/>
      <c r="AGQ62" s="73"/>
      <c r="AGR62" s="73"/>
      <c r="AGS62" s="73"/>
      <c r="AGT62" s="73"/>
      <c r="AGU62" s="73"/>
      <c r="AGV62" s="73"/>
      <c r="AGW62" s="73"/>
      <c r="AGX62" s="73"/>
      <c r="AGY62" s="73"/>
      <c r="AGZ62" s="73"/>
      <c r="AHA62" s="73"/>
      <c r="AHB62" s="73"/>
      <c r="AHC62" s="73"/>
      <c r="AHD62" s="73"/>
      <c r="AHE62" s="73"/>
      <c r="AHF62" s="73"/>
      <c r="AHG62" s="73"/>
      <c r="AHH62" s="73"/>
      <c r="AHI62" s="73"/>
      <c r="AHJ62" s="73"/>
      <c r="AHK62" s="73"/>
      <c r="AHL62" s="73"/>
      <c r="AHM62" s="73"/>
      <c r="AHN62" s="73"/>
      <c r="AHO62" s="73"/>
      <c r="AHP62" s="73"/>
      <c r="AHQ62" s="73"/>
      <c r="AHR62" s="73"/>
      <c r="AHS62" s="73"/>
      <c r="AHT62" s="73"/>
      <c r="AHU62" s="73"/>
      <c r="AHV62" s="73"/>
      <c r="AHW62" s="73"/>
      <c r="AHX62" s="73"/>
      <c r="AHY62" s="73"/>
      <c r="AHZ62" s="73"/>
      <c r="AIA62" s="73"/>
      <c r="AIB62" s="73"/>
      <c r="AIC62" s="73"/>
      <c r="AID62" s="73"/>
      <c r="AIE62" s="73"/>
      <c r="AIF62" s="73"/>
      <c r="AIG62" s="73"/>
      <c r="AIH62" s="73"/>
      <c r="AII62" s="73"/>
      <c r="AIJ62" s="73"/>
      <c r="AIK62" s="73"/>
      <c r="AIL62" s="73"/>
      <c r="AIM62" s="73"/>
      <c r="AIN62" s="73"/>
      <c r="AIO62" s="73"/>
      <c r="AIP62" s="73"/>
      <c r="AIQ62" s="73"/>
      <c r="AIR62" s="73"/>
      <c r="AIS62" s="73"/>
      <c r="AIT62" s="73"/>
      <c r="AIU62" s="73"/>
      <c r="AIV62" s="73"/>
      <c r="AIW62" s="73"/>
      <c r="AIX62" s="73"/>
      <c r="AIY62" s="73"/>
      <c r="AIZ62" s="73"/>
      <c r="AJA62" s="73"/>
      <c r="AJB62" s="73"/>
      <c r="AJC62" s="73"/>
      <c r="AJD62" s="73"/>
      <c r="AJE62" s="73"/>
      <c r="AJF62" s="73"/>
      <c r="AJG62" s="73"/>
      <c r="AJH62" s="73"/>
      <c r="AJI62" s="73"/>
      <c r="AJJ62" s="73"/>
      <c r="AJK62" s="73"/>
      <c r="AJL62" s="73"/>
      <c r="AJM62" s="73"/>
      <c r="AJN62" s="73"/>
      <c r="AJO62" s="73"/>
      <c r="AJP62" s="73"/>
      <c r="AJQ62" s="73"/>
      <c r="AJR62" s="73"/>
      <c r="AJS62" s="73"/>
      <c r="AJT62" s="73"/>
      <c r="AJU62" s="73"/>
      <c r="AJV62" s="73"/>
      <c r="AJW62" s="73"/>
      <c r="AJX62" s="73"/>
      <c r="AJY62" s="73"/>
      <c r="AJZ62" s="73"/>
      <c r="AKA62" s="73"/>
      <c r="AKB62" s="73"/>
      <c r="AKC62" s="73"/>
      <c r="AKD62" s="73"/>
      <c r="AKE62" s="73"/>
      <c r="AKF62" s="73"/>
      <c r="AKG62" s="73"/>
      <c r="AKH62" s="73"/>
      <c r="AKI62" s="73"/>
      <c r="AKJ62" s="73"/>
      <c r="AKK62" s="73"/>
      <c r="AKL62" s="73"/>
      <c r="AKM62" s="73"/>
      <c r="AKN62" s="73"/>
      <c r="AKO62" s="73"/>
      <c r="AKP62" s="73"/>
      <c r="AKQ62" s="73"/>
      <c r="AKR62" s="73"/>
      <c r="AKS62" s="73"/>
      <c r="AKT62" s="73"/>
      <c r="AKU62" s="73"/>
      <c r="AKV62" s="73"/>
      <c r="AKW62" s="73"/>
      <c r="AKX62" s="73"/>
      <c r="AKY62" s="73"/>
      <c r="AKZ62" s="73"/>
      <c r="ALA62" s="73"/>
      <c r="ALB62" s="73"/>
      <c r="ALC62" s="73"/>
      <c r="ALD62" s="73"/>
      <c r="ALE62" s="73"/>
      <c r="ALF62" s="73"/>
      <c r="ALG62" s="73"/>
      <c r="ALH62" s="73"/>
      <c r="ALI62" s="73"/>
      <c r="ALJ62" s="73"/>
      <c r="ALK62" s="73"/>
      <c r="ALL62" s="73"/>
      <c r="ALM62" s="73"/>
      <c r="ALN62" s="73"/>
      <c r="ALO62" s="73"/>
      <c r="ALP62" s="73"/>
      <c r="ALQ62" s="73"/>
      <c r="ALR62" s="73"/>
      <c r="ALS62" s="73"/>
      <c r="ALT62" s="73"/>
      <c r="ALU62" s="73"/>
      <c r="ALV62" s="73"/>
      <c r="ALW62" s="73"/>
      <c r="ALX62" s="73"/>
      <c r="ALY62" s="73"/>
      <c r="ALZ62" s="73"/>
      <c r="AMA62" s="73"/>
      <c r="AMB62" s="73"/>
      <c r="AMC62" s="73"/>
      <c r="AMD62" s="73"/>
      <c r="AME62" s="73"/>
      <c r="AMF62" s="73"/>
      <c r="AMG62" s="73"/>
      <c r="AMH62" s="73"/>
      <c r="AMI62" s="73"/>
      <c r="AMJ62" s="73"/>
      <c r="AMK62" s="73"/>
      <c r="AML62" s="73"/>
      <c r="AMM62" s="73"/>
      <c r="AMN62" s="73"/>
      <c r="AMO62" s="73"/>
      <c r="AMP62" s="73"/>
      <c r="AMQ62" s="73"/>
      <c r="AMR62" s="73"/>
      <c r="AMS62" s="73"/>
      <c r="AMT62" s="73"/>
      <c r="AMU62" s="73"/>
      <c r="AMV62" s="73"/>
      <c r="AMW62" s="73"/>
      <c r="AMX62" s="73"/>
      <c r="AMY62" s="73"/>
      <c r="AMZ62" s="73"/>
      <c r="ANA62" s="73"/>
      <c r="ANB62" s="73"/>
      <c r="ANC62" s="73"/>
      <c r="AND62" s="73"/>
      <c r="ANE62" s="73"/>
      <c r="ANF62" s="73"/>
      <c r="ANG62" s="73"/>
      <c r="ANH62" s="73"/>
      <c r="ANI62" s="73"/>
      <c r="ANJ62" s="73"/>
      <c r="ANK62" s="73"/>
      <c r="ANL62" s="73"/>
      <c r="ANM62" s="73"/>
      <c r="ANN62" s="73"/>
      <c r="ANO62" s="73"/>
      <c r="ANP62" s="73"/>
      <c r="ANQ62" s="73"/>
      <c r="ANR62" s="73"/>
      <c r="ANS62" s="73"/>
      <c r="ANT62" s="73"/>
      <c r="ANU62" s="73"/>
      <c r="ANV62" s="73"/>
      <c r="ANW62" s="73"/>
      <c r="ANX62" s="73"/>
      <c r="ANY62" s="73"/>
      <c r="ANZ62" s="73"/>
      <c r="AOA62" s="73"/>
      <c r="AOB62" s="73"/>
      <c r="AOC62" s="73"/>
      <c r="AOD62" s="73"/>
      <c r="AOE62" s="73"/>
      <c r="AOF62" s="73"/>
      <c r="AOG62" s="73"/>
      <c r="AOH62" s="73"/>
      <c r="AOI62" s="73"/>
      <c r="AOJ62" s="73"/>
      <c r="AOK62" s="73"/>
      <c r="AOL62" s="73"/>
      <c r="AOM62" s="73"/>
      <c r="AON62" s="73"/>
      <c r="AOO62" s="73"/>
      <c r="AOP62" s="73"/>
      <c r="AOQ62" s="73"/>
      <c r="AOR62" s="73"/>
      <c r="AOS62" s="73"/>
      <c r="AOT62" s="73"/>
      <c r="AOU62" s="73"/>
      <c r="AOV62" s="73"/>
      <c r="AOW62" s="73"/>
      <c r="AOX62" s="73"/>
      <c r="AOY62" s="73"/>
      <c r="AOZ62" s="73"/>
      <c r="APA62" s="73"/>
      <c r="APB62" s="73"/>
      <c r="APC62" s="73"/>
      <c r="APD62" s="73"/>
      <c r="APE62" s="73"/>
      <c r="APF62" s="73"/>
      <c r="APG62" s="73"/>
      <c r="APH62" s="73"/>
      <c r="API62" s="73"/>
      <c r="APJ62" s="73"/>
      <c r="APK62" s="73"/>
      <c r="APL62" s="73"/>
      <c r="APM62" s="73"/>
      <c r="APN62" s="73"/>
      <c r="APO62" s="73"/>
      <c r="APP62" s="73"/>
      <c r="APQ62" s="73"/>
      <c r="APR62" s="73"/>
      <c r="APS62" s="73"/>
      <c r="APT62" s="73"/>
      <c r="APU62" s="73"/>
      <c r="APV62" s="73"/>
      <c r="APW62" s="73"/>
      <c r="APX62" s="73"/>
      <c r="APY62" s="73"/>
      <c r="APZ62" s="73"/>
      <c r="AQA62" s="73"/>
      <c r="AQB62" s="73"/>
      <c r="AQC62" s="73"/>
      <c r="AQD62" s="73"/>
      <c r="AQE62" s="73"/>
      <c r="AQF62" s="73"/>
      <c r="AQG62" s="73"/>
      <c r="AQH62" s="73"/>
      <c r="AQI62" s="73"/>
      <c r="AQJ62" s="73"/>
      <c r="AQK62" s="73"/>
      <c r="AQL62" s="73"/>
      <c r="AQM62" s="73"/>
      <c r="AQN62" s="73"/>
      <c r="AQO62" s="73"/>
      <c r="AQP62" s="73"/>
      <c r="AQQ62" s="73"/>
      <c r="AQR62" s="73"/>
      <c r="AQS62" s="73"/>
      <c r="AQT62" s="73"/>
      <c r="AQU62" s="73"/>
      <c r="AQV62" s="73"/>
      <c r="AQW62" s="73"/>
      <c r="AQX62" s="73"/>
      <c r="AQY62" s="73"/>
      <c r="AQZ62" s="73"/>
      <c r="ARA62" s="73"/>
      <c r="ARB62" s="73"/>
      <c r="ARC62" s="73"/>
      <c r="ARD62" s="73"/>
      <c r="ARE62" s="73"/>
      <c r="ARF62" s="73"/>
      <c r="ARG62" s="73"/>
      <c r="ARH62" s="73"/>
      <c r="ARI62" s="73"/>
      <c r="ARJ62" s="73"/>
      <c r="ARK62" s="73"/>
      <c r="ARL62" s="73"/>
      <c r="ARM62" s="73"/>
      <c r="ARN62" s="73"/>
      <c r="ARO62" s="73"/>
      <c r="ARP62" s="73"/>
      <c r="ARQ62" s="73"/>
      <c r="ARR62" s="73"/>
      <c r="ARS62" s="73"/>
      <c r="ART62" s="73"/>
      <c r="ARU62" s="73"/>
      <c r="ARV62" s="73"/>
      <c r="ARW62" s="73"/>
      <c r="ARX62" s="73"/>
      <c r="ARY62" s="73"/>
      <c r="ARZ62" s="73"/>
      <c r="ASA62" s="73"/>
      <c r="ASB62" s="73"/>
      <c r="ASC62" s="73"/>
      <c r="ASD62" s="73"/>
      <c r="ASE62" s="73"/>
      <c r="ASF62" s="73"/>
      <c r="ASG62" s="73"/>
      <c r="ASH62" s="73"/>
      <c r="ASI62" s="73"/>
      <c r="ASJ62" s="73"/>
      <c r="ASK62" s="73"/>
      <c r="ASL62" s="73"/>
      <c r="ASM62" s="73"/>
      <c r="ASN62" s="73"/>
      <c r="ASO62" s="73"/>
      <c r="ASP62" s="73"/>
      <c r="ASQ62" s="73"/>
      <c r="ASR62" s="73"/>
      <c r="ASS62" s="73"/>
      <c r="AST62" s="73"/>
      <c r="ASU62" s="73"/>
      <c r="ASV62" s="73"/>
      <c r="ASW62" s="73"/>
      <c r="ASX62" s="73"/>
      <c r="ASY62" s="73"/>
      <c r="ASZ62" s="73"/>
      <c r="ATA62" s="73"/>
      <c r="ATB62" s="73"/>
      <c r="ATC62" s="73"/>
      <c r="ATD62" s="73"/>
      <c r="ATE62" s="73"/>
      <c r="ATF62" s="73"/>
      <c r="ATG62" s="73"/>
      <c r="ATH62" s="73"/>
      <c r="ATI62" s="73"/>
      <c r="ATJ62" s="73"/>
      <c r="ATK62" s="73"/>
      <c r="ATL62" s="73"/>
      <c r="ATM62" s="73"/>
      <c r="ATN62" s="73"/>
      <c r="ATO62" s="73"/>
      <c r="ATP62" s="73"/>
      <c r="ATQ62" s="73"/>
      <c r="ATR62" s="73"/>
      <c r="ATS62" s="73"/>
      <c r="ATT62" s="73"/>
      <c r="ATU62" s="73"/>
      <c r="ATV62" s="73"/>
      <c r="ATW62" s="73"/>
      <c r="ATX62" s="73"/>
      <c r="ATY62" s="73"/>
      <c r="ATZ62" s="73"/>
      <c r="AUA62" s="73"/>
      <c r="AUB62" s="73"/>
      <c r="AUC62" s="73"/>
      <c r="AUD62" s="73"/>
      <c r="AUE62" s="73"/>
      <c r="AUF62" s="73"/>
      <c r="AUG62" s="73"/>
      <c r="AUH62" s="73"/>
      <c r="AUI62" s="73"/>
      <c r="AUJ62" s="73"/>
      <c r="AUK62" s="73"/>
      <c r="AUL62" s="73"/>
      <c r="AUM62" s="73"/>
      <c r="AUN62" s="73"/>
      <c r="AUO62" s="73"/>
      <c r="AUP62" s="73"/>
      <c r="AUQ62" s="73"/>
      <c r="AUR62" s="73"/>
      <c r="AUS62" s="73"/>
      <c r="AUT62" s="73"/>
      <c r="AUU62" s="73"/>
      <c r="AUV62" s="73"/>
      <c r="AUW62" s="73"/>
      <c r="AUX62" s="73"/>
      <c r="AUY62" s="73"/>
      <c r="AUZ62" s="73"/>
      <c r="AVA62" s="73"/>
      <c r="AVB62" s="73"/>
      <c r="AVC62" s="73"/>
      <c r="AVD62" s="73"/>
      <c r="AVE62" s="73"/>
      <c r="AVF62" s="73"/>
      <c r="AVG62" s="73"/>
      <c r="AVH62" s="73"/>
      <c r="AVI62" s="73"/>
      <c r="AVJ62" s="73"/>
      <c r="AVK62" s="73"/>
      <c r="AVL62" s="73"/>
      <c r="AVM62" s="73"/>
      <c r="AVN62" s="73"/>
      <c r="AVO62" s="73"/>
      <c r="AVP62" s="73"/>
      <c r="AVQ62" s="73"/>
      <c r="AVR62" s="73"/>
      <c r="AVS62" s="73"/>
      <c r="AVT62" s="73"/>
      <c r="AVU62" s="73"/>
      <c r="AVV62" s="73"/>
      <c r="AVW62" s="73"/>
      <c r="AVX62" s="73"/>
      <c r="AVY62" s="73"/>
      <c r="AVZ62" s="73"/>
      <c r="AWA62" s="73"/>
      <c r="AWB62" s="73"/>
      <c r="AWC62" s="73"/>
      <c r="AWD62" s="73"/>
      <c r="AWE62" s="73"/>
      <c r="AWF62" s="73"/>
      <c r="AWG62" s="73"/>
      <c r="AWH62" s="73"/>
      <c r="AWI62" s="73"/>
      <c r="AWJ62" s="73"/>
      <c r="AWK62" s="73"/>
      <c r="AWL62" s="73"/>
      <c r="AWM62" s="73"/>
      <c r="AWN62" s="73"/>
      <c r="AWO62" s="73"/>
      <c r="AWP62" s="73"/>
      <c r="AWQ62" s="73"/>
      <c r="AWR62" s="73"/>
      <c r="AWS62" s="73"/>
      <c r="AWT62" s="73"/>
      <c r="AWU62" s="73"/>
      <c r="AWV62" s="73"/>
      <c r="AWW62" s="73"/>
      <c r="AWX62" s="73"/>
      <c r="AWY62" s="73"/>
      <c r="AWZ62" s="73"/>
      <c r="AXA62" s="73"/>
      <c r="AXB62" s="73"/>
      <c r="AXC62" s="73"/>
      <c r="AXD62" s="73"/>
      <c r="AXE62" s="73"/>
      <c r="AXF62" s="73"/>
      <c r="AXG62" s="73"/>
      <c r="AXH62" s="73"/>
      <c r="AXI62" s="73"/>
      <c r="AXJ62" s="73"/>
      <c r="AXK62" s="73"/>
      <c r="AXL62" s="73"/>
      <c r="AXM62" s="73"/>
      <c r="AXN62" s="73"/>
      <c r="AXO62" s="73"/>
      <c r="AXP62" s="73"/>
      <c r="AXQ62" s="73"/>
      <c r="AXR62" s="73"/>
      <c r="AXS62" s="73"/>
      <c r="AXT62" s="73"/>
      <c r="AXU62" s="73"/>
      <c r="AXV62" s="73"/>
      <c r="AXW62" s="73"/>
      <c r="AXX62" s="73"/>
      <c r="AXY62" s="73"/>
      <c r="AXZ62" s="73"/>
      <c r="AYA62" s="73"/>
      <c r="AYB62" s="73"/>
      <c r="AYC62" s="73"/>
      <c r="AYD62" s="73"/>
      <c r="AYE62" s="73"/>
      <c r="AYF62" s="73"/>
      <c r="AYG62" s="73"/>
      <c r="AYH62" s="73"/>
      <c r="AYI62" s="73"/>
      <c r="AYJ62" s="73"/>
      <c r="AYK62" s="73"/>
      <c r="AYL62" s="73"/>
      <c r="AYM62" s="73"/>
      <c r="AYN62" s="73"/>
      <c r="AYO62" s="73"/>
      <c r="AYP62" s="73"/>
      <c r="AYQ62" s="73"/>
      <c r="AYR62" s="73"/>
      <c r="AYS62" s="73"/>
      <c r="AYT62" s="73"/>
      <c r="AYU62" s="73"/>
      <c r="AYV62" s="73"/>
      <c r="AYW62" s="73"/>
      <c r="AYX62" s="73"/>
      <c r="AYY62" s="73"/>
      <c r="AYZ62" s="73"/>
      <c r="AZA62" s="73"/>
      <c r="AZB62" s="73"/>
      <c r="AZC62" s="73"/>
      <c r="AZD62" s="73"/>
      <c r="AZE62" s="73"/>
      <c r="AZF62" s="73"/>
      <c r="AZG62" s="73"/>
      <c r="AZH62" s="73"/>
      <c r="AZI62" s="73"/>
      <c r="AZJ62" s="73"/>
      <c r="AZK62" s="73"/>
      <c r="AZL62" s="73"/>
      <c r="AZM62" s="73"/>
      <c r="AZN62" s="73"/>
      <c r="AZO62" s="73"/>
      <c r="AZP62" s="73"/>
      <c r="AZQ62" s="73"/>
      <c r="AZR62" s="73"/>
      <c r="AZS62" s="73"/>
      <c r="AZT62" s="73"/>
      <c r="AZU62" s="73"/>
      <c r="AZV62" s="73"/>
      <c r="AZW62" s="73"/>
      <c r="AZX62" s="73"/>
      <c r="AZY62" s="73"/>
      <c r="AZZ62" s="73"/>
      <c r="BAA62" s="73"/>
      <c r="BAB62" s="73"/>
      <c r="BAC62" s="73"/>
      <c r="BAD62" s="73"/>
      <c r="BAE62" s="73"/>
      <c r="BAF62" s="73"/>
      <c r="BAG62" s="73"/>
      <c r="BAH62" s="73"/>
      <c r="BAI62" s="73"/>
      <c r="BAJ62" s="73"/>
      <c r="BAK62" s="73"/>
      <c r="BAL62" s="73"/>
      <c r="BAM62" s="73"/>
      <c r="BAN62" s="73"/>
      <c r="BAO62" s="73"/>
      <c r="BAP62" s="73"/>
      <c r="BAQ62" s="73"/>
      <c r="BAR62" s="73"/>
      <c r="BAS62" s="73"/>
      <c r="BAT62" s="73"/>
      <c r="BAU62" s="73"/>
      <c r="BAV62" s="73"/>
      <c r="BAW62" s="73"/>
      <c r="BAX62" s="73"/>
      <c r="BAY62" s="73"/>
      <c r="BAZ62" s="73"/>
      <c r="BBA62" s="73"/>
      <c r="BBB62" s="73"/>
      <c r="BBC62" s="73"/>
      <c r="BBD62" s="73"/>
      <c r="BBE62" s="73"/>
      <c r="BBF62" s="73"/>
      <c r="BBG62" s="73"/>
      <c r="BBH62" s="73"/>
      <c r="BBI62" s="73"/>
      <c r="BBJ62" s="73"/>
      <c r="BBK62" s="73"/>
      <c r="BBL62" s="73"/>
      <c r="BBM62" s="73"/>
      <c r="BBN62" s="73"/>
      <c r="BBO62" s="73"/>
      <c r="BBP62" s="73"/>
      <c r="BBQ62" s="73"/>
      <c r="BBR62" s="73"/>
      <c r="BBS62" s="73"/>
      <c r="BBT62" s="73"/>
      <c r="BBU62" s="73"/>
      <c r="BBV62" s="73"/>
      <c r="BBW62" s="73"/>
      <c r="BBX62" s="73"/>
      <c r="BBY62" s="73"/>
      <c r="BBZ62" s="73"/>
      <c r="BCA62" s="73"/>
      <c r="BCB62" s="73"/>
      <c r="BCC62" s="73"/>
      <c r="BCD62" s="73"/>
      <c r="BCE62" s="73"/>
      <c r="BCF62" s="73"/>
      <c r="BCG62" s="73"/>
      <c r="BCH62" s="73"/>
      <c r="BCI62" s="73"/>
      <c r="BCJ62" s="73"/>
      <c r="BCK62" s="73"/>
      <c r="BCL62" s="73"/>
      <c r="BCM62" s="73"/>
      <c r="BCN62" s="73"/>
      <c r="BCO62" s="73"/>
      <c r="BCP62" s="73"/>
      <c r="BCQ62" s="73"/>
      <c r="BCR62" s="73"/>
      <c r="BCS62" s="73"/>
      <c r="BCT62" s="73"/>
      <c r="BCU62" s="73"/>
      <c r="BCV62" s="73"/>
      <c r="BCW62" s="73"/>
      <c r="BCX62" s="73"/>
      <c r="BCY62" s="73"/>
      <c r="BCZ62" s="73"/>
      <c r="BDA62" s="73"/>
      <c r="BDB62" s="73"/>
      <c r="BDC62" s="73"/>
      <c r="BDD62" s="73"/>
      <c r="BDE62" s="73"/>
      <c r="BDF62" s="73"/>
      <c r="BDG62" s="73"/>
      <c r="BDH62" s="73"/>
      <c r="BDI62" s="73"/>
      <c r="BDJ62" s="73"/>
      <c r="BDK62" s="73"/>
      <c r="BDL62" s="73"/>
      <c r="BDM62" s="73"/>
      <c r="BDN62" s="73"/>
      <c r="BDO62" s="73"/>
      <c r="BDP62" s="73"/>
      <c r="BDQ62" s="73"/>
      <c r="BDR62" s="73"/>
      <c r="BDS62" s="73"/>
      <c r="BDT62" s="73"/>
      <c r="BDU62" s="73"/>
      <c r="BDV62" s="73"/>
      <c r="BDW62" s="73"/>
      <c r="BDX62" s="73"/>
      <c r="BDY62" s="73"/>
      <c r="BDZ62" s="73"/>
      <c r="BEA62" s="73"/>
      <c r="BEB62" s="73"/>
      <c r="BEC62" s="73"/>
      <c r="BED62" s="73"/>
      <c r="BEE62" s="73"/>
      <c r="BEF62" s="73"/>
      <c r="BEG62" s="73"/>
      <c r="BEH62" s="73"/>
      <c r="BEI62" s="73"/>
      <c r="BEJ62" s="73"/>
      <c r="BEK62" s="73"/>
      <c r="BEL62" s="73"/>
      <c r="BEM62" s="73"/>
      <c r="BEN62" s="73"/>
      <c r="BEO62" s="73"/>
      <c r="BEP62" s="73"/>
      <c r="BEQ62" s="73"/>
      <c r="BER62" s="73"/>
      <c r="BES62" s="73"/>
      <c r="BET62" s="73"/>
      <c r="BEU62" s="73"/>
      <c r="BEV62" s="73"/>
      <c r="BEW62" s="73"/>
      <c r="BEX62" s="73"/>
      <c r="BEY62" s="73"/>
      <c r="BEZ62" s="73"/>
      <c r="BFA62" s="73"/>
      <c r="BFB62" s="73"/>
      <c r="BFC62" s="73"/>
      <c r="BFD62" s="73"/>
      <c r="BFE62" s="73"/>
      <c r="BFF62" s="73"/>
      <c r="BFG62" s="73"/>
      <c r="BFH62" s="73"/>
      <c r="BFI62" s="73"/>
      <c r="BFJ62" s="73"/>
      <c r="BFK62" s="73"/>
      <c r="BFL62" s="73"/>
      <c r="BFM62" s="73"/>
      <c r="BFN62" s="73"/>
      <c r="BFO62" s="73"/>
      <c r="BFP62" s="73"/>
      <c r="BFQ62" s="73"/>
      <c r="BFR62" s="73"/>
      <c r="BFS62" s="73"/>
      <c r="BFT62" s="73"/>
      <c r="BFU62" s="73"/>
      <c r="BFV62" s="73"/>
      <c r="BFW62" s="73"/>
      <c r="BFX62" s="73"/>
      <c r="BFY62" s="73"/>
      <c r="BFZ62" s="73"/>
      <c r="BGA62" s="73"/>
      <c r="BGB62" s="73"/>
      <c r="BGC62" s="73"/>
      <c r="BGD62" s="73"/>
      <c r="BGE62" s="73"/>
      <c r="BGF62" s="73"/>
      <c r="BGG62" s="73"/>
      <c r="BGH62" s="73"/>
      <c r="BGI62" s="73"/>
      <c r="BGJ62" s="73"/>
      <c r="BGK62" s="73"/>
      <c r="BGL62" s="73"/>
      <c r="BGM62" s="73"/>
      <c r="BGN62" s="73"/>
      <c r="BGO62" s="73"/>
      <c r="BGP62" s="73"/>
      <c r="BGQ62" s="73"/>
      <c r="BGR62" s="73"/>
      <c r="BGS62" s="73"/>
      <c r="BGT62" s="73"/>
      <c r="BGU62" s="73"/>
      <c r="BGV62" s="73"/>
      <c r="BGW62" s="73"/>
      <c r="BGX62" s="73"/>
      <c r="BGY62" s="73"/>
      <c r="BGZ62" s="73"/>
      <c r="BHA62" s="73"/>
      <c r="BHB62" s="73"/>
      <c r="BHC62" s="73"/>
      <c r="BHD62" s="73"/>
      <c r="BHE62" s="73"/>
      <c r="BHF62" s="73"/>
      <c r="BHG62" s="73"/>
      <c r="BHH62" s="73"/>
      <c r="BHI62" s="73"/>
      <c r="BHJ62" s="73"/>
      <c r="BHK62" s="73"/>
      <c r="BHL62" s="73"/>
      <c r="BHM62" s="73"/>
      <c r="BHN62" s="73"/>
      <c r="BHO62" s="73"/>
      <c r="BHP62" s="73"/>
      <c r="BHQ62" s="73"/>
      <c r="BHR62" s="73"/>
      <c r="BHS62" s="73"/>
      <c r="BHT62" s="73"/>
      <c r="BHU62" s="73"/>
      <c r="BHV62" s="73"/>
      <c r="BHW62" s="73"/>
      <c r="BHX62" s="73"/>
      <c r="BHY62" s="73"/>
      <c r="BHZ62" s="73"/>
      <c r="BIA62" s="73"/>
      <c r="BIB62" s="73"/>
      <c r="BIC62" s="73"/>
      <c r="BID62" s="73"/>
      <c r="BIE62" s="73"/>
      <c r="BIF62" s="73"/>
      <c r="BIG62" s="73"/>
      <c r="BIH62" s="73"/>
      <c r="BII62" s="73"/>
      <c r="BIJ62" s="73"/>
      <c r="BIK62" s="73"/>
      <c r="BIL62" s="73"/>
      <c r="BIM62" s="73"/>
      <c r="BIN62" s="73"/>
      <c r="BIO62" s="73"/>
      <c r="BIP62" s="73"/>
      <c r="BIQ62" s="73"/>
      <c r="BIR62" s="73"/>
      <c r="BIS62" s="73"/>
      <c r="BIT62" s="73"/>
      <c r="BIU62" s="73"/>
      <c r="BIV62" s="73"/>
      <c r="BIW62" s="73"/>
      <c r="BIX62" s="73"/>
      <c r="BIY62" s="73"/>
      <c r="BIZ62" s="73"/>
      <c r="BJA62" s="73"/>
      <c r="BJB62" s="73"/>
      <c r="BJC62" s="73"/>
      <c r="BJD62" s="73"/>
      <c r="BJE62" s="73"/>
      <c r="BJF62" s="73"/>
      <c r="BJG62" s="73"/>
      <c r="BJH62" s="73"/>
      <c r="BJI62" s="73"/>
      <c r="BJJ62" s="73"/>
      <c r="BJK62" s="73"/>
      <c r="BJL62" s="73"/>
      <c r="BJM62" s="73"/>
      <c r="BJN62" s="73"/>
      <c r="BJO62" s="73"/>
      <c r="BJP62" s="73"/>
      <c r="BJQ62" s="73"/>
      <c r="BJR62" s="73"/>
      <c r="BJS62" s="73"/>
      <c r="BJT62" s="73"/>
      <c r="BJU62" s="73"/>
      <c r="BJV62" s="73"/>
      <c r="BJW62" s="73"/>
      <c r="BJX62" s="73"/>
      <c r="BJY62" s="73"/>
      <c r="BJZ62" s="73"/>
      <c r="BKA62" s="73"/>
      <c r="BKB62" s="73"/>
      <c r="BKC62" s="73"/>
      <c r="BKD62" s="73"/>
      <c r="BKE62" s="73"/>
      <c r="BKF62" s="73"/>
      <c r="BKG62" s="73"/>
      <c r="BKH62" s="73"/>
      <c r="BKI62" s="73"/>
      <c r="BKJ62" s="73"/>
      <c r="BKK62" s="73"/>
      <c r="BKL62" s="73"/>
      <c r="BKM62" s="73"/>
      <c r="BKN62" s="73"/>
      <c r="BKO62" s="73"/>
      <c r="BKP62" s="73"/>
      <c r="BKQ62" s="73"/>
      <c r="BKR62" s="73"/>
      <c r="BKS62" s="73"/>
      <c r="BKT62" s="73"/>
      <c r="BKU62" s="73"/>
      <c r="BKV62" s="73"/>
      <c r="BKW62" s="73"/>
      <c r="BKX62" s="73"/>
      <c r="BKY62" s="73"/>
      <c r="BKZ62" s="73"/>
      <c r="BLA62" s="73"/>
      <c r="BLB62" s="73"/>
      <c r="BLC62" s="73"/>
      <c r="BLD62" s="73"/>
      <c r="BLE62" s="73"/>
      <c r="BLF62" s="73"/>
      <c r="BLG62" s="73"/>
      <c r="BLH62" s="73"/>
      <c r="BLI62" s="73"/>
      <c r="BLJ62" s="73"/>
      <c r="BLK62" s="73"/>
      <c r="BLL62" s="73"/>
      <c r="BLM62" s="73"/>
      <c r="BLN62" s="73"/>
      <c r="BLO62" s="73"/>
      <c r="BLP62" s="73"/>
      <c r="BLQ62" s="73"/>
      <c r="BLR62" s="73"/>
      <c r="BLS62" s="73"/>
      <c r="BLT62" s="73"/>
      <c r="BLU62" s="73"/>
      <c r="BLV62" s="73"/>
      <c r="BLW62" s="73"/>
      <c r="BLX62" s="73"/>
      <c r="BLY62" s="73"/>
      <c r="BLZ62" s="73"/>
      <c r="BMA62" s="73"/>
      <c r="BMB62" s="73"/>
      <c r="BMC62" s="73"/>
      <c r="BMD62" s="73"/>
      <c r="BME62" s="73"/>
      <c r="BMF62" s="73"/>
      <c r="BMG62" s="73"/>
      <c r="BMH62" s="73"/>
      <c r="BMI62" s="73"/>
      <c r="BMJ62" s="73"/>
      <c r="BMK62" s="73"/>
      <c r="BML62" s="73"/>
      <c r="BMM62" s="73"/>
      <c r="BMN62" s="73"/>
      <c r="BMO62" s="73"/>
      <c r="BMP62" s="73"/>
      <c r="BMQ62" s="73"/>
      <c r="BMR62" s="73"/>
      <c r="BMS62" s="73"/>
      <c r="BMT62" s="73"/>
      <c r="BMU62" s="73"/>
      <c r="BMV62" s="73"/>
      <c r="BMW62" s="73"/>
      <c r="BMX62" s="73"/>
      <c r="BMY62" s="73"/>
      <c r="BMZ62" s="73"/>
      <c r="BNA62" s="73"/>
      <c r="BNB62" s="73"/>
      <c r="BNC62" s="73"/>
      <c r="BND62" s="73"/>
      <c r="BNE62" s="73"/>
      <c r="BNF62" s="73"/>
      <c r="BNG62" s="73"/>
      <c r="BNH62" s="73"/>
      <c r="BNI62" s="73"/>
      <c r="BNJ62" s="73"/>
      <c r="BNK62" s="73"/>
      <c r="BNL62" s="73"/>
      <c r="BNM62" s="73"/>
      <c r="BNN62" s="73"/>
      <c r="BNO62" s="73"/>
      <c r="BNP62" s="73"/>
      <c r="BNQ62" s="73"/>
      <c r="BNR62" s="73"/>
      <c r="BNS62" s="73"/>
      <c r="BNT62" s="73"/>
      <c r="BNU62" s="73"/>
      <c r="BNV62" s="73"/>
      <c r="BNW62" s="73"/>
      <c r="BNX62" s="73"/>
      <c r="BNY62" s="73"/>
      <c r="BNZ62" s="73"/>
      <c r="BOA62" s="73"/>
      <c r="BOB62" s="73"/>
      <c r="BOC62" s="73"/>
      <c r="BOD62" s="73"/>
      <c r="BOE62" s="73"/>
      <c r="BOF62" s="73"/>
      <c r="BOG62" s="73"/>
      <c r="BOH62" s="73"/>
      <c r="BOI62" s="73"/>
      <c r="BOJ62" s="73"/>
      <c r="BOK62" s="73"/>
      <c r="BOL62" s="73"/>
      <c r="BOM62" s="73"/>
      <c r="BON62" s="73"/>
      <c r="BOO62" s="73"/>
      <c r="BOP62" s="73"/>
      <c r="BOQ62" s="73"/>
      <c r="BOR62" s="73"/>
      <c r="BOS62" s="73"/>
      <c r="BOT62" s="73"/>
      <c r="BOU62" s="73"/>
      <c r="BOV62" s="73"/>
      <c r="BOW62" s="73"/>
      <c r="BOX62" s="73"/>
      <c r="BOY62" s="73"/>
      <c r="BOZ62" s="73"/>
      <c r="BPA62" s="73"/>
      <c r="BPB62" s="73"/>
      <c r="BPC62" s="73"/>
      <c r="BPD62" s="73"/>
      <c r="BPE62" s="73"/>
      <c r="BPF62" s="73"/>
      <c r="BPG62" s="73"/>
      <c r="BPH62" s="73"/>
      <c r="BPI62" s="73"/>
      <c r="BPJ62" s="73"/>
      <c r="BPK62" s="73"/>
      <c r="BPL62" s="73"/>
      <c r="BPM62" s="73"/>
      <c r="BPN62" s="73"/>
      <c r="BPO62" s="73"/>
      <c r="BPP62" s="73"/>
      <c r="BPQ62" s="73"/>
      <c r="BPR62" s="73"/>
      <c r="BPS62" s="73"/>
      <c r="BPT62" s="73"/>
      <c r="BPU62" s="73"/>
      <c r="BPV62" s="73"/>
      <c r="BPW62" s="73"/>
      <c r="BPX62" s="73"/>
      <c r="BPY62" s="73"/>
      <c r="BPZ62" s="73"/>
      <c r="BQA62" s="73"/>
      <c r="BQB62" s="73"/>
      <c r="BQC62" s="73"/>
      <c r="BQD62" s="73"/>
      <c r="BQE62" s="73"/>
      <c r="BQF62" s="73"/>
      <c r="BQG62" s="73"/>
      <c r="BQH62" s="73"/>
      <c r="BQI62" s="73"/>
      <c r="BQJ62" s="73"/>
      <c r="BQK62" s="73"/>
      <c r="BQL62" s="73"/>
      <c r="BQM62" s="73"/>
      <c r="BQN62" s="73"/>
      <c r="BQO62" s="73"/>
      <c r="BQP62" s="73"/>
      <c r="BQQ62" s="73"/>
      <c r="BQR62" s="73"/>
      <c r="BQS62" s="73"/>
      <c r="BQT62" s="73"/>
      <c r="BQU62" s="73"/>
      <c r="BQV62" s="73"/>
      <c r="BQW62" s="73"/>
      <c r="BQX62" s="73"/>
      <c r="BQY62" s="73"/>
      <c r="BQZ62" s="73"/>
      <c r="BRA62" s="73"/>
      <c r="BRB62" s="73"/>
      <c r="BRC62" s="73"/>
      <c r="BRD62" s="73"/>
      <c r="BRE62" s="73"/>
      <c r="BRF62" s="73"/>
      <c r="BRG62" s="73"/>
      <c r="BRH62" s="73"/>
      <c r="BRI62" s="73"/>
      <c r="BRJ62" s="73"/>
      <c r="BRK62" s="73"/>
      <c r="BRL62" s="73"/>
      <c r="BRM62" s="73"/>
      <c r="BRN62" s="73"/>
      <c r="BRO62" s="73"/>
      <c r="BRP62" s="73"/>
      <c r="BRQ62" s="73"/>
      <c r="BRR62" s="73"/>
      <c r="BRS62" s="73"/>
      <c r="BRT62" s="73"/>
      <c r="BRU62" s="73"/>
      <c r="BRV62" s="73"/>
      <c r="BRW62" s="73"/>
      <c r="BRX62" s="73"/>
      <c r="BRY62" s="73"/>
      <c r="BRZ62" s="73"/>
      <c r="BSA62" s="73"/>
      <c r="BSB62" s="73"/>
      <c r="BSC62" s="73"/>
      <c r="BSD62" s="73"/>
      <c r="BSE62" s="73"/>
      <c r="BSF62" s="73"/>
      <c r="BSG62" s="73"/>
      <c r="BSH62" s="73"/>
      <c r="BSI62" s="73"/>
      <c r="BSJ62" s="73"/>
      <c r="BSK62" s="73"/>
      <c r="BSL62" s="73"/>
      <c r="BSM62" s="73"/>
      <c r="BSN62" s="73"/>
      <c r="BSO62" s="73"/>
      <c r="BSP62" s="73"/>
      <c r="BSQ62" s="73"/>
      <c r="BSR62" s="73"/>
      <c r="BSS62" s="73"/>
      <c r="BST62" s="73"/>
      <c r="BSU62" s="73"/>
      <c r="BSV62" s="73"/>
      <c r="BSW62" s="73"/>
      <c r="BSX62" s="73"/>
      <c r="BSY62" s="73"/>
      <c r="BSZ62" s="73"/>
      <c r="BTA62" s="73"/>
      <c r="BTB62" s="73"/>
      <c r="BTC62" s="73"/>
      <c r="BTD62" s="73"/>
      <c r="BTE62" s="73"/>
      <c r="BTF62" s="73"/>
      <c r="BTG62" s="73"/>
      <c r="BTH62" s="73"/>
      <c r="BTI62" s="73"/>
      <c r="BTJ62" s="73"/>
      <c r="BTK62" s="73"/>
      <c r="BTL62" s="73"/>
      <c r="BTM62" s="73"/>
      <c r="BTN62" s="73"/>
      <c r="BTO62" s="73"/>
      <c r="BTP62" s="73"/>
      <c r="BTQ62" s="73"/>
      <c r="BTR62" s="73"/>
      <c r="BTS62" s="73"/>
      <c r="BTT62" s="73"/>
      <c r="BTU62" s="73"/>
      <c r="BTV62" s="73"/>
      <c r="BTW62" s="73"/>
      <c r="BTX62" s="73"/>
      <c r="BTY62" s="73"/>
      <c r="BTZ62" s="73"/>
      <c r="BUA62" s="73"/>
      <c r="BUB62" s="73"/>
      <c r="BUC62" s="73"/>
      <c r="BUD62" s="73"/>
      <c r="BUE62" s="73"/>
      <c r="BUF62" s="73"/>
      <c r="BUG62" s="73"/>
      <c r="BUH62" s="73"/>
      <c r="BUI62" s="73"/>
      <c r="BUJ62" s="73"/>
      <c r="BUK62" s="73"/>
      <c r="BUL62" s="73"/>
      <c r="BUM62" s="73"/>
      <c r="BUN62" s="73"/>
      <c r="BUO62" s="73"/>
      <c r="BUP62" s="73"/>
      <c r="BUQ62" s="73"/>
      <c r="BUR62" s="73"/>
      <c r="BUS62" s="73"/>
      <c r="BUT62" s="73"/>
      <c r="BUU62" s="73"/>
      <c r="BUV62" s="73"/>
      <c r="BUW62" s="73"/>
      <c r="BUX62" s="73"/>
      <c r="BUY62" s="73"/>
      <c r="BUZ62" s="73"/>
      <c r="BVA62" s="73"/>
      <c r="BVB62" s="73"/>
      <c r="BVC62" s="73"/>
      <c r="BVD62" s="73"/>
      <c r="BVE62" s="73"/>
      <c r="BVF62" s="73"/>
      <c r="BVG62" s="73"/>
      <c r="BVH62" s="73"/>
      <c r="BVI62" s="73"/>
      <c r="BVJ62" s="73"/>
      <c r="BVK62" s="73"/>
      <c r="BVL62" s="73"/>
      <c r="BVM62" s="73"/>
      <c r="BVN62" s="73"/>
      <c r="BVO62" s="73"/>
      <c r="BVP62" s="73"/>
      <c r="BVQ62" s="73"/>
      <c r="BVR62" s="73"/>
      <c r="BVS62" s="73"/>
      <c r="BVT62" s="73"/>
      <c r="BVU62" s="73"/>
      <c r="BVV62" s="73"/>
      <c r="BVW62" s="73"/>
      <c r="BVX62" s="73"/>
      <c r="BVY62" s="73"/>
      <c r="BVZ62" s="73"/>
      <c r="BWA62" s="73"/>
      <c r="BWB62" s="73"/>
      <c r="BWC62" s="73"/>
      <c r="BWD62" s="73"/>
      <c r="BWE62" s="73"/>
      <c r="BWF62" s="73"/>
      <c r="BWG62" s="73"/>
      <c r="BWH62" s="73"/>
      <c r="BWI62" s="73"/>
      <c r="BWJ62" s="73"/>
      <c r="BWK62" s="73"/>
      <c r="BWL62" s="73"/>
      <c r="BWM62" s="73"/>
      <c r="BWN62" s="73"/>
      <c r="BWO62" s="73"/>
      <c r="BWP62" s="73"/>
      <c r="BWQ62" s="73"/>
      <c r="BWR62" s="73"/>
      <c r="BWS62" s="73"/>
      <c r="BWT62" s="73"/>
      <c r="BWU62" s="73"/>
      <c r="BWV62" s="73"/>
      <c r="BWW62" s="73"/>
      <c r="BWX62" s="73"/>
      <c r="BWY62" s="73"/>
      <c r="BWZ62" s="73"/>
      <c r="BXA62" s="73"/>
      <c r="BXB62" s="73"/>
      <c r="BXC62" s="73"/>
      <c r="BXD62" s="73"/>
      <c r="BXE62" s="73"/>
      <c r="BXF62" s="73"/>
      <c r="BXG62" s="73"/>
      <c r="BXH62" s="73"/>
      <c r="BXI62" s="73"/>
      <c r="BXJ62" s="73"/>
      <c r="BXK62" s="73"/>
      <c r="BXL62" s="73"/>
      <c r="BXM62" s="73"/>
      <c r="BXN62" s="73"/>
      <c r="BXO62" s="73"/>
      <c r="BXP62" s="73"/>
      <c r="BXQ62" s="73"/>
      <c r="BXR62" s="73"/>
      <c r="BXS62" s="73"/>
      <c r="BXT62" s="73"/>
      <c r="BXU62" s="73"/>
      <c r="BXV62" s="73"/>
      <c r="BXW62" s="73"/>
      <c r="BXX62" s="73"/>
      <c r="BXY62" s="73"/>
      <c r="BXZ62" s="73"/>
      <c r="BYA62" s="73"/>
      <c r="BYB62" s="73"/>
      <c r="BYC62" s="73"/>
      <c r="BYD62" s="73"/>
      <c r="BYE62" s="73"/>
      <c r="BYF62" s="73"/>
      <c r="BYG62" s="73"/>
      <c r="BYH62" s="73"/>
      <c r="BYI62" s="73"/>
      <c r="BYJ62" s="73"/>
      <c r="BYK62" s="73"/>
      <c r="BYL62" s="73"/>
      <c r="BYM62" s="73"/>
      <c r="BYN62" s="73"/>
      <c r="BYO62" s="73"/>
      <c r="BYP62" s="73"/>
      <c r="BYQ62" s="73"/>
      <c r="BYR62" s="73"/>
      <c r="BYS62" s="73"/>
      <c r="BYT62" s="73"/>
      <c r="BYU62" s="73"/>
      <c r="BYV62" s="73"/>
      <c r="BYW62" s="73"/>
      <c r="BYX62" s="73"/>
      <c r="BYY62" s="73"/>
      <c r="BYZ62" s="73"/>
      <c r="BZA62" s="73"/>
      <c r="BZB62" s="73"/>
      <c r="BZC62" s="73"/>
      <c r="BZD62" s="73"/>
      <c r="BZE62" s="73"/>
      <c r="BZF62" s="73"/>
      <c r="BZG62" s="73"/>
      <c r="BZH62" s="73"/>
      <c r="BZI62" s="73"/>
      <c r="BZJ62" s="73"/>
      <c r="BZK62" s="73"/>
      <c r="BZL62" s="73"/>
      <c r="BZM62" s="73"/>
      <c r="BZN62" s="73"/>
      <c r="BZO62" s="73"/>
      <c r="BZP62" s="73"/>
      <c r="BZQ62" s="73"/>
      <c r="BZR62" s="73"/>
      <c r="BZS62" s="73"/>
      <c r="BZT62" s="73"/>
      <c r="BZU62" s="73"/>
      <c r="BZV62" s="73"/>
      <c r="BZW62" s="73"/>
      <c r="BZX62" s="73"/>
      <c r="BZY62" s="73"/>
      <c r="BZZ62" s="73"/>
      <c r="CAA62" s="73"/>
      <c r="CAB62" s="73"/>
      <c r="CAC62" s="73"/>
      <c r="CAD62" s="73"/>
      <c r="CAE62" s="73"/>
      <c r="CAF62" s="73"/>
      <c r="CAG62" s="73"/>
      <c r="CAH62" s="73"/>
      <c r="CAI62" s="73"/>
      <c r="CAJ62" s="73"/>
      <c r="CAK62" s="73"/>
      <c r="CAL62" s="73"/>
      <c r="CAM62" s="73"/>
      <c r="CAN62" s="73"/>
      <c r="CAO62" s="73"/>
      <c r="CAP62" s="73"/>
      <c r="CAQ62" s="73"/>
      <c r="CAR62" s="73"/>
      <c r="CAS62" s="73"/>
      <c r="CAT62" s="73"/>
      <c r="CAU62" s="73"/>
      <c r="CAV62" s="73"/>
      <c r="CAW62" s="73"/>
      <c r="CAX62" s="73"/>
      <c r="CAY62" s="73"/>
      <c r="CAZ62" s="73"/>
      <c r="CBA62" s="73"/>
      <c r="CBB62" s="73"/>
      <c r="CBC62" s="73"/>
      <c r="CBD62" s="73"/>
      <c r="CBE62" s="73"/>
      <c r="CBF62" s="73"/>
      <c r="CBG62" s="73"/>
      <c r="CBH62" s="73"/>
      <c r="CBI62" s="73"/>
      <c r="CBJ62" s="73"/>
      <c r="CBK62" s="73"/>
      <c r="CBL62" s="73"/>
      <c r="CBM62" s="73"/>
      <c r="CBN62" s="73"/>
      <c r="CBO62" s="73"/>
      <c r="CBP62" s="73"/>
      <c r="CBQ62" s="73"/>
      <c r="CBR62" s="73"/>
      <c r="CBS62" s="73"/>
      <c r="CBT62" s="73"/>
      <c r="CBU62" s="73"/>
      <c r="CBV62" s="73"/>
      <c r="CBW62" s="73"/>
      <c r="CBX62" s="73"/>
      <c r="CBY62" s="73"/>
      <c r="CBZ62" s="73"/>
      <c r="CCA62" s="73"/>
      <c r="CCB62" s="73"/>
      <c r="CCC62" s="73"/>
      <c r="CCD62" s="73"/>
      <c r="CCE62" s="73"/>
      <c r="CCF62" s="73"/>
      <c r="CCG62" s="73"/>
      <c r="CCH62" s="73"/>
      <c r="CCI62" s="73"/>
      <c r="CCJ62" s="73"/>
      <c r="CCK62" s="73"/>
      <c r="CCL62" s="73"/>
      <c r="CCM62" s="73"/>
      <c r="CCN62" s="73"/>
      <c r="CCO62" s="73"/>
      <c r="CCP62" s="73"/>
      <c r="CCQ62" s="73"/>
      <c r="CCR62" s="73"/>
      <c r="CCS62" s="73"/>
      <c r="CCT62" s="73"/>
      <c r="CCU62" s="73"/>
      <c r="CCV62" s="73"/>
      <c r="CCW62" s="73"/>
      <c r="CCX62" s="73"/>
      <c r="CCY62" s="73"/>
      <c r="CCZ62" s="73"/>
      <c r="CDA62" s="73"/>
      <c r="CDB62" s="73"/>
      <c r="CDC62" s="73"/>
      <c r="CDD62" s="73"/>
      <c r="CDE62" s="73"/>
      <c r="CDF62" s="73"/>
      <c r="CDG62" s="73"/>
      <c r="CDH62" s="73"/>
      <c r="CDI62" s="73"/>
      <c r="CDJ62" s="73"/>
      <c r="CDK62" s="73"/>
      <c r="CDL62" s="73"/>
      <c r="CDM62" s="73"/>
      <c r="CDN62" s="73"/>
      <c r="CDO62" s="73"/>
      <c r="CDP62" s="73"/>
      <c r="CDQ62" s="73"/>
      <c r="CDR62" s="73"/>
      <c r="CDS62" s="73"/>
      <c r="CDT62" s="73"/>
      <c r="CDU62" s="73"/>
      <c r="CDV62" s="73"/>
      <c r="CDW62" s="73"/>
      <c r="CDX62" s="73"/>
      <c r="CDY62" s="73"/>
      <c r="CDZ62" s="73"/>
      <c r="CEA62" s="73"/>
      <c r="CEB62" s="73"/>
      <c r="CEC62" s="73"/>
      <c r="CED62" s="73"/>
      <c r="CEE62" s="73"/>
      <c r="CEF62" s="73"/>
      <c r="CEG62" s="73"/>
      <c r="CEH62" s="73"/>
      <c r="CEI62" s="73"/>
      <c r="CEJ62" s="73"/>
      <c r="CEK62" s="73"/>
      <c r="CEL62" s="73"/>
      <c r="CEM62" s="73"/>
      <c r="CEN62" s="73"/>
      <c r="CEO62" s="73"/>
      <c r="CEP62" s="73"/>
      <c r="CEQ62" s="73"/>
      <c r="CER62" s="73"/>
      <c r="CES62" s="73"/>
      <c r="CET62" s="73"/>
      <c r="CEU62" s="73"/>
      <c r="CEV62" s="73"/>
      <c r="CEW62" s="73"/>
      <c r="CEX62" s="73"/>
      <c r="CEY62" s="73"/>
      <c r="CEZ62" s="73"/>
      <c r="CFA62" s="73"/>
      <c r="CFB62" s="73"/>
      <c r="CFC62" s="73"/>
      <c r="CFD62" s="73"/>
      <c r="CFE62" s="73"/>
      <c r="CFF62" s="73"/>
      <c r="CFG62" s="73"/>
      <c r="CFH62" s="73"/>
      <c r="CFI62" s="73"/>
      <c r="CFJ62" s="73"/>
      <c r="CFK62" s="73"/>
      <c r="CFL62" s="73"/>
      <c r="CFM62" s="73"/>
      <c r="CFN62" s="73"/>
      <c r="CFO62" s="73"/>
      <c r="CFP62" s="73"/>
      <c r="CFQ62" s="73"/>
      <c r="CFR62" s="73"/>
      <c r="CFS62" s="73"/>
      <c r="CFT62" s="73"/>
      <c r="CFU62" s="73"/>
      <c r="CFV62" s="73"/>
      <c r="CFW62" s="73"/>
      <c r="CFX62" s="73"/>
      <c r="CFY62" s="73"/>
      <c r="CFZ62" s="73"/>
      <c r="CGA62" s="73"/>
      <c r="CGB62" s="73"/>
      <c r="CGC62" s="73"/>
      <c r="CGD62" s="73"/>
      <c r="CGE62" s="73"/>
      <c r="CGF62" s="73"/>
      <c r="CGG62" s="73"/>
      <c r="CGH62" s="73"/>
      <c r="CGI62" s="73"/>
      <c r="CGJ62" s="73"/>
      <c r="CGK62" s="73"/>
      <c r="CGL62" s="73"/>
      <c r="CGM62" s="73"/>
      <c r="CGN62" s="73"/>
      <c r="CGO62" s="73"/>
      <c r="CGP62" s="73"/>
      <c r="CGQ62" s="73"/>
      <c r="CGR62" s="73"/>
      <c r="CGS62" s="73"/>
      <c r="CGT62" s="73"/>
      <c r="CGU62" s="73"/>
      <c r="CGV62" s="73"/>
      <c r="CGW62" s="73"/>
      <c r="CGX62" s="73"/>
      <c r="CGY62" s="73"/>
      <c r="CGZ62" s="73"/>
      <c r="CHA62" s="73"/>
      <c r="CHB62" s="73"/>
      <c r="CHC62" s="73"/>
      <c r="CHD62" s="73"/>
      <c r="CHE62" s="73"/>
      <c r="CHF62" s="73"/>
      <c r="CHG62" s="73"/>
      <c r="CHH62" s="73"/>
      <c r="CHI62" s="73"/>
      <c r="CHJ62" s="73"/>
      <c r="CHK62" s="73"/>
      <c r="CHL62" s="73"/>
      <c r="CHM62" s="73"/>
      <c r="CHN62" s="73"/>
      <c r="CHO62" s="73"/>
      <c r="CHP62" s="73"/>
      <c r="CHQ62" s="73"/>
      <c r="CHR62" s="73"/>
      <c r="CHS62" s="73"/>
      <c r="CHT62" s="73"/>
      <c r="CHU62" s="73"/>
      <c r="CHV62" s="73"/>
      <c r="CHW62" s="73"/>
      <c r="CHX62" s="73"/>
      <c r="CHY62" s="73"/>
      <c r="CHZ62" s="73"/>
      <c r="CIA62" s="73"/>
      <c r="CIB62" s="73"/>
      <c r="CIC62" s="73"/>
      <c r="CID62" s="73"/>
      <c r="CIE62" s="73"/>
      <c r="CIF62" s="73"/>
      <c r="CIG62" s="73"/>
      <c r="CIH62" s="73"/>
      <c r="CII62" s="73"/>
      <c r="CIJ62" s="73"/>
      <c r="CIK62" s="73"/>
      <c r="CIL62" s="73"/>
      <c r="CIM62" s="73"/>
      <c r="CIN62" s="73"/>
      <c r="CIO62" s="73"/>
      <c r="CIP62" s="73"/>
      <c r="CIQ62" s="73"/>
      <c r="CIR62" s="73"/>
      <c r="CIS62" s="73"/>
      <c r="CIT62" s="73"/>
      <c r="CIU62" s="73"/>
      <c r="CIV62" s="73"/>
      <c r="CIW62" s="73"/>
      <c r="CIX62" s="73"/>
      <c r="CIY62" s="73"/>
      <c r="CIZ62" s="73"/>
      <c r="CJA62" s="73"/>
      <c r="CJB62" s="73"/>
      <c r="CJC62" s="73"/>
      <c r="CJD62" s="73"/>
      <c r="CJE62" s="73"/>
      <c r="CJF62" s="73"/>
      <c r="CJG62" s="73"/>
      <c r="CJH62" s="73"/>
      <c r="CJI62" s="73"/>
      <c r="CJJ62" s="73"/>
      <c r="CJK62" s="73"/>
      <c r="CJL62" s="73"/>
      <c r="CJM62" s="73"/>
      <c r="CJN62" s="73"/>
      <c r="CJO62" s="73"/>
      <c r="CJP62" s="73"/>
      <c r="CJQ62" s="73"/>
      <c r="CJR62" s="73"/>
      <c r="CJS62" s="73"/>
      <c r="CJT62" s="73"/>
      <c r="CJU62" s="73"/>
      <c r="CJV62" s="73"/>
      <c r="CJW62" s="73"/>
      <c r="CJX62" s="73"/>
      <c r="CJY62" s="73"/>
      <c r="CJZ62" s="73"/>
      <c r="CKA62" s="73"/>
      <c r="CKB62" s="73"/>
      <c r="CKC62" s="73"/>
      <c r="CKD62" s="73"/>
      <c r="CKE62" s="73"/>
      <c r="CKF62" s="73"/>
      <c r="CKG62" s="73"/>
      <c r="CKH62" s="73"/>
      <c r="CKI62" s="73"/>
      <c r="CKJ62" s="73"/>
      <c r="CKK62" s="73"/>
      <c r="CKL62" s="73"/>
      <c r="CKM62" s="73"/>
      <c r="CKN62" s="73"/>
      <c r="CKO62" s="73"/>
      <c r="CKP62" s="73"/>
      <c r="CKQ62" s="73"/>
      <c r="CKR62" s="73"/>
      <c r="CKS62" s="73"/>
      <c r="CKT62" s="73"/>
      <c r="CKU62" s="73"/>
      <c r="CKV62" s="73"/>
      <c r="CKW62" s="73"/>
      <c r="CKX62" s="73"/>
      <c r="CKY62" s="73"/>
      <c r="CKZ62" s="73"/>
      <c r="CLA62" s="73"/>
      <c r="CLB62" s="73"/>
      <c r="CLC62" s="73"/>
      <c r="CLD62" s="73"/>
      <c r="CLE62" s="73"/>
      <c r="CLF62" s="73"/>
      <c r="CLG62" s="73"/>
      <c r="CLH62" s="73"/>
      <c r="CLI62" s="73"/>
      <c r="CLJ62" s="73"/>
      <c r="CLK62" s="73"/>
      <c r="CLL62" s="73"/>
      <c r="CLM62" s="73"/>
      <c r="CLN62" s="73"/>
      <c r="CLO62" s="73"/>
      <c r="CLP62" s="73"/>
      <c r="CLQ62" s="73"/>
      <c r="CLR62" s="73"/>
      <c r="CLS62" s="73"/>
      <c r="CLT62" s="73"/>
      <c r="CLU62" s="73"/>
      <c r="CLV62" s="73"/>
      <c r="CLW62" s="73"/>
      <c r="CLX62" s="73"/>
      <c r="CLY62" s="73"/>
      <c r="CLZ62" s="73"/>
      <c r="CMA62" s="73"/>
      <c r="CMB62" s="73"/>
      <c r="CMC62" s="73"/>
      <c r="CMD62" s="73"/>
      <c r="CME62" s="73"/>
      <c r="CMF62" s="73"/>
      <c r="CMG62" s="73"/>
      <c r="CMH62" s="73"/>
      <c r="CMI62" s="73"/>
      <c r="CMJ62" s="73"/>
      <c r="CMK62" s="73"/>
      <c r="CML62" s="73"/>
      <c r="CMM62" s="73"/>
      <c r="CMN62" s="73"/>
      <c r="CMO62" s="73"/>
      <c r="CMP62" s="73"/>
      <c r="CMQ62" s="73"/>
      <c r="CMR62" s="73"/>
      <c r="CMS62" s="73"/>
      <c r="CMT62" s="73"/>
      <c r="CMU62" s="73"/>
      <c r="CMV62" s="73"/>
      <c r="CMW62" s="73"/>
      <c r="CMX62" s="73"/>
      <c r="CMY62" s="73"/>
      <c r="CMZ62" s="73"/>
      <c r="CNA62" s="73"/>
      <c r="CNB62" s="73"/>
      <c r="CNC62" s="73"/>
      <c r="CND62" s="73"/>
      <c r="CNE62" s="73"/>
      <c r="CNF62" s="73"/>
      <c r="CNG62" s="73"/>
      <c r="CNH62" s="73"/>
      <c r="CNI62" s="73"/>
      <c r="CNJ62" s="73"/>
      <c r="CNK62" s="73"/>
      <c r="CNL62" s="73"/>
      <c r="CNM62" s="73"/>
      <c r="CNN62" s="73"/>
      <c r="CNO62" s="73"/>
      <c r="CNP62" s="73"/>
      <c r="CNQ62" s="73"/>
      <c r="CNR62" s="73"/>
      <c r="CNS62" s="73"/>
      <c r="CNT62" s="73"/>
      <c r="CNU62" s="73"/>
      <c r="CNV62" s="73"/>
      <c r="CNW62" s="73"/>
      <c r="CNX62" s="73"/>
      <c r="CNY62" s="73"/>
      <c r="CNZ62" s="73"/>
      <c r="COA62" s="73"/>
      <c r="COB62" s="73"/>
      <c r="COC62" s="73"/>
      <c r="COD62" s="73"/>
      <c r="COE62" s="73"/>
      <c r="COF62" s="73"/>
      <c r="COG62" s="73"/>
      <c r="COH62" s="73"/>
      <c r="COI62" s="73"/>
      <c r="COJ62" s="73"/>
      <c r="COK62" s="73"/>
      <c r="COL62" s="73"/>
      <c r="COM62" s="73"/>
      <c r="CON62" s="73"/>
      <c r="COO62" s="73"/>
      <c r="COP62" s="73"/>
      <c r="COQ62" s="73"/>
      <c r="COR62" s="73"/>
      <c r="COS62" s="73"/>
      <c r="COT62" s="73"/>
      <c r="COU62" s="73"/>
      <c r="COV62" s="73"/>
      <c r="COW62" s="73"/>
      <c r="COX62" s="73"/>
      <c r="COY62" s="73"/>
      <c r="COZ62" s="73"/>
      <c r="CPA62" s="73"/>
      <c r="CPB62" s="73"/>
      <c r="CPC62" s="73"/>
      <c r="CPD62" s="73"/>
      <c r="CPE62" s="73"/>
      <c r="CPF62" s="73"/>
      <c r="CPG62" s="73"/>
      <c r="CPH62" s="73"/>
      <c r="CPI62" s="73"/>
      <c r="CPJ62" s="73"/>
      <c r="CPK62" s="73"/>
      <c r="CPL62" s="73"/>
      <c r="CPM62" s="73"/>
      <c r="CPN62" s="73"/>
      <c r="CPO62" s="73"/>
      <c r="CPP62" s="73"/>
      <c r="CPQ62" s="73"/>
      <c r="CPR62" s="73"/>
      <c r="CPS62" s="73"/>
      <c r="CPT62" s="73"/>
      <c r="CPU62" s="73"/>
      <c r="CPV62" s="73"/>
      <c r="CPW62" s="73"/>
      <c r="CPX62" s="73"/>
      <c r="CPY62" s="73"/>
      <c r="CPZ62" s="73"/>
      <c r="CQA62" s="73"/>
      <c r="CQB62" s="73"/>
      <c r="CQC62" s="73"/>
      <c r="CQD62" s="73"/>
      <c r="CQE62" s="73"/>
      <c r="CQF62" s="73"/>
      <c r="CQG62" s="73"/>
      <c r="CQH62" s="73"/>
      <c r="CQI62" s="73"/>
      <c r="CQJ62" s="73"/>
      <c r="CQK62" s="73"/>
      <c r="CQL62" s="73"/>
      <c r="CQM62" s="73"/>
      <c r="CQN62" s="73"/>
      <c r="CQO62" s="73"/>
      <c r="CQP62" s="73"/>
      <c r="CQQ62" s="73"/>
      <c r="CQR62" s="73"/>
      <c r="CQS62" s="73"/>
      <c r="CQT62" s="73"/>
      <c r="CQU62" s="73"/>
      <c r="CQV62" s="73"/>
      <c r="CQW62" s="73"/>
      <c r="CQX62" s="73"/>
      <c r="CQY62" s="73"/>
      <c r="CQZ62" s="73"/>
      <c r="CRA62" s="73"/>
      <c r="CRB62" s="73"/>
      <c r="CRC62" s="73"/>
      <c r="CRD62" s="73"/>
      <c r="CRE62" s="73"/>
      <c r="CRF62" s="73"/>
      <c r="CRG62" s="73"/>
      <c r="CRH62" s="73"/>
      <c r="CRI62" s="73"/>
      <c r="CRJ62" s="73"/>
      <c r="CRK62" s="73"/>
      <c r="CRL62" s="73"/>
      <c r="CRM62" s="73"/>
      <c r="CRN62" s="73"/>
      <c r="CRO62" s="73"/>
      <c r="CRP62" s="73"/>
      <c r="CRQ62" s="73"/>
      <c r="CRR62" s="73"/>
      <c r="CRS62" s="73"/>
      <c r="CRT62" s="73"/>
      <c r="CRU62" s="73"/>
      <c r="CRV62" s="73"/>
      <c r="CRW62" s="73"/>
      <c r="CRX62" s="73"/>
      <c r="CRY62" s="73"/>
      <c r="CRZ62" s="73"/>
      <c r="CSA62" s="73"/>
      <c r="CSB62" s="73"/>
      <c r="CSC62" s="73"/>
      <c r="CSD62" s="73"/>
      <c r="CSE62" s="73"/>
      <c r="CSF62" s="73"/>
      <c r="CSG62" s="73"/>
      <c r="CSH62" s="73"/>
      <c r="CSI62" s="73"/>
      <c r="CSJ62" s="73"/>
      <c r="CSK62" s="73"/>
      <c r="CSL62" s="73"/>
      <c r="CSM62" s="73"/>
      <c r="CSN62" s="73"/>
      <c r="CSO62" s="73"/>
      <c r="CSP62" s="73"/>
      <c r="CSQ62" s="73"/>
      <c r="CSR62" s="73"/>
      <c r="CSS62" s="73"/>
      <c r="CST62" s="73"/>
      <c r="CSU62" s="73"/>
      <c r="CSV62" s="73"/>
      <c r="CSW62" s="73"/>
      <c r="CSX62" s="73"/>
      <c r="CSY62" s="73"/>
      <c r="CSZ62" s="73"/>
      <c r="CTA62" s="73"/>
      <c r="CTB62" s="73"/>
      <c r="CTC62" s="73"/>
      <c r="CTD62" s="73"/>
      <c r="CTE62" s="73"/>
      <c r="CTF62" s="73"/>
      <c r="CTG62" s="73"/>
      <c r="CTH62" s="73"/>
      <c r="CTI62" s="73"/>
      <c r="CTJ62" s="73"/>
      <c r="CTK62" s="73"/>
      <c r="CTL62" s="73"/>
      <c r="CTM62" s="73"/>
      <c r="CTN62" s="73"/>
      <c r="CTO62" s="73"/>
      <c r="CTP62" s="73"/>
      <c r="CTQ62" s="73"/>
      <c r="CTR62" s="73"/>
      <c r="CTS62" s="73"/>
      <c r="CTT62" s="73"/>
      <c r="CTU62" s="73"/>
      <c r="CTV62" s="73"/>
      <c r="CTW62" s="73"/>
      <c r="CTX62" s="73"/>
      <c r="CTY62" s="73"/>
      <c r="CTZ62" s="73"/>
      <c r="CUA62" s="73"/>
      <c r="CUB62" s="73"/>
      <c r="CUC62" s="73"/>
      <c r="CUD62" s="73"/>
      <c r="CUE62" s="73"/>
      <c r="CUF62" s="73"/>
      <c r="CUG62" s="73"/>
      <c r="CUH62" s="73"/>
      <c r="CUI62" s="73"/>
      <c r="CUJ62" s="73"/>
      <c r="CUK62" s="73"/>
      <c r="CUL62" s="73"/>
      <c r="CUM62" s="73"/>
      <c r="CUN62" s="73"/>
      <c r="CUO62" s="73"/>
      <c r="CUP62" s="73"/>
      <c r="CUQ62" s="73"/>
      <c r="CUR62" s="73"/>
      <c r="CUS62" s="73"/>
      <c r="CUT62" s="73"/>
      <c r="CUU62" s="73"/>
      <c r="CUV62" s="73"/>
      <c r="CUW62" s="73"/>
      <c r="CUX62" s="73"/>
      <c r="CUY62" s="73"/>
      <c r="CUZ62" s="73"/>
      <c r="CVA62" s="73"/>
      <c r="CVB62" s="73"/>
      <c r="CVC62" s="73"/>
      <c r="CVD62" s="73"/>
      <c r="CVE62" s="73"/>
      <c r="CVF62" s="73"/>
      <c r="CVG62" s="73"/>
      <c r="CVH62" s="73"/>
      <c r="CVI62" s="73"/>
      <c r="CVJ62" s="73"/>
      <c r="CVK62" s="73"/>
      <c r="CVL62" s="73"/>
      <c r="CVM62" s="73"/>
      <c r="CVN62" s="73"/>
      <c r="CVO62" s="73"/>
      <c r="CVP62" s="73"/>
      <c r="CVQ62" s="73"/>
      <c r="CVR62" s="73"/>
      <c r="CVS62" s="73"/>
      <c r="CVT62" s="73"/>
      <c r="CVU62" s="73"/>
      <c r="CVV62" s="73"/>
      <c r="CVW62" s="73"/>
      <c r="CVX62" s="73"/>
      <c r="CVY62" s="73"/>
      <c r="CVZ62" s="73"/>
      <c r="CWA62" s="73"/>
      <c r="CWB62" s="73"/>
      <c r="CWC62" s="73"/>
      <c r="CWD62" s="73"/>
      <c r="CWE62" s="73"/>
      <c r="CWF62" s="73"/>
      <c r="CWG62" s="73"/>
      <c r="CWH62" s="73"/>
      <c r="CWI62" s="73"/>
      <c r="CWJ62" s="73"/>
      <c r="CWK62" s="73"/>
      <c r="CWL62" s="73"/>
      <c r="CWM62" s="73"/>
      <c r="CWN62" s="73"/>
      <c r="CWO62" s="73"/>
      <c r="CWP62" s="73"/>
      <c r="CWQ62" s="73"/>
      <c r="CWR62" s="73"/>
      <c r="CWS62" s="73"/>
      <c r="CWT62" s="73"/>
      <c r="CWU62" s="73"/>
      <c r="CWV62" s="73"/>
      <c r="CWW62" s="73"/>
      <c r="CWX62" s="73"/>
      <c r="CWY62" s="73"/>
      <c r="CWZ62" s="73"/>
      <c r="CXA62" s="73"/>
      <c r="CXB62" s="73"/>
      <c r="CXC62" s="73"/>
      <c r="CXD62" s="73"/>
      <c r="CXE62" s="73"/>
      <c r="CXF62" s="73"/>
      <c r="CXG62" s="73"/>
      <c r="CXH62" s="73"/>
      <c r="CXI62" s="73"/>
      <c r="CXJ62" s="73"/>
      <c r="CXK62" s="73"/>
      <c r="CXL62" s="73"/>
      <c r="CXM62" s="73"/>
      <c r="CXN62" s="73"/>
      <c r="CXO62" s="73"/>
      <c r="CXP62" s="73"/>
      <c r="CXQ62" s="73"/>
      <c r="CXR62" s="73"/>
      <c r="CXS62" s="73"/>
      <c r="CXT62" s="73"/>
      <c r="CXU62" s="73"/>
      <c r="CXV62" s="73"/>
      <c r="CXW62" s="73"/>
      <c r="CXX62" s="73"/>
      <c r="CXY62" s="73"/>
      <c r="CXZ62" s="73"/>
      <c r="CYA62" s="73"/>
      <c r="CYB62" s="73"/>
      <c r="CYC62" s="73"/>
      <c r="CYD62" s="73"/>
      <c r="CYE62" s="73"/>
      <c r="CYF62" s="73"/>
      <c r="CYG62" s="73"/>
      <c r="CYH62" s="73"/>
      <c r="CYI62" s="73"/>
      <c r="CYJ62" s="73"/>
      <c r="CYK62" s="73"/>
      <c r="CYL62" s="73"/>
      <c r="CYM62" s="73"/>
      <c r="CYN62" s="73"/>
      <c r="CYO62" s="73"/>
      <c r="CYP62" s="73"/>
      <c r="CYQ62" s="73"/>
      <c r="CYR62" s="73"/>
      <c r="CYS62" s="73"/>
      <c r="CYT62" s="73"/>
      <c r="CYU62" s="73"/>
      <c r="CYV62" s="73"/>
      <c r="CYW62" s="73"/>
      <c r="CYX62" s="73"/>
      <c r="CYY62" s="73"/>
      <c r="CYZ62" s="73"/>
      <c r="CZA62" s="73"/>
      <c r="CZB62" s="73"/>
      <c r="CZC62" s="73"/>
      <c r="CZD62" s="73"/>
      <c r="CZE62" s="73"/>
      <c r="CZF62" s="73"/>
      <c r="CZG62" s="73"/>
      <c r="CZH62" s="73"/>
      <c r="CZI62" s="73"/>
      <c r="CZJ62" s="73"/>
      <c r="CZK62" s="73"/>
      <c r="CZL62" s="73"/>
      <c r="CZM62" s="73"/>
      <c r="CZN62" s="73"/>
      <c r="CZO62" s="73"/>
      <c r="CZP62" s="73"/>
      <c r="CZQ62" s="73"/>
      <c r="CZR62" s="73"/>
      <c r="CZS62" s="73"/>
      <c r="CZT62" s="73"/>
      <c r="CZU62" s="73"/>
      <c r="CZV62" s="73"/>
      <c r="CZW62" s="73"/>
      <c r="CZX62" s="73"/>
      <c r="CZY62" s="73"/>
      <c r="CZZ62" s="73"/>
      <c r="DAA62" s="73"/>
      <c r="DAB62" s="73"/>
      <c r="DAC62" s="73"/>
      <c r="DAD62" s="73"/>
      <c r="DAE62" s="73"/>
      <c r="DAF62" s="73"/>
      <c r="DAG62" s="73"/>
      <c r="DAH62" s="73"/>
      <c r="DAI62" s="73"/>
      <c r="DAJ62" s="73"/>
      <c r="DAK62" s="73"/>
      <c r="DAL62" s="73"/>
      <c r="DAM62" s="73"/>
      <c r="DAN62" s="73"/>
      <c r="DAO62" s="73"/>
      <c r="DAP62" s="73"/>
      <c r="DAQ62" s="73"/>
      <c r="DAR62" s="73"/>
      <c r="DAS62" s="73"/>
      <c r="DAT62" s="73"/>
      <c r="DAU62" s="73"/>
      <c r="DAV62" s="73"/>
      <c r="DAW62" s="73"/>
      <c r="DAX62" s="73"/>
      <c r="DAY62" s="73"/>
      <c r="DAZ62" s="73"/>
      <c r="DBA62" s="73"/>
      <c r="DBB62" s="73"/>
      <c r="DBC62" s="73"/>
      <c r="DBD62" s="73"/>
      <c r="DBE62" s="73"/>
      <c r="DBF62" s="73"/>
      <c r="DBG62" s="73"/>
      <c r="DBH62" s="73"/>
      <c r="DBI62" s="73"/>
      <c r="DBJ62" s="73"/>
      <c r="DBK62" s="73"/>
      <c r="DBL62" s="73"/>
      <c r="DBM62" s="73"/>
      <c r="DBN62" s="73"/>
      <c r="DBO62" s="73"/>
      <c r="DBP62" s="73"/>
      <c r="DBQ62" s="73"/>
      <c r="DBR62" s="73"/>
      <c r="DBS62" s="73"/>
      <c r="DBT62" s="73"/>
      <c r="DBU62" s="73"/>
      <c r="DBV62" s="73"/>
      <c r="DBW62" s="73"/>
      <c r="DBX62" s="73"/>
      <c r="DBY62" s="73"/>
      <c r="DBZ62" s="73"/>
      <c r="DCA62" s="73"/>
      <c r="DCB62" s="73"/>
      <c r="DCC62" s="73"/>
      <c r="DCD62" s="73"/>
      <c r="DCE62" s="73"/>
      <c r="DCF62" s="73"/>
      <c r="DCG62" s="73"/>
      <c r="DCH62" s="73"/>
      <c r="DCI62" s="73"/>
      <c r="DCJ62" s="73"/>
      <c r="DCK62" s="73"/>
      <c r="DCL62" s="73"/>
      <c r="DCM62" s="73"/>
      <c r="DCN62" s="73"/>
      <c r="DCO62" s="73"/>
      <c r="DCP62" s="73"/>
      <c r="DCQ62" s="73"/>
      <c r="DCR62" s="73"/>
      <c r="DCS62" s="73"/>
      <c r="DCT62" s="73"/>
      <c r="DCU62" s="73"/>
      <c r="DCV62" s="73"/>
      <c r="DCW62" s="73"/>
      <c r="DCX62" s="73"/>
      <c r="DCY62" s="73"/>
      <c r="DCZ62" s="73"/>
      <c r="DDA62" s="73"/>
      <c r="DDB62" s="73"/>
      <c r="DDC62" s="73"/>
      <c r="DDD62" s="73"/>
      <c r="DDE62" s="73"/>
      <c r="DDF62" s="73"/>
      <c r="DDG62" s="73"/>
      <c r="DDH62" s="73"/>
      <c r="DDI62" s="73"/>
      <c r="DDJ62" s="73"/>
      <c r="DDK62" s="73"/>
      <c r="DDL62" s="73"/>
      <c r="DDM62" s="73"/>
      <c r="DDN62" s="73"/>
      <c r="DDO62" s="73"/>
      <c r="DDP62" s="73"/>
      <c r="DDQ62" s="73"/>
      <c r="DDR62" s="73"/>
      <c r="DDS62" s="73"/>
      <c r="DDT62" s="73"/>
      <c r="DDU62" s="73"/>
      <c r="DDV62" s="73"/>
      <c r="DDW62" s="73"/>
      <c r="DDX62" s="73"/>
      <c r="DDY62" s="73"/>
      <c r="DDZ62" s="73"/>
      <c r="DEA62" s="73"/>
      <c r="DEB62" s="73"/>
      <c r="DEC62" s="73"/>
      <c r="DED62" s="73"/>
      <c r="DEE62" s="73"/>
      <c r="DEF62" s="73"/>
      <c r="DEG62" s="73"/>
      <c r="DEH62" s="73"/>
      <c r="DEI62" s="73"/>
      <c r="DEJ62" s="73"/>
      <c r="DEK62" s="73"/>
      <c r="DEL62" s="73"/>
      <c r="DEM62" s="73"/>
      <c r="DEN62" s="73"/>
      <c r="DEO62" s="73"/>
      <c r="DEP62" s="73"/>
      <c r="DEQ62" s="73"/>
      <c r="DER62" s="73"/>
      <c r="DES62" s="73"/>
      <c r="DET62" s="73"/>
      <c r="DEU62" s="73"/>
      <c r="DEV62" s="73"/>
      <c r="DEW62" s="73"/>
      <c r="DEX62" s="73"/>
      <c r="DEY62" s="73"/>
      <c r="DEZ62" s="73"/>
      <c r="DFA62" s="73"/>
      <c r="DFB62" s="73"/>
      <c r="DFC62" s="73"/>
      <c r="DFD62" s="73"/>
      <c r="DFE62" s="73"/>
      <c r="DFF62" s="73"/>
      <c r="DFG62" s="73"/>
      <c r="DFH62" s="73"/>
      <c r="DFI62" s="73"/>
      <c r="DFJ62" s="73"/>
      <c r="DFK62" s="73"/>
      <c r="DFL62" s="73"/>
      <c r="DFM62" s="73"/>
      <c r="DFN62" s="73"/>
      <c r="DFO62" s="73"/>
      <c r="DFP62" s="73"/>
      <c r="DFQ62" s="73"/>
      <c r="DFR62" s="73"/>
      <c r="DFS62" s="73"/>
      <c r="DFT62" s="73"/>
      <c r="DFU62" s="73"/>
      <c r="DFV62" s="73"/>
      <c r="DFW62" s="73"/>
      <c r="DFX62" s="73"/>
      <c r="DFY62" s="73"/>
      <c r="DFZ62" s="73"/>
      <c r="DGA62" s="73"/>
      <c r="DGB62" s="73"/>
      <c r="DGC62" s="73"/>
      <c r="DGD62" s="73"/>
      <c r="DGE62" s="73"/>
      <c r="DGF62" s="73"/>
      <c r="DGG62" s="73"/>
      <c r="DGH62" s="73"/>
      <c r="DGI62" s="73"/>
      <c r="DGJ62" s="73"/>
      <c r="DGK62" s="73"/>
      <c r="DGL62" s="73"/>
      <c r="DGM62" s="73"/>
      <c r="DGN62" s="73"/>
      <c r="DGO62" s="73"/>
      <c r="DGP62" s="73"/>
      <c r="DGQ62" s="73"/>
      <c r="DGR62" s="73"/>
      <c r="DGS62" s="73"/>
      <c r="DGT62" s="73"/>
      <c r="DGU62" s="73"/>
      <c r="DGV62" s="73"/>
      <c r="DGW62" s="73"/>
      <c r="DGX62" s="73"/>
      <c r="DGY62" s="73"/>
      <c r="DGZ62" s="73"/>
      <c r="DHA62" s="73"/>
      <c r="DHB62" s="73"/>
      <c r="DHC62" s="73"/>
      <c r="DHD62" s="73"/>
      <c r="DHE62" s="73"/>
      <c r="DHF62" s="73"/>
      <c r="DHG62" s="73"/>
      <c r="DHH62" s="73"/>
      <c r="DHI62" s="73"/>
      <c r="DHJ62" s="73"/>
      <c r="DHK62" s="73"/>
      <c r="DHL62" s="73"/>
      <c r="DHM62" s="73"/>
      <c r="DHN62" s="73"/>
      <c r="DHO62" s="73"/>
      <c r="DHP62" s="73"/>
      <c r="DHQ62" s="73"/>
      <c r="DHR62" s="73"/>
      <c r="DHS62" s="73"/>
      <c r="DHT62" s="73"/>
      <c r="DHU62" s="73"/>
      <c r="DHV62" s="73"/>
      <c r="DHW62" s="73"/>
      <c r="DHX62" s="73"/>
      <c r="DHY62" s="73"/>
      <c r="DHZ62" s="73"/>
      <c r="DIA62" s="73"/>
      <c r="DIB62" s="73"/>
      <c r="DIC62" s="73"/>
      <c r="DID62" s="73"/>
      <c r="DIE62" s="73"/>
      <c r="DIF62" s="73"/>
      <c r="DIG62" s="73"/>
      <c r="DIH62" s="73"/>
      <c r="DII62" s="73"/>
      <c r="DIJ62" s="73"/>
      <c r="DIK62" s="73"/>
      <c r="DIL62" s="73"/>
      <c r="DIM62" s="73"/>
      <c r="DIN62" s="73"/>
      <c r="DIO62" s="73"/>
      <c r="DIP62" s="73"/>
      <c r="DIQ62" s="73"/>
      <c r="DIR62" s="73"/>
      <c r="DIS62" s="73"/>
      <c r="DIT62" s="73"/>
      <c r="DIU62" s="73"/>
      <c r="DIV62" s="73"/>
      <c r="DIW62" s="73"/>
      <c r="DIX62" s="73"/>
      <c r="DIY62" s="73"/>
      <c r="DIZ62" s="73"/>
      <c r="DJA62" s="73"/>
      <c r="DJB62" s="73"/>
      <c r="DJC62" s="73"/>
      <c r="DJD62" s="73"/>
      <c r="DJE62" s="73"/>
      <c r="DJF62" s="73"/>
      <c r="DJG62" s="73"/>
      <c r="DJH62" s="73"/>
      <c r="DJI62" s="73"/>
      <c r="DJJ62" s="73"/>
      <c r="DJK62" s="73"/>
      <c r="DJL62" s="73"/>
      <c r="DJM62" s="73"/>
      <c r="DJN62" s="73"/>
      <c r="DJO62" s="73"/>
      <c r="DJP62" s="73"/>
      <c r="DJQ62" s="73"/>
      <c r="DJR62" s="73"/>
      <c r="DJS62" s="73"/>
      <c r="DJT62" s="73"/>
      <c r="DJU62" s="73"/>
      <c r="DJV62" s="73"/>
      <c r="DJW62" s="73"/>
      <c r="DJX62" s="73"/>
      <c r="DJY62" s="73"/>
      <c r="DJZ62" s="73"/>
      <c r="DKA62" s="73"/>
      <c r="DKB62" s="73"/>
      <c r="DKC62" s="73"/>
      <c r="DKD62" s="73"/>
      <c r="DKE62" s="73"/>
      <c r="DKF62" s="73"/>
      <c r="DKG62" s="73"/>
      <c r="DKH62" s="73"/>
      <c r="DKI62" s="73"/>
      <c r="DKJ62" s="73"/>
      <c r="DKK62" s="73"/>
      <c r="DKL62" s="73"/>
      <c r="DKM62" s="73"/>
      <c r="DKN62" s="73"/>
      <c r="DKO62" s="73"/>
      <c r="DKP62" s="73"/>
      <c r="DKQ62" s="73"/>
      <c r="DKR62" s="73"/>
      <c r="DKS62" s="73"/>
      <c r="DKT62" s="73"/>
      <c r="DKU62" s="73"/>
      <c r="DKV62" s="73"/>
      <c r="DKW62" s="73"/>
      <c r="DKX62" s="73"/>
      <c r="DKY62" s="73"/>
      <c r="DKZ62" s="73"/>
      <c r="DLA62" s="73"/>
      <c r="DLB62" s="73"/>
      <c r="DLC62" s="73"/>
      <c r="DLD62" s="73"/>
      <c r="DLE62" s="73"/>
      <c r="DLF62" s="73"/>
      <c r="DLG62" s="73"/>
      <c r="DLH62" s="73"/>
      <c r="DLI62" s="73"/>
      <c r="DLJ62" s="73"/>
      <c r="DLK62" s="73"/>
      <c r="DLL62" s="73"/>
      <c r="DLM62" s="73"/>
      <c r="DLN62" s="73"/>
      <c r="DLO62" s="73"/>
      <c r="DLP62" s="73"/>
      <c r="DLQ62" s="73"/>
      <c r="DLR62" s="73"/>
      <c r="DLS62" s="73"/>
      <c r="DLT62" s="73"/>
      <c r="DLU62" s="73"/>
      <c r="DLV62" s="73"/>
      <c r="DLW62" s="73"/>
      <c r="DLX62" s="73"/>
      <c r="DLY62" s="73"/>
      <c r="DLZ62" s="73"/>
      <c r="DMA62" s="73"/>
      <c r="DMB62" s="73"/>
      <c r="DMC62" s="73"/>
      <c r="DMD62" s="73"/>
      <c r="DME62" s="73"/>
      <c r="DMF62" s="73"/>
      <c r="DMG62" s="73"/>
      <c r="DMH62" s="73"/>
      <c r="DMI62" s="73"/>
      <c r="DMJ62" s="73"/>
      <c r="DMK62" s="73"/>
      <c r="DML62" s="73"/>
      <c r="DMM62" s="73"/>
      <c r="DMN62" s="73"/>
      <c r="DMO62" s="73"/>
      <c r="DMP62" s="73"/>
      <c r="DMQ62" s="73"/>
      <c r="DMR62" s="73"/>
      <c r="DMS62" s="73"/>
      <c r="DMT62" s="73"/>
      <c r="DMU62" s="73"/>
      <c r="DMV62" s="73"/>
      <c r="DMW62" s="73"/>
      <c r="DMX62" s="73"/>
      <c r="DMY62" s="73"/>
      <c r="DMZ62" s="73"/>
      <c r="DNA62" s="73"/>
      <c r="DNB62" s="73"/>
      <c r="DNC62" s="73"/>
      <c r="DND62" s="73"/>
      <c r="DNE62" s="73"/>
      <c r="DNF62" s="73"/>
      <c r="DNG62" s="73"/>
      <c r="DNH62" s="73"/>
      <c r="DNI62" s="73"/>
      <c r="DNJ62" s="73"/>
      <c r="DNK62" s="73"/>
      <c r="DNL62" s="73"/>
      <c r="DNM62" s="73"/>
      <c r="DNN62" s="73"/>
      <c r="DNO62" s="73"/>
      <c r="DNP62" s="73"/>
      <c r="DNQ62" s="73"/>
      <c r="DNR62" s="73"/>
      <c r="DNS62" s="73"/>
      <c r="DNT62" s="73"/>
      <c r="DNU62" s="73"/>
      <c r="DNV62" s="73"/>
      <c r="DNW62" s="73"/>
      <c r="DNX62" s="73"/>
      <c r="DNY62" s="73"/>
      <c r="DNZ62" s="73"/>
      <c r="DOA62" s="73"/>
      <c r="DOB62" s="73"/>
      <c r="DOC62" s="73"/>
      <c r="DOD62" s="73"/>
      <c r="DOE62" s="73"/>
      <c r="DOF62" s="73"/>
      <c r="DOG62" s="73"/>
      <c r="DOH62" s="73"/>
      <c r="DOI62" s="73"/>
      <c r="DOJ62" s="73"/>
      <c r="DOK62" s="73"/>
      <c r="DOL62" s="73"/>
      <c r="DOM62" s="73"/>
      <c r="DON62" s="73"/>
      <c r="DOO62" s="73"/>
      <c r="DOP62" s="73"/>
      <c r="DOQ62" s="73"/>
      <c r="DOR62" s="73"/>
      <c r="DOS62" s="73"/>
      <c r="DOT62" s="73"/>
      <c r="DOU62" s="73"/>
      <c r="DOV62" s="73"/>
      <c r="DOW62" s="73"/>
      <c r="DOX62" s="73"/>
      <c r="DOY62" s="73"/>
      <c r="DOZ62" s="73"/>
      <c r="DPA62" s="73"/>
      <c r="DPB62" s="73"/>
      <c r="DPC62" s="73"/>
      <c r="DPD62" s="73"/>
      <c r="DPE62" s="73"/>
      <c r="DPF62" s="73"/>
      <c r="DPG62" s="73"/>
      <c r="DPH62" s="73"/>
      <c r="DPI62" s="73"/>
      <c r="DPJ62" s="73"/>
      <c r="DPK62" s="73"/>
      <c r="DPL62" s="73"/>
      <c r="DPM62" s="73"/>
      <c r="DPN62" s="73"/>
      <c r="DPO62" s="73"/>
      <c r="DPP62" s="73"/>
      <c r="DPQ62" s="73"/>
      <c r="DPR62" s="73"/>
      <c r="DPS62" s="73"/>
      <c r="DPT62" s="73"/>
      <c r="DPU62" s="73"/>
      <c r="DPV62" s="73"/>
      <c r="DPW62" s="73"/>
      <c r="DPX62" s="73"/>
      <c r="DPY62" s="73"/>
      <c r="DPZ62" s="73"/>
      <c r="DQA62" s="73"/>
      <c r="DQB62" s="73"/>
      <c r="DQC62" s="73"/>
      <c r="DQD62" s="73"/>
      <c r="DQE62" s="73"/>
      <c r="DQF62" s="73"/>
      <c r="DQG62" s="73"/>
      <c r="DQH62" s="73"/>
      <c r="DQI62" s="73"/>
      <c r="DQJ62" s="73"/>
      <c r="DQK62" s="73"/>
      <c r="DQL62" s="73"/>
      <c r="DQM62" s="73"/>
      <c r="DQN62" s="73"/>
      <c r="DQO62" s="73"/>
      <c r="DQP62" s="73"/>
      <c r="DQQ62" s="73"/>
      <c r="DQR62" s="73"/>
      <c r="DQS62" s="73"/>
      <c r="DQT62" s="73"/>
      <c r="DQU62" s="73"/>
      <c r="DQV62" s="73"/>
      <c r="DQW62" s="73"/>
      <c r="DQX62" s="73"/>
      <c r="DQY62" s="73"/>
      <c r="DQZ62" s="73"/>
      <c r="DRA62" s="73"/>
      <c r="DRB62" s="73"/>
      <c r="DRC62" s="73"/>
      <c r="DRD62" s="73"/>
      <c r="DRE62" s="73"/>
      <c r="DRF62" s="73"/>
      <c r="DRG62" s="73"/>
      <c r="DRH62" s="73"/>
      <c r="DRI62" s="73"/>
      <c r="DRJ62" s="73"/>
      <c r="DRK62" s="73"/>
      <c r="DRL62" s="73"/>
      <c r="DRM62" s="73"/>
      <c r="DRN62" s="73"/>
      <c r="DRO62" s="73"/>
      <c r="DRP62" s="73"/>
      <c r="DRQ62" s="73"/>
      <c r="DRR62" s="73"/>
      <c r="DRS62" s="73"/>
      <c r="DRT62" s="73"/>
      <c r="DRU62" s="73"/>
      <c r="DRV62" s="73"/>
      <c r="DRW62" s="73"/>
      <c r="DRX62" s="73"/>
      <c r="DRY62" s="73"/>
      <c r="DRZ62" s="73"/>
      <c r="DSA62" s="73"/>
      <c r="DSB62" s="73"/>
      <c r="DSC62" s="73"/>
      <c r="DSD62" s="73"/>
      <c r="DSE62" s="73"/>
      <c r="DSF62" s="73"/>
      <c r="DSG62" s="73"/>
      <c r="DSH62" s="73"/>
      <c r="DSI62" s="73"/>
      <c r="DSJ62" s="73"/>
      <c r="DSK62" s="73"/>
      <c r="DSL62" s="73"/>
      <c r="DSM62" s="73"/>
      <c r="DSN62" s="73"/>
      <c r="DSO62" s="73"/>
      <c r="DSP62" s="73"/>
      <c r="DSQ62" s="73"/>
      <c r="DSR62" s="73"/>
      <c r="DSS62" s="73"/>
      <c r="DST62" s="73"/>
      <c r="DSU62" s="73"/>
      <c r="DSV62" s="73"/>
      <c r="DSW62" s="73"/>
      <c r="DSX62" s="73"/>
      <c r="DSY62" s="73"/>
      <c r="DSZ62" s="73"/>
      <c r="DTA62" s="73"/>
      <c r="DTB62" s="73"/>
      <c r="DTC62" s="73"/>
      <c r="DTD62" s="73"/>
      <c r="DTE62" s="73"/>
      <c r="DTF62" s="73"/>
      <c r="DTG62" s="73"/>
      <c r="DTH62" s="73"/>
      <c r="DTI62" s="73"/>
      <c r="DTJ62" s="73"/>
      <c r="DTK62" s="73"/>
      <c r="DTL62" s="73"/>
      <c r="DTM62" s="73"/>
      <c r="DTN62" s="73"/>
      <c r="DTO62" s="73"/>
      <c r="DTP62" s="73"/>
      <c r="DTQ62" s="73"/>
      <c r="DTR62" s="73"/>
      <c r="DTS62" s="73"/>
      <c r="DTT62" s="73"/>
      <c r="DTU62" s="73"/>
      <c r="DTV62" s="73"/>
      <c r="DTW62" s="73"/>
      <c r="DTX62" s="73"/>
      <c r="DTY62" s="73"/>
      <c r="DTZ62" s="73"/>
      <c r="DUA62" s="73"/>
      <c r="DUB62" s="73"/>
      <c r="DUC62" s="73"/>
      <c r="DUD62" s="73"/>
      <c r="DUE62" s="73"/>
      <c r="DUF62" s="73"/>
      <c r="DUG62" s="73"/>
      <c r="DUH62" s="73"/>
      <c r="DUI62" s="73"/>
      <c r="DUJ62" s="73"/>
      <c r="DUK62" s="73"/>
      <c r="DUL62" s="73"/>
      <c r="DUM62" s="73"/>
      <c r="DUN62" s="73"/>
      <c r="DUO62" s="73"/>
      <c r="DUP62" s="73"/>
      <c r="DUQ62" s="73"/>
      <c r="DUR62" s="73"/>
      <c r="DUS62" s="73"/>
      <c r="DUT62" s="73"/>
      <c r="DUU62" s="73"/>
      <c r="DUV62" s="73"/>
      <c r="DUW62" s="73"/>
      <c r="DUX62" s="73"/>
      <c r="DUY62" s="73"/>
      <c r="DUZ62" s="73"/>
      <c r="DVA62" s="73"/>
      <c r="DVB62" s="73"/>
      <c r="DVC62" s="73"/>
      <c r="DVD62" s="73"/>
      <c r="DVE62" s="73"/>
      <c r="DVF62" s="73"/>
      <c r="DVG62" s="73"/>
      <c r="DVH62" s="73"/>
      <c r="DVI62" s="73"/>
      <c r="DVJ62" s="73"/>
      <c r="DVK62" s="73"/>
      <c r="DVL62" s="73"/>
      <c r="DVM62" s="73"/>
      <c r="DVN62" s="73"/>
      <c r="DVO62" s="73"/>
      <c r="DVP62" s="73"/>
      <c r="DVQ62" s="73"/>
      <c r="DVR62" s="73"/>
      <c r="DVS62" s="73"/>
      <c r="DVT62" s="73"/>
      <c r="DVU62" s="73"/>
      <c r="DVV62" s="73"/>
      <c r="DVW62" s="73"/>
      <c r="DVX62" s="73"/>
      <c r="DVY62" s="73"/>
      <c r="DVZ62" s="73"/>
      <c r="DWA62" s="73"/>
      <c r="DWB62" s="73"/>
      <c r="DWC62" s="73"/>
      <c r="DWD62" s="73"/>
      <c r="DWE62" s="73"/>
      <c r="DWF62" s="73"/>
      <c r="DWG62" s="73"/>
      <c r="DWH62" s="73"/>
      <c r="DWI62" s="73"/>
      <c r="DWJ62" s="73"/>
      <c r="DWK62" s="73"/>
      <c r="DWL62" s="73"/>
      <c r="DWM62" s="73"/>
      <c r="DWN62" s="73"/>
      <c r="DWO62" s="73"/>
      <c r="DWP62" s="73"/>
      <c r="DWQ62" s="73"/>
      <c r="DWR62" s="73"/>
      <c r="DWS62" s="73"/>
      <c r="DWT62" s="73"/>
      <c r="DWU62" s="73"/>
      <c r="DWV62" s="73"/>
      <c r="DWW62" s="73"/>
      <c r="DWX62" s="73"/>
      <c r="DWY62" s="73"/>
      <c r="DWZ62" s="73"/>
      <c r="DXA62" s="73"/>
      <c r="DXB62" s="73"/>
      <c r="DXC62" s="73"/>
      <c r="DXD62" s="73"/>
      <c r="DXE62" s="73"/>
      <c r="DXF62" s="73"/>
      <c r="DXG62" s="73"/>
      <c r="DXH62" s="73"/>
      <c r="DXI62" s="73"/>
      <c r="DXJ62" s="73"/>
      <c r="DXK62" s="73"/>
      <c r="DXL62" s="73"/>
      <c r="DXM62" s="73"/>
      <c r="DXN62" s="73"/>
      <c r="DXO62" s="73"/>
      <c r="DXP62" s="73"/>
      <c r="DXQ62" s="73"/>
      <c r="DXR62" s="73"/>
      <c r="DXS62" s="73"/>
      <c r="DXT62" s="73"/>
      <c r="DXU62" s="73"/>
      <c r="DXV62" s="73"/>
      <c r="DXW62" s="73"/>
      <c r="DXX62" s="73"/>
      <c r="DXY62" s="73"/>
      <c r="DXZ62" s="73"/>
      <c r="DYA62" s="73"/>
      <c r="DYB62" s="73"/>
      <c r="DYC62" s="73"/>
      <c r="DYD62" s="73"/>
      <c r="DYE62" s="73"/>
      <c r="DYF62" s="73"/>
      <c r="DYG62" s="73"/>
      <c r="DYH62" s="73"/>
      <c r="DYI62" s="73"/>
      <c r="DYJ62" s="73"/>
      <c r="DYK62" s="73"/>
      <c r="DYL62" s="73"/>
      <c r="DYM62" s="73"/>
      <c r="DYN62" s="73"/>
      <c r="DYO62" s="73"/>
      <c r="DYP62" s="73"/>
      <c r="DYQ62" s="73"/>
      <c r="DYR62" s="73"/>
      <c r="DYS62" s="73"/>
      <c r="DYT62" s="73"/>
      <c r="DYU62" s="73"/>
      <c r="DYV62" s="73"/>
      <c r="DYW62" s="73"/>
      <c r="DYX62" s="73"/>
      <c r="DYY62" s="73"/>
      <c r="DYZ62" s="73"/>
      <c r="DZA62" s="73"/>
      <c r="DZB62" s="73"/>
      <c r="DZC62" s="73"/>
      <c r="DZD62" s="73"/>
      <c r="DZE62" s="73"/>
      <c r="DZF62" s="73"/>
      <c r="DZG62" s="73"/>
      <c r="DZH62" s="73"/>
      <c r="DZI62" s="73"/>
      <c r="DZJ62" s="73"/>
      <c r="DZK62" s="73"/>
      <c r="DZL62" s="73"/>
      <c r="DZM62" s="73"/>
      <c r="DZN62" s="73"/>
      <c r="DZO62" s="73"/>
      <c r="DZP62" s="73"/>
      <c r="DZQ62" s="73"/>
      <c r="DZR62" s="73"/>
      <c r="DZS62" s="73"/>
      <c r="DZT62" s="73"/>
      <c r="DZU62" s="73"/>
      <c r="DZV62" s="73"/>
      <c r="DZW62" s="73"/>
      <c r="DZX62" s="73"/>
      <c r="DZY62" s="73"/>
      <c r="DZZ62" s="73"/>
      <c r="EAA62" s="73"/>
      <c r="EAB62" s="73"/>
      <c r="EAC62" s="73"/>
      <c r="EAD62" s="73"/>
      <c r="EAE62" s="73"/>
      <c r="EAF62" s="73"/>
      <c r="EAG62" s="73"/>
      <c r="EAH62" s="73"/>
      <c r="EAI62" s="73"/>
      <c r="EAJ62" s="73"/>
      <c r="EAK62" s="73"/>
      <c r="EAL62" s="73"/>
      <c r="EAM62" s="73"/>
      <c r="EAN62" s="73"/>
      <c r="EAO62" s="73"/>
      <c r="EAP62" s="73"/>
      <c r="EAQ62" s="73"/>
      <c r="EAR62" s="73"/>
      <c r="EAS62" s="73"/>
      <c r="EAT62" s="73"/>
      <c r="EAU62" s="73"/>
      <c r="EAV62" s="73"/>
      <c r="EAW62" s="73"/>
      <c r="EAX62" s="73"/>
      <c r="EAY62" s="73"/>
      <c r="EAZ62" s="73"/>
      <c r="EBA62" s="73"/>
      <c r="EBB62" s="73"/>
      <c r="EBC62" s="73"/>
      <c r="EBD62" s="73"/>
      <c r="EBE62" s="73"/>
      <c r="EBF62" s="73"/>
      <c r="EBG62" s="73"/>
      <c r="EBH62" s="73"/>
      <c r="EBI62" s="73"/>
      <c r="EBJ62" s="73"/>
      <c r="EBK62" s="73"/>
      <c r="EBL62" s="73"/>
      <c r="EBM62" s="73"/>
      <c r="EBN62" s="73"/>
      <c r="EBO62" s="73"/>
      <c r="EBP62" s="73"/>
      <c r="EBQ62" s="73"/>
      <c r="EBR62" s="73"/>
      <c r="EBS62" s="73"/>
      <c r="EBT62" s="73"/>
      <c r="EBU62" s="73"/>
      <c r="EBV62" s="73"/>
      <c r="EBW62" s="73"/>
      <c r="EBX62" s="73"/>
      <c r="EBY62" s="73"/>
      <c r="EBZ62" s="73"/>
      <c r="ECA62" s="73"/>
      <c r="ECB62" s="73"/>
      <c r="ECC62" s="73"/>
      <c r="ECD62" s="73"/>
      <c r="ECE62" s="73"/>
      <c r="ECF62" s="73"/>
      <c r="ECG62" s="73"/>
      <c r="ECH62" s="73"/>
      <c r="ECI62" s="73"/>
      <c r="ECJ62" s="73"/>
      <c r="ECK62" s="73"/>
      <c r="ECL62" s="73"/>
      <c r="ECM62" s="73"/>
      <c r="ECN62" s="73"/>
      <c r="ECO62" s="73"/>
      <c r="ECP62" s="73"/>
      <c r="ECQ62" s="73"/>
      <c r="ECR62" s="73"/>
      <c r="ECS62" s="73"/>
      <c r="ECT62" s="73"/>
      <c r="ECU62" s="73"/>
      <c r="ECV62" s="73"/>
      <c r="ECW62" s="73"/>
      <c r="ECX62" s="73"/>
      <c r="ECY62" s="73"/>
      <c r="ECZ62" s="73"/>
      <c r="EDA62" s="73"/>
      <c r="EDB62" s="73"/>
      <c r="EDC62" s="73"/>
      <c r="EDD62" s="73"/>
      <c r="EDE62" s="73"/>
      <c r="EDF62" s="73"/>
      <c r="EDG62" s="73"/>
      <c r="EDH62" s="73"/>
      <c r="EDI62" s="73"/>
      <c r="EDJ62" s="73"/>
      <c r="EDK62" s="73"/>
      <c r="EDL62" s="73"/>
      <c r="EDM62" s="73"/>
      <c r="EDN62" s="73"/>
      <c r="EDO62" s="73"/>
      <c r="EDP62" s="73"/>
      <c r="EDQ62" s="73"/>
      <c r="EDR62" s="73"/>
      <c r="EDS62" s="73"/>
      <c r="EDT62" s="73"/>
      <c r="EDU62" s="73"/>
      <c r="EDV62" s="73"/>
      <c r="EDW62" s="73"/>
      <c r="EDX62" s="73"/>
      <c r="EDY62" s="73"/>
      <c r="EDZ62" s="73"/>
      <c r="EEA62" s="73"/>
      <c r="EEB62" s="73"/>
      <c r="EEC62" s="73"/>
      <c r="EED62" s="73"/>
      <c r="EEE62" s="73"/>
      <c r="EEF62" s="73"/>
      <c r="EEG62" s="73"/>
      <c r="EEH62" s="73"/>
      <c r="EEI62" s="73"/>
      <c r="EEJ62" s="73"/>
      <c r="EEK62" s="73"/>
      <c r="EEL62" s="73"/>
      <c r="EEM62" s="73"/>
      <c r="EEN62" s="73"/>
      <c r="EEO62" s="73"/>
      <c r="EEP62" s="73"/>
      <c r="EEQ62" s="73"/>
      <c r="EER62" s="73"/>
      <c r="EES62" s="73"/>
      <c r="EET62" s="73"/>
      <c r="EEU62" s="73"/>
      <c r="EEV62" s="73"/>
      <c r="EEW62" s="73"/>
      <c r="EEX62" s="73"/>
      <c r="EEY62" s="73"/>
      <c r="EEZ62" s="73"/>
      <c r="EFA62" s="73"/>
      <c r="EFB62" s="73"/>
      <c r="EFC62" s="73"/>
      <c r="EFD62" s="73"/>
      <c r="EFE62" s="73"/>
      <c r="EFF62" s="73"/>
      <c r="EFG62" s="73"/>
      <c r="EFH62" s="73"/>
      <c r="EFI62" s="73"/>
      <c r="EFJ62" s="73"/>
      <c r="EFK62" s="73"/>
      <c r="EFL62" s="73"/>
      <c r="EFM62" s="73"/>
      <c r="EFN62" s="73"/>
      <c r="EFO62" s="73"/>
      <c r="EFP62" s="73"/>
      <c r="EFQ62" s="73"/>
      <c r="EFR62" s="73"/>
      <c r="EFS62" s="73"/>
      <c r="EFT62" s="73"/>
      <c r="EFU62" s="73"/>
      <c r="EFV62" s="73"/>
      <c r="EFW62" s="73"/>
      <c r="EFX62" s="73"/>
      <c r="EFY62" s="73"/>
      <c r="EFZ62" s="73"/>
      <c r="EGA62" s="73"/>
      <c r="EGB62" s="73"/>
      <c r="EGC62" s="73"/>
      <c r="EGD62" s="73"/>
      <c r="EGE62" s="73"/>
      <c r="EGF62" s="73"/>
      <c r="EGG62" s="73"/>
      <c r="EGH62" s="73"/>
      <c r="EGI62" s="73"/>
      <c r="EGJ62" s="73"/>
      <c r="EGK62" s="73"/>
      <c r="EGL62" s="73"/>
      <c r="EGM62" s="73"/>
      <c r="EGN62" s="73"/>
      <c r="EGO62" s="73"/>
      <c r="EGP62" s="73"/>
      <c r="EGQ62" s="73"/>
      <c r="EGR62" s="73"/>
      <c r="EGS62" s="73"/>
      <c r="EGT62" s="73"/>
      <c r="EGU62" s="73"/>
      <c r="EGV62" s="73"/>
      <c r="EGW62" s="73"/>
      <c r="EGX62" s="73"/>
      <c r="EGY62" s="73"/>
      <c r="EGZ62" s="73"/>
      <c r="EHA62" s="73"/>
      <c r="EHB62" s="73"/>
      <c r="EHC62" s="73"/>
      <c r="EHD62" s="73"/>
      <c r="EHE62" s="73"/>
      <c r="EHF62" s="73"/>
      <c r="EHG62" s="73"/>
      <c r="EHH62" s="73"/>
      <c r="EHI62" s="73"/>
      <c r="EHJ62" s="73"/>
      <c r="EHK62" s="73"/>
      <c r="EHL62" s="73"/>
      <c r="EHM62" s="73"/>
      <c r="EHN62" s="73"/>
      <c r="EHO62" s="73"/>
      <c r="EHP62" s="73"/>
      <c r="EHQ62" s="73"/>
      <c r="EHR62" s="73"/>
      <c r="EHS62" s="73"/>
      <c r="EHT62" s="73"/>
      <c r="EHU62" s="73"/>
      <c r="EHV62" s="73"/>
      <c r="EHW62" s="73"/>
      <c r="EHX62" s="73"/>
      <c r="EHY62" s="73"/>
      <c r="EHZ62" s="73"/>
      <c r="EIA62" s="73"/>
      <c r="EIB62" s="73"/>
      <c r="EIC62" s="73"/>
      <c r="EID62" s="73"/>
      <c r="EIE62" s="73"/>
      <c r="EIF62" s="73"/>
      <c r="EIG62" s="73"/>
      <c r="EIH62" s="73"/>
      <c r="EII62" s="73"/>
      <c r="EIJ62" s="73"/>
      <c r="EIK62" s="73"/>
      <c r="EIL62" s="73"/>
      <c r="EIM62" s="73"/>
      <c r="EIN62" s="73"/>
      <c r="EIO62" s="73"/>
      <c r="EIP62" s="73"/>
      <c r="EIQ62" s="73"/>
      <c r="EIR62" s="73"/>
      <c r="EIS62" s="73"/>
      <c r="EIT62" s="73"/>
      <c r="EIU62" s="73"/>
      <c r="EIV62" s="73"/>
      <c r="EIW62" s="73"/>
      <c r="EIX62" s="73"/>
      <c r="EIY62" s="73"/>
      <c r="EIZ62" s="73"/>
      <c r="EJA62" s="73"/>
      <c r="EJB62" s="73"/>
      <c r="EJC62" s="73"/>
      <c r="EJD62" s="73"/>
      <c r="EJE62" s="73"/>
      <c r="EJF62" s="73"/>
      <c r="EJG62" s="73"/>
      <c r="EJH62" s="73"/>
      <c r="EJI62" s="73"/>
      <c r="EJJ62" s="73"/>
      <c r="EJK62" s="73"/>
      <c r="EJL62" s="73"/>
      <c r="EJM62" s="73"/>
      <c r="EJN62" s="73"/>
      <c r="EJO62" s="73"/>
      <c r="EJP62" s="73"/>
      <c r="EJQ62" s="73"/>
      <c r="EJR62" s="73"/>
      <c r="EJS62" s="73"/>
      <c r="EJT62" s="73"/>
      <c r="EJU62" s="73"/>
      <c r="EJV62" s="73"/>
      <c r="EJW62" s="73"/>
      <c r="EJX62" s="73"/>
      <c r="EJY62" s="73"/>
      <c r="EJZ62" s="73"/>
      <c r="EKA62" s="73"/>
      <c r="EKB62" s="73"/>
      <c r="EKC62" s="73"/>
      <c r="EKD62" s="73"/>
      <c r="EKE62" s="73"/>
      <c r="EKF62" s="73"/>
      <c r="EKG62" s="73"/>
      <c r="EKH62" s="73"/>
      <c r="EKI62" s="73"/>
      <c r="EKJ62" s="73"/>
      <c r="EKK62" s="73"/>
      <c r="EKL62" s="73"/>
      <c r="EKM62" s="73"/>
      <c r="EKN62" s="73"/>
      <c r="EKO62" s="73"/>
      <c r="EKP62" s="73"/>
      <c r="EKQ62" s="73"/>
      <c r="EKR62" s="73"/>
      <c r="EKS62" s="73"/>
      <c r="EKT62" s="73"/>
      <c r="EKU62" s="73"/>
      <c r="EKV62" s="73"/>
      <c r="EKW62" s="73"/>
      <c r="EKX62" s="73"/>
      <c r="EKY62" s="73"/>
      <c r="EKZ62" s="73"/>
      <c r="ELA62" s="73"/>
      <c r="ELB62" s="73"/>
      <c r="ELC62" s="73"/>
      <c r="ELD62" s="73"/>
      <c r="ELE62" s="73"/>
      <c r="ELF62" s="73"/>
      <c r="ELG62" s="73"/>
      <c r="ELH62" s="73"/>
      <c r="ELI62" s="73"/>
      <c r="ELJ62" s="73"/>
      <c r="ELK62" s="73"/>
      <c r="ELL62" s="73"/>
      <c r="ELM62" s="73"/>
      <c r="ELN62" s="73"/>
      <c r="ELO62" s="73"/>
      <c r="ELP62" s="73"/>
      <c r="ELQ62" s="73"/>
      <c r="ELR62" s="73"/>
      <c r="ELS62" s="73"/>
      <c r="ELT62" s="73"/>
      <c r="ELU62" s="73"/>
      <c r="ELV62" s="73"/>
      <c r="ELW62" s="73"/>
      <c r="ELX62" s="73"/>
      <c r="ELY62" s="73"/>
      <c r="ELZ62" s="73"/>
      <c r="EMA62" s="73"/>
      <c r="EMB62" s="73"/>
      <c r="EMC62" s="73"/>
      <c r="EMD62" s="73"/>
      <c r="EME62" s="73"/>
      <c r="EMF62" s="73"/>
      <c r="EMG62" s="73"/>
      <c r="EMH62" s="73"/>
      <c r="EMI62" s="73"/>
      <c r="EMJ62" s="73"/>
      <c r="EMK62" s="73"/>
      <c r="EML62" s="73"/>
      <c r="EMM62" s="73"/>
      <c r="EMN62" s="73"/>
      <c r="EMO62" s="73"/>
      <c r="EMP62" s="73"/>
      <c r="EMQ62" s="73"/>
      <c r="EMR62" s="73"/>
      <c r="EMS62" s="73"/>
      <c r="EMT62" s="73"/>
      <c r="EMU62" s="73"/>
      <c r="EMV62" s="73"/>
      <c r="EMW62" s="73"/>
      <c r="EMX62" s="73"/>
      <c r="EMY62" s="73"/>
      <c r="EMZ62" s="73"/>
      <c r="ENA62" s="73"/>
      <c r="ENB62" s="73"/>
      <c r="ENC62" s="73"/>
      <c r="END62" s="73"/>
      <c r="ENE62" s="73"/>
      <c r="ENF62" s="73"/>
      <c r="ENG62" s="73"/>
      <c r="ENH62" s="73"/>
      <c r="ENI62" s="73"/>
      <c r="ENJ62" s="73"/>
      <c r="ENK62" s="73"/>
      <c r="ENL62" s="73"/>
      <c r="ENM62" s="73"/>
      <c r="ENN62" s="73"/>
      <c r="ENO62" s="73"/>
      <c r="ENP62" s="73"/>
      <c r="ENQ62" s="73"/>
      <c r="ENR62" s="73"/>
      <c r="ENS62" s="73"/>
      <c r="ENT62" s="73"/>
      <c r="ENU62" s="73"/>
      <c r="ENV62" s="73"/>
      <c r="ENW62" s="73"/>
      <c r="ENX62" s="73"/>
      <c r="ENY62" s="73"/>
      <c r="ENZ62" s="73"/>
      <c r="EOA62" s="73"/>
      <c r="EOB62" s="73"/>
      <c r="EOC62" s="73"/>
      <c r="EOD62" s="73"/>
      <c r="EOE62" s="73"/>
      <c r="EOF62" s="73"/>
      <c r="EOG62" s="73"/>
      <c r="EOH62" s="73"/>
      <c r="EOI62" s="73"/>
      <c r="EOJ62" s="73"/>
      <c r="EOK62" s="73"/>
      <c r="EOL62" s="73"/>
      <c r="EOM62" s="73"/>
      <c r="EON62" s="73"/>
      <c r="EOO62" s="73"/>
      <c r="EOP62" s="73"/>
      <c r="EOQ62" s="73"/>
      <c r="EOR62" s="73"/>
      <c r="EOS62" s="73"/>
      <c r="EOT62" s="73"/>
      <c r="EOU62" s="73"/>
      <c r="EOV62" s="73"/>
      <c r="EOW62" s="73"/>
      <c r="EOX62" s="73"/>
      <c r="EOY62" s="73"/>
      <c r="EOZ62" s="73"/>
      <c r="EPA62" s="73"/>
      <c r="EPB62" s="73"/>
      <c r="EPC62" s="73"/>
      <c r="EPD62" s="73"/>
      <c r="EPE62" s="73"/>
      <c r="EPF62" s="73"/>
      <c r="EPG62" s="73"/>
      <c r="EPH62" s="73"/>
      <c r="EPI62" s="73"/>
      <c r="EPJ62" s="73"/>
      <c r="EPK62" s="73"/>
      <c r="EPL62" s="73"/>
      <c r="EPM62" s="73"/>
      <c r="EPN62" s="73"/>
      <c r="EPO62" s="73"/>
      <c r="EPP62" s="73"/>
      <c r="EPQ62" s="73"/>
      <c r="EPR62" s="73"/>
      <c r="EPS62" s="73"/>
      <c r="EPT62" s="73"/>
      <c r="EPU62" s="73"/>
      <c r="EPV62" s="73"/>
      <c r="EPW62" s="73"/>
      <c r="EPX62" s="73"/>
      <c r="EPY62" s="73"/>
      <c r="EPZ62" s="73"/>
      <c r="EQA62" s="73"/>
      <c r="EQB62" s="73"/>
      <c r="EQC62" s="73"/>
      <c r="EQD62" s="73"/>
      <c r="EQE62" s="73"/>
      <c r="EQF62" s="73"/>
      <c r="EQG62" s="73"/>
      <c r="EQH62" s="73"/>
      <c r="EQI62" s="73"/>
      <c r="EQJ62" s="73"/>
      <c r="EQK62" s="73"/>
      <c r="EQL62" s="73"/>
      <c r="EQM62" s="73"/>
      <c r="EQN62" s="73"/>
      <c r="EQO62" s="73"/>
      <c r="EQP62" s="73"/>
      <c r="EQQ62" s="73"/>
      <c r="EQR62" s="73"/>
      <c r="EQS62" s="73"/>
      <c r="EQT62" s="73"/>
      <c r="EQU62" s="73"/>
      <c r="EQV62" s="73"/>
      <c r="EQW62" s="73"/>
      <c r="EQX62" s="73"/>
      <c r="EQY62" s="73"/>
      <c r="EQZ62" s="73"/>
      <c r="ERA62" s="73"/>
      <c r="ERB62" s="73"/>
      <c r="ERC62" s="73"/>
      <c r="ERD62" s="73"/>
      <c r="ERE62" s="73"/>
      <c r="ERF62" s="73"/>
      <c r="ERG62" s="73"/>
      <c r="ERH62" s="73"/>
      <c r="ERI62" s="73"/>
      <c r="ERJ62" s="73"/>
      <c r="ERK62" s="73"/>
      <c r="ERL62" s="73"/>
      <c r="ERM62" s="73"/>
      <c r="ERN62" s="73"/>
      <c r="ERO62" s="73"/>
      <c r="ERP62" s="73"/>
      <c r="ERQ62" s="73"/>
      <c r="ERR62" s="73"/>
      <c r="ERS62" s="73"/>
      <c r="ERT62" s="73"/>
      <c r="ERU62" s="73"/>
      <c r="ERV62" s="73"/>
      <c r="ERW62" s="73"/>
      <c r="ERX62" s="73"/>
      <c r="ERY62" s="73"/>
      <c r="ERZ62" s="73"/>
      <c r="ESA62" s="73"/>
      <c r="ESB62" s="73"/>
      <c r="ESC62" s="73"/>
      <c r="ESD62" s="73"/>
      <c r="ESE62" s="73"/>
      <c r="ESF62" s="73"/>
      <c r="ESG62" s="73"/>
      <c r="ESH62" s="73"/>
      <c r="ESI62" s="73"/>
      <c r="ESJ62" s="73"/>
      <c r="ESK62" s="73"/>
      <c r="ESL62" s="73"/>
      <c r="ESM62" s="73"/>
      <c r="ESN62" s="73"/>
      <c r="ESO62" s="73"/>
      <c r="ESP62" s="73"/>
      <c r="ESQ62" s="73"/>
      <c r="ESR62" s="73"/>
      <c r="ESS62" s="73"/>
      <c r="EST62" s="73"/>
      <c r="ESU62" s="73"/>
      <c r="ESV62" s="73"/>
      <c r="ESW62" s="73"/>
      <c r="ESX62" s="73"/>
      <c r="ESY62" s="73"/>
      <c r="ESZ62" s="73"/>
      <c r="ETA62" s="73"/>
      <c r="ETB62" s="73"/>
      <c r="ETC62" s="73"/>
      <c r="ETD62" s="73"/>
      <c r="ETE62" s="73"/>
      <c r="ETF62" s="73"/>
      <c r="ETG62" s="73"/>
      <c r="ETH62" s="73"/>
      <c r="ETI62" s="73"/>
      <c r="ETJ62" s="73"/>
      <c r="ETK62" s="73"/>
      <c r="ETL62" s="73"/>
      <c r="ETM62" s="73"/>
      <c r="ETN62" s="73"/>
      <c r="ETO62" s="73"/>
      <c r="ETP62" s="73"/>
      <c r="ETQ62" s="73"/>
      <c r="ETR62" s="73"/>
      <c r="ETS62" s="73"/>
      <c r="ETT62" s="73"/>
      <c r="ETU62" s="73"/>
      <c r="ETV62" s="73"/>
      <c r="ETW62" s="73"/>
      <c r="ETX62" s="73"/>
      <c r="ETY62" s="73"/>
      <c r="ETZ62" s="73"/>
      <c r="EUA62" s="73"/>
      <c r="EUB62" s="73"/>
      <c r="EUC62" s="73"/>
      <c r="EUD62" s="73"/>
      <c r="EUE62" s="73"/>
      <c r="EUF62" s="73"/>
      <c r="EUG62" s="73"/>
      <c r="EUH62" s="73"/>
      <c r="EUI62" s="73"/>
      <c r="EUJ62" s="73"/>
      <c r="EUK62" s="73"/>
      <c r="EUL62" s="73"/>
      <c r="EUM62" s="73"/>
      <c r="EUN62" s="73"/>
      <c r="EUO62" s="73"/>
      <c r="EUP62" s="73"/>
      <c r="EUQ62" s="73"/>
      <c r="EUR62" s="73"/>
      <c r="EUS62" s="73"/>
      <c r="EUT62" s="73"/>
      <c r="EUU62" s="73"/>
      <c r="EUV62" s="73"/>
      <c r="EUW62" s="73"/>
      <c r="EUX62" s="73"/>
      <c r="EUY62" s="73"/>
      <c r="EUZ62" s="73"/>
      <c r="EVA62" s="73"/>
      <c r="EVB62" s="73"/>
      <c r="EVC62" s="73"/>
      <c r="EVD62" s="73"/>
      <c r="EVE62" s="73"/>
      <c r="EVF62" s="73"/>
      <c r="EVG62" s="73"/>
      <c r="EVH62" s="73"/>
      <c r="EVI62" s="73"/>
      <c r="EVJ62" s="73"/>
      <c r="EVK62" s="73"/>
      <c r="EVL62" s="73"/>
      <c r="EVM62" s="73"/>
      <c r="EVN62" s="73"/>
      <c r="EVO62" s="73"/>
      <c r="EVP62" s="73"/>
      <c r="EVQ62" s="73"/>
      <c r="EVR62" s="73"/>
      <c r="EVS62" s="73"/>
      <c r="EVT62" s="73"/>
      <c r="EVU62" s="73"/>
      <c r="EVV62" s="73"/>
      <c r="EVW62" s="73"/>
      <c r="EVX62" s="73"/>
      <c r="EVY62" s="73"/>
      <c r="EVZ62" s="73"/>
      <c r="EWA62" s="73"/>
      <c r="EWB62" s="73"/>
      <c r="EWC62" s="73"/>
      <c r="EWD62" s="73"/>
      <c r="EWE62" s="73"/>
      <c r="EWF62" s="73"/>
      <c r="EWG62" s="73"/>
      <c r="EWH62" s="73"/>
      <c r="EWI62" s="73"/>
      <c r="EWJ62" s="73"/>
      <c r="EWK62" s="73"/>
      <c r="EWL62" s="73"/>
      <c r="EWM62" s="73"/>
      <c r="EWN62" s="73"/>
      <c r="EWO62" s="73"/>
      <c r="EWP62" s="73"/>
      <c r="EWQ62" s="73"/>
      <c r="EWR62" s="73"/>
      <c r="EWS62" s="73"/>
      <c r="EWT62" s="73"/>
      <c r="EWU62" s="73"/>
      <c r="EWV62" s="73"/>
      <c r="EWW62" s="73"/>
      <c r="EWX62" s="73"/>
      <c r="EWY62" s="73"/>
      <c r="EWZ62" s="73"/>
      <c r="EXA62" s="73"/>
      <c r="EXB62" s="73"/>
      <c r="EXC62" s="73"/>
      <c r="EXD62" s="73"/>
      <c r="EXE62" s="73"/>
      <c r="EXF62" s="73"/>
      <c r="EXG62" s="73"/>
      <c r="EXH62" s="73"/>
      <c r="EXI62" s="73"/>
      <c r="EXJ62" s="73"/>
      <c r="EXK62" s="73"/>
      <c r="EXL62" s="73"/>
      <c r="EXM62" s="73"/>
      <c r="EXN62" s="73"/>
      <c r="EXO62" s="73"/>
      <c r="EXP62" s="73"/>
      <c r="EXQ62" s="73"/>
      <c r="EXR62" s="73"/>
      <c r="EXS62" s="73"/>
      <c r="EXT62" s="73"/>
      <c r="EXU62" s="73"/>
      <c r="EXV62" s="73"/>
      <c r="EXW62" s="73"/>
      <c r="EXX62" s="73"/>
      <c r="EXY62" s="73"/>
      <c r="EXZ62" s="73"/>
      <c r="EYA62" s="73"/>
      <c r="EYB62" s="73"/>
      <c r="EYC62" s="73"/>
      <c r="EYD62" s="73"/>
      <c r="EYE62" s="73"/>
      <c r="EYF62" s="73"/>
      <c r="EYG62" s="73"/>
      <c r="EYH62" s="73"/>
      <c r="EYI62" s="73"/>
      <c r="EYJ62" s="73"/>
      <c r="EYK62" s="73"/>
      <c r="EYL62" s="73"/>
      <c r="EYM62" s="73"/>
      <c r="EYN62" s="73"/>
      <c r="EYO62" s="73"/>
      <c r="EYP62" s="73"/>
      <c r="EYQ62" s="73"/>
      <c r="EYR62" s="73"/>
      <c r="EYS62" s="73"/>
      <c r="EYT62" s="73"/>
      <c r="EYU62" s="73"/>
      <c r="EYV62" s="73"/>
      <c r="EYW62" s="73"/>
      <c r="EYX62" s="73"/>
      <c r="EYY62" s="73"/>
      <c r="EYZ62" s="73"/>
      <c r="EZA62" s="73"/>
      <c r="EZB62" s="73"/>
      <c r="EZC62" s="73"/>
      <c r="EZD62" s="73"/>
      <c r="EZE62" s="73"/>
      <c r="EZF62" s="73"/>
      <c r="EZG62" s="73"/>
      <c r="EZH62" s="73"/>
      <c r="EZI62" s="73"/>
      <c r="EZJ62" s="73"/>
      <c r="EZK62" s="73"/>
      <c r="EZL62" s="73"/>
      <c r="EZM62" s="73"/>
      <c r="EZN62" s="73"/>
      <c r="EZO62" s="73"/>
      <c r="EZP62" s="73"/>
      <c r="EZQ62" s="73"/>
      <c r="EZR62" s="73"/>
      <c r="EZS62" s="73"/>
      <c r="EZT62" s="73"/>
      <c r="EZU62" s="73"/>
      <c r="EZV62" s="73"/>
      <c r="EZW62" s="73"/>
      <c r="EZX62" s="73"/>
      <c r="EZY62" s="73"/>
      <c r="EZZ62" s="73"/>
      <c r="FAA62" s="73"/>
      <c r="FAB62" s="73"/>
      <c r="FAC62" s="73"/>
      <c r="FAD62" s="73"/>
      <c r="FAE62" s="73"/>
      <c r="FAF62" s="73"/>
      <c r="FAG62" s="73"/>
      <c r="FAH62" s="73"/>
      <c r="FAI62" s="73"/>
      <c r="FAJ62" s="73"/>
      <c r="FAK62" s="73"/>
      <c r="FAL62" s="73"/>
      <c r="FAM62" s="73"/>
      <c r="FAN62" s="73"/>
      <c r="FAO62" s="73"/>
      <c r="FAP62" s="73"/>
      <c r="FAQ62" s="73"/>
      <c r="FAR62" s="73"/>
      <c r="FAS62" s="73"/>
      <c r="FAT62" s="73"/>
      <c r="FAU62" s="73"/>
      <c r="FAV62" s="73"/>
      <c r="FAW62" s="73"/>
      <c r="FAX62" s="73"/>
      <c r="FAY62" s="73"/>
      <c r="FAZ62" s="73"/>
      <c r="FBA62" s="73"/>
      <c r="FBB62" s="73"/>
      <c r="FBC62" s="73"/>
      <c r="FBD62" s="73"/>
      <c r="FBE62" s="73"/>
      <c r="FBF62" s="73"/>
      <c r="FBG62" s="73"/>
      <c r="FBH62" s="73"/>
      <c r="FBI62" s="73"/>
      <c r="FBJ62" s="73"/>
      <c r="FBK62" s="73"/>
      <c r="FBL62" s="73"/>
      <c r="FBM62" s="73"/>
      <c r="FBN62" s="73"/>
      <c r="FBO62" s="73"/>
      <c r="FBP62" s="73"/>
      <c r="FBQ62" s="73"/>
      <c r="FBR62" s="73"/>
      <c r="FBS62" s="73"/>
      <c r="FBT62" s="73"/>
      <c r="FBU62" s="73"/>
      <c r="FBV62" s="73"/>
      <c r="FBW62" s="73"/>
      <c r="FBX62" s="73"/>
      <c r="FBY62" s="73"/>
      <c r="FBZ62" s="73"/>
      <c r="FCA62" s="73"/>
      <c r="FCB62" s="73"/>
      <c r="FCC62" s="73"/>
      <c r="FCD62" s="73"/>
      <c r="FCE62" s="73"/>
      <c r="FCF62" s="73"/>
      <c r="FCG62" s="73"/>
      <c r="FCH62" s="73"/>
      <c r="FCI62" s="73"/>
      <c r="FCJ62" s="73"/>
      <c r="FCK62" s="73"/>
      <c r="FCL62" s="73"/>
      <c r="FCM62" s="73"/>
      <c r="FCN62" s="73"/>
      <c r="FCO62" s="73"/>
      <c r="FCP62" s="73"/>
      <c r="FCQ62" s="73"/>
      <c r="FCR62" s="73"/>
      <c r="FCS62" s="73"/>
      <c r="FCT62" s="73"/>
      <c r="FCU62" s="73"/>
      <c r="FCV62" s="73"/>
      <c r="FCW62" s="73"/>
      <c r="FCX62" s="73"/>
      <c r="FCY62" s="73"/>
      <c r="FCZ62" s="73"/>
      <c r="FDA62" s="73"/>
      <c r="FDB62" s="73"/>
      <c r="FDC62" s="73"/>
      <c r="FDD62" s="73"/>
      <c r="FDE62" s="73"/>
      <c r="FDF62" s="73"/>
      <c r="FDG62" s="73"/>
      <c r="FDH62" s="73"/>
      <c r="FDI62" s="73"/>
      <c r="FDJ62" s="73"/>
      <c r="FDK62" s="73"/>
      <c r="FDL62" s="73"/>
      <c r="FDM62" s="73"/>
      <c r="FDN62" s="73"/>
      <c r="FDO62" s="73"/>
      <c r="FDP62" s="73"/>
      <c r="FDQ62" s="73"/>
      <c r="FDR62" s="73"/>
      <c r="FDS62" s="73"/>
      <c r="FDT62" s="73"/>
      <c r="FDU62" s="73"/>
      <c r="FDV62" s="73"/>
      <c r="FDW62" s="73"/>
      <c r="FDX62" s="73"/>
      <c r="FDY62" s="73"/>
      <c r="FDZ62" s="73"/>
      <c r="FEA62" s="73"/>
      <c r="FEB62" s="73"/>
      <c r="FEC62" s="73"/>
      <c r="FED62" s="73"/>
      <c r="FEE62" s="73"/>
      <c r="FEF62" s="73"/>
      <c r="FEG62" s="73"/>
      <c r="FEH62" s="73"/>
      <c r="FEI62" s="73"/>
      <c r="FEJ62" s="73"/>
      <c r="FEK62" s="73"/>
      <c r="FEL62" s="73"/>
      <c r="FEM62" s="73"/>
      <c r="FEN62" s="73"/>
      <c r="FEO62" s="73"/>
      <c r="FEP62" s="73"/>
      <c r="FEQ62" s="73"/>
      <c r="FER62" s="73"/>
      <c r="FES62" s="73"/>
      <c r="FET62" s="73"/>
      <c r="FEU62" s="73"/>
      <c r="FEV62" s="73"/>
      <c r="FEW62" s="73"/>
      <c r="FEX62" s="73"/>
      <c r="FEY62" s="73"/>
      <c r="FEZ62" s="73"/>
      <c r="FFA62" s="73"/>
      <c r="FFB62" s="73"/>
      <c r="FFC62" s="73"/>
      <c r="FFD62" s="73"/>
      <c r="FFE62" s="73"/>
      <c r="FFF62" s="73"/>
      <c r="FFG62" s="73"/>
      <c r="FFH62" s="73"/>
      <c r="FFI62" s="73"/>
      <c r="FFJ62" s="73"/>
      <c r="FFK62" s="73"/>
      <c r="FFL62" s="73"/>
      <c r="FFM62" s="73"/>
      <c r="FFN62" s="73"/>
      <c r="FFO62" s="73"/>
      <c r="FFP62" s="73"/>
      <c r="FFQ62" s="73"/>
      <c r="FFR62" s="73"/>
      <c r="FFS62" s="73"/>
      <c r="FFT62" s="73"/>
      <c r="FFU62" s="73"/>
      <c r="FFV62" s="73"/>
      <c r="FFW62" s="73"/>
      <c r="FFX62" s="73"/>
      <c r="FFY62" s="73"/>
      <c r="FFZ62" s="73"/>
      <c r="FGA62" s="73"/>
      <c r="FGB62" s="73"/>
      <c r="FGC62" s="73"/>
      <c r="FGD62" s="73"/>
      <c r="FGE62" s="73"/>
      <c r="FGF62" s="73"/>
      <c r="FGG62" s="73"/>
      <c r="FGH62" s="73"/>
      <c r="FGI62" s="73"/>
      <c r="FGJ62" s="73"/>
      <c r="FGK62" s="73"/>
      <c r="FGL62" s="73"/>
      <c r="FGM62" s="73"/>
      <c r="FGN62" s="73"/>
      <c r="FGO62" s="73"/>
      <c r="FGP62" s="73"/>
      <c r="FGQ62" s="73"/>
      <c r="FGR62" s="73"/>
      <c r="FGS62" s="73"/>
      <c r="FGT62" s="73"/>
      <c r="FGU62" s="73"/>
      <c r="FGV62" s="73"/>
      <c r="FGW62" s="73"/>
      <c r="FGX62" s="73"/>
      <c r="FGY62" s="73"/>
      <c r="FGZ62" s="73"/>
      <c r="FHA62" s="73"/>
      <c r="FHB62" s="73"/>
      <c r="FHC62" s="73"/>
      <c r="FHD62" s="73"/>
      <c r="FHE62" s="73"/>
      <c r="FHF62" s="73"/>
      <c r="FHG62" s="73"/>
      <c r="FHH62" s="73"/>
      <c r="FHI62" s="73"/>
      <c r="FHJ62" s="73"/>
      <c r="FHK62" s="73"/>
      <c r="FHL62" s="73"/>
      <c r="FHM62" s="73"/>
      <c r="FHN62" s="73"/>
      <c r="FHO62" s="73"/>
      <c r="FHP62" s="73"/>
      <c r="FHQ62" s="73"/>
      <c r="FHR62" s="73"/>
      <c r="FHS62" s="73"/>
      <c r="FHT62" s="73"/>
      <c r="FHU62" s="73"/>
      <c r="FHV62" s="73"/>
      <c r="FHW62" s="73"/>
      <c r="FHX62" s="73"/>
      <c r="FHY62" s="73"/>
      <c r="FHZ62" s="73"/>
      <c r="FIA62" s="73"/>
      <c r="FIB62" s="73"/>
      <c r="FIC62" s="73"/>
      <c r="FID62" s="73"/>
      <c r="FIE62" s="73"/>
      <c r="FIF62" s="73"/>
      <c r="FIG62" s="73"/>
      <c r="FIH62" s="73"/>
      <c r="FII62" s="73"/>
      <c r="FIJ62" s="73"/>
      <c r="FIK62" s="73"/>
      <c r="FIL62" s="73"/>
      <c r="FIM62" s="73"/>
      <c r="FIN62" s="73"/>
      <c r="FIO62" s="73"/>
      <c r="FIP62" s="73"/>
      <c r="FIQ62" s="73"/>
      <c r="FIR62" s="73"/>
      <c r="FIS62" s="73"/>
      <c r="FIT62" s="73"/>
      <c r="FIU62" s="73"/>
      <c r="FIV62" s="73"/>
      <c r="FIW62" s="73"/>
      <c r="FIX62" s="73"/>
      <c r="FIY62" s="73"/>
      <c r="FIZ62" s="73"/>
      <c r="FJA62" s="73"/>
      <c r="FJB62" s="73"/>
      <c r="FJC62" s="73"/>
      <c r="FJD62" s="73"/>
      <c r="FJE62" s="73"/>
      <c r="FJF62" s="73"/>
      <c r="FJG62" s="73"/>
      <c r="FJH62" s="73"/>
      <c r="FJI62" s="73"/>
      <c r="FJJ62" s="73"/>
      <c r="FJK62" s="73"/>
      <c r="FJL62" s="73"/>
      <c r="FJM62" s="73"/>
      <c r="FJN62" s="73"/>
      <c r="FJO62" s="73"/>
      <c r="FJP62" s="73"/>
      <c r="FJQ62" s="73"/>
      <c r="FJR62" s="73"/>
      <c r="FJS62" s="73"/>
      <c r="FJT62" s="73"/>
      <c r="FJU62" s="73"/>
      <c r="FJV62" s="73"/>
      <c r="FJW62" s="73"/>
      <c r="FJX62" s="73"/>
      <c r="FJY62" s="73"/>
      <c r="FJZ62" s="73"/>
      <c r="FKA62" s="73"/>
      <c r="FKB62" s="73"/>
      <c r="FKC62" s="73"/>
      <c r="FKD62" s="73"/>
      <c r="FKE62" s="73"/>
      <c r="FKF62" s="73"/>
      <c r="FKG62" s="73"/>
      <c r="FKH62" s="73"/>
      <c r="FKI62" s="73"/>
      <c r="FKJ62" s="73"/>
      <c r="FKK62" s="73"/>
      <c r="FKL62" s="73"/>
      <c r="FKM62" s="73"/>
      <c r="FKN62" s="73"/>
      <c r="FKO62" s="73"/>
      <c r="FKP62" s="73"/>
      <c r="FKQ62" s="73"/>
      <c r="FKR62" s="73"/>
      <c r="FKS62" s="73"/>
      <c r="FKT62" s="73"/>
      <c r="FKU62" s="73"/>
      <c r="FKV62" s="73"/>
      <c r="FKW62" s="73"/>
      <c r="FKX62" s="73"/>
      <c r="FKY62" s="73"/>
      <c r="FKZ62" s="73"/>
      <c r="FLA62" s="73"/>
      <c r="FLB62" s="73"/>
      <c r="FLC62" s="73"/>
      <c r="FLD62" s="73"/>
      <c r="FLE62" s="73"/>
      <c r="FLF62" s="73"/>
      <c r="FLG62" s="73"/>
      <c r="FLH62" s="73"/>
      <c r="FLI62" s="73"/>
      <c r="FLJ62" s="73"/>
      <c r="FLK62" s="73"/>
      <c r="FLL62" s="73"/>
      <c r="FLM62" s="73"/>
      <c r="FLN62" s="73"/>
      <c r="FLO62" s="73"/>
      <c r="FLP62" s="73"/>
      <c r="FLQ62" s="73"/>
      <c r="FLR62" s="73"/>
      <c r="FLS62" s="73"/>
      <c r="FLT62" s="73"/>
      <c r="FLU62" s="73"/>
      <c r="FLV62" s="73"/>
      <c r="FLW62" s="73"/>
      <c r="FLX62" s="73"/>
      <c r="FLY62" s="73"/>
      <c r="FLZ62" s="73"/>
      <c r="FMA62" s="73"/>
      <c r="FMB62" s="73"/>
      <c r="FMC62" s="73"/>
      <c r="FMD62" s="73"/>
      <c r="FME62" s="73"/>
      <c r="FMF62" s="73"/>
      <c r="FMG62" s="73"/>
      <c r="FMH62" s="73"/>
      <c r="FMI62" s="73"/>
      <c r="FMJ62" s="73"/>
      <c r="FMK62" s="73"/>
      <c r="FML62" s="73"/>
      <c r="FMM62" s="73"/>
      <c r="FMN62" s="73"/>
      <c r="FMO62" s="73"/>
      <c r="FMP62" s="73"/>
      <c r="FMQ62" s="73"/>
      <c r="FMR62" s="73"/>
      <c r="FMS62" s="73"/>
      <c r="FMT62" s="73"/>
      <c r="FMU62" s="73"/>
      <c r="FMV62" s="73"/>
      <c r="FMW62" s="73"/>
      <c r="FMX62" s="73"/>
      <c r="FMY62" s="73"/>
      <c r="FMZ62" s="73"/>
      <c r="FNA62" s="73"/>
      <c r="FNB62" s="73"/>
      <c r="FNC62" s="73"/>
      <c r="FND62" s="73"/>
      <c r="FNE62" s="73"/>
      <c r="FNF62" s="73"/>
      <c r="FNG62" s="73"/>
      <c r="FNH62" s="73"/>
      <c r="FNI62" s="73"/>
      <c r="FNJ62" s="73"/>
      <c r="FNK62" s="73"/>
      <c r="FNL62" s="73"/>
      <c r="FNM62" s="73"/>
      <c r="FNN62" s="73"/>
      <c r="FNO62" s="73"/>
      <c r="FNP62" s="73"/>
      <c r="FNQ62" s="73"/>
      <c r="FNR62" s="73"/>
      <c r="FNS62" s="73"/>
      <c r="FNT62" s="73"/>
      <c r="FNU62" s="73"/>
      <c r="FNV62" s="73"/>
      <c r="FNW62" s="73"/>
      <c r="FNX62" s="73"/>
      <c r="FNY62" s="73"/>
      <c r="FNZ62" s="73"/>
      <c r="FOA62" s="73"/>
      <c r="FOB62" s="73"/>
      <c r="FOC62" s="73"/>
      <c r="FOD62" s="73"/>
      <c r="FOE62" s="73"/>
      <c r="FOF62" s="73"/>
      <c r="FOG62" s="73"/>
      <c r="FOH62" s="73"/>
      <c r="FOI62" s="73"/>
      <c r="FOJ62" s="73"/>
      <c r="FOK62" s="73"/>
      <c r="FOL62" s="73"/>
      <c r="FOM62" s="73"/>
      <c r="FON62" s="73"/>
      <c r="FOO62" s="73"/>
      <c r="FOP62" s="73"/>
      <c r="FOQ62" s="73"/>
      <c r="FOR62" s="73"/>
      <c r="FOS62" s="73"/>
      <c r="FOT62" s="73"/>
      <c r="FOU62" s="73"/>
      <c r="FOV62" s="73"/>
      <c r="FOW62" s="73"/>
      <c r="FOX62" s="73"/>
      <c r="FOY62" s="73"/>
      <c r="FOZ62" s="73"/>
      <c r="FPA62" s="73"/>
      <c r="FPB62" s="73"/>
      <c r="FPC62" s="73"/>
      <c r="FPD62" s="73"/>
      <c r="FPE62" s="73"/>
      <c r="FPF62" s="73"/>
      <c r="FPG62" s="73"/>
      <c r="FPH62" s="73"/>
      <c r="FPI62" s="73"/>
      <c r="FPJ62" s="73"/>
      <c r="FPK62" s="73"/>
      <c r="FPL62" s="73"/>
      <c r="FPM62" s="73"/>
      <c r="FPN62" s="73"/>
      <c r="FPO62" s="73"/>
      <c r="FPP62" s="73"/>
      <c r="FPQ62" s="73"/>
      <c r="FPR62" s="73"/>
      <c r="FPS62" s="73"/>
      <c r="FPT62" s="73"/>
      <c r="FPU62" s="73"/>
      <c r="FPV62" s="73"/>
      <c r="FPW62" s="73"/>
      <c r="FPX62" s="73"/>
      <c r="FPY62" s="73"/>
      <c r="FPZ62" s="73"/>
      <c r="FQA62" s="73"/>
      <c r="FQB62" s="73"/>
      <c r="FQC62" s="73"/>
      <c r="FQD62" s="73"/>
      <c r="FQE62" s="73"/>
      <c r="FQF62" s="73"/>
      <c r="FQG62" s="73"/>
      <c r="FQH62" s="73"/>
      <c r="FQI62" s="73"/>
      <c r="FQJ62" s="73"/>
      <c r="FQK62" s="73"/>
      <c r="FQL62" s="73"/>
      <c r="FQM62" s="73"/>
      <c r="FQN62" s="73"/>
      <c r="FQO62" s="73"/>
      <c r="FQP62" s="73"/>
      <c r="FQQ62" s="73"/>
      <c r="FQR62" s="73"/>
      <c r="FQS62" s="73"/>
      <c r="FQT62" s="73"/>
      <c r="FQU62" s="73"/>
      <c r="FQV62" s="73"/>
      <c r="FQW62" s="73"/>
      <c r="FQX62" s="73"/>
      <c r="FQY62" s="73"/>
      <c r="FQZ62" s="73"/>
      <c r="FRA62" s="73"/>
      <c r="FRB62" s="73"/>
      <c r="FRC62" s="73"/>
      <c r="FRD62" s="73"/>
      <c r="FRE62" s="73"/>
      <c r="FRF62" s="73"/>
      <c r="FRG62" s="73"/>
      <c r="FRH62" s="73"/>
      <c r="FRI62" s="73"/>
      <c r="FRJ62" s="73"/>
      <c r="FRK62" s="73"/>
      <c r="FRL62" s="73"/>
      <c r="FRM62" s="73"/>
      <c r="FRN62" s="73"/>
      <c r="FRO62" s="73"/>
      <c r="FRP62" s="73"/>
      <c r="FRQ62" s="73"/>
      <c r="FRR62" s="73"/>
      <c r="FRS62" s="73"/>
      <c r="FRT62" s="73"/>
      <c r="FRU62" s="73"/>
      <c r="FRV62" s="73"/>
      <c r="FRW62" s="73"/>
      <c r="FRX62" s="73"/>
      <c r="FRY62" s="73"/>
      <c r="FRZ62" s="73"/>
      <c r="FSA62" s="73"/>
      <c r="FSB62" s="73"/>
      <c r="FSC62" s="73"/>
      <c r="FSD62" s="73"/>
      <c r="FSE62" s="73"/>
      <c r="FSF62" s="73"/>
      <c r="FSG62" s="73"/>
      <c r="FSH62" s="73"/>
      <c r="FSI62" s="73"/>
      <c r="FSJ62" s="73"/>
      <c r="FSK62" s="73"/>
      <c r="FSL62" s="73"/>
      <c r="FSM62" s="73"/>
      <c r="FSN62" s="73"/>
      <c r="FSO62" s="73"/>
      <c r="FSP62" s="73"/>
      <c r="FSQ62" s="73"/>
      <c r="FSR62" s="73"/>
      <c r="FSS62" s="73"/>
      <c r="FST62" s="73"/>
      <c r="FSU62" s="73"/>
      <c r="FSV62" s="73"/>
      <c r="FSW62" s="73"/>
      <c r="FSX62" s="73"/>
      <c r="FSY62" s="73"/>
      <c r="FSZ62" s="73"/>
      <c r="FTA62" s="73"/>
      <c r="FTB62" s="73"/>
      <c r="FTC62" s="73"/>
      <c r="FTD62" s="73"/>
      <c r="FTE62" s="73"/>
      <c r="FTF62" s="73"/>
      <c r="FTG62" s="73"/>
      <c r="FTH62" s="73"/>
      <c r="FTI62" s="73"/>
      <c r="FTJ62" s="73"/>
      <c r="FTK62" s="73"/>
      <c r="FTL62" s="73"/>
      <c r="FTM62" s="73"/>
      <c r="FTN62" s="73"/>
      <c r="FTO62" s="73"/>
      <c r="FTP62" s="73"/>
      <c r="FTQ62" s="73"/>
      <c r="FTR62" s="73"/>
      <c r="FTS62" s="73"/>
      <c r="FTT62" s="73"/>
      <c r="FTU62" s="73"/>
      <c r="FTV62" s="73"/>
      <c r="FTW62" s="73"/>
      <c r="FTX62" s="73"/>
      <c r="FTY62" s="73"/>
      <c r="FTZ62" s="73"/>
      <c r="FUA62" s="73"/>
      <c r="FUB62" s="73"/>
      <c r="FUC62" s="73"/>
      <c r="FUD62" s="73"/>
      <c r="FUE62" s="73"/>
      <c r="FUF62" s="73"/>
      <c r="FUG62" s="73"/>
      <c r="FUH62" s="73"/>
      <c r="FUI62" s="73"/>
      <c r="FUJ62" s="73"/>
      <c r="FUK62" s="73"/>
      <c r="FUL62" s="73"/>
      <c r="FUM62" s="73"/>
      <c r="FUN62" s="73"/>
      <c r="FUO62" s="73"/>
      <c r="FUP62" s="73"/>
      <c r="FUQ62" s="73"/>
      <c r="FUR62" s="73"/>
      <c r="FUS62" s="73"/>
      <c r="FUT62" s="73"/>
      <c r="FUU62" s="73"/>
      <c r="FUV62" s="73"/>
      <c r="FUW62" s="73"/>
      <c r="FUX62" s="73"/>
      <c r="FUY62" s="73"/>
      <c r="FUZ62" s="73"/>
      <c r="FVA62" s="73"/>
      <c r="FVB62" s="73"/>
      <c r="FVC62" s="73"/>
      <c r="FVD62" s="73"/>
      <c r="FVE62" s="73"/>
      <c r="FVF62" s="73"/>
      <c r="FVG62" s="73"/>
      <c r="FVH62" s="73"/>
      <c r="FVI62" s="73"/>
      <c r="FVJ62" s="73"/>
      <c r="FVK62" s="73"/>
      <c r="FVL62" s="73"/>
      <c r="FVM62" s="73"/>
      <c r="FVN62" s="73"/>
      <c r="FVO62" s="73"/>
      <c r="FVP62" s="73"/>
      <c r="FVQ62" s="73"/>
      <c r="FVR62" s="73"/>
      <c r="FVS62" s="73"/>
      <c r="FVT62" s="73"/>
      <c r="FVU62" s="73"/>
      <c r="FVV62" s="73"/>
      <c r="FVW62" s="73"/>
      <c r="FVX62" s="73"/>
      <c r="FVY62" s="73"/>
      <c r="FVZ62" s="73"/>
      <c r="FWA62" s="73"/>
      <c r="FWB62" s="73"/>
      <c r="FWC62" s="73"/>
      <c r="FWD62" s="73"/>
      <c r="FWE62" s="73"/>
      <c r="FWF62" s="73"/>
      <c r="FWG62" s="73"/>
      <c r="FWH62" s="73"/>
      <c r="FWI62" s="73"/>
      <c r="FWJ62" s="73"/>
      <c r="FWK62" s="73"/>
      <c r="FWL62" s="73"/>
      <c r="FWM62" s="73"/>
      <c r="FWN62" s="73"/>
      <c r="FWO62" s="73"/>
      <c r="FWP62" s="73"/>
      <c r="FWQ62" s="73"/>
      <c r="FWR62" s="73"/>
      <c r="FWS62" s="73"/>
      <c r="FWT62" s="73"/>
      <c r="FWU62" s="73"/>
      <c r="FWV62" s="73"/>
      <c r="FWW62" s="73"/>
      <c r="FWX62" s="73"/>
      <c r="FWY62" s="73"/>
      <c r="FWZ62" s="73"/>
      <c r="FXA62" s="73"/>
      <c r="FXB62" s="73"/>
      <c r="FXC62" s="73"/>
      <c r="FXD62" s="73"/>
      <c r="FXE62" s="73"/>
      <c r="FXF62" s="73"/>
      <c r="FXG62" s="73"/>
      <c r="FXH62" s="73"/>
      <c r="FXI62" s="73"/>
      <c r="FXJ62" s="73"/>
      <c r="FXK62" s="73"/>
      <c r="FXL62" s="73"/>
      <c r="FXM62" s="73"/>
      <c r="FXN62" s="73"/>
      <c r="FXO62" s="73"/>
      <c r="FXP62" s="73"/>
      <c r="FXQ62" s="73"/>
      <c r="FXR62" s="73"/>
      <c r="FXS62" s="73"/>
      <c r="FXT62" s="73"/>
      <c r="FXU62" s="73"/>
      <c r="FXV62" s="73"/>
      <c r="FXW62" s="73"/>
      <c r="FXX62" s="73"/>
      <c r="FXY62" s="73"/>
      <c r="FXZ62" s="73"/>
      <c r="FYA62" s="73"/>
      <c r="FYB62" s="73"/>
      <c r="FYC62" s="73"/>
      <c r="FYD62" s="73"/>
      <c r="FYE62" s="73"/>
      <c r="FYF62" s="73"/>
      <c r="FYG62" s="73"/>
      <c r="FYH62" s="73"/>
      <c r="FYI62" s="73"/>
      <c r="FYJ62" s="73"/>
      <c r="FYK62" s="73"/>
      <c r="FYL62" s="73"/>
      <c r="FYM62" s="73"/>
      <c r="FYN62" s="73"/>
      <c r="FYO62" s="73"/>
      <c r="FYP62" s="73"/>
      <c r="FYQ62" s="73"/>
      <c r="FYR62" s="73"/>
      <c r="FYS62" s="73"/>
      <c r="FYT62" s="73"/>
      <c r="FYU62" s="73"/>
      <c r="FYV62" s="73"/>
      <c r="FYW62" s="73"/>
      <c r="FYX62" s="73"/>
      <c r="FYY62" s="73"/>
      <c r="FYZ62" s="73"/>
      <c r="FZA62" s="73"/>
      <c r="FZB62" s="73"/>
      <c r="FZC62" s="73"/>
      <c r="FZD62" s="73"/>
      <c r="FZE62" s="73"/>
      <c r="FZF62" s="73"/>
      <c r="FZG62" s="73"/>
      <c r="FZH62" s="73"/>
      <c r="FZI62" s="73"/>
      <c r="FZJ62" s="73"/>
      <c r="FZK62" s="73"/>
      <c r="FZL62" s="73"/>
      <c r="FZM62" s="73"/>
      <c r="FZN62" s="73"/>
      <c r="FZO62" s="73"/>
      <c r="FZP62" s="73"/>
      <c r="FZQ62" s="73"/>
      <c r="FZR62" s="73"/>
      <c r="FZS62" s="73"/>
      <c r="FZT62" s="73"/>
      <c r="FZU62" s="73"/>
      <c r="FZV62" s="73"/>
      <c r="FZW62" s="73"/>
      <c r="FZX62" s="73"/>
      <c r="FZY62" s="73"/>
      <c r="FZZ62" s="73"/>
      <c r="GAA62" s="73"/>
      <c r="GAB62" s="73"/>
      <c r="GAC62" s="73"/>
      <c r="GAD62" s="73"/>
      <c r="GAE62" s="73"/>
      <c r="GAF62" s="73"/>
      <c r="GAG62" s="73"/>
      <c r="GAH62" s="73"/>
      <c r="GAI62" s="73"/>
      <c r="GAJ62" s="73"/>
      <c r="GAK62" s="73"/>
      <c r="GAL62" s="73"/>
      <c r="GAM62" s="73"/>
      <c r="GAN62" s="73"/>
      <c r="GAO62" s="73"/>
      <c r="GAP62" s="73"/>
      <c r="GAQ62" s="73"/>
      <c r="GAR62" s="73"/>
      <c r="GAS62" s="73"/>
      <c r="GAT62" s="73"/>
      <c r="GAU62" s="73"/>
      <c r="GAV62" s="73"/>
      <c r="GAW62" s="73"/>
      <c r="GAX62" s="73"/>
      <c r="GAY62" s="73"/>
      <c r="GAZ62" s="73"/>
      <c r="GBA62" s="73"/>
      <c r="GBB62" s="73"/>
      <c r="GBC62" s="73"/>
      <c r="GBD62" s="73"/>
      <c r="GBE62" s="73"/>
      <c r="GBF62" s="73"/>
      <c r="GBG62" s="73"/>
      <c r="GBH62" s="73"/>
      <c r="GBI62" s="73"/>
      <c r="GBJ62" s="73"/>
      <c r="GBK62" s="73"/>
      <c r="GBL62" s="73"/>
      <c r="GBM62" s="73"/>
      <c r="GBN62" s="73"/>
      <c r="GBO62" s="73"/>
      <c r="GBP62" s="73"/>
      <c r="GBQ62" s="73"/>
      <c r="GBR62" s="73"/>
      <c r="GBS62" s="73"/>
      <c r="GBT62" s="73"/>
      <c r="GBU62" s="73"/>
      <c r="GBV62" s="73"/>
      <c r="GBW62" s="73"/>
      <c r="GBX62" s="73"/>
      <c r="GBY62" s="73"/>
      <c r="GBZ62" s="73"/>
      <c r="GCA62" s="73"/>
      <c r="GCB62" s="73"/>
      <c r="GCC62" s="73"/>
      <c r="GCD62" s="73"/>
      <c r="GCE62" s="73"/>
      <c r="GCF62" s="73"/>
      <c r="GCG62" s="73"/>
      <c r="GCH62" s="73"/>
      <c r="GCI62" s="73"/>
      <c r="GCJ62" s="73"/>
      <c r="GCK62" s="73"/>
      <c r="GCL62" s="73"/>
      <c r="GCM62" s="73"/>
      <c r="GCN62" s="73"/>
      <c r="GCO62" s="73"/>
      <c r="GCP62" s="73"/>
      <c r="GCQ62" s="73"/>
      <c r="GCR62" s="73"/>
      <c r="GCS62" s="73"/>
      <c r="GCT62" s="73"/>
      <c r="GCU62" s="73"/>
      <c r="GCV62" s="73"/>
      <c r="GCW62" s="73"/>
      <c r="GCX62" s="73"/>
      <c r="GCY62" s="73"/>
      <c r="GCZ62" s="73"/>
      <c r="GDA62" s="73"/>
      <c r="GDB62" s="73"/>
      <c r="GDC62" s="73"/>
      <c r="GDD62" s="73"/>
      <c r="GDE62" s="73"/>
      <c r="GDF62" s="73"/>
      <c r="GDG62" s="73"/>
      <c r="GDH62" s="73"/>
      <c r="GDI62" s="73"/>
      <c r="GDJ62" s="73"/>
      <c r="GDK62" s="73"/>
      <c r="GDL62" s="73"/>
      <c r="GDM62" s="73"/>
      <c r="GDN62" s="73"/>
      <c r="GDO62" s="73"/>
      <c r="GDP62" s="73"/>
      <c r="GDQ62" s="73"/>
      <c r="GDR62" s="73"/>
      <c r="GDS62" s="73"/>
      <c r="GDT62" s="73"/>
      <c r="GDU62" s="73"/>
      <c r="GDV62" s="73"/>
      <c r="GDW62" s="73"/>
      <c r="GDX62" s="73"/>
      <c r="GDY62" s="73"/>
      <c r="GDZ62" s="73"/>
      <c r="GEA62" s="73"/>
      <c r="GEB62" s="73"/>
      <c r="GEC62" s="73"/>
      <c r="GED62" s="73"/>
      <c r="GEE62" s="73"/>
      <c r="GEF62" s="73"/>
      <c r="GEG62" s="73"/>
      <c r="GEH62" s="73"/>
      <c r="GEI62" s="73"/>
      <c r="GEJ62" s="73"/>
      <c r="GEK62" s="73"/>
      <c r="GEL62" s="73"/>
      <c r="GEM62" s="73"/>
      <c r="GEN62" s="73"/>
      <c r="GEO62" s="73"/>
      <c r="GEP62" s="73"/>
      <c r="GEQ62" s="73"/>
      <c r="GER62" s="73"/>
      <c r="GES62" s="73"/>
      <c r="GET62" s="73"/>
      <c r="GEU62" s="73"/>
      <c r="GEV62" s="73"/>
      <c r="GEW62" s="73"/>
      <c r="GEX62" s="73"/>
      <c r="GEY62" s="73"/>
      <c r="GEZ62" s="73"/>
      <c r="GFA62" s="73"/>
      <c r="GFB62" s="73"/>
      <c r="GFC62" s="73"/>
      <c r="GFD62" s="73"/>
      <c r="GFE62" s="73"/>
      <c r="GFF62" s="73"/>
      <c r="GFG62" s="73"/>
      <c r="GFH62" s="73"/>
      <c r="GFI62" s="73"/>
      <c r="GFJ62" s="73"/>
      <c r="GFK62" s="73"/>
      <c r="GFL62" s="73"/>
      <c r="GFM62" s="73"/>
      <c r="GFN62" s="73"/>
      <c r="GFO62" s="73"/>
      <c r="GFP62" s="73"/>
      <c r="GFQ62" s="73"/>
      <c r="GFR62" s="73"/>
      <c r="GFS62" s="73"/>
      <c r="GFT62" s="73"/>
      <c r="GFU62" s="73"/>
      <c r="GFV62" s="73"/>
      <c r="GFW62" s="73"/>
      <c r="GFX62" s="73"/>
      <c r="GFY62" s="73"/>
      <c r="GFZ62" s="73"/>
      <c r="GGA62" s="73"/>
      <c r="GGB62" s="73"/>
      <c r="GGC62" s="73"/>
      <c r="GGD62" s="73"/>
      <c r="GGE62" s="73"/>
      <c r="GGF62" s="73"/>
      <c r="GGG62" s="73"/>
      <c r="GGH62" s="73"/>
      <c r="GGI62" s="73"/>
      <c r="GGJ62" s="73"/>
      <c r="GGK62" s="73"/>
      <c r="GGL62" s="73"/>
      <c r="GGM62" s="73"/>
      <c r="GGN62" s="73"/>
      <c r="GGO62" s="73"/>
      <c r="GGP62" s="73"/>
      <c r="GGQ62" s="73"/>
      <c r="GGR62" s="73"/>
      <c r="GGS62" s="73"/>
      <c r="GGT62" s="73"/>
      <c r="GGU62" s="73"/>
      <c r="GGV62" s="73"/>
      <c r="GGW62" s="73"/>
      <c r="GGX62" s="73"/>
      <c r="GGY62" s="73"/>
      <c r="GGZ62" s="73"/>
      <c r="GHA62" s="73"/>
      <c r="GHB62" s="73"/>
      <c r="GHC62" s="73"/>
      <c r="GHD62" s="73"/>
      <c r="GHE62" s="73"/>
      <c r="GHF62" s="73"/>
      <c r="GHG62" s="73"/>
      <c r="GHH62" s="73"/>
      <c r="GHI62" s="73"/>
      <c r="GHJ62" s="73"/>
      <c r="GHK62" s="73"/>
      <c r="GHL62" s="73"/>
      <c r="GHM62" s="73"/>
      <c r="GHN62" s="73"/>
      <c r="GHO62" s="73"/>
      <c r="GHP62" s="73"/>
      <c r="GHQ62" s="73"/>
      <c r="GHR62" s="73"/>
      <c r="GHS62" s="73"/>
      <c r="GHT62" s="73"/>
      <c r="GHU62" s="73"/>
      <c r="GHV62" s="73"/>
      <c r="GHW62" s="73"/>
      <c r="GHX62" s="73"/>
      <c r="GHY62" s="73"/>
      <c r="GHZ62" s="73"/>
      <c r="GIA62" s="73"/>
      <c r="GIB62" s="73"/>
      <c r="GIC62" s="73"/>
      <c r="GID62" s="73"/>
      <c r="GIE62" s="73"/>
      <c r="GIF62" s="73"/>
      <c r="GIG62" s="73"/>
      <c r="GIH62" s="73"/>
      <c r="GII62" s="73"/>
      <c r="GIJ62" s="73"/>
      <c r="GIK62" s="73"/>
      <c r="GIL62" s="73"/>
      <c r="GIM62" s="73"/>
      <c r="GIN62" s="73"/>
      <c r="GIO62" s="73"/>
      <c r="GIP62" s="73"/>
      <c r="GIQ62" s="73"/>
      <c r="GIR62" s="73"/>
      <c r="GIS62" s="73"/>
      <c r="GIT62" s="73"/>
      <c r="GIU62" s="73"/>
      <c r="GIV62" s="73"/>
      <c r="GIW62" s="73"/>
      <c r="GIX62" s="73"/>
      <c r="GIY62" s="73"/>
      <c r="GIZ62" s="73"/>
      <c r="GJA62" s="73"/>
      <c r="GJB62" s="73"/>
      <c r="GJC62" s="73"/>
      <c r="GJD62" s="73"/>
      <c r="GJE62" s="73"/>
      <c r="GJF62" s="73"/>
      <c r="GJG62" s="73"/>
      <c r="GJH62" s="73"/>
      <c r="GJI62" s="73"/>
      <c r="GJJ62" s="73"/>
      <c r="GJK62" s="73"/>
      <c r="GJL62" s="73"/>
      <c r="GJM62" s="73"/>
      <c r="GJN62" s="73"/>
      <c r="GJO62" s="73"/>
      <c r="GJP62" s="73"/>
      <c r="GJQ62" s="73"/>
      <c r="GJR62" s="73"/>
      <c r="GJS62" s="73"/>
      <c r="GJT62" s="73"/>
      <c r="GJU62" s="73"/>
      <c r="GJV62" s="73"/>
      <c r="GJW62" s="73"/>
      <c r="GJX62" s="73"/>
      <c r="GJY62" s="73"/>
      <c r="GJZ62" s="73"/>
      <c r="GKA62" s="73"/>
      <c r="GKB62" s="73"/>
      <c r="GKC62" s="73"/>
      <c r="GKD62" s="73"/>
      <c r="GKE62" s="73"/>
      <c r="GKF62" s="73"/>
      <c r="GKG62" s="73"/>
      <c r="GKH62" s="73"/>
      <c r="GKI62" s="73"/>
      <c r="GKJ62" s="73"/>
      <c r="GKK62" s="73"/>
      <c r="GKL62" s="73"/>
      <c r="GKM62" s="73"/>
      <c r="GKN62" s="73"/>
      <c r="GKO62" s="73"/>
      <c r="GKP62" s="73"/>
      <c r="GKQ62" s="73"/>
      <c r="GKR62" s="73"/>
      <c r="GKS62" s="73"/>
      <c r="GKT62" s="73"/>
      <c r="GKU62" s="73"/>
      <c r="GKV62" s="73"/>
      <c r="GKW62" s="73"/>
      <c r="GKX62" s="73"/>
      <c r="GKY62" s="73"/>
      <c r="GKZ62" s="73"/>
      <c r="GLA62" s="73"/>
      <c r="GLB62" s="73"/>
      <c r="GLC62" s="73"/>
      <c r="GLD62" s="73"/>
      <c r="GLE62" s="73"/>
      <c r="GLF62" s="73"/>
      <c r="GLG62" s="73"/>
      <c r="GLH62" s="73"/>
      <c r="GLI62" s="73"/>
      <c r="GLJ62" s="73"/>
      <c r="GLK62" s="73"/>
      <c r="GLL62" s="73"/>
      <c r="GLM62" s="73"/>
      <c r="GLN62" s="73"/>
      <c r="GLO62" s="73"/>
      <c r="GLP62" s="73"/>
      <c r="GLQ62" s="73"/>
      <c r="GLR62" s="73"/>
      <c r="GLS62" s="73"/>
      <c r="GLT62" s="73"/>
      <c r="GLU62" s="73"/>
      <c r="GLV62" s="73"/>
      <c r="GLW62" s="73"/>
      <c r="GLX62" s="73"/>
      <c r="GLY62" s="73"/>
      <c r="GLZ62" s="73"/>
      <c r="GMA62" s="73"/>
      <c r="GMB62" s="73"/>
      <c r="GMC62" s="73"/>
      <c r="GMD62" s="73"/>
      <c r="GME62" s="73"/>
      <c r="GMF62" s="73"/>
      <c r="GMG62" s="73"/>
      <c r="GMH62" s="73"/>
      <c r="GMI62" s="73"/>
      <c r="GMJ62" s="73"/>
      <c r="GMK62" s="73"/>
      <c r="GML62" s="73"/>
      <c r="GMM62" s="73"/>
      <c r="GMN62" s="73"/>
      <c r="GMO62" s="73"/>
      <c r="GMP62" s="73"/>
      <c r="GMQ62" s="73"/>
      <c r="GMR62" s="73"/>
      <c r="GMS62" s="73"/>
      <c r="GMT62" s="73"/>
      <c r="GMU62" s="73"/>
      <c r="GMV62" s="73"/>
      <c r="GMW62" s="73"/>
      <c r="GMX62" s="73"/>
      <c r="GMY62" s="73"/>
      <c r="GMZ62" s="73"/>
      <c r="GNA62" s="73"/>
      <c r="GNB62" s="73"/>
      <c r="GNC62" s="73"/>
      <c r="GND62" s="73"/>
      <c r="GNE62" s="73"/>
      <c r="GNF62" s="73"/>
      <c r="GNG62" s="73"/>
      <c r="GNH62" s="73"/>
      <c r="GNI62" s="73"/>
      <c r="GNJ62" s="73"/>
      <c r="GNK62" s="73"/>
      <c r="GNL62" s="73"/>
      <c r="GNM62" s="73"/>
      <c r="GNN62" s="73"/>
      <c r="GNO62" s="73"/>
      <c r="GNP62" s="73"/>
      <c r="GNQ62" s="73"/>
      <c r="GNR62" s="73"/>
      <c r="GNS62" s="73"/>
      <c r="GNT62" s="73"/>
      <c r="GNU62" s="73"/>
      <c r="GNV62" s="73"/>
      <c r="GNW62" s="73"/>
      <c r="GNX62" s="73"/>
      <c r="GNY62" s="73"/>
      <c r="GNZ62" s="73"/>
      <c r="GOA62" s="73"/>
      <c r="GOB62" s="73"/>
      <c r="GOC62" s="73"/>
      <c r="GOD62" s="73"/>
      <c r="GOE62" s="73"/>
      <c r="GOF62" s="73"/>
      <c r="GOG62" s="73"/>
      <c r="GOH62" s="73"/>
      <c r="GOI62" s="73"/>
      <c r="GOJ62" s="73"/>
      <c r="GOK62" s="73"/>
      <c r="GOL62" s="73"/>
      <c r="GOM62" s="73"/>
      <c r="GON62" s="73"/>
      <c r="GOO62" s="73"/>
      <c r="GOP62" s="73"/>
      <c r="GOQ62" s="73"/>
      <c r="GOR62" s="73"/>
      <c r="GOS62" s="73"/>
      <c r="GOT62" s="73"/>
      <c r="GOU62" s="73"/>
      <c r="GOV62" s="73"/>
      <c r="GOW62" s="73"/>
      <c r="GOX62" s="73"/>
      <c r="GOY62" s="73"/>
      <c r="GOZ62" s="73"/>
      <c r="GPA62" s="73"/>
      <c r="GPB62" s="73"/>
      <c r="GPC62" s="73"/>
      <c r="GPD62" s="73"/>
      <c r="GPE62" s="73"/>
      <c r="GPF62" s="73"/>
      <c r="GPG62" s="73"/>
      <c r="GPH62" s="73"/>
      <c r="GPI62" s="73"/>
      <c r="GPJ62" s="73"/>
      <c r="GPK62" s="73"/>
      <c r="GPL62" s="73"/>
      <c r="GPM62" s="73"/>
      <c r="GPN62" s="73"/>
      <c r="GPO62" s="73"/>
      <c r="GPP62" s="73"/>
      <c r="GPQ62" s="73"/>
      <c r="GPR62" s="73"/>
      <c r="GPS62" s="73"/>
      <c r="GPT62" s="73"/>
      <c r="GPU62" s="73"/>
      <c r="GPV62" s="73"/>
      <c r="GPW62" s="73"/>
      <c r="GPX62" s="73"/>
      <c r="GPY62" s="73"/>
      <c r="GPZ62" s="73"/>
      <c r="GQA62" s="73"/>
      <c r="GQB62" s="73"/>
      <c r="GQC62" s="73"/>
      <c r="GQD62" s="73"/>
      <c r="GQE62" s="73"/>
      <c r="GQF62" s="73"/>
      <c r="GQG62" s="73"/>
      <c r="GQH62" s="73"/>
      <c r="GQI62" s="73"/>
      <c r="GQJ62" s="73"/>
      <c r="GQK62" s="73"/>
      <c r="GQL62" s="73"/>
      <c r="GQM62" s="73"/>
      <c r="GQN62" s="73"/>
      <c r="GQO62" s="73"/>
      <c r="GQP62" s="73"/>
      <c r="GQQ62" s="73"/>
      <c r="GQR62" s="73"/>
      <c r="GQS62" s="73"/>
      <c r="GQT62" s="73"/>
      <c r="GQU62" s="73"/>
      <c r="GQV62" s="73"/>
      <c r="GQW62" s="73"/>
      <c r="GQX62" s="73"/>
      <c r="GQY62" s="73"/>
      <c r="GQZ62" s="73"/>
      <c r="GRA62" s="73"/>
      <c r="GRB62" s="73"/>
      <c r="GRC62" s="73"/>
      <c r="GRD62" s="73"/>
      <c r="GRE62" s="73"/>
      <c r="GRF62" s="73"/>
      <c r="GRG62" s="73"/>
      <c r="GRH62" s="73"/>
      <c r="GRI62" s="73"/>
      <c r="GRJ62" s="73"/>
      <c r="GRK62" s="73"/>
      <c r="GRL62" s="73"/>
      <c r="GRM62" s="73"/>
      <c r="GRN62" s="73"/>
      <c r="GRO62" s="73"/>
      <c r="GRP62" s="73"/>
      <c r="GRQ62" s="73"/>
      <c r="GRR62" s="73"/>
      <c r="GRS62" s="73"/>
      <c r="GRT62" s="73"/>
      <c r="GRU62" s="73"/>
      <c r="GRV62" s="73"/>
      <c r="GRW62" s="73"/>
      <c r="GRX62" s="73"/>
      <c r="GRY62" s="73"/>
      <c r="GRZ62" s="73"/>
      <c r="GSA62" s="73"/>
      <c r="GSB62" s="73"/>
      <c r="GSC62" s="73"/>
      <c r="GSD62" s="73"/>
      <c r="GSE62" s="73"/>
      <c r="GSF62" s="73"/>
      <c r="GSG62" s="73"/>
      <c r="GSH62" s="73"/>
      <c r="GSI62" s="73"/>
      <c r="GSJ62" s="73"/>
      <c r="GSK62" s="73"/>
      <c r="GSL62" s="73"/>
      <c r="GSM62" s="73"/>
      <c r="GSN62" s="73"/>
      <c r="GSO62" s="73"/>
      <c r="GSP62" s="73"/>
      <c r="GSQ62" s="73"/>
      <c r="GSR62" s="73"/>
      <c r="GSS62" s="73"/>
      <c r="GST62" s="73"/>
      <c r="GSU62" s="73"/>
      <c r="GSV62" s="73"/>
      <c r="GSW62" s="73"/>
      <c r="GSX62" s="73"/>
      <c r="GSY62" s="73"/>
      <c r="GSZ62" s="73"/>
      <c r="GTA62" s="73"/>
      <c r="GTB62" s="73"/>
      <c r="GTC62" s="73"/>
      <c r="GTD62" s="73"/>
      <c r="GTE62" s="73"/>
      <c r="GTF62" s="73"/>
      <c r="GTG62" s="73"/>
      <c r="GTH62" s="73"/>
      <c r="GTI62" s="73"/>
      <c r="GTJ62" s="73"/>
      <c r="GTK62" s="73"/>
      <c r="GTL62" s="73"/>
      <c r="GTM62" s="73"/>
      <c r="GTN62" s="73"/>
      <c r="GTO62" s="73"/>
      <c r="GTP62" s="73"/>
      <c r="GTQ62" s="73"/>
      <c r="GTR62" s="73"/>
      <c r="GTS62" s="73"/>
      <c r="GTT62" s="73"/>
      <c r="GTU62" s="73"/>
      <c r="GTV62" s="73"/>
      <c r="GTW62" s="73"/>
      <c r="GTX62" s="73"/>
      <c r="GTY62" s="73"/>
      <c r="GTZ62" s="73"/>
      <c r="GUA62" s="73"/>
      <c r="GUB62" s="73"/>
      <c r="GUC62" s="73"/>
      <c r="GUD62" s="73"/>
      <c r="GUE62" s="73"/>
      <c r="GUF62" s="73"/>
      <c r="GUG62" s="73"/>
      <c r="GUH62" s="73"/>
      <c r="GUI62" s="73"/>
      <c r="GUJ62" s="73"/>
      <c r="GUK62" s="73"/>
      <c r="GUL62" s="73"/>
      <c r="GUM62" s="73"/>
      <c r="GUN62" s="73"/>
      <c r="GUO62" s="73"/>
      <c r="GUP62" s="73"/>
      <c r="GUQ62" s="73"/>
      <c r="GUR62" s="73"/>
      <c r="GUS62" s="73"/>
      <c r="GUT62" s="73"/>
      <c r="GUU62" s="73"/>
      <c r="GUV62" s="73"/>
      <c r="GUW62" s="73"/>
      <c r="GUX62" s="73"/>
      <c r="GUY62" s="73"/>
      <c r="GUZ62" s="73"/>
      <c r="GVA62" s="73"/>
      <c r="GVB62" s="73"/>
      <c r="GVC62" s="73"/>
      <c r="GVD62" s="73"/>
      <c r="GVE62" s="73"/>
      <c r="GVF62" s="73"/>
      <c r="GVG62" s="73"/>
      <c r="GVH62" s="73"/>
      <c r="GVI62" s="73"/>
      <c r="GVJ62" s="73"/>
      <c r="GVK62" s="73"/>
      <c r="GVL62" s="73"/>
      <c r="GVM62" s="73"/>
      <c r="GVN62" s="73"/>
      <c r="GVO62" s="73"/>
      <c r="GVP62" s="73"/>
      <c r="GVQ62" s="73"/>
      <c r="GVR62" s="73"/>
      <c r="GVS62" s="73"/>
      <c r="GVT62" s="73"/>
      <c r="GVU62" s="73"/>
      <c r="GVV62" s="73"/>
      <c r="GVW62" s="73"/>
      <c r="GVX62" s="73"/>
      <c r="GVY62" s="73"/>
      <c r="GVZ62" s="73"/>
      <c r="GWA62" s="73"/>
      <c r="GWB62" s="73"/>
      <c r="GWC62" s="73"/>
      <c r="GWD62" s="73"/>
      <c r="GWE62" s="73"/>
      <c r="GWF62" s="73"/>
      <c r="GWG62" s="73"/>
      <c r="GWH62" s="73"/>
      <c r="GWI62" s="73"/>
      <c r="GWJ62" s="73"/>
      <c r="GWK62" s="73"/>
      <c r="GWL62" s="73"/>
      <c r="GWM62" s="73"/>
      <c r="GWN62" s="73"/>
      <c r="GWO62" s="73"/>
      <c r="GWP62" s="73"/>
      <c r="GWQ62" s="73"/>
      <c r="GWR62" s="73"/>
      <c r="GWS62" s="73"/>
      <c r="GWT62" s="73"/>
      <c r="GWU62" s="73"/>
      <c r="GWV62" s="73"/>
      <c r="GWW62" s="73"/>
      <c r="GWX62" s="73"/>
      <c r="GWY62" s="73"/>
      <c r="GWZ62" s="73"/>
      <c r="GXA62" s="73"/>
      <c r="GXB62" s="73"/>
      <c r="GXC62" s="73"/>
      <c r="GXD62" s="73"/>
      <c r="GXE62" s="73"/>
      <c r="GXF62" s="73"/>
      <c r="GXG62" s="73"/>
      <c r="GXH62" s="73"/>
      <c r="GXI62" s="73"/>
      <c r="GXJ62" s="73"/>
      <c r="GXK62" s="73"/>
      <c r="GXL62" s="73"/>
      <c r="GXM62" s="73"/>
      <c r="GXN62" s="73"/>
      <c r="GXO62" s="73"/>
      <c r="GXP62" s="73"/>
      <c r="GXQ62" s="73"/>
      <c r="GXR62" s="73"/>
      <c r="GXS62" s="73"/>
      <c r="GXT62" s="73"/>
      <c r="GXU62" s="73"/>
      <c r="GXV62" s="73"/>
      <c r="GXW62" s="73"/>
      <c r="GXX62" s="73"/>
      <c r="GXY62" s="73"/>
      <c r="GXZ62" s="73"/>
      <c r="GYA62" s="73"/>
      <c r="GYB62" s="73"/>
      <c r="GYC62" s="73"/>
      <c r="GYD62" s="73"/>
      <c r="GYE62" s="73"/>
      <c r="GYF62" s="73"/>
      <c r="GYG62" s="73"/>
      <c r="GYH62" s="73"/>
      <c r="GYI62" s="73"/>
      <c r="GYJ62" s="73"/>
      <c r="GYK62" s="73"/>
      <c r="GYL62" s="73"/>
      <c r="GYM62" s="73"/>
      <c r="GYN62" s="73"/>
      <c r="GYO62" s="73"/>
      <c r="GYP62" s="73"/>
      <c r="GYQ62" s="73"/>
      <c r="GYR62" s="73"/>
      <c r="GYS62" s="73"/>
      <c r="GYT62" s="73"/>
      <c r="GYU62" s="73"/>
      <c r="GYV62" s="73"/>
      <c r="GYW62" s="73"/>
      <c r="GYX62" s="73"/>
      <c r="GYY62" s="73"/>
      <c r="GYZ62" s="73"/>
      <c r="GZA62" s="73"/>
      <c r="GZB62" s="73"/>
      <c r="GZC62" s="73"/>
      <c r="GZD62" s="73"/>
      <c r="GZE62" s="73"/>
      <c r="GZF62" s="73"/>
      <c r="GZG62" s="73"/>
      <c r="GZH62" s="73"/>
      <c r="GZI62" s="73"/>
      <c r="GZJ62" s="73"/>
      <c r="GZK62" s="73"/>
      <c r="GZL62" s="73"/>
      <c r="GZM62" s="73"/>
      <c r="GZN62" s="73"/>
      <c r="GZO62" s="73"/>
      <c r="GZP62" s="73"/>
      <c r="GZQ62" s="73"/>
      <c r="GZR62" s="73"/>
      <c r="GZS62" s="73"/>
      <c r="GZT62" s="73"/>
      <c r="GZU62" s="73"/>
      <c r="GZV62" s="73"/>
      <c r="GZW62" s="73"/>
      <c r="GZX62" s="73"/>
      <c r="GZY62" s="73"/>
      <c r="GZZ62" s="73"/>
      <c r="HAA62" s="73"/>
      <c r="HAB62" s="73"/>
      <c r="HAC62" s="73"/>
      <c r="HAD62" s="73"/>
      <c r="HAE62" s="73"/>
      <c r="HAF62" s="73"/>
      <c r="HAG62" s="73"/>
      <c r="HAH62" s="73"/>
      <c r="HAI62" s="73"/>
      <c r="HAJ62" s="73"/>
      <c r="HAK62" s="73"/>
      <c r="HAL62" s="73"/>
      <c r="HAM62" s="73"/>
      <c r="HAN62" s="73"/>
      <c r="HAO62" s="73"/>
      <c r="HAP62" s="73"/>
      <c r="HAQ62" s="73"/>
      <c r="HAR62" s="73"/>
      <c r="HAS62" s="73"/>
      <c r="HAT62" s="73"/>
      <c r="HAU62" s="73"/>
      <c r="HAV62" s="73"/>
      <c r="HAW62" s="73"/>
      <c r="HAX62" s="73"/>
      <c r="HAY62" s="73"/>
      <c r="HAZ62" s="73"/>
      <c r="HBA62" s="73"/>
      <c r="HBB62" s="73"/>
      <c r="HBC62" s="73"/>
      <c r="HBD62" s="73"/>
      <c r="HBE62" s="73"/>
      <c r="HBF62" s="73"/>
      <c r="HBG62" s="73"/>
      <c r="HBH62" s="73"/>
      <c r="HBI62" s="73"/>
      <c r="HBJ62" s="73"/>
      <c r="HBK62" s="73"/>
      <c r="HBL62" s="73"/>
      <c r="HBM62" s="73"/>
      <c r="HBN62" s="73"/>
      <c r="HBO62" s="73"/>
      <c r="HBP62" s="73"/>
      <c r="HBQ62" s="73"/>
      <c r="HBR62" s="73"/>
      <c r="HBS62" s="73"/>
      <c r="HBT62" s="73"/>
      <c r="HBU62" s="73"/>
      <c r="HBV62" s="73"/>
      <c r="HBW62" s="73"/>
      <c r="HBX62" s="73"/>
      <c r="HBY62" s="73"/>
      <c r="HBZ62" s="73"/>
      <c r="HCA62" s="73"/>
      <c r="HCB62" s="73"/>
      <c r="HCC62" s="73"/>
      <c r="HCD62" s="73"/>
      <c r="HCE62" s="73"/>
      <c r="HCF62" s="73"/>
      <c r="HCG62" s="73"/>
      <c r="HCH62" s="73"/>
      <c r="HCI62" s="73"/>
      <c r="HCJ62" s="73"/>
      <c r="HCK62" s="73"/>
      <c r="HCL62" s="73"/>
      <c r="HCM62" s="73"/>
      <c r="HCN62" s="73"/>
      <c r="HCO62" s="73"/>
      <c r="HCP62" s="73"/>
      <c r="HCQ62" s="73"/>
      <c r="HCR62" s="73"/>
      <c r="HCS62" s="73"/>
      <c r="HCT62" s="73"/>
      <c r="HCU62" s="73"/>
      <c r="HCV62" s="73"/>
      <c r="HCW62" s="73"/>
      <c r="HCX62" s="73"/>
      <c r="HCY62" s="73"/>
      <c r="HCZ62" s="73"/>
      <c r="HDA62" s="73"/>
      <c r="HDB62" s="73"/>
      <c r="HDC62" s="73"/>
      <c r="HDD62" s="73"/>
      <c r="HDE62" s="73"/>
      <c r="HDF62" s="73"/>
      <c r="HDG62" s="73"/>
      <c r="HDH62" s="73"/>
      <c r="HDI62" s="73"/>
      <c r="HDJ62" s="73"/>
      <c r="HDK62" s="73"/>
      <c r="HDL62" s="73"/>
      <c r="HDM62" s="73"/>
      <c r="HDN62" s="73"/>
      <c r="HDO62" s="73"/>
      <c r="HDP62" s="73"/>
      <c r="HDQ62" s="73"/>
      <c r="HDR62" s="73"/>
      <c r="HDS62" s="73"/>
      <c r="HDT62" s="73"/>
      <c r="HDU62" s="73"/>
      <c r="HDV62" s="73"/>
      <c r="HDW62" s="73"/>
      <c r="HDX62" s="73"/>
      <c r="HDY62" s="73"/>
      <c r="HDZ62" s="73"/>
      <c r="HEA62" s="73"/>
      <c r="HEB62" s="73"/>
      <c r="HEC62" s="73"/>
      <c r="HED62" s="73"/>
      <c r="HEE62" s="73"/>
      <c r="HEF62" s="73"/>
      <c r="HEG62" s="73"/>
      <c r="HEH62" s="73"/>
      <c r="HEI62" s="73"/>
      <c r="HEJ62" s="73"/>
      <c r="HEK62" s="73"/>
      <c r="HEL62" s="73"/>
      <c r="HEM62" s="73"/>
      <c r="HEN62" s="73"/>
      <c r="HEO62" s="73"/>
      <c r="HEP62" s="73"/>
      <c r="HEQ62" s="73"/>
      <c r="HER62" s="73"/>
      <c r="HES62" s="73"/>
      <c r="HET62" s="73"/>
      <c r="HEU62" s="73"/>
      <c r="HEV62" s="73"/>
      <c r="HEW62" s="73"/>
      <c r="HEX62" s="73"/>
      <c r="HEY62" s="73"/>
      <c r="HEZ62" s="73"/>
      <c r="HFA62" s="73"/>
      <c r="HFB62" s="73"/>
      <c r="HFC62" s="73"/>
      <c r="HFD62" s="73"/>
      <c r="HFE62" s="73"/>
      <c r="HFF62" s="73"/>
      <c r="HFG62" s="73"/>
      <c r="HFH62" s="73"/>
      <c r="HFI62" s="73"/>
      <c r="HFJ62" s="73"/>
      <c r="HFK62" s="73"/>
      <c r="HFL62" s="73"/>
      <c r="HFM62" s="73"/>
      <c r="HFN62" s="73"/>
      <c r="HFO62" s="73"/>
      <c r="HFP62" s="73"/>
      <c r="HFQ62" s="73"/>
      <c r="HFR62" s="73"/>
      <c r="HFS62" s="73"/>
      <c r="HFT62" s="73"/>
      <c r="HFU62" s="73"/>
      <c r="HFV62" s="73"/>
      <c r="HFW62" s="73"/>
      <c r="HFX62" s="73"/>
      <c r="HFY62" s="73"/>
      <c r="HFZ62" s="73"/>
      <c r="HGA62" s="73"/>
      <c r="HGB62" s="73"/>
      <c r="HGC62" s="73"/>
      <c r="HGD62" s="73"/>
      <c r="HGE62" s="73"/>
      <c r="HGF62" s="73"/>
      <c r="HGG62" s="73"/>
      <c r="HGH62" s="73"/>
      <c r="HGI62" s="73"/>
      <c r="HGJ62" s="73"/>
      <c r="HGK62" s="73"/>
      <c r="HGL62" s="73"/>
      <c r="HGM62" s="73"/>
      <c r="HGN62" s="73"/>
      <c r="HGO62" s="73"/>
      <c r="HGP62" s="73"/>
      <c r="HGQ62" s="73"/>
      <c r="HGR62" s="73"/>
      <c r="HGS62" s="73"/>
      <c r="HGT62" s="73"/>
      <c r="HGU62" s="73"/>
      <c r="HGV62" s="73"/>
      <c r="HGW62" s="73"/>
      <c r="HGX62" s="73"/>
      <c r="HGY62" s="73"/>
      <c r="HGZ62" s="73"/>
      <c r="HHA62" s="73"/>
      <c r="HHB62" s="73"/>
      <c r="HHC62" s="73"/>
      <c r="HHD62" s="73"/>
      <c r="HHE62" s="73"/>
      <c r="HHF62" s="73"/>
      <c r="HHG62" s="73"/>
      <c r="HHH62" s="73"/>
      <c r="HHI62" s="73"/>
      <c r="HHJ62" s="73"/>
      <c r="HHK62" s="73"/>
      <c r="HHL62" s="73"/>
      <c r="HHM62" s="73"/>
      <c r="HHN62" s="73"/>
      <c r="HHO62" s="73"/>
      <c r="HHP62" s="73"/>
      <c r="HHQ62" s="73"/>
      <c r="HHR62" s="73"/>
      <c r="HHS62" s="73"/>
      <c r="HHT62" s="73"/>
      <c r="HHU62" s="73"/>
      <c r="HHV62" s="73"/>
      <c r="HHW62" s="73"/>
      <c r="HHX62" s="73"/>
      <c r="HHY62" s="73"/>
      <c r="HHZ62" s="73"/>
      <c r="HIA62" s="73"/>
      <c r="HIB62" s="73"/>
      <c r="HIC62" s="73"/>
      <c r="HID62" s="73"/>
      <c r="HIE62" s="73"/>
      <c r="HIF62" s="73"/>
      <c r="HIG62" s="73"/>
      <c r="HIH62" s="73"/>
      <c r="HII62" s="73"/>
      <c r="HIJ62" s="73"/>
      <c r="HIK62" s="73"/>
      <c r="HIL62" s="73"/>
      <c r="HIM62" s="73"/>
      <c r="HIN62" s="73"/>
      <c r="HIO62" s="73"/>
      <c r="HIP62" s="73"/>
      <c r="HIQ62" s="73"/>
      <c r="HIR62" s="73"/>
      <c r="HIS62" s="73"/>
      <c r="HIT62" s="73"/>
      <c r="HIU62" s="73"/>
      <c r="HIV62" s="73"/>
      <c r="HIW62" s="73"/>
      <c r="HIX62" s="73"/>
      <c r="HIY62" s="73"/>
      <c r="HIZ62" s="73"/>
      <c r="HJA62" s="73"/>
      <c r="HJB62" s="73"/>
      <c r="HJC62" s="73"/>
      <c r="HJD62" s="73"/>
      <c r="HJE62" s="73"/>
      <c r="HJF62" s="73"/>
      <c r="HJG62" s="73"/>
      <c r="HJH62" s="73"/>
      <c r="HJI62" s="73"/>
      <c r="HJJ62" s="73"/>
      <c r="HJK62" s="73"/>
      <c r="HJL62" s="73"/>
      <c r="HJM62" s="73"/>
      <c r="HJN62" s="73"/>
      <c r="HJO62" s="73"/>
      <c r="HJP62" s="73"/>
      <c r="HJQ62" s="73"/>
      <c r="HJR62" s="73"/>
      <c r="HJS62" s="73"/>
      <c r="HJT62" s="73"/>
      <c r="HJU62" s="73"/>
      <c r="HJV62" s="73"/>
      <c r="HJW62" s="73"/>
      <c r="HJX62" s="73"/>
      <c r="HJY62" s="73"/>
      <c r="HJZ62" s="73"/>
      <c r="HKA62" s="73"/>
      <c r="HKB62" s="73"/>
      <c r="HKC62" s="73"/>
      <c r="HKD62" s="73"/>
      <c r="HKE62" s="73"/>
      <c r="HKF62" s="73"/>
      <c r="HKG62" s="73"/>
      <c r="HKH62" s="73"/>
      <c r="HKI62" s="73"/>
      <c r="HKJ62" s="73"/>
      <c r="HKK62" s="73"/>
      <c r="HKL62" s="73"/>
      <c r="HKM62" s="73"/>
      <c r="HKN62" s="73"/>
      <c r="HKO62" s="73"/>
      <c r="HKP62" s="73"/>
      <c r="HKQ62" s="73"/>
      <c r="HKR62" s="73"/>
      <c r="HKS62" s="73"/>
      <c r="HKT62" s="73"/>
      <c r="HKU62" s="73"/>
      <c r="HKV62" s="73"/>
      <c r="HKW62" s="73"/>
      <c r="HKX62" s="73"/>
      <c r="HKY62" s="73"/>
      <c r="HKZ62" s="73"/>
      <c r="HLA62" s="73"/>
      <c r="HLB62" s="73"/>
      <c r="HLC62" s="73"/>
      <c r="HLD62" s="73"/>
      <c r="HLE62" s="73"/>
      <c r="HLF62" s="73"/>
      <c r="HLG62" s="73"/>
      <c r="HLH62" s="73"/>
      <c r="HLI62" s="73"/>
      <c r="HLJ62" s="73"/>
      <c r="HLK62" s="73"/>
      <c r="HLL62" s="73"/>
      <c r="HLM62" s="73"/>
      <c r="HLN62" s="73"/>
      <c r="HLO62" s="73"/>
      <c r="HLP62" s="73"/>
      <c r="HLQ62" s="73"/>
      <c r="HLR62" s="73"/>
      <c r="HLS62" s="73"/>
      <c r="HLT62" s="73"/>
      <c r="HLU62" s="73"/>
      <c r="HLV62" s="73"/>
      <c r="HLW62" s="73"/>
      <c r="HLX62" s="73"/>
      <c r="HLY62" s="73"/>
      <c r="HLZ62" s="73"/>
      <c r="HMA62" s="73"/>
      <c r="HMB62" s="73"/>
      <c r="HMC62" s="73"/>
      <c r="HMD62" s="73"/>
      <c r="HME62" s="73"/>
      <c r="HMF62" s="73"/>
      <c r="HMG62" s="73"/>
      <c r="HMH62" s="73"/>
      <c r="HMI62" s="73"/>
      <c r="HMJ62" s="73"/>
      <c r="HMK62" s="73"/>
      <c r="HML62" s="73"/>
      <c r="HMM62" s="73"/>
      <c r="HMN62" s="73"/>
      <c r="HMO62" s="73"/>
      <c r="HMP62" s="73"/>
      <c r="HMQ62" s="73"/>
      <c r="HMR62" s="73"/>
      <c r="HMS62" s="73"/>
      <c r="HMT62" s="73"/>
      <c r="HMU62" s="73"/>
      <c r="HMV62" s="73"/>
      <c r="HMW62" s="73"/>
      <c r="HMX62" s="73"/>
      <c r="HMY62" s="73"/>
      <c r="HMZ62" s="73"/>
      <c r="HNA62" s="73"/>
      <c r="HNB62" s="73"/>
      <c r="HNC62" s="73"/>
      <c r="HND62" s="73"/>
      <c r="HNE62" s="73"/>
      <c r="HNF62" s="73"/>
      <c r="HNG62" s="73"/>
      <c r="HNH62" s="73"/>
      <c r="HNI62" s="73"/>
      <c r="HNJ62" s="73"/>
      <c r="HNK62" s="73"/>
      <c r="HNL62" s="73"/>
      <c r="HNM62" s="73"/>
      <c r="HNN62" s="73"/>
      <c r="HNO62" s="73"/>
      <c r="HNP62" s="73"/>
      <c r="HNQ62" s="73"/>
      <c r="HNR62" s="73"/>
      <c r="HNS62" s="73"/>
      <c r="HNT62" s="73"/>
      <c r="HNU62" s="73"/>
      <c r="HNV62" s="73"/>
      <c r="HNW62" s="73"/>
      <c r="HNX62" s="73"/>
      <c r="HNY62" s="73"/>
      <c r="HNZ62" s="73"/>
      <c r="HOA62" s="73"/>
      <c r="HOB62" s="73"/>
      <c r="HOC62" s="73"/>
      <c r="HOD62" s="73"/>
      <c r="HOE62" s="73"/>
      <c r="HOF62" s="73"/>
      <c r="HOG62" s="73"/>
      <c r="HOH62" s="73"/>
      <c r="HOI62" s="73"/>
      <c r="HOJ62" s="73"/>
      <c r="HOK62" s="73"/>
      <c r="HOL62" s="73"/>
      <c r="HOM62" s="73"/>
      <c r="HON62" s="73"/>
      <c r="HOO62" s="73"/>
      <c r="HOP62" s="73"/>
      <c r="HOQ62" s="73"/>
      <c r="HOR62" s="73"/>
      <c r="HOS62" s="73"/>
      <c r="HOT62" s="73"/>
      <c r="HOU62" s="73"/>
      <c r="HOV62" s="73"/>
      <c r="HOW62" s="73"/>
      <c r="HOX62" s="73"/>
      <c r="HOY62" s="73"/>
      <c r="HOZ62" s="73"/>
      <c r="HPA62" s="73"/>
      <c r="HPB62" s="73"/>
      <c r="HPC62" s="73"/>
      <c r="HPD62" s="73"/>
      <c r="HPE62" s="73"/>
      <c r="HPF62" s="73"/>
      <c r="HPG62" s="73"/>
      <c r="HPH62" s="73"/>
      <c r="HPI62" s="73"/>
      <c r="HPJ62" s="73"/>
      <c r="HPK62" s="73"/>
      <c r="HPL62" s="73"/>
      <c r="HPM62" s="73"/>
      <c r="HPN62" s="73"/>
      <c r="HPO62" s="73"/>
      <c r="HPP62" s="73"/>
      <c r="HPQ62" s="73"/>
      <c r="HPR62" s="73"/>
      <c r="HPS62" s="73"/>
      <c r="HPT62" s="73"/>
      <c r="HPU62" s="73"/>
      <c r="HPV62" s="73"/>
      <c r="HPW62" s="73"/>
      <c r="HPX62" s="73"/>
      <c r="HPY62" s="73"/>
      <c r="HPZ62" s="73"/>
      <c r="HQA62" s="73"/>
      <c r="HQB62" s="73"/>
      <c r="HQC62" s="73"/>
      <c r="HQD62" s="73"/>
      <c r="HQE62" s="73"/>
      <c r="HQF62" s="73"/>
      <c r="HQG62" s="73"/>
      <c r="HQH62" s="73"/>
      <c r="HQI62" s="73"/>
      <c r="HQJ62" s="73"/>
      <c r="HQK62" s="73"/>
      <c r="HQL62" s="73"/>
      <c r="HQM62" s="73"/>
      <c r="HQN62" s="73"/>
      <c r="HQO62" s="73"/>
      <c r="HQP62" s="73"/>
      <c r="HQQ62" s="73"/>
      <c r="HQR62" s="73"/>
      <c r="HQS62" s="73"/>
      <c r="HQT62" s="73"/>
      <c r="HQU62" s="73"/>
      <c r="HQV62" s="73"/>
      <c r="HQW62" s="73"/>
      <c r="HQX62" s="73"/>
      <c r="HQY62" s="73"/>
      <c r="HQZ62" s="73"/>
      <c r="HRA62" s="73"/>
      <c r="HRB62" s="73"/>
      <c r="HRC62" s="73"/>
      <c r="HRD62" s="73"/>
      <c r="HRE62" s="73"/>
      <c r="HRF62" s="73"/>
      <c r="HRG62" s="73"/>
      <c r="HRH62" s="73"/>
      <c r="HRI62" s="73"/>
      <c r="HRJ62" s="73"/>
      <c r="HRK62" s="73"/>
      <c r="HRL62" s="73"/>
      <c r="HRM62" s="73"/>
      <c r="HRN62" s="73"/>
      <c r="HRO62" s="73"/>
      <c r="HRP62" s="73"/>
      <c r="HRQ62" s="73"/>
      <c r="HRR62" s="73"/>
      <c r="HRS62" s="73"/>
      <c r="HRT62" s="73"/>
      <c r="HRU62" s="73"/>
      <c r="HRV62" s="73"/>
      <c r="HRW62" s="73"/>
      <c r="HRX62" s="73"/>
      <c r="HRY62" s="73"/>
      <c r="HRZ62" s="73"/>
      <c r="HSA62" s="73"/>
      <c r="HSB62" s="73"/>
      <c r="HSC62" s="73"/>
      <c r="HSD62" s="73"/>
      <c r="HSE62" s="73"/>
      <c r="HSF62" s="73"/>
      <c r="HSG62" s="73"/>
      <c r="HSH62" s="73"/>
      <c r="HSI62" s="73"/>
      <c r="HSJ62" s="73"/>
      <c r="HSK62" s="73"/>
      <c r="HSL62" s="73"/>
      <c r="HSM62" s="73"/>
      <c r="HSN62" s="73"/>
      <c r="HSO62" s="73"/>
      <c r="HSP62" s="73"/>
      <c r="HSQ62" s="73"/>
      <c r="HSR62" s="73"/>
      <c r="HSS62" s="73"/>
      <c r="HST62" s="73"/>
      <c r="HSU62" s="73"/>
      <c r="HSV62" s="73"/>
      <c r="HSW62" s="73"/>
      <c r="HSX62" s="73"/>
      <c r="HSY62" s="73"/>
      <c r="HSZ62" s="73"/>
      <c r="HTA62" s="73"/>
      <c r="HTB62" s="73"/>
      <c r="HTC62" s="73"/>
      <c r="HTD62" s="73"/>
      <c r="HTE62" s="73"/>
      <c r="HTF62" s="73"/>
      <c r="HTG62" s="73"/>
      <c r="HTH62" s="73"/>
      <c r="HTI62" s="73"/>
      <c r="HTJ62" s="73"/>
      <c r="HTK62" s="73"/>
      <c r="HTL62" s="73"/>
      <c r="HTM62" s="73"/>
      <c r="HTN62" s="73"/>
      <c r="HTO62" s="73"/>
      <c r="HTP62" s="73"/>
      <c r="HTQ62" s="73"/>
      <c r="HTR62" s="73"/>
      <c r="HTS62" s="73"/>
      <c r="HTT62" s="73"/>
      <c r="HTU62" s="73"/>
      <c r="HTV62" s="73"/>
      <c r="HTW62" s="73"/>
      <c r="HTX62" s="73"/>
      <c r="HTY62" s="73"/>
      <c r="HTZ62" s="73"/>
      <c r="HUA62" s="73"/>
      <c r="HUB62" s="73"/>
      <c r="HUC62" s="73"/>
      <c r="HUD62" s="73"/>
      <c r="HUE62" s="73"/>
      <c r="HUF62" s="73"/>
      <c r="HUG62" s="73"/>
      <c r="HUH62" s="73"/>
      <c r="HUI62" s="73"/>
      <c r="HUJ62" s="73"/>
      <c r="HUK62" s="73"/>
      <c r="HUL62" s="73"/>
      <c r="HUM62" s="73"/>
      <c r="HUN62" s="73"/>
      <c r="HUO62" s="73"/>
      <c r="HUP62" s="73"/>
      <c r="HUQ62" s="73"/>
      <c r="HUR62" s="73"/>
      <c r="HUS62" s="73"/>
      <c r="HUT62" s="73"/>
      <c r="HUU62" s="73"/>
      <c r="HUV62" s="73"/>
      <c r="HUW62" s="73"/>
      <c r="HUX62" s="73"/>
      <c r="HUY62" s="73"/>
      <c r="HUZ62" s="73"/>
      <c r="HVA62" s="73"/>
      <c r="HVB62" s="73"/>
      <c r="HVC62" s="73"/>
      <c r="HVD62" s="73"/>
      <c r="HVE62" s="73"/>
      <c r="HVF62" s="73"/>
      <c r="HVG62" s="73"/>
      <c r="HVH62" s="73"/>
      <c r="HVI62" s="73"/>
      <c r="HVJ62" s="73"/>
      <c r="HVK62" s="73"/>
      <c r="HVL62" s="73"/>
      <c r="HVM62" s="73"/>
      <c r="HVN62" s="73"/>
      <c r="HVO62" s="73"/>
      <c r="HVP62" s="73"/>
      <c r="HVQ62" s="73"/>
      <c r="HVR62" s="73"/>
      <c r="HVS62" s="73"/>
      <c r="HVT62" s="73"/>
      <c r="HVU62" s="73"/>
      <c r="HVV62" s="73"/>
      <c r="HVW62" s="73"/>
      <c r="HVX62" s="73"/>
      <c r="HVY62" s="73"/>
      <c r="HVZ62" s="73"/>
      <c r="HWA62" s="73"/>
      <c r="HWB62" s="73"/>
      <c r="HWC62" s="73"/>
      <c r="HWD62" s="73"/>
      <c r="HWE62" s="73"/>
      <c r="HWF62" s="73"/>
      <c r="HWG62" s="73"/>
      <c r="HWH62" s="73"/>
      <c r="HWI62" s="73"/>
      <c r="HWJ62" s="73"/>
      <c r="HWK62" s="73"/>
      <c r="HWL62" s="73"/>
      <c r="HWM62" s="73"/>
      <c r="HWN62" s="73"/>
      <c r="HWO62" s="73"/>
      <c r="HWP62" s="73"/>
      <c r="HWQ62" s="73"/>
      <c r="HWR62" s="73"/>
      <c r="HWS62" s="73"/>
      <c r="HWT62" s="73"/>
      <c r="HWU62" s="73"/>
      <c r="HWV62" s="73"/>
      <c r="HWW62" s="73"/>
      <c r="HWX62" s="73"/>
      <c r="HWY62" s="73"/>
      <c r="HWZ62" s="73"/>
      <c r="HXA62" s="73"/>
      <c r="HXB62" s="73"/>
      <c r="HXC62" s="73"/>
      <c r="HXD62" s="73"/>
      <c r="HXE62" s="73"/>
      <c r="HXF62" s="73"/>
      <c r="HXG62" s="73"/>
      <c r="HXH62" s="73"/>
      <c r="HXI62" s="73"/>
      <c r="HXJ62" s="73"/>
      <c r="HXK62" s="73"/>
      <c r="HXL62" s="73"/>
      <c r="HXM62" s="73"/>
      <c r="HXN62" s="73"/>
      <c r="HXO62" s="73"/>
      <c r="HXP62" s="73"/>
      <c r="HXQ62" s="73"/>
      <c r="HXR62" s="73"/>
      <c r="HXS62" s="73"/>
      <c r="HXT62" s="73"/>
      <c r="HXU62" s="73"/>
      <c r="HXV62" s="73"/>
      <c r="HXW62" s="73"/>
      <c r="HXX62" s="73"/>
      <c r="HXY62" s="73"/>
      <c r="HXZ62" s="73"/>
      <c r="HYA62" s="73"/>
      <c r="HYB62" s="73"/>
      <c r="HYC62" s="73"/>
      <c r="HYD62" s="73"/>
      <c r="HYE62" s="73"/>
      <c r="HYF62" s="73"/>
      <c r="HYG62" s="73"/>
      <c r="HYH62" s="73"/>
      <c r="HYI62" s="73"/>
      <c r="HYJ62" s="73"/>
      <c r="HYK62" s="73"/>
      <c r="HYL62" s="73"/>
      <c r="HYM62" s="73"/>
      <c r="HYN62" s="73"/>
      <c r="HYO62" s="73"/>
      <c r="HYP62" s="73"/>
      <c r="HYQ62" s="73"/>
      <c r="HYR62" s="73"/>
      <c r="HYS62" s="73"/>
      <c r="HYT62" s="73"/>
      <c r="HYU62" s="73"/>
      <c r="HYV62" s="73"/>
      <c r="HYW62" s="73"/>
      <c r="HYX62" s="73"/>
      <c r="HYY62" s="73"/>
      <c r="HYZ62" s="73"/>
      <c r="HZA62" s="73"/>
      <c r="HZB62" s="73"/>
      <c r="HZC62" s="73"/>
      <c r="HZD62" s="73"/>
      <c r="HZE62" s="73"/>
      <c r="HZF62" s="73"/>
      <c r="HZG62" s="73"/>
      <c r="HZH62" s="73"/>
      <c r="HZI62" s="73"/>
      <c r="HZJ62" s="73"/>
      <c r="HZK62" s="73"/>
      <c r="HZL62" s="73"/>
      <c r="HZM62" s="73"/>
      <c r="HZN62" s="73"/>
      <c r="HZO62" s="73"/>
      <c r="HZP62" s="73"/>
      <c r="HZQ62" s="73"/>
      <c r="HZR62" s="73"/>
      <c r="HZS62" s="73"/>
      <c r="HZT62" s="73"/>
      <c r="HZU62" s="73"/>
      <c r="HZV62" s="73"/>
      <c r="HZW62" s="73"/>
      <c r="HZX62" s="73"/>
      <c r="HZY62" s="73"/>
      <c r="HZZ62" s="73"/>
      <c r="IAA62" s="73"/>
      <c r="IAB62" s="73"/>
      <c r="IAC62" s="73"/>
      <c r="IAD62" s="73"/>
      <c r="IAE62" s="73"/>
      <c r="IAF62" s="73"/>
      <c r="IAG62" s="73"/>
      <c r="IAH62" s="73"/>
      <c r="IAI62" s="73"/>
      <c r="IAJ62" s="73"/>
      <c r="IAK62" s="73"/>
      <c r="IAL62" s="73"/>
      <c r="IAM62" s="73"/>
      <c r="IAN62" s="73"/>
      <c r="IAO62" s="73"/>
      <c r="IAP62" s="73"/>
      <c r="IAQ62" s="73"/>
      <c r="IAR62" s="73"/>
      <c r="IAS62" s="73"/>
      <c r="IAT62" s="73"/>
      <c r="IAU62" s="73"/>
      <c r="IAV62" s="73"/>
      <c r="IAW62" s="73"/>
      <c r="IAX62" s="73"/>
      <c r="IAY62" s="73"/>
      <c r="IAZ62" s="73"/>
      <c r="IBA62" s="73"/>
      <c r="IBB62" s="73"/>
      <c r="IBC62" s="73"/>
      <c r="IBD62" s="73"/>
      <c r="IBE62" s="73"/>
      <c r="IBF62" s="73"/>
      <c r="IBG62" s="73"/>
      <c r="IBH62" s="73"/>
      <c r="IBI62" s="73"/>
      <c r="IBJ62" s="73"/>
      <c r="IBK62" s="73"/>
      <c r="IBL62" s="73"/>
      <c r="IBM62" s="73"/>
      <c r="IBN62" s="73"/>
      <c r="IBO62" s="73"/>
      <c r="IBP62" s="73"/>
      <c r="IBQ62" s="73"/>
      <c r="IBR62" s="73"/>
      <c r="IBS62" s="73"/>
      <c r="IBT62" s="73"/>
      <c r="IBU62" s="73"/>
      <c r="IBV62" s="73"/>
      <c r="IBW62" s="73"/>
      <c r="IBX62" s="73"/>
      <c r="IBY62" s="73"/>
      <c r="IBZ62" s="73"/>
      <c r="ICA62" s="73"/>
      <c r="ICB62" s="73"/>
      <c r="ICC62" s="73"/>
      <c r="ICD62" s="73"/>
      <c r="ICE62" s="73"/>
      <c r="ICF62" s="73"/>
      <c r="ICG62" s="73"/>
      <c r="ICH62" s="73"/>
      <c r="ICI62" s="73"/>
      <c r="ICJ62" s="73"/>
      <c r="ICK62" s="73"/>
      <c r="ICL62" s="73"/>
      <c r="ICM62" s="73"/>
      <c r="ICN62" s="73"/>
      <c r="ICO62" s="73"/>
      <c r="ICP62" s="73"/>
      <c r="ICQ62" s="73"/>
      <c r="ICR62" s="73"/>
      <c r="ICS62" s="73"/>
      <c r="ICT62" s="73"/>
      <c r="ICU62" s="73"/>
      <c r="ICV62" s="73"/>
      <c r="ICW62" s="73"/>
      <c r="ICX62" s="73"/>
      <c r="ICY62" s="73"/>
      <c r="ICZ62" s="73"/>
      <c r="IDA62" s="73"/>
      <c r="IDB62" s="73"/>
      <c r="IDC62" s="73"/>
      <c r="IDD62" s="73"/>
      <c r="IDE62" s="73"/>
      <c r="IDF62" s="73"/>
      <c r="IDG62" s="73"/>
      <c r="IDH62" s="73"/>
      <c r="IDI62" s="73"/>
      <c r="IDJ62" s="73"/>
      <c r="IDK62" s="73"/>
      <c r="IDL62" s="73"/>
      <c r="IDM62" s="73"/>
      <c r="IDN62" s="73"/>
      <c r="IDO62" s="73"/>
      <c r="IDP62" s="73"/>
      <c r="IDQ62" s="73"/>
      <c r="IDR62" s="73"/>
      <c r="IDS62" s="73"/>
      <c r="IDT62" s="73"/>
      <c r="IDU62" s="73"/>
      <c r="IDV62" s="73"/>
      <c r="IDW62" s="73"/>
      <c r="IDX62" s="73"/>
      <c r="IDY62" s="73"/>
      <c r="IDZ62" s="73"/>
      <c r="IEA62" s="73"/>
      <c r="IEB62" s="73"/>
      <c r="IEC62" s="73"/>
      <c r="IED62" s="73"/>
      <c r="IEE62" s="73"/>
      <c r="IEF62" s="73"/>
      <c r="IEG62" s="73"/>
      <c r="IEH62" s="73"/>
      <c r="IEI62" s="73"/>
      <c r="IEJ62" s="73"/>
      <c r="IEK62" s="73"/>
      <c r="IEL62" s="73"/>
      <c r="IEM62" s="73"/>
      <c r="IEN62" s="73"/>
      <c r="IEO62" s="73"/>
      <c r="IEP62" s="73"/>
      <c r="IEQ62" s="73"/>
      <c r="IER62" s="73"/>
      <c r="IES62" s="73"/>
      <c r="IET62" s="73"/>
      <c r="IEU62" s="73"/>
      <c r="IEV62" s="73"/>
      <c r="IEW62" s="73"/>
      <c r="IEX62" s="73"/>
      <c r="IEY62" s="73"/>
      <c r="IEZ62" s="73"/>
      <c r="IFA62" s="73"/>
      <c r="IFB62" s="73"/>
      <c r="IFC62" s="73"/>
      <c r="IFD62" s="73"/>
      <c r="IFE62" s="73"/>
      <c r="IFF62" s="73"/>
      <c r="IFG62" s="73"/>
      <c r="IFH62" s="73"/>
      <c r="IFI62" s="73"/>
      <c r="IFJ62" s="73"/>
      <c r="IFK62" s="73"/>
      <c r="IFL62" s="73"/>
      <c r="IFM62" s="73"/>
      <c r="IFN62" s="73"/>
      <c r="IFO62" s="73"/>
      <c r="IFP62" s="73"/>
      <c r="IFQ62" s="73"/>
      <c r="IFR62" s="73"/>
      <c r="IFS62" s="73"/>
      <c r="IFT62" s="73"/>
      <c r="IFU62" s="73"/>
      <c r="IFV62" s="73"/>
      <c r="IFW62" s="73"/>
      <c r="IFX62" s="73"/>
      <c r="IFY62" s="73"/>
      <c r="IFZ62" s="73"/>
      <c r="IGA62" s="73"/>
      <c r="IGB62" s="73"/>
      <c r="IGC62" s="73"/>
      <c r="IGD62" s="73"/>
      <c r="IGE62" s="73"/>
      <c r="IGF62" s="73"/>
      <c r="IGG62" s="73"/>
      <c r="IGH62" s="73"/>
      <c r="IGI62" s="73"/>
      <c r="IGJ62" s="73"/>
      <c r="IGK62" s="73"/>
      <c r="IGL62" s="73"/>
      <c r="IGM62" s="73"/>
      <c r="IGN62" s="73"/>
      <c r="IGO62" s="73"/>
      <c r="IGP62" s="73"/>
      <c r="IGQ62" s="73"/>
      <c r="IGR62" s="73"/>
      <c r="IGS62" s="73"/>
      <c r="IGT62" s="73"/>
      <c r="IGU62" s="73"/>
      <c r="IGV62" s="73"/>
      <c r="IGW62" s="73"/>
      <c r="IGX62" s="73"/>
      <c r="IGY62" s="73"/>
      <c r="IGZ62" s="73"/>
      <c r="IHA62" s="73"/>
      <c r="IHB62" s="73"/>
      <c r="IHC62" s="73"/>
      <c r="IHD62" s="73"/>
      <c r="IHE62" s="73"/>
      <c r="IHF62" s="73"/>
      <c r="IHG62" s="73"/>
      <c r="IHH62" s="73"/>
      <c r="IHI62" s="73"/>
      <c r="IHJ62" s="73"/>
      <c r="IHK62" s="73"/>
      <c r="IHL62" s="73"/>
      <c r="IHM62" s="73"/>
      <c r="IHN62" s="73"/>
      <c r="IHO62" s="73"/>
      <c r="IHP62" s="73"/>
      <c r="IHQ62" s="73"/>
      <c r="IHR62" s="73"/>
      <c r="IHS62" s="73"/>
      <c r="IHT62" s="73"/>
      <c r="IHU62" s="73"/>
      <c r="IHV62" s="73"/>
      <c r="IHW62" s="73"/>
      <c r="IHX62" s="73"/>
      <c r="IHY62" s="73"/>
      <c r="IHZ62" s="73"/>
      <c r="IIA62" s="73"/>
      <c r="IIB62" s="73"/>
      <c r="IIC62" s="73"/>
      <c r="IID62" s="73"/>
      <c r="IIE62" s="73"/>
      <c r="IIF62" s="73"/>
      <c r="IIG62" s="73"/>
      <c r="IIH62" s="73"/>
      <c r="III62" s="73"/>
      <c r="IIJ62" s="73"/>
      <c r="IIK62" s="73"/>
      <c r="IIL62" s="73"/>
      <c r="IIM62" s="73"/>
      <c r="IIN62" s="73"/>
      <c r="IIO62" s="73"/>
      <c r="IIP62" s="73"/>
      <c r="IIQ62" s="73"/>
      <c r="IIR62" s="73"/>
      <c r="IIS62" s="73"/>
      <c r="IIT62" s="73"/>
      <c r="IIU62" s="73"/>
      <c r="IIV62" s="73"/>
      <c r="IIW62" s="73"/>
      <c r="IIX62" s="73"/>
      <c r="IIY62" s="73"/>
      <c r="IIZ62" s="73"/>
      <c r="IJA62" s="73"/>
      <c r="IJB62" s="73"/>
      <c r="IJC62" s="73"/>
      <c r="IJD62" s="73"/>
      <c r="IJE62" s="73"/>
      <c r="IJF62" s="73"/>
      <c r="IJG62" s="73"/>
      <c r="IJH62" s="73"/>
      <c r="IJI62" s="73"/>
      <c r="IJJ62" s="73"/>
      <c r="IJK62" s="73"/>
      <c r="IJL62" s="73"/>
      <c r="IJM62" s="73"/>
      <c r="IJN62" s="73"/>
      <c r="IJO62" s="73"/>
      <c r="IJP62" s="73"/>
      <c r="IJQ62" s="73"/>
      <c r="IJR62" s="73"/>
      <c r="IJS62" s="73"/>
      <c r="IJT62" s="73"/>
      <c r="IJU62" s="73"/>
      <c r="IJV62" s="73"/>
      <c r="IJW62" s="73"/>
      <c r="IJX62" s="73"/>
      <c r="IJY62" s="73"/>
      <c r="IJZ62" s="73"/>
      <c r="IKA62" s="73"/>
      <c r="IKB62" s="73"/>
      <c r="IKC62" s="73"/>
      <c r="IKD62" s="73"/>
      <c r="IKE62" s="73"/>
      <c r="IKF62" s="73"/>
      <c r="IKG62" s="73"/>
      <c r="IKH62" s="73"/>
      <c r="IKI62" s="73"/>
      <c r="IKJ62" s="73"/>
      <c r="IKK62" s="73"/>
      <c r="IKL62" s="73"/>
      <c r="IKM62" s="73"/>
      <c r="IKN62" s="73"/>
      <c r="IKO62" s="73"/>
      <c r="IKP62" s="73"/>
      <c r="IKQ62" s="73"/>
      <c r="IKR62" s="73"/>
      <c r="IKS62" s="73"/>
      <c r="IKT62" s="73"/>
      <c r="IKU62" s="73"/>
      <c r="IKV62" s="73"/>
      <c r="IKW62" s="73"/>
      <c r="IKX62" s="73"/>
      <c r="IKY62" s="73"/>
      <c r="IKZ62" s="73"/>
      <c r="ILA62" s="73"/>
      <c r="ILB62" s="73"/>
      <c r="ILC62" s="73"/>
      <c r="ILD62" s="73"/>
      <c r="ILE62" s="73"/>
      <c r="ILF62" s="73"/>
      <c r="ILG62" s="73"/>
      <c r="ILH62" s="73"/>
      <c r="ILI62" s="73"/>
      <c r="ILJ62" s="73"/>
      <c r="ILK62" s="73"/>
      <c r="ILL62" s="73"/>
      <c r="ILM62" s="73"/>
      <c r="ILN62" s="73"/>
      <c r="ILO62" s="73"/>
      <c r="ILP62" s="73"/>
      <c r="ILQ62" s="73"/>
      <c r="ILR62" s="73"/>
      <c r="ILS62" s="73"/>
      <c r="ILT62" s="73"/>
      <c r="ILU62" s="73"/>
      <c r="ILV62" s="73"/>
      <c r="ILW62" s="73"/>
      <c r="ILX62" s="73"/>
      <c r="ILY62" s="73"/>
      <c r="ILZ62" s="73"/>
      <c r="IMA62" s="73"/>
      <c r="IMB62" s="73"/>
      <c r="IMC62" s="73"/>
      <c r="IMD62" s="73"/>
      <c r="IME62" s="73"/>
      <c r="IMF62" s="73"/>
      <c r="IMG62" s="73"/>
      <c r="IMH62" s="73"/>
      <c r="IMI62" s="73"/>
      <c r="IMJ62" s="73"/>
      <c r="IMK62" s="73"/>
      <c r="IML62" s="73"/>
      <c r="IMM62" s="73"/>
      <c r="IMN62" s="73"/>
      <c r="IMO62" s="73"/>
      <c r="IMP62" s="73"/>
      <c r="IMQ62" s="73"/>
      <c r="IMR62" s="73"/>
      <c r="IMS62" s="73"/>
      <c r="IMT62" s="73"/>
      <c r="IMU62" s="73"/>
      <c r="IMV62" s="73"/>
      <c r="IMW62" s="73"/>
      <c r="IMX62" s="73"/>
      <c r="IMY62" s="73"/>
      <c r="IMZ62" s="73"/>
      <c r="INA62" s="73"/>
      <c r="INB62" s="73"/>
      <c r="INC62" s="73"/>
      <c r="IND62" s="73"/>
      <c r="INE62" s="73"/>
      <c r="INF62" s="73"/>
      <c r="ING62" s="73"/>
      <c r="INH62" s="73"/>
      <c r="INI62" s="73"/>
      <c r="INJ62" s="73"/>
      <c r="INK62" s="73"/>
      <c r="INL62" s="73"/>
      <c r="INM62" s="73"/>
      <c r="INN62" s="73"/>
      <c r="INO62" s="73"/>
      <c r="INP62" s="73"/>
      <c r="INQ62" s="73"/>
      <c r="INR62" s="73"/>
      <c r="INS62" s="73"/>
      <c r="INT62" s="73"/>
      <c r="INU62" s="73"/>
      <c r="INV62" s="73"/>
      <c r="INW62" s="73"/>
      <c r="INX62" s="73"/>
      <c r="INY62" s="73"/>
      <c r="INZ62" s="73"/>
      <c r="IOA62" s="73"/>
      <c r="IOB62" s="73"/>
      <c r="IOC62" s="73"/>
      <c r="IOD62" s="73"/>
      <c r="IOE62" s="73"/>
      <c r="IOF62" s="73"/>
      <c r="IOG62" s="73"/>
      <c r="IOH62" s="73"/>
      <c r="IOI62" s="73"/>
      <c r="IOJ62" s="73"/>
      <c r="IOK62" s="73"/>
      <c r="IOL62" s="73"/>
      <c r="IOM62" s="73"/>
      <c r="ION62" s="73"/>
      <c r="IOO62" s="73"/>
      <c r="IOP62" s="73"/>
      <c r="IOQ62" s="73"/>
      <c r="IOR62" s="73"/>
      <c r="IOS62" s="73"/>
      <c r="IOT62" s="73"/>
      <c r="IOU62" s="73"/>
      <c r="IOV62" s="73"/>
      <c r="IOW62" s="73"/>
      <c r="IOX62" s="73"/>
      <c r="IOY62" s="73"/>
      <c r="IOZ62" s="73"/>
      <c r="IPA62" s="73"/>
      <c r="IPB62" s="73"/>
      <c r="IPC62" s="73"/>
      <c r="IPD62" s="73"/>
      <c r="IPE62" s="73"/>
      <c r="IPF62" s="73"/>
      <c r="IPG62" s="73"/>
      <c r="IPH62" s="73"/>
      <c r="IPI62" s="73"/>
      <c r="IPJ62" s="73"/>
      <c r="IPK62" s="73"/>
      <c r="IPL62" s="73"/>
      <c r="IPM62" s="73"/>
      <c r="IPN62" s="73"/>
      <c r="IPO62" s="73"/>
      <c r="IPP62" s="73"/>
      <c r="IPQ62" s="73"/>
      <c r="IPR62" s="73"/>
      <c r="IPS62" s="73"/>
      <c r="IPT62" s="73"/>
      <c r="IPU62" s="73"/>
      <c r="IPV62" s="73"/>
      <c r="IPW62" s="73"/>
      <c r="IPX62" s="73"/>
      <c r="IPY62" s="73"/>
      <c r="IPZ62" s="73"/>
      <c r="IQA62" s="73"/>
      <c r="IQB62" s="73"/>
      <c r="IQC62" s="73"/>
      <c r="IQD62" s="73"/>
      <c r="IQE62" s="73"/>
      <c r="IQF62" s="73"/>
      <c r="IQG62" s="73"/>
      <c r="IQH62" s="73"/>
      <c r="IQI62" s="73"/>
      <c r="IQJ62" s="73"/>
      <c r="IQK62" s="73"/>
      <c r="IQL62" s="73"/>
      <c r="IQM62" s="73"/>
      <c r="IQN62" s="73"/>
      <c r="IQO62" s="73"/>
      <c r="IQP62" s="73"/>
      <c r="IQQ62" s="73"/>
      <c r="IQR62" s="73"/>
      <c r="IQS62" s="73"/>
      <c r="IQT62" s="73"/>
      <c r="IQU62" s="73"/>
      <c r="IQV62" s="73"/>
      <c r="IQW62" s="73"/>
      <c r="IQX62" s="73"/>
      <c r="IQY62" s="73"/>
      <c r="IQZ62" s="73"/>
      <c r="IRA62" s="73"/>
      <c r="IRB62" s="73"/>
      <c r="IRC62" s="73"/>
      <c r="IRD62" s="73"/>
      <c r="IRE62" s="73"/>
      <c r="IRF62" s="73"/>
      <c r="IRG62" s="73"/>
      <c r="IRH62" s="73"/>
      <c r="IRI62" s="73"/>
      <c r="IRJ62" s="73"/>
      <c r="IRK62" s="73"/>
      <c r="IRL62" s="73"/>
      <c r="IRM62" s="73"/>
      <c r="IRN62" s="73"/>
      <c r="IRO62" s="73"/>
      <c r="IRP62" s="73"/>
      <c r="IRQ62" s="73"/>
      <c r="IRR62" s="73"/>
      <c r="IRS62" s="73"/>
      <c r="IRT62" s="73"/>
      <c r="IRU62" s="73"/>
      <c r="IRV62" s="73"/>
      <c r="IRW62" s="73"/>
      <c r="IRX62" s="73"/>
      <c r="IRY62" s="73"/>
      <c r="IRZ62" s="73"/>
      <c r="ISA62" s="73"/>
      <c r="ISB62" s="73"/>
      <c r="ISC62" s="73"/>
      <c r="ISD62" s="73"/>
      <c r="ISE62" s="73"/>
      <c r="ISF62" s="73"/>
      <c r="ISG62" s="73"/>
      <c r="ISH62" s="73"/>
      <c r="ISI62" s="73"/>
      <c r="ISJ62" s="73"/>
      <c r="ISK62" s="73"/>
      <c r="ISL62" s="73"/>
      <c r="ISM62" s="73"/>
      <c r="ISN62" s="73"/>
      <c r="ISO62" s="73"/>
      <c r="ISP62" s="73"/>
      <c r="ISQ62" s="73"/>
      <c r="ISR62" s="73"/>
      <c r="ISS62" s="73"/>
      <c r="IST62" s="73"/>
      <c r="ISU62" s="73"/>
      <c r="ISV62" s="73"/>
      <c r="ISW62" s="73"/>
      <c r="ISX62" s="73"/>
      <c r="ISY62" s="73"/>
      <c r="ISZ62" s="73"/>
      <c r="ITA62" s="73"/>
      <c r="ITB62" s="73"/>
      <c r="ITC62" s="73"/>
      <c r="ITD62" s="73"/>
      <c r="ITE62" s="73"/>
      <c r="ITF62" s="73"/>
      <c r="ITG62" s="73"/>
      <c r="ITH62" s="73"/>
      <c r="ITI62" s="73"/>
      <c r="ITJ62" s="73"/>
      <c r="ITK62" s="73"/>
      <c r="ITL62" s="73"/>
      <c r="ITM62" s="73"/>
      <c r="ITN62" s="73"/>
      <c r="ITO62" s="73"/>
      <c r="ITP62" s="73"/>
      <c r="ITQ62" s="73"/>
      <c r="ITR62" s="73"/>
      <c r="ITS62" s="73"/>
      <c r="ITT62" s="73"/>
      <c r="ITU62" s="73"/>
      <c r="ITV62" s="73"/>
      <c r="ITW62" s="73"/>
      <c r="ITX62" s="73"/>
      <c r="ITY62" s="73"/>
      <c r="ITZ62" s="73"/>
      <c r="IUA62" s="73"/>
      <c r="IUB62" s="73"/>
      <c r="IUC62" s="73"/>
      <c r="IUD62" s="73"/>
      <c r="IUE62" s="73"/>
      <c r="IUF62" s="73"/>
      <c r="IUG62" s="73"/>
      <c r="IUH62" s="73"/>
      <c r="IUI62" s="73"/>
      <c r="IUJ62" s="73"/>
      <c r="IUK62" s="73"/>
      <c r="IUL62" s="73"/>
      <c r="IUM62" s="73"/>
      <c r="IUN62" s="73"/>
      <c r="IUO62" s="73"/>
      <c r="IUP62" s="73"/>
      <c r="IUQ62" s="73"/>
      <c r="IUR62" s="73"/>
      <c r="IUS62" s="73"/>
      <c r="IUT62" s="73"/>
      <c r="IUU62" s="73"/>
      <c r="IUV62" s="73"/>
      <c r="IUW62" s="73"/>
      <c r="IUX62" s="73"/>
      <c r="IUY62" s="73"/>
      <c r="IUZ62" s="73"/>
      <c r="IVA62" s="73"/>
      <c r="IVB62" s="73"/>
      <c r="IVC62" s="73"/>
      <c r="IVD62" s="73"/>
      <c r="IVE62" s="73"/>
      <c r="IVF62" s="73"/>
      <c r="IVG62" s="73"/>
      <c r="IVH62" s="73"/>
      <c r="IVI62" s="73"/>
      <c r="IVJ62" s="73"/>
      <c r="IVK62" s="73"/>
      <c r="IVL62" s="73"/>
      <c r="IVM62" s="73"/>
      <c r="IVN62" s="73"/>
      <c r="IVO62" s="73"/>
      <c r="IVP62" s="73"/>
      <c r="IVQ62" s="73"/>
      <c r="IVR62" s="73"/>
      <c r="IVS62" s="73"/>
      <c r="IVT62" s="73"/>
      <c r="IVU62" s="73"/>
      <c r="IVV62" s="73"/>
      <c r="IVW62" s="73"/>
      <c r="IVX62" s="73"/>
      <c r="IVY62" s="73"/>
      <c r="IVZ62" s="73"/>
      <c r="IWA62" s="73"/>
      <c r="IWB62" s="73"/>
      <c r="IWC62" s="73"/>
      <c r="IWD62" s="73"/>
      <c r="IWE62" s="73"/>
      <c r="IWF62" s="73"/>
      <c r="IWG62" s="73"/>
      <c r="IWH62" s="73"/>
      <c r="IWI62" s="73"/>
      <c r="IWJ62" s="73"/>
      <c r="IWK62" s="73"/>
      <c r="IWL62" s="73"/>
      <c r="IWM62" s="73"/>
      <c r="IWN62" s="73"/>
      <c r="IWO62" s="73"/>
      <c r="IWP62" s="73"/>
      <c r="IWQ62" s="73"/>
      <c r="IWR62" s="73"/>
      <c r="IWS62" s="73"/>
      <c r="IWT62" s="73"/>
      <c r="IWU62" s="73"/>
      <c r="IWV62" s="73"/>
      <c r="IWW62" s="73"/>
      <c r="IWX62" s="73"/>
      <c r="IWY62" s="73"/>
      <c r="IWZ62" s="73"/>
      <c r="IXA62" s="73"/>
      <c r="IXB62" s="73"/>
      <c r="IXC62" s="73"/>
      <c r="IXD62" s="73"/>
      <c r="IXE62" s="73"/>
      <c r="IXF62" s="73"/>
      <c r="IXG62" s="73"/>
      <c r="IXH62" s="73"/>
      <c r="IXI62" s="73"/>
      <c r="IXJ62" s="73"/>
      <c r="IXK62" s="73"/>
      <c r="IXL62" s="73"/>
      <c r="IXM62" s="73"/>
      <c r="IXN62" s="73"/>
      <c r="IXO62" s="73"/>
      <c r="IXP62" s="73"/>
      <c r="IXQ62" s="73"/>
      <c r="IXR62" s="73"/>
      <c r="IXS62" s="73"/>
      <c r="IXT62" s="73"/>
      <c r="IXU62" s="73"/>
      <c r="IXV62" s="73"/>
      <c r="IXW62" s="73"/>
      <c r="IXX62" s="73"/>
      <c r="IXY62" s="73"/>
      <c r="IXZ62" s="73"/>
      <c r="IYA62" s="73"/>
      <c r="IYB62" s="73"/>
      <c r="IYC62" s="73"/>
      <c r="IYD62" s="73"/>
      <c r="IYE62" s="73"/>
      <c r="IYF62" s="73"/>
      <c r="IYG62" s="73"/>
      <c r="IYH62" s="73"/>
      <c r="IYI62" s="73"/>
      <c r="IYJ62" s="73"/>
      <c r="IYK62" s="73"/>
      <c r="IYL62" s="73"/>
      <c r="IYM62" s="73"/>
      <c r="IYN62" s="73"/>
      <c r="IYO62" s="73"/>
      <c r="IYP62" s="73"/>
      <c r="IYQ62" s="73"/>
      <c r="IYR62" s="73"/>
      <c r="IYS62" s="73"/>
      <c r="IYT62" s="73"/>
      <c r="IYU62" s="73"/>
      <c r="IYV62" s="73"/>
      <c r="IYW62" s="73"/>
      <c r="IYX62" s="73"/>
      <c r="IYY62" s="73"/>
      <c r="IYZ62" s="73"/>
      <c r="IZA62" s="73"/>
      <c r="IZB62" s="73"/>
      <c r="IZC62" s="73"/>
      <c r="IZD62" s="73"/>
      <c r="IZE62" s="73"/>
      <c r="IZF62" s="73"/>
      <c r="IZG62" s="73"/>
      <c r="IZH62" s="73"/>
      <c r="IZI62" s="73"/>
      <c r="IZJ62" s="73"/>
      <c r="IZK62" s="73"/>
      <c r="IZL62" s="73"/>
      <c r="IZM62" s="73"/>
      <c r="IZN62" s="73"/>
      <c r="IZO62" s="73"/>
      <c r="IZP62" s="73"/>
      <c r="IZQ62" s="73"/>
      <c r="IZR62" s="73"/>
      <c r="IZS62" s="73"/>
      <c r="IZT62" s="73"/>
      <c r="IZU62" s="73"/>
      <c r="IZV62" s="73"/>
      <c r="IZW62" s="73"/>
      <c r="IZX62" s="73"/>
      <c r="IZY62" s="73"/>
      <c r="IZZ62" s="73"/>
      <c r="JAA62" s="73"/>
      <c r="JAB62" s="73"/>
      <c r="JAC62" s="73"/>
      <c r="JAD62" s="73"/>
      <c r="JAE62" s="73"/>
      <c r="JAF62" s="73"/>
      <c r="JAG62" s="73"/>
      <c r="JAH62" s="73"/>
      <c r="JAI62" s="73"/>
      <c r="JAJ62" s="73"/>
      <c r="JAK62" s="73"/>
      <c r="JAL62" s="73"/>
      <c r="JAM62" s="73"/>
      <c r="JAN62" s="73"/>
      <c r="JAO62" s="73"/>
      <c r="JAP62" s="73"/>
      <c r="JAQ62" s="73"/>
      <c r="JAR62" s="73"/>
      <c r="JAS62" s="73"/>
      <c r="JAT62" s="73"/>
      <c r="JAU62" s="73"/>
      <c r="JAV62" s="73"/>
      <c r="JAW62" s="73"/>
      <c r="JAX62" s="73"/>
      <c r="JAY62" s="73"/>
      <c r="JAZ62" s="73"/>
      <c r="JBA62" s="73"/>
      <c r="JBB62" s="73"/>
      <c r="JBC62" s="73"/>
      <c r="JBD62" s="73"/>
      <c r="JBE62" s="73"/>
      <c r="JBF62" s="73"/>
      <c r="JBG62" s="73"/>
      <c r="JBH62" s="73"/>
      <c r="JBI62" s="73"/>
      <c r="JBJ62" s="73"/>
      <c r="JBK62" s="73"/>
      <c r="JBL62" s="73"/>
      <c r="JBM62" s="73"/>
      <c r="JBN62" s="73"/>
      <c r="JBO62" s="73"/>
      <c r="JBP62" s="73"/>
      <c r="JBQ62" s="73"/>
      <c r="JBR62" s="73"/>
      <c r="JBS62" s="73"/>
      <c r="JBT62" s="73"/>
      <c r="JBU62" s="73"/>
      <c r="JBV62" s="73"/>
      <c r="JBW62" s="73"/>
      <c r="JBX62" s="73"/>
      <c r="JBY62" s="73"/>
      <c r="JBZ62" s="73"/>
      <c r="JCA62" s="73"/>
      <c r="JCB62" s="73"/>
      <c r="JCC62" s="73"/>
      <c r="JCD62" s="73"/>
      <c r="JCE62" s="73"/>
      <c r="JCF62" s="73"/>
      <c r="JCG62" s="73"/>
      <c r="JCH62" s="73"/>
      <c r="JCI62" s="73"/>
      <c r="JCJ62" s="73"/>
      <c r="JCK62" s="73"/>
      <c r="JCL62" s="73"/>
      <c r="JCM62" s="73"/>
      <c r="JCN62" s="73"/>
      <c r="JCO62" s="73"/>
      <c r="JCP62" s="73"/>
      <c r="JCQ62" s="73"/>
      <c r="JCR62" s="73"/>
      <c r="JCS62" s="73"/>
      <c r="JCT62" s="73"/>
      <c r="JCU62" s="73"/>
      <c r="JCV62" s="73"/>
      <c r="JCW62" s="73"/>
      <c r="JCX62" s="73"/>
      <c r="JCY62" s="73"/>
      <c r="JCZ62" s="73"/>
      <c r="JDA62" s="73"/>
      <c r="JDB62" s="73"/>
      <c r="JDC62" s="73"/>
      <c r="JDD62" s="73"/>
      <c r="JDE62" s="73"/>
      <c r="JDF62" s="73"/>
      <c r="JDG62" s="73"/>
      <c r="JDH62" s="73"/>
      <c r="JDI62" s="73"/>
      <c r="JDJ62" s="73"/>
      <c r="JDK62" s="73"/>
      <c r="JDL62" s="73"/>
      <c r="JDM62" s="73"/>
      <c r="JDN62" s="73"/>
      <c r="JDO62" s="73"/>
      <c r="JDP62" s="73"/>
      <c r="JDQ62" s="73"/>
      <c r="JDR62" s="73"/>
      <c r="JDS62" s="73"/>
      <c r="JDT62" s="73"/>
      <c r="JDU62" s="73"/>
      <c r="JDV62" s="73"/>
      <c r="JDW62" s="73"/>
      <c r="JDX62" s="73"/>
      <c r="JDY62" s="73"/>
      <c r="JDZ62" s="73"/>
      <c r="JEA62" s="73"/>
      <c r="JEB62" s="73"/>
      <c r="JEC62" s="73"/>
      <c r="JED62" s="73"/>
      <c r="JEE62" s="73"/>
      <c r="JEF62" s="73"/>
      <c r="JEG62" s="73"/>
      <c r="JEH62" s="73"/>
      <c r="JEI62" s="73"/>
      <c r="JEJ62" s="73"/>
      <c r="JEK62" s="73"/>
      <c r="JEL62" s="73"/>
      <c r="JEM62" s="73"/>
      <c r="JEN62" s="73"/>
      <c r="JEO62" s="73"/>
      <c r="JEP62" s="73"/>
      <c r="JEQ62" s="73"/>
      <c r="JER62" s="73"/>
      <c r="JES62" s="73"/>
      <c r="JET62" s="73"/>
      <c r="JEU62" s="73"/>
      <c r="JEV62" s="73"/>
      <c r="JEW62" s="73"/>
      <c r="JEX62" s="73"/>
      <c r="JEY62" s="73"/>
      <c r="JEZ62" s="73"/>
      <c r="JFA62" s="73"/>
      <c r="JFB62" s="73"/>
      <c r="JFC62" s="73"/>
      <c r="JFD62" s="73"/>
      <c r="JFE62" s="73"/>
      <c r="JFF62" s="73"/>
      <c r="JFG62" s="73"/>
      <c r="JFH62" s="73"/>
      <c r="JFI62" s="73"/>
      <c r="JFJ62" s="73"/>
      <c r="JFK62" s="73"/>
      <c r="JFL62" s="73"/>
      <c r="JFM62" s="73"/>
      <c r="JFN62" s="73"/>
      <c r="JFO62" s="73"/>
      <c r="JFP62" s="73"/>
      <c r="JFQ62" s="73"/>
      <c r="JFR62" s="73"/>
      <c r="JFS62" s="73"/>
      <c r="JFT62" s="73"/>
      <c r="JFU62" s="73"/>
      <c r="JFV62" s="73"/>
      <c r="JFW62" s="73"/>
      <c r="JFX62" s="73"/>
      <c r="JFY62" s="73"/>
      <c r="JFZ62" s="73"/>
      <c r="JGA62" s="73"/>
      <c r="JGB62" s="73"/>
      <c r="JGC62" s="73"/>
      <c r="JGD62" s="73"/>
      <c r="JGE62" s="73"/>
      <c r="JGF62" s="73"/>
      <c r="JGG62" s="73"/>
      <c r="JGH62" s="73"/>
      <c r="JGI62" s="73"/>
      <c r="JGJ62" s="73"/>
      <c r="JGK62" s="73"/>
      <c r="JGL62" s="73"/>
      <c r="JGM62" s="73"/>
      <c r="JGN62" s="73"/>
      <c r="JGO62" s="73"/>
      <c r="JGP62" s="73"/>
      <c r="JGQ62" s="73"/>
      <c r="JGR62" s="73"/>
      <c r="JGS62" s="73"/>
      <c r="JGT62" s="73"/>
      <c r="JGU62" s="73"/>
      <c r="JGV62" s="73"/>
      <c r="JGW62" s="73"/>
      <c r="JGX62" s="73"/>
      <c r="JGY62" s="73"/>
      <c r="JGZ62" s="73"/>
      <c r="JHA62" s="73"/>
      <c r="JHB62" s="73"/>
      <c r="JHC62" s="73"/>
      <c r="JHD62" s="73"/>
      <c r="JHE62" s="73"/>
      <c r="JHF62" s="73"/>
      <c r="JHG62" s="73"/>
      <c r="JHH62" s="73"/>
      <c r="JHI62" s="73"/>
      <c r="JHJ62" s="73"/>
      <c r="JHK62" s="73"/>
      <c r="JHL62" s="73"/>
      <c r="JHM62" s="73"/>
      <c r="JHN62" s="73"/>
      <c r="JHO62" s="73"/>
      <c r="JHP62" s="73"/>
      <c r="JHQ62" s="73"/>
      <c r="JHR62" s="73"/>
      <c r="JHS62" s="73"/>
      <c r="JHT62" s="73"/>
      <c r="JHU62" s="73"/>
      <c r="JHV62" s="73"/>
      <c r="JHW62" s="73"/>
      <c r="JHX62" s="73"/>
      <c r="JHY62" s="73"/>
      <c r="JHZ62" s="73"/>
      <c r="JIA62" s="73"/>
      <c r="JIB62" s="73"/>
      <c r="JIC62" s="73"/>
      <c r="JID62" s="73"/>
      <c r="JIE62" s="73"/>
      <c r="JIF62" s="73"/>
      <c r="JIG62" s="73"/>
      <c r="JIH62" s="73"/>
      <c r="JII62" s="73"/>
      <c r="JIJ62" s="73"/>
      <c r="JIK62" s="73"/>
      <c r="JIL62" s="73"/>
      <c r="JIM62" s="73"/>
      <c r="JIN62" s="73"/>
      <c r="JIO62" s="73"/>
      <c r="JIP62" s="73"/>
      <c r="JIQ62" s="73"/>
      <c r="JIR62" s="73"/>
      <c r="JIS62" s="73"/>
      <c r="JIT62" s="73"/>
      <c r="JIU62" s="73"/>
      <c r="JIV62" s="73"/>
      <c r="JIW62" s="73"/>
      <c r="JIX62" s="73"/>
      <c r="JIY62" s="73"/>
      <c r="JIZ62" s="73"/>
      <c r="JJA62" s="73"/>
      <c r="JJB62" s="73"/>
      <c r="JJC62" s="73"/>
      <c r="JJD62" s="73"/>
      <c r="JJE62" s="73"/>
      <c r="JJF62" s="73"/>
      <c r="JJG62" s="73"/>
      <c r="JJH62" s="73"/>
      <c r="JJI62" s="73"/>
      <c r="JJJ62" s="73"/>
      <c r="JJK62" s="73"/>
      <c r="JJL62" s="73"/>
      <c r="JJM62" s="73"/>
      <c r="JJN62" s="73"/>
      <c r="JJO62" s="73"/>
      <c r="JJP62" s="73"/>
      <c r="JJQ62" s="73"/>
      <c r="JJR62" s="73"/>
      <c r="JJS62" s="73"/>
      <c r="JJT62" s="73"/>
      <c r="JJU62" s="73"/>
      <c r="JJV62" s="73"/>
      <c r="JJW62" s="73"/>
      <c r="JJX62" s="73"/>
      <c r="JJY62" s="73"/>
      <c r="JJZ62" s="73"/>
      <c r="JKA62" s="73"/>
      <c r="JKB62" s="73"/>
      <c r="JKC62" s="73"/>
      <c r="JKD62" s="73"/>
      <c r="JKE62" s="73"/>
      <c r="JKF62" s="73"/>
      <c r="JKG62" s="73"/>
      <c r="JKH62" s="73"/>
      <c r="JKI62" s="73"/>
      <c r="JKJ62" s="73"/>
      <c r="JKK62" s="73"/>
      <c r="JKL62" s="73"/>
      <c r="JKM62" s="73"/>
      <c r="JKN62" s="73"/>
      <c r="JKO62" s="73"/>
      <c r="JKP62" s="73"/>
      <c r="JKQ62" s="73"/>
      <c r="JKR62" s="73"/>
      <c r="JKS62" s="73"/>
      <c r="JKT62" s="73"/>
      <c r="JKU62" s="73"/>
      <c r="JKV62" s="73"/>
      <c r="JKW62" s="73"/>
      <c r="JKX62" s="73"/>
      <c r="JKY62" s="73"/>
      <c r="JKZ62" s="73"/>
      <c r="JLA62" s="73"/>
      <c r="JLB62" s="73"/>
      <c r="JLC62" s="73"/>
      <c r="JLD62" s="73"/>
      <c r="JLE62" s="73"/>
      <c r="JLF62" s="73"/>
      <c r="JLG62" s="73"/>
      <c r="JLH62" s="73"/>
      <c r="JLI62" s="73"/>
      <c r="JLJ62" s="73"/>
      <c r="JLK62" s="73"/>
      <c r="JLL62" s="73"/>
      <c r="JLM62" s="73"/>
      <c r="JLN62" s="73"/>
      <c r="JLO62" s="73"/>
      <c r="JLP62" s="73"/>
      <c r="JLQ62" s="73"/>
      <c r="JLR62" s="73"/>
      <c r="JLS62" s="73"/>
      <c r="JLT62" s="73"/>
      <c r="JLU62" s="73"/>
      <c r="JLV62" s="73"/>
      <c r="JLW62" s="73"/>
      <c r="JLX62" s="73"/>
      <c r="JLY62" s="73"/>
      <c r="JLZ62" s="73"/>
      <c r="JMA62" s="73"/>
      <c r="JMB62" s="73"/>
      <c r="JMC62" s="73"/>
      <c r="JMD62" s="73"/>
      <c r="JME62" s="73"/>
      <c r="JMF62" s="73"/>
      <c r="JMG62" s="73"/>
      <c r="JMH62" s="73"/>
      <c r="JMI62" s="73"/>
      <c r="JMJ62" s="73"/>
      <c r="JMK62" s="73"/>
      <c r="JML62" s="73"/>
      <c r="JMM62" s="73"/>
      <c r="JMN62" s="73"/>
      <c r="JMO62" s="73"/>
      <c r="JMP62" s="73"/>
      <c r="JMQ62" s="73"/>
      <c r="JMR62" s="73"/>
      <c r="JMS62" s="73"/>
      <c r="JMT62" s="73"/>
      <c r="JMU62" s="73"/>
      <c r="JMV62" s="73"/>
      <c r="JMW62" s="73"/>
      <c r="JMX62" s="73"/>
      <c r="JMY62" s="73"/>
      <c r="JMZ62" s="73"/>
      <c r="JNA62" s="73"/>
      <c r="JNB62" s="73"/>
      <c r="JNC62" s="73"/>
      <c r="JND62" s="73"/>
      <c r="JNE62" s="73"/>
      <c r="JNF62" s="73"/>
      <c r="JNG62" s="73"/>
      <c r="JNH62" s="73"/>
      <c r="JNI62" s="73"/>
      <c r="JNJ62" s="73"/>
      <c r="JNK62" s="73"/>
      <c r="JNL62" s="73"/>
      <c r="JNM62" s="73"/>
      <c r="JNN62" s="73"/>
      <c r="JNO62" s="73"/>
      <c r="JNP62" s="73"/>
      <c r="JNQ62" s="73"/>
      <c r="JNR62" s="73"/>
      <c r="JNS62" s="73"/>
      <c r="JNT62" s="73"/>
      <c r="JNU62" s="73"/>
      <c r="JNV62" s="73"/>
      <c r="JNW62" s="73"/>
      <c r="JNX62" s="73"/>
      <c r="JNY62" s="73"/>
      <c r="JNZ62" s="73"/>
      <c r="JOA62" s="73"/>
      <c r="JOB62" s="73"/>
      <c r="JOC62" s="73"/>
      <c r="JOD62" s="73"/>
      <c r="JOE62" s="73"/>
      <c r="JOF62" s="73"/>
      <c r="JOG62" s="73"/>
      <c r="JOH62" s="73"/>
      <c r="JOI62" s="73"/>
      <c r="JOJ62" s="73"/>
      <c r="JOK62" s="73"/>
      <c r="JOL62" s="73"/>
      <c r="JOM62" s="73"/>
      <c r="JON62" s="73"/>
      <c r="JOO62" s="73"/>
      <c r="JOP62" s="73"/>
      <c r="JOQ62" s="73"/>
      <c r="JOR62" s="73"/>
      <c r="JOS62" s="73"/>
      <c r="JOT62" s="73"/>
      <c r="JOU62" s="73"/>
      <c r="JOV62" s="73"/>
      <c r="JOW62" s="73"/>
      <c r="JOX62" s="73"/>
      <c r="JOY62" s="73"/>
      <c r="JOZ62" s="73"/>
      <c r="JPA62" s="73"/>
      <c r="JPB62" s="73"/>
      <c r="JPC62" s="73"/>
      <c r="JPD62" s="73"/>
      <c r="JPE62" s="73"/>
      <c r="JPF62" s="73"/>
      <c r="JPG62" s="73"/>
      <c r="JPH62" s="73"/>
    </row>
    <row r="63" customFormat="false" ht="12.9" hidden="false" customHeight="false" outlineLevel="0" collapsed="false">
      <c r="A63" s="74"/>
      <c r="B63" s="75" t="n">
        <f aca="false">AVERAGE(AO63,BO63,CO63,DO63,EO63,FO63,GO63,HO63,IO63,JO63,KO63,LO63,MO63,NO63)</f>
        <v>21.7123106060606</v>
      </c>
      <c r="C63" s="76" t="n">
        <f aca="false">AVERAGE(B59:B63)</f>
        <v>21.4132348484848</v>
      </c>
      <c r="D63" s="77" t="n">
        <f aca="false">AVERAGE(B54:B63)</f>
        <v>21.2015132575758</v>
      </c>
      <c r="E63" s="75" t="n">
        <f aca="false">AVERAGE(B44:B63)</f>
        <v>21.2355048926768</v>
      </c>
      <c r="F63" s="78" t="n">
        <f aca="false">AVERAGE(B14:B63)</f>
        <v>21.1254065977233</v>
      </c>
      <c r="G63" s="79" t="n">
        <f aca="false">MAX(AC63:AN63,BC63:BN63,CC63:CN63,DC63:DN63,EC63:EN63,FC63:FN63,GC63:GN63,HC63:HN63,IC63:IN63,JC63:JN63,KC63:KN63,LC63:LN63,MC63:MN63,NC63:NN63)</f>
        <v>36.8</v>
      </c>
      <c r="H63" s="80" t="n">
        <f aca="false">MEDIAN(AC63:AN63,BC63:BN63,CC63:CN63,DC63:DN63,EC63:EN63,FC63:FN63,GC63:GN63,HC63:HN63,IC63:IN63,JC63:JN63,KC63:KN63,LC63:LN63,MC63:MN63,NC63:NN63)</f>
        <v>21.9</v>
      </c>
      <c r="I63" s="81" t="n">
        <f aca="false">MIN(AC63:AN63,BC63:BN63,CC63:CN63,DC63:DN63,EC63:EN63,FC63:FN63,GC63:GN63,HC63:HN63,IC63:IN63,JC63:JN63,KC63:KN63,LC63:LN63,MC63:MN63,NC63:NN63)</f>
        <v>13.3</v>
      </c>
      <c r="J63" s="82" t="n">
        <f aca="false">(G63+I63)/2</f>
        <v>25.05</v>
      </c>
      <c r="K63" s="73"/>
      <c r="L63" s="73"/>
      <c r="M63" s="73"/>
      <c r="N63" s="73"/>
      <c r="O63" s="73"/>
      <c r="P63" s="73"/>
      <c r="Q63" s="73"/>
      <c r="R63" s="73"/>
      <c r="S63" s="73"/>
      <c r="T63" s="73"/>
      <c r="U63" s="73"/>
      <c r="V63" s="73"/>
      <c r="W63" s="73"/>
      <c r="X63" s="73"/>
      <c r="Y63" s="73"/>
      <c r="Z63" s="73"/>
      <c r="AA63" s="73" t="n">
        <f aca="false">AA62+1</f>
        <v>25</v>
      </c>
      <c r="AB63" s="83" t="n">
        <v>1913</v>
      </c>
      <c r="AC63" s="84" t="n">
        <v>27.9</v>
      </c>
      <c r="AD63" s="84" t="n">
        <v>28.1</v>
      </c>
      <c r="AE63" s="84" t="n">
        <v>24.6</v>
      </c>
      <c r="AF63" s="84" t="n">
        <v>24.3</v>
      </c>
      <c r="AG63" s="84" t="n">
        <v>17</v>
      </c>
      <c r="AH63" s="84" t="n">
        <v>15.9</v>
      </c>
      <c r="AI63" s="84" t="n">
        <v>15.9</v>
      </c>
      <c r="AJ63" s="84" t="n">
        <v>17.4</v>
      </c>
      <c r="AK63" s="84" t="n">
        <v>17.7</v>
      </c>
      <c r="AL63" s="84" t="n">
        <v>23.1</v>
      </c>
      <c r="AM63" s="84" t="n">
        <v>23.5</v>
      </c>
      <c r="AN63" s="84" t="n">
        <v>29.4</v>
      </c>
      <c r="AO63" s="85" t="n">
        <f aca="false">SUM(AC63:AN63)/12</f>
        <v>22.0666666666667</v>
      </c>
      <c r="AP63" s="73"/>
      <c r="AQ63" s="73"/>
      <c r="AR63" s="73"/>
      <c r="AS63" s="73"/>
      <c r="AT63" s="73"/>
      <c r="AU63" s="73"/>
      <c r="AV63" s="73"/>
      <c r="AW63" s="73"/>
      <c r="AX63" s="73"/>
      <c r="AY63" s="73"/>
      <c r="AZ63" s="73"/>
      <c r="BA63" s="73" t="n">
        <f aca="false">BA62+1</f>
        <v>1913</v>
      </c>
      <c r="BB63" s="86" t="n">
        <v>1913</v>
      </c>
      <c r="BC63" s="84" t="n">
        <v>28.9</v>
      </c>
      <c r="BD63" s="84" t="n">
        <v>29.2</v>
      </c>
      <c r="BE63" s="84" t="n">
        <v>23.6</v>
      </c>
      <c r="BF63" s="84" t="n">
        <v>22.8</v>
      </c>
      <c r="BG63" s="84" t="n">
        <v>14.7</v>
      </c>
      <c r="BH63" s="84" t="n">
        <v>13.8</v>
      </c>
      <c r="BI63" s="84" t="n">
        <v>14.1</v>
      </c>
      <c r="BJ63" s="84" t="n">
        <v>15.3</v>
      </c>
      <c r="BK63" s="84" t="n">
        <v>16.7</v>
      </c>
      <c r="BL63" s="84" t="n">
        <v>22.4</v>
      </c>
      <c r="BM63" s="84" t="n">
        <v>23.8</v>
      </c>
      <c r="BN63" s="84" t="n">
        <v>29.8</v>
      </c>
      <c r="BO63" s="85" t="n">
        <f aca="false">SUM(BC63:BN63)/12</f>
        <v>21.2583333333333</v>
      </c>
      <c r="BP63" s="73"/>
      <c r="BQ63" s="73"/>
      <c r="BR63" s="73"/>
      <c r="BS63" s="73"/>
      <c r="BT63" s="73"/>
      <c r="BU63" s="73"/>
      <c r="BV63" s="73"/>
      <c r="BW63" s="73"/>
      <c r="BX63" s="73"/>
      <c r="BY63" s="73"/>
      <c r="BZ63" s="73"/>
      <c r="CA63" s="73"/>
      <c r="CB63" s="73"/>
      <c r="CC63" s="73"/>
      <c r="CD63" s="73"/>
      <c r="CE63" s="73"/>
      <c r="CF63" s="73"/>
      <c r="CG63" s="73"/>
      <c r="CH63" s="73"/>
      <c r="CI63" s="73"/>
      <c r="CJ63" s="73"/>
      <c r="CK63" s="73"/>
      <c r="CL63" s="73"/>
      <c r="CM63" s="73"/>
      <c r="CN63" s="73"/>
      <c r="CO63" s="73"/>
      <c r="CP63" s="73"/>
      <c r="CQ63" s="73"/>
      <c r="CR63" s="73"/>
      <c r="CS63" s="73"/>
      <c r="CT63" s="73"/>
      <c r="CU63" s="73"/>
      <c r="CV63" s="73"/>
      <c r="CW63" s="73"/>
      <c r="CX63" s="73"/>
      <c r="CY63" s="73"/>
      <c r="CZ63" s="73"/>
      <c r="DA63" s="73"/>
      <c r="DB63" s="73" t="s">
        <v>68</v>
      </c>
      <c r="DC63" s="73"/>
      <c r="DD63" s="73"/>
      <c r="DE63" s="73"/>
      <c r="DF63" s="73"/>
      <c r="DG63" s="73"/>
      <c r="DH63" s="73"/>
      <c r="DI63" s="73"/>
      <c r="DJ63" s="73"/>
      <c r="DK63" s="73"/>
      <c r="DL63" s="73"/>
      <c r="DM63" s="73"/>
      <c r="DN63" s="73"/>
      <c r="DO63" s="73"/>
      <c r="DP63" s="73"/>
      <c r="DQ63" s="73"/>
      <c r="DR63" s="73"/>
      <c r="DS63" s="73"/>
      <c r="DT63" s="73"/>
      <c r="DU63" s="73"/>
      <c r="DV63" s="73"/>
      <c r="DW63" s="73"/>
      <c r="DX63" s="73"/>
      <c r="DY63" s="73"/>
      <c r="DZ63" s="73"/>
      <c r="EA63" s="73" t="n">
        <f aca="false">EA62+1</f>
        <v>1913</v>
      </c>
      <c r="EB63" s="86" t="n">
        <v>1913</v>
      </c>
      <c r="EC63" s="84" t="n">
        <v>36.8</v>
      </c>
      <c r="ED63" s="84" t="n">
        <v>34.7</v>
      </c>
      <c r="EE63" s="84" t="n">
        <v>29.1</v>
      </c>
      <c r="EF63" s="84" t="n">
        <v>28.8</v>
      </c>
      <c r="EG63" s="84" t="n">
        <v>19.3</v>
      </c>
      <c r="EH63" s="84" t="n">
        <v>17.2</v>
      </c>
      <c r="EI63" s="84" t="n">
        <v>18.7</v>
      </c>
      <c r="EJ63" s="84" t="n">
        <v>21.2</v>
      </c>
      <c r="EK63" s="84" t="n">
        <v>23.4</v>
      </c>
      <c r="EL63" s="84" t="n">
        <v>29.4</v>
      </c>
      <c r="EM63" s="84" t="n">
        <v>31.6</v>
      </c>
      <c r="EN63" s="84" t="n">
        <v>36.3</v>
      </c>
      <c r="EO63" s="85" t="n">
        <f aca="false">SUM(EC63:EN63)/12</f>
        <v>27.2083333333333</v>
      </c>
      <c r="EP63" s="73"/>
      <c r="EQ63" s="73"/>
      <c r="ER63" s="73"/>
      <c r="ES63" s="73"/>
      <c r="ET63" s="73"/>
      <c r="EU63" s="73"/>
      <c r="EV63" s="73"/>
      <c r="EW63" s="73"/>
      <c r="EX63" s="73"/>
      <c r="EY63" s="73"/>
      <c r="EZ63" s="73"/>
      <c r="FA63" s="73" t="n">
        <f aca="false">FA62+1</f>
        <v>1913</v>
      </c>
      <c r="FB63" s="94" t="n">
        <v>1913</v>
      </c>
      <c r="FC63" s="87" t="n">
        <v>25.9</v>
      </c>
      <c r="FD63" s="87" t="n">
        <v>26.2</v>
      </c>
      <c r="FE63" s="87" t="n">
        <v>22.3</v>
      </c>
      <c r="FF63" s="87" t="n">
        <v>21.1</v>
      </c>
      <c r="FG63" s="87" t="n">
        <v>13.5</v>
      </c>
      <c r="FH63" s="97" t="n">
        <f aca="false">(FH62+FH64)/2</f>
        <v>13.7</v>
      </c>
      <c r="FI63" s="87" t="n">
        <v>13.3</v>
      </c>
      <c r="FJ63" s="87" t="n">
        <v>14.6</v>
      </c>
      <c r="FK63" s="87" t="n">
        <v>15.3</v>
      </c>
      <c r="FL63" s="87" t="n">
        <v>19.9</v>
      </c>
      <c r="FM63" s="95" t="n">
        <f aca="false">(FM60+FM61+FM62+FM64+FM65+FM66)/6</f>
        <v>22.625</v>
      </c>
      <c r="FN63" s="87" t="n">
        <v>27.4</v>
      </c>
      <c r="FO63" s="85" t="n">
        <f aca="false">SUM(FC63:FN63)/12</f>
        <v>19.6520833333333</v>
      </c>
      <c r="FP63" s="73"/>
      <c r="FQ63" s="73"/>
      <c r="FR63" s="73"/>
      <c r="FS63" s="73"/>
      <c r="FT63" s="73"/>
      <c r="FU63" s="73"/>
      <c r="FV63" s="73"/>
      <c r="FW63" s="73"/>
      <c r="FX63" s="73"/>
      <c r="FY63" s="73"/>
      <c r="FZ63" s="73"/>
      <c r="GA63" s="73" t="n">
        <f aca="false">GA62+1</f>
        <v>1913</v>
      </c>
      <c r="GB63" s="88" t="s">
        <v>69</v>
      </c>
      <c r="GC63" s="84" t="n">
        <v>22.2</v>
      </c>
      <c r="GD63" s="84" t="n">
        <v>24.8</v>
      </c>
      <c r="GE63" s="84" t="n">
        <v>20.5</v>
      </c>
      <c r="GF63" s="84" t="n">
        <v>21</v>
      </c>
      <c r="GG63" s="84" t="n">
        <v>14.7</v>
      </c>
      <c r="GH63" s="84" t="n">
        <v>14.3</v>
      </c>
      <c r="GI63" s="84" t="n">
        <v>14.1</v>
      </c>
      <c r="GJ63" s="84" t="n">
        <v>14.7</v>
      </c>
      <c r="GK63" s="84" t="n">
        <v>15.5</v>
      </c>
      <c r="GL63" s="84" t="n">
        <v>19.2</v>
      </c>
      <c r="GM63" s="84" t="n">
        <v>19.3</v>
      </c>
      <c r="GN63" s="84" t="n">
        <v>24.3</v>
      </c>
      <c r="GO63" s="85" t="n">
        <f aca="false">SUM(GC63:GN63)/12</f>
        <v>18.7166666666667</v>
      </c>
      <c r="GP63" s="73"/>
      <c r="GQ63" s="73"/>
      <c r="GR63" s="73"/>
      <c r="GS63" s="73"/>
      <c r="GT63" s="73"/>
      <c r="GU63" s="73"/>
      <c r="GV63" s="73"/>
      <c r="GW63" s="73"/>
      <c r="GX63" s="73"/>
      <c r="GY63" s="73"/>
      <c r="GZ63" s="73"/>
      <c r="HA63" s="73" t="n">
        <f aca="false">HA62+1</f>
        <v>1913</v>
      </c>
      <c r="HB63" s="88" t="s">
        <v>69</v>
      </c>
      <c r="HC63" s="84" t="n">
        <v>25.4</v>
      </c>
      <c r="HD63" s="84" t="n">
        <v>26.8</v>
      </c>
      <c r="HE63" s="84" t="n">
        <v>22.7</v>
      </c>
      <c r="HF63" s="84" t="n">
        <v>22.9</v>
      </c>
      <c r="HG63" s="84" t="n">
        <v>18.1</v>
      </c>
      <c r="HH63" s="84" t="n">
        <v>16.6</v>
      </c>
      <c r="HI63" s="84" t="n">
        <v>16.8</v>
      </c>
      <c r="HJ63" s="84" t="n">
        <v>17</v>
      </c>
      <c r="HK63" s="84" t="n">
        <v>17.9</v>
      </c>
      <c r="HL63" s="84" t="n">
        <v>21.9</v>
      </c>
      <c r="HM63" s="84" t="n">
        <v>22.5</v>
      </c>
      <c r="HN63" s="84" t="n">
        <v>26.6</v>
      </c>
      <c r="HO63" s="85" t="n">
        <f aca="false">SUM(HC63:HN63)/12</f>
        <v>21.2666666666667</v>
      </c>
      <c r="HP63" s="73"/>
      <c r="HQ63" s="73"/>
      <c r="HR63" s="73"/>
      <c r="HS63" s="73"/>
      <c r="HT63" s="73"/>
      <c r="HU63" s="73"/>
      <c r="HV63" s="73"/>
      <c r="HW63" s="73"/>
      <c r="HX63" s="73"/>
      <c r="HY63" s="73"/>
      <c r="HZ63" s="73"/>
      <c r="IA63" s="73" t="n">
        <f aca="false">IA62+1</f>
        <v>1913</v>
      </c>
      <c r="IB63" s="86" t="n">
        <v>1913</v>
      </c>
      <c r="IC63" s="84" t="n">
        <v>30.8</v>
      </c>
      <c r="ID63" s="84" t="n">
        <v>31.8</v>
      </c>
      <c r="IE63" s="84" t="n">
        <v>26.7</v>
      </c>
      <c r="IF63" s="84" t="n">
        <v>25.6</v>
      </c>
      <c r="IG63" s="84" t="n">
        <v>16.2</v>
      </c>
      <c r="IH63" s="84" t="n">
        <v>15.4</v>
      </c>
      <c r="II63" s="84" t="n">
        <v>15.6</v>
      </c>
      <c r="IJ63" s="84" t="n">
        <v>17.3</v>
      </c>
      <c r="IK63" s="84" t="n">
        <v>18.6</v>
      </c>
      <c r="IL63" s="84" t="n">
        <v>24</v>
      </c>
      <c r="IM63" s="84" t="n">
        <v>26.9</v>
      </c>
      <c r="IN63" s="84" t="n">
        <v>32.5</v>
      </c>
      <c r="IO63" s="85" t="n">
        <f aca="false">SUM(IC63:IN63)/12</f>
        <v>23.45</v>
      </c>
      <c r="IP63" s="73"/>
      <c r="IQ63" s="73"/>
      <c r="IR63" s="73"/>
      <c r="IS63" s="73"/>
      <c r="IT63" s="73"/>
      <c r="IU63" s="73"/>
      <c r="IV63" s="73"/>
      <c r="IW63" s="73"/>
      <c r="IX63" s="73"/>
      <c r="IY63" s="73"/>
      <c r="IZ63" s="73"/>
      <c r="JA63" s="73" t="n">
        <f aca="false">JA62+1</f>
        <v>1913</v>
      </c>
      <c r="JB63" s="88" t="s">
        <v>69</v>
      </c>
      <c r="JC63" s="84" t="n">
        <v>20.9</v>
      </c>
      <c r="JD63" s="84" t="n">
        <v>22.5</v>
      </c>
      <c r="JE63" s="84" t="n">
        <v>19</v>
      </c>
      <c r="JF63" s="84" t="n">
        <v>19.5</v>
      </c>
      <c r="JG63" s="84" t="n">
        <v>14.9</v>
      </c>
      <c r="JH63" s="84" t="n">
        <v>13.8</v>
      </c>
      <c r="JI63" s="84" t="n">
        <v>13.6</v>
      </c>
      <c r="JJ63" s="84" t="n">
        <v>14</v>
      </c>
      <c r="JK63" s="84" t="n">
        <v>15</v>
      </c>
      <c r="JL63" s="84" t="n">
        <v>18.4</v>
      </c>
      <c r="JM63" s="84" t="n">
        <v>18.2</v>
      </c>
      <c r="JN63" s="84" t="n">
        <v>22.4</v>
      </c>
      <c r="JO63" s="85" t="n">
        <f aca="false">SUM(JC63:JN63)/12</f>
        <v>17.6833333333333</v>
      </c>
      <c r="JP63" s="73"/>
      <c r="JQ63" s="73"/>
      <c r="JR63" s="73"/>
      <c r="JS63" s="73"/>
      <c r="JT63" s="73"/>
      <c r="JU63" s="73"/>
      <c r="JV63" s="73"/>
      <c r="JW63" s="73"/>
      <c r="JX63" s="73"/>
      <c r="JY63" s="73"/>
      <c r="JZ63" s="73"/>
      <c r="KA63" s="73" t="n">
        <f aca="false">KA62+1</f>
        <v>1913</v>
      </c>
      <c r="KB63" s="86" t="n">
        <v>1913</v>
      </c>
      <c r="KC63" s="84" t="n">
        <v>29.7</v>
      </c>
      <c r="KD63" s="84" t="n">
        <v>30.1</v>
      </c>
      <c r="KE63" s="84" t="n">
        <v>25.4</v>
      </c>
      <c r="KF63" s="84" t="n">
        <v>24.8</v>
      </c>
      <c r="KG63" s="84" t="n">
        <v>16.7</v>
      </c>
      <c r="KH63" s="84" t="n">
        <v>16.2</v>
      </c>
      <c r="KI63" s="84" t="n">
        <v>16.2</v>
      </c>
      <c r="KJ63" s="84" t="n">
        <v>17.8</v>
      </c>
      <c r="KK63" s="84" t="n">
        <v>18.2</v>
      </c>
      <c r="KL63" s="84" t="n">
        <v>24.1</v>
      </c>
      <c r="KM63" s="84" t="n">
        <v>24.5</v>
      </c>
      <c r="KN63" s="84" t="n">
        <v>30.9</v>
      </c>
      <c r="KO63" s="85" t="n">
        <f aca="false">SUM(KC63:KN63)/12</f>
        <v>22.8833333333333</v>
      </c>
      <c r="KP63" s="73"/>
      <c r="KQ63" s="73"/>
      <c r="KR63" s="73"/>
      <c r="KS63" s="73"/>
      <c r="KT63" s="73"/>
      <c r="KU63" s="73"/>
      <c r="KV63" s="73"/>
      <c r="KW63" s="73"/>
      <c r="KX63" s="73"/>
      <c r="KY63" s="73"/>
      <c r="KZ63" s="73"/>
      <c r="LA63" s="73" t="n">
        <f aca="false">LA62+1</f>
        <v>1913</v>
      </c>
      <c r="LB63" s="88" t="s">
        <v>69</v>
      </c>
      <c r="LC63" s="84" t="n">
        <v>30.7</v>
      </c>
      <c r="LD63" s="84" t="n">
        <v>31.4</v>
      </c>
      <c r="LE63" s="84" t="n">
        <v>26.2</v>
      </c>
      <c r="LF63" s="84" t="n">
        <v>25.8</v>
      </c>
      <c r="LG63" s="84" t="n">
        <v>17.3</v>
      </c>
      <c r="LH63" s="84" t="n">
        <v>15.7</v>
      </c>
      <c r="LI63" s="84" t="n">
        <v>16.2</v>
      </c>
      <c r="LJ63" s="84" t="n">
        <v>17.7</v>
      </c>
      <c r="LK63" s="84" t="n">
        <v>18.7</v>
      </c>
      <c r="LL63" s="84" t="n">
        <v>24.5</v>
      </c>
      <c r="LM63" s="84" t="n">
        <v>27.2</v>
      </c>
      <c r="LN63" s="84" t="n">
        <v>32</v>
      </c>
      <c r="LO63" s="85" t="n">
        <f aca="false">SUM(LC63:LN63)/12</f>
        <v>23.6166666666667</v>
      </c>
      <c r="LP63" s="73"/>
      <c r="LQ63" s="73"/>
      <c r="LR63" s="73"/>
      <c r="LS63" s="73"/>
      <c r="LT63" s="73"/>
      <c r="LU63" s="73"/>
      <c r="LV63" s="73"/>
      <c r="LW63" s="73"/>
      <c r="LX63" s="73"/>
      <c r="LY63" s="73"/>
      <c r="LZ63" s="73"/>
      <c r="MA63" s="73" t="n">
        <f aca="false">MA62+1</f>
        <v>1913</v>
      </c>
      <c r="MB63" s="86" t="n">
        <v>1913</v>
      </c>
      <c r="MC63" s="84" t="n">
        <v>25.5</v>
      </c>
      <c r="MD63" s="84" t="n">
        <v>25.5</v>
      </c>
      <c r="ME63" s="84" t="n">
        <v>23.4</v>
      </c>
      <c r="MF63" s="84" t="n">
        <v>24.6</v>
      </c>
      <c r="MG63" s="84" t="n">
        <v>18.8</v>
      </c>
      <c r="MH63" s="84" t="n">
        <v>14.7</v>
      </c>
      <c r="MI63" s="84" t="n">
        <v>13.7</v>
      </c>
      <c r="MJ63" s="84" t="n">
        <v>15.3</v>
      </c>
      <c r="MK63" s="84" t="n">
        <v>17.3</v>
      </c>
      <c r="ML63" s="84" t="n">
        <v>21.9</v>
      </c>
      <c r="MM63" s="84" t="n">
        <v>23.9</v>
      </c>
      <c r="MN63" s="84" t="n">
        <v>27.8</v>
      </c>
      <c r="MO63" s="85" t="n">
        <f aca="false">SUM(MC63:MN63)/12</f>
        <v>21.0333333333333</v>
      </c>
      <c r="MP63" s="73"/>
      <c r="MQ63" s="73"/>
      <c r="MR63" s="73"/>
      <c r="MS63" s="73"/>
      <c r="MT63" s="73"/>
      <c r="MU63" s="73"/>
      <c r="MV63" s="73"/>
      <c r="MW63" s="73"/>
      <c r="MX63" s="73"/>
      <c r="MY63" s="73"/>
      <c r="MZ63" s="73"/>
      <c r="NA63" s="73"/>
      <c r="NB63" s="73"/>
      <c r="NC63" s="73"/>
      <c r="ND63" s="73"/>
      <c r="NE63" s="73"/>
      <c r="NF63" s="73"/>
      <c r="NG63" s="73"/>
      <c r="NH63" s="73"/>
      <c r="NI63" s="73"/>
      <c r="NJ63" s="73"/>
      <c r="NK63" s="73"/>
      <c r="NL63" s="73"/>
      <c r="NM63" s="73"/>
      <c r="NN63" s="73"/>
      <c r="NO63" s="73"/>
      <c r="NP63" s="73"/>
      <c r="NQ63" s="73"/>
      <c r="NR63" s="73"/>
      <c r="NS63" s="73"/>
      <c r="NT63" s="73"/>
      <c r="NU63" s="73"/>
      <c r="NV63" s="73"/>
      <c r="NW63" s="73"/>
      <c r="NX63" s="73"/>
      <c r="NY63" s="73"/>
      <c r="NZ63" s="73"/>
      <c r="OA63" s="73"/>
      <c r="OB63" s="73"/>
      <c r="OC63" s="73"/>
      <c r="OD63" s="73"/>
      <c r="OE63" s="73"/>
      <c r="OF63" s="73"/>
      <c r="OG63" s="73"/>
      <c r="OH63" s="73"/>
      <c r="OI63" s="73"/>
      <c r="OJ63" s="73"/>
      <c r="OK63" s="73"/>
      <c r="OL63" s="73"/>
      <c r="OM63" s="73"/>
      <c r="ON63" s="39" t="n">
        <f aca="false">(FO63+GO63+MO63)/3</f>
        <v>19.8006944444444</v>
      </c>
      <c r="OO63" s="40" t="n">
        <f aca="false">(AO63+BO63+EO63+HO63+JO63)/5</f>
        <v>21.8966666666667</v>
      </c>
      <c r="OP63" s="41" t="n">
        <f aca="false">(FO63+GO63+MO63+AO63+BO63+EO63+HO63+JO63)/8</f>
        <v>21.1106770833333</v>
      </c>
      <c r="OQ63" s="73"/>
      <c r="OR63" s="73"/>
      <c r="OS63" s="73"/>
      <c r="OT63" s="73"/>
      <c r="OU63" s="73"/>
      <c r="OV63" s="73"/>
      <c r="OW63" s="73"/>
      <c r="OX63" s="73"/>
      <c r="OY63" s="73"/>
      <c r="OZ63" s="73"/>
      <c r="PA63" s="89"/>
      <c r="PB63" s="90"/>
      <c r="PC63" s="73"/>
      <c r="PD63" s="73"/>
      <c r="PE63" s="73"/>
      <c r="PF63" s="73"/>
      <c r="PG63" s="73"/>
      <c r="PH63" s="73"/>
      <c r="PI63" s="73"/>
      <c r="PJ63" s="73"/>
      <c r="PK63" s="73"/>
      <c r="PL63" s="73"/>
      <c r="PM63" s="73"/>
      <c r="PN63" s="28" t="n">
        <f aca="false">MAX(FC63:FN63,GC63:GN63,MC63:MN63)</f>
        <v>27.8</v>
      </c>
      <c r="PO63" s="29" t="n">
        <f aca="false">MIN(FC63:FN63,GC63:GN63,MC63:MN63)</f>
        <v>13.3</v>
      </c>
      <c r="PP63" s="30" t="n">
        <f aca="false">MAX(AC63:AN63,BC63:BN63,EC63:EN63,HC63:HN63,JC63:JN63)</f>
        <v>36.8</v>
      </c>
      <c r="PQ63" s="31" t="n">
        <f aca="false">MIN(AC63:AN63,BC63:BN63,EC63:EN63,HC63:HN63,JC63:JN63)</f>
        <v>13.6</v>
      </c>
      <c r="PR63" s="73"/>
      <c r="PS63" s="73"/>
      <c r="PT63" s="73"/>
      <c r="PU63" s="73"/>
      <c r="PV63" s="73"/>
      <c r="PW63" s="73"/>
      <c r="PX63" s="73"/>
      <c r="PY63" s="73"/>
      <c r="PZ63" s="73"/>
      <c r="QA63" s="73"/>
      <c r="QB63" s="73"/>
      <c r="QC63" s="73"/>
      <c r="QD63" s="73"/>
      <c r="QE63" s="73"/>
      <c r="QF63" s="73"/>
      <c r="QG63" s="73"/>
      <c r="QH63" s="73"/>
      <c r="QI63" s="73"/>
      <c r="QJ63" s="73"/>
      <c r="QK63" s="73"/>
      <c r="QL63" s="73"/>
      <c r="QM63" s="73"/>
      <c r="QN63" s="73"/>
      <c r="QO63" s="73"/>
      <c r="QP63" s="73"/>
      <c r="QQ63" s="73"/>
      <c r="QR63" s="73"/>
      <c r="QS63" s="73"/>
      <c r="QT63" s="73"/>
      <c r="QU63" s="91" t="n">
        <f aca="false">AVERAGE(AH63,AI63,AJ63,BH63,BI63,BJ63,CH63,CI63,CJ63,DH63,DI63,DJ63,EH63,EI63,EJ63,FH63,FI63,FJ63,GH68,GI68,GJ68,HH63,HI63,HJ63,IH63,II63,IJ63,JH63,JI63,JJ63,KH63,KI63,KJ63,LH63,LI63,LJ63,MH63,MI63,MJ63,NH63,NI63,NJ63)</f>
        <v>15.6333333333333</v>
      </c>
      <c r="QV63" s="92" t="n">
        <f aca="false">AVERAGE(AC63,AD63,AN63,BC63,BD63,BN63,CC63,CD63,CN63,DC63,DD63,DN63,EC63,ED63,EN63,FC63,FD63,FN63,GC68,GD68,GN68,HC63,HD63,HN63,IC63,ID63,IN63,JC63,JD63,JN63,KC63,KD63,KN63,LC63,LD63,LN63,MC63,MD63,MN63,NC63,ND63,NN63,)</f>
        <v>27.6058823529412</v>
      </c>
      <c r="QW63" s="91" t="n">
        <f aca="false">AVERAGE(QU53:QU63)</f>
        <v>14.8752369146006</v>
      </c>
      <c r="QX63" s="93" t="n">
        <f aca="false">AVERAGE(QV53:QV63)</f>
        <v>26.5803973938775</v>
      </c>
      <c r="QY63" s="73"/>
      <c r="QZ63" s="73"/>
      <c r="RA63" s="73"/>
      <c r="RB63" s="73"/>
      <c r="RC63" s="73"/>
      <c r="RD63" s="73"/>
      <c r="RE63" s="73"/>
      <c r="RF63" s="73"/>
      <c r="RG63" s="73"/>
      <c r="RH63" s="73"/>
      <c r="RI63" s="73"/>
      <c r="RJ63" s="73"/>
      <c r="RK63" s="73"/>
      <c r="RL63" s="73"/>
      <c r="RM63" s="73"/>
      <c r="RN63" s="73"/>
      <c r="RO63" s="73"/>
      <c r="RP63" s="73"/>
      <c r="RQ63" s="73"/>
      <c r="RR63" s="73"/>
      <c r="RS63" s="73"/>
      <c r="RT63" s="73"/>
      <c r="RU63" s="73"/>
      <c r="RV63" s="73"/>
      <c r="RW63" s="73"/>
      <c r="RX63" s="73"/>
      <c r="RY63" s="73"/>
      <c r="RZ63" s="73"/>
      <c r="SA63" s="73"/>
      <c r="SB63" s="73"/>
      <c r="SC63" s="73"/>
      <c r="SD63" s="73"/>
      <c r="SE63" s="73"/>
      <c r="SF63" s="73"/>
      <c r="SG63" s="73"/>
      <c r="SH63" s="73"/>
      <c r="SI63" s="73"/>
      <c r="SJ63" s="73"/>
      <c r="SK63" s="73"/>
      <c r="SL63" s="73"/>
      <c r="SM63" s="73"/>
      <c r="SN63" s="73"/>
      <c r="SO63" s="73"/>
      <c r="SP63" s="73"/>
      <c r="SQ63" s="73"/>
      <c r="SR63" s="73"/>
      <c r="SS63" s="73"/>
      <c r="ST63" s="73"/>
      <c r="SU63" s="73"/>
      <c r="SV63" s="73"/>
      <c r="SW63" s="73"/>
      <c r="SX63" s="73"/>
      <c r="SY63" s="73"/>
      <c r="SZ63" s="73"/>
      <c r="TA63" s="73"/>
      <c r="TB63" s="73"/>
      <c r="TC63" s="73"/>
      <c r="TD63" s="73"/>
      <c r="TE63" s="73"/>
      <c r="TF63" s="73"/>
      <c r="TG63" s="73"/>
      <c r="TH63" s="73"/>
      <c r="TI63" s="73"/>
      <c r="TJ63" s="73"/>
      <c r="TK63" s="73"/>
      <c r="TL63" s="73"/>
      <c r="TM63" s="73"/>
      <c r="TN63" s="73"/>
      <c r="TO63" s="73"/>
      <c r="TP63" s="73"/>
      <c r="TQ63" s="73"/>
      <c r="TR63" s="73"/>
      <c r="TS63" s="73"/>
      <c r="TT63" s="73"/>
      <c r="TU63" s="73"/>
      <c r="TV63" s="73"/>
      <c r="TW63" s="73"/>
      <c r="TX63" s="73"/>
      <c r="TY63" s="73"/>
      <c r="TZ63" s="73"/>
      <c r="UA63" s="73"/>
      <c r="UB63" s="73"/>
      <c r="UC63" s="73"/>
      <c r="UD63" s="73"/>
      <c r="UE63" s="73"/>
      <c r="UF63" s="73"/>
      <c r="UG63" s="73"/>
      <c r="UH63" s="73"/>
      <c r="UI63" s="73"/>
      <c r="UJ63" s="73"/>
      <c r="UK63" s="73"/>
      <c r="UL63" s="73"/>
      <c r="UM63" s="73"/>
      <c r="UN63" s="73"/>
      <c r="UO63" s="73"/>
      <c r="UP63" s="73"/>
      <c r="UQ63" s="73"/>
      <c r="UR63" s="73"/>
      <c r="US63" s="73"/>
      <c r="UT63" s="73"/>
      <c r="UU63" s="73"/>
      <c r="UV63" s="73"/>
      <c r="UW63" s="73"/>
      <c r="UX63" s="73"/>
      <c r="UY63" s="73"/>
      <c r="UZ63" s="73"/>
      <c r="VA63" s="73"/>
      <c r="VB63" s="73"/>
      <c r="VC63" s="73"/>
      <c r="VD63" s="73"/>
      <c r="VE63" s="73"/>
      <c r="VF63" s="73"/>
      <c r="VG63" s="73"/>
      <c r="VH63" s="73"/>
      <c r="VI63" s="73"/>
      <c r="VJ63" s="73"/>
      <c r="VK63" s="73"/>
      <c r="VL63" s="73"/>
      <c r="VM63" s="73"/>
      <c r="VN63" s="73"/>
      <c r="VO63" s="73"/>
      <c r="VP63" s="73"/>
      <c r="VQ63" s="73"/>
      <c r="VR63" s="73"/>
      <c r="VS63" s="73"/>
      <c r="VT63" s="73"/>
      <c r="VU63" s="73"/>
      <c r="VV63" s="73"/>
      <c r="VW63" s="73"/>
      <c r="VX63" s="73"/>
      <c r="VY63" s="73"/>
      <c r="VZ63" s="73"/>
      <c r="WA63" s="73"/>
      <c r="WB63" s="73"/>
      <c r="WC63" s="73"/>
      <c r="WD63" s="73"/>
      <c r="WE63" s="73"/>
      <c r="WF63" s="73"/>
      <c r="WG63" s="73"/>
      <c r="WH63" s="73"/>
      <c r="WI63" s="73"/>
      <c r="WJ63" s="73"/>
      <c r="WK63" s="73"/>
      <c r="WL63" s="73"/>
      <c r="WM63" s="73"/>
      <c r="WN63" s="73"/>
      <c r="WO63" s="73"/>
      <c r="WP63" s="73"/>
      <c r="WQ63" s="73"/>
      <c r="WR63" s="73"/>
      <c r="WS63" s="73"/>
      <c r="WT63" s="73"/>
      <c r="WU63" s="73"/>
      <c r="WV63" s="73"/>
      <c r="WW63" s="73"/>
      <c r="WX63" s="73"/>
      <c r="WY63" s="73"/>
      <c r="WZ63" s="73"/>
      <c r="XA63" s="73"/>
      <c r="XB63" s="73"/>
      <c r="XC63" s="73"/>
      <c r="XD63" s="73"/>
      <c r="XE63" s="73"/>
      <c r="XF63" s="73"/>
      <c r="XG63" s="73"/>
      <c r="XH63" s="73"/>
      <c r="XI63" s="73"/>
      <c r="XJ63" s="73"/>
      <c r="XK63" s="73"/>
      <c r="XL63" s="73"/>
      <c r="XM63" s="73"/>
      <c r="XN63" s="73"/>
      <c r="XO63" s="73"/>
      <c r="XP63" s="73"/>
      <c r="XQ63" s="73"/>
      <c r="XR63" s="73"/>
      <c r="XS63" s="73"/>
      <c r="XT63" s="73"/>
      <c r="XU63" s="73"/>
      <c r="XV63" s="73"/>
      <c r="XW63" s="73"/>
      <c r="XX63" s="73"/>
      <c r="XY63" s="73"/>
      <c r="XZ63" s="73"/>
      <c r="YA63" s="73"/>
      <c r="YB63" s="73"/>
      <c r="YC63" s="73"/>
      <c r="YD63" s="73"/>
      <c r="YE63" s="73"/>
      <c r="YF63" s="73"/>
      <c r="YG63" s="73"/>
      <c r="YH63" s="73"/>
      <c r="YI63" s="73"/>
      <c r="YJ63" s="73"/>
      <c r="YK63" s="73"/>
      <c r="YL63" s="73"/>
      <c r="YM63" s="73"/>
      <c r="YN63" s="73"/>
      <c r="YO63" s="73"/>
      <c r="YP63" s="73"/>
      <c r="YQ63" s="73"/>
      <c r="YR63" s="73"/>
      <c r="YS63" s="73"/>
      <c r="YT63" s="73"/>
      <c r="YU63" s="73"/>
      <c r="YV63" s="73"/>
      <c r="YW63" s="73"/>
      <c r="YX63" s="73"/>
      <c r="YY63" s="73"/>
      <c r="YZ63" s="73"/>
      <c r="ZA63" s="73"/>
      <c r="ZB63" s="73"/>
      <c r="ZC63" s="73"/>
      <c r="ZD63" s="73"/>
      <c r="ZE63" s="73"/>
      <c r="ZF63" s="73"/>
      <c r="ZG63" s="73"/>
      <c r="ZH63" s="73"/>
      <c r="ZI63" s="73"/>
      <c r="ZJ63" s="73"/>
      <c r="ZK63" s="73"/>
      <c r="ZL63" s="73"/>
      <c r="ZM63" s="73"/>
      <c r="ZN63" s="73"/>
      <c r="ZO63" s="73"/>
      <c r="ZP63" s="73"/>
      <c r="ZQ63" s="73"/>
      <c r="ZR63" s="73"/>
      <c r="ZS63" s="73"/>
      <c r="ZT63" s="73"/>
      <c r="ZU63" s="73"/>
      <c r="ZV63" s="73"/>
      <c r="ZW63" s="73"/>
      <c r="ZX63" s="73"/>
      <c r="ZY63" s="73"/>
      <c r="ZZ63" s="73"/>
      <c r="AAA63" s="73"/>
      <c r="AAB63" s="73"/>
      <c r="AAC63" s="73"/>
      <c r="AAD63" s="73"/>
      <c r="AAE63" s="73"/>
      <c r="AAF63" s="73"/>
      <c r="AAG63" s="73"/>
      <c r="AAH63" s="73"/>
      <c r="AAI63" s="73"/>
      <c r="AAJ63" s="73"/>
      <c r="AAK63" s="73"/>
      <c r="AAL63" s="73"/>
      <c r="AAM63" s="73"/>
      <c r="AAN63" s="73"/>
      <c r="AAO63" s="73"/>
      <c r="AAP63" s="73"/>
      <c r="AAQ63" s="73"/>
      <c r="AAR63" s="73"/>
      <c r="AAS63" s="73"/>
      <c r="AAT63" s="73"/>
      <c r="AAU63" s="73"/>
      <c r="AAV63" s="73"/>
      <c r="AAW63" s="73"/>
      <c r="AAX63" s="73"/>
      <c r="AAY63" s="73"/>
      <c r="AAZ63" s="73"/>
      <c r="ABA63" s="73"/>
      <c r="ABB63" s="73"/>
      <c r="ABC63" s="73"/>
      <c r="ABD63" s="73"/>
      <c r="ABE63" s="73"/>
      <c r="ABF63" s="73"/>
      <c r="ABG63" s="73"/>
      <c r="ABH63" s="73"/>
      <c r="ABI63" s="73"/>
      <c r="ABJ63" s="73"/>
      <c r="ABK63" s="73"/>
      <c r="ABL63" s="73"/>
      <c r="ABM63" s="73"/>
      <c r="ABN63" s="73"/>
      <c r="ABO63" s="73"/>
      <c r="ABP63" s="73"/>
      <c r="ABQ63" s="73"/>
      <c r="ABR63" s="73"/>
      <c r="ABS63" s="73"/>
      <c r="ABT63" s="73"/>
      <c r="ABU63" s="73"/>
      <c r="ABV63" s="73"/>
      <c r="ABW63" s="73"/>
      <c r="ABX63" s="73"/>
      <c r="ABY63" s="73"/>
      <c r="ABZ63" s="73"/>
      <c r="ACA63" s="73"/>
      <c r="ACB63" s="73"/>
      <c r="ACC63" s="73"/>
      <c r="ACD63" s="73"/>
      <c r="ACE63" s="73"/>
      <c r="ACF63" s="73"/>
      <c r="ACG63" s="73"/>
      <c r="ACH63" s="73"/>
      <c r="ACI63" s="73"/>
      <c r="ACJ63" s="73"/>
      <c r="ACK63" s="73"/>
      <c r="ACL63" s="73"/>
      <c r="ACM63" s="73"/>
      <c r="ACN63" s="73"/>
      <c r="ACO63" s="73"/>
      <c r="ACP63" s="73"/>
      <c r="ACQ63" s="73"/>
      <c r="ACR63" s="73"/>
      <c r="ACS63" s="73"/>
      <c r="ACT63" s="73"/>
      <c r="ACU63" s="73"/>
      <c r="ACV63" s="73"/>
      <c r="ACW63" s="73"/>
      <c r="ACX63" s="73"/>
      <c r="ACY63" s="73"/>
      <c r="ACZ63" s="73"/>
      <c r="ADA63" s="73"/>
      <c r="ADB63" s="73"/>
      <c r="ADC63" s="73"/>
      <c r="ADD63" s="73"/>
      <c r="ADE63" s="73"/>
      <c r="ADF63" s="73"/>
      <c r="ADG63" s="73"/>
      <c r="ADH63" s="73"/>
      <c r="ADI63" s="73"/>
      <c r="ADJ63" s="73"/>
      <c r="ADK63" s="73"/>
      <c r="ADL63" s="73"/>
      <c r="ADM63" s="73"/>
      <c r="ADN63" s="73"/>
      <c r="ADO63" s="73"/>
      <c r="ADP63" s="73"/>
      <c r="ADQ63" s="73"/>
      <c r="ADR63" s="73"/>
      <c r="ADS63" s="73"/>
      <c r="ADT63" s="73"/>
      <c r="ADU63" s="73"/>
      <c r="ADV63" s="73"/>
      <c r="ADW63" s="73"/>
      <c r="ADX63" s="73"/>
      <c r="ADY63" s="73"/>
      <c r="ADZ63" s="73"/>
      <c r="AEA63" s="73"/>
      <c r="AEB63" s="73"/>
      <c r="AEC63" s="73"/>
      <c r="AED63" s="73"/>
      <c r="AEE63" s="73"/>
      <c r="AEF63" s="73"/>
      <c r="AEG63" s="73"/>
      <c r="AEH63" s="73"/>
      <c r="AEI63" s="73"/>
      <c r="AEJ63" s="73"/>
      <c r="AEK63" s="73"/>
      <c r="AEL63" s="73"/>
      <c r="AEM63" s="73"/>
      <c r="AEN63" s="73"/>
      <c r="AEO63" s="73"/>
      <c r="AEP63" s="73"/>
      <c r="AEQ63" s="73"/>
      <c r="AER63" s="73"/>
      <c r="AES63" s="73"/>
      <c r="AET63" s="73"/>
      <c r="AEU63" s="73"/>
      <c r="AEV63" s="73"/>
      <c r="AEW63" s="73"/>
      <c r="AEX63" s="73"/>
      <c r="AEY63" s="73"/>
      <c r="AEZ63" s="73"/>
      <c r="AFA63" s="73"/>
      <c r="AFB63" s="73"/>
      <c r="AFC63" s="73"/>
      <c r="AFD63" s="73"/>
      <c r="AFE63" s="73"/>
      <c r="AFF63" s="73"/>
      <c r="AFG63" s="73"/>
      <c r="AFH63" s="73"/>
      <c r="AFI63" s="73"/>
      <c r="AFJ63" s="73"/>
      <c r="AFK63" s="73"/>
      <c r="AFL63" s="73"/>
      <c r="AFM63" s="73"/>
      <c r="AFN63" s="73"/>
      <c r="AFO63" s="73"/>
      <c r="AFP63" s="73"/>
      <c r="AFQ63" s="73"/>
      <c r="AFR63" s="73"/>
      <c r="AFS63" s="73"/>
      <c r="AFT63" s="73"/>
      <c r="AFU63" s="73"/>
      <c r="AFV63" s="73"/>
      <c r="AFW63" s="73"/>
      <c r="AFX63" s="73"/>
      <c r="AFY63" s="73"/>
      <c r="AFZ63" s="73"/>
      <c r="AGA63" s="73"/>
      <c r="AGB63" s="73"/>
      <c r="AGC63" s="73"/>
      <c r="AGD63" s="73"/>
      <c r="AGE63" s="73"/>
      <c r="AGF63" s="73"/>
      <c r="AGG63" s="73"/>
      <c r="AGH63" s="73"/>
      <c r="AGI63" s="73"/>
      <c r="AGJ63" s="73"/>
      <c r="AGK63" s="73"/>
      <c r="AGL63" s="73"/>
      <c r="AGM63" s="73"/>
      <c r="AGN63" s="73"/>
      <c r="AGO63" s="73"/>
      <c r="AGP63" s="73"/>
      <c r="AGQ63" s="73"/>
      <c r="AGR63" s="73"/>
      <c r="AGS63" s="73"/>
      <c r="AGT63" s="73"/>
      <c r="AGU63" s="73"/>
      <c r="AGV63" s="73"/>
      <c r="AGW63" s="73"/>
      <c r="AGX63" s="73"/>
      <c r="AGY63" s="73"/>
      <c r="AGZ63" s="73"/>
      <c r="AHA63" s="73"/>
      <c r="AHB63" s="73"/>
      <c r="AHC63" s="73"/>
      <c r="AHD63" s="73"/>
      <c r="AHE63" s="73"/>
      <c r="AHF63" s="73"/>
      <c r="AHG63" s="73"/>
      <c r="AHH63" s="73"/>
      <c r="AHI63" s="73"/>
      <c r="AHJ63" s="73"/>
      <c r="AHK63" s="73"/>
      <c r="AHL63" s="73"/>
      <c r="AHM63" s="73"/>
      <c r="AHN63" s="73"/>
      <c r="AHO63" s="73"/>
      <c r="AHP63" s="73"/>
      <c r="AHQ63" s="73"/>
      <c r="AHR63" s="73"/>
      <c r="AHS63" s="73"/>
      <c r="AHT63" s="73"/>
      <c r="AHU63" s="73"/>
      <c r="AHV63" s="73"/>
      <c r="AHW63" s="73"/>
      <c r="AHX63" s="73"/>
      <c r="AHY63" s="73"/>
      <c r="AHZ63" s="73"/>
      <c r="AIA63" s="73"/>
      <c r="AIB63" s="73"/>
      <c r="AIC63" s="73"/>
      <c r="AID63" s="73"/>
      <c r="AIE63" s="73"/>
      <c r="AIF63" s="73"/>
      <c r="AIG63" s="73"/>
      <c r="AIH63" s="73"/>
      <c r="AII63" s="73"/>
      <c r="AIJ63" s="73"/>
      <c r="AIK63" s="73"/>
      <c r="AIL63" s="73"/>
      <c r="AIM63" s="73"/>
      <c r="AIN63" s="73"/>
      <c r="AIO63" s="73"/>
      <c r="AIP63" s="73"/>
      <c r="AIQ63" s="73"/>
      <c r="AIR63" s="73"/>
      <c r="AIS63" s="73"/>
      <c r="AIT63" s="73"/>
      <c r="AIU63" s="73"/>
      <c r="AIV63" s="73"/>
      <c r="AIW63" s="73"/>
      <c r="AIX63" s="73"/>
      <c r="AIY63" s="73"/>
      <c r="AIZ63" s="73"/>
      <c r="AJA63" s="73"/>
      <c r="AJB63" s="73"/>
      <c r="AJC63" s="73"/>
      <c r="AJD63" s="73"/>
      <c r="AJE63" s="73"/>
      <c r="AJF63" s="73"/>
      <c r="AJG63" s="73"/>
      <c r="AJH63" s="73"/>
      <c r="AJI63" s="73"/>
      <c r="AJJ63" s="73"/>
      <c r="AJK63" s="73"/>
      <c r="AJL63" s="73"/>
      <c r="AJM63" s="73"/>
      <c r="AJN63" s="73"/>
      <c r="AJO63" s="73"/>
      <c r="AJP63" s="73"/>
      <c r="AJQ63" s="73"/>
      <c r="AJR63" s="73"/>
      <c r="AJS63" s="73"/>
      <c r="AJT63" s="73"/>
      <c r="AJU63" s="73"/>
      <c r="AJV63" s="73"/>
      <c r="AJW63" s="73"/>
      <c r="AJX63" s="73"/>
      <c r="AJY63" s="73"/>
      <c r="AJZ63" s="73"/>
      <c r="AKA63" s="73"/>
      <c r="AKB63" s="73"/>
      <c r="AKC63" s="73"/>
      <c r="AKD63" s="73"/>
      <c r="AKE63" s="73"/>
      <c r="AKF63" s="73"/>
      <c r="AKG63" s="73"/>
      <c r="AKH63" s="73"/>
      <c r="AKI63" s="73"/>
      <c r="AKJ63" s="73"/>
      <c r="AKK63" s="73"/>
      <c r="AKL63" s="73"/>
      <c r="AKM63" s="73"/>
      <c r="AKN63" s="73"/>
      <c r="AKO63" s="73"/>
      <c r="AKP63" s="73"/>
      <c r="AKQ63" s="73"/>
      <c r="AKR63" s="73"/>
      <c r="AKS63" s="73"/>
      <c r="AKT63" s="73"/>
      <c r="AKU63" s="73"/>
      <c r="AKV63" s="73"/>
      <c r="AKW63" s="73"/>
      <c r="AKX63" s="73"/>
      <c r="AKY63" s="73"/>
      <c r="AKZ63" s="73"/>
      <c r="ALA63" s="73"/>
      <c r="ALB63" s="73"/>
      <c r="ALC63" s="73"/>
      <c r="ALD63" s="73"/>
      <c r="ALE63" s="73"/>
      <c r="ALF63" s="73"/>
      <c r="ALG63" s="73"/>
      <c r="ALH63" s="73"/>
      <c r="ALI63" s="73"/>
      <c r="ALJ63" s="73"/>
      <c r="ALK63" s="73"/>
      <c r="ALL63" s="73"/>
      <c r="ALM63" s="73"/>
      <c r="ALN63" s="73"/>
      <c r="ALO63" s="73"/>
      <c r="ALP63" s="73"/>
      <c r="ALQ63" s="73"/>
      <c r="ALR63" s="73"/>
      <c r="ALS63" s="73"/>
      <c r="ALT63" s="73"/>
      <c r="ALU63" s="73"/>
      <c r="ALV63" s="73"/>
      <c r="ALW63" s="73"/>
      <c r="ALX63" s="73"/>
      <c r="ALY63" s="73"/>
      <c r="ALZ63" s="73"/>
      <c r="AMA63" s="73"/>
      <c r="AMB63" s="73"/>
      <c r="AMC63" s="73"/>
      <c r="AMD63" s="73"/>
      <c r="AME63" s="73"/>
      <c r="AMF63" s="73"/>
      <c r="AMG63" s="73"/>
      <c r="AMH63" s="73"/>
      <c r="AMI63" s="73"/>
      <c r="AMJ63" s="73"/>
      <c r="AMK63" s="73"/>
      <c r="AML63" s="73"/>
      <c r="AMM63" s="73"/>
      <c r="AMN63" s="73"/>
      <c r="AMO63" s="73"/>
      <c r="AMP63" s="73"/>
      <c r="AMQ63" s="73"/>
      <c r="AMR63" s="73"/>
      <c r="AMS63" s="73"/>
      <c r="AMT63" s="73"/>
      <c r="AMU63" s="73"/>
      <c r="AMV63" s="73"/>
      <c r="AMW63" s="73"/>
      <c r="AMX63" s="73"/>
      <c r="AMY63" s="73"/>
      <c r="AMZ63" s="73"/>
      <c r="ANA63" s="73"/>
      <c r="ANB63" s="73"/>
      <c r="ANC63" s="73"/>
      <c r="AND63" s="73"/>
      <c r="ANE63" s="73"/>
      <c r="ANF63" s="73"/>
      <c r="ANG63" s="73"/>
      <c r="ANH63" s="73"/>
      <c r="ANI63" s="73"/>
      <c r="ANJ63" s="73"/>
      <c r="ANK63" s="73"/>
      <c r="ANL63" s="73"/>
      <c r="ANM63" s="73"/>
      <c r="ANN63" s="73"/>
      <c r="ANO63" s="73"/>
      <c r="ANP63" s="73"/>
      <c r="ANQ63" s="73"/>
      <c r="ANR63" s="73"/>
      <c r="ANS63" s="73"/>
      <c r="ANT63" s="73"/>
      <c r="ANU63" s="73"/>
      <c r="ANV63" s="73"/>
      <c r="ANW63" s="73"/>
      <c r="ANX63" s="73"/>
      <c r="ANY63" s="73"/>
      <c r="ANZ63" s="73"/>
      <c r="AOA63" s="73"/>
      <c r="AOB63" s="73"/>
      <c r="AOC63" s="73"/>
      <c r="AOD63" s="73"/>
      <c r="AOE63" s="73"/>
      <c r="AOF63" s="73"/>
      <c r="AOG63" s="73"/>
      <c r="AOH63" s="73"/>
      <c r="AOI63" s="73"/>
      <c r="AOJ63" s="73"/>
      <c r="AOK63" s="73"/>
      <c r="AOL63" s="73"/>
      <c r="AOM63" s="73"/>
      <c r="AON63" s="73"/>
      <c r="AOO63" s="73"/>
      <c r="AOP63" s="73"/>
      <c r="AOQ63" s="73"/>
      <c r="AOR63" s="73"/>
      <c r="AOS63" s="73"/>
      <c r="AOT63" s="73"/>
      <c r="AOU63" s="73"/>
      <c r="AOV63" s="73"/>
      <c r="AOW63" s="73"/>
      <c r="AOX63" s="73"/>
      <c r="AOY63" s="73"/>
      <c r="AOZ63" s="73"/>
      <c r="APA63" s="73"/>
      <c r="APB63" s="73"/>
      <c r="APC63" s="73"/>
      <c r="APD63" s="73"/>
      <c r="APE63" s="73"/>
      <c r="APF63" s="73"/>
      <c r="APG63" s="73"/>
      <c r="APH63" s="73"/>
      <c r="API63" s="73"/>
      <c r="APJ63" s="73"/>
      <c r="APK63" s="73"/>
      <c r="APL63" s="73"/>
      <c r="APM63" s="73"/>
      <c r="APN63" s="73"/>
      <c r="APO63" s="73"/>
      <c r="APP63" s="73"/>
      <c r="APQ63" s="73"/>
      <c r="APR63" s="73"/>
      <c r="APS63" s="73"/>
      <c r="APT63" s="73"/>
      <c r="APU63" s="73"/>
      <c r="APV63" s="73"/>
      <c r="APW63" s="73"/>
      <c r="APX63" s="73"/>
      <c r="APY63" s="73"/>
      <c r="APZ63" s="73"/>
      <c r="AQA63" s="73"/>
      <c r="AQB63" s="73"/>
      <c r="AQC63" s="73"/>
      <c r="AQD63" s="73"/>
      <c r="AQE63" s="73"/>
      <c r="AQF63" s="73"/>
      <c r="AQG63" s="73"/>
      <c r="AQH63" s="73"/>
      <c r="AQI63" s="73"/>
      <c r="AQJ63" s="73"/>
      <c r="AQK63" s="73"/>
      <c r="AQL63" s="73"/>
      <c r="AQM63" s="73"/>
      <c r="AQN63" s="73"/>
      <c r="AQO63" s="73"/>
      <c r="AQP63" s="73"/>
      <c r="AQQ63" s="73"/>
      <c r="AQR63" s="73"/>
      <c r="AQS63" s="73"/>
      <c r="AQT63" s="73"/>
      <c r="AQU63" s="73"/>
      <c r="AQV63" s="73"/>
      <c r="AQW63" s="73"/>
      <c r="AQX63" s="73"/>
      <c r="AQY63" s="73"/>
      <c r="AQZ63" s="73"/>
      <c r="ARA63" s="73"/>
      <c r="ARB63" s="73"/>
      <c r="ARC63" s="73"/>
      <c r="ARD63" s="73"/>
      <c r="ARE63" s="73"/>
      <c r="ARF63" s="73"/>
      <c r="ARG63" s="73"/>
      <c r="ARH63" s="73"/>
      <c r="ARI63" s="73"/>
      <c r="ARJ63" s="73"/>
      <c r="ARK63" s="73"/>
      <c r="ARL63" s="73"/>
      <c r="ARM63" s="73"/>
      <c r="ARN63" s="73"/>
      <c r="ARO63" s="73"/>
      <c r="ARP63" s="73"/>
      <c r="ARQ63" s="73"/>
      <c r="ARR63" s="73"/>
      <c r="ARS63" s="73"/>
      <c r="ART63" s="73"/>
      <c r="ARU63" s="73"/>
      <c r="ARV63" s="73"/>
      <c r="ARW63" s="73"/>
      <c r="ARX63" s="73"/>
      <c r="ARY63" s="73"/>
      <c r="ARZ63" s="73"/>
      <c r="ASA63" s="73"/>
      <c r="ASB63" s="73"/>
      <c r="ASC63" s="73"/>
      <c r="ASD63" s="73"/>
      <c r="ASE63" s="73"/>
      <c r="ASF63" s="73"/>
      <c r="ASG63" s="73"/>
      <c r="ASH63" s="73"/>
      <c r="ASI63" s="73"/>
      <c r="ASJ63" s="73"/>
      <c r="ASK63" s="73"/>
      <c r="ASL63" s="73"/>
      <c r="ASM63" s="73"/>
      <c r="ASN63" s="73"/>
      <c r="ASO63" s="73"/>
      <c r="ASP63" s="73"/>
      <c r="ASQ63" s="73"/>
      <c r="ASR63" s="73"/>
      <c r="ASS63" s="73"/>
      <c r="AST63" s="73"/>
      <c r="ASU63" s="73"/>
      <c r="ASV63" s="73"/>
      <c r="ASW63" s="73"/>
      <c r="ASX63" s="73"/>
      <c r="ASY63" s="73"/>
      <c r="ASZ63" s="73"/>
      <c r="ATA63" s="73"/>
      <c r="ATB63" s="73"/>
      <c r="ATC63" s="73"/>
      <c r="ATD63" s="73"/>
      <c r="ATE63" s="73"/>
      <c r="ATF63" s="73"/>
      <c r="ATG63" s="73"/>
      <c r="ATH63" s="73"/>
      <c r="ATI63" s="73"/>
      <c r="ATJ63" s="73"/>
      <c r="ATK63" s="73"/>
      <c r="ATL63" s="73"/>
      <c r="ATM63" s="73"/>
      <c r="ATN63" s="73"/>
      <c r="ATO63" s="73"/>
      <c r="ATP63" s="73"/>
      <c r="ATQ63" s="73"/>
      <c r="ATR63" s="73"/>
      <c r="ATS63" s="73"/>
      <c r="ATT63" s="73"/>
      <c r="ATU63" s="73"/>
      <c r="ATV63" s="73"/>
      <c r="ATW63" s="73"/>
      <c r="ATX63" s="73"/>
      <c r="ATY63" s="73"/>
      <c r="ATZ63" s="73"/>
      <c r="AUA63" s="73"/>
      <c r="AUB63" s="73"/>
      <c r="AUC63" s="73"/>
      <c r="AUD63" s="73"/>
      <c r="AUE63" s="73"/>
      <c r="AUF63" s="73"/>
      <c r="AUG63" s="73"/>
      <c r="AUH63" s="73"/>
      <c r="AUI63" s="73"/>
      <c r="AUJ63" s="73"/>
      <c r="AUK63" s="73"/>
      <c r="AUL63" s="73"/>
      <c r="AUM63" s="73"/>
      <c r="AUN63" s="73"/>
      <c r="AUO63" s="73"/>
      <c r="AUP63" s="73"/>
      <c r="AUQ63" s="73"/>
      <c r="AUR63" s="73"/>
      <c r="AUS63" s="73"/>
      <c r="AUT63" s="73"/>
      <c r="AUU63" s="73"/>
      <c r="AUV63" s="73"/>
      <c r="AUW63" s="73"/>
      <c r="AUX63" s="73"/>
      <c r="AUY63" s="73"/>
      <c r="AUZ63" s="73"/>
      <c r="AVA63" s="73"/>
      <c r="AVB63" s="73"/>
      <c r="AVC63" s="73"/>
      <c r="AVD63" s="73"/>
      <c r="AVE63" s="73"/>
      <c r="AVF63" s="73"/>
      <c r="AVG63" s="73"/>
      <c r="AVH63" s="73"/>
      <c r="AVI63" s="73"/>
      <c r="AVJ63" s="73"/>
      <c r="AVK63" s="73"/>
      <c r="AVL63" s="73"/>
      <c r="AVM63" s="73"/>
      <c r="AVN63" s="73"/>
      <c r="AVO63" s="73"/>
      <c r="AVP63" s="73"/>
      <c r="AVQ63" s="73"/>
      <c r="AVR63" s="73"/>
      <c r="AVS63" s="73"/>
      <c r="AVT63" s="73"/>
      <c r="AVU63" s="73"/>
      <c r="AVV63" s="73"/>
      <c r="AVW63" s="73"/>
      <c r="AVX63" s="73"/>
      <c r="AVY63" s="73"/>
      <c r="AVZ63" s="73"/>
      <c r="AWA63" s="73"/>
      <c r="AWB63" s="73"/>
      <c r="AWC63" s="73"/>
      <c r="AWD63" s="73"/>
      <c r="AWE63" s="73"/>
      <c r="AWF63" s="73"/>
      <c r="AWG63" s="73"/>
      <c r="AWH63" s="73"/>
      <c r="AWI63" s="73"/>
      <c r="AWJ63" s="73"/>
      <c r="AWK63" s="73"/>
      <c r="AWL63" s="73"/>
      <c r="AWM63" s="73"/>
      <c r="AWN63" s="73"/>
      <c r="AWO63" s="73"/>
      <c r="AWP63" s="73"/>
      <c r="AWQ63" s="73"/>
      <c r="AWR63" s="73"/>
      <c r="AWS63" s="73"/>
      <c r="AWT63" s="73"/>
      <c r="AWU63" s="73"/>
      <c r="AWV63" s="73"/>
      <c r="AWW63" s="73"/>
      <c r="AWX63" s="73"/>
      <c r="AWY63" s="73"/>
      <c r="AWZ63" s="73"/>
      <c r="AXA63" s="73"/>
      <c r="AXB63" s="73"/>
      <c r="AXC63" s="73"/>
      <c r="AXD63" s="73"/>
      <c r="AXE63" s="73"/>
      <c r="AXF63" s="73"/>
      <c r="AXG63" s="73"/>
      <c r="AXH63" s="73"/>
      <c r="AXI63" s="73"/>
      <c r="AXJ63" s="73"/>
      <c r="AXK63" s="73"/>
      <c r="AXL63" s="73"/>
      <c r="AXM63" s="73"/>
      <c r="AXN63" s="73"/>
      <c r="AXO63" s="73"/>
      <c r="AXP63" s="73"/>
      <c r="AXQ63" s="73"/>
      <c r="AXR63" s="73"/>
      <c r="AXS63" s="73"/>
      <c r="AXT63" s="73"/>
      <c r="AXU63" s="73"/>
      <c r="AXV63" s="73"/>
      <c r="AXW63" s="73"/>
      <c r="AXX63" s="73"/>
      <c r="AXY63" s="73"/>
      <c r="AXZ63" s="73"/>
      <c r="AYA63" s="73"/>
      <c r="AYB63" s="73"/>
      <c r="AYC63" s="73"/>
      <c r="AYD63" s="73"/>
      <c r="AYE63" s="73"/>
      <c r="AYF63" s="73"/>
      <c r="AYG63" s="73"/>
      <c r="AYH63" s="73"/>
      <c r="AYI63" s="73"/>
      <c r="AYJ63" s="73"/>
      <c r="AYK63" s="73"/>
      <c r="AYL63" s="73"/>
      <c r="AYM63" s="73"/>
      <c r="AYN63" s="73"/>
      <c r="AYO63" s="73"/>
      <c r="AYP63" s="73"/>
      <c r="AYQ63" s="73"/>
      <c r="AYR63" s="73"/>
      <c r="AYS63" s="73"/>
      <c r="AYT63" s="73"/>
      <c r="AYU63" s="73"/>
      <c r="AYV63" s="73"/>
      <c r="AYW63" s="73"/>
      <c r="AYX63" s="73"/>
      <c r="AYY63" s="73"/>
      <c r="AYZ63" s="73"/>
      <c r="AZA63" s="73"/>
      <c r="AZB63" s="73"/>
      <c r="AZC63" s="73"/>
      <c r="AZD63" s="73"/>
      <c r="AZE63" s="73"/>
      <c r="AZF63" s="73"/>
      <c r="AZG63" s="73"/>
      <c r="AZH63" s="73"/>
      <c r="AZI63" s="73"/>
      <c r="AZJ63" s="73"/>
      <c r="AZK63" s="73"/>
      <c r="AZL63" s="73"/>
      <c r="AZM63" s="73"/>
      <c r="AZN63" s="73"/>
      <c r="AZO63" s="73"/>
      <c r="AZP63" s="73"/>
      <c r="AZQ63" s="73"/>
      <c r="AZR63" s="73"/>
      <c r="AZS63" s="73"/>
      <c r="AZT63" s="73"/>
      <c r="AZU63" s="73"/>
      <c r="AZV63" s="73"/>
      <c r="AZW63" s="73"/>
      <c r="AZX63" s="73"/>
      <c r="AZY63" s="73"/>
      <c r="AZZ63" s="73"/>
      <c r="BAA63" s="73"/>
      <c r="BAB63" s="73"/>
      <c r="BAC63" s="73"/>
      <c r="BAD63" s="73"/>
      <c r="BAE63" s="73"/>
      <c r="BAF63" s="73"/>
      <c r="BAG63" s="73"/>
      <c r="BAH63" s="73"/>
      <c r="BAI63" s="73"/>
      <c r="BAJ63" s="73"/>
      <c r="BAK63" s="73"/>
      <c r="BAL63" s="73"/>
      <c r="BAM63" s="73"/>
      <c r="BAN63" s="73"/>
      <c r="BAO63" s="73"/>
      <c r="BAP63" s="73"/>
      <c r="BAQ63" s="73"/>
      <c r="BAR63" s="73"/>
      <c r="BAS63" s="73"/>
      <c r="BAT63" s="73"/>
      <c r="BAU63" s="73"/>
      <c r="BAV63" s="73"/>
      <c r="BAW63" s="73"/>
      <c r="BAX63" s="73"/>
      <c r="BAY63" s="73"/>
      <c r="BAZ63" s="73"/>
      <c r="BBA63" s="73"/>
      <c r="BBB63" s="73"/>
      <c r="BBC63" s="73"/>
      <c r="BBD63" s="73"/>
      <c r="BBE63" s="73"/>
      <c r="BBF63" s="73"/>
      <c r="BBG63" s="73"/>
      <c r="BBH63" s="73"/>
      <c r="BBI63" s="73"/>
      <c r="BBJ63" s="73"/>
      <c r="BBK63" s="73"/>
      <c r="BBL63" s="73"/>
      <c r="BBM63" s="73"/>
      <c r="BBN63" s="73"/>
      <c r="BBO63" s="73"/>
      <c r="BBP63" s="73"/>
      <c r="BBQ63" s="73"/>
      <c r="BBR63" s="73"/>
      <c r="BBS63" s="73"/>
      <c r="BBT63" s="73"/>
      <c r="BBU63" s="73"/>
      <c r="BBV63" s="73"/>
      <c r="BBW63" s="73"/>
      <c r="BBX63" s="73"/>
      <c r="BBY63" s="73"/>
      <c r="BBZ63" s="73"/>
      <c r="BCA63" s="73"/>
      <c r="BCB63" s="73"/>
      <c r="BCC63" s="73"/>
      <c r="BCD63" s="73"/>
      <c r="BCE63" s="73"/>
      <c r="BCF63" s="73"/>
      <c r="BCG63" s="73"/>
      <c r="BCH63" s="73"/>
      <c r="BCI63" s="73"/>
      <c r="BCJ63" s="73"/>
      <c r="BCK63" s="73"/>
      <c r="BCL63" s="73"/>
      <c r="BCM63" s="73"/>
      <c r="BCN63" s="73"/>
      <c r="BCO63" s="73"/>
      <c r="BCP63" s="73"/>
      <c r="BCQ63" s="73"/>
      <c r="BCR63" s="73"/>
      <c r="BCS63" s="73"/>
      <c r="BCT63" s="73"/>
      <c r="BCU63" s="73"/>
      <c r="BCV63" s="73"/>
      <c r="BCW63" s="73"/>
      <c r="BCX63" s="73"/>
      <c r="BCY63" s="73"/>
      <c r="BCZ63" s="73"/>
      <c r="BDA63" s="73"/>
      <c r="BDB63" s="73"/>
      <c r="BDC63" s="73"/>
      <c r="BDD63" s="73"/>
      <c r="BDE63" s="73"/>
      <c r="BDF63" s="73"/>
      <c r="BDG63" s="73"/>
      <c r="BDH63" s="73"/>
      <c r="BDI63" s="73"/>
      <c r="BDJ63" s="73"/>
      <c r="BDK63" s="73"/>
      <c r="BDL63" s="73"/>
      <c r="BDM63" s="73"/>
      <c r="BDN63" s="73"/>
      <c r="BDO63" s="73"/>
      <c r="BDP63" s="73"/>
      <c r="BDQ63" s="73"/>
      <c r="BDR63" s="73"/>
      <c r="BDS63" s="73"/>
      <c r="BDT63" s="73"/>
      <c r="BDU63" s="73"/>
      <c r="BDV63" s="73"/>
      <c r="BDW63" s="73"/>
      <c r="BDX63" s="73"/>
      <c r="BDY63" s="73"/>
      <c r="BDZ63" s="73"/>
      <c r="BEA63" s="73"/>
      <c r="BEB63" s="73"/>
      <c r="BEC63" s="73"/>
      <c r="BED63" s="73"/>
      <c r="BEE63" s="73"/>
      <c r="BEF63" s="73"/>
      <c r="BEG63" s="73"/>
      <c r="BEH63" s="73"/>
      <c r="BEI63" s="73"/>
      <c r="BEJ63" s="73"/>
      <c r="BEK63" s="73"/>
      <c r="BEL63" s="73"/>
      <c r="BEM63" s="73"/>
      <c r="BEN63" s="73"/>
      <c r="BEO63" s="73"/>
      <c r="BEP63" s="73"/>
      <c r="BEQ63" s="73"/>
      <c r="BER63" s="73"/>
      <c r="BES63" s="73"/>
      <c r="BET63" s="73"/>
      <c r="BEU63" s="73"/>
      <c r="BEV63" s="73"/>
      <c r="BEW63" s="73"/>
      <c r="BEX63" s="73"/>
      <c r="BEY63" s="73"/>
      <c r="BEZ63" s="73"/>
      <c r="BFA63" s="73"/>
      <c r="BFB63" s="73"/>
      <c r="BFC63" s="73"/>
      <c r="BFD63" s="73"/>
      <c r="BFE63" s="73"/>
      <c r="BFF63" s="73"/>
      <c r="BFG63" s="73"/>
      <c r="BFH63" s="73"/>
      <c r="BFI63" s="73"/>
      <c r="BFJ63" s="73"/>
      <c r="BFK63" s="73"/>
      <c r="BFL63" s="73"/>
      <c r="BFM63" s="73"/>
      <c r="BFN63" s="73"/>
      <c r="BFO63" s="73"/>
      <c r="BFP63" s="73"/>
      <c r="BFQ63" s="73"/>
      <c r="BFR63" s="73"/>
      <c r="BFS63" s="73"/>
      <c r="BFT63" s="73"/>
      <c r="BFU63" s="73"/>
      <c r="BFV63" s="73"/>
      <c r="BFW63" s="73"/>
      <c r="BFX63" s="73"/>
      <c r="BFY63" s="73"/>
      <c r="BFZ63" s="73"/>
      <c r="BGA63" s="73"/>
      <c r="BGB63" s="73"/>
      <c r="BGC63" s="73"/>
      <c r="BGD63" s="73"/>
      <c r="BGE63" s="73"/>
      <c r="BGF63" s="73"/>
      <c r="BGG63" s="73"/>
      <c r="BGH63" s="73"/>
      <c r="BGI63" s="73"/>
      <c r="BGJ63" s="73"/>
      <c r="BGK63" s="73"/>
      <c r="BGL63" s="73"/>
      <c r="BGM63" s="73"/>
      <c r="BGN63" s="73"/>
      <c r="BGO63" s="73"/>
      <c r="BGP63" s="73"/>
      <c r="BGQ63" s="73"/>
      <c r="BGR63" s="73"/>
      <c r="BGS63" s="73"/>
      <c r="BGT63" s="73"/>
      <c r="BGU63" s="73"/>
      <c r="BGV63" s="73"/>
      <c r="BGW63" s="73"/>
      <c r="BGX63" s="73"/>
      <c r="BGY63" s="73"/>
      <c r="BGZ63" s="73"/>
      <c r="BHA63" s="73"/>
      <c r="BHB63" s="73"/>
      <c r="BHC63" s="73"/>
      <c r="BHD63" s="73"/>
      <c r="BHE63" s="73"/>
      <c r="BHF63" s="73"/>
      <c r="BHG63" s="73"/>
      <c r="BHH63" s="73"/>
      <c r="BHI63" s="73"/>
      <c r="BHJ63" s="73"/>
      <c r="BHK63" s="73"/>
      <c r="BHL63" s="73"/>
      <c r="BHM63" s="73"/>
      <c r="BHN63" s="73"/>
      <c r="BHO63" s="73"/>
      <c r="BHP63" s="73"/>
      <c r="BHQ63" s="73"/>
      <c r="BHR63" s="73"/>
      <c r="BHS63" s="73"/>
      <c r="BHT63" s="73"/>
      <c r="BHU63" s="73"/>
      <c r="BHV63" s="73"/>
      <c r="BHW63" s="73"/>
      <c r="BHX63" s="73"/>
      <c r="BHY63" s="73"/>
      <c r="BHZ63" s="73"/>
      <c r="BIA63" s="73"/>
      <c r="BIB63" s="73"/>
      <c r="BIC63" s="73"/>
      <c r="BID63" s="73"/>
      <c r="BIE63" s="73"/>
      <c r="BIF63" s="73"/>
      <c r="BIG63" s="73"/>
      <c r="BIH63" s="73"/>
      <c r="BII63" s="73"/>
      <c r="BIJ63" s="73"/>
      <c r="BIK63" s="73"/>
      <c r="BIL63" s="73"/>
      <c r="BIM63" s="73"/>
      <c r="BIN63" s="73"/>
      <c r="BIO63" s="73"/>
      <c r="BIP63" s="73"/>
      <c r="BIQ63" s="73"/>
      <c r="BIR63" s="73"/>
      <c r="BIS63" s="73"/>
      <c r="BIT63" s="73"/>
      <c r="BIU63" s="73"/>
      <c r="BIV63" s="73"/>
      <c r="BIW63" s="73"/>
      <c r="BIX63" s="73"/>
      <c r="BIY63" s="73"/>
      <c r="BIZ63" s="73"/>
      <c r="BJA63" s="73"/>
      <c r="BJB63" s="73"/>
      <c r="BJC63" s="73"/>
      <c r="BJD63" s="73"/>
      <c r="BJE63" s="73"/>
      <c r="BJF63" s="73"/>
      <c r="BJG63" s="73"/>
      <c r="BJH63" s="73"/>
      <c r="BJI63" s="73"/>
      <c r="BJJ63" s="73"/>
      <c r="BJK63" s="73"/>
      <c r="BJL63" s="73"/>
      <c r="BJM63" s="73"/>
      <c r="BJN63" s="73"/>
      <c r="BJO63" s="73"/>
      <c r="BJP63" s="73"/>
      <c r="BJQ63" s="73"/>
      <c r="BJR63" s="73"/>
      <c r="BJS63" s="73"/>
      <c r="BJT63" s="73"/>
      <c r="BJU63" s="73"/>
      <c r="BJV63" s="73"/>
      <c r="BJW63" s="73"/>
      <c r="BJX63" s="73"/>
      <c r="BJY63" s="73"/>
      <c r="BJZ63" s="73"/>
      <c r="BKA63" s="73"/>
      <c r="BKB63" s="73"/>
      <c r="BKC63" s="73"/>
      <c r="BKD63" s="73"/>
      <c r="BKE63" s="73"/>
      <c r="BKF63" s="73"/>
      <c r="BKG63" s="73"/>
      <c r="BKH63" s="73"/>
      <c r="BKI63" s="73"/>
      <c r="BKJ63" s="73"/>
      <c r="BKK63" s="73"/>
      <c r="BKL63" s="73"/>
      <c r="BKM63" s="73"/>
      <c r="BKN63" s="73"/>
      <c r="BKO63" s="73"/>
      <c r="BKP63" s="73"/>
      <c r="BKQ63" s="73"/>
      <c r="BKR63" s="73"/>
      <c r="BKS63" s="73"/>
      <c r="BKT63" s="73"/>
      <c r="BKU63" s="73"/>
      <c r="BKV63" s="73"/>
      <c r="BKW63" s="73"/>
      <c r="BKX63" s="73"/>
      <c r="BKY63" s="73"/>
      <c r="BKZ63" s="73"/>
      <c r="BLA63" s="73"/>
      <c r="BLB63" s="73"/>
      <c r="BLC63" s="73"/>
      <c r="BLD63" s="73"/>
      <c r="BLE63" s="73"/>
      <c r="BLF63" s="73"/>
      <c r="BLG63" s="73"/>
      <c r="BLH63" s="73"/>
      <c r="BLI63" s="73"/>
      <c r="BLJ63" s="73"/>
      <c r="BLK63" s="73"/>
      <c r="BLL63" s="73"/>
      <c r="BLM63" s="73"/>
      <c r="BLN63" s="73"/>
      <c r="BLO63" s="73"/>
      <c r="BLP63" s="73"/>
      <c r="BLQ63" s="73"/>
      <c r="BLR63" s="73"/>
      <c r="BLS63" s="73"/>
      <c r="BLT63" s="73"/>
      <c r="BLU63" s="73"/>
      <c r="BLV63" s="73"/>
      <c r="BLW63" s="73"/>
      <c r="BLX63" s="73"/>
      <c r="BLY63" s="73"/>
      <c r="BLZ63" s="73"/>
      <c r="BMA63" s="73"/>
      <c r="BMB63" s="73"/>
      <c r="BMC63" s="73"/>
      <c r="BMD63" s="73"/>
      <c r="BME63" s="73"/>
      <c r="BMF63" s="73"/>
      <c r="BMG63" s="73"/>
      <c r="BMH63" s="73"/>
      <c r="BMI63" s="73"/>
      <c r="BMJ63" s="73"/>
      <c r="BMK63" s="73"/>
      <c r="BML63" s="73"/>
      <c r="BMM63" s="73"/>
      <c r="BMN63" s="73"/>
      <c r="BMO63" s="73"/>
      <c r="BMP63" s="73"/>
      <c r="BMQ63" s="73"/>
      <c r="BMR63" s="73"/>
      <c r="BMS63" s="73"/>
      <c r="BMT63" s="73"/>
      <c r="BMU63" s="73"/>
      <c r="BMV63" s="73"/>
      <c r="BMW63" s="73"/>
      <c r="BMX63" s="73"/>
      <c r="BMY63" s="73"/>
      <c r="BMZ63" s="73"/>
      <c r="BNA63" s="73"/>
      <c r="BNB63" s="73"/>
      <c r="BNC63" s="73"/>
      <c r="BND63" s="73"/>
      <c r="BNE63" s="73"/>
      <c r="BNF63" s="73"/>
      <c r="BNG63" s="73"/>
      <c r="BNH63" s="73"/>
      <c r="BNI63" s="73"/>
      <c r="BNJ63" s="73"/>
      <c r="BNK63" s="73"/>
      <c r="BNL63" s="73"/>
      <c r="BNM63" s="73"/>
      <c r="BNN63" s="73"/>
      <c r="BNO63" s="73"/>
      <c r="BNP63" s="73"/>
      <c r="BNQ63" s="73"/>
      <c r="BNR63" s="73"/>
      <c r="BNS63" s="73"/>
      <c r="BNT63" s="73"/>
      <c r="BNU63" s="73"/>
      <c r="BNV63" s="73"/>
      <c r="BNW63" s="73"/>
      <c r="BNX63" s="73"/>
      <c r="BNY63" s="73"/>
      <c r="BNZ63" s="73"/>
      <c r="BOA63" s="73"/>
      <c r="BOB63" s="73"/>
      <c r="BOC63" s="73"/>
      <c r="BOD63" s="73"/>
      <c r="BOE63" s="73"/>
      <c r="BOF63" s="73"/>
      <c r="BOG63" s="73"/>
      <c r="BOH63" s="73"/>
      <c r="BOI63" s="73"/>
      <c r="BOJ63" s="73"/>
      <c r="BOK63" s="73"/>
      <c r="BOL63" s="73"/>
      <c r="BOM63" s="73"/>
      <c r="BON63" s="73"/>
      <c r="BOO63" s="73"/>
      <c r="BOP63" s="73"/>
      <c r="BOQ63" s="73"/>
      <c r="BOR63" s="73"/>
      <c r="BOS63" s="73"/>
      <c r="BOT63" s="73"/>
      <c r="BOU63" s="73"/>
      <c r="BOV63" s="73"/>
      <c r="BOW63" s="73"/>
      <c r="BOX63" s="73"/>
      <c r="BOY63" s="73"/>
      <c r="BOZ63" s="73"/>
      <c r="BPA63" s="73"/>
      <c r="BPB63" s="73"/>
      <c r="BPC63" s="73"/>
      <c r="BPD63" s="73"/>
      <c r="BPE63" s="73"/>
      <c r="BPF63" s="73"/>
      <c r="BPG63" s="73"/>
      <c r="BPH63" s="73"/>
      <c r="BPI63" s="73"/>
      <c r="BPJ63" s="73"/>
      <c r="BPK63" s="73"/>
      <c r="BPL63" s="73"/>
      <c r="BPM63" s="73"/>
      <c r="BPN63" s="73"/>
      <c r="BPO63" s="73"/>
      <c r="BPP63" s="73"/>
      <c r="BPQ63" s="73"/>
      <c r="BPR63" s="73"/>
      <c r="BPS63" s="73"/>
      <c r="BPT63" s="73"/>
      <c r="BPU63" s="73"/>
      <c r="BPV63" s="73"/>
      <c r="BPW63" s="73"/>
      <c r="BPX63" s="73"/>
      <c r="BPY63" s="73"/>
      <c r="BPZ63" s="73"/>
      <c r="BQA63" s="73"/>
      <c r="BQB63" s="73"/>
      <c r="BQC63" s="73"/>
      <c r="BQD63" s="73"/>
      <c r="BQE63" s="73"/>
      <c r="BQF63" s="73"/>
      <c r="BQG63" s="73"/>
      <c r="BQH63" s="73"/>
      <c r="BQI63" s="73"/>
      <c r="BQJ63" s="73"/>
      <c r="BQK63" s="73"/>
      <c r="BQL63" s="73"/>
      <c r="BQM63" s="73"/>
      <c r="BQN63" s="73"/>
      <c r="BQO63" s="73"/>
      <c r="BQP63" s="73"/>
      <c r="BQQ63" s="73"/>
      <c r="BQR63" s="73"/>
      <c r="BQS63" s="73"/>
      <c r="BQT63" s="73"/>
      <c r="BQU63" s="73"/>
      <c r="BQV63" s="73"/>
      <c r="BQW63" s="73"/>
      <c r="BQX63" s="73"/>
      <c r="BQY63" s="73"/>
      <c r="BQZ63" s="73"/>
      <c r="BRA63" s="73"/>
      <c r="BRB63" s="73"/>
      <c r="BRC63" s="73"/>
      <c r="BRD63" s="73"/>
      <c r="BRE63" s="73"/>
      <c r="BRF63" s="73"/>
      <c r="BRG63" s="73"/>
      <c r="BRH63" s="73"/>
      <c r="BRI63" s="73"/>
      <c r="BRJ63" s="73"/>
      <c r="BRK63" s="73"/>
      <c r="BRL63" s="73"/>
      <c r="BRM63" s="73"/>
      <c r="BRN63" s="73"/>
      <c r="BRO63" s="73"/>
      <c r="BRP63" s="73"/>
      <c r="BRQ63" s="73"/>
      <c r="BRR63" s="73"/>
      <c r="BRS63" s="73"/>
      <c r="BRT63" s="73"/>
      <c r="BRU63" s="73"/>
      <c r="BRV63" s="73"/>
      <c r="BRW63" s="73"/>
      <c r="BRX63" s="73"/>
      <c r="BRY63" s="73"/>
      <c r="BRZ63" s="73"/>
      <c r="BSA63" s="73"/>
      <c r="BSB63" s="73"/>
      <c r="BSC63" s="73"/>
      <c r="BSD63" s="73"/>
      <c r="BSE63" s="73"/>
      <c r="BSF63" s="73"/>
      <c r="BSG63" s="73"/>
      <c r="BSH63" s="73"/>
      <c r="BSI63" s="73"/>
      <c r="BSJ63" s="73"/>
      <c r="BSK63" s="73"/>
      <c r="BSL63" s="73"/>
      <c r="BSM63" s="73"/>
      <c r="BSN63" s="73"/>
      <c r="BSO63" s="73"/>
      <c r="BSP63" s="73"/>
      <c r="BSQ63" s="73"/>
      <c r="BSR63" s="73"/>
      <c r="BSS63" s="73"/>
      <c r="BST63" s="73"/>
      <c r="BSU63" s="73"/>
      <c r="BSV63" s="73"/>
      <c r="BSW63" s="73"/>
      <c r="BSX63" s="73"/>
      <c r="BSY63" s="73"/>
      <c r="BSZ63" s="73"/>
      <c r="BTA63" s="73"/>
      <c r="BTB63" s="73"/>
      <c r="BTC63" s="73"/>
      <c r="BTD63" s="73"/>
      <c r="BTE63" s="73"/>
      <c r="BTF63" s="73"/>
      <c r="BTG63" s="73"/>
      <c r="BTH63" s="73"/>
      <c r="BTI63" s="73"/>
      <c r="BTJ63" s="73"/>
      <c r="BTK63" s="73"/>
      <c r="BTL63" s="73"/>
      <c r="BTM63" s="73"/>
      <c r="BTN63" s="73"/>
      <c r="BTO63" s="73"/>
      <c r="BTP63" s="73"/>
      <c r="BTQ63" s="73"/>
      <c r="BTR63" s="73"/>
      <c r="BTS63" s="73"/>
      <c r="BTT63" s="73"/>
      <c r="BTU63" s="73"/>
      <c r="BTV63" s="73"/>
      <c r="BTW63" s="73"/>
      <c r="BTX63" s="73"/>
      <c r="BTY63" s="73"/>
      <c r="BTZ63" s="73"/>
      <c r="BUA63" s="73"/>
      <c r="BUB63" s="73"/>
      <c r="BUC63" s="73"/>
      <c r="BUD63" s="73"/>
      <c r="BUE63" s="73"/>
      <c r="BUF63" s="73"/>
      <c r="BUG63" s="73"/>
      <c r="BUH63" s="73"/>
      <c r="BUI63" s="73"/>
      <c r="BUJ63" s="73"/>
      <c r="BUK63" s="73"/>
      <c r="BUL63" s="73"/>
      <c r="BUM63" s="73"/>
      <c r="BUN63" s="73"/>
      <c r="BUO63" s="73"/>
      <c r="BUP63" s="73"/>
      <c r="BUQ63" s="73"/>
      <c r="BUR63" s="73"/>
      <c r="BUS63" s="73"/>
      <c r="BUT63" s="73"/>
      <c r="BUU63" s="73"/>
      <c r="BUV63" s="73"/>
      <c r="BUW63" s="73"/>
      <c r="BUX63" s="73"/>
      <c r="BUY63" s="73"/>
      <c r="BUZ63" s="73"/>
      <c r="BVA63" s="73"/>
      <c r="BVB63" s="73"/>
      <c r="BVC63" s="73"/>
      <c r="BVD63" s="73"/>
      <c r="BVE63" s="73"/>
      <c r="BVF63" s="73"/>
      <c r="BVG63" s="73"/>
      <c r="BVH63" s="73"/>
      <c r="BVI63" s="73"/>
      <c r="BVJ63" s="73"/>
      <c r="BVK63" s="73"/>
      <c r="BVL63" s="73"/>
      <c r="BVM63" s="73"/>
      <c r="BVN63" s="73"/>
      <c r="BVO63" s="73"/>
      <c r="BVP63" s="73"/>
      <c r="BVQ63" s="73"/>
      <c r="BVR63" s="73"/>
      <c r="BVS63" s="73"/>
      <c r="BVT63" s="73"/>
      <c r="BVU63" s="73"/>
      <c r="BVV63" s="73"/>
      <c r="BVW63" s="73"/>
      <c r="BVX63" s="73"/>
      <c r="BVY63" s="73"/>
      <c r="BVZ63" s="73"/>
      <c r="BWA63" s="73"/>
      <c r="BWB63" s="73"/>
      <c r="BWC63" s="73"/>
      <c r="BWD63" s="73"/>
      <c r="BWE63" s="73"/>
      <c r="BWF63" s="73"/>
      <c r="BWG63" s="73"/>
      <c r="BWH63" s="73"/>
      <c r="BWI63" s="73"/>
      <c r="BWJ63" s="73"/>
      <c r="BWK63" s="73"/>
      <c r="BWL63" s="73"/>
      <c r="BWM63" s="73"/>
      <c r="BWN63" s="73"/>
      <c r="BWO63" s="73"/>
      <c r="BWP63" s="73"/>
      <c r="BWQ63" s="73"/>
      <c r="BWR63" s="73"/>
      <c r="BWS63" s="73"/>
      <c r="BWT63" s="73"/>
      <c r="BWU63" s="73"/>
      <c r="BWV63" s="73"/>
      <c r="BWW63" s="73"/>
      <c r="BWX63" s="73"/>
      <c r="BWY63" s="73"/>
      <c r="BWZ63" s="73"/>
      <c r="BXA63" s="73"/>
      <c r="BXB63" s="73"/>
      <c r="BXC63" s="73"/>
      <c r="BXD63" s="73"/>
      <c r="BXE63" s="73"/>
      <c r="BXF63" s="73"/>
      <c r="BXG63" s="73"/>
      <c r="BXH63" s="73"/>
      <c r="BXI63" s="73"/>
      <c r="BXJ63" s="73"/>
      <c r="BXK63" s="73"/>
      <c r="BXL63" s="73"/>
      <c r="BXM63" s="73"/>
      <c r="BXN63" s="73"/>
      <c r="BXO63" s="73"/>
      <c r="BXP63" s="73"/>
      <c r="BXQ63" s="73"/>
      <c r="BXR63" s="73"/>
      <c r="BXS63" s="73"/>
      <c r="BXT63" s="73"/>
      <c r="BXU63" s="73"/>
      <c r="BXV63" s="73"/>
      <c r="BXW63" s="73"/>
      <c r="BXX63" s="73"/>
      <c r="BXY63" s="73"/>
      <c r="BXZ63" s="73"/>
      <c r="BYA63" s="73"/>
      <c r="BYB63" s="73"/>
      <c r="BYC63" s="73"/>
      <c r="BYD63" s="73"/>
      <c r="BYE63" s="73"/>
      <c r="BYF63" s="73"/>
      <c r="BYG63" s="73"/>
      <c r="BYH63" s="73"/>
      <c r="BYI63" s="73"/>
      <c r="BYJ63" s="73"/>
      <c r="BYK63" s="73"/>
      <c r="BYL63" s="73"/>
      <c r="BYM63" s="73"/>
      <c r="BYN63" s="73"/>
      <c r="BYO63" s="73"/>
      <c r="BYP63" s="73"/>
      <c r="BYQ63" s="73"/>
      <c r="BYR63" s="73"/>
      <c r="BYS63" s="73"/>
      <c r="BYT63" s="73"/>
      <c r="BYU63" s="73"/>
      <c r="BYV63" s="73"/>
      <c r="BYW63" s="73"/>
      <c r="BYX63" s="73"/>
      <c r="BYY63" s="73"/>
      <c r="BYZ63" s="73"/>
      <c r="BZA63" s="73"/>
      <c r="BZB63" s="73"/>
      <c r="BZC63" s="73"/>
      <c r="BZD63" s="73"/>
      <c r="BZE63" s="73"/>
      <c r="BZF63" s="73"/>
      <c r="BZG63" s="73"/>
      <c r="BZH63" s="73"/>
      <c r="BZI63" s="73"/>
      <c r="BZJ63" s="73"/>
      <c r="BZK63" s="73"/>
      <c r="BZL63" s="73"/>
      <c r="BZM63" s="73"/>
      <c r="BZN63" s="73"/>
      <c r="BZO63" s="73"/>
      <c r="BZP63" s="73"/>
      <c r="BZQ63" s="73"/>
      <c r="BZR63" s="73"/>
      <c r="BZS63" s="73"/>
      <c r="BZT63" s="73"/>
      <c r="BZU63" s="73"/>
      <c r="BZV63" s="73"/>
      <c r="BZW63" s="73"/>
      <c r="BZX63" s="73"/>
      <c r="BZY63" s="73"/>
      <c r="BZZ63" s="73"/>
      <c r="CAA63" s="73"/>
      <c r="CAB63" s="73"/>
      <c r="CAC63" s="73"/>
      <c r="CAD63" s="73"/>
      <c r="CAE63" s="73"/>
      <c r="CAF63" s="73"/>
      <c r="CAG63" s="73"/>
      <c r="CAH63" s="73"/>
      <c r="CAI63" s="73"/>
      <c r="CAJ63" s="73"/>
      <c r="CAK63" s="73"/>
      <c r="CAL63" s="73"/>
      <c r="CAM63" s="73"/>
      <c r="CAN63" s="73"/>
      <c r="CAO63" s="73"/>
      <c r="CAP63" s="73"/>
      <c r="CAQ63" s="73"/>
      <c r="CAR63" s="73"/>
      <c r="CAS63" s="73"/>
      <c r="CAT63" s="73"/>
      <c r="CAU63" s="73"/>
      <c r="CAV63" s="73"/>
      <c r="CAW63" s="73"/>
      <c r="CAX63" s="73"/>
      <c r="CAY63" s="73"/>
      <c r="CAZ63" s="73"/>
      <c r="CBA63" s="73"/>
      <c r="CBB63" s="73"/>
      <c r="CBC63" s="73"/>
      <c r="CBD63" s="73"/>
      <c r="CBE63" s="73"/>
      <c r="CBF63" s="73"/>
      <c r="CBG63" s="73"/>
      <c r="CBH63" s="73"/>
      <c r="CBI63" s="73"/>
      <c r="CBJ63" s="73"/>
      <c r="CBK63" s="73"/>
      <c r="CBL63" s="73"/>
      <c r="CBM63" s="73"/>
      <c r="CBN63" s="73"/>
      <c r="CBO63" s="73"/>
      <c r="CBP63" s="73"/>
      <c r="CBQ63" s="73"/>
      <c r="CBR63" s="73"/>
      <c r="CBS63" s="73"/>
      <c r="CBT63" s="73"/>
      <c r="CBU63" s="73"/>
      <c r="CBV63" s="73"/>
      <c r="CBW63" s="73"/>
      <c r="CBX63" s="73"/>
      <c r="CBY63" s="73"/>
      <c r="CBZ63" s="73"/>
      <c r="CCA63" s="73"/>
      <c r="CCB63" s="73"/>
      <c r="CCC63" s="73"/>
      <c r="CCD63" s="73"/>
      <c r="CCE63" s="73"/>
      <c r="CCF63" s="73"/>
      <c r="CCG63" s="73"/>
      <c r="CCH63" s="73"/>
      <c r="CCI63" s="73"/>
      <c r="CCJ63" s="73"/>
      <c r="CCK63" s="73"/>
      <c r="CCL63" s="73"/>
      <c r="CCM63" s="73"/>
      <c r="CCN63" s="73"/>
      <c r="CCO63" s="73"/>
      <c r="CCP63" s="73"/>
      <c r="CCQ63" s="73"/>
      <c r="CCR63" s="73"/>
      <c r="CCS63" s="73"/>
      <c r="CCT63" s="73"/>
      <c r="CCU63" s="73"/>
      <c r="CCV63" s="73"/>
      <c r="CCW63" s="73"/>
      <c r="CCX63" s="73"/>
      <c r="CCY63" s="73"/>
      <c r="CCZ63" s="73"/>
      <c r="CDA63" s="73"/>
      <c r="CDB63" s="73"/>
      <c r="CDC63" s="73"/>
      <c r="CDD63" s="73"/>
      <c r="CDE63" s="73"/>
      <c r="CDF63" s="73"/>
      <c r="CDG63" s="73"/>
      <c r="CDH63" s="73"/>
      <c r="CDI63" s="73"/>
      <c r="CDJ63" s="73"/>
      <c r="CDK63" s="73"/>
      <c r="CDL63" s="73"/>
      <c r="CDM63" s="73"/>
      <c r="CDN63" s="73"/>
      <c r="CDO63" s="73"/>
      <c r="CDP63" s="73"/>
      <c r="CDQ63" s="73"/>
      <c r="CDR63" s="73"/>
      <c r="CDS63" s="73"/>
      <c r="CDT63" s="73"/>
      <c r="CDU63" s="73"/>
      <c r="CDV63" s="73"/>
      <c r="CDW63" s="73"/>
      <c r="CDX63" s="73"/>
      <c r="CDY63" s="73"/>
      <c r="CDZ63" s="73"/>
      <c r="CEA63" s="73"/>
      <c r="CEB63" s="73"/>
      <c r="CEC63" s="73"/>
      <c r="CED63" s="73"/>
      <c r="CEE63" s="73"/>
      <c r="CEF63" s="73"/>
      <c r="CEG63" s="73"/>
      <c r="CEH63" s="73"/>
      <c r="CEI63" s="73"/>
      <c r="CEJ63" s="73"/>
      <c r="CEK63" s="73"/>
      <c r="CEL63" s="73"/>
      <c r="CEM63" s="73"/>
      <c r="CEN63" s="73"/>
      <c r="CEO63" s="73"/>
      <c r="CEP63" s="73"/>
      <c r="CEQ63" s="73"/>
      <c r="CER63" s="73"/>
      <c r="CES63" s="73"/>
      <c r="CET63" s="73"/>
      <c r="CEU63" s="73"/>
      <c r="CEV63" s="73"/>
      <c r="CEW63" s="73"/>
      <c r="CEX63" s="73"/>
      <c r="CEY63" s="73"/>
      <c r="CEZ63" s="73"/>
      <c r="CFA63" s="73"/>
      <c r="CFB63" s="73"/>
      <c r="CFC63" s="73"/>
      <c r="CFD63" s="73"/>
      <c r="CFE63" s="73"/>
      <c r="CFF63" s="73"/>
      <c r="CFG63" s="73"/>
      <c r="CFH63" s="73"/>
      <c r="CFI63" s="73"/>
      <c r="CFJ63" s="73"/>
      <c r="CFK63" s="73"/>
      <c r="CFL63" s="73"/>
      <c r="CFM63" s="73"/>
      <c r="CFN63" s="73"/>
      <c r="CFO63" s="73"/>
      <c r="CFP63" s="73"/>
      <c r="CFQ63" s="73"/>
      <c r="CFR63" s="73"/>
      <c r="CFS63" s="73"/>
      <c r="CFT63" s="73"/>
      <c r="CFU63" s="73"/>
      <c r="CFV63" s="73"/>
      <c r="CFW63" s="73"/>
      <c r="CFX63" s="73"/>
      <c r="CFY63" s="73"/>
      <c r="CFZ63" s="73"/>
      <c r="CGA63" s="73"/>
      <c r="CGB63" s="73"/>
      <c r="CGC63" s="73"/>
      <c r="CGD63" s="73"/>
      <c r="CGE63" s="73"/>
      <c r="CGF63" s="73"/>
      <c r="CGG63" s="73"/>
      <c r="CGH63" s="73"/>
      <c r="CGI63" s="73"/>
      <c r="CGJ63" s="73"/>
      <c r="CGK63" s="73"/>
      <c r="CGL63" s="73"/>
      <c r="CGM63" s="73"/>
      <c r="CGN63" s="73"/>
      <c r="CGO63" s="73"/>
      <c r="CGP63" s="73"/>
      <c r="CGQ63" s="73"/>
      <c r="CGR63" s="73"/>
      <c r="CGS63" s="73"/>
      <c r="CGT63" s="73"/>
      <c r="CGU63" s="73"/>
      <c r="CGV63" s="73"/>
      <c r="CGW63" s="73"/>
      <c r="CGX63" s="73"/>
      <c r="CGY63" s="73"/>
      <c r="CGZ63" s="73"/>
      <c r="CHA63" s="73"/>
      <c r="CHB63" s="73"/>
      <c r="CHC63" s="73"/>
      <c r="CHD63" s="73"/>
      <c r="CHE63" s="73"/>
      <c r="CHF63" s="73"/>
      <c r="CHG63" s="73"/>
      <c r="CHH63" s="73"/>
      <c r="CHI63" s="73"/>
      <c r="CHJ63" s="73"/>
      <c r="CHK63" s="73"/>
      <c r="CHL63" s="73"/>
      <c r="CHM63" s="73"/>
      <c r="CHN63" s="73"/>
      <c r="CHO63" s="73"/>
      <c r="CHP63" s="73"/>
      <c r="CHQ63" s="73"/>
      <c r="CHR63" s="73"/>
      <c r="CHS63" s="73"/>
      <c r="CHT63" s="73"/>
      <c r="CHU63" s="73"/>
      <c r="CHV63" s="73"/>
      <c r="CHW63" s="73"/>
      <c r="CHX63" s="73"/>
      <c r="CHY63" s="73"/>
      <c r="CHZ63" s="73"/>
      <c r="CIA63" s="73"/>
      <c r="CIB63" s="73"/>
      <c r="CIC63" s="73"/>
      <c r="CID63" s="73"/>
      <c r="CIE63" s="73"/>
      <c r="CIF63" s="73"/>
      <c r="CIG63" s="73"/>
      <c r="CIH63" s="73"/>
      <c r="CII63" s="73"/>
      <c r="CIJ63" s="73"/>
      <c r="CIK63" s="73"/>
      <c r="CIL63" s="73"/>
      <c r="CIM63" s="73"/>
      <c r="CIN63" s="73"/>
      <c r="CIO63" s="73"/>
      <c r="CIP63" s="73"/>
      <c r="CIQ63" s="73"/>
      <c r="CIR63" s="73"/>
      <c r="CIS63" s="73"/>
      <c r="CIT63" s="73"/>
      <c r="CIU63" s="73"/>
      <c r="CIV63" s="73"/>
      <c r="CIW63" s="73"/>
      <c r="CIX63" s="73"/>
      <c r="CIY63" s="73"/>
      <c r="CIZ63" s="73"/>
      <c r="CJA63" s="73"/>
      <c r="CJB63" s="73"/>
      <c r="CJC63" s="73"/>
      <c r="CJD63" s="73"/>
      <c r="CJE63" s="73"/>
      <c r="CJF63" s="73"/>
      <c r="CJG63" s="73"/>
      <c r="CJH63" s="73"/>
      <c r="CJI63" s="73"/>
      <c r="CJJ63" s="73"/>
      <c r="CJK63" s="73"/>
      <c r="CJL63" s="73"/>
      <c r="CJM63" s="73"/>
      <c r="CJN63" s="73"/>
      <c r="CJO63" s="73"/>
      <c r="CJP63" s="73"/>
      <c r="CJQ63" s="73"/>
      <c r="CJR63" s="73"/>
      <c r="CJS63" s="73"/>
      <c r="CJT63" s="73"/>
      <c r="CJU63" s="73"/>
      <c r="CJV63" s="73"/>
      <c r="CJW63" s="73"/>
      <c r="CJX63" s="73"/>
      <c r="CJY63" s="73"/>
      <c r="CJZ63" s="73"/>
      <c r="CKA63" s="73"/>
      <c r="CKB63" s="73"/>
      <c r="CKC63" s="73"/>
      <c r="CKD63" s="73"/>
      <c r="CKE63" s="73"/>
      <c r="CKF63" s="73"/>
      <c r="CKG63" s="73"/>
      <c r="CKH63" s="73"/>
      <c r="CKI63" s="73"/>
      <c r="CKJ63" s="73"/>
      <c r="CKK63" s="73"/>
      <c r="CKL63" s="73"/>
      <c r="CKM63" s="73"/>
      <c r="CKN63" s="73"/>
      <c r="CKO63" s="73"/>
      <c r="CKP63" s="73"/>
      <c r="CKQ63" s="73"/>
      <c r="CKR63" s="73"/>
      <c r="CKS63" s="73"/>
      <c r="CKT63" s="73"/>
      <c r="CKU63" s="73"/>
      <c r="CKV63" s="73"/>
      <c r="CKW63" s="73"/>
      <c r="CKX63" s="73"/>
      <c r="CKY63" s="73"/>
      <c r="CKZ63" s="73"/>
      <c r="CLA63" s="73"/>
      <c r="CLB63" s="73"/>
      <c r="CLC63" s="73"/>
      <c r="CLD63" s="73"/>
      <c r="CLE63" s="73"/>
      <c r="CLF63" s="73"/>
      <c r="CLG63" s="73"/>
      <c r="CLH63" s="73"/>
      <c r="CLI63" s="73"/>
      <c r="CLJ63" s="73"/>
      <c r="CLK63" s="73"/>
      <c r="CLL63" s="73"/>
      <c r="CLM63" s="73"/>
      <c r="CLN63" s="73"/>
      <c r="CLO63" s="73"/>
      <c r="CLP63" s="73"/>
      <c r="CLQ63" s="73"/>
      <c r="CLR63" s="73"/>
      <c r="CLS63" s="73"/>
      <c r="CLT63" s="73"/>
      <c r="CLU63" s="73"/>
      <c r="CLV63" s="73"/>
      <c r="CLW63" s="73"/>
      <c r="CLX63" s="73"/>
      <c r="CLY63" s="73"/>
      <c r="CLZ63" s="73"/>
      <c r="CMA63" s="73"/>
      <c r="CMB63" s="73"/>
      <c r="CMC63" s="73"/>
      <c r="CMD63" s="73"/>
      <c r="CME63" s="73"/>
      <c r="CMF63" s="73"/>
      <c r="CMG63" s="73"/>
      <c r="CMH63" s="73"/>
      <c r="CMI63" s="73"/>
      <c r="CMJ63" s="73"/>
      <c r="CMK63" s="73"/>
      <c r="CML63" s="73"/>
      <c r="CMM63" s="73"/>
      <c r="CMN63" s="73"/>
      <c r="CMO63" s="73"/>
      <c r="CMP63" s="73"/>
      <c r="CMQ63" s="73"/>
      <c r="CMR63" s="73"/>
      <c r="CMS63" s="73"/>
      <c r="CMT63" s="73"/>
      <c r="CMU63" s="73"/>
      <c r="CMV63" s="73"/>
      <c r="CMW63" s="73"/>
      <c r="CMX63" s="73"/>
      <c r="CMY63" s="73"/>
      <c r="CMZ63" s="73"/>
      <c r="CNA63" s="73"/>
      <c r="CNB63" s="73"/>
      <c r="CNC63" s="73"/>
      <c r="CND63" s="73"/>
      <c r="CNE63" s="73"/>
      <c r="CNF63" s="73"/>
      <c r="CNG63" s="73"/>
      <c r="CNH63" s="73"/>
      <c r="CNI63" s="73"/>
      <c r="CNJ63" s="73"/>
      <c r="CNK63" s="73"/>
      <c r="CNL63" s="73"/>
      <c r="CNM63" s="73"/>
      <c r="CNN63" s="73"/>
      <c r="CNO63" s="73"/>
      <c r="CNP63" s="73"/>
      <c r="CNQ63" s="73"/>
      <c r="CNR63" s="73"/>
      <c r="CNS63" s="73"/>
      <c r="CNT63" s="73"/>
      <c r="CNU63" s="73"/>
      <c r="CNV63" s="73"/>
      <c r="CNW63" s="73"/>
      <c r="CNX63" s="73"/>
      <c r="CNY63" s="73"/>
      <c r="CNZ63" s="73"/>
      <c r="COA63" s="73"/>
      <c r="COB63" s="73"/>
      <c r="COC63" s="73"/>
      <c r="COD63" s="73"/>
      <c r="COE63" s="73"/>
      <c r="COF63" s="73"/>
      <c r="COG63" s="73"/>
      <c r="COH63" s="73"/>
      <c r="COI63" s="73"/>
      <c r="COJ63" s="73"/>
      <c r="COK63" s="73"/>
      <c r="COL63" s="73"/>
      <c r="COM63" s="73"/>
      <c r="CON63" s="73"/>
      <c r="COO63" s="73"/>
      <c r="COP63" s="73"/>
      <c r="COQ63" s="73"/>
      <c r="COR63" s="73"/>
      <c r="COS63" s="73"/>
      <c r="COT63" s="73"/>
      <c r="COU63" s="73"/>
      <c r="COV63" s="73"/>
      <c r="COW63" s="73"/>
      <c r="COX63" s="73"/>
      <c r="COY63" s="73"/>
      <c r="COZ63" s="73"/>
      <c r="CPA63" s="73"/>
      <c r="CPB63" s="73"/>
      <c r="CPC63" s="73"/>
      <c r="CPD63" s="73"/>
      <c r="CPE63" s="73"/>
      <c r="CPF63" s="73"/>
      <c r="CPG63" s="73"/>
      <c r="CPH63" s="73"/>
      <c r="CPI63" s="73"/>
      <c r="CPJ63" s="73"/>
      <c r="CPK63" s="73"/>
      <c r="CPL63" s="73"/>
      <c r="CPM63" s="73"/>
      <c r="CPN63" s="73"/>
      <c r="CPO63" s="73"/>
      <c r="CPP63" s="73"/>
      <c r="CPQ63" s="73"/>
      <c r="CPR63" s="73"/>
      <c r="CPS63" s="73"/>
      <c r="CPT63" s="73"/>
      <c r="CPU63" s="73"/>
      <c r="CPV63" s="73"/>
      <c r="CPW63" s="73"/>
      <c r="CPX63" s="73"/>
      <c r="CPY63" s="73"/>
      <c r="CPZ63" s="73"/>
      <c r="CQA63" s="73"/>
      <c r="CQB63" s="73"/>
      <c r="CQC63" s="73"/>
      <c r="CQD63" s="73"/>
      <c r="CQE63" s="73"/>
      <c r="CQF63" s="73"/>
      <c r="CQG63" s="73"/>
      <c r="CQH63" s="73"/>
      <c r="CQI63" s="73"/>
      <c r="CQJ63" s="73"/>
      <c r="CQK63" s="73"/>
      <c r="CQL63" s="73"/>
      <c r="CQM63" s="73"/>
      <c r="CQN63" s="73"/>
      <c r="CQO63" s="73"/>
      <c r="CQP63" s="73"/>
      <c r="CQQ63" s="73"/>
      <c r="CQR63" s="73"/>
      <c r="CQS63" s="73"/>
      <c r="CQT63" s="73"/>
      <c r="CQU63" s="73"/>
      <c r="CQV63" s="73"/>
      <c r="CQW63" s="73"/>
      <c r="CQX63" s="73"/>
      <c r="CQY63" s="73"/>
      <c r="CQZ63" s="73"/>
      <c r="CRA63" s="73"/>
      <c r="CRB63" s="73"/>
      <c r="CRC63" s="73"/>
      <c r="CRD63" s="73"/>
      <c r="CRE63" s="73"/>
      <c r="CRF63" s="73"/>
      <c r="CRG63" s="73"/>
      <c r="CRH63" s="73"/>
      <c r="CRI63" s="73"/>
      <c r="CRJ63" s="73"/>
      <c r="CRK63" s="73"/>
      <c r="CRL63" s="73"/>
      <c r="CRM63" s="73"/>
      <c r="CRN63" s="73"/>
      <c r="CRO63" s="73"/>
      <c r="CRP63" s="73"/>
      <c r="CRQ63" s="73"/>
      <c r="CRR63" s="73"/>
      <c r="CRS63" s="73"/>
      <c r="CRT63" s="73"/>
      <c r="CRU63" s="73"/>
      <c r="CRV63" s="73"/>
      <c r="CRW63" s="73"/>
      <c r="CRX63" s="73"/>
      <c r="CRY63" s="73"/>
      <c r="CRZ63" s="73"/>
      <c r="CSA63" s="73"/>
      <c r="CSB63" s="73"/>
      <c r="CSC63" s="73"/>
      <c r="CSD63" s="73"/>
      <c r="CSE63" s="73"/>
      <c r="CSF63" s="73"/>
      <c r="CSG63" s="73"/>
      <c r="CSH63" s="73"/>
      <c r="CSI63" s="73"/>
      <c r="CSJ63" s="73"/>
      <c r="CSK63" s="73"/>
      <c r="CSL63" s="73"/>
      <c r="CSM63" s="73"/>
      <c r="CSN63" s="73"/>
      <c r="CSO63" s="73"/>
      <c r="CSP63" s="73"/>
      <c r="CSQ63" s="73"/>
      <c r="CSR63" s="73"/>
      <c r="CSS63" s="73"/>
      <c r="CST63" s="73"/>
      <c r="CSU63" s="73"/>
      <c r="CSV63" s="73"/>
      <c r="CSW63" s="73"/>
      <c r="CSX63" s="73"/>
      <c r="CSY63" s="73"/>
      <c r="CSZ63" s="73"/>
      <c r="CTA63" s="73"/>
      <c r="CTB63" s="73"/>
      <c r="CTC63" s="73"/>
      <c r="CTD63" s="73"/>
      <c r="CTE63" s="73"/>
      <c r="CTF63" s="73"/>
      <c r="CTG63" s="73"/>
      <c r="CTH63" s="73"/>
      <c r="CTI63" s="73"/>
      <c r="CTJ63" s="73"/>
      <c r="CTK63" s="73"/>
      <c r="CTL63" s="73"/>
      <c r="CTM63" s="73"/>
      <c r="CTN63" s="73"/>
      <c r="CTO63" s="73"/>
      <c r="CTP63" s="73"/>
      <c r="CTQ63" s="73"/>
      <c r="CTR63" s="73"/>
      <c r="CTS63" s="73"/>
      <c r="CTT63" s="73"/>
      <c r="CTU63" s="73"/>
      <c r="CTV63" s="73"/>
      <c r="CTW63" s="73"/>
      <c r="CTX63" s="73"/>
      <c r="CTY63" s="73"/>
      <c r="CTZ63" s="73"/>
      <c r="CUA63" s="73"/>
      <c r="CUB63" s="73"/>
      <c r="CUC63" s="73"/>
      <c r="CUD63" s="73"/>
      <c r="CUE63" s="73"/>
      <c r="CUF63" s="73"/>
      <c r="CUG63" s="73"/>
      <c r="CUH63" s="73"/>
      <c r="CUI63" s="73"/>
      <c r="CUJ63" s="73"/>
      <c r="CUK63" s="73"/>
      <c r="CUL63" s="73"/>
      <c r="CUM63" s="73"/>
      <c r="CUN63" s="73"/>
      <c r="CUO63" s="73"/>
      <c r="CUP63" s="73"/>
      <c r="CUQ63" s="73"/>
      <c r="CUR63" s="73"/>
      <c r="CUS63" s="73"/>
      <c r="CUT63" s="73"/>
      <c r="CUU63" s="73"/>
      <c r="CUV63" s="73"/>
      <c r="CUW63" s="73"/>
      <c r="CUX63" s="73"/>
      <c r="CUY63" s="73"/>
      <c r="CUZ63" s="73"/>
      <c r="CVA63" s="73"/>
      <c r="CVB63" s="73"/>
      <c r="CVC63" s="73"/>
      <c r="CVD63" s="73"/>
      <c r="CVE63" s="73"/>
      <c r="CVF63" s="73"/>
      <c r="CVG63" s="73"/>
      <c r="CVH63" s="73"/>
      <c r="CVI63" s="73"/>
      <c r="CVJ63" s="73"/>
      <c r="CVK63" s="73"/>
      <c r="CVL63" s="73"/>
      <c r="CVM63" s="73"/>
      <c r="CVN63" s="73"/>
      <c r="CVO63" s="73"/>
      <c r="CVP63" s="73"/>
      <c r="CVQ63" s="73"/>
      <c r="CVR63" s="73"/>
      <c r="CVS63" s="73"/>
      <c r="CVT63" s="73"/>
      <c r="CVU63" s="73"/>
      <c r="CVV63" s="73"/>
      <c r="CVW63" s="73"/>
      <c r="CVX63" s="73"/>
      <c r="CVY63" s="73"/>
      <c r="CVZ63" s="73"/>
      <c r="CWA63" s="73"/>
      <c r="CWB63" s="73"/>
      <c r="CWC63" s="73"/>
      <c r="CWD63" s="73"/>
      <c r="CWE63" s="73"/>
      <c r="CWF63" s="73"/>
      <c r="CWG63" s="73"/>
      <c r="CWH63" s="73"/>
      <c r="CWI63" s="73"/>
      <c r="CWJ63" s="73"/>
      <c r="CWK63" s="73"/>
      <c r="CWL63" s="73"/>
      <c r="CWM63" s="73"/>
      <c r="CWN63" s="73"/>
      <c r="CWO63" s="73"/>
      <c r="CWP63" s="73"/>
      <c r="CWQ63" s="73"/>
      <c r="CWR63" s="73"/>
      <c r="CWS63" s="73"/>
      <c r="CWT63" s="73"/>
      <c r="CWU63" s="73"/>
      <c r="CWV63" s="73"/>
      <c r="CWW63" s="73"/>
      <c r="CWX63" s="73"/>
      <c r="CWY63" s="73"/>
      <c r="CWZ63" s="73"/>
      <c r="CXA63" s="73"/>
      <c r="CXB63" s="73"/>
      <c r="CXC63" s="73"/>
      <c r="CXD63" s="73"/>
      <c r="CXE63" s="73"/>
      <c r="CXF63" s="73"/>
      <c r="CXG63" s="73"/>
      <c r="CXH63" s="73"/>
      <c r="CXI63" s="73"/>
      <c r="CXJ63" s="73"/>
      <c r="CXK63" s="73"/>
      <c r="CXL63" s="73"/>
      <c r="CXM63" s="73"/>
      <c r="CXN63" s="73"/>
      <c r="CXO63" s="73"/>
      <c r="CXP63" s="73"/>
      <c r="CXQ63" s="73"/>
      <c r="CXR63" s="73"/>
      <c r="CXS63" s="73"/>
      <c r="CXT63" s="73"/>
      <c r="CXU63" s="73"/>
      <c r="CXV63" s="73"/>
      <c r="CXW63" s="73"/>
      <c r="CXX63" s="73"/>
      <c r="CXY63" s="73"/>
      <c r="CXZ63" s="73"/>
      <c r="CYA63" s="73"/>
      <c r="CYB63" s="73"/>
      <c r="CYC63" s="73"/>
      <c r="CYD63" s="73"/>
      <c r="CYE63" s="73"/>
      <c r="CYF63" s="73"/>
      <c r="CYG63" s="73"/>
      <c r="CYH63" s="73"/>
      <c r="CYI63" s="73"/>
      <c r="CYJ63" s="73"/>
      <c r="CYK63" s="73"/>
      <c r="CYL63" s="73"/>
      <c r="CYM63" s="73"/>
      <c r="CYN63" s="73"/>
      <c r="CYO63" s="73"/>
      <c r="CYP63" s="73"/>
      <c r="CYQ63" s="73"/>
      <c r="CYR63" s="73"/>
      <c r="CYS63" s="73"/>
      <c r="CYT63" s="73"/>
      <c r="CYU63" s="73"/>
      <c r="CYV63" s="73"/>
      <c r="CYW63" s="73"/>
      <c r="CYX63" s="73"/>
      <c r="CYY63" s="73"/>
      <c r="CYZ63" s="73"/>
      <c r="CZA63" s="73"/>
      <c r="CZB63" s="73"/>
      <c r="CZC63" s="73"/>
      <c r="CZD63" s="73"/>
      <c r="CZE63" s="73"/>
      <c r="CZF63" s="73"/>
      <c r="CZG63" s="73"/>
      <c r="CZH63" s="73"/>
      <c r="CZI63" s="73"/>
      <c r="CZJ63" s="73"/>
      <c r="CZK63" s="73"/>
      <c r="CZL63" s="73"/>
      <c r="CZM63" s="73"/>
      <c r="CZN63" s="73"/>
      <c r="CZO63" s="73"/>
      <c r="CZP63" s="73"/>
      <c r="CZQ63" s="73"/>
      <c r="CZR63" s="73"/>
      <c r="CZS63" s="73"/>
      <c r="CZT63" s="73"/>
      <c r="CZU63" s="73"/>
      <c r="CZV63" s="73"/>
      <c r="CZW63" s="73"/>
      <c r="CZX63" s="73"/>
      <c r="CZY63" s="73"/>
      <c r="CZZ63" s="73"/>
      <c r="DAA63" s="73"/>
      <c r="DAB63" s="73"/>
      <c r="DAC63" s="73"/>
      <c r="DAD63" s="73"/>
      <c r="DAE63" s="73"/>
      <c r="DAF63" s="73"/>
      <c r="DAG63" s="73"/>
      <c r="DAH63" s="73"/>
      <c r="DAI63" s="73"/>
      <c r="DAJ63" s="73"/>
      <c r="DAK63" s="73"/>
      <c r="DAL63" s="73"/>
      <c r="DAM63" s="73"/>
      <c r="DAN63" s="73"/>
      <c r="DAO63" s="73"/>
      <c r="DAP63" s="73"/>
      <c r="DAQ63" s="73"/>
      <c r="DAR63" s="73"/>
      <c r="DAS63" s="73"/>
      <c r="DAT63" s="73"/>
      <c r="DAU63" s="73"/>
      <c r="DAV63" s="73"/>
      <c r="DAW63" s="73"/>
      <c r="DAX63" s="73"/>
      <c r="DAY63" s="73"/>
      <c r="DAZ63" s="73"/>
      <c r="DBA63" s="73"/>
      <c r="DBB63" s="73"/>
      <c r="DBC63" s="73"/>
      <c r="DBD63" s="73"/>
      <c r="DBE63" s="73"/>
      <c r="DBF63" s="73"/>
      <c r="DBG63" s="73"/>
      <c r="DBH63" s="73"/>
      <c r="DBI63" s="73"/>
      <c r="DBJ63" s="73"/>
      <c r="DBK63" s="73"/>
      <c r="DBL63" s="73"/>
      <c r="DBM63" s="73"/>
      <c r="DBN63" s="73"/>
      <c r="DBO63" s="73"/>
      <c r="DBP63" s="73"/>
      <c r="DBQ63" s="73"/>
      <c r="DBR63" s="73"/>
      <c r="DBS63" s="73"/>
      <c r="DBT63" s="73"/>
      <c r="DBU63" s="73"/>
      <c r="DBV63" s="73"/>
      <c r="DBW63" s="73"/>
      <c r="DBX63" s="73"/>
      <c r="DBY63" s="73"/>
      <c r="DBZ63" s="73"/>
      <c r="DCA63" s="73"/>
      <c r="DCB63" s="73"/>
      <c r="DCC63" s="73"/>
      <c r="DCD63" s="73"/>
      <c r="DCE63" s="73"/>
      <c r="DCF63" s="73"/>
      <c r="DCG63" s="73"/>
      <c r="DCH63" s="73"/>
      <c r="DCI63" s="73"/>
      <c r="DCJ63" s="73"/>
      <c r="DCK63" s="73"/>
      <c r="DCL63" s="73"/>
      <c r="DCM63" s="73"/>
      <c r="DCN63" s="73"/>
      <c r="DCO63" s="73"/>
      <c r="DCP63" s="73"/>
      <c r="DCQ63" s="73"/>
      <c r="DCR63" s="73"/>
      <c r="DCS63" s="73"/>
      <c r="DCT63" s="73"/>
      <c r="DCU63" s="73"/>
      <c r="DCV63" s="73"/>
      <c r="DCW63" s="73"/>
      <c r="DCX63" s="73"/>
      <c r="DCY63" s="73"/>
      <c r="DCZ63" s="73"/>
      <c r="DDA63" s="73"/>
      <c r="DDB63" s="73"/>
      <c r="DDC63" s="73"/>
      <c r="DDD63" s="73"/>
      <c r="DDE63" s="73"/>
      <c r="DDF63" s="73"/>
      <c r="DDG63" s="73"/>
      <c r="DDH63" s="73"/>
      <c r="DDI63" s="73"/>
      <c r="DDJ63" s="73"/>
      <c r="DDK63" s="73"/>
      <c r="DDL63" s="73"/>
      <c r="DDM63" s="73"/>
      <c r="DDN63" s="73"/>
      <c r="DDO63" s="73"/>
      <c r="DDP63" s="73"/>
      <c r="DDQ63" s="73"/>
      <c r="DDR63" s="73"/>
      <c r="DDS63" s="73"/>
      <c r="DDT63" s="73"/>
      <c r="DDU63" s="73"/>
      <c r="DDV63" s="73"/>
      <c r="DDW63" s="73"/>
      <c r="DDX63" s="73"/>
      <c r="DDY63" s="73"/>
      <c r="DDZ63" s="73"/>
      <c r="DEA63" s="73"/>
      <c r="DEB63" s="73"/>
      <c r="DEC63" s="73"/>
      <c r="DED63" s="73"/>
      <c r="DEE63" s="73"/>
      <c r="DEF63" s="73"/>
      <c r="DEG63" s="73"/>
      <c r="DEH63" s="73"/>
      <c r="DEI63" s="73"/>
      <c r="DEJ63" s="73"/>
      <c r="DEK63" s="73"/>
      <c r="DEL63" s="73"/>
      <c r="DEM63" s="73"/>
      <c r="DEN63" s="73"/>
      <c r="DEO63" s="73"/>
      <c r="DEP63" s="73"/>
      <c r="DEQ63" s="73"/>
      <c r="DER63" s="73"/>
      <c r="DES63" s="73"/>
      <c r="DET63" s="73"/>
      <c r="DEU63" s="73"/>
      <c r="DEV63" s="73"/>
      <c r="DEW63" s="73"/>
      <c r="DEX63" s="73"/>
      <c r="DEY63" s="73"/>
      <c r="DEZ63" s="73"/>
      <c r="DFA63" s="73"/>
      <c r="DFB63" s="73"/>
      <c r="DFC63" s="73"/>
      <c r="DFD63" s="73"/>
      <c r="DFE63" s="73"/>
      <c r="DFF63" s="73"/>
      <c r="DFG63" s="73"/>
      <c r="DFH63" s="73"/>
      <c r="DFI63" s="73"/>
      <c r="DFJ63" s="73"/>
      <c r="DFK63" s="73"/>
      <c r="DFL63" s="73"/>
      <c r="DFM63" s="73"/>
      <c r="DFN63" s="73"/>
      <c r="DFO63" s="73"/>
      <c r="DFP63" s="73"/>
      <c r="DFQ63" s="73"/>
      <c r="DFR63" s="73"/>
      <c r="DFS63" s="73"/>
      <c r="DFT63" s="73"/>
      <c r="DFU63" s="73"/>
      <c r="DFV63" s="73"/>
      <c r="DFW63" s="73"/>
      <c r="DFX63" s="73"/>
      <c r="DFY63" s="73"/>
      <c r="DFZ63" s="73"/>
      <c r="DGA63" s="73"/>
      <c r="DGB63" s="73"/>
      <c r="DGC63" s="73"/>
      <c r="DGD63" s="73"/>
      <c r="DGE63" s="73"/>
      <c r="DGF63" s="73"/>
      <c r="DGG63" s="73"/>
      <c r="DGH63" s="73"/>
      <c r="DGI63" s="73"/>
      <c r="DGJ63" s="73"/>
      <c r="DGK63" s="73"/>
      <c r="DGL63" s="73"/>
      <c r="DGM63" s="73"/>
      <c r="DGN63" s="73"/>
      <c r="DGO63" s="73"/>
      <c r="DGP63" s="73"/>
      <c r="DGQ63" s="73"/>
      <c r="DGR63" s="73"/>
      <c r="DGS63" s="73"/>
      <c r="DGT63" s="73"/>
      <c r="DGU63" s="73"/>
      <c r="DGV63" s="73"/>
      <c r="DGW63" s="73"/>
      <c r="DGX63" s="73"/>
      <c r="DGY63" s="73"/>
      <c r="DGZ63" s="73"/>
      <c r="DHA63" s="73"/>
      <c r="DHB63" s="73"/>
      <c r="DHC63" s="73"/>
      <c r="DHD63" s="73"/>
      <c r="DHE63" s="73"/>
      <c r="DHF63" s="73"/>
      <c r="DHG63" s="73"/>
      <c r="DHH63" s="73"/>
      <c r="DHI63" s="73"/>
      <c r="DHJ63" s="73"/>
      <c r="DHK63" s="73"/>
      <c r="DHL63" s="73"/>
      <c r="DHM63" s="73"/>
      <c r="DHN63" s="73"/>
      <c r="DHO63" s="73"/>
      <c r="DHP63" s="73"/>
      <c r="DHQ63" s="73"/>
      <c r="DHR63" s="73"/>
      <c r="DHS63" s="73"/>
      <c r="DHT63" s="73"/>
      <c r="DHU63" s="73"/>
      <c r="DHV63" s="73"/>
      <c r="DHW63" s="73"/>
      <c r="DHX63" s="73"/>
      <c r="DHY63" s="73"/>
      <c r="DHZ63" s="73"/>
      <c r="DIA63" s="73"/>
      <c r="DIB63" s="73"/>
      <c r="DIC63" s="73"/>
      <c r="DID63" s="73"/>
      <c r="DIE63" s="73"/>
      <c r="DIF63" s="73"/>
      <c r="DIG63" s="73"/>
      <c r="DIH63" s="73"/>
      <c r="DII63" s="73"/>
      <c r="DIJ63" s="73"/>
      <c r="DIK63" s="73"/>
      <c r="DIL63" s="73"/>
      <c r="DIM63" s="73"/>
      <c r="DIN63" s="73"/>
      <c r="DIO63" s="73"/>
      <c r="DIP63" s="73"/>
      <c r="DIQ63" s="73"/>
      <c r="DIR63" s="73"/>
      <c r="DIS63" s="73"/>
      <c r="DIT63" s="73"/>
      <c r="DIU63" s="73"/>
      <c r="DIV63" s="73"/>
      <c r="DIW63" s="73"/>
      <c r="DIX63" s="73"/>
      <c r="DIY63" s="73"/>
      <c r="DIZ63" s="73"/>
      <c r="DJA63" s="73"/>
      <c r="DJB63" s="73"/>
      <c r="DJC63" s="73"/>
      <c r="DJD63" s="73"/>
      <c r="DJE63" s="73"/>
      <c r="DJF63" s="73"/>
      <c r="DJG63" s="73"/>
      <c r="DJH63" s="73"/>
      <c r="DJI63" s="73"/>
      <c r="DJJ63" s="73"/>
      <c r="DJK63" s="73"/>
      <c r="DJL63" s="73"/>
      <c r="DJM63" s="73"/>
      <c r="DJN63" s="73"/>
      <c r="DJO63" s="73"/>
      <c r="DJP63" s="73"/>
      <c r="DJQ63" s="73"/>
      <c r="DJR63" s="73"/>
      <c r="DJS63" s="73"/>
      <c r="DJT63" s="73"/>
      <c r="DJU63" s="73"/>
      <c r="DJV63" s="73"/>
      <c r="DJW63" s="73"/>
      <c r="DJX63" s="73"/>
      <c r="DJY63" s="73"/>
      <c r="DJZ63" s="73"/>
      <c r="DKA63" s="73"/>
      <c r="DKB63" s="73"/>
      <c r="DKC63" s="73"/>
      <c r="DKD63" s="73"/>
      <c r="DKE63" s="73"/>
      <c r="DKF63" s="73"/>
      <c r="DKG63" s="73"/>
      <c r="DKH63" s="73"/>
      <c r="DKI63" s="73"/>
      <c r="DKJ63" s="73"/>
      <c r="DKK63" s="73"/>
      <c r="DKL63" s="73"/>
      <c r="DKM63" s="73"/>
      <c r="DKN63" s="73"/>
      <c r="DKO63" s="73"/>
      <c r="DKP63" s="73"/>
      <c r="DKQ63" s="73"/>
      <c r="DKR63" s="73"/>
      <c r="DKS63" s="73"/>
      <c r="DKT63" s="73"/>
      <c r="DKU63" s="73"/>
      <c r="DKV63" s="73"/>
      <c r="DKW63" s="73"/>
      <c r="DKX63" s="73"/>
      <c r="DKY63" s="73"/>
      <c r="DKZ63" s="73"/>
      <c r="DLA63" s="73"/>
      <c r="DLB63" s="73"/>
      <c r="DLC63" s="73"/>
      <c r="DLD63" s="73"/>
      <c r="DLE63" s="73"/>
      <c r="DLF63" s="73"/>
      <c r="DLG63" s="73"/>
      <c r="DLH63" s="73"/>
      <c r="DLI63" s="73"/>
      <c r="DLJ63" s="73"/>
      <c r="DLK63" s="73"/>
      <c r="DLL63" s="73"/>
      <c r="DLM63" s="73"/>
      <c r="DLN63" s="73"/>
      <c r="DLO63" s="73"/>
      <c r="DLP63" s="73"/>
      <c r="DLQ63" s="73"/>
      <c r="DLR63" s="73"/>
      <c r="DLS63" s="73"/>
      <c r="DLT63" s="73"/>
      <c r="DLU63" s="73"/>
      <c r="DLV63" s="73"/>
      <c r="DLW63" s="73"/>
      <c r="DLX63" s="73"/>
      <c r="DLY63" s="73"/>
      <c r="DLZ63" s="73"/>
      <c r="DMA63" s="73"/>
      <c r="DMB63" s="73"/>
      <c r="DMC63" s="73"/>
      <c r="DMD63" s="73"/>
      <c r="DME63" s="73"/>
      <c r="DMF63" s="73"/>
      <c r="DMG63" s="73"/>
      <c r="DMH63" s="73"/>
      <c r="DMI63" s="73"/>
      <c r="DMJ63" s="73"/>
      <c r="DMK63" s="73"/>
      <c r="DML63" s="73"/>
      <c r="DMM63" s="73"/>
      <c r="DMN63" s="73"/>
      <c r="DMO63" s="73"/>
      <c r="DMP63" s="73"/>
      <c r="DMQ63" s="73"/>
      <c r="DMR63" s="73"/>
      <c r="DMS63" s="73"/>
      <c r="DMT63" s="73"/>
      <c r="DMU63" s="73"/>
      <c r="DMV63" s="73"/>
      <c r="DMW63" s="73"/>
      <c r="DMX63" s="73"/>
      <c r="DMY63" s="73"/>
      <c r="DMZ63" s="73"/>
      <c r="DNA63" s="73"/>
      <c r="DNB63" s="73"/>
      <c r="DNC63" s="73"/>
      <c r="DND63" s="73"/>
      <c r="DNE63" s="73"/>
      <c r="DNF63" s="73"/>
      <c r="DNG63" s="73"/>
      <c r="DNH63" s="73"/>
      <c r="DNI63" s="73"/>
      <c r="DNJ63" s="73"/>
      <c r="DNK63" s="73"/>
      <c r="DNL63" s="73"/>
      <c r="DNM63" s="73"/>
      <c r="DNN63" s="73"/>
      <c r="DNO63" s="73"/>
      <c r="DNP63" s="73"/>
      <c r="DNQ63" s="73"/>
      <c r="DNR63" s="73"/>
      <c r="DNS63" s="73"/>
      <c r="DNT63" s="73"/>
      <c r="DNU63" s="73"/>
      <c r="DNV63" s="73"/>
      <c r="DNW63" s="73"/>
      <c r="DNX63" s="73"/>
      <c r="DNY63" s="73"/>
      <c r="DNZ63" s="73"/>
      <c r="DOA63" s="73"/>
      <c r="DOB63" s="73"/>
      <c r="DOC63" s="73"/>
      <c r="DOD63" s="73"/>
      <c r="DOE63" s="73"/>
      <c r="DOF63" s="73"/>
      <c r="DOG63" s="73"/>
      <c r="DOH63" s="73"/>
      <c r="DOI63" s="73"/>
      <c r="DOJ63" s="73"/>
      <c r="DOK63" s="73"/>
      <c r="DOL63" s="73"/>
      <c r="DOM63" s="73"/>
      <c r="DON63" s="73"/>
      <c r="DOO63" s="73"/>
      <c r="DOP63" s="73"/>
      <c r="DOQ63" s="73"/>
      <c r="DOR63" s="73"/>
      <c r="DOS63" s="73"/>
      <c r="DOT63" s="73"/>
      <c r="DOU63" s="73"/>
      <c r="DOV63" s="73"/>
      <c r="DOW63" s="73"/>
      <c r="DOX63" s="73"/>
      <c r="DOY63" s="73"/>
      <c r="DOZ63" s="73"/>
      <c r="DPA63" s="73"/>
      <c r="DPB63" s="73"/>
      <c r="DPC63" s="73"/>
      <c r="DPD63" s="73"/>
      <c r="DPE63" s="73"/>
      <c r="DPF63" s="73"/>
      <c r="DPG63" s="73"/>
      <c r="DPH63" s="73"/>
      <c r="DPI63" s="73"/>
      <c r="DPJ63" s="73"/>
      <c r="DPK63" s="73"/>
      <c r="DPL63" s="73"/>
      <c r="DPM63" s="73"/>
      <c r="DPN63" s="73"/>
      <c r="DPO63" s="73"/>
      <c r="DPP63" s="73"/>
      <c r="DPQ63" s="73"/>
      <c r="DPR63" s="73"/>
      <c r="DPS63" s="73"/>
      <c r="DPT63" s="73"/>
      <c r="DPU63" s="73"/>
      <c r="DPV63" s="73"/>
      <c r="DPW63" s="73"/>
      <c r="DPX63" s="73"/>
      <c r="DPY63" s="73"/>
      <c r="DPZ63" s="73"/>
      <c r="DQA63" s="73"/>
      <c r="DQB63" s="73"/>
      <c r="DQC63" s="73"/>
      <c r="DQD63" s="73"/>
      <c r="DQE63" s="73"/>
      <c r="DQF63" s="73"/>
      <c r="DQG63" s="73"/>
      <c r="DQH63" s="73"/>
      <c r="DQI63" s="73"/>
      <c r="DQJ63" s="73"/>
      <c r="DQK63" s="73"/>
      <c r="DQL63" s="73"/>
      <c r="DQM63" s="73"/>
      <c r="DQN63" s="73"/>
      <c r="DQO63" s="73"/>
      <c r="DQP63" s="73"/>
      <c r="DQQ63" s="73"/>
      <c r="DQR63" s="73"/>
      <c r="DQS63" s="73"/>
      <c r="DQT63" s="73"/>
      <c r="DQU63" s="73"/>
      <c r="DQV63" s="73"/>
      <c r="DQW63" s="73"/>
      <c r="DQX63" s="73"/>
      <c r="DQY63" s="73"/>
      <c r="DQZ63" s="73"/>
      <c r="DRA63" s="73"/>
      <c r="DRB63" s="73"/>
      <c r="DRC63" s="73"/>
      <c r="DRD63" s="73"/>
      <c r="DRE63" s="73"/>
      <c r="DRF63" s="73"/>
      <c r="DRG63" s="73"/>
      <c r="DRH63" s="73"/>
      <c r="DRI63" s="73"/>
      <c r="DRJ63" s="73"/>
      <c r="DRK63" s="73"/>
      <c r="DRL63" s="73"/>
      <c r="DRM63" s="73"/>
      <c r="DRN63" s="73"/>
      <c r="DRO63" s="73"/>
      <c r="DRP63" s="73"/>
      <c r="DRQ63" s="73"/>
      <c r="DRR63" s="73"/>
      <c r="DRS63" s="73"/>
      <c r="DRT63" s="73"/>
      <c r="DRU63" s="73"/>
      <c r="DRV63" s="73"/>
      <c r="DRW63" s="73"/>
      <c r="DRX63" s="73"/>
      <c r="DRY63" s="73"/>
      <c r="DRZ63" s="73"/>
      <c r="DSA63" s="73"/>
      <c r="DSB63" s="73"/>
      <c r="DSC63" s="73"/>
      <c r="DSD63" s="73"/>
      <c r="DSE63" s="73"/>
      <c r="DSF63" s="73"/>
      <c r="DSG63" s="73"/>
      <c r="DSH63" s="73"/>
      <c r="DSI63" s="73"/>
      <c r="DSJ63" s="73"/>
      <c r="DSK63" s="73"/>
      <c r="DSL63" s="73"/>
      <c r="DSM63" s="73"/>
      <c r="DSN63" s="73"/>
      <c r="DSO63" s="73"/>
      <c r="DSP63" s="73"/>
      <c r="DSQ63" s="73"/>
      <c r="DSR63" s="73"/>
      <c r="DSS63" s="73"/>
      <c r="DST63" s="73"/>
      <c r="DSU63" s="73"/>
      <c r="DSV63" s="73"/>
      <c r="DSW63" s="73"/>
      <c r="DSX63" s="73"/>
      <c r="DSY63" s="73"/>
      <c r="DSZ63" s="73"/>
      <c r="DTA63" s="73"/>
      <c r="DTB63" s="73"/>
      <c r="DTC63" s="73"/>
      <c r="DTD63" s="73"/>
      <c r="DTE63" s="73"/>
      <c r="DTF63" s="73"/>
      <c r="DTG63" s="73"/>
      <c r="DTH63" s="73"/>
      <c r="DTI63" s="73"/>
      <c r="DTJ63" s="73"/>
      <c r="DTK63" s="73"/>
      <c r="DTL63" s="73"/>
      <c r="DTM63" s="73"/>
      <c r="DTN63" s="73"/>
      <c r="DTO63" s="73"/>
      <c r="DTP63" s="73"/>
      <c r="DTQ63" s="73"/>
      <c r="DTR63" s="73"/>
      <c r="DTS63" s="73"/>
      <c r="DTT63" s="73"/>
      <c r="DTU63" s="73"/>
      <c r="DTV63" s="73"/>
      <c r="DTW63" s="73"/>
      <c r="DTX63" s="73"/>
      <c r="DTY63" s="73"/>
      <c r="DTZ63" s="73"/>
      <c r="DUA63" s="73"/>
      <c r="DUB63" s="73"/>
      <c r="DUC63" s="73"/>
      <c r="DUD63" s="73"/>
      <c r="DUE63" s="73"/>
      <c r="DUF63" s="73"/>
      <c r="DUG63" s="73"/>
      <c r="DUH63" s="73"/>
      <c r="DUI63" s="73"/>
      <c r="DUJ63" s="73"/>
      <c r="DUK63" s="73"/>
      <c r="DUL63" s="73"/>
      <c r="DUM63" s="73"/>
      <c r="DUN63" s="73"/>
      <c r="DUO63" s="73"/>
      <c r="DUP63" s="73"/>
      <c r="DUQ63" s="73"/>
      <c r="DUR63" s="73"/>
      <c r="DUS63" s="73"/>
      <c r="DUT63" s="73"/>
      <c r="DUU63" s="73"/>
      <c r="DUV63" s="73"/>
      <c r="DUW63" s="73"/>
      <c r="DUX63" s="73"/>
      <c r="DUY63" s="73"/>
      <c r="DUZ63" s="73"/>
      <c r="DVA63" s="73"/>
      <c r="DVB63" s="73"/>
      <c r="DVC63" s="73"/>
      <c r="DVD63" s="73"/>
      <c r="DVE63" s="73"/>
      <c r="DVF63" s="73"/>
      <c r="DVG63" s="73"/>
      <c r="DVH63" s="73"/>
      <c r="DVI63" s="73"/>
      <c r="DVJ63" s="73"/>
      <c r="DVK63" s="73"/>
      <c r="DVL63" s="73"/>
      <c r="DVM63" s="73"/>
      <c r="DVN63" s="73"/>
      <c r="DVO63" s="73"/>
      <c r="DVP63" s="73"/>
      <c r="DVQ63" s="73"/>
      <c r="DVR63" s="73"/>
      <c r="DVS63" s="73"/>
      <c r="DVT63" s="73"/>
      <c r="DVU63" s="73"/>
      <c r="DVV63" s="73"/>
      <c r="DVW63" s="73"/>
      <c r="DVX63" s="73"/>
      <c r="DVY63" s="73"/>
      <c r="DVZ63" s="73"/>
      <c r="DWA63" s="73"/>
      <c r="DWB63" s="73"/>
      <c r="DWC63" s="73"/>
      <c r="DWD63" s="73"/>
      <c r="DWE63" s="73"/>
      <c r="DWF63" s="73"/>
      <c r="DWG63" s="73"/>
      <c r="DWH63" s="73"/>
      <c r="DWI63" s="73"/>
      <c r="DWJ63" s="73"/>
      <c r="DWK63" s="73"/>
      <c r="DWL63" s="73"/>
      <c r="DWM63" s="73"/>
      <c r="DWN63" s="73"/>
      <c r="DWO63" s="73"/>
      <c r="DWP63" s="73"/>
      <c r="DWQ63" s="73"/>
      <c r="DWR63" s="73"/>
      <c r="DWS63" s="73"/>
      <c r="DWT63" s="73"/>
      <c r="DWU63" s="73"/>
      <c r="DWV63" s="73"/>
      <c r="DWW63" s="73"/>
      <c r="DWX63" s="73"/>
      <c r="DWY63" s="73"/>
      <c r="DWZ63" s="73"/>
      <c r="DXA63" s="73"/>
      <c r="DXB63" s="73"/>
      <c r="DXC63" s="73"/>
      <c r="DXD63" s="73"/>
      <c r="DXE63" s="73"/>
      <c r="DXF63" s="73"/>
      <c r="DXG63" s="73"/>
      <c r="DXH63" s="73"/>
      <c r="DXI63" s="73"/>
      <c r="DXJ63" s="73"/>
      <c r="DXK63" s="73"/>
      <c r="DXL63" s="73"/>
      <c r="DXM63" s="73"/>
      <c r="DXN63" s="73"/>
      <c r="DXO63" s="73"/>
      <c r="DXP63" s="73"/>
      <c r="DXQ63" s="73"/>
      <c r="DXR63" s="73"/>
      <c r="DXS63" s="73"/>
      <c r="DXT63" s="73"/>
      <c r="DXU63" s="73"/>
      <c r="DXV63" s="73"/>
      <c r="DXW63" s="73"/>
      <c r="DXX63" s="73"/>
      <c r="DXY63" s="73"/>
      <c r="DXZ63" s="73"/>
      <c r="DYA63" s="73"/>
      <c r="DYB63" s="73"/>
      <c r="DYC63" s="73"/>
      <c r="DYD63" s="73"/>
      <c r="DYE63" s="73"/>
      <c r="DYF63" s="73"/>
      <c r="DYG63" s="73"/>
      <c r="DYH63" s="73"/>
      <c r="DYI63" s="73"/>
      <c r="DYJ63" s="73"/>
      <c r="DYK63" s="73"/>
      <c r="DYL63" s="73"/>
      <c r="DYM63" s="73"/>
      <c r="DYN63" s="73"/>
      <c r="DYO63" s="73"/>
      <c r="DYP63" s="73"/>
      <c r="DYQ63" s="73"/>
      <c r="DYR63" s="73"/>
      <c r="DYS63" s="73"/>
      <c r="DYT63" s="73"/>
      <c r="DYU63" s="73"/>
      <c r="DYV63" s="73"/>
      <c r="DYW63" s="73"/>
      <c r="DYX63" s="73"/>
      <c r="DYY63" s="73"/>
      <c r="DYZ63" s="73"/>
      <c r="DZA63" s="73"/>
      <c r="DZB63" s="73"/>
      <c r="DZC63" s="73"/>
      <c r="DZD63" s="73"/>
      <c r="DZE63" s="73"/>
      <c r="DZF63" s="73"/>
      <c r="DZG63" s="73"/>
      <c r="DZH63" s="73"/>
      <c r="DZI63" s="73"/>
      <c r="DZJ63" s="73"/>
      <c r="DZK63" s="73"/>
      <c r="DZL63" s="73"/>
      <c r="DZM63" s="73"/>
      <c r="DZN63" s="73"/>
      <c r="DZO63" s="73"/>
      <c r="DZP63" s="73"/>
      <c r="DZQ63" s="73"/>
      <c r="DZR63" s="73"/>
      <c r="DZS63" s="73"/>
      <c r="DZT63" s="73"/>
      <c r="DZU63" s="73"/>
      <c r="DZV63" s="73"/>
      <c r="DZW63" s="73"/>
      <c r="DZX63" s="73"/>
      <c r="DZY63" s="73"/>
      <c r="DZZ63" s="73"/>
      <c r="EAA63" s="73"/>
      <c r="EAB63" s="73"/>
      <c r="EAC63" s="73"/>
      <c r="EAD63" s="73"/>
      <c r="EAE63" s="73"/>
      <c r="EAF63" s="73"/>
      <c r="EAG63" s="73"/>
      <c r="EAH63" s="73"/>
      <c r="EAI63" s="73"/>
      <c r="EAJ63" s="73"/>
      <c r="EAK63" s="73"/>
      <c r="EAL63" s="73"/>
      <c r="EAM63" s="73"/>
      <c r="EAN63" s="73"/>
      <c r="EAO63" s="73"/>
      <c r="EAP63" s="73"/>
      <c r="EAQ63" s="73"/>
      <c r="EAR63" s="73"/>
      <c r="EAS63" s="73"/>
      <c r="EAT63" s="73"/>
      <c r="EAU63" s="73"/>
      <c r="EAV63" s="73"/>
      <c r="EAW63" s="73"/>
      <c r="EAX63" s="73"/>
      <c r="EAY63" s="73"/>
      <c r="EAZ63" s="73"/>
      <c r="EBA63" s="73"/>
      <c r="EBB63" s="73"/>
      <c r="EBC63" s="73"/>
      <c r="EBD63" s="73"/>
      <c r="EBE63" s="73"/>
      <c r="EBF63" s="73"/>
      <c r="EBG63" s="73"/>
      <c r="EBH63" s="73"/>
      <c r="EBI63" s="73"/>
      <c r="EBJ63" s="73"/>
      <c r="EBK63" s="73"/>
      <c r="EBL63" s="73"/>
      <c r="EBM63" s="73"/>
      <c r="EBN63" s="73"/>
      <c r="EBO63" s="73"/>
      <c r="EBP63" s="73"/>
      <c r="EBQ63" s="73"/>
      <c r="EBR63" s="73"/>
      <c r="EBS63" s="73"/>
      <c r="EBT63" s="73"/>
      <c r="EBU63" s="73"/>
      <c r="EBV63" s="73"/>
      <c r="EBW63" s="73"/>
      <c r="EBX63" s="73"/>
      <c r="EBY63" s="73"/>
      <c r="EBZ63" s="73"/>
      <c r="ECA63" s="73"/>
      <c r="ECB63" s="73"/>
      <c r="ECC63" s="73"/>
      <c r="ECD63" s="73"/>
      <c r="ECE63" s="73"/>
      <c r="ECF63" s="73"/>
      <c r="ECG63" s="73"/>
      <c r="ECH63" s="73"/>
      <c r="ECI63" s="73"/>
      <c r="ECJ63" s="73"/>
      <c r="ECK63" s="73"/>
      <c r="ECL63" s="73"/>
      <c r="ECM63" s="73"/>
      <c r="ECN63" s="73"/>
      <c r="ECO63" s="73"/>
      <c r="ECP63" s="73"/>
      <c r="ECQ63" s="73"/>
      <c r="ECR63" s="73"/>
      <c r="ECS63" s="73"/>
      <c r="ECT63" s="73"/>
      <c r="ECU63" s="73"/>
      <c r="ECV63" s="73"/>
      <c r="ECW63" s="73"/>
      <c r="ECX63" s="73"/>
      <c r="ECY63" s="73"/>
      <c r="ECZ63" s="73"/>
      <c r="EDA63" s="73"/>
      <c r="EDB63" s="73"/>
      <c r="EDC63" s="73"/>
      <c r="EDD63" s="73"/>
      <c r="EDE63" s="73"/>
      <c r="EDF63" s="73"/>
      <c r="EDG63" s="73"/>
      <c r="EDH63" s="73"/>
      <c r="EDI63" s="73"/>
      <c r="EDJ63" s="73"/>
      <c r="EDK63" s="73"/>
      <c r="EDL63" s="73"/>
      <c r="EDM63" s="73"/>
      <c r="EDN63" s="73"/>
      <c r="EDO63" s="73"/>
      <c r="EDP63" s="73"/>
      <c r="EDQ63" s="73"/>
      <c r="EDR63" s="73"/>
      <c r="EDS63" s="73"/>
      <c r="EDT63" s="73"/>
      <c r="EDU63" s="73"/>
      <c r="EDV63" s="73"/>
      <c r="EDW63" s="73"/>
      <c r="EDX63" s="73"/>
      <c r="EDY63" s="73"/>
      <c r="EDZ63" s="73"/>
      <c r="EEA63" s="73"/>
      <c r="EEB63" s="73"/>
      <c r="EEC63" s="73"/>
      <c r="EED63" s="73"/>
      <c r="EEE63" s="73"/>
      <c r="EEF63" s="73"/>
      <c r="EEG63" s="73"/>
      <c r="EEH63" s="73"/>
      <c r="EEI63" s="73"/>
      <c r="EEJ63" s="73"/>
      <c r="EEK63" s="73"/>
      <c r="EEL63" s="73"/>
      <c r="EEM63" s="73"/>
      <c r="EEN63" s="73"/>
      <c r="EEO63" s="73"/>
      <c r="EEP63" s="73"/>
      <c r="EEQ63" s="73"/>
      <c r="EER63" s="73"/>
      <c r="EES63" s="73"/>
      <c r="EET63" s="73"/>
      <c r="EEU63" s="73"/>
      <c r="EEV63" s="73"/>
      <c r="EEW63" s="73"/>
      <c r="EEX63" s="73"/>
      <c r="EEY63" s="73"/>
      <c r="EEZ63" s="73"/>
      <c r="EFA63" s="73"/>
      <c r="EFB63" s="73"/>
      <c r="EFC63" s="73"/>
      <c r="EFD63" s="73"/>
      <c r="EFE63" s="73"/>
      <c r="EFF63" s="73"/>
      <c r="EFG63" s="73"/>
      <c r="EFH63" s="73"/>
      <c r="EFI63" s="73"/>
      <c r="EFJ63" s="73"/>
      <c r="EFK63" s="73"/>
      <c r="EFL63" s="73"/>
      <c r="EFM63" s="73"/>
      <c r="EFN63" s="73"/>
      <c r="EFO63" s="73"/>
      <c r="EFP63" s="73"/>
      <c r="EFQ63" s="73"/>
      <c r="EFR63" s="73"/>
      <c r="EFS63" s="73"/>
      <c r="EFT63" s="73"/>
      <c r="EFU63" s="73"/>
      <c r="EFV63" s="73"/>
      <c r="EFW63" s="73"/>
      <c r="EFX63" s="73"/>
      <c r="EFY63" s="73"/>
      <c r="EFZ63" s="73"/>
      <c r="EGA63" s="73"/>
      <c r="EGB63" s="73"/>
      <c r="EGC63" s="73"/>
      <c r="EGD63" s="73"/>
      <c r="EGE63" s="73"/>
      <c r="EGF63" s="73"/>
      <c r="EGG63" s="73"/>
      <c r="EGH63" s="73"/>
      <c r="EGI63" s="73"/>
      <c r="EGJ63" s="73"/>
      <c r="EGK63" s="73"/>
      <c r="EGL63" s="73"/>
      <c r="EGM63" s="73"/>
      <c r="EGN63" s="73"/>
      <c r="EGO63" s="73"/>
      <c r="EGP63" s="73"/>
      <c r="EGQ63" s="73"/>
      <c r="EGR63" s="73"/>
      <c r="EGS63" s="73"/>
      <c r="EGT63" s="73"/>
      <c r="EGU63" s="73"/>
      <c r="EGV63" s="73"/>
      <c r="EGW63" s="73"/>
      <c r="EGX63" s="73"/>
      <c r="EGY63" s="73"/>
      <c r="EGZ63" s="73"/>
      <c r="EHA63" s="73"/>
      <c r="EHB63" s="73"/>
      <c r="EHC63" s="73"/>
      <c r="EHD63" s="73"/>
      <c r="EHE63" s="73"/>
      <c r="EHF63" s="73"/>
      <c r="EHG63" s="73"/>
      <c r="EHH63" s="73"/>
      <c r="EHI63" s="73"/>
      <c r="EHJ63" s="73"/>
      <c r="EHK63" s="73"/>
      <c r="EHL63" s="73"/>
      <c r="EHM63" s="73"/>
      <c r="EHN63" s="73"/>
      <c r="EHO63" s="73"/>
      <c r="EHP63" s="73"/>
      <c r="EHQ63" s="73"/>
      <c r="EHR63" s="73"/>
      <c r="EHS63" s="73"/>
      <c r="EHT63" s="73"/>
      <c r="EHU63" s="73"/>
      <c r="EHV63" s="73"/>
      <c r="EHW63" s="73"/>
      <c r="EHX63" s="73"/>
      <c r="EHY63" s="73"/>
      <c r="EHZ63" s="73"/>
      <c r="EIA63" s="73"/>
      <c r="EIB63" s="73"/>
      <c r="EIC63" s="73"/>
      <c r="EID63" s="73"/>
      <c r="EIE63" s="73"/>
      <c r="EIF63" s="73"/>
      <c r="EIG63" s="73"/>
      <c r="EIH63" s="73"/>
      <c r="EII63" s="73"/>
      <c r="EIJ63" s="73"/>
      <c r="EIK63" s="73"/>
      <c r="EIL63" s="73"/>
      <c r="EIM63" s="73"/>
      <c r="EIN63" s="73"/>
      <c r="EIO63" s="73"/>
      <c r="EIP63" s="73"/>
      <c r="EIQ63" s="73"/>
      <c r="EIR63" s="73"/>
      <c r="EIS63" s="73"/>
      <c r="EIT63" s="73"/>
      <c r="EIU63" s="73"/>
      <c r="EIV63" s="73"/>
      <c r="EIW63" s="73"/>
      <c r="EIX63" s="73"/>
      <c r="EIY63" s="73"/>
      <c r="EIZ63" s="73"/>
      <c r="EJA63" s="73"/>
      <c r="EJB63" s="73"/>
      <c r="EJC63" s="73"/>
      <c r="EJD63" s="73"/>
      <c r="EJE63" s="73"/>
      <c r="EJF63" s="73"/>
      <c r="EJG63" s="73"/>
      <c r="EJH63" s="73"/>
      <c r="EJI63" s="73"/>
      <c r="EJJ63" s="73"/>
      <c r="EJK63" s="73"/>
      <c r="EJL63" s="73"/>
      <c r="EJM63" s="73"/>
      <c r="EJN63" s="73"/>
      <c r="EJO63" s="73"/>
      <c r="EJP63" s="73"/>
      <c r="EJQ63" s="73"/>
      <c r="EJR63" s="73"/>
      <c r="EJS63" s="73"/>
      <c r="EJT63" s="73"/>
      <c r="EJU63" s="73"/>
      <c r="EJV63" s="73"/>
      <c r="EJW63" s="73"/>
      <c r="EJX63" s="73"/>
      <c r="EJY63" s="73"/>
      <c r="EJZ63" s="73"/>
      <c r="EKA63" s="73"/>
      <c r="EKB63" s="73"/>
      <c r="EKC63" s="73"/>
      <c r="EKD63" s="73"/>
      <c r="EKE63" s="73"/>
      <c r="EKF63" s="73"/>
      <c r="EKG63" s="73"/>
      <c r="EKH63" s="73"/>
      <c r="EKI63" s="73"/>
      <c r="EKJ63" s="73"/>
      <c r="EKK63" s="73"/>
      <c r="EKL63" s="73"/>
      <c r="EKM63" s="73"/>
      <c r="EKN63" s="73"/>
      <c r="EKO63" s="73"/>
      <c r="EKP63" s="73"/>
      <c r="EKQ63" s="73"/>
      <c r="EKR63" s="73"/>
      <c r="EKS63" s="73"/>
      <c r="EKT63" s="73"/>
      <c r="EKU63" s="73"/>
      <c r="EKV63" s="73"/>
      <c r="EKW63" s="73"/>
      <c r="EKX63" s="73"/>
      <c r="EKY63" s="73"/>
      <c r="EKZ63" s="73"/>
      <c r="ELA63" s="73"/>
      <c r="ELB63" s="73"/>
      <c r="ELC63" s="73"/>
      <c r="ELD63" s="73"/>
      <c r="ELE63" s="73"/>
      <c r="ELF63" s="73"/>
      <c r="ELG63" s="73"/>
      <c r="ELH63" s="73"/>
      <c r="ELI63" s="73"/>
      <c r="ELJ63" s="73"/>
      <c r="ELK63" s="73"/>
      <c r="ELL63" s="73"/>
      <c r="ELM63" s="73"/>
      <c r="ELN63" s="73"/>
      <c r="ELO63" s="73"/>
      <c r="ELP63" s="73"/>
      <c r="ELQ63" s="73"/>
      <c r="ELR63" s="73"/>
      <c r="ELS63" s="73"/>
      <c r="ELT63" s="73"/>
      <c r="ELU63" s="73"/>
      <c r="ELV63" s="73"/>
      <c r="ELW63" s="73"/>
      <c r="ELX63" s="73"/>
      <c r="ELY63" s="73"/>
      <c r="ELZ63" s="73"/>
      <c r="EMA63" s="73"/>
      <c r="EMB63" s="73"/>
      <c r="EMC63" s="73"/>
      <c r="EMD63" s="73"/>
      <c r="EME63" s="73"/>
      <c r="EMF63" s="73"/>
      <c r="EMG63" s="73"/>
      <c r="EMH63" s="73"/>
      <c r="EMI63" s="73"/>
      <c r="EMJ63" s="73"/>
      <c r="EMK63" s="73"/>
      <c r="EML63" s="73"/>
      <c r="EMM63" s="73"/>
      <c r="EMN63" s="73"/>
      <c r="EMO63" s="73"/>
      <c r="EMP63" s="73"/>
      <c r="EMQ63" s="73"/>
      <c r="EMR63" s="73"/>
      <c r="EMS63" s="73"/>
      <c r="EMT63" s="73"/>
      <c r="EMU63" s="73"/>
      <c r="EMV63" s="73"/>
      <c r="EMW63" s="73"/>
      <c r="EMX63" s="73"/>
      <c r="EMY63" s="73"/>
      <c r="EMZ63" s="73"/>
      <c r="ENA63" s="73"/>
      <c r="ENB63" s="73"/>
      <c r="ENC63" s="73"/>
      <c r="END63" s="73"/>
      <c r="ENE63" s="73"/>
      <c r="ENF63" s="73"/>
      <c r="ENG63" s="73"/>
      <c r="ENH63" s="73"/>
      <c r="ENI63" s="73"/>
      <c r="ENJ63" s="73"/>
      <c r="ENK63" s="73"/>
      <c r="ENL63" s="73"/>
      <c r="ENM63" s="73"/>
      <c r="ENN63" s="73"/>
      <c r="ENO63" s="73"/>
      <c r="ENP63" s="73"/>
      <c r="ENQ63" s="73"/>
      <c r="ENR63" s="73"/>
      <c r="ENS63" s="73"/>
      <c r="ENT63" s="73"/>
      <c r="ENU63" s="73"/>
      <c r="ENV63" s="73"/>
      <c r="ENW63" s="73"/>
      <c r="ENX63" s="73"/>
      <c r="ENY63" s="73"/>
      <c r="ENZ63" s="73"/>
      <c r="EOA63" s="73"/>
      <c r="EOB63" s="73"/>
      <c r="EOC63" s="73"/>
      <c r="EOD63" s="73"/>
      <c r="EOE63" s="73"/>
      <c r="EOF63" s="73"/>
      <c r="EOG63" s="73"/>
      <c r="EOH63" s="73"/>
      <c r="EOI63" s="73"/>
      <c r="EOJ63" s="73"/>
      <c r="EOK63" s="73"/>
      <c r="EOL63" s="73"/>
      <c r="EOM63" s="73"/>
      <c r="EON63" s="73"/>
      <c r="EOO63" s="73"/>
      <c r="EOP63" s="73"/>
      <c r="EOQ63" s="73"/>
      <c r="EOR63" s="73"/>
      <c r="EOS63" s="73"/>
      <c r="EOT63" s="73"/>
      <c r="EOU63" s="73"/>
      <c r="EOV63" s="73"/>
      <c r="EOW63" s="73"/>
      <c r="EOX63" s="73"/>
      <c r="EOY63" s="73"/>
      <c r="EOZ63" s="73"/>
      <c r="EPA63" s="73"/>
      <c r="EPB63" s="73"/>
      <c r="EPC63" s="73"/>
      <c r="EPD63" s="73"/>
      <c r="EPE63" s="73"/>
      <c r="EPF63" s="73"/>
      <c r="EPG63" s="73"/>
      <c r="EPH63" s="73"/>
      <c r="EPI63" s="73"/>
      <c r="EPJ63" s="73"/>
      <c r="EPK63" s="73"/>
      <c r="EPL63" s="73"/>
      <c r="EPM63" s="73"/>
      <c r="EPN63" s="73"/>
      <c r="EPO63" s="73"/>
      <c r="EPP63" s="73"/>
      <c r="EPQ63" s="73"/>
      <c r="EPR63" s="73"/>
      <c r="EPS63" s="73"/>
      <c r="EPT63" s="73"/>
      <c r="EPU63" s="73"/>
      <c r="EPV63" s="73"/>
      <c r="EPW63" s="73"/>
      <c r="EPX63" s="73"/>
      <c r="EPY63" s="73"/>
      <c r="EPZ63" s="73"/>
      <c r="EQA63" s="73"/>
      <c r="EQB63" s="73"/>
      <c r="EQC63" s="73"/>
      <c r="EQD63" s="73"/>
      <c r="EQE63" s="73"/>
      <c r="EQF63" s="73"/>
      <c r="EQG63" s="73"/>
      <c r="EQH63" s="73"/>
      <c r="EQI63" s="73"/>
      <c r="EQJ63" s="73"/>
      <c r="EQK63" s="73"/>
      <c r="EQL63" s="73"/>
      <c r="EQM63" s="73"/>
      <c r="EQN63" s="73"/>
      <c r="EQO63" s="73"/>
      <c r="EQP63" s="73"/>
      <c r="EQQ63" s="73"/>
      <c r="EQR63" s="73"/>
      <c r="EQS63" s="73"/>
      <c r="EQT63" s="73"/>
      <c r="EQU63" s="73"/>
      <c r="EQV63" s="73"/>
      <c r="EQW63" s="73"/>
      <c r="EQX63" s="73"/>
      <c r="EQY63" s="73"/>
      <c r="EQZ63" s="73"/>
      <c r="ERA63" s="73"/>
      <c r="ERB63" s="73"/>
      <c r="ERC63" s="73"/>
      <c r="ERD63" s="73"/>
      <c r="ERE63" s="73"/>
      <c r="ERF63" s="73"/>
      <c r="ERG63" s="73"/>
      <c r="ERH63" s="73"/>
      <c r="ERI63" s="73"/>
      <c r="ERJ63" s="73"/>
      <c r="ERK63" s="73"/>
      <c r="ERL63" s="73"/>
      <c r="ERM63" s="73"/>
      <c r="ERN63" s="73"/>
      <c r="ERO63" s="73"/>
      <c r="ERP63" s="73"/>
      <c r="ERQ63" s="73"/>
      <c r="ERR63" s="73"/>
      <c r="ERS63" s="73"/>
      <c r="ERT63" s="73"/>
      <c r="ERU63" s="73"/>
      <c r="ERV63" s="73"/>
      <c r="ERW63" s="73"/>
      <c r="ERX63" s="73"/>
      <c r="ERY63" s="73"/>
      <c r="ERZ63" s="73"/>
      <c r="ESA63" s="73"/>
      <c r="ESB63" s="73"/>
      <c r="ESC63" s="73"/>
      <c r="ESD63" s="73"/>
      <c r="ESE63" s="73"/>
      <c r="ESF63" s="73"/>
      <c r="ESG63" s="73"/>
      <c r="ESH63" s="73"/>
      <c r="ESI63" s="73"/>
      <c r="ESJ63" s="73"/>
      <c r="ESK63" s="73"/>
      <c r="ESL63" s="73"/>
      <c r="ESM63" s="73"/>
      <c r="ESN63" s="73"/>
      <c r="ESO63" s="73"/>
      <c r="ESP63" s="73"/>
      <c r="ESQ63" s="73"/>
      <c r="ESR63" s="73"/>
      <c r="ESS63" s="73"/>
      <c r="EST63" s="73"/>
      <c r="ESU63" s="73"/>
      <c r="ESV63" s="73"/>
      <c r="ESW63" s="73"/>
      <c r="ESX63" s="73"/>
      <c r="ESY63" s="73"/>
      <c r="ESZ63" s="73"/>
      <c r="ETA63" s="73"/>
      <c r="ETB63" s="73"/>
      <c r="ETC63" s="73"/>
      <c r="ETD63" s="73"/>
      <c r="ETE63" s="73"/>
      <c r="ETF63" s="73"/>
      <c r="ETG63" s="73"/>
      <c r="ETH63" s="73"/>
      <c r="ETI63" s="73"/>
      <c r="ETJ63" s="73"/>
      <c r="ETK63" s="73"/>
      <c r="ETL63" s="73"/>
      <c r="ETM63" s="73"/>
      <c r="ETN63" s="73"/>
      <c r="ETO63" s="73"/>
      <c r="ETP63" s="73"/>
      <c r="ETQ63" s="73"/>
      <c r="ETR63" s="73"/>
      <c r="ETS63" s="73"/>
      <c r="ETT63" s="73"/>
      <c r="ETU63" s="73"/>
      <c r="ETV63" s="73"/>
      <c r="ETW63" s="73"/>
      <c r="ETX63" s="73"/>
      <c r="ETY63" s="73"/>
      <c r="ETZ63" s="73"/>
      <c r="EUA63" s="73"/>
      <c r="EUB63" s="73"/>
      <c r="EUC63" s="73"/>
      <c r="EUD63" s="73"/>
      <c r="EUE63" s="73"/>
      <c r="EUF63" s="73"/>
      <c r="EUG63" s="73"/>
      <c r="EUH63" s="73"/>
      <c r="EUI63" s="73"/>
      <c r="EUJ63" s="73"/>
      <c r="EUK63" s="73"/>
      <c r="EUL63" s="73"/>
      <c r="EUM63" s="73"/>
      <c r="EUN63" s="73"/>
      <c r="EUO63" s="73"/>
      <c r="EUP63" s="73"/>
      <c r="EUQ63" s="73"/>
      <c r="EUR63" s="73"/>
      <c r="EUS63" s="73"/>
      <c r="EUT63" s="73"/>
      <c r="EUU63" s="73"/>
      <c r="EUV63" s="73"/>
      <c r="EUW63" s="73"/>
      <c r="EUX63" s="73"/>
      <c r="EUY63" s="73"/>
      <c r="EUZ63" s="73"/>
      <c r="EVA63" s="73"/>
      <c r="EVB63" s="73"/>
      <c r="EVC63" s="73"/>
      <c r="EVD63" s="73"/>
      <c r="EVE63" s="73"/>
      <c r="EVF63" s="73"/>
      <c r="EVG63" s="73"/>
      <c r="EVH63" s="73"/>
      <c r="EVI63" s="73"/>
      <c r="EVJ63" s="73"/>
      <c r="EVK63" s="73"/>
      <c r="EVL63" s="73"/>
      <c r="EVM63" s="73"/>
      <c r="EVN63" s="73"/>
      <c r="EVO63" s="73"/>
      <c r="EVP63" s="73"/>
      <c r="EVQ63" s="73"/>
      <c r="EVR63" s="73"/>
      <c r="EVS63" s="73"/>
      <c r="EVT63" s="73"/>
      <c r="EVU63" s="73"/>
      <c r="EVV63" s="73"/>
      <c r="EVW63" s="73"/>
      <c r="EVX63" s="73"/>
      <c r="EVY63" s="73"/>
      <c r="EVZ63" s="73"/>
      <c r="EWA63" s="73"/>
      <c r="EWB63" s="73"/>
      <c r="EWC63" s="73"/>
      <c r="EWD63" s="73"/>
      <c r="EWE63" s="73"/>
      <c r="EWF63" s="73"/>
      <c r="EWG63" s="73"/>
      <c r="EWH63" s="73"/>
      <c r="EWI63" s="73"/>
      <c r="EWJ63" s="73"/>
      <c r="EWK63" s="73"/>
      <c r="EWL63" s="73"/>
      <c r="EWM63" s="73"/>
      <c r="EWN63" s="73"/>
      <c r="EWO63" s="73"/>
      <c r="EWP63" s="73"/>
      <c r="EWQ63" s="73"/>
      <c r="EWR63" s="73"/>
      <c r="EWS63" s="73"/>
      <c r="EWT63" s="73"/>
      <c r="EWU63" s="73"/>
      <c r="EWV63" s="73"/>
      <c r="EWW63" s="73"/>
      <c r="EWX63" s="73"/>
      <c r="EWY63" s="73"/>
      <c r="EWZ63" s="73"/>
      <c r="EXA63" s="73"/>
      <c r="EXB63" s="73"/>
      <c r="EXC63" s="73"/>
      <c r="EXD63" s="73"/>
      <c r="EXE63" s="73"/>
      <c r="EXF63" s="73"/>
      <c r="EXG63" s="73"/>
      <c r="EXH63" s="73"/>
      <c r="EXI63" s="73"/>
      <c r="EXJ63" s="73"/>
      <c r="EXK63" s="73"/>
      <c r="EXL63" s="73"/>
      <c r="EXM63" s="73"/>
      <c r="EXN63" s="73"/>
      <c r="EXO63" s="73"/>
      <c r="EXP63" s="73"/>
      <c r="EXQ63" s="73"/>
      <c r="EXR63" s="73"/>
      <c r="EXS63" s="73"/>
      <c r="EXT63" s="73"/>
      <c r="EXU63" s="73"/>
      <c r="EXV63" s="73"/>
      <c r="EXW63" s="73"/>
      <c r="EXX63" s="73"/>
      <c r="EXY63" s="73"/>
      <c r="EXZ63" s="73"/>
      <c r="EYA63" s="73"/>
      <c r="EYB63" s="73"/>
      <c r="EYC63" s="73"/>
      <c r="EYD63" s="73"/>
      <c r="EYE63" s="73"/>
      <c r="EYF63" s="73"/>
      <c r="EYG63" s="73"/>
      <c r="EYH63" s="73"/>
      <c r="EYI63" s="73"/>
      <c r="EYJ63" s="73"/>
      <c r="EYK63" s="73"/>
      <c r="EYL63" s="73"/>
      <c r="EYM63" s="73"/>
      <c r="EYN63" s="73"/>
      <c r="EYO63" s="73"/>
      <c r="EYP63" s="73"/>
      <c r="EYQ63" s="73"/>
      <c r="EYR63" s="73"/>
      <c r="EYS63" s="73"/>
      <c r="EYT63" s="73"/>
      <c r="EYU63" s="73"/>
      <c r="EYV63" s="73"/>
      <c r="EYW63" s="73"/>
      <c r="EYX63" s="73"/>
      <c r="EYY63" s="73"/>
      <c r="EYZ63" s="73"/>
      <c r="EZA63" s="73"/>
      <c r="EZB63" s="73"/>
      <c r="EZC63" s="73"/>
      <c r="EZD63" s="73"/>
      <c r="EZE63" s="73"/>
      <c r="EZF63" s="73"/>
      <c r="EZG63" s="73"/>
      <c r="EZH63" s="73"/>
      <c r="EZI63" s="73"/>
      <c r="EZJ63" s="73"/>
      <c r="EZK63" s="73"/>
      <c r="EZL63" s="73"/>
      <c r="EZM63" s="73"/>
      <c r="EZN63" s="73"/>
      <c r="EZO63" s="73"/>
      <c r="EZP63" s="73"/>
      <c r="EZQ63" s="73"/>
      <c r="EZR63" s="73"/>
      <c r="EZS63" s="73"/>
      <c r="EZT63" s="73"/>
      <c r="EZU63" s="73"/>
      <c r="EZV63" s="73"/>
      <c r="EZW63" s="73"/>
      <c r="EZX63" s="73"/>
      <c r="EZY63" s="73"/>
      <c r="EZZ63" s="73"/>
      <c r="FAA63" s="73"/>
      <c r="FAB63" s="73"/>
      <c r="FAC63" s="73"/>
      <c r="FAD63" s="73"/>
      <c r="FAE63" s="73"/>
      <c r="FAF63" s="73"/>
      <c r="FAG63" s="73"/>
      <c r="FAH63" s="73"/>
      <c r="FAI63" s="73"/>
      <c r="FAJ63" s="73"/>
      <c r="FAK63" s="73"/>
      <c r="FAL63" s="73"/>
      <c r="FAM63" s="73"/>
      <c r="FAN63" s="73"/>
      <c r="FAO63" s="73"/>
      <c r="FAP63" s="73"/>
      <c r="FAQ63" s="73"/>
      <c r="FAR63" s="73"/>
      <c r="FAS63" s="73"/>
      <c r="FAT63" s="73"/>
      <c r="FAU63" s="73"/>
      <c r="FAV63" s="73"/>
      <c r="FAW63" s="73"/>
      <c r="FAX63" s="73"/>
      <c r="FAY63" s="73"/>
      <c r="FAZ63" s="73"/>
      <c r="FBA63" s="73"/>
      <c r="FBB63" s="73"/>
      <c r="FBC63" s="73"/>
      <c r="FBD63" s="73"/>
      <c r="FBE63" s="73"/>
      <c r="FBF63" s="73"/>
      <c r="FBG63" s="73"/>
      <c r="FBH63" s="73"/>
      <c r="FBI63" s="73"/>
      <c r="FBJ63" s="73"/>
      <c r="FBK63" s="73"/>
      <c r="FBL63" s="73"/>
      <c r="FBM63" s="73"/>
      <c r="FBN63" s="73"/>
      <c r="FBO63" s="73"/>
      <c r="FBP63" s="73"/>
      <c r="FBQ63" s="73"/>
      <c r="FBR63" s="73"/>
      <c r="FBS63" s="73"/>
      <c r="FBT63" s="73"/>
      <c r="FBU63" s="73"/>
      <c r="FBV63" s="73"/>
      <c r="FBW63" s="73"/>
      <c r="FBX63" s="73"/>
      <c r="FBY63" s="73"/>
      <c r="FBZ63" s="73"/>
      <c r="FCA63" s="73"/>
      <c r="FCB63" s="73"/>
      <c r="FCC63" s="73"/>
      <c r="FCD63" s="73"/>
      <c r="FCE63" s="73"/>
      <c r="FCF63" s="73"/>
      <c r="FCG63" s="73"/>
      <c r="FCH63" s="73"/>
      <c r="FCI63" s="73"/>
      <c r="FCJ63" s="73"/>
      <c r="FCK63" s="73"/>
      <c r="FCL63" s="73"/>
      <c r="FCM63" s="73"/>
      <c r="FCN63" s="73"/>
      <c r="FCO63" s="73"/>
      <c r="FCP63" s="73"/>
      <c r="FCQ63" s="73"/>
      <c r="FCR63" s="73"/>
      <c r="FCS63" s="73"/>
      <c r="FCT63" s="73"/>
      <c r="FCU63" s="73"/>
      <c r="FCV63" s="73"/>
      <c r="FCW63" s="73"/>
      <c r="FCX63" s="73"/>
      <c r="FCY63" s="73"/>
      <c r="FCZ63" s="73"/>
      <c r="FDA63" s="73"/>
      <c r="FDB63" s="73"/>
      <c r="FDC63" s="73"/>
      <c r="FDD63" s="73"/>
      <c r="FDE63" s="73"/>
      <c r="FDF63" s="73"/>
      <c r="FDG63" s="73"/>
      <c r="FDH63" s="73"/>
      <c r="FDI63" s="73"/>
      <c r="FDJ63" s="73"/>
      <c r="FDK63" s="73"/>
      <c r="FDL63" s="73"/>
      <c r="FDM63" s="73"/>
      <c r="FDN63" s="73"/>
      <c r="FDO63" s="73"/>
      <c r="FDP63" s="73"/>
      <c r="FDQ63" s="73"/>
      <c r="FDR63" s="73"/>
      <c r="FDS63" s="73"/>
      <c r="FDT63" s="73"/>
      <c r="FDU63" s="73"/>
      <c r="FDV63" s="73"/>
      <c r="FDW63" s="73"/>
      <c r="FDX63" s="73"/>
      <c r="FDY63" s="73"/>
      <c r="FDZ63" s="73"/>
      <c r="FEA63" s="73"/>
      <c r="FEB63" s="73"/>
      <c r="FEC63" s="73"/>
      <c r="FED63" s="73"/>
      <c r="FEE63" s="73"/>
      <c r="FEF63" s="73"/>
      <c r="FEG63" s="73"/>
      <c r="FEH63" s="73"/>
      <c r="FEI63" s="73"/>
      <c r="FEJ63" s="73"/>
      <c r="FEK63" s="73"/>
      <c r="FEL63" s="73"/>
      <c r="FEM63" s="73"/>
      <c r="FEN63" s="73"/>
      <c r="FEO63" s="73"/>
      <c r="FEP63" s="73"/>
      <c r="FEQ63" s="73"/>
      <c r="FER63" s="73"/>
      <c r="FES63" s="73"/>
      <c r="FET63" s="73"/>
      <c r="FEU63" s="73"/>
      <c r="FEV63" s="73"/>
      <c r="FEW63" s="73"/>
      <c r="FEX63" s="73"/>
      <c r="FEY63" s="73"/>
      <c r="FEZ63" s="73"/>
      <c r="FFA63" s="73"/>
      <c r="FFB63" s="73"/>
      <c r="FFC63" s="73"/>
      <c r="FFD63" s="73"/>
      <c r="FFE63" s="73"/>
      <c r="FFF63" s="73"/>
      <c r="FFG63" s="73"/>
      <c r="FFH63" s="73"/>
      <c r="FFI63" s="73"/>
      <c r="FFJ63" s="73"/>
      <c r="FFK63" s="73"/>
      <c r="FFL63" s="73"/>
      <c r="FFM63" s="73"/>
      <c r="FFN63" s="73"/>
      <c r="FFO63" s="73"/>
      <c r="FFP63" s="73"/>
      <c r="FFQ63" s="73"/>
      <c r="FFR63" s="73"/>
      <c r="FFS63" s="73"/>
      <c r="FFT63" s="73"/>
      <c r="FFU63" s="73"/>
      <c r="FFV63" s="73"/>
      <c r="FFW63" s="73"/>
      <c r="FFX63" s="73"/>
      <c r="FFY63" s="73"/>
      <c r="FFZ63" s="73"/>
      <c r="FGA63" s="73"/>
      <c r="FGB63" s="73"/>
      <c r="FGC63" s="73"/>
      <c r="FGD63" s="73"/>
      <c r="FGE63" s="73"/>
      <c r="FGF63" s="73"/>
      <c r="FGG63" s="73"/>
      <c r="FGH63" s="73"/>
      <c r="FGI63" s="73"/>
      <c r="FGJ63" s="73"/>
      <c r="FGK63" s="73"/>
      <c r="FGL63" s="73"/>
      <c r="FGM63" s="73"/>
      <c r="FGN63" s="73"/>
      <c r="FGO63" s="73"/>
      <c r="FGP63" s="73"/>
      <c r="FGQ63" s="73"/>
      <c r="FGR63" s="73"/>
      <c r="FGS63" s="73"/>
      <c r="FGT63" s="73"/>
      <c r="FGU63" s="73"/>
      <c r="FGV63" s="73"/>
      <c r="FGW63" s="73"/>
      <c r="FGX63" s="73"/>
      <c r="FGY63" s="73"/>
      <c r="FGZ63" s="73"/>
      <c r="FHA63" s="73"/>
      <c r="FHB63" s="73"/>
      <c r="FHC63" s="73"/>
      <c r="FHD63" s="73"/>
      <c r="FHE63" s="73"/>
      <c r="FHF63" s="73"/>
      <c r="FHG63" s="73"/>
      <c r="FHH63" s="73"/>
      <c r="FHI63" s="73"/>
      <c r="FHJ63" s="73"/>
      <c r="FHK63" s="73"/>
      <c r="FHL63" s="73"/>
      <c r="FHM63" s="73"/>
      <c r="FHN63" s="73"/>
      <c r="FHO63" s="73"/>
      <c r="FHP63" s="73"/>
      <c r="FHQ63" s="73"/>
      <c r="FHR63" s="73"/>
      <c r="FHS63" s="73"/>
      <c r="FHT63" s="73"/>
      <c r="FHU63" s="73"/>
      <c r="FHV63" s="73"/>
      <c r="FHW63" s="73"/>
      <c r="FHX63" s="73"/>
      <c r="FHY63" s="73"/>
      <c r="FHZ63" s="73"/>
      <c r="FIA63" s="73"/>
      <c r="FIB63" s="73"/>
      <c r="FIC63" s="73"/>
      <c r="FID63" s="73"/>
      <c r="FIE63" s="73"/>
      <c r="FIF63" s="73"/>
      <c r="FIG63" s="73"/>
      <c r="FIH63" s="73"/>
      <c r="FII63" s="73"/>
      <c r="FIJ63" s="73"/>
      <c r="FIK63" s="73"/>
      <c r="FIL63" s="73"/>
      <c r="FIM63" s="73"/>
      <c r="FIN63" s="73"/>
      <c r="FIO63" s="73"/>
      <c r="FIP63" s="73"/>
      <c r="FIQ63" s="73"/>
      <c r="FIR63" s="73"/>
      <c r="FIS63" s="73"/>
      <c r="FIT63" s="73"/>
      <c r="FIU63" s="73"/>
      <c r="FIV63" s="73"/>
      <c r="FIW63" s="73"/>
      <c r="FIX63" s="73"/>
      <c r="FIY63" s="73"/>
      <c r="FIZ63" s="73"/>
      <c r="FJA63" s="73"/>
      <c r="FJB63" s="73"/>
      <c r="FJC63" s="73"/>
      <c r="FJD63" s="73"/>
      <c r="FJE63" s="73"/>
      <c r="FJF63" s="73"/>
      <c r="FJG63" s="73"/>
      <c r="FJH63" s="73"/>
      <c r="FJI63" s="73"/>
      <c r="FJJ63" s="73"/>
      <c r="FJK63" s="73"/>
      <c r="FJL63" s="73"/>
      <c r="FJM63" s="73"/>
      <c r="FJN63" s="73"/>
      <c r="FJO63" s="73"/>
      <c r="FJP63" s="73"/>
      <c r="FJQ63" s="73"/>
      <c r="FJR63" s="73"/>
      <c r="FJS63" s="73"/>
      <c r="FJT63" s="73"/>
      <c r="FJU63" s="73"/>
      <c r="FJV63" s="73"/>
      <c r="FJW63" s="73"/>
      <c r="FJX63" s="73"/>
      <c r="FJY63" s="73"/>
      <c r="FJZ63" s="73"/>
      <c r="FKA63" s="73"/>
      <c r="FKB63" s="73"/>
      <c r="FKC63" s="73"/>
      <c r="FKD63" s="73"/>
      <c r="FKE63" s="73"/>
      <c r="FKF63" s="73"/>
      <c r="FKG63" s="73"/>
      <c r="FKH63" s="73"/>
      <c r="FKI63" s="73"/>
      <c r="FKJ63" s="73"/>
      <c r="FKK63" s="73"/>
      <c r="FKL63" s="73"/>
      <c r="FKM63" s="73"/>
      <c r="FKN63" s="73"/>
      <c r="FKO63" s="73"/>
      <c r="FKP63" s="73"/>
      <c r="FKQ63" s="73"/>
      <c r="FKR63" s="73"/>
      <c r="FKS63" s="73"/>
      <c r="FKT63" s="73"/>
      <c r="FKU63" s="73"/>
      <c r="FKV63" s="73"/>
      <c r="FKW63" s="73"/>
      <c r="FKX63" s="73"/>
      <c r="FKY63" s="73"/>
      <c r="FKZ63" s="73"/>
      <c r="FLA63" s="73"/>
      <c r="FLB63" s="73"/>
      <c r="FLC63" s="73"/>
      <c r="FLD63" s="73"/>
      <c r="FLE63" s="73"/>
      <c r="FLF63" s="73"/>
      <c r="FLG63" s="73"/>
      <c r="FLH63" s="73"/>
      <c r="FLI63" s="73"/>
      <c r="FLJ63" s="73"/>
      <c r="FLK63" s="73"/>
      <c r="FLL63" s="73"/>
      <c r="FLM63" s="73"/>
      <c r="FLN63" s="73"/>
      <c r="FLO63" s="73"/>
      <c r="FLP63" s="73"/>
      <c r="FLQ63" s="73"/>
      <c r="FLR63" s="73"/>
      <c r="FLS63" s="73"/>
      <c r="FLT63" s="73"/>
      <c r="FLU63" s="73"/>
      <c r="FLV63" s="73"/>
      <c r="FLW63" s="73"/>
      <c r="FLX63" s="73"/>
      <c r="FLY63" s="73"/>
      <c r="FLZ63" s="73"/>
      <c r="FMA63" s="73"/>
      <c r="FMB63" s="73"/>
      <c r="FMC63" s="73"/>
      <c r="FMD63" s="73"/>
      <c r="FME63" s="73"/>
      <c r="FMF63" s="73"/>
      <c r="FMG63" s="73"/>
      <c r="FMH63" s="73"/>
      <c r="FMI63" s="73"/>
      <c r="FMJ63" s="73"/>
      <c r="FMK63" s="73"/>
      <c r="FML63" s="73"/>
      <c r="FMM63" s="73"/>
      <c r="FMN63" s="73"/>
      <c r="FMO63" s="73"/>
      <c r="FMP63" s="73"/>
      <c r="FMQ63" s="73"/>
      <c r="FMR63" s="73"/>
      <c r="FMS63" s="73"/>
      <c r="FMT63" s="73"/>
      <c r="FMU63" s="73"/>
      <c r="FMV63" s="73"/>
      <c r="FMW63" s="73"/>
      <c r="FMX63" s="73"/>
      <c r="FMY63" s="73"/>
      <c r="FMZ63" s="73"/>
      <c r="FNA63" s="73"/>
      <c r="FNB63" s="73"/>
      <c r="FNC63" s="73"/>
      <c r="FND63" s="73"/>
      <c r="FNE63" s="73"/>
      <c r="FNF63" s="73"/>
      <c r="FNG63" s="73"/>
      <c r="FNH63" s="73"/>
      <c r="FNI63" s="73"/>
      <c r="FNJ63" s="73"/>
      <c r="FNK63" s="73"/>
      <c r="FNL63" s="73"/>
      <c r="FNM63" s="73"/>
      <c r="FNN63" s="73"/>
      <c r="FNO63" s="73"/>
      <c r="FNP63" s="73"/>
      <c r="FNQ63" s="73"/>
      <c r="FNR63" s="73"/>
      <c r="FNS63" s="73"/>
      <c r="FNT63" s="73"/>
      <c r="FNU63" s="73"/>
      <c r="FNV63" s="73"/>
      <c r="FNW63" s="73"/>
      <c r="FNX63" s="73"/>
      <c r="FNY63" s="73"/>
      <c r="FNZ63" s="73"/>
      <c r="FOA63" s="73"/>
      <c r="FOB63" s="73"/>
      <c r="FOC63" s="73"/>
      <c r="FOD63" s="73"/>
      <c r="FOE63" s="73"/>
      <c r="FOF63" s="73"/>
      <c r="FOG63" s="73"/>
      <c r="FOH63" s="73"/>
      <c r="FOI63" s="73"/>
      <c r="FOJ63" s="73"/>
      <c r="FOK63" s="73"/>
      <c r="FOL63" s="73"/>
      <c r="FOM63" s="73"/>
      <c r="FON63" s="73"/>
      <c r="FOO63" s="73"/>
      <c r="FOP63" s="73"/>
      <c r="FOQ63" s="73"/>
      <c r="FOR63" s="73"/>
      <c r="FOS63" s="73"/>
      <c r="FOT63" s="73"/>
      <c r="FOU63" s="73"/>
      <c r="FOV63" s="73"/>
      <c r="FOW63" s="73"/>
      <c r="FOX63" s="73"/>
      <c r="FOY63" s="73"/>
      <c r="FOZ63" s="73"/>
      <c r="FPA63" s="73"/>
      <c r="FPB63" s="73"/>
      <c r="FPC63" s="73"/>
      <c r="FPD63" s="73"/>
      <c r="FPE63" s="73"/>
      <c r="FPF63" s="73"/>
      <c r="FPG63" s="73"/>
      <c r="FPH63" s="73"/>
      <c r="FPI63" s="73"/>
      <c r="FPJ63" s="73"/>
      <c r="FPK63" s="73"/>
      <c r="FPL63" s="73"/>
      <c r="FPM63" s="73"/>
      <c r="FPN63" s="73"/>
      <c r="FPO63" s="73"/>
      <c r="FPP63" s="73"/>
      <c r="FPQ63" s="73"/>
      <c r="FPR63" s="73"/>
      <c r="FPS63" s="73"/>
      <c r="FPT63" s="73"/>
      <c r="FPU63" s="73"/>
      <c r="FPV63" s="73"/>
      <c r="FPW63" s="73"/>
      <c r="FPX63" s="73"/>
      <c r="FPY63" s="73"/>
      <c r="FPZ63" s="73"/>
      <c r="FQA63" s="73"/>
      <c r="FQB63" s="73"/>
      <c r="FQC63" s="73"/>
      <c r="FQD63" s="73"/>
      <c r="FQE63" s="73"/>
      <c r="FQF63" s="73"/>
      <c r="FQG63" s="73"/>
      <c r="FQH63" s="73"/>
      <c r="FQI63" s="73"/>
      <c r="FQJ63" s="73"/>
      <c r="FQK63" s="73"/>
      <c r="FQL63" s="73"/>
      <c r="FQM63" s="73"/>
      <c r="FQN63" s="73"/>
      <c r="FQO63" s="73"/>
      <c r="FQP63" s="73"/>
      <c r="FQQ63" s="73"/>
      <c r="FQR63" s="73"/>
      <c r="FQS63" s="73"/>
      <c r="FQT63" s="73"/>
      <c r="FQU63" s="73"/>
      <c r="FQV63" s="73"/>
      <c r="FQW63" s="73"/>
      <c r="FQX63" s="73"/>
      <c r="FQY63" s="73"/>
      <c r="FQZ63" s="73"/>
      <c r="FRA63" s="73"/>
      <c r="FRB63" s="73"/>
      <c r="FRC63" s="73"/>
      <c r="FRD63" s="73"/>
      <c r="FRE63" s="73"/>
      <c r="FRF63" s="73"/>
      <c r="FRG63" s="73"/>
      <c r="FRH63" s="73"/>
      <c r="FRI63" s="73"/>
      <c r="FRJ63" s="73"/>
      <c r="FRK63" s="73"/>
      <c r="FRL63" s="73"/>
      <c r="FRM63" s="73"/>
      <c r="FRN63" s="73"/>
      <c r="FRO63" s="73"/>
      <c r="FRP63" s="73"/>
      <c r="FRQ63" s="73"/>
      <c r="FRR63" s="73"/>
      <c r="FRS63" s="73"/>
      <c r="FRT63" s="73"/>
      <c r="FRU63" s="73"/>
      <c r="FRV63" s="73"/>
      <c r="FRW63" s="73"/>
      <c r="FRX63" s="73"/>
      <c r="FRY63" s="73"/>
      <c r="FRZ63" s="73"/>
      <c r="FSA63" s="73"/>
      <c r="FSB63" s="73"/>
      <c r="FSC63" s="73"/>
      <c r="FSD63" s="73"/>
      <c r="FSE63" s="73"/>
      <c r="FSF63" s="73"/>
      <c r="FSG63" s="73"/>
      <c r="FSH63" s="73"/>
      <c r="FSI63" s="73"/>
      <c r="FSJ63" s="73"/>
      <c r="FSK63" s="73"/>
      <c r="FSL63" s="73"/>
      <c r="FSM63" s="73"/>
      <c r="FSN63" s="73"/>
      <c r="FSO63" s="73"/>
      <c r="FSP63" s="73"/>
      <c r="FSQ63" s="73"/>
      <c r="FSR63" s="73"/>
      <c r="FSS63" s="73"/>
      <c r="FST63" s="73"/>
      <c r="FSU63" s="73"/>
      <c r="FSV63" s="73"/>
      <c r="FSW63" s="73"/>
      <c r="FSX63" s="73"/>
      <c r="FSY63" s="73"/>
      <c r="FSZ63" s="73"/>
      <c r="FTA63" s="73"/>
      <c r="FTB63" s="73"/>
      <c r="FTC63" s="73"/>
      <c r="FTD63" s="73"/>
      <c r="FTE63" s="73"/>
      <c r="FTF63" s="73"/>
      <c r="FTG63" s="73"/>
      <c r="FTH63" s="73"/>
      <c r="FTI63" s="73"/>
      <c r="FTJ63" s="73"/>
      <c r="FTK63" s="73"/>
      <c r="FTL63" s="73"/>
      <c r="FTM63" s="73"/>
      <c r="FTN63" s="73"/>
      <c r="FTO63" s="73"/>
      <c r="FTP63" s="73"/>
      <c r="FTQ63" s="73"/>
      <c r="FTR63" s="73"/>
      <c r="FTS63" s="73"/>
      <c r="FTT63" s="73"/>
      <c r="FTU63" s="73"/>
      <c r="FTV63" s="73"/>
      <c r="FTW63" s="73"/>
      <c r="FTX63" s="73"/>
      <c r="FTY63" s="73"/>
      <c r="FTZ63" s="73"/>
      <c r="FUA63" s="73"/>
      <c r="FUB63" s="73"/>
      <c r="FUC63" s="73"/>
      <c r="FUD63" s="73"/>
      <c r="FUE63" s="73"/>
      <c r="FUF63" s="73"/>
      <c r="FUG63" s="73"/>
      <c r="FUH63" s="73"/>
      <c r="FUI63" s="73"/>
      <c r="FUJ63" s="73"/>
      <c r="FUK63" s="73"/>
      <c r="FUL63" s="73"/>
      <c r="FUM63" s="73"/>
      <c r="FUN63" s="73"/>
      <c r="FUO63" s="73"/>
      <c r="FUP63" s="73"/>
      <c r="FUQ63" s="73"/>
      <c r="FUR63" s="73"/>
      <c r="FUS63" s="73"/>
      <c r="FUT63" s="73"/>
      <c r="FUU63" s="73"/>
      <c r="FUV63" s="73"/>
      <c r="FUW63" s="73"/>
      <c r="FUX63" s="73"/>
      <c r="FUY63" s="73"/>
      <c r="FUZ63" s="73"/>
      <c r="FVA63" s="73"/>
      <c r="FVB63" s="73"/>
      <c r="FVC63" s="73"/>
      <c r="FVD63" s="73"/>
      <c r="FVE63" s="73"/>
      <c r="FVF63" s="73"/>
      <c r="FVG63" s="73"/>
      <c r="FVH63" s="73"/>
      <c r="FVI63" s="73"/>
      <c r="FVJ63" s="73"/>
      <c r="FVK63" s="73"/>
      <c r="FVL63" s="73"/>
      <c r="FVM63" s="73"/>
      <c r="FVN63" s="73"/>
      <c r="FVO63" s="73"/>
      <c r="FVP63" s="73"/>
      <c r="FVQ63" s="73"/>
      <c r="FVR63" s="73"/>
      <c r="FVS63" s="73"/>
      <c r="FVT63" s="73"/>
      <c r="FVU63" s="73"/>
      <c r="FVV63" s="73"/>
      <c r="FVW63" s="73"/>
      <c r="FVX63" s="73"/>
      <c r="FVY63" s="73"/>
      <c r="FVZ63" s="73"/>
      <c r="FWA63" s="73"/>
      <c r="FWB63" s="73"/>
      <c r="FWC63" s="73"/>
      <c r="FWD63" s="73"/>
      <c r="FWE63" s="73"/>
      <c r="FWF63" s="73"/>
      <c r="FWG63" s="73"/>
      <c r="FWH63" s="73"/>
      <c r="FWI63" s="73"/>
      <c r="FWJ63" s="73"/>
      <c r="FWK63" s="73"/>
      <c r="FWL63" s="73"/>
      <c r="FWM63" s="73"/>
      <c r="FWN63" s="73"/>
      <c r="FWO63" s="73"/>
      <c r="FWP63" s="73"/>
      <c r="FWQ63" s="73"/>
      <c r="FWR63" s="73"/>
      <c r="FWS63" s="73"/>
      <c r="FWT63" s="73"/>
      <c r="FWU63" s="73"/>
      <c r="FWV63" s="73"/>
      <c r="FWW63" s="73"/>
      <c r="FWX63" s="73"/>
      <c r="FWY63" s="73"/>
      <c r="FWZ63" s="73"/>
      <c r="FXA63" s="73"/>
      <c r="FXB63" s="73"/>
      <c r="FXC63" s="73"/>
      <c r="FXD63" s="73"/>
      <c r="FXE63" s="73"/>
      <c r="FXF63" s="73"/>
      <c r="FXG63" s="73"/>
      <c r="FXH63" s="73"/>
      <c r="FXI63" s="73"/>
      <c r="FXJ63" s="73"/>
      <c r="FXK63" s="73"/>
      <c r="FXL63" s="73"/>
      <c r="FXM63" s="73"/>
      <c r="FXN63" s="73"/>
      <c r="FXO63" s="73"/>
      <c r="FXP63" s="73"/>
      <c r="FXQ63" s="73"/>
      <c r="FXR63" s="73"/>
      <c r="FXS63" s="73"/>
      <c r="FXT63" s="73"/>
      <c r="FXU63" s="73"/>
      <c r="FXV63" s="73"/>
      <c r="FXW63" s="73"/>
      <c r="FXX63" s="73"/>
      <c r="FXY63" s="73"/>
      <c r="FXZ63" s="73"/>
      <c r="FYA63" s="73"/>
      <c r="FYB63" s="73"/>
      <c r="FYC63" s="73"/>
      <c r="FYD63" s="73"/>
      <c r="FYE63" s="73"/>
      <c r="FYF63" s="73"/>
      <c r="FYG63" s="73"/>
      <c r="FYH63" s="73"/>
      <c r="FYI63" s="73"/>
      <c r="FYJ63" s="73"/>
      <c r="FYK63" s="73"/>
      <c r="FYL63" s="73"/>
      <c r="FYM63" s="73"/>
      <c r="FYN63" s="73"/>
      <c r="FYO63" s="73"/>
      <c r="FYP63" s="73"/>
      <c r="FYQ63" s="73"/>
      <c r="FYR63" s="73"/>
      <c r="FYS63" s="73"/>
      <c r="FYT63" s="73"/>
      <c r="FYU63" s="73"/>
      <c r="FYV63" s="73"/>
      <c r="FYW63" s="73"/>
      <c r="FYX63" s="73"/>
      <c r="FYY63" s="73"/>
      <c r="FYZ63" s="73"/>
      <c r="FZA63" s="73"/>
      <c r="FZB63" s="73"/>
      <c r="FZC63" s="73"/>
      <c r="FZD63" s="73"/>
      <c r="FZE63" s="73"/>
      <c r="FZF63" s="73"/>
      <c r="FZG63" s="73"/>
      <c r="FZH63" s="73"/>
      <c r="FZI63" s="73"/>
      <c r="FZJ63" s="73"/>
      <c r="FZK63" s="73"/>
      <c r="FZL63" s="73"/>
      <c r="FZM63" s="73"/>
      <c r="FZN63" s="73"/>
      <c r="FZO63" s="73"/>
      <c r="FZP63" s="73"/>
      <c r="FZQ63" s="73"/>
      <c r="FZR63" s="73"/>
      <c r="FZS63" s="73"/>
      <c r="FZT63" s="73"/>
      <c r="FZU63" s="73"/>
      <c r="FZV63" s="73"/>
      <c r="FZW63" s="73"/>
      <c r="FZX63" s="73"/>
      <c r="FZY63" s="73"/>
      <c r="FZZ63" s="73"/>
      <c r="GAA63" s="73"/>
      <c r="GAB63" s="73"/>
      <c r="GAC63" s="73"/>
      <c r="GAD63" s="73"/>
      <c r="GAE63" s="73"/>
      <c r="GAF63" s="73"/>
      <c r="GAG63" s="73"/>
      <c r="GAH63" s="73"/>
      <c r="GAI63" s="73"/>
      <c r="GAJ63" s="73"/>
      <c r="GAK63" s="73"/>
      <c r="GAL63" s="73"/>
      <c r="GAM63" s="73"/>
      <c r="GAN63" s="73"/>
      <c r="GAO63" s="73"/>
      <c r="GAP63" s="73"/>
      <c r="GAQ63" s="73"/>
      <c r="GAR63" s="73"/>
      <c r="GAS63" s="73"/>
      <c r="GAT63" s="73"/>
      <c r="GAU63" s="73"/>
      <c r="GAV63" s="73"/>
      <c r="GAW63" s="73"/>
      <c r="GAX63" s="73"/>
      <c r="GAY63" s="73"/>
      <c r="GAZ63" s="73"/>
      <c r="GBA63" s="73"/>
      <c r="GBB63" s="73"/>
      <c r="GBC63" s="73"/>
      <c r="GBD63" s="73"/>
      <c r="GBE63" s="73"/>
      <c r="GBF63" s="73"/>
      <c r="GBG63" s="73"/>
      <c r="GBH63" s="73"/>
      <c r="GBI63" s="73"/>
      <c r="GBJ63" s="73"/>
      <c r="GBK63" s="73"/>
      <c r="GBL63" s="73"/>
      <c r="GBM63" s="73"/>
      <c r="GBN63" s="73"/>
      <c r="GBO63" s="73"/>
      <c r="GBP63" s="73"/>
      <c r="GBQ63" s="73"/>
      <c r="GBR63" s="73"/>
      <c r="GBS63" s="73"/>
      <c r="GBT63" s="73"/>
      <c r="GBU63" s="73"/>
      <c r="GBV63" s="73"/>
      <c r="GBW63" s="73"/>
      <c r="GBX63" s="73"/>
      <c r="GBY63" s="73"/>
      <c r="GBZ63" s="73"/>
      <c r="GCA63" s="73"/>
      <c r="GCB63" s="73"/>
      <c r="GCC63" s="73"/>
      <c r="GCD63" s="73"/>
      <c r="GCE63" s="73"/>
      <c r="GCF63" s="73"/>
      <c r="GCG63" s="73"/>
      <c r="GCH63" s="73"/>
      <c r="GCI63" s="73"/>
      <c r="GCJ63" s="73"/>
      <c r="GCK63" s="73"/>
      <c r="GCL63" s="73"/>
      <c r="GCM63" s="73"/>
      <c r="GCN63" s="73"/>
      <c r="GCO63" s="73"/>
      <c r="GCP63" s="73"/>
      <c r="GCQ63" s="73"/>
      <c r="GCR63" s="73"/>
      <c r="GCS63" s="73"/>
      <c r="GCT63" s="73"/>
      <c r="GCU63" s="73"/>
      <c r="GCV63" s="73"/>
      <c r="GCW63" s="73"/>
      <c r="GCX63" s="73"/>
      <c r="GCY63" s="73"/>
      <c r="GCZ63" s="73"/>
      <c r="GDA63" s="73"/>
      <c r="GDB63" s="73"/>
      <c r="GDC63" s="73"/>
      <c r="GDD63" s="73"/>
      <c r="GDE63" s="73"/>
      <c r="GDF63" s="73"/>
      <c r="GDG63" s="73"/>
      <c r="GDH63" s="73"/>
      <c r="GDI63" s="73"/>
      <c r="GDJ63" s="73"/>
      <c r="GDK63" s="73"/>
      <c r="GDL63" s="73"/>
      <c r="GDM63" s="73"/>
      <c r="GDN63" s="73"/>
      <c r="GDO63" s="73"/>
      <c r="GDP63" s="73"/>
      <c r="GDQ63" s="73"/>
      <c r="GDR63" s="73"/>
      <c r="GDS63" s="73"/>
      <c r="GDT63" s="73"/>
      <c r="GDU63" s="73"/>
      <c r="GDV63" s="73"/>
      <c r="GDW63" s="73"/>
      <c r="GDX63" s="73"/>
      <c r="GDY63" s="73"/>
      <c r="GDZ63" s="73"/>
      <c r="GEA63" s="73"/>
      <c r="GEB63" s="73"/>
      <c r="GEC63" s="73"/>
      <c r="GED63" s="73"/>
      <c r="GEE63" s="73"/>
      <c r="GEF63" s="73"/>
      <c r="GEG63" s="73"/>
      <c r="GEH63" s="73"/>
      <c r="GEI63" s="73"/>
      <c r="GEJ63" s="73"/>
      <c r="GEK63" s="73"/>
      <c r="GEL63" s="73"/>
      <c r="GEM63" s="73"/>
      <c r="GEN63" s="73"/>
      <c r="GEO63" s="73"/>
      <c r="GEP63" s="73"/>
      <c r="GEQ63" s="73"/>
      <c r="GER63" s="73"/>
      <c r="GES63" s="73"/>
      <c r="GET63" s="73"/>
      <c r="GEU63" s="73"/>
      <c r="GEV63" s="73"/>
      <c r="GEW63" s="73"/>
      <c r="GEX63" s="73"/>
      <c r="GEY63" s="73"/>
      <c r="GEZ63" s="73"/>
      <c r="GFA63" s="73"/>
      <c r="GFB63" s="73"/>
      <c r="GFC63" s="73"/>
      <c r="GFD63" s="73"/>
      <c r="GFE63" s="73"/>
      <c r="GFF63" s="73"/>
      <c r="GFG63" s="73"/>
      <c r="GFH63" s="73"/>
      <c r="GFI63" s="73"/>
      <c r="GFJ63" s="73"/>
      <c r="GFK63" s="73"/>
      <c r="GFL63" s="73"/>
      <c r="GFM63" s="73"/>
      <c r="GFN63" s="73"/>
      <c r="GFO63" s="73"/>
      <c r="GFP63" s="73"/>
      <c r="GFQ63" s="73"/>
      <c r="GFR63" s="73"/>
      <c r="GFS63" s="73"/>
      <c r="GFT63" s="73"/>
      <c r="GFU63" s="73"/>
      <c r="GFV63" s="73"/>
      <c r="GFW63" s="73"/>
      <c r="GFX63" s="73"/>
      <c r="GFY63" s="73"/>
      <c r="GFZ63" s="73"/>
      <c r="GGA63" s="73"/>
      <c r="GGB63" s="73"/>
      <c r="GGC63" s="73"/>
      <c r="GGD63" s="73"/>
      <c r="GGE63" s="73"/>
      <c r="GGF63" s="73"/>
      <c r="GGG63" s="73"/>
      <c r="GGH63" s="73"/>
      <c r="GGI63" s="73"/>
      <c r="GGJ63" s="73"/>
      <c r="GGK63" s="73"/>
      <c r="GGL63" s="73"/>
      <c r="GGM63" s="73"/>
      <c r="GGN63" s="73"/>
      <c r="GGO63" s="73"/>
      <c r="GGP63" s="73"/>
      <c r="GGQ63" s="73"/>
      <c r="GGR63" s="73"/>
      <c r="GGS63" s="73"/>
      <c r="GGT63" s="73"/>
      <c r="GGU63" s="73"/>
      <c r="GGV63" s="73"/>
      <c r="GGW63" s="73"/>
      <c r="GGX63" s="73"/>
      <c r="GGY63" s="73"/>
      <c r="GGZ63" s="73"/>
      <c r="GHA63" s="73"/>
      <c r="GHB63" s="73"/>
      <c r="GHC63" s="73"/>
      <c r="GHD63" s="73"/>
      <c r="GHE63" s="73"/>
      <c r="GHF63" s="73"/>
      <c r="GHG63" s="73"/>
      <c r="GHH63" s="73"/>
      <c r="GHI63" s="73"/>
      <c r="GHJ63" s="73"/>
      <c r="GHK63" s="73"/>
      <c r="GHL63" s="73"/>
      <c r="GHM63" s="73"/>
      <c r="GHN63" s="73"/>
      <c r="GHO63" s="73"/>
      <c r="GHP63" s="73"/>
      <c r="GHQ63" s="73"/>
      <c r="GHR63" s="73"/>
      <c r="GHS63" s="73"/>
      <c r="GHT63" s="73"/>
      <c r="GHU63" s="73"/>
      <c r="GHV63" s="73"/>
      <c r="GHW63" s="73"/>
      <c r="GHX63" s="73"/>
      <c r="GHY63" s="73"/>
      <c r="GHZ63" s="73"/>
      <c r="GIA63" s="73"/>
      <c r="GIB63" s="73"/>
      <c r="GIC63" s="73"/>
      <c r="GID63" s="73"/>
      <c r="GIE63" s="73"/>
      <c r="GIF63" s="73"/>
      <c r="GIG63" s="73"/>
      <c r="GIH63" s="73"/>
      <c r="GII63" s="73"/>
      <c r="GIJ63" s="73"/>
      <c r="GIK63" s="73"/>
      <c r="GIL63" s="73"/>
      <c r="GIM63" s="73"/>
      <c r="GIN63" s="73"/>
      <c r="GIO63" s="73"/>
      <c r="GIP63" s="73"/>
      <c r="GIQ63" s="73"/>
      <c r="GIR63" s="73"/>
      <c r="GIS63" s="73"/>
      <c r="GIT63" s="73"/>
      <c r="GIU63" s="73"/>
      <c r="GIV63" s="73"/>
      <c r="GIW63" s="73"/>
      <c r="GIX63" s="73"/>
      <c r="GIY63" s="73"/>
      <c r="GIZ63" s="73"/>
      <c r="GJA63" s="73"/>
      <c r="GJB63" s="73"/>
      <c r="GJC63" s="73"/>
      <c r="GJD63" s="73"/>
      <c r="GJE63" s="73"/>
      <c r="GJF63" s="73"/>
      <c r="GJG63" s="73"/>
      <c r="GJH63" s="73"/>
      <c r="GJI63" s="73"/>
      <c r="GJJ63" s="73"/>
      <c r="GJK63" s="73"/>
      <c r="GJL63" s="73"/>
      <c r="GJM63" s="73"/>
      <c r="GJN63" s="73"/>
      <c r="GJO63" s="73"/>
      <c r="GJP63" s="73"/>
      <c r="GJQ63" s="73"/>
      <c r="GJR63" s="73"/>
      <c r="GJS63" s="73"/>
      <c r="GJT63" s="73"/>
      <c r="GJU63" s="73"/>
      <c r="GJV63" s="73"/>
      <c r="GJW63" s="73"/>
      <c r="GJX63" s="73"/>
      <c r="GJY63" s="73"/>
      <c r="GJZ63" s="73"/>
      <c r="GKA63" s="73"/>
      <c r="GKB63" s="73"/>
      <c r="GKC63" s="73"/>
      <c r="GKD63" s="73"/>
      <c r="GKE63" s="73"/>
      <c r="GKF63" s="73"/>
      <c r="GKG63" s="73"/>
      <c r="GKH63" s="73"/>
      <c r="GKI63" s="73"/>
      <c r="GKJ63" s="73"/>
      <c r="GKK63" s="73"/>
      <c r="GKL63" s="73"/>
      <c r="GKM63" s="73"/>
      <c r="GKN63" s="73"/>
      <c r="GKO63" s="73"/>
      <c r="GKP63" s="73"/>
      <c r="GKQ63" s="73"/>
      <c r="GKR63" s="73"/>
      <c r="GKS63" s="73"/>
      <c r="GKT63" s="73"/>
      <c r="GKU63" s="73"/>
      <c r="GKV63" s="73"/>
      <c r="GKW63" s="73"/>
      <c r="GKX63" s="73"/>
      <c r="GKY63" s="73"/>
      <c r="GKZ63" s="73"/>
      <c r="GLA63" s="73"/>
      <c r="GLB63" s="73"/>
      <c r="GLC63" s="73"/>
      <c r="GLD63" s="73"/>
      <c r="GLE63" s="73"/>
      <c r="GLF63" s="73"/>
      <c r="GLG63" s="73"/>
      <c r="GLH63" s="73"/>
      <c r="GLI63" s="73"/>
      <c r="GLJ63" s="73"/>
      <c r="GLK63" s="73"/>
      <c r="GLL63" s="73"/>
      <c r="GLM63" s="73"/>
      <c r="GLN63" s="73"/>
      <c r="GLO63" s="73"/>
      <c r="GLP63" s="73"/>
      <c r="GLQ63" s="73"/>
      <c r="GLR63" s="73"/>
      <c r="GLS63" s="73"/>
      <c r="GLT63" s="73"/>
      <c r="GLU63" s="73"/>
      <c r="GLV63" s="73"/>
      <c r="GLW63" s="73"/>
      <c r="GLX63" s="73"/>
      <c r="GLY63" s="73"/>
      <c r="GLZ63" s="73"/>
      <c r="GMA63" s="73"/>
      <c r="GMB63" s="73"/>
      <c r="GMC63" s="73"/>
      <c r="GMD63" s="73"/>
      <c r="GME63" s="73"/>
      <c r="GMF63" s="73"/>
      <c r="GMG63" s="73"/>
      <c r="GMH63" s="73"/>
      <c r="GMI63" s="73"/>
      <c r="GMJ63" s="73"/>
      <c r="GMK63" s="73"/>
      <c r="GML63" s="73"/>
      <c r="GMM63" s="73"/>
      <c r="GMN63" s="73"/>
      <c r="GMO63" s="73"/>
      <c r="GMP63" s="73"/>
      <c r="GMQ63" s="73"/>
      <c r="GMR63" s="73"/>
      <c r="GMS63" s="73"/>
      <c r="GMT63" s="73"/>
      <c r="GMU63" s="73"/>
      <c r="GMV63" s="73"/>
      <c r="GMW63" s="73"/>
      <c r="GMX63" s="73"/>
      <c r="GMY63" s="73"/>
      <c r="GMZ63" s="73"/>
      <c r="GNA63" s="73"/>
      <c r="GNB63" s="73"/>
      <c r="GNC63" s="73"/>
      <c r="GND63" s="73"/>
      <c r="GNE63" s="73"/>
      <c r="GNF63" s="73"/>
      <c r="GNG63" s="73"/>
      <c r="GNH63" s="73"/>
      <c r="GNI63" s="73"/>
      <c r="GNJ63" s="73"/>
      <c r="GNK63" s="73"/>
      <c r="GNL63" s="73"/>
      <c r="GNM63" s="73"/>
      <c r="GNN63" s="73"/>
      <c r="GNO63" s="73"/>
      <c r="GNP63" s="73"/>
      <c r="GNQ63" s="73"/>
      <c r="GNR63" s="73"/>
      <c r="GNS63" s="73"/>
      <c r="GNT63" s="73"/>
      <c r="GNU63" s="73"/>
      <c r="GNV63" s="73"/>
      <c r="GNW63" s="73"/>
      <c r="GNX63" s="73"/>
      <c r="GNY63" s="73"/>
      <c r="GNZ63" s="73"/>
      <c r="GOA63" s="73"/>
      <c r="GOB63" s="73"/>
      <c r="GOC63" s="73"/>
      <c r="GOD63" s="73"/>
      <c r="GOE63" s="73"/>
      <c r="GOF63" s="73"/>
      <c r="GOG63" s="73"/>
      <c r="GOH63" s="73"/>
      <c r="GOI63" s="73"/>
      <c r="GOJ63" s="73"/>
      <c r="GOK63" s="73"/>
      <c r="GOL63" s="73"/>
      <c r="GOM63" s="73"/>
      <c r="GON63" s="73"/>
      <c r="GOO63" s="73"/>
      <c r="GOP63" s="73"/>
      <c r="GOQ63" s="73"/>
      <c r="GOR63" s="73"/>
      <c r="GOS63" s="73"/>
      <c r="GOT63" s="73"/>
      <c r="GOU63" s="73"/>
      <c r="GOV63" s="73"/>
      <c r="GOW63" s="73"/>
      <c r="GOX63" s="73"/>
      <c r="GOY63" s="73"/>
      <c r="GOZ63" s="73"/>
      <c r="GPA63" s="73"/>
      <c r="GPB63" s="73"/>
      <c r="GPC63" s="73"/>
      <c r="GPD63" s="73"/>
      <c r="GPE63" s="73"/>
      <c r="GPF63" s="73"/>
      <c r="GPG63" s="73"/>
      <c r="GPH63" s="73"/>
      <c r="GPI63" s="73"/>
      <c r="GPJ63" s="73"/>
      <c r="GPK63" s="73"/>
      <c r="GPL63" s="73"/>
      <c r="GPM63" s="73"/>
      <c r="GPN63" s="73"/>
      <c r="GPO63" s="73"/>
      <c r="GPP63" s="73"/>
      <c r="GPQ63" s="73"/>
      <c r="GPR63" s="73"/>
      <c r="GPS63" s="73"/>
      <c r="GPT63" s="73"/>
      <c r="GPU63" s="73"/>
      <c r="GPV63" s="73"/>
      <c r="GPW63" s="73"/>
      <c r="GPX63" s="73"/>
      <c r="GPY63" s="73"/>
      <c r="GPZ63" s="73"/>
      <c r="GQA63" s="73"/>
      <c r="GQB63" s="73"/>
      <c r="GQC63" s="73"/>
      <c r="GQD63" s="73"/>
      <c r="GQE63" s="73"/>
      <c r="GQF63" s="73"/>
      <c r="GQG63" s="73"/>
      <c r="GQH63" s="73"/>
      <c r="GQI63" s="73"/>
      <c r="GQJ63" s="73"/>
      <c r="GQK63" s="73"/>
      <c r="GQL63" s="73"/>
      <c r="GQM63" s="73"/>
      <c r="GQN63" s="73"/>
      <c r="GQO63" s="73"/>
      <c r="GQP63" s="73"/>
      <c r="GQQ63" s="73"/>
      <c r="GQR63" s="73"/>
      <c r="GQS63" s="73"/>
      <c r="GQT63" s="73"/>
      <c r="GQU63" s="73"/>
      <c r="GQV63" s="73"/>
      <c r="GQW63" s="73"/>
      <c r="GQX63" s="73"/>
      <c r="GQY63" s="73"/>
      <c r="GQZ63" s="73"/>
      <c r="GRA63" s="73"/>
      <c r="GRB63" s="73"/>
      <c r="GRC63" s="73"/>
      <c r="GRD63" s="73"/>
      <c r="GRE63" s="73"/>
      <c r="GRF63" s="73"/>
      <c r="GRG63" s="73"/>
      <c r="GRH63" s="73"/>
      <c r="GRI63" s="73"/>
      <c r="GRJ63" s="73"/>
      <c r="GRK63" s="73"/>
      <c r="GRL63" s="73"/>
      <c r="GRM63" s="73"/>
      <c r="GRN63" s="73"/>
      <c r="GRO63" s="73"/>
      <c r="GRP63" s="73"/>
      <c r="GRQ63" s="73"/>
      <c r="GRR63" s="73"/>
      <c r="GRS63" s="73"/>
      <c r="GRT63" s="73"/>
      <c r="GRU63" s="73"/>
      <c r="GRV63" s="73"/>
      <c r="GRW63" s="73"/>
      <c r="GRX63" s="73"/>
      <c r="GRY63" s="73"/>
      <c r="GRZ63" s="73"/>
      <c r="GSA63" s="73"/>
      <c r="GSB63" s="73"/>
      <c r="GSC63" s="73"/>
      <c r="GSD63" s="73"/>
      <c r="GSE63" s="73"/>
      <c r="GSF63" s="73"/>
      <c r="GSG63" s="73"/>
      <c r="GSH63" s="73"/>
      <c r="GSI63" s="73"/>
      <c r="GSJ63" s="73"/>
      <c r="GSK63" s="73"/>
      <c r="GSL63" s="73"/>
      <c r="GSM63" s="73"/>
      <c r="GSN63" s="73"/>
      <c r="GSO63" s="73"/>
      <c r="GSP63" s="73"/>
      <c r="GSQ63" s="73"/>
      <c r="GSR63" s="73"/>
      <c r="GSS63" s="73"/>
      <c r="GST63" s="73"/>
      <c r="GSU63" s="73"/>
      <c r="GSV63" s="73"/>
      <c r="GSW63" s="73"/>
      <c r="GSX63" s="73"/>
      <c r="GSY63" s="73"/>
      <c r="GSZ63" s="73"/>
      <c r="GTA63" s="73"/>
      <c r="GTB63" s="73"/>
      <c r="GTC63" s="73"/>
      <c r="GTD63" s="73"/>
      <c r="GTE63" s="73"/>
      <c r="GTF63" s="73"/>
      <c r="GTG63" s="73"/>
      <c r="GTH63" s="73"/>
      <c r="GTI63" s="73"/>
      <c r="GTJ63" s="73"/>
      <c r="GTK63" s="73"/>
      <c r="GTL63" s="73"/>
      <c r="GTM63" s="73"/>
      <c r="GTN63" s="73"/>
      <c r="GTO63" s="73"/>
      <c r="GTP63" s="73"/>
      <c r="GTQ63" s="73"/>
      <c r="GTR63" s="73"/>
      <c r="GTS63" s="73"/>
      <c r="GTT63" s="73"/>
      <c r="GTU63" s="73"/>
      <c r="GTV63" s="73"/>
      <c r="GTW63" s="73"/>
      <c r="GTX63" s="73"/>
      <c r="GTY63" s="73"/>
      <c r="GTZ63" s="73"/>
      <c r="GUA63" s="73"/>
      <c r="GUB63" s="73"/>
      <c r="GUC63" s="73"/>
      <c r="GUD63" s="73"/>
      <c r="GUE63" s="73"/>
      <c r="GUF63" s="73"/>
      <c r="GUG63" s="73"/>
      <c r="GUH63" s="73"/>
      <c r="GUI63" s="73"/>
      <c r="GUJ63" s="73"/>
      <c r="GUK63" s="73"/>
      <c r="GUL63" s="73"/>
      <c r="GUM63" s="73"/>
      <c r="GUN63" s="73"/>
      <c r="GUO63" s="73"/>
      <c r="GUP63" s="73"/>
      <c r="GUQ63" s="73"/>
      <c r="GUR63" s="73"/>
      <c r="GUS63" s="73"/>
      <c r="GUT63" s="73"/>
      <c r="GUU63" s="73"/>
      <c r="GUV63" s="73"/>
      <c r="GUW63" s="73"/>
      <c r="GUX63" s="73"/>
      <c r="GUY63" s="73"/>
      <c r="GUZ63" s="73"/>
      <c r="GVA63" s="73"/>
      <c r="GVB63" s="73"/>
      <c r="GVC63" s="73"/>
      <c r="GVD63" s="73"/>
      <c r="GVE63" s="73"/>
      <c r="GVF63" s="73"/>
      <c r="GVG63" s="73"/>
      <c r="GVH63" s="73"/>
      <c r="GVI63" s="73"/>
      <c r="GVJ63" s="73"/>
      <c r="GVK63" s="73"/>
      <c r="GVL63" s="73"/>
      <c r="GVM63" s="73"/>
      <c r="GVN63" s="73"/>
      <c r="GVO63" s="73"/>
      <c r="GVP63" s="73"/>
      <c r="GVQ63" s="73"/>
      <c r="GVR63" s="73"/>
      <c r="GVS63" s="73"/>
      <c r="GVT63" s="73"/>
      <c r="GVU63" s="73"/>
      <c r="GVV63" s="73"/>
      <c r="GVW63" s="73"/>
      <c r="GVX63" s="73"/>
      <c r="GVY63" s="73"/>
      <c r="GVZ63" s="73"/>
      <c r="GWA63" s="73"/>
      <c r="GWB63" s="73"/>
      <c r="GWC63" s="73"/>
      <c r="GWD63" s="73"/>
      <c r="GWE63" s="73"/>
      <c r="GWF63" s="73"/>
      <c r="GWG63" s="73"/>
      <c r="GWH63" s="73"/>
      <c r="GWI63" s="73"/>
      <c r="GWJ63" s="73"/>
      <c r="GWK63" s="73"/>
      <c r="GWL63" s="73"/>
      <c r="GWM63" s="73"/>
      <c r="GWN63" s="73"/>
      <c r="GWO63" s="73"/>
      <c r="GWP63" s="73"/>
      <c r="GWQ63" s="73"/>
      <c r="GWR63" s="73"/>
      <c r="GWS63" s="73"/>
      <c r="GWT63" s="73"/>
      <c r="GWU63" s="73"/>
      <c r="GWV63" s="73"/>
      <c r="GWW63" s="73"/>
      <c r="GWX63" s="73"/>
      <c r="GWY63" s="73"/>
      <c r="GWZ63" s="73"/>
      <c r="GXA63" s="73"/>
      <c r="GXB63" s="73"/>
      <c r="GXC63" s="73"/>
      <c r="GXD63" s="73"/>
      <c r="GXE63" s="73"/>
      <c r="GXF63" s="73"/>
      <c r="GXG63" s="73"/>
      <c r="GXH63" s="73"/>
      <c r="GXI63" s="73"/>
      <c r="GXJ63" s="73"/>
      <c r="GXK63" s="73"/>
      <c r="GXL63" s="73"/>
      <c r="GXM63" s="73"/>
      <c r="GXN63" s="73"/>
      <c r="GXO63" s="73"/>
      <c r="GXP63" s="73"/>
      <c r="GXQ63" s="73"/>
      <c r="GXR63" s="73"/>
      <c r="GXS63" s="73"/>
      <c r="GXT63" s="73"/>
      <c r="GXU63" s="73"/>
      <c r="GXV63" s="73"/>
      <c r="GXW63" s="73"/>
      <c r="GXX63" s="73"/>
      <c r="GXY63" s="73"/>
      <c r="GXZ63" s="73"/>
      <c r="GYA63" s="73"/>
      <c r="GYB63" s="73"/>
      <c r="GYC63" s="73"/>
      <c r="GYD63" s="73"/>
      <c r="GYE63" s="73"/>
      <c r="GYF63" s="73"/>
      <c r="GYG63" s="73"/>
      <c r="GYH63" s="73"/>
      <c r="GYI63" s="73"/>
      <c r="GYJ63" s="73"/>
      <c r="GYK63" s="73"/>
      <c r="GYL63" s="73"/>
      <c r="GYM63" s="73"/>
      <c r="GYN63" s="73"/>
      <c r="GYO63" s="73"/>
      <c r="GYP63" s="73"/>
      <c r="GYQ63" s="73"/>
      <c r="GYR63" s="73"/>
      <c r="GYS63" s="73"/>
      <c r="GYT63" s="73"/>
      <c r="GYU63" s="73"/>
      <c r="GYV63" s="73"/>
      <c r="GYW63" s="73"/>
      <c r="GYX63" s="73"/>
      <c r="GYY63" s="73"/>
      <c r="GYZ63" s="73"/>
      <c r="GZA63" s="73"/>
      <c r="GZB63" s="73"/>
      <c r="GZC63" s="73"/>
      <c r="GZD63" s="73"/>
      <c r="GZE63" s="73"/>
      <c r="GZF63" s="73"/>
      <c r="GZG63" s="73"/>
      <c r="GZH63" s="73"/>
      <c r="GZI63" s="73"/>
      <c r="GZJ63" s="73"/>
      <c r="GZK63" s="73"/>
      <c r="GZL63" s="73"/>
      <c r="GZM63" s="73"/>
      <c r="GZN63" s="73"/>
      <c r="GZO63" s="73"/>
      <c r="GZP63" s="73"/>
      <c r="GZQ63" s="73"/>
      <c r="GZR63" s="73"/>
      <c r="GZS63" s="73"/>
      <c r="GZT63" s="73"/>
      <c r="GZU63" s="73"/>
      <c r="GZV63" s="73"/>
      <c r="GZW63" s="73"/>
      <c r="GZX63" s="73"/>
      <c r="GZY63" s="73"/>
      <c r="GZZ63" s="73"/>
      <c r="HAA63" s="73"/>
      <c r="HAB63" s="73"/>
      <c r="HAC63" s="73"/>
      <c r="HAD63" s="73"/>
      <c r="HAE63" s="73"/>
      <c r="HAF63" s="73"/>
      <c r="HAG63" s="73"/>
      <c r="HAH63" s="73"/>
      <c r="HAI63" s="73"/>
      <c r="HAJ63" s="73"/>
      <c r="HAK63" s="73"/>
      <c r="HAL63" s="73"/>
      <c r="HAM63" s="73"/>
      <c r="HAN63" s="73"/>
      <c r="HAO63" s="73"/>
      <c r="HAP63" s="73"/>
      <c r="HAQ63" s="73"/>
      <c r="HAR63" s="73"/>
      <c r="HAS63" s="73"/>
      <c r="HAT63" s="73"/>
      <c r="HAU63" s="73"/>
      <c r="HAV63" s="73"/>
      <c r="HAW63" s="73"/>
      <c r="HAX63" s="73"/>
      <c r="HAY63" s="73"/>
      <c r="HAZ63" s="73"/>
      <c r="HBA63" s="73"/>
      <c r="HBB63" s="73"/>
      <c r="HBC63" s="73"/>
      <c r="HBD63" s="73"/>
      <c r="HBE63" s="73"/>
      <c r="HBF63" s="73"/>
      <c r="HBG63" s="73"/>
      <c r="HBH63" s="73"/>
      <c r="HBI63" s="73"/>
      <c r="HBJ63" s="73"/>
      <c r="HBK63" s="73"/>
      <c r="HBL63" s="73"/>
      <c r="HBM63" s="73"/>
      <c r="HBN63" s="73"/>
      <c r="HBO63" s="73"/>
      <c r="HBP63" s="73"/>
      <c r="HBQ63" s="73"/>
      <c r="HBR63" s="73"/>
      <c r="HBS63" s="73"/>
      <c r="HBT63" s="73"/>
      <c r="HBU63" s="73"/>
      <c r="HBV63" s="73"/>
      <c r="HBW63" s="73"/>
      <c r="HBX63" s="73"/>
      <c r="HBY63" s="73"/>
      <c r="HBZ63" s="73"/>
      <c r="HCA63" s="73"/>
      <c r="HCB63" s="73"/>
      <c r="HCC63" s="73"/>
      <c r="HCD63" s="73"/>
      <c r="HCE63" s="73"/>
      <c r="HCF63" s="73"/>
      <c r="HCG63" s="73"/>
      <c r="HCH63" s="73"/>
      <c r="HCI63" s="73"/>
      <c r="HCJ63" s="73"/>
      <c r="HCK63" s="73"/>
      <c r="HCL63" s="73"/>
      <c r="HCM63" s="73"/>
      <c r="HCN63" s="73"/>
      <c r="HCO63" s="73"/>
      <c r="HCP63" s="73"/>
      <c r="HCQ63" s="73"/>
      <c r="HCR63" s="73"/>
      <c r="HCS63" s="73"/>
      <c r="HCT63" s="73"/>
      <c r="HCU63" s="73"/>
      <c r="HCV63" s="73"/>
      <c r="HCW63" s="73"/>
      <c r="HCX63" s="73"/>
      <c r="HCY63" s="73"/>
      <c r="HCZ63" s="73"/>
      <c r="HDA63" s="73"/>
      <c r="HDB63" s="73"/>
      <c r="HDC63" s="73"/>
      <c r="HDD63" s="73"/>
      <c r="HDE63" s="73"/>
      <c r="HDF63" s="73"/>
      <c r="HDG63" s="73"/>
      <c r="HDH63" s="73"/>
      <c r="HDI63" s="73"/>
      <c r="HDJ63" s="73"/>
      <c r="HDK63" s="73"/>
      <c r="HDL63" s="73"/>
      <c r="HDM63" s="73"/>
      <c r="HDN63" s="73"/>
      <c r="HDO63" s="73"/>
      <c r="HDP63" s="73"/>
      <c r="HDQ63" s="73"/>
      <c r="HDR63" s="73"/>
      <c r="HDS63" s="73"/>
      <c r="HDT63" s="73"/>
      <c r="HDU63" s="73"/>
      <c r="HDV63" s="73"/>
      <c r="HDW63" s="73"/>
      <c r="HDX63" s="73"/>
      <c r="HDY63" s="73"/>
      <c r="HDZ63" s="73"/>
      <c r="HEA63" s="73"/>
      <c r="HEB63" s="73"/>
      <c r="HEC63" s="73"/>
      <c r="HED63" s="73"/>
      <c r="HEE63" s="73"/>
      <c r="HEF63" s="73"/>
      <c r="HEG63" s="73"/>
      <c r="HEH63" s="73"/>
      <c r="HEI63" s="73"/>
      <c r="HEJ63" s="73"/>
      <c r="HEK63" s="73"/>
      <c r="HEL63" s="73"/>
      <c r="HEM63" s="73"/>
      <c r="HEN63" s="73"/>
      <c r="HEO63" s="73"/>
      <c r="HEP63" s="73"/>
      <c r="HEQ63" s="73"/>
      <c r="HER63" s="73"/>
      <c r="HES63" s="73"/>
      <c r="HET63" s="73"/>
      <c r="HEU63" s="73"/>
      <c r="HEV63" s="73"/>
      <c r="HEW63" s="73"/>
      <c r="HEX63" s="73"/>
      <c r="HEY63" s="73"/>
      <c r="HEZ63" s="73"/>
      <c r="HFA63" s="73"/>
      <c r="HFB63" s="73"/>
      <c r="HFC63" s="73"/>
      <c r="HFD63" s="73"/>
      <c r="HFE63" s="73"/>
      <c r="HFF63" s="73"/>
      <c r="HFG63" s="73"/>
      <c r="HFH63" s="73"/>
      <c r="HFI63" s="73"/>
      <c r="HFJ63" s="73"/>
      <c r="HFK63" s="73"/>
      <c r="HFL63" s="73"/>
      <c r="HFM63" s="73"/>
      <c r="HFN63" s="73"/>
      <c r="HFO63" s="73"/>
      <c r="HFP63" s="73"/>
      <c r="HFQ63" s="73"/>
      <c r="HFR63" s="73"/>
      <c r="HFS63" s="73"/>
      <c r="HFT63" s="73"/>
      <c r="HFU63" s="73"/>
      <c r="HFV63" s="73"/>
      <c r="HFW63" s="73"/>
      <c r="HFX63" s="73"/>
      <c r="HFY63" s="73"/>
      <c r="HFZ63" s="73"/>
      <c r="HGA63" s="73"/>
      <c r="HGB63" s="73"/>
      <c r="HGC63" s="73"/>
      <c r="HGD63" s="73"/>
      <c r="HGE63" s="73"/>
      <c r="HGF63" s="73"/>
      <c r="HGG63" s="73"/>
      <c r="HGH63" s="73"/>
      <c r="HGI63" s="73"/>
      <c r="HGJ63" s="73"/>
      <c r="HGK63" s="73"/>
      <c r="HGL63" s="73"/>
      <c r="HGM63" s="73"/>
      <c r="HGN63" s="73"/>
      <c r="HGO63" s="73"/>
      <c r="HGP63" s="73"/>
      <c r="HGQ63" s="73"/>
      <c r="HGR63" s="73"/>
      <c r="HGS63" s="73"/>
      <c r="HGT63" s="73"/>
      <c r="HGU63" s="73"/>
      <c r="HGV63" s="73"/>
      <c r="HGW63" s="73"/>
      <c r="HGX63" s="73"/>
      <c r="HGY63" s="73"/>
      <c r="HGZ63" s="73"/>
      <c r="HHA63" s="73"/>
      <c r="HHB63" s="73"/>
      <c r="HHC63" s="73"/>
      <c r="HHD63" s="73"/>
      <c r="HHE63" s="73"/>
      <c r="HHF63" s="73"/>
      <c r="HHG63" s="73"/>
      <c r="HHH63" s="73"/>
      <c r="HHI63" s="73"/>
      <c r="HHJ63" s="73"/>
      <c r="HHK63" s="73"/>
      <c r="HHL63" s="73"/>
      <c r="HHM63" s="73"/>
      <c r="HHN63" s="73"/>
      <c r="HHO63" s="73"/>
      <c r="HHP63" s="73"/>
      <c r="HHQ63" s="73"/>
      <c r="HHR63" s="73"/>
      <c r="HHS63" s="73"/>
      <c r="HHT63" s="73"/>
      <c r="HHU63" s="73"/>
      <c r="HHV63" s="73"/>
      <c r="HHW63" s="73"/>
      <c r="HHX63" s="73"/>
      <c r="HHY63" s="73"/>
      <c r="HHZ63" s="73"/>
      <c r="HIA63" s="73"/>
      <c r="HIB63" s="73"/>
      <c r="HIC63" s="73"/>
      <c r="HID63" s="73"/>
      <c r="HIE63" s="73"/>
      <c r="HIF63" s="73"/>
      <c r="HIG63" s="73"/>
      <c r="HIH63" s="73"/>
      <c r="HII63" s="73"/>
      <c r="HIJ63" s="73"/>
      <c r="HIK63" s="73"/>
      <c r="HIL63" s="73"/>
      <c r="HIM63" s="73"/>
      <c r="HIN63" s="73"/>
      <c r="HIO63" s="73"/>
      <c r="HIP63" s="73"/>
      <c r="HIQ63" s="73"/>
      <c r="HIR63" s="73"/>
      <c r="HIS63" s="73"/>
      <c r="HIT63" s="73"/>
      <c r="HIU63" s="73"/>
      <c r="HIV63" s="73"/>
      <c r="HIW63" s="73"/>
      <c r="HIX63" s="73"/>
      <c r="HIY63" s="73"/>
      <c r="HIZ63" s="73"/>
      <c r="HJA63" s="73"/>
      <c r="HJB63" s="73"/>
      <c r="HJC63" s="73"/>
      <c r="HJD63" s="73"/>
      <c r="HJE63" s="73"/>
      <c r="HJF63" s="73"/>
      <c r="HJG63" s="73"/>
      <c r="HJH63" s="73"/>
      <c r="HJI63" s="73"/>
      <c r="HJJ63" s="73"/>
      <c r="HJK63" s="73"/>
      <c r="HJL63" s="73"/>
      <c r="HJM63" s="73"/>
      <c r="HJN63" s="73"/>
      <c r="HJO63" s="73"/>
      <c r="HJP63" s="73"/>
      <c r="HJQ63" s="73"/>
      <c r="HJR63" s="73"/>
      <c r="HJS63" s="73"/>
      <c r="HJT63" s="73"/>
      <c r="HJU63" s="73"/>
      <c r="HJV63" s="73"/>
      <c r="HJW63" s="73"/>
      <c r="HJX63" s="73"/>
      <c r="HJY63" s="73"/>
      <c r="HJZ63" s="73"/>
      <c r="HKA63" s="73"/>
      <c r="HKB63" s="73"/>
      <c r="HKC63" s="73"/>
      <c r="HKD63" s="73"/>
      <c r="HKE63" s="73"/>
      <c r="HKF63" s="73"/>
      <c r="HKG63" s="73"/>
      <c r="HKH63" s="73"/>
      <c r="HKI63" s="73"/>
      <c r="HKJ63" s="73"/>
      <c r="HKK63" s="73"/>
      <c r="HKL63" s="73"/>
      <c r="HKM63" s="73"/>
      <c r="HKN63" s="73"/>
      <c r="HKO63" s="73"/>
      <c r="HKP63" s="73"/>
      <c r="HKQ63" s="73"/>
      <c r="HKR63" s="73"/>
      <c r="HKS63" s="73"/>
      <c r="HKT63" s="73"/>
      <c r="HKU63" s="73"/>
      <c r="HKV63" s="73"/>
      <c r="HKW63" s="73"/>
      <c r="HKX63" s="73"/>
      <c r="HKY63" s="73"/>
      <c r="HKZ63" s="73"/>
      <c r="HLA63" s="73"/>
      <c r="HLB63" s="73"/>
      <c r="HLC63" s="73"/>
      <c r="HLD63" s="73"/>
      <c r="HLE63" s="73"/>
      <c r="HLF63" s="73"/>
      <c r="HLG63" s="73"/>
      <c r="HLH63" s="73"/>
      <c r="HLI63" s="73"/>
      <c r="HLJ63" s="73"/>
      <c r="HLK63" s="73"/>
      <c r="HLL63" s="73"/>
      <c r="HLM63" s="73"/>
      <c r="HLN63" s="73"/>
      <c r="HLO63" s="73"/>
      <c r="HLP63" s="73"/>
      <c r="HLQ63" s="73"/>
      <c r="HLR63" s="73"/>
      <c r="HLS63" s="73"/>
      <c r="HLT63" s="73"/>
      <c r="HLU63" s="73"/>
      <c r="HLV63" s="73"/>
      <c r="HLW63" s="73"/>
      <c r="HLX63" s="73"/>
      <c r="HLY63" s="73"/>
      <c r="HLZ63" s="73"/>
      <c r="HMA63" s="73"/>
      <c r="HMB63" s="73"/>
      <c r="HMC63" s="73"/>
      <c r="HMD63" s="73"/>
      <c r="HME63" s="73"/>
      <c r="HMF63" s="73"/>
      <c r="HMG63" s="73"/>
      <c r="HMH63" s="73"/>
      <c r="HMI63" s="73"/>
      <c r="HMJ63" s="73"/>
      <c r="HMK63" s="73"/>
      <c r="HML63" s="73"/>
      <c r="HMM63" s="73"/>
      <c r="HMN63" s="73"/>
      <c r="HMO63" s="73"/>
      <c r="HMP63" s="73"/>
      <c r="HMQ63" s="73"/>
      <c r="HMR63" s="73"/>
      <c r="HMS63" s="73"/>
      <c r="HMT63" s="73"/>
      <c r="HMU63" s="73"/>
      <c r="HMV63" s="73"/>
      <c r="HMW63" s="73"/>
      <c r="HMX63" s="73"/>
      <c r="HMY63" s="73"/>
      <c r="HMZ63" s="73"/>
      <c r="HNA63" s="73"/>
      <c r="HNB63" s="73"/>
      <c r="HNC63" s="73"/>
      <c r="HND63" s="73"/>
      <c r="HNE63" s="73"/>
      <c r="HNF63" s="73"/>
      <c r="HNG63" s="73"/>
      <c r="HNH63" s="73"/>
      <c r="HNI63" s="73"/>
      <c r="HNJ63" s="73"/>
      <c r="HNK63" s="73"/>
      <c r="HNL63" s="73"/>
      <c r="HNM63" s="73"/>
      <c r="HNN63" s="73"/>
      <c r="HNO63" s="73"/>
      <c r="HNP63" s="73"/>
      <c r="HNQ63" s="73"/>
      <c r="HNR63" s="73"/>
      <c r="HNS63" s="73"/>
      <c r="HNT63" s="73"/>
      <c r="HNU63" s="73"/>
      <c r="HNV63" s="73"/>
      <c r="HNW63" s="73"/>
      <c r="HNX63" s="73"/>
      <c r="HNY63" s="73"/>
      <c r="HNZ63" s="73"/>
      <c r="HOA63" s="73"/>
      <c r="HOB63" s="73"/>
      <c r="HOC63" s="73"/>
      <c r="HOD63" s="73"/>
      <c r="HOE63" s="73"/>
      <c r="HOF63" s="73"/>
      <c r="HOG63" s="73"/>
      <c r="HOH63" s="73"/>
      <c r="HOI63" s="73"/>
      <c r="HOJ63" s="73"/>
      <c r="HOK63" s="73"/>
      <c r="HOL63" s="73"/>
      <c r="HOM63" s="73"/>
      <c r="HON63" s="73"/>
      <c r="HOO63" s="73"/>
      <c r="HOP63" s="73"/>
      <c r="HOQ63" s="73"/>
      <c r="HOR63" s="73"/>
      <c r="HOS63" s="73"/>
      <c r="HOT63" s="73"/>
      <c r="HOU63" s="73"/>
      <c r="HOV63" s="73"/>
      <c r="HOW63" s="73"/>
      <c r="HOX63" s="73"/>
      <c r="HOY63" s="73"/>
      <c r="HOZ63" s="73"/>
      <c r="HPA63" s="73"/>
      <c r="HPB63" s="73"/>
      <c r="HPC63" s="73"/>
      <c r="HPD63" s="73"/>
      <c r="HPE63" s="73"/>
      <c r="HPF63" s="73"/>
      <c r="HPG63" s="73"/>
      <c r="HPH63" s="73"/>
      <c r="HPI63" s="73"/>
      <c r="HPJ63" s="73"/>
      <c r="HPK63" s="73"/>
      <c r="HPL63" s="73"/>
      <c r="HPM63" s="73"/>
      <c r="HPN63" s="73"/>
      <c r="HPO63" s="73"/>
      <c r="HPP63" s="73"/>
      <c r="HPQ63" s="73"/>
      <c r="HPR63" s="73"/>
      <c r="HPS63" s="73"/>
      <c r="HPT63" s="73"/>
      <c r="HPU63" s="73"/>
      <c r="HPV63" s="73"/>
      <c r="HPW63" s="73"/>
      <c r="HPX63" s="73"/>
      <c r="HPY63" s="73"/>
      <c r="HPZ63" s="73"/>
      <c r="HQA63" s="73"/>
      <c r="HQB63" s="73"/>
      <c r="HQC63" s="73"/>
      <c r="HQD63" s="73"/>
      <c r="HQE63" s="73"/>
      <c r="HQF63" s="73"/>
      <c r="HQG63" s="73"/>
      <c r="HQH63" s="73"/>
      <c r="HQI63" s="73"/>
      <c r="HQJ63" s="73"/>
      <c r="HQK63" s="73"/>
      <c r="HQL63" s="73"/>
      <c r="HQM63" s="73"/>
      <c r="HQN63" s="73"/>
      <c r="HQO63" s="73"/>
      <c r="HQP63" s="73"/>
      <c r="HQQ63" s="73"/>
      <c r="HQR63" s="73"/>
      <c r="HQS63" s="73"/>
      <c r="HQT63" s="73"/>
      <c r="HQU63" s="73"/>
      <c r="HQV63" s="73"/>
      <c r="HQW63" s="73"/>
      <c r="HQX63" s="73"/>
      <c r="HQY63" s="73"/>
      <c r="HQZ63" s="73"/>
      <c r="HRA63" s="73"/>
      <c r="HRB63" s="73"/>
      <c r="HRC63" s="73"/>
      <c r="HRD63" s="73"/>
      <c r="HRE63" s="73"/>
      <c r="HRF63" s="73"/>
      <c r="HRG63" s="73"/>
      <c r="HRH63" s="73"/>
      <c r="HRI63" s="73"/>
      <c r="HRJ63" s="73"/>
      <c r="HRK63" s="73"/>
      <c r="HRL63" s="73"/>
      <c r="HRM63" s="73"/>
      <c r="HRN63" s="73"/>
      <c r="HRO63" s="73"/>
      <c r="HRP63" s="73"/>
      <c r="HRQ63" s="73"/>
      <c r="HRR63" s="73"/>
      <c r="HRS63" s="73"/>
      <c r="HRT63" s="73"/>
      <c r="HRU63" s="73"/>
      <c r="HRV63" s="73"/>
      <c r="HRW63" s="73"/>
      <c r="HRX63" s="73"/>
      <c r="HRY63" s="73"/>
      <c r="HRZ63" s="73"/>
      <c r="HSA63" s="73"/>
      <c r="HSB63" s="73"/>
      <c r="HSC63" s="73"/>
      <c r="HSD63" s="73"/>
      <c r="HSE63" s="73"/>
      <c r="HSF63" s="73"/>
      <c r="HSG63" s="73"/>
      <c r="HSH63" s="73"/>
      <c r="HSI63" s="73"/>
      <c r="HSJ63" s="73"/>
      <c r="HSK63" s="73"/>
      <c r="HSL63" s="73"/>
      <c r="HSM63" s="73"/>
      <c r="HSN63" s="73"/>
      <c r="HSO63" s="73"/>
      <c r="HSP63" s="73"/>
      <c r="HSQ63" s="73"/>
      <c r="HSR63" s="73"/>
      <c r="HSS63" s="73"/>
      <c r="HST63" s="73"/>
      <c r="HSU63" s="73"/>
      <c r="HSV63" s="73"/>
      <c r="HSW63" s="73"/>
      <c r="HSX63" s="73"/>
      <c r="HSY63" s="73"/>
      <c r="HSZ63" s="73"/>
      <c r="HTA63" s="73"/>
      <c r="HTB63" s="73"/>
      <c r="HTC63" s="73"/>
      <c r="HTD63" s="73"/>
      <c r="HTE63" s="73"/>
      <c r="HTF63" s="73"/>
      <c r="HTG63" s="73"/>
      <c r="HTH63" s="73"/>
      <c r="HTI63" s="73"/>
      <c r="HTJ63" s="73"/>
      <c r="HTK63" s="73"/>
      <c r="HTL63" s="73"/>
      <c r="HTM63" s="73"/>
      <c r="HTN63" s="73"/>
      <c r="HTO63" s="73"/>
      <c r="HTP63" s="73"/>
      <c r="HTQ63" s="73"/>
      <c r="HTR63" s="73"/>
      <c r="HTS63" s="73"/>
      <c r="HTT63" s="73"/>
      <c r="HTU63" s="73"/>
      <c r="HTV63" s="73"/>
      <c r="HTW63" s="73"/>
      <c r="HTX63" s="73"/>
      <c r="HTY63" s="73"/>
      <c r="HTZ63" s="73"/>
      <c r="HUA63" s="73"/>
      <c r="HUB63" s="73"/>
      <c r="HUC63" s="73"/>
      <c r="HUD63" s="73"/>
      <c r="HUE63" s="73"/>
      <c r="HUF63" s="73"/>
      <c r="HUG63" s="73"/>
      <c r="HUH63" s="73"/>
      <c r="HUI63" s="73"/>
      <c r="HUJ63" s="73"/>
      <c r="HUK63" s="73"/>
      <c r="HUL63" s="73"/>
      <c r="HUM63" s="73"/>
      <c r="HUN63" s="73"/>
      <c r="HUO63" s="73"/>
      <c r="HUP63" s="73"/>
      <c r="HUQ63" s="73"/>
      <c r="HUR63" s="73"/>
      <c r="HUS63" s="73"/>
      <c r="HUT63" s="73"/>
      <c r="HUU63" s="73"/>
      <c r="HUV63" s="73"/>
      <c r="HUW63" s="73"/>
      <c r="HUX63" s="73"/>
      <c r="HUY63" s="73"/>
      <c r="HUZ63" s="73"/>
      <c r="HVA63" s="73"/>
      <c r="HVB63" s="73"/>
      <c r="HVC63" s="73"/>
      <c r="HVD63" s="73"/>
      <c r="HVE63" s="73"/>
      <c r="HVF63" s="73"/>
      <c r="HVG63" s="73"/>
      <c r="HVH63" s="73"/>
      <c r="HVI63" s="73"/>
      <c r="HVJ63" s="73"/>
      <c r="HVK63" s="73"/>
      <c r="HVL63" s="73"/>
      <c r="HVM63" s="73"/>
      <c r="HVN63" s="73"/>
      <c r="HVO63" s="73"/>
      <c r="HVP63" s="73"/>
      <c r="HVQ63" s="73"/>
      <c r="HVR63" s="73"/>
      <c r="HVS63" s="73"/>
      <c r="HVT63" s="73"/>
      <c r="HVU63" s="73"/>
      <c r="HVV63" s="73"/>
      <c r="HVW63" s="73"/>
      <c r="HVX63" s="73"/>
      <c r="HVY63" s="73"/>
      <c r="HVZ63" s="73"/>
      <c r="HWA63" s="73"/>
      <c r="HWB63" s="73"/>
      <c r="HWC63" s="73"/>
      <c r="HWD63" s="73"/>
      <c r="HWE63" s="73"/>
      <c r="HWF63" s="73"/>
      <c r="HWG63" s="73"/>
      <c r="HWH63" s="73"/>
      <c r="HWI63" s="73"/>
      <c r="HWJ63" s="73"/>
      <c r="HWK63" s="73"/>
      <c r="HWL63" s="73"/>
      <c r="HWM63" s="73"/>
      <c r="HWN63" s="73"/>
      <c r="HWO63" s="73"/>
      <c r="HWP63" s="73"/>
      <c r="HWQ63" s="73"/>
      <c r="HWR63" s="73"/>
      <c r="HWS63" s="73"/>
      <c r="HWT63" s="73"/>
      <c r="HWU63" s="73"/>
      <c r="HWV63" s="73"/>
      <c r="HWW63" s="73"/>
      <c r="HWX63" s="73"/>
      <c r="HWY63" s="73"/>
      <c r="HWZ63" s="73"/>
      <c r="HXA63" s="73"/>
      <c r="HXB63" s="73"/>
      <c r="HXC63" s="73"/>
      <c r="HXD63" s="73"/>
      <c r="HXE63" s="73"/>
      <c r="HXF63" s="73"/>
      <c r="HXG63" s="73"/>
      <c r="HXH63" s="73"/>
      <c r="HXI63" s="73"/>
      <c r="HXJ63" s="73"/>
      <c r="HXK63" s="73"/>
      <c r="HXL63" s="73"/>
      <c r="HXM63" s="73"/>
      <c r="HXN63" s="73"/>
      <c r="HXO63" s="73"/>
      <c r="HXP63" s="73"/>
      <c r="HXQ63" s="73"/>
      <c r="HXR63" s="73"/>
      <c r="HXS63" s="73"/>
      <c r="HXT63" s="73"/>
      <c r="HXU63" s="73"/>
      <c r="HXV63" s="73"/>
      <c r="HXW63" s="73"/>
      <c r="HXX63" s="73"/>
      <c r="HXY63" s="73"/>
      <c r="HXZ63" s="73"/>
      <c r="HYA63" s="73"/>
      <c r="HYB63" s="73"/>
      <c r="HYC63" s="73"/>
      <c r="HYD63" s="73"/>
      <c r="HYE63" s="73"/>
      <c r="HYF63" s="73"/>
      <c r="HYG63" s="73"/>
      <c r="HYH63" s="73"/>
      <c r="HYI63" s="73"/>
      <c r="HYJ63" s="73"/>
      <c r="HYK63" s="73"/>
      <c r="HYL63" s="73"/>
      <c r="HYM63" s="73"/>
      <c r="HYN63" s="73"/>
      <c r="HYO63" s="73"/>
      <c r="HYP63" s="73"/>
      <c r="HYQ63" s="73"/>
      <c r="HYR63" s="73"/>
      <c r="HYS63" s="73"/>
      <c r="HYT63" s="73"/>
      <c r="HYU63" s="73"/>
      <c r="HYV63" s="73"/>
      <c r="HYW63" s="73"/>
      <c r="HYX63" s="73"/>
      <c r="HYY63" s="73"/>
      <c r="HYZ63" s="73"/>
      <c r="HZA63" s="73"/>
      <c r="HZB63" s="73"/>
      <c r="HZC63" s="73"/>
      <c r="HZD63" s="73"/>
      <c r="HZE63" s="73"/>
      <c r="HZF63" s="73"/>
      <c r="HZG63" s="73"/>
      <c r="HZH63" s="73"/>
      <c r="HZI63" s="73"/>
      <c r="HZJ63" s="73"/>
      <c r="HZK63" s="73"/>
      <c r="HZL63" s="73"/>
      <c r="HZM63" s="73"/>
      <c r="HZN63" s="73"/>
      <c r="HZO63" s="73"/>
      <c r="HZP63" s="73"/>
      <c r="HZQ63" s="73"/>
      <c r="HZR63" s="73"/>
      <c r="HZS63" s="73"/>
      <c r="HZT63" s="73"/>
      <c r="HZU63" s="73"/>
      <c r="HZV63" s="73"/>
      <c r="HZW63" s="73"/>
      <c r="HZX63" s="73"/>
      <c r="HZY63" s="73"/>
      <c r="HZZ63" s="73"/>
      <c r="IAA63" s="73"/>
      <c r="IAB63" s="73"/>
      <c r="IAC63" s="73"/>
      <c r="IAD63" s="73"/>
      <c r="IAE63" s="73"/>
      <c r="IAF63" s="73"/>
      <c r="IAG63" s="73"/>
      <c r="IAH63" s="73"/>
      <c r="IAI63" s="73"/>
      <c r="IAJ63" s="73"/>
      <c r="IAK63" s="73"/>
      <c r="IAL63" s="73"/>
      <c r="IAM63" s="73"/>
      <c r="IAN63" s="73"/>
      <c r="IAO63" s="73"/>
      <c r="IAP63" s="73"/>
      <c r="IAQ63" s="73"/>
      <c r="IAR63" s="73"/>
      <c r="IAS63" s="73"/>
      <c r="IAT63" s="73"/>
      <c r="IAU63" s="73"/>
      <c r="IAV63" s="73"/>
      <c r="IAW63" s="73"/>
      <c r="IAX63" s="73"/>
      <c r="IAY63" s="73"/>
      <c r="IAZ63" s="73"/>
      <c r="IBA63" s="73"/>
      <c r="IBB63" s="73"/>
      <c r="IBC63" s="73"/>
      <c r="IBD63" s="73"/>
      <c r="IBE63" s="73"/>
      <c r="IBF63" s="73"/>
      <c r="IBG63" s="73"/>
      <c r="IBH63" s="73"/>
      <c r="IBI63" s="73"/>
      <c r="IBJ63" s="73"/>
      <c r="IBK63" s="73"/>
      <c r="IBL63" s="73"/>
      <c r="IBM63" s="73"/>
      <c r="IBN63" s="73"/>
      <c r="IBO63" s="73"/>
      <c r="IBP63" s="73"/>
      <c r="IBQ63" s="73"/>
      <c r="IBR63" s="73"/>
      <c r="IBS63" s="73"/>
      <c r="IBT63" s="73"/>
      <c r="IBU63" s="73"/>
      <c r="IBV63" s="73"/>
      <c r="IBW63" s="73"/>
      <c r="IBX63" s="73"/>
      <c r="IBY63" s="73"/>
      <c r="IBZ63" s="73"/>
      <c r="ICA63" s="73"/>
      <c r="ICB63" s="73"/>
      <c r="ICC63" s="73"/>
      <c r="ICD63" s="73"/>
      <c r="ICE63" s="73"/>
      <c r="ICF63" s="73"/>
      <c r="ICG63" s="73"/>
      <c r="ICH63" s="73"/>
      <c r="ICI63" s="73"/>
      <c r="ICJ63" s="73"/>
      <c r="ICK63" s="73"/>
      <c r="ICL63" s="73"/>
      <c r="ICM63" s="73"/>
      <c r="ICN63" s="73"/>
      <c r="ICO63" s="73"/>
      <c r="ICP63" s="73"/>
      <c r="ICQ63" s="73"/>
      <c r="ICR63" s="73"/>
      <c r="ICS63" s="73"/>
      <c r="ICT63" s="73"/>
      <c r="ICU63" s="73"/>
      <c r="ICV63" s="73"/>
      <c r="ICW63" s="73"/>
      <c r="ICX63" s="73"/>
      <c r="ICY63" s="73"/>
      <c r="ICZ63" s="73"/>
      <c r="IDA63" s="73"/>
      <c r="IDB63" s="73"/>
      <c r="IDC63" s="73"/>
      <c r="IDD63" s="73"/>
      <c r="IDE63" s="73"/>
      <c r="IDF63" s="73"/>
      <c r="IDG63" s="73"/>
      <c r="IDH63" s="73"/>
      <c r="IDI63" s="73"/>
      <c r="IDJ63" s="73"/>
      <c r="IDK63" s="73"/>
      <c r="IDL63" s="73"/>
      <c r="IDM63" s="73"/>
      <c r="IDN63" s="73"/>
      <c r="IDO63" s="73"/>
      <c r="IDP63" s="73"/>
      <c r="IDQ63" s="73"/>
      <c r="IDR63" s="73"/>
      <c r="IDS63" s="73"/>
      <c r="IDT63" s="73"/>
      <c r="IDU63" s="73"/>
      <c r="IDV63" s="73"/>
      <c r="IDW63" s="73"/>
      <c r="IDX63" s="73"/>
      <c r="IDY63" s="73"/>
      <c r="IDZ63" s="73"/>
      <c r="IEA63" s="73"/>
      <c r="IEB63" s="73"/>
      <c r="IEC63" s="73"/>
      <c r="IED63" s="73"/>
      <c r="IEE63" s="73"/>
      <c r="IEF63" s="73"/>
      <c r="IEG63" s="73"/>
      <c r="IEH63" s="73"/>
      <c r="IEI63" s="73"/>
      <c r="IEJ63" s="73"/>
      <c r="IEK63" s="73"/>
      <c r="IEL63" s="73"/>
      <c r="IEM63" s="73"/>
      <c r="IEN63" s="73"/>
      <c r="IEO63" s="73"/>
      <c r="IEP63" s="73"/>
      <c r="IEQ63" s="73"/>
      <c r="IER63" s="73"/>
      <c r="IES63" s="73"/>
      <c r="IET63" s="73"/>
      <c r="IEU63" s="73"/>
      <c r="IEV63" s="73"/>
      <c r="IEW63" s="73"/>
      <c r="IEX63" s="73"/>
      <c r="IEY63" s="73"/>
      <c r="IEZ63" s="73"/>
      <c r="IFA63" s="73"/>
      <c r="IFB63" s="73"/>
      <c r="IFC63" s="73"/>
      <c r="IFD63" s="73"/>
      <c r="IFE63" s="73"/>
      <c r="IFF63" s="73"/>
      <c r="IFG63" s="73"/>
      <c r="IFH63" s="73"/>
      <c r="IFI63" s="73"/>
      <c r="IFJ63" s="73"/>
      <c r="IFK63" s="73"/>
      <c r="IFL63" s="73"/>
      <c r="IFM63" s="73"/>
      <c r="IFN63" s="73"/>
      <c r="IFO63" s="73"/>
      <c r="IFP63" s="73"/>
      <c r="IFQ63" s="73"/>
      <c r="IFR63" s="73"/>
      <c r="IFS63" s="73"/>
      <c r="IFT63" s="73"/>
      <c r="IFU63" s="73"/>
      <c r="IFV63" s="73"/>
      <c r="IFW63" s="73"/>
      <c r="IFX63" s="73"/>
      <c r="IFY63" s="73"/>
      <c r="IFZ63" s="73"/>
      <c r="IGA63" s="73"/>
      <c r="IGB63" s="73"/>
      <c r="IGC63" s="73"/>
      <c r="IGD63" s="73"/>
      <c r="IGE63" s="73"/>
      <c r="IGF63" s="73"/>
      <c r="IGG63" s="73"/>
      <c r="IGH63" s="73"/>
      <c r="IGI63" s="73"/>
      <c r="IGJ63" s="73"/>
      <c r="IGK63" s="73"/>
      <c r="IGL63" s="73"/>
      <c r="IGM63" s="73"/>
      <c r="IGN63" s="73"/>
      <c r="IGO63" s="73"/>
      <c r="IGP63" s="73"/>
      <c r="IGQ63" s="73"/>
      <c r="IGR63" s="73"/>
      <c r="IGS63" s="73"/>
      <c r="IGT63" s="73"/>
      <c r="IGU63" s="73"/>
      <c r="IGV63" s="73"/>
      <c r="IGW63" s="73"/>
      <c r="IGX63" s="73"/>
      <c r="IGY63" s="73"/>
      <c r="IGZ63" s="73"/>
      <c r="IHA63" s="73"/>
      <c r="IHB63" s="73"/>
      <c r="IHC63" s="73"/>
      <c r="IHD63" s="73"/>
      <c r="IHE63" s="73"/>
      <c r="IHF63" s="73"/>
      <c r="IHG63" s="73"/>
      <c r="IHH63" s="73"/>
      <c r="IHI63" s="73"/>
      <c r="IHJ63" s="73"/>
      <c r="IHK63" s="73"/>
      <c r="IHL63" s="73"/>
      <c r="IHM63" s="73"/>
      <c r="IHN63" s="73"/>
      <c r="IHO63" s="73"/>
      <c r="IHP63" s="73"/>
      <c r="IHQ63" s="73"/>
      <c r="IHR63" s="73"/>
      <c r="IHS63" s="73"/>
      <c r="IHT63" s="73"/>
      <c r="IHU63" s="73"/>
      <c r="IHV63" s="73"/>
      <c r="IHW63" s="73"/>
      <c r="IHX63" s="73"/>
      <c r="IHY63" s="73"/>
      <c r="IHZ63" s="73"/>
      <c r="IIA63" s="73"/>
      <c r="IIB63" s="73"/>
      <c r="IIC63" s="73"/>
      <c r="IID63" s="73"/>
      <c r="IIE63" s="73"/>
      <c r="IIF63" s="73"/>
      <c r="IIG63" s="73"/>
      <c r="IIH63" s="73"/>
      <c r="III63" s="73"/>
      <c r="IIJ63" s="73"/>
      <c r="IIK63" s="73"/>
      <c r="IIL63" s="73"/>
      <c r="IIM63" s="73"/>
      <c r="IIN63" s="73"/>
      <c r="IIO63" s="73"/>
      <c r="IIP63" s="73"/>
      <c r="IIQ63" s="73"/>
      <c r="IIR63" s="73"/>
      <c r="IIS63" s="73"/>
      <c r="IIT63" s="73"/>
      <c r="IIU63" s="73"/>
      <c r="IIV63" s="73"/>
      <c r="IIW63" s="73"/>
      <c r="IIX63" s="73"/>
      <c r="IIY63" s="73"/>
      <c r="IIZ63" s="73"/>
      <c r="IJA63" s="73"/>
      <c r="IJB63" s="73"/>
      <c r="IJC63" s="73"/>
      <c r="IJD63" s="73"/>
      <c r="IJE63" s="73"/>
      <c r="IJF63" s="73"/>
      <c r="IJG63" s="73"/>
      <c r="IJH63" s="73"/>
      <c r="IJI63" s="73"/>
      <c r="IJJ63" s="73"/>
      <c r="IJK63" s="73"/>
      <c r="IJL63" s="73"/>
      <c r="IJM63" s="73"/>
      <c r="IJN63" s="73"/>
      <c r="IJO63" s="73"/>
      <c r="IJP63" s="73"/>
      <c r="IJQ63" s="73"/>
      <c r="IJR63" s="73"/>
      <c r="IJS63" s="73"/>
      <c r="IJT63" s="73"/>
      <c r="IJU63" s="73"/>
      <c r="IJV63" s="73"/>
      <c r="IJW63" s="73"/>
      <c r="IJX63" s="73"/>
      <c r="IJY63" s="73"/>
      <c r="IJZ63" s="73"/>
      <c r="IKA63" s="73"/>
      <c r="IKB63" s="73"/>
      <c r="IKC63" s="73"/>
      <c r="IKD63" s="73"/>
      <c r="IKE63" s="73"/>
      <c r="IKF63" s="73"/>
      <c r="IKG63" s="73"/>
      <c r="IKH63" s="73"/>
      <c r="IKI63" s="73"/>
      <c r="IKJ63" s="73"/>
      <c r="IKK63" s="73"/>
      <c r="IKL63" s="73"/>
      <c r="IKM63" s="73"/>
      <c r="IKN63" s="73"/>
      <c r="IKO63" s="73"/>
      <c r="IKP63" s="73"/>
      <c r="IKQ63" s="73"/>
      <c r="IKR63" s="73"/>
      <c r="IKS63" s="73"/>
      <c r="IKT63" s="73"/>
      <c r="IKU63" s="73"/>
      <c r="IKV63" s="73"/>
      <c r="IKW63" s="73"/>
      <c r="IKX63" s="73"/>
      <c r="IKY63" s="73"/>
      <c r="IKZ63" s="73"/>
      <c r="ILA63" s="73"/>
      <c r="ILB63" s="73"/>
      <c r="ILC63" s="73"/>
      <c r="ILD63" s="73"/>
      <c r="ILE63" s="73"/>
      <c r="ILF63" s="73"/>
      <c r="ILG63" s="73"/>
      <c r="ILH63" s="73"/>
      <c r="ILI63" s="73"/>
      <c r="ILJ63" s="73"/>
      <c r="ILK63" s="73"/>
      <c r="ILL63" s="73"/>
      <c r="ILM63" s="73"/>
      <c r="ILN63" s="73"/>
      <c r="ILO63" s="73"/>
      <c r="ILP63" s="73"/>
      <c r="ILQ63" s="73"/>
      <c r="ILR63" s="73"/>
      <c r="ILS63" s="73"/>
      <c r="ILT63" s="73"/>
      <c r="ILU63" s="73"/>
      <c r="ILV63" s="73"/>
      <c r="ILW63" s="73"/>
      <c r="ILX63" s="73"/>
      <c r="ILY63" s="73"/>
      <c r="ILZ63" s="73"/>
      <c r="IMA63" s="73"/>
      <c r="IMB63" s="73"/>
      <c r="IMC63" s="73"/>
      <c r="IMD63" s="73"/>
      <c r="IME63" s="73"/>
      <c r="IMF63" s="73"/>
      <c r="IMG63" s="73"/>
      <c r="IMH63" s="73"/>
      <c r="IMI63" s="73"/>
      <c r="IMJ63" s="73"/>
      <c r="IMK63" s="73"/>
      <c r="IML63" s="73"/>
      <c r="IMM63" s="73"/>
      <c r="IMN63" s="73"/>
      <c r="IMO63" s="73"/>
      <c r="IMP63" s="73"/>
      <c r="IMQ63" s="73"/>
      <c r="IMR63" s="73"/>
      <c r="IMS63" s="73"/>
      <c r="IMT63" s="73"/>
      <c r="IMU63" s="73"/>
      <c r="IMV63" s="73"/>
      <c r="IMW63" s="73"/>
      <c r="IMX63" s="73"/>
      <c r="IMY63" s="73"/>
      <c r="IMZ63" s="73"/>
      <c r="INA63" s="73"/>
      <c r="INB63" s="73"/>
      <c r="INC63" s="73"/>
      <c r="IND63" s="73"/>
      <c r="INE63" s="73"/>
      <c r="INF63" s="73"/>
      <c r="ING63" s="73"/>
      <c r="INH63" s="73"/>
      <c r="INI63" s="73"/>
      <c r="INJ63" s="73"/>
      <c r="INK63" s="73"/>
      <c r="INL63" s="73"/>
      <c r="INM63" s="73"/>
      <c r="INN63" s="73"/>
      <c r="INO63" s="73"/>
      <c r="INP63" s="73"/>
      <c r="INQ63" s="73"/>
      <c r="INR63" s="73"/>
      <c r="INS63" s="73"/>
      <c r="INT63" s="73"/>
      <c r="INU63" s="73"/>
      <c r="INV63" s="73"/>
      <c r="INW63" s="73"/>
      <c r="INX63" s="73"/>
      <c r="INY63" s="73"/>
      <c r="INZ63" s="73"/>
      <c r="IOA63" s="73"/>
      <c r="IOB63" s="73"/>
      <c r="IOC63" s="73"/>
      <c r="IOD63" s="73"/>
      <c r="IOE63" s="73"/>
      <c r="IOF63" s="73"/>
      <c r="IOG63" s="73"/>
      <c r="IOH63" s="73"/>
      <c r="IOI63" s="73"/>
      <c r="IOJ63" s="73"/>
      <c r="IOK63" s="73"/>
      <c r="IOL63" s="73"/>
      <c r="IOM63" s="73"/>
      <c r="ION63" s="73"/>
      <c r="IOO63" s="73"/>
      <c r="IOP63" s="73"/>
      <c r="IOQ63" s="73"/>
      <c r="IOR63" s="73"/>
      <c r="IOS63" s="73"/>
      <c r="IOT63" s="73"/>
      <c r="IOU63" s="73"/>
      <c r="IOV63" s="73"/>
      <c r="IOW63" s="73"/>
      <c r="IOX63" s="73"/>
      <c r="IOY63" s="73"/>
      <c r="IOZ63" s="73"/>
      <c r="IPA63" s="73"/>
      <c r="IPB63" s="73"/>
      <c r="IPC63" s="73"/>
      <c r="IPD63" s="73"/>
      <c r="IPE63" s="73"/>
      <c r="IPF63" s="73"/>
      <c r="IPG63" s="73"/>
      <c r="IPH63" s="73"/>
      <c r="IPI63" s="73"/>
      <c r="IPJ63" s="73"/>
      <c r="IPK63" s="73"/>
      <c r="IPL63" s="73"/>
      <c r="IPM63" s="73"/>
      <c r="IPN63" s="73"/>
      <c r="IPO63" s="73"/>
      <c r="IPP63" s="73"/>
      <c r="IPQ63" s="73"/>
      <c r="IPR63" s="73"/>
      <c r="IPS63" s="73"/>
      <c r="IPT63" s="73"/>
      <c r="IPU63" s="73"/>
      <c r="IPV63" s="73"/>
      <c r="IPW63" s="73"/>
      <c r="IPX63" s="73"/>
      <c r="IPY63" s="73"/>
      <c r="IPZ63" s="73"/>
      <c r="IQA63" s="73"/>
      <c r="IQB63" s="73"/>
      <c r="IQC63" s="73"/>
      <c r="IQD63" s="73"/>
      <c r="IQE63" s="73"/>
      <c r="IQF63" s="73"/>
      <c r="IQG63" s="73"/>
      <c r="IQH63" s="73"/>
      <c r="IQI63" s="73"/>
      <c r="IQJ63" s="73"/>
      <c r="IQK63" s="73"/>
      <c r="IQL63" s="73"/>
      <c r="IQM63" s="73"/>
      <c r="IQN63" s="73"/>
      <c r="IQO63" s="73"/>
      <c r="IQP63" s="73"/>
      <c r="IQQ63" s="73"/>
      <c r="IQR63" s="73"/>
      <c r="IQS63" s="73"/>
      <c r="IQT63" s="73"/>
      <c r="IQU63" s="73"/>
      <c r="IQV63" s="73"/>
      <c r="IQW63" s="73"/>
      <c r="IQX63" s="73"/>
      <c r="IQY63" s="73"/>
      <c r="IQZ63" s="73"/>
      <c r="IRA63" s="73"/>
      <c r="IRB63" s="73"/>
      <c r="IRC63" s="73"/>
      <c r="IRD63" s="73"/>
      <c r="IRE63" s="73"/>
      <c r="IRF63" s="73"/>
      <c r="IRG63" s="73"/>
      <c r="IRH63" s="73"/>
      <c r="IRI63" s="73"/>
      <c r="IRJ63" s="73"/>
      <c r="IRK63" s="73"/>
      <c r="IRL63" s="73"/>
      <c r="IRM63" s="73"/>
      <c r="IRN63" s="73"/>
      <c r="IRO63" s="73"/>
      <c r="IRP63" s="73"/>
      <c r="IRQ63" s="73"/>
      <c r="IRR63" s="73"/>
      <c r="IRS63" s="73"/>
      <c r="IRT63" s="73"/>
      <c r="IRU63" s="73"/>
      <c r="IRV63" s="73"/>
      <c r="IRW63" s="73"/>
      <c r="IRX63" s="73"/>
      <c r="IRY63" s="73"/>
      <c r="IRZ63" s="73"/>
      <c r="ISA63" s="73"/>
      <c r="ISB63" s="73"/>
      <c r="ISC63" s="73"/>
      <c r="ISD63" s="73"/>
      <c r="ISE63" s="73"/>
      <c r="ISF63" s="73"/>
      <c r="ISG63" s="73"/>
      <c r="ISH63" s="73"/>
      <c r="ISI63" s="73"/>
      <c r="ISJ63" s="73"/>
      <c r="ISK63" s="73"/>
      <c r="ISL63" s="73"/>
      <c r="ISM63" s="73"/>
      <c r="ISN63" s="73"/>
      <c r="ISO63" s="73"/>
      <c r="ISP63" s="73"/>
      <c r="ISQ63" s="73"/>
      <c r="ISR63" s="73"/>
      <c r="ISS63" s="73"/>
      <c r="IST63" s="73"/>
      <c r="ISU63" s="73"/>
      <c r="ISV63" s="73"/>
      <c r="ISW63" s="73"/>
      <c r="ISX63" s="73"/>
      <c r="ISY63" s="73"/>
      <c r="ISZ63" s="73"/>
      <c r="ITA63" s="73"/>
      <c r="ITB63" s="73"/>
      <c r="ITC63" s="73"/>
      <c r="ITD63" s="73"/>
      <c r="ITE63" s="73"/>
      <c r="ITF63" s="73"/>
      <c r="ITG63" s="73"/>
      <c r="ITH63" s="73"/>
      <c r="ITI63" s="73"/>
      <c r="ITJ63" s="73"/>
      <c r="ITK63" s="73"/>
      <c r="ITL63" s="73"/>
      <c r="ITM63" s="73"/>
      <c r="ITN63" s="73"/>
      <c r="ITO63" s="73"/>
      <c r="ITP63" s="73"/>
      <c r="ITQ63" s="73"/>
      <c r="ITR63" s="73"/>
      <c r="ITS63" s="73"/>
      <c r="ITT63" s="73"/>
      <c r="ITU63" s="73"/>
      <c r="ITV63" s="73"/>
      <c r="ITW63" s="73"/>
      <c r="ITX63" s="73"/>
      <c r="ITY63" s="73"/>
      <c r="ITZ63" s="73"/>
      <c r="IUA63" s="73"/>
      <c r="IUB63" s="73"/>
      <c r="IUC63" s="73"/>
      <c r="IUD63" s="73"/>
      <c r="IUE63" s="73"/>
      <c r="IUF63" s="73"/>
      <c r="IUG63" s="73"/>
      <c r="IUH63" s="73"/>
      <c r="IUI63" s="73"/>
      <c r="IUJ63" s="73"/>
      <c r="IUK63" s="73"/>
      <c r="IUL63" s="73"/>
      <c r="IUM63" s="73"/>
      <c r="IUN63" s="73"/>
      <c r="IUO63" s="73"/>
      <c r="IUP63" s="73"/>
      <c r="IUQ63" s="73"/>
      <c r="IUR63" s="73"/>
      <c r="IUS63" s="73"/>
      <c r="IUT63" s="73"/>
      <c r="IUU63" s="73"/>
      <c r="IUV63" s="73"/>
      <c r="IUW63" s="73"/>
      <c r="IUX63" s="73"/>
      <c r="IUY63" s="73"/>
      <c r="IUZ63" s="73"/>
      <c r="IVA63" s="73"/>
      <c r="IVB63" s="73"/>
      <c r="IVC63" s="73"/>
      <c r="IVD63" s="73"/>
      <c r="IVE63" s="73"/>
      <c r="IVF63" s="73"/>
      <c r="IVG63" s="73"/>
      <c r="IVH63" s="73"/>
      <c r="IVI63" s="73"/>
      <c r="IVJ63" s="73"/>
      <c r="IVK63" s="73"/>
      <c r="IVL63" s="73"/>
      <c r="IVM63" s="73"/>
      <c r="IVN63" s="73"/>
      <c r="IVO63" s="73"/>
      <c r="IVP63" s="73"/>
      <c r="IVQ63" s="73"/>
      <c r="IVR63" s="73"/>
      <c r="IVS63" s="73"/>
      <c r="IVT63" s="73"/>
      <c r="IVU63" s="73"/>
      <c r="IVV63" s="73"/>
      <c r="IVW63" s="73"/>
      <c r="IVX63" s="73"/>
      <c r="IVY63" s="73"/>
      <c r="IVZ63" s="73"/>
      <c r="IWA63" s="73"/>
      <c r="IWB63" s="73"/>
      <c r="IWC63" s="73"/>
      <c r="IWD63" s="73"/>
      <c r="IWE63" s="73"/>
      <c r="IWF63" s="73"/>
      <c r="IWG63" s="73"/>
      <c r="IWH63" s="73"/>
      <c r="IWI63" s="73"/>
      <c r="IWJ63" s="73"/>
      <c r="IWK63" s="73"/>
      <c r="IWL63" s="73"/>
      <c r="IWM63" s="73"/>
      <c r="IWN63" s="73"/>
      <c r="IWO63" s="73"/>
      <c r="IWP63" s="73"/>
      <c r="IWQ63" s="73"/>
      <c r="IWR63" s="73"/>
      <c r="IWS63" s="73"/>
      <c r="IWT63" s="73"/>
      <c r="IWU63" s="73"/>
      <c r="IWV63" s="73"/>
      <c r="IWW63" s="73"/>
      <c r="IWX63" s="73"/>
      <c r="IWY63" s="73"/>
      <c r="IWZ63" s="73"/>
      <c r="IXA63" s="73"/>
      <c r="IXB63" s="73"/>
      <c r="IXC63" s="73"/>
      <c r="IXD63" s="73"/>
      <c r="IXE63" s="73"/>
      <c r="IXF63" s="73"/>
      <c r="IXG63" s="73"/>
      <c r="IXH63" s="73"/>
      <c r="IXI63" s="73"/>
      <c r="IXJ63" s="73"/>
      <c r="IXK63" s="73"/>
      <c r="IXL63" s="73"/>
      <c r="IXM63" s="73"/>
      <c r="IXN63" s="73"/>
      <c r="IXO63" s="73"/>
      <c r="IXP63" s="73"/>
      <c r="IXQ63" s="73"/>
      <c r="IXR63" s="73"/>
      <c r="IXS63" s="73"/>
      <c r="IXT63" s="73"/>
      <c r="IXU63" s="73"/>
      <c r="IXV63" s="73"/>
      <c r="IXW63" s="73"/>
      <c r="IXX63" s="73"/>
      <c r="IXY63" s="73"/>
      <c r="IXZ63" s="73"/>
      <c r="IYA63" s="73"/>
      <c r="IYB63" s="73"/>
      <c r="IYC63" s="73"/>
      <c r="IYD63" s="73"/>
      <c r="IYE63" s="73"/>
      <c r="IYF63" s="73"/>
      <c r="IYG63" s="73"/>
      <c r="IYH63" s="73"/>
      <c r="IYI63" s="73"/>
      <c r="IYJ63" s="73"/>
      <c r="IYK63" s="73"/>
      <c r="IYL63" s="73"/>
      <c r="IYM63" s="73"/>
      <c r="IYN63" s="73"/>
      <c r="IYO63" s="73"/>
      <c r="IYP63" s="73"/>
      <c r="IYQ63" s="73"/>
      <c r="IYR63" s="73"/>
      <c r="IYS63" s="73"/>
      <c r="IYT63" s="73"/>
      <c r="IYU63" s="73"/>
      <c r="IYV63" s="73"/>
      <c r="IYW63" s="73"/>
      <c r="IYX63" s="73"/>
      <c r="IYY63" s="73"/>
      <c r="IYZ63" s="73"/>
      <c r="IZA63" s="73"/>
      <c r="IZB63" s="73"/>
      <c r="IZC63" s="73"/>
      <c r="IZD63" s="73"/>
      <c r="IZE63" s="73"/>
      <c r="IZF63" s="73"/>
      <c r="IZG63" s="73"/>
      <c r="IZH63" s="73"/>
      <c r="IZI63" s="73"/>
      <c r="IZJ63" s="73"/>
      <c r="IZK63" s="73"/>
      <c r="IZL63" s="73"/>
      <c r="IZM63" s="73"/>
      <c r="IZN63" s="73"/>
      <c r="IZO63" s="73"/>
      <c r="IZP63" s="73"/>
      <c r="IZQ63" s="73"/>
      <c r="IZR63" s="73"/>
      <c r="IZS63" s="73"/>
      <c r="IZT63" s="73"/>
      <c r="IZU63" s="73"/>
      <c r="IZV63" s="73"/>
      <c r="IZW63" s="73"/>
      <c r="IZX63" s="73"/>
      <c r="IZY63" s="73"/>
      <c r="IZZ63" s="73"/>
      <c r="JAA63" s="73"/>
      <c r="JAB63" s="73"/>
      <c r="JAC63" s="73"/>
      <c r="JAD63" s="73"/>
      <c r="JAE63" s="73"/>
      <c r="JAF63" s="73"/>
      <c r="JAG63" s="73"/>
      <c r="JAH63" s="73"/>
      <c r="JAI63" s="73"/>
      <c r="JAJ63" s="73"/>
      <c r="JAK63" s="73"/>
      <c r="JAL63" s="73"/>
      <c r="JAM63" s="73"/>
      <c r="JAN63" s="73"/>
      <c r="JAO63" s="73"/>
      <c r="JAP63" s="73"/>
      <c r="JAQ63" s="73"/>
      <c r="JAR63" s="73"/>
      <c r="JAS63" s="73"/>
      <c r="JAT63" s="73"/>
      <c r="JAU63" s="73"/>
      <c r="JAV63" s="73"/>
      <c r="JAW63" s="73"/>
      <c r="JAX63" s="73"/>
      <c r="JAY63" s="73"/>
      <c r="JAZ63" s="73"/>
      <c r="JBA63" s="73"/>
      <c r="JBB63" s="73"/>
      <c r="JBC63" s="73"/>
      <c r="JBD63" s="73"/>
      <c r="JBE63" s="73"/>
      <c r="JBF63" s="73"/>
      <c r="JBG63" s="73"/>
      <c r="JBH63" s="73"/>
      <c r="JBI63" s="73"/>
      <c r="JBJ63" s="73"/>
      <c r="JBK63" s="73"/>
      <c r="JBL63" s="73"/>
      <c r="JBM63" s="73"/>
      <c r="JBN63" s="73"/>
      <c r="JBO63" s="73"/>
      <c r="JBP63" s="73"/>
      <c r="JBQ63" s="73"/>
      <c r="JBR63" s="73"/>
      <c r="JBS63" s="73"/>
      <c r="JBT63" s="73"/>
      <c r="JBU63" s="73"/>
      <c r="JBV63" s="73"/>
      <c r="JBW63" s="73"/>
      <c r="JBX63" s="73"/>
      <c r="JBY63" s="73"/>
      <c r="JBZ63" s="73"/>
      <c r="JCA63" s="73"/>
      <c r="JCB63" s="73"/>
      <c r="JCC63" s="73"/>
      <c r="JCD63" s="73"/>
      <c r="JCE63" s="73"/>
      <c r="JCF63" s="73"/>
      <c r="JCG63" s="73"/>
      <c r="JCH63" s="73"/>
      <c r="JCI63" s="73"/>
      <c r="JCJ63" s="73"/>
      <c r="JCK63" s="73"/>
      <c r="JCL63" s="73"/>
      <c r="JCM63" s="73"/>
      <c r="JCN63" s="73"/>
      <c r="JCO63" s="73"/>
      <c r="JCP63" s="73"/>
      <c r="JCQ63" s="73"/>
      <c r="JCR63" s="73"/>
      <c r="JCS63" s="73"/>
      <c r="JCT63" s="73"/>
      <c r="JCU63" s="73"/>
      <c r="JCV63" s="73"/>
      <c r="JCW63" s="73"/>
      <c r="JCX63" s="73"/>
      <c r="JCY63" s="73"/>
      <c r="JCZ63" s="73"/>
      <c r="JDA63" s="73"/>
      <c r="JDB63" s="73"/>
      <c r="JDC63" s="73"/>
      <c r="JDD63" s="73"/>
      <c r="JDE63" s="73"/>
      <c r="JDF63" s="73"/>
      <c r="JDG63" s="73"/>
      <c r="JDH63" s="73"/>
      <c r="JDI63" s="73"/>
      <c r="JDJ63" s="73"/>
      <c r="JDK63" s="73"/>
      <c r="JDL63" s="73"/>
      <c r="JDM63" s="73"/>
      <c r="JDN63" s="73"/>
      <c r="JDO63" s="73"/>
      <c r="JDP63" s="73"/>
      <c r="JDQ63" s="73"/>
      <c r="JDR63" s="73"/>
      <c r="JDS63" s="73"/>
      <c r="JDT63" s="73"/>
      <c r="JDU63" s="73"/>
      <c r="JDV63" s="73"/>
      <c r="JDW63" s="73"/>
      <c r="JDX63" s="73"/>
      <c r="JDY63" s="73"/>
      <c r="JDZ63" s="73"/>
      <c r="JEA63" s="73"/>
      <c r="JEB63" s="73"/>
      <c r="JEC63" s="73"/>
      <c r="JED63" s="73"/>
      <c r="JEE63" s="73"/>
      <c r="JEF63" s="73"/>
      <c r="JEG63" s="73"/>
      <c r="JEH63" s="73"/>
      <c r="JEI63" s="73"/>
      <c r="JEJ63" s="73"/>
      <c r="JEK63" s="73"/>
      <c r="JEL63" s="73"/>
      <c r="JEM63" s="73"/>
      <c r="JEN63" s="73"/>
      <c r="JEO63" s="73"/>
      <c r="JEP63" s="73"/>
      <c r="JEQ63" s="73"/>
      <c r="JER63" s="73"/>
      <c r="JES63" s="73"/>
      <c r="JET63" s="73"/>
      <c r="JEU63" s="73"/>
      <c r="JEV63" s="73"/>
      <c r="JEW63" s="73"/>
      <c r="JEX63" s="73"/>
      <c r="JEY63" s="73"/>
      <c r="JEZ63" s="73"/>
      <c r="JFA63" s="73"/>
      <c r="JFB63" s="73"/>
      <c r="JFC63" s="73"/>
      <c r="JFD63" s="73"/>
      <c r="JFE63" s="73"/>
      <c r="JFF63" s="73"/>
      <c r="JFG63" s="73"/>
      <c r="JFH63" s="73"/>
      <c r="JFI63" s="73"/>
      <c r="JFJ63" s="73"/>
      <c r="JFK63" s="73"/>
      <c r="JFL63" s="73"/>
      <c r="JFM63" s="73"/>
      <c r="JFN63" s="73"/>
      <c r="JFO63" s="73"/>
      <c r="JFP63" s="73"/>
      <c r="JFQ63" s="73"/>
      <c r="JFR63" s="73"/>
      <c r="JFS63" s="73"/>
      <c r="JFT63" s="73"/>
      <c r="JFU63" s="73"/>
      <c r="JFV63" s="73"/>
      <c r="JFW63" s="73"/>
      <c r="JFX63" s="73"/>
      <c r="JFY63" s="73"/>
      <c r="JFZ63" s="73"/>
      <c r="JGA63" s="73"/>
      <c r="JGB63" s="73"/>
      <c r="JGC63" s="73"/>
      <c r="JGD63" s="73"/>
      <c r="JGE63" s="73"/>
      <c r="JGF63" s="73"/>
      <c r="JGG63" s="73"/>
      <c r="JGH63" s="73"/>
      <c r="JGI63" s="73"/>
      <c r="JGJ63" s="73"/>
      <c r="JGK63" s="73"/>
      <c r="JGL63" s="73"/>
      <c r="JGM63" s="73"/>
      <c r="JGN63" s="73"/>
      <c r="JGO63" s="73"/>
      <c r="JGP63" s="73"/>
      <c r="JGQ63" s="73"/>
      <c r="JGR63" s="73"/>
      <c r="JGS63" s="73"/>
      <c r="JGT63" s="73"/>
      <c r="JGU63" s="73"/>
      <c r="JGV63" s="73"/>
      <c r="JGW63" s="73"/>
      <c r="JGX63" s="73"/>
      <c r="JGY63" s="73"/>
      <c r="JGZ63" s="73"/>
      <c r="JHA63" s="73"/>
      <c r="JHB63" s="73"/>
      <c r="JHC63" s="73"/>
      <c r="JHD63" s="73"/>
      <c r="JHE63" s="73"/>
      <c r="JHF63" s="73"/>
      <c r="JHG63" s="73"/>
      <c r="JHH63" s="73"/>
      <c r="JHI63" s="73"/>
      <c r="JHJ63" s="73"/>
      <c r="JHK63" s="73"/>
      <c r="JHL63" s="73"/>
      <c r="JHM63" s="73"/>
      <c r="JHN63" s="73"/>
      <c r="JHO63" s="73"/>
      <c r="JHP63" s="73"/>
      <c r="JHQ63" s="73"/>
      <c r="JHR63" s="73"/>
      <c r="JHS63" s="73"/>
      <c r="JHT63" s="73"/>
      <c r="JHU63" s="73"/>
      <c r="JHV63" s="73"/>
      <c r="JHW63" s="73"/>
      <c r="JHX63" s="73"/>
      <c r="JHY63" s="73"/>
      <c r="JHZ63" s="73"/>
      <c r="JIA63" s="73"/>
      <c r="JIB63" s="73"/>
      <c r="JIC63" s="73"/>
      <c r="JID63" s="73"/>
      <c r="JIE63" s="73"/>
      <c r="JIF63" s="73"/>
      <c r="JIG63" s="73"/>
      <c r="JIH63" s="73"/>
      <c r="JII63" s="73"/>
      <c r="JIJ63" s="73"/>
      <c r="JIK63" s="73"/>
      <c r="JIL63" s="73"/>
      <c r="JIM63" s="73"/>
      <c r="JIN63" s="73"/>
      <c r="JIO63" s="73"/>
      <c r="JIP63" s="73"/>
      <c r="JIQ63" s="73"/>
      <c r="JIR63" s="73"/>
      <c r="JIS63" s="73"/>
      <c r="JIT63" s="73"/>
      <c r="JIU63" s="73"/>
      <c r="JIV63" s="73"/>
      <c r="JIW63" s="73"/>
      <c r="JIX63" s="73"/>
      <c r="JIY63" s="73"/>
      <c r="JIZ63" s="73"/>
      <c r="JJA63" s="73"/>
      <c r="JJB63" s="73"/>
      <c r="JJC63" s="73"/>
      <c r="JJD63" s="73"/>
      <c r="JJE63" s="73"/>
      <c r="JJF63" s="73"/>
      <c r="JJG63" s="73"/>
      <c r="JJH63" s="73"/>
      <c r="JJI63" s="73"/>
      <c r="JJJ63" s="73"/>
      <c r="JJK63" s="73"/>
      <c r="JJL63" s="73"/>
      <c r="JJM63" s="73"/>
      <c r="JJN63" s="73"/>
      <c r="JJO63" s="73"/>
      <c r="JJP63" s="73"/>
      <c r="JJQ63" s="73"/>
      <c r="JJR63" s="73"/>
      <c r="JJS63" s="73"/>
      <c r="JJT63" s="73"/>
      <c r="JJU63" s="73"/>
      <c r="JJV63" s="73"/>
      <c r="JJW63" s="73"/>
      <c r="JJX63" s="73"/>
      <c r="JJY63" s="73"/>
      <c r="JJZ63" s="73"/>
      <c r="JKA63" s="73"/>
      <c r="JKB63" s="73"/>
      <c r="JKC63" s="73"/>
      <c r="JKD63" s="73"/>
      <c r="JKE63" s="73"/>
      <c r="JKF63" s="73"/>
      <c r="JKG63" s="73"/>
      <c r="JKH63" s="73"/>
      <c r="JKI63" s="73"/>
      <c r="JKJ63" s="73"/>
      <c r="JKK63" s="73"/>
      <c r="JKL63" s="73"/>
      <c r="JKM63" s="73"/>
      <c r="JKN63" s="73"/>
      <c r="JKO63" s="73"/>
      <c r="JKP63" s="73"/>
      <c r="JKQ63" s="73"/>
      <c r="JKR63" s="73"/>
      <c r="JKS63" s="73"/>
      <c r="JKT63" s="73"/>
      <c r="JKU63" s="73"/>
      <c r="JKV63" s="73"/>
      <c r="JKW63" s="73"/>
      <c r="JKX63" s="73"/>
      <c r="JKY63" s="73"/>
      <c r="JKZ63" s="73"/>
      <c r="JLA63" s="73"/>
      <c r="JLB63" s="73"/>
      <c r="JLC63" s="73"/>
      <c r="JLD63" s="73"/>
      <c r="JLE63" s="73"/>
      <c r="JLF63" s="73"/>
      <c r="JLG63" s="73"/>
      <c r="JLH63" s="73"/>
      <c r="JLI63" s="73"/>
      <c r="JLJ63" s="73"/>
      <c r="JLK63" s="73"/>
      <c r="JLL63" s="73"/>
      <c r="JLM63" s="73"/>
      <c r="JLN63" s="73"/>
      <c r="JLO63" s="73"/>
      <c r="JLP63" s="73"/>
      <c r="JLQ63" s="73"/>
      <c r="JLR63" s="73"/>
      <c r="JLS63" s="73"/>
      <c r="JLT63" s="73"/>
      <c r="JLU63" s="73"/>
      <c r="JLV63" s="73"/>
      <c r="JLW63" s="73"/>
      <c r="JLX63" s="73"/>
      <c r="JLY63" s="73"/>
      <c r="JLZ63" s="73"/>
      <c r="JMA63" s="73"/>
      <c r="JMB63" s="73"/>
      <c r="JMC63" s="73"/>
      <c r="JMD63" s="73"/>
      <c r="JME63" s="73"/>
      <c r="JMF63" s="73"/>
      <c r="JMG63" s="73"/>
      <c r="JMH63" s="73"/>
      <c r="JMI63" s="73"/>
      <c r="JMJ63" s="73"/>
      <c r="JMK63" s="73"/>
      <c r="JML63" s="73"/>
      <c r="JMM63" s="73"/>
      <c r="JMN63" s="73"/>
      <c r="JMO63" s="73"/>
      <c r="JMP63" s="73"/>
      <c r="JMQ63" s="73"/>
      <c r="JMR63" s="73"/>
      <c r="JMS63" s="73"/>
      <c r="JMT63" s="73"/>
      <c r="JMU63" s="73"/>
      <c r="JMV63" s="73"/>
      <c r="JMW63" s="73"/>
      <c r="JMX63" s="73"/>
      <c r="JMY63" s="73"/>
      <c r="JMZ63" s="73"/>
      <c r="JNA63" s="73"/>
      <c r="JNB63" s="73"/>
      <c r="JNC63" s="73"/>
      <c r="JND63" s="73"/>
      <c r="JNE63" s="73"/>
      <c r="JNF63" s="73"/>
      <c r="JNG63" s="73"/>
      <c r="JNH63" s="73"/>
      <c r="JNI63" s="73"/>
      <c r="JNJ63" s="73"/>
      <c r="JNK63" s="73"/>
      <c r="JNL63" s="73"/>
      <c r="JNM63" s="73"/>
      <c r="JNN63" s="73"/>
      <c r="JNO63" s="73"/>
      <c r="JNP63" s="73"/>
      <c r="JNQ63" s="73"/>
      <c r="JNR63" s="73"/>
      <c r="JNS63" s="73"/>
      <c r="JNT63" s="73"/>
      <c r="JNU63" s="73"/>
      <c r="JNV63" s="73"/>
      <c r="JNW63" s="73"/>
      <c r="JNX63" s="73"/>
      <c r="JNY63" s="73"/>
      <c r="JNZ63" s="73"/>
      <c r="JOA63" s="73"/>
      <c r="JOB63" s="73"/>
      <c r="JOC63" s="73"/>
      <c r="JOD63" s="73"/>
      <c r="JOE63" s="73"/>
      <c r="JOF63" s="73"/>
      <c r="JOG63" s="73"/>
      <c r="JOH63" s="73"/>
      <c r="JOI63" s="73"/>
      <c r="JOJ63" s="73"/>
      <c r="JOK63" s="73"/>
      <c r="JOL63" s="73"/>
      <c r="JOM63" s="73"/>
      <c r="JON63" s="73"/>
      <c r="JOO63" s="73"/>
      <c r="JOP63" s="73"/>
      <c r="JOQ63" s="73"/>
      <c r="JOR63" s="73"/>
      <c r="JOS63" s="73"/>
      <c r="JOT63" s="73"/>
      <c r="JOU63" s="73"/>
      <c r="JOV63" s="73"/>
      <c r="JOW63" s="73"/>
      <c r="JOX63" s="73"/>
      <c r="JOY63" s="73"/>
      <c r="JOZ63" s="73"/>
      <c r="JPA63" s="73"/>
      <c r="JPB63" s="73"/>
      <c r="JPC63" s="73"/>
      <c r="JPD63" s="73"/>
      <c r="JPE63" s="73"/>
      <c r="JPF63" s="73"/>
      <c r="JPG63" s="73"/>
      <c r="JPH63" s="73"/>
    </row>
    <row r="64" customFormat="false" ht="12.9" hidden="false" customHeight="false" outlineLevel="0" collapsed="false">
      <c r="A64" s="74"/>
      <c r="B64" s="75" t="n">
        <f aca="false">AVERAGE(AO64,BO64,CO64,DO64,EO64,FO64,GO64,HO64,IO64,JO64,KO64,LO64,MO64,NO64)</f>
        <v>22.7474537037037</v>
      </c>
      <c r="C64" s="76" t="n">
        <f aca="false">AVERAGE(B60:B64)</f>
        <v>21.8448922558923</v>
      </c>
      <c r="D64" s="77" t="n">
        <f aca="false">AVERAGE(B55:B64)</f>
        <v>21.3679252946128</v>
      </c>
      <c r="E64" s="75" t="n">
        <f aca="false">AVERAGE(B45:B64)</f>
        <v>21.3237022306397</v>
      </c>
      <c r="F64" s="78" t="n">
        <f aca="false">AVERAGE(B15:B64)</f>
        <v>21.1738572150072</v>
      </c>
      <c r="G64" s="79" t="n">
        <f aca="false">MAX(AC64:AN64,BC64:BN64,CC64:CN64,DC64:DN64,EC64:EN64,FC64:FN64,GC64:GN64,HC64:HN64,IC64:IN64,JC64:JN64,KC64:KN64,LC64:LN64,MC64:MN64,NC64:NN64)</f>
        <v>38.4</v>
      </c>
      <c r="H64" s="80" t="n">
        <f aca="false">MEDIAN(AC64:AN64,BC64:BN64,CC64:CN64,DC64:DN64,EC64:EN64,FC64:FN64,GC64:GN64,HC64:HN64,IC64:IN64,JC64:JN64,KC64:KN64,LC64:LN64,MC64:MN64,NC64:NN64)</f>
        <v>22.2</v>
      </c>
      <c r="I64" s="81" t="n">
        <f aca="false">MIN(AC64:AN64,BC64:BN64,CC64:CN64,DC64:DN64,EC64:EN64,FC64:FN64,GC64:GN64,HC64:HN64,IC64:IN64,JC64:JN64,KC64:KN64,LC64:LN64,MC64:MN64,NC64:NN64)</f>
        <v>12.7</v>
      </c>
      <c r="J64" s="82" t="n">
        <f aca="false">(G64+I64)/2</f>
        <v>25.55</v>
      </c>
      <c r="K64" s="73"/>
      <c r="L64" s="73"/>
      <c r="M64" s="73"/>
      <c r="N64" s="73"/>
      <c r="O64" s="73"/>
      <c r="P64" s="73"/>
      <c r="Q64" s="73"/>
      <c r="R64" s="73"/>
      <c r="S64" s="73"/>
      <c r="T64" s="73"/>
      <c r="U64" s="73"/>
      <c r="V64" s="73"/>
      <c r="W64" s="73"/>
      <c r="X64" s="73"/>
      <c r="Y64" s="73"/>
      <c r="Z64" s="73"/>
      <c r="AA64" s="73" t="n">
        <f aca="false">AA63+1</f>
        <v>26</v>
      </c>
      <c r="AB64" s="83" t="n">
        <v>1914</v>
      </c>
      <c r="AC64" s="84" t="n">
        <v>27.7</v>
      </c>
      <c r="AD64" s="84" t="n">
        <v>31.4</v>
      </c>
      <c r="AE64" s="84" t="n">
        <v>27.7</v>
      </c>
      <c r="AF64" s="84" t="n">
        <v>21.9</v>
      </c>
      <c r="AG64" s="84" t="n">
        <v>19.3</v>
      </c>
      <c r="AH64" s="84" t="n">
        <v>17.7</v>
      </c>
      <c r="AI64" s="84" t="n">
        <v>15.7</v>
      </c>
      <c r="AJ64" s="84" t="n">
        <v>19.9</v>
      </c>
      <c r="AK64" s="84" t="n">
        <v>20.1</v>
      </c>
      <c r="AL64" s="84" t="n">
        <v>26.8</v>
      </c>
      <c r="AM64" s="84" t="n">
        <v>27.8</v>
      </c>
      <c r="AN64" s="84" t="n">
        <v>27.7</v>
      </c>
      <c r="AO64" s="85" t="n">
        <f aca="false">SUM(AC64:AN64)/12</f>
        <v>23.6416666666667</v>
      </c>
      <c r="AP64" s="73"/>
      <c r="AQ64" s="73"/>
      <c r="AR64" s="73"/>
      <c r="AS64" s="73"/>
      <c r="AT64" s="73"/>
      <c r="AU64" s="73"/>
      <c r="AV64" s="73"/>
      <c r="AW64" s="73"/>
      <c r="AX64" s="73"/>
      <c r="AY64" s="73"/>
      <c r="AZ64" s="73"/>
      <c r="BA64" s="73" t="n">
        <f aca="false">BA63+1</f>
        <v>1914</v>
      </c>
      <c r="BB64" s="86" t="n">
        <v>1914</v>
      </c>
      <c r="BC64" s="84" t="n">
        <v>29.1</v>
      </c>
      <c r="BD64" s="84" t="n">
        <v>31.7</v>
      </c>
      <c r="BE64" s="84" t="n">
        <v>26.6</v>
      </c>
      <c r="BF64" s="84" t="n">
        <v>20.8</v>
      </c>
      <c r="BG64" s="84" t="n">
        <v>17.1</v>
      </c>
      <c r="BH64" s="84" t="n">
        <v>15.8</v>
      </c>
      <c r="BI64" s="84" t="n">
        <v>13.3</v>
      </c>
      <c r="BJ64" s="84" t="n">
        <v>18.6</v>
      </c>
      <c r="BK64" s="84" t="n">
        <v>19.8</v>
      </c>
      <c r="BL64" s="84" t="n">
        <v>26.7</v>
      </c>
      <c r="BM64" s="84" t="n">
        <v>28</v>
      </c>
      <c r="BN64" s="84" t="n">
        <v>29.2</v>
      </c>
      <c r="BO64" s="85" t="n">
        <f aca="false">SUM(BC64:BN64)/12</f>
        <v>23.0583333333333</v>
      </c>
      <c r="BP64" s="73"/>
      <c r="BQ64" s="73"/>
      <c r="BR64" s="73"/>
      <c r="BS64" s="73"/>
      <c r="BT64" s="73"/>
      <c r="BU64" s="73"/>
      <c r="BV64" s="73"/>
      <c r="BW64" s="73"/>
      <c r="BX64" s="73"/>
      <c r="BY64" s="73"/>
      <c r="BZ64" s="73"/>
      <c r="CA64" s="73" t="n">
        <v>1914</v>
      </c>
      <c r="CB64" s="98" t="n">
        <v>1914</v>
      </c>
      <c r="CC64" s="84" t="n">
        <v>24.6</v>
      </c>
      <c r="CD64" s="84" t="n">
        <v>25.3</v>
      </c>
      <c r="CE64" s="84" t="n">
        <v>22.7</v>
      </c>
      <c r="CF64" s="84" t="n">
        <v>20</v>
      </c>
      <c r="CG64" s="84" t="n">
        <v>16.9</v>
      </c>
      <c r="CH64" s="84" t="n">
        <v>15.7</v>
      </c>
      <c r="CI64" s="84" t="n">
        <v>14.3</v>
      </c>
      <c r="CJ64" s="84" t="n">
        <v>16.4</v>
      </c>
      <c r="CK64" s="84" t="n">
        <v>16.3</v>
      </c>
      <c r="CL64" s="84" t="n">
        <v>20.2</v>
      </c>
      <c r="CM64" s="84" t="n">
        <v>22.2</v>
      </c>
      <c r="CN64" s="84" t="n">
        <v>22.2</v>
      </c>
      <c r="CO64" s="85" t="n">
        <f aca="false">SUM(CC64:CN64)/12</f>
        <v>19.7333333333333</v>
      </c>
      <c r="CP64" s="73"/>
      <c r="CQ64" s="73"/>
      <c r="CR64" s="73"/>
      <c r="CS64" s="73"/>
      <c r="CT64" s="73"/>
      <c r="CU64" s="73"/>
      <c r="CV64" s="73"/>
      <c r="CW64" s="73"/>
      <c r="CX64" s="73"/>
      <c r="CY64" s="73"/>
      <c r="CZ64" s="73"/>
      <c r="DA64" s="73"/>
      <c r="DB64" s="73"/>
      <c r="DC64" s="73"/>
      <c r="DD64" s="73"/>
      <c r="DE64" s="73"/>
      <c r="DF64" s="73"/>
      <c r="DG64" s="73"/>
      <c r="DH64" s="73"/>
      <c r="DI64" s="73"/>
      <c r="DJ64" s="73"/>
      <c r="DK64" s="73"/>
      <c r="DL64" s="73"/>
      <c r="DM64" s="73"/>
      <c r="DN64" s="73"/>
      <c r="DO64" s="73"/>
      <c r="DP64" s="73"/>
      <c r="DQ64" s="73"/>
      <c r="DR64" s="73"/>
      <c r="DS64" s="73"/>
      <c r="DT64" s="73"/>
      <c r="DU64" s="73"/>
      <c r="DV64" s="73"/>
      <c r="DW64" s="73"/>
      <c r="DX64" s="73"/>
      <c r="DY64" s="73"/>
      <c r="DZ64" s="73"/>
      <c r="EA64" s="73" t="n">
        <f aca="false">EA63+1</f>
        <v>1914</v>
      </c>
      <c r="EB64" s="86" t="n">
        <v>1914</v>
      </c>
      <c r="EC64" s="84" t="n">
        <v>36.8</v>
      </c>
      <c r="ED64" s="84" t="n">
        <v>38.4</v>
      </c>
      <c r="EE64" s="84" t="n">
        <v>33.4</v>
      </c>
      <c r="EF64" s="84" t="n">
        <v>27.5</v>
      </c>
      <c r="EG64" s="84" t="n">
        <v>22.1</v>
      </c>
      <c r="EH64" s="84" t="n">
        <v>20.5</v>
      </c>
      <c r="EI64" s="84" t="n">
        <v>17.8</v>
      </c>
      <c r="EJ64" s="84" t="n">
        <v>24.3</v>
      </c>
      <c r="EK64" s="84" t="n">
        <v>24.7</v>
      </c>
      <c r="EL64" s="84" t="n">
        <v>30.9</v>
      </c>
      <c r="EM64" s="84" t="n">
        <v>35.3</v>
      </c>
      <c r="EN64" s="84" t="n">
        <v>36.1</v>
      </c>
      <c r="EO64" s="85" t="n">
        <f aca="false">SUM(EC64:EN64)/12</f>
        <v>28.9833333333333</v>
      </c>
      <c r="EP64" s="73"/>
      <c r="EQ64" s="73"/>
      <c r="ER64" s="73"/>
      <c r="ES64" s="73"/>
      <c r="ET64" s="73"/>
      <c r="EU64" s="73"/>
      <c r="EV64" s="73"/>
      <c r="EW64" s="73"/>
      <c r="EX64" s="73"/>
      <c r="EY64" s="73"/>
      <c r="EZ64" s="73"/>
      <c r="FA64" s="73" t="n">
        <f aca="false">FA63+1</f>
        <v>1914</v>
      </c>
      <c r="FB64" s="94" t="n">
        <v>1914</v>
      </c>
      <c r="FC64" s="95" t="n">
        <f aca="false">(FC61+FC62+FC63+FC65+FC66+FC67)/6</f>
        <v>26.5333333333333</v>
      </c>
      <c r="FD64" s="87" t="n">
        <v>30.9</v>
      </c>
      <c r="FE64" s="87" t="n">
        <v>25.5</v>
      </c>
      <c r="FF64" s="87" t="n">
        <v>19</v>
      </c>
      <c r="FG64" s="87" t="n">
        <v>16.6</v>
      </c>
      <c r="FH64" s="87" t="n">
        <v>14.9</v>
      </c>
      <c r="FI64" s="87" t="n">
        <v>12.7</v>
      </c>
      <c r="FJ64" s="87" t="n">
        <v>17.3</v>
      </c>
      <c r="FK64" s="87" t="n">
        <v>17.4</v>
      </c>
      <c r="FL64" s="87" t="n">
        <v>24.6</v>
      </c>
      <c r="FM64" s="87" t="n">
        <v>26.1</v>
      </c>
      <c r="FN64" s="87" t="n">
        <v>26.4</v>
      </c>
      <c r="FO64" s="85" t="n">
        <f aca="false">SUM(FC64:FN64)/12</f>
        <v>21.4944444444444</v>
      </c>
      <c r="FP64" s="73"/>
      <c r="FQ64" s="73"/>
      <c r="FR64" s="73"/>
      <c r="FS64" s="73"/>
      <c r="FT64" s="73"/>
      <c r="FU64" s="73"/>
      <c r="FV64" s="73"/>
      <c r="FW64" s="73"/>
      <c r="FX64" s="73"/>
      <c r="FY64" s="73"/>
      <c r="FZ64" s="73"/>
      <c r="GA64" s="73" t="n">
        <f aca="false">GA63+1</f>
        <v>1914</v>
      </c>
      <c r="GB64" s="88" t="s">
        <v>70</v>
      </c>
      <c r="GC64" s="84" t="n">
        <v>23.4</v>
      </c>
      <c r="GD64" s="84" t="n">
        <v>27.4</v>
      </c>
      <c r="GE64" s="84" t="n">
        <v>24.6</v>
      </c>
      <c r="GF64" s="84" t="n">
        <v>19.2</v>
      </c>
      <c r="GG64" s="84" t="n">
        <v>16.3</v>
      </c>
      <c r="GH64" s="84" t="n">
        <v>14.8</v>
      </c>
      <c r="GI64" s="84" t="n">
        <v>13.4</v>
      </c>
      <c r="GJ64" s="84" t="n">
        <v>16.5</v>
      </c>
      <c r="GK64" s="84" t="n">
        <v>16.9</v>
      </c>
      <c r="GL64" s="84" t="n">
        <v>23.4</v>
      </c>
      <c r="GM64" s="84" t="n">
        <v>23.1</v>
      </c>
      <c r="GN64" s="84" t="n">
        <v>22.9</v>
      </c>
      <c r="GO64" s="85" t="n">
        <f aca="false">SUM(GC64:GN64)/12</f>
        <v>20.1583333333333</v>
      </c>
      <c r="GP64" s="73"/>
      <c r="GQ64" s="73"/>
      <c r="GR64" s="73"/>
      <c r="GS64" s="73"/>
      <c r="GT64" s="73"/>
      <c r="GU64" s="73"/>
      <c r="GV64" s="73"/>
      <c r="GW64" s="73"/>
      <c r="GX64" s="73"/>
      <c r="GY64" s="73"/>
      <c r="GZ64" s="73"/>
      <c r="HA64" s="73" t="n">
        <f aca="false">HA63+1</f>
        <v>1914</v>
      </c>
      <c r="HB64" s="88" t="s">
        <v>70</v>
      </c>
      <c r="HC64" s="84" t="n">
        <v>26.2</v>
      </c>
      <c r="HD64" s="84" t="n">
        <v>27.9</v>
      </c>
      <c r="HE64" s="84" t="n">
        <v>25.5</v>
      </c>
      <c r="HF64" s="84" t="n">
        <v>21.8</v>
      </c>
      <c r="HG64" s="84" t="n">
        <v>19.7</v>
      </c>
      <c r="HH64" s="84" t="n">
        <v>17.9</v>
      </c>
      <c r="HI64" s="84" t="n">
        <v>16.2</v>
      </c>
      <c r="HJ64" s="84" t="n">
        <v>19.2</v>
      </c>
      <c r="HK64" s="84" t="n">
        <v>18.9</v>
      </c>
      <c r="HL64" s="84" t="n">
        <v>23.2</v>
      </c>
      <c r="HM64" s="84" t="n">
        <v>24.9</v>
      </c>
      <c r="HN64" s="84" t="n">
        <v>25.2</v>
      </c>
      <c r="HO64" s="85" t="n">
        <f aca="false">SUM(HC64:HN64)/12</f>
        <v>22.2166666666667</v>
      </c>
      <c r="HP64" s="73"/>
      <c r="HQ64" s="73"/>
      <c r="HR64" s="73"/>
      <c r="HS64" s="73"/>
      <c r="HT64" s="73"/>
      <c r="HU64" s="73"/>
      <c r="HV64" s="73"/>
      <c r="HW64" s="73"/>
      <c r="HX64" s="73"/>
      <c r="HY64" s="73"/>
      <c r="HZ64" s="73"/>
      <c r="IA64" s="73" t="n">
        <f aca="false">IA63+1</f>
        <v>1914</v>
      </c>
      <c r="IB64" s="86" t="n">
        <v>1914</v>
      </c>
      <c r="IC64" s="84" t="n">
        <v>32.2</v>
      </c>
      <c r="ID64" s="84" t="n">
        <v>34.2</v>
      </c>
      <c r="IE64" s="84" t="n">
        <v>29.5</v>
      </c>
      <c r="IF64" s="84" t="n">
        <v>22.7</v>
      </c>
      <c r="IG64" s="84" t="n">
        <v>19.3</v>
      </c>
      <c r="IH64" s="84" t="n">
        <v>17.8</v>
      </c>
      <c r="II64" s="84" t="n">
        <v>14.4</v>
      </c>
      <c r="IJ64" s="84" t="n">
        <v>20.6</v>
      </c>
      <c r="IK64" s="84" t="n">
        <v>22.4</v>
      </c>
      <c r="IL64" s="84" t="n">
        <v>27.4</v>
      </c>
      <c r="IM64" s="84" t="n">
        <v>29.9</v>
      </c>
      <c r="IN64" s="84" t="n">
        <v>31.4</v>
      </c>
      <c r="IO64" s="85" t="n">
        <f aca="false">SUM(IC64:IN64)/12</f>
        <v>25.15</v>
      </c>
      <c r="IP64" s="73"/>
      <c r="IQ64" s="73"/>
      <c r="IR64" s="73"/>
      <c r="IS64" s="73"/>
      <c r="IT64" s="73"/>
      <c r="IU64" s="73"/>
      <c r="IV64" s="73"/>
      <c r="IW64" s="73"/>
      <c r="IX64" s="73"/>
      <c r="IY64" s="73"/>
      <c r="IZ64" s="73"/>
      <c r="JA64" s="73" t="n">
        <f aca="false">JA63+1</f>
        <v>1914</v>
      </c>
      <c r="JB64" s="88" t="s">
        <v>70</v>
      </c>
      <c r="JC64" s="84" t="n">
        <v>21.3</v>
      </c>
      <c r="JD64" s="84" t="n">
        <v>24.4</v>
      </c>
      <c r="JE64" s="84" t="n">
        <v>22.5</v>
      </c>
      <c r="JF64" s="84" t="n">
        <v>18.7</v>
      </c>
      <c r="JG64" s="84" t="n">
        <v>16.5</v>
      </c>
      <c r="JH64" s="84" t="n">
        <v>14.4</v>
      </c>
      <c r="JI64" s="84" t="n">
        <v>13.8</v>
      </c>
      <c r="JJ64" s="84" t="n">
        <v>15.4</v>
      </c>
      <c r="JK64" s="84" t="n">
        <v>15.8</v>
      </c>
      <c r="JL64" s="84" t="n">
        <v>20.4</v>
      </c>
      <c r="JM64" s="84" t="n">
        <v>20.8</v>
      </c>
      <c r="JN64" s="84" t="n">
        <v>21.5</v>
      </c>
      <c r="JO64" s="85" t="n">
        <f aca="false">SUM(JC64:JN64)/12</f>
        <v>18.7916666666667</v>
      </c>
      <c r="JP64" s="73"/>
      <c r="JQ64" s="73"/>
      <c r="JR64" s="73"/>
      <c r="JS64" s="73"/>
      <c r="JT64" s="73"/>
      <c r="JU64" s="73"/>
      <c r="JV64" s="73"/>
      <c r="JW64" s="73"/>
      <c r="JX64" s="73"/>
      <c r="JY64" s="73"/>
      <c r="JZ64" s="73"/>
      <c r="KA64" s="73" t="n">
        <f aca="false">KA63+1</f>
        <v>1914</v>
      </c>
      <c r="KB64" s="86" t="n">
        <v>1914</v>
      </c>
      <c r="KC64" s="84" t="n">
        <v>29.5</v>
      </c>
      <c r="KD64" s="84" t="n">
        <v>32.6</v>
      </c>
      <c r="KE64" s="84" t="n">
        <v>27.9</v>
      </c>
      <c r="KF64" s="84" t="n">
        <v>22.3</v>
      </c>
      <c r="KG64" s="84" t="n">
        <v>19</v>
      </c>
      <c r="KH64" s="84" t="n">
        <v>17.6</v>
      </c>
      <c r="KI64" s="84" t="n">
        <v>15</v>
      </c>
      <c r="KJ64" s="84" t="n">
        <v>20.1</v>
      </c>
      <c r="KK64" s="84" t="n">
        <v>21.6</v>
      </c>
      <c r="KL64" s="84" t="n">
        <v>27.9</v>
      </c>
      <c r="KM64" s="84" t="n">
        <v>29.4</v>
      </c>
      <c r="KN64" s="84" t="n">
        <v>30.1</v>
      </c>
      <c r="KO64" s="85" t="n">
        <f aca="false">SUM(KC64:KN64)/12</f>
        <v>24.4166666666667</v>
      </c>
      <c r="KP64" s="73"/>
      <c r="KQ64" s="73"/>
      <c r="KR64" s="73"/>
      <c r="KS64" s="73"/>
      <c r="KT64" s="73"/>
      <c r="KU64" s="73"/>
      <c r="KV64" s="73"/>
      <c r="KW64" s="73"/>
      <c r="KX64" s="73"/>
      <c r="KY64" s="73"/>
      <c r="KZ64" s="73"/>
      <c r="LA64" s="73" t="n">
        <f aca="false">LA63+1</f>
        <v>1914</v>
      </c>
      <c r="LB64" s="88" t="s">
        <v>70</v>
      </c>
      <c r="LC64" s="84" t="n">
        <v>31.4</v>
      </c>
      <c r="LD64" s="84" t="n">
        <v>33.9</v>
      </c>
      <c r="LE64" s="84" t="n">
        <v>28.6</v>
      </c>
      <c r="LF64" s="84" t="n">
        <v>23.3</v>
      </c>
      <c r="LG64" s="84" t="n">
        <v>20.8</v>
      </c>
      <c r="LH64" s="84" t="n">
        <v>18.1</v>
      </c>
      <c r="LI64" s="84" t="n">
        <v>15.6</v>
      </c>
      <c r="LJ64" s="84" t="n">
        <v>21</v>
      </c>
      <c r="LK64" s="84" t="n">
        <v>21.6</v>
      </c>
      <c r="LL64" s="84" t="n">
        <v>28.3</v>
      </c>
      <c r="LM64" s="84" t="n">
        <v>29.7</v>
      </c>
      <c r="LN64" s="84" t="n">
        <v>30.8</v>
      </c>
      <c r="LO64" s="85" t="n">
        <f aca="false">SUM(LC64:LN64)/12</f>
        <v>25.2583333333333</v>
      </c>
      <c r="LP64" s="73"/>
      <c r="LQ64" s="73"/>
      <c r="LR64" s="73"/>
      <c r="LS64" s="73"/>
      <c r="LT64" s="73"/>
      <c r="LU64" s="73"/>
      <c r="LV64" s="73"/>
      <c r="LW64" s="73"/>
      <c r="LX64" s="73"/>
      <c r="LY64" s="73"/>
      <c r="LZ64" s="73"/>
      <c r="MA64" s="73" t="n">
        <f aca="false">MA63+1</f>
        <v>1914</v>
      </c>
      <c r="MB64" s="86" t="n">
        <v>1914</v>
      </c>
      <c r="MC64" s="84" t="n">
        <v>28.6</v>
      </c>
      <c r="MD64" s="84" t="n">
        <v>25.4</v>
      </c>
      <c r="ME64" s="84" t="n">
        <v>24.9</v>
      </c>
      <c r="MF64" s="84" t="n">
        <v>21.2</v>
      </c>
      <c r="MG64" s="84" t="n">
        <v>18.4</v>
      </c>
      <c r="MH64" s="84" t="n">
        <v>14.4</v>
      </c>
      <c r="MI64" s="84" t="n">
        <v>14</v>
      </c>
      <c r="MJ64" s="84" t="n">
        <v>14.5</v>
      </c>
      <c r="MK64" s="84" t="n">
        <v>14.2</v>
      </c>
      <c r="ML64" s="84" t="n">
        <v>16.6</v>
      </c>
      <c r="MM64" s="84" t="n">
        <v>22.9</v>
      </c>
      <c r="MN64" s="84" t="n">
        <v>25.7</v>
      </c>
      <c r="MO64" s="85" t="n">
        <f aca="false">SUM(MC64:MN64)/12</f>
        <v>20.0666666666667</v>
      </c>
      <c r="MP64" s="73"/>
      <c r="MQ64" s="73"/>
      <c r="MR64" s="73"/>
      <c r="MS64" s="73"/>
      <c r="MT64" s="73"/>
      <c r="MU64" s="73"/>
      <c r="MV64" s="73"/>
      <c r="MW64" s="73"/>
      <c r="MX64" s="73"/>
      <c r="MY64" s="73"/>
      <c r="MZ64" s="73"/>
      <c r="NA64" s="73"/>
      <c r="NB64" s="73"/>
      <c r="NC64" s="73"/>
      <c r="ND64" s="73"/>
      <c r="NE64" s="73"/>
      <c r="NF64" s="73"/>
      <c r="NG64" s="73"/>
      <c r="NH64" s="73"/>
      <c r="NI64" s="73"/>
      <c r="NJ64" s="73"/>
      <c r="NK64" s="73"/>
      <c r="NL64" s="73"/>
      <c r="NM64" s="73"/>
      <c r="NN64" s="73"/>
      <c r="NO64" s="73"/>
      <c r="NP64" s="73"/>
      <c r="NQ64" s="73"/>
      <c r="NR64" s="73"/>
      <c r="NS64" s="73"/>
      <c r="NT64" s="73"/>
      <c r="NU64" s="73"/>
      <c r="NV64" s="73"/>
      <c r="NW64" s="73"/>
      <c r="NX64" s="73"/>
      <c r="NY64" s="73"/>
      <c r="NZ64" s="73"/>
      <c r="OA64" s="73"/>
      <c r="OB64" s="73"/>
      <c r="OC64" s="73"/>
      <c r="OD64" s="73"/>
      <c r="OE64" s="73"/>
      <c r="OF64" s="73"/>
      <c r="OG64" s="73"/>
      <c r="OH64" s="73"/>
      <c r="OI64" s="73"/>
      <c r="OJ64" s="73"/>
      <c r="OK64" s="73"/>
      <c r="OL64" s="73"/>
      <c r="OM64" s="73"/>
      <c r="ON64" s="39" t="n">
        <f aca="false">(FO64+GO64+MO64)/3</f>
        <v>20.5731481481482</v>
      </c>
      <c r="OO64" s="40" t="n">
        <f aca="false">(AO64+BO64+EO64+HO64+JO64)/5</f>
        <v>23.3383333333333</v>
      </c>
      <c r="OP64" s="41" t="n">
        <f aca="false">(FO64+GO64+MO64+AO64+BO64+EO64+HO64+JO64)/8</f>
        <v>22.3013888888889</v>
      </c>
      <c r="OQ64" s="73"/>
      <c r="OR64" s="73"/>
      <c r="OS64" s="73"/>
      <c r="OT64" s="73"/>
      <c r="OU64" s="73"/>
      <c r="OV64" s="73"/>
      <c r="OW64" s="73"/>
      <c r="OX64" s="73"/>
      <c r="OY64" s="73"/>
      <c r="OZ64" s="73"/>
      <c r="PA64" s="89"/>
      <c r="PB64" s="90"/>
      <c r="PC64" s="73"/>
      <c r="PD64" s="73"/>
      <c r="PE64" s="73"/>
      <c r="PF64" s="73"/>
      <c r="PG64" s="73"/>
      <c r="PH64" s="73"/>
      <c r="PI64" s="73"/>
      <c r="PJ64" s="73"/>
      <c r="PK64" s="73"/>
      <c r="PL64" s="73"/>
      <c r="PM64" s="73"/>
      <c r="PN64" s="28" t="n">
        <f aca="false">MAX(FC64:FN64,GC64:GN64,MC64:MN64)</f>
        <v>30.9</v>
      </c>
      <c r="PO64" s="29" t="n">
        <f aca="false">MIN(FC64:FN64,GC64:GN64,MC64:MN64)</f>
        <v>12.7</v>
      </c>
      <c r="PP64" s="30" t="n">
        <f aca="false">MAX(AC64:AN64,BC64:BN64,EC64:EN64,HC64:HN64,JC64:JN64)</f>
        <v>38.4</v>
      </c>
      <c r="PQ64" s="31" t="n">
        <f aca="false">MIN(AC64:AN64,BC64:BN64,EC64:EN64,HC64:HN64,JC64:JN64)</f>
        <v>13.3</v>
      </c>
      <c r="PR64" s="73"/>
      <c r="PS64" s="73"/>
      <c r="PT64" s="73"/>
      <c r="PU64" s="73"/>
      <c r="PV64" s="73"/>
      <c r="PW64" s="73"/>
      <c r="PX64" s="73"/>
      <c r="PY64" s="73"/>
      <c r="PZ64" s="73"/>
      <c r="QA64" s="73"/>
      <c r="QB64" s="73"/>
      <c r="QC64" s="73"/>
      <c r="QD64" s="73"/>
      <c r="QE64" s="73"/>
      <c r="QF64" s="73"/>
      <c r="QG64" s="73"/>
      <c r="QH64" s="73"/>
      <c r="QI64" s="73"/>
      <c r="QJ64" s="73"/>
      <c r="QK64" s="73"/>
      <c r="QL64" s="73"/>
      <c r="QM64" s="73"/>
      <c r="QN64" s="73"/>
      <c r="QO64" s="73"/>
      <c r="QP64" s="73"/>
      <c r="QQ64" s="73"/>
      <c r="QR64" s="73"/>
      <c r="QS64" s="73"/>
      <c r="QT64" s="73"/>
      <c r="QU64" s="91" t="n">
        <f aca="false">AVERAGE(AH64,AI64,AJ64,BH64,BI64,BJ64,CH64,CI64,CJ64,DH64,DI64,DJ64,EH64,EI64,EJ64,FH64,FI64,FJ64,GH69,GI69,GJ69,HH64,HI64,HJ64,IH64,II64,IJ64,JH64,JI64,JJ64,KH64,KI64,KJ64,LH64,LI64,LJ64,MH64,MI64,MJ64,NH64,NI64,NJ64)</f>
        <v>16.5777777777778</v>
      </c>
      <c r="QV64" s="92" t="n">
        <f aca="false">AVERAGE(AC64,AD64,AN64,BC64,BD64,BN64,CC64,CD64,CN64,DC64,DD64,DN64,EC64,ED64,EN64,FC64,FD64,FN64,GC69,GD69,GN69,HC64,HD64,HN64,IC64,ID64,IN64,JC64,JD64,JN64,KC64,KD64,KN64,LC64,LD64,LN64,MC64,MD64,MN64,NC64,ND64,NN64,)</f>
        <v>27.8333333333333</v>
      </c>
      <c r="QW64" s="91" t="n">
        <f aca="false">AVERAGE(QU54:QU64)</f>
        <v>15.0580651974288</v>
      </c>
      <c r="QX64" s="93" t="n">
        <f aca="false">AVERAGE(QV54:QV64)</f>
        <v>26.7957913332714</v>
      </c>
      <c r="QY64" s="73"/>
      <c r="QZ64" s="73"/>
      <c r="RA64" s="73"/>
      <c r="RB64" s="73"/>
      <c r="RC64" s="73"/>
      <c r="RD64" s="73"/>
      <c r="RE64" s="73"/>
      <c r="RF64" s="73"/>
      <c r="RG64" s="73"/>
      <c r="RH64" s="73"/>
      <c r="RI64" s="73"/>
      <c r="RJ64" s="73"/>
      <c r="RK64" s="73"/>
      <c r="RL64" s="73"/>
      <c r="RM64" s="73"/>
      <c r="RN64" s="73"/>
      <c r="RO64" s="73"/>
      <c r="RP64" s="73"/>
      <c r="RQ64" s="73"/>
      <c r="RR64" s="73"/>
      <c r="RS64" s="73"/>
      <c r="RT64" s="73"/>
      <c r="RU64" s="73"/>
      <c r="RV64" s="73"/>
      <c r="RW64" s="73"/>
      <c r="RX64" s="73"/>
      <c r="RY64" s="73"/>
      <c r="RZ64" s="73"/>
      <c r="SA64" s="73"/>
      <c r="SB64" s="73"/>
      <c r="SC64" s="73"/>
      <c r="SD64" s="73"/>
      <c r="SE64" s="73"/>
      <c r="SF64" s="73"/>
      <c r="SG64" s="73"/>
      <c r="SH64" s="73"/>
      <c r="SI64" s="73"/>
      <c r="SJ64" s="73"/>
      <c r="SK64" s="73"/>
      <c r="SL64" s="73"/>
      <c r="SM64" s="73"/>
      <c r="SN64" s="73"/>
      <c r="SO64" s="73"/>
      <c r="SP64" s="73"/>
      <c r="SQ64" s="73"/>
      <c r="SR64" s="73"/>
      <c r="SS64" s="73"/>
      <c r="ST64" s="73"/>
      <c r="SU64" s="73"/>
      <c r="SV64" s="73"/>
      <c r="SW64" s="73"/>
      <c r="SX64" s="73"/>
      <c r="SY64" s="73"/>
      <c r="SZ64" s="73"/>
      <c r="TA64" s="73"/>
      <c r="TB64" s="73"/>
      <c r="TC64" s="73"/>
      <c r="TD64" s="73"/>
      <c r="TE64" s="73"/>
      <c r="TF64" s="73"/>
      <c r="TG64" s="73"/>
      <c r="TH64" s="73"/>
      <c r="TI64" s="73"/>
      <c r="TJ64" s="73"/>
      <c r="TK64" s="73"/>
      <c r="TL64" s="73"/>
      <c r="TM64" s="73"/>
      <c r="TN64" s="73"/>
      <c r="TO64" s="73"/>
      <c r="TP64" s="73"/>
      <c r="TQ64" s="73"/>
      <c r="TR64" s="73"/>
      <c r="TS64" s="73"/>
      <c r="TT64" s="73"/>
      <c r="TU64" s="73"/>
      <c r="TV64" s="73"/>
      <c r="TW64" s="73"/>
      <c r="TX64" s="73"/>
      <c r="TY64" s="73"/>
      <c r="TZ64" s="73"/>
      <c r="UA64" s="73"/>
      <c r="UB64" s="73"/>
      <c r="UC64" s="73"/>
      <c r="UD64" s="73"/>
      <c r="UE64" s="73"/>
      <c r="UF64" s="73"/>
      <c r="UG64" s="73"/>
      <c r="UH64" s="73"/>
      <c r="UI64" s="73"/>
      <c r="UJ64" s="73"/>
      <c r="UK64" s="73"/>
      <c r="UL64" s="73"/>
      <c r="UM64" s="73"/>
      <c r="UN64" s="73"/>
      <c r="UO64" s="73"/>
      <c r="UP64" s="73"/>
      <c r="UQ64" s="73"/>
      <c r="UR64" s="73"/>
      <c r="US64" s="73"/>
      <c r="UT64" s="73"/>
      <c r="UU64" s="73"/>
      <c r="UV64" s="73"/>
      <c r="UW64" s="73"/>
      <c r="UX64" s="73"/>
      <c r="UY64" s="73"/>
      <c r="UZ64" s="73"/>
      <c r="VA64" s="73"/>
      <c r="VB64" s="73"/>
      <c r="VC64" s="73"/>
      <c r="VD64" s="73"/>
      <c r="VE64" s="73"/>
      <c r="VF64" s="73"/>
      <c r="VG64" s="73"/>
      <c r="VH64" s="73"/>
      <c r="VI64" s="73"/>
      <c r="VJ64" s="73"/>
      <c r="VK64" s="73"/>
      <c r="VL64" s="73"/>
      <c r="VM64" s="73"/>
      <c r="VN64" s="73"/>
      <c r="VO64" s="73"/>
      <c r="VP64" s="73"/>
      <c r="VQ64" s="73"/>
      <c r="VR64" s="73"/>
      <c r="VS64" s="73"/>
      <c r="VT64" s="73"/>
      <c r="VU64" s="73"/>
      <c r="VV64" s="73"/>
      <c r="VW64" s="73"/>
      <c r="VX64" s="73"/>
      <c r="VY64" s="73"/>
      <c r="VZ64" s="73"/>
      <c r="WA64" s="73"/>
      <c r="WB64" s="73"/>
      <c r="WC64" s="73"/>
      <c r="WD64" s="73"/>
      <c r="WE64" s="73"/>
      <c r="WF64" s="73"/>
      <c r="WG64" s="73"/>
      <c r="WH64" s="73"/>
      <c r="WI64" s="73"/>
      <c r="WJ64" s="73"/>
      <c r="WK64" s="73"/>
      <c r="WL64" s="73"/>
      <c r="WM64" s="73"/>
      <c r="WN64" s="73"/>
      <c r="WO64" s="73"/>
      <c r="WP64" s="73"/>
      <c r="WQ64" s="73"/>
      <c r="WR64" s="73"/>
      <c r="WS64" s="73"/>
      <c r="WT64" s="73"/>
      <c r="WU64" s="73"/>
      <c r="WV64" s="73"/>
      <c r="WW64" s="73"/>
      <c r="WX64" s="73"/>
      <c r="WY64" s="73"/>
      <c r="WZ64" s="73"/>
      <c r="XA64" s="73"/>
      <c r="XB64" s="73"/>
      <c r="XC64" s="73"/>
      <c r="XD64" s="73"/>
      <c r="XE64" s="73"/>
      <c r="XF64" s="73"/>
      <c r="XG64" s="73"/>
      <c r="XH64" s="73"/>
      <c r="XI64" s="73"/>
      <c r="XJ64" s="73"/>
      <c r="XK64" s="73"/>
      <c r="XL64" s="73"/>
      <c r="XM64" s="73"/>
      <c r="XN64" s="73"/>
      <c r="XO64" s="73"/>
      <c r="XP64" s="73"/>
      <c r="XQ64" s="73"/>
      <c r="XR64" s="73"/>
      <c r="XS64" s="73"/>
      <c r="XT64" s="73"/>
      <c r="XU64" s="73"/>
      <c r="XV64" s="73"/>
      <c r="XW64" s="73"/>
      <c r="XX64" s="73"/>
      <c r="XY64" s="73"/>
      <c r="XZ64" s="73"/>
      <c r="YA64" s="73"/>
      <c r="YB64" s="73"/>
      <c r="YC64" s="73"/>
      <c r="YD64" s="73"/>
      <c r="YE64" s="73"/>
      <c r="YF64" s="73"/>
      <c r="YG64" s="73"/>
      <c r="YH64" s="73"/>
      <c r="YI64" s="73"/>
      <c r="YJ64" s="73"/>
      <c r="YK64" s="73"/>
      <c r="YL64" s="73"/>
      <c r="YM64" s="73"/>
      <c r="YN64" s="73"/>
      <c r="YO64" s="73"/>
      <c r="YP64" s="73"/>
      <c r="YQ64" s="73"/>
      <c r="YR64" s="73"/>
      <c r="YS64" s="73"/>
      <c r="YT64" s="73"/>
      <c r="YU64" s="73"/>
      <c r="YV64" s="73"/>
      <c r="YW64" s="73"/>
      <c r="YX64" s="73"/>
      <c r="YY64" s="73"/>
      <c r="YZ64" s="73"/>
      <c r="ZA64" s="73"/>
      <c r="ZB64" s="73"/>
      <c r="ZC64" s="73"/>
      <c r="ZD64" s="73"/>
      <c r="ZE64" s="73"/>
      <c r="ZF64" s="73"/>
      <c r="ZG64" s="73"/>
      <c r="ZH64" s="73"/>
      <c r="ZI64" s="73"/>
      <c r="ZJ64" s="73"/>
      <c r="ZK64" s="73"/>
      <c r="ZL64" s="73"/>
      <c r="ZM64" s="73"/>
      <c r="ZN64" s="73"/>
      <c r="ZO64" s="73"/>
      <c r="ZP64" s="73"/>
      <c r="ZQ64" s="73"/>
      <c r="ZR64" s="73"/>
      <c r="ZS64" s="73"/>
      <c r="ZT64" s="73"/>
      <c r="ZU64" s="73"/>
      <c r="ZV64" s="73"/>
      <c r="ZW64" s="73"/>
      <c r="ZX64" s="73"/>
      <c r="ZY64" s="73"/>
      <c r="ZZ64" s="73"/>
      <c r="AAA64" s="73"/>
      <c r="AAB64" s="73"/>
      <c r="AAC64" s="73"/>
      <c r="AAD64" s="73"/>
      <c r="AAE64" s="73"/>
      <c r="AAF64" s="73"/>
      <c r="AAG64" s="73"/>
      <c r="AAH64" s="73"/>
      <c r="AAI64" s="73"/>
      <c r="AAJ64" s="73"/>
      <c r="AAK64" s="73"/>
      <c r="AAL64" s="73"/>
      <c r="AAM64" s="73"/>
      <c r="AAN64" s="73"/>
      <c r="AAO64" s="73"/>
      <c r="AAP64" s="73"/>
      <c r="AAQ64" s="73"/>
      <c r="AAR64" s="73"/>
      <c r="AAS64" s="73"/>
      <c r="AAT64" s="73"/>
      <c r="AAU64" s="73"/>
      <c r="AAV64" s="73"/>
      <c r="AAW64" s="73"/>
      <c r="AAX64" s="73"/>
      <c r="AAY64" s="73"/>
      <c r="AAZ64" s="73"/>
      <c r="ABA64" s="73"/>
      <c r="ABB64" s="73"/>
      <c r="ABC64" s="73"/>
      <c r="ABD64" s="73"/>
      <c r="ABE64" s="73"/>
      <c r="ABF64" s="73"/>
      <c r="ABG64" s="73"/>
      <c r="ABH64" s="73"/>
      <c r="ABI64" s="73"/>
      <c r="ABJ64" s="73"/>
      <c r="ABK64" s="73"/>
      <c r="ABL64" s="73"/>
      <c r="ABM64" s="73"/>
      <c r="ABN64" s="73"/>
      <c r="ABO64" s="73"/>
      <c r="ABP64" s="73"/>
      <c r="ABQ64" s="73"/>
      <c r="ABR64" s="73"/>
      <c r="ABS64" s="73"/>
      <c r="ABT64" s="73"/>
      <c r="ABU64" s="73"/>
      <c r="ABV64" s="73"/>
      <c r="ABW64" s="73"/>
      <c r="ABX64" s="73"/>
      <c r="ABY64" s="73"/>
      <c r="ABZ64" s="73"/>
      <c r="ACA64" s="73"/>
      <c r="ACB64" s="73"/>
      <c r="ACC64" s="73"/>
      <c r="ACD64" s="73"/>
      <c r="ACE64" s="73"/>
      <c r="ACF64" s="73"/>
      <c r="ACG64" s="73"/>
      <c r="ACH64" s="73"/>
      <c r="ACI64" s="73"/>
      <c r="ACJ64" s="73"/>
      <c r="ACK64" s="73"/>
      <c r="ACL64" s="73"/>
      <c r="ACM64" s="73"/>
      <c r="ACN64" s="73"/>
      <c r="ACO64" s="73"/>
      <c r="ACP64" s="73"/>
      <c r="ACQ64" s="73"/>
      <c r="ACR64" s="73"/>
      <c r="ACS64" s="73"/>
      <c r="ACT64" s="73"/>
      <c r="ACU64" s="73"/>
      <c r="ACV64" s="73"/>
      <c r="ACW64" s="73"/>
      <c r="ACX64" s="73"/>
      <c r="ACY64" s="73"/>
      <c r="ACZ64" s="73"/>
      <c r="ADA64" s="73"/>
      <c r="ADB64" s="73"/>
      <c r="ADC64" s="73"/>
      <c r="ADD64" s="73"/>
      <c r="ADE64" s="73"/>
      <c r="ADF64" s="73"/>
      <c r="ADG64" s="73"/>
      <c r="ADH64" s="73"/>
      <c r="ADI64" s="73"/>
      <c r="ADJ64" s="73"/>
      <c r="ADK64" s="73"/>
      <c r="ADL64" s="73"/>
      <c r="ADM64" s="73"/>
      <c r="ADN64" s="73"/>
      <c r="ADO64" s="73"/>
      <c r="ADP64" s="73"/>
      <c r="ADQ64" s="73"/>
      <c r="ADR64" s="73"/>
      <c r="ADS64" s="73"/>
      <c r="ADT64" s="73"/>
      <c r="ADU64" s="73"/>
      <c r="ADV64" s="73"/>
      <c r="ADW64" s="73"/>
      <c r="ADX64" s="73"/>
      <c r="ADY64" s="73"/>
      <c r="ADZ64" s="73"/>
      <c r="AEA64" s="73"/>
      <c r="AEB64" s="73"/>
      <c r="AEC64" s="73"/>
      <c r="AED64" s="73"/>
      <c r="AEE64" s="73"/>
      <c r="AEF64" s="73"/>
      <c r="AEG64" s="73"/>
      <c r="AEH64" s="73"/>
      <c r="AEI64" s="73"/>
      <c r="AEJ64" s="73"/>
      <c r="AEK64" s="73"/>
      <c r="AEL64" s="73"/>
      <c r="AEM64" s="73"/>
      <c r="AEN64" s="73"/>
      <c r="AEO64" s="73"/>
      <c r="AEP64" s="73"/>
      <c r="AEQ64" s="73"/>
      <c r="AER64" s="73"/>
      <c r="AES64" s="73"/>
      <c r="AET64" s="73"/>
      <c r="AEU64" s="73"/>
      <c r="AEV64" s="73"/>
      <c r="AEW64" s="73"/>
      <c r="AEX64" s="73"/>
      <c r="AEY64" s="73"/>
      <c r="AEZ64" s="73"/>
      <c r="AFA64" s="73"/>
      <c r="AFB64" s="73"/>
      <c r="AFC64" s="73"/>
      <c r="AFD64" s="73"/>
      <c r="AFE64" s="73"/>
      <c r="AFF64" s="73"/>
      <c r="AFG64" s="73"/>
      <c r="AFH64" s="73"/>
      <c r="AFI64" s="73"/>
      <c r="AFJ64" s="73"/>
      <c r="AFK64" s="73"/>
      <c r="AFL64" s="73"/>
      <c r="AFM64" s="73"/>
      <c r="AFN64" s="73"/>
      <c r="AFO64" s="73"/>
      <c r="AFP64" s="73"/>
      <c r="AFQ64" s="73"/>
      <c r="AFR64" s="73"/>
      <c r="AFS64" s="73"/>
      <c r="AFT64" s="73"/>
      <c r="AFU64" s="73"/>
      <c r="AFV64" s="73"/>
      <c r="AFW64" s="73"/>
      <c r="AFX64" s="73"/>
      <c r="AFY64" s="73"/>
      <c r="AFZ64" s="73"/>
      <c r="AGA64" s="73"/>
      <c r="AGB64" s="73"/>
      <c r="AGC64" s="73"/>
      <c r="AGD64" s="73"/>
      <c r="AGE64" s="73"/>
      <c r="AGF64" s="73"/>
      <c r="AGG64" s="73"/>
      <c r="AGH64" s="73"/>
      <c r="AGI64" s="73"/>
      <c r="AGJ64" s="73"/>
      <c r="AGK64" s="73"/>
      <c r="AGL64" s="73"/>
      <c r="AGM64" s="73"/>
      <c r="AGN64" s="73"/>
      <c r="AGO64" s="73"/>
      <c r="AGP64" s="73"/>
      <c r="AGQ64" s="73"/>
      <c r="AGR64" s="73"/>
      <c r="AGS64" s="73"/>
      <c r="AGT64" s="73"/>
      <c r="AGU64" s="73"/>
      <c r="AGV64" s="73"/>
      <c r="AGW64" s="73"/>
      <c r="AGX64" s="73"/>
      <c r="AGY64" s="73"/>
      <c r="AGZ64" s="73"/>
      <c r="AHA64" s="73"/>
      <c r="AHB64" s="73"/>
      <c r="AHC64" s="73"/>
      <c r="AHD64" s="73"/>
      <c r="AHE64" s="73"/>
      <c r="AHF64" s="73"/>
      <c r="AHG64" s="73"/>
      <c r="AHH64" s="73"/>
      <c r="AHI64" s="73"/>
      <c r="AHJ64" s="73"/>
      <c r="AHK64" s="73"/>
      <c r="AHL64" s="73"/>
      <c r="AHM64" s="73"/>
      <c r="AHN64" s="73"/>
      <c r="AHO64" s="73"/>
      <c r="AHP64" s="73"/>
      <c r="AHQ64" s="73"/>
      <c r="AHR64" s="73"/>
      <c r="AHS64" s="73"/>
      <c r="AHT64" s="73"/>
      <c r="AHU64" s="73"/>
      <c r="AHV64" s="73"/>
      <c r="AHW64" s="73"/>
      <c r="AHX64" s="73"/>
      <c r="AHY64" s="73"/>
      <c r="AHZ64" s="73"/>
      <c r="AIA64" s="73"/>
      <c r="AIB64" s="73"/>
      <c r="AIC64" s="73"/>
      <c r="AID64" s="73"/>
      <c r="AIE64" s="73"/>
      <c r="AIF64" s="73"/>
      <c r="AIG64" s="73"/>
      <c r="AIH64" s="73"/>
      <c r="AII64" s="73"/>
      <c r="AIJ64" s="73"/>
      <c r="AIK64" s="73"/>
      <c r="AIL64" s="73"/>
      <c r="AIM64" s="73"/>
      <c r="AIN64" s="73"/>
      <c r="AIO64" s="73"/>
      <c r="AIP64" s="73"/>
      <c r="AIQ64" s="73"/>
      <c r="AIR64" s="73"/>
      <c r="AIS64" s="73"/>
      <c r="AIT64" s="73"/>
      <c r="AIU64" s="73"/>
      <c r="AIV64" s="73"/>
      <c r="AIW64" s="73"/>
      <c r="AIX64" s="73"/>
      <c r="AIY64" s="73"/>
      <c r="AIZ64" s="73"/>
      <c r="AJA64" s="73"/>
      <c r="AJB64" s="73"/>
      <c r="AJC64" s="73"/>
      <c r="AJD64" s="73"/>
      <c r="AJE64" s="73"/>
      <c r="AJF64" s="73"/>
      <c r="AJG64" s="73"/>
      <c r="AJH64" s="73"/>
      <c r="AJI64" s="73"/>
      <c r="AJJ64" s="73"/>
      <c r="AJK64" s="73"/>
      <c r="AJL64" s="73"/>
      <c r="AJM64" s="73"/>
      <c r="AJN64" s="73"/>
      <c r="AJO64" s="73"/>
      <c r="AJP64" s="73"/>
      <c r="AJQ64" s="73"/>
      <c r="AJR64" s="73"/>
      <c r="AJS64" s="73"/>
      <c r="AJT64" s="73"/>
      <c r="AJU64" s="73"/>
      <c r="AJV64" s="73"/>
      <c r="AJW64" s="73"/>
      <c r="AJX64" s="73"/>
      <c r="AJY64" s="73"/>
      <c r="AJZ64" s="73"/>
      <c r="AKA64" s="73"/>
      <c r="AKB64" s="73"/>
      <c r="AKC64" s="73"/>
      <c r="AKD64" s="73"/>
      <c r="AKE64" s="73"/>
      <c r="AKF64" s="73"/>
      <c r="AKG64" s="73"/>
      <c r="AKH64" s="73"/>
      <c r="AKI64" s="73"/>
      <c r="AKJ64" s="73"/>
      <c r="AKK64" s="73"/>
      <c r="AKL64" s="73"/>
      <c r="AKM64" s="73"/>
      <c r="AKN64" s="73"/>
      <c r="AKO64" s="73"/>
      <c r="AKP64" s="73"/>
      <c r="AKQ64" s="73"/>
      <c r="AKR64" s="73"/>
      <c r="AKS64" s="73"/>
      <c r="AKT64" s="73"/>
      <c r="AKU64" s="73"/>
      <c r="AKV64" s="73"/>
      <c r="AKW64" s="73"/>
      <c r="AKX64" s="73"/>
      <c r="AKY64" s="73"/>
      <c r="AKZ64" s="73"/>
      <c r="ALA64" s="73"/>
      <c r="ALB64" s="73"/>
      <c r="ALC64" s="73"/>
      <c r="ALD64" s="73"/>
      <c r="ALE64" s="73"/>
      <c r="ALF64" s="73"/>
      <c r="ALG64" s="73"/>
      <c r="ALH64" s="73"/>
      <c r="ALI64" s="73"/>
      <c r="ALJ64" s="73"/>
      <c r="ALK64" s="73"/>
      <c r="ALL64" s="73"/>
      <c r="ALM64" s="73"/>
      <c r="ALN64" s="73"/>
      <c r="ALO64" s="73"/>
      <c r="ALP64" s="73"/>
      <c r="ALQ64" s="73"/>
      <c r="ALR64" s="73"/>
      <c r="ALS64" s="73"/>
      <c r="ALT64" s="73"/>
      <c r="ALU64" s="73"/>
      <c r="ALV64" s="73"/>
      <c r="ALW64" s="73"/>
      <c r="ALX64" s="73"/>
      <c r="ALY64" s="73"/>
      <c r="ALZ64" s="73"/>
      <c r="AMA64" s="73"/>
      <c r="AMB64" s="73"/>
      <c r="AMC64" s="73"/>
      <c r="AMD64" s="73"/>
      <c r="AME64" s="73"/>
      <c r="AMF64" s="73"/>
      <c r="AMG64" s="73"/>
      <c r="AMH64" s="73"/>
      <c r="AMI64" s="73"/>
      <c r="AMJ64" s="73"/>
      <c r="AMK64" s="73"/>
      <c r="AML64" s="73"/>
      <c r="AMM64" s="73"/>
      <c r="AMN64" s="73"/>
      <c r="AMO64" s="73"/>
      <c r="AMP64" s="73"/>
      <c r="AMQ64" s="73"/>
      <c r="AMR64" s="73"/>
      <c r="AMS64" s="73"/>
      <c r="AMT64" s="73"/>
      <c r="AMU64" s="73"/>
      <c r="AMV64" s="73"/>
      <c r="AMW64" s="73"/>
      <c r="AMX64" s="73"/>
      <c r="AMY64" s="73"/>
      <c r="AMZ64" s="73"/>
      <c r="ANA64" s="73"/>
      <c r="ANB64" s="73"/>
      <c r="ANC64" s="73"/>
      <c r="AND64" s="73"/>
      <c r="ANE64" s="73"/>
      <c r="ANF64" s="73"/>
      <c r="ANG64" s="73"/>
      <c r="ANH64" s="73"/>
      <c r="ANI64" s="73"/>
      <c r="ANJ64" s="73"/>
      <c r="ANK64" s="73"/>
      <c r="ANL64" s="73"/>
      <c r="ANM64" s="73"/>
      <c r="ANN64" s="73"/>
      <c r="ANO64" s="73"/>
      <c r="ANP64" s="73"/>
      <c r="ANQ64" s="73"/>
      <c r="ANR64" s="73"/>
      <c r="ANS64" s="73"/>
      <c r="ANT64" s="73"/>
      <c r="ANU64" s="73"/>
      <c r="ANV64" s="73"/>
      <c r="ANW64" s="73"/>
      <c r="ANX64" s="73"/>
      <c r="ANY64" s="73"/>
      <c r="ANZ64" s="73"/>
      <c r="AOA64" s="73"/>
      <c r="AOB64" s="73"/>
      <c r="AOC64" s="73"/>
      <c r="AOD64" s="73"/>
      <c r="AOE64" s="73"/>
      <c r="AOF64" s="73"/>
      <c r="AOG64" s="73"/>
      <c r="AOH64" s="73"/>
      <c r="AOI64" s="73"/>
      <c r="AOJ64" s="73"/>
      <c r="AOK64" s="73"/>
      <c r="AOL64" s="73"/>
      <c r="AOM64" s="73"/>
      <c r="AON64" s="73"/>
      <c r="AOO64" s="73"/>
      <c r="AOP64" s="73"/>
      <c r="AOQ64" s="73"/>
      <c r="AOR64" s="73"/>
      <c r="AOS64" s="73"/>
      <c r="AOT64" s="73"/>
      <c r="AOU64" s="73"/>
      <c r="AOV64" s="73"/>
      <c r="AOW64" s="73"/>
      <c r="AOX64" s="73"/>
      <c r="AOY64" s="73"/>
      <c r="AOZ64" s="73"/>
      <c r="APA64" s="73"/>
      <c r="APB64" s="73"/>
      <c r="APC64" s="73"/>
      <c r="APD64" s="73"/>
      <c r="APE64" s="73"/>
      <c r="APF64" s="73"/>
      <c r="APG64" s="73"/>
      <c r="APH64" s="73"/>
      <c r="API64" s="73"/>
      <c r="APJ64" s="73"/>
      <c r="APK64" s="73"/>
      <c r="APL64" s="73"/>
      <c r="APM64" s="73"/>
      <c r="APN64" s="73"/>
      <c r="APO64" s="73"/>
      <c r="APP64" s="73"/>
      <c r="APQ64" s="73"/>
      <c r="APR64" s="73"/>
      <c r="APS64" s="73"/>
      <c r="APT64" s="73"/>
      <c r="APU64" s="73"/>
      <c r="APV64" s="73"/>
      <c r="APW64" s="73"/>
      <c r="APX64" s="73"/>
      <c r="APY64" s="73"/>
      <c r="APZ64" s="73"/>
      <c r="AQA64" s="73"/>
      <c r="AQB64" s="73"/>
      <c r="AQC64" s="73"/>
      <c r="AQD64" s="73"/>
      <c r="AQE64" s="73"/>
      <c r="AQF64" s="73"/>
      <c r="AQG64" s="73"/>
      <c r="AQH64" s="73"/>
      <c r="AQI64" s="73"/>
      <c r="AQJ64" s="73"/>
      <c r="AQK64" s="73"/>
      <c r="AQL64" s="73"/>
      <c r="AQM64" s="73"/>
      <c r="AQN64" s="73"/>
      <c r="AQO64" s="73"/>
      <c r="AQP64" s="73"/>
      <c r="AQQ64" s="73"/>
      <c r="AQR64" s="73"/>
      <c r="AQS64" s="73"/>
      <c r="AQT64" s="73"/>
      <c r="AQU64" s="73"/>
      <c r="AQV64" s="73"/>
      <c r="AQW64" s="73"/>
      <c r="AQX64" s="73"/>
      <c r="AQY64" s="73"/>
      <c r="AQZ64" s="73"/>
      <c r="ARA64" s="73"/>
      <c r="ARB64" s="73"/>
      <c r="ARC64" s="73"/>
      <c r="ARD64" s="73"/>
      <c r="ARE64" s="73"/>
      <c r="ARF64" s="73"/>
      <c r="ARG64" s="73"/>
      <c r="ARH64" s="73"/>
      <c r="ARI64" s="73"/>
      <c r="ARJ64" s="73"/>
      <c r="ARK64" s="73"/>
      <c r="ARL64" s="73"/>
      <c r="ARM64" s="73"/>
      <c r="ARN64" s="73"/>
      <c r="ARO64" s="73"/>
      <c r="ARP64" s="73"/>
      <c r="ARQ64" s="73"/>
      <c r="ARR64" s="73"/>
      <c r="ARS64" s="73"/>
      <c r="ART64" s="73"/>
      <c r="ARU64" s="73"/>
      <c r="ARV64" s="73"/>
      <c r="ARW64" s="73"/>
      <c r="ARX64" s="73"/>
      <c r="ARY64" s="73"/>
      <c r="ARZ64" s="73"/>
      <c r="ASA64" s="73"/>
      <c r="ASB64" s="73"/>
      <c r="ASC64" s="73"/>
      <c r="ASD64" s="73"/>
      <c r="ASE64" s="73"/>
      <c r="ASF64" s="73"/>
      <c r="ASG64" s="73"/>
      <c r="ASH64" s="73"/>
      <c r="ASI64" s="73"/>
      <c r="ASJ64" s="73"/>
      <c r="ASK64" s="73"/>
      <c r="ASL64" s="73"/>
      <c r="ASM64" s="73"/>
      <c r="ASN64" s="73"/>
      <c r="ASO64" s="73"/>
      <c r="ASP64" s="73"/>
      <c r="ASQ64" s="73"/>
      <c r="ASR64" s="73"/>
      <c r="ASS64" s="73"/>
      <c r="AST64" s="73"/>
      <c r="ASU64" s="73"/>
      <c r="ASV64" s="73"/>
      <c r="ASW64" s="73"/>
      <c r="ASX64" s="73"/>
      <c r="ASY64" s="73"/>
      <c r="ASZ64" s="73"/>
      <c r="ATA64" s="73"/>
      <c r="ATB64" s="73"/>
      <c r="ATC64" s="73"/>
      <c r="ATD64" s="73"/>
      <c r="ATE64" s="73"/>
      <c r="ATF64" s="73"/>
      <c r="ATG64" s="73"/>
      <c r="ATH64" s="73"/>
      <c r="ATI64" s="73"/>
      <c r="ATJ64" s="73"/>
      <c r="ATK64" s="73"/>
      <c r="ATL64" s="73"/>
      <c r="ATM64" s="73"/>
      <c r="ATN64" s="73"/>
      <c r="ATO64" s="73"/>
      <c r="ATP64" s="73"/>
      <c r="ATQ64" s="73"/>
      <c r="ATR64" s="73"/>
      <c r="ATS64" s="73"/>
      <c r="ATT64" s="73"/>
      <c r="ATU64" s="73"/>
      <c r="ATV64" s="73"/>
      <c r="ATW64" s="73"/>
      <c r="ATX64" s="73"/>
      <c r="ATY64" s="73"/>
      <c r="ATZ64" s="73"/>
      <c r="AUA64" s="73"/>
      <c r="AUB64" s="73"/>
      <c r="AUC64" s="73"/>
      <c r="AUD64" s="73"/>
      <c r="AUE64" s="73"/>
      <c r="AUF64" s="73"/>
      <c r="AUG64" s="73"/>
      <c r="AUH64" s="73"/>
      <c r="AUI64" s="73"/>
      <c r="AUJ64" s="73"/>
      <c r="AUK64" s="73"/>
      <c r="AUL64" s="73"/>
      <c r="AUM64" s="73"/>
      <c r="AUN64" s="73"/>
      <c r="AUO64" s="73"/>
      <c r="AUP64" s="73"/>
      <c r="AUQ64" s="73"/>
      <c r="AUR64" s="73"/>
      <c r="AUS64" s="73"/>
      <c r="AUT64" s="73"/>
      <c r="AUU64" s="73"/>
      <c r="AUV64" s="73"/>
      <c r="AUW64" s="73"/>
      <c r="AUX64" s="73"/>
      <c r="AUY64" s="73"/>
      <c r="AUZ64" s="73"/>
      <c r="AVA64" s="73"/>
      <c r="AVB64" s="73"/>
      <c r="AVC64" s="73"/>
      <c r="AVD64" s="73"/>
      <c r="AVE64" s="73"/>
      <c r="AVF64" s="73"/>
      <c r="AVG64" s="73"/>
      <c r="AVH64" s="73"/>
      <c r="AVI64" s="73"/>
      <c r="AVJ64" s="73"/>
      <c r="AVK64" s="73"/>
      <c r="AVL64" s="73"/>
      <c r="AVM64" s="73"/>
      <c r="AVN64" s="73"/>
      <c r="AVO64" s="73"/>
      <c r="AVP64" s="73"/>
      <c r="AVQ64" s="73"/>
      <c r="AVR64" s="73"/>
      <c r="AVS64" s="73"/>
      <c r="AVT64" s="73"/>
      <c r="AVU64" s="73"/>
      <c r="AVV64" s="73"/>
      <c r="AVW64" s="73"/>
      <c r="AVX64" s="73"/>
      <c r="AVY64" s="73"/>
      <c r="AVZ64" s="73"/>
      <c r="AWA64" s="73"/>
      <c r="AWB64" s="73"/>
      <c r="AWC64" s="73"/>
      <c r="AWD64" s="73"/>
      <c r="AWE64" s="73"/>
      <c r="AWF64" s="73"/>
      <c r="AWG64" s="73"/>
      <c r="AWH64" s="73"/>
      <c r="AWI64" s="73"/>
      <c r="AWJ64" s="73"/>
      <c r="AWK64" s="73"/>
      <c r="AWL64" s="73"/>
      <c r="AWM64" s="73"/>
      <c r="AWN64" s="73"/>
      <c r="AWO64" s="73"/>
      <c r="AWP64" s="73"/>
      <c r="AWQ64" s="73"/>
      <c r="AWR64" s="73"/>
      <c r="AWS64" s="73"/>
      <c r="AWT64" s="73"/>
      <c r="AWU64" s="73"/>
      <c r="AWV64" s="73"/>
      <c r="AWW64" s="73"/>
      <c r="AWX64" s="73"/>
      <c r="AWY64" s="73"/>
      <c r="AWZ64" s="73"/>
      <c r="AXA64" s="73"/>
      <c r="AXB64" s="73"/>
      <c r="AXC64" s="73"/>
      <c r="AXD64" s="73"/>
      <c r="AXE64" s="73"/>
      <c r="AXF64" s="73"/>
      <c r="AXG64" s="73"/>
      <c r="AXH64" s="73"/>
      <c r="AXI64" s="73"/>
      <c r="AXJ64" s="73"/>
      <c r="AXK64" s="73"/>
      <c r="AXL64" s="73"/>
      <c r="AXM64" s="73"/>
      <c r="AXN64" s="73"/>
      <c r="AXO64" s="73"/>
      <c r="AXP64" s="73"/>
      <c r="AXQ64" s="73"/>
      <c r="AXR64" s="73"/>
      <c r="AXS64" s="73"/>
      <c r="AXT64" s="73"/>
      <c r="AXU64" s="73"/>
      <c r="AXV64" s="73"/>
      <c r="AXW64" s="73"/>
      <c r="AXX64" s="73"/>
      <c r="AXY64" s="73"/>
      <c r="AXZ64" s="73"/>
      <c r="AYA64" s="73"/>
      <c r="AYB64" s="73"/>
      <c r="AYC64" s="73"/>
      <c r="AYD64" s="73"/>
      <c r="AYE64" s="73"/>
      <c r="AYF64" s="73"/>
      <c r="AYG64" s="73"/>
      <c r="AYH64" s="73"/>
      <c r="AYI64" s="73"/>
      <c r="AYJ64" s="73"/>
      <c r="AYK64" s="73"/>
      <c r="AYL64" s="73"/>
      <c r="AYM64" s="73"/>
      <c r="AYN64" s="73"/>
      <c r="AYO64" s="73"/>
      <c r="AYP64" s="73"/>
      <c r="AYQ64" s="73"/>
      <c r="AYR64" s="73"/>
      <c r="AYS64" s="73"/>
      <c r="AYT64" s="73"/>
      <c r="AYU64" s="73"/>
      <c r="AYV64" s="73"/>
      <c r="AYW64" s="73"/>
      <c r="AYX64" s="73"/>
      <c r="AYY64" s="73"/>
      <c r="AYZ64" s="73"/>
      <c r="AZA64" s="73"/>
      <c r="AZB64" s="73"/>
      <c r="AZC64" s="73"/>
      <c r="AZD64" s="73"/>
      <c r="AZE64" s="73"/>
      <c r="AZF64" s="73"/>
      <c r="AZG64" s="73"/>
      <c r="AZH64" s="73"/>
      <c r="AZI64" s="73"/>
      <c r="AZJ64" s="73"/>
      <c r="AZK64" s="73"/>
      <c r="AZL64" s="73"/>
      <c r="AZM64" s="73"/>
      <c r="AZN64" s="73"/>
      <c r="AZO64" s="73"/>
      <c r="AZP64" s="73"/>
      <c r="AZQ64" s="73"/>
      <c r="AZR64" s="73"/>
      <c r="AZS64" s="73"/>
      <c r="AZT64" s="73"/>
      <c r="AZU64" s="73"/>
      <c r="AZV64" s="73"/>
      <c r="AZW64" s="73"/>
      <c r="AZX64" s="73"/>
      <c r="AZY64" s="73"/>
      <c r="AZZ64" s="73"/>
      <c r="BAA64" s="73"/>
      <c r="BAB64" s="73"/>
      <c r="BAC64" s="73"/>
      <c r="BAD64" s="73"/>
      <c r="BAE64" s="73"/>
      <c r="BAF64" s="73"/>
      <c r="BAG64" s="73"/>
      <c r="BAH64" s="73"/>
      <c r="BAI64" s="73"/>
      <c r="BAJ64" s="73"/>
      <c r="BAK64" s="73"/>
      <c r="BAL64" s="73"/>
      <c r="BAM64" s="73"/>
      <c r="BAN64" s="73"/>
      <c r="BAO64" s="73"/>
      <c r="BAP64" s="73"/>
      <c r="BAQ64" s="73"/>
      <c r="BAR64" s="73"/>
      <c r="BAS64" s="73"/>
      <c r="BAT64" s="73"/>
      <c r="BAU64" s="73"/>
      <c r="BAV64" s="73"/>
      <c r="BAW64" s="73"/>
      <c r="BAX64" s="73"/>
      <c r="BAY64" s="73"/>
      <c r="BAZ64" s="73"/>
      <c r="BBA64" s="73"/>
      <c r="BBB64" s="73"/>
      <c r="BBC64" s="73"/>
      <c r="BBD64" s="73"/>
      <c r="BBE64" s="73"/>
      <c r="BBF64" s="73"/>
      <c r="BBG64" s="73"/>
      <c r="BBH64" s="73"/>
      <c r="BBI64" s="73"/>
      <c r="BBJ64" s="73"/>
      <c r="BBK64" s="73"/>
      <c r="BBL64" s="73"/>
      <c r="BBM64" s="73"/>
      <c r="BBN64" s="73"/>
      <c r="BBO64" s="73"/>
      <c r="BBP64" s="73"/>
      <c r="BBQ64" s="73"/>
      <c r="BBR64" s="73"/>
      <c r="BBS64" s="73"/>
      <c r="BBT64" s="73"/>
      <c r="BBU64" s="73"/>
      <c r="BBV64" s="73"/>
      <c r="BBW64" s="73"/>
      <c r="BBX64" s="73"/>
      <c r="BBY64" s="73"/>
      <c r="BBZ64" s="73"/>
      <c r="BCA64" s="73"/>
      <c r="BCB64" s="73"/>
      <c r="BCC64" s="73"/>
      <c r="BCD64" s="73"/>
      <c r="BCE64" s="73"/>
      <c r="BCF64" s="73"/>
      <c r="BCG64" s="73"/>
      <c r="BCH64" s="73"/>
      <c r="BCI64" s="73"/>
      <c r="BCJ64" s="73"/>
      <c r="BCK64" s="73"/>
      <c r="BCL64" s="73"/>
      <c r="BCM64" s="73"/>
      <c r="BCN64" s="73"/>
      <c r="BCO64" s="73"/>
      <c r="BCP64" s="73"/>
      <c r="BCQ64" s="73"/>
      <c r="BCR64" s="73"/>
      <c r="BCS64" s="73"/>
      <c r="BCT64" s="73"/>
      <c r="BCU64" s="73"/>
      <c r="BCV64" s="73"/>
      <c r="BCW64" s="73"/>
      <c r="BCX64" s="73"/>
      <c r="BCY64" s="73"/>
      <c r="BCZ64" s="73"/>
      <c r="BDA64" s="73"/>
      <c r="BDB64" s="73"/>
      <c r="BDC64" s="73"/>
      <c r="BDD64" s="73"/>
      <c r="BDE64" s="73"/>
      <c r="BDF64" s="73"/>
      <c r="BDG64" s="73"/>
      <c r="BDH64" s="73"/>
      <c r="BDI64" s="73"/>
      <c r="BDJ64" s="73"/>
      <c r="BDK64" s="73"/>
      <c r="BDL64" s="73"/>
      <c r="BDM64" s="73"/>
      <c r="BDN64" s="73"/>
      <c r="BDO64" s="73"/>
      <c r="BDP64" s="73"/>
      <c r="BDQ64" s="73"/>
      <c r="BDR64" s="73"/>
      <c r="BDS64" s="73"/>
      <c r="BDT64" s="73"/>
      <c r="BDU64" s="73"/>
      <c r="BDV64" s="73"/>
      <c r="BDW64" s="73"/>
      <c r="BDX64" s="73"/>
      <c r="BDY64" s="73"/>
      <c r="BDZ64" s="73"/>
      <c r="BEA64" s="73"/>
      <c r="BEB64" s="73"/>
      <c r="BEC64" s="73"/>
      <c r="BED64" s="73"/>
      <c r="BEE64" s="73"/>
      <c r="BEF64" s="73"/>
      <c r="BEG64" s="73"/>
      <c r="BEH64" s="73"/>
      <c r="BEI64" s="73"/>
      <c r="BEJ64" s="73"/>
      <c r="BEK64" s="73"/>
      <c r="BEL64" s="73"/>
      <c r="BEM64" s="73"/>
      <c r="BEN64" s="73"/>
      <c r="BEO64" s="73"/>
      <c r="BEP64" s="73"/>
      <c r="BEQ64" s="73"/>
      <c r="BER64" s="73"/>
      <c r="BES64" s="73"/>
      <c r="BET64" s="73"/>
      <c r="BEU64" s="73"/>
      <c r="BEV64" s="73"/>
      <c r="BEW64" s="73"/>
      <c r="BEX64" s="73"/>
      <c r="BEY64" s="73"/>
      <c r="BEZ64" s="73"/>
      <c r="BFA64" s="73"/>
      <c r="BFB64" s="73"/>
      <c r="BFC64" s="73"/>
      <c r="BFD64" s="73"/>
      <c r="BFE64" s="73"/>
      <c r="BFF64" s="73"/>
      <c r="BFG64" s="73"/>
      <c r="BFH64" s="73"/>
      <c r="BFI64" s="73"/>
      <c r="BFJ64" s="73"/>
      <c r="BFK64" s="73"/>
      <c r="BFL64" s="73"/>
      <c r="BFM64" s="73"/>
      <c r="BFN64" s="73"/>
      <c r="BFO64" s="73"/>
      <c r="BFP64" s="73"/>
      <c r="BFQ64" s="73"/>
      <c r="BFR64" s="73"/>
      <c r="BFS64" s="73"/>
      <c r="BFT64" s="73"/>
      <c r="BFU64" s="73"/>
      <c r="BFV64" s="73"/>
      <c r="BFW64" s="73"/>
      <c r="BFX64" s="73"/>
      <c r="BFY64" s="73"/>
      <c r="BFZ64" s="73"/>
      <c r="BGA64" s="73"/>
      <c r="BGB64" s="73"/>
      <c r="BGC64" s="73"/>
      <c r="BGD64" s="73"/>
      <c r="BGE64" s="73"/>
      <c r="BGF64" s="73"/>
      <c r="BGG64" s="73"/>
      <c r="BGH64" s="73"/>
      <c r="BGI64" s="73"/>
      <c r="BGJ64" s="73"/>
      <c r="BGK64" s="73"/>
      <c r="BGL64" s="73"/>
      <c r="BGM64" s="73"/>
      <c r="BGN64" s="73"/>
      <c r="BGO64" s="73"/>
      <c r="BGP64" s="73"/>
      <c r="BGQ64" s="73"/>
      <c r="BGR64" s="73"/>
      <c r="BGS64" s="73"/>
      <c r="BGT64" s="73"/>
      <c r="BGU64" s="73"/>
      <c r="BGV64" s="73"/>
      <c r="BGW64" s="73"/>
      <c r="BGX64" s="73"/>
      <c r="BGY64" s="73"/>
      <c r="BGZ64" s="73"/>
      <c r="BHA64" s="73"/>
      <c r="BHB64" s="73"/>
      <c r="BHC64" s="73"/>
      <c r="BHD64" s="73"/>
      <c r="BHE64" s="73"/>
      <c r="BHF64" s="73"/>
      <c r="BHG64" s="73"/>
      <c r="BHH64" s="73"/>
      <c r="BHI64" s="73"/>
      <c r="BHJ64" s="73"/>
      <c r="BHK64" s="73"/>
      <c r="BHL64" s="73"/>
      <c r="BHM64" s="73"/>
      <c r="BHN64" s="73"/>
      <c r="BHO64" s="73"/>
      <c r="BHP64" s="73"/>
      <c r="BHQ64" s="73"/>
      <c r="BHR64" s="73"/>
      <c r="BHS64" s="73"/>
      <c r="BHT64" s="73"/>
      <c r="BHU64" s="73"/>
      <c r="BHV64" s="73"/>
      <c r="BHW64" s="73"/>
      <c r="BHX64" s="73"/>
      <c r="BHY64" s="73"/>
      <c r="BHZ64" s="73"/>
      <c r="BIA64" s="73"/>
      <c r="BIB64" s="73"/>
      <c r="BIC64" s="73"/>
      <c r="BID64" s="73"/>
      <c r="BIE64" s="73"/>
      <c r="BIF64" s="73"/>
      <c r="BIG64" s="73"/>
      <c r="BIH64" s="73"/>
      <c r="BII64" s="73"/>
      <c r="BIJ64" s="73"/>
      <c r="BIK64" s="73"/>
      <c r="BIL64" s="73"/>
      <c r="BIM64" s="73"/>
      <c r="BIN64" s="73"/>
      <c r="BIO64" s="73"/>
      <c r="BIP64" s="73"/>
      <c r="BIQ64" s="73"/>
      <c r="BIR64" s="73"/>
      <c r="BIS64" s="73"/>
      <c r="BIT64" s="73"/>
      <c r="BIU64" s="73"/>
      <c r="BIV64" s="73"/>
      <c r="BIW64" s="73"/>
      <c r="BIX64" s="73"/>
      <c r="BIY64" s="73"/>
      <c r="BIZ64" s="73"/>
      <c r="BJA64" s="73"/>
      <c r="BJB64" s="73"/>
      <c r="BJC64" s="73"/>
      <c r="BJD64" s="73"/>
      <c r="BJE64" s="73"/>
      <c r="BJF64" s="73"/>
      <c r="BJG64" s="73"/>
      <c r="BJH64" s="73"/>
      <c r="BJI64" s="73"/>
      <c r="BJJ64" s="73"/>
      <c r="BJK64" s="73"/>
      <c r="BJL64" s="73"/>
      <c r="BJM64" s="73"/>
      <c r="BJN64" s="73"/>
      <c r="BJO64" s="73"/>
      <c r="BJP64" s="73"/>
      <c r="BJQ64" s="73"/>
      <c r="BJR64" s="73"/>
      <c r="BJS64" s="73"/>
      <c r="BJT64" s="73"/>
      <c r="BJU64" s="73"/>
      <c r="BJV64" s="73"/>
      <c r="BJW64" s="73"/>
      <c r="BJX64" s="73"/>
      <c r="BJY64" s="73"/>
      <c r="BJZ64" s="73"/>
      <c r="BKA64" s="73"/>
      <c r="BKB64" s="73"/>
      <c r="BKC64" s="73"/>
      <c r="BKD64" s="73"/>
      <c r="BKE64" s="73"/>
      <c r="BKF64" s="73"/>
      <c r="BKG64" s="73"/>
      <c r="BKH64" s="73"/>
      <c r="BKI64" s="73"/>
      <c r="BKJ64" s="73"/>
      <c r="BKK64" s="73"/>
      <c r="BKL64" s="73"/>
      <c r="BKM64" s="73"/>
      <c r="BKN64" s="73"/>
      <c r="BKO64" s="73"/>
      <c r="BKP64" s="73"/>
      <c r="BKQ64" s="73"/>
      <c r="BKR64" s="73"/>
      <c r="BKS64" s="73"/>
      <c r="BKT64" s="73"/>
      <c r="BKU64" s="73"/>
      <c r="BKV64" s="73"/>
      <c r="BKW64" s="73"/>
      <c r="BKX64" s="73"/>
      <c r="BKY64" s="73"/>
      <c r="BKZ64" s="73"/>
      <c r="BLA64" s="73"/>
      <c r="BLB64" s="73"/>
      <c r="BLC64" s="73"/>
      <c r="BLD64" s="73"/>
      <c r="BLE64" s="73"/>
      <c r="BLF64" s="73"/>
      <c r="BLG64" s="73"/>
      <c r="BLH64" s="73"/>
      <c r="BLI64" s="73"/>
      <c r="BLJ64" s="73"/>
      <c r="BLK64" s="73"/>
      <c r="BLL64" s="73"/>
      <c r="BLM64" s="73"/>
      <c r="BLN64" s="73"/>
      <c r="BLO64" s="73"/>
      <c r="BLP64" s="73"/>
      <c r="BLQ64" s="73"/>
      <c r="BLR64" s="73"/>
      <c r="BLS64" s="73"/>
      <c r="BLT64" s="73"/>
      <c r="BLU64" s="73"/>
      <c r="BLV64" s="73"/>
      <c r="BLW64" s="73"/>
      <c r="BLX64" s="73"/>
      <c r="BLY64" s="73"/>
      <c r="BLZ64" s="73"/>
      <c r="BMA64" s="73"/>
      <c r="BMB64" s="73"/>
      <c r="BMC64" s="73"/>
      <c r="BMD64" s="73"/>
      <c r="BME64" s="73"/>
      <c r="BMF64" s="73"/>
      <c r="BMG64" s="73"/>
      <c r="BMH64" s="73"/>
      <c r="BMI64" s="73"/>
      <c r="BMJ64" s="73"/>
      <c r="BMK64" s="73"/>
      <c r="BML64" s="73"/>
      <c r="BMM64" s="73"/>
      <c r="BMN64" s="73"/>
      <c r="BMO64" s="73"/>
      <c r="BMP64" s="73"/>
      <c r="BMQ64" s="73"/>
      <c r="BMR64" s="73"/>
      <c r="BMS64" s="73"/>
      <c r="BMT64" s="73"/>
      <c r="BMU64" s="73"/>
      <c r="BMV64" s="73"/>
      <c r="BMW64" s="73"/>
      <c r="BMX64" s="73"/>
      <c r="BMY64" s="73"/>
      <c r="BMZ64" s="73"/>
      <c r="BNA64" s="73"/>
      <c r="BNB64" s="73"/>
      <c r="BNC64" s="73"/>
      <c r="BND64" s="73"/>
      <c r="BNE64" s="73"/>
      <c r="BNF64" s="73"/>
      <c r="BNG64" s="73"/>
      <c r="BNH64" s="73"/>
      <c r="BNI64" s="73"/>
      <c r="BNJ64" s="73"/>
      <c r="BNK64" s="73"/>
      <c r="BNL64" s="73"/>
      <c r="BNM64" s="73"/>
      <c r="BNN64" s="73"/>
      <c r="BNO64" s="73"/>
      <c r="BNP64" s="73"/>
      <c r="BNQ64" s="73"/>
      <c r="BNR64" s="73"/>
      <c r="BNS64" s="73"/>
      <c r="BNT64" s="73"/>
      <c r="BNU64" s="73"/>
      <c r="BNV64" s="73"/>
      <c r="BNW64" s="73"/>
      <c r="BNX64" s="73"/>
      <c r="BNY64" s="73"/>
      <c r="BNZ64" s="73"/>
      <c r="BOA64" s="73"/>
      <c r="BOB64" s="73"/>
      <c r="BOC64" s="73"/>
      <c r="BOD64" s="73"/>
      <c r="BOE64" s="73"/>
      <c r="BOF64" s="73"/>
      <c r="BOG64" s="73"/>
      <c r="BOH64" s="73"/>
      <c r="BOI64" s="73"/>
      <c r="BOJ64" s="73"/>
      <c r="BOK64" s="73"/>
      <c r="BOL64" s="73"/>
      <c r="BOM64" s="73"/>
      <c r="BON64" s="73"/>
      <c r="BOO64" s="73"/>
      <c r="BOP64" s="73"/>
      <c r="BOQ64" s="73"/>
      <c r="BOR64" s="73"/>
      <c r="BOS64" s="73"/>
      <c r="BOT64" s="73"/>
      <c r="BOU64" s="73"/>
      <c r="BOV64" s="73"/>
      <c r="BOW64" s="73"/>
      <c r="BOX64" s="73"/>
      <c r="BOY64" s="73"/>
      <c r="BOZ64" s="73"/>
      <c r="BPA64" s="73"/>
      <c r="BPB64" s="73"/>
      <c r="BPC64" s="73"/>
      <c r="BPD64" s="73"/>
      <c r="BPE64" s="73"/>
      <c r="BPF64" s="73"/>
      <c r="BPG64" s="73"/>
      <c r="BPH64" s="73"/>
      <c r="BPI64" s="73"/>
      <c r="BPJ64" s="73"/>
      <c r="BPK64" s="73"/>
      <c r="BPL64" s="73"/>
      <c r="BPM64" s="73"/>
      <c r="BPN64" s="73"/>
      <c r="BPO64" s="73"/>
      <c r="BPP64" s="73"/>
      <c r="BPQ64" s="73"/>
      <c r="BPR64" s="73"/>
      <c r="BPS64" s="73"/>
      <c r="BPT64" s="73"/>
      <c r="BPU64" s="73"/>
      <c r="BPV64" s="73"/>
      <c r="BPW64" s="73"/>
      <c r="BPX64" s="73"/>
      <c r="BPY64" s="73"/>
      <c r="BPZ64" s="73"/>
      <c r="BQA64" s="73"/>
      <c r="BQB64" s="73"/>
      <c r="BQC64" s="73"/>
      <c r="BQD64" s="73"/>
      <c r="BQE64" s="73"/>
      <c r="BQF64" s="73"/>
      <c r="BQG64" s="73"/>
      <c r="BQH64" s="73"/>
      <c r="BQI64" s="73"/>
      <c r="BQJ64" s="73"/>
      <c r="BQK64" s="73"/>
      <c r="BQL64" s="73"/>
      <c r="BQM64" s="73"/>
      <c r="BQN64" s="73"/>
      <c r="BQO64" s="73"/>
      <c r="BQP64" s="73"/>
      <c r="BQQ64" s="73"/>
      <c r="BQR64" s="73"/>
      <c r="BQS64" s="73"/>
      <c r="BQT64" s="73"/>
      <c r="BQU64" s="73"/>
      <c r="BQV64" s="73"/>
      <c r="BQW64" s="73"/>
      <c r="BQX64" s="73"/>
      <c r="BQY64" s="73"/>
      <c r="BQZ64" s="73"/>
      <c r="BRA64" s="73"/>
      <c r="BRB64" s="73"/>
      <c r="BRC64" s="73"/>
      <c r="BRD64" s="73"/>
      <c r="BRE64" s="73"/>
      <c r="BRF64" s="73"/>
      <c r="BRG64" s="73"/>
      <c r="BRH64" s="73"/>
      <c r="BRI64" s="73"/>
      <c r="BRJ64" s="73"/>
      <c r="BRK64" s="73"/>
      <c r="BRL64" s="73"/>
      <c r="BRM64" s="73"/>
      <c r="BRN64" s="73"/>
      <c r="BRO64" s="73"/>
      <c r="BRP64" s="73"/>
      <c r="BRQ64" s="73"/>
      <c r="BRR64" s="73"/>
      <c r="BRS64" s="73"/>
      <c r="BRT64" s="73"/>
      <c r="BRU64" s="73"/>
      <c r="BRV64" s="73"/>
      <c r="BRW64" s="73"/>
      <c r="BRX64" s="73"/>
      <c r="BRY64" s="73"/>
      <c r="BRZ64" s="73"/>
      <c r="BSA64" s="73"/>
      <c r="BSB64" s="73"/>
      <c r="BSC64" s="73"/>
      <c r="BSD64" s="73"/>
      <c r="BSE64" s="73"/>
      <c r="BSF64" s="73"/>
      <c r="BSG64" s="73"/>
      <c r="BSH64" s="73"/>
      <c r="BSI64" s="73"/>
      <c r="BSJ64" s="73"/>
      <c r="BSK64" s="73"/>
      <c r="BSL64" s="73"/>
      <c r="BSM64" s="73"/>
      <c r="BSN64" s="73"/>
      <c r="BSO64" s="73"/>
      <c r="BSP64" s="73"/>
      <c r="BSQ64" s="73"/>
      <c r="BSR64" s="73"/>
      <c r="BSS64" s="73"/>
      <c r="BST64" s="73"/>
      <c r="BSU64" s="73"/>
      <c r="BSV64" s="73"/>
      <c r="BSW64" s="73"/>
      <c r="BSX64" s="73"/>
      <c r="BSY64" s="73"/>
      <c r="BSZ64" s="73"/>
      <c r="BTA64" s="73"/>
      <c r="BTB64" s="73"/>
      <c r="BTC64" s="73"/>
      <c r="BTD64" s="73"/>
      <c r="BTE64" s="73"/>
      <c r="BTF64" s="73"/>
      <c r="BTG64" s="73"/>
      <c r="BTH64" s="73"/>
      <c r="BTI64" s="73"/>
      <c r="BTJ64" s="73"/>
      <c r="BTK64" s="73"/>
      <c r="BTL64" s="73"/>
      <c r="BTM64" s="73"/>
      <c r="BTN64" s="73"/>
      <c r="BTO64" s="73"/>
      <c r="BTP64" s="73"/>
      <c r="BTQ64" s="73"/>
      <c r="BTR64" s="73"/>
      <c r="BTS64" s="73"/>
      <c r="BTT64" s="73"/>
      <c r="BTU64" s="73"/>
      <c r="BTV64" s="73"/>
      <c r="BTW64" s="73"/>
      <c r="BTX64" s="73"/>
      <c r="BTY64" s="73"/>
      <c r="BTZ64" s="73"/>
      <c r="BUA64" s="73"/>
      <c r="BUB64" s="73"/>
      <c r="BUC64" s="73"/>
      <c r="BUD64" s="73"/>
      <c r="BUE64" s="73"/>
      <c r="BUF64" s="73"/>
      <c r="BUG64" s="73"/>
      <c r="BUH64" s="73"/>
      <c r="BUI64" s="73"/>
      <c r="BUJ64" s="73"/>
      <c r="BUK64" s="73"/>
      <c r="BUL64" s="73"/>
      <c r="BUM64" s="73"/>
      <c r="BUN64" s="73"/>
      <c r="BUO64" s="73"/>
      <c r="BUP64" s="73"/>
      <c r="BUQ64" s="73"/>
      <c r="BUR64" s="73"/>
      <c r="BUS64" s="73"/>
      <c r="BUT64" s="73"/>
      <c r="BUU64" s="73"/>
      <c r="BUV64" s="73"/>
      <c r="BUW64" s="73"/>
      <c r="BUX64" s="73"/>
      <c r="BUY64" s="73"/>
      <c r="BUZ64" s="73"/>
      <c r="BVA64" s="73"/>
      <c r="BVB64" s="73"/>
      <c r="BVC64" s="73"/>
      <c r="BVD64" s="73"/>
      <c r="BVE64" s="73"/>
      <c r="BVF64" s="73"/>
      <c r="BVG64" s="73"/>
      <c r="BVH64" s="73"/>
      <c r="BVI64" s="73"/>
      <c r="BVJ64" s="73"/>
      <c r="BVK64" s="73"/>
      <c r="BVL64" s="73"/>
      <c r="BVM64" s="73"/>
      <c r="BVN64" s="73"/>
      <c r="BVO64" s="73"/>
      <c r="BVP64" s="73"/>
      <c r="BVQ64" s="73"/>
      <c r="BVR64" s="73"/>
      <c r="BVS64" s="73"/>
      <c r="BVT64" s="73"/>
      <c r="BVU64" s="73"/>
      <c r="BVV64" s="73"/>
      <c r="BVW64" s="73"/>
      <c r="BVX64" s="73"/>
      <c r="BVY64" s="73"/>
      <c r="BVZ64" s="73"/>
      <c r="BWA64" s="73"/>
      <c r="BWB64" s="73"/>
      <c r="BWC64" s="73"/>
      <c r="BWD64" s="73"/>
      <c r="BWE64" s="73"/>
      <c r="BWF64" s="73"/>
      <c r="BWG64" s="73"/>
      <c r="BWH64" s="73"/>
      <c r="BWI64" s="73"/>
      <c r="BWJ64" s="73"/>
      <c r="BWK64" s="73"/>
      <c r="BWL64" s="73"/>
      <c r="BWM64" s="73"/>
      <c r="BWN64" s="73"/>
      <c r="BWO64" s="73"/>
      <c r="BWP64" s="73"/>
      <c r="BWQ64" s="73"/>
      <c r="BWR64" s="73"/>
      <c r="BWS64" s="73"/>
      <c r="BWT64" s="73"/>
      <c r="BWU64" s="73"/>
      <c r="BWV64" s="73"/>
      <c r="BWW64" s="73"/>
      <c r="BWX64" s="73"/>
      <c r="BWY64" s="73"/>
      <c r="BWZ64" s="73"/>
      <c r="BXA64" s="73"/>
      <c r="BXB64" s="73"/>
      <c r="BXC64" s="73"/>
      <c r="BXD64" s="73"/>
      <c r="BXE64" s="73"/>
      <c r="BXF64" s="73"/>
      <c r="BXG64" s="73"/>
      <c r="BXH64" s="73"/>
      <c r="BXI64" s="73"/>
      <c r="BXJ64" s="73"/>
      <c r="BXK64" s="73"/>
      <c r="BXL64" s="73"/>
      <c r="BXM64" s="73"/>
      <c r="BXN64" s="73"/>
      <c r="BXO64" s="73"/>
      <c r="BXP64" s="73"/>
      <c r="BXQ64" s="73"/>
      <c r="BXR64" s="73"/>
      <c r="BXS64" s="73"/>
      <c r="BXT64" s="73"/>
      <c r="BXU64" s="73"/>
      <c r="BXV64" s="73"/>
      <c r="BXW64" s="73"/>
      <c r="BXX64" s="73"/>
      <c r="BXY64" s="73"/>
      <c r="BXZ64" s="73"/>
      <c r="BYA64" s="73"/>
      <c r="BYB64" s="73"/>
      <c r="BYC64" s="73"/>
      <c r="BYD64" s="73"/>
      <c r="BYE64" s="73"/>
      <c r="BYF64" s="73"/>
      <c r="BYG64" s="73"/>
      <c r="BYH64" s="73"/>
      <c r="BYI64" s="73"/>
      <c r="BYJ64" s="73"/>
      <c r="BYK64" s="73"/>
      <c r="BYL64" s="73"/>
      <c r="BYM64" s="73"/>
      <c r="BYN64" s="73"/>
      <c r="BYO64" s="73"/>
      <c r="BYP64" s="73"/>
      <c r="BYQ64" s="73"/>
      <c r="BYR64" s="73"/>
      <c r="BYS64" s="73"/>
      <c r="BYT64" s="73"/>
      <c r="BYU64" s="73"/>
      <c r="BYV64" s="73"/>
      <c r="BYW64" s="73"/>
      <c r="BYX64" s="73"/>
      <c r="BYY64" s="73"/>
      <c r="BYZ64" s="73"/>
      <c r="BZA64" s="73"/>
      <c r="BZB64" s="73"/>
      <c r="BZC64" s="73"/>
      <c r="BZD64" s="73"/>
      <c r="BZE64" s="73"/>
      <c r="BZF64" s="73"/>
      <c r="BZG64" s="73"/>
      <c r="BZH64" s="73"/>
      <c r="BZI64" s="73"/>
      <c r="BZJ64" s="73"/>
      <c r="BZK64" s="73"/>
      <c r="BZL64" s="73"/>
      <c r="BZM64" s="73"/>
      <c r="BZN64" s="73"/>
      <c r="BZO64" s="73"/>
      <c r="BZP64" s="73"/>
      <c r="BZQ64" s="73"/>
      <c r="BZR64" s="73"/>
      <c r="BZS64" s="73"/>
      <c r="BZT64" s="73"/>
      <c r="BZU64" s="73"/>
      <c r="BZV64" s="73"/>
      <c r="BZW64" s="73"/>
      <c r="BZX64" s="73"/>
      <c r="BZY64" s="73"/>
      <c r="BZZ64" s="73"/>
      <c r="CAA64" s="73"/>
      <c r="CAB64" s="73"/>
      <c r="CAC64" s="73"/>
      <c r="CAD64" s="73"/>
      <c r="CAE64" s="73"/>
      <c r="CAF64" s="73"/>
      <c r="CAG64" s="73"/>
      <c r="CAH64" s="73"/>
      <c r="CAI64" s="73"/>
      <c r="CAJ64" s="73"/>
      <c r="CAK64" s="73"/>
      <c r="CAL64" s="73"/>
      <c r="CAM64" s="73"/>
      <c r="CAN64" s="73"/>
      <c r="CAO64" s="73"/>
      <c r="CAP64" s="73"/>
      <c r="CAQ64" s="73"/>
      <c r="CAR64" s="73"/>
      <c r="CAS64" s="73"/>
      <c r="CAT64" s="73"/>
      <c r="CAU64" s="73"/>
      <c r="CAV64" s="73"/>
      <c r="CAW64" s="73"/>
      <c r="CAX64" s="73"/>
      <c r="CAY64" s="73"/>
      <c r="CAZ64" s="73"/>
      <c r="CBA64" s="73"/>
      <c r="CBB64" s="73"/>
      <c r="CBC64" s="73"/>
      <c r="CBD64" s="73"/>
      <c r="CBE64" s="73"/>
      <c r="CBF64" s="73"/>
      <c r="CBG64" s="73"/>
      <c r="CBH64" s="73"/>
      <c r="CBI64" s="73"/>
      <c r="CBJ64" s="73"/>
      <c r="CBK64" s="73"/>
      <c r="CBL64" s="73"/>
      <c r="CBM64" s="73"/>
      <c r="CBN64" s="73"/>
      <c r="CBO64" s="73"/>
      <c r="CBP64" s="73"/>
      <c r="CBQ64" s="73"/>
      <c r="CBR64" s="73"/>
      <c r="CBS64" s="73"/>
      <c r="CBT64" s="73"/>
      <c r="CBU64" s="73"/>
      <c r="CBV64" s="73"/>
      <c r="CBW64" s="73"/>
      <c r="CBX64" s="73"/>
      <c r="CBY64" s="73"/>
      <c r="CBZ64" s="73"/>
      <c r="CCA64" s="73"/>
      <c r="CCB64" s="73"/>
      <c r="CCC64" s="73"/>
      <c r="CCD64" s="73"/>
      <c r="CCE64" s="73"/>
      <c r="CCF64" s="73"/>
      <c r="CCG64" s="73"/>
      <c r="CCH64" s="73"/>
      <c r="CCI64" s="73"/>
      <c r="CCJ64" s="73"/>
      <c r="CCK64" s="73"/>
      <c r="CCL64" s="73"/>
      <c r="CCM64" s="73"/>
      <c r="CCN64" s="73"/>
      <c r="CCO64" s="73"/>
      <c r="CCP64" s="73"/>
      <c r="CCQ64" s="73"/>
      <c r="CCR64" s="73"/>
      <c r="CCS64" s="73"/>
      <c r="CCT64" s="73"/>
      <c r="CCU64" s="73"/>
      <c r="CCV64" s="73"/>
      <c r="CCW64" s="73"/>
      <c r="CCX64" s="73"/>
      <c r="CCY64" s="73"/>
      <c r="CCZ64" s="73"/>
      <c r="CDA64" s="73"/>
      <c r="CDB64" s="73"/>
      <c r="CDC64" s="73"/>
      <c r="CDD64" s="73"/>
      <c r="CDE64" s="73"/>
      <c r="CDF64" s="73"/>
      <c r="CDG64" s="73"/>
      <c r="CDH64" s="73"/>
      <c r="CDI64" s="73"/>
      <c r="CDJ64" s="73"/>
      <c r="CDK64" s="73"/>
      <c r="CDL64" s="73"/>
      <c r="CDM64" s="73"/>
      <c r="CDN64" s="73"/>
      <c r="CDO64" s="73"/>
      <c r="CDP64" s="73"/>
      <c r="CDQ64" s="73"/>
      <c r="CDR64" s="73"/>
      <c r="CDS64" s="73"/>
      <c r="CDT64" s="73"/>
      <c r="CDU64" s="73"/>
      <c r="CDV64" s="73"/>
      <c r="CDW64" s="73"/>
      <c r="CDX64" s="73"/>
      <c r="CDY64" s="73"/>
      <c r="CDZ64" s="73"/>
      <c r="CEA64" s="73"/>
      <c r="CEB64" s="73"/>
      <c r="CEC64" s="73"/>
      <c r="CED64" s="73"/>
      <c r="CEE64" s="73"/>
      <c r="CEF64" s="73"/>
      <c r="CEG64" s="73"/>
      <c r="CEH64" s="73"/>
      <c r="CEI64" s="73"/>
      <c r="CEJ64" s="73"/>
      <c r="CEK64" s="73"/>
      <c r="CEL64" s="73"/>
      <c r="CEM64" s="73"/>
      <c r="CEN64" s="73"/>
      <c r="CEO64" s="73"/>
      <c r="CEP64" s="73"/>
      <c r="CEQ64" s="73"/>
      <c r="CER64" s="73"/>
      <c r="CES64" s="73"/>
      <c r="CET64" s="73"/>
      <c r="CEU64" s="73"/>
      <c r="CEV64" s="73"/>
      <c r="CEW64" s="73"/>
      <c r="CEX64" s="73"/>
      <c r="CEY64" s="73"/>
      <c r="CEZ64" s="73"/>
      <c r="CFA64" s="73"/>
      <c r="CFB64" s="73"/>
      <c r="CFC64" s="73"/>
      <c r="CFD64" s="73"/>
      <c r="CFE64" s="73"/>
      <c r="CFF64" s="73"/>
      <c r="CFG64" s="73"/>
      <c r="CFH64" s="73"/>
      <c r="CFI64" s="73"/>
      <c r="CFJ64" s="73"/>
      <c r="CFK64" s="73"/>
      <c r="CFL64" s="73"/>
      <c r="CFM64" s="73"/>
      <c r="CFN64" s="73"/>
      <c r="CFO64" s="73"/>
      <c r="CFP64" s="73"/>
      <c r="CFQ64" s="73"/>
      <c r="CFR64" s="73"/>
      <c r="CFS64" s="73"/>
      <c r="CFT64" s="73"/>
      <c r="CFU64" s="73"/>
      <c r="CFV64" s="73"/>
      <c r="CFW64" s="73"/>
      <c r="CFX64" s="73"/>
      <c r="CFY64" s="73"/>
      <c r="CFZ64" s="73"/>
      <c r="CGA64" s="73"/>
      <c r="CGB64" s="73"/>
      <c r="CGC64" s="73"/>
      <c r="CGD64" s="73"/>
      <c r="CGE64" s="73"/>
      <c r="CGF64" s="73"/>
      <c r="CGG64" s="73"/>
      <c r="CGH64" s="73"/>
      <c r="CGI64" s="73"/>
      <c r="CGJ64" s="73"/>
      <c r="CGK64" s="73"/>
      <c r="CGL64" s="73"/>
      <c r="CGM64" s="73"/>
      <c r="CGN64" s="73"/>
      <c r="CGO64" s="73"/>
      <c r="CGP64" s="73"/>
      <c r="CGQ64" s="73"/>
      <c r="CGR64" s="73"/>
      <c r="CGS64" s="73"/>
      <c r="CGT64" s="73"/>
      <c r="CGU64" s="73"/>
      <c r="CGV64" s="73"/>
      <c r="CGW64" s="73"/>
      <c r="CGX64" s="73"/>
      <c r="CGY64" s="73"/>
      <c r="CGZ64" s="73"/>
      <c r="CHA64" s="73"/>
      <c r="CHB64" s="73"/>
      <c r="CHC64" s="73"/>
      <c r="CHD64" s="73"/>
      <c r="CHE64" s="73"/>
      <c r="CHF64" s="73"/>
      <c r="CHG64" s="73"/>
      <c r="CHH64" s="73"/>
      <c r="CHI64" s="73"/>
      <c r="CHJ64" s="73"/>
      <c r="CHK64" s="73"/>
      <c r="CHL64" s="73"/>
      <c r="CHM64" s="73"/>
      <c r="CHN64" s="73"/>
      <c r="CHO64" s="73"/>
      <c r="CHP64" s="73"/>
      <c r="CHQ64" s="73"/>
      <c r="CHR64" s="73"/>
      <c r="CHS64" s="73"/>
      <c r="CHT64" s="73"/>
      <c r="CHU64" s="73"/>
      <c r="CHV64" s="73"/>
      <c r="CHW64" s="73"/>
      <c r="CHX64" s="73"/>
      <c r="CHY64" s="73"/>
      <c r="CHZ64" s="73"/>
      <c r="CIA64" s="73"/>
      <c r="CIB64" s="73"/>
      <c r="CIC64" s="73"/>
      <c r="CID64" s="73"/>
      <c r="CIE64" s="73"/>
      <c r="CIF64" s="73"/>
      <c r="CIG64" s="73"/>
      <c r="CIH64" s="73"/>
      <c r="CII64" s="73"/>
      <c r="CIJ64" s="73"/>
      <c r="CIK64" s="73"/>
      <c r="CIL64" s="73"/>
      <c r="CIM64" s="73"/>
      <c r="CIN64" s="73"/>
      <c r="CIO64" s="73"/>
      <c r="CIP64" s="73"/>
      <c r="CIQ64" s="73"/>
      <c r="CIR64" s="73"/>
      <c r="CIS64" s="73"/>
      <c r="CIT64" s="73"/>
      <c r="CIU64" s="73"/>
      <c r="CIV64" s="73"/>
      <c r="CIW64" s="73"/>
      <c r="CIX64" s="73"/>
      <c r="CIY64" s="73"/>
      <c r="CIZ64" s="73"/>
      <c r="CJA64" s="73"/>
      <c r="CJB64" s="73"/>
      <c r="CJC64" s="73"/>
      <c r="CJD64" s="73"/>
      <c r="CJE64" s="73"/>
      <c r="CJF64" s="73"/>
      <c r="CJG64" s="73"/>
      <c r="CJH64" s="73"/>
      <c r="CJI64" s="73"/>
      <c r="CJJ64" s="73"/>
      <c r="CJK64" s="73"/>
      <c r="CJL64" s="73"/>
      <c r="CJM64" s="73"/>
      <c r="CJN64" s="73"/>
      <c r="CJO64" s="73"/>
      <c r="CJP64" s="73"/>
      <c r="CJQ64" s="73"/>
      <c r="CJR64" s="73"/>
      <c r="CJS64" s="73"/>
      <c r="CJT64" s="73"/>
      <c r="CJU64" s="73"/>
      <c r="CJV64" s="73"/>
      <c r="CJW64" s="73"/>
      <c r="CJX64" s="73"/>
      <c r="CJY64" s="73"/>
      <c r="CJZ64" s="73"/>
      <c r="CKA64" s="73"/>
      <c r="CKB64" s="73"/>
      <c r="CKC64" s="73"/>
      <c r="CKD64" s="73"/>
      <c r="CKE64" s="73"/>
      <c r="CKF64" s="73"/>
      <c r="CKG64" s="73"/>
      <c r="CKH64" s="73"/>
      <c r="CKI64" s="73"/>
      <c r="CKJ64" s="73"/>
      <c r="CKK64" s="73"/>
      <c r="CKL64" s="73"/>
      <c r="CKM64" s="73"/>
      <c r="CKN64" s="73"/>
      <c r="CKO64" s="73"/>
      <c r="CKP64" s="73"/>
      <c r="CKQ64" s="73"/>
      <c r="CKR64" s="73"/>
      <c r="CKS64" s="73"/>
      <c r="CKT64" s="73"/>
      <c r="CKU64" s="73"/>
      <c r="CKV64" s="73"/>
      <c r="CKW64" s="73"/>
      <c r="CKX64" s="73"/>
      <c r="CKY64" s="73"/>
      <c r="CKZ64" s="73"/>
      <c r="CLA64" s="73"/>
      <c r="CLB64" s="73"/>
      <c r="CLC64" s="73"/>
      <c r="CLD64" s="73"/>
      <c r="CLE64" s="73"/>
      <c r="CLF64" s="73"/>
      <c r="CLG64" s="73"/>
      <c r="CLH64" s="73"/>
      <c r="CLI64" s="73"/>
      <c r="CLJ64" s="73"/>
      <c r="CLK64" s="73"/>
      <c r="CLL64" s="73"/>
      <c r="CLM64" s="73"/>
      <c r="CLN64" s="73"/>
      <c r="CLO64" s="73"/>
      <c r="CLP64" s="73"/>
      <c r="CLQ64" s="73"/>
      <c r="CLR64" s="73"/>
      <c r="CLS64" s="73"/>
      <c r="CLT64" s="73"/>
      <c r="CLU64" s="73"/>
      <c r="CLV64" s="73"/>
      <c r="CLW64" s="73"/>
      <c r="CLX64" s="73"/>
      <c r="CLY64" s="73"/>
      <c r="CLZ64" s="73"/>
      <c r="CMA64" s="73"/>
      <c r="CMB64" s="73"/>
      <c r="CMC64" s="73"/>
      <c r="CMD64" s="73"/>
      <c r="CME64" s="73"/>
      <c r="CMF64" s="73"/>
      <c r="CMG64" s="73"/>
      <c r="CMH64" s="73"/>
      <c r="CMI64" s="73"/>
      <c r="CMJ64" s="73"/>
      <c r="CMK64" s="73"/>
      <c r="CML64" s="73"/>
      <c r="CMM64" s="73"/>
      <c r="CMN64" s="73"/>
      <c r="CMO64" s="73"/>
      <c r="CMP64" s="73"/>
      <c r="CMQ64" s="73"/>
      <c r="CMR64" s="73"/>
      <c r="CMS64" s="73"/>
      <c r="CMT64" s="73"/>
      <c r="CMU64" s="73"/>
      <c r="CMV64" s="73"/>
      <c r="CMW64" s="73"/>
      <c r="CMX64" s="73"/>
      <c r="CMY64" s="73"/>
      <c r="CMZ64" s="73"/>
      <c r="CNA64" s="73"/>
      <c r="CNB64" s="73"/>
      <c r="CNC64" s="73"/>
      <c r="CND64" s="73"/>
      <c r="CNE64" s="73"/>
      <c r="CNF64" s="73"/>
      <c r="CNG64" s="73"/>
      <c r="CNH64" s="73"/>
      <c r="CNI64" s="73"/>
      <c r="CNJ64" s="73"/>
      <c r="CNK64" s="73"/>
      <c r="CNL64" s="73"/>
      <c r="CNM64" s="73"/>
      <c r="CNN64" s="73"/>
      <c r="CNO64" s="73"/>
      <c r="CNP64" s="73"/>
      <c r="CNQ64" s="73"/>
      <c r="CNR64" s="73"/>
      <c r="CNS64" s="73"/>
      <c r="CNT64" s="73"/>
      <c r="CNU64" s="73"/>
      <c r="CNV64" s="73"/>
      <c r="CNW64" s="73"/>
      <c r="CNX64" s="73"/>
      <c r="CNY64" s="73"/>
      <c r="CNZ64" s="73"/>
      <c r="COA64" s="73"/>
      <c r="COB64" s="73"/>
      <c r="COC64" s="73"/>
      <c r="COD64" s="73"/>
      <c r="COE64" s="73"/>
      <c r="COF64" s="73"/>
      <c r="COG64" s="73"/>
      <c r="COH64" s="73"/>
      <c r="COI64" s="73"/>
      <c r="COJ64" s="73"/>
      <c r="COK64" s="73"/>
      <c r="COL64" s="73"/>
      <c r="COM64" s="73"/>
      <c r="CON64" s="73"/>
      <c r="COO64" s="73"/>
      <c r="COP64" s="73"/>
      <c r="COQ64" s="73"/>
      <c r="COR64" s="73"/>
      <c r="COS64" s="73"/>
      <c r="COT64" s="73"/>
      <c r="COU64" s="73"/>
      <c r="COV64" s="73"/>
      <c r="COW64" s="73"/>
      <c r="COX64" s="73"/>
      <c r="COY64" s="73"/>
      <c r="COZ64" s="73"/>
      <c r="CPA64" s="73"/>
      <c r="CPB64" s="73"/>
      <c r="CPC64" s="73"/>
      <c r="CPD64" s="73"/>
      <c r="CPE64" s="73"/>
      <c r="CPF64" s="73"/>
      <c r="CPG64" s="73"/>
      <c r="CPH64" s="73"/>
      <c r="CPI64" s="73"/>
      <c r="CPJ64" s="73"/>
      <c r="CPK64" s="73"/>
      <c r="CPL64" s="73"/>
      <c r="CPM64" s="73"/>
      <c r="CPN64" s="73"/>
      <c r="CPO64" s="73"/>
      <c r="CPP64" s="73"/>
      <c r="CPQ64" s="73"/>
      <c r="CPR64" s="73"/>
      <c r="CPS64" s="73"/>
      <c r="CPT64" s="73"/>
      <c r="CPU64" s="73"/>
      <c r="CPV64" s="73"/>
      <c r="CPW64" s="73"/>
      <c r="CPX64" s="73"/>
      <c r="CPY64" s="73"/>
      <c r="CPZ64" s="73"/>
      <c r="CQA64" s="73"/>
      <c r="CQB64" s="73"/>
      <c r="CQC64" s="73"/>
      <c r="CQD64" s="73"/>
      <c r="CQE64" s="73"/>
      <c r="CQF64" s="73"/>
      <c r="CQG64" s="73"/>
      <c r="CQH64" s="73"/>
      <c r="CQI64" s="73"/>
      <c r="CQJ64" s="73"/>
      <c r="CQK64" s="73"/>
      <c r="CQL64" s="73"/>
      <c r="CQM64" s="73"/>
      <c r="CQN64" s="73"/>
      <c r="CQO64" s="73"/>
      <c r="CQP64" s="73"/>
      <c r="CQQ64" s="73"/>
      <c r="CQR64" s="73"/>
      <c r="CQS64" s="73"/>
      <c r="CQT64" s="73"/>
      <c r="CQU64" s="73"/>
      <c r="CQV64" s="73"/>
      <c r="CQW64" s="73"/>
      <c r="CQX64" s="73"/>
      <c r="CQY64" s="73"/>
      <c r="CQZ64" s="73"/>
      <c r="CRA64" s="73"/>
      <c r="CRB64" s="73"/>
      <c r="CRC64" s="73"/>
      <c r="CRD64" s="73"/>
      <c r="CRE64" s="73"/>
      <c r="CRF64" s="73"/>
      <c r="CRG64" s="73"/>
      <c r="CRH64" s="73"/>
      <c r="CRI64" s="73"/>
      <c r="CRJ64" s="73"/>
      <c r="CRK64" s="73"/>
      <c r="CRL64" s="73"/>
      <c r="CRM64" s="73"/>
      <c r="CRN64" s="73"/>
      <c r="CRO64" s="73"/>
      <c r="CRP64" s="73"/>
      <c r="CRQ64" s="73"/>
      <c r="CRR64" s="73"/>
      <c r="CRS64" s="73"/>
      <c r="CRT64" s="73"/>
      <c r="CRU64" s="73"/>
      <c r="CRV64" s="73"/>
      <c r="CRW64" s="73"/>
      <c r="CRX64" s="73"/>
      <c r="CRY64" s="73"/>
      <c r="CRZ64" s="73"/>
      <c r="CSA64" s="73"/>
      <c r="CSB64" s="73"/>
      <c r="CSC64" s="73"/>
      <c r="CSD64" s="73"/>
      <c r="CSE64" s="73"/>
      <c r="CSF64" s="73"/>
      <c r="CSG64" s="73"/>
      <c r="CSH64" s="73"/>
      <c r="CSI64" s="73"/>
      <c r="CSJ64" s="73"/>
      <c r="CSK64" s="73"/>
      <c r="CSL64" s="73"/>
      <c r="CSM64" s="73"/>
      <c r="CSN64" s="73"/>
      <c r="CSO64" s="73"/>
      <c r="CSP64" s="73"/>
      <c r="CSQ64" s="73"/>
      <c r="CSR64" s="73"/>
      <c r="CSS64" s="73"/>
      <c r="CST64" s="73"/>
      <c r="CSU64" s="73"/>
      <c r="CSV64" s="73"/>
      <c r="CSW64" s="73"/>
      <c r="CSX64" s="73"/>
      <c r="CSY64" s="73"/>
      <c r="CSZ64" s="73"/>
      <c r="CTA64" s="73"/>
      <c r="CTB64" s="73"/>
      <c r="CTC64" s="73"/>
      <c r="CTD64" s="73"/>
      <c r="CTE64" s="73"/>
      <c r="CTF64" s="73"/>
      <c r="CTG64" s="73"/>
      <c r="CTH64" s="73"/>
      <c r="CTI64" s="73"/>
      <c r="CTJ64" s="73"/>
      <c r="CTK64" s="73"/>
      <c r="CTL64" s="73"/>
      <c r="CTM64" s="73"/>
      <c r="CTN64" s="73"/>
      <c r="CTO64" s="73"/>
      <c r="CTP64" s="73"/>
      <c r="CTQ64" s="73"/>
      <c r="CTR64" s="73"/>
      <c r="CTS64" s="73"/>
      <c r="CTT64" s="73"/>
      <c r="CTU64" s="73"/>
      <c r="CTV64" s="73"/>
      <c r="CTW64" s="73"/>
      <c r="CTX64" s="73"/>
      <c r="CTY64" s="73"/>
      <c r="CTZ64" s="73"/>
      <c r="CUA64" s="73"/>
      <c r="CUB64" s="73"/>
      <c r="CUC64" s="73"/>
      <c r="CUD64" s="73"/>
      <c r="CUE64" s="73"/>
      <c r="CUF64" s="73"/>
      <c r="CUG64" s="73"/>
      <c r="CUH64" s="73"/>
      <c r="CUI64" s="73"/>
      <c r="CUJ64" s="73"/>
      <c r="CUK64" s="73"/>
      <c r="CUL64" s="73"/>
      <c r="CUM64" s="73"/>
      <c r="CUN64" s="73"/>
      <c r="CUO64" s="73"/>
      <c r="CUP64" s="73"/>
      <c r="CUQ64" s="73"/>
      <c r="CUR64" s="73"/>
      <c r="CUS64" s="73"/>
      <c r="CUT64" s="73"/>
      <c r="CUU64" s="73"/>
      <c r="CUV64" s="73"/>
      <c r="CUW64" s="73"/>
      <c r="CUX64" s="73"/>
      <c r="CUY64" s="73"/>
      <c r="CUZ64" s="73"/>
      <c r="CVA64" s="73"/>
      <c r="CVB64" s="73"/>
      <c r="CVC64" s="73"/>
      <c r="CVD64" s="73"/>
      <c r="CVE64" s="73"/>
      <c r="CVF64" s="73"/>
      <c r="CVG64" s="73"/>
      <c r="CVH64" s="73"/>
      <c r="CVI64" s="73"/>
      <c r="CVJ64" s="73"/>
      <c r="CVK64" s="73"/>
      <c r="CVL64" s="73"/>
      <c r="CVM64" s="73"/>
      <c r="CVN64" s="73"/>
      <c r="CVO64" s="73"/>
      <c r="CVP64" s="73"/>
      <c r="CVQ64" s="73"/>
      <c r="CVR64" s="73"/>
      <c r="CVS64" s="73"/>
      <c r="CVT64" s="73"/>
      <c r="CVU64" s="73"/>
      <c r="CVV64" s="73"/>
      <c r="CVW64" s="73"/>
      <c r="CVX64" s="73"/>
      <c r="CVY64" s="73"/>
      <c r="CVZ64" s="73"/>
      <c r="CWA64" s="73"/>
      <c r="CWB64" s="73"/>
      <c r="CWC64" s="73"/>
      <c r="CWD64" s="73"/>
      <c r="CWE64" s="73"/>
      <c r="CWF64" s="73"/>
      <c r="CWG64" s="73"/>
      <c r="CWH64" s="73"/>
      <c r="CWI64" s="73"/>
      <c r="CWJ64" s="73"/>
      <c r="CWK64" s="73"/>
      <c r="CWL64" s="73"/>
      <c r="CWM64" s="73"/>
      <c r="CWN64" s="73"/>
      <c r="CWO64" s="73"/>
      <c r="CWP64" s="73"/>
      <c r="CWQ64" s="73"/>
      <c r="CWR64" s="73"/>
      <c r="CWS64" s="73"/>
      <c r="CWT64" s="73"/>
      <c r="CWU64" s="73"/>
      <c r="CWV64" s="73"/>
      <c r="CWW64" s="73"/>
      <c r="CWX64" s="73"/>
      <c r="CWY64" s="73"/>
      <c r="CWZ64" s="73"/>
      <c r="CXA64" s="73"/>
      <c r="CXB64" s="73"/>
      <c r="CXC64" s="73"/>
      <c r="CXD64" s="73"/>
      <c r="CXE64" s="73"/>
      <c r="CXF64" s="73"/>
      <c r="CXG64" s="73"/>
      <c r="CXH64" s="73"/>
      <c r="CXI64" s="73"/>
      <c r="CXJ64" s="73"/>
      <c r="CXK64" s="73"/>
      <c r="CXL64" s="73"/>
      <c r="CXM64" s="73"/>
      <c r="CXN64" s="73"/>
      <c r="CXO64" s="73"/>
      <c r="CXP64" s="73"/>
      <c r="CXQ64" s="73"/>
      <c r="CXR64" s="73"/>
      <c r="CXS64" s="73"/>
      <c r="CXT64" s="73"/>
      <c r="CXU64" s="73"/>
      <c r="CXV64" s="73"/>
      <c r="CXW64" s="73"/>
      <c r="CXX64" s="73"/>
      <c r="CXY64" s="73"/>
      <c r="CXZ64" s="73"/>
      <c r="CYA64" s="73"/>
      <c r="CYB64" s="73"/>
      <c r="CYC64" s="73"/>
      <c r="CYD64" s="73"/>
      <c r="CYE64" s="73"/>
      <c r="CYF64" s="73"/>
      <c r="CYG64" s="73"/>
      <c r="CYH64" s="73"/>
      <c r="CYI64" s="73"/>
      <c r="CYJ64" s="73"/>
      <c r="CYK64" s="73"/>
      <c r="CYL64" s="73"/>
      <c r="CYM64" s="73"/>
      <c r="CYN64" s="73"/>
      <c r="CYO64" s="73"/>
      <c r="CYP64" s="73"/>
      <c r="CYQ64" s="73"/>
      <c r="CYR64" s="73"/>
      <c r="CYS64" s="73"/>
      <c r="CYT64" s="73"/>
      <c r="CYU64" s="73"/>
      <c r="CYV64" s="73"/>
      <c r="CYW64" s="73"/>
      <c r="CYX64" s="73"/>
      <c r="CYY64" s="73"/>
      <c r="CYZ64" s="73"/>
      <c r="CZA64" s="73"/>
      <c r="CZB64" s="73"/>
      <c r="CZC64" s="73"/>
      <c r="CZD64" s="73"/>
      <c r="CZE64" s="73"/>
      <c r="CZF64" s="73"/>
      <c r="CZG64" s="73"/>
      <c r="CZH64" s="73"/>
      <c r="CZI64" s="73"/>
      <c r="CZJ64" s="73"/>
      <c r="CZK64" s="73"/>
      <c r="CZL64" s="73"/>
      <c r="CZM64" s="73"/>
      <c r="CZN64" s="73"/>
      <c r="CZO64" s="73"/>
      <c r="CZP64" s="73"/>
      <c r="CZQ64" s="73"/>
      <c r="CZR64" s="73"/>
      <c r="CZS64" s="73"/>
      <c r="CZT64" s="73"/>
      <c r="CZU64" s="73"/>
      <c r="CZV64" s="73"/>
      <c r="CZW64" s="73"/>
      <c r="CZX64" s="73"/>
      <c r="CZY64" s="73"/>
      <c r="CZZ64" s="73"/>
      <c r="DAA64" s="73"/>
      <c r="DAB64" s="73"/>
      <c r="DAC64" s="73"/>
      <c r="DAD64" s="73"/>
      <c r="DAE64" s="73"/>
      <c r="DAF64" s="73"/>
      <c r="DAG64" s="73"/>
      <c r="DAH64" s="73"/>
      <c r="DAI64" s="73"/>
      <c r="DAJ64" s="73"/>
      <c r="DAK64" s="73"/>
      <c r="DAL64" s="73"/>
      <c r="DAM64" s="73"/>
      <c r="DAN64" s="73"/>
      <c r="DAO64" s="73"/>
      <c r="DAP64" s="73"/>
      <c r="DAQ64" s="73"/>
      <c r="DAR64" s="73"/>
      <c r="DAS64" s="73"/>
      <c r="DAT64" s="73"/>
      <c r="DAU64" s="73"/>
      <c r="DAV64" s="73"/>
      <c r="DAW64" s="73"/>
      <c r="DAX64" s="73"/>
      <c r="DAY64" s="73"/>
      <c r="DAZ64" s="73"/>
      <c r="DBA64" s="73"/>
      <c r="DBB64" s="73"/>
      <c r="DBC64" s="73"/>
      <c r="DBD64" s="73"/>
      <c r="DBE64" s="73"/>
      <c r="DBF64" s="73"/>
      <c r="DBG64" s="73"/>
      <c r="DBH64" s="73"/>
      <c r="DBI64" s="73"/>
      <c r="DBJ64" s="73"/>
      <c r="DBK64" s="73"/>
      <c r="DBL64" s="73"/>
      <c r="DBM64" s="73"/>
      <c r="DBN64" s="73"/>
      <c r="DBO64" s="73"/>
      <c r="DBP64" s="73"/>
      <c r="DBQ64" s="73"/>
      <c r="DBR64" s="73"/>
      <c r="DBS64" s="73"/>
      <c r="DBT64" s="73"/>
      <c r="DBU64" s="73"/>
      <c r="DBV64" s="73"/>
      <c r="DBW64" s="73"/>
      <c r="DBX64" s="73"/>
      <c r="DBY64" s="73"/>
      <c r="DBZ64" s="73"/>
      <c r="DCA64" s="73"/>
      <c r="DCB64" s="73"/>
      <c r="DCC64" s="73"/>
      <c r="DCD64" s="73"/>
      <c r="DCE64" s="73"/>
      <c r="DCF64" s="73"/>
      <c r="DCG64" s="73"/>
      <c r="DCH64" s="73"/>
      <c r="DCI64" s="73"/>
      <c r="DCJ64" s="73"/>
      <c r="DCK64" s="73"/>
      <c r="DCL64" s="73"/>
      <c r="DCM64" s="73"/>
      <c r="DCN64" s="73"/>
      <c r="DCO64" s="73"/>
      <c r="DCP64" s="73"/>
      <c r="DCQ64" s="73"/>
      <c r="DCR64" s="73"/>
      <c r="DCS64" s="73"/>
      <c r="DCT64" s="73"/>
      <c r="DCU64" s="73"/>
      <c r="DCV64" s="73"/>
      <c r="DCW64" s="73"/>
      <c r="DCX64" s="73"/>
      <c r="DCY64" s="73"/>
      <c r="DCZ64" s="73"/>
      <c r="DDA64" s="73"/>
      <c r="DDB64" s="73"/>
      <c r="DDC64" s="73"/>
      <c r="DDD64" s="73"/>
      <c r="DDE64" s="73"/>
      <c r="DDF64" s="73"/>
      <c r="DDG64" s="73"/>
      <c r="DDH64" s="73"/>
      <c r="DDI64" s="73"/>
      <c r="DDJ64" s="73"/>
      <c r="DDK64" s="73"/>
      <c r="DDL64" s="73"/>
      <c r="DDM64" s="73"/>
      <c r="DDN64" s="73"/>
      <c r="DDO64" s="73"/>
      <c r="DDP64" s="73"/>
      <c r="DDQ64" s="73"/>
      <c r="DDR64" s="73"/>
      <c r="DDS64" s="73"/>
      <c r="DDT64" s="73"/>
      <c r="DDU64" s="73"/>
      <c r="DDV64" s="73"/>
      <c r="DDW64" s="73"/>
      <c r="DDX64" s="73"/>
      <c r="DDY64" s="73"/>
      <c r="DDZ64" s="73"/>
      <c r="DEA64" s="73"/>
      <c r="DEB64" s="73"/>
      <c r="DEC64" s="73"/>
      <c r="DED64" s="73"/>
      <c r="DEE64" s="73"/>
      <c r="DEF64" s="73"/>
      <c r="DEG64" s="73"/>
      <c r="DEH64" s="73"/>
      <c r="DEI64" s="73"/>
      <c r="DEJ64" s="73"/>
      <c r="DEK64" s="73"/>
      <c r="DEL64" s="73"/>
      <c r="DEM64" s="73"/>
      <c r="DEN64" s="73"/>
      <c r="DEO64" s="73"/>
      <c r="DEP64" s="73"/>
      <c r="DEQ64" s="73"/>
      <c r="DER64" s="73"/>
      <c r="DES64" s="73"/>
      <c r="DET64" s="73"/>
      <c r="DEU64" s="73"/>
      <c r="DEV64" s="73"/>
      <c r="DEW64" s="73"/>
      <c r="DEX64" s="73"/>
      <c r="DEY64" s="73"/>
      <c r="DEZ64" s="73"/>
      <c r="DFA64" s="73"/>
      <c r="DFB64" s="73"/>
      <c r="DFC64" s="73"/>
      <c r="DFD64" s="73"/>
      <c r="DFE64" s="73"/>
      <c r="DFF64" s="73"/>
      <c r="DFG64" s="73"/>
      <c r="DFH64" s="73"/>
      <c r="DFI64" s="73"/>
      <c r="DFJ64" s="73"/>
      <c r="DFK64" s="73"/>
      <c r="DFL64" s="73"/>
      <c r="DFM64" s="73"/>
      <c r="DFN64" s="73"/>
      <c r="DFO64" s="73"/>
      <c r="DFP64" s="73"/>
      <c r="DFQ64" s="73"/>
      <c r="DFR64" s="73"/>
      <c r="DFS64" s="73"/>
      <c r="DFT64" s="73"/>
      <c r="DFU64" s="73"/>
      <c r="DFV64" s="73"/>
      <c r="DFW64" s="73"/>
      <c r="DFX64" s="73"/>
      <c r="DFY64" s="73"/>
      <c r="DFZ64" s="73"/>
      <c r="DGA64" s="73"/>
      <c r="DGB64" s="73"/>
      <c r="DGC64" s="73"/>
      <c r="DGD64" s="73"/>
      <c r="DGE64" s="73"/>
      <c r="DGF64" s="73"/>
      <c r="DGG64" s="73"/>
      <c r="DGH64" s="73"/>
      <c r="DGI64" s="73"/>
      <c r="DGJ64" s="73"/>
      <c r="DGK64" s="73"/>
      <c r="DGL64" s="73"/>
      <c r="DGM64" s="73"/>
      <c r="DGN64" s="73"/>
      <c r="DGO64" s="73"/>
      <c r="DGP64" s="73"/>
      <c r="DGQ64" s="73"/>
      <c r="DGR64" s="73"/>
      <c r="DGS64" s="73"/>
      <c r="DGT64" s="73"/>
      <c r="DGU64" s="73"/>
      <c r="DGV64" s="73"/>
      <c r="DGW64" s="73"/>
      <c r="DGX64" s="73"/>
      <c r="DGY64" s="73"/>
      <c r="DGZ64" s="73"/>
      <c r="DHA64" s="73"/>
      <c r="DHB64" s="73"/>
      <c r="DHC64" s="73"/>
      <c r="DHD64" s="73"/>
      <c r="DHE64" s="73"/>
      <c r="DHF64" s="73"/>
      <c r="DHG64" s="73"/>
      <c r="DHH64" s="73"/>
      <c r="DHI64" s="73"/>
      <c r="DHJ64" s="73"/>
      <c r="DHK64" s="73"/>
      <c r="DHL64" s="73"/>
      <c r="DHM64" s="73"/>
      <c r="DHN64" s="73"/>
      <c r="DHO64" s="73"/>
      <c r="DHP64" s="73"/>
      <c r="DHQ64" s="73"/>
      <c r="DHR64" s="73"/>
      <c r="DHS64" s="73"/>
      <c r="DHT64" s="73"/>
      <c r="DHU64" s="73"/>
      <c r="DHV64" s="73"/>
      <c r="DHW64" s="73"/>
      <c r="DHX64" s="73"/>
      <c r="DHY64" s="73"/>
      <c r="DHZ64" s="73"/>
      <c r="DIA64" s="73"/>
      <c r="DIB64" s="73"/>
      <c r="DIC64" s="73"/>
      <c r="DID64" s="73"/>
      <c r="DIE64" s="73"/>
      <c r="DIF64" s="73"/>
      <c r="DIG64" s="73"/>
      <c r="DIH64" s="73"/>
      <c r="DII64" s="73"/>
      <c r="DIJ64" s="73"/>
      <c r="DIK64" s="73"/>
      <c r="DIL64" s="73"/>
      <c r="DIM64" s="73"/>
      <c r="DIN64" s="73"/>
      <c r="DIO64" s="73"/>
      <c r="DIP64" s="73"/>
      <c r="DIQ64" s="73"/>
      <c r="DIR64" s="73"/>
      <c r="DIS64" s="73"/>
      <c r="DIT64" s="73"/>
      <c r="DIU64" s="73"/>
      <c r="DIV64" s="73"/>
      <c r="DIW64" s="73"/>
      <c r="DIX64" s="73"/>
      <c r="DIY64" s="73"/>
      <c r="DIZ64" s="73"/>
      <c r="DJA64" s="73"/>
      <c r="DJB64" s="73"/>
      <c r="DJC64" s="73"/>
      <c r="DJD64" s="73"/>
      <c r="DJE64" s="73"/>
      <c r="DJF64" s="73"/>
      <c r="DJG64" s="73"/>
      <c r="DJH64" s="73"/>
      <c r="DJI64" s="73"/>
      <c r="DJJ64" s="73"/>
      <c r="DJK64" s="73"/>
      <c r="DJL64" s="73"/>
      <c r="DJM64" s="73"/>
      <c r="DJN64" s="73"/>
      <c r="DJO64" s="73"/>
      <c r="DJP64" s="73"/>
      <c r="DJQ64" s="73"/>
      <c r="DJR64" s="73"/>
      <c r="DJS64" s="73"/>
      <c r="DJT64" s="73"/>
      <c r="DJU64" s="73"/>
      <c r="DJV64" s="73"/>
      <c r="DJW64" s="73"/>
      <c r="DJX64" s="73"/>
      <c r="DJY64" s="73"/>
      <c r="DJZ64" s="73"/>
      <c r="DKA64" s="73"/>
      <c r="DKB64" s="73"/>
      <c r="DKC64" s="73"/>
      <c r="DKD64" s="73"/>
      <c r="DKE64" s="73"/>
      <c r="DKF64" s="73"/>
      <c r="DKG64" s="73"/>
      <c r="DKH64" s="73"/>
      <c r="DKI64" s="73"/>
      <c r="DKJ64" s="73"/>
      <c r="DKK64" s="73"/>
      <c r="DKL64" s="73"/>
      <c r="DKM64" s="73"/>
      <c r="DKN64" s="73"/>
      <c r="DKO64" s="73"/>
      <c r="DKP64" s="73"/>
      <c r="DKQ64" s="73"/>
      <c r="DKR64" s="73"/>
      <c r="DKS64" s="73"/>
      <c r="DKT64" s="73"/>
      <c r="DKU64" s="73"/>
      <c r="DKV64" s="73"/>
      <c r="DKW64" s="73"/>
      <c r="DKX64" s="73"/>
      <c r="DKY64" s="73"/>
      <c r="DKZ64" s="73"/>
      <c r="DLA64" s="73"/>
      <c r="DLB64" s="73"/>
      <c r="DLC64" s="73"/>
      <c r="DLD64" s="73"/>
      <c r="DLE64" s="73"/>
      <c r="DLF64" s="73"/>
      <c r="DLG64" s="73"/>
      <c r="DLH64" s="73"/>
      <c r="DLI64" s="73"/>
      <c r="DLJ64" s="73"/>
      <c r="DLK64" s="73"/>
      <c r="DLL64" s="73"/>
      <c r="DLM64" s="73"/>
      <c r="DLN64" s="73"/>
      <c r="DLO64" s="73"/>
      <c r="DLP64" s="73"/>
      <c r="DLQ64" s="73"/>
      <c r="DLR64" s="73"/>
      <c r="DLS64" s="73"/>
      <c r="DLT64" s="73"/>
      <c r="DLU64" s="73"/>
      <c r="DLV64" s="73"/>
      <c r="DLW64" s="73"/>
      <c r="DLX64" s="73"/>
      <c r="DLY64" s="73"/>
      <c r="DLZ64" s="73"/>
      <c r="DMA64" s="73"/>
      <c r="DMB64" s="73"/>
      <c r="DMC64" s="73"/>
      <c r="DMD64" s="73"/>
      <c r="DME64" s="73"/>
      <c r="DMF64" s="73"/>
      <c r="DMG64" s="73"/>
      <c r="DMH64" s="73"/>
      <c r="DMI64" s="73"/>
      <c r="DMJ64" s="73"/>
      <c r="DMK64" s="73"/>
      <c r="DML64" s="73"/>
      <c r="DMM64" s="73"/>
      <c r="DMN64" s="73"/>
      <c r="DMO64" s="73"/>
      <c r="DMP64" s="73"/>
      <c r="DMQ64" s="73"/>
      <c r="DMR64" s="73"/>
      <c r="DMS64" s="73"/>
      <c r="DMT64" s="73"/>
      <c r="DMU64" s="73"/>
      <c r="DMV64" s="73"/>
      <c r="DMW64" s="73"/>
      <c r="DMX64" s="73"/>
      <c r="DMY64" s="73"/>
      <c r="DMZ64" s="73"/>
      <c r="DNA64" s="73"/>
      <c r="DNB64" s="73"/>
      <c r="DNC64" s="73"/>
      <c r="DND64" s="73"/>
      <c r="DNE64" s="73"/>
      <c r="DNF64" s="73"/>
      <c r="DNG64" s="73"/>
      <c r="DNH64" s="73"/>
      <c r="DNI64" s="73"/>
      <c r="DNJ64" s="73"/>
      <c r="DNK64" s="73"/>
      <c r="DNL64" s="73"/>
      <c r="DNM64" s="73"/>
      <c r="DNN64" s="73"/>
      <c r="DNO64" s="73"/>
      <c r="DNP64" s="73"/>
      <c r="DNQ64" s="73"/>
      <c r="DNR64" s="73"/>
      <c r="DNS64" s="73"/>
      <c r="DNT64" s="73"/>
      <c r="DNU64" s="73"/>
      <c r="DNV64" s="73"/>
      <c r="DNW64" s="73"/>
      <c r="DNX64" s="73"/>
      <c r="DNY64" s="73"/>
      <c r="DNZ64" s="73"/>
      <c r="DOA64" s="73"/>
      <c r="DOB64" s="73"/>
      <c r="DOC64" s="73"/>
      <c r="DOD64" s="73"/>
      <c r="DOE64" s="73"/>
      <c r="DOF64" s="73"/>
      <c r="DOG64" s="73"/>
      <c r="DOH64" s="73"/>
      <c r="DOI64" s="73"/>
      <c r="DOJ64" s="73"/>
      <c r="DOK64" s="73"/>
      <c r="DOL64" s="73"/>
      <c r="DOM64" s="73"/>
      <c r="DON64" s="73"/>
      <c r="DOO64" s="73"/>
      <c r="DOP64" s="73"/>
      <c r="DOQ64" s="73"/>
      <c r="DOR64" s="73"/>
      <c r="DOS64" s="73"/>
      <c r="DOT64" s="73"/>
      <c r="DOU64" s="73"/>
      <c r="DOV64" s="73"/>
      <c r="DOW64" s="73"/>
      <c r="DOX64" s="73"/>
      <c r="DOY64" s="73"/>
      <c r="DOZ64" s="73"/>
      <c r="DPA64" s="73"/>
      <c r="DPB64" s="73"/>
      <c r="DPC64" s="73"/>
      <c r="DPD64" s="73"/>
      <c r="DPE64" s="73"/>
      <c r="DPF64" s="73"/>
      <c r="DPG64" s="73"/>
      <c r="DPH64" s="73"/>
      <c r="DPI64" s="73"/>
      <c r="DPJ64" s="73"/>
      <c r="DPK64" s="73"/>
      <c r="DPL64" s="73"/>
      <c r="DPM64" s="73"/>
      <c r="DPN64" s="73"/>
      <c r="DPO64" s="73"/>
      <c r="DPP64" s="73"/>
      <c r="DPQ64" s="73"/>
      <c r="DPR64" s="73"/>
      <c r="DPS64" s="73"/>
      <c r="DPT64" s="73"/>
      <c r="DPU64" s="73"/>
      <c r="DPV64" s="73"/>
      <c r="DPW64" s="73"/>
      <c r="DPX64" s="73"/>
      <c r="DPY64" s="73"/>
      <c r="DPZ64" s="73"/>
      <c r="DQA64" s="73"/>
      <c r="DQB64" s="73"/>
      <c r="DQC64" s="73"/>
      <c r="DQD64" s="73"/>
      <c r="DQE64" s="73"/>
      <c r="DQF64" s="73"/>
      <c r="DQG64" s="73"/>
      <c r="DQH64" s="73"/>
      <c r="DQI64" s="73"/>
      <c r="DQJ64" s="73"/>
      <c r="DQK64" s="73"/>
      <c r="DQL64" s="73"/>
      <c r="DQM64" s="73"/>
      <c r="DQN64" s="73"/>
      <c r="DQO64" s="73"/>
      <c r="DQP64" s="73"/>
      <c r="DQQ64" s="73"/>
      <c r="DQR64" s="73"/>
      <c r="DQS64" s="73"/>
      <c r="DQT64" s="73"/>
      <c r="DQU64" s="73"/>
      <c r="DQV64" s="73"/>
      <c r="DQW64" s="73"/>
      <c r="DQX64" s="73"/>
      <c r="DQY64" s="73"/>
      <c r="DQZ64" s="73"/>
      <c r="DRA64" s="73"/>
      <c r="DRB64" s="73"/>
      <c r="DRC64" s="73"/>
      <c r="DRD64" s="73"/>
      <c r="DRE64" s="73"/>
      <c r="DRF64" s="73"/>
      <c r="DRG64" s="73"/>
      <c r="DRH64" s="73"/>
      <c r="DRI64" s="73"/>
      <c r="DRJ64" s="73"/>
      <c r="DRK64" s="73"/>
      <c r="DRL64" s="73"/>
      <c r="DRM64" s="73"/>
      <c r="DRN64" s="73"/>
      <c r="DRO64" s="73"/>
      <c r="DRP64" s="73"/>
      <c r="DRQ64" s="73"/>
      <c r="DRR64" s="73"/>
      <c r="DRS64" s="73"/>
      <c r="DRT64" s="73"/>
      <c r="DRU64" s="73"/>
      <c r="DRV64" s="73"/>
      <c r="DRW64" s="73"/>
      <c r="DRX64" s="73"/>
      <c r="DRY64" s="73"/>
      <c r="DRZ64" s="73"/>
      <c r="DSA64" s="73"/>
      <c r="DSB64" s="73"/>
      <c r="DSC64" s="73"/>
      <c r="DSD64" s="73"/>
      <c r="DSE64" s="73"/>
      <c r="DSF64" s="73"/>
      <c r="DSG64" s="73"/>
      <c r="DSH64" s="73"/>
      <c r="DSI64" s="73"/>
      <c r="DSJ64" s="73"/>
      <c r="DSK64" s="73"/>
      <c r="DSL64" s="73"/>
      <c r="DSM64" s="73"/>
      <c r="DSN64" s="73"/>
      <c r="DSO64" s="73"/>
      <c r="DSP64" s="73"/>
      <c r="DSQ64" s="73"/>
      <c r="DSR64" s="73"/>
      <c r="DSS64" s="73"/>
      <c r="DST64" s="73"/>
      <c r="DSU64" s="73"/>
      <c r="DSV64" s="73"/>
      <c r="DSW64" s="73"/>
      <c r="DSX64" s="73"/>
      <c r="DSY64" s="73"/>
      <c r="DSZ64" s="73"/>
      <c r="DTA64" s="73"/>
      <c r="DTB64" s="73"/>
      <c r="DTC64" s="73"/>
      <c r="DTD64" s="73"/>
      <c r="DTE64" s="73"/>
      <c r="DTF64" s="73"/>
      <c r="DTG64" s="73"/>
      <c r="DTH64" s="73"/>
      <c r="DTI64" s="73"/>
      <c r="DTJ64" s="73"/>
      <c r="DTK64" s="73"/>
      <c r="DTL64" s="73"/>
      <c r="DTM64" s="73"/>
      <c r="DTN64" s="73"/>
      <c r="DTO64" s="73"/>
      <c r="DTP64" s="73"/>
      <c r="DTQ64" s="73"/>
      <c r="DTR64" s="73"/>
      <c r="DTS64" s="73"/>
      <c r="DTT64" s="73"/>
      <c r="DTU64" s="73"/>
      <c r="DTV64" s="73"/>
      <c r="DTW64" s="73"/>
      <c r="DTX64" s="73"/>
      <c r="DTY64" s="73"/>
      <c r="DTZ64" s="73"/>
      <c r="DUA64" s="73"/>
      <c r="DUB64" s="73"/>
      <c r="DUC64" s="73"/>
      <c r="DUD64" s="73"/>
      <c r="DUE64" s="73"/>
      <c r="DUF64" s="73"/>
      <c r="DUG64" s="73"/>
      <c r="DUH64" s="73"/>
      <c r="DUI64" s="73"/>
      <c r="DUJ64" s="73"/>
      <c r="DUK64" s="73"/>
      <c r="DUL64" s="73"/>
      <c r="DUM64" s="73"/>
      <c r="DUN64" s="73"/>
      <c r="DUO64" s="73"/>
      <c r="DUP64" s="73"/>
      <c r="DUQ64" s="73"/>
      <c r="DUR64" s="73"/>
      <c r="DUS64" s="73"/>
      <c r="DUT64" s="73"/>
      <c r="DUU64" s="73"/>
      <c r="DUV64" s="73"/>
      <c r="DUW64" s="73"/>
      <c r="DUX64" s="73"/>
      <c r="DUY64" s="73"/>
      <c r="DUZ64" s="73"/>
      <c r="DVA64" s="73"/>
      <c r="DVB64" s="73"/>
      <c r="DVC64" s="73"/>
      <c r="DVD64" s="73"/>
      <c r="DVE64" s="73"/>
      <c r="DVF64" s="73"/>
      <c r="DVG64" s="73"/>
      <c r="DVH64" s="73"/>
      <c r="DVI64" s="73"/>
      <c r="DVJ64" s="73"/>
      <c r="DVK64" s="73"/>
      <c r="DVL64" s="73"/>
      <c r="DVM64" s="73"/>
      <c r="DVN64" s="73"/>
      <c r="DVO64" s="73"/>
      <c r="DVP64" s="73"/>
      <c r="DVQ64" s="73"/>
      <c r="DVR64" s="73"/>
      <c r="DVS64" s="73"/>
      <c r="DVT64" s="73"/>
      <c r="DVU64" s="73"/>
      <c r="DVV64" s="73"/>
      <c r="DVW64" s="73"/>
      <c r="DVX64" s="73"/>
      <c r="DVY64" s="73"/>
      <c r="DVZ64" s="73"/>
      <c r="DWA64" s="73"/>
      <c r="DWB64" s="73"/>
      <c r="DWC64" s="73"/>
      <c r="DWD64" s="73"/>
      <c r="DWE64" s="73"/>
      <c r="DWF64" s="73"/>
      <c r="DWG64" s="73"/>
      <c r="DWH64" s="73"/>
      <c r="DWI64" s="73"/>
      <c r="DWJ64" s="73"/>
      <c r="DWK64" s="73"/>
      <c r="DWL64" s="73"/>
      <c r="DWM64" s="73"/>
      <c r="DWN64" s="73"/>
      <c r="DWO64" s="73"/>
      <c r="DWP64" s="73"/>
      <c r="DWQ64" s="73"/>
      <c r="DWR64" s="73"/>
      <c r="DWS64" s="73"/>
      <c r="DWT64" s="73"/>
      <c r="DWU64" s="73"/>
      <c r="DWV64" s="73"/>
      <c r="DWW64" s="73"/>
      <c r="DWX64" s="73"/>
      <c r="DWY64" s="73"/>
      <c r="DWZ64" s="73"/>
      <c r="DXA64" s="73"/>
      <c r="DXB64" s="73"/>
      <c r="DXC64" s="73"/>
      <c r="DXD64" s="73"/>
      <c r="DXE64" s="73"/>
      <c r="DXF64" s="73"/>
      <c r="DXG64" s="73"/>
      <c r="DXH64" s="73"/>
      <c r="DXI64" s="73"/>
      <c r="DXJ64" s="73"/>
      <c r="DXK64" s="73"/>
      <c r="DXL64" s="73"/>
      <c r="DXM64" s="73"/>
      <c r="DXN64" s="73"/>
      <c r="DXO64" s="73"/>
      <c r="DXP64" s="73"/>
      <c r="DXQ64" s="73"/>
      <c r="DXR64" s="73"/>
      <c r="DXS64" s="73"/>
      <c r="DXT64" s="73"/>
      <c r="DXU64" s="73"/>
      <c r="DXV64" s="73"/>
      <c r="DXW64" s="73"/>
      <c r="DXX64" s="73"/>
      <c r="DXY64" s="73"/>
      <c r="DXZ64" s="73"/>
      <c r="DYA64" s="73"/>
      <c r="DYB64" s="73"/>
      <c r="DYC64" s="73"/>
      <c r="DYD64" s="73"/>
      <c r="DYE64" s="73"/>
      <c r="DYF64" s="73"/>
      <c r="DYG64" s="73"/>
      <c r="DYH64" s="73"/>
      <c r="DYI64" s="73"/>
      <c r="DYJ64" s="73"/>
      <c r="DYK64" s="73"/>
      <c r="DYL64" s="73"/>
      <c r="DYM64" s="73"/>
      <c r="DYN64" s="73"/>
      <c r="DYO64" s="73"/>
      <c r="DYP64" s="73"/>
      <c r="DYQ64" s="73"/>
      <c r="DYR64" s="73"/>
      <c r="DYS64" s="73"/>
      <c r="DYT64" s="73"/>
      <c r="DYU64" s="73"/>
      <c r="DYV64" s="73"/>
      <c r="DYW64" s="73"/>
      <c r="DYX64" s="73"/>
      <c r="DYY64" s="73"/>
      <c r="DYZ64" s="73"/>
      <c r="DZA64" s="73"/>
      <c r="DZB64" s="73"/>
      <c r="DZC64" s="73"/>
      <c r="DZD64" s="73"/>
      <c r="DZE64" s="73"/>
      <c r="DZF64" s="73"/>
      <c r="DZG64" s="73"/>
      <c r="DZH64" s="73"/>
      <c r="DZI64" s="73"/>
      <c r="DZJ64" s="73"/>
      <c r="DZK64" s="73"/>
      <c r="DZL64" s="73"/>
      <c r="DZM64" s="73"/>
      <c r="DZN64" s="73"/>
      <c r="DZO64" s="73"/>
      <c r="DZP64" s="73"/>
      <c r="DZQ64" s="73"/>
      <c r="DZR64" s="73"/>
      <c r="DZS64" s="73"/>
      <c r="DZT64" s="73"/>
      <c r="DZU64" s="73"/>
      <c r="DZV64" s="73"/>
      <c r="DZW64" s="73"/>
      <c r="DZX64" s="73"/>
      <c r="DZY64" s="73"/>
      <c r="DZZ64" s="73"/>
      <c r="EAA64" s="73"/>
      <c r="EAB64" s="73"/>
      <c r="EAC64" s="73"/>
      <c r="EAD64" s="73"/>
      <c r="EAE64" s="73"/>
      <c r="EAF64" s="73"/>
      <c r="EAG64" s="73"/>
      <c r="EAH64" s="73"/>
      <c r="EAI64" s="73"/>
      <c r="EAJ64" s="73"/>
      <c r="EAK64" s="73"/>
      <c r="EAL64" s="73"/>
      <c r="EAM64" s="73"/>
      <c r="EAN64" s="73"/>
      <c r="EAO64" s="73"/>
      <c r="EAP64" s="73"/>
      <c r="EAQ64" s="73"/>
      <c r="EAR64" s="73"/>
      <c r="EAS64" s="73"/>
      <c r="EAT64" s="73"/>
      <c r="EAU64" s="73"/>
      <c r="EAV64" s="73"/>
      <c r="EAW64" s="73"/>
      <c r="EAX64" s="73"/>
      <c r="EAY64" s="73"/>
      <c r="EAZ64" s="73"/>
      <c r="EBA64" s="73"/>
      <c r="EBB64" s="73"/>
      <c r="EBC64" s="73"/>
      <c r="EBD64" s="73"/>
      <c r="EBE64" s="73"/>
      <c r="EBF64" s="73"/>
      <c r="EBG64" s="73"/>
      <c r="EBH64" s="73"/>
      <c r="EBI64" s="73"/>
      <c r="EBJ64" s="73"/>
      <c r="EBK64" s="73"/>
      <c r="EBL64" s="73"/>
      <c r="EBM64" s="73"/>
      <c r="EBN64" s="73"/>
      <c r="EBO64" s="73"/>
      <c r="EBP64" s="73"/>
      <c r="EBQ64" s="73"/>
      <c r="EBR64" s="73"/>
      <c r="EBS64" s="73"/>
      <c r="EBT64" s="73"/>
      <c r="EBU64" s="73"/>
      <c r="EBV64" s="73"/>
      <c r="EBW64" s="73"/>
      <c r="EBX64" s="73"/>
      <c r="EBY64" s="73"/>
      <c r="EBZ64" s="73"/>
      <c r="ECA64" s="73"/>
      <c r="ECB64" s="73"/>
      <c r="ECC64" s="73"/>
      <c r="ECD64" s="73"/>
      <c r="ECE64" s="73"/>
      <c r="ECF64" s="73"/>
      <c r="ECG64" s="73"/>
      <c r="ECH64" s="73"/>
      <c r="ECI64" s="73"/>
      <c r="ECJ64" s="73"/>
      <c r="ECK64" s="73"/>
      <c r="ECL64" s="73"/>
      <c r="ECM64" s="73"/>
      <c r="ECN64" s="73"/>
      <c r="ECO64" s="73"/>
      <c r="ECP64" s="73"/>
      <c r="ECQ64" s="73"/>
      <c r="ECR64" s="73"/>
      <c r="ECS64" s="73"/>
      <c r="ECT64" s="73"/>
      <c r="ECU64" s="73"/>
      <c r="ECV64" s="73"/>
      <c r="ECW64" s="73"/>
      <c r="ECX64" s="73"/>
      <c r="ECY64" s="73"/>
      <c r="ECZ64" s="73"/>
      <c r="EDA64" s="73"/>
      <c r="EDB64" s="73"/>
      <c r="EDC64" s="73"/>
      <c r="EDD64" s="73"/>
      <c r="EDE64" s="73"/>
      <c r="EDF64" s="73"/>
      <c r="EDG64" s="73"/>
      <c r="EDH64" s="73"/>
      <c r="EDI64" s="73"/>
      <c r="EDJ64" s="73"/>
      <c r="EDK64" s="73"/>
      <c r="EDL64" s="73"/>
      <c r="EDM64" s="73"/>
      <c r="EDN64" s="73"/>
      <c r="EDO64" s="73"/>
      <c r="EDP64" s="73"/>
      <c r="EDQ64" s="73"/>
      <c r="EDR64" s="73"/>
      <c r="EDS64" s="73"/>
      <c r="EDT64" s="73"/>
      <c r="EDU64" s="73"/>
      <c r="EDV64" s="73"/>
      <c r="EDW64" s="73"/>
      <c r="EDX64" s="73"/>
      <c r="EDY64" s="73"/>
      <c r="EDZ64" s="73"/>
      <c r="EEA64" s="73"/>
      <c r="EEB64" s="73"/>
      <c r="EEC64" s="73"/>
      <c r="EED64" s="73"/>
      <c r="EEE64" s="73"/>
      <c r="EEF64" s="73"/>
      <c r="EEG64" s="73"/>
      <c r="EEH64" s="73"/>
      <c r="EEI64" s="73"/>
      <c r="EEJ64" s="73"/>
      <c r="EEK64" s="73"/>
      <c r="EEL64" s="73"/>
      <c r="EEM64" s="73"/>
      <c r="EEN64" s="73"/>
      <c r="EEO64" s="73"/>
      <c r="EEP64" s="73"/>
      <c r="EEQ64" s="73"/>
      <c r="EER64" s="73"/>
      <c r="EES64" s="73"/>
      <c r="EET64" s="73"/>
      <c r="EEU64" s="73"/>
      <c r="EEV64" s="73"/>
      <c r="EEW64" s="73"/>
      <c r="EEX64" s="73"/>
      <c r="EEY64" s="73"/>
      <c r="EEZ64" s="73"/>
      <c r="EFA64" s="73"/>
      <c r="EFB64" s="73"/>
      <c r="EFC64" s="73"/>
      <c r="EFD64" s="73"/>
      <c r="EFE64" s="73"/>
      <c r="EFF64" s="73"/>
      <c r="EFG64" s="73"/>
      <c r="EFH64" s="73"/>
      <c r="EFI64" s="73"/>
      <c r="EFJ64" s="73"/>
      <c r="EFK64" s="73"/>
      <c r="EFL64" s="73"/>
      <c r="EFM64" s="73"/>
      <c r="EFN64" s="73"/>
      <c r="EFO64" s="73"/>
      <c r="EFP64" s="73"/>
      <c r="EFQ64" s="73"/>
      <c r="EFR64" s="73"/>
      <c r="EFS64" s="73"/>
      <c r="EFT64" s="73"/>
      <c r="EFU64" s="73"/>
      <c r="EFV64" s="73"/>
      <c r="EFW64" s="73"/>
      <c r="EFX64" s="73"/>
      <c r="EFY64" s="73"/>
      <c r="EFZ64" s="73"/>
      <c r="EGA64" s="73"/>
      <c r="EGB64" s="73"/>
      <c r="EGC64" s="73"/>
      <c r="EGD64" s="73"/>
      <c r="EGE64" s="73"/>
      <c r="EGF64" s="73"/>
      <c r="EGG64" s="73"/>
      <c r="EGH64" s="73"/>
      <c r="EGI64" s="73"/>
      <c r="EGJ64" s="73"/>
      <c r="EGK64" s="73"/>
      <c r="EGL64" s="73"/>
      <c r="EGM64" s="73"/>
      <c r="EGN64" s="73"/>
      <c r="EGO64" s="73"/>
      <c r="EGP64" s="73"/>
      <c r="EGQ64" s="73"/>
      <c r="EGR64" s="73"/>
      <c r="EGS64" s="73"/>
      <c r="EGT64" s="73"/>
      <c r="EGU64" s="73"/>
      <c r="EGV64" s="73"/>
      <c r="EGW64" s="73"/>
      <c r="EGX64" s="73"/>
      <c r="EGY64" s="73"/>
      <c r="EGZ64" s="73"/>
      <c r="EHA64" s="73"/>
      <c r="EHB64" s="73"/>
      <c r="EHC64" s="73"/>
      <c r="EHD64" s="73"/>
      <c r="EHE64" s="73"/>
      <c r="EHF64" s="73"/>
      <c r="EHG64" s="73"/>
      <c r="EHH64" s="73"/>
      <c r="EHI64" s="73"/>
      <c r="EHJ64" s="73"/>
      <c r="EHK64" s="73"/>
      <c r="EHL64" s="73"/>
      <c r="EHM64" s="73"/>
      <c r="EHN64" s="73"/>
      <c r="EHO64" s="73"/>
      <c r="EHP64" s="73"/>
      <c r="EHQ64" s="73"/>
      <c r="EHR64" s="73"/>
      <c r="EHS64" s="73"/>
      <c r="EHT64" s="73"/>
      <c r="EHU64" s="73"/>
      <c r="EHV64" s="73"/>
      <c r="EHW64" s="73"/>
      <c r="EHX64" s="73"/>
      <c r="EHY64" s="73"/>
      <c r="EHZ64" s="73"/>
      <c r="EIA64" s="73"/>
      <c r="EIB64" s="73"/>
      <c r="EIC64" s="73"/>
      <c r="EID64" s="73"/>
      <c r="EIE64" s="73"/>
      <c r="EIF64" s="73"/>
      <c r="EIG64" s="73"/>
      <c r="EIH64" s="73"/>
      <c r="EII64" s="73"/>
      <c r="EIJ64" s="73"/>
      <c r="EIK64" s="73"/>
      <c r="EIL64" s="73"/>
      <c r="EIM64" s="73"/>
      <c r="EIN64" s="73"/>
      <c r="EIO64" s="73"/>
      <c r="EIP64" s="73"/>
      <c r="EIQ64" s="73"/>
      <c r="EIR64" s="73"/>
      <c r="EIS64" s="73"/>
      <c r="EIT64" s="73"/>
      <c r="EIU64" s="73"/>
      <c r="EIV64" s="73"/>
      <c r="EIW64" s="73"/>
      <c r="EIX64" s="73"/>
      <c r="EIY64" s="73"/>
      <c r="EIZ64" s="73"/>
      <c r="EJA64" s="73"/>
      <c r="EJB64" s="73"/>
      <c r="EJC64" s="73"/>
      <c r="EJD64" s="73"/>
      <c r="EJE64" s="73"/>
      <c r="EJF64" s="73"/>
      <c r="EJG64" s="73"/>
      <c r="EJH64" s="73"/>
      <c r="EJI64" s="73"/>
      <c r="EJJ64" s="73"/>
      <c r="EJK64" s="73"/>
      <c r="EJL64" s="73"/>
      <c r="EJM64" s="73"/>
      <c r="EJN64" s="73"/>
      <c r="EJO64" s="73"/>
      <c r="EJP64" s="73"/>
      <c r="EJQ64" s="73"/>
      <c r="EJR64" s="73"/>
      <c r="EJS64" s="73"/>
      <c r="EJT64" s="73"/>
      <c r="EJU64" s="73"/>
      <c r="EJV64" s="73"/>
      <c r="EJW64" s="73"/>
      <c r="EJX64" s="73"/>
      <c r="EJY64" s="73"/>
      <c r="EJZ64" s="73"/>
      <c r="EKA64" s="73"/>
      <c r="EKB64" s="73"/>
      <c r="EKC64" s="73"/>
      <c r="EKD64" s="73"/>
      <c r="EKE64" s="73"/>
      <c r="EKF64" s="73"/>
      <c r="EKG64" s="73"/>
      <c r="EKH64" s="73"/>
      <c r="EKI64" s="73"/>
      <c r="EKJ64" s="73"/>
      <c r="EKK64" s="73"/>
      <c r="EKL64" s="73"/>
      <c r="EKM64" s="73"/>
      <c r="EKN64" s="73"/>
      <c r="EKO64" s="73"/>
      <c r="EKP64" s="73"/>
      <c r="EKQ64" s="73"/>
      <c r="EKR64" s="73"/>
      <c r="EKS64" s="73"/>
      <c r="EKT64" s="73"/>
      <c r="EKU64" s="73"/>
      <c r="EKV64" s="73"/>
      <c r="EKW64" s="73"/>
      <c r="EKX64" s="73"/>
      <c r="EKY64" s="73"/>
      <c r="EKZ64" s="73"/>
      <c r="ELA64" s="73"/>
      <c r="ELB64" s="73"/>
      <c r="ELC64" s="73"/>
      <c r="ELD64" s="73"/>
      <c r="ELE64" s="73"/>
      <c r="ELF64" s="73"/>
      <c r="ELG64" s="73"/>
      <c r="ELH64" s="73"/>
      <c r="ELI64" s="73"/>
      <c r="ELJ64" s="73"/>
      <c r="ELK64" s="73"/>
      <c r="ELL64" s="73"/>
      <c r="ELM64" s="73"/>
      <c r="ELN64" s="73"/>
      <c r="ELO64" s="73"/>
      <c r="ELP64" s="73"/>
      <c r="ELQ64" s="73"/>
      <c r="ELR64" s="73"/>
      <c r="ELS64" s="73"/>
      <c r="ELT64" s="73"/>
      <c r="ELU64" s="73"/>
      <c r="ELV64" s="73"/>
      <c r="ELW64" s="73"/>
      <c r="ELX64" s="73"/>
      <c r="ELY64" s="73"/>
      <c r="ELZ64" s="73"/>
      <c r="EMA64" s="73"/>
      <c r="EMB64" s="73"/>
      <c r="EMC64" s="73"/>
      <c r="EMD64" s="73"/>
      <c r="EME64" s="73"/>
      <c r="EMF64" s="73"/>
      <c r="EMG64" s="73"/>
      <c r="EMH64" s="73"/>
      <c r="EMI64" s="73"/>
      <c r="EMJ64" s="73"/>
      <c r="EMK64" s="73"/>
      <c r="EML64" s="73"/>
      <c r="EMM64" s="73"/>
      <c r="EMN64" s="73"/>
      <c r="EMO64" s="73"/>
      <c r="EMP64" s="73"/>
      <c r="EMQ64" s="73"/>
      <c r="EMR64" s="73"/>
      <c r="EMS64" s="73"/>
      <c r="EMT64" s="73"/>
      <c r="EMU64" s="73"/>
      <c r="EMV64" s="73"/>
      <c r="EMW64" s="73"/>
      <c r="EMX64" s="73"/>
      <c r="EMY64" s="73"/>
      <c r="EMZ64" s="73"/>
      <c r="ENA64" s="73"/>
      <c r="ENB64" s="73"/>
      <c r="ENC64" s="73"/>
      <c r="END64" s="73"/>
      <c r="ENE64" s="73"/>
      <c r="ENF64" s="73"/>
      <c r="ENG64" s="73"/>
      <c r="ENH64" s="73"/>
      <c r="ENI64" s="73"/>
      <c r="ENJ64" s="73"/>
      <c r="ENK64" s="73"/>
      <c r="ENL64" s="73"/>
      <c r="ENM64" s="73"/>
      <c r="ENN64" s="73"/>
      <c r="ENO64" s="73"/>
      <c r="ENP64" s="73"/>
      <c r="ENQ64" s="73"/>
      <c r="ENR64" s="73"/>
      <c r="ENS64" s="73"/>
      <c r="ENT64" s="73"/>
      <c r="ENU64" s="73"/>
      <c r="ENV64" s="73"/>
      <c r="ENW64" s="73"/>
      <c r="ENX64" s="73"/>
      <c r="ENY64" s="73"/>
      <c r="ENZ64" s="73"/>
      <c r="EOA64" s="73"/>
      <c r="EOB64" s="73"/>
      <c r="EOC64" s="73"/>
      <c r="EOD64" s="73"/>
      <c r="EOE64" s="73"/>
      <c r="EOF64" s="73"/>
      <c r="EOG64" s="73"/>
      <c r="EOH64" s="73"/>
      <c r="EOI64" s="73"/>
      <c r="EOJ64" s="73"/>
      <c r="EOK64" s="73"/>
      <c r="EOL64" s="73"/>
      <c r="EOM64" s="73"/>
      <c r="EON64" s="73"/>
      <c r="EOO64" s="73"/>
      <c r="EOP64" s="73"/>
      <c r="EOQ64" s="73"/>
      <c r="EOR64" s="73"/>
      <c r="EOS64" s="73"/>
      <c r="EOT64" s="73"/>
      <c r="EOU64" s="73"/>
      <c r="EOV64" s="73"/>
      <c r="EOW64" s="73"/>
      <c r="EOX64" s="73"/>
      <c r="EOY64" s="73"/>
      <c r="EOZ64" s="73"/>
      <c r="EPA64" s="73"/>
      <c r="EPB64" s="73"/>
      <c r="EPC64" s="73"/>
      <c r="EPD64" s="73"/>
      <c r="EPE64" s="73"/>
      <c r="EPF64" s="73"/>
      <c r="EPG64" s="73"/>
      <c r="EPH64" s="73"/>
      <c r="EPI64" s="73"/>
      <c r="EPJ64" s="73"/>
      <c r="EPK64" s="73"/>
      <c r="EPL64" s="73"/>
      <c r="EPM64" s="73"/>
      <c r="EPN64" s="73"/>
      <c r="EPO64" s="73"/>
      <c r="EPP64" s="73"/>
      <c r="EPQ64" s="73"/>
      <c r="EPR64" s="73"/>
      <c r="EPS64" s="73"/>
      <c r="EPT64" s="73"/>
      <c r="EPU64" s="73"/>
      <c r="EPV64" s="73"/>
      <c r="EPW64" s="73"/>
      <c r="EPX64" s="73"/>
      <c r="EPY64" s="73"/>
      <c r="EPZ64" s="73"/>
      <c r="EQA64" s="73"/>
      <c r="EQB64" s="73"/>
      <c r="EQC64" s="73"/>
      <c r="EQD64" s="73"/>
      <c r="EQE64" s="73"/>
      <c r="EQF64" s="73"/>
      <c r="EQG64" s="73"/>
      <c r="EQH64" s="73"/>
      <c r="EQI64" s="73"/>
      <c r="EQJ64" s="73"/>
      <c r="EQK64" s="73"/>
      <c r="EQL64" s="73"/>
      <c r="EQM64" s="73"/>
      <c r="EQN64" s="73"/>
      <c r="EQO64" s="73"/>
      <c r="EQP64" s="73"/>
      <c r="EQQ64" s="73"/>
      <c r="EQR64" s="73"/>
      <c r="EQS64" s="73"/>
      <c r="EQT64" s="73"/>
      <c r="EQU64" s="73"/>
      <c r="EQV64" s="73"/>
      <c r="EQW64" s="73"/>
      <c r="EQX64" s="73"/>
      <c r="EQY64" s="73"/>
      <c r="EQZ64" s="73"/>
      <c r="ERA64" s="73"/>
      <c r="ERB64" s="73"/>
      <c r="ERC64" s="73"/>
      <c r="ERD64" s="73"/>
      <c r="ERE64" s="73"/>
      <c r="ERF64" s="73"/>
      <c r="ERG64" s="73"/>
      <c r="ERH64" s="73"/>
      <c r="ERI64" s="73"/>
      <c r="ERJ64" s="73"/>
      <c r="ERK64" s="73"/>
      <c r="ERL64" s="73"/>
      <c r="ERM64" s="73"/>
      <c r="ERN64" s="73"/>
      <c r="ERO64" s="73"/>
      <c r="ERP64" s="73"/>
      <c r="ERQ64" s="73"/>
      <c r="ERR64" s="73"/>
      <c r="ERS64" s="73"/>
      <c r="ERT64" s="73"/>
      <c r="ERU64" s="73"/>
      <c r="ERV64" s="73"/>
      <c r="ERW64" s="73"/>
      <c r="ERX64" s="73"/>
      <c r="ERY64" s="73"/>
      <c r="ERZ64" s="73"/>
      <c r="ESA64" s="73"/>
      <c r="ESB64" s="73"/>
      <c r="ESC64" s="73"/>
      <c r="ESD64" s="73"/>
      <c r="ESE64" s="73"/>
      <c r="ESF64" s="73"/>
      <c r="ESG64" s="73"/>
      <c r="ESH64" s="73"/>
      <c r="ESI64" s="73"/>
      <c r="ESJ64" s="73"/>
      <c r="ESK64" s="73"/>
      <c r="ESL64" s="73"/>
      <c r="ESM64" s="73"/>
      <c r="ESN64" s="73"/>
      <c r="ESO64" s="73"/>
      <c r="ESP64" s="73"/>
      <c r="ESQ64" s="73"/>
      <c r="ESR64" s="73"/>
      <c r="ESS64" s="73"/>
      <c r="EST64" s="73"/>
      <c r="ESU64" s="73"/>
      <c r="ESV64" s="73"/>
      <c r="ESW64" s="73"/>
      <c r="ESX64" s="73"/>
      <c r="ESY64" s="73"/>
      <c r="ESZ64" s="73"/>
      <c r="ETA64" s="73"/>
      <c r="ETB64" s="73"/>
      <c r="ETC64" s="73"/>
      <c r="ETD64" s="73"/>
      <c r="ETE64" s="73"/>
      <c r="ETF64" s="73"/>
      <c r="ETG64" s="73"/>
      <c r="ETH64" s="73"/>
      <c r="ETI64" s="73"/>
      <c r="ETJ64" s="73"/>
      <c r="ETK64" s="73"/>
      <c r="ETL64" s="73"/>
      <c r="ETM64" s="73"/>
      <c r="ETN64" s="73"/>
      <c r="ETO64" s="73"/>
      <c r="ETP64" s="73"/>
      <c r="ETQ64" s="73"/>
      <c r="ETR64" s="73"/>
      <c r="ETS64" s="73"/>
      <c r="ETT64" s="73"/>
      <c r="ETU64" s="73"/>
      <c r="ETV64" s="73"/>
      <c r="ETW64" s="73"/>
      <c r="ETX64" s="73"/>
      <c r="ETY64" s="73"/>
      <c r="ETZ64" s="73"/>
      <c r="EUA64" s="73"/>
      <c r="EUB64" s="73"/>
      <c r="EUC64" s="73"/>
      <c r="EUD64" s="73"/>
      <c r="EUE64" s="73"/>
      <c r="EUF64" s="73"/>
      <c r="EUG64" s="73"/>
      <c r="EUH64" s="73"/>
      <c r="EUI64" s="73"/>
      <c r="EUJ64" s="73"/>
      <c r="EUK64" s="73"/>
      <c r="EUL64" s="73"/>
      <c r="EUM64" s="73"/>
      <c r="EUN64" s="73"/>
      <c r="EUO64" s="73"/>
      <c r="EUP64" s="73"/>
      <c r="EUQ64" s="73"/>
      <c r="EUR64" s="73"/>
      <c r="EUS64" s="73"/>
      <c r="EUT64" s="73"/>
      <c r="EUU64" s="73"/>
      <c r="EUV64" s="73"/>
      <c r="EUW64" s="73"/>
      <c r="EUX64" s="73"/>
      <c r="EUY64" s="73"/>
      <c r="EUZ64" s="73"/>
      <c r="EVA64" s="73"/>
      <c r="EVB64" s="73"/>
      <c r="EVC64" s="73"/>
      <c r="EVD64" s="73"/>
      <c r="EVE64" s="73"/>
      <c r="EVF64" s="73"/>
      <c r="EVG64" s="73"/>
      <c r="EVH64" s="73"/>
      <c r="EVI64" s="73"/>
      <c r="EVJ64" s="73"/>
      <c r="EVK64" s="73"/>
      <c r="EVL64" s="73"/>
      <c r="EVM64" s="73"/>
      <c r="EVN64" s="73"/>
      <c r="EVO64" s="73"/>
      <c r="EVP64" s="73"/>
      <c r="EVQ64" s="73"/>
      <c r="EVR64" s="73"/>
      <c r="EVS64" s="73"/>
      <c r="EVT64" s="73"/>
      <c r="EVU64" s="73"/>
      <c r="EVV64" s="73"/>
      <c r="EVW64" s="73"/>
      <c r="EVX64" s="73"/>
      <c r="EVY64" s="73"/>
      <c r="EVZ64" s="73"/>
      <c r="EWA64" s="73"/>
      <c r="EWB64" s="73"/>
      <c r="EWC64" s="73"/>
      <c r="EWD64" s="73"/>
      <c r="EWE64" s="73"/>
      <c r="EWF64" s="73"/>
      <c r="EWG64" s="73"/>
      <c r="EWH64" s="73"/>
      <c r="EWI64" s="73"/>
      <c r="EWJ64" s="73"/>
      <c r="EWK64" s="73"/>
      <c r="EWL64" s="73"/>
      <c r="EWM64" s="73"/>
      <c r="EWN64" s="73"/>
      <c r="EWO64" s="73"/>
      <c r="EWP64" s="73"/>
      <c r="EWQ64" s="73"/>
      <c r="EWR64" s="73"/>
      <c r="EWS64" s="73"/>
      <c r="EWT64" s="73"/>
      <c r="EWU64" s="73"/>
      <c r="EWV64" s="73"/>
      <c r="EWW64" s="73"/>
      <c r="EWX64" s="73"/>
      <c r="EWY64" s="73"/>
      <c r="EWZ64" s="73"/>
      <c r="EXA64" s="73"/>
      <c r="EXB64" s="73"/>
      <c r="EXC64" s="73"/>
      <c r="EXD64" s="73"/>
      <c r="EXE64" s="73"/>
      <c r="EXF64" s="73"/>
      <c r="EXG64" s="73"/>
      <c r="EXH64" s="73"/>
      <c r="EXI64" s="73"/>
      <c r="EXJ64" s="73"/>
      <c r="EXK64" s="73"/>
      <c r="EXL64" s="73"/>
      <c r="EXM64" s="73"/>
      <c r="EXN64" s="73"/>
      <c r="EXO64" s="73"/>
      <c r="EXP64" s="73"/>
      <c r="EXQ64" s="73"/>
      <c r="EXR64" s="73"/>
      <c r="EXS64" s="73"/>
      <c r="EXT64" s="73"/>
      <c r="EXU64" s="73"/>
      <c r="EXV64" s="73"/>
      <c r="EXW64" s="73"/>
      <c r="EXX64" s="73"/>
      <c r="EXY64" s="73"/>
      <c r="EXZ64" s="73"/>
      <c r="EYA64" s="73"/>
      <c r="EYB64" s="73"/>
      <c r="EYC64" s="73"/>
      <c r="EYD64" s="73"/>
      <c r="EYE64" s="73"/>
      <c r="EYF64" s="73"/>
      <c r="EYG64" s="73"/>
      <c r="EYH64" s="73"/>
      <c r="EYI64" s="73"/>
      <c r="EYJ64" s="73"/>
      <c r="EYK64" s="73"/>
      <c r="EYL64" s="73"/>
      <c r="EYM64" s="73"/>
      <c r="EYN64" s="73"/>
      <c r="EYO64" s="73"/>
      <c r="EYP64" s="73"/>
      <c r="EYQ64" s="73"/>
      <c r="EYR64" s="73"/>
      <c r="EYS64" s="73"/>
      <c r="EYT64" s="73"/>
      <c r="EYU64" s="73"/>
      <c r="EYV64" s="73"/>
      <c r="EYW64" s="73"/>
      <c r="EYX64" s="73"/>
      <c r="EYY64" s="73"/>
      <c r="EYZ64" s="73"/>
      <c r="EZA64" s="73"/>
      <c r="EZB64" s="73"/>
      <c r="EZC64" s="73"/>
      <c r="EZD64" s="73"/>
      <c r="EZE64" s="73"/>
      <c r="EZF64" s="73"/>
      <c r="EZG64" s="73"/>
      <c r="EZH64" s="73"/>
      <c r="EZI64" s="73"/>
      <c r="EZJ64" s="73"/>
      <c r="EZK64" s="73"/>
      <c r="EZL64" s="73"/>
      <c r="EZM64" s="73"/>
      <c r="EZN64" s="73"/>
      <c r="EZO64" s="73"/>
      <c r="EZP64" s="73"/>
      <c r="EZQ64" s="73"/>
      <c r="EZR64" s="73"/>
      <c r="EZS64" s="73"/>
      <c r="EZT64" s="73"/>
      <c r="EZU64" s="73"/>
      <c r="EZV64" s="73"/>
      <c r="EZW64" s="73"/>
      <c r="EZX64" s="73"/>
      <c r="EZY64" s="73"/>
      <c r="EZZ64" s="73"/>
      <c r="FAA64" s="73"/>
      <c r="FAB64" s="73"/>
      <c r="FAC64" s="73"/>
      <c r="FAD64" s="73"/>
      <c r="FAE64" s="73"/>
      <c r="FAF64" s="73"/>
      <c r="FAG64" s="73"/>
      <c r="FAH64" s="73"/>
      <c r="FAI64" s="73"/>
      <c r="FAJ64" s="73"/>
      <c r="FAK64" s="73"/>
      <c r="FAL64" s="73"/>
      <c r="FAM64" s="73"/>
      <c r="FAN64" s="73"/>
      <c r="FAO64" s="73"/>
      <c r="FAP64" s="73"/>
      <c r="FAQ64" s="73"/>
      <c r="FAR64" s="73"/>
      <c r="FAS64" s="73"/>
      <c r="FAT64" s="73"/>
      <c r="FAU64" s="73"/>
      <c r="FAV64" s="73"/>
      <c r="FAW64" s="73"/>
      <c r="FAX64" s="73"/>
      <c r="FAY64" s="73"/>
      <c r="FAZ64" s="73"/>
      <c r="FBA64" s="73"/>
      <c r="FBB64" s="73"/>
      <c r="FBC64" s="73"/>
      <c r="FBD64" s="73"/>
      <c r="FBE64" s="73"/>
      <c r="FBF64" s="73"/>
      <c r="FBG64" s="73"/>
      <c r="FBH64" s="73"/>
      <c r="FBI64" s="73"/>
      <c r="FBJ64" s="73"/>
      <c r="FBK64" s="73"/>
      <c r="FBL64" s="73"/>
      <c r="FBM64" s="73"/>
      <c r="FBN64" s="73"/>
      <c r="FBO64" s="73"/>
      <c r="FBP64" s="73"/>
      <c r="FBQ64" s="73"/>
      <c r="FBR64" s="73"/>
      <c r="FBS64" s="73"/>
      <c r="FBT64" s="73"/>
      <c r="FBU64" s="73"/>
      <c r="FBV64" s="73"/>
      <c r="FBW64" s="73"/>
      <c r="FBX64" s="73"/>
      <c r="FBY64" s="73"/>
      <c r="FBZ64" s="73"/>
      <c r="FCA64" s="73"/>
      <c r="FCB64" s="73"/>
      <c r="FCC64" s="73"/>
      <c r="FCD64" s="73"/>
      <c r="FCE64" s="73"/>
      <c r="FCF64" s="73"/>
      <c r="FCG64" s="73"/>
      <c r="FCH64" s="73"/>
      <c r="FCI64" s="73"/>
      <c r="FCJ64" s="73"/>
      <c r="FCK64" s="73"/>
      <c r="FCL64" s="73"/>
      <c r="FCM64" s="73"/>
      <c r="FCN64" s="73"/>
      <c r="FCO64" s="73"/>
      <c r="FCP64" s="73"/>
      <c r="FCQ64" s="73"/>
      <c r="FCR64" s="73"/>
      <c r="FCS64" s="73"/>
      <c r="FCT64" s="73"/>
      <c r="FCU64" s="73"/>
      <c r="FCV64" s="73"/>
      <c r="FCW64" s="73"/>
      <c r="FCX64" s="73"/>
      <c r="FCY64" s="73"/>
      <c r="FCZ64" s="73"/>
      <c r="FDA64" s="73"/>
      <c r="FDB64" s="73"/>
      <c r="FDC64" s="73"/>
      <c r="FDD64" s="73"/>
      <c r="FDE64" s="73"/>
      <c r="FDF64" s="73"/>
      <c r="FDG64" s="73"/>
      <c r="FDH64" s="73"/>
      <c r="FDI64" s="73"/>
      <c r="FDJ64" s="73"/>
      <c r="FDK64" s="73"/>
      <c r="FDL64" s="73"/>
      <c r="FDM64" s="73"/>
      <c r="FDN64" s="73"/>
      <c r="FDO64" s="73"/>
      <c r="FDP64" s="73"/>
      <c r="FDQ64" s="73"/>
      <c r="FDR64" s="73"/>
      <c r="FDS64" s="73"/>
      <c r="FDT64" s="73"/>
      <c r="FDU64" s="73"/>
      <c r="FDV64" s="73"/>
      <c r="FDW64" s="73"/>
      <c r="FDX64" s="73"/>
      <c r="FDY64" s="73"/>
      <c r="FDZ64" s="73"/>
      <c r="FEA64" s="73"/>
      <c r="FEB64" s="73"/>
      <c r="FEC64" s="73"/>
      <c r="FED64" s="73"/>
      <c r="FEE64" s="73"/>
      <c r="FEF64" s="73"/>
      <c r="FEG64" s="73"/>
      <c r="FEH64" s="73"/>
      <c r="FEI64" s="73"/>
      <c r="FEJ64" s="73"/>
      <c r="FEK64" s="73"/>
      <c r="FEL64" s="73"/>
      <c r="FEM64" s="73"/>
      <c r="FEN64" s="73"/>
      <c r="FEO64" s="73"/>
      <c r="FEP64" s="73"/>
      <c r="FEQ64" s="73"/>
      <c r="FER64" s="73"/>
      <c r="FES64" s="73"/>
      <c r="FET64" s="73"/>
      <c r="FEU64" s="73"/>
      <c r="FEV64" s="73"/>
      <c r="FEW64" s="73"/>
      <c r="FEX64" s="73"/>
      <c r="FEY64" s="73"/>
      <c r="FEZ64" s="73"/>
      <c r="FFA64" s="73"/>
      <c r="FFB64" s="73"/>
      <c r="FFC64" s="73"/>
      <c r="FFD64" s="73"/>
      <c r="FFE64" s="73"/>
      <c r="FFF64" s="73"/>
      <c r="FFG64" s="73"/>
      <c r="FFH64" s="73"/>
      <c r="FFI64" s="73"/>
      <c r="FFJ64" s="73"/>
      <c r="FFK64" s="73"/>
      <c r="FFL64" s="73"/>
      <c r="FFM64" s="73"/>
      <c r="FFN64" s="73"/>
      <c r="FFO64" s="73"/>
      <c r="FFP64" s="73"/>
      <c r="FFQ64" s="73"/>
      <c r="FFR64" s="73"/>
      <c r="FFS64" s="73"/>
      <c r="FFT64" s="73"/>
      <c r="FFU64" s="73"/>
      <c r="FFV64" s="73"/>
      <c r="FFW64" s="73"/>
      <c r="FFX64" s="73"/>
      <c r="FFY64" s="73"/>
      <c r="FFZ64" s="73"/>
      <c r="FGA64" s="73"/>
      <c r="FGB64" s="73"/>
      <c r="FGC64" s="73"/>
      <c r="FGD64" s="73"/>
      <c r="FGE64" s="73"/>
      <c r="FGF64" s="73"/>
      <c r="FGG64" s="73"/>
      <c r="FGH64" s="73"/>
      <c r="FGI64" s="73"/>
      <c r="FGJ64" s="73"/>
      <c r="FGK64" s="73"/>
      <c r="FGL64" s="73"/>
      <c r="FGM64" s="73"/>
      <c r="FGN64" s="73"/>
      <c r="FGO64" s="73"/>
      <c r="FGP64" s="73"/>
      <c r="FGQ64" s="73"/>
      <c r="FGR64" s="73"/>
      <c r="FGS64" s="73"/>
      <c r="FGT64" s="73"/>
      <c r="FGU64" s="73"/>
      <c r="FGV64" s="73"/>
      <c r="FGW64" s="73"/>
      <c r="FGX64" s="73"/>
      <c r="FGY64" s="73"/>
      <c r="FGZ64" s="73"/>
      <c r="FHA64" s="73"/>
      <c r="FHB64" s="73"/>
      <c r="FHC64" s="73"/>
      <c r="FHD64" s="73"/>
      <c r="FHE64" s="73"/>
      <c r="FHF64" s="73"/>
      <c r="FHG64" s="73"/>
      <c r="FHH64" s="73"/>
      <c r="FHI64" s="73"/>
      <c r="FHJ64" s="73"/>
      <c r="FHK64" s="73"/>
      <c r="FHL64" s="73"/>
      <c r="FHM64" s="73"/>
      <c r="FHN64" s="73"/>
      <c r="FHO64" s="73"/>
      <c r="FHP64" s="73"/>
      <c r="FHQ64" s="73"/>
      <c r="FHR64" s="73"/>
      <c r="FHS64" s="73"/>
      <c r="FHT64" s="73"/>
      <c r="FHU64" s="73"/>
      <c r="FHV64" s="73"/>
      <c r="FHW64" s="73"/>
      <c r="FHX64" s="73"/>
      <c r="FHY64" s="73"/>
      <c r="FHZ64" s="73"/>
      <c r="FIA64" s="73"/>
      <c r="FIB64" s="73"/>
      <c r="FIC64" s="73"/>
      <c r="FID64" s="73"/>
      <c r="FIE64" s="73"/>
      <c r="FIF64" s="73"/>
      <c r="FIG64" s="73"/>
      <c r="FIH64" s="73"/>
      <c r="FII64" s="73"/>
      <c r="FIJ64" s="73"/>
      <c r="FIK64" s="73"/>
      <c r="FIL64" s="73"/>
      <c r="FIM64" s="73"/>
      <c r="FIN64" s="73"/>
      <c r="FIO64" s="73"/>
      <c r="FIP64" s="73"/>
      <c r="FIQ64" s="73"/>
      <c r="FIR64" s="73"/>
      <c r="FIS64" s="73"/>
      <c r="FIT64" s="73"/>
      <c r="FIU64" s="73"/>
      <c r="FIV64" s="73"/>
      <c r="FIW64" s="73"/>
      <c r="FIX64" s="73"/>
      <c r="FIY64" s="73"/>
      <c r="FIZ64" s="73"/>
      <c r="FJA64" s="73"/>
      <c r="FJB64" s="73"/>
      <c r="FJC64" s="73"/>
      <c r="FJD64" s="73"/>
      <c r="FJE64" s="73"/>
      <c r="FJF64" s="73"/>
      <c r="FJG64" s="73"/>
      <c r="FJH64" s="73"/>
      <c r="FJI64" s="73"/>
      <c r="FJJ64" s="73"/>
      <c r="FJK64" s="73"/>
      <c r="FJL64" s="73"/>
      <c r="FJM64" s="73"/>
      <c r="FJN64" s="73"/>
      <c r="FJO64" s="73"/>
      <c r="FJP64" s="73"/>
      <c r="FJQ64" s="73"/>
      <c r="FJR64" s="73"/>
      <c r="FJS64" s="73"/>
      <c r="FJT64" s="73"/>
      <c r="FJU64" s="73"/>
      <c r="FJV64" s="73"/>
      <c r="FJW64" s="73"/>
      <c r="FJX64" s="73"/>
      <c r="FJY64" s="73"/>
      <c r="FJZ64" s="73"/>
      <c r="FKA64" s="73"/>
      <c r="FKB64" s="73"/>
      <c r="FKC64" s="73"/>
      <c r="FKD64" s="73"/>
      <c r="FKE64" s="73"/>
      <c r="FKF64" s="73"/>
      <c r="FKG64" s="73"/>
      <c r="FKH64" s="73"/>
      <c r="FKI64" s="73"/>
      <c r="FKJ64" s="73"/>
      <c r="FKK64" s="73"/>
      <c r="FKL64" s="73"/>
      <c r="FKM64" s="73"/>
      <c r="FKN64" s="73"/>
      <c r="FKO64" s="73"/>
      <c r="FKP64" s="73"/>
      <c r="FKQ64" s="73"/>
      <c r="FKR64" s="73"/>
      <c r="FKS64" s="73"/>
      <c r="FKT64" s="73"/>
      <c r="FKU64" s="73"/>
      <c r="FKV64" s="73"/>
      <c r="FKW64" s="73"/>
      <c r="FKX64" s="73"/>
      <c r="FKY64" s="73"/>
      <c r="FKZ64" s="73"/>
      <c r="FLA64" s="73"/>
      <c r="FLB64" s="73"/>
      <c r="FLC64" s="73"/>
      <c r="FLD64" s="73"/>
      <c r="FLE64" s="73"/>
      <c r="FLF64" s="73"/>
      <c r="FLG64" s="73"/>
      <c r="FLH64" s="73"/>
      <c r="FLI64" s="73"/>
      <c r="FLJ64" s="73"/>
      <c r="FLK64" s="73"/>
      <c r="FLL64" s="73"/>
      <c r="FLM64" s="73"/>
      <c r="FLN64" s="73"/>
      <c r="FLO64" s="73"/>
      <c r="FLP64" s="73"/>
      <c r="FLQ64" s="73"/>
      <c r="FLR64" s="73"/>
      <c r="FLS64" s="73"/>
      <c r="FLT64" s="73"/>
      <c r="FLU64" s="73"/>
      <c r="FLV64" s="73"/>
      <c r="FLW64" s="73"/>
      <c r="FLX64" s="73"/>
      <c r="FLY64" s="73"/>
      <c r="FLZ64" s="73"/>
      <c r="FMA64" s="73"/>
      <c r="FMB64" s="73"/>
      <c r="FMC64" s="73"/>
      <c r="FMD64" s="73"/>
      <c r="FME64" s="73"/>
      <c r="FMF64" s="73"/>
      <c r="FMG64" s="73"/>
      <c r="FMH64" s="73"/>
      <c r="FMI64" s="73"/>
      <c r="FMJ64" s="73"/>
      <c r="FMK64" s="73"/>
      <c r="FML64" s="73"/>
      <c r="FMM64" s="73"/>
      <c r="FMN64" s="73"/>
      <c r="FMO64" s="73"/>
      <c r="FMP64" s="73"/>
      <c r="FMQ64" s="73"/>
      <c r="FMR64" s="73"/>
      <c r="FMS64" s="73"/>
      <c r="FMT64" s="73"/>
      <c r="FMU64" s="73"/>
      <c r="FMV64" s="73"/>
      <c r="FMW64" s="73"/>
      <c r="FMX64" s="73"/>
      <c r="FMY64" s="73"/>
      <c r="FMZ64" s="73"/>
      <c r="FNA64" s="73"/>
      <c r="FNB64" s="73"/>
      <c r="FNC64" s="73"/>
      <c r="FND64" s="73"/>
      <c r="FNE64" s="73"/>
      <c r="FNF64" s="73"/>
      <c r="FNG64" s="73"/>
      <c r="FNH64" s="73"/>
      <c r="FNI64" s="73"/>
      <c r="FNJ64" s="73"/>
      <c r="FNK64" s="73"/>
      <c r="FNL64" s="73"/>
      <c r="FNM64" s="73"/>
      <c r="FNN64" s="73"/>
      <c r="FNO64" s="73"/>
      <c r="FNP64" s="73"/>
      <c r="FNQ64" s="73"/>
      <c r="FNR64" s="73"/>
      <c r="FNS64" s="73"/>
      <c r="FNT64" s="73"/>
      <c r="FNU64" s="73"/>
      <c r="FNV64" s="73"/>
      <c r="FNW64" s="73"/>
      <c r="FNX64" s="73"/>
      <c r="FNY64" s="73"/>
      <c r="FNZ64" s="73"/>
      <c r="FOA64" s="73"/>
      <c r="FOB64" s="73"/>
      <c r="FOC64" s="73"/>
      <c r="FOD64" s="73"/>
      <c r="FOE64" s="73"/>
      <c r="FOF64" s="73"/>
      <c r="FOG64" s="73"/>
      <c r="FOH64" s="73"/>
      <c r="FOI64" s="73"/>
      <c r="FOJ64" s="73"/>
      <c r="FOK64" s="73"/>
      <c r="FOL64" s="73"/>
      <c r="FOM64" s="73"/>
      <c r="FON64" s="73"/>
      <c r="FOO64" s="73"/>
      <c r="FOP64" s="73"/>
      <c r="FOQ64" s="73"/>
      <c r="FOR64" s="73"/>
      <c r="FOS64" s="73"/>
      <c r="FOT64" s="73"/>
      <c r="FOU64" s="73"/>
      <c r="FOV64" s="73"/>
      <c r="FOW64" s="73"/>
      <c r="FOX64" s="73"/>
      <c r="FOY64" s="73"/>
      <c r="FOZ64" s="73"/>
      <c r="FPA64" s="73"/>
      <c r="FPB64" s="73"/>
      <c r="FPC64" s="73"/>
      <c r="FPD64" s="73"/>
      <c r="FPE64" s="73"/>
      <c r="FPF64" s="73"/>
      <c r="FPG64" s="73"/>
      <c r="FPH64" s="73"/>
      <c r="FPI64" s="73"/>
      <c r="FPJ64" s="73"/>
      <c r="FPK64" s="73"/>
      <c r="FPL64" s="73"/>
      <c r="FPM64" s="73"/>
      <c r="FPN64" s="73"/>
      <c r="FPO64" s="73"/>
      <c r="FPP64" s="73"/>
      <c r="FPQ64" s="73"/>
      <c r="FPR64" s="73"/>
      <c r="FPS64" s="73"/>
      <c r="FPT64" s="73"/>
      <c r="FPU64" s="73"/>
      <c r="FPV64" s="73"/>
      <c r="FPW64" s="73"/>
      <c r="FPX64" s="73"/>
      <c r="FPY64" s="73"/>
      <c r="FPZ64" s="73"/>
      <c r="FQA64" s="73"/>
      <c r="FQB64" s="73"/>
      <c r="FQC64" s="73"/>
      <c r="FQD64" s="73"/>
      <c r="FQE64" s="73"/>
      <c r="FQF64" s="73"/>
      <c r="FQG64" s="73"/>
      <c r="FQH64" s="73"/>
      <c r="FQI64" s="73"/>
      <c r="FQJ64" s="73"/>
      <c r="FQK64" s="73"/>
      <c r="FQL64" s="73"/>
      <c r="FQM64" s="73"/>
      <c r="FQN64" s="73"/>
      <c r="FQO64" s="73"/>
      <c r="FQP64" s="73"/>
      <c r="FQQ64" s="73"/>
      <c r="FQR64" s="73"/>
      <c r="FQS64" s="73"/>
      <c r="FQT64" s="73"/>
      <c r="FQU64" s="73"/>
      <c r="FQV64" s="73"/>
      <c r="FQW64" s="73"/>
      <c r="FQX64" s="73"/>
      <c r="FQY64" s="73"/>
      <c r="FQZ64" s="73"/>
      <c r="FRA64" s="73"/>
      <c r="FRB64" s="73"/>
      <c r="FRC64" s="73"/>
      <c r="FRD64" s="73"/>
      <c r="FRE64" s="73"/>
      <c r="FRF64" s="73"/>
      <c r="FRG64" s="73"/>
      <c r="FRH64" s="73"/>
      <c r="FRI64" s="73"/>
      <c r="FRJ64" s="73"/>
      <c r="FRK64" s="73"/>
      <c r="FRL64" s="73"/>
      <c r="FRM64" s="73"/>
      <c r="FRN64" s="73"/>
      <c r="FRO64" s="73"/>
      <c r="FRP64" s="73"/>
      <c r="FRQ64" s="73"/>
      <c r="FRR64" s="73"/>
      <c r="FRS64" s="73"/>
      <c r="FRT64" s="73"/>
      <c r="FRU64" s="73"/>
      <c r="FRV64" s="73"/>
      <c r="FRW64" s="73"/>
      <c r="FRX64" s="73"/>
      <c r="FRY64" s="73"/>
      <c r="FRZ64" s="73"/>
      <c r="FSA64" s="73"/>
      <c r="FSB64" s="73"/>
      <c r="FSC64" s="73"/>
      <c r="FSD64" s="73"/>
      <c r="FSE64" s="73"/>
      <c r="FSF64" s="73"/>
      <c r="FSG64" s="73"/>
      <c r="FSH64" s="73"/>
      <c r="FSI64" s="73"/>
      <c r="FSJ64" s="73"/>
      <c r="FSK64" s="73"/>
      <c r="FSL64" s="73"/>
      <c r="FSM64" s="73"/>
      <c r="FSN64" s="73"/>
      <c r="FSO64" s="73"/>
      <c r="FSP64" s="73"/>
      <c r="FSQ64" s="73"/>
      <c r="FSR64" s="73"/>
      <c r="FSS64" s="73"/>
      <c r="FST64" s="73"/>
      <c r="FSU64" s="73"/>
      <c r="FSV64" s="73"/>
      <c r="FSW64" s="73"/>
      <c r="FSX64" s="73"/>
      <c r="FSY64" s="73"/>
      <c r="FSZ64" s="73"/>
      <c r="FTA64" s="73"/>
      <c r="FTB64" s="73"/>
      <c r="FTC64" s="73"/>
      <c r="FTD64" s="73"/>
      <c r="FTE64" s="73"/>
      <c r="FTF64" s="73"/>
      <c r="FTG64" s="73"/>
      <c r="FTH64" s="73"/>
      <c r="FTI64" s="73"/>
      <c r="FTJ64" s="73"/>
      <c r="FTK64" s="73"/>
      <c r="FTL64" s="73"/>
      <c r="FTM64" s="73"/>
      <c r="FTN64" s="73"/>
      <c r="FTO64" s="73"/>
      <c r="FTP64" s="73"/>
      <c r="FTQ64" s="73"/>
      <c r="FTR64" s="73"/>
      <c r="FTS64" s="73"/>
      <c r="FTT64" s="73"/>
      <c r="FTU64" s="73"/>
      <c r="FTV64" s="73"/>
      <c r="FTW64" s="73"/>
      <c r="FTX64" s="73"/>
      <c r="FTY64" s="73"/>
      <c r="FTZ64" s="73"/>
      <c r="FUA64" s="73"/>
      <c r="FUB64" s="73"/>
      <c r="FUC64" s="73"/>
      <c r="FUD64" s="73"/>
      <c r="FUE64" s="73"/>
      <c r="FUF64" s="73"/>
      <c r="FUG64" s="73"/>
      <c r="FUH64" s="73"/>
      <c r="FUI64" s="73"/>
      <c r="FUJ64" s="73"/>
      <c r="FUK64" s="73"/>
      <c r="FUL64" s="73"/>
      <c r="FUM64" s="73"/>
      <c r="FUN64" s="73"/>
      <c r="FUO64" s="73"/>
      <c r="FUP64" s="73"/>
      <c r="FUQ64" s="73"/>
      <c r="FUR64" s="73"/>
      <c r="FUS64" s="73"/>
      <c r="FUT64" s="73"/>
      <c r="FUU64" s="73"/>
      <c r="FUV64" s="73"/>
      <c r="FUW64" s="73"/>
      <c r="FUX64" s="73"/>
      <c r="FUY64" s="73"/>
      <c r="FUZ64" s="73"/>
      <c r="FVA64" s="73"/>
      <c r="FVB64" s="73"/>
      <c r="FVC64" s="73"/>
      <c r="FVD64" s="73"/>
      <c r="FVE64" s="73"/>
      <c r="FVF64" s="73"/>
      <c r="FVG64" s="73"/>
      <c r="FVH64" s="73"/>
      <c r="FVI64" s="73"/>
      <c r="FVJ64" s="73"/>
      <c r="FVK64" s="73"/>
      <c r="FVL64" s="73"/>
      <c r="FVM64" s="73"/>
      <c r="FVN64" s="73"/>
      <c r="FVO64" s="73"/>
      <c r="FVP64" s="73"/>
      <c r="FVQ64" s="73"/>
      <c r="FVR64" s="73"/>
      <c r="FVS64" s="73"/>
      <c r="FVT64" s="73"/>
      <c r="FVU64" s="73"/>
      <c r="FVV64" s="73"/>
      <c r="FVW64" s="73"/>
      <c r="FVX64" s="73"/>
      <c r="FVY64" s="73"/>
      <c r="FVZ64" s="73"/>
      <c r="FWA64" s="73"/>
      <c r="FWB64" s="73"/>
      <c r="FWC64" s="73"/>
      <c r="FWD64" s="73"/>
      <c r="FWE64" s="73"/>
      <c r="FWF64" s="73"/>
      <c r="FWG64" s="73"/>
      <c r="FWH64" s="73"/>
      <c r="FWI64" s="73"/>
      <c r="FWJ64" s="73"/>
      <c r="FWK64" s="73"/>
      <c r="FWL64" s="73"/>
      <c r="FWM64" s="73"/>
      <c r="FWN64" s="73"/>
      <c r="FWO64" s="73"/>
      <c r="FWP64" s="73"/>
      <c r="FWQ64" s="73"/>
      <c r="FWR64" s="73"/>
      <c r="FWS64" s="73"/>
      <c r="FWT64" s="73"/>
      <c r="FWU64" s="73"/>
      <c r="FWV64" s="73"/>
      <c r="FWW64" s="73"/>
      <c r="FWX64" s="73"/>
      <c r="FWY64" s="73"/>
      <c r="FWZ64" s="73"/>
      <c r="FXA64" s="73"/>
      <c r="FXB64" s="73"/>
      <c r="FXC64" s="73"/>
      <c r="FXD64" s="73"/>
      <c r="FXE64" s="73"/>
      <c r="FXF64" s="73"/>
      <c r="FXG64" s="73"/>
      <c r="FXH64" s="73"/>
      <c r="FXI64" s="73"/>
      <c r="FXJ64" s="73"/>
      <c r="FXK64" s="73"/>
      <c r="FXL64" s="73"/>
      <c r="FXM64" s="73"/>
      <c r="FXN64" s="73"/>
      <c r="FXO64" s="73"/>
      <c r="FXP64" s="73"/>
      <c r="FXQ64" s="73"/>
      <c r="FXR64" s="73"/>
      <c r="FXS64" s="73"/>
      <c r="FXT64" s="73"/>
      <c r="FXU64" s="73"/>
      <c r="FXV64" s="73"/>
      <c r="FXW64" s="73"/>
      <c r="FXX64" s="73"/>
      <c r="FXY64" s="73"/>
      <c r="FXZ64" s="73"/>
      <c r="FYA64" s="73"/>
      <c r="FYB64" s="73"/>
      <c r="FYC64" s="73"/>
      <c r="FYD64" s="73"/>
      <c r="FYE64" s="73"/>
      <c r="FYF64" s="73"/>
      <c r="FYG64" s="73"/>
      <c r="FYH64" s="73"/>
      <c r="FYI64" s="73"/>
      <c r="FYJ64" s="73"/>
      <c r="FYK64" s="73"/>
      <c r="FYL64" s="73"/>
      <c r="FYM64" s="73"/>
      <c r="FYN64" s="73"/>
      <c r="FYO64" s="73"/>
      <c r="FYP64" s="73"/>
      <c r="FYQ64" s="73"/>
      <c r="FYR64" s="73"/>
      <c r="FYS64" s="73"/>
      <c r="FYT64" s="73"/>
      <c r="FYU64" s="73"/>
      <c r="FYV64" s="73"/>
      <c r="FYW64" s="73"/>
      <c r="FYX64" s="73"/>
      <c r="FYY64" s="73"/>
      <c r="FYZ64" s="73"/>
      <c r="FZA64" s="73"/>
      <c r="FZB64" s="73"/>
      <c r="FZC64" s="73"/>
      <c r="FZD64" s="73"/>
      <c r="FZE64" s="73"/>
      <c r="FZF64" s="73"/>
      <c r="FZG64" s="73"/>
      <c r="FZH64" s="73"/>
      <c r="FZI64" s="73"/>
      <c r="FZJ64" s="73"/>
      <c r="FZK64" s="73"/>
      <c r="FZL64" s="73"/>
      <c r="FZM64" s="73"/>
      <c r="FZN64" s="73"/>
      <c r="FZO64" s="73"/>
      <c r="FZP64" s="73"/>
      <c r="FZQ64" s="73"/>
      <c r="FZR64" s="73"/>
      <c r="FZS64" s="73"/>
      <c r="FZT64" s="73"/>
      <c r="FZU64" s="73"/>
      <c r="FZV64" s="73"/>
      <c r="FZW64" s="73"/>
      <c r="FZX64" s="73"/>
      <c r="FZY64" s="73"/>
      <c r="FZZ64" s="73"/>
      <c r="GAA64" s="73"/>
      <c r="GAB64" s="73"/>
      <c r="GAC64" s="73"/>
      <c r="GAD64" s="73"/>
      <c r="GAE64" s="73"/>
      <c r="GAF64" s="73"/>
      <c r="GAG64" s="73"/>
      <c r="GAH64" s="73"/>
      <c r="GAI64" s="73"/>
      <c r="GAJ64" s="73"/>
      <c r="GAK64" s="73"/>
      <c r="GAL64" s="73"/>
      <c r="GAM64" s="73"/>
      <c r="GAN64" s="73"/>
      <c r="GAO64" s="73"/>
      <c r="GAP64" s="73"/>
      <c r="GAQ64" s="73"/>
      <c r="GAR64" s="73"/>
      <c r="GAS64" s="73"/>
      <c r="GAT64" s="73"/>
      <c r="GAU64" s="73"/>
      <c r="GAV64" s="73"/>
      <c r="GAW64" s="73"/>
      <c r="GAX64" s="73"/>
      <c r="GAY64" s="73"/>
      <c r="GAZ64" s="73"/>
      <c r="GBA64" s="73"/>
      <c r="GBB64" s="73"/>
      <c r="GBC64" s="73"/>
      <c r="GBD64" s="73"/>
      <c r="GBE64" s="73"/>
      <c r="GBF64" s="73"/>
      <c r="GBG64" s="73"/>
      <c r="GBH64" s="73"/>
      <c r="GBI64" s="73"/>
      <c r="GBJ64" s="73"/>
      <c r="GBK64" s="73"/>
      <c r="GBL64" s="73"/>
      <c r="GBM64" s="73"/>
      <c r="GBN64" s="73"/>
      <c r="GBO64" s="73"/>
      <c r="GBP64" s="73"/>
      <c r="GBQ64" s="73"/>
      <c r="GBR64" s="73"/>
      <c r="GBS64" s="73"/>
      <c r="GBT64" s="73"/>
      <c r="GBU64" s="73"/>
      <c r="GBV64" s="73"/>
      <c r="GBW64" s="73"/>
      <c r="GBX64" s="73"/>
      <c r="GBY64" s="73"/>
      <c r="GBZ64" s="73"/>
      <c r="GCA64" s="73"/>
      <c r="GCB64" s="73"/>
      <c r="GCC64" s="73"/>
      <c r="GCD64" s="73"/>
      <c r="GCE64" s="73"/>
      <c r="GCF64" s="73"/>
      <c r="GCG64" s="73"/>
      <c r="GCH64" s="73"/>
      <c r="GCI64" s="73"/>
      <c r="GCJ64" s="73"/>
      <c r="GCK64" s="73"/>
      <c r="GCL64" s="73"/>
      <c r="GCM64" s="73"/>
      <c r="GCN64" s="73"/>
      <c r="GCO64" s="73"/>
      <c r="GCP64" s="73"/>
      <c r="GCQ64" s="73"/>
      <c r="GCR64" s="73"/>
      <c r="GCS64" s="73"/>
      <c r="GCT64" s="73"/>
      <c r="GCU64" s="73"/>
      <c r="GCV64" s="73"/>
      <c r="GCW64" s="73"/>
      <c r="GCX64" s="73"/>
      <c r="GCY64" s="73"/>
      <c r="GCZ64" s="73"/>
      <c r="GDA64" s="73"/>
      <c r="GDB64" s="73"/>
      <c r="GDC64" s="73"/>
      <c r="GDD64" s="73"/>
      <c r="GDE64" s="73"/>
      <c r="GDF64" s="73"/>
      <c r="GDG64" s="73"/>
      <c r="GDH64" s="73"/>
      <c r="GDI64" s="73"/>
      <c r="GDJ64" s="73"/>
      <c r="GDK64" s="73"/>
      <c r="GDL64" s="73"/>
      <c r="GDM64" s="73"/>
      <c r="GDN64" s="73"/>
      <c r="GDO64" s="73"/>
      <c r="GDP64" s="73"/>
      <c r="GDQ64" s="73"/>
      <c r="GDR64" s="73"/>
      <c r="GDS64" s="73"/>
      <c r="GDT64" s="73"/>
      <c r="GDU64" s="73"/>
      <c r="GDV64" s="73"/>
      <c r="GDW64" s="73"/>
      <c r="GDX64" s="73"/>
      <c r="GDY64" s="73"/>
      <c r="GDZ64" s="73"/>
      <c r="GEA64" s="73"/>
      <c r="GEB64" s="73"/>
      <c r="GEC64" s="73"/>
      <c r="GED64" s="73"/>
      <c r="GEE64" s="73"/>
      <c r="GEF64" s="73"/>
      <c r="GEG64" s="73"/>
      <c r="GEH64" s="73"/>
      <c r="GEI64" s="73"/>
      <c r="GEJ64" s="73"/>
      <c r="GEK64" s="73"/>
      <c r="GEL64" s="73"/>
      <c r="GEM64" s="73"/>
      <c r="GEN64" s="73"/>
      <c r="GEO64" s="73"/>
      <c r="GEP64" s="73"/>
      <c r="GEQ64" s="73"/>
      <c r="GER64" s="73"/>
      <c r="GES64" s="73"/>
      <c r="GET64" s="73"/>
      <c r="GEU64" s="73"/>
      <c r="GEV64" s="73"/>
      <c r="GEW64" s="73"/>
      <c r="GEX64" s="73"/>
      <c r="GEY64" s="73"/>
      <c r="GEZ64" s="73"/>
      <c r="GFA64" s="73"/>
      <c r="GFB64" s="73"/>
      <c r="GFC64" s="73"/>
      <c r="GFD64" s="73"/>
      <c r="GFE64" s="73"/>
      <c r="GFF64" s="73"/>
      <c r="GFG64" s="73"/>
      <c r="GFH64" s="73"/>
      <c r="GFI64" s="73"/>
      <c r="GFJ64" s="73"/>
      <c r="GFK64" s="73"/>
      <c r="GFL64" s="73"/>
      <c r="GFM64" s="73"/>
      <c r="GFN64" s="73"/>
      <c r="GFO64" s="73"/>
      <c r="GFP64" s="73"/>
      <c r="GFQ64" s="73"/>
      <c r="GFR64" s="73"/>
      <c r="GFS64" s="73"/>
      <c r="GFT64" s="73"/>
      <c r="GFU64" s="73"/>
      <c r="GFV64" s="73"/>
      <c r="GFW64" s="73"/>
      <c r="GFX64" s="73"/>
      <c r="GFY64" s="73"/>
      <c r="GFZ64" s="73"/>
      <c r="GGA64" s="73"/>
      <c r="GGB64" s="73"/>
      <c r="GGC64" s="73"/>
      <c r="GGD64" s="73"/>
      <c r="GGE64" s="73"/>
      <c r="GGF64" s="73"/>
      <c r="GGG64" s="73"/>
      <c r="GGH64" s="73"/>
      <c r="GGI64" s="73"/>
      <c r="GGJ64" s="73"/>
      <c r="GGK64" s="73"/>
      <c r="GGL64" s="73"/>
      <c r="GGM64" s="73"/>
      <c r="GGN64" s="73"/>
      <c r="GGO64" s="73"/>
      <c r="GGP64" s="73"/>
      <c r="GGQ64" s="73"/>
      <c r="GGR64" s="73"/>
      <c r="GGS64" s="73"/>
      <c r="GGT64" s="73"/>
      <c r="GGU64" s="73"/>
      <c r="GGV64" s="73"/>
      <c r="GGW64" s="73"/>
      <c r="GGX64" s="73"/>
      <c r="GGY64" s="73"/>
      <c r="GGZ64" s="73"/>
      <c r="GHA64" s="73"/>
      <c r="GHB64" s="73"/>
      <c r="GHC64" s="73"/>
      <c r="GHD64" s="73"/>
      <c r="GHE64" s="73"/>
      <c r="GHF64" s="73"/>
      <c r="GHG64" s="73"/>
      <c r="GHH64" s="73"/>
      <c r="GHI64" s="73"/>
      <c r="GHJ64" s="73"/>
      <c r="GHK64" s="73"/>
      <c r="GHL64" s="73"/>
      <c r="GHM64" s="73"/>
      <c r="GHN64" s="73"/>
      <c r="GHO64" s="73"/>
      <c r="GHP64" s="73"/>
      <c r="GHQ64" s="73"/>
      <c r="GHR64" s="73"/>
      <c r="GHS64" s="73"/>
      <c r="GHT64" s="73"/>
      <c r="GHU64" s="73"/>
      <c r="GHV64" s="73"/>
      <c r="GHW64" s="73"/>
      <c r="GHX64" s="73"/>
      <c r="GHY64" s="73"/>
      <c r="GHZ64" s="73"/>
      <c r="GIA64" s="73"/>
      <c r="GIB64" s="73"/>
      <c r="GIC64" s="73"/>
      <c r="GID64" s="73"/>
      <c r="GIE64" s="73"/>
      <c r="GIF64" s="73"/>
      <c r="GIG64" s="73"/>
      <c r="GIH64" s="73"/>
      <c r="GII64" s="73"/>
      <c r="GIJ64" s="73"/>
      <c r="GIK64" s="73"/>
      <c r="GIL64" s="73"/>
      <c r="GIM64" s="73"/>
      <c r="GIN64" s="73"/>
      <c r="GIO64" s="73"/>
      <c r="GIP64" s="73"/>
      <c r="GIQ64" s="73"/>
      <c r="GIR64" s="73"/>
      <c r="GIS64" s="73"/>
      <c r="GIT64" s="73"/>
      <c r="GIU64" s="73"/>
      <c r="GIV64" s="73"/>
      <c r="GIW64" s="73"/>
      <c r="GIX64" s="73"/>
      <c r="GIY64" s="73"/>
      <c r="GIZ64" s="73"/>
      <c r="GJA64" s="73"/>
      <c r="GJB64" s="73"/>
      <c r="GJC64" s="73"/>
      <c r="GJD64" s="73"/>
      <c r="GJE64" s="73"/>
      <c r="GJF64" s="73"/>
      <c r="GJG64" s="73"/>
      <c r="GJH64" s="73"/>
      <c r="GJI64" s="73"/>
      <c r="GJJ64" s="73"/>
      <c r="GJK64" s="73"/>
      <c r="GJL64" s="73"/>
      <c r="GJM64" s="73"/>
      <c r="GJN64" s="73"/>
      <c r="GJO64" s="73"/>
      <c r="GJP64" s="73"/>
      <c r="GJQ64" s="73"/>
      <c r="GJR64" s="73"/>
      <c r="GJS64" s="73"/>
      <c r="GJT64" s="73"/>
      <c r="GJU64" s="73"/>
      <c r="GJV64" s="73"/>
      <c r="GJW64" s="73"/>
      <c r="GJX64" s="73"/>
      <c r="GJY64" s="73"/>
      <c r="GJZ64" s="73"/>
      <c r="GKA64" s="73"/>
      <c r="GKB64" s="73"/>
      <c r="GKC64" s="73"/>
      <c r="GKD64" s="73"/>
      <c r="GKE64" s="73"/>
      <c r="GKF64" s="73"/>
      <c r="GKG64" s="73"/>
      <c r="GKH64" s="73"/>
      <c r="GKI64" s="73"/>
      <c r="GKJ64" s="73"/>
      <c r="GKK64" s="73"/>
      <c r="GKL64" s="73"/>
      <c r="GKM64" s="73"/>
      <c r="GKN64" s="73"/>
      <c r="GKO64" s="73"/>
      <c r="GKP64" s="73"/>
      <c r="GKQ64" s="73"/>
      <c r="GKR64" s="73"/>
      <c r="GKS64" s="73"/>
      <c r="GKT64" s="73"/>
      <c r="GKU64" s="73"/>
      <c r="GKV64" s="73"/>
      <c r="GKW64" s="73"/>
      <c r="GKX64" s="73"/>
      <c r="GKY64" s="73"/>
      <c r="GKZ64" s="73"/>
      <c r="GLA64" s="73"/>
      <c r="GLB64" s="73"/>
      <c r="GLC64" s="73"/>
      <c r="GLD64" s="73"/>
      <c r="GLE64" s="73"/>
      <c r="GLF64" s="73"/>
      <c r="GLG64" s="73"/>
      <c r="GLH64" s="73"/>
      <c r="GLI64" s="73"/>
      <c r="GLJ64" s="73"/>
      <c r="GLK64" s="73"/>
      <c r="GLL64" s="73"/>
      <c r="GLM64" s="73"/>
      <c r="GLN64" s="73"/>
      <c r="GLO64" s="73"/>
      <c r="GLP64" s="73"/>
      <c r="GLQ64" s="73"/>
      <c r="GLR64" s="73"/>
      <c r="GLS64" s="73"/>
      <c r="GLT64" s="73"/>
      <c r="GLU64" s="73"/>
      <c r="GLV64" s="73"/>
      <c r="GLW64" s="73"/>
      <c r="GLX64" s="73"/>
      <c r="GLY64" s="73"/>
      <c r="GLZ64" s="73"/>
      <c r="GMA64" s="73"/>
      <c r="GMB64" s="73"/>
      <c r="GMC64" s="73"/>
      <c r="GMD64" s="73"/>
      <c r="GME64" s="73"/>
      <c r="GMF64" s="73"/>
      <c r="GMG64" s="73"/>
      <c r="GMH64" s="73"/>
      <c r="GMI64" s="73"/>
      <c r="GMJ64" s="73"/>
      <c r="GMK64" s="73"/>
      <c r="GML64" s="73"/>
      <c r="GMM64" s="73"/>
      <c r="GMN64" s="73"/>
      <c r="GMO64" s="73"/>
      <c r="GMP64" s="73"/>
      <c r="GMQ64" s="73"/>
      <c r="GMR64" s="73"/>
      <c r="GMS64" s="73"/>
      <c r="GMT64" s="73"/>
      <c r="GMU64" s="73"/>
      <c r="GMV64" s="73"/>
      <c r="GMW64" s="73"/>
      <c r="GMX64" s="73"/>
      <c r="GMY64" s="73"/>
      <c r="GMZ64" s="73"/>
      <c r="GNA64" s="73"/>
      <c r="GNB64" s="73"/>
      <c r="GNC64" s="73"/>
      <c r="GND64" s="73"/>
      <c r="GNE64" s="73"/>
      <c r="GNF64" s="73"/>
      <c r="GNG64" s="73"/>
      <c r="GNH64" s="73"/>
      <c r="GNI64" s="73"/>
      <c r="GNJ64" s="73"/>
      <c r="GNK64" s="73"/>
      <c r="GNL64" s="73"/>
      <c r="GNM64" s="73"/>
      <c r="GNN64" s="73"/>
      <c r="GNO64" s="73"/>
      <c r="GNP64" s="73"/>
      <c r="GNQ64" s="73"/>
      <c r="GNR64" s="73"/>
      <c r="GNS64" s="73"/>
      <c r="GNT64" s="73"/>
      <c r="GNU64" s="73"/>
      <c r="GNV64" s="73"/>
      <c r="GNW64" s="73"/>
      <c r="GNX64" s="73"/>
      <c r="GNY64" s="73"/>
      <c r="GNZ64" s="73"/>
      <c r="GOA64" s="73"/>
      <c r="GOB64" s="73"/>
      <c r="GOC64" s="73"/>
      <c r="GOD64" s="73"/>
      <c r="GOE64" s="73"/>
      <c r="GOF64" s="73"/>
      <c r="GOG64" s="73"/>
      <c r="GOH64" s="73"/>
      <c r="GOI64" s="73"/>
      <c r="GOJ64" s="73"/>
      <c r="GOK64" s="73"/>
      <c r="GOL64" s="73"/>
      <c r="GOM64" s="73"/>
      <c r="GON64" s="73"/>
      <c r="GOO64" s="73"/>
      <c r="GOP64" s="73"/>
      <c r="GOQ64" s="73"/>
      <c r="GOR64" s="73"/>
      <c r="GOS64" s="73"/>
      <c r="GOT64" s="73"/>
      <c r="GOU64" s="73"/>
      <c r="GOV64" s="73"/>
      <c r="GOW64" s="73"/>
      <c r="GOX64" s="73"/>
      <c r="GOY64" s="73"/>
      <c r="GOZ64" s="73"/>
      <c r="GPA64" s="73"/>
      <c r="GPB64" s="73"/>
      <c r="GPC64" s="73"/>
      <c r="GPD64" s="73"/>
      <c r="GPE64" s="73"/>
      <c r="GPF64" s="73"/>
      <c r="GPG64" s="73"/>
      <c r="GPH64" s="73"/>
      <c r="GPI64" s="73"/>
      <c r="GPJ64" s="73"/>
      <c r="GPK64" s="73"/>
      <c r="GPL64" s="73"/>
      <c r="GPM64" s="73"/>
      <c r="GPN64" s="73"/>
      <c r="GPO64" s="73"/>
      <c r="GPP64" s="73"/>
      <c r="GPQ64" s="73"/>
      <c r="GPR64" s="73"/>
      <c r="GPS64" s="73"/>
      <c r="GPT64" s="73"/>
      <c r="GPU64" s="73"/>
      <c r="GPV64" s="73"/>
      <c r="GPW64" s="73"/>
      <c r="GPX64" s="73"/>
      <c r="GPY64" s="73"/>
      <c r="GPZ64" s="73"/>
      <c r="GQA64" s="73"/>
      <c r="GQB64" s="73"/>
      <c r="GQC64" s="73"/>
      <c r="GQD64" s="73"/>
      <c r="GQE64" s="73"/>
      <c r="GQF64" s="73"/>
      <c r="GQG64" s="73"/>
      <c r="GQH64" s="73"/>
      <c r="GQI64" s="73"/>
      <c r="GQJ64" s="73"/>
      <c r="GQK64" s="73"/>
      <c r="GQL64" s="73"/>
      <c r="GQM64" s="73"/>
      <c r="GQN64" s="73"/>
      <c r="GQO64" s="73"/>
      <c r="GQP64" s="73"/>
      <c r="GQQ64" s="73"/>
      <c r="GQR64" s="73"/>
      <c r="GQS64" s="73"/>
      <c r="GQT64" s="73"/>
      <c r="GQU64" s="73"/>
      <c r="GQV64" s="73"/>
      <c r="GQW64" s="73"/>
      <c r="GQX64" s="73"/>
      <c r="GQY64" s="73"/>
      <c r="GQZ64" s="73"/>
      <c r="GRA64" s="73"/>
      <c r="GRB64" s="73"/>
      <c r="GRC64" s="73"/>
      <c r="GRD64" s="73"/>
      <c r="GRE64" s="73"/>
      <c r="GRF64" s="73"/>
      <c r="GRG64" s="73"/>
      <c r="GRH64" s="73"/>
      <c r="GRI64" s="73"/>
      <c r="GRJ64" s="73"/>
      <c r="GRK64" s="73"/>
      <c r="GRL64" s="73"/>
      <c r="GRM64" s="73"/>
      <c r="GRN64" s="73"/>
      <c r="GRO64" s="73"/>
      <c r="GRP64" s="73"/>
      <c r="GRQ64" s="73"/>
      <c r="GRR64" s="73"/>
      <c r="GRS64" s="73"/>
      <c r="GRT64" s="73"/>
      <c r="GRU64" s="73"/>
      <c r="GRV64" s="73"/>
      <c r="GRW64" s="73"/>
      <c r="GRX64" s="73"/>
      <c r="GRY64" s="73"/>
      <c r="GRZ64" s="73"/>
      <c r="GSA64" s="73"/>
      <c r="GSB64" s="73"/>
      <c r="GSC64" s="73"/>
      <c r="GSD64" s="73"/>
      <c r="GSE64" s="73"/>
      <c r="GSF64" s="73"/>
      <c r="GSG64" s="73"/>
      <c r="GSH64" s="73"/>
      <c r="GSI64" s="73"/>
      <c r="GSJ64" s="73"/>
      <c r="GSK64" s="73"/>
      <c r="GSL64" s="73"/>
      <c r="GSM64" s="73"/>
      <c r="GSN64" s="73"/>
      <c r="GSO64" s="73"/>
      <c r="GSP64" s="73"/>
      <c r="GSQ64" s="73"/>
      <c r="GSR64" s="73"/>
      <c r="GSS64" s="73"/>
      <c r="GST64" s="73"/>
      <c r="GSU64" s="73"/>
      <c r="GSV64" s="73"/>
      <c r="GSW64" s="73"/>
      <c r="GSX64" s="73"/>
      <c r="GSY64" s="73"/>
      <c r="GSZ64" s="73"/>
      <c r="GTA64" s="73"/>
      <c r="GTB64" s="73"/>
      <c r="GTC64" s="73"/>
      <c r="GTD64" s="73"/>
      <c r="GTE64" s="73"/>
      <c r="GTF64" s="73"/>
      <c r="GTG64" s="73"/>
      <c r="GTH64" s="73"/>
      <c r="GTI64" s="73"/>
      <c r="GTJ64" s="73"/>
      <c r="GTK64" s="73"/>
      <c r="GTL64" s="73"/>
      <c r="GTM64" s="73"/>
      <c r="GTN64" s="73"/>
      <c r="GTO64" s="73"/>
      <c r="GTP64" s="73"/>
      <c r="GTQ64" s="73"/>
      <c r="GTR64" s="73"/>
      <c r="GTS64" s="73"/>
      <c r="GTT64" s="73"/>
      <c r="GTU64" s="73"/>
      <c r="GTV64" s="73"/>
      <c r="GTW64" s="73"/>
      <c r="GTX64" s="73"/>
      <c r="GTY64" s="73"/>
      <c r="GTZ64" s="73"/>
      <c r="GUA64" s="73"/>
      <c r="GUB64" s="73"/>
      <c r="GUC64" s="73"/>
      <c r="GUD64" s="73"/>
      <c r="GUE64" s="73"/>
      <c r="GUF64" s="73"/>
      <c r="GUG64" s="73"/>
      <c r="GUH64" s="73"/>
      <c r="GUI64" s="73"/>
      <c r="GUJ64" s="73"/>
      <c r="GUK64" s="73"/>
      <c r="GUL64" s="73"/>
      <c r="GUM64" s="73"/>
      <c r="GUN64" s="73"/>
      <c r="GUO64" s="73"/>
      <c r="GUP64" s="73"/>
      <c r="GUQ64" s="73"/>
      <c r="GUR64" s="73"/>
      <c r="GUS64" s="73"/>
      <c r="GUT64" s="73"/>
      <c r="GUU64" s="73"/>
      <c r="GUV64" s="73"/>
      <c r="GUW64" s="73"/>
      <c r="GUX64" s="73"/>
      <c r="GUY64" s="73"/>
      <c r="GUZ64" s="73"/>
      <c r="GVA64" s="73"/>
      <c r="GVB64" s="73"/>
      <c r="GVC64" s="73"/>
      <c r="GVD64" s="73"/>
      <c r="GVE64" s="73"/>
      <c r="GVF64" s="73"/>
      <c r="GVG64" s="73"/>
      <c r="GVH64" s="73"/>
      <c r="GVI64" s="73"/>
      <c r="GVJ64" s="73"/>
      <c r="GVK64" s="73"/>
      <c r="GVL64" s="73"/>
      <c r="GVM64" s="73"/>
      <c r="GVN64" s="73"/>
      <c r="GVO64" s="73"/>
      <c r="GVP64" s="73"/>
      <c r="GVQ64" s="73"/>
      <c r="GVR64" s="73"/>
      <c r="GVS64" s="73"/>
      <c r="GVT64" s="73"/>
      <c r="GVU64" s="73"/>
      <c r="GVV64" s="73"/>
      <c r="GVW64" s="73"/>
      <c r="GVX64" s="73"/>
      <c r="GVY64" s="73"/>
      <c r="GVZ64" s="73"/>
      <c r="GWA64" s="73"/>
      <c r="GWB64" s="73"/>
      <c r="GWC64" s="73"/>
      <c r="GWD64" s="73"/>
      <c r="GWE64" s="73"/>
      <c r="GWF64" s="73"/>
      <c r="GWG64" s="73"/>
      <c r="GWH64" s="73"/>
      <c r="GWI64" s="73"/>
      <c r="GWJ64" s="73"/>
      <c r="GWK64" s="73"/>
      <c r="GWL64" s="73"/>
      <c r="GWM64" s="73"/>
      <c r="GWN64" s="73"/>
      <c r="GWO64" s="73"/>
      <c r="GWP64" s="73"/>
      <c r="GWQ64" s="73"/>
      <c r="GWR64" s="73"/>
      <c r="GWS64" s="73"/>
      <c r="GWT64" s="73"/>
      <c r="GWU64" s="73"/>
      <c r="GWV64" s="73"/>
      <c r="GWW64" s="73"/>
      <c r="GWX64" s="73"/>
      <c r="GWY64" s="73"/>
      <c r="GWZ64" s="73"/>
      <c r="GXA64" s="73"/>
      <c r="GXB64" s="73"/>
      <c r="GXC64" s="73"/>
      <c r="GXD64" s="73"/>
      <c r="GXE64" s="73"/>
      <c r="GXF64" s="73"/>
      <c r="GXG64" s="73"/>
      <c r="GXH64" s="73"/>
      <c r="GXI64" s="73"/>
      <c r="GXJ64" s="73"/>
      <c r="GXK64" s="73"/>
      <c r="GXL64" s="73"/>
      <c r="GXM64" s="73"/>
      <c r="GXN64" s="73"/>
      <c r="GXO64" s="73"/>
      <c r="GXP64" s="73"/>
      <c r="GXQ64" s="73"/>
      <c r="GXR64" s="73"/>
      <c r="GXS64" s="73"/>
      <c r="GXT64" s="73"/>
      <c r="GXU64" s="73"/>
      <c r="GXV64" s="73"/>
      <c r="GXW64" s="73"/>
      <c r="GXX64" s="73"/>
      <c r="GXY64" s="73"/>
      <c r="GXZ64" s="73"/>
      <c r="GYA64" s="73"/>
      <c r="GYB64" s="73"/>
      <c r="GYC64" s="73"/>
      <c r="GYD64" s="73"/>
      <c r="GYE64" s="73"/>
      <c r="GYF64" s="73"/>
      <c r="GYG64" s="73"/>
      <c r="GYH64" s="73"/>
      <c r="GYI64" s="73"/>
      <c r="GYJ64" s="73"/>
      <c r="GYK64" s="73"/>
      <c r="GYL64" s="73"/>
      <c r="GYM64" s="73"/>
      <c r="GYN64" s="73"/>
      <c r="GYO64" s="73"/>
      <c r="GYP64" s="73"/>
      <c r="GYQ64" s="73"/>
      <c r="GYR64" s="73"/>
      <c r="GYS64" s="73"/>
      <c r="GYT64" s="73"/>
      <c r="GYU64" s="73"/>
      <c r="GYV64" s="73"/>
      <c r="GYW64" s="73"/>
      <c r="GYX64" s="73"/>
      <c r="GYY64" s="73"/>
      <c r="GYZ64" s="73"/>
      <c r="GZA64" s="73"/>
      <c r="GZB64" s="73"/>
      <c r="GZC64" s="73"/>
      <c r="GZD64" s="73"/>
      <c r="GZE64" s="73"/>
      <c r="GZF64" s="73"/>
      <c r="GZG64" s="73"/>
      <c r="GZH64" s="73"/>
      <c r="GZI64" s="73"/>
      <c r="GZJ64" s="73"/>
      <c r="GZK64" s="73"/>
      <c r="GZL64" s="73"/>
      <c r="GZM64" s="73"/>
      <c r="GZN64" s="73"/>
      <c r="GZO64" s="73"/>
      <c r="GZP64" s="73"/>
      <c r="GZQ64" s="73"/>
      <c r="GZR64" s="73"/>
      <c r="GZS64" s="73"/>
      <c r="GZT64" s="73"/>
      <c r="GZU64" s="73"/>
      <c r="GZV64" s="73"/>
      <c r="GZW64" s="73"/>
      <c r="GZX64" s="73"/>
      <c r="GZY64" s="73"/>
      <c r="GZZ64" s="73"/>
      <c r="HAA64" s="73"/>
      <c r="HAB64" s="73"/>
      <c r="HAC64" s="73"/>
      <c r="HAD64" s="73"/>
      <c r="HAE64" s="73"/>
      <c r="HAF64" s="73"/>
      <c r="HAG64" s="73"/>
      <c r="HAH64" s="73"/>
      <c r="HAI64" s="73"/>
      <c r="HAJ64" s="73"/>
      <c r="HAK64" s="73"/>
      <c r="HAL64" s="73"/>
      <c r="HAM64" s="73"/>
      <c r="HAN64" s="73"/>
      <c r="HAO64" s="73"/>
      <c r="HAP64" s="73"/>
      <c r="HAQ64" s="73"/>
      <c r="HAR64" s="73"/>
      <c r="HAS64" s="73"/>
      <c r="HAT64" s="73"/>
      <c r="HAU64" s="73"/>
      <c r="HAV64" s="73"/>
      <c r="HAW64" s="73"/>
      <c r="HAX64" s="73"/>
      <c r="HAY64" s="73"/>
      <c r="HAZ64" s="73"/>
      <c r="HBA64" s="73"/>
      <c r="HBB64" s="73"/>
      <c r="HBC64" s="73"/>
      <c r="HBD64" s="73"/>
      <c r="HBE64" s="73"/>
      <c r="HBF64" s="73"/>
      <c r="HBG64" s="73"/>
      <c r="HBH64" s="73"/>
      <c r="HBI64" s="73"/>
      <c r="HBJ64" s="73"/>
      <c r="HBK64" s="73"/>
      <c r="HBL64" s="73"/>
      <c r="HBM64" s="73"/>
      <c r="HBN64" s="73"/>
      <c r="HBO64" s="73"/>
      <c r="HBP64" s="73"/>
      <c r="HBQ64" s="73"/>
      <c r="HBR64" s="73"/>
      <c r="HBS64" s="73"/>
      <c r="HBT64" s="73"/>
      <c r="HBU64" s="73"/>
      <c r="HBV64" s="73"/>
      <c r="HBW64" s="73"/>
      <c r="HBX64" s="73"/>
      <c r="HBY64" s="73"/>
      <c r="HBZ64" s="73"/>
      <c r="HCA64" s="73"/>
      <c r="HCB64" s="73"/>
      <c r="HCC64" s="73"/>
      <c r="HCD64" s="73"/>
      <c r="HCE64" s="73"/>
      <c r="HCF64" s="73"/>
      <c r="HCG64" s="73"/>
      <c r="HCH64" s="73"/>
      <c r="HCI64" s="73"/>
      <c r="HCJ64" s="73"/>
      <c r="HCK64" s="73"/>
      <c r="HCL64" s="73"/>
      <c r="HCM64" s="73"/>
      <c r="HCN64" s="73"/>
      <c r="HCO64" s="73"/>
      <c r="HCP64" s="73"/>
      <c r="HCQ64" s="73"/>
      <c r="HCR64" s="73"/>
      <c r="HCS64" s="73"/>
      <c r="HCT64" s="73"/>
      <c r="HCU64" s="73"/>
      <c r="HCV64" s="73"/>
      <c r="HCW64" s="73"/>
      <c r="HCX64" s="73"/>
      <c r="HCY64" s="73"/>
      <c r="HCZ64" s="73"/>
      <c r="HDA64" s="73"/>
      <c r="HDB64" s="73"/>
      <c r="HDC64" s="73"/>
      <c r="HDD64" s="73"/>
      <c r="HDE64" s="73"/>
      <c r="HDF64" s="73"/>
      <c r="HDG64" s="73"/>
      <c r="HDH64" s="73"/>
      <c r="HDI64" s="73"/>
      <c r="HDJ64" s="73"/>
      <c r="HDK64" s="73"/>
      <c r="HDL64" s="73"/>
      <c r="HDM64" s="73"/>
      <c r="HDN64" s="73"/>
      <c r="HDO64" s="73"/>
      <c r="HDP64" s="73"/>
      <c r="HDQ64" s="73"/>
      <c r="HDR64" s="73"/>
      <c r="HDS64" s="73"/>
      <c r="HDT64" s="73"/>
      <c r="HDU64" s="73"/>
      <c r="HDV64" s="73"/>
      <c r="HDW64" s="73"/>
      <c r="HDX64" s="73"/>
      <c r="HDY64" s="73"/>
      <c r="HDZ64" s="73"/>
      <c r="HEA64" s="73"/>
      <c r="HEB64" s="73"/>
      <c r="HEC64" s="73"/>
      <c r="HED64" s="73"/>
      <c r="HEE64" s="73"/>
      <c r="HEF64" s="73"/>
      <c r="HEG64" s="73"/>
      <c r="HEH64" s="73"/>
      <c r="HEI64" s="73"/>
      <c r="HEJ64" s="73"/>
      <c r="HEK64" s="73"/>
      <c r="HEL64" s="73"/>
      <c r="HEM64" s="73"/>
      <c r="HEN64" s="73"/>
      <c r="HEO64" s="73"/>
      <c r="HEP64" s="73"/>
      <c r="HEQ64" s="73"/>
      <c r="HER64" s="73"/>
      <c r="HES64" s="73"/>
      <c r="HET64" s="73"/>
      <c r="HEU64" s="73"/>
      <c r="HEV64" s="73"/>
      <c r="HEW64" s="73"/>
      <c r="HEX64" s="73"/>
      <c r="HEY64" s="73"/>
      <c r="HEZ64" s="73"/>
      <c r="HFA64" s="73"/>
      <c r="HFB64" s="73"/>
      <c r="HFC64" s="73"/>
      <c r="HFD64" s="73"/>
      <c r="HFE64" s="73"/>
      <c r="HFF64" s="73"/>
      <c r="HFG64" s="73"/>
      <c r="HFH64" s="73"/>
      <c r="HFI64" s="73"/>
      <c r="HFJ64" s="73"/>
      <c r="HFK64" s="73"/>
      <c r="HFL64" s="73"/>
      <c r="HFM64" s="73"/>
      <c r="HFN64" s="73"/>
      <c r="HFO64" s="73"/>
      <c r="HFP64" s="73"/>
      <c r="HFQ64" s="73"/>
      <c r="HFR64" s="73"/>
      <c r="HFS64" s="73"/>
      <c r="HFT64" s="73"/>
      <c r="HFU64" s="73"/>
      <c r="HFV64" s="73"/>
      <c r="HFW64" s="73"/>
      <c r="HFX64" s="73"/>
      <c r="HFY64" s="73"/>
      <c r="HFZ64" s="73"/>
      <c r="HGA64" s="73"/>
      <c r="HGB64" s="73"/>
      <c r="HGC64" s="73"/>
      <c r="HGD64" s="73"/>
      <c r="HGE64" s="73"/>
      <c r="HGF64" s="73"/>
      <c r="HGG64" s="73"/>
      <c r="HGH64" s="73"/>
      <c r="HGI64" s="73"/>
      <c r="HGJ64" s="73"/>
      <c r="HGK64" s="73"/>
      <c r="HGL64" s="73"/>
      <c r="HGM64" s="73"/>
      <c r="HGN64" s="73"/>
      <c r="HGO64" s="73"/>
      <c r="HGP64" s="73"/>
      <c r="HGQ64" s="73"/>
      <c r="HGR64" s="73"/>
      <c r="HGS64" s="73"/>
      <c r="HGT64" s="73"/>
      <c r="HGU64" s="73"/>
      <c r="HGV64" s="73"/>
      <c r="HGW64" s="73"/>
      <c r="HGX64" s="73"/>
      <c r="HGY64" s="73"/>
      <c r="HGZ64" s="73"/>
      <c r="HHA64" s="73"/>
      <c r="HHB64" s="73"/>
      <c r="HHC64" s="73"/>
      <c r="HHD64" s="73"/>
      <c r="HHE64" s="73"/>
      <c r="HHF64" s="73"/>
      <c r="HHG64" s="73"/>
      <c r="HHH64" s="73"/>
      <c r="HHI64" s="73"/>
      <c r="HHJ64" s="73"/>
      <c r="HHK64" s="73"/>
      <c r="HHL64" s="73"/>
      <c r="HHM64" s="73"/>
      <c r="HHN64" s="73"/>
      <c r="HHO64" s="73"/>
      <c r="HHP64" s="73"/>
      <c r="HHQ64" s="73"/>
      <c r="HHR64" s="73"/>
      <c r="HHS64" s="73"/>
      <c r="HHT64" s="73"/>
      <c r="HHU64" s="73"/>
      <c r="HHV64" s="73"/>
      <c r="HHW64" s="73"/>
      <c r="HHX64" s="73"/>
      <c r="HHY64" s="73"/>
      <c r="HHZ64" s="73"/>
      <c r="HIA64" s="73"/>
      <c r="HIB64" s="73"/>
      <c r="HIC64" s="73"/>
      <c r="HID64" s="73"/>
      <c r="HIE64" s="73"/>
      <c r="HIF64" s="73"/>
      <c r="HIG64" s="73"/>
      <c r="HIH64" s="73"/>
      <c r="HII64" s="73"/>
      <c r="HIJ64" s="73"/>
      <c r="HIK64" s="73"/>
      <c r="HIL64" s="73"/>
      <c r="HIM64" s="73"/>
      <c r="HIN64" s="73"/>
      <c r="HIO64" s="73"/>
      <c r="HIP64" s="73"/>
      <c r="HIQ64" s="73"/>
      <c r="HIR64" s="73"/>
      <c r="HIS64" s="73"/>
      <c r="HIT64" s="73"/>
      <c r="HIU64" s="73"/>
      <c r="HIV64" s="73"/>
      <c r="HIW64" s="73"/>
      <c r="HIX64" s="73"/>
      <c r="HIY64" s="73"/>
      <c r="HIZ64" s="73"/>
      <c r="HJA64" s="73"/>
      <c r="HJB64" s="73"/>
      <c r="HJC64" s="73"/>
      <c r="HJD64" s="73"/>
      <c r="HJE64" s="73"/>
      <c r="HJF64" s="73"/>
      <c r="HJG64" s="73"/>
      <c r="HJH64" s="73"/>
      <c r="HJI64" s="73"/>
      <c r="HJJ64" s="73"/>
      <c r="HJK64" s="73"/>
      <c r="HJL64" s="73"/>
      <c r="HJM64" s="73"/>
      <c r="HJN64" s="73"/>
      <c r="HJO64" s="73"/>
      <c r="HJP64" s="73"/>
      <c r="HJQ64" s="73"/>
      <c r="HJR64" s="73"/>
      <c r="HJS64" s="73"/>
      <c r="HJT64" s="73"/>
      <c r="HJU64" s="73"/>
      <c r="HJV64" s="73"/>
      <c r="HJW64" s="73"/>
      <c r="HJX64" s="73"/>
      <c r="HJY64" s="73"/>
      <c r="HJZ64" s="73"/>
      <c r="HKA64" s="73"/>
      <c r="HKB64" s="73"/>
      <c r="HKC64" s="73"/>
      <c r="HKD64" s="73"/>
      <c r="HKE64" s="73"/>
      <c r="HKF64" s="73"/>
      <c r="HKG64" s="73"/>
      <c r="HKH64" s="73"/>
      <c r="HKI64" s="73"/>
      <c r="HKJ64" s="73"/>
      <c r="HKK64" s="73"/>
      <c r="HKL64" s="73"/>
      <c r="HKM64" s="73"/>
      <c r="HKN64" s="73"/>
      <c r="HKO64" s="73"/>
      <c r="HKP64" s="73"/>
      <c r="HKQ64" s="73"/>
      <c r="HKR64" s="73"/>
      <c r="HKS64" s="73"/>
      <c r="HKT64" s="73"/>
      <c r="HKU64" s="73"/>
      <c r="HKV64" s="73"/>
      <c r="HKW64" s="73"/>
      <c r="HKX64" s="73"/>
      <c r="HKY64" s="73"/>
      <c r="HKZ64" s="73"/>
      <c r="HLA64" s="73"/>
      <c r="HLB64" s="73"/>
      <c r="HLC64" s="73"/>
      <c r="HLD64" s="73"/>
      <c r="HLE64" s="73"/>
      <c r="HLF64" s="73"/>
      <c r="HLG64" s="73"/>
      <c r="HLH64" s="73"/>
      <c r="HLI64" s="73"/>
      <c r="HLJ64" s="73"/>
      <c r="HLK64" s="73"/>
      <c r="HLL64" s="73"/>
      <c r="HLM64" s="73"/>
      <c r="HLN64" s="73"/>
      <c r="HLO64" s="73"/>
      <c r="HLP64" s="73"/>
      <c r="HLQ64" s="73"/>
      <c r="HLR64" s="73"/>
      <c r="HLS64" s="73"/>
      <c r="HLT64" s="73"/>
      <c r="HLU64" s="73"/>
      <c r="HLV64" s="73"/>
      <c r="HLW64" s="73"/>
      <c r="HLX64" s="73"/>
      <c r="HLY64" s="73"/>
      <c r="HLZ64" s="73"/>
      <c r="HMA64" s="73"/>
      <c r="HMB64" s="73"/>
      <c r="HMC64" s="73"/>
      <c r="HMD64" s="73"/>
      <c r="HME64" s="73"/>
      <c r="HMF64" s="73"/>
      <c r="HMG64" s="73"/>
      <c r="HMH64" s="73"/>
      <c r="HMI64" s="73"/>
      <c r="HMJ64" s="73"/>
      <c r="HMK64" s="73"/>
      <c r="HML64" s="73"/>
      <c r="HMM64" s="73"/>
      <c r="HMN64" s="73"/>
      <c r="HMO64" s="73"/>
      <c r="HMP64" s="73"/>
      <c r="HMQ64" s="73"/>
      <c r="HMR64" s="73"/>
      <c r="HMS64" s="73"/>
      <c r="HMT64" s="73"/>
      <c r="HMU64" s="73"/>
      <c r="HMV64" s="73"/>
      <c r="HMW64" s="73"/>
      <c r="HMX64" s="73"/>
      <c r="HMY64" s="73"/>
      <c r="HMZ64" s="73"/>
      <c r="HNA64" s="73"/>
      <c r="HNB64" s="73"/>
      <c r="HNC64" s="73"/>
      <c r="HND64" s="73"/>
      <c r="HNE64" s="73"/>
      <c r="HNF64" s="73"/>
      <c r="HNG64" s="73"/>
      <c r="HNH64" s="73"/>
      <c r="HNI64" s="73"/>
      <c r="HNJ64" s="73"/>
      <c r="HNK64" s="73"/>
      <c r="HNL64" s="73"/>
      <c r="HNM64" s="73"/>
      <c r="HNN64" s="73"/>
      <c r="HNO64" s="73"/>
      <c r="HNP64" s="73"/>
      <c r="HNQ64" s="73"/>
      <c r="HNR64" s="73"/>
      <c r="HNS64" s="73"/>
      <c r="HNT64" s="73"/>
      <c r="HNU64" s="73"/>
      <c r="HNV64" s="73"/>
      <c r="HNW64" s="73"/>
      <c r="HNX64" s="73"/>
      <c r="HNY64" s="73"/>
      <c r="HNZ64" s="73"/>
      <c r="HOA64" s="73"/>
      <c r="HOB64" s="73"/>
      <c r="HOC64" s="73"/>
      <c r="HOD64" s="73"/>
      <c r="HOE64" s="73"/>
      <c r="HOF64" s="73"/>
      <c r="HOG64" s="73"/>
      <c r="HOH64" s="73"/>
      <c r="HOI64" s="73"/>
      <c r="HOJ64" s="73"/>
      <c r="HOK64" s="73"/>
      <c r="HOL64" s="73"/>
      <c r="HOM64" s="73"/>
      <c r="HON64" s="73"/>
      <c r="HOO64" s="73"/>
      <c r="HOP64" s="73"/>
      <c r="HOQ64" s="73"/>
      <c r="HOR64" s="73"/>
      <c r="HOS64" s="73"/>
      <c r="HOT64" s="73"/>
      <c r="HOU64" s="73"/>
      <c r="HOV64" s="73"/>
      <c r="HOW64" s="73"/>
      <c r="HOX64" s="73"/>
      <c r="HOY64" s="73"/>
      <c r="HOZ64" s="73"/>
      <c r="HPA64" s="73"/>
      <c r="HPB64" s="73"/>
      <c r="HPC64" s="73"/>
      <c r="HPD64" s="73"/>
      <c r="HPE64" s="73"/>
      <c r="HPF64" s="73"/>
      <c r="HPG64" s="73"/>
      <c r="HPH64" s="73"/>
      <c r="HPI64" s="73"/>
      <c r="HPJ64" s="73"/>
      <c r="HPK64" s="73"/>
      <c r="HPL64" s="73"/>
      <c r="HPM64" s="73"/>
      <c r="HPN64" s="73"/>
      <c r="HPO64" s="73"/>
      <c r="HPP64" s="73"/>
      <c r="HPQ64" s="73"/>
      <c r="HPR64" s="73"/>
      <c r="HPS64" s="73"/>
      <c r="HPT64" s="73"/>
      <c r="HPU64" s="73"/>
      <c r="HPV64" s="73"/>
      <c r="HPW64" s="73"/>
      <c r="HPX64" s="73"/>
      <c r="HPY64" s="73"/>
      <c r="HPZ64" s="73"/>
      <c r="HQA64" s="73"/>
      <c r="HQB64" s="73"/>
      <c r="HQC64" s="73"/>
      <c r="HQD64" s="73"/>
      <c r="HQE64" s="73"/>
      <c r="HQF64" s="73"/>
      <c r="HQG64" s="73"/>
      <c r="HQH64" s="73"/>
      <c r="HQI64" s="73"/>
      <c r="HQJ64" s="73"/>
      <c r="HQK64" s="73"/>
      <c r="HQL64" s="73"/>
      <c r="HQM64" s="73"/>
      <c r="HQN64" s="73"/>
      <c r="HQO64" s="73"/>
      <c r="HQP64" s="73"/>
      <c r="HQQ64" s="73"/>
      <c r="HQR64" s="73"/>
      <c r="HQS64" s="73"/>
      <c r="HQT64" s="73"/>
      <c r="HQU64" s="73"/>
      <c r="HQV64" s="73"/>
      <c r="HQW64" s="73"/>
      <c r="HQX64" s="73"/>
      <c r="HQY64" s="73"/>
      <c r="HQZ64" s="73"/>
      <c r="HRA64" s="73"/>
      <c r="HRB64" s="73"/>
      <c r="HRC64" s="73"/>
      <c r="HRD64" s="73"/>
      <c r="HRE64" s="73"/>
      <c r="HRF64" s="73"/>
      <c r="HRG64" s="73"/>
      <c r="HRH64" s="73"/>
      <c r="HRI64" s="73"/>
      <c r="HRJ64" s="73"/>
      <c r="HRK64" s="73"/>
      <c r="HRL64" s="73"/>
      <c r="HRM64" s="73"/>
      <c r="HRN64" s="73"/>
      <c r="HRO64" s="73"/>
      <c r="HRP64" s="73"/>
      <c r="HRQ64" s="73"/>
      <c r="HRR64" s="73"/>
      <c r="HRS64" s="73"/>
      <c r="HRT64" s="73"/>
      <c r="HRU64" s="73"/>
      <c r="HRV64" s="73"/>
      <c r="HRW64" s="73"/>
      <c r="HRX64" s="73"/>
      <c r="HRY64" s="73"/>
      <c r="HRZ64" s="73"/>
      <c r="HSA64" s="73"/>
      <c r="HSB64" s="73"/>
      <c r="HSC64" s="73"/>
      <c r="HSD64" s="73"/>
      <c r="HSE64" s="73"/>
      <c r="HSF64" s="73"/>
      <c r="HSG64" s="73"/>
      <c r="HSH64" s="73"/>
      <c r="HSI64" s="73"/>
      <c r="HSJ64" s="73"/>
      <c r="HSK64" s="73"/>
      <c r="HSL64" s="73"/>
      <c r="HSM64" s="73"/>
      <c r="HSN64" s="73"/>
      <c r="HSO64" s="73"/>
      <c r="HSP64" s="73"/>
      <c r="HSQ64" s="73"/>
      <c r="HSR64" s="73"/>
      <c r="HSS64" s="73"/>
      <c r="HST64" s="73"/>
      <c r="HSU64" s="73"/>
      <c r="HSV64" s="73"/>
      <c r="HSW64" s="73"/>
      <c r="HSX64" s="73"/>
      <c r="HSY64" s="73"/>
      <c r="HSZ64" s="73"/>
      <c r="HTA64" s="73"/>
      <c r="HTB64" s="73"/>
      <c r="HTC64" s="73"/>
      <c r="HTD64" s="73"/>
      <c r="HTE64" s="73"/>
      <c r="HTF64" s="73"/>
      <c r="HTG64" s="73"/>
      <c r="HTH64" s="73"/>
      <c r="HTI64" s="73"/>
      <c r="HTJ64" s="73"/>
      <c r="HTK64" s="73"/>
      <c r="HTL64" s="73"/>
      <c r="HTM64" s="73"/>
      <c r="HTN64" s="73"/>
      <c r="HTO64" s="73"/>
      <c r="HTP64" s="73"/>
      <c r="HTQ64" s="73"/>
      <c r="HTR64" s="73"/>
      <c r="HTS64" s="73"/>
      <c r="HTT64" s="73"/>
      <c r="HTU64" s="73"/>
      <c r="HTV64" s="73"/>
      <c r="HTW64" s="73"/>
      <c r="HTX64" s="73"/>
      <c r="HTY64" s="73"/>
      <c r="HTZ64" s="73"/>
      <c r="HUA64" s="73"/>
      <c r="HUB64" s="73"/>
      <c r="HUC64" s="73"/>
      <c r="HUD64" s="73"/>
      <c r="HUE64" s="73"/>
      <c r="HUF64" s="73"/>
      <c r="HUG64" s="73"/>
      <c r="HUH64" s="73"/>
      <c r="HUI64" s="73"/>
      <c r="HUJ64" s="73"/>
      <c r="HUK64" s="73"/>
      <c r="HUL64" s="73"/>
      <c r="HUM64" s="73"/>
      <c r="HUN64" s="73"/>
      <c r="HUO64" s="73"/>
      <c r="HUP64" s="73"/>
      <c r="HUQ64" s="73"/>
      <c r="HUR64" s="73"/>
      <c r="HUS64" s="73"/>
      <c r="HUT64" s="73"/>
      <c r="HUU64" s="73"/>
      <c r="HUV64" s="73"/>
      <c r="HUW64" s="73"/>
      <c r="HUX64" s="73"/>
      <c r="HUY64" s="73"/>
      <c r="HUZ64" s="73"/>
      <c r="HVA64" s="73"/>
      <c r="HVB64" s="73"/>
      <c r="HVC64" s="73"/>
      <c r="HVD64" s="73"/>
      <c r="HVE64" s="73"/>
      <c r="HVF64" s="73"/>
      <c r="HVG64" s="73"/>
      <c r="HVH64" s="73"/>
      <c r="HVI64" s="73"/>
      <c r="HVJ64" s="73"/>
      <c r="HVK64" s="73"/>
      <c r="HVL64" s="73"/>
      <c r="HVM64" s="73"/>
      <c r="HVN64" s="73"/>
      <c r="HVO64" s="73"/>
      <c r="HVP64" s="73"/>
      <c r="HVQ64" s="73"/>
      <c r="HVR64" s="73"/>
      <c r="HVS64" s="73"/>
      <c r="HVT64" s="73"/>
      <c r="HVU64" s="73"/>
      <c r="HVV64" s="73"/>
      <c r="HVW64" s="73"/>
      <c r="HVX64" s="73"/>
      <c r="HVY64" s="73"/>
      <c r="HVZ64" s="73"/>
      <c r="HWA64" s="73"/>
      <c r="HWB64" s="73"/>
      <c r="HWC64" s="73"/>
      <c r="HWD64" s="73"/>
      <c r="HWE64" s="73"/>
      <c r="HWF64" s="73"/>
      <c r="HWG64" s="73"/>
      <c r="HWH64" s="73"/>
      <c r="HWI64" s="73"/>
      <c r="HWJ64" s="73"/>
      <c r="HWK64" s="73"/>
      <c r="HWL64" s="73"/>
      <c r="HWM64" s="73"/>
      <c r="HWN64" s="73"/>
      <c r="HWO64" s="73"/>
      <c r="HWP64" s="73"/>
      <c r="HWQ64" s="73"/>
      <c r="HWR64" s="73"/>
      <c r="HWS64" s="73"/>
      <c r="HWT64" s="73"/>
      <c r="HWU64" s="73"/>
      <c r="HWV64" s="73"/>
      <c r="HWW64" s="73"/>
      <c r="HWX64" s="73"/>
      <c r="HWY64" s="73"/>
      <c r="HWZ64" s="73"/>
      <c r="HXA64" s="73"/>
      <c r="HXB64" s="73"/>
      <c r="HXC64" s="73"/>
      <c r="HXD64" s="73"/>
      <c r="HXE64" s="73"/>
      <c r="HXF64" s="73"/>
      <c r="HXG64" s="73"/>
      <c r="HXH64" s="73"/>
      <c r="HXI64" s="73"/>
      <c r="HXJ64" s="73"/>
      <c r="HXK64" s="73"/>
      <c r="HXL64" s="73"/>
      <c r="HXM64" s="73"/>
      <c r="HXN64" s="73"/>
      <c r="HXO64" s="73"/>
      <c r="HXP64" s="73"/>
      <c r="HXQ64" s="73"/>
      <c r="HXR64" s="73"/>
      <c r="HXS64" s="73"/>
      <c r="HXT64" s="73"/>
      <c r="HXU64" s="73"/>
      <c r="HXV64" s="73"/>
      <c r="HXW64" s="73"/>
      <c r="HXX64" s="73"/>
      <c r="HXY64" s="73"/>
      <c r="HXZ64" s="73"/>
      <c r="HYA64" s="73"/>
      <c r="HYB64" s="73"/>
      <c r="HYC64" s="73"/>
      <c r="HYD64" s="73"/>
      <c r="HYE64" s="73"/>
      <c r="HYF64" s="73"/>
      <c r="HYG64" s="73"/>
      <c r="HYH64" s="73"/>
      <c r="HYI64" s="73"/>
      <c r="HYJ64" s="73"/>
      <c r="HYK64" s="73"/>
      <c r="HYL64" s="73"/>
      <c r="HYM64" s="73"/>
      <c r="HYN64" s="73"/>
      <c r="HYO64" s="73"/>
      <c r="HYP64" s="73"/>
      <c r="HYQ64" s="73"/>
      <c r="HYR64" s="73"/>
      <c r="HYS64" s="73"/>
      <c r="HYT64" s="73"/>
      <c r="HYU64" s="73"/>
      <c r="HYV64" s="73"/>
      <c r="HYW64" s="73"/>
      <c r="HYX64" s="73"/>
      <c r="HYY64" s="73"/>
      <c r="HYZ64" s="73"/>
      <c r="HZA64" s="73"/>
      <c r="HZB64" s="73"/>
      <c r="HZC64" s="73"/>
      <c r="HZD64" s="73"/>
      <c r="HZE64" s="73"/>
      <c r="HZF64" s="73"/>
      <c r="HZG64" s="73"/>
      <c r="HZH64" s="73"/>
      <c r="HZI64" s="73"/>
      <c r="HZJ64" s="73"/>
      <c r="HZK64" s="73"/>
      <c r="HZL64" s="73"/>
      <c r="HZM64" s="73"/>
      <c r="HZN64" s="73"/>
      <c r="HZO64" s="73"/>
      <c r="HZP64" s="73"/>
      <c r="HZQ64" s="73"/>
      <c r="HZR64" s="73"/>
      <c r="HZS64" s="73"/>
      <c r="HZT64" s="73"/>
      <c r="HZU64" s="73"/>
      <c r="HZV64" s="73"/>
      <c r="HZW64" s="73"/>
      <c r="HZX64" s="73"/>
      <c r="HZY64" s="73"/>
      <c r="HZZ64" s="73"/>
      <c r="IAA64" s="73"/>
      <c r="IAB64" s="73"/>
      <c r="IAC64" s="73"/>
      <c r="IAD64" s="73"/>
      <c r="IAE64" s="73"/>
      <c r="IAF64" s="73"/>
      <c r="IAG64" s="73"/>
      <c r="IAH64" s="73"/>
      <c r="IAI64" s="73"/>
      <c r="IAJ64" s="73"/>
      <c r="IAK64" s="73"/>
      <c r="IAL64" s="73"/>
      <c r="IAM64" s="73"/>
      <c r="IAN64" s="73"/>
      <c r="IAO64" s="73"/>
      <c r="IAP64" s="73"/>
      <c r="IAQ64" s="73"/>
      <c r="IAR64" s="73"/>
      <c r="IAS64" s="73"/>
      <c r="IAT64" s="73"/>
      <c r="IAU64" s="73"/>
      <c r="IAV64" s="73"/>
      <c r="IAW64" s="73"/>
      <c r="IAX64" s="73"/>
      <c r="IAY64" s="73"/>
      <c r="IAZ64" s="73"/>
      <c r="IBA64" s="73"/>
      <c r="IBB64" s="73"/>
      <c r="IBC64" s="73"/>
      <c r="IBD64" s="73"/>
      <c r="IBE64" s="73"/>
      <c r="IBF64" s="73"/>
      <c r="IBG64" s="73"/>
      <c r="IBH64" s="73"/>
      <c r="IBI64" s="73"/>
      <c r="IBJ64" s="73"/>
      <c r="IBK64" s="73"/>
      <c r="IBL64" s="73"/>
      <c r="IBM64" s="73"/>
      <c r="IBN64" s="73"/>
      <c r="IBO64" s="73"/>
      <c r="IBP64" s="73"/>
      <c r="IBQ64" s="73"/>
      <c r="IBR64" s="73"/>
      <c r="IBS64" s="73"/>
      <c r="IBT64" s="73"/>
      <c r="IBU64" s="73"/>
      <c r="IBV64" s="73"/>
      <c r="IBW64" s="73"/>
      <c r="IBX64" s="73"/>
      <c r="IBY64" s="73"/>
      <c r="IBZ64" s="73"/>
      <c r="ICA64" s="73"/>
      <c r="ICB64" s="73"/>
      <c r="ICC64" s="73"/>
      <c r="ICD64" s="73"/>
      <c r="ICE64" s="73"/>
      <c r="ICF64" s="73"/>
      <c r="ICG64" s="73"/>
      <c r="ICH64" s="73"/>
      <c r="ICI64" s="73"/>
      <c r="ICJ64" s="73"/>
      <c r="ICK64" s="73"/>
      <c r="ICL64" s="73"/>
      <c r="ICM64" s="73"/>
      <c r="ICN64" s="73"/>
      <c r="ICO64" s="73"/>
      <c r="ICP64" s="73"/>
      <c r="ICQ64" s="73"/>
      <c r="ICR64" s="73"/>
      <c r="ICS64" s="73"/>
      <c r="ICT64" s="73"/>
      <c r="ICU64" s="73"/>
      <c r="ICV64" s="73"/>
      <c r="ICW64" s="73"/>
      <c r="ICX64" s="73"/>
      <c r="ICY64" s="73"/>
      <c r="ICZ64" s="73"/>
      <c r="IDA64" s="73"/>
      <c r="IDB64" s="73"/>
      <c r="IDC64" s="73"/>
      <c r="IDD64" s="73"/>
      <c r="IDE64" s="73"/>
      <c r="IDF64" s="73"/>
      <c r="IDG64" s="73"/>
      <c r="IDH64" s="73"/>
      <c r="IDI64" s="73"/>
      <c r="IDJ64" s="73"/>
      <c r="IDK64" s="73"/>
      <c r="IDL64" s="73"/>
      <c r="IDM64" s="73"/>
      <c r="IDN64" s="73"/>
      <c r="IDO64" s="73"/>
      <c r="IDP64" s="73"/>
      <c r="IDQ64" s="73"/>
      <c r="IDR64" s="73"/>
      <c r="IDS64" s="73"/>
      <c r="IDT64" s="73"/>
      <c r="IDU64" s="73"/>
      <c r="IDV64" s="73"/>
      <c r="IDW64" s="73"/>
      <c r="IDX64" s="73"/>
      <c r="IDY64" s="73"/>
      <c r="IDZ64" s="73"/>
      <c r="IEA64" s="73"/>
      <c r="IEB64" s="73"/>
      <c r="IEC64" s="73"/>
      <c r="IED64" s="73"/>
      <c r="IEE64" s="73"/>
      <c r="IEF64" s="73"/>
      <c r="IEG64" s="73"/>
      <c r="IEH64" s="73"/>
      <c r="IEI64" s="73"/>
      <c r="IEJ64" s="73"/>
      <c r="IEK64" s="73"/>
      <c r="IEL64" s="73"/>
      <c r="IEM64" s="73"/>
      <c r="IEN64" s="73"/>
      <c r="IEO64" s="73"/>
      <c r="IEP64" s="73"/>
      <c r="IEQ64" s="73"/>
      <c r="IER64" s="73"/>
      <c r="IES64" s="73"/>
      <c r="IET64" s="73"/>
      <c r="IEU64" s="73"/>
      <c r="IEV64" s="73"/>
      <c r="IEW64" s="73"/>
      <c r="IEX64" s="73"/>
      <c r="IEY64" s="73"/>
      <c r="IEZ64" s="73"/>
      <c r="IFA64" s="73"/>
      <c r="IFB64" s="73"/>
      <c r="IFC64" s="73"/>
      <c r="IFD64" s="73"/>
      <c r="IFE64" s="73"/>
      <c r="IFF64" s="73"/>
      <c r="IFG64" s="73"/>
      <c r="IFH64" s="73"/>
      <c r="IFI64" s="73"/>
      <c r="IFJ64" s="73"/>
      <c r="IFK64" s="73"/>
      <c r="IFL64" s="73"/>
      <c r="IFM64" s="73"/>
      <c r="IFN64" s="73"/>
      <c r="IFO64" s="73"/>
      <c r="IFP64" s="73"/>
      <c r="IFQ64" s="73"/>
      <c r="IFR64" s="73"/>
      <c r="IFS64" s="73"/>
      <c r="IFT64" s="73"/>
      <c r="IFU64" s="73"/>
      <c r="IFV64" s="73"/>
      <c r="IFW64" s="73"/>
      <c r="IFX64" s="73"/>
      <c r="IFY64" s="73"/>
      <c r="IFZ64" s="73"/>
      <c r="IGA64" s="73"/>
      <c r="IGB64" s="73"/>
      <c r="IGC64" s="73"/>
      <c r="IGD64" s="73"/>
      <c r="IGE64" s="73"/>
      <c r="IGF64" s="73"/>
      <c r="IGG64" s="73"/>
      <c r="IGH64" s="73"/>
      <c r="IGI64" s="73"/>
      <c r="IGJ64" s="73"/>
      <c r="IGK64" s="73"/>
      <c r="IGL64" s="73"/>
      <c r="IGM64" s="73"/>
      <c r="IGN64" s="73"/>
      <c r="IGO64" s="73"/>
      <c r="IGP64" s="73"/>
      <c r="IGQ64" s="73"/>
      <c r="IGR64" s="73"/>
      <c r="IGS64" s="73"/>
      <c r="IGT64" s="73"/>
      <c r="IGU64" s="73"/>
      <c r="IGV64" s="73"/>
      <c r="IGW64" s="73"/>
      <c r="IGX64" s="73"/>
      <c r="IGY64" s="73"/>
      <c r="IGZ64" s="73"/>
      <c r="IHA64" s="73"/>
      <c r="IHB64" s="73"/>
      <c r="IHC64" s="73"/>
      <c r="IHD64" s="73"/>
      <c r="IHE64" s="73"/>
      <c r="IHF64" s="73"/>
      <c r="IHG64" s="73"/>
      <c r="IHH64" s="73"/>
      <c r="IHI64" s="73"/>
      <c r="IHJ64" s="73"/>
      <c r="IHK64" s="73"/>
      <c r="IHL64" s="73"/>
      <c r="IHM64" s="73"/>
      <c r="IHN64" s="73"/>
      <c r="IHO64" s="73"/>
      <c r="IHP64" s="73"/>
      <c r="IHQ64" s="73"/>
      <c r="IHR64" s="73"/>
      <c r="IHS64" s="73"/>
      <c r="IHT64" s="73"/>
      <c r="IHU64" s="73"/>
      <c r="IHV64" s="73"/>
      <c r="IHW64" s="73"/>
      <c r="IHX64" s="73"/>
      <c r="IHY64" s="73"/>
      <c r="IHZ64" s="73"/>
      <c r="IIA64" s="73"/>
      <c r="IIB64" s="73"/>
      <c r="IIC64" s="73"/>
      <c r="IID64" s="73"/>
      <c r="IIE64" s="73"/>
      <c r="IIF64" s="73"/>
      <c r="IIG64" s="73"/>
      <c r="IIH64" s="73"/>
      <c r="III64" s="73"/>
      <c r="IIJ64" s="73"/>
      <c r="IIK64" s="73"/>
      <c r="IIL64" s="73"/>
      <c r="IIM64" s="73"/>
      <c r="IIN64" s="73"/>
      <c r="IIO64" s="73"/>
      <c r="IIP64" s="73"/>
      <c r="IIQ64" s="73"/>
      <c r="IIR64" s="73"/>
      <c r="IIS64" s="73"/>
      <c r="IIT64" s="73"/>
      <c r="IIU64" s="73"/>
      <c r="IIV64" s="73"/>
      <c r="IIW64" s="73"/>
      <c r="IIX64" s="73"/>
      <c r="IIY64" s="73"/>
      <c r="IIZ64" s="73"/>
      <c r="IJA64" s="73"/>
      <c r="IJB64" s="73"/>
      <c r="IJC64" s="73"/>
      <c r="IJD64" s="73"/>
      <c r="IJE64" s="73"/>
      <c r="IJF64" s="73"/>
      <c r="IJG64" s="73"/>
      <c r="IJH64" s="73"/>
      <c r="IJI64" s="73"/>
      <c r="IJJ64" s="73"/>
      <c r="IJK64" s="73"/>
      <c r="IJL64" s="73"/>
      <c r="IJM64" s="73"/>
      <c r="IJN64" s="73"/>
      <c r="IJO64" s="73"/>
      <c r="IJP64" s="73"/>
      <c r="IJQ64" s="73"/>
      <c r="IJR64" s="73"/>
      <c r="IJS64" s="73"/>
      <c r="IJT64" s="73"/>
      <c r="IJU64" s="73"/>
      <c r="IJV64" s="73"/>
      <c r="IJW64" s="73"/>
      <c r="IJX64" s="73"/>
      <c r="IJY64" s="73"/>
      <c r="IJZ64" s="73"/>
      <c r="IKA64" s="73"/>
      <c r="IKB64" s="73"/>
      <c r="IKC64" s="73"/>
      <c r="IKD64" s="73"/>
      <c r="IKE64" s="73"/>
      <c r="IKF64" s="73"/>
      <c r="IKG64" s="73"/>
      <c r="IKH64" s="73"/>
      <c r="IKI64" s="73"/>
      <c r="IKJ64" s="73"/>
      <c r="IKK64" s="73"/>
      <c r="IKL64" s="73"/>
      <c r="IKM64" s="73"/>
      <c r="IKN64" s="73"/>
      <c r="IKO64" s="73"/>
      <c r="IKP64" s="73"/>
      <c r="IKQ64" s="73"/>
      <c r="IKR64" s="73"/>
      <c r="IKS64" s="73"/>
      <c r="IKT64" s="73"/>
      <c r="IKU64" s="73"/>
      <c r="IKV64" s="73"/>
      <c r="IKW64" s="73"/>
      <c r="IKX64" s="73"/>
      <c r="IKY64" s="73"/>
      <c r="IKZ64" s="73"/>
      <c r="ILA64" s="73"/>
      <c r="ILB64" s="73"/>
      <c r="ILC64" s="73"/>
      <c r="ILD64" s="73"/>
      <c r="ILE64" s="73"/>
      <c r="ILF64" s="73"/>
      <c r="ILG64" s="73"/>
      <c r="ILH64" s="73"/>
      <c r="ILI64" s="73"/>
      <c r="ILJ64" s="73"/>
      <c r="ILK64" s="73"/>
      <c r="ILL64" s="73"/>
      <c r="ILM64" s="73"/>
      <c r="ILN64" s="73"/>
      <c r="ILO64" s="73"/>
      <c r="ILP64" s="73"/>
      <c r="ILQ64" s="73"/>
      <c r="ILR64" s="73"/>
      <c r="ILS64" s="73"/>
      <c r="ILT64" s="73"/>
      <c r="ILU64" s="73"/>
      <c r="ILV64" s="73"/>
      <c r="ILW64" s="73"/>
      <c r="ILX64" s="73"/>
      <c r="ILY64" s="73"/>
      <c r="ILZ64" s="73"/>
      <c r="IMA64" s="73"/>
      <c r="IMB64" s="73"/>
      <c r="IMC64" s="73"/>
      <c r="IMD64" s="73"/>
      <c r="IME64" s="73"/>
      <c r="IMF64" s="73"/>
      <c r="IMG64" s="73"/>
      <c r="IMH64" s="73"/>
      <c r="IMI64" s="73"/>
      <c r="IMJ64" s="73"/>
      <c r="IMK64" s="73"/>
      <c r="IML64" s="73"/>
      <c r="IMM64" s="73"/>
      <c r="IMN64" s="73"/>
      <c r="IMO64" s="73"/>
      <c r="IMP64" s="73"/>
      <c r="IMQ64" s="73"/>
      <c r="IMR64" s="73"/>
      <c r="IMS64" s="73"/>
      <c r="IMT64" s="73"/>
      <c r="IMU64" s="73"/>
      <c r="IMV64" s="73"/>
      <c r="IMW64" s="73"/>
      <c r="IMX64" s="73"/>
      <c r="IMY64" s="73"/>
      <c r="IMZ64" s="73"/>
      <c r="INA64" s="73"/>
      <c r="INB64" s="73"/>
      <c r="INC64" s="73"/>
      <c r="IND64" s="73"/>
      <c r="INE64" s="73"/>
      <c r="INF64" s="73"/>
      <c r="ING64" s="73"/>
      <c r="INH64" s="73"/>
      <c r="INI64" s="73"/>
      <c r="INJ64" s="73"/>
      <c r="INK64" s="73"/>
      <c r="INL64" s="73"/>
      <c r="INM64" s="73"/>
      <c r="INN64" s="73"/>
      <c r="INO64" s="73"/>
      <c r="INP64" s="73"/>
      <c r="INQ64" s="73"/>
      <c r="INR64" s="73"/>
      <c r="INS64" s="73"/>
      <c r="INT64" s="73"/>
      <c r="INU64" s="73"/>
      <c r="INV64" s="73"/>
      <c r="INW64" s="73"/>
      <c r="INX64" s="73"/>
      <c r="INY64" s="73"/>
      <c r="INZ64" s="73"/>
      <c r="IOA64" s="73"/>
      <c r="IOB64" s="73"/>
      <c r="IOC64" s="73"/>
      <c r="IOD64" s="73"/>
      <c r="IOE64" s="73"/>
      <c r="IOF64" s="73"/>
      <c r="IOG64" s="73"/>
      <c r="IOH64" s="73"/>
      <c r="IOI64" s="73"/>
      <c r="IOJ64" s="73"/>
      <c r="IOK64" s="73"/>
      <c r="IOL64" s="73"/>
      <c r="IOM64" s="73"/>
      <c r="ION64" s="73"/>
      <c r="IOO64" s="73"/>
      <c r="IOP64" s="73"/>
      <c r="IOQ64" s="73"/>
      <c r="IOR64" s="73"/>
      <c r="IOS64" s="73"/>
      <c r="IOT64" s="73"/>
      <c r="IOU64" s="73"/>
      <c r="IOV64" s="73"/>
      <c r="IOW64" s="73"/>
      <c r="IOX64" s="73"/>
      <c r="IOY64" s="73"/>
      <c r="IOZ64" s="73"/>
      <c r="IPA64" s="73"/>
      <c r="IPB64" s="73"/>
      <c r="IPC64" s="73"/>
      <c r="IPD64" s="73"/>
      <c r="IPE64" s="73"/>
      <c r="IPF64" s="73"/>
      <c r="IPG64" s="73"/>
      <c r="IPH64" s="73"/>
      <c r="IPI64" s="73"/>
      <c r="IPJ64" s="73"/>
      <c r="IPK64" s="73"/>
      <c r="IPL64" s="73"/>
      <c r="IPM64" s="73"/>
      <c r="IPN64" s="73"/>
      <c r="IPO64" s="73"/>
      <c r="IPP64" s="73"/>
      <c r="IPQ64" s="73"/>
      <c r="IPR64" s="73"/>
      <c r="IPS64" s="73"/>
      <c r="IPT64" s="73"/>
      <c r="IPU64" s="73"/>
      <c r="IPV64" s="73"/>
      <c r="IPW64" s="73"/>
      <c r="IPX64" s="73"/>
      <c r="IPY64" s="73"/>
      <c r="IPZ64" s="73"/>
      <c r="IQA64" s="73"/>
      <c r="IQB64" s="73"/>
      <c r="IQC64" s="73"/>
      <c r="IQD64" s="73"/>
      <c r="IQE64" s="73"/>
      <c r="IQF64" s="73"/>
      <c r="IQG64" s="73"/>
      <c r="IQH64" s="73"/>
      <c r="IQI64" s="73"/>
      <c r="IQJ64" s="73"/>
      <c r="IQK64" s="73"/>
      <c r="IQL64" s="73"/>
      <c r="IQM64" s="73"/>
      <c r="IQN64" s="73"/>
      <c r="IQO64" s="73"/>
      <c r="IQP64" s="73"/>
      <c r="IQQ64" s="73"/>
      <c r="IQR64" s="73"/>
      <c r="IQS64" s="73"/>
      <c r="IQT64" s="73"/>
      <c r="IQU64" s="73"/>
      <c r="IQV64" s="73"/>
      <c r="IQW64" s="73"/>
      <c r="IQX64" s="73"/>
      <c r="IQY64" s="73"/>
      <c r="IQZ64" s="73"/>
      <c r="IRA64" s="73"/>
      <c r="IRB64" s="73"/>
      <c r="IRC64" s="73"/>
      <c r="IRD64" s="73"/>
      <c r="IRE64" s="73"/>
      <c r="IRF64" s="73"/>
      <c r="IRG64" s="73"/>
      <c r="IRH64" s="73"/>
      <c r="IRI64" s="73"/>
      <c r="IRJ64" s="73"/>
      <c r="IRK64" s="73"/>
      <c r="IRL64" s="73"/>
      <c r="IRM64" s="73"/>
      <c r="IRN64" s="73"/>
      <c r="IRO64" s="73"/>
      <c r="IRP64" s="73"/>
      <c r="IRQ64" s="73"/>
      <c r="IRR64" s="73"/>
      <c r="IRS64" s="73"/>
      <c r="IRT64" s="73"/>
      <c r="IRU64" s="73"/>
      <c r="IRV64" s="73"/>
      <c r="IRW64" s="73"/>
      <c r="IRX64" s="73"/>
      <c r="IRY64" s="73"/>
      <c r="IRZ64" s="73"/>
      <c r="ISA64" s="73"/>
      <c r="ISB64" s="73"/>
      <c r="ISC64" s="73"/>
      <c r="ISD64" s="73"/>
      <c r="ISE64" s="73"/>
      <c r="ISF64" s="73"/>
      <c r="ISG64" s="73"/>
      <c r="ISH64" s="73"/>
      <c r="ISI64" s="73"/>
      <c r="ISJ64" s="73"/>
      <c r="ISK64" s="73"/>
      <c r="ISL64" s="73"/>
      <c r="ISM64" s="73"/>
      <c r="ISN64" s="73"/>
      <c r="ISO64" s="73"/>
      <c r="ISP64" s="73"/>
      <c r="ISQ64" s="73"/>
      <c r="ISR64" s="73"/>
      <c r="ISS64" s="73"/>
      <c r="IST64" s="73"/>
      <c r="ISU64" s="73"/>
      <c r="ISV64" s="73"/>
      <c r="ISW64" s="73"/>
      <c r="ISX64" s="73"/>
      <c r="ISY64" s="73"/>
      <c r="ISZ64" s="73"/>
      <c r="ITA64" s="73"/>
      <c r="ITB64" s="73"/>
      <c r="ITC64" s="73"/>
      <c r="ITD64" s="73"/>
      <c r="ITE64" s="73"/>
      <c r="ITF64" s="73"/>
      <c r="ITG64" s="73"/>
      <c r="ITH64" s="73"/>
      <c r="ITI64" s="73"/>
      <c r="ITJ64" s="73"/>
      <c r="ITK64" s="73"/>
      <c r="ITL64" s="73"/>
      <c r="ITM64" s="73"/>
      <c r="ITN64" s="73"/>
      <c r="ITO64" s="73"/>
      <c r="ITP64" s="73"/>
      <c r="ITQ64" s="73"/>
      <c r="ITR64" s="73"/>
      <c r="ITS64" s="73"/>
      <c r="ITT64" s="73"/>
      <c r="ITU64" s="73"/>
      <c r="ITV64" s="73"/>
      <c r="ITW64" s="73"/>
      <c r="ITX64" s="73"/>
      <c r="ITY64" s="73"/>
      <c r="ITZ64" s="73"/>
      <c r="IUA64" s="73"/>
      <c r="IUB64" s="73"/>
      <c r="IUC64" s="73"/>
      <c r="IUD64" s="73"/>
      <c r="IUE64" s="73"/>
      <c r="IUF64" s="73"/>
      <c r="IUG64" s="73"/>
      <c r="IUH64" s="73"/>
      <c r="IUI64" s="73"/>
      <c r="IUJ64" s="73"/>
      <c r="IUK64" s="73"/>
      <c r="IUL64" s="73"/>
      <c r="IUM64" s="73"/>
      <c r="IUN64" s="73"/>
      <c r="IUO64" s="73"/>
      <c r="IUP64" s="73"/>
      <c r="IUQ64" s="73"/>
      <c r="IUR64" s="73"/>
      <c r="IUS64" s="73"/>
      <c r="IUT64" s="73"/>
      <c r="IUU64" s="73"/>
      <c r="IUV64" s="73"/>
      <c r="IUW64" s="73"/>
      <c r="IUX64" s="73"/>
      <c r="IUY64" s="73"/>
      <c r="IUZ64" s="73"/>
      <c r="IVA64" s="73"/>
      <c r="IVB64" s="73"/>
      <c r="IVC64" s="73"/>
      <c r="IVD64" s="73"/>
      <c r="IVE64" s="73"/>
      <c r="IVF64" s="73"/>
      <c r="IVG64" s="73"/>
      <c r="IVH64" s="73"/>
      <c r="IVI64" s="73"/>
      <c r="IVJ64" s="73"/>
      <c r="IVK64" s="73"/>
      <c r="IVL64" s="73"/>
      <c r="IVM64" s="73"/>
      <c r="IVN64" s="73"/>
      <c r="IVO64" s="73"/>
      <c r="IVP64" s="73"/>
      <c r="IVQ64" s="73"/>
      <c r="IVR64" s="73"/>
      <c r="IVS64" s="73"/>
      <c r="IVT64" s="73"/>
      <c r="IVU64" s="73"/>
      <c r="IVV64" s="73"/>
      <c r="IVW64" s="73"/>
      <c r="IVX64" s="73"/>
      <c r="IVY64" s="73"/>
      <c r="IVZ64" s="73"/>
      <c r="IWA64" s="73"/>
      <c r="IWB64" s="73"/>
      <c r="IWC64" s="73"/>
      <c r="IWD64" s="73"/>
      <c r="IWE64" s="73"/>
      <c r="IWF64" s="73"/>
      <c r="IWG64" s="73"/>
      <c r="IWH64" s="73"/>
      <c r="IWI64" s="73"/>
      <c r="IWJ64" s="73"/>
      <c r="IWK64" s="73"/>
      <c r="IWL64" s="73"/>
      <c r="IWM64" s="73"/>
      <c r="IWN64" s="73"/>
      <c r="IWO64" s="73"/>
      <c r="IWP64" s="73"/>
      <c r="IWQ64" s="73"/>
      <c r="IWR64" s="73"/>
      <c r="IWS64" s="73"/>
      <c r="IWT64" s="73"/>
      <c r="IWU64" s="73"/>
      <c r="IWV64" s="73"/>
      <c r="IWW64" s="73"/>
      <c r="IWX64" s="73"/>
      <c r="IWY64" s="73"/>
      <c r="IWZ64" s="73"/>
      <c r="IXA64" s="73"/>
      <c r="IXB64" s="73"/>
      <c r="IXC64" s="73"/>
      <c r="IXD64" s="73"/>
      <c r="IXE64" s="73"/>
      <c r="IXF64" s="73"/>
      <c r="IXG64" s="73"/>
      <c r="IXH64" s="73"/>
      <c r="IXI64" s="73"/>
      <c r="IXJ64" s="73"/>
      <c r="IXK64" s="73"/>
      <c r="IXL64" s="73"/>
      <c r="IXM64" s="73"/>
      <c r="IXN64" s="73"/>
      <c r="IXO64" s="73"/>
      <c r="IXP64" s="73"/>
      <c r="IXQ64" s="73"/>
      <c r="IXR64" s="73"/>
      <c r="IXS64" s="73"/>
      <c r="IXT64" s="73"/>
      <c r="IXU64" s="73"/>
      <c r="IXV64" s="73"/>
      <c r="IXW64" s="73"/>
      <c r="IXX64" s="73"/>
      <c r="IXY64" s="73"/>
      <c r="IXZ64" s="73"/>
      <c r="IYA64" s="73"/>
      <c r="IYB64" s="73"/>
      <c r="IYC64" s="73"/>
      <c r="IYD64" s="73"/>
      <c r="IYE64" s="73"/>
      <c r="IYF64" s="73"/>
      <c r="IYG64" s="73"/>
      <c r="IYH64" s="73"/>
      <c r="IYI64" s="73"/>
      <c r="IYJ64" s="73"/>
      <c r="IYK64" s="73"/>
      <c r="IYL64" s="73"/>
      <c r="IYM64" s="73"/>
      <c r="IYN64" s="73"/>
      <c r="IYO64" s="73"/>
      <c r="IYP64" s="73"/>
      <c r="IYQ64" s="73"/>
      <c r="IYR64" s="73"/>
      <c r="IYS64" s="73"/>
      <c r="IYT64" s="73"/>
      <c r="IYU64" s="73"/>
      <c r="IYV64" s="73"/>
      <c r="IYW64" s="73"/>
      <c r="IYX64" s="73"/>
      <c r="IYY64" s="73"/>
      <c r="IYZ64" s="73"/>
      <c r="IZA64" s="73"/>
      <c r="IZB64" s="73"/>
      <c r="IZC64" s="73"/>
      <c r="IZD64" s="73"/>
      <c r="IZE64" s="73"/>
      <c r="IZF64" s="73"/>
      <c r="IZG64" s="73"/>
      <c r="IZH64" s="73"/>
      <c r="IZI64" s="73"/>
      <c r="IZJ64" s="73"/>
      <c r="IZK64" s="73"/>
      <c r="IZL64" s="73"/>
      <c r="IZM64" s="73"/>
      <c r="IZN64" s="73"/>
      <c r="IZO64" s="73"/>
      <c r="IZP64" s="73"/>
      <c r="IZQ64" s="73"/>
      <c r="IZR64" s="73"/>
      <c r="IZS64" s="73"/>
      <c r="IZT64" s="73"/>
      <c r="IZU64" s="73"/>
      <c r="IZV64" s="73"/>
      <c r="IZW64" s="73"/>
      <c r="IZX64" s="73"/>
      <c r="IZY64" s="73"/>
      <c r="IZZ64" s="73"/>
      <c r="JAA64" s="73"/>
      <c r="JAB64" s="73"/>
      <c r="JAC64" s="73"/>
      <c r="JAD64" s="73"/>
      <c r="JAE64" s="73"/>
      <c r="JAF64" s="73"/>
      <c r="JAG64" s="73"/>
      <c r="JAH64" s="73"/>
      <c r="JAI64" s="73"/>
      <c r="JAJ64" s="73"/>
      <c r="JAK64" s="73"/>
      <c r="JAL64" s="73"/>
      <c r="JAM64" s="73"/>
      <c r="JAN64" s="73"/>
      <c r="JAO64" s="73"/>
      <c r="JAP64" s="73"/>
      <c r="JAQ64" s="73"/>
      <c r="JAR64" s="73"/>
      <c r="JAS64" s="73"/>
      <c r="JAT64" s="73"/>
      <c r="JAU64" s="73"/>
      <c r="JAV64" s="73"/>
      <c r="JAW64" s="73"/>
      <c r="JAX64" s="73"/>
      <c r="JAY64" s="73"/>
      <c r="JAZ64" s="73"/>
      <c r="JBA64" s="73"/>
      <c r="JBB64" s="73"/>
      <c r="JBC64" s="73"/>
      <c r="JBD64" s="73"/>
      <c r="JBE64" s="73"/>
      <c r="JBF64" s="73"/>
      <c r="JBG64" s="73"/>
      <c r="JBH64" s="73"/>
      <c r="JBI64" s="73"/>
      <c r="JBJ64" s="73"/>
      <c r="JBK64" s="73"/>
      <c r="JBL64" s="73"/>
      <c r="JBM64" s="73"/>
      <c r="JBN64" s="73"/>
      <c r="JBO64" s="73"/>
      <c r="JBP64" s="73"/>
      <c r="JBQ64" s="73"/>
      <c r="JBR64" s="73"/>
      <c r="JBS64" s="73"/>
      <c r="JBT64" s="73"/>
      <c r="JBU64" s="73"/>
      <c r="JBV64" s="73"/>
      <c r="JBW64" s="73"/>
      <c r="JBX64" s="73"/>
      <c r="JBY64" s="73"/>
      <c r="JBZ64" s="73"/>
      <c r="JCA64" s="73"/>
      <c r="JCB64" s="73"/>
      <c r="JCC64" s="73"/>
      <c r="JCD64" s="73"/>
      <c r="JCE64" s="73"/>
      <c r="JCF64" s="73"/>
      <c r="JCG64" s="73"/>
      <c r="JCH64" s="73"/>
      <c r="JCI64" s="73"/>
      <c r="JCJ64" s="73"/>
      <c r="JCK64" s="73"/>
      <c r="JCL64" s="73"/>
      <c r="JCM64" s="73"/>
      <c r="JCN64" s="73"/>
      <c r="JCO64" s="73"/>
      <c r="JCP64" s="73"/>
      <c r="JCQ64" s="73"/>
      <c r="JCR64" s="73"/>
      <c r="JCS64" s="73"/>
      <c r="JCT64" s="73"/>
      <c r="JCU64" s="73"/>
      <c r="JCV64" s="73"/>
      <c r="JCW64" s="73"/>
      <c r="JCX64" s="73"/>
      <c r="JCY64" s="73"/>
      <c r="JCZ64" s="73"/>
      <c r="JDA64" s="73"/>
      <c r="JDB64" s="73"/>
      <c r="JDC64" s="73"/>
      <c r="JDD64" s="73"/>
      <c r="JDE64" s="73"/>
      <c r="JDF64" s="73"/>
      <c r="JDG64" s="73"/>
      <c r="JDH64" s="73"/>
      <c r="JDI64" s="73"/>
      <c r="JDJ64" s="73"/>
      <c r="JDK64" s="73"/>
      <c r="JDL64" s="73"/>
      <c r="JDM64" s="73"/>
      <c r="JDN64" s="73"/>
      <c r="JDO64" s="73"/>
      <c r="JDP64" s="73"/>
      <c r="JDQ64" s="73"/>
      <c r="JDR64" s="73"/>
      <c r="JDS64" s="73"/>
      <c r="JDT64" s="73"/>
      <c r="JDU64" s="73"/>
      <c r="JDV64" s="73"/>
      <c r="JDW64" s="73"/>
      <c r="JDX64" s="73"/>
      <c r="JDY64" s="73"/>
      <c r="JDZ64" s="73"/>
      <c r="JEA64" s="73"/>
      <c r="JEB64" s="73"/>
      <c r="JEC64" s="73"/>
      <c r="JED64" s="73"/>
      <c r="JEE64" s="73"/>
      <c r="JEF64" s="73"/>
      <c r="JEG64" s="73"/>
      <c r="JEH64" s="73"/>
      <c r="JEI64" s="73"/>
      <c r="JEJ64" s="73"/>
      <c r="JEK64" s="73"/>
      <c r="JEL64" s="73"/>
      <c r="JEM64" s="73"/>
      <c r="JEN64" s="73"/>
      <c r="JEO64" s="73"/>
      <c r="JEP64" s="73"/>
      <c r="JEQ64" s="73"/>
      <c r="JER64" s="73"/>
      <c r="JES64" s="73"/>
      <c r="JET64" s="73"/>
      <c r="JEU64" s="73"/>
      <c r="JEV64" s="73"/>
      <c r="JEW64" s="73"/>
      <c r="JEX64" s="73"/>
      <c r="JEY64" s="73"/>
      <c r="JEZ64" s="73"/>
      <c r="JFA64" s="73"/>
      <c r="JFB64" s="73"/>
      <c r="JFC64" s="73"/>
      <c r="JFD64" s="73"/>
      <c r="JFE64" s="73"/>
      <c r="JFF64" s="73"/>
      <c r="JFG64" s="73"/>
      <c r="JFH64" s="73"/>
      <c r="JFI64" s="73"/>
      <c r="JFJ64" s="73"/>
      <c r="JFK64" s="73"/>
      <c r="JFL64" s="73"/>
      <c r="JFM64" s="73"/>
      <c r="JFN64" s="73"/>
      <c r="JFO64" s="73"/>
      <c r="JFP64" s="73"/>
      <c r="JFQ64" s="73"/>
      <c r="JFR64" s="73"/>
      <c r="JFS64" s="73"/>
      <c r="JFT64" s="73"/>
      <c r="JFU64" s="73"/>
      <c r="JFV64" s="73"/>
      <c r="JFW64" s="73"/>
      <c r="JFX64" s="73"/>
      <c r="JFY64" s="73"/>
      <c r="JFZ64" s="73"/>
      <c r="JGA64" s="73"/>
      <c r="JGB64" s="73"/>
      <c r="JGC64" s="73"/>
      <c r="JGD64" s="73"/>
      <c r="JGE64" s="73"/>
      <c r="JGF64" s="73"/>
      <c r="JGG64" s="73"/>
      <c r="JGH64" s="73"/>
      <c r="JGI64" s="73"/>
      <c r="JGJ64" s="73"/>
      <c r="JGK64" s="73"/>
      <c r="JGL64" s="73"/>
      <c r="JGM64" s="73"/>
      <c r="JGN64" s="73"/>
      <c r="JGO64" s="73"/>
      <c r="JGP64" s="73"/>
      <c r="JGQ64" s="73"/>
      <c r="JGR64" s="73"/>
      <c r="JGS64" s="73"/>
      <c r="JGT64" s="73"/>
      <c r="JGU64" s="73"/>
      <c r="JGV64" s="73"/>
      <c r="JGW64" s="73"/>
      <c r="JGX64" s="73"/>
      <c r="JGY64" s="73"/>
      <c r="JGZ64" s="73"/>
      <c r="JHA64" s="73"/>
      <c r="JHB64" s="73"/>
      <c r="JHC64" s="73"/>
      <c r="JHD64" s="73"/>
      <c r="JHE64" s="73"/>
      <c r="JHF64" s="73"/>
      <c r="JHG64" s="73"/>
      <c r="JHH64" s="73"/>
      <c r="JHI64" s="73"/>
      <c r="JHJ64" s="73"/>
      <c r="JHK64" s="73"/>
      <c r="JHL64" s="73"/>
      <c r="JHM64" s="73"/>
      <c r="JHN64" s="73"/>
      <c r="JHO64" s="73"/>
      <c r="JHP64" s="73"/>
      <c r="JHQ64" s="73"/>
      <c r="JHR64" s="73"/>
      <c r="JHS64" s="73"/>
      <c r="JHT64" s="73"/>
      <c r="JHU64" s="73"/>
      <c r="JHV64" s="73"/>
      <c r="JHW64" s="73"/>
      <c r="JHX64" s="73"/>
      <c r="JHY64" s="73"/>
      <c r="JHZ64" s="73"/>
      <c r="JIA64" s="73"/>
      <c r="JIB64" s="73"/>
      <c r="JIC64" s="73"/>
      <c r="JID64" s="73"/>
      <c r="JIE64" s="73"/>
      <c r="JIF64" s="73"/>
      <c r="JIG64" s="73"/>
      <c r="JIH64" s="73"/>
      <c r="JII64" s="73"/>
      <c r="JIJ64" s="73"/>
      <c r="JIK64" s="73"/>
      <c r="JIL64" s="73"/>
      <c r="JIM64" s="73"/>
      <c r="JIN64" s="73"/>
      <c r="JIO64" s="73"/>
      <c r="JIP64" s="73"/>
      <c r="JIQ64" s="73"/>
      <c r="JIR64" s="73"/>
      <c r="JIS64" s="73"/>
      <c r="JIT64" s="73"/>
      <c r="JIU64" s="73"/>
      <c r="JIV64" s="73"/>
      <c r="JIW64" s="73"/>
      <c r="JIX64" s="73"/>
      <c r="JIY64" s="73"/>
      <c r="JIZ64" s="73"/>
      <c r="JJA64" s="73"/>
      <c r="JJB64" s="73"/>
      <c r="JJC64" s="73"/>
      <c r="JJD64" s="73"/>
      <c r="JJE64" s="73"/>
      <c r="JJF64" s="73"/>
      <c r="JJG64" s="73"/>
      <c r="JJH64" s="73"/>
      <c r="JJI64" s="73"/>
      <c r="JJJ64" s="73"/>
      <c r="JJK64" s="73"/>
      <c r="JJL64" s="73"/>
      <c r="JJM64" s="73"/>
      <c r="JJN64" s="73"/>
      <c r="JJO64" s="73"/>
      <c r="JJP64" s="73"/>
      <c r="JJQ64" s="73"/>
      <c r="JJR64" s="73"/>
      <c r="JJS64" s="73"/>
      <c r="JJT64" s="73"/>
      <c r="JJU64" s="73"/>
      <c r="JJV64" s="73"/>
      <c r="JJW64" s="73"/>
      <c r="JJX64" s="73"/>
      <c r="JJY64" s="73"/>
      <c r="JJZ64" s="73"/>
      <c r="JKA64" s="73"/>
      <c r="JKB64" s="73"/>
      <c r="JKC64" s="73"/>
      <c r="JKD64" s="73"/>
      <c r="JKE64" s="73"/>
      <c r="JKF64" s="73"/>
      <c r="JKG64" s="73"/>
      <c r="JKH64" s="73"/>
      <c r="JKI64" s="73"/>
      <c r="JKJ64" s="73"/>
      <c r="JKK64" s="73"/>
      <c r="JKL64" s="73"/>
      <c r="JKM64" s="73"/>
      <c r="JKN64" s="73"/>
      <c r="JKO64" s="73"/>
      <c r="JKP64" s="73"/>
      <c r="JKQ64" s="73"/>
      <c r="JKR64" s="73"/>
      <c r="JKS64" s="73"/>
      <c r="JKT64" s="73"/>
      <c r="JKU64" s="73"/>
      <c r="JKV64" s="73"/>
      <c r="JKW64" s="73"/>
      <c r="JKX64" s="73"/>
      <c r="JKY64" s="73"/>
      <c r="JKZ64" s="73"/>
      <c r="JLA64" s="73"/>
      <c r="JLB64" s="73"/>
      <c r="JLC64" s="73"/>
      <c r="JLD64" s="73"/>
      <c r="JLE64" s="73"/>
      <c r="JLF64" s="73"/>
      <c r="JLG64" s="73"/>
      <c r="JLH64" s="73"/>
      <c r="JLI64" s="73"/>
      <c r="JLJ64" s="73"/>
      <c r="JLK64" s="73"/>
      <c r="JLL64" s="73"/>
      <c r="JLM64" s="73"/>
      <c r="JLN64" s="73"/>
      <c r="JLO64" s="73"/>
      <c r="JLP64" s="73"/>
      <c r="JLQ64" s="73"/>
      <c r="JLR64" s="73"/>
      <c r="JLS64" s="73"/>
      <c r="JLT64" s="73"/>
      <c r="JLU64" s="73"/>
      <c r="JLV64" s="73"/>
      <c r="JLW64" s="73"/>
      <c r="JLX64" s="73"/>
      <c r="JLY64" s="73"/>
      <c r="JLZ64" s="73"/>
      <c r="JMA64" s="73"/>
      <c r="JMB64" s="73"/>
      <c r="JMC64" s="73"/>
      <c r="JMD64" s="73"/>
      <c r="JME64" s="73"/>
      <c r="JMF64" s="73"/>
      <c r="JMG64" s="73"/>
      <c r="JMH64" s="73"/>
      <c r="JMI64" s="73"/>
      <c r="JMJ64" s="73"/>
      <c r="JMK64" s="73"/>
      <c r="JML64" s="73"/>
      <c r="JMM64" s="73"/>
      <c r="JMN64" s="73"/>
      <c r="JMO64" s="73"/>
      <c r="JMP64" s="73"/>
      <c r="JMQ64" s="73"/>
      <c r="JMR64" s="73"/>
      <c r="JMS64" s="73"/>
      <c r="JMT64" s="73"/>
      <c r="JMU64" s="73"/>
      <c r="JMV64" s="73"/>
      <c r="JMW64" s="73"/>
      <c r="JMX64" s="73"/>
      <c r="JMY64" s="73"/>
      <c r="JMZ64" s="73"/>
      <c r="JNA64" s="73"/>
      <c r="JNB64" s="73"/>
      <c r="JNC64" s="73"/>
      <c r="JND64" s="73"/>
      <c r="JNE64" s="73"/>
      <c r="JNF64" s="73"/>
      <c r="JNG64" s="73"/>
      <c r="JNH64" s="73"/>
      <c r="JNI64" s="73"/>
      <c r="JNJ64" s="73"/>
      <c r="JNK64" s="73"/>
      <c r="JNL64" s="73"/>
      <c r="JNM64" s="73"/>
      <c r="JNN64" s="73"/>
      <c r="JNO64" s="73"/>
      <c r="JNP64" s="73"/>
      <c r="JNQ64" s="73"/>
      <c r="JNR64" s="73"/>
      <c r="JNS64" s="73"/>
      <c r="JNT64" s="73"/>
      <c r="JNU64" s="73"/>
      <c r="JNV64" s="73"/>
      <c r="JNW64" s="73"/>
      <c r="JNX64" s="73"/>
      <c r="JNY64" s="73"/>
      <c r="JNZ64" s="73"/>
      <c r="JOA64" s="73"/>
      <c r="JOB64" s="73"/>
      <c r="JOC64" s="73"/>
      <c r="JOD64" s="73"/>
      <c r="JOE64" s="73"/>
      <c r="JOF64" s="73"/>
      <c r="JOG64" s="73"/>
      <c r="JOH64" s="73"/>
      <c r="JOI64" s="73"/>
      <c r="JOJ64" s="73"/>
      <c r="JOK64" s="73"/>
      <c r="JOL64" s="73"/>
      <c r="JOM64" s="73"/>
      <c r="JON64" s="73"/>
      <c r="JOO64" s="73"/>
      <c r="JOP64" s="73"/>
      <c r="JOQ64" s="73"/>
      <c r="JOR64" s="73"/>
      <c r="JOS64" s="73"/>
      <c r="JOT64" s="73"/>
      <c r="JOU64" s="73"/>
      <c r="JOV64" s="73"/>
      <c r="JOW64" s="73"/>
      <c r="JOX64" s="73"/>
      <c r="JOY64" s="73"/>
      <c r="JOZ64" s="73"/>
      <c r="JPA64" s="73"/>
      <c r="JPB64" s="73"/>
      <c r="JPC64" s="73"/>
      <c r="JPD64" s="73"/>
      <c r="JPE64" s="73"/>
      <c r="JPF64" s="73"/>
      <c r="JPG64" s="73"/>
      <c r="JPH64" s="73"/>
    </row>
    <row r="65" customFormat="false" ht="12.9" hidden="false" customHeight="false" outlineLevel="0" collapsed="false">
      <c r="A65" s="74" t="n">
        <f aca="false">A60+5</f>
        <v>1915</v>
      </c>
      <c r="B65" s="75" t="n">
        <f aca="false">AVERAGE(AO65,BO65,CO65,DO65,EO65,FO65,GO65,HO65,IO65,JO65,KO65,LO65,MO65,NO65)</f>
        <v>21.4762820512821</v>
      </c>
      <c r="C65" s="76" t="n">
        <f aca="false">AVERAGE(B61:B65)</f>
        <v>21.8701486661487</v>
      </c>
      <c r="D65" s="77" t="n">
        <f aca="false">AVERAGE(B56:B65)</f>
        <v>21.477740999741</v>
      </c>
      <c r="E65" s="75" t="n">
        <f aca="false">AVERAGE(B46:B65)</f>
        <v>21.3266829998705</v>
      </c>
      <c r="F65" s="78" t="n">
        <f aca="false">AVERAGE(B16:B65)</f>
        <v>21.1924291523292</v>
      </c>
      <c r="G65" s="79" t="n">
        <f aca="false">MAX(AC65:AN65,BC65:BN65,CC65:CN65,DC65:DN65,EC65:EN65,FC65:FN65,GC65:GN65,HC65:HN65,IC65:IN65,JC65:JN65,KC65:KN65,LC65:LN65,MC65:MN65,NC65:NN65)</f>
        <v>38</v>
      </c>
      <c r="H65" s="80" t="n">
        <f aca="false">MEDIAN(AC65:AN65,BC65:BN65,CC65:CN65,DC65:DN65,EC65:EN65,FC65:FN65,GC65:GN65,HC65:HN65,IC65:IN65,JC65:JN65,KC65:KN65,LC65:LN65,MC65:MN65,NC65:NN65)</f>
        <v>20.35</v>
      </c>
      <c r="I65" s="81" t="n">
        <f aca="false">MIN(AC65:AN65,BC65:BN65,CC65:CN65,DC65:DN65,EC65:EN65,FC65:FN65,GC65:GN65,HC65:HN65,IC65:IN65,JC65:JN65,KC65:KN65,LC65:LN65,MC65:MN65,NC65:NN65)</f>
        <v>12.8</v>
      </c>
      <c r="J65" s="82" t="n">
        <f aca="false">(G65+I65)/2</f>
        <v>25.4</v>
      </c>
      <c r="K65" s="73"/>
      <c r="L65" s="73"/>
      <c r="M65" s="73"/>
      <c r="N65" s="73"/>
      <c r="O65" s="73"/>
      <c r="P65" s="73"/>
      <c r="Q65" s="73"/>
      <c r="R65" s="73"/>
      <c r="S65" s="73"/>
      <c r="T65" s="73"/>
      <c r="U65" s="73"/>
      <c r="V65" s="73"/>
      <c r="W65" s="73"/>
      <c r="X65" s="73"/>
      <c r="Y65" s="73"/>
      <c r="Z65" s="73"/>
      <c r="AA65" s="73" t="n">
        <f aca="false">AA64+1</f>
        <v>27</v>
      </c>
      <c r="AB65" s="83" t="n">
        <v>1915</v>
      </c>
      <c r="AC65" s="84" t="n">
        <v>29.4</v>
      </c>
      <c r="AD65" s="84" t="n">
        <v>31</v>
      </c>
      <c r="AE65" s="84" t="n">
        <v>25.5</v>
      </c>
      <c r="AF65" s="84" t="n">
        <v>22</v>
      </c>
      <c r="AG65" s="84" t="n">
        <v>17.8</v>
      </c>
      <c r="AH65" s="84" t="n">
        <v>16.3</v>
      </c>
      <c r="AI65" s="84" t="n">
        <v>16</v>
      </c>
      <c r="AJ65" s="84" t="n">
        <v>16.4</v>
      </c>
      <c r="AK65" s="84" t="n">
        <v>18.6</v>
      </c>
      <c r="AL65" s="84" t="n">
        <v>20.8</v>
      </c>
      <c r="AM65" s="84" t="n">
        <v>22.9</v>
      </c>
      <c r="AN65" s="84" t="n">
        <v>28.3</v>
      </c>
      <c r="AO65" s="85" t="n">
        <f aca="false">SUM(AC65:AN65)/12</f>
        <v>22.0833333333333</v>
      </c>
      <c r="AP65" s="73"/>
      <c r="AQ65" s="73"/>
      <c r="AR65" s="73"/>
      <c r="AS65" s="73"/>
      <c r="AT65" s="73"/>
      <c r="AU65" s="73"/>
      <c r="AV65" s="73"/>
      <c r="AW65" s="73"/>
      <c r="AX65" s="73"/>
      <c r="AY65" s="73"/>
      <c r="AZ65" s="73"/>
      <c r="BA65" s="73" t="n">
        <f aca="false">BA64+1</f>
        <v>1915</v>
      </c>
      <c r="BB65" s="86" t="n">
        <v>1915</v>
      </c>
      <c r="BC65" s="84" t="n">
        <v>29.8</v>
      </c>
      <c r="BD65" s="84" t="n">
        <v>30.8</v>
      </c>
      <c r="BE65" s="84" t="n">
        <v>25.5</v>
      </c>
      <c r="BF65" s="84" t="n">
        <v>20.5</v>
      </c>
      <c r="BG65" s="84" t="n">
        <v>15.9</v>
      </c>
      <c r="BH65" s="84" t="n">
        <v>14.7</v>
      </c>
      <c r="BI65" s="84" t="n">
        <v>13.6</v>
      </c>
      <c r="BJ65" s="84" t="n">
        <v>14.7</v>
      </c>
      <c r="BK65" s="84" t="n">
        <v>17.2</v>
      </c>
      <c r="BL65" s="84" t="n">
        <v>20.2</v>
      </c>
      <c r="BM65" s="84" t="n">
        <v>23.3</v>
      </c>
      <c r="BN65" s="84" t="n">
        <v>28.7</v>
      </c>
      <c r="BO65" s="85" t="n">
        <f aca="false">SUM(BC65:BN65)/12</f>
        <v>21.2416666666667</v>
      </c>
      <c r="BP65" s="73"/>
      <c r="BQ65" s="73"/>
      <c r="BR65" s="73"/>
      <c r="BS65" s="73"/>
      <c r="BT65" s="73"/>
      <c r="BU65" s="73"/>
      <c r="BV65" s="73"/>
      <c r="BW65" s="73"/>
      <c r="BX65" s="73"/>
      <c r="BY65" s="73"/>
      <c r="BZ65" s="73"/>
      <c r="CA65" s="73" t="n">
        <f aca="false">CA64+1</f>
        <v>1915</v>
      </c>
      <c r="CB65" s="98" t="n">
        <v>1915</v>
      </c>
      <c r="CC65" s="84" t="n">
        <v>23.1</v>
      </c>
      <c r="CD65" s="84" t="n">
        <v>23.4</v>
      </c>
      <c r="CE65" s="84" t="n">
        <v>21.2</v>
      </c>
      <c r="CF65" s="84" t="n">
        <v>19</v>
      </c>
      <c r="CG65" s="84" t="n">
        <v>16.2</v>
      </c>
      <c r="CH65" s="84" t="n">
        <v>15.9</v>
      </c>
      <c r="CI65" s="84" t="n">
        <v>14.6</v>
      </c>
      <c r="CJ65" s="84" t="n">
        <v>14.8</v>
      </c>
      <c r="CK65" s="84" t="n">
        <v>16.2</v>
      </c>
      <c r="CL65" s="84" t="n">
        <v>18</v>
      </c>
      <c r="CM65" s="84" t="n">
        <v>19.7</v>
      </c>
      <c r="CN65" s="84" t="n">
        <v>20.3</v>
      </c>
      <c r="CO65" s="85" t="n">
        <f aca="false">SUM(CC65:CN65)/12</f>
        <v>18.5333333333333</v>
      </c>
      <c r="CP65" s="73"/>
      <c r="CQ65" s="73"/>
      <c r="CR65" s="73"/>
      <c r="CS65" s="73"/>
      <c r="CT65" s="73"/>
      <c r="CU65" s="73"/>
      <c r="CV65" s="73"/>
      <c r="CW65" s="73"/>
      <c r="CX65" s="73"/>
      <c r="CY65" s="73"/>
      <c r="CZ65" s="73"/>
      <c r="DA65" s="73" t="n">
        <v>1915</v>
      </c>
      <c r="DB65" s="86" t="n">
        <v>1915</v>
      </c>
      <c r="DC65" s="84" t="n">
        <v>30.6</v>
      </c>
      <c r="DD65" s="84" t="n">
        <v>31.9</v>
      </c>
      <c r="DE65" s="84" t="n">
        <v>26.9</v>
      </c>
      <c r="DF65" s="84" t="n">
        <v>22.2</v>
      </c>
      <c r="DG65" s="84" t="n">
        <v>17.2</v>
      </c>
      <c r="DH65" s="84" t="n">
        <v>15.7</v>
      </c>
      <c r="DI65" s="84" t="n">
        <v>15</v>
      </c>
      <c r="DJ65" s="84" t="n">
        <v>15.7</v>
      </c>
      <c r="DK65" s="84" t="n">
        <v>18.7</v>
      </c>
      <c r="DL65" s="84" t="n">
        <v>20.8</v>
      </c>
      <c r="DM65" s="84" t="n">
        <v>24.8</v>
      </c>
      <c r="DN65" s="84" t="n">
        <v>29.2</v>
      </c>
      <c r="DO65" s="85" t="n">
        <f aca="false">SUM(DC65:DN65)/12</f>
        <v>22.3916666666667</v>
      </c>
      <c r="DP65" s="73"/>
      <c r="DQ65" s="73"/>
      <c r="DR65" s="73"/>
      <c r="DS65" s="73"/>
      <c r="DT65" s="73"/>
      <c r="DU65" s="73"/>
      <c r="DV65" s="73"/>
      <c r="DW65" s="73"/>
      <c r="DX65" s="73"/>
      <c r="DY65" s="73"/>
      <c r="DZ65" s="73"/>
      <c r="EA65" s="73" t="n">
        <f aca="false">EA64+1</f>
        <v>1915</v>
      </c>
      <c r="EB65" s="86" t="n">
        <v>1915</v>
      </c>
      <c r="EC65" s="84" t="n">
        <v>35.2</v>
      </c>
      <c r="ED65" s="84" t="n">
        <v>38</v>
      </c>
      <c r="EE65" s="84" t="n">
        <v>32.4</v>
      </c>
      <c r="EF65" s="84" t="n">
        <v>26.7</v>
      </c>
      <c r="EG65" s="84" t="n">
        <v>21</v>
      </c>
      <c r="EH65" s="84" t="n">
        <v>20.1</v>
      </c>
      <c r="EI65" s="84" t="n">
        <v>19.1</v>
      </c>
      <c r="EJ65" s="84" t="n">
        <v>20</v>
      </c>
      <c r="EK65" s="84" t="n">
        <v>24.5</v>
      </c>
      <c r="EL65" s="84" t="n">
        <v>27.5</v>
      </c>
      <c r="EM65" s="84" t="n">
        <v>32.5</v>
      </c>
      <c r="EN65" s="84" t="n">
        <v>34.9</v>
      </c>
      <c r="EO65" s="85" t="n">
        <f aca="false">SUM(EC65:EN65)/12</f>
        <v>27.6583333333333</v>
      </c>
      <c r="EP65" s="73"/>
      <c r="EQ65" s="73"/>
      <c r="ER65" s="73"/>
      <c r="ES65" s="73"/>
      <c r="ET65" s="73"/>
      <c r="EU65" s="73"/>
      <c r="EV65" s="73"/>
      <c r="EW65" s="73"/>
      <c r="EX65" s="73"/>
      <c r="EY65" s="73"/>
      <c r="EZ65" s="73"/>
      <c r="FA65" s="73" t="n">
        <f aca="false">FA64+1</f>
        <v>1915</v>
      </c>
      <c r="FB65" s="94" t="n">
        <v>1915</v>
      </c>
      <c r="FC65" s="87" t="n">
        <v>27.1</v>
      </c>
      <c r="FD65" s="87" t="n">
        <v>28.2</v>
      </c>
      <c r="FE65" s="87" t="n">
        <v>23.1</v>
      </c>
      <c r="FF65" s="87" t="n">
        <v>19.6</v>
      </c>
      <c r="FG65" s="87" t="n">
        <v>14.8</v>
      </c>
      <c r="FH65" s="87" t="n">
        <v>13.6</v>
      </c>
      <c r="FI65" s="87" t="n">
        <v>12.8</v>
      </c>
      <c r="FJ65" s="87" t="n">
        <v>13.7</v>
      </c>
      <c r="FK65" s="87" t="n">
        <v>15.5</v>
      </c>
      <c r="FL65" s="87" t="n">
        <v>18.1</v>
      </c>
      <c r="FM65" s="87" t="n">
        <v>20.8</v>
      </c>
      <c r="FN65" s="87" t="n">
        <v>25.8</v>
      </c>
      <c r="FO65" s="85" t="n">
        <f aca="false">SUM(FC65:FN65)/12</f>
        <v>19.425</v>
      </c>
      <c r="FP65" s="73"/>
      <c r="FQ65" s="73"/>
      <c r="FR65" s="73"/>
      <c r="FS65" s="73"/>
      <c r="FT65" s="73"/>
      <c r="FU65" s="73"/>
      <c r="FV65" s="73"/>
      <c r="FW65" s="73"/>
      <c r="FX65" s="73"/>
      <c r="FY65" s="73"/>
      <c r="FZ65" s="73"/>
      <c r="GA65" s="73" t="n">
        <f aca="false">GA64+1</f>
        <v>1915</v>
      </c>
      <c r="GB65" s="88" t="s">
        <v>71</v>
      </c>
      <c r="GC65" s="84" t="n">
        <v>24.3</v>
      </c>
      <c r="GD65" s="84" t="n">
        <v>26.2</v>
      </c>
      <c r="GE65" s="84" t="n">
        <v>21.6</v>
      </c>
      <c r="GF65" s="84" t="n">
        <v>18.9</v>
      </c>
      <c r="GG65" s="84" t="n">
        <v>14.8</v>
      </c>
      <c r="GH65" s="84" t="n">
        <v>14</v>
      </c>
      <c r="GI65" s="84" t="n">
        <v>14.4</v>
      </c>
      <c r="GJ65" s="84" t="n">
        <v>14.5</v>
      </c>
      <c r="GK65" s="84" t="n">
        <v>16.4</v>
      </c>
      <c r="GL65" s="84" t="n">
        <v>17.4</v>
      </c>
      <c r="GM65" s="84" t="n">
        <v>17.9</v>
      </c>
      <c r="GN65" s="84" t="n">
        <v>21.6</v>
      </c>
      <c r="GO65" s="85" t="n">
        <f aca="false">SUM(GC65:GN65)/12</f>
        <v>18.5</v>
      </c>
      <c r="GP65" s="73"/>
      <c r="GQ65" s="73"/>
      <c r="GR65" s="73"/>
      <c r="GS65" s="73"/>
      <c r="GT65" s="73"/>
      <c r="GU65" s="73"/>
      <c r="GV65" s="73"/>
      <c r="GW65" s="73"/>
      <c r="GX65" s="73"/>
      <c r="GY65" s="73"/>
      <c r="GZ65" s="73"/>
      <c r="HA65" s="73" t="n">
        <f aca="false">HA64+1</f>
        <v>1915</v>
      </c>
      <c r="HB65" s="88" t="s">
        <v>71</v>
      </c>
      <c r="HC65" s="84" t="n">
        <v>26.6</v>
      </c>
      <c r="HD65" s="84" t="n">
        <v>26.7</v>
      </c>
      <c r="HE65" s="84" t="n">
        <v>23.9</v>
      </c>
      <c r="HF65" s="84" t="n">
        <v>21.5</v>
      </c>
      <c r="HG65" s="84" t="n">
        <v>18.4</v>
      </c>
      <c r="HH65" s="84" t="n">
        <v>17.4</v>
      </c>
      <c r="HI65" s="84" t="n">
        <v>16.5</v>
      </c>
      <c r="HJ65" s="84" t="n">
        <v>17.1</v>
      </c>
      <c r="HK65" s="84" t="n">
        <v>18.7</v>
      </c>
      <c r="HL65" s="84" t="n">
        <v>20.4</v>
      </c>
      <c r="HM65" s="84" t="n">
        <v>22.1</v>
      </c>
      <c r="HN65" s="84" t="n">
        <v>23.8</v>
      </c>
      <c r="HO65" s="85" t="n">
        <f aca="false">SUM(HC65:HN65)/12</f>
        <v>21.0916666666667</v>
      </c>
      <c r="HP65" s="73"/>
      <c r="HQ65" s="73"/>
      <c r="HR65" s="73"/>
      <c r="HS65" s="73"/>
      <c r="HT65" s="73"/>
      <c r="HU65" s="73"/>
      <c r="HV65" s="73"/>
      <c r="HW65" s="73"/>
      <c r="HX65" s="73"/>
      <c r="HY65" s="73"/>
      <c r="HZ65" s="73"/>
      <c r="IA65" s="73" t="n">
        <f aca="false">IA64+1</f>
        <v>1915</v>
      </c>
      <c r="IB65" s="86" t="n">
        <v>1915</v>
      </c>
      <c r="IC65" s="84" t="n">
        <v>32.1</v>
      </c>
      <c r="ID65" s="84" t="n">
        <v>32.8</v>
      </c>
      <c r="IE65" s="84" t="n">
        <v>27.7</v>
      </c>
      <c r="IF65" s="84" t="n">
        <v>22.4</v>
      </c>
      <c r="IG65" s="84" t="n">
        <v>17.2</v>
      </c>
      <c r="IH65" s="84" t="n">
        <v>15.6</v>
      </c>
      <c r="II65" s="84" t="n">
        <v>15.1</v>
      </c>
      <c r="IJ65" s="84" t="n">
        <v>16.1</v>
      </c>
      <c r="IK65" s="84" t="n">
        <v>19.1</v>
      </c>
      <c r="IL65" s="84" t="n">
        <v>22.7</v>
      </c>
      <c r="IM65" s="84" t="n">
        <v>26.7</v>
      </c>
      <c r="IN65" s="84" t="n">
        <v>31.2</v>
      </c>
      <c r="IO65" s="85" t="n">
        <f aca="false">SUM(IC65:IN65)/12</f>
        <v>23.225</v>
      </c>
      <c r="IP65" s="73"/>
      <c r="IQ65" s="73"/>
      <c r="IR65" s="73"/>
      <c r="IS65" s="73"/>
      <c r="IT65" s="73"/>
      <c r="IU65" s="73"/>
      <c r="IV65" s="73"/>
      <c r="IW65" s="73"/>
      <c r="IX65" s="73"/>
      <c r="IY65" s="73"/>
      <c r="IZ65" s="73"/>
      <c r="JA65" s="73" t="n">
        <f aca="false">JA64+1</f>
        <v>1915</v>
      </c>
      <c r="JB65" s="88" t="s">
        <v>71</v>
      </c>
      <c r="JC65" s="84" t="n">
        <v>21.8</v>
      </c>
      <c r="JD65" s="84" t="n">
        <v>23.2</v>
      </c>
      <c r="JE65" s="84" t="n">
        <v>20.6</v>
      </c>
      <c r="JF65" s="84" t="n">
        <v>18.3</v>
      </c>
      <c r="JG65" s="84" t="n">
        <v>15.4</v>
      </c>
      <c r="JH65" s="84" t="n">
        <v>14.2</v>
      </c>
      <c r="JI65" s="84" t="n">
        <v>14</v>
      </c>
      <c r="JJ65" s="84" t="n">
        <v>14.3</v>
      </c>
      <c r="JK65" s="84" t="n">
        <v>15.1</v>
      </c>
      <c r="JL65" s="84" t="n">
        <v>16.4</v>
      </c>
      <c r="JM65" s="84" t="n">
        <v>17.5</v>
      </c>
      <c r="JN65" s="84" t="n">
        <v>20.1</v>
      </c>
      <c r="JO65" s="85" t="n">
        <f aca="false">SUM(JC65:JN65)/12</f>
        <v>17.575</v>
      </c>
      <c r="JP65" s="73"/>
      <c r="JQ65" s="73"/>
      <c r="JR65" s="73"/>
      <c r="JS65" s="73"/>
      <c r="JT65" s="73"/>
      <c r="JU65" s="73"/>
      <c r="JV65" s="73"/>
      <c r="JW65" s="73"/>
      <c r="JX65" s="73"/>
      <c r="JY65" s="73"/>
      <c r="JZ65" s="73"/>
      <c r="KA65" s="73" t="n">
        <f aca="false">KA64+1</f>
        <v>1915</v>
      </c>
      <c r="KB65" s="86" t="n">
        <v>1915</v>
      </c>
      <c r="KC65" s="84" t="n">
        <v>30.8</v>
      </c>
      <c r="KD65" s="84" t="n">
        <v>31.8</v>
      </c>
      <c r="KE65" s="84" t="n">
        <v>26.6</v>
      </c>
      <c r="KF65" s="84" t="n">
        <v>22.2</v>
      </c>
      <c r="KG65" s="84" t="n">
        <v>17.8</v>
      </c>
      <c r="KH65" s="84" t="n">
        <v>16.5</v>
      </c>
      <c r="KI65" s="84" t="n">
        <v>15.7</v>
      </c>
      <c r="KJ65" s="84" t="n">
        <v>16.3</v>
      </c>
      <c r="KK65" s="84" t="n">
        <v>19.1</v>
      </c>
      <c r="KL65" s="84" t="n">
        <v>21.6</v>
      </c>
      <c r="KM65" s="84" t="n">
        <v>24.9</v>
      </c>
      <c r="KN65" s="84" t="n">
        <v>30.4</v>
      </c>
      <c r="KO65" s="85" t="n">
        <f aca="false">SUM(KC65:KN65)/12</f>
        <v>22.8083333333333</v>
      </c>
      <c r="KP65" s="73"/>
      <c r="KQ65" s="73"/>
      <c r="KR65" s="73"/>
      <c r="KS65" s="73"/>
      <c r="KT65" s="73"/>
      <c r="KU65" s="73"/>
      <c r="KV65" s="73"/>
      <c r="KW65" s="73"/>
      <c r="KX65" s="73"/>
      <c r="KY65" s="73"/>
      <c r="KZ65" s="73"/>
      <c r="LA65" s="73" t="n">
        <f aca="false">LA64+1</f>
        <v>1915</v>
      </c>
      <c r="LB65" s="88" t="s">
        <v>71</v>
      </c>
      <c r="LC65" s="84" t="n">
        <v>31.6</v>
      </c>
      <c r="LD65" s="84" t="n">
        <v>32.8</v>
      </c>
      <c r="LE65" s="84" t="n">
        <v>27.3</v>
      </c>
      <c r="LF65" s="84" t="n">
        <v>22.9</v>
      </c>
      <c r="LG65" s="84" t="n">
        <v>17.8</v>
      </c>
      <c r="LH65" s="84" t="n">
        <v>16.3</v>
      </c>
      <c r="LI65" s="84" t="n">
        <v>15.7</v>
      </c>
      <c r="LJ65" s="84" t="n">
        <v>16.3</v>
      </c>
      <c r="LK65" s="84" t="n">
        <v>19.1</v>
      </c>
      <c r="LL65" s="84" t="n">
        <v>22.3</v>
      </c>
      <c r="LM65" s="84" t="n">
        <v>26.2</v>
      </c>
      <c r="LN65" s="84" t="n">
        <v>30.2</v>
      </c>
      <c r="LO65" s="85" t="n">
        <f aca="false">SUM(LC65:LN65)/12</f>
        <v>23.2083333333333</v>
      </c>
      <c r="LP65" s="73"/>
      <c r="LQ65" s="73"/>
      <c r="LR65" s="73"/>
      <c r="LS65" s="73"/>
      <c r="LT65" s="73"/>
      <c r="LU65" s="73"/>
      <c r="LV65" s="73"/>
      <c r="LW65" s="73"/>
      <c r="LX65" s="73"/>
      <c r="LY65" s="73"/>
      <c r="LZ65" s="73"/>
      <c r="MA65" s="73" t="n">
        <f aca="false">MA64+1</f>
        <v>1915</v>
      </c>
      <c r="MB65" s="86" t="n">
        <v>1915</v>
      </c>
      <c r="MC65" s="84" t="n">
        <v>31.2</v>
      </c>
      <c r="MD65" s="84" t="n">
        <v>30.9</v>
      </c>
      <c r="ME65" s="84" t="n">
        <v>23.7</v>
      </c>
      <c r="MF65" s="84" t="n">
        <v>21.6</v>
      </c>
      <c r="MG65" s="84" t="n">
        <v>19.1</v>
      </c>
      <c r="MH65" s="84" t="n">
        <v>16.5</v>
      </c>
      <c r="MI65" s="84" t="n">
        <v>14.8</v>
      </c>
      <c r="MJ65" s="84" t="n">
        <v>14.7</v>
      </c>
      <c r="MK65" s="84" t="n">
        <v>16.8</v>
      </c>
      <c r="ML65" s="84" t="n">
        <v>20.3</v>
      </c>
      <c r="MM65" s="84" t="n">
        <v>20.9</v>
      </c>
      <c r="MN65" s="84" t="n">
        <v>26.9</v>
      </c>
      <c r="MO65" s="85" t="n">
        <f aca="false">SUM(MC65:MN65)/12</f>
        <v>21.45</v>
      </c>
      <c r="MP65" s="73"/>
      <c r="MQ65" s="73"/>
      <c r="MR65" s="73"/>
      <c r="MS65" s="73"/>
      <c r="MT65" s="73"/>
      <c r="MU65" s="73"/>
      <c r="MV65" s="73"/>
      <c r="MW65" s="73"/>
      <c r="MX65" s="73"/>
      <c r="MY65" s="73"/>
      <c r="MZ65" s="73"/>
      <c r="NA65" s="73"/>
      <c r="NB65" s="73"/>
      <c r="NC65" s="73"/>
      <c r="ND65" s="73"/>
      <c r="NE65" s="73"/>
      <c r="NF65" s="73"/>
      <c r="NG65" s="73"/>
      <c r="NH65" s="73"/>
      <c r="NI65" s="73"/>
      <c r="NJ65" s="73"/>
      <c r="NK65" s="73"/>
      <c r="NL65" s="73"/>
      <c r="NM65" s="73"/>
      <c r="NN65" s="73"/>
      <c r="NO65" s="73"/>
      <c r="NP65" s="73"/>
      <c r="NQ65" s="73"/>
      <c r="NR65" s="73"/>
      <c r="NS65" s="73"/>
      <c r="NT65" s="73"/>
      <c r="NU65" s="73"/>
      <c r="NV65" s="73"/>
      <c r="NW65" s="73"/>
      <c r="NX65" s="73"/>
      <c r="NY65" s="73"/>
      <c r="NZ65" s="73"/>
      <c r="OA65" s="73"/>
      <c r="OB65" s="73"/>
      <c r="OC65" s="73"/>
      <c r="OD65" s="73"/>
      <c r="OE65" s="73"/>
      <c r="OF65" s="73"/>
      <c r="OG65" s="73"/>
      <c r="OH65" s="73"/>
      <c r="OI65" s="73"/>
      <c r="OJ65" s="73"/>
      <c r="OK65" s="73"/>
      <c r="OL65" s="73"/>
      <c r="OM65" s="73"/>
      <c r="ON65" s="39" t="n">
        <f aca="false">(FO65+GO65+MO65)/3</f>
        <v>19.7916666666667</v>
      </c>
      <c r="OO65" s="40" t="n">
        <f aca="false">(AO65+BO65+EO65+HO65+JO65)/5</f>
        <v>21.93</v>
      </c>
      <c r="OP65" s="41" t="n">
        <f aca="false">(FO65+GO65+MO65+AO65+BO65+EO65+HO65+JO65)/8</f>
        <v>21.128125</v>
      </c>
      <c r="OQ65" s="73"/>
      <c r="OR65" s="73"/>
      <c r="OS65" s="73"/>
      <c r="OT65" s="73"/>
      <c r="OU65" s="73"/>
      <c r="OV65" s="73"/>
      <c r="OW65" s="73"/>
      <c r="OX65" s="73"/>
      <c r="OY65" s="73"/>
      <c r="OZ65" s="73"/>
      <c r="PA65" s="89"/>
      <c r="PB65" s="90"/>
      <c r="PC65" s="73"/>
      <c r="PD65" s="73"/>
      <c r="PE65" s="73"/>
      <c r="PF65" s="73"/>
      <c r="PG65" s="73"/>
      <c r="PH65" s="73"/>
      <c r="PI65" s="73"/>
      <c r="PJ65" s="73"/>
      <c r="PK65" s="73"/>
      <c r="PL65" s="73"/>
      <c r="PM65" s="73"/>
      <c r="PN65" s="28" t="n">
        <f aca="false">MAX(FC65:FN65,GC65:GN65,MC65:MN65)</f>
        <v>31.2</v>
      </c>
      <c r="PO65" s="29" t="n">
        <f aca="false">MIN(FC65:FN65,GC65:GN65,MC65:MN65)</f>
        <v>12.8</v>
      </c>
      <c r="PP65" s="30" t="n">
        <f aca="false">MAX(AC65:AN65,BC65:BN65,EC65:EN65,HC65:HN65,JC65:JN65)</f>
        <v>38</v>
      </c>
      <c r="PQ65" s="31" t="n">
        <f aca="false">MIN(AC65:AN65,BC65:BN65,EC65:EN65,HC65:HN65,JC65:JN65)</f>
        <v>13.6</v>
      </c>
      <c r="PR65" s="73"/>
      <c r="PS65" s="73"/>
      <c r="PT65" s="73"/>
      <c r="PU65" s="73"/>
      <c r="PV65" s="73"/>
      <c r="PW65" s="73"/>
      <c r="PX65" s="73"/>
      <c r="PY65" s="73"/>
      <c r="PZ65" s="73"/>
      <c r="QA65" s="73"/>
      <c r="QB65" s="73"/>
      <c r="QC65" s="73"/>
      <c r="QD65" s="73"/>
      <c r="QE65" s="73"/>
      <c r="QF65" s="73"/>
      <c r="QG65" s="73"/>
      <c r="QH65" s="73"/>
      <c r="QI65" s="73"/>
      <c r="QJ65" s="73"/>
      <c r="QK65" s="73"/>
      <c r="QL65" s="73"/>
      <c r="QM65" s="73"/>
      <c r="QN65" s="73"/>
      <c r="QO65" s="73"/>
      <c r="QP65" s="73"/>
      <c r="QQ65" s="73"/>
      <c r="QR65" s="73"/>
      <c r="QS65" s="73"/>
      <c r="QT65" s="73"/>
      <c r="QU65" s="91" t="n">
        <f aca="false">AVERAGE(AH65,AI65,AJ65,BH65,BI65,BJ65,CH65,CI65,CJ65,DH65,DI65,DJ65,EH65,EI65,EJ65,FH65,FI65,FJ65,GH70,GI70,GJ70,HH65,HI65,HJ65,IH65,II65,IJ65,JH65,JI65,JJ65,KH65,KI65,KJ65,LH65,LI65,LJ65,MH65,MI65,MJ65,NH65,NI65,NJ65)</f>
        <v>15.5179487179487</v>
      </c>
      <c r="QV65" s="92" t="n">
        <f aca="false">AVERAGE(AC65,AD65,AN65,BC65,BD65,BN65,CC65,CD65,CN65,DC65,DD65,DN65,EC65,ED65,EN65,FC65,FD65,FN65,GC70,GD70,GN70,HC65,HD65,HN65,IC65,ID65,IN65,JC65,JD65,JN65,KC65,KD65,KN65,LC65,LD65,LN65,MC65,MD65,MN65,NC65,ND65,NN65,)</f>
        <v>27.8275</v>
      </c>
      <c r="QW65" s="91" t="n">
        <f aca="false">AVERAGE(QU55:QU65)</f>
        <v>15.1441665960302</v>
      </c>
      <c r="QX65" s="93" t="n">
        <f aca="false">AVERAGE(QV55:QV65)</f>
        <v>27.0313822423623</v>
      </c>
      <c r="QY65" s="73"/>
      <c r="QZ65" s="73"/>
      <c r="RA65" s="73"/>
      <c r="RB65" s="73"/>
      <c r="RC65" s="73"/>
      <c r="RD65" s="73"/>
      <c r="RE65" s="73"/>
      <c r="RF65" s="73"/>
      <c r="RG65" s="73"/>
      <c r="RH65" s="73"/>
      <c r="RI65" s="73"/>
      <c r="RJ65" s="73"/>
      <c r="RK65" s="73"/>
      <c r="RL65" s="73"/>
      <c r="RM65" s="73"/>
      <c r="RN65" s="73"/>
      <c r="RO65" s="73"/>
      <c r="RP65" s="73"/>
      <c r="RQ65" s="73"/>
      <c r="RR65" s="73"/>
      <c r="RS65" s="73"/>
      <c r="RT65" s="73"/>
      <c r="RU65" s="73"/>
      <c r="RV65" s="73"/>
      <c r="RW65" s="73"/>
      <c r="RX65" s="73"/>
      <c r="RY65" s="73"/>
      <c r="RZ65" s="73"/>
      <c r="SA65" s="73"/>
      <c r="SB65" s="73"/>
      <c r="SC65" s="73"/>
      <c r="SD65" s="73"/>
      <c r="SE65" s="73"/>
      <c r="SF65" s="73"/>
      <c r="SG65" s="73"/>
      <c r="SH65" s="73"/>
      <c r="SI65" s="73"/>
      <c r="SJ65" s="73"/>
      <c r="SK65" s="73"/>
      <c r="SL65" s="73"/>
      <c r="SM65" s="73"/>
      <c r="SN65" s="73"/>
      <c r="SO65" s="73"/>
      <c r="SP65" s="73"/>
      <c r="SQ65" s="73"/>
      <c r="SR65" s="73"/>
      <c r="SS65" s="73"/>
      <c r="ST65" s="73"/>
      <c r="SU65" s="73"/>
      <c r="SV65" s="73"/>
      <c r="SW65" s="73"/>
      <c r="SX65" s="73"/>
      <c r="SY65" s="73"/>
      <c r="SZ65" s="73"/>
      <c r="TA65" s="73"/>
      <c r="TB65" s="73"/>
      <c r="TC65" s="73"/>
      <c r="TD65" s="73"/>
      <c r="TE65" s="73"/>
      <c r="TF65" s="73"/>
      <c r="TG65" s="73"/>
      <c r="TH65" s="73"/>
      <c r="TI65" s="73"/>
      <c r="TJ65" s="73"/>
      <c r="TK65" s="73"/>
      <c r="TL65" s="73"/>
      <c r="TM65" s="73"/>
      <c r="TN65" s="73"/>
      <c r="TO65" s="73"/>
      <c r="TP65" s="73"/>
      <c r="TQ65" s="73"/>
      <c r="TR65" s="73"/>
      <c r="TS65" s="73"/>
      <c r="TT65" s="73"/>
      <c r="TU65" s="73"/>
      <c r="TV65" s="73"/>
      <c r="TW65" s="73"/>
      <c r="TX65" s="73"/>
      <c r="TY65" s="73"/>
      <c r="TZ65" s="73"/>
      <c r="UA65" s="73"/>
      <c r="UB65" s="73"/>
      <c r="UC65" s="73"/>
      <c r="UD65" s="73"/>
      <c r="UE65" s="73"/>
      <c r="UF65" s="73"/>
      <c r="UG65" s="73"/>
      <c r="UH65" s="73"/>
      <c r="UI65" s="73"/>
      <c r="UJ65" s="73"/>
      <c r="UK65" s="73"/>
      <c r="UL65" s="73"/>
      <c r="UM65" s="73"/>
      <c r="UN65" s="73"/>
      <c r="UO65" s="73"/>
      <c r="UP65" s="73"/>
      <c r="UQ65" s="73"/>
      <c r="UR65" s="73"/>
      <c r="US65" s="73"/>
      <c r="UT65" s="73"/>
      <c r="UU65" s="73"/>
      <c r="UV65" s="73"/>
      <c r="UW65" s="73"/>
      <c r="UX65" s="73"/>
      <c r="UY65" s="73"/>
      <c r="UZ65" s="73"/>
      <c r="VA65" s="73"/>
      <c r="VB65" s="73"/>
      <c r="VC65" s="73"/>
      <c r="VD65" s="73"/>
      <c r="VE65" s="73"/>
      <c r="VF65" s="73"/>
      <c r="VG65" s="73"/>
      <c r="VH65" s="73"/>
      <c r="VI65" s="73"/>
      <c r="VJ65" s="73"/>
      <c r="VK65" s="73"/>
      <c r="VL65" s="73"/>
      <c r="VM65" s="73"/>
      <c r="VN65" s="73"/>
      <c r="VO65" s="73"/>
      <c r="VP65" s="73"/>
      <c r="VQ65" s="73"/>
      <c r="VR65" s="73"/>
      <c r="VS65" s="73"/>
      <c r="VT65" s="73"/>
      <c r="VU65" s="73"/>
      <c r="VV65" s="73"/>
      <c r="VW65" s="73"/>
      <c r="VX65" s="73"/>
      <c r="VY65" s="73"/>
      <c r="VZ65" s="73"/>
      <c r="WA65" s="73"/>
      <c r="WB65" s="73"/>
      <c r="WC65" s="73"/>
      <c r="WD65" s="73"/>
      <c r="WE65" s="73"/>
      <c r="WF65" s="73"/>
      <c r="WG65" s="73"/>
      <c r="WH65" s="73"/>
      <c r="WI65" s="73"/>
      <c r="WJ65" s="73"/>
      <c r="WK65" s="73"/>
      <c r="WL65" s="73"/>
      <c r="WM65" s="73"/>
      <c r="WN65" s="73"/>
      <c r="WO65" s="73"/>
      <c r="WP65" s="73"/>
      <c r="WQ65" s="73"/>
      <c r="WR65" s="73"/>
      <c r="WS65" s="73"/>
      <c r="WT65" s="73"/>
      <c r="WU65" s="73"/>
      <c r="WV65" s="73"/>
      <c r="WW65" s="73"/>
      <c r="WX65" s="73"/>
      <c r="WY65" s="73"/>
      <c r="WZ65" s="73"/>
      <c r="XA65" s="73"/>
      <c r="XB65" s="73"/>
      <c r="XC65" s="73"/>
      <c r="XD65" s="73"/>
      <c r="XE65" s="73"/>
      <c r="XF65" s="73"/>
      <c r="XG65" s="73"/>
      <c r="XH65" s="73"/>
      <c r="XI65" s="73"/>
      <c r="XJ65" s="73"/>
      <c r="XK65" s="73"/>
      <c r="XL65" s="73"/>
      <c r="XM65" s="73"/>
      <c r="XN65" s="73"/>
      <c r="XO65" s="73"/>
      <c r="XP65" s="73"/>
      <c r="XQ65" s="73"/>
      <c r="XR65" s="73"/>
      <c r="XS65" s="73"/>
      <c r="XT65" s="73"/>
      <c r="XU65" s="73"/>
      <c r="XV65" s="73"/>
      <c r="XW65" s="73"/>
      <c r="XX65" s="73"/>
      <c r="XY65" s="73"/>
      <c r="XZ65" s="73"/>
      <c r="YA65" s="73"/>
      <c r="YB65" s="73"/>
      <c r="YC65" s="73"/>
      <c r="YD65" s="73"/>
      <c r="YE65" s="73"/>
      <c r="YF65" s="73"/>
      <c r="YG65" s="73"/>
      <c r="YH65" s="73"/>
      <c r="YI65" s="73"/>
      <c r="YJ65" s="73"/>
      <c r="YK65" s="73"/>
      <c r="YL65" s="73"/>
      <c r="YM65" s="73"/>
      <c r="YN65" s="73"/>
      <c r="YO65" s="73"/>
      <c r="YP65" s="73"/>
      <c r="YQ65" s="73"/>
      <c r="YR65" s="73"/>
      <c r="YS65" s="73"/>
      <c r="YT65" s="73"/>
      <c r="YU65" s="73"/>
      <c r="YV65" s="73"/>
      <c r="YW65" s="73"/>
      <c r="YX65" s="73"/>
      <c r="YY65" s="73"/>
      <c r="YZ65" s="73"/>
      <c r="ZA65" s="73"/>
      <c r="ZB65" s="73"/>
      <c r="ZC65" s="73"/>
      <c r="ZD65" s="73"/>
      <c r="ZE65" s="73"/>
      <c r="ZF65" s="73"/>
      <c r="ZG65" s="73"/>
      <c r="ZH65" s="73"/>
      <c r="ZI65" s="73"/>
      <c r="ZJ65" s="73"/>
      <c r="ZK65" s="73"/>
      <c r="ZL65" s="73"/>
      <c r="ZM65" s="73"/>
      <c r="ZN65" s="73"/>
      <c r="ZO65" s="73"/>
      <c r="ZP65" s="73"/>
      <c r="ZQ65" s="73"/>
      <c r="ZR65" s="73"/>
      <c r="ZS65" s="73"/>
      <c r="ZT65" s="73"/>
      <c r="ZU65" s="73"/>
      <c r="ZV65" s="73"/>
      <c r="ZW65" s="73"/>
      <c r="ZX65" s="73"/>
      <c r="ZY65" s="73"/>
      <c r="ZZ65" s="73"/>
      <c r="AAA65" s="73"/>
      <c r="AAB65" s="73"/>
      <c r="AAC65" s="73"/>
      <c r="AAD65" s="73"/>
      <c r="AAE65" s="73"/>
      <c r="AAF65" s="73"/>
      <c r="AAG65" s="73"/>
      <c r="AAH65" s="73"/>
      <c r="AAI65" s="73"/>
      <c r="AAJ65" s="73"/>
      <c r="AAK65" s="73"/>
      <c r="AAL65" s="73"/>
      <c r="AAM65" s="73"/>
      <c r="AAN65" s="73"/>
      <c r="AAO65" s="73"/>
      <c r="AAP65" s="73"/>
      <c r="AAQ65" s="73"/>
      <c r="AAR65" s="73"/>
      <c r="AAS65" s="73"/>
      <c r="AAT65" s="73"/>
      <c r="AAU65" s="73"/>
      <c r="AAV65" s="73"/>
      <c r="AAW65" s="73"/>
      <c r="AAX65" s="73"/>
      <c r="AAY65" s="73"/>
      <c r="AAZ65" s="73"/>
      <c r="ABA65" s="73"/>
      <c r="ABB65" s="73"/>
      <c r="ABC65" s="73"/>
      <c r="ABD65" s="73"/>
      <c r="ABE65" s="73"/>
      <c r="ABF65" s="73"/>
      <c r="ABG65" s="73"/>
      <c r="ABH65" s="73"/>
      <c r="ABI65" s="73"/>
      <c r="ABJ65" s="73"/>
      <c r="ABK65" s="73"/>
      <c r="ABL65" s="73"/>
      <c r="ABM65" s="73"/>
      <c r="ABN65" s="73"/>
      <c r="ABO65" s="73"/>
      <c r="ABP65" s="73"/>
      <c r="ABQ65" s="73"/>
      <c r="ABR65" s="73"/>
      <c r="ABS65" s="73"/>
      <c r="ABT65" s="73"/>
      <c r="ABU65" s="73"/>
      <c r="ABV65" s="73"/>
      <c r="ABW65" s="73"/>
      <c r="ABX65" s="73"/>
      <c r="ABY65" s="73"/>
      <c r="ABZ65" s="73"/>
      <c r="ACA65" s="73"/>
      <c r="ACB65" s="73"/>
      <c r="ACC65" s="73"/>
      <c r="ACD65" s="73"/>
      <c r="ACE65" s="73"/>
      <c r="ACF65" s="73"/>
      <c r="ACG65" s="73"/>
      <c r="ACH65" s="73"/>
      <c r="ACI65" s="73"/>
      <c r="ACJ65" s="73"/>
      <c r="ACK65" s="73"/>
      <c r="ACL65" s="73"/>
      <c r="ACM65" s="73"/>
      <c r="ACN65" s="73"/>
      <c r="ACO65" s="73"/>
      <c r="ACP65" s="73"/>
      <c r="ACQ65" s="73"/>
      <c r="ACR65" s="73"/>
      <c r="ACS65" s="73"/>
      <c r="ACT65" s="73"/>
      <c r="ACU65" s="73"/>
      <c r="ACV65" s="73"/>
      <c r="ACW65" s="73"/>
      <c r="ACX65" s="73"/>
      <c r="ACY65" s="73"/>
      <c r="ACZ65" s="73"/>
      <c r="ADA65" s="73"/>
      <c r="ADB65" s="73"/>
      <c r="ADC65" s="73"/>
      <c r="ADD65" s="73"/>
      <c r="ADE65" s="73"/>
      <c r="ADF65" s="73"/>
      <c r="ADG65" s="73"/>
      <c r="ADH65" s="73"/>
      <c r="ADI65" s="73"/>
      <c r="ADJ65" s="73"/>
      <c r="ADK65" s="73"/>
      <c r="ADL65" s="73"/>
      <c r="ADM65" s="73"/>
      <c r="ADN65" s="73"/>
      <c r="ADO65" s="73"/>
      <c r="ADP65" s="73"/>
      <c r="ADQ65" s="73"/>
      <c r="ADR65" s="73"/>
      <c r="ADS65" s="73"/>
      <c r="ADT65" s="73"/>
      <c r="ADU65" s="73"/>
      <c r="ADV65" s="73"/>
      <c r="ADW65" s="73"/>
      <c r="ADX65" s="73"/>
      <c r="ADY65" s="73"/>
      <c r="ADZ65" s="73"/>
      <c r="AEA65" s="73"/>
      <c r="AEB65" s="73"/>
      <c r="AEC65" s="73"/>
      <c r="AED65" s="73"/>
      <c r="AEE65" s="73"/>
      <c r="AEF65" s="73"/>
      <c r="AEG65" s="73"/>
      <c r="AEH65" s="73"/>
      <c r="AEI65" s="73"/>
      <c r="AEJ65" s="73"/>
      <c r="AEK65" s="73"/>
      <c r="AEL65" s="73"/>
      <c r="AEM65" s="73"/>
      <c r="AEN65" s="73"/>
      <c r="AEO65" s="73"/>
      <c r="AEP65" s="73"/>
      <c r="AEQ65" s="73"/>
      <c r="AER65" s="73"/>
      <c r="AES65" s="73"/>
      <c r="AET65" s="73"/>
      <c r="AEU65" s="73"/>
      <c r="AEV65" s="73"/>
      <c r="AEW65" s="73"/>
      <c r="AEX65" s="73"/>
      <c r="AEY65" s="73"/>
      <c r="AEZ65" s="73"/>
      <c r="AFA65" s="73"/>
      <c r="AFB65" s="73"/>
      <c r="AFC65" s="73"/>
      <c r="AFD65" s="73"/>
      <c r="AFE65" s="73"/>
      <c r="AFF65" s="73"/>
      <c r="AFG65" s="73"/>
      <c r="AFH65" s="73"/>
      <c r="AFI65" s="73"/>
      <c r="AFJ65" s="73"/>
      <c r="AFK65" s="73"/>
      <c r="AFL65" s="73"/>
      <c r="AFM65" s="73"/>
      <c r="AFN65" s="73"/>
      <c r="AFO65" s="73"/>
      <c r="AFP65" s="73"/>
      <c r="AFQ65" s="73"/>
      <c r="AFR65" s="73"/>
      <c r="AFS65" s="73"/>
      <c r="AFT65" s="73"/>
      <c r="AFU65" s="73"/>
      <c r="AFV65" s="73"/>
      <c r="AFW65" s="73"/>
      <c r="AFX65" s="73"/>
      <c r="AFY65" s="73"/>
      <c r="AFZ65" s="73"/>
      <c r="AGA65" s="73"/>
      <c r="AGB65" s="73"/>
      <c r="AGC65" s="73"/>
      <c r="AGD65" s="73"/>
      <c r="AGE65" s="73"/>
      <c r="AGF65" s="73"/>
      <c r="AGG65" s="73"/>
      <c r="AGH65" s="73"/>
      <c r="AGI65" s="73"/>
      <c r="AGJ65" s="73"/>
      <c r="AGK65" s="73"/>
      <c r="AGL65" s="73"/>
      <c r="AGM65" s="73"/>
      <c r="AGN65" s="73"/>
      <c r="AGO65" s="73"/>
      <c r="AGP65" s="73"/>
      <c r="AGQ65" s="73"/>
      <c r="AGR65" s="73"/>
      <c r="AGS65" s="73"/>
      <c r="AGT65" s="73"/>
      <c r="AGU65" s="73"/>
      <c r="AGV65" s="73"/>
      <c r="AGW65" s="73"/>
      <c r="AGX65" s="73"/>
      <c r="AGY65" s="73"/>
      <c r="AGZ65" s="73"/>
      <c r="AHA65" s="73"/>
      <c r="AHB65" s="73"/>
      <c r="AHC65" s="73"/>
      <c r="AHD65" s="73"/>
      <c r="AHE65" s="73"/>
      <c r="AHF65" s="73"/>
      <c r="AHG65" s="73"/>
      <c r="AHH65" s="73"/>
      <c r="AHI65" s="73"/>
      <c r="AHJ65" s="73"/>
      <c r="AHK65" s="73"/>
      <c r="AHL65" s="73"/>
      <c r="AHM65" s="73"/>
      <c r="AHN65" s="73"/>
      <c r="AHO65" s="73"/>
      <c r="AHP65" s="73"/>
      <c r="AHQ65" s="73"/>
      <c r="AHR65" s="73"/>
      <c r="AHS65" s="73"/>
      <c r="AHT65" s="73"/>
      <c r="AHU65" s="73"/>
      <c r="AHV65" s="73"/>
      <c r="AHW65" s="73"/>
      <c r="AHX65" s="73"/>
      <c r="AHY65" s="73"/>
      <c r="AHZ65" s="73"/>
      <c r="AIA65" s="73"/>
      <c r="AIB65" s="73"/>
      <c r="AIC65" s="73"/>
      <c r="AID65" s="73"/>
      <c r="AIE65" s="73"/>
      <c r="AIF65" s="73"/>
      <c r="AIG65" s="73"/>
      <c r="AIH65" s="73"/>
      <c r="AII65" s="73"/>
      <c r="AIJ65" s="73"/>
      <c r="AIK65" s="73"/>
      <c r="AIL65" s="73"/>
      <c r="AIM65" s="73"/>
      <c r="AIN65" s="73"/>
      <c r="AIO65" s="73"/>
      <c r="AIP65" s="73"/>
      <c r="AIQ65" s="73"/>
      <c r="AIR65" s="73"/>
      <c r="AIS65" s="73"/>
      <c r="AIT65" s="73"/>
      <c r="AIU65" s="73"/>
      <c r="AIV65" s="73"/>
      <c r="AIW65" s="73"/>
      <c r="AIX65" s="73"/>
      <c r="AIY65" s="73"/>
      <c r="AIZ65" s="73"/>
      <c r="AJA65" s="73"/>
      <c r="AJB65" s="73"/>
      <c r="AJC65" s="73"/>
      <c r="AJD65" s="73"/>
      <c r="AJE65" s="73"/>
      <c r="AJF65" s="73"/>
      <c r="AJG65" s="73"/>
      <c r="AJH65" s="73"/>
      <c r="AJI65" s="73"/>
      <c r="AJJ65" s="73"/>
      <c r="AJK65" s="73"/>
      <c r="AJL65" s="73"/>
      <c r="AJM65" s="73"/>
      <c r="AJN65" s="73"/>
      <c r="AJO65" s="73"/>
      <c r="AJP65" s="73"/>
      <c r="AJQ65" s="73"/>
      <c r="AJR65" s="73"/>
      <c r="AJS65" s="73"/>
      <c r="AJT65" s="73"/>
      <c r="AJU65" s="73"/>
      <c r="AJV65" s="73"/>
      <c r="AJW65" s="73"/>
      <c r="AJX65" s="73"/>
      <c r="AJY65" s="73"/>
      <c r="AJZ65" s="73"/>
      <c r="AKA65" s="73"/>
      <c r="AKB65" s="73"/>
      <c r="AKC65" s="73"/>
      <c r="AKD65" s="73"/>
      <c r="AKE65" s="73"/>
      <c r="AKF65" s="73"/>
      <c r="AKG65" s="73"/>
      <c r="AKH65" s="73"/>
      <c r="AKI65" s="73"/>
      <c r="AKJ65" s="73"/>
      <c r="AKK65" s="73"/>
      <c r="AKL65" s="73"/>
      <c r="AKM65" s="73"/>
      <c r="AKN65" s="73"/>
      <c r="AKO65" s="73"/>
      <c r="AKP65" s="73"/>
      <c r="AKQ65" s="73"/>
      <c r="AKR65" s="73"/>
      <c r="AKS65" s="73"/>
      <c r="AKT65" s="73"/>
      <c r="AKU65" s="73"/>
      <c r="AKV65" s="73"/>
      <c r="AKW65" s="73"/>
      <c r="AKX65" s="73"/>
      <c r="AKY65" s="73"/>
      <c r="AKZ65" s="73"/>
      <c r="ALA65" s="73"/>
      <c r="ALB65" s="73"/>
      <c r="ALC65" s="73"/>
      <c r="ALD65" s="73"/>
      <c r="ALE65" s="73"/>
      <c r="ALF65" s="73"/>
      <c r="ALG65" s="73"/>
      <c r="ALH65" s="73"/>
      <c r="ALI65" s="73"/>
      <c r="ALJ65" s="73"/>
      <c r="ALK65" s="73"/>
      <c r="ALL65" s="73"/>
      <c r="ALM65" s="73"/>
      <c r="ALN65" s="73"/>
      <c r="ALO65" s="73"/>
      <c r="ALP65" s="73"/>
      <c r="ALQ65" s="73"/>
      <c r="ALR65" s="73"/>
      <c r="ALS65" s="73"/>
      <c r="ALT65" s="73"/>
      <c r="ALU65" s="73"/>
      <c r="ALV65" s="73"/>
      <c r="ALW65" s="73"/>
      <c r="ALX65" s="73"/>
      <c r="ALY65" s="73"/>
      <c r="ALZ65" s="73"/>
      <c r="AMA65" s="73"/>
      <c r="AMB65" s="73"/>
      <c r="AMC65" s="73"/>
      <c r="AMD65" s="73"/>
      <c r="AME65" s="73"/>
      <c r="AMF65" s="73"/>
      <c r="AMG65" s="73"/>
      <c r="AMH65" s="73"/>
      <c r="AMI65" s="73"/>
      <c r="AMJ65" s="73"/>
      <c r="AMK65" s="73"/>
      <c r="AML65" s="73"/>
      <c r="AMM65" s="73"/>
      <c r="AMN65" s="73"/>
      <c r="AMO65" s="73"/>
      <c r="AMP65" s="73"/>
      <c r="AMQ65" s="73"/>
      <c r="AMR65" s="73"/>
      <c r="AMS65" s="73"/>
      <c r="AMT65" s="73"/>
      <c r="AMU65" s="73"/>
      <c r="AMV65" s="73"/>
      <c r="AMW65" s="73"/>
      <c r="AMX65" s="73"/>
      <c r="AMY65" s="73"/>
      <c r="AMZ65" s="73"/>
      <c r="ANA65" s="73"/>
      <c r="ANB65" s="73"/>
      <c r="ANC65" s="73"/>
      <c r="AND65" s="73"/>
      <c r="ANE65" s="73"/>
      <c r="ANF65" s="73"/>
      <c r="ANG65" s="73"/>
      <c r="ANH65" s="73"/>
      <c r="ANI65" s="73"/>
      <c r="ANJ65" s="73"/>
      <c r="ANK65" s="73"/>
      <c r="ANL65" s="73"/>
      <c r="ANM65" s="73"/>
      <c r="ANN65" s="73"/>
      <c r="ANO65" s="73"/>
      <c r="ANP65" s="73"/>
      <c r="ANQ65" s="73"/>
      <c r="ANR65" s="73"/>
      <c r="ANS65" s="73"/>
      <c r="ANT65" s="73"/>
      <c r="ANU65" s="73"/>
      <c r="ANV65" s="73"/>
      <c r="ANW65" s="73"/>
      <c r="ANX65" s="73"/>
      <c r="ANY65" s="73"/>
      <c r="ANZ65" s="73"/>
      <c r="AOA65" s="73"/>
      <c r="AOB65" s="73"/>
      <c r="AOC65" s="73"/>
      <c r="AOD65" s="73"/>
      <c r="AOE65" s="73"/>
      <c r="AOF65" s="73"/>
      <c r="AOG65" s="73"/>
      <c r="AOH65" s="73"/>
      <c r="AOI65" s="73"/>
      <c r="AOJ65" s="73"/>
      <c r="AOK65" s="73"/>
      <c r="AOL65" s="73"/>
      <c r="AOM65" s="73"/>
      <c r="AON65" s="73"/>
      <c r="AOO65" s="73"/>
      <c r="AOP65" s="73"/>
      <c r="AOQ65" s="73"/>
      <c r="AOR65" s="73"/>
      <c r="AOS65" s="73"/>
      <c r="AOT65" s="73"/>
      <c r="AOU65" s="73"/>
      <c r="AOV65" s="73"/>
      <c r="AOW65" s="73"/>
      <c r="AOX65" s="73"/>
      <c r="AOY65" s="73"/>
      <c r="AOZ65" s="73"/>
      <c r="APA65" s="73"/>
      <c r="APB65" s="73"/>
      <c r="APC65" s="73"/>
      <c r="APD65" s="73"/>
      <c r="APE65" s="73"/>
      <c r="APF65" s="73"/>
      <c r="APG65" s="73"/>
      <c r="APH65" s="73"/>
      <c r="API65" s="73"/>
      <c r="APJ65" s="73"/>
      <c r="APK65" s="73"/>
      <c r="APL65" s="73"/>
      <c r="APM65" s="73"/>
      <c r="APN65" s="73"/>
      <c r="APO65" s="73"/>
      <c r="APP65" s="73"/>
      <c r="APQ65" s="73"/>
      <c r="APR65" s="73"/>
      <c r="APS65" s="73"/>
      <c r="APT65" s="73"/>
      <c r="APU65" s="73"/>
      <c r="APV65" s="73"/>
      <c r="APW65" s="73"/>
      <c r="APX65" s="73"/>
      <c r="APY65" s="73"/>
      <c r="APZ65" s="73"/>
      <c r="AQA65" s="73"/>
      <c r="AQB65" s="73"/>
      <c r="AQC65" s="73"/>
      <c r="AQD65" s="73"/>
      <c r="AQE65" s="73"/>
      <c r="AQF65" s="73"/>
      <c r="AQG65" s="73"/>
      <c r="AQH65" s="73"/>
      <c r="AQI65" s="73"/>
      <c r="AQJ65" s="73"/>
      <c r="AQK65" s="73"/>
      <c r="AQL65" s="73"/>
      <c r="AQM65" s="73"/>
      <c r="AQN65" s="73"/>
      <c r="AQO65" s="73"/>
      <c r="AQP65" s="73"/>
      <c r="AQQ65" s="73"/>
      <c r="AQR65" s="73"/>
      <c r="AQS65" s="73"/>
      <c r="AQT65" s="73"/>
      <c r="AQU65" s="73"/>
      <c r="AQV65" s="73"/>
      <c r="AQW65" s="73"/>
      <c r="AQX65" s="73"/>
      <c r="AQY65" s="73"/>
      <c r="AQZ65" s="73"/>
      <c r="ARA65" s="73"/>
      <c r="ARB65" s="73"/>
      <c r="ARC65" s="73"/>
      <c r="ARD65" s="73"/>
      <c r="ARE65" s="73"/>
      <c r="ARF65" s="73"/>
      <c r="ARG65" s="73"/>
      <c r="ARH65" s="73"/>
      <c r="ARI65" s="73"/>
      <c r="ARJ65" s="73"/>
      <c r="ARK65" s="73"/>
      <c r="ARL65" s="73"/>
      <c r="ARM65" s="73"/>
      <c r="ARN65" s="73"/>
      <c r="ARO65" s="73"/>
      <c r="ARP65" s="73"/>
      <c r="ARQ65" s="73"/>
      <c r="ARR65" s="73"/>
      <c r="ARS65" s="73"/>
      <c r="ART65" s="73"/>
      <c r="ARU65" s="73"/>
      <c r="ARV65" s="73"/>
      <c r="ARW65" s="73"/>
      <c r="ARX65" s="73"/>
      <c r="ARY65" s="73"/>
      <c r="ARZ65" s="73"/>
      <c r="ASA65" s="73"/>
      <c r="ASB65" s="73"/>
      <c r="ASC65" s="73"/>
      <c r="ASD65" s="73"/>
      <c r="ASE65" s="73"/>
      <c r="ASF65" s="73"/>
      <c r="ASG65" s="73"/>
      <c r="ASH65" s="73"/>
      <c r="ASI65" s="73"/>
      <c r="ASJ65" s="73"/>
      <c r="ASK65" s="73"/>
      <c r="ASL65" s="73"/>
      <c r="ASM65" s="73"/>
      <c r="ASN65" s="73"/>
      <c r="ASO65" s="73"/>
      <c r="ASP65" s="73"/>
      <c r="ASQ65" s="73"/>
      <c r="ASR65" s="73"/>
      <c r="ASS65" s="73"/>
      <c r="AST65" s="73"/>
      <c r="ASU65" s="73"/>
      <c r="ASV65" s="73"/>
      <c r="ASW65" s="73"/>
      <c r="ASX65" s="73"/>
      <c r="ASY65" s="73"/>
      <c r="ASZ65" s="73"/>
      <c r="ATA65" s="73"/>
      <c r="ATB65" s="73"/>
      <c r="ATC65" s="73"/>
      <c r="ATD65" s="73"/>
      <c r="ATE65" s="73"/>
      <c r="ATF65" s="73"/>
      <c r="ATG65" s="73"/>
      <c r="ATH65" s="73"/>
      <c r="ATI65" s="73"/>
      <c r="ATJ65" s="73"/>
      <c r="ATK65" s="73"/>
      <c r="ATL65" s="73"/>
      <c r="ATM65" s="73"/>
      <c r="ATN65" s="73"/>
      <c r="ATO65" s="73"/>
      <c r="ATP65" s="73"/>
      <c r="ATQ65" s="73"/>
      <c r="ATR65" s="73"/>
      <c r="ATS65" s="73"/>
      <c r="ATT65" s="73"/>
      <c r="ATU65" s="73"/>
      <c r="ATV65" s="73"/>
      <c r="ATW65" s="73"/>
      <c r="ATX65" s="73"/>
      <c r="ATY65" s="73"/>
      <c r="ATZ65" s="73"/>
      <c r="AUA65" s="73"/>
      <c r="AUB65" s="73"/>
      <c r="AUC65" s="73"/>
      <c r="AUD65" s="73"/>
      <c r="AUE65" s="73"/>
      <c r="AUF65" s="73"/>
      <c r="AUG65" s="73"/>
      <c r="AUH65" s="73"/>
      <c r="AUI65" s="73"/>
      <c r="AUJ65" s="73"/>
      <c r="AUK65" s="73"/>
      <c r="AUL65" s="73"/>
      <c r="AUM65" s="73"/>
      <c r="AUN65" s="73"/>
      <c r="AUO65" s="73"/>
      <c r="AUP65" s="73"/>
      <c r="AUQ65" s="73"/>
      <c r="AUR65" s="73"/>
      <c r="AUS65" s="73"/>
      <c r="AUT65" s="73"/>
      <c r="AUU65" s="73"/>
      <c r="AUV65" s="73"/>
      <c r="AUW65" s="73"/>
      <c r="AUX65" s="73"/>
      <c r="AUY65" s="73"/>
      <c r="AUZ65" s="73"/>
      <c r="AVA65" s="73"/>
      <c r="AVB65" s="73"/>
      <c r="AVC65" s="73"/>
      <c r="AVD65" s="73"/>
      <c r="AVE65" s="73"/>
      <c r="AVF65" s="73"/>
      <c r="AVG65" s="73"/>
      <c r="AVH65" s="73"/>
      <c r="AVI65" s="73"/>
      <c r="AVJ65" s="73"/>
      <c r="AVK65" s="73"/>
      <c r="AVL65" s="73"/>
      <c r="AVM65" s="73"/>
      <c r="AVN65" s="73"/>
      <c r="AVO65" s="73"/>
      <c r="AVP65" s="73"/>
      <c r="AVQ65" s="73"/>
      <c r="AVR65" s="73"/>
      <c r="AVS65" s="73"/>
      <c r="AVT65" s="73"/>
      <c r="AVU65" s="73"/>
      <c r="AVV65" s="73"/>
      <c r="AVW65" s="73"/>
      <c r="AVX65" s="73"/>
      <c r="AVY65" s="73"/>
      <c r="AVZ65" s="73"/>
      <c r="AWA65" s="73"/>
      <c r="AWB65" s="73"/>
      <c r="AWC65" s="73"/>
      <c r="AWD65" s="73"/>
      <c r="AWE65" s="73"/>
      <c r="AWF65" s="73"/>
      <c r="AWG65" s="73"/>
      <c r="AWH65" s="73"/>
      <c r="AWI65" s="73"/>
      <c r="AWJ65" s="73"/>
      <c r="AWK65" s="73"/>
      <c r="AWL65" s="73"/>
      <c r="AWM65" s="73"/>
      <c r="AWN65" s="73"/>
      <c r="AWO65" s="73"/>
      <c r="AWP65" s="73"/>
      <c r="AWQ65" s="73"/>
      <c r="AWR65" s="73"/>
      <c r="AWS65" s="73"/>
      <c r="AWT65" s="73"/>
      <c r="AWU65" s="73"/>
      <c r="AWV65" s="73"/>
      <c r="AWW65" s="73"/>
      <c r="AWX65" s="73"/>
      <c r="AWY65" s="73"/>
      <c r="AWZ65" s="73"/>
      <c r="AXA65" s="73"/>
      <c r="AXB65" s="73"/>
      <c r="AXC65" s="73"/>
      <c r="AXD65" s="73"/>
      <c r="AXE65" s="73"/>
      <c r="AXF65" s="73"/>
      <c r="AXG65" s="73"/>
      <c r="AXH65" s="73"/>
      <c r="AXI65" s="73"/>
      <c r="AXJ65" s="73"/>
      <c r="AXK65" s="73"/>
      <c r="AXL65" s="73"/>
      <c r="AXM65" s="73"/>
      <c r="AXN65" s="73"/>
      <c r="AXO65" s="73"/>
      <c r="AXP65" s="73"/>
      <c r="AXQ65" s="73"/>
      <c r="AXR65" s="73"/>
      <c r="AXS65" s="73"/>
      <c r="AXT65" s="73"/>
      <c r="AXU65" s="73"/>
      <c r="AXV65" s="73"/>
      <c r="AXW65" s="73"/>
      <c r="AXX65" s="73"/>
      <c r="AXY65" s="73"/>
      <c r="AXZ65" s="73"/>
      <c r="AYA65" s="73"/>
      <c r="AYB65" s="73"/>
      <c r="AYC65" s="73"/>
      <c r="AYD65" s="73"/>
      <c r="AYE65" s="73"/>
      <c r="AYF65" s="73"/>
      <c r="AYG65" s="73"/>
      <c r="AYH65" s="73"/>
      <c r="AYI65" s="73"/>
      <c r="AYJ65" s="73"/>
      <c r="AYK65" s="73"/>
      <c r="AYL65" s="73"/>
      <c r="AYM65" s="73"/>
      <c r="AYN65" s="73"/>
      <c r="AYO65" s="73"/>
      <c r="AYP65" s="73"/>
      <c r="AYQ65" s="73"/>
      <c r="AYR65" s="73"/>
      <c r="AYS65" s="73"/>
      <c r="AYT65" s="73"/>
      <c r="AYU65" s="73"/>
      <c r="AYV65" s="73"/>
      <c r="AYW65" s="73"/>
      <c r="AYX65" s="73"/>
      <c r="AYY65" s="73"/>
      <c r="AYZ65" s="73"/>
      <c r="AZA65" s="73"/>
      <c r="AZB65" s="73"/>
      <c r="AZC65" s="73"/>
      <c r="AZD65" s="73"/>
      <c r="AZE65" s="73"/>
      <c r="AZF65" s="73"/>
      <c r="AZG65" s="73"/>
      <c r="AZH65" s="73"/>
      <c r="AZI65" s="73"/>
      <c r="AZJ65" s="73"/>
      <c r="AZK65" s="73"/>
      <c r="AZL65" s="73"/>
      <c r="AZM65" s="73"/>
      <c r="AZN65" s="73"/>
      <c r="AZO65" s="73"/>
      <c r="AZP65" s="73"/>
      <c r="AZQ65" s="73"/>
      <c r="AZR65" s="73"/>
      <c r="AZS65" s="73"/>
      <c r="AZT65" s="73"/>
      <c r="AZU65" s="73"/>
      <c r="AZV65" s="73"/>
      <c r="AZW65" s="73"/>
      <c r="AZX65" s="73"/>
      <c r="AZY65" s="73"/>
      <c r="AZZ65" s="73"/>
      <c r="BAA65" s="73"/>
      <c r="BAB65" s="73"/>
      <c r="BAC65" s="73"/>
      <c r="BAD65" s="73"/>
      <c r="BAE65" s="73"/>
      <c r="BAF65" s="73"/>
      <c r="BAG65" s="73"/>
      <c r="BAH65" s="73"/>
      <c r="BAI65" s="73"/>
      <c r="BAJ65" s="73"/>
      <c r="BAK65" s="73"/>
      <c r="BAL65" s="73"/>
      <c r="BAM65" s="73"/>
      <c r="BAN65" s="73"/>
      <c r="BAO65" s="73"/>
      <c r="BAP65" s="73"/>
      <c r="BAQ65" s="73"/>
      <c r="BAR65" s="73"/>
      <c r="BAS65" s="73"/>
      <c r="BAT65" s="73"/>
      <c r="BAU65" s="73"/>
      <c r="BAV65" s="73"/>
      <c r="BAW65" s="73"/>
      <c r="BAX65" s="73"/>
      <c r="BAY65" s="73"/>
      <c r="BAZ65" s="73"/>
      <c r="BBA65" s="73"/>
      <c r="BBB65" s="73"/>
      <c r="BBC65" s="73"/>
      <c r="BBD65" s="73"/>
      <c r="BBE65" s="73"/>
      <c r="BBF65" s="73"/>
      <c r="BBG65" s="73"/>
      <c r="BBH65" s="73"/>
      <c r="BBI65" s="73"/>
      <c r="BBJ65" s="73"/>
      <c r="BBK65" s="73"/>
      <c r="BBL65" s="73"/>
      <c r="BBM65" s="73"/>
      <c r="BBN65" s="73"/>
      <c r="BBO65" s="73"/>
      <c r="BBP65" s="73"/>
      <c r="BBQ65" s="73"/>
      <c r="BBR65" s="73"/>
      <c r="BBS65" s="73"/>
      <c r="BBT65" s="73"/>
      <c r="BBU65" s="73"/>
      <c r="BBV65" s="73"/>
      <c r="BBW65" s="73"/>
      <c r="BBX65" s="73"/>
      <c r="BBY65" s="73"/>
      <c r="BBZ65" s="73"/>
      <c r="BCA65" s="73"/>
      <c r="BCB65" s="73"/>
      <c r="BCC65" s="73"/>
      <c r="BCD65" s="73"/>
      <c r="BCE65" s="73"/>
      <c r="BCF65" s="73"/>
      <c r="BCG65" s="73"/>
      <c r="BCH65" s="73"/>
      <c r="BCI65" s="73"/>
      <c r="BCJ65" s="73"/>
      <c r="BCK65" s="73"/>
      <c r="BCL65" s="73"/>
      <c r="BCM65" s="73"/>
      <c r="BCN65" s="73"/>
      <c r="BCO65" s="73"/>
      <c r="BCP65" s="73"/>
      <c r="BCQ65" s="73"/>
      <c r="BCR65" s="73"/>
      <c r="BCS65" s="73"/>
      <c r="BCT65" s="73"/>
      <c r="BCU65" s="73"/>
      <c r="BCV65" s="73"/>
      <c r="BCW65" s="73"/>
      <c r="BCX65" s="73"/>
      <c r="BCY65" s="73"/>
      <c r="BCZ65" s="73"/>
      <c r="BDA65" s="73"/>
      <c r="BDB65" s="73"/>
      <c r="BDC65" s="73"/>
      <c r="BDD65" s="73"/>
      <c r="BDE65" s="73"/>
      <c r="BDF65" s="73"/>
      <c r="BDG65" s="73"/>
      <c r="BDH65" s="73"/>
      <c r="BDI65" s="73"/>
      <c r="BDJ65" s="73"/>
      <c r="BDK65" s="73"/>
      <c r="BDL65" s="73"/>
      <c r="BDM65" s="73"/>
      <c r="BDN65" s="73"/>
      <c r="BDO65" s="73"/>
      <c r="BDP65" s="73"/>
      <c r="BDQ65" s="73"/>
      <c r="BDR65" s="73"/>
      <c r="BDS65" s="73"/>
      <c r="BDT65" s="73"/>
      <c r="BDU65" s="73"/>
      <c r="BDV65" s="73"/>
      <c r="BDW65" s="73"/>
      <c r="BDX65" s="73"/>
      <c r="BDY65" s="73"/>
      <c r="BDZ65" s="73"/>
      <c r="BEA65" s="73"/>
      <c r="BEB65" s="73"/>
      <c r="BEC65" s="73"/>
      <c r="BED65" s="73"/>
      <c r="BEE65" s="73"/>
      <c r="BEF65" s="73"/>
      <c r="BEG65" s="73"/>
      <c r="BEH65" s="73"/>
      <c r="BEI65" s="73"/>
      <c r="BEJ65" s="73"/>
      <c r="BEK65" s="73"/>
      <c r="BEL65" s="73"/>
      <c r="BEM65" s="73"/>
      <c r="BEN65" s="73"/>
      <c r="BEO65" s="73"/>
      <c r="BEP65" s="73"/>
      <c r="BEQ65" s="73"/>
      <c r="BER65" s="73"/>
      <c r="BES65" s="73"/>
      <c r="BET65" s="73"/>
      <c r="BEU65" s="73"/>
      <c r="BEV65" s="73"/>
      <c r="BEW65" s="73"/>
      <c r="BEX65" s="73"/>
      <c r="BEY65" s="73"/>
      <c r="BEZ65" s="73"/>
      <c r="BFA65" s="73"/>
      <c r="BFB65" s="73"/>
      <c r="BFC65" s="73"/>
      <c r="BFD65" s="73"/>
      <c r="BFE65" s="73"/>
      <c r="BFF65" s="73"/>
      <c r="BFG65" s="73"/>
      <c r="BFH65" s="73"/>
      <c r="BFI65" s="73"/>
      <c r="BFJ65" s="73"/>
      <c r="BFK65" s="73"/>
      <c r="BFL65" s="73"/>
      <c r="BFM65" s="73"/>
      <c r="BFN65" s="73"/>
      <c r="BFO65" s="73"/>
      <c r="BFP65" s="73"/>
      <c r="BFQ65" s="73"/>
      <c r="BFR65" s="73"/>
      <c r="BFS65" s="73"/>
      <c r="BFT65" s="73"/>
      <c r="BFU65" s="73"/>
      <c r="BFV65" s="73"/>
      <c r="BFW65" s="73"/>
      <c r="BFX65" s="73"/>
      <c r="BFY65" s="73"/>
      <c r="BFZ65" s="73"/>
      <c r="BGA65" s="73"/>
      <c r="BGB65" s="73"/>
      <c r="BGC65" s="73"/>
      <c r="BGD65" s="73"/>
      <c r="BGE65" s="73"/>
      <c r="BGF65" s="73"/>
      <c r="BGG65" s="73"/>
      <c r="BGH65" s="73"/>
      <c r="BGI65" s="73"/>
      <c r="BGJ65" s="73"/>
      <c r="BGK65" s="73"/>
      <c r="BGL65" s="73"/>
      <c r="BGM65" s="73"/>
      <c r="BGN65" s="73"/>
      <c r="BGO65" s="73"/>
      <c r="BGP65" s="73"/>
      <c r="BGQ65" s="73"/>
      <c r="BGR65" s="73"/>
      <c r="BGS65" s="73"/>
      <c r="BGT65" s="73"/>
      <c r="BGU65" s="73"/>
      <c r="BGV65" s="73"/>
      <c r="BGW65" s="73"/>
      <c r="BGX65" s="73"/>
      <c r="BGY65" s="73"/>
      <c r="BGZ65" s="73"/>
      <c r="BHA65" s="73"/>
      <c r="BHB65" s="73"/>
      <c r="BHC65" s="73"/>
      <c r="BHD65" s="73"/>
      <c r="BHE65" s="73"/>
      <c r="BHF65" s="73"/>
      <c r="BHG65" s="73"/>
      <c r="BHH65" s="73"/>
      <c r="BHI65" s="73"/>
      <c r="BHJ65" s="73"/>
      <c r="BHK65" s="73"/>
      <c r="BHL65" s="73"/>
      <c r="BHM65" s="73"/>
      <c r="BHN65" s="73"/>
      <c r="BHO65" s="73"/>
      <c r="BHP65" s="73"/>
      <c r="BHQ65" s="73"/>
      <c r="BHR65" s="73"/>
      <c r="BHS65" s="73"/>
      <c r="BHT65" s="73"/>
      <c r="BHU65" s="73"/>
      <c r="BHV65" s="73"/>
      <c r="BHW65" s="73"/>
      <c r="BHX65" s="73"/>
      <c r="BHY65" s="73"/>
      <c r="BHZ65" s="73"/>
      <c r="BIA65" s="73"/>
      <c r="BIB65" s="73"/>
      <c r="BIC65" s="73"/>
      <c r="BID65" s="73"/>
      <c r="BIE65" s="73"/>
      <c r="BIF65" s="73"/>
      <c r="BIG65" s="73"/>
      <c r="BIH65" s="73"/>
      <c r="BII65" s="73"/>
      <c r="BIJ65" s="73"/>
      <c r="BIK65" s="73"/>
      <c r="BIL65" s="73"/>
      <c r="BIM65" s="73"/>
      <c r="BIN65" s="73"/>
      <c r="BIO65" s="73"/>
      <c r="BIP65" s="73"/>
      <c r="BIQ65" s="73"/>
      <c r="BIR65" s="73"/>
      <c r="BIS65" s="73"/>
      <c r="BIT65" s="73"/>
      <c r="BIU65" s="73"/>
      <c r="BIV65" s="73"/>
      <c r="BIW65" s="73"/>
      <c r="BIX65" s="73"/>
      <c r="BIY65" s="73"/>
      <c r="BIZ65" s="73"/>
      <c r="BJA65" s="73"/>
      <c r="BJB65" s="73"/>
      <c r="BJC65" s="73"/>
      <c r="BJD65" s="73"/>
      <c r="BJE65" s="73"/>
      <c r="BJF65" s="73"/>
      <c r="BJG65" s="73"/>
      <c r="BJH65" s="73"/>
      <c r="BJI65" s="73"/>
      <c r="BJJ65" s="73"/>
      <c r="BJK65" s="73"/>
      <c r="BJL65" s="73"/>
      <c r="BJM65" s="73"/>
      <c r="BJN65" s="73"/>
      <c r="BJO65" s="73"/>
      <c r="BJP65" s="73"/>
      <c r="BJQ65" s="73"/>
      <c r="BJR65" s="73"/>
      <c r="BJS65" s="73"/>
      <c r="BJT65" s="73"/>
      <c r="BJU65" s="73"/>
      <c r="BJV65" s="73"/>
      <c r="BJW65" s="73"/>
      <c r="BJX65" s="73"/>
      <c r="BJY65" s="73"/>
      <c r="BJZ65" s="73"/>
      <c r="BKA65" s="73"/>
      <c r="BKB65" s="73"/>
      <c r="BKC65" s="73"/>
      <c r="BKD65" s="73"/>
      <c r="BKE65" s="73"/>
      <c r="BKF65" s="73"/>
      <c r="BKG65" s="73"/>
      <c r="BKH65" s="73"/>
      <c r="BKI65" s="73"/>
      <c r="BKJ65" s="73"/>
      <c r="BKK65" s="73"/>
      <c r="BKL65" s="73"/>
      <c r="BKM65" s="73"/>
      <c r="BKN65" s="73"/>
      <c r="BKO65" s="73"/>
      <c r="BKP65" s="73"/>
      <c r="BKQ65" s="73"/>
      <c r="BKR65" s="73"/>
      <c r="BKS65" s="73"/>
      <c r="BKT65" s="73"/>
      <c r="BKU65" s="73"/>
      <c r="BKV65" s="73"/>
      <c r="BKW65" s="73"/>
      <c r="BKX65" s="73"/>
      <c r="BKY65" s="73"/>
      <c r="BKZ65" s="73"/>
      <c r="BLA65" s="73"/>
      <c r="BLB65" s="73"/>
      <c r="BLC65" s="73"/>
      <c r="BLD65" s="73"/>
      <c r="BLE65" s="73"/>
      <c r="BLF65" s="73"/>
      <c r="BLG65" s="73"/>
      <c r="BLH65" s="73"/>
      <c r="BLI65" s="73"/>
      <c r="BLJ65" s="73"/>
      <c r="BLK65" s="73"/>
      <c r="BLL65" s="73"/>
      <c r="BLM65" s="73"/>
      <c r="BLN65" s="73"/>
      <c r="BLO65" s="73"/>
      <c r="BLP65" s="73"/>
      <c r="BLQ65" s="73"/>
      <c r="BLR65" s="73"/>
      <c r="BLS65" s="73"/>
      <c r="BLT65" s="73"/>
      <c r="BLU65" s="73"/>
      <c r="BLV65" s="73"/>
      <c r="BLW65" s="73"/>
      <c r="BLX65" s="73"/>
      <c r="BLY65" s="73"/>
      <c r="BLZ65" s="73"/>
      <c r="BMA65" s="73"/>
      <c r="BMB65" s="73"/>
      <c r="BMC65" s="73"/>
      <c r="BMD65" s="73"/>
      <c r="BME65" s="73"/>
      <c r="BMF65" s="73"/>
      <c r="BMG65" s="73"/>
      <c r="BMH65" s="73"/>
      <c r="BMI65" s="73"/>
      <c r="BMJ65" s="73"/>
      <c r="BMK65" s="73"/>
      <c r="BML65" s="73"/>
      <c r="BMM65" s="73"/>
      <c r="BMN65" s="73"/>
      <c r="BMO65" s="73"/>
      <c r="BMP65" s="73"/>
      <c r="BMQ65" s="73"/>
      <c r="BMR65" s="73"/>
      <c r="BMS65" s="73"/>
      <c r="BMT65" s="73"/>
      <c r="BMU65" s="73"/>
      <c r="BMV65" s="73"/>
      <c r="BMW65" s="73"/>
      <c r="BMX65" s="73"/>
      <c r="BMY65" s="73"/>
      <c r="BMZ65" s="73"/>
      <c r="BNA65" s="73"/>
      <c r="BNB65" s="73"/>
      <c r="BNC65" s="73"/>
      <c r="BND65" s="73"/>
      <c r="BNE65" s="73"/>
      <c r="BNF65" s="73"/>
      <c r="BNG65" s="73"/>
      <c r="BNH65" s="73"/>
      <c r="BNI65" s="73"/>
      <c r="BNJ65" s="73"/>
      <c r="BNK65" s="73"/>
      <c r="BNL65" s="73"/>
      <c r="BNM65" s="73"/>
      <c r="BNN65" s="73"/>
      <c r="BNO65" s="73"/>
      <c r="BNP65" s="73"/>
      <c r="BNQ65" s="73"/>
      <c r="BNR65" s="73"/>
      <c r="BNS65" s="73"/>
      <c r="BNT65" s="73"/>
      <c r="BNU65" s="73"/>
      <c r="BNV65" s="73"/>
      <c r="BNW65" s="73"/>
      <c r="BNX65" s="73"/>
      <c r="BNY65" s="73"/>
      <c r="BNZ65" s="73"/>
      <c r="BOA65" s="73"/>
      <c r="BOB65" s="73"/>
      <c r="BOC65" s="73"/>
      <c r="BOD65" s="73"/>
      <c r="BOE65" s="73"/>
      <c r="BOF65" s="73"/>
      <c r="BOG65" s="73"/>
      <c r="BOH65" s="73"/>
      <c r="BOI65" s="73"/>
      <c r="BOJ65" s="73"/>
      <c r="BOK65" s="73"/>
      <c r="BOL65" s="73"/>
      <c r="BOM65" s="73"/>
      <c r="BON65" s="73"/>
      <c r="BOO65" s="73"/>
      <c r="BOP65" s="73"/>
      <c r="BOQ65" s="73"/>
      <c r="BOR65" s="73"/>
      <c r="BOS65" s="73"/>
      <c r="BOT65" s="73"/>
      <c r="BOU65" s="73"/>
      <c r="BOV65" s="73"/>
      <c r="BOW65" s="73"/>
      <c r="BOX65" s="73"/>
      <c r="BOY65" s="73"/>
      <c r="BOZ65" s="73"/>
      <c r="BPA65" s="73"/>
      <c r="BPB65" s="73"/>
      <c r="BPC65" s="73"/>
      <c r="BPD65" s="73"/>
      <c r="BPE65" s="73"/>
      <c r="BPF65" s="73"/>
      <c r="BPG65" s="73"/>
      <c r="BPH65" s="73"/>
      <c r="BPI65" s="73"/>
      <c r="BPJ65" s="73"/>
      <c r="BPK65" s="73"/>
      <c r="BPL65" s="73"/>
      <c r="BPM65" s="73"/>
      <c r="BPN65" s="73"/>
      <c r="BPO65" s="73"/>
      <c r="BPP65" s="73"/>
      <c r="BPQ65" s="73"/>
      <c r="BPR65" s="73"/>
      <c r="BPS65" s="73"/>
      <c r="BPT65" s="73"/>
      <c r="BPU65" s="73"/>
      <c r="BPV65" s="73"/>
      <c r="BPW65" s="73"/>
      <c r="BPX65" s="73"/>
      <c r="BPY65" s="73"/>
      <c r="BPZ65" s="73"/>
      <c r="BQA65" s="73"/>
      <c r="BQB65" s="73"/>
      <c r="BQC65" s="73"/>
      <c r="BQD65" s="73"/>
      <c r="BQE65" s="73"/>
      <c r="BQF65" s="73"/>
      <c r="BQG65" s="73"/>
      <c r="BQH65" s="73"/>
      <c r="BQI65" s="73"/>
      <c r="BQJ65" s="73"/>
      <c r="BQK65" s="73"/>
      <c r="BQL65" s="73"/>
      <c r="BQM65" s="73"/>
      <c r="BQN65" s="73"/>
      <c r="BQO65" s="73"/>
      <c r="BQP65" s="73"/>
      <c r="BQQ65" s="73"/>
      <c r="BQR65" s="73"/>
      <c r="BQS65" s="73"/>
      <c r="BQT65" s="73"/>
      <c r="BQU65" s="73"/>
      <c r="BQV65" s="73"/>
      <c r="BQW65" s="73"/>
      <c r="BQX65" s="73"/>
      <c r="BQY65" s="73"/>
      <c r="BQZ65" s="73"/>
      <c r="BRA65" s="73"/>
      <c r="BRB65" s="73"/>
      <c r="BRC65" s="73"/>
      <c r="BRD65" s="73"/>
      <c r="BRE65" s="73"/>
      <c r="BRF65" s="73"/>
      <c r="BRG65" s="73"/>
      <c r="BRH65" s="73"/>
      <c r="BRI65" s="73"/>
      <c r="BRJ65" s="73"/>
      <c r="BRK65" s="73"/>
      <c r="BRL65" s="73"/>
      <c r="BRM65" s="73"/>
      <c r="BRN65" s="73"/>
      <c r="BRO65" s="73"/>
      <c r="BRP65" s="73"/>
      <c r="BRQ65" s="73"/>
      <c r="BRR65" s="73"/>
      <c r="BRS65" s="73"/>
      <c r="BRT65" s="73"/>
      <c r="BRU65" s="73"/>
      <c r="BRV65" s="73"/>
      <c r="BRW65" s="73"/>
      <c r="BRX65" s="73"/>
      <c r="BRY65" s="73"/>
      <c r="BRZ65" s="73"/>
      <c r="BSA65" s="73"/>
      <c r="BSB65" s="73"/>
      <c r="BSC65" s="73"/>
      <c r="BSD65" s="73"/>
      <c r="BSE65" s="73"/>
      <c r="BSF65" s="73"/>
      <c r="BSG65" s="73"/>
      <c r="BSH65" s="73"/>
      <c r="BSI65" s="73"/>
      <c r="BSJ65" s="73"/>
      <c r="BSK65" s="73"/>
      <c r="BSL65" s="73"/>
      <c r="BSM65" s="73"/>
      <c r="BSN65" s="73"/>
      <c r="BSO65" s="73"/>
      <c r="BSP65" s="73"/>
      <c r="BSQ65" s="73"/>
      <c r="BSR65" s="73"/>
      <c r="BSS65" s="73"/>
      <c r="BST65" s="73"/>
      <c r="BSU65" s="73"/>
      <c r="BSV65" s="73"/>
      <c r="BSW65" s="73"/>
      <c r="BSX65" s="73"/>
      <c r="BSY65" s="73"/>
      <c r="BSZ65" s="73"/>
      <c r="BTA65" s="73"/>
      <c r="BTB65" s="73"/>
      <c r="BTC65" s="73"/>
      <c r="BTD65" s="73"/>
      <c r="BTE65" s="73"/>
      <c r="BTF65" s="73"/>
      <c r="BTG65" s="73"/>
      <c r="BTH65" s="73"/>
      <c r="BTI65" s="73"/>
      <c r="BTJ65" s="73"/>
      <c r="BTK65" s="73"/>
      <c r="BTL65" s="73"/>
      <c r="BTM65" s="73"/>
      <c r="BTN65" s="73"/>
      <c r="BTO65" s="73"/>
      <c r="BTP65" s="73"/>
      <c r="BTQ65" s="73"/>
      <c r="BTR65" s="73"/>
      <c r="BTS65" s="73"/>
      <c r="BTT65" s="73"/>
      <c r="BTU65" s="73"/>
      <c r="BTV65" s="73"/>
      <c r="BTW65" s="73"/>
      <c r="BTX65" s="73"/>
      <c r="BTY65" s="73"/>
      <c r="BTZ65" s="73"/>
      <c r="BUA65" s="73"/>
      <c r="BUB65" s="73"/>
      <c r="BUC65" s="73"/>
      <c r="BUD65" s="73"/>
      <c r="BUE65" s="73"/>
      <c r="BUF65" s="73"/>
      <c r="BUG65" s="73"/>
      <c r="BUH65" s="73"/>
      <c r="BUI65" s="73"/>
      <c r="BUJ65" s="73"/>
      <c r="BUK65" s="73"/>
      <c r="BUL65" s="73"/>
      <c r="BUM65" s="73"/>
      <c r="BUN65" s="73"/>
      <c r="BUO65" s="73"/>
      <c r="BUP65" s="73"/>
      <c r="BUQ65" s="73"/>
      <c r="BUR65" s="73"/>
      <c r="BUS65" s="73"/>
      <c r="BUT65" s="73"/>
      <c r="BUU65" s="73"/>
      <c r="BUV65" s="73"/>
      <c r="BUW65" s="73"/>
      <c r="BUX65" s="73"/>
      <c r="BUY65" s="73"/>
      <c r="BUZ65" s="73"/>
      <c r="BVA65" s="73"/>
      <c r="BVB65" s="73"/>
      <c r="BVC65" s="73"/>
      <c r="BVD65" s="73"/>
      <c r="BVE65" s="73"/>
      <c r="BVF65" s="73"/>
      <c r="BVG65" s="73"/>
      <c r="BVH65" s="73"/>
      <c r="BVI65" s="73"/>
      <c r="BVJ65" s="73"/>
      <c r="BVK65" s="73"/>
      <c r="BVL65" s="73"/>
      <c r="BVM65" s="73"/>
      <c r="BVN65" s="73"/>
      <c r="BVO65" s="73"/>
      <c r="BVP65" s="73"/>
      <c r="BVQ65" s="73"/>
      <c r="BVR65" s="73"/>
      <c r="BVS65" s="73"/>
      <c r="BVT65" s="73"/>
      <c r="BVU65" s="73"/>
      <c r="BVV65" s="73"/>
      <c r="BVW65" s="73"/>
      <c r="BVX65" s="73"/>
      <c r="BVY65" s="73"/>
      <c r="BVZ65" s="73"/>
      <c r="BWA65" s="73"/>
      <c r="BWB65" s="73"/>
      <c r="BWC65" s="73"/>
      <c r="BWD65" s="73"/>
      <c r="BWE65" s="73"/>
      <c r="BWF65" s="73"/>
      <c r="BWG65" s="73"/>
      <c r="BWH65" s="73"/>
      <c r="BWI65" s="73"/>
      <c r="BWJ65" s="73"/>
      <c r="BWK65" s="73"/>
      <c r="BWL65" s="73"/>
      <c r="BWM65" s="73"/>
      <c r="BWN65" s="73"/>
      <c r="BWO65" s="73"/>
      <c r="BWP65" s="73"/>
      <c r="BWQ65" s="73"/>
      <c r="BWR65" s="73"/>
      <c r="BWS65" s="73"/>
      <c r="BWT65" s="73"/>
      <c r="BWU65" s="73"/>
      <c r="BWV65" s="73"/>
      <c r="BWW65" s="73"/>
      <c r="BWX65" s="73"/>
      <c r="BWY65" s="73"/>
      <c r="BWZ65" s="73"/>
      <c r="BXA65" s="73"/>
      <c r="BXB65" s="73"/>
      <c r="BXC65" s="73"/>
      <c r="BXD65" s="73"/>
      <c r="BXE65" s="73"/>
      <c r="BXF65" s="73"/>
      <c r="BXG65" s="73"/>
      <c r="BXH65" s="73"/>
      <c r="BXI65" s="73"/>
      <c r="BXJ65" s="73"/>
      <c r="BXK65" s="73"/>
      <c r="BXL65" s="73"/>
      <c r="BXM65" s="73"/>
      <c r="BXN65" s="73"/>
      <c r="BXO65" s="73"/>
      <c r="BXP65" s="73"/>
      <c r="BXQ65" s="73"/>
      <c r="BXR65" s="73"/>
      <c r="BXS65" s="73"/>
      <c r="BXT65" s="73"/>
      <c r="BXU65" s="73"/>
      <c r="BXV65" s="73"/>
      <c r="BXW65" s="73"/>
      <c r="BXX65" s="73"/>
      <c r="BXY65" s="73"/>
      <c r="BXZ65" s="73"/>
      <c r="BYA65" s="73"/>
      <c r="BYB65" s="73"/>
      <c r="BYC65" s="73"/>
      <c r="BYD65" s="73"/>
      <c r="BYE65" s="73"/>
      <c r="BYF65" s="73"/>
      <c r="BYG65" s="73"/>
      <c r="BYH65" s="73"/>
      <c r="BYI65" s="73"/>
      <c r="BYJ65" s="73"/>
      <c r="BYK65" s="73"/>
      <c r="BYL65" s="73"/>
      <c r="BYM65" s="73"/>
      <c r="BYN65" s="73"/>
      <c r="BYO65" s="73"/>
      <c r="BYP65" s="73"/>
      <c r="BYQ65" s="73"/>
      <c r="BYR65" s="73"/>
      <c r="BYS65" s="73"/>
      <c r="BYT65" s="73"/>
      <c r="BYU65" s="73"/>
      <c r="BYV65" s="73"/>
      <c r="BYW65" s="73"/>
      <c r="BYX65" s="73"/>
      <c r="BYY65" s="73"/>
      <c r="BYZ65" s="73"/>
      <c r="BZA65" s="73"/>
      <c r="BZB65" s="73"/>
      <c r="BZC65" s="73"/>
      <c r="BZD65" s="73"/>
      <c r="BZE65" s="73"/>
      <c r="BZF65" s="73"/>
      <c r="BZG65" s="73"/>
      <c r="BZH65" s="73"/>
      <c r="BZI65" s="73"/>
      <c r="BZJ65" s="73"/>
      <c r="BZK65" s="73"/>
      <c r="BZL65" s="73"/>
      <c r="BZM65" s="73"/>
      <c r="BZN65" s="73"/>
      <c r="BZO65" s="73"/>
      <c r="BZP65" s="73"/>
      <c r="BZQ65" s="73"/>
      <c r="BZR65" s="73"/>
      <c r="BZS65" s="73"/>
      <c r="BZT65" s="73"/>
      <c r="BZU65" s="73"/>
      <c r="BZV65" s="73"/>
      <c r="BZW65" s="73"/>
      <c r="BZX65" s="73"/>
      <c r="BZY65" s="73"/>
      <c r="BZZ65" s="73"/>
      <c r="CAA65" s="73"/>
      <c r="CAB65" s="73"/>
      <c r="CAC65" s="73"/>
      <c r="CAD65" s="73"/>
      <c r="CAE65" s="73"/>
      <c r="CAF65" s="73"/>
      <c r="CAG65" s="73"/>
      <c r="CAH65" s="73"/>
      <c r="CAI65" s="73"/>
      <c r="CAJ65" s="73"/>
      <c r="CAK65" s="73"/>
      <c r="CAL65" s="73"/>
      <c r="CAM65" s="73"/>
      <c r="CAN65" s="73"/>
      <c r="CAO65" s="73"/>
      <c r="CAP65" s="73"/>
      <c r="CAQ65" s="73"/>
      <c r="CAR65" s="73"/>
      <c r="CAS65" s="73"/>
      <c r="CAT65" s="73"/>
      <c r="CAU65" s="73"/>
      <c r="CAV65" s="73"/>
      <c r="CAW65" s="73"/>
      <c r="CAX65" s="73"/>
      <c r="CAY65" s="73"/>
      <c r="CAZ65" s="73"/>
      <c r="CBA65" s="73"/>
      <c r="CBB65" s="73"/>
      <c r="CBC65" s="73"/>
      <c r="CBD65" s="73"/>
      <c r="CBE65" s="73"/>
      <c r="CBF65" s="73"/>
      <c r="CBG65" s="73"/>
      <c r="CBH65" s="73"/>
      <c r="CBI65" s="73"/>
      <c r="CBJ65" s="73"/>
      <c r="CBK65" s="73"/>
      <c r="CBL65" s="73"/>
      <c r="CBM65" s="73"/>
      <c r="CBN65" s="73"/>
      <c r="CBO65" s="73"/>
      <c r="CBP65" s="73"/>
      <c r="CBQ65" s="73"/>
      <c r="CBR65" s="73"/>
      <c r="CBS65" s="73"/>
      <c r="CBT65" s="73"/>
      <c r="CBU65" s="73"/>
      <c r="CBV65" s="73"/>
      <c r="CBW65" s="73"/>
      <c r="CBX65" s="73"/>
      <c r="CBY65" s="73"/>
      <c r="CBZ65" s="73"/>
      <c r="CCA65" s="73"/>
      <c r="CCB65" s="73"/>
      <c r="CCC65" s="73"/>
      <c r="CCD65" s="73"/>
      <c r="CCE65" s="73"/>
      <c r="CCF65" s="73"/>
      <c r="CCG65" s="73"/>
      <c r="CCH65" s="73"/>
      <c r="CCI65" s="73"/>
      <c r="CCJ65" s="73"/>
      <c r="CCK65" s="73"/>
      <c r="CCL65" s="73"/>
      <c r="CCM65" s="73"/>
      <c r="CCN65" s="73"/>
      <c r="CCO65" s="73"/>
      <c r="CCP65" s="73"/>
      <c r="CCQ65" s="73"/>
      <c r="CCR65" s="73"/>
      <c r="CCS65" s="73"/>
      <c r="CCT65" s="73"/>
      <c r="CCU65" s="73"/>
      <c r="CCV65" s="73"/>
      <c r="CCW65" s="73"/>
      <c r="CCX65" s="73"/>
      <c r="CCY65" s="73"/>
      <c r="CCZ65" s="73"/>
      <c r="CDA65" s="73"/>
      <c r="CDB65" s="73"/>
      <c r="CDC65" s="73"/>
      <c r="CDD65" s="73"/>
      <c r="CDE65" s="73"/>
      <c r="CDF65" s="73"/>
      <c r="CDG65" s="73"/>
      <c r="CDH65" s="73"/>
      <c r="CDI65" s="73"/>
      <c r="CDJ65" s="73"/>
      <c r="CDK65" s="73"/>
      <c r="CDL65" s="73"/>
      <c r="CDM65" s="73"/>
      <c r="CDN65" s="73"/>
      <c r="CDO65" s="73"/>
      <c r="CDP65" s="73"/>
      <c r="CDQ65" s="73"/>
      <c r="CDR65" s="73"/>
      <c r="CDS65" s="73"/>
      <c r="CDT65" s="73"/>
      <c r="CDU65" s="73"/>
      <c r="CDV65" s="73"/>
      <c r="CDW65" s="73"/>
      <c r="CDX65" s="73"/>
      <c r="CDY65" s="73"/>
      <c r="CDZ65" s="73"/>
      <c r="CEA65" s="73"/>
      <c r="CEB65" s="73"/>
      <c r="CEC65" s="73"/>
      <c r="CED65" s="73"/>
      <c r="CEE65" s="73"/>
      <c r="CEF65" s="73"/>
      <c r="CEG65" s="73"/>
      <c r="CEH65" s="73"/>
      <c r="CEI65" s="73"/>
      <c r="CEJ65" s="73"/>
      <c r="CEK65" s="73"/>
      <c r="CEL65" s="73"/>
      <c r="CEM65" s="73"/>
      <c r="CEN65" s="73"/>
      <c r="CEO65" s="73"/>
      <c r="CEP65" s="73"/>
      <c r="CEQ65" s="73"/>
      <c r="CER65" s="73"/>
      <c r="CES65" s="73"/>
      <c r="CET65" s="73"/>
      <c r="CEU65" s="73"/>
      <c r="CEV65" s="73"/>
      <c r="CEW65" s="73"/>
      <c r="CEX65" s="73"/>
      <c r="CEY65" s="73"/>
      <c r="CEZ65" s="73"/>
      <c r="CFA65" s="73"/>
      <c r="CFB65" s="73"/>
      <c r="CFC65" s="73"/>
      <c r="CFD65" s="73"/>
      <c r="CFE65" s="73"/>
      <c r="CFF65" s="73"/>
      <c r="CFG65" s="73"/>
      <c r="CFH65" s="73"/>
      <c r="CFI65" s="73"/>
      <c r="CFJ65" s="73"/>
      <c r="CFK65" s="73"/>
      <c r="CFL65" s="73"/>
      <c r="CFM65" s="73"/>
      <c r="CFN65" s="73"/>
      <c r="CFO65" s="73"/>
      <c r="CFP65" s="73"/>
      <c r="CFQ65" s="73"/>
      <c r="CFR65" s="73"/>
      <c r="CFS65" s="73"/>
      <c r="CFT65" s="73"/>
      <c r="CFU65" s="73"/>
      <c r="CFV65" s="73"/>
      <c r="CFW65" s="73"/>
      <c r="CFX65" s="73"/>
      <c r="CFY65" s="73"/>
      <c r="CFZ65" s="73"/>
      <c r="CGA65" s="73"/>
      <c r="CGB65" s="73"/>
      <c r="CGC65" s="73"/>
      <c r="CGD65" s="73"/>
      <c r="CGE65" s="73"/>
      <c r="CGF65" s="73"/>
      <c r="CGG65" s="73"/>
      <c r="CGH65" s="73"/>
      <c r="CGI65" s="73"/>
      <c r="CGJ65" s="73"/>
      <c r="CGK65" s="73"/>
      <c r="CGL65" s="73"/>
      <c r="CGM65" s="73"/>
      <c r="CGN65" s="73"/>
      <c r="CGO65" s="73"/>
      <c r="CGP65" s="73"/>
      <c r="CGQ65" s="73"/>
      <c r="CGR65" s="73"/>
      <c r="CGS65" s="73"/>
      <c r="CGT65" s="73"/>
      <c r="CGU65" s="73"/>
      <c r="CGV65" s="73"/>
      <c r="CGW65" s="73"/>
      <c r="CGX65" s="73"/>
      <c r="CGY65" s="73"/>
      <c r="CGZ65" s="73"/>
      <c r="CHA65" s="73"/>
      <c r="CHB65" s="73"/>
      <c r="CHC65" s="73"/>
      <c r="CHD65" s="73"/>
      <c r="CHE65" s="73"/>
      <c r="CHF65" s="73"/>
      <c r="CHG65" s="73"/>
      <c r="CHH65" s="73"/>
      <c r="CHI65" s="73"/>
      <c r="CHJ65" s="73"/>
      <c r="CHK65" s="73"/>
      <c r="CHL65" s="73"/>
      <c r="CHM65" s="73"/>
      <c r="CHN65" s="73"/>
      <c r="CHO65" s="73"/>
      <c r="CHP65" s="73"/>
      <c r="CHQ65" s="73"/>
      <c r="CHR65" s="73"/>
      <c r="CHS65" s="73"/>
      <c r="CHT65" s="73"/>
      <c r="CHU65" s="73"/>
      <c r="CHV65" s="73"/>
      <c r="CHW65" s="73"/>
      <c r="CHX65" s="73"/>
      <c r="CHY65" s="73"/>
      <c r="CHZ65" s="73"/>
      <c r="CIA65" s="73"/>
      <c r="CIB65" s="73"/>
      <c r="CIC65" s="73"/>
      <c r="CID65" s="73"/>
      <c r="CIE65" s="73"/>
      <c r="CIF65" s="73"/>
      <c r="CIG65" s="73"/>
      <c r="CIH65" s="73"/>
      <c r="CII65" s="73"/>
      <c r="CIJ65" s="73"/>
      <c r="CIK65" s="73"/>
      <c r="CIL65" s="73"/>
      <c r="CIM65" s="73"/>
      <c r="CIN65" s="73"/>
      <c r="CIO65" s="73"/>
      <c r="CIP65" s="73"/>
      <c r="CIQ65" s="73"/>
      <c r="CIR65" s="73"/>
      <c r="CIS65" s="73"/>
      <c r="CIT65" s="73"/>
      <c r="CIU65" s="73"/>
      <c r="CIV65" s="73"/>
      <c r="CIW65" s="73"/>
      <c r="CIX65" s="73"/>
      <c r="CIY65" s="73"/>
      <c r="CIZ65" s="73"/>
      <c r="CJA65" s="73"/>
      <c r="CJB65" s="73"/>
      <c r="CJC65" s="73"/>
      <c r="CJD65" s="73"/>
      <c r="CJE65" s="73"/>
      <c r="CJF65" s="73"/>
      <c r="CJG65" s="73"/>
      <c r="CJH65" s="73"/>
      <c r="CJI65" s="73"/>
      <c r="CJJ65" s="73"/>
      <c r="CJK65" s="73"/>
      <c r="CJL65" s="73"/>
      <c r="CJM65" s="73"/>
      <c r="CJN65" s="73"/>
      <c r="CJO65" s="73"/>
      <c r="CJP65" s="73"/>
      <c r="CJQ65" s="73"/>
      <c r="CJR65" s="73"/>
      <c r="CJS65" s="73"/>
      <c r="CJT65" s="73"/>
      <c r="CJU65" s="73"/>
      <c r="CJV65" s="73"/>
      <c r="CJW65" s="73"/>
      <c r="CJX65" s="73"/>
      <c r="CJY65" s="73"/>
      <c r="CJZ65" s="73"/>
      <c r="CKA65" s="73"/>
      <c r="CKB65" s="73"/>
      <c r="CKC65" s="73"/>
      <c r="CKD65" s="73"/>
      <c r="CKE65" s="73"/>
      <c r="CKF65" s="73"/>
      <c r="CKG65" s="73"/>
      <c r="CKH65" s="73"/>
      <c r="CKI65" s="73"/>
      <c r="CKJ65" s="73"/>
      <c r="CKK65" s="73"/>
      <c r="CKL65" s="73"/>
      <c r="CKM65" s="73"/>
      <c r="CKN65" s="73"/>
      <c r="CKO65" s="73"/>
      <c r="CKP65" s="73"/>
      <c r="CKQ65" s="73"/>
      <c r="CKR65" s="73"/>
      <c r="CKS65" s="73"/>
      <c r="CKT65" s="73"/>
      <c r="CKU65" s="73"/>
      <c r="CKV65" s="73"/>
      <c r="CKW65" s="73"/>
      <c r="CKX65" s="73"/>
      <c r="CKY65" s="73"/>
      <c r="CKZ65" s="73"/>
      <c r="CLA65" s="73"/>
      <c r="CLB65" s="73"/>
      <c r="CLC65" s="73"/>
      <c r="CLD65" s="73"/>
      <c r="CLE65" s="73"/>
      <c r="CLF65" s="73"/>
      <c r="CLG65" s="73"/>
      <c r="CLH65" s="73"/>
      <c r="CLI65" s="73"/>
      <c r="CLJ65" s="73"/>
      <c r="CLK65" s="73"/>
      <c r="CLL65" s="73"/>
      <c r="CLM65" s="73"/>
      <c r="CLN65" s="73"/>
      <c r="CLO65" s="73"/>
      <c r="CLP65" s="73"/>
      <c r="CLQ65" s="73"/>
      <c r="CLR65" s="73"/>
      <c r="CLS65" s="73"/>
      <c r="CLT65" s="73"/>
      <c r="CLU65" s="73"/>
      <c r="CLV65" s="73"/>
      <c r="CLW65" s="73"/>
      <c r="CLX65" s="73"/>
      <c r="CLY65" s="73"/>
      <c r="CLZ65" s="73"/>
      <c r="CMA65" s="73"/>
      <c r="CMB65" s="73"/>
      <c r="CMC65" s="73"/>
      <c r="CMD65" s="73"/>
      <c r="CME65" s="73"/>
      <c r="CMF65" s="73"/>
      <c r="CMG65" s="73"/>
      <c r="CMH65" s="73"/>
      <c r="CMI65" s="73"/>
      <c r="CMJ65" s="73"/>
      <c r="CMK65" s="73"/>
      <c r="CML65" s="73"/>
      <c r="CMM65" s="73"/>
      <c r="CMN65" s="73"/>
      <c r="CMO65" s="73"/>
      <c r="CMP65" s="73"/>
      <c r="CMQ65" s="73"/>
      <c r="CMR65" s="73"/>
      <c r="CMS65" s="73"/>
      <c r="CMT65" s="73"/>
      <c r="CMU65" s="73"/>
      <c r="CMV65" s="73"/>
      <c r="CMW65" s="73"/>
      <c r="CMX65" s="73"/>
      <c r="CMY65" s="73"/>
      <c r="CMZ65" s="73"/>
      <c r="CNA65" s="73"/>
      <c r="CNB65" s="73"/>
      <c r="CNC65" s="73"/>
      <c r="CND65" s="73"/>
      <c r="CNE65" s="73"/>
      <c r="CNF65" s="73"/>
      <c r="CNG65" s="73"/>
      <c r="CNH65" s="73"/>
      <c r="CNI65" s="73"/>
      <c r="CNJ65" s="73"/>
      <c r="CNK65" s="73"/>
      <c r="CNL65" s="73"/>
      <c r="CNM65" s="73"/>
      <c r="CNN65" s="73"/>
      <c r="CNO65" s="73"/>
      <c r="CNP65" s="73"/>
      <c r="CNQ65" s="73"/>
      <c r="CNR65" s="73"/>
      <c r="CNS65" s="73"/>
      <c r="CNT65" s="73"/>
      <c r="CNU65" s="73"/>
      <c r="CNV65" s="73"/>
      <c r="CNW65" s="73"/>
      <c r="CNX65" s="73"/>
      <c r="CNY65" s="73"/>
      <c r="CNZ65" s="73"/>
      <c r="COA65" s="73"/>
      <c r="COB65" s="73"/>
      <c r="COC65" s="73"/>
      <c r="COD65" s="73"/>
      <c r="COE65" s="73"/>
      <c r="COF65" s="73"/>
      <c r="COG65" s="73"/>
      <c r="COH65" s="73"/>
      <c r="COI65" s="73"/>
      <c r="COJ65" s="73"/>
      <c r="COK65" s="73"/>
      <c r="COL65" s="73"/>
      <c r="COM65" s="73"/>
      <c r="CON65" s="73"/>
      <c r="COO65" s="73"/>
      <c r="COP65" s="73"/>
      <c r="COQ65" s="73"/>
      <c r="COR65" s="73"/>
      <c r="COS65" s="73"/>
      <c r="COT65" s="73"/>
      <c r="COU65" s="73"/>
      <c r="COV65" s="73"/>
      <c r="COW65" s="73"/>
      <c r="COX65" s="73"/>
      <c r="COY65" s="73"/>
      <c r="COZ65" s="73"/>
      <c r="CPA65" s="73"/>
      <c r="CPB65" s="73"/>
      <c r="CPC65" s="73"/>
      <c r="CPD65" s="73"/>
      <c r="CPE65" s="73"/>
      <c r="CPF65" s="73"/>
      <c r="CPG65" s="73"/>
      <c r="CPH65" s="73"/>
      <c r="CPI65" s="73"/>
      <c r="CPJ65" s="73"/>
      <c r="CPK65" s="73"/>
      <c r="CPL65" s="73"/>
      <c r="CPM65" s="73"/>
      <c r="CPN65" s="73"/>
      <c r="CPO65" s="73"/>
      <c r="CPP65" s="73"/>
      <c r="CPQ65" s="73"/>
      <c r="CPR65" s="73"/>
      <c r="CPS65" s="73"/>
      <c r="CPT65" s="73"/>
      <c r="CPU65" s="73"/>
      <c r="CPV65" s="73"/>
      <c r="CPW65" s="73"/>
      <c r="CPX65" s="73"/>
      <c r="CPY65" s="73"/>
      <c r="CPZ65" s="73"/>
      <c r="CQA65" s="73"/>
      <c r="CQB65" s="73"/>
      <c r="CQC65" s="73"/>
      <c r="CQD65" s="73"/>
      <c r="CQE65" s="73"/>
      <c r="CQF65" s="73"/>
      <c r="CQG65" s="73"/>
      <c r="CQH65" s="73"/>
      <c r="CQI65" s="73"/>
      <c r="CQJ65" s="73"/>
      <c r="CQK65" s="73"/>
      <c r="CQL65" s="73"/>
      <c r="CQM65" s="73"/>
      <c r="CQN65" s="73"/>
      <c r="CQO65" s="73"/>
      <c r="CQP65" s="73"/>
      <c r="CQQ65" s="73"/>
      <c r="CQR65" s="73"/>
      <c r="CQS65" s="73"/>
      <c r="CQT65" s="73"/>
      <c r="CQU65" s="73"/>
      <c r="CQV65" s="73"/>
      <c r="CQW65" s="73"/>
      <c r="CQX65" s="73"/>
      <c r="CQY65" s="73"/>
      <c r="CQZ65" s="73"/>
      <c r="CRA65" s="73"/>
      <c r="CRB65" s="73"/>
      <c r="CRC65" s="73"/>
      <c r="CRD65" s="73"/>
      <c r="CRE65" s="73"/>
      <c r="CRF65" s="73"/>
      <c r="CRG65" s="73"/>
      <c r="CRH65" s="73"/>
      <c r="CRI65" s="73"/>
      <c r="CRJ65" s="73"/>
      <c r="CRK65" s="73"/>
      <c r="CRL65" s="73"/>
      <c r="CRM65" s="73"/>
      <c r="CRN65" s="73"/>
      <c r="CRO65" s="73"/>
      <c r="CRP65" s="73"/>
      <c r="CRQ65" s="73"/>
      <c r="CRR65" s="73"/>
      <c r="CRS65" s="73"/>
      <c r="CRT65" s="73"/>
      <c r="CRU65" s="73"/>
      <c r="CRV65" s="73"/>
      <c r="CRW65" s="73"/>
      <c r="CRX65" s="73"/>
      <c r="CRY65" s="73"/>
      <c r="CRZ65" s="73"/>
      <c r="CSA65" s="73"/>
      <c r="CSB65" s="73"/>
      <c r="CSC65" s="73"/>
      <c r="CSD65" s="73"/>
      <c r="CSE65" s="73"/>
      <c r="CSF65" s="73"/>
      <c r="CSG65" s="73"/>
      <c r="CSH65" s="73"/>
      <c r="CSI65" s="73"/>
      <c r="CSJ65" s="73"/>
      <c r="CSK65" s="73"/>
      <c r="CSL65" s="73"/>
      <c r="CSM65" s="73"/>
      <c r="CSN65" s="73"/>
      <c r="CSO65" s="73"/>
      <c r="CSP65" s="73"/>
      <c r="CSQ65" s="73"/>
      <c r="CSR65" s="73"/>
      <c r="CSS65" s="73"/>
      <c r="CST65" s="73"/>
      <c r="CSU65" s="73"/>
      <c r="CSV65" s="73"/>
      <c r="CSW65" s="73"/>
      <c r="CSX65" s="73"/>
      <c r="CSY65" s="73"/>
      <c r="CSZ65" s="73"/>
      <c r="CTA65" s="73"/>
      <c r="CTB65" s="73"/>
      <c r="CTC65" s="73"/>
      <c r="CTD65" s="73"/>
      <c r="CTE65" s="73"/>
      <c r="CTF65" s="73"/>
      <c r="CTG65" s="73"/>
      <c r="CTH65" s="73"/>
      <c r="CTI65" s="73"/>
      <c r="CTJ65" s="73"/>
      <c r="CTK65" s="73"/>
      <c r="CTL65" s="73"/>
      <c r="CTM65" s="73"/>
      <c r="CTN65" s="73"/>
      <c r="CTO65" s="73"/>
      <c r="CTP65" s="73"/>
      <c r="CTQ65" s="73"/>
      <c r="CTR65" s="73"/>
      <c r="CTS65" s="73"/>
      <c r="CTT65" s="73"/>
      <c r="CTU65" s="73"/>
      <c r="CTV65" s="73"/>
      <c r="CTW65" s="73"/>
      <c r="CTX65" s="73"/>
      <c r="CTY65" s="73"/>
      <c r="CTZ65" s="73"/>
      <c r="CUA65" s="73"/>
      <c r="CUB65" s="73"/>
      <c r="CUC65" s="73"/>
      <c r="CUD65" s="73"/>
      <c r="CUE65" s="73"/>
      <c r="CUF65" s="73"/>
      <c r="CUG65" s="73"/>
      <c r="CUH65" s="73"/>
      <c r="CUI65" s="73"/>
      <c r="CUJ65" s="73"/>
      <c r="CUK65" s="73"/>
      <c r="CUL65" s="73"/>
      <c r="CUM65" s="73"/>
      <c r="CUN65" s="73"/>
      <c r="CUO65" s="73"/>
      <c r="CUP65" s="73"/>
      <c r="CUQ65" s="73"/>
      <c r="CUR65" s="73"/>
      <c r="CUS65" s="73"/>
      <c r="CUT65" s="73"/>
      <c r="CUU65" s="73"/>
      <c r="CUV65" s="73"/>
      <c r="CUW65" s="73"/>
      <c r="CUX65" s="73"/>
      <c r="CUY65" s="73"/>
      <c r="CUZ65" s="73"/>
      <c r="CVA65" s="73"/>
      <c r="CVB65" s="73"/>
      <c r="CVC65" s="73"/>
      <c r="CVD65" s="73"/>
      <c r="CVE65" s="73"/>
      <c r="CVF65" s="73"/>
      <c r="CVG65" s="73"/>
      <c r="CVH65" s="73"/>
      <c r="CVI65" s="73"/>
      <c r="CVJ65" s="73"/>
      <c r="CVK65" s="73"/>
      <c r="CVL65" s="73"/>
      <c r="CVM65" s="73"/>
      <c r="CVN65" s="73"/>
      <c r="CVO65" s="73"/>
      <c r="CVP65" s="73"/>
      <c r="CVQ65" s="73"/>
      <c r="CVR65" s="73"/>
      <c r="CVS65" s="73"/>
      <c r="CVT65" s="73"/>
      <c r="CVU65" s="73"/>
      <c r="CVV65" s="73"/>
      <c r="CVW65" s="73"/>
      <c r="CVX65" s="73"/>
      <c r="CVY65" s="73"/>
      <c r="CVZ65" s="73"/>
      <c r="CWA65" s="73"/>
      <c r="CWB65" s="73"/>
      <c r="CWC65" s="73"/>
      <c r="CWD65" s="73"/>
      <c r="CWE65" s="73"/>
      <c r="CWF65" s="73"/>
      <c r="CWG65" s="73"/>
      <c r="CWH65" s="73"/>
      <c r="CWI65" s="73"/>
      <c r="CWJ65" s="73"/>
      <c r="CWK65" s="73"/>
      <c r="CWL65" s="73"/>
      <c r="CWM65" s="73"/>
      <c r="CWN65" s="73"/>
      <c r="CWO65" s="73"/>
      <c r="CWP65" s="73"/>
      <c r="CWQ65" s="73"/>
      <c r="CWR65" s="73"/>
      <c r="CWS65" s="73"/>
      <c r="CWT65" s="73"/>
      <c r="CWU65" s="73"/>
      <c r="CWV65" s="73"/>
      <c r="CWW65" s="73"/>
      <c r="CWX65" s="73"/>
      <c r="CWY65" s="73"/>
      <c r="CWZ65" s="73"/>
      <c r="CXA65" s="73"/>
      <c r="CXB65" s="73"/>
      <c r="CXC65" s="73"/>
      <c r="CXD65" s="73"/>
      <c r="CXE65" s="73"/>
      <c r="CXF65" s="73"/>
      <c r="CXG65" s="73"/>
      <c r="CXH65" s="73"/>
      <c r="CXI65" s="73"/>
      <c r="CXJ65" s="73"/>
      <c r="CXK65" s="73"/>
      <c r="CXL65" s="73"/>
      <c r="CXM65" s="73"/>
      <c r="CXN65" s="73"/>
      <c r="CXO65" s="73"/>
      <c r="CXP65" s="73"/>
      <c r="CXQ65" s="73"/>
      <c r="CXR65" s="73"/>
      <c r="CXS65" s="73"/>
      <c r="CXT65" s="73"/>
      <c r="CXU65" s="73"/>
      <c r="CXV65" s="73"/>
      <c r="CXW65" s="73"/>
      <c r="CXX65" s="73"/>
      <c r="CXY65" s="73"/>
      <c r="CXZ65" s="73"/>
      <c r="CYA65" s="73"/>
      <c r="CYB65" s="73"/>
      <c r="CYC65" s="73"/>
      <c r="CYD65" s="73"/>
      <c r="CYE65" s="73"/>
      <c r="CYF65" s="73"/>
      <c r="CYG65" s="73"/>
      <c r="CYH65" s="73"/>
      <c r="CYI65" s="73"/>
      <c r="CYJ65" s="73"/>
      <c r="CYK65" s="73"/>
      <c r="CYL65" s="73"/>
      <c r="CYM65" s="73"/>
      <c r="CYN65" s="73"/>
      <c r="CYO65" s="73"/>
      <c r="CYP65" s="73"/>
      <c r="CYQ65" s="73"/>
      <c r="CYR65" s="73"/>
      <c r="CYS65" s="73"/>
      <c r="CYT65" s="73"/>
      <c r="CYU65" s="73"/>
      <c r="CYV65" s="73"/>
      <c r="CYW65" s="73"/>
      <c r="CYX65" s="73"/>
      <c r="CYY65" s="73"/>
      <c r="CYZ65" s="73"/>
      <c r="CZA65" s="73"/>
      <c r="CZB65" s="73"/>
      <c r="CZC65" s="73"/>
      <c r="CZD65" s="73"/>
      <c r="CZE65" s="73"/>
      <c r="CZF65" s="73"/>
      <c r="CZG65" s="73"/>
      <c r="CZH65" s="73"/>
      <c r="CZI65" s="73"/>
      <c r="CZJ65" s="73"/>
      <c r="CZK65" s="73"/>
      <c r="CZL65" s="73"/>
      <c r="CZM65" s="73"/>
      <c r="CZN65" s="73"/>
      <c r="CZO65" s="73"/>
      <c r="CZP65" s="73"/>
      <c r="CZQ65" s="73"/>
      <c r="CZR65" s="73"/>
      <c r="CZS65" s="73"/>
      <c r="CZT65" s="73"/>
      <c r="CZU65" s="73"/>
      <c r="CZV65" s="73"/>
      <c r="CZW65" s="73"/>
      <c r="CZX65" s="73"/>
      <c r="CZY65" s="73"/>
      <c r="CZZ65" s="73"/>
      <c r="DAA65" s="73"/>
      <c r="DAB65" s="73"/>
      <c r="DAC65" s="73"/>
      <c r="DAD65" s="73"/>
      <c r="DAE65" s="73"/>
      <c r="DAF65" s="73"/>
      <c r="DAG65" s="73"/>
      <c r="DAH65" s="73"/>
      <c r="DAI65" s="73"/>
      <c r="DAJ65" s="73"/>
      <c r="DAK65" s="73"/>
      <c r="DAL65" s="73"/>
      <c r="DAM65" s="73"/>
      <c r="DAN65" s="73"/>
      <c r="DAO65" s="73"/>
      <c r="DAP65" s="73"/>
      <c r="DAQ65" s="73"/>
      <c r="DAR65" s="73"/>
      <c r="DAS65" s="73"/>
      <c r="DAT65" s="73"/>
      <c r="DAU65" s="73"/>
      <c r="DAV65" s="73"/>
      <c r="DAW65" s="73"/>
      <c r="DAX65" s="73"/>
      <c r="DAY65" s="73"/>
      <c r="DAZ65" s="73"/>
      <c r="DBA65" s="73"/>
      <c r="DBB65" s="73"/>
      <c r="DBC65" s="73"/>
      <c r="DBD65" s="73"/>
      <c r="DBE65" s="73"/>
      <c r="DBF65" s="73"/>
      <c r="DBG65" s="73"/>
      <c r="DBH65" s="73"/>
      <c r="DBI65" s="73"/>
      <c r="DBJ65" s="73"/>
      <c r="DBK65" s="73"/>
      <c r="DBL65" s="73"/>
      <c r="DBM65" s="73"/>
      <c r="DBN65" s="73"/>
      <c r="DBO65" s="73"/>
      <c r="DBP65" s="73"/>
      <c r="DBQ65" s="73"/>
      <c r="DBR65" s="73"/>
      <c r="DBS65" s="73"/>
      <c r="DBT65" s="73"/>
      <c r="DBU65" s="73"/>
      <c r="DBV65" s="73"/>
      <c r="DBW65" s="73"/>
      <c r="DBX65" s="73"/>
      <c r="DBY65" s="73"/>
      <c r="DBZ65" s="73"/>
      <c r="DCA65" s="73"/>
      <c r="DCB65" s="73"/>
      <c r="DCC65" s="73"/>
      <c r="DCD65" s="73"/>
      <c r="DCE65" s="73"/>
      <c r="DCF65" s="73"/>
      <c r="DCG65" s="73"/>
      <c r="DCH65" s="73"/>
      <c r="DCI65" s="73"/>
      <c r="DCJ65" s="73"/>
      <c r="DCK65" s="73"/>
      <c r="DCL65" s="73"/>
      <c r="DCM65" s="73"/>
      <c r="DCN65" s="73"/>
      <c r="DCO65" s="73"/>
      <c r="DCP65" s="73"/>
      <c r="DCQ65" s="73"/>
      <c r="DCR65" s="73"/>
      <c r="DCS65" s="73"/>
      <c r="DCT65" s="73"/>
      <c r="DCU65" s="73"/>
      <c r="DCV65" s="73"/>
      <c r="DCW65" s="73"/>
      <c r="DCX65" s="73"/>
      <c r="DCY65" s="73"/>
      <c r="DCZ65" s="73"/>
      <c r="DDA65" s="73"/>
      <c r="DDB65" s="73"/>
      <c r="DDC65" s="73"/>
      <c r="DDD65" s="73"/>
      <c r="DDE65" s="73"/>
      <c r="DDF65" s="73"/>
      <c r="DDG65" s="73"/>
      <c r="DDH65" s="73"/>
      <c r="DDI65" s="73"/>
      <c r="DDJ65" s="73"/>
      <c r="DDK65" s="73"/>
      <c r="DDL65" s="73"/>
      <c r="DDM65" s="73"/>
      <c r="DDN65" s="73"/>
      <c r="DDO65" s="73"/>
      <c r="DDP65" s="73"/>
      <c r="DDQ65" s="73"/>
      <c r="DDR65" s="73"/>
      <c r="DDS65" s="73"/>
      <c r="DDT65" s="73"/>
      <c r="DDU65" s="73"/>
      <c r="DDV65" s="73"/>
      <c r="DDW65" s="73"/>
      <c r="DDX65" s="73"/>
      <c r="DDY65" s="73"/>
      <c r="DDZ65" s="73"/>
      <c r="DEA65" s="73"/>
      <c r="DEB65" s="73"/>
      <c r="DEC65" s="73"/>
      <c r="DED65" s="73"/>
      <c r="DEE65" s="73"/>
      <c r="DEF65" s="73"/>
      <c r="DEG65" s="73"/>
      <c r="DEH65" s="73"/>
      <c r="DEI65" s="73"/>
      <c r="DEJ65" s="73"/>
      <c r="DEK65" s="73"/>
      <c r="DEL65" s="73"/>
      <c r="DEM65" s="73"/>
      <c r="DEN65" s="73"/>
      <c r="DEO65" s="73"/>
      <c r="DEP65" s="73"/>
      <c r="DEQ65" s="73"/>
      <c r="DER65" s="73"/>
      <c r="DES65" s="73"/>
      <c r="DET65" s="73"/>
      <c r="DEU65" s="73"/>
      <c r="DEV65" s="73"/>
      <c r="DEW65" s="73"/>
      <c r="DEX65" s="73"/>
      <c r="DEY65" s="73"/>
      <c r="DEZ65" s="73"/>
      <c r="DFA65" s="73"/>
      <c r="DFB65" s="73"/>
      <c r="DFC65" s="73"/>
      <c r="DFD65" s="73"/>
      <c r="DFE65" s="73"/>
      <c r="DFF65" s="73"/>
      <c r="DFG65" s="73"/>
      <c r="DFH65" s="73"/>
      <c r="DFI65" s="73"/>
      <c r="DFJ65" s="73"/>
      <c r="DFK65" s="73"/>
      <c r="DFL65" s="73"/>
      <c r="DFM65" s="73"/>
      <c r="DFN65" s="73"/>
      <c r="DFO65" s="73"/>
      <c r="DFP65" s="73"/>
      <c r="DFQ65" s="73"/>
      <c r="DFR65" s="73"/>
      <c r="DFS65" s="73"/>
      <c r="DFT65" s="73"/>
      <c r="DFU65" s="73"/>
      <c r="DFV65" s="73"/>
      <c r="DFW65" s="73"/>
      <c r="DFX65" s="73"/>
      <c r="DFY65" s="73"/>
      <c r="DFZ65" s="73"/>
      <c r="DGA65" s="73"/>
      <c r="DGB65" s="73"/>
      <c r="DGC65" s="73"/>
      <c r="DGD65" s="73"/>
      <c r="DGE65" s="73"/>
      <c r="DGF65" s="73"/>
      <c r="DGG65" s="73"/>
      <c r="DGH65" s="73"/>
      <c r="DGI65" s="73"/>
      <c r="DGJ65" s="73"/>
      <c r="DGK65" s="73"/>
      <c r="DGL65" s="73"/>
      <c r="DGM65" s="73"/>
      <c r="DGN65" s="73"/>
      <c r="DGO65" s="73"/>
      <c r="DGP65" s="73"/>
      <c r="DGQ65" s="73"/>
      <c r="DGR65" s="73"/>
      <c r="DGS65" s="73"/>
      <c r="DGT65" s="73"/>
      <c r="DGU65" s="73"/>
      <c r="DGV65" s="73"/>
      <c r="DGW65" s="73"/>
      <c r="DGX65" s="73"/>
      <c r="DGY65" s="73"/>
      <c r="DGZ65" s="73"/>
      <c r="DHA65" s="73"/>
      <c r="DHB65" s="73"/>
      <c r="DHC65" s="73"/>
      <c r="DHD65" s="73"/>
      <c r="DHE65" s="73"/>
      <c r="DHF65" s="73"/>
      <c r="DHG65" s="73"/>
      <c r="DHH65" s="73"/>
      <c r="DHI65" s="73"/>
      <c r="DHJ65" s="73"/>
      <c r="DHK65" s="73"/>
      <c r="DHL65" s="73"/>
      <c r="DHM65" s="73"/>
      <c r="DHN65" s="73"/>
      <c r="DHO65" s="73"/>
      <c r="DHP65" s="73"/>
      <c r="DHQ65" s="73"/>
      <c r="DHR65" s="73"/>
      <c r="DHS65" s="73"/>
      <c r="DHT65" s="73"/>
      <c r="DHU65" s="73"/>
      <c r="DHV65" s="73"/>
      <c r="DHW65" s="73"/>
      <c r="DHX65" s="73"/>
      <c r="DHY65" s="73"/>
      <c r="DHZ65" s="73"/>
      <c r="DIA65" s="73"/>
      <c r="DIB65" s="73"/>
      <c r="DIC65" s="73"/>
      <c r="DID65" s="73"/>
      <c r="DIE65" s="73"/>
      <c r="DIF65" s="73"/>
      <c r="DIG65" s="73"/>
      <c r="DIH65" s="73"/>
      <c r="DII65" s="73"/>
      <c r="DIJ65" s="73"/>
      <c r="DIK65" s="73"/>
      <c r="DIL65" s="73"/>
      <c r="DIM65" s="73"/>
      <c r="DIN65" s="73"/>
      <c r="DIO65" s="73"/>
      <c r="DIP65" s="73"/>
      <c r="DIQ65" s="73"/>
      <c r="DIR65" s="73"/>
      <c r="DIS65" s="73"/>
      <c r="DIT65" s="73"/>
      <c r="DIU65" s="73"/>
      <c r="DIV65" s="73"/>
      <c r="DIW65" s="73"/>
      <c r="DIX65" s="73"/>
      <c r="DIY65" s="73"/>
      <c r="DIZ65" s="73"/>
      <c r="DJA65" s="73"/>
      <c r="DJB65" s="73"/>
      <c r="DJC65" s="73"/>
      <c r="DJD65" s="73"/>
      <c r="DJE65" s="73"/>
      <c r="DJF65" s="73"/>
      <c r="DJG65" s="73"/>
      <c r="DJH65" s="73"/>
      <c r="DJI65" s="73"/>
      <c r="DJJ65" s="73"/>
      <c r="DJK65" s="73"/>
      <c r="DJL65" s="73"/>
      <c r="DJM65" s="73"/>
      <c r="DJN65" s="73"/>
      <c r="DJO65" s="73"/>
      <c r="DJP65" s="73"/>
      <c r="DJQ65" s="73"/>
      <c r="DJR65" s="73"/>
      <c r="DJS65" s="73"/>
      <c r="DJT65" s="73"/>
      <c r="DJU65" s="73"/>
      <c r="DJV65" s="73"/>
      <c r="DJW65" s="73"/>
      <c r="DJX65" s="73"/>
      <c r="DJY65" s="73"/>
      <c r="DJZ65" s="73"/>
      <c r="DKA65" s="73"/>
      <c r="DKB65" s="73"/>
      <c r="DKC65" s="73"/>
      <c r="DKD65" s="73"/>
      <c r="DKE65" s="73"/>
      <c r="DKF65" s="73"/>
      <c r="DKG65" s="73"/>
      <c r="DKH65" s="73"/>
      <c r="DKI65" s="73"/>
      <c r="DKJ65" s="73"/>
      <c r="DKK65" s="73"/>
      <c r="DKL65" s="73"/>
      <c r="DKM65" s="73"/>
      <c r="DKN65" s="73"/>
      <c r="DKO65" s="73"/>
      <c r="DKP65" s="73"/>
      <c r="DKQ65" s="73"/>
      <c r="DKR65" s="73"/>
      <c r="DKS65" s="73"/>
      <c r="DKT65" s="73"/>
      <c r="DKU65" s="73"/>
      <c r="DKV65" s="73"/>
      <c r="DKW65" s="73"/>
      <c r="DKX65" s="73"/>
      <c r="DKY65" s="73"/>
      <c r="DKZ65" s="73"/>
      <c r="DLA65" s="73"/>
      <c r="DLB65" s="73"/>
      <c r="DLC65" s="73"/>
      <c r="DLD65" s="73"/>
      <c r="DLE65" s="73"/>
      <c r="DLF65" s="73"/>
      <c r="DLG65" s="73"/>
      <c r="DLH65" s="73"/>
      <c r="DLI65" s="73"/>
      <c r="DLJ65" s="73"/>
      <c r="DLK65" s="73"/>
      <c r="DLL65" s="73"/>
      <c r="DLM65" s="73"/>
      <c r="DLN65" s="73"/>
      <c r="DLO65" s="73"/>
      <c r="DLP65" s="73"/>
      <c r="DLQ65" s="73"/>
      <c r="DLR65" s="73"/>
      <c r="DLS65" s="73"/>
      <c r="DLT65" s="73"/>
      <c r="DLU65" s="73"/>
      <c r="DLV65" s="73"/>
      <c r="DLW65" s="73"/>
      <c r="DLX65" s="73"/>
      <c r="DLY65" s="73"/>
      <c r="DLZ65" s="73"/>
      <c r="DMA65" s="73"/>
      <c r="DMB65" s="73"/>
      <c r="DMC65" s="73"/>
      <c r="DMD65" s="73"/>
      <c r="DME65" s="73"/>
      <c r="DMF65" s="73"/>
      <c r="DMG65" s="73"/>
      <c r="DMH65" s="73"/>
      <c r="DMI65" s="73"/>
      <c r="DMJ65" s="73"/>
      <c r="DMK65" s="73"/>
      <c r="DML65" s="73"/>
      <c r="DMM65" s="73"/>
      <c r="DMN65" s="73"/>
      <c r="DMO65" s="73"/>
      <c r="DMP65" s="73"/>
      <c r="DMQ65" s="73"/>
      <c r="DMR65" s="73"/>
      <c r="DMS65" s="73"/>
      <c r="DMT65" s="73"/>
      <c r="DMU65" s="73"/>
      <c r="DMV65" s="73"/>
      <c r="DMW65" s="73"/>
      <c r="DMX65" s="73"/>
      <c r="DMY65" s="73"/>
      <c r="DMZ65" s="73"/>
      <c r="DNA65" s="73"/>
      <c r="DNB65" s="73"/>
      <c r="DNC65" s="73"/>
      <c r="DND65" s="73"/>
      <c r="DNE65" s="73"/>
      <c r="DNF65" s="73"/>
      <c r="DNG65" s="73"/>
      <c r="DNH65" s="73"/>
      <c r="DNI65" s="73"/>
      <c r="DNJ65" s="73"/>
      <c r="DNK65" s="73"/>
      <c r="DNL65" s="73"/>
      <c r="DNM65" s="73"/>
      <c r="DNN65" s="73"/>
      <c r="DNO65" s="73"/>
      <c r="DNP65" s="73"/>
      <c r="DNQ65" s="73"/>
      <c r="DNR65" s="73"/>
      <c r="DNS65" s="73"/>
      <c r="DNT65" s="73"/>
      <c r="DNU65" s="73"/>
      <c r="DNV65" s="73"/>
      <c r="DNW65" s="73"/>
      <c r="DNX65" s="73"/>
      <c r="DNY65" s="73"/>
      <c r="DNZ65" s="73"/>
      <c r="DOA65" s="73"/>
      <c r="DOB65" s="73"/>
      <c r="DOC65" s="73"/>
      <c r="DOD65" s="73"/>
      <c r="DOE65" s="73"/>
      <c r="DOF65" s="73"/>
      <c r="DOG65" s="73"/>
      <c r="DOH65" s="73"/>
      <c r="DOI65" s="73"/>
      <c r="DOJ65" s="73"/>
      <c r="DOK65" s="73"/>
      <c r="DOL65" s="73"/>
      <c r="DOM65" s="73"/>
      <c r="DON65" s="73"/>
      <c r="DOO65" s="73"/>
      <c r="DOP65" s="73"/>
      <c r="DOQ65" s="73"/>
      <c r="DOR65" s="73"/>
      <c r="DOS65" s="73"/>
      <c r="DOT65" s="73"/>
      <c r="DOU65" s="73"/>
      <c r="DOV65" s="73"/>
      <c r="DOW65" s="73"/>
      <c r="DOX65" s="73"/>
      <c r="DOY65" s="73"/>
      <c r="DOZ65" s="73"/>
      <c r="DPA65" s="73"/>
      <c r="DPB65" s="73"/>
      <c r="DPC65" s="73"/>
      <c r="DPD65" s="73"/>
      <c r="DPE65" s="73"/>
      <c r="DPF65" s="73"/>
      <c r="DPG65" s="73"/>
      <c r="DPH65" s="73"/>
      <c r="DPI65" s="73"/>
      <c r="DPJ65" s="73"/>
      <c r="DPK65" s="73"/>
      <c r="DPL65" s="73"/>
      <c r="DPM65" s="73"/>
      <c r="DPN65" s="73"/>
      <c r="DPO65" s="73"/>
      <c r="DPP65" s="73"/>
      <c r="DPQ65" s="73"/>
      <c r="DPR65" s="73"/>
      <c r="DPS65" s="73"/>
      <c r="DPT65" s="73"/>
      <c r="DPU65" s="73"/>
      <c r="DPV65" s="73"/>
      <c r="DPW65" s="73"/>
      <c r="DPX65" s="73"/>
      <c r="DPY65" s="73"/>
      <c r="DPZ65" s="73"/>
      <c r="DQA65" s="73"/>
      <c r="DQB65" s="73"/>
      <c r="DQC65" s="73"/>
      <c r="DQD65" s="73"/>
      <c r="DQE65" s="73"/>
      <c r="DQF65" s="73"/>
      <c r="DQG65" s="73"/>
      <c r="DQH65" s="73"/>
      <c r="DQI65" s="73"/>
      <c r="DQJ65" s="73"/>
      <c r="DQK65" s="73"/>
      <c r="DQL65" s="73"/>
      <c r="DQM65" s="73"/>
      <c r="DQN65" s="73"/>
      <c r="DQO65" s="73"/>
      <c r="DQP65" s="73"/>
      <c r="DQQ65" s="73"/>
      <c r="DQR65" s="73"/>
      <c r="DQS65" s="73"/>
      <c r="DQT65" s="73"/>
      <c r="DQU65" s="73"/>
      <c r="DQV65" s="73"/>
      <c r="DQW65" s="73"/>
      <c r="DQX65" s="73"/>
      <c r="DQY65" s="73"/>
      <c r="DQZ65" s="73"/>
      <c r="DRA65" s="73"/>
      <c r="DRB65" s="73"/>
      <c r="DRC65" s="73"/>
      <c r="DRD65" s="73"/>
      <c r="DRE65" s="73"/>
      <c r="DRF65" s="73"/>
      <c r="DRG65" s="73"/>
      <c r="DRH65" s="73"/>
      <c r="DRI65" s="73"/>
      <c r="DRJ65" s="73"/>
      <c r="DRK65" s="73"/>
      <c r="DRL65" s="73"/>
      <c r="DRM65" s="73"/>
      <c r="DRN65" s="73"/>
      <c r="DRO65" s="73"/>
      <c r="DRP65" s="73"/>
      <c r="DRQ65" s="73"/>
      <c r="DRR65" s="73"/>
      <c r="DRS65" s="73"/>
      <c r="DRT65" s="73"/>
      <c r="DRU65" s="73"/>
      <c r="DRV65" s="73"/>
      <c r="DRW65" s="73"/>
      <c r="DRX65" s="73"/>
      <c r="DRY65" s="73"/>
      <c r="DRZ65" s="73"/>
      <c r="DSA65" s="73"/>
      <c r="DSB65" s="73"/>
      <c r="DSC65" s="73"/>
      <c r="DSD65" s="73"/>
      <c r="DSE65" s="73"/>
      <c r="DSF65" s="73"/>
      <c r="DSG65" s="73"/>
      <c r="DSH65" s="73"/>
      <c r="DSI65" s="73"/>
      <c r="DSJ65" s="73"/>
      <c r="DSK65" s="73"/>
      <c r="DSL65" s="73"/>
      <c r="DSM65" s="73"/>
      <c r="DSN65" s="73"/>
      <c r="DSO65" s="73"/>
      <c r="DSP65" s="73"/>
      <c r="DSQ65" s="73"/>
      <c r="DSR65" s="73"/>
      <c r="DSS65" s="73"/>
      <c r="DST65" s="73"/>
      <c r="DSU65" s="73"/>
      <c r="DSV65" s="73"/>
      <c r="DSW65" s="73"/>
      <c r="DSX65" s="73"/>
      <c r="DSY65" s="73"/>
      <c r="DSZ65" s="73"/>
      <c r="DTA65" s="73"/>
      <c r="DTB65" s="73"/>
      <c r="DTC65" s="73"/>
      <c r="DTD65" s="73"/>
      <c r="DTE65" s="73"/>
      <c r="DTF65" s="73"/>
      <c r="DTG65" s="73"/>
      <c r="DTH65" s="73"/>
      <c r="DTI65" s="73"/>
      <c r="DTJ65" s="73"/>
      <c r="DTK65" s="73"/>
      <c r="DTL65" s="73"/>
      <c r="DTM65" s="73"/>
      <c r="DTN65" s="73"/>
      <c r="DTO65" s="73"/>
      <c r="DTP65" s="73"/>
      <c r="DTQ65" s="73"/>
      <c r="DTR65" s="73"/>
      <c r="DTS65" s="73"/>
      <c r="DTT65" s="73"/>
      <c r="DTU65" s="73"/>
      <c r="DTV65" s="73"/>
      <c r="DTW65" s="73"/>
      <c r="DTX65" s="73"/>
      <c r="DTY65" s="73"/>
      <c r="DTZ65" s="73"/>
      <c r="DUA65" s="73"/>
      <c r="DUB65" s="73"/>
      <c r="DUC65" s="73"/>
      <c r="DUD65" s="73"/>
      <c r="DUE65" s="73"/>
      <c r="DUF65" s="73"/>
      <c r="DUG65" s="73"/>
      <c r="DUH65" s="73"/>
      <c r="DUI65" s="73"/>
      <c r="DUJ65" s="73"/>
      <c r="DUK65" s="73"/>
      <c r="DUL65" s="73"/>
      <c r="DUM65" s="73"/>
      <c r="DUN65" s="73"/>
      <c r="DUO65" s="73"/>
      <c r="DUP65" s="73"/>
      <c r="DUQ65" s="73"/>
      <c r="DUR65" s="73"/>
      <c r="DUS65" s="73"/>
      <c r="DUT65" s="73"/>
      <c r="DUU65" s="73"/>
      <c r="DUV65" s="73"/>
      <c r="DUW65" s="73"/>
      <c r="DUX65" s="73"/>
      <c r="DUY65" s="73"/>
      <c r="DUZ65" s="73"/>
      <c r="DVA65" s="73"/>
      <c r="DVB65" s="73"/>
      <c r="DVC65" s="73"/>
      <c r="DVD65" s="73"/>
      <c r="DVE65" s="73"/>
      <c r="DVF65" s="73"/>
      <c r="DVG65" s="73"/>
      <c r="DVH65" s="73"/>
      <c r="DVI65" s="73"/>
      <c r="DVJ65" s="73"/>
      <c r="DVK65" s="73"/>
      <c r="DVL65" s="73"/>
      <c r="DVM65" s="73"/>
      <c r="DVN65" s="73"/>
      <c r="DVO65" s="73"/>
      <c r="DVP65" s="73"/>
      <c r="DVQ65" s="73"/>
      <c r="DVR65" s="73"/>
      <c r="DVS65" s="73"/>
      <c r="DVT65" s="73"/>
      <c r="DVU65" s="73"/>
      <c r="DVV65" s="73"/>
      <c r="DVW65" s="73"/>
      <c r="DVX65" s="73"/>
      <c r="DVY65" s="73"/>
      <c r="DVZ65" s="73"/>
      <c r="DWA65" s="73"/>
      <c r="DWB65" s="73"/>
      <c r="DWC65" s="73"/>
      <c r="DWD65" s="73"/>
      <c r="DWE65" s="73"/>
      <c r="DWF65" s="73"/>
      <c r="DWG65" s="73"/>
      <c r="DWH65" s="73"/>
      <c r="DWI65" s="73"/>
      <c r="DWJ65" s="73"/>
      <c r="DWK65" s="73"/>
      <c r="DWL65" s="73"/>
      <c r="DWM65" s="73"/>
      <c r="DWN65" s="73"/>
      <c r="DWO65" s="73"/>
      <c r="DWP65" s="73"/>
      <c r="DWQ65" s="73"/>
      <c r="DWR65" s="73"/>
      <c r="DWS65" s="73"/>
      <c r="DWT65" s="73"/>
      <c r="DWU65" s="73"/>
      <c r="DWV65" s="73"/>
      <c r="DWW65" s="73"/>
      <c r="DWX65" s="73"/>
      <c r="DWY65" s="73"/>
      <c r="DWZ65" s="73"/>
      <c r="DXA65" s="73"/>
      <c r="DXB65" s="73"/>
      <c r="DXC65" s="73"/>
      <c r="DXD65" s="73"/>
      <c r="DXE65" s="73"/>
      <c r="DXF65" s="73"/>
      <c r="DXG65" s="73"/>
      <c r="DXH65" s="73"/>
      <c r="DXI65" s="73"/>
      <c r="DXJ65" s="73"/>
      <c r="DXK65" s="73"/>
      <c r="DXL65" s="73"/>
      <c r="DXM65" s="73"/>
      <c r="DXN65" s="73"/>
      <c r="DXO65" s="73"/>
      <c r="DXP65" s="73"/>
      <c r="DXQ65" s="73"/>
      <c r="DXR65" s="73"/>
      <c r="DXS65" s="73"/>
      <c r="DXT65" s="73"/>
      <c r="DXU65" s="73"/>
      <c r="DXV65" s="73"/>
      <c r="DXW65" s="73"/>
      <c r="DXX65" s="73"/>
      <c r="DXY65" s="73"/>
      <c r="DXZ65" s="73"/>
      <c r="DYA65" s="73"/>
      <c r="DYB65" s="73"/>
      <c r="DYC65" s="73"/>
      <c r="DYD65" s="73"/>
      <c r="DYE65" s="73"/>
      <c r="DYF65" s="73"/>
      <c r="DYG65" s="73"/>
      <c r="DYH65" s="73"/>
      <c r="DYI65" s="73"/>
      <c r="DYJ65" s="73"/>
      <c r="DYK65" s="73"/>
      <c r="DYL65" s="73"/>
      <c r="DYM65" s="73"/>
      <c r="DYN65" s="73"/>
      <c r="DYO65" s="73"/>
      <c r="DYP65" s="73"/>
      <c r="DYQ65" s="73"/>
      <c r="DYR65" s="73"/>
      <c r="DYS65" s="73"/>
      <c r="DYT65" s="73"/>
      <c r="DYU65" s="73"/>
      <c r="DYV65" s="73"/>
      <c r="DYW65" s="73"/>
      <c r="DYX65" s="73"/>
      <c r="DYY65" s="73"/>
      <c r="DYZ65" s="73"/>
      <c r="DZA65" s="73"/>
      <c r="DZB65" s="73"/>
      <c r="DZC65" s="73"/>
      <c r="DZD65" s="73"/>
      <c r="DZE65" s="73"/>
      <c r="DZF65" s="73"/>
      <c r="DZG65" s="73"/>
      <c r="DZH65" s="73"/>
      <c r="DZI65" s="73"/>
      <c r="DZJ65" s="73"/>
      <c r="DZK65" s="73"/>
      <c r="DZL65" s="73"/>
      <c r="DZM65" s="73"/>
      <c r="DZN65" s="73"/>
      <c r="DZO65" s="73"/>
      <c r="DZP65" s="73"/>
      <c r="DZQ65" s="73"/>
      <c r="DZR65" s="73"/>
      <c r="DZS65" s="73"/>
      <c r="DZT65" s="73"/>
      <c r="DZU65" s="73"/>
      <c r="DZV65" s="73"/>
      <c r="DZW65" s="73"/>
      <c r="DZX65" s="73"/>
      <c r="DZY65" s="73"/>
      <c r="DZZ65" s="73"/>
      <c r="EAA65" s="73"/>
      <c r="EAB65" s="73"/>
      <c r="EAC65" s="73"/>
      <c r="EAD65" s="73"/>
      <c r="EAE65" s="73"/>
      <c r="EAF65" s="73"/>
      <c r="EAG65" s="73"/>
      <c r="EAH65" s="73"/>
      <c r="EAI65" s="73"/>
      <c r="EAJ65" s="73"/>
      <c r="EAK65" s="73"/>
      <c r="EAL65" s="73"/>
      <c r="EAM65" s="73"/>
      <c r="EAN65" s="73"/>
      <c r="EAO65" s="73"/>
      <c r="EAP65" s="73"/>
      <c r="EAQ65" s="73"/>
      <c r="EAR65" s="73"/>
      <c r="EAS65" s="73"/>
      <c r="EAT65" s="73"/>
      <c r="EAU65" s="73"/>
      <c r="EAV65" s="73"/>
      <c r="EAW65" s="73"/>
      <c r="EAX65" s="73"/>
      <c r="EAY65" s="73"/>
      <c r="EAZ65" s="73"/>
      <c r="EBA65" s="73"/>
      <c r="EBB65" s="73"/>
      <c r="EBC65" s="73"/>
      <c r="EBD65" s="73"/>
      <c r="EBE65" s="73"/>
      <c r="EBF65" s="73"/>
      <c r="EBG65" s="73"/>
      <c r="EBH65" s="73"/>
      <c r="EBI65" s="73"/>
      <c r="EBJ65" s="73"/>
      <c r="EBK65" s="73"/>
      <c r="EBL65" s="73"/>
      <c r="EBM65" s="73"/>
      <c r="EBN65" s="73"/>
      <c r="EBO65" s="73"/>
      <c r="EBP65" s="73"/>
      <c r="EBQ65" s="73"/>
      <c r="EBR65" s="73"/>
      <c r="EBS65" s="73"/>
      <c r="EBT65" s="73"/>
      <c r="EBU65" s="73"/>
      <c r="EBV65" s="73"/>
      <c r="EBW65" s="73"/>
      <c r="EBX65" s="73"/>
      <c r="EBY65" s="73"/>
      <c r="EBZ65" s="73"/>
      <c r="ECA65" s="73"/>
      <c r="ECB65" s="73"/>
      <c r="ECC65" s="73"/>
      <c r="ECD65" s="73"/>
      <c r="ECE65" s="73"/>
      <c r="ECF65" s="73"/>
      <c r="ECG65" s="73"/>
      <c r="ECH65" s="73"/>
      <c r="ECI65" s="73"/>
      <c r="ECJ65" s="73"/>
      <c r="ECK65" s="73"/>
      <c r="ECL65" s="73"/>
      <c r="ECM65" s="73"/>
      <c r="ECN65" s="73"/>
      <c r="ECO65" s="73"/>
      <c r="ECP65" s="73"/>
      <c r="ECQ65" s="73"/>
      <c r="ECR65" s="73"/>
      <c r="ECS65" s="73"/>
      <c r="ECT65" s="73"/>
      <c r="ECU65" s="73"/>
      <c r="ECV65" s="73"/>
      <c r="ECW65" s="73"/>
      <c r="ECX65" s="73"/>
      <c r="ECY65" s="73"/>
      <c r="ECZ65" s="73"/>
      <c r="EDA65" s="73"/>
      <c r="EDB65" s="73"/>
      <c r="EDC65" s="73"/>
      <c r="EDD65" s="73"/>
      <c r="EDE65" s="73"/>
      <c r="EDF65" s="73"/>
      <c r="EDG65" s="73"/>
      <c r="EDH65" s="73"/>
      <c r="EDI65" s="73"/>
      <c r="EDJ65" s="73"/>
      <c r="EDK65" s="73"/>
      <c r="EDL65" s="73"/>
      <c r="EDM65" s="73"/>
      <c r="EDN65" s="73"/>
      <c r="EDO65" s="73"/>
      <c r="EDP65" s="73"/>
      <c r="EDQ65" s="73"/>
      <c r="EDR65" s="73"/>
      <c r="EDS65" s="73"/>
      <c r="EDT65" s="73"/>
      <c r="EDU65" s="73"/>
      <c r="EDV65" s="73"/>
      <c r="EDW65" s="73"/>
      <c r="EDX65" s="73"/>
      <c r="EDY65" s="73"/>
      <c r="EDZ65" s="73"/>
      <c r="EEA65" s="73"/>
      <c r="EEB65" s="73"/>
      <c r="EEC65" s="73"/>
      <c r="EED65" s="73"/>
      <c r="EEE65" s="73"/>
      <c r="EEF65" s="73"/>
      <c r="EEG65" s="73"/>
      <c r="EEH65" s="73"/>
      <c r="EEI65" s="73"/>
      <c r="EEJ65" s="73"/>
      <c r="EEK65" s="73"/>
      <c r="EEL65" s="73"/>
      <c r="EEM65" s="73"/>
      <c r="EEN65" s="73"/>
      <c r="EEO65" s="73"/>
      <c r="EEP65" s="73"/>
      <c r="EEQ65" s="73"/>
      <c r="EER65" s="73"/>
      <c r="EES65" s="73"/>
      <c r="EET65" s="73"/>
      <c r="EEU65" s="73"/>
      <c r="EEV65" s="73"/>
      <c r="EEW65" s="73"/>
      <c r="EEX65" s="73"/>
      <c r="EEY65" s="73"/>
      <c r="EEZ65" s="73"/>
      <c r="EFA65" s="73"/>
      <c r="EFB65" s="73"/>
      <c r="EFC65" s="73"/>
      <c r="EFD65" s="73"/>
      <c r="EFE65" s="73"/>
      <c r="EFF65" s="73"/>
      <c r="EFG65" s="73"/>
      <c r="EFH65" s="73"/>
      <c r="EFI65" s="73"/>
      <c r="EFJ65" s="73"/>
      <c r="EFK65" s="73"/>
      <c r="EFL65" s="73"/>
      <c r="EFM65" s="73"/>
      <c r="EFN65" s="73"/>
      <c r="EFO65" s="73"/>
      <c r="EFP65" s="73"/>
      <c r="EFQ65" s="73"/>
      <c r="EFR65" s="73"/>
      <c r="EFS65" s="73"/>
      <c r="EFT65" s="73"/>
      <c r="EFU65" s="73"/>
      <c r="EFV65" s="73"/>
      <c r="EFW65" s="73"/>
      <c r="EFX65" s="73"/>
      <c r="EFY65" s="73"/>
      <c r="EFZ65" s="73"/>
      <c r="EGA65" s="73"/>
      <c r="EGB65" s="73"/>
      <c r="EGC65" s="73"/>
      <c r="EGD65" s="73"/>
      <c r="EGE65" s="73"/>
      <c r="EGF65" s="73"/>
      <c r="EGG65" s="73"/>
      <c r="EGH65" s="73"/>
      <c r="EGI65" s="73"/>
      <c r="EGJ65" s="73"/>
      <c r="EGK65" s="73"/>
      <c r="EGL65" s="73"/>
      <c r="EGM65" s="73"/>
      <c r="EGN65" s="73"/>
      <c r="EGO65" s="73"/>
      <c r="EGP65" s="73"/>
      <c r="EGQ65" s="73"/>
      <c r="EGR65" s="73"/>
      <c r="EGS65" s="73"/>
      <c r="EGT65" s="73"/>
      <c r="EGU65" s="73"/>
      <c r="EGV65" s="73"/>
      <c r="EGW65" s="73"/>
      <c r="EGX65" s="73"/>
      <c r="EGY65" s="73"/>
      <c r="EGZ65" s="73"/>
      <c r="EHA65" s="73"/>
      <c r="EHB65" s="73"/>
      <c r="EHC65" s="73"/>
      <c r="EHD65" s="73"/>
      <c r="EHE65" s="73"/>
      <c r="EHF65" s="73"/>
      <c r="EHG65" s="73"/>
      <c r="EHH65" s="73"/>
      <c r="EHI65" s="73"/>
      <c r="EHJ65" s="73"/>
      <c r="EHK65" s="73"/>
      <c r="EHL65" s="73"/>
      <c r="EHM65" s="73"/>
      <c r="EHN65" s="73"/>
      <c r="EHO65" s="73"/>
      <c r="EHP65" s="73"/>
      <c r="EHQ65" s="73"/>
      <c r="EHR65" s="73"/>
      <c r="EHS65" s="73"/>
      <c r="EHT65" s="73"/>
      <c r="EHU65" s="73"/>
      <c r="EHV65" s="73"/>
      <c r="EHW65" s="73"/>
      <c r="EHX65" s="73"/>
      <c r="EHY65" s="73"/>
      <c r="EHZ65" s="73"/>
      <c r="EIA65" s="73"/>
      <c r="EIB65" s="73"/>
      <c r="EIC65" s="73"/>
      <c r="EID65" s="73"/>
      <c r="EIE65" s="73"/>
      <c r="EIF65" s="73"/>
      <c r="EIG65" s="73"/>
      <c r="EIH65" s="73"/>
      <c r="EII65" s="73"/>
      <c r="EIJ65" s="73"/>
      <c r="EIK65" s="73"/>
      <c r="EIL65" s="73"/>
      <c r="EIM65" s="73"/>
      <c r="EIN65" s="73"/>
      <c r="EIO65" s="73"/>
      <c r="EIP65" s="73"/>
      <c r="EIQ65" s="73"/>
      <c r="EIR65" s="73"/>
      <c r="EIS65" s="73"/>
      <c r="EIT65" s="73"/>
      <c r="EIU65" s="73"/>
      <c r="EIV65" s="73"/>
      <c r="EIW65" s="73"/>
      <c r="EIX65" s="73"/>
      <c r="EIY65" s="73"/>
      <c r="EIZ65" s="73"/>
      <c r="EJA65" s="73"/>
      <c r="EJB65" s="73"/>
      <c r="EJC65" s="73"/>
      <c r="EJD65" s="73"/>
      <c r="EJE65" s="73"/>
      <c r="EJF65" s="73"/>
      <c r="EJG65" s="73"/>
      <c r="EJH65" s="73"/>
      <c r="EJI65" s="73"/>
      <c r="EJJ65" s="73"/>
      <c r="EJK65" s="73"/>
      <c r="EJL65" s="73"/>
      <c r="EJM65" s="73"/>
      <c r="EJN65" s="73"/>
      <c r="EJO65" s="73"/>
      <c r="EJP65" s="73"/>
      <c r="EJQ65" s="73"/>
      <c r="EJR65" s="73"/>
      <c r="EJS65" s="73"/>
      <c r="EJT65" s="73"/>
      <c r="EJU65" s="73"/>
      <c r="EJV65" s="73"/>
      <c r="EJW65" s="73"/>
      <c r="EJX65" s="73"/>
      <c r="EJY65" s="73"/>
      <c r="EJZ65" s="73"/>
      <c r="EKA65" s="73"/>
      <c r="EKB65" s="73"/>
      <c r="EKC65" s="73"/>
      <c r="EKD65" s="73"/>
      <c r="EKE65" s="73"/>
      <c r="EKF65" s="73"/>
      <c r="EKG65" s="73"/>
      <c r="EKH65" s="73"/>
      <c r="EKI65" s="73"/>
      <c r="EKJ65" s="73"/>
      <c r="EKK65" s="73"/>
      <c r="EKL65" s="73"/>
      <c r="EKM65" s="73"/>
      <c r="EKN65" s="73"/>
      <c r="EKO65" s="73"/>
      <c r="EKP65" s="73"/>
      <c r="EKQ65" s="73"/>
      <c r="EKR65" s="73"/>
      <c r="EKS65" s="73"/>
      <c r="EKT65" s="73"/>
      <c r="EKU65" s="73"/>
      <c r="EKV65" s="73"/>
      <c r="EKW65" s="73"/>
      <c r="EKX65" s="73"/>
      <c r="EKY65" s="73"/>
      <c r="EKZ65" s="73"/>
      <c r="ELA65" s="73"/>
      <c r="ELB65" s="73"/>
      <c r="ELC65" s="73"/>
      <c r="ELD65" s="73"/>
      <c r="ELE65" s="73"/>
      <c r="ELF65" s="73"/>
      <c r="ELG65" s="73"/>
      <c r="ELH65" s="73"/>
      <c r="ELI65" s="73"/>
      <c r="ELJ65" s="73"/>
      <c r="ELK65" s="73"/>
      <c r="ELL65" s="73"/>
      <c r="ELM65" s="73"/>
      <c r="ELN65" s="73"/>
      <c r="ELO65" s="73"/>
      <c r="ELP65" s="73"/>
      <c r="ELQ65" s="73"/>
      <c r="ELR65" s="73"/>
      <c r="ELS65" s="73"/>
      <c r="ELT65" s="73"/>
      <c r="ELU65" s="73"/>
      <c r="ELV65" s="73"/>
      <c r="ELW65" s="73"/>
      <c r="ELX65" s="73"/>
      <c r="ELY65" s="73"/>
      <c r="ELZ65" s="73"/>
      <c r="EMA65" s="73"/>
      <c r="EMB65" s="73"/>
      <c r="EMC65" s="73"/>
      <c r="EMD65" s="73"/>
      <c r="EME65" s="73"/>
      <c r="EMF65" s="73"/>
      <c r="EMG65" s="73"/>
      <c r="EMH65" s="73"/>
      <c r="EMI65" s="73"/>
      <c r="EMJ65" s="73"/>
      <c r="EMK65" s="73"/>
      <c r="EML65" s="73"/>
      <c r="EMM65" s="73"/>
      <c r="EMN65" s="73"/>
      <c r="EMO65" s="73"/>
      <c r="EMP65" s="73"/>
      <c r="EMQ65" s="73"/>
      <c r="EMR65" s="73"/>
      <c r="EMS65" s="73"/>
      <c r="EMT65" s="73"/>
      <c r="EMU65" s="73"/>
      <c r="EMV65" s="73"/>
      <c r="EMW65" s="73"/>
      <c r="EMX65" s="73"/>
      <c r="EMY65" s="73"/>
      <c r="EMZ65" s="73"/>
      <c r="ENA65" s="73"/>
      <c r="ENB65" s="73"/>
      <c r="ENC65" s="73"/>
      <c r="END65" s="73"/>
      <c r="ENE65" s="73"/>
      <c r="ENF65" s="73"/>
      <c r="ENG65" s="73"/>
      <c r="ENH65" s="73"/>
      <c r="ENI65" s="73"/>
      <c r="ENJ65" s="73"/>
      <c r="ENK65" s="73"/>
      <c r="ENL65" s="73"/>
      <c r="ENM65" s="73"/>
      <c r="ENN65" s="73"/>
      <c r="ENO65" s="73"/>
      <c r="ENP65" s="73"/>
      <c r="ENQ65" s="73"/>
      <c r="ENR65" s="73"/>
      <c r="ENS65" s="73"/>
      <c r="ENT65" s="73"/>
      <c r="ENU65" s="73"/>
      <c r="ENV65" s="73"/>
      <c r="ENW65" s="73"/>
      <c r="ENX65" s="73"/>
      <c r="ENY65" s="73"/>
      <c r="ENZ65" s="73"/>
      <c r="EOA65" s="73"/>
      <c r="EOB65" s="73"/>
      <c r="EOC65" s="73"/>
      <c r="EOD65" s="73"/>
      <c r="EOE65" s="73"/>
      <c r="EOF65" s="73"/>
      <c r="EOG65" s="73"/>
      <c r="EOH65" s="73"/>
      <c r="EOI65" s="73"/>
      <c r="EOJ65" s="73"/>
      <c r="EOK65" s="73"/>
      <c r="EOL65" s="73"/>
      <c r="EOM65" s="73"/>
      <c r="EON65" s="73"/>
      <c r="EOO65" s="73"/>
      <c r="EOP65" s="73"/>
      <c r="EOQ65" s="73"/>
      <c r="EOR65" s="73"/>
      <c r="EOS65" s="73"/>
      <c r="EOT65" s="73"/>
      <c r="EOU65" s="73"/>
      <c r="EOV65" s="73"/>
      <c r="EOW65" s="73"/>
      <c r="EOX65" s="73"/>
      <c r="EOY65" s="73"/>
      <c r="EOZ65" s="73"/>
      <c r="EPA65" s="73"/>
      <c r="EPB65" s="73"/>
      <c r="EPC65" s="73"/>
      <c r="EPD65" s="73"/>
      <c r="EPE65" s="73"/>
      <c r="EPF65" s="73"/>
      <c r="EPG65" s="73"/>
      <c r="EPH65" s="73"/>
      <c r="EPI65" s="73"/>
      <c r="EPJ65" s="73"/>
      <c r="EPK65" s="73"/>
      <c r="EPL65" s="73"/>
      <c r="EPM65" s="73"/>
      <c r="EPN65" s="73"/>
      <c r="EPO65" s="73"/>
      <c r="EPP65" s="73"/>
      <c r="EPQ65" s="73"/>
      <c r="EPR65" s="73"/>
      <c r="EPS65" s="73"/>
      <c r="EPT65" s="73"/>
      <c r="EPU65" s="73"/>
      <c r="EPV65" s="73"/>
      <c r="EPW65" s="73"/>
      <c r="EPX65" s="73"/>
      <c r="EPY65" s="73"/>
      <c r="EPZ65" s="73"/>
      <c r="EQA65" s="73"/>
      <c r="EQB65" s="73"/>
      <c r="EQC65" s="73"/>
      <c r="EQD65" s="73"/>
      <c r="EQE65" s="73"/>
      <c r="EQF65" s="73"/>
      <c r="EQG65" s="73"/>
      <c r="EQH65" s="73"/>
      <c r="EQI65" s="73"/>
      <c r="EQJ65" s="73"/>
      <c r="EQK65" s="73"/>
      <c r="EQL65" s="73"/>
      <c r="EQM65" s="73"/>
      <c r="EQN65" s="73"/>
      <c r="EQO65" s="73"/>
      <c r="EQP65" s="73"/>
      <c r="EQQ65" s="73"/>
      <c r="EQR65" s="73"/>
      <c r="EQS65" s="73"/>
      <c r="EQT65" s="73"/>
      <c r="EQU65" s="73"/>
      <c r="EQV65" s="73"/>
      <c r="EQW65" s="73"/>
      <c r="EQX65" s="73"/>
      <c r="EQY65" s="73"/>
      <c r="EQZ65" s="73"/>
      <c r="ERA65" s="73"/>
      <c r="ERB65" s="73"/>
      <c r="ERC65" s="73"/>
      <c r="ERD65" s="73"/>
      <c r="ERE65" s="73"/>
      <c r="ERF65" s="73"/>
      <c r="ERG65" s="73"/>
      <c r="ERH65" s="73"/>
      <c r="ERI65" s="73"/>
      <c r="ERJ65" s="73"/>
      <c r="ERK65" s="73"/>
      <c r="ERL65" s="73"/>
      <c r="ERM65" s="73"/>
      <c r="ERN65" s="73"/>
      <c r="ERO65" s="73"/>
      <c r="ERP65" s="73"/>
      <c r="ERQ65" s="73"/>
      <c r="ERR65" s="73"/>
      <c r="ERS65" s="73"/>
      <c r="ERT65" s="73"/>
      <c r="ERU65" s="73"/>
      <c r="ERV65" s="73"/>
      <c r="ERW65" s="73"/>
      <c r="ERX65" s="73"/>
      <c r="ERY65" s="73"/>
      <c r="ERZ65" s="73"/>
      <c r="ESA65" s="73"/>
      <c r="ESB65" s="73"/>
      <c r="ESC65" s="73"/>
      <c r="ESD65" s="73"/>
      <c r="ESE65" s="73"/>
      <c r="ESF65" s="73"/>
      <c r="ESG65" s="73"/>
      <c r="ESH65" s="73"/>
      <c r="ESI65" s="73"/>
      <c r="ESJ65" s="73"/>
      <c r="ESK65" s="73"/>
      <c r="ESL65" s="73"/>
      <c r="ESM65" s="73"/>
      <c r="ESN65" s="73"/>
      <c r="ESO65" s="73"/>
      <c r="ESP65" s="73"/>
      <c r="ESQ65" s="73"/>
      <c r="ESR65" s="73"/>
      <c r="ESS65" s="73"/>
      <c r="EST65" s="73"/>
      <c r="ESU65" s="73"/>
      <c r="ESV65" s="73"/>
      <c r="ESW65" s="73"/>
      <c r="ESX65" s="73"/>
      <c r="ESY65" s="73"/>
      <c r="ESZ65" s="73"/>
      <c r="ETA65" s="73"/>
      <c r="ETB65" s="73"/>
      <c r="ETC65" s="73"/>
      <c r="ETD65" s="73"/>
      <c r="ETE65" s="73"/>
      <c r="ETF65" s="73"/>
      <c r="ETG65" s="73"/>
      <c r="ETH65" s="73"/>
      <c r="ETI65" s="73"/>
      <c r="ETJ65" s="73"/>
      <c r="ETK65" s="73"/>
      <c r="ETL65" s="73"/>
      <c r="ETM65" s="73"/>
      <c r="ETN65" s="73"/>
      <c r="ETO65" s="73"/>
      <c r="ETP65" s="73"/>
      <c r="ETQ65" s="73"/>
      <c r="ETR65" s="73"/>
      <c r="ETS65" s="73"/>
      <c r="ETT65" s="73"/>
      <c r="ETU65" s="73"/>
      <c r="ETV65" s="73"/>
      <c r="ETW65" s="73"/>
      <c r="ETX65" s="73"/>
      <c r="ETY65" s="73"/>
      <c r="ETZ65" s="73"/>
      <c r="EUA65" s="73"/>
      <c r="EUB65" s="73"/>
      <c r="EUC65" s="73"/>
      <c r="EUD65" s="73"/>
      <c r="EUE65" s="73"/>
      <c r="EUF65" s="73"/>
      <c r="EUG65" s="73"/>
      <c r="EUH65" s="73"/>
      <c r="EUI65" s="73"/>
      <c r="EUJ65" s="73"/>
      <c r="EUK65" s="73"/>
      <c r="EUL65" s="73"/>
      <c r="EUM65" s="73"/>
      <c r="EUN65" s="73"/>
      <c r="EUO65" s="73"/>
      <c r="EUP65" s="73"/>
      <c r="EUQ65" s="73"/>
      <c r="EUR65" s="73"/>
      <c r="EUS65" s="73"/>
      <c r="EUT65" s="73"/>
      <c r="EUU65" s="73"/>
      <c r="EUV65" s="73"/>
      <c r="EUW65" s="73"/>
      <c r="EUX65" s="73"/>
      <c r="EUY65" s="73"/>
      <c r="EUZ65" s="73"/>
      <c r="EVA65" s="73"/>
      <c r="EVB65" s="73"/>
      <c r="EVC65" s="73"/>
      <c r="EVD65" s="73"/>
      <c r="EVE65" s="73"/>
      <c r="EVF65" s="73"/>
      <c r="EVG65" s="73"/>
      <c r="EVH65" s="73"/>
      <c r="EVI65" s="73"/>
      <c r="EVJ65" s="73"/>
      <c r="EVK65" s="73"/>
      <c r="EVL65" s="73"/>
      <c r="EVM65" s="73"/>
      <c r="EVN65" s="73"/>
      <c r="EVO65" s="73"/>
      <c r="EVP65" s="73"/>
      <c r="EVQ65" s="73"/>
      <c r="EVR65" s="73"/>
      <c r="EVS65" s="73"/>
      <c r="EVT65" s="73"/>
      <c r="EVU65" s="73"/>
      <c r="EVV65" s="73"/>
      <c r="EVW65" s="73"/>
      <c r="EVX65" s="73"/>
      <c r="EVY65" s="73"/>
      <c r="EVZ65" s="73"/>
      <c r="EWA65" s="73"/>
      <c r="EWB65" s="73"/>
      <c r="EWC65" s="73"/>
      <c r="EWD65" s="73"/>
      <c r="EWE65" s="73"/>
      <c r="EWF65" s="73"/>
      <c r="EWG65" s="73"/>
      <c r="EWH65" s="73"/>
      <c r="EWI65" s="73"/>
      <c r="EWJ65" s="73"/>
      <c r="EWK65" s="73"/>
      <c r="EWL65" s="73"/>
      <c r="EWM65" s="73"/>
      <c r="EWN65" s="73"/>
      <c r="EWO65" s="73"/>
      <c r="EWP65" s="73"/>
      <c r="EWQ65" s="73"/>
      <c r="EWR65" s="73"/>
      <c r="EWS65" s="73"/>
      <c r="EWT65" s="73"/>
      <c r="EWU65" s="73"/>
      <c r="EWV65" s="73"/>
      <c r="EWW65" s="73"/>
      <c r="EWX65" s="73"/>
      <c r="EWY65" s="73"/>
      <c r="EWZ65" s="73"/>
      <c r="EXA65" s="73"/>
      <c r="EXB65" s="73"/>
      <c r="EXC65" s="73"/>
      <c r="EXD65" s="73"/>
      <c r="EXE65" s="73"/>
      <c r="EXF65" s="73"/>
      <c r="EXG65" s="73"/>
      <c r="EXH65" s="73"/>
      <c r="EXI65" s="73"/>
      <c r="EXJ65" s="73"/>
      <c r="EXK65" s="73"/>
      <c r="EXL65" s="73"/>
      <c r="EXM65" s="73"/>
      <c r="EXN65" s="73"/>
      <c r="EXO65" s="73"/>
      <c r="EXP65" s="73"/>
      <c r="EXQ65" s="73"/>
      <c r="EXR65" s="73"/>
      <c r="EXS65" s="73"/>
      <c r="EXT65" s="73"/>
      <c r="EXU65" s="73"/>
      <c r="EXV65" s="73"/>
      <c r="EXW65" s="73"/>
      <c r="EXX65" s="73"/>
      <c r="EXY65" s="73"/>
      <c r="EXZ65" s="73"/>
      <c r="EYA65" s="73"/>
      <c r="EYB65" s="73"/>
      <c r="EYC65" s="73"/>
      <c r="EYD65" s="73"/>
      <c r="EYE65" s="73"/>
      <c r="EYF65" s="73"/>
      <c r="EYG65" s="73"/>
      <c r="EYH65" s="73"/>
      <c r="EYI65" s="73"/>
      <c r="EYJ65" s="73"/>
      <c r="EYK65" s="73"/>
      <c r="EYL65" s="73"/>
      <c r="EYM65" s="73"/>
      <c r="EYN65" s="73"/>
      <c r="EYO65" s="73"/>
      <c r="EYP65" s="73"/>
      <c r="EYQ65" s="73"/>
      <c r="EYR65" s="73"/>
      <c r="EYS65" s="73"/>
      <c r="EYT65" s="73"/>
      <c r="EYU65" s="73"/>
      <c r="EYV65" s="73"/>
      <c r="EYW65" s="73"/>
      <c r="EYX65" s="73"/>
      <c r="EYY65" s="73"/>
      <c r="EYZ65" s="73"/>
      <c r="EZA65" s="73"/>
      <c r="EZB65" s="73"/>
      <c r="EZC65" s="73"/>
      <c r="EZD65" s="73"/>
      <c r="EZE65" s="73"/>
      <c r="EZF65" s="73"/>
      <c r="EZG65" s="73"/>
      <c r="EZH65" s="73"/>
      <c r="EZI65" s="73"/>
      <c r="EZJ65" s="73"/>
      <c r="EZK65" s="73"/>
      <c r="EZL65" s="73"/>
      <c r="EZM65" s="73"/>
      <c r="EZN65" s="73"/>
      <c r="EZO65" s="73"/>
      <c r="EZP65" s="73"/>
      <c r="EZQ65" s="73"/>
      <c r="EZR65" s="73"/>
      <c r="EZS65" s="73"/>
      <c r="EZT65" s="73"/>
      <c r="EZU65" s="73"/>
      <c r="EZV65" s="73"/>
      <c r="EZW65" s="73"/>
      <c r="EZX65" s="73"/>
      <c r="EZY65" s="73"/>
      <c r="EZZ65" s="73"/>
      <c r="FAA65" s="73"/>
      <c r="FAB65" s="73"/>
      <c r="FAC65" s="73"/>
      <c r="FAD65" s="73"/>
      <c r="FAE65" s="73"/>
      <c r="FAF65" s="73"/>
      <c r="FAG65" s="73"/>
      <c r="FAH65" s="73"/>
      <c r="FAI65" s="73"/>
      <c r="FAJ65" s="73"/>
      <c r="FAK65" s="73"/>
      <c r="FAL65" s="73"/>
      <c r="FAM65" s="73"/>
      <c r="FAN65" s="73"/>
      <c r="FAO65" s="73"/>
      <c r="FAP65" s="73"/>
      <c r="FAQ65" s="73"/>
      <c r="FAR65" s="73"/>
      <c r="FAS65" s="73"/>
      <c r="FAT65" s="73"/>
      <c r="FAU65" s="73"/>
      <c r="FAV65" s="73"/>
      <c r="FAW65" s="73"/>
      <c r="FAX65" s="73"/>
      <c r="FAY65" s="73"/>
      <c r="FAZ65" s="73"/>
      <c r="FBA65" s="73"/>
      <c r="FBB65" s="73"/>
      <c r="FBC65" s="73"/>
      <c r="FBD65" s="73"/>
      <c r="FBE65" s="73"/>
      <c r="FBF65" s="73"/>
      <c r="FBG65" s="73"/>
      <c r="FBH65" s="73"/>
      <c r="FBI65" s="73"/>
      <c r="FBJ65" s="73"/>
      <c r="FBK65" s="73"/>
      <c r="FBL65" s="73"/>
      <c r="FBM65" s="73"/>
      <c r="FBN65" s="73"/>
      <c r="FBO65" s="73"/>
      <c r="FBP65" s="73"/>
      <c r="FBQ65" s="73"/>
      <c r="FBR65" s="73"/>
      <c r="FBS65" s="73"/>
      <c r="FBT65" s="73"/>
      <c r="FBU65" s="73"/>
      <c r="FBV65" s="73"/>
      <c r="FBW65" s="73"/>
      <c r="FBX65" s="73"/>
      <c r="FBY65" s="73"/>
      <c r="FBZ65" s="73"/>
      <c r="FCA65" s="73"/>
      <c r="FCB65" s="73"/>
      <c r="FCC65" s="73"/>
      <c r="FCD65" s="73"/>
      <c r="FCE65" s="73"/>
      <c r="FCF65" s="73"/>
      <c r="FCG65" s="73"/>
      <c r="FCH65" s="73"/>
      <c r="FCI65" s="73"/>
      <c r="FCJ65" s="73"/>
      <c r="FCK65" s="73"/>
      <c r="FCL65" s="73"/>
      <c r="FCM65" s="73"/>
      <c r="FCN65" s="73"/>
      <c r="FCO65" s="73"/>
      <c r="FCP65" s="73"/>
      <c r="FCQ65" s="73"/>
      <c r="FCR65" s="73"/>
      <c r="FCS65" s="73"/>
      <c r="FCT65" s="73"/>
      <c r="FCU65" s="73"/>
      <c r="FCV65" s="73"/>
      <c r="FCW65" s="73"/>
      <c r="FCX65" s="73"/>
      <c r="FCY65" s="73"/>
      <c r="FCZ65" s="73"/>
      <c r="FDA65" s="73"/>
      <c r="FDB65" s="73"/>
      <c r="FDC65" s="73"/>
      <c r="FDD65" s="73"/>
      <c r="FDE65" s="73"/>
      <c r="FDF65" s="73"/>
      <c r="FDG65" s="73"/>
      <c r="FDH65" s="73"/>
      <c r="FDI65" s="73"/>
      <c r="FDJ65" s="73"/>
      <c r="FDK65" s="73"/>
      <c r="FDL65" s="73"/>
      <c r="FDM65" s="73"/>
      <c r="FDN65" s="73"/>
      <c r="FDO65" s="73"/>
      <c r="FDP65" s="73"/>
      <c r="FDQ65" s="73"/>
      <c r="FDR65" s="73"/>
      <c r="FDS65" s="73"/>
      <c r="FDT65" s="73"/>
      <c r="FDU65" s="73"/>
      <c r="FDV65" s="73"/>
      <c r="FDW65" s="73"/>
      <c r="FDX65" s="73"/>
      <c r="FDY65" s="73"/>
      <c r="FDZ65" s="73"/>
      <c r="FEA65" s="73"/>
      <c r="FEB65" s="73"/>
      <c r="FEC65" s="73"/>
      <c r="FED65" s="73"/>
      <c r="FEE65" s="73"/>
      <c r="FEF65" s="73"/>
      <c r="FEG65" s="73"/>
      <c r="FEH65" s="73"/>
      <c r="FEI65" s="73"/>
      <c r="FEJ65" s="73"/>
      <c r="FEK65" s="73"/>
      <c r="FEL65" s="73"/>
      <c r="FEM65" s="73"/>
      <c r="FEN65" s="73"/>
      <c r="FEO65" s="73"/>
      <c r="FEP65" s="73"/>
      <c r="FEQ65" s="73"/>
      <c r="FER65" s="73"/>
      <c r="FES65" s="73"/>
      <c r="FET65" s="73"/>
      <c r="FEU65" s="73"/>
      <c r="FEV65" s="73"/>
      <c r="FEW65" s="73"/>
      <c r="FEX65" s="73"/>
      <c r="FEY65" s="73"/>
      <c r="FEZ65" s="73"/>
      <c r="FFA65" s="73"/>
      <c r="FFB65" s="73"/>
      <c r="FFC65" s="73"/>
      <c r="FFD65" s="73"/>
      <c r="FFE65" s="73"/>
      <c r="FFF65" s="73"/>
      <c r="FFG65" s="73"/>
      <c r="FFH65" s="73"/>
      <c r="FFI65" s="73"/>
      <c r="FFJ65" s="73"/>
      <c r="FFK65" s="73"/>
      <c r="FFL65" s="73"/>
      <c r="FFM65" s="73"/>
      <c r="FFN65" s="73"/>
      <c r="FFO65" s="73"/>
      <c r="FFP65" s="73"/>
      <c r="FFQ65" s="73"/>
      <c r="FFR65" s="73"/>
      <c r="FFS65" s="73"/>
      <c r="FFT65" s="73"/>
      <c r="FFU65" s="73"/>
      <c r="FFV65" s="73"/>
      <c r="FFW65" s="73"/>
      <c r="FFX65" s="73"/>
      <c r="FFY65" s="73"/>
      <c r="FFZ65" s="73"/>
      <c r="FGA65" s="73"/>
      <c r="FGB65" s="73"/>
      <c r="FGC65" s="73"/>
      <c r="FGD65" s="73"/>
      <c r="FGE65" s="73"/>
      <c r="FGF65" s="73"/>
      <c r="FGG65" s="73"/>
      <c r="FGH65" s="73"/>
      <c r="FGI65" s="73"/>
      <c r="FGJ65" s="73"/>
      <c r="FGK65" s="73"/>
      <c r="FGL65" s="73"/>
      <c r="FGM65" s="73"/>
      <c r="FGN65" s="73"/>
      <c r="FGO65" s="73"/>
      <c r="FGP65" s="73"/>
      <c r="FGQ65" s="73"/>
      <c r="FGR65" s="73"/>
      <c r="FGS65" s="73"/>
      <c r="FGT65" s="73"/>
      <c r="FGU65" s="73"/>
      <c r="FGV65" s="73"/>
      <c r="FGW65" s="73"/>
      <c r="FGX65" s="73"/>
      <c r="FGY65" s="73"/>
      <c r="FGZ65" s="73"/>
      <c r="FHA65" s="73"/>
      <c r="FHB65" s="73"/>
      <c r="FHC65" s="73"/>
      <c r="FHD65" s="73"/>
      <c r="FHE65" s="73"/>
      <c r="FHF65" s="73"/>
      <c r="FHG65" s="73"/>
      <c r="FHH65" s="73"/>
      <c r="FHI65" s="73"/>
      <c r="FHJ65" s="73"/>
      <c r="FHK65" s="73"/>
      <c r="FHL65" s="73"/>
      <c r="FHM65" s="73"/>
      <c r="FHN65" s="73"/>
      <c r="FHO65" s="73"/>
      <c r="FHP65" s="73"/>
      <c r="FHQ65" s="73"/>
      <c r="FHR65" s="73"/>
      <c r="FHS65" s="73"/>
      <c r="FHT65" s="73"/>
      <c r="FHU65" s="73"/>
      <c r="FHV65" s="73"/>
      <c r="FHW65" s="73"/>
      <c r="FHX65" s="73"/>
      <c r="FHY65" s="73"/>
      <c r="FHZ65" s="73"/>
      <c r="FIA65" s="73"/>
      <c r="FIB65" s="73"/>
      <c r="FIC65" s="73"/>
      <c r="FID65" s="73"/>
      <c r="FIE65" s="73"/>
      <c r="FIF65" s="73"/>
      <c r="FIG65" s="73"/>
      <c r="FIH65" s="73"/>
      <c r="FII65" s="73"/>
      <c r="FIJ65" s="73"/>
      <c r="FIK65" s="73"/>
      <c r="FIL65" s="73"/>
      <c r="FIM65" s="73"/>
      <c r="FIN65" s="73"/>
      <c r="FIO65" s="73"/>
      <c r="FIP65" s="73"/>
      <c r="FIQ65" s="73"/>
      <c r="FIR65" s="73"/>
      <c r="FIS65" s="73"/>
      <c r="FIT65" s="73"/>
      <c r="FIU65" s="73"/>
      <c r="FIV65" s="73"/>
      <c r="FIW65" s="73"/>
      <c r="FIX65" s="73"/>
      <c r="FIY65" s="73"/>
      <c r="FIZ65" s="73"/>
      <c r="FJA65" s="73"/>
      <c r="FJB65" s="73"/>
      <c r="FJC65" s="73"/>
      <c r="FJD65" s="73"/>
      <c r="FJE65" s="73"/>
      <c r="FJF65" s="73"/>
      <c r="FJG65" s="73"/>
      <c r="FJH65" s="73"/>
      <c r="FJI65" s="73"/>
      <c r="FJJ65" s="73"/>
      <c r="FJK65" s="73"/>
      <c r="FJL65" s="73"/>
      <c r="FJM65" s="73"/>
      <c r="FJN65" s="73"/>
      <c r="FJO65" s="73"/>
      <c r="FJP65" s="73"/>
      <c r="FJQ65" s="73"/>
      <c r="FJR65" s="73"/>
      <c r="FJS65" s="73"/>
      <c r="FJT65" s="73"/>
      <c r="FJU65" s="73"/>
      <c r="FJV65" s="73"/>
      <c r="FJW65" s="73"/>
      <c r="FJX65" s="73"/>
      <c r="FJY65" s="73"/>
      <c r="FJZ65" s="73"/>
      <c r="FKA65" s="73"/>
      <c r="FKB65" s="73"/>
      <c r="FKC65" s="73"/>
      <c r="FKD65" s="73"/>
      <c r="FKE65" s="73"/>
      <c r="FKF65" s="73"/>
      <c r="FKG65" s="73"/>
      <c r="FKH65" s="73"/>
      <c r="FKI65" s="73"/>
      <c r="FKJ65" s="73"/>
      <c r="FKK65" s="73"/>
      <c r="FKL65" s="73"/>
      <c r="FKM65" s="73"/>
      <c r="FKN65" s="73"/>
      <c r="FKO65" s="73"/>
      <c r="FKP65" s="73"/>
      <c r="FKQ65" s="73"/>
      <c r="FKR65" s="73"/>
      <c r="FKS65" s="73"/>
      <c r="FKT65" s="73"/>
      <c r="FKU65" s="73"/>
      <c r="FKV65" s="73"/>
      <c r="FKW65" s="73"/>
      <c r="FKX65" s="73"/>
      <c r="FKY65" s="73"/>
      <c r="FKZ65" s="73"/>
      <c r="FLA65" s="73"/>
      <c r="FLB65" s="73"/>
      <c r="FLC65" s="73"/>
      <c r="FLD65" s="73"/>
      <c r="FLE65" s="73"/>
      <c r="FLF65" s="73"/>
      <c r="FLG65" s="73"/>
      <c r="FLH65" s="73"/>
      <c r="FLI65" s="73"/>
      <c r="FLJ65" s="73"/>
      <c r="FLK65" s="73"/>
      <c r="FLL65" s="73"/>
      <c r="FLM65" s="73"/>
      <c r="FLN65" s="73"/>
      <c r="FLO65" s="73"/>
      <c r="FLP65" s="73"/>
      <c r="FLQ65" s="73"/>
      <c r="FLR65" s="73"/>
      <c r="FLS65" s="73"/>
      <c r="FLT65" s="73"/>
      <c r="FLU65" s="73"/>
      <c r="FLV65" s="73"/>
      <c r="FLW65" s="73"/>
      <c r="FLX65" s="73"/>
      <c r="FLY65" s="73"/>
      <c r="FLZ65" s="73"/>
      <c r="FMA65" s="73"/>
      <c r="FMB65" s="73"/>
      <c r="FMC65" s="73"/>
      <c r="FMD65" s="73"/>
      <c r="FME65" s="73"/>
      <c r="FMF65" s="73"/>
      <c r="FMG65" s="73"/>
      <c r="FMH65" s="73"/>
      <c r="FMI65" s="73"/>
      <c r="FMJ65" s="73"/>
      <c r="FMK65" s="73"/>
      <c r="FML65" s="73"/>
      <c r="FMM65" s="73"/>
      <c r="FMN65" s="73"/>
      <c r="FMO65" s="73"/>
      <c r="FMP65" s="73"/>
      <c r="FMQ65" s="73"/>
      <c r="FMR65" s="73"/>
      <c r="FMS65" s="73"/>
      <c r="FMT65" s="73"/>
      <c r="FMU65" s="73"/>
      <c r="FMV65" s="73"/>
      <c r="FMW65" s="73"/>
      <c r="FMX65" s="73"/>
      <c r="FMY65" s="73"/>
      <c r="FMZ65" s="73"/>
      <c r="FNA65" s="73"/>
      <c r="FNB65" s="73"/>
      <c r="FNC65" s="73"/>
      <c r="FND65" s="73"/>
      <c r="FNE65" s="73"/>
      <c r="FNF65" s="73"/>
      <c r="FNG65" s="73"/>
      <c r="FNH65" s="73"/>
      <c r="FNI65" s="73"/>
      <c r="FNJ65" s="73"/>
      <c r="FNK65" s="73"/>
      <c r="FNL65" s="73"/>
      <c r="FNM65" s="73"/>
      <c r="FNN65" s="73"/>
      <c r="FNO65" s="73"/>
      <c r="FNP65" s="73"/>
      <c r="FNQ65" s="73"/>
      <c r="FNR65" s="73"/>
      <c r="FNS65" s="73"/>
      <c r="FNT65" s="73"/>
      <c r="FNU65" s="73"/>
      <c r="FNV65" s="73"/>
      <c r="FNW65" s="73"/>
      <c r="FNX65" s="73"/>
      <c r="FNY65" s="73"/>
      <c r="FNZ65" s="73"/>
      <c r="FOA65" s="73"/>
      <c r="FOB65" s="73"/>
      <c r="FOC65" s="73"/>
      <c r="FOD65" s="73"/>
      <c r="FOE65" s="73"/>
      <c r="FOF65" s="73"/>
      <c r="FOG65" s="73"/>
      <c r="FOH65" s="73"/>
      <c r="FOI65" s="73"/>
      <c r="FOJ65" s="73"/>
      <c r="FOK65" s="73"/>
      <c r="FOL65" s="73"/>
      <c r="FOM65" s="73"/>
      <c r="FON65" s="73"/>
      <c r="FOO65" s="73"/>
      <c r="FOP65" s="73"/>
      <c r="FOQ65" s="73"/>
      <c r="FOR65" s="73"/>
      <c r="FOS65" s="73"/>
      <c r="FOT65" s="73"/>
      <c r="FOU65" s="73"/>
      <c r="FOV65" s="73"/>
      <c r="FOW65" s="73"/>
      <c r="FOX65" s="73"/>
      <c r="FOY65" s="73"/>
      <c r="FOZ65" s="73"/>
      <c r="FPA65" s="73"/>
      <c r="FPB65" s="73"/>
      <c r="FPC65" s="73"/>
      <c r="FPD65" s="73"/>
      <c r="FPE65" s="73"/>
      <c r="FPF65" s="73"/>
      <c r="FPG65" s="73"/>
      <c r="FPH65" s="73"/>
      <c r="FPI65" s="73"/>
      <c r="FPJ65" s="73"/>
      <c r="FPK65" s="73"/>
      <c r="FPL65" s="73"/>
      <c r="FPM65" s="73"/>
      <c r="FPN65" s="73"/>
      <c r="FPO65" s="73"/>
      <c r="FPP65" s="73"/>
      <c r="FPQ65" s="73"/>
      <c r="FPR65" s="73"/>
      <c r="FPS65" s="73"/>
      <c r="FPT65" s="73"/>
      <c r="FPU65" s="73"/>
      <c r="FPV65" s="73"/>
      <c r="FPW65" s="73"/>
      <c r="FPX65" s="73"/>
      <c r="FPY65" s="73"/>
      <c r="FPZ65" s="73"/>
      <c r="FQA65" s="73"/>
      <c r="FQB65" s="73"/>
      <c r="FQC65" s="73"/>
      <c r="FQD65" s="73"/>
      <c r="FQE65" s="73"/>
      <c r="FQF65" s="73"/>
      <c r="FQG65" s="73"/>
      <c r="FQH65" s="73"/>
      <c r="FQI65" s="73"/>
      <c r="FQJ65" s="73"/>
      <c r="FQK65" s="73"/>
      <c r="FQL65" s="73"/>
      <c r="FQM65" s="73"/>
      <c r="FQN65" s="73"/>
      <c r="FQO65" s="73"/>
      <c r="FQP65" s="73"/>
      <c r="FQQ65" s="73"/>
      <c r="FQR65" s="73"/>
      <c r="FQS65" s="73"/>
      <c r="FQT65" s="73"/>
      <c r="FQU65" s="73"/>
      <c r="FQV65" s="73"/>
      <c r="FQW65" s="73"/>
      <c r="FQX65" s="73"/>
      <c r="FQY65" s="73"/>
      <c r="FQZ65" s="73"/>
      <c r="FRA65" s="73"/>
      <c r="FRB65" s="73"/>
      <c r="FRC65" s="73"/>
      <c r="FRD65" s="73"/>
      <c r="FRE65" s="73"/>
      <c r="FRF65" s="73"/>
      <c r="FRG65" s="73"/>
      <c r="FRH65" s="73"/>
      <c r="FRI65" s="73"/>
      <c r="FRJ65" s="73"/>
      <c r="FRK65" s="73"/>
      <c r="FRL65" s="73"/>
      <c r="FRM65" s="73"/>
      <c r="FRN65" s="73"/>
      <c r="FRO65" s="73"/>
      <c r="FRP65" s="73"/>
      <c r="FRQ65" s="73"/>
      <c r="FRR65" s="73"/>
      <c r="FRS65" s="73"/>
      <c r="FRT65" s="73"/>
      <c r="FRU65" s="73"/>
      <c r="FRV65" s="73"/>
      <c r="FRW65" s="73"/>
      <c r="FRX65" s="73"/>
      <c r="FRY65" s="73"/>
      <c r="FRZ65" s="73"/>
      <c r="FSA65" s="73"/>
      <c r="FSB65" s="73"/>
      <c r="FSC65" s="73"/>
      <c r="FSD65" s="73"/>
      <c r="FSE65" s="73"/>
      <c r="FSF65" s="73"/>
      <c r="FSG65" s="73"/>
      <c r="FSH65" s="73"/>
      <c r="FSI65" s="73"/>
      <c r="FSJ65" s="73"/>
      <c r="FSK65" s="73"/>
      <c r="FSL65" s="73"/>
      <c r="FSM65" s="73"/>
      <c r="FSN65" s="73"/>
      <c r="FSO65" s="73"/>
      <c r="FSP65" s="73"/>
      <c r="FSQ65" s="73"/>
      <c r="FSR65" s="73"/>
      <c r="FSS65" s="73"/>
      <c r="FST65" s="73"/>
      <c r="FSU65" s="73"/>
      <c r="FSV65" s="73"/>
      <c r="FSW65" s="73"/>
      <c r="FSX65" s="73"/>
      <c r="FSY65" s="73"/>
      <c r="FSZ65" s="73"/>
      <c r="FTA65" s="73"/>
      <c r="FTB65" s="73"/>
      <c r="FTC65" s="73"/>
      <c r="FTD65" s="73"/>
      <c r="FTE65" s="73"/>
      <c r="FTF65" s="73"/>
      <c r="FTG65" s="73"/>
      <c r="FTH65" s="73"/>
      <c r="FTI65" s="73"/>
      <c r="FTJ65" s="73"/>
      <c r="FTK65" s="73"/>
      <c r="FTL65" s="73"/>
      <c r="FTM65" s="73"/>
      <c r="FTN65" s="73"/>
      <c r="FTO65" s="73"/>
      <c r="FTP65" s="73"/>
      <c r="FTQ65" s="73"/>
      <c r="FTR65" s="73"/>
      <c r="FTS65" s="73"/>
      <c r="FTT65" s="73"/>
      <c r="FTU65" s="73"/>
      <c r="FTV65" s="73"/>
      <c r="FTW65" s="73"/>
      <c r="FTX65" s="73"/>
      <c r="FTY65" s="73"/>
      <c r="FTZ65" s="73"/>
      <c r="FUA65" s="73"/>
      <c r="FUB65" s="73"/>
      <c r="FUC65" s="73"/>
      <c r="FUD65" s="73"/>
      <c r="FUE65" s="73"/>
      <c r="FUF65" s="73"/>
      <c r="FUG65" s="73"/>
      <c r="FUH65" s="73"/>
      <c r="FUI65" s="73"/>
      <c r="FUJ65" s="73"/>
      <c r="FUK65" s="73"/>
      <c r="FUL65" s="73"/>
      <c r="FUM65" s="73"/>
      <c r="FUN65" s="73"/>
      <c r="FUO65" s="73"/>
      <c r="FUP65" s="73"/>
      <c r="FUQ65" s="73"/>
      <c r="FUR65" s="73"/>
      <c r="FUS65" s="73"/>
      <c r="FUT65" s="73"/>
      <c r="FUU65" s="73"/>
      <c r="FUV65" s="73"/>
      <c r="FUW65" s="73"/>
      <c r="FUX65" s="73"/>
      <c r="FUY65" s="73"/>
      <c r="FUZ65" s="73"/>
      <c r="FVA65" s="73"/>
      <c r="FVB65" s="73"/>
      <c r="FVC65" s="73"/>
      <c r="FVD65" s="73"/>
      <c r="FVE65" s="73"/>
      <c r="FVF65" s="73"/>
      <c r="FVG65" s="73"/>
      <c r="FVH65" s="73"/>
      <c r="FVI65" s="73"/>
      <c r="FVJ65" s="73"/>
      <c r="FVK65" s="73"/>
      <c r="FVL65" s="73"/>
      <c r="FVM65" s="73"/>
      <c r="FVN65" s="73"/>
      <c r="FVO65" s="73"/>
      <c r="FVP65" s="73"/>
      <c r="FVQ65" s="73"/>
      <c r="FVR65" s="73"/>
      <c r="FVS65" s="73"/>
      <c r="FVT65" s="73"/>
      <c r="FVU65" s="73"/>
      <c r="FVV65" s="73"/>
      <c r="FVW65" s="73"/>
      <c r="FVX65" s="73"/>
      <c r="FVY65" s="73"/>
      <c r="FVZ65" s="73"/>
      <c r="FWA65" s="73"/>
      <c r="FWB65" s="73"/>
      <c r="FWC65" s="73"/>
      <c r="FWD65" s="73"/>
      <c r="FWE65" s="73"/>
      <c r="FWF65" s="73"/>
      <c r="FWG65" s="73"/>
      <c r="FWH65" s="73"/>
      <c r="FWI65" s="73"/>
      <c r="FWJ65" s="73"/>
      <c r="FWK65" s="73"/>
      <c r="FWL65" s="73"/>
      <c r="FWM65" s="73"/>
      <c r="FWN65" s="73"/>
      <c r="FWO65" s="73"/>
      <c r="FWP65" s="73"/>
      <c r="FWQ65" s="73"/>
      <c r="FWR65" s="73"/>
      <c r="FWS65" s="73"/>
      <c r="FWT65" s="73"/>
      <c r="FWU65" s="73"/>
      <c r="FWV65" s="73"/>
      <c r="FWW65" s="73"/>
      <c r="FWX65" s="73"/>
      <c r="FWY65" s="73"/>
      <c r="FWZ65" s="73"/>
      <c r="FXA65" s="73"/>
      <c r="FXB65" s="73"/>
      <c r="FXC65" s="73"/>
      <c r="FXD65" s="73"/>
      <c r="FXE65" s="73"/>
      <c r="FXF65" s="73"/>
      <c r="FXG65" s="73"/>
      <c r="FXH65" s="73"/>
      <c r="FXI65" s="73"/>
      <c r="FXJ65" s="73"/>
      <c r="FXK65" s="73"/>
      <c r="FXL65" s="73"/>
      <c r="FXM65" s="73"/>
      <c r="FXN65" s="73"/>
      <c r="FXO65" s="73"/>
      <c r="FXP65" s="73"/>
      <c r="FXQ65" s="73"/>
      <c r="FXR65" s="73"/>
      <c r="FXS65" s="73"/>
      <c r="FXT65" s="73"/>
      <c r="FXU65" s="73"/>
      <c r="FXV65" s="73"/>
      <c r="FXW65" s="73"/>
      <c r="FXX65" s="73"/>
      <c r="FXY65" s="73"/>
      <c r="FXZ65" s="73"/>
      <c r="FYA65" s="73"/>
      <c r="FYB65" s="73"/>
      <c r="FYC65" s="73"/>
      <c r="FYD65" s="73"/>
      <c r="FYE65" s="73"/>
      <c r="FYF65" s="73"/>
      <c r="FYG65" s="73"/>
      <c r="FYH65" s="73"/>
      <c r="FYI65" s="73"/>
      <c r="FYJ65" s="73"/>
      <c r="FYK65" s="73"/>
      <c r="FYL65" s="73"/>
      <c r="FYM65" s="73"/>
      <c r="FYN65" s="73"/>
      <c r="FYO65" s="73"/>
      <c r="FYP65" s="73"/>
      <c r="FYQ65" s="73"/>
      <c r="FYR65" s="73"/>
      <c r="FYS65" s="73"/>
      <c r="FYT65" s="73"/>
      <c r="FYU65" s="73"/>
      <c r="FYV65" s="73"/>
      <c r="FYW65" s="73"/>
      <c r="FYX65" s="73"/>
      <c r="FYY65" s="73"/>
      <c r="FYZ65" s="73"/>
      <c r="FZA65" s="73"/>
      <c r="FZB65" s="73"/>
      <c r="FZC65" s="73"/>
      <c r="FZD65" s="73"/>
      <c r="FZE65" s="73"/>
      <c r="FZF65" s="73"/>
      <c r="FZG65" s="73"/>
      <c r="FZH65" s="73"/>
      <c r="FZI65" s="73"/>
      <c r="FZJ65" s="73"/>
      <c r="FZK65" s="73"/>
      <c r="FZL65" s="73"/>
      <c r="FZM65" s="73"/>
      <c r="FZN65" s="73"/>
      <c r="FZO65" s="73"/>
      <c r="FZP65" s="73"/>
      <c r="FZQ65" s="73"/>
      <c r="FZR65" s="73"/>
      <c r="FZS65" s="73"/>
      <c r="FZT65" s="73"/>
      <c r="FZU65" s="73"/>
      <c r="FZV65" s="73"/>
      <c r="FZW65" s="73"/>
      <c r="FZX65" s="73"/>
      <c r="FZY65" s="73"/>
      <c r="FZZ65" s="73"/>
      <c r="GAA65" s="73"/>
      <c r="GAB65" s="73"/>
      <c r="GAC65" s="73"/>
      <c r="GAD65" s="73"/>
      <c r="GAE65" s="73"/>
      <c r="GAF65" s="73"/>
      <c r="GAG65" s="73"/>
      <c r="GAH65" s="73"/>
      <c r="GAI65" s="73"/>
      <c r="GAJ65" s="73"/>
      <c r="GAK65" s="73"/>
      <c r="GAL65" s="73"/>
      <c r="GAM65" s="73"/>
      <c r="GAN65" s="73"/>
      <c r="GAO65" s="73"/>
      <c r="GAP65" s="73"/>
      <c r="GAQ65" s="73"/>
      <c r="GAR65" s="73"/>
      <c r="GAS65" s="73"/>
      <c r="GAT65" s="73"/>
      <c r="GAU65" s="73"/>
      <c r="GAV65" s="73"/>
      <c r="GAW65" s="73"/>
      <c r="GAX65" s="73"/>
      <c r="GAY65" s="73"/>
      <c r="GAZ65" s="73"/>
      <c r="GBA65" s="73"/>
      <c r="GBB65" s="73"/>
      <c r="GBC65" s="73"/>
      <c r="GBD65" s="73"/>
      <c r="GBE65" s="73"/>
      <c r="GBF65" s="73"/>
      <c r="GBG65" s="73"/>
      <c r="GBH65" s="73"/>
      <c r="GBI65" s="73"/>
      <c r="GBJ65" s="73"/>
      <c r="GBK65" s="73"/>
      <c r="GBL65" s="73"/>
      <c r="GBM65" s="73"/>
      <c r="GBN65" s="73"/>
      <c r="GBO65" s="73"/>
      <c r="GBP65" s="73"/>
      <c r="GBQ65" s="73"/>
      <c r="GBR65" s="73"/>
      <c r="GBS65" s="73"/>
      <c r="GBT65" s="73"/>
      <c r="GBU65" s="73"/>
      <c r="GBV65" s="73"/>
      <c r="GBW65" s="73"/>
      <c r="GBX65" s="73"/>
      <c r="GBY65" s="73"/>
      <c r="GBZ65" s="73"/>
      <c r="GCA65" s="73"/>
      <c r="GCB65" s="73"/>
      <c r="GCC65" s="73"/>
      <c r="GCD65" s="73"/>
      <c r="GCE65" s="73"/>
      <c r="GCF65" s="73"/>
      <c r="GCG65" s="73"/>
      <c r="GCH65" s="73"/>
      <c r="GCI65" s="73"/>
      <c r="GCJ65" s="73"/>
      <c r="GCK65" s="73"/>
      <c r="GCL65" s="73"/>
      <c r="GCM65" s="73"/>
      <c r="GCN65" s="73"/>
      <c r="GCO65" s="73"/>
      <c r="GCP65" s="73"/>
      <c r="GCQ65" s="73"/>
      <c r="GCR65" s="73"/>
      <c r="GCS65" s="73"/>
      <c r="GCT65" s="73"/>
      <c r="GCU65" s="73"/>
      <c r="GCV65" s="73"/>
      <c r="GCW65" s="73"/>
      <c r="GCX65" s="73"/>
      <c r="GCY65" s="73"/>
      <c r="GCZ65" s="73"/>
      <c r="GDA65" s="73"/>
      <c r="GDB65" s="73"/>
      <c r="GDC65" s="73"/>
      <c r="GDD65" s="73"/>
      <c r="GDE65" s="73"/>
      <c r="GDF65" s="73"/>
      <c r="GDG65" s="73"/>
      <c r="GDH65" s="73"/>
      <c r="GDI65" s="73"/>
      <c r="GDJ65" s="73"/>
      <c r="GDK65" s="73"/>
      <c r="GDL65" s="73"/>
      <c r="GDM65" s="73"/>
      <c r="GDN65" s="73"/>
      <c r="GDO65" s="73"/>
      <c r="GDP65" s="73"/>
      <c r="GDQ65" s="73"/>
      <c r="GDR65" s="73"/>
      <c r="GDS65" s="73"/>
      <c r="GDT65" s="73"/>
      <c r="GDU65" s="73"/>
      <c r="GDV65" s="73"/>
      <c r="GDW65" s="73"/>
      <c r="GDX65" s="73"/>
      <c r="GDY65" s="73"/>
      <c r="GDZ65" s="73"/>
      <c r="GEA65" s="73"/>
      <c r="GEB65" s="73"/>
      <c r="GEC65" s="73"/>
      <c r="GED65" s="73"/>
      <c r="GEE65" s="73"/>
      <c r="GEF65" s="73"/>
      <c r="GEG65" s="73"/>
      <c r="GEH65" s="73"/>
      <c r="GEI65" s="73"/>
      <c r="GEJ65" s="73"/>
      <c r="GEK65" s="73"/>
      <c r="GEL65" s="73"/>
      <c r="GEM65" s="73"/>
      <c r="GEN65" s="73"/>
      <c r="GEO65" s="73"/>
      <c r="GEP65" s="73"/>
      <c r="GEQ65" s="73"/>
      <c r="GER65" s="73"/>
      <c r="GES65" s="73"/>
      <c r="GET65" s="73"/>
      <c r="GEU65" s="73"/>
      <c r="GEV65" s="73"/>
      <c r="GEW65" s="73"/>
      <c r="GEX65" s="73"/>
      <c r="GEY65" s="73"/>
      <c r="GEZ65" s="73"/>
      <c r="GFA65" s="73"/>
      <c r="GFB65" s="73"/>
      <c r="GFC65" s="73"/>
      <c r="GFD65" s="73"/>
      <c r="GFE65" s="73"/>
      <c r="GFF65" s="73"/>
      <c r="GFG65" s="73"/>
      <c r="GFH65" s="73"/>
      <c r="GFI65" s="73"/>
      <c r="GFJ65" s="73"/>
      <c r="GFK65" s="73"/>
      <c r="GFL65" s="73"/>
      <c r="GFM65" s="73"/>
      <c r="GFN65" s="73"/>
      <c r="GFO65" s="73"/>
      <c r="GFP65" s="73"/>
      <c r="GFQ65" s="73"/>
      <c r="GFR65" s="73"/>
      <c r="GFS65" s="73"/>
      <c r="GFT65" s="73"/>
      <c r="GFU65" s="73"/>
      <c r="GFV65" s="73"/>
      <c r="GFW65" s="73"/>
      <c r="GFX65" s="73"/>
      <c r="GFY65" s="73"/>
      <c r="GFZ65" s="73"/>
      <c r="GGA65" s="73"/>
      <c r="GGB65" s="73"/>
      <c r="GGC65" s="73"/>
      <c r="GGD65" s="73"/>
      <c r="GGE65" s="73"/>
      <c r="GGF65" s="73"/>
      <c r="GGG65" s="73"/>
      <c r="GGH65" s="73"/>
      <c r="GGI65" s="73"/>
      <c r="GGJ65" s="73"/>
      <c r="GGK65" s="73"/>
      <c r="GGL65" s="73"/>
      <c r="GGM65" s="73"/>
      <c r="GGN65" s="73"/>
      <c r="GGO65" s="73"/>
      <c r="GGP65" s="73"/>
      <c r="GGQ65" s="73"/>
      <c r="GGR65" s="73"/>
      <c r="GGS65" s="73"/>
      <c r="GGT65" s="73"/>
      <c r="GGU65" s="73"/>
      <c r="GGV65" s="73"/>
      <c r="GGW65" s="73"/>
      <c r="GGX65" s="73"/>
      <c r="GGY65" s="73"/>
      <c r="GGZ65" s="73"/>
      <c r="GHA65" s="73"/>
      <c r="GHB65" s="73"/>
      <c r="GHC65" s="73"/>
      <c r="GHD65" s="73"/>
      <c r="GHE65" s="73"/>
      <c r="GHF65" s="73"/>
      <c r="GHG65" s="73"/>
      <c r="GHH65" s="73"/>
      <c r="GHI65" s="73"/>
      <c r="GHJ65" s="73"/>
      <c r="GHK65" s="73"/>
      <c r="GHL65" s="73"/>
      <c r="GHM65" s="73"/>
      <c r="GHN65" s="73"/>
      <c r="GHO65" s="73"/>
      <c r="GHP65" s="73"/>
      <c r="GHQ65" s="73"/>
      <c r="GHR65" s="73"/>
      <c r="GHS65" s="73"/>
      <c r="GHT65" s="73"/>
      <c r="GHU65" s="73"/>
      <c r="GHV65" s="73"/>
      <c r="GHW65" s="73"/>
      <c r="GHX65" s="73"/>
      <c r="GHY65" s="73"/>
      <c r="GHZ65" s="73"/>
      <c r="GIA65" s="73"/>
      <c r="GIB65" s="73"/>
      <c r="GIC65" s="73"/>
      <c r="GID65" s="73"/>
      <c r="GIE65" s="73"/>
      <c r="GIF65" s="73"/>
      <c r="GIG65" s="73"/>
      <c r="GIH65" s="73"/>
      <c r="GII65" s="73"/>
      <c r="GIJ65" s="73"/>
      <c r="GIK65" s="73"/>
      <c r="GIL65" s="73"/>
      <c r="GIM65" s="73"/>
      <c r="GIN65" s="73"/>
      <c r="GIO65" s="73"/>
      <c r="GIP65" s="73"/>
      <c r="GIQ65" s="73"/>
      <c r="GIR65" s="73"/>
      <c r="GIS65" s="73"/>
      <c r="GIT65" s="73"/>
      <c r="GIU65" s="73"/>
      <c r="GIV65" s="73"/>
      <c r="GIW65" s="73"/>
      <c r="GIX65" s="73"/>
      <c r="GIY65" s="73"/>
      <c r="GIZ65" s="73"/>
      <c r="GJA65" s="73"/>
      <c r="GJB65" s="73"/>
      <c r="GJC65" s="73"/>
      <c r="GJD65" s="73"/>
      <c r="GJE65" s="73"/>
      <c r="GJF65" s="73"/>
      <c r="GJG65" s="73"/>
      <c r="GJH65" s="73"/>
      <c r="GJI65" s="73"/>
      <c r="GJJ65" s="73"/>
      <c r="GJK65" s="73"/>
      <c r="GJL65" s="73"/>
      <c r="GJM65" s="73"/>
      <c r="GJN65" s="73"/>
      <c r="GJO65" s="73"/>
      <c r="GJP65" s="73"/>
      <c r="GJQ65" s="73"/>
      <c r="GJR65" s="73"/>
      <c r="GJS65" s="73"/>
      <c r="GJT65" s="73"/>
      <c r="GJU65" s="73"/>
      <c r="GJV65" s="73"/>
      <c r="GJW65" s="73"/>
      <c r="GJX65" s="73"/>
      <c r="GJY65" s="73"/>
      <c r="GJZ65" s="73"/>
      <c r="GKA65" s="73"/>
      <c r="GKB65" s="73"/>
      <c r="GKC65" s="73"/>
      <c r="GKD65" s="73"/>
      <c r="GKE65" s="73"/>
      <c r="GKF65" s="73"/>
      <c r="GKG65" s="73"/>
      <c r="GKH65" s="73"/>
      <c r="GKI65" s="73"/>
      <c r="GKJ65" s="73"/>
      <c r="GKK65" s="73"/>
      <c r="GKL65" s="73"/>
      <c r="GKM65" s="73"/>
      <c r="GKN65" s="73"/>
      <c r="GKO65" s="73"/>
      <c r="GKP65" s="73"/>
      <c r="GKQ65" s="73"/>
      <c r="GKR65" s="73"/>
      <c r="GKS65" s="73"/>
      <c r="GKT65" s="73"/>
      <c r="GKU65" s="73"/>
      <c r="GKV65" s="73"/>
      <c r="GKW65" s="73"/>
      <c r="GKX65" s="73"/>
      <c r="GKY65" s="73"/>
      <c r="GKZ65" s="73"/>
      <c r="GLA65" s="73"/>
      <c r="GLB65" s="73"/>
      <c r="GLC65" s="73"/>
      <c r="GLD65" s="73"/>
      <c r="GLE65" s="73"/>
      <c r="GLF65" s="73"/>
      <c r="GLG65" s="73"/>
      <c r="GLH65" s="73"/>
      <c r="GLI65" s="73"/>
      <c r="GLJ65" s="73"/>
      <c r="GLK65" s="73"/>
      <c r="GLL65" s="73"/>
      <c r="GLM65" s="73"/>
      <c r="GLN65" s="73"/>
      <c r="GLO65" s="73"/>
      <c r="GLP65" s="73"/>
      <c r="GLQ65" s="73"/>
      <c r="GLR65" s="73"/>
      <c r="GLS65" s="73"/>
      <c r="GLT65" s="73"/>
      <c r="GLU65" s="73"/>
      <c r="GLV65" s="73"/>
      <c r="GLW65" s="73"/>
      <c r="GLX65" s="73"/>
      <c r="GLY65" s="73"/>
      <c r="GLZ65" s="73"/>
      <c r="GMA65" s="73"/>
      <c r="GMB65" s="73"/>
      <c r="GMC65" s="73"/>
      <c r="GMD65" s="73"/>
      <c r="GME65" s="73"/>
      <c r="GMF65" s="73"/>
      <c r="GMG65" s="73"/>
      <c r="GMH65" s="73"/>
      <c r="GMI65" s="73"/>
      <c r="GMJ65" s="73"/>
      <c r="GMK65" s="73"/>
      <c r="GML65" s="73"/>
      <c r="GMM65" s="73"/>
      <c r="GMN65" s="73"/>
      <c r="GMO65" s="73"/>
      <c r="GMP65" s="73"/>
      <c r="GMQ65" s="73"/>
      <c r="GMR65" s="73"/>
      <c r="GMS65" s="73"/>
      <c r="GMT65" s="73"/>
      <c r="GMU65" s="73"/>
      <c r="GMV65" s="73"/>
      <c r="GMW65" s="73"/>
      <c r="GMX65" s="73"/>
      <c r="GMY65" s="73"/>
      <c r="GMZ65" s="73"/>
      <c r="GNA65" s="73"/>
      <c r="GNB65" s="73"/>
      <c r="GNC65" s="73"/>
      <c r="GND65" s="73"/>
      <c r="GNE65" s="73"/>
      <c r="GNF65" s="73"/>
      <c r="GNG65" s="73"/>
      <c r="GNH65" s="73"/>
      <c r="GNI65" s="73"/>
      <c r="GNJ65" s="73"/>
      <c r="GNK65" s="73"/>
      <c r="GNL65" s="73"/>
      <c r="GNM65" s="73"/>
      <c r="GNN65" s="73"/>
      <c r="GNO65" s="73"/>
      <c r="GNP65" s="73"/>
      <c r="GNQ65" s="73"/>
      <c r="GNR65" s="73"/>
      <c r="GNS65" s="73"/>
      <c r="GNT65" s="73"/>
      <c r="GNU65" s="73"/>
      <c r="GNV65" s="73"/>
      <c r="GNW65" s="73"/>
      <c r="GNX65" s="73"/>
      <c r="GNY65" s="73"/>
      <c r="GNZ65" s="73"/>
      <c r="GOA65" s="73"/>
      <c r="GOB65" s="73"/>
      <c r="GOC65" s="73"/>
      <c r="GOD65" s="73"/>
      <c r="GOE65" s="73"/>
      <c r="GOF65" s="73"/>
      <c r="GOG65" s="73"/>
      <c r="GOH65" s="73"/>
      <c r="GOI65" s="73"/>
      <c r="GOJ65" s="73"/>
      <c r="GOK65" s="73"/>
      <c r="GOL65" s="73"/>
      <c r="GOM65" s="73"/>
      <c r="GON65" s="73"/>
      <c r="GOO65" s="73"/>
      <c r="GOP65" s="73"/>
      <c r="GOQ65" s="73"/>
      <c r="GOR65" s="73"/>
      <c r="GOS65" s="73"/>
      <c r="GOT65" s="73"/>
      <c r="GOU65" s="73"/>
      <c r="GOV65" s="73"/>
      <c r="GOW65" s="73"/>
      <c r="GOX65" s="73"/>
      <c r="GOY65" s="73"/>
      <c r="GOZ65" s="73"/>
      <c r="GPA65" s="73"/>
      <c r="GPB65" s="73"/>
      <c r="GPC65" s="73"/>
      <c r="GPD65" s="73"/>
      <c r="GPE65" s="73"/>
      <c r="GPF65" s="73"/>
      <c r="GPG65" s="73"/>
      <c r="GPH65" s="73"/>
      <c r="GPI65" s="73"/>
      <c r="GPJ65" s="73"/>
      <c r="GPK65" s="73"/>
      <c r="GPL65" s="73"/>
      <c r="GPM65" s="73"/>
      <c r="GPN65" s="73"/>
      <c r="GPO65" s="73"/>
      <c r="GPP65" s="73"/>
      <c r="GPQ65" s="73"/>
      <c r="GPR65" s="73"/>
      <c r="GPS65" s="73"/>
      <c r="GPT65" s="73"/>
      <c r="GPU65" s="73"/>
      <c r="GPV65" s="73"/>
      <c r="GPW65" s="73"/>
      <c r="GPX65" s="73"/>
      <c r="GPY65" s="73"/>
      <c r="GPZ65" s="73"/>
      <c r="GQA65" s="73"/>
      <c r="GQB65" s="73"/>
      <c r="GQC65" s="73"/>
      <c r="GQD65" s="73"/>
      <c r="GQE65" s="73"/>
      <c r="GQF65" s="73"/>
      <c r="GQG65" s="73"/>
      <c r="GQH65" s="73"/>
      <c r="GQI65" s="73"/>
      <c r="GQJ65" s="73"/>
      <c r="GQK65" s="73"/>
      <c r="GQL65" s="73"/>
      <c r="GQM65" s="73"/>
      <c r="GQN65" s="73"/>
      <c r="GQO65" s="73"/>
      <c r="GQP65" s="73"/>
      <c r="GQQ65" s="73"/>
      <c r="GQR65" s="73"/>
      <c r="GQS65" s="73"/>
      <c r="GQT65" s="73"/>
      <c r="GQU65" s="73"/>
      <c r="GQV65" s="73"/>
      <c r="GQW65" s="73"/>
      <c r="GQX65" s="73"/>
      <c r="GQY65" s="73"/>
      <c r="GQZ65" s="73"/>
      <c r="GRA65" s="73"/>
      <c r="GRB65" s="73"/>
      <c r="GRC65" s="73"/>
      <c r="GRD65" s="73"/>
      <c r="GRE65" s="73"/>
      <c r="GRF65" s="73"/>
      <c r="GRG65" s="73"/>
      <c r="GRH65" s="73"/>
      <c r="GRI65" s="73"/>
      <c r="GRJ65" s="73"/>
      <c r="GRK65" s="73"/>
      <c r="GRL65" s="73"/>
      <c r="GRM65" s="73"/>
      <c r="GRN65" s="73"/>
      <c r="GRO65" s="73"/>
      <c r="GRP65" s="73"/>
      <c r="GRQ65" s="73"/>
      <c r="GRR65" s="73"/>
      <c r="GRS65" s="73"/>
      <c r="GRT65" s="73"/>
      <c r="GRU65" s="73"/>
      <c r="GRV65" s="73"/>
      <c r="GRW65" s="73"/>
      <c r="GRX65" s="73"/>
      <c r="GRY65" s="73"/>
      <c r="GRZ65" s="73"/>
      <c r="GSA65" s="73"/>
      <c r="GSB65" s="73"/>
      <c r="GSC65" s="73"/>
      <c r="GSD65" s="73"/>
      <c r="GSE65" s="73"/>
      <c r="GSF65" s="73"/>
      <c r="GSG65" s="73"/>
      <c r="GSH65" s="73"/>
      <c r="GSI65" s="73"/>
      <c r="GSJ65" s="73"/>
      <c r="GSK65" s="73"/>
      <c r="GSL65" s="73"/>
      <c r="GSM65" s="73"/>
      <c r="GSN65" s="73"/>
      <c r="GSO65" s="73"/>
      <c r="GSP65" s="73"/>
      <c r="GSQ65" s="73"/>
      <c r="GSR65" s="73"/>
      <c r="GSS65" s="73"/>
      <c r="GST65" s="73"/>
      <c r="GSU65" s="73"/>
      <c r="GSV65" s="73"/>
      <c r="GSW65" s="73"/>
      <c r="GSX65" s="73"/>
      <c r="GSY65" s="73"/>
      <c r="GSZ65" s="73"/>
      <c r="GTA65" s="73"/>
      <c r="GTB65" s="73"/>
      <c r="GTC65" s="73"/>
      <c r="GTD65" s="73"/>
      <c r="GTE65" s="73"/>
      <c r="GTF65" s="73"/>
      <c r="GTG65" s="73"/>
      <c r="GTH65" s="73"/>
      <c r="GTI65" s="73"/>
      <c r="GTJ65" s="73"/>
      <c r="GTK65" s="73"/>
      <c r="GTL65" s="73"/>
      <c r="GTM65" s="73"/>
      <c r="GTN65" s="73"/>
      <c r="GTO65" s="73"/>
      <c r="GTP65" s="73"/>
      <c r="GTQ65" s="73"/>
      <c r="GTR65" s="73"/>
      <c r="GTS65" s="73"/>
      <c r="GTT65" s="73"/>
      <c r="GTU65" s="73"/>
      <c r="GTV65" s="73"/>
      <c r="GTW65" s="73"/>
      <c r="GTX65" s="73"/>
      <c r="GTY65" s="73"/>
      <c r="GTZ65" s="73"/>
      <c r="GUA65" s="73"/>
      <c r="GUB65" s="73"/>
      <c r="GUC65" s="73"/>
      <c r="GUD65" s="73"/>
      <c r="GUE65" s="73"/>
      <c r="GUF65" s="73"/>
      <c r="GUG65" s="73"/>
      <c r="GUH65" s="73"/>
      <c r="GUI65" s="73"/>
      <c r="GUJ65" s="73"/>
      <c r="GUK65" s="73"/>
      <c r="GUL65" s="73"/>
      <c r="GUM65" s="73"/>
      <c r="GUN65" s="73"/>
      <c r="GUO65" s="73"/>
      <c r="GUP65" s="73"/>
      <c r="GUQ65" s="73"/>
      <c r="GUR65" s="73"/>
      <c r="GUS65" s="73"/>
      <c r="GUT65" s="73"/>
      <c r="GUU65" s="73"/>
      <c r="GUV65" s="73"/>
      <c r="GUW65" s="73"/>
      <c r="GUX65" s="73"/>
      <c r="GUY65" s="73"/>
      <c r="GUZ65" s="73"/>
      <c r="GVA65" s="73"/>
      <c r="GVB65" s="73"/>
      <c r="GVC65" s="73"/>
      <c r="GVD65" s="73"/>
      <c r="GVE65" s="73"/>
      <c r="GVF65" s="73"/>
      <c r="GVG65" s="73"/>
      <c r="GVH65" s="73"/>
      <c r="GVI65" s="73"/>
      <c r="GVJ65" s="73"/>
      <c r="GVK65" s="73"/>
      <c r="GVL65" s="73"/>
      <c r="GVM65" s="73"/>
      <c r="GVN65" s="73"/>
      <c r="GVO65" s="73"/>
      <c r="GVP65" s="73"/>
      <c r="GVQ65" s="73"/>
      <c r="GVR65" s="73"/>
      <c r="GVS65" s="73"/>
      <c r="GVT65" s="73"/>
      <c r="GVU65" s="73"/>
      <c r="GVV65" s="73"/>
      <c r="GVW65" s="73"/>
      <c r="GVX65" s="73"/>
      <c r="GVY65" s="73"/>
      <c r="GVZ65" s="73"/>
      <c r="GWA65" s="73"/>
      <c r="GWB65" s="73"/>
      <c r="GWC65" s="73"/>
      <c r="GWD65" s="73"/>
      <c r="GWE65" s="73"/>
      <c r="GWF65" s="73"/>
      <c r="GWG65" s="73"/>
      <c r="GWH65" s="73"/>
      <c r="GWI65" s="73"/>
      <c r="GWJ65" s="73"/>
      <c r="GWK65" s="73"/>
      <c r="GWL65" s="73"/>
      <c r="GWM65" s="73"/>
      <c r="GWN65" s="73"/>
      <c r="GWO65" s="73"/>
      <c r="GWP65" s="73"/>
      <c r="GWQ65" s="73"/>
      <c r="GWR65" s="73"/>
      <c r="GWS65" s="73"/>
      <c r="GWT65" s="73"/>
      <c r="GWU65" s="73"/>
      <c r="GWV65" s="73"/>
      <c r="GWW65" s="73"/>
      <c r="GWX65" s="73"/>
      <c r="GWY65" s="73"/>
      <c r="GWZ65" s="73"/>
      <c r="GXA65" s="73"/>
      <c r="GXB65" s="73"/>
      <c r="GXC65" s="73"/>
      <c r="GXD65" s="73"/>
      <c r="GXE65" s="73"/>
      <c r="GXF65" s="73"/>
      <c r="GXG65" s="73"/>
      <c r="GXH65" s="73"/>
      <c r="GXI65" s="73"/>
      <c r="GXJ65" s="73"/>
      <c r="GXK65" s="73"/>
      <c r="GXL65" s="73"/>
      <c r="GXM65" s="73"/>
      <c r="GXN65" s="73"/>
      <c r="GXO65" s="73"/>
      <c r="GXP65" s="73"/>
      <c r="GXQ65" s="73"/>
      <c r="GXR65" s="73"/>
      <c r="GXS65" s="73"/>
      <c r="GXT65" s="73"/>
      <c r="GXU65" s="73"/>
      <c r="GXV65" s="73"/>
      <c r="GXW65" s="73"/>
      <c r="GXX65" s="73"/>
      <c r="GXY65" s="73"/>
      <c r="GXZ65" s="73"/>
      <c r="GYA65" s="73"/>
      <c r="GYB65" s="73"/>
      <c r="GYC65" s="73"/>
      <c r="GYD65" s="73"/>
      <c r="GYE65" s="73"/>
      <c r="GYF65" s="73"/>
      <c r="GYG65" s="73"/>
      <c r="GYH65" s="73"/>
      <c r="GYI65" s="73"/>
      <c r="GYJ65" s="73"/>
      <c r="GYK65" s="73"/>
      <c r="GYL65" s="73"/>
      <c r="GYM65" s="73"/>
      <c r="GYN65" s="73"/>
      <c r="GYO65" s="73"/>
      <c r="GYP65" s="73"/>
      <c r="GYQ65" s="73"/>
      <c r="GYR65" s="73"/>
      <c r="GYS65" s="73"/>
      <c r="GYT65" s="73"/>
      <c r="GYU65" s="73"/>
      <c r="GYV65" s="73"/>
      <c r="GYW65" s="73"/>
      <c r="GYX65" s="73"/>
      <c r="GYY65" s="73"/>
      <c r="GYZ65" s="73"/>
      <c r="GZA65" s="73"/>
      <c r="GZB65" s="73"/>
      <c r="GZC65" s="73"/>
      <c r="GZD65" s="73"/>
      <c r="GZE65" s="73"/>
      <c r="GZF65" s="73"/>
      <c r="GZG65" s="73"/>
      <c r="GZH65" s="73"/>
      <c r="GZI65" s="73"/>
      <c r="GZJ65" s="73"/>
      <c r="GZK65" s="73"/>
      <c r="GZL65" s="73"/>
      <c r="GZM65" s="73"/>
      <c r="GZN65" s="73"/>
      <c r="GZO65" s="73"/>
      <c r="GZP65" s="73"/>
      <c r="GZQ65" s="73"/>
      <c r="GZR65" s="73"/>
      <c r="GZS65" s="73"/>
      <c r="GZT65" s="73"/>
      <c r="GZU65" s="73"/>
      <c r="GZV65" s="73"/>
      <c r="GZW65" s="73"/>
      <c r="GZX65" s="73"/>
      <c r="GZY65" s="73"/>
      <c r="GZZ65" s="73"/>
      <c r="HAA65" s="73"/>
      <c r="HAB65" s="73"/>
      <c r="HAC65" s="73"/>
      <c r="HAD65" s="73"/>
      <c r="HAE65" s="73"/>
      <c r="HAF65" s="73"/>
      <c r="HAG65" s="73"/>
      <c r="HAH65" s="73"/>
      <c r="HAI65" s="73"/>
      <c r="HAJ65" s="73"/>
      <c r="HAK65" s="73"/>
      <c r="HAL65" s="73"/>
      <c r="HAM65" s="73"/>
      <c r="HAN65" s="73"/>
      <c r="HAO65" s="73"/>
      <c r="HAP65" s="73"/>
      <c r="HAQ65" s="73"/>
      <c r="HAR65" s="73"/>
      <c r="HAS65" s="73"/>
      <c r="HAT65" s="73"/>
      <c r="HAU65" s="73"/>
      <c r="HAV65" s="73"/>
      <c r="HAW65" s="73"/>
      <c r="HAX65" s="73"/>
      <c r="HAY65" s="73"/>
      <c r="HAZ65" s="73"/>
      <c r="HBA65" s="73"/>
      <c r="HBB65" s="73"/>
      <c r="HBC65" s="73"/>
      <c r="HBD65" s="73"/>
      <c r="HBE65" s="73"/>
      <c r="HBF65" s="73"/>
      <c r="HBG65" s="73"/>
      <c r="HBH65" s="73"/>
      <c r="HBI65" s="73"/>
      <c r="HBJ65" s="73"/>
      <c r="HBK65" s="73"/>
      <c r="HBL65" s="73"/>
      <c r="HBM65" s="73"/>
      <c r="HBN65" s="73"/>
      <c r="HBO65" s="73"/>
      <c r="HBP65" s="73"/>
      <c r="HBQ65" s="73"/>
      <c r="HBR65" s="73"/>
      <c r="HBS65" s="73"/>
      <c r="HBT65" s="73"/>
      <c r="HBU65" s="73"/>
      <c r="HBV65" s="73"/>
      <c r="HBW65" s="73"/>
      <c r="HBX65" s="73"/>
      <c r="HBY65" s="73"/>
      <c r="HBZ65" s="73"/>
      <c r="HCA65" s="73"/>
      <c r="HCB65" s="73"/>
      <c r="HCC65" s="73"/>
      <c r="HCD65" s="73"/>
      <c r="HCE65" s="73"/>
      <c r="HCF65" s="73"/>
      <c r="HCG65" s="73"/>
      <c r="HCH65" s="73"/>
      <c r="HCI65" s="73"/>
      <c r="HCJ65" s="73"/>
      <c r="HCK65" s="73"/>
      <c r="HCL65" s="73"/>
      <c r="HCM65" s="73"/>
      <c r="HCN65" s="73"/>
      <c r="HCO65" s="73"/>
      <c r="HCP65" s="73"/>
      <c r="HCQ65" s="73"/>
      <c r="HCR65" s="73"/>
      <c r="HCS65" s="73"/>
      <c r="HCT65" s="73"/>
      <c r="HCU65" s="73"/>
      <c r="HCV65" s="73"/>
      <c r="HCW65" s="73"/>
      <c r="HCX65" s="73"/>
      <c r="HCY65" s="73"/>
      <c r="HCZ65" s="73"/>
      <c r="HDA65" s="73"/>
      <c r="HDB65" s="73"/>
      <c r="HDC65" s="73"/>
      <c r="HDD65" s="73"/>
      <c r="HDE65" s="73"/>
      <c r="HDF65" s="73"/>
      <c r="HDG65" s="73"/>
      <c r="HDH65" s="73"/>
      <c r="HDI65" s="73"/>
      <c r="HDJ65" s="73"/>
      <c r="HDK65" s="73"/>
      <c r="HDL65" s="73"/>
      <c r="HDM65" s="73"/>
      <c r="HDN65" s="73"/>
      <c r="HDO65" s="73"/>
      <c r="HDP65" s="73"/>
      <c r="HDQ65" s="73"/>
      <c r="HDR65" s="73"/>
      <c r="HDS65" s="73"/>
      <c r="HDT65" s="73"/>
      <c r="HDU65" s="73"/>
      <c r="HDV65" s="73"/>
      <c r="HDW65" s="73"/>
      <c r="HDX65" s="73"/>
      <c r="HDY65" s="73"/>
      <c r="HDZ65" s="73"/>
      <c r="HEA65" s="73"/>
      <c r="HEB65" s="73"/>
      <c r="HEC65" s="73"/>
      <c r="HED65" s="73"/>
      <c r="HEE65" s="73"/>
      <c r="HEF65" s="73"/>
      <c r="HEG65" s="73"/>
      <c r="HEH65" s="73"/>
      <c r="HEI65" s="73"/>
      <c r="HEJ65" s="73"/>
      <c r="HEK65" s="73"/>
      <c r="HEL65" s="73"/>
      <c r="HEM65" s="73"/>
      <c r="HEN65" s="73"/>
      <c r="HEO65" s="73"/>
      <c r="HEP65" s="73"/>
      <c r="HEQ65" s="73"/>
      <c r="HER65" s="73"/>
      <c r="HES65" s="73"/>
      <c r="HET65" s="73"/>
      <c r="HEU65" s="73"/>
      <c r="HEV65" s="73"/>
      <c r="HEW65" s="73"/>
      <c r="HEX65" s="73"/>
      <c r="HEY65" s="73"/>
      <c r="HEZ65" s="73"/>
      <c r="HFA65" s="73"/>
      <c r="HFB65" s="73"/>
      <c r="HFC65" s="73"/>
      <c r="HFD65" s="73"/>
      <c r="HFE65" s="73"/>
      <c r="HFF65" s="73"/>
      <c r="HFG65" s="73"/>
      <c r="HFH65" s="73"/>
      <c r="HFI65" s="73"/>
      <c r="HFJ65" s="73"/>
      <c r="HFK65" s="73"/>
      <c r="HFL65" s="73"/>
      <c r="HFM65" s="73"/>
      <c r="HFN65" s="73"/>
      <c r="HFO65" s="73"/>
      <c r="HFP65" s="73"/>
      <c r="HFQ65" s="73"/>
      <c r="HFR65" s="73"/>
      <c r="HFS65" s="73"/>
      <c r="HFT65" s="73"/>
      <c r="HFU65" s="73"/>
      <c r="HFV65" s="73"/>
      <c r="HFW65" s="73"/>
      <c r="HFX65" s="73"/>
      <c r="HFY65" s="73"/>
      <c r="HFZ65" s="73"/>
      <c r="HGA65" s="73"/>
      <c r="HGB65" s="73"/>
      <c r="HGC65" s="73"/>
      <c r="HGD65" s="73"/>
      <c r="HGE65" s="73"/>
      <c r="HGF65" s="73"/>
      <c r="HGG65" s="73"/>
      <c r="HGH65" s="73"/>
      <c r="HGI65" s="73"/>
      <c r="HGJ65" s="73"/>
      <c r="HGK65" s="73"/>
      <c r="HGL65" s="73"/>
      <c r="HGM65" s="73"/>
      <c r="HGN65" s="73"/>
      <c r="HGO65" s="73"/>
      <c r="HGP65" s="73"/>
      <c r="HGQ65" s="73"/>
      <c r="HGR65" s="73"/>
      <c r="HGS65" s="73"/>
      <c r="HGT65" s="73"/>
      <c r="HGU65" s="73"/>
      <c r="HGV65" s="73"/>
      <c r="HGW65" s="73"/>
      <c r="HGX65" s="73"/>
      <c r="HGY65" s="73"/>
      <c r="HGZ65" s="73"/>
      <c r="HHA65" s="73"/>
      <c r="HHB65" s="73"/>
      <c r="HHC65" s="73"/>
      <c r="HHD65" s="73"/>
      <c r="HHE65" s="73"/>
      <c r="HHF65" s="73"/>
      <c r="HHG65" s="73"/>
      <c r="HHH65" s="73"/>
      <c r="HHI65" s="73"/>
      <c r="HHJ65" s="73"/>
      <c r="HHK65" s="73"/>
      <c r="HHL65" s="73"/>
      <c r="HHM65" s="73"/>
      <c r="HHN65" s="73"/>
      <c r="HHO65" s="73"/>
      <c r="HHP65" s="73"/>
      <c r="HHQ65" s="73"/>
      <c r="HHR65" s="73"/>
      <c r="HHS65" s="73"/>
      <c r="HHT65" s="73"/>
      <c r="HHU65" s="73"/>
      <c r="HHV65" s="73"/>
      <c r="HHW65" s="73"/>
      <c r="HHX65" s="73"/>
      <c r="HHY65" s="73"/>
      <c r="HHZ65" s="73"/>
      <c r="HIA65" s="73"/>
      <c r="HIB65" s="73"/>
      <c r="HIC65" s="73"/>
      <c r="HID65" s="73"/>
      <c r="HIE65" s="73"/>
      <c r="HIF65" s="73"/>
      <c r="HIG65" s="73"/>
      <c r="HIH65" s="73"/>
      <c r="HII65" s="73"/>
      <c r="HIJ65" s="73"/>
      <c r="HIK65" s="73"/>
      <c r="HIL65" s="73"/>
      <c r="HIM65" s="73"/>
      <c r="HIN65" s="73"/>
      <c r="HIO65" s="73"/>
      <c r="HIP65" s="73"/>
      <c r="HIQ65" s="73"/>
      <c r="HIR65" s="73"/>
      <c r="HIS65" s="73"/>
      <c r="HIT65" s="73"/>
      <c r="HIU65" s="73"/>
      <c r="HIV65" s="73"/>
      <c r="HIW65" s="73"/>
      <c r="HIX65" s="73"/>
      <c r="HIY65" s="73"/>
      <c r="HIZ65" s="73"/>
      <c r="HJA65" s="73"/>
      <c r="HJB65" s="73"/>
      <c r="HJC65" s="73"/>
      <c r="HJD65" s="73"/>
      <c r="HJE65" s="73"/>
      <c r="HJF65" s="73"/>
      <c r="HJG65" s="73"/>
      <c r="HJH65" s="73"/>
      <c r="HJI65" s="73"/>
      <c r="HJJ65" s="73"/>
      <c r="HJK65" s="73"/>
      <c r="HJL65" s="73"/>
      <c r="HJM65" s="73"/>
      <c r="HJN65" s="73"/>
      <c r="HJO65" s="73"/>
      <c r="HJP65" s="73"/>
      <c r="HJQ65" s="73"/>
      <c r="HJR65" s="73"/>
      <c r="HJS65" s="73"/>
      <c r="HJT65" s="73"/>
      <c r="HJU65" s="73"/>
      <c r="HJV65" s="73"/>
      <c r="HJW65" s="73"/>
      <c r="HJX65" s="73"/>
      <c r="HJY65" s="73"/>
      <c r="HJZ65" s="73"/>
      <c r="HKA65" s="73"/>
      <c r="HKB65" s="73"/>
      <c r="HKC65" s="73"/>
      <c r="HKD65" s="73"/>
      <c r="HKE65" s="73"/>
      <c r="HKF65" s="73"/>
      <c r="HKG65" s="73"/>
      <c r="HKH65" s="73"/>
      <c r="HKI65" s="73"/>
      <c r="HKJ65" s="73"/>
      <c r="HKK65" s="73"/>
      <c r="HKL65" s="73"/>
      <c r="HKM65" s="73"/>
      <c r="HKN65" s="73"/>
      <c r="HKO65" s="73"/>
      <c r="HKP65" s="73"/>
      <c r="HKQ65" s="73"/>
      <c r="HKR65" s="73"/>
      <c r="HKS65" s="73"/>
      <c r="HKT65" s="73"/>
      <c r="HKU65" s="73"/>
      <c r="HKV65" s="73"/>
      <c r="HKW65" s="73"/>
      <c r="HKX65" s="73"/>
      <c r="HKY65" s="73"/>
      <c r="HKZ65" s="73"/>
      <c r="HLA65" s="73"/>
      <c r="HLB65" s="73"/>
      <c r="HLC65" s="73"/>
      <c r="HLD65" s="73"/>
      <c r="HLE65" s="73"/>
      <c r="HLF65" s="73"/>
      <c r="HLG65" s="73"/>
      <c r="HLH65" s="73"/>
      <c r="HLI65" s="73"/>
      <c r="HLJ65" s="73"/>
      <c r="HLK65" s="73"/>
      <c r="HLL65" s="73"/>
      <c r="HLM65" s="73"/>
      <c r="HLN65" s="73"/>
      <c r="HLO65" s="73"/>
      <c r="HLP65" s="73"/>
      <c r="HLQ65" s="73"/>
      <c r="HLR65" s="73"/>
      <c r="HLS65" s="73"/>
      <c r="HLT65" s="73"/>
      <c r="HLU65" s="73"/>
      <c r="HLV65" s="73"/>
      <c r="HLW65" s="73"/>
      <c r="HLX65" s="73"/>
      <c r="HLY65" s="73"/>
      <c r="HLZ65" s="73"/>
      <c r="HMA65" s="73"/>
      <c r="HMB65" s="73"/>
      <c r="HMC65" s="73"/>
      <c r="HMD65" s="73"/>
      <c r="HME65" s="73"/>
      <c r="HMF65" s="73"/>
      <c r="HMG65" s="73"/>
      <c r="HMH65" s="73"/>
      <c r="HMI65" s="73"/>
      <c r="HMJ65" s="73"/>
      <c r="HMK65" s="73"/>
      <c r="HML65" s="73"/>
      <c r="HMM65" s="73"/>
      <c r="HMN65" s="73"/>
      <c r="HMO65" s="73"/>
      <c r="HMP65" s="73"/>
      <c r="HMQ65" s="73"/>
      <c r="HMR65" s="73"/>
      <c r="HMS65" s="73"/>
      <c r="HMT65" s="73"/>
      <c r="HMU65" s="73"/>
      <c r="HMV65" s="73"/>
      <c r="HMW65" s="73"/>
      <c r="HMX65" s="73"/>
      <c r="HMY65" s="73"/>
      <c r="HMZ65" s="73"/>
      <c r="HNA65" s="73"/>
      <c r="HNB65" s="73"/>
      <c r="HNC65" s="73"/>
      <c r="HND65" s="73"/>
      <c r="HNE65" s="73"/>
      <c r="HNF65" s="73"/>
      <c r="HNG65" s="73"/>
      <c r="HNH65" s="73"/>
      <c r="HNI65" s="73"/>
      <c r="HNJ65" s="73"/>
      <c r="HNK65" s="73"/>
      <c r="HNL65" s="73"/>
      <c r="HNM65" s="73"/>
      <c r="HNN65" s="73"/>
      <c r="HNO65" s="73"/>
      <c r="HNP65" s="73"/>
      <c r="HNQ65" s="73"/>
      <c r="HNR65" s="73"/>
      <c r="HNS65" s="73"/>
      <c r="HNT65" s="73"/>
      <c r="HNU65" s="73"/>
      <c r="HNV65" s="73"/>
      <c r="HNW65" s="73"/>
      <c r="HNX65" s="73"/>
      <c r="HNY65" s="73"/>
      <c r="HNZ65" s="73"/>
      <c r="HOA65" s="73"/>
      <c r="HOB65" s="73"/>
      <c r="HOC65" s="73"/>
      <c r="HOD65" s="73"/>
      <c r="HOE65" s="73"/>
      <c r="HOF65" s="73"/>
      <c r="HOG65" s="73"/>
      <c r="HOH65" s="73"/>
      <c r="HOI65" s="73"/>
      <c r="HOJ65" s="73"/>
      <c r="HOK65" s="73"/>
      <c r="HOL65" s="73"/>
      <c r="HOM65" s="73"/>
      <c r="HON65" s="73"/>
      <c r="HOO65" s="73"/>
      <c r="HOP65" s="73"/>
      <c r="HOQ65" s="73"/>
      <c r="HOR65" s="73"/>
      <c r="HOS65" s="73"/>
      <c r="HOT65" s="73"/>
      <c r="HOU65" s="73"/>
      <c r="HOV65" s="73"/>
      <c r="HOW65" s="73"/>
      <c r="HOX65" s="73"/>
      <c r="HOY65" s="73"/>
      <c r="HOZ65" s="73"/>
      <c r="HPA65" s="73"/>
      <c r="HPB65" s="73"/>
      <c r="HPC65" s="73"/>
      <c r="HPD65" s="73"/>
      <c r="HPE65" s="73"/>
      <c r="HPF65" s="73"/>
      <c r="HPG65" s="73"/>
      <c r="HPH65" s="73"/>
      <c r="HPI65" s="73"/>
      <c r="HPJ65" s="73"/>
      <c r="HPK65" s="73"/>
      <c r="HPL65" s="73"/>
      <c r="HPM65" s="73"/>
      <c r="HPN65" s="73"/>
      <c r="HPO65" s="73"/>
      <c r="HPP65" s="73"/>
      <c r="HPQ65" s="73"/>
      <c r="HPR65" s="73"/>
      <c r="HPS65" s="73"/>
      <c r="HPT65" s="73"/>
      <c r="HPU65" s="73"/>
      <c r="HPV65" s="73"/>
      <c r="HPW65" s="73"/>
      <c r="HPX65" s="73"/>
      <c r="HPY65" s="73"/>
      <c r="HPZ65" s="73"/>
      <c r="HQA65" s="73"/>
      <c r="HQB65" s="73"/>
      <c r="HQC65" s="73"/>
      <c r="HQD65" s="73"/>
      <c r="HQE65" s="73"/>
      <c r="HQF65" s="73"/>
      <c r="HQG65" s="73"/>
      <c r="HQH65" s="73"/>
      <c r="HQI65" s="73"/>
      <c r="HQJ65" s="73"/>
      <c r="HQK65" s="73"/>
      <c r="HQL65" s="73"/>
      <c r="HQM65" s="73"/>
      <c r="HQN65" s="73"/>
      <c r="HQO65" s="73"/>
      <c r="HQP65" s="73"/>
      <c r="HQQ65" s="73"/>
      <c r="HQR65" s="73"/>
      <c r="HQS65" s="73"/>
      <c r="HQT65" s="73"/>
      <c r="HQU65" s="73"/>
      <c r="HQV65" s="73"/>
      <c r="HQW65" s="73"/>
      <c r="HQX65" s="73"/>
      <c r="HQY65" s="73"/>
      <c r="HQZ65" s="73"/>
      <c r="HRA65" s="73"/>
      <c r="HRB65" s="73"/>
      <c r="HRC65" s="73"/>
      <c r="HRD65" s="73"/>
      <c r="HRE65" s="73"/>
      <c r="HRF65" s="73"/>
      <c r="HRG65" s="73"/>
      <c r="HRH65" s="73"/>
      <c r="HRI65" s="73"/>
      <c r="HRJ65" s="73"/>
      <c r="HRK65" s="73"/>
      <c r="HRL65" s="73"/>
      <c r="HRM65" s="73"/>
      <c r="HRN65" s="73"/>
      <c r="HRO65" s="73"/>
      <c r="HRP65" s="73"/>
      <c r="HRQ65" s="73"/>
      <c r="HRR65" s="73"/>
      <c r="HRS65" s="73"/>
      <c r="HRT65" s="73"/>
      <c r="HRU65" s="73"/>
      <c r="HRV65" s="73"/>
      <c r="HRW65" s="73"/>
      <c r="HRX65" s="73"/>
      <c r="HRY65" s="73"/>
      <c r="HRZ65" s="73"/>
      <c r="HSA65" s="73"/>
      <c r="HSB65" s="73"/>
      <c r="HSC65" s="73"/>
      <c r="HSD65" s="73"/>
      <c r="HSE65" s="73"/>
      <c r="HSF65" s="73"/>
      <c r="HSG65" s="73"/>
      <c r="HSH65" s="73"/>
      <c r="HSI65" s="73"/>
      <c r="HSJ65" s="73"/>
      <c r="HSK65" s="73"/>
      <c r="HSL65" s="73"/>
      <c r="HSM65" s="73"/>
      <c r="HSN65" s="73"/>
      <c r="HSO65" s="73"/>
      <c r="HSP65" s="73"/>
      <c r="HSQ65" s="73"/>
      <c r="HSR65" s="73"/>
      <c r="HSS65" s="73"/>
      <c r="HST65" s="73"/>
      <c r="HSU65" s="73"/>
      <c r="HSV65" s="73"/>
      <c r="HSW65" s="73"/>
      <c r="HSX65" s="73"/>
      <c r="HSY65" s="73"/>
      <c r="HSZ65" s="73"/>
      <c r="HTA65" s="73"/>
      <c r="HTB65" s="73"/>
      <c r="HTC65" s="73"/>
      <c r="HTD65" s="73"/>
      <c r="HTE65" s="73"/>
      <c r="HTF65" s="73"/>
      <c r="HTG65" s="73"/>
      <c r="HTH65" s="73"/>
      <c r="HTI65" s="73"/>
      <c r="HTJ65" s="73"/>
      <c r="HTK65" s="73"/>
      <c r="HTL65" s="73"/>
      <c r="HTM65" s="73"/>
      <c r="HTN65" s="73"/>
      <c r="HTO65" s="73"/>
      <c r="HTP65" s="73"/>
      <c r="HTQ65" s="73"/>
      <c r="HTR65" s="73"/>
      <c r="HTS65" s="73"/>
      <c r="HTT65" s="73"/>
      <c r="HTU65" s="73"/>
      <c r="HTV65" s="73"/>
      <c r="HTW65" s="73"/>
      <c r="HTX65" s="73"/>
      <c r="HTY65" s="73"/>
      <c r="HTZ65" s="73"/>
      <c r="HUA65" s="73"/>
      <c r="HUB65" s="73"/>
      <c r="HUC65" s="73"/>
      <c r="HUD65" s="73"/>
      <c r="HUE65" s="73"/>
      <c r="HUF65" s="73"/>
      <c r="HUG65" s="73"/>
      <c r="HUH65" s="73"/>
      <c r="HUI65" s="73"/>
      <c r="HUJ65" s="73"/>
      <c r="HUK65" s="73"/>
      <c r="HUL65" s="73"/>
      <c r="HUM65" s="73"/>
      <c r="HUN65" s="73"/>
      <c r="HUO65" s="73"/>
      <c r="HUP65" s="73"/>
      <c r="HUQ65" s="73"/>
      <c r="HUR65" s="73"/>
      <c r="HUS65" s="73"/>
      <c r="HUT65" s="73"/>
      <c r="HUU65" s="73"/>
      <c r="HUV65" s="73"/>
      <c r="HUW65" s="73"/>
      <c r="HUX65" s="73"/>
      <c r="HUY65" s="73"/>
      <c r="HUZ65" s="73"/>
      <c r="HVA65" s="73"/>
      <c r="HVB65" s="73"/>
      <c r="HVC65" s="73"/>
      <c r="HVD65" s="73"/>
      <c r="HVE65" s="73"/>
      <c r="HVF65" s="73"/>
      <c r="HVG65" s="73"/>
      <c r="HVH65" s="73"/>
      <c r="HVI65" s="73"/>
      <c r="HVJ65" s="73"/>
      <c r="HVK65" s="73"/>
      <c r="HVL65" s="73"/>
      <c r="HVM65" s="73"/>
      <c r="HVN65" s="73"/>
      <c r="HVO65" s="73"/>
      <c r="HVP65" s="73"/>
      <c r="HVQ65" s="73"/>
      <c r="HVR65" s="73"/>
      <c r="HVS65" s="73"/>
      <c r="HVT65" s="73"/>
      <c r="HVU65" s="73"/>
      <c r="HVV65" s="73"/>
      <c r="HVW65" s="73"/>
      <c r="HVX65" s="73"/>
      <c r="HVY65" s="73"/>
      <c r="HVZ65" s="73"/>
      <c r="HWA65" s="73"/>
      <c r="HWB65" s="73"/>
      <c r="HWC65" s="73"/>
      <c r="HWD65" s="73"/>
      <c r="HWE65" s="73"/>
      <c r="HWF65" s="73"/>
      <c r="HWG65" s="73"/>
      <c r="HWH65" s="73"/>
      <c r="HWI65" s="73"/>
      <c r="HWJ65" s="73"/>
      <c r="HWK65" s="73"/>
      <c r="HWL65" s="73"/>
      <c r="HWM65" s="73"/>
      <c r="HWN65" s="73"/>
      <c r="HWO65" s="73"/>
      <c r="HWP65" s="73"/>
      <c r="HWQ65" s="73"/>
      <c r="HWR65" s="73"/>
      <c r="HWS65" s="73"/>
      <c r="HWT65" s="73"/>
      <c r="HWU65" s="73"/>
      <c r="HWV65" s="73"/>
      <c r="HWW65" s="73"/>
      <c r="HWX65" s="73"/>
      <c r="HWY65" s="73"/>
      <c r="HWZ65" s="73"/>
      <c r="HXA65" s="73"/>
      <c r="HXB65" s="73"/>
      <c r="HXC65" s="73"/>
      <c r="HXD65" s="73"/>
      <c r="HXE65" s="73"/>
      <c r="HXF65" s="73"/>
      <c r="HXG65" s="73"/>
      <c r="HXH65" s="73"/>
      <c r="HXI65" s="73"/>
      <c r="HXJ65" s="73"/>
      <c r="HXK65" s="73"/>
      <c r="HXL65" s="73"/>
      <c r="HXM65" s="73"/>
      <c r="HXN65" s="73"/>
      <c r="HXO65" s="73"/>
      <c r="HXP65" s="73"/>
      <c r="HXQ65" s="73"/>
      <c r="HXR65" s="73"/>
      <c r="HXS65" s="73"/>
      <c r="HXT65" s="73"/>
      <c r="HXU65" s="73"/>
      <c r="HXV65" s="73"/>
      <c r="HXW65" s="73"/>
      <c r="HXX65" s="73"/>
      <c r="HXY65" s="73"/>
      <c r="HXZ65" s="73"/>
      <c r="HYA65" s="73"/>
      <c r="HYB65" s="73"/>
      <c r="HYC65" s="73"/>
      <c r="HYD65" s="73"/>
      <c r="HYE65" s="73"/>
      <c r="HYF65" s="73"/>
      <c r="HYG65" s="73"/>
      <c r="HYH65" s="73"/>
      <c r="HYI65" s="73"/>
      <c r="HYJ65" s="73"/>
      <c r="HYK65" s="73"/>
      <c r="HYL65" s="73"/>
      <c r="HYM65" s="73"/>
      <c r="HYN65" s="73"/>
      <c r="HYO65" s="73"/>
      <c r="HYP65" s="73"/>
      <c r="HYQ65" s="73"/>
      <c r="HYR65" s="73"/>
      <c r="HYS65" s="73"/>
      <c r="HYT65" s="73"/>
      <c r="HYU65" s="73"/>
      <c r="HYV65" s="73"/>
      <c r="HYW65" s="73"/>
      <c r="HYX65" s="73"/>
      <c r="HYY65" s="73"/>
      <c r="HYZ65" s="73"/>
      <c r="HZA65" s="73"/>
      <c r="HZB65" s="73"/>
      <c r="HZC65" s="73"/>
      <c r="HZD65" s="73"/>
      <c r="HZE65" s="73"/>
      <c r="HZF65" s="73"/>
      <c r="HZG65" s="73"/>
      <c r="HZH65" s="73"/>
      <c r="HZI65" s="73"/>
      <c r="HZJ65" s="73"/>
      <c r="HZK65" s="73"/>
      <c r="HZL65" s="73"/>
      <c r="HZM65" s="73"/>
      <c r="HZN65" s="73"/>
      <c r="HZO65" s="73"/>
      <c r="HZP65" s="73"/>
      <c r="HZQ65" s="73"/>
      <c r="HZR65" s="73"/>
      <c r="HZS65" s="73"/>
      <c r="HZT65" s="73"/>
      <c r="HZU65" s="73"/>
      <c r="HZV65" s="73"/>
      <c r="HZW65" s="73"/>
      <c r="HZX65" s="73"/>
      <c r="HZY65" s="73"/>
      <c r="HZZ65" s="73"/>
      <c r="IAA65" s="73"/>
      <c r="IAB65" s="73"/>
      <c r="IAC65" s="73"/>
      <c r="IAD65" s="73"/>
      <c r="IAE65" s="73"/>
      <c r="IAF65" s="73"/>
      <c r="IAG65" s="73"/>
      <c r="IAH65" s="73"/>
      <c r="IAI65" s="73"/>
      <c r="IAJ65" s="73"/>
      <c r="IAK65" s="73"/>
      <c r="IAL65" s="73"/>
      <c r="IAM65" s="73"/>
      <c r="IAN65" s="73"/>
      <c r="IAO65" s="73"/>
      <c r="IAP65" s="73"/>
      <c r="IAQ65" s="73"/>
      <c r="IAR65" s="73"/>
      <c r="IAS65" s="73"/>
      <c r="IAT65" s="73"/>
      <c r="IAU65" s="73"/>
      <c r="IAV65" s="73"/>
      <c r="IAW65" s="73"/>
      <c r="IAX65" s="73"/>
      <c r="IAY65" s="73"/>
      <c r="IAZ65" s="73"/>
      <c r="IBA65" s="73"/>
      <c r="IBB65" s="73"/>
      <c r="IBC65" s="73"/>
      <c r="IBD65" s="73"/>
      <c r="IBE65" s="73"/>
      <c r="IBF65" s="73"/>
      <c r="IBG65" s="73"/>
      <c r="IBH65" s="73"/>
      <c r="IBI65" s="73"/>
      <c r="IBJ65" s="73"/>
      <c r="IBK65" s="73"/>
      <c r="IBL65" s="73"/>
      <c r="IBM65" s="73"/>
      <c r="IBN65" s="73"/>
      <c r="IBO65" s="73"/>
      <c r="IBP65" s="73"/>
      <c r="IBQ65" s="73"/>
      <c r="IBR65" s="73"/>
      <c r="IBS65" s="73"/>
      <c r="IBT65" s="73"/>
      <c r="IBU65" s="73"/>
      <c r="IBV65" s="73"/>
      <c r="IBW65" s="73"/>
      <c r="IBX65" s="73"/>
      <c r="IBY65" s="73"/>
      <c r="IBZ65" s="73"/>
      <c r="ICA65" s="73"/>
      <c r="ICB65" s="73"/>
      <c r="ICC65" s="73"/>
      <c r="ICD65" s="73"/>
      <c r="ICE65" s="73"/>
      <c r="ICF65" s="73"/>
      <c r="ICG65" s="73"/>
      <c r="ICH65" s="73"/>
      <c r="ICI65" s="73"/>
      <c r="ICJ65" s="73"/>
      <c r="ICK65" s="73"/>
      <c r="ICL65" s="73"/>
      <c r="ICM65" s="73"/>
      <c r="ICN65" s="73"/>
      <c r="ICO65" s="73"/>
      <c r="ICP65" s="73"/>
      <c r="ICQ65" s="73"/>
      <c r="ICR65" s="73"/>
      <c r="ICS65" s="73"/>
      <c r="ICT65" s="73"/>
      <c r="ICU65" s="73"/>
      <c r="ICV65" s="73"/>
      <c r="ICW65" s="73"/>
      <c r="ICX65" s="73"/>
      <c r="ICY65" s="73"/>
      <c r="ICZ65" s="73"/>
      <c r="IDA65" s="73"/>
      <c r="IDB65" s="73"/>
      <c r="IDC65" s="73"/>
      <c r="IDD65" s="73"/>
      <c r="IDE65" s="73"/>
      <c r="IDF65" s="73"/>
      <c r="IDG65" s="73"/>
      <c r="IDH65" s="73"/>
      <c r="IDI65" s="73"/>
      <c r="IDJ65" s="73"/>
      <c r="IDK65" s="73"/>
      <c r="IDL65" s="73"/>
      <c r="IDM65" s="73"/>
      <c r="IDN65" s="73"/>
      <c r="IDO65" s="73"/>
      <c r="IDP65" s="73"/>
      <c r="IDQ65" s="73"/>
      <c r="IDR65" s="73"/>
      <c r="IDS65" s="73"/>
      <c r="IDT65" s="73"/>
      <c r="IDU65" s="73"/>
      <c r="IDV65" s="73"/>
      <c r="IDW65" s="73"/>
      <c r="IDX65" s="73"/>
      <c r="IDY65" s="73"/>
      <c r="IDZ65" s="73"/>
      <c r="IEA65" s="73"/>
      <c r="IEB65" s="73"/>
      <c r="IEC65" s="73"/>
      <c r="IED65" s="73"/>
      <c r="IEE65" s="73"/>
      <c r="IEF65" s="73"/>
      <c r="IEG65" s="73"/>
      <c r="IEH65" s="73"/>
      <c r="IEI65" s="73"/>
      <c r="IEJ65" s="73"/>
      <c r="IEK65" s="73"/>
      <c r="IEL65" s="73"/>
      <c r="IEM65" s="73"/>
      <c r="IEN65" s="73"/>
      <c r="IEO65" s="73"/>
      <c r="IEP65" s="73"/>
      <c r="IEQ65" s="73"/>
      <c r="IER65" s="73"/>
      <c r="IES65" s="73"/>
      <c r="IET65" s="73"/>
      <c r="IEU65" s="73"/>
      <c r="IEV65" s="73"/>
      <c r="IEW65" s="73"/>
      <c r="IEX65" s="73"/>
      <c r="IEY65" s="73"/>
      <c r="IEZ65" s="73"/>
      <c r="IFA65" s="73"/>
      <c r="IFB65" s="73"/>
      <c r="IFC65" s="73"/>
      <c r="IFD65" s="73"/>
      <c r="IFE65" s="73"/>
      <c r="IFF65" s="73"/>
      <c r="IFG65" s="73"/>
      <c r="IFH65" s="73"/>
      <c r="IFI65" s="73"/>
      <c r="IFJ65" s="73"/>
      <c r="IFK65" s="73"/>
      <c r="IFL65" s="73"/>
      <c r="IFM65" s="73"/>
      <c r="IFN65" s="73"/>
      <c r="IFO65" s="73"/>
      <c r="IFP65" s="73"/>
      <c r="IFQ65" s="73"/>
      <c r="IFR65" s="73"/>
      <c r="IFS65" s="73"/>
      <c r="IFT65" s="73"/>
      <c r="IFU65" s="73"/>
      <c r="IFV65" s="73"/>
      <c r="IFW65" s="73"/>
      <c r="IFX65" s="73"/>
      <c r="IFY65" s="73"/>
      <c r="IFZ65" s="73"/>
      <c r="IGA65" s="73"/>
      <c r="IGB65" s="73"/>
      <c r="IGC65" s="73"/>
      <c r="IGD65" s="73"/>
      <c r="IGE65" s="73"/>
      <c r="IGF65" s="73"/>
      <c r="IGG65" s="73"/>
      <c r="IGH65" s="73"/>
      <c r="IGI65" s="73"/>
      <c r="IGJ65" s="73"/>
      <c r="IGK65" s="73"/>
      <c r="IGL65" s="73"/>
      <c r="IGM65" s="73"/>
      <c r="IGN65" s="73"/>
      <c r="IGO65" s="73"/>
      <c r="IGP65" s="73"/>
      <c r="IGQ65" s="73"/>
      <c r="IGR65" s="73"/>
      <c r="IGS65" s="73"/>
      <c r="IGT65" s="73"/>
      <c r="IGU65" s="73"/>
      <c r="IGV65" s="73"/>
      <c r="IGW65" s="73"/>
      <c r="IGX65" s="73"/>
      <c r="IGY65" s="73"/>
      <c r="IGZ65" s="73"/>
      <c r="IHA65" s="73"/>
      <c r="IHB65" s="73"/>
      <c r="IHC65" s="73"/>
      <c r="IHD65" s="73"/>
      <c r="IHE65" s="73"/>
      <c r="IHF65" s="73"/>
      <c r="IHG65" s="73"/>
      <c r="IHH65" s="73"/>
      <c r="IHI65" s="73"/>
      <c r="IHJ65" s="73"/>
      <c r="IHK65" s="73"/>
      <c r="IHL65" s="73"/>
      <c r="IHM65" s="73"/>
      <c r="IHN65" s="73"/>
      <c r="IHO65" s="73"/>
      <c r="IHP65" s="73"/>
      <c r="IHQ65" s="73"/>
      <c r="IHR65" s="73"/>
      <c r="IHS65" s="73"/>
      <c r="IHT65" s="73"/>
      <c r="IHU65" s="73"/>
      <c r="IHV65" s="73"/>
      <c r="IHW65" s="73"/>
      <c r="IHX65" s="73"/>
      <c r="IHY65" s="73"/>
      <c r="IHZ65" s="73"/>
      <c r="IIA65" s="73"/>
      <c r="IIB65" s="73"/>
      <c r="IIC65" s="73"/>
      <c r="IID65" s="73"/>
      <c r="IIE65" s="73"/>
      <c r="IIF65" s="73"/>
      <c r="IIG65" s="73"/>
      <c r="IIH65" s="73"/>
      <c r="III65" s="73"/>
      <c r="IIJ65" s="73"/>
      <c r="IIK65" s="73"/>
      <c r="IIL65" s="73"/>
      <c r="IIM65" s="73"/>
      <c r="IIN65" s="73"/>
      <c r="IIO65" s="73"/>
      <c r="IIP65" s="73"/>
      <c r="IIQ65" s="73"/>
      <c r="IIR65" s="73"/>
      <c r="IIS65" s="73"/>
      <c r="IIT65" s="73"/>
      <c r="IIU65" s="73"/>
      <c r="IIV65" s="73"/>
      <c r="IIW65" s="73"/>
      <c r="IIX65" s="73"/>
      <c r="IIY65" s="73"/>
      <c r="IIZ65" s="73"/>
      <c r="IJA65" s="73"/>
      <c r="IJB65" s="73"/>
      <c r="IJC65" s="73"/>
      <c r="IJD65" s="73"/>
      <c r="IJE65" s="73"/>
      <c r="IJF65" s="73"/>
      <c r="IJG65" s="73"/>
      <c r="IJH65" s="73"/>
      <c r="IJI65" s="73"/>
      <c r="IJJ65" s="73"/>
      <c r="IJK65" s="73"/>
      <c r="IJL65" s="73"/>
      <c r="IJM65" s="73"/>
      <c r="IJN65" s="73"/>
      <c r="IJO65" s="73"/>
      <c r="IJP65" s="73"/>
      <c r="IJQ65" s="73"/>
      <c r="IJR65" s="73"/>
      <c r="IJS65" s="73"/>
      <c r="IJT65" s="73"/>
      <c r="IJU65" s="73"/>
      <c r="IJV65" s="73"/>
      <c r="IJW65" s="73"/>
      <c r="IJX65" s="73"/>
      <c r="IJY65" s="73"/>
      <c r="IJZ65" s="73"/>
      <c r="IKA65" s="73"/>
      <c r="IKB65" s="73"/>
      <c r="IKC65" s="73"/>
      <c r="IKD65" s="73"/>
      <c r="IKE65" s="73"/>
      <c r="IKF65" s="73"/>
      <c r="IKG65" s="73"/>
      <c r="IKH65" s="73"/>
      <c r="IKI65" s="73"/>
      <c r="IKJ65" s="73"/>
      <c r="IKK65" s="73"/>
      <c r="IKL65" s="73"/>
      <c r="IKM65" s="73"/>
      <c r="IKN65" s="73"/>
      <c r="IKO65" s="73"/>
      <c r="IKP65" s="73"/>
      <c r="IKQ65" s="73"/>
      <c r="IKR65" s="73"/>
      <c r="IKS65" s="73"/>
      <c r="IKT65" s="73"/>
      <c r="IKU65" s="73"/>
      <c r="IKV65" s="73"/>
      <c r="IKW65" s="73"/>
      <c r="IKX65" s="73"/>
      <c r="IKY65" s="73"/>
      <c r="IKZ65" s="73"/>
      <c r="ILA65" s="73"/>
      <c r="ILB65" s="73"/>
      <c r="ILC65" s="73"/>
      <c r="ILD65" s="73"/>
      <c r="ILE65" s="73"/>
      <c r="ILF65" s="73"/>
      <c r="ILG65" s="73"/>
      <c r="ILH65" s="73"/>
      <c r="ILI65" s="73"/>
      <c r="ILJ65" s="73"/>
      <c r="ILK65" s="73"/>
      <c r="ILL65" s="73"/>
      <c r="ILM65" s="73"/>
      <c r="ILN65" s="73"/>
      <c r="ILO65" s="73"/>
      <c r="ILP65" s="73"/>
      <c r="ILQ65" s="73"/>
      <c r="ILR65" s="73"/>
      <c r="ILS65" s="73"/>
      <c r="ILT65" s="73"/>
      <c r="ILU65" s="73"/>
      <c r="ILV65" s="73"/>
      <c r="ILW65" s="73"/>
      <c r="ILX65" s="73"/>
      <c r="ILY65" s="73"/>
      <c r="ILZ65" s="73"/>
      <c r="IMA65" s="73"/>
      <c r="IMB65" s="73"/>
      <c r="IMC65" s="73"/>
      <c r="IMD65" s="73"/>
      <c r="IME65" s="73"/>
      <c r="IMF65" s="73"/>
      <c r="IMG65" s="73"/>
      <c r="IMH65" s="73"/>
      <c r="IMI65" s="73"/>
      <c r="IMJ65" s="73"/>
      <c r="IMK65" s="73"/>
      <c r="IML65" s="73"/>
      <c r="IMM65" s="73"/>
      <c r="IMN65" s="73"/>
      <c r="IMO65" s="73"/>
      <c r="IMP65" s="73"/>
      <c r="IMQ65" s="73"/>
      <c r="IMR65" s="73"/>
      <c r="IMS65" s="73"/>
      <c r="IMT65" s="73"/>
      <c r="IMU65" s="73"/>
      <c r="IMV65" s="73"/>
      <c r="IMW65" s="73"/>
      <c r="IMX65" s="73"/>
      <c r="IMY65" s="73"/>
      <c r="IMZ65" s="73"/>
      <c r="INA65" s="73"/>
      <c r="INB65" s="73"/>
      <c r="INC65" s="73"/>
      <c r="IND65" s="73"/>
      <c r="INE65" s="73"/>
      <c r="INF65" s="73"/>
      <c r="ING65" s="73"/>
      <c r="INH65" s="73"/>
      <c r="INI65" s="73"/>
      <c r="INJ65" s="73"/>
      <c r="INK65" s="73"/>
      <c r="INL65" s="73"/>
      <c r="INM65" s="73"/>
      <c r="INN65" s="73"/>
      <c r="INO65" s="73"/>
      <c r="INP65" s="73"/>
      <c r="INQ65" s="73"/>
      <c r="INR65" s="73"/>
      <c r="INS65" s="73"/>
      <c r="INT65" s="73"/>
      <c r="INU65" s="73"/>
      <c r="INV65" s="73"/>
      <c r="INW65" s="73"/>
      <c r="INX65" s="73"/>
      <c r="INY65" s="73"/>
      <c r="INZ65" s="73"/>
      <c r="IOA65" s="73"/>
      <c r="IOB65" s="73"/>
      <c r="IOC65" s="73"/>
      <c r="IOD65" s="73"/>
      <c r="IOE65" s="73"/>
      <c r="IOF65" s="73"/>
      <c r="IOG65" s="73"/>
      <c r="IOH65" s="73"/>
      <c r="IOI65" s="73"/>
      <c r="IOJ65" s="73"/>
      <c r="IOK65" s="73"/>
      <c r="IOL65" s="73"/>
      <c r="IOM65" s="73"/>
      <c r="ION65" s="73"/>
      <c r="IOO65" s="73"/>
      <c r="IOP65" s="73"/>
      <c r="IOQ65" s="73"/>
      <c r="IOR65" s="73"/>
      <c r="IOS65" s="73"/>
      <c r="IOT65" s="73"/>
      <c r="IOU65" s="73"/>
      <c r="IOV65" s="73"/>
      <c r="IOW65" s="73"/>
      <c r="IOX65" s="73"/>
      <c r="IOY65" s="73"/>
      <c r="IOZ65" s="73"/>
      <c r="IPA65" s="73"/>
      <c r="IPB65" s="73"/>
      <c r="IPC65" s="73"/>
      <c r="IPD65" s="73"/>
      <c r="IPE65" s="73"/>
      <c r="IPF65" s="73"/>
      <c r="IPG65" s="73"/>
      <c r="IPH65" s="73"/>
      <c r="IPI65" s="73"/>
      <c r="IPJ65" s="73"/>
      <c r="IPK65" s="73"/>
      <c r="IPL65" s="73"/>
      <c r="IPM65" s="73"/>
      <c r="IPN65" s="73"/>
      <c r="IPO65" s="73"/>
      <c r="IPP65" s="73"/>
      <c r="IPQ65" s="73"/>
      <c r="IPR65" s="73"/>
      <c r="IPS65" s="73"/>
      <c r="IPT65" s="73"/>
      <c r="IPU65" s="73"/>
      <c r="IPV65" s="73"/>
      <c r="IPW65" s="73"/>
      <c r="IPX65" s="73"/>
      <c r="IPY65" s="73"/>
      <c r="IPZ65" s="73"/>
      <c r="IQA65" s="73"/>
      <c r="IQB65" s="73"/>
      <c r="IQC65" s="73"/>
      <c r="IQD65" s="73"/>
      <c r="IQE65" s="73"/>
      <c r="IQF65" s="73"/>
      <c r="IQG65" s="73"/>
      <c r="IQH65" s="73"/>
      <c r="IQI65" s="73"/>
      <c r="IQJ65" s="73"/>
      <c r="IQK65" s="73"/>
      <c r="IQL65" s="73"/>
      <c r="IQM65" s="73"/>
      <c r="IQN65" s="73"/>
      <c r="IQO65" s="73"/>
      <c r="IQP65" s="73"/>
      <c r="IQQ65" s="73"/>
      <c r="IQR65" s="73"/>
      <c r="IQS65" s="73"/>
      <c r="IQT65" s="73"/>
      <c r="IQU65" s="73"/>
      <c r="IQV65" s="73"/>
      <c r="IQW65" s="73"/>
      <c r="IQX65" s="73"/>
      <c r="IQY65" s="73"/>
      <c r="IQZ65" s="73"/>
      <c r="IRA65" s="73"/>
      <c r="IRB65" s="73"/>
      <c r="IRC65" s="73"/>
      <c r="IRD65" s="73"/>
      <c r="IRE65" s="73"/>
      <c r="IRF65" s="73"/>
      <c r="IRG65" s="73"/>
      <c r="IRH65" s="73"/>
      <c r="IRI65" s="73"/>
      <c r="IRJ65" s="73"/>
      <c r="IRK65" s="73"/>
      <c r="IRL65" s="73"/>
      <c r="IRM65" s="73"/>
      <c r="IRN65" s="73"/>
      <c r="IRO65" s="73"/>
      <c r="IRP65" s="73"/>
      <c r="IRQ65" s="73"/>
      <c r="IRR65" s="73"/>
      <c r="IRS65" s="73"/>
      <c r="IRT65" s="73"/>
      <c r="IRU65" s="73"/>
      <c r="IRV65" s="73"/>
      <c r="IRW65" s="73"/>
      <c r="IRX65" s="73"/>
      <c r="IRY65" s="73"/>
      <c r="IRZ65" s="73"/>
      <c r="ISA65" s="73"/>
      <c r="ISB65" s="73"/>
      <c r="ISC65" s="73"/>
      <c r="ISD65" s="73"/>
      <c r="ISE65" s="73"/>
      <c r="ISF65" s="73"/>
      <c r="ISG65" s="73"/>
      <c r="ISH65" s="73"/>
      <c r="ISI65" s="73"/>
      <c r="ISJ65" s="73"/>
      <c r="ISK65" s="73"/>
      <c r="ISL65" s="73"/>
      <c r="ISM65" s="73"/>
      <c r="ISN65" s="73"/>
      <c r="ISO65" s="73"/>
      <c r="ISP65" s="73"/>
      <c r="ISQ65" s="73"/>
      <c r="ISR65" s="73"/>
      <c r="ISS65" s="73"/>
      <c r="IST65" s="73"/>
      <c r="ISU65" s="73"/>
      <c r="ISV65" s="73"/>
      <c r="ISW65" s="73"/>
      <c r="ISX65" s="73"/>
      <c r="ISY65" s="73"/>
      <c r="ISZ65" s="73"/>
      <c r="ITA65" s="73"/>
      <c r="ITB65" s="73"/>
      <c r="ITC65" s="73"/>
      <c r="ITD65" s="73"/>
      <c r="ITE65" s="73"/>
      <c r="ITF65" s="73"/>
      <c r="ITG65" s="73"/>
      <c r="ITH65" s="73"/>
      <c r="ITI65" s="73"/>
      <c r="ITJ65" s="73"/>
      <c r="ITK65" s="73"/>
      <c r="ITL65" s="73"/>
      <c r="ITM65" s="73"/>
      <c r="ITN65" s="73"/>
      <c r="ITO65" s="73"/>
      <c r="ITP65" s="73"/>
      <c r="ITQ65" s="73"/>
      <c r="ITR65" s="73"/>
      <c r="ITS65" s="73"/>
      <c r="ITT65" s="73"/>
      <c r="ITU65" s="73"/>
      <c r="ITV65" s="73"/>
      <c r="ITW65" s="73"/>
      <c r="ITX65" s="73"/>
      <c r="ITY65" s="73"/>
      <c r="ITZ65" s="73"/>
      <c r="IUA65" s="73"/>
      <c r="IUB65" s="73"/>
      <c r="IUC65" s="73"/>
      <c r="IUD65" s="73"/>
      <c r="IUE65" s="73"/>
      <c r="IUF65" s="73"/>
      <c r="IUG65" s="73"/>
      <c r="IUH65" s="73"/>
      <c r="IUI65" s="73"/>
      <c r="IUJ65" s="73"/>
      <c r="IUK65" s="73"/>
      <c r="IUL65" s="73"/>
      <c r="IUM65" s="73"/>
      <c r="IUN65" s="73"/>
      <c r="IUO65" s="73"/>
      <c r="IUP65" s="73"/>
      <c r="IUQ65" s="73"/>
      <c r="IUR65" s="73"/>
      <c r="IUS65" s="73"/>
      <c r="IUT65" s="73"/>
      <c r="IUU65" s="73"/>
      <c r="IUV65" s="73"/>
      <c r="IUW65" s="73"/>
      <c r="IUX65" s="73"/>
      <c r="IUY65" s="73"/>
      <c r="IUZ65" s="73"/>
      <c r="IVA65" s="73"/>
      <c r="IVB65" s="73"/>
      <c r="IVC65" s="73"/>
      <c r="IVD65" s="73"/>
      <c r="IVE65" s="73"/>
      <c r="IVF65" s="73"/>
      <c r="IVG65" s="73"/>
      <c r="IVH65" s="73"/>
      <c r="IVI65" s="73"/>
      <c r="IVJ65" s="73"/>
      <c r="IVK65" s="73"/>
      <c r="IVL65" s="73"/>
      <c r="IVM65" s="73"/>
      <c r="IVN65" s="73"/>
      <c r="IVO65" s="73"/>
      <c r="IVP65" s="73"/>
      <c r="IVQ65" s="73"/>
      <c r="IVR65" s="73"/>
      <c r="IVS65" s="73"/>
      <c r="IVT65" s="73"/>
      <c r="IVU65" s="73"/>
      <c r="IVV65" s="73"/>
      <c r="IVW65" s="73"/>
      <c r="IVX65" s="73"/>
      <c r="IVY65" s="73"/>
      <c r="IVZ65" s="73"/>
      <c r="IWA65" s="73"/>
      <c r="IWB65" s="73"/>
      <c r="IWC65" s="73"/>
      <c r="IWD65" s="73"/>
      <c r="IWE65" s="73"/>
      <c r="IWF65" s="73"/>
      <c r="IWG65" s="73"/>
      <c r="IWH65" s="73"/>
      <c r="IWI65" s="73"/>
      <c r="IWJ65" s="73"/>
      <c r="IWK65" s="73"/>
      <c r="IWL65" s="73"/>
      <c r="IWM65" s="73"/>
      <c r="IWN65" s="73"/>
      <c r="IWO65" s="73"/>
      <c r="IWP65" s="73"/>
      <c r="IWQ65" s="73"/>
      <c r="IWR65" s="73"/>
      <c r="IWS65" s="73"/>
      <c r="IWT65" s="73"/>
      <c r="IWU65" s="73"/>
      <c r="IWV65" s="73"/>
      <c r="IWW65" s="73"/>
      <c r="IWX65" s="73"/>
      <c r="IWY65" s="73"/>
      <c r="IWZ65" s="73"/>
      <c r="IXA65" s="73"/>
      <c r="IXB65" s="73"/>
      <c r="IXC65" s="73"/>
      <c r="IXD65" s="73"/>
      <c r="IXE65" s="73"/>
      <c r="IXF65" s="73"/>
      <c r="IXG65" s="73"/>
      <c r="IXH65" s="73"/>
      <c r="IXI65" s="73"/>
      <c r="IXJ65" s="73"/>
      <c r="IXK65" s="73"/>
      <c r="IXL65" s="73"/>
      <c r="IXM65" s="73"/>
      <c r="IXN65" s="73"/>
      <c r="IXO65" s="73"/>
      <c r="IXP65" s="73"/>
      <c r="IXQ65" s="73"/>
      <c r="IXR65" s="73"/>
      <c r="IXS65" s="73"/>
      <c r="IXT65" s="73"/>
      <c r="IXU65" s="73"/>
      <c r="IXV65" s="73"/>
      <c r="IXW65" s="73"/>
      <c r="IXX65" s="73"/>
      <c r="IXY65" s="73"/>
      <c r="IXZ65" s="73"/>
      <c r="IYA65" s="73"/>
      <c r="IYB65" s="73"/>
      <c r="IYC65" s="73"/>
      <c r="IYD65" s="73"/>
      <c r="IYE65" s="73"/>
      <c r="IYF65" s="73"/>
      <c r="IYG65" s="73"/>
      <c r="IYH65" s="73"/>
      <c r="IYI65" s="73"/>
      <c r="IYJ65" s="73"/>
      <c r="IYK65" s="73"/>
      <c r="IYL65" s="73"/>
      <c r="IYM65" s="73"/>
      <c r="IYN65" s="73"/>
      <c r="IYO65" s="73"/>
      <c r="IYP65" s="73"/>
      <c r="IYQ65" s="73"/>
      <c r="IYR65" s="73"/>
      <c r="IYS65" s="73"/>
      <c r="IYT65" s="73"/>
      <c r="IYU65" s="73"/>
      <c r="IYV65" s="73"/>
      <c r="IYW65" s="73"/>
      <c r="IYX65" s="73"/>
      <c r="IYY65" s="73"/>
      <c r="IYZ65" s="73"/>
      <c r="IZA65" s="73"/>
      <c r="IZB65" s="73"/>
      <c r="IZC65" s="73"/>
      <c r="IZD65" s="73"/>
      <c r="IZE65" s="73"/>
      <c r="IZF65" s="73"/>
      <c r="IZG65" s="73"/>
      <c r="IZH65" s="73"/>
      <c r="IZI65" s="73"/>
      <c r="IZJ65" s="73"/>
      <c r="IZK65" s="73"/>
      <c r="IZL65" s="73"/>
      <c r="IZM65" s="73"/>
      <c r="IZN65" s="73"/>
      <c r="IZO65" s="73"/>
      <c r="IZP65" s="73"/>
      <c r="IZQ65" s="73"/>
      <c r="IZR65" s="73"/>
      <c r="IZS65" s="73"/>
      <c r="IZT65" s="73"/>
      <c r="IZU65" s="73"/>
      <c r="IZV65" s="73"/>
      <c r="IZW65" s="73"/>
      <c r="IZX65" s="73"/>
      <c r="IZY65" s="73"/>
      <c r="IZZ65" s="73"/>
      <c r="JAA65" s="73"/>
      <c r="JAB65" s="73"/>
      <c r="JAC65" s="73"/>
      <c r="JAD65" s="73"/>
      <c r="JAE65" s="73"/>
      <c r="JAF65" s="73"/>
      <c r="JAG65" s="73"/>
      <c r="JAH65" s="73"/>
      <c r="JAI65" s="73"/>
      <c r="JAJ65" s="73"/>
      <c r="JAK65" s="73"/>
      <c r="JAL65" s="73"/>
      <c r="JAM65" s="73"/>
      <c r="JAN65" s="73"/>
      <c r="JAO65" s="73"/>
      <c r="JAP65" s="73"/>
      <c r="JAQ65" s="73"/>
      <c r="JAR65" s="73"/>
      <c r="JAS65" s="73"/>
      <c r="JAT65" s="73"/>
      <c r="JAU65" s="73"/>
      <c r="JAV65" s="73"/>
      <c r="JAW65" s="73"/>
      <c r="JAX65" s="73"/>
      <c r="JAY65" s="73"/>
      <c r="JAZ65" s="73"/>
      <c r="JBA65" s="73"/>
      <c r="JBB65" s="73"/>
      <c r="JBC65" s="73"/>
      <c r="JBD65" s="73"/>
      <c r="JBE65" s="73"/>
      <c r="JBF65" s="73"/>
      <c r="JBG65" s="73"/>
      <c r="JBH65" s="73"/>
      <c r="JBI65" s="73"/>
      <c r="JBJ65" s="73"/>
      <c r="JBK65" s="73"/>
      <c r="JBL65" s="73"/>
      <c r="JBM65" s="73"/>
      <c r="JBN65" s="73"/>
      <c r="JBO65" s="73"/>
      <c r="JBP65" s="73"/>
      <c r="JBQ65" s="73"/>
      <c r="JBR65" s="73"/>
      <c r="JBS65" s="73"/>
      <c r="JBT65" s="73"/>
      <c r="JBU65" s="73"/>
      <c r="JBV65" s="73"/>
      <c r="JBW65" s="73"/>
      <c r="JBX65" s="73"/>
      <c r="JBY65" s="73"/>
      <c r="JBZ65" s="73"/>
      <c r="JCA65" s="73"/>
      <c r="JCB65" s="73"/>
      <c r="JCC65" s="73"/>
      <c r="JCD65" s="73"/>
      <c r="JCE65" s="73"/>
      <c r="JCF65" s="73"/>
      <c r="JCG65" s="73"/>
      <c r="JCH65" s="73"/>
      <c r="JCI65" s="73"/>
      <c r="JCJ65" s="73"/>
      <c r="JCK65" s="73"/>
      <c r="JCL65" s="73"/>
      <c r="JCM65" s="73"/>
      <c r="JCN65" s="73"/>
      <c r="JCO65" s="73"/>
      <c r="JCP65" s="73"/>
      <c r="JCQ65" s="73"/>
      <c r="JCR65" s="73"/>
      <c r="JCS65" s="73"/>
      <c r="JCT65" s="73"/>
      <c r="JCU65" s="73"/>
      <c r="JCV65" s="73"/>
      <c r="JCW65" s="73"/>
      <c r="JCX65" s="73"/>
      <c r="JCY65" s="73"/>
      <c r="JCZ65" s="73"/>
      <c r="JDA65" s="73"/>
      <c r="JDB65" s="73"/>
      <c r="JDC65" s="73"/>
      <c r="JDD65" s="73"/>
      <c r="JDE65" s="73"/>
      <c r="JDF65" s="73"/>
      <c r="JDG65" s="73"/>
      <c r="JDH65" s="73"/>
      <c r="JDI65" s="73"/>
      <c r="JDJ65" s="73"/>
      <c r="JDK65" s="73"/>
      <c r="JDL65" s="73"/>
      <c r="JDM65" s="73"/>
      <c r="JDN65" s="73"/>
      <c r="JDO65" s="73"/>
      <c r="JDP65" s="73"/>
      <c r="JDQ65" s="73"/>
      <c r="JDR65" s="73"/>
      <c r="JDS65" s="73"/>
      <c r="JDT65" s="73"/>
      <c r="JDU65" s="73"/>
      <c r="JDV65" s="73"/>
      <c r="JDW65" s="73"/>
      <c r="JDX65" s="73"/>
      <c r="JDY65" s="73"/>
      <c r="JDZ65" s="73"/>
      <c r="JEA65" s="73"/>
      <c r="JEB65" s="73"/>
      <c r="JEC65" s="73"/>
      <c r="JED65" s="73"/>
      <c r="JEE65" s="73"/>
      <c r="JEF65" s="73"/>
      <c r="JEG65" s="73"/>
      <c r="JEH65" s="73"/>
      <c r="JEI65" s="73"/>
      <c r="JEJ65" s="73"/>
      <c r="JEK65" s="73"/>
      <c r="JEL65" s="73"/>
      <c r="JEM65" s="73"/>
      <c r="JEN65" s="73"/>
      <c r="JEO65" s="73"/>
      <c r="JEP65" s="73"/>
      <c r="JEQ65" s="73"/>
      <c r="JER65" s="73"/>
      <c r="JES65" s="73"/>
      <c r="JET65" s="73"/>
      <c r="JEU65" s="73"/>
      <c r="JEV65" s="73"/>
      <c r="JEW65" s="73"/>
      <c r="JEX65" s="73"/>
      <c r="JEY65" s="73"/>
      <c r="JEZ65" s="73"/>
      <c r="JFA65" s="73"/>
      <c r="JFB65" s="73"/>
      <c r="JFC65" s="73"/>
      <c r="JFD65" s="73"/>
      <c r="JFE65" s="73"/>
      <c r="JFF65" s="73"/>
      <c r="JFG65" s="73"/>
      <c r="JFH65" s="73"/>
      <c r="JFI65" s="73"/>
      <c r="JFJ65" s="73"/>
      <c r="JFK65" s="73"/>
      <c r="JFL65" s="73"/>
      <c r="JFM65" s="73"/>
      <c r="JFN65" s="73"/>
      <c r="JFO65" s="73"/>
      <c r="JFP65" s="73"/>
      <c r="JFQ65" s="73"/>
      <c r="JFR65" s="73"/>
      <c r="JFS65" s="73"/>
      <c r="JFT65" s="73"/>
      <c r="JFU65" s="73"/>
      <c r="JFV65" s="73"/>
      <c r="JFW65" s="73"/>
      <c r="JFX65" s="73"/>
      <c r="JFY65" s="73"/>
      <c r="JFZ65" s="73"/>
      <c r="JGA65" s="73"/>
      <c r="JGB65" s="73"/>
      <c r="JGC65" s="73"/>
      <c r="JGD65" s="73"/>
      <c r="JGE65" s="73"/>
      <c r="JGF65" s="73"/>
      <c r="JGG65" s="73"/>
      <c r="JGH65" s="73"/>
      <c r="JGI65" s="73"/>
      <c r="JGJ65" s="73"/>
      <c r="JGK65" s="73"/>
      <c r="JGL65" s="73"/>
      <c r="JGM65" s="73"/>
      <c r="JGN65" s="73"/>
      <c r="JGO65" s="73"/>
      <c r="JGP65" s="73"/>
      <c r="JGQ65" s="73"/>
      <c r="JGR65" s="73"/>
      <c r="JGS65" s="73"/>
      <c r="JGT65" s="73"/>
      <c r="JGU65" s="73"/>
      <c r="JGV65" s="73"/>
      <c r="JGW65" s="73"/>
      <c r="JGX65" s="73"/>
      <c r="JGY65" s="73"/>
      <c r="JGZ65" s="73"/>
      <c r="JHA65" s="73"/>
      <c r="JHB65" s="73"/>
      <c r="JHC65" s="73"/>
      <c r="JHD65" s="73"/>
      <c r="JHE65" s="73"/>
      <c r="JHF65" s="73"/>
      <c r="JHG65" s="73"/>
      <c r="JHH65" s="73"/>
      <c r="JHI65" s="73"/>
      <c r="JHJ65" s="73"/>
      <c r="JHK65" s="73"/>
      <c r="JHL65" s="73"/>
      <c r="JHM65" s="73"/>
      <c r="JHN65" s="73"/>
      <c r="JHO65" s="73"/>
      <c r="JHP65" s="73"/>
      <c r="JHQ65" s="73"/>
      <c r="JHR65" s="73"/>
      <c r="JHS65" s="73"/>
      <c r="JHT65" s="73"/>
      <c r="JHU65" s="73"/>
      <c r="JHV65" s="73"/>
      <c r="JHW65" s="73"/>
      <c r="JHX65" s="73"/>
      <c r="JHY65" s="73"/>
      <c r="JHZ65" s="73"/>
      <c r="JIA65" s="73"/>
      <c r="JIB65" s="73"/>
      <c r="JIC65" s="73"/>
      <c r="JID65" s="73"/>
      <c r="JIE65" s="73"/>
      <c r="JIF65" s="73"/>
      <c r="JIG65" s="73"/>
      <c r="JIH65" s="73"/>
      <c r="JII65" s="73"/>
      <c r="JIJ65" s="73"/>
      <c r="JIK65" s="73"/>
      <c r="JIL65" s="73"/>
      <c r="JIM65" s="73"/>
      <c r="JIN65" s="73"/>
      <c r="JIO65" s="73"/>
      <c r="JIP65" s="73"/>
      <c r="JIQ65" s="73"/>
      <c r="JIR65" s="73"/>
      <c r="JIS65" s="73"/>
      <c r="JIT65" s="73"/>
      <c r="JIU65" s="73"/>
      <c r="JIV65" s="73"/>
      <c r="JIW65" s="73"/>
      <c r="JIX65" s="73"/>
      <c r="JIY65" s="73"/>
      <c r="JIZ65" s="73"/>
      <c r="JJA65" s="73"/>
      <c r="JJB65" s="73"/>
      <c r="JJC65" s="73"/>
      <c r="JJD65" s="73"/>
      <c r="JJE65" s="73"/>
      <c r="JJF65" s="73"/>
      <c r="JJG65" s="73"/>
      <c r="JJH65" s="73"/>
      <c r="JJI65" s="73"/>
      <c r="JJJ65" s="73"/>
      <c r="JJK65" s="73"/>
      <c r="JJL65" s="73"/>
      <c r="JJM65" s="73"/>
      <c r="JJN65" s="73"/>
      <c r="JJO65" s="73"/>
      <c r="JJP65" s="73"/>
      <c r="JJQ65" s="73"/>
      <c r="JJR65" s="73"/>
      <c r="JJS65" s="73"/>
      <c r="JJT65" s="73"/>
      <c r="JJU65" s="73"/>
      <c r="JJV65" s="73"/>
      <c r="JJW65" s="73"/>
      <c r="JJX65" s="73"/>
      <c r="JJY65" s="73"/>
      <c r="JJZ65" s="73"/>
      <c r="JKA65" s="73"/>
      <c r="JKB65" s="73"/>
      <c r="JKC65" s="73"/>
      <c r="JKD65" s="73"/>
      <c r="JKE65" s="73"/>
      <c r="JKF65" s="73"/>
      <c r="JKG65" s="73"/>
      <c r="JKH65" s="73"/>
      <c r="JKI65" s="73"/>
      <c r="JKJ65" s="73"/>
      <c r="JKK65" s="73"/>
      <c r="JKL65" s="73"/>
      <c r="JKM65" s="73"/>
      <c r="JKN65" s="73"/>
      <c r="JKO65" s="73"/>
      <c r="JKP65" s="73"/>
      <c r="JKQ65" s="73"/>
      <c r="JKR65" s="73"/>
      <c r="JKS65" s="73"/>
      <c r="JKT65" s="73"/>
      <c r="JKU65" s="73"/>
      <c r="JKV65" s="73"/>
      <c r="JKW65" s="73"/>
      <c r="JKX65" s="73"/>
      <c r="JKY65" s="73"/>
      <c r="JKZ65" s="73"/>
      <c r="JLA65" s="73"/>
      <c r="JLB65" s="73"/>
      <c r="JLC65" s="73"/>
      <c r="JLD65" s="73"/>
      <c r="JLE65" s="73"/>
      <c r="JLF65" s="73"/>
      <c r="JLG65" s="73"/>
      <c r="JLH65" s="73"/>
      <c r="JLI65" s="73"/>
      <c r="JLJ65" s="73"/>
      <c r="JLK65" s="73"/>
      <c r="JLL65" s="73"/>
      <c r="JLM65" s="73"/>
      <c r="JLN65" s="73"/>
      <c r="JLO65" s="73"/>
      <c r="JLP65" s="73"/>
      <c r="JLQ65" s="73"/>
      <c r="JLR65" s="73"/>
      <c r="JLS65" s="73"/>
      <c r="JLT65" s="73"/>
      <c r="JLU65" s="73"/>
      <c r="JLV65" s="73"/>
      <c r="JLW65" s="73"/>
      <c r="JLX65" s="73"/>
      <c r="JLY65" s="73"/>
      <c r="JLZ65" s="73"/>
      <c r="JMA65" s="73"/>
      <c r="JMB65" s="73"/>
      <c r="JMC65" s="73"/>
      <c r="JMD65" s="73"/>
      <c r="JME65" s="73"/>
      <c r="JMF65" s="73"/>
      <c r="JMG65" s="73"/>
      <c r="JMH65" s="73"/>
      <c r="JMI65" s="73"/>
      <c r="JMJ65" s="73"/>
      <c r="JMK65" s="73"/>
      <c r="JML65" s="73"/>
      <c r="JMM65" s="73"/>
      <c r="JMN65" s="73"/>
      <c r="JMO65" s="73"/>
      <c r="JMP65" s="73"/>
      <c r="JMQ65" s="73"/>
      <c r="JMR65" s="73"/>
      <c r="JMS65" s="73"/>
      <c r="JMT65" s="73"/>
      <c r="JMU65" s="73"/>
      <c r="JMV65" s="73"/>
      <c r="JMW65" s="73"/>
      <c r="JMX65" s="73"/>
      <c r="JMY65" s="73"/>
      <c r="JMZ65" s="73"/>
      <c r="JNA65" s="73"/>
      <c r="JNB65" s="73"/>
      <c r="JNC65" s="73"/>
      <c r="JND65" s="73"/>
      <c r="JNE65" s="73"/>
      <c r="JNF65" s="73"/>
      <c r="JNG65" s="73"/>
      <c r="JNH65" s="73"/>
      <c r="JNI65" s="73"/>
      <c r="JNJ65" s="73"/>
      <c r="JNK65" s="73"/>
      <c r="JNL65" s="73"/>
      <c r="JNM65" s="73"/>
      <c r="JNN65" s="73"/>
      <c r="JNO65" s="73"/>
      <c r="JNP65" s="73"/>
      <c r="JNQ65" s="73"/>
      <c r="JNR65" s="73"/>
      <c r="JNS65" s="73"/>
      <c r="JNT65" s="73"/>
      <c r="JNU65" s="73"/>
      <c r="JNV65" s="73"/>
      <c r="JNW65" s="73"/>
      <c r="JNX65" s="73"/>
      <c r="JNY65" s="73"/>
      <c r="JNZ65" s="73"/>
      <c r="JOA65" s="73"/>
      <c r="JOB65" s="73"/>
      <c r="JOC65" s="73"/>
      <c r="JOD65" s="73"/>
      <c r="JOE65" s="73"/>
      <c r="JOF65" s="73"/>
      <c r="JOG65" s="73"/>
      <c r="JOH65" s="73"/>
      <c r="JOI65" s="73"/>
      <c r="JOJ65" s="73"/>
      <c r="JOK65" s="73"/>
      <c r="JOL65" s="73"/>
      <c r="JOM65" s="73"/>
      <c r="JON65" s="73"/>
      <c r="JOO65" s="73"/>
      <c r="JOP65" s="73"/>
      <c r="JOQ65" s="73"/>
      <c r="JOR65" s="73"/>
      <c r="JOS65" s="73"/>
      <c r="JOT65" s="73"/>
      <c r="JOU65" s="73"/>
      <c r="JOV65" s="73"/>
      <c r="JOW65" s="73"/>
      <c r="JOX65" s="73"/>
      <c r="JOY65" s="73"/>
      <c r="JOZ65" s="73"/>
      <c r="JPA65" s="73"/>
      <c r="JPB65" s="73"/>
      <c r="JPC65" s="73"/>
      <c r="JPD65" s="73"/>
      <c r="JPE65" s="73"/>
      <c r="JPF65" s="73"/>
      <c r="JPG65" s="73"/>
      <c r="JPH65" s="73"/>
    </row>
    <row r="66" customFormat="false" ht="12.9" hidden="false" customHeight="false" outlineLevel="0" collapsed="false">
      <c r="A66" s="74"/>
      <c r="B66" s="75" t="n">
        <f aca="false">AVERAGE(AO66,BO66,CO66,DO66,EO66,FO66,GO66,HO66,IO66,JO66,KO66,LO66,MO66,NO66)</f>
        <v>20.9478632478633</v>
      </c>
      <c r="C66" s="76" t="n">
        <f aca="false">AVERAGE(B62:B66)</f>
        <v>21.7540546490547</v>
      </c>
      <c r="D66" s="77" t="n">
        <f aca="false">AVERAGE(B57:B66)</f>
        <v>21.4234648245273</v>
      </c>
      <c r="E66" s="75" t="n">
        <f aca="false">AVERAGE(B47:B66)</f>
        <v>21.306471995597</v>
      </c>
      <c r="F66" s="78" t="n">
        <f aca="false">AVERAGE(B17:B66)</f>
        <v>21.1882197506198</v>
      </c>
      <c r="G66" s="79" t="n">
        <f aca="false">MAX(AC66:AN66,BC66:BN66,CC66:CN66,DC66:DN66,EC66:EN66,FC66:FN66,GC66:GN66,HC66:HN66,IC66:IN66,JC66:JN66,KC66:KN66,LC66:LN66,MC66:MN66,NC66:NN66)</f>
        <v>37.1</v>
      </c>
      <c r="H66" s="80" t="n">
        <f aca="false">MEDIAN(AC66:AN66,BC66:BN66,CC66:CN66,DC66:DN66,EC66:EN66,FC66:FN66,GC66:GN66,HC66:HN66,IC66:IN66,JC66:JN66,KC66:KN66,LC66:LN66,MC66:MN66,NC66:NN66)</f>
        <v>20</v>
      </c>
      <c r="I66" s="81" t="n">
        <f aca="false">MIN(AC66:AN66,BC66:BN66,CC66:CN66,DC66:DN66,EC66:EN66,FC66:FN66,GC66:GN66,HC66:HN66,IC66:IN66,JC66:JN66,KC66:KN66,LC66:LN66,MC66:MN66,NC66:NN66)</f>
        <v>12.7</v>
      </c>
      <c r="J66" s="82" t="n">
        <f aca="false">(G66+I66)/2</f>
        <v>24.9</v>
      </c>
      <c r="K66" s="73"/>
      <c r="L66" s="73"/>
      <c r="M66" s="73"/>
      <c r="N66" s="73"/>
      <c r="O66" s="73"/>
      <c r="P66" s="73"/>
      <c r="Q66" s="73"/>
      <c r="R66" s="73"/>
      <c r="S66" s="73"/>
      <c r="T66" s="73"/>
      <c r="U66" s="73"/>
      <c r="V66" s="73"/>
      <c r="W66" s="73"/>
      <c r="X66" s="73"/>
      <c r="Y66" s="73"/>
      <c r="Z66" s="73"/>
      <c r="AA66" s="73" t="n">
        <f aca="false">AA65+1</f>
        <v>28</v>
      </c>
      <c r="AB66" s="83" t="n">
        <v>1916</v>
      </c>
      <c r="AC66" s="84" t="n">
        <v>29.5</v>
      </c>
      <c r="AD66" s="84" t="n">
        <v>29.5</v>
      </c>
      <c r="AE66" s="84" t="n">
        <v>26.9</v>
      </c>
      <c r="AF66" s="84" t="n">
        <v>20</v>
      </c>
      <c r="AG66" s="84" t="n">
        <v>19.9</v>
      </c>
      <c r="AH66" s="84" t="n">
        <v>14.9</v>
      </c>
      <c r="AI66" s="84" t="n">
        <v>15.4</v>
      </c>
      <c r="AJ66" s="84" t="n">
        <v>15.7</v>
      </c>
      <c r="AK66" s="84" t="n">
        <v>19.2</v>
      </c>
      <c r="AL66" s="84" t="n">
        <v>20</v>
      </c>
      <c r="AM66" s="84" t="n">
        <v>20.2</v>
      </c>
      <c r="AN66" s="84" t="n">
        <v>26.6</v>
      </c>
      <c r="AO66" s="85" t="n">
        <f aca="false">SUM(AC66:AN66)/12</f>
        <v>21.4833333333333</v>
      </c>
      <c r="AP66" s="73"/>
      <c r="AQ66" s="73"/>
      <c r="AR66" s="73"/>
      <c r="AS66" s="73"/>
      <c r="AT66" s="73"/>
      <c r="AU66" s="73"/>
      <c r="AV66" s="73"/>
      <c r="AW66" s="73"/>
      <c r="AX66" s="73"/>
      <c r="AY66" s="73"/>
      <c r="AZ66" s="73"/>
      <c r="BA66" s="73" t="n">
        <f aca="false">BA65+1</f>
        <v>1916</v>
      </c>
      <c r="BB66" s="86" t="n">
        <v>1916</v>
      </c>
      <c r="BC66" s="84" t="n">
        <v>30.7</v>
      </c>
      <c r="BD66" s="84" t="n">
        <v>30.2</v>
      </c>
      <c r="BE66" s="84" t="n">
        <v>27.1</v>
      </c>
      <c r="BF66" s="84" t="n">
        <v>18.8</v>
      </c>
      <c r="BG66" s="84" t="n">
        <v>18.4</v>
      </c>
      <c r="BH66" s="84" t="n">
        <v>13.2</v>
      </c>
      <c r="BI66" s="84" t="n">
        <v>12.7</v>
      </c>
      <c r="BJ66" s="84" t="n">
        <v>14.1</v>
      </c>
      <c r="BK66" s="84" t="n">
        <v>18.2</v>
      </c>
      <c r="BL66" s="84" t="n">
        <v>19.1</v>
      </c>
      <c r="BM66" s="84" t="n">
        <v>19.5</v>
      </c>
      <c r="BN66" s="84" t="n">
        <v>26.8</v>
      </c>
      <c r="BO66" s="85" t="n">
        <f aca="false">SUM(BC66:BN66)/12</f>
        <v>20.7333333333333</v>
      </c>
      <c r="BP66" s="73"/>
      <c r="BQ66" s="73"/>
      <c r="BR66" s="73"/>
      <c r="BS66" s="73"/>
      <c r="BT66" s="73"/>
      <c r="BU66" s="73"/>
      <c r="BV66" s="73"/>
      <c r="BW66" s="73"/>
      <c r="BX66" s="73"/>
      <c r="BY66" s="73"/>
      <c r="BZ66" s="73"/>
      <c r="CA66" s="73" t="n">
        <f aca="false">CA65+1</f>
        <v>1916</v>
      </c>
      <c r="CB66" s="98" t="n">
        <v>1916</v>
      </c>
      <c r="CC66" s="84" t="n">
        <v>22.4</v>
      </c>
      <c r="CD66" s="84" t="n">
        <v>22.4</v>
      </c>
      <c r="CE66" s="84" t="n">
        <v>22.3</v>
      </c>
      <c r="CF66" s="84" t="n">
        <v>18.7</v>
      </c>
      <c r="CG66" s="84" t="n">
        <v>17.5</v>
      </c>
      <c r="CH66" s="84" t="n">
        <v>14.3</v>
      </c>
      <c r="CI66" s="84" t="n">
        <v>13.5</v>
      </c>
      <c r="CJ66" s="84" t="n">
        <v>14.1</v>
      </c>
      <c r="CK66" s="84" t="n">
        <v>15.6</v>
      </c>
      <c r="CL66" s="84" t="n">
        <v>16.8</v>
      </c>
      <c r="CM66" s="84" t="n">
        <v>17.1</v>
      </c>
      <c r="CN66" s="84" t="n">
        <v>20.9</v>
      </c>
      <c r="CO66" s="85" t="n">
        <f aca="false">SUM(CC66:CN66)/12</f>
        <v>17.9666666666667</v>
      </c>
      <c r="CP66" s="73"/>
      <c r="CQ66" s="73"/>
      <c r="CR66" s="73"/>
      <c r="CS66" s="73"/>
      <c r="CT66" s="73"/>
      <c r="CU66" s="73"/>
      <c r="CV66" s="73"/>
      <c r="CW66" s="73"/>
      <c r="CX66" s="73"/>
      <c r="CY66" s="73"/>
      <c r="CZ66" s="73"/>
      <c r="DA66" s="73" t="n">
        <f aca="false">DA65+1</f>
        <v>1916</v>
      </c>
      <c r="DB66" s="86" t="n">
        <v>1916</v>
      </c>
      <c r="DC66" s="84" t="n">
        <v>30.8</v>
      </c>
      <c r="DD66" s="84" t="n">
        <v>30.9</v>
      </c>
      <c r="DE66" s="84" t="n">
        <v>28.2</v>
      </c>
      <c r="DF66" s="84" t="n">
        <v>20.9</v>
      </c>
      <c r="DG66" s="84" t="n">
        <v>19.1</v>
      </c>
      <c r="DH66" s="84" t="n">
        <v>14.6</v>
      </c>
      <c r="DI66" s="84" t="n">
        <v>13.9</v>
      </c>
      <c r="DJ66" s="84" t="n">
        <v>14.8</v>
      </c>
      <c r="DK66" s="84" t="n">
        <v>19.3</v>
      </c>
      <c r="DL66" s="84" t="n">
        <v>20.6</v>
      </c>
      <c r="DM66" s="84" t="n">
        <v>20.7</v>
      </c>
      <c r="DN66" s="84" t="n">
        <v>28</v>
      </c>
      <c r="DO66" s="85" t="n">
        <f aca="false">SUM(DC66:DN66)/12</f>
        <v>21.8166666666667</v>
      </c>
      <c r="DP66" s="73"/>
      <c r="DQ66" s="73"/>
      <c r="DR66" s="73"/>
      <c r="DS66" s="73"/>
      <c r="DT66" s="73"/>
      <c r="DU66" s="73"/>
      <c r="DV66" s="73"/>
      <c r="DW66" s="73"/>
      <c r="DX66" s="73"/>
      <c r="DY66" s="73"/>
      <c r="DZ66" s="73"/>
      <c r="EA66" s="73" t="n">
        <f aca="false">EA65+1</f>
        <v>1916</v>
      </c>
      <c r="EB66" s="86" t="n">
        <v>1916</v>
      </c>
      <c r="EC66" s="84" t="n">
        <v>36.6</v>
      </c>
      <c r="ED66" s="84" t="n">
        <v>37.1</v>
      </c>
      <c r="EE66" s="84" t="n">
        <v>33.5</v>
      </c>
      <c r="EF66" s="84" t="n">
        <v>24.6</v>
      </c>
      <c r="EG66" s="84" t="n">
        <v>23.3</v>
      </c>
      <c r="EH66" s="84" t="n">
        <v>17.8</v>
      </c>
      <c r="EI66" s="84" t="n">
        <v>16.4</v>
      </c>
      <c r="EJ66" s="84" t="n">
        <v>19.3</v>
      </c>
      <c r="EK66" s="84" t="n">
        <v>24.4</v>
      </c>
      <c r="EL66" s="84" t="n">
        <v>24.3</v>
      </c>
      <c r="EM66" s="84" t="n">
        <v>26.7</v>
      </c>
      <c r="EN66" s="84" t="n">
        <v>33.5</v>
      </c>
      <c r="EO66" s="85" t="n">
        <f aca="false">SUM(EC66:EN66)/12</f>
        <v>26.4583333333333</v>
      </c>
      <c r="EP66" s="73"/>
      <c r="EQ66" s="73"/>
      <c r="ER66" s="73"/>
      <c r="ES66" s="73"/>
      <c r="ET66" s="73"/>
      <c r="EU66" s="73"/>
      <c r="EV66" s="73"/>
      <c r="EW66" s="73"/>
      <c r="EX66" s="73"/>
      <c r="EY66" s="73"/>
      <c r="EZ66" s="73"/>
      <c r="FA66" s="73" t="n">
        <f aca="false">FA65+1</f>
        <v>1916</v>
      </c>
      <c r="FB66" s="94" t="n">
        <v>1916</v>
      </c>
      <c r="FC66" s="87" t="n">
        <v>27.5</v>
      </c>
      <c r="FD66" s="87" t="n">
        <v>28</v>
      </c>
      <c r="FE66" s="95" t="n">
        <f aca="false">(FE63+FE64+FE65+FE67+FE68+FE69)/6</f>
        <v>23.75</v>
      </c>
      <c r="FF66" s="95" t="n">
        <f aca="false">(FF63+FF64+FF65+FF67+FF68+FF69)/6</f>
        <v>20.2333333333333</v>
      </c>
      <c r="FG66" s="87" t="n">
        <v>16.8</v>
      </c>
      <c r="FH66" s="97" t="n">
        <f aca="false">(FH65+FH67)/2</f>
        <v>13.1</v>
      </c>
      <c r="FI66" s="95" t="n">
        <f aca="false">(FI63+FI64+FI65+FI67+FI68+FI69)/6</f>
        <v>12.7833333333333</v>
      </c>
      <c r="FJ66" s="95" t="n">
        <f aca="false">(FJ63+FJ64+FJ65+FJ67+FJ68+FJ69)/6</f>
        <v>14.65</v>
      </c>
      <c r="FK66" s="95" t="n">
        <f aca="false">(FK63+FK64+FK65+FK67+FK68+FK69)/6</f>
        <v>16.1333333333333</v>
      </c>
      <c r="FL66" s="95" t="n">
        <f aca="false">(FL63+FL64+FL65+FL67+FL68+FL69)/6</f>
        <v>19.5833333333333</v>
      </c>
      <c r="FM66" s="99" t="n">
        <f aca="false">(FM65+FM67)/2</f>
        <v>20.55</v>
      </c>
      <c r="FN66" s="95" t="n">
        <f aca="false">(FN63+FN64+FN65+FN67+FN68+FN69)/6</f>
        <v>26.4833333333333</v>
      </c>
      <c r="FO66" s="85" t="n">
        <f aca="false">SUM(FC66:FN66)/12</f>
        <v>19.9638888888889</v>
      </c>
      <c r="FP66" s="73"/>
      <c r="FQ66" s="73"/>
      <c r="FR66" s="73"/>
      <c r="FS66" s="73"/>
      <c r="FT66" s="73"/>
      <c r="FU66" s="73"/>
      <c r="FV66" s="73"/>
      <c r="FW66" s="73"/>
      <c r="FX66" s="73"/>
      <c r="FY66" s="73"/>
      <c r="FZ66" s="73"/>
      <c r="GA66" s="73" t="n">
        <f aca="false">GA65+1</f>
        <v>1916</v>
      </c>
      <c r="GB66" s="88" t="s">
        <v>72</v>
      </c>
      <c r="GC66" s="84" t="n">
        <v>24.2</v>
      </c>
      <c r="GD66" s="84" t="n">
        <v>24.2</v>
      </c>
      <c r="GE66" s="84" t="n">
        <v>24.1</v>
      </c>
      <c r="GF66" s="84" t="n">
        <v>17.9</v>
      </c>
      <c r="GG66" s="84" t="n">
        <v>17.1</v>
      </c>
      <c r="GH66" s="84" t="n">
        <v>12.8</v>
      </c>
      <c r="GI66" s="84" t="n">
        <v>13.2</v>
      </c>
      <c r="GJ66" s="84" t="n">
        <v>13.8</v>
      </c>
      <c r="GK66" s="84" t="n">
        <v>16.3</v>
      </c>
      <c r="GL66" s="84" t="n">
        <v>18</v>
      </c>
      <c r="GM66" s="84" t="n">
        <v>17.7</v>
      </c>
      <c r="GN66" s="84" t="n">
        <v>22.3</v>
      </c>
      <c r="GO66" s="85" t="n">
        <f aca="false">SUM(GC66:GN66)/12</f>
        <v>18.4666666666667</v>
      </c>
      <c r="GP66" s="73"/>
      <c r="GQ66" s="73"/>
      <c r="GR66" s="73"/>
      <c r="GS66" s="73"/>
      <c r="GT66" s="73"/>
      <c r="GU66" s="73"/>
      <c r="GV66" s="73"/>
      <c r="GW66" s="73"/>
      <c r="GX66" s="73"/>
      <c r="GY66" s="73"/>
      <c r="GZ66" s="73"/>
      <c r="HA66" s="73" t="n">
        <f aca="false">HA65+1</f>
        <v>1916</v>
      </c>
      <c r="HB66" s="88" t="s">
        <v>72</v>
      </c>
      <c r="HC66" s="84" t="n">
        <v>25.5</v>
      </c>
      <c r="HD66" s="84" t="n">
        <v>26.8</v>
      </c>
      <c r="HE66" s="84" t="n">
        <v>25.9</v>
      </c>
      <c r="HF66" s="84" t="n">
        <v>20.4</v>
      </c>
      <c r="HG66" s="84" t="n">
        <v>20</v>
      </c>
      <c r="HH66" s="84" t="n">
        <v>15.8</v>
      </c>
      <c r="HI66" s="84" t="n">
        <v>14.9</v>
      </c>
      <c r="HJ66" s="84" t="n">
        <v>16.4</v>
      </c>
      <c r="HK66" s="84" t="n">
        <v>18.7</v>
      </c>
      <c r="HL66" s="84" t="n">
        <v>19.3</v>
      </c>
      <c r="HM66" s="84" t="n">
        <v>19.2</v>
      </c>
      <c r="HN66" s="84" t="n">
        <v>24.1</v>
      </c>
      <c r="HO66" s="85" t="n">
        <f aca="false">SUM(HC66:HN66)/12</f>
        <v>20.5833333333333</v>
      </c>
      <c r="HP66" s="73"/>
      <c r="HQ66" s="73"/>
      <c r="HR66" s="73"/>
      <c r="HS66" s="73"/>
      <c r="HT66" s="73"/>
      <c r="HU66" s="73"/>
      <c r="HV66" s="73"/>
      <c r="HW66" s="73"/>
      <c r="HX66" s="73"/>
      <c r="HY66" s="73"/>
      <c r="HZ66" s="73"/>
      <c r="IA66" s="73" t="n">
        <f aca="false">IA65+1</f>
        <v>1916</v>
      </c>
      <c r="IB66" s="86" t="n">
        <v>1916</v>
      </c>
      <c r="IC66" s="84" t="n">
        <v>32.7</v>
      </c>
      <c r="ID66" s="84" t="n">
        <v>32.6</v>
      </c>
      <c r="IE66" s="84" t="n">
        <v>29.1</v>
      </c>
      <c r="IF66" s="84" t="n">
        <v>20.7</v>
      </c>
      <c r="IG66" s="84" t="n">
        <v>19.4</v>
      </c>
      <c r="IH66" s="84" t="n">
        <v>14.1</v>
      </c>
      <c r="II66" s="84" t="n">
        <v>14.2</v>
      </c>
      <c r="IJ66" s="84" t="n">
        <v>14.8</v>
      </c>
      <c r="IK66" s="84" t="n">
        <v>19.3</v>
      </c>
      <c r="IL66" s="84" t="n">
        <v>20</v>
      </c>
      <c r="IM66" s="84" t="n">
        <v>21.5</v>
      </c>
      <c r="IN66" s="84" t="n">
        <v>28.7</v>
      </c>
      <c r="IO66" s="85" t="n">
        <f aca="false">SUM(IC66:IN66)/12</f>
        <v>22.2583333333333</v>
      </c>
      <c r="IP66" s="73"/>
      <c r="IQ66" s="73"/>
      <c r="IR66" s="73"/>
      <c r="IS66" s="73"/>
      <c r="IT66" s="73"/>
      <c r="IU66" s="73"/>
      <c r="IV66" s="73"/>
      <c r="IW66" s="73"/>
      <c r="IX66" s="73"/>
      <c r="IY66" s="73"/>
      <c r="IZ66" s="73"/>
      <c r="JA66" s="73" t="n">
        <f aca="false">JA65+1</f>
        <v>1916</v>
      </c>
      <c r="JB66" s="88" t="s">
        <v>72</v>
      </c>
      <c r="JC66" s="84" t="n">
        <v>22</v>
      </c>
      <c r="JD66" s="84" t="n">
        <v>22.1</v>
      </c>
      <c r="JE66" s="84" t="n">
        <v>20.6</v>
      </c>
      <c r="JF66" s="84" t="n">
        <v>17.2</v>
      </c>
      <c r="JG66" s="84" t="n">
        <v>16</v>
      </c>
      <c r="JH66" s="84" t="n">
        <v>13.3</v>
      </c>
      <c r="JI66" s="84" t="n">
        <v>12.9</v>
      </c>
      <c r="JJ66" s="84" t="n">
        <v>13.3</v>
      </c>
      <c r="JK66" s="84" t="n">
        <v>15</v>
      </c>
      <c r="JL66" s="84" t="n">
        <v>17.5</v>
      </c>
      <c r="JM66" s="84" t="n">
        <v>17.3</v>
      </c>
      <c r="JN66" s="84" t="n">
        <v>20.9</v>
      </c>
      <c r="JO66" s="85" t="n">
        <f aca="false">SUM(JC66:JN66)/12</f>
        <v>17.3416666666667</v>
      </c>
      <c r="JP66" s="73"/>
      <c r="JQ66" s="73"/>
      <c r="JR66" s="73"/>
      <c r="JS66" s="73"/>
      <c r="JT66" s="73"/>
      <c r="JU66" s="73"/>
      <c r="JV66" s="73"/>
      <c r="JW66" s="73"/>
      <c r="JX66" s="73"/>
      <c r="JY66" s="73"/>
      <c r="JZ66" s="73"/>
      <c r="KA66" s="73" t="n">
        <f aca="false">KA65+1</f>
        <v>1916</v>
      </c>
      <c r="KB66" s="86" t="n">
        <v>1916</v>
      </c>
      <c r="KC66" s="84" t="n">
        <v>31.7</v>
      </c>
      <c r="KD66" s="84" t="n">
        <v>31.8</v>
      </c>
      <c r="KE66" s="84" t="n">
        <v>28.6</v>
      </c>
      <c r="KF66" s="84" t="n">
        <v>20.7</v>
      </c>
      <c r="KG66" s="84" t="n">
        <v>20.3</v>
      </c>
      <c r="KH66" s="84" t="n">
        <v>14.7</v>
      </c>
      <c r="KI66" s="84" t="n">
        <v>14.6</v>
      </c>
      <c r="KJ66" s="84" t="n">
        <v>15.6</v>
      </c>
      <c r="KK66" s="84" t="n">
        <v>19.9</v>
      </c>
      <c r="KL66" s="84" t="n">
        <v>20.5</v>
      </c>
      <c r="KM66" s="84" t="n">
        <v>20.9</v>
      </c>
      <c r="KN66" s="84" t="n">
        <v>28.2</v>
      </c>
      <c r="KO66" s="85" t="n">
        <f aca="false">SUM(KC66:KN66)/12</f>
        <v>22.2916666666667</v>
      </c>
      <c r="KP66" s="73"/>
      <c r="KQ66" s="73"/>
      <c r="KR66" s="73"/>
      <c r="KS66" s="73"/>
      <c r="KT66" s="73"/>
      <c r="KU66" s="73"/>
      <c r="KV66" s="73"/>
      <c r="KW66" s="73"/>
      <c r="KX66" s="73"/>
      <c r="KY66" s="73"/>
      <c r="KZ66" s="73"/>
      <c r="LA66" s="73" t="n">
        <f aca="false">LA65+1</f>
        <v>1916</v>
      </c>
      <c r="LB66" s="88" t="s">
        <v>72</v>
      </c>
      <c r="LC66" s="84" t="n">
        <v>32.5</v>
      </c>
      <c r="LD66" s="84" t="n">
        <v>32</v>
      </c>
      <c r="LE66" s="84" t="n">
        <v>29.1</v>
      </c>
      <c r="LF66" s="84" t="n">
        <v>20.7</v>
      </c>
      <c r="LG66" s="84" t="n">
        <v>19.9</v>
      </c>
      <c r="LH66" s="84" t="n">
        <v>14.8</v>
      </c>
      <c r="LI66" s="84" t="n">
        <v>14.5</v>
      </c>
      <c r="LJ66" s="84" t="n">
        <v>15.3</v>
      </c>
      <c r="LK66" s="84" t="n">
        <v>19.3</v>
      </c>
      <c r="LL66" s="84" t="n">
        <v>20.6</v>
      </c>
      <c r="LM66" s="84" t="n">
        <v>21.4</v>
      </c>
      <c r="LN66" s="84" t="n">
        <v>28.4</v>
      </c>
      <c r="LO66" s="85" t="n">
        <f aca="false">SUM(LC66:LN66)/12</f>
        <v>22.375</v>
      </c>
      <c r="LP66" s="73"/>
      <c r="LQ66" s="73"/>
      <c r="LR66" s="73"/>
      <c r="LS66" s="73"/>
      <c r="LT66" s="73"/>
      <c r="LU66" s="73"/>
      <c r="LV66" s="73"/>
      <c r="LW66" s="73"/>
      <c r="LX66" s="73"/>
      <c r="LY66" s="73"/>
      <c r="LZ66" s="73"/>
      <c r="MA66" s="73" t="n">
        <f aca="false">MA65+1</f>
        <v>1916</v>
      </c>
      <c r="MB66" s="86" t="n">
        <v>1916</v>
      </c>
      <c r="MC66" s="84" t="n">
        <v>24.1</v>
      </c>
      <c r="MD66" s="84" t="n">
        <v>29.3</v>
      </c>
      <c r="ME66" s="84" t="n">
        <v>21.7</v>
      </c>
      <c r="MF66" s="84" t="n">
        <v>19.6</v>
      </c>
      <c r="MG66" s="84" t="n">
        <v>18.7</v>
      </c>
      <c r="MH66" s="84" t="n">
        <v>13.3</v>
      </c>
      <c r="MI66" s="84" t="n">
        <v>14.4</v>
      </c>
      <c r="MJ66" s="84" t="n">
        <v>16.2</v>
      </c>
      <c r="MK66" s="84" t="n">
        <v>19.9</v>
      </c>
      <c r="ML66" s="84" t="n">
        <v>20.9</v>
      </c>
      <c r="MM66" s="84" t="n">
        <v>24.2</v>
      </c>
      <c r="MN66" s="84" t="n">
        <v>24.7</v>
      </c>
      <c r="MO66" s="85" t="n">
        <f aca="false">SUM(MC66:MN66)/12</f>
        <v>20.5833333333333</v>
      </c>
      <c r="MP66" s="73"/>
      <c r="MQ66" s="73"/>
      <c r="MR66" s="73"/>
      <c r="MS66" s="73"/>
      <c r="MT66" s="73"/>
      <c r="MU66" s="73"/>
      <c r="MV66" s="73"/>
      <c r="MW66" s="73"/>
      <c r="MX66" s="73"/>
      <c r="MY66" s="73"/>
      <c r="MZ66" s="73"/>
      <c r="NA66" s="73"/>
      <c r="NB66" s="73"/>
      <c r="NC66" s="73"/>
      <c r="ND66" s="73"/>
      <c r="NE66" s="73"/>
      <c r="NF66" s="73"/>
      <c r="NG66" s="73"/>
      <c r="NH66" s="73"/>
      <c r="NI66" s="73"/>
      <c r="NJ66" s="73"/>
      <c r="NK66" s="73"/>
      <c r="NL66" s="73"/>
      <c r="NM66" s="73"/>
      <c r="NN66" s="73"/>
      <c r="NO66" s="73"/>
      <c r="NP66" s="73"/>
      <c r="NQ66" s="73"/>
      <c r="NR66" s="73"/>
      <c r="NS66" s="73"/>
      <c r="NT66" s="73"/>
      <c r="NU66" s="73"/>
      <c r="NV66" s="73"/>
      <c r="NW66" s="73"/>
      <c r="NX66" s="73"/>
      <c r="NY66" s="73"/>
      <c r="NZ66" s="73"/>
      <c r="OA66" s="73"/>
      <c r="OB66" s="73"/>
      <c r="OC66" s="73"/>
      <c r="OD66" s="73"/>
      <c r="OE66" s="73"/>
      <c r="OF66" s="73"/>
      <c r="OG66" s="73"/>
      <c r="OH66" s="73"/>
      <c r="OI66" s="73"/>
      <c r="OJ66" s="73"/>
      <c r="OK66" s="73"/>
      <c r="OL66" s="73"/>
      <c r="OM66" s="73"/>
      <c r="ON66" s="39" t="n">
        <f aca="false">(FO66+GO66+MO66)/3</f>
        <v>19.6712962962963</v>
      </c>
      <c r="OO66" s="40" t="n">
        <f aca="false">(AO66+BO66+EO66+HO66+JO66)/5</f>
        <v>21.32</v>
      </c>
      <c r="OP66" s="41" t="n">
        <f aca="false">(FO66+GO66+MO66+AO66+BO66+EO66+HO66+JO66)/8</f>
        <v>20.7017361111111</v>
      </c>
      <c r="OQ66" s="73"/>
      <c r="OR66" s="73"/>
      <c r="OS66" s="73"/>
      <c r="OT66" s="73"/>
      <c r="OU66" s="73"/>
      <c r="OV66" s="73"/>
      <c r="OW66" s="73"/>
      <c r="OX66" s="73"/>
      <c r="OY66" s="73"/>
      <c r="OZ66" s="73"/>
      <c r="PA66" s="89"/>
      <c r="PB66" s="90"/>
      <c r="PC66" s="73"/>
      <c r="PD66" s="73"/>
      <c r="PE66" s="73"/>
      <c r="PF66" s="73"/>
      <c r="PG66" s="73"/>
      <c r="PH66" s="73"/>
      <c r="PI66" s="73"/>
      <c r="PJ66" s="73"/>
      <c r="PK66" s="73"/>
      <c r="PL66" s="73"/>
      <c r="PM66" s="73"/>
      <c r="PN66" s="28" t="n">
        <f aca="false">MAX(FC66:FN66,GC66:GN66,MC66:MN66)</f>
        <v>29.3</v>
      </c>
      <c r="PO66" s="29" t="n">
        <f aca="false">MIN(FC66:FN66,GC66:GN66,MC66:MN66)</f>
        <v>12.7833333333333</v>
      </c>
      <c r="PP66" s="30" t="n">
        <f aca="false">MAX(AC66:AN66,BC66:BN66,EC66:EN66,HC66:HN66,JC66:JN66)</f>
        <v>37.1</v>
      </c>
      <c r="PQ66" s="31" t="n">
        <f aca="false">MIN(AC66:AN66,BC66:BN66,EC66:EN66,HC66:HN66,JC66:JN66)</f>
        <v>12.7</v>
      </c>
      <c r="PR66" s="73"/>
      <c r="PS66" s="73"/>
      <c r="PT66" s="73"/>
      <c r="PU66" s="73"/>
      <c r="PV66" s="73"/>
      <c r="PW66" s="73"/>
      <c r="PX66" s="73"/>
      <c r="PY66" s="73"/>
      <c r="PZ66" s="73"/>
      <c r="QA66" s="73"/>
      <c r="QB66" s="73"/>
      <c r="QC66" s="73"/>
      <c r="QD66" s="73"/>
      <c r="QE66" s="73"/>
      <c r="QF66" s="73"/>
      <c r="QG66" s="73"/>
      <c r="QH66" s="73"/>
      <c r="QI66" s="73"/>
      <c r="QJ66" s="73"/>
      <c r="QK66" s="73"/>
      <c r="QL66" s="73"/>
      <c r="QM66" s="73"/>
      <c r="QN66" s="73"/>
      <c r="QO66" s="73"/>
      <c r="QP66" s="73"/>
      <c r="QQ66" s="73"/>
      <c r="QR66" s="73"/>
      <c r="QS66" s="73"/>
      <c r="QT66" s="73"/>
      <c r="QU66" s="91" t="n">
        <f aca="false">AVERAGE(AH66,AI66,AJ66,BH66,BI66,BJ66,CH66,CI66,CJ66,DH66,DI66,DJ66,EH66,EI66,EJ66,FH66,FI66,FJ66,GH71,GI71,GJ71,HH66,HI66,HJ66,IH66,II66,IJ66,JH66,JI66,JJ66,KH66,KI66,KJ66,LH66,LI66,LJ66,MH66,MI66,MJ66,NH66,NI66,NJ66)</f>
        <v>14.6367521367521</v>
      </c>
      <c r="QV66" s="92" t="n">
        <f aca="false">AVERAGE(AC66,AD66,AN66,BC66,BD66,BN66,CC66,CD66,CN66,DC66,DD66,DN66,EC66,ED66,EN66,FC66,FD66,FN66,GC71,GD71,GN71,HC66,HD66,HN66,IC66,ID66,IN66,JC66,JD66,JN66,KC66,KD66,KN66,LC66,LD66,LN66,MC66,MD66,MN66,NC66,ND66,NN66,)</f>
        <v>27.2570833333333</v>
      </c>
      <c r="QW66" s="91" t="n">
        <f aca="false">AVERAGE(QU56:QU66)</f>
        <v>15.1467501236138</v>
      </c>
      <c r="QX66" s="93" t="n">
        <f aca="false">AVERAGE(QV56:QV66)</f>
        <v>27.1540261817563</v>
      </c>
      <c r="QY66" s="73"/>
      <c r="QZ66" s="73"/>
      <c r="RA66" s="73"/>
      <c r="RB66" s="73"/>
      <c r="RC66" s="73"/>
      <c r="RD66" s="73"/>
      <c r="RE66" s="73"/>
      <c r="RF66" s="73"/>
      <c r="RG66" s="73"/>
      <c r="RH66" s="73"/>
      <c r="RI66" s="73"/>
      <c r="RJ66" s="73"/>
      <c r="RK66" s="73"/>
      <c r="RL66" s="73"/>
      <c r="RM66" s="73"/>
      <c r="RN66" s="73"/>
      <c r="RO66" s="73"/>
      <c r="RP66" s="73"/>
      <c r="RQ66" s="73"/>
      <c r="RR66" s="73"/>
      <c r="RS66" s="73"/>
      <c r="RT66" s="73"/>
      <c r="RU66" s="73"/>
      <c r="RV66" s="73"/>
      <c r="RW66" s="73"/>
      <c r="RX66" s="73"/>
      <c r="RY66" s="73"/>
      <c r="RZ66" s="73"/>
      <c r="SA66" s="73"/>
      <c r="SB66" s="73"/>
      <c r="SC66" s="73"/>
      <c r="SD66" s="73"/>
      <c r="SE66" s="73"/>
      <c r="SF66" s="73"/>
      <c r="SG66" s="73"/>
      <c r="SH66" s="73"/>
      <c r="SI66" s="73"/>
      <c r="SJ66" s="73"/>
      <c r="SK66" s="73"/>
      <c r="SL66" s="73"/>
      <c r="SM66" s="73"/>
      <c r="SN66" s="73"/>
      <c r="SO66" s="73"/>
      <c r="SP66" s="73"/>
      <c r="SQ66" s="73"/>
      <c r="SR66" s="73"/>
      <c r="SS66" s="73"/>
      <c r="ST66" s="73"/>
      <c r="SU66" s="73"/>
      <c r="SV66" s="73"/>
      <c r="SW66" s="73"/>
      <c r="SX66" s="73"/>
      <c r="SY66" s="73"/>
      <c r="SZ66" s="73"/>
      <c r="TA66" s="73"/>
      <c r="TB66" s="73"/>
      <c r="TC66" s="73"/>
      <c r="TD66" s="73"/>
      <c r="TE66" s="73"/>
      <c r="TF66" s="73"/>
      <c r="TG66" s="73"/>
      <c r="TH66" s="73"/>
      <c r="TI66" s="73"/>
      <c r="TJ66" s="73"/>
      <c r="TK66" s="73"/>
      <c r="TL66" s="73"/>
      <c r="TM66" s="73"/>
      <c r="TN66" s="73"/>
      <c r="TO66" s="73"/>
      <c r="TP66" s="73"/>
      <c r="TQ66" s="73"/>
      <c r="TR66" s="73"/>
      <c r="TS66" s="73"/>
      <c r="TT66" s="73"/>
      <c r="TU66" s="73"/>
      <c r="TV66" s="73"/>
      <c r="TW66" s="73"/>
      <c r="TX66" s="73"/>
      <c r="TY66" s="73"/>
      <c r="TZ66" s="73"/>
      <c r="UA66" s="73"/>
      <c r="UB66" s="73"/>
      <c r="UC66" s="73"/>
      <c r="UD66" s="73"/>
      <c r="UE66" s="73"/>
      <c r="UF66" s="73"/>
      <c r="UG66" s="73"/>
      <c r="UH66" s="73"/>
      <c r="UI66" s="73"/>
      <c r="UJ66" s="73"/>
      <c r="UK66" s="73"/>
      <c r="UL66" s="73"/>
      <c r="UM66" s="73"/>
      <c r="UN66" s="73"/>
      <c r="UO66" s="73"/>
      <c r="UP66" s="73"/>
      <c r="UQ66" s="73"/>
      <c r="UR66" s="73"/>
      <c r="US66" s="73"/>
      <c r="UT66" s="73"/>
      <c r="UU66" s="73"/>
      <c r="UV66" s="73"/>
      <c r="UW66" s="73"/>
      <c r="UX66" s="73"/>
      <c r="UY66" s="73"/>
      <c r="UZ66" s="73"/>
      <c r="VA66" s="73"/>
      <c r="VB66" s="73"/>
      <c r="VC66" s="73"/>
      <c r="VD66" s="73"/>
      <c r="VE66" s="73"/>
      <c r="VF66" s="73"/>
      <c r="VG66" s="73"/>
      <c r="VH66" s="73"/>
      <c r="VI66" s="73"/>
      <c r="VJ66" s="73"/>
      <c r="VK66" s="73"/>
      <c r="VL66" s="73"/>
      <c r="VM66" s="73"/>
      <c r="VN66" s="73"/>
      <c r="VO66" s="73"/>
      <c r="VP66" s="73"/>
      <c r="VQ66" s="73"/>
      <c r="VR66" s="73"/>
      <c r="VS66" s="73"/>
      <c r="VT66" s="73"/>
      <c r="VU66" s="73"/>
      <c r="VV66" s="73"/>
      <c r="VW66" s="73"/>
      <c r="VX66" s="73"/>
      <c r="VY66" s="73"/>
      <c r="VZ66" s="73"/>
      <c r="WA66" s="73"/>
      <c r="WB66" s="73"/>
      <c r="WC66" s="73"/>
      <c r="WD66" s="73"/>
      <c r="WE66" s="73"/>
      <c r="WF66" s="73"/>
      <c r="WG66" s="73"/>
      <c r="WH66" s="73"/>
      <c r="WI66" s="73"/>
      <c r="WJ66" s="73"/>
      <c r="WK66" s="73"/>
      <c r="WL66" s="73"/>
      <c r="WM66" s="73"/>
      <c r="WN66" s="73"/>
      <c r="WO66" s="73"/>
      <c r="WP66" s="73"/>
      <c r="WQ66" s="73"/>
      <c r="WR66" s="73"/>
      <c r="WS66" s="73"/>
      <c r="WT66" s="73"/>
      <c r="WU66" s="73"/>
      <c r="WV66" s="73"/>
      <c r="WW66" s="73"/>
      <c r="WX66" s="73"/>
      <c r="WY66" s="73"/>
      <c r="WZ66" s="73"/>
      <c r="XA66" s="73"/>
      <c r="XB66" s="73"/>
      <c r="XC66" s="73"/>
      <c r="XD66" s="73"/>
      <c r="XE66" s="73"/>
      <c r="XF66" s="73"/>
      <c r="XG66" s="73"/>
      <c r="XH66" s="73"/>
      <c r="XI66" s="73"/>
      <c r="XJ66" s="73"/>
      <c r="XK66" s="73"/>
      <c r="XL66" s="73"/>
      <c r="XM66" s="73"/>
      <c r="XN66" s="73"/>
      <c r="XO66" s="73"/>
      <c r="XP66" s="73"/>
      <c r="XQ66" s="73"/>
      <c r="XR66" s="73"/>
      <c r="XS66" s="73"/>
      <c r="XT66" s="73"/>
      <c r="XU66" s="73"/>
      <c r="XV66" s="73"/>
      <c r="XW66" s="73"/>
      <c r="XX66" s="73"/>
      <c r="XY66" s="73"/>
      <c r="XZ66" s="73"/>
      <c r="YA66" s="73"/>
      <c r="YB66" s="73"/>
      <c r="YC66" s="73"/>
      <c r="YD66" s="73"/>
      <c r="YE66" s="73"/>
      <c r="YF66" s="73"/>
      <c r="YG66" s="73"/>
      <c r="YH66" s="73"/>
      <c r="YI66" s="73"/>
      <c r="YJ66" s="73"/>
      <c r="YK66" s="73"/>
      <c r="YL66" s="73"/>
      <c r="YM66" s="73"/>
      <c r="YN66" s="73"/>
      <c r="YO66" s="73"/>
      <c r="YP66" s="73"/>
      <c r="YQ66" s="73"/>
      <c r="YR66" s="73"/>
      <c r="YS66" s="73"/>
      <c r="YT66" s="73"/>
      <c r="YU66" s="73"/>
      <c r="YV66" s="73"/>
      <c r="YW66" s="73"/>
      <c r="YX66" s="73"/>
      <c r="YY66" s="73"/>
      <c r="YZ66" s="73"/>
      <c r="ZA66" s="73"/>
      <c r="ZB66" s="73"/>
      <c r="ZC66" s="73"/>
      <c r="ZD66" s="73"/>
      <c r="ZE66" s="73"/>
      <c r="ZF66" s="73"/>
      <c r="ZG66" s="73"/>
      <c r="ZH66" s="73"/>
      <c r="ZI66" s="73"/>
      <c r="ZJ66" s="73"/>
      <c r="ZK66" s="73"/>
      <c r="ZL66" s="73"/>
      <c r="ZM66" s="73"/>
      <c r="ZN66" s="73"/>
      <c r="ZO66" s="73"/>
      <c r="ZP66" s="73"/>
      <c r="ZQ66" s="73"/>
      <c r="ZR66" s="73"/>
      <c r="ZS66" s="73"/>
      <c r="ZT66" s="73"/>
      <c r="ZU66" s="73"/>
      <c r="ZV66" s="73"/>
      <c r="ZW66" s="73"/>
      <c r="ZX66" s="73"/>
      <c r="ZY66" s="73"/>
      <c r="ZZ66" s="73"/>
      <c r="AAA66" s="73"/>
      <c r="AAB66" s="73"/>
      <c r="AAC66" s="73"/>
      <c r="AAD66" s="73"/>
      <c r="AAE66" s="73"/>
      <c r="AAF66" s="73"/>
      <c r="AAG66" s="73"/>
      <c r="AAH66" s="73"/>
      <c r="AAI66" s="73"/>
      <c r="AAJ66" s="73"/>
      <c r="AAK66" s="73"/>
      <c r="AAL66" s="73"/>
      <c r="AAM66" s="73"/>
      <c r="AAN66" s="73"/>
      <c r="AAO66" s="73"/>
      <c r="AAP66" s="73"/>
      <c r="AAQ66" s="73"/>
      <c r="AAR66" s="73"/>
      <c r="AAS66" s="73"/>
      <c r="AAT66" s="73"/>
      <c r="AAU66" s="73"/>
      <c r="AAV66" s="73"/>
      <c r="AAW66" s="73"/>
      <c r="AAX66" s="73"/>
      <c r="AAY66" s="73"/>
      <c r="AAZ66" s="73"/>
      <c r="ABA66" s="73"/>
      <c r="ABB66" s="73"/>
      <c r="ABC66" s="73"/>
      <c r="ABD66" s="73"/>
      <c r="ABE66" s="73"/>
      <c r="ABF66" s="73"/>
      <c r="ABG66" s="73"/>
      <c r="ABH66" s="73"/>
      <c r="ABI66" s="73"/>
      <c r="ABJ66" s="73"/>
      <c r="ABK66" s="73"/>
      <c r="ABL66" s="73"/>
      <c r="ABM66" s="73"/>
      <c r="ABN66" s="73"/>
      <c r="ABO66" s="73"/>
      <c r="ABP66" s="73"/>
      <c r="ABQ66" s="73"/>
      <c r="ABR66" s="73"/>
      <c r="ABS66" s="73"/>
      <c r="ABT66" s="73"/>
      <c r="ABU66" s="73"/>
      <c r="ABV66" s="73"/>
      <c r="ABW66" s="73"/>
      <c r="ABX66" s="73"/>
      <c r="ABY66" s="73"/>
      <c r="ABZ66" s="73"/>
      <c r="ACA66" s="73"/>
      <c r="ACB66" s="73"/>
      <c r="ACC66" s="73"/>
      <c r="ACD66" s="73"/>
      <c r="ACE66" s="73"/>
      <c r="ACF66" s="73"/>
      <c r="ACG66" s="73"/>
      <c r="ACH66" s="73"/>
      <c r="ACI66" s="73"/>
      <c r="ACJ66" s="73"/>
      <c r="ACK66" s="73"/>
      <c r="ACL66" s="73"/>
      <c r="ACM66" s="73"/>
      <c r="ACN66" s="73"/>
      <c r="ACO66" s="73"/>
      <c r="ACP66" s="73"/>
      <c r="ACQ66" s="73"/>
      <c r="ACR66" s="73"/>
      <c r="ACS66" s="73"/>
      <c r="ACT66" s="73"/>
      <c r="ACU66" s="73"/>
      <c r="ACV66" s="73"/>
      <c r="ACW66" s="73"/>
      <c r="ACX66" s="73"/>
      <c r="ACY66" s="73"/>
      <c r="ACZ66" s="73"/>
      <c r="ADA66" s="73"/>
      <c r="ADB66" s="73"/>
      <c r="ADC66" s="73"/>
      <c r="ADD66" s="73"/>
      <c r="ADE66" s="73"/>
      <c r="ADF66" s="73"/>
      <c r="ADG66" s="73"/>
      <c r="ADH66" s="73"/>
      <c r="ADI66" s="73"/>
      <c r="ADJ66" s="73"/>
      <c r="ADK66" s="73"/>
      <c r="ADL66" s="73"/>
      <c r="ADM66" s="73"/>
      <c r="ADN66" s="73"/>
      <c r="ADO66" s="73"/>
      <c r="ADP66" s="73"/>
      <c r="ADQ66" s="73"/>
      <c r="ADR66" s="73"/>
      <c r="ADS66" s="73"/>
      <c r="ADT66" s="73"/>
      <c r="ADU66" s="73"/>
      <c r="ADV66" s="73"/>
      <c r="ADW66" s="73"/>
      <c r="ADX66" s="73"/>
      <c r="ADY66" s="73"/>
      <c r="ADZ66" s="73"/>
      <c r="AEA66" s="73"/>
      <c r="AEB66" s="73"/>
      <c r="AEC66" s="73"/>
      <c r="AED66" s="73"/>
      <c r="AEE66" s="73"/>
      <c r="AEF66" s="73"/>
      <c r="AEG66" s="73"/>
      <c r="AEH66" s="73"/>
      <c r="AEI66" s="73"/>
      <c r="AEJ66" s="73"/>
      <c r="AEK66" s="73"/>
      <c r="AEL66" s="73"/>
      <c r="AEM66" s="73"/>
      <c r="AEN66" s="73"/>
      <c r="AEO66" s="73"/>
      <c r="AEP66" s="73"/>
      <c r="AEQ66" s="73"/>
      <c r="AER66" s="73"/>
      <c r="AES66" s="73"/>
      <c r="AET66" s="73"/>
      <c r="AEU66" s="73"/>
      <c r="AEV66" s="73"/>
      <c r="AEW66" s="73"/>
      <c r="AEX66" s="73"/>
      <c r="AEY66" s="73"/>
      <c r="AEZ66" s="73"/>
      <c r="AFA66" s="73"/>
      <c r="AFB66" s="73"/>
      <c r="AFC66" s="73"/>
      <c r="AFD66" s="73"/>
      <c r="AFE66" s="73"/>
      <c r="AFF66" s="73"/>
      <c r="AFG66" s="73"/>
      <c r="AFH66" s="73"/>
      <c r="AFI66" s="73"/>
      <c r="AFJ66" s="73"/>
      <c r="AFK66" s="73"/>
      <c r="AFL66" s="73"/>
      <c r="AFM66" s="73"/>
      <c r="AFN66" s="73"/>
      <c r="AFO66" s="73"/>
      <c r="AFP66" s="73"/>
      <c r="AFQ66" s="73"/>
      <c r="AFR66" s="73"/>
      <c r="AFS66" s="73"/>
      <c r="AFT66" s="73"/>
      <c r="AFU66" s="73"/>
      <c r="AFV66" s="73"/>
      <c r="AFW66" s="73"/>
      <c r="AFX66" s="73"/>
      <c r="AFY66" s="73"/>
      <c r="AFZ66" s="73"/>
      <c r="AGA66" s="73"/>
      <c r="AGB66" s="73"/>
      <c r="AGC66" s="73"/>
      <c r="AGD66" s="73"/>
      <c r="AGE66" s="73"/>
      <c r="AGF66" s="73"/>
      <c r="AGG66" s="73"/>
      <c r="AGH66" s="73"/>
      <c r="AGI66" s="73"/>
      <c r="AGJ66" s="73"/>
      <c r="AGK66" s="73"/>
      <c r="AGL66" s="73"/>
      <c r="AGM66" s="73"/>
      <c r="AGN66" s="73"/>
      <c r="AGO66" s="73"/>
      <c r="AGP66" s="73"/>
      <c r="AGQ66" s="73"/>
      <c r="AGR66" s="73"/>
      <c r="AGS66" s="73"/>
      <c r="AGT66" s="73"/>
      <c r="AGU66" s="73"/>
      <c r="AGV66" s="73"/>
      <c r="AGW66" s="73"/>
      <c r="AGX66" s="73"/>
      <c r="AGY66" s="73"/>
      <c r="AGZ66" s="73"/>
      <c r="AHA66" s="73"/>
      <c r="AHB66" s="73"/>
      <c r="AHC66" s="73"/>
      <c r="AHD66" s="73"/>
      <c r="AHE66" s="73"/>
      <c r="AHF66" s="73"/>
      <c r="AHG66" s="73"/>
      <c r="AHH66" s="73"/>
      <c r="AHI66" s="73"/>
      <c r="AHJ66" s="73"/>
      <c r="AHK66" s="73"/>
      <c r="AHL66" s="73"/>
      <c r="AHM66" s="73"/>
      <c r="AHN66" s="73"/>
      <c r="AHO66" s="73"/>
      <c r="AHP66" s="73"/>
      <c r="AHQ66" s="73"/>
      <c r="AHR66" s="73"/>
      <c r="AHS66" s="73"/>
      <c r="AHT66" s="73"/>
      <c r="AHU66" s="73"/>
      <c r="AHV66" s="73"/>
      <c r="AHW66" s="73"/>
      <c r="AHX66" s="73"/>
      <c r="AHY66" s="73"/>
      <c r="AHZ66" s="73"/>
      <c r="AIA66" s="73"/>
      <c r="AIB66" s="73"/>
      <c r="AIC66" s="73"/>
      <c r="AID66" s="73"/>
      <c r="AIE66" s="73"/>
      <c r="AIF66" s="73"/>
      <c r="AIG66" s="73"/>
      <c r="AIH66" s="73"/>
      <c r="AII66" s="73"/>
      <c r="AIJ66" s="73"/>
      <c r="AIK66" s="73"/>
      <c r="AIL66" s="73"/>
      <c r="AIM66" s="73"/>
      <c r="AIN66" s="73"/>
      <c r="AIO66" s="73"/>
      <c r="AIP66" s="73"/>
      <c r="AIQ66" s="73"/>
      <c r="AIR66" s="73"/>
      <c r="AIS66" s="73"/>
      <c r="AIT66" s="73"/>
      <c r="AIU66" s="73"/>
      <c r="AIV66" s="73"/>
      <c r="AIW66" s="73"/>
      <c r="AIX66" s="73"/>
      <c r="AIY66" s="73"/>
      <c r="AIZ66" s="73"/>
      <c r="AJA66" s="73"/>
      <c r="AJB66" s="73"/>
      <c r="AJC66" s="73"/>
      <c r="AJD66" s="73"/>
      <c r="AJE66" s="73"/>
      <c r="AJF66" s="73"/>
      <c r="AJG66" s="73"/>
      <c r="AJH66" s="73"/>
      <c r="AJI66" s="73"/>
      <c r="AJJ66" s="73"/>
      <c r="AJK66" s="73"/>
      <c r="AJL66" s="73"/>
      <c r="AJM66" s="73"/>
      <c r="AJN66" s="73"/>
      <c r="AJO66" s="73"/>
      <c r="AJP66" s="73"/>
      <c r="AJQ66" s="73"/>
      <c r="AJR66" s="73"/>
      <c r="AJS66" s="73"/>
      <c r="AJT66" s="73"/>
      <c r="AJU66" s="73"/>
      <c r="AJV66" s="73"/>
      <c r="AJW66" s="73"/>
      <c r="AJX66" s="73"/>
      <c r="AJY66" s="73"/>
      <c r="AJZ66" s="73"/>
      <c r="AKA66" s="73"/>
      <c r="AKB66" s="73"/>
      <c r="AKC66" s="73"/>
      <c r="AKD66" s="73"/>
      <c r="AKE66" s="73"/>
      <c r="AKF66" s="73"/>
      <c r="AKG66" s="73"/>
      <c r="AKH66" s="73"/>
      <c r="AKI66" s="73"/>
      <c r="AKJ66" s="73"/>
      <c r="AKK66" s="73"/>
      <c r="AKL66" s="73"/>
      <c r="AKM66" s="73"/>
      <c r="AKN66" s="73"/>
      <c r="AKO66" s="73"/>
      <c r="AKP66" s="73"/>
      <c r="AKQ66" s="73"/>
      <c r="AKR66" s="73"/>
      <c r="AKS66" s="73"/>
      <c r="AKT66" s="73"/>
      <c r="AKU66" s="73"/>
      <c r="AKV66" s="73"/>
      <c r="AKW66" s="73"/>
      <c r="AKX66" s="73"/>
      <c r="AKY66" s="73"/>
      <c r="AKZ66" s="73"/>
      <c r="ALA66" s="73"/>
      <c r="ALB66" s="73"/>
      <c r="ALC66" s="73"/>
      <c r="ALD66" s="73"/>
      <c r="ALE66" s="73"/>
      <c r="ALF66" s="73"/>
      <c r="ALG66" s="73"/>
      <c r="ALH66" s="73"/>
      <c r="ALI66" s="73"/>
      <c r="ALJ66" s="73"/>
      <c r="ALK66" s="73"/>
      <c r="ALL66" s="73"/>
      <c r="ALM66" s="73"/>
      <c r="ALN66" s="73"/>
      <c r="ALO66" s="73"/>
      <c r="ALP66" s="73"/>
      <c r="ALQ66" s="73"/>
      <c r="ALR66" s="73"/>
      <c r="ALS66" s="73"/>
      <c r="ALT66" s="73"/>
      <c r="ALU66" s="73"/>
      <c r="ALV66" s="73"/>
      <c r="ALW66" s="73"/>
      <c r="ALX66" s="73"/>
      <c r="ALY66" s="73"/>
      <c r="ALZ66" s="73"/>
      <c r="AMA66" s="73"/>
      <c r="AMB66" s="73"/>
      <c r="AMC66" s="73"/>
      <c r="AMD66" s="73"/>
      <c r="AME66" s="73"/>
      <c r="AMF66" s="73"/>
      <c r="AMG66" s="73"/>
      <c r="AMH66" s="73"/>
      <c r="AMI66" s="73"/>
      <c r="AMJ66" s="73"/>
      <c r="AMK66" s="73"/>
      <c r="AML66" s="73"/>
      <c r="AMM66" s="73"/>
      <c r="AMN66" s="73"/>
      <c r="AMO66" s="73"/>
      <c r="AMP66" s="73"/>
      <c r="AMQ66" s="73"/>
      <c r="AMR66" s="73"/>
      <c r="AMS66" s="73"/>
      <c r="AMT66" s="73"/>
      <c r="AMU66" s="73"/>
      <c r="AMV66" s="73"/>
      <c r="AMW66" s="73"/>
      <c r="AMX66" s="73"/>
      <c r="AMY66" s="73"/>
      <c r="AMZ66" s="73"/>
      <c r="ANA66" s="73"/>
      <c r="ANB66" s="73"/>
      <c r="ANC66" s="73"/>
      <c r="AND66" s="73"/>
      <c r="ANE66" s="73"/>
      <c r="ANF66" s="73"/>
      <c r="ANG66" s="73"/>
      <c r="ANH66" s="73"/>
      <c r="ANI66" s="73"/>
      <c r="ANJ66" s="73"/>
      <c r="ANK66" s="73"/>
      <c r="ANL66" s="73"/>
      <c r="ANM66" s="73"/>
      <c r="ANN66" s="73"/>
      <c r="ANO66" s="73"/>
      <c r="ANP66" s="73"/>
      <c r="ANQ66" s="73"/>
      <c r="ANR66" s="73"/>
      <c r="ANS66" s="73"/>
      <c r="ANT66" s="73"/>
      <c r="ANU66" s="73"/>
      <c r="ANV66" s="73"/>
      <c r="ANW66" s="73"/>
      <c r="ANX66" s="73"/>
      <c r="ANY66" s="73"/>
      <c r="ANZ66" s="73"/>
      <c r="AOA66" s="73"/>
      <c r="AOB66" s="73"/>
      <c r="AOC66" s="73"/>
      <c r="AOD66" s="73"/>
      <c r="AOE66" s="73"/>
      <c r="AOF66" s="73"/>
      <c r="AOG66" s="73"/>
      <c r="AOH66" s="73"/>
      <c r="AOI66" s="73"/>
      <c r="AOJ66" s="73"/>
      <c r="AOK66" s="73"/>
      <c r="AOL66" s="73"/>
      <c r="AOM66" s="73"/>
      <c r="AON66" s="73"/>
      <c r="AOO66" s="73"/>
      <c r="AOP66" s="73"/>
      <c r="AOQ66" s="73"/>
      <c r="AOR66" s="73"/>
      <c r="AOS66" s="73"/>
      <c r="AOT66" s="73"/>
      <c r="AOU66" s="73"/>
      <c r="AOV66" s="73"/>
      <c r="AOW66" s="73"/>
      <c r="AOX66" s="73"/>
      <c r="AOY66" s="73"/>
      <c r="AOZ66" s="73"/>
      <c r="APA66" s="73"/>
      <c r="APB66" s="73"/>
      <c r="APC66" s="73"/>
      <c r="APD66" s="73"/>
      <c r="APE66" s="73"/>
      <c r="APF66" s="73"/>
      <c r="APG66" s="73"/>
      <c r="APH66" s="73"/>
      <c r="API66" s="73"/>
      <c r="APJ66" s="73"/>
      <c r="APK66" s="73"/>
      <c r="APL66" s="73"/>
      <c r="APM66" s="73"/>
      <c r="APN66" s="73"/>
      <c r="APO66" s="73"/>
      <c r="APP66" s="73"/>
      <c r="APQ66" s="73"/>
      <c r="APR66" s="73"/>
      <c r="APS66" s="73"/>
      <c r="APT66" s="73"/>
      <c r="APU66" s="73"/>
      <c r="APV66" s="73"/>
      <c r="APW66" s="73"/>
      <c r="APX66" s="73"/>
      <c r="APY66" s="73"/>
      <c r="APZ66" s="73"/>
      <c r="AQA66" s="73"/>
      <c r="AQB66" s="73"/>
      <c r="AQC66" s="73"/>
      <c r="AQD66" s="73"/>
      <c r="AQE66" s="73"/>
      <c r="AQF66" s="73"/>
      <c r="AQG66" s="73"/>
      <c r="AQH66" s="73"/>
      <c r="AQI66" s="73"/>
      <c r="AQJ66" s="73"/>
      <c r="AQK66" s="73"/>
      <c r="AQL66" s="73"/>
      <c r="AQM66" s="73"/>
      <c r="AQN66" s="73"/>
      <c r="AQO66" s="73"/>
      <c r="AQP66" s="73"/>
      <c r="AQQ66" s="73"/>
      <c r="AQR66" s="73"/>
      <c r="AQS66" s="73"/>
      <c r="AQT66" s="73"/>
      <c r="AQU66" s="73"/>
      <c r="AQV66" s="73"/>
      <c r="AQW66" s="73"/>
      <c r="AQX66" s="73"/>
      <c r="AQY66" s="73"/>
      <c r="AQZ66" s="73"/>
      <c r="ARA66" s="73"/>
      <c r="ARB66" s="73"/>
      <c r="ARC66" s="73"/>
      <c r="ARD66" s="73"/>
      <c r="ARE66" s="73"/>
      <c r="ARF66" s="73"/>
      <c r="ARG66" s="73"/>
      <c r="ARH66" s="73"/>
      <c r="ARI66" s="73"/>
      <c r="ARJ66" s="73"/>
      <c r="ARK66" s="73"/>
      <c r="ARL66" s="73"/>
      <c r="ARM66" s="73"/>
      <c r="ARN66" s="73"/>
      <c r="ARO66" s="73"/>
      <c r="ARP66" s="73"/>
      <c r="ARQ66" s="73"/>
      <c r="ARR66" s="73"/>
      <c r="ARS66" s="73"/>
      <c r="ART66" s="73"/>
      <c r="ARU66" s="73"/>
      <c r="ARV66" s="73"/>
      <c r="ARW66" s="73"/>
      <c r="ARX66" s="73"/>
      <c r="ARY66" s="73"/>
      <c r="ARZ66" s="73"/>
      <c r="ASA66" s="73"/>
      <c r="ASB66" s="73"/>
      <c r="ASC66" s="73"/>
      <c r="ASD66" s="73"/>
      <c r="ASE66" s="73"/>
      <c r="ASF66" s="73"/>
      <c r="ASG66" s="73"/>
      <c r="ASH66" s="73"/>
      <c r="ASI66" s="73"/>
      <c r="ASJ66" s="73"/>
      <c r="ASK66" s="73"/>
      <c r="ASL66" s="73"/>
      <c r="ASM66" s="73"/>
      <c r="ASN66" s="73"/>
      <c r="ASO66" s="73"/>
      <c r="ASP66" s="73"/>
      <c r="ASQ66" s="73"/>
      <c r="ASR66" s="73"/>
      <c r="ASS66" s="73"/>
      <c r="AST66" s="73"/>
      <c r="ASU66" s="73"/>
      <c r="ASV66" s="73"/>
      <c r="ASW66" s="73"/>
      <c r="ASX66" s="73"/>
      <c r="ASY66" s="73"/>
      <c r="ASZ66" s="73"/>
      <c r="ATA66" s="73"/>
      <c r="ATB66" s="73"/>
      <c r="ATC66" s="73"/>
      <c r="ATD66" s="73"/>
      <c r="ATE66" s="73"/>
      <c r="ATF66" s="73"/>
      <c r="ATG66" s="73"/>
      <c r="ATH66" s="73"/>
      <c r="ATI66" s="73"/>
      <c r="ATJ66" s="73"/>
      <c r="ATK66" s="73"/>
      <c r="ATL66" s="73"/>
      <c r="ATM66" s="73"/>
      <c r="ATN66" s="73"/>
      <c r="ATO66" s="73"/>
      <c r="ATP66" s="73"/>
      <c r="ATQ66" s="73"/>
      <c r="ATR66" s="73"/>
      <c r="ATS66" s="73"/>
      <c r="ATT66" s="73"/>
      <c r="ATU66" s="73"/>
      <c r="ATV66" s="73"/>
      <c r="ATW66" s="73"/>
      <c r="ATX66" s="73"/>
      <c r="ATY66" s="73"/>
      <c r="ATZ66" s="73"/>
      <c r="AUA66" s="73"/>
      <c r="AUB66" s="73"/>
      <c r="AUC66" s="73"/>
      <c r="AUD66" s="73"/>
      <c r="AUE66" s="73"/>
      <c r="AUF66" s="73"/>
      <c r="AUG66" s="73"/>
      <c r="AUH66" s="73"/>
      <c r="AUI66" s="73"/>
      <c r="AUJ66" s="73"/>
      <c r="AUK66" s="73"/>
      <c r="AUL66" s="73"/>
      <c r="AUM66" s="73"/>
      <c r="AUN66" s="73"/>
      <c r="AUO66" s="73"/>
      <c r="AUP66" s="73"/>
      <c r="AUQ66" s="73"/>
      <c r="AUR66" s="73"/>
      <c r="AUS66" s="73"/>
      <c r="AUT66" s="73"/>
      <c r="AUU66" s="73"/>
      <c r="AUV66" s="73"/>
      <c r="AUW66" s="73"/>
      <c r="AUX66" s="73"/>
      <c r="AUY66" s="73"/>
      <c r="AUZ66" s="73"/>
      <c r="AVA66" s="73"/>
      <c r="AVB66" s="73"/>
      <c r="AVC66" s="73"/>
      <c r="AVD66" s="73"/>
      <c r="AVE66" s="73"/>
      <c r="AVF66" s="73"/>
      <c r="AVG66" s="73"/>
      <c r="AVH66" s="73"/>
      <c r="AVI66" s="73"/>
      <c r="AVJ66" s="73"/>
      <c r="AVK66" s="73"/>
      <c r="AVL66" s="73"/>
      <c r="AVM66" s="73"/>
      <c r="AVN66" s="73"/>
      <c r="AVO66" s="73"/>
      <c r="AVP66" s="73"/>
      <c r="AVQ66" s="73"/>
      <c r="AVR66" s="73"/>
      <c r="AVS66" s="73"/>
      <c r="AVT66" s="73"/>
      <c r="AVU66" s="73"/>
      <c r="AVV66" s="73"/>
      <c r="AVW66" s="73"/>
      <c r="AVX66" s="73"/>
      <c r="AVY66" s="73"/>
      <c r="AVZ66" s="73"/>
      <c r="AWA66" s="73"/>
      <c r="AWB66" s="73"/>
      <c r="AWC66" s="73"/>
      <c r="AWD66" s="73"/>
      <c r="AWE66" s="73"/>
      <c r="AWF66" s="73"/>
      <c r="AWG66" s="73"/>
      <c r="AWH66" s="73"/>
      <c r="AWI66" s="73"/>
      <c r="AWJ66" s="73"/>
      <c r="AWK66" s="73"/>
      <c r="AWL66" s="73"/>
      <c r="AWM66" s="73"/>
      <c r="AWN66" s="73"/>
      <c r="AWO66" s="73"/>
      <c r="AWP66" s="73"/>
      <c r="AWQ66" s="73"/>
      <c r="AWR66" s="73"/>
      <c r="AWS66" s="73"/>
      <c r="AWT66" s="73"/>
      <c r="AWU66" s="73"/>
      <c r="AWV66" s="73"/>
      <c r="AWW66" s="73"/>
      <c r="AWX66" s="73"/>
      <c r="AWY66" s="73"/>
      <c r="AWZ66" s="73"/>
      <c r="AXA66" s="73"/>
      <c r="AXB66" s="73"/>
      <c r="AXC66" s="73"/>
      <c r="AXD66" s="73"/>
      <c r="AXE66" s="73"/>
      <c r="AXF66" s="73"/>
      <c r="AXG66" s="73"/>
      <c r="AXH66" s="73"/>
      <c r="AXI66" s="73"/>
      <c r="AXJ66" s="73"/>
      <c r="AXK66" s="73"/>
      <c r="AXL66" s="73"/>
      <c r="AXM66" s="73"/>
      <c r="AXN66" s="73"/>
      <c r="AXO66" s="73"/>
      <c r="AXP66" s="73"/>
      <c r="AXQ66" s="73"/>
      <c r="AXR66" s="73"/>
      <c r="AXS66" s="73"/>
      <c r="AXT66" s="73"/>
      <c r="AXU66" s="73"/>
      <c r="AXV66" s="73"/>
      <c r="AXW66" s="73"/>
      <c r="AXX66" s="73"/>
      <c r="AXY66" s="73"/>
      <c r="AXZ66" s="73"/>
      <c r="AYA66" s="73"/>
      <c r="AYB66" s="73"/>
      <c r="AYC66" s="73"/>
      <c r="AYD66" s="73"/>
      <c r="AYE66" s="73"/>
      <c r="AYF66" s="73"/>
      <c r="AYG66" s="73"/>
      <c r="AYH66" s="73"/>
      <c r="AYI66" s="73"/>
      <c r="AYJ66" s="73"/>
      <c r="AYK66" s="73"/>
      <c r="AYL66" s="73"/>
      <c r="AYM66" s="73"/>
      <c r="AYN66" s="73"/>
      <c r="AYO66" s="73"/>
      <c r="AYP66" s="73"/>
      <c r="AYQ66" s="73"/>
      <c r="AYR66" s="73"/>
      <c r="AYS66" s="73"/>
      <c r="AYT66" s="73"/>
      <c r="AYU66" s="73"/>
      <c r="AYV66" s="73"/>
      <c r="AYW66" s="73"/>
      <c r="AYX66" s="73"/>
      <c r="AYY66" s="73"/>
      <c r="AYZ66" s="73"/>
      <c r="AZA66" s="73"/>
      <c r="AZB66" s="73"/>
      <c r="AZC66" s="73"/>
      <c r="AZD66" s="73"/>
      <c r="AZE66" s="73"/>
      <c r="AZF66" s="73"/>
      <c r="AZG66" s="73"/>
      <c r="AZH66" s="73"/>
      <c r="AZI66" s="73"/>
      <c r="AZJ66" s="73"/>
      <c r="AZK66" s="73"/>
      <c r="AZL66" s="73"/>
      <c r="AZM66" s="73"/>
      <c r="AZN66" s="73"/>
      <c r="AZO66" s="73"/>
      <c r="AZP66" s="73"/>
      <c r="AZQ66" s="73"/>
      <c r="AZR66" s="73"/>
      <c r="AZS66" s="73"/>
      <c r="AZT66" s="73"/>
      <c r="AZU66" s="73"/>
      <c r="AZV66" s="73"/>
      <c r="AZW66" s="73"/>
      <c r="AZX66" s="73"/>
      <c r="AZY66" s="73"/>
      <c r="AZZ66" s="73"/>
      <c r="BAA66" s="73"/>
      <c r="BAB66" s="73"/>
      <c r="BAC66" s="73"/>
      <c r="BAD66" s="73"/>
      <c r="BAE66" s="73"/>
      <c r="BAF66" s="73"/>
      <c r="BAG66" s="73"/>
      <c r="BAH66" s="73"/>
      <c r="BAI66" s="73"/>
      <c r="BAJ66" s="73"/>
      <c r="BAK66" s="73"/>
      <c r="BAL66" s="73"/>
      <c r="BAM66" s="73"/>
      <c r="BAN66" s="73"/>
      <c r="BAO66" s="73"/>
      <c r="BAP66" s="73"/>
      <c r="BAQ66" s="73"/>
      <c r="BAR66" s="73"/>
      <c r="BAS66" s="73"/>
      <c r="BAT66" s="73"/>
      <c r="BAU66" s="73"/>
      <c r="BAV66" s="73"/>
      <c r="BAW66" s="73"/>
      <c r="BAX66" s="73"/>
      <c r="BAY66" s="73"/>
      <c r="BAZ66" s="73"/>
      <c r="BBA66" s="73"/>
      <c r="BBB66" s="73"/>
      <c r="BBC66" s="73"/>
      <c r="BBD66" s="73"/>
      <c r="BBE66" s="73"/>
      <c r="BBF66" s="73"/>
      <c r="BBG66" s="73"/>
      <c r="BBH66" s="73"/>
      <c r="BBI66" s="73"/>
      <c r="BBJ66" s="73"/>
      <c r="BBK66" s="73"/>
      <c r="BBL66" s="73"/>
      <c r="BBM66" s="73"/>
      <c r="BBN66" s="73"/>
      <c r="BBO66" s="73"/>
      <c r="BBP66" s="73"/>
      <c r="BBQ66" s="73"/>
      <c r="BBR66" s="73"/>
      <c r="BBS66" s="73"/>
      <c r="BBT66" s="73"/>
      <c r="BBU66" s="73"/>
      <c r="BBV66" s="73"/>
      <c r="BBW66" s="73"/>
      <c r="BBX66" s="73"/>
      <c r="BBY66" s="73"/>
      <c r="BBZ66" s="73"/>
      <c r="BCA66" s="73"/>
      <c r="BCB66" s="73"/>
      <c r="BCC66" s="73"/>
      <c r="BCD66" s="73"/>
      <c r="BCE66" s="73"/>
      <c r="BCF66" s="73"/>
      <c r="BCG66" s="73"/>
      <c r="BCH66" s="73"/>
      <c r="BCI66" s="73"/>
      <c r="BCJ66" s="73"/>
      <c r="BCK66" s="73"/>
      <c r="BCL66" s="73"/>
      <c r="BCM66" s="73"/>
      <c r="BCN66" s="73"/>
      <c r="BCO66" s="73"/>
      <c r="BCP66" s="73"/>
      <c r="BCQ66" s="73"/>
      <c r="BCR66" s="73"/>
      <c r="BCS66" s="73"/>
      <c r="BCT66" s="73"/>
      <c r="BCU66" s="73"/>
      <c r="BCV66" s="73"/>
      <c r="BCW66" s="73"/>
      <c r="BCX66" s="73"/>
      <c r="BCY66" s="73"/>
      <c r="BCZ66" s="73"/>
      <c r="BDA66" s="73"/>
      <c r="BDB66" s="73"/>
      <c r="BDC66" s="73"/>
      <c r="BDD66" s="73"/>
      <c r="BDE66" s="73"/>
      <c r="BDF66" s="73"/>
      <c r="BDG66" s="73"/>
      <c r="BDH66" s="73"/>
      <c r="BDI66" s="73"/>
      <c r="BDJ66" s="73"/>
      <c r="BDK66" s="73"/>
      <c r="BDL66" s="73"/>
      <c r="BDM66" s="73"/>
      <c r="BDN66" s="73"/>
      <c r="BDO66" s="73"/>
      <c r="BDP66" s="73"/>
      <c r="BDQ66" s="73"/>
      <c r="BDR66" s="73"/>
      <c r="BDS66" s="73"/>
      <c r="BDT66" s="73"/>
      <c r="BDU66" s="73"/>
      <c r="BDV66" s="73"/>
      <c r="BDW66" s="73"/>
      <c r="BDX66" s="73"/>
      <c r="BDY66" s="73"/>
      <c r="BDZ66" s="73"/>
      <c r="BEA66" s="73"/>
      <c r="BEB66" s="73"/>
      <c r="BEC66" s="73"/>
      <c r="BED66" s="73"/>
      <c r="BEE66" s="73"/>
      <c r="BEF66" s="73"/>
      <c r="BEG66" s="73"/>
      <c r="BEH66" s="73"/>
      <c r="BEI66" s="73"/>
      <c r="BEJ66" s="73"/>
      <c r="BEK66" s="73"/>
      <c r="BEL66" s="73"/>
      <c r="BEM66" s="73"/>
      <c r="BEN66" s="73"/>
      <c r="BEO66" s="73"/>
      <c r="BEP66" s="73"/>
      <c r="BEQ66" s="73"/>
      <c r="BER66" s="73"/>
      <c r="BES66" s="73"/>
      <c r="BET66" s="73"/>
      <c r="BEU66" s="73"/>
      <c r="BEV66" s="73"/>
      <c r="BEW66" s="73"/>
      <c r="BEX66" s="73"/>
      <c r="BEY66" s="73"/>
      <c r="BEZ66" s="73"/>
      <c r="BFA66" s="73"/>
      <c r="BFB66" s="73"/>
      <c r="BFC66" s="73"/>
      <c r="BFD66" s="73"/>
      <c r="BFE66" s="73"/>
      <c r="BFF66" s="73"/>
      <c r="BFG66" s="73"/>
      <c r="BFH66" s="73"/>
      <c r="BFI66" s="73"/>
      <c r="BFJ66" s="73"/>
      <c r="BFK66" s="73"/>
      <c r="BFL66" s="73"/>
      <c r="BFM66" s="73"/>
      <c r="BFN66" s="73"/>
      <c r="BFO66" s="73"/>
      <c r="BFP66" s="73"/>
      <c r="BFQ66" s="73"/>
      <c r="BFR66" s="73"/>
      <c r="BFS66" s="73"/>
      <c r="BFT66" s="73"/>
      <c r="BFU66" s="73"/>
      <c r="BFV66" s="73"/>
      <c r="BFW66" s="73"/>
      <c r="BFX66" s="73"/>
      <c r="BFY66" s="73"/>
      <c r="BFZ66" s="73"/>
      <c r="BGA66" s="73"/>
      <c r="BGB66" s="73"/>
      <c r="BGC66" s="73"/>
      <c r="BGD66" s="73"/>
      <c r="BGE66" s="73"/>
      <c r="BGF66" s="73"/>
      <c r="BGG66" s="73"/>
      <c r="BGH66" s="73"/>
      <c r="BGI66" s="73"/>
      <c r="BGJ66" s="73"/>
      <c r="BGK66" s="73"/>
      <c r="BGL66" s="73"/>
      <c r="BGM66" s="73"/>
      <c r="BGN66" s="73"/>
      <c r="BGO66" s="73"/>
      <c r="BGP66" s="73"/>
      <c r="BGQ66" s="73"/>
      <c r="BGR66" s="73"/>
      <c r="BGS66" s="73"/>
      <c r="BGT66" s="73"/>
      <c r="BGU66" s="73"/>
      <c r="BGV66" s="73"/>
      <c r="BGW66" s="73"/>
      <c r="BGX66" s="73"/>
      <c r="BGY66" s="73"/>
      <c r="BGZ66" s="73"/>
      <c r="BHA66" s="73"/>
      <c r="BHB66" s="73"/>
      <c r="BHC66" s="73"/>
      <c r="BHD66" s="73"/>
      <c r="BHE66" s="73"/>
      <c r="BHF66" s="73"/>
      <c r="BHG66" s="73"/>
      <c r="BHH66" s="73"/>
      <c r="BHI66" s="73"/>
      <c r="BHJ66" s="73"/>
      <c r="BHK66" s="73"/>
      <c r="BHL66" s="73"/>
      <c r="BHM66" s="73"/>
      <c r="BHN66" s="73"/>
      <c r="BHO66" s="73"/>
      <c r="BHP66" s="73"/>
      <c r="BHQ66" s="73"/>
      <c r="BHR66" s="73"/>
      <c r="BHS66" s="73"/>
      <c r="BHT66" s="73"/>
      <c r="BHU66" s="73"/>
      <c r="BHV66" s="73"/>
      <c r="BHW66" s="73"/>
      <c r="BHX66" s="73"/>
      <c r="BHY66" s="73"/>
      <c r="BHZ66" s="73"/>
      <c r="BIA66" s="73"/>
      <c r="BIB66" s="73"/>
      <c r="BIC66" s="73"/>
      <c r="BID66" s="73"/>
      <c r="BIE66" s="73"/>
      <c r="BIF66" s="73"/>
      <c r="BIG66" s="73"/>
      <c r="BIH66" s="73"/>
      <c r="BII66" s="73"/>
      <c r="BIJ66" s="73"/>
      <c r="BIK66" s="73"/>
      <c r="BIL66" s="73"/>
      <c r="BIM66" s="73"/>
      <c r="BIN66" s="73"/>
      <c r="BIO66" s="73"/>
      <c r="BIP66" s="73"/>
      <c r="BIQ66" s="73"/>
      <c r="BIR66" s="73"/>
      <c r="BIS66" s="73"/>
      <c r="BIT66" s="73"/>
      <c r="BIU66" s="73"/>
      <c r="BIV66" s="73"/>
      <c r="BIW66" s="73"/>
      <c r="BIX66" s="73"/>
      <c r="BIY66" s="73"/>
      <c r="BIZ66" s="73"/>
      <c r="BJA66" s="73"/>
      <c r="BJB66" s="73"/>
      <c r="BJC66" s="73"/>
      <c r="BJD66" s="73"/>
      <c r="BJE66" s="73"/>
      <c r="BJF66" s="73"/>
      <c r="BJG66" s="73"/>
      <c r="BJH66" s="73"/>
      <c r="BJI66" s="73"/>
      <c r="BJJ66" s="73"/>
      <c r="BJK66" s="73"/>
      <c r="BJL66" s="73"/>
      <c r="BJM66" s="73"/>
      <c r="BJN66" s="73"/>
      <c r="BJO66" s="73"/>
      <c r="BJP66" s="73"/>
      <c r="BJQ66" s="73"/>
      <c r="BJR66" s="73"/>
      <c r="BJS66" s="73"/>
      <c r="BJT66" s="73"/>
      <c r="BJU66" s="73"/>
      <c r="BJV66" s="73"/>
      <c r="BJW66" s="73"/>
      <c r="BJX66" s="73"/>
      <c r="BJY66" s="73"/>
      <c r="BJZ66" s="73"/>
      <c r="BKA66" s="73"/>
      <c r="BKB66" s="73"/>
      <c r="BKC66" s="73"/>
      <c r="BKD66" s="73"/>
      <c r="BKE66" s="73"/>
      <c r="BKF66" s="73"/>
      <c r="BKG66" s="73"/>
      <c r="BKH66" s="73"/>
      <c r="BKI66" s="73"/>
      <c r="BKJ66" s="73"/>
      <c r="BKK66" s="73"/>
      <c r="BKL66" s="73"/>
      <c r="BKM66" s="73"/>
      <c r="BKN66" s="73"/>
      <c r="BKO66" s="73"/>
      <c r="BKP66" s="73"/>
      <c r="BKQ66" s="73"/>
      <c r="BKR66" s="73"/>
      <c r="BKS66" s="73"/>
      <c r="BKT66" s="73"/>
      <c r="BKU66" s="73"/>
      <c r="BKV66" s="73"/>
      <c r="BKW66" s="73"/>
      <c r="BKX66" s="73"/>
      <c r="BKY66" s="73"/>
      <c r="BKZ66" s="73"/>
      <c r="BLA66" s="73"/>
      <c r="BLB66" s="73"/>
      <c r="BLC66" s="73"/>
      <c r="BLD66" s="73"/>
      <c r="BLE66" s="73"/>
      <c r="BLF66" s="73"/>
      <c r="BLG66" s="73"/>
      <c r="BLH66" s="73"/>
      <c r="BLI66" s="73"/>
      <c r="BLJ66" s="73"/>
      <c r="BLK66" s="73"/>
      <c r="BLL66" s="73"/>
      <c r="BLM66" s="73"/>
      <c r="BLN66" s="73"/>
      <c r="BLO66" s="73"/>
      <c r="BLP66" s="73"/>
      <c r="BLQ66" s="73"/>
      <c r="BLR66" s="73"/>
      <c r="BLS66" s="73"/>
      <c r="BLT66" s="73"/>
      <c r="BLU66" s="73"/>
      <c r="BLV66" s="73"/>
      <c r="BLW66" s="73"/>
      <c r="BLX66" s="73"/>
      <c r="BLY66" s="73"/>
      <c r="BLZ66" s="73"/>
      <c r="BMA66" s="73"/>
      <c r="BMB66" s="73"/>
      <c r="BMC66" s="73"/>
      <c r="BMD66" s="73"/>
      <c r="BME66" s="73"/>
      <c r="BMF66" s="73"/>
      <c r="BMG66" s="73"/>
      <c r="BMH66" s="73"/>
      <c r="BMI66" s="73"/>
      <c r="BMJ66" s="73"/>
      <c r="BMK66" s="73"/>
      <c r="BML66" s="73"/>
      <c r="BMM66" s="73"/>
      <c r="BMN66" s="73"/>
      <c r="BMO66" s="73"/>
      <c r="BMP66" s="73"/>
      <c r="BMQ66" s="73"/>
      <c r="BMR66" s="73"/>
      <c r="BMS66" s="73"/>
      <c r="BMT66" s="73"/>
      <c r="BMU66" s="73"/>
      <c r="BMV66" s="73"/>
      <c r="BMW66" s="73"/>
      <c r="BMX66" s="73"/>
      <c r="BMY66" s="73"/>
      <c r="BMZ66" s="73"/>
      <c r="BNA66" s="73"/>
      <c r="BNB66" s="73"/>
      <c r="BNC66" s="73"/>
      <c r="BND66" s="73"/>
      <c r="BNE66" s="73"/>
      <c r="BNF66" s="73"/>
      <c r="BNG66" s="73"/>
      <c r="BNH66" s="73"/>
      <c r="BNI66" s="73"/>
      <c r="BNJ66" s="73"/>
      <c r="BNK66" s="73"/>
      <c r="BNL66" s="73"/>
      <c r="BNM66" s="73"/>
      <c r="BNN66" s="73"/>
      <c r="BNO66" s="73"/>
      <c r="BNP66" s="73"/>
      <c r="BNQ66" s="73"/>
      <c r="BNR66" s="73"/>
      <c r="BNS66" s="73"/>
      <c r="BNT66" s="73"/>
      <c r="BNU66" s="73"/>
      <c r="BNV66" s="73"/>
      <c r="BNW66" s="73"/>
      <c r="BNX66" s="73"/>
      <c r="BNY66" s="73"/>
      <c r="BNZ66" s="73"/>
      <c r="BOA66" s="73"/>
      <c r="BOB66" s="73"/>
      <c r="BOC66" s="73"/>
      <c r="BOD66" s="73"/>
      <c r="BOE66" s="73"/>
      <c r="BOF66" s="73"/>
      <c r="BOG66" s="73"/>
      <c r="BOH66" s="73"/>
      <c r="BOI66" s="73"/>
      <c r="BOJ66" s="73"/>
      <c r="BOK66" s="73"/>
      <c r="BOL66" s="73"/>
      <c r="BOM66" s="73"/>
      <c r="BON66" s="73"/>
      <c r="BOO66" s="73"/>
      <c r="BOP66" s="73"/>
      <c r="BOQ66" s="73"/>
      <c r="BOR66" s="73"/>
      <c r="BOS66" s="73"/>
      <c r="BOT66" s="73"/>
      <c r="BOU66" s="73"/>
      <c r="BOV66" s="73"/>
      <c r="BOW66" s="73"/>
      <c r="BOX66" s="73"/>
      <c r="BOY66" s="73"/>
      <c r="BOZ66" s="73"/>
      <c r="BPA66" s="73"/>
      <c r="BPB66" s="73"/>
      <c r="BPC66" s="73"/>
      <c r="BPD66" s="73"/>
      <c r="BPE66" s="73"/>
      <c r="BPF66" s="73"/>
      <c r="BPG66" s="73"/>
      <c r="BPH66" s="73"/>
      <c r="BPI66" s="73"/>
      <c r="BPJ66" s="73"/>
      <c r="BPK66" s="73"/>
      <c r="BPL66" s="73"/>
      <c r="BPM66" s="73"/>
      <c r="BPN66" s="73"/>
      <c r="BPO66" s="73"/>
      <c r="BPP66" s="73"/>
      <c r="BPQ66" s="73"/>
      <c r="BPR66" s="73"/>
      <c r="BPS66" s="73"/>
      <c r="BPT66" s="73"/>
      <c r="BPU66" s="73"/>
      <c r="BPV66" s="73"/>
      <c r="BPW66" s="73"/>
      <c r="BPX66" s="73"/>
      <c r="BPY66" s="73"/>
      <c r="BPZ66" s="73"/>
      <c r="BQA66" s="73"/>
      <c r="BQB66" s="73"/>
      <c r="BQC66" s="73"/>
      <c r="BQD66" s="73"/>
      <c r="BQE66" s="73"/>
      <c r="BQF66" s="73"/>
      <c r="BQG66" s="73"/>
      <c r="BQH66" s="73"/>
      <c r="BQI66" s="73"/>
      <c r="BQJ66" s="73"/>
      <c r="BQK66" s="73"/>
      <c r="BQL66" s="73"/>
      <c r="BQM66" s="73"/>
      <c r="BQN66" s="73"/>
      <c r="BQO66" s="73"/>
      <c r="BQP66" s="73"/>
      <c r="BQQ66" s="73"/>
      <c r="BQR66" s="73"/>
      <c r="BQS66" s="73"/>
      <c r="BQT66" s="73"/>
      <c r="BQU66" s="73"/>
      <c r="BQV66" s="73"/>
      <c r="BQW66" s="73"/>
      <c r="BQX66" s="73"/>
      <c r="BQY66" s="73"/>
      <c r="BQZ66" s="73"/>
      <c r="BRA66" s="73"/>
      <c r="BRB66" s="73"/>
      <c r="BRC66" s="73"/>
      <c r="BRD66" s="73"/>
      <c r="BRE66" s="73"/>
      <c r="BRF66" s="73"/>
      <c r="BRG66" s="73"/>
      <c r="BRH66" s="73"/>
      <c r="BRI66" s="73"/>
      <c r="BRJ66" s="73"/>
      <c r="BRK66" s="73"/>
      <c r="BRL66" s="73"/>
      <c r="BRM66" s="73"/>
      <c r="BRN66" s="73"/>
      <c r="BRO66" s="73"/>
      <c r="BRP66" s="73"/>
      <c r="BRQ66" s="73"/>
      <c r="BRR66" s="73"/>
      <c r="BRS66" s="73"/>
      <c r="BRT66" s="73"/>
      <c r="BRU66" s="73"/>
      <c r="BRV66" s="73"/>
      <c r="BRW66" s="73"/>
      <c r="BRX66" s="73"/>
      <c r="BRY66" s="73"/>
      <c r="BRZ66" s="73"/>
      <c r="BSA66" s="73"/>
      <c r="BSB66" s="73"/>
      <c r="BSC66" s="73"/>
      <c r="BSD66" s="73"/>
      <c r="BSE66" s="73"/>
      <c r="BSF66" s="73"/>
      <c r="BSG66" s="73"/>
      <c r="BSH66" s="73"/>
      <c r="BSI66" s="73"/>
      <c r="BSJ66" s="73"/>
      <c r="BSK66" s="73"/>
      <c r="BSL66" s="73"/>
      <c r="BSM66" s="73"/>
      <c r="BSN66" s="73"/>
      <c r="BSO66" s="73"/>
      <c r="BSP66" s="73"/>
      <c r="BSQ66" s="73"/>
      <c r="BSR66" s="73"/>
      <c r="BSS66" s="73"/>
      <c r="BST66" s="73"/>
      <c r="BSU66" s="73"/>
      <c r="BSV66" s="73"/>
      <c r="BSW66" s="73"/>
      <c r="BSX66" s="73"/>
      <c r="BSY66" s="73"/>
      <c r="BSZ66" s="73"/>
      <c r="BTA66" s="73"/>
      <c r="BTB66" s="73"/>
      <c r="BTC66" s="73"/>
      <c r="BTD66" s="73"/>
      <c r="BTE66" s="73"/>
      <c r="BTF66" s="73"/>
      <c r="BTG66" s="73"/>
      <c r="BTH66" s="73"/>
      <c r="BTI66" s="73"/>
      <c r="BTJ66" s="73"/>
      <c r="BTK66" s="73"/>
      <c r="BTL66" s="73"/>
      <c r="BTM66" s="73"/>
      <c r="BTN66" s="73"/>
      <c r="BTO66" s="73"/>
      <c r="BTP66" s="73"/>
      <c r="BTQ66" s="73"/>
      <c r="BTR66" s="73"/>
      <c r="BTS66" s="73"/>
      <c r="BTT66" s="73"/>
      <c r="BTU66" s="73"/>
      <c r="BTV66" s="73"/>
      <c r="BTW66" s="73"/>
      <c r="BTX66" s="73"/>
      <c r="BTY66" s="73"/>
      <c r="BTZ66" s="73"/>
      <c r="BUA66" s="73"/>
      <c r="BUB66" s="73"/>
      <c r="BUC66" s="73"/>
      <c r="BUD66" s="73"/>
      <c r="BUE66" s="73"/>
      <c r="BUF66" s="73"/>
      <c r="BUG66" s="73"/>
      <c r="BUH66" s="73"/>
      <c r="BUI66" s="73"/>
      <c r="BUJ66" s="73"/>
      <c r="BUK66" s="73"/>
      <c r="BUL66" s="73"/>
      <c r="BUM66" s="73"/>
      <c r="BUN66" s="73"/>
      <c r="BUO66" s="73"/>
      <c r="BUP66" s="73"/>
      <c r="BUQ66" s="73"/>
      <c r="BUR66" s="73"/>
      <c r="BUS66" s="73"/>
      <c r="BUT66" s="73"/>
      <c r="BUU66" s="73"/>
      <c r="BUV66" s="73"/>
      <c r="BUW66" s="73"/>
      <c r="BUX66" s="73"/>
      <c r="BUY66" s="73"/>
      <c r="BUZ66" s="73"/>
      <c r="BVA66" s="73"/>
      <c r="BVB66" s="73"/>
      <c r="BVC66" s="73"/>
      <c r="BVD66" s="73"/>
      <c r="BVE66" s="73"/>
      <c r="BVF66" s="73"/>
      <c r="BVG66" s="73"/>
      <c r="BVH66" s="73"/>
      <c r="BVI66" s="73"/>
      <c r="BVJ66" s="73"/>
      <c r="BVK66" s="73"/>
      <c r="BVL66" s="73"/>
      <c r="BVM66" s="73"/>
      <c r="BVN66" s="73"/>
      <c r="BVO66" s="73"/>
      <c r="BVP66" s="73"/>
      <c r="BVQ66" s="73"/>
      <c r="BVR66" s="73"/>
      <c r="BVS66" s="73"/>
      <c r="BVT66" s="73"/>
      <c r="BVU66" s="73"/>
      <c r="BVV66" s="73"/>
      <c r="BVW66" s="73"/>
      <c r="BVX66" s="73"/>
      <c r="BVY66" s="73"/>
      <c r="BVZ66" s="73"/>
      <c r="BWA66" s="73"/>
      <c r="BWB66" s="73"/>
      <c r="BWC66" s="73"/>
      <c r="BWD66" s="73"/>
      <c r="BWE66" s="73"/>
      <c r="BWF66" s="73"/>
      <c r="BWG66" s="73"/>
      <c r="BWH66" s="73"/>
      <c r="BWI66" s="73"/>
      <c r="BWJ66" s="73"/>
      <c r="BWK66" s="73"/>
      <c r="BWL66" s="73"/>
      <c r="BWM66" s="73"/>
      <c r="BWN66" s="73"/>
      <c r="BWO66" s="73"/>
      <c r="BWP66" s="73"/>
      <c r="BWQ66" s="73"/>
      <c r="BWR66" s="73"/>
      <c r="BWS66" s="73"/>
      <c r="BWT66" s="73"/>
      <c r="BWU66" s="73"/>
      <c r="BWV66" s="73"/>
      <c r="BWW66" s="73"/>
      <c r="BWX66" s="73"/>
      <c r="BWY66" s="73"/>
      <c r="BWZ66" s="73"/>
      <c r="BXA66" s="73"/>
      <c r="BXB66" s="73"/>
      <c r="BXC66" s="73"/>
      <c r="BXD66" s="73"/>
      <c r="BXE66" s="73"/>
      <c r="BXF66" s="73"/>
      <c r="BXG66" s="73"/>
      <c r="BXH66" s="73"/>
      <c r="BXI66" s="73"/>
      <c r="BXJ66" s="73"/>
      <c r="BXK66" s="73"/>
      <c r="BXL66" s="73"/>
      <c r="BXM66" s="73"/>
      <c r="BXN66" s="73"/>
      <c r="BXO66" s="73"/>
      <c r="BXP66" s="73"/>
      <c r="BXQ66" s="73"/>
      <c r="BXR66" s="73"/>
      <c r="BXS66" s="73"/>
      <c r="BXT66" s="73"/>
      <c r="BXU66" s="73"/>
      <c r="BXV66" s="73"/>
      <c r="BXW66" s="73"/>
      <c r="BXX66" s="73"/>
      <c r="BXY66" s="73"/>
      <c r="BXZ66" s="73"/>
      <c r="BYA66" s="73"/>
      <c r="BYB66" s="73"/>
      <c r="BYC66" s="73"/>
      <c r="BYD66" s="73"/>
      <c r="BYE66" s="73"/>
      <c r="BYF66" s="73"/>
      <c r="BYG66" s="73"/>
      <c r="BYH66" s="73"/>
      <c r="BYI66" s="73"/>
      <c r="BYJ66" s="73"/>
      <c r="BYK66" s="73"/>
      <c r="BYL66" s="73"/>
      <c r="BYM66" s="73"/>
      <c r="BYN66" s="73"/>
      <c r="BYO66" s="73"/>
      <c r="BYP66" s="73"/>
      <c r="BYQ66" s="73"/>
      <c r="BYR66" s="73"/>
      <c r="BYS66" s="73"/>
      <c r="BYT66" s="73"/>
      <c r="BYU66" s="73"/>
      <c r="BYV66" s="73"/>
      <c r="BYW66" s="73"/>
      <c r="BYX66" s="73"/>
      <c r="BYY66" s="73"/>
      <c r="BYZ66" s="73"/>
      <c r="BZA66" s="73"/>
      <c r="BZB66" s="73"/>
      <c r="BZC66" s="73"/>
      <c r="BZD66" s="73"/>
      <c r="BZE66" s="73"/>
      <c r="BZF66" s="73"/>
      <c r="BZG66" s="73"/>
      <c r="BZH66" s="73"/>
      <c r="BZI66" s="73"/>
      <c r="BZJ66" s="73"/>
      <c r="BZK66" s="73"/>
      <c r="BZL66" s="73"/>
      <c r="BZM66" s="73"/>
      <c r="BZN66" s="73"/>
      <c r="BZO66" s="73"/>
      <c r="BZP66" s="73"/>
      <c r="BZQ66" s="73"/>
      <c r="BZR66" s="73"/>
      <c r="BZS66" s="73"/>
      <c r="BZT66" s="73"/>
      <c r="BZU66" s="73"/>
      <c r="BZV66" s="73"/>
      <c r="BZW66" s="73"/>
      <c r="BZX66" s="73"/>
      <c r="BZY66" s="73"/>
      <c r="BZZ66" s="73"/>
      <c r="CAA66" s="73"/>
      <c r="CAB66" s="73"/>
      <c r="CAC66" s="73"/>
      <c r="CAD66" s="73"/>
      <c r="CAE66" s="73"/>
      <c r="CAF66" s="73"/>
      <c r="CAG66" s="73"/>
      <c r="CAH66" s="73"/>
      <c r="CAI66" s="73"/>
      <c r="CAJ66" s="73"/>
      <c r="CAK66" s="73"/>
      <c r="CAL66" s="73"/>
      <c r="CAM66" s="73"/>
      <c r="CAN66" s="73"/>
      <c r="CAO66" s="73"/>
      <c r="CAP66" s="73"/>
      <c r="CAQ66" s="73"/>
      <c r="CAR66" s="73"/>
      <c r="CAS66" s="73"/>
      <c r="CAT66" s="73"/>
      <c r="CAU66" s="73"/>
      <c r="CAV66" s="73"/>
      <c r="CAW66" s="73"/>
      <c r="CAX66" s="73"/>
      <c r="CAY66" s="73"/>
      <c r="CAZ66" s="73"/>
      <c r="CBA66" s="73"/>
      <c r="CBB66" s="73"/>
      <c r="CBC66" s="73"/>
      <c r="CBD66" s="73"/>
      <c r="CBE66" s="73"/>
      <c r="CBF66" s="73"/>
      <c r="CBG66" s="73"/>
      <c r="CBH66" s="73"/>
      <c r="CBI66" s="73"/>
      <c r="CBJ66" s="73"/>
      <c r="CBK66" s="73"/>
      <c r="CBL66" s="73"/>
      <c r="CBM66" s="73"/>
      <c r="CBN66" s="73"/>
      <c r="CBO66" s="73"/>
      <c r="CBP66" s="73"/>
      <c r="CBQ66" s="73"/>
      <c r="CBR66" s="73"/>
      <c r="CBS66" s="73"/>
      <c r="CBT66" s="73"/>
      <c r="CBU66" s="73"/>
      <c r="CBV66" s="73"/>
      <c r="CBW66" s="73"/>
      <c r="CBX66" s="73"/>
      <c r="CBY66" s="73"/>
      <c r="CBZ66" s="73"/>
      <c r="CCA66" s="73"/>
      <c r="CCB66" s="73"/>
      <c r="CCC66" s="73"/>
      <c r="CCD66" s="73"/>
      <c r="CCE66" s="73"/>
      <c r="CCF66" s="73"/>
      <c r="CCG66" s="73"/>
      <c r="CCH66" s="73"/>
      <c r="CCI66" s="73"/>
      <c r="CCJ66" s="73"/>
      <c r="CCK66" s="73"/>
      <c r="CCL66" s="73"/>
      <c r="CCM66" s="73"/>
      <c r="CCN66" s="73"/>
      <c r="CCO66" s="73"/>
      <c r="CCP66" s="73"/>
      <c r="CCQ66" s="73"/>
      <c r="CCR66" s="73"/>
      <c r="CCS66" s="73"/>
      <c r="CCT66" s="73"/>
      <c r="CCU66" s="73"/>
      <c r="CCV66" s="73"/>
      <c r="CCW66" s="73"/>
      <c r="CCX66" s="73"/>
      <c r="CCY66" s="73"/>
      <c r="CCZ66" s="73"/>
      <c r="CDA66" s="73"/>
      <c r="CDB66" s="73"/>
      <c r="CDC66" s="73"/>
      <c r="CDD66" s="73"/>
      <c r="CDE66" s="73"/>
      <c r="CDF66" s="73"/>
      <c r="CDG66" s="73"/>
      <c r="CDH66" s="73"/>
      <c r="CDI66" s="73"/>
      <c r="CDJ66" s="73"/>
      <c r="CDK66" s="73"/>
      <c r="CDL66" s="73"/>
      <c r="CDM66" s="73"/>
      <c r="CDN66" s="73"/>
      <c r="CDO66" s="73"/>
      <c r="CDP66" s="73"/>
      <c r="CDQ66" s="73"/>
      <c r="CDR66" s="73"/>
      <c r="CDS66" s="73"/>
      <c r="CDT66" s="73"/>
      <c r="CDU66" s="73"/>
      <c r="CDV66" s="73"/>
      <c r="CDW66" s="73"/>
      <c r="CDX66" s="73"/>
      <c r="CDY66" s="73"/>
      <c r="CDZ66" s="73"/>
      <c r="CEA66" s="73"/>
      <c r="CEB66" s="73"/>
      <c r="CEC66" s="73"/>
      <c r="CED66" s="73"/>
      <c r="CEE66" s="73"/>
      <c r="CEF66" s="73"/>
      <c r="CEG66" s="73"/>
      <c r="CEH66" s="73"/>
      <c r="CEI66" s="73"/>
      <c r="CEJ66" s="73"/>
      <c r="CEK66" s="73"/>
      <c r="CEL66" s="73"/>
      <c r="CEM66" s="73"/>
      <c r="CEN66" s="73"/>
      <c r="CEO66" s="73"/>
      <c r="CEP66" s="73"/>
      <c r="CEQ66" s="73"/>
      <c r="CER66" s="73"/>
      <c r="CES66" s="73"/>
      <c r="CET66" s="73"/>
      <c r="CEU66" s="73"/>
      <c r="CEV66" s="73"/>
      <c r="CEW66" s="73"/>
      <c r="CEX66" s="73"/>
      <c r="CEY66" s="73"/>
      <c r="CEZ66" s="73"/>
      <c r="CFA66" s="73"/>
      <c r="CFB66" s="73"/>
      <c r="CFC66" s="73"/>
      <c r="CFD66" s="73"/>
      <c r="CFE66" s="73"/>
      <c r="CFF66" s="73"/>
      <c r="CFG66" s="73"/>
      <c r="CFH66" s="73"/>
      <c r="CFI66" s="73"/>
      <c r="CFJ66" s="73"/>
      <c r="CFK66" s="73"/>
      <c r="CFL66" s="73"/>
      <c r="CFM66" s="73"/>
      <c r="CFN66" s="73"/>
      <c r="CFO66" s="73"/>
      <c r="CFP66" s="73"/>
      <c r="CFQ66" s="73"/>
      <c r="CFR66" s="73"/>
      <c r="CFS66" s="73"/>
      <c r="CFT66" s="73"/>
      <c r="CFU66" s="73"/>
      <c r="CFV66" s="73"/>
      <c r="CFW66" s="73"/>
      <c r="CFX66" s="73"/>
      <c r="CFY66" s="73"/>
      <c r="CFZ66" s="73"/>
      <c r="CGA66" s="73"/>
      <c r="CGB66" s="73"/>
      <c r="CGC66" s="73"/>
      <c r="CGD66" s="73"/>
      <c r="CGE66" s="73"/>
      <c r="CGF66" s="73"/>
      <c r="CGG66" s="73"/>
      <c r="CGH66" s="73"/>
      <c r="CGI66" s="73"/>
      <c r="CGJ66" s="73"/>
      <c r="CGK66" s="73"/>
      <c r="CGL66" s="73"/>
      <c r="CGM66" s="73"/>
      <c r="CGN66" s="73"/>
      <c r="CGO66" s="73"/>
      <c r="CGP66" s="73"/>
      <c r="CGQ66" s="73"/>
      <c r="CGR66" s="73"/>
      <c r="CGS66" s="73"/>
      <c r="CGT66" s="73"/>
      <c r="CGU66" s="73"/>
      <c r="CGV66" s="73"/>
      <c r="CGW66" s="73"/>
      <c r="CGX66" s="73"/>
      <c r="CGY66" s="73"/>
      <c r="CGZ66" s="73"/>
      <c r="CHA66" s="73"/>
      <c r="CHB66" s="73"/>
      <c r="CHC66" s="73"/>
      <c r="CHD66" s="73"/>
      <c r="CHE66" s="73"/>
      <c r="CHF66" s="73"/>
      <c r="CHG66" s="73"/>
      <c r="CHH66" s="73"/>
      <c r="CHI66" s="73"/>
      <c r="CHJ66" s="73"/>
      <c r="CHK66" s="73"/>
      <c r="CHL66" s="73"/>
      <c r="CHM66" s="73"/>
      <c r="CHN66" s="73"/>
      <c r="CHO66" s="73"/>
      <c r="CHP66" s="73"/>
      <c r="CHQ66" s="73"/>
      <c r="CHR66" s="73"/>
      <c r="CHS66" s="73"/>
      <c r="CHT66" s="73"/>
      <c r="CHU66" s="73"/>
      <c r="CHV66" s="73"/>
      <c r="CHW66" s="73"/>
      <c r="CHX66" s="73"/>
      <c r="CHY66" s="73"/>
      <c r="CHZ66" s="73"/>
      <c r="CIA66" s="73"/>
      <c r="CIB66" s="73"/>
      <c r="CIC66" s="73"/>
      <c r="CID66" s="73"/>
      <c r="CIE66" s="73"/>
      <c r="CIF66" s="73"/>
      <c r="CIG66" s="73"/>
      <c r="CIH66" s="73"/>
      <c r="CII66" s="73"/>
      <c r="CIJ66" s="73"/>
      <c r="CIK66" s="73"/>
      <c r="CIL66" s="73"/>
      <c r="CIM66" s="73"/>
      <c r="CIN66" s="73"/>
      <c r="CIO66" s="73"/>
      <c r="CIP66" s="73"/>
      <c r="CIQ66" s="73"/>
      <c r="CIR66" s="73"/>
      <c r="CIS66" s="73"/>
      <c r="CIT66" s="73"/>
      <c r="CIU66" s="73"/>
      <c r="CIV66" s="73"/>
      <c r="CIW66" s="73"/>
      <c r="CIX66" s="73"/>
      <c r="CIY66" s="73"/>
      <c r="CIZ66" s="73"/>
      <c r="CJA66" s="73"/>
      <c r="CJB66" s="73"/>
      <c r="CJC66" s="73"/>
      <c r="CJD66" s="73"/>
      <c r="CJE66" s="73"/>
      <c r="CJF66" s="73"/>
      <c r="CJG66" s="73"/>
      <c r="CJH66" s="73"/>
      <c r="CJI66" s="73"/>
      <c r="CJJ66" s="73"/>
      <c r="CJK66" s="73"/>
      <c r="CJL66" s="73"/>
      <c r="CJM66" s="73"/>
      <c r="CJN66" s="73"/>
      <c r="CJO66" s="73"/>
      <c r="CJP66" s="73"/>
      <c r="CJQ66" s="73"/>
      <c r="CJR66" s="73"/>
      <c r="CJS66" s="73"/>
      <c r="CJT66" s="73"/>
      <c r="CJU66" s="73"/>
      <c r="CJV66" s="73"/>
      <c r="CJW66" s="73"/>
      <c r="CJX66" s="73"/>
      <c r="CJY66" s="73"/>
      <c r="CJZ66" s="73"/>
      <c r="CKA66" s="73"/>
      <c r="CKB66" s="73"/>
      <c r="CKC66" s="73"/>
      <c r="CKD66" s="73"/>
      <c r="CKE66" s="73"/>
      <c r="CKF66" s="73"/>
      <c r="CKG66" s="73"/>
      <c r="CKH66" s="73"/>
      <c r="CKI66" s="73"/>
      <c r="CKJ66" s="73"/>
      <c r="CKK66" s="73"/>
      <c r="CKL66" s="73"/>
      <c r="CKM66" s="73"/>
      <c r="CKN66" s="73"/>
      <c r="CKO66" s="73"/>
      <c r="CKP66" s="73"/>
      <c r="CKQ66" s="73"/>
      <c r="CKR66" s="73"/>
      <c r="CKS66" s="73"/>
      <c r="CKT66" s="73"/>
      <c r="CKU66" s="73"/>
      <c r="CKV66" s="73"/>
      <c r="CKW66" s="73"/>
      <c r="CKX66" s="73"/>
      <c r="CKY66" s="73"/>
      <c r="CKZ66" s="73"/>
      <c r="CLA66" s="73"/>
      <c r="CLB66" s="73"/>
      <c r="CLC66" s="73"/>
      <c r="CLD66" s="73"/>
      <c r="CLE66" s="73"/>
      <c r="CLF66" s="73"/>
      <c r="CLG66" s="73"/>
      <c r="CLH66" s="73"/>
      <c r="CLI66" s="73"/>
      <c r="CLJ66" s="73"/>
      <c r="CLK66" s="73"/>
      <c r="CLL66" s="73"/>
      <c r="CLM66" s="73"/>
      <c r="CLN66" s="73"/>
      <c r="CLO66" s="73"/>
      <c r="CLP66" s="73"/>
      <c r="CLQ66" s="73"/>
      <c r="CLR66" s="73"/>
      <c r="CLS66" s="73"/>
      <c r="CLT66" s="73"/>
      <c r="CLU66" s="73"/>
      <c r="CLV66" s="73"/>
      <c r="CLW66" s="73"/>
      <c r="CLX66" s="73"/>
      <c r="CLY66" s="73"/>
      <c r="CLZ66" s="73"/>
      <c r="CMA66" s="73"/>
      <c r="CMB66" s="73"/>
      <c r="CMC66" s="73"/>
      <c r="CMD66" s="73"/>
      <c r="CME66" s="73"/>
      <c r="CMF66" s="73"/>
      <c r="CMG66" s="73"/>
      <c r="CMH66" s="73"/>
      <c r="CMI66" s="73"/>
      <c r="CMJ66" s="73"/>
      <c r="CMK66" s="73"/>
      <c r="CML66" s="73"/>
      <c r="CMM66" s="73"/>
      <c r="CMN66" s="73"/>
      <c r="CMO66" s="73"/>
      <c r="CMP66" s="73"/>
      <c r="CMQ66" s="73"/>
      <c r="CMR66" s="73"/>
      <c r="CMS66" s="73"/>
      <c r="CMT66" s="73"/>
      <c r="CMU66" s="73"/>
      <c r="CMV66" s="73"/>
      <c r="CMW66" s="73"/>
      <c r="CMX66" s="73"/>
      <c r="CMY66" s="73"/>
      <c r="CMZ66" s="73"/>
      <c r="CNA66" s="73"/>
      <c r="CNB66" s="73"/>
      <c r="CNC66" s="73"/>
      <c r="CND66" s="73"/>
      <c r="CNE66" s="73"/>
      <c r="CNF66" s="73"/>
      <c r="CNG66" s="73"/>
      <c r="CNH66" s="73"/>
      <c r="CNI66" s="73"/>
      <c r="CNJ66" s="73"/>
      <c r="CNK66" s="73"/>
      <c r="CNL66" s="73"/>
      <c r="CNM66" s="73"/>
      <c r="CNN66" s="73"/>
      <c r="CNO66" s="73"/>
      <c r="CNP66" s="73"/>
      <c r="CNQ66" s="73"/>
      <c r="CNR66" s="73"/>
      <c r="CNS66" s="73"/>
      <c r="CNT66" s="73"/>
      <c r="CNU66" s="73"/>
      <c r="CNV66" s="73"/>
      <c r="CNW66" s="73"/>
      <c r="CNX66" s="73"/>
      <c r="CNY66" s="73"/>
      <c r="CNZ66" s="73"/>
      <c r="COA66" s="73"/>
      <c r="COB66" s="73"/>
      <c r="COC66" s="73"/>
      <c r="COD66" s="73"/>
      <c r="COE66" s="73"/>
      <c r="COF66" s="73"/>
      <c r="COG66" s="73"/>
      <c r="COH66" s="73"/>
      <c r="COI66" s="73"/>
      <c r="COJ66" s="73"/>
      <c r="COK66" s="73"/>
      <c r="COL66" s="73"/>
      <c r="COM66" s="73"/>
      <c r="CON66" s="73"/>
      <c r="COO66" s="73"/>
      <c r="COP66" s="73"/>
      <c r="COQ66" s="73"/>
      <c r="COR66" s="73"/>
      <c r="COS66" s="73"/>
      <c r="COT66" s="73"/>
      <c r="COU66" s="73"/>
      <c r="COV66" s="73"/>
      <c r="COW66" s="73"/>
      <c r="COX66" s="73"/>
      <c r="COY66" s="73"/>
      <c r="COZ66" s="73"/>
      <c r="CPA66" s="73"/>
      <c r="CPB66" s="73"/>
      <c r="CPC66" s="73"/>
      <c r="CPD66" s="73"/>
      <c r="CPE66" s="73"/>
      <c r="CPF66" s="73"/>
      <c r="CPG66" s="73"/>
      <c r="CPH66" s="73"/>
      <c r="CPI66" s="73"/>
      <c r="CPJ66" s="73"/>
      <c r="CPK66" s="73"/>
      <c r="CPL66" s="73"/>
      <c r="CPM66" s="73"/>
      <c r="CPN66" s="73"/>
      <c r="CPO66" s="73"/>
      <c r="CPP66" s="73"/>
      <c r="CPQ66" s="73"/>
      <c r="CPR66" s="73"/>
      <c r="CPS66" s="73"/>
      <c r="CPT66" s="73"/>
      <c r="CPU66" s="73"/>
      <c r="CPV66" s="73"/>
      <c r="CPW66" s="73"/>
      <c r="CPX66" s="73"/>
      <c r="CPY66" s="73"/>
      <c r="CPZ66" s="73"/>
      <c r="CQA66" s="73"/>
      <c r="CQB66" s="73"/>
      <c r="CQC66" s="73"/>
      <c r="CQD66" s="73"/>
      <c r="CQE66" s="73"/>
      <c r="CQF66" s="73"/>
      <c r="CQG66" s="73"/>
      <c r="CQH66" s="73"/>
      <c r="CQI66" s="73"/>
      <c r="CQJ66" s="73"/>
      <c r="CQK66" s="73"/>
      <c r="CQL66" s="73"/>
      <c r="CQM66" s="73"/>
      <c r="CQN66" s="73"/>
      <c r="CQO66" s="73"/>
      <c r="CQP66" s="73"/>
      <c r="CQQ66" s="73"/>
      <c r="CQR66" s="73"/>
      <c r="CQS66" s="73"/>
      <c r="CQT66" s="73"/>
      <c r="CQU66" s="73"/>
      <c r="CQV66" s="73"/>
      <c r="CQW66" s="73"/>
      <c r="CQX66" s="73"/>
      <c r="CQY66" s="73"/>
      <c r="CQZ66" s="73"/>
      <c r="CRA66" s="73"/>
      <c r="CRB66" s="73"/>
      <c r="CRC66" s="73"/>
      <c r="CRD66" s="73"/>
      <c r="CRE66" s="73"/>
      <c r="CRF66" s="73"/>
      <c r="CRG66" s="73"/>
      <c r="CRH66" s="73"/>
      <c r="CRI66" s="73"/>
      <c r="CRJ66" s="73"/>
      <c r="CRK66" s="73"/>
      <c r="CRL66" s="73"/>
      <c r="CRM66" s="73"/>
      <c r="CRN66" s="73"/>
      <c r="CRO66" s="73"/>
      <c r="CRP66" s="73"/>
      <c r="CRQ66" s="73"/>
      <c r="CRR66" s="73"/>
      <c r="CRS66" s="73"/>
      <c r="CRT66" s="73"/>
      <c r="CRU66" s="73"/>
      <c r="CRV66" s="73"/>
      <c r="CRW66" s="73"/>
      <c r="CRX66" s="73"/>
      <c r="CRY66" s="73"/>
      <c r="CRZ66" s="73"/>
      <c r="CSA66" s="73"/>
      <c r="CSB66" s="73"/>
      <c r="CSC66" s="73"/>
      <c r="CSD66" s="73"/>
      <c r="CSE66" s="73"/>
      <c r="CSF66" s="73"/>
      <c r="CSG66" s="73"/>
      <c r="CSH66" s="73"/>
      <c r="CSI66" s="73"/>
      <c r="CSJ66" s="73"/>
      <c r="CSK66" s="73"/>
      <c r="CSL66" s="73"/>
      <c r="CSM66" s="73"/>
      <c r="CSN66" s="73"/>
      <c r="CSO66" s="73"/>
      <c r="CSP66" s="73"/>
      <c r="CSQ66" s="73"/>
      <c r="CSR66" s="73"/>
      <c r="CSS66" s="73"/>
      <c r="CST66" s="73"/>
      <c r="CSU66" s="73"/>
      <c r="CSV66" s="73"/>
      <c r="CSW66" s="73"/>
      <c r="CSX66" s="73"/>
      <c r="CSY66" s="73"/>
      <c r="CSZ66" s="73"/>
      <c r="CTA66" s="73"/>
      <c r="CTB66" s="73"/>
      <c r="CTC66" s="73"/>
      <c r="CTD66" s="73"/>
      <c r="CTE66" s="73"/>
      <c r="CTF66" s="73"/>
      <c r="CTG66" s="73"/>
      <c r="CTH66" s="73"/>
      <c r="CTI66" s="73"/>
      <c r="CTJ66" s="73"/>
      <c r="CTK66" s="73"/>
      <c r="CTL66" s="73"/>
      <c r="CTM66" s="73"/>
      <c r="CTN66" s="73"/>
      <c r="CTO66" s="73"/>
      <c r="CTP66" s="73"/>
      <c r="CTQ66" s="73"/>
      <c r="CTR66" s="73"/>
      <c r="CTS66" s="73"/>
      <c r="CTT66" s="73"/>
      <c r="CTU66" s="73"/>
      <c r="CTV66" s="73"/>
      <c r="CTW66" s="73"/>
      <c r="CTX66" s="73"/>
      <c r="CTY66" s="73"/>
      <c r="CTZ66" s="73"/>
      <c r="CUA66" s="73"/>
      <c r="CUB66" s="73"/>
      <c r="CUC66" s="73"/>
      <c r="CUD66" s="73"/>
      <c r="CUE66" s="73"/>
      <c r="CUF66" s="73"/>
      <c r="CUG66" s="73"/>
      <c r="CUH66" s="73"/>
      <c r="CUI66" s="73"/>
      <c r="CUJ66" s="73"/>
      <c r="CUK66" s="73"/>
      <c r="CUL66" s="73"/>
      <c r="CUM66" s="73"/>
      <c r="CUN66" s="73"/>
      <c r="CUO66" s="73"/>
      <c r="CUP66" s="73"/>
      <c r="CUQ66" s="73"/>
      <c r="CUR66" s="73"/>
      <c r="CUS66" s="73"/>
      <c r="CUT66" s="73"/>
      <c r="CUU66" s="73"/>
      <c r="CUV66" s="73"/>
      <c r="CUW66" s="73"/>
      <c r="CUX66" s="73"/>
      <c r="CUY66" s="73"/>
      <c r="CUZ66" s="73"/>
      <c r="CVA66" s="73"/>
      <c r="CVB66" s="73"/>
      <c r="CVC66" s="73"/>
      <c r="CVD66" s="73"/>
      <c r="CVE66" s="73"/>
      <c r="CVF66" s="73"/>
      <c r="CVG66" s="73"/>
      <c r="CVH66" s="73"/>
      <c r="CVI66" s="73"/>
      <c r="CVJ66" s="73"/>
      <c r="CVK66" s="73"/>
      <c r="CVL66" s="73"/>
      <c r="CVM66" s="73"/>
      <c r="CVN66" s="73"/>
      <c r="CVO66" s="73"/>
      <c r="CVP66" s="73"/>
      <c r="CVQ66" s="73"/>
      <c r="CVR66" s="73"/>
      <c r="CVS66" s="73"/>
      <c r="CVT66" s="73"/>
      <c r="CVU66" s="73"/>
      <c r="CVV66" s="73"/>
      <c r="CVW66" s="73"/>
      <c r="CVX66" s="73"/>
      <c r="CVY66" s="73"/>
      <c r="CVZ66" s="73"/>
      <c r="CWA66" s="73"/>
      <c r="CWB66" s="73"/>
      <c r="CWC66" s="73"/>
      <c r="CWD66" s="73"/>
      <c r="CWE66" s="73"/>
      <c r="CWF66" s="73"/>
      <c r="CWG66" s="73"/>
      <c r="CWH66" s="73"/>
      <c r="CWI66" s="73"/>
      <c r="CWJ66" s="73"/>
      <c r="CWK66" s="73"/>
      <c r="CWL66" s="73"/>
      <c r="CWM66" s="73"/>
      <c r="CWN66" s="73"/>
      <c r="CWO66" s="73"/>
      <c r="CWP66" s="73"/>
      <c r="CWQ66" s="73"/>
      <c r="CWR66" s="73"/>
      <c r="CWS66" s="73"/>
      <c r="CWT66" s="73"/>
      <c r="CWU66" s="73"/>
      <c r="CWV66" s="73"/>
      <c r="CWW66" s="73"/>
      <c r="CWX66" s="73"/>
      <c r="CWY66" s="73"/>
      <c r="CWZ66" s="73"/>
      <c r="CXA66" s="73"/>
      <c r="CXB66" s="73"/>
      <c r="CXC66" s="73"/>
      <c r="CXD66" s="73"/>
      <c r="CXE66" s="73"/>
      <c r="CXF66" s="73"/>
      <c r="CXG66" s="73"/>
      <c r="CXH66" s="73"/>
      <c r="CXI66" s="73"/>
      <c r="CXJ66" s="73"/>
      <c r="CXK66" s="73"/>
      <c r="CXL66" s="73"/>
      <c r="CXM66" s="73"/>
      <c r="CXN66" s="73"/>
      <c r="CXO66" s="73"/>
      <c r="CXP66" s="73"/>
      <c r="CXQ66" s="73"/>
      <c r="CXR66" s="73"/>
      <c r="CXS66" s="73"/>
      <c r="CXT66" s="73"/>
      <c r="CXU66" s="73"/>
      <c r="CXV66" s="73"/>
      <c r="CXW66" s="73"/>
      <c r="CXX66" s="73"/>
      <c r="CXY66" s="73"/>
      <c r="CXZ66" s="73"/>
      <c r="CYA66" s="73"/>
      <c r="CYB66" s="73"/>
      <c r="CYC66" s="73"/>
      <c r="CYD66" s="73"/>
      <c r="CYE66" s="73"/>
      <c r="CYF66" s="73"/>
      <c r="CYG66" s="73"/>
      <c r="CYH66" s="73"/>
      <c r="CYI66" s="73"/>
      <c r="CYJ66" s="73"/>
      <c r="CYK66" s="73"/>
      <c r="CYL66" s="73"/>
      <c r="CYM66" s="73"/>
      <c r="CYN66" s="73"/>
      <c r="CYO66" s="73"/>
      <c r="CYP66" s="73"/>
      <c r="CYQ66" s="73"/>
      <c r="CYR66" s="73"/>
      <c r="CYS66" s="73"/>
      <c r="CYT66" s="73"/>
      <c r="CYU66" s="73"/>
      <c r="CYV66" s="73"/>
      <c r="CYW66" s="73"/>
      <c r="CYX66" s="73"/>
      <c r="CYY66" s="73"/>
      <c r="CYZ66" s="73"/>
      <c r="CZA66" s="73"/>
      <c r="CZB66" s="73"/>
      <c r="CZC66" s="73"/>
      <c r="CZD66" s="73"/>
      <c r="CZE66" s="73"/>
      <c r="CZF66" s="73"/>
      <c r="CZG66" s="73"/>
      <c r="CZH66" s="73"/>
      <c r="CZI66" s="73"/>
      <c r="CZJ66" s="73"/>
      <c r="CZK66" s="73"/>
      <c r="CZL66" s="73"/>
      <c r="CZM66" s="73"/>
      <c r="CZN66" s="73"/>
      <c r="CZO66" s="73"/>
      <c r="CZP66" s="73"/>
      <c r="CZQ66" s="73"/>
      <c r="CZR66" s="73"/>
      <c r="CZS66" s="73"/>
      <c r="CZT66" s="73"/>
      <c r="CZU66" s="73"/>
      <c r="CZV66" s="73"/>
      <c r="CZW66" s="73"/>
      <c r="CZX66" s="73"/>
      <c r="CZY66" s="73"/>
      <c r="CZZ66" s="73"/>
      <c r="DAA66" s="73"/>
      <c r="DAB66" s="73"/>
      <c r="DAC66" s="73"/>
      <c r="DAD66" s="73"/>
      <c r="DAE66" s="73"/>
      <c r="DAF66" s="73"/>
      <c r="DAG66" s="73"/>
      <c r="DAH66" s="73"/>
      <c r="DAI66" s="73"/>
      <c r="DAJ66" s="73"/>
      <c r="DAK66" s="73"/>
      <c r="DAL66" s="73"/>
      <c r="DAM66" s="73"/>
      <c r="DAN66" s="73"/>
      <c r="DAO66" s="73"/>
      <c r="DAP66" s="73"/>
      <c r="DAQ66" s="73"/>
      <c r="DAR66" s="73"/>
      <c r="DAS66" s="73"/>
      <c r="DAT66" s="73"/>
      <c r="DAU66" s="73"/>
      <c r="DAV66" s="73"/>
      <c r="DAW66" s="73"/>
      <c r="DAX66" s="73"/>
      <c r="DAY66" s="73"/>
      <c r="DAZ66" s="73"/>
      <c r="DBA66" s="73"/>
      <c r="DBB66" s="73"/>
      <c r="DBC66" s="73"/>
      <c r="DBD66" s="73"/>
      <c r="DBE66" s="73"/>
      <c r="DBF66" s="73"/>
      <c r="DBG66" s="73"/>
      <c r="DBH66" s="73"/>
      <c r="DBI66" s="73"/>
      <c r="DBJ66" s="73"/>
      <c r="DBK66" s="73"/>
      <c r="DBL66" s="73"/>
      <c r="DBM66" s="73"/>
      <c r="DBN66" s="73"/>
      <c r="DBO66" s="73"/>
      <c r="DBP66" s="73"/>
      <c r="DBQ66" s="73"/>
      <c r="DBR66" s="73"/>
      <c r="DBS66" s="73"/>
      <c r="DBT66" s="73"/>
      <c r="DBU66" s="73"/>
      <c r="DBV66" s="73"/>
      <c r="DBW66" s="73"/>
      <c r="DBX66" s="73"/>
      <c r="DBY66" s="73"/>
      <c r="DBZ66" s="73"/>
      <c r="DCA66" s="73"/>
      <c r="DCB66" s="73"/>
      <c r="DCC66" s="73"/>
      <c r="DCD66" s="73"/>
      <c r="DCE66" s="73"/>
      <c r="DCF66" s="73"/>
      <c r="DCG66" s="73"/>
      <c r="DCH66" s="73"/>
      <c r="DCI66" s="73"/>
      <c r="DCJ66" s="73"/>
      <c r="DCK66" s="73"/>
      <c r="DCL66" s="73"/>
      <c r="DCM66" s="73"/>
      <c r="DCN66" s="73"/>
      <c r="DCO66" s="73"/>
      <c r="DCP66" s="73"/>
      <c r="DCQ66" s="73"/>
      <c r="DCR66" s="73"/>
      <c r="DCS66" s="73"/>
      <c r="DCT66" s="73"/>
      <c r="DCU66" s="73"/>
      <c r="DCV66" s="73"/>
      <c r="DCW66" s="73"/>
      <c r="DCX66" s="73"/>
      <c r="DCY66" s="73"/>
      <c r="DCZ66" s="73"/>
      <c r="DDA66" s="73"/>
      <c r="DDB66" s="73"/>
      <c r="DDC66" s="73"/>
      <c r="DDD66" s="73"/>
      <c r="DDE66" s="73"/>
      <c r="DDF66" s="73"/>
      <c r="DDG66" s="73"/>
      <c r="DDH66" s="73"/>
      <c r="DDI66" s="73"/>
      <c r="DDJ66" s="73"/>
      <c r="DDK66" s="73"/>
      <c r="DDL66" s="73"/>
      <c r="DDM66" s="73"/>
      <c r="DDN66" s="73"/>
      <c r="DDO66" s="73"/>
      <c r="DDP66" s="73"/>
      <c r="DDQ66" s="73"/>
      <c r="DDR66" s="73"/>
      <c r="DDS66" s="73"/>
      <c r="DDT66" s="73"/>
      <c r="DDU66" s="73"/>
      <c r="DDV66" s="73"/>
      <c r="DDW66" s="73"/>
      <c r="DDX66" s="73"/>
      <c r="DDY66" s="73"/>
      <c r="DDZ66" s="73"/>
      <c r="DEA66" s="73"/>
      <c r="DEB66" s="73"/>
      <c r="DEC66" s="73"/>
      <c r="DED66" s="73"/>
      <c r="DEE66" s="73"/>
      <c r="DEF66" s="73"/>
      <c r="DEG66" s="73"/>
      <c r="DEH66" s="73"/>
      <c r="DEI66" s="73"/>
      <c r="DEJ66" s="73"/>
      <c r="DEK66" s="73"/>
      <c r="DEL66" s="73"/>
      <c r="DEM66" s="73"/>
      <c r="DEN66" s="73"/>
      <c r="DEO66" s="73"/>
      <c r="DEP66" s="73"/>
      <c r="DEQ66" s="73"/>
      <c r="DER66" s="73"/>
      <c r="DES66" s="73"/>
      <c r="DET66" s="73"/>
      <c r="DEU66" s="73"/>
      <c r="DEV66" s="73"/>
      <c r="DEW66" s="73"/>
      <c r="DEX66" s="73"/>
      <c r="DEY66" s="73"/>
      <c r="DEZ66" s="73"/>
      <c r="DFA66" s="73"/>
      <c r="DFB66" s="73"/>
      <c r="DFC66" s="73"/>
      <c r="DFD66" s="73"/>
      <c r="DFE66" s="73"/>
      <c r="DFF66" s="73"/>
      <c r="DFG66" s="73"/>
      <c r="DFH66" s="73"/>
      <c r="DFI66" s="73"/>
      <c r="DFJ66" s="73"/>
      <c r="DFK66" s="73"/>
      <c r="DFL66" s="73"/>
      <c r="DFM66" s="73"/>
      <c r="DFN66" s="73"/>
      <c r="DFO66" s="73"/>
      <c r="DFP66" s="73"/>
      <c r="DFQ66" s="73"/>
      <c r="DFR66" s="73"/>
      <c r="DFS66" s="73"/>
      <c r="DFT66" s="73"/>
      <c r="DFU66" s="73"/>
      <c r="DFV66" s="73"/>
      <c r="DFW66" s="73"/>
      <c r="DFX66" s="73"/>
      <c r="DFY66" s="73"/>
      <c r="DFZ66" s="73"/>
      <c r="DGA66" s="73"/>
      <c r="DGB66" s="73"/>
      <c r="DGC66" s="73"/>
      <c r="DGD66" s="73"/>
      <c r="DGE66" s="73"/>
      <c r="DGF66" s="73"/>
      <c r="DGG66" s="73"/>
      <c r="DGH66" s="73"/>
      <c r="DGI66" s="73"/>
      <c r="DGJ66" s="73"/>
      <c r="DGK66" s="73"/>
      <c r="DGL66" s="73"/>
      <c r="DGM66" s="73"/>
      <c r="DGN66" s="73"/>
      <c r="DGO66" s="73"/>
      <c r="DGP66" s="73"/>
      <c r="DGQ66" s="73"/>
      <c r="DGR66" s="73"/>
      <c r="DGS66" s="73"/>
      <c r="DGT66" s="73"/>
      <c r="DGU66" s="73"/>
      <c r="DGV66" s="73"/>
      <c r="DGW66" s="73"/>
      <c r="DGX66" s="73"/>
      <c r="DGY66" s="73"/>
      <c r="DGZ66" s="73"/>
      <c r="DHA66" s="73"/>
      <c r="DHB66" s="73"/>
      <c r="DHC66" s="73"/>
      <c r="DHD66" s="73"/>
      <c r="DHE66" s="73"/>
      <c r="DHF66" s="73"/>
      <c r="DHG66" s="73"/>
      <c r="DHH66" s="73"/>
      <c r="DHI66" s="73"/>
      <c r="DHJ66" s="73"/>
      <c r="DHK66" s="73"/>
      <c r="DHL66" s="73"/>
      <c r="DHM66" s="73"/>
      <c r="DHN66" s="73"/>
      <c r="DHO66" s="73"/>
      <c r="DHP66" s="73"/>
      <c r="DHQ66" s="73"/>
      <c r="DHR66" s="73"/>
      <c r="DHS66" s="73"/>
      <c r="DHT66" s="73"/>
      <c r="DHU66" s="73"/>
      <c r="DHV66" s="73"/>
      <c r="DHW66" s="73"/>
      <c r="DHX66" s="73"/>
      <c r="DHY66" s="73"/>
      <c r="DHZ66" s="73"/>
      <c r="DIA66" s="73"/>
      <c r="DIB66" s="73"/>
      <c r="DIC66" s="73"/>
      <c r="DID66" s="73"/>
      <c r="DIE66" s="73"/>
      <c r="DIF66" s="73"/>
      <c r="DIG66" s="73"/>
      <c r="DIH66" s="73"/>
      <c r="DII66" s="73"/>
      <c r="DIJ66" s="73"/>
      <c r="DIK66" s="73"/>
      <c r="DIL66" s="73"/>
      <c r="DIM66" s="73"/>
      <c r="DIN66" s="73"/>
      <c r="DIO66" s="73"/>
      <c r="DIP66" s="73"/>
      <c r="DIQ66" s="73"/>
      <c r="DIR66" s="73"/>
      <c r="DIS66" s="73"/>
      <c r="DIT66" s="73"/>
      <c r="DIU66" s="73"/>
      <c r="DIV66" s="73"/>
      <c r="DIW66" s="73"/>
      <c r="DIX66" s="73"/>
      <c r="DIY66" s="73"/>
      <c r="DIZ66" s="73"/>
      <c r="DJA66" s="73"/>
      <c r="DJB66" s="73"/>
      <c r="DJC66" s="73"/>
      <c r="DJD66" s="73"/>
      <c r="DJE66" s="73"/>
      <c r="DJF66" s="73"/>
      <c r="DJG66" s="73"/>
      <c r="DJH66" s="73"/>
      <c r="DJI66" s="73"/>
      <c r="DJJ66" s="73"/>
      <c r="DJK66" s="73"/>
      <c r="DJL66" s="73"/>
      <c r="DJM66" s="73"/>
      <c r="DJN66" s="73"/>
      <c r="DJO66" s="73"/>
      <c r="DJP66" s="73"/>
      <c r="DJQ66" s="73"/>
      <c r="DJR66" s="73"/>
      <c r="DJS66" s="73"/>
      <c r="DJT66" s="73"/>
      <c r="DJU66" s="73"/>
      <c r="DJV66" s="73"/>
      <c r="DJW66" s="73"/>
      <c r="DJX66" s="73"/>
      <c r="DJY66" s="73"/>
      <c r="DJZ66" s="73"/>
      <c r="DKA66" s="73"/>
      <c r="DKB66" s="73"/>
      <c r="DKC66" s="73"/>
      <c r="DKD66" s="73"/>
      <c r="DKE66" s="73"/>
      <c r="DKF66" s="73"/>
      <c r="DKG66" s="73"/>
      <c r="DKH66" s="73"/>
      <c r="DKI66" s="73"/>
      <c r="DKJ66" s="73"/>
      <c r="DKK66" s="73"/>
      <c r="DKL66" s="73"/>
      <c r="DKM66" s="73"/>
      <c r="DKN66" s="73"/>
      <c r="DKO66" s="73"/>
      <c r="DKP66" s="73"/>
      <c r="DKQ66" s="73"/>
      <c r="DKR66" s="73"/>
      <c r="DKS66" s="73"/>
      <c r="DKT66" s="73"/>
      <c r="DKU66" s="73"/>
      <c r="DKV66" s="73"/>
      <c r="DKW66" s="73"/>
      <c r="DKX66" s="73"/>
      <c r="DKY66" s="73"/>
      <c r="DKZ66" s="73"/>
      <c r="DLA66" s="73"/>
      <c r="DLB66" s="73"/>
      <c r="DLC66" s="73"/>
      <c r="DLD66" s="73"/>
      <c r="DLE66" s="73"/>
      <c r="DLF66" s="73"/>
      <c r="DLG66" s="73"/>
      <c r="DLH66" s="73"/>
      <c r="DLI66" s="73"/>
      <c r="DLJ66" s="73"/>
      <c r="DLK66" s="73"/>
      <c r="DLL66" s="73"/>
      <c r="DLM66" s="73"/>
      <c r="DLN66" s="73"/>
      <c r="DLO66" s="73"/>
      <c r="DLP66" s="73"/>
      <c r="DLQ66" s="73"/>
      <c r="DLR66" s="73"/>
      <c r="DLS66" s="73"/>
      <c r="DLT66" s="73"/>
      <c r="DLU66" s="73"/>
      <c r="DLV66" s="73"/>
      <c r="DLW66" s="73"/>
      <c r="DLX66" s="73"/>
      <c r="DLY66" s="73"/>
      <c r="DLZ66" s="73"/>
      <c r="DMA66" s="73"/>
      <c r="DMB66" s="73"/>
      <c r="DMC66" s="73"/>
      <c r="DMD66" s="73"/>
      <c r="DME66" s="73"/>
      <c r="DMF66" s="73"/>
      <c r="DMG66" s="73"/>
      <c r="DMH66" s="73"/>
      <c r="DMI66" s="73"/>
      <c r="DMJ66" s="73"/>
      <c r="DMK66" s="73"/>
      <c r="DML66" s="73"/>
      <c r="DMM66" s="73"/>
      <c r="DMN66" s="73"/>
      <c r="DMO66" s="73"/>
      <c r="DMP66" s="73"/>
      <c r="DMQ66" s="73"/>
      <c r="DMR66" s="73"/>
      <c r="DMS66" s="73"/>
      <c r="DMT66" s="73"/>
      <c r="DMU66" s="73"/>
      <c r="DMV66" s="73"/>
      <c r="DMW66" s="73"/>
      <c r="DMX66" s="73"/>
      <c r="DMY66" s="73"/>
      <c r="DMZ66" s="73"/>
      <c r="DNA66" s="73"/>
      <c r="DNB66" s="73"/>
      <c r="DNC66" s="73"/>
      <c r="DND66" s="73"/>
      <c r="DNE66" s="73"/>
      <c r="DNF66" s="73"/>
      <c r="DNG66" s="73"/>
      <c r="DNH66" s="73"/>
      <c r="DNI66" s="73"/>
      <c r="DNJ66" s="73"/>
      <c r="DNK66" s="73"/>
      <c r="DNL66" s="73"/>
      <c r="DNM66" s="73"/>
      <c r="DNN66" s="73"/>
      <c r="DNO66" s="73"/>
      <c r="DNP66" s="73"/>
      <c r="DNQ66" s="73"/>
      <c r="DNR66" s="73"/>
      <c r="DNS66" s="73"/>
      <c r="DNT66" s="73"/>
      <c r="DNU66" s="73"/>
      <c r="DNV66" s="73"/>
      <c r="DNW66" s="73"/>
      <c r="DNX66" s="73"/>
      <c r="DNY66" s="73"/>
      <c r="DNZ66" s="73"/>
      <c r="DOA66" s="73"/>
      <c r="DOB66" s="73"/>
      <c r="DOC66" s="73"/>
      <c r="DOD66" s="73"/>
      <c r="DOE66" s="73"/>
      <c r="DOF66" s="73"/>
      <c r="DOG66" s="73"/>
      <c r="DOH66" s="73"/>
      <c r="DOI66" s="73"/>
      <c r="DOJ66" s="73"/>
      <c r="DOK66" s="73"/>
      <c r="DOL66" s="73"/>
      <c r="DOM66" s="73"/>
      <c r="DON66" s="73"/>
      <c r="DOO66" s="73"/>
      <c r="DOP66" s="73"/>
      <c r="DOQ66" s="73"/>
      <c r="DOR66" s="73"/>
      <c r="DOS66" s="73"/>
      <c r="DOT66" s="73"/>
      <c r="DOU66" s="73"/>
      <c r="DOV66" s="73"/>
      <c r="DOW66" s="73"/>
      <c r="DOX66" s="73"/>
      <c r="DOY66" s="73"/>
      <c r="DOZ66" s="73"/>
      <c r="DPA66" s="73"/>
      <c r="DPB66" s="73"/>
      <c r="DPC66" s="73"/>
      <c r="DPD66" s="73"/>
      <c r="DPE66" s="73"/>
      <c r="DPF66" s="73"/>
      <c r="DPG66" s="73"/>
      <c r="DPH66" s="73"/>
      <c r="DPI66" s="73"/>
      <c r="DPJ66" s="73"/>
      <c r="DPK66" s="73"/>
      <c r="DPL66" s="73"/>
      <c r="DPM66" s="73"/>
      <c r="DPN66" s="73"/>
      <c r="DPO66" s="73"/>
      <c r="DPP66" s="73"/>
      <c r="DPQ66" s="73"/>
      <c r="DPR66" s="73"/>
      <c r="DPS66" s="73"/>
      <c r="DPT66" s="73"/>
      <c r="DPU66" s="73"/>
      <c r="DPV66" s="73"/>
      <c r="DPW66" s="73"/>
      <c r="DPX66" s="73"/>
      <c r="DPY66" s="73"/>
      <c r="DPZ66" s="73"/>
      <c r="DQA66" s="73"/>
      <c r="DQB66" s="73"/>
      <c r="DQC66" s="73"/>
      <c r="DQD66" s="73"/>
      <c r="DQE66" s="73"/>
      <c r="DQF66" s="73"/>
      <c r="DQG66" s="73"/>
      <c r="DQH66" s="73"/>
      <c r="DQI66" s="73"/>
      <c r="DQJ66" s="73"/>
      <c r="DQK66" s="73"/>
      <c r="DQL66" s="73"/>
      <c r="DQM66" s="73"/>
      <c r="DQN66" s="73"/>
      <c r="DQO66" s="73"/>
      <c r="DQP66" s="73"/>
      <c r="DQQ66" s="73"/>
      <c r="DQR66" s="73"/>
      <c r="DQS66" s="73"/>
      <c r="DQT66" s="73"/>
      <c r="DQU66" s="73"/>
      <c r="DQV66" s="73"/>
      <c r="DQW66" s="73"/>
      <c r="DQX66" s="73"/>
      <c r="DQY66" s="73"/>
      <c r="DQZ66" s="73"/>
      <c r="DRA66" s="73"/>
      <c r="DRB66" s="73"/>
      <c r="DRC66" s="73"/>
      <c r="DRD66" s="73"/>
      <c r="DRE66" s="73"/>
      <c r="DRF66" s="73"/>
      <c r="DRG66" s="73"/>
      <c r="DRH66" s="73"/>
      <c r="DRI66" s="73"/>
      <c r="DRJ66" s="73"/>
      <c r="DRK66" s="73"/>
      <c r="DRL66" s="73"/>
      <c r="DRM66" s="73"/>
      <c r="DRN66" s="73"/>
      <c r="DRO66" s="73"/>
      <c r="DRP66" s="73"/>
      <c r="DRQ66" s="73"/>
      <c r="DRR66" s="73"/>
      <c r="DRS66" s="73"/>
      <c r="DRT66" s="73"/>
      <c r="DRU66" s="73"/>
      <c r="DRV66" s="73"/>
      <c r="DRW66" s="73"/>
      <c r="DRX66" s="73"/>
      <c r="DRY66" s="73"/>
      <c r="DRZ66" s="73"/>
      <c r="DSA66" s="73"/>
      <c r="DSB66" s="73"/>
      <c r="DSC66" s="73"/>
      <c r="DSD66" s="73"/>
      <c r="DSE66" s="73"/>
      <c r="DSF66" s="73"/>
      <c r="DSG66" s="73"/>
      <c r="DSH66" s="73"/>
      <c r="DSI66" s="73"/>
      <c r="DSJ66" s="73"/>
      <c r="DSK66" s="73"/>
      <c r="DSL66" s="73"/>
      <c r="DSM66" s="73"/>
      <c r="DSN66" s="73"/>
      <c r="DSO66" s="73"/>
      <c r="DSP66" s="73"/>
      <c r="DSQ66" s="73"/>
      <c r="DSR66" s="73"/>
      <c r="DSS66" s="73"/>
      <c r="DST66" s="73"/>
      <c r="DSU66" s="73"/>
      <c r="DSV66" s="73"/>
      <c r="DSW66" s="73"/>
      <c r="DSX66" s="73"/>
      <c r="DSY66" s="73"/>
      <c r="DSZ66" s="73"/>
      <c r="DTA66" s="73"/>
      <c r="DTB66" s="73"/>
      <c r="DTC66" s="73"/>
      <c r="DTD66" s="73"/>
      <c r="DTE66" s="73"/>
      <c r="DTF66" s="73"/>
      <c r="DTG66" s="73"/>
      <c r="DTH66" s="73"/>
      <c r="DTI66" s="73"/>
      <c r="DTJ66" s="73"/>
      <c r="DTK66" s="73"/>
      <c r="DTL66" s="73"/>
      <c r="DTM66" s="73"/>
      <c r="DTN66" s="73"/>
      <c r="DTO66" s="73"/>
      <c r="DTP66" s="73"/>
      <c r="DTQ66" s="73"/>
      <c r="DTR66" s="73"/>
      <c r="DTS66" s="73"/>
      <c r="DTT66" s="73"/>
      <c r="DTU66" s="73"/>
      <c r="DTV66" s="73"/>
      <c r="DTW66" s="73"/>
      <c r="DTX66" s="73"/>
      <c r="DTY66" s="73"/>
      <c r="DTZ66" s="73"/>
      <c r="DUA66" s="73"/>
      <c r="DUB66" s="73"/>
      <c r="DUC66" s="73"/>
      <c r="DUD66" s="73"/>
      <c r="DUE66" s="73"/>
      <c r="DUF66" s="73"/>
      <c r="DUG66" s="73"/>
      <c r="DUH66" s="73"/>
      <c r="DUI66" s="73"/>
      <c r="DUJ66" s="73"/>
      <c r="DUK66" s="73"/>
      <c r="DUL66" s="73"/>
      <c r="DUM66" s="73"/>
      <c r="DUN66" s="73"/>
      <c r="DUO66" s="73"/>
      <c r="DUP66" s="73"/>
      <c r="DUQ66" s="73"/>
      <c r="DUR66" s="73"/>
      <c r="DUS66" s="73"/>
      <c r="DUT66" s="73"/>
      <c r="DUU66" s="73"/>
      <c r="DUV66" s="73"/>
      <c r="DUW66" s="73"/>
      <c r="DUX66" s="73"/>
      <c r="DUY66" s="73"/>
      <c r="DUZ66" s="73"/>
      <c r="DVA66" s="73"/>
      <c r="DVB66" s="73"/>
      <c r="DVC66" s="73"/>
      <c r="DVD66" s="73"/>
      <c r="DVE66" s="73"/>
      <c r="DVF66" s="73"/>
      <c r="DVG66" s="73"/>
      <c r="DVH66" s="73"/>
      <c r="DVI66" s="73"/>
      <c r="DVJ66" s="73"/>
      <c r="DVK66" s="73"/>
      <c r="DVL66" s="73"/>
      <c r="DVM66" s="73"/>
      <c r="DVN66" s="73"/>
      <c r="DVO66" s="73"/>
      <c r="DVP66" s="73"/>
      <c r="DVQ66" s="73"/>
      <c r="DVR66" s="73"/>
      <c r="DVS66" s="73"/>
      <c r="DVT66" s="73"/>
      <c r="DVU66" s="73"/>
      <c r="DVV66" s="73"/>
      <c r="DVW66" s="73"/>
      <c r="DVX66" s="73"/>
      <c r="DVY66" s="73"/>
      <c r="DVZ66" s="73"/>
      <c r="DWA66" s="73"/>
      <c r="DWB66" s="73"/>
      <c r="DWC66" s="73"/>
      <c r="DWD66" s="73"/>
      <c r="DWE66" s="73"/>
      <c r="DWF66" s="73"/>
      <c r="DWG66" s="73"/>
      <c r="DWH66" s="73"/>
      <c r="DWI66" s="73"/>
      <c r="DWJ66" s="73"/>
      <c r="DWK66" s="73"/>
      <c r="DWL66" s="73"/>
      <c r="DWM66" s="73"/>
      <c r="DWN66" s="73"/>
      <c r="DWO66" s="73"/>
      <c r="DWP66" s="73"/>
      <c r="DWQ66" s="73"/>
      <c r="DWR66" s="73"/>
      <c r="DWS66" s="73"/>
      <c r="DWT66" s="73"/>
      <c r="DWU66" s="73"/>
      <c r="DWV66" s="73"/>
      <c r="DWW66" s="73"/>
      <c r="DWX66" s="73"/>
      <c r="DWY66" s="73"/>
      <c r="DWZ66" s="73"/>
      <c r="DXA66" s="73"/>
      <c r="DXB66" s="73"/>
      <c r="DXC66" s="73"/>
      <c r="DXD66" s="73"/>
      <c r="DXE66" s="73"/>
      <c r="DXF66" s="73"/>
      <c r="DXG66" s="73"/>
      <c r="DXH66" s="73"/>
      <c r="DXI66" s="73"/>
      <c r="DXJ66" s="73"/>
      <c r="DXK66" s="73"/>
      <c r="DXL66" s="73"/>
      <c r="DXM66" s="73"/>
      <c r="DXN66" s="73"/>
      <c r="DXO66" s="73"/>
      <c r="DXP66" s="73"/>
      <c r="DXQ66" s="73"/>
      <c r="DXR66" s="73"/>
      <c r="DXS66" s="73"/>
      <c r="DXT66" s="73"/>
      <c r="DXU66" s="73"/>
      <c r="DXV66" s="73"/>
      <c r="DXW66" s="73"/>
      <c r="DXX66" s="73"/>
      <c r="DXY66" s="73"/>
      <c r="DXZ66" s="73"/>
      <c r="DYA66" s="73"/>
      <c r="DYB66" s="73"/>
      <c r="DYC66" s="73"/>
      <c r="DYD66" s="73"/>
      <c r="DYE66" s="73"/>
      <c r="DYF66" s="73"/>
      <c r="DYG66" s="73"/>
      <c r="DYH66" s="73"/>
      <c r="DYI66" s="73"/>
      <c r="DYJ66" s="73"/>
      <c r="DYK66" s="73"/>
      <c r="DYL66" s="73"/>
      <c r="DYM66" s="73"/>
      <c r="DYN66" s="73"/>
      <c r="DYO66" s="73"/>
      <c r="DYP66" s="73"/>
      <c r="DYQ66" s="73"/>
      <c r="DYR66" s="73"/>
      <c r="DYS66" s="73"/>
      <c r="DYT66" s="73"/>
      <c r="DYU66" s="73"/>
      <c r="DYV66" s="73"/>
      <c r="DYW66" s="73"/>
      <c r="DYX66" s="73"/>
      <c r="DYY66" s="73"/>
      <c r="DYZ66" s="73"/>
      <c r="DZA66" s="73"/>
      <c r="DZB66" s="73"/>
      <c r="DZC66" s="73"/>
      <c r="DZD66" s="73"/>
      <c r="DZE66" s="73"/>
      <c r="DZF66" s="73"/>
      <c r="DZG66" s="73"/>
      <c r="DZH66" s="73"/>
      <c r="DZI66" s="73"/>
      <c r="DZJ66" s="73"/>
      <c r="DZK66" s="73"/>
      <c r="DZL66" s="73"/>
      <c r="DZM66" s="73"/>
      <c r="DZN66" s="73"/>
      <c r="DZO66" s="73"/>
      <c r="DZP66" s="73"/>
      <c r="DZQ66" s="73"/>
      <c r="DZR66" s="73"/>
      <c r="DZS66" s="73"/>
      <c r="DZT66" s="73"/>
      <c r="DZU66" s="73"/>
      <c r="DZV66" s="73"/>
      <c r="DZW66" s="73"/>
      <c r="DZX66" s="73"/>
      <c r="DZY66" s="73"/>
      <c r="DZZ66" s="73"/>
      <c r="EAA66" s="73"/>
      <c r="EAB66" s="73"/>
      <c r="EAC66" s="73"/>
      <c r="EAD66" s="73"/>
      <c r="EAE66" s="73"/>
      <c r="EAF66" s="73"/>
      <c r="EAG66" s="73"/>
      <c r="EAH66" s="73"/>
      <c r="EAI66" s="73"/>
      <c r="EAJ66" s="73"/>
      <c r="EAK66" s="73"/>
      <c r="EAL66" s="73"/>
      <c r="EAM66" s="73"/>
      <c r="EAN66" s="73"/>
      <c r="EAO66" s="73"/>
      <c r="EAP66" s="73"/>
      <c r="EAQ66" s="73"/>
      <c r="EAR66" s="73"/>
      <c r="EAS66" s="73"/>
      <c r="EAT66" s="73"/>
      <c r="EAU66" s="73"/>
      <c r="EAV66" s="73"/>
      <c r="EAW66" s="73"/>
      <c r="EAX66" s="73"/>
      <c r="EAY66" s="73"/>
      <c r="EAZ66" s="73"/>
      <c r="EBA66" s="73"/>
      <c r="EBB66" s="73"/>
      <c r="EBC66" s="73"/>
      <c r="EBD66" s="73"/>
      <c r="EBE66" s="73"/>
      <c r="EBF66" s="73"/>
      <c r="EBG66" s="73"/>
      <c r="EBH66" s="73"/>
      <c r="EBI66" s="73"/>
      <c r="EBJ66" s="73"/>
      <c r="EBK66" s="73"/>
      <c r="EBL66" s="73"/>
      <c r="EBM66" s="73"/>
      <c r="EBN66" s="73"/>
      <c r="EBO66" s="73"/>
      <c r="EBP66" s="73"/>
      <c r="EBQ66" s="73"/>
      <c r="EBR66" s="73"/>
      <c r="EBS66" s="73"/>
      <c r="EBT66" s="73"/>
      <c r="EBU66" s="73"/>
      <c r="EBV66" s="73"/>
      <c r="EBW66" s="73"/>
      <c r="EBX66" s="73"/>
      <c r="EBY66" s="73"/>
      <c r="EBZ66" s="73"/>
      <c r="ECA66" s="73"/>
      <c r="ECB66" s="73"/>
      <c r="ECC66" s="73"/>
      <c r="ECD66" s="73"/>
      <c r="ECE66" s="73"/>
      <c r="ECF66" s="73"/>
      <c r="ECG66" s="73"/>
      <c r="ECH66" s="73"/>
      <c r="ECI66" s="73"/>
      <c r="ECJ66" s="73"/>
      <c r="ECK66" s="73"/>
      <c r="ECL66" s="73"/>
      <c r="ECM66" s="73"/>
      <c r="ECN66" s="73"/>
      <c r="ECO66" s="73"/>
      <c r="ECP66" s="73"/>
      <c r="ECQ66" s="73"/>
      <c r="ECR66" s="73"/>
      <c r="ECS66" s="73"/>
      <c r="ECT66" s="73"/>
      <c r="ECU66" s="73"/>
      <c r="ECV66" s="73"/>
      <c r="ECW66" s="73"/>
      <c r="ECX66" s="73"/>
      <c r="ECY66" s="73"/>
      <c r="ECZ66" s="73"/>
      <c r="EDA66" s="73"/>
      <c r="EDB66" s="73"/>
      <c r="EDC66" s="73"/>
      <c r="EDD66" s="73"/>
      <c r="EDE66" s="73"/>
      <c r="EDF66" s="73"/>
      <c r="EDG66" s="73"/>
      <c r="EDH66" s="73"/>
      <c r="EDI66" s="73"/>
      <c r="EDJ66" s="73"/>
      <c r="EDK66" s="73"/>
      <c r="EDL66" s="73"/>
      <c r="EDM66" s="73"/>
      <c r="EDN66" s="73"/>
      <c r="EDO66" s="73"/>
      <c r="EDP66" s="73"/>
      <c r="EDQ66" s="73"/>
      <c r="EDR66" s="73"/>
      <c r="EDS66" s="73"/>
      <c r="EDT66" s="73"/>
      <c r="EDU66" s="73"/>
      <c r="EDV66" s="73"/>
      <c r="EDW66" s="73"/>
      <c r="EDX66" s="73"/>
      <c r="EDY66" s="73"/>
      <c r="EDZ66" s="73"/>
      <c r="EEA66" s="73"/>
      <c r="EEB66" s="73"/>
      <c r="EEC66" s="73"/>
      <c r="EED66" s="73"/>
      <c r="EEE66" s="73"/>
      <c r="EEF66" s="73"/>
      <c r="EEG66" s="73"/>
      <c r="EEH66" s="73"/>
      <c r="EEI66" s="73"/>
      <c r="EEJ66" s="73"/>
      <c r="EEK66" s="73"/>
      <c r="EEL66" s="73"/>
      <c r="EEM66" s="73"/>
      <c r="EEN66" s="73"/>
      <c r="EEO66" s="73"/>
      <c r="EEP66" s="73"/>
      <c r="EEQ66" s="73"/>
      <c r="EER66" s="73"/>
      <c r="EES66" s="73"/>
      <c r="EET66" s="73"/>
      <c r="EEU66" s="73"/>
      <c r="EEV66" s="73"/>
      <c r="EEW66" s="73"/>
      <c r="EEX66" s="73"/>
      <c r="EEY66" s="73"/>
      <c r="EEZ66" s="73"/>
      <c r="EFA66" s="73"/>
      <c r="EFB66" s="73"/>
      <c r="EFC66" s="73"/>
      <c r="EFD66" s="73"/>
      <c r="EFE66" s="73"/>
      <c r="EFF66" s="73"/>
      <c r="EFG66" s="73"/>
      <c r="EFH66" s="73"/>
      <c r="EFI66" s="73"/>
      <c r="EFJ66" s="73"/>
      <c r="EFK66" s="73"/>
      <c r="EFL66" s="73"/>
      <c r="EFM66" s="73"/>
      <c r="EFN66" s="73"/>
      <c r="EFO66" s="73"/>
      <c r="EFP66" s="73"/>
      <c r="EFQ66" s="73"/>
      <c r="EFR66" s="73"/>
      <c r="EFS66" s="73"/>
      <c r="EFT66" s="73"/>
      <c r="EFU66" s="73"/>
      <c r="EFV66" s="73"/>
      <c r="EFW66" s="73"/>
      <c r="EFX66" s="73"/>
      <c r="EFY66" s="73"/>
      <c r="EFZ66" s="73"/>
      <c r="EGA66" s="73"/>
      <c r="EGB66" s="73"/>
      <c r="EGC66" s="73"/>
      <c r="EGD66" s="73"/>
      <c r="EGE66" s="73"/>
      <c r="EGF66" s="73"/>
      <c r="EGG66" s="73"/>
      <c r="EGH66" s="73"/>
      <c r="EGI66" s="73"/>
      <c r="EGJ66" s="73"/>
      <c r="EGK66" s="73"/>
      <c r="EGL66" s="73"/>
      <c r="EGM66" s="73"/>
      <c r="EGN66" s="73"/>
      <c r="EGO66" s="73"/>
      <c r="EGP66" s="73"/>
      <c r="EGQ66" s="73"/>
      <c r="EGR66" s="73"/>
      <c r="EGS66" s="73"/>
      <c r="EGT66" s="73"/>
      <c r="EGU66" s="73"/>
      <c r="EGV66" s="73"/>
      <c r="EGW66" s="73"/>
      <c r="EGX66" s="73"/>
      <c r="EGY66" s="73"/>
      <c r="EGZ66" s="73"/>
      <c r="EHA66" s="73"/>
      <c r="EHB66" s="73"/>
      <c r="EHC66" s="73"/>
      <c r="EHD66" s="73"/>
      <c r="EHE66" s="73"/>
      <c r="EHF66" s="73"/>
      <c r="EHG66" s="73"/>
      <c r="EHH66" s="73"/>
      <c r="EHI66" s="73"/>
      <c r="EHJ66" s="73"/>
      <c r="EHK66" s="73"/>
      <c r="EHL66" s="73"/>
      <c r="EHM66" s="73"/>
      <c r="EHN66" s="73"/>
      <c r="EHO66" s="73"/>
      <c r="EHP66" s="73"/>
      <c r="EHQ66" s="73"/>
      <c r="EHR66" s="73"/>
      <c r="EHS66" s="73"/>
      <c r="EHT66" s="73"/>
      <c r="EHU66" s="73"/>
      <c r="EHV66" s="73"/>
      <c r="EHW66" s="73"/>
      <c r="EHX66" s="73"/>
      <c r="EHY66" s="73"/>
      <c r="EHZ66" s="73"/>
      <c r="EIA66" s="73"/>
      <c r="EIB66" s="73"/>
      <c r="EIC66" s="73"/>
      <c r="EID66" s="73"/>
      <c r="EIE66" s="73"/>
      <c r="EIF66" s="73"/>
      <c r="EIG66" s="73"/>
      <c r="EIH66" s="73"/>
      <c r="EII66" s="73"/>
      <c r="EIJ66" s="73"/>
      <c r="EIK66" s="73"/>
      <c r="EIL66" s="73"/>
      <c r="EIM66" s="73"/>
      <c r="EIN66" s="73"/>
      <c r="EIO66" s="73"/>
      <c r="EIP66" s="73"/>
      <c r="EIQ66" s="73"/>
      <c r="EIR66" s="73"/>
      <c r="EIS66" s="73"/>
      <c r="EIT66" s="73"/>
      <c r="EIU66" s="73"/>
      <c r="EIV66" s="73"/>
      <c r="EIW66" s="73"/>
      <c r="EIX66" s="73"/>
      <c r="EIY66" s="73"/>
      <c r="EIZ66" s="73"/>
      <c r="EJA66" s="73"/>
      <c r="EJB66" s="73"/>
      <c r="EJC66" s="73"/>
      <c r="EJD66" s="73"/>
      <c r="EJE66" s="73"/>
      <c r="EJF66" s="73"/>
      <c r="EJG66" s="73"/>
      <c r="EJH66" s="73"/>
      <c r="EJI66" s="73"/>
      <c r="EJJ66" s="73"/>
      <c r="EJK66" s="73"/>
      <c r="EJL66" s="73"/>
      <c r="EJM66" s="73"/>
      <c r="EJN66" s="73"/>
      <c r="EJO66" s="73"/>
      <c r="EJP66" s="73"/>
      <c r="EJQ66" s="73"/>
      <c r="EJR66" s="73"/>
      <c r="EJS66" s="73"/>
      <c r="EJT66" s="73"/>
      <c r="EJU66" s="73"/>
      <c r="EJV66" s="73"/>
      <c r="EJW66" s="73"/>
      <c r="EJX66" s="73"/>
      <c r="EJY66" s="73"/>
      <c r="EJZ66" s="73"/>
      <c r="EKA66" s="73"/>
      <c r="EKB66" s="73"/>
      <c r="EKC66" s="73"/>
      <c r="EKD66" s="73"/>
      <c r="EKE66" s="73"/>
      <c r="EKF66" s="73"/>
      <c r="EKG66" s="73"/>
      <c r="EKH66" s="73"/>
      <c r="EKI66" s="73"/>
      <c r="EKJ66" s="73"/>
      <c r="EKK66" s="73"/>
      <c r="EKL66" s="73"/>
      <c r="EKM66" s="73"/>
      <c r="EKN66" s="73"/>
      <c r="EKO66" s="73"/>
      <c r="EKP66" s="73"/>
      <c r="EKQ66" s="73"/>
      <c r="EKR66" s="73"/>
      <c r="EKS66" s="73"/>
      <c r="EKT66" s="73"/>
      <c r="EKU66" s="73"/>
      <c r="EKV66" s="73"/>
      <c r="EKW66" s="73"/>
      <c r="EKX66" s="73"/>
      <c r="EKY66" s="73"/>
      <c r="EKZ66" s="73"/>
      <c r="ELA66" s="73"/>
      <c r="ELB66" s="73"/>
      <c r="ELC66" s="73"/>
      <c r="ELD66" s="73"/>
      <c r="ELE66" s="73"/>
      <c r="ELF66" s="73"/>
      <c r="ELG66" s="73"/>
      <c r="ELH66" s="73"/>
      <c r="ELI66" s="73"/>
      <c r="ELJ66" s="73"/>
      <c r="ELK66" s="73"/>
      <c r="ELL66" s="73"/>
      <c r="ELM66" s="73"/>
      <c r="ELN66" s="73"/>
      <c r="ELO66" s="73"/>
      <c r="ELP66" s="73"/>
      <c r="ELQ66" s="73"/>
      <c r="ELR66" s="73"/>
      <c r="ELS66" s="73"/>
      <c r="ELT66" s="73"/>
      <c r="ELU66" s="73"/>
      <c r="ELV66" s="73"/>
      <c r="ELW66" s="73"/>
      <c r="ELX66" s="73"/>
      <c r="ELY66" s="73"/>
      <c r="ELZ66" s="73"/>
      <c r="EMA66" s="73"/>
      <c r="EMB66" s="73"/>
      <c r="EMC66" s="73"/>
      <c r="EMD66" s="73"/>
      <c r="EME66" s="73"/>
      <c r="EMF66" s="73"/>
      <c r="EMG66" s="73"/>
      <c r="EMH66" s="73"/>
      <c r="EMI66" s="73"/>
      <c r="EMJ66" s="73"/>
      <c r="EMK66" s="73"/>
      <c r="EML66" s="73"/>
      <c r="EMM66" s="73"/>
      <c r="EMN66" s="73"/>
      <c r="EMO66" s="73"/>
      <c r="EMP66" s="73"/>
      <c r="EMQ66" s="73"/>
      <c r="EMR66" s="73"/>
      <c r="EMS66" s="73"/>
      <c r="EMT66" s="73"/>
      <c r="EMU66" s="73"/>
      <c r="EMV66" s="73"/>
      <c r="EMW66" s="73"/>
      <c r="EMX66" s="73"/>
      <c r="EMY66" s="73"/>
      <c r="EMZ66" s="73"/>
      <c r="ENA66" s="73"/>
      <c r="ENB66" s="73"/>
      <c r="ENC66" s="73"/>
      <c r="END66" s="73"/>
      <c r="ENE66" s="73"/>
      <c r="ENF66" s="73"/>
      <c r="ENG66" s="73"/>
      <c r="ENH66" s="73"/>
      <c r="ENI66" s="73"/>
      <c r="ENJ66" s="73"/>
      <c r="ENK66" s="73"/>
      <c r="ENL66" s="73"/>
      <c r="ENM66" s="73"/>
      <c r="ENN66" s="73"/>
      <c r="ENO66" s="73"/>
      <c r="ENP66" s="73"/>
      <c r="ENQ66" s="73"/>
      <c r="ENR66" s="73"/>
      <c r="ENS66" s="73"/>
      <c r="ENT66" s="73"/>
      <c r="ENU66" s="73"/>
      <c r="ENV66" s="73"/>
      <c r="ENW66" s="73"/>
      <c r="ENX66" s="73"/>
      <c r="ENY66" s="73"/>
      <c r="ENZ66" s="73"/>
      <c r="EOA66" s="73"/>
      <c r="EOB66" s="73"/>
      <c r="EOC66" s="73"/>
      <c r="EOD66" s="73"/>
      <c r="EOE66" s="73"/>
      <c r="EOF66" s="73"/>
      <c r="EOG66" s="73"/>
      <c r="EOH66" s="73"/>
      <c r="EOI66" s="73"/>
      <c r="EOJ66" s="73"/>
      <c r="EOK66" s="73"/>
      <c r="EOL66" s="73"/>
      <c r="EOM66" s="73"/>
      <c r="EON66" s="73"/>
      <c r="EOO66" s="73"/>
      <c r="EOP66" s="73"/>
      <c r="EOQ66" s="73"/>
      <c r="EOR66" s="73"/>
      <c r="EOS66" s="73"/>
      <c r="EOT66" s="73"/>
      <c r="EOU66" s="73"/>
      <c r="EOV66" s="73"/>
      <c r="EOW66" s="73"/>
      <c r="EOX66" s="73"/>
      <c r="EOY66" s="73"/>
      <c r="EOZ66" s="73"/>
      <c r="EPA66" s="73"/>
      <c r="EPB66" s="73"/>
      <c r="EPC66" s="73"/>
      <c r="EPD66" s="73"/>
      <c r="EPE66" s="73"/>
      <c r="EPF66" s="73"/>
      <c r="EPG66" s="73"/>
      <c r="EPH66" s="73"/>
      <c r="EPI66" s="73"/>
      <c r="EPJ66" s="73"/>
      <c r="EPK66" s="73"/>
      <c r="EPL66" s="73"/>
      <c r="EPM66" s="73"/>
      <c r="EPN66" s="73"/>
      <c r="EPO66" s="73"/>
      <c r="EPP66" s="73"/>
      <c r="EPQ66" s="73"/>
      <c r="EPR66" s="73"/>
      <c r="EPS66" s="73"/>
      <c r="EPT66" s="73"/>
      <c r="EPU66" s="73"/>
      <c r="EPV66" s="73"/>
      <c r="EPW66" s="73"/>
      <c r="EPX66" s="73"/>
      <c r="EPY66" s="73"/>
      <c r="EPZ66" s="73"/>
      <c r="EQA66" s="73"/>
      <c r="EQB66" s="73"/>
      <c r="EQC66" s="73"/>
      <c r="EQD66" s="73"/>
      <c r="EQE66" s="73"/>
      <c r="EQF66" s="73"/>
      <c r="EQG66" s="73"/>
      <c r="EQH66" s="73"/>
      <c r="EQI66" s="73"/>
      <c r="EQJ66" s="73"/>
      <c r="EQK66" s="73"/>
      <c r="EQL66" s="73"/>
      <c r="EQM66" s="73"/>
      <c r="EQN66" s="73"/>
      <c r="EQO66" s="73"/>
      <c r="EQP66" s="73"/>
      <c r="EQQ66" s="73"/>
      <c r="EQR66" s="73"/>
      <c r="EQS66" s="73"/>
      <c r="EQT66" s="73"/>
      <c r="EQU66" s="73"/>
      <c r="EQV66" s="73"/>
      <c r="EQW66" s="73"/>
      <c r="EQX66" s="73"/>
      <c r="EQY66" s="73"/>
      <c r="EQZ66" s="73"/>
      <c r="ERA66" s="73"/>
      <c r="ERB66" s="73"/>
      <c r="ERC66" s="73"/>
      <c r="ERD66" s="73"/>
      <c r="ERE66" s="73"/>
      <c r="ERF66" s="73"/>
      <c r="ERG66" s="73"/>
      <c r="ERH66" s="73"/>
      <c r="ERI66" s="73"/>
      <c r="ERJ66" s="73"/>
      <c r="ERK66" s="73"/>
      <c r="ERL66" s="73"/>
      <c r="ERM66" s="73"/>
      <c r="ERN66" s="73"/>
      <c r="ERO66" s="73"/>
      <c r="ERP66" s="73"/>
      <c r="ERQ66" s="73"/>
      <c r="ERR66" s="73"/>
      <c r="ERS66" s="73"/>
      <c r="ERT66" s="73"/>
      <c r="ERU66" s="73"/>
      <c r="ERV66" s="73"/>
      <c r="ERW66" s="73"/>
      <c r="ERX66" s="73"/>
      <c r="ERY66" s="73"/>
      <c r="ERZ66" s="73"/>
      <c r="ESA66" s="73"/>
      <c r="ESB66" s="73"/>
      <c r="ESC66" s="73"/>
      <c r="ESD66" s="73"/>
      <c r="ESE66" s="73"/>
      <c r="ESF66" s="73"/>
      <c r="ESG66" s="73"/>
      <c r="ESH66" s="73"/>
      <c r="ESI66" s="73"/>
      <c r="ESJ66" s="73"/>
      <c r="ESK66" s="73"/>
      <c r="ESL66" s="73"/>
      <c r="ESM66" s="73"/>
      <c r="ESN66" s="73"/>
      <c r="ESO66" s="73"/>
      <c r="ESP66" s="73"/>
      <c r="ESQ66" s="73"/>
      <c r="ESR66" s="73"/>
      <c r="ESS66" s="73"/>
      <c r="EST66" s="73"/>
      <c r="ESU66" s="73"/>
      <c r="ESV66" s="73"/>
      <c r="ESW66" s="73"/>
      <c r="ESX66" s="73"/>
      <c r="ESY66" s="73"/>
      <c r="ESZ66" s="73"/>
      <c r="ETA66" s="73"/>
      <c r="ETB66" s="73"/>
      <c r="ETC66" s="73"/>
      <c r="ETD66" s="73"/>
      <c r="ETE66" s="73"/>
      <c r="ETF66" s="73"/>
      <c r="ETG66" s="73"/>
      <c r="ETH66" s="73"/>
      <c r="ETI66" s="73"/>
      <c r="ETJ66" s="73"/>
      <c r="ETK66" s="73"/>
      <c r="ETL66" s="73"/>
      <c r="ETM66" s="73"/>
      <c r="ETN66" s="73"/>
      <c r="ETO66" s="73"/>
      <c r="ETP66" s="73"/>
      <c r="ETQ66" s="73"/>
      <c r="ETR66" s="73"/>
      <c r="ETS66" s="73"/>
      <c r="ETT66" s="73"/>
      <c r="ETU66" s="73"/>
      <c r="ETV66" s="73"/>
      <c r="ETW66" s="73"/>
      <c r="ETX66" s="73"/>
      <c r="ETY66" s="73"/>
      <c r="ETZ66" s="73"/>
      <c r="EUA66" s="73"/>
      <c r="EUB66" s="73"/>
      <c r="EUC66" s="73"/>
      <c r="EUD66" s="73"/>
      <c r="EUE66" s="73"/>
      <c r="EUF66" s="73"/>
      <c r="EUG66" s="73"/>
      <c r="EUH66" s="73"/>
      <c r="EUI66" s="73"/>
      <c r="EUJ66" s="73"/>
      <c r="EUK66" s="73"/>
      <c r="EUL66" s="73"/>
      <c r="EUM66" s="73"/>
      <c r="EUN66" s="73"/>
      <c r="EUO66" s="73"/>
      <c r="EUP66" s="73"/>
      <c r="EUQ66" s="73"/>
      <c r="EUR66" s="73"/>
      <c r="EUS66" s="73"/>
      <c r="EUT66" s="73"/>
      <c r="EUU66" s="73"/>
      <c r="EUV66" s="73"/>
      <c r="EUW66" s="73"/>
      <c r="EUX66" s="73"/>
      <c r="EUY66" s="73"/>
      <c r="EUZ66" s="73"/>
      <c r="EVA66" s="73"/>
      <c r="EVB66" s="73"/>
      <c r="EVC66" s="73"/>
      <c r="EVD66" s="73"/>
      <c r="EVE66" s="73"/>
      <c r="EVF66" s="73"/>
      <c r="EVG66" s="73"/>
      <c r="EVH66" s="73"/>
      <c r="EVI66" s="73"/>
      <c r="EVJ66" s="73"/>
      <c r="EVK66" s="73"/>
      <c r="EVL66" s="73"/>
      <c r="EVM66" s="73"/>
      <c r="EVN66" s="73"/>
      <c r="EVO66" s="73"/>
      <c r="EVP66" s="73"/>
      <c r="EVQ66" s="73"/>
      <c r="EVR66" s="73"/>
      <c r="EVS66" s="73"/>
      <c r="EVT66" s="73"/>
      <c r="EVU66" s="73"/>
      <c r="EVV66" s="73"/>
      <c r="EVW66" s="73"/>
      <c r="EVX66" s="73"/>
      <c r="EVY66" s="73"/>
      <c r="EVZ66" s="73"/>
      <c r="EWA66" s="73"/>
      <c r="EWB66" s="73"/>
      <c r="EWC66" s="73"/>
      <c r="EWD66" s="73"/>
      <c r="EWE66" s="73"/>
      <c r="EWF66" s="73"/>
      <c r="EWG66" s="73"/>
      <c r="EWH66" s="73"/>
      <c r="EWI66" s="73"/>
      <c r="EWJ66" s="73"/>
      <c r="EWK66" s="73"/>
      <c r="EWL66" s="73"/>
      <c r="EWM66" s="73"/>
      <c r="EWN66" s="73"/>
      <c r="EWO66" s="73"/>
      <c r="EWP66" s="73"/>
      <c r="EWQ66" s="73"/>
      <c r="EWR66" s="73"/>
      <c r="EWS66" s="73"/>
      <c r="EWT66" s="73"/>
      <c r="EWU66" s="73"/>
      <c r="EWV66" s="73"/>
      <c r="EWW66" s="73"/>
      <c r="EWX66" s="73"/>
      <c r="EWY66" s="73"/>
      <c r="EWZ66" s="73"/>
      <c r="EXA66" s="73"/>
      <c r="EXB66" s="73"/>
      <c r="EXC66" s="73"/>
      <c r="EXD66" s="73"/>
      <c r="EXE66" s="73"/>
      <c r="EXF66" s="73"/>
      <c r="EXG66" s="73"/>
      <c r="EXH66" s="73"/>
      <c r="EXI66" s="73"/>
      <c r="EXJ66" s="73"/>
      <c r="EXK66" s="73"/>
      <c r="EXL66" s="73"/>
      <c r="EXM66" s="73"/>
      <c r="EXN66" s="73"/>
      <c r="EXO66" s="73"/>
      <c r="EXP66" s="73"/>
      <c r="EXQ66" s="73"/>
      <c r="EXR66" s="73"/>
      <c r="EXS66" s="73"/>
      <c r="EXT66" s="73"/>
      <c r="EXU66" s="73"/>
      <c r="EXV66" s="73"/>
      <c r="EXW66" s="73"/>
      <c r="EXX66" s="73"/>
      <c r="EXY66" s="73"/>
      <c r="EXZ66" s="73"/>
      <c r="EYA66" s="73"/>
      <c r="EYB66" s="73"/>
      <c r="EYC66" s="73"/>
      <c r="EYD66" s="73"/>
      <c r="EYE66" s="73"/>
      <c r="EYF66" s="73"/>
      <c r="EYG66" s="73"/>
      <c r="EYH66" s="73"/>
      <c r="EYI66" s="73"/>
      <c r="EYJ66" s="73"/>
      <c r="EYK66" s="73"/>
      <c r="EYL66" s="73"/>
      <c r="EYM66" s="73"/>
      <c r="EYN66" s="73"/>
      <c r="EYO66" s="73"/>
      <c r="EYP66" s="73"/>
      <c r="EYQ66" s="73"/>
      <c r="EYR66" s="73"/>
      <c r="EYS66" s="73"/>
      <c r="EYT66" s="73"/>
      <c r="EYU66" s="73"/>
      <c r="EYV66" s="73"/>
      <c r="EYW66" s="73"/>
      <c r="EYX66" s="73"/>
      <c r="EYY66" s="73"/>
      <c r="EYZ66" s="73"/>
      <c r="EZA66" s="73"/>
      <c r="EZB66" s="73"/>
      <c r="EZC66" s="73"/>
      <c r="EZD66" s="73"/>
      <c r="EZE66" s="73"/>
      <c r="EZF66" s="73"/>
      <c r="EZG66" s="73"/>
      <c r="EZH66" s="73"/>
      <c r="EZI66" s="73"/>
      <c r="EZJ66" s="73"/>
      <c r="EZK66" s="73"/>
      <c r="EZL66" s="73"/>
      <c r="EZM66" s="73"/>
      <c r="EZN66" s="73"/>
      <c r="EZO66" s="73"/>
      <c r="EZP66" s="73"/>
      <c r="EZQ66" s="73"/>
      <c r="EZR66" s="73"/>
      <c r="EZS66" s="73"/>
      <c r="EZT66" s="73"/>
      <c r="EZU66" s="73"/>
      <c r="EZV66" s="73"/>
      <c r="EZW66" s="73"/>
      <c r="EZX66" s="73"/>
      <c r="EZY66" s="73"/>
      <c r="EZZ66" s="73"/>
      <c r="FAA66" s="73"/>
      <c r="FAB66" s="73"/>
      <c r="FAC66" s="73"/>
      <c r="FAD66" s="73"/>
      <c r="FAE66" s="73"/>
      <c r="FAF66" s="73"/>
      <c r="FAG66" s="73"/>
      <c r="FAH66" s="73"/>
      <c r="FAI66" s="73"/>
      <c r="FAJ66" s="73"/>
      <c r="FAK66" s="73"/>
      <c r="FAL66" s="73"/>
      <c r="FAM66" s="73"/>
      <c r="FAN66" s="73"/>
      <c r="FAO66" s="73"/>
      <c r="FAP66" s="73"/>
      <c r="FAQ66" s="73"/>
      <c r="FAR66" s="73"/>
      <c r="FAS66" s="73"/>
      <c r="FAT66" s="73"/>
      <c r="FAU66" s="73"/>
      <c r="FAV66" s="73"/>
      <c r="FAW66" s="73"/>
      <c r="FAX66" s="73"/>
      <c r="FAY66" s="73"/>
      <c r="FAZ66" s="73"/>
      <c r="FBA66" s="73"/>
      <c r="FBB66" s="73"/>
      <c r="FBC66" s="73"/>
      <c r="FBD66" s="73"/>
      <c r="FBE66" s="73"/>
      <c r="FBF66" s="73"/>
      <c r="FBG66" s="73"/>
      <c r="FBH66" s="73"/>
      <c r="FBI66" s="73"/>
      <c r="FBJ66" s="73"/>
      <c r="FBK66" s="73"/>
      <c r="FBL66" s="73"/>
      <c r="FBM66" s="73"/>
      <c r="FBN66" s="73"/>
      <c r="FBO66" s="73"/>
      <c r="FBP66" s="73"/>
      <c r="FBQ66" s="73"/>
      <c r="FBR66" s="73"/>
      <c r="FBS66" s="73"/>
      <c r="FBT66" s="73"/>
      <c r="FBU66" s="73"/>
      <c r="FBV66" s="73"/>
      <c r="FBW66" s="73"/>
      <c r="FBX66" s="73"/>
      <c r="FBY66" s="73"/>
      <c r="FBZ66" s="73"/>
      <c r="FCA66" s="73"/>
      <c r="FCB66" s="73"/>
      <c r="FCC66" s="73"/>
      <c r="FCD66" s="73"/>
      <c r="FCE66" s="73"/>
      <c r="FCF66" s="73"/>
      <c r="FCG66" s="73"/>
      <c r="FCH66" s="73"/>
      <c r="FCI66" s="73"/>
      <c r="FCJ66" s="73"/>
      <c r="FCK66" s="73"/>
      <c r="FCL66" s="73"/>
      <c r="FCM66" s="73"/>
      <c r="FCN66" s="73"/>
      <c r="FCO66" s="73"/>
      <c r="FCP66" s="73"/>
      <c r="FCQ66" s="73"/>
      <c r="FCR66" s="73"/>
      <c r="FCS66" s="73"/>
      <c r="FCT66" s="73"/>
      <c r="FCU66" s="73"/>
      <c r="FCV66" s="73"/>
      <c r="FCW66" s="73"/>
      <c r="FCX66" s="73"/>
      <c r="FCY66" s="73"/>
      <c r="FCZ66" s="73"/>
      <c r="FDA66" s="73"/>
      <c r="FDB66" s="73"/>
      <c r="FDC66" s="73"/>
      <c r="FDD66" s="73"/>
      <c r="FDE66" s="73"/>
      <c r="FDF66" s="73"/>
      <c r="FDG66" s="73"/>
      <c r="FDH66" s="73"/>
      <c r="FDI66" s="73"/>
      <c r="FDJ66" s="73"/>
      <c r="FDK66" s="73"/>
      <c r="FDL66" s="73"/>
      <c r="FDM66" s="73"/>
      <c r="FDN66" s="73"/>
      <c r="FDO66" s="73"/>
      <c r="FDP66" s="73"/>
      <c r="FDQ66" s="73"/>
      <c r="FDR66" s="73"/>
      <c r="FDS66" s="73"/>
      <c r="FDT66" s="73"/>
      <c r="FDU66" s="73"/>
      <c r="FDV66" s="73"/>
      <c r="FDW66" s="73"/>
      <c r="FDX66" s="73"/>
      <c r="FDY66" s="73"/>
      <c r="FDZ66" s="73"/>
      <c r="FEA66" s="73"/>
      <c r="FEB66" s="73"/>
      <c r="FEC66" s="73"/>
      <c r="FED66" s="73"/>
      <c r="FEE66" s="73"/>
      <c r="FEF66" s="73"/>
      <c r="FEG66" s="73"/>
      <c r="FEH66" s="73"/>
      <c r="FEI66" s="73"/>
      <c r="FEJ66" s="73"/>
      <c r="FEK66" s="73"/>
      <c r="FEL66" s="73"/>
      <c r="FEM66" s="73"/>
      <c r="FEN66" s="73"/>
      <c r="FEO66" s="73"/>
      <c r="FEP66" s="73"/>
      <c r="FEQ66" s="73"/>
      <c r="FER66" s="73"/>
      <c r="FES66" s="73"/>
      <c r="FET66" s="73"/>
      <c r="FEU66" s="73"/>
      <c r="FEV66" s="73"/>
      <c r="FEW66" s="73"/>
      <c r="FEX66" s="73"/>
      <c r="FEY66" s="73"/>
      <c r="FEZ66" s="73"/>
      <c r="FFA66" s="73"/>
      <c r="FFB66" s="73"/>
      <c r="FFC66" s="73"/>
      <c r="FFD66" s="73"/>
      <c r="FFE66" s="73"/>
      <c r="FFF66" s="73"/>
      <c r="FFG66" s="73"/>
      <c r="FFH66" s="73"/>
      <c r="FFI66" s="73"/>
      <c r="FFJ66" s="73"/>
      <c r="FFK66" s="73"/>
      <c r="FFL66" s="73"/>
      <c r="FFM66" s="73"/>
      <c r="FFN66" s="73"/>
      <c r="FFO66" s="73"/>
      <c r="FFP66" s="73"/>
      <c r="FFQ66" s="73"/>
      <c r="FFR66" s="73"/>
      <c r="FFS66" s="73"/>
      <c r="FFT66" s="73"/>
      <c r="FFU66" s="73"/>
      <c r="FFV66" s="73"/>
      <c r="FFW66" s="73"/>
      <c r="FFX66" s="73"/>
      <c r="FFY66" s="73"/>
      <c r="FFZ66" s="73"/>
      <c r="FGA66" s="73"/>
      <c r="FGB66" s="73"/>
      <c r="FGC66" s="73"/>
      <c r="FGD66" s="73"/>
      <c r="FGE66" s="73"/>
      <c r="FGF66" s="73"/>
      <c r="FGG66" s="73"/>
      <c r="FGH66" s="73"/>
      <c r="FGI66" s="73"/>
      <c r="FGJ66" s="73"/>
      <c r="FGK66" s="73"/>
      <c r="FGL66" s="73"/>
      <c r="FGM66" s="73"/>
      <c r="FGN66" s="73"/>
      <c r="FGO66" s="73"/>
      <c r="FGP66" s="73"/>
      <c r="FGQ66" s="73"/>
      <c r="FGR66" s="73"/>
      <c r="FGS66" s="73"/>
      <c r="FGT66" s="73"/>
      <c r="FGU66" s="73"/>
      <c r="FGV66" s="73"/>
      <c r="FGW66" s="73"/>
      <c r="FGX66" s="73"/>
      <c r="FGY66" s="73"/>
      <c r="FGZ66" s="73"/>
      <c r="FHA66" s="73"/>
      <c r="FHB66" s="73"/>
      <c r="FHC66" s="73"/>
      <c r="FHD66" s="73"/>
      <c r="FHE66" s="73"/>
      <c r="FHF66" s="73"/>
      <c r="FHG66" s="73"/>
      <c r="FHH66" s="73"/>
      <c r="FHI66" s="73"/>
      <c r="FHJ66" s="73"/>
      <c r="FHK66" s="73"/>
      <c r="FHL66" s="73"/>
      <c r="FHM66" s="73"/>
      <c r="FHN66" s="73"/>
      <c r="FHO66" s="73"/>
      <c r="FHP66" s="73"/>
      <c r="FHQ66" s="73"/>
      <c r="FHR66" s="73"/>
      <c r="FHS66" s="73"/>
      <c r="FHT66" s="73"/>
      <c r="FHU66" s="73"/>
      <c r="FHV66" s="73"/>
      <c r="FHW66" s="73"/>
      <c r="FHX66" s="73"/>
      <c r="FHY66" s="73"/>
      <c r="FHZ66" s="73"/>
      <c r="FIA66" s="73"/>
      <c r="FIB66" s="73"/>
      <c r="FIC66" s="73"/>
      <c r="FID66" s="73"/>
      <c r="FIE66" s="73"/>
      <c r="FIF66" s="73"/>
      <c r="FIG66" s="73"/>
      <c r="FIH66" s="73"/>
      <c r="FII66" s="73"/>
      <c r="FIJ66" s="73"/>
      <c r="FIK66" s="73"/>
      <c r="FIL66" s="73"/>
      <c r="FIM66" s="73"/>
      <c r="FIN66" s="73"/>
      <c r="FIO66" s="73"/>
      <c r="FIP66" s="73"/>
      <c r="FIQ66" s="73"/>
      <c r="FIR66" s="73"/>
      <c r="FIS66" s="73"/>
      <c r="FIT66" s="73"/>
      <c r="FIU66" s="73"/>
      <c r="FIV66" s="73"/>
      <c r="FIW66" s="73"/>
      <c r="FIX66" s="73"/>
      <c r="FIY66" s="73"/>
      <c r="FIZ66" s="73"/>
      <c r="FJA66" s="73"/>
      <c r="FJB66" s="73"/>
      <c r="FJC66" s="73"/>
      <c r="FJD66" s="73"/>
      <c r="FJE66" s="73"/>
      <c r="FJF66" s="73"/>
      <c r="FJG66" s="73"/>
      <c r="FJH66" s="73"/>
      <c r="FJI66" s="73"/>
      <c r="FJJ66" s="73"/>
      <c r="FJK66" s="73"/>
      <c r="FJL66" s="73"/>
      <c r="FJM66" s="73"/>
      <c r="FJN66" s="73"/>
      <c r="FJO66" s="73"/>
      <c r="FJP66" s="73"/>
      <c r="FJQ66" s="73"/>
      <c r="FJR66" s="73"/>
      <c r="FJS66" s="73"/>
      <c r="FJT66" s="73"/>
      <c r="FJU66" s="73"/>
      <c r="FJV66" s="73"/>
      <c r="FJW66" s="73"/>
      <c r="FJX66" s="73"/>
      <c r="FJY66" s="73"/>
      <c r="FJZ66" s="73"/>
      <c r="FKA66" s="73"/>
      <c r="FKB66" s="73"/>
      <c r="FKC66" s="73"/>
      <c r="FKD66" s="73"/>
      <c r="FKE66" s="73"/>
      <c r="FKF66" s="73"/>
      <c r="FKG66" s="73"/>
      <c r="FKH66" s="73"/>
      <c r="FKI66" s="73"/>
      <c r="FKJ66" s="73"/>
      <c r="FKK66" s="73"/>
      <c r="FKL66" s="73"/>
      <c r="FKM66" s="73"/>
      <c r="FKN66" s="73"/>
      <c r="FKO66" s="73"/>
      <c r="FKP66" s="73"/>
      <c r="FKQ66" s="73"/>
      <c r="FKR66" s="73"/>
      <c r="FKS66" s="73"/>
      <c r="FKT66" s="73"/>
      <c r="FKU66" s="73"/>
      <c r="FKV66" s="73"/>
      <c r="FKW66" s="73"/>
      <c r="FKX66" s="73"/>
      <c r="FKY66" s="73"/>
      <c r="FKZ66" s="73"/>
      <c r="FLA66" s="73"/>
      <c r="FLB66" s="73"/>
      <c r="FLC66" s="73"/>
      <c r="FLD66" s="73"/>
      <c r="FLE66" s="73"/>
      <c r="FLF66" s="73"/>
      <c r="FLG66" s="73"/>
      <c r="FLH66" s="73"/>
      <c r="FLI66" s="73"/>
      <c r="FLJ66" s="73"/>
      <c r="FLK66" s="73"/>
      <c r="FLL66" s="73"/>
      <c r="FLM66" s="73"/>
      <c r="FLN66" s="73"/>
      <c r="FLO66" s="73"/>
      <c r="FLP66" s="73"/>
      <c r="FLQ66" s="73"/>
      <c r="FLR66" s="73"/>
      <c r="FLS66" s="73"/>
      <c r="FLT66" s="73"/>
      <c r="FLU66" s="73"/>
      <c r="FLV66" s="73"/>
      <c r="FLW66" s="73"/>
      <c r="FLX66" s="73"/>
      <c r="FLY66" s="73"/>
      <c r="FLZ66" s="73"/>
      <c r="FMA66" s="73"/>
      <c r="FMB66" s="73"/>
      <c r="FMC66" s="73"/>
      <c r="FMD66" s="73"/>
      <c r="FME66" s="73"/>
      <c r="FMF66" s="73"/>
      <c r="FMG66" s="73"/>
      <c r="FMH66" s="73"/>
      <c r="FMI66" s="73"/>
      <c r="FMJ66" s="73"/>
      <c r="FMK66" s="73"/>
      <c r="FML66" s="73"/>
      <c r="FMM66" s="73"/>
      <c r="FMN66" s="73"/>
      <c r="FMO66" s="73"/>
      <c r="FMP66" s="73"/>
      <c r="FMQ66" s="73"/>
      <c r="FMR66" s="73"/>
      <c r="FMS66" s="73"/>
      <c r="FMT66" s="73"/>
      <c r="FMU66" s="73"/>
      <c r="FMV66" s="73"/>
      <c r="FMW66" s="73"/>
      <c r="FMX66" s="73"/>
      <c r="FMY66" s="73"/>
      <c r="FMZ66" s="73"/>
      <c r="FNA66" s="73"/>
      <c r="FNB66" s="73"/>
      <c r="FNC66" s="73"/>
      <c r="FND66" s="73"/>
      <c r="FNE66" s="73"/>
      <c r="FNF66" s="73"/>
      <c r="FNG66" s="73"/>
      <c r="FNH66" s="73"/>
      <c r="FNI66" s="73"/>
      <c r="FNJ66" s="73"/>
      <c r="FNK66" s="73"/>
      <c r="FNL66" s="73"/>
      <c r="FNM66" s="73"/>
      <c r="FNN66" s="73"/>
      <c r="FNO66" s="73"/>
      <c r="FNP66" s="73"/>
      <c r="FNQ66" s="73"/>
      <c r="FNR66" s="73"/>
      <c r="FNS66" s="73"/>
      <c r="FNT66" s="73"/>
      <c r="FNU66" s="73"/>
      <c r="FNV66" s="73"/>
      <c r="FNW66" s="73"/>
      <c r="FNX66" s="73"/>
      <c r="FNY66" s="73"/>
      <c r="FNZ66" s="73"/>
      <c r="FOA66" s="73"/>
      <c r="FOB66" s="73"/>
      <c r="FOC66" s="73"/>
      <c r="FOD66" s="73"/>
      <c r="FOE66" s="73"/>
      <c r="FOF66" s="73"/>
      <c r="FOG66" s="73"/>
      <c r="FOH66" s="73"/>
      <c r="FOI66" s="73"/>
      <c r="FOJ66" s="73"/>
      <c r="FOK66" s="73"/>
      <c r="FOL66" s="73"/>
      <c r="FOM66" s="73"/>
      <c r="FON66" s="73"/>
      <c r="FOO66" s="73"/>
      <c r="FOP66" s="73"/>
      <c r="FOQ66" s="73"/>
      <c r="FOR66" s="73"/>
      <c r="FOS66" s="73"/>
      <c r="FOT66" s="73"/>
      <c r="FOU66" s="73"/>
      <c r="FOV66" s="73"/>
      <c r="FOW66" s="73"/>
      <c r="FOX66" s="73"/>
      <c r="FOY66" s="73"/>
      <c r="FOZ66" s="73"/>
      <c r="FPA66" s="73"/>
      <c r="FPB66" s="73"/>
      <c r="FPC66" s="73"/>
      <c r="FPD66" s="73"/>
      <c r="FPE66" s="73"/>
      <c r="FPF66" s="73"/>
      <c r="FPG66" s="73"/>
      <c r="FPH66" s="73"/>
      <c r="FPI66" s="73"/>
      <c r="FPJ66" s="73"/>
      <c r="FPK66" s="73"/>
      <c r="FPL66" s="73"/>
      <c r="FPM66" s="73"/>
      <c r="FPN66" s="73"/>
      <c r="FPO66" s="73"/>
      <c r="FPP66" s="73"/>
      <c r="FPQ66" s="73"/>
      <c r="FPR66" s="73"/>
      <c r="FPS66" s="73"/>
      <c r="FPT66" s="73"/>
      <c r="FPU66" s="73"/>
      <c r="FPV66" s="73"/>
      <c r="FPW66" s="73"/>
      <c r="FPX66" s="73"/>
      <c r="FPY66" s="73"/>
      <c r="FPZ66" s="73"/>
      <c r="FQA66" s="73"/>
      <c r="FQB66" s="73"/>
      <c r="FQC66" s="73"/>
      <c r="FQD66" s="73"/>
      <c r="FQE66" s="73"/>
      <c r="FQF66" s="73"/>
      <c r="FQG66" s="73"/>
      <c r="FQH66" s="73"/>
      <c r="FQI66" s="73"/>
      <c r="FQJ66" s="73"/>
      <c r="FQK66" s="73"/>
      <c r="FQL66" s="73"/>
      <c r="FQM66" s="73"/>
      <c r="FQN66" s="73"/>
      <c r="FQO66" s="73"/>
      <c r="FQP66" s="73"/>
      <c r="FQQ66" s="73"/>
      <c r="FQR66" s="73"/>
      <c r="FQS66" s="73"/>
      <c r="FQT66" s="73"/>
      <c r="FQU66" s="73"/>
      <c r="FQV66" s="73"/>
      <c r="FQW66" s="73"/>
      <c r="FQX66" s="73"/>
      <c r="FQY66" s="73"/>
      <c r="FQZ66" s="73"/>
      <c r="FRA66" s="73"/>
      <c r="FRB66" s="73"/>
      <c r="FRC66" s="73"/>
      <c r="FRD66" s="73"/>
      <c r="FRE66" s="73"/>
      <c r="FRF66" s="73"/>
      <c r="FRG66" s="73"/>
      <c r="FRH66" s="73"/>
      <c r="FRI66" s="73"/>
      <c r="FRJ66" s="73"/>
      <c r="FRK66" s="73"/>
      <c r="FRL66" s="73"/>
      <c r="FRM66" s="73"/>
      <c r="FRN66" s="73"/>
      <c r="FRO66" s="73"/>
      <c r="FRP66" s="73"/>
      <c r="FRQ66" s="73"/>
      <c r="FRR66" s="73"/>
      <c r="FRS66" s="73"/>
      <c r="FRT66" s="73"/>
      <c r="FRU66" s="73"/>
      <c r="FRV66" s="73"/>
      <c r="FRW66" s="73"/>
      <c r="FRX66" s="73"/>
      <c r="FRY66" s="73"/>
      <c r="FRZ66" s="73"/>
      <c r="FSA66" s="73"/>
      <c r="FSB66" s="73"/>
      <c r="FSC66" s="73"/>
      <c r="FSD66" s="73"/>
      <c r="FSE66" s="73"/>
      <c r="FSF66" s="73"/>
      <c r="FSG66" s="73"/>
      <c r="FSH66" s="73"/>
      <c r="FSI66" s="73"/>
      <c r="FSJ66" s="73"/>
      <c r="FSK66" s="73"/>
      <c r="FSL66" s="73"/>
      <c r="FSM66" s="73"/>
      <c r="FSN66" s="73"/>
      <c r="FSO66" s="73"/>
      <c r="FSP66" s="73"/>
      <c r="FSQ66" s="73"/>
      <c r="FSR66" s="73"/>
      <c r="FSS66" s="73"/>
      <c r="FST66" s="73"/>
      <c r="FSU66" s="73"/>
      <c r="FSV66" s="73"/>
      <c r="FSW66" s="73"/>
      <c r="FSX66" s="73"/>
      <c r="FSY66" s="73"/>
      <c r="FSZ66" s="73"/>
      <c r="FTA66" s="73"/>
      <c r="FTB66" s="73"/>
      <c r="FTC66" s="73"/>
      <c r="FTD66" s="73"/>
      <c r="FTE66" s="73"/>
      <c r="FTF66" s="73"/>
      <c r="FTG66" s="73"/>
      <c r="FTH66" s="73"/>
      <c r="FTI66" s="73"/>
      <c r="FTJ66" s="73"/>
      <c r="FTK66" s="73"/>
      <c r="FTL66" s="73"/>
      <c r="FTM66" s="73"/>
      <c r="FTN66" s="73"/>
      <c r="FTO66" s="73"/>
      <c r="FTP66" s="73"/>
      <c r="FTQ66" s="73"/>
      <c r="FTR66" s="73"/>
      <c r="FTS66" s="73"/>
      <c r="FTT66" s="73"/>
      <c r="FTU66" s="73"/>
      <c r="FTV66" s="73"/>
      <c r="FTW66" s="73"/>
      <c r="FTX66" s="73"/>
      <c r="FTY66" s="73"/>
      <c r="FTZ66" s="73"/>
      <c r="FUA66" s="73"/>
      <c r="FUB66" s="73"/>
      <c r="FUC66" s="73"/>
      <c r="FUD66" s="73"/>
      <c r="FUE66" s="73"/>
      <c r="FUF66" s="73"/>
      <c r="FUG66" s="73"/>
      <c r="FUH66" s="73"/>
      <c r="FUI66" s="73"/>
      <c r="FUJ66" s="73"/>
      <c r="FUK66" s="73"/>
      <c r="FUL66" s="73"/>
      <c r="FUM66" s="73"/>
      <c r="FUN66" s="73"/>
      <c r="FUO66" s="73"/>
      <c r="FUP66" s="73"/>
      <c r="FUQ66" s="73"/>
      <c r="FUR66" s="73"/>
      <c r="FUS66" s="73"/>
      <c r="FUT66" s="73"/>
      <c r="FUU66" s="73"/>
      <c r="FUV66" s="73"/>
      <c r="FUW66" s="73"/>
      <c r="FUX66" s="73"/>
      <c r="FUY66" s="73"/>
      <c r="FUZ66" s="73"/>
      <c r="FVA66" s="73"/>
      <c r="FVB66" s="73"/>
      <c r="FVC66" s="73"/>
      <c r="FVD66" s="73"/>
      <c r="FVE66" s="73"/>
      <c r="FVF66" s="73"/>
      <c r="FVG66" s="73"/>
      <c r="FVH66" s="73"/>
      <c r="FVI66" s="73"/>
      <c r="FVJ66" s="73"/>
      <c r="FVK66" s="73"/>
      <c r="FVL66" s="73"/>
      <c r="FVM66" s="73"/>
      <c r="FVN66" s="73"/>
      <c r="FVO66" s="73"/>
      <c r="FVP66" s="73"/>
      <c r="FVQ66" s="73"/>
      <c r="FVR66" s="73"/>
      <c r="FVS66" s="73"/>
      <c r="FVT66" s="73"/>
      <c r="FVU66" s="73"/>
      <c r="FVV66" s="73"/>
      <c r="FVW66" s="73"/>
      <c r="FVX66" s="73"/>
      <c r="FVY66" s="73"/>
      <c r="FVZ66" s="73"/>
      <c r="FWA66" s="73"/>
      <c r="FWB66" s="73"/>
      <c r="FWC66" s="73"/>
      <c r="FWD66" s="73"/>
      <c r="FWE66" s="73"/>
      <c r="FWF66" s="73"/>
      <c r="FWG66" s="73"/>
      <c r="FWH66" s="73"/>
      <c r="FWI66" s="73"/>
      <c r="FWJ66" s="73"/>
      <c r="FWK66" s="73"/>
      <c r="FWL66" s="73"/>
      <c r="FWM66" s="73"/>
      <c r="FWN66" s="73"/>
      <c r="FWO66" s="73"/>
      <c r="FWP66" s="73"/>
      <c r="FWQ66" s="73"/>
      <c r="FWR66" s="73"/>
      <c r="FWS66" s="73"/>
      <c r="FWT66" s="73"/>
      <c r="FWU66" s="73"/>
      <c r="FWV66" s="73"/>
      <c r="FWW66" s="73"/>
      <c r="FWX66" s="73"/>
      <c r="FWY66" s="73"/>
      <c r="FWZ66" s="73"/>
      <c r="FXA66" s="73"/>
      <c r="FXB66" s="73"/>
      <c r="FXC66" s="73"/>
      <c r="FXD66" s="73"/>
      <c r="FXE66" s="73"/>
      <c r="FXF66" s="73"/>
      <c r="FXG66" s="73"/>
      <c r="FXH66" s="73"/>
      <c r="FXI66" s="73"/>
      <c r="FXJ66" s="73"/>
      <c r="FXK66" s="73"/>
      <c r="FXL66" s="73"/>
      <c r="FXM66" s="73"/>
      <c r="FXN66" s="73"/>
      <c r="FXO66" s="73"/>
      <c r="FXP66" s="73"/>
      <c r="FXQ66" s="73"/>
      <c r="FXR66" s="73"/>
      <c r="FXS66" s="73"/>
      <c r="FXT66" s="73"/>
      <c r="FXU66" s="73"/>
      <c r="FXV66" s="73"/>
      <c r="FXW66" s="73"/>
      <c r="FXX66" s="73"/>
      <c r="FXY66" s="73"/>
      <c r="FXZ66" s="73"/>
      <c r="FYA66" s="73"/>
      <c r="FYB66" s="73"/>
      <c r="FYC66" s="73"/>
      <c r="FYD66" s="73"/>
      <c r="FYE66" s="73"/>
      <c r="FYF66" s="73"/>
      <c r="FYG66" s="73"/>
      <c r="FYH66" s="73"/>
      <c r="FYI66" s="73"/>
      <c r="FYJ66" s="73"/>
      <c r="FYK66" s="73"/>
      <c r="FYL66" s="73"/>
      <c r="FYM66" s="73"/>
      <c r="FYN66" s="73"/>
      <c r="FYO66" s="73"/>
      <c r="FYP66" s="73"/>
      <c r="FYQ66" s="73"/>
      <c r="FYR66" s="73"/>
      <c r="FYS66" s="73"/>
      <c r="FYT66" s="73"/>
      <c r="FYU66" s="73"/>
      <c r="FYV66" s="73"/>
      <c r="FYW66" s="73"/>
      <c r="FYX66" s="73"/>
      <c r="FYY66" s="73"/>
      <c r="FYZ66" s="73"/>
      <c r="FZA66" s="73"/>
      <c r="FZB66" s="73"/>
      <c r="FZC66" s="73"/>
      <c r="FZD66" s="73"/>
      <c r="FZE66" s="73"/>
      <c r="FZF66" s="73"/>
      <c r="FZG66" s="73"/>
      <c r="FZH66" s="73"/>
      <c r="FZI66" s="73"/>
      <c r="FZJ66" s="73"/>
      <c r="FZK66" s="73"/>
      <c r="FZL66" s="73"/>
      <c r="FZM66" s="73"/>
      <c r="FZN66" s="73"/>
      <c r="FZO66" s="73"/>
      <c r="FZP66" s="73"/>
      <c r="FZQ66" s="73"/>
      <c r="FZR66" s="73"/>
      <c r="FZS66" s="73"/>
      <c r="FZT66" s="73"/>
      <c r="FZU66" s="73"/>
      <c r="FZV66" s="73"/>
      <c r="FZW66" s="73"/>
      <c r="FZX66" s="73"/>
      <c r="FZY66" s="73"/>
      <c r="FZZ66" s="73"/>
      <c r="GAA66" s="73"/>
      <c r="GAB66" s="73"/>
      <c r="GAC66" s="73"/>
      <c r="GAD66" s="73"/>
      <c r="GAE66" s="73"/>
      <c r="GAF66" s="73"/>
      <c r="GAG66" s="73"/>
      <c r="GAH66" s="73"/>
      <c r="GAI66" s="73"/>
      <c r="GAJ66" s="73"/>
      <c r="GAK66" s="73"/>
      <c r="GAL66" s="73"/>
      <c r="GAM66" s="73"/>
      <c r="GAN66" s="73"/>
      <c r="GAO66" s="73"/>
      <c r="GAP66" s="73"/>
      <c r="GAQ66" s="73"/>
      <c r="GAR66" s="73"/>
      <c r="GAS66" s="73"/>
      <c r="GAT66" s="73"/>
      <c r="GAU66" s="73"/>
      <c r="GAV66" s="73"/>
      <c r="GAW66" s="73"/>
      <c r="GAX66" s="73"/>
      <c r="GAY66" s="73"/>
      <c r="GAZ66" s="73"/>
      <c r="GBA66" s="73"/>
      <c r="GBB66" s="73"/>
      <c r="GBC66" s="73"/>
      <c r="GBD66" s="73"/>
      <c r="GBE66" s="73"/>
      <c r="GBF66" s="73"/>
      <c r="GBG66" s="73"/>
      <c r="GBH66" s="73"/>
      <c r="GBI66" s="73"/>
      <c r="GBJ66" s="73"/>
      <c r="GBK66" s="73"/>
      <c r="GBL66" s="73"/>
      <c r="GBM66" s="73"/>
      <c r="GBN66" s="73"/>
      <c r="GBO66" s="73"/>
      <c r="GBP66" s="73"/>
      <c r="GBQ66" s="73"/>
      <c r="GBR66" s="73"/>
      <c r="GBS66" s="73"/>
      <c r="GBT66" s="73"/>
      <c r="GBU66" s="73"/>
      <c r="GBV66" s="73"/>
      <c r="GBW66" s="73"/>
      <c r="GBX66" s="73"/>
      <c r="GBY66" s="73"/>
      <c r="GBZ66" s="73"/>
      <c r="GCA66" s="73"/>
      <c r="GCB66" s="73"/>
      <c r="GCC66" s="73"/>
      <c r="GCD66" s="73"/>
      <c r="GCE66" s="73"/>
      <c r="GCF66" s="73"/>
      <c r="GCG66" s="73"/>
      <c r="GCH66" s="73"/>
      <c r="GCI66" s="73"/>
      <c r="GCJ66" s="73"/>
      <c r="GCK66" s="73"/>
      <c r="GCL66" s="73"/>
      <c r="GCM66" s="73"/>
      <c r="GCN66" s="73"/>
      <c r="GCO66" s="73"/>
      <c r="GCP66" s="73"/>
      <c r="GCQ66" s="73"/>
      <c r="GCR66" s="73"/>
      <c r="GCS66" s="73"/>
      <c r="GCT66" s="73"/>
      <c r="GCU66" s="73"/>
      <c r="GCV66" s="73"/>
      <c r="GCW66" s="73"/>
      <c r="GCX66" s="73"/>
      <c r="GCY66" s="73"/>
      <c r="GCZ66" s="73"/>
      <c r="GDA66" s="73"/>
      <c r="GDB66" s="73"/>
      <c r="GDC66" s="73"/>
      <c r="GDD66" s="73"/>
      <c r="GDE66" s="73"/>
      <c r="GDF66" s="73"/>
      <c r="GDG66" s="73"/>
      <c r="GDH66" s="73"/>
      <c r="GDI66" s="73"/>
      <c r="GDJ66" s="73"/>
      <c r="GDK66" s="73"/>
      <c r="GDL66" s="73"/>
      <c r="GDM66" s="73"/>
      <c r="GDN66" s="73"/>
      <c r="GDO66" s="73"/>
      <c r="GDP66" s="73"/>
      <c r="GDQ66" s="73"/>
      <c r="GDR66" s="73"/>
      <c r="GDS66" s="73"/>
      <c r="GDT66" s="73"/>
      <c r="GDU66" s="73"/>
      <c r="GDV66" s="73"/>
      <c r="GDW66" s="73"/>
      <c r="GDX66" s="73"/>
      <c r="GDY66" s="73"/>
      <c r="GDZ66" s="73"/>
      <c r="GEA66" s="73"/>
      <c r="GEB66" s="73"/>
      <c r="GEC66" s="73"/>
      <c r="GED66" s="73"/>
      <c r="GEE66" s="73"/>
      <c r="GEF66" s="73"/>
      <c r="GEG66" s="73"/>
      <c r="GEH66" s="73"/>
      <c r="GEI66" s="73"/>
      <c r="GEJ66" s="73"/>
      <c r="GEK66" s="73"/>
      <c r="GEL66" s="73"/>
      <c r="GEM66" s="73"/>
      <c r="GEN66" s="73"/>
      <c r="GEO66" s="73"/>
      <c r="GEP66" s="73"/>
      <c r="GEQ66" s="73"/>
      <c r="GER66" s="73"/>
      <c r="GES66" s="73"/>
      <c r="GET66" s="73"/>
      <c r="GEU66" s="73"/>
      <c r="GEV66" s="73"/>
      <c r="GEW66" s="73"/>
      <c r="GEX66" s="73"/>
      <c r="GEY66" s="73"/>
      <c r="GEZ66" s="73"/>
      <c r="GFA66" s="73"/>
      <c r="GFB66" s="73"/>
      <c r="GFC66" s="73"/>
      <c r="GFD66" s="73"/>
      <c r="GFE66" s="73"/>
      <c r="GFF66" s="73"/>
      <c r="GFG66" s="73"/>
      <c r="GFH66" s="73"/>
      <c r="GFI66" s="73"/>
      <c r="GFJ66" s="73"/>
      <c r="GFK66" s="73"/>
      <c r="GFL66" s="73"/>
      <c r="GFM66" s="73"/>
      <c r="GFN66" s="73"/>
      <c r="GFO66" s="73"/>
      <c r="GFP66" s="73"/>
      <c r="GFQ66" s="73"/>
      <c r="GFR66" s="73"/>
      <c r="GFS66" s="73"/>
      <c r="GFT66" s="73"/>
      <c r="GFU66" s="73"/>
      <c r="GFV66" s="73"/>
      <c r="GFW66" s="73"/>
      <c r="GFX66" s="73"/>
      <c r="GFY66" s="73"/>
      <c r="GFZ66" s="73"/>
      <c r="GGA66" s="73"/>
      <c r="GGB66" s="73"/>
      <c r="GGC66" s="73"/>
      <c r="GGD66" s="73"/>
      <c r="GGE66" s="73"/>
      <c r="GGF66" s="73"/>
      <c r="GGG66" s="73"/>
      <c r="GGH66" s="73"/>
      <c r="GGI66" s="73"/>
      <c r="GGJ66" s="73"/>
      <c r="GGK66" s="73"/>
      <c r="GGL66" s="73"/>
      <c r="GGM66" s="73"/>
      <c r="GGN66" s="73"/>
      <c r="GGO66" s="73"/>
      <c r="GGP66" s="73"/>
      <c r="GGQ66" s="73"/>
      <c r="GGR66" s="73"/>
      <c r="GGS66" s="73"/>
      <c r="GGT66" s="73"/>
      <c r="GGU66" s="73"/>
      <c r="GGV66" s="73"/>
      <c r="GGW66" s="73"/>
      <c r="GGX66" s="73"/>
      <c r="GGY66" s="73"/>
      <c r="GGZ66" s="73"/>
      <c r="GHA66" s="73"/>
      <c r="GHB66" s="73"/>
      <c r="GHC66" s="73"/>
      <c r="GHD66" s="73"/>
      <c r="GHE66" s="73"/>
      <c r="GHF66" s="73"/>
      <c r="GHG66" s="73"/>
      <c r="GHH66" s="73"/>
      <c r="GHI66" s="73"/>
      <c r="GHJ66" s="73"/>
      <c r="GHK66" s="73"/>
      <c r="GHL66" s="73"/>
      <c r="GHM66" s="73"/>
      <c r="GHN66" s="73"/>
      <c r="GHO66" s="73"/>
      <c r="GHP66" s="73"/>
      <c r="GHQ66" s="73"/>
      <c r="GHR66" s="73"/>
      <c r="GHS66" s="73"/>
      <c r="GHT66" s="73"/>
      <c r="GHU66" s="73"/>
      <c r="GHV66" s="73"/>
      <c r="GHW66" s="73"/>
      <c r="GHX66" s="73"/>
      <c r="GHY66" s="73"/>
      <c r="GHZ66" s="73"/>
      <c r="GIA66" s="73"/>
      <c r="GIB66" s="73"/>
      <c r="GIC66" s="73"/>
      <c r="GID66" s="73"/>
      <c r="GIE66" s="73"/>
      <c r="GIF66" s="73"/>
      <c r="GIG66" s="73"/>
      <c r="GIH66" s="73"/>
      <c r="GII66" s="73"/>
      <c r="GIJ66" s="73"/>
      <c r="GIK66" s="73"/>
      <c r="GIL66" s="73"/>
      <c r="GIM66" s="73"/>
      <c r="GIN66" s="73"/>
      <c r="GIO66" s="73"/>
      <c r="GIP66" s="73"/>
      <c r="GIQ66" s="73"/>
      <c r="GIR66" s="73"/>
      <c r="GIS66" s="73"/>
      <c r="GIT66" s="73"/>
      <c r="GIU66" s="73"/>
      <c r="GIV66" s="73"/>
      <c r="GIW66" s="73"/>
      <c r="GIX66" s="73"/>
      <c r="GIY66" s="73"/>
      <c r="GIZ66" s="73"/>
      <c r="GJA66" s="73"/>
      <c r="GJB66" s="73"/>
      <c r="GJC66" s="73"/>
      <c r="GJD66" s="73"/>
      <c r="GJE66" s="73"/>
      <c r="GJF66" s="73"/>
      <c r="GJG66" s="73"/>
      <c r="GJH66" s="73"/>
      <c r="GJI66" s="73"/>
      <c r="GJJ66" s="73"/>
      <c r="GJK66" s="73"/>
      <c r="GJL66" s="73"/>
      <c r="GJM66" s="73"/>
      <c r="GJN66" s="73"/>
      <c r="GJO66" s="73"/>
      <c r="GJP66" s="73"/>
      <c r="GJQ66" s="73"/>
      <c r="GJR66" s="73"/>
      <c r="GJS66" s="73"/>
      <c r="GJT66" s="73"/>
      <c r="GJU66" s="73"/>
      <c r="GJV66" s="73"/>
      <c r="GJW66" s="73"/>
      <c r="GJX66" s="73"/>
      <c r="GJY66" s="73"/>
      <c r="GJZ66" s="73"/>
      <c r="GKA66" s="73"/>
      <c r="GKB66" s="73"/>
      <c r="GKC66" s="73"/>
      <c r="GKD66" s="73"/>
      <c r="GKE66" s="73"/>
      <c r="GKF66" s="73"/>
      <c r="GKG66" s="73"/>
      <c r="GKH66" s="73"/>
      <c r="GKI66" s="73"/>
      <c r="GKJ66" s="73"/>
      <c r="GKK66" s="73"/>
      <c r="GKL66" s="73"/>
      <c r="GKM66" s="73"/>
      <c r="GKN66" s="73"/>
      <c r="GKO66" s="73"/>
      <c r="GKP66" s="73"/>
      <c r="GKQ66" s="73"/>
      <c r="GKR66" s="73"/>
      <c r="GKS66" s="73"/>
      <c r="GKT66" s="73"/>
      <c r="GKU66" s="73"/>
      <c r="GKV66" s="73"/>
      <c r="GKW66" s="73"/>
      <c r="GKX66" s="73"/>
      <c r="GKY66" s="73"/>
      <c r="GKZ66" s="73"/>
      <c r="GLA66" s="73"/>
      <c r="GLB66" s="73"/>
      <c r="GLC66" s="73"/>
      <c r="GLD66" s="73"/>
      <c r="GLE66" s="73"/>
      <c r="GLF66" s="73"/>
      <c r="GLG66" s="73"/>
      <c r="GLH66" s="73"/>
      <c r="GLI66" s="73"/>
      <c r="GLJ66" s="73"/>
      <c r="GLK66" s="73"/>
      <c r="GLL66" s="73"/>
      <c r="GLM66" s="73"/>
      <c r="GLN66" s="73"/>
      <c r="GLO66" s="73"/>
      <c r="GLP66" s="73"/>
      <c r="GLQ66" s="73"/>
      <c r="GLR66" s="73"/>
      <c r="GLS66" s="73"/>
      <c r="GLT66" s="73"/>
      <c r="GLU66" s="73"/>
      <c r="GLV66" s="73"/>
      <c r="GLW66" s="73"/>
      <c r="GLX66" s="73"/>
      <c r="GLY66" s="73"/>
      <c r="GLZ66" s="73"/>
      <c r="GMA66" s="73"/>
      <c r="GMB66" s="73"/>
      <c r="GMC66" s="73"/>
      <c r="GMD66" s="73"/>
      <c r="GME66" s="73"/>
      <c r="GMF66" s="73"/>
      <c r="GMG66" s="73"/>
      <c r="GMH66" s="73"/>
      <c r="GMI66" s="73"/>
      <c r="GMJ66" s="73"/>
      <c r="GMK66" s="73"/>
      <c r="GML66" s="73"/>
      <c r="GMM66" s="73"/>
      <c r="GMN66" s="73"/>
      <c r="GMO66" s="73"/>
      <c r="GMP66" s="73"/>
      <c r="GMQ66" s="73"/>
      <c r="GMR66" s="73"/>
      <c r="GMS66" s="73"/>
      <c r="GMT66" s="73"/>
      <c r="GMU66" s="73"/>
      <c r="GMV66" s="73"/>
      <c r="GMW66" s="73"/>
      <c r="GMX66" s="73"/>
      <c r="GMY66" s="73"/>
      <c r="GMZ66" s="73"/>
      <c r="GNA66" s="73"/>
      <c r="GNB66" s="73"/>
      <c r="GNC66" s="73"/>
      <c r="GND66" s="73"/>
      <c r="GNE66" s="73"/>
      <c r="GNF66" s="73"/>
      <c r="GNG66" s="73"/>
      <c r="GNH66" s="73"/>
      <c r="GNI66" s="73"/>
      <c r="GNJ66" s="73"/>
      <c r="GNK66" s="73"/>
      <c r="GNL66" s="73"/>
      <c r="GNM66" s="73"/>
      <c r="GNN66" s="73"/>
      <c r="GNO66" s="73"/>
      <c r="GNP66" s="73"/>
      <c r="GNQ66" s="73"/>
      <c r="GNR66" s="73"/>
      <c r="GNS66" s="73"/>
      <c r="GNT66" s="73"/>
      <c r="GNU66" s="73"/>
      <c r="GNV66" s="73"/>
      <c r="GNW66" s="73"/>
      <c r="GNX66" s="73"/>
      <c r="GNY66" s="73"/>
      <c r="GNZ66" s="73"/>
      <c r="GOA66" s="73"/>
      <c r="GOB66" s="73"/>
      <c r="GOC66" s="73"/>
      <c r="GOD66" s="73"/>
      <c r="GOE66" s="73"/>
      <c r="GOF66" s="73"/>
      <c r="GOG66" s="73"/>
      <c r="GOH66" s="73"/>
      <c r="GOI66" s="73"/>
      <c r="GOJ66" s="73"/>
      <c r="GOK66" s="73"/>
      <c r="GOL66" s="73"/>
      <c r="GOM66" s="73"/>
      <c r="GON66" s="73"/>
      <c r="GOO66" s="73"/>
      <c r="GOP66" s="73"/>
      <c r="GOQ66" s="73"/>
      <c r="GOR66" s="73"/>
      <c r="GOS66" s="73"/>
      <c r="GOT66" s="73"/>
      <c r="GOU66" s="73"/>
      <c r="GOV66" s="73"/>
      <c r="GOW66" s="73"/>
      <c r="GOX66" s="73"/>
      <c r="GOY66" s="73"/>
      <c r="GOZ66" s="73"/>
      <c r="GPA66" s="73"/>
      <c r="GPB66" s="73"/>
      <c r="GPC66" s="73"/>
      <c r="GPD66" s="73"/>
      <c r="GPE66" s="73"/>
      <c r="GPF66" s="73"/>
      <c r="GPG66" s="73"/>
      <c r="GPH66" s="73"/>
      <c r="GPI66" s="73"/>
      <c r="GPJ66" s="73"/>
      <c r="GPK66" s="73"/>
      <c r="GPL66" s="73"/>
      <c r="GPM66" s="73"/>
      <c r="GPN66" s="73"/>
      <c r="GPO66" s="73"/>
      <c r="GPP66" s="73"/>
      <c r="GPQ66" s="73"/>
      <c r="GPR66" s="73"/>
      <c r="GPS66" s="73"/>
      <c r="GPT66" s="73"/>
      <c r="GPU66" s="73"/>
      <c r="GPV66" s="73"/>
      <c r="GPW66" s="73"/>
      <c r="GPX66" s="73"/>
      <c r="GPY66" s="73"/>
      <c r="GPZ66" s="73"/>
      <c r="GQA66" s="73"/>
      <c r="GQB66" s="73"/>
      <c r="GQC66" s="73"/>
      <c r="GQD66" s="73"/>
      <c r="GQE66" s="73"/>
      <c r="GQF66" s="73"/>
      <c r="GQG66" s="73"/>
      <c r="GQH66" s="73"/>
      <c r="GQI66" s="73"/>
      <c r="GQJ66" s="73"/>
      <c r="GQK66" s="73"/>
      <c r="GQL66" s="73"/>
      <c r="GQM66" s="73"/>
      <c r="GQN66" s="73"/>
      <c r="GQO66" s="73"/>
      <c r="GQP66" s="73"/>
      <c r="GQQ66" s="73"/>
      <c r="GQR66" s="73"/>
      <c r="GQS66" s="73"/>
      <c r="GQT66" s="73"/>
      <c r="GQU66" s="73"/>
      <c r="GQV66" s="73"/>
      <c r="GQW66" s="73"/>
      <c r="GQX66" s="73"/>
      <c r="GQY66" s="73"/>
      <c r="GQZ66" s="73"/>
      <c r="GRA66" s="73"/>
      <c r="GRB66" s="73"/>
      <c r="GRC66" s="73"/>
      <c r="GRD66" s="73"/>
      <c r="GRE66" s="73"/>
      <c r="GRF66" s="73"/>
      <c r="GRG66" s="73"/>
      <c r="GRH66" s="73"/>
      <c r="GRI66" s="73"/>
      <c r="GRJ66" s="73"/>
      <c r="GRK66" s="73"/>
      <c r="GRL66" s="73"/>
      <c r="GRM66" s="73"/>
      <c r="GRN66" s="73"/>
      <c r="GRO66" s="73"/>
      <c r="GRP66" s="73"/>
      <c r="GRQ66" s="73"/>
      <c r="GRR66" s="73"/>
      <c r="GRS66" s="73"/>
      <c r="GRT66" s="73"/>
      <c r="GRU66" s="73"/>
      <c r="GRV66" s="73"/>
      <c r="GRW66" s="73"/>
      <c r="GRX66" s="73"/>
      <c r="GRY66" s="73"/>
      <c r="GRZ66" s="73"/>
      <c r="GSA66" s="73"/>
      <c r="GSB66" s="73"/>
      <c r="GSC66" s="73"/>
      <c r="GSD66" s="73"/>
      <c r="GSE66" s="73"/>
      <c r="GSF66" s="73"/>
      <c r="GSG66" s="73"/>
      <c r="GSH66" s="73"/>
      <c r="GSI66" s="73"/>
      <c r="GSJ66" s="73"/>
      <c r="GSK66" s="73"/>
      <c r="GSL66" s="73"/>
      <c r="GSM66" s="73"/>
      <c r="GSN66" s="73"/>
      <c r="GSO66" s="73"/>
      <c r="GSP66" s="73"/>
      <c r="GSQ66" s="73"/>
      <c r="GSR66" s="73"/>
      <c r="GSS66" s="73"/>
      <c r="GST66" s="73"/>
      <c r="GSU66" s="73"/>
      <c r="GSV66" s="73"/>
      <c r="GSW66" s="73"/>
      <c r="GSX66" s="73"/>
      <c r="GSY66" s="73"/>
      <c r="GSZ66" s="73"/>
      <c r="GTA66" s="73"/>
      <c r="GTB66" s="73"/>
      <c r="GTC66" s="73"/>
      <c r="GTD66" s="73"/>
      <c r="GTE66" s="73"/>
      <c r="GTF66" s="73"/>
      <c r="GTG66" s="73"/>
      <c r="GTH66" s="73"/>
      <c r="GTI66" s="73"/>
      <c r="GTJ66" s="73"/>
      <c r="GTK66" s="73"/>
      <c r="GTL66" s="73"/>
      <c r="GTM66" s="73"/>
      <c r="GTN66" s="73"/>
      <c r="GTO66" s="73"/>
      <c r="GTP66" s="73"/>
      <c r="GTQ66" s="73"/>
      <c r="GTR66" s="73"/>
      <c r="GTS66" s="73"/>
      <c r="GTT66" s="73"/>
      <c r="GTU66" s="73"/>
      <c r="GTV66" s="73"/>
      <c r="GTW66" s="73"/>
      <c r="GTX66" s="73"/>
      <c r="GTY66" s="73"/>
      <c r="GTZ66" s="73"/>
      <c r="GUA66" s="73"/>
      <c r="GUB66" s="73"/>
      <c r="GUC66" s="73"/>
      <c r="GUD66" s="73"/>
      <c r="GUE66" s="73"/>
      <c r="GUF66" s="73"/>
      <c r="GUG66" s="73"/>
      <c r="GUH66" s="73"/>
      <c r="GUI66" s="73"/>
      <c r="GUJ66" s="73"/>
      <c r="GUK66" s="73"/>
      <c r="GUL66" s="73"/>
      <c r="GUM66" s="73"/>
      <c r="GUN66" s="73"/>
      <c r="GUO66" s="73"/>
      <c r="GUP66" s="73"/>
      <c r="GUQ66" s="73"/>
      <c r="GUR66" s="73"/>
      <c r="GUS66" s="73"/>
      <c r="GUT66" s="73"/>
      <c r="GUU66" s="73"/>
      <c r="GUV66" s="73"/>
      <c r="GUW66" s="73"/>
      <c r="GUX66" s="73"/>
      <c r="GUY66" s="73"/>
      <c r="GUZ66" s="73"/>
      <c r="GVA66" s="73"/>
      <c r="GVB66" s="73"/>
      <c r="GVC66" s="73"/>
      <c r="GVD66" s="73"/>
      <c r="GVE66" s="73"/>
      <c r="GVF66" s="73"/>
      <c r="GVG66" s="73"/>
      <c r="GVH66" s="73"/>
      <c r="GVI66" s="73"/>
      <c r="GVJ66" s="73"/>
      <c r="GVK66" s="73"/>
      <c r="GVL66" s="73"/>
      <c r="GVM66" s="73"/>
      <c r="GVN66" s="73"/>
      <c r="GVO66" s="73"/>
      <c r="GVP66" s="73"/>
      <c r="GVQ66" s="73"/>
      <c r="GVR66" s="73"/>
      <c r="GVS66" s="73"/>
      <c r="GVT66" s="73"/>
      <c r="GVU66" s="73"/>
      <c r="GVV66" s="73"/>
      <c r="GVW66" s="73"/>
      <c r="GVX66" s="73"/>
      <c r="GVY66" s="73"/>
      <c r="GVZ66" s="73"/>
      <c r="GWA66" s="73"/>
      <c r="GWB66" s="73"/>
      <c r="GWC66" s="73"/>
      <c r="GWD66" s="73"/>
      <c r="GWE66" s="73"/>
      <c r="GWF66" s="73"/>
      <c r="GWG66" s="73"/>
      <c r="GWH66" s="73"/>
      <c r="GWI66" s="73"/>
      <c r="GWJ66" s="73"/>
      <c r="GWK66" s="73"/>
      <c r="GWL66" s="73"/>
      <c r="GWM66" s="73"/>
      <c r="GWN66" s="73"/>
      <c r="GWO66" s="73"/>
      <c r="GWP66" s="73"/>
      <c r="GWQ66" s="73"/>
      <c r="GWR66" s="73"/>
      <c r="GWS66" s="73"/>
      <c r="GWT66" s="73"/>
      <c r="GWU66" s="73"/>
      <c r="GWV66" s="73"/>
      <c r="GWW66" s="73"/>
      <c r="GWX66" s="73"/>
      <c r="GWY66" s="73"/>
      <c r="GWZ66" s="73"/>
      <c r="GXA66" s="73"/>
      <c r="GXB66" s="73"/>
      <c r="GXC66" s="73"/>
      <c r="GXD66" s="73"/>
      <c r="GXE66" s="73"/>
      <c r="GXF66" s="73"/>
      <c r="GXG66" s="73"/>
      <c r="GXH66" s="73"/>
      <c r="GXI66" s="73"/>
      <c r="GXJ66" s="73"/>
      <c r="GXK66" s="73"/>
      <c r="GXL66" s="73"/>
      <c r="GXM66" s="73"/>
      <c r="GXN66" s="73"/>
      <c r="GXO66" s="73"/>
      <c r="GXP66" s="73"/>
      <c r="GXQ66" s="73"/>
      <c r="GXR66" s="73"/>
      <c r="GXS66" s="73"/>
      <c r="GXT66" s="73"/>
      <c r="GXU66" s="73"/>
      <c r="GXV66" s="73"/>
      <c r="GXW66" s="73"/>
      <c r="GXX66" s="73"/>
      <c r="GXY66" s="73"/>
      <c r="GXZ66" s="73"/>
      <c r="GYA66" s="73"/>
      <c r="GYB66" s="73"/>
      <c r="GYC66" s="73"/>
      <c r="GYD66" s="73"/>
      <c r="GYE66" s="73"/>
      <c r="GYF66" s="73"/>
      <c r="GYG66" s="73"/>
      <c r="GYH66" s="73"/>
      <c r="GYI66" s="73"/>
      <c r="GYJ66" s="73"/>
      <c r="GYK66" s="73"/>
      <c r="GYL66" s="73"/>
      <c r="GYM66" s="73"/>
      <c r="GYN66" s="73"/>
      <c r="GYO66" s="73"/>
      <c r="GYP66" s="73"/>
      <c r="GYQ66" s="73"/>
      <c r="GYR66" s="73"/>
      <c r="GYS66" s="73"/>
      <c r="GYT66" s="73"/>
      <c r="GYU66" s="73"/>
      <c r="GYV66" s="73"/>
      <c r="GYW66" s="73"/>
      <c r="GYX66" s="73"/>
      <c r="GYY66" s="73"/>
      <c r="GYZ66" s="73"/>
      <c r="GZA66" s="73"/>
      <c r="GZB66" s="73"/>
      <c r="GZC66" s="73"/>
      <c r="GZD66" s="73"/>
      <c r="GZE66" s="73"/>
      <c r="GZF66" s="73"/>
      <c r="GZG66" s="73"/>
      <c r="GZH66" s="73"/>
      <c r="GZI66" s="73"/>
      <c r="GZJ66" s="73"/>
      <c r="GZK66" s="73"/>
      <c r="GZL66" s="73"/>
      <c r="GZM66" s="73"/>
      <c r="GZN66" s="73"/>
      <c r="GZO66" s="73"/>
      <c r="GZP66" s="73"/>
      <c r="GZQ66" s="73"/>
      <c r="GZR66" s="73"/>
      <c r="GZS66" s="73"/>
      <c r="GZT66" s="73"/>
      <c r="GZU66" s="73"/>
      <c r="GZV66" s="73"/>
      <c r="GZW66" s="73"/>
      <c r="GZX66" s="73"/>
      <c r="GZY66" s="73"/>
      <c r="GZZ66" s="73"/>
      <c r="HAA66" s="73"/>
      <c r="HAB66" s="73"/>
      <c r="HAC66" s="73"/>
      <c r="HAD66" s="73"/>
      <c r="HAE66" s="73"/>
      <c r="HAF66" s="73"/>
      <c r="HAG66" s="73"/>
      <c r="HAH66" s="73"/>
      <c r="HAI66" s="73"/>
      <c r="HAJ66" s="73"/>
      <c r="HAK66" s="73"/>
      <c r="HAL66" s="73"/>
      <c r="HAM66" s="73"/>
      <c r="HAN66" s="73"/>
      <c r="HAO66" s="73"/>
      <c r="HAP66" s="73"/>
      <c r="HAQ66" s="73"/>
      <c r="HAR66" s="73"/>
      <c r="HAS66" s="73"/>
      <c r="HAT66" s="73"/>
      <c r="HAU66" s="73"/>
      <c r="HAV66" s="73"/>
      <c r="HAW66" s="73"/>
      <c r="HAX66" s="73"/>
      <c r="HAY66" s="73"/>
      <c r="HAZ66" s="73"/>
      <c r="HBA66" s="73"/>
      <c r="HBB66" s="73"/>
      <c r="HBC66" s="73"/>
      <c r="HBD66" s="73"/>
      <c r="HBE66" s="73"/>
      <c r="HBF66" s="73"/>
      <c r="HBG66" s="73"/>
      <c r="HBH66" s="73"/>
      <c r="HBI66" s="73"/>
      <c r="HBJ66" s="73"/>
      <c r="HBK66" s="73"/>
      <c r="HBL66" s="73"/>
      <c r="HBM66" s="73"/>
      <c r="HBN66" s="73"/>
      <c r="HBO66" s="73"/>
      <c r="HBP66" s="73"/>
      <c r="HBQ66" s="73"/>
      <c r="HBR66" s="73"/>
      <c r="HBS66" s="73"/>
      <c r="HBT66" s="73"/>
      <c r="HBU66" s="73"/>
      <c r="HBV66" s="73"/>
      <c r="HBW66" s="73"/>
      <c r="HBX66" s="73"/>
      <c r="HBY66" s="73"/>
      <c r="HBZ66" s="73"/>
      <c r="HCA66" s="73"/>
      <c r="HCB66" s="73"/>
      <c r="HCC66" s="73"/>
      <c r="HCD66" s="73"/>
      <c r="HCE66" s="73"/>
      <c r="HCF66" s="73"/>
      <c r="HCG66" s="73"/>
      <c r="HCH66" s="73"/>
      <c r="HCI66" s="73"/>
      <c r="HCJ66" s="73"/>
      <c r="HCK66" s="73"/>
      <c r="HCL66" s="73"/>
      <c r="HCM66" s="73"/>
      <c r="HCN66" s="73"/>
      <c r="HCO66" s="73"/>
      <c r="HCP66" s="73"/>
      <c r="HCQ66" s="73"/>
      <c r="HCR66" s="73"/>
      <c r="HCS66" s="73"/>
      <c r="HCT66" s="73"/>
      <c r="HCU66" s="73"/>
      <c r="HCV66" s="73"/>
      <c r="HCW66" s="73"/>
      <c r="HCX66" s="73"/>
      <c r="HCY66" s="73"/>
      <c r="HCZ66" s="73"/>
      <c r="HDA66" s="73"/>
      <c r="HDB66" s="73"/>
      <c r="HDC66" s="73"/>
      <c r="HDD66" s="73"/>
      <c r="HDE66" s="73"/>
      <c r="HDF66" s="73"/>
      <c r="HDG66" s="73"/>
      <c r="HDH66" s="73"/>
      <c r="HDI66" s="73"/>
      <c r="HDJ66" s="73"/>
      <c r="HDK66" s="73"/>
      <c r="HDL66" s="73"/>
      <c r="HDM66" s="73"/>
      <c r="HDN66" s="73"/>
      <c r="HDO66" s="73"/>
      <c r="HDP66" s="73"/>
      <c r="HDQ66" s="73"/>
      <c r="HDR66" s="73"/>
      <c r="HDS66" s="73"/>
      <c r="HDT66" s="73"/>
      <c r="HDU66" s="73"/>
      <c r="HDV66" s="73"/>
      <c r="HDW66" s="73"/>
      <c r="HDX66" s="73"/>
      <c r="HDY66" s="73"/>
      <c r="HDZ66" s="73"/>
      <c r="HEA66" s="73"/>
      <c r="HEB66" s="73"/>
      <c r="HEC66" s="73"/>
      <c r="HED66" s="73"/>
      <c r="HEE66" s="73"/>
      <c r="HEF66" s="73"/>
      <c r="HEG66" s="73"/>
      <c r="HEH66" s="73"/>
      <c r="HEI66" s="73"/>
      <c r="HEJ66" s="73"/>
      <c r="HEK66" s="73"/>
      <c r="HEL66" s="73"/>
      <c r="HEM66" s="73"/>
      <c r="HEN66" s="73"/>
      <c r="HEO66" s="73"/>
      <c r="HEP66" s="73"/>
      <c r="HEQ66" s="73"/>
      <c r="HER66" s="73"/>
      <c r="HES66" s="73"/>
      <c r="HET66" s="73"/>
      <c r="HEU66" s="73"/>
      <c r="HEV66" s="73"/>
      <c r="HEW66" s="73"/>
      <c r="HEX66" s="73"/>
      <c r="HEY66" s="73"/>
      <c r="HEZ66" s="73"/>
      <c r="HFA66" s="73"/>
      <c r="HFB66" s="73"/>
      <c r="HFC66" s="73"/>
      <c r="HFD66" s="73"/>
      <c r="HFE66" s="73"/>
      <c r="HFF66" s="73"/>
      <c r="HFG66" s="73"/>
      <c r="HFH66" s="73"/>
      <c r="HFI66" s="73"/>
      <c r="HFJ66" s="73"/>
      <c r="HFK66" s="73"/>
      <c r="HFL66" s="73"/>
      <c r="HFM66" s="73"/>
      <c r="HFN66" s="73"/>
      <c r="HFO66" s="73"/>
      <c r="HFP66" s="73"/>
      <c r="HFQ66" s="73"/>
      <c r="HFR66" s="73"/>
      <c r="HFS66" s="73"/>
      <c r="HFT66" s="73"/>
      <c r="HFU66" s="73"/>
      <c r="HFV66" s="73"/>
      <c r="HFW66" s="73"/>
      <c r="HFX66" s="73"/>
      <c r="HFY66" s="73"/>
      <c r="HFZ66" s="73"/>
      <c r="HGA66" s="73"/>
      <c r="HGB66" s="73"/>
      <c r="HGC66" s="73"/>
      <c r="HGD66" s="73"/>
      <c r="HGE66" s="73"/>
      <c r="HGF66" s="73"/>
      <c r="HGG66" s="73"/>
      <c r="HGH66" s="73"/>
      <c r="HGI66" s="73"/>
      <c r="HGJ66" s="73"/>
      <c r="HGK66" s="73"/>
      <c r="HGL66" s="73"/>
      <c r="HGM66" s="73"/>
      <c r="HGN66" s="73"/>
      <c r="HGO66" s="73"/>
      <c r="HGP66" s="73"/>
      <c r="HGQ66" s="73"/>
      <c r="HGR66" s="73"/>
      <c r="HGS66" s="73"/>
      <c r="HGT66" s="73"/>
      <c r="HGU66" s="73"/>
      <c r="HGV66" s="73"/>
      <c r="HGW66" s="73"/>
      <c r="HGX66" s="73"/>
      <c r="HGY66" s="73"/>
      <c r="HGZ66" s="73"/>
      <c r="HHA66" s="73"/>
      <c r="HHB66" s="73"/>
      <c r="HHC66" s="73"/>
      <c r="HHD66" s="73"/>
      <c r="HHE66" s="73"/>
      <c r="HHF66" s="73"/>
      <c r="HHG66" s="73"/>
      <c r="HHH66" s="73"/>
      <c r="HHI66" s="73"/>
      <c r="HHJ66" s="73"/>
      <c r="HHK66" s="73"/>
      <c r="HHL66" s="73"/>
      <c r="HHM66" s="73"/>
      <c r="HHN66" s="73"/>
      <c r="HHO66" s="73"/>
      <c r="HHP66" s="73"/>
      <c r="HHQ66" s="73"/>
      <c r="HHR66" s="73"/>
      <c r="HHS66" s="73"/>
      <c r="HHT66" s="73"/>
      <c r="HHU66" s="73"/>
      <c r="HHV66" s="73"/>
      <c r="HHW66" s="73"/>
      <c r="HHX66" s="73"/>
      <c r="HHY66" s="73"/>
      <c r="HHZ66" s="73"/>
      <c r="HIA66" s="73"/>
      <c r="HIB66" s="73"/>
      <c r="HIC66" s="73"/>
      <c r="HID66" s="73"/>
      <c r="HIE66" s="73"/>
      <c r="HIF66" s="73"/>
      <c r="HIG66" s="73"/>
      <c r="HIH66" s="73"/>
      <c r="HII66" s="73"/>
      <c r="HIJ66" s="73"/>
      <c r="HIK66" s="73"/>
      <c r="HIL66" s="73"/>
      <c r="HIM66" s="73"/>
      <c r="HIN66" s="73"/>
      <c r="HIO66" s="73"/>
      <c r="HIP66" s="73"/>
      <c r="HIQ66" s="73"/>
      <c r="HIR66" s="73"/>
      <c r="HIS66" s="73"/>
      <c r="HIT66" s="73"/>
      <c r="HIU66" s="73"/>
      <c r="HIV66" s="73"/>
      <c r="HIW66" s="73"/>
      <c r="HIX66" s="73"/>
      <c r="HIY66" s="73"/>
      <c r="HIZ66" s="73"/>
      <c r="HJA66" s="73"/>
      <c r="HJB66" s="73"/>
      <c r="HJC66" s="73"/>
      <c r="HJD66" s="73"/>
      <c r="HJE66" s="73"/>
      <c r="HJF66" s="73"/>
      <c r="HJG66" s="73"/>
      <c r="HJH66" s="73"/>
      <c r="HJI66" s="73"/>
      <c r="HJJ66" s="73"/>
      <c r="HJK66" s="73"/>
      <c r="HJL66" s="73"/>
      <c r="HJM66" s="73"/>
      <c r="HJN66" s="73"/>
      <c r="HJO66" s="73"/>
      <c r="HJP66" s="73"/>
      <c r="HJQ66" s="73"/>
      <c r="HJR66" s="73"/>
      <c r="HJS66" s="73"/>
      <c r="HJT66" s="73"/>
      <c r="HJU66" s="73"/>
      <c r="HJV66" s="73"/>
      <c r="HJW66" s="73"/>
      <c r="HJX66" s="73"/>
      <c r="HJY66" s="73"/>
      <c r="HJZ66" s="73"/>
      <c r="HKA66" s="73"/>
      <c r="HKB66" s="73"/>
      <c r="HKC66" s="73"/>
      <c r="HKD66" s="73"/>
      <c r="HKE66" s="73"/>
      <c r="HKF66" s="73"/>
      <c r="HKG66" s="73"/>
      <c r="HKH66" s="73"/>
      <c r="HKI66" s="73"/>
      <c r="HKJ66" s="73"/>
      <c r="HKK66" s="73"/>
      <c r="HKL66" s="73"/>
      <c r="HKM66" s="73"/>
      <c r="HKN66" s="73"/>
      <c r="HKO66" s="73"/>
      <c r="HKP66" s="73"/>
      <c r="HKQ66" s="73"/>
      <c r="HKR66" s="73"/>
      <c r="HKS66" s="73"/>
      <c r="HKT66" s="73"/>
      <c r="HKU66" s="73"/>
      <c r="HKV66" s="73"/>
      <c r="HKW66" s="73"/>
      <c r="HKX66" s="73"/>
      <c r="HKY66" s="73"/>
      <c r="HKZ66" s="73"/>
      <c r="HLA66" s="73"/>
      <c r="HLB66" s="73"/>
      <c r="HLC66" s="73"/>
      <c r="HLD66" s="73"/>
      <c r="HLE66" s="73"/>
      <c r="HLF66" s="73"/>
      <c r="HLG66" s="73"/>
      <c r="HLH66" s="73"/>
      <c r="HLI66" s="73"/>
      <c r="HLJ66" s="73"/>
      <c r="HLK66" s="73"/>
      <c r="HLL66" s="73"/>
      <c r="HLM66" s="73"/>
      <c r="HLN66" s="73"/>
      <c r="HLO66" s="73"/>
      <c r="HLP66" s="73"/>
      <c r="HLQ66" s="73"/>
      <c r="HLR66" s="73"/>
      <c r="HLS66" s="73"/>
      <c r="HLT66" s="73"/>
      <c r="HLU66" s="73"/>
      <c r="HLV66" s="73"/>
      <c r="HLW66" s="73"/>
      <c r="HLX66" s="73"/>
      <c r="HLY66" s="73"/>
      <c r="HLZ66" s="73"/>
      <c r="HMA66" s="73"/>
      <c r="HMB66" s="73"/>
      <c r="HMC66" s="73"/>
      <c r="HMD66" s="73"/>
      <c r="HME66" s="73"/>
      <c r="HMF66" s="73"/>
      <c r="HMG66" s="73"/>
      <c r="HMH66" s="73"/>
      <c r="HMI66" s="73"/>
      <c r="HMJ66" s="73"/>
      <c r="HMK66" s="73"/>
      <c r="HML66" s="73"/>
      <c r="HMM66" s="73"/>
      <c r="HMN66" s="73"/>
      <c r="HMO66" s="73"/>
      <c r="HMP66" s="73"/>
      <c r="HMQ66" s="73"/>
      <c r="HMR66" s="73"/>
      <c r="HMS66" s="73"/>
      <c r="HMT66" s="73"/>
      <c r="HMU66" s="73"/>
      <c r="HMV66" s="73"/>
      <c r="HMW66" s="73"/>
      <c r="HMX66" s="73"/>
      <c r="HMY66" s="73"/>
      <c r="HMZ66" s="73"/>
      <c r="HNA66" s="73"/>
      <c r="HNB66" s="73"/>
      <c r="HNC66" s="73"/>
      <c r="HND66" s="73"/>
      <c r="HNE66" s="73"/>
      <c r="HNF66" s="73"/>
      <c r="HNG66" s="73"/>
      <c r="HNH66" s="73"/>
      <c r="HNI66" s="73"/>
      <c r="HNJ66" s="73"/>
      <c r="HNK66" s="73"/>
      <c r="HNL66" s="73"/>
      <c r="HNM66" s="73"/>
      <c r="HNN66" s="73"/>
      <c r="HNO66" s="73"/>
      <c r="HNP66" s="73"/>
      <c r="HNQ66" s="73"/>
      <c r="HNR66" s="73"/>
      <c r="HNS66" s="73"/>
      <c r="HNT66" s="73"/>
      <c r="HNU66" s="73"/>
      <c r="HNV66" s="73"/>
      <c r="HNW66" s="73"/>
      <c r="HNX66" s="73"/>
      <c r="HNY66" s="73"/>
      <c r="HNZ66" s="73"/>
      <c r="HOA66" s="73"/>
      <c r="HOB66" s="73"/>
      <c r="HOC66" s="73"/>
      <c r="HOD66" s="73"/>
      <c r="HOE66" s="73"/>
      <c r="HOF66" s="73"/>
      <c r="HOG66" s="73"/>
      <c r="HOH66" s="73"/>
      <c r="HOI66" s="73"/>
      <c r="HOJ66" s="73"/>
      <c r="HOK66" s="73"/>
      <c r="HOL66" s="73"/>
      <c r="HOM66" s="73"/>
      <c r="HON66" s="73"/>
      <c r="HOO66" s="73"/>
      <c r="HOP66" s="73"/>
      <c r="HOQ66" s="73"/>
      <c r="HOR66" s="73"/>
      <c r="HOS66" s="73"/>
      <c r="HOT66" s="73"/>
      <c r="HOU66" s="73"/>
      <c r="HOV66" s="73"/>
      <c r="HOW66" s="73"/>
      <c r="HOX66" s="73"/>
      <c r="HOY66" s="73"/>
      <c r="HOZ66" s="73"/>
      <c r="HPA66" s="73"/>
      <c r="HPB66" s="73"/>
      <c r="HPC66" s="73"/>
      <c r="HPD66" s="73"/>
      <c r="HPE66" s="73"/>
      <c r="HPF66" s="73"/>
      <c r="HPG66" s="73"/>
      <c r="HPH66" s="73"/>
      <c r="HPI66" s="73"/>
      <c r="HPJ66" s="73"/>
      <c r="HPK66" s="73"/>
      <c r="HPL66" s="73"/>
      <c r="HPM66" s="73"/>
      <c r="HPN66" s="73"/>
      <c r="HPO66" s="73"/>
      <c r="HPP66" s="73"/>
      <c r="HPQ66" s="73"/>
      <c r="HPR66" s="73"/>
      <c r="HPS66" s="73"/>
      <c r="HPT66" s="73"/>
      <c r="HPU66" s="73"/>
      <c r="HPV66" s="73"/>
      <c r="HPW66" s="73"/>
      <c r="HPX66" s="73"/>
      <c r="HPY66" s="73"/>
      <c r="HPZ66" s="73"/>
      <c r="HQA66" s="73"/>
      <c r="HQB66" s="73"/>
      <c r="HQC66" s="73"/>
      <c r="HQD66" s="73"/>
      <c r="HQE66" s="73"/>
      <c r="HQF66" s="73"/>
      <c r="HQG66" s="73"/>
      <c r="HQH66" s="73"/>
      <c r="HQI66" s="73"/>
      <c r="HQJ66" s="73"/>
      <c r="HQK66" s="73"/>
      <c r="HQL66" s="73"/>
      <c r="HQM66" s="73"/>
      <c r="HQN66" s="73"/>
      <c r="HQO66" s="73"/>
      <c r="HQP66" s="73"/>
      <c r="HQQ66" s="73"/>
      <c r="HQR66" s="73"/>
      <c r="HQS66" s="73"/>
      <c r="HQT66" s="73"/>
      <c r="HQU66" s="73"/>
      <c r="HQV66" s="73"/>
      <c r="HQW66" s="73"/>
      <c r="HQX66" s="73"/>
      <c r="HQY66" s="73"/>
      <c r="HQZ66" s="73"/>
      <c r="HRA66" s="73"/>
      <c r="HRB66" s="73"/>
      <c r="HRC66" s="73"/>
      <c r="HRD66" s="73"/>
      <c r="HRE66" s="73"/>
      <c r="HRF66" s="73"/>
      <c r="HRG66" s="73"/>
      <c r="HRH66" s="73"/>
      <c r="HRI66" s="73"/>
      <c r="HRJ66" s="73"/>
      <c r="HRK66" s="73"/>
      <c r="HRL66" s="73"/>
      <c r="HRM66" s="73"/>
      <c r="HRN66" s="73"/>
      <c r="HRO66" s="73"/>
      <c r="HRP66" s="73"/>
      <c r="HRQ66" s="73"/>
      <c r="HRR66" s="73"/>
      <c r="HRS66" s="73"/>
      <c r="HRT66" s="73"/>
      <c r="HRU66" s="73"/>
      <c r="HRV66" s="73"/>
      <c r="HRW66" s="73"/>
      <c r="HRX66" s="73"/>
      <c r="HRY66" s="73"/>
      <c r="HRZ66" s="73"/>
      <c r="HSA66" s="73"/>
      <c r="HSB66" s="73"/>
      <c r="HSC66" s="73"/>
      <c r="HSD66" s="73"/>
      <c r="HSE66" s="73"/>
      <c r="HSF66" s="73"/>
      <c r="HSG66" s="73"/>
      <c r="HSH66" s="73"/>
      <c r="HSI66" s="73"/>
      <c r="HSJ66" s="73"/>
      <c r="HSK66" s="73"/>
      <c r="HSL66" s="73"/>
      <c r="HSM66" s="73"/>
      <c r="HSN66" s="73"/>
      <c r="HSO66" s="73"/>
      <c r="HSP66" s="73"/>
      <c r="HSQ66" s="73"/>
      <c r="HSR66" s="73"/>
      <c r="HSS66" s="73"/>
      <c r="HST66" s="73"/>
      <c r="HSU66" s="73"/>
      <c r="HSV66" s="73"/>
      <c r="HSW66" s="73"/>
      <c r="HSX66" s="73"/>
      <c r="HSY66" s="73"/>
      <c r="HSZ66" s="73"/>
      <c r="HTA66" s="73"/>
      <c r="HTB66" s="73"/>
      <c r="HTC66" s="73"/>
      <c r="HTD66" s="73"/>
      <c r="HTE66" s="73"/>
      <c r="HTF66" s="73"/>
      <c r="HTG66" s="73"/>
      <c r="HTH66" s="73"/>
      <c r="HTI66" s="73"/>
      <c r="HTJ66" s="73"/>
      <c r="HTK66" s="73"/>
      <c r="HTL66" s="73"/>
      <c r="HTM66" s="73"/>
      <c r="HTN66" s="73"/>
      <c r="HTO66" s="73"/>
      <c r="HTP66" s="73"/>
      <c r="HTQ66" s="73"/>
      <c r="HTR66" s="73"/>
      <c r="HTS66" s="73"/>
      <c r="HTT66" s="73"/>
      <c r="HTU66" s="73"/>
      <c r="HTV66" s="73"/>
      <c r="HTW66" s="73"/>
      <c r="HTX66" s="73"/>
      <c r="HTY66" s="73"/>
      <c r="HTZ66" s="73"/>
      <c r="HUA66" s="73"/>
      <c r="HUB66" s="73"/>
      <c r="HUC66" s="73"/>
      <c r="HUD66" s="73"/>
      <c r="HUE66" s="73"/>
      <c r="HUF66" s="73"/>
      <c r="HUG66" s="73"/>
      <c r="HUH66" s="73"/>
      <c r="HUI66" s="73"/>
      <c r="HUJ66" s="73"/>
      <c r="HUK66" s="73"/>
      <c r="HUL66" s="73"/>
      <c r="HUM66" s="73"/>
      <c r="HUN66" s="73"/>
      <c r="HUO66" s="73"/>
      <c r="HUP66" s="73"/>
      <c r="HUQ66" s="73"/>
      <c r="HUR66" s="73"/>
      <c r="HUS66" s="73"/>
      <c r="HUT66" s="73"/>
      <c r="HUU66" s="73"/>
      <c r="HUV66" s="73"/>
      <c r="HUW66" s="73"/>
      <c r="HUX66" s="73"/>
      <c r="HUY66" s="73"/>
      <c r="HUZ66" s="73"/>
      <c r="HVA66" s="73"/>
      <c r="HVB66" s="73"/>
      <c r="HVC66" s="73"/>
      <c r="HVD66" s="73"/>
      <c r="HVE66" s="73"/>
      <c r="HVF66" s="73"/>
      <c r="HVG66" s="73"/>
      <c r="HVH66" s="73"/>
      <c r="HVI66" s="73"/>
      <c r="HVJ66" s="73"/>
      <c r="HVK66" s="73"/>
      <c r="HVL66" s="73"/>
      <c r="HVM66" s="73"/>
      <c r="HVN66" s="73"/>
      <c r="HVO66" s="73"/>
      <c r="HVP66" s="73"/>
      <c r="HVQ66" s="73"/>
      <c r="HVR66" s="73"/>
      <c r="HVS66" s="73"/>
      <c r="HVT66" s="73"/>
      <c r="HVU66" s="73"/>
      <c r="HVV66" s="73"/>
      <c r="HVW66" s="73"/>
      <c r="HVX66" s="73"/>
      <c r="HVY66" s="73"/>
      <c r="HVZ66" s="73"/>
      <c r="HWA66" s="73"/>
      <c r="HWB66" s="73"/>
      <c r="HWC66" s="73"/>
      <c r="HWD66" s="73"/>
      <c r="HWE66" s="73"/>
      <c r="HWF66" s="73"/>
      <c r="HWG66" s="73"/>
      <c r="HWH66" s="73"/>
      <c r="HWI66" s="73"/>
      <c r="HWJ66" s="73"/>
      <c r="HWK66" s="73"/>
      <c r="HWL66" s="73"/>
      <c r="HWM66" s="73"/>
      <c r="HWN66" s="73"/>
      <c r="HWO66" s="73"/>
      <c r="HWP66" s="73"/>
      <c r="HWQ66" s="73"/>
      <c r="HWR66" s="73"/>
      <c r="HWS66" s="73"/>
      <c r="HWT66" s="73"/>
      <c r="HWU66" s="73"/>
      <c r="HWV66" s="73"/>
      <c r="HWW66" s="73"/>
      <c r="HWX66" s="73"/>
      <c r="HWY66" s="73"/>
      <c r="HWZ66" s="73"/>
      <c r="HXA66" s="73"/>
      <c r="HXB66" s="73"/>
      <c r="HXC66" s="73"/>
      <c r="HXD66" s="73"/>
      <c r="HXE66" s="73"/>
      <c r="HXF66" s="73"/>
      <c r="HXG66" s="73"/>
      <c r="HXH66" s="73"/>
      <c r="HXI66" s="73"/>
      <c r="HXJ66" s="73"/>
      <c r="HXK66" s="73"/>
      <c r="HXL66" s="73"/>
      <c r="HXM66" s="73"/>
      <c r="HXN66" s="73"/>
      <c r="HXO66" s="73"/>
      <c r="HXP66" s="73"/>
      <c r="HXQ66" s="73"/>
      <c r="HXR66" s="73"/>
      <c r="HXS66" s="73"/>
      <c r="HXT66" s="73"/>
      <c r="HXU66" s="73"/>
      <c r="HXV66" s="73"/>
      <c r="HXW66" s="73"/>
      <c r="HXX66" s="73"/>
      <c r="HXY66" s="73"/>
      <c r="HXZ66" s="73"/>
      <c r="HYA66" s="73"/>
      <c r="HYB66" s="73"/>
      <c r="HYC66" s="73"/>
      <c r="HYD66" s="73"/>
      <c r="HYE66" s="73"/>
      <c r="HYF66" s="73"/>
      <c r="HYG66" s="73"/>
      <c r="HYH66" s="73"/>
      <c r="HYI66" s="73"/>
      <c r="HYJ66" s="73"/>
      <c r="HYK66" s="73"/>
      <c r="HYL66" s="73"/>
      <c r="HYM66" s="73"/>
      <c r="HYN66" s="73"/>
      <c r="HYO66" s="73"/>
      <c r="HYP66" s="73"/>
      <c r="HYQ66" s="73"/>
      <c r="HYR66" s="73"/>
      <c r="HYS66" s="73"/>
      <c r="HYT66" s="73"/>
      <c r="HYU66" s="73"/>
      <c r="HYV66" s="73"/>
      <c r="HYW66" s="73"/>
      <c r="HYX66" s="73"/>
      <c r="HYY66" s="73"/>
      <c r="HYZ66" s="73"/>
      <c r="HZA66" s="73"/>
      <c r="HZB66" s="73"/>
      <c r="HZC66" s="73"/>
      <c r="HZD66" s="73"/>
      <c r="HZE66" s="73"/>
      <c r="HZF66" s="73"/>
      <c r="HZG66" s="73"/>
      <c r="HZH66" s="73"/>
      <c r="HZI66" s="73"/>
      <c r="HZJ66" s="73"/>
      <c r="HZK66" s="73"/>
      <c r="HZL66" s="73"/>
      <c r="HZM66" s="73"/>
      <c r="HZN66" s="73"/>
      <c r="HZO66" s="73"/>
      <c r="HZP66" s="73"/>
      <c r="HZQ66" s="73"/>
      <c r="HZR66" s="73"/>
      <c r="HZS66" s="73"/>
      <c r="HZT66" s="73"/>
      <c r="HZU66" s="73"/>
      <c r="HZV66" s="73"/>
      <c r="HZW66" s="73"/>
      <c r="HZX66" s="73"/>
      <c r="HZY66" s="73"/>
      <c r="HZZ66" s="73"/>
      <c r="IAA66" s="73"/>
      <c r="IAB66" s="73"/>
      <c r="IAC66" s="73"/>
      <c r="IAD66" s="73"/>
      <c r="IAE66" s="73"/>
      <c r="IAF66" s="73"/>
      <c r="IAG66" s="73"/>
      <c r="IAH66" s="73"/>
      <c r="IAI66" s="73"/>
      <c r="IAJ66" s="73"/>
      <c r="IAK66" s="73"/>
      <c r="IAL66" s="73"/>
      <c r="IAM66" s="73"/>
      <c r="IAN66" s="73"/>
      <c r="IAO66" s="73"/>
      <c r="IAP66" s="73"/>
      <c r="IAQ66" s="73"/>
      <c r="IAR66" s="73"/>
      <c r="IAS66" s="73"/>
      <c r="IAT66" s="73"/>
      <c r="IAU66" s="73"/>
      <c r="IAV66" s="73"/>
      <c r="IAW66" s="73"/>
      <c r="IAX66" s="73"/>
      <c r="IAY66" s="73"/>
      <c r="IAZ66" s="73"/>
      <c r="IBA66" s="73"/>
      <c r="IBB66" s="73"/>
      <c r="IBC66" s="73"/>
      <c r="IBD66" s="73"/>
      <c r="IBE66" s="73"/>
      <c r="IBF66" s="73"/>
      <c r="IBG66" s="73"/>
      <c r="IBH66" s="73"/>
      <c r="IBI66" s="73"/>
      <c r="IBJ66" s="73"/>
      <c r="IBK66" s="73"/>
      <c r="IBL66" s="73"/>
      <c r="IBM66" s="73"/>
      <c r="IBN66" s="73"/>
      <c r="IBO66" s="73"/>
      <c r="IBP66" s="73"/>
      <c r="IBQ66" s="73"/>
      <c r="IBR66" s="73"/>
      <c r="IBS66" s="73"/>
      <c r="IBT66" s="73"/>
      <c r="IBU66" s="73"/>
      <c r="IBV66" s="73"/>
      <c r="IBW66" s="73"/>
      <c r="IBX66" s="73"/>
      <c r="IBY66" s="73"/>
      <c r="IBZ66" s="73"/>
      <c r="ICA66" s="73"/>
      <c r="ICB66" s="73"/>
      <c r="ICC66" s="73"/>
      <c r="ICD66" s="73"/>
      <c r="ICE66" s="73"/>
      <c r="ICF66" s="73"/>
      <c r="ICG66" s="73"/>
      <c r="ICH66" s="73"/>
      <c r="ICI66" s="73"/>
      <c r="ICJ66" s="73"/>
      <c r="ICK66" s="73"/>
      <c r="ICL66" s="73"/>
      <c r="ICM66" s="73"/>
      <c r="ICN66" s="73"/>
      <c r="ICO66" s="73"/>
      <c r="ICP66" s="73"/>
      <c r="ICQ66" s="73"/>
      <c r="ICR66" s="73"/>
      <c r="ICS66" s="73"/>
      <c r="ICT66" s="73"/>
      <c r="ICU66" s="73"/>
      <c r="ICV66" s="73"/>
      <c r="ICW66" s="73"/>
      <c r="ICX66" s="73"/>
      <c r="ICY66" s="73"/>
      <c r="ICZ66" s="73"/>
      <c r="IDA66" s="73"/>
      <c r="IDB66" s="73"/>
      <c r="IDC66" s="73"/>
      <c r="IDD66" s="73"/>
      <c r="IDE66" s="73"/>
      <c r="IDF66" s="73"/>
      <c r="IDG66" s="73"/>
      <c r="IDH66" s="73"/>
      <c r="IDI66" s="73"/>
      <c r="IDJ66" s="73"/>
      <c r="IDK66" s="73"/>
      <c r="IDL66" s="73"/>
      <c r="IDM66" s="73"/>
      <c r="IDN66" s="73"/>
      <c r="IDO66" s="73"/>
      <c r="IDP66" s="73"/>
      <c r="IDQ66" s="73"/>
      <c r="IDR66" s="73"/>
      <c r="IDS66" s="73"/>
      <c r="IDT66" s="73"/>
      <c r="IDU66" s="73"/>
      <c r="IDV66" s="73"/>
      <c r="IDW66" s="73"/>
      <c r="IDX66" s="73"/>
      <c r="IDY66" s="73"/>
      <c r="IDZ66" s="73"/>
      <c r="IEA66" s="73"/>
      <c r="IEB66" s="73"/>
      <c r="IEC66" s="73"/>
      <c r="IED66" s="73"/>
      <c r="IEE66" s="73"/>
      <c r="IEF66" s="73"/>
      <c r="IEG66" s="73"/>
      <c r="IEH66" s="73"/>
      <c r="IEI66" s="73"/>
      <c r="IEJ66" s="73"/>
      <c r="IEK66" s="73"/>
      <c r="IEL66" s="73"/>
      <c r="IEM66" s="73"/>
      <c r="IEN66" s="73"/>
      <c r="IEO66" s="73"/>
      <c r="IEP66" s="73"/>
      <c r="IEQ66" s="73"/>
      <c r="IER66" s="73"/>
      <c r="IES66" s="73"/>
      <c r="IET66" s="73"/>
      <c r="IEU66" s="73"/>
      <c r="IEV66" s="73"/>
      <c r="IEW66" s="73"/>
      <c r="IEX66" s="73"/>
      <c r="IEY66" s="73"/>
      <c r="IEZ66" s="73"/>
      <c r="IFA66" s="73"/>
      <c r="IFB66" s="73"/>
      <c r="IFC66" s="73"/>
      <c r="IFD66" s="73"/>
      <c r="IFE66" s="73"/>
      <c r="IFF66" s="73"/>
      <c r="IFG66" s="73"/>
      <c r="IFH66" s="73"/>
      <c r="IFI66" s="73"/>
      <c r="IFJ66" s="73"/>
      <c r="IFK66" s="73"/>
      <c r="IFL66" s="73"/>
      <c r="IFM66" s="73"/>
      <c r="IFN66" s="73"/>
      <c r="IFO66" s="73"/>
      <c r="IFP66" s="73"/>
      <c r="IFQ66" s="73"/>
      <c r="IFR66" s="73"/>
      <c r="IFS66" s="73"/>
      <c r="IFT66" s="73"/>
      <c r="IFU66" s="73"/>
      <c r="IFV66" s="73"/>
      <c r="IFW66" s="73"/>
      <c r="IFX66" s="73"/>
      <c r="IFY66" s="73"/>
      <c r="IFZ66" s="73"/>
      <c r="IGA66" s="73"/>
      <c r="IGB66" s="73"/>
      <c r="IGC66" s="73"/>
      <c r="IGD66" s="73"/>
      <c r="IGE66" s="73"/>
      <c r="IGF66" s="73"/>
      <c r="IGG66" s="73"/>
      <c r="IGH66" s="73"/>
      <c r="IGI66" s="73"/>
      <c r="IGJ66" s="73"/>
      <c r="IGK66" s="73"/>
      <c r="IGL66" s="73"/>
      <c r="IGM66" s="73"/>
      <c r="IGN66" s="73"/>
      <c r="IGO66" s="73"/>
      <c r="IGP66" s="73"/>
      <c r="IGQ66" s="73"/>
      <c r="IGR66" s="73"/>
      <c r="IGS66" s="73"/>
      <c r="IGT66" s="73"/>
      <c r="IGU66" s="73"/>
      <c r="IGV66" s="73"/>
      <c r="IGW66" s="73"/>
      <c r="IGX66" s="73"/>
      <c r="IGY66" s="73"/>
      <c r="IGZ66" s="73"/>
      <c r="IHA66" s="73"/>
      <c r="IHB66" s="73"/>
      <c r="IHC66" s="73"/>
      <c r="IHD66" s="73"/>
      <c r="IHE66" s="73"/>
      <c r="IHF66" s="73"/>
      <c r="IHG66" s="73"/>
      <c r="IHH66" s="73"/>
      <c r="IHI66" s="73"/>
      <c r="IHJ66" s="73"/>
      <c r="IHK66" s="73"/>
      <c r="IHL66" s="73"/>
      <c r="IHM66" s="73"/>
      <c r="IHN66" s="73"/>
      <c r="IHO66" s="73"/>
      <c r="IHP66" s="73"/>
      <c r="IHQ66" s="73"/>
      <c r="IHR66" s="73"/>
      <c r="IHS66" s="73"/>
      <c r="IHT66" s="73"/>
      <c r="IHU66" s="73"/>
      <c r="IHV66" s="73"/>
      <c r="IHW66" s="73"/>
      <c r="IHX66" s="73"/>
      <c r="IHY66" s="73"/>
      <c r="IHZ66" s="73"/>
      <c r="IIA66" s="73"/>
      <c r="IIB66" s="73"/>
      <c r="IIC66" s="73"/>
      <c r="IID66" s="73"/>
      <c r="IIE66" s="73"/>
      <c r="IIF66" s="73"/>
      <c r="IIG66" s="73"/>
      <c r="IIH66" s="73"/>
      <c r="III66" s="73"/>
      <c r="IIJ66" s="73"/>
      <c r="IIK66" s="73"/>
      <c r="IIL66" s="73"/>
      <c r="IIM66" s="73"/>
      <c r="IIN66" s="73"/>
      <c r="IIO66" s="73"/>
      <c r="IIP66" s="73"/>
      <c r="IIQ66" s="73"/>
      <c r="IIR66" s="73"/>
      <c r="IIS66" s="73"/>
      <c r="IIT66" s="73"/>
      <c r="IIU66" s="73"/>
      <c r="IIV66" s="73"/>
      <c r="IIW66" s="73"/>
      <c r="IIX66" s="73"/>
      <c r="IIY66" s="73"/>
      <c r="IIZ66" s="73"/>
      <c r="IJA66" s="73"/>
      <c r="IJB66" s="73"/>
      <c r="IJC66" s="73"/>
      <c r="IJD66" s="73"/>
      <c r="IJE66" s="73"/>
      <c r="IJF66" s="73"/>
      <c r="IJG66" s="73"/>
      <c r="IJH66" s="73"/>
      <c r="IJI66" s="73"/>
      <c r="IJJ66" s="73"/>
      <c r="IJK66" s="73"/>
      <c r="IJL66" s="73"/>
      <c r="IJM66" s="73"/>
      <c r="IJN66" s="73"/>
      <c r="IJO66" s="73"/>
      <c r="IJP66" s="73"/>
      <c r="IJQ66" s="73"/>
      <c r="IJR66" s="73"/>
      <c r="IJS66" s="73"/>
      <c r="IJT66" s="73"/>
      <c r="IJU66" s="73"/>
      <c r="IJV66" s="73"/>
      <c r="IJW66" s="73"/>
      <c r="IJX66" s="73"/>
      <c r="IJY66" s="73"/>
      <c r="IJZ66" s="73"/>
      <c r="IKA66" s="73"/>
      <c r="IKB66" s="73"/>
      <c r="IKC66" s="73"/>
      <c r="IKD66" s="73"/>
      <c r="IKE66" s="73"/>
      <c r="IKF66" s="73"/>
      <c r="IKG66" s="73"/>
      <c r="IKH66" s="73"/>
      <c r="IKI66" s="73"/>
      <c r="IKJ66" s="73"/>
      <c r="IKK66" s="73"/>
      <c r="IKL66" s="73"/>
      <c r="IKM66" s="73"/>
      <c r="IKN66" s="73"/>
      <c r="IKO66" s="73"/>
      <c r="IKP66" s="73"/>
      <c r="IKQ66" s="73"/>
      <c r="IKR66" s="73"/>
      <c r="IKS66" s="73"/>
      <c r="IKT66" s="73"/>
      <c r="IKU66" s="73"/>
      <c r="IKV66" s="73"/>
      <c r="IKW66" s="73"/>
      <c r="IKX66" s="73"/>
      <c r="IKY66" s="73"/>
      <c r="IKZ66" s="73"/>
      <c r="ILA66" s="73"/>
      <c r="ILB66" s="73"/>
      <c r="ILC66" s="73"/>
      <c r="ILD66" s="73"/>
      <c r="ILE66" s="73"/>
      <c r="ILF66" s="73"/>
      <c r="ILG66" s="73"/>
      <c r="ILH66" s="73"/>
      <c r="ILI66" s="73"/>
      <c r="ILJ66" s="73"/>
      <c r="ILK66" s="73"/>
      <c r="ILL66" s="73"/>
      <c r="ILM66" s="73"/>
      <c r="ILN66" s="73"/>
      <c r="ILO66" s="73"/>
      <c r="ILP66" s="73"/>
      <c r="ILQ66" s="73"/>
      <c r="ILR66" s="73"/>
      <c r="ILS66" s="73"/>
      <c r="ILT66" s="73"/>
      <c r="ILU66" s="73"/>
      <c r="ILV66" s="73"/>
      <c r="ILW66" s="73"/>
      <c r="ILX66" s="73"/>
      <c r="ILY66" s="73"/>
      <c r="ILZ66" s="73"/>
      <c r="IMA66" s="73"/>
      <c r="IMB66" s="73"/>
      <c r="IMC66" s="73"/>
      <c r="IMD66" s="73"/>
      <c r="IME66" s="73"/>
      <c r="IMF66" s="73"/>
      <c r="IMG66" s="73"/>
      <c r="IMH66" s="73"/>
      <c r="IMI66" s="73"/>
      <c r="IMJ66" s="73"/>
      <c r="IMK66" s="73"/>
      <c r="IML66" s="73"/>
      <c r="IMM66" s="73"/>
      <c r="IMN66" s="73"/>
      <c r="IMO66" s="73"/>
      <c r="IMP66" s="73"/>
      <c r="IMQ66" s="73"/>
      <c r="IMR66" s="73"/>
      <c r="IMS66" s="73"/>
      <c r="IMT66" s="73"/>
      <c r="IMU66" s="73"/>
      <c r="IMV66" s="73"/>
      <c r="IMW66" s="73"/>
      <c r="IMX66" s="73"/>
      <c r="IMY66" s="73"/>
      <c r="IMZ66" s="73"/>
      <c r="INA66" s="73"/>
      <c r="INB66" s="73"/>
      <c r="INC66" s="73"/>
      <c r="IND66" s="73"/>
      <c r="INE66" s="73"/>
      <c r="INF66" s="73"/>
      <c r="ING66" s="73"/>
      <c r="INH66" s="73"/>
      <c r="INI66" s="73"/>
      <c r="INJ66" s="73"/>
      <c r="INK66" s="73"/>
      <c r="INL66" s="73"/>
      <c r="INM66" s="73"/>
      <c r="INN66" s="73"/>
      <c r="INO66" s="73"/>
      <c r="INP66" s="73"/>
      <c r="INQ66" s="73"/>
      <c r="INR66" s="73"/>
      <c r="INS66" s="73"/>
      <c r="INT66" s="73"/>
      <c r="INU66" s="73"/>
      <c r="INV66" s="73"/>
      <c r="INW66" s="73"/>
      <c r="INX66" s="73"/>
      <c r="INY66" s="73"/>
      <c r="INZ66" s="73"/>
      <c r="IOA66" s="73"/>
      <c r="IOB66" s="73"/>
      <c r="IOC66" s="73"/>
      <c r="IOD66" s="73"/>
      <c r="IOE66" s="73"/>
      <c r="IOF66" s="73"/>
      <c r="IOG66" s="73"/>
      <c r="IOH66" s="73"/>
      <c r="IOI66" s="73"/>
      <c r="IOJ66" s="73"/>
      <c r="IOK66" s="73"/>
      <c r="IOL66" s="73"/>
      <c r="IOM66" s="73"/>
      <c r="ION66" s="73"/>
      <c r="IOO66" s="73"/>
      <c r="IOP66" s="73"/>
      <c r="IOQ66" s="73"/>
      <c r="IOR66" s="73"/>
      <c r="IOS66" s="73"/>
      <c r="IOT66" s="73"/>
      <c r="IOU66" s="73"/>
      <c r="IOV66" s="73"/>
      <c r="IOW66" s="73"/>
      <c r="IOX66" s="73"/>
      <c r="IOY66" s="73"/>
      <c r="IOZ66" s="73"/>
      <c r="IPA66" s="73"/>
      <c r="IPB66" s="73"/>
      <c r="IPC66" s="73"/>
      <c r="IPD66" s="73"/>
      <c r="IPE66" s="73"/>
      <c r="IPF66" s="73"/>
      <c r="IPG66" s="73"/>
      <c r="IPH66" s="73"/>
      <c r="IPI66" s="73"/>
      <c r="IPJ66" s="73"/>
      <c r="IPK66" s="73"/>
      <c r="IPL66" s="73"/>
      <c r="IPM66" s="73"/>
      <c r="IPN66" s="73"/>
      <c r="IPO66" s="73"/>
      <c r="IPP66" s="73"/>
      <c r="IPQ66" s="73"/>
      <c r="IPR66" s="73"/>
      <c r="IPS66" s="73"/>
      <c r="IPT66" s="73"/>
      <c r="IPU66" s="73"/>
      <c r="IPV66" s="73"/>
      <c r="IPW66" s="73"/>
      <c r="IPX66" s="73"/>
      <c r="IPY66" s="73"/>
      <c r="IPZ66" s="73"/>
      <c r="IQA66" s="73"/>
      <c r="IQB66" s="73"/>
      <c r="IQC66" s="73"/>
      <c r="IQD66" s="73"/>
      <c r="IQE66" s="73"/>
      <c r="IQF66" s="73"/>
      <c r="IQG66" s="73"/>
      <c r="IQH66" s="73"/>
      <c r="IQI66" s="73"/>
      <c r="IQJ66" s="73"/>
      <c r="IQK66" s="73"/>
      <c r="IQL66" s="73"/>
      <c r="IQM66" s="73"/>
      <c r="IQN66" s="73"/>
      <c r="IQO66" s="73"/>
      <c r="IQP66" s="73"/>
      <c r="IQQ66" s="73"/>
      <c r="IQR66" s="73"/>
      <c r="IQS66" s="73"/>
      <c r="IQT66" s="73"/>
      <c r="IQU66" s="73"/>
      <c r="IQV66" s="73"/>
      <c r="IQW66" s="73"/>
      <c r="IQX66" s="73"/>
      <c r="IQY66" s="73"/>
      <c r="IQZ66" s="73"/>
      <c r="IRA66" s="73"/>
      <c r="IRB66" s="73"/>
      <c r="IRC66" s="73"/>
      <c r="IRD66" s="73"/>
      <c r="IRE66" s="73"/>
      <c r="IRF66" s="73"/>
      <c r="IRG66" s="73"/>
      <c r="IRH66" s="73"/>
      <c r="IRI66" s="73"/>
      <c r="IRJ66" s="73"/>
      <c r="IRK66" s="73"/>
      <c r="IRL66" s="73"/>
      <c r="IRM66" s="73"/>
      <c r="IRN66" s="73"/>
      <c r="IRO66" s="73"/>
      <c r="IRP66" s="73"/>
      <c r="IRQ66" s="73"/>
      <c r="IRR66" s="73"/>
      <c r="IRS66" s="73"/>
      <c r="IRT66" s="73"/>
      <c r="IRU66" s="73"/>
      <c r="IRV66" s="73"/>
      <c r="IRW66" s="73"/>
      <c r="IRX66" s="73"/>
      <c r="IRY66" s="73"/>
      <c r="IRZ66" s="73"/>
      <c r="ISA66" s="73"/>
      <c r="ISB66" s="73"/>
      <c r="ISC66" s="73"/>
      <c r="ISD66" s="73"/>
      <c r="ISE66" s="73"/>
      <c r="ISF66" s="73"/>
      <c r="ISG66" s="73"/>
      <c r="ISH66" s="73"/>
      <c r="ISI66" s="73"/>
      <c r="ISJ66" s="73"/>
      <c r="ISK66" s="73"/>
      <c r="ISL66" s="73"/>
      <c r="ISM66" s="73"/>
      <c r="ISN66" s="73"/>
      <c r="ISO66" s="73"/>
      <c r="ISP66" s="73"/>
      <c r="ISQ66" s="73"/>
      <c r="ISR66" s="73"/>
      <c r="ISS66" s="73"/>
      <c r="IST66" s="73"/>
      <c r="ISU66" s="73"/>
      <c r="ISV66" s="73"/>
      <c r="ISW66" s="73"/>
      <c r="ISX66" s="73"/>
      <c r="ISY66" s="73"/>
      <c r="ISZ66" s="73"/>
      <c r="ITA66" s="73"/>
      <c r="ITB66" s="73"/>
      <c r="ITC66" s="73"/>
      <c r="ITD66" s="73"/>
      <c r="ITE66" s="73"/>
      <c r="ITF66" s="73"/>
      <c r="ITG66" s="73"/>
      <c r="ITH66" s="73"/>
      <c r="ITI66" s="73"/>
      <c r="ITJ66" s="73"/>
      <c r="ITK66" s="73"/>
      <c r="ITL66" s="73"/>
      <c r="ITM66" s="73"/>
      <c r="ITN66" s="73"/>
      <c r="ITO66" s="73"/>
      <c r="ITP66" s="73"/>
      <c r="ITQ66" s="73"/>
      <c r="ITR66" s="73"/>
      <c r="ITS66" s="73"/>
      <c r="ITT66" s="73"/>
      <c r="ITU66" s="73"/>
      <c r="ITV66" s="73"/>
      <c r="ITW66" s="73"/>
      <c r="ITX66" s="73"/>
      <c r="ITY66" s="73"/>
      <c r="ITZ66" s="73"/>
      <c r="IUA66" s="73"/>
      <c r="IUB66" s="73"/>
      <c r="IUC66" s="73"/>
      <c r="IUD66" s="73"/>
      <c r="IUE66" s="73"/>
      <c r="IUF66" s="73"/>
      <c r="IUG66" s="73"/>
      <c r="IUH66" s="73"/>
      <c r="IUI66" s="73"/>
      <c r="IUJ66" s="73"/>
      <c r="IUK66" s="73"/>
      <c r="IUL66" s="73"/>
      <c r="IUM66" s="73"/>
      <c r="IUN66" s="73"/>
      <c r="IUO66" s="73"/>
      <c r="IUP66" s="73"/>
      <c r="IUQ66" s="73"/>
      <c r="IUR66" s="73"/>
      <c r="IUS66" s="73"/>
      <c r="IUT66" s="73"/>
      <c r="IUU66" s="73"/>
      <c r="IUV66" s="73"/>
      <c r="IUW66" s="73"/>
      <c r="IUX66" s="73"/>
      <c r="IUY66" s="73"/>
      <c r="IUZ66" s="73"/>
      <c r="IVA66" s="73"/>
      <c r="IVB66" s="73"/>
      <c r="IVC66" s="73"/>
      <c r="IVD66" s="73"/>
      <c r="IVE66" s="73"/>
      <c r="IVF66" s="73"/>
      <c r="IVG66" s="73"/>
      <c r="IVH66" s="73"/>
      <c r="IVI66" s="73"/>
      <c r="IVJ66" s="73"/>
      <c r="IVK66" s="73"/>
      <c r="IVL66" s="73"/>
      <c r="IVM66" s="73"/>
      <c r="IVN66" s="73"/>
      <c r="IVO66" s="73"/>
      <c r="IVP66" s="73"/>
      <c r="IVQ66" s="73"/>
      <c r="IVR66" s="73"/>
      <c r="IVS66" s="73"/>
      <c r="IVT66" s="73"/>
      <c r="IVU66" s="73"/>
      <c r="IVV66" s="73"/>
      <c r="IVW66" s="73"/>
      <c r="IVX66" s="73"/>
      <c r="IVY66" s="73"/>
      <c r="IVZ66" s="73"/>
      <c r="IWA66" s="73"/>
      <c r="IWB66" s="73"/>
      <c r="IWC66" s="73"/>
      <c r="IWD66" s="73"/>
      <c r="IWE66" s="73"/>
      <c r="IWF66" s="73"/>
      <c r="IWG66" s="73"/>
      <c r="IWH66" s="73"/>
      <c r="IWI66" s="73"/>
      <c r="IWJ66" s="73"/>
      <c r="IWK66" s="73"/>
      <c r="IWL66" s="73"/>
      <c r="IWM66" s="73"/>
      <c r="IWN66" s="73"/>
      <c r="IWO66" s="73"/>
      <c r="IWP66" s="73"/>
      <c r="IWQ66" s="73"/>
      <c r="IWR66" s="73"/>
      <c r="IWS66" s="73"/>
      <c r="IWT66" s="73"/>
      <c r="IWU66" s="73"/>
      <c r="IWV66" s="73"/>
      <c r="IWW66" s="73"/>
      <c r="IWX66" s="73"/>
      <c r="IWY66" s="73"/>
      <c r="IWZ66" s="73"/>
      <c r="IXA66" s="73"/>
      <c r="IXB66" s="73"/>
      <c r="IXC66" s="73"/>
      <c r="IXD66" s="73"/>
      <c r="IXE66" s="73"/>
      <c r="IXF66" s="73"/>
      <c r="IXG66" s="73"/>
      <c r="IXH66" s="73"/>
      <c r="IXI66" s="73"/>
      <c r="IXJ66" s="73"/>
      <c r="IXK66" s="73"/>
      <c r="IXL66" s="73"/>
      <c r="IXM66" s="73"/>
      <c r="IXN66" s="73"/>
      <c r="IXO66" s="73"/>
      <c r="IXP66" s="73"/>
      <c r="IXQ66" s="73"/>
      <c r="IXR66" s="73"/>
      <c r="IXS66" s="73"/>
      <c r="IXT66" s="73"/>
      <c r="IXU66" s="73"/>
      <c r="IXV66" s="73"/>
      <c r="IXW66" s="73"/>
      <c r="IXX66" s="73"/>
      <c r="IXY66" s="73"/>
      <c r="IXZ66" s="73"/>
      <c r="IYA66" s="73"/>
      <c r="IYB66" s="73"/>
      <c r="IYC66" s="73"/>
      <c r="IYD66" s="73"/>
      <c r="IYE66" s="73"/>
      <c r="IYF66" s="73"/>
      <c r="IYG66" s="73"/>
      <c r="IYH66" s="73"/>
      <c r="IYI66" s="73"/>
      <c r="IYJ66" s="73"/>
      <c r="IYK66" s="73"/>
      <c r="IYL66" s="73"/>
      <c r="IYM66" s="73"/>
      <c r="IYN66" s="73"/>
      <c r="IYO66" s="73"/>
      <c r="IYP66" s="73"/>
      <c r="IYQ66" s="73"/>
      <c r="IYR66" s="73"/>
      <c r="IYS66" s="73"/>
      <c r="IYT66" s="73"/>
      <c r="IYU66" s="73"/>
      <c r="IYV66" s="73"/>
      <c r="IYW66" s="73"/>
      <c r="IYX66" s="73"/>
      <c r="IYY66" s="73"/>
      <c r="IYZ66" s="73"/>
      <c r="IZA66" s="73"/>
      <c r="IZB66" s="73"/>
      <c r="IZC66" s="73"/>
      <c r="IZD66" s="73"/>
      <c r="IZE66" s="73"/>
      <c r="IZF66" s="73"/>
      <c r="IZG66" s="73"/>
      <c r="IZH66" s="73"/>
      <c r="IZI66" s="73"/>
      <c r="IZJ66" s="73"/>
      <c r="IZK66" s="73"/>
      <c r="IZL66" s="73"/>
      <c r="IZM66" s="73"/>
      <c r="IZN66" s="73"/>
      <c r="IZO66" s="73"/>
      <c r="IZP66" s="73"/>
      <c r="IZQ66" s="73"/>
      <c r="IZR66" s="73"/>
      <c r="IZS66" s="73"/>
      <c r="IZT66" s="73"/>
      <c r="IZU66" s="73"/>
      <c r="IZV66" s="73"/>
      <c r="IZW66" s="73"/>
      <c r="IZX66" s="73"/>
      <c r="IZY66" s="73"/>
      <c r="IZZ66" s="73"/>
      <c r="JAA66" s="73"/>
      <c r="JAB66" s="73"/>
      <c r="JAC66" s="73"/>
      <c r="JAD66" s="73"/>
      <c r="JAE66" s="73"/>
      <c r="JAF66" s="73"/>
      <c r="JAG66" s="73"/>
      <c r="JAH66" s="73"/>
      <c r="JAI66" s="73"/>
      <c r="JAJ66" s="73"/>
      <c r="JAK66" s="73"/>
      <c r="JAL66" s="73"/>
      <c r="JAM66" s="73"/>
      <c r="JAN66" s="73"/>
      <c r="JAO66" s="73"/>
      <c r="JAP66" s="73"/>
      <c r="JAQ66" s="73"/>
      <c r="JAR66" s="73"/>
      <c r="JAS66" s="73"/>
      <c r="JAT66" s="73"/>
      <c r="JAU66" s="73"/>
      <c r="JAV66" s="73"/>
      <c r="JAW66" s="73"/>
      <c r="JAX66" s="73"/>
      <c r="JAY66" s="73"/>
      <c r="JAZ66" s="73"/>
      <c r="JBA66" s="73"/>
      <c r="JBB66" s="73"/>
      <c r="JBC66" s="73"/>
      <c r="JBD66" s="73"/>
      <c r="JBE66" s="73"/>
      <c r="JBF66" s="73"/>
      <c r="JBG66" s="73"/>
      <c r="JBH66" s="73"/>
      <c r="JBI66" s="73"/>
      <c r="JBJ66" s="73"/>
      <c r="JBK66" s="73"/>
      <c r="JBL66" s="73"/>
      <c r="JBM66" s="73"/>
      <c r="JBN66" s="73"/>
      <c r="JBO66" s="73"/>
      <c r="JBP66" s="73"/>
      <c r="JBQ66" s="73"/>
      <c r="JBR66" s="73"/>
      <c r="JBS66" s="73"/>
      <c r="JBT66" s="73"/>
      <c r="JBU66" s="73"/>
      <c r="JBV66" s="73"/>
      <c r="JBW66" s="73"/>
      <c r="JBX66" s="73"/>
      <c r="JBY66" s="73"/>
      <c r="JBZ66" s="73"/>
      <c r="JCA66" s="73"/>
      <c r="JCB66" s="73"/>
      <c r="JCC66" s="73"/>
      <c r="JCD66" s="73"/>
      <c r="JCE66" s="73"/>
      <c r="JCF66" s="73"/>
      <c r="JCG66" s="73"/>
      <c r="JCH66" s="73"/>
      <c r="JCI66" s="73"/>
      <c r="JCJ66" s="73"/>
      <c r="JCK66" s="73"/>
      <c r="JCL66" s="73"/>
      <c r="JCM66" s="73"/>
      <c r="JCN66" s="73"/>
      <c r="JCO66" s="73"/>
      <c r="JCP66" s="73"/>
      <c r="JCQ66" s="73"/>
      <c r="JCR66" s="73"/>
      <c r="JCS66" s="73"/>
      <c r="JCT66" s="73"/>
      <c r="JCU66" s="73"/>
      <c r="JCV66" s="73"/>
      <c r="JCW66" s="73"/>
      <c r="JCX66" s="73"/>
      <c r="JCY66" s="73"/>
      <c r="JCZ66" s="73"/>
      <c r="JDA66" s="73"/>
      <c r="JDB66" s="73"/>
      <c r="JDC66" s="73"/>
      <c r="JDD66" s="73"/>
      <c r="JDE66" s="73"/>
      <c r="JDF66" s="73"/>
      <c r="JDG66" s="73"/>
      <c r="JDH66" s="73"/>
      <c r="JDI66" s="73"/>
      <c r="JDJ66" s="73"/>
      <c r="JDK66" s="73"/>
      <c r="JDL66" s="73"/>
      <c r="JDM66" s="73"/>
      <c r="JDN66" s="73"/>
      <c r="JDO66" s="73"/>
      <c r="JDP66" s="73"/>
      <c r="JDQ66" s="73"/>
      <c r="JDR66" s="73"/>
      <c r="JDS66" s="73"/>
      <c r="JDT66" s="73"/>
      <c r="JDU66" s="73"/>
      <c r="JDV66" s="73"/>
      <c r="JDW66" s="73"/>
      <c r="JDX66" s="73"/>
      <c r="JDY66" s="73"/>
      <c r="JDZ66" s="73"/>
      <c r="JEA66" s="73"/>
      <c r="JEB66" s="73"/>
      <c r="JEC66" s="73"/>
      <c r="JED66" s="73"/>
      <c r="JEE66" s="73"/>
      <c r="JEF66" s="73"/>
      <c r="JEG66" s="73"/>
      <c r="JEH66" s="73"/>
      <c r="JEI66" s="73"/>
      <c r="JEJ66" s="73"/>
      <c r="JEK66" s="73"/>
      <c r="JEL66" s="73"/>
      <c r="JEM66" s="73"/>
      <c r="JEN66" s="73"/>
      <c r="JEO66" s="73"/>
      <c r="JEP66" s="73"/>
      <c r="JEQ66" s="73"/>
      <c r="JER66" s="73"/>
      <c r="JES66" s="73"/>
      <c r="JET66" s="73"/>
      <c r="JEU66" s="73"/>
      <c r="JEV66" s="73"/>
      <c r="JEW66" s="73"/>
      <c r="JEX66" s="73"/>
      <c r="JEY66" s="73"/>
      <c r="JEZ66" s="73"/>
      <c r="JFA66" s="73"/>
      <c r="JFB66" s="73"/>
      <c r="JFC66" s="73"/>
      <c r="JFD66" s="73"/>
      <c r="JFE66" s="73"/>
      <c r="JFF66" s="73"/>
      <c r="JFG66" s="73"/>
      <c r="JFH66" s="73"/>
      <c r="JFI66" s="73"/>
      <c r="JFJ66" s="73"/>
      <c r="JFK66" s="73"/>
      <c r="JFL66" s="73"/>
      <c r="JFM66" s="73"/>
      <c r="JFN66" s="73"/>
      <c r="JFO66" s="73"/>
      <c r="JFP66" s="73"/>
      <c r="JFQ66" s="73"/>
      <c r="JFR66" s="73"/>
      <c r="JFS66" s="73"/>
      <c r="JFT66" s="73"/>
      <c r="JFU66" s="73"/>
      <c r="JFV66" s="73"/>
      <c r="JFW66" s="73"/>
      <c r="JFX66" s="73"/>
      <c r="JFY66" s="73"/>
      <c r="JFZ66" s="73"/>
      <c r="JGA66" s="73"/>
      <c r="JGB66" s="73"/>
      <c r="JGC66" s="73"/>
      <c r="JGD66" s="73"/>
      <c r="JGE66" s="73"/>
      <c r="JGF66" s="73"/>
      <c r="JGG66" s="73"/>
      <c r="JGH66" s="73"/>
      <c r="JGI66" s="73"/>
      <c r="JGJ66" s="73"/>
      <c r="JGK66" s="73"/>
      <c r="JGL66" s="73"/>
      <c r="JGM66" s="73"/>
      <c r="JGN66" s="73"/>
      <c r="JGO66" s="73"/>
      <c r="JGP66" s="73"/>
      <c r="JGQ66" s="73"/>
      <c r="JGR66" s="73"/>
      <c r="JGS66" s="73"/>
      <c r="JGT66" s="73"/>
      <c r="JGU66" s="73"/>
      <c r="JGV66" s="73"/>
      <c r="JGW66" s="73"/>
      <c r="JGX66" s="73"/>
      <c r="JGY66" s="73"/>
      <c r="JGZ66" s="73"/>
      <c r="JHA66" s="73"/>
      <c r="JHB66" s="73"/>
      <c r="JHC66" s="73"/>
      <c r="JHD66" s="73"/>
      <c r="JHE66" s="73"/>
      <c r="JHF66" s="73"/>
      <c r="JHG66" s="73"/>
      <c r="JHH66" s="73"/>
      <c r="JHI66" s="73"/>
      <c r="JHJ66" s="73"/>
      <c r="JHK66" s="73"/>
      <c r="JHL66" s="73"/>
      <c r="JHM66" s="73"/>
      <c r="JHN66" s="73"/>
      <c r="JHO66" s="73"/>
      <c r="JHP66" s="73"/>
      <c r="JHQ66" s="73"/>
      <c r="JHR66" s="73"/>
      <c r="JHS66" s="73"/>
      <c r="JHT66" s="73"/>
      <c r="JHU66" s="73"/>
      <c r="JHV66" s="73"/>
      <c r="JHW66" s="73"/>
      <c r="JHX66" s="73"/>
      <c r="JHY66" s="73"/>
      <c r="JHZ66" s="73"/>
      <c r="JIA66" s="73"/>
      <c r="JIB66" s="73"/>
      <c r="JIC66" s="73"/>
      <c r="JID66" s="73"/>
      <c r="JIE66" s="73"/>
      <c r="JIF66" s="73"/>
      <c r="JIG66" s="73"/>
      <c r="JIH66" s="73"/>
      <c r="JII66" s="73"/>
      <c r="JIJ66" s="73"/>
      <c r="JIK66" s="73"/>
      <c r="JIL66" s="73"/>
      <c r="JIM66" s="73"/>
      <c r="JIN66" s="73"/>
      <c r="JIO66" s="73"/>
      <c r="JIP66" s="73"/>
      <c r="JIQ66" s="73"/>
      <c r="JIR66" s="73"/>
      <c r="JIS66" s="73"/>
      <c r="JIT66" s="73"/>
      <c r="JIU66" s="73"/>
      <c r="JIV66" s="73"/>
      <c r="JIW66" s="73"/>
      <c r="JIX66" s="73"/>
      <c r="JIY66" s="73"/>
      <c r="JIZ66" s="73"/>
      <c r="JJA66" s="73"/>
      <c r="JJB66" s="73"/>
      <c r="JJC66" s="73"/>
      <c r="JJD66" s="73"/>
      <c r="JJE66" s="73"/>
      <c r="JJF66" s="73"/>
      <c r="JJG66" s="73"/>
      <c r="JJH66" s="73"/>
      <c r="JJI66" s="73"/>
      <c r="JJJ66" s="73"/>
      <c r="JJK66" s="73"/>
      <c r="JJL66" s="73"/>
      <c r="JJM66" s="73"/>
      <c r="JJN66" s="73"/>
      <c r="JJO66" s="73"/>
      <c r="JJP66" s="73"/>
      <c r="JJQ66" s="73"/>
      <c r="JJR66" s="73"/>
      <c r="JJS66" s="73"/>
      <c r="JJT66" s="73"/>
      <c r="JJU66" s="73"/>
      <c r="JJV66" s="73"/>
      <c r="JJW66" s="73"/>
      <c r="JJX66" s="73"/>
      <c r="JJY66" s="73"/>
      <c r="JJZ66" s="73"/>
      <c r="JKA66" s="73"/>
      <c r="JKB66" s="73"/>
      <c r="JKC66" s="73"/>
      <c r="JKD66" s="73"/>
      <c r="JKE66" s="73"/>
      <c r="JKF66" s="73"/>
      <c r="JKG66" s="73"/>
      <c r="JKH66" s="73"/>
      <c r="JKI66" s="73"/>
      <c r="JKJ66" s="73"/>
      <c r="JKK66" s="73"/>
      <c r="JKL66" s="73"/>
      <c r="JKM66" s="73"/>
      <c r="JKN66" s="73"/>
      <c r="JKO66" s="73"/>
      <c r="JKP66" s="73"/>
      <c r="JKQ66" s="73"/>
      <c r="JKR66" s="73"/>
      <c r="JKS66" s="73"/>
      <c r="JKT66" s="73"/>
      <c r="JKU66" s="73"/>
      <c r="JKV66" s="73"/>
      <c r="JKW66" s="73"/>
      <c r="JKX66" s="73"/>
      <c r="JKY66" s="73"/>
      <c r="JKZ66" s="73"/>
      <c r="JLA66" s="73"/>
      <c r="JLB66" s="73"/>
      <c r="JLC66" s="73"/>
      <c r="JLD66" s="73"/>
      <c r="JLE66" s="73"/>
      <c r="JLF66" s="73"/>
      <c r="JLG66" s="73"/>
      <c r="JLH66" s="73"/>
      <c r="JLI66" s="73"/>
      <c r="JLJ66" s="73"/>
      <c r="JLK66" s="73"/>
      <c r="JLL66" s="73"/>
      <c r="JLM66" s="73"/>
      <c r="JLN66" s="73"/>
      <c r="JLO66" s="73"/>
      <c r="JLP66" s="73"/>
      <c r="JLQ66" s="73"/>
      <c r="JLR66" s="73"/>
      <c r="JLS66" s="73"/>
      <c r="JLT66" s="73"/>
      <c r="JLU66" s="73"/>
      <c r="JLV66" s="73"/>
      <c r="JLW66" s="73"/>
      <c r="JLX66" s="73"/>
      <c r="JLY66" s="73"/>
      <c r="JLZ66" s="73"/>
      <c r="JMA66" s="73"/>
      <c r="JMB66" s="73"/>
      <c r="JMC66" s="73"/>
      <c r="JMD66" s="73"/>
      <c r="JME66" s="73"/>
      <c r="JMF66" s="73"/>
      <c r="JMG66" s="73"/>
      <c r="JMH66" s="73"/>
      <c r="JMI66" s="73"/>
      <c r="JMJ66" s="73"/>
      <c r="JMK66" s="73"/>
      <c r="JML66" s="73"/>
      <c r="JMM66" s="73"/>
      <c r="JMN66" s="73"/>
      <c r="JMO66" s="73"/>
      <c r="JMP66" s="73"/>
      <c r="JMQ66" s="73"/>
      <c r="JMR66" s="73"/>
      <c r="JMS66" s="73"/>
      <c r="JMT66" s="73"/>
      <c r="JMU66" s="73"/>
      <c r="JMV66" s="73"/>
      <c r="JMW66" s="73"/>
      <c r="JMX66" s="73"/>
      <c r="JMY66" s="73"/>
      <c r="JMZ66" s="73"/>
      <c r="JNA66" s="73"/>
      <c r="JNB66" s="73"/>
      <c r="JNC66" s="73"/>
      <c r="JND66" s="73"/>
      <c r="JNE66" s="73"/>
      <c r="JNF66" s="73"/>
      <c r="JNG66" s="73"/>
      <c r="JNH66" s="73"/>
      <c r="JNI66" s="73"/>
      <c r="JNJ66" s="73"/>
      <c r="JNK66" s="73"/>
      <c r="JNL66" s="73"/>
      <c r="JNM66" s="73"/>
      <c r="JNN66" s="73"/>
      <c r="JNO66" s="73"/>
      <c r="JNP66" s="73"/>
      <c r="JNQ66" s="73"/>
      <c r="JNR66" s="73"/>
      <c r="JNS66" s="73"/>
      <c r="JNT66" s="73"/>
      <c r="JNU66" s="73"/>
      <c r="JNV66" s="73"/>
      <c r="JNW66" s="73"/>
      <c r="JNX66" s="73"/>
      <c r="JNY66" s="73"/>
      <c r="JNZ66" s="73"/>
      <c r="JOA66" s="73"/>
      <c r="JOB66" s="73"/>
      <c r="JOC66" s="73"/>
      <c r="JOD66" s="73"/>
      <c r="JOE66" s="73"/>
      <c r="JOF66" s="73"/>
      <c r="JOG66" s="73"/>
      <c r="JOH66" s="73"/>
      <c r="JOI66" s="73"/>
      <c r="JOJ66" s="73"/>
      <c r="JOK66" s="73"/>
      <c r="JOL66" s="73"/>
      <c r="JOM66" s="73"/>
      <c r="JON66" s="73"/>
      <c r="JOO66" s="73"/>
      <c r="JOP66" s="73"/>
      <c r="JOQ66" s="73"/>
      <c r="JOR66" s="73"/>
      <c r="JOS66" s="73"/>
      <c r="JOT66" s="73"/>
      <c r="JOU66" s="73"/>
      <c r="JOV66" s="73"/>
      <c r="JOW66" s="73"/>
      <c r="JOX66" s="73"/>
      <c r="JOY66" s="73"/>
      <c r="JOZ66" s="73"/>
      <c r="JPA66" s="73"/>
      <c r="JPB66" s="73"/>
      <c r="JPC66" s="73"/>
      <c r="JPD66" s="73"/>
      <c r="JPE66" s="73"/>
      <c r="JPF66" s="73"/>
      <c r="JPG66" s="73"/>
      <c r="JPH66" s="73"/>
    </row>
    <row r="67" customFormat="false" ht="12.9" hidden="false" customHeight="false" outlineLevel="0" collapsed="false">
      <c r="A67" s="74"/>
      <c r="B67" s="75" t="n">
        <f aca="false">AVERAGE(AO67,BO67,CO67,DO67,EO67,FO67,GO67,HO67,IO67,JO67,KO67,LO67,MO67,NO67)</f>
        <v>20.7166666666667</v>
      </c>
      <c r="C67" s="76" t="n">
        <f aca="false">AVERAGE(B63:B67)</f>
        <v>21.5201152551153</v>
      </c>
      <c r="D67" s="77" t="n">
        <f aca="false">AVERAGE(B58:B67)</f>
        <v>21.4252356578607</v>
      </c>
      <c r="E67" s="75" t="n">
        <f aca="false">AVERAGE(B48:B67)</f>
        <v>21.280690745597</v>
      </c>
      <c r="F67" s="78" t="n">
        <f aca="false">AVERAGE(B18:B67)</f>
        <v>21.1773308617309</v>
      </c>
      <c r="G67" s="79" t="n">
        <f aca="false">MAX(AC67:AN67,BC67:BN67,CC67:CN67,DC67:DN67,EC67:EN67,FC67:FN67,GC67:GN67,HC67:HN67,IC67:IN67,JC67:JN67,KC67:KN67,LC67:LN67,MC67:MN67,NC67:NN67)</f>
        <v>36</v>
      </c>
      <c r="H67" s="80" t="n">
        <f aca="false">MEDIAN(AC67:AN67,BC67:BN67,CC67:CN67,DC67:DN67,EC67:EN67,FC67:FN67,GC67:GN67,HC67:HN67,IC67:IN67,JC67:JN67,KC67:KN67,LC67:LN67,MC67:MN67,NC67:NN67)</f>
        <v>20.15</v>
      </c>
      <c r="I67" s="81" t="n">
        <f aca="false">MIN(AC67:AN67,BC67:BN67,CC67:CN67,DC67:DN67,EC67:EN67,FC67:FN67,GC67:GN67,HC67:HN67,IC67:IN67,JC67:JN67,KC67:KN67,LC67:LN67,MC67:MN67,NC67:NN67)</f>
        <v>12.6</v>
      </c>
      <c r="J67" s="82" t="n">
        <f aca="false">(G67+I67)/2</f>
        <v>24.3</v>
      </c>
      <c r="K67" s="73"/>
      <c r="L67" s="73"/>
      <c r="M67" s="73"/>
      <c r="N67" s="73"/>
      <c r="O67" s="73"/>
      <c r="P67" s="73"/>
      <c r="Q67" s="73"/>
      <c r="R67" s="73"/>
      <c r="S67" s="73"/>
      <c r="T67" s="73"/>
      <c r="U67" s="73"/>
      <c r="V67" s="73"/>
      <c r="W67" s="73"/>
      <c r="X67" s="73"/>
      <c r="Y67" s="73"/>
      <c r="Z67" s="73"/>
      <c r="AA67" s="73" t="n">
        <f aca="false">AA66+1</f>
        <v>29</v>
      </c>
      <c r="AB67" s="83" t="n">
        <v>1917</v>
      </c>
      <c r="AC67" s="84" t="n">
        <v>28.2</v>
      </c>
      <c r="AD67" s="84" t="n">
        <v>26.2</v>
      </c>
      <c r="AE67" s="84" t="n">
        <v>25.6</v>
      </c>
      <c r="AF67" s="84" t="n">
        <v>20.6</v>
      </c>
      <c r="AG67" s="84" t="n">
        <v>17</v>
      </c>
      <c r="AH67" s="84" t="n">
        <v>15.8</v>
      </c>
      <c r="AI67" s="84" t="n">
        <v>15.3</v>
      </c>
      <c r="AJ67" s="84" t="n">
        <v>16.5</v>
      </c>
      <c r="AK67" s="84" t="n">
        <v>18.5</v>
      </c>
      <c r="AL67" s="84" t="n">
        <v>19.9</v>
      </c>
      <c r="AM67" s="84" t="n">
        <v>23.1</v>
      </c>
      <c r="AN67" s="84" t="n">
        <v>28.6</v>
      </c>
      <c r="AO67" s="85" t="n">
        <f aca="false">SUM(AC67:AN67)/12</f>
        <v>21.275</v>
      </c>
      <c r="AP67" s="73"/>
      <c r="AQ67" s="73"/>
      <c r="AR67" s="73"/>
      <c r="AS67" s="73"/>
      <c r="AT67" s="73"/>
      <c r="AU67" s="73"/>
      <c r="AV67" s="73"/>
      <c r="AW67" s="73"/>
      <c r="AX67" s="73"/>
      <c r="AY67" s="73"/>
      <c r="AZ67" s="73"/>
      <c r="BA67" s="73" t="n">
        <f aca="false">BA66+1</f>
        <v>1917</v>
      </c>
      <c r="BB67" s="86" t="n">
        <v>1917</v>
      </c>
      <c r="BC67" s="84" t="n">
        <v>29</v>
      </c>
      <c r="BD67" s="84" t="n">
        <v>27.6</v>
      </c>
      <c r="BE67" s="84" t="n">
        <v>25.6</v>
      </c>
      <c r="BF67" s="84" t="n">
        <v>19.3</v>
      </c>
      <c r="BG67" s="84" t="n">
        <v>14.7</v>
      </c>
      <c r="BH67" s="84" t="n">
        <v>13.6</v>
      </c>
      <c r="BI67" s="84" t="n">
        <v>13.4</v>
      </c>
      <c r="BJ67" s="84" t="n">
        <v>14.7</v>
      </c>
      <c r="BK67" s="84" t="n">
        <v>17.2</v>
      </c>
      <c r="BL67" s="84" t="n">
        <v>19.6</v>
      </c>
      <c r="BM67" s="84" t="n">
        <v>22.9</v>
      </c>
      <c r="BN67" s="84" t="n">
        <v>28.8</v>
      </c>
      <c r="BO67" s="85" t="n">
        <f aca="false">SUM(BC67:BN67)/12</f>
        <v>20.5333333333333</v>
      </c>
      <c r="BP67" s="73"/>
      <c r="BQ67" s="73"/>
      <c r="BR67" s="73"/>
      <c r="BS67" s="73"/>
      <c r="BT67" s="73"/>
      <c r="BU67" s="73"/>
      <c r="BV67" s="73"/>
      <c r="BW67" s="73"/>
      <c r="BX67" s="73"/>
      <c r="BY67" s="73"/>
      <c r="BZ67" s="73"/>
      <c r="CA67" s="73" t="n">
        <f aca="false">CA66+1</f>
        <v>1917</v>
      </c>
      <c r="CB67" s="98" t="n">
        <v>1917</v>
      </c>
      <c r="CC67" s="84" t="n">
        <v>22</v>
      </c>
      <c r="CD67" s="84" t="n">
        <v>20.7</v>
      </c>
      <c r="CE67" s="84" t="n">
        <v>20.3</v>
      </c>
      <c r="CF67" s="84" t="n">
        <v>17.9</v>
      </c>
      <c r="CG67" s="84" t="n">
        <v>15.9</v>
      </c>
      <c r="CH67" s="84" t="n">
        <v>14.4</v>
      </c>
      <c r="CI67" s="84" t="n">
        <v>14.5</v>
      </c>
      <c r="CJ67" s="84" t="n">
        <v>14</v>
      </c>
      <c r="CK67" s="84" t="n">
        <v>15.8</v>
      </c>
      <c r="CL67" s="84" t="n">
        <v>16.7</v>
      </c>
      <c r="CM67" s="84" t="n">
        <v>19.1</v>
      </c>
      <c r="CN67" s="84" t="n">
        <v>21.8</v>
      </c>
      <c r="CO67" s="85" t="n">
        <f aca="false">SUM(CC67:CN67)/12</f>
        <v>17.7583333333333</v>
      </c>
      <c r="CP67" s="73"/>
      <c r="CQ67" s="73"/>
      <c r="CR67" s="73"/>
      <c r="CS67" s="73"/>
      <c r="CT67" s="73"/>
      <c r="CU67" s="73"/>
      <c r="CV67" s="73"/>
      <c r="CW67" s="73"/>
      <c r="CX67" s="73"/>
      <c r="CY67" s="73"/>
      <c r="CZ67" s="73"/>
      <c r="DA67" s="73" t="n">
        <f aca="false">DA66+1</f>
        <v>1917</v>
      </c>
      <c r="DB67" s="86" t="n">
        <v>1917</v>
      </c>
      <c r="DC67" s="84" t="n">
        <v>30</v>
      </c>
      <c r="DD67" s="84" t="n">
        <v>27</v>
      </c>
      <c r="DE67" s="84" t="n">
        <v>25.9</v>
      </c>
      <c r="DF67" s="84" t="n">
        <v>20.9</v>
      </c>
      <c r="DG67" s="84" t="n">
        <v>16.3</v>
      </c>
      <c r="DH67" s="84" t="n">
        <v>15.1</v>
      </c>
      <c r="DI67" s="84" t="n">
        <v>14.6</v>
      </c>
      <c r="DJ67" s="84" t="n">
        <v>15.8</v>
      </c>
      <c r="DK67" s="84" t="n">
        <v>18.4</v>
      </c>
      <c r="DL67" s="84" t="n">
        <v>20.5</v>
      </c>
      <c r="DM67" s="84" t="n">
        <v>23.9</v>
      </c>
      <c r="DN67" s="84" t="n">
        <v>29.7</v>
      </c>
      <c r="DO67" s="85" t="n">
        <f aca="false">SUM(DC67:DN67)/12</f>
        <v>21.5083333333333</v>
      </c>
      <c r="DP67" s="73"/>
      <c r="DQ67" s="73"/>
      <c r="DR67" s="73"/>
      <c r="DS67" s="73"/>
      <c r="DT67" s="73"/>
      <c r="DU67" s="73"/>
      <c r="DV67" s="73"/>
      <c r="DW67" s="73"/>
      <c r="DX67" s="73"/>
      <c r="DY67" s="73"/>
      <c r="DZ67" s="73"/>
      <c r="EA67" s="73" t="n">
        <f aca="false">EA66+1</f>
        <v>1917</v>
      </c>
      <c r="EB67" s="86" t="n">
        <v>1917</v>
      </c>
      <c r="EC67" s="84" t="n">
        <v>34.3</v>
      </c>
      <c r="ED67" s="84" t="n">
        <v>31.1</v>
      </c>
      <c r="EE67" s="84" t="n">
        <v>31</v>
      </c>
      <c r="EF67" s="84" t="n">
        <v>25.7</v>
      </c>
      <c r="EG67" s="84" t="n">
        <v>20.4</v>
      </c>
      <c r="EH67" s="84" t="n">
        <v>18.1</v>
      </c>
      <c r="EI67" s="84" t="n">
        <v>17.9</v>
      </c>
      <c r="EJ67" s="84" t="n">
        <v>19.3</v>
      </c>
      <c r="EK67" s="84" t="n">
        <v>23.8</v>
      </c>
      <c r="EL67" s="84" t="n">
        <v>28.3</v>
      </c>
      <c r="EM67" s="84" t="n">
        <v>29.1</v>
      </c>
      <c r="EN67" s="84" t="n">
        <v>36</v>
      </c>
      <c r="EO67" s="85" t="n">
        <f aca="false">SUM(EC67:EN67)/12</f>
        <v>26.25</v>
      </c>
      <c r="EP67" s="73"/>
      <c r="EQ67" s="73"/>
      <c r="ER67" s="73"/>
      <c r="ES67" s="73"/>
      <c r="ET67" s="73"/>
      <c r="EU67" s="73"/>
      <c r="EV67" s="73"/>
      <c r="EW67" s="73"/>
      <c r="EX67" s="73"/>
      <c r="EY67" s="73"/>
      <c r="EZ67" s="73"/>
      <c r="FA67" s="73" t="n">
        <f aca="false">FA66+1</f>
        <v>1917</v>
      </c>
      <c r="FB67" s="94" t="n">
        <v>1917</v>
      </c>
      <c r="FC67" s="87" t="n">
        <v>25</v>
      </c>
      <c r="FD67" s="87" t="n">
        <v>25.1</v>
      </c>
      <c r="FE67" s="87" t="n">
        <v>24.7</v>
      </c>
      <c r="FF67" s="87" t="n">
        <v>18.8</v>
      </c>
      <c r="FG67" s="87" t="n">
        <v>14.6</v>
      </c>
      <c r="FH67" s="87" t="n">
        <v>12.6</v>
      </c>
      <c r="FI67" s="87" t="n">
        <v>12.9</v>
      </c>
      <c r="FJ67" s="87" t="n">
        <v>13.6</v>
      </c>
      <c r="FK67" s="87" t="n">
        <v>15.8</v>
      </c>
      <c r="FL67" s="87" t="n">
        <v>17.6</v>
      </c>
      <c r="FM67" s="87" t="n">
        <v>20.3</v>
      </c>
      <c r="FN67" s="87" t="n">
        <v>26.4</v>
      </c>
      <c r="FO67" s="85" t="n">
        <f aca="false">SUM(FC67:FN67)/12</f>
        <v>18.95</v>
      </c>
      <c r="FP67" s="73"/>
      <c r="FQ67" s="73"/>
      <c r="FR67" s="73"/>
      <c r="FS67" s="73"/>
      <c r="FT67" s="73"/>
      <c r="FU67" s="73"/>
      <c r="FV67" s="73"/>
      <c r="FW67" s="73"/>
      <c r="FX67" s="73"/>
      <c r="FY67" s="73"/>
      <c r="FZ67" s="73"/>
      <c r="GA67" s="73" t="n">
        <f aca="false">GA66+1</f>
        <v>1917</v>
      </c>
      <c r="GB67" s="88" t="s">
        <v>73</v>
      </c>
      <c r="GC67" s="84" t="n">
        <v>22.9</v>
      </c>
      <c r="GD67" s="84" t="n">
        <v>22.6</v>
      </c>
      <c r="GE67" s="84" t="n">
        <v>21.3</v>
      </c>
      <c r="GF67" s="84" t="n">
        <v>17.8</v>
      </c>
      <c r="GG67" s="84" t="n">
        <v>14.5</v>
      </c>
      <c r="GH67" s="84" t="n">
        <v>13.3</v>
      </c>
      <c r="GI67" s="84" t="n">
        <v>13.6</v>
      </c>
      <c r="GJ67" s="84" t="n">
        <v>14.6</v>
      </c>
      <c r="GK67" s="84" t="n">
        <v>16.2</v>
      </c>
      <c r="GL67" s="84" t="n">
        <v>17.2</v>
      </c>
      <c r="GM67" s="84" t="n">
        <v>20.2</v>
      </c>
      <c r="GN67" s="84" t="n">
        <v>24.7</v>
      </c>
      <c r="GO67" s="85" t="n">
        <f aca="false">SUM(GC67:GN67)/12</f>
        <v>18.2416666666667</v>
      </c>
      <c r="GP67" s="73"/>
      <c r="GQ67" s="73"/>
      <c r="GR67" s="73"/>
      <c r="GS67" s="73"/>
      <c r="GT67" s="73"/>
      <c r="GU67" s="73"/>
      <c r="GV67" s="73"/>
      <c r="GW67" s="73"/>
      <c r="GX67" s="73"/>
      <c r="GY67" s="73"/>
      <c r="GZ67" s="73"/>
      <c r="HA67" s="73" t="n">
        <f aca="false">HA66+1</f>
        <v>1917</v>
      </c>
      <c r="HB67" s="88" t="s">
        <v>73</v>
      </c>
      <c r="HC67" s="84" t="n">
        <v>24.9</v>
      </c>
      <c r="HD67" s="84" t="n">
        <v>24.2</v>
      </c>
      <c r="HE67" s="84" t="n">
        <v>23</v>
      </c>
      <c r="HF67" s="84" t="n">
        <v>20.6</v>
      </c>
      <c r="HG67" s="84" t="n">
        <v>17.3</v>
      </c>
      <c r="HH67" s="84" t="n">
        <v>16.3</v>
      </c>
      <c r="HI67" s="84" t="n">
        <v>16.2</v>
      </c>
      <c r="HJ67" s="84" t="n">
        <v>16.8</v>
      </c>
      <c r="HK67" s="84" t="n">
        <v>18.6</v>
      </c>
      <c r="HL67" s="84" t="n">
        <v>18.9</v>
      </c>
      <c r="HM67" s="84" t="n">
        <v>21.5</v>
      </c>
      <c r="HN67" s="84" t="n">
        <v>25.1</v>
      </c>
      <c r="HO67" s="85" t="n">
        <f aca="false">SUM(HC67:HN67)/12</f>
        <v>20.2833333333333</v>
      </c>
      <c r="HP67" s="73"/>
      <c r="HQ67" s="73"/>
      <c r="HR67" s="73"/>
      <c r="HS67" s="73"/>
      <c r="HT67" s="73"/>
      <c r="HU67" s="73"/>
      <c r="HV67" s="73"/>
      <c r="HW67" s="73"/>
      <c r="HX67" s="73"/>
      <c r="HY67" s="73"/>
      <c r="HZ67" s="73"/>
      <c r="IA67" s="73" t="n">
        <f aca="false">IA66+1</f>
        <v>1917</v>
      </c>
      <c r="IB67" s="86" t="n">
        <v>1917</v>
      </c>
      <c r="IC67" s="84" t="n">
        <v>30</v>
      </c>
      <c r="ID67" s="84" t="n">
        <v>28.2</v>
      </c>
      <c r="IE67" s="84" t="n">
        <v>27.1</v>
      </c>
      <c r="IF67" s="84" t="n">
        <v>21.4</v>
      </c>
      <c r="IG67" s="84" t="n">
        <v>15.8</v>
      </c>
      <c r="IH67" s="84" t="n">
        <v>14.2</v>
      </c>
      <c r="II67" s="84" t="n">
        <v>13.9</v>
      </c>
      <c r="IJ67" s="84" t="n">
        <v>15.4</v>
      </c>
      <c r="IK67" s="84" t="n">
        <v>18.2</v>
      </c>
      <c r="IL67" s="84" t="n">
        <v>20.8</v>
      </c>
      <c r="IM67" s="84" t="n">
        <v>23.8</v>
      </c>
      <c r="IN67" s="84" t="n">
        <v>30.9</v>
      </c>
      <c r="IO67" s="85" t="n">
        <f aca="false">SUM(IC67:IN67)/12</f>
        <v>21.6416666666667</v>
      </c>
      <c r="IP67" s="73"/>
      <c r="IQ67" s="73"/>
      <c r="IR67" s="73"/>
      <c r="IS67" s="73"/>
      <c r="IT67" s="73"/>
      <c r="IU67" s="73"/>
      <c r="IV67" s="73"/>
      <c r="IW67" s="73"/>
      <c r="IX67" s="73"/>
      <c r="IY67" s="73"/>
      <c r="IZ67" s="73"/>
      <c r="JA67" s="73" t="n">
        <f aca="false">JA66+1</f>
        <v>1917</v>
      </c>
      <c r="JB67" s="88" t="s">
        <v>73</v>
      </c>
      <c r="JC67" s="84" t="n">
        <v>21.4</v>
      </c>
      <c r="JD67" s="84" t="n">
        <v>21.4</v>
      </c>
      <c r="JE67" s="84" t="n">
        <v>19.8</v>
      </c>
      <c r="JF67" s="84" t="n">
        <v>17.6</v>
      </c>
      <c r="JG67" s="84" t="n">
        <v>15.1</v>
      </c>
      <c r="JH67" s="84" t="n">
        <v>13.6</v>
      </c>
      <c r="JI67" s="84" t="n">
        <v>13.5</v>
      </c>
      <c r="JJ67" s="84" t="n">
        <v>14.2</v>
      </c>
      <c r="JK67" s="84" t="n">
        <v>15.9</v>
      </c>
      <c r="JL67" s="84" t="n">
        <v>16.8</v>
      </c>
      <c r="JM67" s="84" t="n">
        <v>20.1</v>
      </c>
      <c r="JN67" s="84" t="n">
        <v>23</v>
      </c>
      <c r="JO67" s="85" t="n">
        <f aca="false">SUM(JC67:JN67)/12</f>
        <v>17.7</v>
      </c>
      <c r="JP67" s="73"/>
      <c r="JQ67" s="73"/>
      <c r="JR67" s="73"/>
      <c r="JS67" s="73"/>
      <c r="JT67" s="73"/>
      <c r="JU67" s="73"/>
      <c r="JV67" s="73"/>
      <c r="JW67" s="73"/>
      <c r="JX67" s="73"/>
      <c r="JY67" s="73"/>
      <c r="JZ67" s="73"/>
      <c r="KA67" s="73" t="n">
        <f aca="false">KA66+1</f>
        <v>1917</v>
      </c>
      <c r="KB67" s="86" t="n">
        <v>1917</v>
      </c>
      <c r="KC67" s="84" t="n">
        <v>30</v>
      </c>
      <c r="KD67" s="84" t="n">
        <v>27.6</v>
      </c>
      <c r="KE67" s="84" t="n">
        <v>27.1</v>
      </c>
      <c r="KF67" s="84" t="n">
        <v>21.5</v>
      </c>
      <c r="KG67" s="84" t="n">
        <v>17.1</v>
      </c>
      <c r="KH67" s="84" t="n">
        <v>15.3</v>
      </c>
      <c r="KI67" s="84" t="n">
        <v>15.2</v>
      </c>
      <c r="KJ67" s="84" t="n">
        <v>16.3</v>
      </c>
      <c r="KK67" s="84" t="n">
        <v>19.4</v>
      </c>
      <c r="KL67" s="84" t="n">
        <v>21.1</v>
      </c>
      <c r="KM67" s="84" t="n">
        <v>24.2</v>
      </c>
      <c r="KN67" s="84" t="n">
        <v>30.4</v>
      </c>
      <c r="KO67" s="85" t="n">
        <f aca="false">SUM(KC67:KN67)/12</f>
        <v>22.1</v>
      </c>
      <c r="KP67" s="73"/>
      <c r="KQ67" s="73"/>
      <c r="KR67" s="73"/>
      <c r="KS67" s="73"/>
      <c r="KT67" s="73"/>
      <c r="KU67" s="73"/>
      <c r="KV67" s="73"/>
      <c r="KW67" s="73"/>
      <c r="KX67" s="73"/>
      <c r="KY67" s="73"/>
      <c r="KZ67" s="73"/>
      <c r="LA67" s="73" t="n">
        <f aca="false">LA66+1</f>
        <v>1917</v>
      </c>
      <c r="LB67" s="88" t="s">
        <v>73</v>
      </c>
      <c r="LC67" s="84" t="n">
        <v>30.2</v>
      </c>
      <c r="LD67" s="84" t="n">
        <v>28.3</v>
      </c>
      <c r="LE67" s="84" t="n">
        <v>27</v>
      </c>
      <c r="LF67" s="84" t="n">
        <v>21.8</v>
      </c>
      <c r="LG67" s="84" t="n">
        <v>16.8</v>
      </c>
      <c r="LH67" s="84" t="n">
        <v>15</v>
      </c>
      <c r="LI67" s="84" t="n">
        <v>15.1</v>
      </c>
      <c r="LJ67" s="84" t="n">
        <v>16</v>
      </c>
      <c r="LK67" s="84" t="n">
        <v>18.9</v>
      </c>
      <c r="LL67" s="84" t="n">
        <v>20.7</v>
      </c>
      <c r="LM67" s="84" t="n">
        <v>24.4</v>
      </c>
      <c r="LN67" s="84" t="n">
        <v>30.4</v>
      </c>
      <c r="LO67" s="85" t="n">
        <f aca="false">SUM(LC67:LN67)/12</f>
        <v>22.05</v>
      </c>
      <c r="LP67" s="73"/>
      <c r="LQ67" s="73"/>
      <c r="LR67" s="73"/>
      <c r="LS67" s="73"/>
      <c r="LT67" s="73"/>
      <c r="LU67" s="73"/>
      <c r="LV67" s="73"/>
      <c r="LW67" s="73"/>
      <c r="LX67" s="73"/>
      <c r="LY67" s="73"/>
      <c r="LZ67" s="73"/>
      <c r="MA67" s="73" t="n">
        <f aca="false">MA66+1</f>
        <v>1917</v>
      </c>
      <c r="MB67" s="86" t="n">
        <v>1917</v>
      </c>
      <c r="MC67" s="84" t="n">
        <v>26.3</v>
      </c>
      <c r="MD67" s="84" t="n">
        <v>26</v>
      </c>
      <c r="ME67" s="84" t="n">
        <v>26.4</v>
      </c>
      <c r="MF67" s="84" t="n">
        <v>21.8</v>
      </c>
      <c r="MG67" s="84" t="n">
        <v>16.8</v>
      </c>
      <c r="MH67" s="84" t="n">
        <v>15.8</v>
      </c>
      <c r="MI67" s="84" t="n">
        <v>14.3</v>
      </c>
      <c r="MJ67" s="84" t="n">
        <v>14.9</v>
      </c>
      <c r="MK67" s="84" t="n">
        <v>16.8</v>
      </c>
      <c r="ML67" s="84" t="n">
        <v>22.1</v>
      </c>
      <c r="MM67" s="84" t="n">
        <v>24.3</v>
      </c>
      <c r="MN67" s="84" t="n">
        <v>26.8</v>
      </c>
      <c r="MO67" s="85" t="n">
        <f aca="false">SUM(MC67:MN67)/12</f>
        <v>21.025</v>
      </c>
      <c r="MP67" s="73"/>
      <c r="MQ67" s="73"/>
      <c r="MR67" s="73"/>
      <c r="MS67" s="73"/>
      <c r="MT67" s="73"/>
      <c r="MU67" s="73"/>
      <c r="MV67" s="73"/>
      <c r="MW67" s="73"/>
      <c r="MX67" s="73"/>
      <c r="MY67" s="73"/>
      <c r="MZ67" s="73"/>
      <c r="NA67" s="73"/>
      <c r="NB67" s="73"/>
      <c r="NC67" s="73"/>
      <c r="ND67" s="73"/>
      <c r="NE67" s="73"/>
      <c r="NF67" s="73"/>
      <c r="NG67" s="73"/>
      <c r="NH67" s="73"/>
      <c r="NI67" s="73"/>
      <c r="NJ67" s="73"/>
      <c r="NK67" s="73"/>
      <c r="NL67" s="73"/>
      <c r="NM67" s="73"/>
      <c r="NN67" s="73"/>
      <c r="NO67" s="73"/>
      <c r="NP67" s="73"/>
      <c r="NQ67" s="73"/>
      <c r="NR67" s="73"/>
      <c r="NS67" s="73"/>
      <c r="NT67" s="73"/>
      <c r="NU67" s="73"/>
      <c r="NV67" s="73"/>
      <c r="NW67" s="73"/>
      <c r="NX67" s="73"/>
      <c r="NY67" s="73"/>
      <c r="NZ67" s="73"/>
      <c r="OA67" s="73"/>
      <c r="OB67" s="73"/>
      <c r="OC67" s="73"/>
      <c r="OD67" s="73"/>
      <c r="OE67" s="73"/>
      <c r="OF67" s="73"/>
      <c r="OG67" s="73"/>
      <c r="OH67" s="73"/>
      <c r="OI67" s="73"/>
      <c r="OJ67" s="73"/>
      <c r="OK67" s="73"/>
      <c r="OL67" s="73"/>
      <c r="OM67" s="73"/>
      <c r="ON67" s="39" t="n">
        <f aca="false">(FO67+GO67+MO67)/3</f>
        <v>19.4055555555556</v>
      </c>
      <c r="OO67" s="40" t="n">
        <f aca="false">(AO67+BO67+EO67+HO67+JO67)/5</f>
        <v>21.2083333333333</v>
      </c>
      <c r="OP67" s="41" t="n">
        <f aca="false">(FO67+GO67+MO67+AO67+BO67+EO67+HO67+JO67)/8</f>
        <v>20.5322916666667</v>
      </c>
      <c r="OQ67" s="73"/>
      <c r="OR67" s="73"/>
      <c r="OS67" s="73"/>
      <c r="OT67" s="73"/>
      <c r="OU67" s="73"/>
      <c r="OV67" s="73"/>
      <c r="OW67" s="73"/>
      <c r="OX67" s="73"/>
      <c r="OY67" s="73"/>
      <c r="OZ67" s="73"/>
      <c r="PA67" s="89"/>
      <c r="PB67" s="90"/>
      <c r="PC67" s="73"/>
      <c r="PD67" s="73"/>
      <c r="PE67" s="73"/>
      <c r="PF67" s="73"/>
      <c r="PG67" s="73"/>
      <c r="PH67" s="73"/>
      <c r="PI67" s="73"/>
      <c r="PJ67" s="73"/>
      <c r="PK67" s="73"/>
      <c r="PL67" s="73"/>
      <c r="PM67" s="73"/>
      <c r="PN67" s="28" t="n">
        <f aca="false">MAX(FC67:FN67,GC67:GN67,MC67:MN67)</f>
        <v>26.8</v>
      </c>
      <c r="PO67" s="29" t="n">
        <f aca="false">MIN(FC67:FN67,GC67:GN67,MC67:MN67)</f>
        <v>12.6</v>
      </c>
      <c r="PP67" s="30" t="n">
        <f aca="false">MAX(AC67:AN67,BC67:BN67,EC67:EN67,HC67:HN67,JC67:JN67)</f>
        <v>36</v>
      </c>
      <c r="PQ67" s="31" t="n">
        <f aca="false">MIN(AC67:AN67,BC67:BN67,EC67:EN67,HC67:HN67,JC67:JN67)</f>
        <v>13.4</v>
      </c>
      <c r="PR67" s="73"/>
      <c r="PS67" s="73"/>
      <c r="PT67" s="73"/>
      <c r="PU67" s="73"/>
      <c r="PV67" s="73"/>
      <c r="PW67" s="73"/>
      <c r="PX67" s="73"/>
      <c r="PY67" s="73"/>
      <c r="PZ67" s="73"/>
      <c r="QA67" s="73"/>
      <c r="QB67" s="73"/>
      <c r="QC67" s="73"/>
      <c r="QD67" s="73"/>
      <c r="QE67" s="73"/>
      <c r="QF67" s="73"/>
      <c r="QG67" s="73"/>
      <c r="QH67" s="73"/>
      <c r="QI67" s="73"/>
      <c r="QJ67" s="73"/>
      <c r="QK67" s="73"/>
      <c r="QL67" s="73"/>
      <c r="QM67" s="73"/>
      <c r="QN67" s="73"/>
      <c r="QO67" s="73"/>
      <c r="QP67" s="73"/>
      <c r="QQ67" s="73"/>
      <c r="QR67" s="73"/>
      <c r="QS67" s="73"/>
      <c r="QT67" s="73"/>
      <c r="QU67" s="91" t="n">
        <f aca="false">AVERAGE(AH67,AI67,AJ67,BH67,BI67,BJ67,CH67,CI67,CJ67,DH67,DI67,DJ67,EH67,EI67,EJ67,FH67,FI67,FJ67,GH72,GI72,GJ72,HH67,HI67,HJ67,IH67,II67,IJ67,JH67,JI67,JJ67,KH67,KI67,KJ67,LH67,LI67,LJ67,MH67,MI67,MJ67,NH67,NI67,NJ67)</f>
        <v>15.0102564102564</v>
      </c>
      <c r="QV67" s="92" t="n">
        <f aca="false">AVERAGE(AC67,AD67,AN67,BC67,BD67,BN67,CC67,CD67,CN67,DC67,DD67,DN67,EC67,ED67,EN67,FC67,FD67,FN67,GC72,GD72,GN72,HC67,HD67,HN67,IC67,ID67,IN67,JC67,JD67,JN67,KC67,KD67,KN67,LC67,LD67,LN67,MC67,MD67,MN67,NC67,ND67,NN67,)</f>
        <v>26.3475</v>
      </c>
      <c r="QW67" s="91" t="n">
        <f aca="false">AVERAGE(QU57:QU67)</f>
        <v>15.1048794942431</v>
      </c>
      <c r="QX67" s="93" t="n">
        <f aca="false">AVERAGE(QV57:QV67)</f>
        <v>27.0463443635744</v>
      </c>
      <c r="QY67" s="73"/>
      <c r="QZ67" s="73"/>
      <c r="RA67" s="73"/>
      <c r="RB67" s="73"/>
      <c r="RC67" s="73"/>
      <c r="RD67" s="73"/>
      <c r="RE67" s="73"/>
      <c r="RF67" s="73"/>
      <c r="RG67" s="73"/>
      <c r="RH67" s="73"/>
      <c r="RI67" s="73"/>
      <c r="RJ67" s="73"/>
      <c r="RK67" s="73"/>
      <c r="RL67" s="73"/>
      <c r="RM67" s="73"/>
      <c r="RN67" s="73"/>
      <c r="RO67" s="73"/>
      <c r="RP67" s="73"/>
      <c r="RQ67" s="73"/>
      <c r="RR67" s="73"/>
      <c r="RS67" s="73"/>
      <c r="RT67" s="73"/>
      <c r="RU67" s="73"/>
      <c r="RV67" s="73"/>
      <c r="RW67" s="73"/>
      <c r="RX67" s="73"/>
      <c r="RY67" s="73"/>
      <c r="RZ67" s="73"/>
      <c r="SA67" s="73"/>
      <c r="SB67" s="73"/>
      <c r="SC67" s="73"/>
      <c r="SD67" s="73"/>
      <c r="SE67" s="73"/>
      <c r="SF67" s="73"/>
      <c r="SG67" s="73"/>
      <c r="SH67" s="73"/>
      <c r="SI67" s="73"/>
      <c r="SJ67" s="73"/>
      <c r="SK67" s="73"/>
      <c r="SL67" s="73"/>
      <c r="SM67" s="73"/>
      <c r="SN67" s="73"/>
      <c r="SO67" s="73"/>
      <c r="SP67" s="73"/>
      <c r="SQ67" s="73"/>
      <c r="SR67" s="73"/>
      <c r="SS67" s="73"/>
      <c r="ST67" s="73"/>
      <c r="SU67" s="73"/>
      <c r="SV67" s="73"/>
      <c r="SW67" s="73"/>
      <c r="SX67" s="73"/>
      <c r="SY67" s="73"/>
      <c r="SZ67" s="73"/>
      <c r="TA67" s="73"/>
      <c r="TB67" s="73"/>
      <c r="TC67" s="73"/>
      <c r="TD67" s="73"/>
      <c r="TE67" s="73"/>
      <c r="TF67" s="73"/>
      <c r="TG67" s="73"/>
      <c r="TH67" s="73"/>
      <c r="TI67" s="73"/>
      <c r="TJ67" s="73"/>
      <c r="TK67" s="73"/>
      <c r="TL67" s="73"/>
      <c r="TM67" s="73"/>
      <c r="TN67" s="73"/>
      <c r="TO67" s="73"/>
      <c r="TP67" s="73"/>
      <c r="TQ67" s="73"/>
      <c r="TR67" s="73"/>
      <c r="TS67" s="73"/>
      <c r="TT67" s="73"/>
      <c r="TU67" s="73"/>
      <c r="TV67" s="73"/>
      <c r="TW67" s="73"/>
      <c r="TX67" s="73"/>
      <c r="TY67" s="73"/>
      <c r="TZ67" s="73"/>
      <c r="UA67" s="73"/>
      <c r="UB67" s="73"/>
      <c r="UC67" s="73"/>
      <c r="UD67" s="73"/>
      <c r="UE67" s="73"/>
      <c r="UF67" s="73"/>
      <c r="UG67" s="73"/>
      <c r="UH67" s="73"/>
      <c r="UI67" s="73"/>
      <c r="UJ67" s="73"/>
      <c r="UK67" s="73"/>
      <c r="UL67" s="73"/>
      <c r="UM67" s="73"/>
      <c r="UN67" s="73"/>
      <c r="UO67" s="73"/>
      <c r="UP67" s="73"/>
      <c r="UQ67" s="73"/>
      <c r="UR67" s="73"/>
      <c r="US67" s="73"/>
      <c r="UT67" s="73"/>
      <c r="UU67" s="73"/>
      <c r="UV67" s="73"/>
      <c r="UW67" s="73"/>
      <c r="UX67" s="73"/>
      <c r="UY67" s="73"/>
      <c r="UZ67" s="73"/>
      <c r="VA67" s="73"/>
      <c r="VB67" s="73"/>
      <c r="VC67" s="73"/>
      <c r="VD67" s="73"/>
      <c r="VE67" s="73"/>
      <c r="VF67" s="73"/>
      <c r="VG67" s="73"/>
      <c r="VH67" s="73"/>
      <c r="VI67" s="73"/>
      <c r="VJ67" s="73"/>
      <c r="VK67" s="73"/>
      <c r="VL67" s="73"/>
      <c r="VM67" s="73"/>
      <c r="VN67" s="73"/>
      <c r="VO67" s="73"/>
      <c r="VP67" s="73"/>
      <c r="VQ67" s="73"/>
      <c r="VR67" s="73"/>
      <c r="VS67" s="73"/>
      <c r="VT67" s="73"/>
      <c r="VU67" s="73"/>
      <c r="VV67" s="73"/>
      <c r="VW67" s="73"/>
      <c r="VX67" s="73"/>
      <c r="VY67" s="73"/>
      <c r="VZ67" s="73"/>
      <c r="WA67" s="73"/>
      <c r="WB67" s="73"/>
      <c r="WC67" s="73"/>
      <c r="WD67" s="73"/>
      <c r="WE67" s="73"/>
      <c r="WF67" s="73"/>
      <c r="WG67" s="73"/>
      <c r="WH67" s="73"/>
      <c r="WI67" s="73"/>
      <c r="WJ67" s="73"/>
      <c r="WK67" s="73"/>
      <c r="WL67" s="73"/>
      <c r="WM67" s="73"/>
      <c r="WN67" s="73"/>
      <c r="WO67" s="73"/>
      <c r="WP67" s="73"/>
      <c r="WQ67" s="73"/>
      <c r="WR67" s="73"/>
      <c r="WS67" s="73"/>
      <c r="WT67" s="73"/>
      <c r="WU67" s="73"/>
      <c r="WV67" s="73"/>
      <c r="WW67" s="73"/>
      <c r="WX67" s="73"/>
      <c r="WY67" s="73"/>
      <c r="WZ67" s="73"/>
      <c r="XA67" s="73"/>
      <c r="XB67" s="73"/>
      <c r="XC67" s="73"/>
      <c r="XD67" s="73"/>
      <c r="XE67" s="73"/>
      <c r="XF67" s="73"/>
      <c r="XG67" s="73"/>
      <c r="XH67" s="73"/>
      <c r="XI67" s="73"/>
      <c r="XJ67" s="73"/>
      <c r="XK67" s="73"/>
      <c r="XL67" s="73"/>
      <c r="XM67" s="73"/>
      <c r="XN67" s="73"/>
      <c r="XO67" s="73"/>
      <c r="XP67" s="73"/>
      <c r="XQ67" s="73"/>
      <c r="XR67" s="73"/>
      <c r="XS67" s="73"/>
      <c r="XT67" s="73"/>
      <c r="XU67" s="73"/>
      <c r="XV67" s="73"/>
      <c r="XW67" s="73"/>
      <c r="XX67" s="73"/>
      <c r="XY67" s="73"/>
      <c r="XZ67" s="73"/>
      <c r="YA67" s="73"/>
      <c r="YB67" s="73"/>
      <c r="YC67" s="73"/>
      <c r="YD67" s="73"/>
      <c r="YE67" s="73"/>
      <c r="YF67" s="73"/>
      <c r="YG67" s="73"/>
      <c r="YH67" s="73"/>
      <c r="YI67" s="73"/>
      <c r="YJ67" s="73"/>
      <c r="YK67" s="73"/>
      <c r="YL67" s="73"/>
      <c r="YM67" s="73"/>
      <c r="YN67" s="73"/>
      <c r="YO67" s="73"/>
      <c r="YP67" s="73"/>
      <c r="YQ67" s="73"/>
      <c r="YR67" s="73"/>
      <c r="YS67" s="73"/>
      <c r="YT67" s="73"/>
      <c r="YU67" s="73"/>
      <c r="YV67" s="73"/>
      <c r="YW67" s="73"/>
      <c r="YX67" s="73"/>
      <c r="YY67" s="73"/>
      <c r="YZ67" s="73"/>
      <c r="ZA67" s="73"/>
      <c r="ZB67" s="73"/>
      <c r="ZC67" s="73"/>
      <c r="ZD67" s="73"/>
      <c r="ZE67" s="73"/>
      <c r="ZF67" s="73"/>
      <c r="ZG67" s="73"/>
      <c r="ZH67" s="73"/>
      <c r="ZI67" s="73"/>
      <c r="ZJ67" s="73"/>
      <c r="ZK67" s="73"/>
      <c r="ZL67" s="73"/>
      <c r="ZM67" s="73"/>
      <c r="ZN67" s="73"/>
      <c r="ZO67" s="73"/>
      <c r="ZP67" s="73"/>
      <c r="ZQ67" s="73"/>
      <c r="ZR67" s="73"/>
      <c r="ZS67" s="73"/>
      <c r="ZT67" s="73"/>
      <c r="ZU67" s="73"/>
      <c r="ZV67" s="73"/>
      <c r="ZW67" s="73"/>
      <c r="ZX67" s="73"/>
      <c r="ZY67" s="73"/>
      <c r="ZZ67" s="73"/>
      <c r="AAA67" s="73"/>
      <c r="AAB67" s="73"/>
      <c r="AAC67" s="73"/>
      <c r="AAD67" s="73"/>
      <c r="AAE67" s="73"/>
      <c r="AAF67" s="73"/>
      <c r="AAG67" s="73"/>
      <c r="AAH67" s="73"/>
      <c r="AAI67" s="73"/>
      <c r="AAJ67" s="73"/>
      <c r="AAK67" s="73"/>
      <c r="AAL67" s="73"/>
      <c r="AAM67" s="73"/>
      <c r="AAN67" s="73"/>
      <c r="AAO67" s="73"/>
      <c r="AAP67" s="73"/>
      <c r="AAQ67" s="73"/>
      <c r="AAR67" s="73"/>
      <c r="AAS67" s="73"/>
      <c r="AAT67" s="73"/>
      <c r="AAU67" s="73"/>
      <c r="AAV67" s="73"/>
      <c r="AAW67" s="73"/>
      <c r="AAX67" s="73"/>
      <c r="AAY67" s="73"/>
      <c r="AAZ67" s="73"/>
      <c r="ABA67" s="73"/>
      <c r="ABB67" s="73"/>
      <c r="ABC67" s="73"/>
      <c r="ABD67" s="73"/>
      <c r="ABE67" s="73"/>
      <c r="ABF67" s="73"/>
      <c r="ABG67" s="73"/>
      <c r="ABH67" s="73"/>
      <c r="ABI67" s="73"/>
      <c r="ABJ67" s="73"/>
      <c r="ABK67" s="73"/>
      <c r="ABL67" s="73"/>
      <c r="ABM67" s="73"/>
      <c r="ABN67" s="73"/>
      <c r="ABO67" s="73"/>
      <c r="ABP67" s="73"/>
      <c r="ABQ67" s="73"/>
      <c r="ABR67" s="73"/>
      <c r="ABS67" s="73"/>
      <c r="ABT67" s="73"/>
      <c r="ABU67" s="73"/>
      <c r="ABV67" s="73"/>
      <c r="ABW67" s="73"/>
      <c r="ABX67" s="73"/>
      <c r="ABY67" s="73"/>
      <c r="ABZ67" s="73"/>
      <c r="ACA67" s="73"/>
      <c r="ACB67" s="73"/>
      <c r="ACC67" s="73"/>
      <c r="ACD67" s="73"/>
      <c r="ACE67" s="73"/>
      <c r="ACF67" s="73"/>
      <c r="ACG67" s="73"/>
      <c r="ACH67" s="73"/>
      <c r="ACI67" s="73"/>
      <c r="ACJ67" s="73"/>
      <c r="ACK67" s="73"/>
      <c r="ACL67" s="73"/>
      <c r="ACM67" s="73"/>
      <c r="ACN67" s="73"/>
      <c r="ACO67" s="73"/>
      <c r="ACP67" s="73"/>
      <c r="ACQ67" s="73"/>
      <c r="ACR67" s="73"/>
      <c r="ACS67" s="73"/>
      <c r="ACT67" s="73"/>
      <c r="ACU67" s="73"/>
      <c r="ACV67" s="73"/>
      <c r="ACW67" s="73"/>
      <c r="ACX67" s="73"/>
      <c r="ACY67" s="73"/>
      <c r="ACZ67" s="73"/>
      <c r="ADA67" s="73"/>
      <c r="ADB67" s="73"/>
      <c r="ADC67" s="73"/>
      <c r="ADD67" s="73"/>
      <c r="ADE67" s="73"/>
      <c r="ADF67" s="73"/>
      <c r="ADG67" s="73"/>
      <c r="ADH67" s="73"/>
      <c r="ADI67" s="73"/>
      <c r="ADJ67" s="73"/>
      <c r="ADK67" s="73"/>
      <c r="ADL67" s="73"/>
      <c r="ADM67" s="73"/>
      <c r="ADN67" s="73"/>
      <c r="ADO67" s="73"/>
      <c r="ADP67" s="73"/>
      <c r="ADQ67" s="73"/>
      <c r="ADR67" s="73"/>
      <c r="ADS67" s="73"/>
      <c r="ADT67" s="73"/>
      <c r="ADU67" s="73"/>
      <c r="ADV67" s="73"/>
      <c r="ADW67" s="73"/>
      <c r="ADX67" s="73"/>
      <c r="ADY67" s="73"/>
      <c r="ADZ67" s="73"/>
      <c r="AEA67" s="73"/>
      <c r="AEB67" s="73"/>
      <c r="AEC67" s="73"/>
      <c r="AED67" s="73"/>
      <c r="AEE67" s="73"/>
      <c r="AEF67" s="73"/>
      <c r="AEG67" s="73"/>
      <c r="AEH67" s="73"/>
      <c r="AEI67" s="73"/>
      <c r="AEJ67" s="73"/>
      <c r="AEK67" s="73"/>
      <c r="AEL67" s="73"/>
      <c r="AEM67" s="73"/>
      <c r="AEN67" s="73"/>
      <c r="AEO67" s="73"/>
      <c r="AEP67" s="73"/>
      <c r="AEQ67" s="73"/>
      <c r="AER67" s="73"/>
      <c r="AES67" s="73"/>
      <c r="AET67" s="73"/>
      <c r="AEU67" s="73"/>
      <c r="AEV67" s="73"/>
      <c r="AEW67" s="73"/>
      <c r="AEX67" s="73"/>
      <c r="AEY67" s="73"/>
      <c r="AEZ67" s="73"/>
      <c r="AFA67" s="73"/>
      <c r="AFB67" s="73"/>
      <c r="AFC67" s="73"/>
      <c r="AFD67" s="73"/>
      <c r="AFE67" s="73"/>
      <c r="AFF67" s="73"/>
      <c r="AFG67" s="73"/>
      <c r="AFH67" s="73"/>
      <c r="AFI67" s="73"/>
      <c r="AFJ67" s="73"/>
      <c r="AFK67" s="73"/>
      <c r="AFL67" s="73"/>
      <c r="AFM67" s="73"/>
      <c r="AFN67" s="73"/>
      <c r="AFO67" s="73"/>
      <c r="AFP67" s="73"/>
      <c r="AFQ67" s="73"/>
      <c r="AFR67" s="73"/>
      <c r="AFS67" s="73"/>
      <c r="AFT67" s="73"/>
      <c r="AFU67" s="73"/>
      <c r="AFV67" s="73"/>
      <c r="AFW67" s="73"/>
      <c r="AFX67" s="73"/>
      <c r="AFY67" s="73"/>
      <c r="AFZ67" s="73"/>
      <c r="AGA67" s="73"/>
      <c r="AGB67" s="73"/>
      <c r="AGC67" s="73"/>
      <c r="AGD67" s="73"/>
      <c r="AGE67" s="73"/>
      <c r="AGF67" s="73"/>
      <c r="AGG67" s="73"/>
      <c r="AGH67" s="73"/>
      <c r="AGI67" s="73"/>
      <c r="AGJ67" s="73"/>
      <c r="AGK67" s="73"/>
      <c r="AGL67" s="73"/>
      <c r="AGM67" s="73"/>
      <c r="AGN67" s="73"/>
      <c r="AGO67" s="73"/>
      <c r="AGP67" s="73"/>
      <c r="AGQ67" s="73"/>
      <c r="AGR67" s="73"/>
      <c r="AGS67" s="73"/>
      <c r="AGT67" s="73"/>
      <c r="AGU67" s="73"/>
      <c r="AGV67" s="73"/>
      <c r="AGW67" s="73"/>
      <c r="AGX67" s="73"/>
      <c r="AGY67" s="73"/>
      <c r="AGZ67" s="73"/>
      <c r="AHA67" s="73"/>
      <c r="AHB67" s="73"/>
      <c r="AHC67" s="73"/>
      <c r="AHD67" s="73"/>
      <c r="AHE67" s="73"/>
      <c r="AHF67" s="73"/>
      <c r="AHG67" s="73"/>
      <c r="AHH67" s="73"/>
      <c r="AHI67" s="73"/>
      <c r="AHJ67" s="73"/>
      <c r="AHK67" s="73"/>
      <c r="AHL67" s="73"/>
      <c r="AHM67" s="73"/>
      <c r="AHN67" s="73"/>
      <c r="AHO67" s="73"/>
      <c r="AHP67" s="73"/>
      <c r="AHQ67" s="73"/>
      <c r="AHR67" s="73"/>
      <c r="AHS67" s="73"/>
      <c r="AHT67" s="73"/>
      <c r="AHU67" s="73"/>
      <c r="AHV67" s="73"/>
      <c r="AHW67" s="73"/>
      <c r="AHX67" s="73"/>
      <c r="AHY67" s="73"/>
      <c r="AHZ67" s="73"/>
      <c r="AIA67" s="73"/>
      <c r="AIB67" s="73"/>
      <c r="AIC67" s="73"/>
      <c r="AID67" s="73"/>
      <c r="AIE67" s="73"/>
      <c r="AIF67" s="73"/>
      <c r="AIG67" s="73"/>
      <c r="AIH67" s="73"/>
      <c r="AII67" s="73"/>
      <c r="AIJ67" s="73"/>
      <c r="AIK67" s="73"/>
      <c r="AIL67" s="73"/>
      <c r="AIM67" s="73"/>
      <c r="AIN67" s="73"/>
      <c r="AIO67" s="73"/>
      <c r="AIP67" s="73"/>
      <c r="AIQ67" s="73"/>
      <c r="AIR67" s="73"/>
      <c r="AIS67" s="73"/>
      <c r="AIT67" s="73"/>
      <c r="AIU67" s="73"/>
      <c r="AIV67" s="73"/>
      <c r="AIW67" s="73"/>
      <c r="AIX67" s="73"/>
      <c r="AIY67" s="73"/>
      <c r="AIZ67" s="73"/>
      <c r="AJA67" s="73"/>
      <c r="AJB67" s="73"/>
      <c r="AJC67" s="73"/>
      <c r="AJD67" s="73"/>
      <c r="AJE67" s="73"/>
      <c r="AJF67" s="73"/>
      <c r="AJG67" s="73"/>
      <c r="AJH67" s="73"/>
      <c r="AJI67" s="73"/>
      <c r="AJJ67" s="73"/>
      <c r="AJK67" s="73"/>
      <c r="AJL67" s="73"/>
      <c r="AJM67" s="73"/>
      <c r="AJN67" s="73"/>
      <c r="AJO67" s="73"/>
      <c r="AJP67" s="73"/>
      <c r="AJQ67" s="73"/>
      <c r="AJR67" s="73"/>
      <c r="AJS67" s="73"/>
      <c r="AJT67" s="73"/>
      <c r="AJU67" s="73"/>
      <c r="AJV67" s="73"/>
      <c r="AJW67" s="73"/>
      <c r="AJX67" s="73"/>
      <c r="AJY67" s="73"/>
      <c r="AJZ67" s="73"/>
      <c r="AKA67" s="73"/>
      <c r="AKB67" s="73"/>
      <c r="AKC67" s="73"/>
      <c r="AKD67" s="73"/>
      <c r="AKE67" s="73"/>
      <c r="AKF67" s="73"/>
      <c r="AKG67" s="73"/>
      <c r="AKH67" s="73"/>
      <c r="AKI67" s="73"/>
      <c r="AKJ67" s="73"/>
      <c r="AKK67" s="73"/>
      <c r="AKL67" s="73"/>
      <c r="AKM67" s="73"/>
      <c r="AKN67" s="73"/>
      <c r="AKO67" s="73"/>
      <c r="AKP67" s="73"/>
      <c r="AKQ67" s="73"/>
      <c r="AKR67" s="73"/>
      <c r="AKS67" s="73"/>
      <c r="AKT67" s="73"/>
      <c r="AKU67" s="73"/>
      <c r="AKV67" s="73"/>
      <c r="AKW67" s="73"/>
      <c r="AKX67" s="73"/>
      <c r="AKY67" s="73"/>
      <c r="AKZ67" s="73"/>
      <c r="ALA67" s="73"/>
      <c r="ALB67" s="73"/>
      <c r="ALC67" s="73"/>
      <c r="ALD67" s="73"/>
      <c r="ALE67" s="73"/>
      <c r="ALF67" s="73"/>
      <c r="ALG67" s="73"/>
      <c r="ALH67" s="73"/>
      <c r="ALI67" s="73"/>
      <c r="ALJ67" s="73"/>
      <c r="ALK67" s="73"/>
      <c r="ALL67" s="73"/>
      <c r="ALM67" s="73"/>
      <c r="ALN67" s="73"/>
      <c r="ALO67" s="73"/>
      <c r="ALP67" s="73"/>
      <c r="ALQ67" s="73"/>
      <c r="ALR67" s="73"/>
      <c r="ALS67" s="73"/>
      <c r="ALT67" s="73"/>
      <c r="ALU67" s="73"/>
      <c r="ALV67" s="73"/>
      <c r="ALW67" s="73"/>
      <c r="ALX67" s="73"/>
      <c r="ALY67" s="73"/>
      <c r="ALZ67" s="73"/>
      <c r="AMA67" s="73"/>
      <c r="AMB67" s="73"/>
      <c r="AMC67" s="73"/>
      <c r="AMD67" s="73"/>
      <c r="AME67" s="73"/>
      <c r="AMF67" s="73"/>
      <c r="AMG67" s="73"/>
      <c r="AMH67" s="73"/>
      <c r="AMI67" s="73"/>
      <c r="AMJ67" s="73"/>
      <c r="AMK67" s="73"/>
      <c r="AML67" s="73"/>
      <c r="AMM67" s="73"/>
      <c r="AMN67" s="73"/>
      <c r="AMO67" s="73"/>
      <c r="AMP67" s="73"/>
      <c r="AMQ67" s="73"/>
      <c r="AMR67" s="73"/>
      <c r="AMS67" s="73"/>
      <c r="AMT67" s="73"/>
      <c r="AMU67" s="73"/>
      <c r="AMV67" s="73"/>
      <c r="AMW67" s="73"/>
      <c r="AMX67" s="73"/>
      <c r="AMY67" s="73"/>
      <c r="AMZ67" s="73"/>
      <c r="ANA67" s="73"/>
      <c r="ANB67" s="73"/>
      <c r="ANC67" s="73"/>
      <c r="AND67" s="73"/>
      <c r="ANE67" s="73"/>
      <c r="ANF67" s="73"/>
      <c r="ANG67" s="73"/>
      <c r="ANH67" s="73"/>
      <c r="ANI67" s="73"/>
      <c r="ANJ67" s="73"/>
      <c r="ANK67" s="73"/>
      <c r="ANL67" s="73"/>
      <c r="ANM67" s="73"/>
      <c r="ANN67" s="73"/>
      <c r="ANO67" s="73"/>
      <c r="ANP67" s="73"/>
      <c r="ANQ67" s="73"/>
      <c r="ANR67" s="73"/>
      <c r="ANS67" s="73"/>
      <c r="ANT67" s="73"/>
      <c r="ANU67" s="73"/>
      <c r="ANV67" s="73"/>
      <c r="ANW67" s="73"/>
      <c r="ANX67" s="73"/>
      <c r="ANY67" s="73"/>
      <c r="ANZ67" s="73"/>
      <c r="AOA67" s="73"/>
      <c r="AOB67" s="73"/>
      <c r="AOC67" s="73"/>
      <c r="AOD67" s="73"/>
      <c r="AOE67" s="73"/>
      <c r="AOF67" s="73"/>
      <c r="AOG67" s="73"/>
      <c r="AOH67" s="73"/>
      <c r="AOI67" s="73"/>
      <c r="AOJ67" s="73"/>
      <c r="AOK67" s="73"/>
      <c r="AOL67" s="73"/>
      <c r="AOM67" s="73"/>
      <c r="AON67" s="73"/>
      <c r="AOO67" s="73"/>
      <c r="AOP67" s="73"/>
      <c r="AOQ67" s="73"/>
      <c r="AOR67" s="73"/>
      <c r="AOS67" s="73"/>
      <c r="AOT67" s="73"/>
      <c r="AOU67" s="73"/>
      <c r="AOV67" s="73"/>
      <c r="AOW67" s="73"/>
      <c r="AOX67" s="73"/>
      <c r="AOY67" s="73"/>
      <c r="AOZ67" s="73"/>
      <c r="APA67" s="73"/>
      <c r="APB67" s="73"/>
      <c r="APC67" s="73"/>
      <c r="APD67" s="73"/>
      <c r="APE67" s="73"/>
      <c r="APF67" s="73"/>
      <c r="APG67" s="73"/>
      <c r="APH67" s="73"/>
      <c r="API67" s="73"/>
      <c r="APJ67" s="73"/>
      <c r="APK67" s="73"/>
      <c r="APL67" s="73"/>
      <c r="APM67" s="73"/>
      <c r="APN67" s="73"/>
      <c r="APO67" s="73"/>
      <c r="APP67" s="73"/>
      <c r="APQ67" s="73"/>
      <c r="APR67" s="73"/>
      <c r="APS67" s="73"/>
      <c r="APT67" s="73"/>
      <c r="APU67" s="73"/>
      <c r="APV67" s="73"/>
      <c r="APW67" s="73"/>
      <c r="APX67" s="73"/>
      <c r="APY67" s="73"/>
      <c r="APZ67" s="73"/>
      <c r="AQA67" s="73"/>
      <c r="AQB67" s="73"/>
      <c r="AQC67" s="73"/>
      <c r="AQD67" s="73"/>
      <c r="AQE67" s="73"/>
      <c r="AQF67" s="73"/>
      <c r="AQG67" s="73"/>
      <c r="AQH67" s="73"/>
      <c r="AQI67" s="73"/>
      <c r="AQJ67" s="73"/>
      <c r="AQK67" s="73"/>
      <c r="AQL67" s="73"/>
      <c r="AQM67" s="73"/>
      <c r="AQN67" s="73"/>
      <c r="AQO67" s="73"/>
      <c r="AQP67" s="73"/>
      <c r="AQQ67" s="73"/>
      <c r="AQR67" s="73"/>
      <c r="AQS67" s="73"/>
      <c r="AQT67" s="73"/>
      <c r="AQU67" s="73"/>
      <c r="AQV67" s="73"/>
      <c r="AQW67" s="73"/>
      <c r="AQX67" s="73"/>
      <c r="AQY67" s="73"/>
      <c r="AQZ67" s="73"/>
      <c r="ARA67" s="73"/>
      <c r="ARB67" s="73"/>
      <c r="ARC67" s="73"/>
      <c r="ARD67" s="73"/>
      <c r="ARE67" s="73"/>
      <c r="ARF67" s="73"/>
      <c r="ARG67" s="73"/>
      <c r="ARH67" s="73"/>
      <c r="ARI67" s="73"/>
      <c r="ARJ67" s="73"/>
      <c r="ARK67" s="73"/>
      <c r="ARL67" s="73"/>
      <c r="ARM67" s="73"/>
      <c r="ARN67" s="73"/>
      <c r="ARO67" s="73"/>
      <c r="ARP67" s="73"/>
      <c r="ARQ67" s="73"/>
      <c r="ARR67" s="73"/>
      <c r="ARS67" s="73"/>
      <c r="ART67" s="73"/>
      <c r="ARU67" s="73"/>
      <c r="ARV67" s="73"/>
      <c r="ARW67" s="73"/>
      <c r="ARX67" s="73"/>
      <c r="ARY67" s="73"/>
      <c r="ARZ67" s="73"/>
      <c r="ASA67" s="73"/>
      <c r="ASB67" s="73"/>
      <c r="ASC67" s="73"/>
      <c r="ASD67" s="73"/>
      <c r="ASE67" s="73"/>
      <c r="ASF67" s="73"/>
      <c r="ASG67" s="73"/>
      <c r="ASH67" s="73"/>
      <c r="ASI67" s="73"/>
      <c r="ASJ67" s="73"/>
      <c r="ASK67" s="73"/>
      <c r="ASL67" s="73"/>
      <c r="ASM67" s="73"/>
      <c r="ASN67" s="73"/>
      <c r="ASO67" s="73"/>
      <c r="ASP67" s="73"/>
      <c r="ASQ67" s="73"/>
      <c r="ASR67" s="73"/>
      <c r="ASS67" s="73"/>
      <c r="AST67" s="73"/>
      <c r="ASU67" s="73"/>
      <c r="ASV67" s="73"/>
      <c r="ASW67" s="73"/>
      <c r="ASX67" s="73"/>
      <c r="ASY67" s="73"/>
      <c r="ASZ67" s="73"/>
      <c r="ATA67" s="73"/>
      <c r="ATB67" s="73"/>
      <c r="ATC67" s="73"/>
      <c r="ATD67" s="73"/>
      <c r="ATE67" s="73"/>
      <c r="ATF67" s="73"/>
      <c r="ATG67" s="73"/>
      <c r="ATH67" s="73"/>
      <c r="ATI67" s="73"/>
      <c r="ATJ67" s="73"/>
      <c r="ATK67" s="73"/>
      <c r="ATL67" s="73"/>
      <c r="ATM67" s="73"/>
      <c r="ATN67" s="73"/>
      <c r="ATO67" s="73"/>
      <c r="ATP67" s="73"/>
      <c r="ATQ67" s="73"/>
      <c r="ATR67" s="73"/>
      <c r="ATS67" s="73"/>
      <c r="ATT67" s="73"/>
      <c r="ATU67" s="73"/>
      <c r="ATV67" s="73"/>
      <c r="ATW67" s="73"/>
      <c r="ATX67" s="73"/>
      <c r="ATY67" s="73"/>
      <c r="ATZ67" s="73"/>
      <c r="AUA67" s="73"/>
      <c r="AUB67" s="73"/>
      <c r="AUC67" s="73"/>
      <c r="AUD67" s="73"/>
      <c r="AUE67" s="73"/>
      <c r="AUF67" s="73"/>
      <c r="AUG67" s="73"/>
      <c r="AUH67" s="73"/>
      <c r="AUI67" s="73"/>
      <c r="AUJ67" s="73"/>
      <c r="AUK67" s="73"/>
      <c r="AUL67" s="73"/>
      <c r="AUM67" s="73"/>
      <c r="AUN67" s="73"/>
      <c r="AUO67" s="73"/>
      <c r="AUP67" s="73"/>
      <c r="AUQ67" s="73"/>
      <c r="AUR67" s="73"/>
      <c r="AUS67" s="73"/>
      <c r="AUT67" s="73"/>
      <c r="AUU67" s="73"/>
      <c r="AUV67" s="73"/>
      <c r="AUW67" s="73"/>
      <c r="AUX67" s="73"/>
      <c r="AUY67" s="73"/>
      <c r="AUZ67" s="73"/>
      <c r="AVA67" s="73"/>
      <c r="AVB67" s="73"/>
      <c r="AVC67" s="73"/>
      <c r="AVD67" s="73"/>
      <c r="AVE67" s="73"/>
      <c r="AVF67" s="73"/>
      <c r="AVG67" s="73"/>
      <c r="AVH67" s="73"/>
      <c r="AVI67" s="73"/>
      <c r="AVJ67" s="73"/>
      <c r="AVK67" s="73"/>
      <c r="AVL67" s="73"/>
      <c r="AVM67" s="73"/>
      <c r="AVN67" s="73"/>
      <c r="AVO67" s="73"/>
      <c r="AVP67" s="73"/>
      <c r="AVQ67" s="73"/>
      <c r="AVR67" s="73"/>
      <c r="AVS67" s="73"/>
      <c r="AVT67" s="73"/>
      <c r="AVU67" s="73"/>
      <c r="AVV67" s="73"/>
      <c r="AVW67" s="73"/>
      <c r="AVX67" s="73"/>
      <c r="AVY67" s="73"/>
      <c r="AVZ67" s="73"/>
      <c r="AWA67" s="73"/>
      <c r="AWB67" s="73"/>
      <c r="AWC67" s="73"/>
      <c r="AWD67" s="73"/>
      <c r="AWE67" s="73"/>
      <c r="AWF67" s="73"/>
      <c r="AWG67" s="73"/>
      <c r="AWH67" s="73"/>
      <c r="AWI67" s="73"/>
      <c r="AWJ67" s="73"/>
      <c r="AWK67" s="73"/>
      <c r="AWL67" s="73"/>
      <c r="AWM67" s="73"/>
      <c r="AWN67" s="73"/>
      <c r="AWO67" s="73"/>
      <c r="AWP67" s="73"/>
      <c r="AWQ67" s="73"/>
      <c r="AWR67" s="73"/>
      <c r="AWS67" s="73"/>
      <c r="AWT67" s="73"/>
      <c r="AWU67" s="73"/>
      <c r="AWV67" s="73"/>
      <c r="AWW67" s="73"/>
      <c r="AWX67" s="73"/>
      <c r="AWY67" s="73"/>
      <c r="AWZ67" s="73"/>
      <c r="AXA67" s="73"/>
      <c r="AXB67" s="73"/>
      <c r="AXC67" s="73"/>
      <c r="AXD67" s="73"/>
      <c r="AXE67" s="73"/>
      <c r="AXF67" s="73"/>
      <c r="AXG67" s="73"/>
      <c r="AXH67" s="73"/>
      <c r="AXI67" s="73"/>
      <c r="AXJ67" s="73"/>
      <c r="AXK67" s="73"/>
      <c r="AXL67" s="73"/>
      <c r="AXM67" s="73"/>
      <c r="AXN67" s="73"/>
      <c r="AXO67" s="73"/>
      <c r="AXP67" s="73"/>
      <c r="AXQ67" s="73"/>
      <c r="AXR67" s="73"/>
      <c r="AXS67" s="73"/>
      <c r="AXT67" s="73"/>
      <c r="AXU67" s="73"/>
      <c r="AXV67" s="73"/>
      <c r="AXW67" s="73"/>
      <c r="AXX67" s="73"/>
      <c r="AXY67" s="73"/>
      <c r="AXZ67" s="73"/>
      <c r="AYA67" s="73"/>
      <c r="AYB67" s="73"/>
      <c r="AYC67" s="73"/>
      <c r="AYD67" s="73"/>
      <c r="AYE67" s="73"/>
      <c r="AYF67" s="73"/>
      <c r="AYG67" s="73"/>
      <c r="AYH67" s="73"/>
      <c r="AYI67" s="73"/>
      <c r="AYJ67" s="73"/>
      <c r="AYK67" s="73"/>
      <c r="AYL67" s="73"/>
      <c r="AYM67" s="73"/>
      <c r="AYN67" s="73"/>
      <c r="AYO67" s="73"/>
      <c r="AYP67" s="73"/>
      <c r="AYQ67" s="73"/>
      <c r="AYR67" s="73"/>
      <c r="AYS67" s="73"/>
      <c r="AYT67" s="73"/>
      <c r="AYU67" s="73"/>
      <c r="AYV67" s="73"/>
      <c r="AYW67" s="73"/>
      <c r="AYX67" s="73"/>
      <c r="AYY67" s="73"/>
      <c r="AYZ67" s="73"/>
      <c r="AZA67" s="73"/>
      <c r="AZB67" s="73"/>
      <c r="AZC67" s="73"/>
      <c r="AZD67" s="73"/>
      <c r="AZE67" s="73"/>
      <c r="AZF67" s="73"/>
      <c r="AZG67" s="73"/>
      <c r="AZH67" s="73"/>
      <c r="AZI67" s="73"/>
      <c r="AZJ67" s="73"/>
      <c r="AZK67" s="73"/>
      <c r="AZL67" s="73"/>
      <c r="AZM67" s="73"/>
      <c r="AZN67" s="73"/>
      <c r="AZO67" s="73"/>
      <c r="AZP67" s="73"/>
      <c r="AZQ67" s="73"/>
      <c r="AZR67" s="73"/>
      <c r="AZS67" s="73"/>
      <c r="AZT67" s="73"/>
      <c r="AZU67" s="73"/>
      <c r="AZV67" s="73"/>
      <c r="AZW67" s="73"/>
      <c r="AZX67" s="73"/>
      <c r="AZY67" s="73"/>
      <c r="AZZ67" s="73"/>
      <c r="BAA67" s="73"/>
      <c r="BAB67" s="73"/>
      <c r="BAC67" s="73"/>
      <c r="BAD67" s="73"/>
      <c r="BAE67" s="73"/>
      <c r="BAF67" s="73"/>
      <c r="BAG67" s="73"/>
      <c r="BAH67" s="73"/>
      <c r="BAI67" s="73"/>
      <c r="BAJ67" s="73"/>
      <c r="BAK67" s="73"/>
      <c r="BAL67" s="73"/>
      <c r="BAM67" s="73"/>
      <c r="BAN67" s="73"/>
      <c r="BAO67" s="73"/>
      <c r="BAP67" s="73"/>
      <c r="BAQ67" s="73"/>
      <c r="BAR67" s="73"/>
      <c r="BAS67" s="73"/>
      <c r="BAT67" s="73"/>
      <c r="BAU67" s="73"/>
      <c r="BAV67" s="73"/>
      <c r="BAW67" s="73"/>
      <c r="BAX67" s="73"/>
      <c r="BAY67" s="73"/>
      <c r="BAZ67" s="73"/>
      <c r="BBA67" s="73"/>
      <c r="BBB67" s="73"/>
      <c r="BBC67" s="73"/>
      <c r="BBD67" s="73"/>
      <c r="BBE67" s="73"/>
      <c r="BBF67" s="73"/>
      <c r="BBG67" s="73"/>
      <c r="BBH67" s="73"/>
      <c r="BBI67" s="73"/>
      <c r="BBJ67" s="73"/>
      <c r="BBK67" s="73"/>
      <c r="BBL67" s="73"/>
      <c r="BBM67" s="73"/>
      <c r="BBN67" s="73"/>
      <c r="BBO67" s="73"/>
      <c r="BBP67" s="73"/>
      <c r="BBQ67" s="73"/>
      <c r="BBR67" s="73"/>
      <c r="BBS67" s="73"/>
      <c r="BBT67" s="73"/>
      <c r="BBU67" s="73"/>
      <c r="BBV67" s="73"/>
      <c r="BBW67" s="73"/>
      <c r="BBX67" s="73"/>
      <c r="BBY67" s="73"/>
      <c r="BBZ67" s="73"/>
      <c r="BCA67" s="73"/>
      <c r="BCB67" s="73"/>
      <c r="BCC67" s="73"/>
      <c r="BCD67" s="73"/>
      <c r="BCE67" s="73"/>
      <c r="BCF67" s="73"/>
      <c r="BCG67" s="73"/>
      <c r="BCH67" s="73"/>
      <c r="BCI67" s="73"/>
      <c r="BCJ67" s="73"/>
      <c r="BCK67" s="73"/>
      <c r="BCL67" s="73"/>
      <c r="BCM67" s="73"/>
      <c r="BCN67" s="73"/>
      <c r="BCO67" s="73"/>
      <c r="BCP67" s="73"/>
      <c r="BCQ67" s="73"/>
      <c r="BCR67" s="73"/>
      <c r="BCS67" s="73"/>
      <c r="BCT67" s="73"/>
      <c r="BCU67" s="73"/>
      <c r="BCV67" s="73"/>
      <c r="BCW67" s="73"/>
      <c r="BCX67" s="73"/>
      <c r="BCY67" s="73"/>
      <c r="BCZ67" s="73"/>
      <c r="BDA67" s="73"/>
      <c r="BDB67" s="73"/>
      <c r="BDC67" s="73"/>
      <c r="BDD67" s="73"/>
      <c r="BDE67" s="73"/>
      <c r="BDF67" s="73"/>
      <c r="BDG67" s="73"/>
      <c r="BDH67" s="73"/>
      <c r="BDI67" s="73"/>
      <c r="BDJ67" s="73"/>
      <c r="BDK67" s="73"/>
      <c r="BDL67" s="73"/>
      <c r="BDM67" s="73"/>
      <c r="BDN67" s="73"/>
      <c r="BDO67" s="73"/>
      <c r="BDP67" s="73"/>
      <c r="BDQ67" s="73"/>
      <c r="BDR67" s="73"/>
      <c r="BDS67" s="73"/>
      <c r="BDT67" s="73"/>
      <c r="BDU67" s="73"/>
      <c r="BDV67" s="73"/>
      <c r="BDW67" s="73"/>
      <c r="BDX67" s="73"/>
      <c r="BDY67" s="73"/>
      <c r="BDZ67" s="73"/>
      <c r="BEA67" s="73"/>
      <c r="BEB67" s="73"/>
      <c r="BEC67" s="73"/>
      <c r="BED67" s="73"/>
      <c r="BEE67" s="73"/>
      <c r="BEF67" s="73"/>
      <c r="BEG67" s="73"/>
      <c r="BEH67" s="73"/>
      <c r="BEI67" s="73"/>
      <c r="BEJ67" s="73"/>
      <c r="BEK67" s="73"/>
      <c r="BEL67" s="73"/>
      <c r="BEM67" s="73"/>
      <c r="BEN67" s="73"/>
      <c r="BEO67" s="73"/>
      <c r="BEP67" s="73"/>
      <c r="BEQ67" s="73"/>
      <c r="BER67" s="73"/>
      <c r="BES67" s="73"/>
      <c r="BET67" s="73"/>
      <c r="BEU67" s="73"/>
      <c r="BEV67" s="73"/>
      <c r="BEW67" s="73"/>
      <c r="BEX67" s="73"/>
      <c r="BEY67" s="73"/>
      <c r="BEZ67" s="73"/>
      <c r="BFA67" s="73"/>
      <c r="BFB67" s="73"/>
      <c r="BFC67" s="73"/>
      <c r="BFD67" s="73"/>
      <c r="BFE67" s="73"/>
      <c r="BFF67" s="73"/>
      <c r="BFG67" s="73"/>
      <c r="BFH67" s="73"/>
      <c r="BFI67" s="73"/>
      <c r="BFJ67" s="73"/>
      <c r="BFK67" s="73"/>
      <c r="BFL67" s="73"/>
      <c r="BFM67" s="73"/>
      <c r="BFN67" s="73"/>
      <c r="BFO67" s="73"/>
      <c r="BFP67" s="73"/>
      <c r="BFQ67" s="73"/>
      <c r="BFR67" s="73"/>
      <c r="BFS67" s="73"/>
      <c r="BFT67" s="73"/>
      <c r="BFU67" s="73"/>
      <c r="BFV67" s="73"/>
      <c r="BFW67" s="73"/>
      <c r="BFX67" s="73"/>
      <c r="BFY67" s="73"/>
      <c r="BFZ67" s="73"/>
      <c r="BGA67" s="73"/>
      <c r="BGB67" s="73"/>
      <c r="BGC67" s="73"/>
      <c r="BGD67" s="73"/>
      <c r="BGE67" s="73"/>
      <c r="BGF67" s="73"/>
      <c r="BGG67" s="73"/>
      <c r="BGH67" s="73"/>
      <c r="BGI67" s="73"/>
      <c r="BGJ67" s="73"/>
      <c r="BGK67" s="73"/>
      <c r="BGL67" s="73"/>
      <c r="BGM67" s="73"/>
      <c r="BGN67" s="73"/>
      <c r="BGO67" s="73"/>
      <c r="BGP67" s="73"/>
      <c r="BGQ67" s="73"/>
      <c r="BGR67" s="73"/>
      <c r="BGS67" s="73"/>
      <c r="BGT67" s="73"/>
      <c r="BGU67" s="73"/>
      <c r="BGV67" s="73"/>
      <c r="BGW67" s="73"/>
      <c r="BGX67" s="73"/>
      <c r="BGY67" s="73"/>
      <c r="BGZ67" s="73"/>
      <c r="BHA67" s="73"/>
      <c r="BHB67" s="73"/>
      <c r="BHC67" s="73"/>
      <c r="BHD67" s="73"/>
      <c r="BHE67" s="73"/>
      <c r="BHF67" s="73"/>
      <c r="BHG67" s="73"/>
      <c r="BHH67" s="73"/>
      <c r="BHI67" s="73"/>
      <c r="BHJ67" s="73"/>
      <c r="BHK67" s="73"/>
      <c r="BHL67" s="73"/>
      <c r="BHM67" s="73"/>
      <c r="BHN67" s="73"/>
      <c r="BHO67" s="73"/>
      <c r="BHP67" s="73"/>
      <c r="BHQ67" s="73"/>
      <c r="BHR67" s="73"/>
      <c r="BHS67" s="73"/>
      <c r="BHT67" s="73"/>
      <c r="BHU67" s="73"/>
      <c r="BHV67" s="73"/>
      <c r="BHW67" s="73"/>
      <c r="BHX67" s="73"/>
      <c r="BHY67" s="73"/>
      <c r="BHZ67" s="73"/>
      <c r="BIA67" s="73"/>
      <c r="BIB67" s="73"/>
      <c r="BIC67" s="73"/>
      <c r="BID67" s="73"/>
      <c r="BIE67" s="73"/>
      <c r="BIF67" s="73"/>
      <c r="BIG67" s="73"/>
      <c r="BIH67" s="73"/>
      <c r="BII67" s="73"/>
      <c r="BIJ67" s="73"/>
      <c r="BIK67" s="73"/>
      <c r="BIL67" s="73"/>
      <c r="BIM67" s="73"/>
      <c r="BIN67" s="73"/>
      <c r="BIO67" s="73"/>
      <c r="BIP67" s="73"/>
      <c r="BIQ67" s="73"/>
      <c r="BIR67" s="73"/>
      <c r="BIS67" s="73"/>
      <c r="BIT67" s="73"/>
      <c r="BIU67" s="73"/>
      <c r="BIV67" s="73"/>
      <c r="BIW67" s="73"/>
      <c r="BIX67" s="73"/>
      <c r="BIY67" s="73"/>
      <c r="BIZ67" s="73"/>
      <c r="BJA67" s="73"/>
      <c r="BJB67" s="73"/>
      <c r="BJC67" s="73"/>
      <c r="BJD67" s="73"/>
      <c r="BJE67" s="73"/>
      <c r="BJF67" s="73"/>
      <c r="BJG67" s="73"/>
      <c r="BJH67" s="73"/>
      <c r="BJI67" s="73"/>
      <c r="BJJ67" s="73"/>
      <c r="BJK67" s="73"/>
      <c r="BJL67" s="73"/>
      <c r="BJM67" s="73"/>
      <c r="BJN67" s="73"/>
      <c r="BJO67" s="73"/>
      <c r="BJP67" s="73"/>
      <c r="BJQ67" s="73"/>
      <c r="BJR67" s="73"/>
      <c r="BJS67" s="73"/>
      <c r="BJT67" s="73"/>
      <c r="BJU67" s="73"/>
      <c r="BJV67" s="73"/>
      <c r="BJW67" s="73"/>
      <c r="BJX67" s="73"/>
      <c r="BJY67" s="73"/>
      <c r="BJZ67" s="73"/>
      <c r="BKA67" s="73"/>
      <c r="BKB67" s="73"/>
      <c r="BKC67" s="73"/>
      <c r="BKD67" s="73"/>
      <c r="BKE67" s="73"/>
      <c r="BKF67" s="73"/>
      <c r="BKG67" s="73"/>
      <c r="BKH67" s="73"/>
      <c r="BKI67" s="73"/>
      <c r="BKJ67" s="73"/>
      <c r="BKK67" s="73"/>
      <c r="BKL67" s="73"/>
      <c r="BKM67" s="73"/>
      <c r="BKN67" s="73"/>
      <c r="BKO67" s="73"/>
      <c r="BKP67" s="73"/>
      <c r="BKQ67" s="73"/>
      <c r="BKR67" s="73"/>
      <c r="BKS67" s="73"/>
      <c r="BKT67" s="73"/>
      <c r="BKU67" s="73"/>
      <c r="BKV67" s="73"/>
      <c r="BKW67" s="73"/>
      <c r="BKX67" s="73"/>
      <c r="BKY67" s="73"/>
      <c r="BKZ67" s="73"/>
      <c r="BLA67" s="73"/>
      <c r="BLB67" s="73"/>
      <c r="BLC67" s="73"/>
      <c r="BLD67" s="73"/>
      <c r="BLE67" s="73"/>
      <c r="BLF67" s="73"/>
      <c r="BLG67" s="73"/>
      <c r="BLH67" s="73"/>
      <c r="BLI67" s="73"/>
      <c r="BLJ67" s="73"/>
      <c r="BLK67" s="73"/>
      <c r="BLL67" s="73"/>
      <c r="BLM67" s="73"/>
      <c r="BLN67" s="73"/>
      <c r="BLO67" s="73"/>
      <c r="BLP67" s="73"/>
      <c r="BLQ67" s="73"/>
      <c r="BLR67" s="73"/>
      <c r="BLS67" s="73"/>
      <c r="BLT67" s="73"/>
      <c r="BLU67" s="73"/>
      <c r="BLV67" s="73"/>
      <c r="BLW67" s="73"/>
      <c r="BLX67" s="73"/>
      <c r="BLY67" s="73"/>
      <c r="BLZ67" s="73"/>
      <c r="BMA67" s="73"/>
      <c r="BMB67" s="73"/>
      <c r="BMC67" s="73"/>
      <c r="BMD67" s="73"/>
      <c r="BME67" s="73"/>
      <c r="BMF67" s="73"/>
      <c r="BMG67" s="73"/>
      <c r="BMH67" s="73"/>
      <c r="BMI67" s="73"/>
      <c r="BMJ67" s="73"/>
      <c r="BMK67" s="73"/>
      <c r="BML67" s="73"/>
      <c r="BMM67" s="73"/>
      <c r="BMN67" s="73"/>
      <c r="BMO67" s="73"/>
      <c r="BMP67" s="73"/>
      <c r="BMQ67" s="73"/>
      <c r="BMR67" s="73"/>
      <c r="BMS67" s="73"/>
      <c r="BMT67" s="73"/>
      <c r="BMU67" s="73"/>
      <c r="BMV67" s="73"/>
      <c r="BMW67" s="73"/>
      <c r="BMX67" s="73"/>
      <c r="BMY67" s="73"/>
      <c r="BMZ67" s="73"/>
      <c r="BNA67" s="73"/>
      <c r="BNB67" s="73"/>
      <c r="BNC67" s="73"/>
      <c r="BND67" s="73"/>
      <c r="BNE67" s="73"/>
      <c r="BNF67" s="73"/>
      <c r="BNG67" s="73"/>
      <c r="BNH67" s="73"/>
      <c r="BNI67" s="73"/>
      <c r="BNJ67" s="73"/>
      <c r="BNK67" s="73"/>
      <c r="BNL67" s="73"/>
      <c r="BNM67" s="73"/>
      <c r="BNN67" s="73"/>
      <c r="BNO67" s="73"/>
      <c r="BNP67" s="73"/>
      <c r="BNQ67" s="73"/>
      <c r="BNR67" s="73"/>
      <c r="BNS67" s="73"/>
      <c r="BNT67" s="73"/>
      <c r="BNU67" s="73"/>
      <c r="BNV67" s="73"/>
      <c r="BNW67" s="73"/>
      <c r="BNX67" s="73"/>
      <c r="BNY67" s="73"/>
      <c r="BNZ67" s="73"/>
      <c r="BOA67" s="73"/>
      <c r="BOB67" s="73"/>
      <c r="BOC67" s="73"/>
      <c r="BOD67" s="73"/>
      <c r="BOE67" s="73"/>
      <c r="BOF67" s="73"/>
      <c r="BOG67" s="73"/>
      <c r="BOH67" s="73"/>
      <c r="BOI67" s="73"/>
      <c r="BOJ67" s="73"/>
      <c r="BOK67" s="73"/>
      <c r="BOL67" s="73"/>
      <c r="BOM67" s="73"/>
      <c r="BON67" s="73"/>
      <c r="BOO67" s="73"/>
      <c r="BOP67" s="73"/>
      <c r="BOQ67" s="73"/>
      <c r="BOR67" s="73"/>
      <c r="BOS67" s="73"/>
      <c r="BOT67" s="73"/>
      <c r="BOU67" s="73"/>
      <c r="BOV67" s="73"/>
      <c r="BOW67" s="73"/>
      <c r="BOX67" s="73"/>
      <c r="BOY67" s="73"/>
      <c r="BOZ67" s="73"/>
      <c r="BPA67" s="73"/>
      <c r="BPB67" s="73"/>
      <c r="BPC67" s="73"/>
      <c r="BPD67" s="73"/>
      <c r="BPE67" s="73"/>
      <c r="BPF67" s="73"/>
      <c r="BPG67" s="73"/>
      <c r="BPH67" s="73"/>
      <c r="BPI67" s="73"/>
      <c r="BPJ67" s="73"/>
      <c r="BPK67" s="73"/>
      <c r="BPL67" s="73"/>
      <c r="BPM67" s="73"/>
      <c r="BPN67" s="73"/>
      <c r="BPO67" s="73"/>
      <c r="BPP67" s="73"/>
      <c r="BPQ67" s="73"/>
      <c r="BPR67" s="73"/>
      <c r="BPS67" s="73"/>
      <c r="BPT67" s="73"/>
      <c r="BPU67" s="73"/>
      <c r="BPV67" s="73"/>
      <c r="BPW67" s="73"/>
      <c r="BPX67" s="73"/>
      <c r="BPY67" s="73"/>
      <c r="BPZ67" s="73"/>
      <c r="BQA67" s="73"/>
      <c r="BQB67" s="73"/>
      <c r="BQC67" s="73"/>
      <c r="BQD67" s="73"/>
      <c r="BQE67" s="73"/>
      <c r="BQF67" s="73"/>
      <c r="BQG67" s="73"/>
      <c r="BQH67" s="73"/>
      <c r="BQI67" s="73"/>
      <c r="BQJ67" s="73"/>
      <c r="BQK67" s="73"/>
      <c r="BQL67" s="73"/>
      <c r="BQM67" s="73"/>
      <c r="BQN67" s="73"/>
      <c r="BQO67" s="73"/>
      <c r="BQP67" s="73"/>
      <c r="BQQ67" s="73"/>
      <c r="BQR67" s="73"/>
      <c r="BQS67" s="73"/>
      <c r="BQT67" s="73"/>
      <c r="BQU67" s="73"/>
      <c r="BQV67" s="73"/>
      <c r="BQW67" s="73"/>
      <c r="BQX67" s="73"/>
      <c r="BQY67" s="73"/>
      <c r="BQZ67" s="73"/>
      <c r="BRA67" s="73"/>
      <c r="BRB67" s="73"/>
      <c r="BRC67" s="73"/>
      <c r="BRD67" s="73"/>
      <c r="BRE67" s="73"/>
      <c r="BRF67" s="73"/>
      <c r="BRG67" s="73"/>
      <c r="BRH67" s="73"/>
      <c r="BRI67" s="73"/>
      <c r="BRJ67" s="73"/>
      <c r="BRK67" s="73"/>
      <c r="BRL67" s="73"/>
      <c r="BRM67" s="73"/>
      <c r="BRN67" s="73"/>
      <c r="BRO67" s="73"/>
      <c r="BRP67" s="73"/>
      <c r="BRQ67" s="73"/>
      <c r="BRR67" s="73"/>
      <c r="BRS67" s="73"/>
      <c r="BRT67" s="73"/>
      <c r="BRU67" s="73"/>
      <c r="BRV67" s="73"/>
      <c r="BRW67" s="73"/>
      <c r="BRX67" s="73"/>
      <c r="BRY67" s="73"/>
      <c r="BRZ67" s="73"/>
      <c r="BSA67" s="73"/>
      <c r="BSB67" s="73"/>
      <c r="BSC67" s="73"/>
      <c r="BSD67" s="73"/>
      <c r="BSE67" s="73"/>
      <c r="BSF67" s="73"/>
      <c r="BSG67" s="73"/>
      <c r="BSH67" s="73"/>
      <c r="BSI67" s="73"/>
      <c r="BSJ67" s="73"/>
      <c r="BSK67" s="73"/>
      <c r="BSL67" s="73"/>
      <c r="BSM67" s="73"/>
      <c r="BSN67" s="73"/>
      <c r="BSO67" s="73"/>
      <c r="BSP67" s="73"/>
      <c r="BSQ67" s="73"/>
      <c r="BSR67" s="73"/>
      <c r="BSS67" s="73"/>
      <c r="BST67" s="73"/>
      <c r="BSU67" s="73"/>
      <c r="BSV67" s="73"/>
      <c r="BSW67" s="73"/>
      <c r="BSX67" s="73"/>
      <c r="BSY67" s="73"/>
      <c r="BSZ67" s="73"/>
      <c r="BTA67" s="73"/>
      <c r="BTB67" s="73"/>
      <c r="BTC67" s="73"/>
      <c r="BTD67" s="73"/>
      <c r="BTE67" s="73"/>
      <c r="BTF67" s="73"/>
      <c r="BTG67" s="73"/>
      <c r="BTH67" s="73"/>
      <c r="BTI67" s="73"/>
      <c r="BTJ67" s="73"/>
      <c r="BTK67" s="73"/>
      <c r="BTL67" s="73"/>
      <c r="BTM67" s="73"/>
      <c r="BTN67" s="73"/>
      <c r="BTO67" s="73"/>
      <c r="BTP67" s="73"/>
      <c r="BTQ67" s="73"/>
      <c r="BTR67" s="73"/>
      <c r="BTS67" s="73"/>
      <c r="BTT67" s="73"/>
      <c r="BTU67" s="73"/>
      <c r="BTV67" s="73"/>
      <c r="BTW67" s="73"/>
      <c r="BTX67" s="73"/>
      <c r="BTY67" s="73"/>
      <c r="BTZ67" s="73"/>
      <c r="BUA67" s="73"/>
      <c r="BUB67" s="73"/>
      <c r="BUC67" s="73"/>
      <c r="BUD67" s="73"/>
      <c r="BUE67" s="73"/>
      <c r="BUF67" s="73"/>
      <c r="BUG67" s="73"/>
      <c r="BUH67" s="73"/>
      <c r="BUI67" s="73"/>
      <c r="BUJ67" s="73"/>
      <c r="BUK67" s="73"/>
      <c r="BUL67" s="73"/>
      <c r="BUM67" s="73"/>
      <c r="BUN67" s="73"/>
      <c r="BUO67" s="73"/>
      <c r="BUP67" s="73"/>
      <c r="BUQ67" s="73"/>
      <c r="BUR67" s="73"/>
      <c r="BUS67" s="73"/>
      <c r="BUT67" s="73"/>
      <c r="BUU67" s="73"/>
      <c r="BUV67" s="73"/>
      <c r="BUW67" s="73"/>
      <c r="BUX67" s="73"/>
      <c r="BUY67" s="73"/>
      <c r="BUZ67" s="73"/>
      <c r="BVA67" s="73"/>
      <c r="BVB67" s="73"/>
      <c r="BVC67" s="73"/>
      <c r="BVD67" s="73"/>
      <c r="BVE67" s="73"/>
      <c r="BVF67" s="73"/>
      <c r="BVG67" s="73"/>
      <c r="BVH67" s="73"/>
      <c r="BVI67" s="73"/>
      <c r="BVJ67" s="73"/>
      <c r="BVK67" s="73"/>
      <c r="BVL67" s="73"/>
      <c r="BVM67" s="73"/>
      <c r="BVN67" s="73"/>
      <c r="BVO67" s="73"/>
      <c r="BVP67" s="73"/>
      <c r="BVQ67" s="73"/>
      <c r="BVR67" s="73"/>
      <c r="BVS67" s="73"/>
      <c r="BVT67" s="73"/>
      <c r="BVU67" s="73"/>
      <c r="BVV67" s="73"/>
      <c r="BVW67" s="73"/>
      <c r="BVX67" s="73"/>
      <c r="BVY67" s="73"/>
      <c r="BVZ67" s="73"/>
      <c r="BWA67" s="73"/>
      <c r="BWB67" s="73"/>
      <c r="BWC67" s="73"/>
      <c r="BWD67" s="73"/>
      <c r="BWE67" s="73"/>
      <c r="BWF67" s="73"/>
      <c r="BWG67" s="73"/>
      <c r="BWH67" s="73"/>
      <c r="BWI67" s="73"/>
      <c r="BWJ67" s="73"/>
      <c r="BWK67" s="73"/>
      <c r="BWL67" s="73"/>
      <c r="BWM67" s="73"/>
      <c r="BWN67" s="73"/>
      <c r="BWO67" s="73"/>
      <c r="BWP67" s="73"/>
      <c r="BWQ67" s="73"/>
      <c r="BWR67" s="73"/>
      <c r="BWS67" s="73"/>
      <c r="BWT67" s="73"/>
      <c r="BWU67" s="73"/>
      <c r="BWV67" s="73"/>
      <c r="BWW67" s="73"/>
      <c r="BWX67" s="73"/>
      <c r="BWY67" s="73"/>
      <c r="BWZ67" s="73"/>
      <c r="BXA67" s="73"/>
      <c r="BXB67" s="73"/>
      <c r="BXC67" s="73"/>
      <c r="BXD67" s="73"/>
      <c r="BXE67" s="73"/>
      <c r="BXF67" s="73"/>
      <c r="BXG67" s="73"/>
      <c r="BXH67" s="73"/>
      <c r="BXI67" s="73"/>
      <c r="BXJ67" s="73"/>
      <c r="BXK67" s="73"/>
      <c r="BXL67" s="73"/>
      <c r="BXM67" s="73"/>
      <c r="BXN67" s="73"/>
      <c r="BXO67" s="73"/>
      <c r="BXP67" s="73"/>
      <c r="BXQ67" s="73"/>
      <c r="BXR67" s="73"/>
      <c r="BXS67" s="73"/>
      <c r="BXT67" s="73"/>
      <c r="BXU67" s="73"/>
      <c r="BXV67" s="73"/>
      <c r="BXW67" s="73"/>
      <c r="BXX67" s="73"/>
      <c r="BXY67" s="73"/>
      <c r="BXZ67" s="73"/>
      <c r="BYA67" s="73"/>
      <c r="BYB67" s="73"/>
      <c r="BYC67" s="73"/>
      <c r="BYD67" s="73"/>
      <c r="BYE67" s="73"/>
      <c r="BYF67" s="73"/>
      <c r="BYG67" s="73"/>
      <c r="BYH67" s="73"/>
      <c r="BYI67" s="73"/>
      <c r="BYJ67" s="73"/>
      <c r="BYK67" s="73"/>
      <c r="BYL67" s="73"/>
      <c r="BYM67" s="73"/>
      <c r="BYN67" s="73"/>
      <c r="BYO67" s="73"/>
      <c r="BYP67" s="73"/>
      <c r="BYQ67" s="73"/>
      <c r="BYR67" s="73"/>
      <c r="BYS67" s="73"/>
      <c r="BYT67" s="73"/>
      <c r="BYU67" s="73"/>
      <c r="BYV67" s="73"/>
      <c r="BYW67" s="73"/>
      <c r="BYX67" s="73"/>
      <c r="BYY67" s="73"/>
      <c r="BYZ67" s="73"/>
      <c r="BZA67" s="73"/>
      <c r="BZB67" s="73"/>
      <c r="BZC67" s="73"/>
      <c r="BZD67" s="73"/>
      <c r="BZE67" s="73"/>
      <c r="BZF67" s="73"/>
      <c r="BZG67" s="73"/>
      <c r="BZH67" s="73"/>
      <c r="BZI67" s="73"/>
      <c r="BZJ67" s="73"/>
      <c r="BZK67" s="73"/>
      <c r="BZL67" s="73"/>
      <c r="BZM67" s="73"/>
      <c r="BZN67" s="73"/>
      <c r="BZO67" s="73"/>
      <c r="BZP67" s="73"/>
      <c r="BZQ67" s="73"/>
      <c r="BZR67" s="73"/>
      <c r="BZS67" s="73"/>
      <c r="BZT67" s="73"/>
      <c r="BZU67" s="73"/>
      <c r="BZV67" s="73"/>
      <c r="BZW67" s="73"/>
      <c r="BZX67" s="73"/>
      <c r="BZY67" s="73"/>
      <c r="BZZ67" s="73"/>
      <c r="CAA67" s="73"/>
      <c r="CAB67" s="73"/>
      <c r="CAC67" s="73"/>
      <c r="CAD67" s="73"/>
      <c r="CAE67" s="73"/>
      <c r="CAF67" s="73"/>
      <c r="CAG67" s="73"/>
      <c r="CAH67" s="73"/>
      <c r="CAI67" s="73"/>
      <c r="CAJ67" s="73"/>
      <c r="CAK67" s="73"/>
      <c r="CAL67" s="73"/>
      <c r="CAM67" s="73"/>
      <c r="CAN67" s="73"/>
      <c r="CAO67" s="73"/>
      <c r="CAP67" s="73"/>
      <c r="CAQ67" s="73"/>
      <c r="CAR67" s="73"/>
      <c r="CAS67" s="73"/>
      <c r="CAT67" s="73"/>
      <c r="CAU67" s="73"/>
      <c r="CAV67" s="73"/>
      <c r="CAW67" s="73"/>
      <c r="CAX67" s="73"/>
      <c r="CAY67" s="73"/>
      <c r="CAZ67" s="73"/>
      <c r="CBA67" s="73"/>
      <c r="CBB67" s="73"/>
      <c r="CBC67" s="73"/>
      <c r="CBD67" s="73"/>
      <c r="CBE67" s="73"/>
      <c r="CBF67" s="73"/>
      <c r="CBG67" s="73"/>
      <c r="CBH67" s="73"/>
      <c r="CBI67" s="73"/>
      <c r="CBJ67" s="73"/>
      <c r="CBK67" s="73"/>
      <c r="CBL67" s="73"/>
      <c r="CBM67" s="73"/>
      <c r="CBN67" s="73"/>
      <c r="CBO67" s="73"/>
      <c r="CBP67" s="73"/>
      <c r="CBQ67" s="73"/>
      <c r="CBR67" s="73"/>
      <c r="CBS67" s="73"/>
      <c r="CBT67" s="73"/>
      <c r="CBU67" s="73"/>
      <c r="CBV67" s="73"/>
      <c r="CBW67" s="73"/>
      <c r="CBX67" s="73"/>
      <c r="CBY67" s="73"/>
      <c r="CBZ67" s="73"/>
      <c r="CCA67" s="73"/>
      <c r="CCB67" s="73"/>
      <c r="CCC67" s="73"/>
      <c r="CCD67" s="73"/>
      <c r="CCE67" s="73"/>
      <c r="CCF67" s="73"/>
      <c r="CCG67" s="73"/>
      <c r="CCH67" s="73"/>
      <c r="CCI67" s="73"/>
      <c r="CCJ67" s="73"/>
      <c r="CCK67" s="73"/>
      <c r="CCL67" s="73"/>
      <c r="CCM67" s="73"/>
      <c r="CCN67" s="73"/>
      <c r="CCO67" s="73"/>
      <c r="CCP67" s="73"/>
      <c r="CCQ67" s="73"/>
      <c r="CCR67" s="73"/>
      <c r="CCS67" s="73"/>
      <c r="CCT67" s="73"/>
      <c r="CCU67" s="73"/>
      <c r="CCV67" s="73"/>
      <c r="CCW67" s="73"/>
      <c r="CCX67" s="73"/>
      <c r="CCY67" s="73"/>
      <c r="CCZ67" s="73"/>
      <c r="CDA67" s="73"/>
      <c r="CDB67" s="73"/>
      <c r="CDC67" s="73"/>
      <c r="CDD67" s="73"/>
      <c r="CDE67" s="73"/>
      <c r="CDF67" s="73"/>
      <c r="CDG67" s="73"/>
      <c r="CDH67" s="73"/>
      <c r="CDI67" s="73"/>
      <c r="CDJ67" s="73"/>
      <c r="CDK67" s="73"/>
      <c r="CDL67" s="73"/>
      <c r="CDM67" s="73"/>
      <c r="CDN67" s="73"/>
      <c r="CDO67" s="73"/>
      <c r="CDP67" s="73"/>
      <c r="CDQ67" s="73"/>
      <c r="CDR67" s="73"/>
      <c r="CDS67" s="73"/>
      <c r="CDT67" s="73"/>
      <c r="CDU67" s="73"/>
      <c r="CDV67" s="73"/>
      <c r="CDW67" s="73"/>
      <c r="CDX67" s="73"/>
      <c r="CDY67" s="73"/>
      <c r="CDZ67" s="73"/>
      <c r="CEA67" s="73"/>
      <c r="CEB67" s="73"/>
      <c r="CEC67" s="73"/>
      <c r="CED67" s="73"/>
      <c r="CEE67" s="73"/>
      <c r="CEF67" s="73"/>
      <c r="CEG67" s="73"/>
      <c r="CEH67" s="73"/>
      <c r="CEI67" s="73"/>
      <c r="CEJ67" s="73"/>
      <c r="CEK67" s="73"/>
      <c r="CEL67" s="73"/>
      <c r="CEM67" s="73"/>
      <c r="CEN67" s="73"/>
      <c r="CEO67" s="73"/>
      <c r="CEP67" s="73"/>
      <c r="CEQ67" s="73"/>
      <c r="CER67" s="73"/>
      <c r="CES67" s="73"/>
      <c r="CET67" s="73"/>
      <c r="CEU67" s="73"/>
      <c r="CEV67" s="73"/>
      <c r="CEW67" s="73"/>
      <c r="CEX67" s="73"/>
      <c r="CEY67" s="73"/>
      <c r="CEZ67" s="73"/>
      <c r="CFA67" s="73"/>
      <c r="CFB67" s="73"/>
      <c r="CFC67" s="73"/>
      <c r="CFD67" s="73"/>
      <c r="CFE67" s="73"/>
      <c r="CFF67" s="73"/>
      <c r="CFG67" s="73"/>
      <c r="CFH67" s="73"/>
      <c r="CFI67" s="73"/>
      <c r="CFJ67" s="73"/>
      <c r="CFK67" s="73"/>
      <c r="CFL67" s="73"/>
      <c r="CFM67" s="73"/>
      <c r="CFN67" s="73"/>
      <c r="CFO67" s="73"/>
      <c r="CFP67" s="73"/>
      <c r="CFQ67" s="73"/>
      <c r="CFR67" s="73"/>
      <c r="CFS67" s="73"/>
      <c r="CFT67" s="73"/>
      <c r="CFU67" s="73"/>
      <c r="CFV67" s="73"/>
      <c r="CFW67" s="73"/>
      <c r="CFX67" s="73"/>
      <c r="CFY67" s="73"/>
      <c r="CFZ67" s="73"/>
      <c r="CGA67" s="73"/>
      <c r="CGB67" s="73"/>
      <c r="CGC67" s="73"/>
      <c r="CGD67" s="73"/>
      <c r="CGE67" s="73"/>
      <c r="CGF67" s="73"/>
      <c r="CGG67" s="73"/>
      <c r="CGH67" s="73"/>
      <c r="CGI67" s="73"/>
      <c r="CGJ67" s="73"/>
      <c r="CGK67" s="73"/>
      <c r="CGL67" s="73"/>
      <c r="CGM67" s="73"/>
      <c r="CGN67" s="73"/>
      <c r="CGO67" s="73"/>
      <c r="CGP67" s="73"/>
      <c r="CGQ67" s="73"/>
      <c r="CGR67" s="73"/>
      <c r="CGS67" s="73"/>
      <c r="CGT67" s="73"/>
      <c r="CGU67" s="73"/>
      <c r="CGV67" s="73"/>
      <c r="CGW67" s="73"/>
      <c r="CGX67" s="73"/>
      <c r="CGY67" s="73"/>
      <c r="CGZ67" s="73"/>
      <c r="CHA67" s="73"/>
      <c r="CHB67" s="73"/>
      <c r="CHC67" s="73"/>
      <c r="CHD67" s="73"/>
      <c r="CHE67" s="73"/>
      <c r="CHF67" s="73"/>
      <c r="CHG67" s="73"/>
      <c r="CHH67" s="73"/>
      <c r="CHI67" s="73"/>
      <c r="CHJ67" s="73"/>
      <c r="CHK67" s="73"/>
      <c r="CHL67" s="73"/>
      <c r="CHM67" s="73"/>
      <c r="CHN67" s="73"/>
      <c r="CHO67" s="73"/>
      <c r="CHP67" s="73"/>
      <c r="CHQ67" s="73"/>
      <c r="CHR67" s="73"/>
      <c r="CHS67" s="73"/>
      <c r="CHT67" s="73"/>
      <c r="CHU67" s="73"/>
      <c r="CHV67" s="73"/>
      <c r="CHW67" s="73"/>
      <c r="CHX67" s="73"/>
      <c r="CHY67" s="73"/>
      <c r="CHZ67" s="73"/>
      <c r="CIA67" s="73"/>
      <c r="CIB67" s="73"/>
      <c r="CIC67" s="73"/>
      <c r="CID67" s="73"/>
      <c r="CIE67" s="73"/>
      <c r="CIF67" s="73"/>
      <c r="CIG67" s="73"/>
      <c r="CIH67" s="73"/>
      <c r="CII67" s="73"/>
      <c r="CIJ67" s="73"/>
      <c r="CIK67" s="73"/>
      <c r="CIL67" s="73"/>
      <c r="CIM67" s="73"/>
      <c r="CIN67" s="73"/>
      <c r="CIO67" s="73"/>
      <c r="CIP67" s="73"/>
      <c r="CIQ67" s="73"/>
      <c r="CIR67" s="73"/>
      <c r="CIS67" s="73"/>
      <c r="CIT67" s="73"/>
      <c r="CIU67" s="73"/>
      <c r="CIV67" s="73"/>
      <c r="CIW67" s="73"/>
      <c r="CIX67" s="73"/>
      <c r="CIY67" s="73"/>
      <c r="CIZ67" s="73"/>
      <c r="CJA67" s="73"/>
      <c r="CJB67" s="73"/>
      <c r="CJC67" s="73"/>
      <c r="CJD67" s="73"/>
      <c r="CJE67" s="73"/>
      <c r="CJF67" s="73"/>
      <c r="CJG67" s="73"/>
      <c r="CJH67" s="73"/>
      <c r="CJI67" s="73"/>
      <c r="CJJ67" s="73"/>
      <c r="CJK67" s="73"/>
      <c r="CJL67" s="73"/>
      <c r="CJM67" s="73"/>
      <c r="CJN67" s="73"/>
      <c r="CJO67" s="73"/>
      <c r="CJP67" s="73"/>
      <c r="CJQ67" s="73"/>
      <c r="CJR67" s="73"/>
      <c r="CJS67" s="73"/>
      <c r="CJT67" s="73"/>
      <c r="CJU67" s="73"/>
      <c r="CJV67" s="73"/>
      <c r="CJW67" s="73"/>
      <c r="CJX67" s="73"/>
      <c r="CJY67" s="73"/>
      <c r="CJZ67" s="73"/>
      <c r="CKA67" s="73"/>
      <c r="CKB67" s="73"/>
      <c r="CKC67" s="73"/>
      <c r="CKD67" s="73"/>
      <c r="CKE67" s="73"/>
      <c r="CKF67" s="73"/>
      <c r="CKG67" s="73"/>
      <c r="CKH67" s="73"/>
      <c r="CKI67" s="73"/>
      <c r="CKJ67" s="73"/>
      <c r="CKK67" s="73"/>
      <c r="CKL67" s="73"/>
      <c r="CKM67" s="73"/>
      <c r="CKN67" s="73"/>
      <c r="CKO67" s="73"/>
      <c r="CKP67" s="73"/>
      <c r="CKQ67" s="73"/>
      <c r="CKR67" s="73"/>
      <c r="CKS67" s="73"/>
      <c r="CKT67" s="73"/>
      <c r="CKU67" s="73"/>
      <c r="CKV67" s="73"/>
      <c r="CKW67" s="73"/>
      <c r="CKX67" s="73"/>
      <c r="CKY67" s="73"/>
      <c r="CKZ67" s="73"/>
      <c r="CLA67" s="73"/>
      <c r="CLB67" s="73"/>
      <c r="CLC67" s="73"/>
      <c r="CLD67" s="73"/>
      <c r="CLE67" s="73"/>
      <c r="CLF67" s="73"/>
      <c r="CLG67" s="73"/>
      <c r="CLH67" s="73"/>
      <c r="CLI67" s="73"/>
      <c r="CLJ67" s="73"/>
      <c r="CLK67" s="73"/>
      <c r="CLL67" s="73"/>
      <c r="CLM67" s="73"/>
      <c r="CLN67" s="73"/>
      <c r="CLO67" s="73"/>
      <c r="CLP67" s="73"/>
      <c r="CLQ67" s="73"/>
      <c r="CLR67" s="73"/>
      <c r="CLS67" s="73"/>
      <c r="CLT67" s="73"/>
      <c r="CLU67" s="73"/>
      <c r="CLV67" s="73"/>
      <c r="CLW67" s="73"/>
      <c r="CLX67" s="73"/>
      <c r="CLY67" s="73"/>
      <c r="CLZ67" s="73"/>
      <c r="CMA67" s="73"/>
      <c r="CMB67" s="73"/>
      <c r="CMC67" s="73"/>
      <c r="CMD67" s="73"/>
      <c r="CME67" s="73"/>
      <c r="CMF67" s="73"/>
      <c r="CMG67" s="73"/>
      <c r="CMH67" s="73"/>
      <c r="CMI67" s="73"/>
      <c r="CMJ67" s="73"/>
      <c r="CMK67" s="73"/>
      <c r="CML67" s="73"/>
      <c r="CMM67" s="73"/>
      <c r="CMN67" s="73"/>
      <c r="CMO67" s="73"/>
      <c r="CMP67" s="73"/>
      <c r="CMQ67" s="73"/>
      <c r="CMR67" s="73"/>
      <c r="CMS67" s="73"/>
      <c r="CMT67" s="73"/>
      <c r="CMU67" s="73"/>
      <c r="CMV67" s="73"/>
      <c r="CMW67" s="73"/>
      <c r="CMX67" s="73"/>
      <c r="CMY67" s="73"/>
      <c r="CMZ67" s="73"/>
      <c r="CNA67" s="73"/>
      <c r="CNB67" s="73"/>
      <c r="CNC67" s="73"/>
      <c r="CND67" s="73"/>
      <c r="CNE67" s="73"/>
      <c r="CNF67" s="73"/>
      <c r="CNG67" s="73"/>
      <c r="CNH67" s="73"/>
      <c r="CNI67" s="73"/>
      <c r="CNJ67" s="73"/>
      <c r="CNK67" s="73"/>
      <c r="CNL67" s="73"/>
      <c r="CNM67" s="73"/>
      <c r="CNN67" s="73"/>
      <c r="CNO67" s="73"/>
      <c r="CNP67" s="73"/>
      <c r="CNQ67" s="73"/>
      <c r="CNR67" s="73"/>
      <c r="CNS67" s="73"/>
      <c r="CNT67" s="73"/>
      <c r="CNU67" s="73"/>
      <c r="CNV67" s="73"/>
      <c r="CNW67" s="73"/>
      <c r="CNX67" s="73"/>
      <c r="CNY67" s="73"/>
      <c r="CNZ67" s="73"/>
      <c r="COA67" s="73"/>
      <c r="COB67" s="73"/>
      <c r="COC67" s="73"/>
      <c r="COD67" s="73"/>
      <c r="COE67" s="73"/>
      <c r="COF67" s="73"/>
      <c r="COG67" s="73"/>
      <c r="COH67" s="73"/>
      <c r="COI67" s="73"/>
      <c r="COJ67" s="73"/>
      <c r="COK67" s="73"/>
      <c r="COL67" s="73"/>
      <c r="COM67" s="73"/>
      <c r="CON67" s="73"/>
      <c r="COO67" s="73"/>
      <c r="COP67" s="73"/>
      <c r="COQ67" s="73"/>
      <c r="COR67" s="73"/>
      <c r="COS67" s="73"/>
      <c r="COT67" s="73"/>
      <c r="COU67" s="73"/>
      <c r="COV67" s="73"/>
      <c r="COW67" s="73"/>
      <c r="COX67" s="73"/>
      <c r="COY67" s="73"/>
      <c r="COZ67" s="73"/>
      <c r="CPA67" s="73"/>
      <c r="CPB67" s="73"/>
      <c r="CPC67" s="73"/>
      <c r="CPD67" s="73"/>
      <c r="CPE67" s="73"/>
      <c r="CPF67" s="73"/>
      <c r="CPG67" s="73"/>
      <c r="CPH67" s="73"/>
      <c r="CPI67" s="73"/>
      <c r="CPJ67" s="73"/>
      <c r="CPK67" s="73"/>
      <c r="CPL67" s="73"/>
      <c r="CPM67" s="73"/>
      <c r="CPN67" s="73"/>
      <c r="CPO67" s="73"/>
      <c r="CPP67" s="73"/>
      <c r="CPQ67" s="73"/>
      <c r="CPR67" s="73"/>
      <c r="CPS67" s="73"/>
      <c r="CPT67" s="73"/>
      <c r="CPU67" s="73"/>
      <c r="CPV67" s="73"/>
      <c r="CPW67" s="73"/>
      <c r="CPX67" s="73"/>
      <c r="CPY67" s="73"/>
      <c r="CPZ67" s="73"/>
      <c r="CQA67" s="73"/>
      <c r="CQB67" s="73"/>
      <c r="CQC67" s="73"/>
      <c r="CQD67" s="73"/>
      <c r="CQE67" s="73"/>
      <c r="CQF67" s="73"/>
      <c r="CQG67" s="73"/>
      <c r="CQH67" s="73"/>
      <c r="CQI67" s="73"/>
      <c r="CQJ67" s="73"/>
      <c r="CQK67" s="73"/>
      <c r="CQL67" s="73"/>
      <c r="CQM67" s="73"/>
      <c r="CQN67" s="73"/>
      <c r="CQO67" s="73"/>
      <c r="CQP67" s="73"/>
      <c r="CQQ67" s="73"/>
      <c r="CQR67" s="73"/>
      <c r="CQS67" s="73"/>
      <c r="CQT67" s="73"/>
      <c r="CQU67" s="73"/>
      <c r="CQV67" s="73"/>
      <c r="CQW67" s="73"/>
      <c r="CQX67" s="73"/>
      <c r="CQY67" s="73"/>
      <c r="CQZ67" s="73"/>
      <c r="CRA67" s="73"/>
      <c r="CRB67" s="73"/>
      <c r="CRC67" s="73"/>
      <c r="CRD67" s="73"/>
      <c r="CRE67" s="73"/>
      <c r="CRF67" s="73"/>
      <c r="CRG67" s="73"/>
      <c r="CRH67" s="73"/>
      <c r="CRI67" s="73"/>
      <c r="CRJ67" s="73"/>
      <c r="CRK67" s="73"/>
      <c r="CRL67" s="73"/>
      <c r="CRM67" s="73"/>
      <c r="CRN67" s="73"/>
      <c r="CRO67" s="73"/>
      <c r="CRP67" s="73"/>
      <c r="CRQ67" s="73"/>
      <c r="CRR67" s="73"/>
      <c r="CRS67" s="73"/>
      <c r="CRT67" s="73"/>
      <c r="CRU67" s="73"/>
      <c r="CRV67" s="73"/>
      <c r="CRW67" s="73"/>
      <c r="CRX67" s="73"/>
      <c r="CRY67" s="73"/>
      <c r="CRZ67" s="73"/>
      <c r="CSA67" s="73"/>
      <c r="CSB67" s="73"/>
      <c r="CSC67" s="73"/>
      <c r="CSD67" s="73"/>
      <c r="CSE67" s="73"/>
      <c r="CSF67" s="73"/>
      <c r="CSG67" s="73"/>
      <c r="CSH67" s="73"/>
      <c r="CSI67" s="73"/>
      <c r="CSJ67" s="73"/>
      <c r="CSK67" s="73"/>
      <c r="CSL67" s="73"/>
      <c r="CSM67" s="73"/>
      <c r="CSN67" s="73"/>
      <c r="CSO67" s="73"/>
      <c r="CSP67" s="73"/>
      <c r="CSQ67" s="73"/>
      <c r="CSR67" s="73"/>
      <c r="CSS67" s="73"/>
      <c r="CST67" s="73"/>
      <c r="CSU67" s="73"/>
      <c r="CSV67" s="73"/>
      <c r="CSW67" s="73"/>
      <c r="CSX67" s="73"/>
      <c r="CSY67" s="73"/>
      <c r="CSZ67" s="73"/>
      <c r="CTA67" s="73"/>
      <c r="CTB67" s="73"/>
      <c r="CTC67" s="73"/>
      <c r="CTD67" s="73"/>
      <c r="CTE67" s="73"/>
      <c r="CTF67" s="73"/>
      <c r="CTG67" s="73"/>
      <c r="CTH67" s="73"/>
      <c r="CTI67" s="73"/>
      <c r="CTJ67" s="73"/>
      <c r="CTK67" s="73"/>
      <c r="CTL67" s="73"/>
      <c r="CTM67" s="73"/>
      <c r="CTN67" s="73"/>
      <c r="CTO67" s="73"/>
      <c r="CTP67" s="73"/>
      <c r="CTQ67" s="73"/>
      <c r="CTR67" s="73"/>
      <c r="CTS67" s="73"/>
      <c r="CTT67" s="73"/>
      <c r="CTU67" s="73"/>
      <c r="CTV67" s="73"/>
      <c r="CTW67" s="73"/>
      <c r="CTX67" s="73"/>
      <c r="CTY67" s="73"/>
      <c r="CTZ67" s="73"/>
      <c r="CUA67" s="73"/>
      <c r="CUB67" s="73"/>
      <c r="CUC67" s="73"/>
      <c r="CUD67" s="73"/>
      <c r="CUE67" s="73"/>
      <c r="CUF67" s="73"/>
      <c r="CUG67" s="73"/>
      <c r="CUH67" s="73"/>
      <c r="CUI67" s="73"/>
      <c r="CUJ67" s="73"/>
      <c r="CUK67" s="73"/>
      <c r="CUL67" s="73"/>
      <c r="CUM67" s="73"/>
      <c r="CUN67" s="73"/>
      <c r="CUO67" s="73"/>
      <c r="CUP67" s="73"/>
      <c r="CUQ67" s="73"/>
      <c r="CUR67" s="73"/>
      <c r="CUS67" s="73"/>
      <c r="CUT67" s="73"/>
      <c r="CUU67" s="73"/>
      <c r="CUV67" s="73"/>
      <c r="CUW67" s="73"/>
      <c r="CUX67" s="73"/>
      <c r="CUY67" s="73"/>
      <c r="CUZ67" s="73"/>
      <c r="CVA67" s="73"/>
      <c r="CVB67" s="73"/>
      <c r="CVC67" s="73"/>
      <c r="CVD67" s="73"/>
      <c r="CVE67" s="73"/>
      <c r="CVF67" s="73"/>
      <c r="CVG67" s="73"/>
      <c r="CVH67" s="73"/>
      <c r="CVI67" s="73"/>
      <c r="CVJ67" s="73"/>
      <c r="CVK67" s="73"/>
      <c r="CVL67" s="73"/>
      <c r="CVM67" s="73"/>
      <c r="CVN67" s="73"/>
      <c r="CVO67" s="73"/>
      <c r="CVP67" s="73"/>
      <c r="CVQ67" s="73"/>
      <c r="CVR67" s="73"/>
      <c r="CVS67" s="73"/>
      <c r="CVT67" s="73"/>
      <c r="CVU67" s="73"/>
      <c r="CVV67" s="73"/>
      <c r="CVW67" s="73"/>
      <c r="CVX67" s="73"/>
      <c r="CVY67" s="73"/>
      <c r="CVZ67" s="73"/>
      <c r="CWA67" s="73"/>
      <c r="CWB67" s="73"/>
      <c r="CWC67" s="73"/>
      <c r="CWD67" s="73"/>
      <c r="CWE67" s="73"/>
      <c r="CWF67" s="73"/>
      <c r="CWG67" s="73"/>
      <c r="CWH67" s="73"/>
      <c r="CWI67" s="73"/>
      <c r="CWJ67" s="73"/>
      <c r="CWK67" s="73"/>
      <c r="CWL67" s="73"/>
      <c r="CWM67" s="73"/>
      <c r="CWN67" s="73"/>
      <c r="CWO67" s="73"/>
      <c r="CWP67" s="73"/>
      <c r="CWQ67" s="73"/>
      <c r="CWR67" s="73"/>
      <c r="CWS67" s="73"/>
      <c r="CWT67" s="73"/>
      <c r="CWU67" s="73"/>
      <c r="CWV67" s="73"/>
      <c r="CWW67" s="73"/>
      <c r="CWX67" s="73"/>
      <c r="CWY67" s="73"/>
      <c r="CWZ67" s="73"/>
      <c r="CXA67" s="73"/>
      <c r="CXB67" s="73"/>
      <c r="CXC67" s="73"/>
      <c r="CXD67" s="73"/>
      <c r="CXE67" s="73"/>
      <c r="CXF67" s="73"/>
      <c r="CXG67" s="73"/>
      <c r="CXH67" s="73"/>
      <c r="CXI67" s="73"/>
      <c r="CXJ67" s="73"/>
      <c r="CXK67" s="73"/>
      <c r="CXL67" s="73"/>
      <c r="CXM67" s="73"/>
      <c r="CXN67" s="73"/>
      <c r="CXO67" s="73"/>
      <c r="CXP67" s="73"/>
      <c r="CXQ67" s="73"/>
      <c r="CXR67" s="73"/>
      <c r="CXS67" s="73"/>
      <c r="CXT67" s="73"/>
      <c r="CXU67" s="73"/>
      <c r="CXV67" s="73"/>
      <c r="CXW67" s="73"/>
      <c r="CXX67" s="73"/>
      <c r="CXY67" s="73"/>
      <c r="CXZ67" s="73"/>
      <c r="CYA67" s="73"/>
      <c r="CYB67" s="73"/>
      <c r="CYC67" s="73"/>
      <c r="CYD67" s="73"/>
      <c r="CYE67" s="73"/>
      <c r="CYF67" s="73"/>
      <c r="CYG67" s="73"/>
      <c r="CYH67" s="73"/>
      <c r="CYI67" s="73"/>
      <c r="CYJ67" s="73"/>
      <c r="CYK67" s="73"/>
      <c r="CYL67" s="73"/>
      <c r="CYM67" s="73"/>
      <c r="CYN67" s="73"/>
      <c r="CYO67" s="73"/>
      <c r="CYP67" s="73"/>
      <c r="CYQ67" s="73"/>
      <c r="CYR67" s="73"/>
      <c r="CYS67" s="73"/>
      <c r="CYT67" s="73"/>
      <c r="CYU67" s="73"/>
      <c r="CYV67" s="73"/>
      <c r="CYW67" s="73"/>
      <c r="CYX67" s="73"/>
      <c r="CYY67" s="73"/>
      <c r="CYZ67" s="73"/>
      <c r="CZA67" s="73"/>
      <c r="CZB67" s="73"/>
      <c r="CZC67" s="73"/>
      <c r="CZD67" s="73"/>
      <c r="CZE67" s="73"/>
      <c r="CZF67" s="73"/>
      <c r="CZG67" s="73"/>
      <c r="CZH67" s="73"/>
      <c r="CZI67" s="73"/>
      <c r="CZJ67" s="73"/>
      <c r="CZK67" s="73"/>
      <c r="CZL67" s="73"/>
      <c r="CZM67" s="73"/>
      <c r="CZN67" s="73"/>
      <c r="CZO67" s="73"/>
      <c r="CZP67" s="73"/>
      <c r="CZQ67" s="73"/>
      <c r="CZR67" s="73"/>
      <c r="CZS67" s="73"/>
      <c r="CZT67" s="73"/>
      <c r="CZU67" s="73"/>
      <c r="CZV67" s="73"/>
      <c r="CZW67" s="73"/>
      <c r="CZX67" s="73"/>
      <c r="CZY67" s="73"/>
      <c r="CZZ67" s="73"/>
      <c r="DAA67" s="73"/>
      <c r="DAB67" s="73"/>
      <c r="DAC67" s="73"/>
      <c r="DAD67" s="73"/>
      <c r="DAE67" s="73"/>
      <c r="DAF67" s="73"/>
      <c r="DAG67" s="73"/>
      <c r="DAH67" s="73"/>
      <c r="DAI67" s="73"/>
      <c r="DAJ67" s="73"/>
      <c r="DAK67" s="73"/>
      <c r="DAL67" s="73"/>
      <c r="DAM67" s="73"/>
      <c r="DAN67" s="73"/>
      <c r="DAO67" s="73"/>
      <c r="DAP67" s="73"/>
      <c r="DAQ67" s="73"/>
      <c r="DAR67" s="73"/>
      <c r="DAS67" s="73"/>
      <c r="DAT67" s="73"/>
      <c r="DAU67" s="73"/>
      <c r="DAV67" s="73"/>
      <c r="DAW67" s="73"/>
      <c r="DAX67" s="73"/>
      <c r="DAY67" s="73"/>
      <c r="DAZ67" s="73"/>
      <c r="DBA67" s="73"/>
      <c r="DBB67" s="73"/>
      <c r="DBC67" s="73"/>
      <c r="DBD67" s="73"/>
      <c r="DBE67" s="73"/>
      <c r="DBF67" s="73"/>
      <c r="DBG67" s="73"/>
      <c r="DBH67" s="73"/>
      <c r="DBI67" s="73"/>
      <c r="DBJ67" s="73"/>
      <c r="DBK67" s="73"/>
      <c r="DBL67" s="73"/>
      <c r="DBM67" s="73"/>
      <c r="DBN67" s="73"/>
      <c r="DBO67" s="73"/>
      <c r="DBP67" s="73"/>
      <c r="DBQ67" s="73"/>
      <c r="DBR67" s="73"/>
      <c r="DBS67" s="73"/>
      <c r="DBT67" s="73"/>
      <c r="DBU67" s="73"/>
      <c r="DBV67" s="73"/>
      <c r="DBW67" s="73"/>
      <c r="DBX67" s="73"/>
      <c r="DBY67" s="73"/>
      <c r="DBZ67" s="73"/>
      <c r="DCA67" s="73"/>
      <c r="DCB67" s="73"/>
      <c r="DCC67" s="73"/>
      <c r="DCD67" s="73"/>
      <c r="DCE67" s="73"/>
      <c r="DCF67" s="73"/>
      <c r="DCG67" s="73"/>
      <c r="DCH67" s="73"/>
      <c r="DCI67" s="73"/>
      <c r="DCJ67" s="73"/>
      <c r="DCK67" s="73"/>
      <c r="DCL67" s="73"/>
      <c r="DCM67" s="73"/>
      <c r="DCN67" s="73"/>
      <c r="DCO67" s="73"/>
      <c r="DCP67" s="73"/>
      <c r="DCQ67" s="73"/>
      <c r="DCR67" s="73"/>
      <c r="DCS67" s="73"/>
      <c r="DCT67" s="73"/>
      <c r="DCU67" s="73"/>
      <c r="DCV67" s="73"/>
      <c r="DCW67" s="73"/>
      <c r="DCX67" s="73"/>
      <c r="DCY67" s="73"/>
      <c r="DCZ67" s="73"/>
      <c r="DDA67" s="73"/>
      <c r="DDB67" s="73"/>
      <c r="DDC67" s="73"/>
      <c r="DDD67" s="73"/>
      <c r="DDE67" s="73"/>
      <c r="DDF67" s="73"/>
      <c r="DDG67" s="73"/>
      <c r="DDH67" s="73"/>
      <c r="DDI67" s="73"/>
      <c r="DDJ67" s="73"/>
      <c r="DDK67" s="73"/>
      <c r="DDL67" s="73"/>
      <c r="DDM67" s="73"/>
      <c r="DDN67" s="73"/>
      <c r="DDO67" s="73"/>
      <c r="DDP67" s="73"/>
      <c r="DDQ67" s="73"/>
      <c r="DDR67" s="73"/>
      <c r="DDS67" s="73"/>
      <c r="DDT67" s="73"/>
      <c r="DDU67" s="73"/>
      <c r="DDV67" s="73"/>
      <c r="DDW67" s="73"/>
      <c r="DDX67" s="73"/>
      <c r="DDY67" s="73"/>
      <c r="DDZ67" s="73"/>
      <c r="DEA67" s="73"/>
      <c r="DEB67" s="73"/>
      <c r="DEC67" s="73"/>
      <c r="DED67" s="73"/>
      <c r="DEE67" s="73"/>
      <c r="DEF67" s="73"/>
      <c r="DEG67" s="73"/>
      <c r="DEH67" s="73"/>
      <c r="DEI67" s="73"/>
      <c r="DEJ67" s="73"/>
      <c r="DEK67" s="73"/>
      <c r="DEL67" s="73"/>
      <c r="DEM67" s="73"/>
      <c r="DEN67" s="73"/>
      <c r="DEO67" s="73"/>
      <c r="DEP67" s="73"/>
      <c r="DEQ67" s="73"/>
      <c r="DER67" s="73"/>
      <c r="DES67" s="73"/>
      <c r="DET67" s="73"/>
      <c r="DEU67" s="73"/>
      <c r="DEV67" s="73"/>
      <c r="DEW67" s="73"/>
      <c r="DEX67" s="73"/>
      <c r="DEY67" s="73"/>
      <c r="DEZ67" s="73"/>
      <c r="DFA67" s="73"/>
      <c r="DFB67" s="73"/>
      <c r="DFC67" s="73"/>
      <c r="DFD67" s="73"/>
      <c r="DFE67" s="73"/>
      <c r="DFF67" s="73"/>
      <c r="DFG67" s="73"/>
      <c r="DFH67" s="73"/>
      <c r="DFI67" s="73"/>
      <c r="DFJ67" s="73"/>
      <c r="DFK67" s="73"/>
      <c r="DFL67" s="73"/>
      <c r="DFM67" s="73"/>
      <c r="DFN67" s="73"/>
      <c r="DFO67" s="73"/>
      <c r="DFP67" s="73"/>
      <c r="DFQ67" s="73"/>
      <c r="DFR67" s="73"/>
      <c r="DFS67" s="73"/>
      <c r="DFT67" s="73"/>
      <c r="DFU67" s="73"/>
      <c r="DFV67" s="73"/>
      <c r="DFW67" s="73"/>
      <c r="DFX67" s="73"/>
      <c r="DFY67" s="73"/>
      <c r="DFZ67" s="73"/>
      <c r="DGA67" s="73"/>
      <c r="DGB67" s="73"/>
      <c r="DGC67" s="73"/>
      <c r="DGD67" s="73"/>
      <c r="DGE67" s="73"/>
      <c r="DGF67" s="73"/>
      <c r="DGG67" s="73"/>
      <c r="DGH67" s="73"/>
      <c r="DGI67" s="73"/>
      <c r="DGJ67" s="73"/>
      <c r="DGK67" s="73"/>
      <c r="DGL67" s="73"/>
      <c r="DGM67" s="73"/>
      <c r="DGN67" s="73"/>
      <c r="DGO67" s="73"/>
      <c r="DGP67" s="73"/>
      <c r="DGQ67" s="73"/>
      <c r="DGR67" s="73"/>
      <c r="DGS67" s="73"/>
      <c r="DGT67" s="73"/>
      <c r="DGU67" s="73"/>
      <c r="DGV67" s="73"/>
      <c r="DGW67" s="73"/>
      <c r="DGX67" s="73"/>
      <c r="DGY67" s="73"/>
      <c r="DGZ67" s="73"/>
      <c r="DHA67" s="73"/>
      <c r="DHB67" s="73"/>
      <c r="DHC67" s="73"/>
      <c r="DHD67" s="73"/>
      <c r="DHE67" s="73"/>
      <c r="DHF67" s="73"/>
      <c r="DHG67" s="73"/>
      <c r="DHH67" s="73"/>
      <c r="DHI67" s="73"/>
      <c r="DHJ67" s="73"/>
      <c r="DHK67" s="73"/>
      <c r="DHL67" s="73"/>
      <c r="DHM67" s="73"/>
      <c r="DHN67" s="73"/>
      <c r="DHO67" s="73"/>
      <c r="DHP67" s="73"/>
      <c r="DHQ67" s="73"/>
      <c r="DHR67" s="73"/>
      <c r="DHS67" s="73"/>
      <c r="DHT67" s="73"/>
      <c r="DHU67" s="73"/>
      <c r="DHV67" s="73"/>
      <c r="DHW67" s="73"/>
      <c r="DHX67" s="73"/>
      <c r="DHY67" s="73"/>
      <c r="DHZ67" s="73"/>
      <c r="DIA67" s="73"/>
      <c r="DIB67" s="73"/>
      <c r="DIC67" s="73"/>
      <c r="DID67" s="73"/>
      <c r="DIE67" s="73"/>
      <c r="DIF67" s="73"/>
      <c r="DIG67" s="73"/>
      <c r="DIH67" s="73"/>
      <c r="DII67" s="73"/>
      <c r="DIJ67" s="73"/>
      <c r="DIK67" s="73"/>
      <c r="DIL67" s="73"/>
      <c r="DIM67" s="73"/>
      <c r="DIN67" s="73"/>
      <c r="DIO67" s="73"/>
      <c r="DIP67" s="73"/>
      <c r="DIQ67" s="73"/>
      <c r="DIR67" s="73"/>
      <c r="DIS67" s="73"/>
      <c r="DIT67" s="73"/>
      <c r="DIU67" s="73"/>
      <c r="DIV67" s="73"/>
      <c r="DIW67" s="73"/>
      <c r="DIX67" s="73"/>
      <c r="DIY67" s="73"/>
      <c r="DIZ67" s="73"/>
      <c r="DJA67" s="73"/>
      <c r="DJB67" s="73"/>
      <c r="DJC67" s="73"/>
      <c r="DJD67" s="73"/>
      <c r="DJE67" s="73"/>
      <c r="DJF67" s="73"/>
      <c r="DJG67" s="73"/>
      <c r="DJH67" s="73"/>
      <c r="DJI67" s="73"/>
      <c r="DJJ67" s="73"/>
      <c r="DJK67" s="73"/>
      <c r="DJL67" s="73"/>
      <c r="DJM67" s="73"/>
      <c r="DJN67" s="73"/>
      <c r="DJO67" s="73"/>
      <c r="DJP67" s="73"/>
      <c r="DJQ67" s="73"/>
      <c r="DJR67" s="73"/>
      <c r="DJS67" s="73"/>
      <c r="DJT67" s="73"/>
      <c r="DJU67" s="73"/>
      <c r="DJV67" s="73"/>
      <c r="DJW67" s="73"/>
      <c r="DJX67" s="73"/>
      <c r="DJY67" s="73"/>
      <c r="DJZ67" s="73"/>
      <c r="DKA67" s="73"/>
      <c r="DKB67" s="73"/>
      <c r="DKC67" s="73"/>
      <c r="DKD67" s="73"/>
      <c r="DKE67" s="73"/>
      <c r="DKF67" s="73"/>
      <c r="DKG67" s="73"/>
      <c r="DKH67" s="73"/>
      <c r="DKI67" s="73"/>
      <c r="DKJ67" s="73"/>
      <c r="DKK67" s="73"/>
      <c r="DKL67" s="73"/>
      <c r="DKM67" s="73"/>
      <c r="DKN67" s="73"/>
      <c r="DKO67" s="73"/>
      <c r="DKP67" s="73"/>
      <c r="DKQ67" s="73"/>
      <c r="DKR67" s="73"/>
      <c r="DKS67" s="73"/>
      <c r="DKT67" s="73"/>
      <c r="DKU67" s="73"/>
      <c r="DKV67" s="73"/>
      <c r="DKW67" s="73"/>
      <c r="DKX67" s="73"/>
      <c r="DKY67" s="73"/>
      <c r="DKZ67" s="73"/>
      <c r="DLA67" s="73"/>
      <c r="DLB67" s="73"/>
      <c r="DLC67" s="73"/>
      <c r="DLD67" s="73"/>
      <c r="DLE67" s="73"/>
      <c r="DLF67" s="73"/>
      <c r="DLG67" s="73"/>
      <c r="DLH67" s="73"/>
      <c r="DLI67" s="73"/>
      <c r="DLJ67" s="73"/>
      <c r="DLK67" s="73"/>
      <c r="DLL67" s="73"/>
      <c r="DLM67" s="73"/>
      <c r="DLN67" s="73"/>
      <c r="DLO67" s="73"/>
      <c r="DLP67" s="73"/>
      <c r="DLQ67" s="73"/>
      <c r="DLR67" s="73"/>
      <c r="DLS67" s="73"/>
      <c r="DLT67" s="73"/>
      <c r="DLU67" s="73"/>
      <c r="DLV67" s="73"/>
      <c r="DLW67" s="73"/>
      <c r="DLX67" s="73"/>
      <c r="DLY67" s="73"/>
      <c r="DLZ67" s="73"/>
      <c r="DMA67" s="73"/>
      <c r="DMB67" s="73"/>
      <c r="DMC67" s="73"/>
      <c r="DMD67" s="73"/>
      <c r="DME67" s="73"/>
      <c r="DMF67" s="73"/>
      <c r="DMG67" s="73"/>
      <c r="DMH67" s="73"/>
      <c r="DMI67" s="73"/>
      <c r="DMJ67" s="73"/>
      <c r="DMK67" s="73"/>
      <c r="DML67" s="73"/>
      <c r="DMM67" s="73"/>
      <c r="DMN67" s="73"/>
      <c r="DMO67" s="73"/>
      <c r="DMP67" s="73"/>
      <c r="DMQ67" s="73"/>
      <c r="DMR67" s="73"/>
      <c r="DMS67" s="73"/>
      <c r="DMT67" s="73"/>
      <c r="DMU67" s="73"/>
      <c r="DMV67" s="73"/>
      <c r="DMW67" s="73"/>
      <c r="DMX67" s="73"/>
      <c r="DMY67" s="73"/>
      <c r="DMZ67" s="73"/>
      <c r="DNA67" s="73"/>
      <c r="DNB67" s="73"/>
      <c r="DNC67" s="73"/>
      <c r="DND67" s="73"/>
      <c r="DNE67" s="73"/>
      <c r="DNF67" s="73"/>
      <c r="DNG67" s="73"/>
      <c r="DNH67" s="73"/>
      <c r="DNI67" s="73"/>
      <c r="DNJ67" s="73"/>
      <c r="DNK67" s="73"/>
      <c r="DNL67" s="73"/>
      <c r="DNM67" s="73"/>
      <c r="DNN67" s="73"/>
      <c r="DNO67" s="73"/>
      <c r="DNP67" s="73"/>
      <c r="DNQ67" s="73"/>
      <c r="DNR67" s="73"/>
      <c r="DNS67" s="73"/>
      <c r="DNT67" s="73"/>
      <c r="DNU67" s="73"/>
      <c r="DNV67" s="73"/>
      <c r="DNW67" s="73"/>
      <c r="DNX67" s="73"/>
      <c r="DNY67" s="73"/>
      <c r="DNZ67" s="73"/>
      <c r="DOA67" s="73"/>
      <c r="DOB67" s="73"/>
      <c r="DOC67" s="73"/>
      <c r="DOD67" s="73"/>
      <c r="DOE67" s="73"/>
      <c r="DOF67" s="73"/>
      <c r="DOG67" s="73"/>
      <c r="DOH67" s="73"/>
      <c r="DOI67" s="73"/>
      <c r="DOJ67" s="73"/>
      <c r="DOK67" s="73"/>
      <c r="DOL67" s="73"/>
      <c r="DOM67" s="73"/>
      <c r="DON67" s="73"/>
      <c r="DOO67" s="73"/>
      <c r="DOP67" s="73"/>
      <c r="DOQ67" s="73"/>
      <c r="DOR67" s="73"/>
      <c r="DOS67" s="73"/>
      <c r="DOT67" s="73"/>
      <c r="DOU67" s="73"/>
      <c r="DOV67" s="73"/>
      <c r="DOW67" s="73"/>
      <c r="DOX67" s="73"/>
      <c r="DOY67" s="73"/>
      <c r="DOZ67" s="73"/>
      <c r="DPA67" s="73"/>
      <c r="DPB67" s="73"/>
      <c r="DPC67" s="73"/>
      <c r="DPD67" s="73"/>
      <c r="DPE67" s="73"/>
      <c r="DPF67" s="73"/>
      <c r="DPG67" s="73"/>
      <c r="DPH67" s="73"/>
      <c r="DPI67" s="73"/>
      <c r="DPJ67" s="73"/>
      <c r="DPK67" s="73"/>
      <c r="DPL67" s="73"/>
      <c r="DPM67" s="73"/>
      <c r="DPN67" s="73"/>
      <c r="DPO67" s="73"/>
      <c r="DPP67" s="73"/>
      <c r="DPQ67" s="73"/>
      <c r="DPR67" s="73"/>
      <c r="DPS67" s="73"/>
      <c r="DPT67" s="73"/>
      <c r="DPU67" s="73"/>
      <c r="DPV67" s="73"/>
      <c r="DPW67" s="73"/>
      <c r="DPX67" s="73"/>
      <c r="DPY67" s="73"/>
      <c r="DPZ67" s="73"/>
      <c r="DQA67" s="73"/>
      <c r="DQB67" s="73"/>
      <c r="DQC67" s="73"/>
      <c r="DQD67" s="73"/>
      <c r="DQE67" s="73"/>
      <c r="DQF67" s="73"/>
      <c r="DQG67" s="73"/>
      <c r="DQH67" s="73"/>
      <c r="DQI67" s="73"/>
      <c r="DQJ67" s="73"/>
      <c r="DQK67" s="73"/>
      <c r="DQL67" s="73"/>
      <c r="DQM67" s="73"/>
      <c r="DQN67" s="73"/>
      <c r="DQO67" s="73"/>
      <c r="DQP67" s="73"/>
      <c r="DQQ67" s="73"/>
      <c r="DQR67" s="73"/>
      <c r="DQS67" s="73"/>
      <c r="DQT67" s="73"/>
      <c r="DQU67" s="73"/>
      <c r="DQV67" s="73"/>
      <c r="DQW67" s="73"/>
      <c r="DQX67" s="73"/>
      <c r="DQY67" s="73"/>
      <c r="DQZ67" s="73"/>
      <c r="DRA67" s="73"/>
      <c r="DRB67" s="73"/>
      <c r="DRC67" s="73"/>
      <c r="DRD67" s="73"/>
      <c r="DRE67" s="73"/>
      <c r="DRF67" s="73"/>
      <c r="DRG67" s="73"/>
      <c r="DRH67" s="73"/>
      <c r="DRI67" s="73"/>
      <c r="DRJ67" s="73"/>
      <c r="DRK67" s="73"/>
      <c r="DRL67" s="73"/>
      <c r="DRM67" s="73"/>
      <c r="DRN67" s="73"/>
      <c r="DRO67" s="73"/>
      <c r="DRP67" s="73"/>
      <c r="DRQ67" s="73"/>
      <c r="DRR67" s="73"/>
      <c r="DRS67" s="73"/>
      <c r="DRT67" s="73"/>
      <c r="DRU67" s="73"/>
      <c r="DRV67" s="73"/>
      <c r="DRW67" s="73"/>
      <c r="DRX67" s="73"/>
      <c r="DRY67" s="73"/>
      <c r="DRZ67" s="73"/>
      <c r="DSA67" s="73"/>
      <c r="DSB67" s="73"/>
      <c r="DSC67" s="73"/>
      <c r="DSD67" s="73"/>
      <c r="DSE67" s="73"/>
      <c r="DSF67" s="73"/>
      <c r="DSG67" s="73"/>
      <c r="DSH67" s="73"/>
      <c r="DSI67" s="73"/>
      <c r="DSJ67" s="73"/>
      <c r="DSK67" s="73"/>
      <c r="DSL67" s="73"/>
      <c r="DSM67" s="73"/>
      <c r="DSN67" s="73"/>
      <c r="DSO67" s="73"/>
      <c r="DSP67" s="73"/>
      <c r="DSQ67" s="73"/>
      <c r="DSR67" s="73"/>
      <c r="DSS67" s="73"/>
      <c r="DST67" s="73"/>
      <c r="DSU67" s="73"/>
      <c r="DSV67" s="73"/>
      <c r="DSW67" s="73"/>
      <c r="DSX67" s="73"/>
      <c r="DSY67" s="73"/>
      <c r="DSZ67" s="73"/>
      <c r="DTA67" s="73"/>
      <c r="DTB67" s="73"/>
      <c r="DTC67" s="73"/>
      <c r="DTD67" s="73"/>
      <c r="DTE67" s="73"/>
      <c r="DTF67" s="73"/>
      <c r="DTG67" s="73"/>
      <c r="DTH67" s="73"/>
      <c r="DTI67" s="73"/>
      <c r="DTJ67" s="73"/>
      <c r="DTK67" s="73"/>
      <c r="DTL67" s="73"/>
      <c r="DTM67" s="73"/>
      <c r="DTN67" s="73"/>
      <c r="DTO67" s="73"/>
      <c r="DTP67" s="73"/>
      <c r="DTQ67" s="73"/>
      <c r="DTR67" s="73"/>
      <c r="DTS67" s="73"/>
      <c r="DTT67" s="73"/>
      <c r="DTU67" s="73"/>
      <c r="DTV67" s="73"/>
      <c r="DTW67" s="73"/>
      <c r="DTX67" s="73"/>
      <c r="DTY67" s="73"/>
      <c r="DTZ67" s="73"/>
      <c r="DUA67" s="73"/>
      <c r="DUB67" s="73"/>
      <c r="DUC67" s="73"/>
      <c r="DUD67" s="73"/>
      <c r="DUE67" s="73"/>
      <c r="DUF67" s="73"/>
      <c r="DUG67" s="73"/>
      <c r="DUH67" s="73"/>
      <c r="DUI67" s="73"/>
      <c r="DUJ67" s="73"/>
      <c r="DUK67" s="73"/>
      <c r="DUL67" s="73"/>
      <c r="DUM67" s="73"/>
      <c r="DUN67" s="73"/>
      <c r="DUO67" s="73"/>
      <c r="DUP67" s="73"/>
      <c r="DUQ67" s="73"/>
      <c r="DUR67" s="73"/>
      <c r="DUS67" s="73"/>
      <c r="DUT67" s="73"/>
      <c r="DUU67" s="73"/>
      <c r="DUV67" s="73"/>
      <c r="DUW67" s="73"/>
      <c r="DUX67" s="73"/>
      <c r="DUY67" s="73"/>
      <c r="DUZ67" s="73"/>
      <c r="DVA67" s="73"/>
      <c r="DVB67" s="73"/>
      <c r="DVC67" s="73"/>
      <c r="DVD67" s="73"/>
      <c r="DVE67" s="73"/>
      <c r="DVF67" s="73"/>
      <c r="DVG67" s="73"/>
      <c r="DVH67" s="73"/>
      <c r="DVI67" s="73"/>
      <c r="DVJ67" s="73"/>
      <c r="DVK67" s="73"/>
      <c r="DVL67" s="73"/>
      <c r="DVM67" s="73"/>
      <c r="DVN67" s="73"/>
      <c r="DVO67" s="73"/>
      <c r="DVP67" s="73"/>
      <c r="DVQ67" s="73"/>
      <c r="DVR67" s="73"/>
      <c r="DVS67" s="73"/>
      <c r="DVT67" s="73"/>
      <c r="DVU67" s="73"/>
      <c r="DVV67" s="73"/>
      <c r="DVW67" s="73"/>
      <c r="DVX67" s="73"/>
      <c r="DVY67" s="73"/>
      <c r="DVZ67" s="73"/>
      <c r="DWA67" s="73"/>
      <c r="DWB67" s="73"/>
      <c r="DWC67" s="73"/>
      <c r="DWD67" s="73"/>
      <c r="DWE67" s="73"/>
      <c r="DWF67" s="73"/>
      <c r="DWG67" s="73"/>
      <c r="DWH67" s="73"/>
      <c r="DWI67" s="73"/>
      <c r="DWJ67" s="73"/>
      <c r="DWK67" s="73"/>
      <c r="DWL67" s="73"/>
      <c r="DWM67" s="73"/>
      <c r="DWN67" s="73"/>
      <c r="DWO67" s="73"/>
      <c r="DWP67" s="73"/>
      <c r="DWQ67" s="73"/>
      <c r="DWR67" s="73"/>
      <c r="DWS67" s="73"/>
      <c r="DWT67" s="73"/>
      <c r="DWU67" s="73"/>
      <c r="DWV67" s="73"/>
      <c r="DWW67" s="73"/>
      <c r="DWX67" s="73"/>
      <c r="DWY67" s="73"/>
      <c r="DWZ67" s="73"/>
      <c r="DXA67" s="73"/>
      <c r="DXB67" s="73"/>
      <c r="DXC67" s="73"/>
      <c r="DXD67" s="73"/>
      <c r="DXE67" s="73"/>
      <c r="DXF67" s="73"/>
      <c r="DXG67" s="73"/>
      <c r="DXH67" s="73"/>
      <c r="DXI67" s="73"/>
      <c r="DXJ67" s="73"/>
      <c r="DXK67" s="73"/>
      <c r="DXL67" s="73"/>
      <c r="DXM67" s="73"/>
      <c r="DXN67" s="73"/>
      <c r="DXO67" s="73"/>
      <c r="DXP67" s="73"/>
      <c r="DXQ67" s="73"/>
      <c r="DXR67" s="73"/>
      <c r="DXS67" s="73"/>
      <c r="DXT67" s="73"/>
      <c r="DXU67" s="73"/>
      <c r="DXV67" s="73"/>
      <c r="DXW67" s="73"/>
      <c r="DXX67" s="73"/>
      <c r="DXY67" s="73"/>
      <c r="DXZ67" s="73"/>
      <c r="DYA67" s="73"/>
      <c r="DYB67" s="73"/>
      <c r="DYC67" s="73"/>
      <c r="DYD67" s="73"/>
      <c r="DYE67" s="73"/>
      <c r="DYF67" s="73"/>
      <c r="DYG67" s="73"/>
      <c r="DYH67" s="73"/>
      <c r="DYI67" s="73"/>
      <c r="DYJ67" s="73"/>
      <c r="DYK67" s="73"/>
      <c r="DYL67" s="73"/>
      <c r="DYM67" s="73"/>
      <c r="DYN67" s="73"/>
      <c r="DYO67" s="73"/>
      <c r="DYP67" s="73"/>
      <c r="DYQ67" s="73"/>
      <c r="DYR67" s="73"/>
      <c r="DYS67" s="73"/>
      <c r="DYT67" s="73"/>
      <c r="DYU67" s="73"/>
      <c r="DYV67" s="73"/>
      <c r="DYW67" s="73"/>
      <c r="DYX67" s="73"/>
      <c r="DYY67" s="73"/>
      <c r="DYZ67" s="73"/>
      <c r="DZA67" s="73"/>
      <c r="DZB67" s="73"/>
      <c r="DZC67" s="73"/>
      <c r="DZD67" s="73"/>
      <c r="DZE67" s="73"/>
      <c r="DZF67" s="73"/>
      <c r="DZG67" s="73"/>
      <c r="DZH67" s="73"/>
      <c r="DZI67" s="73"/>
      <c r="DZJ67" s="73"/>
      <c r="DZK67" s="73"/>
      <c r="DZL67" s="73"/>
      <c r="DZM67" s="73"/>
      <c r="DZN67" s="73"/>
      <c r="DZO67" s="73"/>
      <c r="DZP67" s="73"/>
      <c r="DZQ67" s="73"/>
      <c r="DZR67" s="73"/>
      <c r="DZS67" s="73"/>
      <c r="DZT67" s="73"/>
      <c r="DZU67" s="73"/>
      <c r="DZV67" s="73"/>
      <c r="DZW67" s="73"/>
      <c r="DZX67" s="73"/>
      <c r="DZY67" s="73"/>
      <c r="DZZ67" s="73"/>
      <c r="EAA67" s="73"/>
      <c r="EAB67" s="73"/>
      <c r="EAC67" s="73"/>
      <c r="EAD67" s="73"/>
      <c r="EAE67" s="73"/>
      <c r="EAF67" s="73"/>
      <c r="EAG67" s="73"/>
      <c r="EAH67" s="73"/>
      <c r="EAI67" s="73"/>
      <c r="EAJ67" s="73"/>
      <c r="EAK67" s="73"/>
      <c r="EAL67" s="73"/>
      <c r="EAM67" s="73"/>
      <c r="EAN67" s="73"/>
      <c r="EAO67" s="73"/>
      <c r="EAP67" s="73"/>
      <c r="EAQ67" s="73"/>
      <c r="EAR67" s="73"/>
      <c r="EAS67" s="73"/>
      <c r="EAT67" s="73"/>
      <c r="EAU67" s="73"/>
      <c r="EAV67" s="73"/>
      <c r="EAW67" s="73"/>
      <c r="EAX67" s="73"/>
      <c r="EAY67" s="73"/>
      <c r="EAZ67" s="73"/>
      <c r="EBA67" s="73"/>
      <c r="EBB67" s="73"/>
      <c r="EBC67" s="73"/>
      <c r="EBD67" s="73"/>
      <c r="EBE67" s="73"/>
      <c r="EBF67" s="73"/>
      <c r="EBG67" s="73"/>
      <c r="EBH67" s="73"/>
      <c r="EBI67" s="73"/>
      <c r="EBJ67" s="73"/>
      <c r="EBK67" s="73"/>
      <c r="EBL67" s="73"/>
      <c r="EBM67" s="73"/>
      <c r="EBN67" s="73"/>
      <c r="EBO67" s="73"/>
      <c r="EBP67" s="73"/>
      <c r="EBQ67" s="73"/>
      <c r="EBR67" s="73"/>
      <c r="EBS67" s="73"/>
      <c r="EBT67" s="73"/>
      <c r="EBU67" s="73"/>
      <c r="EBV67" s="73"/>
      <c r="EBW67" s="73"/>
      <c r="EBX67" s="73"/>
      <c r="EBY67" s="73"/>
      <c r="EBZ67" s="73"/>
      <c r="ECA67" s="73"/>
      <c r="ECB67" s="73"/>
      <c r="ECC67" s="73"/>
      <c r="ECD67" s="73"/>
      <c r="ECE67" s="73"/>
      <c r="ECF67" s="73"/>
      <c r="ECG67" s="73"/>
      <c r="ECH67" s="73"/>
      <c r="ECI67" s="73"/>
      <c r="ECJ67" s="73"/>
      <c r="ECK67" s="73"/>
      <c r="ECL67" s="73"/>
      <c r="ECM67" s="73"/>
      <c r="ECN67" s="73"/>
      <c r="ECO67" s="73"/>
      <c r="ECP67" s="73"/>
      <c r="ECQ67" s="73"/>
      <c r="ECR67" s="73"/>
      <c r="ECS67" s="73"/>
      <c r="ECT67" s="73"/>
      <c r="ECU67" s="73"/>
      <c r="ECV67" s="73"/>
      <c r="ECW67" s="73"/>
      <c r="ECX67" s="73"/>
      <c r="ECY67" s="73"/>
      <c r="ECZ67" s="73"/>
      <c r="EDA67" s="73"/>
      <c r="EDB67" s="73"/>
      <c r="EDC67" s="73"/>
      <c r="EDD67" s="73"/>
      <c r="EDE67" s="73"/>
      <c r="EDF67" s="73"/>
      <c r="EDG67" s="73"/>
      <c r="EDH67" s="73"/>
      <c r="EDI67" s="73"/>
      <c r="EDJ67" s="73"/>
      <c r="EDK67" s="73"/>
      <c r="EDL67" s="73"/>
      <c r="EDM67" s="73"/>
      <c r="EDN67" s="73"/>
      <c r="EDO67" s="73"/>
      <c r="EDP67" s="73"/>
      <c r="EDQ67" s="73"/>
      <c r="EDR67" s="73"/>
      <c r="EDS67" s="73"/>
      <c r="EDT67" s="73"/>
      <c r="EDU67" s="73"/>
      <c r="EDV67" s="73"/>
      <c r="EDW67" s="73"/>
      <c r="EDX67" s="73"/>
      <c r="EDY67" s="73"/>
      <c r="EDZ67" s="73"/>
      <c r="EEA67" s="73"/>
      <c r="EEB67" s="73"/>
      <c r="EEC67" s="73"/>
      <c r="EED67" s="73"/>
      <c r="EEE67" s="73"/>
      <c r="EEF67" s="73"/>
      <c r="EEG67" s="73"/>
      <c r="EEH67" s="73"/>
      <c r="EEI67" s="73"/>
      <c r="EEJ67" s="73"/>
      <c r="EEK67" s="73"/>
      <c r="EEL67" s="73"/>
      <c r="EEM67" s="73"/>
      <c r="EEN67" s="73"/>
      <c r="EEO67" s="73"/>
      <c r="EEP67" s="73"/>
      <c r="EEQ67" s="73"/>
      <c r="EER67" s="73"/>
      <c r="EES67" s="73"/>
      <c r="EET67" s="73"/>
      <c r="EEU67" s="73"/>
      <c r="EEV67" s="73"/>
      <c r="EEW67" s="73"/>
      <c r="EEX67" s="73"/>
      <c r="EEY67" s="73"/>
      <c r="EEZ67" s="73"/>
      <c r="EFA67" s="73"/>
      <c r="EFB67" s="73"/>
      <c r="EFC67" s="73"/>
      <c r="EFD67" s="73"/>
      <c r="EFE67" s="73"/>
      <c r="EFF67" s="73"/>
      <c r="EFG67" s="73"/>
      <c r="EFH67" s="73"/>
      <c r="EFI67" s="73"/>
      <c r="EFJ67" s="73"/>
      <c r="EFK67" s="73"/>
      <c r="EFL67" s="73"/>
      <c r="EFM67" s="73"/>
      <c r="EFN67" s="73"/>
      <c r="EFO67" s="73"/>
      <c r="EFP67" s="73"/>
      <c r="EFQ67" s="73"/>
      <c r="EFR67" s="73"/>
      <c r="EFS67" s="73"/>
      <c r="EFT67" s="73"/>
      <c r="EFU67" s="73"/>
      <c r="EFV67" s="73"/>
      <c r="EFW67" s="73"/>
      <c r="EFX67" s="73"/>
      <c r="EFY67" s="73"/>
      <c r="EFZ67" s="73"/>
      <c r="EGA67" s="73"/>
      <c r="EGB67" s="73"/>
      <c r="EGC67" s="73"/>
      <c r="EGD67" s="73"/>
      <c r="EGE67" s="73"/>
      <c r="EGF67" s="73"/>
      <c r="EGG67" s="73"/>
      <c r="EGH67" s="73"/>
      <c r="EGI67" s="73"/>
      <c r="EGJ67" s="73"/>
      <c r="EGK67" s="73"/>
      <c r="EGL67" s="73"/>
      <c r="EGM67" s="73"/>
      <c r="EGN67" s="73"/>
      <c r="EGO67" s="73"/>
      <c r="EGP67" s="73"/>
      <c r="EGQ67" s="73"/>
      <c r="EGR67" s="73"/>
      <c r="EGS67" s="73"/>
      <c r="EGT67" s="73"/>
      <c r="EGU67" s="73"/>
      <c r="EGV67" s="73"/>
      <c r="EGW67" s="73"/>
      <c r="EGX67" s="73"/>
      <c r="EGY67" s="73"/>
      <c r="EGZ67" s="73"/>
      <c r="EHA67" s="73"/>
      <c r="EHB67" s="73"/>
      <c r="EHC67" s="73"/>
      <c r="EHD67" s="73"/>
      <c r="EHE67" s="73"/>
      <c r="EHF67" s="73"/>
      <c r="EHG67" s="73"/>
      <c r="EHH67" s="73"/>
      <c r="EHI67" s="73"/>
      <c r="EHJ67" s="73"/>
      <c r="EHK67" s="73"/>
      <c r="EHL67" s="73"/>
      <c r="EHM67" s="73"/>
      <c r="EHN67" s="73"/>
      <c r="EHO67" s="73"/>
      <c r="EHP67" s="73"/>
      <c r="EHQ67" s="73"/>
      <c r="EHR67" s="73"/>
      <c r="EHS67" s="73"/>
      <c r="EHT67" s="73"/>
      <c r="EHU67" s="73"/>
      <c r="EHV67" s="73"/>
      <c r="EHW67" s="73"/>
      <c r="EHX67" s="73"/>
      <c r="EHY67" s="73"/>
      <c r="EHZ67" s="73"/>
      <c r="EIA67" s="73"/>
      <c r="EIB67" s="73"/>
      <c r="EIC67" s="73"/>
      <c r="EID67" s="73"/>
      <c r="EIE67" s="73"/>
      <c r="EIF67" s="73"/>
      <c r="EIG67" s="73"/>
      <c r="EIH67" s="73"/>
      <c r="EII67" s="73"/>
      <c r="EIJ67" s="73"/>
      <c r="EIK67" s="73"/>
      <c r="EIL67" s="73"/>
      <c r="EIM67" s="73"/>
      <c r="EIN67" s="73"/>
      <c r="EIO67" s="73"/>
      <c r="EIP67" s="73"/>
      <c r="EIQ67" s="73"/>
      <c r="EIR67" s="73"/>
      <c r="EIS67" s="73"/>
      <c r="EIT67" s="73"/>
      <c r="EIU67" s="73"/>
      <c r="EIV67" s="73"/>
      <c r="EIW67" s="73"/>
      <c r="EIX67" s="73"/>
      <c r="EIY67" s="73"/>
      <c r="EIZ67" s="73"/>
      <c r="EJA67" s="73"/>
      <c r="EJB67" s="73"/>
      <c r="EJC67" s="73"/>
      <c r="EJD67" s="73"/>
      <c r="EJE67" s="73"/>
      <c r="EJF67" s="73"/>
      <c r="EJG67" s="73"/>
      <c r="EJH67" s="73"/>
      <c r="EJI67" s="73"/>
      <c r="EJJ67" s="73"/>
      <c r="EJK67" s="73"/>
      <c r="EJL67" s="73"/>
      <c r="EJM67" s="73"/>
      <c r="EJN67" s="73"/>
      <c r="EJO67" s="73"/>
      <c r="EJP67" s="73"/>
      <c r="EJQ67" s="73"/>
      <c r="EJR67" s="73"/>
      <c r="EJS67" s="73"/>
      <c r="EJT67" s="73"/>
      <c r="EJU67" s="73"/>
      <c r="EJV67" s="73"/>
      <c r="EJW67" s="73"/>
      <c r="EJX67" s="73"/>
      <c r="EJY67" s="73"/>
      <c r="EJZ67" s="73"/>
      <c r="EKA67" s="73"/>
      <c r="EKB67" s="73"/>
      <c r="EKC67" s="73"/>
      <c r="EKD67" s="73"/>
      <c r="EKE67" s="73"/>
      <c r="EKF67" s="73"/>
      <c r="EKG67" s="73"/>
      <c r="EKH67" s="73"/>
      <c r="EKI67" s="73"/>
      <c r="EKJ67" s="73"/>
      <c r="EKK67" s="73"/>
      <c r="EKL67" s="73"/>
      <c r="EKM67" s="73"/>
      <c r="EKN67" s="73"/>
      <c r="EKO67" s="73"/>
      <c r="EKP67" s="73"/>
      <c r="EKQ67" s="73"/>
      <c r="EKR67" s="73"/>
      <c r="EKS67" s="73"/>
      <c r="EKT67" s="73"/>
      <c r="EKU67" s="73"/>
      <c r="EKV67" s="73"/>
      <c r="EKW67" s="73"/>
      <c r="EKX67" s="73"/>
      <c r="EKY67" s="73"/>
      <c r="EKZ67" s="73"/>
      <c r="ELA67" s="73"/>
      <c r="ELB67" s="73"/>
      <c r="ELC67" s="73"/>
      <c r="ELD67" s="73"/>
      <c r="ELE67" s="73"/>
      <c r="ELF67" s="73"/>
      <c r="ELG67" s="73"/>
      <c r="ELH67" s="73"/>
      <c r="ELI67" s="73"/>
      <c r="ELJ67" s="73"/>
      <c r="ELK67" s="73"/>
      <c r="ELL67" s="73"/>
      <c r="ELM67" s="73"/>
      <c r="ELN67" s="73"/>
      <c r="ELO67" s="73"/>
      <c r="ELP67" s="73"/>
      <c r="ELQ67" s="73"/>
      <c r="ELR67" s="73"/>
      <c r="ELS67" s="73"/>
      <c r="ELT67" s="73"/>
      <c r="ELU67" s="73"/>
      <c r="ELV67" s="73"/>
      <c r="ELW67" s="73"/>
      <c r="ELX67" s="73"/>
      <c r="ELY67" s="73"/>
      <c r="ELZ67" s="73"/>
      <c r="EMA67" s="73"/>
      <c r="EMB67" s="73"/>
      <c r="EMC67" s="73"/>
      <c r="EMD67" s="73"/>
      <c r="EME67" s="73"/>
      <c r="EMF67" s="73"/>
      <c r="EMG67" s="73"/>
      <c r="EMH67" s="73"/>
      <c r="EMI67" s="73"/>
      <c r="EMJ67" s="73"/>
      <c r="EMK67" s="73"/>
      <c r="EML67" s="73"/>
      <c r="EMM67" s="73"/>
      <c r="EMN67" s="73"/>
      <c r="EMO67" s="73"/>
      <c r="EMP67" s="73"/>
      <c r="EMQ67" s="73"/>
      <c r="EMR67" s="73"/>
      <c r="EMS67" s="73"/>
      <c r="EMT67" s="73"/>
      <c r="EMU67" s="73"/>
      <c r="EMV67" s="73"/>
      <c r="EMW67" s="73"/>
      <c r="EMX67" s="73"/>
      <c r="EMY67" s="73"/>
      <c r="EMZ67" s="73"/>
      <c r="ENA67" s="73"/>
      <c r="ENB67" s="73"/>
      <c r="ENC67" s="73"/>
      <c r="END67" s="73"/>
      <c r="ENE67" s="73"/>
      <c r="ENF67" s="73"/>
      <c r="ENG67" s="73"/>
      <c r="ENH67" s="73"/>
      <c r="ENI67" s="73"/>
      <c r="ENJ67" s="73"/>
      <c r="ENK67" s="73"/>
      <c r="ENL67" s="73"/>
      <c r="ENM67" s="73"/>
      <c r="ENN67" s="73"/>
      <c r="ENO67" s="73"/>
      <c r="ENP67" s="73"/>
      <c r="ENQ67" s="73"/>
      <c r="ENR67" s="73"/>
      <c r="ENS67" s="73"/>
      <c r="ENT67" s="73"/>
      <c r="ENU67" s="73"/>
      <c r="ENV67" s="73"/>
      <c r="ENW67" s="73"/>
      <c r="ENX67" s="73"/>
      <c r="ENY67" s="73"/>
      <c r="ENZ67" s="73"/>
      <c r="EOA67" s="73"/>
      <c r="EOB67" s="73"/>
      <c r="EOC67" s="73"/>
      <c r="EOD67" s="73"/>
      <c r="EOE67" s="73"/>
      <c r="EOF67" s="73"/>
      <c r="EOG67" s="73"/>
      <c r="EOH67" s="73"/>
      <c r="EOI67" s="73"/>
      <c r="EOJ67" s="73"/>
      <c r="EOK67" s="73"/>
      <c r="EOL67" s="73"/>
      <c r="EOM67" s="73"/>
      <c r="EON67" s="73"/>
      <c r="EOO67" s="73"/>
      <c r="EOP67" s="73"/>
      <c r="EOQ67" s="73"/>
      <c r="EOR67" s="73"/>
      <c r="EOS67" s="73"/>
      <c r="EOT67" s="73"/>
      <c r="EOU67" s="73"/>
      <c r="EOV67" s="73"/>
      <c r="EOW67" s="73"/>
      <c r="EOX67" s="73"/>
      <c r="EOY67" s="73"/>
      <c r="EOZ67" s="73"/>
      <c r="EPA67" s="73"/>
      <c r="EPB67" s="73"/>
      <c r="EPC67" s="73"/>
      <c r="EPD67" s="73"/>
      <c r="EPE67" s="73"/>
      <c r="EPF67" s="73"/>
      <c r="EPG67" s="73"/>
      <c r="EPH67" s="73"/>
      <c r="EPI67" s="73"/>
      <c r="EPJ67" s="73"/>
      <c r="EPK67" s="73"/>
      <c r="EPL67" s="73"/>
      <c r="EPM67" s="73"/>
      <c r="EPN67" s="73"/>
      <c r="EPO67" s="73"/>
      <c r="EPP67" s="73"/>
      <c r="EPQ67" s="73"/>
      <c r="EPR67" s="73"/>
      <c r="EPS67" s="73"/>
      <c r="EPT67" s="73"/>
      <c r="EPU67" s="73"/>
      <c r="EPV67" s="73"/>
      <c r="EPW67" s="73"/>
      <c r="EPX67" s="73"/>
      <c r="EPY67" s="73"/>
      <c r="EPZ67" s="73"/>
      <c r="EQA67" s="73"/>
      <c r="EQB67" s="73"/>
      <c r="EQC67" s="73"/>
      <c r="EQD67" s="73"/>
      <c r="EQE67" s="73"/>
      <c r="EQF67" s="73"/>
      <c r="EQG67" s="73"/>
      <c r="EQH67" s="73"/>
      <c r="EQI67" s="73"/>
      <c r="EQJ67" s="73"/>
      <c r="EQK67" s="73"/>
      <c r="EQL67" s="73"/>
      <c r="EQM67" s="73"/>
      <c r="EQN67" s="73"/>
      <c r="EQO67" s="73"/>
      <c r="EQP67" s="73"/>
      <c r="EQQ67" s="73"/>
      <c r="EQR67" s="73"/>
      <c r="EQS67" s="73"/>
      <c r="EQT67" s="73"/>
      <c r="EQU67" s="73"/>
      <c r="EQV67" s="73"/>
      <c r="EQW67" s="73"/>
      <c r="EQX67" s="73"/>
      <c r="EQY67" s="73"/>
      <c r="EQZ67" s="73"/>
      <c r="ERA67" s="73"/>
      <c r="ERB67" s="73"/>
      <c r="ERC67" s="73"/>
      <c r="ERD67" s="73"/>
      <c r="ERE67" s="73"/>
      <c r="ERF67" s="73"/>
      <c r="ERG67" s="73"/>
      <c r="ERH67" s="73"/>
      <c r="ERI67" s="73"/>
      <c r="ERJ67" s="73"/>
      <c r="ERK67" s="73"/>
      <c r="ERL67" s="73"/>
      <c r="ERM67" s="73"/>
      <c r="ERN67" s="73"/>
      <c r="ERO67" s="73"/>
      <c r="ERP67" s="73"/>
      <c r="ERQ67" s="73"/>
      <c r="ERR67" s="73"/>
      <c r="ERS67" s="73"/>
      <c r="ERT67" s="73"/>
      <c r="ERU67" s="73"/>
      <c r="ERV67" s="73"/>
      <c r="ERW67" s="73"/>
      <c r="ERX67" s="73"/>
      <c r="ERY67" s="73"/>
      <c r="ERZ67" s="73"/>
      <c r="ESA67" s="73"/>
      <c r="ESB67" s="73"/>
      <c r="ESC67" s="73"/>
      <c r="ESD67" s="73"/>
      <c r="ESE67" s="73"/>
      <c r="ESF67" s="73"/>
      <c r="ESG67" s="73"/>
      <c r="ESH67" s="73"/>
      <c r="ESI67" s="73"/>
      <c r="ESJ67" s="73"/>
      <c r="ESK67" s="73"/>
      <c r="ESL67" s="73"/>
      <c r="ESM67" s="73"/>
      <c r="ESN67" s="73"/>
      <c r="ESO67" s="73"/>
      <c r="ESP67" s="73"/>
      <c r="ESQ67" s="73"/>
      <c r="ESR67" s="73"/>
      <c r="ESS67" s="73"/>
      <c r="EST67" s="73"/>
      <c r="ESU67" s="73"/>
      <c r="ESV67" s="73"/>
      <c r="ESW67" s="73"/>
      <c r="ESX67" s="73"/>
      <c r="ESY67" s="73"/>
      <c r="ESZ67" s="73"/>
      <c r="ETA67" s="73"/>
      <c r="ETB67" s="73"/>
      <c r="ETC67" s="73"/>
      <c r="ETD67" s="73"/>
      <c r="ETE67" s="73"/>
      <c r="ETF67" s="73"/>
      <c r="ETG67" s="73"/>
      <c r="ETH67" s="73"/>
      <c r="ETI67" s="73"/>
      <c r="ETJ67" s="73"/>
      <c r="ETK67" s="73"/>
      <c r="ETL67" s="73"/>
      <c r="ETM67" s="73"/>
      <c r="ETN67" s="73"/>
      <c r="ETO67" s="73"/>
      <c r="ETP67" s="73"/>
      <c r="ETQ67" s="73"/>
      <c r="ETR67" s="73"/>
      <c r="ETS67" s="73"/>
      <c r="ETT67" s="73"/>
      <c r="ETU67" s="73"/>
      <c r="ETV67" s="73"/>
      <c r="ETW67" s="73"/>
      <c r="ETX67" s="73"/>
      <c r="ETY67" s="73"/>
      <c r="ETZ67" s="73"/>
      <c r="EUA67" s="73"/>
      <c r="EUB67" s="73"/>
      <c r="EUC67" s="73"/>
      <c r="EUD67" s="73"/>
      <c r="EUE67" s="73"/>
      <c r="EUF67" s="73"/>
      <c r="EUG67" s="73"/>
      <c r="EUH67" s="73"/>
      <c r="EUI67" s="73"/>
      <c r="EUJ67" s="73"/>
      <c r="EUK67" s="73"/>
      <c r="EUL67" s="73"/>
      <c r="EUM67" s="73"/>
      <c r="EUN67" s="73"/>
      <c r="EUO67" s="73"/>
      <c r="EUP67" s="73"/>
      <c r="EUQ67" s="73"/>
      <c r="EUR67" s="73"/>
      <c r="EUS67" s="73"/>
      <c r="EUT67" s="73"/>
      <c r="EUU67" s="73"/>
      <c r="EUV67" s="73"/>
      <c r="EUW67" s="73"/>
      <c r="EUX67" s="73"/>
      <c r="EUY67" s="73"/>
      <c r="EUZ67" s="73"/>
      <c r="EVA67" s="73"/>
      <c r="EVB67" s="73"/>
      <c r="EVC67" s="73"/>
      <c r="EVD67" s="73"/>
      <c r="EVE67" s="73"/>
      <c r="EVF67" s="73"/>
      <c r="EVG67" s="73"/>
      <c r="EVH67" s="73"/>
      <c r="EVI67" s="73"/>
      <c r="EVJ67" s="73"/>
      <c r="EVK67" s="73"/>
      <c r="EVL67" s="73"/>
      <c r="EVM67" s="73"/>
      <c r="EVN67" s="73"/>
      <c r="EVO67" s="73"/>
      <c r="EVP67" s="73"/>
      <c r="EVQ67" s="73"/>
      <c r="EVR67" s="73"/>
      <c r="EVS67" s="73"/>
      <c r="EVT67" s="73"/>
      <c r="EVU67" s="73"/>
      <c r="EVV67" s="73"/>
      <c r="EVW67" s="73"/>
      <c r="EVX67" s="73"/>
      <c r="EVY67" s="73"/>
      <c r="EVZ67" s="73"/>
      <c r="EWA67" s="73"/>
      <c r="EWB67" s="73"/>
      <c r="EWC67" s="73"/>
      <c r="EWD67" s="73"/>
      <c r="EWE67" s="73"/>
      <c r="EWF67" s="73"/>
      <c r="EWG67" s="73"/>
      <c r="EWH67" s="73"/>
      <c r="EWI67" s="73"/>
      <c r="EWJ67" s="73"/>
      <c r="EWK67" s="73"/>
      <c r="EWL67" s="73"/>
      <c r="EWM67" s="73"/>
      <c r="EWN67" s="73"/>
      <c r="EWO67" s="73"/>
      <c r="EWP67" s="73"/>
      <c r="EWQ67" s="73"/>
      <c r="EWR67" s="73"/>
      <c r="EWS67" s="73"/>
      <c r="EWT67" s="73"/>
      <c r="EWU67" s="73"/>
      <c r="EWV67" s="73"/>
      <c r="EWW67" s="73"/>
      <c r="EWX67" s="73"/>
      <c r="EWY67" s="73"/>
      <c r="EWZ67" s="73"/>
      <c r="EXA67" s="73"/>
      <c r="EXB67" s="73"/>
      <c r="EXC67" s="73"/>
      <c r="EXD67" s="73"/>
      <c r="EXE67" s="73"/>
      <c r="EXF67" s="73"/>
      <c r="EXG67" s="73"/>
      <c r="EXH67" s="73"/>
      <c r="EXI67" s="73"/>
      <c r="EXJ67" s="73"/>
      <c r="EXK67" s="73"/>
      <c r="EXL67" s="73"/>
      <c r="EXM67" s="73"/>
      <c r="EXN67" s="73"/>
      <c r="EXO67" s="73"/>
      <c r="EXP67" s="73"/>
      <c r="EXQ67" s="73"/>
      <c r="EXR67" s="73"/>
      <c r="EXS67" s="73"/>
      <c r="EXT67" s="73"/>
      <c r="EXU67" s="73"/>
      <c r="EXV67" s="73"/>
      <c r="EXW67" s="73"/>
      <c r="EXX67" s="73"/>
      <c r="EXY67" s="73"/>
      <c r="EXZ67" s="73"/>
      <c r="EYA67" s="73"/>
      <c r="EYB67" s="73"/>
      <c r="EYC67" s="73"/>
      <c r="EYD67" s="73"/>
      <c r="EYE67" s="73"/>
      <c r="EYF67" s="73"/>
      <c r="EYG67" s="73"/>
      <c r="EYH67" s="73"/>
      <c r="EYI67" s="73"/>
      <c r="EYJ67" s="73"/>
      <c r="EYK67" s="73"/>
      <c r="EYL67" s="73"/>
      <c r="EYM67" s="73"/>
      <c r="EYN67" s="73"/>
      <c r="EYO67" s="73"/>
      <c r="EYP67" s="73"/>
      <c r="EYQ67" s="73"/>
      <c r="EYR67" s="73"/>
      <c r="EYS67" s="73"/>
      <c r="EYT67" s="73"/>
      <c r="EYU67" s="73"/>
      <c r="EYV67" s="73"/>
      <c r="EYW67" s="73"/>
      <c r="EYX67" s="73"/>
      <c r="EYY67" s="73"/>
      <c r="EYZ67" s="73"/>
      <c r="EZA67" s="73"/>
      <c r="EZB67" s="73"/>
      <c r="EZC67" s="73"/>
      <c r="EZD67" s="73"/>
      <c r="EZE67" s="73"/>
      <c r="EZF67" s="73"/>
      <c r="EZG67" s="73"/>
      <c r="EZH67" s="73"/>
      <c r="EZI67" s="73"/>
      <c r="EZJ67" s="73"/>
      <c r="EZK67" s="73"/>
      <c r="EZL67" s="73"/>
      <c r="EZM67" s="73"/>
      <c r="EZN67" s="73"/>
      <c r="EZO67" s="73"/>
      <c r="EZP67" s="73"/>
      <c r="EZQ67" s="73"/>
      <c r="EZR67" s="73"/>
      <c r="EZS67" s="73"/>
      <c r="EZT67" s="73"/>
      <c r="EZU67" s="73"/>
      <c r="EZV67" s="73"/>
      <c r="EZW67" s="73"/>
      <c r="EZX67" s="73"/>
      <c r="EZY67" s="73"/>
      <c r="EZZ67" s="73"/>
      <c r="FAA67" s="73"/>
      <c r="FAB67" s="73"/>
      <c r="FAC67" s="73"/>
      <c r="FAD67" s="73"/>
      <c r="FAE67" s="73"/>
      <c r="FAF67" s="73"/>
      <c r="FAG67" s="73"/>
      <c r="FAH67" s="73"/>
      <c r="FAI67" s="73"/>
      <c r="FAJ67" s="73"/>
      <c r="FAK67" s="73"/>
      <c r="FAL67" s="73"/>
      <c r="FAM67" s="73"/>
      <c r="FAN67" s="73"/>
      <c r="FAO67" s="73"/>
      <c r="FAP67" s="73"/>
      <c r="FAQ67" s="73"/>
      <c r="FAR67" s="73"/>
      <c r="FAS67" s="73"/>
      <c r="FAT67" s="73"/>
      <c r="FAU67" s="73"/>
      <c r="FAV67" s="73"/>
      <c r="FAW67" s="73"/>
      <c r="FAX67" s="73"/>
      <c r="FAY67" s="73"/>
      <c r="FAZ67" s="73"/>
      <c r="FBA67" s="73"/>
      <c r="FBB67" s="73"/>
      <c r="FBC67" s="73"/>
      <c r="FBD67" s="73"/>
      <c r="FBE67" s="73"/>
      <c r="FBF67" s="73"/>
      <c r="FBG67" s="73"/>
      <c r="FBH67" s="73"/>
      <c r="FBI67" s="73"/>
      <c r="FBJ67" s="73"/>
      <c r="FBK67" s="73"/>
      <c r="FBL67" s="73"/>
      <c r="FBM67" s="73"/>
      <c r="FBN67" s="73"/>
      <c r="FBO67" s="73"/>
      <c r="FBP67" s="73"/>
      <c r="FBQ67" s="73"/>
      <c r="FBR67" s="73"/>
      <c r="FBS67" s="73"/>
      <c r="FBT67" s="73"/>
      <c r="FBU67" s="73"/>
      <c r="FBV67" s="73"/>
      <c r="FBW67" s="73"/>
      <c r="FBX67" s="73"/>
      <c r="FBY67" s="73"/>
      <c r="FBZ67" s="73"/>
      <c r="FCA67" s="73"/>
      <c r="FCB67" s="73"/>
      <c r="FCC67" s="73"/>
      <c r="FCD67" s="73"/>
      <c r="FCE67" s="73"/>
      <c r="FCF67" s="73"/>
      <c r="FCG67" s="73"/>
      <c r="FCH67" s="73"/>
      <c r="FCI67" s="73"/>
      <c r="FCJ67" s="73"/>
      <c r="FCK67" s="73"/>
      <c r="FCL67" s="73"/>
      <c r="FCM67" s="73"/>
      <c r="FCN67" s="73"/>
      <c r="FCO67" s="73"/>
      <c r="FCP67" s="73"/>
      <c r="FCQ67" s="73"/>
      <c r="FCR67" s="73"/>
      <c r="FCS67" s="73"/>
      <c r="FCT67" s="73"/>
      <c r="FCU67" s="73"/>
      <c r="FCV67" s="73"/>
      <c r="FCW67" s="73"/>
      <c r="FCX67" s="73"/>
      <c r="FCY67" s="73"/>
      <c r="FCZ67" s="73"/>
      <c r="FDA67" s="73"/>
      <c r="FDB67" s="73"/>
      <c r="FDC67" s="73"/>
      <c r="FDD67" s="73"/>
      <c r="FDE67" s="73"/>
      <c r="FDF67" s="73"/>
      <c r="FDG67" s="73"/>
      <c r="FDH67" s="73"/>
      <c r="FDI67" s="73"/>
      <c r="FDJ67" s="73"/>
      <c r="FDK67" s="73"/>
      <c r="FDL67" s="73"/>
      <c r="FDM67" s="73"/>
      <c r="FDN67" s="73"/>
      <c r="FDO67" s="73"/>
      <c r="FDP67" s="73"/>
      <c r="FDQ67" s="73"/>
      <c r="FDR67" s="73"/>
      <c r="FDS67" s="73"/>
      <c r="FDT67" s="73"/>
      <c r="FDU67" s="73"/>
      <c r="FDV67" s="73"/>
      <c r="FDW67" s="73"/>
      <c r="FDX67" s="73"/>
      <c r="FDY67" s="73"/>
      <c r="FDZ67" s="73"/>
      <c r="FEA67" s="73"/>
      <c r="FEB67" s="73"/>
      <c r="FEC67" s="73"/>
      <c r="FED67" s="73"/>
      <c r="FEE67" s="73"/>
      <c r="FEF67" s="73"/>
      <c r="FEG67" s="73"/>
      <c r="FEH67" s="73"/>
      <c r="FEI67" s="73"/>
      <c r="FEJ67" s="73"/>
      <c r="FEK67" s="73"/>
      <c r="FEL67" s="73"/>
      <c r="FEM67" s="73"/>
      <c r="FEN67" s="73"/>
      <c r="FEO67" s="73"/>
      <c r="FEP67" s="73"/>
      <c r="FEQ67" s="73"/>
      <c r="FER67" s="73"/>
      <c r="FES67" s="73"/>
      <c r="FET67" s="73"/>
      <c r="FEU67" s="73"/>
      <c r="FEV67" s="73"/>
      <c r="FEW67" s="73"/>
      <c r="FEX67" s="73"/>
      <c r="FEY67" s="73"/>
      <c r="FEZ67" s="73"/>
      <c r="FFA67" s="73"/>
      <c r="FFB67" s="73"/>
      <c r="FFC67" s="73"/>
      <c r="FFD67" s="73"/>
      <c r="FFE67" s="73"/>
      <c r="FFF67" s="73"/>
      <c r="FFG67" s="73"/>
      <c r="FFH67" s="73"/>
      <c r="FFI67" s="73"/>
      <c r="FFJ67" s="73"/>
      <c r="FFK67" s="73"/>
      <c r="FFL67" s="73"/>
      <c r="FFM67" s="73"/>
      <c r="FFN67" s="73"/>
      <c r="FFO67" s="73"/>
      <c r="FFP67" s="73"/>
      <c r="FFQ67" s="73"/>
      <c r="FFR67" s="73"/>
      <c r="FFS67" s="73"/>
      <c r="FFT67" s="73"/>
      <c r="FFU67" s="73"/>
      <c r="FFV67" s="73"/>
      <c r="FFW67" s="73"/>
      <c r="FFX67" s="73"/>
      <c r="FFY67" s="73"/>
      <c r="FFZ67" s="73"/>
      <c r="FGA67" s="73"/>
      <c r="FGB67" s="73"/>
      <c r="FGC67" s="73"/>
      <c r="FGD67" s="73"/>
      <c r="FGE67" s="73"/>
      <c r="FGF67" s="73"/>
      <c r="FGG67" s="73"/>
      <c r="FGH67" s="73"/>
      <c r="FGI67" s="73"/>
      <c r="FGJ67" s="73"/>
      <c r="FGK67" s="73"/>
      <c r="FGL67" s="73"/>
      <c r="FGM67" s="73"/>
      <c r="FGN67" s="73"/>
      <c r="FGO67" s="73"/>
      <c r="FGP67" s="73"/>
      <c r="FGQ67" s="73"/>
      <c r="FGR67" s="73"/>
      <c r="FGS67" s="73"/>
      <c r="FGT67" s="73"/>
      <c r="FGU67" s="73"/>
      <c r="FGV67" s="73"/>
      <c r="FGW67" s="73"/>
      <c r="FGX67" s="73"/>
      <c r="FGY67" s="73"/>
      <c r="FGZ67" s="73"/>
      <c r="FHA67" s="73"/>
      <c r="FHB67" s="73"/>
      <c r="FHC67" s="73"/>
      <c r="FHD67" s="73"/>
      <c r="FHE67" s="73"/>
      <c r="FHF67" s="73"/>
      <c r="FHG67" s="73"/>
      <c r="FHH67" s="73"/>
      <c r="FHI67" s="73"/>
      <c r="FHJ67" s="73"/>
      <c r="FHK67" s="73"/>
      <c r="FHL67" s="73"/>
      <c r="FHM67" s="73"/>
      <c r="FHN67" s="73"/>
      <c r="FHO67" s="73"/>
      <c r="FHP67" s="73"/>
      <c r="FHQ67" s="73"/>
      <c r="FHR67" s="73"/>
      <c r="FHS67" s="73"/>
      <c r="FHT67" s="73"/>
      <c r="FHU67" s="73"/>
      <c r="FHV67" s="73"/>
      <c r="FHW67" s="73"/>
      <c r="FHX67" s="73"/>
      <c r="FHY67" s="73"/>
      <c r="FHZ67" s="73"/>
      <c r="FIA67" s="73"/>
      <c r="FIB67" s="73"/>
      <c r="FIC67" s="73"/>
      <c r="FID67" s="73"/>
      <c r="FIE67" s="73"/>
      <c r="FIF67" s="73"/>
      <c r="FIG67" s="73"/>
      <c r="FIH67" s="73"/>
      <c r="FII67" s="73"/>
      <c r="FIJ67" s="73"/>
      <c r="FIK67" s="73"/>
      <c r="FIL67" s="73"/>
      <c r="FIM67" s="73"/>
      <c r="FIN67" s="73"/>
      <c r="FIO67" s="73"/>
      <c r="FIP67" s="73"/>
      <c r="FIQ67" s="73"/>
      <c r="FIR67" s="73"/>
      <c r="FIS67" s="73"/>
      <c r="FIT67" s="73"/>
      <c r="FIU67" s="73"/>
      <c r="FIV67" s="73"/>
      <c r="FIW67" s="73"/>
      <c r="FIX67" s="73"/>
      <c r="FIY67" s="73"/>
      <c r="FIZ67" s="73"/>
      <c r="FJA67" s="73"/>
      <c r="FJB67" s="73"/>
      <c r="FJC67" s="73"/>
      <c r="FJD67" s="73"/>
      <c r="FJE67" s="73"/>
      <c r="FJF67" s="73"/>
      <c r="FJG67" s="73"/>
      <c r="FJH67" s="73"/>
      <c r="FJI67" s="73"/>
      <c r="FJJ67" s="73"/>
      <c r="FJK67" s="73"/>
      <c r="FJL67" s="73"/>
      <c r="FJM67" s="73"/>
      <c r="FJN67" s="73"/>
      <c r="FJO67" s="73"/>
      <c r="FJP67" s="73"/>
      <c r="FJQ67" s="73"/>
      <c r="FJR67" s="73"/>
      <c r="FJS67" s="73"/>
      <c r="FJT67" s="73"/>
      <c r="FJU67" s="73"/>
      <c r="FJV67" s="73"/>
      <c r="FJW67" s="73"/>
      <c r="FJX67" s="73"/>
      <c r="FJY67" s="73"/>
      <c r="FJZ67" s="73"/>
      <c r="FKA67" s="73"/>
      <c r="FKB67" s="73"/>
      <c r="FKC67" s="73"/>
      <c r="FKD67" s="73"/>
      <c r="FKE67" s="73"/>
      <c r="FKF67" s="73"/>
      <c r="FKG67" s="73"/>
      <c r="FKH67" s="73"/>
      <c r="FKI67" s="73"/>
      <c r="FKJ67" s="73"/>
      <c r="FKK67" s="73"/>
      <c r="FKL67" s="73"/>
      <c r="FKM67" s="73"/>
      <c r="FKN67" s="73"/>
      <c r="FKO67" s="73"/>
      <c r="FKP67" s="73"/>
      <c r="FKQ67" s="73"/>
      <c r="FKR67" s="73"/>
      <c r="FKS67" s="73"/>
      <c r="FKT67" s="73"/>
      <c r="FKU67" s="73"/>
      <c r="FKV67" s="73"/>
      <c r="FKW67" s="73"/>
      <c r="FKX67" s="73"/>
      <c r="FKY67" s="73"/>
      <c r="FKZ67" s="73"/>
      <c r="FLA67" s="73"/>
      <c r="FLB67" s="73"/>
      <c r="FLC67" s="73"/>
      <c r="FLD67" s="73"/>
      <c r="FLE67" s="73"/>
      <c r="FLF67" s="73"/>
      <c r="FLG67" s="73"/>
      <c r="FLH67" s="73"/>
      <c r="FLI67" s="73"/>
      <c r="FLJ67" s="73"/>
      <c r="FLK67" s="73"/>
      <c r="FLL67" s="73"/>
      <c r="FLM67" s="73"/>
      <c r="FLN67" s="73"/>
      <c r="FLO67" s="73"/>
      <c r="FLP67" s="73"/>
      <c r="FLQ67" s="73"/>
      <c r="FLR67" s="73"/>
      <c r="FLS67" s="73"/>
      <c r="FLT67" s="73"/>
      <c r="FLU67" s="73"/>
      <c r="FLV67" s="73"/>
      <c r="FLW67" s="73"/>
      <c r="FLX67" s="73"/>
      <c r="FLY67" s="73"/>
      <c r="FLZ67" s="73"/>
      <c r="FMA67" s="73"/>
      <c r="FMB67" s="73"/>
      <c r="FMC67" s="73"/>
      <c r="FMD67" s="73"/>
      <c r="FME67" s="73"/>
      <c r="FMF67" s="73"/>
      <c r="FMG67" s="73"/>
      <c r="FMH67" s="73"/>
      <c r="FMI67" s="73"/>
      <c r="FMJ67" s="73"/>
      <c r="FMK67" s="73"/>
      <c r="FML67" s="73"/>
      <c r="FMM67" s="73"/>
      <c r="FMN67" s="73"/>
      <c r="FMO67" s="73"/>
      <c r="FMP67" s="73"/>
      <c r="FMQ67" s="73"/>
      <c r="FMR67" s="73"/>
      <c r="FMS67" s="73"/>
      <c r="FMT67" s="73"/>
      <c r="FMU67" s="73"/>
      <c r="FMV67" s="73"/>
      <c r="FMW67" s="73"/>
      <c r="FMX67" s="73"/>
      <c r="FMY67" s="73"/>
      <c r="FMZ67" s="73"/>
      <c r="FNA67" s="73"/>
      <c r="FNB67" s="73"/>
      <c r="FNC67" s="73"/>
      <c r="FND67" s="73"/>
      <c r="FNE67" s="73"/>
      <c r="FNF67" s="73"/>
      <c r="FNG67" s="73"/>
      <c r="FNH67" s="73"/>
      <c r="FNI67" s="73"/>
      <c r="FNJ67" s="73"/>
      <c r="FNK67" s="73"/>
      <c r="FNL67" s="73"/>
      <c r="FNM67" s="73"/>
      <c r="FNN67" s="73"/>
      <c r="FNO67" s="73"/>
      <c r="FNP67" s="73"/>
      <c r="FNQ67" s="73"/>
      <c r="FNR67" s="73"/>
      <c r="FNS67" s="73"/>
      <c r="FNT67" s="73"/>
      <c r="FNU67" s="73"/>
      <c r="FNV67" s="73"/>
      <c r="FNW67" s="73"/>
      <c r="FNX67" s="73"/>
      <c r="FNY67" s="73"/>
      <c r="FNZ67" s="73"/>
      <c r="FOA67" s="73"/>
      <c r="FOB67" s="73"/>
      <c r="FOC67" s="73"/>
      <c r="FOD67" s="73"/>
      <c r="FOE67" s="73"/>
      <c r="FOF67" s="73"/>
      <c r="FOG67" s="73"/>
      <c r="FOH67" s="73"/>
      <c r="FOI67" s="73"/>
      <c r="FOJ67" s="73"/>
      <c r="FOK67" s="73"/>
      <c r="FOL67" s="73"/>
      <c r="FOM67" s="73"/>
      <c r="FON67" s="73"/>
      <c r="FOO67" s="73"/>
      <c r="FOP67" s="73"/>
      <c r="FOQ67" s="73"/>
      <c r="FOR67" s="73"/>
      <c r="FOS67" s="73"/>
      <c r="FOT67" s="73"/>
      <c r="FOU67" s="73"/>
      <c r="FOV67" s="73"/>
      <c r="FOW67" s="73"/>
      <c r="FOX67" s="73"/>
      <c r="FOY67" s="73"/>
      <c r="FOZ67" s="73"/>
      <c r="FPA67" s="73"/>
      <c r="FPB67" s="73"/>
      <c r="FPC67" s="73"/>
      <c r="FPD67" s="73"/>
      <c r="FPE67" s="73"/>
      <c r="FPF67" s="73"/>
      <c r="FPG67" s="73"/>
      <c r="FPH67" s="73"/>
      <c r="FPI67" s="73"/>
      <c r="FPJ67" s="73"/>
      <c r="FPK67" s="73"/>
      <c r="FPL67" s="73"/>
      <c r="FPM67" s="73"/>
      <c r="FPN67" s="73"/>
      <c r="FPO67" s="73"/>
      <c r="FPP67" s="73"/>
      <c r="FPQ67" s="73"/>
      <c r="FPR67" s="73"/>
      <c r="FPS67" s="73"/>
      <c r="FPT67" s="73"/>
      <c r="FPU67" s="73"/>
      <c r="FPV67" s="73"/>
      <c r="FPW67" s="73"/>
      <c r="FPX67" s="73"/>
      <c r="FPY67" s="73"/>
      <c r="FPZ67" s="73"/>
      <c r="FQA67" s="73"/>
      <c r="FQB67" s="73"/>
      <c r="FQC67" s="73"/>
      <c r="FQD67" s="73"/>
      <c r="FQE67" s="73"/>
      <c r="FQF67" s="73"/>
      <c r="FQG67" s="73"/>
      <c r="FQH67" s="73"/>
      <c r="FQI67" s="73"/>
      <c r="FQJ67" s="73"/>
      <c r="FQK67" s="73"/>
      <c r="FQL67" s="73"/>
      <c r="FQM67" s="73"/>
      <c r="FQN67" s="73"/>
      <c r="FQO67" s="73"/>
      <c r="FQP67" s="73"/>
      <c r="FQQ67" s="73"/>
      <c r="FQR67" s="73"/>
      <c r="FQS67" s="73"/>
      <c r="FQT67" s="73"/>
      <c r="FQU67" s="73"/>
      <c r="FQV67" s="73"/>
      <c r="FQW67" s="73"/>
      <c r="FQX67" s="73"/>
      <c r="FQY67" s="73"/>
      <c r="FQZ67" s="73"/>
      <c r="FRA67" s="73"/>
      <c r="FRB67" s="73"/>
      <c r="FRC67" s="73"/>
      <c r="FRD67" s="73"/>
      <c r="FRE67" s="73"/>
      <c r="FRF67" s="73"/>
      <c r="FRG67" s="73"/>
      <c r="FRH67" s="73"/>
      <c r="FRI67" s="73"/>
      <c r="FRJ67" s="73"/>
      <c r="FRK67" s="73"/>
      <c r="FRL67" s="73"/>
      <c r="FRM67" s="73"/>
      <c r="FRN67" s="73"/>
      <c r="FRO67" s="73"/>
      <c r="FRP67" s="73"/>
      <c r="FRQ67" s="73"/>
      <c r="FRR67" s="73"/>
      <c r="FRS67" s="73"/>
      <c r="FRT67" s="73"/>
      <c r="FRU67" s="73"/>
      <c r="FRV67" s="73"/>
      <c r="FRW67" s="73"/>
      <c r="FRX67" s="73"/>
      <c r="FRY67" s="73"/>
      <c r="FRZ67" s="73"/>
      <c r="FSA67" s="73"/>
      <c r="FSB67" s="73"/>
      <c r="FSC67" s="73"/>
      <c r="FSD67" s="73"/>
      <c r="FSE67" s="73"/>
      <c r="FSF67" s="73"/>
      <c r="FSG67" s="73"/>
      <c r="FSH67" s="73"/>
      <c r="FSI67" s="73"/>
      <c r="FSJ67" s="73"/>
      <c r="FSK67" s="73"/>
      <c r="FSL67" s="73"/>
      <c r="FSM67" s="73"/>
      <c r="FSN67" s="73"/>
      <c r="FSO67" s="73"/>
      <c r="FSP67" s="73"/>
      <c r="FSQ67" s="73"/>
      <c r="FSR67" s="73"/>
      <c r="FSS67" s="73"/>
      <c r="FST67" s="73"/>
      <c r="FSU67" s="73"/>
      <c r="FSV67" s="73"/>
      <c r="FSW67" s="73"/>
      <c r="FSX67" s="73"/>
      <c r="FSY67" s="73"/>
      <c r="FSZ67" s="73"/>
      <c r="FTA67" s="73"/>
      <c r="FTB67" s="73"/>
      <c r="FTC67" s="73"/>
      <c r="FTD67" s="73"/>
      <c r="FTE67" s="73"/>
      <c r="FTF67" s="73"/>
      <c r="FTG67" s="73"/>
      <c r="FTH67" s="73"/>
      <c r="FTI67" s="73"/>
      <c r="FTJ67" s="73"/>
      <c r="FTK67" s="73"/>
      <c r="FTL67" s="73"/>
      <c r="FTM67" s="73"/>
      <c r="FTN67" s="73"/>
      <c r="FTO67" s="73"/>
      <c r="FTP67" s="73"/>
      <c r="FTQ67" s="73"/>
      <c r="FTR67" s="73"/>
      <c r="FTS67" s="73"/>
      <c r="FTT67" s="73"/>
      <c r="FTU67" s="73"/>
      <c r="FTV67" s="73"/>
      <c r="FTW67" s="73"/>
      <c r="FTX67" s="73"/>
      <c r="FTY67" s="73"/>
      <c r="FTZ67" s="73"/>
      <c r="FUA67" s="73"/>
      <c r="FUB67" s="73"/>
      <c r="FUC67" s="73"/>
      <c r="FUD67" s="73"/>
      <c r="FUE67" s="73"/>
      <c r="FUF67" s="73"/>
      <c r="FUG67" s="73"/>
      <c r="FUH67" s="73"/>
      <c r="FUI67" s="73"/>
      <c r="FUJ67" s="73"/>
      <c r="FUK67" s="73"/>
      <c r="FUL67" s="73"/>
      <c r="FUM67" s="73"/>
      <c r="FUN67" s="73"/>
      <c r="FUO67" s="73"/>
      <c r="FUP67" s="73"/>
      <c r="FUQ67" s="73"/>
      <c r="FUR67" s="73"/>
      <c r="FUS67" s="73"/>
      <c r="FUT67" s="73"/>
      <c r="FUU67" s="73"/>
      <c r="FUV67" s="73"/>
      <c r="FUW67" s="73"/>
      <c r="FUX67" s="73"/>
      <c r="FUY67" s="73"/>
      <c r="FUZ67" s="73"/>
      <c r="FVA67" s="73"/>
      <c r="FVB67" s="73"/>
      <c r="FVC67" s="73"/>
      <c r="FVD67" s="73"/>
      <c r="FVE67" s="73"/>
      <c r="FVF67" s="73"/>
      <c r="FVG67" s="73"/>
      <c r="FVH67" s="73"/>
      <c r="FVI67" s="73"/>
      <c r="FVJ67" s="73"/>
      <c r="FVK67" s="73"/>
      <c r="FVL67" s="73"/>
      <c r="FVM67" s="73"/>
      <c r="FVN67" s="73"/>
      <c r="FVO67" s="73"/>
      <c r="FVP67" s="73"/>
      <c r="FVQ67" s="73"/>
      <c r="FVR67" s="73"/>
      <c r="FVS67" s="73"/>
      <c r="FVT67" s="73"/>
      <c r="FVU67" s="73"/>
      <c r="FVV67" s="73"/>
      <c r="FVW67" s="73"/>
      <c r="FVX67" s="73"/>
      <c r="FVY67" s="73"/>
      <c r="FVZ67" s="73"/>
      <c r="FWA67" s="73"/>
      <c r="FWB67" s="73"/>
      <c r="FWC67" s="73"/>
      <c r="FWD67" s="73"/>
      <c r="FWE67" s="73"/>
      <c r="FWF67" s="73"/>
      <c r="FWG67" s="73"/>
      <c r="FWH67" s="73"/>
      <c r="FWI67" s="73"/>
      <c r="FWJ67" s="73"/>
      <c r="FWK67" s="73"/>
      <c r="FWL67" s="73"/>
      <c r="FWM67" s="73"/>
      <c r="FWN67" s="73"/>
      <c r="FWO67" s="73"/>
      <c r="FWP67" s="73"/>
      <c r="FWQ67" s="73"/>
      <c r="FWR67" s="73"/>
      <c r="FWS67" s="73"/>
      <c r="FWT67" s="73"/>
      <c r="FWU67" s="73"/>
      <c r="FWV67" s="73"/>
      <c r="FWW67" s="73"/>
      <c r="FWX67" s="73"/>
      <c r="FWY67" s="73"/>
      <c r="FWZ67" s="73"/>
      <c r="FXA67" s="73"/>
      <c r="FXB67" s="73"/>
      <c r="FXC67" s="73"/>
      <c r="FXD67" s="73"/>
      <c r="FXE67" s="73"/>
      <c r="FXF67" s="73"/>
      <c r="FXG67" s="73"/>
      <c r="FXH67" s="73"/>
      <c r="FXI67" s="73"/>
      <c r="FXJ67" s="73"/>
      <c r="FXK67" s="73"/>
      <c r="FXL67" s="73"/>
      <c r="FXM67" s="73"/>
      <c r="FXN67" s="73"/>
      <c r="FXO67" s="73"/>
      <c r="FXP67" s="73"/>
      <c r="FXQ67" s="73"/>
      <c r="FXR67" s="73"/>
      <c r="FXS67" s="73"/>
      <c r="FXT67" s="73"/>
      <c r="FXU67" s="73"/>
      <c r="FXV67" s="73"/>
      <c r="FXW67" s="73"/>
      <c r="FXX67" s="73"/>
      <c r="FXY67" s="73"/>
      <c r="FXZ67" s="73"/>
      <c r="FYA67" s="73"/>
      <c r="FYB67" s="73"/>
      <c r="FYC67" s="73"/>
      <c r="FYD67" s="73"/>
      <c r="FYE67" s="73"/>
      <c r="FYF67" s="73"/>
      <c r="FYG67" s="73"/>
      <c r="FYH67" s="73"/>
      <c r="FYI67" s="73"/>
      <c r="FYJ67" s="73"/>
      <c r="FYK67" s="73"/>
      <c r="FYL67" s="73"/>
      <c r="FYM67" s="73"/>
      <c r="FYN67" s="73"/>
      <c r="FYO67" s="73"/>
      <c r="FYP67" s="73"/>
      <c r="FYQ67" s="73"/>
      <c r="FYR67" s="73"/>
      <c r="FYS67" s="73"/>
      <c r="FYT67" s="73"/>
      <c r="FYU67" s="73"/>
      <c r="FYV67" s="73"/>
      <c r="FYW67" s="73"/>
      <c r="FYX67" s="73"/>
      <c r="FYY67" s="73"/>
      <c r="FYZ67" s="73"/>
      <c r="FZA67" s="73"/>
      <c r="FZB67" s="73"/>
      <c r="FZC67" s="73"/>
      <c r="FZD67" s="73"/>
      <c r="FZE67" s="73"/>
      <c r="FZF67" s="73"/>
      <c r="FZG67" s="73"/>
      <c r="FZH67" s="73"/>
      <c r="FZI67" s="73"/>
      <c r="FZJ67" s="73"/>
      <c r="FZK67" s="73"/>
      <c r="FZL67" s="73"/>
      <c r="FZM67" s="73"/>
      <c r="FZN67" s="73"/>
      <c r="FZO67" s="73"/>
      <c r="FZP67" s="73"/>
      <c r="FZQ67" s="73"/>
      <c r="FZR67" s="73"/>
      <c r="FZS67" s="73"/>
      <c r="FZT67" s="73"/>
      <c r="FZU67" s="73"/>
      <c r="FZV67" s="73"/>
      <c r="FZW67" s="73"/>
      <c r="FZX67" s="73"/>
      <c r="FZY67" s="73"/>
      <c r="FZZ67" s="73"/>
      <c r="GAA67" s="73"/>
      <c r="GAB67" s="73"/>
      <c r="GAC67" s="73"/>
      <c r="GAD67" s="73"/>
      <c r="GAE67" s="73"/>
      <c r="GAF67" s="73"/>
      <c r="GAG67" s="73"/>
      <c r="GAH67" s="73"/>
      <c r="GAI67" s="73"/>
      <c r="GAJ67" s="73"/>
      <c r="GAK67" s="73"/>
      <c r="GAL67" s="73"/>
      <c r="GAM67" s="73"/>
      <c r="GAN67" s="73"/>
      <c r="GAO67" s="73"/>
      <c r="GAP67" s="73"/>
      <c r="GAQ67" s="73"/>
      <c r="GAR67" s="73"/>
      <c r="GAS67" s="73"/>
      <c r="GAT67" s="73"/>
      <c r="GAU67" s="73"/>
      <c r="GAV67" s="73"/>
      <c r="GAW67" s="73"/>
      <c r="GAX67" s="73"/>
      <c r="GAY67" s="73"/>
      <c r="GAZ67" s="73"/>
      <c r="GBA67" s="73"/>
      <c r="GBB67" s="73"/>
      <c r="GBC67" s="73"/>
      <c r="GBD67" s="73"/>
      <c r="GBE67" s="73"/>
      <c r="GBF67" s="73"/>
      <c r="GBG67" s="73"/>
      <c r="GBH67" s="73"/>
      <c r="GBI67" s="73"/>
      <c r="GBJ67" s="73"/>
      <c r="GBK67" s="73"/>
      <c r="GBL67" s="73"/>
      <c r="GBM67" s="73"/>
      <c r="GBN67" s="73"/>
      <c r="GBO67" s="73"/>
      <c r="GBP67" s="73"/>
      <c r="GBQ67" s="73"/>
      <c r="GBR67" s="73"/>
      <c r="GBS67" s="73"/>
      <c r="GBT67" s="73"/>
      <c r="GBU67" s="73"/>
      <c r="GBV67" s="73"/>
      <c r="GBW67" s="73"/>
      <c r="GBX67" s="73"/>
      <c r="GBY67" s="73"/>
      <c r="GBZ67" s="73"/>
      <c r="GCA67" s="73"/>
      <c r="GCB67" s="73"/>
      <c r="GCC67" s="73"/>
      <c r="GCD67" s="73"/>
      <c r="GCE67" s="73"/>
      <c r="GCF67" s="73"/>
      <c r="GCG67" s="73"/>
      <c r="GCH67" s="73"/>
      <c r="GCI67" s="73"/>
      <c r="GCJ67" s="73"/>
      <c r="GCK67" s="73"/>
      <c r="GCL67" s="73"/>
      <c r="GCM67" s="73"/>
      <c r="GCN67" s="73"/>
      <c r="GCO67" s="73"/>
      <c r="GCP67" s="73"/>
      <c r="GCQ67" s="73"/>
      <c r="GCR67" s="73"/>
      <c r="GCS67" s="73"/>
      <c r="GCT67" s="73"/>
      <c r="GCU67" s="73"/>
      <c r="GCV67" s="73"/>
      <c r="GCW67" s="73"/>
      <c r="GCX67" s="73"/>
      <c r="GCY67" s="73"/>
      <c r="GCZ67" s="73"/>
      <c r="GDA67" s="73"/>
      <c r="GDB67" s="73"/>
      <c r="GDC67" s="73"/>
      <c r="GDD67" s="73"/>
      <c r="GDE67" s="73"/>
      <c r="GDF67" s="73"/>
      <c r="GDG67" s="73"/>
      <c r="GDH67" s="73"/>
      <c r="GDI67" s="73"/>
      <c r="GDJ67" s="73"/>
      <c r="GDK67" s="73"/>
      <c r="GDL67" s="73"/>
      <c r="GDM67" s="73"/>
      <c r="GDN67" s="73"/>
      <c r="GDO67" s="73"/>
      <c r="GDP67" s="73"/>
      <c r="GDQ67" s="73"/>
      <c r="GDR67" s="73"/>
      <c r="GDS67" s="73"/>
      <c r="GDT67" s="73"/>
      <c r="GDU67" s="73"/>
      <c r="GDV67" s="73"/>
      <c r="GDW67" s="73"/>
      <c r="GDX67" s="73"/>
      <c r="GDY67" s="73"/>
      <c r="GDZ67" s="73"/>
      <c r="GEA67" s="73"/>
      <c r="GEB67" s="73"/>
      <c r="GEC67" s="73"/>
      <c r="GED67" s="73"/>
      <c r="GEE67" s="73"/>
      <c r="GEF67" s="73"/>
      <c r="GEG67" s="73"/>
      <c r="GEH67" s="73"/>
      <c r="GEI67" s="73"/>
      <c r="GEJ67" s="73"/>
      <c r="GEK67" s="73"/>
      <c r="GEL67" s="73"/>
      <c r="GEM67" s="73"/>
      <c r="GEN67" s="73"/>
      <c r="GEO67" s="73"/>
      <c r="GEP67" s="73"/>
      <c r="GEQ67" s="73"/>
      <c r="GER67" s="73"/>
      <c r="GES67" s="73"/>
      <c r="GET67" s="73"/>
      <c r="GEU67" s="73"/>
      <c r="GEV67" s="73"/>
      <c r="GEW67" s="73"/>
      <c r="GEX67" s="73"/>
      <c r="GEY67" s="73"/>
      <c r="GEZ67" s="73"/>
      <c r="GFA67" s="73"/>
      <c r="GFB67" s="73"/>
      <c r="GFC67" s="73"/>
      <c r="GFD67" s="73"/>
      <c r="GFE67" s="73"/>
      <c r="GFF67" s="73"/>
      <c r="GFG67" s="73"/>
      <c r="GFH67" s="73"/>
      <c r="GFI67" s="73"/>
      <c r="GFJ67" s="73"/>
      <c r="GFK67" s="73"/>
      <c r="GFL67" s="73"/>
      <c r="GFM67" s="73"/>
      <c r="GFN67" s="73"/>
      <c r="GFO67" s="73"/>
      <c r="GFP67" s="73"/>
      <c r="GFQ67" s="73"/>
      <c r="GFR67" s="73"/>
      <c r="GFS67" s="73"/>
      <c r="GFT67" s="73"/>
      <c r="GFU67" s="73"/>
      <c r="GFV67" s="73"/>
      <c r="GFW67" s="73"/>
      <c r="GFX67" s="73"/>
      <c r="GFY67" s="73"/>
      <c r="GFZ67" s="73"/>
      <c r="GGA67" s="73"/>
      <c r="GGB67" s="73"/>
      <c r="GGC67" s="73"/>
      <c r="GGD67" s="73"/>
      <c r="GGE67" s="73"/>
      <c r="GGF67" s="73"/>
      <c r="GGG67" s="73"/>
      <c r="GGH67" s="73"/>
      <c r="GGI67" s="73"/>
      <c r="GGJ67" s="73"/>
      <c r="GGK67" s="73"/>
      <c r="GGL67" s="73"/>
      <c r="GGM67" s="73"/>
      <c r="GGN67" s="73"/>
      <c r="GGO67" s="73"/>
      <c r="GGP67" s="73"/>
      <c r="GGQ67" s="73"/>
      <c r="GGR67" s="73"/>
      <c r="GGS67" s="73"/>
      <c r="GGT67" s="73"/>
      <c r="GGU67" s="73"/>
      <c r="GGV67" s="73"/>
      <c r="GGW67" s="73"/>
      <c r="GGX67" s="73"/>
      <c r="GGY67" s="73"/>
      <c r="GGZ67" s="73"/>
      <c r="GHA67" s="73"/>
      <c r="GHB67" s="73"/>
      <c r="GHC67" s="73"/>
      <c r="GHD67" s="73"/>
      <c r="GHE67" s="73"/>
      <c r="GHF67" s="73"/>
      <c r="GHG67" s="73"/>
      <c r="GHH67" s="73"/>
      <c r="GHI67" s="73"/>
      <c r="GHJ67" s="73"/>
      <c r="GHK67" s="73"/>
      <c r="GHL67" s="73"/>
      <c r="GHM67" s="73"/>
      <c r="GHN67" s="73"/>
      <c r="GHO67" s="73"/>
      <c r="GHP67" s="73"/>
      <c r="GHQ67" s="73"/>
      <c r="GHR67" s="73"/>
      <c r="GHS67" s="73"/>
      <c r="GHT67" s="73"/>
      <c r="GHU67" s="73"/>
      <c r="GHV67" s="73"/>
      <c r="GHW67" s="73"/>
      <c r="GHX67" s="73"/>
      <c r="GHY67" s="73"/>
      <c r="GHZ67" s="73"/>
      <c r="GIA67" s="73"/>
      <c r="GIB67" s="73"/>
      <c r="GIC67" s="73"/>
      <c r="GID67" s="73"/>
      <c r="GIE67" s="73"/>
      <c r="GIF67" s="73"/>
      <c r="GIG67" s="73"/>
      <c r="GIH67" s="73"/>
      <c r="GII67" s="73"/>
      <c r="GIJ67" s="73"/>
      <c r="GIK67" s="73"/>
      <c r="GIL67" s="73"/>
      <c r="GIM67" s="73"/>
      <c r="GIN67" s="73"/>
      <c r="GIO67" s="73"/>
      <c r="GIP67" s="73"/>
      <c r="GIQ67" s="73"/>
      <c r="GIR67" s="73"/>
      <c r="GIS67" s="73"/>
      <c r="GIT67" s="73"/>
      <c r="GIU67" s="73"/>
      <c r="GIV67" s="73"/>
      <c r="GIW67" s="73"/>
      <c r="GIX67" s="73"/>
      <c r="GIY67" s="73"/>
      <c r="GIZ67" s="73"/>
      <c r="GJA67" s="73"/>
      <c r="GJB67" s="73"/>
      <c r="GJC67" s="73"/>
      <c r="GJD67" s="73"/>
      <c r="GJE67" s="73"/>
      <c r="GJF67" s="73"/>
      <c r="GJG67" s="73"/>
      <c r="GJH67" s="73"/>
      <c r="GJI67" s="73"/>
      <c r="GJJ67" s="73"/>
      <c r="GJK67" s="73"/>
      <c r="GJL67" s="73"/>
      <c r="GJM67" s="73"/>
      <c r="GJN67" s="73"/>
      <c r="GJO67" s="73"/>
      <c r="GJP67" s="73"/>
      <c r="GJQ67" s="73"/>
      <c r="GJR67" s="73"/>
      <c r="GJS67" s="73"/>
      <c r="GJT67" s="73"/>
      <c r="GJU67" s="73"/>
      <c r="GJV67" s="73"/>
      <c r="GJW67" s="73"/>
      <c r="GJX67" s="73"/>
      <c r="GJY67" s="73"/>
      <c r="GJZ67" s="73"/>
      <c r="GKA67" s="73"/>
      <c r="GKB67" s="73"/>
      <c r="GKC67" s="73"/>
      <c r="GKD67" s="73"/>
      <c r="GKE67" s="73"/>
      <c r="GKF67" s="73"/>
      <c r="GKG67" s="73"/>
      <c r="GKH67" s="73"/>
      <c r="GKI67" s="73"/>
      <c r="GKJ67" s="73"/>
      <c r="GKK67" s="73"/>
      <c r="GKL67" s="73"/>
      <c r="GKM67" s="73"/>
      <c r="GKN67" s="73"/>
      <c r="GKO67" s="73"/>
      <c r="GKP67" s="73"/>
      <c r="GKQ67" s="73"/>
      <c r="GKR67" s="73"/>
      <c r="GKS67" s="73"/>
      <c r="GKT67" s="73"/>
      <c r="GKU67" s="73"/>
      <c r="GKV67" s="73"/>
      <c r="GKW67" s="73"/>
      <c r="GKX67" s="73"/>
      <c r="GKY67" s="73"/>
      <c r="GKZ67" s="73"/>
      <c r="GLA67" s="73"/>
      <c r="GLB67" s="73"/>
      <c r="GLC67" s="73"/>
      <c r="GLD67" s="73"/>
      <c r="GLE67" s="73"/>
      <c r="GLF67" s="73"/>
      <c r="GLG67" s="73"/>
      <c r="GLH67" s="73"/>
      <c r="GLI67" s="73"/>
      <c r="GLJ67" s="73"/>
      <c r="GLK67" s="73"/>
      <c r="GLL67" s="73"/>
      <c r="GLM67" s="73"/>
      <c r="GLN67" s="73"/>
      <c r="GLO67" s="73"/>
      <c r="GLP67" s="73"/>
      <c r="GLQ67" s="73"/>
      <c r="GLR67" s="73"/>
      <c r="GLS67" s="73"/>
      <c r="GLT67" s="73"/>
      <c r="GLU67" s="73"/>
      <c r="GLV67" s="73"/>
      <c r="GLW67" s="73"/>
      <c r="GLX67" s="73"/>
      <c r="GLY67" s="73"/>
      <c r="GLZ67" s="73"/>
      <c r="GMA67" s="73"/>
      <c r="GMB67" s="73"/>
      <c r="GMC67" s="73"/>
      <c r="GMD67" s="73"/>
      <c r="GME67" s="73"/>
      <c r="GMF67" s="73"/>
      <c r="GMG67" s="73"/>
      <c r="GMH67" s="73"/>
      <c r="GMI67" s="73"/>
      <c r="GMJ67" s="73"/>
      <c r="GMK67" s="73"/>
      <c r="GML67" s="73"/>
      <c r="GMM67" s="73"/>
      <c r="GMN67" s="73"/>
      <c r="GMO67" s="73"/>
      <c r="GMP67" s="73"/>
      <c r="GMQ67" s="73"/>
      <c r="GMR67" s="73"/>
      <c r="GMS67" s="73"/>
      <c r="GMT67" s="73"/>
      <c r="GMU67" s="73"/>
      <c r="GMV67" s="73"/>
      <c r="GMW67" s="73"/>
      <c r="GMX67" s="73"/>
      <c r="GMY67" s="73"/>
      <c r="GMZ67" s="73"/>
      <c r="GNA67" s="73"/>
      <c r="GNB67" s="73"/>
      <c r="GNC67" s="73"/>
      <c r="GND67" s="73"/>
      <c r="GNE67" s="73"/>
      <c r="GNF67" s="73"/>
      <c r="GNG67" s="73"/>
      <c r="GNH67" s="73"/>
      <c r="GNI67" s="73"/>
      <c r="GNJ67" s="73"/>
      <c r="GNK67" s="73"/>
      <c r="GNL67" s="73"/>
      <c r="GNM67" s="73"/>
      <c r="GNN67" s="73"/>
      <c r="GNO67" s="73"/>
      <c r="GNP67" s="73"/>
      <c r="GNQ67" s="73"/>
      <c r="GNR67" s="73"/>
      <c r="GNS67" s="73"/>
      <c r="GNT67" s="73"/>
      <c r="GNU67" s="73"/>
      <c r="GNV67" s="73"/>
      <c r="GNW67" s="73"/>
      <c r="GNX67" s="73"/>
      <c r="GNY67" s="73"/>
      <c r="GNZ67" s="73"/>
      <c r="GOA67" s="73"/>
      <c r="GOB67" s="73"/>
      <c r="GOC67" s="73"/>
      <c r="GOD67" s="73"/>
      <c r="GOE67" s="73"/>
      <c r="GOF67" s="73"/>
      <c r="GOG67" s="73"/>
      <c r="GOH67" s="73"/>
      <c r="GOI67" s="73"/>
      <c r="GOJ67" s="73"/>
      <c r="GOK67" s="73"/>
      <c r="GOL67" s="73"/>
      <c r="GOM67" s="73"/>
      <c r="GON67" s="73"/>
      <c r="GOO67" s="73"/>
      <c r="GOP67" s="73"/>
      <c r="GOQ67" s="73"/>
      <c r="GOR67" s="73"/>
      <c r="GOS67" s="73"/>
      <c r="GOT67" s="73"/>
      <c r="GOU67" s="73"/>
      <c r="GOV67" s="73"/>
      <c r="GOW67" s="73"/>
      <c r="GOX67" s="73"/>
      <c r="GOY67" s="73"/>
      <c r="GOZ67" s="73"/>
      <c r="GPA67" s="73"/>
      <c r="GPB67" s="73"/>
      <c r="GPC67" s="73"/>
      <c r="GPD67" s="73"/>
      <c r="GPE67" s="73"/>
      <c r="GPF67" s="73"/>
      <c r="GPG67" s="73"/>
      <c r="GPH67" s="73"/>
      <c r="GPI67" s="73"/>
      <c r="GPJ67" s="73"/>
      <c r="GPK67" s="73"/>
      <c r="GPL67" s="73"/>
      <c r="GPM67" s="73"/>
      <c r="GPN67" s="73"/>
      <c r="GPO67" s="73"/>
      <c r="GPP67" s="73"/>
      <c r="GPQ67" s="73"/>
      <c r="GPR67" s="73"/>
      <c r="GPS67" s="73"/>
      <c r="GPT67" s="73"/>
      <c r="GPU67" s="73"/>
      <c r="GPV67" s="73"/>
      <c r="GPW67" s="73"/>
      <c r="GPX67" s="73"/>
      <c r="GPY67" s="73"/>
      <c r="GPZ67" s="73"/>
      <c r="GQA67" s="73"/>
      <c r="GQB67" s="73"/>
      <c r="GQC67" s="73"/>
      <c r="GQD67" s="73"/>
      <c r="GQE67" s="73"/>
      <c r="GQF67" s="73"/>
      <c r="GQG67" s="73"/>
      <c r="GQH67" s="73"/>
      <c r="GQI67" s="73"/>
      <c r="GQJ67" s="73"/>
      <c r="GQK67" s="73"/>
      <c r="GQL67" s="73"/>
      <c r="GQM67" s="73"/>
      <c r="GQN67" s="73"/>
      <c r="GQO67" s="73"/>
      <c r="GQP67" s="73"/>
      <c r="GQQ67" s="73"/>
      <c r="GQR67" s="73"/>
      <c r="GQS67" s="73"/>
      <c r="GQT67" s="73"/>
      <c r="GQU67" s="73"/>
      <c r="GQV67" s="73"/>
      <c r="GQW67" s="73"/>
      <c r="GQX67" s="73"/>
      <c r="GQY67" s="73"/>
      <c r="GQZ67" s="73"/>
      <c r="GRA67" s="73"/>
      <c r="GRB67" s="73"/>
      <c r="GRC67" s="73"/>
      <c r="GRD67" s="73"/>
      <c r="GRE67" s="73"/>
      <c r="GRF67" s="73"/>
      <c r="GRG67" s="73"/>
      <c r="GRH67" s="73"/>
      <c r="GRI67" s="73"/>
      <c r="GRJ67" s="73"/>
      <c r="GRK67" s="73"/>
      <c r="GRL67" s="73"/>
      <c r="GRM67" s="73"/>
      <c r="GRN67" s="73"/>
      <c r="GRO67" s="73"/>
      <c r="GRP67" s="73"/>
      <c r="GRQ67" s="73"/>
      <c r="GRR67" s="73"/>
      <c r="GRS67" s="73"/>
      <c r="GRT67" s="73"/>
      <c r="GRU67" s="73"/>
      <c r="GRV67" s="73"/>
      <c r="GRW67" s="73"/>
      <c r="GRX67" s="73"/>
      <c r="GRY67" s="73"/>
      <c r="GRZ67" s="73"/>
      <c r="GSA67" s="73"/>
      <c r="GSB67" s="73"/>
      <c r="GSC67" s="73"/>
      <c r="GSD67" s="73"/>
      <c r="GSE67" s="73"/>
      <c r="GSF67" s="73"/>
      <c r="GSG67" s="73"/>
      <c r="GSH67" s="73"/>
      <c r="GSI67" s="73"/>
      <c r="GSJ67" s="73"/>
      <c r="GSK67" s="73"/>
      <c r="GSL67" s="73"/>
      <c r="GSM67" s="73"/>
      <c r="GSN67" s="73"/>
      <c r="GSO67" s="73"/>
      <c r="GSP67" s="73"/>
      <c r="GSQ67" s="73"/>
      <c r="GSR67" s="73"/>
      <c r="GSS67" s="73"/>
      <c r="GST67" s="73"/>
      <c r="GSU67" s="73"/>
      <c r="GSV67" s="73"/>
      <c r="GSW67" s="73"/>
      <c r="GSX67" s="73"/>
      <c r="GSY67" s="73"/>
      <c r="GSZ67" s="73"/>
      <c r="GTA67" s="73"/>
      <c r="GTB67" s="73"/>
      <c r="GTC67" s="73"/>
      <c r="GTD67" s="73"/>
      <c r="GTE67" s="73"/>
      <c r="GTF67" s="73"/>
      <c r="GTG67" s="73"/>
      <c r="GTH67" s="73"/>
      <c r="GTI67" s="73"/>
      <c r="GTJ67" s="73"/>
      <c r="GTK67" s="73"/>
      <c r="GTL67" s="73"/>
      <c r="GTM67" s="73"/>
      <c r="GTN67" s="73"/>
      <c r="GTO67" s="73"/>
      <c r="GTP67" s="73"/>
      <c r="GTQ67" s="73"/>
      <c r="GTR67" s="73"/>
      <c r="GTS67" s="73"/>
      <c r="GTT67" s="73"/>
      <c r="GTU67" s="73"/>
      <c r="GTV67" s="73"/>
      <c r="GTW67" s="73"/>
      <c r="GTX67" s="73"/>
      <c r="GTY67" s="73"/>
      <c r="GTZ67" s="73"/>
      <c r="GUA67" s="73"/>
      <c r="GUB67" s="73"/>
      <c r="GUC67" s="73"/>
      <c r="GUD67" s="73"/>
      <c r="GUE67" s="73"/>
      <c r="GUF67" s="73"/>
      <c r="GUG67" s="73"/>
      <c r="GUH67" s="73"/>
      <c r="GUI67" s="73"/>
      <c r="GUJ67" s="73"/>
      <c r="GUK67" s="73"/>
      <c r="GUL67" s="73"/>
      <c r="GUM67" s="73"/>
      <c r="GUN67" s="73"/>
      <c r="GUO67" s="73"/>
      <c r="GUP67" s="73"/>
      <c r="GUQ67" s="73"/>
      <c r="GUR67" s="73"/>
      <c r="GUS67" s="73"/>
      <c r="GUT67" s="73"/>
      <c r="GUU67" s="73"/>
      <c r="GUV67" s="73"/>
      <c r="GUW67" s="73"/>
      <c r="GUX67" s="73"/>
      <c r="GUY67" s="73"/>
      <c r="GUZ67" s="73"/>
      <c r="GVA67" s="73"/>
      <c r="GVB67" s="73"/>
      <c r="GVC67" s="73"/>
      <c r="GVD67" s="73"/>
      <c r="GVE67" s="73"/>
      <c r="GVF67" s="73"/>
      <c r="GVG67" s="73"/>
      <c r="GVH67" s="73"/>
      <c r="GVI67" s="73"/>
      <c r="GVJ67" s="73"/>
      <c r="GVK67" s="73"/>
      <c r="GVL67" s="73"/>
      <c r="GVM67" s="73"/>
      <c r="GVN67" s="73"/>
      <c r="GVO67" s="73"/>
      <c r="GVP67" s="73"/>
      <c r="GVQ67" s="73"/>
      <c r="GVR67" s="73"/>
      <c r="GVS67" s="73"/>
      <c r="GVT67" s="73"/>
      <c r="GVU67" s="73"/>
      <c r="GVV67" s="73"/>
      <c r="GVW67" s="73"/>
      <c r="GVX67" s="73"/>
      <c r="GVY67" s="73"/>
      <c r="GVZ67" s="73"/>
      <c r="GWA67" s="73"/>
      <c r="GWB67" s="73"/>
      <c r="GWC67" s="73"/>
      <c r="GWD67" s="73"/>
      <c r="GWE67" s="73"/>
      <c r="GWF67" s="73"/>
      <c r="GWG67" s="73"/>
      <c r="GWH67" s="73"/>
      <c r="GWI67" s="73"/>
      <c r="GWJ67" s="73"/>
      <c r="GWK67" s="73"/>
      <c r="GWL67" s="73"/>
      <c r="GWM67" s="73"/>
      <c r="GWN67" s="73"/>
      <c r="GWO67" s="73"/>
      <c r="GWP67" s="73"/>
      <c r="GWQ67" s="73"/>
      <c r="GWR67" s="73"/>
      <c r="GWS67" s="73"/>
      <c r="GWT67" s="73"/>
      <c r="GWU67" s="73"/>
      <c r="GWV67" s="73"/>
      <c r="GWW67" s="73"/>
      <c r="GWX67" s="73"/>
      <c r="GWY67" s="73"/>
      <c r="GWZ67" s="73"/>
      <c r="GXA67" s="73"/>
      <c r="GXB67" s="73"/>
      <c r="GXC67" s="73"/>
      <c r="GXD67" s="73"/>
      <c r="GXE67" s="73"/>
      <c r="GXF67" s="73"/>
      <c r="GXG67" s="73"/>
      <c r="GXH67" s="73"/>
      <c r="GXI67" s="73"/>
      <c r="GXJ67" s="73"/>
      <c r="GXK67" s="73"/>
      <c r="GXL67" s="73"/>
      <c r="GXM67" s="73"/>
      <c r="GXN67" s="73"/>
      <c r="GXO67" s="73"/>
      <c r="GXP67" s="73"/>
      <c r="GXQ67" s="73"/>
      <c r="GXR67" s="73"/>
      <c r="GXS67" s="73"/>
      <c r="GXT67" s="73"/>
      <c r="GXU67" s="73"/>
      <c r="GXV67" s="73"/>
      <c r="GXW67" s="73"/>
      <c r="GXX67" s="73"/>
      <c r="GXY67" s="73"/>
      <c r="GXZ67" s="73"/>
      <c r="GYA67" s="73"/>
      <c r="GYB67" s="73"/>
      <c r="GYC67" s="73"/>
      <c r="GYD67" s="73"/>
      <c r="GYE67" s="73"/>
      <c r="GYF67" s="73"/>
      <c r="GYG67" s="73"/>
      <c r="GYH67" s="73"/>
      <c r="GYI67" s="73"/>
      <c r="GYJ67" s="73"/>
      <c r="GYK67" s="73"/>
      <c r="GYL67" s="73"/>
      <c r="GYM67" s="73"/>
      <c r="GYN67" s="73"/>
      <c r="GYO67" s="73"/>
      <c r="GYP67" s="73"/>
      <c r="GYQ67" s="73"/>
      <c r="GYR67" s="73"/>
      <c r="GYS67" s="73"/>
      <c r="GYT67" s="73"/>
      <c r="GYU67" s="73"/>
      <c r="GYV67" s="73"/>
      <c r="GYW67" s="73"/>
      <c r="GYX67" s="73"/>
      <c r="GYY67" s="73"/>
      <c r="GYZ67" s="73"/>
      <c r="GZA67" s="73"/>
      <c r="GZB67" s="73"/>
      <c r="GZC67" s="73"/>
      <c r="GZD67" s="73"/>
      <c r="GZE67" s="73"/>
      <c r="GZF67" s="73"/>
      <c r="GZG67" s="73"/>
      <c r="GZH67" s="73"/>
      <c r="GZI67" s="73"/>
      <c r="GZJ67" s="73"/>
      <c r="GZK67" s="73"/>
      <c r="GZL67" s="73"/>
      <c r="GZM67" s="73"/>
      <c r="GZN67" s="73"/>
      <c r="GZO67" s="73"/>
      <c r="GZP67" s="73"/>
      <c r="GZQ67" s="73"/>
      <c r="GZR67" s="73"/>
      <c r="GZS67" s="73"/>
      <c r="GZT67" s="73"/>
      <c r="GZU67" s="73"/>
      <c r="GZV67" s="73"/>
      <c r="GZW67" s="73"/>
      <c r="GZX67" s="73"/>
      <c r="GZY67" s="73"/>
      <c r="GZZ67" s="73"/>
      <c r="HAA67" s="73"/>
      <c r="HAB67" s="73"/>
      <c r="HAC67" s="73"/>
      <c r="HAD67" s="73"/>
      <c r="HAE67" s="73"/>
      <c r="HAF67" s="73"/>
      <c r="HAG67" s="73"/>
      <c r="HAH67" s="73"/>
      <c r="HAI67" s="73"/>
      <c r="HAJ67" s="73"/>
      <c r="HAK67" s="73"/>
      <c r="HAL67" s="73"/>
      <c r="HAM67" s="73"/>
      <c r="HAN67" s="73"/>
      <c r="HAO67" s="73"/>
      <c r="HAP67" s="73"/>
      <c r="HAQ67" s="73"/>
      <c r="HAR67" s="73"/>
      <c r="HAS67" s="73"/>
      <c r="HAT67" s="73"/>
      <c r="HAU67" s="73"/>
      <c r="HAV67" s="73"/>
      <c r="HAW67" s="73"/>
      <c r="HAX67" s="73"/>
      <c r="HAY67" s="73"/>
      <c r="HAZ67" s="73"/>
      <c r="HBA67" s="73"/>
      <c r="HBB67" s="73"/>
      <c r="HBC67" s="73"/>
      <c r="HBD67" s="73"/>
      <c r="HBE67" s="73"/>
      <c r="HBF67" s="73"/>
      <c r="HBG67" s="73"/>
      <c r="HBH67" s="73"/>
      <c r="HBI67" s="73"/>
      <c r="HBJ67" s="73"/>
      <c r="HBK67" s="73"/>
      <c r="HBL67" s="73"/>
      <c r="HBM67" s="73"/>
      <c r="HBN67" s="73"/>
      <c r="HBO67" s="73"/>
      <c r="HBP67" s="73"/>
      <c r="HBQ67" s="73"/>
      <c r="HBR67" s="73"/>
      <c r="HBS67" s="73"/>
      <c r="HBT67" s="73"/>
      <c r="HBU67" s="73"/>
      <c r="HBV67" s="73"/>
      <c r="HBW67" s="73"/>
      <c r="HBX67" s="73"/>
      <c r="HBY67" s="73"/>
      <c r="HBZ67" s="73"/>
      <c r="HCA67" s="73"/>
      <c r="HCB67" s="73"/>
      <c r="HCC67" s="73"/>
      <c r="HCD67" s="73"/>
      <c r="HCE67" s="73"/>
      <c r="HCF67" s="73"/>
      <c r="HCG67" s="73"/>
      <c r="HCH67" s="73"/>
      <c r="HCI67" s="73"/>
      <c r="HCJ67" s="73"/>
      <c r="HCK67" s="73"/>
      <c r="HCL67" s="73"/>
      <c r="HCM67" s="73"/>
      <c r="HCN67" s="73"/>
      <c r="HCO67" s="73"/>
      <c r="HCP67" s="73"/>
      <c r="HCQ67" s="73"/>
      <c r="HCR67" s="73"/>
      <c r="HCS67" s="73"/>
      <c r="HCT67" s="73"/>
      <c r="HCU67" s="73"/>
      <c r="HCV67" s="73"/>
      <c r="HCW67" s="73"/>
      <c r="HCX67" s="73"/>
      <c r="HCY67" s="73"/>
      <c r="HCZ67" s="73"/>
      <c r="HDA67" s="73"/>
      <c r="HDB67" s="73"/>
      <c r="HDC67" s="73"/>
      <c r="HDD67" s="73"/>
      <c r="HDE67" s="73"/>
      <c r="HDF67" s="73"/>
      <c r="HDG67" s="73"/>
      <c r="HDH67" s="73"/>
      <c r="HDI67" s="73"/>
      <c r="HDJ67" s="73"/>
      <c r="HDK67" s="73"/>
      <c r="HDL67" s="73"/>
      <c r="HDM67" s="73"/>
      <c r="HDN67" s="73"/>
      <c r="HDO67" s="73"/>
      <c r="HDP67" s="73"/>
      <c r="HDQ67" s="73"/>
      <c r="HDR67" s="73"/>
      <c r="HDS67" s="73"/>
      <c r="HDT67" s="73"/>
      <c r="HDU67" s="73"/>
      <c r="HDV67" s="73"/>
      <c r="HDW67" s="73"/>
      <c r="HDX67" s="73"/>
      <c r="HDY67" s="73"/>
      <c r="HDZ67" s="73"/>
      <c r="HEA67" s="73"/>
      <c r="HEB67" s="73"/>
      <c r="HEC67" s="73"/>
      <c r="HED67" s="73"/>
      <c r="HEE67" s="73"/>
      <c r="HEF67" s="73"/>
      <c r="HEG67" s="73"/>
      <c r="HEH67" s="73"/>
      <c r="HEI67" s="73"/>
      <c r="HEJ67" s="73"/>
      <c r="HEK67" s="73"/>
      <c r="HEL67" s="73"/>
      <c r="HEM67" s="73"/>
      <c r="HEN67" s="73"/>
      <c r="HEO67" s="73"/>
      <c r="HEP67" s="73"/>
      <c r="HEQ67" s="73"/>
      <c r="HER67" s="73"/>
      <c r="HES67" s="73"/>
      <c r="HET67" s="73"/>
      <c r="HEU67" s="73"/>
      <c r="HEV67" s="73"/>
      <c r="HEW67" s="73"/>
      <c r="HEX67" s="73"/>
      <c r="HEY67" s="73"/>
      <c r="HEZ67" s="73"/>
      <c r="HFA67" s="73"/>
      <c r="HFB67" s="73"/>
      <c r="HFC67" s="73"/>
      <c r="HFD67" s="73"/>
      <c r="HFE67" s="73"/>
      <c r="HFF67" s="73"/>
      <c r="HFG67" s="73"/>
      <c r="HFH67" s="73"/>
      <c r="HFI67" s="73"/>
      <c r="HFJ67" s="73"/>
      <c r="HFK67" s="73"/>
      <c r="HFL67" s="73"/>
      <c r="HFM67" s="73"/>
      <c r="HFN67" s="73"/>
      <c r="HFO67" s="73"/>
      <c r="HFP67" s="73"/>
      <c r="HFQ67" s="73"/>
      <c r="HFR67" s="73"/>
      <c r="HFS67" s="73"/>
      <c r="HFT67" s="73"/>
      <c r="HFU67" s="73"/>
      <c r="HFV67" s="73"/>
      <c r="HFW67" s="73"/>
      <c r="HFX67" s="73"/>
      <c r="HFY67" s="73"/>
      <c r="HFZ67" s="73"/>
      <c r="HGA67" s="73"/>
      <c r="HGB67" s="73"/>
      <c r="HGC67" s="73"/>
      <c r="HGD67" s="73"/>
      <c r="HGE67" s="73"/>
      <c r="HGF67" s="73"/>
      <c r="HGG67" s="73"/>
      <c r="HGH67" s="73"/>
      <c r="HGI67" s="73"/>
      <c r="HGJ67" s="73"/>
      <c r="HGK67" s="73"/>
      <c r="HGL67" s="73"/>
      <c r="HGM67" s="73"/>
      <c r="HGN67" s="73"/>
      <c r="HGO67" s="73"/>
      <c r="HGP67" s="73"/>
      <c r="HGQ67" s="73"/>
      <c r="HGR67" s="73"/>
      <c r="HGS67" s="73"/>
      <c r="HGT67" s="73"/>
      <c r="HGU67" s="73"/>
      <c r="HGV67" s="73"/>
      <c r="HGW67" s="73"/>
      <c r="HGX67" s="73"/>
      <c r="HGY67" s="73"/>
      <c r="HGZ67" s="73"/>
      <c r="HHA67" s="73"/>
      <c r="HHB67" s="73"/>
      <c r="HHC67" s="73"/>
      <c r="HHD67" s="73"/>
      <c r="HHE67" s="73"/>
      <c r="HHF67" s="73"/>
      <c r="HHG67" s="73"/>
      <c r="HHH67" s="73"/>
      <c r="HHI67" s="73"/>
      <c r="HHJ67" s="73"/>
      <c r="HHK67" s="73"/>
      <c r="HHL67" s="73"/>
      <c r="HHM67" s="73"/>
      <c r="HHN67" s="73"/>
      <c r="HHO67" s="73"/>
      <c r="HHP67" s="73"/>
      <c r="HHQ67" s="73"/>
      <c r="HHR67" s="73"/>
      <c r="HHS67" s="73"/>
      <c r="HHT67" s="73"/>
      <c r="HHU67" s="73"/>
      <c r="HHV67" s="73"/>
      <c r="HHW67" s="73"/>
      <c r="HHX67" s="73"/>
      <c r="HHY67" s="73"/>
      <c r="HHZ67" s="73"/>
      <c r="HIA67" s="73"/>
      <c r="HIB67" s="73"/>
      <c r="HIC67" s="73"/>
      <c r="HID67" s="73"/>
      <c r="HIE67" s="73"/>
      <c r="HIF67" s="73"/>
      <c r="HIG67" s="73"/>
      <c r="HIH67" s="73"/>
      <c r="HII67" s="73"/>
      <c r="HIJ67" s="73"/>
      <c r="HIK67" s="73"/>
      <c r="HIL67" s="73"/>
      <c r="HIM67" s="73"/>
      <c r="HIN67" s="73"/>
      <c r="HIO67" s="73"/>
      <c r="HIP67" s="73"/>
      <c r="HIQ67" s="73"/>
      <c r="HIR67" s="73"/>
      <c r="HIS67" s="73"/>
      <c r="HIT67" s="73"/>
      <c r="HIU67" s="73"/>
      <c r="HIV67" s="73"/>
      <c r="HIW67" s="73"/>
      <c r="HIX67" s="73"/>
      <c r="HIY67" s="73"/>
      <c r="HIZ67" s="73"/>
      <c r="HJA67" s="73"/>
      <c r="HJB67" s="73"/>
      <c r="HJC67" s="73"/>
      <c r="HJD67" s="73"/>
      <c r="HJE67" s="73"/>
      <c r="HJF67" s="73"/>
      <c r="HJG67" s="73"/>
      <c r="HJH67" s="73"/>
      <c r="HJI67" s="73"/>
      <c r="HJJ67" s="73"/>
      <c r="HJK67" s="73"/>
      <c r="HJL67" s="73"/>
      <c r="HJM67" s="73"/>
      <c r="HJN67" s="73"/>
      <c r="HJO67" s="73"/>
      <c r="HJP67" s="73"/>
      <c r="HJQ67" s="73"/>
      <c r="HJR67" s="73"/>
      <c r="HJS67" s="73"/>
      <c r="HJT67" s="73"/>
      <c r="HJU67" s="73"/>
      <c r="HJV67" s="73"/>
      <c r="HJW67" s="73"/>
      <c r="HJX67" s="73"/>
      <c r="HJY67" s="73"/>
      <c r="HJZ67" s="73"/>
      <c r="HKA67" s="73"/>
      <c r="HKB67" s="73"/>
      <c r="HKC67" s="73"/>
      <c r="HKD67" s="73"/>
      <c r="HKE67" s="73"/>
      <c r="HKF67" s="73"/>
      <c r="HKG67" s="73"/>
      <c r="HKH67" s="73"/>
      <c r="HKI67" s="73"/>
      <c r="HKJ67" s="73"/>
      <c r="HKK67" s="73"/>
      <c r="HKL67" s="73"/>
      <c r="HKM67" s="73"/>
      <c r="HKN67" s="73"/>
      <c r="HKO67" s="73"/>
      <c r="HKP67" s="73"/>
      <c r="HKQ67" s="73"/>
      <c r="HKR67" s="73"/>
      <c r="HKS67" s="73"/>
      <c r="HKT67" s="73"/>
      <c r="HKU67" s="73"/>
      <c r="HKV67" s="73"/>
      <c r="HKW67" s="73"/>
      <c r="HKX67" s="73"/>
      <c r="HKY67" s="73"/>
      <c r="HKZ67" s="73"/>
      <c r="HLA67" s="73"/>
      <c r="HLB67" s="73"/>
      <c r="HLC67" s="73"/>
      <c r="HLD67" s="73"/>
      <c r="HLE67" s="73"/>
      <c r="HLF67" s="73"/>
      <c r="HLG67" s="73"/>
      <c r="HLH67" s="73"/>
      <c r="HLI67" s="73"/>
      <c r="HLJ67" s="73"/>
      <c r="HLK67" s="73"/>
      <c r="HLL67" s="73"/>
      <c r="HLM67" s="73"/>
      <c r="HLN67" s="73"/>
      <c r="HLO67" s="73"/>
      <c r="HLP67" s="73"/>
      <c r="HLQ67" s="73"/>
      <c r="HLR67" s="73"/>
      <c r="HLS67" s="73"/>
      <c r="HLT67" s="73"/>
      <c r="HLU67" s="73"/>
      <c r="HLV67" s="73"/>
      <c r="HLW67" s="73"/>
      <c r="HLX67" s="73"/>
      <c r="HLY67" s="73"/>
      <c r="HLZ67" s="73"/>
      <c r="HMA67" s="73"/>
      <c r="HMB67" s="73"/>
      <c r="HMC67" s="73"/>
      <c r="HMD67" s="73"/>
      <c r="HME67" s="73"/>
      <c r="HMF67" s="73"/>
      <c r="HMG67" s="73"/>
      <c r="HMH67" s="73"/>
      <c r="HMI67" s="73"/>
      <c r="HMJ67" s="73"/>
      <c r="HMK67" s="73"/>
      <c r="HML67" s="73"/>
      <c r="HMM67" s="73"/>
      <c r="HMN67" s="73"/>
      <c r="HMO67" s="73"/>
      <c r="HMP67" s="73"/>
      <c r="HMQ67" s="73"/>
      <c r="HMR67" s="73"/>
      <c r="HMS67" s="73"/>
      <c r="HMT67" s="73"/>
      <c r="HMU67" s="73"/>
      <c r="HMV67" s="73"/>
      <c r="HMW67" s="73"/>
      <c r="HMX67" s="73"/>
      <c r="HMY67" s="73"/>
      <c r="HMZ67" s="73"/>
      <c r="HNA67" s="73"/>
      <c r="HNB67" s="73"/>
      <c r="HNC67" s="73"/>
      <c r="HND67" s="73"/>
      <c r="HNE67" s="73"/>
      <c r="HNF67" s="73"/>
      <c r="HNG67" s="73"/>
      <c r="HNH67" s="73"/>
      <c r="HNI67" s="73"/>
      <c r="HNJ67" s="73"/>
      <c r="HNK67" s="73"/>
      <c r="HNL67" s="73"/>
      <c r="HNM67" s="73"/>
      <c r="HNN67" s="73"/>
      <c r="HNO67" s="73"/>
      <c r="HNP67" s="73"/>
      <c r="HNQ67" s="73"/>
      <c r="HNR67" s="73"/>
      <c r="HNS67" s="73"/>
      <c r="HNT67" s="73"/>
      <c r="HNU67" s="73"/>
      <c r="HNV67" s="73"/>
      <c r="HNW67" s="73"/>
      <c r="HNX67" s="73"/>
      <c r="HNY67" s="73"/>
      <c r="HNZ67" s="73"/>
      <c r="HOA67" s="73"/>
      <c r="HOB67" s="73"/>
      <c r="HOC67" s="73"/>
      <c r="HOD67" s="73"/>
      <c r="HOE67" s="73"/>
      <c r="HOF67" s="73"/>
      <c r="HOG67" s="73"/>
      <c r="HOH67" s="73"/>
      <c r="HOI67" s="73"/>
      <c r="HOJ67" s="73"/>
      <c r="HOK67" s="73"/>
      <c r="HOL67" s="73"/>
      <c r="HOM67" s="73"/>
      <c r="HON67" s="73"/>
      <c r="HOO67" s="73"/>
      <c r="HOP67" s="73"/>
      <c r="HOQ67" s="73"/>
      <c r="HOR67" s="73"/>
      <c r="HOS67" s="73"/>
      <c r="HOT67" s="73"/>
      <c r="HOU67" s="73"/>
      <c r="HOV67" s="73"/>
      <c r="HOW67" s="73"/>
      <c r="HOX67" s="73"/>
      <c r="HOY67" s="73"/>
      <c r="HOZ67" s="73"/>
      <c r="HPA67" s="73"/>
      <c r="HPB67" s="73"/>
      <c r="HPC67" s="73"/>
      <c r="HPD67" s="73"/>
      <c r="HPE67" s="73"/>
      <c r="HPF67" s="73"/>
      <c r="HPG67" s="73"/>
      <c r="HPH67" s="73"/>
      <c r="HPI67" s="73"/>
      <c r="HPJ67" s="73"/>
      <c r="HPK67" s="73"/>
      <c r="HPL67" s="73"/>
      <c r="HPM67" s="73"/>
      <c r="HPN67" s="73"/>
      <c r="HPO67" s="73"/>
      <c r="HPP67" s="73"/>
      <c r="HPQ67" s="73"/>
      <c r="HPR67" s="73"/>
      <c r="HPS67" s="73"/>
      <c r="HPT67" s="73"/>
      <c r="HPU67" s="73"/>
      <c r="HPV67" s="73"/>
      <c r="HPW67" s="73"/>
      <c r="HPX67" s="73"/>
      <c r="HPY67" s="73"/>
      <c r="HPZ67" s="73"/>
      <c r="HQA67" s="73"/>
      <c r="HQB67" s="73"/>
      <c r="HQC67" s="73"/>
      <c r="HQD67" s="73"/>
      <c r="HQE67" s="73"/>
      <c r="HQF67" s="73"/>
      <c r="HQG67" s="73"/>
      <c r="HQH67" s="73"/>
      <c r="HQI67" s="73"/>
      <c r="HQJ67" s="73"/>
      <c r="HQK67" s="73"/>
      <c r="HQL67" s="73"/>
      <c r="HQM67" s="73"/>
      <c r="HQN67" s="73"/>
      <c r="HQO67" s="73"/>
      <c r="HQP67" s="73"/>
      <c r="HQQ67" s="73"/>
      <c r="HQR67" s="73"/>
      <c r="HQS67" s="73"/>
      <c r="HQT67" s="73"/>
      <c r="HQU67" s="73"/>
      <c r="HQV67" s="73"/>
      <c r="HQW67" s="73"/>
      <c r="HQX67" s="73"/>
      <c r="HQY67" s="73"/>
      <c r="HQZ67" s="73"/>
      <c r="HRA67" s="73"/>
      <c r="HRB67" s="73"/>
      <c r="HRC67" s="73"/>
      <c r="HRD67" s="73"/>
      <c r="HRE67" s="73"/>
      <c r="HRF67" s="73"/>
      <c r="HRG67" s="73"/>
      <c r="HRH67" s="73"/>
      <c r="HRI67" s="73"/>
      <c r="HRJ67" s="73"/>
      <c r="HRK67" s="73"/>
      <c r="HRL67" s="73"/>
      <c r="HRM67" s="73"/>
      <c r="HRN67" s="73"/>
      <c r="HRO67" s="73"/>
      <c r="HRP67" s="73"/>
      <c r="HRQ67" s="73"/>
      <c r="HRR67" s="73"/>
      <c r="HRS67" s="73"/>
      <c r="HRT67" s="73"/>
      <c r="HRU67" s="73"/>
      <c r="HRV67" s="73"/>
      <c r="HRW67" s="73"/>
      <c r="HRX67" s="73"/>
      <c r="HRY67" s="73"/>
      <c r="HRZ67" s="73"/>
      <c r="HSA67" s="73"/>
      <c r="HSB67" s="73"/>
      <c r="HSC67" s="73"/>
      <c r="HSD67" s="73"/>
      <c r="HSE67" s="73"/>
      <c r="HSF67" s="73"/>
      <c r="HSG67" s="73"/>
      <c r="HSH67" s="73"/>
      <c r="HSI67" s="73"/>
      <c r="HSJ67" s="73"/>
      <c r="HSK67" s="73"/>
      <c r="HSL67" s="73"/>
      <c r="HSM67" s="73"/>
      <c r="HSN67" s="73"/>
      <c r="HSO67" s="73"/>
      <c r="HSP67" s="73"/>
      <c r="HSQ67" s="73"/>
      <c r="HSR67" s="73"/>
      <c r="HSS67" s="73"/>
      <c r="HST67" s="73"/>
      <c r="HSU67" s="73"/>
      <c r="HSV67" s="73"/>
      <c r="HSW67" s="73"/>
      <c r="HSX67" s="73"/>
      <c r="HSY67" s="73"/>
      <c r="HSZ67" s="73"/>
      <c r="HTA67" s="73"/>
      <c r="HTB67" s="73"/>
      <c r="HTC67" s="73"/>
      <c r="HTD67" s="73"/>
      <c r="HTE67" s="73"/>
      <c r="HTF67" s="73"/>
      <c r="HTG67" s="73"/>
      <c r="HTH67" s="73"/>
      <c r="HTI67" s="73"/>
      <c r="HTJ67" s="73"/>
      <c r="HTK67" s="73"/>
      <c r="HTL67" s="73"/>
      <c r="HTM67" s="73"/>
      <c r="HTN67" s="73"/>
      <c r="HTO67" s="73"/>
      <c r="HTP67" s="73"/>
      <c r="HTQ67" s="73"/>
      <c r="HTR67" s="73"/>
      <c r="HTS67" s="73"/>
      <c r="HTT67" s="73"/>
      <c r="HTU67" s="73"/>
      <c r="HTV67" s="73"/>
      <c r="HTW67" s="73"/>
      <c r="HTX67" s="73"/>
      <c r="HTY67" s="73"/>
      <c r="HTZ67" s="73"/>
      <c r="HUA67" s="73"/>
      <c r="HUB67" s="73"/>
      <c r="HUC67" s="73"/>
      <c r="HUD67" s="73"/>
      <c r="HUE67" s="73"/>
      <c r="HUF67" s="73"/>
      <c r="HUG67" s="73"/>
      <c r="HUH67" s="73"/>
      <c r="HUI67" s="73"/>
      <c r="HUJ67" s="73"/>
      <c r="HUK67" s="73"/>
      <c r="HUL67" s="73"/>
      <c r="HUM67" s="73"/>
      <c r="HUN67" s="73"/>
      <c r="HUO67" s="73"/>
      <c r="HUP67" s="73"/>
      <c r="HUQ67" s="73"/>
      <c r="HUR67" s="73"/>
      <c r="HUS67" s="73"/>
      <c r="HUT67" s="73"/>
      <c r="HUU67" s="73"/>
      <c r="HUV67" s="73"/>
      <c r="HUW67" s="73"/>
      <c r="HUX67" s="73"/>
      <c r="HUY67" s="73"/>
      <c r="HUZ67" s="73"/>
      <c r="HVA67" s="73"/>
      <c r="HVB67" s="73"/>
      <c r="HVC67" s="73"/>
      <c r="HVD67" s="73"/>
      <c r="HVE67" s="73"/>
      <c r="HVF67" s="73"/>
      <c r="HVG67" s="73"/>
      <c r="HVH67" s="73"/>
      <c r="HVI67" s="73"/>
      <c r="HVJ67" s="73"/>
      <c r="HVK67" s="73"/>
      <c r="HVL67" s="73"/>
      <c r="HVM67" s="73"/>
      <c r="HVN67" s="73"/>
      <c r="HVO67" s="73"/>
      <c r="HVP67" s="73"/>
      <c r="HVQ67" s="73"/>
      <c r="HVR67" s="73"/>
      <c r="HVS67" s="73"/>
      <c r="HVT67" s="73"/>
      <c r="HVU67" s="73"/>
      <c r="HVV67" s="73"/>
      <c r="HVW67" s="73"/>
      <c r="HVX67" s="73"/>
      <c r="HVY67" s="73"/>
      <c r="HVZ67" s="73"/>
      <c r="HWA67" s="73"/>
      <c r="HWB67" s="73"/>
      <c r="HWC67" s="73"/>
      <c r="HWD67" s="73"/>
      <c r="HWE67" s="73"/>
      <c r="HWF67" s="73"/>
      <c r="HWG67" s="73"/>
      <c r="HWH67" s="73"/>
      <c r="HWI67" s="73"/>
      <c r="HWJ67" s="73"/>
      <c r="HWK67" s="73"/>
      <c r="HWL67" s="73"/>
      <c r="HWM67" s="73"/>
      <c r="HWN67" s="73"/>
      <c r="HWO67" s="73"/>
      <c r="HWP67" s="73"/>
      <c r="HWQ67" s="73"/>
      <c r="HWR67" s="73"/>
      <c r="HWS67" s="73"/>
      <c r="HWT67" s="73"/>
      <c r="HWU67" s="73"/>
      <c r="HWV67" s="73"/>
      <c r="HWW67" s="73"/>
      <c r="HWX67" s="73"/>
      <c r="HWY67" s="73"/>
      <c r="HWZ67" s="73"/>
      <c r="HXA67" s="73"/>
      <c r="HXB67" s="73"/>
      <c r="HXC67" s="73"/>
      <c r="HXD67" s="73"/>
      <c r="HXE67" s="73"/>
      <c r="HXF67" s="73"/>
      <c r="HXG67" s="73"/>
      <c r="HXH67" s="73"/>
      <c r="HXI67" s="73"/>
      <c r="HXJ67" s="73"/>
      <c r="HXK67" s="73"/>
      <c r="HXL67" s="73"/>
      <c r="HXM67" s="73"/>
      <c r="HXN67" s="73"/>
      <c r="HXO67" s="73"/>
      <c r="HXP67" s="73"/>
      <c r="HXQ67" s="73"/>
      <c r="HXR67" s="73"/>
      <c r="HXS67" s="73"/>
      <c r="HXT67" s="73"/>
      <c r="HXU67" s="73"/>
      <c r="HXV67" s="73"/>
      <c r="HXW67" s="73"/>
      <c r="HXX67" s="73"/>
      <c r="HXY67" s="73"/>
      <c r="HXZ67" s="73"/>
      <c r="HYA67" s="73"/>
      <c r="HYB67" s="73"/>
      <c r="HYC67" s="73"/>
      <c r="HYD67" s="73"/>
      <c r="HYE67" s="73"/>
      <c r="HYF67" s="73"/>
      <c r="HYG67" s="73"/>
      <c r="HYH67" s="73"/>
      <c r="HYI67" s="73"/>
      <c r="HYJ67" s="73"/>
      <c r="HYK67" s="73"/>
      <c r="HYL67" s="73"/>
      <c r="HYM67" s="73"/>
      <c r="HYN67" s="73"/>
      <c r="HYO67" s="73"/>
      <c r="HYP67" s="73"/>
      <c r="HYQ67" s="73"/>
      <c r="HYR67" s="73"/>
      <c r="HYS67" s="73"/>
      <c r="HYT67" s="73"/>
      <c r="HYU67" s="73"/>
      <c r="HYV67" s="73"/>
      <c r="HYW67" s="73"/>
      <c r="HYX67" s="73"/>
      <c r="HYY67" s="73"/>
      <c r="HYZ67" s="73"/>
      <c r="HZA67" s="73"/>
      <c r="HZB67" s="73"/>
      <c r="HZC67" s="73"/>
      <c r="HZD67" s="73"/>
      <c r="HZE67" s="73"/>
      <c r="HZF67" s="73"/>
      <c r="HZG67" s="73"/>
      <c r="HZH67" s="73"/>
      <c r="HZI67" s="73"/>
      <c r="HZJ67" s="73"/>
      <c r="HZK67" s="73"/>
      <c r="HZL67" s="73"/>
      <c r="HZM67" s="73"/>
      <c r="HZN67" s="73"/>
      <c r="HZO67" s="73"/>
      <c r="HZP67" s="73"/>
      <c r="HZQ67" s="73"/>
      <c r="HZR67" s="73"/>
      <c r="HZS67" s="73"/>
      <c r="HZT67" s="73"/>
      <c r="HZU67" s="73"/>
      <c r="HZV67" s="73"/>
      <c r="HZW67" s="73"/>
      <c r="HZX67" s="73"/>
      <c r="HZY67" s="73"/>
      <c r="HZZ67" s="73"/>
      <c r="IAA67" s="73"/>
      <c r="IAB67" s="73"/>
      <c r="IAC67" s="73"/>
      <c r="IAD67" s="73"/>
      <c r="IAE67" s="73"/>
      <c r="IAF67" s="73"/>
      <c r="IAG67" s="73"/>
      <c r="IAH67" s="73"/>
      <c r="IAI67" s="73"/>
      <c r="IAJ67" s="73"/>
      <c r="IAK67" s="73"/>
      <c r="IAL67" s="73"/>
      <c r="IAM67" s="73"/>
      <c r="IAN67" s="73"/>
      <c r="IAO67" s="73"/>
      <c r="IAP67" s="73"/>
      <c r="IAQ67" s="73"/>
      <c r="IAR67" s="73"/>
      <c r="IAS67" s="73"/>
      <c r="IAT67" s="73"/>
      <c r="IAU67" s="73"/>
      <c r="IAV67" s="73"/>
      <c r="IAW67" s="73"/>
      <c r="IAX67" s="73"/>
      <c r="IAY67" s="73"/>
      <c r="IAZ67" s="73"/>
      <c r="IBA67" s="73"/>
      <c r="IBB67" s="73"/>
      <c r="IBC67" s="73"/>
      <c r="IBD67" s="73"/>
      <c r="IBE67" s="73"/>
      <c r="IBF67" s="73"/>
      <c r="IBG67" s="73"/>
      <c r="IBH67" s="73"/>
      <c r="IBI67" s="73"/>
      <c r="IBJ67" s="73"/>
      <c r="IBK67" s="73"/>
      <c r="IBL67" s="73"/>
      <c r="IBM67" s="73"/>
      <c r="IBN67" s="73"/>
      <c r="IBO67" s="73"/>
      <c r="IBP67" s="73"/>
      <c r="IBQ67" s="73"/>
      <c r="IBR67" s="73"/>
      <c r="IBS67" s="73"/>
      <c r="IBT67" s="73"/>
      <c r="IBU67" s="73"/>
      <c r="IBV67" s="73"/>
      <c r="IBW67" s="73"/>
      <c r="IBX67" s="73"/>
      <c r="IBY67" s="73"/>
      <c r="IBZ67" s="73"/>
      <c r="ICA67" s="73"/>
      <c r="ICB67" s="73"/>
      <c r="ICC67" s="73"/>
      <c r="ICD67" s="73"/>
      <c r="ICE67" s="73"/>
      <c r="ICF67" s="73"/>
      <c r="ICG67" s="73"/>
      <c r="ICH67" s="73"/>
      <c r="ICI67" s="73"/>
      <c r="ICJ67" s="73"/>
      <c r="ICK67" s="73"/>
      <c r="ICL67" s="73"/>
      <c r="ICM67" s="73"/>
      <c r="ICN67" s="73"/>
      <c r="ICO67" s="73"/>
      <c r="ICP67" s="73"/>
      <c r="ICQ67" s="73"/>
      <c r="ICR67" s="73"/>
      <c r="ICS67" s="73"/>
      <c r="ICT67" s="73"/>
      <c r="ICU67" s="73"/>
      <c r="ICV67" s="73"/>
      <c r="ICW67" s="73"/>
      <c r="ICX67" s="73"/>
      <c r="ICY67" s="73"/>
      <c r="ICZ67" s="73"/>
      <c r="IDA67" s="73"/>
      <c r="IDB67" s="73"/>
      <c r="IDC67" s="73"/>
      <c r="IDD67" s="73"/>
      <c r="IDE67" s="73"/>
      <c r="IDF67" s="73"/>
      <c r="IDG67" s="73"/>
      <c r="IDH67" s="73"/>
      <c r="IDI67" s="73"/>
      <c r="IDJ67" s="73"/>
      <c r="IDK67" s="73"/>
      <c r="IDL67" s="73"/>
      <c r="IDM67" s="73"/>
      <c r="IDN67" s="73"/>
      <c r="IDO67" s="73"/>
      <c r="IDP67" s="73"/>
      <c r="IDQ67" s="73"/>
      <c r="IDR67" s="73"/>
      <c r="IDS67" s="73"/>
      <c r="IDT67" s="73"/>
      <c r="IDU67" s="73"/>
      <c r="IDV67" s="73"/>
      <c r="IDW67" s="73"/>
      <c r="IDX67" s="73"/>
      <c r="IDY67" s="73"/>
      <c r="IDZ67" s="73"/>
      <c r="IEA67" s="73"/>
      <c r="IEB67" s="73"/>
      <c r="IEC67" s="73"/>
      <c r="IED67" s="73"/>
      <c r="IEE67" s="73"/>
      <c r="IEF67" s="73"/>
      <c r="IEG67" s="73"/>
      <c r="IEH67" s="73"/>
      <c r="IEI67" s="73"/>
      <c r="IEJ67" s="73"/>
      <c r="IEK67" s="73"/>
      <c r="IEL67" s="73"/>
      <c r="IEM67" s="73"/>
      <c r="IEN67" s="73"/>
      <c r="IEO67" s="73"/>
      <c r="IEP67" s="73"/>
      <c r="IEQ67" s="73"/>
      <c r="IER67" s="73"/>
      <c r="IES67" s="73"/>
      <c r="IET67" s="73"/>
      <c r="IEU67" s="73"/>
      <c r="IEV67" s="73"/>
      <c r="IEW67" s="73"/>
      <c r="IEX67" s="73"/>
      <c r="IEY67" s="73"/>
      <c r="IEZ67" s="73"/>
      <c r="IFA67" s="73"/>
      <c r="IFB67" s="73"/>
      <c r="IFC67" s="73"/>
      <c r="IFD67" s="73"/>
      <c r="IFE67" s="73"/>
      <c r="IFF67" s="73"/>
      <c r="IFG67" s="73"/>
      <c r="IFH67" s="73"/>
      <c r="IFI67" s="73"/>
      <c r="IFJ67" s="73"/>
      <c r="IFK67" s="73"/>
      <c r="IFL67" s="73"/>
      <c r="IFM67" s="73"/>
      <c r="IFN67" s="73"/>
      <c r="IFO67" s="73"/>
      <c r="IFP67" s="73"/>
      <c r="IFQ67" s="73"/>
      <c r="IFR67" s="73"/>
      <c r="IFS67" s="73"/>
      <c r="IFT67" s="73"/>
      <c r="IFU67" s="73"/>
      <c r="IFV67" s="73"/>
      <c r="IFW67" s="73"/>
      <c r="IFX67" s="73"/>
      <c r="IFY67" s="73"/>
      <c r="IFZ67" s="73"/>
      <c r="IGA67" s="73"/>
      <c r="IGB67" s="73"/>
      <c r="IGC67" s="73"/>
      <c r="IGD67" s="73"/>
      <c r="IGE67" s="73"/>
      <c r="IGF67" s="73"/>
      <c r="IGG67" s="73"/>
      <c r="IGH67" s="73"/>
      <c r="IGI67" s="73"/>
      <c r="IGJ67" s="73"/>
      <c r="IGK67" s="73"/>
      <c r="IGL67" s="73"/>
      <c r="IGM67" s="73"/>
      <c r="IGN67" s="73"/>
      <c r="IGO67" s="73"/>
      <c r="IGP67" s="73"/>
      <c r="IGQ67" s="73"/>
      <c r="IGR67" s="73"/>
      <c r="IGS67" s="73"/>
      <c r="IGT67" s="73"/>
      <c r="IGU67" s="73"/>
      <c r="IGV67" s="73"/>
      <c r="IGW67" s="73"/>
      <c r="IGX67" s="73"/>
      <c r="IGY67" s="73"/>
      <c r="IGZ67" s="73"/>
      <c r="IHA67" s="73"/>
      <c r="IHB67" s="73"/>
      <c r="IHC67" s="73"/>
      <c r="IHD67" s="73"/>
      <c r="IHE67" s="73"/>
      <c r="IHF67" s="73"/>
      <c r="IHG67" s="73"/>
      <c r="IHH67" s="73"/>
      <c r="IHI67" s="73"/>
      <c r="IHJ67" s="73"/>
      <c r="IHK67" s="73"/>
      <c r="IHL67" s="73"/>
      <c r="IHM67" s="73"/>
      <c r="IHN67" s="73"/>
      <c r="IHO67" s="73"/>
      <c r="IHP67" s="73"/>
      <c r="IHQ67" s="73"/>
      <c r="IHR67" s="73"/>
      <c r="IHS67" s="73"/>
      <c r="IHT67" s="73"/>
      <c r="IHU67" s="73"/>
      <c r="IHV67" s="73"/>
      <c r="IHW67" s="73"/>
      <c r="IHX67" s="73"/>
      <c r="IHY67" s="73"/>
      <c r="IHZ67" s="73"/>
      <c r="IIA67" s="73"/>
      <c r="IIB67" s="73"/>
      <c r="IIC67" s="73"/>
      <c r="IID67" s="73"/>
      <c r="IIE67" s="73"/>
      <c r="IIF67" s="73"/>
      <c r="IIG67" s="73"/>
      <c r="IIH67" s="73"/>
      <c r="III67" s="73"/>
      <c r="IIJ67" s="73"/>
      <c r="IIK67" s="73"/>
      <c r="IIL67" s="73"/>
      <c r="IIM67" s="73"/>
      <c r="IIN67" s="73"/>
      <c r="IIO67" s="73"/>
      <c r="IIP67" s="73"/>
      <c r="IIQ67" s="73"/>
      <c r="IIR67" s="73"/>
      <c r="IIS67" s="73"/>
      <c r="IIT67" s="73"/>
      <c r="IIU67" s="73"/>
      <c r="IIV67" s="73"/>
      <c r="IIW67" s="73"/>
      <c r="IIX67" s="73"/>
      <c r="IIY67" s="73"/>
      <c r="IIZ67" s="73"/>
      <c r="IJA67" s="73"/>
      <c r="IJB67" s="73"/>
      <c r="IJC67" s="73"/>
      <c r="IJD67" s="73"/>
      <c r="IJE67" s="73"/>
      <c r="IJF67" s="73"/>
      <c r="IJG67" s="73"/>
      <c r="IJH67" s="73"/>
      <c r="IJI67" s="73"/>
      <c r="IJJ67" s="73"/>
      <c r="IJK67" s="73"/>
      <c r="IJL67" s="73"/>
      <c r="IJM67" s="73"/>
      <c r="IJN67" s="73"/>
      <c r="IJO67" s="73"/>
      <c r="IJP67" s="73"/>
      <c r="IJQ67" s="73"/>
      <c r="IJR67" s="73"/>
      <c r="IJS67" s="73"/>
      <c r="IJT67" s="73"/>
      <c r="IJU67" s="73"/>
      <c r="IJV67" s="73"/>
      <c r="IJW67" s="73"/>
      <c r="IJX67" s="73"/>
      <c r="IJY67" s="73"/>
      <c r="IJZ67" s="73"/>
      <c r="IKA67" s="73"/>
      <c r="IKB67" s="73"/>
      <c r="IKC67" s="73"/>
      <c r="IKD67" s="73"/>
      <c r="IKE67" s="73"/>
      <c r="IKF67" s="73"/>
      <c r="IKG67" s="73"/>
      <c r="IKH67" s="73"/>
      <c r="IKI67" s="73"/>
      <c r="IKJ67" s="73"/>
      <c r="IKK67" s="73"/>
      <c r="IKL67" s="73"/>
      <c r="IKM67" s="73"/>
      <c r="IKN67" s="73"/>
      <c r="IKO67" s="73"/>
      <c r="IKP67" s="73"/>
      <c r="IKQ67" s="73"/>
      <c r="IKR67" s="73"/>
      <c r="IKS67" s="73"/>
      <c r="IKT67" s="73"/>
      <c r="IKU67" s="73"/>
      <c r="IKV67" s="73"/>
      <c r="IKW67" s="73"/>
      <c r="IKX67" s="73"/>
      <c r="IKY67" s="73"/>
      <c r="IKZ67" s="73"/>
      <c r="ILA67" s="73"/>
      <c r="ILB67" s="73"/>
      <c r="ILC67" s="73"/>
      <c r="ILD67" s="73"/>
      <c r="ILE67" s="73"/>
      <c r="ILF67" s="73"/>
      <c r="ILG67" s="73"/>
      <c r="ILH67" s="73"/>
      <c r="ILI67" s="73"/>
      <c r="ILJ67" s="73"/>
      <c r="ILK67" s="73"/>
      <c r="ILL67" s="73"/>
      <c r="ILM67" s="73"/>
      <c r="ILN67" s="73"/>
      <c r="ILO67" s="73"/>
      <c r="ILP67" s="73"/>
      <c r="ILQ67" s="73"/>
      <c r="ILR67" s="73"/>
      <c r="ILS67" s="73"/>
      <c r="ILT67" s="73"/>
      <c r="ILU67" s="73"/>
      <c r="ILV67" s="73"/>
      <c r="ILW67" s="73"/>
      <c r="ILX67" s="73"/>
      <c r="ILY67" s="73"/>
      <c r="ILZ67" s="73"/>
      <c r="IMA67" s="73"/>
      <c r="IMB67" s="73"/>
      <c r="IMC67" s="73"/>
      <c r="IMD67" s="73"/>
      <c r="IME67" s="73"/>
      <c r="IMF67" s="73"/>
      <c r="IMG67" s="73"/>
      <c r="IMH67" s="73"/>
      <c r="IMI67" s="73"/>
      <c r="IMJ67" s="73"/>
      <c r="IMK67" s="73"/>
      <c r="IML67" s="73"/>
      <c r="IMM67" s="73"/>
      <c r="IMN67" s="73"/>
      <c r="IMO67" s="73"/>
      <c r="IMP67" s="73"/>
      <c r="IMQ67" s="73"/>
      <c r="IMR67" s="73"/>
      <c r="IMS67" s="73"/>
      <c r="IMT67" s="73"/>
      <c r="IMU67" s="73"/>
      <c r="IMV67" s="73"/>
      <c r="IMW67" s="73"/>
      <c r="IMX67" s="73"/>
      <c r="IMY67" s="73"/>
      <c r="IMZ67" s="73"/>
      <c r="INA67" s="73"/>
      <c r="INB67" s="73"/>
      <c r="INC67" s="73"/>
      <c r="IND67" s="73"/>
      <c r="INE67" s="73"/>
      <c r="INF67" s="73"/>
      <c r="ING67" s="73"/>
      <c r="INH67" s="73"/>
      <c r="INI67" s="73"/>
      <c r="INJ67" s="73"/>
      <c r="INK67" s="73"/>
      <c r="INL67" s="73"/>
      <c r="INM67" s="73"/>
      <c r="INN67" s="73"/>
      <c r="INO67" s="73"/>
      <c r="INP67" s="73"/>
      <c r="INQ67" s="73"/>
      <c r="INR67" s="73"/>
      <c r="INS67" s="73"/>
      <c r="INT67" s="73"/>
      <c r="INU67" s="73"/>
      <c r="INV67" s="73"/>
      <c r="INW67" s="73"/>
      <c r="INX67" s="73"/>
      <c r="INY67" s="73"/>
      <c r="INZ67" s="73"/>
      <c r="IOA67" s="73"/>
      <c r="IOB67" s="73"/>
      <c r="IOC67" s="73"/>
      <c r="IOD67" s="73"/>
      <c r="IOE67" s="73"/>
      <c r="IOF67" s="73"/>
      <c r="IOG67" s="73"/>
      <c r="IOH67" s="73"/>
      <c r="IOI67" s="73"/>
      <c r="IOJ67" s="73"/>
      <c r="IOK67" s="73"/>
      <c r="IOL67" s="73"/>
      <c r="IOM67" s="73"/>
      <c r="ION67" s="73"/>
      <c r="IOO67" s="73"/>
      <c r="IOP67" s="73"/>
      <c r="IOQ67" s="73"/>
      <c r="IOR67" s="73"/>
      <c r="IOS67" s="73"/>
      <c r="IOT67" s="73"/>
      <c r="IOU67" s="73"/>
      <c r="IOV67" s="73"/>
      <c r="IOW67" s="73"/>
      <c r="IOX67" s="73"/>
      <c r="IOY67" s="73"/>
      <c r="IOZ67" s="73"/>
      <c r="IPA67" s="73"/>
      <c r="IPB67" s="73"/>
      <c r="IPC67" s="73"/>
      <c r="IPD67" s="73"/>
      <c r="IPE67" s="73"/>
      <c r="IPF67" s="73"/>
      <c r="IPG67" s="73"/>
      <c r="IPH67" s="73"/>
      <c r="IPI67" s="73"/>
      <c r="IPJ67" s="73"/>
      <c r="IPK67" s="73"/>
      <c r="IPL67" s="73"/>
      <c r="IPM67" s="73"/>
      <c r="IPN67" s="73"/>
      <c r="IPO67" s="73"/>
      <c r="IPP67" s="73"/>
      <c r="IPQ67" s="73"/>
      <c r="IPR67" s="73"/>
      <c r="IPS67" s="73"/>
      <c r="IPT67" s="73"/>
      <c r="IPU67" s="73"/>
      <c r="IPV67" s="73"/>
      <c r="IPW67" s="73"/>
      <c r="IPX67" s="73"/>
      <c r="IPY67" s="73"/>
      <c r="IPZ67" s="73"/>
      <c r="IQA67" s="73"/>
      <c r="IQB67" s="73"/>
      <c r="IQC67" s="73"/>
      <c r="IQD67" s="73"/>
      <c r="IQE67" s="73"/>
      <c r="IQF67" s="73"/>
      <c r="IQG67" s="73"/>
      <c r="IQH67" s="73"/>
      <c r="IQI67" s="73"/>
      <c r="IQJ67" s="73"/>
      <c r="IQK67" s="73"/>
      <c r="IQL67" s="73"/>
      <c r="IQM67" s="73"/>
      <c r="IQN67" s="73"/>
      <c r="IQO67" s="73"/>
      <c r="IQP67" s="73"/>
      <c r="IQQ67" s="73"/>
      <c r="IQR67" s="73"/>
      <c r="IQS67" s="73"/>
      <c r="IQT67" s="73"/>
      <c r="IQU67" s="73"/>
      <c r="IQV67" s="73"/>
      <c r="IQW67" s="73"/>
      <c r="IQX67" s="73"/>
      <c r="IQY67" s="73"/>
      <c r="IQZ67" s="73"/>
      <c r="IRA67" s="73"/>
      <c r="IRB67" s="73"/>
      <c r="IRC67" s="73"/>
      <c r="IRD67" s="73"/>
      <c r="IRE67" s="73"/>
      <c r="IRF67" s="73"/>
      <c r="IRG67" s="73"/>
      <c r="IRH67" s="73"/>
      <c r="IRI67" s="73"/>
      <c r="IRJ67" s="73"/>
      <c r="IRK67" s="73"/>
      <c r="IRL67" s="73"/>
      <c r="IRM67" s="73"/>
      <c r="IRN67" s="73"/>
      <c r="IRO67" s="73"/>
      <c r="IRP67" s="73"/>
      <c r="IRQ67" s="73"/>
      <c r="IRR67" s="73"/>
      <c r="IRS67" s="73"/>
      <c r="IRT67" s="73"/>
      <c r="IRU67" s="73"/>
      <c r="IRV67" s="73"/>
      <c r="IRW67" s="73"/>
      <c r="IRX67" s="73"/>
      <c r="IRY67" s="73"/>
      <c r="IRZ67" s="73"/>
      <c r="ISA67" s="73"/>
      <c r="ISB67" s="73"/>
      <c r="ISC67" s="73"/>
      <c r="ISD67" s="73"/>
      <c r="ISE67" s="73"/>
      <c r="ISF67" s="73"/>
      <c r="ISG67" s="73"/>
      <c r="ISH67" s="73"/>
      <c r="ISI67" s="73"/>
      <c r="ISJ67" s="73"/>
      <c r="ISK67" s="73"/>
      <c r="ISL67" s="73"/>
      <c r="ISM67" s="73"/>
      <c r="ISN67" s="73"/>
      <c r="ISO67" s="73"/>
      <c r="ISP67" s="73"/>
      <c r="ISQ67" s="73"/>
      <c r="ISR67" s="73"/>
      <c r="ISS67" s="73"/>
      <c r="IST67" s="73"/>
      <c r="ISU67" s="73"/>
      <c r="ISV67" s="73"/>
      <c r="ISW67" s="73"/>
      <c r="ISX67" s="73"/>
      <c r="ISY67" s="73"/>
      <c r="ISZ67" s="73"/>
      <c r="ITA67" s="73"/>
      <c r="ITB67" s="73"/>
      <c r="ITC67" s="73"/>
      <c r="ITD67" s="73"/>
      <c r="ITE67" s="73"/>
      <c r="ITF67" s="73"/>
      <c r="ITG67" s="73"/>
      <c r="ITH67" s="73"/>
      <c r="ITI67" s="73"/>
      <c r="ITJ67" s="73"/>
      <c r="ITK67" s="73"/>
      <c r="ITL67" s="73"/>
      <c r="ITM67" s="73"/>
      <c r="ITN67" s="73"/>
      <c r="ITO67" s="73"/>
      <c r="ITP67" s="73"/>
      <c r="ITQ67" s="73"/>
      <c r="ITR67" s="73"/>
      <c r="ITS67" s="73"/>
      <c r="ITT67" s="73"/>
      <c r="ITU67" s="73"/>
      <c r="ITV67" s="73"/>
      <c r="ITW67" s="73"/>
      <c r="ITX67" s="73"/>
      <c r="ITY67" s="73"/>
      <c r="ITZ67" s="73"/>
      <c r="IUA67" s="73"/>
      <c r="IUB67" s="73"/>
      <c r="IUC67" s="73"/>
      <c r="IUD67" s="73"/>
      <c r="IUE67" s="73"/>
      <c r="IUF67" s="73"/>
      <c r="IUG67" s="73"/>
      <c r="IUH67" s="73"/>
      <c r="IUI67" s="73"/>
      <c r="IUJ67" s="73"/>
      <c r="IUK67" s="73"/>
      <c r="IUL67" s="73"/>
      <c r="IUM67" s="73"/>
      <c r="IUN67" s="73"/>
      <c r="IUO67" s="73"/>
      <c r="IUP67" s="73"/>
      <c r="IUQ67" s="73"/>
      <c r="IUR67" s="73"/>
      <c r="IUS67" s="73"/>
      <c r="IUT67" s="73"/>
      <c r="IUU67" s="73"/>
      <c r="IUV67" s="73"/>
      <c r="IUW67" s="73"/>
      <c r="IUX67" s="73"/>
      <c r="IUY67" s="73"/>
      <c r="IUZ67" s="73"/>
      <c r="IVA67" s="73"/>
      <c r="IVB67" s="73"/>
      <c r="IVC67" s="73"/>
      <c r="IVD67" s="73"/>
      <c r="IVE67" s="73"/>
      <c r="IVF67" s="73"/>
      <c r="IVG67" s="73"/>
      <c r="IVH67" s="73"/>
      <c r="IVI67" s="73"/>
      <c r="IVJ67" s="73"/>
      <c r="IVK67" s="73"/>
      <c r="IVL67" s="73"/>
      <c r="IVM67" s="73"/>
      <c r="IVN67" s="73"/>
      <c r="IVO67" s="73"/>
      <c r="IVP67" s="73"/>
      <c r="IVQ67" s="73"/>
      <c r="IVR67" s="73"/>
      <c r="IVS67" s="73"/>
      <c r="IVT67" s="73"/>
      <c r="IVU67" s="73"/>
      <c r="IVV67" s="73"/>
      <c r="IVW67" s="73"/>
      <c r="IVX67" s="73"/>
      <c r="IVY67" s="73"/>
      <c r="IVZ67" s="73"/>
      <c r="IWA67" s="73"/>
      <c r="IWB67" s="73"/>
      <c r="IWC67" s="73"/>
      <c r="IWD67" s="73"/>
      <c r="IWE67" s="73"/>
      <c r="IWF67" s="73"/>
      <c r="IWG67" s="73"/>
      <c r="IWH67" s="73"/>
      <c r="IWI67" s="73"/>
      <c r="IWJ67" s="73"/>
      <c r="IWK67" s="73"/>
      <c r="IWL67" s="73"/>
      <c r="IWM67" s="73"/>
      <c r="IWN67" s="73"/>
      <c r="IWO67" s="73"/>
      <c r="IWP67" s="73"/>
      <c r="IWQ67" s="73"/>
      <c r="IWR67" s="73"/>
      <c r="IWS67" s="73"/>
      <c r="IWT67" s="73"/>
      <c r="IWU67" s="73"/>
      <c r="IWV67" s="73"/>
      <c r="IWW67" s="73"/>
      <c r="IWX67" s="73"/>
      <c r="IWY67" s="73"/>
      <c r="IWZ67" s="73"/>
      <c r="IXA67" s="73"/>
      <c r="IXB67" s="73"/>
      <c r="IXC67" s="73"/>
      <c r="IXD67" s="73"/>
      <c r="IXE67" s="73"/>
      <c r="IXF67" s="73"/>
      <c r="IXG67" s="73"/>
      <c r="IXH67" s="73"/>
      <c r="IXI67" s="73"/>
      <c r="IXJ67" s="73"/>
      <c r="IXK67" s="73"/>
      <c r="IXL67" s="73"/>
      <c r="IXM67" s="73"/>
      <c r="IXN67" s="73"/>
      <c r="IXO67" s="73"/>
      <c r="IXP67" s="73"/>
      <c r="IXQ67" s="73"/>
      <c r="IXR67" s="73"/>
      <c r="IXS67" s="73"/>
      <c r="IXT67" s="73"/>
      <c r="IXU67" s="73"/>
      <c r="IXV67" s="73"/>
      <c r="IXW67" s="73"/>
      <c r="IXX67" s="73"/>
      <c r="IXY67" s="73"/>
      <c r="IXZ67" s="73"/>
      <c r="IYA67" s="73"/>
      <c r="IYB67" s="73"/>
      <c r="IYC67" s="73"/>
      <c r="IYD67" s="73"/>
      <c r="IYE67" s="73"/>
      <c r="IYF67" s="73"/>
      <c r="IYG67" s="73"/>
      <c r="IYH67" s="73"/>
      <c r="IYI67" s="73"/>
      <c r="IYJ67" s="73"/>
      <c r="IYK67" s="73"/>
      <c r="IYL67" s="73"/>
      <c r="IYM67" s="73"/>
      <c r="IYN67" s="73"/>
      <c r="IYO67" s="73"/>
      <c r="IYP67" s="73"/>
      <c r="IYQ67" s="73"/>
      <c r="IYR67" s="73"/>
      <c r="IYS67" s="73"/>
      <c r="IYT67" s="73"/>
      <c r="IYU67" s="73"/>
      <c r="IYV67" s="73"/>
      <c r="IYW67" s="73"/>
      <c r="IYX67" s="73"/>
      <c r="IYY67" s="73"/>
      <c r="IYZ67" s="73"/>
      <c r="IZA67" s="73"/>
      <c r="IZB67" s="73"/>
      <c r="IZC67" s="73"/>
      <c r="IZD67" s="73"/>
      <c r="IZE67" s="73"/>
      <c r="IZF67" s="73"/>
      <c r="IZG67" s="73"/>
      <c r="IZH67" s="73"/>
      <c r="IZI67" s="73"/>
      <c r="IZJ67" s="73"/>
      <c r="IZK67" s="73"/>
      <c r="IZL67" s="73"/>
      <c r="IZM67" s="73"/>
      <c r="IZN67" s="73"/>
      <c r="IZO67" s="73"/>
      <c r="IZP67" s="73"/>
      <c r="IZQ67" s="73"/>
      <c r="IZR67" s="73"/>
      <c r="IZS67" s="73"/>
      <c r="IZT67" s="73"/>
      <c r="IZU67" s="73"/>
      <c r="IZV67" s="73"/>
      <c r="IZW67" s="73"/>
      <c r="IZX67" s="73"/>
      <c r="IZY67" s="73"/>
      <c r="IZZ67" s="73"/>
      <c r="JAA67" s="73"/>
      <c r="JAB67" s="73"/>
      <c r="JAC67" s="73"/>
      <c r="JAD67" s="73"/>
      <c r="JAE67" s="73"/>
      <c r="JAF67" s="73"/>
      <c r="JAG67" s="73"/>
      <c r="JAH67" s="73"/>
      <c r="JAI67" s="73"/>
      <c r="JAJ67" s="73"/>
      <c r="JAK67" s="73"/>
      <c r="JAL67" s="73"/>
      <c r="JAM67" s="73"/>
      <c r="JAN67" s="73"/>
      <c r="JAO67" s="73"/>
      <c r="JAP67" s="73"/>
      <c r="JAQ67" s="73"/>
      <c r="JAR67" s="73"/>
      <c r="JAS67" s="73"/>
      <c r="JAT67" s="73"/>
      <c r="JAU67" s="73"/>
      <c r="JAV67" s="73"/>
      <c r="JAW67" s="73"/>
      <c r="JAX67" s="73"/>
      <c r="JAY67" s="73"/>
      <c r="JAZ67" s="73"/>
      <c r="JBA67" s="73"/>
      <c r="JBB67" s="73"/>
      <c r="JBC67" s="73"/>
      <c r="JBD67" s="73"/>
      <c r="JBE67" s="73"/>
      <c r="JBF67" s="73"/>
      <c r="JBG67" s="73"/>
      <c r="JBH67" s="73"/>
      <c r="JBI67" s="73"/>
      <c r="JBJ67" s="73"/>
      <c r="JBK67" s="73"/>
      <c r="JBL67" s="73"/>
      <c r="JBM67" s="73"/>
      <c r="JBN67" s="73"/>
      <c r="JBO67" s="73"/>
      <c r="JBP67" s="73"/>
      <c r="JBQ67" s="73"/>
      <c r="JBR67" s="73"/>
      <c r="JBS67" s="73"/>
      <c r="JBT67" s="73"/>
      <c r="JBU67" s="73"/>
      <c r="JBV67" s="73"/>
      <c r="JBW67" s="73"/>
      <c r="JBX67" s="73"/>
      <c r="JBY67" s="73"/>
      <c r="JBZ67" s="73"/>
      <c r="JCA67" s="73"/>
      <c r="JCB67" s="73"/>
      <c r="JCC67" s="73"/>
      <c r="JCD67" s="73"/>
      <c r="JCE67" s="73"/>
      <c r="JCF67" s="73"/>
      <c r="JCG67" s="73"/>
      <c r="JCH67" s="73"/>
      <c r="JCI67" s="73"/>
      <c r="JCJ67" s="73"/>
      <c r="JCK67" s="73"/>
      <c r="JCL67" s="73"/>
      <c r="JCM67" s="73"/>
      <c r="JCN67" s="73"/>
      <c r="JCO67" s="73"/>
      <c r="JCP67" s="73"/>
      <c r="JCQ67" s="73"/>
      <c r="JCR67" s="73"/>
      <c r="JCS67" s="73"/>
      <c r="JCT67" s="73"/>
      <c r="JCU67" s="73"/>
      <c r="JCV67" s="73"/>
      <c r="JCW67" s="73"/>
      <c r="JCX67" s="73"/>
      <c r="JCY67" s="73"/>
      <c r="JCZ67" s="73"/>
      <c r="JDA67" s="73"/>
      <c r="JDB67" s="73"/>
      <c r="JDC67" s="73"/>
      <c r="JDD67" s="73"/>
      <c r="JDE67" s="73"/>
      <c r="JDF67" s="73"/>
      <c r="JDG67" s="73"/>
      <c r="JDH67" s="73"/>
      <c r="JDI67" s="73"/>
      <c r="JDJ67" s="73"/>
      <c r="JDK67" s="73"/>
      <c r="JDL67" s="73"/>
      <c r="JDM67" s="73"/>
      <c r="JDN67" s="73"/>
      <c r="JDO67" s="73"/>
      <c r="JDP67" s="73"/>
      <c r="JDQ67" s="73"/>
      <c r="JDR67" s="73"/>
      <c r="JDS67" s="73"/>
      <c r="JDT67" s="73"/>
      <c r="JDU67" s="73"/>
      <c r="JDV67" s="73"/>
      <c r="JDW67" s="73"/>
      <c r="JDX67" s="73"/>
      <c r="JDY67" s="73"/>
      <c r="JDZ67" s="73"/>
      <c r="JEA67" s="73"/>
      <c r="JEB67" s="73"/>
      <c r="JEC67" s="73"/>
      <c r="JED67" s="73"/>
      <c r="JEE67" s="73"/>
      <c r="JEF67" s="73"/>
      <c r="JEG67" s="73"/>
      <c r="JEH67" s="73"/>
      <c r="JEI67" s="73"/>
      <c r="JEJ67" s="73"/>
      <c r="JEK67" s="73"/>
      <c r="JEL67" s="73"/>
      <c r="JEM67" s="73"/>
      <c r="JEN67" s="73"/>
      <c r="JEO67" s="73"/>
      <c r="JEP67" s="73"/>
      <c r="JEQ67" s="73"/>
      <c r="JER67" s="73"/>
      <c r="JES67" s="73"/>
      <c r="JET67" s="73"/>
      <c r="JEU67" s="73"/>
      <c r="JEV67" s="73"/>
      <c r="JEW67" s="73"/>
      <c r="JEX67" s="73"/>
      <c r="JEY67" s="73"/>
      <c r="JEZ67" s="73"/>
      <c r="JFA67" s="73"/>
      <c r="JFB67" s="73"/>
      <c r="JFC67" s="73"/>
      <c r="JFD67" s="73"/>
      <c r="JFE67" s="73"/>
      <c r="JFF67" s="73"/>
      <c r="JFG67" s="73"/>
      <c r="JFH67" s="73"/>
      <c r="JFI67" s="73"/>
      <c r="JFJ67" s="73"/>
      <c r="JFK67" s="73"/>
      <c r="JFL67" s="73"/>
      <c r="JFM67" s="73"/>
      <c r="JFN67" s="73"/>
      <c r="JFO67" s="73"/>
      <c r="JFP67" s="73"/>
      <c r="JFQ67" s="73"/>
      <c r="JFR67" s="73"/>
      <c r="JFS67" s="73"/>
      <c r="JFT67" s="73"/>
      <c r="JFU67" s="73"/>
      <c r="JFV67" s="73"/>
      <c r="JFW67" s="73"/>
      <c r="JFX67" s="73"/>
      <c r="JFY67" s="73"/>
      <c r="JFZ67" s="73"/>
      <c r="JGA67" s="73"/>
      <c r="JGB67" s="73"/>
      <c r="JGC67" s="73"/>
      <c r="JGD67" s="73"/>
      <c r="JGE67" s="73"/>
      <c r="JGF67" s="73"/>
      <c r="JGG67" s="73"/>
      <c r="JGH67" s="73"/>
      <c r="JGI67" s="73"/>
      <c r="JGJ67" s="73"/>
      <c r="JGK67" s="73"/>
      <c r="JGL67" s="73"/>
      <c r="JGM67" s="73"/>
      <c r="JGN67" s="73"/>
      <c r="JGO67" s="73"/>
      <c r="JGP67" s="73"/>
      <c r="JGQ67" s="73"/>
      <c r="JGR67" s="73"/>
      <c r="JGS67" s="73"/>
      <c r="JGT67" s="73"/>
      <c r="JGU67" s="73"/>
      <c r="JGV67" s="73"/>
      <c r="JGW67" s="73"/>
      <c r="JGX67" s="73"/>
      <c r="JGY67" s="73"/>
      <c r="JGZ67" s="73"/>
      <c r="JHA67" s="73"/>
      <c r="JHB67" s="73"/>
      <c r="JHC67" s="73"/>
      <c r="JHD67" s="73"/>
      <c r="JHE67" s="73"/>
      <c r="JHF67" s="73"/>
      <c r="JHG67" s="73"/>
      <c r="JHH67" s="73"/>
      <c r="JHI67" s="73"/>
      <c r="JHJ67" s="73"/>
      <c r="JHK67" s="73"/>
      <c r="JHL67" s="73"/>
      <c r="JHM67" s="73"/>
      <c r="JHN67" s="73"/>
      <c r="JHO67" s="73"/>
      <c r="JHP67" s="73"/>
      <c r="JHQ67" s="73"/>
      <c r="JHR67" s="73"/>
      <c r="JHS67" s="73"/>
      <c r="JHT67" s="73"/>
      <c r="JHU67" s="73"/>
      <c r="JHV67" s="73"/>
      <c r="JHW67" s="73"/>
      <c r="JHX67" s="73"/>
      <c r="JHY67" s="73"/>
      <c r="JHZ67" s="73"/>
      <c r="JIA67" s="73"/>
      <c r="JIB67" s="73"/>
      <c r="JIC67" s="73"/>
      <c r="JID67" s="73"/>
      <c r="JIE67" s="73"/>
      <c r="JIF67" s="73"/>
      <c r="JIG67" s="73"/>
      <c r="JIH67" s="73"/>
      <c r="JII67" s="73"/>
      <c r="JIJ67" s="73"/>
      <c r="JIK67" s="73"/>
      <c r="JIL67" s="73"/>
      <c r="JIM67" s="73"/>
      <c r="JIN67" s="73"/>
      <c r="JIO67" s="73"/>
      <c r="JIP67" s="73"/>
      <c r="JIQ67" s="73"/>
      <c r="JIR67" s="73"/>
      <c r="JIS67" s="73"/>
      <c r="JIT67" s="73"/>
      <c r="JIU67" s="73"/>
      <c r="JIV67" s="73"/>
      <c r="JIW67" s="73"/>
      <c r="JIX67" s="73"/>
      <c r="JIY67" s="73"/>
      <c r="JIZ67" s="73"/>
      <c r="JJA67" s="73"/>
      <c r="JJB67" s="73"/>
      <c r="JJC67" s="73"/>
      <c r="JJD67" s="73"/>
      <c r="JJE67" s="73"/>
      <c r="JJF67" s="73"/>
      <c r="JJG67" s="73"/>
      <c r="JJH67" s="73"/>
      <c r="JJI67" s="73"/>
      <c r="JJJ67" s="73"/>
      <c r="JJK67" s="73"/>
      <c r="JJL67" s="73"/>
      <c r="JJM67" s="73"/>
      <c r="JJN67" s="73"/>
      <c r="JJO67" s="73"/>
      <c r="JJP67" s="73"/>
      <c r="JJQ67" s="73"/>
      <c r="JJR67" s="73"/>
      <c r="JJS67" s="73"/>
      <c r="JJT67" s="73"/>
      <c r="JJU67" s="73"/>
      <c r="JJV67" s="73"/>
      <c r="JJW67" s="73"/>
      <c r="JJX67" s="73"/>
      <c r="JJY67" s="73"/>
      <c r="JJZ67" s="73"/>
      <c r="JKA67" s="73"/>
      <c r="JKB67" s="73"/>
      <c r="JKC67" s="73"/>
      <c r="JKD67" s="73"/>
      <c r="JKE67" s="73"/>
      <c r="JKF67" s="73"/>
      <c r="JKG67" s="73"/>
      <c r="JKH67" s="73"/>
      <c r="JKI67" s="73"/>
      <c r="JKJ67" s="73"/>
      <c r="JKK67" s="73"/>
      <c r="JKL67" s="73"/>
      <c r="JKM67" s="73"/>
      <c r="JKN67" s="73"/>
      <c r="JKO67" s="73"/>
      <c r="JKP67" s="73"/>
      <c r="JKQ67" s="73"/>
      <c r="JKR67" s="73"/>
      <c r="JKS67" s="73"/>
      <c r="JKT67" s="73"/>
      <c r="JKU67" s="73"/>
      <c r="JKV67" s="73"/>
      <c r="JKW67" s="73"/>
      <c r="JKX67" s="73"/>
      <c r="JKY67" s="73"/>
      <c r="JKZ67" s="73"/>
      <c r="JLA67" s="73"/>
      <c r="JLB67" s="73"/>
      <c r="JLC67" s="73"/>
      <c r="JLD67" s="73"/>
      <c r="JLE67" s="73"/>
      <c r="JLF67" s="73"/>
      <c r="JLG67" s="73"/>
      <c r="JLH67" s="73"/>
      <c r="JLI67" s="73"/>
      <c r="JLJ67" s="73"/>
      <c r="JLK67" s="73"/>
      <c r="JLL67" s="73"/>
      <c r="JLM67" s="73"/>
      <c r="JLN67" s="73"/>
      <c r="JLO67" s="73"/>
      <c r="JLP67" s="73"/>
      <c r="JLQ67" s="73"/>
      <c r="JLR67" s="73"/>
      <c r="JLS67" s="73"/>
      <c r="JLT67" s="73"/>
      <c r="JLU67" s="73"/>
      <c r="JLV67" s="73"/>
      <c r="JLW67" s="73"/>
      <c r="JLX67" s="73"/>
      <c r="JLY67" s="73"/>
      <c r="JLZ67" s="73"/>
      <c r="JMA67" s="73"/>
      <c r="JMB67" s="73"/>
      <c r="JMC67" s="73"/>
      <c r="JMD67" s="73"/>
      <c r="JME67" s="73"/>
      <c r="JMF67" s="73"/>
      <c r="JMG67" s="73"/>
      <c r="JMH67" s="73"/>
      <c r="JMI67" s="73"/>
      <c r="JMJ67" s="73"/>
      <c r="JMK67" s="73"/>
      <c r="JML67" s="73"/>
      <c r="JMM67" s="73"/>
      <c r="JMN67" s="73"/>
      <c r="JMO67" s="73"/>
      <c r="JMP67" s="73"/>
      <c r="JMQ67" s="73"/>
      <c r="JMR67" s="73"/>
      <c r="JMS67" s="73"/>
      <c r="JMT67" s="73"/>
      <c r="JMU67" s="73"/>
      <c r="JMV67" s="73"/>
      <c r="JMW67" s="73"/>
      <c r="JMX67" s="73"/>
      <c r="JMY67" s="73"/>
      <c r="JMZ67" s="73"/>
      <c r="JNA67" s="73"/>
      <c r="JNB67" s="73"/>
      <c r="JNC67" s="73"/>
      <c r="JND67" s="73"/>
      <c r="JNE67" s="73"/>
      <c r="JNF67" s="73"/>
      <c r="JNG67" s="73"/>
      <c r="JNH67" s="73"/>
      <c r="JNI67" s="73"/>
      <c r="JNJ67" s="73"/>
      <c r="JNK67" s="73"/>
      <c r="JNL67" s="73"/>
      <c r="JNM67" s="73"/>
      <c r="JNN67" s="73"/>
      <c r="JNO67" s="73"/>
      <c r="JNP67" s="73"/>
      <c r="JNQ67" s="73"/>
      <c r="JNR67" s="73"/>
      <c r="JNS67" s="73"/>
      <c r="JNT67" s="73"/>
      <c r="JNU67" s="73"/>
      <c r="JNV67" s="73"/>
      <c r="JNW67" s="73"/>
      <c r="JNX67" s="73"/>
      <c r="JNY67" s="73"/>
      <c r="JNZ67" s="73"/>
      <c r="JOA67" s="73"/>
      <c r="JOB67" s="73"/>
      <c r="JOC67" s="73"/>
      <c r="JOD67" s="73"/>
      <c r="JOE67" s="73"/>
      <c r="JOF67" s="73"/>
      <c r="JOG67" s="73"/>
      <c r="JOH67" s="73"/>
      <c r="JOI67" s="73"/>
      <c r="JOJ67" s="73"/>
      <c r="JOK67" s="73"/>
      <c r="JOL67" s="73"/>
      <c r="JOM67" s="73"/>
      <c r="JON67" s="73"/>
      <c r="JOO67" s="73"/>
      <c r="JOP67" s="73"/>
      <c r="JOQ67" s="73"/>
      <c r="JOR67" s="73"/>
      <c r="JOS67" s="73"/>
      <c r="JOT67" s="73"/>
      <c r="JOU67" s="73"/>
      <c r="JOV67" s="73"/>
      <c r="JOW67" s="73"/>
      <c r="JOX67" s="73"/>
      <c r="JOY67" s="73"/>
      <c r="JOZ67" s="73"/>
      <c r="JPA67" s="73"/>
      <c r="JPB67" s="73"/>
      <c r="JPC67" s="73"/>
      <c r="JPD67" s="73"/>
      <c r="JPE67" s="73"/>
      <c r="JPF67" s="73"/>
      <c r="JPG67" s="73"/>
      <c r="JPH67" s="73"/>
    </row>
    <row r="68" customFormat="false" ht="12.9" hidden="false" customHeight="false" outlineLevel="0" collapsed="false">
      <c r="A68" s="74"/>
      <c r="B68" s="75" t="n">
        <f aca="false">AVERAGE(AO68,BO68,CO68,DO68,EO68,FO68,GO68,HO68,IO68,JO68,KO68,LO68,MO68,NO68)</f>
        <v>21.8346153846154</v>
      </c>
      <c r="C68" s="76" t="n">
        <f aca="false">AVERAGE(B64:B68)</f>
        <v>21.5445762108262</v>
      </c>
      <c r="D68" s="77" t="n">
        <f aca="false">AVERAGE(B59:B68)</f>
        <v>21.4789055296555</v>
      </c>
      <c r="E68" s="75" t="n">
        <f aca="false">AVERAGE(B49:B68)</f>
        <v>21.2836715148278</v>
      </c>
      <c r="F68" s="78" t="n">
        <f aca="false">AVERAGE(B19:B68)</f>
        <v>21.1866342805343</v>
      </c>
      <c r="G68" s="79" t="n">
        <f aca="false">MAX(AC68:AN68,BC68:BN68,CC68:CN68,DC68:DN68,EC68:EN68,FC68:FN68,GC68:GN68,HC68:HN68,IC68:IN68,JC68:JN68,KC68:KN68,LC68:LN68,MC68:MN68,NC68:NN68)</f>
        <v>36.4</v>
      </c>
      <c r="H68" s="80" t="n">
        <f aca="false">MEDIAN(AC68:AN68,BC68:BN68,CC68:CN68,DC68:DN68,EC68:EN68,FC68:FN68,GC68:GN68,HC68:HN68,IC68:IN68,JC68:JN68,KC68:KN68,LC68:LN68,MC68:MN68,NC68:NN68)</f>
        <v>21.1</v>
      </c>
      <c r="I68" s="81" t="n">
        <f aca="false">MIN(AC68:AN68,BC68:BN68,CC68:CN68,DC68:DN68,EC68:EN68,FC68:FN68,GC68:GN68,HC68:HN68,IC68:IN68,JC68:JN68,KC68:KN68,LC68:LN68,MC68:MN68,NC68:NN68)</f>
        <v>11.8</v>
      </c>
      <c r="J68" s="82" t="n">
        <f aca="false">(G68+I68)/2</f>
        <v>24.1</v>
      </c>
      <c r="K68" s="73"/>
      <c r="L68" s="73"/>
      <c r="M68" s="73"/>
      <c r="N68" s="73"/>
      <c r="O68" s="73"/>
      <c r="P68" s="73"/>
      <c r="Q68" s="73"/>
      <c r="R68" s="73"/>
      <c r="S68" s="73"/>
      <c r="T68" s="73"/>
      <c r="U68" s="73"/>
      <c r="V68" s="73"/>
      <c r="W68" s="73"/>
      <c r="X68" s="73"/>
      <c r="Y68" s="73"/>
      <c r="Z68" s="73"/>
      <c r="AA68" s="73" t="n">
        <f aca="false">AA67+1</f>
        <v>30</v>
      </c>
      <c r="AB68" s="83" t="n">
        <v>1918</v>
      </c>
      <c r="AC68" s="84" t="n">
        <v>30.2</v>
      </c>
      <c r="AD68" s="84" t="n">
        <v>29</v>
      </c>
      <c r="AE68" s="84" t="n">
        <v>26.2</v>
      </c>
      <c r="AF68" s="84" t="n">
        <v>22</v>
      </c>
      <c r="AG68" s="84" t="n">
        <v>21.3</v>
      </c>
      <c r="AH68" s="84" t="n">
        <v>17</v>
      </c>
      <c r="AI68" s="84" t="n">
        <v>14.8</v>
      </c>
      <c r="AJ68" s="84" t="n">
        <v>16.5</v>
      </c>
      <c r="AK68" s="84" t="n">
        <v>19.9</v>
      </c>
      <c r="AL68" s="84" t="n">
        <v>21.3</v>
      </c>
      <c r="AM68" s="84" t="n">
        <v>25.4</v>
      </c>
      <c r="AN68" s="84" t="n">
        <v>28.3</v>
      </c>
      <c r="AO68" s="85" t="n">
        <f aca="false">SUM(AC68:AN68)/12</f>
        <v>22.6583333333333</v>
      </c>
      <c r="AP68" s="73"/>
      <c r="AQ68" s="73"/>
      <c r="AR68" s="73"/>
      <c r="AS68" s="73"/>
      <c r="AT68" s="73"/>
      <c r="AU68" s="73"/>
      <c r="AV68" s="73"/>
      <c r="AW68" s="73"/>
      <c r="AX68" s="73"/>
      <c r="AY68" s="73"/>
      <c r="AZ68" s="73"/>
      <c r="BA68" s="73" t="n">
        <f aca="false">BA67+1</f>
        <v>1918</v>
      </c>
      <c r="BB68" s="86" t="n">
        <v>1918</v>
      </c>
      <c r="BC68" s="84" t="n">
        <v>31.2</v>
      </c>
      <c r="BD68" s="84" t="n">
        <v>29.1</v>
      </c>
      <c r="BE68" s="84" t="n">
        <v>25.6</v>
      </c>
      <c r="BF68" s="84" t="n">
        <v>19.7</v>
      </c>
      <c r="BG68" s="84" t="n">
        <v>18.3</v>
      </c>
      <c r="BH68" s="84" t="n">
        <v>14.8</v>
      </c>
      <c r="BI68" s="84" t="n">
        <v>12.5</v>
      </c>
      <c r="BJ68" s="84" t="n">
        <v>14.6</v>
      </c>
      <c r="BK68" s="84" t="n">
        <v>19.6</v>
      </c>
      <c r="BL68" s="84" t="n">
        <v>20.1</v>
      </c>
      <c r="BM68" s="84" t="n">
        <v>26.8</v>
      </c>
      <c r="BN68" s="84" t="n">
        <v>29.2</v>
      </c>
      <c r="BO68" s="85" t="n">
        <f aca="false">SUM(BC68:BN68)/12</f>
        <v>21.7916666666667</v>
      </c>
      <c r="BP68" s="73"/>
      <c r="BQ68" s="73"/>
      <c r="BR68" s="73"/>
      <c r="BS68" s="73"/>
      <c r="BT68" s="73"/>
      <c r="BU68" s="73"/>
      <c r="BV68" s="73"/>
      <c r="BW68" s="73"/>
      <c r="BX68" s="73"/>
      <c r="BY68" s="73"/>
      <c r="BZ68" s="73"/>
      <c r="CA68" s="73" t="n">
        <f aca="false">CA67+1</f>
        <v>1918</v>
      </c>
      <c r="CB68" s="98" t="n">
        <v>1918</v>
      </c>
      <c r="CC68" s="84" t="n">
        <v>22.6</v>
      </c>
      <c r="CD68" s="84" t="n">
        <v>22.6</v>
      </c>
      <c r="CE68" s="84" t="n">
        <v>21</v>
      </c>
      <c r="CF68" s="84" t="n">
        <v>17.9</v>
      </c>
      <c r="CG68" s="84" t="n">
        <v>17.9</v>
      </c>
      <c r="CH68" s="84" t="n">
        <v>15.9</v>
      </c>
      <c r="CI68" s="84" t="n">
        <v>13.6</v>
      </c>
      <c r="CJ68" s="84" t="n">
        <v>14.4</v>
      </c>
      <c r="CK68" s="84" t="n">
        <v>15.7</v>
      </c>
      <c r="CL68" s="84" t="n">
        <v>17.3</v>
      </c>
      <c r="CM68" s="84" t="n">
        <v>19.1</v>
      </c>
      <c r="CN68" s="84" t="n">
        <v>22.1</v>
      </c>
      <c r="CO68" s="85" t="n">
        <f aca="false">SUM(CC68:CN68)/12</f>
        <v>18.3416666666667</v>
      </c>
      <c r="CP68" s="73"/>
      <c r="CQ68" s="73"/>
      <c r="CR68" s="73"/>
      <c r="CS68" s="73"/>
      <c r="CT68" s="73"/>
      <c r="CU68" s="73"/>
      <c r="CV68" s="73"/>
      <c r="CW68" s="73"/>
      <c r="CX68" s="73"/>
      <c r="CY68" s="73"/>
      <c r="CZ68" s="73"/>
      <c r="DA68" s="73" t="n">
        <f aca="false">DA67+1</f>
        <v>1918</v>
      </c>
      <c r="DB68" s="86" t="n">
        <v>1918</v>
      </c>
      <c r="DC68" s="84" t="n">
        <v>32.3</v>
      </c>
      <c r="DD68" s="84" t="n">
        <v>29.6</v>
      </c>
      <c r="DE68" s="84" t="n">
        <v>27.3</v>
      </c>
      <c r="DF68" s="84" t="n">
        <v>21.5</v>
      </c>
      <c r="DG68" s="84" t="n">
        <v>19.4</v>
      </c>
      <c r="DH68" s="84" t="n">
        <v>15.7</v>
      </c>
      <c r="DI68" s="84" t="n">
        <v>13.6</v>
      </c>
      <c r="DJ68" s="84" t="n">
        <v>15.9</v>
      </c>
      <c r="DK68" s="84" t="n">
        <v>20.4</v>
      </c>
      <c r="DL68" s="84" t="n">
        <v>20.7</v>
      </c>
      <c r="DM68" s="84" t="n">
        <v>26.8</v>
      </c>
      <c r="DN68" s="84" t="n">
        <v>30.2</v>
      </c>
      <c r="DO68" s="85" t="n">
        <f aca="false">SUM(DC68:DN68)/12</f>
        <v>22.7833333333333</v>
      </c>
      <c r="DP68" s="73"/>
      <c r="DQ68" s="73"/>
      <c r="DR68" s="73"/>
      <c r="DS68" s="73"/>
      <c r="DT68" s="73"/>
      <c r="DU68" s="73"/>
      <c r="DV68" s="73"/>
      <c r="DW68" s="73"/>
      <c r="DX68" s="73"/>
      <c r="DY68" s="73"/>
      <c r="DZ68" s="73"/>
      <c r="EA68" s="73" t="n">
        <f aca="false">EA67+1</f>
        <v>1918</v>
      </c>
      <c r="EB68" s="86" t="n">
        <v>1918</v>
      </c>
      <c r="EC68" s="84" t="n">
        <v>36.1</v>
      </c>
      <c r="ED68" s="84" t="n">
        <v>36.4</v>
      </c>
      <c r="EE68" s="84" t="n">
        <v>31.5</v>
      </c>
      <c r="EF68" s="84" t="n">
        <v>27</v>
      </c>
      <c r="EG68" s="84" t="n">
        <v>21.9</v>
      </c>
      <c r="EH68" s="84" t="n">
        <v>18.4</v>
      </c>
      <c r="EI68" s="84" t="n">
        <v>17.5</v>
      </c>
      <c r="EJ68" s="84" t="n">
        <v>19.3</v>
      </c>
      <c r="EK68" s="84" t="n">
        <v>25.1</v>
      </c>
      <c r="EL68" s="84" t="n">
        <v>28.7</v>
      </c>
      <c r="EM68" s="84" t="n">
        <v>33.6</v>
      </c>
      <c r="EN68" s="84" t="n">
        <v>35.9</v>
      </c>
      <c r="EO68" s="85" t="n">
        <f aca="false">SUM(EC68:EN68)/12</f>
        <v>27.6166666666667</v>
      </c>
      <c r="EP68" s="73"/>
      <c r="EQ68" s="73"/>
      <c r="ER68" s="73"/>
      <c r="ES68" s="73"/>
      <c r="ET68" s="73"/>
      <c r="EU68" s="73"/>
      <c r="EV68" s="73"/>
      <c r="EW68" s="73"/>
      <c r="EX68" s="73"/>
      <c r="EY68" s="73"/>
      <c r="EZ68" s="73"/>
      <c r="FA68" s="73" t="n">
        <f aca="false">FA67+1</f>
        <v>1918</v>
      </c>
      <c r="FB68" s="94" t="n">
        <v>1918</v>
      </c>
      <c r="FC68" s="87" t="n">
        <v>27.9</v>
      </c>
      <c r="FD68" s="87" t="n">
        <v>27.2</v>
      </c>
      <c r="FE68" s="87" t="n">
        <v>23.6</v>
      </c>
      <c r="FF68" s="87" t="n">
        <v>19.3</v>
      </c>
      <c r="FG68" s="87" t="n">
        <v>18.8</v>
      </c>
      <c r="FH68" s="87" t="n">
        <v>14</v>
      </c>
      <c r="FI68" s="87" t="n">
        <v>11.8</v>
      </c>
      <c r="FJ68" s="87" t="n">
        <v>13.5</v>
      </c>
      <c r="FK68" s="87" t="n">
        <v>17</v>
      </c>
      <c r="FL68" s="87" t="n">
        <v>17.7</v>
      </c>
      <c r="FM68" s="87" t="n">
        <v>22.7</v>
      </c>
      <c r="FN68" s="87" t="n">
        <v>26.3</v>
      </c>
      <c r="FO68" s="85" t="n">
        <f aca="false">SUM(FC68:FN68)/12</f>
        <v>19.9833333333333</v>
      </c>
      <c r="FP68" s="73"/>
      <c r="FQ68" s="73"/>
      <c r="FR68" s="73"/>
      <c r="FS68" s="73"/>
      <c r="FT68" s="73"/>
      <c r="FU68" s="73"/>
      <c r="FV68" s="73"/>
      <c r="FW68" s="73"/>
      <c r="FX68" s="73"/>
      <c r="FY68" s="73"/>
      <c r="FZ68" s="73"/>
      <c r="GA68" s="73" t="n">
        <f aca="false">GA67+1</f>
        <v>1918</v>
      </c>
      <c r="GB68" s="88" t="s">
        <v>74</v>
      </c>
      <c r="GC68" s="84" t="n">
        <v>26</v>
      </c>
      <c r="GD68" s="84" t="n">
        <v>25.9</v>
      </c>
      <c r="GE68" s="84" t="n">
        <v>22.7</v>
      </c>
      <c r="GF68" s="84" t="n">
        <v>19.3</v>
      </c>
      <c r="GG68" s="84" t="n">
        <v>17.4</v>
      </c>
      <c r="GH68" s="84" t="n">
        <v>14.4</v>
      </c>
      <c r="GI68" s="84" t="n">
        <v>12.6</v>
      </c>
      <c r="GJ68" s="84" t="n">
        <v>14.2</v>
      </c>
      <c r="GK68" s="84" t="n">
        <v>16.4</v>
      </c>
      <c r="GL68" s="84" t="n">
        <v>16.5</v>
      </c>
      <c r="GM68" s="84" t="n">
        <v>19.7</v>
      </c>
      <c r="GN68" s="84" t="n">
        <v>22.8</v>
      </c>
      <c r="GO68" s="85" t="n">
        <f aca="false">SUM(GC68:GN68)/12</f>
        <v>18.9916666666667</v>
      </c>
      <c r="GP68" s="73"/>
      <c r="GQ68" s="73"/>
      <c r="GR68" s="73"/>
      <c r="GS68" s="73"/>
      <c r="GT68" s="73"/>
      <c r="GU68" s="73"/>
      <c r="GV68" s="73"/>
      <c r="GW68" s="73"/>
      <c r="GX68" s="73"/>
      <c r="GY68" s="73"/>
      <c r="GZ68" s="73"/>
      <c r="HA68" s="73" t="n">
        <f aca="false">HA67+1</f>
        <v>1918</v>
      </c>
      <c r="HB68" s="88" t="s">
        <v>74</v>
      </c>
      <c r="HC68" s="84" t="n">
        <v>27.1</v>
      </c>
      <c r="HD68" s="84" t="n">
        <v>26.3</v>
      </c>
      <c r="HE68" s="84" t="n">
        <v>24.5</v>
      </c>
      <c r="HF68" s="84" t="n">
        <v>21.6</v>
      </c>
      <c r="HG68" s="84" t="n">
        <v>19.8</v>
      </c>
      <c r="HH68" s="84" t="n">
        <v>17.5</v>
      </c>
      <c r="HI68" s="84" t="n">
        <v>16</v>
      </c>
      <c r="HJ68" s="84" t="n">
        <v>17.2</v>
      </c>
      <c r="HK68" s="84" t="n">
        <v>21.1</v>
      </c>
      <c r="HL68" s="84" t="n">
        <v>19.5</v>
      </c>
      <c r="HM68" s="84" t="n">
        <v>23.3</v>
      </c>
      <c r="HN68" s="84" t="n">
        <v>24.8</v>
      </c>
      <c r="HO68" s="85" t="n">
        <f aca="false">SUM(HC68:HN68)/12</f>
        <v>21.5583333333333</v>
      </c>
      <c r="HP68" s="73"/>
      <c r="HQ68" s="73"/>
      <c r="HR68" s="73"/>
      <c r="HS68" s="73"/>
      <c r="HT68" s="73"/>
      <c r="HU68" s="73"/>
      <c r="HV68" s="73"/>
      <c r="HW68" s="73"/>
      <c r="HX68" s="73"/>
      <c r="HY68" s="73"/>
      <c r="HZ68" s="73"/>
      <c r="IA68" s="73" t="n">
        <f aca="false">IA67+1</f>
        <v>1918</v>
      </c>
      <c r="IB68" s="86" t="n">
        <v>1918</v>
      </c>
      <c r="IC68" s="84" t="n">
        <v>32.7</v>
      </c>
      <c r="ID68" s="84" t="n">
        <v>31.4</v>
      </c>
      <c r="IE68" s="84" t="n">
        <v>27.9</v>
      </c>
      <c r="IF68" s="84" t="n">
        <v>22.6</v>
      </c>
      <c r="IG68" s="84" t="n">
        <v>19.8</v>
      </c>
      <c r="IH68" s="84" t="n">
        <v>15.6</v>
      </c>
      <c r="II68" s="84" t="n">
        <v>13.7</v>
      </c>
      <c r="IJ68" s="84" t="n">
        <v>15.7</v>
      </c>
      <c r="IK68" s="84" t="n">
        <v>20.3</v>
      </c>
      <c r="IL68" s="84" t="n">
        <v>21.8</v>
      </c>
      <c r="IM68" s="84" t="n">
        <v>28.4</v>
      </c>
      <c r="IN68" s="84" t="n">
        <v>30.6</v>
      </c>
      <c r="IO68" s="85" t="n">
        <f aca="false">SUM(IC68:IN68)/12</f>
        <v>23.375</v>
      </c>
      <c r="IP68" s="73"/>
      <c r="IQ68" s="73"/>
      <c r="IR68" s="73"/>
      <c r="IS68" s="73"/>
      <c r="IT68" s="73"/>
      <c r="IU68" s="73"/>
      <c r="IV68" s="73"/>
      <c r="IW68" s="73"/>
      <c r="IX68" s="73"/>
      <c r="IY68" s="73"/>
      <c r="IZ68" s="73"/>
      <c r="JA68" s="73" t="n">
        <f aca="false">JA67+1</f>
        <v>1918</v>
      </c>
      <c r="JB68" s="88" t="s">
        <v>74</v>
      </c>
      <c r="JC68" s="84" t="n">
        <v>23.5</v>
      </c>
      <c r="JD68" s="84" t="n">
        <v>23.8</v>
      </c>
      <c r="JE68" s="84" t="n">
        <v>21</v>
      </c>
      <c r="JF68" s="84" t="n">
        <v>18.7</v>
      </c>
      <c r="JG68" s="84" t="n">
        <v>17.5</v>
      </c>
      <c r="JH68" s="84" t="n">
        <v>14.8</v>
      </c>
      <c r="JI68" s="84" t="n">
        <v>13.2</v>
      </c>
      <c r="JJ68" s="84" t="n">
        <v>14.3</v>
      </c>
      <c r="JK68" s="84" t="n">
        <v>15.8</v>
      </c>
      <c r="JL68" s="84" t="n">
        <v>16.3</v>
      </c>
      <c r="JM68" s="84" t="n">
        <v>19</v>
      </c>
      <c r="JN68" s="84" t="n">
        <v>21.5</v>
      </c>
      <c r="JO68" s="85" t="n">
        <f aca="false">SUM(JC68:JN68)/12</f>
        <v>18.2833333333333</v>
      </c>
      <c r="JP68" s="73"/>
      <c r="JQ68" s="73"/>
      <c r="JR68" s="73"/>
      <c r="JS68" s="73"/>
      <c r="JT68" s="73"/>
      <c r="JU68" s="73"/>
      <c r="JV68" s="73"/>
      <c r="JW68" s="73"/>
      <c r="JX68" s="73"/>
      <c r="JY68" s="73"/>
      <c r="JZ68" s="73"/>
      <c r="KA68" s="73" t="n">
        <f aca="false">KA67+1</f>
        <v>1918</v>
      </c>
      <c r="KB68" s="86" t="n">
        <v>1918</v>
      </c>
      <c r="KC68" s="84" t="n">
        <v>32.1</v>
      </c>
      <c r="KD68" s="84" t="n">
        <v>30.6</v>
      </c>
      <c r="KE68" s="84" t="n">
        <v>27.2</v>
      </c>
      <c r="KF68" s="84" t="n">
        <v>22.3</v>
      </c>
      <c r="KG68" s="84" t="n">
        <v>21</v>
      </c>
      <c r="KH68" s="84" t="n">
        <v>16.8</v>
      </c>
      <c r="KI68" s="84" t="n">
        <v>14.3</v>
      </c>
      <c r="KJ68" s="84" t="n">
        <v>16.6</v>
      </c>
      <c r="KK68" s="84" t="n">
        <v>21.2</v>
      </c>
      <c r="KL68" s="84" t="n">
        <v>21.7</v>
      </c>
      <c r="KM68" s="84" t="n">
        <v>27.1</v>
      </c>
      <c r="KN68" s="84" t="n">
        <v>30</v>
      </c>
      <c r="KO68" s="85" t="n">
        <f aca="false">SUM(KC68:KN68)/12</f>
        <v>23.4083333333333</v>
      </c>
      <c r="KP68" s="73"/>
      <c r="KQ68" s="73"/>
      <c r="KR68" s="73"/>
      <c r="KS68" s="73"/>
      <c r="KT68" s="73"/>
      <c r="KU68" s="73"/>
      <c r="KV68" s="73"/>
      <c r="KW68" s="73"/>
      <c r="KX68" s="73"/>
      <c r="KY68" s="73"/>
      <c r="KZ68" s="73"/>
      <c r="LA68" s="73" t="n">
        <f aca="false">LA67+1</f>
        <v>1918</v>
      </c>
      <c r="LB68" s="88" t="s">
        <v>74</v>
      </c>
      <c r="LC68" s="84" t="n">
        <v>31.9</v>
      </c>
      <c r="LD68" s="84" t="n">
        <v>31</v>
      </c>
      <c r="LE68" s="84" t="n">
        <v>27.4</v>
      </c>
      <c r="LF68" s="84" t="n">
        <v>22.8</v>
      </c>
      <c r="LG68" s="84" t="n">
        <v>20.9</v>
      </c>
      <c r="LH68" s="84" t="n">
        <v>16.6</v>
      </c>
      <c r="LI68" s="84" t="n">
        <v>14.6</v>
      </c>
      <c r="LJ68" s="84" t="n">
        <v>16.3</v>
      </c>
      <c r="LK68" s="84" t="n">
        <v>20.8</v>
      </c>
      <c r="LL68" s="84" t="n">
        <v>22</v>
      </c>
      <c r="LM68" s="84" t="n">
        <v>27.7</v>
      </c>
      <c r="LN68" s="84" t="n">
        <v>30.7</v>
      </c>
      <c r="LO68" s="85" t="n">
        <f aca="false">SUM(LC68:LN68)/12</f>
        <v>23.5583333333333</v>
      </c>
      <c r="LP68" s="73"/>
      <c r="LQ68" s="73"/>
      <c r="LR68" s="73"/>
      <c r="LS68" s="73"/>
      <c r="LT68" s="73"/>
      <c r="LU68" s="73"/>
      <c r="LV68" s="73"/>
      <c r="LW68" s="73"/>
      <c r="LX68" s="73"/>
      <c r="LY68" s="73"/>
      <c r="LZ68" s="73"/>
      <c r="MA68" s="73" t="n">
        <f aca="false">MA67+1</f>
        <v>1918</v>
      </c>
      <c r="MB68" s="86" t="n">
        <v>1918</v>
      </c>
      <c r="MC68" s="84" t="n">
        <v>27.2</v>
      </c>
      <c r="MD68" s="84" t="n">
        <v>29.4</v>
      </c>
      <c r="ME68" s="84" t="n">
        <v>25.2</v>
      </c>
      <c r="MF68" s="84" t="n">
        <v>23</v>
      </c>
      <c r="MG68" s="84" t="n">
        <v>16.2</v>
      </c>
      <c r="MH68" s="84" t="n">
        <v>16.2</v>
      </c>
      <c r="MI68" s="84" t="n">
        <v>15.9</v>
      </c>
      <c r="MJ68" s="84" t="n">
        <v>15.4</v>
      </c>
      <c r="MK68" s="84" t="n">
        <v>19.2</v>
      </c>
      <c r="ML68" s="84" t="n">
        <v>21.1</v>
      </c>
      <c r="MM68" s="84" t="n">
        <v>24.9</v>
      </c>
      <c r="MN68" s="84" t="n">
        <v>24.3</v>
      </c>
      <c r="MO68" s="85" t="n">
        <f aca="false">SUM(MC68:MN68)/12</f>
        <v>21.5</v>
      </c>
      <c r="MP68" s="73"/>
      <c r="MQ68" s="73"/>
      <c r="MR68" s="73"/>
      <c r="MS68" s="73"/>
      <c r="MT68" s="73"/>
      <c r="MU68" s="73"/>
      <c r="MV68" s="73"/>
      <c r="MW68" s="73"/>
      <c r="MX68" s="73"/>
      <c r="MY68" s="73"/>
      <c r="MZ68" s="73"/>
      <c r="NA68" s="73"/>
      <c r="NB68" s="73"/>
      <c r="NC68" s="73"/>
      <c r="ND68" s="73"/>
      <c r="NE68" s="73"/>
      <c r="NF68" s="73"/>
      <c r="NG68" s="73"/>
      <c r="NH68" s="73"/>
      <c r="NI68" s="73"/>
      <c r="NJ68" s="73"/>
      <c r="NK68" s="73"/>
      <c r="NL68" s="73"/>
      <c r="NM68" s="73"/>
      <c r="NN68" s="73"/>
      <c r="NO68" s="73"/>
      <c r="NP68" s="73"/>
      <c r="NQ68" s="73"/>
      <c r="NR68" s="73"/>
      <c r="NS68" s="73"/>
      <c r="NT68" s="73"/>
      <c r="NU68" s="73"/>
      <c r="NV68" s="73"/>
      <c r="NW68" s="73"/>
      <c r="NX68" s="73"/>
      <c r="NY68" s="73"/>
      <c r="NZ68" s="73"/>
      <c r="OA68" s="73"/>
      <c r="OB68" s="73"/>
      <c r="OC68" s="73"/>
      <c r="OD68" s="73"/>
      <c r="OE68" s="73"/>
      <c r="OF68" s="73"/>
      <c r="OG68" s="73"/>
      <c r="OH68" s="73"/>
      <c r="OI68" s="73"/>
      <c r="OJ68" s="73"/>
      <c r="OK68" s="73"/>
      <c r="OL68" s="73"/>
      <c r="OM68" s="73"/>
      <c r="ON68" s="39" t="n">
        <f aca="false">(FO68+GO68+MO68)/3</f>
        <v>20.1583333333333</v>
      </c>
      <c r="OO68" s="40" t="n">
        <f aca="false">(AO68+BO68+EO68+HO68+JO68)/5</f>
        <v>22.3816666666667</v>
      </c>
      <c r="OP68" s="41" t="n">
        <f aca="false">(FO68+GO68+MO68+AO68+BO68+EO68+HO68+JO68)/8</f>
        <v>21.5479166666667</v>
      </c>
      <c r="OQ68" s="73"/>
      <c r="OR68" s="73"/>
      <c r="OS68" s="73"/>
      <c r="OT68" s="73"/>
      <c r="OU68" s="73"/>
      <c r="OV68" s="73"/>
      <c r="OW68" s="73"/>
      <c r="OX68" s="73"/>
      <c r="OY68" s="73"/>
      <c r="OZ68" s="73"/>
      <c r="PA68" s="89"/>
      <c r="PB68" s="90"/>
      <c r="PC68" s="73"/>
      <c r="PD68" s="73"/>
      <c r="PE68" s="73"/>
      <c r="PF68" s="73"/>
      <c r="PG68" s="73"/>
      <c r="PH68" s="73"/>
      <c r="PI68" s="73"/>
      <c r="PJ68" s="73"/>
      <c r="PK68" s="73"/>
      <c r="PL68" s="73"/>
      <c r="PM68" s="73"/>
      <c r="PN68" s="28" t="n">
        <f aca="false">MAX(FC68:FN68,GC68:GN68,MC68:MN68)</f>
        <v>29.4</v>
      </c>
      <c r="PO68" s="29" t="n">
        <f aca="false">MIN(FC68:FN68,GC68:GN68,MC68:MN68)</f>
        <v>11.8</v>
      </c>
      <c r="PP68" s="30" t="n">
        <f aca="false">MAX(AC68:AN68,BC68:BN68,EC68:EN68,HC68:HN68,JC68:JN68)</f>
        <v>36.4</v>
      </c>
      <c r="PQ68" s="31" t="n">
        <f aca="false">MIN(AC68:AN68,BC68:BN68,EC68:EN68,HC68:HN68,JC68:JN68)</f>
        <v>12.5</v>
      </c>
      <c r="PR68" s="73"/>
      <c r="PS68" s="73"/>
      <c r="PT68" s="73"/>
      <c r="PU68" s="73"/>
      <c r="PV68" s="73"/>
      <c r="PW68" s="73"/>
      <c r="PX68" s="73"/>
      <c r="PY68" s="73"/>
      <c r="PZ68" s="73"/>
      <c r="QA68" s="73"/>
      <c r="QB68" s="73"/>
      <c r="QC68" s="73"/>
      <c r="QD68" s="73"/>
      <c r="QE68" s="73"/>
      <c r="QF68" s="73"/>
      <c r="QG68" s="73"/>
      <c r="QH68" s="73"/>
      <c r="QI68" s="73"/>
      <c r="QJ68" s="73"/>
      <c r="QK68" s="73"/>
      <c r="QL68" s="73"/>
      <c r="QM68" s="73"/>
      <c r="QN68" s="73"/>
      <c r="QO68" s="73"/>
      <c r="QP68" s="73"/>
      <c r="QQ68" s="73"/>
      <c r="QR68" s="73"/>
      <c r="QS68" s="73"/>
      <c r="QT68" s="73"/>
      <c r="QU68" s="91" t="n">
        <f aca="false">AVERAGE(AH68,AI68,AJ68,BH68,BI68,BJ68,CH68,CI68,CJ68,DH68,DI68,DJ68,EH68,EI68,EJ68,FH68,FI68,FJ68,GH73,GI73,GJ73,HH68,HI68,HJ68,IH68,II68,IJ68,JH68,JI68,JJ68,KH68,KI68,KJ68,LH68,LI68,LJ68,MH68,MI68,MJ68,NH68,NI68,NJ68)</f>
        <v>15.2589743589744</v>
      </c>
      <c r="QV68" s="92" t="n">
        <f aca="false">AVERAGE(AC68,AD68,AN68,BC68,BD68,BN68,CC68,CD68,CN68,DC68,DD68,DN68,EC68,ED68,EN68,FC68,FD68,FN68,GC73,GD73,GN73,HC68,HD68,HN68,IC68,ID68,IN68,JC68,JD68,JN68,KC68,KD68,KN68,LC68,LD68,LN68,MC68,MD68,MN68,NC68,ND68,NN68,)</f>
        <v>27.605</v>
      </c>
      <c r="QW68" s="91" t="n">
        <f aca="false">AVERAGE(QU58:QU68)</f>
        <v>15.1534226177863</v>
      </c>
      <c r="QX68" s="93" t="n">
        <f aca="false">AVERAGE(QV58:QV68)</f>
        <v>27.2297079999381</v>
      </c>
      <c r="QY68" s="73"/>
      <c r="QZ68" s="73"/>
      <c r="RA68" s="73"/>
      <c r="RB68" s="73"/>
      <c r="RC68" s="73"/>
      <c r="RD68" s="73"/>
      <c r="RE68" s="73"/>
      <c r="RF68" s="73"/>
      <c r="RG68" s="73"/>
      <c r="RH68" s="73"/>
      <c r="RI68" s="73"/>
      <c r="RJ68" s="73"/>
      <c r="RK68" s="73"/>
      <c r="RL68" s="73"/>
      <c r="RM68" s="73"/>
      <c r="RN68" s="73"/>
      <c r="RO68" s="73"/>
      <c r="RP68" s="73"/>
      <c r="RQ68" s="73"/>
      <c r="RR68" s="73"/>
      <c r="RS68" s="73"/>
      <c r="RT68" s="73"/>
      <c r="RU68" s="73"/>
      <c r="RV68" s="73"/>
      <c r="RW68" s="73"/>
      <c r="RX68" s="73"/>
      <c r="RY68" s="73"/>
      <c r="RZ68" s="73"/>
      <c r="SA68" s="73"/>
      <c r="SB68" s="73"/>
      <c r="SC68" s="73"/>
      <c r="SD68" s="73"/>
      <c r="SE68" s="73"/>
      <c r="SF68" s="73"/>
      <c r="SG68" s="73"/>
      <c r="SH68" s="73"/>
      <c r="SI68" s="73"/>
      <c r="SJ68" s="73"/>
      <c r="SK68" s="73"/>
      <c r="SL68" s="73"/>
      <c r="SM68" s="73"/>
      <c r="SN68" s="73"/>
      <c r="SO68" s="73"/>
      <c r="SP68" s="73"/>
      <c r="SQ68" s="73"/>
      <c r="SR68" s="73"/>
      <c r="SS68" s="73"/>
      <c r="ST68" s="73"/>
      <c r="SU68" s="73"/>
      <c r="SV68" s="73"/>
      <c r="SW68" s="73"/>
      <c r="SX68" s="73"/>
      <c r="SY68" s="73"/>
      <c r="SZ68" s="73"/>
      <c r="TA68" s="73"/>
      <c r="TB68" s="73"/>
      <c r="TC68" s="73"/>
      <c r="TD68" s="73"/>
      <c r="TE68" s="73"/>
      <c r="TF68" s="73"/>
      <c r="TG68" s="73"/>
      <c r="TH68" s="73"/>
      <c r="TI68" s="73"/>
      <c r="TJ68" s="73"/>
      <c r="TK68" s="73"/>
      <c r="TL68" s="73"/>
      <c r="TM68" s="73"/>
      <c r="TN68" s="73"/>
      <c r="TO68" s="73"/>
      <c r="TP68" s="73"/>
      <c r="TQ68" s="73"/>
      <c r="TR68" s="73"/>
      <c r="TS68" s="73"/>
      <c r="TT68" s="73"/>
      <c r="TU68" s="73"/>
      <c r="TV68" s="73"/>
      <c r="TW68" s="73"/>
      <c r="TX68" s="73"/>
      <c r="TY68" s="73"/>
      <c r="TZ68" s="73"/>
      <c r="UA68" s="73"/>
      <c r="UB68" s="73"/>
      <c r="UC68" s="73"/>
      <c r="UD68" s="73"/>
      <c r="UE68" s="73"/>
      <c r="UF68" s="73"/>
      <c r="UG68" s="73"/>
      <c r="UH68" s="73"/>
      <c r="UI68" s="73"/>
      <c r="UJ68" s="73"/>
      <c r="UK68" s="73"/>
      <c r="UL68" s="73"/>
      <c r="UM68" s="73"/>
      <c r="UN68" s="73"/>
      <c r="UO68" s="73"/>
      <c r="UP68" s="73"/>
      <c r="UQ68" s="73"/>
      <c r="UR68" s="73"/>
      <c r="US68" s="73"/>
      <c r="UT68" s="73"/>
      <c r="UU68" s="73"/>
      <c r="UV68" s="73"/>
      <c r="UW68" s="73"/>
      <c r="UX68" s="73"/>
      <c r="UY68" s="73"/>
      <c r="UZ68" s="73"/>
      <c r="VA68" s="73"/>
      <c r="VB68" s="73"/>
      <c r="VC68" s="73"/>
      <c r="VD68" s="73"/>
      <c r="VE68" s="73"/>
      <c r="VF68" s="73"/>
      <c r="VG68" s="73"/>
      <c r="VH68" s="73"/>
      <c r="VI68" s="73"/>
      <c r="VJ68" s="73"/>
      <c r="VK68" s="73"/>
      <c r="VL68" s="73"/>
      <c r="VM68" s="73"/>
      <c r="VN68" s="73"/>
      <c r="VO68" s="73"/>
      <c r="VP68" s="73"/>
      <c r="VQ68" s="73"/>
      <c r="VR68" s="73"/>
      <c r="VS68" s="73"/>
      <c r="VT68" s="73"/>
      <c r="VU68" s="73"/>
      <c r="VV68" s="73"/>
      <c r="VW68" s="73"/>
      <c r="VX68" s="73"/>
      <c r="VY68" s="73"/>
      <c r="VZ68" s="73"/>
      <c r="WA68" s="73"/>
      <c r="WB68" s="73"/>
      <c r="WC68" s="73"/>
      <c r="WD68" s="73"/>
      <c r="WE68" s="73"/>
      <c r="WF68" s="73"/>
      <c r="WG68" s="73"/>
      <c r="WH68" s="73"/>
      <c r="WI68" s="73"/>
      <c r="WJ68" s="73"/>
      <c r="WK68" s="73"/>
      <c r="WL68" s="73"/>
      <c r="WM68" s="73"/>
      <c r="WN68" s="73"/>
      <c r="WO68" s="73"/>
      <c r="WP68" s="73"/>
      <c r="WQ68" s="73"/>
      <c r="WR68" s="73"/>
      <c r="WS68" s="73"/>
      <c r="WT68" s="73"/>
      <c r="WU68" s="73"/>
      <c r="WV68" s="73"/>
      <c r="WW68" s="73"/>
      <c r="WX68" s="73"/>
      <c r="WY68" s="73"/>
      <c r="WZ68" s="73"/>
      <c r="XA68" s="73"/>
      <c r="XB68" s="73"/>
      <c r="XC68" s="73"/>
      <c r="XD68" s="73"/>
      <c r="XE68" s="73"/>
      <c r="XF68" s="73"/>
      <c r="XG68" s="73"/>
      <c r="XH68" s="73"/>
      <c r="XI68" s="73"/>
      <c r="XJ68" s="73"/>
      <c r="XK68" s="73"/>
      <c r="XL68" s="73"/>
      <c r="XM68" s="73"/>
      <c r="XN68" s="73"/>
      <c r="XO68" s="73"/>
      <c r="XP68" s="73"/>
      <c r="XQ68" s="73"/>
      <c r="XR68" s="73"/>
      <c r="XS68" s="73"/>
      <c r="XT68" s="73"/>
      <c r="XU68" s="73"/>
      <c r="XV68" s="73"/>
      <c r="XW68" s="73"/>
      <c r="XX68" s="73"/>
      <c r="XY68" s="73"/>
      <c r="XZ68" s="73"/>
      <c r="YA68" s="73"/>
      <c r="YB68" s="73"/>
      <c r="YC68" s="73"/>
      <c r="YD68" s="73"/>
      <c r="YE68" s="73"/>
      <c r="YF68" s="73"/>
      <c r="YG68" s="73"/>
      <c r="YH68" s="73"/>
      <c r="YI68" s="73"/>
      <c r="YJ68" s="73"/>
      <c r="YK68" s="73"/>
      <c r="YL68" s="73"/>
      <c r="YM68" s="73"/>
      <c r="YN68" s="73"/>
      <c r="YO68" s="73"/>
      <c r="YP68" s="73"/>
      <c r="YQ68" s="73"/>
      <c r="YR68" s="73"/>
      <c r="YS68" s="73"/>
      <c r="YT68" s="73"/>
      <c r="YU68" s="73"/>
      <c r="YV68" s="73"/>
      <c r="YW68" s="73"/>
      <c r="YX68" s="73"/>
      <c r="YY68" s="73"/>
      <c r="YZ68" s="73"/>
      <c r="ZA68" s="73"/>
      <c r="ZB68" s="73"/>
      <c r="ZC68" s="73"/>
      <c r="ZD68" s="73"/>
      <c r="ZE68" s="73"/>
      <c r="ZF68" s="73"/>
      <c r="ZG68" s="73"/>
      <c r="ZH68" s="73"/>
      <c r="ZI68" s="73"/>
      <c r="ZJ68" s="73"/>
      <c r="ZK68" s="73"/>
      <c r="ZL68" s="73"/>
      <c r="ZM68" s="73"/>
      <c r="ZN68" s="73"/>
      <c r="ZO68" s="73"/>
      <c r="ZP68" s="73"/>
      <c r="ZQ68" s="73"/>
      <c r="ZR68" s="73"/>
      <c r="ZS68" s="73"/>
      <c r="ZT68" s="73"/>
      <c r="ZU68" s="73"/>
      <c r="ZV68" s="73"/>
      <c r="ZW68" s="73"/>
      <c r="ZX68" s="73"/>
      <c r="ZY68" s="73"/>
      <c r="ZZ68" s="73"/>
      <c r="AAA68" s="73"/>
      <c r="AAB68" s="73"/>
      <c r="AAC68" s="73"/>
      <c r="AAD68" s="73"/>
      <c r="AAE68" s="73"/>
      <c r="AAF68" s="73"/>
      <c r="AAG68" s="73"/>
      <c r="AAH68" s="73"/>
      <c r="AAI68" s="73"/>
      <c r="AAJ68" s="73"/>
      <c r="AAK68" s="73"/>
      <c r="AAL68" s="73"/>
      <c r="AAM68" s="73"/>
      <c r="AAN68" s="73"/>
      <c r="AAO68" s="73"/>
      <c r="AAP68" s="73"/>
      <c r="AAQ68" s="73"/>
      <c r="AAR68" s="73"/>
      <c r="AAS68" s="73"/>
      <c r="AAT68" s="73"/>
      <c r="AAU68" s="73"/>
      <c r="AAV68" s="73"/>
      <c r="AAW68" s="73"/>
      <c r="AAX68" s="73"/>
      <c r="AAY68" s="73"/>
      <c r="AAZ68" s="73"/>
      <c r="ABA68" s="73"/>
      <c r="ABB68" s="73"/>
      <c r="ABC68" s="73"/>
      <c r="ABD68" s="73"/>
      <c r="ABE68" s="73"/>
      <c r="ABF68" s="73"/>
      <c r="ABG68" s="73"/>
      <c r="ABH68" s="73"/>
      <c r="ABI68" s="73"/>
      <c r="ABJ68" s="73"/>
      <c r="ABK68" s="73"/>
      <c r="ABL68" s="73"/>
      <c r="ABM68" s="73"/>
      <c r="ABN68" s="73"/>
      <c r="ABO68" s="73"/>
      <c r="ABP68" s="73"/>
      <c r="ABQ68" s="73"/>
      <c r="ABR68" s="73"/>
      <c r="ABS68" s="73"/>
      <c r="ABT68" s="73"/>
      <c r="ABU68" s="73"/>
      <c r="ABV68" s="73"/>
      <c r="ABW68" s="73"/>
      <c r="ABX68" s="73"/>
      <c r="ABY68" s="73"/>
      <c r="ABZ68" s="73"/>
      <c r="ACA68" s="73"/>
      <c r="ACB68" s="73"/>
      <c r="ACC68" s="73"/>
      <c r="ACD68" s="73"/>
      <c r="ACE68" s="73"/>
      <c r="ACF68" s="73"/>
      <c r="ACG68" s="73"/>
      <c r="ACH68" s="73"/>
      <c r="ACI68" s="73"/>
      <c r="ACJ68" s="73"/>
      <c r="ACK68" s="73"/>
      <c r="ACL68" s="73"/>
      <c r="ACM68" s="73"/>
      <c r="ACN68" s="73"/>
      <c r="ACO68" s="73"/>
      <c r="ACP68" s="73"/>
      <c r="ACQ68" s="73"/>
      <c r="ACR68" s="73"/>
      <c r="ACS68" s="73"/>
      <c r="ACT68" s="73"/>
      <c r="ACU68" s="73"/>
      <c r="ACV68" s="73"/>
      <c r="ACW68" s="73"/>
      <c r="ACX68" s="73"/>
      <c r="ACY68" s="73"/>
      <c r="ACZ68" s="73"/>
      <c r="ADA68" s="73"/>
      <c r="ADB68" s="73"/>
      <c r="ADC68" s="73"/>
      <c r="ADD68" s="73"/>
      <c r="ADE68" s="73"/>
      <c r="ADF68" s="73"/>
      <c r="ADG68" s="73"/>
      <c r="ADH68" s="73"/>
      <c r="ADI68" s="73"/>
      <c r="ADJ68" s="73"/>
      <c r="ADK68" s="73"/>
      <c r="ADL68" s="73"/>
      <c r="ADM68" s="73"/>
      <c r="ADN68" s="73"/>
      <c r="ADO68" s="73"/>
      <c r="ADP68" s="73"/>
      <c r="ADQ68" s="73"/>
      <c r="ADR68" s="73"/>
      <c r="ADS68" s="73"/>
      <c r="ADT68" s="73"/>
      <c r="ADU68" s="73"/>
      <c r="ADV68" s="73"/>
      <c r="ADW68" s="73"/>
      <c r="ADX68" s="73"/>
      <c r="ADY68" s="73"/>
      <c r="ADZ68" s="73"/>
      <c r="AEA68" s="73"/>
      <c r="AEB68" s="73"/>
      <c r="AEC68" s="73"/>
      <c r="AED68" s="73"/>
      <c r="AEE68" s="73"/>
      <c r="AEF68" s="73"/>
      <c r="AEG68" s="73"/>
      <c r="AEH68" s="73"/>
      <c r="AEI68" s="73"/>
      <c r="AEJ68" s="73"/>
      <c r="AEK68" s="73"/>
      <c r="AEL68" s="73"/>
      <c r="AEM68" s="73"/>
      <c r="AEN68" s="73"/>
      <c r="AEO68" s="73"/>
      <c r="AEP68" s="73"/>
      <c r="AEQ68" s="73"/>
      <c r="AER68" s="73"/>
      <c r="AES68" s="73"/>
      <c r="AET68" s="73"/>
      <c r="AEU68" s="73"/>
      <c r="AEV68" s="73"/>
      <c r="AEW68" s="73"/>
      <c r="AEX68" s="73"/>
      <c r="AEY68" s="73"/>
      <c r="AEZ68" s="73"/>
      <c r="AFA68" s="73"/>
      <c r="AFB68" s="73"/>
      <c r="AFC68" s="73"/>
      <c r="AFD68" s="73"/>
      <c r="AFE68" s="73"/>
      <c r="AFF68" s="73"/>
      <c r="AFG68" s="73"/>
      <c r="AFH68" s="73"/>
      <c r="AFI68" s="73"/>
      <c r="AFJ68" s="73"/>
      <c r="AFK68" s="73"/>
      <c r="AFL68" s="73"/>
      <c r="AFM68" s="73"/>
      <c r="AFN68" s="73"/>
      <c r="AFO68" s="73"/>
      <c r="AFP68" s="73"/>
      <c r="AFQ68" s="73"/>
      <c r="AFR68" s="73"/>
      <c r="AFS68" s="73"/>
      <c r="AFT68" s="73"/>
      <c r="AFU68" s="73"/>
      <c r="AFV68" s="73"/>
      <c r="AFW68" s="73"/>
      <c r="AFX68" s="73"/>
      <c r="AFY68" s="73"/>
      <c r="AFZ68" s="73"/>
      <c r="AGA68" s="73"/>
      <c r="AGB68" s="73"/>
      <c r="AGC68" s="73"/>
      <c r="AGD68" s="73"/>
      <c r="AGE68" s="73"/>
      <c r="AGF68" s="73"/>
      <c r="AGG68" s="73"/>
      <c r="AGH68" s="73"/>
      <c r="AGI68" s="73"/>
      <c r="AGJ68" s="73"/>
      <c r="AGK68" s="73"/>
      <c r="AGL68" s="73"/>
      <c r="AGM68" s="73"/>
      <c r="AGN68" s="73"/>
      <c r="AGO68" s="73"/>
      <c r="AGP68" s="73"/>
      <c r="AGQ68" s="73"/>
      <c r="AGR68" s="73"/>
      <c r="AGS68" s="73"/>
      <c r="AGT68" s="73"/>
      <c r="AGU68" s="73"/>
      <c r="AGV68" s="73"/>
      <c r="AGW68" s="73"/>
      <c r="AGX68" s="73"/>
      <c r="AGY68" s="73"/>
      <c r="AGZ68" s="73"/>
      <c r="AHA68" s="73"/>
      <c r="AHB68" s="73"/>
      <c r="AHC68" s="73"/>
      <c r="AHD68" s="73"/>
      <c r="AHE68" s="73"/>
      <c r="AHF68" s="73"/>
      <c r="AHG68" s="73"/>
      <c r="AHH68" s="73"/>
      <c r="AHI68" s="73"/>
      <c r="AHJ68" s="73"/>
      <c r="AHK68" s="73"/>
      <c r="AHL68" s="73"/>
      <c r="AHM68" s="73"/>
      <c r="AHN68" s="73"/>
      <c r="AHO68" s="73"/>
      <c r="AHP68" s="73"/>
      <c r="AHQ68" s="73"/>
      <c r="AHR68" s="73"/>
      <c r="AHS68" s="73"/>
      <c r="AHT68" s="73"/>
      <c r="AHU68" s="73"/>
      <c r="AHV68" s="73"/>
      <c r="AHW68" s="73"/>
      <c r="AHX68" s="73"/>
      <c r="AHY68" s="73"/>
      <c r="AHZ68" s="73"/>
      <c r="AIA68" s="73"/>
      <c r="AIB68" s="73"/>
      <c r="AIC68" s="73"/>
      <c r="AID68" s="73"/>
      <c r="AIE68" s="73"/>
      <c r="AIF68" s="73"/>
      <c r="AIG68" s="73"/>
      <c r="AIH68" s="73"/>
      <c r="AII68" s="73"/>
      <c r="AIJ68" s="73"/>
      <c r="AIK68" s="73"/>
      <c r="AIL68" s="73"/>
      <c r="AIM68" s="73"/>
      <c r="AIN68" s="73"/>
      <c r="AIO68" s="73"/>
      <c r="AIP68" s="73"/>
      <c r="AIQ68" s="73"/>
      <c r="AIR68" s="73"/>
      <c r="AIS68" s="73"/>
      <c r="AIT68" s="73"/>
      <c r="AIU68" s="73"/>
      <c r="AIV68" s="73"/>
      <c r="AIW68" s="73"/>
      <c r="AIX68" s="73"/>
      <c r="AIY68" s="73"/>
      <c r="AIZ68" s="73"/>
      <c r="AJA68" s="73"/>
      <c r="AJB68" s="73"/>
      <c r="AJC68" s="73"/>
      <c r="AJD68" s="73"/>
      <c r="AJE68" s="73"/>
      <c r="AJF68" s="73"/>
      <c r="AJG68" s="73"/>
      <c r="AJH68" s="73"/>
      <c r="AJI68" s="73"/>
      <c r="AJJ68" s="73"/>
      <c r="AJK68" s="73"/>
      <c r="AJL68" s="73"/>
      <c r="AJM68" s="73"/>
      <c r="AJN68" s="73"/>
      <c r="AJO68" s="73"/>
      <c r="AJP68" s="73"/>
      <c r="AJQ68" s="73"/>
      <c r="AJR68" s="73"/>
      <c r="AJS68" s="73"/>
      <c r="AJT68" s="73"/>
      <c r="AJU68" s="73"/>
      <c r="AJV68" s="73"/>
      <c r="AJW68" s="73"/>
      <c r="AJX68" s="73"/>
      <c r="AJY68" s="73"/>
      <c r="AJZ68" s="73"/>
      <c r="AKA68" s="73"/>
      <c r="AKB68" s="73"/>
      <c r="AKC68" s="73"/>
      <c r="AKD68" s="73"/>
      <c r="AKE68" s="73"/>
      <c r="AKF68" s="73"/>
      <c r="AKG68" s="73"/>
      <c r="AKH68" s="73"/>
      <c r="AKI68" s="73"/>
      <c r="AKJ68" s="73"/>
      <c r="AKK68" s="73"/>
      <c r="AKL68" s="73"/>
      <c r="AKM68" s="73"/>
      <c r="AKN68" s="73"/>
      <c r="AKO68" s="73"/>
      <c r="AKP68" s="73"/>
      <c r="AKQ68" s="73"/>
      <c r="AKR68" s="73"/>
      <c r="AKS68" s="73"/>
      <c r="AKT68" s="73"/>
      <c r="AKU68" s="73"/>
      <c r="AKV68" s="73"/>
      <c r="AKW68" s="73"/>
      <c r="AKX68" s="73"/>
      <c r="AKY68" s="73"/>
      <c r="AKZ68" s="73"/>
      <c r="ALA68" s="73"/>
      <c r="ALB68" s="73"/>
      <c r="ALC68" s="73"/>
      <c r="ALD68" s="73"/>
      <c r="ALE68" s="73"/>
      <c r="ALF68" s="73"/>
      <c r="ALG68" s="73"/>
      <c r="ALH68" s="73"/>
      <c r="ALI68" s="73"/>
      <c r="ALJ68" s="73"/>
      <c r="ALK68" s="73"/>
      <c r="ALL68" s="73"/>
      <c r="ALM68" s="73"/>
      <c r="ALN68" s="73"/>
      <c r="ALO68" s="73"/>
      <c r="ALP68" s="73"/>
      <c r="ALQ68" s="73"/>
      <c r="ALR68" s="73"/>
      <c r="ALS68" s="73"/>
      <c r="ALT68" s="73"/>
      <c r="ALU68" s="73"/>
      <c r="ALV68" s="73"/>
      <c r="ALW68" s="73"/>
      <c r="ALX68" s="73"/>
      <c r="ALY68" s="73"/>
      <c r="ALZ68" s="73"/>
      <c r="AMA68" s="73"/>
      <c r="AMB68" s="73"/>
      <c r="AMC68" s="73"/>
      <c r="AMD68" s="73"/>
      <c r="AME68" s="73"/>
      <c r="AMF68" s="73"/>
      <c r="AMG68" s="73"/>
      <c r="AMH68" s="73"/>
      <c r="AMI68" s="73"/>
      <c r="AMJ68" s="73"/>
      <c r="AMK68" s="73"/>
      <c r="AML68" s="73"/>
      <c r="AMM68" s="73"/>
      <c r="AMN68" s="73"/>
      <c r="AMO68" s="73"/>
      <c r="AMP68" s="73"/>
      <c r="AMQ68" s="73"/>
      <c r="AMR68" s="73"/>
      <c r="AMS68" s="73"/>
      <c r="AMT68" s="73"/>
      <c r="AMU68" s="73"/>
      <c r="AMV68" s="73"/>
      <c r="AMW68" s="73"/>
      <c r="AMX68" s="73"/>
      <c r="AMY68" s="73"/>
      <c r="AMZ68" s="73"/>
      <c r="ANA68" s="73"/>
      <c r="ANB68" s="73"/>
      <c r="ANC68" s="73"/>
      <c r="AND68" s="73"/>
      <c r="ANE68" s="73"/>
      <c r="ANF68" s="73"/>
      <c r="ANG68" s="73"/>
      <c r="ANH68" s="73"/>
      <c r="ANI68" s="73"/>
      <c r="ANJ68" s="73"/>
      <c r="ANK68" s="73"/>
      <c r="ANL68" s="73"/>
      <c r="ANM68" s="73"/>
      <c r="ANN68" s="73"/>
      <c r="ANO68" s="73"/>
      <c r="ANP68" s="73"/>
      <c r="ANQ68" s="73"/>
      <c r="ANR68" s="73"/>
      <c r="ANS68" s="73"/>
      <c r="ANT68" s="73"/>
      <c r="ANU68" s="73"/>
      <c r="ANV68" s="73"/>
      <c r="ANW68" s="73"/>
      <c r="ANX68" s="73"/>
      <c r="ANY68" s="73"/>
      <c r="ANZ68" s="73"/>
      <c r="AOA68" s="73"/>
      <c r="AOB68" s="73"/>
      <c r="AOC68" s="73"/>
      <c r="AOD68" s="73"/>
      <c r="AOE68" s="73"/>
      <c r="AOF68" s="73"/>
      <c r="AOG68" s="73"/>
      <c r="AOH68" s="73"/>
      <c r="AOI68" s="73"/>
      <c r="AOJ68" s="73"/>
      <c r="AOK68" s="73"/>
      <c r="AOL68" s="73"/>
      <c r="AOM68" s="73"/>
      <c r="AON68" s="73"/>
      <c r="AOO68" s="73"/>
      <c r="AOP68" s="73"/>
      <c r="AOQ68" s="73"/>
      <c r="AOR68" s="73"/>
      <c r="AOS68" s="73"/>
      <c r="AOT68" s="73"/>
      <c r="AOU68" s="73"/>
      <c r="AOV68" s="73"/>
      <c r="AOW68" s="73"/>
      <c r="AOX68" s="73"/>
      <c r="AOY68" s="73"/>
      <c r="AOZ68" s="73"/>
      <c r="APA68" s="73"/>
      <c r="APB68" s="73"/>
      <c r="APC68" s="73"/>
      <c r="APD68" s="73"/>
      <c r="APE68" s="73"/>
      <c r="APF68" s="73"/>
      <c r="APG68" s="73"/>
      <c r="APH68" s="73"/>
      <c r="API68" s="73"/>
      <c r="APJ68" s="73"/>
      <c r="APK68" s="73"/>
      <c r="APL68" s="73"/>
      <c r="APM68" s="73"/>
      <c r="APN68" s="73"/>
      <c r="APO68" s="73"/>
      <c r="APP68" s="73"/>
      <c r="APQ68" s="73"/>
      <c r="APR68" s="73"/>
      <c r="APS68" s="73"/>
      <c r="APT68" s="73"/>
      <c r="APU68" s="73"/>
      <c r="APV68" s="73"/>
      <c r="APW68" s="73"/>
      <c r="APX68" s="73"/>
      <c r="APY68" s="73"/>
      <c r="APZ68" s="73"/>
      <c r="AQA68" s="73"/>
      <c r="AQB68" s="73"/>
      <c r="AQC68" s="73"/>
      <c r="AQD68" s="73"/>
      <c r="AQE68" s="73"/>
      <c r="AQF68" s="73"/>
      <c r="AQG68" s="73"/>
      <c r="AQH68" s="73"/>
      <c r="AQI68" s="73"/>
      <c r="AQJ68" s="73"/>
      <c r="AQK68" s="73"/>
      <c r="AQL68" s="73"/>
      <c r="AQM68" s="73"/>
      <c r="AQN68" s="73"/>
      <c r="AQO68" s="73"/>
      <c r="AQP68" s="73"/>
      <c r="AQQ68" s="73"/>
      <c r="AQR68" s="73"/>
      <c r="AQS68" s="73"/>
      <c r="AQT68" s="73"/>
      <c r="AQU68" s="73"/>
      <c r="AQV68" s="73"/>
      <c r="AQW68" s="73"/>
      <c r="AQX68" s="73"/>
      <c r="AQY68" s="73"/>
      <c r="AQZ68" s="73"/>
      <c r="ARA68" s="73"/>
      <c r="ARB68" s="73"/>
      <c r="ARC68" s="73"/>
      <c r="ARD68" s="73"/>
      <c r="ARE68" s="73"/>
      <c r="ARF68" s="73"/>
      <c r="ARG68" s="73"/>
      <c r="ARH68" s="73"/>
      <c r="ARI68" s="73"/>
      <c r="ARJ68" s="73"/>
      <c r="ARK68" s="73"/>
      <c r="ARL68" s="73"/>
      <c r="ARM68" s="73"/>
      <c r="ARN68" s="73"/>
      <c r="ARO68" s="73"/>
      <c r="ARP68" s="73"/>
      <c r="ARQ68" s="73"/>
      <c r="ARR68" s="73"/>
      <c r="ARS68" s="73"/>
      <c r="ART68" s="73"/>
      <c r="ARU68" s="73"/>
      <c r="ARV68" s="73"/>
      <c r="ARW68" s="73"/>
      <c r="ARX68" s="73"/>
      <c r="ARY68" s="73"/>
      <c r="ARZ68" s="73"/>
      <c r="ASA68" s="73"/>
      <c r="ASB68" s="73"/>
      <c r="ASC68" s="73"/>
      <c r="ASD68" s="73"/>
      <c r="ASE68" s="73"/>
      <c r="ASF68" s="73"/>
      <c r="ASG68" s="73"/>
      <c r="ASH68" s="73"/>
      <c r="ASI68" s="73"/>
      <c r="ASJ68" s="73"/>
      <c r="ASK68" s="73"/>
      <c r="ASL68" s="73"/>
      <c r="ASM68" s="73"/>
      <c r="ASN68" s="73"/>
      <c r="ASO68" s="73"/>
      <c r="ASP68" s="73"/>
      <c r="ASQ68" s="73"/>
      <c r="ASR68" s="73"/>
      <c r="ASS68" s="73"/>
      <c r="AST68" s="73"/>
      <c r="ASU68" s="73"/>
      <c r="ASV68" s="73"/>
      <c r="ASW68" s="73"/>
      <c r="ASX68" s="73"/>
      <c r="ASY68" s="73"/>
      <c r="ASZ68" s="73"/>
      <c r="ATA68" s="73"/>
      <c r="ATB68" s="73"/>
      <c r="ATC68" s="73"/>
      <c r="ATD68" s="73"/>
      <c r="ATE68" s="73"/>
      <c r="ATF68" s="73"/>
      <c r="ATG68" s="73"/>
      <c r="ATH68" s="73"/>
      <c r="ATI68" s="73"/>
      <c r="ATJ68" s="73"/>
      <c r="ATK68" s="73"/>
      <c r="ATL68" s="73"/>
      <c r="ATM68" s="73"/>
      <c r="ATN68" s="73"/>
      <c r="ATO68" s="73"/>
      <c r="ATP68" s="73"/>
      <c r="ATQ68" s="73"/>
      <c r="ATR68" s="73"/>
      <c r="ATS68" s="73"/>
      <c r="ATT68" s="73"/>
      <c r="ATU68" s="73"/>
      <c r="ATV68" s="73"/>
      <c r="ATW68" s="73"/>
      <c r="ATX68" s="73"/>
      <c r="ATY68" s="73"/>
      <c r="ATZ68" s="73"/>
      <c r="AUA68" s="73"/>
      <c r="AUB68" s="73"/>
      <c r="AUC68" s="73"/>
      <c r="AUD68" s="73"/>
      <c r="AUE68" s="73"/>
      <c r="AUF68" s="73"/>
      <c r="AUG68" s="73"/>
      <c r="AUH68" s="73"/>
      <c r="AUI68" s="73"/>
      <c r="AUJ68" s="73"/>
      <c r="AUK68" s="73"/>
      <c r="AUL68" s="73"/>
      <c r="AUM68" s="73"/>
      <c r="AUN68" s="73"/>
      <c r="AUO68" s="73"/>
      <c r="AUP68" s="73"/>
      <c r="AUQ68" s="73"/>
      <c r="AUR68" s="73"/>
      <c r="AUS68" s="73"/>
      <c r="AUT68" s="73"/>
      <c r="AUU68" s="73"/>
      <c r="AUV68" s="73"/>
      <c r="AUW68" s="73"/>
      <c r="AUX68" s="73"/>
      <c r="AUY68" s="73"/>
      <c r="AUZ68" s="73"/>
      <c r="AVA68" s="73"/>
      <c r="AVB68" s="73"/>
      <c r="AVC68" s="73"/>
      <c r="AVD68" s="73"/>
      <c r="AVE68" s="73"/>
      <c r="AVF68" s="73"/>
      <c r="AVG68" s="73"/>
      <c r="AVH68" s="73"/>
      <c r="AVI68" s="73"/>
      <c r="AVJ68" s="73"/>
      <c r="AVK68" s="73"/>
      <c r="AVL68" s="73"/>
      <c r="AVM68" s="73"/>
      <c r="AVN68" s="73"/>
      <c r="AVO68" s="73"/>
      <c r="AVP68" s="73"/>
      <c r="AVQ68" s="73"/>
      <c r="AVR68" s="73"/>
      <c r="AVS68" s="73"/>
      <c r="AVT68" s="73"/>
      <c r="AVU68" s="73"/>
      <c r="AVV68" s="73"/>
      <c r="AVW68" s="73"/>
      <c r="AVX68" s="73"/>
      <c r="AVY68" s="73"/>
      <c r="AVZ68" s="73"/>
      <c r="AWA68" s="73"/>
      <c r="AWB68" s="73"/>
      <c r="AWC68" s="73"/>
      <c r="AWD68" s="73"/>
      <c r="AWE68" s="73"/>
      <c r="AWF68" s="73"/>
      <c r="AWG68" s="73"/>
      <c r="AWH68" s="73"/>
      <c r="AWI68" s="73"/>
      <c r="AWJ68" s="73"/>
      <c r="AWK68" s="73"/>
      <c r="AWL68" s="73"/>
      <c r="AWM68" s="73"/>
      <c r="AWN68" s="73"/>
      <c r="AWO68" s="73"/>
      <c r="AWP68" s="73"/>
      <c r="AWQ68" s="73"/>
      <c r="AWR68" s="73"/>
      <c r="AWS68" s="73"/>
      <c r="AWT68" s="73"/>
      <c r="AWU68" s="73"/>
      <c r="AWV68" s="73"/>
      <c r="AWW68" s="73"/>
      <c r="AWX68" s="73"/>
      <c r="AWY68" s="73"/>
      <c r="AWZ68" s="73"/>
      <c r="AXA68" s="73"/>
      <c r="AXB68" s="73"/>
      <c r="AXC68" s="73"/>
      <c r="AXD68" s="73"/>
      <c r="AXE68" s="73"/>
      <c r="AXF68" s="73"/>
      <c r="AXG68" s="73"/>
      <c r="AXH68" s="73"/>
      <c r="AXI68" s="73"/>
      <c r="AXJ68" s="73"/>
      <c r="AXK68" s="73"/>
      <c r="AXL68" s="73"/>
      <c r="AXM68" s="73"/>
      <c r="AXN68" s="73"/>
      <c r="AXO68" s="73"/>
      <c r="AXP68" s="73"/>
      <c r="AXQ68" s="73"/>
      <c r="AXR68" s="73"/>
      <c r="AXS68" s="73"/>
      <c r="AXT68" s="73"/>
      <c r="AXU68" s="73"/>
      <c r="AXV68" s="73"/>
      <c r="AXW68" s="73"/>
      <c r="AXX68" s="73"/>
      <c r="AXY68" s="73"/>
      <c r="AXZ68" s="73"/>
      <c r="AYA68" s="73"/>
      <c r="AYB68" s="73"/>
      <c r="AYC68" s="73"/>
      <c r="AYD68" s="73"/>
      <c r="AYE68" s="73"/>
      <c r="AYF68" s="73"/>
      <c r="AYG68" s="73"/>
      <c r="AYH68" s="73"/>
      <c r="AYI68" s="73"/>
      <c r="AYJ68" s="73"/>
      <c r="AYK68" s="73"/>
      <c r="AYL68" s="73"/>
      <c r="AYM68" s="73"/>
      <c r="AYN68" s="73"/>
      <c r="AYO68" s="73"/>
      <c r="AYP68" s="73"/>
      <c r="AYQ68" s="73"/>
      <c r="AYR68" s="73"/>
      <c r="AYS68" s="73"/>
      <c r="AYT68" s="73"/>
      <c r="AYU68" s="73"/>
      <c r="AYV68" s="73"/>
      <c r="AYW68" s="73"/>
      <c r="AYX68" s="73"/>
      <c r="AYY68" s="73"/>
      <c r="AYZ68" s="73"/>
      <c r="AZA68" s="73"/>
      <c r="AZB68" s="73"/>
      <c r="AZC68" s="73"/>
      <c r="AZD68" s="73"/>
      <c r="AZE68" s="73"/>
      <c r="AZF68" s="73"/>
      <c r="AZG68" s="73"/>
      <c r="AZH68" s="73"/>
      <c r="AZI68" s="73"/>
      <c r="AZJ68" s="73"/>
      <c r="AZK68" s="73"/>
      <c r="AZL68" s="73"/>
      <c r="AZM68" s="73"/>
      <c r="AZN68" s="73"/>
      <c r="AZO68" s="73"/>
      <c r="AZP68" s="73"/>
      <c r="AZQ68" s="73"/>
      <c r="AZR68" s="73"/>
      <c r="AZS68" s="73"/>
      <c r="AZT68" s="73"/>
      <c r="AZU68" s="73"/>
      <c r="AZV68" s="73"/>
      <c r="AZW68" s="73"/>
      <c r="AZX68" s="73"/>
      <c r="AZY68" s="73"/>
      <c r="AZZ68" s="73"/>
      <c r="BAA68" s="73"/>
      <c r="BAB68" s="73"/>
      <c r="BAC68" s="73"/>
      <c r="BAD68" s="73"/>
      <c r="BAE68" s="73"/>
      <c r="BAF68" s="73"/>
      <c r="BAG68" s="73"/>
      <c r="BAH68" s="73"/>
      <c r="BAI68" s="73"/>
      <c r="BAJ68" s="73"/>
      <c r="BAK68" s="73"/>
      <c r="BAL68" s="73"/>
      <c r="BAM68" s="73"/>
      <c r="BAN68" s="73"/>
      <c r="BAO68" s="73"/>
      <c r="BAP68" s="73"/>
      <c r="BAQ68" s="73"/>
      <c r="BAR68" s="73"/>
      <c r="BAS68" s="73"/>
      <c r="BAT68" s="73"/>
      <c r="BAU68" s="73"/>
      <c r="BAV68" s="73"/>
      <c r="BAW68" s="73"/>
      <c r="BAX68" s="73"/>
      <c r="BAY68" s="73"/>
      <c r="BAZ68" s="73"/>
      <c r="BBA68" s="73"/>
      <c r="BBB68" s="73"/>
      <c r="BBC68" s="73"/>
      <c r="BBD68" s="73"/>
      <c r="BBE68" s="73"/>
      <c r="BBF68" s="73"/>
      <c r="BBG68" s="73"/>
      <c r="BBH68" s="73"/>
      <c r="BBI68" s="73"/>
      <c r="BBJ68" s="73"/>
      <c r="BBK68" s="73"/>
      <c r="BBL68" s="73"/>
      <c r="BBM68" s="73"/>
      <c r="BBN68" s="73"/>
      <c r="BBO68" s="73"/>
      <c r="BBP68" s="73"/>
      <c r="BBQ68" s="73"/>
      <c r="BBR68" s="73"/>
      <c r="BBS68" s="73"/>
      <c r="BBT68" s="73"/>
      <c r="BBU68" s="73"/>
      <c r="BBV68" s="73"/>
      <c r="BBW68" s="73"/>
      <c r="BBX68" s="73"/>
      <c r="BBY68" s="73"/>
      <c r="BBZ68" s="73"/>
      <c r="BCA68" s="73"/>
      <c r="BCB68" s="73"/>
      <c r="BCC68" s="73"/>
      <c r="BCD68" s="73"/>
      <c r="BCE68" s="73"/>
      <c r="BCF68" s="73"/>
      <c r="BCG68" s="73"/>
      <c r="BCH68" s="73"/>
      <c r="BCI68" s="73"/>
      <c r="BCJ68" s="73"/>
      <c r="BCK68" s="73"/>
      <c r="BCL68" s="73"/>
      <c r="BCM68" s="73"/>
      <c r="BCN68" s="73"/>
      <c r="BCO68" s="73"/>
      <c r="BCP68" s="73"/>
      <c r="BCQ68" s="73"/>
      <c r="BCR68" s="73"/>
      <c r="BCS68" s="73"/>
      <c r="BCT68" s="73"/>
      <c r="BCU68" s="73"/>
      <c r="BCV68" s="73"/>
      <c r="BCW68" s="73"/>
      <c r="BCX68" s="73"/>
      <c r="BCY68" s="73"/>
      <c r="BCZ68" s="73"/>
      <c r="BDA68" s="73"/>
      <c r="BDB68" s="73"/>
      <c r="BDC68" s="73"/>
      <c r="BDD68" s="73"/>
      <c r="BDE68" s="73"/>
      <c r="BDF68" s="73"/>
      <c r="BDG68" s="73"/>
      <c r="BDH68" s="73"/>
      <c r="BDI68" s="73"/>
      <c r="BDJ68" s="73"/>
      <c r="BDK68" s="73"/>
      <c r="BDL68" s="73"/>
      <c r="BDM68" s="73"/>
      <c r="BDN68" s="73"/>
      <c r="BDO68" s="73"/>
      <c r="BDP68" s="73"/>
      <c r="BDQ68" s="73"/>
      <c r="BDR68" s="73"/>
      <c r="BDS68" s="73"/>
      <c r="BDT68" s="73"/>
      <c r="BDU68" s="73"/>
      <c r="BDV68" s="73"/>
      <c r="BDW68" s="73"/>
      <c r="BDX68" s="73"/>
      <c r="BDY68" s="73"/>
      <c r="BDZ68" s="73"/>
      <c r="BEA68" s="73"/>
      <c r="BEB68" s="73"/>
      <c r="BEC68" s="73"/>
      <c r="BED68" s="73"/>
      <c r="BEE68" s="73"/>
      <c r="BEF68" s="73"/>
      <c r="BEG68" s="73"/>
      <c r="BEH68" s="73"/>
      <c r="BEI68" s="73"/>
      <c r="BEJ68" s="73"/>
      <c r="BEK68" s="73"/>
      <c r="BEL68" s="73"/>
      <c r="BEM68" s="73"/>
      <c r="BEN68" s="73"/>
      <c r="BEO68" s="73"/>
      <c r="BEP68" s="73"/>
      <c r="BEQ68" s="73"/>
      <c r="BER68" s="73"/>
      <c r="BES68" s="73"/>
      <c r="BET68" s="73"/>
      <c r="BEU68" s="73"/>
      <c r="BEV68" s="73"/>
      <c r="BEW68" s="73"/>
      <c r="BEX68" s="73"/>
      <c r="BEY68" s="73"/>
      <c r="BEZ68" s="73"/>
      <c r="BFA68" s="73"/>
      <c r="BFB68" s="73"/>
      <c r="BFC68" s="73"/>
      <c r="BFD68" s="73"/>
      <c r="BFE68" s="73"/>
      <c r="BFF68" s="73"/>
      <c r="BFG68" s="73"/>
      <c r="BFH68" s="73"/>
      <c r="BFI68" s="73"/>
      <c r="BFJ68" s="73"/>
      <c r="BFK68" s="73"/>
      <c r="BFL68" s="73"/>
      <c r="BFM68" s="73"/>
      <c r="BFN68" s="73"/>
      <c r="BFO68" s="73"/>
      <c r="BFP68" s="73"/>
      <c r="BFQ68" s="73"/>
      <c r="BFR68" s="73"/>
      <c r="BFS68" s="73"/>
      <c r="BFT68" s="73"/>
      <c r="BFU68" s="73"/>
      <c r="BFV68" s="73"/>
      <c r="BFW68" s="73"/>
      <c r="BFX68" s="73"/>
      <c r="BFY68" s="73"/>
      <c r="BFZ68" s="73"/>
      <c r="BGA68" s="73"/>
      <c r="BGB68" s="73"/>
      <c r="BGC68" s="73"/>
      <c r="BGD68" s="73"/>
      <c r="BGE68" s="73"/>
      <c r="BGF68" s="73"/>
      <c r="BGG68" s="73"/>
      <c r="BGH68" s="73"/>
      <c r="BGI68" s="73"/>
      <c r="BGJ68" s="73"/>
      <c r="BGK68" s="73"/>
      <c r="BGL68" s="73"/>
      <c r="BGM68" s="73"/>
      <c r="BGN68" s="73"/>
      <c r="BGO68" s="73"/>
      <c r="BGP68" s="73"/>
      <c r="BGQ68" s="73"/>
      <c r="BGR68" s="73"/>
      <c r="BGS68" s="73"/>
      <c r="BGT68" s="73"/>
      <c r="BGU68" s="73"/>
      <c r="BGV68" s="73"/>
      <c r="BGW68" s="73"/>
      <c r="BGX68" s="73"/>
      <c r="BGY68" s="73"/>
      <c r="BGZ68" s="73"/>
      <c r="BHA68" s="73"/>
      <c r="BHB68" s="73"/>
      <c r="BHC68" s="73"/>
      <c r="BHD68" s="73"/>
      <c r="BHE68" s="73"/>
      <c r="BHF68" s="73"/>
      <c r="BHG68" s="73"/>
      <c r="BHH68" s="73"/>
      <c r="BHI68" s="73"/>
      <c r="BHJ68" s="73"/>
      <c r="BHK68" s="73"/>
      <c r="BHL68" s="73"/>
      <c r="BHM68" s="73"/>
      <c r="BHN68" s="73"/>
      <c r="BHO68" s="73"/>
      <c r="BHP68" s="73"/>
      <c r="BHQ68" s="73"/>
      <c r="BHR68" s="73"/>
      <c r="BHS68" s="73"/>
      <c r="BHT68" s="73"/>
      <c r="BHU68" s="73"/>
      <c r="BHV68" s="73"/>
      <c r="BHW68" s="73"/>
      <c r="BHX68" s="73"/>
      <c r="BHY68" s="73"/>
      <c r="BHZ68" s="73"/>
      <c r="BIA68" s="73"/>
      <c r="BIB68" s="73"/>
      <c r="BIC68" s="73"/>
      <c r="BID68" s="73"/>
      <c r="BIE68" s="73"/>
      <c r="BIF68" s="73"/>
      <c r="BIG68" s="73"/>
      <c r="BIH68" s="73"/>
      <c r="BII68" s="73"/>
      <c r="BIJ68" s="73"/>
      <c r="BIK68" s="73"/>
      <c r="BIL68" s="73"/>
      <c r="BIM68" s="73"/>
      <c r="BIN68" s="73"/>
      <c r="BIO68" s="73"/>
      <c r="BIP68" s="73"/>
      <c r="BIQ68" s="73"/>
      <c r="BIR68" s="73"/>
      <c r="BIS68" s="73"/>
      <c r="BIT68" s="73"/>
      <c r="BIU68" s="73"/>
      <c r="BIV68" s="73"/>
      <c r="BIW68" s="73"/>
      <c r="BIX68" s="73"/>
      <c r="BIY68" s="73"/>
      <c r="BIZ68" s="73"/>
      <c r="BJA68" s="73"/>
      <c r="BJB68" s="73"/>
      <c r="BJC68" s="73"/>
      <c r="BJD68" s="73"/>
      <c r="BJE68" s="73"/>
      <c r="BJF68" s="73"/>
      <c r="BJG68" s="73"/>
      <c r="BJH68" s="73"/>
      <c r="BJI68" s="73"/>
      <c r="BJJ68" s="73"/>
      <c r="BJK68" s="73"/>
      <c r="BJL68" s="73"/>
      <c r="BJM68" s="73"/>
      <c r="BJN68" s="73"/>
      <c r="BJO68" s="73"/>
      <c r="BJP68" s="73"/>
      <c r="BJQ68" s="73"/>
      <c r="BJR68" s="73"/>
      <c r="BJS68" s="73"/>
      <c r="BJT68" s="73"/>
      <c r="BJU68" s="73"/>
      <c r="BJV68" s="73"/>
      <c r="BJW68" s="73"/>
      <c r="BJX68" s="73"/>
      <c r="BJY68" s="73"/>
      <c r="BJZ68" s="73"/>
      <c r="BKA68" s="73"/>
      <c r="BKB68" s="73"/>
      <c r="BKC68" s="73"/>
      <c r="BKD68" s="73"/>
      <c r="BKE68" s="73"/>
      <c r="BKF68" s="73"/>
      <c r="BKG68" s="73"/>
      <c r="BKH68" s="73"/>
      <c r="BKI68" s="73"/>
      <c r="BKJ68" s="73"/>
      <c r="BKK68" s="73"/>
      <c r="BKL68" s="73"/>
      <c r="BKM68" s="73"/>
      <c r="BKN68" s="73"/>
      <c r="BKO68" s="73"/>
      <c r="BKP68" s="73"/>
      <c r="BKQ68" s="73"/>
      <c r="BKR68" s="73"/>
      <c r="BKS68" s="73"/>
      <c r="BKT68" s="73"/>
      <c r="BKU68" s="73"/>
      <c r="BKV68" s="73"/>
      <c r="BKW68" s="73"/>
      <c r="BKX68" s="73"/>
      <c r="BKY68" s="73"/>
      <c r="BKZ68" s="73"/>
      <c r="BLA68" s="73"/>
      <c r="BLB68" s="73"/>
      <c r="BLC68" s="73"/>
      <c r="BLD68" s="73"/>
      <c r="BLE68" s="73"/>
      <c r="BLF68" s="73"/>
      <c r="BLG68" s="73"/>
      <c r="BLH68" s="73"/>
      <c r="BLI68" s="73"/>
      <c r="BLJ68" s="73"/>
      <c r="BLK68" s="73"/>
      <c r="BLL68" s="73"/>
      <c r="BLM68" s="73"/>
      <c r="BLN68" s="73"/>
      <c r="BLO68" s="73"/>
      <c r="BLP68" s="73"/>
      <c r="BLQ68" s="73"/>
      <c r="BLR68" s="73"/>
      <c r="BLS68" s="73"/>
      <c r="BLT68" s="73"/>
      <c r="BLU68" s="73"/>
      <c r="BLV68" s="73"/>
      <c r="BLW68" s="73"/>
      <c r="BLX68" s="73"/>
      <c r="BLY68" s="73"/>
      <c r="BLZ68" s="73"/>
      <c r="BMA68" s="73"/>
      <c r="BMB68" s="73"/>
      <c r="BMC68" s="73"/>
      <c r="BMD68" s="73"/>
      <c r="BME68" s="73"/>
      <c r="BMF68" s="73"/>
      <c r="BMG68" s="73"/>
      <c r="BMH68" s="73"/>
      <c r="BMI68" s="73"/>
      <c r="BMJ68" s="73"/>
      <c r="BMK68" s="73"/>
      <c r="BML68" s="73"/>
      <c r="BMM68" s="73"/>
      <c r="BMN68" s="73"/>
      <c r="BMO68" s="73"/>
      <c r="BMP68" s="73"/>
      <c r="BMQ68" s="73"/>
      <c r="BMR68" s="73"/>
      <c r="BMS68" s="73"/>
      <c r="BMT68" s="73"/>
      <c r="BMU68" s="73"/>
      <c r="BMV68" s="73"/>
      <c r="BMW68" s="73"/>
      <c r="BMX68" s="73"/>
      <c r="BMY68" s="73"/>
      <c r="BMZ68" s="73"/>
      <c r="BNA68" s="73"/>
      <c r="BNB68" s="73"/>
      <c r="BNC68" s="73"/>
      <c r="BND68" s="73"/>
      <c r="BNE68" s="73"/>
      <c r="BNF68" s="73"/>
      <c r="BNG68" s="73"/>
      <c r="BNH68" s="73"/>
      <c r="BNI68" s="73"/>
      <c r="BNJ68" s="73"/>
      <c r="BNK68" s="73"/>
      <c r="BNL68" s="73"/>
      <c r="BNM68" s="73"/>
      <c r="BNN68" s="73"/>
      <c r="BNO68" s="73"/>
      <c r="BNP68" s="73"/>
      <c r="BNQ68" s="73"/>
      <c r="BNR68" s="73"/>
      <c r="BNS68" s="73"/>
      <c r="BNT68" s="73"/>
      <c r="BNU68" s="73"/>
      <c r="BNV68" s="73"/>
      <c r="BNW68" s="73"/>
      <c r="BNX68" s="73"/>
      <c r="BNY68" s="73"/>
      <c r="BNZ68" s="73"/>
      <c r="BOA68" s="73"/>
      <c r="BOB68" s="73"/>
      <c r="BOC68" s="73"/>
      <c r="BOD68" s="73"/>
      <c r="BOE68" s="73"/>
      <c r="BOF68" s="73"/>
      <c r="BOG68" s="73"/>
      <c r="BOH68" s="73"/>
      <c r="BOI68" s="73"/>
      <c r="BOJ68" s="73"/>
      <c r="BOK68" s="73"/>
      <c r="BOL68" s="73"/>
      <c r="BOM68" s="73"/>
      <c r="BON68" s="73"/>
      <c r="BOO68" s="73"/>
      <c r="BOP68" s="73"/>
      <c r="BOQ68" s="73"/>
      <c r="BOR68" s="73"/>
      <c r="BOS68" s="73"/>
      <c r="BOT68" s="73"/>
      <c r="BOU68" s="73"/>
      <c r="BOV68" s="73"/>
      <c r="BOW68" s="73"/>
      <c r="BOX68" s="73"/>
      <c r="BOY68" s="73"/>
      <c r="BOZ68" s="73"/>
      <c r="BPA68" s="73"/>
      <c r="BPB68" s="73"/>
      <c r="BPC68" s="73"/>
      <c r="BPD68" s="73"/>
      <c r="BPE68" s="73"/>
      <c r="BPF68" s="73"/>
      <c r="BPG68" s="73"/>
      <c r="BPH68" s="73"/>
      <c r="BPI68" s="73"/>
      <c r="BPJ68" s="73"/>
      <c r="BPK68" s="73"/>
      <c r="BPL68" s="73"/>
      <c r="BPM68" s="73"/>
      <c r="BPN68" s="73"/>
      <c r="BPO68" s="73"/>
      <c r="BPP68" s="73"/>
      <c r="BPQ68" s="73"/>
      <c r="BPR68" s="73"/>
      <c r="BPS68" s="73"/>
      <c r="BPT68" s="73"/>
      <c r="BPU68" s="73"/>
      <c r="BPV68" s="73"/>
      <c r="BPW68" s="73"/>
      <c r="BPX68" s="73"/>
      <c r="BPY68" s="73"/>
      <c r="BPZ68" s="73"/>
      <c r="BQA68" s="73"/>
      <c r="BQB68" s="73"/>
      <c r="BQC68" s="73"/>
      <c r="BQD68" s="73"/>
      <c r="BQE68" s="73"/>
      <c r="BQF68" s="73"/>
      <c r="BQG68" s="73"/>
      <c r="BQH68" s="73"/>
      <c r="BQI68" s="73"/>
      <c r="BQJ68" s="73"/>
      <c r="BQK68" s="73"/>
      <c r="BQL68" s="73"/>
      <c r="BQM68" s="73"/>
      <c r="BQN68" s="73"/>
      <c r="BQO68" s="73"/>
      <c r="BQP68" s="73"/>
      <c r="BQQ68" s="73"/>
      <c r="BQR68" s="73"/>
      <c r="BQS68" s="73"/>
      <c r="BQT68" s="73"/>
      <c r="BQU68" s="73"/>
      <c r="BQV68" s="73"/>
      <c r="BQW68" s="73"/>
      <c r="BQX68" s="73"/>
      <c r="BQY68" s="73"/>
      <c r="BQZ68" s="73"/>
      <c r="BRA68" s="73"/>
      <c r="BRB68" s="73"/>
      <c r="BRC68" s="73"/>
      <c r="BRD68" s="73"/>
      <c r="BRE68" s="73"/>
      <c r="BRF68" s="73"/>
      <c r="BRG68" s="73"/>
      <c r="BRH68" s="73"/>
      <c r="BRI68" s="73"/>
      <c r="BRJ68" s="73"/>
      <c r="BRK68" s="73"/>
      <c r="BRL68" s="73"/>
      <c r="BRM68" s="73"/>
      <c r="BRN68" s="73"/>
      <c r="BRO68" s="73"/>
      <c r="BRP68" s="73"/>
      <c r="BRQ68" s="73"/>
      <c r="BRR68" s="73"/>
      <c r="BRS68" s="73"/>
      <c r="BRT68" s="73"/>
      <c r="BRU68" s="73"/>
      <c r="BRV68" s="73"/>
      <c r="BRW68" s="73"/>
      <c r="BRX68" s="73"/>
      <c r="BRY68" s="73"/>
      <c r="BRZ68" s="73"/>
      <c r="BSA68" s="73"/>
      <c r="BSB68" s="73"/>
      <c r="BSC68" s="73"/>
      <c r="BSD68" s="73"/>
      <c r="BSE68" s="73"/>
      <c r="BSF68" s="73"/>
      <c r="BSG68" s="73"/>
      <c r="BSH68" s="73"/>
      <c r="BSI68" s="73"/>
      <c r="BSJ68" s="73"/>
      <c r="BSK68" s="73"/>
      <c r="BSL68" s="73"/>
      <c r="BSM68" s="73"/>
      <c r="BSN68" s="73"/>
      <c r="BSO68" s="73"/>
      <c r="BSP68" s="73"/>
      <c r="BSQ68" s="73"/>
      <c r="BSR68" s="73"/>
      <c r="BSS68" s="73"/>
      <c r="BST68" s="73"/>
      <c r="BSU68" s="73"/>
      <c r="BSV68" s="73"/>
      <c r="BSW68" s="73"/>
      <c r="BSX68" s="73"/>
      <c r="BSY68" s="73"/>
      <c r="BSZ68" s="73"/>
      <c r="BTA68" s="73"/>
      <c r="BTB68" s="73"/>
      <c r="BTC68" s="73"/>
      <c r="BTD68" s="73"/>
      <c r="BTE68" s="73"/>
      <c r="BTF68" s="73"/>
      <c r="BTG68" s="73"/>
      <c r="BTH68" s="73"/>
      <c r="BTI68" s="73"/>
      <c r="BTJ68" s="73"/>
      <c r="BTK68" s="73"/>
      <c r="BTL68" s="73"/>
      <c r="BTM68" s="73"/>
      <c r="BTN68" s="73"/>
      <c r="BTO68" s="73"/>
      <c r="BTP68" s="73"/>
      <c r="BTQ68" s="73"/>
      <c r="BTR68" s="73"/>
      <c r="BTS68" s="73"/>
      <c r="BTT68" s="73"/>
      <c r="BTU68" s="73"/>
      <c r="BTV68" s="73"/>
      <c r="BTW68" s="73"/>
      <c r="BTX68" s="73"/>
      <c r="BTY68" s="73"/>
      <c r="BTZ68" s="73"/>
      <c r="BUA68" s="73"/>
      <c r="BUB68" s="73"/>
      <c r="BUC68" s="73"/>
      <c r="BUD68" s="73"/>
      <c r="BUE68" s="73"/>
      <c r="BUF68" s="73"/>
      <c r="BUG68" s="73"/>
      <c r="BUH68" s="73"/>
      <c r="BUI68" s="73"/>
      <c r="BUJ68" s="73"/>
      <c r="BUK68" s="73"/>
      <c r="BUL68" s="73"/>
      <c r="BUM68" s="73"/>
      <c r="BUN68" s="73"/>
      <c r="BUO68" s="73"/>
      <c r="BUP68" s="73"/>
      <c r="BUQ68" s="73"/>
      <c r="BUR68" s="73"/>
      <c r="BUS68" s="73"/>
      <c r="BUT68" s="73"/>
      <c r="BUU68" s="73"/>
      <c r="BUV68" s="73"/>
      <c r="BUW68" s="73"/>
      <c r="BUX68" s="73"/>
      <c r="BUY68" s="73"/>
      <c r="BUZ68" s="73"/>
      <c r="BVA68" s="73"/>
      <c r="BVB68" s="73"/>
      <c r="BVC68" s="73"/>
      <c r="BVD68" s="73"/>
      <c r="BVE68" s="73"/>
      <c r="BVF68" s="73"/>
      <c r="BVG68" s="73"/>
      <c r="BVH68" s="73"/>
      <c r="BVI68" s="73"/>
      <c r="BVJ68" s="73"/>
      <c r="BVK68" s="73"/>
      <c r="BVL68" s="73"/>
      <c r="BVM68" s="73"/>
      <c r="BVN68" s="73"/>
      <c r="BVO68" s="73"/>
      <c r="BVP68" s="73"/>
      <c r="BVQ68" s="73"/>
      <c r="BVR68" s="73"/>
      <c r="BVS68" s="73"/>
      <c r="BVT68" s="73"/>
      <c r="BVU68" s="73"/>
      <c r="BVV68" s="73"/>
      <c r="BVW68" s="73"/>
      <c r="BVX68" s="73"/>
      <c r="BVY68" s="73"/>
      <c r="BVZ68" s="73"/>
      <c r="BWA68" s="73"/>
      <c r="BWB68" s="73"/>
      <c r="BWC68" s="73"/>
      <c r="BWD68" s="73"/>
      <c r="BWE68" s="73"/>
      <c r="BWF68" s="73"/>
      <c r="BWG68" s="73"/>
      <c r="BWH68" s="73"/>
      <c r="BWI68" s="73"/>
      <c r="BWJ68" s="73"/>
      <c r="BWK68" s="73"/>
      <c r="BWL68" s="73"/>
      <c r="BWM68" s="73"/>
      <c r="BWN68" s="73"/>
      <c r="BWO68" s="73"/>
      <c r="BWP68" s="73"/>
      <c r="BWQ68" s="73"/>
      <c r="BWR68" s="73"/>
      <c r="BWS68" s="73"/>
      <c r="BWT68" s="73"/>
      <c r="BWU68" s="73"/>
      <c r="BWV68" s="73"/>
      <c r="BWW68" s="73"/>
      <c r="BWX68" s="73"/>
      <c r="BWY68" s="73"/>
      <c r="BWZ68" s="73"/>
      <c r="BXA68" s="73"/>
      <c r="BXB68" s="73"/>
      <c r="BXC68" s="73"/>
      <c r="BXD68" s="73"/>
      <c r="BXE68" s="73"/>
      <c r="BXF68" s="73"/>
      <c r="BXG68" s="73"/>
      <c r="BXH68" s="73"/>
      <c r="BXI68" s="73"/>
      <c r="BXJ68" s="73"/>
      <c r="BXK68" s="73"/>
      <c r="BXL68" s="73"/>
      <c r="BXM68" s="73"/>
      <c r="BXN68" s="73"/>
      <c r="BXO68" s="73"/>
      <c r="BXP68" s="73"/>
      <c r="BXQ68" s="73"/>
      <c r="BXR68" s="73"/>
      <c r="BXS68" s="73"/>
      <c r="BXT68" s="73"/>
      <c r="BXU68" s="73"/>
      <c r="BXV68" s="73"/>
      <c r="BXW68" s="73"/>
      <c r="BXX68" s="73"/>
      <c r="BXY68" s="73"/>
      <c r="BXZ68" s="73"/>
      <c r="BYA68" s="73"/>
      <c r="BYB68" s="73"/>
      <c r="BYC68" s="73"/>
      <c r="BYD68" s="73"/>
      <c r="BYE68" s="73"/>
      <c r="BYF68" s="73"/>
      <c r="BYG68" s="73"/>
      <c r="BYH68" s="73"/>
      <c r="BYI68" s="73"/>
      <c r="BYJ68" s="73"/>
      <c r="BYK68" s="73"/>
      <c r="BYL68" s="73"/>
      <c r="BYM68" s="73"/>
      <c r="BYN68" s="73"/>
      <c r="BYO68" s="73"/>
      <c r="BYP68" s="73"/>
      <c r="BYQ68" s="73"/>
      <c r="BYR68" s="73"/>
      <c r="BYS68" s="73"/>
      <c r="BYT68" s="73"/>
      <c r="BYU68" s="73"/>
      <c r="BYV68" s="73"/>
      <c r="BYW68" s="73"/>
      <c r="BYX68" s="73"/>
      <c r="BYY68" s="73"/>
      <c r="BYZ68" s="73"/>
      <c r="BZA68" s="73"/>
      <c r="BZB68" s="73"/>
      <c r="BZC68" s="73"/>
      <c r="BZD68" s="73"/>
      <c r="BZE68" s="73"/>
      <c r="BZF68" s="73"/>
      <c r="BZG68" s="73"/>
      <c r="BZH68" s="73"/>
      <c r="BZI68" s="73"/>
      <c r="BZJ68" s="73"/>
      <c r="BZK68" s="73"/>
      <c r="BZL68" s="73"/>
      <c r="BZM68" s="73"/>
      <c r="BZN68" s="73"/>
      <c r="BZO68" s="73"/>
      <c r="BZP68" s="73"/>
      <c r="BZQ68" s="73"/>
      <c r="BZR68" s="73"/>
      <c r="BZS68" s="73"/>
      <c r="BZT68" s="73"/>
      <c r="BZU68" s="73"/>
      <c r="BZV68" s="73"/>
      <c r="BZW68" s="73"/>
      <c r="BZX68" s="73"/>
      <c r="BZY68" s="73"/>
      <c r="BZZ68" s="73"/>
      <c r="CAA68" s="73"/>
      <c r="CAB68" s="73"/>
      <c r="CAC68" s="73"/>
      <c r="CAD68" s="73"/>
      <c r="CAE68" s="73"/>
      <c r="CAF68" s="73"/>
      <c r="CAG68" s="73"/>
      <c r="CAH68" s="73"/>
      <c r="CAI68" s="73"/>
      <c r="CAJ68" s="73"/>
      <c r="CAK68" s="73"/>
      <c r="CAL68" s="73"/>
      <c r="CAM68" s="73"/>
      <c r="CAN68" s="73"/>
      <c r="CAO68" s="73"/>
      <c r="CAP68" s="73"/>
      <c r="CAQ68" s="73"/>
      <c r="CAR68" s="73"/>
      <c r="CAS68" s="73"/>
      <c r="CAT68" s="73"/>
      <c r="CAU68" s="73"/>
      <c r="CAV68" s="73"/>
      <c r="CAW68" s="73"/>
      <c r="CAX68" s="73"/>
      <c r="CAY68" s="73"/>
      <c r="CAZ68" s="73"/>
      <c r="CBA68" s="73"/>
      <c r="CBB68" s="73"/>
      <c r="CBC68" s="73"/>
      <c r="CBD68" s="73"/>
      <c r="CBE68" s="73"/>
      <c r="CBF68" s="73"/>
      <c r="CBG68" s="73"/>
      <c r="CBH68" s="73"/>
      <c r="CBI68" s="73"/>
      <c r="CBJ68" s="73"/>
      <c r="CBK68" s="73"/>
      <c r="CBL68" s="73"/>
      <c r="CBM68" s="73"/>
      <c r="CBN68" s="73"/>
      <c r="CBO68" s="73"/>
      <c r="CBP68" s="73"/>
      <c r="CBQ68" s="73"/>
      <c r="CBR68" s="73"/>
      <c r="CBS68" s="73"/>
      <c r="CBT68" s="73"/>
      <c r="CBU68" s="73"/>
      <c r="CBV68" s="73"/>
      <c r="CBW68" s="73"/>
      <c r="CBX68" s="73"/>
      <c r="CBY68" s="73"/>
      <c r="CBZ68" s="73"/>
      <c r="CCA68" s="73"/>
      <c r="CCB68" s="73"/>
      <c r="CCC68" s="73"/>
      <c r="CCD68" s="73"/>
      <c r="CCE68" s="73"/>
      <c r="CCF68" s="73"/>
      <c r="CCG68" s="73"/>
      <c r="CCH68" s="73"/>
      <c r="CCI68" s="73"/>
      <c r="CCJ68" s="73"/>
      <c r="CCK68" s="73"/>
      <c r="CCL68" s="73"/>
      <c r="CCM68" s="73"/>
      <c r="CCN68" s="73"/>
      <c r="CCO68" s="73"/>
      <c r="CCP68" s="73"/>
      <c r="CCQ68" s="73"/>
      <c r="CCR68" s="73"/>
      <c r="CCS68" s="73"/>
      <c r="CCT68" s="73"/>
      <c r="CCU68" s="73"/>
      <c r="CCV68" s="73"/>
      <c r="CCW68" s="73"/>
      <c r="CCX68" s="73"/>
      <c r="CCY68" s="73"/>
      <c r="CCZ68" s="73"/>
      <c r="CDA68" s="73"/>
      <c r="CDB68" s="73"/>
      <c r="CDC68" s="73"/>
      <c r="CDD68" s="73"/>
      <c r="CDE68" s="73"/>
      <c r="CDF68" s="73"/>
      <c r="CDG68" s="73"/>
      <c r="CDH68" s="73"/>
      <c r="CDI68" s="73"/>
      <c r="CDJ68" s="73"/>
      <c r="CDK68" s="73"/>
      <c r="CDL68" s="73"/>
      <c r="CDM68" s="73"/>
      <c r="CDN68" s="73"/>
      <c r="CDO68" s="73"/>
      <c r="CDP68" s="73"/>
      <c r="CDQ68" s="73"/>
      <c r="CDR68" s="73"/>
      <c r="CDS68" s="73"/>
      <c r="CDT68" s="73"/>
      <c r="CDU68" s="73"/>
      <c r="CDV68" s="73"/>
      <c r="CDW68" s="73"/>
      <c r="CDX68" s="73"/>
      <c r="CDY68" s="73"/>
      <c r="CDZ68" s="73"/>
      <c r="CEA68" s="73"/>
      <c r="CEB68" s="73"/>
      <c r="CEC68" s="73"/>
      <c r="CED68" s="73"/>
      <c r="CEE68" s="73"/>
      <c r="CEF68" s="73"/>
      <c r="CEG68" s="73"/>
      <c r="CEH68" s="73"/>
      <c r="CEI68" s="73"/>
      <c r="CEJ68" s="73"/>
      <c r="CEK68" s="73"/>
      <c r="CEL68" s="73"/>
      <c r="CEM68" s="73"/>
      <c r="CEN68" s="73"/>
      <c r="CEO68" s="73"/>
      <c r="CEP68" s="73"/>
      <c r="CEQ68" s="73"/>
      <c r="CER68" s="73"/>
      <c r="CES68" s="73"/>
      <c r="CET68" s="73"/>
      <c r="CEU68" s="73"/>
      <c r="CEV68" s="73"/>
      <c r="CEW68" s="73"/>
      <c r="CEX68" s="73"/>
      <c r="CEY68" s="73"/>
      <c r="CEZ68" s="73"/>
      <c r="CFA68" s="73"/>
      <c r="CFB68" s="73"/>
      <c r="CFC68" s="73"/>
      <c r="CFD68" s="73"/>
      <c r="CFE68" s="73"/>
      <c r="CFF68" s="73"/>
      <c r="CFG68" s="73"/>
      <c r="CFH68" s="73"/>
      <c r="CFI68" s="73"/>
      <c r="CFJ68" s="73"/>
      <c r="CFK68" s="73"/>
      <c r="CFL68" s="73"/>
      <c r="CFM68" s="73"/>
      <c r="CFN68" s="73"/>
      <c r="CFO68" s="73"/>
      <c r="CFP68" s="73"/>
      <c r="CFQ68" s="73"/>
      <c r="CFR68" s="73"/>
      <c r="CFS68" s="73"/>
      <c r="CFT68" s="73"/>
      <c r="CFU68" s="73"/>
      <c r="CFV68" s="73"/>
      <c r="CFW68" s="73"/>
      <c r="CFX68" s="73"/>
      <c r="CFY68" s="73"/>
      <c r="CFZ68" s="73"/>
      <c r="CGA68" s="73"/>
      <c r="CGB68" s="73"/>
      <c r="CGC68" s="73"/>
      <c r="CGD68" s="73"/>
      <c r="CGE68" s="73"/>
      <c r="CGF68" s="73"/>
      <c r="CGG68" s="73"/>
      <c r="CGH68" s="73"/>
      <c r="CGI68" s="73"/>
      <c r="CGJ68" s="73"/>
      <c r="CGK68" s="73"/>
      <c r="CGL68" s="73"/>
      <c r="CGM68" s="73"/>
      <c r="CGN68" s="73"/>
      <c r="CGO68" s="73"/>
      <c r="CGP68" s="73"/>
      <c r="CGQ68" s="73"/>
      <c r="CGR68" s="73"/>
      <c r="CGS68" s="73"/>
      <c r="CGT68" s="73"/>
      <c r="CGU68" s="73"/>
      <c r="CGV68" s="73"/>
      <c r="CGW68" s="73"/>
      <c r="CGX68" s="73"/>
      <c r="CGY68" s="73"/>
      <c r="CGZ68" s="73"/>
      <c r="CHA68" s="73"/>
      <c r="CHB68" s="73"/>
      <c r="CHC68" s="73"/>
      <c r="CHD68" s="73"/>
      <c r="CHE68" s="73"/>
      <c r="CHF68" s="73"/>
      <c r="CHG68" s="73"/>
      <c r="CHH68" s="73"/>
      <c r="CHI68" s="73"/>
      <c r="CHJ68" s="73"/>
      <c r="CHK68" s="73"/>
      <c r="CHL68" s="73"/>
      <c r="CHM68" s="73"/>
      <c r="CHN68" s="73"/>
      <c r="CHO68" s="73"/>
      <c r="CHP68" s="73"/>
      <c r="CHQ68" s="73"/>
      <c r="CHR68" s="73"/>
      <c r="CHS68" s="73"/>
      <c r="CHT68" s="73"/>
      <c r="CHU68" s="73"/>
      <c r="CHV68" s="73"/>
      <c r="CHW68" s="73"/>
      <c r="CHX68" s="73"/>
      <c r="CHY68" s="73"/>
      <c r="CHZ68" s="73"/>
      <c r="CIA68" s="73"/>
      <c r="CIB68" s="73"/>
      <c r="CIC68" s="73"/>
      <c r="CID68" s="73"/>
      <c r="CIE68" s="73"/>
      <c r="CIF68" s="73"/>
      <c r="CIG68" s="73"/>
      <c r="CIH68" s="73"/>
      <c r="CII68" s="73"/>
      <c r="CIJ68" s="73"/>
      <c r="CIK68" s="73"/>
      <c r="CIL68" s="73"/>
      <c r="CIM68" s="73"/>
      <c r="CIN68" s="73"/>
      <c r="CIO68" s="73"/>
      <c r="CIP68" s="73"/>
      <c r="CIQ68" s="73"/>
      <c r="CIR68" s="73"/>
      <c r="CIS68" s="73"/>
      <c r="CIT68" s="73"/>
      <c r="CIU68" s="73"/>
      <c r="CIV68" s="73"/>
      <c r="CIW68" s="73"/>
      <c r="CIX68" s="73"/>
      <c r="CIY68" s="73"/>
      <c r="CIZ68" s="73"/>
      <c r="CJA68" s="73"/>
      <c r="CJB68" s="73"/>
      <c r="CJC68" s="73"/>
      <c r="CJD68" s="73"/>
      <c r="CJE68" s="73"/>
      <c r="CJF68" s="73"/>
      <c r="CJG68" s="73"/>
      <c r="CJH68" s="73"/>
      <c r="CJI68" s="73"/>
      <c r="CJJ68" s="73"/>
      <c r="CJK68" s="73"/>
      <c r="CJL68" s="73"/>
      <c r="CJM68" s="73"/>
      <c r="CJN68" s="73"/>
      <c r="CJO68" s="73"/>
      <c r="CJP68" s="73"/>
      <c r="CJQ68" s="73"/>
      <c r="CJR68" s="73"/>
      <c r="CJS68" s="73"/>
      <c r="CJT68" s="73"/>
      <c r="CJU68" s="73"/>
      <c r="CJV68" s="73"/>
      <c r="CJW68" s="73"/>
      <c r="CJX68" s="73"/>
      <c r="CJY68" s="73"/>
      <c r="CJZ68" s="73"/>
      <c r="CKA68" s="73"/>
      <c r="CKB68" s="73"/>
      <c r="CKC68" s="73"/>
      <c r="CKD68" s="73"/>
      <c r="CKE68" s="73"/>
      <c r="CKF68" s="73"/>
      <c r="CKG68" s="73"/>
      <c r="CKH68" s="73"/>
      <c r="CKI68" s="73"/>
      <c r="CKJ68" s="73"/>
      <c r="CKK68" s="73"/>
      <c r="CKL68" s="73"/>
      <c r="CKM68" s="73"/>
      <c r="CKN68" s="73"/>
      <c r="CKO68" s="73"/>
      <c r="CKP68" s="73"/>
      <c r="CKQ68" s="73"/>
      <c r="CKR68" s="73"/>
      <c r="CKS68" s="73"/>
      <c r="CKT68" s="73"/>
      <c r="CKU68" s="73"/>
      <c r="CKV68" s="73"/>
      <c r="CKW68" s="73"/>
      <c r="CKX68" s="73"/>
      <c r="CKY68" s="73"/>
      <c r="CKZ68" s="73"/>
      <c r="CLA68" s="73"/>
      <c r="CLB68" s="73"/>
      <c r="CLC68" s="73"/>
      <c r="CLD68" s="73"/>
      <c r="CLE68" s="73"/>
      <c r="CLF68" s="73"/>
      <c r="CLG68" s="73"/>
      <c r="CLH68" s="73"/>
      <c r="CLI68" s="73"/>
      <c r="CLJ68" s="73"/>
      <c r="CLK68" s="73"/>
      <c r="CLL68" s="73"/>
      <c r="CLM68" s="73"/>
      <c r="CLN68" s="73"/>
      <c r="CLO68" s="73"/>
      <c r="CLP68" s="73"/>
      <c r="CLQ68" s="73"/>
      <c r="CLR68" s="73"/>
      <c r="CLS68" s="73"/>
      <c r="CLT68" s="73"/>
      <c r="CLU68" s="73"/>
      <c r="CLV68" s="73"/>
      <c r="CLW68" s="73"/>
      <c r="CLX68" s="73"/>
      <c r="CLY68" s="73"/>
      <c r="CLZ68" s="73"/>
      <c r="CMA68" s="73"/>
      <c r="CMB68" s="73"/>
      <c r="CMC68" s="73"/>
      <c r="CMD68" s="73"/>
      <c r="CME68" s="73"/>
      <c r="CMF68" s="73"/>
      <c r="CMG68" s="73"/>
      <c r="CMH68" s="73"/>
      <c r="CMI68" s="73"/>
      <c r="CMJ68" s="73"/>
      <c r="CMK68" s="73"/>
      <c r="CML68" s="73"/>
      <c r="CMM68" s="73"/>
      <c r="CMN68" s="73"/>
      <c r="CMO68" s="73"/>
      <c r="CMP68" s="73"/>
      <c r="CMQ68" s="73"/>
      <c r="CMR68" s="73"/>
      <c r="CMS68" s="73"/>
      <c r="CMT68" s="73"/>
      <c r="CMU68" s="73"/>
      <c r="CMV68" s="73"/>
      <c r="CMW68" s="73"/>
      <c r="CMX68" s="73"/>
      <c r="CMY68" s="73"/>
      <c r="CMZ68" s="73"/>
      <c r="CNA68" s="73"/>
      <c r="CNB68" s="73"/>
      <c r="CNC68" s="73"/>
      <c r="CND68" s="73"/>
      <c r="CNE68" s="73"/>
      <c r="CNF68" s="73"/>
      <c r="CNG68" s="73"/>
      <c r="CNH68" s="73"/>
      <c r="CNI68" s="73"/>
      <c r="CNJ68" s="73"/>
      <c r="CNK68" s="73"/>
      <c r="CNL68" s="73"/>
      <c r="CNM68" s="73"/>
      <c r="CNN68" s="73"/>
      <c r="CNO68" s="73"/>
      <c r="CNP68" s="73"/>
      <c r="CNQ68" s="73"/>
      <c r="CNR68" s="73"/>
      <c r="CNS68" s="73"/>
      <c r="CNT68" s="73"/>
      <c r="CNU68" s="73"/>
      <c r="CNV68" s="73"/>
      <c r="CNW68" s="73"/>
      <c r="CNX68" s="73"/>
      <c r="CNY68" s="73"/>
      <c r="CNZ68" s="73"/>
      <c r="COA68" s="73"/>
      <c r="COB68" s="73"/>
      <c r="COC68" s="73"/>
      <c r="COD68" s="73"/>
      <c r="COE68" s="73"/>
      <c r="COF68" s="73"/>
      <c r="COG68" s="73"/>
      <c r="COH68" s="73"/>
      <c r="COI68" s="73"/>
      <c r="COJ68" s="73"/>
      <c r="COK68" s="73"/>
      <c r="COL68" s="73"/>
      <c r="COM68" s="73"/>
      <c r="CON68" s="73"/>
      <c r="COO68" s="73"/>
      <c r="COP68" s="73"/>
      <c r="COQ68" s="73"/>
      <c r="COR68" s="73"/>
      <c r="COS68" s="73"/>
      <c r="COT68" s="73"/>
      <c r="COU68" s="73"/>
      <c r="COV68" s="73"/>
      <c r="COW68" s="73"/>
      <c r="COX68" s="73"/>
      <c r="COY68" s="73"/>
      <c r="COZ68" s="73"/>
      <c r="CPA68" s="73"/>
      <c r="CPB68" s="73"/>
      <c r="CPC68" s="73"/>
      <c r="CPD68" s="73"/>
      <c r="CPE68" s="73"/>
      <c r="CPF68" s="73"/>
      <c r="CPG68" s="73"/>
      <c r="CPH68" s="73"/>
      <c r="CPI68" s="73"/>
      <c r="CPJ68" s="73"/>
      <c r="CPK68" s="73"/>
      <c r="CPL68" s="73"/>
      <c r="CPM68" s="73"/>
      <c r="CPN68" s="73"/>
      <c r="CPO68" s="73"/>
      <c r="CPP68" s="73"/>
      <c r="CPQ68" s="73"/>
      <c r="CPR68" s="73"/>
      <c r="CPS68" s="73"/>
      <c r="CPT68" s="73"/>
      <c r="CPU68" s="73"/>
      <c r="CPV68" s="73"/>
      <c r="CPW68" s="73"/>
      <c r="CPX68" s="73"/>
      <c r="CPY68" s="73"/>
      <c r="CPZ68" s="73"/>
      <c r="CQA68" s="73"/>
      <c r="CQB68" s="73"/>
      <c r="CQC68" s="73"/>
      <c r="CQD68" s="73"/>
      <c r="CQE68" s="73"/>
      <c r="CQF68" s="73"/>
      <c r="CQG68" s="73"/>
      <c r="CQH68" s="73"/>
      <c r="CQI68" s="73"/>
      <c r="CQJ68" s="73"/>
      <c r="CQK68" s="73"/>
      <c r="CQL68" s="73"/>
      <c r="CQM68" s="73"/>
      <c r="CQN68" s="73"/>
      <c r="CQO68" s="73"/>
      <c r="CQP68" s="73"/>
      <c r="CQQ68" s="73"/>
      <c r="CQR68" s="73"/>
      <c r="CQS68" s="73"/>
      <c r="CQT68" s="73"/>
      <c r="CQU68" s="73"/>
      <c r="CQV68" s="73"/>
      <c r="CQW68" s="73"/>
      <c r="CQX68" s="73"/>
      <c r="CQY68" s="73"/>
      <c r="CQZ68" s="73"/>
      <c r="CRA68" s="73"/>
      <c r="CRB68" s="73"/>
      <c r="CRC68" s="73"/>
      <c r="CRD68" s="73"/>
      <c r="CRE68" s="73"/>
      <c r="CRF68" s="73"/>
      <c r="CRG68" s="73"/>
      <c r="CRH68" s="73"/>
      <c r="CRI68" s="73"/>
      <c r="CRJ68" s="73"/>
      <c r="CRK68" s="73"/>
      <c r="CRL68" s="73"/>
      <c r="CRM68" s="73"/>
      <c r="CRN68" s="73"/>
      <c r="CRO68" s="73"/>
      <c r="CRP68" s="73"/>
      <c r="CRQ68" s="73"/>
      <c r="CRR68" s="73"/>
      <c r="CRS68" s="73"/>
      <c r="CRT68" s="73"/>
      <c r="CRU68" s="73"/>
      <c r="CRV68" s="73"/>
      <c r="CRW68" s="73"/>
      <c r="CRX68" s="73"/>
      <c r="CRY68" s="73"/>
      <c r="CRZ68" s="73"/>
      <c r="CSA68" s="73"/>
      <c r="CSB68" s="73"/>
      <c r="CSC68" s="73"/>
      <c r="CSD68" s="73"/>
      <c r="CSE68" s="73"/>
      <c r="CSF68" s="73"/>
      <c r="CSG68" s="73"/>
      <c r="CSH68" s="73"/>
      <c r="CSI68" s="73"/>
      <c r="CSJ68" s="73"/>
      <c r="CSK68" s="73"/>
      <c r="CSL68" s="73"/>
      <c r="CSM68" s="73"/>
      <c r="CSN68" s="73"/>
      <c r="CSO68" s="73"/>
      <c r="CSP68" s="73"/>
      <c r="CSQ68" s="73"/>
      <c r="CSR68" s="73"/>
      <c r="CSS68" s="73"/>
      <c r="CST68" s="73"/>
      <c r="CSU68" s="73"/>
      <c r="CSV68" s="73"/>
      <c r="CSW68" s="73"/>
      <c r="CSX68" s="73"/>
      <c r="CSY68" s="73"/>
      <c r="CSZ68" s="73"/>
      <c r="CTA68" s="73"/>
      <c r="CTB68" s="73"/>
      <c r="CTC68" s="73"/>
      <c r="CTD68" s="73"/>
      <c r="CTE68" s="73"/>
      <c r="CTF68" s="73"/>
      <c r="CTG68" s="73"/>
      <c r="CTH68" s="73"/>
      <c r="CTI68" s="73"/>
      <c r="CTJ68" s="73"/>
      <c r="CTK68" s="73"/>
      <c r="CTL68" s="73"/>
      <c r="CTM68" s="73"/>
      <c r="CTN68" s="73"/>
      <c r="CTO68" s="73"/>
      <c r="CTP68" s="73"/>
      <c r="CTQ68" s="73"/>
      <c r="CTR68" s="73"/>
      <c r="CTS68" s="73"/>
      <c r="CTT68" s="73"/>
      <c r="CTU68" s="73"/>
      <c r="CTV68" s="73"/>
      <c r="CTW68" s="73"/>
      <c r="CTX68" s="73"/>
      <c r="CTY68" s="73"/>
      <c r="CTZ68" s="73"/>
      <c r="CUA68" s="73"/>
      <c r="CUB68" s="73"/>
      <c r="CUC68" s="73"/>
      <c r="CUD68" s="73"/>
      <c r="CUE68" s="73"/>
      <c r="CUF68" s="73"/>
      <c r="CUG68" s="73"/>
      <c r="CUH68" s="73"/>
      <c r="CUI68" s="73"/>
      <c r="CUJ68" s="73"/>
      <c r="CUK68" s="73"/>
      <c r="CUL68" s="73"/>
      <c r="CUM68" s="73"/>
      <c r="CUN68" s="73"/>
      <c r="CUO68" s="73"/>
      <c r="CUP68" s="73"/>
      <c r="CUQ68" s="73"/>
      <c r="CUR68" s="73"/>
      <c r="CUS68" s="73"/>
      <c r="CUT68" s="73"/>
      <c r="CUU68" s="73"/>
      <c r="CUV68" s="73"/>
      <c r="CUW68" s="73"/>
      <c r="CUX68" s="73"/>
      <c r="CUY68" s="73"/>
      <c r="CUZ68" s="73"/>
      <c r="CVA68" s="73"/>
      <c r="CVB68" s="73"/>
      <c r="CVC68" s="73"/>
      <c r="CVD68" s="73"/>
      <c r="CVE68" s="73"/>
      <c r="CVF68" s="73"/>
      <c r="CVG68" s="73"/>
      <c r="CVH68" s="73"/>
      <c r="CVI68" s="73"/>
      <c r="CVJ68" s="73"/>
      <c r="CVK68" s="73"/>
      <c r="CVL68" s="73"/>
      <c r="CVM68" s="73"/>
      <c r="CVN68" s="73"/>
      <c r="CVO68" s="73"/>
      <c r="CVP68" s="73"/>
      <c r="CVQ68" s="73"/>
      <c r="CVR68" s="73"/>
      <c r="CVS68" s="73"/>
      <c r="CVT68" s="73"/>
      <c r="CVU68" s="73"/>
      <c r="CVV68" s="73"/>
      <c r="CVW68" s="73"/>
      <c r="CVX68" s="73"/>
      <c r="CVY68" s="73"/>
      <c r="CVZ68" s="73"/>
      <c r="CWA68" s="73"/>
      <c r="CWB68" s="73"/>
      <c r="CWC68" s="73"/>
      <c r="CWD68" s="73"/>
      <c r="CWE68" s="73"/>
      <c r="CWF68" s="73"/>
      <c r="CWG68" s="73"/>
      <c r="CWH68" s="73"/>
      <c r="CWI68" s="73"/>
      <c r="CWJ68" s="73"/>
      <c r="CWK68" s="73"/>
      <c r="CWL68" s="73"/>
      <c r="CWM68" s="73"/>
      <c r="CWN68" s="73"/>
      <c r="CWO68" s="73"/>
      <c r="CWP68" s="73"/>
      <c r="CWQ68" s="73"/>
      <c r="CWR68" s="73"/>
      <c r="CWS68" s="73"/>
      <c r="CWT68" s="73"/>
      <c r="CWU68" s="73"/>
      <c r="CWV68" s="73"/>
      <c r="CWW68" s="73"/>
      <c r="CWX68" s="73"/>
      <c r="CWY68" s="73"/>
      <c r="CWZ68" s="73"/>
      <c r="CXA68" s="73"/>
      <c r="CXB68" s="73"/>
      <c r="CXC68" s="73"/>
      <c r="CXD68" s="73"/>
      <c r="CXE68" s="73"/>
      <c r="CXF68" s="73"/>
      <c r="CXG68" s="73"/>
      <c r="CXH68" s="73"/>
      <c r="CXI68" s="73"/>
      <c r="CXJ68" s="73"/>
      <c r="CXK68" s="73"/>
      <c r="CXL68" s="73"/>
      <c r="CXM68" s="73"/>
      <c r="CXN68" s="73"/>
      <c r="CXO68" s="73"/>
      <c r="CXP68" s="73"/>
      <c r="CXQ68" s="73"/>
      <c r="CXR68" s="73"/>
      <c r="CXS68" s="73"/>
      <c r="CXT68" s="73"/>
      <c r="CXU68" s="73"/>
      <c r="CXV68" s="73"/>
      <c r="CXW68" s="73"/>
      <c r="CXX68" s="73"/>
      <c r="CXY68" s="73"/>
      <c r="CXZ68" s="73"/>
      <c r="CYA68" s="73"/>
      <c r="CYB68" s="73"/>
      <c r="CYC68" s="73"/>
      <c r="CYD68" s="73"/>
      <c r="CYE68" s="73"/>
      <c r="CYF68" s="73"/>
      <c r="CYG68" s="73"/>
      <c r="CYH68" s="73"/>
      <c r="CYI68" s="73"/>
      <c r="CYJ68" s="73"/>
      <c r="CYK68" s="73"/>
      <c r="CYL68" s="73"/>
      <c r="CYM68" s="73"/>
      <c r="CYN68" s="73"/>
      <c r="CYO68" s="73"/>
      <c r="CYP68" s="73"/>
      <c r="CYQ68" s="73"/>
      <c r="CYR68" s="73"/>
      <c r="CYS68" s="73"/>
      <c r="CYT68" s="73"/>
      <c r="CYU68" s="73"/>
      <c r="CYV68" s="73"/>
      <c r="CYW68" s="73"/>
      <c r="CYX68" s="73"/>
      <c r="CYY68" s="73"/>
      <c r="CYZ68" s="73"/>
      <c r="CZA68" s="73"/>
      <c r="CZB68" s="73"/>
      <c r="CZC68" s="73"/>
      <c r="CZD68" s="73"/>
      <c r="CZE68" s="73"/>
      <c r="CZF68" s="73"/>
      <c r="CZG68" s="73"/>
      <c r="CZH68" s="73"/>
      <c r="CZI68" s="73"/>
      <c r="CZJ68" s="73"/>
      <c r="CZK68" s="73"/>
      <c r="CZL68" s="73"/>
      <c r="CZM68" s="73"/>
      <c r="CZN68" s="73"/>
      <c r="CZO68" s="73"/>
      <c r="CZP68" s="73"/>
      <c r="CZQ68" s="73"/>
      <c r="CZR68" s="73"/>
      <c r="CZS68" s="73"/>
      <c r="CZT68" s="73"/>
      <c r="CZU68" s="73"/>
      <c r="CZV68" s="73"/>
      <c r="CZW68" s="73"/>
      <c r="CZX68" s="73"/>
      <c r="CZY68" s="73"/>
      <c r="CZZ68" s="73"/>
      <c r="DAA68" s="73"/>
      <c r="DAB68" s="73"/>
      <c r="DAC68" s="73"/>
      <c r="DAD68" s="73"/>
      <c r="DAE68" s="73"/>
      <c r="DAF68" s="73"/>
      <c r="DAG68" s="73"/>
      <c r="DAH68" s="73"/>
      <c r="DAI68" s="73"/>
      <c r="DAJ68" s="73"/>
      <c r="DAK68" s="73"/>
      <c r="DAL68" s="73"/>
      <c r="DAM68" s="73"/>
      <c r="DAN68" s="73"/>
      <c r="DAO68" s="73"/>
      <c r="DAP68" s="73"/>
      <c r="DAQ68" s="73"/>
      <c r="DAR68" s="73"/>
      <c r="DAS68" s="73"/>
      <c r="DAT68" s="73"/>
      <c r="DAU68" s="73"/>
      <c r="DAV68" s="73"/>
      <c r="DAW68" s="73"/>
      <c r="DAX68" s="73"/>
      <c r="DAY68" s="73"/>
      <c r="DAZ68" s="73"/>
      <c r="DBA68" s="73"/>
      <c r="DBB68" s="73"/>
      <c r="DBC68" s="73"/>
      <c r="DBD68" s="73"/>
      <c r="DBE68" s="73"/>
      <c r="DBF68" s="73"/>
      <c r="DBG68" s="73"/>
      <c r="DBH68" s="73"/>
      <c r="DBI68" s="73"/>
      <c r="DBJ68" s="73"/>
      <c r="DBK68" s="73"/>
      <c r="DBL68" s="73"/>
      <c r="DBM68" s="73"/>
      <c r="DBN68" s="73"/>
      <c r="DBO68" s="73"/>
      <c r="DBP68" s="73"/>
      <c r="DBQ68" s="73"/>
      <c r="DBR68" s="73"/>
      <c r="DBS68" s="73"/>
      <c r="DBT68" s="73"/>
      <c r="DBU68" s="73"/>
      <c r="DBV68" s="73"/>
      <c r="DBW68" s="73"/>
      <c r="DBX68" s="73"/>
      <c r="DBY68" s="73"/>
      <c r="DBZ68" s="73"/>
      <c r="DCA68" s="73"/>
      <c r="DCB68" s="73"/>
      <c r="DCC68" s="73"/>
      <c r="DCD68" s="73"/>
      <c r="DCE68" s="73"/>
      <c r="DCF68" s="73"/>
      <c r="DCG68" s="73"/>
      <c r="DCH68" s="73"/>
      <c r="DCI68" s="73"/>
      <c r="DCJ68" s="73"/>
      <c r="DCK68" s="73"/>
      <c r="DCL68" s="73"/>
      <c r="DCM68" s="73"/>
      <c r="DCN68" s="73"/>
      <c r="DCO68" s="73"/>
      <c r="DCP68" s="73"/>
      <c r="DCQ68" s="73"/>
      <c r="DCR68" s="73"/>
      <c r="DCS68" s="73"/>
      <c r="DCT68" s="73"/>
      <c r="DCU68" s="73"/>
      <c r="DCV68" s="73"/>
      <c r="DCW68" s="73"/>
      <c r="DCX68" s="73"/>
      <c r="DCY68" s="73"/>
      <c r="DCZ68" s="73"/>
      <c r="DDA68" s="73"/>
      <c r="DDB68" s="73"/>
      <c r="DDC68" s="73"/>
      <c r="DDD68" s="73"/>
      <c r="DDE68" s="73"/>
      <c r="DDF68" s="73"/>
      <c r="DDG68" s="73"/>
      <c r="DDH68" s="73"/>
      <c r="DDI68" s="73"/>
      <c r="DDJ68" s="73"/>
      <c r="DDK68" s="73"/>
      <c r="DDL68" s="73"/>
      <c r="DDM68" s="73"/>
      <c r="DDN68" s="73"/>
      <c r="DDO68" s="73"/>
      <c r="DDP68" s="73"/>
      <c r="DDQ68" s="73"/>
      <c r="DDR68" s="73"/>
      <c r="DDS68" s="73"/>
      <c r="DDT68" s="73"/>
      <c r="DDU68" s="73"/>
      <c r="DDV68" s="73"/>
      <c r="DDW68" s="73"/>
      <c r="DDX68" s="73"/>
      <c r="DDY68" s="73"/>
      <c r="DDZ68" s="73"/>
      <c r="DEA68" s="73"/>
      <c r="DEB68" s="73"/>
      <c r="DEC68" s="73"/>
      <c r="DED68" s="73"/>
      <c r="DEE68" s="73"/>
      <c r="DEF68" s="73"/>
      <c r="DEG68" s="73"/>
      <c r="DEH68" s="73"/>
      <c r="DEI68" s="73"/>
      <c r="DEJ68" s="73"/>
      <c r="DEK68" s="73"/>
      <c r="DEL68" s="73"/>
      <c r="DEM68" s="73"/>
      <c r="DEN68" s="73"/>
      <c r="DEO68" s="73"/>
      <c r="DEP68" s="73"/>
      <c r="DEQ68" s="73"/>
      <c r="DER68" s="73"/>
      <c r="DES68" s="73"/>
      <c r="DET68" s="73"/>
      <c r="DEU68" s="73"/>
      <c r="DEV68" s="73"/>
      <c r="DEW68" s="73"/>
      <c r="DEX68" s="73"/>
      <c r="DEY68" s="73"/>
      <c r="DEZ68" s="73"/>
      <c r="DFA68" s="73"/>
      <c r="DFB68" s="73"/>
      <c r="DFC68" s="73"/>
      <c r="DFD68" s="73"/>
      <c r="DFE68" s="73"/>
      <c r="DFF68" s="73"/>
      <c r="DFG68" s="73"/>
      <c r="DFH68" s="73"/>
      <c r="DFI68" s="73"/>
      <c r="DFJ68" s="73"/>
      <c r="DFK68" s="73"/>
      <c r="DFL68" s="73"/>
      <c r="DFM68" s="73"/>
      <c r="DFN68" s="73"/>
      <c r="DFO68" s="73"/>
      <c r="DFP68" s="73"/>
      <c r="DFQ68" s="73"/>
      <c r="DFR68" s="73"/>
      <c r="DFS68" s="73"/>
      <c r="DFT68" s="73"/>
      <c r="DFU68" s="73"/>
      <c r="DFV68" s="73"/>
      <c r="DFW68" s="73"/>
      <c r="DFX68" s="73"/>
      <c r="DFY68" s="73"/>
      <c r="DFZ68" s="73"/>
      <c r="DGA68" s="73"/>
      <c r="DGB68" s="73"/>
      <c r="DGC68" s="73"/>
      <c r="DGD68" s="73"/>
      <c r="DGE68" s="73"/>
      <c r="DGF68" s="73"/>
      <c r="DGG68" s="73"/>
      <c r="DGH68" s="73"/>
      <c r="DGI68" s="73"/>
      <c r="DGJ68" s="73"/>
      <c r="DGK68" s="73"/>
      <c r="DGL68" s="73"/>
      <c r="DGM68" s="73"/>
      <c r="DGN68" s="73"/>
      <c r="DGO68" s="73"/>
      <c r="DGP68" s="73"/>
      <c r="DGQ68" s="73"/>
      <c r="DGR68" s="73"/>
      <c r="DGS68" s="73"/>
      <c r="DGT68" s="73"/>
      <c r="DGU68" s="73"/>
      <c r="DGV68" s="73"/>
      <c r="DGW68" s="73"/>
      <c r="DGX68" s="73"/>
      <c r="DGY68" s="73"/>
      <c r="DGZ68" s="73"/>
      <c r="DHA68" s="73"/>
      <c r="DHB68" s="73"/>
      <c r="DHC68" s="73"/>
      <c r="DHD68" s="73"/>
      <c r="DHE68" s="73"/>
      <c r="DHF68" s="73"/>
      <c r="DHG68" s="73"/>
      <c r="DHH68" s="73"/>
      <c r="DHI68" s="73"/>
      <c r="DHJ68" s="73"/>
      <c r="DHK68" s="73"/>
      <c r="DHL68" s="73"/>
      <c r="DHM68" s="73"/>
      <c r="DHN68" s="73"/>
      <c r="DHO68" s="73"/>
      <c r="DHP68" s="73"/>
      <c r="DHQ68" s="73"/>
      <c r="DHR68" s="73"/>
      <c r="DHS68" s="73"/>
      <c r="DHT68" s="73"/>
      <c r="DHU68" s="73"/>
      <c r="DHV68" s="73"/>
      <c r="DHW68" s="73"/>
      <c r="DHX68" s="73"/>
      <c r="DHY68" s="73"/>
      <c r="DHZ68" s="73"/>
      <c r="DIA68" s="73"/>
      <c r="DIB68" s="73"/>
      <c r="DIC68" s="73"/>
      <c r="DID68" s="73"/>
      <c r="DIE68" s="73"/>
      <c r="DIF68" s="73"/>
      <c r="DIG68" s="73"/>
      <c r="DIH68" s="73"/>
      <c r="DII68" s="73"/>
      <c r="DIJ68" s="73"/>
      <c r="DIK68" s="73"/>
      <c r="DIL68" s="73"/>
      <c r="DIM68" s="73"/>
      <c r="DIN68" s="73"/>
      <c r="DIO68" s="73"/>
      <c r="DIP68" s="73"/>
      <c r="DIQ68" s="73"/>
      <c r="DIR68" s="73"/>
      <c r="DIS68" s="73"/>
      <c r="DIT68" s="73"/>
      <c r="DIU68" s="73"/>
      <c r="DIV68" s="73"/>
      <c r="DIW68" s="73"/>
      <c r="DIX68" s="73"/>
      <c r="DIY68" s="73"/>
      <c r="DIZ68" s="73"/>
      <c r="DJA68" s="73"/>
      <c r="DJB68" s="73"/>
      <c r="DJC68" s="73"/>
      <c r="DJD68" s="73"/>
      <c r="DJE68" s="73"/>
      <c r="DJF68" s="73"/>
      <c r="DJG68" s="73"/>
      <c r="DJH68" s="73"/>
      <c r="DJI68" s="73"/>
      <c r="DJJ68" s="73"/>
      <c r="DJK68" s="73"/>
      <c r="DJL68" s="73"/>
      <c r="DJM68" s="73"/>
      <c r="DJN68" s="73"/>
      <c r="DJO68" s="73"/>
      <c r="DJP68" s="73"/>
      <c r="DJQ68" s="73"/>
      <c r="DJR68" s="73"/>
      <c r="DJS68" s="73"/>
      <c r="DJT68" s="73"/>
      <c r="DJU68" s="73"/>
      <c r="DJV68" s="73"/>
      <c r="DJW68" s="73"/>
      <c r="DJX68" s="73"/>
      <c r="DJY68" s="73"/>
      <c r="DJZ68" s="73"/>
      <c r="DKA68" s="73"/>
      <c r="DKB68" s="73"/>
      <c r="DKC68" s="73"/>
      <c r="DKD68" s="73"/>
      <c r="DKE68" s="73"/>
      <c r="DKF68" s="73"/>
      <c r="DKG68" s="73"/>
      <c r="DKH68" s="73"/>
      <c r="DKI68" s="73"/>
      <c r="DKJ68" s="73"/>
      <c r="DKK68" s="73"/>
      <c r="DKL68" s="73"/>
      <c r="DKM68" s="73"/>
      <c r="DKN68" s="73"/>
      <c r="DKO68" s="73"/>
      <c r="DKP68" s="73"/>
      <c r="DKQ68" s="73"/>
      <c r="DKR68" s="73"/>
      <c r="DKS68" s="73"/>
      <c r="DKT68" s="73"/>
      <c r="DKU68" s="73"/>
      <c r="DKV68" s="73"/>
      <c r="DKW68" s="73"/>
      <c r="DKX68" s="73"/>
      <c r="DKY68" s="73"/>
      <c r="DKZ68" s="73"/>
      <c r="DLA68" s="73"/>
      <c r="DLB68" s="73"/>
      <c r="DLC68" s="73"/>
      <c r="DLD68" s="73"/>
      <c r="DLE68" s="73"/>
      <c r="DLF68" s="73"/>
      <c r="DLG68" s="73"/>
      <c r="DLH68" s="73"/>
      <c r="DLI68" s="73"/>
      <c r="DLJ68" s="73"/>
      <c r="DLK68" s="73"/>
      <c r="DLL68" s="73"/>
      <c r="DLM68" s="73"/>
      <c r="DLN68" s="73"/>
      <c r="DLO68" s="73"/>
      <c r="DLP68" s="73"/>
      <c r="DLQ68" s="73"/>
      <c r="DLR68" s="73"/>
      <c r="DLS68" s="73"/>
      <c r="DLT68" s="73"/>
      <c r="DLU68" s="73"/>
      <c r="DLV68" s="73"/>
      <c r="DLW68" s="73"/>
      <c r="DLX68" s="73"/>
      <c r="DLY68" s="73"/>
      <c r="DLZ68" s="73"/>
      <c r="DMA68" s="73"/>
      <c r="DMB68" s="73"/>
      <c r="DMC68" s="73"/>
      <c r="DMD68" s="73"/>
      <c r="DME68" s="73"/>
      <c r="DMF68" s="73"/>
      <c r="DMG68" s="73"/>
      <c r="DMH68" s="73"/>
      <c r="DMI68" s="73"/>
      <c r="DMJ68" s="73"/>
      <c r="DMK68" s="73"/>
      <c r="DML68" s="73"/>
      <c r="DMM68" s="73"/>
      <c r="DMN68" s="73"/>
      <c r="DMO68" s="73"/>
      <c r="DMP68" s="73"/>
      <c r="DMQ68" s="73"/>
      <c r="DMR68" s="73"/>
      <c r="DMS68" s="73"/>
      <c r="DMT68" s="73"/>
      <c r="DMU68" s="73"/>
      <c r="DMV68" s="73"/>
      <c r="DMW68" s="73"/>
      <c r="DMX68" s="73"/>
      <c r="DMY68" s="73"/>
      <c r="DMZ68" s="73"/>
      <c r="DNA68" s="73"/>
      <c r="DNB68" s="73"/>
      <c r="DNC68" s="73"/>
      <c r="DND68" s="73"/>
      <c r="DNE68" s="73"/>
      <c r="DNF68" s="73"/>
      <c r="DNG68" s="73"/>
      <c r="DNH68" s="73"/>
      <c r="DNI68" s="73"/>
      <c r="DNJ68" s="73"/>
      <c r="DNK68" s="73"/>
      <c r="DNL68" s="73"/>
      <c r="DNM68" s="73"/>
      <c r="DNN68" s="73"/>
      <c r="DNO68" s="73"/>
      <c r="DNP68" s="73"/>
      <c r="DNQ68" s="73"/>
      <c r="DNR68" s="73"/>
      <c r="DNS68" s="73"/>
      <c r="DNT68" s="73"/>
      <c r="DNU68" s="73"/>
      <c r="DNV68" s="73"/>
      <c r="DNW68" s="73"/>
      <c r="DNX68" s="73"/>
      <c r="DNY68" s="73"/>
      <c r="DNZ68" s="73"/>
      <c r="DOA68" s="73"/>
      <c r="DOB68" s="73"/>
      <c r="DOC68" s="73"/>
      <c r="DOD68" s="73"/>
      <c r="DOE68" s="73"/>
      <c r="DOF68" s="73"/>
      <c r="DOG68" s="73"/>
      <c r="DOH68" s="73"/>
      <c r="DOI68" s="73"/>
      <c r="DOJ68" s="73"/>
      <c r="DOK68" s="73"/>
      <c r="DOL68" s="73"/>
      <c r="DOM68" s="73"/>
      <c r="DON68" s="73"/>
      <c r="DOO68" s="73"/>
      <c r="DOP68" s="73"/>
      <c r="DOQ68" s="73"/>
      <c r="DOR68" s="73"/>
      <c r="DOS68" s="73"/>
      <c r="DOT68" s="73"/>
      <c r="DOU68" s="73"/>
      <c r="DOV68" s="73"/>
      <c r="DOW68" s="73"/>
      <c r="DOX68" s="73"/>
      <c r="DOY68" s="73"/>
      <c r="DOZ68" s="73"/>
      <c r="DPA68" s="73"/>
      <c r="DPB68" s="73"/>
      <c r="DPC68" s="73"/>
      <c r="DPD68" s="73"/>
      <c r="DPE68" s="73"/>
      <c r="DPF68" s="73"/>
      <c r="DPG68" s="73"/>
      <c r="DPH68" s="73"/>
      <c r="DPI68" s="73"/>
      <c r="DPJ68" s="73"/>
      <c r="DPK68" s="73"/>
      <c r="DPL68" s="73"/>
      <c r="DPM68" s="73"/>
      <c r="DPN68" s="73"/>
      <c r="DPO68" s="73"/>
      <c r="DPP68" s="73"/>
      <c r="DPQ68" s="73"/>
      <c r="DPR68" s="73"/>
      <c r="DPS68" s="73"/>
      <c r="DPT68" s="73"/>
      <c r="DPU68" s="73"/>
      <c r="DPV68" s="73"/>
      <c r="DPW68" s="73"/>
      <c r="DPX68" s="73"/>
      <c r="DPY68" s="73"/>
      <c r="DPZ68" s="73"/>
      <c r="DQA68" s="73"/>
      <c r="DQB68" s="73"/>
      <c r="DQC68" s="73"/>
      <c r="DQD68" s="73"/>
      <c r="DQE68" s="73"/>
      <c r="DQF68" s="73"/>
      <c r="DQG68" s="73"/>
      <c r="DQH68" s="73"/>
      <c r="DQI68" s="73"/>
      <c r="DQJ68" s="73"/>
      <c r="DQK68" s="73"/>
      <c r="DQL68" s="73"/>
      <c r="DQM68" s="73"/>
      <c r="DQN68" s="73"/>
      <c r="DQO68" s="73"/>
      <c r="DQP68" s="73"/>
      <c r="DQQ68" s="73"/>
      <c r="DQR68" s="73"/>
      <c r="DQS68" s="73"/>
      <c r="DQT68" s="73"/>
      <c r="DQU68" s="73"/>
      <c r="DQV68" s="73"/>
      <c r="DQW68" s="73"/>
      <c r="DQX68" s="73"/>
      <c r="DQY68" s="73"/>
      <c r="DQZ68" s="73"/>
      <c r="DRA68" s="73"/>
      <c r="DRB68" s="73"/>
      <c r="DRC68" s="73"/>
      <c r="DRD68" s="73"/>
      <c r="DRE68" s="73"/>
      <c r="DRF68" s="73"/>
      <c r="DRG68" s="73"/>
      <c r="DRH68" s="73"/>
      <c r="DRI68" s="73"/>
      <c r="DRJ68" s="73"/>
      <c r="DRK68" s="73"/>
      <c r="DRL68" s="73"/>
      <c r="DRM68" s="73"/>
      <c r="DRN68" s="73"/>
      <c r="DRO68" s="73"/>
      <c r="DRP68" s="73"/>
      <c r="DRQ68" s="73"/>
      <c r="DRR68" s="73"/>
      <c r="DRS68" s="73"/>
      <c r="DRT68" s="73"/>
      <c r="DRU68" s="73"/>
      <c r="DRV68" s="73"/>
      <c r="DRW68" s="73"/>
      <c r="DRX68" s="73"/>
      <c r="DRY68" s="73"/>
      <c r="DRZ68" s="73"/>
      <c r="DSA68" s="73"/>
      <c r="DSB68" s="73"/>
      <c r="DSC68" s="73"/>
      <c r="DSD68" s="73"/>
      <c r="DSE68" s="73"/>
      <c r="DSF68" s="73"/>
      <c r="DSG68" s="73"/>
      <c r="DSH68" s="73"/>
      <c r="DSI68" s="73"/>
      <c r="DSJ68" s="73"/>
      <c r="DSK68" s="73"/>
      <c r="DSL68" s="73"/>
      <c r="DSM68" s="73"/>
      <c r="DSN68" s="73"/>
      <c r="DSO68" s="73"/>
      <c r="DSP68" s="73"/>
      <c r="DSQ68" s="73"/>
      <c r="DSR68" s="73"/>
      <c r="DSS68" s="73"/>
      <c r="DST68" s="73"/>
      <c r="DSU68" s="73"/>
      <c r="DSV68" s="73"/>
      <c r="DSW68" s="73"/>
      <c r="DSX68" s="73"/>
      <c r="DSY68" s="73"/>
      <c r="DSZ68" s="73"/>
      <c r="DTA68" s="73"/>
      <c r="DTB68" s="73"/>
      <c r="DTC68" s="73"/>
      <c r="DTD68" s="73"/>
      <c r="DTE68" s="73"/>
      <c r="DTF68" s="73"/>
      <c r="DTG68" s="73"/>
      <c r="DTH68" s="73"/>
      <c r="DTI68" s="73"/>
      <c r="DTJ68" s="73"/>
      <c r="DTK68" s="73"/>
      <c r="DTL68" s="73"/>
      <c r="DTM68" s="73"/>
      <c r="DTN68" s="73"/>
      <c r="DTO68" s="73"/>
      <c r="DTP68" s="73"/>
      <c r="DTQ68" s="73"/>
      <c r="DTR68" s="73"/>
      <c r="DTS68" s="73"/>
      <c r="DTT68" s="73"/>
      <c r="DTU68" s="73"/>
      <c r="DTV68" s="73"/>
      <c r="DTW68" s="73"/>
      <c r="DTX68" s="73"/>
      <c r="DTY68" s="73"/>
      <c r="DTZ68" s="73"/>
      <c r="DUA68" s="73"/>
      <c r="DUB68" s="73"/>
      <c r="DUC68" s="73"/>
      <c r="DUD68" s="73"/>
      <c r="DUE68" s="73"/>
      <c r="DUF68" s="73"/>
      <c r="DUG68" s="73"/>
      <c r="DUH68" s="73"/>
      <c r="DUI68" s="73"/>
      <c r="DUJ68" s="73"/>
      <c r="DUK68" s="73"/>
      <c r="DUL68" s="73"/>
      <c r="DUM68" s="73"/>
      <c r="DUN68" s="73"/>
      <c r="DUO68" s="73"/>
      <c r="DUP68" s="73"/>
      <c r="DUQ68" s="73"/>
      <c r="DUR68" s="73"/>
      <c r="DUS68" s="73"/>
      <c r="DUT68" s="73"/>
      <c r="DUU68" s="73"/>
      <c r="DUV68" s="73"/>
      <c r="DUW68" s="73"/>
      <c r="DUX68" s="73"/>
      <c r="DUY68" s="73"/>
      <c r="DUZ68" s="73"/>
      <c r="DVA68" s="73"/>
      <c r="DVB68" s="73"/>
      <c r="DVC68" s="73"/>
      <c r="DVD68" s="73"/>
      <c r="DVE68" s="73"/>
      <c r="DVF68" s="73"/>
      <c r="DVG68" s="73"/>
      <c r="DVH68" s="73"/>
      <c r="DVI68" s="73"/>
      <c r="DVJ68" s="73"/>
      <c r="DVK68" s="73"/>
      <c r="DVL68" s="73"/>
      <c r="DVM68" s="73"/>
      <c r="DVN68" s="73"/>
      <c r="DVO68" s="73"/>
      <c r="DVP68" s="73"/>
      <c r="DVQ68" s="73"/>
      <c r="DVR68" s="73"/>
      <c r="DVS68" s="73"/>
      <c r="DVT68" s="73"/>
      <c r="DVU68" s="73"/>
      <c r="DVV68" s="73"/>
      <c r="DVW68" s="73"/>
      <c r="DVX68" s="73"/>
      <c r="DVY68" s="73"/>
      <c r="DVZ68" s="73"/>
      <c r="DWA68" s="73"/>
      <c r="DWB68" s="73"/>
      <c r="DWC68" s="73"/>
      <c r="DWD68" s="73"/>
      <c r="DWE68" s="73"/>
      <c r="DWF68" s="73"/>
      <c r="DWG68" s="73"/>
      <c r="DWH68" s="73"/>
      <c r="DWI68" s="73"/>
      <c r="DWJ68" s="73"/>
      <c r="DWK68" s="73"/>
      <c r="DWL68" s="73"/>
      <c r="DWM68" s="73"/>
      <c r="DWN68" s="73"/>
      <c r="DWO68" s="73"/>
      <c r="DWP68" s="73"/>
      <c r="DWQ68" s="73"/>
      <c r="DWR68" s="73"/>
      <c r="DWS68" s="73"/>
      <c r="DWT68" s="73"/>
      <c r="DWU68" s="73"/>
      <c r="DWV68" s="73"/>
      <c r="DWW68" s="73"/>
      <c r="DWX68" s="73"/>
      <c r="DWY68" s="73"/>
      <c r="DWZ68" s="73"/>
      <c r="DXA68" s="73"/>
      <c r="DXB68" s="73"/>
      <c r="DXC68" s="73"/>
      <c r="DXD68" s="73"/>
      <c r="DXE68" s="73"/>
      <c r="DXF68" s="73"/>
      <c r="DXG68" s="73"/>
      <c r="DXH68" s="73"/>
      <c r="DXI68" s="73"/>
      <c r="DXJ68" s="73"/>
      <c r="DXK68" s="73"/>
      <c r="DXL68" s="73"/>
      <c r="DXM68" s="73"/>
      <c r="DXN68" s="73"/>
      <c r="DXO68" s="73"/>
      <c r="DXP68" s="73"/>
      <c r="DXQ68" s="73"/>
      <c r="DXR68" s="73"/>
      <c r="DXS68" s="73"/>
      <c r="DXT68" s="73"/>
      <c r="DXU68" s="73"/>
      <c r="DXV68" s="73"/>
      <c r="DXW68" s="73"/>
      <c r="DXX68" s="73"/>
      <c r="DXY68" s="73"/>
      <c r="DXZ68" s="73"/>
      <c r="DYA68" s="73"/>
      <c r="DYB68" s="73"/>
      <c r="DYC68" s="73"/>
      <c r="DYD68" s="73"/>
      <c r="DYE68" s="73"/>
      <c r="DYF68" s="73"/>
      <c r="DYG68" s="73"/>
      <c r="DYH68" s="73"/>
      <c r="DYI68" s="73"/>
      <c r="DYJ68" s="73"/>
      <c r="DYK68" s="73"/>
      <c r="DYL68" s="73"/>
      <c r="DYM68" s="73"/>
      <c r="DYN68" s="73"/>
      <c r="DYO68" s="73"/>
      <c r="DYP68" s="73"/>
      <c r="DYQ68" s="73"/>
      <c r="DYR68" s="73"/>
      <c r="DYS68" s="73"/>
      <c r="DYT68" s="73"/>
      <c r="DYU68" s="73"/>
      <c r="DYV68" s="73"/>
      <c r="DYW68" s="73"/>
      <c r="DYX68" s="73"/>
      <c r="DYY68" s="73"/>
      <c r="DYZ68" s="73"/>
      <c r="DZA68" s="73"/>
      <c r="DZB68" s="73"/>
      <c r="DZC68" s="73"/>
      <c r="DZD68" s="73"/>
      <c r="DZE68" s="73"/>
      <c r="DZF68" s="73"/>
      <c r="DZG68" s="73"/>
      <c r="DZH68" s="73"/>
      <c r="DZI68" s="73"/>
      <c r="DZJ68" s="73"/>
      <c r="DZK68" s="73"/>
      <c r="DZL68" s="73"/>
      <c r="DZM68" s="73"/>
      <c r="DZN68" s="73"/>
      <c r="DZO68" s="73"/>
      <c r="DZP68" s="73"/>
      <c r="DZQ68" s="73"/>
      <c r="DZR68" s="73"/>
      <c r="DZS68" s="73"/>
      <c r="DZT68" s="73"/>
      <c r="DZU68" s="73"/>
      <c r="DZV68" s="73"/>
      <c r="DZW68" s="73"/>
      <c r="DZX68" s="73"/>
      <c r="DZY68" s="73"/>
      <c r="DZZ68" s="73"/>
      <c r="EAA68" s="73"/>
      <c r="EAB68" s="73"/>
      <c r="EAC68" s="73"/>
      <c r="EAD68" s="73"/>
      <c r="EAE68" s="73"/>
      <c r="EAF68" s="73"/>
      <c r="EAG68" s="73"/>
      <c r="EAH68" s="73"/>
      <c r="EAI68" s="73"/>
      <c r="EAJ68" s="73"/>
      <c r="EAK68" s="73"/>
      <c r="EAL68" s="73"/>
      <c r="EAM68" s="73"/>
      <c r="EAN68" s="73"/>
      <c r="EAO68" s="73"/>
      <c r="EAP68" s="73"/>
      <c r="EAQ68" s="73"/>
      <c r="EAR68" s="73"/>
      <c r="EAS68" s="73"/>
      <c r="EAT68" s="73"/>
      <c r="EAU68" s="73"/>
      <c r="EAV68" s="73"/>
      <c r="EAW68" s="73"/>
      <c r="EAX68" s="73"/>
      <c r="EAY68" s="73"/>
      <c r="EAZ68" s="73"/>
      <c r="EBA68" s="73"/>
      <c r="EBB68" s="73"/>
      <c r="EBC68" s="73"/>
      <c r="EBD68" s="73"/>
      <c r="EBE68" s="73"/>
      <c r="EBF68" s="73"/>
      <c r="EBG68" s="73"/>
      <c r="EBH68" s="73"/>
      <c r="EBI68" s="73"/>
      <c r="EBJ68" s="73"/>
      <c r="EBK68" s="73"/>
      <c r="EBL68" s="73"/>
      <c r="EBM68" s="73"/>
      <c r="EBN68" s="73"/>
      <c r="EBO68" s="73"/>
      <c r="EBP68" s="73"/>
      <c r="EBQ68" s="73"/>
      <c r="EBR68" s="73"/>
      <c r="EBS68" s="73"/>
      <c r="EBT68" s="73"/>
      <c r="EBU68" s="73"/>
      <c r="EBV68" s="73"/>
      <c r="EBW68" s="73"/>
      <c r="EBX68" s="73"/>
      <c r="EBY68" s="73"/>
      <c r="EBZ68" s="73"/>
      <c r="ECA68" s="73"/>
      <c r="ECB68" s="73"/>
      <c r="ECC68" s="73"/>
      <c r="ECD68" s="73"/>
      <c r="ECE68" s="73"/>
      <c r="ECF68" s="73"/>
      <c r="ECG68" s="73"/>
      <c r="ECH68" s="73"/>
      <c r="ECI68" s="73"/>
      <c r="ECJ68" s="73"/>
      <c r="ECK68" s="73"/>
      <c r="ECL68" s="73"/>
      <c r="ECM68" s="73"/>
      <c r="ECN68" s="73"/>
      <c r="ECO68" s="73"/>
      <c r="ECP68" s="73"/>
      <c r="ECQ68" s="73"/>
      <c r="ECR68" s="73"/>
      <c r="ECS68" s="73"/>
      <c r="ECT68" s="73"/>
      <c r="ECU68" s="73"/>
      <c r="ECV68" s="73"/>
      <c r="ECW68" s="73"/>
      <c r="ECX68" s="73"/>
      <c r="ECY68" s="73"/>
      <c r="ECZ68" s="73"/>
      <c r="EDA68" s="73"/>
      <c r="EDB68" s="73"/>
      <c r="EDC68" s="73"/>
      <c r="EDD68" s="73"/>
      <c r="EDE68" s="73"/>
      <c r="EDF68" s="73"/>
      <c r="EDG68" s="73"/>
      <c r="EDH68" s="73"/>
      <c r="EDI68" s="73"/>
      <c r="EDJ68" s="73"/>
      <c r="EDK68" s="73"/>
      <c r="EDL68" s="73"/>
      <c r="EDM68" s="73"/>
      <c r="EDN68" s="73"/>
      <c r="EDO68" s="73"/>
      <c r="EDP68" s="73"/>
      <c r="EDQ68" s="73"/>
      <c r="EDR68" s="73"/>
      <c r="EDS68" s="73"/>
      <c r="EDT68" s="73"/>
      <c r="EDU68" s="73"/>
      <c r="EDV68" s="73"/>
      <c r="EDW68" s="73"/>
      <c r="EDX68" s="73"/>
      <c r="EDY68" s="73"/>
      <c r="EDZ68" s="73"/>
      <c r="EEA68" s="73"/>
      <c r="EEB68" s="73"/>
      <c r="EEC68" s="73"/>
      <c r="EED68" s="73"/>
      <c r="EEE68" s="73"/>
      <c r="EEF68" s="73"/>
      <c r="EEG68" s="73"/>
      <c r="EEH68" s="73"/>
      <c r="EEI68" s="73"/>
      <c r="EEJ68" s="73"/>
      <c r="EEK68" s="73"/>
      <c r="EEL68" s="73"/>
      <c r="EEM68" s="73"/>
      <c r="EEN68" s="73"/>
      <c r="EEO68" s="73"/>
      <c r="EEP68" s="73"/>
      <c r="EEQ68" s="73"/>
      <c r="EER68" s="73"/>
      <c r="EES68" s="73"/>
      <c r="EET68" s="73"/>
      <c r="EEU68" s="73"/>
      <c r="EEV68" s="73"/>
      <c r="EEW68" s="73"/>
      <c r="EEX68" s="73"/>
      <c r="EEY68" s="73"/>
      <c r="EEZ68" s="73"/>
      <c r="EFA68" s="73"/>
      <c r="EFB68" s="73"/>
      <c r="EFC68" s="73"/>
      <c r="EFD68" s="73"/>
      <c r="EFE68" s="73"/>
      <c r="EFF68" s="73"/>
      <c r="EFG68" s="73"/>
      <c r="EFH68" s="73"/>
      <c r="EFI68" s="73"/>
      <c r="EFJ68" s="73"/>
      <c r="EFK68" s="73"/>
      <c r="EFL68" s="73"/>
      <c r="EFM68" s="73"/>
      <c r="EFN68" s="73"/>
      <c r="EFO68" s="73"/>
      <c r="EFP68" s="73"/>
      <c r="EFQ68" s="73"/>
      <c r="EFR68" s="73"/>
      <c r="EFS68" s="73"/>
      <c r="EFT68" s="73"/>
      <c r="EFU68" s="73"/>
      <c r="EFV68" s="73"/>
      <c r="EFW68" s="73"/>
      <c r="EFX68" s="73"/>
      <c r="EFY68" s="73"/>
      <c r="EFZ68" s="73"/>
      <c r="EGA68" s="73"/>
      <c r="EGB68" s="73"/>
      <c r="EGC68" s="73"/>
      <c r="EGD68" s="73"/>
      <c r="EGE68" s="73"/>
      <c r="EGF68" s="73"/>
      <c r="EGG68" s="73"/>
      <c r="EGH68" s="73"/>
      <c r="EGI68" s="73"/>
      <c r="EGJ68" s="73"/>
      <c r="EGK68" s="73"/>
      <c r="EGL68" s="73"/>
      <c r="EGM68" s="73"/>
      <c r="EGN68" s="73"/>
      <c r="EGO68" s="73"/>
      <c r="EGP68" s="73"/>
      <c r="EGQ68" s="73"/>
      <c r="EGR68" s="73"/>
      <c r="EGS68" s="73"/>
      <c r="EGT68" s="73"/>
      <c r="EGU68" s="73"/>
      <c r="EGV68" s="73"/>
      <c r="EGW68" s="73"/>
      <c r="EGX68" s="73"/>
      <c r="EGY68" s="73"/>
      <c r="EGZ68" s="73"/>
      <c r="EHA68" s="73"/>
      <c r="EHB68" s="73"/>
      <c r="EHC68" s="73"/>
      <c r="EHD68" s="73"/>
      <c r="EHE68" s="73"/>
      <c r="EHF68" s="73"/>
      <c r="EHG68" s="73"/>
      <c r="EHH68" s="73"/>
      <c r="EHI68" s="73"/>
      <c r="EHJ68" s="73"/>
      <c r="EHK68" s="73"/>
      <c r="EHL68" s="73"/>
      <c r="EHM68" s="73"/>
      <c r="EHN68" s="73"/>
      <c r="EHO68" s="73"/>
      <c r="EHP68" s="73"/>
      <c r="EHQ68" s="73"/>
      <c r="EHR68" s="73"/>
      <c r="EHS68" s="73"/>
      <c r="EHT68" s="73"/>
      <c r="EHU68" s="73"/>
      <c r="EHV68" s="73"/>
      <c r="EHW68" s="73"/>
      <c r="EHX68" s="73"/>
      <c r="EHY68" s="73"/>
      <c r="EHZ68" s="73"/>
      <c r="EIA68" s="73"/>
      <c r="EIB68" s="73"/>
      <c r="EIC68" s="73"/>
      <c r="EID68" s="73"/>
      <c r="EIE68" s="73"/>
      <c r="EIF68" s="73"/>
      <c r="EIG68" s="73"/>
      <c r="EIH68" s="73"/>
      <c r="EII68" s="73"/>
      <c r="EIJ68" s="73"/>
      <c r="EIK68" s="73"/>
      <c r="EIL68" s="73"/>
      <c r="EIM68" s="73"/>
      <c r="EIN68" s="73"/>
      <c r="EIO68" s="73"/>
      <c r="EIP68" s="73"/>
      <c r="EIQ68" s="73"/>
      <c r="EIR68" s="73"/>
      <c r="EIS68" s="73"/>
      <c r="EIT68" s="73"/>
      <c r="EIU68" s="73"/>
      <c r="EIV68" s="73"/>
      <c r="EIW68" s="73"/>
      <c r="EIX68" s="73"/>
      <c r="EIY68" s="73"/>
      <c r="EIZ68" s="73"/>
      <c r="EJA68" s="73"/>
      <c r="EJB68" s="73"/>
      <c r="EJC68" s="73"/>
      <c r="EJD68" s="73"/>
      <c r="EJE68" s="73"/>
      <c r="EJF68" s="73"/>
      <c r="EJG68" s="73"/>
      <c r="EJH68" s="73"/>
      <c r="EJI68" s="73"/>
      <c r="EJJ68" s="73"/>
      <c r="EJK68" s="73"/>
      <c r="EJL68" s="73"/>
      <c r="EJM68" s="73"/>
      <c r="EJN68" s="73"/>
      <c r="EJO68" s="73"/>
      <c r="EJP68" s="73"/>
      <c r="EJQ68" s="73"/>
      <c r="EJR68" s="73"/>
      <c r="EJS68" s="73"/>
      <c r="EJT68" s="73"/>
      <c r="EJU68" s="73"/>
      <c r="EJV68" s="73"/>
      <c r="EJW68" s="73"/>
      <c r="EJX68" s="73"/>
      <c r="EJY68" s="73"/>
      <c r="EJZ68" s="73"/>
      <c r="EKA68" s="73"/>
      <c r="EKB68" s="73"/>
      <c r="EKC68" s="73"/>
      <c r="EKD68" s="73"/>
      <c r="EKE68" s="73"/>
      <c r="EKF68" s="73"/>
      <c r="EKG68" s="73"/>
      <c r="EKH68" s="73"/>
      <c r="EKI68" s="73"/>
      <c r="EKJ68" s="73"/>
      <c r="EKK68" s="73"/>
      <c r="EKL68" s="73"/>
      <c r="EKM68" s="73"/>
      <c r="EKN68" s="73"/>
      <c r="EKO68" s="73"/>
      <c r="EKP68" s="73"/>
      <c r="EKQ68" s="73"/>
      <c r="EKR68" s="73"/>
      <c r="EKS68" s="73"/>
      <c r="EKT68" s="73"/>
      <c r="EKU68" s="73"/>
      <c r="EKV68" s="73"/>
      <c r="EKW68" s="73"/>
      <c r="EKX68" s="73"/>
      <c r="EKY68" s="73"/>
      <c r="EKZ68" s="73"/>
      <c r="ELA68" s="73"/>
      <c r="ELB68" s="73"/>
      <c r="ELC68" s="73"/>
      <c r="ELD68" s="73"/>
      <c r="ELE68" s="73"/>
      <c r="ELF68" s="73"/>
      <c r="ELG68" s="73"/>
      <c r="ELH68" s="73"/>
      <c r="ELI68" s="73"/>
      <c r="ELJ68" s="73"/>
      <c r="ELK68" s="73"/>
      <c r="ELL68" s="73"/>
      <c r="ELM68" s="73"/>
      <c r="ELN68" s="73"/>
      <c r="ELO68" s="73"/>
      <c r="ELP68" s="73"/>
      <c r="ELQ68" s="73"/>
      <c r="ELR68" s="73"/>
      <c r="ELS68" s="73"/>
      <c r="ELT68" s="73"/>
      <c r="ELU68" s="73"/>
      <c r="ELV68" s="73"/>
      <c r="ELW68" s="73"/>
      <c r="ELX68" s="73"/>
      <c r="ELY68" s="73"/>
      <c r="ELZ68" s="73"/>
      <c r="EMA68" s="73"/>
      <c r="EMB68" s="73"/>
      <c r="EMC68" s="73"/>
      <c r="EMD68" s="73"/>
      <c r="EME68" s="73"/>
      <c r="EMF68" s="73"/>
      <c r="EMG68" s="73"/>
      <c r="EMH68" s="73"/>
      <c r="EMI68" s="73"/>
      <c r="EMJ68" s="73"/>
      <c r="EMK68" s="73"/>
      <c r="EML68" s="73"/>
      <c r="EMM68" s="73"/>
      <c r="EMN68" s="73"/>
      <c r="EMO68" s="73"/>
      <c r="EMP68" s="73"/>
      <c r="EMQ68" s="73"/>
      <c r="EMR68" s="73"/>
      <c r="EMS68" s="73"/>
      <c r="EMT68" s="73"/>
      <c r="EMU68" s="73"/>
      <c r="EMV68" s="73"/>
      <c r="EMW68" s="73"/>
      <c r="EMX68" s="73"/>
      <c r="EMY68" s="73"/>
      <c r="EMZ68" s="73"/>
      <c r="ENA68" s="73"/>
      <c r="ENB68" s="73"/>
      <c r="ENC68" s="73"/>
      <c r="END68" s="73"/>
      <c r="ENE68" s="73"/>
      <c r="ENF68" s="73"/>
      <c r="ENG68" s="73"/>
      <c r="ENH68" s="73"/>
      <c r="ENI68" s="73"/>
      <c r="ENJ68" s="73"/>
      <c r="ENK68" s="73"/>
      <c r="ENL68" s="73"/>
      <c r="ENM68" s="73"/>
      <c r="ENN68" s="73"/>
      <c r="ENO68" s="73"/>
      <c r="ENP68" s="73"/>
      <c r="ENQ68" s="73"/>
      <c r="ENR68" s="73"/>
      <c r="ENS68" s="73"/>
      <c r="ENT68" s="73"/>
      <c r="ENU68" s="73"/>
      <c r="ENV68" s="73"/>
      <c r="ENW68" s="73"/>
      <c r="ENX68" s="73"/>
      <c r="ENY68" s="73"/>
      <c r="ENZ68" s="73"/>
      <c r="EOA68" s="73"/>
      <c r="EOB68" s="73"/>
      <c r="EOC68" s="73"/>
      <c r="EOD68" s="73"/>
      <c r="EOE68" s="73"/>
      <c r="EOF68" s="73"/>
      <c r="EOG68" s="73"/>
      <c r="EOH68" s="73"/>
      <c r="EOI68" s="73"/>
      <c r="EOJ68" s="73"/>
      <c r="EOK68" s="73"/>
      <c r="EOL68" s="73"/>
      <c r="EOM68" s="73"/>
      <c r="EON68" s="73"/>
      <c r="EOO68" s="73"/>
      <c r="EOP68" s="73"/>
      <c r="EOQ68" s="73"/>
      <c r="EOR68" s="73"/>
      <c r="EOS68" s="73"/>
      <c r="EOT68" s="73"/>
      <c r="EOU68" s="73"/>
      <c r="EOV68" s="73"/>
      <c r="EOW68" s="73"/>
      <c r="EOX68" s="73"/>
      <c r="EOY68" s="73"/>
      <c r="EOZ68" s="73"/>
      <c r="EPA68" s="73"/>
      <c r="EPB68" s="73"/>
      <c r="EPC68" s="73"/>
      <c r="EPD68" s="73"/>
      <c r="EPE68" s="73"/>
      <c r="EPF68" s="73"/>
      <c r="EPG68" s="73"/>
      <c r="EPH68" s="73"/>
      <c r="EPI68" s="73"/>
      <c r="EPJ68" s="73"/>
      <c r="EPK68" s="73"/>
      <c r="EPL68" s="73"/>
      <c r="EPM68" s="73"/>
      <c r="EPN68" s="73"/>
      <c r="EPO68" s="73"/>
      <c r="EPP68" s="73"/>
      <c r="EPQ68" s="73"/>
      <c r="EPR68" s="73"/>
      <c r="EPS68" s="73"/>
      <c r="EPT68" s="73"/>
      <c r="EPU68" s="73"/>
      <c r="EPV68" s="73"/>
      <c r="EPW68" s="73"/>
      <c r="EPX68" s="73"/>
      <c r="EPY68" s="73"/>
      <c r="EPZ68" s="73"/>
      <c r="EQA68" s="73"/>
      <c r="EQB68" s="73"/>
      <c r="EQC68" s="73"/>
      <c r="EQD68" s="73"/>
      <c r="EQE68" s="73"/>
      <c r="EQF68" s="73"/>
      <c r="EQG68" s="73"/>
      <c r="EQH68" s="73"/>
      <c r="EQI68" s="73"/>
      <c r="EQJ68" s="73"/>
      <c r="EQK68" s="73"/>
      <c r="EQL68" s="73"/>
      <c r="EQM68" s="73"/>
      <c r="EQN68" s="73"/>
      <c r="EQO68" s="73"/>
      <c r="EQP68" s="73"/>
      <c r="EQQ68" s="73"/>
      <c r="EQR68" s="73"/>
      <c r="EQS68" s="73"/>
      <c r="EQT68" s="73"/>
      <c r="EQU68" s="73"/>
      <c r="EQV68" s="73"/>
      <c r="EQW68" s="73"/>
      <c r="EQX68" s="73"/>
      <c r="EQY68" s="73"/>
      <c r="EQZ68" s="73"/>
      <c r="ERA68" s="73"/>
      <c r="ERB68" s="73"/>
      <c r="ERC68" s="73"/>
      <c r="ERD68" s="73"/>
      <c r="ERE68" s="73"/>
      <c r="ERF68" s="73"/>
      <c r="ERG68" s="73"/>
      <c r="ERH68" s="73"/>
      <c r="ERI68" s="73"/>
      <c r="ERJ68" s="73"/>
      <c r="ERK68" s="73"/>
      <c r="ERL68" s="73"/>
      <c r="ERM68" s="73"/>
      <c r="ERN68" s="73"/>
      <c r="ERO68" s="73"/>
      <c r="ERP68" s="73"/>
      <c r="ERQ68" s="73"/>
      <c r="ERR68" s="73"/>
      <c r="ERS68" s="73"/>
      <c r="ERT68" s="73"/>
      <c r="ERU68" s="73"/>
      <c r="ERV68" s="73"/>
      <c r="ERW68" s="73"/>
      <c r="ERX68" s="73"/>
      <c r="ERY68" s="73"/>
      <c r="ERZ68" s="73"/>
      <c r="ESA68" s="73"/>
      <c r="ESB68" s="73"/>
      <c r="ESC68" s="73"/>
      <c r="ESD68" s="73"/>
      <c r="ESE68" s="73"/>
      <c r="ESF68" s="73"/>
      <c r="ESG68" s="73"/>
      <c r="ESH68" s="73"/>
      <c r="ESI68" s="73"/>
      <c r="ESJ68" s="73"/>
      <c r="ESK68" s="73"/>
      <c r="ESL68" s="73"/>
      <c r="ESM68" s="73"/>
      <c r="ESN68" s="73"/>
      <c r="ESO68" s="73"/>
      <c r="ESP68" s="73"/>
      <c r="ESQ68" s="73"/>
      <c r="ESR68" s="73"/>
      <c r="ESS68" s="73"/>
      <c r="EST68" s="73"/>
      <c r="ESU68" s="73"/>
      <c r="ESV68" s="73"/>
      <c r="ESW68" s="73"/>
      <c r="ESX68" s="73"/>
      <c r="ESY68" s="73"/>
      <c r="ESZ68" s="73"/>
      <c r="ETA68" s="73"/>
      <c r="ETB68" s="73"/>
      <c r="ETC68" s="73"/>
      <c r="ETD68" s="73"/>
      <c r="ETE68" s="73"/>
      <c r="ETF68" s="73"/>
      <c r="ETG68" s="73"/>
      <c r="ETH68" s="73"/>
      <c r="ETI68" s="73"/>
      <c r="ETJ68" s="73"/>
      <c r="ETK68" s="73"/>
      <c r="ETL68" s="73"/>
      <c r="ETM68" s="73"/>
      <c r="ETN68" s="73"/>
      <c r="ETO68" s="73"/>
      <c r="ETP68" s="73"/>
      <c r="ETQ68" s="73"/>
      <c r="ETR68" s="73"/>
      <c r="ETS68" s="73"/>
      <c r="ETT68" s="73"/>
      <c r="ETU68" s="73"/>
      <c r="ETV68" s="73"/>
      <c r="ETW68" s="73"/>
      <c r="ETX68" s="73"/>
      <c r="ETY68" s="73"/>
      <c r="ETZ68" s="73"/>
      <c r="EUA68" s="73"/>
      <c r="EUB68" s="73"/>
      <c r="EUC68" s="73"/>
      <c r="EUD68" s="73"/>
      <c r="EUE68" s="73"/>
      <c r="EUF68" s="73"/>
      <c r="EUG68" s="73"/>
      <c r="EUH68" s="73"/>
      <c r="EUI68" s="73"/>
      <c r="EUJ68" s="73"/>
      <c r="EUK68" s="73"/>
      <c r="EUL68" s="73"/>
      <c r="EUM68" s="73"/>
      <c r="EUN68" s="73"/>
      <c r="EUO68" s="73"/>
      <c r="EUP68" s="73"/>
      <c r="EUQ68" s="73"/>
      <c r="EUR68" s="73"/>
      <c r="EUS68" s="73"/>
      <c r="EUT68" s="73"/>
      <c r="EUU68" s="73"/>
      <c r="EUV68" s="73"/>
      <c r="EUW68" s="73"/>
      <c r="EUX68" s="73"/>
      <c r="EUY68" s="73"/>
      <c r="EUZ68" s="73"/>
      <c r="EVA68" s="73"/>
      <c r="EVB68" s="73"/>
      <c r="EVC68" s="73"/>
      <c r="EVD68" s="73"/>
      <c r="EVE68" s="73"/>
      <c r="EVF68" s="73"/>
      <c r="EVG68" s="73"/>
      <c r="EVH68" s="73"/>
      <c r="EVI68" s="73"/>
      <c r="EVJ68" s="73"/>
      <c r="EVK68" s="73"/>
      <c r="EVL68" s="73"/>
      <c r="EVM68" s="73"/>
      <c r="EVN68" s="73"/>
      <c r="EVO68" s="73"/>
      <c r="EVP68" s="73"/>
      <c r="EVQ68" s="73"/>
      <c r="EVR68" s="73"/>
      <c r="EVS68" s="73"/>
      <c r="EVT68" s="73"/>
      <c r="EVU68" s="73"/>
      <c r="EVV68" s="73"/>
      <c r="EVW68" s="73"/>
      <c r="EVX68" s="73"/>
      <c r="EVY68" s="73"/>
      <c r="EVZ68" s="73"/>
      <c r="EWA68" s="73"/>
      <c r="EWB68" s="73"/>
      <c r="EWC68" s="73"/>
      <c r="EWD68" s="73"/>
      <c r="EWE68" s="73"/>
      <c r="EWF68" s="73"/>
      <c r="EWG68" s="73"/>
      <c r="EWH68" s="73"/>
      <c r="EWI68" s="73"/>
      <c r="EWJ68" s="73"/>
      <c r="EWK68" s="73"/>
      <c r="EWL68" s="73"/>
      <c r="EWM68" s="73"/>
      <c r="EWN68" s="73"/>
      <c r="EWO68" s="73"/>
      <c r="EWP68" s="73"/>
      <c r="EWQ68" s="73"/>
      <c r="EWR68" s="73"/>
      <c r="EWS68" s="73"/>
      <c r="EWT68" s="73"/>
      <c r="EWU68" s="73"/>
      <c r="EWV68" s="73"/>
      <c r="EWW68" s="73"/>
      <c r="EWX68" s="73"/>
      <c r="EWY68" s="73"/>
      <c r="EWZ68" s="73"/>
      <c r="EXA68" s="73"/>
      <c r="EXB68" s="73"/>
      <c r="EXC68" s="73"/>
      <c r="EXD68" s="73"/>
      <c r="EXE68" s="73"/>
      <c r="EXF68" s="73"/>
      <c r="EXG68" s="73"/>
      <c r="EXH68" s="73"/>
      <c r="EXI68" s="73"/>
      <c r="EXJ68" s="73"/>
      <c r="EXK68" s="73"/>
      <c r="EXL68" s="73"/>
      <c r="EXM68" s="73"/>
      <c r="EXN68" s="73"/>
      <c r="EXO68" s="73"/>
      <c r="EXP68" s="73"/>
      <c r="EXQ68" s="73"/>
      <c r="EXR68" s="73"/>
      <c r="EXS68" s="73"/>
      <c r="EXT68" s="73"/>
      <c r="EXU68" s="73"/>
      <c r="EXV68" s="73"/>
      <c r="EXW68" s="73"/>
      <c r="EXX68" s="73"/>
      <c r="EXY68" s="73"/>
      <c r="EXZ68" s="73"/>
      <c r="EYA68" s="73"/>
      <c r="EYB68" s="73"/>
      <c r="EYC68" s="73"/>
      <c r="EYD68" s="73"/>
      <c r="EYE68" s="73"/>
      <c r="EYF68" s="73"/>
      <c r="EYG68" s="73"/>
      <c r="EYH68" s="73"/>
      <c r="EYI68" s="73"/>
      <c r="EYJ68" s="73"/>
      <c r="EYK68" s="73"/>
      <c r="EYL68" s="73"/>
      <c r="EYM68" s="73"/>
      <c r="EYN68" s="73"/>
      <c r="EYO68" s="73"/>
      <c r="EYP68" s="73"/>
      <c r="EYQ68" s="73"/>
      <c r="EYR68" s="73"/>
      <c r="EYS68" s="73"/>
      <c r="EYT68" s="73"/>
      <c r="EYU68" s="73"/>
      <c r="EYV68" s="73"/>
      <c r="EYW68" s="73"/>
      <c r="EYX68" s="73"/>
      <c r="EYY68" s="73"/>
      <c r="EYZ68" s="73"/>
      <c r="EZA68" s="73"/>
      <c r="EZB68" s="73"/>
      <c r="EZC68" s="73"/>
      <c r="EZD68" s="73"/>
      <c r="EZE68" s="73"/>
      <c r="EZF68" s="73"/>
      <c r="EZG68" s="73"/>
      <c r="EZH68" s="73"/>
      <c r="EZI68" s="73"/>
      <c r="EZJ68" s="73"/>
      <c r="EZK68" s="73"/>
      <c r="EZL68" s="73"/>
      <c r="EZM68" s="73"/>
      <c r="EZN68" s="73"/>
      <c r="EZO68" s="73"/>
      <c r="EZP68" s="73"/>
      <c r="EZQ68" s="73"/>
      <c r="EZR68" s="73"/>
      <c r="EZS68" s="73"/>
      <c r="EZT68" s="73"/>
      <c r="EZU68" s="73"/>
      <c r="EZV68" s="73"/>
      <c r="EZW68" s="73"/>
      <c r="EZX68" s="73"/>
      <c r="EZY68" s="73"/>
      <c r="EZZ68" s="73"/>
      <c r="FAA68" s="73"/>
      <c r="FAB68" s="73"/>
      <c r="FAC68" s="73"/>
      <c r="FAD68" s="73"/>
      <c r="FAE68" s="73"/>
      <c r="FAF68" s="73"/>
      <c r="FAG68" s="73"/>
      <c r="FAH68" s="73"/>
      <c r="FAI68" s="73"/>
      <c r="FAJ68" s="73"/>
      <c r="FAK68" s="73"/>
      <c r="FAL68" s="73"/>
      <c r="FAM68" s="73"/>
      <c r="FAN68" s="73"/>
      <c r="FAO68" s="73"/>
      <c r="FAP68" s="73"/>
      <c r="FAQ68" s="73"/>
      <c r="FAR68" s="73"/>
      <c r="FAS68" s="73"/>
      <c r="FAT68" s="73"/>
      <c r="FAU68" s="73"/>
      <c r="FAV68" s="73"/>
      <c r="FAW68" s="73"/>
      <c r="FAX68" s="73"/>
      <c r="FAY68" s="73"/>
      <c r="FAZ68" s="73"/>
      <c r="FBA68" s="73"/>
      <c r="FBB68" s="73"/>
      <c r="FBC68" s="73"/>
      <c r="FBD68" s="73"/>
      <c r="FBE68" s="73"/>
      <c r="FBF68" s="73"/>
      <c r="FBG68" s="73"/>
      <c r="FBH68" s="73"/>
      <c r="FBI68" s="73"/>
      <c r="FBJ68" s="73"/>
      <c r="FBK68" s="73"/>
      <c r="FBL68" s="73"/>
      <c r="FBM68" s="73"/>
      <c r="FBN68" s="73"/>
      <c r="FBO68" s="73"/>
      <c r="FBP68" s="73"/>
      <c r="FBQ68" s="73"/>
      <c r="FBR68" s="73"/>
      <c r="FBS68" s="73"/>
      <c r="FBT68" s="73"/>
      <c r="FBU68" s="73"/>
      <c r="FBV68" s="73"/>
      <c r="FBW68" s="73"/>
      <c r="FBX68" s="73"/>
      <c r="FBY68" s="73"/>
      <c r="FBZ68" s="73"/>
      <c r="FCA68" s="73"/>
      <c r="FCB68" s="73"/>
      <c r="FCC68" s="73"/>
      <c r="FCD68" s="73"/>
      <c r="FCE68" s="73"/>
      <c r="FCF68" s="73"/>
      <c r="FCG68" s="73"/>
      <c r="FCH68" s="73"/>
      <c r="FCI68" s="73"/>
      <c r="FCJ68" s="73"/>
      <c r="FCK68" s="73"/>
      <c r="FCL68" s="73"/>
      <c r="FCM68" s="73"/>
      <c r="FCN68" s="73"/>
      <c r="FCO68" s="73"/>
      <c r="FCP68" s="73"/>
      <c r="FCQ68" s="73"/>
      <c r="FCR68" s="73"/>
      <c r="FCS68" s="73"/>
      <c r="FCT68" s="73"/>
      <c r="FCU68" s="73"/>
      <c r="FCV68" s="73"/>
      <c r="FCW68" s="73"/>
      <c r="FCX68" s="73"/>
      <c r="FCY68" s="73"/>
      <c r="FCZ68" s="73"/>
      <c r="FDA68" s="73"/>
      <c r="FDB68" s="73"/>
      <c r="FDC68" s="73"/>
      <c r="FDD68" s="73"/>
      <c r="FDE68" s="73"/>
      <c r="FDF68" s="73"/>
      <c r="FDG68" s="73"/>
      <c r="FDH68" s="73"/>
      <c r="FDI68" s="73"/>
      <c r="FDJ68" s="73"/>
      <c r="FDK68" s="73"/>
      <c r="FDL68" s="73"/>
      <c r="FDM68" s="73"/>
      <c r="FDN68" s="73"/>
      <c r="FDO68" s="73"/>
      <c r="FDP68" s="73"/>
      <c r="FDQ68" s="73"/>
      <c r="FDR68" s="73"/>
      <c r="FDS68" s="73"/>
      <c r="FDT68" s="73"/>
      <c r="FDU68" s="73"/>
      <c r="FDV68" s="73"/>
      <c r="FDW68" s="73"/>
      <c r="FDX68" s="73"/>
      <c r="FDY68" s="73"/>
      <c r="FDZ68" s="73"/>
      <c r="FEA68" s="73"/>
      <c r="FEB68" s="73"/>
      <c r="FEC68" s="73"/>
      <c r="FED68" s="73"/>
      <c r="FEE68" s="73"/>
      <c r="FEF68" s="73"/>
      <c r="FEG68" s="73"/>
      <c r="FEH68" s="73"/>
      <c r="FEI68" s="73"/>
      <c r="FEJ68" s="73"/>
      <c r="FEK68" s="73"/>
      <c r="FEL68" s="73"/>
      <c r="FEM68" s="73"/>
      <c r="FEN68" s="73"/>
      <c r="FEO68" s="73"/>
      <c r="FEP68" s="73"/>
      <c r="FEQ68" s="73"/>
      <c r="FER68" s="73"/>
      <c r="FES68" s="73"/>
      <c r="FET68" s="73"/>
      <c r="FEU68" s="73"/>
      <c r="FEV68" s="73"/>
      <c r="FEW68" s="73"/>
      <c r="FEX68" s="73"/>
      <c r="FEY68" s="73"/>
      <c r="FEZ68" s="73"/>
      <c r="FFA68" s="73"/>
      <c r="FFB68" s="73"/>
      <c r="FFC68" s="73"/>
      <c r="FFD68" s="73"/>
      <c r="FFE68" s="73"/>
      <c r="FFF68" s="73"/>
      <c r="FFG68" s="73"/>
      <c r="FFH68" s="73"/>
      <c r="FFI68" s="73"/>
      <c r="FFJ68" s="73"/>
      <c r="FFK68" s="73"/>
      <c r="FFL68" s="73"/>
      <c r="FFM68" s="73"/>
      <c r="FFN68" s="73"/>
      <c r="FFO68" s="73"/>
      <c r="FFP68" s="73"/>
      <c r="FFQ68" s="73"/>
      <c r="FFR68" s="73"/>
      <c r="FFS68" s="73"/>
      <c r="FFT68" s="73"/>
      <c r="FFU68" s="73"/>
      <c r="FFV68" s="73"/>
      <c r="FFW68" s="73"/>
      <c r="FFX68" s="73"/>
      <c r="FFY68" s="73"/>
      <c r="FFZ68" s="73"/>
      <c r="FGA68" s="73"/>
      <c r="FGB68" s="73"/>
      <c r="FGC68" s="73"/>
      <c r="FGD68" s="73"/>
      <c r="FGE68" s="73"/>
      <c r="FGF68" s="73"/>
      <c r="FGG68" s="73"/>
      <c r="FGH68" s="73"/>
      <c r="FGI68" s="73"/>
      <c r="FGJ68" s="73"/>
      <c r="FGK68" s="73"/>
      <c r="FGL68" s="73"/>
      <c r="FGM68" s="73"/>
      <c r="FGN68" s="73"/>
      <c r="FGO68" s="73"/>
      <c r="FGP68" s="73"/>
      <c r="FGQ68" s="73"/>
      <c r="FGR68" s="73"/>
      <c r="FGS68" s="73"/>
      <c r="FGT68" s="73"/>
      <c r="FGU68" s="73"/>
      <c r="FGV68" s="73"/>
      <c r="FGW68" s="73"/>
      <c r="FGX68" s="73"/>
      <c r="FGY68" s="73"/>
      <c r="FGZ68" s="73"/>
      <c r="FHA68" s="73"/>
      <c r="FHB68" s="73"/>
      <c r="FHC68" s="73"/>
      <c r="FHD68" s="73"/>
      <c r="FHE68" s="73"/>
      <c r="FHF68" s="73"/>
      <c r="FHG68" s="73"/>
      <c r="FHH68" s="73"/>
      <c r="FHI68" s="73"/>
      <c r="FHJ68" s="73"/>
      <c r="FHK68" s="73"/>
      <c r="FHL68" s="73"/>
      <c r="FHM68" s="73"/>
      <c r="FHN68" s="73"/>
      <c r="FHO68" s="73"/>
      <c r="FHP68" s="73"/>
      <c r="FHQ68" s="73"/>
      <c r="FHR68" s="73"/>
      <c r="FHS68" s="73"/>
      <c r="FHT68" s="73"/>
      <c r="FHU68" s="73"/>
      <c r="FHV68" s="73"/>
      <c r="FHW68" s="73"/>
      <c r="FHX68" s="73"/>
      <c r="FHY68" s="73"/>
      <c r="FHZ68" s="73"/>
      <c r="FIA68" s="73"/>
      <c r="FIB68" s="73"/>
      <c r="FIC68" s="73"/>
      <c r="FID68" s="73"/>
      <c r="FIE68" s="73"/>
      <c r="FIF68" s="73"/>
      <c r="FIG68" s="73"/>
      <c r="FIH68" s="73"/>
      <c r="FII68" s="73"/>
      <c r="FIJ68" s="73"/>
      <c r="FIK68" s="73"/>
      <c r="FIL68" s="73"/>
      <c r="FIM68" s="73"/>
      <c r="FIN68" s="73"/>
      <c r="FIO68" s="73"/>
      <c r="FIP68" s="73"/>
      <c r="FIQ68" s="73"/>
      <c r="FIR68" s="73"/>
      <c r="FIS68" s="73"/>
      <c r="FIT68" s="73"/>
      <c r="FIU68" s="73"/>
      <c r="FIV68" s="73"/>
      <c r="FIW68" s="73"/>
      <c r="FIX68" s="73"/>
      <c r="FIY68" s="73"/>
      <c r="FIZ68" s="73"/>
      <c r="FJA68" s="73"/>
      <c r="FJB68" s="73"/>
      <c r="FJC68" s="73"/>
      <c r="FJD68" s="73"/>
      <c r="FJE68" s="73"/>
      <c r="FJF68" s="73"/>
      <c r="FJG68" s="73"/>
      <c r="FJH68" s="73"/>
      <c r="FJI68" s="73"/>
      <c r="FJJ68" s="73"/>
      <c r="FJK68" s="73"/>
      <c r="FJL68" s="73"/>
      <c r="FJM68" s="73"/>
      <c r="FJN68" s="73"/>
      <c r="FJO68" s="73"/>
      <c r="FJP68" s="73"/>
      <c r="FJQ68" s="73"/>
      <c r="FJR68" s="73"/>
      <c r="FJS68" s="73"/>
      <c r="FJT68" s="73"/>
      <c r="FJU68" s="73"/>
      <c r="FJV68" s="73"/>
      <c r="FJW68" s="73"/>
      <c r="FJX68" s="73"/>
      <c r="FJY68" s="73"/>
      <c r="FJZ68" s="73"/>
      <c r="FKA68" s="73"/>
      <c r="FKB68" s="73"/>
      <c r="FKC68" s="73"/>
      <c r="FKD68" s="73"/>
      <c r="FKE68" s="73"/>
      <c r="FKF68" s="73"/>
      <c r="FKG68" s="73"/>
      <c r="FKH68" s="73"/>
      <c r="FKI68" s="73"/>
      <c r="FKJ68" s="73"/>
      <c r="FKK68" s="73"/>
      <c r="FKL68" s="73"/>
      <c r="FKM68" s="73"/>
      <c r="FKN68" s="73"/>
      <c r="FKO68" s="73"/>
      <c r="FKP68" s="73"/>
      <c r="FKQ68" s="73"/>
      <c r="FKR68" s="73"/>
      <c r="FKS68" s="73"/>
      <c r="FKT68" s="73"/>
      <c r="FKU68" s="73"/>
      <c r="FKV68" s="73"/>
      <c r="FKW68" s="73"/>
      <c r="FKX68" s="73"/>
      <c r="FKY68" s="73"/>
      <c r="FKZ68" s="73"/>
      <c r="FLA68" s="73"/>
      <c r="FLB68" s="73"/>
      <c r="FLC68" s="73"/>
      <c r="FLD68" s="73"/>
      <c r="FLE68" s="73"/>
      <c r="FLF68" s="73"/>
      <c r="FLG68" s="73"/>
      <c r="FLH68" s="73"/>
      <c r="FLI68" s="73"/>
      <c r="FLJ68" s="73"/>
      <c r="FLK68" s="73"/>
      <c r="FLL68" s="73"/>
      <c r="FLM68" s="73"/>
      <c r="FLN68" s="73"/>
      <c r="FLO68" s="73"/>
      <c r="FLP68" s="73"/>
      <c r="FLQ68" s="73"/>
      <c r="FLR68" s="73"/>
      <c r="FLS68" s="73"/>
      <c r="FLT68" s="73"/>
      <c r="FLU68" s="73"/>
      <c r="FLV68" s="73"/>
      <c r="FLW68" s="73"/>
      <c r="FLX68" s="73"/>
      <c r="FLY68" s="73"/>
      <c r="FLZ68" s="73"/>
      <c r="FMA68" s="73"/>
      <c r="FMB68" s="73"/>
      <c r="FMC68" s="73"/>
      <c r="FMD68" s="73"/>
      <c r="FME68" s="73"/>
      <c r="FMF68" s="73"/>
      <c r="FMG68" s="73"/>
      <c r="FMH68" s="73"/>
      <c r="FMI68" s="73"/>
      <c r="FMJ68" s="73"/>
      <c r="FMK68" s="73"/>
      <c r="FML68" s="73"/>
      <c r="FMM68" s="73"/>
      <c r="FMN68" s="73"/>
      <c r="FMO68" s="73"/>
      <c r="FMP68" s="73"/>
      <c r="FMQ68" s="73"/>
      <c r="FMR68" s="73"/>
      <c r="FMS68" s="73"/>
      <c r="FMT68" s="73"/>
      <c r="FMU68" s="73"/>
      <c r="FMV68" s="73"/>
      <c r="FMW68" s="73"/>
      <c r="FMX68" s="73"/>
      <c r="FMY68" s="73"/>
      <c r="FMZ68" s="73"/>
      <c r="FNA68" s="73"/>
      <c r="FNB68" s="73"/>
      <c r="FNC68" s="73"/>
      <c r="FND68" s="73"/>
      <c r="FNE68" s="73"/>
      <c r="FNF68" s="73"/>
      <c r="FNG68" s="73"/>
      <c r="FNH68" s="73"/>
      <c r="FNI68" s="73"/>
      <c r="FNJ68" s="73"/>
      <c r="FNK68" s="73"/>
      <c r="FNL68" s="73"/>
      <c r="FNM68" s="73"/>
      <c r="FNN68" s="73"/>
      <c r="FNO68" s="73"/>
      <c r="FNP68" s="73"/>
      <c r="FNQ68" s="73"/>
      <c r="FNR68" s="73"/>
      <c r="FNS68" s="73"/>
      <c r="FNT68" s="73"/>
      <c r="FNU68" s="73"/>
      <c r="FNV68" s="73"/>
      <c r="FNW68" s="73"/>
      <c r="FNX68" s="73"/>
      <c r="FNY68" s="73"/>
      <c r="FNZ68" s="73"/>
      <c r="FOA68" s="73"/>
      <c r="FOB68" s="73"/>
      <c r="FOC68" s="73"/>
      <c r="FOD68" s="73"/>
      <c r="FOE68" s="73"/>
      <c r="FOF68" s="73"/>
      <c r="FOG68" s="73"/>
      <c r="FOH68" s="73"/>
      <c r="FOI68" s="73"/>
      <c r="FOJ68" s="73"/>
      <c r="FOK68" s="73"/>
      <c r="FOL68" s="73"/>
      <c r="FOM68" s="73"/>
      <c r="FON68" s="73"/>
      <c r="FOO68" s="73"/>
      <c r="FOP68" s="73"/>
      <c r="FOQ68" s="73"/>
      <c r="FOR68" s="73"/>
      <c r="FOS68" s="73"/>
      <c r="FOT68" s="73"/>
      <c r="FOU68" s="73"/>
      <c r="FOV68" s="73"/>
      <c r="FOW68" s="73"/>
      <c r="FOX68" s="73"/>
      <c r="FOY68" s="73"/>
      <c r="FOZ68" s="73"/>
      <c r="FPA68" s="73"/>
      <c r="FPB68" s="73"/>
      <c r="FPC68" s="73"/>
      <c r="FPD68" s="73"/>
      <c r="FPE68" s="73"/>
      <c r="FPF68" s="73"/>
      <c r="FPG68" s="73"/>
      <c r="FPH68" s="73"/>
      <c r="FPI68" s="73"/>
      <c r="FPJ68" s="73"/>
      <c r="FPK68" s="73"/>
      <c r="FPL68" s="73"/>
      <c r="FPM68" s="73"/>
      <c r="FPN68" s="73"/>
      <c r="FPO68" s="73"/>
      <c r="FPP68" s="73"/>
      <c r="FPQ68" s="73"/>
      <c r="FPR68" s="73"/>
      <c r="FPS68" s="73"/>
      <c r="FPT68" s="73"/>
      <c r="FPU68" s="73"/>
      <c r="FPV68" s="73"/>
      <c r="FPW68" s="73"/>
      <c r="FPX68" s="73"/>
      <c r="FPY68" s="73"/>
      <c r="FPZ68" s="73"/>
      <c r="FQA68" s="73"/>
      <c r="FQB68" s="73"/>
      <c r="FQC68" s="73"/>
      <c r="FQD68" s="73"/>
      <c r="FQE68" s="73"/>
      <c r="FQF68" s="73"/>
      <c r="FQG68" s="73"/>
      <c r="FQH68" s="73"/>
      <c r="FQI68" s="73"/>
      <c r="FQJ68" s="73"/>
      <c r="FQK68" s="73"/>
      <c r="FQL68" s="73"/>
      <c r="FQM68" s="73"/>
      <c r="FQN68" s="73"/>
      <c r="FQO68" s="73"/>
      <c r="FQP68" s="73"/>
      <c r="FQQ68" s="73"/>
      <c r="FQR68" s="73"/>
      <c r="FQS68" s="73"/>
      <c r="FQT68" s="73"/>
      <c r="FQU68" s="73"/>
      <c r="FQV68" s="73"/>
      <c r="FQW68" s="73"/>
      <c r="FQX68" s="73"/>
      <c r="FQY68" s="73"/>
      <c r="FQZ68" s="73"/>
      <c r="FRA68" s="73"/>
      <c r="FRB68" s="73"/>
      <c r="FRC68" s="73"/>
      <c r="FRD68" s="73"/>
      <c r="FRE68" s="73"/>
      <c r="FRF68" s="73"/>
      <c r="FRG68" s="73"/>
      <c r="FRH68" s="73"/>
      <c r="FRI68" s="73"/>
      <c r="FRJ68" s="73"/>
      <c r="FRK68" s="73"/>
      <c r="FRL68" s="73"/>
      <c r="FRM68" s="73"/>
      <c r="FRN68" s="73"/>
      <c r="FRO68" s="73"/>
      <c r="FRP68" s="73"/>
      <c r="FRQ68" s="73"/>
      <c r="FRR68" s="73"/>
      <c r="FRS68" s="73"/>
      <c r="FRT68" s="73"/>
      <c r="FRU68" s="73"/>
      <c r="FRV68" s="73"/>
      <c r="FRW68" s="73"/>
      <c r="FRX68" s="73"/>
      <c r="FRY68" s="73"/>
      <c r="FRZ68" s="73"/>
      <c r="FSA68" s="73"/>
      <c r="FSB68" s="73"/>
      <c r="FSC68" s="73"/>
      <c r="FSD68" s="73"/>
      <c r="FSE68" s="73"/>
      <c r="FSF68" s="73"/>
      <c r="FSG68" s="73"/>
      <c r="FSH68" s="73"/>
      <c r="FSI68" s="73"/>
      <c r="FSJ68" s="73"/>
      <c r="FSK68" s="73"/>
      <c r="FSL68" s="73"/>
      <c r="FSM68" s="73"/>
      <c r="FSN68" s="73"/>
      <c r="FSO68" s="73"/>
      <c r="FSP68" s="73"/>
      <c r="FSQ68" s="73"/>
      <c r="FSR68" s="73"/>
      <c r="FSS68" s="73"/>
      <c r="FST68" s="73"/>
      <c r="FSU68" s="73"/>
      <c r="FSV68" s="73"/>
      <c r="FSW68" s="73"/>
      <c r="FSX68" s="73"/>
      <c r="FSY68" s="73"/>
      <c r="FSZ68" s="73"/>
      <c r="FTA68" s="73"/>
      <c r="FTB68" s="73"/>
      <c r="FTC68" s="73"/>
      <c r="FTD68" s="73"/>
      <c r="FTE68" s="73"/>
      <c r="FTF68" s="73"/>
      <c r="FTG68" s="73"/>
      <c r="FTH68" s="73"/>
      <c r="FTI68" s="73"/>
      <c r="FTJ68" s="73"/>
      <c r="FTK68" s="73"/>
      <c r="FTL68" s="73"/>
      <c r="FTM68" s="73"/>
      <c r="FTN68" s="73"/>
      <c r="FTO68" s="73"/>
      <c r="FTP68" s="73"/>
      <c r="FTQ68" s="73"/>
      <c r="FTR68" s="73"/>
      <c r="FTS68" s="73"/>
      <c r="FTT68" s="73"/>
      <c r="FTU68" s="73"/>
      <c r="FTV68" s="73"/>
      <c r="FTW68" s="73"/>
      <c r="FTX68" s="73"/>
      <c r="FTY68" s="73"/>
      <c r="FTZ68" s="73"/>
      <c r="FUA68" s="73"/>
      <c r="FUB68" s="73"/>
      <c r="FUC68" s="73"/>
      <c r="FUD68" s="73"/>
      <c r="FUE68" s="73"/>
      <c r="FUF68" s="73"/>
      <c r="FUG68" s="73"/>
      <c r="FUH68" s="73"/>
      <c r="FUI68" s="73"/>
      <c r="FUJ68" s="73"/>
      <c r="FUK68" s="73"/>
      <c r="FUL68" s="73"/>
      <c r="FUM68" s="73"/>
      <c r="FUN68" s="73"/>
      <c r="FUO68" s="73"/>
      <c r="FUP68" s="73"/>
      <c r="FUQ68" s="73"/>
      <c r="FUR68" s="73"/>
      <c r="FUS68" s="73"/>
      <c r="FUT68" s="73"/>
      <c r="FUU68" s="73"/>
      <c r="FUV68" s="73"/>
      <c r="FUW68" s="73"/>
      <c r="FUX68" s="73"/>
      <c r="FUY68" s="73"/>
      <c r="FUZ68" s="73"/>
      <c r="FVA68" s="73"/>
      <c r="FVB68" s="73"/>
      <c r="FVC68" s="73"/>
      <c r="FVD68" s="73"/>
      <c r="FVE68" s="73"/>
      <c r="FVF68" s="73"/>
      <c r="FVG68" s="73"/>
      <c r="FVH68" s="73"/>
      <c r="FVI68" s="73"/>
      <c r="FVJ68" s="73"/>
      <c r="FVK68" s="73"/>
      <c r="FVL68" s="73"/>
      <c r="FVM68" s="73"/>
      <c r="FVN68" s="73"/>
      <c r="FVO68" s="73"/>
      <c r="FVP68" s="73"/>
      <c r="FVQ68" s="73"/>
      <c r="FVR68" s="73"/>
      <c r="FVS68" s="73"/>
      <c r="FVT68" s="73"/>
      <c r="FVU68" s="73"/>
      <c r="FVV68" s="73"/>
      <c r="FVW68" s="73"/>
      <c r="FVX68" s="73"/>
      <c r="FVY68" s="73"/>
      <c r="FVZ68" s="73"/>
      <c r="FWA68" s="73"/>
      <c r="FWB68" s="73"/>
      <c r="FWC68" s="73"/>
      <c r="FWD68" s="73"/>
      <c r="FWE68" s="73"/>
      <c r="FWF68" s="73"/>
      <c r="FWG68" s="73"/>
      <c r="FWH68" s="73"/>
      <c r="FWI68" s="73"/>
      <c r="FWJ68" s="73"/>
      <c r="FWK68" s="73"/>
      <c r="FWL68" s="73"/>
      <c r="FWM68" s="73"/>
      <c r="FWN68" s="73"/>
      <c r="FWO68" s="73"/>
      <c r="FWP68" s="73"/>
      <c r="FWQ68" s="73"/>
      <c r="FWR68" s="73"/>
      <c r="FWS68" s="73"/>
      <c r="FWT68" s="73"/>
      <c r="FWU68" s="73"/>
      <c r="FWV68" s="73"/>
      <c r="FWW68" s="73"/>
      <c r="FWX68" s="73"/>
      <c r="FWY68" s="73"/>
      <c r="FWZ68" s="73"/>
      <c r="FXA68" s="73"/>
      <c r="FXB68" s="73"/>
      <c r="FXC68" s="73"/>
      <c r="FXD68" s="73"/>
      <c r="FXE68" s="73"/>
      <c r="FXF68" s="73"/>
      <c r="FXG68" s="73"/>
      <c r="FXH68" s="73"/>
      <c r="FXI68" s="73"/>
      <c r="FXJ68" s="73"/>
      <c r="FXK68" s="73"/>
      <c r="FXL68" s="73"/>
      <c r="FXM68" s="73"/>
      <c r="FXN68" s="73"/>
      <c r="FXO68" s="73"/>
      <c r="FXP68" s="73"/>
      <c r="FXQ68" s="73"/>
      <c r="FXR68" s="73"/>
      <c r="FXS68" s="73"/>
      <c r="FXT68" s="73"/>
      <c r="FXU68" s="73"/>
      <c r="FXV68" s="73"/>
      <c r="FXW68" s="73"/>
      <c r="FXX68" s="73"/>
      <c r="FXY68" s="73"/>
      <c r="FXZ68" s="73"/>
      <c r="FYA68" s="73"/>
      <c r="FYB68" s="73"/>
      <c r="FYC68" s="73"/>
      <c r="FYD68" s="73"/>
      <c r="FYE68" s="73"/>
      <c r="FYF68" s="73"/>
      <c r="FYG68" s="73"/>
      <c r="FYH68" s="73"/>
      <c r="FYI68" s="73"/>
      <c r="FYJ68" s="73"/>
      <c r="FYK68" s="73"/>
      <c r="FYL68" s="73"/>
      <c r="FYM68" s="73"/>
      <c r="FYN68" s="73"/>
      <c r="FYO68" s="73"/>
      <c r="FYP68" s="73"/>
      <c r="FYQ68" s="73"/>
      <c r="FYR68" s="73"/>
      <c r="FYS68" s="73"/>
      <c r="FYT68" s="73"/>
      <c r="FYU68" s="73"/>
      <c r="FYV68" s="73"/>
      <c r="FYW68" s="73"/>
      <c r="FYX68" s="73"/>
      <c r="FYY68" s="73"/>
      <c r="FYZ68" s="73"/>
      <c r="FZA68" s="73"/>
      <c r="FZB68" s="73"/>
      <c r="FZC68" s="73"/>
      <c r="FZD68" s="73"/>
      <c r="FZE68" s="73"/>
      <c r="FZF68" s="73"/>
      <c r="FZG68" s="73"/>
      <c r="FZH68" s="73"/>
      <c r="FZI68" s="73"/>
      <c r="FZJ68" s="73"/>
      <c r="FZK68" s="73"/>
      <c r="FZL68" s="73"/>
      <c r="FZM68" s="73"/>
      <c r="FZN68" s="73"/>
      <c r="FZO68" s="73"/>
      <c r="FZP68" s="73"/>
      <c r="FZQ68" s="73"/>
      <c r="FZR68" s="73"/>
      <c r="FZS68" s="73"/>
      <c r="FZT68" s="73"/>
      <c r="FZU68" s="73"/>
      <c r="FZV68" s="73"/>
      <c r="FZW68" s="73"/>
      <c r="FZX68" s="73"/>
      <c r="FZY68" s="73"/>
      <c r="FZZ68" s="73"/>
      <c r="GAA68" s="73"/>
      <c r="GAB68" s="73"/>
      <c r="GAC68" s="73"/>
      <c r="GAD68" s="73"/>
      <c r="GAE68" s="73"/>
      <c r="GAF68" s="73"/>
      <c r="GAG68" s="73"/>
      <c r="GAH68" s="73"/>
      <c r="GAI68" s="73"/>
      <c r="GAJ68" s="73"/>
      <c r="GAK68" s="73"/>
      <c r="GAL68" s="73"/>
      <c r="GAM68" s="73"/>
      <c r="GAN68" s="73"/>
      <c r="GAO68" s="73"/>
      <c r="GAP68" s="73"/>
      <c r="GAQ68" s="73"/>
      <c r="GAR68" s="73"/>
      <c r="GAS68" s="73"/>
      <c r="GAT68" s="73"/>
      <c r="GAU68" s="73"/>
      <c r="GAV68" s="73"/>
      <c r="GAW68" s="73"/>
      <c r="GAX68" s="73"/>
      <c r="GAY68" s="73"/>
      <c r="GAZ68" s="73"/>
      <c r="GBA68" s="73"/>
      <c r="GBB68" s="73"/>
      <c r="GBC68" s="73"/>
      <c r="GBD68" s="73"/>
      <c r="GBE68" s="73"/>
      <c r="GBF68" s="73"/>
      <c r="GBG68" s="73"/>
      <c r="GBH68" s="73"/>
      <c r="GBI68" s="73"/>
      <c r="GBJ68" s="73"/>
      <c r="GBK68" s="73"/>
      <c r="GBL68" s="73"/>
      <c r="GBM68" s="73"/>
      <c r="GBN68" s="73"/>
      <c r="GBO68" s="73"/>
      <c r="GBP68" s="73"/>
      <c r="GBQ68" s="73"/>
      <c r="GBR68" s="73"/>
      <c r="GBS68" s="73"/>
      <c r="GBT68" s="73"/>
      <c r="GBU68" s="73"/>
      <c r="GBV68" s="73"/>
      <c r="GBW68" s="73"/>
      <c r="GBX68" s="73"/>
      <c r="GBY68" s="73"/>
      <c r="GBZ68" s="73"/>
      <c r="GCA68" s="73"/>
      <c r="GCB68" s="73"/>
      <c r="GCC68" s="73"/>
      <c r="GCD68" s="73"/>
      <c r="GCE68" s="73"/>
      <c r="GCF68" s="73"/>
      <c r="GCG68" s="73"/>
      <c r="GCH68" s="73"/>
      <c r="GCI68" s="73"/>
      <c r="GCJ68" s="73"/>
      <c r="GCK68" s="73"/>
      <c r="GCL68" s="73"/>
      <c r="GCM68" s="73"/>
      <c r="GCN68" s="73"/>
      <c r="GCO68" s="73"/>
      <c r="GCP68" s="73"/>
      <c r="GCQ68" s="73"/>
      <c r="GCR68" s="73"/>
      <c r="GCS68" s="73"/>
      <c r="GCT68" s="73"/>
      <c r="GCU68" s="73"/>
      <c r="GCV68" s="73"/>
      <c r="GCW68" s="73"/>
      <c r="GCX68" s="73"/>
      <c r="GCY68" s="73"/>
      <c r="GCZ68" s="73"/>
      <c r="GDA68" s="73"/>
      <c r="GDB68" s="73"/>
      <c r="GDC68" s="73"/>
      <c r="GDD68" s="73"/>
      <c r="GDE68" s="73"/>
      <c r="GDF68" s="73"/>
      <c r="GDG68" s="73"/>
      <c r="GDH68" s="73"/>
      <c r="GDI68" s="73"/>
      <c r="GDJ68" s="73"/>
      <c r="GDK68" s="73"/>
      <c r="GDL68" s="73"/>
      <c r="GDM68" s="73"/>
      <c r="GDN68" s="73"/>
      <c r="GDO68" s="73"/>
      <c r="GDP68" s="73"/>
      <c r="GDQ68" s="73"/>
      <c r="GDR68" s="73"/>
      <c r="GDS68" s="73"/>
      <c r="GDT68" s="73"/>
      <c r="GDU68" s="73"/>
      <c r="GDV68" s="73"/>
      <c r="GDW68" s="73"/>
      <c r="GDX68" s="73"/>
      <c r="GDY68" s="73"/>
      <c r="GDZ68" s="73"/>
      <c r="GEA68" s="73"/>
      <c r="GEB68" s="73"/>
      <c r="GEC68" s="73"/>
      <c r="GED68" s="73"/>
      <c r="GEE68" s="73"/>
      <c r="GEF68" s="73"/>
      <c r="GEG68" s="73"/>
      <c r="GEH68" s="73"/>
      <c r="GEI68" s="73"/>
      <c r="GEJ68" s="73"/>
      <c r="GEK68" s="73"/>
      <c r="GEL68" s="73"/>
      <c r="GEM68" s="73"/>
      <c r="GEN68" s="73"/>
      <c r="GEO68" s="73"/>
      <c r="GEP68" s="73"/>
      <c r="GEQ68" s="73"/>
      <c r="GER68" s="73"/>
      <c r="GES68" s="73"/>
      <c r="GET68" s="73"/>
      <c r="GEU68" s="73"/>
      <c r="GEV68" s="73"/>
      <c r="GEW68" s="73"/>
      <c r="GEX68" s="73"/>
      <c r="GEY68" s="73"/>
      <c r="GEZ68" s="73"/>
      <c r="GFA68" s="73"/>
      <c r="GFB68" s="73"/>
      <c r="GFC68" s="73"/>
      <c r="GFD68" s="73"/>
      <c r="GFE68" s="73"/>
      <c r="GFF68" s="73"/>
      <c r="GFG68" s="73"/>
      <c r="GFH68" s="73"/>
      <c r="GFI68" s="73"/>
      <c r="GFJ68" s="73"/>
      <c r="GFK68" s="73"/>
      <c r="GFL68" s="73"/>
      <c r="GFM68" s="73"/>
      <c r="GFN68" s="73"/>
      <c r="GFO68" s="73"/>
      <c r="GFP68" s="73"/>
      <c r="GFQ68" s="73"/>
      <c r="GFR68" s="73"/>
      <c r="GFS68" s="73"/>
      <c r="GFT68" s="73"/>
      <c r="GFU68" s="73"/>
      <c r="GFV68" s="73"/>
      <c r="GFW68" s="73"/>
      <c r="GFX68" s="73"/>
      <c r="GFY68" s="73"/>
      <c r="GFZ68" s="73"/>
      <c r="GGA68" s="73"/>
      <c r="GGB68" s="73"/>
      <c r="GGC68" s="73"/>
      <c r="GGD68" s="73"/>
      <c r="GGE68" s="73"/>
      <c r="GGF68" s="73"/>
      <c r="GGG68" s="73"/>
      <c r="GGH68" s="73"/>
      <c r="GGI68" s="73"/>
      <c r="GGJ68" s="73"/>
      <c r="GGK68" s="73"/>
      <c r="GGL68" s="73"/>
      <c r="GGM68" s="73"/>
      <c r="GGN68" s="73"/>
      <c r="GGO68" s="73"/>
      <c r="GGP68" s="73"/>
      <c r="GGQ68" s="73"/>
      <c r="GGR68" s="73"/>
      <c r="GGS68" s="73"/>
      <c r="GGT68" s="73"/>
      <c r="GGU68" s="73"/>
      <c r="GGV68" s="73"/>
      <c r="GGW68" s="73"/>
      <c r="GGX68" s="73"/>
      <c r="GGY68" s="73"/>
      <c r="GGZ68" s="73"/>
      <c r="GHA68" s="73"/>
      <c r="GHB68" s="73"/>
      <c r="GHC68" s="73"/>
      <c r="GHD68" s="73"/>
      <c r="GHE68" s="73"/>
      <c r="GHF68" s="73"/>
      <c r="GHG68" s="73"/>
      <c r="GHH68" s="73"/>
      <c r="GHI68" s="73"/>
      <c r="GHJ68" s="73"/>
      <c r="GHK68" s="73"/>
      <c r="GHL68" s="73"/>
      <c r="GHM68" s="73"/>
      <c r="GHN68" s="73"/>
      <c r="GHO68" s="73"/>
      <c r="GHP68" s="73"/>
      <c r="GHQ68" s="73"/>
      <c r="GHR68" s="73"/>
      <c r="GHS68" s="73"/>
      <c r="GHT68" s="73"/>
      <c r="GHU68" s="73"/>
      <c r="GHV68" s="73"/>
      <c r="GHW68" s="73"/>
      <c r="GHX68" s="73"/>
      <c r="GHY68" s="73"/>
      <c r="GHZ68" s="73"/>
      <c r="GIA68" s="73"/>
      <c r="GIB68" s="73"/>
      <c r="GIC68" s="73"/>
      <c r="GID68" s="73"/>
      <c r="GIE68" s="73"/>
      <c r="GIF68" s="73"/>
      <c r="GIG68" s="73"/>
      <c r="GIH68" s="73"/>
      <c r="GII68" s="73"/>
      <c r="GIJ68" s="73"/>
      <c r="GIK68" s="73"/>
      <c r="GIL68" s="73"/>
      <c r="GIM68" s="73"/>
      <c r="GIN68" s="73"/>
      <c r="GIO68" s="73"/>
      <c r="GIP68" s="73"/>
      <c r="GIQ68" s="73"/>
      <c r="GIR68" s="73"/>
      <c r="GIS68" s="73"/>
      <c r="GIT68" s="73"/>
      <c r="GIU68" s="73"/>
      <c r="GIV68" s="73"/>
      <c r="GIW68" s="73"/>
      <c r="GIX68" s="73"/>
      <c r="GIY68" s="73"/>
      <c r="GIZ68" s="73"/>
      <c r="GJA68" s="73"/>
      <c r="GJB68" s="73"/>
      <c r="GJC68" s="73"/>
      <c r="GJD68" s="73"/>
      <c r="GJE68" s="73"/>
      <c r="GJF68" s="73"/>
      <c r="GJG68" s="73"/>
      <c r="GJH68" s="73"/>
      <c r="GJI68" s="73"/>
      <c r="GJJ68" s="73"/>
      <c r="GJK68" s="73"/>
      <c r="GJL68" s="73"/>
      <c r="GJM68" s="73"/>
      <c r="GJN68" s="73"/>
      <c r="GJO68" s="73"/>
      <c r="GJP68" s="73"/>
      <c r="GJQ68" s="73"/>
      <c r="GJR68" s="73"/>
      <c r="GJS68" s="73"/>
      <c r="GJT68" s="73"/>
      <c r="GJU68" s="73"/>
      <c r="GJV68" s="73"/>
      <c r="GJW68" s="73"/>
      <c r="GJX68" s="73"/>
      <c r="GJY68" s="73"/>
      <c r="GJZ68" s="73"/>
      <c r="GKA68" s="73"/>
      <c r="GKB68" s="73"/>
      <c r="GKC68" s="73"/>
      <c r="GKD68" s="73"/>
      <c r="GKE68" s="73"/>
      <c r="GKF68" s="73"/>
      <c r="GKG68" s="73"/>
      <c r="GKH68" s="73"/>
      <c r="GKI68" s="73"/>
      <c r="GKJ68" s="73"/>
      <c r="GKK68" s="73"/>
      <c r="GKL68" s="73"/>
      <c r="GKM68" s="73"/>
      <c r="GKN68" s="73"/>
      <c r="GKO68" s="73"/>
      <c r="GKP68" s="73"/>
      <c r="GKQ68" s="73"/>
      <c r="GKR68" s="73"/>
      <c r="GKS68" s="73"/>
      <c r="GKT68" s="73"/>
      <c r="GKU68" s="73"/>
      <c r="GKV68" s="73"/>
      <c r="GKW68" s="73"/>
      <c r="GKX68" s="73"/>
      <c r="GKY68" s="73"/>
      <c r="GKZ68" s="73"/>
      <c r="GLA68" s="73"/>
      <c r="GLB68" s="73"/>
      <c r="GLC68" s="73"/>
      <c r="GLD68" s="73"/>
      <c r="GLE68" s="73"/>
      <c r="GLF68" s="73"/>
      <c r="GLG68" s="73"/>
      <c r="GLH68" s="73"/>
      <c r="GLI68" s="73"/>
      <c r="GLJ68" s="73"/>
      <c r="GLK68" s="73"/>
      <c r="GLL68" s="73"/>
      <c r="GLM68" s="73"/>
      <c r="GLN68" s="73"/>
      <c r="GLO68" s="73"/>
      <c r="GLP68" s="73"/>
      <c r="GLQ68" s="73"/>
      <c r="GLR68" s="73"/>
      <c r="GLS68" s="73"/>
      <c r="GLT68" s="73"/>
      <c r="GLU68" s="73"/>
      <c r="GLV68" s="73"/>
      <c r="GLW68" s="73"/>
      <c r="GLX68" s="73"/>
      <c r="GLY68" s="73"/>
      <c r="GLZ68" s="73"/>
      <c r="GMA68" s="73"/>
      <c r="GMB68" s="73"/>
      <c r="GMC68" s="73"/>
      <c r="GMD68" s="73"/>
      <c r="GME68" s="73"/>
      <c r="GMF68" s="73"/>
      <c r="GMG68" s="73"/>
      <c r="GMH68" s="73"/>
      <c r="GMI68" s="73"/>
      <c r="GMJ68" s="73"/>
      <c r="GMK68" s="73"/>
      <c r="GML68" s="73"/>
      <c r="GMM68" s="73"/>
      <c r="GMN68" s="73"/>
      <c r="GMO68" s="73"/>
      <c r="GMP68" s="73"/>
      <c r="GMQ68" s="73"/>
      <c r="GMR68" s="73"/>
      <c r="GMS68" s="73"/>
      <c r="GMT68" s="73"/>
      <c r="GMU68" s="73"/>
      <c r="GMV68" s="73"/>
      <c r="GMW68" s="73"/>
      <c r="GMX68" s="73"/>
      <c r="GMY68" s="73"/>
      <c r="GMZ68" s="73"/>
      <c r="GNA68" s="73"/>
      <c r="GNB68" s="73"/>
      <c r="GNC68" s="73"/>
      <c r="GND68" s="73"/>
      <c r="GNE68" s="73"/>
      <c r="GNF68" s="73"/>
      <c r="GNG68" s="73"/>
      <c r="GNH68" s="73"/>
      <c r="GNI68" s="73"/>
      <c r="GNJ68" s="73"/>
      <c r="GNK68" s="73"/>
      <c r="GNL68" s="73"/>
      <c r="GNM68" s="73"/>
      <c r="GNN68" s="73"/>
      <c r="GNO68" s="73"/>
      <c r="GNP68" s="73"/>
      <c r="GNQ68" s="73"/>
      <c r="GNR68" s="73"/>
      <c r="GNS68" s="73"/>
      <c r="GNT68" s="73"/>
      <c r="GNU68" s="73"/>
      <c r="GNV68" s="73"/>
      <c r="GNW68" s="73"/>
      <c r="GNX68" s="73"/>
      <c r="GNY68" s="73"/>
      <c r="GNZ68" s="73"/>
      <c r="GOA68" s="73"/>
      <c r="GOB68" s="73"/>
      <c r="GOC68" s="73"/>
      <c r="GOD68" s="73"/>
      <c r="GOE68" s="73"/>
      <c r="GOF68" s="73"/>
      <c r="GOG68" s="73"/>
      <c r="GOH68" s="73"/>
      <c r="GOI68" s="73"/>
      <c r="GOJ68" s="73"/>
      <c r="GOK68" s="73"/>
      <c r="GOL68" s="73"/>
      <c r="GOM68" s="73"/>
      <c r="GON68" s="73"/>
      <c r="GOO68" s="73"/>
      <c r="GOP68" s="73"/>
      <c r="GOQ68" s="73"/>
      <c r="GOR68" s="73"/>
      <c r="GOS68" s="73"/>
      <c r="GOT68" s="73"/>
      <c r="GOU68" s="73"/>
      <c r="GOV68" s="73"/>
      <c r="GOW68" s="73"/>
      <c r="GOX68" s="73"/>
      <c r="GOY68" s="73"/>
      <c r="GOZ68" s="73"/>
      <c r="GPA68" s="73"/>
      <c r="GPB68" s="73"/>
      <c r="GPC68" s="73"/>
      <c r="GPD68" s="73"/>
      <c r="GPE68" s="73"/>
      <c r="GPF68" s="73"/>
      <c r="GPG68" s="73"/>
      <c r="GPH68" s="73"/>
      <c r="GPI68" s="73"/>
      <c r="GPJ68" s="73"/>
      <c r="GPK68" s="73"/>
      <c r="GPL68" s="73"/>
      <c r="GPM68" s="73"/>
      <c r="GPN68" s="73"/>
      <c r="GPO68" s="73"/>
      <c r="GPP68" s="73"/>
      <c r="GPQ68" s="73"/>
      <c r="GPR68" s="73"/>
      <c r="GPS68" s="73"/>
      <c r="GPT68" s="73"/>
      <c r="GPU68" s="73"/>
      <c r="GPV68" s="73"/>
      <c r="GPW68" s="73"/>
      <c r="GPX68" s="73"/>
      <c r="GPY68" s="73"/>
      <c r="GPZ68" s="73"/>
      <c r="GQA68" s="73"/>
      <c r="GQB68" s="73"/>
      <c r="GQC68" s="73"/>
      <c r="GQD68" s="73"/>
      <c r="GQE68" s="73"/>
      <c r="GQF68" s="73"/>
      <c r="GQG68" s="73"/>
      <c r="GQH68" s="73"/>
      <c r="GQI68" s="73"/>
      <c r="GQJ68" s="73"/>
      <c r="GQK68" s="73"/>
      <c r="GQL68" s="73"/>
      <c r="GQM68" s="73"/>
      <c r="GQN68" s="73"/>
      <c r="GQO68" s="73"/>
      <c r="GQP68" s="73"/>
      <c r="GQQ68" s="73"/>
      <c r="GQR68" s="73"/>
      <c r="GQS68" s="73"/>
      <c r="GQT68" s="73"/>
      <c r="GQU68" s="73"/>
      <c r="GQV68" s="73"/>
      <c r="GQW68" s="73"/>
      <c r="GQX68" s="73"/>
      <c r="GQY68" s="73"/>
      <c r="GQZ68" s="73"/>
      <c r="GRA68" s="73"/>
      <c r="GRB68" s="73"/>
      <c r="GRC68" s="73"/>
      <c r="GRD68" s="73"/>
      <c r="GRE68" s="73"/>
      <c r="GRF68" s="73"/>
      <c r="GRG68" s="73"/>
      <c r="GRH68" s="73"/>
      <c r="GRI68" s="73"/>
      <c r="GRJ68" s="73"/>
      <c r="GRK68" s="73"/>
      <c r="GRL68" s="73"/>
      <c r="GRM68" s="73"/>
      <c r="GRN68" s="73"/>
      <c r="GRO68" s="73"/>
      <c r="GRP68" s="73"/>
      <c r="GRQ68" s="73"/>
      <c r="GRR68" s="73"/>
      <c r="GRS68" s="73"/>
      <c r="GRT68" s="73"/>
      <c r="GRU68" s="73"/>
      <c r="GRV68" s="73"/>
      <c r="GRW68" s="73"/>
      <c r="GRX68" s="73"/>
      <c r="GRY68" s="73"/>
      <c r="GRZ68" s="73"/>
      <c r="GSA68" s="73"/>
      <c r="GSB68" s="73"/>
      <c r="GSC68" s="73"/>
      <c r="GSD68" s="73"/>
      <c r="GSE68" s="73"/>
      <c r="GSF68" s="73"/>
      <c r="GSG68" s="73"/>
      <c r="GSH68" s="73"/>
      <c r="GSI68" s="73"/>
      <c r="GSJ68" s="73"/>
      <c r="GSK68" s="73"/>
      <c r="GSL68" s="73"/>
      <c r="GSM68" s="73"/>
      <c r="GSN68" s="73"/>
      <c r="GSO68" s="73"/>
      <c r="GSP68" s="73"/>
      <c r="GSQ68" s="73"/>
      <c r="GSR68" s="73"/>
      <c r="GSS68" s="73"/>
      <c r="GST68" s="73"/>
      <c r="GSU68" s="73"/>
      <c r="GSV68" s="73"/>
      <c r="GSW68" s="73"/>
      <c r="GSX68" s="73"/>
      <c r="GSY68" s="73"/>
      <c r="GSZ68" s="73"/>
      <c r="GTA68" s="73"/>
      <c r="GTB68" s="73"/>
      <c r="GTC68" s="73"/>
      <c r="GTD68" s="73"/>
      <c r="GTE68" s="73"/>
      <c r="GTF68" s="73"/>
      <c r="GTG68" s="73"/>
      <c r="GTH68" s="73"/>
      <c r="GTI68" s="73"/>
      <c r="GTJ68" s="73"/>
      <c r="GTK68" s="73"/>
      <c r="GTL68" s="73"/>
      <c r="GTM68" s="73"/>
      <c r="GTN68" s="73"/>
      <c r="GTO68" s="73"/>
      <c r="GTP68" s="73"/>
      <c r="GTQ68" s="73"/>
      <c r="GTR68" s="73"/>
      <c r="GTS68" s="73"/>
      <c r="GTT68" s="73"/>
      <c r="GTU68" s="73"/>
      <c r="GTV68" s="73"/>
      <c r="GTW68" s="73"/>
      <c r="GTX68" s="73"/>
      <c r="GTY68" s="73"/>
      <c r="GTZ68" s="73"/>
      <c r="GUA68" s="73"/>
      <c r="GUB68" s="73"/>
      <c r="GUC68" s="73"/>
      <c r="GUD68" s="73"/>
      <c r="GUE68" s="73"/>
      <c r="GUF68" s="73"/>
      <c r="GUG68" s="73"/>
      <c r="GUH68" s="73"/>
      <c r="GUI68" s="73"/>
      <c r="GUJ68" s="73"/>
      <c r="GUK68" s="73"/>
      <c r="GUL68" s="73"/>
      <c r="GUM68" s="73"/>
      <c r="GUN68" s="73"/>
      <c r="GUO68" s="73"/>
      <c r="GUP68" s="73"/>
      <c r="GUQ68" s="73"/>
      <c r="GUR68" s="73"/>
      <c r="GUS68" s="73"/>
      <c r="GUT68" s="73"/>
      <c r="GUU68" s="73"/>
      <c r="GUV68" s="73"/>
      <c r="GUW68" s="73"/>
      <c r="GUX68" s="73"/>
      <c r="GUY68" s="73"/>
      <c r="GUZ68" s="73"/>
      <c r="GVA68" s="73"/>
      <c r="GVB68" s="73"/>
      <c r="GVC68" s="73"/>
      <c r="GVD68" s="73"/>
      <c r="GVE68" s="73"/>
      <c r="GVF68" s="73"/>
      <c r="GVG68" s="73"/>
      <c r="GVH68" s="73"/>
      <c r="GVI68" s="73"/>
      <c r="GVJ68" s="73"/>
      <c r="GVK68" s="73"/>
      <c r="GVL68" s="73"/>
      <c r="GVM68" s="73"/>
      <c r="GVN68" s="73"/>
      <c r="GVO68" s="73"/>
      <c r="GVP68" s="73"/>
      <c r="GVQ68" s="73"/>
      <c r="GVR68" s="73"/>
      <c r="GVS68" s="73"/>
      <c r="GVT68" s="73"/>
      <c r="GVU68" s="73"/>
      <c r="GVV68" s="73"/>
      <c r="GVW68" s="73"/>
      <c r="GVX68" s="73"/>
      <c r="GVY68" s="73"/>
      <c r="GVZ68" s="73"/>
      <c r="GWA68" s="73"/>
      <c r="GWB68" s="73"/>
      <c r="GWC68" s="73"/>
      <c r="GWD68" s="73"/>
      <c r="GWE68" s="73"/>
      <c r="GWF68" s="73"/>
      <c r="GWG68" s="73"/>
      <c r="GWH68" s="73"/>
      <c r="GWI68" s="73"/>
      <c r="GWJ68" s="73"/>
      <c r="GWK68" s="73"/>
      <c r="GWL68" s="73"/>
      <c r="GWM68" s="73"/>
      <c r="GWN68" s="73"/>
      <c r="GWO68" s="73"/>
      <c r="GWP68" s="73"/>
      <c r="GWQ68" s="73"/>
      <c r="GWR68" s="73"/>
      <c r="GWS68" s="73"/>
      <c r="GWT68" s="73"/>
      <c r="GWU68" s="73"/>
      <c r="GWV68" s="73"/>
      <c r="GWW68" s="73"/>
      <c r="GWX68" s="73"/>
      <c r="GWY68" s="73"/>
      <c r="GWZ68" s="73"/>
      <c r="GXA68" s="73"/>
      <c r="GXB68" s="73"/>
      <c r="GXC68" s="73"/>
      <c r="GXD68" s="73"/>
      <c r="GXE68" s="73"/>
      <c r="GXF68" s="73"/>
      <c r="GXG68" s="73"/>
      <c r="GXH68" s="73"/>
      <c r="GXI68" s="73"/>
      <c r="GXJ68" s="73"/>
      <c r="GXK68" s="73"/>
      <c r="GXL68" s="73"/>
      <c r="GXM68" s="73"/>
      <c r="GXN68" s="73"/>
      <c r="GXO68" s="73"/>
      <c r="GXP68" s="73"/>
      <c r="GXQ68" s="73"/>
      <c r="GXR68" s="73"/>
      <c r="GXS68" s="73"/>
      <c r="GXT68" s="73"/>
      <c r="GXU68" s="73"/>
      <c r="GXV68" s="73"/>
      <c r="GXW68" s="73"/>
      <c r="GXX68" s="73"/>
      <c r="GXY68" s="73"/>
      <c r="GXZ68" s="73"/>
      <c r="GYA68" s="73"/>
      <c r="GYB68" s="73"/>
      <c r="GYC68" s="73"/>
      <c r="GYD68" s="73"/>
      <c r="GYE68" s="73"/>
      <c r="GYF68" s="73"/>
      <c r="GYG68" s="73"/>
      <c r="GYH68" s="73"/>
      <c r="GYI68" s="73"/>
      <c r="GYJ68" s="73"/>
      <c r="GYK68" s="73"/>
      <c r="GYL68" s="73"/>
      <c r="GYM68" s="73"/>
      <c r="GYN68" s="73"/>
      <c r="GYO68" s="73"/>
      <c r="GYP68" s="73"/>
      <c r="GYQ68" s="73"/>
      <c r="GYR68" s="73"/>
      <c r="GYS68" s="73"/>
      <c r="GYT68" s="73"/>
      <c r="GYU68" s="73"/>
      <c r="GYV68" s="73"/>
      <c r="GYW68" s="73"/>
      <c r="GYX68" s="73"/>
      <c r="GYY68" s="73"/>
      <c r="GYZ68" s="73"/>
      <c r="GZA68" s="73"/>
      <c r="GZB68" s="73"/>
      <c r="GZC68" s="73"/>
      <c r="GZD68" s="73"/>
      <c r="GZE68" s="73"/>
      <c r="GZF68" s="73"/>
      <c r="GZG68" s="73"/>
      <c r="GZH68" s="73"/>
      <c r="GZI68" s="73"/>
      <c r="GZJ68" s="73"/>
      <c r="GZK68" s="73"/>
      <c r="GZL68" s="73"/>
      <c r="GZM68" s="73"/>
      <c r="GZN68" s="73"/>
      <c r="GZO68" s="73"/>
      <c r="GZP68" s="73"/>
      <c r="GZQ68" s="73"/>
      <c r="GZR68" s="73"/>
      <c r="GZS68" s="73"/>
      <c r="GZT68" s="73"/>
      <c r="GZU68" s="73"/>
      <c r="GZV68" s="73"/>
      <c r="GZW68" s="73"/>
      <c r="GZX68" s="73"/>
      <c r="GZY68" s="73"/>
      <c r="GZZ68" s="73"/>
      <c r="HAA68" s="73"/>
      <c r="HAB68" s="73"/>
      <c r="HAC68" s="73"/>
      <c r="HAD68" s="73"/>
      <c r="HAE68" s="73"/>
      <c r="HAF68" s="73"/>
      <c r="HAG68" s="73"/>
      <c r="HAH68" s="73"/>
      <c r="HAI68" s="73"/>
      <c r="HAJ68" s="73"/>
      <c r="HAK68" s="73"/>
      <c r="HAL68" s="73"/>
      <c r="HAM68" s="73"/>
      <c r="HAN68" s="73"/>
      <c r="HAO68" s="73"/>
      <c r="HAP68" s="73"/>
      <c r="HAQ68" s="73"/>
      <c r="HAR68" s="73"/>
      <c r="HAS68" s="73"/>
      <c r="HAT68" s="73"/>
      <c r="HAU68" s="73"/>
      <c r="HAV68" s="73"/>
      <c r="HAW68" s="73"/>
      <c r="HAX68" s="73"/>
      <c r="HAY68" s="73"/>
      <c r="HAZ68" s="73"/>
      <c r="HBA68" s="73"/>
      <c r="HBB68" s="73"/>
      <c r="HBC68" s="73"/>
      <c r="HBD68" s="73"/>
      <c r="HBE68" s="73"/>
      <c r="HBF68" s="73"/>
      <c r="HBG68" s="73"/>
      <c r="HBH68" s="73"/>
      <c r="HBI68" s="73"/>
      <c r="HBJ68" s="73"/>
      <c r="HBK68" s="73"/>
      <c r="HBL68" s="73"/>
      <c r="HBM68" s="73"/>
      <c r="HBN68" s="73"/>
      <c r="HBO68" s="73"/>
      <c r="HBP68" s="73"/>
      <c r="HBQ68" s="73"/>
      <c r="HBR68" s="73"/>
      <c r="HBS68" s="73"/>
      <c r="HBT68" s="73"/>
      <c r="HBU68" s="73"/>
      <c r="HBV68" s="73"/>
      <c r="HBW68" s="73"/>
      <c r="HBX68" s="73"/>
      <c r="HBY68" s="73"/>
      <c r="HBZ68" s="73"/>
      <c r="HCA68" s="73"/>
      <c r="HCB68" s="73"/>
      <c r="HCC68" s="73"/>
      <c r="HCD68" s="73"/>
      <c r="HCE68" s="73"/>
      <c r="HCF68" s="73"/>
      <c r="HCG68" s="73"/>
      <c r="HCH68" s="73"/>
      <c r="HCI68" s="73"/>
      <c r="HCJ68" s="73"/>
      <c r="HCK68" s="73"/>
      <c r="HCL68" s="73"/>
      <c r="HCM68" s="73"/>
      <c r="HCN68" s="73"/>
      <c r="HCO68" s="73"/>
      <c r="HCP68" s="73"/>
      <c r="HCQ68" s="73"/>
      <c r="HCR68" s="73"/>
      <c r="HCS68" s="73"/>
      <c r="HCT68" s="73"/>
      <c r="HCU68" s="73"/>
      <c r="HCV68" s="73"/>
      <c r="HCW68" s="73"/>
      <c r="HCX68" s="73"/>
      <c r="HCY68" s="73"/>
      <c r="HCZ68" s="73"/>
      <c r="HDA68" s="73"/>
      <c r="HDB68" s="73"/>
      <c r="HDC68" s="73"/>
      <c r="HDD68" s="73"/>
      <c r="HDE68" s="73"/>
      <c r="HDF68" s="73"/>
      <c r="HDG68" s="73"/>
      <c r="HDH68" s="73"/>
      <c r="HDI68" s="73"/>
      <c r="HDJ68" s="73"/>
      <c r="HDK68" s="73"/>
      <c r="HDL68" s="73"/>
      <c r="HDM68" s="73"/>
      <c r="HDN68" s="73"/>
      <c r="HDO68" s="73"/>
      <c r="HDP68" s="73"/>
      <c r="HDQ68" s="73"/>
      <c r="HDR68" s="73"/>
      <c r="HDS68" s="73"/>
      <c r="HDT68" s="73"/>
      <c r="HDU68" s="73"/>
      <c r="HDV68" s="73"/>
      <c r="HDW68" s="73"/>
      <c r="HDX68" s="73"/>
      <c r="HDY68" s="73"/>
      <c r="HDZ68" s="73"/>
      <c r="HEA68" s="73"/>
      <c r="HEB68" s="73"/>
      <c r="HEC68" s="73"/>
      <c r="HED68" s="73"/>
      <c r="HEE68" s="73"/>
      <c r="HEF68" s="73"/>
      <c r="HEG68" s="73"/>
      <c r="HEH68" s="73"/>
      <c r="HEI68" s="73"/>
      <c r="HEJ68" s="73"/>
      <c r="HEK68" s="73"/>
      <c r="HEL68" s="73"/>
      <c r="HEM68" s="73"/>
      <c r="HEN68" s="73"/>
      <c r="HEO68" s="73"/>
      <c r="HEP68" s="73"/>
      <c r="HEQ68" s="73"/>
      <c r="HER68" s="73"/>
      <c r="HES68" s="73"/>
      <c r="HET68" s="73"/>
      <c r="HEU68" s="73"/>
      <c r="HEV68" s="73"/>
      <c r="HEW68" s="73"/>
      <c r="HEX68" s="73"/>
      <c r="HEY68" s="73"/>
      <c r="HEZ68" s="73"/>
      <c r="HFA68" s="73"/>
      <c r="HFB68" s="73"/>
      <c r="HFC68" s="73"/>
      <c r="HFD68" s="73"/>
      <c r="HFE68" s="73"/>
      <c r="HFF68" s="73"/>
      <c r="HFG68" s="73"/>
      <c r="HFH68" s="73"/>
      <c r="HFI68" s="73"/>
      <c r="HFJ68" s="73"/>
      <c r="HFK68" s="73"/>
      <c r="HFL68" s="73"/>
      <c r="HFM68" s="73"/>
      <c r="HFN68" s="73"/>
      <c r="HFO68" s="73"/>
      <c r="HFP68" s="73"/>
      <c r="HFQ68" s="73"/>
      <c r="HFR68" s="73"/>
      <c r="HFS68" s="73"/>
      <c r="HFT68" s="73"/>
      <c r="HFU68" s="73"/>
      <c r="HFV68" s="73"/>
      <c r="HFW68" s="73"/>
      <c r="HFX68" s="73"/>
      <c r="HFY68" s="73"/>
      <c r="HFZ68" s="73"/>
      <c r="HGA68" s="73"/>
      <c r="HGB68" s="73"/>
      <c r="HGC68" s="73"/>
      <c r="HGD68" s="73"/>
      <c r="HGE68" s="73"/>
      <c r="HGF68" s="73"/>
      <c r="HGG68" s="73"/>
      <c r="HGH68" s="73"/>
      <c r="HGI68" s="73"/>
      <c r="HGJ68" s="73"/>
      <c r="HGK68" s="73"/>
      <c r="HGL68" s="73"/>
      <c r="HGM68" s="73"/>
      <c r="HGN68" s="73"/>
      <c r="HGO68" s="73"/>
      <c r="HGP68" s="73"/>
      <c r="HGQ68" s="73"/>
      <c r="HGR68" s="73"/>
      <c r="HGS68" s="73"/>
      <c r="HGT68" s="73"/>
      <c r="HGU68" s="73"/>
      <c r="HGV68" s="73"/>
      <c r="HGW68" s="73"/>
      <c r="HGX68" s="73"/>
      <c r="HGY68" s="73"/>
      <c r="HGZ68" s="73"/>
      <c r="HHA68" s="73"/>
      <c r="HHB68" s="73"/>
      <c r="HHC68" s="73"/>
      <c r="HHD68" s="73"/>
      <c r="HHE68" s="73"/>
      <c r="HHF68" s="73"/>
      <c r="HHG68" s="73"/>
      <c r="HHH68" s="73"/>
      <c r="HHI68" s="73"/>
      <c r="HHJ68" s="73"/>
      <c r="HHK68" s="73"/>
      <c r="HHL68" s="73"/>
      <c r="HHM68" s="73"/>
      <c r="HHN68" s="73"/>
      <c r="HHO68" s="73"/>
      <c r="HHP68" s="73"/>
      <c r="HHQ68" s="73"/>
      <c r="HHR68" s="73"/>
      <c r="HHS68" s="73"/>
      <c r="HHT68" s="73"/>
      <c r="HHU68" s="73"/>
      <c r="HHV68" s="73"/>
      <c r="HHW68" s="73"/>
      <c r="HHX68" s="73"/>
      <c r="HHY68" s="73"/>
      <c r="HHZ68" s="73"/>
      <c r="HIA68" s="73"/>
      <c r="HIB68" s="73"/>
      <c r="HIC68" s="73"/>
      <c r="HID68" s="73"/>
      <c r="HIE68" s="73"/>
      <c r="HIF68" s="73"/>
      <c r="HIG68" s="73"/>
      <c r="HIH68" s="73"/>
      <c r="HII68" s="73"/>
      <c r="HIJ68" s="73"/>
      <c r="HIK68" s="73"/>
      <c r="HIL68" s="73"/>
      <c r="HIM68" s="73"/>
      <c r="HIN68" s="73"/>
      <c r="HIO68" s="73"/>
      <c r="HIP68" s="73"/>
      <c r="HIQ68" s="73"/>
      <c r="HIR68" s="73"/>
      <c r="HIS68" s="73"/>
      <c r="HIT68" s="73"/>
      <c r="HIU68" s="73"/>
      <c r="HIV68" s="73"/>
      <c r="HIW68" s="73"/>
      <c r="HIX68" s="73"/>
      <c r="HIY68" s="73"/>
      <c r="HIZ68" s="73"/>
      <c r="HJA68" s="73"/>
      <c r="HJB68" s="73"/>
      <c r="HJC68" s="73"/>
      <c r="HJD68" s="73"/>
      <c r="HJE68" s="73"/>
      <c r="HJF68" s="73"/>
      <c r="HJG68" s="73"/>
      <c r="HJH68" s="73"/>
      <c r="HJI68" s="73"/>
      <c r="HJJ68" s="73"/>
      <c r="HJK68" s="73"/>
      <c r="HJL68" s="73"/>
      <c r="HJM68" s="73"/>
      <c r="HJN68" s="73"/>
      <c r="HJO68" s="73"/>
      <c r="HJP68" s="73"/>
      <c r="HJQ68" s="73"/>
      <c r="HJR68" s="73"/>
      <c r="HJS68" s="73"/>
      <c r="HJT68" s="73"/>
      <c r="HJU68" s="73"/>
      <c r="HJV68" s="73"/>
      <c r="HJW68" s="73"/>
      <c r="HJX68" s="73"/>
      <c r="HJY68" s="73"/>
      <c r="HJZ68" s="73"/>
      <c r="HKA68" s="73"/>
      <c r="HKB68" s="73"/>
      <c r="HKC68" s="73"/>
      <c r="HKD68" s="73"/>
      <c r="HKE68" s="73"/>
      <c r="HKF68" s="73"/>
      <c r="HKG68" s="73"/>
      <c r="HKH68" s="73"/>
      <c r="HKI68" s="73"/>
      <c r="HKJ68" s="73"/>
      <c r="HKK68" s="73"/>
      <c r="HKL68" s="73"/>
      <c r="HKM68" s="73"/>
      <c r="HKN68" s="73"/>
      <c r="HKO68" s="73"/>
      <c r="HKP68" s="73"/>
      <c r="HKQ68" s="73"/>
      <c r="HKR68" s="73"/>
      <c r="HKS68" s="73"/>
      <c r="HKT68" s="73"/>
      <c r="HKU68" s="73"/>
      <c r="HKV68" s="73"/>
      <c r="HKW68" s="73"/>
      <c r="HKX68" s="73"/>
      <c r="HKY68" s="73"/>
      <c r="HKZ68" s="73"/>
      <c r="HLA68" s="73"/>
      <c r="HLB68" s="73"/>
      <c r="HLC68" s="73"/>
      <c r="HLD68" s="73"/>
      <c r="HLE68" s="73"/>
      <c r="HLF68" s="73"/>
      <c r="HLG68" s="73"/>
      <c r="HLH68" s="73"/>
      <c r="HLI68" s="73"/>
      <c r="HLJ68" s="73"/>
      <c r="HLK68" s="73"/>
      <c r="HLL68" s="73"/>
      <c r="HLM68" s="73"/>
      <c r="HLN68" s="73"/>
      <c r="HLO68" s="73"/>
      <c r="HLP68" s="73"/>
      <c r="HLQ68" s="73"/>
      <c r="HLR68" s="73"/>
      <c r="HLS68" s="73"/>
      <c r="HLT68" s="73"/>
      <c r="HLU68" s="73"/>
      <c r="HLV68" s="73"/>
      <c r="HLW68" s="73"/>
      <c r="HLX68" s="73"/>
      <c r="HLY68" s="73"/>
      <c r="HLZ68" s="73"/>
      <c r="HMA68" s="73"/>
      <c r="HMB68" s="73"/>
      <c r="HMC68" s="73"/>
      <c r="HMD68" s="73"/>
      <c r="HME68" s="73"/>
      <c r="HMF68" s="73"/>
      <c r="HMG68" s="73"/>
      <c r="HMH68" s="73"/>
      <c r="HMI68" s="73"/>
      <c r="HMJ68" s="73"/>
      <c r="HMK68" s="73"/>
      <c r="HML68" s="73"/>
      <c r="HMM68" s="73"/>
      <c r="HMN68" s="73"/>
      <c r="HMO68" s="73"/>
      <c r="HMP68" s="73"/>
      <c r="HMQ68" s="73"/>
      <c r="HMR68" s="73"/>
      <c r="HMS68" s="73"/>
      <c r="HMT68" s="73"/>
      <c r="HMU68" s="73"/>
      <c r="HMV68" s="73"/>
      <c r="HMW68" s="73"/>
      <c r="HMX68" s="73"/>
      <c r="HMY68" s="73"/>
      <c r="HMZ68" s="73"/>
      <c r="HNA68" s="73"/>
      <c r="HNB68" s="73"/>
      <c r="HNC68" s="73"/>
      <c r="HND68" s="73"/>
      <c r="HNE68" s="73"/>
      <c r="HNF68" s="73"/>
      <c r="HNG68" s="73"/>
      <c r="HNH68" s="73"/>
      <c r="HNI68" s="73"/>
      <c r="HNJ68" s="73"/>
      <c r="HNK68" s="73"/>
      <c r="HNL68" s="73"/>
      <c r="HNM68" s="73"/>
      <c r="HNN68" s="73"/>
      <c r="HNO68" s="73"/>
      <c r="HNP68" s="73"/>
      <c r="HNQ68" s="73"/>
      <c r="HNR68" s="73"/>
      <c r="HNS68" s="73"/>
      <c r="HNT68" s="73"/>
      <c r="HNU68" s="73"/>
      <c r="HNV68" s="73"/>
      <c r="HNW68" s="73"/>
      <c r="HNX68" s="73"/>
      <c r="HNY68" s="73"/>
      <c r="HNZ68" s="73"/>
      <c r="HOA68" s="73"/>
      <c r="HOB68" s="73"/>
      <c r="HOC68" s="73"/>
      <c r="HOD68" s="73"/>
      <c r="HOE68" s="73"/>
      <c r="HOF68" s="73"/>
      <c r="HOG68" s="73"/>
      <c r="HOH68" s="73"/>
      <c r="HOI68" s="73"/>
      <c r="HOJ68" s="73"/>
      <c r="HOK68" s="73"/>
      <c r="HOL68" s="73"/>
      <c r="HOM68" s="73"/>
      <c r="HON68" s="73"/>
      <c r="HOO68" s="73"/>
      <c r="HOP68" s="73"/>
      <c r="HOQ68" s="73"/>
      <c r="HOR68" s="73"/>
      <c r="HOS68" s="73"/>
      <c r="HOT68" s="73"/>
      <c r="HOU68" s="73"/>
      <c r="HOV68" s="73"/>
      <c r="HOW68" s="73"/>
      <c r="HOX68" s="73"/>
      <c r="HOY68" s="73"/>
      <c r="HOZ68" s="73"/>
      <c r="HPA68" s="73"/>
      <c r="HPB68" s="73"/>
      <c r="HPC68" s="73"/>
      <c r="HPD68" s="73"/>
      <c r="HPE68" s="73"/>
      <c r="HPF68" s="73"/>
      <c r="HPG68" s="73"/>
      <c r="HPH68" s="73"/>
      <c r="HPI68" s="73"/>
      <c r="HPJ68" s="73"/>
      <c r="HPK68" s="73"/>
      <c r="HPL68" s="73"/>
      <c r="HPM68" s="73"/>
      <c r="HPN68" s="73"/>
      <c r="HPO68" s="73"/>
      <c r="HPP68" s="73"/>
      <c r="HPQ68" s="73"/>
      <c r="HPR68" s="73"/>
      <c r="HPS68" s="73"/>
      <c r="HPT68" s="73"/>
      <c r="HPU68" s="73"/>
      <c r="HPV68" s="73"/>
      <c r="HPW68" s="73"/>
      <c r="HPX68" s="73"/>
      <c r="HPY68" s="73"/>
      <c r="HPZ68" s="73"/>
      <c r="HQA68" s="73"/>
      <c r="HQB68" s="73"/>
      <c r="HQC68" s="73"/>
      <c r="HQD68" s="73"/>
      <c r="HQE68" s="73"/>
      <c r="HQF68" s="73"/>
      <c r="HQG68" s="73"/>
      <c r="HQH68" s="73"/>
      <c r="HQI68" s="73"/>
      <c r="HQJ68" s="73"/>
      <c r="HQK68" s="73"/>
      <c r="HQL68" s="73"/>
      <c r="HQM68" s="73"/>
      <c r="HQN68" s="73"/>
      <c r="HQO68" s="73"/>
      <c r="HQP68" s="73"/>
      <c r="HQQ68" s="73"/>
      <c r="HQR68" s="73"/>
      <c r="HQS68" s="73"/>
      <c r="HQT68" s="73"/>
      <c r="HQU68" s="73"/>
      <c r="HQV68" s="73"/>
      <c r="HQW68" s="73"/>
      <c r="HQX68" s="73"/>
      <c r="HQY68" s="73"/>
      <c r="HQZ68" s="73"/>
      <c r="HRA68" s="73"/>
      <c r="HRB68" s="73"/>
      <c r="HRC68" s="73"/>
      <c r="HRD68" s="73"/>
      <c r="HRE68" s="73"/>
      <c r="HRF68" s="73"/>
      <c r="HRG68" s="73"/>
      <c r="HRH68" s="73"/>
      <c r="HRI68" s="73"/>
      <c r="HRJ68" s="73"/>
      <c r="HRK68" s="73"/>
      <c r="HRL68" s="73"/>
      <c r="HRM68" s="73"/>
      <c r="HRN68" s="73"/>
      <c r="HRO68" s="73"/>
      <c r="HRP68" s="73"/>
      <c r="HRQ68" s="73"/>
      <c r="HRR68" s="73"/>
      <c r="HRS68" s="73"/>
      <c r="HRT68" s="73"/>
      <c r="HRU68" s="73"/>
      <c r="HRV68" s="73"/>
      <c r="HRW68" s="73"/>
      <c r="HRX68" s="73"/>
      <c r="HRY68" s="73"/>
      <c r="HRZ68" s="73"/>
      <c r="HSA68" s="73"/>
      <c r="HSB68" s="73"/>
      <c r="HSC68" s="73"/>
      <c r="HSD68" s="73"/>
      <c r="HSE68" s="73"/>
      <c r="HSF68" s="73"/>
      <c r="HSG68" s="73"/>
      <c r="HSH68" s="73"/>
      <c r="HSI68" s="73"/>
      <c r="HSJ68" s="73"/>
      <c r="HSK68" s="73"/>
      <c r="HSL68" s="73"/>
      <c r="HSM68" s="73"/>
      <c r="HSN68" s="73"/>
      <c r="HSO68" s="73"/>
      <c r="HSP68" s="73"/>
      <c r="HSQ68" s="73"/>
      <c r="HSR68" s="73"/>
      <c r="HSS68" s="73"/>
      <c r="HST68" s="73"/>
      <c r="HSU68" s="73"/>
      <c r="HSV68" s="73"/>
      <c r="HSW68" s="73"/>
      <c r="HSX68" s="73"/>
      <c r="HSY68" s="73"/>
      <c r="HSZ68" s="73"/>
      <c r="HTA68" s="73"/>
      <c r="HTB68" s="73"/>
      <c r="HTC68" s="73"/>
      <c r="HTD68" s="73"/>
      <c r="HTE68" s="73"/>
      <c r="HTF68" s="73"/>
      <c r="HTG68" s="73"/>
      <c r="HTH68" s="73"/>
      <c r="HTI68" s="73"/>
      <c r="HTJ68" s="73"/>
      <c r="HTK68" s="73"/>
      <c r="HTL68" s="73"/>
      <c r="HTM68" s="73"/>
      <c r="HTN68" s="73"/>
      <c r="HTO68" s="73"/>
      <c r="HTP68" s="73"/>
      <c r="HTQ68" s="73"/>
      <c r="HTR68" s="73"/>
      <c r="HTS68" s="73"/>
      <c r="HTT68" s="73"/>
      <c r="HTU68" s="73"/>
      <c r="HTV68" s="73"/>
      <c r="HTW68" s="73"/>
      <c r="HTX68" s="73"/>
      <c r="HTY68" s="73"/>
      <c r="HTZ68" s="73"/>
      <c r="HUA68" s="73"/>
      <c r="HUB68" s="73"/>
      <c r="HUC68" s="73"/>
      <c r="HUD68" s="73"/>
      <c r="HUE68" s="73"/>
      <c r="HUF68" s="73"/>
      <c r="HUG68" s="73"/>
      <c r="HUH68" s="73"/>
      <c r="HUI68" s="73"/>
      <c r="HUJ68" s="73"/>
      <c r="HUK68" s="73"/>
      <c r="HUL68" s="73"/>
      <c r="HUM68" s="73"/>
      <c r="HUN68" s="73"/>
      <c r="HUO68" s="73"/>
      <c r="HUP68" s="73"/>
      <c r="HUQ68" s="73"/>
      <c r="HUR68" s="73"/>
      <c r="HUS68" s="73"/>
      <c r="HUT68" s="73"/>
      <c r="HUU68" s="73"/>
      <c r="HUV68" s="73"/>
      <c r="HUW68" s="73"/>
      <c r="HUX68" s="73"/>
      <c r="HUY68" s="73"/>
      <c r="HUZ68" s="73"/>
      <c r="HVA68" s="73"/>
      <c r="HVB68" s="73"/>
      <c r="HVC68" s="73"/>
      <c r="HVD68" s="73"/>
      <c r="HVE68" s="73"/>
      <c r="HVF68" s="73"/>
      <c r="HVG68" s="73"/>
      <c r="HVH68" s="73"/>
      <c r="HVI68" s="73"/>
      <c r="HVJ68" s="73"/>
      <c r="HVK68" s="73"/>
      <c r="HVL68" s="73"/>
      <c r="HVM68" s="73"/>
      <c r="HVN68" s="73"/>
      <c r="HVO68" s="73"/>
      <c r="HVP68" s="73"/>
      <c r="HVQ68" s="73"/>
      <c r="HVR68" s="73"/>
      <c r="HVS68" s="73"/>
      <c r="HVT68" s="73"/>
      <c r="HVU68" s="73"/>
      <c r="HVV68" s="73"/>
      <c r="HVW68" s="73"/>
      <c r="HVX68" s="73"/>
      <c r="HVY68" s="73"/>
      <c r="HVZ68" s="73"/>
      <c r="HWA68" s="73"/>
      <c r="HWB68" s="73"/>
      <c r="HWC68" s="73"/>
      <c r="HWD68" s="73"/>
      <c r="HWE68" s="73"/>
      <c r="HWF68" s="73"/>
      <c r="HWG68" s="73"/>
      <c r="HWH68" s="73"/>
      <c r="HWI68" s="73"/>
      <c r="HWJ68" s="73"/>
      <c r="HWK68" s="73"/>
      <c r="HWL68" s="73"/>
      <c r="HWM68" s="73"/>
      <c r="HWN68" s="73"/>
      <c r="HWO68" s="73"/>
      <c r="HWP68" s="73"/>
      <c r="HWQ68" s="73"/>
      <c r="HWR68" s="73"/>
      <c r="HWS68" s="73"/>
      <c r="HWT68" s="73"/>
      <c r="HWU68" s="73"/>
      <c r="HWV68" s="73"/>
      <c r="HWW68" s="73"/>
      <c r="HWX68" s="73"/>
      <c r="HWY68" s="73"/>
      <c r="HWZ68" s="73"/>
      <c r="HXA68" s="73"/>
      <c r="HXB68" s="73"/>
      <c r="HXC68" s="73"/>
      <c r="HXD68" s="73"/>
      <c r="HXE68" s="73"/>
      <c r="HXF68" s="73"/>
      <c r="HXG68" s="73"/>
      <c r="HXH68" s="73"/>
      <c r="HXI68" s="73"/>
      <c r="HXJ68" s="73"/>
      <c r="HXK68" s="73"/>
      <c r="HXL68" s="73"/>
      <c r="HXM68" s="73"/>
      <c r="HXN68" s="73"/>
      <c r="HXO68" s="73"/>
      <c r="HXP68" s="73"/>
      <c r="HXQ68" s="73"/>
      <c r="HXR68" s="73"/>
      <c r="HXS68" s="73"/>
      <c r="HXT68" s="73"/>
      <c r="HXU68" s="73"/>
      <c r="HXV68" s="73"/>
      <c r="HXW68" s="73"/>
      <c r="HXX68" s="73"/>
      <c r="HXY68" s="73"/>
      <c r="HXZ68" s="73"/>
      <c r="HYA68" s="73"/>
      <c r="HYB68" s="73"/>
      <c r="HYC68" s="73"/>
      <c r="HYD68" s="73"/>
      <c r="HYE68" s="73"/>
      <c r="HYF68" s="73"/>
      <c r="HYG68" s="73"/>
      <c r="HYH68" s="73"/>
      <c r="HYI68" s="73"/>
      <c r="HYJ68" s="73"/>
      <c r="HYK68" s="73"/>
      <c r="HYL68" s="73"/>
      <c r="HYM68" s="73"/>
      <c r="HYN68" s="73"/>
      <c r="HYO68" s="73"/>
      <c r="HYP68" s="73"/>
      <c r="HYQ68" s="73"/>
      <c r="HYR68" s="73"/>
      <c r="HYS68" s="73"/>
      <c r="HYT68" s="73"/>
      <c r="HYU68" s="73"/>
      <c r="HYV68" s="73"/>
      <c r="HYW68" s="73"/>
      <c r="HYX68" s="73"/>
      <c r="HYY68" s="73"/>
      <c r="HYZ68" s="73"/>
      <c r="HZA68" s="73"/>
      <c r="HZB68" s="73"/>
      <c r="HZC68" s="73"/>
      <c r="HZD68" s="73"/>
      <c r="HZE68" s="73"/>
      <c r="HZF68" s="73"/>
      <c r="HZG68" s="73"/>
      <c r="HZH68" s="73"/>
      <c r="HZI68" s="73"/>
      <c r="HZJ68" s="73"/>
      <c r="HZK68" s="73"/>
      <c r="HZL68" s="73"/>
      <c r="HZM68" s="73"/>
      <c r="HZN68" s="73"/>
      <c r="HZO68" s="73"/>
      <c r="HZP68" s="73"/>
      <c r="HZQ68" s="73"/>
      <c r="HZR68" s="73"/>
      <c r="HZS68" s="73"/>
      <c r="HZT68" s="73"/>
      <c r="HZU68" s="73"/>
      <c r="HZV68" s="73"/>
      <c r="HZW68" s="73"/>
      <c r="HZX68" s="73"/>
      <c r="HZY68" s="73"/>
      <c r="HZZ68" s="73"/>
      <c r="IAA68" s="73"/>
      <c r="IAB68" s="73"/>
      <c r="IAC68" s="73"/>
      <c r="IAD68" s="73"/>
      <c r="IAE68" s="73"/>
      <c r="IAF68" s="73"/>
      <c r="IAG68" s="73"/>
      <c r="IAH68" s="73"/>
      <c r="IAI68" s="73"/>
      <c r="IAJ68" s="73"/>
      <c r="IAK68" s="73"/>
      <c r="IAL68" s="73"/>
      <c r="IAM68" s="73"/>
      <c r="IAN68" s="73"/>
      <c r="IAO68" s="73"/>
      <c r="IAP68" s="73"/>
      <c r="IAQ68" s="73"/>
      <c r="IAR68" s="73"/>
      <c r="IAS68" s="73"/>
      <c r="IAT68" s="73"/>
      <c r="IAU68" s="73"/>
      <c r="IAV68" s="73"/>
      <c r="IAW68" s="73"/>
      <c r="IAX68" s="73"/>
      <c r="IAY68" s="73"/>
      <c r="IAZ68" s="73"/>
      <c r="IBA68" s="73"/>
      <c r="IBB68" s="73"/>
      <c r="IBC68" s="73"/>
      <c r="IBD68" s="73"/>
      <c r="IBE68" s="73"/>
      <c r="IBF68" s="73"/>
      <c r="IBG68" s="73"/>
      <c r="IBH68" s="73"/>
      <c r="IBI68" s="73"/>
      <c r="IBJ68" s="73"/>
      <c r="IBK68" s="73"/>
      <c r="IBL68" s="73"/>
      <c r="IBM68" s="73"/>
      <c r="IBN68" s="73"/>
      <c r="IBO68" s="73"/>
      <c r="IBP68" s="73"/>
      <c r="IBQ68" s="73"/>
      <c r="IBR68" s="73"/>
      <c r="IBS68" s="73"/>
      <c r="IBT68" s="73"/>
      <c r="IBU68" s="73"/>
      <c r="IBV68" s="73"/>
      <c r="IBW68" s="73"/>
      <c r="IBX68" s="73"/>
      <c r="IBY68" s="73"/>
      <c r="IBZ68" s="73"/>
      <c r="ICA68" s="73"/>
      <c r="ICB68" s="73"/>
      <c r="ICC68" s="73"/>
      <c r="ICD68" s="73"/>
      <c r="ICE68" s="73"/>
      <c r="ICF68" s="73"/>
      <c r="ICG68" s="73"/>
      <c r="ICH68" s="73"/>
      <c r="ICI68" s="73"/>
      <c r="ICJ68" s="73"/>
      <c r="ICK68" s="73"/>
      <c r="ICL68" s="73"/>
      <c r="ICM68" s="73"/>
      <c r="ICN68" s="73"/>
      <c r="ICO68" s="73"/>
      <c r="ICP68" s="73"/>
      <c r="ICQ68" s="73"/>
      <c r="ICR68" s="73"/>
      <c r="ICS68" s="73"/>
      <c r="ICT68" s="73"/>
      <c r="ICU68" s="73"/>
      <c r="ICV68" s="73"/>
      <c r="ICW68" s="73"/>
      <c r="ICX68" s="73"/>
      <c r="ICY68" s="73"/>
      <c r="ICZ68" s="73"/>
      <c r="IDA68" s="73"/>
      <c r="IDB68" s="73"/>
      <c r="IDC68" s="73"/>
      <c r="IDD68" s="73"/>
      <c r="IDE68" s="73"/>
      <c r="IDF68" s="73"/>
      <c r="IDG68" s="73"/>
      <c r="IDH68" s="73"/>
      <c r="IDI68" s="73"/>
      <c r="IDJ68" s="73"/>
      <c r="IDK68" s="73"/>
      <c r="IDL68" s="73"/>
      <c r="IDM68" s="73"/>
      <c r="IDN68" s="73"/>
      <c r="IDO68" s="73"/>
      <c r="IDP68" s="73"/>
      <c r="IDQ68" s="73"/>
      <c r="IDR68" s="73"/>
      <c r="IDS68" s="73"/>
      <c r="IDT68" s="73"/>
      <c r="IDU68" s="73"/>
      <c r="IDV68" s="73"/>
      <c r="IDW68" s="73"/>
      <c r="IDX68" s="73"/>
      <c r="IDY68" s="73"/>
      <c r="IDZ68" s="73"/>
      <c r="IEA68" s="73"/>
      <c r="IEB68" s="73"/>
      <c r="IEC68" s="73"/>
      <c r="IED68" s="73"/>
      <c r="IEE68" s="73"/>
      <c r="IEF68" s="73"/>
      <c r="IEG68" s="73"/>
      <c r="IEH68" s="73"/>
      <c r="IEI68" s="73"/>
      <c r="IEJ68" s="73"/>
      <c r="IEK68" s="73"/>
      <c r="IEL68" s="73"/>
      <c r="IEM68" s="73"/>
      <c r="IEN68" s="73"/>
      <c r="IEO68" s="73"/>
      <c r="IEP68" s="73"/>
      <c r="IEQ68" s="73"/>
      <c r="IER68" s="73"/>
      <c r="IES68" s="73"/>
      <c r="IET68" s="73"/>
      <c r="IEU68" s="73"/>
      <c r="IEV68" s="73"/>
      <c r="IEW68" s="73"/>
      <c r="IEX68" s="73"/>
      <c r="IEY68" s="73"/>
      <c r="IEZ68" s="73"/>
      <c r="IFA68" s="73"/>
      <c r="IFB68" s="73"/>
      <c r="IFC68" s="73"/>
      <c r="IFD68" s="73"/>
      <c r="IFE68" s="73"/>
      <c r="IFF68" s="73"/>
      <c r="IFG68" s="73"/>
      <c r="IFH68" s="73"/>
      <c r="IFI68" s="73"/>
      <c r="IFJ68" s="73"/>
      <c r="IFK68" s="73"/>
      <c r="IFL68" s="73"/>
      <c r="IFM68" s="73"/>
      <c r="IFN68" s="73"/>
      <c r="IFO68" s="73"/>
      <c r="IFP68" s="73"/>
      <c r="IFQ68" s="73"/>
      <c r="IFR68" s="73"/>
      <c r="IFS68" s="73"/>
      <c r="IFT68" s="73"/>
      <c r="IFU68" s="73"/>
      <c r="IFV68" s="73"/>
      <c r="IFW68" s="73"/>
      <c r="IFX68" s="73"/>
      <c r="IFY68" s="73"/>
      <c r="IFZ68" s="73"/>
      <c r="IGA68" s="73"/>
      <c r="IGB68" s="73"/>
      <c r="IGC68" s="73"/>
      <c r="IGD68" s="73"/>
      <c r="IGE68" s="73"/>
      <c r="IGF68" s="73"/>
      <c r="IGG68" s="73"/>
      <c r="IGH68" s="73"/>
      <c r="IGI68" s="73"/>
      <c r="IGJ68" s="73"/>
      <c r="IGK68" s="73"/>
      <c r="IGL68" s="73"/>
      <c r="IGM68" s="73"/>
      <c r="IGN68" s="73"/>
      <c r="IGO68" s="73"/>
      <c r="IGP68" s="73"/>
      <c r="IGQ68" s="73"/>
      <c r="IGR68" s="73"/>
      <c r="IGS68" s="73"/>
      <c r="IGT68" s="73"/>
      <c r="IGU68" s="73"/>
      <c r="IGV68" s="73"/>
      <c r="IGW68" s="73"/>
      <c r="IGX68" s="73"/>
      <c r="IGY68" s="73"/>
      <c r="IGZ68" s="73"/>
      <c r="IHA68" s="73"/>
      <c r="IHB68" s="73"/>
      <c r="IHC68" s="73"/>
      <c r="IHD68" s="73"/>
      <c r="IHE68" s="73"/>
      <c r="IHF68" s="73"/>
      <c r="IHG68" s="73"/>
      <c r="IHH68" s="73"/>
      <c r="IHI68" s="73"/>
      <c r="IHJ68" s="73"/>
      <c r="IHK68" s="73"/>
      <c r="IHL68" s="73"/>
      <c r="IHM68" s="73"/>
      <c r="IHN68" s="73"/>
      <c r="IHO68" s="73"/>
      <c r="IHP68" s="73"/>
      <c r="IHQ68" s="73"/>
      <c r="IHR68" s="73"/>
      <c r="IHS68" s="73"/>
      <c r="IHT68" s="73"/>
      <c r="IHU68" s="73"/>
      <c r="IHV68" s="73"/>
      <c r="IHW68" s="73"/>
      <c r="IHX68" s="73"/>
      <c r="IHY68" s="73"/>
      <c r="IHZ68" s="73"/>
      <c r="IIA68" s="73"/>
      <c r="IIB68" s="73"/>
      <c r="IIC68" s="73"/>
      <c r="IID68" s="73"/>
      <c r="IIE68" s="73"/>
      <c r="IIF68" s="73"/>
      <c r="IIG68" s="73"/>
      <c r="IIH68" s="73"/>
      <c r="III68" s="73"/>
      <c r="IIJ68" s="73"/>
      <c r="IIK68" s="73"/>
      <c r="IIL68" s="73"/>
      <c r="IIM68" s="73"/>
      <c r="IIN68" s="73"/>
      <c r="IIO68" s="73"/>
      <c r="IIP68" s="73"/>
      <c r="IIQ68" s="73"/>
      <c r="IIR68" s="73"/>
      <c r="IIS68" s="73"/>
      <c r="IIT68" s="73"/>
      <c r="IIU68" s="73"/>
      <c r="IIV68" s="73"/>
      <c r="IIW68" s="73"/>
      <c r="IIX68" s="73"/>
      <c r="IIY68" s="73"/>
      <c r="IIZ68" s="73"/>
      <c r="IJA68" s="73"/>
      <c r="IJB68" s="73"/>
      <c r="IJC68" s="73"/>
      <c r="IJD68" s="73"/>
      <c r="IJE68" s="73"/>
      <c r="IJF68" s="73"/>
      <c r="IJG68" s="73"/>
      <c r="IJH68" s="73"/>
      <c r="IJI68" s="73"/>
      <c r="IJJ68" s="73"/>
      <c r="IJK68" s="73"/>
      <c r="IJL68" s="73"/>
      <c r="IJM68" s="73"/>
      <c r="IJN68" s="73"/>
      <c r="IJO68" s="73"/>
      <c r="IJP68" s="73"/>
      <c r="IJQ68" s="73"/>
      <c r="IJR68" s="73"/>
      <c r="IJS68" s="73"/>
      <c r="IJT68" s="73"/>
      <c r="IJU68" s="73"/>
      <c r="IJV68" s="73"/>
      <c r="IJW68" s="73"/>
      <c r="IJX68" s="73"/>
      <c r="IJY68" s="73"/>
      <c r="IJZ68" s="73"/>
      <c r="IKA68" s="73"/>
      <c r="IKB68" s="73"/>
      <c r="IKC68" s="73"/>
      <c r="IKD68" s="73"/>
      <c r="IKE68" s="73"/>
      <c r="IKF68" s="73"/>
      <c r="IKG68" s="73"/>
      <c r="IKH68" s="73"/>
      <c r="IKI68" s="73"/>
      <c r="IKJ68" s="73"/>
      <c r="IKK68" s="73"/>
      <c r="IKL68" s="73"/>
      <c r="IKM68" s="73"/>
      <c r="IKN68" s="73"/>
      <c r="IKO68" s="73"/>
      <c r="IKP68" s="73"/>
      <c r="IKQ68" s="73"/>
      <c r="IKR68" s="73"/>
      <c r="IKS68" s="73"/>
      <c r="IKT68" s="73"/>
      <c r="IKU68" s="73"/>
      <c r="IKV68" s="73"/>
      <c r="IKW68" s="73"/>
      <c r="IKX68" s="73"/>
      <c r="IKY68" s="73"/>
      <c r="IKZ68" s="73"/>
      <c r="ILA68" s="73"/>
      <c r="ILB68" s="73"/>
      <c r="ILC68" s="73"/>
      <c r="ILD68" s="73"/>
      <c r="ILE68" s="73"/>
      <c r="ILF68" s="73"/>
      <c r="ILG68" s="73"/>
      <c r="ILH68" s="73"/>
      <c r="ILI68" s="73"/>
      <c r="ILJ68" s="73"/>
      <c r="ILK68" s="73"/>
      <c r="ILL68" s="73"/>
      <c r="ILM68" s="73"/>
      <c r="ILN68" s="73"/>
      <c r="ILO68" s="73"/>
      <c r="ILP68" s="73"/>
      <c r="ILQ68" s="73"/>
      <c r="ILR68" s="73"/>
      <c r="ILS68" s="73"/>
      <c r="ILT68" s="73"/>
      <c r="ILU68" s="73"/>
      <c r="ILV68" s="73"/>
      <c r="ILW68" s="73"/>
      <c r="ILX68" s="73"/>
      <c r="ILY68" s="73"/>
      <c r="ILZ68" s="73"/>
      <c r="IMA68" s="73"/>
      <c r="IMB68" s="73"/>
      <c r="IMC68" s="73"/>
      <c r="IMD68" s="73"/>
      <c r="IME68" s="73"/>
      <c r="IMF68" s="73"/>
      <c r="IMG68" s="73"/>
      <c r="IMH68" s="73"/>
      <c r="IMI68" s="73"/>
      <c r="IMJ68" s="73"/>
      <c r="IMK68" s="73"/>
      <c r="IML68" s="73"/>
      <c r="IMM68" s="73"/>
      <c r="IMN68" s="73"/>
      <c r="IMO68" s="73"/>
      <c r="IMP68" s="73"/>
      <c r="IMQ68" s="73"/>
      <c r="IMR68" s="73"/>
      <c r="IMS68" s="73"/>
      <c r="IMT68" s="73"/>
      <c r="IMU68" s="73"/>
      <c r="IMV68" s="73"/>
      <c r="IMW68" s="73"/>
      <c r="IMX68" s="73"/>
      <c r="IMY68" s="73"/>
      <c r="IMZ68" s="73"/>
      <c r="INA68" s="73"/>
      <c r="INB68" s="73"/>
      <c r="INC68" s="73"/>
      <c r="IND68" s="73"/>
      <c r="INE68" s="73"/>
      <c r="INF68" s="73"/>
      <c r="ING68" s="73"/>
      <c r="INH68" s="73"/>
      <c r="INI68" s="73"/>
      <c r="INJ68" s="73"/>
      <c r="INK68" s="73"/>
      <c r="INL68" s="73"/>
      <c r="INM68" s="73"/>
      <c r="INN68" s="73"/>
      <c r="INO68" s="73"/>
      <c r="INP68" s="73"/>
      <c r="INQ68" s="73"/>
      <c r="INR68" s="73"/>
      <c r="INS68" s="73"/>
      <c r="INT68" s="73"/>
      <c r="INU68" s="73"/>
      <c r="INV68" s="73"/>
      <c r="INW68" s="73"/>
      <c r="INX68" s="73"/>
      <c r="INY68" s="73"/>
      <c r="INZ68" s="73"/>
      <c r="IOA68" s="73"/>
      <c r="IOB68" s="73"/>
      <c r="IOC68" s="73"/>
      <c r="IOD68" s="73"/>
      <c r="IOE68" s="73"/>
      <c r="IOF68" s="73"/>
      <c r="IOG68" s="73"/>
      <c r="IOH68" s="73"/>
      <c r="IOI68" s="73"/>
      <c r="IOJ68" s="73"/>
      <c r="IOK68" s="73"/>
      <c r="IOL68" s="73"/>
      <c r="IOM68" s="73"/>
      <c r="ION68" s="73"/>
      <c r="IOO68" s="73"/>
      <c r="IOP68" s="73"/>
      <c r="IOQ68" s="73"/>
      <c r="IOR68" s="73"/>
      <c r="IOS68" s="73"/>
      <c r="IOT68" s="73"/>
      <c r="IOU68" s="73"/>
      <c r="IOV68" s="73"/>
      <c r="IOW68" s="73"/>
      <c r="IOX68" s="73"/>
      <c r="IOY68" s="73"/>
      <c r="IOZ68" s="73"/>
      <c r="IPA68" s="73"/>
      <c r="IPB68" s="73"/>
      <c r="IPC68" s="73"/>
      <c r="IPD68" s="73"/>
      <c r="IPE68" s="73"/>
      <c r="IPF68" s="73"/>
      <c r="IPG68" s="73"/>
      <c r="IPH68" s="73"/>
      <c r="IPI68" s="73"/>
      <c r="IPJ68" s="73"/>
      <c r="IPK68" s="73"/>
      <c r="IPL68" s="73"/>
      <c r="IPM68" s="73"/>
      <c r="IPN68" s="73"/>
      <c r="IPO68" s="73"/>
      <c r="IPP68" s="73"/>
      <c r="IPQ68" s="73"/>
      <c r="IPR68" s="73"/>
      <c r="IPS68" s="73"/>
      <c r="IPT68" s="73"/>
      <c r="IPU68" s="73"/>
      <c r="IPV68" s="73"/>
      <c r="IPW68" s="73"/>
      <c r="IPX68" s="73"/>
      <c r="IPY68" s="73"/>
      <c r="IPZ68" s="73"/>
      <c r="IQA68" s="73"/>
      <c r="IQB68" s="73"/>
      <c r="IQC68" s="73"/>
      <c r="IQD68" s="73"/>
      <c r="IQE68" s="73"/>
      <c r="IQF68" s="73"/>
      <c r="IQG68" s="73"/>
      <c r="IQH68" s="73"/>
      <c r="IQI68" s="73"/>
      <c r="IQJ68" s="73"/>
      <c r="IQK68" s="73"/>
      <c r="IQL68" s="73"/>
      <c r="IQM68" s="73"/>
      <c r="IQN68" s="73"/>
      <c r="IQO68" s="73"/>
      <c r="IQP68" s="73"/>
      <c r="IQQ68" s="73"/>
      <c r="IQR68" s="73"/>
      <c r="IQS68" s="73"/>
      <c r="IQT68" s="73"/>
      <c r="IQU68" s="73"/>
      <c r="IQV68" s="73"/>
      <c r="IQW68" s="73"/>
      <c r="IQX68" s="73"/>
      <c r="IQY68" s="73"/>
      <c r="IQZ68" s="73"/>
      <c r="IRA68" s="73"/>
      <c r="IRB68" s="73"/>
      <c r="IRC68" s="73"/>
      <c r="IRD68" s="73"/>
      <c r="IRE68" s="73"/>
      <c r="IRF68" s="73"/>
      <c r="IRG68" s="73"/>
      <c r="IRH68" s="73"/>
      <c r="IRI68" s="73"/>
      <c r="IRJ68" s="73"/>
      <c r="IRK68" s="73"/>
      <c r="IRL68" s="73"/>
      <c r="IRM68" s="73"/>
      <c r="IRN68" s="73"/>
      <c r="IRO68" s="73"/>
      <c r="IRP68" s="73"/>
      <c r="IRQ68" s="73"/>
      <c r="IRR68" s="73"/>
      <c r="IRS68" s="73"/>
      <c r="IRT68" s="73"/>
      <c r="IRU68" s="73"/>
      <c r="IRV68" s="73"/>
      <c r="IRW68" s="73"/>
      <c r="IRX68" s="73"/>
      <c r="IRY68" s="73"/>
      <c r="IRZ68" s="73"/>
      <c r="ISA68" s="73"/>
      <c r="ISB68" s="73"/>
      <c r="ISC68" s="73"/>
      <c r="ISD68" s="73"/>
      <c r="ISE68" s="73"/>
      <c r="ISF68" s="73"/>
      <c r="ISG68" s="73"/>
      <c r="ISH68" s="73"/>
      <c r="ISI68" s="73"/>
      <c r="ISJ68" s="73"/>
      <c r="ISK68" s="73"/>
      <c r="ISL68" s="73"/>
      <c r="ISM68" s="73"/>
      <c r="ISN68" s="73"/>
      <c r="ISO68" s="73"/>
      <c r="ISP68" s="73"/>
      <c r="ISQ68" s="73"/>
      <c r="ISR68" s="73"/>
      <c r="ISS68" s="73"/>
      <c r="IST68" s="73"/>
      <c r="ISU68" s="73"/>
      <c r="ISV68" s="73"/>
      <c r="ISW68" s="73"/>
      <c r="ISX68" s="73"/>
      <c r="ISY68" s="73"/>
      <c r="ISZ68" s="73"/>
      <c r="ITA68" s="73"/>
      <c r="ITB68" s="73"/>
      <c r="ITC68" s="73"/>
      <c r="ITD68" s="73"/>
      <c r="ITE68" s="73"/>
      <c r="ITF68" s="73"/>
      <c r="ITG68" s="73"/>
      <c r="ITH68" s="73"/>
      <c r="ITI68" s="73"/>
      <c r="ITJ68" s="73"/>
      <c r="ITK68" s="73"/>
      <c r="ITL68" s="73"/>
      <c r="ITM68" s="73"/>
      <c r="ITN68" s="73"/>
      <c r="ITO68" s="73"/>
      <c r="ITP68" s="73"/>
      <c r="ITQ68" s="73"/>
      <c r="ITR68" s="73"/>
      <c r="ITS68" s="73"/>
      <c r="ITT68" s="73"/>
      <c r="ITU68" s="73"/>
      <c r="ITV68" s="73"/>
      <c r="ITW68" s="73"/>
      <c r="ITX68" s="73"/>
      <c r="ITY68" s="73"/>
      <c r="ITZ68" s="73"/>
      <c r="IUA68" s="73"/>
      <c r="IUB68" s="73"/>
      <c r="IUC68" s="73"/>
      <c r="IUD68" s="73"/>
      <c r="IUE68" s="73"/>
      <c r="IUF68" s="73"/>
      <c r="IUG68" s="73"/>
      <c r="IUH68" s="73"/>
      <c r="IUI68" s="73"/>
      <c r="IUJ68" s="73"/>
      <c r="IUK68" s="73"/>
      <c r="IUL68" s="73"/>
      <c r="IUM68" s="73"/>
      <c r="IUN68" s="73"/>
      <c r="IUO68" s="73"/>
      <c r="IUP68" s="73"/>
      <c r="IUQ68" s="73"/>
      <c r="IUR68" s="73"/>
      <c r="IUS68" s="73"/>
      <c r="IUT68" s="73"/>
      <c r="IUU68" s="73"/>
      <c r="IUV68" s="73"/>
      <c r="IUW68" s="73"/>
      <c r="IUX68" s="73"/>
      <c r="IUY68" s="73"/>
      <c r="IUZ68" s="73"/>
      <c r="IVA68" s="73"/>
      <c r="IVB68" s="73"/>
      <c r="IVC68" s="73"/>
      <c r="IVD68" s="73"/>
      <c r="IVE68" s="73"/>
      <c r="IVF68" s="73"/>
      <c r="IVG68" s="73"/>
      <c r="IVH68" s="73"/>
      <c r="IVI68" s="73"/>
      <c r="IVJ68" s="73"/>
      <c r="IVK68" s="73"/>
      <c r="IVL68" s="73"/>
      <c r="IVM68" s="73"/>
      <c r="IVN68" s="73"/>
      <c r="IVO68" s="73"/>
      <c r="IVP68" s="73"/>
      <c r="IVQ68" s="73"/>
      <c r="IVR68" s="73"/>
      <c r="IVS68" s="73"/>
      <c r="IVT68" s="73"/>
      <c r="IVU68" s="73"/>
      <c r="IVV68" s="73"/>
      <c r="IVW68" s="73"/>
      <c r="IVX68" s="73"/>
      <c r="IVY68" s="73"/>
      <c r="IVZ68" s="73"/>
      <c r="IWA68" s="73"/>
      <c r="IWB68" s="73"/>
      <c r="IWC68" s="73"/>
      <c r="IWD68" s="73"/>
      <c r="IWE68" s="73"/>
      <c r="IWF68" s="73"/>
      <c r="IWG68" s="73"/>
      <c r="IWH68" s="73"/>
      <c r="IWI68" s="73"/>
      <c r="IWJ68" s="73"/>
      <c r="IWK68" s="73"/>
      <c r="IWL68" s="73"/>
      <c r="IWM68" s="73"/>
      <c r="IWN68" s="73"/>
      <c r="IWO68" s="73"/>
      <c r="IWP68" s="73"/>
      <c r="IWQ68" s="73"/>
      <c r="IWR68" s="73"/>
      <c r="IWS68" s="73"/>
      <c r="IWT68" s="73"/>
      <c r="IWU68" s="73"/>
      <c r="IWV68" s="73"/>
      <c r="IWW68" s="73"/>
      <c r="IWX68" s="73"/>
      <c r="IWY68" s="73"/>
      <c r="IWZ68" s="73"/>
      <c r="IXA68" s="73"/>
      <c r="IXB68" s="73"/>
      <c r="IXC68" s="73"/>
      <c r="IXD68" s="73"/>
      <c r="IXE68" s="73"/>
      <c r="IXF68" s="73"/>
      <c r="IXG68" s="73"/>
      <c r="IXH68" s="73"/>
      <c r="IXI68" s="73"/>
      <c r="IXJ68" s="73"/>
      <c r="IXK68" s="73"/>
      <c r="IXL68" s="73"/>
      <c r="IXM68" s="73"/>
      <c r="IXN68" s="73"/>
      <c r="IXO68" s="73"/>
      <c r="IXP68" s="73"/>
      <c r="IXQ68" s="73"/>
      <c r="IXR68" s="73"/>
      <c r="IXS68" s="73"/>
      <c r="IXT68" s="73"/>
      <c r="IXU68" s="73"/>
      <c r="IXV68" s="73"/>
      <c r="IXW68" s="73"/>
      <c r="IXX68" s="73"/>
      <c r="IXY68" s="73"/>
      <c r="IXZ68" s="73"/>
      <c r="IYA68" s="73"/>
      <c r="IYB68" s="73"/>
      <c r="IYC68" s="73"/>
      <c r="IYD68" s="73"/>
      <c r="IYE68" s="73"/>
      <c r="IYF68" s="73"/>
      <c r="IYG68" s="73"/>
      <c r="IYH68" s="73"/>
      <c r="IYI68" s="73"/>
      <c r="IYJ68" s="73"/>
      <c r="IYK68" s="73"/>
      <c r="IYL68" s="73"/>
      <c r="IYM68" s="73"/>
      <c r="IYN68" s="73"/>
      <c r="IYO68" s="73"/>
      <c r="IYP68" s="73"/>
      <c r="IYQ68" s="73"/>
      <c r="IYR68" s="73"/>
      <c r="IYS68" s="73"/>
      <c r="IYT68" s="73"/>
      <c r="IYU68" s="73"/>
      <c r="IYV68" s="73"/>
      <c r="IYW68" s="73"/>
      <c r="IYX68" s="73"/>
      <c r="IYY68" s="73"/>
      <c r="IYZ68" s="73"/>
      <c r="IZA68" s="73"/>
      <c r="IZB68" s="73"/>
      <c r="IZC68" s="73"/>
      <c r="IZD68" s="73"/>
      <c r="IZE68" s="73"/>
      <c r="IZF68" s="73"/>
      <c r="IZG68" s="73"/>
      <c r="IZH68" s="73"/>
      <c r="IZI68" s="73"/>
      <c r="IZJ68" s="73"/>
      <c r="IZK68" s="73"/>
      <c r="IZL68" s="73"/>
      <c r="IZM68" s="73"/>
      <c r="IZN68" s="73"/>
      <c r="IZO68" s="73"/>
      <c r="IZP68" s="73"/>
      <c r="IZQ68" s="73"/>
      <c r="IZR68" s="73"/>
      <c r="IZS68" s="73"/>
      <c r="IZT68" s="73"/>
      <c r="IZU68" s="73"/>
      <c r="IZV68" s="73"/>
      <c r="IZW68" s="73"/>
      <c r="IZX68" s="73"/>
      <c r="IZY68" s="73"/>
      <c r="IZZ68" s="73"/>
      <c r="JAA68" s="73"/>
      <c r="JAB68" s="73"/>
      <c r="JAC68" s="73"/>
      <c r="JAD68" s="73"/>
      <c r="JAE68" s="73"/>
      <c r="JAF68" s="73"/>
      <c r="JAG68" s="73"/>
      <c r="JAH68" s="73"/>
      <c r="JAI68" s="73"/>
      <c r="JAJ68" s="73"/>
      <c r="JAK68" s="73"/>
      <c r="JAL68" s="73"/>
      <c r="JAM68" s="73"/>
      <c r="JAN68" s="73"/>
      <c r="JAO68" s="73"/>
      <c r="JAP68" s="73"/>
      <c r="JAQ68" s="73"/>
      <c r="JAR68" s="73"/>
      <c r="JAS68" s="73"/>
      <c r="JAT68" s="73"/>
      <c r="JAU68" s="73"/>
      <c r="JAV68" s="73"/>
      <c r="JAW68" s="73"/>
      <c r="JAX68" s="73"/>
      <c r="JAY68" s="73"/>
      <c r="JAZ68" s="73"/>
      <c r="JBA68" s="73"/>
      <c r="JBB68" s="73"/>
      <c r="JBC68" s="73"/>
      <c r="JBD68" s="73"/>
      <c r="JBE68" s="73"/>
      <c r="JBF68" s="73"/>
      <c r="JBG68" s="73"/>
      <c r="JBH68" s="73"/>
      <c r="JBI68" s="73"/>
      <c r="JBJ68" s="73"/>
      <c r="JBK68" s="73"/>
      <c r="JBL68" s="73"/>
      <c r="JBM68" s="73"/>
      <c r="JBN68" s="73"/>
      <c r="JBO68" s="73"/>
      <c r="JBP68" s="73"/>
      <c r="JBQ68" s="73"/>
      <c r="JBR68" s="73"/>
      <c r="JBS68" s="73"/>
      <c r="JBT68" s="73"/>
      <c r="JBU68" s="73"/>
      <c r="JBV68" s="73"/>
      <c r="JBW68" s="73"/>
      <c r="JBX68" s="73"/>
      <c r="JBY68" s="73"/>
      <c r="JBZ68" s="73"/>
      <c r="JCA68" s="73"/>
      <c r="JCB68" s="73"/>
      <c r="JCC68" s="73"/>
      <c r="JCD68" s="73"/>
      <c r="JCE68" s="73"/>
      <c r="JCF68" s="73"/>
      <c r="JCG68" s="73"/>
      <c r="JCH68" s="73"/>
      <c r="JCI68" s="73"/>
      <c r="JCJ68" s="73"/>
      <c r="JCK68" s="73"/>
      <c r="JCL68" s="73"/>
      <c r="JCM68" s="73"/>
      <c r="JCN68" s="73"/>
      <c r="JCO68" s="73"/>
      <c r="JCP68" s="73"/>
      <c r="JCQ68" s="73"/>
      <c r="JCR68" s="73"/>
      <c r="JCS68" s="73"/>
      <c r="JCT68" s="73"/>
      <c r="JCU68" s="73"/>
      <c r="JCV68" s="73"/>
      <c r="JCW68" s="73"/>
      <c r="JCX68" s="73"/>
      <c r="JCY68" s="73"/>
      <c r="JCZ68" s="73"/>
      <c r="JDA68" s="73"/>
      <c r="JDB68" s="73"/>
      <c r="JDC68" s="73"/>
      <c r="JDD68" s="73"/>
      <c r="JDE68" s="73"/>
      <c r="JDF68" s="73"/>
      <c r="JDG68" s="73"/>
      <c r="JDH68" s="73"/>
      <c r="JDI68" s="73"/>
      <c r="JDJ68" s="73"/>
      <c r="JDK68" s="73"/>
      <c r="JDL68" s="73"/>
      <c r="JDM68" s="73"/>
      <c r="JDN68" s="73"/>
      <c r="JDO68" s="73"/>
      <c r="JDP68" s="73"/>
      <c r="JDQ68" s="73"/>
      <c r="JDR68" s="73"/>
      <c r="JDS68" s="73"/>
      <c r="JDT68" s="73"/>
      <c r="JDU68" s="73"/>
      <c r="JDV68" s="73"/>
      <c r="JDW68" s="73"/>
      <c r="JDX68" s="73"/>
      <c r="JDY68" s="73"/>
      <c r="JDZ68" s="73"/>
      <c r="JEA68" s="73"/>
      <c r="JEB68" s="73"/>
      <c r="JEC68" s="73"/>
      <c r="JED68" s="73"/>
      <c r="JEE68" s="73"/>
      <c r="JEF68" s="73"/>
      <c r="JEG68" s="73"/>
      <c r="JEH68" s="73"/>
      <c r="JEI68" s="73"/>
      <c r="JEJ68" s="73"/>
      <c r="JEK68" s="73"/>
      <c r="JEL68" s="73"/>
      <c r="JEM68" s="73"/>
      <c r="JEN68" s="73"/>
      <c r="JEO68" s="73"/>
      <c r="JEP68" s="73"/>
      <c r="JEQ68" s="73"/>
      <c r="JER68" s="73"/>
      <c r="JES68" s="73"/>
      <c r="JET68" s="73"/>
      <c r="JEU68" s="73"/>
      <c r="JEV68" s="73"/>
      <c r="JEW68" s="73"/>
      <c r="JEX68" s="73"/>
      <c r="JEY68" s="73"/>
      <c r="JEZ68" s="73"/>
      <c r="JFA68" s="73"/>
      <c r="JFB68" s="73"/>
      <c r="JFC68" s="73"/>
      <c r="JFD68" s="73"/>
      <c r="JFE68" s="73"/>
      <c r="JFF68" s="73"/>
      <c r="JFG68" s="73"/>
      <c r="JFH68" s="73"/>
      <c r="JFI68" s="73"/>
      <c r="JFJ68" s="73"/>
      <c r="JFK68" s="73"/>
      <c r="JFL68" s="73"/>
      <c r="JFM68" s="73"/>
      <c r="JFN68" s="73"/>
      <c r="JFO68" s="73"/>
      <c r="JFP68" s="73"/>
      <c r="JFQ68" s="73"/>
      <c r="JFR68" s="73"/>
      <c r="JFS68" s="73"/>
      <c r="JFT68" s="73"/>
      <c r="JFU68" s="73"/>
      <c r="JFV68" s="73"/>
      <c r="JFW68" s="73"/>
      <c r="JFX68" s="73"/>
      <c r="JFY68" s="73"/>
      <c r="JFZ68" s="73"/>
      <c r="JGA68" s="73"/>
      <c r="JGB68" s="73"/>
      <c r="JGC68" s="73"/>
      <c r="JGD68" s="73"/>
      <c r="JGE68" s="73"/>
      <c r="JGF68" s="73"/>
      <c r="JGG68" s="73"/>
      <c r="JGH68" s="73"/>
      <c r="JGI68" s="73"/>
      <c r="JGJ68" s="73"/>
      <c r="JGK68" s="73"/>
      <c r="JGL68" s="73"/>
      <c r="JGM68" s="73"/>
      <c r="JGN68" s="73"/>
      <c r="JGO68" s="73"/>
      <c r="JGP68" s="73"/>
      <c r="JGQ68" s="73"/>
      <c r="JGR68" s="73"/>
      <c r="JGS68" s="73"/>
      <c r="JGT68" s="73"/>
      <c r="JGU68" s="73"/>
      <c r="JGV68" s="73"/>
      <c r="JGW68" s="73"/>
      <c r="JGX68" s="73"/>
      <c r="JGY68" s="73"/>
      <c r="JGZ68" s="73"/>
      <c r="JHA68" s="73"/>
      <c r="JHB68" s="73"/>
      <c r="JHC68" s="73"/>
      <c r="JHD68" s="73"/>
      <c r="JHE68" s="73"/>
      <c r="JHF68" s="73"/>
      <c r="JHG68" s="73"/>
      <c r="JHH68" s="73"/>
      <c r="JHI68" s="73"/>
      <c r="JHJ68" s="73"/>
      <c r="JHK68" s="73"/>
      <c r="JHL68" s="73"/>
      <c r="JHM68" s="73"/>
      <c r="JHN68" s="73"/>
      <c r="JHO68" s="73"/>
      <c r="JHP68" s="73"/>
      <c r="JHQ68" s="73"/>
      <c r="JHR68" s="73"/>
      <c r="JHS68" s="73"/>
      <c r="JHT68" s="73"/>
      <c r="JHU68" s="73"/>
      <c r="JHV68" s="73"/>
      <c r="JHW68" s="73"/>
      <c r="JHX68" s="73"/>
      <c r="JHY68" s="73"/>
      <c r="JHZ68" s="73"/>
      <c r="JIA68" s="73"/>
      <c r="JIB68" s="73"/>
      <c r="JIC68" s="73"/>
      <c r="JID68" s="73"/>
      <c r="JIE68" s="73"/>
      <c r="JIF68" s="73"/>
      <c r="JIG68" s="73"/>
      <c r="JIH68" s="73"/>
      <c r="JII68" s="73"/>
      <c r="JIJ68" s="73"/>
      <c r="JIK68" s="73"/>
      <c r="JIL68" s="73"/>
      <c r="JIM68" s="73"/>
      <c r="JIN68" s="73"/>
      <c r="JIO68" s="73"/>
      <c r="JIP68" s="73"/>
      <c r="JIQ68" s="73"/>
      <c r="JIR68" s="73"/>
      <c r="JIS68" s="73"/>
      <c r="JIT68" s="73"/>
      <c r="JIU68" s="73"/>
      <c r="JIV68" s="73"/>
      <c r="JIW68" s="73"/>
      <c r="JIX68" s="73"/>
      <c r="JIY68" s="73"/>
      <c r="JIZ68" s="73"/>
      <c r="JJA68" s="73"/>
      <c r="JJB68" s="73"/>
      <c r="JJC68" s="73"/>
      <c r="JJD68" s="73"/>
      <c r="JJE68" s="73"/>
      <c r="JJF68" s="73"/>
      <c r="JJG68" s="73"/>
      <c r="JJH68" s="73"/>
      <c r="JJI68" s="73"/>
      <c r="JJJ68" s="73"/>
      <c r="JJK68" s="73"/>
      <c r="JJL68" s="73"/>
      <c r="JJM68" s="73"/>
      <c r="JJN68" s="73"/>
      <c r="JJO68" s="73"/>
      <c r="JJP68" s="73"/>
      <c r="JJQ68" s="73"/>
      <c r="JJR68" s="73"/>
      <c r="JJS68" s="73"/>
      <c r="JJT68" s="73"/>
      <c r="JJU68" s="73"/>
      <c r="JJV68" s="73"/>
      <c r="JJW68" s="73"/>
      <c r="JJX68" s="73"/>
      <c r="JJY68" s="73"/>
      <c r="JJZ68" s="73"/>
      <c r="JKA68" s="73"/>
      <c r="JKB68" s="73"/>
      <c r="JKC68" s="73"/>
      <c r="JKD68" s="73"/>
      <c r="JKE68" s="73"/>
      <c r="JKF68" s="73"/>
      <c r="JKG68" s="73"/>
      <c r="JKH68" s="73"/>
      <c r="JKI68" s="73"/>
      <c r="JKJ68" s="73"/>
      <c r="JKK68" s="73"/>
      <c r="JKL68" s="73"/>
      <c r="JKM68" s="73"/>
      <c r="JKN68" s="73"/>
      <c r="JKO68" s="73"/>
      <c r="JKP68" s="73"/>
      <c r="JKQ68" s="73"/>
      <c r="JKR68" s="73"/>
      <c r="JKS68" s="73"/>
      <c r="JKT68" s="73"/>
      <c r="JKU68" s="73"/>
      <c r="JKV68" s="73"/>
      <c r="JKW68" s="73"/>
      <c r="JKX68" s="73"/>
      <c r="JKY68" s="73"/>
      <c r="JKZ68" s="73"/>
      <c r="JLA68" s="73"/>
      <c r="JLB68" s="73"/>
      <c r="JLC68" s="73"/>
      <c r="JLD68" s="73"/>
      <c r="JLE68" s="73"/>
      <c r="JLF68" s="73"/>
      <c r="JLG68" s="73"/>
      <c r="JLH68" s="73"/>
      <c r="JLI68" s="73"/>
      <c r="JLJ68" s="73"/>
      <c r="JLK68" s="73"/>
      <c r="JLL68" s="73"/>
      <c r="JLM68" s="73"/>
      <c r="JLN68" s="73"/>
      <c r="JLO68" s="73"/>
      <c r="JLP68" s="73"/>
      <c r="JLQ68" s="73"/>
      <c r="JLR68" s="73"/>
      <c r="JLS68" s="73"/>
      <c r="JLT68" s="73"/>
      <c r="JLU68" s="73"/>
      <c r="JLV68" s="73"/>
      <c r="JLW68" s="73"/>
      <c r="JLX68" s="73"/>
      <c r="JLY68" s="73"/>
      <c r="JLZ68" s="73"/>
      <c r="JMA68" s="73"/>
      <c r="JMB68" s="73"/>
      <c r="JMC68" s="73"/>
      <c r="JMD68" s="73"/>
      <c r="JME68" s="73"/>
      <c r="JMF68" s="73"/>
      <c r="JMG68" s="73"/>
      <c r="JMH68" s="73"/>
      <c r="JMI68" s="73"/>
      <c r="JMJ68" s="73"/>
      <c r="JMK68" s="73"/>
      <c r="JML68" s="73"/>
      <c r="JMM68" s="73"/>
      <c r="JMN68" s="73"/>
      <c r="JMO68" s="73"/>
      <c r="JMP68" s="73"/>
      <c r="JMQ68" s="73"/>
      <c r="JMR68" s="73"/>
      <c r="JMS68" s="73"/>
      <c r="JMT68" s="73"/>
      <c r="JMU68" s="73"/>
      <c r="JMV68" s="73"/>
      <c r="JMW68" s="73"/>
      <c r="JMX68" s="73"/>
      <c r="JMY68" s="73"/>
      <c r="JMZ68" s="73"/>
      <c r="JNA68" s="73"/>
      <c r="JNB68" s="73"/>
      <c r="JNC68" s="73"/>
      <c r="JND68" s="73"/>
      <c r="JNE68" s="73"/>
      <c r="JNF68" s="73"/>
      <c r="JNG68" s="73"/>
      <c r="JNH68" s="73"/>
      <c r="JNI68" s="73"/>
      <c r="JNJ68" s="73"/>
      <c r="JNK68" s="73"/>
      <c r="JNL68" s="73"/>
      <c r="JNM68" s="73"/>
      <c r="JNN68" s="73"/>
      <c r="JNO68" s="73"/>
      <c r="JNP68" s="73"/>
      <c r="JNQ68" s="73"/>
      <c r="JNR68" s="73"/>
      <c r="JNS68" s="73"/>
      <c r="JNT68" s="73"/>
      <c r="JNU68" s="73"/>
      <c r="JNV68" s="73"/>
      <c r="JNW68" s="73"/>
      <c r="JNX68" s="73"/>
      <c r="JNY68" s="73"/>
      <c r="JNZ68" s="73"/>
      <c r="JOA68" s="73"/>
      <c r="JOB68" s="73"/>
      <c r="JOC68" s="73"/>
      <c r="JOD68" s="73"/>
      <c r="JOE68" s="73"/>
      <c r="JOF68" s="73"/>
      <c r="JOG68" s="73"/>
      <c r="JOH68" s="73"/>
      <c r="JOI68" s="73"/>
      <c r="JOJ68" s="73"/>
      <c r="JOK68" s="73"/>
      <c r="JOL68" s="73"/>
      <c r="JOM68" s="73"/>
      <c r="JON68" s="73"/>
      <c r="JOO68" s="73"/>
      <c r="JOP68" s="73"/>
      <c r="JOQ68" s="73"/>
      <c r="JOR68" s="73"/>
      <c r="JOS68" s="73"/>
      <c r="JOT68" s="73"/>
      <c r="JOU68" s="73"/>
      <c r="JOV68" s="73"/>
      <c r="JOW68" s="73"/>
      <c r="JOX68" s="73"/>
      <c r="JOY68" s="73"/>
      <c r="JOZ68" s="73"/>
      <c r="JPA68" s="73"/>
      <c r="JPB68" s="73"/>
      <c r="JPC68" s="73"/>
      <c r="JPD68" s="73"/>
      <c r="JPE68" s="73"/>
      <c r="JPF68" s="73"/>
      <c r="JPG68" s="73"/>
      <c r="JPH68" s="73"/>
    </row>
    <row r="69" customFormat="false" ht="12.9" hidden="false" customHeight="false" outlineLevel="0" collapsed="false">
      <c r="A69" s="74"/>
      <c r="B69" s="75" t="n">
        <f aca="false">AVERAGE(AO69,BO69,CO69,DO69,EO69,FO69,GO69,HO69,IO69,JO69,KO69,LO69,MO69,NO69)</f>
        <v>22.3179487179487</v>
      </c>
      <c r="C69" s="76" t="n">
        <f aca="false">AVERAGE(B65:B69)</f>
        <v>21.4586752136752</v>
      </c>
      <c r="D69" s="77" t="n">
        <f aca="false">AVERAGE(B60:B69)</f>
        <v>21.6517837347837</v>
      </c>
      <c r="E69" s="75" t="n">
        <f aca="false">AVERAGE(B50:B69)</f>
        <v>21.3354022840585</v>
      </c>
      <c r="F69" s="78" t="n">
        <f aca="false">AVERAGE(B20:B69)</f>
        <v>21.2026691808192</v>
      </c>
      <c r="G69" s="79" t="n">
        <f aca="false">MAX(AC69:AN69,BC69:BN69,CC69:CN69,DC69:DN69,EC69:EN69,FC69:FN69,GC69:GN69,HC69:HN69,IC69:IN69,JC69:JN69,KC69:KN69,LC69:LN69,MC69:MN69,NC69:NN69)</f>
        <v>37.6</v>
      </c>
      <c r="H69" s="80" t="n">
        <f aca="false">MEDIAN(AC69:AN69,BC69:BN69,CC69:CN69,DC69:DN69,EC69:EN69,FC69:FN69,GC69:GN69,HC69:HN69,IC69:IN69,JC69:JN69,KC69:KN69,LC69:LN69,MC69:MN69,NC69:NN69)</f>
        <v>21.9</v>
      </c>
      <c r="I69" s="81" t="n">
        <f aca="false">MIN(AC69:AN69,BC69:BN69,CC69:CN69,DC69:DN69,EC69:EN69,FC69:FN69,GC69:GN69,HC69:HN69,IC69:IN69,JC69:JN69,KC69:KN69,LC69:LN69,MC69:MN69,NC69:NN69)</f>
        <v>12.6</v>
      </c>
      <c r="J69" s="82" t="n">
        <f aca="false">(G69+I69)/2</f>
        <v>25.1</v>
      </c>
      <c r="K69" s="73"/>
      <c r="L69" s="73"/>
      <c r="M69" s="73"/>
      <c r="N69" s="73"/>
      <c r="O69" s="73"/>
      <c r="P69" s="73"/>
      <c r="Q69" s="73"/>
      <c r="R69" s="73"/>
      <c r="S69" s="73"/>
      <c r="T69" s="73"/>
      <c r="U69" s="73"/>
      <c r="V69" s="73"/>
      <c r="W69" s="73"/>
      <c r="X69" s="73"/>
      <c r="Y69" s="73"/>
      <c r="Z69" s="73"/>
      <c r="AA69" s="73" t="n">
        <f aca="false">AA68+1</f>
        <v>31</v>
      </c>
      <c r="AB69" s="83" t="n">
        <v>1919</v>
      </c>
      <c r="AC69" s="84" t="n">
        <v>29</v>
      </c>
      <c r="AD69" s="84" t="n">
        <v>29.7</v>
      </c>
      <c r="AE69" s="84" t="n">
        <v>24.6</v>
      </c>
      <c r="AF69" s="84" t="n">
        <v>25.8</v>
      </c>
      <c r="AG69" s="84" t="n">
        <v>18.9</v>
      </c>
      <c r="AH69" s="84" t="n">
        <v>17.7</v>
      </c>
      <c r="AI69" s="84" t="n">
        <v>15.9</v>
      </c>
      <c r="AJ69" s="84" t="n">
        <v>18.1</v>
      </c>
      <c r="AK69" s="84" t="n">
        <v>18.7</v>
      </c>
      <c r="AL69" s="84" t="n">
        <v>22.5</v>
      </c>
      <c r="AM69" s="84" t="n">
        <v>26.9</v>
      </c>
      <c r="AN69" s="84" t="n">
        <v>28.8</v>
      </c>
      <c r="AO69" s="85" t="n">
        <f aca="false">SUM(AC69:AN69)/12</f>
        <v>23.05</v>
      </c>
      <c r="AP69" s="73"/>
      <c r="AQ69" s="73"/>
      <c r="AR69" s="73"/>
      <c r="AS69" s="73"/>
      <c r="AT69" s="73"/>
      <c r="AU69" s="73"/>
      <c r="AV69" s="73"/>
      <c r="AW69" s="73"/>
      <c r="AX69" s="73"/>
      <c r="AY69" s="73"/>
      <c r="AZ69" s="73"/>
      <c r="BA69" s="73" t="n">
        <f aca="false">BA68+1</f>
        <v>1919</v>
      </c>
      <c r="BB69" s="86" t="n">
        <v>1919</v>
      </c>
      <c r="BC69" s="84" t="n">
        <v>30.6</v>
      </c>
      <c r="BD69" s="84" t="n">
        <v>30.4</v>
      </c>
      <c r="BE69" s="84" t="n">
        <v>25.1</v>
      </c>
      <c r="BF69" s="84" t="n">
        <v>24.4</v>
      </c>
      <c r="BG69" s="84" t="n">
        <v>16.7</v>
      </c>
      <c r="BH69" s="84" t="n">
        <v>15.7</v>
      </c>
      <c r="BI69" s="84" t="n">
        <v>13.9</v>
      </c>
      <c r="BJ69" s="84" t="n">
        <v>16.2</v>
      </c>
      <c r="BK69" s="84" t="n">
        <v>17.9</v>
      </c>
      <c r="BL69" s="84" t="n">
        <v>22.9</v>
      </c>
      <c r="BM69" s="84" t="n">
        <v>26.8</v>
      </c>
      <c r="BN69" s="84" t="n">
        <v>29.6</v>
      </c>
      <c r="BO69" s="85" t="n">
        <f aca="false">SUM(BC69:BN69)/12</f>
        <v>22.5166666666667</v>
      </c>
      <c r="BP69" s="73"/>
      <c r="BQ69" s="73"/>
      <c r="BR69" s="73"/>
      <c r="BS69" s="73"/>
      <c r="BT69" s="73"/>
      <c r="BU69" s="73"/>
      <c r="BV69" s="73"/>
      <c r="BW69" s="73"/>
      <c r="BX69" s="73"/>
      <c r="BY69" s="73"/>
      <c r="BZ69" s="73"/>
      <c r="CA69" s="73" t="n">
        <f aca="false">CA68+1</f>
        <v>1919</v>
      </c>
      <c r="CB69" s="98" t="n">
        <v>1919</v>
      </c>
      <c r="CC69" s="84" t="n">
        <v>22.8</v>
      </c>
      <c r="CD69" s="84" t="n">
        <v>23.6</v>
      </c>
      <c r="CE69" s="84" t="n">
        <v>20.4</v>
      </c>
      <c r="CF69" s="84" t="n">
        <v>20.7</v>
      </c>
      <c r="CG69" s="84" t="n">
        <v>16.4</v>
      </c>
      <c r="CH69" s="84" t="n">
        <v>15.4</v>
      </c>
      <c r="CI69" s="84" t="n">
        <v>14.3</v>
      </c>
      <c r="CJ69" s="84" t="n">
        <v>14.9</v>
      </c>
      <c r="CK69" s="84" t="n">
        <v>16.4</v>
      </c>
      <c r="CL69" s="84" t="n">
        <v>18.1</v>
      </c>
      <c r="CM69" s="84" t="n">
        <v>20.8</v>
      </c>
      <c r="CN69" s="84" t="n">
        <v>22.9</v>
      </c>
      <c r="CO69" s="85" t="n">
        <f aca="false">SUM(CC69:CN69)/12</f>
        <v>18.8916666666667</v>
      </c>
      <c r="CP69" s="73"/>
      <c r="CQ69" s="73"/>
      <c r="CR69" s="73"/>
      <c r="CS69" s="73"/>
      <c r="CT69" s="73"/>
      <c r="CU69" s="73"/>
      <c r="CV69" s="73"/>
      <c r="CW69" s="73"/>
      <c r="CX69" s="73"/>
      <c r="CY69" s="73"/>
      <c r="CZ69" s="73"/>
      <c r="DA69" s="73" t="n">
        <f aca="false">DA68+1</f>
        <v>1919</v>
      </c>
      <c r="DB69" s="86" t="n">
        <v>1919</v>
      </c>
      <c r="DC69" s="84" t="n">
        <v>31.3</v>
      </c>
      <c r="DD69" s="84" t="n">
        <v>31.3</v>
      </c>
      <c r="DE69" s="84" t="n">
        <v>25.6</v>
      </c>
      <c r="DF69" s="84" t="n">
        <v>26.4</v>
      </c>
      <c r="DG69" s="84" t="n">
        <v>18.7</v>
      </c>
      <c r="DH69" s="84" t="n">
        <v>16.4</v>
      </c>
      <c r="DI69" s="84" t="n">
        <v>14.8</v>
      </c>
      <c r="DJ69" s="84" t="n">
        <v>17.5</v>
      </c>
      <c r="DK69" s="84" t="n">
        <v>20.3</v>
      </c>
      <c r="DL69" s="84" t="n">
        <v>23.9</v>
      </c>
      <c r="DM69" s="84" t="n">
        <v>28.3</v>
      </c>
      <c r="DN69" s="84" t="n">
        <v>30.9</v>
      </c>
      <c r="DO69" s="85" t="n">
        <f aca="false">SUM(DC69:DN69)/12</f>
        <v>23.7833333333333</v>
      </c>
      <c r="DP69" s="73"/>
      <c r="DQ69" s="73"/>
      <c r="DR69" s="73"/>
      <c r="DS69" s="73"/>
      <c r="DT69" s="73"/>
      <c r="DU69" s="73"/>
      <c r="DV69" s="73"/>
      <c r="DW69" s="73"/>
      <c r="DX69" s="73"/>
      <c r="DY69" s="73"/>
      <c r="DZ69" s="73"/>
      <c r="EA69" s="73" t="n">
        <f aca="false">EA68+1</f>
        <v>1919</v>
      </c>
      <c r="EB69" s="86" t="n">
        <v>1919</v>
      </c>
      <c r="EC69" s="84" t="n">
        <v>37.6</v>
      </c>
      <c r="ED69" s="84" t="n">
        <v>35.6</v>
      </c>
      <c r="EE69" s="84" t="n">
        <v>31.3</v>
      </c>
      <c r="EF69" s="84" t="n">
        <v>28.6</v>
      </c>
      <c r="EG69" s="84" t="n">
        <v>20.4</v>
      </c>
      <c r="EH69" s="84" t="n">
        <v>20.1</v>
      </c>
      <c r="EI69" s="84" t="n">
        <v>18.2</v>
      </c>
      <c r="EJ69" s="84" t="n">
        <v>21.3</v>
      </c>
      <c r="EK69" s="84" t="n">
        <v>25.6</v>
      </c>
      <c r="EL69" s="84" t="n">
        <v>29.1</v>
      </c>
      <c r="EM69" s="84" t="n">
        <v>33.1</v>
      </c>
      <c r="EN69" s="84" t="n">
        <v>36.1</v>
      </c>
      <c r="EO69" s="85" t="n">
        <f aca="false">SUM(EC69:EN69)/12</f>
        <v>28.0833333333333</v>
      </c>
      <c r="EP69" s="73"/>
      <c r="EQ69" s="73"/>
      <c r="ER69" s="73"/>
      <c r="ES69" s="73"/>
      <c r="ET69" s="73"/>
      <c r="EU69" s="73"/>
      <c r="EV69" s="73"/>
      <c r="EW69" s="73"/>
      <c r="EX69" s="73"/>
      <c r="EY69" s="73"/>
      <c r="EZ69" s="73"/>
      <c r="FA69" s="73" t="n">
        <f aca="false">FA68+1</f>
        <v>1919</v>
      </c>
      <c r="FB69" s="94" t="n">
        <v>1919</v>
      </c>
      <c r="FC69" s="87" t="n">
        <v>27.5</v>
      </c>
      <c r="FD69" s="87" t="n">
        <v>27.7</v>
      </c>
      <c r="FE69" s="87" t="n">
        <v>23.3</v>
      </c>
      <c r="FF69" s="87" t="n">
        <v>23.6</v>
      </c>
      <c r="FG69" s="87" t="n">
        <v>15.9</v>
      </c>
      <c r="FH69" s="87" t="n">
        <v>14.8</v>
      </c>
      <c r="FI69" s="87" t="n">
        <v>13.2</v>
      </c>
      <c r="FJ69" s="87" t="n">
        <v>15.2</v>
      </c>
      <c r="FK69" s="87" t="n">
        <v>15.8</v>
      </c>
      <c r="FL69" s="87" t="n">
        <v>19.6</v>
      </c>
      <c r="FM69" s="87" t="n">
        <v>24.3</v>
      </c>
      <c r="FN69" s="87" t="n">
        <v>26.6</v>
      </c>
      <c r="FO69" s="85" t="n">
        <f aca="false">SUM(FC69:FN69)/12</f>
        <v>20.625</v>
      </c>
      <c r="FP69" s="73"/>
      <c r="FQ69" s="73"/>
      <c r="FR69" s="73"/>
      <c r="FS69" s="73"/>
      <c r="FT69" s="73"/>
      <c r="FU69" s="73"/>
      <c r="FV69" s="73"/>
      <c r="FW69" s="73"/>
      <c r="FX69" s="73"/>
      <c r="FY69" s="73"/>
      <c r="FZ69" s="73"/>
      <c r="GA69" s="73" t="n">
        <f aca="false">GA68+1</f>
        <v>1919</v>
      </c>
      <c r="GB69" s="88" t="s">
        <v>75</v>
      </c>
      <c r="GC69" s="84" t="n">
        <v>23.8</v>
      </c>
      <c r="GD69" s="84" t="n">
        <v>25.9</v>
      </c>
      <c r="GE69" s="84" t="n">
        <v>19.6</v>
      </c>
      <c r="GF69" s="84" t="n">
        <v>22.6</v>
      </c>
      <c r="GG69" s="84" t="n">
        <v>16.6</v>
      </c>
      <c r="GH69" s="84" t="n">
        <v>14.2</v>
      </c>
      <c r="GI69" s="84" t="n">
        <v>12.6</v>
      </c>
      <c r="GJ69" s="84" t="n">
        <v>15.1</v>
      </c>
      <c r="GK69" s="84" t="n">
        <v>16.6</v>
      </c>
      <c r="GL69" s="84" t="n">
        <v>19</v>
      </c>
      <c r="GM69" s="84" t="n">
        <v>22.4</v>
      </c>
      <c r="GN69" s="84" t="n">
        <v>23.8</v>
      </c>
      <c r="GO69" s="85" t="n">
        <f aca="false">SUM(GC69:GN69)/12</f>
        <v>19.35</v>
      </c>
      <c r="GP69" s="73"/>
      <c r="GQ69" s="73"/>
      <c r="GR69" s="73"/>
      <c r="GS69" s="73"/>
      <c r="GT69" s="73"/>
      <c r="GU69" s="73"/>
      <c r="GV69" s="73"/>
      <c r="GW69" s="73"/>
      <c r="GX69" s="73"/>
      <c r="GY69" s="73"/>
      <c r="GZ69" s="73"/>
      <c r="HA69" s="73" t="n">
        <f aca="false">HA68+1</f>
        <v>1919</v>
      </c>
      <c r="HB69" s="88" t="s">
        <v>75</v>
      </c>
      <c r="HC69" s="84" t="n">
        <v>25.3</v>
      </c>
      <c r="HD69" s="84" t="n">
        <v>27.3</v>
      </c>
      <c r="HE69" s="84" t="n">
        <v>24.1</v>
      </c>
      <c r="HF69" s="84" t="n">
        <v>24.4</v>
      </c>
      <c r="HG69" s="84" t="n">
        <v>19</v>
      </c>
      <c r="HH69" s="84" t="n">
        <v>18</v>
      </c>
      <c r="HI69" s="84" t="n">
        <v>16.9</v>
      </c>
      <c r="HJ69" s="84" t="n">
        <v>18.5</v>
      </c>
      <c r="HK69" s="84" t="n">
        <v>18.9</v>
      </c>
      <c r="HL69" s="84" t="n">
        <v>21.2</v>
      </c>
      <c r="HM69" s="84" t="n">
        <v>24.5</v>
      </c>
      <c r="HN69" s="84" t="n">
        <v>25.8</v>
      </c>
      <c r="HO69" s="85" t="n">
        <f aca="false">SUM(HC69:HN69)/12</f>
        <v>21.9916666666667</v>
      </c>
      <c r="HP69" s="73"/>
      <c r="HQ69" s="73"/>
      <c r="HR69" s="73"/>
      <c r="HS69" s="73"/>
      <c r="HT69" s="73"/>
      <c r="HU69" s="73"/>
      <c r="HV69" s="73"/>
      <c r="HW69" s="73"/>
      <c r="HX69" s="73"/>
      <c r="HY69" s="73"/>
      <c r="HZ69" s="73"/>
      <c r="IA69" s="73" t="n">
        <f aca="false">IA68+1</f>
        <v>1919</v>
      </c>
      <c r="IB69" s="86" t="n">
        <v>1919</v>
      </c>
      <c r="IC69" s="84" t="n">
        <v>32.8</v>
      </c>
      <c r="ID69" s="84" t="n">
        <v>32.2</v>
      </c>
      <c r="IE69" s="84" t="n">
        <v>26.7</v>
      </c>
      <c r="IF69" s="84" t="n">
        <v>25.4</v>
      </c>
      <c r="IG69" s="84" t="n">
        <v>17.4</v>
      </c>
      <c r="IH69" s="84" t="n">
        <v>16.6</v>
      </c>
      <c r="II69" s="84" t="n">
        <v>14.8</v>
      </c>
      <c r="IJ69" s="84" t="n">
        <v>17.3</v>
      </c>
      <c r="IK69" s="84" t="n">
        <v>19.3</v>
      </c>
      <c r="IL69" s="84" t="n">
        <v>24.7</v>
      </c>
      <c r="IM69" s="84" t="n">
        <v>28.4</v>
      </c>
      <c r="IN69" s="84" t="n">
        <v>31.6</v>
      </c>
      <c r="IO69" s="85" t="n">
        <f aca="false">SUM(IC69:IN69)/12</f>
        <v>23.9333333333333</v>
      </c>
      <c r="IP69" s="73"/>
      <c r="IQ69" s="73"/>
      <c r="IR69" s="73"/>
      <c r="IS69" s="73"/>
      <c r="IT69" s="73"/>
      <c r="IU69" s="73"/>
      <c r="IV69" s="73"/>
      <c r="IW69" s="73"/>
      <c r="IX69" s="73"/>
      <c r="IY69" s="73"/>
      <c r="IZ69" s="73"/>
      <c r="JA69" s="73" t="n">
        <f aca="false">JA68+1</f>
        <v>1919</v>
      </c>
      <c r="JB69" s="88" t="s">
        <v>75</v>
      </c>
      <c r="JC69" s="84" t="n">
        <v>21.8</v>
      </c>
      <c r="JD69" s="84" t="n">
        <v>24</v>
      </c>
      <c r="JE69" s="84" t="n">
        <v>19.4</v>
      </c>
      <c r="JF69" s="84" t="n">
        <v>21.2</v>
      </c>
      <c r="JG69" s="84" t="n">
        <v>16.5</v>
      </c>
      <c r="JH69" s="84" t="n">
        <v>15.1</v>
      </c>
      <c r="JI69" s="84" t="n">
        <v>12.9</v>
      </c>
      <c r="JJ69" s="84" t="n">
        <v>14.4</v>
      </c>
      <c r="JK69" s="84" t="n">
        <v>15.8</v>
      </c>
      <c r="JL69" s="84" t="n">
        <v>17.6</v>
      </c>
      <c r="JM69" s="84" t="n">
        <v>20.8</v>
      </c>
      <c r="JN69" s="84" t="n">
        <v>22</v>
      </c>
      <c r="JO69" s="85" t="n">
        <f aca="false">SUM(JC69:JN69)/12</f>
        <v>18.4583333333333</v>
      </c>
      <c r="JP69" s="73"/>
      <c r="JQ69" s="73"/>
      <c r="JR69" s="73"/>
      <c r="JS69" s="73"/>
      <c r="JT69" s="73"/>
      <c r="JU69" s="73"/>
      <c r="JV69" s="73"/>
      <c r="JW69" s="73"/>
      <c r="JX69" s="73"/>
      <c r="JY69" s="73"/>
      <c r="JZ69" s="73"/>
      <c r="KA69" s="73" t="n">
        <f aca="false">KA68+1</f>
        <v>1919</v>
      </c>
      <c r="KB69" s="86" t="n">
        <v>1919</v>
      </c>
      <c r="KC69" s="84" t="n">
        <v>31</v>
      </c>
      <c r="KD69" s="84" t="n">
        <v>31.6</v>
      </c>
      <c r="KE69" s="84" t="n">
        <v>25.8</v>
      </c>
      <c r="KF69" s="84" t="n">
        <v>26.7</v>
      </c>
      <c r="KG69" s="84" t="n">
        <v>18.7</v>
      </c>
      <c r="KH69" s="84" t="n">
        <v>17.8</v>
      </c>
      <c r="KI69" s="84" t="n">
        <v>16.2</v>
      </c>
      <c r="KJ69" s="84" t="n">
        <v>18.2</v>
      </c>
      <c r="KK69" s="84" t="n">
        <v>19.9</v>
      </c>
      <c r="KL69" s="84" t="n">
        <v>24.7</v>
      </c>
      <c r="KM69" s="84" t="n">
        <v>28.4</v>
      </c>
      <c r="KN69" s="84" t="n">
        <v>30.6</v>
      </c>
      <c r="KO69" s="85" t="n">
        <f aca="false">SUM(KC69:KN69)/12</f>
        <v>24.1333333333333</v>
      </c>
      <c r="KP69" s="73"/>
      <c r="KQ69" s="73"/>
      <c r="KR69" s="73"/>
      <c r="KS69" s="73"/>
      <c r="KT69" s="73"/>
      <c r="KU69" s="73"/>
      <c r="KV69" s="73"/>
      <c r="KW69" s="73"/>
      <c r="KX69" s="73"/>
      <c r="KY69" s="73"/>
      <c r="KZ69" s="73"/>
      <c r="LA69" s="73" t="n">
        <f aca="false">LA68+1</f>
        <v>1919</v>
      </c>
      <c r="LB69" s="88" t="s">
        <v>75</v>
      </c>
      <c r="LC69" s="84" t="n">
        <v>32</v>
      </c>
      <c r="LD69" s="84" t="n">
        <v>31.7</v>
      </c>
      <c r="LE69" s="84" t="n">
        <v>26.4</v>
      </c>
      <c r="LF69" s="84" t="n">
        <v>26</v>
      </c>
      <c r="LG69" s="84" t="n">
        <v>18.3</v>
      </c>
      <c r="LH69" s="84" t="n">
        <v>17.4</v>
      </c>
      <c r="LI69" s="84" t="n">
        <v>15.4</v>
      </c>
      <c r="LJ69" s="84" t="n">
        <v>18</v>
      </c>
      <c r="LK69" s="84" t="n">
        <v>19.7</v>
      </c>
      <c r="LL69" s="84" t="n">
        <v>24.2</v>
      </c>
      <c r="LM69" s="84" t="n">
        <v>28.4</v>
      </c>
      <c r="LN69" s="84" t="n">
        <v>31.5</v>
      </c>
      <c r="LO69" s="85" t="n">
        <f aca="false">SUM(LC69:LN69)/12</f>
        <v>24.0833333333333</v>
      </c>
      <c r="LP69" s="73"/>
      <c r="LQ69" s="73"/>
      <c r="LR69" s="73"/>
      <c r="LS69" s="73"/>
      <c r="LT69" s="73"/>
      <c r="LU69" s="73"/>
      <c r="LV69" s="73"/>
      <c r="LW69" s="73"/>
      <c r="LX69" s="73"/>
      <c r="LY69" s="73"/>
      <c r="LZ69" s="73"/>
      <c r="MA69" s="73" t="n">
        <f aca="false">MA68+1</f>
        <v>1919</v>
      </c>
      <c r="MB69" s="86" t="n">
        <v>1919</v>
      </c>
      <c r="MC69" s="84" t="n">
        <v>28.9</v>
      </c>
      <c r="MD69" s="84" t="n">
        <v>25.2</v>
      </c>
      <c r="ME69" s="84" t="n">
        <v>24.1</v>
      </c>
      <c r="MF69" s="84" t="n">
        <v>20.2</v>
      </c>
      <c r="MG69" s="84" t="n">
        <v>18.2</v>
      </c>
      <c r="MH69" s="84" t="n">
        <v>14.9</v>
      </c>
      <c r="MI69" s="84" t="n">
        <v>14.4</v>
      </c>
      <c r="MJ69" s="84" t="n">
        <v>15.4</v>
      </c>
      <c r="MK69" s="84" t="n">
        <v>18.9</v>
      </c>
      <c r="ML69" s="84" t="n">
        <v>22.7</v>
      </c>
      <c r="MM69" s="84" t="n">
        <v>25.8</v>
      </c>
      <c r="MN69" s="84" t="n">
        <v>26.1</v>
      </c>
      <c r="MO69" s="85" t="n">
        <f aca="false">SUM(MC69:MN69)/12</f>
        <v>21.2333333333333</v>
      </c>
      <c r="MP69" s="73"/>
      <c r="MQ69" s="73"/>
      <c r="MR69" s="73"/>
      <c r="MS69" s="73"/>
      <c r="MT69" s="73"/>
      <c r="MU69" s="73"/>
      <c r="MV69" s="73"/>
      <c r="MW69" s="73"/>
      <c r="MX69" s="73"/>
      <c r="MY69" s="73"/>
      <c r="MZ69" s="73"/>
      <c r="NA69" s="100" t="s">
        <v>76</v>
      </c>
      <c r="NB69" s="73" t="s">
        <v>77</v>
      </c>
      <c r="NC69" s="73"/>
      <c r="ND69" s="73"/>
      <c r="NE69" s="73"/>
      <c r="NF69" s="73"/>
      <c r="NG69" s="73"/>
      <c r="NH69" s="73"/>
      <c r="NI69" s="73"/>
      <c r="NJ69" s="73"/>
      <c r="NK69" s="73"/>
      <c r="NL69" s="73"/>
      <c r="NM69" s="73"/>
      <c r="NN69" s="73"/>
      <c r="NO69" s="73"/>
      <c r="NP69" s="73"/>
      <c r="NQ69" s="73"/>
      <c r="NR69" s="73"/>
      <c r="NS69" s="73"/>
      <c r="NT69" s="73"/>
      <c r="NU69" s="73"/>
      <c r="NV69" s="73"/>
      <c r="NW69" s="73"/>
      <c r="NX69" s="73"/>
      <c r="NY69" s="73"/>
      <c r="NZ69" s="73"/>
      <c r="OA69" s="73"/>
      <c r="OB69" s="73"/>
      <c r="OC69" s="73"/>
      <c r="OD69" s="73"/>
      <c r="OE69" s="73"/>
      <c r="OF69" s="73"/>
      <c r="OG69" s="73"/>
      <c r="OH69" s="73"/>
      <c r="OI69" s="73"/>
      <c r="OJ69" s="73"/>
      <c r="OK69" s="73"/>
      <c r="OL69" s="73"/>
      <c r="OM69" s="73"/>
      <c r="ON69" s="39" t="n">
        <f aca="false">(FO69+GO69+MO69)/3</f>
        <v>20.4027777777778</v>
      </c>
      <c r="OO69" s="40" t="n">
        <f aca="false">(AO69+BO69+EO69+HO69+JO69)/5</f>
        <v>22.82</v>
      </c>
      <c r="OP69" s="41" t="n">
        <f aca="false">(FO69+GO69+MO69+AO69+BO69+EO69+HO69+JO69)/8</f>
        <v>21.9135416666667</v>
      </c>
      <c r="OQ69" s="73"/>
      <c r="OR69" s="73"/>
      <c r="OS69" s="73"/>
      <c r="OT69" s="73"/>
      <c r="OU69" s="73"/>
      <c r="OV69" s="73"/>
      <c r="OW69" s="73"/>
      <c r="OX69" s="73"/>
      <c r="OY69" s="73"/>
      <c r="OZ69" s="73"/>
      <c r="PA69" s="89"/>
      <c r="PB69" s="90"/>
      <c r="PC69" s="73"/>
      <c r="PD69" s="73"/>
      <c r="PE69" s="73"/>
      <c r="PF69" s="73"/>
      <c r="PG69" s="73"/>
      <c r="PH69" s="73"/>
      <c r="PI69" s="73"/>
      <c r="PJ69" s="73"/>
      <c r="PK69" s="73"/>
      <c r="PL69" s="73"/>
      <c r="PM69" s="73"/>
      <c r="PN69" s="28" t="n">
        <f aca="false">MAX(FC69:FN69,GC69:GN69,MC69:MN69)</f>
        <v>28.9</v>
      </c>
      <c r="PO69" s="29" t="n">
        <f aca="false">MIN(FC69:FN69,GC69:GN69,MC69:MN69)</f>
        <v>12.6</v>
      </c>
      <c r="PP69" s="30" t="n">
        <f aca="false">MAX(AC69:AN69,BC69:BN69,EC69:EN69,HC69:HN69,JC69:JN69)</f>
        <v>37.6</v>
      </c>
      <c r="PQ69" s="31" t="n">
        <f aca="false">MIN(AC69:AN69,BC69:BN69,EC69:EN69,HC69:HN69,JC69:JN69)</f>
        <v>12.9</v>
      </c>
      <c r="PR69" s="73"/>
      <c r="PS69" s="73"/>
      <c r="PT69" s="73"/>
      <c r="PU69" s="73"/>
      <c r="PV69" s="73"/>
      <c r="PW69" s="73"/>
      <c r="PX69" s="73"/>
      <c r="PY69" s="73"/>
      <c r="PZ69" s="73"/>
      <c r="QA69" s="73"/>
      <c r="QB69" s="73"/>
      <c r="QC69" s="73"/>
      <c r="QD69" s="73"/>
      <c r="QE69" s="73"/>
      <c r="QF69" s="73"/>
      <c r="QG69" s="73"/>
      <c r="QH69" s="73"/>
      <c r="QI69" s="73"/>
      <c r="QJ69" s="73"/>
      <c r="QK69" s="73"/>
      <c r="QL69" s="73"/>
      <c r="QM69" s="73"/>
      <c r="QN69" s="73"/>
      <c r="QO69" s="73"/>
      <c r="QP69" s="73"/>
      <c r="QQ69" s="73"/>
      <c r="QR69" s="73"/>
      <c r="QS69" s="73"/>
      <c r="QT69" s="73"/>
      <c r="QU69" s="91" t="n">
        <f aca="false">AVERAGE(AH69,AI69,AJ69,BH69,BI69,BJ69,CH69,CI69,CJ69,DH69,DI69,DJ69,EH69,EI69,EJ69,FH69,FI69,FJ69,GH74,GI74,GJ74,HH69,HI69,HJ69,IH69,II69,IJ69,JH69,JI69,JJ69,KH69,KI69,KJ69,LH69,LI69,LJ69,MH69,MI69,MJ69,NH69,NI69,NJ69)</f>
        <v>16.0589743589744</v>
      </c>
      <c r="QV69" s="92" t="n">
        <f aca="false">AVERAGE(AC69,AD69,AN69,BC69,BD69,BN69,CC69,CD69,CN69,DC69,DD69,DN69,EC69,ED69,EN69,FC69,FD69,FN69,GC74,GD74,GN74,HC69,HD69,HN69,IC69,ID69,IN69,JC69,JD69,JN69,KC69,KD69,KN69,LC69,LD69,LN69,MC69,MD69,MN69,NC69,ND69,NN69,)</f>
        <v>27.7275</v>
      </c>
      <c r="QW69" s="91" t="n">
        <f aca="false">AVERAGE(QU59:QU69)</f>
        <v>15.3246627110263</v>
      </c>
      <c r="QX69" s="93" t="n">
        <f aca="false">AVERAGE(QV59:QV69)</f>
        <v>27.2126275803577</v>
      </c>
      <c r="QY69" s="73"/>
      <c r="QZ69" s="73"/>
      <c r="RA69" s="73"/>
      <c r="RB69" s="73"/>
      <c r="RC69" s="73"/>
      <c r="RD69" s="73"/>
      <c r="RE69" s="73"/>
      <c r="RF69" s="73"/>
      <c r="RG69" s="73"/>
      <c r="RH69" s="73"/>
      <c r="RI69" s="73"/>
      <c r="RJ69" s="73"/>
      <c r="RK69" s="73"/>
      <c r="RL69" s="73"/>
      <c r="RM69" s="73"/>
      <c r="RN69" s="73"/>
      <c r="RO69" s="73"/>
      <c r="RP69" s="73"/>
      <c r="RQ69" s="73"/>
      <c r="RR69" s="73"/>
      <c r="RS69" s="73"/>
      <c r="RT69" s="73"/>
      <c r="RU69" s="73"/>
      <c r="RV69" s="73"/>
      <c r="RW69" s="73"/>
      <c r="RX69" s="73"/>
      <c r="RY69" s="73"/>
      <c r="RZ69" s="73"/>
      <c r="SA69" s="73"/>
      <c r="SB69" s="73"/>
      <c r="SC69" s="73"/>
      <c r="SD69" s="73"/>
      <c r="SE69" s="73"/>
      <c r="SF69" s="73"/>
      <c r="SG69" s="73"/>
      <c r="SH69" s="73"/>
      <c r="SI69" s="73"/>
      <c r="SJ69" s="73"/>
      <c r="SK69" s="73"/>
      <c r="SL69" s="73"/>
      <c r="SM69" s="73"/>
      <c r="SN69" s="73"/>
      <c r="SO69" s="73"/>
      <c r="SP69" s="73"/>
      <c r="SQ69" s="73"/>
      <c r="SR69" s="73"/>
      <c r="SS69" s="73"/>
      <c r="ST69" s="73"/>
      <c r="SU69" s="73"/>
      <c r="SV69" s="73"/>
      <c r="SW69" s="73"/>
      <c r="SX69" s="73"/>
      <c r="SY69" s="73"/>
      <c r="SZ69" s="73"/>
      <c r="TA69" s="73"/>
      <c r="TB69" s="73"/>
      <c r="TC69" s="73"/>
      <c r="TD69" s="73"/>
      <c r="TE69" s="73"/>
      <c r="TF69" s="73"/>
      <c r="TG69" s="73"/>
      <c r="TH69" s="73"/>
      <c r="TI69" s="73"/>
      <c r="TJ69" s="73"/>
      <c r="TK69" s="73"/>
      <c r="TL69" s="73"/>
      <c r="TM69" s="73"/>
      <c r="TN69" s="73"/>
      <c r="TO69" s="73"/>
      <c r="TP69" s="73"/>
      <c r="TQ69" s="73"/>
      <c r="TR69" s="73"/>
      <c r="TS69" s="73"/>
      <c r="TT69" s="73"/>
      <c r="TU69" s="73"/>
      <c r="TV69" s="73"/>
      <c r="TW69" s="73"/>
      <c r="TX69" s="73"/>
      <c r="TY69" s="73"/>
      <c r="TZ69" s="73"/>
      <c r="UA69" s="73"/>
      <c r="UB69" s="73"/>
      <c r="UC69" s="73"/>
      <c r="UD69" s="73"/>
      <c r="UE69" s="73"/>
      <c r="UF69" s="73"/>
      <c r="UG69" s="73"/>
      <c r="UH69" s="73"/>
      <c r="UI69" s="73"/>
      <c r="UJ69" s="73"/>
      <c r="UK69" s="73"/>
      <c r="UL69" s="73"/>
      <c r="UM69" s="73"/>
      <c r="UN69" s="73"/>
      <c r="UO69" s="73"/>
      <c r="UP69" s="73"/>
      <c r="UQ69" s="73"/>
      <c r="UR69" s="73"/>
      <c r="US69" s="73"/>
      <c r="UT69" s="73"/>
      <c r="UU69" s="73"/>
      <c r="UV69" s="73"/>
      <c r="UW69" s="73"/>
      <c r="UX69" s="73"/>
      <c r="UY69" s="73"/>
      <c r="UZ69" s="73"/>
      <c r="VA69" s="73"/>
      <c r="VB69" s="73"/>
      <c r="VC69" s="73"/>
      <c r="VD69" s="73"/>
      <c r="VE69" s="73"/>
      <c r="VF69" s="73"/>
      <c r="VG69" s="73"/>
      <c r="VH69" s="73"/>
      <c r="VI69" s="73"/>
      <c r="VJ69" s="73"/>
      <c r="VK69" s="73"/>
      <c r="VL69" s="73"/>
      <c r="VM69" s="73"/>
      <c r="VN69" s="73"/>
      <c r="VO69" s="73"/>
      <c r="VP69" s="73"/>
      <c r="VQ69" s="73"/>
      <c r="VR69" s="73"/>
      <c r="VS69" s="73"/>
      <c r="VT69" s="73"/>
      <c r="VU69" s="73"/>
      <c r="VV69" s="73"/>
      <c r="VW69" s="73"/>
      <c r="VX69" s="73"/>
      <c r="VY69" s="73"/>
      <c r="VZ69" s="73"/>
      <c r="WA69" s="73"/>
      <c r="WB69" s="73"/>
      <c r="WC69" s="73"/>
      <c r="WD69" s="73"/>
      <c r="WE69" s="73"/>
      <c r="WF69" s="73"/>
      <c r="WG69" s="73"/>
      <c r="WH69" s="73"/>
      <c r="WI69" s="73"/>
      <c r="WJ69" s="73"/>
      <c r="WK69" s="73"/>
      <c r="WL69" s="73"/>
      <c r="WM69" s="73"/>
      <c r="WN69" s="73"/>
      <c r="WO69" s="73"/>
      <c r="WP69" s="73"/>
      <c r="WQ69" s="73"/>
      <c r="WR69" s="73"/>
      <c r="WS69" s="73"/>
      <c r="WT69" s="73"/>
      <c r="WU69" s="73"/>
      <c r="WV69" s="73"/>
      <c r="WW69" s="73"/>
      <c r="WX69" s="73"/>
      <c r="WY69" s="73"/>
      <c r="WZ69" s="73"/>
      <c r="XA69" s="73"/>
      <c r="XB69" s="73"/>
      <c r="XC69" s="73"/>
      <c r="XD69" s="73"/>
      <c r="XE69" s="73"/>
      <c r="XF69" s="73"/>
      <c r="XG69" s="73"/>
      <c r="XH69" s="73"/>
      <c r="XI69" s="73"/>
      <c r="XJ69" s="73"/>
      <c r="XK69" s="73"/>
      <c r="XL69" s="73"/>
      <c r="XM69" s="73"/>
      <c r="XN69" s="73"/>
      <c r="XO69" s="73"/>
      <c r="XP69" s="73"/>
      <c r="XQ69" s="73"/>
      <c r="XR69" s="73"/>
      <c r="XS69" s="73"/>
      <c r="XT69" s="73"/>
      <c r="XU69" s="73"/>
      <c r="XV69" s="73"/>
      <c r="XW69" s="73"/>
      <c r="XX69" s="73"/>
      <c r="XY69" s="73"/>
      <c r="XZ69" s="73"/>
      <c r="YA69" s="73"/>
      <c r="YB69" s="73"/>
      <c r="YC69" s="73"/>
      <c r="YD69" s="73"/>
      <c r="YE69" s="73"/>
      <c r="YF69" s="73"/>
      <c r="YG69" s="73"/>
      <c r="YH69" s="73"/>
      <c r="YI69" s="73"/>
      <c r="YJ69" s="73"/>
      <c r="YK69" s="73"/>
      <c r="YL69" s="73"/>
      <c r="YM69" s="73"/>
      <c r="YN69" s="73"/>
      <c r="YO69" s="73"/>
      <c r="YP69" s="73"/>
      <c r="YQ69" s="73"/>
      <c r="YR69" s="73"/>
      <c r="YS69" s="73"/>
      <c r="YT69" s="73"/>
      <c r="YU69" s="73"/>
      <c r="YV69" s="73"/>
      <c r="YW69" s="73"/>
      <c r="YX69" s="73"/>
      <c r="YY69" s="73"/>
      <c r="YZ69" s="73"/>
      <c r="ZA69" s="73"/>
      <c r="ZB69" s="73"/>
      <c r="ZC69" s="73"/>
      <c r="ZD69" s="73"/>
      <c r="ZE69" s="73"/>
      <c r="ZF69" s="73"/>
      <c r="ZG69" s="73"/>
      <c r="ZH69" s="73"/>
      <c r="ZI69" s="73"/>
      <c r="ZJ69" s="73"/>
      <c r="ZK69" s="73"/>
      <c r="ZL69" s="73"/>
      <c r="ZM69" s="73"/>
      <c r="ZN69" s="73"/>
      <c r="ZO69" s="73"/>
      <c r="ZP69" s="73"/>
      <c r="ZQ69" s="73"/>
      <c r="ZR69" s="73"/>
      <c r="ZS69" s="73"/>
      <c r="ZT69" s="73"/>
      <c r="ZU69" s="73"/>
      <c r="ZV69" s="73"/>
      <c r="ZW69" s="73"/>
      <c r="ZX69" s="73"/>
      <c r="ZY69" s="73"/>
      <c r="ZZ69" s="73"/>
      <c r="AAA69" s="73"/>
      <c r="AAB69" s="73"/>
      <c r="AAC69" s="73"/>
      <c r="AAD69" s="73"/>
      <c r="AAE69" s="73"/>
      <c r="AAF69" s="73"/>
      <c r="AAG69" s="73"/>
      <c r="AAH69" s="73"/>
      <c r="AAI69" s="73"/>
      <c r="AAJ69" s="73"/>
      <c r="AAK69" s="73"/>
      <c r="AAL69" s="73"/>
      <c r="AAM69" s="73"/>
      <c r="AAN69" s="73"/>
      <c r="AAO69" s="73"/>
      <c r="AAP69" s="73"/>
      <c r="AAQ69" s="73"/>
      <c r="AAR69" s="73"/>
      <c r="AAS69" s="73"/>
      <c r="AAT69" s="73"/>
      <c r="AAU69" s="73"/>
      <c r="AAV69" s="73"/>
      <c r="AAW69" s="73"/>
      <c r="AAX69" s="73"/>
      <c r="AAY69" s="73"/>
      <c r="AAZ69" s="73"/>
      <c r="ABA69" s="73"/>
      <c r="ABB69" s="73"/>
      <c r="ABC69" s="73"/>
      <c r="ABD69" s="73"/>
      <c r="ABE69" s="73"/>
      <c r="ABF69" s="73"/>
      <c r="ABG69" s="73"/>
      <c r="ABH69" s="73"/>
      <c r="ABI69" s="73"/>
      <c r="ABJ69" s="73"/>
      <c r="ABK69" s="73"/>
      <c r="ABL69" s="73"/>
      <c r="ABM69" s="73"/>
      <c r="ABN69" s="73"/>
      <c r="ABO69" s="73"/>
      <c r="ABP69" s="73"/>
      <c r="ABQ69" s="73"/>
      <c r="ABR69" s="73"/>
      <c r="ABS69" s="73"/>
      <c r="ABT69" s="73"/>
      <c r="ABU69" s="73"/>
      <c r="ABV69" s="73"/>
      <c r="ABW69" s="73"/>
      <c r="ABX69" s="73"/>
      <c r="ABY69" s="73"/>
      <c r="ABZ69" s="73"/>
      <c r="ACA69" s="73"/>
      <c r="ACB69" s="73"/>
      <c r="ACC69" s="73"/>
      <c r="ACD69" s="73"/>
      <c r="ACE69" s="73"/>
      <c r="ACF69" s="73"/>
      <c r="ACG69" s="73"/>
      <c r="ACH69" s="73"/>
      <c r="ACI69" s="73"/>
      <c r="ACJ69" s="73"/>
      <c r="ACK69" s="73"/>
      <c r="ACL69" s="73"/>
      <c r="ACM69" s="73"/>
      <c r="ACN69" s="73"/>
      <c r="ACO69" s="73"/>
      <c r="ACP69" s="73"/>
      <c r="ACQ69" s="73"/>
      <c r="ACR69" s="73"/>
      <c r="ACS69" s="73"/>
      <c r="ACT69" s="73"/>
      <c r="ACU69" s="73"/>
      <c r="ACV69" s="73"/>
      <c r="ACW69" s="73"/>
      <c r="ACX69" s="73"/>
      <c r="ACY69" s="73"/>
      <c r="ACZ69" s="73"/>
      <c r="ADA69" s="73"/>
      <c r="ADB69" s="73"/>
      <c r="ADC69" s="73"/>
      <c r="ADD69" s="73"/>
      <c r="ADE69" s="73"/>
      <c r="ADF69" s="73"/>
      <c r="ADG69" s="73"/>
      <c r="ADH69" s="73"/>
      <c r="ADI69" s="73"/>
      <c r="ADJ69" s="73"/>
      <c r="ADK69" s="73"/>
      <c r="ADL69" s="73"/>
      <c r="ADM69" s="73"/>
      <c r="ADN69" s="73"/>
      <c r="ADO69" s="73"/>
      <c r="ADP69" s="73"/>
      <c r="ADQ69" s="73"/>
      <c r="ADR69" s="73"/>
      <c r="ADS69" s="73"/>
      <c r="ADT69" s="73"/>
      <c r="ADU69" s="73"/>
      <c r="ADV69" s="73"/>
      <c r="ADW69" s="73"/>
      <c r="ADX69" s="73"/>
      <c r="ADY69" s="73"/>
      <c r="ADZ69" s="73"/>
      <c r="AEA69" s="73"/>
      <c r="AEB69" s="73"/>
      <c r="AEC69" s="73"/>
      <c r="AED69" s="73"/>
      <c r="AEE69" s="73"/>
      <c r="AEF69" s="73"/>
      <c r="AEG69" s="73"/>
      <c r="AEH69" s="73"/>
      <c r="AEI69" s="73"/>
      <c r="AEJ69" s="73"/>
      <c r="AEK69" s="73"/>
      <c r="AEL69" s="73"/>
      <c r="AEM69" s="73"/>
      <c r="AEN69" s="73"/>
      <c r="AEO69" s="73"/>
      <c r="AEP69" s="73"/>
      <c r="AEQ69" s="73"/>
      <c r="AER69" s="73"/>
      <c r="AES69" s="73"/>
      <c r="AET69" s="73"/>
      <c r="AEU69" s="73"/>
      <c r="AEV69" s="73"/>
      <c r="AEW69" s="73"/>
      <c r="AEX69" s="73"/>
      <c r="AEY69" s="73"/>
      <c r="AEZ69" s="73"/>
      <c r="AFA69" s="73"/>
      <c r="AFB69" s="73"/>
      <c r="AFC69" s="73"/>
      <c r="AFD69" s="73"/>
      <c r="AFE69" s="73"/>
      <c r="AFF69" s="73"/>
      <c r="AFG69" s="73"/>
      <c r="AFH69" s="73"/>
      <c r="AFI69" s="73"/>
      <c r="AFJ69" s="73"/>
      <c r="AFK69" s="73"/>
      <c r="AFL69" s="73"/>
      <c r="AFM69" s="73"/>
      <c r="AFN69" s="73"/>
      <c r="AFO69" s="73"/>
      <c r="AFP69" s="73"/>
      <c r="AFQ69" s="73"/>
      <c r="AFR69" s="73"/>
      <c r="AFS69" s="73"/>
      <c r="AFT69" s="73"/>
      <c r="AFU69" s="73"/>
      <c r="AFV69" s="73"/>
      <c r="AFW69" s="73"/>
      <c r="AFX69" s="73"/>
      <c r="AFY69" s="73"/>
      <c r="AFZ69" s="73"/>
      <c r="AGA69" s="73"/>
      <c r="AGB69" s="73"/>
      <c r="AGC69" s="73"/>
      <c r="AGD69" s="73"/>
      <c r="AGE69" s="73"/>
      <c r="AGF69" s="73"/>
      <c r="AGG69" s="73"/>
      <c r="AGH69" s="73"/>
      <c r="AGI69" s="73"/>
      <c r="AGJ69" s="73"/>
      <c r="AGK69" s="73"/>
      <c r="AGL69" s="73"/>
      <c r="AGM69" s="73"/>
      <c r="AGN69" s="73"/>
      <c r="AGO69" s="73"/>
      <c r="AGP69" s="73"/>
      <c r="AGQ69" s="73"/>
      <c r="AGR69" s="73"/>
      <c r="AGS69" s="73"/>
      <c r="AGT69" s="73"/>
      <c r="AGU69" s="73"/>
      <c r="AGV69" s="73"/>
      <c r="AGW69" s="73"/>
      <c r="AGX69" s="73"/>
      <c r="AGY69" s="73"/>
      <c r="AGZ69" s="73"/>
      <c r="AHA69" s="73"/>
      <c r="AHB69" s="73"/>
      <c r="AHC69" s="73"/>
      <c r="AHD69" s="73"/>
      <c r="AHE69" s="73"/>
      <c r="AHF69" s="73"/>
      <c r="AHG69" s="73"/>
      <c r="AHH69" s="73"/>
      <c r="AHI69" s="73"/>
      <c r="AHJ69" s="73"/>
      <c r="AHK69" s="73"/>
      <c r="AHL69" s="73"/>
      <c r="AHM69" s="73"/>
      <c r="AHN69" s="73"/>
      <c r="AHO69" s="73"/>
      <c r="AHP69" s="73"/>
      <c r="AHQ69" s="73"/>
      <c r="AHR69" s="73"/>
      <c r="AHS69" s="73"/>
      <c r="AHT69" s="73"/>
      <c r="AHU69" s="73"/>
      <c r="AHV69" s="73"/>
      <c r="AHW69" s="73"/>
      <c r="AHX69" s="73"/>
      <c r="AHY69" s="73"/>
      <c r="AHZ69" s="73"/>
      <c r="AIA69" s="73"/>
      <c r="AIB69" s="73"/>
      <c r="AIC69" s="73"/>
      <c r="AID69" s="73"/>
      <c r="AIE69" s="73"/>
      <c r="AIF69" s="73"/>
      <c r="AIG69" s="73"/>
      <c r="AIH69" s="73"/>
      <c r="AII69" s="73"/>
      <c r="AIJ69" s="73"/>
      <c r="AIK69" s="73"/>
      <c r="AIL69" s="73"/>
      <c r="AIM69" s="73"/>
      <c r="AIN69" s="73"/>
      <c r="AIO69" s="73"/>
      <c r="AIP69" s="73"/>
      <c r="AIQ69" s="73"/>
      <c r="AIR69" s="73"/>
      <c r="AIS69" s="73"/>
      <c r="AIT69" s="73"/>
      <c r="AIU69" s="73"/>
      <c r="AIV69" s="73"/>
      <c r="AIW69" s="73"/>
      <c r="AIX69" s="73"/>
      <c r="AIY69" s="73"/>
      <c r="AIZ69" s="73"/>
      <c r="AJA69" s="73"/>
      <c r="AJB69" s="73"/>
      <c r="AJC69" s="73"/>
      <c r="AJD69" s="73"/>
      <c r="AJE69" s="73"/>
      <c r="AJF69" s="73"/>
      <c r="AJG69" s="73"/>
      <c r="AJH69" s="73"/>
      <c r="AJI69" s="73"/>
      <c r="AJJ69" s="73"/>
      <c r="AJK69" s="73"/>
      <c r="AJL69" s="73"/>
      <c r="AJM69" s="73"/>
      <c r="AJN69" s="73"/>
      <c r="AJO69" s="73"/>
      <c r="AJP69" s="73"/>
      <c r="AJQ69" s="73"/>
      <c r="AJR69" s="73"/>
      <c r="AJS69" s="73"/>
      <c r="AJT69" s="73"/>
      <c r="AJU69" s="73"/>
      <c r="AJV69" s="73"/>
      <c r="AJW69" s="73"/>
      <c r="AJX69" s="73"/>
      <c r="AJY69" s="73"/>
      <c r="AJZ69" s="73"/>
      <c r="AKA69" s="73"/>
      <c r="AKB69" s="73"/>
      <c r="AKC69" s="73"/>
      <c r="AKD69" s="73"/>
      <c r="AKE69" s="73"/>
      <c r="AKF69" s="73"/>
      <c r="AKG69" s="73"/>
      <c r="AKH69" s="73"/>
      <c r="AKI69" s="73"/>
      <c r="AKJ69" s="73"/>
      <c r="AKK69" s="73"/>
      <c r="AKL69" s="73"/>
      <c r="AKM69" s="73"/>
      <c r="AKN69" s="73"/>
      <c r="AKO69" s="73"/>
      <c r="AKP69" s="73"/>
      <c r="AKQ69" s="73"/>
      <c r="AKR69" s="73"/>
      <c r="AKS69" s="73"/>
      <c r="AKT69" s="73"/>
      <c r="AKU69" s="73"/>
      <c r="AKV69" s="73"/>
      <c r="AKW69" s="73"/>
      <c r="AKX69" s="73"/>
      <c r="AKY69" s="73"/>
      <c r="AKZ69" s="73"/>
      <c r="ALA69" s="73"/>
      <c r="ALB69" s="73"/>
      <c r="ALC69" s="73"/>
      <c r="ALD69" s="73"/>
      <c r="ALE69" s="73"/>
      <c r="ALF69" s="73"/>
      <c r="ALG69" s="73"/>
      <c r="ALH69" s="73"/>
      <c r="ALI69" s="73"/>
      <c r="ALJ69" s="73"/>
      <c r="ALK69" s="73"/>
      <c r="ALL69" s="73"/>
      <c r="ALM69" s="73"/>
      <c r="ALN69" s="73"/>
      <c r="ALO69" s="73"/>
      <c r="ALP69" s="73"/>
      <c r="ALQ69" s="73"/>
      <c r="ALR69" s="73"/>
      <c r="ALS69" s="73"/>
      <c r="ALT69" s="73"/>
      <c r="ALU69" s="73"/>
      <c r="ALV69" s="73"/>
      <c r="ALW69" s="73"/>
      <c r="ALX69" s="73"/>
      <c r="ALY69" s="73"/>
      <c r="ALZ69" s="73"/>
      <c r="AMA69" s="73"/>
      <c r="AMB69" s="73"/>
      <c r="AMC69" s="73"/>
      <c r="AMD69" s="73"/>
      <c r="AME69" s="73"/>
      <c r="AMF69" s="73"/>
      <c r="AMG69" s="73"/>
      <c r="AMH69" s="73"/>
      <c r="AMI69" s="73"/>
      <c r="AMJ69" s="73"/>
      <c r="AMK69" s="73"/>
      <c r="AML69" s="73"/>
      <c r="AMM69" s="73"/>
      <c r="AMN69" s="73"/>
      <c r="AMO69" s="73"/>
      <c r="AMP69" s="73"/>
      <c r="AMQ69" s="73"/>
      <c r="AMR69" s="73"/>
      <c r="AMS69" s="73"/>
      <c r="AMT69" s="73"/>
      <c r="AMU69" s="73"/>
      <c r="AMV69" s="73"/>
      <c r="AMW69" s="73"/>
      <c r="AMX69" s="73"/>
      <c r="AMY69" s="73"/>
      <c r="AMZ69" s="73"/>
      <c r="ANA69" s="73"/>
      <c r="ANB69" s="73"/>
      <c r="ANC69" s="73"/>
      <c r="AND69" s="73"/>
      <c r="ANE69" s="73"/>
      <c r="ANF69" s="73"/>
      <c r="ANG69" s="73"/>
      <c r="ANH69" s="73"/>
      <c r="ANI69" s="73"/>
      <c r="ANJ69" s="73"/>
      <c r="ANK69" s="73"/>
      <c r="ANL69" s="73"/>
      <c r="ANM69" s="73"/>
      <c r="ANN69" s="73"/>
      <c r="ANO69" s="73"/>
      <c r="ANP69" s="73"/>
      <c r="ANQ69" s="73"/>
      <c r="ANR69" s="73"/>
      <c r="ANS69" s="73"/>
      <c r="ANT69" s="73"/>
      <c r="ANU69" s="73"/>
      <c r="ANV69" s="73"/>
      <c r="ANW69" s="73"/>
      <c r="ANX69" s="73"/>
      <c r="ANY69" s="73"/>
      <c r="ANZ69" s="73"/>
      <c r="AOA69" s="73"/>
      <c r="AOB69" s="73"/>
      <c r="AOC69" s="73"/>
      <c r="AOD69" s="73"/>
      <c r="AOE69" s="73"/>
      <c r="AOF69" s="73"/>
      <c r="AOG69" s="73"/>
      <c r="AOH69" s="73"/>
      <c r="AOI69" s="73"/>
      <c r="AOJ69" s="73"/>
      <c r="AOK69" s="73"/>
      <c r="AOL69" s="73"/>
      <c r="AOM69" s="73"/>
      <c r="AON69" s="73"/>
      <c r="AOO69" s="73"/>
      <c r="AOP69" s="73"/>
      <c r="AOQ69" s="73"/>
      <c r="AOR69" s="73"/>
      <c r="AOS69" s="73"/>
      <c r="AOT69" s="73"/>
      <c r="AOU69" s="73"/>
      <c r="AOV69" s="73"/>
      <c r="AOW69" s="73"/>
      <c r="AOX69" s="73"/>
      <c r="AOY69" s="73"/>
      <c r="AOZ69" s="73"/>
      <c r="APA69" s="73"/>
      <c r="APB69" s="73"/>
      <c r="APC69" s="73"/>
      <c r="APD69" s="73"/>
      <c r="APE69" s="73"/>
      <c r="APF69" s="73"/>
      <c r="APG69" s="73"/>
      <c r="APH69" s="73"/>
      <c r="API69" s="73"/>
      <c r="APJ69" s="73"/>
      <c r="APK69" s="73"/>
      <c r="APL69" s="73"/>
      <c r="APM69" s="73"/>
      <c r="APN69" s="73"/>
      <c r="APO69" s="73"/>
      <c r="APP69" s="73"/>
      <c r="APQ69" s="73"/>
      <c r="APR69" s="73"/>
      <c r="APS69" s="73"/>
      <c r="APT69" s="73"/>
      <c r="APU69" s="73"/>
      <c r="APV69" s="73"/>
      <c r="APW69" s="73"/>
      <c r="APX69" s="73"/>
      <c r="APY69" s="73"/>
      <c r="APZ69" s="73"/>
      <c r="AQA69" s="73"/>
      <c r="AQB69" s="73"/>
      <c r="AQC69" s="73"/>
      <c r="AQD69" s="73"/>
      <c r="AQE69" s="73"/>
      <c r="AQF69" s="73"/>
      <c r="AQG69" s="73"/>
      <c r="AQH69" s="73"/>
      <c r="AQI69" s="73"/>
      <c r="AQJ69" s="73"/>
      <c r="AQK69" s="73"/>
      <c r="AQL69" s="73"/>
      <c r="AQM69" s="73"/>
      <c r="AQN69" s="73"/>
      <c r="AQO69" s="73"/>
      <c r="AQP69" s="73"/>
      <c r="AQQ69" s="73"/>
      <c r="AQR69" s="73"/>
      <c r="AQS69" s="73"/>
      <c r="AQT69" s="73"/>
      <c r="AQU69" s="73"/>
      <c r="AQV69" s="73"/>
      <c r="AQW69" s="73"/>
      <c r="AQX69" s="73"/>
      <c r="AQY69" s="73"/>
      <c r="AQZ69" s="73"/>
      <c r="ARA69" s="73"/>
      <c r="ARB69" s="73"/>
      <c r="ARC69" s="73"/>
      <c r="ARD69" s="73"/>
      <c r="ARE69" s="73"/>
      <c r="ARF69" s="73"/>
      <c r="ARG69" s="73"/>
      <c r="ARH69" s="73"/>
      <c r="ARI69" s="73"/>
      <c r="ARJ69" s="73"/>
      <c r="ARK69" s="73"/>
      <c r="ARL69" s="73"/>
      <c r="ARM69" s="73"/>
      <c r="ARN69" s="73"/>
      <c r="ARO69" s="73"/>
      <c r="ARP69" s="73"/>
      <c r="ARQ69" s="73"/>
      <c r="ARR69" s="73"/>
      <c r="ARS69" s="73"/>
      <c r="ART69" s="73"/>
      <c r="ARU69" s="73"/>
      <c r="ARV69" s="73"/>
      <c r="ARW69" s="73"/>
      <c r="ARX69" s="73"/>
      <c r="ARY69" s="73"/>
      <c r="ARZ69" s="73"/>
      <c r="ASA69" s="73"/>
      <c r="ASB69" s="73"/>
      <c r="ASC69" s="73"/>
      <c r="ASD69" s="73"/>
      <c r="ASE69" s="73"/>
      <c r="ASF69" s="73"/>
      <c r="ASG69" s="73"/>
      <c r="ASH69" s="73"/>
      <c r="ASI69" s="73"/>
      <c r="ASJ69" s="73"/>
      <c r="ASK69" s="73"/>
      <c r="ASL69" s="73"/>
      <c r="ASM69" s="73"/>
      <c r="ASN69" s="73"/>
      <c r="ASO69" s="73"/>
      <c r="ASP69" s="73"/>
      <c r="ASQ69" s="73"/>
      <c r="ASR69" s="73"/>
      <c r="ASS69" s="73"/>
      <c r="AST69" s="73"/>
      <c r="ASU69" s="73"/>
      <c r="ASV69" s="73"/>
      <c r="ASW69" s="73"/>
      <c r="ASX69" s="73"/>
      <c r="ASY69" s="73"/>
      <c r="ASZ69" s="73"/>
      <c r="ATA69" s="73"/>
      <c r="ATB69" s="73"/>
      <c r="ATC69" s="73"/>
      <c r="ATD69" s="73"/>
      <c r="ATE69" s="73"/>
      <c r="ATF69" s="73"/>
      <c r="ATG69" s="73"/>
      <c r="ATH69" s="73"/>
      <c r="ATI69" s="73"/>
      <c r="ATJ69" s="73"/>
      <c r="ATK69" s="73"/>
      <c r="ATL69" s="73"/>
      <c r="ATM69" s="73"/>
      <c r="ATN69" s="73"/>
      <c r="ATO69" s="73"/>
      <c r="ATP69" s="73"/>
      <c r="ATQ69" s="73"/>
      <c r="ATR69" s="73"/>
      <c r="ATS69" s="73"/>
      <c r="ATT69" s="73"/>
      <c r="ATU69" s="73"/>
      <c r="ATV69" s="73"/>
      <c r="ATW69" s="73"/>
      <c r="ATX69" s="73"/>
      <c r="ATY69" s="73"/>
      <c r="ATZ69" s="73"/>
      <c r="AUA69" s="73"/>
      <c r="AUB69" s="73"/>
      <c r="AUC69" s="73"/>
      <c r="AUD69" s="73"/>
      <c r="AUE69" s="73"/>
      <c r="AUF69" s="73"/>
      <c r="AUG69" s="73"/>
      <c r="AUH69" s="73"/>
      <c r="AUI69" s="73"/>
      <c r="AUJ69" s="73"/>
      <c r="AUK69" s="73"/>
      <c r="AUL69" s="73"/>
      <c r="AUM69" s="73"/>
      <c r="AUN69" s="73"/>
      <c r="AUO69" s="73"/>
      <c r="AUP69" s="73"/>
      <c r="AUQ69" s="73"/>
      <c r="AUR69" s="73"/>
      <c r="AUS69" s="73"/>
      <c r="AUT69" s="73"/>
      <c r="AUU69" s="73"/>
      <c r="AUV69" s="73"/>
      <c r="AUW69" s="73"/>
      <c r="AUX69" s="73"/>
      <c r="AUY69" s="73"/>
      <c r="AUZ69" s="73"/>
      <c r="AVA69" s="73"/>
      <c r="AVB69" s="73"/>
      <c r="AVC69" s="73"/>
      <c r="AVD69" s="73"/>
      <c r="AVE69" s="73"/>
      <c r="AVF69" s="73"/>
      <c r="AVG69" s="73"/>
      <c r="AVH69" s="73"/>
      <c r="AVI69" s="73"/>
      <c r="AVJ69" s="73"/>
      <c r="AVK69" s="73"/>
      <c r="AVL69" s="73"/>
      <c r="AVM69" s="73"/>
      <c r="AVN69" s="73"/>
      <c r="AVO69" s="73"/>
      <c r="AVP69" s="73"/>
      <c r="AVQ69" s="73"/>
      <c r="AVR69" s="73"/>
      <c r="AVS69" s="73"/>
      <c r="AVT69" s="73"/>
      <c r="AVU69" s="73"/>
      <c r="AVV69" s="73"/>
      <c r="AVW69" s="73"/>
      <c r="AVX69" s="73"/>
      <c r="AVY69" s="73"/>
      <c r="AVZ69" s="73"/>
      <c r="AWA69" s="73"/>
      <c r="AWB69" s="73"/>
      <c r="AWC69" s="73"/>
      <c r="AWD69" s="73"/>
      <c r="AWE69" s="73"/>
      <c r="AWF69" s="73"/>
      <c r="AWG69" s="73"/>
      <c r="AWH69" s="73"/>
      <c r="AWI69" s="73"/>
      <c r="AWJ69" s="73"/>
      <c r="AWK69" s="73"/>
      <c r="AWL69" s="73"/>
      <c r="AWM69" s="73"/>
      <c r="AWN69" s="73"/>
      <c r="AWO69" s="73"/>
      <c r="AWP69" s="73"/>
      <c r="AWQ69" s="73"/>
      <c r="AWR69" s="73"/>
      <c r="AWS69" s="73"/>
      <c r="AWT69" s="73"/>
      <c r="AWU69" s="73"/>
      <c r="AWV69" s="73"/>
      <c r="AWW69" s="73"/>
      <c r="AWX69" s="73"/>
      <c r="AWY69" s="73"/>
      <c r="AWZ69" s="73"/>
      <c r="AXA69" s="73"/>
      <c r="AXB69" s="73"/>
      <c r="AXC69" s="73"/>
      <c r="AXD69" s="73"/>
      <c r="AXE69" s="73"/>
      <c r="AXF69" s="73"/>
      <c r="AXG69" s="73"/>
      <c r="AXH69" s="73"/>
      <c r="AXI69" s="73"/>
      <c r="AXJ69" s="73"/>
      <c r="AXK69" s="73"/>
      <c r="AXL69" s="73"/>
      <c r="AXM69" s="73"/>
      <c r="AXN69" s="73"/>
      <c r="AXO69" s="73"/>
      <c r="AXP69" s="73"/>
      <c r="AXQ69" s="73"/>
      <c r="AXR69" s="73"/>
      <c r="AXS69" s="73"/>
      <c r="AXT69" s="73"/>
      <c r="AXU69" s="73"/>
      <c r="AXV69" s="73"/>
      <c r="AXW69" s="73"/>
      <c r="AXX69" s="73"/>
      <c r="AXY69" s="73"/>
      <c r="AXZ69" s="73"/>
      <c r="AYA69" s="73"/>
      <c r="AYB69" s="73"/>
      <c r="AYC69" s="73"/>
      <c r="AYD69" s="73"/>
      <c r="AYE69" s="73"/>
      <c r="AYF69" s="73"/>
      <c r="AYG69" s="73"/>
      <c r="AYH69" s="73"/>
      <c r="AYI69" s="73"/>
      <c r="AYJ69" s="73"/>
      <c r="AYK69" s="73"/>
      <c r="AYL69" s="73"/>
      <c r="AYM69" s="73"/>
      <c r="AYN69" s="73"/>
      <c r="AYO69" s="73"/>
      <c r="AYP69" s="73"/>
      <c r="AYQ69" s="73"/>
      <c r="AYR69" s="73"/>
      <c r="AYS69" s="73"/>
      <c r="AYT69" s="73"/>
      <c r="AYU69" s="73"/>
      <c r="AYV69" s="73"/>
      <c r="AYW69" s="73"/>
      <c r="AYX69" s="73"/>
      <c r="AYY69" s="73"/>
      <c r="AYZ69" s="73"/>
      <c r="AZA69" s="73"/>
      <c r="AZB69" s="73"/>
      <c r="AZC69" s="73"/>
      <c r="AZD69" s="73"/>
      <c r="AZE69" s="73"/>
      <c r="AZF69" s="73"/>
      <c r="AZG69" s="73"/>
      <c r="AZH69" s="73"/>
      <c r="AZI69" s="73"/>
      <c r="AZJ69" s="73"/>
      <c r="AZK69" s="73"/>
      <c r="AZL69" s="73"/>
      <c r="AZM69" s="73"/>
      <c r="AZN69" s="73"/>
      <c r="AZO69" s="73"/>
      <c r="AZP69" s="73"/>
      <c r="AZQ69" s="73"/>
      <c r="AZR69" s="73"/>
      <c r="AZS69" s="73"/>
      <c r="AZT69" s="73"/>
      <c r="AZU69" s="73"/>
      <c r="AZV69" s="73"/>
      <c r="AZW69" s="73"/>
      <c r="AZX69" s="73"/>
      <c r="AZY69" s="73"/>
      <c r="AZZ69" s="73"/>
      <c r="BAA69" s="73"/>
      <c r="BAB69" s="73"/>
      <c r="BAC69" s="73"/>
      <c r="BAD69" s="73"/>
      <c r="BAE69" s="73"/>
      <c r="BAF69" s="73"/>
      <c r="BAG69" s="73"/>
      <c r="BAH69" s="73"/>
      <c r="BAI69" s="73"/>
      <c r="BAJ69" s="73"/>
      <c r="BAK69" s="73"/>
      <c r="BAL69" s="73"/>
      <c r="BAM69" s="73"/>
      <c r="BAN69" s="73"/>
      <c r="BAO69" s="73"/>
      <c r="BAP69" s="73"/>
      <c r="BAQ69" s="73"/>
      <c r="BAR69" s="73"/>
      <c r="BAS69" s="73"/>
      <c r="BAT69" s="73"/>
      <c r="BAU69" s="73"/>
      <c r="BAV69" s="73"/>
      <c r="BAW69" s="73"/>
      <c r="BAX69" s="73"/>
      <c r="BAY69" s="73"/>
      <c r="BAZ69" s="73"/>
      <c r="BBA69" s="73"/>
      <c r="BBB69" s="73"/>
      <c r="BBC69" s="73"/>
      <c r="BBD69" s="73"/>
      <c r="BBE69" s="73"/>
      <c r="BBF69" s="73"/>
      <c r="BBG69" s="73"/>
      <c r="BBH69" s="73"/>
      <c r="BBI69" s="73"/>
      <c r="BBJ69" s="73"/>
      <c r="BBK69" s="73"/>
      <c r="BBL69" s="73"/>
      <c r="BBM69" s="73"/>
      <c r="BBN69" s="73"/>
      <c r="BBO69" s="73"/>
      <c r="BBP69" s="73"/>
      <c r="BBQ69" s="73"/>
      <c r="BBR69" s="73"/>
      <c r="BBS69" s="73"/>
      <c r="BBT69" s="73"/>
      <c r="BBU69" s="73"/>
      <c r="BBV69" s="73"/>
      <c r="BBW69" s="73"/>
      <c r="BBX69" s="73"/>
      <c r="BBY69" s="73"/>
      <c r="BBZ69" s="73"/>
      <c r="BCA69" s="73"/>
      <c r="BCB69" s="73"/>
      <c r="BCC69" s="73"/>
      <c r="BCD69" s="73"/>
      <c r="BCE69" s="73"/>
      <c r="BCF69" s="73"/>
      <c r="BCG69" s="73"/>
      <c r="BCH69" s="73"/>
      <c r="BCI69" s="73"/>
      <c r="BCJ69" s="73"/>
      <c r="BCK69" s="73"/>
      <c r="BCL69" s="73"/>
      <c r="BCM69" s="73"/>
      <c r="BCN69" s="73"/>
      <c r="BCO69" s="73"/>
      <c r="BCP69" s="73"/>
      <c r="BCQ69" s="73"/>
      <c r="BCR69" s="73"/>
      <c r="BCS69" s="73"/>
      <c r="BCT69" s="73"/>
      <c r="BCU69" s="73"/>
      <c r="BCV69" s="73"/>
      <c r="BCW69" s="73"/>
      <c r="BCX69" s="73"/>
      <c r="BCY69" s="73"/>
      <c r="BCZ69" s="73"/>
      <c r="BDA69" s="73"/>
      <c r="BDB69" s="73"/>
      <c r="BDC69" s="73"/>
      <c r="BDD69" s="73"/>
      <c r="BDE69" s="73"/>
      <c r="BDF69" s="73"/>
      <c r="BDG69" s="73"/>
      <c r="BDH69" s="73"/>
      <c r="BDI69" s="73"/>
      <c r="BDJ69" s="73"/>
      <c r="BDK69" s="73"/>
      <c r="BDL69" s="73"/>
      <c r="BDM69" s="73"/>
      <c r="BDN69" s="73"/>
      <c r="BDO69" s="73"/>
      <c r="BDP69" s="73"/>
      <c r="BDQ69" s="73"/>
      <c r="BDR69" s="73"/>
      <c r="BDS69" s="73"/>
      <c r="BDT69" s="73"/>
      <c r="BDU69" s="73"/>
      <c r="BDV69" s="73"/>
      <c r="BDW69" s="73"/>
      <c r="BDX69" s="73"/>
      <c r="BDY69" s="73"/>
      <c r="BDZ69" s="73"/>
      <c r="BEA69" s="73"/>
      <c r="BEB69" s="73"/>
      <c r="BEC69" s="73"/>
      <c r="BED69" s="73"/>
      <c r="BEE69" s="73"/>
      <c r="BEF69" s="73"/>
      <c r="BEG69" s="73"/>
      <c r="BEH69" s="73"/>
      <c r="BEI69" s="73"/>
      <c r="BEJ69" s="73"/>
      <c r="BEK69" s="73"/>
      <c r="BEL69" s="73"/>
      <c r="BEM69" s="73"/>
      <c r="BEN69" s="73"/>
      <c r="BEO69" s="73"/>
      <c r="BEP69" s="73"/>
      <c r="BEQ69" s="73"/>
      <c r="BER69" s="73"/>
      <c r="BES69" s="73"/>
      <c r="BET69" s="73"/>
      <c r="BEU69" s="73"/>
      <c r="BEV69" s="73"/>
      <c r="BEW69" s="73"/>
      <c r="BEX69" s="73"/>
      <c r="BEY69" s="73"/>
      <c r="BEZ69" s="73"/>
      <c r="BFA69" s="73"/>
      <c r="BFB69" s="73"/>
      <c r="BFC69" s="73"/>
      <c r="BFD69" s="73"/>
      <c r="BFE69" s="73"/>
      <c r="BFF69" s="73"/>
      <c r="BFG69" s="73"/>
      <c r="BFH69" s="73"/>
      <c r="BFI69" s="73"/>
      <c r="BFJ69" s="73"/>
      <c r="BFK69" s="73"/>
      <c r="BFL69" s="73"/>
      <c r="BFM69" s="73"/>
      <c r="BFN69" s="73"/>
      <c r="BFO69" s="73"/>
      <c r="BFP69" s="73"/>
      <c r="BFQ69" s="73"/>
      <c r="BFR69" s="73"/>
      <c r="BFS69" s="73"/>
      <c r="BFT69" s="73"/>
      <c r="BFU69" s="73"/>
      <c r="BFV69" s="73"/>
      <c r="BFW69" s="73"/>
      <c r="BFX69" s="73"/>
      <c r="BFY69" s="73"/>
      <c r="BFZ69" s="73"/>
      <c r="BGA69" s="73"/>
      <c r="BGB69" s="73"/>
      <c r="BGC69" s="73"/>
      <c r="BGD69" s="73"/>
      <c r="BGE69" s="73"/>
      <c r="BGF69" s="73"/>
      <c r="BGG69" s="73"/>
      <c r="BGH69" s="73"/>
      <c r="BGI69" s="73"/>
      <c r="BGJ69" s="73"/>
      <c r="BGK69" s="73"/>
      <c r="BGL69" s="73"/>
      <c r="BGM69" s="73"/>
      <c r="BGN69" s="73"/>
      <c r="BGO69" s="73"/>
      <c r="BGP69" s="73"/>
      <c r="BGQ69" s="73"/>
      <c r="BGR69" s="73"/>
      <c r="BGS69" s="73"/>
      <c r="BGT69" s="73"/>
      <c r="BGU69" s="73"/>
      <c r="BGV69" s="73"/>
      <c r="BGW69" s="73"/>
      <c r="BGX69" s="73"/>
      <c r="BGY69" s="73"/>
      <c r="BGZ69" s="73"/>
      <c r="BHA69" s="73"/>
      <c r="BHB69" s="73"/>
      <c r="BHC69" s="73"/>
      <c r="BHD69" s="73"/>
      <c r="BHE69" s="73"/>
      <c r="BHF69" s="73"/>
      <c r="BHG69" s="73"/>
      <c r="BHH69" s="73"/>
      <c r="BHI69" s="73"/>
      <c r="BHJ69" s="73"/>
      <c r="BHK69" s="73"/>
      <c r="BHL69" s="73"/>
      <c r="BHM69" s="73"/>
      <c r="BHN69" s="73"/>
      <c r="BHO69" s="73"/>
      <c r="BHP69" s="73"/>
      <c r="BHQ69" s="73"/>
      <c r="BHR69" s="73"/>
      <c r="BHS69" s="73"/>
      <c r="BHT69" s="73"/>
      <c r="BHU69" s="73"/>
      <c r="BHV69" s="73"/>
      <c r="BHW69" s="73"/>
      <c r="BHX69" s="73"/>
      <c r="BHY69" s="73"/>
      <c r="BHZ69" s="73"/>
      <c r="BIA69" s="73"/>
      <c r="BIB69" s="73"/>
      <c r="BIC69" s="73"/>
      <c r="BID69" s="73"/>
      <c r="BIE69" s="73"/>
      <c r="BIF69" s="73"/>
      <c r="BIG69" s="73"/>
      <c r="BIH69" s="73"/>
      <c r="BII69" s="73"/>
      <c r="BIJ69" s="73"/>
      <c r="BIK69" s="73"/>
      <c r="BIL69" s="73"/>
      <c r="BIM69" s="73"/>
      <c r="BIN69" s="73"/>
      <c r="BIO69" s="73"/>
      <c r="BIP69" s="73"/>
      <c r="BIQ69" s="73"/>
      <c r="BIR69" s="73"/>
      <c r="BIS69" s="73"/>
      <c r="BIT69" s="73"/>
      <c r="BIU69" s="73"/>
      <c r="BIV69" s="73"/>
      <c r="BIW69" s="73"/>
      <c r="BIX69" s="73"/>
      <c r="BIY69" s="73"/>
      <c r="BIZ69" s="73"/>
      <c r="BJA69" s="73"/>
      <c r="BJB69" s="73"/>
      <c r="BJC69" s="73"/>
      <c r="BJD69" s="73"/>
      <c r="BJE69" s="73"/>
      <c r="BJF69" s="73"/>
      <c r="BJG69" s="73"/>
      <c r="BJH69" s="73"/>
      <c r="BJI69" s="73"/>
      <c r="BJJ69" s="73"/>
      <c r="BJK69" s="73"/>
      <c r="BJL69" s="73"/>
      <c r="BJM69" s="73"/>
      <c r="BJN69" s="73"/>
      <c r="BJO69" s="73"/>
      <c r="BJP69" s="73"/>
      <c r="BJQ69" s="73"/>
      <c r="BJR69" s="73"/>
      <c r="BJS69" s="73"/>
      <c r="BJT69" s="73"/>
      <c r="BJU69" s="73"/>
      <c r="BJV69" s="73"/>
      <c r="BJW69" s="73"/>
      <c r="BJX69" s="73"/>
      <c r="BJY69" s="73"/>
      <c r="BJZ69" s="73"/>
      <c r="BKA69" s="73"/>
      <c r="BKB69" s="73"/>
      <c r="BKC69" s="73"/>
      <c r="BKD69" s="73"/>
      <c r="BKE69" s="73"/>
      <c r="BKF69" s="73"/>
      <c r="BKG69" s="73"/>
      <c r="BKH69" s="73"/>
      <c r="BKI69" s="73"/>
      <c r="BKJ69" s="73"/>
      <c r="BKK69" s="73"/>
      <c r="BKL69" s="73"/>
      <c r="BKM69" s="73"/>
      <c r="BKN69" s="73"/>
      <c r="BKO69" s="73"/>
      <c r="BKP69" s="73"/>
      <c r="BKQ69" s="73"/>
      <c r="BKR69" s="73"/>
      <c r="BKS69" s="73"/>
      <c r="BKT69" s="73"/>
      <c r="BKU69" s="73"/>
      <c r="BKV69" s="73"/>
      <c r="BKW69" s="73"/>
      <c r="BKX69" s="73"/>
      <c r="BKY69" s="73"/>
      <c r="BKZ69" s="73"/>
      <c r="BLA69" s="73"/>
      <c r="BLB69" s="73"/>
      <c r="BLC69" s="73"/>
      <c r="BLD69" s="73"/>
      <c r="BLE69" s="73"/>
      <c r="BLF69" s="73"/>
      <c r="BLG69" s="73"/>
      <c r="BLH69" s="73"/>
      <c r="BLI69" s="73"/>
      <c r="BLJ69" s="73"/>
      <c r="BLK69" s="73"/>
      <c r="BLL69" s="73"/>
      <c r="BLM69" s="73"/>
      <c r="BLN69" s="73"/>
      <c r="BLO69" s="73"/>
      <c r="BLP69" s="73"/>
      <c r="BLQ69" s="73"/>
      <c r="BLR69" s="73"/>
      <c r="BLS69" s="73"/>
      <c r="BLT69" s="73"/>
      <c r="BLU69" s="73"/>
      <c r="BLV69" s="73"/>
      <c r="BLW69" s="73"/>
      <c r="BLX69" s="73"/>
      <c r="BLY69" s="73"/>
      <c r="BLZ69" s="73"/>
      <c r="BMA69" s="73"/>
      <c r="BMB69" s="73"/>
      <c r="BMC69" s="73"/>
      <c r="BMD69" s="73"/>
      <c r="BME69" s="73"/>
      <c r="BMF69" s="73"/>
      <c r="BMG69" s="73"/>
      <c r="BMH69" s="73"/>
      <c r="BMI69" s="73"/>
      <c r="BMJ69" s="73"/>
      <c r="BMK69" s="73"/>
      <c r="BML69" s="73"/>
      <c r="BMM69" s="73"/>
      <c r="BMN69" s="73"/>
      <c r="BMO69" s="73"/>
      <c r="BMP69" s="73"/>
      <c r="BMQ69" s="73"/>
      <c r="BMR69" s="73"/>
      <c r="BMS69" s="73"/>
      <c r="BMT69" s="73"/>
      <c r="BMU69" s="73"/>
      <c r="BMV69" s="73"/>
      <c r="BMW69" s="73"/>
      <c r="BMX69" s="73"/>
      <c r="BMY69" s="73"/>
      <c r="BMZ69" s="73"/>
      <c r="BNA69" s="73"/>
      <c r="BNB69" s="73"/>
      <c r="BNC69" s="73"/>
      <c r="BND69" s="73"/>
      <c r="BNE69" s="73"/>
      <c r="BNF69" s="73"/>
      <c r="BNG69" s="73"/>
      <c r="BNH69" s="73"/>
      <c r="BNI69" s="73"/>
      <c r="BNJ69" s="73"/>
      <c r="BNK69" s="73"/>
      <c r="BNL69" s="73"/>
      <c r="BNM69" s="73"/>
      <c r="BNN69" s="73"/>
      <c r="BNO69" s="73"/>
      <c r="BNP69" s="73"/>
      <c r="BNQ69" s="73"/>
      <c r="BNR69" s="73"/>
      <c r="BNS69" s="73"/>
      <c r="BNT69" s="73"/>
      <c r="BNU69" s="73"/>
      <c r="BNV69" s="73"/>
      <c r="BNW69" s="73"/>
      <c r="BNX69" s="73"/>
      <c r="BNY69" s="73"/>
      <c r="BNZ69" s="73"/>
      <c r="BOA69" s="73"/>
      <c r="BOB69" s="73"/>
      <c r="BOC69" s="73"/>
      <c r="BOD69" s="73"/>
      <c r="BOE69" s="73"/>
      <c r="BOF69" s="73"/>
      <c r="BOG69" s="73"/>
      <c r="BOH69" s="73"/>
      <c r="BOI69" s="73"/>
      <c r="BOJ69" s="73"/>
      <c r="BOK69" s="73"/>
      <c r="BOL69" s="73"/>
      <c r="BOM69" s="73"/>
      <c r="BON69" s="73"/>
      <c r="BOO69" s="73"/>
      <c r="BOP69" s="73"/>
      <c r="BOQ69" s="73"/>
      <c r="BOR69" s="73"/>
      <c r="BOS69" s="73"/>
      <c r="BOT69" s="73"/>
      <c r="BOU69" s="73"/>
      <c r="BOV69" s="73"/>
      <c r="BOW69" s="73"/>
      <c r="BOX69" s="73"/>
      <c r="BOY69" s="73"/>
      <c r="BOZ69" s="73"/>
      <c r="BPA69" s="73"/>
      <c r="BPB69" s="73"/>
      <c r="BPC69" s="73"/>
      <c r="BPD69" s="73"/>
      <c r="BPE69" s="73"/>
      <c r="BPF69" s="73"/>
      <c r="BPG69" s="73"/>
      <c r="BPH69" s="73"/>
      <c r="BPI69" s="73"/>
      <c r="BPJ69" s="73"/>
      <c r="BPK69" s="73"/>
      <c r="BPL69" s="73"/>
      <c r="BPM69" s="73"/>
      <c r="BPN69" s="73"/>
      <c r="BPO69" s="73"/>
      <c r="BPP69" s="73"/>
      <c r="BPQ69" s="73"/>
      <c r="BPR69" s="73"/>
      <c r="BPS69" s="73"/>
      <c r="BPT69" s="73"/>
      <c r="BPU69" s="73"/>
      <c r="BPV69" s="73"/>
      <c r="BPW69" s="73"/>
      <c r="BPX69" s="73"/>
      <c r="BPY69" s="73"/>
      <c r="BPZ69" s="73"/>
      <c r="BQA69" s="73"/>
      <c r="BQB69" s="73"/>
      <c r="BQC69" s="73"/>
      <c r="BQD69" s="73"/>
      <c r="BQE69" s="73"/>
      <c r="BQF69" s="73"/>
      <c r="BQG69" s="73"/>
      <c r="BQH69" s="73"/>
      <c r="BQI69" s="73"/>
      <c r="BQJ69" s="73"/>
      <c r="BQK69" s="73"/>
      <c r="BQL69" s="73"/>
      <c r="BQM69" s="73"/>
      <c r="BQN69" s="73"/>
      <c r="BQO69" s="73"/>
      <c r="BQP69" s="73"/>
      <c r="BQQ69" s="73"/>
      <c r="BQR69" s="73"/>
      <c r="BQS69" s="73"/>
      <c r="BQT69" s="73"/>
      <c r="BQU69" s="73"/>
      <c r="BQV69" s="73"/>
      <c r="BQW69" s="73"/>
      <c r="BQX69" s="73"/>
      <c r="BQY69" s="73"/>
      <c r="BQZ69" s="73"/>
      <c r="BRA69" s="73"/>
      <c r="BRB69" s="73"/>
      <c r="BRC69" s="73"/>
      <c r="BRD69" s="73"/>
      <c r="BRE69" s="73"/>
      <c r="BRF69" s="73"/>
      <c r="BRG69" s="73"/>
      <c r="BRH69" s="73"/>
      <c r="BRI69" s="73"/>
      <c r="BRJ69" s="73"/>
      <c r="BRK69" s="73"/>
      <c r="BRL69" s="73"/>
      <c r="BRM69" s="73"/>
      <c r="BRN69" s="73"/>
      <c r="BRO69" s="73"/>
      <c r="BRP69" s="73"/>
      <c r="BRQ69" s="73"/>
      <c r="BRR69" s="73"/>
      <c r="BRS69" s="73"/>
      <c r="BRT69" s="73"/>
      <c r="BRU69" s="73"/>
      <c r="BRV69" s="73"/>
      <c r="BRW69" s="73"/>
      <c r="BRX69" s="73"/>
      <c r="BRY69" s="73"/>
      <c r="BRZ69" s="73"/>
      <c r="BSA69" s="73"/>
      <c r="BSB69" s="73"/>
      <c r="BSC69" s="73"/>
      <c r="BSD69" s="73"/>
      <c r="BSE69" s="73"/>
      <c r="BSF69" s="73"/>
      <c r="BSG69" s="73"/>
      <c r="BSH69" s="73"/>
      <c r="BSI69" s="73"/>
      <c r="BSJ69" s="73"/>
      <c r="BSK69" s="73"/>
      <c r="BSL69" s="73"/>
      <c r="BSM69" s="73"/>
      <c r="BSN69" s="73"/>
      <c r="BSO69" s="73"/>
      <c r="BSP69" s="73"/>
      <c r="BSQ69" s="73"/>
      <c r="BSR69" s="73"/>
      <c r="BSS69" s="73"/>
      <c r="BST69" s="73"/>
      <c r="BSU69" s="73"/>
      <c r="BSV69" s="73"/>
      <c r="BSW69" s="73"/>
      <c r="BSX69" s="73"/>
      <c r="BSY69" s="73"/>
      <c r="BSZ69" s="73"/>
      <c r="BTA69" s="73"/>
      <c r="BTB69" s="73"/>
      <c r="BTC69" s="73"/>
      <c r="BTD69" s="73"/>
      <c r="BTE69" s="73"/>
      <c r="BTF69" s="73"/>
      <c r="BTG69" s="73"/>
      <c r="BTH69" s="73"/>
      <c r="BTI69" s="73"/>
      <c r="BTJ69" s="73"/>
      <c r="BTK69" s="73"/>
      <c r="BTL69" s="73"/>
      <c r="BTM69" s="73"/>
      <c r="BTN69" s="73"/>
      <c r="BTO69" s="73"/>
      <c r="BTP69" s="73"/>
      <c r="BTQ69" s="73"/>
      <c r="BTR69" s="73"/>
      <c r="BTS69" s="73"/>
      <c r="BTT69" s="73"/>
      <c r="BTU69" s="73"/>
      <c r="BTV69" s="73"/>
      <c r="BTW69" s="73"/>
      <c r="BTX69" s="73"/>
      <c r="BTY69" s="73"/>
      <c r="BTZ69" s="73"/>
      <c r="BUA69" s="73"/>
      <c r="BUB69" s="73"/>
      <c r="BUC69" s="73"/>
      <c r="BUD69" s="73"/>
      <c r="BUE69" s="73"/>
      <c r="BUF69" s="73"/>
      <c r="BUG69" s="73"/>
      <c r="BUH69" s="73"/>
      <c r="BUI69" s="73"/>
      <c r="BUJ69" s="73"/>
      <c r="BUK69" s="73"/>
      <c r="BUL69" s="73"/>
      <c r="BUM69" s="73"/>
      <c r="BUN69" s="73"/>
      <c r="BUO69" s="73"/>
      <c r="BUP69" s="73"/>
      <c r="BUQ69" s="73"/>
      <c r="BUR69" s="73"/>
      <c r="BUS69" s="73"/>
      <c r="BUT69" s="73"/>
      <c r="BUU69" s="73"/>
      <c r="BUV69" s="73"/>
      <c r="BUW69" s="73"/>
      <c r="BUX69" s="73"/>
      <c r="BUY69" s="73"/>
      <c r="BUZ69" s="73"/>
      <c r="BVA69" s="73"/>
      <c r="BVB69" s="73"/>
      <c r="BVC69" s="73"/>
      <c r="BVD69" s="73"/>
      <c r="BVE69" s="73"/>
      <c r="BVF69" s="73"/>
      <c r="BVG69" s="73"/>
      <c r="BVH69" s="73"/>
      <c r="BVI69" s="73"/>
      <c r="BVJ69" s="73"/>
      <c r="BVK69" s="73"/>
      <c r="BVL69" s="73"/>
      <c r="BVM69" s="73"/>
      <c r="BVN69" s="73"/>
      <c r="BVO69" s="73"/>
      <c r="BVP69" s="73"/>
      <c r="BVQ69" s="73"/>
      <c r="BVR69" s="73"/>
      <c r="BVS69" s="73"/>
      <c r="BVT69" s="73"/>
      <c r="BVU69" s="73"/>
      <c r="BVV69" s="73"/>
      <c r="BVW69" s="73"/>
      <c r="BVX69" s="73"/>
      <c r="BVY69" s="73"/>
      <c r="BVZ69" s="73"/>
      <c r="BWA69" s="73"/>
      <c r="BWB69" s="73"/>
      <c r="BWC69" s="73"/>
      <c r="BWD69" s="73"/>
      <c r="BWE69" s="73"/>
      <c r="BWF69" s="73"/>
      <c r="BWG69" s="73"/>
      <c r="BWH69" s="73"/>
      <c r="BWI69" s="73"/>
      <c r="BWJ69" s="73"/>
      <c r="BWK69" s="73"/>
      <c r="BWL69" s="73"/>
      <c r="BWM69" s="73"/>
      <c r="BWN69" s="73"/>
      <c r="BWO69" s="73"/>
      <c r="BWP69" s="73"/>
      <c r="BWQ69" s="73"/>
      <c r="BWR69" s="73"/>
      <c r="BWS69" s="73"/>
      <c r="BWT69" s="73"/>
      <c r="BWU69" s="73"/>
      <c r="BWV69" s="73"/>
      <c r="BWW69" s="73"/>
      <c r="BWX69" s="73"/>
      <c r="BWY69" s="73"/>
      <c r="BWZ69" s="73"/>
      <c r="BXA69" s="73"/>
      <c r="BXB69" s="73"/>
      <c r="BXC69" s="73"/>
      <c r="BXD69" s="73"/>
      <c r="BXE69" s="73"/>
      <c r="BXF69" s="73"/>
      <c r="BXG69" s="73"/>
      <c r="BXH69" s="73"/>
      <c r="BXI69" s="73"/>
      <c r="BXJ69" s="73"/>
      <c r="BXK69" s="73"/>
      <c r="BXL69" s="73"/>
      <c r="BXM69" s="73"/>
      <c r="BXN69" s="73"/>
      <c r="BXO69" s="73"/>
      <c r="BXP69" s="73"/>
      <c r="BXQ69" s="73"/>
      <c r="BXR69" s="73"/>
      <c r="BXS69" s="73"/>
      <c r="BXT69" s="73"/>
      <c r="BXU69" s="73"/>
      <c r="BXV69" s="73"/>
      <c r="BXW69" s="73"/>
      <c r="BXX69" s="73"/>
      <c r="BXY69" s="73"/>
      <c r="BXZ69" s="73"/>
      <c r="BYA69" s="73"/>
      <c r="BYB69" s="73"/>
      <c r="BYC69" s="73"/>
      <c r="BYD69" s="73"/>
      <c r="BYE69" s="73"/>
      <c r="BYF69" s="73"/>
      <c r="BYG69" s="73"/>
      <c r="BYH69" s="73"/>
      <c r="BYI69" s="73"/>
      <c r="BYJ69" s="73"/>
      <c r="BYK69" s="73"/>
      <c r="BYL69" s="73"/>
      <c r="BYM69" s="73"/>
      <c r="BYN69" s="73"/>
      <c r="BYO69" s="73"/>
      <c r="BYP69" s="73"/>
      <c r="BYQ69" s="73"/>
      <c r="BYR69" s="73"/>
      <c r="BYS69" s="73"/>
      <c r="BYT69" s="73"/>
      <c r="BYU69" s="73"/>
      <c r="BYV69" s="73"/>
      <c r="BYW69" s="73"/>
      <c r="BYX69" s="73"/>
      <c r="BYY69" s="73"/>
      <c r="BYZ69" s="73"/>
      <c r="BZA69" s="73"/>
      <c r="BZB69" s="73"/>
      <c r="BZC69" s="73"/>
      <c r="BZD69" s="73"/>
      <c r="BZE69" s="73"/>
      <c r="BZF69" s="73"/>
      <c r="BZG69" s="73"/>
      <c r="BZH69" s="73"/>
      <c r="BZI69" s="73"/>
      <c r="BZJ69" s="73"/>
      <c r="BZK69" s="73"/>
      <c r="BZL69" s="73"/>
      <c r="BZM69" s="73"/>
      <c r="BZN69" s="73"/>
      <c r="BZO69" s="73"/>
      <c r="BZP69" s="73"/>
      <c r="BZQ69" s="73"/>
      <c r="BZR69" s="73"/>
      <c r="BZS69" s="73"/>
      <c r="BZT69" s="73"/>
      <c r="BZU69" s="73"/>
      <c r="BZV69" s="73"/>
      <c r="BZW69" s="73"/>
      <c r="BZX69" s="73"/>
      <c r="BZY69" s="73"/>
      <c r="BZZ69" s="73"/>
      <c r="CAA69" s="73"/>
      <c r="CAB69" s="73"/>
      <c r="CAC69" s="73"/>
      <c r="CAD69" s="73"/>
      <c r="CAE69" s="73"/>
      <c r="CAF69" s="73"/>
      <c r="CAG69" s="73"/>
      <c r="CAH69" s="73"/>
      <c r="CAI69" s="73"/>
      <c r="CAJ69" s="73"/>
      <c r="CAK69" s="73"/>
      <c r="CAL69" s="73"/>
      <c r="CAM69" s="73"/>
      <c r="CAN69" s="73"/>
      <c r="CAO69" s="73"/>
      <c r="CAP69" s="73"/>
      <c r="CAQ69" s="73"/>
      <c r="CAR69" s="73"/>
      <c r="CAS69" s="73"/>
      <c r="CAT69" s="73"/>
      <c r="CAU69" s="73"/>
      <c r="CAV69" s="73"/>
      <c r="CAW69" s="73"/>
      <c r="CAX69" s="73"/>
      <c r="CAY69" s="73"/>
      <c r="CAZ69" s="73"/>
      <c r="CBA69" s="73"/>
      <c r="CBB69" s="73"/>
      <c r="CBC69" s="73"/>
      <c r="CBD69" s="73"/>
      <c r="CBE69" s="73"/>
      <c r="CBF69" s="73"/>
      <c r="CBG69" s="73"/>
      <c r="CBH69" s="73"/>
      <c r="CBI69" s="73"/>
      <c r="CBJ69" s="73"/>
      <c r="CBK69" s="73"/>
      <c r="CBL69" s="73"/>
      <c r="CBM69" s="73"/>
      <c r="CBN69" s="73"/>
      <c r="CBO69" s="73"/>
      <c r="CBP69" s="73"/>
      <c r="CBQ69" s="73"/>
      <c r="CBR69" s="73"/>
      <c r="CBS69" s="73"/>
      <c r="CBT69" s="73"/>
      <c r="CBU69" s="73"/>
      <c r="CBV69" s="73"/>
      <c r="CBW69" s="73"/>
      <c r="CBX69" s="73"/>
      <c r="CBY69" s="73"/>
      <c r="CBZ69" s="73"/>
      <c r="CCA69" s="73"/>
      <c r="CCB69" s="73"/>
      <c r="CCC69" s="73"/>
      <c r="CCD69" s="73"/>
      <c r="CCE69" s="73"/>
      <c r="CCF69" s="73"/>
      <c r="CCG69" s="73"/>
      <c r="CCH69" s="73"/>
      <c r="CCI69" s="73"/>
      <c r="CCJ69" s="73"/>
      <c r="CCK69" s="73"/>
      <c r="CCL69" s="73"/>
      <c r="CCM69" s="73"/>
      <c r="CCN69" s="73"/>
      <c r="CCO69" s="73"/>
      <c r="CCP69" s="73"/>
      <c r="CCQ69" s="73"/>
      <c r="CCR69" s="73"/>
      <c r="CCS69" s="73"/>
      <c r="CCT69" s="73"/>
      <c r="CCU69" s="73"/>
      <c r="CCV69" s="73"/>
      <c r="CCW69" s="73"/>
      <c r="CCX69" s="73"/>
      <c r="CCY69" s="73"/>
      <c r="CCZ69" s="73"/>
      <c r="CDA69" s="73"/>
      <c r="CDB69" s="73"/>
      <c r="CDC69" s="73"/>
      <c r="CDD69" s="73"/>
      <c r="CDE69" s="73"/>
      <c r="CDF69" s="73"/>
      <c r="CDG69" s="73"/>
      <c r="CDH69" s="73"/>
      <c r="CDI69" s="73"/>
      <c r="CDJ69" s="73"/>
      <c r="CDK69" s="73"/>
      <c r="CDL69" s="73"/>
      <c r="CDM69" s="73"/>
      <c r="CDN69" s="73"/>
      <c r="CDO69" s="73"/>
      <c r="CDP69" s="73"/>
      <c r="CDQ69" s="73"/>
      <c r="CDR69" s="73"/>
      <c r="CDS69" s="73"/>
      <c r="CDT69" s="73"/>
      <c r="CDU69" s="73"/>
      <c r="CDV69" s="73"/>
      <c r="CDW69" s="73"/>
      <c r="CDX69" s="73"/>
      <c r="CDY69" s="73"/>
      <c r="CDZ69" s="73"/>
      <c r="CEA69" s="73"/>
      <c r="CEB69" s="73"/>
      <c r="CEC69" s="73"/>
      <c r="CED69" s="73"/>
      <c r="CEE69" s="73"/>
      <c r="CEF69" s="73"/>
      <c r="CEG69" s="73"/>
      <c r="CEH69" s="73"/>
      <c r="CEI69" s="73"/>
      <c r="CEJ69" s="73"/>
      <c r="CEK69" s="73"/>
      <c r="CEL69" s="73"/>
      <c r="CEM69" s="73"/>
      <c r="CEN69" s="73"/>
      <c r="CEO69" s="73"/>
      <c r="CEP69" s="73"/>
      <c r="CEQ69" s="73"/>
      <c r="CER69" s="73"/>
      <c r="CES69" s="73"/>
      <c r="CET69" s="73"/>
      <c r="CEU69" s="73"/>
      <c r="CEV69" s="73"/>
      <c r="CEW69" s="73"/>
      <c r="CEX69" s="73"/>
      <c r="CEY69" s="73"/>
      <c r="CEZ69" s="73"/>
      <c r="CFA69" s="73"/>
      <c r="CFB69" s="73"/>
      <c r="CFC69" s="73"/>
      <c r="CFD69" s="73"/>
      <c r="CFE69" s="73"/>
      <c r="CFF69" s="73"/>
      <c r="CFG69" s="73"/>
      <c r="CFH69" s="73"/>
      <c r="CFI69" s="73"/>
      <c r="CFJ69" s="73"/>
      <c r="CFK69" s="73"/>
      <c r="CFL69" s="73"/>
      <c r="CFM69" s="73"/>
      <c r="CFN69" s="73"/>
      <c r="CFO69" s="73"/>
      <c r="CFP69" s="73"/>
      <c r="CFQ69" s="73"/>
      <c r="CFR69" s="73"/>
      <c r="CFS69" s="73"/>
      <c r="CFT69" s="73"/>
      <c r="CFU69" s="73"/>
      <c r="CFV69" s="73"/>
      <c r="CFW69" s="73"/>
      <c r="CFX69" s="73"/>
      <c r="CFY69" s="73"/>
      <c r="CFZ69" s="73"/>
      <c r="CGA69" s="73"/>
      <c r="CGB69" s="73"/>
      <c r="CGC69" s="73"/>
      <c r="CGD69" s="73"/>
      <c r="CGE69" s="73"/>
      <c r="CGF69" s="73"/>
      <c r="CGG69" s="73"/>
      <c r="CGH69" s="73"/>
      <c r="CGI69" s="73"/>
      <c r="CGJ69" s="73"/>
      <c r="CGK69" s="73"/>
      <c r="CGL69" s="73"/>
      <c r="CGM69" s="73"/>
      <c r="CGN69" s="73"/>
      <c r="CGO69" s="73"/>
      <c r="CGP69" s="73"/>
      <c r="CGQ69" s="73"/>
      <c r="CGR69" s="73"/>
      <c r="CGS69" s="73"/>
      <c r="CGT69" s="73"/>
      <c r="CGU69" s="73"/>
      <c r="CGV69" s="73"/>
      <c r="CGW69" s="73"/>
      <c r="CGX69" s="73"/>
      <c r="CGY69" s="73"/>
      <c r="CGZ69" s="73"/>
      <c r="CHA69" s="73"/>
      <c r="CHB69" s="73"/>
      <c r="CHC69" s="73"/>
      <c r="CHD69" s="73"/>
      <c r="CHE69" s="73"/>
      <c r="CHF69" s="73"/>
      <c r="CHG69" s="73"/>
      <c r="CHH69" s="73"/>
      <c r="CHI69" s="73"/>
      <c r="CHJ69" s="73"/>
      <c r="CHK69" s="73"/>
      <c r="CHL69" s="73"/>
      <c r="CHM69" s="73"/>
      <c r="CHN69" s="73"/>
      <c r="CHO69" s="73"/>
      <c r="CHP69" s="73"/>
      <c r="CHQ69" s="73"/>
      <c r="CHR69" s="73"/>
      <c r="CHS69" s="73"/>
      <c r="CHT69" s="73"/>
      <c r="CHU69" s="73"/>
      <c r="CHV69" s="73"/>
      <c r="CHW69" s="73"/>
      <c r="CHX69" s="73"/>
      <c r="CHY69" s="73"/>
      <c r="CHZ69" s="73"/>
      <c r="CIA69" s="73"/>
      <c r="CIB69" s="73"/>
      <c r="CIC69" s="73"/>
      <c r="CID69" s="73"/>
      <c r="CIE69" s="73"/>
      <c r="CIF69" s="73"/>
      <c r="CIG69" s="73"/>
      <c r="CIH69" s="73"/>
      <c r="CII69" s="73"/>
      <c r="CIJ69" s="73"/>
      <c r="CIK69" s="73"/>
      <c r="CIL69" s="73"/>
      <c r="CIM69" s="73"/>
      <c r="CIN69" s="73"/>
      <c r="CIO69" s="73"/>
      <c r="CIP69" s="73"/>
      <c r="CIQ69" s="73"/>
      <c r="CIR69" s="73"/>
      <c r="CIS69" s="73"/>
      <c r="CIT69" s="73"/>
      <c r="CIU69" s="73"/>
      <c r="CIV69" s="73"/>
      <c r="CIW69" s="73"/>
      <c r="CIX69" s="73"/>
      <c r="CIY69" s="73"/>
      <c r="CIZ69" s="73"/>
      <c r="CJA69" s="73"/>
      <c r="CJB69" s="73"/>
      <c r="CJC69" s="73"/>
      <c r="CJD69" s="73"/>
      <c r="CJE69" s="73"/>
      <c r="CJF69" s="73"/>
      <c r="CJG69" s="73"/>
      <c r="CJH69" s="73"/>
      <c r="CJI69" s="73"/>
      <c r="CJJ69" s="73"/>
      <c r="CJK69" s="73"/>
      <c r="CJL69" s="73"/>
      <c r="CJM69" s="73"/>
      <c r="CJN69" s="73"/>
      <c r="CJO69" s="73"/>
      <c r="CJP69" s="73"/>
      <c r="CJQ69" s="73"/>
      <c r="CJR69" s="73"/>
      <c r="CJS69" s="73"/>
      <c r="CJT69" s="73"/>
      <c r="CJU69" s="73"/>
      <c r="CJV69" s="73"/>
      <c r="CJW69" s="73"/>
      <c r="CJX69" s="73"/>
      <c r="CJY69" s="73"/>
      <c r="CJZ69" s="73"/>
      <c r="CKA69" s="73"/>
      <c r="CKB69" s="73"/>
      <c r="CKC69" s="73"/>
      <c r="CKD69" s="73"/>
      <c r="CKE69" s="73"/>
      <c r="CKF69" s="73"/>
      <c r="CKG69" s="73"/>
      <c r="CKH69" s="73"/>
      <c r="CKI69" s="73"/>
      <c r="CKJ69" s="73"/>
      <c r="CKK69" s="73"/>
      <c r="CKL69" s="73"/>
      <c r="CKM69" s="73"/>
      <c r="CKN69" s="73"/>
      <c r="CKO69" s="73"/>
      <c r="CKP69" s="73"/>
      <c r="CKQ69" s="73"/>
      <c r="CKR69" s="73"/>
      <c r="CKS69" s="73"/>
      <c r="CKT69" s="73"/>
      <c r="CKU69" s="73"/>
      <c r="CKV69" s="73"/>
      <c r="CKW69" s="73"/>
      <c r="CKX69" s="73"/>
      <c r="CKY69" s="73"/>
      <c r="CKZ69" s="73"/>
      <c r="CLA69" s="73"/>
      <c r="CLB69" s="73"/>
      <c r="CLC69" s="73"/>
      <c r="CLD69" s="73"/>
      <c r="CLE69" s="73"/>
      <c r="CLF69" s="73"/>
      <c r="CLG69" s="73"/>
      <c r="CLH69" s="73"/>
      <c r="CLI69" s="73"/>
      <c r="CLJ69" s="73"/>
      <c r="CLK69" s="73"/>
      <c r="CLL69" s="73"/>
      <c r="CLM69" s="73"/>
      <c r="CLN69" s="73"/>
      <c r="CLO69" s="73"/>
      <c r="CLP69" s="73"/>
      <c r="CLQ69" s="73"/>
      <c r="CLR69" s="73"/>
      <c r="CLS69" s="73"/>
      <c r="CLT69" s="73"/>
      <c r="CLU69" s="73"/>
      <c r="CLV69" s="73"/>
      <c r="CLW69" s="73"/>
      <c r="CLX69" s="73"/>
      <c r="CLY69" s="73"/>
      <c r="CLZ69" s="73"/>
      <c r="CMA69" s="73"/>
      <c r="CMB69" s="73"/>
      <c r="CMC69" s="73"/>
      <c r="CMD69" s="73"/>
      <c r="CME69" s="73"/>
      <c r="CMF69" s="73"/>
      <c r="CMG69" s="73"/>
      <c r="CMH69" s="73"/>
      <c r="CMI69" s="73"/>
      <c r="CMJ69" s="73"/>
      <c r="CMK69" s="73"/>
      <c r="CML69" s="73"/>
      <c r="CMM69" s="73"/>
      <c r="CMN69" s="73"/>
      <c r="CMO69" s="73"/>
      <c r="CMP69" s="73"/>
      <c r="CMQ69" s="73"/>
      <c r="CMR69" s="73"/>
      <c r="CMS69" s="73"/>
      <c r="CMT69" s="73"/>
      <c r="CMU69" s="73"/>
      <c r="CMV69" s="73"/>
      <c r="CMW69" s="73"/>
      <c r="CMX69" s="73"/>
      <c r="CMY69" s="73"/>
      <c r="CMZ69" s="73"/>
      <c r="CNA69" s="73"/>
      <c r="CNB69" s="73"/>
      <c r="CNC69" s="73"/>
      <c r="CND69" s="73"/>
      <c r="CNE69" s="73"/>
      <c r="CNF69" s="73"/>
      <c r="CNG69" s="73"/>
      <c r="CNH69" s="73"/>
      <c r="CNI69" s="73"/>
      <c r="CNJ69" s="73"/>
      <c r="CNK69" s="73"/>
      <c r="CNL69" s="73"/>
      <c r="CNM69" s="73"/>
      <c r="CNN69" s="73"/>
      <c r="CNO69" s="73"/>
      <c r="CNP69" s="73"/>
      <c r="CNQ69" s="73"/>
      <c r="CNR69" s="73"/>
      <c r="CNS69" s="73"/>
      <c r="CNT69" s="73"/>
      <c r="CNU69" s="73"/>
      <c r="CNV69" s="73"/>
      <c r="CNW69" s="73"/>
      <c r="CNX69" s="73"/>
      <c r="CNY69" s="73"/>
      <c r="CNZ69" s="73"/>
      <c r="COA69" s="73"/>
      <c r="COB69" s="73"/>
      <c r="COC69" s="73"/>
      <c r="COD69" s="73"/>
      <c r="COE69" s="73"/>
      <c r="COF69" s="73"/>
      <c r="COG69" s="73"/>
      <c r="COH69" s="73"/>
      <c r="COI69" s="73"/>
      <c r="COJ69" s="73"/>
      <c r="COK69" s="73"/>
      <c r="COL69" s="73"/>
      <c r="COM69" s="73"/>
      <c r="CON69" s="73"/>
      <c r="COO69" s="73"/>
      <c r="COP69" s="73"/>
      <c r="COQ69" s="73"/>
      <c r="COR69" s="73"/>
      <c r="COS69" s="73"/>
      <c r="COT69" s="73"/>
      <c r="COU69" s="73"/>
      <c r="COV69" s="73"/>
      <c r="COW69" s="73"/>
      <c r="COX69" s="73"/>
      <c r="COY69" s="73"/>
      <c r="COZ69" s="73"/>
      <c r="CPA69" s="73"/>
      <c r="CPB69" s="73"/>
      <c r="CPC69" s="73"/>
      <c r="CPD69" s="73"/>
      <c r="CPE69" s="73"/>
      <c r="CPF69" s="73"/>
      <c r="CPG69" s="73"/>
      <c r="CPH69" s="73"/>
      <c r="CPI69" s="73"/>
      <c r="CPJ69" s="73"/>
      <c r="CPK69" s="73"/>
      <c r="CPL69" s="73"/>
      <c r="CPM69" s="73"/>
      <c r="CPN69" s="73"/>
      <c r="CPO69" s="73"/>
      <c r="CPP69" s="73"/>
      <c r="CPQ69" s="73"/>
      <c r="CPR69" s="73"/>
      <c r="CPS69" s="73"/>
      <c r="CPT69" s="73"/>
      <c r="CPU69" s="73"/>
      <c r="CPV69" s="73"/>
      <c r="CPW69" s="73"/>
      <c r="CPX69" s="73"/>
      <c r="CPY69" s="73"/>
      <c r="CPZ69" s="73"/>
      <c r="CQA69" s="73"/>
      <c r="CQB69" s="73"/>
      <c r="CQC69" s="73"/>
      <c r="CQD69" s="73"/>
      <c r="CQE69" s="73"/>
      <c r="CQF69" s="73"/>
      <c r="CQG69" s="73"/>
      <c r="CQH69" s="73"/>
      <c r="CQI69" s="73"/>
      <c r="CQJ69" s="73"/>
      <c r="CQK69" s="73"/>
      <c r="CQL69" s="73"/>
      <c r="CQM69" s="73"/>
      <c r="CQN69" s="73"/>
      <c r="CQO69" s="73"/>
      <c r="CQP69" s="73"/>
      <c r="CQQ69" s="73"/>
      <c r="CQR69" s="73"/>
      <c r="CQS69" s="73"/>
      <c r="CQT69" s="73"/>
      <c r="CQU69" s="73"/>
      <c r="CQV69" s="73"/>
      <c r="CQW69" s="73"/>
      <c r="CQX69" s="73"/>
      <c r="CQY69" s="73"/>
      <c r="CQZ69" s="73"/>
      <c r="CRA69" s="73"/>
      <c r="CRB69" s="73"/>
      <c r="CRC69" s="73"/>
      <c r="CRD69" s="73"/>
      <c r="CRE69" s="73"/>
      <c r="CRF69" s="73"/>
      <c r="CRG69" s="73"/>
      <c r="CRH69" s="73"/>
      <c r="CRI69" s="73"/>
      <c r="CRJ69" s="73"/>
      <c r="CRK69" s="73"/>
      <c r="CRL69" s="73"/>
      <c r="CRM69" s="73"/>
      <c r="CRN69" s="73"/>
      <c r="CRO69" s="73"/>
      <c r="CRP69" s="73"/>
      <c r="CRQ69" s="73"/>
      <c r="CRR69" s="73"/>
      <c r="CRS69" s="73"/>
      <c r="CRT69" s="73"/>
      <c r="CRU69" s="73"/>
      <c r="CRV69" s="73"/>
      <c r="CRW69" s="73"/>
      <c r="CRX69" s="73"/>
      <c r="CRY69" s="73"/>
      <c r="CRZ69" s="73"/>
      <c r="CSA69" s="73"/>
      <c r="CSB69" s="73"/>
      <c r="CSC69" s="73"/>
      <c r="CSD69" s="73"/>
      <c r="CSE69" s="73"/>
      <c r="CSF69" s="73"/>
      <c r="CSG69" s="73"/>
      <c r="CSH69" s="73"/>
      <c r="CSI69" s="73"/>
      <c r="CSJ69" s="73"/>
      <c r="CSK69" s="73"/>
      <c r="CSL69" s="73"/>
      <c r="CSM69" s="73"/>
      <c r="CSN69" s="73"/>
      <c r="CSO69" s="73"/>
      <c r="CSP69" s="73"/>
      <c r="CSQ69" s="73"/>
      <c r="CSR69" s="73"/>
      <c r="CSS69" s="73"/>
      <c r="CST69" s="73"/>
      <c r="CSU69" s="73"/>
      <c r="CSV69" s="73"/>
      <c r="CSW69" s="73"/>
      <c r="CSX69" s="73"/>
      <c r="CSY69" s="73"/>
      <c r="CSZ69" s="73"/>
      <c r="CTA69" s="73"/>
      <c r="CTB69" s="73"/>
      <c r="CTC69" s="73"/>
      <c r="CTD69" s="73"/>
      <c r="CTE69" s="73"/>
      <c r="CTF69" s="73"/>
      <c r="CTG69" s="73"/>
      <c r="CTH69" s="73"/>
      <c r="CTI69" s="73"/>
      <c r="CTJ69" s="73"/>
      <c r="CTK69" s="73"/>
      <c r="CTL69" s="73"/>
      <c r="CTM69" s="73"/>
      <c r="CTN69" s="73"/>
      <c r="CTO69" s="73"/>
      <c r="CTP69" s="73"/>
      <c r="CTQ69" s="73"/>
      <c r="CTR69" s="73"/>
      <c r="CTS69" s="73"/>
      <c r="CTT69" s="73"/>
      <c r="CTU69" s="73"/>
      <c r="CTV69" s="73"/>
      <c r="CTW69" s="73"/>
      <c r="CTX69" s="73"/>
      <c r="CTY69" s="73"/>
      <c r="CTZ69" s="73"/>
      <c r="CUA69" s="73"/>
      <c r="CUB69" s="73"/>
      <c r="CUC69" s="73"/>
      <c r="CUD69" s="73"/>
      <c r="CUE69" s="73"/>
      <c r="CUF69" s="73"/>
      <c r="CUG69" s="73"/>
      <c r="CUH69" s="73"/>
      <c r="CUI69" s="73"/>
      <c r="CUJ69" s="73"/>
      <c r="CUK69" s="73"/>
      <c r="CUL69" s="73"/>
      <c r="CUM69" s="73"/>
      <c r="CUN69" s="73"/>
      <c r="CUO69" s="73"/>
      <c r="CUP69" s="73"/>
      <c r="CUQ69" s="73"/>
      <c r="CUR69" s="73"/>
      <c r="CUS69" s="73"/>
      <c r="CUT69" s="73"/>
      <c r="CUU69" s="73"/>
      <c r="CUV69" s="73"/>
      <c r="CUW69" s="73"/>
      <c r="CUX69" s="73"/>
      <c r="CUY69" s="73"/>
      <c r="CUZ69" s="73"/>
      <c r="CVA69" s="73"/>
      <c r="CVB69" s="73"/>
      <c r="CVC69" s="73"/>
      <c r="CVD69" s="73"/>
      <c r="CVE69" s="73"/>
      <c r="CVF69" s="73"/>
      <c r="CVG69" s="73"/>
      <c r="CVH69" s="73"/>
      <c r="CVI69" s="73"/>
      <c r="CVJ69" s="73"/>
      <c r="CVK69" s="73"/>
      <c r="CVL69" s="73"/>
      <c r="CVM69" s="73"/>
      <c r="CVN69" s="73"/>
      <c r="CVO69" s="73"/>
      <c r="CVP69" s="73"/>
      <c r="CVQ69" s="73"/>
      <c r="CVR69" s="73"/>
      <c r="CVS69" s="73"/>
      <c r="CVT69" s="73"/>
      <c r="CVU69" s="73"/>
      <c r="CVV69" s="73"/>
      <c r="CVW69" s="73"/>
      <c r="CVX69" s="73"/>
      <c r="CVY69" s="73"/>
      <c r="CVZ69" s="73"/>
      <c r="CWA69" s="73"/>
      <c r="CWB69" s="73"/>
      <c r="CWC69" s="73"/>
      <c r="CWD69" s="73"/>
      <c r="CWE69" s="73"/>
      <c r="CWF69" s="73"/>
      <c r="CWG69" s="73"/>
      <c r="CWH69" s="73"/>
      <c r="CWI69" s="73"/>
      <c r="CWJ69" s="73"/>
      <c r="CWK69" s="73"/>
      <c r="CWL69" s="73"/>
      <c r="CWM69" s="73"/>
      <c r="CWN69" s="73"/>
      <c r="CWO69" s="73"/>
      <c r="CWP69" s="73"/>
      <c r="CWQ69" s="73"/>
      <c r="CWR69" s="73"/>
      <c r="CWS69" s="73"/>
      <c r="CWT69" s="73"/>
      <c r="CWU69" s="73"/>
      <c r="CWV69" s="73"/>
      <c r="CWW69" s="73"/>
      <c r="CWX69" s="73"/>
      <c r="CWY69" s="73"/>
      <c r="CWZ69" s="73"/>
      <c r="CXA69" s="73"/>
      <c r="CXB69" s="73"/>
      <c r="CXC69" s="73"/>
      <c r="CXD69" s="73"/>
      <c r="CXE69" s="73"/>
      <c r="CXF69" s="73"/>
      <c r="CXG69" s="73"/>
      <c r="CXH69" s="73"/>
      <c r="CXI69" s="73"/>
      <c r="CXJ69" s="73"/>
      <c r="CXK69" s="73"/>
      <c r="CXL69" s="73"/>
      <c r="CXM69" s="73"/>
      <c r="CXN69" s="73"/>
      <c r="CXO69" s="73"/>
      <c r="CXP69" s="73"/>
      <c r="CXQ69" s="73"/>
      <c r="CXR69" s="73"/>
      <c r="CXS69" s="73"/>
      <c r="CXT69" s="73"/>
      <c r="CXU69" s="73"/>
      <c r="CXV69" s="73"/>
      <c r="CXW69" s="73"/>
      <c r="CXX69" s="73"/>
      <c r="CXY69" s="73"/>
      <c r="CXZ69" s="73"/>
      <c r="CYA69" s="73"/>
      <c r="CYB69" s="73"/>
      <c r="CYC69" s="73"/>
      <c r="CYD69" s="73"/>
      <c r="CYE69" s="73"/>
      <c r="CYF69" s="73"/>
      <c r="CYG69" s="73"/>
      <c r="CYH69" s="73"/>
      <c r="CYI69" s="73"/>
      <c r="CYJ69" s="73"/>
      <c r="CYK69" s="73"/>
      <c r="CYL69" s="73"/>
      <c r="CYM69" s="73"/>
      <c r="CYN69" s="73"/>
      <c r="CYO69" s="73"/>
      <c r="CYP69" s="73"/>
      <c r="CYQ69" s="73"/>
      <c r="CYR69" s="73"/>
      <c r="CYS69" s="73"/>
      <c r="CYT69" s="73"/>
      <c r="CYU69" s="73"/>
      <c r="CYV69" s="73"/>
      <c r="CYW69" s="73"/>
      <c r="CYX69" s="73"/>
      <c r="CYY69" s="73"/>
      <c r="CYZ69" s="73"/>
      <c r="CZA69" s="73"/>
      <c r="CZB69" s="73"/>
      <c r="CZC69" s="73"/>
      <c r="CZD69" s="73"/>
      <c r="CZE69" s="73"/>
      <c r="CZF69" s="73"/>
      <c r="CZG69" s="73"/>
      <c r="CZH69" s="73"/>
      <c r="CZI69" s="73"/>
      <c r="CZJ69" s="73"/>
      <c r="CZK69" s="73"/>
      <c r="CZL69" s="73"/>
      <c r="CZM69" s="73"/>
      <c r="CZN69" s="73"/>
      <c r="CZO69" s="73"/>
      <c r="CZP69" s="73"/>
      <c r="CZQ69" s="73"/>
      <c r="CZR69" s="73"/>
      <c r="CZS69" s="73"/>
      <c r="CZT69" s="73"/>
      <c r="CZU69" s="73"/>
      <c r="CZV69" s="73"/>
      <c r="CZW69" s="73"/>
      <c r="CZX69" s="73"/>
      <c r="CZY69" s="73"/>
      <c r="CZZ69" s="73"/>
      <c r="DAA69" s="73"/>
      <c r="DAB69" s="73"/>
      <c r="DAC69" s="73"/>
      <c r="DAD69" s="73"/>
      <c r="DAE69" s="73"/>
      <c r="DAF69" s="73"/>
      <c r="DAG69" s="73"/>
      <c r="DAH69" s="73"/>
      <c r="DAI69" s="73"/>
      <c r="DAJ69" s="73"/>
      <c r="DAK69" s="73"/>
      <c r="DAL69" s="73"/>
      <c r="DAM69" s="73"/>
      <c r="DAN69" s="73"/>
      <c r="DAO69" s="73"/>
      <c r="DAP69" s="73"/>
      <c r="DAQ69" s="73"/>
      <c r="DAR69" s="73"/>
      <c r="DAS69" s="73"/>
      <c r="DAT69" s="73"/>
      <c r="DAU69" s="73"/>
      <c r="DAV69" s="73"/>
      <c r="DAW69" s="73"/>
      <c r="DAX69" s="73"/>
      <c r="DAY69" s="73"/>
      <c r="DAZ69" s="73"/>
      <c r="DBA69" s="73"/>
      <c r="DBB69" s="73"/>
      <c r="DBC69" s="73"/>
      <c r="DBD69" s="73"/>
      <c r="DBE69" s="73"/>
      <c r="DBF69" s="73"/>
      <c r="DBG69" s="73"/>
      <c r="DBH69" s="73"/>
      <c r="DBI69" s="73"/>
      <c r="DBJ69" s="73"/>
      <c r="DBK69" s="73"/>
      <c r="DBL69" s="73"/>
      <c r="DBM69" s="73"/>
      <c r="DBN69" s="73"/>
      <c r="DBO69" s="73"/>
      <c r="DBP69" s="73"/>
      <c r="DBQ69" s="73"/>
      <c r="DBR69" s="73"/>
      <c r="DBS69" s="73"/>
      <c r="DBT69" s="73"/>
      <c r="DBU69" s="73"/>
      <c r="DBV69" s="73"/>
      <c r="DBW69" s="73"/>
      <c r="DBX69" s="73"/>
      <c r="DBY69" s="73"/>
      <c r="DBZ69" s="73"/>
      <c r="DCA69" s="73"/>
      <c r="DCB69" s="73"/>
      <c r="DCC69" s="73"/>
      <c r="DCD69" s="73"/>
      <c r="DCE69" s="73"/>
      <c r="DCF69" s="73"/>
      <c r="DCG69" s="73"/>
      <c r="DCH69" s="73"/>
      <c r="DCI69" s="73"/>
      <c r="DCJ69" s="73"/>
      <c r="DCK69" s="73"/>
      <c r="DCL69" s="73"/>
      <c r="DCM69" s="73"/>
      <c r="DCN69" s="73"/>
      <c r="DCO69" s="73"/>
      <c r="DCP69" s="73"/>
      <c r="DCQ69" s="73"/>
      <c r="DCR69" s="73"/>
      <c r="DCS69" s="73"/>
      <c r="DCT69" s="73"/>
      <c r="DCU69" s="73"/>
      <c r="DCV69" s="73"/>
      <c r="DCW69" s="73"/>
      <c r="DCX69" s="73"/>
      <c r="DCY69" s="73"/>
      <c r="DCZ69" s="73"/>
      <c r="DDA69" s="73"/>
      <c r="DDB69" s="73"/>
      <c r="DDC69" s="73"/>
      <c r="DDD69" s="73"/>
      <c r="DDE69" s="73"/>
      <c r="DDF69" s="73"/>
      <c r="DDG69" s="73"/>
      <c r="DDH69" s="73"/>
      <c r="DDI69" s="73"/>
      <c r="DDJ69" s="73"/>
      <c r="DDK69" s="73"/>
      <c r="DDL69" s="73"/>
      <c r="DDM69" s="73"/>
      <c r="DDN69" s="73"/>
      <c r="DDO69" s="73"/>
      <c r="DDP69" s="73"/>
      <c r="DDQ69" s="73"/>
      <c r="DDR69" s="73"/>
      <c r="DDS69" s="73"/>
      <c r="DDT69" s="73"/>
      <c r="DDU69" s="73"/>
      <c r="DDV69" s="73"/>
      <c r="DDW69" s="73"/>
      <c r="DDX69" s="73"/>
      <c r="DDY69" s="73"/>
      <c r="DDZ69" s="73"/>
      <c r="DEA69" s="73"/>
      <c r="DEB69" s="73"/>
      <c r="DEC69" s="73"/>
      <c r="DED69" s="73"/>
      <c r="DEE69" s="73"/>
      <c r="DEF69" s="73"/>
      <c r="DEG69" s="73"/>
      <c r="DEH69" s="73"/>
      <c r="DEI69" s="73"/>
      <c r="DEJ69" s="73"/>
      <c r="DEK69" s="73"/>
      <c r="DEL69" s="73"/>
      <c r="DEM69" s="73"/>
      <c r="DEN69" s="73"/>
      <c r="DEO69" s="73"/>
      <c r="DEP69" s="73"/>
      <c r="DEQ69" s="73"/>
      <c r="DER69" s="73"/>
      <c r="DES69" s="73"/>
      <c r="DET69" s="73"/>
      <c r="DEU69" s="73"/>
      <c r="DEV69" s="73"/>
      <c r="DEW69" s="73"/>
      <c r="DEX69" s="73"/>
      <c r="DEY69" s="73"/>
      <c r="DEZ69" s="73"/>
      <c r="DFA69" s="73"/>
      <c r="DFB69" s="73"/>
      <c r="DFC69" s="73"/>
      <c r="DFD69" s="73"/>
      <c r="DFE69" s="73"/>
      <c r="DFF69" s="73"/>
      <c r="DFG69" s="73"/>
      <c r="DFH69" s="73"/>
      <c r="DFI69" s="73"/>
      <c r="DFJ69" s="73"/>
      <c r="DFK69" s="73"/>
      <c r="DFL69" s="73"/>
      <c r="DFM69" s="73"/>
      <c r="DFN69" s="73"/>
      <c r="DFO69" s="73"/>
      <c r="DFP69" s="73"/>
      <c r="DFQ69" s="73"/>
      <c r="DFR69" s="73"/>
      <c r="DFS69" s="73"/>
      <c r="DFT69" s="73"/>
      <c r="DFU69" s="73"/>
      <c r="DFV69" s="73"/>
      <c r="DFW69" s="73"/>
      <c r="DFX69" s="73"/>
      <c r="DFY69" s="73"/>
      <c r="DFZ69" s="73"/>
      <c r="DGA69" s="73"/>
      <c r="DGB69" s="73"/>
      <c r="DGC69" s="73"/>
      <c r="DGD69" s="73"/>
      <c r="DGE69" s="73"/>
      <c r="DGF69" s="73"/>
      <c r="DGG69" s="73"/>
      <c r="DGH69" s="73"/>
      <c r="DGI69" s="73"/>
      <c r="DGJ69" s="73"/>
      <c r="DGK69" s="73"/>
      <c r="DGL69" s="73"/>
      <c r="DGM69" s="73"/>
      <c r="DGN69" s="73"/>
      <c r="DGO69" s="73"/>
      <c r="DGP69" s="73"/>
      <c r="DGQ69" s="73"/>
      <c r="DGR69" s="73"/>
      <c r="DGS69" s="73"/>
      <c r="DGT69" s="73"/>
      <c r="DGU69" s="73"/>
      <c r="DGV69" s="73"/>
      <c r="DGW69" s="73"/>
      <c r="DGX69" s="73"/>
      <c r="DGY69" s="73"/>
      <c r="DGZ69" s="73"/>
      <c r="DHA69" s="73"/>
      <c r="DHB69" s="73"/>
      <c r="DHC69" s="73"/>
      <c r="DHD69" s="73"/>
      <c r="DHE69" s="73"/>
      <c r="DHF69" s="73"/>
      <c r="DHG69" s="73"/>
      <c r="DHH69" s="73"/>
      <c r="DHI69" s="73"/>
      <c r="DHJ69" s="73"/>
      <c r="DHK69" s="73"/>
      <c r="DHL69" s="73"/>
      <c r="DHM69" s="73"/>
      <c r="DHN69" s="73"/>
      <c r="DHO69" s="73"/>
      <c r="DHP69" s="73"/>
      <c r="DHQ69" s="73"/>
      <c r="DHR69" s="73"/>
      <c r="DHS69" s="73"/>
      <c r="DHT69" s="73"/>
      <c r="DHU69" s="73"/>
      <c r="DHV69" s="73"/>
      <c r="DHW69" s="73"/>
      <c r="DHX69" s="73"/>
      <c r="DHY69" s="73"/>
      <c r="DHZ69" s="73"/>
      <c r="DIA69" s="73"/>
      <c r="DIB69" s="73"/>
      <c r="DIC69" s="73"/>
      <c r="DID69" s="73"/>
      <c r="DIE69" s="73"/>
      <c r="DIF69" s="73"/>
      <c r="DIG69" s="73"/>
      <c r="DIH69" s="73"/>
      <c r="DII69" s="73"/>
      <c r="DIJ69" s="73"/>
      <c r="DIK69" s="73"/>
      <c r="DIL69" s="73"/>
      <c r="DIM69" s="73"/>
      <c r="DIN69" s="73"/>
      <c r="DIO69" s="73"/>
      <c r="DIP69" s="73"/>
      <c r="DIQ69" s="73"/>
      <c r="DIR69" s="73"/>
      <c r="DIS69" s="73"/>
      <c r="DIT69" s="73"/>
      <c r="DIU69" s="73"/>
      <c r="DIV69" s="73"/>
      <c r="DIW69" s="73"/>
      <c r="DIX69" s="73"/>
      <c r="DIY69" s="73"/>
      <c r="DIZ69" s="73"/>
      <c r="DJA69" s="73"/>
      <c r="DJB69" s="73"/>
      <c r="DJC69" s="73"/>
      <c r="DJD69" s="73"/>
      <c r="DJE69" s="73"/>
      <c r="DJF69" s="73"/>
      <c r="DJG69" s="73"/>
      <c r="DJH69" s="73"/>
      <c r="DJI69" s="73"/>
      <c r="DJJ69" s="73"/>
      <c r="DJK69" s="73"/>
      <c r="DJL69" s="73"/>
      <c r="DJM69" s="73"/>
      <c r="DJN69" s="73"/>
      <c r="DJO69" s="73"/>
      <c r="DJP69" s="73"/>
      <c r="DJQ69" s="73"/>
      <c r="DJR69" s="73"/>
      <c r="DJS69" s="73"/>
      <c r="DJT69" s="73"/>
      <c r="DJU69" s="73"/>
      <c r="DJV69" s="73"/>
      <c r="DJW69" s="73"/>
      <c r="DJX69" s="73"/>
      <c r="DJY69" s="73"/>
      <c r="DJZ69" s="73"/>
      <c r="DKA69" s="73"/>
      <c r="DKB69" s="73"/>
      <c r="DKC69" s="73"/>
      <c r="DKD69" s="73"/>
      <c r="DKE69" s="73"/>
      <c r="DKF69" s="73"/>
      <c r="DKG69" s="73"/>
      <c r="DKH69" s="73"/>
      <c r="DKI69" s="73"/>
      <c r="DKJ69" s="73"/>
      <c r="DKK69" s="73"/>
      <c r="DKL69" s="73"/>
      <c r="DKM69" s="73"/>
      <c r="DKN69" s="73"/>
      <c r="DKO69" s="73"/>
      <c r="DKP69" s="73"/>
      <c r="DKQ69" s="73"/>
      <c r="DKR69" s="73"/>
      <c r="DKS69" s="73"/>
      <c r="DKT69" s="73"/>
      <c r="DKU69" s="73"/>
      <c r="DKV69" s="73"/>
      <c r="DKW69" s="73"/>
      <c r="DKX69" s="73"/>
      <c r="DKY69" s="73"/>
      <c r="DKZ69" s="73"/>
      <c r="DLA69" s="73"/>
      <c r="DLB69" s="73"/>
      <c r="DLC69" s="73"/>
      <c r="DLD69" s="73"/>
      <c r="DLE69" s="73"/>
      <c r="DLF69" s="73"/>
      <c r="DLG69" s="73"/>
      <c r="DLH69" s="73"/>
      <c r="DLI69" s="73"/>
      <c r="DLJ69" s="73"/>
      <c r="DLK69" s="73"/>
      <c r="DLL69" s="73"/>
      <c r="DLM69" s="73"/>
      <c r="DLN69" s="73"/>
      <c r="DLO69" s="73"/>
      <c r="DLP69" s="73"/>
      <c r="DLQ69" s="73"/>
      <c r="DLR69" s="73"/>
      <c r="DLS69" s="73"/>
      <c r="DLT69" s="73"/>
      <c r="DLU69" s="73"/>
      <c r="DLV69" s="73"/>
      <c r="DLW69" s="73"/>
      <c r="DLX69" s="73"/>
      <c r="DLY69" s="73"/>
      <c r="DLZ69" s="73"/>
      <c r="DMA69" s="73"/>
      <c r="DMB69" s="73"/>
      <c r="DMC69" s="73"/>
      <c r="DMD69" s="73"/>
      <c r="DME69" s="73"/>
      <c r="DMF69" s="73"/>
      <c r="DMG69" s="73"/>
      <c r="DMH69" s="73"/>
      <c r="DMI69" s="73"/>
      <c r="DMJ69" s="73"/>
      <c r="DMK69" s="73"/>
      <c r="DML69" s="73"/>
      <c r="DMM69" s="73"/>
      <c r="DMN69" s="73"/>
      <c r="DMO69" s="73"/>
      <c r="DMP69" s="73"/>
      <c r="DMQ69" s="73"/>
      <c r="DMR69" s="73"/>
      <c r="DMS69" s="73"/>
      <c r="DMT69" s="73"/>
      <c r="DMU69" s="73"/>
      <c r="DMV69" s="73"/>
      <c r="DMW69" s="73"/>
      <c r="DMX69" s="73"/>
      <c r="DMY69" s="73"/>
      <c r="DMZ69" s="73"/>
      <c r="DNA69" s="73"/>
      <c r="DNB69" s="73"/>
      <c r="DNC69" s="73"/>
      <c r="DND69" s="73"/>
      <c r="DNE69" s="73"/>
      <c r="DNF69" s="73"/>
      <c r="DNG69" s="73"/>
      <c r="DNH69" s="73"/>
      <c r="DNI69" s="73"/>
      <c r="DNJ69" s="73"/>
      <c r="DNK69" s="73"/>
      <c r="DNL69" s="73"/>
      <c r="DNM69" s="73"/>
      <c r="DNN69" s="73"/>
      <c r="DNO69" s="73"/>
      <c r="DNP69" s="73"/>
      <c r="DNQ69" s="73"/>
      <c r="DNR69" s="73"/>
      <c r="DNS69" s="73"/>
      <c r="DNT69" s="73"/>
      <c r="DNU69" s="73"/>
      <c r="DNV69" s="73"/>
      <c r="DNW69" s="73"/>
      <c r="DNX69" s="73"/>
      <c r="DNY69" s="73"/>
      <c r="DNZ69" s="73"/>
      <c r="DOA69" s="73"/>
      <c r="DOB69" s="73"/>
      <c r="DOC69" s="73"/>
      <c r="DOD69" s="73"/>
      <c r="DOE69" s="73"/>
      <c r="DOF69" s="73"/>
      <c r="DOG69" s="73"/>
      <c r="DOH69" s="73"/>
      <c r="DOI69" s="73"/>
      <c r="DOJ69" s="73"/>
      <c r="DOK69" s="73"/>
      <c r="DOL69" s="73"/>
      <c r="DOM69" s="73"/>
      <c r="DON69" s="73"/>
      <c r="DOO69" s="73"/>
      <c r="DOP69" s="73"/>
      <c r="DOQ69" s="73"/>
      <c r="DOR69" s="73"/>
      <c r="DOS69" s="73"/>
      <c r="DOT69" s="73"/>
      <c r="DOU69" s="73"/>
      <c r="DOV69" s="73"/>
      <c r="DOW69" s="73"/>
      <c r="DOX69" s="73"/>
      <c r="DOY69" s="73"/>
      <c r="DOZ69" s="73"/>
      <c r="DPA69" s="73"/>
      <c r="DPB69" s="73"/>
      <c r="DPC69" s="73"/>
      <c r="DPD69" s="73"/>
      <c r="DPE69" s="73"/>
      <c r="DPF69" s="73"/>
      <c r="DPG69" s="73"/>
      <c r="DPH69" s="73"/>
      <c r="DPI69" s="73"/>
      <c r="DPJ69" s="73"/>
      <c r="DPK69" s="73"/>
      <c r="DPL69" s="73"/>
      <c r="DPM69" s="73"/>
      <c r="DPN69" s="73"/>
      <c r="DPO69" s="73"/>
      <c r="DPP69" s="73"/>
      <c r="DPQ69" s="73"/>
      <c r="DPR69" s="73"/>
      <c r="DPS69" s="73"/>
      <c r="DPT69" s="73"/>
      <c r="DPU69" s="73"/>
      <c r="DPV69" s="73"/>
      <c r="DPW69" s="73"/>
      <c r="DPX69" s="73"/>
      <c r="DPY69" s="73"/>
      <c r="DPZ69" s="73"/>
      <c r="DQA69" s="73"/>
      <c r="DQB69" s="73"/>
      <c r="DQC69" s="73"/>
      <c r="DQD69" s="73"/>
      <c r="DQE69" s="73"/>
      <c r="DQF69" s="73"/>
      <c r="DQG69" s="73"/>
      <c r="DQH69" s="73"/>
      <c r="DQI69" s="73"/>
      <c r="DQJ69" s="73"/>
      <c r="DQK69" s="73"/>
      <c r="DQL69" s="73"/>
      <c r="DQM69" s="73"/>
      <c r="DQN69" s="73"/>
      <c r="DQO69" s="73"/>
      <c r="DQP69" s="73"/>
      <c r="DQQ69" s="73"/>
      <c r="DQR69" s="73"/>
      <c r="DQS69" s="73"/>
      <c r="DQT69" s="73"/>
      <c r="DQU69" s="73"/>
      <c r="DQV69" s="73"/>
      <c r="DQW69" s="73"/>
      <c r="DQX69" s="73"/>
      <c r="DQY69" s="73"/>
      <c r="DQZ69" s="73"/>
      <c r="DRA69" s="73"/>
      <c r="DRB69" s="73"/>
      <c r="DRC69" s="73"/>
      <c r="DRD69" s="73"/>
      <c r="DRE69" s="73"/>
      <c r="DRF69" s="73"/>
      <c r="DRG69" s="73"/>
      <c r="DRH69" s="73"/>
      <c r="DRI69" s="73"/>
      <c r="DRJ69" s="73"/>
      <c r="DRK69" s="73"/>
      <c r="DRL69" s="73"/>
      <c r="DRM69" s="73"/>
      <c r="DRN69" s="73"/>
      <c r="DRO69" s="73"/>
      <c r="DRP69" s="73"/>
      <c r="DRQ69" s="73"/>
      <c r="DRR69" s="73"/>
      <c r="DRS69" s="73"/>
      <c r="DRT69" s="73"/>
      <c r="DRU69" s="73"/>
      <c r="DRV69" s="73"/>
      <c r="DRW69" s="73"/>
      <c r="DRX69" s="73"/>
      <c r="DRY69" s="73"/>
      <c r="DRZ69" s="73"/>
      <c r="DSA69" s="73"/>
      <c r="DSB69" s="73"/>
      <c r="DSC69" s="73"/>
      <c r="DSD69" s="73"/>
      <c r="DSE69" s="73"/>
      <c r="DSF69" s="73"/>
      <c r="DSG69" s="73"/>
      <c r="DSH69" s="73"/>
      <c r="DSI69" s="73"/>
      <c r="DSJ69" s="73"/>
      <c r="DSK69" s="73"/>
      <c r="DSL69" s="73"/>
      <c r="DSM69" s="73"/>
      <c r="DSN69" s="73"/>
      <c r="DSO69" s="73"/>
      <c r="DSP69" s="73"/>
      <c r="DSQ69" s="73"/>
      <c r="DSR69" s="73"/>
      <c r="DSS69" s="73"/>
      <c r="DST69" s="73"/>
      <c r="DSU69" s="73"/>
      <c r="DSV69" s="73"/>
      <c r="DSW69" s="73"/>
      <c r="DSX69" s="73"/>
      <c r="DSY69" s="73"/>
      <c r="DSZ69" s="73"/>
      <c r="DTA69" s="73"/>
      <c r="DTB69" s="73"/>
      <c r="DTC69" s="73"/>
      <c r="DTD69" s="73"/>
      <c r="DTE69" s="73"/>
      <c r="DTF69" s="73"/>
      <c r="DTG69" s="73"/>
      <c r="DTH69" s="73"/>
      <c r="DTI69" s="73"/>
      <c r="DTJ69" s="73"/>
      <c r="DTK69" s="73"/>
      <c r="DTL69" s="73"/>
      <c r="DTM69" s="73"/>
      <c r="DTN69" s="73"/>
      <c r="DTO69" s="73"/>
      <c r="DTP69" s="73"/>
      <c r="DTQ69" s="73"/>
      <c r="DTR69" s="73"/>
      <c r="DTS69" s="73"/>
      <c r="DTT69" s="73"/>
      <c r="DTU69" s="73"/>
      <c r="DTV69" s="73"/>
      <c r="DTW69" s="73"/>
      <c r="DTX69" s="73"/>
      <c r="DTY69" s="73"/>
      <c r="DTZ69" s="73"/>
      <c r="DUA69" s="73"/>
      <c r="DUB69" s="73"/>
      <c r="DUC69" s="73"/>
      <c r="DUD69" s="73"/>
      <c r="DUE69" s="73"/>
      <c r="DUF69" s="73"/>
      <c r="DUG69" s="73"/>
      <c r="DUH69" s="73"/>
      <c r="DUI69" s="73"/>
      <c r="DUJ69" s="73"/>
      <c r="DUK69" s="73"/>
      <c r="DUL69" s="73"/>
      <c r="DUM69" s="73"/>
      <c r="DUN69" s="73"/>
      <c r="DUO69" s="73"/>
      <c r="DUP69" s="73"/>
      <c r="DUQ69" s="73"/>
      <c r="DUR69" s="73"/>
      <c r="DUS69" s="73"/>
      <c r="DUT69" s="73"/>
      <c r="DUU69" s="73"/>
      <c r="DUV69" s="73"/>
      <c r="DUW69" s="73"/>
      <c r="DUX69" s="73"/>
      <c r="DUY69" s="73"/>
      <c r="DUZ69" s="73"/>
      <c r="DVA69" s="73"/>
      <c r="DVB69" s="73"/>
      <c r="DVC69" s="73"/>
      <c r="DVD69" s="73"/>
      <c r="DVE69" s="73"/>
      <c r="DVF69" s="73"/>
      <c r="DVG69" s="73"/>
      <c r="DVH69" s="73"/>
      <c r="DVI69" s="73"/>
      <c r="DVJ69" s="73"/>
      <c r="DVK69" s="73"/>
      <c r="DVL69" s="73"/>
      <c r="DVM69" s="73"/>
      <c r="DVN69" s="73"/>
      <c r="DVO69" s="73"/>
      <c r="DVP69" s="73"/>
      <c r="DVQ69" s="73"/>
      <c r="DVR69" s="73"/>
      <c r="DVS69" s="73"/>
      <c r="DVT69" s="73"/>
      <c r="DVU69" s="73"/>
      <c r="DVV69" s="73"/>
      <c r="DVW69" s="73"/>
      <c r="DVX69" s="73"/>
      <c r="DVY69" s="73"/>
      <c r="DVZ69" s="73"/>
      <c r="DWA69" s="73"/>
      <c r="DWB69" s="73"/>
      <c r="DWC69" s="73"/>
      <c r="DWD69" s="73"/>
      <c r="DWE69" s="73"/>
      <c r="DWF69" s="73"/>
      <c r="DWG69" s="73"/>
      <c r="DWH69" s="73"/>
      <c r="DWI69" s="73"/>
      <c r="DWJ69" s="73"/>
      <c r="DWK69" s="73"/>
      <c r="DWL69" s="73"/>
      <c r="DWM69" s="73"/>
      <c r="DWN69" s="73"/>
      <c r="DWO69" s="73"/>
      <c r="DWP69" s="73"/>
      <c r="DWQ69" s="73"/>
      <c r="DWR69" s="73"/>
      <c r="DWS69" s="73"/>
      <c r="DWT69" s="73"/>
      <c r="DWU69" s="73"/>
      <c r="DWV69" s="73"/>
      <c r="DWW69" s="73"/>
      <c r="DWX69" s="73"/>
      <c r="DWY69" s="73"/>
      <c r="DWZ69" s="73"/>
      <c r="DXA69" s="73"/>
      <c r="DXB69" s="73"/>
      <c r="DXC69" s="73"/>
      <c r="DXD69" s="73"/>
      <c r="DXE69" s="73"/>
      <c r="DXF69" s="73"/>
      <c r="DXG69" s="73"/>
      <c r="DXH69" s="73"/>
      <c r="DXI69" s="73"/>
      <c r="DXJ69" s="73"/>
      <c r="DXK69" s="73"/>
      <c r="DXL69" s="73"/>
      <c r="DXM69" s="73"/>
      <c r="DXN69" s="73"/>
      <c r="DXO69" s="73"/>
      <c r="DXP69" s="73"/>
      <c r="DXQ69" s="73"/>
      <c r="DXR69" s="73"/>
      <c r="DXS69" s="73"/>
      <c r="DXT69" s="73"/>
      <c r="DXU69" s="73"/>
      <c r="DXV69" s="73"/>
      <c r="DXW69" s="73"/>
      <c r="DXX69" s="73"/>
      <c r="DXY69" s="73"/>
      <c r="DXZ69" s="73"/>
      <c r="DYA69" s="73"/>
      <c r="DYB69" s="73"/>
      <c r="DYC69" s="73"/>
      <c r="DYD69" s="73"/>
      <c r="DYE69" s="73"/>
      <c r="DYF69" s="73"/>
      <c r="DYG69" s="73"/>
      <c r="DYH69" s="73"/>
      <c r="DYI69" s="73"/>
      <c r="DYJ69" s="73"/>
      <c r="DYK69" s="73"/>
      <c r="DYL69" s="73"/>
      <c r="DYM69" s="73"/>
      <c r="DYN69" s="73"/>
      <c r="DYO69" s="73"/>
      <c r="DYP69" s="73"/>
      <c r="DYQ69" s="73"/>
      <c r="DYR69" s="73"/>
      <c r="DYS69" s="73"/>
      <c r="DYT69" s="73"/>
      <c r="DYU69" s="73"/>
      <c r="DYV69" s="73"/>
      <c r="DYW69" s="73"/>
      <c r="DYX69" s="73"/>
      <c r="DYY69" s="73"/>
      <c r="DYZ69" s="73"/>
      <c r="DZA69" s="73"/>
      <c r="DZB69" s="73"/>
      <c r="DZC69" s="73"/>
      <c r="DZD69" s="73"/>
      <c r="DZE69" s="73"/>
      <c r="DZF69" s="73"/>
      <c r="DZG69" s="73"/>
      <c r="DZH69" s="73"/>
      <c r="DZI69" s="73"/>
      <c r="DZJ69" s="73"/>
      <c r="DZK69" s="73"/>
      <c r="DZL69" s="73"/>
      <c r="DZM69" s="73"/>
      <c r="DZN69" s="73"/>
      <c r="DZO69" s="73"/>
      <c r="DZP69" s="73"/>
      <c r="DZQ69" s="73"/>
      <c r="DZR69" s="73"/>
      <c r="DZS69" s="73"/>
      <c r="DZT69" s="73"/>
      <c r="DZU69" s="73"/>
      <c r="DZV69" s="73"/>
      <c r="DZW69" s="73"/>
      <c r="DZX69" s="73"/>
      <c r="DZY69" s="73"/>
      <c r="DZZ69" s="73"/>
      <c r="EAA69" s="73"/>
      <c r="EAB69" s="73"/>
      <c r="EAC69" s="73"/>
      <c r="EAD69" s="73"/>
      <c r="EAE69" s="73"/>
      <c r="EAF69" s="73"/>
      <c r="EAG69" s="73"/>
      <c r="EAH69" s="73"/>
      <c r="EAI69" s="73"/>
      <c r="EAJ69" s="73"/>
      <c r="EAK69" s="73"/>
      <c r="EAL69" s="73"/>
      <c r="EAM69" s="73"/>
      <c r="EAN69" s="73"/>
      <c r="EAO69" s="73"/>
      <c r="EAP69" s="73"/>
      <c r="EAQ69" s="73"/>
      <c r="EAR69" s="73"/>
      <c r="EAS69" s="73"/>
      <c r="EAT69" s="73"/>
      <c r="EAU69" s="73"/>
      <c r="EAV69" s="73"/>
      <c r="EAW69" s="73"/>
      <c r="EAX69" s="73"/>
      <c r="EAY69" s="73"/>
      <c r="EAZ69" s="73"/>
      <c r="EBA69" s="73"/>
      <c r="EBB69" s="73"/>
      <c r="EBC69" s="73"/>
      <c r="EBD69" s="73"/>
      <c r="EBE69" s="73"/>
      <c r="EBF69" s="73"/>
      <c r="EBG69" s="73"/>
      <c r="EBH69" s="73"/>
      <c r="EBI69" s="73"/>
      <c r="EBJ69" s="73"/>
      <c r="EBK69" s="73"/>
      <c r="EBL69" s="73"/>
      <c r="EBM69" s="73"/>
      <c r="EBN69" s="73"/>
      <c r="EBO69" s="73"/>
      <c r="EBP69" s="73"/>
      <c r="EBQ69" s="73"/>
      <c r="EBR69" s="73"/>
      <c r="EBS69" s="73"/>
      <c r="EBT69" s="73"/>
      <c r="EBU69" s="73"/>
      <c r="EBV69" s="73"/>
      <c r="EBW69" s="73"/>
      <c r="EBX69" s="73"/>
      <c r="EBY69" s="73"/>
      <c r="EBZ69" s="73"/>
      <c r="ECA69" s="73"/>
      <c r="ECB69" s="73"/>
      <c r="ECC69" s="73"/>
      <c r="ECD69" s="73"/>
      <c r="ECE69" s="73"/>
      <c r="ECF69" s="73"/>
      <c r="ECG69" s="73"/>
      <c r="ECH69" s="73"/>
      <c r="ECI69" s="73"/>
      <c r="ECJ69" s="73"/>
      <c r="ECK69" s="73"/>
      <c r="ECL69" s="73"/>
      <c r="ECM69" s="73"/>
      <c r="ECN69" s="73"/>
      <c r="ECO69" s="73"/>
      <c r="ECP69" s="73"/>
      <c r="ECQ69" s="73"/>
      <c r="ECR69" s="73"/>
      <c r="ECS69" s="73"/>
      <c r="ECT69" s="73"/>
      <c r="ECU69" s="73"/>
      <c r="ECV69" s="73"/>
      <c r="ECW69" s="73"/>
      <c r="ECX69" s="73"/>
      <c r="ECY69" s="73"/>
      <c r="ECZ69" s="73"/>
      <c r="EDA69" s="73"/>
      <c r="EDB69" s="73"/>
      <c r="EDC69" s="73"/>
      <c r="EDD69" s="73"/>
      <c r="EDE69" s="73"/>
      <c r="EDF69" s="73"/>
      <c r="EDG69" s="73"/>
      <c r="EDH69" s="73"/>
      <c r="EDI69" s="73"/>
      <c r="EDJ69" s="73"/>
      <c r="EDK69" s="73"/>
      <c r="EDL69" s="73"/>
      <c r="EDM69" s="73"/>
      <c r="EDN69" s="73"/>
      <c r="EDO69" s="73"/>
      <c r="EDP69" s="73"/>
      <c r="EDQ69" s="73"/>
      <c r="EDR69" s="73"/>
      <c r="EDS69" s="73"/>
      <c r="EDT69" s="73"/>
      <c r="EDU69" s="73"/>
      <c r="EDV69" s="73"/>
      <c r="EDW69" s="73"/>
      <c r="EDX69" s="73"/>
      <c r="EDY69" s="73"/>
      <c r="EDZ69" s="73"/>
      <c r="EEA69" s="73"/>
      <c r="EEB69" s="73"/>
      <c r="EEC69" s="73"/>
      <c r="EED69" s="73"/>
      <c r="EEE69" s="73"/>
      <c r="EEF69" s="73"/>
      <c r="EEG69" s="73"/>
      <c r="EEH69" s="73"/>
      <c r="EEI69" s="73"/>
      <c r="EEJ69" s="73"/>
      <c r="EEK69" s="73"/>
      <c r="EEL69" s="73"/>
      <c r="EEM69" s="73"/>
      <c r="EEN69" s="73"/>
      <c r="EEO69" s="73"/>
      <c r="EEP69" s="73"/>
      <c r="EEQ69" s="73"/>
      <c r="EER69" s="73"/>
      <c r="EES69" s="73"/>
      <c r="EET69" s="73"/>
      <c r="EEU69" s="73"/>
      <c r="EEV69" s="73"/>
      <c r="EEW69" s="73"/>
      <c r="EEX69" s="73"/>
      <c r="EEY69" s="73"/>
      <c r="EEZ69" s="73"/>
      <c r="EFA69" s="73"/>
      <c r="EFB69" s="73"/>
      <c r="EFC69" s="73"/>
      <c r="EFD69" s="73"/>
      <c r="EFE69" s="73"/>
      <c r="EFF69" s="73"/>
      <c r="EFG69" s="73"/>
      <c r="EFH69" s="73"/>
      <c r="EFI69" s="73"/>
      <c r="EFJ69" s="73"/>
      <c r="EFK69" s="73"/>
      <c r="EFL69" s="73"/>
      <c r="EFM69" s="73"/>
      <c r="EFN69" s="73"/>
      <c r="EFO69" s="73"/>
      <c r="EFP69" s="73"/>
      <c r="EFQ69" s="73"/>
      <c r="EFR69" s="73"/>
      <c r="EFS69" s="73"/>
      <c r="EFT69" s="73"/>
      <c r="EFU69" s="73"/>
      <c r="EFV69" s="73"/>
      <c r="EFW69" s="73"/>
      <c r="EFX69" s="73"/>
      <c r="EFY69" s="73"/>
      <c r="EFZ69" s="73"/>
      <c r="EGA69" s="73"/>
      <c r="EGB69" s="73"/>
      <c r="EGC69" s="73"/>
      <c r="EGD69" s="73"/>
      <c r="EGE69" s="73"/>
      <c r="EGF69" s="73"/>
      <c r="EGG69" s="73"/>
      <c r="EGH69" s="73"/>
      <c r="EGI69" s="73"/>
      <c r="EGJ69" s="73"/>
      <c r="EGK69" s="73"/>
      <c r="EGL69" s="73"/>
      <c r="EGM69" s="73"/>
      <c r="EGN69" s="73"/>
      <c r="EGO69" s="73"/>
      <c r="EGP69" s="73"/>
      <c r="EGQ69" s="73"/>
      <c r="EGR69" s="73"/>
      <c r="EGS69" s="73"/>
      <c r="EGT69" s="73"/>
      <c r="EGU69" s="73"/>
      <c r="EGV69" s="73"/>
      <c r="EGW69" s="73"/>
      <c r="EGX69" s="73"/>
      <c r="EGY69" s="73"/>
      <c r="EGZ69" s="73"/>
      <c r="EHA69" s="73"/>
      <c r="EHB69" s="73"/>
      <c r="EHC69" s="73"/>
      <c r="EHD69" s="73"/>
      <c r="EHE69" s="73"/>
      <c r="EHF69" s="73"/>
      <c r="EHG69" s="73"/>
      <c r="EHH69" s="73"/>
      <c r="EHI69" s="73"/>
      <c r="EHJ69" s="73"/>
      <c r="EHK69" s="73"/>
      <c r="EHL69" s="73"/>
      <c r="EHM69" s="73"/>
      <c r="EHN69" s="73"/>
      <c r="EHO69" s="73"/>
      <c r="EHP69" s="73"/>
      <c r="EHQ69" s="73"/>
      <c r="EHR69" s="73"/>
      <c r="EHS69" s="73"/>
      <c r="EHT69" s="73"/>
      <c r="EHU69" s="73"/>
      <c r="EHV69" s="73"/>
      <c r="EHW69" s="73"/>
      <c r="EHX69" s="73"/>
      <c r="EHY69" s="73"/>
      <c r="EHZ69" s="73"/>
      <c r="EIA69" s="73"/>
      <c r="EIB69" s="73"/>
      <c r="EIC69" s="73"/>
      <c r="EID69" s="73"/>
      <c r="EIE69" s="73"/>
      <c r="EIF69" s="73"/>
      <c r="EIG69" s="73"/>
      <c r="EIH69" s="73"/>
      <c r="EII69" s="73"/>
      <c r="EIJ69" s="73"/>
      <c r="EIK69" s="73"/>
      <c r="EIL69" s="73"/>
      <c r="EIM69" s="73"/>
      <c r="EIN69" s="73"/>
      <c r="EIO69" s="73"/>
      <c r="EIP69" s="73"/>
      <c r="EIQ69" s="73"/>
      <c r="EIR69" s="73"/>
      <c r="EIS69" s="73"/>
      <c r="EIT69" s="73"/>
      <c r="EIU69" s="73"/>
      <c r="EIV69" s="73"/>
      <c r="EIW69" s="73"/>
      <c r="EIX69" s="73"/>
      <c r="EIY69" s="73"/>
      <c r="EIZ69" s="73"/>
      <c r="EJA69" s="73"/>
      <c r="EJB69" s="73"/>
      <c r="EJC69" s="73"/>
      <c r="EJD69" s="73"/>
      <c r="EJE69" s="73"/>
      <c r="EJF69" s="73"/>
      <c r="EJG69" s="73"/>
      <c r="EJH69" s="73"/>
      <c r="EJI69" s="73"/>
      <c r="EJJ69" s="73"/>
      <c r="EJK69" s="73"/>
      <c r="EJL69" s="73"/>
      <c r="EJM69" s="73"/>
      <c r="EJN69" s="73"/>
      <c r="EJO69" s="73"/>
      <c r="EJP69" s="73"/>
      <c r="EJQ69" s="73"/>
      <c r="EJR69" s="73"/>
      <c r="EJS69" s="73"/>
      <c r="EJT69" s="73"/>
      <c r="EJU69" s="73"/>
      <c r="EJV69" s="73"/>
      <c r="EJW69" s="73"/>
      <c r="EJX69" s="73"/>
      <c r="EJY69" s="73"/>
      <c r="EJZ69" s="73"/>
      <c r="EKA69" s="73"/>
      <c r="EKB69" s="73"/>
      <c r="EKC69" s="73"/>
      <c r="EKD69" s="73"/>
      <c r="EKE69" s="73"/>
      <c r="EKF69" s="73"/>
      <c r="EKG69" s="73"/>
      <c r="EKH69" s="73"/>
      <c r="EKI69" s="73"/>
      <c r="EKJ69" s="73"/>
      <c r="EKK69" s="73"/>
      <c r="EKL69" s="73"/>
      <c r="EKM69" s="73"/>
      <c r="EKN69" s="73"/>
      <c r="EKO69" s="73"/>
      <c r="EKP69" s="73"/>
      <c r="EKQ69" s="73"/>
      <c r="EKR69" s="73"/>
      <c r="EKS69" s="73"/>
      <c r="EKT69" s="73"/>
      <c r="EKU69" s="73"/>
      <c r="EKV69" s="73"/>
      <c r="EKW69" s="73"/>
      <c r="EKX69" s="73"/>
      <c r="EKY69" s="73"/>
      <c r="EKZ69" s="73"/>
      <c r="ELA69" s="73"/>
      <c r="ELB69" s="73"/>
      <c r="ELC69" s="73"/>
      <c r="ELD69" s="73"/>
      <c r="ELE69" s="73"/>
      <c r="ELF69" s="73"/>
      <c r="ELG69" s="73"/>
      <c r="ELH69" s="73"/>
      <c r="ELI69" s="73"/>
      <c r="ELJ69" s="73"/>
      <c r="ELK69" s="73"/>
      <c r="ELL69" s="73"/>
      <c r="ELM69" s="73"/>
      <c r="ELN69" s="73"/>
      <c r="ELO69" s="73"/>
      <c r="ELP69" s="73"/>
      <c r="ELQ69" s="73"/>
      <c r="ELR69" s="73"/>
      <c r="ELS69" s="73"/>
      <c r="ELT69" s="73"/>
      <c r="ELU69" s="73"/>
      <c r="ELV69" s="73"/>
      <c r="ELW69" s="73"/>
      <c r="ELX69" s="73"/>
      <c r="ELY69" s="73"/>
      <c r="ELZ69" s="73"/>
      <c r="EMA69" s="73"/>
      <c r="EMB69" s="73"/>
      <c r="EMC69" s="73"/>
      <c r="EMD69" s="73"/>
      <c r="EME69" s="73"/>
      <c r="EMF69" s="73"/>
      <c r="EMG69" s="73"/>
      <c r="EMH69" s="73"/>
      <c r="EMI69" s="73"/>
      <c r="EMJ69" s="73"/>
      <c r="EMK69" s="73"/>
      <c r="EML69" s="73"/>
      <c r="EMM69" s="73"/>
      <c r="EMN69" s="73"/>
      <c r="EMO69" s="73"/>
      <c r="EMP69" s="73"/>
      <c r="EMQ69" s="73"/>
      <c r="EMR69" s="73"/>
      <c r="EMS69" s="73"/>
      <c r="EMT69" s="73"/>
      <c r="EMU69" s="73"/>
      <c r="EMV69" s="73"/>
      <c r="EMW69" s="73"/>
      <c r="EMX69" s="73"/>
      <c r="EMY69" s="73"/>
      <c r="EMZ69" s="73"/>
      <c r="ENA69" s="73"/>
      <c r="ENB69" s="73"/>
      <c r="ENC69" s="73"/>
      <c r="END69" s="73"/>
      <c r="ENE69" s="73"/>
      <c r="ENF69" s="73"/>
      <c r="ENG69" s="73"/>
      <c r="ENH69" s="73"/>
      <c r="ENI69" s="73"/>
      <c r="ENJ69" s="73"/>
      <c r="ENK69" s="73"/>
      <c r="ENL69" s="73"/>
      <c r="ENM69" s="73"/>
      <c r="ENN69" s="73"/>
      <c r="ENO69" s="73"/>
      <c r="ENP69" s="73"/>
      <c r="ENQ69" s="73"/>
      <c r="ENR69" s="73"/>
      <c r="ENS69" s="73"/>
      <c r="ENT69" s="73"/>
      <c r="ENU69" s="73"/>
      <c r="ENV69" s="73"/>
      <c r="ENW69" s="73"/>
      <c r="ENX69" s="73"/>
      <c r="ENY69" s="73"/>
      <c r="ENZ69" s="73"/>
      <c r="EOA69" s="73"/>
      <c r="EOB69" s="73"/>
      <c r="EOC69" s="73"/>
      <c r="EOD69" s="73"/>
      <c r="EOE69" s="73"/>
      <c r="EOF69" s="73"/>
      <c r="EOG69" s="73"/>
      <c r="EOH69" s="73"/>
      <c r="EOI69" s="73"/>
      <c r="EOJ69" s="73"/>
      <c r="EOK69" s="73"/>
      <c r="EOL69" s="73"/>
      <c r="EOM69" s="73"/>
      <c r="EON69" s="73"/>
      <c r="EOO69" s="73"/>
      <c r="EOP69" s="73"/>
      <c r="EOQ69" s="73"/>
      <c r="EOR69" s="73"/>
      <c r="EOS69" s="73"/>
      <c r="EOT69" s="73"/>
      <c r="EOU69" s="73"/>
      <c r="EOV69" s="73"/>
      <c r="EOW69" s="73"/>
      <c r="EOX69" s="73"/>
      <c r="EOY69" s="73"/>
      <c r="EOZ69" s="73"/>
      <c r="EPA69" s="73"/>
      <c r="EPB69" s="73"/>
      <c r="EPC69" s="73"/>
      <c r="EPD69" s="73"/>
      <c r="EPE69" s="73"/>
      <c r="EPF69" s="73"/>
      <c r="EPG69" s="73"/>
      <c r="EPH69" s="73"/>
      <c r="EPI69" s="73"/>
      <c r="EPJ69" s="73"/>
      <c r="EPK69" s="73"/>
      <c r="EPL69" s="73"/>
      <c r="EPM69" s="73"/>
      <c r="EPN69" s="73"/>
      <c r="EPO69" s="73"/>
      <c r="EPP69" s="73"/>
      <c r="EPQ69" s="73"/>
      <c r="EPR69" s="73"/>
      <c r="EPS69" s="73"/>
      <c r="EPT69" s="73"/>
      <c r="EPU69" s="73"/>
      <c r="EPV69" s="73"/>
      <c r="EPW69" s="73"/>
      <c r="EPX69" s="73"/>
      <c r="EPY69" s="73"/>
      <c r="EPZ69" s="73"/>
      <c r="EQA69" s="73"/>
      <c r="EQB69" s="73"/>
      <c r="EQC69" s="73"/>
      <c r="EQD69" s="73"/>
      <c r="EQE69" s="73"/>
      <c r="EQF69" s="73"/>
      <c r="EQG69" s="73"/>
      <c r="EQH69" s="73"/>
      <c r="EQI69" s="73"/>
      <c r="EQJ69" s="73"/>
      <c r="EQK69" s="73"/>
      <c r="EQL69" s="73"/>
      <c r="EQM69" s="73"/>
      <c r="EQN69" s="73"/>
      <c r="EQO69" s="73"/>
      <c r="EQP69" s="73"/>
      <c r="EQQ69" s="73"/>
      <c r="EQR69" s="73"/>
      <c r="EQS69" s="73"/>
      <c r="EQT69" s="73"/>
      <c r="EQU69" s="73"/>
      <c r="EQV69" s="73"/>
      <c r="EQW69" s="73"/>
      <c r="EQX69" s="73"/>
      <c r="EQY69" s="73"/>
      <c r="EQZ69" s="73"/>
      <c r="ERA69" s="73"/>
      <c r="ERB69" s="73"/>
      <c r="ERC69" s="73"/>
      <c r="ERD69" s="73"/>
      <c r="ERE69" s="73"/>
      <c r="ERF69" s="73"/>
      <c r="ERG69" s="73"/>
      <c r="ERH69" s="73"/>
      <c r="ERI69" s="73"/>
      <c r="ERJ69" s="73"/>
      <c r="ERK69" s="73"/>
      <c r="ERL69" s="73"/>
      <c r="ERM69" s="73"/>
      <c r="ERN69" s="73"/>
      <c r="ERO69" s="73"/>
      <c r="ERP69" s="73"/>
      <c r="ERQ69" s="73"/>
      <c r="ERR69" s="73"/>
      <c r="ERS69" s="73"/>
      <c r="ERT69" s="73"/>
      <c r="ERU69" s="73"/>
      <c r="ERV69" s="73"/>
      <c r="ERW69" s="73"/>
      <c r="ERX69" s="73"/>
      <c r="ERY69" s="73"/>
      <c r="ERZ69" s="73"/>
      <c r="ESA69" s="73"/>
      <c r="ESB69" s="73"/>
      <c r="ESC69" s="73"/>
      <c r="ESD69" s="73"/>
      <c r="ESE69" s="73"/>
      <c r="ESF69" s="73"/>
      <c r="ESG69" s="73"/>
      <c r="ESH69" s="73"/>
      <c r="ESI69" s="73"/>
      <c r="ESJ69" s="73"/>
      <c r="ESK69" s="73"/>
      <c r="ESL69" s="73"/>
      <c r="ESM69" s="73"/>
      <c r="ESN69" s="73"/>
      <c r="ESO69" s="73"/>
      <c r="ESP69" s="73"/>
      <c r="ESQ69" s="73"/>
      <c r="ESR69" s="73"/>
      <c r="ESS69" s="73"/>
      <c r="EST69" s="73"/>
      <c r="ESU69" s="73"/>
      <c r="ESV69" s="73"/>
      <c r="ESW69" s="73"/>
      <c r="ESX69" s="73"/>
      <c r="ESY69" s="73"/>
      <c r="ESZ69" s="73"/>
      <c r="ETA69" s="73"/>
      <c r="ETB69" s="73"/>
      <c r="ETC69" s="73"/>
      <c r="ETD69" s="73"/>
      <c r="ETE69" s="73"/>
      <c r="ETF69" s="73"/>
      <c r="ETG69" s="73"/>
      <c r="ETH69" s="73"/>
      <c r="ETI69" s="73"/>
      <c r="ETJ69" s="73"/>
      <c r="ETK69" s="73"/>
      <c r="ETL69" s="73"/>
      <c r="ETM69" s="73"/>
      <c r="ETN69" s="73"/>
      <c r="ETO69" s="73"/>
      <c r="ETP69" s="73"/>
      <c r="ETQ69" s="73"/>
      <c r="ETR69" s="73"/>
      <c r="ETS69" s="73"/>
      <c r="ETT69" s="73"/>
      <c r="ETU69" s="73"/>
      <c r="ETV69" s="73"/>
      <c r="ETW69" s="73"/>
      <c r="ETX69" s="73"/>
      <c r="ETY69" s="73"/>
      <c r="ETZ69" s="73"/>
      <c r="EUA69" s="73"/>
      <c r="EUB69" s="73"/>
      <c r="EUC69" s="73"/>
      <c r="EUD69" s="73"/>
      <c r="EUE69" s="73"/>
      <c r="EUF69" s="73"/>
      <c r="EUG69" s="73"/>
      <c r="EUH69" s="73"/>
      <c r="EUI69" s="73"/>
      <c r="EUJ69" s="73"/>
      <c r="EUK69" s="73"/>
      <c r="EUL69" s="73"/>
      <c r="EUM69" s="73"/>
      <c r="EUN69" s="73"/>
      <c r="EUO69" s="73"/>
      <c r="EUP69" s="73"/>
      <c r="EUQ69" s="73"/>
      <c r="EUR69" s="73"/>
      <c r="EUS69" s="73"/>
      <c r="EUT69" s="73"/>
      <c r="EUU69" s="73"/>
      <c r="EUV69" s="73"/>
      <c r="EUW69" s="73"/>
      <c r="EUX69" s="73"/>
      <c r="EUY69" s="73"/>
      <c r="EUZ69" s="73"/>
      <c r="EVA69" s="73"/>
      <c r="EVB69" s="73"/>
      <c r="EVC69" s="73"/>
      <c r="EVD69" s="73"/>
      <c r="EVE69" s="73"/>
      <c r="EVF69" s="73"/>
      <c r="EVG69" s="73"/>
      <c r="EVH69" s="73"/>
      <c r="EVI69" s="73"/>
      <c r="EVJ69" s="73"/>
      <c r="EVK69" s="73"/>
      <c r="EVL69" s="73"/>
      <c r="EVM69" s="73"/>
      <c r="EVN69" s="73"/>
      <c r="EVO69" s="73"/>
      <c r="EVP69" s="73"/>
      <c r="EVQ69" s="73"/>
      <c r="EVR69" s="73"/>
      <c r="EVS69" s="73"/>
      <c r="EVT69" s="73"/>
      <c r="EVU69" s="73"/>
      <c r="EVV69" s="73"/>
      <c r="EVW69" s="73"/>
      <c r="EVX69" s="73"/>
      <c r="EVY69" s="73"/>
      <c r="EVZ69" s="73"/>
      <c r="EWA69" s="73"/>
      <c r="EWB69" s="73"/>
      <c r="EWC69" s="73"/>
      <c r="EWD69" s="73"/>
      <c r="EWE69" s="73"/>
      <c r="EWF69" s="73"/>
      <c r="EWG69" s="73"/>
      <c r="EWH69" s="73"/>
      <c r="EWI69" s="73"/>
      <c r="EWJ69" s="73"/>
      <c r="EWK69" s="73"/>
      <c r="EWL69" s="73"/>
      <c r="EWM69" s="73"/>
      <c r="EWN69" s="73"/>
      <c r="EWO69" s="73"/>
      <c r="EWP69" s="73"/>
      <c r="EWQ69" s="73"/>
      <c r="EWR69" s="73"/>
      <c r="EWS69" s="73"/>
      <c r="EWT69" s="73"/>
      <c r="EWU69" s="73"/>
      <c r="EWV69" s="73"/>
      <c r="EWW69" s="73"/>
      <c r="EWX69" s="73"/>
      <c r="EWY69" s="73"/>
      <c r="EWZ69" s="73"/>
      <c r="EXA69" s="73"/>
      <c r="EXB69" s="73"/>
      <c r="EXC69" s="73"/>
      <c r="EXD69" s="73"/>
      <c r="EXE69" s="73"/>
      <c r="EXF69" s="73"/>
      <c r="EXG69" s="73"/>
      <c r="EXH69" s="73"/>
      <c r="EXI69" s="73"/>
      <c r="EXJ69" s="73"/>
      <c r="EXK69" s="73"/>
      <c r="EXL69" s="73"/>
      <c r="EXM69" s="73"/>
      <c r="EXN69" s="73"/>
      <c r="EXO69" s="73"/>
      <c r="EXP69" s="73"/>
      <c r="EXQ69" s="73"/>
      <c r="EXR69" s="73"/>
      <c r="EXS69" s="73"/>
      <c r="EXT69" s="73"/>
      <c r="EXU69" s="73"/>
      <c r="EXV69" s="73"/>
      <c r="EXW69" s="73"/>
      <c r="EXX69" s="73"/>
      <c r="EXY69" s="73"/>
      <c r="EXZ69" s="73"/>
      <c r="EYA69" s="73"/>
      <c r="EYB69" s="73"/>
      <c r="EYC69" s="73"/>
      <c r="EYD69" s="73"/>
      <c r="EYE69" s="73"/>
      <c r="EYF69" s="73"/>
      <c r="EYG69" s="73"/>
      <c r="EYH69" s="73"/>
      <c r="EYI69" s="73"/>
      <c r="EYJ69" s="73"/>
      <c r="EYK69" s="73"/>
      <c r="EYL69" s="73"/>
      <c r="EYM69" s="73"/>
      <c r="EYN69" s="73"/>
      <c r="EYO69" s="73"/>
      <c r="EYP69" s="73"/>
      <c r="EYQ69" s="73"/>
      <c r="EYR69" s="73"/>
      <c r="EYS69" s="73"/>
      <c r="EYT69" s="73"/>
      <c r="EYU69" s="73"/>
      <c r="EYV69" s="73"/>
      <c r="EYW69" s="73"/>
      <c r="EYX69" s="73"/>
      <c r="EYY69" s="73"/>
      <c r="EYZ69" s="73"/>
      <c r="EZA69" s="73"/>
      <c r="EZB69" s="73"/>
      <c r="EZC69" s="73"/>
      <c r="EZD69" s="73"/>
      <c r="EZE69" s="73"/>
      <c r="EZF69" s="73"/>
      <c r="EZG69" s="73"/>
      <c r="EZH69" s="73"/>
      <c r="EZI69" s="73"/>
      <c r="EZJ69" s="73"/>
      <c r="EZK69" s="73"/>
      <c r="EZL69" s="73"/>
      <c r="EZM69" s="73"/>
      <c r="EZN69" s="73"/>
      <c r="EZO69" s="73"/>
      <c r="EZP69" s="73"/>
      <c r="EZQ69" s="73"/>
      <c r="EZR69" s="73"/>
      <c r="EZS69" s="73"/>
      <c r="EZT69" s="73"/>
      <c r="EZU69" s="73"/>
      <c r="EZV69" s="73"/>
      <c r="EZW69" s="73"/>
      <c r="EZX69" s="73"/>
      <c r="EZY69" s="73"/>
      <c r="EZZ69" s="73"/>
      <c r="FAA69" s="73"/>
      <c r="FAB69" s="73"/>
      <c r="FAC69" s="73"/>
      <c r="FAD69" s="73"/>
      <c r="FAE69" s="73"/>
      <c r="FAF69" s="73"/>
      <c r="FAG69" s="73"/>
      <c r="FAH69" s="73"/>
      <c r="FAI69" s="73"/>
      <c r="FAJ69" s="73"/>
      <c r="FAK69" s="73"/>
      <c r="FAL69" s="73"/>
      <c r="FAM69" s="73"/>
      <c r="FAN69" s="73"/>
      <c r="FAO69" s="73"/>
      <c r="FAP69" s="73"/>
      <c r="FAQ69" s="73"/>
      <c r="FAR69" s="73"/>
      <c r="FAS69" s="73"/>
      <c r="FAT69" s="73"/>
      <c r="FAU69" s="73"/>
      <c r="FAV69" s="73"/>
      <c r="FAW69" s="73"/>
      <c r="FAX69" s="73"/>
      <c r="FAY69" s="73"/>
      <c r="FAZ69" s="73"/>
      <c r="FBA69" s="73"/>
      <c r="FBB69" s="73"/>
      <c r="FBC69" s="73"/>
      <c r="FBD69" s="73"/>
      <c r="FBE69" s="73"/>
      <c r="FBF69" s="73"/>
      <c r="FBG69" s="73"/>
      <c r="FBH69" s="73"/>
      <c r="FBI69" s="73"/>
      <c r="FBJ69" s="73"/>
      <c r="FBK69" s="73"/>
      <c r="FBL69" s="73"/>
      <c r="FBM69" s="73"/>
      <c r="FBN69" s="73"/>
      <c r="FBO69" s="73"/>
      <c r="FBP69" s="73"/>
      <c r="FBQ69" s="73"/>
      <c r="FBR69" s="73"/>
      <c r="FBS69" s="73"/>
      <c r="FBT69" s="73"/>
      <c r="FBU69" s="73"/>
      <c r="FBV69" s="73"/>
      <c r="FBW69" s="73"/>
      <c r="FBX69" s="73"/>
      <c r="FBY69" s="73"/>
      <c r="FBZ69" s="73"/>
      <c r="FCA69" s="73"/>
      <c r="FCB69" s="73"/>
      <c r="FCC69" s="73"/>
      <c r="FCD69" s="73"/>
      <c r="FCE69" s="73"/>
      <c r="FCF69" s="73"/>
      <c r="FCG69" s="73"/>
      <c r="FCH69" s="73"/>
      <c r="FCI69" s="73"/>
      <c r="FCJ69" s="73"/>
      <c r="FCK69" s="73"/>
      <c r="FCL69" s="73"/>
      <c r="FCM69" s="73"/>
      <c r="FCN69" s="73"/>
      <c r="FCO69" s="73"/>
      <c r="FCP69" s="73"/>
      <c r="FCQ69" s="73"/>
      <c r="FCR69" s="73"/>
      <c r="FCS69" s="73"/>
      <c r="FCT69" s="73"/>
      <c r="FCU69" s="73"/>
      <c r="FCV69" s="73"/>
      <c r="FCW69" s="73"/>
      <c r="FCX69" s="73"/>
      <c r="FCY69" s="73"/>
      <c r="FCZ69" s="73"/>
      <c r="FDA69" s="73"/>
      <c r="FDB69" s="73"/>
      <c r="FDC69" s="73"/>
      <c r="FDD69" s="73"/>
      <c r="FDE69" s="73"/>
      <c r="FDF69" s="73"/>
      <c r="FDG69" s="73"/>
      <c r="FDH69" s="73"/>
      <c r="FDI69" s="73"/>
      <c r="FDJ69" s="73"/>
      <c r="FDK69" s="73"/>
      <c r="FDL69" s="73"/>
      <c r="FDM69" s="73"/>
      <c r="FDN69" s="73"/>
      <c r="FDO69" s="73"/>
      <c r="FDP69" s="73"/>
      <c r="FDQ69" s="73"/>
      <c r="FDR69" s="73"/>
      <c r="FDS69" s="73"/>
      <c r="FDT69" s="73"/>
      <c r="FDU69" s="73"/>
      <c r="FDV69" s="73"/>
      <c r="FDW69" s="73"/>
      <c r="FDX69" s="73"/>
      <c r="FDY69" s="73"/>
      <c r="FDZ69" s="73"/>
      <c r="FEA69" s="73"/>
      <c r="FEB69" s="73"/>
      <c r="FEC69" s="73"/>
      <c r="FED69" s="73"/>
      <c r="FEE69" s="73"/>
      <c r="FEF69" s="73"/>
      <c r="FEG69" s="73"/>
      <c r="FEH69" s="73"/>
      <c r="FEI69" s="73"/>
      <c r="FEJ69" s="73"/>
      <c r="FEK69" s="73"/>
      <c r="FEL69" s="73"/>
      <c r="FEM69" s="73"/>
      <c r="FEN69" s="73"/>
      <c r="FEO69" s="73"/>
      <c r="FEP69" s="73"/>
      <c r="FEQ69" s="73"/>
      <c r="FER69" s="73"/>
      <c r="FES69" s="73"/>
      <c r="FET69" s="73"/>
      <c r="FEU69" s="73"/>
      <c r="FEV69" s="73"/>
      <c r="FEW69" s="73"/>
      <c r="FEX69" s="73"/>
      <c r="FEY69" s="73"/>
      <c r="FEZ69" s="73"/>
      <c r="FFA69" s="73"/>
      <c r="FFB69" s="73"/>
      <c r="FFC69" s="73"/>
      <c r="FFD69" s="73"/>
      <c r="FFE69" s="73"/>
      <c r="FFF69" s="73"/>
      <c r="FFG69" s="73"/>
      <c r="FFH69" s="73"/>
      <c r="FFI69" s="73"/>
      <c r="FFJ69" s="73"/>
      <c r="FFK69" s="73"/>
      <c r="FFL69" s="73"/>
      <c r="FFM69" s="73"/>
      <c r="FFN69" s="73"/>
      <c r="FFO69" s="73"/>
      <c r="FFP69" s="73"/>
      <c r="FFQ69" s="73"/>
      <c r="FFR69" s="73"/>
      <c r="FFS69" s="73"/>
      <c r="FFT69" s="73"/>
      <c r="FFU69" s="73"/>
      <c r="FFV69" s="73"/>
      <c r="FFW69" s="73"/>
      <c r="FFX69" s="73"/>
      <c r="FFY69" s="73"/>
      <c r="FFZ69" s="73"/>
      <c r="FGA69" s="73"/>
      <c r="FGB69" s="73"/>
      <c r="FGC69" s="73"/>
      <c r="FGD69" s="73"/>
      <c r="FGE69" s="73"/>
      <c r="FGF69" s="73"/>
      <c r="FGG69" s="73"/>
      <c r="FGH69" s="73"/>
      <c r="FGI69" s="73"/>
      <c r="FGJ69" s="73"/>
      <c r="FGK69" s="73"/>
      <c r="FGL69" s="73"/>
      <c r="FGM69" s="73"/>
      <c r="FGN69" s="73"/>
      <c r="FGO69" s="73"/>
      <c r="FGP69" s="73"/>
      <c r="FGQ69" s="73"/>
      <c r="FGR69" s="73"/>
      <c r="FGS69" s="73"/>
      <c r="FGT69" s="73"/>
      <c r="FGU69" s="73"/>
      <c r="FGV69" s="73"/>
      <c r="FGW69" s="73"/>
      <c r="FGX69" s="73"/>
      <c r="FGY69" s="73"/>
      <c r="FGZ69" s="73"/>
      <c r="FHA69" s="73"/>
      <c r="FHB69" s="73"/>
      <c r="FHC69" s="73"/>
      <c r="FHD69" s="73"/>
      <c r="FHE69" s="73"/>
      <c r="FHF69" s="73"/>
      <c r="FHG69" s="73"/>
      <c r="FHH69" s="73"/>
      <c r="FHI69" s="73"/>
      <c r="FHJ69" s="73"/>
      <c r="FHK69" s="73"/>
      <c r="FHL69" s="73"/>
      <c r="FHM69" s="73"/>
      <c r="FHN69" s="73"/>
      <c r="FHO69" s="73"/>
      <c r="FHP69" s="73"/>
      <c r="FHQ69" s="73"/>
      <c r="FHR69" s="73"/>
      <c r="FHS69" s="73"/>
      <c r="FHT69" s="73"/>
      <c r="FHU69" s="73"/>
      <c r="FHV69" s="73"/>
      <c r="FHW69" s="73"/>
      <c r="FHX69" s="73"/>
      <c r="FHY69" s="73"/>
      <c r="FHZ69" s="73"/>
      <c r="FIA69" s="73"/>
      <c r="FIB69" s="73"/>
      <c r="FIC69" s="73"/>
      <c r="FID69" s="73"/>
      <c r="FIE69" s="73"/>
      <c r="FIF69" s="73"/>
      <c r="FIG69" s="73"/>
      <c r="FIH69" s="73"/>
      <c r="FII69" s="73"/>
      <c r="FIJ69" s="73"/>
      <c r="FIK69" s="73"/>
      <c r="FIL69" s="73"/>
      <c r="FIM69" s="73"/>
      <c r="FIN69" s="73"/>
      <c r="FIO69" s="73"/>
      <c r="FIP69" s="73"/>
      <c r="FIQ69" s="73"/>
      <c r="FIR69" s="73"/>
      <c r="FIS69" s="73"/>
      <c r="FIT69" s="73"/>
      <c r="FIU69" s="73"/>
      <c r="FIV69" s="73"/>
      <c r="FIW69" s="73"/>
      <c r="FIX69" s="73"/>
      <c r="FIY69" s="73"/>
      <c r="FIZ69" s="73"/>
      <c r="FJA69" s="73"/>
      <c r="FJB69" s="73"/>
      <c r="FJC69" s="73"/>
      <c r="FJD69" s="73"/>
      <c r="FJE69" s="73"/>
      <c r="FJF69" s="73"/>
      <c r="FJG69" s="73"/>
      <c r="FJH69" s="73"/>
      <c r="FJI69" s="73"/>
      <c r="FJJ69" s="73"/>
      <c r="FJK69" s="73"/>
      <c r="FJL69" s="73"/>
      <c r="FJM69" s="73"/>
      <c r="FJN69" s="73"/>
      <c r="FJO69" s="73"/>
      <c r="FJP69" s="73"/>
      <c r="FJQ69" s="73"/>
      <c r="FJR69" s="73"/>
      <c r="FJS69" s="73"/>
      <c r="FJT69" s="73"/>
      <c r="FJU69" s="73"/>
      <c r="FJV69" s="73"/>
      <c r="FJW69" s="73"/>
      <c r="FJX69" s="73"/>
      <c r="FJY69" s="73"/>
      <c r="FJZ69" s="73"/>
      <c r="FKA69" s="73"/>
      <c r="FKB69" s="73"/>
      <c r="FKC69" s="73"/>
      <c r="FKD69" s="73"/>
      <c r="FKE69" s="73"/>
      <c r="FKF69" s="73"/>
      <c r="FKG69" s="73"/>
      <c r="FKH69" s="73"/>
      <c r="FKI69" s="73"/>
      <c r="FKJ69" s="73"/>
      <c r="FKK69" s="73"/>
      <c r="FKL69" s="73"/>
      <c r="FKM69" s="73"/>
      <c r="FKN69" s="73"/>
      <c r="FKO69" s="73"/>
      <c r="FKP69" s="73"/>
      <c r="FKQ69" s="73"/>
      <c r="FKR69" s="73"/>
      <c r="FKS69" s="73"/>
      <c r="FKT69" s="73"/>
      <c r="FKU69" s="73"/>
      <c r="FKV69" s="73"/>
      <c r="FKW69" s="73"/>
      <c r="FKX69" s="73"/>
      <c r="FKY69" s="73"/>
      <c r="FKZ69" s="73"/>
      <c r="FLA69" s="73"/>
      <c r="FLB69" s="73"/>
      <c r="FLC69" s="73"/>
      <c r="FLD69" s="73"/>
      <c r="FLE69" s="73"/>
      <c r="FLF69" s="73"/>
      <c r="FLG69" s="73"/>
      <c r="FLH69" s="73"/>
      <c r="FLI69" s="73"/>
      <c r="FLJ69" s="73"/>
      <c r="FLK69" s="73"/>
      <c r="FLL69" s="73"/>
      <c r="FLM69" s="73"/>
      <c r="FLN69" s="73"/>
      <c r="FLO69" s="73"/>
      <c r="FLP69" s="73"/>
      <c r="FLQ69" s="73"/>
      <c r="FLR69" s="73"/>
      <c r="FLS69" s="73"/>
      <c r="FLT69" s="73"/>
      <c r="FLU69" s="73"/>
      <c r="FLV69" s="73"/>
      <c r="FLW69" s="73"/>
      <c r="FLX69" s="73"/>
      <c r="FLY69" s="73"/>
      <c r="FLZ69" s="73"/>
      <c r="FMA69" s="73"/>
      <c r="FMB69" s="73"/>
      <c r="FMC69" s="73"/>
      <c r="FMD69" s="73"/>
      <c r="FME69" s="73"/>
      <c r="FMF69" s="73"/>
      <c r="FMG69" s="73"/>
      <c r="FMH69" s="73"/>
      <c r="FMI69" s="73"/>
      <c r="FMJ69" s="73"/>
      <c r="FMK69" s="73"/>
      <c r="FML69" s="73"/>
      <c r="FMM69" s="73"/>
      <c r="FMN69" s="73"/>
      <c r="FMO69" s="73"/>
      <c r="FMP69" s="73"/>
      <c r="FMQ69" s="73"/>
      <c r="FMR69" s="73"/>
      <c r="FMS69" s="73"/>
      <c r="FMT69" s="73"/>
      <c r="FMU69" s="73"/>
      <c r="FMV69" s="73"/>
      <c r="FMW69" s="73"/>
      <c r="FMX69" s="73"/>
      <c r="FMY69" s="73"/>
      <c r="FMZ69" s="73"/>
      <c r="FNA69" s="73"/>
      <c r="FNB69" s="73"/>
      <c r="FNC69" s="73"/>
      <c r="FND69" s="73"/>
      <c r="FNE69" s="73"/>
      <c r="FNF69" s="73"/>
      <c r="FNG69" s="73"/>
      <c r="FNH69" s="73"/>
      <c r="FNI69" s="73"/>
      <c r="FNJ69" s="73"/>
      <c r="FNK69" s="73"/>
      <c r="FNL69" s="73"/>
      <c r="FNM69" s="73"/>
      <c r="FNN69" s="73"/>
      <c r="FNO69" s="73"/>
      <c r="FNP69" s="73"/>
      <c r="FNQ69" s="73"/>
      <c r="FNR69" s="73"/>
      <c r="FNS69" s="73"/>
      <c r="FNT69" s="73"/>
      <c r="FNU69" s="73"/>
      <c r="FNV69" s="73"/>
      <c r="FNW69" s="73"/>
      <c r="FNX69" s="73"/>
      <c r="FNY69" s="73"/>
      <c r="FNZ69" s="73"/>
      <c r="FOA69" s="73"/>
      <c r="FOB69" s="73"/>
      <c r="FOC69" s="73"/>
      <c r="FOD69" s="73"/>
      <c r="FOE69" s="73"/>
      <c r="FOF69" s="73"/>
      <c r="FOG69" s="73"/>
      <c r="FOH69" s="73"/>
      <c r="FOI69" s="73"/>
      <c r="FOJ69" s="73"/>
      <c r="FOK69" s="73"/>
      <c r="FOL69" s="73"/>
      <c r="FOM69" s="73"/>
      <c r="FON69" s="73"/>
      <c r="FOO69" s="73"/>
      <c r="FOP69" s="73"/>
      <c r="FOQ69" s="73"/>
      <c r="FOR69" s="73"/>
      <c r="FOS69" s="73"/>
      <c r="FOT69" s="73"/>
      <c r="FOU69" s="73"/>
      <c r="FOV69" s="73"/>
      <c r="FOW69" s="73"/>
      <c r="FOX69" s="73"/>
      <c r="FOY69" s="73"/>
      <c r="FOZ69" s="73"/>
      <c r="FPA69" s="73"/>
      <c r="FPB69" s="73"/>
      <c r="FPC69" s="73"/>
      <c r="FPD69" s="73"/>
      <c r="FPE69" s="73"/>
      <c r="FPF69" s="73"/>
      <c r="FPG69" s="73"/>
      <c r="FPH69" s="73"/>
      <c r="FPI69" s="73"/>
      <c r="FPJ69" s="73"/>
      <c r="FPK69" s="73"/>
      <c r="FPL69" s="73"/>
      <c r="FPM69" s="73"/>
      <c r="FPN69" s="73"/>
      <c r="FPO69" s="73"/>
      <c r="FPP69" s="73"/>
      <c r="FPQ69" s="73"/>
      <c r="FPR69" s="73"/>
      <c r="FPS69" s="73"/>
      <c r="FPT69" s="73"/>
      <c r="FPU69" s="73"/>
      <c r="FPV69" s="73"/>
      <c r="FPW69" s="73"/>
      <c r="FPX69" s="73"/>
      <c r="FPY69" s="73"/>
      <c r="FPZ69" s="73"/>
      <c r="FQA69" s="73"/>
      <c r="FQB69" s="73"/>
      <c r="FQC69" s="73"/>
      <c r="FQD69" s="73"/>
      <c r="FQE69" s="73"/>
      <c r="FQF69" s="73"/>
      <c r="FQG69" s="73"/>
      <c r="FQH69" s="73"/>
      <c r="FQI69" s="73"/>
      <c r="FQJ69" s="73"/>
      <c r="FQK69" s="73"/>
      <c r="FQL69" s="73"/>
      <c r="FQM69" s="73"/>
      <c r="FQN69" s="73"/>
      <c r="FQO69" s="73"/>
      <c r="FQP69" s="73"/>
      <c r="FQQ69" s="73"/>
      <c r="FQR69" s="73"/>
      <c r="FQS69" s="73"/>
      <c r="FQT69" s="73"/>
      <c r="FQU69" s="73"/>
      <c r="FQV69" s="73"/>
      <c r="FQW69" s="73"/>
      <c r="FQX69" s="73"/>
      <c r="FQY69" s="73"/>
      <c r="FQZ69" s="73"/>
      <c r="FRA69" s="73"/>
      <c r="FRB69" s="73"/>
      <c r="FRC69" s="73"/>
      <c r="FRD69" s="73"/>
      <c r="FRE69" s="73"/>
      <c r="FRF69" s="73"/>
      <c r="FRG69" s="73"/>
      <c r="FRH69" s="73"/>
      <c r="FRI69" s="73"/>
      <c r="FRJ69" s="73"/>
      <c r="FRK69" s="73"/>
      <c r="FRL69" s="73"/>
      <c r="FRM69" s="73"/>
      <c r="FRN69" s="73"/>
      <c r="FRO69" s="73"/>
      <c r="FRP69" s="73"/>
      <c r="FRQ69" s="73"/>
      <c r="FRR69" s="73"/>
      <c r="FRS69" s="73"/>
      <c r="FRT69" s="73"/>
      <c r="FRU69" s="73"/>
      <c r="FRV69" s="73"/>
      <c r="FRW69" s="73"/>
      <c r="FRX69" s="73"/>
      <c r="FRY69" s="73"/>
      <c r="FRZ69" s="73"/>
      <c r="FSA69" s="73"/>
      <c r="FSB69" s="73"/>
      <c r="FSC69" s="73"/>
      <c r="FSD69" s="73"/>
      <c r="FSE69" s="73"/>
      <c r="FSF69" s="73"/>
      <c r="FSG69" s="73"/>
      <c r="FSH69" s="73"/>
      <c r="FSI69" s="73"/>
      <c r="FSJ69" s="73"/>
      <c r="FSK69" s="73"/>
      <c r="FSL69" s="73"/>
      <c r="FSM69" s="73"/>
      <c r="FSN69" s="73"/>
      <c r="FSO69" s="73"/>
      <c r="FSP69" s="73"/>
      <c r="FSQ69" s="73"/>
      <c r="FSR69" s="73"/>
      <c r="FSS69" s="73"/>
      <c r="FST69" s="73"/>
      <c r="FSU69" s="73"/>
      <c r="FSV69" s="73"/>
      <c r="FSW69" s="73"/>
      <c r="FSX69" s="73"/>
      <c r="FSY69" s="73"/>
      <c r="FSZ69" s="73"/>
      <c r="FTA69" s="73"/>
      <c r="FTB69" s="73"/>
      <c r="FTC69" s="73"/>
      <c r="FTD69" s="73"/>
      <c r="FTE69" s="73"/>
      <c r="FTF69" s="73"/>
      <c r="FTG69" s="73"/>
      <c r="FTH69" s="73"/>
      <c r="FTI69" s="73"/>
      <c r="FTJ69" s="73"/>
      <c r="FTK69" s="73"/>
      <c r="FTL69" s="73"/>
      <c r="FTM69" s="73"/>
      <c r="FTN69" s="73"/>
      <c r="FTO69" s="73"/>
      <c r="FTP69" s="73"/>
      <c r="FTQ69" s="73"/>
      <c r="FTR69" s="73"/>
      <c r="FTS69" s="73"/>
      <c r="FTT69" s="73"/>
      <c r="FTU69" s="73"/>
      <c r="FTV69" s="73"/>
      <c r="FTW69" s="73"/>
      <c r="FTX69" s="73"/>
      <c r="FTY69" s="73"/>
      <c r="FTZ69" s="73"/>
      <c r="FUA69" s="73"/>
      <c r="FUB69" s="73"/>
      <c r="FUC69" s="73"/>
      <c r="FUD69" s="73"/>
      <c r="FUE69" s="73"/>
      <c r="FUF69" s="73"/>
      <c r="FUG69" s="73"/>
      <c r="FUH69" s="73"/>
      <c r="FUI69" s="73"/>
      <c r="FUJ69" s="73"/>
      <c r="FUK69" s="73"/>
      <c r="FUL69" s="73"/>
      <c r="FUM69" s="73"/>
      <c r="FUN69" s="73"/>
      <c r="FUO69" s="73"/>
      <c r="FUP69" s="73"/>
      <c r="FUQ69" s="73"/>
      <c r="FUR69" s="73"/>
      <c r="FUS69" s="73"/>
      <c r="FUT69" s="73"/>
      <c r="FUU69" s="73"/>
      <c r="FUV69" s="73"/>
      <c r="FUW69" s="73"/>
      <c r="FUX69" s="73"/>
      <c r="FUY69" s="73"/>
      <c r="FUZ69" s="73"/>
      <c r="FVA69" s="73"/>
      <c r="FVB69" s="73"/>
      <c r="FVC69" s="73"/>
      <c r="FVD69" s="73"/>
      <c r="FVE69" s="73"/>
      <c r="FVF69" s="73"/>
      <c r="FVG69" s="73"/>
      <c r="FVH69" s="73"/>
      <c r="FVI69" s="73"/>
      <c r="FVJ69" s="73"/>
      <c r="FVK69" s="73"/>
      <c r="FVL69" s="73"/>
      <c r="FVM69" s="73"/>
      <c r="FVN69" s="73"/>
      <c r="FVO69" s="73"/>
      <c r="FVP69" s="73"/>
      <c r="FVQ69" s="73"/>
      <c r="FVR69" s="73"/>
      <c r="FVS69" s="73"/>
      <c r="FVT69" s="73"/>
      <c r="FVU69" s="73"/>
      <c r="FVV69" s="73"/>
      <c r="FVW69" s="73"/>
      <c r="FVX69" s="73"/>
      <c r="FVY69" s="73"/>
      <c r="FVZ69" s="73"/>
      <c r="FWA69" s="73"/>
      <c r="FWB69" s="73"/>
      <c r="FWC69" s="73"/>
      <c r="FWD69" s="73"/>
      <c r="FWE69" s="73"/>
      <c r="FWF69" s="73"/>
      <c r="FWG69" s="73"/>
      <c r="FWH69" s="73"/>
      <c r="FWI69" s="73"/>
      <c r="FWJ69" s="73"/>
      <c r="FWK69" s="73"/>
      <c r="FWL69" s="73"/>
      <c r="FWM69" s="73"/>
      <c r="FWN69" s="73"/>
      <c r="FWO69" s="73"/>
      <c r="FWP69" s="73"/>
      <c r="FWQ69" s="73"/>
      <c r="FWR69" s="73"/>
      <c r="FWS69" s="73"/>
      <c r="FWT69" s="73"/>
      <c r="FWU69" s="73"/>
      <c r="FWV69" s="73"/>
      <c r="FWW69" s="73"/>
      <c r="FWX69" s="73"/>
      <c r="FWY69" s="73"/>
      <c r="FWZ69" s="73"/>
      <c r="FXA69" s="73"/>
      <c r="FXB69" s="73"/>
      <c r="FXC69" s="73"/>
      <c r="FXD69" s="73"/>
      <c r="FXE69" s="73"/>
      <c r="FXF69" s="73"/>
      <c r="FXG69" s="73"/>
      <c r="FXH69" s="73"/>
      <c r="FXI69" s="73"/>
      <c r="FXJ69" s="73"/>
      <c r="FXK69" s="73"/>
      <c r="FXL69" s="73"/>
      <c r="FXM69" s="73"/>
      <c r="FXN69" s="73"/>
      <c r="FXO69" s="73"/>
      <c r="FXP69" s="73"/>
      <c r="FXQ69" s="73"/>
      <c r="FXR69" s="73"/>
      <c r="FXS69" s="73"/>
      <c r="FXT69" s="73"/>
      <c r="FXU69" s="73"/>
      <c r="FXV69" s="73"/>
      <c r="FXW69" s="73"/>
      <c r="FXX69" s="73"/>
      <c r="FXY69" s="73"/>
      <c r="FXZ69" s="73"/>
      <c r="FYA69" s="73"/>
      <c r="FYB69" s="73"/>
      <c r="FYC69" s="73"/>
      <c r="FYD69" s="73"/>
      <c r="FYE69" s="73"/>
      <c r="FYF69" s="73"/>
      <c r="FYG69" s="73"/>
      <c r="FYH69" s="73"/>
      <c r="FYI69" s="73"/>
      <c r="FYJ69" s="73"/>
      <c r="FYK69" s="73"/>
      <c r="FYL69" s="73"/>
      <c r="FYM69" s="73"/>
      <c r="FYN69" s="73"/>
      <c r="FYO69" s="73"/>
      <c r="FYP69" s="73"/>
      <c r="FYQ69" s="73"/>
      <c r="FYR69" s="73"/>
      <c r="FYS69" s="73"/>
      <c r="FYT69" s="73"/>
      <c r="FYU69" s="73"/>
      <c r="FYV69" s="73"/>
      <c r="FYW69" s="73"/>
      <c r="FYX69" s="73"/>
      <c r="FYY69" s="73"/>
      <c r="FYZ69" s="73"/>
      <c r="FZA69" s="73"/>
      <c r="FZB69" s="73"/>
      <c r="FZC69" s="73"/>
      <c r="FZD69" s="73"/>
      <c r="FZE69" s="73"/>
      <c r="FZF69" s="73"/>
      <c r="FZG69" s="73"/>
      <c r="FZH69" s="73"/>
      <c r="FZI69" s="73"/>
      <c r="FZJ69" s="73"/>
      <c r="FZK69" s="73"/>
      <c r="FZL69" s="73"/>
      <c r="FZM69" s="73"/>
      <c r="FZN69" s="73"/>
      <c r="FZO69" s="73"/>
      <c r="FZP69" s="73"/>
      <c r="FZQ69" s="73"/>
      <c r="FZR69" s="73"/>
      <c r="FZS69" s="73"/>
      <c r="FZT69" s="73"/>
      <c r="FZU69" s="73"/>
      <c r="FZV69" s="73"/>
      <c r="FZW69" s="73"/>
      <c r="FZX69" s="73"/>
      <c r="FZY69" s="73"/>
      <c r="FZZ69" s="73"/>
      <c r="GAA69" s="73"/>
      <c r="GAB69" s="73"/>
      <c r="GAC69" s="73"/>
      <c r="GAD69" s="73"/>
      <c r="GAE69" s="73"/>
      <c r="GAF69" s="73"/>
      <c r="GAG69" s="73"/>
      <c r="GAH69" s="73"/>
      <c r="GAI69" s="73"/>
      <c r="GAJ69" s="73"/>
      <c r="GAK69" s="73"/>
      <c r="GAL69" s="73"/>
      <c r="GAM69" s="73"/>
      <c r="GAN69" s="73"/>
      <c r="GAO69" s="73"/>
      <c r="GAP69" s="73"/>
      <c r="GAQ69" s="73"/>
      <c r="GAR69" s="73"/>
      <c r="GAS69" s="73"/>
      <c r="GAT69" s="73"/>
      <c r="GAU69" s="73"/>
      <c r="GAV69" s="73"/>
      <c r="GAW69" s="73"/>
      <c r="GAX69" s="73"/>
      <c r="GAY69" s="73"/>
      <c r="GAZ69" s="73"/>
      <c r="GBA69" s="73"/>
      <c r="GBB69" s="73"/>
      <c r="GBC69" s="73"/>
      <c r="GBD69" s="73"/>
      <c r="GBE69" s="73"/>
      <c r="GBF69" s="73"/>
      <c r="GBG69" s="73"/>
      <c r="GBH69" s="73"/>
      <c r="GBI69" s="73"/>
      <c r="GBJ69" s="73"/>
      <c r="GBK69" s="73"/>
      <c r="GBL69" s="73"/>
      <c r="GBM69" s="73"/>
      <c r="GBN69" s="73"/>
      <c r="GBO69" s="73"/>
      <c r="GBP69" s="73"/>
      <c r="GBQ69" s="73"/>
      <c r="GBR69" s="73"/>
      <c r="GBS69" s="73"/>
      <c r="GBT69" s="73"/>
      <c r="GBU69" s="73"/>
      <c r="GBV69" s="73"/>
      <c r="GBW69" s="73"/>
      <c r="GBX69" s="73"/>
      <c r="GBY69" s="73"/>
      <c r="GBZ69" s="73"/>
      <c r="GCA69" s="73"/>
      <c r="GCB69" s="73"/>
      <c r="GCC69" s="73"/>
      <c r="GCD69" s="73"/>
      <c r="GCE69" s="73"/>
      <c r="GCF69" s="73"/>
      <c r="GCG69" s="73"/>
      <c r="GCH69" s="73"/>
      <c r="GCI69" s="73"/>
      <c r="GCJ69" s="73"/>
      <c r="GCK69" s="73"/>
      <c r="GCL69" s="73"/>
      <c r="GCM69" s="73"/>
      <c r="GCN69" s="73"/>
      <c r="GCO69" s="73"/>
      <c r="GCP69" s="73"/>
      <c r="GCQ69" s="73"/>
      <c r="GCR69" s="73"/>
      <c r="GCS69" s="73"/>
      <c r="GCT69" s="73"/>
      <c r="GCU69" s="73"/>
      <c r="GCV69" s="73"/>
      <c r="GCW69" s="73"/>
      <c r="GCX69" s="73"/>
      <c r="GCY69" s="73"/>
      <c r="GCZ69" s="73"/>
      <c r="GDA69" s="73"/>
      <c r="GDB69" s="73"/>
      <c r="GDC69" s="73"/>
      <c r="GDD69" s="73"/>
      <c r="GDE69" s="73"/>
      <c r="GDF69" s="73"/>
      <c r="GDG69" s="73"/>
      <c r="GDH69" s="73"/>
      <c r="GDI69" s="73"/>
      <c r="GDJ69" s="73"/>
      <c r="GDK69" s="73"/>
      <c r="GDL69" s="73"/>
      <c r="GDM69" s="73"/>
      <c r="GDN69" s="73"/>
      <c r="GDO69" s="73"/>
      <c r="GDP69" s="73"/>
      <c r="GDQ69" s="73"/>
      <c r="GDR69" s="73"/>
      <c r="GDS69" s="73"/>
      <c r="GDT69" s="73"/>
      <c r="GDU69" s="73"/>
      <c r="GDV69" s="73"/>
      <c r="GDW69" s="73"/>
      <c r="GDX69" s="73"/>
      <c r="GDY69" s="73"/>
      <c r="GDZ69" s="73"/>
      <c r="GEA69" s="73"/>
      <c r="GEB69" s="73"/>
      <c r="GEC69" s="73"/>
      <c r="GED69" s="73"/>
      <c r="GEE69" s="73"/>
      <c r="GEF69" s="73"/>
      <c r="GEG69" s="73"/>
      <c r="GEH69" s="73"/>
      <c r="GEI69" s="73"/>
      <c r="GEJ69" s="73"/>
      <c r="GEK69" s="73"/>
      <c r="GEL69" s="73"/>
      <c r="GEM69" s="73"/>
      <c r="GEN69" s="73"/>
      <c r="GEO69" s="73"/>
      <c r="GEP69" s="73"/>
      <c r="GEQ69" s="73"/>
      <c r="GER69" s="73"/>
      <c r="GES69" s="73"/>
      <c r="GET69" s="73"/>
      <c r="GEU69" s="73"/>
      <c r="GEV69" s="73"/>
      <c r="GEW69" s="73"/>
      <c r="GEX69" s="73"/>
      <c r="GEY69" s="73"/>
      <c r="GEZ69" s="73"/>
      <c r="GFA69" s="73"/>
      <c r="GFB69" s="73"/>
      <c r="GFC69" s="73"/>
      <c r="GFD69" s="73"/>
      <c r="GFE69" s="73"/>
      <c r="GFF69" s="73"/>
      <c r="GFG69" s="73"/>
      <c r="GFH69" s="73"/>
      <c r="GFI69" s="73"/>
      <c r="GFJ69" s="73"/>
      <c r="GFK69" s="73"/>
      <c r="GFL69" s="73"/>
      <c r="GFM69" s="73"/>
      <c r="GFN69" s="73"/>
      <c r="GFO69" s="73"/>
      <c r="GFP69" s="73"/>
      <c r="GFQ69" s="73"/>
      <c r="GFR69" s="73"/>
      <c r="GFS69" s="73"/>
      <c r="GFT69" s="73"/>
      <c r="GFU69" s="73"/>
      <c r="GFV69" s="73"/>
      <c r="GFW69" s="73"/>
      <c r="GFX69" s="73"/>
      <c r="GFY69" s="73"/>
      <c r="GFZ69" s="73"/>
      <c r="GGA69" s="73"/>
      <c r="GGB69" s="73"/>
      <c r="GGC69" s="73"/>
      <c r="GGD69" s="73"/>
      <c r="GGE69" s="73"/>
      <c r="GGF69" s="73"/>
      <c r="GGG69" s="73"/>
      <c r="GGH69" s="73"/>
      <c r="GGI69" s="73"/>
      <c r="GGJ69" s="73"/>
      <c r="GGK69" s="73"/>
      <c r="GGL69" s="73"/>
      <c r="GGM69" s="73"/>
      <c r="GGN69" s="73"/>
      <c r="GGO69" s="73"/>
      <c r="GGP69" s="73"/>
      <c r="GGQ69" s="73"/>
      <c r="GGR69" s="73"/>
      <c r="GGS69" s="73"/>
      <c r="GGT69" s="73"/>
      <c r="GGU69" s="73"/>
      <c r="GGV69" s="73"/>
      <c r="GGW69" s="73"/>
      <c r="GGX69" s="73"/>
      <c r="GGY69" s="73"/>
      <c r="GGZ69" s="73"/>
      <c r="GHA69" s="73"/>
      <c r="GHB69" s="73"/>
      <c r="GHC69" s="73"/>
      <c r="GHD69" s="73"/>
      <c r="GHE69" s="73"/>
      <c r="GHF69" s="73"/>
      <c r="GHG69" s="73"/>
      <c r="GHH69" s="73"/>
      <c r="GHI69" s="73"/>
      <c r="GHJ69" s="73"/>
      <c r="GHK69" s="73"/>
      <c r="GHL69" s="73"/>
      <c r="GHM69" s="73"/>
      <c r="GHN69" s="73"/>
      <c r="GHO69" s="73"/>
      <c r="GHP69" s="73"/>
      <c r="GHQ69" s="73"/>
      <c r="GHR69" s="73"/>
      <c r="GHS69" s="73"/>
      <c r="GHT69" s="73"/>
      <c r="GHU69" s="73"/>
      <c r="GHV69" s="73"/>
      <c r="GHW69" s="73"/>
      <c r="GHX69" s="73"/>
      <c r="GHY69" s="73"/>
      <c r="GHZ69" s="73"/>
      <c r="GIA69" s="73"/>
      <c r="GIB69" s="73"/>
      <c r="GIC69" s="73"/>
      <c r="GID69" s="73"/>
      <c r="GIE69" s="73"/>
      <c r="GIF69" s="73"/>
      <c r="GIG69" s="73"/>
      <c r="GIH69" s="73"/>
      <c r="GII69" s="73"/>
      <c r="GIJ69" s="73"/>
      <c r="GIK69" s="73"/>
      <c r="GIL69" s="73"/>
      <c r="GIM69" s="73"/>
      <c r="GIN69" s="73"/>
      <c r="GIO69" s="73"/>
      <c r="GIP69" s="73"/>
      <c r="GIQ69" s="73"/>
      <c r="GIR69" s="73"/>
      <c r="GIS69" s="73"/>
      <c r="GIT69" s="73"/>
      <c r="GIU69" s="73"/>
      <c r="GIV69" s="73"/>
      <c r="GIW69" s="73"/>
      <c r="GIX69" s="73"/>
      <c r="GIY69" s="73"/>
      <c r="GIZ69" s="73"/>
      <c r="GJA69" s="73"/>
      <c r="GJB69" s="73"/>
      <c r="GJC69" s="73"/>
      <c r="GJD69" s="73"/>
      <c r="GJE69" s="73"/>
      <c r="GJF69" s="73"/>
      <c r="GJG69" s="73"/>
      <c r="GJH69" s="73"/>
      <c r="GJI69" s="73"/>
      <c r="GJJ69" s="73"/>
      <c r="GJK69" s="73"/>
      <c r="GJL69" s="73"/>
      <c r="GJM69" s="73"/>
      <c r="GJN69" s="73"/>
      <c r="GJO69" s="73"/>
      <c r="GJP69" s="73"/>
      <c r="GJQ69" s="73"/>
      <c r="GJR69" s="73"/>
      <c r="GJS69" s="73"/>
      <c r="GJT69" s="73"/>
      <c r="GJU69" s="73"/>
      <c r="GJV69" s="73"/>
      <c r="GJW69" s="73"/>
      <c r="GJX69" s="73"/>
      <c r="GJY69" s="73"/>
      <c r="GJZ69" s="73"/>
      <c r="GKA69" s="73"/>
      <c r="GKB69" s="73"/>
      <c r="GKC69" s="73"/>
      <c r="GKD69" s="73"/>
      <c r="GKE69" s="73"/>
      <c r="GKF69" s="73"/>
      <c r="GKG69" s="73"/>
      <c r="GKH69" s="73"/>
      <c r="GKI69" s="73"/>
      <c r="GKJ69" s="73"/>
      <c r="GKK69" s="73"/>
      <c r="GKL69" s="73"/>
      <c r="GKM69" s="73"/>
      <c r="GKN69" s="73"/>
      <c r="GKO69" s="73"/>
      <c r="GKP69" s="73"/>
      <c r="GKQ69" s="73"/>
      <c r="GKR69" s="73"/>
      <c r="GKS69" s="73"/>
      <c r="GKT69" s="73"/>
      <c r="GKU69" s="73"/>
      <c r="GKV69" s="73"/>
      <c r="GKW69" s="73"/>
      <c r="GKX69" s="73"/>
      <c r="GKY69" s="73"/>
      <c r="GKZ69" s="73"/>
      <c r="GLA69" s="73"/>
      <c r="GLB69" s="73"/>
      <c r="GLC69" s="73"/>
      <c r="GLD69" s="73"/>
      <c r="GLE69" s="73"/>
      <c r="GLF69" s="73"/>
      <c r="GLG69" s="73"/>
      <c r="GLH69" s="73"/>
      <c r="GLI69" s="73"/>
      <c r="GLJ69" s="73"/>
      <c r="GLK69" s="73"/>
      <c r="GLL69" s="73"/>
      <c r="GLM69" s="73"/>
      <c r="GLN69" s="73"/>
      <c r="GLO69" s="73"/>
      <c r="GLP69" s="73"/>
      <c r="GLQ69" s="73"/>
      <c r="GLR69" s="73"/>
      <c r="GLS69" s="73"/>
      <c r="GLT69" s="73"/>
      <c r="GLU69" s="73"/>
      <c r="GLV69" s="73"/>
      <c r="GLW69" s="73"/>
      <c r="GLX69" s="73"/>
      <c r="GLY69" s="73"/>
      <c r="GLZ69" s="73"/>
      <c r="GMA69" s="73"/>
      <c r="GMB69" s="73"/>
      <c r="GMC69" s="73"/>
      <c r="GMD69" s="73"/>
      <c r="GME69" s="73"/>
      <c r="GMF69" s="73"/>
      <c r="GMG69" s="73"/>
      <c r="GMH69" s="73"/>
      <c r="GMI69" s="73"/>
      <c r="GMJ69" s="73"/>
      <c r="GMK69" s="73"/>
      <c r="GML69" s="73"/>
      <c r="GMM69" s="73"/>
      <c r="GMN69" s="73"/>
      <c r="GMO69" s="73"/>
      <c r="GMP69" s="73"/>
      <c r="GMQ69" s="73"/>
      <c r="GMR69" s="73"/>
      <c r="GMS69" s="73"/>
      <c r="GMT69" s="73"/>
      <c r="GMU69" s="73"/>
      <c r="GMV69" s="73"/>
      <c r="GMW69" s="73"/>
      <c r="GMX69" s="73"/>
      <c r="GMY69" s="73"/>
      <c r="GMZ69" s="73"/>
      <c r="GNA69" s="73"/>
      <c r="GNB69" s="73"/>
      <c r="GNC69" s="73"/>
      <c r="GND69" s="73"/>
      <c r="GNE69" s="73"/>
      <c r="GNF69" s="73"/>
      <c r="GNG69" s="73"/>
      <c r="GNH69" s="73"/>
      <c r="GNI69" s="73"/>
      <c r="GNJ69" s="73"/>
      <c r="GNK69" s="73"/>
      <c r="GNL69" s="73"/>
      <c r="GNM69" s="73"/>
      <c r="GNN69" s="73"/>
      <c r="GNO69" s="73"/>
      <c r="GNP69" s="73"/>
      <c r="GNQ69" s="73"/>
      <c r="GNR69" s="73"/>
      <c r="GNS69" s="73"/>
      <c r="GNT69" s="73"/>
      <c r="GNU69" s="73"/>
      <c r="GNV69" s="73"/>
      <c r="GNW69" s="73"/>
      <c r="GNX69" s="73"/>
      <c r="GNY69" s="73"/>
      <c r="GNZ69" s="73"/>
      <c r="GOA69" s="73"/>
      <c r="GOB69" s="73"/>
      <c r="GOC69" s="73"/>
      <c r="GOD69" s="73"/>
      <c r="GOE69" s="73"/>
      <c r="GOF69" s="73"/>
      <c r="GOG69" s="73"/>
      <c r="GOH69" s="73"/>
      <c r="GOI69" s="73"/>
      <c r="GOJ69" s="73"/>
      <c r="GOK69" s="73"/>
      <c r="GOL69" s="73"/>
      <c r="GOM69" s="73"/>
      <c r="GON69" s="73"/>
      <c r="GOO69" s="73"/>
      <c r="GOP69" s="73"/>
      <c r="GOQ69" s="73"/>
      <c r="GOR69" s="73"/>
      <c r="GOS69" s="73"/>
      <c r="GOT69" s="73"/>
      <c r="GOU69" s="73"/>
      <c r="GOV69" s="73"/>
      <c r="GOW69" s="73"/>
      <c r="GOX69" s="73"/>
      <c r="GOY69" s="73"/>
      <c r="GOZ69" s="73"/>
      <c r="GPA69" s="73"/>
      <c r="GPB69" s="73"/>
      <c r="GPC69" s="73"/>
      <c r="GPD69" s="73"/>
      <c r="GPE69" s="73"/>
      <c r="GPF69" s="73"/>
      <c r="GPG69" s="73"/>
      <c r="GPH69" s="73"/>
      <c r="GPI69" s="73"/>
      <c r="GPJ69" s="73"/>
      <c r="GPK69" s="73"/>
      <c r="GPL69" s="73"/>
      <c r="GPM69" s="73"/>
      <c r="GPN69" s="73"/>
      <c r="GPO69" s="73"/>
      <c r="GPP69" s="73"/>
      <c r="GPQ69" s="73"/>
      <c r="GPR69" s="73"/>
      <c r="GPS69" s="73"/>
      <c r="GPT69" s="73"/>
      <c r="GPU69" s="73"/>
      <c r="GPV69" s="73"/>
      <c r="GPW69" s="73"/>
      <c r="GPX69" s="73"/>
      <c r="GPY69" s="73"/>
      <c r="GPZ69" s="73"/>
      <c r="GQA69" s="73"/>
      <c r="GQB69" s="73"/>
      <c r="GQC69" s="73"/>
      <c r="GQD69" s="73"/>
      <c r="GQE69" s="73"/>
      <c r="GQF69" s="73"/>
      <c r="GQG69" s="73"/>
      <c r="GQH69" s="73"/>
      <c r="GQI69" s="73"/>
      <c r="GQJ69" s="73"/>
      <c r="GQK69" s="73"/>
      <c r="GQL69" s="73"/>
      <c r="GQM69" s="73"/>
      <c r="GQN69" s="73"/>
      <c r="GQO69" s="73"/>
      <c r="GQP69" s="73"/>
      <c r="GQQ69" s="73"/>
      <c r="GQR69" s="73"/>
      <c r="GQS69" s="73"/>
      <c r="GQT69" s="73"/>
      <c r="GQU69" s="73"/>
      <c r="GQV69" s="73"/>
      <c r="GQW69" s="73"/>
      <c r="GQX69" s="73"/>
      <c r="GQY69" s="73"/>
      <c r="GQZ69" s="73"/>
      <c r="GRA69" s="73"/>
      <c r="GRB69" s="73"/>
      <c r="GRC69" s="73"/>
      <c r="GRD69" s="73"/>
      <c r="GRE69" s="73"/>
      <c r="GRF69" s="73"/>
      <c r="GRG69" s="73"/>
      <c r="GRH69" s="73"/>
      <c r="GRI69" s="73"/>
      <c r="GRJ69" s="73"/>
      <c r="GRK69" s="73"/>
      <c r="GRL69" s="73"/>
      <c r="GRM69" s="73"/>
      <c r="GRN69" s="73"/>
      <c r="GRO69" s="73"/>
      <c r="GRP69" s="73"/>
      <c r="GRQ69" s="73"/>
      <c r="GRR69" s="73"/>
      <c r="GRS69" s="73"/>
      <c r="GRT69" s="73"/>
      <c r="GRU69" s="73"/>
      <c r="GRV69" s="73"/>
      <c r="GRW69" s="73"/>
      <c r="GRX69" s="73"/>
      <c r="GRY69" s="73"/>
      <c r="GRZ69" s="73"/>
      <c r="GSA69" s="73"/>
      <c r="GSB69" s="73"/>
      <c r="GSC69" s="73"/>
      <c r="GSD69" s="73"/>
      <c r="GSE69" s="73"/>
      <c r="GSF69" s="73"/>
      <c r="GSG69" s="73"/>
      <c r="GSH69" s="73"/>
      <c r="GSI69" s="73"/>
      <c r="GSJ69" s="73"/>
      <c r="GSK69" s="73"/>
      <c r="GSL69" s="73"/>
      <c r="GSM69" s="73"/>
      <c r="GSN69" s="73"/>
      <c r="GSO69" s="73"/>
      <c r="GSP69" s="73"/>
      <c r="GSQ69" s="73"/>
      <c r="GSR69" s="73"/>
      <c r="GSS69" s="73"/>
      <c r="GST69" s="73"/>
      <c r="GSU69" s="73"/>
      <c r="GSV69" s="73"/>
      <c r="GSW69" s="73"/>
      <c r="GSX69" s="73"/>
      <c r="GSY69" s="73"/>
      <c r="GSZ69" s="73"/>
      <c r="GTA69" s="73"/>
      <c r="GTB69" s="73"/>
      <c r="GTC69" s="73"/>
      <c r="GTD69" s="73"/>
      <c r="GTE69" s="73"/>
      <c r="GTF69" s="73"/>
      <c r="GTG69" s="73"/>
      <c r="GTH69" s="73"/>
      <c r="GTI69" s="73"/>
      <c r="GTJ69" s="73"/>
      <c r="GTK69" s="73"/>
      <c r="GTL69" s="73"/>
      <c r="GTM69" s="73"/>
      <c r="GTN69" s="73"/>
      <c r="GTO69" s="73"/>
      <c r="GTP69" s="73"/>
      <c r="GTQ69" s="73"/>
      <c r="GTR69" s="73"/>
      <c r="GTS69" s="73"/>
      <c r="GTT69" s="73"/>
      <c r="GTU69" s="73"/>
      <c r="GTV69" s="73"/>
      <c r="GTW69" s="73"/>
      <c r="GTX69" s="73"/>
      <c r="GTY69" s="73"/>
      <c r="GTZ69" s="73"/>
      <c r="GUA69" s="73"/>
      <c r="GUB69" s="73"/>
      <c r="GUC69" s="73"/>
      <c r="GUD69" s="73"/>
      <c r="GUE69" s="73"/>
      <c r="GUF69" s="73"/>
      <c r="GUG69" s="73"/>
      <c r="GUH69" s="73"/>
      <c r="GUI69" s="73"/>
      <c r="GUJ69" s="73"/>
      <c r="GUK69" s="73"/>
      <c r="GUL69" s="73"/>
      <c r="GUM69" s="73"/>
      <c r="GUN69" s="73"/>
      <c r="GUO69" s="73"/>
      <c r="GUP69" s="73"/>
      <c r="GUQ69" s="73"/>
      <c r="GUR69" s="73"/>
      <c r="GUS69" s="73"/>
      <c r="GUT69" s="73"/>
      <c r="GUU69" s="73"/>
      <c r="GUV69" s="73"/>
      <c r="GUW69" s="73"/>
      <c r="GUX69" s="73"/>
      <c r="GUY69" s="73"/>
      <c r="GUZ69" s="73"/>
      <c r="GVA69" s="73"/>
      <c r="GVB69" s="73"/>
      <c r="GVC69" s="73"/>
      <c r="GVD69" s="73"/>
      <c r="GVE69" s="73"/>
      <c r="GVF69" s="73"/>
      <c r="GVG69" s="73"/>
      <c r="GVH69" s="73"/>
      <c r="GVI69" s="73"/>
      <c r="GVJ69" s="73"/>
      <c r="GVK69" s="73"/>
      <c r="GVL69" s="73"/>
      <c r="GVM69" s="73"/>
      <c r="GVN69" s="73"/>
      <c r="GVO69" s="73"/>
      <c r="GVP69" s="73"/>
      <c r="GVQ69" s="73"/>
      <c r="GVR69" s="73"/>
      <c r="GVS69" s="73"/>
      <c r="GVT69" s="73"/>
      <c r="GVU69" s="73"/>
      <c r="GVV69" s="73"/>
      <c r="GVW69" s="73"/>
      <c r="GVX69" s="73"/>
      <c r="GVY69" s="73"/>
      <c r="GVZ69" s="73"/>
      <c r="GWA69" s="73"/>
      <c r="GWB69" s="73"/>
      <c r="GWC69" s="73"/>
      <c r="GWD69" s="73"/>
      <c r="GWE69" s="73"/>
      <c r="GWF69" s="73"/>
      <c r="GWG69" s="73"/>
      <c r="GWH69" s="73"/>
      <c r="GWI69" s="73"/>
      <c r="GWJ69" s="73"/>
      <c r="GWK69" s="73"/>
      <c r="GWL69" s="73"/>
      <c r="GWM69" s="73"/>
      <c r="GWN69" s="73"/>
      <c r="GWO69" s="73"/>
      <c r="GWP69" s="73"/>
      <c r="GWQ69" s="73"/>
      <c r="GWR69" s="73"/>
      <c r="GWS69" s="73"/>
      <c r="GWT69" s="73"/>
      <c r="GWU69" s="73"/>
      <c r="GWV69" s="73"/>
      <c r="GWW69" s="73"/>
      <c r="GWX69" s="73"/>
      <c r="GWY69" s="73"/>
      <c r="GWZ69" s="73"/>
      <c r="GXA69" s="73"/>
      <c r="GXB69" s="73"/>
      <c r="GXC69" s="73"/>
      <c r="GXD69" s="73"/>
      <c r="GXE69" s="73"/>
      <c r="GXF69" s="73"/>
      <c r="GXG69" s="73"/>
      <c r="GXH69" s="73"/>
      <c r="GXI69" s="73"/>
      <c r="GXJ69" s="73"/>
      <c r="GXK69" s="73"/>
      <c r="GXL69" s="73"/>
      <c r="GXM69" s="73"/>
      <c r="GXN69" s="73"/>
      <c r="GXO69" s="73"/>
      <c r="GXP69" s="73"/>
      <c r="GXQ69" s="73"/>
      <c r="GXR69" s="73"/>
      <c r="GXS69" s="73"/>
      <c r="GXT69" s="73"/>
      <c r="GXU69" s="73"/>
      <c r="GXV69" s="73"/>
      <c r="GXW69" s="73"/>
      <c r="GXX69" s="73"/>
      <c r="GXY69" s="73"/>
      <c r="GXZ69" s="73"/>
      <c r="GYA69" s="73"/>
      <c r="GYB69" s="73"/>
      <c r="GYC69" s="73"/>
      <c r="GYD69" s="73"/>
      <c r="GYE69" s="73"/>
      <c r="GYF69" s="73"/>
      <c r="GYG69" s="73"/>
      <c r="GYH69" s="73"/>
      <c r="GYI69" s="73"/>
      <c r="GYJ69" s="73"/>
      <c r="GYK69" s="73"/>
      <c r="GYL69" s="73"/>
      <c r="GYM69" s="73"/>
      <c r="GYN69" s="73"/>
      <c r="GYO69" s="73"/>
      <c r="GYP69" s="73"/>
      <c r="GYQ69" s="73"/>
      <c r="GYR69" s="73"/>
      <c r="GYS69" s="73"/>
      <c r="GYT69" s="73"/>
      <c r="GYU69" s="73"/>
      <c r="GYV69" s="73"/>
      <c r="GYW69" s="73"/>
      <c r="GYX69" s="73"/>
      <c r="GYY69" s="73"/>
      <c r="GYZ69" s="73"/>
      <c r="GZA69" s="73"/>
      <c r="GZB69" s="73"/>
      <c r="GZC69" s="73"/>
      <c r="GZD69" s="73"/>
      <c r="GZE69" s="73"/>
      <c r="GZF69" s="73"/>
      <c r="GZG69" s="73"/>
      <c r="GZH69" s="73"/>
      <c r="GZI69" s="73"/>
      <c r="GZJ69" s="73"/>
      <c r="GZK69" s="73"/>
      <c r="GZL69" s="73"/>
      <c r="GZM69" s="73"/>
      <c r="GZN69" s="73"/>
      <c r="GZO69" s="73"/>
      <c r="GZP69" s="73"/>
      <c r="GZQ69" s="73"/>
      <c r="GZR69" s="73"/>
      <c r="GZS69" s="73"/>
      <c r="GZT69" s="73"/>
      <c r="GZU69" s="73"/>
      <c r="GZV69" s="73"/>
      <c r="GZW69" s="73"/>
      <c r="GZX69" s="73"/>
      <c r="GZY69" s="73"/>
      <c r="GZZ69" s="73"/>
      <c r="HAA69" s="73"/>
      <c r="HAB69" s="73"/>
      <c r="HAC69" s="73"/>
      <c r="HAD69" s="73"/>
      <c r="HAE69" s="73"/>
      <c r="HAF69" s="73"/>
      <c r="HAG69" s="73"/>
      <c r="HAH69" s="73"/>
      <c r="HAI69" s="73"/>
      <c r="HAJ69" s="73"/>
      <c r="HAK69" s="73"/>
      <c r="HAL69" s="73"/>
      <c r="HAM69" s="73"/>
      <c r="HAN69" s="73"/>
      <c r="HAO69" s="73"/>
      <c r="HAP69" s="73"/>
      <c r="HAQ69" s="73"/>
      <c r="HAR69" s="73"/>
      <c r="HAS69" s="73"/>
      <c r="HAT69" s="73"/>
      <c r="HAU69" s="73"/>
      <c r="HAV69" s="73"/>
      <c r="HAW69" s="73"/>
      <c r="HAX69" s="73"/>
      <c r="HAY69" s="73"/>
      <c r="HAZ69" s="73"/>
      <c r="HBA69" s="73"/>
      <c r="HBB69" s="73"/>
      <c r="HBC69" s="73"/>
      <c r="HBD69" s="73"/>
      <c r="HBE69" s="73"/>
      <c r="HBF69" s="73"/>
      <c r="HBG69" s="73"/>
      <c r="HBH69" s="73"/>
      <c r="HBI69" s="73"/>
      <c r="HBJ69" s="73"/>
      <c r="HBK69" s="73"/>
      <c r="HBL69" s="73"/>
      <c r="HBM69" s="73"/>
      <c r="HBN69" s="73"/>
      <c r="HBO69" s="73"/>
      <c r="HBP69" s="73"/>
      <c r="HBQ69" s="73"/>
      <c r="HBR69" s="73"/>
      <c r="HBS69" s="73"/>
      <c r="HBT69" s="73"/>
      <c r="HBU69" s="73"/>
      <c r="HBV69" s="73"/>
      <c r="HBW69" s="73"/>
      <c r="HBX69" s="73"/>
      <c r="HBY69" s="73"/>
      <c r="HBZ69" s="73"/>
      <c r="HCA69" s="73"/>
      <c r="HCB69" s="73"/>
      <c r="HCC69" s="73"/>
      <c r="HCD69" s="73"/>
      <c r="HCE69" s="73"/>
      <c r="HCF69" s="73"/>
      <c r="HCG69" s="73"/>
      <c r="HCH69" s="73"/>
      <c r="HCI69" s="73"/>
      <c r="HCJ69" s="73"/>
      <c r="HCK69" s="73"/>
      <c r="HCL69" s="73"/>
      <c r="HCM69" s="73"/>
      <c r="HCN69" s="73"/>
      <c r="HCO69" s="73"/>
      <c r="HCP69" s="73"/>
      <c r="HCQ69" s="73"/>
      <c r="HCR69" s="73"/>
      <c r="HCS69" s="73"/>
      <c r="HCT69" s="73"/>
      <c r="HCU69" s="73"/>
      <c r="HCV69" s="73"/>
      <c r="HCW69" s="73"/>
      <c r="HCX69" s="73"/>
      <c r="HCY69" s="73"/>
      <c r="HCZ69" s="73"/>
      <c r="HDA69" s="73"/>
      <c r="HDB69" s="73"/>
      <c r="HDC69" s="73"/>
      <c r="HDD69" s="73"/>
      <c r="HDE69" s="73"/>
      <c r="HDF69" s="73"/>
      <c r="HDG69" s="73"/>
      <c r="HDH69" s="73"/>
      <c r="HDI69" s="73"/>
      <c r="HDJ69" s="73"/>
      <c r="HDK69" s="73"/>
      <c r="HDL69" s="73"/>
      <c r="HDM69" s="73"/>
      <c r="HDN69" s="73"/>
      <c r="HDO69" s="73"/>
      <c r="HDP69" s="73"/>
      <c r="HDQ69" s="73"/>
      <c r="HDR69" s="73"/>
      <c r="HDS69" s="73"/>
      <c r="HDT69" s="73"/>
      <c r="HDU69" s="73"/>
      <c r="HDV69" s="73"/>
      <c r="HDW69" s="73"/>
      <c r="HDX69" s="73"/>
      <c r="HDY69" s="73"/>
      <c r="HDZ69" s="73"/>
      <c r="HEA69" s="73"/>
      <c r="HEB69" s="73"/>
      <c r="HEC69" s="73"/>
      <c r="HED69" s="73"/>
      <c r="HEE69" s="73"/>
      <c r="HEF69" s="73"/>
      <c r="HEG69" s="73"/>
      <c r="HEH69" s="73"/>
      <c r="HEI69" s="73"/>
      <c r="HEJ69" s="73"/>
      <c r="HEK69" s="73"/>
      <c r="HEL69" s="73"/>
      <c r="HEM69" s="73"/>
      <c r="HEN69" s="73"/>
      <c r="HEO69" s="73"/>
      <c r="HEP69" s="73"/>
      <c r="HEQ69" s="73"/>
      <c r="HER69" s="73"/>
      <c r="HES69" s="73"/>
      <c r="HET69" s="73"/>
      <c r="HEU69" s="73"/>
      <c r="HEV69" s="73"/>
      <c r="HEW69" s="73"/>
      <c r="HEX69" s="73"/>
      <c r="HEY69" s="73"/>
      <c r="HEZ69" s="73"/>
      <c r="HFA69" s="73"/>
      <c r="HFB69" s="73"/>
      <c r="HFC69" s="73"/>
      <c r="HFD69" s="73"/>
      <c r="HFE69" s="73"/>
      <c r="HFF69" s="73"/>
      <c r="HFG69" s="73"/>
      <c r="HFH69" s="73"/>
      <c r="HFI69" s="73"/>
      <c r="HFJ69" s="73"/>
      <c r="HFK69" s="73"/>
      <c r="HFL69" s="73"/>
      <c r="HFM69" s="73"/>
      <c r="HFN69" s="73"/>
      <c r="HFO69" s="73"/>
      <c r="HFP69" s="73"/>
      <c r="HFQ69" s="73"/>
      <c r="HFR69" s="73"/>
      <c r="HFS69" s="73"/>
      <c r="HFT69" s="73"/>
      <c r="HFU69" s="73"/>
      <c r="HFV69" s="73"/>
      <c r="HFW69" s="73"/>
      <c r="HFX69" s="73"/>
      <c r="HFY69" s="73"/>
      <c r="HFZ69" s="73"/>
      <c r="HGA69" s="73"/>
      <c r="HGB69" s="73"/>
      <c r="HGC69" s="73"/>
      <c r="HGD69" s="73"/>
      <c r="HGE69" s="73"/>
      <c r="HGF69" s="73"/>
      <c r="HGG69" s="73"/>
      <c r="HGH69" s="73"/>
      <c r="HGI69" s="73"/>
      <c r="HGJ69" s="73"/>
      <c r="HGK69" s="73"/>
      <c r="HGL69" s="73"/>
      <c r="HGM69" s="73"/>
      <c r="HGN69" s="73"/>
      <c r="HGO69" s="73"/>
      <c r="HGP69" s="73"/>
      <c r="HGQ69" s="73"/>
      <c r="HGR69" s="73"/>
      <c r="HGS69" s="73"/>
      <c r="HGT69" s="73"/>
      <c r="HGU69" s="73"/>
      <c r="HGV69" s="73"/>
      <c r="HGW69" s="73"/>
      <c r="HGX69" s="73"/>
      <c r="HGY69" s="73"/>
      <c r="HGZ69" s="73"/>
      <c r="HHA69" s="73"/>
      <c r="HHB69" s="73"/>
      <c r="HHC69" s="73"/>
      <c r="HHD69" s="73"/>
      <c r="HHE69" s="73"/>
      <c r="HHF69" s="73"/>
      <c r="HHG69" s="73"/>
      <c r="HHH69" s="73"/>
      <c r="HHI69" s="73"/>
      <c r="HHJ69" s="73"/>
      <c r="HHK69" s="73"/>
      <c r="HHL69" s="73"/>
      <c r="HHM69" s="73"/>
      <c r="HHN69" s="73"/>
      <c r="HHO69" s="73"/>
      <c r="HHP69" s="73"/>
      <c r="HHQ69" s="73"/>
      <c r="HHR69" s="73"/>
      <c r="HHS69" s="73"/>
      <c r="HHT69" s="73"/>
      <c r="HHU69" s="73"/>
      <c r="HHV69" s="73"/>
      <c r="HHW69" s="73"/>
      <c r="HHX69" s="73"/>
      <c r="HHY69" s="73"/>
      <c r="HHZ69" s="73"/>
      <c r="HIA69" s="73"/>
      <c r="HIB69" s="73"/>
      <c r="HIC69" s="73"/>
      <c r="HID69" s="73"/>
      <c r="HIE69" s="73"/>
      <c r="HIF69" s="73"/>
      <c r="HIG69" s="73"/>
      <c r="HIH69" s="73"/>
      <c r="HII69" s="73"/>
      <c r="HIJ69" s="73"/>
      <c r="HIK69" s="73"/>
      <c r="HIL69" s="73"/>
      <c r="HIM69" s="73"/>
      <c r="HIN69" s="73"/>
      <c r="HIO69" s="73"/>
      <c r="HIP69" s="73"/>
      <c r="HIQ69" s="73"/>
      <c r="HIR69" s="73"/>
      <c r="HIS69" s="73"/>
      <c r="HIT69" s="73"/>
      <c r="HIU69" s="73"/>
      <c r="HIV69" s="73"/>
      <c r="HIW69" s="73"/>
      <c r="HIX69" s="73"/>
      <c r="HIY69" s="73"/>
      <c r="HIZ69" s="73"/>
      <c r="HJA69" s="73"/>
      <c r="HJB69" s="73"/>
      <c r="HJC69" s="73"/>
      <c r="HJD69" s="73"/>
      <c r="HJE69" s="73"/>
      <c r="HJF69" s="73"/>
      <c r="HJG69" s="73"/>
      <c r="HJH69" s="73"/>
      <c r="HJI69" s="73"/>
      <c r="HJJ69" s="73"/>
      <c r="HJK69" s="73"/>
      <c r="HJL69" s="73"/>
      <c r="HJM69" s="73"/>
      <c r="HJN69" s="73"/>
      <c r="HJO69" s="73"/>
      <c r="HJP69" s="73"/>
      <c r="HJQ69" s="73"/>
      <c r="HJR69" s="73"/>
      <c r="HJS69" s="73"/>
      <c r="HJT69" s="73"/>
      <c r="HJU69" s="73"/>
      <c r="HJV69" s="73"/>
      <c r="HJW69" s="73"/>
      <c r="HJX69" s="73"/>
      <c r="HJY69" s="73"/>
      <c r="HJZ69" s="73"/>
      <c r="HKA69" s="73"/>
      <c r="HKB69" s="73"/>
      <c r="HKC69" s="73"/>
      <c r="HKD69" s="73"/>
      <c r="HKE69" s="73"/>
      <c r="HKF69" s="73"/>
      <c r="HKG69" s="73"/>
      <c r="HKH69" s="73"/>
      <c r="HKI69" s="73"/>
      <c r="HKJ69" s="73"/>
      <c r="HKK69" s="73"/>
      <c r="HKL69" s="73"/>
      <c r="HKM69" s="73"/>
      <c r="HKN69" s="73"/>
      <c r="HKO69" s="73"/>
      <c r="HKP69" s="73"/>
      <c r="HKQ69" s="73"/>
      <c r="HKR69" s="73"/>
      <c r="HKS69" s="73"/>
      <c r="HKT69" s="73"/>
      <c r="HKU69" s="73"/>
      <c r="HKV69" s="73"/>
      <c r="HKW69" s="73"/>
      <c r="HKX69" s="73"/>
      <c r="HKY69" s="73"/>
      <c r="HKZ69" s="73"/>
      <c r="HLA69" s="73"/>
      <c r="HLB69" s="73"/>
      <c r="HLC69" s="73"/>
      <c r="HLD69" s="73"/>
      <c r="HLE69" s="73"/>
      <c r="HLF69" s="73"/>
      <c r="HLG69" s="73"/>
      <c r="HLH69" s="73"/>
      <c r="HLI69" s="73"/>
      <c r="HLJ69" s="73"/>
      <c r="HLK69" s="73"/>
      <c r="HLL69" s="73"/>
      <c r="HLM69" s="73"/>
      <c r="HLN69" s="73"/>
      <c r="HLO69" s="73"/>
      <c r="HLP69" s="73"/>
      <c r="HLQ69" s="73"/>
      <c r="HLR69" s="73"/>
      <c r="HLS69" s="73"/>
      <c r="HLT69" s="73"/>
      <c r="HLU69" s="73"/>
      <c r="HLV69" s="73"/>
      <c r="HLW69" s="73"/>
      <c r="HLX69" s="73"/>
      <c r="HLY69" s="73"/>
      <c r="HLZ69" s="73"/>
      <c r="HMA69" s="73"/>
      <c r="HMB69" s="73"/>
      <c r="HMC69" s="73"/>
      <c r="HMD69" s="73"/>
      <c r="HME69" s="73"/>
      <c r="HMF69" s="73"/>
      <c r="HMG69" s="73"/>
      <c r="HMH69" s="73"/>
      <c r="HMI69" s="73"/>
      <c r="HMJ69" s="73"/>
      <c r="HMK69" s="73"/>
      <c r="HML69" s="73"/>
      <c r="HMM69" s="73"/>
      <c r="HMN69" s="73"/>
      <c r="HMO69" s="73"/>
      <c r="HMP69" s="73"/>
      <c r="HMQ69" s="73"/>
      <c r="HMR69" s="73"/>
      <c r="HMS69" s="73"/>
      <c r="HMT69" s="73"/>
      <c r="HMU69" s="73"/>
      <c r="HMV69" s="73"/>
      <c r="HMW69" s="73"/>
      <c r="HMX69" s="73"/>
      <c r="HMY69" s="73"/>
      <c r="HMZ69" s="73"/>
      <c r="HNA69" s="73"/>
      <c r="HNB69" s="73"/>
      <c r="HNC69" s="73"/>
      <c r="HND69" s="73"/>
      <c r="HNE69" s="73"/>
      <c r="HNF69" s="73"/>
      <c r="HNG69" s="73"/>
      <c r="HNH69" s="73"/>
      <c r="HNI69" s="73"/>
      <c r="HNJ69" s="73"/>
      <c r="HNK69" s="73"/>
      <c r="HNL69" s="73"/>
      <c r="HNM69" s="73"/>
      <c r="HNN69" s="73"/>
      <c r="HNO69" s="73"/>
      <c r="HNP69" s="73"/>
      <c r="HNQ69" s="73"/>
      <c r="HNR69" s="73"/>
      <c r="HNS69" s="73"/>
      <c r="HNT69" s="73"/>
      <c r="HNU69" s="73"/>
      <c r="HNV69" s="73"/>
      <c r="HNW69" s="73"/>
      <c r="HNX69" s="73"/>
      <c r="HNY69" s="73"/>
      <c r="HNZ69" s="73"/>
      <c r="HOA69" s="73"/>
      <c r="HOB69" s="73"/>
      <c r="HOC69" s="73"/>
      <c r="HOD69" s="73"/>
      <c r="HOE69" s="73"/>
      <c r="HOF69" s="73"/>
      <c r="HOG69" s="73"/>
      <c r="HOH69" s="73"/>
      <c r="HOI69" s="73"/>
      <c r="HOJ69" s="73"/>
      <c r="HOK69" s="73"/>
      <c r="HOL69" s="73"/>
      <c r="HOM69" s="73"/>
      <c r="HON69" s="73"/>
      <c r="HOO69" s="73"/>
      <c r="HOP69" s="73"/>
      <c r="HOQ69" s="73"/>
      <c r="HOR69" s="73"/>
      <c r="HOS69" s="73"/>
      <c r="HOT69" s="73"/>
      <c r="HOU69" s="73"/>
      <c r="HOV69" s="73"/>
      <c r="HOW69" s="73"/>
      <c r="HOX69" s="73"/>
      <c r="HOY69" s="73"/>
      <c r="HOZ69" s="73"/>
      <c r="HPA69" s="73"/>
      <c r="HPB69" s="73"/>
      <c r="HPC69" s="73"/>
      <c r="HPD69" s="73"/>
      <c r="HPE69" s="73"/>
      <c r="HPF69" s="73"/>
      <c r="HPG69" s="73"/>
      <c r="HPH69" s="73"/>
      <c r="HPI69" s="73"/>
      <c r="HPJ69" s="73"/>
      <c r="HPK69" s="73"/>
      <c r="HPL69" s="73"/>
      <c r="HPM69" s="73"/>
      <c r="HPN69" s="73"/>
      <c r="HPO69" s="73"/>
      <c r="HPP69" s="73"/>
      <c r="HPQ69" s="73"/>
      <c r="HPR69" s="73"/>
      <c r="HPS69" s="73"/>
      <c r="HPT69" s="73"/>
      <c r="HPU69" s="73"/>
      <c r="HPV69" s="73"/>
      <c r="HPW69" s="73"/>
      <c r="HPX69" s="73"/>
      <c r="HPY69" s="73"/>
      <c r="HPZ69" s="73"/>
      <c r="HQA69" s="73"/>
      <c r="HQB69" s="73"/>
      <c r="HQC69" s="73"/>
      <c r="HQD69" s="73"/>
      <c r="HQE69" s="73"/>
      <c r="HQF69" s="73"/>
      <c r="HQG69" s="73"/>
      <c r="HQH69" s="73"/>
      <c r="HQI69" s="73"/>
      <c r="HQJ69" s="73"/>
      <c r="HQK69" s="73"/>
      <c r="HQL69" s="73"/>
      <c r="HQM69" s="73"/>
      <c r="HQN69" s="73"/>
      <c r="HQO69" s="73"/>
      <c r="HQP69" s="73"/>
      <c r="HQQ69" s="73"/>
      <c r="HQR69" s="73"/>
      <c r="HQS69" s="73"/>
      <c r="HQT69" s="73"/>
      <c r="HQU69" s="73"/>
      <c r="HQV69" s="73"/>
      <c r="HQW69" s="73"/>
      <c r="HQX69" s="73"/>
      <c r="HQY69" s="73"/>
      <c r="HQZ69" s="73"/>
      <c r="HRA69" s="73"/>
      <c r="HRB69" s="73"/>
      <c r="HRC69" s="73"/>
      <c r="HRD69" s="73"/>
      <c r="HRE69" s="73"/>
      <c r="HRF69" s="73"/>
      <c r="HRG69" s="73"/>
      <c r="HRH69" s="73"/>
      <c r="HRI69" s="73"/>
      <c r="HRJ69" s="73"/>
      <c r="HRK69" s="73"/>
      <c r="HRL69" s="73"/>
      <c r="HRM69" s="73"/>
      <c r="HRN69" s="73"/>
      <c r="HRO69" s="73"/>
      <c r="HRP69" s="73"/>
      <c r="HRQ69" s="73"/>
      <c r="HRR69" s="73"/>
      <c r="HRS69" s="73"/>
      <c r="HRT69" s="73"/>
      <c r="HRU69" s="73"/>
      <c r="HRV69" s="73"/>
      <c r="HRW69" s="73"/>
      <c r="HRX69" s="73"/>
      <c r="HRY69" s="73"/>
      <c r="HRZ69" s="73"/>
      <c r="HSA69" s="73"/>
      <c r="HSB69" s="73"/>
      <c r="HSC69" s="73"/>
      <c r="HSD69" s="73"/>
      <c r="HSE69" s="73"/>
      <c r="HSF69" s="73"/>
      <c r="HSG69" s="73"/>
      <c r="HSH69" s="73"/>
      <c r="HSI69" s="73"/>
      <c r="HSJ69" s="73"/>
      <c r="HSK69" s="73"/>
      <c r="HSL69" s="73"/>
      <c r="HSM69" s="73"/>
      <c r="HSN69" s="73"/>
      <c r="HSO69" s="73"/>
      <c r="HSP69" s="73"/>
      <c r="HSQ69" s="73"/>
      <c r="HSR69" s="73"/>
      <c r="HSS69" s="73"/>
      <c r="HST69" s="73"/>
      <c r="HSU69" s="73"/>
      <c r="HSV69" s="73"/>
      <c r="HSW69" s="73"/>
      <c r="HSX69" s="73"/>
      <c r="HSY69" s="73"/>
      <c r="HSZ69" s="73"/>
      <c r="HTA69" s="73"/>
      <c r="HTB69" s="73"/>
      <c r="HTC69" s="73"/>
      <c r="HTD69" s="73"/>
      <c r="HTE69" s="73"/>
      <c r="HTF69" s="73"/>
      <c r="HTG69" s="73"/>
      <c r="HTH69" s="73"/>
      <c r="HTI69" s="73"/>
      <c r="HTJ69" s="73"/>
      <c r="HTK69" s="73"/>
      <c r="HTL69" s="73"/>
      <c r="HTM69" s="73"/>
      <c r="HTN69" s="73"/>
      <c r="HTO69" s="73"/>
      <c r="HTP69" s="73"/>
      <c r="HTQ69" s="73"/>
      <c r="HTR69" s="73"/>
      <c r="HTS69" s="73"/>
      <c r="HTT69" s="73"/>
      <c r="HTU69" s="73"/>
      <c r="HTV69" s="73"/>
      <c r="HTW69" s="73"/>
      <c r="HTX69" s="73"/>
      <c r="HTY69" s="73"/>
      <c r="HTZ69" s="73"/>
      <c r="HUA69" s="73"/>
      <c r="HUB69" s="73"/>
      <c r="HUC69" s="73"/>
      <c r="HUD69" s="73"/>
      <c r="HUE69" s="73"/>
      <c r="HUF69" s="73"/>
      <c r="HUG69" s="73"/>
      <c r="HUH69" s="73"/>
      <c r="HUI69" s="73"/>
      <c r="HUJ69" s="73"/>
      <c r="HUK69" s="73"/>
      <c r="HUL69" s="73"/>
      <c r="HUM69" s="73"/>
      <c r="HUN69" s="73"/>
      <c r="HUO69" s="73"/>
      <c r="HUP69" s="73"/>
      <c r="HUQ69" s="73"/>
      <c r="HUR69" s="73"/>
      <c r="HUS69" s="73"/>
      <c r="HUT69" s="73"/>
      <c r="HUU69" s="73"/>
      <c r="HUV69" s="73"/>
      <c r="HUW69" s="73"/>
      <c r="HUX69" s="73"/>
      <c r="HUY69" s="73"/>
      <c r="HUZ69" s="73"/>
      <c r="HVA69" s="73"/>
      <c r="HVB69" s="73"/>
      <c r="HVC69" s="73"/>
      <c r="HVD69" s="73"/>
      <c r="HVE69" s="73"/>
      <c r="HVF69" s="73"/>
      <c r="HVG69" s="73"/>
      <c r="HVH69" s="73"/>
      <c r="HVI69" s="73"/>
      <c r="HVJ69" s="73"/>
      <c r="HVK69" s="73"/>
      <c r="HVL69" s="73"/>
      <c r="HVM69" s="73"/>
      <c r="HVN69" s="73"/>
      <c r="HVO69" s="73"/>
      <c r="HVP69" s="73"/>
      <c r="HVQ69" s="73"/>
      <c r="HVR69" s="73"/>
      <c r="HVS69" s="73"/>
      <c r="HVT69" s="73"/>
      <c r="HVU69" s="73"/>
      <c r="HVV69" s="73"/>
      <c r="HVW69" s="73"/>
      <c r="HVX69" s="73"/>
      <c r="HVY69" s="73"/>
      <c r="HVZ69" s="73"/>
      <c r="HWA69" s="73"/>
      <c r="HWB69" s="73"/>
      <c r="HWC69" s="73"/>
      <c r="HWD69" s="73"/>
      <c r="HWE69" s="73"/>
      <c r="HWF69" s="73"/>
      <c r="HWG69" s="73"/>
      <c r="HWH69" s="73"/>
      <c r="HWI69" s="73"/>
      <c r="HWJ69" s="73"/>
      <c r="HWK69" s="73"/>
      <c r="HWL69" s="73"/>
      <c r="HWM69" s="73"/>
      <c r="HWN69" s="73"/>
      <c r="HWO69" s="73"/>
      <c r="HWP69" s="73"/>
      <c r="HWQ69" s="73"/>
      <c r="HWR69" s="73"/>
      <c r="HWS69" s="73"/>
      <c r="HWT69" s="73"/>
      <c r="HWU69" s="73"/>
      <c r="HWV69" s="73"/>
      <c r="HWW69" s="73"/>
      <c r="HWX69" s="73"/>
      <c r="HWY69" s="73"/>
      <c r="HWZ69" s="73"/>
      <c r="HXA69" s="73"/>
      <c r="HXB69" s="73"/>
      <c r="HXC69" s="73"/>
      <c r="HXD69" s="73"/>
      <c r="HXE69" s="73"/>
      <c r="HXF69" s="73"/>
      <c r="HXG69" s="73"/>
      <c r="HXH69" s="73"/>
      <c r="HXI69" s="73"/>
      <c r="HXJ69" s="73"/>
      <c r="HXK69" s="73"/>
      <c r="HXL69" s="73"/>
      <c r="HXM69" s="73"/>
      <c r="HXN69" s="73"/>
      <c r="HXO69" s="73"/>
      <c r="HXP69" s="73"/>
      <c r="HXQ69" s="73"/>
      <c r="HXR69" s="73"/>
      <c r="HXS69" s="73"/>
      <c r="HXT69" s="73"/>
      <c r="HXU69" s="73"/>
      <c r="HXV69" s="73"/>
      <c r="HXW69" s="73"/>
      <c r="HXX69" s="73"/>
      <c r="HXY69" s="73"/>
      <c r="HXZ69" s="73"/>
      <c r="HYA69" s="73"/>
      <c r="HYB69" s="73"/>
      <c r="HYC69" s="73"/>
      <c r="HYD69" s="73"/>
      <c r="HYE69" s="73"/>
      <c r="HYF69" s="73"/>
      <c r="HYG69" s="73"/>
      <c r="HYH69" s="73"/>
      <c r="HYI69" s="73"/>
      <c r="HYJ69" s="73"/>
      <c r="HYK69" s="73"/>
      <c r="HYL69" s="73"/>
      <c r="HYM69" s="73"/>
      <c r="HYN69" s="73"/>
      <c r="HYO69" s="73"/>
      <c r="HYP69" s="73"/>
      <c r="HYQ69" s="73"/>
      <c r="HYR69" s="73"/>
      <c r="HYS69" s="73"/>
      <c r="HYT69" s="73"/>
      <c r="HYU69" s="73"/>
      <c r="HYV69" s="73"/>
      <c r="HYW69" s="73"/>
      <c r="HYX69" s="73"/>
      <c r="HYY69" s="73"/>
      <c r="HYZ69" s="73"/>
      <c r="HZA69" s="73"/>
      <c r="HZB69" s="73"/>
      <c r="HZC69" s="73"/>
      <c r="HZD69" s="73"/>
      <c r="HZE69" s="73"/>
      <c r="HZF69" s="73"/>
      <c r="HZG69" s="73"/>
      <c r="HZH69" s="73"/>
      <c r="HZI69" s="73"/>
      <c r="HZJ69" s="73"/>
      <c r="HZK69" s="73"/>
      <c r="HZL69" s="73"/>
      <c r="HZM69" s="73"/>
      <c r="HZN69" s="73"/>
      <c r="HZO69" s="73"/>
      <c r="HZP69" s="73"/>
      <c r="HZQ69" s="73"/>
      <c r="HZR69" s="73"/>
      <c r="HZS69" s="73"/>
      <c r="HZT69" s="73"/>
      <c r="HZU69" s="73"/>
      <c r="HZV69" s="73"/>
      <c r="HZW69" s="73"/>
      <c r="HZX69" s="73"/>
      <c r="HZY69" s="73"/>
      <c r="HZZ69" s="73"/>
      <c r="IAA69" s="73"/>
      <c r="IAB69" s="73"/>
      <c r="IAC69" s="73"/>
      <c r="IAD69" s="73"/>
      <c r="IAE69" s="73"/>
      <c r="IAF69" s="73"/>
      <c r="IAG69" s="73"/>
      <c r="IAH69" s="73"/>
      <c r="IAI69" s="73"/>
      <c r="IAJ69" s="73"/>
      <c r="IAK69" s="73"/>
      <c r="IAL69" s="73"/>
      <c r="IAM69" s="73"/>
      <c r="IAN69" s="73"/>
      <c r="IAO69" s="73"/>
      <c r="IAP69" s="73"/>
      <c r="IAQ69" s="73"/>
      <c r="IAR69" s="73"/>
      <c r="IAS69" s="73"/>
      <c r="IAT69" s="73"/>
      <c r="IAU69" s="73"/>
      <c r="IAV69" s="73"/>
      <c r="IAW69" s="73"/>
      <c r="IAX69" s="73"/>
      <c r="IAY69" s="73"/>
      <c r="IAZ69" s="73"/>
      <c r="IBA69" s="73"/>
      <c r="IBB69" s="73"/>
      <c r="IBC69" s="73"/>
      <c r="IBD69" s="73"/>
      <c r="IBE69" s="73"/>
      <c r="IBF69" s="73"/>
      <c r="IBG69" s="73"/>
      <c r="IBH69" s="73"/>
      <c r="IBI69" s="73"/>
      <c r="IBJ69" s="73"/>
      <c r="IBK69" s="73"/>
      <c r="IBL69" s="73"/>
      <c r="IBM69" s="73"/>
      <c r="IBN69" s="73"/>
      <c r="IBO69" s="73"/>
      <c r="IBP69" s="73"/>
      <c r="IBQ69" s="73"/>
      <c r="IBR69" s="73"/>
      <c r="IBS69" s="73"/>
      <c r="IBT69" s="73"/>
      <c r="IBU69" s="73"/>
      <c r="IBV69" s="73"/>
      <c r="IBW69" s="73"/>
      <c r="IBX69" s="73"/>
      <c r="IBY69" s="73"/>
      <c r="IBZ69" s="73"/>
      <c r="ICA69" s="73"/>
      <c r="ICB69" s="73"/>
      <c r="ICC69" s="73"/>
      <c r="ICD69" s="73"/>
      <c r="ICE69" s="73"/>
      <c r="ICF69" s="73"/>
      <c r="ICG69" s="73"/>
      <c r="ICH69" s="73"/>
      <c r="ICI69" s="73"/>
      <c r="ICJ69" s="73"/>
      <c r="ICK69" s="73"/>
      <c r="ICL69" s="73"/>
      <c r="ICM69" s="73"/>
      <c r="ICN69" s="73"/>
      <c r="ICO69" s="73"/>
      <c r="ICP69" s="73"/>
      <c r="ICQ69" s="73"/>
      <c r="ICR69" s="73"/>
      <c r="ICS69" s="73"/>
      <c r="ICT69" s="73"/>
      <c r="ICU69" s="73"/>
      <c r="ICV69" s="73"/>
      <c r="ICW69" s="73"/>
      <c r="ICX69" s="73"/>
      <c r="ICY69" s="73"/>
      <c r="ICZ69" s="73"/>
      <c r="IDA69" s="73"/>
      <c r="IDB69" s="73"/>
      <c r="IDC69" s="73"/>
      <c r="IDD69" s="73"/>
      <c r="IDE69" s="73"/>
      <c r="IDF69" s="73"/>
      <c r="IDG69" s="73"/>
      <c r="IDH69" s="73"/>
      <c r="IDI69" s="73"/>
      <c r="IDJ69" s="73"/>
      <c r="IDK69" s="73"/>
      <c r="IDL69" s="73"/>
      <c r="IDM69" s="73"/>
      <c r="IDN69" s="73"/>
      <c r="IDO69" s="73"/>
      <c r="IDP69" s="73"/>
      <c r="IDQ69" s="73"/>
      <c r="IDR69" s="73"/>
      <c r="IDS69" s="73"/>
      <c r="IDT69" s="73"/>
      <c r="IDU69" s="73"/>
      <c r="IDV69" s="73"/>
      <c r="IDW69" s="73"/>
      <c r="IDX69" s="73"/>
      <c r="IDY69" s="73"/>
      <c r="IDZ69" s="73"/>
      <c r="IEA69" s="73"/>
      <c r="IEB69" s="73"/>
      <c r="IEC69" s="73"/>
      <c r="IED69" s="73"/>
      <c r="IEE69" s="73"/>
      <c r="IEF69" s="73"/>
      <c r="IEG69" s="73"/>
      <c r="IEH69" s="73"/>
      <c r="IEI69" s="73"/>
      <c r="IEJ69" s="73"/>
      <c r="IEK69" s="73"/>
      <c r="IEL69" s="73"/>
      <c r="IEM69" s="73"/>
      <c r="IEN69" s="73"/>
      <c r="IEO69" s="73"/>
      <c r="IEP69" s="73"/>
      <c r="IEQ69" s="73"/>
      <c r="IER69" s="73"/>
      <c r="IES69" s="73"/>
      <c r="IET69" s="73"/>
      <c r="IEU69" s="73"/>
      <c r="IEV69" s="73"/>
      <c r="IEW69" s="73"/>
      <c r="IEX69" s="73"/>
      <c r="IEY69" s="73"/>
      <c r="IEZ69" s="73"/>
      <c r="IFA69" s="73"/>
      <c r="IFB69" s="73"/>
      <c r="IFC69" s="73"/>
      <c r="IFD69" s="73"/>
      <c r="IFE69" s="73"/>
      <c r="IFF69" s="73"/>
      <c r="IFG69" s="73"/>
      <c r="IFH69" s="73"/>
      <c r="IFI69" s="73"/>
      <c r="IFJ69" s="73"/>
      <c r="IFK69" s="73"/>
      <c r="IFL69" s="73"/>
      <c r="IFM69" s="73"/>
      <c r="IFN69" s="73"/>
      <c r="IFO69" s="73"/>
      <c r="IFP69" s="73"/>
      <c r="IFQ69" s="73"/>
      <c r="IFR69" s="73"/>
      <c r="IFS69" s="73"/>
      <c r="IFT69" s="73"/>
      <c r="IFU69" s="73"/>
      <c r="IFV69" s="73"/>
      <c r="IFW69" s="73"/>
      <c r="IFX69" s="73"/>
      <c r="IFY69" s="73"/>
      <c r="IFZ69" s="73"/>
      <c r="IGA69" s="73"/>
      <c r="IGB69" s="73"/>
      <c r="IGC69" s="73"/>
      <c r="IGD69" s="73"/>
      <c r="IGE69" s="73"/>
      <c r="IGF69" s="73"/>
      <c r="IGG69" s="73"/>
      <c r="IGH69" s="73"/>
      <c r="IGI69" s="73"/>
      <c r="IGJ69" s="73"/>
      <c r="IGK69" s="73"/>
      <c r="IGL69" s="73"/>
      <c r="IGM69" s="73"/>
      <c r="IGN69" s="73"/>
      <c r="IGO69" s="73"/>
      <c r="IGP69" s="73"/>
      <c r="IGQ69" s="73"/>
      <c r="IGR69" s="73"/>
      <c r="IGS69" s="73"/>
      <c r="IGT69" s="73"/>
      <c r="IGU69" s="73"/>
      <c r="IGV69" s="73"/>
      <c r="IGW69" s="73"/>
      <c r="IGX69" s="73"/>
      <c r="IGY69" s="73"/>
      <c r="IGZ69" s="73"/>
      <c r="IHA69" s="73"/>
      <c r="IHB69" s="73"/>
      <c r="IHC69" s="73"/>
      <c r="IHD69" s="73"/>
      <c r="IHE69" s="73"/>
      <c r="IHF69" s="73"/>
      <c r="IHG69" s="73"/>
      <c r="IHH69" s="73"/>
      <c r="IHI69" s="73"/>
      <c r="IHJ69" s="73"/>
      <c r="IHK69" s="73"/>
      <c r="IHL69" s="73"/>
      <c r="IHM69" s="73"/>
      <c r="IHN69" s="73"/>
      <c r="IHO69" s="73"/>
      <c r="IHP69" s="73"/>
      <c r="IHQ69" s="73"/>
      <c r="IHR69" s="73"/>
      <c r="IHS69" s="73"/>
      <c r="IHT69" s="73"/>
      <c r="IHU69" s="73"/>
      <c r="IHV69" s="73"/>
      <c r="IHW69" s="73"/>
      <c r="IHX69" s="73"/>
      <c r="IHY69" s="73"/>
      <c r="IHZ69" s="73"/>
      <c r="IIA69" s="73"/>
      <c r="IIB69" s="73"/>
      <c r="IIC69" s="73"/>
      <c r="IID69" s="73"/>
      <c r="IIE69" s="73"/>
      <c r="IIF69" s="73"/>
      <c r="IIG69" s="73"/>
      <c r="IIH69" s="73"/>
      <c r="III69" s="73"/>
      <c r="IIJ69" s="73"/>
      <c r="IIK69" s="73"/>
      <c r="IIL69" s="73"/>
      <c r="IIM69" s="73"/>
      <c r="IIN69" s="73"/>
      <c r="IIO69" s="73"/>
      <c r="IIP69" s="73"/>
      <c r="IIQ69" s="73"/>
      <c r="IIR69" s="73"/>
      <c r="IIS69" s="73"/>
      <c r="IIT69" s="73"/>
      <c r="IIU69" s="73"/>
      <c r="IIV69" s="73"/>
      <c r="IIW69" s="73"/>
      <c r="IIX69" s="73"/>
      <c r="IIY69" s="73"/>
      <c r="IIZ69" s="73"/>
      <c r="IJA69" s="73"/>
      <c r="IJB69" s="73"/>
      <c r="IJC69" s="73"/>
      <c r="IJD69" s="73"/>
      <c r="IJE69" s="73"/>
      <c r="IJF69" s="73"/>
      <c r="IJG69" s="73"/>
      <c r="IJH69" s="73"/>
      <c r="IJI69" s="73"/>
      <c r="IJJ69" s="73"/>
      <c r="IJK69" s="73"/>
      <c r="IJL69" s="73"/>
      <c r="IJM69" s="73"/>
      <c r="IJN69" s="73"/>
      <c r="IJO69" s="73"/>
      <c r="IJP69" s="73"/>
      <c r="IJQ69" s="73"/>
      <c r="IJR69" s="73"/>
      <c r="IJS69" s="73"/>
      <c r="IJT69" s="73"/>
      <c r="IJU69" s="73"/>
      <c r="IJV69" s="73"/>
      <c r="IJW69" s="73"/>
      <c r="IJX69" s="73"/>
      <c r="IJY69" s="73"/>
      <c r="IJZ69" s="73"/>
      <c r="IKA69" s="73"/>
      <c r="IKB69" s="73"/>
      <c r="IKC69" s="73"/>
      <c r="IKD69" s="73"/>
      <c r="IKE69" s="73"/>
      <c r="IKF69" s="73"/>
      <c r="IKG69" s="73"/>
      <c r="IKH69" s="73"/>
      <c r="IKI69" s="73"/>
      <c r="IKJ69" s="73"/>
      <c r="IKK69" s="73"/>
      <c r="IKL69" s="73"/>
      <c r="IKM69" s="73"/>
      <c r="IKN69" s="73"/>
      <c r="IKO69" s="73"/>
      <c r="IKP69" s="73"/>
      <c r="IKQ69" s="73"/>
      <c r="IKR69" s="73"/>
      <c r="IKS69" s="73"/>
      <c r="IKT69" s="73"/>
      <c r="IKU69" s="73"/>
      <c r="IKV69" s="73"/>
      <c r="IKW69" s="73"/>
      <c r="IKX69" s="73"/>
      <c r="IKY69" s="73"/>
      <c r="IKZ69" s="73"/>
      <c r="ILA69" s="73"/>
      <c r="ILB69" s="73"/>
      <c r="ILC69" s="73"/>
      <c r="ILD69" s="73"/>
      <c r="ILE69" s="73"/>
      <c r="ILF69" s="73"/>
      <c r="ILG69" s="73"/>
      <c r="ILH69" s="73"/>
      <c r="ILI69" s="73"/>
      <c r="ILJ69" s="73"/>
      <c r="ILK69" s="73"/>
      <c r="ILL69" s="73"/>
      <c r="ILM69" s="73"/>
      <c r="ILN69" s="73"/>
      <c r="ILO69" s="73"/>
      <c r="ILP69" s="73"/>
      <c r="ILQ69" s="73"/>
      <c r="ILR69" s="73"/>
      <c r="ILS69" s="73"/>
      <c r="ILT69" s="73"/>
      <c r="ILU69" s="73"/>
      <c r="ILV69" s="73"/>
      <c r="ILW69" s="73"/>
      <c r="ILX69" s="73"/>
      <c r="ILY69" s="73"/>
      <c r="ILZ69" s="73"/>
      <c r="IMA69" s="73"/>
      <c r="IMB69" s="73"/>
      <c r="IMC69" s="73"/>
      <c r="IMD69" s="73"/>
      <c r="IME69" s="73"/>
      <c r="IMF69" s="73"/>
      <c r="IMG69" s="73"/>
      <c r="IMH69" s="73"/>
      <c r="IMI69" s="73"/>
      <c r="IMJ69" s="73"/>
      <c r="IMK69" s="73"/>
      <c r="IML69" s="73"/>
      <c r="IMM69" s="73"/>
      <c r="IMN69" s="73"/>
      <c r="IMO69" s="73"/>
      <c r="IMP69" s="73"/>
      <c r="IMQ69" s="73"/>
      <c r="IMR69" s="73"/>
      <c r="IMS69" s="73"/>
      <c r="IMT69" s="73"/>
      <c r="IMU69" s="73"/>
      <c r="IMV69" s="73"/>
      <c r="IMW69" s="73"/>
      <c r="IMX69" s="73"/>
      <c r="IMY69" s="73"/>
      <c r="IMZ69" s="73"/>
      <c r="INA69" s="73"/>
      <c r="INB69" s="73"/>
      <c r="INC69" s="73"/>
      <c r="IND69" s="73"/>
      <c r="INE69" s="73"/>
      <c r="INF69" s="73"/>
      <c r="ING69" s="73"/>
      <c r="INH69" s="73"/>
      <c r="INI69" s="73"/>
      <c r="INJ69" s="73"/>
      <c r="INK69" s="73"/>
      <c r="INL69" s="73"/>
      <c r="INM69" s="73"/>
      <c r="INN69" s="73"/>
      <c r="INO69" s="73"/>
      <c r="INP69" s="73"/>
      <c r="INQ69" s="73"/>
      <c r="INR69" s="73"/>
      <c r="INS69" s="73"/>
      <c r="INT69" s="73"/>
      <c r="INU69" s="73"/>
      <c r="INV69" s="73"/>
      <c r="INW69" s="73"/>
      <c r="INX69" s="73"/>
      <c r="INY69" s="73"/>
      <c r="INZ69" s="73"/>
      <c r="IOA69" s="73"/>
      <c r="IOB69" s="73"/>
      <c r="IOC69" s="73"/>
      <c r="IOD69" s="73"/>
      <c r="IOE69" s="73"/>
      <c r="IOF69" s="73"/>
      <c r="IOG69" s="73"/>
      <c r="IOH69" s="73"/>
      <c r="IOI69" s="73"/>
      <c r="IOJ69" s="73"/>
      <c r="IOK69" s="73"/>
      <c r="IOL69" s="73"/>
      <c r="IOM69" s="73"/>
      <c r="ION69" s="73"/>
      <c r="IOO69" s="73"/>
      <c r="IOP69" s="73"/>
      <c r="IOQ69" s="73"/>
      <c r="IOR69" s="73"/>
      <c r="IOS69" s="73"/>
      <c r="IOT69" s="73"/>
      <c r="IOU69" s="73"/>
      <c r="IOV69" s="73"/>
      <c r="IOW69" s="73"/>
      <c r="IOX69" s="73"/>
      <c r="IOY69" s="73"/>
      <c r="IOZ69" s="73"/>
      <c r="IPA69" s="73"/>
      <c r="IPB69" s="73"/>
      <c r="IPC69" s="73"/>
      <c r="IPD69" s="73"/>
      <c r="IPE69" s="73"/>
      <c r="IPF69" s="73"/>
      <c r="IPG69" s="73"/>
      <c r="IPH69" s="73"/>
      <c r="IPI69" s="73"/>
      <c r="IPJ69" s="73"/>
      <c r="IPK69" s="73"/>
      <c r="IPL69" s="73"/>
      <c r="IPM69" s="73"/>
      <c r="IPN69" s="73"/>
      <c r="IPO69" s="73"/>
      <c r="IPP69" s="73"/>
      <c r="IPQ69" s="73"/>
      <c r="IPR69" s="73"/>
      <c r="IPS69" s="73"/>
      <c r="IPT69" s="73"/>
      <c r="IPU69" s="73"/>
      <c r="IPV69" s="73"/>
      <c r="IPW69" s="73"/>
      <c r="IPX69" s="73"/>
      <c r="IPY69" s="73"/>
      <c r="IPZ69" s="73"/>
      <c r="IQA69" s="73"/>
      <c r="IQB69" s="73"/>
      <c r="IQC69" s="73"/>
      <c r="IQD69" s="73"/>
      <c r="IQE69" s="73"/>
      <c r="IQF69" s="73"/>
      <c r="IQG69" s="73"/>
      <c r="IQH69" s="73"/>
      <c r="IQI69" s="73"/>
      <c r="IQJ69" s="73"/>
      <c r="IQK69" s="73"/>
      <c r="IQL69" s="73"/>
      <c r="IQM69" s="73"/>
      <c r="IQN69" s="73"/>
      <c r="IQO69" s="73"/>
      <c r="IQP69" s="73"/>
      <c r="IQQ69" s="73"/>
      <c r="IQR69" s="73"/>
      <c r="IQS69" s="73"/>
      <c r="IQT69" s="73"/>
      <c r="IQU69" s="73"/>
      <c r="IQV69" s="73"/>
      <c r="IQW69" s="73"/>
      <c r="IQX69" s="73"/>
      <c r="IQY69" s="73"/>
      <c r="IQZ69" s="73"/>
      <c r="IRA69" s="73"/>
      <c r="IRB69" s="73"/>
      <c r="IRC69" s="73"/>
      <c r="IRD69" s="73"/>
      <c r="IRE69" s="73"/>
      <c r="IRF69" s="73"/>
      <c r="IRG69" s="73"/>
      <c r="IRH69" s="73"/>
      <c r="IRI69" s="73"/>
      <c r="IRJ69" s="73"/>
      <c r="IRK69" s="73"/>
      <c r="IRL69" s="73"/>
      <c r="IRM69" s="73"/>
      <c r="IRN69" s="73"/>
      <c r="IRO69" s="73"/>
      <c r="IRP69" s="73"/>
      <c r="IRQ69" s="73"/>
      <c r="IRR69" s="73"/>
      <c r="IRS69" s="73"/>
      <c r="IRT69" s="73"/>
      <c r="IRU69" s="73"/>
      <c r="IRV69" s="73"/>
      <c r="IRW69" s="73"/>
      <c r="IRX69" s="73"/>
      <c r="IRY69" s="73"/>
      <c r="IRZ69" s="73"/>
      <c r="ISA69" s="73"/>
      <c r="ISB69" s="73"/>
      <c r="ISC69" s="73"/>
      <c r="ISD69" s="73"/>
      <c r="ISE69" s="73"/>
      <c r="ISF69" s="73"/>
      <c r="ISG69" s="73"/>
      <c r="ISH69" s="73"/>
      <c r="ISI69" s="73"/>
      <c r="ISJ69" s="73"/>
      <c r="ISK69" s="73"/>
      <c r="ISL69" s="73"/>
      <c r="ISM69" s="73"/>
      <c r="ISN69" s="73"/>
      <c r="ISO69" s="73"/>
      <c r="ISP69" s="73"/>
      <c r="ISQ69" s="73"/>
      <c r="ISR69" s="73"/>
      <c r="ISS69" s="73"/>
      <c r="IST69" s="73"/>
      <c r="ISU69" s="73"/>
      <c r="ISV69" s="73"/>
      <c r="ISW69" s="73"/>
      <c r="ISX69" s="73"/>
      <c r="ISY69" s="73"/>
      <c r="ISZ69" s="73"/>
      <c r="ITA69" s="73"/>
      <c r="ITB69" s="73"/>
      <c r="ITC69" s="73"/>
      <c r="ITD69" s="73"/>
      <c r="ITE69" s="73"/>
      <c r="ITF69" s="73"/>
      <c r="ITG69" s="73"/>
      <c r="ITH69" s="73"/>
      <c r="ITI69" s="73"/>
      <c r="ITJ69" s="73"/>
      <c r="ITK69" s="73"/>
      <c r="ITL69" s="73"/>
      <c r="ITM69" s="73"/>
      <c r="ITN69" s="73"/>
      <c r="ITO69" s="73"/>
      <c r="ITP69" s="73"/>
      <c r="ITQ69" s="73"/>
      <c r="ITR69" s="73"/>
      <c r="ITS69" s="73"/>
      <c r="ITT69" s="73"/>
      <c r="ITU69" s="73"/>
      <c r="ITV69" s="73"/>
      <c r="ITW69" s="73"/>
      <c r="ITX69" s="73"/>
      <c r="ITY69" s="73"/>
      <c r="ITZ69" s="73"/>
      <c r="IUA69" s="73"/>
      <c r="IUB69" s="73"/>
      <c r="IUC69" s="73"/>
      <c r="IUD69" s="73"/>
      <c r="IUE69" s="73"/>
      <c r="IUF69" s="73"/>
      <c r="IUG69" s="73"/>
      <c r="IUH69" s="73"/>
      <c r="IUI69" s="73"/>
      <c r="IUJ69" s="73"/>
      <c r="IUK69" s="73"/>
      <c r="IUL69" s="73"/>
      <c r="IUM69" s="73"/>
      <c r="IUN69" s="73"/>
      <c r="IUO69" s="73"/>
      <c r="IUP69" s="73"/>
      <c r="IUQ69" s="73"/>
      <c r="IUR69" s="73"/>
      <c r="IUS69" s="73"/>
      <c r="IUT69" s="73"/>
      <c r="IUU69" s="73"/>
      <c r="IUV69" s="73"/>
      <c r="IUW69" s="73"/>
      <c r="IUX69" s="73"/>
      <c r="IUY69" s="73"/>
      <c r="IUZ69" s="73"/>
      <c r="IVA69" s="73"/>
      <c r="IVB69" s="73"/>
      <c r="IVC69" s="73"/>
      <c r="IVD69" s="73"/>
      <c r="IVE69" s="73"/>
      <c r="IVF69" s="73"/>
      <c r="IVG69" s="73"/>
      <c r="IVH69" s="73"/>
      <c r="IVI69" s="73"/>
      <c r="IVJ69" s="73"/>
      <c r="IVK69" s="73"/>
      <c r="IVL69" s="73"/>
      <c r="IVM69" s="73"/>
      <c r="IVN69" s="73"/>
      <c r="IVO69" s="73"/>
      <c r="IVP69" s="73"/>
      <c r="IVQ69" s="73"/>
      <c r="IVR69" s="73"/>
      <c r="IVS69" s="73"/>
      <c r="IVT69" s="73"/>
      <c r="IVU69" s="73"/>
      <c r="IVV69" s="73"/>
      <c r="IVW69" s="73"/>
      <c r="IVX69" s="73"/>
      <c r="IVY69" s="73"/>
      <c r="IVZ69" s="73"/>
      <c r="IWA69" s="73"/>
      <c r="IWB69" s="73"/>
      <c r="IWC69" s="73"/>
      <c r="IWD69" s="73"/>
      <c r="IWE69" s="73"/>
      <c r="IWF69" s="73"/>
      <c r="IWG69" s="73"/>
      <c r="IWH69" s="73"/>
      <c r="IWI69" s="73"/>
      <c r="IWJ69" s="73"/>
      <c r="IWK69" s="73"/>
      <c r="IWL69" s="73"/>
      <c r="IWM69" s="73"/>
      <c r="IWN69" s="73"/>
      <c r="IWO69" s="73"/>
      <c r="IWP69" s="73"/>
      <c r="IWQ69" s="73"/>
      <c r="IWR69" s="73"/>
      <c r="IWS69" s="73"/>
      <c r="IWT69" s="73"/>
      <c r="IWU69" s="73"/>
      <c r="IWV69" s="73"/>
      <c r="IWW69" s="73"/>
      <c r="IWX69" s="73"/>
      <c r="IWY69" s="73"/>
      <c r="IWZ69" s="73"/>
      <c r="IXA69" s="73"/>
      <c r="IXB69" s="73"/>
      <c r="IXC69" s="73"/>
      <c r="IXD69" s="73"/>
      <c r="IXE69" s="73"/>
      <c r="IXF69" s="73"/>
      <c r="IXG69" s="73"/>
      <c r="IXH69" s="73"/>
      <c r="IXI69" s="73"/>
      <c r="IXJ69" s="73"/>
      <c r="IXK69" s="73"/>
      <c r="IXL69" s="73"/>
      <c r="IXM69" s="73"/>
      <c r="IXN69" s="73"/>
      <c r="IXO69" s="73"/>
      <c r="IXP69" s="73"/>
      <c r="IXQ69" s="73"/>
      <c r="IXR69" s="73"/>
      <c r="IXS69" s="73"/>
      <c r="IXT69" s="73"/>
      <c r="IXU69" s="73"/>
      <c r="IXV69" s="73"/>
      <c r="IXW69" s="73"/>
      <c r="IXX69" s="73"/>
      <c r="IXY69" s="73"/>
      <c r="IXZ69" s="73"/>
      <c r="IYA69" s="73"/>
      <c r="IYB69" s="73"/>
      <c r="IYC69" s="73"/>
      <c r="IYD69" s="73"/>
      <c r="IYE69" s="73"/>
      <c r="IYF69" s="73"/>
      <c r="IYG69" s="73"/>
      <c r="IYH69" s="73"/>
      <c r="IYI69" s="73"/>
      <c r="IYJ69" s="73"/>
      <c r="IYK69" s="73"/>
      <c r="IYL69" s="73"/>
      <c r="IYM69" s="73"/>
      <c r="IYN69" s="73"/>
      <c r="IYO69" s="73"/>
      <c r="IYP69" s="73"/>
      <c r="IYQ69" s="73"/>
      <c r="IYR69" s="73"/>
      <c r="IYS69" s="73"/>
      <c r="IYT69" s="73"/>
      <c r="IYU69" s="73"/>
      <c r="IYV69" s="73"/>
      <c r="IYW69" s="73"/>
      <c r="IYX69" s="73"/>
      <c r="IYY69" s="73"/>
      <c r="IYZ69" s="73"/>
      <c r="IZA69" s="73"/>
      <c r="IZB69" s="73"/>
      <c r="IZC69" s="73"/>
      <c r="IZD69" s="73"/>
      <c r="IZE69" s="73"/>
      <c r="IZF69" s="73"/>
      <c r="IZG69" s="73"/>
      <c r="IZH69" s="73"/>
      <c r="IZI69" s="73"/>
      <c r="IZJ69" s="73"/>
      <c r="IZK69" s="73"/>
      <c r="IZL69" s="73"/>
      <c r="IZM69" s="73"/>
      <c r="IZN69" s="73"/>
      <c r="IZO69" s="73"/>
      <c r="IZP69" s="73"/>
      <c r="IZQ69" s="73"/>
      <c r="IZR69" s="73"/>
      <c r="IZS69" s="73"/>
      <c r="IZT69" s="73"/>
      <c r="IZU69" s="73"/>
      <c r="IZV69" s="73"/>
      <c r="IZW69" s="73"/>
      <c r="IZX69" s="73"/>
      <c r="IZY69" s="73"/>
      <c r="IZZ69" s="73"/>
      <c r="JAA69" s="73"/>
      <c r="JAB69" s="73"/>
      <c r="JAC69" s="73"/>
      <c r="JAD69" s="73"/>
      <c r="JAE69" s="73"/>
      <c r="JAF69" s="73"/>
      <c r="JAG69" s="73"/>
      <c r="JAH69" s="73"/>
      <c r="JAI69" s="73"/>
      <c r="JAJ69" s="73"/>
      <c r="JAK69" s="73"/>
      <c r="JAL69" s="73"/>
      <c r="JAM69" s="73"/>
      <c r="JAN69" s="73"/>
      <c r="JAO69" s="73"/>
      <c r="JAP69" s="73"/>
      <c r="JAQ69" s="73"/>
      <c r="JAR69" s="73"/>
      <c r="JAS69" s="73"/>
      <c r="JAT69" s="73"/>
      <c r="JAU69" s="73"/>
      <c r="JAV69" s="73"/>
      <c r="JAW69" s="73"/>
      <c r="JAX69" s="73"/>
      <c r="JAY69" s="73"/>
      <c r="JAZ69" s="73"/>
      <c r="JBA69" s="73"/>
      <c r="JBB69" s="73"/>
      <c r="JBC69" s="73"/>
      <c r="JBD69" s="73"/>
      <c r="JBE69" s="73"/>
      <c r="JBF69" s="73"/>
      <c r="JBG69" s="73"/>
      <c r="JBH69" s="73"/>
      <c r="JBI69" s="73"/>
      <c r="JBJ69" s="73"/>
      <c r="JBK69" s="73"/>
      <c r="JBL69" s="73"/>
      <c r="JBM69" s="73"/>
      <c r="JBN69" s="73"/>
      <c r="JBO69" s="73"/>
      <c r="JBP69" s="73"/>
      <c r="JBQ69" s="73"/>
      <c r="JBR69" s="73"/>
      <c r="JBS69" s="73"/>
      <c r="JBT69" s="73"/>
      <c r="JBU69" s="73"/>
      <c r="JBV69" s="73"/>
      <c r="JBW69" s="73"/>
      <c r="JBX69" s="73"/>
      <c r="JBY69" s="73"/>
      <c r="JBZ69" s="73"/>
      <c r="JCA69" s="73"/>
      <c r="JCB69" s="73"/>
      <c r="JCC69" s="73"/>
      <c r="JCD69" s="73"/>
      <c r="JCE69" s="73"/>
      <c r="JCF69" s="73"/>
      <c r="JCG69" s="73"/>
      <c r="JCH69" s="73"/>
      <c r="JCI69" s="73"/>
      <c r="JCJ69" s="73"/>
      <c r="JCK69" s="73"/>
      <c r="JCL69" s="73"/>
      <c r="JCM69" s="73"/>
      <c r="JCN69" s="73"/>
      <c r="JCO69" s="73"/>
      <c r="JCP69" s="73"/>
      <c r="JCQ69" s="73"/>
      <c r="JCR69" s="73"/>
      <c r="JCS69" s="73"/>
      <c r="JCT69" s="73"/>
      <c r="JCU69" s="73"/>
      <c r="JCV69" s="73"/>
      <c r="JCW69" s="73"/>
      <c r="JCX69" s="73"/>
      <c r="JCY69" s="73"/>
      <c r="JCZ69" s="73"/>
      <c r="JDA69" s="73"/>
      <c r="JDB69" s="73"/>
      <c r="JDC69" s="73"/>
      <c r="JDD69" s="73"/>
      <c r="JDE69" s="73"/>
      <c r="JDF69" s="73"/>
      <c r="JDG69" s="73"/>
      <c r="JDH69" s="73"/>
      <c r="JDI69" s="73"/>
      <c r="JDJ69" s="73"/>
      <c r="JDK69" s="73"/>
      <c r="JDL69" s="73"/>
      <c r="JDM69" s="73"/>
      <c r="JDN69" s="73"/>
      <c r="JDO69" s="73"/>
      <c r="JDP69" s="73"/>
      <c r="JDQ69" s="73"/>
      <c r="JDR69" s="73"/>
      <c r="JDS69" s="73"/>
      <c r="JDT69" s="73"/>
      <c r="JDU69" s="73"/>
      <c r="JDV69" s="73"/>
      <c r="JDW69" s="73"/>
      <c r="JDX69" s="73"/>
      <c r="JDY69" s="73"/>
      <c r="JDZ69" s="73"/>
      <c r="JEA69" s="73"/>
      <c r="JEB69" s="73"/>
      <c r="JEC69" s="73"/>
      <c r="JED69" s="73"/>
      <c r="JEE69" s="73"/>
      <c r="JEF69" s="73"/>
      <c r="JEG69" s="73"/>
      <c r="JEH69" s="73"/>
      <c r="JEI69" s="73"/>
      <c r="JEJ69" s="73"/>
      <c r="JEK69" s="73"/>
      <c r="JEL69" s="73"/>
      <c r="JEM69" s="73"/>
      <c r="JEN69" s="73"/>
      <c r="JEO69" s="73"/>
      <c r="JEP69" s="73"/>
      <c r="JEQ69" s="73"/>
      <c r="JER69" s="73"/>
      <c r="JES69" s="73"/>
      <c r="JET69" s="73"/>
      <c r="JEU69" s="73"/>
      <c r="JEV69" s="73"/>
      <c r="JEW69" s="73"/>
      <c r="JEX69" s="73"/>
      <c r="JEY69" s="73"/>
      <c r="JEZ69" s="73"/>
      <c r="JFA69" s="73"/>
      <c r="JFB69" s="73"/>
      <c r="JFC69" s="73"/>
      <c r="JFD69" s="73"/>
      <c r="JFE69" s="73"/>
      <c r="JFF69" s="73"/>
      <c r="JFG69" s="73"/>
      <c r="JFH69" s="73"/>
      <c r="JFI69" s="73"/>
      <c r="JFJ69" s="73"/>
      <c r="JFK69" s="73"/>
      <c r="JFL69" s="73"/>
      <c r="JFM69" s="73"/>
      <c r="JFN69" s="73"/>
      <c r="JFO69" s="73"/>
      <c r="JFP69" s="73"/>
      <c r="JFQ69" s="73"/>
      <c r="JFR69" s="73"/>
      <c r="JFS69" s="73"/>
      <c r="JFT69" s="73"/>
      <c r="JFU69" s="73"/>
      <c r="JFV69" s="73"/>
      <c r="JFW69" s="73"/>
      <c r="JFX69" s="73"/>
      <c r="JFY69" s="73"/>
      <c r="JFZ69" s="73"/>
      <c r="JGA69" s="73"/>
      <c r="JGB69" s="73"/>
      <c r="JGC69" s="73"/>
      <c r="JGD69" s="73"/>
      <c r="JGE69" s="73"/>
      <c r="JGF69" s="73"/>
      <c r="JGG69" s="73"/>
      <c r="JGH69" s="73"/>
      <c r="JGI69" s="73"/>
      <c r="JGJ69" s="73"/>
      <c r="JGK69" s="73"/>
      <c r="JGL69" s="73"/>
      <c r="JGM69" s="73"/>
      <c r="JGN69" s="73"/>
      <c r="JGO69" s="73"/>
      <c r="JGP69" s="73"/>
      <c r="JGQ69" s="73"/>
      <c r="JGR69" s="73"/>
      <c r="JGS69" s="73"/>
      <c r="JGT69" s="73"/>
      <c r="JGU69" s="73"/>
      <c r="JGV69" s="73"/>
      <c r="JGW69" s="73"/>
      <c r="JGX69" s="73"/>
      <c r="JGY69" s="73"/>
      <c r="JGZ69" s="73"/>
      <c r="JHA69" s="73"/>
      <c r="JHB69" s="73"/>
      <c r="JHC69" s="73"/>
      <c r="JHD69" s="73"/>
      <c r="JHE69" s="73"/>
      <c r="JHF69" s="73"/>
      <c r="JHG69" s="73"/>
      <c r="JHH69" s="73"/>
      <c r="JHI69" s="73"/>
      <c r="JHJ69" s="73"/>
      <c r="JHK69" s="73"/>
      <c r="JHL69" s="73"/>
      <c r="JHM69" s="73"/>
      <c r="JHN69" s="73"/>
      <c r="JHO69" s="73"/>
      <c r="JHP69" s="73"/>
      <c r="JHQ69" s="73"/>
      <c r="JHR69" s="73"/>
      <c r="JHS69" s="73"/>
      <c r="JHT69" s="73"/>
      <c r="JHU69" s="73"/>
      <c r="JHV69" s="73"/>
      <c r="JHW69" s="73"/>
      <c r="JHX69" s="73"/>
      <c r="JHY69" s="73"/>
      <c r="JHZ69" s="73"/>
      <c r="JIA69" s="73"/>
      <c r="JIB69" s="73"/>
      <c r="JIC69" s="73"/>
      <c r="JID69" s="73"/>
      <c r="JIE69" s="73"/>
      <c r="JIF69" s="73"/>
      <c r="JIG69" s="73"/>
      <c r="JIH69" s="73"/>
      <c r="JII69" s="73"/>
      <c r="JIJ69" s="73"/>
      <c r="JIK69" s="73"/>
      <c r="JIL69" s="73"/>
      <c r="JIM69" s="73"/>
      <c r="JIN69" s="73"/>
      <c r="JIO69" s="73"/>
      <c r="JIP69" s="73"/>
      <c r="JIQ69" s="73"/>
      <c r="JIR69" s="73"/>
      <c r="JIS69" s="73"/>
      <c r="JIT69" s="73"/>
      <c r="JIU69" s="73"/>
      <c r="JIV69" s="73"/>
      <c r="JIW69" s="73"/>
      <c r="JIX69" s="73"/>
      <c r="JIY69" s="73"/>
      <c r="JIZ69" s="73"/>
      <c r="JJA69" s="73"/>
      <c r="JJB69" s="73"/>
      <c r="JJC69" s="73"/>
      <c r="JJD69" s="73"/>
      <c r="JJE69" s="73"/>
      <c r="JJF69" s="73"/>
      <c r="JJG69" s="73"/>
      <c r="JJH69" s="73"/>
      <c r="JJI69" s="73"/>
      <c r="JJJ69" s="73"/>
      <c r="JJK69" s="73"/>
      <c r="JJL69" s="73"/>
      <c r="JJM69" s="73"/>
      <c r="JJN69" s="73"/>
      <c r="JJO69" s="73"/>
      <c r="JJP69" s="73"/>
      <c r="JJQ69" s="73"/>
      <c r="JJR69" s="73"/>
      <c r="JJS69" s="73"/>
      <c r="JJT69" s="73"/>
      <c r="JJU69" s="73"/>
      <c r="JJV69" s="73"/>
      <c r="JJW69" s="73"/>
      <c r="JJX69" s="73"/>
      <c r="JJY69" s="73"/>
      <c r="JJZ69" s="73"/>
      <c r="JKA69" s="73"/>
      <c r="JKB69" s="73"/>
      <c r="JKC69" s="73"/>
      <c r="JKD69" s="73"/>
      <c r="JKE69" s="73"/>
      <c r="JKF69" s="73"/>
      <c r="JKG69" s="73"/>
      <c r="JKH69" s="73"/>
      <c r="JKI69" s="73"/>
      <c r="JKJ69" s="73"/>
      <c r="JKK69" s="73"/>
      <c r="JKL69" s="73"/>
      <c r="JKM69" s="73"/>
      <c r="JKN69" s="73"/>
      <c r="JKO69" s="73"/>
      <c r="JKP69" s="73"/>
      <c r="JKQ69" s="73"/>
      <c r="JKR69" s="73"/>
      <c r="JKS69" s="73"/>
      <c r="JKT69" s="73"/>
      <c r="JKU69" s="73"/>
      <c r="JKV69" s="73"/>
      <c r="JKW69" s="73"/>
      <c r="JKX69" s="73"/>
      <c r="JKY69" s="73"/>
      <c r="JKZ69" s="73"/>
      <c r="JLA69" s="73"/>
      <c r="JLB69" s="73"/>
      <c r="JLC69" s="73"/>
      <c r="JLD69" s="73"/>
      <c r="JLE69" s="73"/>
      <c r="JLF69" s="73"/>
      <c r="JLG69" s="73"/>
      <c r="JLH69" s="73"/>
      <c r="JLI69" s="73"/>
      <c r="JLJ69" s="73"/>
      <c r="JLK69" s="73"/>
      <c r="JLL69" s="73"/>
      <c r="JLM69" s="73"/>
      <c r="JLN69" s="73"/>
      <c r="JLO69" s="73"/>
      <c r="JLP69" s="73"/>
      <c r="JLQ69" s="73"/>
      <c r="JLR69" s="73"/>
      <c r="JLS69" s="73"/>
      <c r="JLT69" s="73"/>
      <c r="JLU69" s="73"/>
      <c r="JLV69" s="73"/>
      <c r="JLW69" s="73"/>
      <c r="JLX69" s="73"/>
      <c r="JLY69" s="73"/>
      <c r="JLZ69" s="73"/>
      <c r="JMA69" s="73"/>
      <c r="JMB69" s="73"/>
      <c r="JMC69" s="73"/>
      <c r="JMD69" s="73"/>
      <c r="JME69" s="73"/>
      <c r="JMF69" s="73"/>
      <c r="JMG69" s="73"/>
      <c r="JMH69" s="73"/>
      <c r="JMI69" s="73"/>
      <c r="JMJ69" s="73"/>
      <c r="JMK69" s="73"/>
      <c r="JML69" s="73"/>
      <c r="JMM69" s="73"/>
      <c r="JMN69" s="73"/>
      <c r="JMO69" s="73"/>
      <c r="JMP69" s="73"/>
      <c r="JMQ69" s="73"/>
      <c r="JMR69" s="73"/>
      <c r="JMS69" s="73"/>
      <c r="JMT69" s="73"/>
      <c r="JMU69" s="73"/>
      <c r="JMV69" s="73"/>
      <c r="JMW69" s="73"/>
      <c r="JMX69" s="73"/>
      <c r="JMY69" s="73"/>
      <c r="JMZ69" s="73"/>
      <c r="JNA69" s="73"/>
      <c r="JNB69" s="73"/>
      <c r="JNC69" s="73"/>
      <c r="JND69" s="73"/>
      <c r="JNE69" s="73"/>
      <c r="JNF69" s="73"/>
      <c r="JNG69" s="73"/>
      <c r="JNH69" s="73"/>
      <c r="JNI69" s="73"/>
      <c r="JNJ69" s="73"/>
      <c r="JNK69" s="73"/>
      <c r="JNL69" s="73"/>
      <c r="JNM69" s="73"/>
      <c r="JNN69" s="73"/>
      <c r="JNO69" s="73"/>
      <c r="JNP69" s="73"/>
      <c r="JNQ69" s="73"/>
      <c r="JNR69" s="73"/>
      <c r="JNS69" s="73"/>
      <c r="JNT69" s="73"/>
      <c r="JNU69" s="73"/>
      <c r="JNV69" s="73"/>
      <c r="JNW69" s="73"/>
      <c r="JNX69" s="73"/>
      <c r="JNY69" s="73"/>
      <c r="JNZ69" s="73"/>
      <c r="JOA69" s="73"/>
      <c r="JOB69" s="73"/>
      <c r="JOC69" s="73"/>
      <c r="JOD69" s="73"/>
      <c r="JOE69" s="73"/>
      <c r="JOF69" s="73"/>
      <c r="JOG69" s="73"/>
      <c r="JOH69" s="73"/>
      <c r="JOI69" s="73"/>
      <c r="JOJ69" s="73"/>
      <c r="JOK69" s="73"/>
      <c r="JOL69" s="73"/>
      <c r="JOM69" s="73"/>
      <c r="JON69" s="73"/>
      <c r="JOO69" s="73"/>
      <c r="JOP69" s="73"/>
      <c r="JOQ69" s="73"/>
      <c r="JOR69" s="73"/>
      <c r="JOS69" s="73"/>
      <c r="JOT69" s="73"/>
      <c r="JOU69" s="73"/>
      <c r="JOV69" s="73"/>
      <c r="JOW69" s="73"/>
      <c r="JOX69" s="73"/>
      <c r="JOY69" s="73"/>
      <c r="JOZ69" s="73"/>
      <c r="JPA69" s="73"/>
      <c r="JPB69" s="73"/>
      <c r="JPC69" s="73"/>
      <c r="JPD69" s="73"/>
      <c r="JPE69" s="73"/>
      <c r="JPF69" s="73"/>
      <c r="JPG69" s="73"/>
      <c r="JPH69" s="73"/>
    </row>
    <row r="70" customFormat="false" ht="12.9" hidden="false" customHeight="false" outlineLevel="0" collapsed="false">
      <c r="A70" s="74" t="n">
        <f aca="false">A65+5</f>
        <v>1920</v>
      </c>
      <c r="B70" s="75" t="n">
        <f aca="false">AVERAGE(AO70,BO70,CO70,DO70,EO70,FO70,GO70,HO70,IO70,JO70,KO70,LO70,MO70,NO70)</f>
        <v>21.3948717948718</v>
      </c>
      <c r="C70" s="76" t="n">
        <f aca="false">AVERAGE(B66:B70)</f>
        <v>21.4423931623932</v>
      </c>
      <c r="D70" s="77" t="n">
        <f aca="false">AVERAGE(B61:B70)</f>
        <v>21.6562709142709</v>
      </c>
      <c r="E70" s="75" t="n">
        <f aca="false">AVERAGE(B51:B70)</f>
        <v>21.3619687904688</v>
      </c>
      <c r="F70" s="78" t="n">
        <f aca="false">AVERAGE(B21:B70)</f>
        <v>21.2180666167166</v>
      </c>
      <c r="G70" s="79" t="n">
        <f aca="false">MAX(AC70:AN70,BC70:BN70,CC70:CN70,DC70:DN70,EC70:EN70,FC70:FN70,GC70:GN70,HC70:HN70,IC70:IN70,JC70:JN70,KC70:KN70,LC70:LN70,MC70:MN70,NC70:NN70)</f>
        <v>37.1</v>
      </c>
      <c r="H70" s="80" t="n">
        <f aca="false">MEDIAN(AC70:AN70,BC70:BN70,CC70:CN70,DC70:DN70,EC70:EN70,FC70:FN70,GC70:GN70,HC70:HN70,IC70:IN70,JC70:JN70,KC70:KN70,LC70:LN70,MC70:MN70,NC70:NN70)</f>
        <v>20.75</v>
      </c>
      <c r="I70" s="81" t="n">
        <f aca="false">MIN(AC70:AN70,BC70:BN70,CC70:CN70,DC70:DN70,EC70:EN70,FC70:FN70,GC70:GN70,HC70:HN70,IC70:IN70,JC70:JN70,KC70:KN70,LC70:LN70,MC70:MN70,NC70:NN70)</f>
        <v>12</v>
      </c>
      <c r="J70" s="82" t="n">
        <f aca="false">(G70+I70)/2</f>
        <v>24.55</v>
      </c>
      <c r="K70" s="73"/>
      <c r="L70" s="73"/>
      <c r="M70" s="73"/>
      <c r="N70" s="73"/>
      <c r="O70" s="73"/>
      <c r="P70" s="73"/>
      <c r="Q70" s="73"/>
      <c r="R70" s="73"/>
      <c r="S70" s="73"/>
      <c r="T70" s="73"/>
      <c r="U70" s="73"/>
      <c r="V70" s="73"/>
      <c r="W70" s="73"/>
      <c r="X70" s="73"/>
      <c r="Y70" s="73"/>
      <c r="Z70" s="73"/>
      <c r="AA70" s="73" t="n">
        <f aca="false">AA69+1</f>
        <v>32</v>
      </c>
      <c r="AB70" s="83" t="n">
        <v>1920</v>
      </c>
      <c r="AC70" s="84" t="n">
        <v>27.8</v>
      </c>
      <c r="AD70" s="84" t="n">
        <v>30.4</v>
      </c>
      <c r="AE70" s="84" t="n">
        <v>26.4</v>
      </c>
      <c r="AF70" s="84" t="n">
        <v>22.2</v>
      </c>
      <c r="AG70" s="84" t="n">
        <v>18.3</v>
      </c>
      <c r="AH70" s="84" t="n">
        <v>14.9</v>
      </c>
      <c r="AI70" s="84" t="n">
        <v>15.3</v>
      </c>
      <c r="AJ70" s="84" t="n">
        <v>16.4</v>
      </c>
      <c r="AK70" s="84" t="n">
        <v>17.9</v>
      </c>
      <c r="AL70" s="84" t="n">
        <v>22.4</v>
      </c>
      <c r="AM70" s="84" t="n">
        <v>24.5</v>
      </c>
      <c r="AN70" s="84" t="n">
        <v>27.8</v>
      </c>
      <c r="AO70" s="85" t="n">
        <f aca="false">SUM(AC70:AN70)/12</f>
        <v>22.025</v>
      </c>
      <c r="AP70" s="73"/>
      <c r="AQ70" s="73"/>
      <c r="AR70" s="73"/>
      <c r="AS70" s="73"/>
      <c r="AT70" s="73"/>
      <c r="AU70" s="73"/>
      <c r="AV70" s="73"/>
      <c r="AW70" s="73"/>
      <c r="AX70" s="73"/>
      <c r="AY70" s="73"/>
      <c r="AZ70" s="73"/>
      <c r="BA70" s="73" t="n">
        <f aca="false">BA69+1</f>
        <v>1920</v>
      </c>
      <c r="BB70" s="86" t="n">
        <v>1920</v>
      </c>
      <c r="BC70" s="84" t="n">
        <v>28.7</v>
      </c>
      <c r="BD70" s="84" t="n">
        <v>31.2</v>
      </c>
      <c r="BE70" s="84" t="n">
        <v>26.4</v>
      </c>
      <c r="BF70" s="84" t="n">
        <v>20.4</v>
      </c>
      <c r="BG70" s="84" t="n">
        <v>16</v>
      </c>
      <c r="BH70" s="84" t="n">
        <v>13.1</v>
      </c>
      <c r="BI70" s="84" t="n">
        <v>13</v>
      </c>
      <c r="BJ70" s="84" t="n">
        <v>14.4</v>
      </c>
      <c r="BK70" s="84" t="n">
        <v>16.6</v>
      </c>
      <c r="BL70" s="84" t="n">
        <v>21.9</v>
      </c>
      <c r="BM70" s="84" t="n">
        <v>24.1</v>
      </c>
      <c r="BN70" s="84" t="n">
        <v>26.8</v>
      </c>
      <c r="BO70" s="85" t="n">
        <f aca="false">SUM(BC70:BN70)/12</f>
        <v>21.05</v>
      </c>
      <c r="BP70" s="73"/>
      <c r="BQ70" s="73"/>
      <c r="BR70" s="73"/>
      <c r="BS70" s="73"/>
      <c r="BT70" s="73"/>
      <c r="BU70" s="73"/>
      <c r="BV70" s="73"/>
      <c r="BW70" s="73"/>
      <c r="BX70" s="73"/>
      <c r="BY70" s="73"/>
      <c r="BZ70" s="73"/>
      <c r="CA70" s="73" t="n">
        <f aca="false">CA69+1</f>
        <v>1920</v>
      </c>
      <c r="CB70" s="98" t="n">
        <v>1920</v>
      </c>
      <c r="CC70" s="84" t="n">
        <v>20.8</v>
      </c>
      <c r="CD70" s="84" t="n">
        <v>22.9</v>
      </c>
      <c r="CE70" s="84" t="n">
        <v>21.7</v>
      </c>
      <c r="CF70" s="84" t="n">
        <v>18.7</v>
      </c>
      <c r="CG70" s="84" t="n">
        <v>15.9</v>
      </c>
      <c r="CH70" s="84" t="n">
        <v>14.4</v>
      </c>
      <c r="CI70" s="84" t="n">
        <v>13.7</v>
      </c>
      <c r="CJ70" s="84" t="n">
        <v>14</v>
      </c>
      <c r="CK70" s="84" t="n">
        <v>15.5</v>
      </c>
      <c r="CL70" s="84" t="n">
        <v>17.9</v>
      </c>
      <c r="CM70" s="84" t="n">
        <v>20.1</v>
      </c>
      <c r="CN70" s="84" t="n">
        <v>23.1</v>
      </c>
      <c r="CO70" s="85" t="n">
        <f aca="false">SUM(CC70:CN70)/12</f>
        <v>18.225</v>
      </c>
      <c r="CP70" s="73"/>
      <c r="CQ70" s="73"/>
      <c r="CR70" s="73"/>
      <c r="CS70" s="73"/>
      <c r="CT70" s="73"/>
      <c r="CU70" s="73"/>
      <c r="CV70" s="73"/>
      <c r="CW70" s="73"/>
      <c r="CX70" s="73"/>
      <c r="CY70" s="73"/>
      <c r="CZ70" s="73"/>
      <c r="DA70" s="73" t="n">
        <f aca="false">DA69+1</f>
        <v>1920</v>
      </c>
      <c r="DB70" s="86" t="n">
        <v>1920</v>
      </c>
      <c r="DC70" s="84" t="n">
        <v>30.6</v>
      </c>
      <c r="DD70" s="84" t="n">
        <v>32.3</v>
      </c>
      <c r="DE70" s="84" t="n">
        <v>27.7</v>
      </c>
      <c r="DF70" s="84" t="n">
        <v>22.3</v>
      </c>
      <c r="DG70" s="84" t="n">
        <v>17.4</v>
      </c>
      <c r="DH70" s="84" t="n">
        <v>14.3</v>
      </c>
      <c r="DI70" s="84" t="n">
        <v>14.9</v>
      </c>
      <c r="DJ70" s="84" t="n">
        <v>15.3</v>
      </c>
      <c r="DK70" s="84" t="n">
        <v>17.9</v>
      </c>
      <c r="DL70" s="84" t="n">
        <v>23.6</v>
      </c>
      <c r="DM70" s="84" t="n">
        <v>26.1</v>
      </c>
      <c r="DN70" s="84" t="n">
        <v>29.6</v>
      </c>
      <c r="DO70" s="85" t="n">
        <f aca="false">SUM(DC70:DN70)/12</f>
        <v>22.6666666666667</v>
      </c>
      <c r="DP70" s="73"/>
      <c r="DQ70" s="73"/>
      <c r="DR70" s="73"/>
      <c r="DS70" s="73"/>
      <c r="DT70" s="73"/>
      <c r="DU70" s="73"/>
      <c r="DV70" s="73"/>
      <c r="DW70" s="73"/>
      <c r="DX70" s="73"/>
      <c r="DY70" s="73"/>
      <c r="DZ70" s="73"/>
      <c r="EA70" s="73" t="n">
        <f aca="false">EA69+1</f>
        <v>1920</v>
      </c>
      <c r="EB70" s="86" t="n">
        <v>1920</v>
      </c>
      <c r="EC70" s="84" t="n">
        <v>34.1</v>
      </c>
      <c r="ED70" s="84" t="n">
        <v>37.1</v>
      </c>
      <c r="EE70" s="84" t="n">
        <v>32.3</v>
      </c>
      <c r="EF70" s="84" t="n">
        <v>26.5</v>
      </c>
      <c r="EG70" s="84" t="n">
        <v>20.7</v>
      </c>
      <c r="EH70" s="84" t="n">
        <v>17.6</v>
      </c>
      <c r="EI70" s="84" t="n">
        <v>17.2</v>
      </c>
      <c r="EJ70" s="84" t="n">
        <v>18.3</v>
      </c>
      <c r="EK70" s="84" t="n">
        <v>22.6</v>
      </c>
      <c r="EL70" s="84" t="n">
        <v>28.1</v>
      </c>
      <c r="EM70" s="84" t="n">
        <v>30.5</v>
      </c>
      <c r="EN70" s="84" t="n">
        <v>32.5</v>
      </c>
      <c r="EO70" s="85" t="n">
        <f aca="false">SUM(EC70:EN70)/12</f>
        <v>26.4583333333333</v>
      </c>
      <c r="EP70" s="73"/>
      <c r="EQ70" s="73"/>
      <c r="ER70" s="73"/>
      <c r="ES70" s="73"/>
      <c r="ET70" s="73"/>
      <c r="EU70" s="73"/>
      <c r="EV70" s="73"/>
      <c r="EW70" s="73"/>
      <c r="EX70" s="73"/>
      <c r="EY70" s="73"/>
      <c r="EZ70" s="73"/>
      <c r="FA70" s="73" t="n">
        <f aca="false">FA69+1</f>
        <v>1920</v>
      </c>
      <c r="FB70" s="94" t="n">
        <v>1920</v>
      </c>
      <c r="FC70" s="87" t="n">
        <v>25.8</v>
      </c>
      <c r="FD70" s="87" t="n">
        <v>29.8</v>
      </c>
      <c r="FE70" s="87" t="n">
        <v>24.4</v>
      </c>
      <c r="FF70" s="87" t="n">
        <v>19.6</v>
      </c>
      <c r="FG70" s="87" t="n">
        <v>15.1</v>
      </c>
      <c r="FH70" s="87" t="n">
        <v>12</v>
      </c>
      <c r="FI70" s="87" t="n">
        <v>12.4</v>
      </c>
      <c r="FJ70" s="87" t="n">
        <v>13.9</v>
      </c>
      <c r="FK70" s="87" t="n">
        <v>15.7</v>
      </c>
      <c r="FL70" s="87" t="n">
        <v>19.8</v>
      </c>
      <c r="FM70" s="87" t="n">
        <v>22.3</v>
      </c>
      <c r="FN70" s="87" t="n">
        <v>25.2</v>
      </c>
      <c r="FO70" s="85" t="n">
        <f aca="false">SUM(FC70:FN70)/12</f>
        <v>19.6666666666667</v>
      </c>
      <c r="FP70" s="73"/>
      <c r="FQ70" s="73"/>
      <c r="FR70" s="73"/>
      <c r="FS70" s="73"/>
      <c r="FT70" s="73"/>
      <c r="FU70" s="73"/>
      <c r="FV70" s="73"/>
      <c r="FW70" s="73"/>
      <c r="FX70" s="73"/>
      <c r="FY70" s="73"/>
      <c r="FZ70" s="73"/>
      <c r="GA70" s="73" t="n">
        <f aca="false">GA69+1</f>
        <v>1920</v>
      </c>
      <c r="GB70" s="88" t="s">
        <v>78</v>
      </c>
      <c r="GC70" s="84" t="n">
        <v>22.7</v>
      </c>
      <c r="GD70" s="84" t="n">
        <v>25.5</v>
      </c>
      <c r="GE70" s="84" t="n">
        <v>23.1</v>
      </c>
      <c r="GF70" s="84" t="n">
        <v>18.7</v>
      </c>
      <c r="GG70" s="84" t="n">
        <v>15</v>
      </c>
      <c r="GH70" s="84" t="n">
        <v>13.1</v>
      </c>
      <c r="GI70" s="84" t="n">
        <v>13.1</v>
      </c>
      <c r="GJ70" s="84" t="n">
        <v>13.2</v>
      </c>
      <c r="GK70" s="84" t="n">
        <v>15.6</v>
      </c>
      <c r="GL70" s="84" t="n">
        <v>19.7</v>
      </c>
      <c r="GM70" s="84" t="n">
        <v>20.4</v>
      </c>
      <c r="GN70" s="84" t="n">
        <v>24.3</v>
      </c>
      <c r="GO70" s="85" t="n">
        <f aca="false">SUM(GC70:GN70)/12</f>
        <v>18.7</v>
      </c>
      <c r="GP70" s="73"/>
      <c r="GQ70" s="73"/>
      <c r="GR70" s="73"/>
      <c r="GS70" s="73"/>
      <c r="GT70" s="73"/>
      <c r="GU70" s="73"/>
      <c r="GV70" s="73"/>
      <c r="GW70" s="73"/>
      <c r="GX70" s="73"/>
      <c r="GY70" s="73"/>
      <c r="GZ70" s="73"/>
      <c r="HA70" s="73" t="n">
        <f aca="false">HA69+1</f>
        <v>1920</v>
      </c>
      <c r="HB70" s="88" t="s">
        <v>78</v>
      </c>
      <c r="HC70" s="84" t="n">
        <v>25.9</v>
      </c>
      <c r="HD70" s="84" t="n">
        <v>26.3</v>
      </c>
      <c r="HE70" s="84" t="n">
        <v>26</v>
      </c>
      <c r="HF70" s="84" t="n">
        <v>21.5</v>
      </c>
      <c r="HG70" s="84" t="n">
        <v>17.8</v>
      </c>
      <c r="HH70" s="84" t="n">
        <v>16.9</v>
      </c>
      <c r="HI70" s="84" t="n">
        <v>15.8</v>
      </c>
      <c r="HJ70" s="84" t="n">
        <v>15.9</v>
      </c>
      <c r="HK70" s="84" t="n">
        <v>17.7</v>
      </c>
      <c r="HL70" s="84" t="n">
        <v>21.3</v>
      </c>
      <c r="HM70" s="84" t="n">
        <v>23.3</v>
      </c>
      <c r="HN70" s="84" t="n">
        <v>26.6</v>
      </c>
      <c r="HO70" s="85" t="n">
        <f aca="false">SUM(HC70:HN70)/12</f>
        <v>21.25</v>
      </c>
      <c r="HP70" s="73"/>
      <c r="HQ70" s="73"/>
      <c r="HR70" s="73"/>
      <c r="HS70" s="73"/>
      <c r="HT70" s="73"/>
      <c r="HU70" s="73"/>
      <c r="HV70" s="73"/>
      <c r="HW70" s="73"/>
      <c r="HX70" s="73"/>
      <c r="HY70" s="73"/>
      <c r="HZ70" s="73"/>
      <c r="IA70" s="73" t="n">
        <f aca="false">IA69+1</f>
        <v>1920</v>
      </c>
      <c r="IB70" s="86" t="n">
        <v>1920</v>
      </c>
      <c r="IC70" s="84" t="n">
        <v>31.5</v>
      </c>
      <c r="ID70" s="84" t="n">
        <v>33.8</v>
      </c>
      <c r="IE70" s="84" t="n">
        <v>28.7</v>
      </c>
      <c r="IF70" s="84" t="n">
        <v>22.5</v>
      </c>
      <c r="IG70" s="84" t="n">
        <v>17.8</v>
      </c>
      <c r="IH70" s="84" t="n">
        <v>13.6</v>
      </c>
      <c r="II70" s="84" t="n">
        <v>13.7</v>
      </c>
      <c r="IJ70" s="84" t="n">
        <v>15.4</v>
      </c>
      <c r="IK70" s="84" t="n">
        <v>17.7</v>
      </c>
      <c r="IL70" s="84" t="n">
        <v>23.3</v>
      </c>
      <c r="IM70" s="84" t="n">
        <v>26.2</v>
      </c>
      <c r="IN70" s="84" t="n">
        <v>29.2</v>
      </c>
      <c r="IO70" s="85" t="n">
        <f aca="false">SUM(IC70:IN70)/12</f>
        <v>22.7833333333333</v>
      </c>
      <c r="IP70" s="73"/>
      <c r="IQ70" s="73"/>
      <c r="IR70" s="73"/>
      <c r="IS70" s="73"/>
      <c r="IT70" s="73"/>
      <c r="IU70" s="73"/>
      <c r="IV70" s="73"/>
      <c r="IW70" s="73"/>
      <c r="IX70" s="73"/>
      <c r="IY70" s="73"/>
      <c r="IZ70" s="73"/>
      <c r="JA70" s="73" t="n">
        <f aca="false">JA69+1</f>
        <v>1920</v>
      </c>
      <c r="JB70" s="88" t="s">
        <v>78</v>
      </c>
      <c r="JC70" s="84" t="n">
        <v>21.1</v>
      </c>
      <c r="JD70" s="84" t="n">
        <v>22.2</v>
      </c>
      <c r="JE70" s="84" t="n">
        <v>20.7</v>
      </c>
      <c r="JF70" s="84" t="n">
        <v>18.6</v>
      </c>
      <c r="JG70" s="84" t="n">
        <v>15.3</v>
      </c>
      <c r="JH70" s="84" t="n">
        <v>13.3</v>
      </c>
      <c r="JI70" s="84" t="n">
        <v>13.3</v>
      </c>
      <c r="JJ70" s="84" t="n">
        <v>13.2</v>
      </c>
      <c r="JK70" s="84" t="n">
        <v>15.2</v>
      </c>
      <c r="JL70" s="84" t="n">
        <v>18</v>
      </c>
      <c r="JM70" s="84" t="n">
        <v>19.1</v>
      </c>
      <c r="JN70" s="84" t="n">
        <v>22.3</v>
      </c>
      <c r="JO70" s="85" t="n">
        <f aca="false">SUM(JC70:JN70)/12</f>
        <v>17.6916666666667</v>
      </c>
      <c r="JP70" s="73"/>
      <c r="JQ70" s="73"/>
      <c r="JR70" s="73"/>
      <c r="JS70" s="73"/>
      <c r="JT70" s="73"/>
      <c r="JU70" s="73"/>
      <c r="JV70" s="73"/>
      <c r="JW70" s="73"/>
      <c r="JX70" s="73"/>
      <c r="JY70" s="73"/>
      <c r="JZ70" s="73"/>
      <c r="KA70" s="73" t="n">
        <f aca="false">KA69+1</f>
        <v>1920</v>
      </c>
      <c r="KB70" s="86" t="n">
        <v>1920</v>
      </c>
      <c r="KC70" s="84" t="n">
        <v>29.7</v>
      </c>
      <c r="KD70" s="84" t="n">
        <v>32.1</v>
      </c>
      <c r="KE70" s="84" t="n">
        <v>27.8</v>
      </c>
      <c r="KF70" s="84" t="n">
        <v>22.6</v>
      </c>
      <c r="KG70" s="84" t="n">
        <v>18.3</v>
      </c>
      <c r="KH70" s="84" t="n">
        <v>14.8</v>
      </c>
      <c r="KI70" s="84" t="n">
        <v>15.2</v>
      </c>
      <c r="KJ70" s="84" t="n">
        <v>16.3</v>
      </c>
      <c r="KK70" s="84" t="n">
        <v>18.6</v>
      </c>
      <c r="KL70" s="84" t="n">
        <v>23.8</v>
      </c>
      <c r="KM70" s="84" t="n">
        <v>26.2</v>
      </c>
      <c r="KN70" s="84" t="n">
        <v>29.7</v>
      </c>
      <c r="KO70" s="85" t="n">
        <f aca="false">SUM(KC70:KN70)/12</f>
        <v>22.925</v>
      </c>
      <c r="KP70" s="73"/>
      <c r="KQ70" s="73"/>
      <c r="KR70" s="73"/>
      <c r="KS70" s="73"/>
      <c r="KT70" s="73"/>
      <c r="KU70" s="73"/>
      <c r="KV70" s="73"/>
      <c r="KW70" s="73"/>
      <c r="KX70" s="73"/>
      <c r="KY70" s="73"/>
      <c r="KZ70" s="73"/>
      <c r="LA70" s="73" t="n">
        <f aca="false">LA69+1</f>
        <v>1920</v>
      </c>
      <c r="LB70" s="88" t="s">
        <v>78</v>
      </c>
      <c r="LC70" s="84" t="n">
        <v>30.5</v>
      </c>
      <c r="LD70" s="84" t="n">
        <v>33</v>
      </c>
      <c r="LE70" s="84" t="n">
        <v>28.6</v>
      </c>
      <c r="LF70" s="84" t="n">
        <v>23.4</v>
      </c>
      <c r="LG70" s="84" t="n">
        <v>18.8</v>
      </c>
      <c r="LH70" s="84" t="n">
        <v>15.7</v>
      </c>
      <c r="LI70" s="84" t="n">
        <v>15</v>
      </c>
      <c r="LJ70" s="84" t="n">
        <v>16.7</v>
      </c>
      <c r="LK70" s="84" t="n">
        <v>18.4</v>
      </c>
      <c r="LL70" s="84" t="n">
        <v>23.8</v>
      </c>
      <c r="LM70" s="84" t="n">
        <v>25.6</v>
      </c>
      <c r="LN70" s="84" t="n">
        <v>30.1</v>
      </c>
      <c r="LO70" s="85" t="n">
        <f aca="false">SUM(LC70:LN70)/12</f>
        <v>23.3</v>
      </c>
      <c r="LP70" s="73"/>
      <c r="LQ70" s="73"/>
      <c r="LR70" s="73"/>
      <c r="LS70" s="73"/>
      <c r="LT70" s="73"/>
      <c r="LU70" s="73"/>
      <c r="LV70" s="73"/>
      <c r="LW70" s="73"/>
      <c r="LX70" s="73"/>
      <c r="LY70" s="73"/>
      <c r="LZ70" s="73"/>
      <c r="MA70" s="73" t="n">
        <f aca="false">MA69+1</f>
        <v>1920</v>
      </c>
      <c r="MB70" s="86" t="n">
        <v>1920</v>
      </c>
      <c r="MC70" s="84" t="n">
        <v>26.2</v>
      </c>
      <c r="MD70" s="84" t="n">
        <v>25.1</v>
      </c>
      <c r="ME70" s="84" t="n">
        <v>25.1</v>
      </c>
      <c r="MF70" s="84" t="n">
        <v>23.4</v>
      </c>
      <c r="MG70" s="84" t="n">
        <v>17.8</v>
      </c>
      <c r="MH70" s="84" t="n">
        <v>14.5</v>
      </c>
      <c r="MI70" s="84" t="n">
        <v>15.1</v>
      </c>
      <c r="MJ70" s="84" t="n">
        <v>17.8</v>
      </c>
      <c r="MK70" s="84" t="n">
        <v>20.2</v>
      </c>
      <c r="ML70" s="84" t="n">
        <v>19.2</v>
      </c>
      <c r="MM70" s="84" t="n">
        <v>24.8</v>
      </c>
      <c r="MN70" s="84" t="n">
        <v>27.5</v>
      </c>
      <c r="MO70" s="85" t="n">
        <f aca="false">SUM(MC70:MN70)/12</f>
        <v>21.3916666666667</v>
      </c>
      <c r="MP70" s="73"/>
      <c r="MQ70" s="73"/>
      <c r="MR70" s="73"/>
      <c r="MS70" s="73"/>
      <c r="MT70" s="73"/>
      <c r="MU70" s="73"/>
      <c r="MV70" s="73"/>
      <c r="MW70" s="73"/>
      <c r="MX70" s="73"/>
      <c r="MY70" s="73"/>
      <c r="MZ70" s="73"/>
      <c r="NA70" s="73"/>
      <c r="NB70" s="73"/>
      <c r="NC70" s="73"/>
      <c r="ND70" s="73"/>
      <c r="NE70" s="73"/>
      <c r="NF70" s="73"/>
      <c r="NG70" s="73"/>
      <c r="NH70" s="73"/>
      <c r="NI70" s="73"/>
      <c r="NJ70" s="73"/>
      <c r="NK70" s="73"/>
      <c r="NL70" s="73"/>
      <c r="NM70" s="73"/>
      <c r="NN70" s="73"/>
      <c r="NO70" s="73"/>
      <c r="NP70" s="73"/>
      <c r="NQ70" s="73"/>
      <c r="NR70" s="73"/>
      <c r="NS70" s="73"/>
      <c r="NT70" s="73"/>
      <c r="NU70" s="73"/>
      <c r="NV70" s="73"/>
      <c r="NW70" s="73"/>
      <c r="NX70" s="73"/>
      <c r="NY70" s="73"/>
      <c r="NZ70" s="73"/>
      <c r="OA70" s="73"/>
      <c r="OB70" s="73"/>
      <c r="OC70" s="73"/>
      <c r="OD70" s="73"/>
      <c r="OE70" s="73"/>
      <c r="OF70" s="73"/>
      <c r="OG70" s="73"/>
      <c r="OH70" s="73"/>
      <c r="OI70" s="73"/>
      <c r="OJ70" s="73"/>
      <c r="OK70" s="73"/>
      <c r="OL70" s="73"/>
      <c r="OM70" s="73"/>
      <c r="ON70" s="39" t="n">
        <f aca="false">(FO70+GO70+MO70)/3</f>
        <v>19.9194444444444</v>
      </c>
      <c r="OO70" s="40" t="n">
        <f aca="false">(AO70+BO70+EO70+HO70+JO70)/5</f>
        <v>21.695</v>
      </c>
      <c r="OP70" s="41" t="n">
        <f aca="false">(FO70+GO70+MO70+AO70+BO70+EO70+HO70+JO70)/8</f>
        <v>21.0291666666667</v>
      </c>
      <c r="OQ70" s="73"/>
      <c r="OR70" s="73"/>
      <c r="OS70" s="73"/>
      <c r="OT70" s="73"/>
      <c r="OU70" s="73"/>
      <c r="OV70" s="73"/>
      <c r="OW70" s="73"/>
      <c r="OX70" s="73"/>
      <c r="OY70" s="73"/>
      <c r="OZ70" s="73"/>
      <c r="PA70" s="89"/>
      <c r="PB70" s="90"/>
      <c r="PC70" s="73"/>
      <c r="PD70" s="73"/>
      <c r="PE70" s="73"/>
      <c r="PF70" s="73"/>
      <c r="PG70" s="73"/>
      <c r="PH70" s="73"/>
      <c r="PI70" s="73"/>
      <c r="PJ70" s="73"/>
      <c r="PK70" s="73"/>
      <c r="PL70" s="73"/>
      <c r="PM70" s="73"/>
      <c r="PN70" s="28" t="n">
        <f aca="false">MAX(FC70:FN70,GC70:GN70,MC70:MN70)</f>
        <v>29.8</v>
      </c>
      <c r="PO70" s="29" t="n">
        <f aca="false">MIN(FC70:FN70,GC70:GN70,MC70:MN70)</f>
        <v>12</v>
      </c>
      <c r="PP70" s="30" t="n">
        <f aca="false">MAX(AC70:AN70,BC70:BN70,EC70:EN70,HC70:HN70,JC70:JN70)</f>
        <v>37.1</v>
      </c>
      <c r="PQ70" s="31" t="n">
        <f aca="false">MIN(AC70:AN70,BC70:BN70,EC70:EN70,HC70:HN70,JC70:JN70)</f>
        <v>13</v>
      </c>
      <c r="PR70" s="73"/>
      <c r="PS70" s="73"/>
      <c r="PT70" s="73"/>
      <c r="PU70" s="73"/>
      <c r="PV70" s="73"/>
      <c r="PW70" s="73"/>
      <c r="PX70" s="73"/>
      <c r="PY70" s="73"/>
      <c r="PZ70" s="73"/>
      <c r="QA70" s="73"/>
      <c r="QB70" s="73"/>
      <c r="QC70" s="73"/>
      <c r="QD70" s="73"/>
      <c r="QE70" s="73"/>
      <c r="QF70" s="73"/>
      <c r="QG70" s="73"/>
      <c r="QH70" s="73"/>
      <c r="QI70" s="73"/>
      <c r="QJ70" s="73"/>
      <c r="QK70" s="73"/>
      <c r="QL70" s="73"/>
      <c r="QM70" s="73"/>
      <c r="QN70" s="73"/>
      <c r="QO70" s="73"/>
      <c r="QP70" s="73"/>
      <c r="QQ70" s="73"/>
      <c r="QR70" s="73"/>
      <c r="QS70" s="73"/>
      <c r="QT70" s="73"/>
      <c r="QU70" s="91" t="n">
        <f aca="false">AVERAGE(AH70,AI70,AJ70,BH70,BI70,BJ70,CH70,CI70,CJ70,DH70,DI70,DJ70,EH70,EI70,EJ70,FH70,FI70,FJ70,GH75,GI75,GJ75,HH70,HI70,HJ70,IH70,II70,IJ70,JH70,JI70,JJ70,KH70,KI70,KJ70,LH70,LI70,LJ70,MH70,MI70,MJ70,NH70,NI70,NJ70)</f>
        <v>14.8179487179487</v>
      </c>
      <c r="QV70" s="92" t="n">
        <f aca="false">AVERAGE(AC70,AD70,AN70,BC70,BD70,BN70,CC70,CD70,CN70,DC70,DD70,DN70,EC70,ED70,EN70,FC70,FD70,FN70,GC75,GD75,GN75,HC70,HD70,HN70,IC70,ID70,IN70,JC70,JD70,JN70,KC70,KD70,KN70,LC70,LD70,LN70,MC70,MD70,MN70,NC70,ND70,NN70,)</f>
        <v>27.1975</v>
      </c>
      <c r="QW70" s="91" t="n">
        <f aca="false">AVERAGE(QU60:QU70)</f>
        <v>15.3781125944762</v>
      </c>
      <c r="QX70" s="93" t="n">
        <f aca="false">AVERAGE(QV60:QV70)</f>
        <v>27.3147463486861</v>
      </c>
      <c r="QY70" s="73"/>
      <c r="QZ70" s="73"/>
      <c r="RA70" s="73"/>
      <c r="RB70" s="73"/>
      <c r="RC70" s="73"/>
      <c r="RD70" s="73"/>
      <c r="RE70" s="73"/>
      <c r="RF70" s="73"/>
      <c r="RG70" s="73"/>
      <c r="RH70" s="73"/>
      <c r="RI70" s="73"/>
      <c r="RJ70" s="73"/>
      <c r="RK70" s="73"/>
      <c r="RL70" s="73"/>
      <c r="RM70" s="73"/>
      <c r="RN70" s="73"/>
      <c r="RO70" s="73"/>
      <c r="RP70" s="73"/>
      <c r="RQ70" s="73"/>
      <c r="RR70" s="73"/>
      <c r="RS70" s="73"/>
      <c r="RT70" s="73"/>
      <c r="RU70" s="73"/>
      <c r="RV70" s="73"/>
      <c r="RW70" s="73"/>
      <c r="RX70" s="73"/>
      <c r="RY70" s="73"/>
      <c r="RZ70" s="73"/>
      <c r="SA70" s="73"/>
      <c r="SB70" s="73"/>
      <c r="SC70" s="73"/>
      <c r="SD70" s="73"/>
      <c r="SE70" s="73"/>
      <c r="SF70" s="73"/>
      <c r="SG70" s="73"/>
      <c r="SH70" s="73"/>
      <c r="SI70" s="73"/>
      <c r="SJ70" s="73"/>
      <c r="SK70" s="73"/>
      <c r="SL70" s="73"/>
      <c r="SM70" s="73"/>
      <c r="SN70" s="73"/>
      <c r="SO70" s="73"/>
      <c r="SP70" s="73"/>
      <c r="SQ70" s="73"/>
      <c r="SR70" s="73"/>
      <c r="SS70" s="73"/>
      <c r="ST70" s="73"/>
      <c r="SU70" s="73"/>
      <c r="SV70" s="73"/>
      <c r="SW70" s="73"/>
      <c r="SX70" s="73"/>
      <c r="SY70" s="73"/>
      <c r="SZ70" s="73"/>
      <c r="TA70" s="73"/>
      <c r="TB70" s="73"/>
      <c r="TC70" s="73"/>
      <c r="TD70" s="73"/>
      <c r="TE70" s="73"/>
      <c r="TF70" s="73"/>
      <c r="TG70" s="73"/>
      <c r="TH70" s="73"/>
      <c r="TI70" s="73"/>
      <c r="TJ70" s="73"/>
      <c r="TK70" s="73"/>
      <c r="TL70" s="73"/>
      <c r="TM70" s="73"/>
      <c r="TN70" s="73"/>
      <c r="TO70" s="73"/>
      <c r="TP70" s="73"/>
      <c r="TQ70" s="73"/>
      <c r="TR70" s="73"/>
      <c r="TS70" s="73"/>
      <c r="TT70" s="73"/>
      <c r="TU70" s="73"/>
      <c r="TV70" s="73"/>
      <c r="TW70" s="73"/>
      <c r="TX70" s="73"/>
      <c r="TY70" s="73"/>
      <c r="TZ70" s="73"/>
      <c r="UA70" s="73"/>
      <c r="UB70" s="73"/>
      <c r="UC70" s="73"/>
      <c r="UD70" s="73"/>
      <c r="UE70" s="73"/>
      <c r="UF70" s="73"/>
      <c r="UG70" s="73"/>
      <c r="UH70" s="73"/>
      <c r="UI70" s="73"/>
      <c r="UJ70" s="73"/>
      <c r="UK70" s="73"/>
      <c r="UL70" s="73"/>
      <c r="UM70" s="73"/>
      <c r="UN70" s="73"/>
      <c r="UO70" s="73"/>
      <c r="UP70" s="73"/>
      <c r="UQ70" s="73"/>
      <c r="UR70" s="73"/>
      <c r="US70" s="73"/>
      <c r="UT70" s="73"/>
      <c r="UU70" s="73"/>
      <c r="UV70" s="73"/>
      <c r="UW70" s="73"/>
      <c r="UX70" s="73"/>
      <c r="UY70" s="73"/>
      <c r="UZ70" s="73"/>
      <c r="VA70" s="73"/>
      <c r="VB70" s="73"/>
      <c r="VC70" s="73"/>
      <c r="VD70" s="73"/>
      <c r="VE70" s="73"/>
      <c r="VF70" s="73"/>
      <c r="VG70" s="73"/>
      <c r="VH70" s="73"/>
      <c r="VI70" s="73"/>
      <c r="VJ70" s="73"/>
      <c r="VK70" s="73"/>
      <c r="VL70" s="73"/>
      <c r="VM70" s="73"/>
      <c r="VN70" s="73"/>
      <c r="VO70" s="73"/>
      <c r="VP70" s="73"/>
      <c r="VQ70" s="73"/>
      <c r="VR70" s="73"/>
      <c r="VS70" s="73"/>
      <c r="VT70" s="73"/>
      <c r="VU70" s="73"/>
      <c r="VV70" s="73"/>
      <c r="VW70" s="73"/>
      <c r="VX70" s="73"/>
      <c r="VY70" s="73"/>
      <c r="VZ70" s="73"/>
      <c r="WA70" s="73"/>
      <c r="WB70" s="73"/>
      <c r="WC70" s="73"/>
      <c r="WD70" s="73"/>
      <c r="WE70" s="73"/>
      <c r="WF70" s="73"/>
      <c r="WG70" s="73"/>
      <c r="WH70" s="73"/>
      <c r="WI70" s="73"/>
      <c r="WJ70" s="73"/>
      <c r="WK70" s="73"/>
      <c r="WL70" s="73"/>
      <c r="WM70" s="73"/>
      <c r="WN70" s="73"/>
      <c r="WO70" s="73"/>
      <c r="WP70" s="73"/>
      <c r="WQ70" s="73"/>
      <c r="WR70" s="73"/>
      <c r="WS70" s="73"/>
      <c r="WT70" s="73"/>
      <c r="WU70" s="73"/>
      <c r="WV70" s="73"/>
      <c r="WW70" s="73"/>
      <c r="WX70" s="73"/>
      <c r="WY70" s="73"/>
      <c r="WZ70" s="73"/>
      <c r="XA70" s="73"/>
      <c r="XB70" s="73"/>
      <c r="XC70" s="73"/>
      <c r="XD70" s="73"/>
      <c r="XE70" s="73"/>
      <c r="XF70" s="73"/>
      <c r="XG70" s="73"/>
      <c r="XH70" s="73"/>
      <c r="XI70" s="73"/>
      <c r="XJ70" s="73"/>
      <c r="XK70" s="73"/>
      <c r="XL70" s="73"/>
      <c r="XM70" s="73"/>
      <c r="XN70" s="73"/>
      <c r="XO70" s="73"/>
      <c r="XP70" s="73"/>
      <c r="XQ70" s="73"/>
      <c r="XR70" s="73"/>
      <c r="XS70" s="73"/>
      <c r="XT70" s="73"/>
      <c r="XU70" s="73"/>
      <c r="XV70" s="73"/>
      <c r="XW70" s="73"/>
      <c r="XX70" s="73"/>
      <c r="XY70" s="73"/>
      <c r="XZ70" s="73"/>
      <c r="YA70" s="73"/>
      <c r="YB70" s="73"/>
      <c r="YC70" s="73"/>
      <c r="YD70" s="73"/>
      <c r="YE70" s="73"/>
      <c r="YF70" s="73"/>
      <c r="YG70" s="73"/>
      <c r="YH70" s="73"/>
      <c r="YI70" s="73"/>
      <c r="YJ70" s="73"/>
      <c r="YK70" s="73"/>
      <c r="YL70" s="73"/>
      <c r="YM70" s="73"/>
      <c r="YN70" s="73"/>
      <c r="YO70" s="73"/>
      <c r="YP70" s="73"/>
      <c r="YQ70" s="73"/>
      <c r="YR70" s="73"/>
      <c r="YS70" s="73"/>
      <c r="YT70" s="73"/>
      <c r="YU70" s="73"/>
      <c r="YV70" s="73"/>
      <c r="YW70" s="73"/>
      <c r="YX70" s="73"/>
      <c r="YY70" s="73"/>
      <c r="YZ70" s="73"/>
      <c r="ZA70" s="73"/>
      <c r="ZB70" s="73"/>
      <c r="ZC70" s="73"/>
      <c r="ZD70" s="73"/>
      <c r="ZE70" s="73"/>
      <c r="ZF70" s="73"/>
      <c r="ZG70" s="73"/>
      <c r="ZH70" s="73"/>
      <c r="ZI70" s="73"/>
      <c r="ZJ70" s="73"/>
      <c r="ZK70" s="73"/>
      <c r="ZL70" s="73"/>
      <c r="ZM70" s="73"/>
      <c r="ZN70" s="73"/>
      <c r="ZO70" s="73"/>
      <c r="ZP70" s="73"/>
      <c r="ZQ70" s="73"/>
      <c r="ZR70" s="73"/>
      <c r="ZS70" s="73"/>
      <c r="ZT70" s="73"/>
      <c r="ZU70" s="73"/>
      <c r="ZV70" s="73"/>
      <c r="ZW70" s="73"/>
      <c r="ZX70" s="73"/>
      <c r="ZY70" s="73"/>
      <c r="ZZ70" s="73"/>
      <c r="AAA70" s="73"/>
      <c r="AAB70" s="73"/>
      <c r="AAC70" s="73"/>
      <c r="AAD70" s="73"/>
      <c r="AAE70" s="73"/>
      <c r="AAF70" s="73"/>
      <c r="AAG70" s="73"/>
      <c r="AAH70" s="73"/>
      <c r="AAI70" s="73"/>
      <c r="AAJ70" s="73"/>
      <c r="AAK70" s="73"/>
      <c r="AAL70" s="73"/>
      <c r="AAM70" s="73"/>
      <c r="AAN70" s="73"/>
      <c r="AAO70" s="73"/>
      <c r="AAP70" s="73"/>
      <c r="AAQ70" s="73"/>
      <c r="AAR70" s="73"/>
      <c r="AAS70" s="73"/>
      <c r="AAT70" s="73"/>
      <c r="AAU70" s="73"/>
      <c r="AAV70" s="73"/>
      <c r="AAW70" s="73"/>
      <c r="AAX70" s="73"/>
      <c r="AAY70" s="73"/>
      <c r="AAZ70" s="73"/>
      <c r="ABA70" s="73"/>
      <c r="ABB70" s="73"/>
      <c r="ABC70" s="73"/>
      <c r="ABD70" s="73"/>
      <c r="ABE70" s="73"/>
      <c r="ABF70" s="73"/>
      <c r="ABG70" s="73"/>
      <c r="ABH70" s="73"/>
      <c r="ABI70" s="73"/>
      <c r="ABJ70" s="73"/>
      <c r="ABK70" s="73"/>
      <c r="ABL70" s="73"/>
      <c r="ABM70" s="73"/>
      <c r="ABN70" s="73"/>
      <c r="ABO70" s="73"/>
      <c r="ABP70" s="73"/>
      <c r="ABQ70" s="73"/>
      <c r="ABR70" s="73"/>
      <c r="ABS70" s="73"/>
      <c r="ABT70" s="73"/>
      <c r="ABU70" s="73"/>
      <c r="ABV70" s="73"/>
      <c r="ABW70" s="73"/>
      <c r="ABX70" s="73"/>
      <c r="ABY70" s="73"/>
      <c r="ABZ70" s="73"/>
      <c r="ACA70" s="73"/>
      <c r="ACB70" s="73"/>
      <c r="ACC70" s="73"/>
      <c r="ACD70" s="73"/>
      <c r="ACE70" s="73"/>
      <c r="ACF70" s="73"/>
      <c r="ACG70" s="73"/>
      <c r="ACH70" s="73"/>
      <c r="ACI70" s="73"/>
      <c r="ACJ70" s="73"/>
      <c r="ACK70" s="73"/>
      <c r="ACL70" s="73"/>
      <c r="ACM70" s="73"/>
      <c r="ACN70" s="73"/>
      <c r="ACO70" s="73"/>
      <c r="ACP70" s="73"/>
      <c r="ACQ70" s="73"/>
      <c r="ACR70" s="73"/>
      <c r="ACS70" s="73"/>
      <c r="ACT70" s="73"/>
      <c r="ACU70" s="73"/>
      <c r="ACV70" s="73"/>
      <c r="ACW70" s="73"/>
      <c r="ACX70" s="73"/>
      <c r="ACY70" s="73"/>
      <c r="ACZ70" s="73"/>
      <c r="ADA70" s="73"/>
      <c r="ADB70" s="73"/>
      <c r="ADC70" s="73"/>
      <c r="ADD70" s="73"/>
      <c r="ADE70" s="73"/>
      <c r="ADF70" s="73"/>
      <c r="ADG70" s="73"/>
      <c r="ADH70" s="73"/>
      <c r="ADI70" s="73"/>
      <c r="ADJ70" s="73"/>
      <c r="ADK70" s="73"/>
      <c r="ADL70" s="73"/>
      <c r="ADM70" s="73"/>
      <c r="ADN70" s="73"/>
      <c r="ADO70" s="73"/>
      <c r="ADP70" s="73"/>
      <c r="ADQ70" s="73"/>
      <c r="ADR70" s="73"/>
      <c r="ADS70" s="73"/>
      <c r="ADT70" s="73"/>
      <c r="ADU70" s="73"/>
      <c r="ADV70" s="73"/>
      <c r="ADW70" s="73"/>
      <c r="ADX70" s="73"/>
      <c r="ADY70" s="73"/>
      <c r="ADZ70" s="73"/>
      <c r="AEA70" s="73"/>
      <c r="AEB70" s="73"/>
      <c r="AEC70" s="73"/>
      <c r="AED70" s="73"/>
      <c r="AEE70" s="73"/>
      <c r="AEF70" s="73"/>
      <c r="AEG70" s="73"/>
      <c r="AEH70" s="73"/>
      <c r="AEI70" s="73"/>
      <c r="AEJ70" s="73"/>
      <c r="AEK70" s="73"/>
      <c r="AEL70" s="73"/>
      <c r="AEM70" s="73"/>
      <c r="AEN70" s="73"/>
      <c r="AEO70" s="73"/>
      <c r="AEP70" s="73"/>
      <c r="AEQ70" s="73"/>
      <c r="AER70" s="73"/>
      <c r="AES70" s="73"/>
      <c r="AET70" s="73"/>
      <c r="AEU70" s="73"/>
      <c r="AEV70" s="73"/>
      <c r="AEW70" s="73"/>
      <c r="AEX70" s="73"/>
      <c r="AEY70" s="73"/>
      <c r="AEZ70" s="73"/>
      <c r="AFA70" s="73"/>
      <c r="AFB70" s="73"/>
      <c r="AFC70" s="73"/>
      <c r="AFD70" s="73"/>
      <c r="AFE70" s="73"/>
      <c r="AFF70" s="73"/>
      <c r="AFG70" s="73"/>
      <c r="AFH70" s="73"/>
      <c r="AFI70" s="73"/>
      <c r="AFJ70" s="73"/>
      <c r="AFK70" s="73"/>
      <c r="AFL70" s="73"/>
      <c r="AFM70" s="73"/>
      <c r="AFN70" s="73"/>
      <c r="AFO70" s="73"/>
      <c r="AFP70" s="73"/>
      <c r="AFQ70" s="73"/>
      <c r="AFR70" s="73"/>
      <c r="AFS70" s="73"/>
      <c r="AFT70" s="73"/>
      <c r="AFU70" s="73"/>
      <c r="AFV70" s="73"/>
      <c r="AFW70" s="73"/>
      <c r="AFX70" s="73"/>
      <c r="AFY70" s="73"/>
      <c r="AFZ70" s="73"/>
      <c r="AGA70" s="73"/>
      <c r="AGB70" s="73"/>
      <c r="AGC70" s="73"/>
      <c r="AGD70" s="73"/>
      <c r="AGE70" s="73"/>
      <c r="AGF70" s="73"/>
      <c r="AGG70" s="73"/>
      <c r="AGH70" s="73"/>
      <c r="AGI70" s="73"/>
      <c r="AGJ70" s="73"/>
      <c r="AGK70" s="73"/>
      <c r="AGL70" s="73"/>
      <c r="AGM70" s="73"/>
      <c r="AGN70" s="73"/>
      <c r="AGO70" s="73"/>
      <c r="AGP70" s="73"/>
      <c r="AGQ70" s="73"/>
      <c r="AGR70" s="73"/>
      <c r="AGS70" s="73"/>
      <c r="AGT70" s="73"/>
      <c r="AGU70" s="73"/>
      <c r="AGV70" s="73"/>
      <c r="AGW70" s="73"/>
      <c r="AGX70" s="73"/>
      <c r="AGY70" s="73"/>
      <c r="AGZ70" s="73"/>
      <c r="AHA70" s="73"/>
      <c r="AHB70" s="73"/>
      <c r="AHC70" s="73"/>
      <c r="AHD70" s="73"/>
      <c r="AHE70" s="73"/>
      <c r="AHF70" s="73"/>
      <c r="AHG70" s="73"/>
      <c r="AHH70" s="73"/>
      <c r="AHI70" s="73"/>
      <c r="AHJ70" s="73"/>
      <c r="AHK70" s="73"/>
      <c r="AHL70" s="73"/>
      <c r="AHM70" s="73"/>
      <c r="AHN70" s="73"/>
      <c r="AHO70" s="73"/>
      <c r="AHP70" s="73"/>
      <c r="AHQ70" s="73"/>
      <c r="AHR70" s="73"/>
      <c r="AHS70" s="73"/>
      <c r="AHT70" s="73"/>
      <c r="AHU70" s="73"/>
      <c r="AHV70" s="73"/>
      <c r="AHW70" s="73"/>
      <c r="AHX70" s="73"/>
      <c r="AHY70" s="73"/>
      <c r="AHZ70" s="73"/>
      <c r="AIA70" s="73"/>
      <c r="AIB70" s="73"/>
      <c r="AIC70" s="73"/>
      <c r="AID70" s="73"/>
      <c r="AIE70" s="73"/>
      <c r="AIF70" s="73"/>
      <c r="AIG70" s="73"/>
      <c r="AIH70" s="73"/>
      <c r="AII70" s="73"/>
      <c r="AIJ70" s="73"/>
      <c r="AIK70" s="73"/>
      <c r="AIL70" s="73"/>
      <c r="AIM70" s="73"/>
      <c r="AIN70" s="73"/>
      <c r="AIO70" s="73"/>
      <c r="AIP70" s="73"/>
      <c r="AIQ70" s="73"/>
      <c r="AIR70" s="73"/>
      <c r="AIS70" s="73"/>
      <c r="AIT70" s="73"/>
      <c r="AIU70" s="73"/>
      <c r="AIV70" s="73"/>
      <c r="AIW70" s="73"/>
      <c r="AIX70" s="73"/>
      <c r="AIY70" s="73"/>
      <c r="AIZ70" s="73"/>
      <c r="AJA70" s="73"/>
      <c r="AJB70" s="73"/>
      <c r="AJC70" s="73"/>
      <c r="AJD70" s="73"/>
      <c r="AJE70" s="73"/>
      <c r="AJF70" s="73"/>
      <c r="AJG70" s="73"/>
      <c r="AJH70" s="73"/>
      <c r="AJI70" s="73"/>
      <c r="AJJ70" s="73"/>
      <c r="AJK70" s="73"/>
      <c r="AJL70" s="73"/>
      <c r="AJM70" s="73"/>
      <c r="AJN70" s="73"/>
      <c r="AJO70" s="73"/>
      <c r="AJP70" s="73"/>
      <c r="AJQ70" s="73"/>
      <c r="AJR70" s="73"/>
      <c r="AJS70" s="73"/>
      <c r="AJT70" s="73"/>
      <c r="AJU70" s="73"/>
      <c r="AJV70" s="73"/>
      <c r="AJW70" s="73"/>
      <c r="AJX70" s="73"/>
      <c r="AJY70" s="73"/>
      <c r="AJZ70" s="73"/>
      <c r="AKA70" s="73"/>
      <c r="AKB70" s="73"/>
      <c r="AKC70" s="73"/>
      <c r="AKD70" s="73"/>
      <c r="AKE70" s="73"/>
      <c r="AKF70" s="73"/>
      <c r="AKG70" s="73"/>
      <c r="AKH70" s="73"/>
      <c r="AKI70" s="73"/>
      <c r="AKJ70" s="73"/>
      <c r="AKK70" s="73"/>
      <c r="AKL70" s="73"/>
      <c r="AKM70" s="73"/>
      <c r="AKN70" s="73"/>
      <c r="AKO70" s="73"/>
      <c r="AKP70" s="73"/>
      <c r="AKQ70" s="73"/>
      <c r="AKR70" s="73"/>
      <c r="AKS70" s="73"/>
      <c r="AKT70" s="73"/>
      <c r="AKU70" s="73"/>
      <c r="AKV70" s="73"/>
      <c r="AKW70" s="73"/>
      <c r="AKX70" s="73"/>
      <c r="AKY70" s="73"/>
      <c r="AKZ70" s="73"/>
      <c r="ALA70" s="73"/>
      <c r="ALB70" s="73"/>
      <c r="ALC70" s="73"/>
      <c r="ALD70" s="73"/>
      <c r="ALE70" s="73"/>
      <c r="ALF70" s="73"/>
      <c r="ALG70" s="73"/>
      <c r="ALH70" s="73"/>
      <c r="ALI70" s="73"/>
      <c r="ALJ70" s="73"/>
      <c r="ALK70" s="73"/>
      <c r="ALL70" s="73"/>
      <c r="ALM70" s="73"/>
      <c r="ALN70" s="73"/>
      <c r="ALO70" s="73"/>
      <c r="ALP70" s="73"/>
      <c r="ALQ70" s="73"/>
      <c r="ALR70" s="73"/>
      <c r="ALS70" s="73"/>
      <c r="ALT70" s="73"/>
      <c r="ALU70" s="73"/>
      <c r="ALV70" s="73"/>
      <c r="ALW70" s="73"/>
      <c r="ALX70" s="73"/>
      <c r="ALY70" s="73"/>
      <c r="ALZ70" s="73"/>
      <c r="AMA70" s="73"/>
      <c r="AMB70" s="73"/>
      <c r="AMC70" s="73"/>
      <c r="AMD70" s="73"/>
      <c r="AME70" s="73"/>
      <c r="AMF70" s="73"/>
      <c r="AMG70" s="73"/>
      <c r="AMH70" s="73"/>
      <c r="AMI70" s="73"/>
      <c r="AMJ70" s="73"/>
      <c r="AMK70" s="73"/>
      <c r="AML70" s="73"/>
      <c r="AMM70" s="73"/>
      <c r="AMN70" s="73"/>
      <c r="AMO70" s="73"/>
      <c r="AMP70" s="73"/>
      <c r="AMQ70" s="73"/>
      <c r="AMR70" s="73"/>
      <c r="AMS70" s="73"/>
      <c r="AMT70" s="73"/>
      <c r="AMU70" s="73"/>
      <c r="AMV70" s="73"/>
      <c r="AMW70" s="73"/>
      <c r="AMX70" s="73"/>
      <c r="AMY70" s="73"/>
      <c r="AMZ70" s="73"/>
      <c r="ANA70" s="73"/>
      <c r="ANB70" s="73"/>
      <c r="ANC70" s="73"/>
      <c r="AND70" s="73"/>
      <c r="ANE70" s="73"/>
      <c r="ANF70" s="73"/>
      <c r="ANG70" s="73"/>
      <c r="ANH70" s="73"/>
      <c r="ANI70" s="73"/>
      <c r="ANJ70" s="73"/>
      <c r="ANK70" s="73"/>
      <c r="ANL70" s="73"/>
      <c r="ANM70" s="73"/>
      <c r="ANN70" s="73"/>
      <c r="ANO70" s="73"/>
      <c r="ANP70" s="73"/>
      <c r="ANQ70" s="73"/>
      <c r="ANR70" s="73"/>
      <c r="ANS70" s="73"/>
      <c r="ANT70" s="73"/>
      <c r="ANU70" s="73"/>
      <c r="ANV70" s="73"/>
      <c r="ANW70" s="73"/>
      <c r="ANX70" s="73"/>
      <c r="ANY70" s="73"/>
      <c r="ANZ70" s="73"/>
      <c r="AOA70" s="73"/>
      <c r="AOB70" s="73"/>
      <c r="AOC70" s="73"/>
      <c r="AOD70" s="73"/>
      <c r="AOE70" s="73"/>
      <c r="AOF70" s="73"/>
      <c r="AOG70" s="73"/>
      <c r="AOH70" s="73"/>
      <c r="AOI70" s="73"/>
      <c r="AOJ70" s="73"/>
      <c r="AOK70" s="73"/>
      <c r="AOL70" s="73"/>
      <c r="AOM70" s="73"/>
      <c r="AON70" s="73"/>
      <c r="AOO70" s="73"/>
      <c r="AOP70" s="73"/>
      <c r="AOQ70" s="73"/>
      <c r="AOR70" s="73"/>
      <c r="AOS70" s="73"/>
      <c r="AOT70" s="73"/>
      <c r="AOU70" s="73"/>
      <c r="AOV70" s="73"/>
      <c r="AOW70" s="73"/>
      <c r="AOX70" s="73"/>
      <c r="AOY70" s="73"/>
      <c r="AOZ70" s="73"/>
      <c r="APA70" s="73"/>
      <c r="APB70" s="73"/>
      <c r="APC70" s="73"/>
      <c r="APD70" s="73"/>
      <c r="APE70" s="73"/>
      <c r="APF70" s="73"/>
      <c r="APG70" s="73"/>
      <c r="APH70" s="73"/>
      <c r="API70" s="73"/>
      <c r="APJ70" s="73"/>
      <c r="APK70" s="73"/>
      <c r="APL70" s="73"/>
      <c r="APM70" s="73"/>
      <c r="APN70" s="73"/>
      <c r="APO70" s="73"/>
      <c r="APP70" s="73"/>
      <c r="APQ70" s="73"/>
      <c r="APR70" s="73"/>
      <c r="APS70" s="73"/>
      <c r="APT70" s="73"/>
      <c r="APU70" s="73"/>
      <c r="APV70" s="73"/>
      <c r="APW70" s="73"/>
      <c r="APX70" s="73"/>
      <c r="APY70" s="73"/>
      <c r="APZ70" s="73"/>
      <c r="AQA70" s="73"/>
      <c r="AQB70" s="73"/>
      <c r="AQC70" s="73"/>
      <c r="AQD70" s="73"/>
      <c r="AQE70" s="73"/>
      <c r="AQF70" s="73"/>
      <c r="AQG70" s="73"/>
      <c r="AQH70" s="73"/>
      <c r="AQI70" s="73"/>
      <c r="AQJ70" s="73"/>
      <c r="AQK70" s="73"/>
      <c r="AQL70" s="73"/>
      <c r="AQM70" s="73"/>
      <c r="AQN70" s="73"/>
      <c r="AQO70" s="73"/>
      <c r="AQP70" s="73"/>
      <c r="AQQ70" s="73"/>
      <c r="AQR70" s="73"/>
      <c r="AQS70" s="73"/>
      <c r="AQT70" s="73"/>
      <c r="AQU70" s="73"/>
      <c r="AQV70" s="73"/>
      <c r="AQW70" s="73"/>
      <c r="AQX70" s="73"/>
      <c r="AQY70" s="73"/>
      <c r="AQZ70" s="73"/>
      <c r="ARA70" s="73"/>
      <c r="ARB70" s="73"/>
      <c r="ARC70" s="73"/>
      <c r="ARD70" s="73"/>
      <c r="ARE70" s="73"/>
      <c r="ARF70" s="73"/>
      <c r="ARG70" s="73"/>
      <c r="ARH70" s="73"/>
      <c r="ARI70" s="73"/>
      <c r="ARJ70" s="73"/>
      <c r="ARK70" s="73"/>
      <c r="ARL70" s="73"/>
      <c r="ARM70" s="73"/>
      <c r="ARN70" s="73"/>
      <c r="ARO70" s="73"/>
      <c r="ARP70" s="73"/>
      <c r="ARQ70" s="73"/>
      <c r="ARR70" s="73"/>
      <c r="ARS70" s="73"/>
      <c r="ART70" s="73"/>
      <c r="ARU70" s="73"/>
      <c r="ARV70" s="73"/>
      <c r="ARW70" s="73"/>
      <c r="ARX70" s="73"/>
      <c r="ARY70" s="73"/>
      <c r="ARZ70" s="73"/>
      <c r="ASA70" s="73"/>
      <c r="ASB70" s="73"/>
      <c r="ASC70" s="73"/>
      <c r="ASD70" s="73"/>
      <c r="ASE70" s="73"/>
      <c r="ASF70" s="73"/>
      <c r="ASG70" s="73"/>
      <c r="ASH70" s="73"/>
      <c r="ASI70" s="73"/>
      <c r="ASJ70" s="73"/>
      <c r="ASK70" s="73"/>
      <c r="ASL70" s="73"/>
      <c r="ASM70" s="73"/>
      <c r="ASN70" s="73"/>
      <c r="ASO70" s="73"/>
      <c r="ASP70" s="73"/>
      <c r="ASQ70" s="73"/>
      <c r="ASR70" s="73"/>
      <c r="ASS70" s="73"/>
      <c r="AST70" s="73"/>
      <c r="ASU70" s="73"/>
      <c r="ASV70" s="73"/>
      <c r="ASW70" s="73"/>
      <c r="ASX70" s="73"/>
      <c r="ASY70" s="73"/>
      <c r="ASZ70" s="73"/>
      <c r="ATA70" s="73"/>
      <c r="ATB70" s="73"/>
      <c r="ATC70" s="73"/>
      <c r="ATD70" s="73"/>
      <c r="ATE70" s="73"/>
      <c r="ATF70" s="73"/>
      <c r="ATG70" s="73"/>
      <c r="ATH70" s="73"/>
      <c r="ATI70" s="73"/>
      <c r="ATJ70" s="73"/>
      <c r="ATK70" s="73"/>
      <c r="ATL70" s="73"/>
      <c r="ATM70" s="73"/>
      <c r="ATN70" s="73"/>
      <c r="ATO70" s="73"/>
      <c r="ATP70" s="73"/>
      <c r="ATQ70" s="73"/>
      <c r="ATR70" s="73"/>
      <c r="ATS70" s="73"/>
      <c r="ATT70" s="73"/>
      <c r="ATU70" s="73"/>
      <c r="ATV70" s="73"/>
      <c r="ATW70" s="73"/>
      <c r="ATX70" s="73"/>
      <c r="ATY70" s="73"/>
      <c r="ATZ70" s="73"/>
      <c r="AUA70" s="73"/>
      <c r="AUB70" s="73"/>
      <c r="AUC70" s="73"/>
      <c r="AUD70" s="73"/>
      <c r="AUE70" s="73"/>
      <c r="AUF70" s="73"/>
      <c r="AUG70" s="73"/>
      <c r="AUH70" s="73"/>
      <c r="AUI70" s="73"/>
      <c r="AUJ70" s="73"/>
      <c r="AUK70" s="73"/>
      <c r="AUL70" s="73"/>
      <c r="AUM70" s="73"/>
      <c r="AUN70" s="73"/>
      <c r="AUO70" s="73"/>
      <c r="AUP70" s="73"/>
      <c r="AUQ70" s="73"/>
      <c r="AUR70" s="73"/>
      <c r="AUS70" s="73"/>
      <c r="AUT70" s="73"/>
      <c r="AUU70" s="73"/>
      <c r="AUV70" s="73"/>
      <c r="AUW70" s="73"/>
      <c r="AUX70" s="73"/>
      <c r="AUY70" s="73"/>
      <c r="AUZ70" s="73"/>
      <c r="AVA70" s="73"/>
      <c r="AVB70" s="73"/>
      <c r="AVC70" s="73"/>
      <c r="AVD70" s="73"/>
      <c r="AVE70" s="73"/>
      <c r="AVF70" s="73"/>
      <c r="AVG70" s="73"/>
      <c r="AVH70" s="73"/>
      <c r="AVI70" s="73"/>
      <c r="AVJ70" s="73"/>
      <c r="AVK70" s="73"/>
      <c r="AVL70" s="73"/>
      <c r="AVM70" s="73"/>
      <c r="AVN70" s="73"/>
      <c r="AVO70" s="73"/>
      <c r="AVP70" s="73"/>
      <c r="AVQ70" s="73"/>
      <c r="AVR70" s="73"/>
      <c r="AVS70" s="73"/>
      <c r="AVT70" s="73"/>
      <c r="AVU70" s="73"/>
      <c r="AVV70" s="73"/>
      <c r="AVW70" s="73"/>
      <c r="AVX70" s="73"/>
      <c r="AVY70" s="73"/>
      <c r="AVZ70" s="73"/>
      <c r="AWA70" s="73"/>
      <c r="AWB70" s="73"/>
      <c r="AWC70" s="73"/>
      <c r="AWD70" s="73"/>
      <c r="AWE70" s="73"/>
      <c r="AWF70" s="73"/>
      <c r="AWG70" s="73"/>
      <c r="AWH70" s="73"/>
      <c r="AWI70" s="73"/>
      <c r="AWJ70" s="73"/>
      <c r="AWK70" s="73"/>
      <c r="AWL70" s="73"/>
      <c r="AWM70" s="73"/>
      <c r="AWN70" s="73"/>
      <c r="AWO70" s="73"/>
      <c r="AWP70" s="73"/>
      <c r="AWQ70" s="73"/>
      <c r="AWR70" s="73"/>
      <c r="AWS70" s="73"/>
      <c r="AWT70" s="73"/>
      <c r="AWU70" s="73"/>
      <c r="AWV70" s="73"/>
      <c r="AWW70" s="73"/>
      <c r="AWX70" s="73"/>
      <c r="AWY70" s="73"/>
      <c r="AWZ70" s="73"/>
      <c r="AXA70" s="73"/>
      <c r="AXB70" s="73"/>
      <c r="AXC70" s="73"/>
      <c r="AXD70" s="73"/>
      <c r="AXE70" s="73"/>
      <c r="AXF70" s="73"/>
      <c r="AXG70" s="73"/>
      <c r="AXH70" s="73"/>
      <c r="AXI70" s="73"/>
      <c r="AXJ70" s="73"/>
      <c r="AXK70" s="73"/>
      <c r="AXL70" s="73"/>
      <c r="AXM70" s="73"/>
      <c r="AXN70" s="73"/>
      <c r="AXO70" s="73"/>
      <c r="AXP70" s="73"/>
      <c r="AXQ70" s="73"/>
      <c r="AXR70" s="73"/>
      <c r="AXS70" s="73"/>
      <c r="AXT70" s="73"/>
      <c r="AXU70" s="73"/>
      <c r="AXV70" s="73"/>
      <c r="AXW70" s="73"/>
      <c r="AXX70" s="73"/>
      <c r="AXY70" s="73"/>
      <c r="AXZ70" s="73"/>
      <c r="AYA70" s="73"/>
      <c r="AYB70" s="73"/>
      <c r="AYC70" s="73"/>
      <c r="AYD70" s="73"/>
      <c r="AYE70" s="73"/>
      <c r="AYF70" s="73"/>
      <c r="AYG70" s="73"/>
      <c r="AYH70" s="73"/>
      <c r="AYI70" s="73"/>
      <c r="AYJ70" s="73"/>
      <c r="AYK70" s="73"/>
      <c r="AYL70" s="73"/>
      <c r="AYM70" s="73"/>
      <c r="AYN70" s="73"/>
      <c r="AYO70" s="73"/>
      <c r="AYP70" s="73"/>
      <c r="AYQ70" s="73"/>
      <c r="AYR70" s="73"/>
      <c r="AYS70" s="73"/>
      <c r="AYT70" s="73"/>
      <c r="AYU70" s="73"/>
      <c r="AYV70" s="73"/>
      <c r="AYW70" s="73"/>
      <c r="AYX70" s="73"/>
      <c r="AYY70" s="73"/>
      <c r="AYZ70" s="73"/>
      <c r="AZA70" s="73"/>
      <c r="AZB70" s="73"/>
      <c r="AZC70" s="73"/>
      <c r="AZD70" s="73"/>
      <c r="AZE70" s="73"/>
      <c r="AZF70" s="73"/>
      <c r="AZG70" s="73"/>
      <c r="AZH70" s="73"/>
      <c r="AZI70" s="73"/>
      <c r="AZJ70" s="73"/>
      <c r="AZK70" s="73"/>
      <c r="AZL70" s="73"/>
      <c r="AZM70" s="73"/>
      <c r="AZN70" s="73"/>
      <c r="AZO70" s="73"/>
      <c r="AZP70" s="73"/>
      <c r="AZQ70" s="73"/>
      <c r="AZR70" s="73"/>
      <c r="AZS70" s="73"/>
      <c r="AZT70" s="73"/>
      <c r="AZU70" s="73"/>
      <c r="AZV70" s="73"/>
      <c r="AZW70" s="73"/>
      <c r="AZX70" s="73"/>
      <c r="AZY70" s="73"/>
      <c r="AZZ70" s="73"/>
      <c r="BAA70" s="73"/>
      <c r="BAB70" s="73"/>
      <c r="BAC70" s="73"/>
      <c r="BAD70" s="73"/>
      <c r="BAE70" s="73"/>
      <c r="BAF70" s="73"/>
      <c r="BAG70" s="73"/>
      <c r="BAH70" s="73"/>
      <c r="BAI70" s="73"/>
      <c r="BAJ70" s="73"/>
      <c r="BAK70" s="73"/>
      <c r="BAL70" s="73"/>
      <c r="BAM70" s="73"/>
      <c r="BAN70" s="73"/>
      <c r="BAO70" s="73"/>
      <c r="BAP70" s="73"/>
      <c r="BAQ70" s="73"/>
      <c r="BAR70" s="73"/>
      <c r="BAS70" s="73"/>
      <c r="BAT70" s="73"/>
      <c r="BAU70" s="73"/>
      <c r="BAV70" s="73"/>
      <c r="BAW70" s="73"/>
      <c r="BAX70" s="73"/>
      <c r="BAY70" s="73"/>
      <c r="BAZ70" s="73"/>
      <c r="BBA70" s="73"/>
      <c r="BBB70" s="73"/>
      <c r="BBC70" s="73"/>
      <c r="BBD70" s="73"/>
      <c r="BBE70" s="73"/>
      <c r="BBF70" s="73"/>
      <c r="BBG70" s="73"/>
      <c r="BBH70" s="73"/>
      <c r="BBI70" s="73"/>
      <c r="BBJ70" s="73"/>
      <c r="BBK70" s="73"/>
      <c r="BBL70" s="73"/>
      <c r="BBM70" s="73"/>
      <c r="BBN70" s="73"/>
      <c r="BBO70" s="73"/>
      <c r="BBP70" s="73"/>
      <c r="BBQ70" s="73"/>
      <c r="BBR70" s="73"/>
      <c r="BBS70" s="73"/>
      <c r="BBT70" s="73"/>
      <c r="BBU70" s="73"/>
      <c r="BBV70" s="73"/>
      <c r="BBW70" s="73"/>
      <c r="BBX70" s="73"/>
      <c r="BBY70" s="73"/>
      <c r="BBZ70" s="73"/>
      <c r="BCA70" s="73"/>
      <c r="BCB70" s="73"/>
      <c r="BCC70" s="73"/>
      <c r="BCD70" s="73"/>
      <c r="BCE70" s="73"/>
      <c r="BCF70" s="73"/>
      <c r="BCG70" s="73"/>
      <c r="BCH70" s="73"/>
      <c r="BCI70" s="73"/>
      <c r="BCJ70" s="73"/>
      <c r="BCK70" s="73"/>
      <c r="BCL70" s="73"/>
      <c r="BCM70" s="73"/>
      <c r="BCN70" s="73"/>
      <c r="BCO70" s="73"/>
      <c r="BCP70" s="73"/>
      <c r="BCQ70" s="73"/>
      <c r="BCR70" s="73"/>
      <c r="BCS70" s="73"/>
      <c r="BCT70" s="73"/>
      <c r="BCU70" s="73"/>
      <c r="BCV70" s="73"/>
      <c r="BCW70" s="73"/>
      <c r="BCX70" s="73"/>
      <c r="BCY70" s="73"/>
      <c r="BCZ70" s="73"/>
      <c r="BDA70" s="73"/>
      <c r="BDB70" s="73"/>
      <c r="BDC70" s="73"/>
      <c r="BDD70" s="73"/>
      <c r="BDE70" s="73"/>
      <c r="BDF70" s="73"/>
      <c r="BDG70" s="73"/>
      <c r="BDH70" s="73"/>
      <c r="BDI70" s="73"/>
      <c r="BDJ70" s="73"/>
      <c r="BDK70" s="73"/>
      <c r="BDL70" s="73"/>
      <c r="BDM70" s="73"/>
      <c r="BDN70" s="73"/>
      <c r="BDO70" s="73"/>
      <c r="BDP70" s="73"/>
      <c r="BDQ70" s="73"/>
      <c r="BDR70" s="73"/>
      <c r="BDS70" s="73"/>
      <c r="BDT70" s="73"/>
      <c r="BDU70" s="73"/>
      <c r="BDV70" s="73"/>
      <c r="BDW70" s="73"/>
      <c r="BDX70" s="73"/>
      <c r="BDY70" s="73"/>
      <c r="BDZ70" s="73"/>
      <c r="BEA70" s="73"/>
      <c r="BEB70" s="73"/>
      <c r="BEC70" s="73"/>
      <c r="BED70" s="73"/>
      <c r="BEE70" s="73"/>
      <c r="BEF70" s="73"/>
      <c r="BEG70" s="73"/>
      <c r="BEH70" s="73"/>
      <c r="BEI70" s="73"/>
      <c r="BEJ70" s="73"/>
      <c r="BEK70" s="73"/>
      <c r="BEL70" s="73"/>
      <c r="BEM70" s="73"/>
      <c r="BEN70" s="73"/>
      <c r="BEO70" s="73"/>
      <c r="BEP70" s="73"/>
      <c r="BEQ70" s="73"/>
      <c r="BER70" s="73"/>
      <c r="BES70" s="73"/>
      <c r="BET70" s="73"/>
      <c r="BEU70" s="73"/>
      <c r="BEV70" s="73"/>
      <c r="BEW70" s="73"/>
      <c r="BEX70" s="73"/>
      <c r="BEY70" s="73"/>
      <c r="BEZ70" s="73"/>
      <c r="BFA70" s="73"/>
      <c r="BFB70" s="73"/>
      <c r="BFC70" s="73"/>
      <c r="BFD70" s="73"/>
      <c r="BFE70" s="73"/>
      <c r="BFF70" s="73"/>
      <c r="BFG70" s="73"/>
      <c r="BFH70" s="73"/>
      <c r="BFI70" s="73"/>
      <c r="BFJ70" s="73"/>
      <c r="BFK70" s="73"/>
      <c r="BFL70" s="73"/>
      <c r="BFM70" s="73"/>
      <c r="BFN70" s="73"/>
      <c r="BFO70" s="73"/>
      <c r="BFP70" s="73"/>
      <c r="BFQ70" s="73"/>
      <c r="BFR70" s="73"/>
      <c r="BFS70" s="73"/>
      <c r="BFT70" s="73"/>
      <c r="BFU70" s="73"/>
      <c r="BFV70" s="73"/>
      <c r="BFW70" s="73"/>
      <c r="BFX70" s="73"/>
      <c r="BFY70" s="73"/>
      <c r="BFZ70" s="73"/>
      <c r="BGA70" s="73"/>
      <c r="BGB70" s="73"/>
      <c r="BGC70" s="73"/>
      <c r="BGD70" s="73"/>
      <c r="BGE70" s="73"/>
      <c r="BGF70" s="73"/>
      <c r="BGG70" s="73"/>
      <c r="BGH70" s="73"/>
      <c r="BGI70" s="73"/>
      <c r="BGJ70" s="73"/>
      <c r="BGK70" s="73"/>
      <c r="BGL70" s="73"/>
      <c r="BGM70" s="73"/>
      <c r="BGN70" s="73"/>
      <c r="BGO70" s="73"/>
      <c r="BGP70" s="73"/>
      <c r="BGQ70" s="73"/>
      <c r="BGR70" s="73"/>
      <c r="BGS70" s="73"/>
      <c r="BGT70" s="73"/>
      <c r="BGU70" s="73"/>
      <c r="BGV70" s="73"/>
      <c r="BGW70" s="73"/>
      <c r="BGX70" s="73"/>
      <c r="BGY70" s="73"/>
      <c r="BGZ70" s="73"/>
      <c r="BHA70" s="73"/>
      <c r="BHB70" s="73"/>
      <c r="BHC70" s="73"/>
      <c r="BHD70" s="73"/>
      <c r="BHE70" s="73"/>
      <c r="BHF70" s="73"/>
      <c r="BHG70" s="73"/>
      <c r="BHH70" s="73"/>
      <c r="BHI70" s="73"/>
      <c r="BHJ70" s="73"/>
      <c r="BHK70" s="73"/>
      <c r="BHL70" s="73"/>
      <c r="BHM70" s="73"/>
      <c r="BHN70" s="73"/>
      <c r="BHO70" s="73"/>
      <c r="BHP70" s="73"/>
      <c r="BHQ70" s="73"/>
      <c r="BHR70" s="73"/>
      <c r="BHS70" s="73"/>
      <c r="BHT70" s="73"/>
      <c r="BHU70" s="73"/>
      <c r="BHV70" s="73"/>
      <c r="BHW70" s="73"/>
      <c r="BHX70" s="73"/>
      <c r="BHY70" s="73"/>
      <c r="BHZ70" s="73"/>
      <c r="BIA70" s="73"/>
      <c r="BIB70" s="73"/>
      <c r="BIC70" s="73"/>
      <c r="BID70" s="73"/>
      <c r="BIE70" s="73"/>
      <c r="BIF70" s="73"/>
      <c r="BIG70" s="73"/>
      <c r="BIH70" s="73"/>
      <c r="BII70" s="73"/>
      <c r="BIJ70" s="73"/>
      <c r="BIK70" s="73"/>
      <c r="BIL70" s="73"/>
      <c r="BIM70" s="73"/>
      <c r="BIN70" s="73"/>
      <c r="BIO70" s="73"/>
      <c r="BIP70" s="73"/>
      <c r="BIQ70" s="73"/>
      <c r="BIR70" s="73"/>
      <c r="BIS70" s="73"/>
      <c r="BIT70" s="73"/>
      <c r="BIU70" s="73"/>
      <c r="BIV70" s="73"/>
      <c r="BIW70" s="73"/>
      <c r="BIX70" s="73"/>
      <c r="BIY70" s="73"/>
      <c r="BIZ70" s="73"/>
      <c r="BJA70" s="73"/>
      <c r="BJB70" s="73"/>
      <c r="BJC70" s="73"/>
      <c r="BJD70" s="73"/>
      <c r="BJE70" s="73"/>
      <c r="BJF70" s="73"/>
      <c r="BJG70" s="73"/>
      <c r="BJH70" s="73"/>
      <c r="BJI70" s="73"/>
      <c r="BJJ70" s="73"/>
      <c r="BJK70" s="73"/>
      <c r="BJL70" s="73"/>
      <c r="BJM70" s="73"/>
      <c r="BJN70" s="73"/>
      <c r="BJO70" s="73"/>
      <c r="BJP70" s="73"/>
      <c r="BJQ70" s="73"/>
      <c r="BJR70" s="73"/>
      <c r="BJS70" s="73"/>
      <c r="BJT70" s="73"/>
      <c r="BJU70" s="73"/>
      <c r="BJV70" s="73"/>
      <c r="BJW70" s="73"/>
      <c r="BJX70" s="73"/>
      <c r="BJY70" s="73"/>
      <c r="BJZ70" s="73"/>
      <c r="BKA70" s="73"/>
      <c r="BKB70" s="73"/>
      <c r="BKC70" s="73"/>
      <c r="BKD70" s="73"/>
      <c r="BKE70" s="73"/>
      <c r="BKF70" s="73"/>
      <c r="BKG70" s="73"/>
      <c r="BKH70" s="73"/>
      <c r="BKI70" s="73"/>
      <c r="BKJ70" s="73"/>
      <c r="BKK70" s="73"/>
      <c r="BKL70" s="73"/>
      <c r="BKM70" s="73"/>
      <c r="BKN70" s="73"/>
      <c r="BKO70" s="73"/>
      <c r="BKP70" s="73"/>
      <c r="BKQ70" s="73"/>
      <c r="BKR70" s="73"/>
      <c r="BKS70" s="73"/>
      <c r="BKT70" s="73"/>
      <c r="BKU70" s="73"/>
      <c r="BKV70" s="73"/>
      <c r="BKW70" s="73"/>
      <c r="BKX70" s="73"/>
      <c r="BKY70" s="73"/>
      <c r="BKZ70" s="73"/>
      <c r="BLA70" s="73"/>
      <c r="BLB70" s="73"/>
      <c r="BLC70" s="73"/>
      <c r="BLD70" s="73"/>
      <c r="BLE70" s="73"/>
      <c r="BLF70" s="73"/>
      <c r="BLG70" s="73"/>
      <c r="BLH70" s="73"/>
      <c r="BLI70" s="73"/>
      <c r="BLJ70" s="73"/>
      <c r="BLK70" s="73"/>
      <c r="BLL70" s="73"/>
      <c r="BLM70" s="73"/>
      <c r="BLN70" s="73"/>
      <c r="BLO70" s="73"/>
      <c r="BLP70" s="73"/>
      <c r="BLQ70" s="73"/>
      <c r="BLR70" s="73"/>
      <c r="BLS70" s="73"/>
      <c r="BLT70" s="73"/>
      <c r="BLU70" s="73"/>
      <c r="BLV70" s="73"/>
      <c r="BLW70" s="73"/>
      <c r="BLX70" s="73"/>
      <c r="BLY70" s="73"/>
      <c r="BLZ70" s="73"/>
      <c r="BMA70" s="73"/>
      <c r="BMB70" s="73"/>
      <c r="BMC70" s="73"/>
      <c r="BMD70" s="73"/>
      <c r="BME70" s="73"/>
      <c r="BMF70" s="73"/>
      <c r="BMG70" s="73"/>
      <c r="BMH70" s="73"/>
      <c r="BMI70" s="73"/>
      <c r="BMJ70" s="73"/>
      <c r="BMK70" s="73"/>
      <c r="BML70" s="73"/>
      <c r="BMM70" s="73"/>
      <c r="BMN70" s="73"/>
      <c r="BMO70" s="73"/>
      <c r="BMP70" s="73"/>
      <c r="BMQ70" s="73"/>
      <c r="BMR70" s="73"/>
      <c r="BMS70" s="73"/>
      <c r="BMT70" s="73"/>
      <c r="BMU70" s="73"/>
      <c r="BMV70" s="73"/>
      <c r="BMW70" s="73"/>
      <c r="BMX70" s="73"/>
      <c r="BMY70" s="73"/>
      <c r="BMZ70" s="73"/>
      <c r="BNA70" s="73"/>
      <c r="BNB70" s="73"/>
      <c r="BNC70" s="73"/>
      <c r="BND70" s="73"/>
      <c r="BNE70" s="73"/>
      <c r="BNF70" s="73"/>
      <c r="BNG70" s="73"/>
      <c r="BNH70" s="73"/>
      <c r="BNI70" s="73"/>
      <c r="BNJ70" s="73"/>
      <c r="BNK70" s="73"/>
      <c r="BNL70" s="73"/>
      <c r="BNM70" s="73"/>
      <c r="BNN70" s="73"/>
      <c r="BNO70" s="73"/>
      <c r="BNP70" s="73"/>
      <c r="BNQ70" s="73"/>
      <c r="BNR70" s="73"/>
      <c r="BNS70" s="73"/>
      <c r="BNT70" s="73"/>
      <c r="BNU70" s="73"/>
      <c r="BNV70" s="73"/>
      <c r="BNW70" s="73"/>
      <c r="BNX70" s="73"/>
      <c r="BNY70" s="73"/>
      <c r="BNZ70" s="73"/>
      <c r="BOA70" s="73"/>
      <c r="BOB70" s="73"/>
      <c r="BOC70" s="73"/>
      <c r="BOD70" s="73"/>
      <c r="BOE70" s="73"/>
      <c r="BOF70" s="73"/>
      <c r="BOG70" s="73"/>
      <c r="BOH70" s="73"/>
      <c r="BOI70" s="73"/>
      <c r="BOJ70" s="73"/>
      <c r="BOK70" s="73"/>
      <c r="BOL70" s="73"/>
      <c r="BOM70" s="73"/>
      <c r="BON70" s="73"/>
      <c r="BOO70" s="73"/>
      <c r="BOP70" s="73"/>
      <c r="BOQ70" s="73"/>
      <c r="BOR70" s="73"/>
      <c r="BOS70" s="73"/>
      <c r="BOT70" s="73"/>
      <c r="BOU70" s="73"/>
      <c r="BOV70" s="73"/>
      <c r="BOW70" s="73"/>
      <c r="BOX70" s="73"/>
      <c r="BOY70" s="73"/>
      <c r="BOZ70" s="73"/>
      <c r="BPA70" s="73"/>
      <c r="BPB70" s="73"/>
      <c r="BPC70" s="73"/>
      <c r="BPD70" s="73"/>
      <c r="BPE70" s="73"/>
      <c r="BPF70" s="73"/>
      <c r="BPG70" s="73"/>
      <c r="BPH70" s="73"/>
      <c r="BPI70" s="73"/>
      <c r="BPJ70" s="73"/>
      <c r="BPK70" s="73"/>
      <c r="BPL70" s="73"/>
      <c r="BPM70" s="73"/>
      <c r="BPN70" s="73"/>
      <c r="BPO70" s="73"/>
      <c r="BPP70" s="73"/>
      <c r="BPQ70" s="73"/>
      <c r="BPR70" s="73"/>
      <c r="BPS70" s="73"/>
      <c r="BPT70" s="73"/>
      <c r="BPU70" s="73"/>
      <c r="BPV70" s="73"/>
      <c r="BPW70" s="73"/>
      <c r="BPX70" s="73"/>
      <c r="BPY70" s="73"/>
      <c r="BPZ70" s="73"/>
      <c r="BQA70" s="73"/>
      <c r="BQB70" s="73"/>
      <c r="BQC70" s="73"/>
      <c r="BQD70" s="73"/>
      <c r="BQE70" s="73"/>
      <c r="BQF70" s="73"/>
      <c r="BQG70" s="73"/>
      <c r="BQH70" s="73"/>
      <c r="BQI70" s="73"/>
      <c r="BQJ70" s="73"/>
      <c r="BQK70" s="73"/>
      <c r="BQL70" s="73"/>
      <c r="BQM70" s="73"/>
      <c r="BQN70" s="73"/>
      <c r="BQO70" s="73"/>
      <c r="BQP70" s="73"/>
      <c r="BQQ70" s="73"/>
      <c r="BQR70" s="73"/>
      <c r="BQS70" s="73"/>
      <c r="BQT70" s="73"/>
      <c r="BQU70" s="73"/>
      <c r="BQV70" s="73"/>
      <c r="BQW70" s="73"/>
      <c r="BQX70" s="73"/>
      <c r="BQY70" s="73"/>
      <c r="BQZ70" s="73"/>
      <c r="BRA70" s="73"/>
      <c r="BRB70" s="73"/>
      <c r="BRC70" s="73"/>
      <c r="BRD70" s="73"/>
      <c r="BRE70" s="73"/>
      <c r="BRF70" s="73"/>
      <c r="BRG70" s="73"/>
      <c r="BRH70" s="73"/>
      <c r="BRI70" s="73"/>
      <c r="BRJ70" s="73"/>
      <c r="BRK70" s="73"/>
      <c r="BRL70" s="73"/>
      <c r="BRM70" s="73"/>
      <c r="BRN70" s="73"/>
      <c r="BRO70" s="73"/>
      <c r="BRP70" s="73"/>
      <c r="BRQ70" s="73"/>
      <c r="BRR70" s="73"/>
      <c r="BRS70" s="73"/>
      <c r="BRT70" s="73"/>
      <c r="BRU70" s="73"/>
      <c r="BRV70" s="73"/>
      <c r="BRW70" s="73"/>
      <c r="BRX70" s="73"/>
      <c r="BRY70" s="73"/>
      <c r="BRZ70" s="73"/>
      <c r="BSA70" s="73"/>
      <c r="BSB70" s="73"/>
      <c r="BSC70" s="73"/>
      <c r="BSD70" s="73"/>
      <c r="BSE70" s="73"/>
      <c r="BSF70" s="73"/>
      <c r="BSG70" s="73"/>
      <c r="BSH70" s="73"/>
      <c r="BSI70" s="73"/>
      <c r="BSJ70" s="73"/>
      <c r="BSK70" s="73"/>
      <c r="BSL70" s="73"/>
      <c r="BSM70" s="73"/>
      <c r="BSN70" s="73"/>
      <c r="BSO70" s="73"/>
      <c r="BSP70" s="73"/>
      <c r="BSQ70" s="73"/>
      <c r="BSR70" s="73"/>
      <c r="BSS70" s="73"/>
      <c r="BST70" s="73"/>
      <c r="BSU70" s="73"/>
      <c r="BSV70" s="73"/>
      <c r="BSW70" s="73"/>
      <c r="BSX70" s="73"/>
      <c r="BSY70" s="73"/>
      <c r="BSZ70" s="73"/>
      <c r="BTA70" s="73"/>
      <c r="BTB70" s="73"/>
      <c r="BTC70" s="73"/>
      <c r="BTD70" s="73"/>
      <c r="BTE70" s="73"/>
      <c r="BTF70" s="73"/>
      <c r="BTG70" s="73"/>
      <c r="BTH70" s="73"/>
      <c r="BTI70" s="73"/>
      <c r="BTJ70" s="73"/>
      <c r="BTK70" s="73"/>
      <c r="BTL70" s="73"/>
      <c r="BTM70" s="73"/>
      <c r="BTN70" s="73"/>
      <c r="BTO70" s="73"/>
      <c r="BTP70" s="73"/>
      <c r="BTQ70" s="73"/>
      <c r="BTR70" s="73"/>
      <c r="BTS70" s="73"/>
      <c r="BTT70" s="73"/>
      <c r="BTU70" s="73"/>
      <c r="BTV70" s="73"/>
      <c r="BTW70" s="73"/>
      <c r="BTX70" s="73"/>
      <c r="BTY70" s="73"/>
      <c r="BTZ70" s="73"/>
      <c r="BUA70" s="73"/>
      <c r="BUB70" s="73"/>
      <c r="BUC70" s="73"/>
      <c r="BUD70" s="73"/>
      <c r="BUE70" s="73"/>
      <c r="BUF70" s="73"/>
      <c r="BUG70" s="73"/>
      <c r="BUH70" s="73"/>
      <c r="BUI70" s="73"/>
      <c r="BUJ70" s="73"/>
      <c r="BUK70" s="73"/>
      <c r="BUL70" s="73"/>
      <c r="BUM70" s="73"/>
      <c r="BUN70" s="73"/>
      <c r="BUO70" s="73"/>
      <c r="BUP70" s="73"/>
      <c r="BUQ70" s="73"/>
      <c r="BUR70" s="73"/>
      <c r="BUS70" s="73"/>
      <c r="BUT70" s="73"/>
      <c r="BUU70" s="73"/>
      <c r="BUV70" s="73"/>
      <c r="BUW70" s="73"/>
      <c r="BUX70" s="73"/>
      <c r="BUY70" s="73"/>
      <c r="BUZ70" s="73"/>
      <c r="BVA70" s="73"/>
      <c r="BVB70" s="73"/>
      <c r="BVC70" s="73"/>
      <c r="BVD70" s="73"/>
      <c r="BVE70" s="73"/>
      <c r="BVF70" s="73"/>
      <c r="BVG70" s="73"/>
      <c r="BVH70" s="73"/>
      <c r="BVI70" s="73"/>
      <c r="BVJ70" s="73"/>
      <c r="BVK70" s="73"/>
      <c r="BVL70" s="73"/>
      <c r="BVM70" s="73"/>
      <c r="BVN70" s="73"/>
      <c r="BVO70" s="73"/>
      <c r="BVP70" s="73"/>
      <c r="BVQ70" s="73"/>
      <c r="BVR70" s="73"/>
      <c r="BVS70" s="73"/>
      <c r="BVT70" s="73"/>
      <c r="BVU70" s="73"/>
      <c r="BVV70" s="73"/>
      <c r="BVW70" s="73"/>
      <c r="BVX70" s="73"/>
      <c r="BVY70" s="73"/>
      <c r="BVZ70" s="73"/>
      <c r="BWA70" s="73"/>
      <c r="BWB70" s="73"/>
      <c r="BWC70" s="73"/>
      <c r="BWD70" s="73"/>
      <c r="BWE70" s="73"/>
      <c r="BWF70" s="73"/>
      <c r="BWG70" s="73"/>
      <c r="BWH70" s="73"/>
      <c r="BWI70" s="73"/>
      <c r="BWJ70" s="73"/>
      <c r="BWK70" s="73"/>
      <c r="BWL70" s="73"/>
      <c r="BWM70" s="73"/>
      <c r="BWN70" s="73"/>
      <c r="BWO70" s="73"/>
      <c r="BWP70" s="73"/>
      <c r="BWQ70" s="73"/>
      <c r="BWR70" s="73"/>
      <c r="BWS70" s="73"/>
      <c r="BWT70" s="73"/>
      <c r="BWU70" s="73"/>
      <c r="BWV70" s="73"/>
      <c r="BWW70" s="73"/>
      <c r="BWX70" s="73"/>
      <c r="BWY70" s="73"/>
      <c r="BWZ70" s="73"/>
      <c r="BXA70" s="73"/>
      <c r="BXB70" s="73"/>
      <c r="BXC70" s="73"/>
      <c r="BXD70" s="73"/>
      <c r="BXE70" s="73"/>
      <c r="BXF70" s="73"/>
      <c r="BXG70" s="73"/>
      <c r="BXH70" s="73"/>
      <c r="BXI70" s="73"/>
      <c r="BXJ70" s="73"/>
      <c r="BXK70" s="73"/>
      <c r="BXL70" s="73"/>
      <c r="BXM70" s="73"/>
      <c r="BXN70" s="73"/>
      <c r="BXO70" s="73"/>
      <c r="BXP70" s="73"/>
      <c r="BXQ70" s="73"/>
      <c r="BXR70" s="73"/>
      <c r="BXS70" s="73"/>
      <c r="BXT70" s="73"/>
      <c r="BXU70" s="73"/>
      <c r="BXV70" s="73"/>
      <c r="BXW70" s="73"/>
      <c r="BXX70" s="73"/>
      <c r="BXY70" s="73"/>
      <c r="BXZ70" s="73"/>
      <c r="BYA70" s="73"/>
      <c r="BYB70" s="73"/>
      <c r="BYC70" s="73"/>
      <c r="BYD70" s="73"/>
      <c r="BYE70" s="73"/>
      <c r="BYF70" s="73"/>
      <c r="BYG70" s="73"/>
      <c r="BYH70" s="73"/>
      <c r="BYI70" s="73"/>
      <c r="BYJ70" s="73"/>
      <c r="BYK70" s="73"/>
      <c r="BYL70" s="73"/>
      <c r="BYM70" s="73"/>
      <c r="BYN70" s="73"/>
      <c r="BYO70" s="73"/>
      <c r="BYP70" s="73"/>
      <c r="BYQ70" s="73"/>
      <c r="BYR70" s="73"/>
      <c r="BYS70" s="73"/>
      <c r="BYT70" s="73"/>
      <c r="BYU70" s="73"/>
      <c r="BYV70" s="73"/>
      <c r="BYW70" s="73"/>
      <c r="BYX70" s="73"/>
      <c r="BYY70" s="73"/>
      <c r="BYZ70" s="73"/>
      <c r="BZA70" s="73"/>
      <c r="BZB70" s="73"/>
      <c r="BZC70" s="73"/>
      <c r="BZD70" s="73"/>
      <c r="BZE70" s="73"/>
      <c r="BZF70" s="73"/>
      <c r="BZG70" s="73"/>
      <c r="BZH70" s="73"/>
      <c r="BZI70" s="73"/>
      <c r="BZJ70" s="73"/>
      <c r="BZK70" s="73"/>
      <c r="BZL70" s="73"/>
      <c r="BZM70" s="73"/>
      <c r="BZN70" s="73"/>
      <c r="BZO70" s="73"/>
      <c r="BZP70" s="73"/>
      <c r="BZQ70" s="73"/>
      <c r="BZR70" s="73"/>
      <c r="BZS70" s="73"/>
      <c r="BZT70" s="73"/>
      <c r="BZU70" s="73"/>
      <c r="BZV70" s="73"/>
      <c r="BZW70" s="73"/>
      <c r="BZX70" s="73"/>
      <c r="BZY70" s="73"/>
      <c r="BZZ70" s="73"/>
      <c r="CAA70" s="73"/>
      <c r="CAB70" s="73"/>
      <c r="CAC70" s="73"/>
      <c r="CAD70" s="73"/>
      <c r="CAE70" s="73"/>
      <c r="CAF70" s="73"/>
      <c r="CAG70" s="73"/>
      <c r="CAH70" s="73"/>
      <c r="CAI70" s="73"/>
      <c r="CAJ70" s="73"/>
      <c r="CAK70" s="73"/>
      <c r="CAL70" s="73"/>
      <c r="CAM70" s="73"/>
      <c r="CAN70" s="73"/>
      <c r="CAO70" s="73"/>
      <c r="CAP70" s="73"/>
      <c r="CAQ70" s="73"/>
      <c r="CAR70" s="73"/>
      <c r="CAS70" s="73"/>
      <c r="CAT70" s="73"/>
      <c r="CAU70" s="73"/>
      <c r="CAV70" s="73"/>
      <c r="CAW70" s="73"/>
      <c r="CAX70" s="73"/>
      <c r="CAY70" s="73"/>
      <c r="CAZ70" s="73"/>
      <c r="CBA70" s="73"/>
      <c r="CBB70" s="73"/>
      <c r="CBC70" s="73"/>
      <c r="CBD70" s="73"/>
      <c r="CBE70" s="73"/>
      <c r="CBF70" s="73"/>
      <c r="CBG70" s="73"/>
      <c r="CBH70" s="73"/>
      <c r="CBI70" s="73"/>
      <c r="CBJ70" s="73"/>
      <c r="CBK70" s="73"/>
      <c r="CBL70" s="73"/>
      <c r="CBM70" s="73"/>
      <c r="CBN70" s="73"/>
      <c r="CBO70" s="73"/>
      <c r="CBP70" s="73"/>
      <c r="CBQ70" s="73"/>
      <c r="CBR70" s="73"/>
      <c r="CBS70" s="73"/>
      <c r="CBT70" s="73"/>
      <c r="CBU70" s="73"/>
      <c r="CBV70" s="73"/>
      <c r="CBW70" s="73"/>
      <c r="CBX70" s="73"/>
      <c r="CBY70" s="73"/>
      <c r="CBZ70" s="73"/>
      <c r="CCA70" s="73"/>
      <c r="CCB70" s="73"/>
      <c r="CCC70" s="73"/>
      <c r="CCD70" s="73"/>
      <c r="CCE70" s="73"/>
      <c r="CCF70" s="73"/>
      <c r="CCG70" s="73"/>
      <c r="CCH70" s="73"/>
      <c r="CCI70" s="73"/>
      <c r="CCJ70" s="73"/>
      <c r="CCK70" s="73"/>
      <c r="CCL70" s="73"/>
      <c r="CCM70" s="73"/>
      <c r="CCN70" s="73"/>
      <c r="CCO70" s="73"/>
      <c r="CCP70" s="73"/>
      <c r="CCQ70" s="73"/>
      <c r="CCR70" s="73"/>
      <c r="CCS70" s="73"/>
      <c r="CCT70" s="73"/>
      <c r="CCU70" s="73"/>
      <c r="CCV70" s="73"/>
      <c r="CCW70" s="73"/>
      <c r="CCX70" s="73"/>
      <c r="CCY70" s="73"/>
      <c r="CCZ70" s="73"/>
      <c r="CDA70" s="73"/>
      <c r="CDB70" s="73"/>
      <c r="CDC70" s="73"/>
      <c r="CDD70" s="73"/>
      <c r="CDE70" s="73"/>
      <c r="CDF70" s="73"/>
      <c r="CDG70" s="73"/>
      <c r="CDH70" s="73"/>
      <c r="CDI70" s="73"/>
      <c r="CDJ70" s="73"/>
      <c r="CDK70" s="73"/>
      <c r="CDL70" s="73"/>
      <c r="CDM70" s="73"/>
      <c r="CDN70" s="73"/>
      <c r="CDO70" s="73"/>
      <c r="CDP70" s="73"/>
      <c r="CDQ70" s="73"/>
      <c r="CDR70" s="73"/>
      <c r="CDS70" s="73"/>
      <c r="CDT70" s="73"/>
      <c r="CDU70" s="73"/>
      <c r="CDV70" s="73"/>
      <c r="CDW70" s="73"/>
      <c r="CDX70" s="73"/>
      <c r="CDY70" s="73"/>
      <c r="CDZ70" s="73"/>
      <c r="CEA70" s="73"/>
      <c r="CEB70" s="73"/>
      <c r="CEC70" s="73"/>
      <c r="CED70" s="73"/>
      <c r="CEE70" s="73"/>
      <c r="CEF70" s="73"/>
      <c r="CEG70" s="73"/>
      <c r="CEH70" s="73"/>
      <c r="CEI70" s="73"/>
      <c r="CEJ70" s="73"/>
      <c r="CEK70" s="73"/>
      <c r="CEL70" s="73"/>
      <c r="CEM70" s="73"/>
      <c r="CEN70" s="73"/>
      <c r="CEO70" s="73"/>
      <c r="CEP70" s="73"/>
      <c r="CEQ70" s="73"/>
      <c r="CER70" s="73"/>
      <c r="CES70" s="73"/>
      <c r="CET70" s="73"/>
      <c r="CEU70" s="73"/>
      <c r="CEV70" s="73"/>
      <c r="CEW70" s="73"/>
      <c r="CEX70" s="73"/>
      <c r="CEY70" s="73"/>
      <c r="CEZ70" s="73"/>
      <c r="CFA70" s="73"/>
      <c r="CFB70" s="73"/>
      <c r="CFC70" s="73"/>
      <c r="CFD70" s="73"/>
      <c r="CFE70" s="73"/>
      <c r="CFF70" s="73"/>
      <c r="CFG70" s="73"/>
      <c r="CFH70" s="73"/>
      <c r="CFI70" s="73"/>
      <c r="CFJ70" s="73"/>
      <c r="CFK70" s="73"/>
      <c r="CFL70" s="73"/>
      <c r="CFM70" s="73"/>
      <c r="CFN70" s="73"/>
      <c r="CFO70" s="73"/>
      <c r="CFP70" s="73"/>
      <c r="CFQ70" s="73"/>
      <c r="CFR70" s="73"/>
      <c r="CFS70" s="73"/>
      <c r="CFT70" s="73"/>
      <c r="CFU70" s="73"/>
      <c r="CFV70" s="73"/>
      <c r="CFW70" s="73"/>
      <c r="CFX70" s="73"/>
      <c r="CFY70" s="73"/>
      <c r="CFZ70" s="73"/>
      <c r="CGA70" s="73"/>
      <c r="CGB70" s="73"/>
      <c r="CGC70" s="73"/>
      <c r="CGD70" s="73"/>
      <c r="CGE70" s="73"/>
      <c r="CGF70" s="73"/>
      <c r="CGG70" s="73"/>
      <c r="CGH70" s="73"/>
      <c r="CGI70" s="73"/>
      <c r="CGJ70" s="73"/>
      <c r="CGK70" s="73"/>
      <c r="CGL70" s="73"/>
      <c r="CGM70" s="73"/>
      <c r="CGN70" s="73"/>
      <c r="CGO70" s="73"/>
      <c r="CGP70" s="73"/>
      <c r="CGQ70" s="73"/>
      <c r="CGR70" s="73"/>
      <c r="CGS70" s="73"/>
      <c r="CGT70" s="73"/>
      <c r="CGU70" s="73"/>
      <c r="CGV70" s="73"/>
      <c r="CGW70" s="73"/>
      <c r="CGX70" s="73"/>
      <c r="CGY70" s="73"/>
      <c r="CGZ70" s="73"/>
      <c r="CHA70" s="73"/>
      <c r="CHB70" s="73"/>
      <c r="CHC70" s="73"/>
      <c r="CHD70" s="73"/>
      <c r="CHE70" s="73"/>
      <c r="CHF70" s="73"/>
      <c r="CHG70" s="73"/>
      <c r="CHH70" s="73"/>
      <c r="CHI70" s="73"/>
      <c r="CHJ70" s="73"/>
      <c r="CHK70" s="73"/>
      <c r="CHL70" s="73"/>
      <c r="CHM70" s="73"/>
      <c r="CHN70" s="73"/>
      <c r="CHO70" s="73"/>
      <c r="CHP70" s="73"/>
      <c r="CHQ70" s="73"/>
      <c r="CHR70" s="73"/>
      <c r="CHS70" s="73"/>
      <c r="CHT70" s="73"/>
      <c r="CHU70" s="73"/>
      <c r="CHV70" s="73"/>
      <c r="CHW70" s="73"/>
      <c r="CHX70" s="73"/>
      <c r="CHY70" s="73"/>
      <c r="CHZ70" s="73"/>
      <c r="CIA70" s="73"/>
      <c r="CIB70" s="73"/>
      <c r="CIC70" s="73"/>
      <c r="CID70" s="73"/>
      <c r="CIE70" s="73"/>
      <c r="CIF70" s="73"/>
      <c r="CIG70" s="73"/>
      <c r="CIH70" s="73"/>
      <c r="CII70" s="73"/>
      <c r="CIJ70" s="73"/>
      <c r="CIK70" s="73"/>
      <c r="CIL70" s="73"/>
      <c r="CIM70" s="73"/>
      <c r="CIN70" s="73"/>
      <c r="CIO70" s="73"/>
      <c r="CIP70" s="73"/>
      <c r="CIQ70" s="73"/>
      <c r="CIR70" s="73"/>
      <c r="CIS70" s="73"/>
      <c r="CIT70" s="73"/>
      <c r="CIU70" s="73"/>
      <c r="CIV70" s="73"/>
      <c r="CIW70" s="73"/>
      <c r="CIX70" s="73"/>
      <c r="CIY70" s="73"/>
      <c r="CIZ70" s="73"/>
      <c r="CJA70" s="73"/>
      <c r="CJB70" s="73"/>
      <c r="CJC70" s="73"/>
      <c r="CJD70" s="73"/>
      <c r="CJE70" s="73"/>
      <c r="CJF70" s="73"/>
      <c r="CJG70" s="73"/>
      <c r="CJH70" s="73"/>
      <c r="CJI70" s="73"/>
      <c r="CJJ70" s="73"/>
      <c r="CJK70" s="73"/>
      <c r="CJL70" s="73"/>
      <c r="CJM70" s="73"/>
      <c r="CJN70" s="73"/>
      <c r="CJO70" s="73"/>
      <c r="CJP70" s="73"/>
      <c r="CJQ70" s="73"/>
      <c r="CJR70" s="73"/>
      <c r="CJS70" s="73"/>
      <c r="CJT70" s="73"/>
      <c r="CJU70" s="73"/>
      <c r="CJV70" s="73"/>
      <c r="CJW70" s="73"/>
      <c r="CJX70" s="73"/>
      <c r="CJY70" s="73"/>
      <c r="CJZ70" s="73"/>
      <c r="CKA70" s="73"/>
      <c r="CKB70" s="73"/>
      <c r="CKC70" s="73"/>
      <c r="CKD70" s="73"/>
      <c r="CKE70" s="73"/>
      <c r="CKF70" s="73"/>
      <c r="CKG70" s="73"/>
      <c r="CKH70" s="73"/>
      <c r="CKI70" s="73"/>
      <c r="CKJ70" s="73"/>
      <c r="CKK70" s="73"/>
      <c r="CKL70" s="73"/>
      <c r="CKM70" s="73"/>
      <c r="CKN70" s="73"/>
      <c r="CKO70" s="73"/>
      <c r="CKP70" s="73"/>
      <c r="CKQ70" s="73"/>
      <c r="CKR70" s="73"/>
      <c r="CKS70" s="73"/>
      <c r="CKT70" s="73"/>
      <c r="CKU70" s="73"/>
      <c r="CKV70" s="73"/>
      <c r="CKW70" s="73"/>
      <c r="CKX70" s="73"/>
      <c r="CKY70" s="73"/>
      <c r="CKZ70" s="73"/>
      <c r="CLA70" s="73"/>
      <c r="CLB70" s="73"/>
      <c r="CLC70" s="73"/>
      <c r="CLD70" s="73"/>
      <c r="CLE70" s="73"/>
      <c r="CLF70" s="73"/>
      <c r="CLG70" s="73"/>
      <c r="CLH70" s="73"/>
      <c r="CLI70" s="73"/>
      <c r="CLJ70" s="73"/>
      <c r="CLK70" s="73"/>
      <c r="CLL70" s="73"/>
      <c r="CLM70" s="73"/>
      <c r="CLN70" s="73"/>
      <c r="CLO70" s="73"/>
      <c r="CLP70" s="73"/>
      <c r="CLQ70" s="73"/>
      <c r="CLR70" s="73"/>
      <c r="CLS70" s="73"/>
      <c r="CLT70" s="73"/>
      <c r="CLU70" s="73"/>
      <c r="CLV70" s="73"/>
      <c r="CLW70" s="73"/>
      <c r="CLX70" s="73"/>
      <c r="CLY70" s="73"/>
      <c r="CLZ70" s="73"/>
      <c r="CMA70" s="73"/>
      <c r="CMB70" s="73"/>
      <c r="CMC70" s="73"/>
      <c r="CMD70" s="73"/>
      <c r="CME70" s="73"/>
      <c r="CMF70" s="73"/>
      <c r="CMG70" s="73"/>
      <c r="CMH70" s="73"/>
      <c r="CMI70" s="73"/>
      <c r="CMJ70" s="73"/>
      <c r="CMK70" s="73"/>
      <c r="CML70" s="73"/>
      <c r="CMM70" s="73"/>
      <c r="CMN70" s="73"/>
      <c r="CMO70" s="73"/>
      <c r="CMP70" s="73"/>
      <c r="CMQ70" s="73"/>
      <c r="CMR70" s="73"/>
      <c r="CMS70" s="73"/>
      <c r="CMT70" s="73"/>
      <c r="CMU70" s="73"/>
      <c r="CMV70" s="73"/>
      <c r="CMW70" s="73"/>
      <c r="CMX70" s="73"/>
      <c r="CMY70" s="73"/>
      <c r="CMZ70" s="73"/>
      <c r="CNA70" s="73"/>
      <c r="CNB70" s="73"/>
      <c r="CNC70" s="73"/>
      <c r="CND70" s="73"/>
      <c r="CNE70" s="73"/>
      <c r="CNF70" s="73"/>
      <c r="CNG70" s="73"/>
      <c r="CNH70" s="73"/>
      <c r="CNI70" s="73"/>
      <c r="CNJ70" s="73"/>
      <c r="CNK70" s="73"/>
      <c r="CNL70" s="73"/>
      <c r="CNM70" s="73"/>
      <c r="CNN70" s="73"/>
      <c r="CNO70" s="73"/>
      <c r="CNP70" s="73"/>
      <c r="CNQ70" s="73"/>
      <c r="CNR70" s="73"/>
      <c r="CNS70" s="73"/>
      <c r="CNT70" s="73"/>
      <c r="CNU70" s="73"/>
      <c r="CNV70" s="73"/>
      <c r="CNW70" s="73"/>
      <c r="CNX70" s="73"/>
      <c r="CNY70" s="73"/>
      <c r="CNZ70" s="73"/>
      <c r="COA70" s="73"/>
      <c r="COB70" s="73"/>
      <c r="COC70" s="73"/>
      <c r="COD70" s="73"/>
      <c r="COE70" s="73"/>
      <c r="COF70" s="73"/>
      <c r="COG70" s="73"/>
      <c r="COH70" s="73"/>
      <c r="COI70" s="73"/>
      <c r="COJ70" s="73"/>
      <c r="COK70" s="73"/>
      <c r="COL70" s="73"/>
      <c r="COM70" s="73"/>
      <c r="CON70" s="73"/>
      <c r="COO70" s="73"/>
      <c r="COP70" s="73"/>
      <c r="COQ70" s="73"/>
      <c r="COR70" s="73"/>
      <c r="COS70" s="73"/>
      <c r="COT70" s="73"/>
      <c r="COU70" s="73"/>
      <c r="COV70" s="73"/>
      <c r="COW70" s="73"/>
      <c r="COX70" s="73"/>
      <c r="COY70" s="73"/>
      <c r="COZ70" s="73"/>
      <c r="CPA70" s="73"/>
      <c r="CPB70" s="73"/>
      <c r="CPC70" s="73"/>
      <c r="CPD70" s="73"/>
      <c r="CPE70" s="73"/>
      <c r="CPF70" s="73"/>
      <c r="CPG70" s="73"/>
      <c r="CPH70" s="73"/>
      <c r="CPI70" s="73"/>
      <c r="CPJ70" s="73"/>
      <c r="CPK70" s="73"/>
      <c r="CPL70" s="73"/>
      <c r="CPM70" s="73"/>
      <c r="CPN70" s="73"/>
      <c r="CPO70" s="73"/>
      <c r="CPP70" s="73"/>
      <c r="CPQ70" s="73"/>
      <c r="CPR70" s="73"/>
      <c r="CPS70" s="73"/>
      <c r="CPT70" s="73"/>
      <c r="CPU70" s="73"/>
      <c r="CPV70" s="73"/>
      <c r="CPW70" s="73"/>
      <c r="CPX70" s="73"/>
      <c r="CPY70" s="73"/>
      <c r="CPZ70" s="73"/>
      <c r="CQA70" s="73"/>
      <c r="CQB70" s="73"/>
      <c r="CQC70" s="73"/>
      <c r="CQD70" s="73"/>
      <c r="CQE70" s="73"/>
      <c r="CQF70" s="73"/>
      <c r="CQG70" s="73"/>
      <c r="CQH70" s="73"/>
      <c r="CQI70" s="73"/>
      <c r="CQJ70" s="73"/>
      <c r="CQK70" s="73"/>
      <c r="CQL70" s="73"/>
      <c r="CQM70" s="73"/>
      <c r="CQN70" s="73"/>
      <c r="CQO70" s="73"/>
      <c r="CQP70" s="73"/>
      <c r="CQQ70" s="73"/>
      <c r="CQR70" s="73"/>
      <c r="CQS70" s="73"/>
      <c r="CQT70" s="73"/>
      <c r="CQU70" s="73"/>
      <c r="CQV70" s="73"/>
      <c r="CQW70" s="73"/>
      <c r="CQX70" s="73"/>
      <c r="CQY70" s="73"/>
      <c r="CQZ70" s="73"/>
      <c r="CRA70" s="73"/>
      <c r="CRB70" s="73"/>
      <c r="CRC70" s="73"/>
      <c r="CRD70" s="73"/>
      <c r="CRE70" s="73"/>
      <c r="CRF70" s="73"/>
      <c r="CRG70" s="73"/>
      <c r="CRH70" s="73"/>
      <c r="CRI70" s="73"/>
      <c r="CRJ70" s="73"/>
      <c r="CRK70" s="73"/>
      <c r="CRL70" s="73"/>
      <c r="CRM70" s="73"/>
      <c r="CRN70" s="73"/>
      <c r="CRO70" s="73"/>
      <c r="CRP70" s="73"/>
      <c r="CRQ70" s="73"/>
      <c r="CRR70" s="73"/>
      <c r="CRS70" s="73"/>
      <c r="CRT70" s="73"/>
      <c r="CRU70" s="73"/>
      <c r="CRV70" s="73"/>
      <c r="CRW70" s="73"/>
      <c r="CRX70" s="73"/>
      <c r="CRY70" s="73"/>
      <c r="CRZ70" s="73"/>
      <c r="CSA70" s="73"/>
      <c r="CSB70" s="73"/>
      <c r="CSC70" s="73"/>
      <c r="CSD70" s="73"/>
      <c r="CSE70" s="73"/>
      <c r="CSF70" s="73"/>
      <c r="CSG70" s="73"/>
      <c r="CSH70" s="73"/>
      <c r="CSI70" s="73"/>
      <c r="CSJ70" s="73"/>
      <c r="CSK70" s="73"/>
      <c r="CSL70" s="73"/>
      <c r="CSM70" s="73"/>
      <c r="CSN70" s="73"/>
      <c r="CSO70" s="73"/>
      <c r="CSP70" s="73"/>
      <c r="CSQ70" s="73"/>
      <c r="CSR70" s="73"/>
      <c r="CSS70" s="73"/>
      <c r="CST70" s="73"/>
      <c r="CSU70" s="73"/>
      <c r="CSV70" s="73"/>
      <c r="CSW70" s="73"/>
      <c r="CSX70" s="73"/>
      <c r="CSY70" s="73"/>
      <c r="CSZ70" s="73"/>
      <c r="CTA70" s="73"/>
      <c r="CTB70" s="73"/>
      <c r="CTC70" s="73"/>
      <c r="CTD70" s="73"/>
      <c r="CTE70" s="73"/>
      <c r="CTF70" s="73"/>
      <c r="CTG70" s="73"/>
      <c r="CTH70" s="73"/>
      <c r="CTI70" s="73"/>
      <c r="CTJ70" s="73"/>
      <c r="CTK70" s="73"/>
      <c r="CTL70" s="73"/>
      <c r="CTM70" s="73"/>
      <c r="CTN70" s="73"/>
      <c r="CTO70" s="73"/>
      <c r="CTP70" s="73"/>
      <c r="CTQ70" s="73"/>
      <c r="CTR70" s="73"/>
      <c r="CTS70" s="73"/>
      <c r="CTT70" s="73"/>
      <c r="CTU70" s="73"/>
      <c r="CTV70" s="73"/>
      <c r="CTW70" s="73"/>
      <c r="CTX70" s="73"/>
      <c r="CTY70" s="73"/>
      <c r="CTZ70" s="73"/>
      <c r="CUA70" s="73"/>
      <c r="CUB70" s="73"/>
      <c r="CUC70" s="73"/>
      <c r="CUD70" s="73"/>
      <c r="CUE70" s="73"/>
      <c r="CUF70" s="73"/>
      <c r="CUG70" s="73"/>
      <c r="CUH70" s="73"/>
      <c r="CUI70" s="73"/>
      <c r="CUJ70" s="73"/>
      <c r="CUK70" s="73"/>
      <c r="CUL70" s="73"/>
      <c r="CUM70" s="73"/>
      <c r="CUN70" s="73"/>
      <c r="CUO70" s="73"/>
      <c r="CUP70" s="73"/>
      <c r="CUQ70" s="73"/>
      <c r="CUR70" s="73"/>
      <c r="CUS70" s="73"/>
      <c r="CUT70" s="73"/>
      <c r="CUU70" s="73"/>
      <c r="CUV70" s="73"/>
      <c r="CUW70" s="73"/>
      <c r="CUX70" s="73"/>
      <c r="CUY70" s="73"/>
      <c r="CUZ70" s="73"/>
      <c r="CVA70" s="73"/>
      <c r="CVB70" s="73"/>
      <c r="CVC70" s="73"/>
      <c r="CVD70" s="73"/>
      <c r="CVE70" s="73"/>
      <c r="CVF70" s="73"/>
      <c r="CVG70" s="73"/>
      <c r="CVH70" s="73"/>
      <c r="CVI70" s="73"/>
      <c r="CVJ70" s="73"/>
      <c r="CVK70" s="73"/>
      <c r="CVL70" s="73"/>
      <c r="CVM70" s="73"/>
      <c r="CVN70" s="73"/>
      <c r="CVO70" s="73"/>
      <c r="CVP70" s="73"/>
      <c r="CVQ70" s="73"/>
      <c r="CVR70" s="73"/>
      <c r="CVS70" s="73"/>
      <c r="CVT70" s="73"/>
      <c r="CVU70" s="73"/>
      <c r="CVV70" s="73"/>
      <c r="CVW70" s="73"/>
      <c r="CVX70" s="73"/>
      <c r="CVY70" s="73"/>
      <c r="CVZ70" s="73"/>
      <c r="CWA70" s="73"/>
      <c r="CWB70" s="73"/>
      <c r="CWC70" s="73"/>
      <c r="CWD70" s="73"/>
      <c r="CWE70" s="73"/>
      <c r="CWF70" s="73"/>
      <c r="CWG70" s="73"/>
      <c r="CWH70" s="73"/>
      <c r="CWI70" s="73"/>
      <c r="CWJ70" s="73"/>
      <c r="CWK70" s="73"/>
      <c r="CWL70" s="73"/>
      <c r="CWM70" s="73"/>
      <c r="CWN70" s="73"/>
      <c r="CWO70" s="73"/>
      <c r="CWP70" s="73"/>
      <c r="CWQ70" s="73"/>
      <c r="CWR70" s="73"/>
      <c r="CWS70" s="73"/>
      <c r="CWT70" s="73"/>
      <c r="CWU70" s="73"/>
      <c r="CWV70" s="73"/>
      <c r="CWW70" s="73"/>
      <c r="CWX70" s="73"/>
      <c r="CWY70" s="73"/>
      <c r="CWZ70" s="73"/>
      <c r="CXA70" s="73"/>
      <c r="CXB70" s="73"/>
      <c r="CXC70" s="73"/>
      <c r="CXD70" s="73"/>
      <c r="CXE70" s="73"/>
      <c r="CXF70" s="73"/>
      <c r="CXG70" s="73"/>
      <c r="CXH70" s="73"/>
      <c r="CXI70" s="73"/>
      <c r="CXJ70" s="73"/>
      <c r="CXK70" s="73"/>
      <c r="CXL70" s="73"/>
      <c r="CXM70" s="73"/>
      <c r="CXN70" s="73"/>
      <c r="CXO70" s="73"/>
      <c r="CXP70" s="73"/>
      <c r="CXQ70" s="73"/>
      <c r="CXR70" s="73"/>
      <c r="CXS70" s="73"/>
      <c r="CXT70" s="73"/>
      <c r="CXU70" s="73"/>
      <c r="CXV70" s="73"/>
      <c r="CXW70" s="73"/>
      <c r="CXX70" s="73"/>
      <c r="CXY70" s="73"/>
      <c r="CXZ70" s="73"/>
      <c r="CYA70" s="73"/>
      <c r="CYB70" s="73"/>
      <c r="CYC70" s="73"/>
      <c r="CYD70" s="73"/>
      <c r="CYE70" s="73"/>
      <c r="CYF70" s="73"/>
      <c r="CYG70" s="73"/>
      <c r="CYH70" s="73"/>
      <c r="CYI70" s="73"/>
      <c r="CYJ70" s="73"/>
      <c r="CYK70" s="73"/>
      <c r="CYL70" s="73"/>
      <c r="CYM70" s="73"/>
      <c r="CYN70" s="73"/>
      <c r="CYO70" s="73"/>
      <c r="CYP70" s="73"/>
      <c r="CYQ70" s="73"/>
      <c r="CYR70" s="73"/>
      <c r="CYS70" s="73"/>
      <c r="CYT70" s="73"/>
      <c r="CYU70" s="73"/>
      <c r="CYV70" s="73"/>
      <c r="CYW70" s="73"/>
      <c r="CYX70" s="73"/>
      <c r="CYY70" s="73"/>
      <c r="CYZ70" s="73"/>
      <c r="CZA70" s="73"/>
      <c r="CZB70" s="73"/>
      <c r="CZC70" s="73"/>
      <c r="CZD70" s="73"/>
      <c r="CZE70" s="73"/>
      <c r="CZF70" s="73"/>
      <c r="CZG70" s="73"/>
      <c r="CZH70" s="73"/>
      <c r="CZI70" s="73"/>
      <c r="CZJ70" s="73"/>
      <c r="CZK70" s="73"/>
      <c r="CZL70" s="73"/>
      <c r="CZM70" s="73"/>
      <c r="CZN70" s="73"/>
      <c r="CZO70" s="73"/>
      <c r="CZP70" s="73"/>
      <c r="CZQ70" s="73"/>
      <c r="CZR70" s="73"/>
      <c r="CZS70" s="73"/>
      <c r="CZT70" s="73"/>
      <c r="CZU70" s="73"/>
      <c r="CZV70" s="73"/>
      <c r="CZW70" s="73"/>
      <c r="CZX70" s="73"/>
      <c r="CZY70" s="73"/>
      <c r="CZZ70" s="73"/>
      <c r="DAA70" s="73"/>
      <c r="DAB70" s="73"/>
      <c r="DAC70" s="73"/>
      <c r="DAD70" s="73"/>
      <c r="DAE70" s="73"/>
      <c r="DAF70" s="73"/>
      <c r="DAG70" s="73"/>
      <c r="DAH70" s="73"/>
      <c r="DAI70" s="73"/>
      <c r="DAJ70" s="73"/>
      <c r="DAK70" s="73"/>
      <c r="DAL70" s="73"/>
      <c r="DAM70" s="73"/>
      <c r="DAN70" s="73"/>
      <c r="DAO70" s="73"/>
      <c r="DAP70" s="73"/>
      <c r="DAQ70" s="73"/>
      <c r="DAR70" s="73"/>
      <c r="DAS70" s="73"/>
      <c r="DAT70" s="73"/>
      <c r="DAU70" s="73"/>
      <c r="DAV70" s="73"/>
      <c r="DAW70" s="73"/>
      <c r="DAX70" s="73"/>
      <c r="DAY70" s="73"/>
      <c r="DAZ70" s="73"/>
      <c r="DBA70" s="73"/>
      <c r="DBB70" s="73"/>
      <c r="DBC70" s="73"/>
      <c r="DBD70" s="73"/>
      <c r="DBE70" s="73"/>
      <c r="DBF70" s="73"/>
      <c r="DBG70" s="73"/>
      <c r="DBH70" s="73"/>
      <c r="DBI70" s="73"/>
      <c r="DBJ70" s="73"/>
      <c r="DBK70" s="73"/>
      <c r="DBL70" s="73"/>
      <c r="DBM70" s="73"/>
      <c r="DBN70" s="73"/>
      <c r="DBO70" s="73"/>
      <c r="DBP70" s="73"/>
      <c r="DBQ70" s="73"/>
      <c r="DBR70" s="73"/>
      <c r="DBS70" s="73"/>
      <c r="DBT70" s="73"/>
      <c r="DBU70" s="73"/>
      <c r="DBV70" s="73"/>
      <c r="DBW70" s="73"/>
      <c r="DBX70" s="73"/>
      <c r="DBY70" s="73"/>
      <c r="DBZ70" s="73"/>
      <c r="DCA70" s="73"/>
      <c r="DCB70" s="73"/>
      <c r="DCC70" s="73"/>
      <c r="DCD70" s="73"/>
      <c r="DCE70" s="73"/>
      <c r="DCF70" s="73"/>
      <c r="DCG70" s="73"/>
      <c r="DCH70" s="73"/>
      <c r="DCI70" s="73"/>
      <c r="DCJ70" s="73"/>
      <c r="DCK70" s="73"/>
      <c r="DCL70" s="73"/>
      <c r="DCM70" s="73"/>
      <c r="DCN70" s="73"/>
      <c r="DCO70" s="73"/>
      <c r="DCP70" s="73"/>
      <c r="DCQ70" s="73"/>
      <c r="DCR70" s="73"/>
      <c r="DCS70" s="73"/>
      <c r="DCT70" s="73"/>
      <c r="DCU70" s="73"/>
      <c r="DCV70" s="73"/>
      <c r="DCW70" s="73"/>
      <c r="DCX70" s="73"/>
      <c r="DCY70" s="73"/>
      <c r="DCZ70" s="73"/>
      <c r="DDA70" s="73"/>
      <c r="DDB70" s="73"/>
      <c r="DDC70" s="73"/>
      <c r="DDD70" s="73"/>
      <c r="DDE70" s="73"/>
      <c r="DDF70" s="73"/>
      <c r="DDG70" s="73"/>
      <c r="DDH70" s="73"/>
      <c r="DDI70" s="73"/>
      <c r="DDJ70" s="73"/>
      <c r="DDK70" s="73"/>
      <c r="DDL70" s="73"/>
      <c r="DDM70" s="73"/>
      <c r="DDN70" s="73"/>
      <c r="DDO70" s="73"/>
      <c r="DDP70" s="73"/>
      <c r="DDQ70" s="73"/>
      <c r="DDR70" s="73"/>
      <c r="DDS70" s="73"/>
      <c r="DDT70" s="73"/>
      <c r="DDU70" s="73"/>
      <c r="DDV70" s="73"/>
      <c r="DDW70" s="73"/>
      <c r="DDX70" s="73"/>
      <c r="DDY70" s="73"/>
      <c r="DDZ70" s="73"/>
      <c r="DEA70" s="73"/>
      <c r="DEB70" s="73"/>
      <c r="DEC70" s="73"/>
      <c r="DED70" s="73"/>
      <c r="DEE70" s="73"/>
      <c r="DEF70" s="73"/>
      <c r="DEG70" s="73"/>
      <c r="DEH70" s="73"/>
      <c r="DEI70" s="73"/>
      <c r="DEJ70" s="73"/>
      <c r="DEK70" s="73"/>
      <c r="DEL70" s="73"/>
      <c r="DEM70" s="73"/>
      <c r="DEN70" s="73"/>
      <c r="DEO70" s="73"/>
      <c r="DEP70" s="73"/>
      <c r="DEQ70" s="73"/>
      <c r="DER70" s="73"/>
      <c r="DES70" s="73"/>
      <c r="DET70" s="73"/>
      <c r="DEU70" s="73"/>
      <c r="DEV70" s="73"/>
      <c r="DEW70" s="73"/>
      <c r="DEX70" s="73"/>
      <c r="DEY70" s="73"/>
      <c r="DEZ70" s="73"/>
      <c r="DFA70" s="73"/>
      <c r="DFB70" s="73"/>
      <c r="DFC70" s="73"/>
      <c r="DFD70" s="73"/>
      <c r="DFE70" s="73"/>
      <c r="DFF70" s="73"/>
      <c r="DFG70" s="73"/>
      <c r="DFH70" s="73"/>
      <c r="DFI70" s="73"/>
      <c r="DFJ70" s="73"/>
      <c r="DFK70" s="73"/>
      <c r="DFL70" s="73"/>
      <c r="DFM70" s="73"/>
      <c r="DFN70" s="73"/>
      <c r="DFO70" s="73"/>
      <c r="DFP70" s="73"/>
      <c r="DFQ70" s="73"/>
      <c r="DFR70" s="73"/>
      <c r="DFS70" s="73"/>
      <c r="DFT70" s="73"/>
      <c r="DFU70" s="73"/>
      <c r="DFV70" s="73"/>
      <c r="DFW70" s="73"/>
      <c r="DFX70" s="73"/>
      <c r="DFY70" s="73"/>
      <c r="DFZ70" s="73"/>
      <c r="DGA70" s="73"/>
      <c r="DGB70" s="73"/>
      <c r="DGC70" s="73"/>
      <c r="DGD70" s="73"/>
      <c r="DGE70" s="73"/>
      <c r="DGF70" s="73"/>
      <c r="DGG70" s="73"/>
      <c r="DGH70" s="73"/>
      <c r="DGI70" s="73"/>
      <c r="DGJ70" s="73"/>
      <c r="DGK70" s="73"/>
      <c r="DGL70" s="73"/>
      <c r="DGM70" s="73"/>
      <c r="DGN70" s="73"/>
      <c r="DGO70" s="73"/>
      <c r="DGP70" s="73"/>
      <c r="DGQ70" s="73"/>
      <c r="DGR70" s="73"/>
      <c r="DGS70" s="73"/>
      <c r="DGT70" s="73"/>
      <c r="DGU70" s="73"/>
      <c r="DGV70" s="73"/>
      <c r="DGW70" s="73"/>
      <c r="DGX70" s="73"/>
      <c r="DGY70" s="73"/>
      <c r="DGZ70" s="73"/>
      <c r="DHA70" s="73"/>
      <c r="DHB70" s="73"/>
      <c r="DHC70" s="73"/>
      <c r="DHD70" s="73"/>
      <c r="DHE70" s="73"/>
      <c r="DHF70" s="73"/>
      <c r="DHG70" s="73"/>
      <c r="DHH70" s="73"/>
      <c r="DHI70" s="73"/>
      <c r="DHJ70" s="73"/>
      <c r="DHK70" s="73"/>
      <c r="DHL70" s="73"/>
      <c r="DHM70" s="73"/>
      <c r="DHN70" s="73"/>
      <c r="DHO70" s="73"/>
      <c r="DHP70" s="73"/>
      <c r="DHQ70" s="73"/>
      <c r="DHR70" s="73"/>
      <c r="DHS70" s="73"/>
      <c r="DHT70" s="73"/>
      <c r="DHU70" s="73"/>
      <c r="DHV70" s="73"/>
      <c r="DHW70" s="73"/>
      <c r="DHX70" s="73"/>
      <c r="DHY70" s="73"/>
      <c r="DHZ70" s="73"/>
      <c r="DIA70" s="73"/>
      <c r="DIB70" s="73"/>
      <c r="DIC70" s="73"/>
      <c r="DID70" s="73"/>
      <c r="DIE70" s="73"/>
      <c r="DIF70" s="73"/>
      <c r="DIG70" s="73"/>
      <c r="DIH70" s="73"/>
      <c r="DII70" s="73"/>
      <c r="DIJ70" s="73"/>
      <c r="DIK70" s="73"/>
      <c r="DIL70" s="73"/>
      <c r="DIM70" s="73"/>
      <c r="DIN70" s="73"/>
      <c r="DIO70" s="73"/>
      <c r="DIP70" s="73"/>
      <c r="DIQ70" s="73"/>
      <c r="DIR70" s="73"/>
      <c r="DIS70" s="73"/>
      <c r="DIT70" s="73"/>
      <c r="DIU70" s="73"/>
      <c r="DIV70" s="73"/>
      <c r="DIW70" s="73"/>
      <c r="DIX70" s="73"/>
      <c r="DIY70" s="73"/>
      <c r="DIZ70" s="73"/>
      <c r="DJA70" s="73"/>
      <c r="DJB70" s="73"/>
      <c r="DJC70" s="73"/>
      <c r="DJD70" s="73"/>
      <c r="DJE70" s="73"/>
      <c r="DJF70" s="73"/>
      <c r="DJG70" s="73"/>
      <c r="DJH70" s="73"/>
      <c r="DJI70" s="73"/>
      <c r="DJJ70" s="73"/>
      <c r="DJK70" s="73"/>
      <c r="DJL70" s="73"/>
      <c r="DJM70" s="73"/>
      <c r="DJN70" s="73"/>
      <c r="DJO70" s="73"/>
      <c r="DJP70" s="73"/>
      <c r="DJQ70" s="73"/>
      <c r="DJR70" s="73"/>
      <c r="DJS70" s="73"/>
      <c r="DJT70" s="73"/>
      <c r="DJU70" s="73"/>
      <c r="DJV70" s="73"/>
      <c r="DJW70" s="73"/>
      <c r="DJX70" s="73"/>
      <c r="DJY70" s="73"/>
      <c r="DJZ70" s="73"/>
      <c r="DKA70" s="73"/>
      <c r="DKB70" s="73"/>
      <c r="DKC70" s="73"/>
      <c r="DKD70" s="73"/>
      <c r="DKE70" s="73"/>
      <c r="DKF70" s="73"/>
      <c r="DKG70" s="73"/>
      <c r="DKH70" s="73"/>
      <c r="DKI70" s="73"/>
      <c r="DKJ70" s="73"/>
      <c r="DKK70" s="73"/>
      <c r="DKL70" s="73"/>
      <c r="DKM70" s="73"/>
      <c r="DKN70" s="73"/>
      <c r="DKO70" s="73"/>
      <c r="DKP70" s="73"/>
      <c r="DKQ70" s="73"/>
      <c r="DKR70" s="73"/>
      <c r="DKS70" s="73"/>
      <c r="DKT70" s="73"/>
      <c r="DKU70" s="73"/>
      <c r="DKV70" s="73"/>
      <c r="DKW70" s="73"/>
      <c r="DKX70" s="73"/>
      <c r="DKY70" s="73"/>
      <c r="DKZ70" s="73"/>
      <c r="DLA70" s="73"/>
      <c r="DLB70" s="73"/>
      <c r="DLC70" s="73"/>
      <c r="DLD70" s="73"/>
      <c r="DLE70" s="73"/>
      <c r="DLF70" s="73"/>
      <c r="DLG70" s="73"/>
      <c r="DLH70" s="73"/>
      <c r="DLI70" s="73"/>
      <c r="DLJ70" s="73"/>
      <c r="DLK70" s="73"/>
      <c r="DLL70" s="73"/>
      <c r="DLM70" s="73"/>
      <c r="DLN70" s="73"/>
      <c r="DLO70" s="73"/>
      <c r="DLP70" s="73"/>
      <c r="DLQ70" s="73"/>
      <c r="DLR70" s="73"/>
      <c r="DLS70" s="73"/>
      <c r="DLT70" s="73"/>
      <c r="DLU70" s="73"/>
      <c r="DLV70" s="73"/>
      <c r="DLW70" s="73"/>
      <c r="DLX70" s="73"/>
      <c r="DLY70" s="73"/>
      <c r="DLZ70" s="73"/>
      <c r="DMA70" s="73"/>
      <c r="DMB70" s="73"/>
      <c r="DMC70" s="73"/>
      <c r="DMD70" s="73"/>
      <c r="DME70" s="73"/>
      <c r="DMF70" s="73"/>
      <c r="DMG70" s="73"/>
      <c r="DMH70" s="73"/>
      <c r="DMI70" s="73"/>
      <c r="DMJ70" s="73"/>
      <c r="DMK70" s="73"/>
      <c r="DML70" s="73"/>
      <c r="DMM70" s="73"/>
      <c r="DMN70" s="73"/>
      <c r="DMO70" s="73"/>
      <c r="DMP70" s="73"/>
      <c r="DMQ70" s="73"/>
      <c r="DMR70" s="73"/>
      <c r="DMS70" s="73"/>
      <c r="DMT70" s="73"/>
      <c r="DMU70" s="73"/>
      <c r="DMV70" s="73"/>
      <c r="DMW70" s="73"/>
      <c r="DMX70" s="73"/>
      <c r="DMY70" s="73"/>
      <c r="DMZ70" s="73"/>
      <c r="DNA70" s="73"/>
      <c r="DNB70" s="73"/>
      <c r="DNC70" s="73"/>
      <c r="DND70" s="73"/>
      <c r="DNE70" s="73"/>
      <c r="DNF70" s="73"/>
      <c r="DNG70" s="73"/>
      <c r="DNH70" s="73"/>
      <c r="DNI70" s="73"/>
      <c r="DNJ70" s="73"/>
      <c r="DNK70" s="73"/>
      <c r="DNL70" s="73"/>
      <c r="DNM70" s="73"/>
      <c r="DNN70" s="73"/>
      <c r="DNO70" s="73"/>
      <c r="DNP70" s="73"/>
      <c r="DNQ70" s="73"/>
      <c r="DNR70" s="73"/>
      <c r="DNS70" s="73"/>
      <c r="DNT70" s="73"/>
      <c r="DNU70" s="73"/>
      <c r="DNV70" s="73"/>
      <c r="DNW70" s="73"/>
      <c r="DNX70" s="73"/>
      <c r="DNY70" s="73"/>
      <c r="DNZ70" s="73"/>
      <c r="DOA70" s="73"/>
      <c r="DOB70" s="73"/>
      <c r="DOC70" s="73"/>
      <c r="DOD70" s="73"/>
      <c r="DOE70" s="73"/>
      <c r="DOF70" s="73"/>
      <c r="DOG70" s="73"/>
      <c r="DOH70" s="73"/>
      <c r="DOI70" s="73"/>
      <c r="DOJ70" s="73"/>
      <c r="DOK70" s="73"/>
      <c r="DOL70" s="73"/>
      <c r="DOM70" s="73"/>
      <c r="DON70" s="73"/>
      <c r="DOO70" s="73"/>
      <c r="DOP70" s="73"/>
      <c r="DOQ70" s="73"/>
      <c r="DOR70" s="73"/>
      <c r="DOS70" s="73"/>
      <c r="DOT70" s="73"/>
      <c r="DOU70" s="73"/>
      <c r="DOV70" s="73"/>
      <c r="DOW70" s="73"/>
      <c r="DOX70" s="73"/>
      <c r="DOY70" s="73"/>
      <c r="DOZ70" s="73"/>
      <c r="DPA70" s="73"/>
      <c r="DPB70" s="73"/>
      <c r="DPC70" s="73"/>
      <c r="DPD70" s="73"/>
      <c r="DPE70" s="73"/>
      <c r="DPF70" s="73"/>
      <c r="DPG70" s="73"/>
      <c r="DPH70" s="73"/>
      <c r="DPI70" s="73"/>
      <c r="DPJ70" s="73"/>
      <c r="DPK70" s="73"/>
      <c r="DPL70" s="73"/>
      <c r="DPM70" s="73"/>
      <c r="DPN70" s="73"/>
      <c r="DPO70" s="73"/>
      <c r="DPP70" s="73"/>
      <c r="DPQ70" s="73"/>
      <c r="DPR70" s="73"/>
      <c r="DPS70" s="73"/>
      <c r="DPT70" s="73"/>
      <c r="DPU70" s="73"/>
      <c r="DPV70" s="73"/>
      <c r="DPW70" s="73"/>
      <c r="DPX70" s="73"/>
      <c r="DPY70" s="73"/>
      <c r="DPZ70" s="73"/>
      <c r="DQA70" s="73"/>
      <c r="DQB70" s="73"/>
      <c r="DQC70" s="73"/>
      <c r="DQD70" s="73"/>
      <c r="DQE70" s="73"/>
      <c r="DQF70" s="73"/>
      <c r="DQG70" s="73"/>
      <c r="DQH70" s="73"/>
      <c r="DQI70" s="73"/>
      <c r="DQJ70" s="73"/>
      <c r="DQK70" s="73"/>
      <c r="DQL70" s="73"/>
      <c r="DQM70" s="73"/>
      <c r="DQN70" s="73"/>
      <c r="DQO70" s="73"/>
      <c r="DQP70" s="73"/>
      <c r="DQQ70" s="73"/>
      <c r="DQR70" s="73"/>
      <c r="DQS70" s="73"/>
      <c r="DQT70" s="73"/>
      <c r="DQU70" s="73"/>
      <c r="DQV70" s="73"/>
      <c r="DQW70" s="73"/>
      <c r="DQX70" s="73"/>
      <c r="DQY70" s="73"/>
      <c r="DQZ70" s="73"/>
      <c r="DRA70" s="73"/>
      <c r="DRB70" s="73"/>
      <c r="DRC70" s="73"/>
      <c r="DRD70" s="73"/>
      <c r="DRE70" s="73"/>
      <c r="DRF70" s="73"/>
      <c r="DRG70" s="73"/>
      <c r="DRH70" s="73"/>
      <c r="DRI70" s="73"/>
      <c r="DRJ70" s="73"/>
      <c r="DRK70" s="73"/>
      <c r="DRL70" s="73"/>
      <c r="DRM70" s="73"/>
      <c r="DRN70" s="73"/>
      <c r="DRO70" s="73"/>
      <c r="DRP70" s="73"/>
      <c r="DRQ70" s="73"/>
      <c r="DRR70" s="73"/>
      <c r="DRS70" s="73"/>
      <c r="DRT70" s="73"/>
      <c r="DRU70" s="73"/>
      <c r="DRV70" s="73"/>
      <c r="DRW70" s="73"/>
      <c r="DRX70" s="73"/>
      <c r="DRY70" s="73"/>
      <c r="DRZ70" s="73"/>
      <c r="DSA70" s="73"/>
      <c r="DSB70" s="73"/>
      <c r="DSC70" s="73"/>
      <c r="DSD70" s="73"/>
      <c r="DSE70" s="73"/>
      <c r="DSF70" s="73"/>
      <c r="DSG70" s="73"/>
      <c r="DSH70" s="73"/>
      <c r="DSI70" s="73"/>
      <c r="DSJ70" s="73"/>
      <c r="DSK70" s="73"/>
      <c r="DSL70" s="73"/>
      <c r="DSM70" s="73"/>
      <c r="DSN70" s="73"/>
      <c r="DSO70" s="73"/>
      <c r="DSP70" s="73"/>
      <c r="DSQ70" s="73"/>
      <c r="DSR70" s="73"/>
      <c r="DSS70" s="73"/>
      <c r="DST70" s="73"/>
      <c r="DSU70" s="73"/>
      <c r="DSV70" s="73"/>
      <c r="DSW70" s="73"/>
      <c r="DSX70" s="73"/>
      <c r="DSY70" s="73"/>
      <c r="DSZ70" s="73"/>
      <c r="DTA70" s="73"/>
      <c r="DTB70" s="73"/>
      <c r="DTC70" s="73"/>
      <c r="DTD70" s="73"/>
      <c r="DTE70" s="73"/>
      <c r="DTF70" s="73"/>
      <c r="DTG70" s="73"/>
      <c r="DTH70" s="73"/>
      <c r="DTI70" s="73"/>
      <c r="DTJ70" s="73"/>
      <c r="DTK70" s="73"/>
      <c r="DTL70" s="73"/>
      <c r="DTM70" s="73"/>
      <c r="DTN70" s="73"/>
      <c r="DTO70" s="73"/>
      <c r="DTP70" s="73"/>
      <c r="DTQ70" s="73"/>
      <c r="DTR70" s="73"/>
      <c r="DTS70" s="73"/>
      <c r="DTT70" s="73"/>
      <c r="DTU70" s="73"/>
      <c r="DTV70" s="73"/>
      <c r="DTW70" s="73"/>
      <c r="DTX70" s="73"/>
      <c r="DTY70" s="73"/>
      <c r="DTZ70" s="73"/>
      <c r="DUA70" s="73"/>
      <c r="DUB70" s="73"/>
      <c r="DUC70" s="73"/>
      <c r="DUD70" s="73"/>
      <c r="DUE70" s="73"/>
      <c r="DUF70" s="73"/>
      <c r="DUG70" s="73"/>
      <c r="DUH70" s="73"/>
      <c r="DUI70" s="73"/>
      <c r="DUJ70" s="73"/>
      <c r="DUK70" s="73"/>
      <c r="DUL70" s="73"/>
      <c r="DUM70" s="73"/>
      <c r="DUN70" s="73"/>
      <c r="DUO70" s="73"/>
      <c r="DUP70" s="73"/>
      <c r="DUQ70" s="73"/>
      <c r="DUR70" s="73"/>
      <c r="DUS70" s="73"/>
      <c r="DUT70" s="73"/>
      <c r="DUU70" s="73"/>
      <c r="DUV70" s="73"/>
      <c r="DUW70" s="73"/>
      <c r="DUX70" s="73"/>
      <c r="DUY70" s="73"/>
      <c r="DUZ70" s="73"/>
      <c r="DVA70" s="73"/>
      <c r="DVB70" s="73"/>
      <c r="DVC70" s="73"/>
      <c r="DVD70" s="73"/>
      <c r="DVE70" s="73"/>
      <c r="DVF70" s="73"/>
      <c r="DVG70" s="73"/>
      <c r="DVH70" s="73"/>
      <c r="DVI70" s="73"/>
      <c r="DVJ70" s="73"/>
      <c r="DVK70" s="73"/>
      <c r="DVL70" s="73"/>
      <c r="DVM70" s="73"/>
      <c r="DVN70" s="73"/>
      <c r="DVO70" s="73"/>
      <c r="DVP70" s="73"/>
      <c r="DVQ70" s="73"/>
      <c r="DVR70" s="73"/>
      <c r="DVS70" s="73"/>
      <c r="DVT70" s="73"/>
      <c r="DVU70" s="73"/>
      <c r="DVV70" s="73"/>
      <c r="DVW70" s="73"/>
      <c r="DVX70" s="73"/>
      <c r="DVY70" s="73"/>
      <c r="DVZ70" s="73"/>
      <c r="DWA70" s="73"/>
      <c r="DWB70" s="73"/>
      <c r="DWC70" s="73"/>
      <c r="DWD70" s="73"/>
      <c r="DWE70" s="73"/>
      <c r="DWF70" s="73"/>
      <c r="DWG70" s="73"/>
      <c r="DWH70" s="73"/>
      <c r="DWI70" s="73"/>
      <c r="DWJ70" s="73"/>
      <c r="DWK70" s="73"/>
      <c r="DWL70" s="73"/>
      <c r="DWM70" s="73"/>
      <c r="DWN70" s="73"/>
      <c r="DWO70" s="73"/>
      <c r="DWP70" s="73"/>
      <c r="DWQ70" s="73"/>
      <c r="DWR70" s="73"/>
      <c r="DWS70" s="73"/>
      <c r="DWT70" s="73"/>
      <c r="DWU70" s="73"/>
      <c r="DWV70" s="73"/>
      <c r="DWW70" s="73"/>
      <c r="DWX70" s="73"/>
      <c r="DWY70" s="73"/>
      <c r="DWZ70" s="73"/>
      <c r="DXA70" s="73"/>
      <c r="DXB70" s="73"/>
      <c r="DXC70" s="73"/>
      <c r="DXD70" s="73"/>
      <c r="DXE70" s="73"/>
      <c r="DXF70" s="73"/>
      <c r="DXG70" s="73"/>
      <c r="DXH70" s="73"/>
      <c r="DXI70" s="73"/>
      <c r="DXJ70" s="73"/>
      <c r="DXK70" s="73"/>
      <c r="DXL70" s="73"/>
      <c r="DXM70" s="73"/>
      <c r="DXN70" s="73"/>
      <c r="DXO70" s="73"/>
      <c r="DXP70" s="73"/>
      <c r="DXQ70" s="73"/>
      <c r="DXR70" s="73"/>
      <c r="DXS70" s="73"/>
      <c r="DXT70" s="73"/>
      <c r="DXU70" s="73"/>
      <c r="DXV70" s="73"/>
      <c r="DXW70" s="73"/>
      <c r="DXX70" s="73"/>
      <c r="DXY70" s="73"/>
      <c r="DXZ70" s="73"/>
      <c r="DYA70" s="73"/>
      <c r="DYB70" s="73"/>
      <c r="DYC70" s="73"/>
      <c r="DYD70" s="73"/>
      <c r="DYE70" s="73"/>
      <c r="DYF70" s="73"/>
      <c r="DYG70" s="73"/>
      <c r="DYH70" s="73"/>
      <c r="DYI70" s="73"/>
      <c r="DYJ70" s="73"/>
      <c r="DYK70" s="73"/>
      <c r="DYL70" s="73"/>
      <c r="DYM70" s="73"/>
      <c r="DYN70" s="73"/>
      <c r="DYO70" s="73"/>
      <c r="DYP70" s="73"/>
      <c r="DYQ70" s="73"/>
      <c r="DYR70" s="73"/>
      <c r="DYS70" s="73"/>
      <c r="DYT70" s="73"/>
      <c r="DYU70" s="73"/>
      <c r="DYV70" s="73"/>
      <c r="DYW70" s="73"/>
      <c r="DYX70" s="73"/>
      <c r="DYY70" s="73"/>
      <c r="DYZ70" s="73"/>
      <c r="DZA70" s="73"/>
      <c r="DZB70" s="73"/>
      <c r="DZC70" s="73"/>
      <c r="DZD70" s="73"/>
      <c r="DZE70" s="73"/>
      <c r="DZF70" s="73"/>
      <c r="DZG70" s="73"/>
      <c r="DZH70" s="73"/>
      <c r="DZI70" s="73"/>
      <c r="DZJ70" s="73"/>
      <c r="DZK70" s="73"/>
      <c r="DZL70" s="73"/>
      <c r="DZM70" s="73"/>
      <c r="DZN70" s="73"/>
      <c r="DZO70" s="73"/>
      <c r="DZP70" s="73"/>
      <c r="DZQ70" s="73"/>
      <c r="DZR70" s="73"/>
      <c r="DZS70" s="73"/>
      <c r="DZT70" s="73"/>
      <c r="DZU70" s="73"/>
      <c r="DZV70" s="73"/>
      <c r="DZW70" s="73"/>
      <c r="DZX70" s="73"/>
      <c r="DZY70" s="73"/>
      <c r="DZZ70" s="73"/>
      <c r="EAA70" s="73"/>
      <c r="EAB70" s="73"/>
      <c r="EAC70" s="73"/>
      <c r="EAD70" s="73"/>
      <c r="EAE70" s="73"/>
      <c r="EAF70" s="73"/>
      <c r="EAG70" s="73"/>
      <c r="EAH70" s="73"/>
      <c r="EAI70" s="73"/>
      <c r="EAJ70" s="73"/>
      <c r="EAK70" s="73"/>
      <c r="EAL70" s="73"/>
      <c r="EAM70" s="73"/>
      <c r="EAN70" s="73"/>
      <c r="EAO70" s="73"/>
      <c r="EAP70" s="73"/>
      <c r="EAQ70" s="73"/>
      <c r="EAR70" s="73"/>
      <c r="EAS70" s="73"/>
      <c r="EAT70" s="73"/>
      <c r="EAU70" s="73"/>
      <c r="EAV70" s="73"/>
      <c r="EAW70" s="73"/>
      <c r="EAX70" s="73"/>
      <c r="EAY70" s="73"/>
      <c r="EAZ70" s="73"/>
      <c r="EBA70" s="73"/>
      <c r="EBB70" s="73"/>
      <c r="EBC70" s="73"/>
      <c r="EBD70" s="73"/>
      <c r="EBE70" s="73"/>
      <c r="EBF70" s="73"/>
      <c r="EBG70" s="73"/>
      <c r="EBH70" s="73"/>
      <c r="EBI70" s="73"/>
      <c r="EBJ70" s="73"/>
      <c r="EBK70" s="73"/>
      <c r="EBL70" s="73"/>
      <c r="EBM70" s="73"/>
      <c r="EBN70" s="73"/>
      <c r="EBO70" s="73"/>
      <c r="EBP70" s="73"/>
      <c r="EBQ70" s="73"/>
      <c r="EBR70" s="73"/>
      <c r="EBS70" s="73"/>
      <c r="EBT70" s="73"/>
      <c r="EBU70" s="73"/>
      <c r="EBV70" s="73"/>
      <c r="EBW70" s="73"/>
      <c r="EBX70" s="73"/>
      <c r="EBY70" s="73"/>
      <c r="EBZ70" s="73"/>
      <c r="ECA70" s="73"/>
      <c r="ECB70" s="73"/>
      <c r="ECC70" s="73"/>
      <c r="ECD70" s="73"/>
      <c r="ECE70" s="73"/>
      <c r="ECF70" s="73"/>
      <c r="ECG70" s="73"/>
      <c r="ECH70" s="73"/>
      <c r="ECI70" s="73"/>
      <c r="ECJ70" s="73"/>
      <c r="ECK70" s="73"/>
      <c r="ECL70" s="73"/>
      <c r="ECM70" s="73"/>
      <c r="ECN70" s="73"/>
      <c r="ECO70" s="73"/>
      <c r="ECP70" s="73"/>
      <c r="ECQ70" s="73"/>
      <c r="ECR70" s="73"/>
      <c r="ECS70" s="73"/>
      <c r="ECT70" s="73"/>
      <c r="ECU70" s="73"/>
      <c r="ECV70" s="73"/>
      <c r="ECW70" s="73"/>
      <c r="ECX70" s="73"/>
      <c r="ECY70" s="73"/>
      <c r="ECZ70" s="73"/>
      <c r="EDA70" s="73"/>
      <c r="EDB70" s="73"/>
      <c r="EDC70" s="73"/>
      <c r="EDD70" s="73"/>
      <c r="EDE70" s="73"/>
      <c r="EDF70" s="73"/>
      <c r="EDG70" s="73"/>
      <c r="EDH70" s="73"/>
      <c r="EDI70" s="73"/>
      <c r="EDJ70" s="73"/>
      <c r="EDK70" s="73"/>
      <c r="EDL70" s="73"/>
      <c r="EDM70" s="73"/>
      <c r="EDN70" s="73"/>
      <c r="EDO70" s="73"/>
      <c r="EDP70" s="73"/>
      <c r="EDQ70" s="73"/>
      <c r="EDR70" s="73"/>
      <c r="EDS70" s="73"/>
      <c r="EDT70" s="73"/>
      <c r="EDU70" s="73"/>
      <c r="EDV70" s="73"/>
      <c r="EDW70" s="73"/>
      <c r="EDX70" s="73"/>
      <c r="EDY70" s="73"/>
      <c r="EDZ70" s="73"/>
      <c r="EEA70" s="73"/>
      <c r="EEB70" s="73"/>
      <c r="EEC70" s="73"/>
      <c r="EED70" s="73"/>
      <c r="EEE70" s="73"/>
      <c r="EEF70" s="73"/>
      <c r="EEG70" s="73"/>
      <c r="EEH70" s="73"/>
      <c r="EEI70" s="73"/>
      <c r="EEJ70" s="73"/>
      <c r="EEK70" s="73"/>
      <c r="EEL70" s="73"/>
      <c r="EEM70" s="73"/>
      <c r="EEN70" s="73"/>
      <c r="EEO70" s="73"/>
      <c r="EEP70" s="73"/>
      <c r="EEQ70" s="73"/>
      <c r="EER70" s="73"/>
      <c r="EES70" s="73"/>
      <c r="EET70" s="73"/>
      <c r="EEU70" s="73"/>
      <c r="EEV70" s="73"/>
      <c r="EEW70" s="73"/>
      <c r="EEX70" s="73"/>
      <c r="EEY70" s="73"/>
      <c r="EEZ70" s="73"/>
      <c r="EFA70" s="73"/>
      <c r="EFB70" s="73"/>
      <c r="EFC70" s="73"/>
      <c r="EFD70" s="73"/>
      <c r="EFE70" s="73"/>
      <c r="EFF70" s="73"/>
      <c r="EFG70" s="73"/>
      <c r="EFH70" s="73"/>
      <c r="EFI70" s="73"/>
      <c r="EFJ70" s="73"/>
      <c r="EFK70" s="73"/>
      <c r="EFL70" s="73"/>
      <c r="EFM70" s="73"/>
      <c r="EFN70" s="73"/>
      <c r="EFO70" s="73"/>
      <c r="EFP70" s="73"/>
      <c r="EFQ70" s="73"/>
      <c r="EFR70" s="73"/>
      <c r="EFS70" s="73"/>
      <c r="EFT70" s="73"/>
      <c r="EFU70" s="73"/>
      <c r="EFV70" s="73"/>
      <c r="EFW70" s="73"/>
      <c r="EFX70" s="73"/>
      <c r="EFY70" s="73"/>
      <c r="EFZ70" s="73"/>
      <c r="EGA70" s="73"/>
      <c r="EGB70" s="73"/>
      <c r="EGC70" s="73"/>
      <c r="EGD70" s="73"/>
      <c r="EGE70" s="73"/>
      <c r="EGF70" s="73"/>
      <c r="EGG70" s="73"/>
      <c r="EGH70" s="73"/>
      <c r="EGI70" s="73"/>
      <c r="EGJ70" s="73"/>
      <c r="EGK70" s="73"/>
      <c r="EGL70" s="73"/>
      <c r="EGM70" s="73"/>
      <c r="EGN70" s="73"/>
      <c r="EGO70" s="73"/>
      <c r="EGP70" s="73"/>
      <c r="EGQ70" s="73"/>
      <c r="EGR70" s="73"/>
      <c r="EGS70" s="73"/>
      <c r="EGT70" s="73"/>
      <c r="EGU70" s="73"/>
      <c r="EGV70" s="73"/>
      <c r="EGW70" s="73"/>
      <c r="EGX70" s="73"/>
      <c r="EGY70" s="73"/>
      <c r="EGZ70" s="73"/>
      <c r="EHA70" s="73"/>
      <c r="EHB70" s="73"/>
      <c r="EHC70" s="73"/>
      <c r="EHD70" s="73"/>
      <c r="EHE70" s="73"/>
      <c r="EHF70" s="73"/>
      <c r="EHG70" s="73"/>
      <c r="EHH70" s="73"/>
      <c r="EHI70" s="73"/>
      <c r="EHJ70" s="73"/>
      <c r="EHK70" s="73"/>
      <c r="EHL70" s="73"/>
      <c r="EHM70" s="73"/>
      <c r="EHN70" s="73"/>
      <c r="EHO70" s="73"/>
      <c r="EHP70" s="73"/>
      <c r="EHQ70" s="73"/>
      <c r="EHR70" s="73"/>
      <c r="EHS70" s="73"/>
      <c r="EHT70" s="73"/>
      <c r="EHU70" s="73"/>
      <c r="EHV70" s="73"/>
      <c r="EHW70" s="73"/>
      <c r="EHX70" s="73"/>
      <c r="EHY70" s="73"/>
      <c r="EHZ70" s="73"/>
      <c r="EIA70" s="73"/>
      <c r="EIB70" s="73"/>
      <c r="EIC70" s="73"/>
      <c r="EID70" s="73"/>
      <c r="EIE70" s="73"/>
      <c r="EIF70" s="73"/>
      <c r="EIG70" s="73"/>
      <c r="EIH70" s="73"/>
      <c r="EII70" s="73"/>
      <c r="EIJ70" s="73"/>
      <c r="EIK70" s="73"/>
      <c r="EIL70" s="73"/>
      <c r="EIM70" s="73"/>
      <c r="EIN70" s="73"/>
      <c r="EIO70" s="73"/>
      <c r="EIP70" s="73"/>
      <c r="EIQ70" s="73"/>
      <c r="EIR70" s="73"/>
      <c r="EIS70" s="73"/>
      <c r="EIT70" s="73"/>
      <c r="EIU70" s="73"/>
      <c r="EIV70" s="73"/>
      <c r="EIW70" s="73"/>
      <c r="EIX70" s="73"/>
      <c r="EIY70" s="73"/>
      <c r="EIZ70" s="73"/>
      <c r="EJA70" s="73"/>
      <c r="EJB70" s="73"/>
      <c r="EJC70" s="73"/>
      <c r="EJD70" s="73"/>
      <c r="EJE70" s="73"/>
      <c r="EJF70" s="73"/>
      <c r="EJG70" s="73"/>
      <c r="EJH70" s="73"/>
      <c r="EJI70" s="73"/>
      <c r="EJJ70" s="73"/>
      <c r="EJK70" s="73"/>
      <c r="EJL70" s="73"/>
      <c r="EJM70" s="73"/>
      <c r="EJN70" s="73"/>
      <c r="EJO70" s="73"/>
      <c r="EJP70" s="73"/>
      <c r="EJQ70" s="73"/>
      <c r="EJR70" s="73"/>
      <c r="EJS70" s="73"/>
      <c r="EJT70" s="73"/>
      <c r="EJU70" s="73"/>
      <c r="EJV70" s="73"/>
      <c r="EJW70" s="73"/>
      <c r="EJX70" s="73"/>
      <c r="EJY70" s="73"/>
      <c r="EJZ70" s="73"/>
      <c r="EKA70" s="73"/>
      <c r="EKB70" s="73"/>
      <c r="EKC70" s="73"/>
      <c r="EKD70" s="73"/>
      <c r="EKE70" s="73"/>
      <c r="EKF70" s="73"/>
      <c r="EKG70" s="73"/>
      <c r="EKH70" s="73"/>
      <c r="EKI70" s="73"/>
      <c r="EKJ70" s="73"/>
      <c r="EKK70" s="73"/>
      <c r="EKL70" s="73"/>
      <c r="EKM70" s="73"/>
      <c r="EKN70" s="73"/>
      <c r="EKO70" s="73"/>
      <c r="EKP70" s="73"/>
      <c r="EKQ70" s="73"/>
      <c r="EKR70" s="73"/>
      <c r="EKS70" s="73"/>
      <c r="EKT70" s="73"/>
      <c r="EKU70" s="73"/>
      <c r="EKV70" s="73"/>
      <c r="EKW70" s="73"/>
      <c r="EKX70" s="73"/>
      <c r="EKY70" s="73"/>
      <c r="EKZ70" s="73"/>
      <c r="ELA70" s="73"/>
      <c r="ELB70" s="73"/>
      <c r="ELC70" s="73"/>
      <c r="ELD70" s="73"/>
      <c r="ELE70" s="73"/>
      <c r="ELF70" s="73"/>
      <c r="ELG70" s="73"/>
      <c r="ELH70" s="73"/>
      <c r="ELI70" s="73"/>
      <c r="ELJ70" s="73"/>
      <c r="ELK70" s="73"/>
      <c r="ELL70" s="73"/>
      <c r="ELM70" s="73"/>
      <c r="ELN70" s="73"/>
      <c r="ELO70" s="73"/>
      <c r="ELP70" s="73"/>
      <c r="ELQ70" s="73"/>
      <c r="ELR70" s="73"/>
      <c r="ELS70" s="73"/>
      <c r="ELT70" s="73"/>
      <c r="ELU70" s="73"/>
      <c r="ELV70" s="73"/>
      <c r="ELW70" s="73"/>
      <c r="ELX70" s="73"/>
      <c r="ELY70" s="73"/>
      <c r="ELZ70" s="73"/>
      <c r="EMA70" s="73"/>
      <c r="EMB70" s="73"/>
      <c r="EMC70" s="73"/>
      <c r="EMD70" s="73"/>
      <c r="EME70" s="73"/>
      <c r="EMF70" s="73"/>
      <c r="EMG70" s="73"/>
      <c r="EMH70" s="73"/>
      <c r="EMI70" s="73"/>
      <c r="EMJ70" s="73"/>
      <c r="EMK70" s="73"/>
      <c r="EML70" s="73"/>
      <c r="EMM70" s="73"/>
      <c r="EMN70" s="73"/>
      <c r="EMO70" s="73"/>
      <c r="EMP70" s="73"/>
      <c r="EMQ70" s="73"/>
      <c r="EMR70" s="73"/>
      <c r="EMS70" s="73"/>
      <c r="EMT70" s="73"/>
      <c r="EMU70" s="73"/>
      <c r="EMV70" s="73"/>
      <c r="EMW70" s="73"/>
      <c r="EMX70" s="73"/>
      <c r="EMY70" s="73"/>
      <c r="EMZ70" s="73"/>
      <c r="ENA70" s="73"/>
      <c r="ENB70" s="73"/>
      <c r="ENC70" s="73"/>
      <c r="END70" s="73"/>
      <c r="ENE70" s="73"/>
      <c r="ENF70" s="73"/>
      <c r="ENG70" s="73"/>
      <c r="ENH70" s="73"/>
      <c r="ENI70" s="73"/>
      <c r="ENJ70" s="73"/>
      <c r="ENK70" s="73"/>
      <c r="ENL70" s="73"/>
      <c r="ENM70" s="73"/>
      <c r="ENN70" s="73"/>
      <c r="ENO70" s="73"/>
      <c r="ENP70" s="73"/>
      <c r="ENQ70" s="73"/>
      <c r="ENR70" s="73"/>
      <c r="ENS70" s="73"/>
      <c r="ENT70" s="73"/>
      <c r="ENU70" s="73"/>
      <c r="ENV70" s="73"/>
      <c r="ENW70" s="73"/>
      <c r="ENX70" s="73"/>
      <c r="ENY70" s="73"/>
      <c r="ENZ70" s="73"/>
      <c r="EOA70" s="73"/>
      <c r="EOB70" s="73"/>
      <c r="EOC70" s="73"/>
      <c r="EOD70" s="73"/>
      <c r="EOE70" s="73"/>
      <c r="EOF70" s="73"/>
      <c r="EOG70" s="73"/>
      <c r="EOH70" s="73"/>
      <c r="EOI70" s="73"/>
      <c r="EOJ70" s="73"/>
      <c r="EOK70" s="73"/>
      <c r="EOL70" s="73"/>
      <c r="EOM70" s="73"/>
      <c r="EON70" s="73"/>
      <c r="EOO70" s="73"/>
      <c r="EOP70" s="73"/>
      <c r="EOQ70" s="73"/>
      <c r="EOR70" s="73"/>
      <c r="EOS70" s="73"/>
      <c r="EOT70" s="73"/>
      <c r="EOU70" s="73"/>
      <c r="EOV70" s="73"/>
      <c r="EOW70" s="73"/>
      <c r="EOX70" s="73"/>
      <c r="EOY70" s="73"/>
      <c r="EOZ70" s="73"/>
      <c r="EPA70" s="73"/>
      <c r="EPB70" s="73"/>
      <c r="EPC70" s="73"/>
      <c r="EPD70" s="73"/>
      <c r="EPE70" s="73"/>
      <c r="EPF70" s="73"/>
      <c r="EPG70" s="73"/>
      <c r="EPH70" s="73"/>
      <c r="EPI70" s="73"/>
      <c r="EPJ70" s="73"/>
      <c r="EPK70" s="73"/>
      <c r="EPL70" s="73"/>
      <c r="EPM70" s="73"/>
      <c r="EPN70" s="73"/>
      <c r="EPO70" s="73"/>
      <c r="EPP70" s="73"/>
      <c r="EPQ70" s="73"/>
      <c r="EPR70" s="73"/>
      <c r="EPS70" s="73"/>
      <c r="EPT70" s="73"/>
      <c r="EPU70" s="73"/>
      <c r="EPV70" s="73"/>
      <c r="EPW70" s="73"/>
      <c r="EPX70" s="73"/>
      <c r="EPY70" s="73"/>
      <c r="EPZ70" s="73"/>
      <c r="EQA70" s="73"/>
      <c r="EQB70" s="73"/>
      <c r="EQC70" s="73"/>
      <c r="EQD70" s="73"/>
      <c r="EQE70" s="73"/>
      <c r="EQF70" s="73"/>
      <c r="EQG70" s="73"/>
      <c r="EQH70" s="73"/>
      <c r="EQI70" s="73"/>
      <c r="EQJ70" s="73"/>
      <c r="EQK70" s="73"/>
      <c r="EQL70" s="73"/>
      <c r="EQM70" s="73"/>
      <c r="EQN70" s="73"/>
      <c r="EQO70" s="73"/>
      <c r="EQP70" s="73"/>
      <c r="EQQ70" s="73"/>
      <c r="EQR70" s="73"/>
      <c r="EQS70" s="73"/>
      <c r="EQT70" s="73"/>
      <c r="EQU70" s="73"/>
      <c r="EQV70" s="73"/>
      <c r="EQW70" s="73"/>
      <c r="EQX70" s="73"/>
      <c r="EQY70" s="73"/>
      <c r="EQZ70" s="73"/>
      <c r="ERA70" s="73"/>
      <c r="ERB70" s="73"/>
      <c r="ERC70" s="73"/>
      <c r="ERD70" s="73"/>
      <c r="ERE70" s="73"/>
      <c r="ERF70" s="73"/>
      <c r="ERG70" s="73"/>
      <c r="ERH70" s="73"/>
      <c r="ERI70" s="73"/>
      <c r="ERJ70" s="73"/>
      <c r="ERK70" s="73"/>
      <c r="ERL70" s="73"/>
      <c r="ERM70" s="73"/>
      <c r="ERN70" s="73"/>
      <c r="ERO70" s="73"/>
      <c r="ERP70" s="73"/>
      <c r="ERQ70" s="73"/>
      <c r="ERR70" s="73"/>
      <c r="ERS70" s="73"/>
      <c r="ERT70" s="73"/>
      <c r="ERU70" s="73"/>
      <c r="ERV70" s="73"/>
      <c r="ERW70" s="73"/>
      <c r="ERX70" s="73"/>
      <c r="ERY70" s="73"/>
      <c r="ERZ70" s="73"/>
      <c r="ESA70" s="73"/>
      <c r="ESB70" s="73"/>
      <c r="ESC70" s="73"/>
      <c r="ESD70" s="73"/>
      <c r="ESE70" s="73"/>
      <c r="ESF70" s="73"/>
      <c r="ESG70" s="73"/>
      <c r="ESH70" s="73"/>
      <c r="ESI70" s="73"/>
      <c r="ESJ70" s="73"/>
      <c r="ESK70" s="73"/>
      <c r="ESL70" s="73"/>
      <c r="ESM70" s="73"/>
      <c r="ESN70" s="73"/>
      <c r="ESO70" s="73"/>
      <c r="ESP70" s="73"/>
      <c r="ESQ70" s="73"/>
      <c r="ESR70" s="73"/>
      <c r="ESS70" s="73"/>
      <c r="EST70" s="73"/>
      <c r="ESU70" s="73"/>
      <c r="ESV70" s="73"/>
      <c r="ESW70" s="73"/>
      <c r="ESX70" s="73"/>
      <c r="ESY70" s="73"/>
      <c r="ESZ70" s="73"/>
      <c r="ETA70" s="73"/>
      <c r="ETB70" s="73"/>
      <c r="ETC70" s="73"/>
      <c r="ETD70" s="73"/>
      <c r="ETE70" s="73"/>
      <c r="ETF70" s="73"/>
      <c r="ETG70" s="73"/>
      <c r="ETH70" s="73"/>
      <c r="ETI70" s="73"/>
      <c r="ETJ70" s="73"/>
      <c r="ETK70" s="73"/>
      <c r="ETL70" s="73"/>
      <c r="ETM70" s="73"/>
      <c r="ETN70" s="73"/>
      <c r="ETO70" s="73"/>
      <c r="ETP70" s="73"/>
      <c r="ETQ70" s="73"/>
      <c r="ETR70" s="73"/>
      <c r="ETS70" s="73"/>
      <c r="ETT70" s="73"/>
      <c r="ETU70" s="73"/>
      <c r="ETV70" s="73"/>
      <c r="ETW70" s="73"/>
      <c r="ETX70" s="73"/>
      <c r="ETY70" s="73"/>
      <c r="ETZ70" s="73"/>
      <c r="EUA70" s="73"/>
      <c r="EUB70" s="73"/>
      <c r="EUC70" s="73"/>
      <c r="EUD70" s="73"/>
      <c r="EUE70" s="73"/>
      <c r="EUF70" s="73"/>
      <c r="EUG70" s="73"/>
      <c r="EUH70" s="73"/>
      <c r="EUI70" s="73"/>
      <c r="EUJ70" s="73"/>
      <c r="EUK70" s="73"/>
      <c r="EUL70" s="73"/>
      <c r="EUM70" s="73"/>
      <c r="EUN70" s="73"/>
      <c r="EUO70" s="73"/>
      <c r="EUP70" s="73"/>
      <c r="EUQ70" s="73"/>
      <c r="EUR70" s="73"/>
      <c r="EUS70" s="73"/>
      <c r="EUT70" s="73"/>
      <c r="EUU70" s="73"/>
      <c r="EUV70" s="73"/>
      <c r="EUW70" s="73"/>
      <c r="EUX70" s="73"/>
      <c r="EUY70" s="73"/>
      <c r="EUZ70" s="73"/>
      <c r="EVA70" s="73"/>
      <c r="EVB70" s="73"/>
      <c r="EVC70" s="73"/>
      <c r="EVD70" s="73"/>
      <c r="EVE70" s="73"/>
      <c r="EVF70" s="73"/>
      <c r="EVG70" s="73"/>
      <c r="EVH70" s="73"/>
      <c r="EVI70" s="73"/>
      <c r="EVJ70" s="73"/>
      <c r="EVK70" s="73"/>
      <c r="EVL70" s="73"/>
      <c r="EVM70" s="73"/>
      <c r="EVN70" s="73"/>
      <c r="EVO70" s="73"/>
      <c r="EVP70" s="73"/>
      <c r="EVQ70" s="73"/>
      <c r="EVR70" s="73"/>
      <c r="EVS70" s="73"/>
      <c r="EVT70" s="73"/>
      <c r="EVU70" s="73"/>
      <c r="EVV70" s="73"/>
      <c r="EVW70" s="73"/>
      <c r="EVX70" s="73"/>
      <c r="EVY70" s="73"/>
      <c r="EVZ70" s="73"/>
      <c r="EWA70" s="73"/>
      <c r="EWB70" s="73"/>
      <c r="EWC70" s="73"/>
      <c r="EWD70" s="73"/>
      <c r="EWE70" s="73"/>
      <c r="EWF70" s="73"/>
      <c r="EWG70" s="73"/>
      <c r="EWH70" s="73"/>
      <c r="EWI70" s="73"/>
      <c r="EWJ70" s="73"/>
      <c r="EWK70" s="73"/>
      <c r="EWL70" s="73"/>
      <c r="EWM70" s="73"/>
      <c r="EWN70" s="73"/>
      <c r="EWO70" s="73"/>
      <c r="EWP70" s="73"/>
      <c r="EWQ70" s="73"/>
      <c r="EWR70" s="73"/>
      <c r="EWS70" s="73"/>
      <c r="EWT70" s="73"/>
      <c r="EWU70" s="73"/>
      <c r="EWV70" s="73"/>
      <c r="EWW70" s="73"/>
      <c r="EWX70" s="73"/>
      <c r="EWY70" s="73"/>
      <c r="EWZ70" s="73"/>
      <c r="EXA70" s="73"/>
      <c r="EXB70" s="73"/>
      <c r="EXC70" s="73"/>
      <c r="EXD70" s="73"/>
      <c r="EXE70" s="73"/>
      <c r="EXF70" s="73"/>
      <c r="EXG70" s="73"/>
      <c r="EXH70" s="73"/>
      <c r="EXI70" s="73"/>
      <c r="EXJ70" s="73"/>
      <c r="EXK70" s="73"/>
      <c r="EXL70" s="73"/>
      <c r="EXM70" s="73"/>
      <c r="EXN70" s="73"/>
      <c r="EXO70" s="73"/>
      <c r="EXP70" s="73"/>
      <c r="EXQ70" s="73"/>
      <c r="EXR70" s="73"/>
      <c r="EXS70" s="73"/>
      <c r="EXT70" s="73"/>
      <c r="EXU70" s="73"/>
      <c r="EXV70" s="73"/>
      <c r="EXW70" s="73"/>
      <c r="EXX70" s="73"/>
      <c r="EXY70" s="73"/>
      <c r="EXZ70" s="73"/>
      <c r="EYA70" s="73"/>
      <c r="EYB70" s="73"/>
      <c r="EYC70" s="73"/>
      <c r="EYD70" s="73"/>
      <c r="EYE70" s="73"/>
      <c r="EYF70" s="73"/>
      <c r="EYG70" s="73"/>
      <c r="EYH70" s="73"/>
      <c r="EYI70" s="73"/>
      <c r="EYJ70" s="73"/>
      <c r="EYK70" s="73"/>
      <c r="EYL70" s="73"/>
      <c r="EYM70" s="73"/>
      <c r="EYN70" s="73"/>
      <c r="EYO70" s="73"/>
      <c r="EYP70" s="73"/>
      <c r="EYQ70" s="73"/>
      <c r="EYR70" s="73"/>
      <c r="EYS70" s="73"/>
      <c r="EYT70" s="73"/>
      <c r="EYU70" s="73"/>
      <c r="EYV70" s="73"/>
      <c r="EYW70" s="73"/>
      <c r="EYX70" s="73"/>
      <c r="EYY70" s="73"/>
      <c r="EYZ70" s="73"/>
      <c r="EZA70" s="73"/>
      <c r="EZB70" s="73"/>
      <c r="EZC70" s="73"/>
      <c r="EZD70" s="73"/>
      <c r="EZE70" s="73"/>
      <c r="EZF70" s="73"/>
      <c r="EZG70" s="73"/>
      <c r="EZH70" s="73"/>
      <c r="EZI70" s="73"/>
      <c r="EZJ70" s="73"/>
      <c r="EZK70" s="73"/>
      <c r="EZL70" s="73"/>
      <c r="EZM70" s="73"/>
      <c r="EZN70" s="73"/>
      <c r="EZO70" s="73"/>
      <c r="EZP70" s="73"/>
      <c r="EZQ70" s="73"/>
      <c r="EZR70" s="73"/>
      <c r="EZS70" s="73"/>
      <c r="EZT70" s="73"/>
      <c r="EZU70" s="73"/>
      <c r="EZV70" s="73"/>
      <c r="EZW70" s="73"/>
      <c r="EZX70" s="73"/>
      <c r="EZY70" s="73"/>
      <c r="EZZ70" s="73"/>
      <c r="FAA70" s="73"/>
      <c r="FAB70" s="73"/>
      <c r="FAC70" s="73"/>
      <c r="FAD70" s="73"/>
      <c r="FAE70" s="73"/>
      <c r="FAF70" s="73"/>
      <c r="FAG70" s="73"/>
      <c r="FAH70" s="73"/>
      <c r="FAI70" s="73"/>
      <c r="FAJ70" s="73"/>
      <c r="FAK70" s="73"/>
      <c r="FAL70" s="73"/>
      <c r="FAM70" s="73"/>
      <c r="FAN70" s="73"/>
      <c r="FAO70" s="73"/>
      <c r="FAP70" s="73"/>
      <c r="FAQ70" s="73"/>
      <c r="FAR70" s="73"/>
      <c r="FAS70" s="73"/>
      <c r="FAT70" s="73"/>
      <c r="FAU70" s="73"/>
      <c r="FAV70" s="73"/>
      <c r="FAW70" s="73"/>
      <c r="FAX70" s="73"/>
      <c r="FAY70" s="73"/>
      <c r="FAZ70" s="73"/>
      <c r="FBA70" s="73"/>
      <c r="FBB70" s="73"/>
      <c r="FBC70" s="73"/>
      <c r="FBD70" s="73"/>
      <c r="FBE70" s="73"/>
      <c r="FBF70" s="73"/>
      <c r="FBG70" s="73"/>
      <c r="FBH70" s="73"/>
      <c r="FBI70" s="73"/>
      <c r="FBJ70" s="73"/>
      <c r="FBK70" s="73"/>
      <c r="FBL70" s="73"/>
      <c r="FBM70" s="73"/>
      <c r="FBN70" s="73"/>
      <c r="FBO70" s="73"/>
      <c r="FBP70" s="73"/>
      <c r="FBQ70" s="73"/>
      <c r="FBR70" s="73"/>
      <c r="FBS70" s="73"/>
      <c r="FBT70" s="73"/>
      <c r="FBU70" s="73"/>
      <c r="FBV70" s="73"/>
      <c r="FBW70" s="73"/>
      <c r="FBX70" s="73"/>
      <c r="FBY70" s="73"/>
      <c r="FBZ70" s="73"/>
      <c r="FCA70" s="73"/>
      <c r="FCB70" s="73"/>
      <c r="FCC70" s="73"/>
      <c r="FCD70" s="73"/>
      <c r="FCE70" s="73"/>
      <c r="FCF70" s="73"/>
      <c r="FCG70" s="73"/>
      <c r="FCH70" s="73"/>
      <c r="FCI70" s="73"/>
      <c r="FCJ70" s="73"/>
      <c r="FCK70" s="73"/>
      <c r="FCL70" s="73"/>
      <c r="FCM70" s="73"/>
      <c r="FCN70" s="73"/>
      <c r="FCO70" s="73"/>
      <c r="FCP70" s="73"/>
      <c r="FCQ70" s="73"/>
      <c r="FCR70" s="73"/>
      <c r="FCS70" s="73"/>
      <c r="FCT70" s="73"/>
      <c r="FCU70" s="73"/>
      <c r="FCV70" s="73"/>
      <c r="FCW70" s="73"/>
      <c r="FCX70" s="73"/>
      <c r="FCY70" s="73"/>
      <c r="FCZ70" s="73"/>
      <c r="FDA70" s="73"/>
      <c r="FDB70" s="73"/>
      <c r="FDC70" s="73"/>
      <c r="FDD70" s="73"/>
      <c r="FDE70" s="73"/>
      <c r="FDF70" s="73"/>
      <c r="FDG70" s="73"/>
      <c r="FDH70" s="73"/>
      <c r="FDI70" s="73"/>
      <c r="FDJ70" s="73"/>
      <c r="FDK70" s="73"/>
      <c r="FDL70" s="73"/>
      <c r="FDM70" s="73"/>
      <c r="FDN70" s="73"/>
      <c r="FDO70" s="73"/>
      <c r="FDP70" s="73"/>
      <c r="FDQ70" s="73"/>
      <c r="FDR70" s="73"/>
      <c r="FDS70" s="73"/>
      <c r="FDT70" s="73"/>
      <c r="FDU70" s="73"/>
      <c r="FDV70" s="73"/>
      <c r="FDW70" s="73"/>
      <c r="FDX70" s="73"/>
      <c r="FDY70" s="73"/>
      <c r="FDZ70" s="73"/>
      <c r="FEA70" s="73"/>
      <c r="FEB70" s="73"/>
      <c r="FEC70" s="73"/>
      <c r="FED70" s="73"/>
      <c r="FEE70" s="73"/>
      <c r="FEF70" s="73"/>
      <c r="FEG70" s="73"/>
      <c r="FEH70" s="73"/>
      <c r="FEI70" s="73"/>
      <c r="FEJ70" s="73"/>
      <c r="FEK70" s="73"/>
      <c r="FEL70" s="73"/>
      <c r="FEM70" s="73"/>
      <c r="FEN70" s="73"/>
      <c r="FEO70" s="73"/>
      <c r="FEP70" s="73"/>
      <c r="FEQ70" s="73"/>
      <c r="FER70" s="73"/>
      <c r="FES70" s="73"/>
      <c r="FET70" s="73"/>
      <c r="FEU70" s="73"/>
      <c r="FEV70" s="73"/>
      <c r="FEW70" s="73"/>
      <c r="FEX70" s="73"/>
      <c r="FEY70" s="73"/>
      <c r="FEZ70" s="73"/>
      <c r="FFA70" s="73"/>
      <c r="FFB70" s="73"/>
      <c r="FFC70" s="73"/>
      <c r="FFD70" s="73"/>
      <c r="FFE70" s="73"/>
      <c r="FFF70" s="73"/>
      <c r="FFG70" s="73"/>
      <c r="FFH70" s="73"/>
      <c r="FFI70" s="73"/>
      <c r="FFJ70" s="73"/>
      <c r="FFK70" s="73"/>
      <c r="FFL70" s="73"/>
      <c r="FFM70" s="73"/>
      <c r="FFN70" s="73"/>
      <c r="FFO70" s="73"/>
      <c r="FFP70" s="73"/>
      <c r="FFQ70" s="73"/>
      <c r="FFR70" s="73"/>
      <c r="FFS70" s="73"/>
      <c r="FFT70" s="73"/>
      <c r="FFU70" s="73"/>
      <c r="FFV70" s="73"/>
      <c r="FFW70" s="73"/>
      <c r="FFX70" s="73"/>
      <c r="FFY70" s="73"/>
      <c r="FFZ70" s="73"/>
      <c r="FGA70" s="73"/>
      <c r="FGB70" s="73"/>
      <c r="FGC70" s="73"/>
      <c r="FGD70" s="73"/>
      <c r="FGE70" s="73"/>
      <c r="FGF70" s="73"/>
      <c r="FGG70" s="73"/>
      <c r="FGH70" s="73"/>
      <c r="FGI70" s="73"/>
      <c r="FGJ70" s="73"/>
      <c r="FGK70" s="73"/>
      <c r="FGL70" s="73"/>
      <c r="FGM70" s="73"/>
      <c r="FGN70" s="73"/>
      <c r="FGO70" s="73"/>
      <c r="FGP70" s="73"/>
      <c r="FGQ70" s="73"/>
      <c r="FGR70" s="73"/>
      <c r="FGS70" s="73"/>
      <c r="FGT70" s="73"/>
      <c r="FGU70" s="73"/>
      <c r="FGV70" s="73"/>
      <c r="FGW70" s="73"/>
      <c r="FGX70" s="73"/>
      <c r="FGY70" s="73"/>
      <c r="FGZ70" s="73"/>
      <c r="FHA70" s="73"/>
      <c r="FHB70" s="73"/>
      <c r="FHC70" s="73"/>
      <c r="FHD70" s="73"/>
      <c r="FHE70" s="73"/>
      <c r="FHF70" s="73"/>
      <c r="FHG70" s="73"/>
      <c r="FHH70" s="73"/>
      <c r="FHI70" s="73"/>
      <c r="FHJ70" s="73"/>
      <c r="FHK70" s="73"/>
      <c r="FHL70" s="73"/>
      <c r="FHM70" s="73"/>
      <c r="FHN70" s="73"/>
      <c r="FHO70" s="73"/>
      <c r="FHP70" s="73"/>
      <c r="FHQ70" s="73"/>
      <c r="FHR70" s="73"/>
      <c r="FHS70" s="73"/>
      <c r="FHT70" s="73"/>
      <c r="FHU70" s="73"/>
      <c r="FHV70" s="73"/>
      <c r="FHW70" s="73"/>
      <c r="FHX70" s="73"/>
      <c r="FHY70" s="73"/>
      <c r="FHZ70" s="73"/>
      <c r="FIA70" s="73"/>
      <c r="FIB70" s="73"/>
      <c r="FIC70" s="73"/>
      <c r="FID70" s="73"/>
      <c r="FIE70" s="73"/>
      <c r="FIF70" s="73"/>
      <c r="FIG70" s="73"/>
      <c r="FIH70" s="73"/>
      <c r="FII70" s="73"/>
      <c r="FIJ70" s="73"/>
      <c r="FIK70" s="73"/>
      <c r="FIL70" s="73"/>
      <c r="FIM70" s="73"/>
      <c r="FIN70" s="73"/>
      <c r="FIO70" s="73"/>
      <c r="FIP70" s="73"/>
      <c r="FIQ70" s="73"/>
      <c r="FIR70" s="73"/>
      <c r="FIS70" s="73"/>
      <c r="FIT70" s="73"/>
      <c r="FIU70" s="73"/>
      <c r="FIV70" s="73"/>
      <c r="FIW70" s="73"/>
      <c r="FIX70" s="73"/>
      <c r="FIY70" s="73"/>
      <c r="FIZ70" s="73"/>
      <c r="FJA70" s="73"/>
      <c r="FJB70" s="73"/>
      <c r="FJC70" s="73"/>
      <c r="FJD70" s="73"/>
      <c r="FJE70" s="73"/>
      <c r="FJF70" s="73"/>
      <c r="FJG70" s="73"/>
      <c r="FJH70" s="73"/>
      <c r="FJI70" s="73"/>
      <c r="FJJ70" s="73"/>
      <c r="FJK70" s="73"/>
      <c r="FJL70" s="73"/>
      <c r="FJM70" s="73"/>
      <c r="FJN70" s="73"/>
      <c r="FJO70" s="73"/>
      <c r="FJP70" s="73"/>
      <c r="FJQ70" s="73"/>
      <c r="FJR70" s="73"/>
      <c r="FJS70" s="73"/>
      <c r="FJT70" s="73"/>
      <c r="FJU70" s="73"/>
      <c r="FJV70" s="73"/>
      <c r="FJW70" s="73"/>
      <c r="FJX70" s="73"/>
      <c r="FJY70" s="73"/>
      <c r="FJZ70" s="73"/>
      <c r="FKA70" s="73"/>
      <c r="FKB70" s="73"/>
      <c r="FKC70" s="73"/>
      <c r="FKD70" s="73"/>
      <c r="FKE70" s="73"/>
      <c r="FKF70" s="73"/>
      <c r="FKG70" s="73"/>
      <c r="FKH70" s="73"/>
      <c r="FKI70" s="73"/>
      <c r="FKJ70" s="73"/>
      <c r="FKK70" s="73"/>
      <c r="FKL70" s="73"/>
      <c r="FKM70" s="73"/>
      <c r="FKN70" s="73"/>
      <c r="FKO70" s="73"/>
      <c r="FKP70" s="73"/>
      <c r="FKQ70" s="73"/>
      <c r="FKR70" s="73"/>
      <c r="FKS70" s="73"/>
      <c r="FKT70" s="73"/>
      <c r="FKU70" s="73"/>
      <c r="FKV70" s="73"/>
      <c r="FKW70" s="73"/>
      <c r="FKX70" s="73"/>
      <c r="FKY70" s="73"/>
      <c r="FKZ70" s="73"/>
      <c r="FLA70" s="73"/>
      <c r="FLB70" s="73"/>
      <c r="FLC70" s="73"/>
      <c r="FLD70" s="73"/>
      <c r="FLE70" s="73"/>
      <c r="FLF70" s="73"/>
      <c r="FLG70" s="73"/>
      <c r="FLH70" s="73"/>
      <c r="FLI70" s="73"/>
      <c r="FLJ70" s="73"/>
      <c r="FLK70" s="73"/>
      <c r="FLL70" s="73"/>
      <c r="FLM70" s="73"/>
      <c r="FLN70" s="73"/>
      <c r="FLO70" s="73"/>
      <c r="FLP70" s="73"/>
      <c r="FLQ70" s="73"/>
      <c r="FLR70" s="73"/>
      <c r="FLS70" s="73"/>
      <c r="FLT70" s="73"/>
      <c r="FLU70" s="73"/>
      <c r="FLV70" s="73"/>
      <c r="FLW70" s="73"/>
      <c r="FLX70" s="73"/>
      <c r="FLY70" s="73"/>
      <c r="FLZ70" s="73"/>
      <c r="FMA70" s="73"/>
      <c r="FMB70" s="73"/>
      <c r="FMC70" s="73"/>
      <c r="FMD70" s="73"/>
      <c r="FME70" s="73"/>
      <c r="FMF70" s="73"/>
      <c r="FMG70" s="73"/>
      <c r="FMH70" s="73"/>
      <c r="FMI70" s="73"/>
      <c r="FMJ70" s="73"/>
      <c r="FMK70" s="73"/>
      <c r="FML70" s="73"/>
      <c r="FMM70" s="73"/>
      <c r="FMN70" s="73"/>
      <c r="FMO70" s="73"/>
      <c r="FMP70" s="73"/>
      <c r="FMQ70" s="73"/>
      <c r="FMR70" s="73"/>
      <c r="FMS70" s="73"/>
      <c r="FMT70" s="73"/>
      <c r="FMU70" s="73"/>
      <c r="FMV70" s="73"/>
      <c r="FMW70" s="73"/>
      <c r="FMX70" s="73"/>
      <c r="FMY70" s="73"/>
      <c r="FMZ70" s="73"/>
      <c r="FNA70" s="73"/>
      <c r="FNB70" s="73"/>
      <c r="FNC70" s="73"/>
      <c r="FND70" s="73"/>
      <c r="FNE70" s="73"/>
      <c r="FNF70" s="73"/>
      <c r="FNG70" s="73"/>
      <c r="FNH70" s="73"/>
      <c r="FNI70" s="73"/>
      <c r="FNJ70" s="73"/>
      <c r="FNK70" s="73"/>
      <c r="FNL70" s="73"/>
      <c r="FNM70" s="73"/>
      <c r="FNN70" s="73"/>
      <c r="FNO70" s="73"/>
      <c r="FNP70" s="73"/>
      <c r="FNQ70" s="73"/>
      <c r="FNR70" s="73"/>
      <c r="FNS70" s="73"/>
      <c r="FNT70" s="73"/>
      <c r="FNU70" s="73"/>
      <c r="FNV70" s="73"/>
      <c r="FNW70" s="73"/>
      <c r="FNX70" s="73"/>
      <c r="FNY70" s="73"/>
      <c r="FNZ70" s="73"/>
      <c r="FOA70" s="73"/>
      <c r="FOB70" s="73"/>
      <c r="FOC70" s="73"/>
      <c r="FOD70" s="73"/>
      <c r="FOE70" s="73"/>
      <c r="FOF70" s="73"/>
      <c r="FOG70" s="73"/>
      <c r="FOH70" s="73"/>
      <c r="FOI70" s="73"/>
      <c r="FOJ70" s="73"/>
      <c r="FOK70" s="73"/>
      <c r="FOL70" s="73"/>
      <c r="FOM70" s="73"/>
      <c r="FON70" s="73"/>
      <c r="FOO70" s="73"/>
      <c r="FOP70" s="73"/>
      <c r="FOQ70" s="73"/>
      <c r="FOR70" s="73"/>
      <c r="FOS70" s="73"/>
      <c r="FOT70" s="73"/>
      <c r="FOU70" s="73"/>
      <c r="FOV70" s="73"/>
      <c r="FOW70" s="73"/>
      <c r="FOX70" s="73"/>
      <c r="FOY70" s="73"/>
      <c r="FOZ70" s="73"/>
      <c r="FPA70" s="73"/>
      <c r="FPB70" s="73"/>
      <c r="FPC70" s="73"/>
      <c r="FPD70" s="73"/>
      <c r="FPE70" s="73"/>
      <c r="FPF70" s="73"/>
      <c r="FPG70" s="73"/>
      <c r="FPH70" s="73"/>
      <c r="FPI70" s="73"/>
      <c r="FPJ70" s="73"/>
      <c r="FPK70" s="73"/>
      <c r="FPL70" s="73"/>
      <c r="FPM70" s="73"/>
      <c r="FPN70" s="73"/>
      <c r="FPO70" s="73"/>
      <c r="FPP70" s="73"/>
      <c r="FPQ70" s="73"/>
      <c r="FPR70" s="73"/>
      <c r="FPS70" s="73"/>
      <c r="FPT70" s="73"/>
      <c r="FPU70" s="73"/>
      <c r="FPV70" s="73"/>
      <c r="FPW70" s="73"/>
      <c r="FPX70" s="73"/>
      <c r="FPY70" s="73"/>
      <c r="FPZ70" s="73"/>
      <c r="FQA70" s="73"/>
      <c r="FQB70" s="73"/>
      <c r="FQC70" s="73"/>
      <c r="FQD70" s="73"/>
      <c r="FQE70" s="73"/>
      <c r="FQF70" s="73"/>
      <c r="FQG70" s="73"/>
      <c r="FQH70" s="73"/>
      <c r="FQI70" s="73"/>
      <c r="FQJ70" s="73"/>
      <c r="FQK70" s="73"/>
      <c r="FQL70" s="73"/>
      <c r="FQM70" s="73"/>
      <c r="FQN70" s="73"/>
      <c r="FQO70" s="73"/>
      <c r="FQP70" s="73"/>
      <c r="FQQ70" s="73"/>
      <c r="FQR70" s="73"/>
      <c r="FQS70" s="73"/>
      <c r="FQT70" s="73"/>
      <c r="FQU70" s="73"/>
      <c r="FQV70" s="73"/>
      <c r="FQW70" s="73"/>
      <c r="FQX70" s="73"/>
      <c r="FQY70" s="73"/>
      <c r="FQZ70" s="73"/>
      <c r="FRA70" s="73"/>
      <c r="FRB70" s="73"/>
      <c r="FRC70" s="73"/>
      <c r="FRD70" s="73"/>
      <c r="FRE70" s="73"/>
      <c r="FRF70" s="73"/>
      <c r="FRG70" s="73"/>
      <c r="FRH70" s="73"/>
      <c r="FRI70" s="73"/>
      <c r="FRJ70" s="73"/>
      <c r="FRK70" s="73"/>
      <c r="FRL70" s="73"/>
      <c r="FRM70" s="73"/>
      <c r="FRN70" s="73"/>
      <c r="FRO70" s="73"/>
      <c r="FRP70" s="73"/>
      <c r="FRQ70" s="73"/>
      <c r="FRR70" s="73"/>
      <c r="FRS70" s="73"/>
      <c r="FRT70" s="73"/>
      <c r="FRU70" s="73"/>
      <c r="FRV70" s="73"/>
      <c r="FRW70" s="73"/>
      <c r="FRX70" s="73"/>
      <c r="FRY70" s="73"/>
      <c r="FRZ70" s="73"/>
      <c r="FSA70" s="73"/>
      <c r="FSB70" s="73"/>
      <c r="FSC70" s="73"/>
      <c r="FSD70" s="73"/>
      <c r="FSE70" s="73"/>
      <c r="FSF70" s="73"/>
      <c r="FSG70" s="73"/>
      <c r="FSH70" s="73"/>
      <c r="FSI70" s="73"/>
      <c r="FSJ70" s="73"/>
      <c r="FSK70" s="73"/>
      <c r="FSL70" s="73"/>
      <c r="FSM70" s="73"/>
      <c r="FSN70" s="73"/>
      <c r="FSO70" s="73"/>
      <c r="FSP70" s="73"/>
      <c r="FSQ70" s="73"/>
      <c r="FSR70" s="73"/>
      <c r="FSS70" s="73"/>
      <c r="FST70" s="73"/>
      <c r="FSU70" s="73"/>
      <c r="FSV70" s="73"/>
      <c r="FSW70" s="73"/>
      <c r="FSX70" s="73"/>
      <c r="FSY70" s="73"/>
      <c r="FSZ70" s="73"/>
      <c r="FTA70" s="73"/>
      <c r="FTB70" s="73"/>
      <c r="FTC70" s="73"/>
      <c r="FTD70" s="73"/>
      <c r="FTE70" s="73"/>
      <c r="FTF70" s="73"/>
      <c r="FTG70" s="73"/>
      <c r="FTH70" s="73"/>
      <c r="FTI70" s="73"/>
      <c r="FTJ70" s="73"/>
      <c r="FTK70" s="73"/>
      <c r="FTL70" s="73"/>
      <c r="FTM70" s="73"/>
      <c r="FTN70" s="73"/>
      <c r="FTO70" s="73"/>
      <c r="FTP70" s="73"/>
      <c r="FTQ70" s="73"/>
      <c r="FTR70" s="73"/>
      <c r="FTS70" s="73"/>
      <c r="FTT70" s="73"/>
      <c r="FTU70" s="73"/>
      <c r="FTV70" s="73"/>
      <c r="FTW70" s="73"/>
      <c r="FTX70" s="73"/>
      <c r="FTY70" s="73"/>
      <c r="FTZ70" s="73"/>
      <c r="FUA70" s="73"/>
      <c r="FUB70" s="73"/>
      <c r="FUC70" s="73"/>
      <c r="FUD70" s="73"/>
      <c r="FUE70" s="73"/>
      <c r="FUF70" s="73"/>
      <c r="FUG70" s="73"/>
      <c r="FUH70" s="73"/>
      <c r="FUI70" s="73"/>
      <c r="FUJ70" s="73"/>
      <c r="FUK70" s="73"/>
      <c r="FUL70" s="73"/>
      <c r="FUM70" s="73"/>
      <c r="FUN70" s="73"/>
      <c r="FUO70" s="73"/>
      <c r="FUP70" s="73"/>
      <c r="FUQ70" s="73"/>
      <c r="FUR70" s="73"/>
      <c r="FUS70" s="73"/>
      <c r="FUT70" s="73"/>
      <c r="FUU70" s="73"/>
      <c r="FUV70" s="73"/>
      <c r="FUW70" s="73"/>
      <c r="FUX70" s="73"/>
      <c r="FUY70" s="73"/>
      <c r="FUZ70" s="73"/>
      <c r="FVA70" s="73"/>
      <c r="FVB70" s="73"/>
      <c r="FVC70" s="73"/>
      <c r="FVD70" s="73"/>
      <c r="FVE70" s="73"/>
      <c r="FVF70" s="73"/>
      <c r="FVG70" s="73"/>
      <c r="FVH70" s="73"/>
      <c r="FVI70" s="73"/>
      <c r="FVJ70" s="73"/>
      <c r="FVK70" s="73"/>
      <c r="FVL70" s="73"/>
      <c r="FVM70" s="73"/>
      <c r="FVN70" s="73"/>
      <c r="FVO70" s="73"/>
      <c r="FVP70" s="73"/>
      <c r="FVQ70" s="73"/>
      <c r="FVR70" s="73"/>
      <c r="FVS70" s="73"/>
      <c r="FVT70" s="73"/>
      <c r="FVU70" s="73"/>
      <c r="FVV70" s="73"/>
      <c r="FVW70" s="73"/>
      <c r="FVX70" s="73"/>
      <c r="FVY70" s="73"/>
      <c r="FVZ70" s="73"/>
      <c r="FWA70" s="73"/>
      <c r="FWB70" s="73"/>
      <c r="FWC70" s="73"/>
      <c r="FWD70" s="73"/>
      <c r="FWE70" s="73"/>
      <c r="FWF70" s="73"/>
      <c r="FWG70" s="73"/>
      <c r="FWH70" s="73"/>
      <c r="FWI70" s="73"/>
      <c r="FWJ70" s="73"/>
      <c r="FWK70" s="73"/>
      <c r="FWL70" s="73"/>
      <c r="FWM70" s="73"/>
      <c r="FWN70" s="73"/>
      <c r="FWO70" s="73"/>
      <c r="FWP70" s="73"/>
      <c r="FWQ70" s="73"/>
      <c r="FWR70" s="73"/>
      <c r="FWS70" s="73"/>
      <c r="FWT70" s="73"/>
      <c r="FWU70" s="73"/>
      <c r="FWV70" s="73"/>
      <c r="FWW70" s="73"/>
      <c r="FWX70" s="73"/>
      <c r="FWY70" s="73"/>
      <c r="FWZ70" s="73"/>
      <c r="FXA70" s="73"/>
      <c r="FXB70" s="73"/>
      <c r="FXC70" s="73"/>
      <c r="FXD70" s="73"/>
      <c r="FXE70" s="73"/>
      <c r="FXF70" s="73"/>
      <c r="FXG70" s="73"/>
      <c r="FXH70" s="73"/>
      <c r="FXI70" s="73"/>
      <c r="FXJ70" s="73"/>
      <c r="FXK70" s="73"/>
      <c r="FXL70" s="73"/>
      <c r="FXM70" s="73"/>
      <c r="FXN70" s="73"/>
      <c r="FXO70" s="73"/>
      <c r="FXP70" s="73"/>
      <c r="FXQ70" s="73"/>
      <c r="FXR70" s="73"/>
      <c r="FXS70" s="73"/>
      <c r="FXT70" s="73"/>
      <c r="FXU70" s="73"/>
      <c r="FXV70" s="73"/>
      <c r="FXW70" s="73"/>
      <c r="FXX70" s="73"/>
      <c r="FXY70" s="73"/>
      <c r="FXZ70" s="73"/>
      <c r="FYA70" s="73"/>
      <c r="FYB70" s="73"/>
      <c r="FYC70" s="73"/>
      <c r="FYD70" s="73"/>
      <c r="FYE70" s="73"/>
      <c r="FYF70" s="73"/>
      <c r="FYG70" s="73"/>
      <c r="FYH70" s="73"/>
      <c r="FYI70" s="73"/>
      <c r="FYJ70" s="73"/>
      <c r="FYK70" s="73"/>
      <c r="FYL70" s="73"/>
      <c r="FYM70" s="73"/>
      <c r="FYN70" s="73"/>
      <c r="FYO70" s="73"/>
      <c r="FYP70" s="73"/>
      <c r="FYQ70" s="73"/>
      <c r="FYR70" s="73"/>
      <c r="FYS70" s="73"/>
      <c r="FYT70" s="73"/>
      <c r="FYU70" s="73"/>
      <c r="FYV70" s="73"/>
      <c r="FYW70" s="73"/>
      <c r="FYX70" s="73"/>
      <c r="FYY70" s="73"/>
      <c r="FYZ70" s="73"/>
      <c r="FZA70" s="73"/>
      <c r="FZB70" s="73"/>
      <c r="FZC70" s="73"/>
      <c r="FZD70" s="73"/>
      <c r="FZE70" s="73"/>
      <c r="FZF70" s="73"/>
      <c r="FZG70" s="73"/>
      <c r="FZH70" s="73"/>
      <c r="FZI70" s="73"/>
      <c r="FZJ70" s="73"/>
      <c r="FZK70" s="73"/>
      <c r="FZL70" s="73"/>
      <c r="FZM70" s="73"/>
      <c r="FZN70" s="73"/>
      <c r="FZO70" s="73"/>
      <c r="FZP70" s="73"/>
      <c r="FZQ70" s="73"/>
      <c r="FZR70" s="73"/>
      <c r="FZS70" s="73"/>
      <c r="FZT70" s="73"/>
      <c r="FZU70" s="73"/>
      <c r="FZV70" s="73"/>
      <c r="FZW70" s="73"/>
      <c r="FZX70" s="73"/>
      <c r="FZY70" s="73"/>
      <c r="FZZ70" s="73"/>
      <c r="GAA70" s="73"/>
      <c r="GAB70" s="73"/>
      <c r="GAC70" s="73"/>
      <c r="GAD70" s="73"/>
      <c r="GAE70" s="73"/>
      <c r="GAF70" s="73"/>
      <c r="GAG70" s="73"/>
      <c r="GAH70" s="73"/>
      <c r="GAI70" s="73"/>
      <c r="GAJ70" s="73"/>
      <c r="GAK70" s="73"/>
      <c r="GAL70" s="73"/>
      <c r="GAM70" s="73"/>
      <c r="GAN70" s="73"/>
      <c r="GAO70" s="73"/>
      <c r="GAP70" s="73"/>
      <c r="GAQ70" s="73"/>
      <c r="GAR70" s="73"/>
      <c r="GAS70" s="73"/>
      <c r="GAT70" s="73"/>
      <c r="GAU70" s="73"/>
      <c r="GAV70" s="73"/>
      <c r="GAW70" s="73"/>
      <c r="GAX70" s="73"/>
      <c r="GAY70" s="73"/>
      <c r="GAZ70" s="73"/>
      <c r="GBA70" s="73"/>
      <c r="GBB70" s="73"/>
      <c r="GBC70" s="73"/>
      <c r="GBD70" s="73"/>
      <c r="GBE70" s="73"/>
      <c r="GBF70" s="73"/>
      <c r="GBG70" s="73"/>
      <c r="GBH70" s="73"/>
      <c r="GBI70" s="73"/>
      <c r="GBJ70" s="73"/>
      <c r="GBK70" s="73"/>
      <c r="GBL70" s="73"/>
      <c r="GBM70" s="73"/>
      <c r="GBN70" s="73"/>
      <c r="GBO70" s="73"/>
      <c r="GBP70" s="73"/>
      <c r="GBQ70" s="73"/>
      <c r="GBR70" s="73"/>
      <c r="GBS70" s="73"/>
      <c r="GBT70" s="73"/>
      <c r="GBU70" s="73"/>
      <c r="GBV70" s="73"/>
      <c r="GBW70" s="73"/>
      <c r="GBX70" s="73"/>
      <c r="GBY70" s="73"/>
      <c r="GBZ70" s="73"/>
      <c r="GCA70" s="73"/>
      <c r="GCB70" s="73"/>
      <c r="GCC70" s="73"/>
      <c r="GCD70" s="73"/>
      <c r="GCE70" s="73"/>
      <c r="GCF70" s="73"/>
      <c r="GCG70" s="73"/>
      <c r="GCH70" s="73"/>
      <c r="GCI70" s="73"/>
      <c r="GCJ70" s="73"/>
      <c r="GCK70" s="73"/>
      <c r="GCL70" s="73"/>
      <c r="GCM70" s="73"/>
      <c r="GCN70" s="73"/>
      <c r="GCO70" s="73"/>
      <c r="GCP70" s="73"/>
      <c r="GCQ70" s="73"/>
      <c r="GCR70" s="73"/>
      <c r="GCS70" s="73"/>
      <c r="GCT70" s="73"/>
      <c r="GCU70" s="73"/>
      <c r="GCV70" s="73"/>
      <c r="GCW70" s="73"/>
      <c r="GCX70" s="73"/>
      <c r="GCY70" s="73"/>
      <c r="GCZ70" s="73"/>
      <c r="GDA70" s="73"/>
      <c r="GDB70" s="73"/>
      <c r="GDC70" s="73"/>
      <c r="GDD70" s="73"/>
      <c r="GDE70" s="73"/>
      <c r="GDF70" s="73"/>
      <c r="GDG70" s="73"/>
      <c r="GDH70" s="73"/>
      <c r="GDI70" s="73"/>
      <c r="GDJ70" s="73"/>
      <c r="GDK70" s="73"/>
      <c r="GDL70" s="73"/>
      <c r="GDM70" s="73"/>
      <c r="GDN70" s="73"/>
      <c r="GDO70" s="73"/>
      <c r="GDP70" s="73"/>
      <c r="GDQ70" s="73"/>
      <c r="GDR70" s="73"/>
      <c r="GDS70" s="73"/>
      <c r="GDT70" s="73"/>
      <c r="GDU70" s="73"/>
      <c r="GDV70" s="73"/>
      <c r="GDW70" s="73"/>
      <c r="GDX70" s="73"/>
      <c r="GDY70" s="73"/>
      <c r="GDZ70" s="73"/>
      <c r="GEA70" s="73"/>
      <c r="GEB70" s="73"/>
      <c r="GEC70" s="73"/>
      <c r="GED70" s="73"/>
      <c r="GEE70" s="73"/>
      <c r="GEF70" s="73"/>
      <c r="GEG70" s="73"/>
      <c r="GEH70" s="73"/>
      <c r="GEI70" s="73"/>
      <c r="GEJ70" s="73"/>
      <c r="GEK70" s="73"/>
      <c r="GEL70" s="73"/>
      <c r="GEM70" s="73"/>
      <c r="GEN70" s="73"/>
      <c r="GEO70" s="73"/>
      <c r="GEP70" s="73"/>
      <c r="GEQ70" s="73"/>
      <c r="GER70" s="73"/>
      <c r="GES70" s="73"/>
      <c r="GET70" s="73"/>
      <c r="GEU70" s="73"/>
      <c r="GEV70" s="73"/>
      <c r="GEW70" s="73"/>
      <c r="GEX70" s="73"/>
      <c r="GEY70" s="73"/>
      <c r="GEZ70" s="73"/>
      <c r="GFA70" s="73"/>
      <c r="GFB70" s="73"/>
      <c r="GFC70" s="73"/>
      <c r="GFD70" s="73"/>
      <c r="GFE70" s="73"/>
      <c r="GFF70" s="73"/>
      <c r="GFG70" s="73"/>
      <c r="GFH70" s="73"/>
      <c r="GFI70" s="73"/>
      <c r="GFJ70" s="73"/>
      <c r="GFK70" s="73"/>
      <c r="GFL70" s="73"/>
      <c r="GFM70" s="73"/>
      <c r="GFN70" s="73"/>
      <c r="GFO70" s="73"/>
      <c r="GFP70" s="73"/>
      <c r="GFQ70" s="73"/>
      <c r="GFR70" s="73"/>
      <c r="GFS70" s="73"/>
      <c r="GFT70" s="73"/>
      <c r="GFU70" s="73"/>
      <c r="GFV70" s="73"/>
      <c r="GFW70" s="73"/>
      <c r="GFX70" s="73"/>
      <c r="GFY70" s="73"/>
      <c r="GFZ70" s="73"/>
      <c r="GGA70" s="73"/>
      <c r="GGB70" s="73"/>
      <c r="GGC70" s="73"/>
      <c r="GGD70" s="73"/>
      <c r="GGE70" s="73"/>
      <c r="GGF70" s="73"/>
      <c r="GGG70" s="73"/>
      <c r="GGH70" s="73"/>
      <c r="GGI70" s="73"/>
      <c r="GGJ70" s="73"/>
      <c r="GGK70" s="73"/>
      <c r="GGL70" s="73"/>
      <c r="GGM70" s="73"/>
      <c r="GGN70" s="73"/>
      <c r="GGO70" s="73"/>
      <c r="GGP70" s="73"/>
      <c r="GGQ70" s="73"/>
      <c r="GGR70" s="73"/>
      <c r="GGS70" s="73"/>
      <c r="GGT70" s="73"/>
      <c r="GGU70" s="73"/>
      <c r="GGV70" s="73"/>
      <c r="GGW70" s="73"/>
      <c r="GGX70" s="73"/>
      <c r="GGY70" s="73"/>
      <c r="GGZ70" s="73"/>
      <c r="GHA70" s="73"/>
      <c r="GHB70" s="73"/>
      <c r="GHC70" s="73"/>
      <c r="GHD70" s="73"/>
      <c r="GHE70" s="73"/>
      <c r="GHF70" s="73"/>
      <c r="GHG70" s="73"/>
      <c r="GHH70" s="73"/>
      <c r="GHI70" s="73"/>
      <c r="GHJ70" s="73"/>
      <c r="GHK70" s="73"/>
      <c r="GHL70" s="73"/>
      <c r="GHM70" s="73"/>
      <c r="GHN70" s="73"/>
      <c r="GHO70" s="73"/>
      <c r="GHP70" s="73"/>
      <c r="GHQ70" s="73"/>
      <c r="GHR70" s="73"/>
      <c r="GHS70" s="73"/>
      <c r="GHT70" s="73"/>
      <c r="GHU70" s="73"/>
      <c r="GHV70" s="73"/>
      <c r="GHW70" s="73"/>
      <c r="GHX70" s="73"/>
      <c r="GHY70" s="73"/>
      <c r="GHZ70" s="73"/>
      <c r="GIA70" s="73"/>
      <c r="GIB70" s="73"/>
      <c r="GIC70" s="73"/>
      <c r="GID70" s="73"/>
      <c r="GIE70" s="73"/>
      <c r="GIF70" s="73"/>
      <c r="GIG70" s="73"/>
      <c r="GIH70" s="73"/>
      <c r="GII70" s="73"/>
      <c r="GIJ70" s="73"/>
      <c r="GIK70" s="73"/>
      <c r="GIL70" s="73"/>
      <c r="GIM70" s="73"/>
      <c r="GIN70" s="73"/>
      <c r="GIO70" s="73"/>
      <c r="GIP70" s="73"/>
      <c r="GIQ70" s="73"/>
      <c r="GIR70" s="73"/>
      <c r="GIS70" s="73"/>
      <c r="GIT70" s="73"/>
      <c r="GIU70" s="73"/>
      <c r="GIV70" s="73"/>
      <c r="GIW70" s="73"/>
      <c r="GIX70" s="73"/>
      <c r="GIY70" s="73"/>
      <c r="GIZ70" s="73"/>
      <c r="GJA70" s="73"/>
      <c r="GJB70" s="73"/>
      <c r="GJC70" s="73"/>
      <c r="GJD70" s="73"/>
      <c r="GJE70" s="73"/>
      <c r="GJF70" s="73"/>
      <c r="GJG70" s="73"/>
      <c r="GJH70" s="73"/>
      <c r="GJI70" s="73"/>
      <c r="GJJ70" s="73"/>
      <c r="GJK70" s="73"/>
      <c r="GJL70" s="73"/>
      <c r="GJM70" s="73"/>
      <c r="GJN70" s="73"/>
      <c r="GJO70" s="73"/>
      <c r="GJP70" s="73"/>
      <c r="GJQ70" s="73"/>
      <c r="GJR70" s="73"/>
      <c r="GJS70" s="73"/>
      <c r="GJT70" s="73"/>
      <c r="GJU70" s="73"/>
      <c r="GJV70" s="73"/>
      <c r="GJW70" s="73"/>
      <c r="GJX70" s="73"/>
      <c r="GJY70" s="73"/>
      <c r="GJZ70" s="73"/>
      <c r="GKA70" s="73"/>
      <c r="GKB70" s="73"/>
      <c r="GKC70" s="73"/>
      <c r="GKD70" s="73"/>
      <c r="GKE70" s="73"/>
      <c r="GKF70" s="73"/>
      <c r="GKG70" s="73"/>
      <c r="GKH70" s="73"/>
      <c r="GKI70" s="73"/>
      <c r="GKJ70" s="73"/>
      <c r="GKK70" s="73"/>
      <c r="GKL70" s="73"/>
      <c r="GKM70" s="73"/>
      <c r="GKN70" s="73"/>
      <c r="GKO70" s="73"/>
      <c r="GKP70" s="73"/>
      <c r="GKQ70" s="73"/>
      <c r="GKR70" s="73"/>
      <c r="GKS70" s="73"/>
      <c r="GKT70" s="73"/>
      <c r="GKU70" s="73"/>
      <c r="GKV70" s="73"/>
      <c r="GKW70" s="73"/>
      <c r="GKX70" s="73"/>
      <c r="GKY70" s="73"/>
      <c r="GKZ70" s="73"/>
      <c r="GLA70" s="73"/>
      <c r="GLB70" s="73"/>
      <c r="GLC70" s="73"/>
      <c r="GLD70" s="73"/>
      <c r="GLE70" s="73"/>
      <c r="GLF70" s="73"/>
      <c r="GLG70" s="73"/>
      <c r="GLH70" s="73"/>
      <c r="GLI70" s="73"/>
      <c r="GLJ70" s="73"/>
      <c r="GLK70" s="73"/>
      <c r="GLL70" s="73"/>
      <c r="GLM70" s="73"/>
      <c r="GLN70" s="73"/>
      <c r="GLO70" s="73"/>
      <c r="GLP70" s="73"/>
      <c r="GLQ70" s="73"/>
      <c r="GLR70" s="73"/>
      <c r="GLS70" s="73"/>
      <c r="GLT70" s="73"/>
      <c r="GLU70" s="73"/>
      <c r="GLV70" s="73"/>
      <c r="GLW70" s="73"/>
      <c r="GLX70" s="73"/>
      <c r="GLY70" s="73"/>
      <c r="GLZ70" s="73"/>
      <c r="GMA70" s="73"/>
      <c r="GMB70" s="73"/>
      <c r="GMC70" s="73"/>
      <c r="GMD70" s="73"/>
      <c r="GME70" s="73"/>
      <c r="GMF70" s="73"/>
      <c r="GMG70" s="73"/>
      <c r="GMH70" s="73"/>
      <c r="GMI70" s="73"/>
      <c r="GMJ70" s="73"/>
      <c r="GMK70" s="73"/>
      <c r="GML70" s="73"/>
      <c r="GMM70" s="73"/>
      <c r="GMN70" s="73"/>
      <c r="GMO70" s="73"/>
      <c r="GMP70" s="73"/>
      <c r="GMQ70" s="73"/>
      <c r="GMR70" s="73"/>
      <c r="GMS70" s="73"/>
      <c r="GMT70" s="73"/>
      <c r="GMU70" s="73"/>
      <c r="GMV70" s="73"/>
      <c r="GMW70" s="73"/>
      <c r="GMX70" s="73"/>
      <c r="GMY70" s="73"/>
      <c r="GMZ70" s="73"/>
      <c r="GNA70" s="73"/>
      <c r="GNB70" s="73"/>
      <c r="GNC70" s="73"/>
      <c r="GND70" s="73"/>
      <c r="GNE70" s="73"/>
      <c r="GNF70" s="73"/>
      <c r="GNG70" s="73"/>
      <c r="GNH70" s="73"/>
      <c r="GNI70" s="73"/>
      <c r="GNJ70" s="73"/>
      <c r="GNK70" s="73"/>
      <c r="GNL70" s="73"/>
      <c r="GNM70" s="73"/>
      <c r="GNN70" s="73"/>
      <c r="GNO70" s="73"/>
      <c r="GNP70" s="73"/>
      <c r="GNQ70" s="73"/>
      <c r="GNR70" s="73"/>
      <c r="GNS70" s="73"/>
      <c r="GNT70" s="73"/>
      <c r="GNU70" s="73"/>
      <c r="GNV70" s="73"/>
      <c r="GNW70" s="73"/>
      <c r="GNX70" s="73"/>
      <c r="GNY70" s="73"/>
      <c r="GNZ70" s="73"/>
      <c r="GOA70" s="73"/>
      <c r="GOB70" s="73"/>
      <c r="GOC70" s="73"/>
      <c r="GOD70" s="73"/>
      <c r="GOE70" s="73"/>
      <c r="GOF70" s="73"/>
      <c r="GOG70" s="73"/>
      <c r="GOH70" s="73"/>
      <c r="GOI70" s="73"/>
      <c r="GOJ70" s="73"/>
      <c r="GOK70" s="73"/>
      <c r="GOL70" s="73"/>
      <c r="GOM70" s="73"/>
      <c r="GON70" s="73"/>
      <c r="GOO70" s="73"/>
      <c r="GOP70" s="73"/>
      <c r="GOQ70" s="73"/>
      <c r="GOR70" s="73"/>
      <c r="GOS70" s="73"/>
      <c r="GOT70" s="73"/>
      <c r="GOU70" s="73"/>
      <c r="GOV70" s="73"/>
      <c r="GOW70" s="73"/>
      <c r="GOX70" s="73"/>
      <c r="GOY70" s="73"/>
      <c r="GOZ70" s="73"/>
      <c r="GPA70" s="73"/>
      <c r="GPB70" s="73"/>
      <c r="GPC70" s="73"/>
      <c r="GPD70" s="73"/>
      <c r="GPE70" s="73"/>
      <c r="GPF70" s="73"/>
      <c r="GPG70" s="73"/>
      <c r="GPH70" s="73"/>
      <c r="GPI70" s="73"/>
      <c r="GPJ70" s="73"/>
      <c r="GPK70" s="73"/>
      <c r="GPL70" s="73"/>
      <c r="GPM70" s="73"/>
      <c r="GPN70" s="73"/>
      <c r="GPO70" s="73"/>
      <c r="GPP70" s="73"/>
      <c r="GPQ70" s="73"/>
      <c r="GPR70" s="73"/>
      <c r="GPS70" s="73"/>
      <c r="GPT70" s="73"/>
      <c r="GPU70" s="73"/>
      <c r="GPV70" s="73"/>
      <c r="GPW70" s="73"/>
      <c r="GPX70" s="73"/>
      <c r="GPY70" s="73"/>
      <c r="GPZ70" s="73"/>
      <c r="GQA70" s="73"/>
      <c r="GQB70" s="73"/>
      <c r="GQC70" s="73"/>
      <c r="GQD70" s="73"/>
      <c r="GQE70" s="73"/>
      <c r="GQF70" s="73"/>
      <c r="GQG70" s="73"/>
      <c r="GQH70" s="73"/>
      <c r="GQI70" s="73"/>
      <c r="GQJ70" s="73"/>
      <c r="GQK70" s="73"/>
      <c r="GQL70" s="73"/>
      <c r="GQM70" s="73"/>
      <c r="GQN70" s="73"/>
      <c r="GQO70" s="73"/>
      <c r="GQP70" s="73"/>
      <c r="GQQ70" s="73"/>
      <c r="GQR70" s="73"/>
      <c r="GQS70" s="73"/>
      <c r="GQT70" s="73"/>
      <c r="GQU70" s="73"/>
      <c r="GQV70" s="73"/>
      <c r="GQW70" s="73"/>
      <c r="GQX70" s="73"/>
      <c r="GQY70" s="73"/>
      <c r="GQZ70" s="73"/>
      <c r="GRA70" s="73"/>
      <c r="GRB70" s="73"/>
      <c r="GRC70" s="73"/>
      <c r="GRD70" s="73"/>
      <c r="GRE70" s="73"/>
      <c r="GRF70" s="73"/>
      <c r="GRG70" s="73"/>
      <c r="GRH70" s="73"/>
      <c r="GRI70" s="73"/>
      <c r="GRJ70" s="73"/>
      <c r="GRK70" s="73"/>
      <c r="GRL70" s="73"/>
      <c r="GRM70" s="73"/>
      <c r="GRN70" s="73"/>
      <c r="GRO70" s="73"/>
      <c r="GRP70" s="73"/>
      <c r="GRQ70" s="73"/>
      <c r="GRR70" s="73"/>
      <c r="GRS70" s="73"/>
      <c r="GRT70" s="73"/>
      <c r="GRU70" s="73"/>
      <c r="GRV70" s="73"/>
      <c r="GRW70" s="73"/>
      <c r="GRX70" s="73"/>
      <c r="GRY70" s="73"/>
      <c r="GRZ70" s="73"/>
      <c r="GSA70" s="73"/>
      <c r="GSB70" s="73"/>
      <c r="GSC70" s="73"/>
      <c r="GSD70" s="73"/>
      <c r="GSE70" s="73"/>
      <c r="GSF70" s="73"/>
      <c r="GSG70" s="73"/>
      <c r="GSH70" s="73"/>
      <c r="GSI70" s="73"/>
      <c r="GSJ70" s="73"/>
      <c r="GSK70" s="73"/>
      <c r="GSL70" s="73"/>
      <c r="GSM70" s="73"/>
      <c r="GSN70" s="73"/>
      <c r="GSO70" s="73"/>
      <c r="GSP70" s="73"/>
      <c r="GSQ70" s="73"/>
      <c r="GSR70" s="73"/>
      <c r="GSS70" s="73"/>
      <c r="GST70" s="73"/>
      <c r="GSU70" s="73"/>
      <c r="GSV70" s="73"/>
      <c r="GSW70" s="73"/>
      <c r="GSX70" s="73"/>
      <c r="GSY70" s="73"/>
      <c r="GSZ70" s="73"/>
      <c r="GTA70" s="73"/>
      <c r="GTB70" s="73"/>
      <c r="GTC70" s="73"/>
      <c r="GTD70" s="73"/>
      <c r="GTE70" s="73"/>
      <c r="GTF70" s="73"/>
      <c r="GTG70" s="73"/>
      <c r="GTH70" s="73"/>
      <c r="GTI70" s="73"/>
      <c r="GTJ70" s="73"/>
      <c r="GTK70" s="73"/>
      <c r="GTL70" s="73"/>
      <c r="GTM70" s="73"/>
      <c r="GTN70" s="73"/>
      <c r="GTO70" s="73"/>
      <c r="GTP70" s="73"/>
      <c r="GTQ70" s="73"/>
      <c r="GTR70" s="73"/>
      <c r="GTS70" s="73"/>
      <c r="GTT70" s="73"/>
      <c r="GTU70" s="73"/>
      <c r="GTV70" s="73"/>
      <c r="GTW70" s="73"/>
      <c r="GTX70" s="73"/>
      <c r="GTY70" s="73"/>
      <c r="GTZ70" s="73"/>
      <c r="GUA70" s="73"/>
      <c r="GUB70" s="73"/>
      <c r="GUC70" s="73"/>
      <c r="GUD70" s="73"/>
      <c r="GUE70" s="73"/>
      <c r="GUF70" s="73"/>
      <c r="GUG70" s="73"/>
      <c r="GUH70" s="73"/>
      <c r="GUI70" s="73"/>
      <c r="GUJ70" s="73"/>
      <c r="GUK70" s="73"/>
      <c r="GUL70" s="73"/>
      <c r="GUM70" s="73"/>
      <c r="GUN70" s="73"/>
      <c r="GUO70" s="73"/>
      <c r="GUP70" s="73"/>
      <c r="GUQ70" s="73"/>
      <c r="GUR70" s="73"/>
      <c r="GUS70" s="73"/>
      <c r="GUT70" s="73"/>
      <c r="GUU70" s="73"/>
      <c r="GUV70" s="73"/>
      <c r="GUW70" s="73"/>
      <c r="GUX70" s="73"/>
      <c r="GUY70" s="73"/>
      <c r="GUZ70" s="73"/>
      <c r="GVA70" s="73"/>
      <c r="GVB70" s="73"/>
      <c r="GVC70" s="73"/>
      <c r="GVD70" s="73"/>
      <c r="GVE70" s="73"/>
      <c r="GVF70" s="73"/>
      <c r="GVG70" s="73"/>
      <c r="GVH70" s="73"/>
      <c r="GVI70" s="73"/>
      <c r="GVJ70" s="73"/>
      <c r="GVK70" s="73"/>
      <c r="GVL70" s="73"/>
      <c r="GVM70" s="73"/>
      <c r="GVN70" s="73"/>
      <c r="GVO70" s="73"/>
      <c r="GVP70" s="73"/>
      <c r="GVQ70" s="73"/>
      <c r="GVR70" s="73"/>
      <c r="GVS70" s="73"/>
      <c r="GVT70" s="73"/>
      <c r="GVU70" s="73"/>
      <c r="GVV70" s="73"/>
      <c r="GVW70" s="73"/>
      <c r="GVX70" s="73"/>
      <c r="GVY70" s="73"/>
      <c r="GVZ70" s="73"/>
      <c r="GWA70" s="73"/>
      <c r="GWB70" s="73"/>
      <c r="GWC70" s="73"/>
      <c r="GWD70" s="73"/>
      <c r="GWE70" s="73"/>
      <c r="GWF70" s="73"/>
      <c r="GWG70" s="73"/>
      <c r="GWH70" s="73"/>
      <c r="GWI70" s="73"/>
      <c r="GWJ70" s="73"/>
      <c r="GWK70" s="73"/>
      <c r="GWL70" s="73"/>
      <c r="GWM70" s="73"/>
      <c r="GWN70" s="73"/>
      <c r="GWO70" s="73"/>
      <c r="GWP70" s="73"/>
      <c r="GWQ70" s="73"/>
      <c r="GWR70" s="73"/>
      <c r="GWS70" s="73"/>
      <c r="GWT70" s="73"/>
      <c r="GWU70" s="73"/>
      <c r="GWV70" s="73"/>
      <c r="GWW70" s="73"/>
      <c r="GWX70" s="73"/>
      <c r="GWY70" s="73"/>
      <c r="GWZ70" s="73"/>
      <c r="GXA70" s="73"/>
      <c r="GXB70" s="73"/>
      <c r="GXC70" s="73"/>
      <c r="GXD70" s="73"/>
      <c r="GXE70" s="73"/>
      <c r="GXF70" s="73"/>
      <c r="GXG70" s="73"/>
      <c r="GXH70" s="73"/>
      <c r="GXI70" s="73"/>
      <c r="GXJ70" s="73"/>
      <c r="GXK70" s="73"/>
      <c r="GXL70" s="73"/>
      <c r="GXM70" s="73"/>
      <c r="GXN70" s="73"/>
      <c r="GXO70" s="73"/>
      <c r="GXP70" s="73"/>
      <c r="GXQ70" s="73"/>
      <c r="GXR70" s="73"/>
      <c r="GXS70" s="73"/>
      <c r="GXT70" s="73"/>
      <c r="GXU70" s="73"/>
      <c r="GXV70" s="73"/>
      <c r="GXW70" s="73"/>
      <c r="GXX70" s="73"/>
      <c r="GXY70" s="73"/>
      <c r="GXZ70" s="73"/>
      <c r="GYA70" s="73"/>
      <c r="GYB70" s="73"/>
      <c r="GYC70" s="73"/>
      <c r="GYD70" s="73"/>
      <c r="GYE70" s="73"/>
      <c r="GYF70" s="73"/>
      <c r="GYG70" s="73"/>
      <c r="GYH70" s="73"/>
      <c r="GYI70" s="73"/>
      <c r="GYJ70" s="73"/>
      <c r="GYK70" s="73"/>
      <c r="GYL70" s="73"/>
      <c r="GYM70" s="73"/>
      <c r="GYN70" s="73"/>
      <c r="GYO70" s="73"/>
      <c r="GYP70" s="73"/>
      <c r="GYQ70" s="73"/>
      <c r="GYR70" s="73"/>
      <c r="GYS70" s="73"/>
      <c r="GYT70" s="73"/>
      <c r="GYU70" s="73"/>
      <c r="GYV70" s="73"/>
      <c r="GYW70" s="73"/>
      <c r="GYX70" s="73"/>
      <c r="GYY70" s="73"/>
      <c r="GYZ70" s="73"/>
      <c r="GZA70" s="73"/>
      <c r="GZB70" s="73"/>
      <c r="GZC70" s="73"/>
      <c r="GZD70" s="73"/>
      <c r="GZE70" s="73"/>
      <c r="GZF70" s="73"/>
      <c r="GZG70" s="73"/>
      <c r="GZH70" s="73"/>
      <c r="GZI70" s="73"/>
      <c r="GZJ70" s="73"/>
      <c r="GZK70" s="73"/>
      <c r="GZL70" s="73"/>
      <c r="GZM70" s="73"/>
      <c r="GZN70" s="73"/>
      <c r="GZO70" s="73"/>
      <c r="GZP70" s="73"/>
      <c r="GZQ70" s="73"/>
      <c r="GZR70" s="73"/>
      <c r="GZS70" s="73"/>
      <c r="GZT70" s="73"/>
      <c r="GZU70" s="73"/>
      <c r="GZV70" s="73"/>
      <c r="GZW70" s="73"/>
      <c r="GZX70" s="73"/>
      <c r="GZY70" s="73"/>
      <c r="GZZ70" s="73"/>
      <c r="HAA70" s="73"/>
      <c r="HAB70" s="73"/>
      <c r="HAC70" s="73"/>
      <c r="HAD70" s="73"/>
      <c r="HAE70" s="73"/>
      <c r="HAF70" s="73"/>
      <c r="HAG70" s="73"/>
      <c r="HAH70" s="73"/>
      <c r="HAI70" s="73"/>
      <c r="HAJ70" s="73"/>
      <c r="HAK70" s="73"/>
      <c r="HAL70" s="73"/>
      <c r="HAM70" s="73"/>
      <c r="HAN70" s="73"/>
      <c r="HAO70" s="73"/>
      <c r="HAP70" s="73"/>
      <c r="HAQ70" s="73"/>
      <c r="HAR70" s="73"/>
      <c r="HAS70" s="73"/>
      <c r="HAT70" s="73"/>
      <c r="HAU70" s="73"/>
      <c r="HAV70" s="73"/>
      <c r="HAW70" s="73"/>
      <c r="HAX70" s="73"/>
      <c r="HAY70" s="73"/>
      <c r="HAZ70" s="73"/>
      <c r="HBA70" s="73"/>
      <c r="HBB70" s="73"/>
      <c r="HBC70" s="73"/>
      <c r="HBD70" s="73"/>
      <c r="HBE70" s="73"/>
      <c r="HBF70" s="73"/>
      <c r="HBG70" s="73"/>
      <c r="HBH70" s="73"/>
      <c r="HBI70" s="73"/>
      <c r="HBJ70" s="73"/>
      <c r="HBK70" s="73"/>
      <c r="HBL70" s="73"/>
      <c r="HBM70" s="73"/>
      <c r="HBN70" s="73"/>
      <c r="HBO70" s="73"/>
      <c r="HBP70" s="73"/>
      <c r="HBQ70" s="73"/>
      <c r="HBR70" s="73"/>
      <c r="HBS70" s="73"/>
      <c r="HBT70" s="73"/>
      <c r="HBU70" s="73"/>
      <c r="HBV70" s="73"/>
      <c r="HBW70" s="73"/>
      <c r="HBX70" s="73"/>
      <c r="HBY70" s="73"/>
      <c r="HBZ70" s="73"/>
      <c r="HCA70" s="73"/>
      <c r="HCB70" s="73"/>
      <c r="HCC70" s="73"/>
      <c r="HCD70" s="73"/>
      <c r="HCE70" s="73"/>
      <c r="HCF70" s="73"/>
      <c r="HCG70" s="73"/>
      <c r="HCH70" s="73"/>
      <c r="HCI70" s="73"/>
      <c r="HCJ70" s="73"/>
      <c r="HCK70" s="73"/>
      <c r="HCL70" s="73"/>
      <c r="HCM70" s="73"/>
      <c r="HCN70" s="73"/>
      <c r="HCO70" s="73"/>
      <c r="HCP70" s="73"/>
      <c r="HCQ70" s="73"/>
      <c r="HCR70" s="73"/>
      <c r="HCS70" s="73"/>
      <c r="HCT70" s="73"/>
      <c r="HCU70" s="73"/>
      <c r="HCV70" s="73"/>
      <c r="HCW70" s="73"/>
      <c r="HCX70" s="73"/>
      <c r="HCY70" s="73"/>
      <c r="HCZ70" s="73"/>
      <c r="HDA70" s="73"/>
      <c r="HDB70" s="73"/>
      <c r="HDC70" s="73"/>
      <c r="HDD70" s="73"/>
      <c r="HDE70" s="73"/>
      <c r="HDF70" s="73"/>
      <c r="HDG70" s="73"/>
      <c r="HDH70" s="73"/>
      <c r="HDI70" s="73"/>
      <c r="HDJ70" s="73"/>
      <c r="HDK70" s="73"/>
      <c r="HDL70" s="73"/>
      <c r="HDM70" s="73"/>
      <c r="HDN70" s="73"/>
      <c r="HDO70" s="73"/>
      <c r="HDP70" s="73"/>
      <c r="HDQ70" s="73"/>
      <c r="HDR70" s="73"/>
      <c r="HDS70" s="73"/>
      <c r="HDT70" s="73"/>
      <c r="HDU70" s="73"/>
      <c r="HDV70" s="73"/>
      <c r="HDW70" s="73"/>
      <c r="HDX70" s="73"/>
      <c r="HDY70" s="73"/>
      <c r="HDZ70" s="73"/>
      <c r="HEA70" s="73"/>
      <c r="HEB70" s="73"/>
      <c r="HEC70" s="73"/>
      <c r="HED70" s="73"/>
      <c r="HEE70" s="73"/>
      <c r="HEF70" s="73"/>
      <c r="HEG70" s="73"/>
      <c r="HEH70" s="73"/>
      <c r="HEI70" s="73"/>
      <c r="HEJ70" s="73"/>
      <c r="HEK70" s="73"/>
      <c r="HEL70" s="73"/>
      <c r="HEM70" s="73"/>
      <c r="HEN70" s="73"/>
      <c r="HEO70" s="73"/>
      <c r="HEP70" s="73"/>
      <c r="HEQ70" s="73"/>
      <c r="HER70" s="73"/>
      <c r="HES70" s="73"/>
      <c r="HET70" s="73"/>
      <c r="HEU70" s="73"/>
      <c r="HEV70" s="73"/>
      <c r="HEW70" s="73"/>
      <c r="HEX70" s="73"/>
      <c r="HEY70" s="73"/>
      <c r="HEZ70" s="73"/>
      <c r="HFA70" s="73"/>
      <c r="HFB70" s="73"/>
      <c r="HFC70" s="73"/>
      <c r="HFD70" s="73"/>
      <c r="HFE70" s="73"/>
      <c r="HFF70" s="73"/>
      <c r="HFG70" s="73"/>
      <c r="HFH70" s="73"/>
      <c r="HFI70" s="73"/>
      <c r="HFJ70" s="73"/>
      <c r="HFK70" s="73"/>
      <c r="HFL70" s="73"/>
      <c r="HFM70" s="73"/>
      <c r="HFN70" s="73"/>
      <c r="HFO70" s="73"/>
      <c r="HFP70" s="73"/>
      <c r="HFQ70" s="73"/>
      <c r="HFR70" s="73"/>
      <c r="HFS70" s="73"/>
      <c r="HFT70" s="73"/>
      <c r="HFU70" s="73"/>
      <c r="HFV70" s="73"/>
      <c r="HFW70" s="73"/>
      <c r="HFX70" s="73"/>
      <c r="HFY70" s="73"/>
      <c r="HFZ70" s="73"/>
      <c r="HGA70" s="73"/>
      <c r="HGB70" s="73"/>
      <c r="HGC70" s="73"/>
      <c r="HGD70" s="73"/>
      <c r="HGE70" s="73"/>
      <c r="HGF70" s="73"/>
      <c r="HGG70" s="73"/>
      <c r="HGH70" s="73"/>
      <c r="HGI70" s="73"/>
      <c r="HGJ70" s="73"/>
      <c r="HGK70" s="73"/>
      <c r="HGL70" s="73"/>
      <c r="HGM70" s="73"/>
      <c r="HGN70" s="73"/>
      <c r="HGO70" s="73"/>
      <c r="HGP70" s="73"/>
      <c r="HGQ70" s="73"/>
      <c r="HGR70" s="73"/>
      <c r="HGS70" s="73"/>
      <c r="HGT70" s="73"/>
      <c r="HGU70" s="73"/>
      <c r="HGV70" s="73"/>
      <c r="HGW70" s="73"/>
      <c r="HGX70" s="73"/>
      <c r="HGY70" s="73"/>
      <c r="HGZ70" s="73"/>
      <c r="HHA70" s="73"/>
      <c r="HHB70" s="73"/>
      <c r="HHC70" s="73"/>
      <c r="HHD70" s="73"/>
      <c r="HHE70" s="73"/>
      <c r="HHF70" s="73"/>
      <c r="HHG70" s="73"/>
      <c r="HHH70" s="73"/>
      <c r="HHI70" s="73"/>
      <c r="HHJ70" s="73"/>
      <c r="HHK70" s="73"/>
      <c r="HHL70" s="73"/>
      <c r="HHM70" s="73"/>
      <c r="HHN70" s="73"/>
      <c r="HHO70" s="73"/>
      <c r="HHP70" s="73"/>
      <c r="HHQ70" s="73"/>
      <c r="HHR70" s="73"/>
      <c r="HHS70" s="73"/>
      <c r="HHT70" s="73"/>
      <c r="HHU70" s="73"/>
      <c r="HHV70" s="73"/>
      <c r="HHW70" s="73"/>
      <c r="HHX70" s="73"/>
      <c r="HHY70" s="73"/>
      <c r="HHZ70" s="73"/>
      <c r="HIA70" s="73"/>
      <c r="HIB70" s="73"/>
      <c r="HIC70" s="73"/>
      <c r="HID70" s="73"/>
      <c r="HIE70" s="73"/>
      <c r="HIF70" s="73"/>
      <c r="HIG70" s="73"/>
      <c r="HIH70" s="73"/>
      <c r="HII70" s="73"/>
      <c r="HIJ70" s="73"/>
      <c r="HIK70" s="73"/>
      <c r="HIL70" s="73"/>
      <c r="HIM70" s="73"/>
      <c r="HIN70" s="73"/>
      <c r="HIO70" s="73"/>
      <c r="HIP70" s="73"/>
      <c r="HIQ70" s="73"/>
      <c r="HIR70" s="73"/>
      <c r="HIS70" s="73"/>
      <c r="HIT70" s="73"/>
      <c r="HIU70" s="73"/>
      <c r="HIV70" s="73"/>
      <c r="HIW70" s="73"/>
      <c r="HIX70" s="73"/>
      <c r="HIY70" s="73"/>
      <c r="HIZ70" s="73"/>
      <c r="HJA70" s="73"/>
      <c r="HJB70" s="73"/>
      <c r="HJC70" s="73"/>
      <c r="HJD70" s="73"/>
      <c r="HJE70" s="73"/>
      <c r="HJF70" s="73"/>
      <c r="HJG70" s="73"/>
      <c r="HJH70" s="73"/>
      <c r="HJI70" s="73"/>
      <c r="HJJ70" s="73"/>
      <c r="HJK70" s="73"/>
      <c r="HJL70" s="73"/>
      <c r="HJM70" s="73"/>
      <c r="HJN70" s="73"/>
      <c r="HJO70" s="73"/>
      <c r="HJP70" s="73"/>
      <c r="HJQ70" s="73"/>
      <c r="HJR70" s="73"/>
      <c r="HJS70" s="73"/>
      <c r="HJT70" s="73"/>
      <c r="HJU70" s="73"/>
      <c r="HJV70" s="73"/>
      <c r="HJW70" s="73"/>
      <c r="HJX70" s="73"/>
      <c r="HJY70" s="73"/>
      <c r="HJZ70" s="73"/>
      <c r="HKA70" s="73"/>
      <c r="HKB70" s="73"/>
      <c r="HKC70" s="73"/>
      <c r="HKD70" s="73"/>
      <c r="HKE70" s="73"/>
      <c r="HKF70" s="73"/>
      <c r="HKG70" s="73"/>
      <c r="HKH70" s="73"/>
      <c r="HKI70" s="73"/>
      <c r="HKJ70" s="73"/>
      <c r="HKK70" s="73"/>
      <c r="HKL70" s="73"/>
      <c r="HKM70" s="73"/>
      <c r="HKN70" s="73"/>
      <c r="HKO70" s="73"/>
      <c r="HKP70" s="73"/>
      <c r="HKQ70" s="73"/>
      <c r="HKR70" s="73"/>
      <c r="HKS70" s="73"/>
      <c r="HKT70" s="73"/>
      <c r="HKU70" s="73"/>
      <c r="HKV70" s="73"/>
      <c r="HKW70" s="73"/>
      <c r="HKX70" s="73"/>
      <c r="HKY70" s="73"/>
      <c r="HKZ70" s="73"/>
      <c r="HLA70" s="73"/>
      <c r="HLB70" s="73"/>
      <c r="HLC70" s="73"/>
      <c r="HLD70" s="73"/>
      <c r="HLE70" s="73"/>
      <c r="HLF70" s="73"/>
      <c r="HLG70" s="73"/>
      <c r="HLH70" s="73"/>
      <c r="HLI70" s="73"/>
      <c r="HLJ70" s="73"/>
      <c r="HLK70" s="73"/>
      <c r="HLL70" s="73"/>
      <c r="HLM70" s="73"/>
      <c r="HLN70" s="73"/>
      <c r="HLO70" s="73"/>
      <c r="HLP70" s="73"/>
      <c r="HLQ70" s="73"/>
      <c r="HLR70" s="73"/>
      <c r="HLS70" s="73"/>
      <c r="HLT70" s="73"/>
      <c r="HLU70" s="73"/>
      <c r="HLV70" s="73"/>
      <c r="HLW70" s="73"/>
      <c r="HLX70" s="73"/>
      <c r="HLY70" s="73"/>
      <c r="HLZ70" s="73"/>
      <c r="HMA70" s="73"/>
      <c r="HMB70" s="73"/>
      <c r="HMC70" s="73"/>
      <c r="HMD70" s="73"/>
      <c r="HME70" s="73"/>
      <c r="HMF70" s="73"/>
      <c r="HMG70" s="73"/>
      <c r="HMH70" s="73"/>
      <c r="HMI70" s="73"/>
      <c r="HMJ70" s="73"/>
      <c r="HMK70" s="73"/>
      <c r="HML70" s="73"/>
      <c r="HMM70" s="73"/>
      <c r="HMN70" s="73"/>
      <c r="HMO70" s="73"/>
      <c r="HMP70" s="73"/>
      <c r="HMQ70" s="73"/>
      <c r="HMR70" s="73"/>
      <c r="HMS70" s="73"/>
      <c r="HMT70" s="73"/>
      <c r="HMU70" s="73"/>
      <c r="HMV70" s="73"/>
      <c r="HMW70" s="73"/>
      <c r="HMX70" s="73"/>
      <c r="HMY70" s="73"/>
      <c r="HMZ70" s="73"/>
      <c r="HNA70" s="73"/>
      <c r="HNB70" s="73"/>
      <c r="HNC70" s="73"/>
      <c r="HND70" s="73"/>
      <c r="HNE70" s="73"/>
      <c r="HNF70" s="73"/>
      <c r="HNG70" s="73"/>
      <c r="HNH70" s="73"/>
      <c r="HNI70" s="73"/>
      <c r="HNJ70" s="73"/>
      <c r="HNK70" s="73"/>
      <c r="HNL70" s="73"/>
      <c r="HNM70" s="73"/>
      <c r="HNN70" s="73"/>
      <c r="HNO70" s="73"/>
      <c r="HNP70" s="73"/>
      <c r="HNQ70" s="73"/>
      <c r="HNR70" s="73"/>
      <c r="HNS70" s="73"/>
      <c r="HNT70" s="73"/>
      <c r="HNU70" s="73"/>
      <c r="HNV70" s="73"/>
      <c r="HNW70" s="73"/>
      <c r="HNX70" s="73"/>
      <c r="HNY70" s="73"/>
      <c r="HNZ70" s="73"/>
      <c r="HOA70" s="73"/>
      <c r="HOB70" s="73"/>
      <c r="HOC70" s="73"/>
      <c r="HOD70" s="73"/>
      <c r="HOE70" s="73"/>
      <c r="HOF70" s="73"/>
      <c r="HOG70" s="73"/>
      <c r="HOH70" s="73"/>
      <c r="HOI70" s="73"/>
      <c r="HOJ70" s="73"/>
      <c r="HOK70" s="73"/>
      <c r="HOL70" s="73"/>
      <c r="HOM70" s="73"/>
      <c r="HON70" s="73"/>
      <c r="HOO70" s="73"/>
      <c r="HOP70" s="73"/>
      <c r="HOQ70" s="73"/>
      <c r="HOR70" s="73"/>
      <c r="HOS70" s="73"/>
      <c r="HOT70" s="73"/>
      <c r="HOU70" s="73"/>
      <c r="HOV70" s="73"/>
      <c r="HOW70" s="73"/>
      <c r="HOX70" s="73"/>
      <c r="HOY70" s="73"/>
      <c r="HOZ70" s="73"/>
      <c r="HPA70" s="73"/>
      <c r="HPB70" s="73"/>
      <c r="HPC70" s="73"/>
      <c r="HPD70" s="73"/>
      <c r="HPE70" s="73"/>
      <c r="HPF70" s="73"/>
      <c r="HPG70" s="73"/>
      <c r="HPH70" s="73"/>
      <c r="HPI70" s="73"/>
      <c r="HPJ70" s="73"/>
      <c r="HPK70" s="73"/>
      <c r="HPL70" s="73"/>
      <c r="HPM70" s="73"/>
      <c r="HPN70" s="73"/>
      <c r="HPO70" s="73"/>
      <c r="HPP70" s="73"/>
      <c r="HPQ70" s="73"/>
      <c r="HPR70" s="73"/>
      <c r="HPS70" s="73"/>
      <c r="HPT70" s="73"/>
      <c r="HPU70" s="73"/>
      <c r="HPV70" s="73"/>
      <c r="HPW70" s="73"/>
      <c r="HPX70" s="73"/>
      <c r="HPY70" s="73"/>
      <c r="HPZ70" s="73"/>
      <c r="HQA70" s="73"/>
      <c r="HQB70" s="73"/>
      <c r="HQC70" s="73"/>
      <c r="HQD70" s="73"/>
      <c r="HQE70" s="73"/>
      <c r="HQF70" s="73"/>
      <c r="HQG70" s="73"/>
      <c r="HQH70" s="73"/>
      <c r="HQI70" s="73"/>
      <c r="HQJ70" s="73"/>
      <c r="HQK70" s="73"/>
      <c r="HQL70" s="73"/>
      <c r="HQM70" s="73"/>
      <c r="HQN70" s="73"/>
      <c r="HQO70" s="73"/>
      <c r="HQP70" s="73"/>
      <c r="HQQ70" s="73"/>
      <c r="HQR70" s="73"/>
      <c r="HQS70" s="73"/>
      <c r="HQT70" s="73"/>
      <c r="HQU70" s="73"/>
      <c r="HQV70" s="73"/>
      <c r="HQW70" s="73"/>
      <c r="HQX70" s="73"/>
      <c r="HQY70" s="73"/>
      <c r="HQZ70" s="73"/>
      <c r="HRA70" s="73"/>
      <c r="HRB70" s="73"/>
      <c r="HRC70" s="73"/>
      <c r="HRD70" s="73"/>
      <c r="HRE70" s="73"/>
      <c r="HRF70" s="73"/>
      <c r="HRG70" s="73"/>
      <c r="HRH70" s="73"/>
      <c r="HRI70" s="73"/>
      <c r="HRJ70" s="73"/>
      <c r="HRK70" s="73"/>
      <c r="HRL70" s="73"/>
      <c r="HRM70" s="73"/>
      <c r="HRN70" s="73"/>
      <c r="HRO70" s="73"/>
      <c r="HRP70" s="73"/>
      <c r="HRQ70" s="73"/>
      <c r="HRR70" s="73"/>
      <c r="HRS70" s="73"/>
      <c r="HRT70" s="73"/>
      <c r="HRU70" s="73"/>
      <c r="HRV70" s="73"/>
      <c r="HRW70" s="73"/>
      <c r="HRX70" s="73"/>
      <c r="HRY70" s="73"/>
      <c r="HRZ70" s="73"/>
      <c r="HSA70" s="73"/>
      <c r="HSB70" s="73"/>
      <c r="HSC70" s="73"/>
      <c r="HSD70" s="73"/>
      <c r="HSE70" s="73"/>
      <c r="HSF70" s="73"/>
      <c r="HSG70" s="73"/>
      <c r="HSH70" s="73"/>
      <c r="HSI70" s="73"/>
      <c r="HSJ70" s="73"/>
      <c r="HSK70" s="73"/>
      <c r="HSL70" s="73"/>
      <c r="HSM70" s="73"/>
      <c r="HSN70" s="73"/>
      <c r="HSO70" s="73"/>
      <c r="HSP70" s="73"/>
      <c r="HSQ70" s="73"/>
      <c r="HSR70" s="73"/>
      <c r="HSS70" s="73"/>
      <c r="HST70" s="73"/>
      <c r="HSU70" s="73"/>
      <c r="HSV70" s="73"/>
      <c r="HSW70" s="73"/>
      <c r="HSX70" s="73"/>
      <c r="HSY70" s="73"/>
      <c r="HSZ70" s="73"/>
      <c r="HTA70" s="73"/>
      <c r="HTB70" s="73"/>
      <c r="HTC70" s="73"/>
      <c r="HTD70" s="73"/>
      <c r="HTE70" s="73"/>
      <c r="HTF70" s="73"/>
      <c r="HTG70" s="73"/>
      <c r="HTH70" s="73"/>
      <c r="HTI70" s="73"/>
      <c r="HTJ70" s="73"/>
      <c r="HTK70" s="73"/>
      <c r="HTL70" s="73"/>
      <c r="HTM70" s="73"/>
      <c r="HTN70" s="73"/>
      <c r="HTO70" s="73"/>
      <c r="HTP70" s="73"/>
      <c r="HTQ70" s="73"/>
      <c r="HTR70" s="73"/>
      <c r="HTS70" s="73"/>
      <c r="HTT70" s="73"/>
      <c r="HTU70" s="73"/>
      <c r="HTV70" s="73"/>
      <c r="HTW70" s="73"/>
      <c r="HTX70" s="73"/>
      <c r="HTY70" s="73"/>
      <c r="HTZ70" s="73"/>
      <c r="HUA70" s="73"/>
      <c r="HUB70" s="73"/>
      <c r="HUC70" s="73"/>
      <c r="HUD70" s="73"/>
      <c r="HUE70" s="73"/>
      <c r="HUF70" s="73"/>
      <c r="HUG70" s="73"/>
      <c r="HUH70" s="73"/>
      <c r="HUI70" s="73"/>
      <c r="HUJ70" s="73"/>
      <c r="HUK70" s="73"/>
      <c r="HUL70" s="73"/>
      <c r="HUM70" s="73"/>
      <c r="HUN70" s="73"/>
      <c r="HUO70" s="73"/>
      <c r="HUP70" s="73"/>
      <c r="HUQ70" s="73"/>
      <c r="HUR70" s="73"/>
      <c r="HUS70" s="73"/>
      <c r="HUT70" s="73"/>
      <c r="HUU70" s="73"/>
      <c r="HUV70" s="73"/>
      <c r="HUW70" s="73"/>
      <c r="HUX70" s="73"/>
      <c r="HUY70" s="73"/>
      <c r="HUZ70" s="73"/>
      <c r="HVA70" s="73"/>
      <c r="HVB70" s="73"/>
      <c r="HVC70" s="73"/>
      <c r="HVD70" s="73"/>
      <c r="HVE70" s="73"/>
      <c r="HVF70" s="73"/>
      <c r="HVG70" s="73"/>
      <c r="HVH70" s="73"/>
      <c r="HVI70" s="73"/>
      <c r="HVJ70" s="73"/>
      <c r="HVK70" s="73"/>
      <c r="HVL70" s="73"/>
      <c r="HVM70" s="73"/>
      <c r="HVN70" s="73"/>
      <c r="HVO70" s="73"/>
      <c r="HVP70" s="73"/>
      <c r="HVQ70" s="73"/>
      <c r="HVR70" s="73"/>
      <c r="HVS70" s="73"/>
      <c r="HVT70" s="73"/>
      <c r="HVU70" s="73"/>
      <c r="HVV70" s="73"/>
      <c r="HVW70" s="73"/>
      <c r="HVX70" s="73"/>
      <c r="HVY70" s="73"/>
      <c r="HVZ70" s="73"/>
      <c r="HWA70" s="73"/>
      <c r="HWB70" s="73"/>
      <c r="HWC70" s="73"/>
      <c r="HWD70" s="73"/>
      <c r="HWE70" s="73"/>
      <c r="HWF70" s="73"/>
      <c r="HWG70" s="73"/>
      <c r="HWH70" s="73"/>
      <c r="HWI70" s="73"/>
      <c r="HWJ70" s="73"/>
      <c r="HWK70" s="73"/>
      <c r="HWL70" s="73"/>
      <c r="HWM70" s="73"/>
      <c r="HWN70" s="73"/>
      <c r="HWO70" s="73"/>
      <c r="HWP70" s="73"/>
      <c r="HWQ70" s="73"/>
      <c r="HWR70" s="73"/>
      <c r="HWS70" s="73"/>
      <c r="HWT70" s="73"/>
      <c r="HWU70" s="73"/>
      <c r="HWV70" s="73"/>
      <c r="HWW70" s="73"/>
      <c r="HWX70" s="73"/>
      <c r="HWY70" s="73"/>
      <c r="HWZ70" s="73"/>
      <c r="HXA70" s="73"/>
      <c r="HXB70" s="73"/>
      <c r="HXC70" s="73"/>
      <c r="HXD70" s="73"/>
      <c r="HXE70" s="73"/>
      <c r="HXF70" s="73"/>
      <c r="HXG70" s="73"/>
      <c r="HXH70" s="73"/>
      <c r="HXI70" s="73"/>
      <c r="HXJ70" s="73"/>
      <c r="HXK70" s="73"/>
      <c r="HXL70" s="73"/>
      <c r="HXM70" s="73"/>
      <c r="HXN70" s="73"/>
      <c r="HXO70" s="73"/>
      <c r="HXP70" s="73"/>
      <c r="HXQ70" s="73"/>
      <c r="HXR70" s="73"/>
      <c r="HXS70" s="73"/>
      <c r="HXT70" s="73"/>
      <c r="HXU70" s="73"/>
      <c r="HXV70" s="73"/>
      <c r="HXW70" s="73"/>
      <c r="HXX70" s="73"/>
      <c r="HXY70" s="73"/>
      <c r="HXZ70" s="73"/>
      <c r="HYA70" s="73"/>
      <c r="HYB70" s="73"/>
      <c r="HYC70" s="73"/>
      <c r="HYD70" s="73"/>
      <c r="HYE70" s="73"/>
      <c r="HYF70" s="73"/>
      <c r="HYG70" s="73"/>
      <c r="HYH70" s="73"/>
      <c r="HYI70" s="73"/>
      <c r="HYJ70" s="73"/>
      <c r="HYK70" s="73"/>
      <c r="HYL70" s="73"/>
      <c r="HYM70" s="73"/>
      <c r="HYN70" s="73"/>
      <c r="HYO70" s="73"/>
      <c r="HYP70" s="73"/>
      <c r="HYQ70" s="73"/>
      <c r="HYR70" s="73"/>
      <c r="HYS70" s="73"/>
      <c r="HYT70" s="73"/>
      <c r="HYU70" s="73"/>
      <c r="HYV70" s="73"/>
      <c r="HYW70" s="73"/>
      <c r="HYX70" s="73"/>
      <c r="HYY70" s="73"/>
      <c r="HYZ70" s="73"/>
      <c r="HZA70" s="73"/>
      <c r="HZB70" s="73"/>
      <c r="HZC70" s="73"/>
      <c r="HZD70" s="73"/>
      <c r="HZE70" s="73"/>
      <c r="HZF70" s="73"/>
      <c r="HZG70" s="73"/>
      <c r="HZH70" s="73"/>
      <c r="HZI70" s="73"/>
      <c r="HZJ70" s="73"/>
      <c r="HZK70" s="73"/>
      <c r="HZL70" s="73"/>
      <c r="HZM70" s="73"/>
      <c r="HZN70" s="73"/>
      <c r="HZO70" s="73"/>
      <c r="HZP70" s="73"/>
      <c r="HZQ70" s="73"/>
      <c r="HZR70" s="73"/>
      <c r="HZS70" s="73"/>
      <c r="HZT70" s="73"/>
      <c r="HZU70" s="73"/>
      <c r="HZV70" s="73"/>
      <c r="HZW70" s="73"/>
      <c r="HZX70" s="73"/>
      <c r="HZY70" s="73"/>
      <c r="HZZ70" s="73"/>
      <c r="IAA70" s="73"/>
      <c r="IAB70" s="73"/>
      <c r="IAC70" s="73"/>
      <c r="IAD70" s="73"/>
      <c r="IAE70" s="73"/>
      <c r="IAF70" s="73"/>
      <c r="IAG70" s="73"/>
      <c r="IAH70" s="73"/>
      <c r="IAI70" s="73"/>
      <c r="IAJ70" s="73"/>
      <c r="IAK70" s="73"/>
      <c r="IAL70" s="73"/>
      <c r="IAM70" s="73"/>
      <c r="IAN70" s="73"/>
      <c r="IAO70" s="73"/>
      <c r="IAP70" s="73"/>
      <c r="IAQ70" s="73"/>
      <c r="IAR70" s="73"/>
      <c r="IAS70" s="73"/>
      <c r="IAT70" s="73"/>
      <c r="IAU70" s="73"/>
      <c r="IAV70" s="73"/>
      <c r="IAW70" s="73"/>
      <c r="IAX70" s="73"/>
      <c r="IAY70" s="73"/>
      <c r="IAZ70" s="73"/>
      <c r="IBA70" s="73"/>
      <c r="IBB70" s="73"/>
      <c r="IBC70" s="73"/>
      <c r="IBD70" s="73"/>
      <c r="IBE70" s="73"/>
      <c r="IBF70" s="73"/>
      <c r="IBG70" s="73"/>
      <c r="IBH70" s="73"/>
      <c r="IBI70" s="73"/>
      <c r="IBJ70" s="73"/>
      <c r="IBK70" s="73"/>
      <c r="IBL70" s="73"/>
      <c r="IBM70" s="73"/>
      <c r="IBN70" s="73"/>
      <c r="IBO70" s="73"/>
      <c r="IBP70" s="73"/>
      <c r="IBQ70" s="73"/>
      <c r="IBR70" s="73"/>
      <c r="IBS70" s="73"/>
      <c r="IBT70" s="73"/>
      <c r="IBU70" s="73"/>
      <c r="IBV70" s="73"/>
      <c r="IBW70" s="73"/>
      <c r="IBX70" s="73"/>
      <c r="IBY70" s="73"/>
      <c r="IBZ70" s="73"/>
      <c r="ICA70" s="73"/>
      <c r="ICB70" s="73"/>
      <c r="ICC70" s="73"/>
      <c r="ICD70" s="73"/>
      <c r="ICE70" s="73"/>
      <c r="ICF70" s="73"/>
      <c r="ICG70" s="73"/>
      <c r="ICH70" s="73"/>
      <c r="ICI70" s="73"/>
      <c r="ICJ70" s="73"/>
      <c r="ICK70" s="73"/>
      <c r="ICL70" s="73"/>
      <c r="ICM70" s="73"/>
      <c r="ICN70" s="73"/>
      <c r="ICO70" s="73"/>
      <c r="ICP70" s="73"/>
      <c r="ICQ70" s="73"/>
      <c r="ICR70" s="73"/>
      <c r="ICS70" s="73"/>
      <c r="ICT70" s="73"/>
      <c r="ICU70" s="73"/>
      <c r="ICV70" s="73"/>
      <c r="ICW70" s="73"/>
      <c r="ICX70" s="73"/>
      <c r="ICY70" s="73"/>
      <c r="ICZ70" s="73"/>
      <c r="IDA70" s="73"/>
      <c r="IDB70" s="73"/>
      <c r="IDC70" s="73"/>
      <c r="IDD70" s="73"/>
      <c r="IDE70" s="73"/>
      <c r="IDF70" s="73"/>
      <c r="IDG70" s="73"/>
      <c r="IDH70" s="73"/>
      <c r="IDI70" s="73"/>
      <c r="IDJ70" s="73"/>
      <c r="IDK70" s="73"/>
      <c r="IDL70" s="73"/>
      <c r="IDM70" s="73"/>
      <c r="IDN70" s="73"/>
      <c r="IDO70" s="73"/>
      <c r="IDP70" s="73"/>
      <c r="IDQ70" s="73"/>
      <c r="IDR70" s="73"/>
      <c r="IDS70" s="73"/>
      <c r="IDT70" s="73"/>
      <c r="IDU70" s="73"/>
      <c r="IDV70" s="73"/>
      <c r="IDW70" s="73"/>
      <c r="IDX70" s="73"/>
      <c r="IDY70" s="73"/>
      <c r="IDZ70" s="73"/>
      <c r="IEA70" s="73"/>
      <c r="IEB70" s="73"/>
      <c r="IEC70" s="73"/>
      <c r="IED70" s="73"/>
      <c r="IEE70" s="73"/>
      <c r="IEF70" s="73"/>
      <c r="IEG70" s="73"/>
      <c r="IEH70" s="73"/>
      <c r="IEI70" s="73"/>
      <c r="IEJ70" s="73"/>
      <c r="IEK70" s="73"/>
      <c r="IEL70" s="73"/>
      <c r="IEM70" s="73"/>
      <c r="IEN70" s="73"/>
      <c r="IEO70" s="73"/>
      <c r="IEP70" s="73"/>
      <c r="IEQ70" s="73"/>
      <c r="IER70" s="73"/>
      <c r="IES70" s="73"/>
      <c r="IET70" s="73"/>
      <c r="IEU70" s="73"/>
      <c r="IEV70" s="73"/>
      <c r="IEW70" s="73"/>
      <c r="IEX70" s="73"/>
      <c r="IEY70" s="73"/>
      <c r="IEZ70" s="73"/>
      <c r="IFA70" s="73"/>
      <c r="IFB70" s="73"/>
      <c r="IFC70" s="73"/>
      <c r="IFD70" s="73"/>
      <c r="IFE70" s="73"/>
      <c r="IFF70" s="73"/>
      <c r="IFG70" s="73"/>
      <c r="IFH70" s="73"/>
      <c r="IFI70" s="73"/>
      <c r="IFJ70" s="73"/>
      <c r="IFK70" s="73"/>
      <c r="IFL70" s="73"/>
      <c r="IFM70" s="73"/>
      <c r="IFN70" s="73"/>
      <c r="IFO70" s="73"/>
      <c r="IFP70" s="73"/>
      <c r="IFQ70" s="73"/>
      <c r="IFR70" s="73"/>
      <c r="IFS70" s="73"/>
      <c r="IFT70" s="73"/>
      <c r="IFU70" s="73"/>
      <c r="IFV70" s="73"/>
      <c r="IFW70" s="73"/>
      <c r="IFX70" s="73"/>
      <c r="IFY70" s="73"/>
      <c r="IFZ70" s="73"/>
      <c r="IGA70" s="73"/>
      <c r="IGB70" s="73"/>
      <c r="IGC70" s="73"/>
      <c r="IGD70" s="73"/>
      <c r="IGE70" s="73"/>
      <c r="IGF70" s="73"/>
      <c r="IGG70" s="73"/>
      <c r="IGH70" s="73"/>
      <c r="IGI70" s="73"/>
      <c r="IGJ70" s="73"/>
      <c r="IGK70" s="73"/>
      <c r="IGL70" s="73"/>
      <c r="IGM70" s="73"/>
      <c r="IGN70" s="73"/>
      <c r="IGO70" s="73"/>
      <c r="IGP70" s="73"/>
      <c r="IGQ70" s="73"/>
      <c r="IGR70" s="73"/>
      <c r="IGS70" s="73"/>
      <c r="IGT70" s="73"/>
      <c r="IGU70" s="73"/>
      <c r="IGV70" s="73"/>
      <c r="IGW70" s="73"/>
      <c r="IGX70" s="73"/>
      <c r="IGY70" s="73"/>
      <c r="IGZ70" s="73"/>
      <c r="IHA70" s="73"/>
      <c r="IHB70" s="73"/>
      <c r="IHC70" s="73"/>
      <c r="IHD70" s="73"/>
      <c r="IHE70" s="73"/>
      <c r="IHF70" s="73"/>
      <c r="IHG70" s="73"/>
      <c r="IHH70" s="73"/>
      <c r="IHI70" s="73"/>
      <c r="IHJ70" s="73"/>
      <c r="IHK70" s="73"/>
      <c r="IHL70" s="73"/>
      <c r="IHM70" s="73"/>
      <c r="IHN70" s="73"/>
      <c r="IHO70" s="73"/>
      <c r="IHP70" s="73"/>
      <c r="IHQ70" s="73"/>
      <c r="IHR70" s="73"/>
      <c r="IHS70" s="73"/>
      <c r="IHT70" s="73"/>
      <c r="IHU70" s="73"/>
      <c r="IHV70" s="73"/>
      <c r="IHW70" s="73"/>
      <c r="IHX70" s="73"/>
      <c r="IHY70" s="73"/>
      <c r="IHZ70" s="73"/>
      <c r="IIA70" s="73"/>
      <c r="IIB70" s="73"/>
      <c r="IIC70" s="73"/>
      <c r="IID70" s="73"/>
      <c r="IIE70" s="73"/>
      <c r="IIF70" s="73"/>
      <c r="IIG70" s="73"/>
      <c r="IIH70" s="73"/>
      <c r="III70" s="73"/>
      <c r="IIJ70" s="73"/>
      <c r="IIK70" s="73"/>
      <c r="IIL70" s="73"/>
      <c r="IIM70" s="73"/>
      <c r="IIN70" s="73"/>
      <c r="IIO70" s="73"/>
      <c r="IIP70" s="73"/>
      <c r="IIQ70" s="73"/>
      <c r="IIR70" s="73"/>
      <c r="IIS70" s="73"/>
      <c r="IIT70" s="73"/>
      <c r="IIU70" s="73"/>
      <c r="IIV70" s="73"/>
      <c r="IIW70" s="73"/>
      <c r="IIX70" s="73"/>
      <c r="IIY70" s="73"/>
      <c r="IIZ70" s="73"/>
      <c r="IJA70" s="73"/>
      <c r="IJB70" s="73"/>
      <c r="IJC70" s="73"/>
      <c r="IJD70" s="73"/>
      <c r="IJE70" s="73"/>
      <c r="IJF70" s="73"/>
      <c r="IJG70" s="73"/>
      <c r="IJH70" s="73"/>
      <c r="IJI70" s="73"/>
      <c r="IJJ70" s="73"/>
      <c r="IJK70" s="73"/>
      <c r="IJL70" s="73"/>
      <c r="IJM70" s="73"/>
      <c r="IJN70" s="73"/>
      <c r="IJO70" s="73"/>
      <c r="IJP70" s="73"/>
      <c r="IJQ70" s="73"/>
      <c r="IJR70" s="73"/>
      <c r="IJS70" s="73"/>
      <c r="IJT70" s="73"/>
      <c r="IJU70" s="73"/>
      <c r="IJV70" s="73"/>
      <c r="IJW70" s="73"/>
      <c r="IJX70" s="73"/>
      <c r="IJY70" s="73"/>
      <c r="IJZ70" s="73"/>
      <c r="IKA70" s="73"/>
      <c r="IKB70" s="73"/>
      <c r="IKC70" s="73"/>
      <c r="IKD70" s="73"/>
      <c r="IKE70" s="73"/>
      <c r="IKF70" s="73"/>
      <c r="IKG70" s="73"/>
      <c r="IKH70" s="73"/>
      <c r="IKI70" s="73"/>
      <c r="IKJ70" s="73"/>
      <c r="IKK70" s="73"/>
      <c r="IKL70" s="73"/>
      <c r="IKM70" s="73"/>
      <c r="IKN70" s="73"/>
      <c r="IKO70" s="73"/>
      <c r="IKP70" s="73"/>
      <c r="IKQ70" s="73"/>
      <c r="IKR70" s="73"/>
      <c r="IKS70" s="73"/>
      <c r="IKT70" s="73"/>
      <c r="IKU70" s="73"/>
      <c r="IKV70" s="73"/>
      <c r="IKW70" s="73"/>
      <c r="IKX70" s="73"/>
      <c r="IKY70" s="73"/>
      <c r="IKZ70" s="73"/>
      <c r="ILA70" s="73"/>
      <c r="ILB70" s="73"/>
      <c r="ILC70" s="73"/>
      <c r="ILD70" s="73"/>
      <c r="ILE70" s="73"/>
      <c r="ILF70" s="73"/>
      <c r="ILG70" s="73"/>
      <c r="ILH70" s="73"/>
      <c r="ILI70" s="73"/>
      <c r="ILJ70" s="73"/>
      <c r="ILK70" s="73"/>
      <c r="ILL70" s="73"/>
      <c r="ILM70" s="73"/>
      <c r="ILN70" s="73"/>
      <c r="ILO70" s="73"/>
      <c r="ILP70" s="73"/>
      <c r="ILQ70" s="73"/>
      <c r="ILR70" s="73"/>
      <c r="ILS70" s="73"/>
      <c r="ILT70" s="73"/>
      <c r="ILU70" s="73"/>
      <c r="ILV70" s="73"/>
      <c r="ILW70" s="73"/>
      <c r="ILX70" s="73"/>
      <c r="ILY70" s="73"/>
      <c r="ILZ70" s="73"/>
      <c r="IMA70" s="73"/>
      <c r="IMB70" s="73"/>
      <c r="IMC70" s="73"/>
      <c r="IMD70" s="73"/>
      <c r="IME70" s="73"/>
      <c r="IMF70" s="73"/>
      <c r="IMG70" s="73"/>
      <c r="IMH70" s="73"/>
      <c r="IMI70" s="73"/>
      <c r="IMJ70" s="73"/>
      <c r="IMK70" s="73"/>
      <c r="IML70" s="73"/>
      <c r="IMM70" s="73"/>
      <c r="IMN70" s="73"/>
      <c r="IMO70" s="73"/>
      <c r="IMP70" s="73"/>
      <c r="IMQ70" s="73"/>
      <c r="IMR70" s="73"/>
      <c r="IMS70" s="73"/>
      <c r="IMT70" s="73"/>
      <c r="IMU70" s="73"/>
      <c r="IMV70" s="73"/>
      <c r="IMW70" s="73"/>
      <c r="IMX70" s="73"/>
      <c r="IMY70" s="73"/>
      <c r="IMZ70" s="73"/>
      <c r="INA70" s="73"/>
      <c r="INB70" s="73"/>
      <c r="INC70" s="73"/>
      <c r="IND70" s="73"/>
      <c r="INE70" s="73"/>
      <c r="INF70" s="73"/>
      <c r="ING70" s="73"/>
      <c r="INH70" s="73"/>
      <c r="INI70" s="73"/>
      <c r="INJ70" s="73"/>
      <c r="INK70" s="73"/>
      <c r="INL70" s="73"/>
      <c r="INM70" s="73"/>
      <c r="INN70" s="73"/>
      <c r="INO70" s="73"/>
      <c r="INP70" s="73"/>
      <c r="INQ70" s="73"/>
      <c r="INR70" s="73"/>
      <c r="INS70" s="73"/>
      <c r="INT70" s="73"/>
      <c r="INU70" s="73"/>
      <c r="INV70" s="73"/>
      <c r="INW70" s="73"/>
      <c r="INX70" s="73"/>
      <c r="INY70" s="73"/>
      <c r="INZ70" s="73"/>
      <c r="IOA70" s="73"/>
      <c r="IOB70" s="73"/>
      <c r="IOC70" s="73"/>
      <c r="IOD70" s="73"/>
      <c r="IOE70" s="73"/>
      <c r="IOF70" s="73"/>
      <c r="IOG70" s="73"/>
      <c r="IOH70" s="73"/>
      <c r="IOI70" s="73"/>
      <c r="IOJ70" s="73"/>
      <c r="IOK70" s="73"/>
      <c r="IOL70" s="73"/>
      <c r="IOM70" s="73"/>
      <c r="ION70" s="73"/>
      <c r="IOO70" s="73"/>
      <c r="IOP70" s="73"/>
      <c r="IOQ70" s="73"/>
      <c r="IOR70" s="73"/>
      <c r="IOS70" s="73"/>
      <c r="IOT70" s="73"/>
      <c r="IOU70" s="73"/>
      <c r="IOV70" s="73"/>
      <c r="IOW70" s="73"/>
      <c r="IOX70" s="73"/>
      <c r="IOY70" s="73"/>
      <c r="IOZ70" s="73"/>
      <c r="IPA70" s="73"/>
      <c r="IPB70" s="73"/>
      <c r="IPC70" s="73"/>
      <c r="IPD70" s="73"/>
      <c r="IPE70" s="73"/>
      <c r="IPF70" s="73"/>
      <c r="IPG70" s="73"/>
      <c r="IPH70" s="73"/>
      <c r="IPI70" s="73"/>
      <c r="IPJ70" s="73"/>
      <c r="IPK70" s="73"/>
      <c r="IPL70" s="73"/>
      <c r="IPM70" s="73"/>
      <c r="IPN70" s="73"/>
      <c r="IPO70" s="73"/>
      <c r="IPP70" s="73"/>
      <c r="IPQ70" s="73"/>
      <c r="IPR70" s="73"/>
      <c r="IPS70" s="73"/>
      <c r="IPT70" s="73"/>
      <c r="IPU70" s="73"/>
      <c r="IPV70" s="73"/>
      <c r="IPW70" s="73"/>
      <c r="IPX70" s="73"/>
      <c r="IPY70" s="73"/>
      <c r="IPZ70" s="73"/>
      <c r="IQA70" s="73"/>
      <c r="IQB70" s="73"/>
      <c r="IQC70" s="73"/>
      <c r="IQD70" s="73"/>
      <c r="IQE70" s="73"/>
      <c r="IQF70" s="73"/>
      <c r="IQG70" s="73"/>
      <c r="IQH70" s="73"/>
      <c r="IQI70" s="73"/>
      <c r="IQJ70" s="73"/>
      <c r="IQK70" s="73"/>
      <c r="IQL70" s="73"/>
      <c r="IQM70" s="73"/>
      <c r="IQN70" s="73"/>
      <c r="IQO70" s="73"/>
      <c r="IQP70" s="73"/>
      <c r="IQQ70" s="73"/>
      <c r="IQR70" s="73"/>
      <c r="IQS70" s="73"/>
      <c r="IQT70" s="73"/>
      <c r="IQU70" s="73"/>
      <c r="IQV70" s="73"/>
      <c r="IQW70" s="73"/>
      <c r="IQX70" s="73"/>
      <c r="IQY70" s="73"/>
      <c r="IQZ70" s="73"/>
      <c r="IRA70" s="73"/>
      <c r="IRB70" s="73"/>
      <c r="IRC70" s="73"/>
      <c r="IRD70" s="73"/>
      <c r="IRE70" s="73"/>
      <c r="IRF70" s="73"/>
      <c r="IRG70" s="73"/>
      <c r="IRH70" s="73"/>
      <c r="IRI70" s="73"/>
      <c r="IRJ70" s="73"/>
      <c r="IRK70" s="73"/>
      <c r="IRL70" s="73"/>
      <c r="IRM70" s="73"/>
      <c r="IRN70" s="73"/>
      <c r="IRO70" s="73"/>
      <c r="IRP70" s="73"/>
      <c r="IRQ70" s="73"/>
      <c r="IRR70" s="73"/>
      <c r="IRS70" s="73"/>
      <c r="IRT70" s="73"/>
      <c r="IRU70" s="73"/>
      <c r="IRV70" s="73"/>
      <c r="IRW70" s="73"/>
      <c r="IRX70" s="73"/>
      <c r="IRY70" s="73"/>
      <c r="IRZ70" s="73"/>
      <c r="ISA70" s="73"/>
      <c r="ISB70" s="73"/>
      <c r="ISC70" s="73"/>
      <c r="ISD70" s="73"/>
      <c r="ISE70" s="73"/>
      <c r="ISF70" s="73"/>
      <c r="ISG70" s="73"/>
      <c r="ISH70" s="73"/>
      <c r="ISI70" s="73"/>
      <c r="ISJ70" s="73"/>
      <c r="ISK70" s="73"/>
      <c r="ISL70" s="73"/>
      <c r="ISM70" s="73"/>
      <c r="ISN70" s="73"/>
      <c r="ISO70" s="73"/>
      <c r="ISP70" s="73"/>
      <c r="ISQ70" s="73"/>
      <c r="ISR70" s="73"/>
      <c r="ISS70" s="73"/>
      <c r="IST70" s="73"/>
      <c r="ISU70" s="73"/>
      <c r="ISV70" s="73"/>
      <c r="ISW70" s="73"/>
      <c r="ISX70" s="73"/>
      <c r="ISY70" s="73"/>
      <c r="ISZ70" s="73"/>
      <c r="ITA70" s="73"/>
      <c r="ITB70" s="73"/>
      <c r="ITC70" s="73"/>
      <c r="ITD70" s="73"/>
      <c r="ITE70" s="73"/>
      <c r="ITF70" s="73"/>
      <c r="ITG70" s="73"/>
      <c r="ITH70" s="73"/>
      <c r="ITI70" s="73"/>
      <c r="ITJ70" s="73"/>
      <c r="ITK70" s="73"/>
      <c r="ITL70" s="73"/>
      <c r="ITM70" s="73"/>
      <c r="ITN70" s="73"/>
      <c r="ITO70" s="73"/>
      <c r="ITP70" s="73"/>
      <c r="ITQ70" s="73"/>
      <c r="ITR70" s="73"/>
      <c r="ITS70" s="73"/>
      <c r="ITT70" s="73"/>
      <c r="ITU70" s="73"/>
      <c r="ITV70" s="73"/>
      <c r="ITW70" s="73"/>
      <c r="ITX70" s="73"/>
      <c r="ITY70" s="73"/>
      <c r="ITZ70" s="73"/>
      <c r="IUA70" s="73"/>
      <c r="IUB70" s="73"/>
      <c r="IUC70" s="73"/>
      <c r="IUD70" s="73"/>
      <c r="IUE70" s="73"/>
      <c r="IUF70" s="73"/>
      <c r="IUG70" s="73"/>
      <c r="IUH70" s="73"/>
      <c r="IUI70" s="73"/>
      <c r="IUJ70" s="73"/>
      <c r="IUK70" s="73"/>
      <c r="IUL70" s="73"/>
      <c r="IUM70" s="73"/>
      <c r="IUN70" s="73"/>
      <c r="IUO70" s="73"/>
      <c r="IUP70" s="73"/>
      <c r="IUQ70" s="73"/>
      <c r="IUR70" s="73"/>
      <c r="IUS70" s="73"/>
      <c r="IUT70" s="73"/>
      <c r="IUU70" s="73"/>
      <c r="IUV70" s="73"/>
      <c r="IUW70" s="73"/>
      <c r="IUX70" s="73"/>
      <c r="IUY70" s="73"/>
      <c r="IUZ70" s="73"/>
      <c r="IVA70" s="73"/>
      <c r="IVB70" s="73"/>
      <c r="IVC70" s="73"/>
      <c r="IVD70" s="73"/>
      <c r="IVE70" s="73"/>
      <c r="IVF70" s="73"/>
      <c r="IVG70" s="73"/>
      <c r="IVH70" s="73"/>
      <c r="IVI70" s="73"/>
      <c r="IVJ70" s="73"/>
      <c r="IVK70" s="73"/>
      <c r="IVL70" s="73"/>
      <c r="IVM70" s="73"/>
      <c r="IVN70" s="73"/>
      <c r="IVO70" s="73"/>
      <c r="IVP70" s="73"/>
      <c r="IVQ70" s="73"/>
      <c r="IVR70" s="73"/>
      <c r="IVS70" s="73"/>
      <c r="IVT70" s="73"/>
      <c r="IVU70" s="73"/>
      <c r="IVV70" s="73"/>
      <c r="IVW70" s="73"/>
      <c r="IVX70" s="73"/>
      <c r="IVY70" s="73"/>
      <c r="IVZ70" s="73"/>
      <c r="IWA70" s="73"/>
      <c r="IWB70" s="73"/>
      <c r="IWC70" s="73"/>
      <c r="IWD70" s="73"/>
      <c r="IWE70" s="73"/>
      <c r="IWF70" s="73"/>
      <c r="IWG70" s="73"/>
      <c r="IWH70" s="73"/>
      <c r="IWI70" s="73"/>
      <c r="IWJ70" s="73"/>
      <c r="IWK70" s="73"/>
      <c r="IWL70" s="73"/>
      <c r="IWM70" s="73"/>
      <c r="IWN70" s="73"/>
      <c r="IWO70" s="73"/>
      <c r="IWP70" s="73"/>
      <c r="IWQ70" s="73"/>
      <c r="IWR70" s="73"/>
      <c r="IWS70" s="73"/>
      <c r="IWT70" s="73"/>
      <c r="IWU70" s="73"/>
      <c r="IWV70" s="73"/>
      <c r="IWW70" s="73"/>
      <c r="IWX70" s="73"/>
      <c r="IWY70" s="73"/>
      <c r="IWZ70" s="73"/>
      <c r="IXA70" s="73"/>
      <c r="IXB70" s="73"/>
      <c r="IXC70" s="73"/>
      <c r="IXD70" s="73"/>
      <c r="IXE70" s="73"/>
      <c r="IXF70" s="73"/>
      <c r="IXG70" s="73"/>
      <c r="IXH70" s="73"/>
      <c r="IXI70" s="73"/>
      <c r="IXJ70" s="73"/>
      <c r="IXK70" s="73"/>
      <c r="IXL70" s="73"/>
      <c r="IXM70" s="73"/>
      <c r="IXN70" s="73"/>
      <c r="IXO70" s="73"/>
      <c r="IXP70" s="73"/>
      <c r="IXQ70" s="73"/>
      <c r="IXR70" s="73"/>
      <c r="IXS70" s="73"/>
      <c r="IXT70" s="73"/>
      <c r="IXU70" s="73"/>
      <c r="IXV70" s="73"/>
      <c r="IXW70" s="73"/>
      <c r="IXX70" s="73"/>
      <c r="IXY70" s="73"/>
      <c r="IXZ70" s="73"/>
      <c r="IYA70" s="73"/>
      <c r="IYB70" s="73"/>
      <c r="IYC70" s="73"/>
      <c r="IYD70" s="73"/>
      <c r="IYE70" s="73"/>
      <c r="IYF70" s="73"/>
      <c r="IYG70" s="73"/>
      <c r="IYH70" s="73"/>
      <c r="IYI70" s="73"/>
      <c r="IYJ70" s="73"/>
      <c r="IYK70" s="73"/>
      <c r="IYL70" s="73"/>
      <c r="IYM70" s="73"/>
      <c r="IYN70" s="73"/>
      <c r="IYO70" s="73"/>
      <c r="IYP70" s="73"/>
      <c r="IYQ70" s="73"/>
      <c r="IYR70" s="73"/>
      <c r="IYS70" s="73"/>
      <c r="IYT70" s="73"/>
      <c r="IYU70" s="73"/>
      <c r="IYV70" s="73"/>
      <c r="IYW70" s="73"/>
      <c r="IYX70" s="73"/>
      <c r="IYY70" s="73"/>
      <c r="IYZ70" s="73"/>
      <c r="IZA70" s="73"/>
      <c r="IZB70" s="73"/>
      <c r="IZC70" s="73"/>
      <c r="IZD70" s="73"/>
      <c r="IZE70" s="73"/>
      <c r="IZF70" s="73"/>
      <c r="IZG70" s="73"/>
      <c r="IZH70" s="73"/>
      <c r="IZI70" s="73"/>
      <c r="IZJ70" s="73"/>
      <c r="IZK70" s="73"/>
      <c r="IZL70" s="73"/>
      <c r="IZM70" s="73"/>
      <c r="IZN70" s="73"/>
      <c r="IZO70" s="73"/>
      <c r="IZP70" s="73"/>
      <c r="IZQ70" s="73"/>
      <c r="IZR70" s="73"/>
      <c r="IZS70" s="73"/>
      <c r="IZT70" s="73"/>
      <c r="IZU70" s="73"/>
      <c r="IZV70" s="73"/>
      <c r="IZW70" s="73"/>
      <c r="IZX70" s="73"/>
      <c r="IZY70" s="73"/>
      <c r="IZZ70" s="73"/>
      <c r="JAA70" s="73"/>
      <c r="JAB70" s="73"/>
      <c r="JAC70" s="73"/>
      <c r="JAD70" s="73"/>
      <c r="JAE70" s="73"/>
      <c r="JAF70" s="73"/>
      <c r="JAG70" s="73"/>
      <c r="JAH70" s="73"/>
      <c r="JAI70" s="73"/>
      <c r="JAJ70" s="73"/>
      <c r="JAK70" s="73"/>
      <c r="JAL70" s="73"/>
      <c r="JAM70" s="73"/>
      <c r="JAN70" s="73"/>
      <c r="JAO70" s="73"/>
      <c r="JAP70" s="73"/>
      <c r="JAQ70" s="73"/>
      <c r="JAR70" s="73"/>
      <c r="JAS70" s="73"/>
      <c r="JAT70" s="73"/>
      <c r="JAU70" s="73"/>
      <c r="JAV70" s="73"/>
      <c r="JAW70" s="73"/>
      <c r="JAX70" s="73"/>
      <c r="JAY70" s="73"/>
      <c r="JAZ70" s="73"/>
      <c r="JBA70" s="73"/>
      <c r="JBB70" s="73"/>
      <c r="JBC70" s="73"/>
      <c r="JBD70" s="73"/>
      <c r="JBE70" s="73"/>
      <c r="JBF70" s="73"/>
      <c r="JBG70" s="73"/>
      <c r="JBH70" s="73"/>
      <c r="JBI70" s="73"/>
      <c r="JBJ70" s="73"/>
      <c r="JBK70" s="73"/>
      <c r="JBL70" s="73"/>
      <c r="JBM70" s="73"/>
      <c r="JBN70" s="73"/>
      <c r="JBO70" s="73"/>
      <c r="JBP70" s="73"/>
      <c r="JBQ70" s="73"/>
      <c r="JBR70" s="73"/>
      <c r="JBS70" s="73"/>
      <c r="JBT70" s="73"/>
      <c r="JBU70" s="73"/>
      <c r="JBV70" s="73"/>
      <c r="JBW70" s="73"/>
      <c r="JBX70" s="73"/>
      <c r="JBY70" s="73"/>
      <c r="JBZ70" s="73"/>
      <c r="JCA70" s="73"/>
      <c r="JCB70" s="73"/>
      <c r="JCC70" s="73"/>
      <c r="JCD70" s="73"/>
      <c r="JCE70" s="73"/>
      <c r="JCF70" s="73"/>
      <c r="JCG70" s="73"/>
      <c r="JCH70" s="73"/>
      <c r="JCI70" s="73"/>
      <c r="JCJ70" s="73"/>
      <c r="JCK70" s="73"/>
      <c r="JCL70" s="73"/>
      <c r="JCM70" s="73"/>
      <c r="JCN70" s="73"/>
      <c r="JCO70" s="73"/>
      <c r="JCP70" s="73"/>
      <c r="JCQ70" s="73"/>
      <c r="JCR70" s="73"/>
      <c r="JCS70" s="73"/>
      <c r="JCT70" s="73"/>
      <c r="JCU70" s="73"/>
      <c r="JCV70" s="73"/>
      <c r="JCW70" s="73"/>
      <c r="JCX70" s="73"/>
      <c r="JCY70" s="73"/>
      <c r="JCZ70" s="73"/>
      <c r="JDA70" s="73"/>
      <c r="JDB70" s="73"/>
      <c r="JDC70" s="73"/>
      <c r="JDD70" s="73"/>
      <c r="JDE70" s="73"/>
      <c r="JDF70" s="73"/>
      <c r="JDG70" s="73"/>
      <c r="JDH70" s="73"/>
      <c r="JDI70" s="73"/>
      <c r="JDJ70" s="73"/>
      <c r="JDK70" s="73"/>
      <c r="JDL70" s="73"/>
      <c r="JDM70" s="73"/>
      <c r="JDN70" s="73"/>
      <c r="JDO70" s="73"/>
      <c r="JDP70" s="73"/>
      <c r="JDQ70" s="73"/>
      <c r="JDR70" s="73"/>
      <c r="JDS70" s="73"/>
      <c r="JDT70" s="73"/>
      <c r="JDU70" s="73"/>
      <c r="JDV70" s="73"/>
      <c r="JDW70" s="73"/>
      <c r="JDX70" s="73"/>
      <c r="JDY70" s="73"/>
      <c r="JDZ70" s="73"/>
      <c r="JEA70" s="73"/>
      <c r="JEB70" s="73"/>
      <c r="JEC70" s="73"/>
      <c r="JED70" s="73"/>
      <c r="JEE70" s="73"/>
      <c r="JEF70" s="73"/>
      <c r="JEG70" s="73"/>
      <c r="JEH70" s="73"/>
      <c r="JEI70" s="73"/>
      <c r="JEJ70" s="73"/>
      <c r="JEK70" s="73"/>
      <c r="JEL70" s="73"/>
      <c r="JEM70" s="73"/>
      <c r="JEN70" s="73"/>
      <c r="JEO70" s="73"/>
      <c r="JEP70" s="73"/>
      <c r="JEQ70" s="73"/>
      <c r="JER70" s="73"/>
      <c r="JES70" s="73"/>
      <c r="JET70" s="73"/>
      <c r="JEU70" s="73"/>
      <c r="JEV70" s="73"/>
      <c r="JEW70" s="73"/>
      <c r="JEX70" s="73"/>
      <c r="JEY70" s="73"/>
      <c r="JEZ70" s="73"/>
      <c r="JFA70" s="73"/>
      <c r="JFB70" s="73"/>
      <c r="JFC70" s="73"/>
      <c r="JFD70" s="73"/>
      <c r="JFE70" s="73"/>
      <c r="JFF70" s="73"/>
      <c r="JFG70" s="73"/>
      <c r="JFH70" s="73"/>
      <c r="JFI70" s="73"/>
      <c r="JFJ70" s="73"/>
      <c r="JFK70" s="73"/>
      <c r="JFL70" s="73"/>
      <c r="JFM70" s="73"/>
      <c r="JFN70" s="73"/>
      <c r="JFO70" s="73"/>
      <c r="JFP70" s="73"/>
      <c r="JFQ70" s="73"/>
      <c r="JFR70" s="73"/>
      <c r="JFS70" s="73"/>
      <c r="JFT70" s="73"/>
      <c r="JFU70" s="73"/>
      <c r="JFV70" s="73"/>
      <c r="JFW70" s="73"/>
      <c r="JFX70" s="73"/>
      <c r="JFY70" s="73"/>
      <c r="JFZ70" s="73"/>
      <c r="JGA70" s="73"/>
      <c r="JGB70" s="73"/>
      <c r="JGC70" s="73"/>
      <c r="JGD70" s="73"/>
      <c r="JGE70" s="73"/>
      <c r="JGF70" s="73"/>
      <c r="JGG70" s="73"/>
      <c r="JGH70" s="73"/>
      <c r="JGI70" s="73"/>
      <c r="JGJ70" s="73"/>
      <c r="JGK70" s="73"/>
      <c r="JGL70" s="73"/>
      <c r="JGM70" s="73"/>
      <c r="JGN70" s="73"/>
      <c r="JGO70" s="73"/>
      <c r="JGP70" s="73"/>
      <c r="JGQ70" s="73"/>
      <c r="JGR70" s="73"/>
      <c r="JGS70" s="73"/>
      <c r="JGT70" s="73"/>
      <c r="JGU70" s="73"/>
      <c r="JGV70" s="73"/>
      <c r="JGW70" s="73"/>
      <c r="JGX70" s="73"/>
      <c r="JGY70" s="73"/>
      <c r="JGZ70" s="73"/>
      <c r="JHA70" s="73"/>
      <c r="JHB70" s="73"/>
      <c r="JHC70" s="73"/>
      <c r="JHD70" s="73"/>
      <c r="JHE70" s="73"/>
      <c r="JHF70" s="73"/>
      <c r="JHG70" s="73"/>
      <c r="JHH70" s="73"/>
      <c r="JHI70" s="73"/>
      <c r="JHJ70" s="73"/>
      <c r="JHK70" s="73"/>
      <c r="JHL70" s="73"/>
      <c r="JHM70" s="73"/>
      <c r="JHN70" s="73"/>
      <c r="JHO70" s="73"/>
      <c r="JHP70" s="73"/>
      <c r="JHQ70" s="73"/>
      <c r="JHR70" s="73"/>
      <c r="JHS70" s="73"/>
      <c r="JHT70" s="73"/>
      <c r="JHU70" s="73"/>
      <c r="JHV70" s="73"/>
      <c r="JHW70" s="73"/>
      <c r="JHX70" s="73"/>
      <c r="JHY70" s="73"/>
      <c r="JHZ70" s="73"/>
      <c r="JIA70" s="73"/>
      <c r="JIB70" s="73"/>
      <c r="JIC70" s="73"/>
      <c r="JID70" s="73"/>
      <c r="JIE70" s="73"/>
      <c r="JIF70" s="73"/>
      <c r="JIG70" s="73"/>
      <c r="JIH70" s="73"/>
      <c r="JII70" s="73"/>
      <c r="JIJ70" s="73"/>
      <c r="JIK70" s="73"/>
      <c r="JIL70" s="73"/>
      <c r="JIM70" s="73"/>
      <c r="JIN70" s="73"/>
      <c r="JIO70" s="73"/>
      <c r="JIP70" s="73"/>
      <c r="JIQ70" s="73"/>
      <c r="JIR70" s="73"/>
      <c r="JIS70" s="73"/>
      <c r="JIT70" s="73"/>
      <c r="JIU70" s="73"/>
      <c r="JIV70" s="73"/>
      <c r="JIW70" s="73"/>
      <c r="JIX70" s="73"/>
      <c r="JIY70" s="73"/>
      <c r="JIZ70" s="73"/>
      <c r="JJA70" s="73"/>
      <c r="JJB70" s="73"/>
      <c r="JJC70" s="73"/>
      <c r="JJD70" s="73"/>
      <c r="JJE70" s="73"/>
      <c r="JJF70" s="73"/>
      <c r="JJG70" s="73"/>
      <c r="JJH70" s="73"/>
      <c r="JJI70" s="73"/>
      <c r="JJJ70" s="73"/>
      <c r="JJK70" s="73"/>
      <c r="JJL70" s="73"/>
      <c r="JJM70" s="73"/>
      <c r="JJN70" s="73"/>
      <c r="JJO70" s="73"/>
      <c r="JJP70" s="73"/>
      <c r="JJQ70" s="73"/>
      <c r="JJR70" s="73"/>
      <c r="JJS70" s="73"/>
      <c r="JJT70" s="73"/>
      <c r="JJU70" s="73"/>
      <c r="JJV70" s="73"/>
      <c r="JJW70" s="73"/>
      <c r="JJX70" s="73"/>
      <c r="JJY70" s="73"/>
      <c r="JJZ70" s="73"/>
      <c r="JKA70" s="73"/>
      <c r="JKB70" s="73"/>
      <c r="JKC70" s="73"/>
      <c r="JKD70" s="73"/>
      <c r="JKE70" s="73"/>
      <c r="JKF70" s="73"/>
      <c r="JKG70" s="73"/>
      <c r="JKH70" s="73"/>
      <c r="JKI70" s="73"/>
      <c r="JKJ70" s="73"/>
      <c r="JKK70" s="73"/>
      <c r="JKL70" s="73"/>
      <c r="JKM70" s="73"/>
      <c r="JKN70" s="73"/>
      <c r="JKO70" s="73"/>
      <c r="JKP70" s="73"/>
      <c r="JKQ70" s="73"/>
      <c r="JKR70" s="73"/>
      <c r="JKS70" s="73"/>
      <c r="JKT70" s="73"/>
      <c r="JKU70" s="73"/>
      <c r="JKV70" s="73"/>
      <c r="JKW70" s="73"/>
      <c r="JKX70" s="73"/>
      <c r="JKY70" s="73"/>
      <c r="JKZ70" s="73"/>
      <c r="JLA70" s="73"/>
      <c r="JLB70" s="73"/>
      <c r="JLC70" s="73"/>
      <c r="JLD70" s="73"/>
      <c r="JLE70" s="73"/>
      <c r="JLF70" s="73"/>
      <c r="JLG70" s="73"/>
      <c r="JLH70" s="73"/>
      <c r="JLI70" s="73"/>
      <c r="JLJ70" s="73"/>
      <c r="JLK70" s="73"/>
      <c r="JLL70" s="73"/>
      <c r="JLM70" s="73"/>
      <c r="JLN70" s="73"/>
      <c r="JLO70" s="73"/>
      <c r="JLP70" s="73"/>
      <c r="JLQ70" s="73"/>
      <c r="JLR70" s="73"/>
      <c r="JLS70" s="73"/>
      <c r="JLT70" s="73"/>
      <c r="JLU70" s="73"/>
      <c r="JLV70" s="73"/>
      <c r="JLW70" s="73"/>
      <c r="JLX70" s="73"/>
      <c r="JLY70" s="73"/>
      <c r="JLZ70" s="73"/>
      <c r="JMA70" s="73"/>
      <c r="JMB70" s="73"/>
      <c r="JMC70" s="73"/>
      <c r="JMD70" s="73"/>
      <c r="JME70" s="73"/>
      <c r="JMF70" s="73"/>
      <c r="JMG70" s="73"/>
      <c r="JMH70" s="73"/>
      <c r="JMI70" s="73"/>
      <c r="JMJ70" s="73"/>
      <c r="JMK70" s="73"/>
      <c r="JML70" s="73"/>
      <c r="JMM70" s="73"/>
      <c r="JMN70" s="73"/>
      <c r="JMO70" s="73"/>
      <c r="JMP70" s="73"/>
      <c r="JMQ70" s="73"/>
      <c r="JMR70" s="73"/>
      <c r="JMS70" s="73"/>
      <c r="JMT70" s="73"/>
      <c r="JMU70" s="73"/>
      <c r="JMV70" s="73"/>
      <c r="JMW70" s="73"/>
      <c r="JMX70" s="73"/>
      <c r="JMY70" s="73"/>
      <c r="JMZ70" s="73"/>
      <c r="JNA70" s="73"/>
      <c r="JNB70" s="73"/>
      <c r="JNC70" s="73"/>
      <c r="JND70" s="73"/>
      <c r="JNE70" s="73"/>
      <c r="JNF70" s="73"/>
      <c r="JNG70" s="73"/>
      <c r="JNH70" s="73"/>
      <c r="JNI70" s="73"/>
      <c r="JNJ70" s="73"/>
      <c r="JNK70" s="73"/>
      <c r="JNL70" s="73"/>
      <c r="JNM70" s="73"/>
      <c r="JNN70" s="73"/>
      <c r="JNO70" s="73"/>
      <c r="JNP70" s="73"/>
      <c r="JNQ70" s="73"/>
      <c r="JNR70" s="73"/>
      <c r="JNS70" s="73"/>
      <c r="JNT70" s="73"/>
      <c r="JNU70" s="73"/>
      <c r="JNV70" s="73"/>
      <c r="JNW70" s="73"/>
      <c r="JNX70" s="73"/>
      <c r="JNY70" s="73"/>
      <c r="JNZ70" s="73"/>
      <c r="JOA70" s="73"/>
      <c r="JOB70" s="73"/>
      <c r="JOC70" s="73"/>
      <c r="JOD70" s="73"/>
      <c r="JOE70" s="73"/>
      <c r="JOF70" s="73"/>
      <c r="JOG70" s="73"/>
      <c r="JOH70" s="73"/>
      <c r="JOI70" s="73"/>
      <c r="JOJ70" s="73"/>
      <c r="JOK70" s="73"/>
      <c r="JOL70" s="73"/>
      <c r="JOM70" s="73"/>
      <c r="JON70" s="73"/>
      <c r="JOO70" s="73"/>
      <c r="JOP70" s="73"/>
      <c r="JOQ70" s="73"/>
      <c r="JOR70" s="73"/>
      <c r="JOS70" s="73"/>
      <c r="JOT70" s="73"/>
      <c r="JOU70" s="73"/>
      <c r="JOV70" s="73"/>
      <c r="JOW70" s="73"/>
      <c r="JOX70" s="73"/>
      <c r="JOY70" s="73"/>
      <c r="JOZ70" s="73"/>
      <c r="JPA70" s="73"/>
      <c r="JPB70" s="73"/>
      <c r="JPC70" s="73"/>
      <c r="JPD70" s="73"/>
      <c r="JPE70" s="73"/>
      <c r="JPF70" s="73"/>
      <c r="JPG70" s="73"/>
      <c r="JPH70" s="73"/>
    </row>
    <row r="71" customFormat="false" ht="12.9" hidden="false" customHeight="false" outlineLevel="0" collapsed="false">
      <c r="A71" s="74"/>
      <c r="B71" s="75" t="n">
        <f aca="false">AVERAGE(AO71,BO71,CO71,DO71,EO71,FO71,GO71,HO71,IO71,JO71,KO71,LO71,MO71,NO71)</f>
        <v>22.3057692307692</v>
      </c>
      <c r="C71" s="76" t="n">
        <f aca="false">AVERAGE(B67:B71)</f>
        <v>21.7139743589744</v>
      </c>
      <c r="D71" s="77" t="n">
        <f aca="false">AVERAGE(B62:B71)</f>
        <v>21.7340145040145</v>
      </c>
      <c r="E71" s="75" t="n">
        <f aca="false">AVERAGE(B52:B71)</f>
        <v>21.4044447520073</v>
      </c>
      <c r="F71" s="78" t="n">
        <f aca="false">AVERAGE(B22:B71)</f>
        <v>21.2347931124431</v>
      </c>
      <c r="G71" s="79" t="n">
        <f aca="false">MAX(AC71:AN71,BC71:BN71,CC71:CN71,DC71:DN71,EC71:EN71,FC71:FN71,GC71:GN71,HC71:HN71,IC71:IN71,JC71:JN71,KC71:KN71,LC71:LN71,MC71:MN71,NC71:NN71)</f>
        <v>36.4</v>
      </c>
      <c r="H71" s="80" t="n">
        <f aca="false">MEDIAN(AC71:AN71,BC71:BN71,CC71:CN71,DC71:DN71,EC71:EN71,FC71:FN71,GC71:GN71,HC71:HN71,IC71:IN71,JC71:JN71,KC71:KN71,LC71:LN71,MC71:MN71,NC71:NN71)</f>
        <v>21.8</v>
      </c>
      <c r="I71" s="81" t="n">
        <f aca="false">MIN(AC71:AN71,BC71:BN71,CC71:CN71,DC71:DN71,EC71:EN71,FC71:FN71,GC71:GN71,HC71:HN71,IC71:IN71,JC71:JN71,KC71:KN71,LC71:LN71,MC71:MN71,NC71:NN71)</f>
        <v>13.3</v>
      </c>
      <c r="J71" s="82" t="n">
        <f aca="false">(G71+I71)/2</f>
        <v>24.85</v>
      </c>
      <c r="K71" s="73"/>
      <c r="L71" s="73"/>
      <c r="M71" s="73"/>
      <c r="N71" s="73"/>
      <c r="O71" s="73"/>
      <c r="P71" s="73"/>
      <c r="Q71" s="73"/>
      <c r="R71" s="73"/>
      <c r="S71" s="73"/>
      <c r="T71" s="73"/>
      <c r="U71" s="73"/>
      <c r="V71" s="73"/>
      <c r="W71" s="73"/>
      <c r="X71" s="73"/>
      <c r="Y71" s="73"/>
      <c r="Z71" s="73"/>
      <c r="AA71" s="73" t="n">
        <f aca="false">AA70+1</f>
        <v>33</v>
      </c>
      <c r="AB71" s="83" t="n">
        <v>1921</v>
      </c>
      <c r="AC71" s="84" t="n">
        <v>30.4</v>
      </c>
      <c r="AD71" s="84" t="n">
        <v>31.1</v>
      </c>
      <c r="AE71" s="84" t="n">
        <v>27</v>
      </c>
      <c r="AF71" s="84" t="n">
        <v>23.4</v>
      </c>
      <c r="AG71" s="84" t="n">
        <v>22</v>
      </c>
      <c r="AH71" s="84" t="n">
        <v>17.8</v>
      </c>
      <c r="AI71" s="84" t="n">
        <v>17</v>
      </c>
      <c r="AJ71" s="84" t="n">
        <v>16.9</v>
      </c>
      <c r="AK71" s="84" t="n">
        <v>20.2</v>
      </c>
      <c r="AL71" s="84" t="n">
        <v>22.4</v>
      </c>
      <c r="AM71" s="84" t="n">
        <v>25.9</v>
      </c>
      <c r="AN71" s="84" t="n">
        <v>26.6</v>
      </c>
      <c r="AO71" s="85" t="n">
        <f aca="false">SUM(AC71:AN71)/12</f>
        <v>23.3916666666667</v>
      </c>
      <c r="AP71" s="73"/>
      <c r="AQ71" s="73"/>
      <c r="AR71" s="73"/>
      <c r="AS71" s="73"/>
      <c r="AT71" s="73"/>
      <c r="AU71" s="73"/>
      <c r="AV71" s="73"/>
      <c r="AW71" s="73"/>
      <c r="AX71" s="73"/>
      <c r="AY71" s="73"/>
      <c r="AZ71" s="73"/>
      <c r="BA71" s="73" t="n">
        <f aca="false">BA70+1</f>
        <v>1921</v>
      </c>
      <c r="BB71" s="86" t="n">
        <v>1921</v>
      </c>
      <c r="BC71" s="84" t="n">
        <v>30.4</v>
      </c>
      <c r="BD71" s="84" t="n">
        <v>29.5</v>
      </c>
      <c r="BE71" s="84" t="n">
        <v>26.1</v>
      </c>
      <c r="BF71" s="84" t="n">
        <v>21.8</v>
      </c>
      <c r="BG71" s="84" t="n">
        <v>19.4</v>
      </c>
      <c r="BH71" s="84" t="n">
        <v>14.9</v>
      </c>
      <c r="BI71" s="84" t="n">
        <v>15.3</v>
      </c>
      <c r="BJ71" s="84" t="n">
        <v>14.7</v>
      </c>
      <c r="BK71" s="84" t="n">
        <v>18.6</v>
      </c>
      <c r="BL71" s="84" t="n">
        <v>21.6</v>
      </c>
      <c r="BM71" s="84" t="n">
        <v>26.5</v>
      </c>
      <c r="BN71" s="84" t="n">
        <v>26.9</v>
      </c>
      <c r="BO71" s="85" t="n">
        <f aca="false">SUM(BC71:BN71)/12</f>
        <v>22.1416666666667</v>
      </c>
      <c r="BP71" s="73"/>
      <c r="BQ71" s="73"/>
      <c r="BR71" s="73"/>
      <c r="BS71" s="73"/>
      <c r="BT71" s="73"/>
      <c r="BU71" s="73"/>
      <c r="BV71" s="73"/>
      <c r="BW71" s="73"/>
      <c r="BX71" s="73"/>
      <c r="BY71" s="73"/>
      <c r="BZ71" s="73"/>
      <c r="CA71" s="73" t="n">
        <f aca="false">CA70+1</f>
        <v>1921</v>
      </c>
      <c r="CB71" s="98" t="n">
        <v>1921</v>
      </c>
      <c r="CC71" s="84" t="n">
        <v>24.1</v>
      </c>
      <c r="CD71" s="84" t="n">
        <v>23.9</v>
      </c>
      <c r="CE71" s="84" t="n">
        <v>22.4</v>
      </c>
      <c r="CF71" s="84" t="n">
        <v>20.1</v>
      </c>
      <c r="CG71" s="84" t="n">
        <v>18</v>
      </c>
      <c r="CH71" s="84" t="n">
        <v>15.9</v>
      </c>
      <c r="CI71" s="84" t="n">
        <v>15.4</v>
      </c>
      <c r="CJ71" s="84" t="n">
        <v>14.6</v>
      </c>
      <c r="CK71" s="84" t="n">
        <v>16.4</v>
      </c>
      <c r="CL71" s="84" t="n">
        <v>18.3</v>
      </c>
      <c r="CM71" s="84" t="n">
        <v>21.9</v>
      </c>
      <c r="CN71" s="84" t="n">
        <v>20.8</v>
      </c>
      <c r="CO71" s="85" t="n">
        <f aca="false">SUM(CC71:CN71)/12</f>
        <v>19.3166666666667</v>
      </c>
      <c r="CP71" s="73"/>
      <c r="CQ71" s="73"/>
      <c r="CR71" s="73"/>
      <c r="CS71" s="73"/>
      <c r="CT71" s="73"/>
      <c r="CU71" s="73"/>
      <c r="CV71" s="73"/>
      <c r="CW71" s="73"/>
      <c r="CX71" s="73"/>
      <c r="CY71" s="73"/>
      <c r="CZ71" s="73"/>
      <c r="DA71" s="73" t="n">
        <f aca="false">DA70+1</f>
        <v>1921</v>
      </c>
      <c r="DB71" s="86" t="n">
        <v>1921</v>
      </c>
      <c r="DC71" s="84" t="n">
        <v>32.4</v>
      </c>
      <c r="DD71" s="84" t="n">
        <v>31.5</v>
      </c>
      <c r="DE71" s="84" t="n">
        <v>27.6</v>
      </c>
      <c r="DF71" s="84" t="n">
        <v>23.3</v>
      </c>
      <c r="DG71" s="84" t="n">
        <v>20.3</v>
      </c>
      <c r="DH71" s="84" t="n">
        <v>15.8</v>
      </c>
      <c r="DI71" s="84" t="n">
        <v>16.3</v>
      </c>
      <c r="DJ71" s="84" t="n">
        <v>15.9</v>
      </c>
      <c r="DK71" s="84" t="n">
        <v>19.9</v>
      </c>
      <c r="DL71" s="84" t="n">
        <v>22.9</v>
      </c>
      <c r="DM71" s="84" t="n">
        <v>27.2</v>
      </c>
      <c r="DN71" s="84" t="n">
        <v>28.4</v>
      </c>
      <c r="DO71" s="85" t="n">
        <f aca="false">SUM(DC71:DN71)/12</f>
        <v>23.4583333333333</v>
      </c>
      <c r="DP71" s="73"/>
      <c r="DQ71" s="73"/>
      <c r="DR71" s="73"/>
      <c r="DS71" s="73"/>
      <c r="DT71" s="73"/>
      <c r="DU71" s="73"/>
      <c r="DV71" s="73"/>
      <c r="DW71" s="73"/>
      <c r="DX71" s="73"/>
      <c r="DY71" s="73"/>
      <c r="DZ71" s="73"/>
      <c r="EA71" s="73" t="n">
        <f aca="false">EA70+1</f>
        <v>1921</v>
      </c>
      <c r="EB71" s="86" t="n">
        <v>1921</v>
      </c>
      <c r="EC71" s="84" t="n">
        <v>36.4</v>
      </c>
      <c r="ED71" s="84" t="n">
        <v>35.8</v>
      </c>
      <c r="EE71" s="84" t="n">
        <v>30.8</v>
      </c>
      <c r="EF71" s="84" t="n">
        <v>28</v>
      </c>
      <c r="EG71" s="84" t="n">
        <v>23.9</v>
      </c>
      <c r="EH71" s="84" t="n">
        <v>18.9</v>
      </c>
      <c r="EI71" s="84" t="n">
        <v>19.8</v>
      </c>
      <c r="EJ71" s="84" t="n">
        <v>18.5</v>
      </c>
      <c r="EK71" s="84" t="n">
        <v>24.8</v>
      </c>
      <c r="EL71" s="84" t="n">
        <v>27.7</v>
      </c>
      <c r="EM71" s="84" t="n">
        <v>33.4</v>
      </c>
      <c r="EN71" s="84" t="n">
        <v>33.7</v>
      </c>
      <c r="EO71" s="85" t="n">
        <f aca="false">SUM(EC71:EN71)/12</f>
        <v>27.6416666666667</v>
      </c>
      <c r="EP71" s="73"/>
      <c r="EQ71" s="73"/>
      <c r="ER71" s="73"/>
      <c r="ES71" s="73"/>
      <c r="ET71" s="73"/>
      <c r="EU71" s="73"/>
      <c r="EV71" s="73"/>
      <c r="EW71" s="73"/>
      <c r="EX71" s="73"/>
      <c r="EY71" s="73"/>
      <c r="EZ71" s="73"/>
      <c r="FA71" s="73" t="n">
        <f aca="false">FA70+1</f>
        <v>1921</v>
      </c>
      <c r="FB71" s="94" t="n">
        <v>1921</v>
      </c>
      <c r="FC71" s="87" t="n">
        <v>28.2</v>
      </c>
      <c r="FD71" s="87" t="n">
        <v>28.8</v>
      </c>
      <c r="FE71" s="87" t="n">
        <v>24.8</v>
      </c>
      <c r="FF71" s="87" t="n">
        <v>20.2</v>
      </c>
      <c r="FG71" s="87" t="n">
        <v>19.1</v>
      </c>
      <c r="FH71" s="87" t="n">
        <v>14.4</v>
      </c>
      <c r="FI71" s="87" t="n">
        <v>13.7</v>
      </c>
      <c r="FJ71" s="87" t="n">
        <v>14.2</v>
      </c>
      <c r="FK71" s="87" t="n">
        <v>17.8</v>
      </c>
      <c r="FL71" s="87" t="n">
        <v>20.3</v>
      </c>
      <c r="FM71" s="87" t="n">
        <v>24.8</v>
      </c>
      <c r="FN71" s="87" t="n">
        <v>23.5</v>
      </c>
      <c r="FO71" s="85" t="n">
        <f aca="false">SUM(FC71:FN71)/12</f>
        <v>20.8166666666667</v>
      </c>
      <c r="FP71" s="73"/>
      <c r="FQ71" s="73"/>
      <c r="FR71" s="73"/>
      <c r="FS71" s="73"/>
      <c r="FT71" s="73"/>
      <c r="FU71" s="73"/>
      <c r="FV71" s="73"/>
      <c r="FW71" s="73"/>
      <c r="FX71" s="73"/>
      <c r="FY71" s="73"/>
      <c r="FZ71" s="73"/>
      <c r="GA71" s="73" t="n">
        <f aca="false">GA70+1</f>
        <v>1921</v>
      </c>
      <c r="GB71" s="88" t="s">
        <v>79</v>
      </c>
      <c r="GC71" s="84" t="n">
        <v>26.7</v>
      </c>
      <c r="GD71" s="84" t="n">
        <v>27</v>
      </c>
      <c r="GE71" s="84" t="n">
        <v>23.9</v>
      </c>
      <c r="GF71" s="84" t="n">
        <v>19.5</v>
      </c>
      <c r="GG71" s="84" t="n">
        <v>18</v>
      </c>
      <c r="GH71" s="84" t="n">
        <v>14.4</v>
      </c>
      <c r="GI71" s="84" t="n">
        <v>14.1</v>
      </c>
      <c r="GJ71" s="84" t="n">
        <v>14</v>
      </c>
      <c r="GK71" s="84" t="n">
        <v>17</v>
      </c>
      <c r="GL71" s="84" t="n">
        <v>18.7</v>
      </c>
      <c r="GM71" s="84" t="n">
        <v>22.5</v>
      </c>
      <c r="GN71" s="84" t="n">
        <v>20.6</v>
      </c>
      <c r="GO71" s="85" t="n">
        <f aca="false">SUM(GC71:GN71)/12</f>
        <v>19.7</v>
      </c>
      <c r="GP71" s="73"/>
      <c r="GQ71" s="73"/>
      <c r="GR71" s="73"/>
      <c r="GS71" s="73"/>
      <c r="GT71" s="73"/>
      <c r="GU71" s="73"/>
      <c r="GV71" s="73"/>
      <c r="GW71" s="73"/>
      <c r="GX71" s="73"/>
      <c r="GY71" s="73"/>
      <c r="GZ71" s="73"/>
      <c r="HA71" s="73" t="n">
        <f aca="false">HA70+1</f>
        <v>1921</v>
      </c>
      <c r="HB71" s="88" t="s">
        <v>79</v>
      </c>
      <c r="HC71" s="84" t="n">
        <v>27.6</v>
      </c>
      <c r="HD71" s="84" t="n">
        <v>27.3</v>
      </c>
      <c r="HE71" s="84" t="n">
        <v>26.3</v>
      </c>
      <c r="HF71" s="84" t="n">
        <v>22.7</v>
      </c>
      <c r="HG71" s="84" t="n">
        <v>20.3</v>
      </c>
      <c r="HH71" s="84" t="n">
        <v>18</v>
      </c>
      <c r="HI71" s="84" t="n">
        <v>17.7</v>
      </c>
      <c r="HJ71" s="84" t="n">
        <v>16.4</v>
      </c>
      <c r="HK71" s="84" t="n">
        <v>19.1</v>
      </c>
      <c r="HL71" s="84" t="n">
        <v>21.7</v>
      </c>
      <c r="HM71" s="84" t="n">
        <v>24.2</v>
      </c>
      <c r="HN71" s="84" t="n">
        <v>23.4</v>
      </c>
      <c r="HO71" s="85" t="n">
        <f aca="false">SUM(HC71:HN71)/12</f>
        <v>22.0583333333333</v>
      </c>
      <c r="HP71" s="73"/>
      <c r="HQ71" s="73"/>
      <c r="HR71" s="73"/>
      <c r="HS71" s="73"/>
      <c r="HT71" s="73"/>
      <c r="HU71" s="73"/>
      <c r="HV71" s="73"/>
      <c r="HW71" s="73"/>
      <c r="HX71" s="73"/>
      <c r="HY71" s="73"/>
      <c r="HZ71" s="73"/>
      <c r="IA71" s="73" t="n">
        <f aca="false">IA70+1</f>
        <v>1921</v>
      </c>
      <c r="IB71" s="86" t="n">
        <v>1921</v>
      </c>
      <c r="IC71" s="84" t="n">
        <v>32.9</v>
      </c>
      <c r="ID71" s="84" t="n">
        <v>32.3</v>
      </c>
      <c r="IE71" s="84" t="n">
        <v>27.8</v>
      </c>
      <c r="IF71" s="84" t="n">
        <v>24.1</v>
      </c>
      <c r="IG71" s="84" t="n">
        <v>21.1</v>
      </c>
      <c r="IH71" s="84" t="n">
        <v>16</v>
      </c>
      <c r="II71" s="84" t="n">
        <v>16.4</v>
      </c>
      <c r="IJ71" s="84" t="n">
        <v>15.5</v>
      </c>
      <c r="IK71" s="84" t="n">
        <v>20.4</v>
      </c>
      <c r="IL71" s="84" t="n">
        <v>23.4</v>
      </c>
      <c r="IM71" s="84" t="n">
        <v>28.6</v>
      </c>
      <c r="IN71" s="84" t="n">
        <v>29.9</v>
      </c>
      <c r="IO71" s="85" t="n">
        <f aca="false">SUM(IC71:IN71)/12</f>
        <v>24.0333333333333</v>
      </c>
      <c r="IP71" s="73"/>
      <c r="IQ71" s="73"/>
      <c r="IR71" s="73"/>
      <c r="IS71" s="73"/>
      <c r="IT71" s="73"/>
      <c r="IU71" s="73"/>
      <c r="IV71" s="73"/>
      <c r="IW71" s="73"/>
      <c r="IX71" s="73"/>
      <c r="IY71" s="73"/>
      <c r="IZ71" s="73"/>
      <c r="JA71" s="73" t="n">
        <f aca="false">JA70+1</f>
        <v>1921</v>
      </c>
      <c r="JB71" s="88" t="s">
        <v>79</v>
      </c>
      <c r="JC71" s="84" t="n">
        <v>23.6</v>
      </c>
      <c r="JD71" s="84" t="n">
        <v>24.7</v>
      </c>
      <c r="JE71" s="84" t="n">
        <v>21.4</v>
      </c>
      <c r="JF71" s="84" t="n">
        <v>19</v>
      </c>
      <c r="JG71" s="84" t="n">
        <v>17.8</v>
      </c>
      <c r="JH71" s="84" t="n">
        <v>14.9</v>
      </c>
      <c r="JI71" s="84" t="n">
        <v>14.4</v>
      </c>
      <c r="JJ71" s="84" t="n">
        <v>14.1</v>
      </c>
      <c r="JK71" s="84" t="n">
        <v>16.4</v>
      </c>
      <c r="JL71" s="84" t="n">
        <v>18</v>
      </c>
      <c r="JM71" s="84" t="n">
        <v>21.1</v>
      </c>
      <c r="JN71" s="84" t="n">
        <v>20.2</v>
      </c>
      <c r="JO71" s="85" t="n">
        <f aca="false">SUM(JC71:JN71)/12</f>
        <v>18.8</v>
      </c>
      <c r="JP71" s="73"/>
      <c r="JQ71" s="73"/>
      <c r="JR71" s="73"/>
      <c r="JS71" s="73"/>
      <c r="JT71" s="73"/>
      <c r="JU71" s="73"/>
      <c r="JV71" s="73"/>
      <c r="JW71" s="73"/>
      <c r="JX71" s="73"/>
      <c r="JY71" s="73"/>
      <c r="JZ71" s="73"/>
      <c r="KA71" s="73" t="n">
        <f aca="false">KA70+1</f>
        <v>1921</v>
      </c>
      <c r="KB71" s="86" t="n">
        <v>1921</v>
      </c>
      <c r="KC71" s="84" t="n">
        <v>32.4</v>
      </c>
      <c r="KD71" s="84" t="n">
        <v>32.2</v>
      </c>
      <c r="KE71" s="84" t="n">
        <v>28.3</v>
      </c>
      <c r="KF71" s="84" t="n">
        <v>24.2</v>
      </c>
      <c r="KG71" s="84" t="n">
        <v>21.9</v>
      </c>
      <c r="KH71" s="84" t="n">
        <v>16.8</v>
      </c>
      <c r="KI71" s="84" t="n">
        <v>16.6</v>
      </c>
      <c r="KJ71" s="84" t="n">
        <v>15.9</v>
      </c>
      <c r="KK71" s="84" t="n">
        <v>21.1</v>
      </c>
      <c r="KL71" s="84" t="n">
        <v>23.4</v>
      </c>
      <c r="KM71" s="84" t="n">
        <v>29.8</v>
      </c>
      <c r="KN71" s="84" t="n">
        <v>27.9</v>
      </c>
      <c r="KO71" s="85" t="n">
        <f aca="false">SUM(KC71:KN71)/12</f>
        <v>24.2083333333333</v>
      </c>
      <c r="KP71" s="73"/>
      <c r="KQ71" s="73"/>
      <c r="KR71" s="73"/>
      <c r="KS71" s="73"/>
      <c r="KT71" s="73"/>
      <c r="KU71" s="73"/>
      <c r="KV71" s="73"/>
      <c r="KW71" s="73"/>
      <c r="KX71" s="73"/>
      <c r="KY71" s="73"/>
      <c r="KZ71" s="73"/>
      <c r="LA71" s="73" t="n">
        <f aca="false">LA70+1</f>
        <v>1921</v>
      </c>
      <c r="LB71" s="88" t="s">
        <v>79</v>
      </c>
      <c r="LC71" s="84" t="n">
        <v>31.8</v>
      </c>
      <c r="LD71" s="84" t="n">
        <v>31.2</v>
      </c>
      <c r="LE71" s="84" t="n">
        <v>27.5</v>
      </c>
      <c r="LF71" s="84" t="n">
        <v>23.9</v>
      </c>
      <c r="LG71" s="84" t="n">
        <v>21.8</v>
      </c>
      <c r="LH71" s="84" t="n">
        <v>17.2</v>
      </c>
      <c r="LI71" s="84" t="n">
        <v>17.2</v>
      </c>
      <c r="LJ71" s="84" t="n">
        <v>16.3</v>
      </c>
      <c r="LK71" s="84" t="n">
        <v>20.5</v>
      </c>
      <c r="LL71" s="84" t="n">
        <v>24.1</v>
      </c>
      <c r="LM71" s="84" t="n">
        <v>28.6</v>
      </c>
      <c r="LN71" s="84" t="n">
        <v>28.6</v>
      </c>
      <c r="LO71" s="85" t="n">
        <f aca="false">SUM(LC71:LN71)/12</f>
        <v>24.0583333333333</v>
      </c>
      <c r="LP71" s="73"/>
      <c r="LQ71" s="73"/>
      <c r="LR71" s="73"/>
      <c r="LS71" s="73"/>
      <c r="LT71" s="73"/>
      <c r="LU71" s="73"/>
      <c r="LV71" s="73"/>
      <c r="LW71" s="73"/>
      <c r="LX71" s="73"/>
      <c r="LY71" s="73"/>
      <c r="LZ71" s="73"/>
      <c r="MA71" s="73" t="n">
        <f aca="false">MA70+1</f>
        <v>1921</v>
      </c>
      <c r="MB71" s="86" t="n">
        <v>1921</v>
      </c>
      <c r="MC71" s="84" t="n">
        <v>25.9</v>
      </c>
      <c r="MD71" s="84" t="n">
        <v>29.1</v>
      </c>
      <c r="ME71" s="84" t="n">
        <v>24.2</v>
      </c>
      <c r="MF71" s="84" t="n">
        <v>21.8</v>
      </c>
      <c r="MG71" s="84" t="n">
        <v>18.2</v>
      </c>
      <c r="MH71" s="84" t="n">
        <v>15.1</v>
      </c>
      <c r="MI71" s="84" t="n">
        <v>13.3</v>
      </c>
      <c r="MJ71" s="84" t="n">
        <v>14.8</v>
      </c>
      <c r="MK71" s="84" t="n">
        <v>17.6</v>
      </c>
      <c r="ML71" s="84" t="n">
        <v>19.7</v>
      </c>
      <c r="MM71" s="84" t="n">
        <v>21.3</v>
      </c>
      <c r="MN71" s="84" t="n">
        <v>23.2</v>
      </c>
      <c r="MO71" s="85" t="n">
        <f aca="false">SUM(MC71:MN71)/12</f>
        <v>20.35</v>
      </c>
      <c r="MP71" s="73"/>
      <c r="MQ71" s="73"/>
      <c r="MR71" s="73"/>
      <c r="MS71" s="73"/>
      <c r="MT71" s="73"/>
      <c r="MU71" s="73"/>
      <c r="MV71" s="73"/>
      <c r="MW71" s="73"/>
      <c r="MX71" s="73"/>
      <c r="MY71" s="73"/>
      <c r="MZ71" s="73"/>
      <c r="NA71" s="73" t="n">
        <v>1921</v>
      </c>
      <c r="NB71" s="88" t="s">
        <v>79</v>
      </c>
      <c r="NC71" s="96"/>
      <c r="ND71" s="96"/>
      <c r="NE71" s="96"/>
      <c r="NF71" s="96"/>
      <c r="NG71" s="96"/>
      <c r="NH71" s="96"/>
      <c r="NI71" s="96"/>
      <c r="NJ71" s="96"/>
      <c r="NK71" s="96"/>
      <c r="NL71" s="96"/>
      <c r="NM71" s="84" t="n">
        <v>32.2</v>
      </c>
      <c r="NN71" s="84" t="n">
        <v>32</v>
      </c>
      <c r="NO71" s="96"/>
      <c r="NP71" s="73"/>
      <c r="NQ71" s="73"/>
      <c r="NR71" s="73"/>
      <c r="NS71" s="73"/>
      <c r="NT71" s="73"/>
      <c r="NU71" s="73"/>
      <c r="NV71" s="73"/>
      <c r="NW71" s="73"/>
      <c r="NX71" s="73"/>
      <c r="NY71" s="73"/>
      <c r="NZ71" s="73"/>
      <c r="OA71" s="73"/>
      <c r="OB71" s="73"/>
      <c r="OC71" s="73"/>
      <c r="OD71" s="73"/>
      <c r="OE71" s="73"/>
      <c r="OF71" s="73"/>
      <c r="OG71" s="73"/>
      <c r="OH71" s="73"/>
      <c r="OI71" s="73"/>
      <c r="OJ71" s="73"/>
      <c r="OK71" s="73"/>
      <c r="OL71" s="73"/>
      <c r="OM71" s="73"/>
      <c r="ON71" s="39" t="n">
        <f aca="false">(FO71+GO71+MO71)/3</f>
        <v>20.2888888888889</v>
      </c>
      <c r="OO71" s="40" t="n">
        <f aca="false">(AO71+BO71+EO71+HO71+JO71)/5</f>
        <v>22.8066666666667</v>
      </c>
      <c r="OP71" s="41" t="n">
        <f aca="false">(FO71+GO71+MO71+AO71+BO71+EO71+HO71+JO71)/8</f>
        <v>21.8625</v>
      </c>
      <c r="OQ71" s="73"/>
      <c r="OR71" s="73"/>
      <c r="OS71" s="73"/>
      <c r="OT71" s="73"/>
      <c r="OU71" s="73"/>
      <c r="OV71" s="73"/>
      <c r="OW71" s="73"/>
      <c r="OX71" s="73"/>
      <c r="OY71" s="73"/>
      <c r="OZ71" s="73"/>
      <c r="PA71" s="89"/>
      <c r="PB71" s="90"/>
      <c r="PC71" s="73"/>
      <c r="PD71" s="73"/>
      <c r="PE71" s="73"/>
      <c r="PF71" s="73"/>
      <c r="PG71" s="73"/>
      <c r="PH71" s="73"/>
      <c r="PI71" s="73"/>
      <c r="PJ71" s="73"/>
      <c r="PK71" s="73"/>
      <c r="PL71" s="73"/>
      <c r="PM71" s="73"/>
      <c r="PN71" s="28" t="n">
        <f aca="false">MAX(FC71:FN71,GC71:GN71,MC71:MN71)</f>
        <v>29.1</v>
      </c>
      <c r="PO71" s="29" t="n">
        <f aca="false">MIN(FC71:FN71,GC71:GN71,MC71:MN71)</f>
        <v>13.3</v>
      </c>
      <c r="PP71" s="30" t="n">
        <f aca="false">MAX(AC71:AN71,BC71:BN71,EC71:EN71,HC71:HN71,JC71:JN71)</f>
        <v>36.4</v>
      </c>
      <c r="PQ71" s="31" t="n">
        <f aca="false">MIN(AC71:AN71,BC71:BN71,EC71:EN71,HC71:HN71,JC71:JN71)</f>
        <v>14.1</v>
      </c>
      <c r="PR71" s="73"/>
      <c r="PS71" s="73"/>
      <c r="PT71" s="73"/>
      <c r="PU71" s="73"/>
      <c r="PV71" s="73"/>
      <c r="PW71" s="73"/>
      <c r="PX71" s="73"/>
      <c r="PY71" s="73"/>
      <c r="PZ71" s="73"/>
      <c r="QA71" s="73"/>
      <c r="QB71" s="73"/>
      <c r="QC71" s="73"/>
      <c r="QD71" s="73"/>
      <c r="QE71" s="73"/>
      <c r="QF71" s="73"/>
      <c r="QG71" s="73"/>
      <c r="QH71" s="73"/>
      <c r="QI71" s="73"/>
      <c r="QJ71" s="73"/>
      <c r="QK71" s="73"/>
      <c r="QL71" s="73"/>
      <c r="QM71" s="73"/>
      <c r="QN71" s="73"/>
      <c r="QO71" s="73"/>
      <c r="QP71" s="73"/>
      <c r="QQ71" s="73"/>
      <c r="QR71" s="73"/>
      <c r="QS71" s="73"/>
      <c r="QT71" s="73"/>
      <c r="QU71" s="91" t="n">
        <f aca="false">AVERAGE(AH71,AI71,AJ71,BH71,BI71,BJ71,CH71,CI71,CJ71,DH71,DI71,DJ71,EH71,EI71,EJ71,FH71,FI71,FJ71,GH76,GI76,GJ76,HH71,HI71,HJ71,IH71,II71,IJ71,JH71,JI71,JJ71,KH71,KI71,KJ71,LH71,LI71,LJ71,MH71,MI71,MJ71,NH71,NI71,NJ71)</f>
        <v>15.8692307692308</v>
      </c>
      <c r="QV71" s="92" t="n">
        <f aca="false">AVERAGE(AC71,AD71,AN71,BC71,BD71,BN71,CC71,CD71,CN71,DC71,DD71,DN71,EC71,ED71,EN71,FC71,FD71,FN71,GC76,GD76,GN76,HC71,HD71,HN71,IC71,ID71,IN71,JC71,JD71,JN71,KC71,KD71,KN71,LC71,LD71,LN71,MC71,MD71,MN71,NC71,ND71,NN71,)</f>
        <v>27.490243902439</v>
      </c>
      <c r="QW71" s="91" t="n">
        <f aca="false">AVERAGE(QU61:QU71)</f>
        <v>15.4380426644063</v>
      </c>
      <c r="QX71" s="93" t="n">
        <f aca="false">AVERAGE(QV61:QV71)</f>
        <v>27.3266160289665</v>
      </c>
      <c r="QY71" s="73"/>
      <c r="QZ71" s="73"/>
      <c r="RA71" s="73"/>
      <c r="RB71" s="73"/>
      <c r="RC71" s="73"/>
      <c r="RD71" s="73"/>
      <c r="RE71" s="73"/>
      <c r="RF71" s="73"/>
      <c r="RG71" s="73"/>
      <c r="RH71" s="73"/>
      <c r="RI71" s="73"/>
      <c r="RJ71" s="73"/>
      <c r="RK71" s="73"/>
      <c r="RL71" s="73"/>
      <c r="RM71" s="73"/>
      <c r="RN71" s="73"/>
      <c r="RO71" s="73"/>
      <c r="RP71" s="73"/>
      <c r="RQ71" s="73"/>
      <c r="RR71" s="73"/>
      <c r="RS71" s="73"/>
      <c r="RT71" s="73"/>
      <c r="RU71" s="73"/>
      <c r="RV71" s="73"/>
      <c r="RW71" s="73"/>
      <c r="RX71" s="73"/>
      <c r="RY71" s="73"/>
      <c r="RZ71" s="73"/>
      <c r="SA71" s="73"/>
      <c r="SB71" s="73"/>
      <c r="SC71" s="73"/>
      <c r="SD71" s="73"/>
      <c r="SE71" s="73"/>
      <c r="SF71" s="73"/>
      <c r="SG71" s="73"/>
      <c r="SH71" s="73"/>
      <c r="SI71" s="73"/>
      <c r="SJ71" s="73"/>
      <c r="SK71" s="73"/>
      <c r="SL71" s="73"/>
      <c r="SM71" s="73"/>
      <c r="SN71" s="73"/>
      <c r="SO71" s="73"/>
      <c r="SP71" s="73"/>
      <c r="SQ71" s="73"/>
      <c r="SR71" s="73"/>
      <c r="SS71" s="73"/>
      <c r="ST71" s="73"/>
      <c r="SU71" s="73"/>
      <c r="SV71" s="73"/>
      <c r="SW71" s="73"/>
      <c r="SX71" s="73"/>
      <c r="SY71" s="73"/>
      <c r="SZ71" s="73"/>
      <c r="TA71" s="73"/>
      <c r="TB71" s="73"/>
      <c r="TC71" s="73"/>
      <c r="TD71" s="73"/>
      <c r="TE71" s="73"/>
      <c r="TF71" s="73"/>
      <c r="TG71" s="73"/>
      <c r="TH71" s="73"/>
      <c r="TI71" s="73"/>
      <c r="TJ71" s="73"/>
      <c r="TK71" s="73"/>
      <c r="TL71" s="73"/>
      <c r="TM71" s="73"/>
      <c r="TN71" s="73"/>
      <c r="TO71" s="73"/>
      <c r="TP71" s="73"/>
      <c r="TQ71" s="73"/>
      <c r="TR71" s="73"/>
      <c r="TS71" s="73"/>
      <c r="TT71" s="73"/>
      <c r="TU71" s="73"/>
      <c r="TV71" s="73"/>
      <c r="TW71" s="73"/>
      <c r="TX71" s="73"/>
      <c r="TY71" s="73"/>
      <c r="TZ71" s="73"/>
      <c r="UA71" s="73"/>
      <c r="UB71" s="73"/>
      <c r="UC71" s="73"/>
      <c r="UD71" s="73"/>
      <c r="UE71" s="73"/>
      <c r="UF71" s="73"/>
      <c r="UG71" s="73"/>
      <c r="UH71" s="73"/>
      <c r="UI71" s="73"/>
      <c r="UJ71" s="73"/>
      <c r="UK71" s="73"/>
      <c r="UL71" s="73"/>
      <c r="UM71" s="73"/>
      <c r="UN71" s="73"/>
      <c r="UO71" s="73"/>
      <c r="UP71" s="73"/>
      <c r="UQ71" s="73"/>
      <c r="UR71" s="73"/>
      <c r="US71" s="73"/>
      <c r="UT71" s="73"/>
      <c r="UU71" s="73"/>
      <c r="UV71" s="73"/>
      <c r="UW71" s="73"/>
      <c r="UX71" s="73"/>
      <c r="UY71" s="73"/>
      <c r="UZ71" s="73"/>
      <c r="VA71" s="73"/>
      <c r="VB71" s="73"/>
      <c r="VC71" s="73"/>
      <c r="VD71" s="73"/>
      <c r="VE71" s="73"/>
      <c r="VF71" s="73"/>
      <c r="VG71" s="73"/>
      <c r="VH71" s="73"/>
      <c r="VI71" s="73"/>
      <c r="VJ71" s="73"/>
      <c r="VK71" s="73"/>
      <c r="VL71" s="73"/>
      <c r="VM71" s="73"/>
      <c r="VN71" s="73"/>
      <c r="VO71" s="73"/>
      <c r="VP71" s="73"/>
      <c r="VQ71" s="73"/>
      <c r="VR71" s="73"/>
      <c r="VS71" s="73"/>
      <c r="VT71" s="73"/>
      <c r="VU71" s="73"/>
      <c r="VV71" s="73"/>
      <c r="VW71" s="73"/>
      <c r="VX71" s="73"/>
      <c r="VY71" s="73"/>
      <c r="VZ71" s="73"/>
      <c r="WA71" s="73"/>
      <c r="WB71" s="73"/>
      <c r="WC71" s="73"/>
      <c r="WD71" s="73"/>
      <c r="WE71" s="73"/>
      <c r="WF71" s="73"/>
      <c r="WG71" s="73"/>
      <c r="WH71" s="73"/>
      <c r="WI71" s="73"/>
      <c r="WJ71" s="73"/>
      <c r="WK71" s="73"/>
      <c r="WL71" s="73"/>
      <c r="WM71" s="73"/>
      <c r="WN71" s="73"/>
      <c r="WO71" s="73"/>
      <c r="WP71" s="73"/>
      <c r="WQ71" s="73"/>
      <c r="WR71" s="73"/>
      <c r="WS71" s="73"/>
      <c r="WT71" s="73"/>
      <c r="WU71" s="73"/>
      <c r="WV71" s="73"/>
      <c r="WW71" s="73"/>
      <c r="WX71" s="73"/>
      <c r="WY71" s="73"/>
      <c r="WZ71" s="73"/>
      <c r="XA71" s="73"/>
      <c r="XB71" s="73"/>
      <c r="XC71" s="73"/>
      <c r="XD71" s="73"/>
      <c r="XE71" s="73"/>
      <c r="XF71" s="73"/>
      <c r="XG71" s="73"/>
      <c r="XH71" s="73"/>
      <c r="XI71" s="73"/>
      <c r="XJ71" s="73"/>
      <c r="XK71" s="73"/>
      <c r="XL71" s="73"/>
      <c r="XM71" s="73"/>
      <c r="XN71" s="73"/>
      <c r="XO71" s="73"/>
      <c r="XP71" s="73"/>
      <c r="XQ71" s="73"/>
      <c r="XR71" s="73"/>
      <c r="XS71" s="73"/>
      <c r="XT71" s="73"/>
      <c r="XU71" s="73"/>
      <c r="XV71" s="73"/>
      <c r="XW71" s="73"/>
      <c r="XX71" s="73"/>
      <c r="XY71" s="73"/>
      <c r="XZ71" s="73"/>
      <c r="YA71" s="73"/>
      <c r="YB71" s="73"/>
      <c r="YC71" s="73"/>
      <c r="YD71" s="73"/>
      <c r="YE71" s="73"/>
      <c r="YF71" s="73"/>
      <c r="YG71" s="73"/>
      <c r="YH71" s="73"/>
      <c r="YI71" s="73"/>
      <c r="YJ71" s="73"/>
      <c r="YK71" s="73"/>
      <c r="YL71" s="73"/>
      <c r="YM71" s="73"/>
      <c r="YN71" s="73"/>
      <c r="YO71" s="73"/>
      <c r="YP71" s="73"/>
      <c r="YQ71" s="73"/>
      <c r="YR71" s="73"/>
      <c r="YS71" s="73"/>
      <c r="YT71" s="73"/>
      <c r="YU71" s="73"/>
      <c r="YV71" s="73"/>
      <c r="YW71" s="73"/>
      <c r="YX71" s="73"/>
      <c r="YY71" s="73"/>
      <c r="YZ71" s="73"/>
      <c r="ZA71" s="73"/>
      <c r="ZB71" s="73"/>
      <c r="ZC71" s="73"/>
      <c r="ZD71" s="73"/>
      <c r="ZE71" s="73"/>
      <c r="ZF71" s="73"/>
      <c r="ZG71" s="73"/>
      <c r="ZH71" s="73"/>
      <c r="ZI71" s="73"/>
      <c r="ZJ71" s="73"/>
      <c r="ZK71" s="73"/>
      <c r="ZL71" s="73"/>
      <c r="ZM71" s="73"/>
      <c r="ZN71" s="73"/>
      <c r="ZO71" s="73"/>
      <c r="ZP71" s="73"/>
      <c r="ZQ71" s="73"/>
      <c r="ZR71" s="73"/>
      <c r="ZS71" s="73"/>
      <c r="ZT71" s="73"/>
      <c r="ZU71" s="73"/>
      <c r="ZV71" s="73"/>
      <c r="ZW71" s="73"/>
      <c r="ZX71" s="73"/>
      <c r="ZY71" s="73"/>
      <c r="ZZ71" s="73"/>
      <c r="AAA71" s="73"/>
      <c r="AAB71" s="73"/>
      <c r="AAC71" s="73"/>
      <c r="AAD71" s="73"/>
      <c r="AAE71" s="73"/>
      <c r="AAF71" s="73"/>
      <c r="AAG71" s="73"/>
      <c r="AAH71" s="73"/>
      <c r="AAI71" s="73"/>
      <c r="AAJ71" s="73"/>
      <c r="AAK71" s="73"/>
      <c r="AAL71" s="73"/>
      <c r="AAM71" s="73"/>
      <c r="AAN71" s="73"/>
      <c r="AAO71" s="73"/>
      <c r="AAP71" s="73"/>
      <c r="AAQ71" s="73"/>
      <c r="AAR71" s="73"/>
      <c r="AAS71" s="73"/>
      <c r="AAT71" s="73"/>
      <c r="AAU71" s="73"/>
      <c r="AAV71" s="73"/>
      <c r="AAW71" s="73"/>
      <c r="AAX71" s="73"/>
      <c r="AAY71" s="73"/>
      <c r="AAZ71" s="73"/>
      <c r="ABA71" s="73"/>
      <c r="ABB71" s="73"/>
      <c r="ABC71" s="73"/>
      <c r="ABD71" s="73"/>
      <c r="ABE71" s="73"/>
      <c r="ABF71" s="73"/>
      <c r="ABG71" s="73"/>
      <c r="ABH71" s="73"/>
      <c r="ABI71" s="73"/>
      <c r="ABJ71" s="73"/>
      <c r="ABK71" s="73"/>
      <c r="ABL71" s="73"/>
      <c r="ABM71" s="73"/>
      <c r="ABN71" s="73"/>
      <c r="ABO71" s="73"/>
      <c r="ABP71" s="73"/>
      <c r="ABQ71" s="73"/>
      <c r="ABR71" s="73"/>
      <c r="ABS71" s="73"/>
      <c r="ABT71" s="73"/>
      <c r="ABU71" s="73"/>
      <c r="ABV71" s="73"/>
      <c r="ABW71" s="73"/>
      <c r="ABX71" s="73"/>
      <c r="ABY71" s="73"/>
      <c r="ABZ71" s="73"/>
      <c r="ACA71" s="73"/>
      <c r="ACB71" s="73"/>
      <c r="ACC71" s="73"/>
      <c r="ACD71" s="73"/>
      <c r="ACE71" s="73"/>
      <c r="ACF71" s="73"/>
      <c r="ACG71" s="73"/>
      <c r="ACH71" s="73"/>
      <c r="ACI71" s="73"/>
      <c r="ACJ71" s="73"/>
      <c r="ACK71" s="73"/>
      <c r="ACL71" s="73"/>
      <c r="ACM71" s="73"/>
      <c r="ACN71" s="73"/>
      <c r="ACO71" s="73"/>
      <c r="ACP71" s="73"/>
      <c r="ACQ71" s="73"/>
      <c r="ACR71" s="73"/>
      <c r="ACS71" s="73"/>
      <c r="ACT71" s="73"/>
      <c r="ACU71" s="73"/>
      <c r="ACV71" s="73"/>
      <c r="ACW71" s="73"/>
      <c r="ACX71" s="73"/>
      <c r="ACY71" s="73"/>
      <c r="ACZ71" s="73"/>
      <c r="ADA71" s="73"/>
      <c r="ADB71" s="73"/>
      <c r="ADC71" s="73"/>
      <c r="ADD71" s="73"/>
      <c r="ADE71" s="73"/>
      <c r="ADF71" s="73"/>
      <c r="ADG71" s="73"/>
      <c r="ADH71" s="73"/>
      <c r="ADI71" s="73"/>
      <c r="ADJ71" s="73"/>
      <c r="ADK71" s="73"/>
      <c r="ADL71" s="73"/>
      <c r="ADM71" s="73"/>
      <c r="ADN71" s="73"/>
      <c r="ADO71" s="73"/>
      <c r="ADP71" s="73"/>
      <c r="ADQ71" s="73"/>
      <c r="ADR71" s="73"/>
      <c r="ADS71" s="73"/>
      <c r="ADT71" s="73"/>
      <c r="ADU71" s="73"/>
      <c r="ADV71" s="73"/>
      <c r="ADW71" s="73"/>
      <c r="ADX71" s="73"/>
      <c r="ADY71" s="73"/>
      <c r="ADZ71" s="73"/>
      <c r="AEA71" s="73"/>
      <c r="AEB71" s="73"/>
      <c r="AEC71" s="73"/>
      <c r="AED71" s="73"/>
      <c r="AEE71" s="73"/>
      <c r="AEF71" s="73"/>
      <c r="AEG71" s="73"/>
      <c r="AEH71" s="73"/>
      <c r="AEI71" s="73"/>
      <c r="AEJ71" s="73"/>
      <c r="AEK71" s="73"/>
      <c r="AEL71" s="73"/>
      <c r="AEM71" s="73"/>
      <c r="AEN71" s="73"/>
      <c r="AEO71" s="73"/>
      <c r="AEP71" s="73"/>
      <c r="AEQ71" s="73"/>
      <c r="AER71" s="73"/>
      <c r="AES71" s="73"/>
      <c r="AET71" s="73"/>
      <c r="AEU71" s="73"/>
      <c r="AEV71" s="73"/>
      <c r="AEW71" s="73"/>
      <c r="AEX71" s="73"/>
      <c r="AEY71" s="73"/>
      <c r="AEZ71" s="73"/>
      <c r="AFA71" s="73"/>
      <c r="AFB71" s="73"/>
      <c r="AFC71" s="73"/>
      <c r="AFD71" s="73"/>
      <c r="AFE71" s="73"/>
      <c r="AFF71" s="73"/>
      <c r="AFG71" s="73"/>
      <c r="AFH71" s="73"/>
      <c r="AFI71" s="73"/>
      <c r="AFJ71" s="73"/>
      <c r="AFK71" s="73"/>
      <c r="AFL71" s="73"/>
      <c r="AFM71" s="73"/>
      <c r="AFN71" s="73"/>
      <c r="AFO71" s="73"/>
      <c r="AFP71" s="73"/>
      <c r="AFQ71" s="73"/>
      <c r="AFR71" s="73"/>
      <c r="AFS71" s="73"/>
      <c r="AFT71" s="73"/>
      <c r="AFU71" s="73"/>
      <c r="AFV71" s="73"/>
      <c r="AFW71" s="73"/>
      <c r="AFX71" s="73"/>
      <c r="AFY71" s="73"/>
      <c r="AFZ71" s="73"/>
      <c r="AGA71" s="73"/>
      <c r="AGB71" s="73"/>
      <c r="AGC71" s="73"/>
      <c r="AGD71" s="73"/>
      <c r="AGE71" s="73"/>
      <c r="AGF71" s="73"/>
      <c r="AGG71" s="73"/>
      <c r="AGH71" s="73"/>
      <c r="AGI71" s="73"/>
      <c r="AGJ71" s="73"/>
      <c r="AGK71" s="73"/>
      <c r="AGL71" s="73"/>
      <c r="AGM71" s="73"/>
      <c r="AGN71" s="73"/>
      <c r="AGO71" s="73"/>
      <c r="AGP71" s="73"/>
      <c r="AGQ71" s="73"/>
      <c r="AGR71" s="73"/>
      <c r="AGS71" s="73"/>
      <c r="AGT71" s="73"/>
      <c r="AGU71" s="73"/>
      <c r="AGV71" s="73"/>
      <c r="AGW71" s="73"/>
      <c r="AGX71" s="73"/>
      <c r="AGY71" s="73"/>
      <c r="AGZ71" s="73"/>
      <c r="AHA71" s="73"/>
      <c r="AHB71" s="73"/>
      <c r="AHC71" s="73"/>
      <c r="AHD71" s="73"/>
      <c r="AHE71" s="73"/>
      <c r="AHF71" s="73"/>
      <c r="AHG71" s="73"/>
      <c r="AHH71" s="73"/>
      <c r="AHI71" s="73"/>
      <c r="AHJ71" s="73"/>
      <c r="AHK71" s="73"/>
      <c r="AHL71" s="73"/>
      <c r="AHM71" s="73"/>
      <c r="AHN71" s="73"/>
      <c r="AHO71" s="73"/>
      <c r="AHP71" s="73"/>
      <c r="AHQ71" s="73"/>
      <c r="AHR71" s="73"/>
      <c r="AHS71" s="73"/>
      <c r="AHT71" s="73"/>
      <c r="AHU71" s="73"/>
      <c r="AHV71" s="73"/>
      <c r="AHW71" s="73"/>
      <c r="AHX71" s="73"/>
      <c r="AHY71" s="73"/>
      <c r="AHZ71" s="73"/>
      <c r="AIA71" s="73"/>
      <c r="AIB71" s="73"/>
      <c r="AIC71" s="73"/>
      <c r="AID71" s="73"/>
      <c r="AIE71" s="73"/>
      <c r="AIF71" s="73"/>
      <c r="AIG71" s="73"/>
      <c r="AIH71" s="73"/>
      <c r="AII71" s="73"/>
      <c r="AIJ71" s="73"/>
      <c r="AIK71" s="73"/>
      <c r="AIL71" s="73"/>
      <c r="AIM71" s="73"/>
      <c r="AIN71" s="73"/>
      <c r="AIO71" s="73"/>
      <c r="AIP71" s="73"/>
      <c r="AIQ71" s="73"/>
      <c r="AIR71" s="73"/>
      <c r="AIS71" s="73"/>
      <c r="AIT71" s="73"/>
      <c r="AIU71" s="73"/>
      <c r="AIV71" s="73"/>
      <c r="AIW71" s="73"/>
      <c r="AIX71" s="73"/>
      <c r="AIY71" s="73"/>
      <c r="AIZ71" s="73"/>
      <c r="AJA71" s="73"/>
      <c r="AJB71" s="73"/>
      <c r="AJC71" s="73"/>
      <c r="AJD71" s="73"/>
      <c r="AJE71" s="73"/>
      <c r="AJF71" s="73"/>
      <c r="AJG71" s="73"/>
      <c r="AJH71" s="73"/>
      <c r="AJI71" s="73"/>
      <c r="AJJ71" s="73"/>
      <c r="AJK71" s="73"/>
      <c r="AJL71" s="73"/>
      <c r="AJM71" s="73"/>
      <c r="AJN71" s="73"/>
      <c r="AJO71" s="73"/>
      <c r="AJP71" s="73"/>
      <c r="AJQ71" s="73"/>
      <c r="AJR71" s="73"/>
      <c r="AJS71" s="73"/>
      <c r="AJT71" s="73"/>
      <c r="AJU71" s="73"/>
      <c r="AJV71" s="73"/>
      <c r="AJW71" s="73"/>
      <c r="AJX71" s="73"/>
      <c r="AJY71" s="73"/>
      <c r="AJZ71" s="73"/>
      <c r="AKA71" s="73"/>
      <c r="AKB71" s="73"/>
      <c r="AKC71" s="73"/>
      <c r="AKD71" s="73"/>
      <c r="AKE71" s="73"/>
      <c r="AKF71" s="73"/>
      <c r="AKG71" s="73"/>
      <c r="AKH71" s="73"/>
      <c r="AKI71" s="73"/>
      <c r="AKJ71" s="73"/>
      <c r="AKK71" s="73"/>
      <c r="AKL71" s="73"/>
      <c r="AKM71" s="73"/>
      <c r="AKN71" s="73"/>
      <c r="AKO71" s="73"/>
      <c r="AKP71" s="73"/>
      <c r="AKQ71" s="73"/>
      <c r="AKR71" s="73"/>
      <c r="AKS71" s="73"/>
      <c r="AKT71" s="73"/>
      <c r="AKU71" s="73"/>
      <c r="AKV71" s="73"/>
      <c r="AKW71" s="73"/>
      <c r="AKX71" s="73"/>
      <c r="AKY71" s="73"/>
      <c r="AKZ71" s="73"/>
      <c r="ALA71" s="73"/>
      <c r="ALB71" s="73"/>
      <c r="ALC71" s="73"/>
      <c r="ALD71" s="73"/>
      <c r="ALE71" s="73"/>
      <c r="ALF71" s="73"/>
      <c r="ALG71" s="73"/>
      <c r="ALH71" s="73"/>
      <c r="ALI71" s="73"/>
      <c r="ALJ71" s="73"/>
      <c r="ALK71" s="73"/>
      <c r="ALL71" s="73"/>
      <c r="ALM71" s="73"/>
      <c r="ALN71" s="73"/>
      <c r="ALO71" s="73"/>
      <c r="ALP71" s="73"/>
      <c r="ALQ71" s="73"/>
      <c r="ALR71" s="73"/>
      <c r="ALS71" s="73"/>
      <c r="ALT71" s="73"/>
      <c r="ALU71" s="73"/>
      <c r="ALV71" s="73"/>
      <c r="ALW71" s="73"/>
      <c r="ALX71" s="73"/>
      <c r="ALY71" s="73"/>
      <c r="ALZ71" s="73"/>
      <c r="AMA71" s="73"/>
      <c r="AMB71" s="73"/>
      <c r="AMC71" s="73"/>
      <c r="AMD71" s="73"/>
      <c r="AME71" s="73"/>
      <c r="AMF71" s="73"/>
      <c r="AMG71" s="73"/>
      <c r="AMH71" s="73"/>
      <c r="AMI71" s="73"/>
      <c r="AMJ71" s="73"/>
      <c r="AMK71" s="73"/>
      <c r="AML71" s="73"/>
      <c r="AMM71" s="73"/>
      <c r="AMN71" s="73"/>
      <c r="AMO71" s="73"/>
      <c r="AMP71" s="73"/>
      <c r="AMQ71" s="73"/>
      <c r="AMR71" s="73"/>
      <c r="AMS71" s="73"/>
      <c r="AMT71" s="73"/>
      <c r="AMU71" s="73"/>
      <c r="AMV71" s="73"/>
      <c r="AMW71" s="73"/>
      <c r="AMX71" s="73"/>
      <c r="AMY71" s="73"/>
      <c r="AMZ71" s="73"/>
      <c r="ANA71" s="73"/>
      <c r="ANB71" s="73"/>
      <c r="ANC71" s="73"/>
      <c r="AND71" s="73"/>
      <c r="ANE71" s="73"/>
      <c r="ANF71" s="73"/>
      <c r="ANG71" s="73"/>
      <c r="ANH71" s="73"/>
      <c r="ANI71" s="73"/>
      <c r="ANJ71" s="73"/>
      <c r="ANK71" s="73"/>
      <c r="ANL71" s="73"/>
      <c r="ANM71" s="73"/>
      <c r="ANN71" s="73"/>
      <c r="ANO71" s="73"/>
      <c r="ANP71" s="73"/>
      <c r="ANQ71" s="73"/>
      <c r="ANR71" s="73"/>
      <c r="ANS71" s="73"/>
      <c r="ANT71" s="73"/>
      <c r="ANU71" s="73"/>
      <c r="ANV71" s="73"/>
      <c r="ANW71" s="73"/>
      <c r="ANX71" s="73"/>
      <c r="ANY71" s="73"/>
      <c r="ANZ71" s="73"/>
      <c r="AOA71" s="73"/>
      <c r="AOB71" s="73"/>
      <c r="AOC71" s="73"/>
      <c r="AOD71" s="73"/>
      <c r="AOE71" s="73"/>
      <c r="AOF71" s="73"/>
      <c r="AOG71" s="73"/>
      <c r="AOH71" s="73"/>
      <c r="AOI71" s="73"/>
      <c r="AOJ71" s="73"/>
      <c r="AOK71" s="73"/>
      <c r="AOL71" s="73"/>
      <c r="AOM71" s="73"/>
      <c r="AON71" s="73"/>
      <c r="AOO71" s="73"/>
      <c r="AOP71" s="73"/>
      <c r="AOQ71" s="73"/>
      <c r="AOR71" s="73"/>
      <c r="AOS71" s="73"/>
      <c r="AOT71" s="73"/>
      <c r="AOU71" s="73"/>
      <c r="AOV71" s="73"/>
      <c r="AOW71" s="73"/>
      <c r="AOX71" s="73"/>
      <c r="AOY71" s="73"/>
      <c r="AOZ71" s="73"/>
      <c r="APA71" s="73"/>
      <c r="APB71" s="73"/>
      <c r="APC71" s="73"/>
      <c r="APD71" s="73"/>
      <c r="APE71" s="73"/>
      <c r="APF71" s="73"/>
      <c r="APG71" s="73"/>
      <c r="APH71" s="73"/>
      <c r="API71" s="73"/>
      <c r="APJ71" s="73"/>
      <c r="APK71" s="73"/>
      <c r="APL71" s="73"/>
      <c r="APM71" s="73"/>
      <c r="APN71" s="73"/>
      <c r="APO71" s="73"/>
      <c r="APP71" s="73"/>
      <c r="APQ71" s="73"/>
      <c r="APR71" s="73"/>
      <c r="APS71" s="73"/>
      <c r="APT71" s="73"/>
      <c r="APU71" s="73"/>
      <c r="APV71" s="73"/>
      <c r="APW71" s="73"/>
      <c r="APX71" s="73"/>
      <c r="APY71" s="73"/>
      <c r="APZ71" s="73"/>
      <c r="AQA71" s="73"/>
      <c r="AQB71" s="73"/>
      <c r="AQC71" s="73"/>
      <c r="AQD71" s="73"/>
      <c r="AQE71" s="73"/>
      <c r="AQF71" s="73"/>
      <c r="AQG71" s="73"/>
      <c r="AQH71" s="73"/>
      <c r="AQI71" s="73"/>
      <c r="AQJ71" s="73"/>
      <c r="AQK71" s="73"/>
      <c r="AQL71" s="73"/>
      <c r="AQM71" s="73"/>
      <c r="AQN71" s="73"/>
      <c r="AQO71" s="73"/>
      <c r="AQP71" s="73"/>
      <c r="AQQ71" s="73"/>
      <c r="AQR71" s="73"/>
      <c r="AQS71" s="73"/>
      <c r="AQT71" s="73"/>
      <c r="AQU71" s="73"/>
      <c r="AQV71" s="73"/>
      <c r="AQW71" s="73"/>
      <c r="AQX71" s="73"/>
      <c r="AQY71" s="73"/>
      <c r="AQZ71" s="73"/>
      <c r="ARA71" s="73"/>
      <c r="ARB71" s="73"/>
      <c r="ARC71" s="73"/>
      <c r="ARD71" s="73"/>
      <c r="ARE71" s="73"/>
      <c r="ARF71" s="73"/>
      <c r="ARG71" s="73"/>
      <c r="ARH71" s="73"/>
      <c r="ARI71" s="73"/>
      <c r="ARJ71" s="73"/>
      <c r="ARK71" s="73"/>
      <c r="ARL71" s="73"/>
      <c r="ARM71" s="73"/>
      <c r="ARN71" s="73"/>
      <c r="ARO71" s="73"/>
      <c r="ARP71" s="73"/>
      <c r="ARQ71" s="73"/>
      <c r="ARR71" s="73"/>
      <c r="ARS71" s="73"/>
      <c r="ART71" s="73"/>
      <c r="ARU71" s="73"/>
      <c r="ARV71" s="73"/>
      <c r="ARW71" s="73"/>
      <c r="ARX71" s="73"/>
      <c r="ARY71" s="73"/>
      <c r="ARZ71" s="73"/>
      <c r="ASA71" s="73"/>
      <c r="ASB71" s="73"/>
      <c r="ASC71" s="73"/>
      <c r="ASD71" s="73"/>
      <c r="ASE71" s="73"/>
      <c r="ASF71" s="73"/>
      <c r="ASG71" s="73"/>
      <c r="ASH71" s="73"/>
      <c r="ASI71" s="73"/>
      <c r="ASJ71" s="73"/>
      <c r="ASK71" s="73"/>
      <c r="ASL71" s="73"/>
      <c r="ASM71" s="73"/>
      <c r="ASN71" s="73"/>
      <c r="ASO71" s="73"/>
      <c r="ASP71" s="73"/>
      <c r="ASQ71" s="73"/>
      <c r="ASR71" s="73"/>
      <c r="ASS71" s="73"/>
      <c r="AST71" s="73"/>
      <c r="ASU71" s="73"/>
      <c r="ASV71" s="73"/>
      <c r="ASW71" s="73"/>
      <c r="ASX71" s="73"/>
      <c r="ASY71" s="73"/>
      <c r="ASZ71" s="73"/>
      <c r="ATA71" s="73"/>
      <c r="ATB71" s="73"/>
      <c r="ATC71" s="73"/>
      <c r="ATD71" s="73"/>
      <c r="ATE71" s="73"/>
      <c r="ATF71" s="73"/>
      <c r="ATG71" s="73"/>
      <c r="ATH71" s="73"/>
      <c r="ATI71" s="73"/>
      <c r="ATJ71" s="73"/>
      <c r="ATK71" s="73"/>
      <c r="ATL71" s="73"/>
      <c r="ATM71" s="73"/>
      <c r="ATN71" s="73"/>
      <c r="ATO71" s="73"/>
      <c r="ATP71" s="73"/>
      <c r="ATQ71" s="73"/>
      <c r="ATR71" s="73"/>
      <c r="ATS71" s="73"/>
      <c r="ATT71" s="73"/>
      <c r="ATU71" s="73"/>
      <c r="ATV71" s="73"/>
      <c r="ATW71" s="73"/>
      <c r="ATX71" s="73"/>
      <c r="ATY71" s="73"/>
      <c r="ATZ71" s="73"/>
      <c r="AUA71" s="73"/>
      <c r="AUB71" s="73"/>
      <c r="AUC71" s="73"/>
      <c r="AUD71" s="73"/>
      <c r="AUE71" s="73"/>
      <c r="AUF71" s="73"/>
      <c r="AUG71" s="73"/>
      <c r="AUH71" s="73"/>
      <c r="AUI71" s="73"/>
      <c r="AUJ71" s="73"/>
      <c r="AUK71" s="73"/>
      <c r="AUL71" s="73"/>
      <c r="AUM71" s="73"/>
      <c r="AUN71" s="73"/>
      <c r="AUO71" s="73"/>
      <c r="AUP71" s="73"/>
      <c r="AUQ71" s="73"/>
      <c r="AUR71" s="73"/>
      <c r="AUS71" s="73"/>
      <c r="AUT71" s="73"/>
      <c r="AUU71" s="73"/>
      <c r="AUV71" s="73"/>
      <c r="AUW71" s="73"/>
      <c r="AUX71" s="73"/>
      <c r="AUY71" s="73"/>
      <c r="AUZ71" s="73"/>
      <c r="AVA71" s="73"/>
      <c r="AVB71" s="73"/>
      <c r="AVC71" s="73"/>
      <c r="AVD71" s="73"/>
      <c r="AVE71" s="73"/>
      <c r="AVF71" s="73"/>
      <c r="AVG71" s="73"/>
      <c r="AVH71" s="73"/>
      <c r="AVI71" s="73"/>
      <c r="AVJ71" s="73"/>
      <c r="AVK71" s="73"/>
      <c r="AVL71" s="73"/>
      <c r="AVM71" s="73"/>
      <c r="AVN71" s="73"/>
      <c r="AVO71" s="73"/>
      <c r="AVP71" s="73"/>
      <c r="AVQ71" s="73"/>
      <c r="AVR71" s="73"/>
      <c r="AVS71" s="73"/>
      <c r="AVT71" s="73"/>
      <c r="AVU71" s="73"/>
      <c r="AVV71" s="73"/>
      <c r="AVW71" s="73"/>
      <c r="AVX71" s="73"/>
      <c r="AVY71" s="73"/>
      <c r="AVZ71" s="73"/>
      <c r="AWA71" s="73"/>
      <c r="AWB71" s="73"/>
      <c r="AWC71" s="73"/>
      <c r="AWD71" s="73"/>
      <c r="AWE71" s="73"/>
      <c r="AWF71" s="73"/>
      <c r="AWG71" s="73"/>
      <c r="AWH71" s="73"/>
      <c r="AWI71" s="73"/>
      <c r="AWJ71" s="73"/>
      <c r="AWK71" s="73"/>
      <c r="AWL71" s="73"/>
      <c r="AWM71" s="73"/>
      <c r="AWN71" s="73"/>
      <c r="AWO71" s="73"/>
      <c r="AWP71" s="73"/>
      <c r="AWQ71" s="73"/>
      <c r="AWR71" s="73"/>
      <c r="AWS71" s="73"/>
      <c r="AWT71" s="73"/>
      <c r="AWU71" s="73"/>
      <c r="AWV71" s="73"/>
      <c r="AWW71" s="73"/>
      <c r="AWX71" s="73"/>
      <c r="AWY71" s="73"/>
      <c r="AWZ71" s="73"/>
      <c r="AXA71" s="73"/>
      <c r="AXB71" s="73"/>
      <c r="AXC71" s="73"/>
      <c r="AXD71" s="73"/>
      <c r="AXE71" s="73"/>
      <c r="AXF71" s="73"/>
      <c r="AXG71" s="73"/>
      <c r="AXH71" s="73"/>
      <c r="AXI71" s="73"/>
      <c r="AXJ71" s="73"/>
      <c r="AXK71" s="73"/>
      <c r="AXL71" s="73"/>
      <c r="AXM71" s="73"/>
      <c r="AXN71" s="73"/>
      <c r="AXO71" s="73"/>
      <c r="AXP71" s="73"/>
      <c r="AXQ71" s="73"/>
      <c r="AXR71" s="73"/>
      <c r="AXS71" s="73"/>
      <c r="AXT71" s="73"/>
      <c r="AXU71" s="73"/>
      <c r="AXV71" s="73"/>
      <c r="AXW71" s="73"/>
      <c r="AXX71" s="73"/>
      <c r="AXY71" s="73"/>
      <c r="AXZ71" s="73"/>
      <c r="AYA71" s="73"/>
      <c r="AYB71" s="73"/>
      <c r="AYC71" s="73"/>
      <c r="AYD71" s="73"/>
      <c r="AYE71" s="73"/>
      <c r="AYF71" s="73"/>
      <c r="AYG71" s="73"/>
      <c r="AYH71" s="73"/>
      <c r="AYI71" s="73"/>
      <c r="AYJ71" s="73"/>
      <c r="AYK71" s="73"/>
      <c r="AYL71" s="73"/>
      <c r="AYM71" s="73"/>
      <c r="AYN71" s="73"/>
      <c r="AYO71" s="73"/>
      <c r="AYP71" s="73"/>
      <c r="AYQ71" s="73"/>
      <c r="AYR71" s="73"/>
      <c r="AYS71" s="73"/>
      <c r="AYT71" s="73"/>
      <c r="AYU71" s="73"/>
      <c r="AYV71" s="73"/>
      <c r="AYW71" s="73"/>
      <c r="AYX71" s="73"/>
      <c r="AYY71" s="73"/>
      <c r="AYZ71" s="73"/>
      <c r="AZA71" s="73"/>
      <c r="AZB71" s="73"/>
      <c r="AZC71" s="73"/>
      <c r="AZD71" s="73"/>
      <c r="AZE71" s="73"/>
      <c r="AZF71" s="73"/>
      <c r="AZG71" s="73"/>
      <c r="AZH71" s="73"/>
      <c r="AZI71" s="73"/>
      <c r="AZJ71" s="73"/>
      <c r="AZK71" s="73"/>
      <c r="AZL71" s="73"/>
      <c r="AZM71" s="73"/>
      <c r="AZN71" s="73"/>
      <c r="AZO71" s="73"/>
      <c r="AZP71" s="73"/>
      <c r="AZQ71" s="73"/>
      <c r="AZR71" s="73"/>
      <c r="AZS71" s="73"/>
      <c r="AZT71" s="73"/>
      <c r="AZU71" s="73"/>
      <c r="AZV71" s="73"/>
      <c r="AZW71" s="73"/>
      <c r="AZX71" s="73"/>
      <c r="AZY71" s="73"/>
      <c r="AZZ71" s="73"/>
      <c r="BAA71" s="73"/>
      <c r="BAB71" s="73"/>
      <c r="BAC71" s="73"/>
      <c r="BAD71" s="73"/>
      <c r="BAE71" s="73"/>
      <c r="BAF71" s="73"/>
      <c r="BAG71" s="73"/>
      <c r="BAH71" s="73"/>
      <c r="BAI71" s="73"/>
      <c r="BAJ71" s="73"/>
      <c r="BAK71" s="73"/>
      <c r="BAL71" s="73"/>
      <c r="BAM71" s="73"/>
      <c r="BAN71" s="73"/>
      <c r="BAO71" s="73"/>
      <c r="BAP71" s="73"/>
      <c r="BAQ71" s="73"/>
      <c r="BAR71" s="73"/>
      <c r="BAS71" s="73"/>
      <c r="BAT71" s="73"/>
      <c r="BAU71" s="73"/>
      <c r="BAV71" s="73"/>
      <c r="BAW71" s="73"/>
      <c r="BAX71" s="73"/>
      <c r="BAY71" s="73"/>
      <c r="BAZ71" s="73"/>
      <c r="BBA71" s="73"/>
      <c r="BBB71" s="73"/>
      <c r="BBC71" s="73"/>
      <c r="BBD71" s="73"/>
      <c r="BBE71" s="73"/>
      <c r="BBF71" s="73"/>
      <c r="BBG71" s="73"/>
      <c r="BBH71" s="73"/>
      <c r="BBI71" s="73"/>
      <c r="BBJ71" s="73"/>
      <c r="BBK71" s="73"/>
      <c r="BBL71" s="73"/>
      <c r="BBM71" s="73"/>
      <c r="BBN71" s="73"/>
      <c r="BBO71" s="73"/>
      <c r="BBP71" s="73"/>
      <c r="BBQ71" s="73"/>
      <c r="BBR71" s="73"/>
      <c r="BBS71" s="73"/>
      <c r="BBT71" s="73"/>
      <c r="BBU71" s="73"/>
      <c r="BBV71" s="73"/>
      <c r="BBW71" s="73"/>
      <c r="BBX71" s="73"/>
      <c r="BBY71" s="73"/>
      <c r="BBZ71" s="73"/>
      <c r="BCA71" s="73"/>
      <c r="BCB71" s="73"/>
      <c r="BCC71" s="73"/>
      <c r="BCD71" s="73"/>
      <c r="BCE71" s="73"/>
      <c r="BCF71" s="73"/>
      <c r="BCG71" s="73"/>
      <c r="BCH71" s="73"/>
      <c r="BCI71" s="73"/>
      <c r="BCJ71" s="73"/>
      <c r="BCK71" s="73"/>
      <c r="BCL71" s="73"/>
      <c r="BCM71" s="73"/>
      <c r="BCN71" s="73"/>
      <c r="BCO71" s="73"/>
      <c r="BCP71" s="73"/>
      <c r="BCQ71" s="73"/>
      <c r="BCR71" s="73"/>
      <c r="BCS71" s="73"/>
      <c r="BCT71" s="73"/>
      <c r="BCU71" s="73"/>
      <c r="BCV71" s="73"/>
      <c r="BCW71" s="73"/>
      <c r="BCX71" s="73"/>
      <c r="BCY71" s="73"/>
      <c r="BCZ71" s="73"/>
      <c r="BDA71" s="73"/>
      <c r="BDB71" s="73"/>
      <c r="BDC71" s="73"/>
      <c r="BDD71" s="73"/>
      <c r="BDE71" s="73"/>
      <c r="BDF71" s="73"/>
      <c r="BDG71" s="73"/>
      <c r="BDH71" s="73"/>
      <c r="BDI71" s="73"/>
      <c r="BDJ71" s="73"/>
      <c r="BDK71" s="73"/>
      <c r="BDL71" s="73"/>
      <c r="BDM71" s="73"/>
      <c r="BDN71" s="73"/>
      <c r="BDO71" s="73"/>
      <c r="BDP71" s="73"/>
      <c r="BDQ71" s="73"/>
      <c r="BDR71" s="73"/>
      <c r="BDS71" s="73"/>
      <c r="BDT71" s="73"/>
      <c r="BDU71" s="73"/>
      <c r="BDV71" s="73"/>
      <c r="BDW71" s="73"/>
      <c r="BDX71" s="73"/>
      <c r="BDY71" s="73"/>
      <c r="BDZ71" s="73"/>
      <c r="BEA71" s="73"/>
      <c r="BEB71" s="73"/>
      <c r="BEC71" s="73"/>
      <c r="BED71" s="73"/>
      <c r="BEE71" s="73"/>
      <c r="BEF71" s="73"/>
      <c r="BEG71" s="73"/>
      <c r="BEH71" s="73"/>
      <c r="BEI71" s="73"/>
      <c r="BEJ71" s="73"/>
      <c r="BEK71" s="73"/>
      <c r="BEL71" s="73"/>
      <c r="BEM71" s="73"/>
      <c r="BEN71" s="73"/>
      <c r="BEO71" s="73"/>
      <c r="BEP71" s="73"/>
      <c r="BEQ71" s="73"/>
      <c r="BER71" s="73"/>
      <c r="BES71" s="73"/>
      <c r="BET71" s="73"/>
      <c r="BEU71" s="73"/>
      <c r="BEV71" s="73"/>
      <c r="BEW71" s="73"/>
      <c r="BEX71" s="73"/>
      <c r="BEY71" s="73"/>
      <c r="BEZ71" s="73"/>
      <c r="BFA71" s="73"/>
      <c r="BFB71" s="73"/>
      <c r="BFC71" s="73"/>
      <c r="BFD71" s="73"/>
      <c r="BFE71" s="73"/>
      <c r="BFF71" s="73"/>
      <c r="BFG71" s="73"/>
      <c r="BFH71" s="73"/>
      <c r="BFI71" s="73"/>
      <c r="BFJ71" s="73"/>
      <c r="BFK71" s="73"/>
      <c r="BFL71" s="73"/>
      <c r="BFM71" s="73"/>
      <c r="BFN71" s="73"/>
      <c r="BFO71" s="73"/>
      <c r="BFP71" s="73"/>
      <c r="BFQ71" s="73"/>
      <c r="BFR71" s="73"/>
      <c r="BFS71" s="73"/>
      <c r="BFT71" s="73"/>
      <c r="BFU71" s="73"/>
      <c r="BFV71" s="73"/>
      <c r="BFW71" s="73"/>
      <c r="BFX71" s="73"/>
      <c r="BFY71" s="73"/>
      <c r="BFZ71" s="73"/>
      <c r="BGA71" s="73"/>
      <c r="BGB71" s="73"/>
      <c r="BGC71" s="73"/>
      <c r="BGD71" s="73"/>
      <c r="BGE71" s="73"/>
      <c r="BGF71" s="73"/>
      <c r="BGG71" s="73"/>
      <c r="BGH71" s="73"/>
      <c r="BGI71" s="73"/>
      <c r="BGJ71" s="73"/>
      <c r="BGK71" s="73"/>
      <c r="BGL71" s="73"/>
      <c r="BGM71" s="73"/>
      <c r="BGN71" s="73"/>
      <c r="BGO71" s="73"/>
      <c r="BGP71" s="73"/>
      <c r="BGQ71" s="73"/>
      <c r="BGR71" s="73"/>
      <c r="BGS71" s="73"/>
      <c r="BGT71" s="73"/>
      <c r="BGU71" s="73"/>
      <c r="BGV71" s="73"/>
      <c r="BGW71" s="73"/>
      <c r="BGX71" s="73"/>
      <c r="BGY71" s="73"/>
      <c r="BGZ71" s="73"/>
      <c r="BHA71" s="73"/>
      <c r="BHB71" s="73"/>
      <c r="BHC71" s="73"/>
      <c r="BHD71" s="73"/>
      <c r="BHE71" s="73"/>
      <c r="BHF71" s="73"/>
      <c r="BHG71" s="73"/>
      <c r="BHH71" s="73"/>
      <c r="BHI71" s="73"/>
      <c r="BHJ71" s="73"/>
      <c r="BHK71" s="73"/>
      <c r="BHL71" s="73"/>
      <c r="BHM71" s="73"/>
      <c r="BHN71" s="73"/>
      <c r="BHO71" s="73"/>
      <c r="BHP71" s="73"/>
      <c r="BHQ71" s="73"/>
      <c r="BHR71" s="73"/>
      <c r="BHS71" s="73"/>
      <c r="BHT71" s="73"/>
      <c r="BHU71" s="73"/>
      <c r="BHV71" s="73"/>
      <c r="BHW71" s="73"/>
      <c r="BHX71" s="73"/>
      <c r="BHY71" s="73"/>
      <c r="BHZ71" s="73"/>
      <c r="BIA71" s="73"/>
      <c r="BIB71" s="73"/>
      <c r="BIC71" s="73"/>
      <c r="BID71" s="73"/>
      <c r="BIE71" s="73"/>
      <c r="BIF71" s="73"/>
      <c r="BIG71" s="73"/>
      <c r="BIH71" s="73"/>
      <c r="BII71" s="73"/>
      <c r="BIJ71" s="73"/>
      <c r="BIK71" s="73"/>
      <c r="BIL71" s="73"/>
      <c r="BIM71" s="73"/>
      <c r="BIN71" s="73"/>
      <c r="BIO71" s="73"/>
      <c r="BIP71" s="73"/>
      <c r="BIQ71" s="73"/>
      <c r="BIR71" s="73"/>
      <c r="BIS71" s="73"/>
      <c r="BIT71" s="73"/>
      <c r="BIU71" s="73"/>
      <c r="BIV71" s="73"/>
      <c r="BIW71" s="73"/>
      <c r="BIX71" s="73"/>
      <c r="BIY71" s="73"/>
      <c r="BIZ71" s="73"/>
      <c r="BJA71" s="73"/>
      <c r="BJB71" s="73"/>
      <c r="BJC71" s="73"/>
      <c r="BJD71" s="73"/>
      <c r="BJE71" s="73"/>
      <c r="BJF71" s="73"/>
      <c r="BJG71" s="73"/>
      <c r="BJH71" s="73"/>
      <c r="BJI71" s="73"/>
      <c r="BJJ71" s="73"/>
      <c r="BJK71" s="73"/>
      <c r="BJL71" s="73"/>
      <c r="BJM71" s="73"/>
      <c r="BJN71" s="73"/>
      <c r="BJO71" s="73"/>
      <c r="BJP71" s="73"/>
      <c r="BJQ71" s="73"/>
      <c r="BJR71" s="73"/>
      <c r="BJS71" s="73"/>
      <c r="BJT71" s="73"/>
      <c r="BJU71" s="73"/>
      <c r="BJV71" s="73"/>
      <c r="BJW71" s="73"/>
      <c r="BJX71" s="73"/>
      <c r="BJY71" s="73"/>
      <c r="BJZ71" s="73"/>
      <c r="BKA71" s="73"/>
      <c r="BKB71" s="73"/>
      <c r="BKC71" s="73"/>
      <c r="BKD71" s="73"/>
      <c r="BKE71" s="73"/>
      <c r="BKF71" s="73"/>
      <c r="BKG71" s="73"/>
      <c r="BKH71" s="73"/>
      <c r="BKI71" s="73"/>
      <c r="BKJ71" s="73"/>
      <c r="BKK71" s="73"/>
      <c r="BKL71" s="73"/>
      <c r="BKM71" s="73"/>
      <c r="BKN71" s="73"/>
      <c r="BKO71" s="73"/>
      <c r="BKP71" s="73"/>
      <c r="BKQ71" s="73"/>
      <c r="BKR71" s="73"/>
      <c r="BKS71" s="73"/>
      <c r="BKT71" s="73"/>
      <c r="BKU71" s="73"/>
      <c r="BKV71" s="73"/>
      <c r="BKW71" s="73"/>
      <c r="BKX71" s="73"/>
      <c r="BKY71" s="73"/>
      <c r="BKZ71" s="73"/>
      <c r="BLA71" s="73"/>
      <c r="BLB71" s="73"/>
      <c r="BLC71" s="73"/>
      <c r="BLD71" s="73"/>
      <c r="BLE71" s="73"/>
      <c r="BLF71" s="73"/>
      <c r="BLG71" s="73"/>
      <c r="BLH71" s="73"/>
      <c r="BLI71" s="73"/>
      <c r="BLJ71" s="73"/>
      <c r="BLK71" s="73"/>
      <c r="BLL71" s="73"/>
      <c r="BLM71" s="73"/>
      <c r="BLN71" s="73"/>
      <c r="BLO71" s="73"/>
      <c r="BLP71" s="73"/>
      <c r="BLQ71" s="73"/>
      <c r="BLR71" s="73"/>
      <c r="BLS71" s="73"/>
      <c r="BLT71" s="73"/>
      <c r="BLU71" s="73"/>
      <c r="BLV71" s="73"/>
      <c r="BLW71" s="73"/>
      <c r="BLX71" s="73"/>
      <c r="BLY71" s="73"/>
      <c r="BLZ71" s="73"/>
      <c r="BMA71" s="73"/>
      <c r="BMB71" s="73"/>
      <c r="BMC71" s="73"/>
      <c r="BMD71" s="73"/>
      <c r="BME71" s="73"/>
      <c r="BMF71" s="73"/>
      <c r="BMG71" s="73"/>
      <c r="BMH71" s="73"/>
      <c r="BMI71" s="73"/>
      <c r="BMJ71" s="73"/>
      <c r="BMK71" s="73"/>
      <c r="BML71" s="73"/>
      <c r="BMM71" s="73"/>
      <c r="BMN71" s="73"/>
      <c r="BMO71" s="73"/>
      <c r="BMP71" s="73"/>
      <c r="BMQ71" s="73"/>
      <c r="BMR71" s="73"/>
      <c r="BMS71" s="73"/>
      <c r="BMT71" s="73"/>
      <c r="BMU71" s="73"/>
      <c r="BMV71" s="73"/>
      <c r="BMW71" s="73"/>
      <c r="BMX71" s="73"/>
      <c r="BMY71" s="73"/>
      <c r="BMZ71" s="73"/>
      <c r="BNA71" s="73"/>
      <c r="BNB71" s="73"/>
      <c r="BNC71" s="73"/>
      <c r="BND71" s="73"/>
      <c r="BNE71" s="73"/>
      <c r="BNF71" s="73"/>
      <c r="BNG71" s="73"/>
      <c r="BNH71" s="73"/>
      <c r="BNI71" s="73"/>
      <c r="BNJ71" s="73"/>
      <c r="BNK71" s="73"/>
      <c r="BNL71" s="73"/>
      <c r="BNM71" s="73"/>
      <c r="BNN71" s="73"/>
      <c r="BNO71" s="73"/>
      <c r="BNP71" s="73"/>
      <c r="BNQ71" s="73"/>
      <c r="BNR71" s="73"/>
      <c r="BNS71" s="73"/>
      <c r="BNT71" s="73"/>
      <c r="BNU71" s="73"/>
      <c r="BNV71" s="73"/>
      <c r="BNW71" s="73"/>
      <c r="BNX71" s="73"/>
      <c r="BNY71" s="73"/>
      <c r="BNZ71" s="73"/>
      <c r="BOA71" s="73"/>
      <c r="BOB71" s="73"/>
      <c r="BOC71" s="73"/>
      <c r="BOD71" s="73"/>
      <c r="BOE71" s="73"/>
      <c r="BOF71" s="73"/>
      <c r="BOG71" s="73"/>
      <c r="BOH71" s="73"/>
      <c r="BOI71" s="73"/>
      <c r="BOJ71" s="73"/>
      <c r="BOK71" s="73"/>
      <c r="BOL71" s="73"/>
      <c r="BOM71" s="73"/>
      <c r="BON71" s="73"/>
      <c r="BOO71" s="73"/>
      <c r="BOP71" s="73"/>
      <c r="BOQ71" s="73"/>
      <c r="BOR71" s="73"/>
      <c r="BOS71" s="73"/>
      <c r="BOT71" s="73"/>
      <c r="BOU71" s="73"/>
      <c r="BOV71" s="73"/>
      <c r="BOW71" s="73"/>
      <c r="BOX71" s="73"/>
      <c r="BOY71" s="73"/>
      <c r="BOZ71" s="73"/>
      <c r="BPA71" s="73"/>
      <c r="BPB71" s="73"/>
      <c r="BPC71" s="73"/>
      <c r="BPD71" s="73"/>
      <c r="BPE71" s="73"/>
      <c r="BPF71" s="73"/>
      <c r="BPG71" s="73"/>
      <c r="BPH71" s="73"/>
      <c r="BPI71" s="73"/>
      <c r="BPJ71" s="73"/>
      <c r="BPK71" s="73"/>
      <c r="BPL71" s="73"/>
      <c r="BPM71" s="73"/>
      <c r="BPN71" s="73"/>
      <c r="BPO71" s="73"/>
      <c r="BPP71" s="73"/>
      <c r="BPQ71" s="73"/>
      <c r="BPR71" s="73"/>
      <c r="BPS71" s="73"/>
      <c r="BPT71" s="73"/>
      <c r="BPU71" s="73"/>
      <c r="BPV71" s="73"/>
      <c r="BPW71" s="73"/>
      <c r="BPX71" s="73"/>
      <c r="BPY71" s="73"/>
      <c r="BPZ71" s="73"/>
      <c r="BQA71" s="73"/>
      <c r="BQB71" s="73"/>
      <c r="BQC71" s="73"/>
      <c r="BQD71" s="73"/>
      <c r="BQE71" s="73"/>
      <c r="BQF71" s="73"/>
      <c r="BQG71" s="73"/>
      <c r="BQH71" s="73"/>
      <c r="BQI71" s="73"/>
      <c r="BQJ71" s="73"/>
      <c r="BQK71" s="73"/>
      <c r="BQL71" s="73"/>
      <c r="BQM71" s="73"/>
      <c r="BQN71" s="73"/>
      <c r="BQO71" s="73"/>
      <c r="BQP71" s="73"/>
      <c r="BQQ71" s="73"/>
      <c r="BQR71" s="73"/>
      <c r="BQS71" s="73"/>
      <c r="BQT71" s="73"/>
      <c r="BQU71" s="73"/>
      <c r="BQV71" s="73"/>
      <c r="BQW71" s="73"/>
      <c r="BQX71" s="73"/>
      <c r="BQY71" s="73"/>
      <c r="BQZ71" s="73"/>
      <c r="BRA71" s="73"/>
      <c r="BRB71" s="73"/>
      <c r="BRC71" s="73"/>
      <c r="BRD71" s="73"/>
      <c r="BRE71" s="73"/>
      <c r="BRF71" s="73"/>
      <c r="BRG71" s="73"/>
      <c r="BRH71" s="73"/>
      <c r="BRI71" s="73"/>
      <c r="BRJ71" s="73"/>
      <c r="BRK71" s="73"/>
      <c r="BRL71" s="73"/>
      <c r="BRM71" s="73"/>
      <c r="BRN71" s="73"/>
      <c r="BRO71" s="73"/>
      <c r="BRP71" s="73"/>
      <c r="BRQ71" s="73"/>
      <c r="BRR71" s="73"/>
      <c r="BRS71" s="73"/>
      <c r="BRT71" s="73"/>
      <c r="BRU71" s="73"/>
      <c r="BRV71" s="73"/>
      <c r="BRW71" s="73"/>
      <c r="BRX71" s="73"/>
      <c r="BRY71" s="73"/>
      <c r="BRZ71" s="73"/>
      <c r="BSA71" s="73"/>
      <c r="BSB71" s="73"/>
      <c r="BSC71" s="73"/>
      <c r="BSD71" s="73"/>
      <c r="BSE71" s="73"/>
      <c r="BSF71" s="73"/>
      <c r="BSG71" s="73"/>
      <c r="BSH71" s="73"/>
      <c r="BSI71" s="73"/>
      <c r="BSJ71" s="73"/>
      <c r="BSK71" s="73"/>
      <c r="BSL71" s="73"/>
      <c r="BSM71" s="73"/>
      <c r="BSN71" s="73"/>
      <c r="BSO71" s="73"/>
      <c r="BSP71" s="73"/>
      <c r="BSQ71" s="73"/>
      <c r="BSR71" s="73"/>
      <c r="BSS71" s="73"/>
      <c r="BST71" s="73"/>
      <c r="BSU71" s="73"/>
      <c r="BSV71" s="73"/>
      <c r="BSW71" s="73"/>
      <c r="BSX71" s="73"/>
      <c r="BSY71" s="73"/>
      <c r="BSZ71" s="73"/>
      <c r="BTA71" s="73"/>
      <c r="BTB71" s="73"/>
      <c r="BTC71" s="73"/>
      <c r="BTD71" s="73"/>
      <c r="BTE71" s="73"/>
      <c r="BTF71" s="73"/>
      <c r="BTG71" s="73"/>
      <c r="BTH71" s="73"/>
      <c r="BTI71" s="73"/>
      <c r="BTJ71" s="73"/>
      <c r="BTK71" s="73"/>
      <c r="BTL71" s="73"/>
      <c r="BTM71" s="73"/>
      <c r="BTN71" s="73"/>
      <c r="BTO71" s="73"/>
      <c r="BTP71" s="73"/>
      <c r="BTQ71" s="73"/>
      <c r="BTR71" s="73"/>
      <c r="BTS71" s="73"/>
      <c r="BTT71" s="73"/>
      <c r="BTU71" s="73"/>
      <c r="BTV71" s="73"/>
      <c r="BTW71" s="73"/>
      <c r="BTX71" s="73"/>
      <c r="BTY71" s="73"/>
      <c r="BTZ71" s="73"/>
      <c r="BUA71" s="73"/>
      <c r="BUB71" s="73"/>
      <c r="BUC71" s="73"/>
      <c r="BUD71" s="73"/>
      <c r="BUE71" s="73"/>
      <c r="BUF71" s="73"/>
      <c r="BUG71" s="73"/>
      <c r="BUH71" s="73"/>
      <c r="BUI71" s="73"/>
      <c r="BUJ71" s="73"/>
      <c r="BUK71" s="73"/>
      <c r="BUL71" s="73"/>
      <c r="BUM71" s="73"/>
      <c r="BUN71" s="73"/>
      <c r="BUO71" s="73"/>
      <c r="BUP71" s="73"/>
      <c r="BUQ71" s="73"/>
      <c r="BUR71" s="73"/>
      <c r="BUS71" s="73"/>
      <c r="BUT71" s="73"/>
      <c r="BUU71" s="73"/>
      <c r="BUV71" s="73"/>
      <c r="BUW71" s="73"/>
      <c r="BUX71" s="73"/>
      <c r="BUY71" s="73"/>
      <c r="BUZ71" s="73"/>
      <c r="BVA71" s="73"/>
      <c r="BVB71" s="73"/>
      <c r="BVC71" s="73"/>
      <c r="BVD71" s="73"/>
      <c r="BVE71" s="73"/>
      <c r="BVF71" s="73"/>
      <c r="BVG71" s="73"/>
      <c r="BVH71" s="73"/>
      <c r="BVI71" s="73"/>
      <c r="BVJ71" s="73"/>
      <c r="BVK71" s="73"/>
      <c r="BVL71" s="73"/>
      <c r="BVM71" s="73"/>
      <c r="BVN71" s="73"/>
      <c r="BVO71" s="73"/>
      <c r="BVP71" s="73"/>
      <c r="BVQ71" s="73"/>
      <c r="BVR71" s="73"/>
      <c r="BVS71" s="73"/>
      <c r="BVT71" s="73"/>
      <c r="BVU71" s="73"/>
      <c r="BVV71" s="73"/>
      <c r="BVW71" s="73"/>
      <c r="BVX71" s="73"/>
      <c r="BVY71" s="73"/>
      <c r="BVZ71" s="73"/>
      <c r="BWA71" s="73"/>
      <c r="BWB71" s="73"/>
      <c r="BWC71" s="73"/>
      <c r="BWD71" s="73"/>
      <c r="BWE71" s="73"/>
      <c r="BWF71" s="73"/>
      <c r="BWG71" s="73"/>
      <c r="BWH71" s="73"/>
      <c r="BWI71" s="73"/>
      <c r="BWJ71" s="73"/>
      <c r="BWK71" s="73"/>
      <c r="BWL71" s="73"/>
      <c r="BWM71" s="73"/>
      <c r="BWN71" s="73"/>
      <c r="BWO71" s="73"/>
      <c r="BWP71" s="73"/>
      <c r="BWQ71" s="73"/>
      <c r="BWR71" s="73"/>
      <c r="BWS71" s="73"/>
      <c r="BWT71" s="73"/>
      <c r="BWU71" s="73"/>
      <c r="BWV71" s="73"/>
      <c r="BWW71" s="73"/>
      <c r="BWX71" s="73"/>
      <c r="BWY71" s="73"/>
      <c r="BWZ71" s="73"/>
      <c r="BXA71" s="73"/>
      <c r="BXB71" s="73"/>
      <c r="BXC71" s="73"/>
      <c r="BXD71" s="73"/>
      <c r="BXE71" s="73"/>
      <c r="BXF71" s="73"/>
      <c r="BXG71" s="73"/>
      <c r="BXH71" s="73"/>
      <c r="BXI71" s="73"/>
      <c r="BXJ71" s="73"/>
      <c r="BXK71" s="73"/>
      <c r="BXL71" s="73"/>
      <c r="BXM71" s="73"/>
      <c r="BXN71" s="73"/>
      <c r="BXO71" s="73"/>
      <c r="BXP71" s="73"/>
      <c r="BXQ71" s="73"/>
      <c r="BXR71" s="73"/>
      <c r="BXS71" s="73"/>
      <c r="BXT71" s="73"/>
      <c r="BXU71" s="73"/>
      <c r="BXV71" s="73"/>
      <c r="BXW71" s="73"/>
      <c r="BXX71" s="73"/>
      <c r="BXY71" s="73"/>
      <c r="BXZ71" s="73"/>
      <c r="BYA71" s="73"/>
      <c r="BYB71" s="73"/>
      <c r="BYC71" s="73"/>
      <c r="BYD71" s="73"/>
      <c r="BYE71" s="73"/>
      <c r="BYF71" s="73"/>
      <c r="BYG71" s="73"/>
      <c r="BYH71" s="73"/>
      <c r="BYI71" s="73"/>
      <c r="BYJ71" s="73"/>
      <c r="BYK71" s="73"/>
      <c r="BYL71" s="73"/>
      <c r="BYM71" s="73"/>
      <c r="BYN71" s="73"/>
      <c r="BYO71" s="73"/>
      <c r="BYP71" s="73"/>
      <c r="BYQ71" s="73"/>
      <c r="BYR71" s="73"/>
      <c r="BYS71" s="73"/>
      <c r="BYT71" s="73"/>
      <c r="BYU71" s="73"/>
      <c r="BYV71" s="73"/>
      <c r="BYW71" s="73"/>
      <c r="BYX71" s="73"/>
      <c r="BYY71" s="73"/>
      <c r="BYZ71" s="73"/>
      <c r="BZA71" s="73"/>
      <c r="BZB71" s="73"/>
      <c r="BZC71" s="73"/>
      <c r="BZD71" s="73"/>
      <c r="BZE71" s="73"/>
      <c r="BZF71" s="73"/>
      <c r="BZG71" s="73"/>
      <c r="BZH71" s="73"/>
      <c r="BZI71" s="73"/>
      <c r="BZJ71" s="73"/>
      <c r="BZK71" s="73"/>
      <c r="BZL71" s="73"/>
      <c r="BZM71" s="73"/>
      <c r="BZN71" s="73"/>
      <c r="BZO71" s="73"/>
      <c r="BZP71" s="73"/>
      <c r="BZQ71" s="73"/>
      <c r="BZR71" s="73"/>
      <c r="BZS71" s="73"/>
      <c r="BZT71" s="73"/>
      <c r="BZU71" s="73"/>
      <c r="BZV71" s="73"/>
      <c r="BZW71" s="73"/>
      <c r="BZX71" s="73"/>
      <c r="BZY71" s="73"/>
      <c r="BZZ71" s="73"/>
      <c r="CAA71" s="73"/>
      <c r="CAB71" s="73"/>
      <c r="CAC71" s="73"/>
      <c r="CAD71" s="73"/>
      <c r="CAE71" s="73"/>
      <c r="CAF71" s="73"/>
      <c r="CAG71" s="73"/>
      <c r="CAH71" s="73"/>
      <c r="CAI71" s="73"/>
      <c r="CAJ71" s="73"/>
      <c r="CAK71" s="73"/>
      <c r="CAL71" s="73"/>
      <c r="CAM71" s="73"/>
      <c r="CAN71" s="73"/>
      <c r="CAO71" s="73"/>
      <c r="CAP71" s="73"/>
      <c r="CAQ71" s="73"/>
      <c r="CAR71" s="73"/>
      <c r="CAS71" s="73"/>
      <c r="CAT71" s="73"/>
      <c r="CAU71" s="73"/>
      <c r="CAV71" s="73"/>
      <c r="CAW71" s="73"/>
      <c r="CAX71" s="73"/>
      <c r="CAY71" s="73"/>
      <c r="CAZ71" s="73"/>
      <c r="CBA71" s="73"/>
      <c r="CBB71" s="73"/>
      <c r="CBC71" s="73"/>
      <c r="CBD71" s="73"/>
      <c r="CBE71" s="73"/>
      <c r="CBF71" s="73"/>
      <c r="CBG71" s="73"/>
      <c r="CBH71" s="73"/>
      <c r="CBI71" s="73"/>
      <c r="CBJ71" s="73"/>
      <c r="CBK71" s="73"/>
      <c r="CBL71" s="73"/>
      <c r="CBM71" s="73"/>
      <c r="CBN71" s="73"/>
      <c r="CBO71" s="73"/>
      <c r="CBP71" s="73"/>
      <c r="CBQ71" s="73"/>
      <c r="CBR71" s="73"/>
      <c r="CBS71" s="73"/>
      <c r="CBT71" s="73"/>
      <c r="CBU71" s="73"/>
      <c r="CBV71" s="73"/>
      <c r="CBW71" s="73"/>
      <c r="CBX71" s="73"/>
      <c r="CBY71" s="73"/>
      <c r="CBZ71" s="73"/>
      <c r="CCA71" s="73"/>
      <c r="CCB71" s="73"/>
      <c r="CCC71" s="73"/>
      <c r="CCD71" s="73"/>
      <c r="CCE71" s="73"/>
      <c r="CCF71" s="73"/>
      <c r="CCG71" s="73"/>
      <c r="CCH71" s="73"/>
      <c r="CCI71" s="73"/>
      <c r="CCJ71" s="73"/>
      <c r="CCK71" s="73"/>
      <c r="CCL71" s="73"/>
      <c r="CCM71" s="73"/>
      <c r="CCN71" s="73"/>
      <c r="CCO71" s="73"/>
      <c r="CCP71" s="73"/>
      <c r="CCQ71" s="73"/>
      <c r="CCR71" s="73"/>
      <c r="CCS71" s="73"/>
      <c r="CCT71" s="73"/>
      <c r="CCU71" s="73"/>
      <c r="CCV71" s="73"/>
      <c r="CCW71" s="73"/>
      <c r="CCX71" s="73"/>
      <c r="CCY71" s="73"/>
      <c r="CCZ71" s="73"/>
      <c r="CDA71" s="73"/>
      <c r="CDB71" s="73"/>
      <c r="CDC71" s="73"/>
      <c r="CDD71" s="73"/>
      <c r="CDE71" s="73"/>
      <c r="CDF71" s="73"/>
      <c r="CDG71" s="73"/>
      <c r="CDH71" s="73"/>
      <c r="CDI71" s="73"/>
      <c r="CDJ71" s="73"/>
      <c r="CDK71" s="73"/>
      <c r="CDL71" s="73"/>
      <c r="CDM71" s="73"/>
      <c r="CDN71" s="73"/>
      <c r="CDO71" s="73"/>
      <c r="CDP71" s="73"/>
      <c r="CDQ71" s="73"/>
      <c r="CDR71" s="73"/>
      <c r="CDS71" s="73"/>
      <c r="CDT71" s="73"/>
      <c r="CDU71" s="73"/>
      <c r="CDV71" s="73"/>
      <c r="CDW71" s="73"/>
      <c r="CDX71" s="73"/>
      <c r="CDY71" s="73"/>
      <c r="CDZ71" s="73"/>
      <c r="CEA71" s="73"/>
      <c r="CEB71" s="73"/>
      <c r="CEC71" s="73"/>
      <c r="CED71" s="73"/>
      <c r="CEE71" s="73"/>
      <c r="CEF71" s="73"/>
      <c r="CEG71" s="73"/>
      <c r="CEH71" s="73"/>
      <c r="CEI71" s="73"/>
      <c r="CEJ71" s="73"/>
      <c r="CEK71" s="73"/>
      <c r="CEL71" s="73"/>
      <c r="CEM71" s="73"/>
      <c r="CEN71" s="73"/>
      <c r="CEO71" s="73"/>
      <c r="CEP71" s="73"/>
      <c r="CEQ71" s="73"/>
      <c r="CER71" s="73"/>
      <c r="CES71" s="73"/>
      <c r="CET71" s="73"/>
      <c r="CEU71" s="73"/>
      <c r="CEV71" s="73"/>
      <c r="CEW71" s="73"/>
      <c r="CEX71" s="73"/>
      <c r="CEY71" s="73"/>
      <c r="CEZ71" s="73"/>
      <c r="CFA71" s="73"/>
      <c r="CFB71" s="73"/>
      <c r="CFC71" s="73"/>
      <c r="CFD71" s="73"/>
      <c r="CFE71" s="73"/>
      <c r="CFF71" s="73"/>
      <c r="CFG71" s="73"/>
      <c r="CFH71" s="73"/>
      <c r="CFI71" s="73"/>
      <c r="CFJ71" s="73"/>
      <c r="CFK71" s="73"/>
      <c r="CFL71" s="73"/>
      <c r="CFM71" s="73"/>
      <c r="CFN71" s="73"/>
      <c r="CFO71" s="73"/>
      <c r="CFP71" s="73"/>
      <c r="CFQ71" s="73"/>
      <c r="CFR71" s="73"/>
      <c r="CFS71" s="73"/>
      <c r="CFT71" s="73"/>
      <c r="CFU71" s="73"/>
      <c r="CFV71" s="73"/>
      <c r="CFW71" s="73"/>
      <c r="CFX71" s="73"/>
      <c r="CFY71" s="73"/>
      <c r="CFZ71" s="73"/>
      <c r="CGA71" s="73"/>
      <c r="CGB71" s="73"/>
      <c r="CGC71" s="73"/>
      <c r="CGD71" s="73"/>
      <c r="CGE71" s="73"/>
      <c r="CGF71" s="73"/>
      <c r="CGG71" s="73"/>
      <c r="CGH71" s="73"/>
      <c r="CGI71" s="73"/>
      <c r="CGJ71" s="73"/>
      <c r="CGK71" s="73"/>
      <c r="CGL71" s="73"/>
      <c r="CGM71" s="73"/>
      <c r="CGN71" s="73"/>
      <c r="CGO71" s="73"/>
      <c r="CGP71" s="73"/>
      <c r="CGQ71" s="73"/>
      <c r="CGR71" s="73"/>
      <c r="CGS71" s="73"/>
      <c r="CGT71" s="73"/>
      <c r="CGU71" s="73"/>
      <c r="CGV71" s="73"/>
      <c r="CGW71" s="73"/>
      <c r="CGX71" s="73"/>
      <c r="CGY71" s="73"/>
      <c r="CGZ71" s="73"/>
      <c r="CHA71" s="73"/>
      <c r="CHB71" s="73"/>
      <c r="CHC71" s="73"/>
      <c r="CHD71" s="73"/>
      <c r="CHE71" s="73"/>
      <c r="CHF71" s="73"/>
      <c r="CHG71" s="73"/>
      <c r="CHH71" s="73"/>
      <c r="CHI71" s="73"/>
      <c r="CHJ71" s="73"/>
      <c r="CHK71" s="73"/>
      <c r="CHL71" s="73"/>
      <c r="CHM71" s="73"/>
      <c r="CHN71" s="73"/>
      <c r="CHO71" s="73"/>
      <c r="CHP71" s="73"/>
      <c r="CHQ71" s="73"/>
      <c r="CHR71" s="73"/>
      <c r="CHS71" s="73"/>
      <c r="CHT71" s="73"/>
      <c r="CHU71" s="73"/>
      <c r="CHV71" s="73"/>
      <c r="CHW71" s="73"/>
      <c r="CHX71" s="73"/>
      <c r="CHY71" s="73"/>
      <c r="CHZ71" s="73"/>
      <c r="CIA71" s="73"/>
      <c r="CIB71" s="73"/>
      <c r="CIC71" s="73"/>
      <c r="CID71" s="73"/>
      <c r="CIE71" s="73"/>
      <c r="CIF71" s="73"/>
      <c r="CIG71" s="73"/>
      <c r="CIH71" s="73"/>
      <c r="CII71" s="73"/>
      <c r="CIJ71" s="73"/>
      <c r="CIK71" s="73"/>
      <c r="CIL71" s="73"/>
      <c r="CIM71" s="73"/>
      <c r="CIN71" s="73"/>
      <c r="CIO71" s="73"/>
      <c r="CIP71" s="73"/>
      <c r="CIQ71" s="73"/>
      <c r="CIR71" s="73"/>
      <c r="CIS71" s="73"/>
      <c r="CIT71" s="73"/>
      <c r="CIU71" s="73"/>
      <c r="CIV71" s="73"/>
      <c r="CIW71" s="73"/>
      <c r="CIX71" s="73"/>
      <c r="CIY71" s="73"/>
      <c r="CIZ71" s="73"/>
      <c r="CJA71" s="73"/>
      <c r="CJB71" s="73"/>
      <c r="CJC71" s="73"/>
      <c r="CJD71" s="73"/>
      <c r="CJE71" s="73"/>
      <c r="CJF71" s="73"/>
      <c r="CJG71" s="73"/>
      <c r="CJH71" s="73"/>
      <c r="CJI71" s="73"/>
      <c r="CJJ71" s="73"/>
      <c r="CJK71" s="73"/>
      <c r="CJL71" s="73"/>
      <c r="CJM71" s="73"/>
      <c r="CJN71" s="73"/>
      <c r="CJO71" s="73"/>
      <c r="CJP71" s="73"/>
      <c r="CJQ71" s="73"/>
      <c r="CJR71" s="73"/>
      <c r="CJS71" s="73"/>
      <c r="CJT71" s="73"/>
      <c r="CJU71" s="73"/>
      <c r="CJV71" s="73"/>
      <c r="CJW71" s="73"/>
      <c r="CJX71" s="73"/>
      <c r="CJY71" s="73"/>
      <c r="CJZ71" s="73"/>
      <c r="CKA71" s="73"/>
      <c r="CKB71" s="73"/>
      <c r="CKC71" s="73"/>
      <c r="CKD71" s="73"/>
      <c r="CKE71" s="73"/>
      <c r="CKF71" s="73"/>
      <c r="CKG71" s="73"/>
      <c r="CKH71" s="73"/>
      <c r="CKI71" s="73"/>
      <c r="CKJ71" s="73"/>
      <c r="CKK71" s="73"/>
      <c r="CKL71" s="73"/>
      <c r="CKM71" s="73"/>
      <c r="CKN71" s="73"/>
      <c r="CKO71" s="73"/>
      <c r="CKP71" s="73"/>
      <c r="CKQ71" s="73"/>
      <c r="CKR71" s="73"/>
      <c r="CKS71" s="73"/>
      <c r="CKT71" s="73"/>
      <c r="CKU71" s="73"/>
      <c r="CKV71" s="73"/>
      <c r="CKW71" s="73"/>
      <c r="CKX71" s="73"/>
      <c r="CKY71" s="73"/>
      <c r="CKZ71" s="73"/>
      <c r="CLA71" s="73"/>
      <c r="CLB71" s="73"/>
      <c r="CLC71" s="73"/>
      <c r="CLD71" s="73"/>
      <c r="CLE71" s="73"/>
      <c r="CLF71" s="73"/>
      <c r="CLG71" s="73"/>
      <c r="CLH71" s="73"/>
      <c r="CLI71" s="73"/>
      <c r="CLJ71" s="73"/>
      <c r="CLK71" s="73"/>
      <c r="CLL71" s="73"/>
      <c r="CLM71" s="73"/>
      <c r="CLN71" s="73"/>
      <c r="CLO71" s="73"/>
      <c r="CLP71" s="73"/>
      <c r="CLQ71" s="73"/>
      <c r="CLR71" s="73"/>
      <c r="CLS71" s="73"/>
      <c r="CLT71" s="73"/>
      <c r="CLU71" s="73"/>
      <c r="CLV71" s="73"/>
      <c r="CLW71" s="73"/>
      <c r="CLX71" s="73"/>
      <c r="CLY71" s="73"/>
      <c r="CLZ71" s="73"/>
      <c r="CMA71" s="73"/>
      <c r="CMB71" s="73"/>
      <c r="CMC71" s="73"/>
      <c r="CMD71" s="73"/>
      <c r="CME71" s="73"/>
      <c r="CMF71" s="73"/>
      <c r="CMG71" s="73"/>
      <c r="CMH71" s="73"/>
      <c r="CMI71" s="73"/>
      <c r="CMJ71" s="73"/>
      <c r="CMK71" s="73"/>
      <c r="CML71" s="73"/>
      <c r="CMM71" s="73"/>
      <c r="CMN71" s="73"/>
      <c r="CMO71" s="73"/>
      <c r="CMP71" s="73"/>
      <c r="CMQ71" s="73"/>
      <c r="CMR71" s="73"/>
      <c r="CMS71" s="73"/>
      <c r="CMT71" s="73"/>
      <c r="CMU71" s="73"/>
      <c r="CMV71" s="73"/>
      <c r="CMW71" s="73"/>
      <c r="CMX71" s="73"/>
      <c r="CMY71" s="73"/>
      <c r="CMZ71" s="73"/>
      <c r="CNA71" s="73"/>
      <c r="CNB71" s="73"/>
      <c r="CNC71" s="73"/>
      <c r="CND71" s="73"/>
      <c r="CNE71" s="73"/>
      <c r="CNF71" s="73"/>
      <c r="CNG71" s="73"/>
      <c r="CNH71" s="73"/>
      <c r="CNI71" s="73"/>
      <c r="CNJ71" s="73"/>
      <c r="CNK71" s="73"/>
      <c r="CNL71" s="73"/>
      <c r="CNM71" s="73"/>
      <c r="CNN71" s="73"/>
      <c r="CNO71" s="73"/>
      <c r="CNP71" s="73"/>
      <c r="CNQ71" s="73"/>
      <c r="CNR71" s="73"/>
      <c r="CNS71" s="73"/>
      <c r="CNT71" s="73"/>
      <c r="CNU71" s="73"/>
      <c r="CNV71" s="73"/>
      <c r="CNW71" s="73"/>
      <c r="CNX71" s="73"/>
      <c r="CNY71" s="73"/>
      <c r="CNZ71" s="73"/>
      <c r="COA71" s="73"/>
      <c r="COB71" s="73"/>
      <c r="COC71" s="73"/>
      <c r="COD71" s="73"/>
      <c r="COE71" s="73"/>
      <c r="COF71" s="73"/>
      <c r="COG71" s="73"/>
      <c r="COH71" s="73"/>
      <c r="COI71" s="73"/>
      <c r="COJ71" s="73"/>
      <c r="COK71" s="73"/>
      <c r="COL71" s="73"/>
      <c r="COM71" s="73"/>
      <c r="CON71" s="73"/>
      <c r="COO71" s="73"/>
      <c r="COP71" s="73"/>
      <c r="COQ71" s="73"/>
      <c r="COR71" s="73"/>
      <c r="COS71" s="73"/>
      <c r="COT71" s="73"/>
      <c r="COU71" s="73"/>
      <c r="COV71" s="73"/>
      <c r="COW71" s="73"/>
      <c r="COX71" s="73"/>
      <c r="COY71" s="73"/>
      <c r="COZ71" s="73"/>
      <c r="CPA71" s="73"/>
      <c r="CPB71" s="73"/>
      <c r="CPC71" s="73"/>
      <c r="CPD71" s="73"/>
      <c r="CPE71" s="73"/>
      <c r="CPF71" s="73"/>
      <c r="CPG71" s="73"/>
      <c r="CPH71" s="73"/>
      <c r="CPI71" s="73"/>
      <c r="CPJ71" s="73"/>
      <c r="CPK71" s="73"/>
      <c r="CPL71" s="73"/>
      <c r="CPM71" s="73"/>
      <c r="CPN71" s="73"/>
      <c r="CPO71" s="73"/>
      <c r="CPP71" s="73"/>
      <c r="CPQ71" s="73"/>
      <c r="CPR71" s="73"/>
      <c r="CPS71" s="73"/>
      <c r="CPT71" s="73"/>
      <c r="CPU71" s="73"/>
      <c r="CPV71" s="73"/>
      <c r="CPW71" s="73"/>
      <c r="CPX71" s="73"/>
      <c r="CPY71" s="73"/>
      <c r="CPZ71" s="73"/>
      <c r="CQA71" s="73"/>
      <c r="CQB71" s="73"/>
      <c r="CQC71" s="73"/>
      <c r="CQD71" s="73"/>
      <c r="CQE71" s="73"/>
      <c r="CQF71" s="73"/>
      <c r="CQG71" s="73"/>
      <c r="CQH71" s="73"/>
      <c r="CQI71" s="73"/>
      <c r="CQJ71" s="73"/>
      <c r="CQK71" s="73"/>
      <c r="CQL71" s="73"/>
      <c r="CQM71" s="73"/>
      <c r="CQN71" s="73"/>
      <c r="CQO71" s="73"/>
      <c r="CQP71" s="73"/>
      <c r="CQQ71" s="73"/>
      <c r="CQR71" s="73"/>
      <c r="CQS71" s="73"/>
      <c r="CQT71" s="73"/>
      <c r="CQU71" s="73"/>
      <c r="CQV71" s="73"/>
      <c r="CQW71" s="73"/>
      <c r="CQX71" s="73"/>
      <c r="CQY71" s="73"/>
      <c r="CQZ71" s="73"/>
      <c r="CRA71" s="73"/>
      <c r="CRB71" s="73"/>
      <c r="CRC71" s="73"/>
      <c r="CRD71" s="73"/>
      <c r="CRE71" s="73"/>
      <c r="CRF71" s="73"/>
      <c r="CRG71" s="73"/>
      <c r="CRH71" s="73"/>
      <c r="CRI71" s="73"/>
      <c r="CRJ71" s="73"/>
      <c r="CRK71" s="73"/>
      <c r="CRL71" s="73"/>
      <c r="CRM71" s="73"/>
      <c r="CRN71" s="73"/>
      <c r="CRO71" s="73"/>
      <c r="CRP71" s="73"/>
      <c r="CRQ71" s="73"/>
      <c r="CRR71" s="73"/>
      <c r="CRS71" s="73"/>
      <c r="CRT71" s="73"/>
      <c r="CRU71" s="73"/>
      <c r="CRV71" s="73"/>
      <c r="CRW71" s="73"/>
      <c r="CRX71" s="73"/>
      <c r="CRY71" s="73"/>
      <c r="CRZ71" s="73"/>
      <c r="CSA71" s="73"/>
      <c r="CSB71" s="73"/>
      <c r="CSC71" s="73"/>
      <c r="CSD71" s="73"/>
      <c r="CSE71" s="73"/>
      <c r="CSF71" s="73"/>
      <c r="CSG71" s="73"/>
      <c r="CSH71" s="73"/>
      <c r="CSI71" s="73"/>
      <c r="CSJ71" s="73"/>
      <c r="CSK71" s="73"/>
      <c r="CSL71" s="73"/>
      <c r="CSM71" s="73"/>
      <c r="CSN71" s="73"/>
      <c r="CSO71" s="73"/>
      <c r="CSP71" s="73"/>
      <c r="CSQ71" s="73"/>
      <c r="CSR71" s="73"/>
      <c r="CSS71" s="73"/>
      <c r="CST71" s="73"/>
      <c r="CSU71" s="73"/>
      <c r="CSV71" s="73"/>
      <c r="CSW71" s="73"/>
      <c r="CSX71" s="73"/>
      <c r="CSY71" s="73"/>
      <c r="CSZ71" s="73"/>
      <c r="CTA71" s="73"/>
      <c r="CTB71" s="73"/>
      <c r="CTC71" s="73"/>
      <c r="CTD71" s="73"/>
      <c r="CTE71" s="73"/>
      <c r="CTF71" s="73"/>
      <c r="CTG71" s="73"/>
      <c r="CTH71" s="73"/>
      <c r="CTI71" s="73"/>
      <c r="CTJ71" s="73"/>
      <c r="CTK71" s="73"/>
      <c r="CTL71" s="73"/>
      <c r="CTM71" s="73"/>
      <c r="CTN71" s="73"/>
      <c r="CTO71" s="73"/>
      <c r="CTP71" s="73"/>
      <c r="CTQ71" s="73"/>
      <c r="CTR71" s="73"/>
      <c r="CTS71" s="73"/>
      <c r="CTT71" s="73"/>
      <c r="CTU71" s="73"/>
      <c r="CTV71" s="73"/>
      <c r="CTW71" s="73"/>
      <c r="CTX71" s="73"/>
      <c r="CTY71" s="73"/>
      <c r="CTZ71" s="73"/>
      <c r="CUA71" s="73"/>
      <c r="CUB71" s="73"/>
      <c r="CUC71" s="73"/>
      <c r="CUD71" s="73"/>
      <c r="CUE71" s="73"/>
      <c r="CUF71" s="73"/>
      <c r="CUG71" s="73"/>
      <c r="CUH71" s="73"/>
      <c r="CUI71" s="73"/>
      <c r="CUJ71" s="73"/>
      <c r="CUK71" s="73"/>
      <c r="CUL71" s="73"/>
      <c r="CUM71" s="73"/>
      <c r="CUN71" s="73"/>
      <c r="CUO71" s="73"/>
      <c r="CUP71" s="73"/>
      <c r="CUQ71" s="73"/>
      <c r="CUR71" s="73"/>
      <c r="CUS71" s="73"/>
      <c r="CUT71" s="73"/>
      <c r="CUU71" s="73"/>
      <c r="CUV71" s="73"/>
      <c r="CUW71" s="73"/>
      <c r="CUX71" s="73"/>
      <c r="CUY71" s="73"/>
      <c r="CUZ71" s="73"/>
      <c r="CVA71" s="73"/>
      <c r="CVB71" s="73"/>
      <c r="CVC71" s="73"/>
      <c r="CVD71" s="73"/>
      <c r="CVE71" s="73"/>
      <c r="CVF71" s="73"/>
      <c r="CVG71" s="73"/>
      <c r="CVH71" s="73"/>
      <c r="CVI71" s="73"/>
      <c r="CVJ71" s="73"/>
      <c r="CVK71" s="73"/>
      <c r="CVL71" s="73"/>
      <c r="CVM71" s="73"/>
      <c r="CVN71" s="73"/>
      <c r="CVO71" s="73"/>
      <c r="CVP71" s="73"/>
      <c r="CVQ71" s="73"/>
      <c r="CVR71" s="73"/>
      <c r="CVS71" s="73"/>
      <c r="CVT71" s="73"/>
      <c r="CVU71" s="73"/>
      <c r="CVV71" s="73"/>
      <c r="CVW71" s="73"/>
      <c r="CVX71" s="73"/>
      <c r="CVY71" s="73"/>
      <c r="CVZ71" s="73"/>
      <c r="CWA71" s="73"/>
      <c r="CWB71" s="73"/>
      <c r="CWC71" s="73"/>
      <c r="CWD71" s="73"/>
      <c r="CWE71" s="73"/>
      <c r="CWF71" s="73"/>
      <c r="CWG71" s="73"/>
      <c r="CWH71" s="73"/>
      <c r="CWI71" s="73"/>
      <c r="CWJ71" s="73"/>
      <c r="CWK71" s="73"/>
      <c r="CWL71" s="73"/>
      <c r="CWM71" s="73"/>
      <c r="CWN71" s="73"/>
      <c r="CWO71" s="73"/>
      <c r="CWP71" s="73"/>
      <c r="CWQ71" s="73"/>
      <c r="CWR71" s="73"/>
      <c r="CWS71" s="73"/>
      <c r="CWT71" s="73"/>
      <c r="CWU71" s="73"/>
      <c r="CWV71" s="73"/>
      <c r="CWW71" s="73"/>
      <c r="CWX71" s="73"/>
      <c r="CWY71" s="73"/>
      <c r="CWZ71" s="73"/>
      <c r="CXA71" s="73"/>
      <c r="CXB71" s="73"/>
      <c r="CXC71" s="73"/>
      <c r="CXD71" s="73"/>
      <c r="CXE71" s="73"/>
      <c r="CXF71" s="73"/>
      <c r="CXG71" s="73"/>
      <c r="CXH71" s="73"/>
      <c r="CXI71" s="73"/>
      <c r="CXJ71" s="73"/>
      <c r="CXK71" s="73"/>
      <c r="CXL71" s="73"/>
      <c r="CXM71" s="73"/>
      <c r="CXN71" s="73"/>
      <c r="CXO71" s="73"/>
      <c r="CXP71" s="73"/>
      <c r="CXQ71" s="73"/>
      <c r="CXR71" s="73"/>
      <c r="CXS71" s="73"/>
      <c r="CXT71" s="73"/>
      <c r="CXU71" s="73"/>
      <c r="CXV71" s="73"/>
      <c r="CXW71" s="73"/>
      <c r="CXX71" s="73"/>
      <c r="CXY71" s="73"/>
      <c r="CXZ71" s="73"/>
      <c r="CYA71" s="73"/>
      <c r="CYB71" s="73"/>
      <c r="CYC71" s="73"/>
      <c r="CYD71" s="73"/>
      <c r="CYE71" s="73"/>
      <c r="CYF71" s="73"/>
      <c r="CYG71" s="73"/>
      <c r="CYH71" s="73"/>
      <c r="CYI71" s="73"/>
      <c r="CYJ71" s="73"/>
      <c r="CYK71" s="73"/>
      <c r="CYL71" s="73"/>
      <c r="CYM71" s="73"/>
      <c r="CYN71" s="73"/>
      <c r="CYO71" s="73"/>
      <c r="CYP71" s="73"/>
      <c r="CYQ71" s="73"/>
      <c r="CYR71" s="73"/>
      <c r="CYS71" s="73"/>
      <c r="CYT71" s="73"/>
      <c r="CYU71" s="73"/>
      <c r="CYV71" s="73"/>
      <c r="CYW71" s="73"/>
      <c r="CYX71" s="73"/>
      <c r="CYY71" s="73"/>
      <c r="CYZ71" s="73"/>
      <c r="CZA71" s="73"/>
      <c r="CZB71" s="73"/>
      <c r="CZC71" s="73"/>
      <c r="CZD71" s="73"/>
      <c r="CZE71" s="73"/>
      <c r="CZF71" s="73"/>
      <c r="CZG71" s="73"/>
      <c r="CZH71" s="73"/>
      <c r="CZI71" s="73"/>
      <c r="CZJ71" s="73"/>
      <c r="CZK71" s="73"/>
      <c r="CZL71" s="73"/>
      <c r="CZM71" s="73"/>
      <c r="CZN71" s="73"/>
      <c r="CZO71" s="73"/>
      <c r="CZP71" s="73"/>
      <c r="CZQ71" s="73"/>
      <c r="CZR71" s="73"/>
      <c r="CZS71" s="73"/>
      <c r="CZT71" s="73"/>
      <c r="CZU71" s="73"/>
      <c r="CZV71" s="73"/>
      <c r="CZW71" s="73"/>
      <c r="CZX71" s="73"/>
      <c r="CZY71" s="73"/>
      <c r="CZZ71" s="73"/>
      <c r="DAA71" s="73"/>
      <c r="DAB71" s="73"/>
      <c r="DAC71" s="73"/>
      <c r="DAD71" s="73"/>
      <c r="DAE71" s="73"/>
      <c r="DAF71" s="73"/>
      <c r="DAG71" s="73"/>
      <c r="DAH71" s="73"/>
      <c r="DAI71" s="73"/>
      <c r="DAJ71" s="73"/>
      <c r="DAK71" s="73"/>
      <c r="DAL71" s="73"/>
      <c r="DAM71" s="73"/>
      <c r="DAN71" s="73"/>
      <c r="DAO71" s="73"/>
      <c r="DAP71" s="73"/>
      <c r="DAQ71" s="73"/>
      <c r="DAR71" s="73"/>
      <c r="DAS71" s="73"/>
      <c r="DAT71" s="73"/>
      <c r="DAU71" s="73"/>
      <c r="DAV71" s="73"/>
      <c r="DAW71" s="73"/>
      <c r="DAX71" s="73"/>
      <c r="DAY71" s="73"/>
      <c r="DAZ71" s="73"/>
      <c r="DBA71" s="73"/>
      <c r="DBB71" s="73"/>
      <c r="DBC71" s="73"/>
      <c r="DBD71" s="73"/>
      <c r="DBE71" s="73"/>
      <c r="DBF71" s="73"/>
      <c r="DBG71" s="73"/>
      <c r="DBH71" s="73"/>
      <c r="DBI71" s="73"/>
      <c r="DBJ71" s="73"/>
      <c r="DBK71" s="73"/>
      <c r="DBL71" s="73"/>
      <c r="DBM71" s="73"/>
      <c r="DBN71" s="73"/>
      <c r="DBO71" s="73"/>
      <c r="DBP71" s="73"/>
      <c r="DBQ71" s="73"/>
      <c r="DBR71" s="73"/>
      <c r="DBS71" s="73"/>
      <c r="DBT71" s="73"/>
      <c r="DBU71" s="73"/>
      <c r="DBV71" s="73"/>
      <c r="DBW71" s="73"/>
      <c r="DBX71" s="73"/>
      <c r="DBY71" s="73"/>
      <c r="DBZ71" s="73"/>
      <c r="DCA71" s="73"/>
      <c r="DCB71" s="73"/>
      <c r="DCC71" s="73"/>
      <c r="DCD71" s="73"/>
      <c r="DCE71" s="73"/>
      <c r="DCF71" s="73"/>
      <c r="DCG71" s="73"/>
      <c r="DCH71" s="73"/>
      <c r="DCI71" s="73"/>
      <c r="DCJ71" s="73"/>
      <c r="DCK71" s="73"/>
      <c r="DCL71" s="73"/>
      <c r="DCM71" s="73"/>
      <c r="DCN71" s="73"/>
      <c r="DCO71" s="73"/>
      <c r="DCP71" s="73"/>
      <c r="DCQ71" s="73"/>
      <c r="DCR71" s="73"/>
      <c r="DCS71" s="73"/>
      <c r="DCT71" s="73"/>
      <c r="DCU71" s="73"/>
      <c r="DCV71" s="73"/>
      <c r="DCW71" s="73"/>
      <c r="DCX71" s="73"/>
      <c r="DCY71" s="73"/>
      <c r="DCZ71" s="73"/>
      <c r="DDA71" s="73"/>
      <c r="DDB71" s="73"/>
      <c r="DDC71" s="73"/>
      <c r="DDD71" s="73"/>
      <c r="DDE71" s="73"/>
      <c r="DDF71" s="73"/>
      <c r="DDG71" s="73"/>
      <c r="DDH71" s="73"/>
      <c r="DDI71" s="73"/>
      <c r="DDJ71" s="73"/>
      <c r="DDK71" s="73"/>
      <c r="DDL71" s="73"/>
      <c r="DDM71" s="73"/>
      <c r="DDN71" s="73"/>
      <c r="DDO71" s="73"/>
      <c r="DDP71" s="73"/>
      <c r="DDQ71" s="73"/>
      <c r="DDR71" s="73"/>
      <c r="DDS71" s="73"/>
      <c r="DDT71" s="73"/>
      <c r="DDU71" s="73"/>
      <c r="DDV71" s="73"/>
      <c r="DDW71" s="73"/>
      <c r="DDX71" s="73"/>
      <c r="DDY71" s="73"/>
      <c r="DDZ71" s="73"/>
      <c r="DEA71" s="73"/>
      <c r="DEB71" s="73"/>
      <c r="DEC71" s="73"/>
      <c r="DED71" s="73"/>
      <c r="DEE71" s="73"/>
      <c r="DEF71" s="73"/>
      <c r="DEG71" s="73"/>
      <c r="DEH71" s="73"/>
      <c r="DEI71" s="73"/>
      <c r="DEJ71" s="73"/>
      <c r="DEK71" s="73"/>
      <c r="DEL71" s="73"/>
      <c r="DEM71" s="73"/>
      <c r="DEN71" s="73"/>
      <c r="DEO71" s="73"/>
      <c r="DEP71" s="73"/>
      <c r="DEQ71" s="73"/>
      <c r="DER71" s="73"/>
      <c r="DES71" s="73"/>
      <c r="DET71" s="73"/>
      <c r="DEU71" s="73"/>
      <c r="DEV71" s="73"/>
      <c r="DEW71" s="73"/>
      <c r="DEX71" s="73"/>
      <c r="DEY71" s="73"/>
      <c r="DEZ71" s="73"/>
      <c r="DFA71" s="73"/>
      <c r="DFB71" s="73"/>
      <c r="DFC71" s="73"/>
      <c r="DFD71" s="73"/>
      <c r="DFE71" s="73"/>
      <c r="DFF71" s="73"/>
      <c r="DFG71" s="73"/>
      <c r="DFH71" s="73"/>
      <c r="DFI71" s="73"/>
      <c r="DFJ71" s="73"/>
      <c r="DFK71" s="73"/>
      <c r="DFL71" s="73"/>
      <c r="DFM71" s="73"/>
      <c r="DFN71" s="73"/>
      <c r="DFO71" s="73"/>
      <c r="DFP71" s="73"/>
      <c r="DFQ71" s="73"/>
      <c r="DFR71" s="73"/>
      <c r="DFS71" s="73"/>
      <c r="DFT71" s="73"/>
      <c r="DFU71" s="73"/>
      <c r="DFV71" s="73"/>
      <c r="DFW71" s="73"/>
      <c r="DFX71" s="73"/>
      <c r="DFY71" s="73"/>
      <c r="DFZ71" s="73"/>
      <c r="DGA71" s="73"/>
      <c r="DGB71" s="73"/>
      <c r="DGC71" s="73"/>
      <c r="DGD71" s="73"/>
      <c r="DGE71" s="73"/>
      <c r="DGF71" s="73"/>
      <c r="DGG71" s="73"/>
      <c r="DGH71" s="73"/>
      <c r="DGI71" s="73"/>
      <c r="DGJ71" s="73"/>
      <c r="DGK71" s="73"/>
      <c r="DGL71" s="73"/>
      <c r="DGM71" s="73"/>
      <c r="DGN71" s="73"/>
      <c r="DGO71" s="73"/>
      <c r="DGP71" s="73"/>
      <c r="DGQ71" s="73"/>
      <c r="DGR71" s="73"/>
      <c r="DGS71" s="73"/>
      <c r="DGT71" s="73"/>
      <c r="DGU71" s="73"/>
      <c r="DGV71" s="73"/>
      <c r="DGW71" s="73"/>
      <c r="DGX71" s="73"/>
      <c r="DGY71" s="73"/>
      <c r="DGZ71" s="73"/>
      <c r="DHA71" s="73"/>
      <c r="DHB71" s="73"/>
      <c r="DHC71" s="73"/>
      <c r="DHD71" s="73"/>
      <c r="DHE71" s="73"/>
      <c r="DHF71" s="73"/>
      <c r="DHG71" s="73"/>
      <c r="DHH71" s="73"/>
      <c r="DHI71" s="73"/>
      <c r="DHJ71" s="73"/>
      <c r="DHK71" s="73"/>
      <c r="DHL71" s="73"/>
      <c r="DHM71" s="73"/>
      <c r="DHN71" s="73"/>
      <c r="DHO71" s="73"/>
      <c r="DHP71" s="73"/>
      <c r="DHQ71" s="73"/>
      <c r="DHR71" s="73"/>
      <c r="DHS71" s="73"/>
      <c r="DHT71" s="73"/>
      <c r="DHU71" s="73"/>
      <c r="DHV71" s="73"/>
      <c r="DHW71" s="73"/>
      <c r="DHX71" s="73"/>
      <c r="DHY71" s="73"/>
      <c r="DHZ71" s="73"/>
      <c r="DIA71" s="73"/>
      <c r="DIB71" s="73"/>
      <c r="DIC71" s="73"/>
      <c r="DID71" s="73"/>
      <c r="DIE71" s="73"/>
      <c r="DIF71" s="73"/>
      <c r="DIG71" s="73"/>
      <c r="DIH71" s="73"/>
      <c r="DII71" s="73"/>
      <c r="DIJ71" s="73"/>
      <c r="DIK71" s="73"/>
      <c r="DIL71" s="73"/>
      <c r="DIM71" s="73"/>
      <c r="DIN71" s="73"/>
      <c r="DIO71" s="73"/>
      <c r="DIP71" s="73"/>
      <c r="DIQ71" s="73"/>
      <c r="DIR71" s="73"/>
      <c r="DIS71" s="73"/>
      <c r="DIT71" s="73"/>
      <c r="DIU71" s="73"/>
      <c r="DIV71" s="73"/>
      <c r="DIW71" s="73"/>
      <c r="DIX71" s="73"/>
      <c r="DIY71" s="73"/>
      <c r="DIZ71" s="73"/>
      <c r="DJA71" s="73"/>
      <c r="DJB71" s="73"/>
      <c r="DJC71" s="73"/>
      <c r="DJD71" s="73"/>
      <c r="DJE71" s="73"/>
      <c r="DJF71" s="73"/>
      <c r="DJG71" s="73"/>
      <c r="DJH71" s="73"/>
      <c r="DJI71" s="73"/>
      <c r="DJJ71" s="73"/>
      <c r="DJK71" s="73"/>
      <c r="DJL71" s="73"/>
      <c r="DJM71" s="73"/>
      <c r="DJN71" s="73"/>
      <c r="DJO71" s="73"/>
      <c r="DJP71" s="73"/>
      <c r="DJQ71" s="73"/>
      <c r="DJR71" s="73"/>
      <c r="DJS71" s="73"/>
      <c r="DJT71" s="73"/>
      <c r="DJU71" s="73"/>
      <c r="DJV71" s="73"/>
      <c r="DJW71" s="73"/>
      <c r="DJX71" s="73"/>
      <c r="DJY71" s="73"/>
      <c r="DJZ71" s="73"/>
      <c r="DKA71" s="73"/>
      <c r="DKB71" s="73"/>
      <c r="DKC71" s="73"/>
      <c r="DKD71" s="73"/>
      <c r="DKE71" s="73"/>
      <c r="DKF71" s="73"/>
      <c r="DKG71" s="73"/>
      <c r="DKH71" s="73"/>
      <c r="DKI71" s="73"/>
      <c r="DKJ71" s="73"/>
      <c r="DKK71" s="73"/>
      <c r="DKL71" s="73"/>
      <c r="DKM71" s="73"/>
      <c r="DKN71" s="73"/>
      <c r="DKO71" s="73"/>
      <c r="DKP71" s="73"/>
      <c r="DKQ71" s="73"/>
      <c r="DKR71" s="73"/>
      <c r="DKS71" s="73"/>
      <c r="DKT71" s="73"/>
      <c r="DKU71" s="73"/>
      <c r="DKV71" s="73"/>
      <c r="DKW71" s="73"/>
      <c r="DKX71" s="73"/>
      <c r="DKY71" s="73"/>
      <c r="DKZ71" s="73"/>
      <c r="DLA71" s="73"/>
      <c r="DLB71" s="73"/>
      <c r="DLC71" s="73"/>
      <c r="DLD71" s="73"/>
      <c r="DLE71" s="73"/>
      <c r="DLF71" s="73"/>
      <c r="DLG71" s="73"/>
      <c r="DLH71" s="73"/>
      <c r="DLI71" s="73"/>
      <c r="DLJ71" s="73"/>
      <c r="DLK71" s="73"/>
      <c r="DLL71" s="73"/>
      <c r="DLM71" s="73"/>
      <c r="DLN71" s="73"/>
      <c r="DLO71" s="73"/>
      <c r="DLP71" s="73"/>
      <c r="DLQ71" s="73"/>
      <c r="DLR71" s="73"/>
      <c r="DLS71" s="73"/>
      <c r="DLT71" s="73"/>
      <c r="DLU71" s="73"/>
      <c r="DLV71" s="73"/>
      <c r="DLW71" s="73"/>
      <c r="DLX71" s="73"/>
      <c r="DLY71" s="73"/>
      <c r="DLZ71" s="73"/>
      <c r="DMA71" s="73"/>
      <c r="DMB71" s="73"/>
      <c r="DMC71" s="73"/>
      <c r="DMD71" s="73"/>
      <c r="DME71" s="73"/>
      <c r="DMF71" s="73"/>
      <c r="DMG71" s="73"/>
      <c r="DMH71" s="73"/>
      <c r="DMI71" s="73"/>
      <c r="DMJ71" s="73"/>
      <c r="DMK71" s="73"/>
      <c r="DML71" s="73"/>
      <c r="DMM71" s="73"/>
      <c r="DMN71" s="73"/>
      <c r="DMO71" s="73"/>
      <c r="DMP71" s="73"/>
      <c r="DMQ71" s="73"/>
      <c r="DMR71" s="73"/>
      <c r="DMS71" s="73"/>
      <c r="DMT71" s="73"/>
      <c r="DMU71" s="73"/>
      <c r="DMV71" s="73"/>
      <c r="DMW71" s="73"/>
      <c r="DMX71" s="73"/>
      <c r="DMY71" s="73"/>
      <c r="DMZ71" s="73"/>
      <c r="DNA71" s="73"/>
      <c r="DNB71" s="73"/>
      <c r="DNC71" s="73"/>
      <c r="DND71" s="73"/>
      <c r="DNE71" s="73"/>
      <c r="DNF71" s="73"/>
      <c r="DNG71" s="73"/>
      <c r="DNH71" s="73"/>
      <c r="DNI71" s="73"/>
      <c r="DNJ71" s="73"/>
      <c r="DNK71" s="73"/>
      <c r="DNL71" s="73"/>
      <c r="DNM71" s="73"/>
      <c r="DNN71" s="73"/>
      <c r="DNO71" s="73"/>
      <c r="DNP71" s="73"/>
      <c r="DNQ71" s="73"/>
      <c r="DNR71" s="73"/>
      <c r="DNS71" s="73"/>
      <c r="DNT71" s="73"/>
      <c r="DNU71" s="73"/>
      <c r="DNV71" s="73"/>
      <c r="DNW71" s="73"/>
      <c r="DNX71" s="73"/>
      <c r="DNY71" s="73"/>
      <c r="DNZ71" s="73"/>
      <c r="DOA71" s="73"/>
      <c r="DOB71" s="73"/>
      <c r="DOC71" s="73"/>
      <c r="DOD71" s="73"/>
      <c r="DOE71" s="73"/>
      <c r="DOF71" s="73"/>
      <c r="DOG71" s="73"/>
      <c r="DOH71" s="73"/>
      <c r="DOI71" s="73"/>
      <c r="DOJ71" s="73"/>
      <c r="DOK71" s="73"/>
      <c r="DOL71" s="73"/>
      <c r="DOM71" s="73"/>
      <c r="DON71" s="73"/>
      <c r="DOO71" s="73"/>
      <c r="DOP71" s="73"/>
      <c r="DOQ71" s="73"/>
      <c r="DOR71" s="73"/>
      <c r="DOS71" s="73"/>
      <c r="DOT71" s="73"/>
      <c r="DOU71" s="73"/>
      <c r="DOV71" s="73"/>
      <c r="DOW71" s="73"/>
      <c r="DOX71" s="73"/>
      <c r="DOY71" s="73"/>
      <c r="DOZ71" s="73"/>
      <c r="DPA71" s="73"/>
      <c r="DPB71" s="73"/>
      <c r="DPC71" s="73"/>
      <c r="DPD71" s="73"/>
      <c r="DPE71" s="73"/>
      <c r="DPF71" s="73"/>
      <c r="DPG71" s="73"/>
      <c r="DPH71" s="73"/>
      <c r="DPI71" s="73"/>
      <c r="DPJ71" s="73"/>
      <c r="DPK71" s="73"/>
      <c r="DPL71" s="73"/>
      <c r="DPM71" s="73"/>
      <c r="DPN71" s="73"/>
      <c r="DPO71" s="73"/>
      <c r="DPP71" s="73"/>
      <c r="DPQ71" s="73"/>
      <c r="DPR71" s="73"/>
      <c r="DPS71" s="73"/>
      <c r="DPT71" s="73"/>
      <c r="DPU71" s="73"/>
      <c r="DPV71" s="73"/>
      <c r="DPW71" s="73"/>
      <c r="DPX71" s="73"/>
      <c r="DPY71" s="73"/>
      <c r="DPZ71" s="73"/>
      <c r="DQA71" s="73"/>
      <c r="DQB71" s="73"/>
      <c r="DQC71" s="73"/>
      <c r="DQD71" s="73"/>
      <c r="DQE71" s="73"/>
      <c r="DQF71" s="73"/>
      <c r="DQG71" s="73"/>
      <c r="DQH71" s="73"/>
      <c r="DQI71" s="73"/>
      <c r="DQJ71" s="73"/>
      <c r="DQK71" s="73"/>
      <c r="DQL71" s="73"/>
      <c r="DQM71" s="73"/>
      <c r="DQN71" s="73"/>
      <c r="DQO71" s="73"/>
      <c r="DQP71" s="73"/>
      <c r="DQQ71" s="73"/>
      <c r="DQR71" s="73"/>
      <c r="DQS71" s="73"/>
      <c r="DQT71" s="73"/>
      <c r="DQU71" s="73"/>
      <c r="DQV71" s="73"/>
      <c r="DQW71" s="73"/>
      <c r="DQX71" s="73"/>
      <c r="DQY71" s="73"/>
      <c r="DQZ71" s="73"/>
      <c r="DRA71" s="73"/>
      <c r="DRB71" s="73"/>
      <c r="DRC71" s="73"/>
      <c r="DRD71" s="73"/>
      <c r="DRE71" s="73"/>
      <c r="DRF71" s="73"/>
      <c r="DRG71" s="73"/>
      <c r="DRH71" s="73"/>
      <c r="DRI71" s="73"/>
      <c r="DRJ71" s="73"/>
      <c r="DRK71" s="73"/>
      <c r="DRL71" s="73"/>
      <c r="DRM71" s="73"/>
      <c r="DRN71" s="73"/>
      <c r="DRO71" s="73"/>
      <c r="DRP71" s="73"/>
      <c r="DRQ71" s="73"/>
      <c r="DRR71" s="73"/>
      <c r="DRS71" s="73"/>
      <c r="DRT71" s="73"/>
      <c r="DRU71" s="73"/>
      <c r="DRV71" s="73"/>
      <c r="DRW71" s="73"/>
      <c r="DRX71" s="73"/>
      <c r="DRY71" s="73"/>
      <c r="DRZ71" s="73"/>
      <c r="DSA71" s="73"/>
      <c r="DSB71" s="73"/>
      <c r="DSC71" s="73"/>
      <c r="DSD71" s="73"/>
      <c r="DSE71" s="73"/>
      <c r="DSF71" s="73"/>
      <c r="DSG71" s="73"/>
      <c r="DSH71" s="73"/>
      <c r="DSI71" s="73"/>
      <c r="DSJ71" s="73"/>
      <c r="DSK71" s="73"/>
      <c r="DSL71" s="73"/>
      <c r="DSM71" s="73"/>
      <c r="DSN71" s="73"/>
      <c r="DSO71" s="73"/>
      <c r="DSP71" s="73"/>
      <c r="DSQ71" s="73"/>
      <c r="DSR71" s="73"/>
      <c r="DSS71" s="73"/>
      <c r="DST71" s="73"/>
      <c r="DSU71" s="73"/>
      <c r="DSV71" s="73"/>
      <c r="DSW71" s="73"/>
      <c r="DSX71" s="73"/>
      <c r="DSY71" s="73"/>
      <c r="DSZ71" s="73"/>
      <c r="DTA71" s="73"/>
      <c r="DTB71" s="73"/>
      <c r="DTC71" s="73"/>
      <c r="DTD71" s="73"/>
      <c r="DTE71" s="73"/>
      <c r="DTF71" s="73"/>
      <c r="DTG71" s="73"/>
      <c r="DTH71" s="73"/>
      <c r="DTI71" s="73"/>
      <c r="DTJ71" s="73"/>
      <c r="DTK71" s="73"/>
      <c r="DTL71" s="73"/>
      <c r="DTM71" s="73"/>
      <c r="DTN71" s="73"/>
      <c r="DTO71" s="73"/>
      <c r="DTP71" s="73"/>
      <c r="DTQ71" s="73"/>
      <c r="DTR71" s="73"/>
      <c r="DTS71" s="73"/>
      <c r="DTT71" s="73"/>
      <c r="DTU71" s="73"/>
      <c r="DTV71" s="73"/>
      <c r="DTW71" s="73"/>
      <c r="DTX71" s="73"/>
      <c r="DTY71" s="73"/>
      <c r="DTZ71" s="73"/>
      <c r="DUA71" s="73"/>
      <c r="DUB71" s="73"/>
      <c r="DUC71" s="73"/>
      <c r="DUD71" s="73"/>
      <c r="DUE71" s="73"/>
      <c r="DUF71" s="73"/>
      <c r="DUG71" s="73"/>
      <c r="DUH71" s="73"/>
      <c r="DUI71" s="73"/>
      <c r="DUJ71" s="73"/>
      <c r="DUK71" s="73"/>
      <c r="DUL71" s="73"/>
      <c r="DUM71" s="73"/>
      <c r="DUN71" s="73"/>
      <c r="DUO71" s="73"/>
      <c r="DUP71" s="73"/>
      <c r="DUQ71" s="73"/>
      <c r="DUR71" s="73"/>
      <c r="DUS71" s="73"/>
      <c r="DUT71" s="73"/>
      <c r="DUU71" s="73"/>
      <c r="DUV71" s="73"/>
      <c r="DUW71" s="73"/>
      <c r="DUX71" s="73"/>
      <c r="DUY71" s="73"/>
      <c r="DUZ71" s="73"/>
      <c r="DVA71" s="73"/>
      <c r="DVB71" s="73"/>
      <c r="DVC71" s="73"/>
      <c r="DVD71" s="73"/>
      <c r="DVE71" s="73"/>
      <c r="DVF71" s="73"/>
      <c r="DVG71" s="73"/>
      <c r="DVH71" s="73"/>
      <c r="DVI71" s="73"/>
      <c r="DVJ71" s="73"/>
      <c r="DVK71" s="73"/>
      <c r="DVL71" s="73"/>
      <c r="DVM71" s="73"/>
      <c r="DVN71" s="73"/>
      <c r="DVO71" s="73"/>
      <c r="DVP71" s="73"/>
      <c r="DVQ71" s="73"/>
      <c r="DVR71" s="73"/>
      <c r="DVS71" s="73"/>
      <c r="DVT71" s="73"/>
      <c r="DVU71" s="73"/>
      <c r="DVV71" s="73"/>
      <c r="DVW71" s="73"/>
      <c r="DVX71" s="73"/>
      <c r="DVY71" s="73"/>
      <c r="DVZ71" s="73"/>
      <c r="DWA71" s="73"/>
      <c r="DWB71" s="73"/>
      <c r="DWC71" s="73"/>
      <c r="DWD71" s="73"/>
      <c r="DWE71" s="73"/>
      <c r="DWF71" s="73"/>
      <c r="DWG71" s="73"/>
      <c r="DWH71" s="73"/>
      <c r="DWI71" s="73"/>
      <c r="DWJ71" s="73"/>
      <c r="DWK71" s="73"/>
      <c r="DWL71" s="73"/>
      <c r="DWM71" s="73"/>
      <c r="DWN71" s="73"/>
      <c r="DWO71" s="73"/>
      <c r="DWP71" s="73"/>
      <c r="DWQ71" s="73"/>
      <c r="DWR71" s="73"/>
      <c r="DWS71" s="73"/>
      <c r="DWT71" s="73"/>
      <c r="DWU71" s="73"/>
      <c r="DWV71" s="73"/>
      <c r="DWW71" s="73"/>
      <c r="DWX71" s="73"/>
      <c r="DWY71" s="73"/>
      <c r="DWZ71" s="73"/>
      <c r="DXA71" s="73"/>
      <c r="DXB71" s="73"/>
      <c r="DXC71" s="73"/>
      <c r="DXD71" s="73"/>
      <c r="DXE71" s="73"/>
      <c r="DXF71" s="73"/>
      <c r="DXG71" s="73"/>
      <c r="DXH71" s="73"/>
      <c r="DXI71" s="73"/>
      <c r="DXJ71" s="73"/>
      <c r="DXK71" s="73"/>
      <c r="DXL71" s="73"/>
      <c r="DXM71" s="73"/>
      <c r="DXN71" s="73"/>
      <c r="DXO71" s="73"/>
      <c r="DXP71" s="73"/>
      <c r="DXQ71" s="73"/>
      <c r="DXR71" s="73"/>
      <c r="DXS71" s="73"/>
      <c r="DXT71" s="73"/>
      <c r="DXU71" s="73"/>
      <c r="DXV71" s="73"/>
      <c r="DXW71" s="73"/>
      <c r="DXX71" s="73"/>
      <c r="DXY71" s="73"/>
      <c r="DXZ71" s="73"/>
      <c r="DYA71" s="73"/>
      <c r="DYB71" s="73"/>
      <c r="DYC71" s="73"/>
      <c r="DYD71" s="73"/>
      <c r="DYE71" s="73"/>
      <c r="DYF71" s="73"/>
      <c r="DYG71" s="73"/>
      <c r="DYH71" s="73"/>
      <c r="DYI71" s="73"/>
      <c r="DYJ71" s="73"/>
      <c r="DYK71" s="73"/>
      <c r="DYL71" s="73"/>
      <c r="DYM71" s="73"/>
      <c r="DYN71" s="73"/>
      <c r="DYO71" s="73"/>
      <c r="DYP71" s="73"/>
      <c r="DYQ71" s="73"/>
      <c r="DYR71" s="73"/>
      <c r="DYS71" s="73"/>
      <c r="DYT71" s="73"/>
      <c r="DYU71" s="73"/>
      <c r="DYV71" s="73"/>
      <c r="DYW71" s="73"/>
      <c r="DYX71" s="73"/>
      <c r="DYY71" s="73"/>
      <c r="DYZ71" s="73"/>
      <c r="DZA71" s="73"/>
      <c r="DZB71" s="73"/>
      <c r="DZC71" s="73"/>
      <c r="DZD71" s="73"/>
      <c r="DZE71" s="73"/>
      <c r="DZF71" s="73"/>
      <c r="DZG71" s="73"/>
      <c r="DZH71" s="73"/>
      <c r="DZI71" s="73"/>
      <c r="DZJ71" s="73"/>
      <c r="DZK71" s="73"/>
      <c r="DZL71" s="73"/>
      <c r="DZM71" s="73"/>
      <c r="DZN71" s="73"/>
      <c r="DZO71" s="73"/>
      <c r="DZP71" s="73"/>
      <c r="DZQ71" s="73"/>
      <c r="DZR71" s="73"/>
      <c r="DZS71" s="73"/>
      <c r="DZT71" s="73"/>
      <c r="DZU71" s="73"/>
      <c r="DZV71" s="73"/>
      <c r="DZW71" s="73"/>
      <c r="DZX71" s="73"/>
      <c r="DZY71" s="73"/>
      <c r="DZZ71" s="73"/>
      <c r="EAA71" s="73"/>
      <c r="EAB71" s="73"/>
      <c r="EAC71" s="73"/>
      <c r="EAD71" s="73"/>
      <c r="EAE71" s="73"/>
      <c r="EAF71" s="73"/>
      <c r="EAG71" s="73"/>
      <c r="EAH71" s="73"/>
      <c r="EAI71" s="73"/>
      <c r="EAJ71" s="73"/>
      <c r="EAK71" s="73"/>
      <c r="EAL71" s="73"/>
      <c r="EAM71" s="73"/>
      <c r="EAN71" s="73"/>
      <c r="EAO71" s="73"/>
      <c r="EAP71" s="73"/>
      <c r="EAQ71" s="73"/>
      <c r="EAR71" s="73"/>
      <c r="EAS71" s="73"/>
      <c r="EAT71" s="73"/>
      <c r="EAU71" s="73"/>
      <c r="EAV71" s="73"/>
      <c r="EAW71" s="73"/>
      <c r="EAX71" s="73"/>
      <c r="EAY71" s="73"/>
      <c r="EAZ71" s="73"/>
      <c r="EBA71" s="73"/>
      <c r="EBB71" s="73"/>
      <c r="EBC71" s="73"/>
      <c r="EBD71" s="73"/>
      <c r="EBE71" s="73"/>
      <c r="EBF71" s="73"/>
      <c r="EBG71" s="73"/>
      <c r="EBH71" s="73"/>
      <c r="EBI71" s="73"/>
      <c r="EBJ71" s="73"/>
      <c r="EBK71" s="73"/>
      <c r="EBL71" s="73"/>
      <c r="EBM71" s="73"/>
      <c r="EBN71" s="73"/>
      <c r="EBO71" s="73"/>
      <c r="EBP71" s="73"/>
      <c r="EBQ71" s="73"/>
      <c r="EBR71" s="73"/>
      <c r="EBS71" s="73"/>
      <c r="EBT71" s="73"/>
      <c r="EBU71" s="73"/>
      <c r="EBV71" s="73"/>
      <c r="EBW71" s="73"/>
      <c r="EBX71" s="73"/>
      <c r="EBY71" s="73"/>
      <c r="EBZ71" s="73"/>
      <c r="ECA71" s="73"/>
      <c r="ECB71" s="73"/>
      <c r="ECC71" s="73"/>
      <c r="ECD71" s="73"/>
      <c r="ECE71" s="73"/>
      <c r="ECF71" s="73"/>
      <c r="ECG71" s="73"/>
      <c r="ECH71" s="73"/>
      <c r="ECI71" s="73"/>
      <c r="ECJ71" s="73"/>
      <c r="ECK71" s="73"/>
      <c r="ECL71" s="73"/>
      <c r="ECM71" s="73"/>
      <c r="ECN71" s="73"/>
      <c r="ECO71" s="73"/>
      <c r="ECP71" s="73"/>
      <c r="ECQ71" s="73"/>
      <c r="ECR71" s="73"/>
      <c r="ECS71" s="73"/>
      <c r="ECT71" s="73"/>
      <c r="ECU71" s="73"/>
      <c r="ECV71" s="73"/>
      <c r="ECW71" s="73"/>
      <c r="ECX71" s="73"/>
      <c r="ECY71" s="73"/>
      <c r="ECZ71" s="73"/>
      <c r="EDA71" s="73"/>
      <c r="EDB71" s="73"/>
      <c r="EDC71" s="73"/>
      <c r="EDD71" s="73"/>
      <c r="EDE71" s="73"/>
      <c r="EDF71" s="73"/>
      <c r="EDG71" s="73"/>
      <c r="EDH71" s="73"/>
      <c r="EDI71" s="73"/>
      <c r="EDJ71" s="73"/>
      <c r="EDK71" s="73"/>
      <c r="EDL71" s="73"/>
      <c r="EDM71" s="73"/>
      <c r="EDN71" s="73"/>
      <c r="EDO71" s="73"/>
      <c r="EDP71" s="73"/>
      <c r="EDQ71" s="73"/>
      <c r="EDR71" s="73"/>
      <c r="EDS71" s="73"/>
      <c r="EDT71" s="73"/>
      <c r="EDU71" s="73"/>
      <c r="EDV71" s="73"/>
      <c r="EDW71" s="73"/>
      <c r="EDX71" s="73"/>
      <c r="EDY71" s="73"/>
      <c r="EDZ71" s="73"/>
      <c r="EEA71" s="73"/>
      <c r="EEB71" s="73"/>
      <c r="EEC71" s="73"/>
      <c r="EED71" s="73"/>
      <c r="EEE71" s="73"/>
      <c r="EEF71" s="73"/>
      <c r="EEG71" s="73"/>
      <c r="EEH71" s="73"/>
      <c r="EEI71" s="73"/>
      <c r="EEJ71" s="73"/>
      <c r="EEK71" s="73"/>
      <c r="EEL71" s="73"/>
      <c r="EEM71" s="73"/>
      <c r="EEN71" s="73"/>
      <c r="EEO71" s="73"/>
      <c r="EEP71" s="73"/>
      <c r="EEQ71" s="73"/>
      <c r="EER71" s="73"/>
      <c r="EES71" s="73"/>
      <c r="EET71" s="73"/>
      <c r="EEU71" s="73"/>
      <c r="EEV71" s="73"/>
      <c r="EEW71" s="73"/>
      <c r="EEX71" s="73"/>
      <c r="EEY71" s="73"/>
      <c r="EEZ71" s="73"/>
      <c r="EFA71" s="73"/>
      <c r="EFB71" s="73"/>
      <c r="EFC71" s="73"/>
      <c r="EFD71" s="73"/>
      <c r="EFE71" s="73"/>
      <c r="EFF71" s="73"/>
      <c r="EFG71" s="73"/>
      <c r="EFH71" s="73"/>
      <c r="EFI71" s="73"/>
      <c r="EFJ71" s="73"/>
      <c r="EFK71" s="73"/>
      <c r="EFL71" s="73"/>
      <c r="EFM71" s="73"/>
      <c r="EFN71" s="73"/>
      <c r="EFO71" s="73"/>
      <c r="EFP71" s="73"/>
      <c r="EFQ71" s="73"/>
      <c r="EFR71" s="73"/>
      <c r="EFS71" s="73"/>
      <c r="EFT71" s="73"/>
      <c r="EFU71" s="73"/>
      <c r="EFV71" s="73"/>
      <c r="EFW71" s="73"/>
      <c r="EFX71" s="73"/>
      <c r="EFY71" s="73"/>
      <c r="EFZ71" s="73"/>
      <c r="EGA71" s="73"/>
      <c r="EGB71" s="73"/>
      <c r="EGC71" s="73"/>
      <c r="EGD71" s="73"/>
      <c r="EGE71" s="73"/>
      <c r="EGF71" s="73"/>
      <c r="EGG71" s="73"/>
      <c r="EGH71" s="73"/>
      <c r="EGI71" s="73"/>
      <c r="EGJ71" s="73"/>
      <c r="EGK71" s="73"/>
      <c r="EGL71" s="73"/>
      <c r="EGM71" s="73"/>
      <c r="EGN71" s="73"/>
      <c r="EGO71" s="73"/>
      <c r="EGP71" s="73"/>
      <c r="EGQ71" s="73"/>
      <c r="EGR71" s="73"/>
      <c r="EGS71" s="73"/>
      <c r="EGT71" s="73"/>
      <c r="EGU71" s="73"/>
      <c r="EGV71" s="73"/>
      <c r="EGW71" s="73"/>
      <c r="EGX71" s="73"/>
      <c r="EGY71" s="73"/>
      <c r="EGZ71" s="73"/>
      <c r="EHA71" s="73"/>
      <c r="EHB71" s="73"/>
      <c r="EHC71" s="73"/>
      <c r="EHD71" s="73"/>
      <c r="EHE71" s="73"/>
      <c r="EHF71" s="73"/>
      <c r="EHG71" s="73"/>
      <c r="EHH71" s="73"/>
      <c r="EHI71" s="73"/>
      <c r="EHJ71" s="73"/>
      <c r="EHK71" s="73"/>
      <c r="EHL71" s="73"/>
      <c r="EHM71" s="73"/>
      <c r="EHN71" s="73"/>
      <c r="EHO71" s="73"/>
      <c r="EHP71" s="73"/>
      <c r="EHQ71" s="73"/>
      <c r="EHR71" s="73"/>
      <c r="EHS71" s="73"/>
      <c r="EHT71" s="73"/>
      <c r="EHU71" s="73"/>
      <c r="EHV71" s="73"/>
      <c r="EHW71" s="73"/>
      <c r="EHX71" s="73"/>
      <c r="EHY71" s="73"/>
      <c r="EHZ71" s="73"/>
      <c r="EIA71" s="73"/>
      <c r="EIB71" s="73"/>
      <c r="EIC71" s="73"/>
      <c r="EID71" s="73"/>
      <c r="EIE71" s="73"/>
      <c r="EIF71" s="73"/>
      <c r="EIG71" s="73"/>
      <c r="EIH71" s="73"/>
      <c r="EII71" s="73"/>
      <c r="EIJ71" s="73"/>
      <c r="EIK71" s="73"/>
      <c r="EIL71" s="73"/>
      <c r="EIM71" s="73"/>
      <c r="EIN71" s="73"/>
      <c r="EIO71" s="73"/>
      <c r="EIP71" s="73"/>
      <c r="EIQ71" s="73"/>
      <c r="EIR71" s="73"/>
      <c r="EIS71" s="73"/>
      <c r="EIT71" s="73"/>
      <c r="EIU71" s="73"/>
      <c r="EIV71" s="73"/>
      <c r="EIW71" s="73"/>
      <c r="EIX71" s="73"/>
      <c r="EIY71" s="73"/>
      <c r="EIZ71" s="73"/>
      <c r="EJA71" s="73"/>
      <c r="EJB71" s="73"/>
      <c r="EJC71" s="73"/>
      <c r="EJD71" s="73"/>
      <c r="EJE71" s="73"/>
      <c r="EJF71" s="73"/>
      <c r="EJG71" s="73"/>
      <c r="EJH71" s="73"/>
      <c r="EJI71" s="73"/>
      <c r="EJJ71" s="73"/>
      <c r="EJK71" s="73"/>
      <c r="EJL71" s="73"/>
      <c r="EJM71" s="73"/>
      <c r="EJN71" s="73"/>
      <c r="EJO71" s="73"/>
      <c r="EJP71" s="73"/>
      <c r="EJQ71" s="73"/>
      <c r="EJR71" s="73"/>
      <c r="EJS71" s="73"/>
      <c r="EJT71" s="73"/>
      <c r="EJU71" s="73"/>
      <c r="EJV71" s="73"/>
      <c r="EJW71" s="73"/>
      <c r="EJX71" s="73"/>
      <c r="EJY71" s="73"/>
      <c r="EJZ71" s="73"/>
      <c r="EKA71" s="73"/>
      <c r="EKB71" s="73"/>
      <c r="EKC71" s="73"/>
      <c r="EKD71" s="73"/>
      <c r="EKE71" s="73"/>
      <c r="EKF71" s="73"/>
      <c r="EKG71" s="73"/>
      <c r="EKH71" s="73"/>
      <c r="EKI71" s="73"/>
      <c r="EKJ71" s="73"/>
      <c r="EKK71" s="73"/>
      <c r="EKL71" s="73"/>
      <c r="EKM71" s="73"/>
      <c r="EKN71" s="73"/>
      <c r="EKO71" s="73"/>
      <c r="EKP71" s="73"/>
      <c r="EKQ71" s="73"/>
      <c r="EKR71" s="73"/>
      <c r="EKS71" s="73"/>
      <c r="EKT71" s="73"/>
      <c r="EKU71" s="73"/>
      <c r="EKV71" s="73"/>
      <c r="EKW71" s="73"/>
      <c r="EKX71" s="73"/>
      <c r="EKY71" s="73"/>
      <c r="EKZ71" s="73"/>
      <c r="ELA71" s="73"/>
      <c r="ELB71" s="73"/>
      <c r="ELC71" s="73"/>
      <c r="ELD71" s="73"/>
      <c r="ELE71" s="73"/>
      <c r="ELF71" s="73"/>
      <c r="ELG71" s="73"/>
      <c r="ELH71" s="73"/>
      <c r="ELI71" s="73"/>
      <c r="ELJ71" s="73"/>
      <c r="ELK71" s="73"/>
      <c r="ELL71" s="73"/>
      <c r="ELM71" s="73"/>
      <c r="ELN71" s="73"/>
      <c r="ELO71" s="73"/>
      <c r="ELP71" s="73"/>
      <c r="ELQ71" s="73"/>
      <c r="ELR71" s="73"/>
      <c r="ELS71" s="73"/>
      <c r="ELT71" s="73"/>
      <c r="ELU71" s="73"/>
      <c r="ELV71" s="73"/>
      <c r="ELW71" s="73"/>
      <c r="ELX71" s="73"/>
      <c r="ELY71" s="73"/>
      <c r="ELZ71" s="73"/>
      <c r="EMA71" s="73"/>
      <c r="EMB71" s="73"/>
      <c r="EMC71" s="73"/>
      <c r="EMD71" s="73"/>
      <c r="EME71" s="73"/>
      <c r="EMF71" s="73"/>
      <c r="EMG71" s="73"/>
      <c r="EMH71" s="73"/>
      <c r="EMI71" s="73"/>
      <c r="EMJ71" s="73"/>
      <c r="EMK71" s="73"/>
      <c r="EML71" s="73"/>
      <c r="EMM71" s="73"/>
      <c r="EMN71" s="73"/>
      <c r="EMO71" s="73"/>
      <c r="EMP71" s="73"/>
      <c r="EMQ71" s="73"/>
      <c r="EMR71" s="73"/>
      <c r="EMS71" s="73"/>
      <c r="EMT71" s="73"/>
      <c r="EMU71" s="73"/>
      <c r="EMV71" s="73"/>
      <c r="EMW71" s="73"/>
      <c r="EMX71" s="73"/>
      <c r="EMY71" s="73"/>
      <c r="EMZ71" s="73"/>
      <c r="ENA71" s="73"/>
      <c r="ENB71" s="73"/>
      <c r="ENC71" s="73"/>
      <c r="END71" s="73"/>
      <c r="ENE71" s="73"/>
      <c r="ENF71" s="73"/>
      <c r="ENG71" s="73"/>
      <c r="ENH71" s="73"/>
      <c r="ENI71" s="73"/>
      <c r="ENJ71" s="73"/>
      <c r="ENK71" s="73"/>
      <c r="ENL71" s="73"/>
      <c r="ENM71" s="73"/>
      <c r="ENN71" s="73"/>
      <c r="ENO71" s="73"/>
      <c r="ENP71" s="73"/>
      <c r="ENQ71" s="73"/>
      <c r="ENR71" s="73"/>
      <c r="ENS71" s="73"/>
      <c r="ENT71" s="73"/>
      <c r="ENU71" s="73"/>
      <c r="ENV71" s="73"/>
      <c r="ENW71" s="73"/>
      <c r="ENX71" s="73"/>
      <c r="ENY71" s="73"/>
      <c r="ENZ71" s="73"/>
      <c r="EOA71" s="73"/>
      <c r="EOB71" s="73"/>
      <c r="EOC71" s="73"/>
      <c r="EOD71" s="73"/>
      <c r="EOE71" s="73"/>
      <c r="EOF71" s="73"/>
      <c r="EOG71" s="73"/>
      <c r="EOH71" s="73"/>
      <c r="EOI71" s="73"/>
      <c r="EOJ71" s="73"/>
      <c r="EOK71" s="73"/>
      <c r="EOL71" s="73"/>
      <c r="EOM71" s="73"/>
      <c r="EON71" s="73"/>
      <c r="EOO71" s="73"/>
      <c r="EOP71" s="73"/>
      <c r="EOQ71" s="73"/>
      <c r="EOR71" s="73"/>
      <c r="EOS71" s="73"/>
      <c r="EOT71" s="73"/>
      <c r="EOU71" s="73"/>
      <c r="EOV71" s="73"/>
      <c r="EOW71" s="73"/>
      <c r="EOX71" s="73"/>
      <c r="EOY71" s="73"/>
      <c r="EOZ71" s="73"/>
      <c r="EPA71" s="73"/>
      <c r="EPB71" s="73"/>
      <c r="EPC71" s="73"/>
      <c r="EPD71" s="73"/>
      <c r="EPE71" s="73"/>
      <c r="EPF71" s="73"/>
      <c r="EPG71" s="73"/>
      <c r="EPH71" s="73"/>
      <c r="EPI71" s="73"/>
      <c r="EPJ71" s="73"/>
      <c r="EPK71" s="73"/>
      <c r="EPL71" s="73"/>
      <c r="EPM71" s="73"/>
      <c r="EPN71" s="73"/>
      <c r="EPO71" s="73"/>
      <c r="EPP71" s="73"/>
      <c r="EPQ71" s="73"/>
      <c r="EPR71" s="73"/>
      <c r="EPS71" s="73"/>
      <c r="EPT71" s="73"/>
      <c r="EPU71" s="73"/>
      <c r="EPV71" s="73"/>
      <c r="EPW71" s="73"/>
      <c r="EPX71" s="73"/>
      <c r="EPY71" s="73"/>
      <c r="EPZ71" s="73"/>
      <c r="EQA71" s="73"/>
      <c r="EQB71" s="73"/>
      <c r="EQC71" s="73"/>
      <c r="EQD71" s="73"/>
      <c r="EQE71" s="73"/>
      <c r="EQF71" s="73"/>
      <c r="EQG71" s="73"/>
      <c r="EQH71" s="73"/>
      <c r="EQI71" s="73"/>
      <c r="EQJ71" s="73"/>
      <c r="EQK71" s="73"/>
      <c r="EQL71" s="73"/>
      <c r="EQM71" s="73"/>
      <c r="EQN71" s="73"/>
      <c r="EQO71" s="73"/>
      <c r="EQP71" s="73"/>
      <c r="EQQ71" s="73"/>
      <c r="EQR71" s="73"/>
      <c r="EQS71" s="73"/>
      <c r="EQT71" s="73"/>
      <c r="EQU71" s="73"/>
      <c r="EQV71" s="73"/>
      <c r="EQW71" s="73"/>
      <c r="EQX71" s="73"/>
      <c r="EQY71" s="73"/>
      <c r="EQZ71" s="73"/>
      <c r="ERA71" s="73"/>
      <c r="ERB71" s="73"/>
      <c r="ERC71" s="73"/>
      <c r="ERD71" s="73"/>
      <c r="ERE71" s="73"/>
      <c r="ERF71" s="73"/>
      <c r="ERG71" s="73"/>
      <c r="ERH71" s="73"/>
      <c r="ERI71" s="73"/>
      <c r="ERJ71" s="73"/>
      <c r="ERK71" s="73"/>
      <c r="ERL71" s="73"/>
      <c r="ERM71" s="73"/>
      <c r="ERN71" s="73"/>
      <c r="ERO71" s="73"/>
      <c r="ERP71" s="73"/>
      <c r="ERQ71" s="73"/>
      <c r="ERR71" s="73"/>
      <c r="ERS71" s="73"/>
      <c r="ERT71" s="73"/>
      <c r="ERU71" s="73"/>
      <c r="ERV71" s="73"/>
      <c r="ERW71" s="73"/>
      <c r="ERX71" s="73"/>
      <c r="ERY71" s="73"/>
      <c r="ERZ71" s="73"/>
      <c r="ESA71" s="73"/>
      <c r="ESB71" s="73"/>
      <c r="ESC71" s="73"/>
      <c r="ESD71" s="73"/>
      <c r="ESE71" s="73"/>
      <c r="ESF71" s="73"/>
      <c r="ESG71" s="73"/>
      <c r="ESH71" s="73"/>
      <c r="ESI71" s="73"/>
      <c r="ESJ71" s="73"/>
      <c r="ESK71" s="73"/>
      <c r="ESL71" s="73"/>
      <c r="ESM71" s="73"/>
      <c r="ESN71" s="73"/>
      <c r="ESO71" s="73"/>
      <c r="ESP71" s="73"/>
      <c r="ESQ71" s="73"/>
      <c r="ESR71" s="73"/>
      <c r="ESS71" s="73"/>
      <c r="EST71" s="73"/>
      <c r="ESU71" s="73"/>
      <c r="ESV71" s="73"/>
      <c r="ESW71" s="73"/>
      <c r="ESX71" s="73"/>
      <c r="ESY71" s="73"/>
      <c r="ESZ71" s="73"/>
      <c r="ETA71" s="73"/>
      <c r="ETB71" s="73"/>
      <c r="ETC71" s="73"/>
      <c r="ETD71" s="73"/>
      <c r="ETE71" s="73"/>
      <c r="ETF71" s="73"/>
      <c r="ETG71" s="73"/>
      <c r="ETH71" s="73"/>
      <c r="ETI71" s="73"/>
      <c r="ETJ71" s="73"/>
      <c r="ETK71" s="73"/>
      <c r="ETL71" s="73"/>
      <c r="ETM71" s="73"/>
      <c r="ETN71" s="73"/>
      <c r="ETO71" s="73"/>
      <c r="ETP71" s="73"/>
      <c r="ETQ71" s="73"/>
      <c r="ETR71" s="73"/>
      <c r="ETS71" s="73"/>
      <c r="ETT71" s="73"/>
      <c r="ETU71" s="73"/>
      <c r="ETV71" s="73"/>
      <c r="ETW71" s="73"/>
      <c r="ETX71" s="73"/>
      <c r="ETY71" s="73"/>
      <c r="ETZ71" s="73"/>
      <c r="EUA71" s="73"/>
      <c r="EUB71" s="73"/>
      <c r="EUC71" s="73"/>
      <c r="EUD71" s="73"/>
      <c r="EUE71" s="73"/>
      <c r="EUF71" s="73"/>
      <c r="EUG71" s="73"/>
      <c r="EUH71" s="73"/>
      <c r="EUI71" s="73"/>
      <c r="EUJ71" s="73"/>
      <c r="EUK71" s="73"/>
      <c r="EUL71" s="73"/>
      <c r="EUM71" s="73"/>
      <c r="EUN71" s="73"/>
      <c r="EUO71" s="73"/>
      <c r="EUP71" s="73"/>
      <c r="EUQ71" s="73"/>
      <c r="EUR71" s="73"/>
      <c r="EUS71" s="73"/>
      <c r="EUT71" s="73"/>
      <c r="EUU71" s="73"/>
      <c r="EUV71" s="73"/>
      <c r="EUW71" s="73"/>
      <c r="EUX71" s="73"/>
      <c r="EUY71" s="73"/>
      <c r="EUZ71" s="73"/>
      <c r="EVA71" s="73"/>
      <c r="EVB71" s="73"/>
      <c r="EVC71" s="73"/>
      <c r="EVD71" s="73"/>
      <c r="EVE71" s="73"/>
      <c r="EVF71" s="73"/>
      <c r="EVG71" s="73"/>
      <c r="EVH71" s="73"/>
      <c r="EVI71" s="73"/>
      <c r="EVJ71" s="73"/>
      <c r="EVK71" s="73"/>
      <c r="EVL71" s="73"/>
      <c r="EVM71" s="73"/>
      <c r="EVN71" s="73"/>
      <c r="EVO71" s="73"/>
      <c r="EVP71" s="73"/>
      <c r="EVQ71" s="73"/>
      <c r="EVR71" s="73"/>
      <c r="EVS71" s="73"/>
      <c r="EVT71" s="73"/>
      <c r="EVU71" s="73"/>
      <c r="EVV71" s="73"/>
      <c r="EVW71" s="73"/>
      <c r="EVX71" s="73"/>
      <c r="EVY71" s="73"/>
      <c r="EVZ71" s="73"/>
      <c r="EWA71" s="73"/>
      <c r="EWB71" s="73"/>
      <c r="EWC71" s="73"/>
      <c r="EWD71" s="73"/>
      <c r="EWE71" s="73"/>
      <c r="EWF71" s="73"/>
      <c r="EWG71" s="73"/>
      <c r="EWH71" s="73"/>
      <c r="EWI71" s="73"/>
      <c r="EWJ71" s="73"/>
      <c r="EWK71" s="73"/>
      <c r="EWL71" s="73"/>
      <c r="EWM71" s="73"/>
      <c r="EWN71" s="73"/>
      <c r="EWO71" s="73"/>
      <c r="EWP71" s="73"/>
      <c r="EWQ71" s="73"/>
      <c r="EWR71" s="73"/>
      <c r="EWS71" s="73"/>
      <c r="EWT71" s="73"/>
      <c r="EWU71" s="73"/>
      <c r="EWV71" s="73"/>
      <c r="EWW71" s="73"/>
      <c r="EWX71" s="73"/>
      <c r="EWY71" s="73"/>
      <c r="EWZ71" s="73"/>
      <c r="EXA71" s="73"/>
      <c r="EXB71" s="73"/>
      <c r="EXC71" s="73"/>
      <c r="EXD71" s="73"/>
      <c r="EXE71" s="73"/>
      <c r="EXF71" s="73"/>
      <c r="EXG71" s="73"/>
      <c r="EXH71" s="73"/>
      <c r="EXI71" s="73"/>
      <c r="EXJ71" s="73"/>
      <c r="EXK71" s="73"/>
      <c r="EXL71" s="73"/>
      <c r="EXM71" s="73"/>
      <c r="EXN71" s="73"/>
      <c r="EXO71" s="73"/>
      <c r="EXP71" s="73"/>
      <c r="EXQ71" s="73"/>
      <c r="EXR71" s="73"/>
      <c r="EXS71" s="73"/>
      <c r="EXT71" s="73"/>
      <c r="EXU71" s="73"/>
      <c r="EXV71" s="73"/>
      <c r="EXW71" s="73"/>
      <c r="EXX71" s="73"/>
      <c r="EXY71" s="73"/>
      <c r="EXZ71" s="73"/>
      <c r="EYA71" s="73"/>
      <c r="EYB71" s="73"/>
      <c r="EYC71" s="73"/>
      <c r="EYD71" s="73"/>
      <c r="EYE71" s="73"/>
      <c r="EYF71" s="73"/>
      <c r="EYG71" s="73"/>
      <c r="EYH71" s="73"/>
      <c r="EYI71" s="73"/>
      <c r="EYJ71" s="73"/>
      <c r="EYK71" s="73"/>
      <c r="EYL71" s="73"/>
      <c r="EYM71" s="73"/>
      <c r="EYN71" s="73"/>
      <c r="EYO71" s="73"/>
      <c r="EYP71" s="73"/>
      <c r="EYQ71" s="73"/>
      <c r="EYR71" s="73"/>
      <c r="EYS71" s="73"/>
      <c r="EYT71" s="73"/>
      <c r="EYU71" s="73"/>
      <c r="EYV71" s="73"/>
      <c r="EYW71" s="73"/>
      <c r="EYX71" s="73"/>
      <c r="EYY71" s="73"/>
      <c r="EYZ71" s="73"/>
      <c r="EZA71" s="73"/>
      <c r="EZB71" s="73"/>
      <c r="EZC71" s="73"/>
      <c r="EZD71" s="73"/>
      <c r="EZE71" s="73"/>
      <c r="EZF71" s="73"/>
      <c r="EZG71" s="73"/>
      <c r="EZH71" s="73"/>
      <c r="EZI71" s="73"/>
      <c r="EZJ71" s="73"/>
      <c r="EZK71" s="73"/>
      <c r="EZL71" s="73"/>
      <c r="EZM71" s="73"/>
      <c r="EZN71" s="73"/>
      <c r="EZO71" s="73"/>
      <c r="EZP71" s="73"/>
      <c r="EZQ71" s="73"/>
      <c r="EZR71" s="73"/>
      <c r="EZS71" s="73"/>
      <c r="EZT71" s="73"/>
      <c r="EZU71" s="73"/>
      <c r="EZV71" s="73"/>
      <c r="EZW71" s="73"/>
      <c r="EZX71" s="73"/>
      <c r="EZY71" s="73"/>
      <c r="EZZ71" s="73"/>
      <c r="FAA71" s="73"/>
      <c r="FAB71" s="73"/>
      <c r="FAC71" s="73"/>
      <c r="FAD71" s="73"/>
      <c r="FAE71" s="73"/>
      <c r="FAF71" s="73"/>
      <c r="FAG71" s="73"/>
      <c r="FAH71" s="73"/>
      <c r="FAI71" s="73"/>
      <c r="FAJ71" s="73"/>
      <c r="FAK71" s="73"/>
      <c r="FAL71" s="73"/>
      <c r="FAM71" s="73"/>
      <c r="FAN71" s="73"/>
      <c r="FAO71" s="73"/>
      <c r="FAP71" s="73"/>
      <c r="FAQ71" s="73"/>
      <c r="FAR71" s="73"/>
      <c r="FAS71" s="73"/>
      <c r="FAT71" s="73"/>
      <c r="FAU71" s="73"/>
      <c r="FAV71" s="73"/>
      <c r="FAW71" s="73"/>
      <c r="FAX71" s="73"/>
      <c r="FAY71" s="73"/>
      <c r="FAZ71" s="73"/>
      <c r="FBA71" s="73"/>
      <c r="FBB71" s="73"/>
      <c r="FBC71" s="73"/>
      <c r="FBD71" s="73"/>
      <c r="FBE71" s="73"/>
      <c r="FBF71" s="73"/>
      <c r="FBG71" s="73"/>
      <c r="FBH71" s="73"/>
      <c r="FBI71" s="73"/>
      <c r="FBJ71" s="73"/>
      <c r="FBK71" s="73"/>
      <c r="FBL71" s="73"/>
      <c r="FBM71" s="73"/>
      <c r="FBN71" s="73"/>
      <c r="FBO71" s="73"/>
      <c r="FBP71" s="73"/>
      <c r="FBQ71" s="73"/>
      <c r="FBR71" s="73"/>
      <c r="FBS71" s="73"/>
      <c r="FBT71" s="73"/>
      <c r="FBU71" s="73"/>
      <c r="FBV71" s="73"/>
      <c r="FBW71" s="73"/>
      <c r="FBX71" s="73"/>
      <c r="FBY71" s="73"/>
      <c r="FBZ71" s="73"/>
      <c r="FCA71" s="73"/>
      <c r="FCB71" s="73"/>
      <c r="FCC71" s="73"/>
      <c r="FCD71" s="73"/>
      <c r="FCE71" s="73"/>
      <c r="FCF71" s="73"/>
      <c r="FCG71" s="73"/>
      <c r="FCH71" s="73"/>
      <c r="FCI71" s="73"/>
      <c r="FCJ71" s="73"/>
      <c r="FCK71" s="73"/>
      <c r="FCL71" s="73"/>
      <c r="FCM71" s="73"/>
      <c r="FCN71" s="73"/>
      <c r="FCO71" s="73"/>
      <c r="FCP71" s="73"/>
      <c r="FCQ71" s="73"/>
      <c r="FCR71" s="73"/>
      <c r="FCS71" s="73"/>
      <c r="FCT71" s="73"/>
      <c r="FCU71" s="73"/>
      <c r="FCV71" s="73"/>
      <c r="FCW71" s="73"/>
      <c r="FCX71" s="73"/>
      <c r="FCY71" s="73"/>
      <c r="FCZ71" s="73"/>
      <c r="FDA71" s="73"/>
      <c r="FDB71" s="73"/>
      <c r="FDC71" s="73"/>
      <c r="FDD71" s="73"/>
      <c r="FDE71" s="73"/>
      <c r="FDF71" s="73"/>
      <c r="FDG71" s="73"/>
      <c r="FDH71" s="73"/>
      <c r="FDI71" s="73"/>
      <c r="FDJ71" s="73"/>
      <c r="FDK71" s="73"/>
      <c r="FDL71" s="73"/>
      <c r="FDM71" s="73"/>
      <c r="FDN71" s="73"/>
      <c r="FDO71" s="73"/>
      <c r="FDP71" s="73"/>
      <c r="FDQ71" s="73"/>
      <c r="FDR71" s="73"/>
      <c r="FDS71" s="73"/>
      <c r="FDT71" s="73"/>
      <c r="FDU71" s="73"/>
      <c r="FDV71" s="73"/>
      <c r="FDW71" s="73"/>
      <c r="FDX71" s="73"/>
      <c r="FDY71" s="73"/>
      <c r="FDZ71" s="73"/>
      <c r="FEA71" s="73"/>
      <c r="FEB71" s="73"/>
      <c r="FEC71" s="73"/>
      <c r="FED71" s="73"/>
      <c r="FEE71" s="73"/>
      <c r="FEF71" s="73"/>
      <c r="FEG71" s="73"/>
      <c r="FEH71" s="73"/>
      <c r="FEI71" s="73"/>
      <c r="FEJ71" s="73"/>
      <c r="FEK71" s="73"/>
      <c r="FEL71" s="73"/>
      <c r="FEM71" s="73"/>
      <c r="FEN71" s="73"/>
      <c r="FEO71" s="73"/>
      <c r="FEP71" s="73"/>
      <c r="FEQ71" s="73"/>
      <c r="FER71" s="73"/>
      <c r="FES71" s="73"/>
      <c r="FET71" s="73"/>
      <c r="FEU71" s="73"/>
      <c r="FEV71" s="73"/>
      <c r="FEW71" s="73"/>
      <c r="FEX71" s="73"/>
      <c r="FEY71" s="73"/>
      <c r="FEZ71" s="73"/>
      <c r="FFA71" s="73"/>
      <c r="FFB71" s="73"/>
      <c r="FFC71" s="73"/>
      <c r="FFD71" s="73"/>
      <c r="FFE71" s="73"/>
      <c r="FFF71" s="73"/>
      <c r="FFG71" s="73"/>
      <c r="FFH71" s="73"/>
      <c r="FFI71" s="73"/>
      <c r="FFJ71" s="73"/>
      <c r="FFK71" s="73"/>
      <c r="FFL71" s="73"/>
      <c r="FFM71" s="73"/>
      <c r="FFN71" s="73"/>
      <c r="FFO71" s="73"/>
      <c r="FFP71" s="73"/>
      <c r="FFQ71" s="73"/>
      <c r="FFR71" s="73"/>
      <c r="FFS71" s="73"/>
      <c r="FFT71" s="73"/>
      <c r="FFU71" s="73"/>
      <c r="FFV71" s="73"/>
      <c r="FFW71" s="73"/>
      <c r="FFX71" s="73"/>
      <c r="FFY71" s="73"/>
      <c r="FFZ71" s="73"/>
      <c r="FGA71" s="73"/>
      <c r="FGB71" s="73"/>
      <c r="FGC71" s="73"/>
      <c r="FGD71" s="73"/>
      <c r="FGE71" s="73"/>
      <c r="FGF71" s="73"/>
      <c r="FGG71" s="73"/>
      <c r="FGH71" s="73"/>
      <c r="FGI71" s="73"/>
      <c r="FGJ71" s="73"/>
      <c r="FGK71" s="73"/>
      <c r="FGL71" s="73"/>
      <c r="FGM71" s="73"/>
      <c r="FGN71" s="73"/>
      <c r="FGO71" s="73"/>
      <c r="FGP71" s="73"/>
      <c r="FGQ71" s="73"/>
      <c r="FGR71" s="73"/>
      <c r="FGS71" s="73"/>
      <c r="FGT71" s="73"/>
      <c r="FGU71" s="73"/>
      <c r="FGV71" s="73"/>
      <c r="FGW71" s="73"/>
      <c r="FGX71" s="73"/>
      <c r="FGY71" s="73"/>
      <c r="FGZ71" s="73"/>
      <c r="FHA71" s="73"/>
      <c r="FHB71" s="73"/>
      <c r="FHC71" s="73"/>
      <c r="FHD71" s="73"/>
      <c r="FHE71" s="73"/>
      <c r="FHF71" s="73"/>
      <c r="FHG71" s="73"/>
      <c r="FHH71" s="73"/>
      <c r="FHI71" s="73"/>
      <c r="FHJ71" s="73"/>
      <c r="FHK71" s="73"/>
      <c r="FHL71" s="73"/>
      <c r="FHM71" s="73"/>
      <c r="FHN71" s="73"/>
      <c r="FHO71" s="73"/>
      <c r="FHP71" s="73"/>
      <c r="FHQ71" s="73"/>
      <c r="FHR71" s="73"/>
      <c r="FHS71" s="73"/>
      <c r="FHT71" s="73"/>
      <c r="FHU71" s="73"/>
      <c r="FHV71" s="73"/>
      <c r="FHW71" s="73"/>
      <c r="FHX71" s="73"/>
      <c r="FHY71" s="73"/>
      <c r="FHZ71" s="73"/>
      <c r="FIA71" s="73"/>
      <c r="FIB71" s="73"/>
      <c r="FIC71" s="73"/>
      <c r="FID71" s="73"/>
      <c r="FIE71" s="73"/>
      <c r="FIF71" s="73"/>
      <c r="FIG71" s="73"/>
      <c r="FIH71" s="73"/>
      <c r="FII71" s="73"/>
      <c r="FIJ71" s="73"/>
      <c r="FIK71" s="73"/>
      <c r="FIL71" s="73"/>
      <c r="FIM71" s="73"/>
      <c r="FIN71" s="73"/>
      <c r="FIO71" s="73"/>
      <c r="FIP71" s="73"/>
      <c r="FIQ71" s="73"/>
      <c r="FIR71" s="73"/>
      <c r="FIS71" s="73"/>
      <c r="FIT71" s="73"/>
      <c r="FIU71" s="73"/>
      <c r="FIV71" s="73"/>
      <c r="FIW71" s="73"/>
      <c r="FIX71" s="73"/>
      <c r="FIY71" s="73"/>
      <c r="FIZ71" s="73"/>
      <c r="FJA71" s="73"/>
      <c r="FJB71" s="73"/>
      <c r="FJC71" s="73"/>
      <c r="FJD71" s="73"/>
      <c r="FJE71" s="73"/>
      <c r="FJF71" s="73"/>
      <c r="FJG71" s="73"/>
      <c r="FJH71" s="73"/>
      <c r="FJI71" s="73"/>
      <c r="FJJ71" s="73"/>
      <c r="FJK71" s="73"/>
      <c r="FJL71" s="73"/>
      <c r="FJM71" s="73"/>
      <c r="FJN71" s="73"/>
      <c r="FJO71" s="73"/>
      <c r="FJP71" s="73"/>
      <c r="FJQ71" s="73"/>
      <c r="FJR71" s="73"/>
      <c r="FJS71" s="73"/>
      <c r="FJT71" s="73"/>
      <c r="FJU71" s="73"/>
      <c r="FJV71" s="73"/>
      <c r="FJW71" s="73"/>
      <c r="FJX71" s="73"/>
      <c r="FJY71" s="73"/>
      <c r="FJZ71" s="73"/>
      <c r="FKA71" s="73"/>
      <c r="FKB71" s="73"/>
      <c r="FKC71" s="73"/>
      <c r="FKD71" s="73"/>
      <c r="FKE71" s="73"/>
      <c r="FKF71" s="73"/>
      <c r="FKG71" s="73"/>
      <c r="FKH71" s="73"/>
      <c r="FKI71" s="73"/>
      <c r="FKJ71" s="73"/>
      <c r="FKK71" s="73"/>
      <c r="FKL71" s="73"/>
      <c r="FKM71" s="73"/>
      <c r="FKN71" s="73"/>
      <c r="FKO71" s="73"/>
      <c r="FKP71" s="73"/>
      <c r="FKQ71" s="73"/>
      <c r="FKR71" s="73"/>
      <c r="FKS71" s="73"/>
      <c r="FKT71" s="73"/>
      <c r="FKU71" s="73"/>
      <c r="FKV71" s="73"/>
      <c r="FKW71" s="73"/>
      <c r="FKX71" s="73"/>
      <c r="FKY71" s="73"/>
      <c r="FKZ71" s="73"/>
      <c r="FLA71" s="73"/>
      <c r="FLB71" s="73"/>
      <c r="FLC71" s="73"/>
      <c r="FLD71" s="73"/>
      <c r="FLE71" s="73"/>
      <c r="FLF71" s="73"/>
      <c r="FLG71" s="73"/>
      <c r="FLH71" s="73"/>
      <c r="FLI71" s="73"/>
      <c r="FLJ71" s="73"/>
      <c r="FLK71" s="73"/>
      <c r="FLL71" s="73"/>
      <c r="FLM71" s="73"/>
      <c r="FLN71" s="73"/>
      <c r="FLO71" s="73"/>
      <c r="FLP71" s="73"/>
      <c r="FLQ71" s="73"/>
      <c r="FLR71" s="73"/>
      <c r="FLS71" s="73"/>
      <c r="FLT71" s="73"/>
      <c r="FLU71" s="73"/>
      <c r="FLV71" s="73"/>
      <c r="FLW71" s="73"/>
      <c r="FLX71" s="73"/>
      <c r="FLY71" s="73"/>
      <c r="FLZ71" s="73"/>
      <c r="FMA71" s="73"/>
      <c r="FMB71" s="73"/>
      <c r="FMC71" s="73"/>
      <c r="FMD71" s="73"/>
      <c r="FME71" s="73"/>
      <c r="FMF71" s="73"/>
      <c r="FMG71" s="73"/>
      <c r="FMH71" s="73"/>
      <c r="FMI71" s="73"/>
      <c r="FMJ71" s="73"/>
      <c r="FMK71" s="73"/>
      <c r="FML71" s="73"/>
      <c r="FMM71" s="73"/>
      <c r="FMN71" s="73"/>
      <c r="FMO71" s="73"/>
      <c r="FMP71" s="73"/>
      <c r="FMQ71" s="73"/>
      <c r="FMR71" s="73"/>
      <c r="FMS71" s="73"/>
      <c r="FMT71" s="73"/>
      <c r="FMU71" s="73"/>
      <c r="FMV71" s="73"/>
      <c r="FMW71" s="73"/>
      <c r="FMX71" s="73"/>
      <c r="FMY71" s="73"/>
      <c r="FMZ71" s="73"/>
      <c r="FNA71" s="73"/>
      <c r="FNB71" s="73"/>
      <c r="FNC71" s="73"/>
      <c r="FND71" s="73"/>
      <c r="FNE71" s="73"/>
      <c r="FNF71" s="73"/>
      <c r="FNG71" s="73"/>
      <c r="FNH71" s="73"/>
      <c r="FNI71" s="73"/>
      <c r="FNJ71" s="73"/>
      <c r="FNK71" s="73"/>
      <c r="FNL71" s="73"/>
      <c r="FNM71" s="73"/>
      <c r="FNN71" s="73"/>
      <c r="FNO71" s="73"/>
      <c r="FNP71" s="73"/>
      <c r="FNQ71" s="73"/>
      <c r="FNR71" s="73"/>
      <c r="FNS71" s="73"/>
      <c r="FNT71" s="73"/>
      <c r="FNU71" s="73"/>
      <c r="FNV71" s="73"/>
      <c r="FNW71" s="73"/>
      <c r="FNX71" s="73"/>
      <c r="FNY71" s="73"/>
      <c r="FNZ71" s="73"/>
      <c r="FOA71" s="73"/>
      <c r="FOB71" s="73"/>
      <c r="FOC71" s="73"/>
      <c r="FOD71" s="73"/>
      <c r="FOE71" s="73"/>
      <c r="FOF71" s="73"/>
      <c r="FOG71" s="73"/>
      <c r="FOH71" s="73"/>
      <c r="FOI71" s="73"/>
      <c r="FOJ71" s="73"/>
      <c r="FOK71" s="73"/>
      <c r="FOL71" s="73"/>
      <c r="FOM71" s="73"/>
      <c r="FON71" s="73"/>
      <c r="FOO71" s="73"/>
      <c r="FOP71" s="73"/>
      <c r="FOQ71" s="73"/>
      <c r="FOR71" s="73"/>
      <c r="FOS71" s="73"/>
      <c r="FOT71" s="73"/>
      <c r="FOU71" s="73"/>
      <c r="FOV71" s="73"/>
      <c r="FOW71" s="73"/>
      <c r="FOX71" s="73"/>
      <c r="FOY71" s="73"/>
      <c r="FOZ71" s="73"/>
      <c r="FPA71" s="73"/>
      <c r="FPB71" s="73"/>
      <c r="FPC71" s="73"/>
      <c r="FPD71" s="73"/>
      <c r="FPE71" s="73"/>
      <c r="FPF71" s="73"/>
      <c r="FPG71" s="73"/>
      <c r="FPH71" s="73"/>
      <c r="FPI71" s="73"/>
      <c r="FPJ71" s="73"/>
      <c r="FPK71" s="73"/>
      <c r="FPL71" s="73"/>
      <c r="FPM71" s="73"/>
      <c r="FPN71" s="73"/>
      <c r="FPO71" s="73"/>
      <c r="FPP71" s="73"/>
      <c r="FPQ71" s="73"/>
      <c r="FPR71" s="73"/>
      <c r="FPS71" s="73"/>
      <c r="FPT71" s="73"/>
      <c r="FPU71" s="73"/>
      <c r="FPV71" s="73"/>
      <c r="FPW71" s="73"/>
      <c r="FPX71" s="73"/>
      <c r="FPY71" s="73"/>
      <c r="FPZ71" s="73"/>
      <c r="FQA71" s="73"/>
      <c r="FQB71" s="73"/>
      <c r="FQC71" s="73"/>
      <c r="FQD71" s="73"/>
      <c r="FQE71" s="73"/>
      <c r="FQF71" s="73"/>
      <c r="FQG71" s="73"/>
      <c r="FQH71" s="73"/>
      <c r="FQI71" s="73"/>
      <c r="FQJ71" s="73"/>
      <c r="FQK71" s="73"/>
      <c r="FQL71" s="73"/>
      <c r="FQM71" s="73"/>
      <c r="FQN71" s="73"/>
      <c r="FQO71" s="73"/>
      <c r="FQP71" s="73"/>
      <c r="FQQ71" s="73"/>
      <c r="FQR71" s="73"/>
      <c r="FQS71" s="73"/>
      <c r="FQT71" s="73"/>
      <c r="FQU71" s="73"/>
      <c r="FQV71" s="73"/>
      <c r="FQW71" s="73"/>
      <c r="FQX71" s="73"/>
      <c r="FQY71" s="73"/>
      <c r="FQZ71" s="73"/>
      <c r="FRA71" s="73"/>
      <c r="FRB71" s="73"/>
      <c r="FRC71" s="73"/>
      <c r="FRD71" s="73"/>
      <c r="FRE71" s="73"/>
      <c r="FRF71" s="73"/>
      <c r="FRG71" s="73"/>
      <c r="FRH71" s="73"/>
      <c r="FRI71" s="73"/>
      <c r="FRJ71" s="73"/>
      <c r="FRK71" s="73"/>
      <c r="FRL71" s="73"/>
      <c r="FRM71" s="73"/>
      <c r="FRN71" s="73"/>
      <c r="FRO71" s="73"/>
      <c r="FRP71" s="73"/>
      <c r="FRQ71" s="73"/>
      <c r="FRR71" s="73"/>
      <c r="FRS71" s="73"/>
      <c r="FRT71" s="73"/>
      <c r="FRU71" s="73"/>
      <c r="FRV71" s="73"/>
      <c r="FRW71" s="73"/>
      <c r="FRX71" s="73"/>
      <c r="FRY71" s="73"/>
      <c r="FRZ71" s="73"/>
      <c r="FSA71" s="73"/>
      <c r="FSB71" s="73"/>
      <c r="FSC71" s="73"/>
      <c r="FSD71" s="73"/>
      <c r="FSE71" s="73"/>
      <c r="FSF71" s="73"/>
      <c r="FSG71" s="73"/>
      <c r="FSH71" s="73"/>
      <c r="FSI71" s="73"/>
      <c r="FSJ71" s="73"/>
      <c r="FSK71" s="73"/>
      <c r="FSL71" s="73"/>
      <c r="FSM71" s="73"/>
      <c r="FSN71" s="73"/>
      <c r="FSO71" s="73"/>
      <c r="FSP71" s="73"/>
      <c r="FSQ71" s="73"/>
      <c r="FSR71" s="73"/>
      <c r="FSS71" s="73"/>
      <c r="FST71" s="73"/>
      <c r="FSU71" s="73"/>
      <c r="FSV71" s="73"/>
      <c r="FSW71" s="73"/>
      <c r="FSX71" s="73"/>
      <c r="FSY71" s="73"/>
      <c r="FSZ71" s="73"/>
      <c r="FTA71" s="73"/>
      <c r="FTB71" s="73"/>
      <c r="FTC71" s="73"/>
      <c r="FTD71" s="73"/>
      <c r="FTE71" s="73"/>
      <c r="FTF71" s="73"/>
      <c r="FTG71" s="73"/>
      <c r="FTH71" s="73"/>
      <c r="FTI71" s="73"/>
      <c r="FTJ71" s="73"/>
      <c r="FTK71" s="73"/>
      <c r="FTL71" s="73"/>
      <c r="FTM71" s="73"/>
      <c r="FTN71" s="73"/>
      <c r="FTO71" s="73"/>
      <c r="FTP71" s="73"/>
      <c r="FTQ71" s="73"/>
      <c r="FTR71" s="73"/>
      <c r="FTS71" s="73"/>
      <c r="FTT71" s="73"/>
      <c r="FTU71" s="73"/>
      <c r="FTV71" s="73"/>
      <c r="FTW71" s="73"/>
      <c r="FTX71" s="73"/>
      <c r="FTY71" s="73"/>
      <c r="FTZ71" s="73"/>
      <c r="FUA71" s="73"/>
      <c r="FUB71" s="73"/>
      <c r="FUC71" s="73"/>
      <c r="FUD71" s="73"/>
      <c r="FUE71" s="73"/>
      <c r="FUF71" s="73"/>
      <c r="FUG71" s="73"/>
      <c r="FUH71" s="73"/>
      <c r="FUI71" s="73"/>
      <c r="FUJ71" s="73"/>
      <c r="FUK71" s="73"/>
      <c r="FUL71" s="73"/>
      <c r="FUM71" s="73"/>
      <c r="FUN71" s="73"/>
      <c r="FUO71" s="73"/>
      <c r="FUP71" s="73"/>
      <c r="FUQ71" s="73"/>
      <c r="FUR71" s="73"/>
      <c r="FUS71" s="73"/>
      <c r="FUT71" s="73"/>
      <c r="FUU71" s="73"/>
      <c r="FUV71" s="73"/>
      <c r="FUW71" s="73"/>
      <c r="FUX71" s="73"/>
      <c r="FUY71" s="73"/>
      <c r="FUZ71" s="73"/>
      <c r="FVA71" s="73"/>
      <c r="FVB71" s="73"/>
      <c r="FVC71" s="73"/>
      <c r="FVD71" s="73"/>
      <c r="FVE71" s="73"/>
      <c r="FVF71" s="73"/>
      <c r="FVG71" s="73"/>
      <c r="FVH71" s="73"/>
      <c r="FVI71" s="73"/>
      <c r="FVJ71" s="73"/>
      <c r="FVK71" s="73"/>
      <c r="FVL71" s="73"/>
      <c r="FVM71" s="73"/>
      <c r="FVN71" s="73"/>
      <c r="FVO71" s="73"/>
      <c r="FVP71" s="73"/>
      <c r="FVQ71" s="73"/>
      <c r="FVR71" s="73"/>
      <c r="FVS71" s="73"/>
      <c r="FVT71" s="73"/>
      <c r="FVU71" s="73"/>
      <c r="FVV71" s="73"/>
      <c r="FVW71" s="73"/>
      <c r="FVX71" s="73"/>
      <c r="FVY71" s="73"/>
      <c r="FVZ71" s="73"/>
      <c r="FWA71" s="73"/>
      <c r="FWB71" s="73"/>
      <c r="FWC71" s="73"/>
      <c r="FWD71" s="73"/>
      <c r="FWE71" s="73"/>
      <c r="FWF71" s="73"/>
      <c r="FWG71" s="73"/>
      <c r="FWH71" s="73"/>
      <c r="FWI71" s="73"/>
      <c r="FWJ71" s="73"/>
      <c r="FWK71" s="73"/>
      <c r="FWL71" s="73"/>
      <c r="FWM71" s="73"/>
      <c r="FWN71" s="73"/>
      <c r="FWO71" s="73"/>
      <c r="FWP71" s="73"/>
      <c r="FWQ71" s="73"/>
      <c r="FWR71" s="73"/>
      <c r="FWS71" s="73"/>
      <c r="FWT71" s="73"/>
      <c r="FWU71" s="73"/>
      <c r="FWV71" s="73"/>
      <c r="FWW71" s="73"/>
      <c r="FWX71" s="73"/>
      <c r="FWY71" s="73"/>
      <c r="FWZ71" s="73"/>
      <c r="FXA71" s="73"/>
      <c r="FXB71" s="73"/>
      <c r="FXC71" s="73"/>
      <c r="FXD71" s="73"/>
      <c r="FXE71" s="73"/>
      <c r="FXF71" s="73"/>
      <c r="FXG71" s="73"/>
      <c r="FXH71" s="73"/>
      <c r="FXI71" s="73"/>
      <c r="FXJ71" s="73"/>
      <c r="FXK71" s="73"/>
      <c r="FXL71" s="73"/>
      <c r="FXM71" s="73"/>
      <c r="FXN71" s="73"/>
      <c r="FXO71" s="73"/>
      <c r="FXP71" s="73"/>
      <c r="FXQ71" s="73"/>
      <c r="FXR71" s="73"/>
      <c r="FXS71" s="73"/>
      <c r="FXT71" s="73"/>
      <c r="FXU71" s="73"/>
      <c r="FXV71" s="73"/>
      <c r="FXW71" s="73"/>
      <c r="FXX71" s="73"/>
      <c r="FXY71" s="73"/>
      <c r="FXZ71" s="73"/>
      <c r="FYA71" s="73"/>
      <c r="FYB71" s="73"/>
      <c r="FYC71" s="73"/>
      <c r="FYD71" s="73"/>
      <c r="FYE71" s="73"/>
      <c r="FYF71" s="73"/>
      <c r="FYG71" s="73"/>
      <c r="FYH71" s="73"/>
      <c r="FYI71" s="73"/>
      <c r="FYJ71" s="73"/>
      <c r="FYK71" s="73"/>
      <c r="FYL71" s="73"/>
      <c r="FYM71" s="73"/>
      <c r="FYN71" s="73"/>
      <c r="FYO71" s="73"/>
      <c r="FYP71" s="73"/>
      <c r="FYQ71" s="73"/>
      <c r="FYR71" s="73"/>
      <c r="FYS71" s="73"/>
      <c r="FYT71" s="73"/>
      <c r="FYU71" s="73"/>
      <c r="FYV71" s="73"/>
      <c r="FYW71" s="73"/>
      <c r="FYX71" s="73"/>
      <c r="FYY71" s="73"/>
      <c r="FYZ71" s="73"/>
      <c r="FZA71" s="73"/>
      <c r="FZB71" s="73"/>
      <c r="FZC71" s="73"/>
      <c r="FZD71" s="73"/>
      <c r="FZE71" s="73"/>
      <c r="FZF71" s="73"/>
      <c r="FZG71" s="73"/>
      <c r="FZH71" s="73"/>
      <c r="FZI71" s="73"/>
      <c r="FZJ71" s="73"/>
      <c r="FZK71" s="73"/>
      <c r="FZL71" s="73"/>
      <c r="FZM71" s="73"/>
      <c r="FZN71" s="73"/>
      <c r="FZO71" s="73"/>
      <c r="FZP71" s="73"/>
      <c r="FZQ71" s="73"/>
      <c r="FZR71" s="73"/>
      <c r="FZS71" s="73"/>
      <c r="FZT71" s="73"/>
      <c r="FZU71" s="73"/>
      <c r="FZV71" s="73"/>
      <c r="FZW71" s="73"/>
      <c r="FZX71" s="73"/>
      <c r="FZY71" s="73"/>
      <c r="FZZ71" s="73"/>
      <c r="GAA71" s="73"/>
      <c r="GAB71" s="73"/>
      <c r="GAC71" s="73"/>
      <c r="GAD71" s="73"/>
      <c r="GAE71" s="73"/>
      <c r="GAF71" s="73"/>
      <c r="GAG71" s="73"/>
      <c r="GAH71" s="73"/>
      <c r="GAI71" s="73"/>
      <c r="GAJ71" s="73"/>
      <c r="GAK71" s="73"/>
      <c r="GAL71" s="73"/>
      <c r="GAM71" s="73"/>
      <c r="GAN71" s="73"/>
      <c r="GAO71" s="73"/>
      <c r="GAP71" s="73"/>
      <c r="GAQ71" s="73"/>
      <c r="GAR71" s="73"/>
      <c r="GAS71" s="73"/>
      <c r="GAT71" s="73"/>
      <c r="GAU71" s="73"/>
      <c r="GAV71" s="73"/>
      <c r="GAW71" s="73"/>
      <c r="GAX71" s="73"/>
      <c r="GAY71" s="73"/>
      <c r="GAZ71" s="73"/>
      <c r="GBA71" s="73"/>
      <c r="GBB71" s="73"/>
      <c r="GBC71" s="73"/>
      <c r="GBD71" s="73"/>
      <c r="GBE71" s="73"/>
      <c r="GBF71" s="73"/>
      <c r="GBG71" s="73"/>
      <c r="GBH71" s="73"/>
      <c r="GBI71" s="73"/>
      <c r="GBJ71" s="73"/>
      <c r="GBK71" s="73"/>
      <c r="GBL71" s="73"/>
      <c r="GBM71" s="73"/>
      <c r="GBN71" s="73"/>
      <c r="GBO71" s="73"/>
      <c r="GBP71" s="73"/>
      <c r="GBQ71" s="73"/>
      <c r="GBR71" s="73"/>
      <c r="GBS71" s="73"/>
      <c r="GBT71" s="73"/>
      <c r="GBU71" s="73"/>
      <c r="GBV71" s="73"/>
      <c r="GBW71" s="73"/>
      <c r="GBX71" s="73"/>
      <c r="GBY71" s="73"/>
      <c r="GBZ71" s="73"/>
      <c r="GCA71" s="73"/>
      <c r="GCB71" s="73"/>
      <c r="GCC71" s="73"/>
      <c r="GCD71" s="73"/>
      <c r="GCE71" s="73"/>
      <c r="GCF71" s="73"/>
      <c r="GCG71" s="73"/>
      <c r="GCH71" s="73"/>
      <c r="GCI71" s="73"/>
      <c r="GCJ71" s="73"/>
      <c r="GCK71" s="73"/>
      <c r="GCL71" s="73"/>
      <c r="GCM71" s="73"/>
      <c r="GCN71" s="73"/>
      <c r="GCO71" s="73"/>
      <c r="GCP71" s="73"/>
      <c r="GCQ71" s="73"/>
      <c r="GCR71" s="73"/>
      <c r="GCS71" s="73"/>
      <c r="GCT71" s="73"/>
      <c r="GCU71" s="73"/>
      <c r="GCV71" s="73"/>
      <c r="GCW71" s="73"/>
      <c r="GCX71" s="73"/>
      <c r="GCY71" s="73"/>
      <c r="GCZ71" s="73"/>
      <c r="GDA71" s="73"/>
      <c r="GDB71" s="73"/>
      <c r="GDC71" s="73"/>
      <c r="GDD71" s="73"/>
      <c r="GDE71" s="73"/>
      <c r="GDF71" s="73"/>
      <c r="GDG71" s="73"/>
      <c r="GDH71" s="73"/>
      <c r="GDI71" s="73"/>
      <c r="GDJ71" s="73"/>
      <c r="GDK71" s="73"/>
      <c r="GDL71" s="73"/>
      <c r="GDM71" s="73"/>
      <c r="GDN71" s="73"/>
      <c r="GDO71" s="73"/>
      <c r="GDP71" s="73"/>
      <c r="GDQ71" s="73"/>
      <c r="GDR71" s="73"/>
      <c r="GDS71" s="73"/>
      <c r="GDT71" s="73"/>
      <c r="GDU71" s="73"/>
      <c r="GDV71" s="73"/>
      <c r="GDW71" s="73"/>
      <c r="GDX71" s="73"/>
      <c r="GDY71" s="73"/>
      <c r="GDZ71" s="73"/>
      <c r="GEA71" s="73"/>
      <c r="GEB71" s="73"/>
      <c r="GEC71" s="73"/>
      <c r="GED71" s="73"/>
      <c r="GEE71" s="73"/>
      <c r="GEF71" s="73"/>
      <c r="GEG71" s="73"/>
      <c r="GEH71" s="73"/>
      <c r="GEI71" s="73"/>
      <c r="GEJ71" s="73"/>
      <c r="GEK71" s="73"/>
      <c r="GEL71" s="73"/>
      <c r="GEM71" s="73"/>
      <c r="GEN71" s="73"/>
      <c r="GEO71" s="73"/>
      <c r="GEP71" s="73"/>
      <c r="GEQ71" s="73"/>
      <c r="GER71" s="73"/>
      <c r="GES71" s="73"/>
      <c r="GET71" s="73"/>
      <c r="GEU71" s="73"/>
      <c r="GEV71" s="73"/>
      <c r="GEW71" s="73"/>
      <c r="GEX71" s="73"/>
      <c r="GEY71" s="73"/>
      <c r="GEZ71" s="73"/>
      <c r="GFA71" s="73"/>
      <c r="GFB71" s="73"/>
      <c r="GFC71" s="73"/>
      <c r="GFD71" s="73"/>
      <c r="GFE71" s="73"/>
      <c r="GFF71" s="73"/>
      <c r="GFG71" s="73"/>
      <c r="GFH71" s="73"/>
      <c r="GFI71" s="73"/>
      <c r="GFJ71" s="73"/>
      <c r="GFK71" s="73"/>
      <c r="GFL71" s="73"/>
      <c r="GFM71" s="73"/>
      <c r="GFN71" s="73"/>
      <c r="GFO71" s="73"/>
      <c r="GFP71" s="73"/>
      <c r="GFQ71" s="73"/>
      <c r="GFR71" s="73"/>
      <c r="GFS71" s="73"/>
      <c r="GFT71" s="73"/>
      <c r="GFU71" s="73"/>
      <c r="GFV71" s="73"/>
      <c r="GFW71" s="73"/>
      <c r="GFX71" s="73"/>
      <c r="GFY71" s="73"/>
      <c r="GFZ71" s="73"/>
      <c r="GGA71" s="73"/>
      <c r="GGB71" s="73"/>
      <c r="GGC71" s="73"/>
      <c r="GGD71" s="73"/>
      <c r="GGE71" s="73"/>
      <c r="GGF71" s="73"/>
      <c r="GGG71" s="73"/>
      <c r="GGH71" s="73"/>
      <c r="GGI71" s="73"/>
      <c r="GGJ71" s="73"/>
      <c r="GGK71" s="73"/>
      <c r="GGL71" s="73"/>
      <c r="GGM71" s="73"/>
      <c r="GGN71" s="73"/>
      <c r="GGO71" s="73"/>
      <c r="GGP71" s="73"/>
      <c r="GGQ71" s="73"/>
      <c r="GGR71" s="73"/>
      <c r="GGS71" s="73"/>
      <c r="GGT71" s="73"/>
      <c r="GGU71" s="73"/>
      <c r="GGV71" s="73"/>
      <c r="GGW71" s="73"/>
      <c r="GGX71" s="73"/>
      <c r="GGY71" s="73"/>
      <c r="GGZ71" s="73"/>
      <c r="GHA71" s="73"/>
      <c r="GHB71" s="73"/>
      <c r="GHC71" s="73"/>
      <c r="GHD71" s="73"/>
      <c r="GHE71" s="73"/>
      <c r="GHF71" s="73"/>
      <c r="GHG71" s="73"/>
      <c r="GHH71" s="73"/>
      <c r="GHI71" s="73"/>
      <c r="GHJ71" s="73"/>
      <c r="GHK71" s="73"/>
      <c r="GHL71" s="73"/>
      <c r="GHM71" s="73"/>
      <c r="GHN71" s="73"/>
      <c r="GHO71" s="73"/>
      <c r="GHP71" s="73"/>
      <c r="GHQ71" s="73"/>
      <c r="GHR71" s="73"/>
      <c r="GHS71" s="73"/>
      <c r="GHT71" s="73"/>
      <c r="GHU71" s="73"/>
      <c r="GHV71" s="73"/>
      <c r="GHW71" s="73"/>
      <c r="GHX71" s="73"/>
      <c r="GHY71" s="73"/>
      <c r="GHZ71" s="73"/>
      <c r="GIA71" s="73"/>
      <c r="GIB71" s="73"/>
      <c r="GIC71" s="73"/>
      <c r="GID71" s="73"/>
      <c r="GIE71" s="73"/>
      <c r="GIF71" s="73"/>
      <c r="GIG71" s="73"/>
      <c r="GIH71" s="73"/>
      <c r="GII71" s="73"/>
      <c r="GIJ71" s="73"/>
      <c r="GIK71" s="73"/>
      <c r="GIL71" s="73"/>
      <c r="GIM71" s="73"/>
      <c r="GIN71" s="73"/>
      <c r="GIO71" s="73"/>
      <c r="GIP71" s="73"/>
      <c r="GIQ71" s="73"/>
      <c r="GIR71" s="73"/>
      <c r="GIS71" s="73"/>
      <c r="GIT71" s="73"/>
      <c r="GIU71" s="73"/>
      <c r="GIV71" s="73"/>
      <c r="GIW71" s="73"/>
      <c r="GIX71" s="73"/>
      <c r="GIY71" s="73"/>
      <c r="GIZ71" s="73"/>
      <c r="GJA71" s="73"/>
      <c r="GJB71" s="73"/>
      <c r="GJC71" s="73"/>
      <c r="GJD71" s="73"/>
      <c r="GJE71" s="73"/>
      <c r="GJF71" s="73"/>
      <c r="GJG71" s="73"/>
      <c r="GJH71" s="73"/>
      <c r="GJI71" s="73"/>
      <c r="GJJ71" s="73"/>
      <c r="GJK71" s="73"/>
      <c r="GJL71" s="73"/>
      <c r="GJM71" s="73"/>
      <c r="GJN71" s="73"/>
      <c r="GJO71" s="73"/>
      <c r="GJP71" s="73"/>
      <c r="GJQ71" s="73"/>
      <c r="GJR71" s="73"/>
      <c r="GJS71" s="73"/>
      <c r="GJT71" s="73"/>
      <c r="GJU71" s="73"/>
      <c r="GJV71" s="73"/>
      <c r="GJW71" s="73"/>
      <c r="GJX71" s="73"/>
      <c r="GJY71" s="73"/>
      <c r="GJZ71" s="73"/>
      <c r="GKA71" s="73"/>
      <c r="GKB71" s="73"/>
      <c r="GKC71" s="73"/>
      <c r="GKD71" s="73"/>
      <c r="GKE71" s="73"/>
      <c r="GKF71" s="73"/>
      <c r="GKG71" s="73"/>
      <c r="GKH71" s="73"/>
      <c r="GKI71" s="73"/>
      <c r="GKJ71" s="73"/>
      <c r="GKK71" s="73"/>
      <c r="GKL71" s="73"/>
      <c r="GKM71" s="73"/>
      <c r="GKN71" s="73"/>
      <c r="GKO71" s="73"/>
      <c r="GKP71" s="73"/>
      <c r="GKQ71" s="73"/>
      <c r="GKR71" s="73"/>
      <c r="GKS71" s="73"/>
      <c r="GKT71" s="73"/>
      <c r="GKU71" s="73"/>
      <c r="GKV71" s="73"/>
      <c r="GKW71" s="73"/>
      <c r="GKX71" s="73"/>
      <c r="GKY71" s="73"/>
      <c r="GKZ71" s="73"/>
      <c r="GLA71" s="73"/>
      <c r="GLB71" s="73"/>
      <c r="GLC71" s="73"/>
      <c r="GLD71" s="73"/>
      <c r="GLE71" s="73"/>
      <c r="GLF71" s="73"/>
      <c r="GLG71" s="73"/>
      <c r="GLH71" s="73"/>
      <c r="GLI71" s="73"/>
      <c r="GLJ71" s="73"/>
      <c r="GLK71" s="73"/>
      <c r="GLL71" s="73"/>
      <c r="GLM71" s="73"/>
      <c r="GLN71" s="73"/>
      <c r="GLO71" s="73"/>
      <c r="GLP71" s="73"/>
      <c r="GLQ71" s="73"/>
      <c r="GLR71" s="73"/>
      <c r="GLS71" s="73"/>
      <c r="GLT71" s="73"/>
      <c r="GLU71" s="73"/>
      <c r="GLV71" s="73"/>
      <c r="GLW71" s="73"/>
      <c r="GLX71" s="73"/>
      <c r="GLY71" s="73"/>
      <c r="GLZ71" s="73"/>
      <c r="GMA71" s="73"/>
      <c r="GMB71" s="73"/>
      <c r="GMC71" s="73"/>
      <c r="GMD71" s="73"/>
      <c r="GME71" s="73"/>
      <c r="GMF71" s="73"/>
      <c r="GMG71" s="73"/>
      <c r="GMH71" s="73"/>
      <c r="GMI71" s="73"/>
      <c r="GMJ71" s="73"/>
      <c r="GMK71" s="73"/>
      <c r="GML71" s="73"/>
      <c r="GMM71" s="73"/>
      <c r="GMN71" s="73"/>
      <c r="GMO71" s="73"/>
      <c r="GMP71" s="73"/>
      <c r="GMQ71" s="73"/>
      <c r="GMR71" s="73"/>
      <c r="GMS71" s="73"/>
      <c r="GMT71" s="73"/>
      <c r="GMU71" s="73"/>
      <c r="GMV71" s="73"/>
      <c r="GMW71" s="73"/>
      <c r="GMX71" s="73"/>
      <c r="GMY71" s="73"/>
      <c r="GMZ71" s="73"/>
      <c r="GNA71" s="73"/>
      <c r="GNB71" s="73"/>
      <c r="GNC71" s="73"/>
      <c r="GND71" s="73"/>
      <c r="GNE71" s="73"/>
      <c r="GNF71" s="73"/>
      <c r="GNG71" s="73"/>
      <c r="GNH71" s="73"/>
      <c r="GNI71" s="73"/>
      <c r="GNJ71" s="73"/>
      <c r="GNK71" s="73"/>
      <c r="GNL71" s="73"/>
      <c r="GNM71" s="73"/>
      <c r="GNN71" s="73"/>
      <c r="GNO71" s="73"/>
      <c r="GNP71" s="73"/>
      <c r="GNQ71" s="73"/>
      <c r="GNR71" s="73"/>
      <c r="GNS71" s="73"/>
      <c r="GNT71" s="73"/>
      <c r="GNU71" s="73"/>
      <c r="GNV71" s="73"/>
      <c r="GNW71" s="73"/>
      <c r="GNX71" s="73"/>
      <c r="GNY71" s="73"/>
      <c r="GNZ71" s="73"/>
      <c r="GOA71" s="73"/>
      <c r="GOB71" s="73"/>
      <c r="GOC71" s="73"/>
      <c r="GOD71" s="73"/>
      <c r="GOE71" s="73"/>
      <c r="GOF71" s="73"/>
      <c r="GOG71" s="73"/>
      <c r="GOH71" s="73"/>
      <c r="GOI71" s="73"/>
      <c r="GOJ71" s="73"/>
      <c r="GOK71" s="73"/>
      <c r="GOL71" s="73"/>
      <c r="GOM71" s="73"/>
      <c r="GON71" s="73"/>
      <c r="GOO71" s="73"/>
      <c r="GOP71" s="73"/>
      <c r="GOQ71" s="73"/>
      <c r="GOR71" s="73"/>
      <c r="GOS71" s="73"/>
      <c r="GOT71" s="73"/>
      <c r="GOU71" s="73"/>
      <c r="GOV71" s="73"/>
      <c r="GOW71" s="73"/>
      <c r="GOX71" s="73"/>
      <c r="GOY71" s="73"/>
      <c r="GOZ71" s="73"/>
      <c r="GPA71" s="73"/>
      <c r="GPB71" s="73"/>
      <c r="GPC71" s="73"/>
      <c r="GPD71" s="73"/>
      <c r="GPE71" s="73"/>
      <c r="GPF71" s="73"/>
      <c r="GPG71" s="73"/>
      <c r="GPH71" s="73"/>
      <c r="GPI71" s="73"/>
      <c r="GPJ71" s="73"/>
      <c r="GPK71" s="73"/>
      <c r="GPL71" s="73"/>
      <c r="GPM71" s="73"/>
      <c r="GPN71" s="73"/>
      <c r="GPO71" s="73"/>
      <c r="GPP71" s="73"/>
      <c r="GPQ71" s="73"/>
      <c r="GPR71" s="73"/>
      <c r="GPS71" s="73"/>
      <c r="GPT71" s="73"/>
      <c r="GPU71" s="73"/>
      <c r="GPV71" s="73"/>
      <c r="GPW71" s="73"/>
      <c r="GPX71" s="73"/>
      <c r="GPY71" s="73"/>
      <c r="GPZ71" s="73"/>
      <c r="GQA71" s="73"/>
      <c r="GQB71" s="73"/>
      <c r="GQC71" s="73"/>
      <c r="GQD71" s="73"/>
      <c r="GQE71" s="73"/>
      <c r="GQF71" s="73"/>
      <c r="GQG71" s="73"/>
      <c r="GQH71" s="73"/>
      <c r="GQI71" s="73"/>
      <c r="GQJ71" s="73"/>
      <c r="GQK71" s="73"/>
      <c r="GQL71" s="73"/>
      <c r="GQM71" s="73"/>
      <c r="GQN71" s="73"/>
      <c r="GQO71" s="73"/>
      <c r="GQP71" s="73"/>
      <c r="GQQ71" s="73"/>
      <c r="GQR71" s="73"/>
      <c r="GQS71" s="73"/>
      <c r="GQT71" s="73"/>
      <c r="GQU71" s="73"/>
      <c r="GQV71" s="73"/>
      <c r="GQW71" s="73"/>
      <c r="GQX71" s="73"/>
      <c r="GQY71" s="73"/>
      <c r="GQZ71" s="73"/>
      <c r="GRA71" s="73"/>
      <c r="GRB71" s="73"/>
      <c r="GRC71" s="73"/>
      <c r="GRD71" s="73"/>
      <c r="GRE71" s="73"/>
      <c r="GRF71" s="73"/>
      <c r="GRG71" s="73"/>
      <c r="GRH71" s="73"/>
      <c r="GRI71" s="73"/>
      <c r="GRJ71" s="73"/>
      <c r="GRK71" s="73"/>
      <c r="GRL71" s="73"/>
      <c r="GRM71" s="73"/>
      <c r="GRN71" s="73"/>
      <c r="GRO71" s="73"/>
      <c r="GRP71" s="73"/>
      <c r="GRQ71" s="73"/>
      <c r="GRR71" s="73"/>
      <c r="GRS71" s="73"/>
      <c r="GRT71" s="73"/>
      <c r="GRU71" s="73"/>
      <c r="GRV71" s="73"/>
      <c r="GRW71" s="73"/>
      <c r="GRX71" s="73"/>
      <c r="GRY71" s="73"/>
      <c r="GRZ71" s="73"/>
      <c r="GSA71" s="73"/>
      <c r="GSB71" s="73"/>
      <c r="GSC71" s="73"/>
      <c r="GSD71" s="73"/>
      <c r="GSE71" s="73"/>
      <c r="GSF71" s="73"/>
      <c r="GSG71" s="73"/>
      <c r="GSH71" s="73"/>
      <c r="GSI71" s="73"/>
      <c r="GSJ71" s="73"/>
      <c r="GSK71" s="73"/>
      <c r="GSL71" s="73"/>
      <c r="GSM71" s="73"/>
      <c r="GSN71" s="73"/>
      <c r="GSO71" s="73"/>
      <c r="GSP71" s="73"/>
      <c r="GSQ71" s="73"/>
      <c r="GSR71" s="73"/>
      <c r="GSS71" s="73"/>
      <c r="GST71" s="73"/>
      <c r="GSU71" s="73"/>
      <c r="GSV71" s="73"/>
      <c r="GSW71" s="73"/>
      <c r="GSX71" s="73"/>
      <c r="GSY71" s="73"/>
      <c r="GSZ71" s="73"/>
      <c r="GTA71" s="73"/>
      <c r="GTB71" s="73"/>
      <c r="GTC71" s="73"/>
      <c r="GTD71" s="73"/>
      <c r="GTE71" s="73"/>
      <c r="GTF71" s="73"/>
      <c r="GTG71" s="73"/>
      <c r="GTH71" s="73"/>
      <c r="GTI71" s="73"/>
      <c r="GTJ71" s="73"/>
      <c r="GTK71" s="73"/>
      <c r="GTL71" s="73"/>
      <c r="GTM71" s="73"/>
      <c r="GTN71" s="73"/>
      <c r="GTO71" s="73"/>
      <c r="GTP71" s="73"/>
      <c r="GTQ71" s="73"/>
      <c r="GTR71" s="73"/>
      <c r="GTS71" s="73"/>
      <c r="GTT71" s="73"/>
      <c r="GTU71" s="73"/>
      <c r="GTV71" s="73"/>
      <c r="GTW71" s="73"/>
      <c r="GTX71" s="73"/>
      <c r="GTY71" s="73"/>
      <c r="GTZ71" s="73"/>
      <c r="GUA71" s="73"/>
      <c r="GUB71" s="73"/>
      <c r="GUC71" s="73"/>
      <c r="GUD71" s="73"/>
      <c r="GUE71" s="73"/>
      <c r="GUF71" s="73"/>
      <c r="GUG71" s="73"/>
      <c r="GUH71" s="73"/>
      <c r="GUI71" s="73"/>
      <c r="GUJ71" s="73"/>
      <c r="GUK71" s="73"/>
      <c r="GUL71" s="73"/>
      <c r="GUM71" s="73"/>
      <c r="GUN71" s="73"/>
      <c r="GUO71" s="73"/>
      <c r="GUP71" s="73"/>
      <c r="GUQ71" s="73"/>
      <c r="GUR71" s="73"/>
      <c r="GUS71" s="73"/>
      <c r="GUT71" s="73"/>
      <c r="GUU71" s="73"/>
      <c r="GUV71" s="73"/>
      <c r="GUW71" s="73"/>
      <c r="GUX71" s="73"/>
      <c r="GUY71" s="73"/>
      <c r="GUZ71" s="73"/>
      <c r="GVA71" s="73"/>
      <c r="GVB71" s="73"/>
      <c r="GVC71" s="73"/>
      <c r="GVD71" s="73"/>
      <c r="GVE71" s="73"/>
      <c r="GVF71" s="73"/>
      <c r="GVG71" s="73"/>
      <c r="GVH71" s="73"/>
      <c r="GVI71" s="73"/>
      <c r="GVJ71" s="73"/>
      <c r="GVK71" s="73"/>
      <c r="GVL71" s="73"/>
      <c r="GVM71" s="73"/>
      <c r="GVN71" s="73"/>
      <c r="GVO71" s="73"/>
      <c r="GVP71" s="73"/>
      <c r="GVQ71" s="73"/>
      <c r="GVR71" s="73"/>
      <c r="GVS71" s="73"/>
      <c r="GVT71" s="73"/>
      <c r="GVU71" s="73"/>
      <c r="GVV71" s="73"/>
      <c r="GVW71" s="73"/>
      <c r="GVX71" s="73"/>
      <c r="GVY71" s="73"/>
      <c r="GVZ71" s="73"/>
      <c r="GWA71" s="73"/>
      <c r="GWB71" s="73"/>
      <c r="GWC71" s="73"/>
      <c r="GWD71" s="73"/>
      <c r="GWE71" s="73"/>
      <c r="GWF71" s="73"/>
      <c r="GWG71" s="73"/>
      <c r="GWH71" s="73"/>
      <c r="GWI71" s="73"/>
      <c r="GWJ71" s="73"/>
      <c r="GWK71" s="73"/>
      <c r="GWL71" s="73"/>
      <c r="GWM71" s="73"/>
      <c r="GWN71" s="73"/>
      <c r="GWO71" s="73"/>
      <c r="GWP71" s="73"/>
      <c r="GWQ71" s="73"/>
      <c r="GWR71" s="73"/>
      <c r="GWS71" s="73"/>
      <c r="GWT71" s="73"/>
      <c r="GWU71" s="73"/>
      <c r="GWV71" s="73"/>
      <c r="GWW71" s="73"/>
      <c r="GWX71" s="73"/>
      <c r="GWY71" s="73"/>
      <c r="GWZ71" s="73"/>
      <c r="GXA71" s="73"/>
      <c r="GXB71" s="73"/>
      <c r="GXC71" s="73"/>
      <c r="GXD71" s="73"/>
      <c r="GXE71" s="73"/>
      <c r="GXF71" s="73"/>
      <c r="GXG71" s="73"/>
      <c r="GXH71" s="73"/>
      <c r="GXI71" s="73"/>
      <c r="GXJ71" s="73"/>
      <c r="GXK71" s="73"/>
      <c r="GXL71" s="73"/>
      <c r="GXM71" s="73"/>
      <c r="GXN71" s="73"/>
      <c r="GXO71" s="73"/>
      <c r="GXP71" s="73"/>
      <c r="GXQ71" s="73"/>
      <c r="GXR71" s="73"/>
      <c r="GXS71" s="73"/>
      <c r="GXT71" s="73"/>
      <c r="GXU71" s="73"/>
      <c r="GXV71" s="73"/>
      <c r="GXW71" s="73"/>
      <c r="GXX71" s="73"/>
      <c r="GXY71" s="73"/>
      <c r="GXZ71" s="73"/>
      <c r="GYA71" s="73"/>
      <c r="GYB71" s="73"/>
      <c r="GYC71" s="73"/>
      <c r="GYD71" s="73"/>
      <c r="GYE71" s="73"/>
      <c r="GYF71" s="73"/>
      <c r="GYG71" s="73"/>
      <c r="GYH71" s="73"/>
      <c r="GYI71" s="73"/>
      <c r="GYJ71" s="73"/>
      <c r="GYK71" s="73"/>
      <c r="GYL71" s="73"/>
      <c r="GYM71" s="73"/>
      <c r="GYN71" s="73"/>
      <c r="GYO71" s="73"/>
      <c r="GYP71" s="73"/>
      <c r="GYQ71" s="73"/>
      <c r="GYR71" s="73"/>
      <c r="GYS71" s="73"/>
      <c r="GYT71" s="73"/>
      <c r="GYU71" s="73"/>
      <c r="GYV71" s="73"/>
      <c r="GYW71" s="73"/>
      <c r="GYX71" s="73"/>
      <c r="GYY71" s="73"/>
      <c r="GYZ71" s="73"/>
      <c r="GZA71" s="73"/>
      <c r="GZB71" s="73"/>
      <c r="GZC71" s="73"/>
      <c r="GZD71" s="73"/>
      <c r="GZE71" s="73"/>
      <c r="GZF71" s="73"/>
      <c r="GZG71" s="73"/>
      <c r="GZH71" s="73"/>
      <c r="GZI71" s="73"/>
      <c r="GZJ71" s="73"/>
      <c r="GZK71" s="73"/>
      <c r="GZL71" s="73"/>
      <c r="GZM71" s="73"/>
      <c r="GZN71" s="73"/>
      <c r="GZO71" s="73"/>
      <c r="GZP71" s="73"/>
      <c r="GZQ71" s="73"/>
      <c r="GZR71" s="73"/>
      <c r="GZS71" s="73"/>
      <c r="GZT71" s="73"/>
      <c r="GZU71" s="73"/>
      <c r="GZV71" s="73"/>
      <c r="GZW71" s="73"/>
      <c r="GZX71" s="73"/>
      <c r="GZY71" s="73"/>
      <c r="GZZ71" s="73"/>
      <c r="HAA71" s="73"/>
      <c r="HAB71" s="73"/>
      <c r="HAC71" s="73"/>
      <c r="HAD71" s="73"/>
      <c r="HAE71" s="73"/>
      <c r="HAF71" s="73"/>
      <c r="HAG71" s="73"/>
      <c r="HAH71" s="73"/>
      <c r="HAI71" s="73"/>
      <c r="HAJ71" s="73"/>
      <c r="HAK71" s="73"/>
      <c r="HAL71" s="73"/>
      <c r="HAM71" s="73"/>
      <c r="HAN71" s="73"/>
      <c r="HAO71" s="73"/>
      <c r="HAP71" s="73"/>
      <c r="HAQ71" s="73"/>
      <c r="HAR71" s="73"/>
      <c r="HAS71" s="73"/>
      <c r="HAT71" s="73"/>
      <c r="HAU71" s="73"/>
      <c r="HAV71" s="73"/>
      <c r="HAW71" s="73"/>
      <c r="HAX71" s="73"/>
      <c r="HAY71" s="73"/>
      <c r="HAZ71" s="73"/>
      <c r="HBA71" s="73"/>
      <c r="HBB71" s="73"/>
      <c r="HBC71" s="73"/>
      <c r="HBD71" s="73"/>
      <c r="HBE71" s="73"/>
      <c r="HBF71" s="73"/>
      <c r="HBG71" s="73"/>
      <c r="HBH71" s="73"/>
      <c r="HBI71" s="73"/>
      <c r="HBJ71" s="73"/>
      <c r="HBK71" s="73"/>
      <c r="HBL71" s="73"/>
      <c r="HBM71" s="73"/>
      <c r="HBN71" s="73"/>
      <c r="HBO71" s="73"/>
      <c r="HBP71" s="73"/>
      <c r="HBQ71" s="73"/>
      <c r="HBR71" s="73"/>
      <c r="HBS71" s="73"/>
      <c r="HBT71" s="73"/>
      <c r="HBU71" s="73"/>
      <c r="HBV71" s="73"/>
      <c r="HBW71" s="73"/>
      <c r="HBX71" s="73"/>
      <c r="HBY71" s="73"/>
      <c r="HBZ71" s="73"/>
      <c r="HCA71" s="73"/>
      <c r="HCB71" s="73"/>
      <c r="HCC71" s="73"/>
      <c r="HCD71" s="73"/>
      <c r="HCE71" s="73"/>
      <c r="HCF71" s="73"/>
      <c r="HCG71" s="73"/>
      <c r="HCH71" s="73"/>
      <c r="HCI71" s="73"/>
      <c r="HCJ71" s="73"/>
      <c r="HCK71" s="73"/>
      <c r="HCL71" s="73"/>
      <c r="HCM71" s="73"/>
      <c r="HCN71" s="73"/>
      <c r="HCO71" s="73"/>
      <c r="HCP71" s="73"/>
      <c r="HCQ71" s="73"/>
      <c r="HCR71" s="73"/>
      <c r="HCS71" s="73"/>
      <c r="HCT71" s="73"/>
      <c r="HCU71" s="73"/>
      <c r="HCV71" s="73"/>
      <c r="HCW71" s="73"/>
      <c r="HCX71" s="73"/>
      <c r="HCY71" s="73"/>
      <c r="HCZ71" s="73"/>
      <c r="HDA71" s="73"/>
      <c r="HDB71" s="73"/>
      <c r="HDC71" s="73"/>
      <c r="HDD71" s="73"/>
      <c r="HDE71" s="73"/>
      <c r="HDF71" s="73"/>
      <c r="HDG71" s="73"/>
      <c r="HDH71" s="73"/>
      <c r="HDI71" s="73"/>
      <c r="HDJ71" s="73"/>
      <c r="HDK71" s="73"/>
      <c r="HDL71" s="73"/>
      <c r="HDM71" s="73"/>
      <c r="HDN71" s="73"/>
      <c r="HDO71" s="73"/>
      <c r="HDP71" s="73"/>
      <c r="HDQ71" s="73"/>
      <c r="HDR71" s="73"/>
      <c r="HDS71" s="73"/>
      <c r="HDT71" s="73"/>
      <c r="HDU71" s="73"/>
      <c r="HDV71" s="73"/>
      <c r="HDW71" s="73"/>
      <c r="HDX71" s="73"/>
      <c r="HDY71" s="73"/>
      <c r="HDZ71" s="73"/>
      <c r="HEA71" s="73"/>
      <c r="HEB71" s="73"/>
      <c r="HEC71" s="73"/>
      <c r="HED71" s="73"/>
      <c r="HEE71" s="73"/>
      <c r="HEF71" s="73"/>
      <c r="HEG71" s="73"/>
      <c r="HEH71" s="73"/>
      <c r="HEI71" s="73"/>
      <c r="HEJ71" s="73"/>
      <c r="HEK71" s="73"/>
      <c r="HEL71" s="73"/>
      <c r="HEM71" s="73"/>
      <c r="HEN71" s="73"/>
      <c r="HEO71" s="73"/>
      <c r="HEP71" s="73"/>
      <c r="HEQ71" s="73"/>
      <c r="HER71" s="73"/>
      <c r="HES71" s="73"/>
      <c r="HET71" s="73"/>
      <c r="HEU71" s="73"/>
      <c r="HEV71" s="73"/>
      <c r="HEW71" s="73"/>
      <c r="HEX71" s="73"/>
      <c r="HEY71" s="73"/>
      <c r="HEZ71" s="73"/>
      <c r="HFA71" s="73"/>
      <c r="HFB71" s="73"/>
      <c r="HFC71" s="73"/>
      <c r="HFD71" s="73"/>
      <c r="HFE71" s="73"/>
      <c r="HFF71" s="73"/>
      <c r="HFG71" s="73"/>
      <c r="HFH71" s="73"/>
      <c r="HFI71" s="73"/>
      <c r="HFJ71" s="73"/>
      <c r="HFK71" s="73"/>
      <c r="HFL71" s="73"/>
      <c r="HFM71" s="73"/>
      <c r="HFN71" s="73"/>
      <c r="HFO71" s="73"/>
      <c r="HFP71" s="73"/>
      <c r="HFQ71" s="73"/>
      <c r="HFR71" s="73"/>
      <c r="HFS71" s="73"/>
      <c r="HFT71" s="73"/>
      <c r="HFU71" s="73"/>
      <c r="HFV71" s="73"/>
      <c r="HFW71" s="73"/>
      <c r="HFX71" s="73"/>
      <c r="HFY71" s="73"/>
      <c r="HFZ71" s="73"/>
      <c r="HGA71" s="73"/>
      <c r="HGB71" s="73"/>
      <c r="HGC71" s="73"/>
      <c r="HGD71" s="73"/>
      <c r="HGE71" s="73"/>
      <c r="HGF71" s="73"/>
      <c r="HGG71" s="73"/>
      <c r="HGH71" s="73"/>
      <c r="HGI71" s="73"/>
      <c r="HGJ71" s="73"/>
      <c r="HGK71" s="73"/>
      <c r="HGL71" s="73"/>
      <c r="HGM71" s="73"/>
      <c r="HGN71" s="73"/>
      <c r="HGO71" s="73"/>
      <c r="HGP71" s="73"/>
      <c r="HGQ71" s="73"/>
      <c r="HGR71" s="73"/>
      <c r="HGS71" s="73"/>
      <c r="HGT71" s="73"/>
      <c r="HGU71" s="73"/>
      <c r="HGV71" s="73"/>
      <c r="HGW71" s="73"/>
      <c r="HGX71" s="73"/>
      <c r="HGY71" s="73"/>
      <c r="HGZ71" s="73"/>
      <c r="HHA71" s="73"/>
      <c r="HHB71" s="73"/>
      <c r="HHC71" s="73"/>
      <c r="HHD71" s="73"/>
      <c r="HHE71" s="73"/>
      <c r="HHF71" s="73"/>
      <c r="HHG71" s="73"/>
      <c r="HHH71" s="73"/>
      <c r="HHI71" s="73"/>
      <c r="HHJ71" s="73"/>
      <c r="HHK71" s="73"/>
      <c r="HHL71" s="73"/>
      <c r="HHM71" s="73"/>
      <c r="HHN71" s="73"/>
      <c r="HHO71" s="73"/>
      <c r="HHP71" s="73"/>
      <c r="HHQ71" s="73"/>
      <c r="HHR71" s="73"/>
      <c r="HHS71" s="73"/>
      <c r="HHT71" s="73"/>
      <c r="HHU71" s="73"/>
      <c r="HHV71" s="73"/>
      <c r="HHW71" s="73"/>
      <c r="HHX71" s="73"/>
      <c r="HHY71" s="73"/>
      <c r="HHZ71" s="73"/>
      <c r="HIA71" s="73"/>
      <c r="HIB71" s="73"/>
      <c r="HIC71" s="73"/>
      <c r="HID71" s="73"/>
      <c r="HIE71" s="73"/>
      <c r="HIF71" s="73"/>
      <c r="HIG71" s="73"/>
      <c r="HIH71" s="73"/>
      <c r="HII71" s="73"/>
      <c r="HIJ71" s="73"/>
      <c r="HIK71" s="73"/>
      <c r="HIL71" s="73"/>
      <c r="HIM71" s="73"/>
      <c r="HIN71" s="73"/>
      <c r="HIO71" s="73"/>
      <c r="HIP71" s="73"/>
      <c r="HIQ71" s="73"/>
      <c r="HIR71" s="73"/>
      <c r="HIS71" s="73"/>
      <c r="HIT71" s="73"/>
      <c r="HIU71" s="73"/>
      <c r="HIV71" s="73"/>
      <c r="HIW71" s="73"/>
      <c r="HIX71" s="73"/>
      <c r="HIY71" s="73"/>
      <c r="HIZ71" s="73"/>
      <c r="HJA71" s="73"/>
      <c r="HJB71" s="73"/>
      <c r="HJC71" s="73"/>
      <c r="HJD71" s="73"/>
      <c r="HJE71" s="73"/>
      <c r="HJF71" s="73"/>
      <c r="HJG71" s="73"/>
      <c r="HJH71" s="73"/>
      <c r="HJI71" s="73"/>
      <c r="HJJ71" s="73"/>
      <c r="HJK71" s="73"/>
      <c r="HJL71" s="73"/>
      <c r="HJM71" s="73"/>
      <c r="HJN71" s="73"/>
      <c r="HJO71" s="73"/>
      <c r="HJP71" s="73"/>
      <c r="HJQ71" s="73"/>
      <c r="HJR71" s="73"/>
      <c r="HJS71" s="73"/>
      <c r="HJT71" s="73"/>
      <c r="HJU71" s="73"/>
      <c r="HJV71" s="73"/>
      <c r="HJW71" s="73"/>
      <c r="HJX71" s="73"/>
      <c r="HJY71" s="73"/>
      <c r="HJZ71" s="73"/>
      <c r="HKA71" s="73"/>
      <c r="HKB71" s="73"/>
      <c r="HKC71" s="73"/>
      <c r="HKD71" s="73"/>
      <c r="HKE71" s="73"/>
      <c r="HKF71" s="73"/>
      <c r="HKG71" s="73"/>
      <c r="HKH71" s="73"/>
      <c r="HKI71" s="73"/>
      <c r="HKJ71" s="73"/>
      <c r="HKK71" s="73"/>
      <c r="HKL71" s="73"/>
      <c r="HKM71" s="73"/>
      <c r="HKN71" s="73"/>
      <c r="HKO71" s="73"/>
      <c r="HKP71" s="73"/>
      <c r="HKQ71" s="73"/>
      <c r="HKR71" s="73"/>
      <c r="HKS71" s="73"/>
      <c r="HKT71" s="73"/>
      <c r="HKU71" s="73"/>
      <c r="HKV71" s="73"/>
      <c r="HKW71" s="73"/>
      <c r="HKX71" s="73"/>
      <c r="HKY71" s="73"/>
      <c r="HKZ71" s="73"/>
      <c r="HLA71" s="73"/>
      <c r="HLB71" s="73"/>
      <c r="HLC71" s="73"/>
      <c r="HLD71" s="73"/>
      <c r="HLE71" s="73"/>
      <c r="HLF71" s="73"/>
      <c r="HLG71" s="73"/>
      <c r="HLH71" s="73"/>
      <c r="HLI71" s="73"/>
      <c r="HLJ71" s="73"/>
      <c r="HLK71" s="73"/>
      <c r="HLL71" s="73"/>
      <c r="HLM71" s="73"/>
      <c r="HLN71" s="73"/>
      <c r="HLO71" s="73"/>
      <c r="HLP71" s="73"/>
      <c r="HLQ71" s="73"/>
      <c r="HLR71" s="73"/>
      <c r="HLS71" s="73"/>
      <c r="HLT71" s="73"/>
      <c r="HLU71" s="73"/>
      <c r="HLV71" s="73"/>
      <c r="HLW71" s="73"/>
      <c r="HLX71" s="73"/>
      <c r="HLY71" s="73"/>
      <c r="HLZ71" s="73"/>
      <c r="HMA71" s="73"/>
      <c r="HMB71" s="73"/>
      <c r="HMC71" s="73"/>
      <c r="HMD71" s="73"/>
      <c r="HME71" s="73"/>
      <c r="HMF71" s="73"/>
      <c r="HMG71" s="73"/>
      <c r="HMH71" s="73"/>
      <c r="HMI71" s="73"/>
      <c r="HMJ71" s="73"/>
      <c r="HMK71" s="73"/>
      <c r="HML71" s="73"/>
      <c r="HMM71" s="73"/>
      <c r="HMN71" s="73"/>
      <c r="HMO71" s="73"/>
      <c r="HMP71" s="73"/>
      <c r="HMQ71" s="73"/>
      <c r="HMR71" s="73"/>
      <c r="HMS71" s="73"/>
      <c r="HMT71" s="73"/>
      <c r="HMU71" s="73"/>
      <c r="HMV71" s="73"/>
      <c r="HMW71" s="73"/>
      <c r="HMX71" s="73"/>
      <c r="HMY71" s="73"/>
      <c r="HMZ71" s="73"/>
      <c r="HNA71" s="73"/>
      <c r="HNB71" s="73"/>
      <c r="HNC71" s="73"/>
      <c r="HND71" s="73"/>
      <c r="HNE71" s="73"/>
      <c r="HNF71" s="73"/>
      <c r="HNG71" s="73"/>
      <c r="HNH71" s="73"/>
      <c r="HNI71" s="73"/>
      <c r="HNJ71" s="73"/>
      <c r="HNK71" s="73"/>
      <c r="HNL71" s="73"/>
      <c r="HNM71" s="73"/>
      <c r="HNN71" s="73"/>
      <c r="HNO71" s="73"/>
      <c r="HNP71" s="73"/>
      <c r="HNQ71" s="73"/>
      <c r="HNR71" s="73"/>
      <c r="HNS71" s="73"/>
      <c r="HNT71" s="73"/>
      <c r="HNU71" s="73"/>
      <c r="HNV71" s="73"/>
      <c r="HNW71" s="73"/>
      <c r="HNX71" s="73"/>
      <c r="HNY71" s="73"/>
      <c r="HNZ71" s="73"/>
      <c r="HOA71" s="73"/>
      <c r="HOB71" s="73"/>
      <c r="HOC71" s="73"/>
      <c r="HOD71" s="73"/>
      <c r="HOE71" s="73"/>
      <c r="HOF71" s="73"/>
      <c r="HOG71" s="73"/>
      <c r="HOH71" s="73"/>
      <c r="HOI71" s="73"/>
      <c r="HOJ71" s="73"/>
      <c r="HOK71" s="73"/>
      <c r="HOL71" s="73"/>
      <c r="HOM71" s="73"/>
      <c r="HON71" s="73"/>
      <c r="HOO71" s="73"/>
      <c r="HOP71" s="73"/>
      <c r="HOQ71" s="73"/>
      <c r="HOR71" s="73"/>
      <c r="HOS71" s="73"/>
      <c r="HOT71" s="73"/>
      <c r="HOU71" s="73"/>
      <c r="HOV71" s="73"/>
      <c r="HOW71" s="73"/>
      <c r="HOX71" s="73"/>
      <c r="HOY71" s="73"/>
      <c r="HOZ71" s="73"/>
      <c r="HPA71" s="73"/>
      <c r="HPB71" s="73"/>
      <c r="HPC71" s="73"/>
      <c r="HPD71" s="73"/>
      <c r="HPE71" s="73"/>
      <c r="HPF71" s="73"/>
      <c r="HPG71" s="73"/>
      <c r="HPH71" s="73"/>
      <c r="HPI71" s="73"/>
      <c r="HPJ71" s="73"/>
      <c r="HPK71" s="73"/>
      <c r="HPL71" s="73"/>
      <c r="HPM71" s="73"/>
      <c r="HPN71" s="73"/>
      <c r="HPO71" s="73"/>
      <c r="HPP71" s="73"/>
      <c r="HPQ71" s="73"/>
      <c r="HPR71" s="73"/>
      <c r="HPS71" s="73"/>
      <c r="HPT71" s="73"/>
      <c r="HPU71" s="73"/>
      <c r="HPV71" s="73"/>
      <c r="HPW71" s="73"/>
      <c r="HPX71" s="73"/>
      <c r="HPY71" s="73"/>
      <c r="HPZ71" s="73"/>
      <c r="HQA71" s="73"/>
      <c r="HQB71" s="73"/>
      <c r="HQC71" s="73"/>
      <c r="HQD71" s="73"/>
      <c r="HQE71" s="73"/>
      <c r="HQF71" s="73"/>
      <c r="HQG71" s="73"/>
      <c r="HQH71" s="73"/>
      <c r="HQI71" s="73"/>
      <c r="HQJ71" s="73"/>
      <c r="HQK71" s="73"/>
      <c r="HQL71" s="73"/>
      <c r="HQM71" s="73"/>
      <c r="HQN71" s="73"/>
      <c r="HQO71" s="73"/>
      <c r="HQP71" s="73"/>
      <c r="HQQ71" s="73"/>
      <c r="HQR71" s="73"/>
      <c r="HQS71" s="73"/>
      <c r="HQT71" s="73"/>
      <c r="HQU71" s="73"/>
      <c r="HQV71" s="73"/>
      <c r="HQW71" s="73"/>
      <c r="HQX71" s="73"/>
      <c r="HQY71" s="73"/>
      <c r="HQZ71" s="73"/>
      <c r="HRA71" s="73"/>
      <c r="HRB71" s="73"/>
      <c r="HRC71" s="73"/>
      <c r="HRD71" s="73"/>
      <c r="HRE71" s="73"/>
      <c r="HRF71" s="73"/>
      <c r="HRG71" s="73"/>
      <c r="HRH71" s="73"/>
      <c r="HRI71" s="73"/>
      <c r="HRJ71" s="73"/>
      <c r="HRK71" s="73"/>
      <c r="HRL71" s="73"/>
      <c r="HRM71" s="73"/>
      <c r="HRN71" s="73"/>
      <c r="HRO71" s="73"/>
      <c r="HRP71" s="73"/>
      <c r="HRQ71" s="73"/>
      <c r="HRR71" s="73"/>
      <c r="HRS71" s="73"/>
      <c r="HRT71" s="73"/>
      <c r="HRU71" s="73"/>
      <c r="HRV71" s="73"/>
      <c r="HRW71" s="73"/>
      <c r="HRX71" s="73"/>
      <c r="HRY71" s="73"/>
      <c r="HRZ71" s="73"/>
      <c r="HSA71" s="73"/>
      <c r="HSB71" s="73"/>
      <c r="HSC71" s="73"/>
      <c r="HSD71" s="73"/>
      <c r="HSE71" s="73"/>
      <c r="HSF71" s="73"/>
      <c r="HSG71" s="73"/>
      <c r="HSH71" s="73"/>
      <c r="HSI71" s="73"/>
      <c r="HSJ71" s="73"/>
      <c r="HSK71" s="73"/>
      <c r="HSL71" s="73"/>
      <c r="HSM71" s="73"/>
      <c r="HSN71" s="73"/>
      <c r="HSO71" s="73"/>
      <c r="HSP71" s="73"/>
      <c r="HSQ71" s="73"/>
      <c r="HSR71" s="73"/>
      <c r="HSS71" s="73"/>
      <c r="HST71" s="73"/>
      <c r="HSU71" s="73"/>
      <c r="HSV71" s="73"/>
      <c r="HSW71" s="73"/>
      <c r="HSX71" s="73"/>
      <c r="HSY71" s="73"/>
      <c r="HSZ71" s="73"/>
      <c r="HTA71" s="73"/>
      <c r="HTB71" s="73"/>
      <c r="HTC71" s="73"/>
      <c r="HTD71" s="73"/>
      <c r="HTE71" s="73"/>
      <c r="HTF71" s="73"/>
      <c r="HTG71" s="73"/>
      <c r="HTH71" s="73"/>
      <c r="HTI71" s="73"/>
      <c r="HTJ71" s="73"/>
      <c r="HTK71" s="73"/>
      <c r="HTL71" s="73"/>
      <c r="HTM71" s="73"/>
      <c r="HTN71" s="73"/>
      <c r="HTO71" s="73"/>
      <c r="HTP71" s="73"/>
      <c r="HTQ71" s="73"/>
      <c r="HTR71" s="73"/>
      <c r="HTS71" s="73"/>
      <c r="HTT71" s="73"/>
      <c r="HTU71" s="73"/>
      <c r="HTV71" s="73"/>
      <c r="HTW71" s="73"/>
      <c r="HTX71" s="73"/>
      <c r="HTY71" s="73"/>
      <c r="HTZ71" s="73"/>
      <c r="HUA71" s="73"/>
      <c r="HUB71" s="73"/>
      <c r="HUC71" s="73"/>
      <c r="HUD71" s="73"/>
      <c r="HUE71" s="73"/>
      <c r="HUF71" s="73"/>
      <c r="HUG71" s="73"/>
      <c r="HUH71" s="73"/>
      <c r="HUI71" s="73"/>
      <c r="HUJ71" s="73"/>
      <c r="HUK71" s="73"/>
      <c r="HUL71" s="73"/>
      <c r="HUM71" s="73"/>
      <c r="HUN71" s="73"/>
      <c r="HUO71" s="73"/>
      <c r="HUP71" s="73"/>
      <c r="HUQ71" s="73"/>
      <c r="HUR71" s="73"/>
      <c r="HUS71" s="73"/>
      <c r="HUT71" s="73"/>
      <c r="HUU71" s="73"/>
      <c r="HUV71" s="73"/>
      <c r="HUW71" s="73"/>
      <c r="HUX71" s="73"/>
      <c r="HUY71" s="73"/>
      <c r="HUZ71" s="73"/>
      <c r="HVA71" s="73"/>
      <c r="HVB71" s="73"/>
      <c r="HVC71" s="73"/>
      <c r="HVD71" s="73"/>
      <c r="HVE71" s="73"/>
      <c r="HVF71" s="73"/>
      <c r="HVG71" s="73"/>
      <c r="HVH71" s="73"/>
      <c r="HVI71" s="73"/>
      <c r="HVJ71" s="73"/>
      <c r="HVK71" s="73"/>
      <c r="HVL71" s="73"/>
      <c r="HVM71" s="73"/>
      <c r="HVN71" s="73"/>
      <c r="HVO71" s="73"/>
      <c r="HVP71" s="73"/>
      <c r="HVQ71" s="73"/>
      <c r="HVR71" s="73"/>
      <c r="HVS71" s="73"/>
      <c r="HVT71" s="73"/>
      <c r="HVU71" s="73"/>
      <c r="HVV71" s="73"/>
      <c r="HVW71" s="73"/>
      <c r="HVX71" s="73"/>
      <c r="HVY71" s="73"/>
      <c r="HVZ71" s="73"/>
      <c r="HWA71" s="73"/>
      <c r="HWB71" s="73"/>
      <c r="HWC71" s="73"/>
      <c r="HWD71" s="73"/>
      <c r="HWE71" s="73"/>
      <c r="HWF71" s="73"/>
      <c r="HWG71" s="73"/>
      <c r="HWH71" s="73"/>
      <c r="HWI71" s="73"/>
      <c r="HWJ71" s="73"/>
      <c r="HWK71" s="73"/>
      <c r="HWL71" s="73"/>
      <c r="HWM71" s="73"/>
      <c r="HWN71" s="73"/>
      <c r="HWO71" s="73"/>
      <c r="HWP71" s="73"/>
      <c r="HWQ71" s="73"/>
      <c r="HWR71" s="73"/>
      <c r="HWS71" s="73"/>
      <c r="HWT71" s="73"/>
      <c r="HWU71" s="73"/>
      <c r="HWV71" s="73"/>
      <c r="HWW71" s="73"/>
      <c r="HWX71" s="73"/>
      <c r="HWY71" s="73"/>
      <c r="HWZ71" s="73"/>
      <c r="HXA71" s="73"/>
      <c r="HXB71" s="73"/>
      <c r="HXC71" s="73"/>
      <c r="HXD71" s="73"/>
      <c r="HXE71" s="73"/>
      <c r="HXF71" s="73"/>
      <c r="HXG71" s="73"/>
      <c r="HXH71" s="73"/>
      <c r="HXI71" s="73"/>
      <c r="HXJ71" s="73"/>
      <c r="HXK71" s="73"/>
      <c r="HXL71" s="73"/>
      <c r="HXM71" s="73"/>
      <c r="HXN71" s="73"/>
      <c r="HXO71" s="73"/>
      <c r="HXP71" s="73"/>
      <c r="HXQ71" s="73"/>
      <c r="HXR71" s="73"/>
      <c r="HXS71" s="73"/>
      <c r="HXT71" s="73"/>
      <c r="HXU71" s="73"/>
      <c r="HXV71" s="73"/>
      <c r="HXW71" s="73"/>
      <c r="HXX71" s="73"/>
      <c r="HXY71" s="73"/>
      <c r="HXZ71" s="73"/>
      <c r="HYA71" s="73"/>
      <c r="HYB71" s="73"/>
      <c r="HYC71" s="73"/>
      <c r="HYD71" s="73"/>
      <c r="HYE71" s="73"/>
      <c r="HYF71" s="73"/>
      <c r="HYG71" s="73"/>
      <c r="HYH71" s="73"/>
      <c r="HYI71" s="73"/>
      <c r="HYJ71" s="73"/>
      <c r="HYK71" s="73"/>
      <c r="HYL71" s="73"/>
      <c r="HYM71" s="73"/>
      <c r="HYN71" s="73"/>
      <c r="HYO71" s="73"/>
      <c r="HYP71" s="73"/>
      <c r="HYQ71" s="73"/>
      <c r="HYR71" s="73"/>
      <c r="HYS71" s="73"/>
      <c r="HYT71" s="73"/>
      <c r="HYU71" s="73"/>
      <c r="HYV71" s="73"/>
      <c r="HYW71" s="73"/>
      <c r="HYX71" s="73"/>
      <c r="HYY71" s="73"/>
      <c r="HYZ71" s="73"/>
      <c r="HZA71" s="73"/>
      <c r="HZB71" s="73"/>
      <c r="HZC71" s="73"/>
      <c r="HZD71" s="73"/>
      <c r="HZE71" s="73"/>
      <c r="HZF71" s="73"/>
      <c r="HZG71" s="73"/>
      <c r="HZH71" s="73"/>
      <c r="HZI71" s="73"/>
      <c r="HZJ71" s="73"/>
      <c r="HZK71" s="73"/>
      <c r="HZL71" s="73"/>
      <c r="HZM71" s="73"/>
      <c r="HZN71" s="73"/>
      <c r="HZO71" s="73"/>
      <c r="HZP71" s="73"/>
      <c r="HZQ71" s="73"/>
      <c r="HZR71" s="73"/>
      <c r="HZS71" s="73"/>
      <c r="HZT71" s="73"/>
      <c r="HZU71" s="73"/>
      <c r="HZV71" s="73"/>
      <c r="HZW71" s="73"/>
      <c r="HZX71" s="73"/>
      <c r="HZY71" s="73"/>
      <c r="HZZ71" s="73"/>
      <c r="IAA71" s="73"/>
      <c r="IAB71" s="73"/>
      <c r="IAC71" s="73"/>
      <c r="IAD71" s="73"/>
      <c r="IAE71" s="73"/>
      <c r="IAF71" s="73"/>
      <c r="IAG71" s="73"/>
      <c r="IAH71" s="73"/>
      <c r="IAI71" s="73"/>
      <c r="IAJ71" s="73"/>
      <c r="IAK71" s="73"/>
      <c r="IAL71" s="73"/>
      <c r="IAM71" s="73"/>
      <c r="IAN71" s="73"/>
      <c r="IAO71" s="73"/>
      <c r="IAP71" s="73"/>
      <c r="IAQ71" s="73"/>
      <c r="IAR71" s="73"/>
      <c r="IAS71" s="73"/>
      <c r="IAT71" s="73"/>
      <c r="IAU71" s="73"/>
      <c r="IAV71" s="73"/>
      <c r="IAW71" s="73"/>
      <c r="IAX71" s="73"/>
      <c r="IAY71" s="73"/>
      <c r="IAZ71" s="73"/>
      <c r="IBA71" s="73"/>
      <c r="IBB71" s="73"/>
      <c r="IBC71" s="73"/>
      <c r="IBD71" s="73"/>
      <c r="IBE71" s="73"/>
      <c r="IBF71" s="73"/>
      <c r="IBG71" s="73"/>
      <c r="IBH71" s="73"/>
      <c r="IBI71" s="73"/>
      <c r="IBJ71" s="73"/>
      <c r="IBK71" s="73"/>
      <c r="IBL71" s="73"/>
      <c r="IBM71" s="73"/>
      <c r="IBN71" s="73"/>
      <c r="IBO71" s="73"/>
      <c r="IBP71" s="73"/>
      <c r="IBQ71" s="73"/>
      <c r="IBR71" s="73"/>
      <c r="IBS71" s="73"/>
      <c r="IBT71" s="73"/>
      <c r="IBU71" s="73"/>
      <c r="IBV71" s="73"/>
      <c r="IBW71" s="73"/>
      <c r="IBX71" s="73"/>
      <c r="IBY71" s="73"/>
      <c r="IBZ71" s="73"/>
      <c r="ICA71" s="73"/>
      <c r="ICB71" s="73"/>
      <c r="ICC71" s="73"/>
      <c r="ICD71" s="73"/>
      <c r="ICE71" s="73"/>
      <c r="ICF71" s="73"/>
      <c r="ICG71" s="73"/>
      <c r="ICH71" s="73"/>
      <c r="ICI71" s="73"/>
      <c r="ICJ71" s="73"/>
      <c r="ICK71" s="73"/>
      <c r="ICL71" s="73"/>
      <c r="ICM71" s="73"/>
      <c r="ICN71" s="73"/>
      <c r="ICO71" s="73"/>
      <c r="ICP71" s="73"/>
      <c r="ICQ71" s="73"/>
      <c r="ICR71" s="73"/>
      <c r="ICS71" s="73"/>
      <c r="ICT71" s="73"/>
      <c r="ICU71" s="73"/>
      <c r="ICV71" s="73"/>
      <c r="ICW71" s="73"/>
      <c r="ICX71" s="73"/>
      <c r="ICY71" s="73"/>
      <c r="ICZ71" s="73"/>
      <c r="IDA71" s="73"/>
      <c r="IDB71" s="73"/>
      <c r="IDC71" s="73"/>
      <c r="IDD71" s="73"/>
      <c r="IDE71" s="73"/>
      <c r="IDF71" s="73"/>
      <c r="IDG71" s="73"/>
      <c r="IDH71" s="73"/>
      <c r="IDI71" s="73"/>
      <c r="IDJ71" s="73"/>
      <c r="IDK71" s="73"/>
      <c r="IDL71" s="73"/>
      <c r="IDM71" s="73"/>
      <c r="IDN71" s="73"/>
      <c r="IDO71" s="73"/>
      <c r="IDP71" s="73"/>
      <c r="IDQ71" s="73"/>
      <c r="IDR71" s="73"/>
      <c r="IDS71" s="73"/>
      <c r="IDT71" s="73"/>
      <c r="IDU71" s="73"/>
      <c r="IDV71" s="73"/>
      <c r="IDW71" s="73"/>
      <c r="IDX71" s="73"/>
      <c r="IDY71" s="73"/>
      <c r="IDZ71" s="73"/>
      <c r="IEA71" s="73"/>
      <c r="IEB71" s="73"/>
      <c r="IEC71" s="73"/>
      <c r="IED71" s="73"/>
      <c r="IEE71" s="73"/>
      <c r="IEF71" s="73"/>
      <c r="IEG71" s="73"/>
      <c r="IEH71" s="73"/>
      <c r="IEI71" s="73"/>
      <c r="IEJ71" s="73"/>
      <c r="IEK71" s="73"/>
      <c r="IEL71" s="73"/>
      <c r="IEM71" s="73"/>
      <c r="IEN71" s="73"/>
      <c r="IEO71" s="73"/>
      <c r="IEP71" s="73"/>
      <c r="IEQ71" s="73"/>
      <c r="IER71" s="73"/>
      <c r="IES71" s="73"/>
      <c r="IET71" s="73"/>
      <c r="IEU71" s="73"/>
      <c r="IEV71" s="73"/>
      <c r="IEW71" s="73"/>
      <c r="IEX71" s="73"/>
      <c r="IEY71" s="73"/>
      <c r="IEZ71" s="73"/>
      <c r="IFA71" s="73"/>
      <c r="IFB71" s="73"/>
      <c r="IFC71" s="73"/>
      <c r="IFD71" s="73"/>
      <c r="IFE71" s="73"/>
      <c r="IFF71" s="73"/>
      <c r="IFG71" s="73"/>
      <c r="IFH71" s="73"/>
      <c r="IFI71" s="73"/>
      <c r="IFJ71" s="73"/>
      <c r="IFK71" s="73"/>
      <c r="IFL71" s="73"/>
      <c r="IFM71" s="73"/>
      <c r="IFN71" s="73"/>
      <c r="IFO71" s="73"/>
      <c r="IFP71" s="73"/>
      <c r="IFQ71" s="73"/>
      <c r="IFR71" s="73"/>
      <c r="IFS71" s="73"/>
      <c r="IFT71" s="73"/>
      <c r="IFU71" s="73"/>
      <c r="IFV71" s="73"/>
      <c r="IFW71" s="73"/>
      <c r="IFX71" s="73"/>
      <c r="IFY71" s="73"/>
      <c r="IFZ71" s="73"/>
      <c r="IGA71" s="73"/>
      <c r="IGB71" s="73"/>
      <c r="IGC71" s="73"/>
      <c r="IGD71" s="73"/>
      <c r="IGE71" s="73"/>
      <c r="IGF71" s="73"/>
      <c r="IGG71" s="73"/>
      <c r="IGH71" s="73"/>
      <c r="IGI71" s="73"/>
      <c r="IGJ71" s="73"/>
      <c r="IGK71" s="73"/>
      <c r="IGL71" s="73"/>
      <c r="IGM71" s="73"/>
      <c r="IGN71" s="73"/>
      <c r="IGO71" s="73"/>
      <c r="IGP71" s="73"/>
      <c r="IGQ71" s="73"/>
      <c r="IGR71" s="73"/>
      <c r="IGS71" s="73"/>
      <c r="IGT71" s="73"/>
      <c r="IGU71" s="73"/>
      <c r="IGV71" s="73"/>
      <c r="IGW71" s="73"/>
      <c r="IGX71" s="73"/>
      <c r="IGY71" s="73"/>
      <c r="IGZ71" s="73"/>
      <c r="IHA71" s="73"/>
      <c r="IHB71" s="73"/>
      <c r="IHC71" s="73"/>
      <c r="IHD71" s="73"/>
      <c r="IHE71" s="73"/>
      <c r="IHF71" s="73"/>
      <c r="IHG71" s="73"/>
      <c r="IHH71" s="73"/>
      <c r="IHI71" s="73"/>
      <c r="IHJ71" s="73"/>
      <c r="IHK71" s="73"/>
      <c r="IHL71" s="73"/>
      <c r="IHM71" s="73"/>
      <c r="IHN71" s="73"/>
      <c r="IHO71" s="73"/>
      <c r="IHP71" s="73"/>
      <c r="IHQ71" s="73"/>
      <c r="IHR71" s="73"/>
      <c r="IHS71" s="73"/>
      <c r="IHT71" s="73"/>
      <c r="IHU71" s="73"/>
      <c r="IHV71" s="73"/>
      <c r="IHW71" s="73"/>
      <c r="IHX71" s="73"/>
      <c r="IHY71" s="73"/>
      <c r="IHZ71" s="73"/>
      <c r="IIA71" s="73"/>
      <c r="IIB71" s="73"/>
      <c r="IIC71" s="73"/>
      <c r="IID71" s="73"/>
      <c r="IIE71" s="73"/>
      <c r="IIF71" s="73"/>
      <c r="IIG71" s="73"/>
      <c r="IIH71" s="73"/>
      <c r="III71" s="73"/>
      <c r="IIJ71" s="73"/>
      <c r="IIK71" s="73"/>
      <c r="IIL71" s="73"/>
      <c r="IIM71" s="73"/>
      <c r="IIN71" s="73"/>
      <c r="IIO71" s="73"/>
      <c r="IIP71" s="73"/>
      <c r="IIQ71" s="73"/>
      <c r="IIR71" s="73"/>
      <c r="IIS71" s="73"/>
      <c r="IIT71" s="73"/>
      <c r="IIU71" s="73"/>
      <c r="IIV71" s="73"/>
      <c r="IIW71" s="73"/>
      <c r="IIX71" s="73"/>
      <c r="IIY71" s="73"/>
      <c r="IIZ71" s="73"/>
      <c r="IJA71" s="73"/>
      <c r="IJB71" s="73"/>
      <c r="IJC71" s="73"/>
      <c r="IJD71" s="73"/>
      <c r="IJE71" s="73"/>
      <c r="IJF71" s="73"/>
      <c r="IJG71" s="73"/>
      <c r="IJH71" s="73"/>
      <c r="IJI71" s="73"/>
      <c r="IJJ71" s="73"/>
      <c r="IJK71" s="73"/>
      <c r="IJL71" s="73"/>
      <c r="IJM71" s="73"/>
      <c r="IJN71" s="73"/>
      <c r="IJO71" s="73"/>
      <c r="IJP71" s="73"/>
      <c r="IJQ71" s="73"/>
      <c r="IJR71" s="73"/>
      <c r="IJS71" s="73"/>
      <c r="IJT71" s="73"/>
      <c r="IJU71" s="73"/>
      <c r="IJV71" s="73"/>
      <c r="IJW71" s="73"/>
      <c r="IJX71" s="73"/>
      <c r="IJY71" s="73"/>
      <c r="IJZ71" s="73"/>
      <c r="IKA71" s="73"/>
      <c r="IKB71" s="73"/>
      <c r="IKC71" s="73"/>
      <c r="IKD71" s="73"/>
      <c r="IKE71" s="73"/>
      <c r="IKF71" s="73"/>
      <c r="IKG71" s="73"/>
      <c r="IKH71" s="73"/>
      <c r="IKI71" s="73"/>
      <c r="IKJ71" s="73"/>
      <c r="IKK71" s="73"/>
      <c r="IKL71" s="73"/>
      <c r="IKM71" s="73"/>
      <c r="IKN71" s="73"/>
      <c r="IKO71" s="73"/>
      <c r="IKP71" s="73"/>
      <c r="IKQ71" s="73"/>
      <c r="IKR71" s="73"/>
      <c r="IKS71" s="73"/>
      <c r="IKT71" s="73"/>
      <c r="IKU71" s="73"/>
      <c r="IKV71" s="73"/>
      <c r="IKW71" s="73"/>
      <c r="IKX71" s="73"/>
      <c r="IKY71" s="73"/>
      <c r="IKZ71" s="73"/>
      <c r="ILA71" s="73"/>
      <c r="ILB71" s="73"/>
      <c r="ILC71" s="73"/>
      <c r="ILD71" s="73"/>
      <c r="ILE71" s="73"/>
      <c r="ILF71" s="73"/>
      <c r="ILG71" s="73"/>
      <c r="ILH71" s="73"/>
      <c r="ILI71" s="73"/>
      <c r="ILJ71" s="73"/>
      <c r="ILK71" s="73"/>
      <c r="ILL71" s="73"/>
      <c r="ILM71" s="73"/>
      <c r="ILN71" s="73"/>
      <c r="ILO71" s="73"/>
      <c r="ILP71" s="73"/>
      <c r="ILQ71" s="73"/>
      <c r="ILR71" s="73"/>
      <c r="ILS71" s="73"/>
      <c r="ILT71" s="73"/>
      <c r="ILU71" s="73"/>
      <c r="ILV71" s="73"/>
      <c r="ILW71" s="73"/>
      <c r="ILX71" s="73"/>
      <c r="ILY71" s="73"/>
      <c r="ILZ71" s="73"/>
      <c r="IMA71" s="73"/>
      <c r="IMB71" s="73"/>
      <c r="IMC71" s="73"/>
      <c r="IMD71" s="73"/>
      <c r="IME71" s="73"/>
      <c r="IMF71" s="73"/>
      <c r="IMG71" s="73"/>
      <c r="IMH71" s="73"/>
      <c r="IMI71" s="73"/>
      <c r="IMJ71" s="73"/>
      <c r="IMK71" s="73"/>
      <c r="IML71" s="73"/>
      <c r="IMM71" s="73"/>
      <c r="IMN71" s="73"/>
      <c r="IMO71" s="73"/>
      <c r="IMP71" s="73"/>
      <c r="IMQ71" s="73"/>
      <c r="IMR71" s="73"/>
      <c r="IMS71" s="73"/>
      <c r="IMT71" s="73"/>
      <c r="IMU71" s="73"/>
      <c r="IMV71" s="73"/>
      <c r="IMW71" s="73"/>
      <c r="IMX71" s="73"/>
      <c r="IMY71" s="73"/>
      <c r="IMZ71" s="73"/>
      <c r="INA71" s="73"/>
      <c r="INB71" s="73"/>
      <c r="INC71" s="73"/>
      <c r="IND71" s="73"/>
      <c r="INE71" s="73"/>
      <c r="INF71" s="73"/>
      <c r="ING71" s="73"/>
      <c r="INH71" s="73"/>
      <c r="INI71" s="73"/>
      <c r="INJ71" s="73"/>
      <c r="INK71" s="73"/>
      <c r="INL71" s="73"/>
      <c r="INM71" s="73"/>
      <c r="INN71" s="73"/>
      <c r="INO71" s="73"/>
      <c r="INP71" s="73"/>
      <c r="INQ71" s="73"/>
      <c r="INR71" s="73"/>
      <c r="INS71" s="73"/>
      <c r="INT71" s="73"/>
      <c r="INU71" s="73"/>
      <c r="INV71" s="73"/>
      <c r="INW71" s="73"/>
      <c r="INX71" s="73"/>
      <c r="INY71" s="73"/>
      <c r="INZ71" s="73"/>
      <c r="IOA71" s="73"/>
      <c r="IOB71" s="73"/>
      <c r="IOC71" s="73"/>
      <c r="IOD71" s="73"/>
      <c r="IOE71" s="73"/>
      <c r="IOF71" s="73"/>
      <c r="IOG71" s="73"/>
      <c r="IOH71" s="73"/>
      <c r="IOI71" s="73"/>
      <c r="IOJ71" s="73"/>
      <c r="IOK71" s="73"/>
      <c r="IOL71" s="73"/>
      <c r="IOM71" s="73"/>
      <c r="ION71" s="73"/>
      <c r="IOO71" s="73"/>
      <c r="IOP71" s="73"/>
      <c r="IOQ71" s="73"/>
      <c r="IOR71" s="73"/>
      <c r="IOS71" s="73"/>
      <c r="IOT71" s="73"/>
      <c r="IOU71" s="73"/>
      <c r="IOV71" s="73"/>
      <c r="IOW71" s="73"/>
      <c r="IOX71" s="73"/>
      <c r="IOY71" s="73"/>
      <c r="IOZ71" s="73"/>
      <c r="IPA71" s="73"/>
      <c r="IPB71" s="73"/>
      <c r="IPC71" s="73"/>
      <c r="IPD71" s="73"/>
      <c r="IPE71" s="73"/>
      <c r="IPF71" s="73"/>
      <c r="IPG71" s="73"/>
      <c r="IPH71" s="73"/>
      <c r="IPI71" s="73"/>
      <c r="IPJ71" s="73"/>
      <c r="IPK71" s="73"/>
      <c r="IPL71" s="73"/>
      <c r="IPM71" s="73"/>
      <c r="IPN71" s="73"/>
      <c r="IPO71" s="73"/>
      <c r="IPP71" s="73"/>
      <c r="IPQ71" s="73"/>
      <c r="IPR71" s="73"/>
      <c r="IPS71" s="73"/>
      <c r="IPT71" s="73"/>
      <c r="IPU71" s="73"/>
      <c r="IPV71" s="73"/>
      <c r="IPW71" s="73"/>
      <c r="IPX71" s="73"/>
      <c r="IPY71" s="73"/>
      <c r="IPZ71" s="73"/>
      <c r="IQA71" s="73"/>
      <c r="IQB71" s="73"/>
      <c r="IQC71" s="73"/>
      <c r="IQD71" s="73"/>
      <c r="IQE71" s="73"/>
      <c r="IQF71" s="73"/>
      <c r="IQG71" s="73"/>
      <c r="IQH71" s="73"/>
      <c r="IQI71" s="73"/>
      <c r="IQJ71" s="73"/>
      <c r="IQK71" s="73"/>
      <c r="IQL71" s="73"/>
      <c r="IQM71" s="73"/>
      <c r="IQN71" s="73"/>
      <c r="IQO71" s="73"/>
      <c r="IQP71" s="73"/>
      <c r="IQQ71" s="73"/>
      <c r="IQR71" s="73"/>
      <c r="IQS71" s="73"/>
      <c r="IQT71" s="73"/>
      <c r="IQU71" s="73"/>
      <c r="IQV71" s="73"/>
      <c r="IQW71" s="73"/>
      <c r="IQX71" s="73"/>
      <c r="IQY71" s="73"/>
      <c r="IQZ71" s="73"/>
      <c r="IRA71" s="73"/>
      <c r="IRB71" s="73"/>
      <c r="IRC71" s="73"/>
      <c r="IRD71" s="73"/>
      <c r="IRE71" s="73"/>
      <c r="IRF71" s="73"/>
      <c r="IRG71" s="73"/>
      <c r="IRH71" s="73"/>
      <c r="IRI71" s="73"/>
      <c r="IRJ71" s="73"/>
      <c r="IRK71" s="73"/>
      <c r="IRL71" s="73"/>
      <c r="IRM71" s="73"/>
      <c r="IRN71" s="73"/>
      <c r="IRO71" s="73"/>
      <c r="IRP71" s="73"/>
      <c r="IRQ71" s="73"/>
      <c r="IRR71" s="73"/>
      <c r="IRS71" s="73"/>
      <c r="IRT71" s="73"/>
      <c r="IRU71" s="73"/>
      <c r="IRV71" s="73"/>
      <c r="IRW71" s="73"/>
      <c r="IRX71" s="73"/>
      <c r="IRY71" s="73"/>
      <c r="IRZ71" s="73"/>
      <c r="ISA71" s="73"/>
      <c r="ISB71" s="73"/>
      <c r="ISC71" s="73"/>
      <c r="ISD71" s="73"/>
      <c r="ISE71" s="73"/>
      <c r="ISF71" s="73"/>
      <c r="ISG71" s="73"/>
      <c r="ISH71" s="73"/>
      <c r="ISI71" s="73"/>
      <c r="ISJ71" s="73"/>
      <c r="ISK71" s="73"/>
      <c r="ISL71" s="73"/>
      <c r="ISM71" s="73"/>
      <c r="ISN71" s="73"/>
      <c r="ISO71" s="73"/>
      <c r="ISP71" s="73"/>
      <c r="ISQ71" s="73"/>
      <c r="ISR71" s="73"/>
      <c r="ISS71" s="73"/>
      <c r="IST71" s="73"/>
      <c r="ISU71" s="73"/>
      <c r="ISV71" s="73"/>
      <c r="ISW71" s="73"/>
      <c r="ISX71" s="73"/>
      <c r="ISY71" s="73"/>
      <c r="ISZ71" s="73"/>
      <c r="ITA71" s="73"/>
      <c r="ITB71" s="73"/>
      <c r="ITC71" s="73"/>
      <c r="ITD71" s="73"/>
      <c r="ITE71" s="73"/>
      <c r="ITF71" s="73"/>
      <c r="ITG71" s="73"/>
      <c r="ITH71" s="73"/>
      <c r="ITI71" s="73"/>
      <c r="ITJ71" s="73"/>
      <c r="ITK71" s="73"/>
      <c r="ITL71" s="73"/>
      <c r="ITM71" s="73"/>
      <c r="ITN71" s="73"/>
      <c r="ITO71" s="73"/>
      <c r="ITP71" s="73"/>
      <c r="ITQ71" s="73"/>
      <c r="ITR71" s="73"/>
      <c r="ITS71" s="73"/>
      <c r="ITT71" s="73"/>
      <c r="ITU71" s="73"/>
      <c r="ITV71" s="73"/>
      <c r="ITW71" s="73"/>
      <c r="ITX71" s="73"/>
      <c r="ITY71" s="73"/>
      <c r="ITZ71" s="73"/>
      <c r="IUA71" s="73"/>
      <c r="IUB71" s="73"/>
      <c r="IUC71" s="73"/>
      <c r="IUD71" s="73"/>
      <c r="IUE71" s="73"/>
      <c r="IUF71" s="73"/>
      <c r="IUG71" s="73"/>
      <c r="IUH71" s="73"/>
      <c r="IUI71" s="73"/>
      <c r="IUJ71" s="73"/>
      <c r="IUK71" s="73"/>
      <c r="IUL71" s="73"/>
      <c r="IUM71" s="73"/>
      <c r="IUN71" s="73"/>
      <c r="IUO71" s="73"/>
      <c r="IUP71" s="73"/>
      <c r="IUQ71" s="73"/>
      <c r="IUR71" s="73"/>
      <c r="IUS71" s="73"/>
      <c r="IUT71" s="73"/>
      <c r="IUU71" s="73"/>
      <c r="IUV71" s="73"/>
      <c r="IUW71" s="73"/>
      <c r="IUX71" s="73"/>
      <c r="IUY71" s="73"/>
      <c r="IUZ71" s="73"/>
      <c r="IVA71" s="73"/>
      <c r="IVB71" s="73"/>
      <c r="IVC71" s="73"/>
      <c r="IVD71" s="73"/>
      <c r="IVE71" s="73"/>
      <c r="IVF71" s="73"/>
      <c r="IVG71" s="73"/>
      <c r="IVH71" s="73"/>
      <c r="IVI71" s="73"/>
      <c r="IVJ71" s="73"/>
      <c r="IVK71" s="73"/>
      <c r="IVL71" s="73"/>
      <c r="IVM71" s="73"/>
      <c r="IVN71" s="73"/>
      <c r="IVO71" s="73"/>
      <c r="IVP71" s="73"/>
      <c r="IVQ71" s="73"/>
      <c r="IVR71" s="73"/>
      <c r="IVS71" s="73"/>
      <c r="IVT71" s="73"/>
      <c r="IVU71" s="73"/>
      <c r="IVV71" s="73"/>
      <c r="IVW71" s="73"/>
      <c r="IVX71" s="73"/>
      <c r="IVY71" s="73"/>
      <c r="IVZ71" s="73"/>
      <c r="IWA71" s="73"/>
      <c r="IWB71" s="73"/>
      <c r="IWC71" s="73"/>
      <c r="IWD71" s="73"/>
      <c r="IWE71" s="73"/>
      <c r="IWF71" s="73"/>
      <c r="IWG71" s="73"/>
      <c r="IWH71" s="73"/>
      <c r="IWI71" s="73"/>
      <c r="IWJ71" s="73"/>
      <c r="IWK71" s="73"/>
      <c r="IWL71" s="73"/>
      <c r="IWM71" s="73"/>
      <c r="IWN71" s="73"/>
      <c r="IWO71" s="73"/>
      <c r="IWP71" s="73"/>
      <c r="IWQ71" s="73"/>
      <c r="IWR71" s="73"/>
      <c r="IWS71" s="73"/>
      <c r="IWT71" s="73"/>
      <c r="IWU71" s="73"/>
      <c r="IWV71" s="73"/>
      <c r="IWW71" s="73"/>
      <c r="IWX71" s="73"/>
      <c r="IWY71" s="73"/>
      <c r="IWZ71" s="73"/>
      <c r="IXA71" s="73"/>
      <c r="IXB71" s="73"/>
      <c r="IXC71" s="73"/>
      <c r="IXD71" s="73"/>
      <c r="IXE71" s="73"/>
      <c r="IXF71" s="73"/>
      <c r="IXG71" s="73"/>
      <c r="IXH71" s="73"/>
      <c r="IXI71" s="73"/>
      <c r="IXJ71" s="73"/>
      <c r="IXK71" s="73"/>
      <c r="IXL71" s="73"/>
      <c r="IXM71" s="73"/>
      <c r="IXN71" s="73"/>
      <c r="IXO71" s="73"/>
      <c r="IXP71" s="73"/>
      <c r="IXQ71" s="73"/>
      <c r="IXR71" s="73"/>
      <c r="IXS71" s="73"/>
      <c r="IXT71" s="73"/>
      <c r="IXU71" s="73"/>
      <c r="IXV71" s="73"/>
      <c r="IXW71" s="73"/>
      <c r="IXX71" s="73"/>
      <c r="IXY71" s="73"/>
      <c r="IXZ71" s="73"/>
      <c r="IYA71" s="73"/>
      <c r="IYB71" s="73"/>
      <c r="IYC71" s="73"/>
      <c r="IYD71" s="73"/>
      <c r="IYE71" s="73"/>
      <c r="IYF71" s="73"/>
      <c r="IYG71" s="73"/>
      <c r="IYH71" s="73"/>
      <c r="IYI71" s="73"/>
      <c r="IYJ71" s="73"/>
      <c r="IYK71" s="73"/>
      <c r="IYL71" s="73"/>
      <c r="IYM71" s="73"/>
      <c r="IYN71" s="73"/>
      <c r="IYO71" s="73"/>
      <c r="IYP71" s="73"/>
      <c r="IYQ71" s="73"/>
      <c r="IYR71" s="73"/>
      <c r="IYS71" s="73"/>
      <c r="IYT71" s="73"/>
      <c r="IYU71" s="73"/>
      <c r="IYV71" s="73"/>
      <c r="IYW71" s="73"/>
      <c r="IYX71" s="73"/>
      <c r="IYY71" s="73"/>
      <c r="IYZ71" s="73"/>
      <c r="IZA71" s="73"/>
      <c r="IZB71" s="73"/>
      <c r="IZC71" s="73"/>
      <c r="IZD71" s="73"/>
      <c r="IZE71" s="73"/>
      <c r="IZF71" s="73"/>
      <c r="IZG71" s="73"/>
      <c r="IZH71" s="73"/>
      <c r="IZI71" s="73"/>
      <c r="IZJ71" s="73"/>
      <c r="IZK71" s="73"/>
      <c r="IZL71" s="73"/>
      <c r="IZM71" s="73"/>
      <c r="IZN71" s="73"/>
      <c r="IZO71" s="73"/>
      <c r="IZP71" s="73"/>
      <c r="IZQ71" s="73"/>
      <c r="IZR71" s="73"/>
      <c r="IZS71" s="73"/>
      <c r="IZT71" s="73"/>
      <c r="IZU71" s="73"/>
      <c r="IZV71" s="73"/>
      <c r="IZW71" s="73"/>
      <c r="IZX71" s="73"/>
      <c r="IZY71" s="73"/>
      <c r="IZZ71" s="73"/>
      <c r="JAA71" s="73"/>
      <c r="JAB71" s="73"/>
      <c r="JAC71" s="73"/>
      <c r="JAD71" s="73"/>
      <c r="JAE71" s="73"/>
      <c r="JAF71" s="73"/>
      <c r="JAG71" s="73"/>
      <c r="JAH71" s="73"/>
      <c r="JAI71" s="73"/>
      <c r="JAJ71" s="73"/>
      <c r="JAK71" s="73"/>
      <c r="JAL71" s="73"/>
      <c r="JAM71" s="73"/>
      <c r="JAN71" s="73"/>
      <c r="JAO71" s="73"/>
      <c r="JAP71" s="73"/>
      <c r="JAQ71" s="73"/>
      <c r="JAR71" s="73"/>
      <c r="JAS71" s="73"/>
      <c r="JAT71" s="73"/>
      <c r="JAU71" s="73"/>
      <c r="JAV71" s="73"/>
      <c r="JAW71" s="73"/>
      <c r="JAX71" s="73"/>
      <c r="JAY71" s="73"/>
      <c r="JAZ71" s="73"/>
      <c r="JBA71" s="73"/>
      <c r="JBB71" s="73"/>
      <c r="JBC71" s="73"/>
      <c r="JBD71" s="73"/>
      <c r="JBE71" s="73"/>
      <c r="JBF71" s="73"/>
      <c r="JBG71" s="73"/>
      <c r="JBH71" s="73"/>
      <c r="JBI71" s="73"/>
      <c r="JBJ71" s="73"/>
      <c r="JBK71" s="73"/>
      <c r="JBL71" s="73"/>
      <c r="JBM71" s="73"/>
      <c r="JBN71" s="73"/>
      <c r="JBO71" s="73"/>
      <c r="JBP71" s="73"/>
      <c r="JBQ71" s="73"/>
      <c r="JBR71" s="73"/>
      <c r="JBS71" s="73"/>
      <c r="JBT71" s="73"/>
      <c r="JBU71" s="73"/>
      <c r="JBV71" s="73"/>
      <c r="JBW71" s="73"/>
      <c r="JBX71" s="73"/>
      <c r="JBY71" s="73"/>
      <c r="JBZ71" s="73"/>
      <c r="JCA71" s="73"/>
      <c r="JCB71" s="73"/>
      <c r="JCC71" s="73"/>
      <c r="JCD71" s="73"/>
      <c r="JCE71" s="73"/>
      <c r="JCF71" s="73"/>
      <c r="JCG71" s="73"/>
      <c r="JCH71" s="73"/>
      <c r="JCI71" s="73"/>
      <c r="JCJ71" s="73"/>
      <c r="JCK71" s="73"/>
      <c r="JCL71" s="73"/>
      <c r="JCM71" s="73"/>
      <c r="JCN71" s="73"/>
      <c r="JCO71" s="73"/>
      <c r="JCP71" s="73"/>
      <c r="JCQ71" s="73"/>
      <c r="JCR71" s="73"/>
      <c r="JCS71" s="73"/>
      <c r="JCT71" s="73"/>
      <c r="JCU71" s="73"/>
      <c r="JCV71" s="73"/>
      <c r="JCW71" s="73"/>
      <c r="JCX71" s="73"/>
      <c r="JCY71" s="73"/>
      <c r="JCZ71" s="73"/>
      <c r="JDA71" s="73"/>
      <c r="JDB71" s="73"/>
      <c r="JDC71" s="73"/>
      <c r="JDD71" s="73"/>
      <c r="JDE71" s="73"/>
      <c r="JDF71" s="73"/>
      <c r="JDG71" s="73"/>
      <c r="JDH71" s="73"/>
      <c r="JDI71" s="73"/>
      <c r="JDJ71" s="73"/>
      <c r="JDK71" s="73"/>
      <c r="JDL71" s="73"/>
      <c r="JDM71" s="73"/>
      <c r="JDN71" s="73"/>
      <c r="JDO71" s="73"/>
      <c r="JDP71" s="73"/>
      <c r="JDQ71" s="73"/>
      <c r="JDR71" s="73"/>
      <c r="JDS71" s="73"/>
      <c r="JDT71" s="73"/>
      <c r="JDU71" s="73"/>
      <c r="JDV71" s="73"/>
      <c r="JDW71" s="73"/>
      <c r="JDX71" s="73"/>
      <c r="JDY71" s="73"/>
      <c r="JDZ71" s="73"/>
      <c r="JEA71" s="73"/>
      <c r="JEB71" s="73"/>
      <c r="JEC71" s="73"/>
      <c r="JED71" s="73"/>
      <c r="JEE71" s="73"/>
      <c r="JEF71" s="73"/>
      <c r="JEG71" s="73"/>
      <c r="JEH71" s="73"/>
      <c r="JEI71" s="73"/>
      <c r="JEJ71" s="73"/>
      <c r="JEK71" s="73"/>
      <c r="JEL71" s="73"/>
      <c r="JEM71" s="73"/>
      <c r="JEN71" s="73"/>
      <c r="JEO71" s="73"/>
      <c r="JEP71" s="73"/>
      <c r="JEQ71" s="73"/>
      <c r="JER71" s="73"/>
      <c r="JES71" s="73"/>
      <c r="JET71" s="73"/>
      <c r="JEU71" s="73"/>
      <c r="JEV71" s="73"/>
      <c r="JEW71" s="73"/>
      <c r="JEX71" s="73"/>
      <c r="JEY71" s="73"/>
      <c r="JEZ71" s="73"/>
      <c r="JFA71" s="73"/>
      <c r="JFB71" s="73"/>
      <c r="JFC71" s="73"/>
      <c r="JFD71" s="73"/>
      <c r="JFE71" s="73"/>
      <c r="JFF71" s="73"/>
      <c r="JFG71" s="73"/>
      <c r="JFH71" s="73"/>
      <c r="JFI71" s="73"/>
      <c r="JFJ71" s="73"/>
      <c r="JFK71" s="73"/>
      <c r="JFL71" s="73"/>
      <c r="JFM71" s="73"/>
      <c r="JFN71" s="73"/>
      <c r="JFO71" s="73"/>
      <c r="JFP71" s="73"/>
      <c r="JFQ71" s="73"/>
      <c r="JFR71" s="73"/>
      <c r="JFS71" s="73"/>
      <c r="JFT71" s="73"/>
      <c r="JFU71" s="73"/>
      <c r="JFV71" s="73"/>
      <c r="JFW71" s="73"/>
      <c r="JFX71" s="73"/>
      <c r="JFY71" s="73"/>
      <c r="JFZ71" s="73"/>
      <c r="JGA71" s="73"/>
      <c r="JGB71" s="73"/>
      <c r="JGC71" s="73"/>
      <c r="JGD71" s="73"/>
      <c r="JGE71" s="73"/>
      <c r="JGF71" s="73"/>
      <c r="JGG71" s="73"/>
      <c r="JGH71" s="73"/>
      <c r="JGI71" s="73"/>
      <c r="JGJ71" s="73"/>
      <c r="JGK71" s="73"/>
      <c r="JGL71" s="73"/>
      <c r="JGM71" s="73"/>
      <c r="JGN71" s="73"/>
      <c r="JGO71" s="73"/>
      <c r="JGP71" s="73"/>
      <c r="JGQ71" s="73"/>
      <c r="JGR71" s="73"/>
      <c r="JGS71" s="73"/>
      <c r="JGT71" s="73"/>
      <c r="JGU71" s="73"/>
      <c r="JGV71" s="73"/>
      <c r="JGW71" s="73"/>
      <c r="JGX71" s="73"/>
      <c r="JGY71" s="73"/>
      <c r="JGZ71" s="73"/>
      <c r="JHA71" s="73"/>
      <c r="JHB71" s="73"/>
      <c r="JHC71" s="73"/>
      <c r="JHD71" s="73"/>
      <c r="JHE71" s="73"/>
      <c r="JHF71" s="73"/>
      <c r="JHG71" s="73"/>
      <c r="JHH71" s="73"/>
      <c r="JHI71" s="73"/>
      <c r="JHJ71" s="73"/>
      <c r="JHK71" s="73"/>
      <c r="JHL71" s="73"/>
      <c r="JHM71" s="73"/>
      <c r="JHN71" s="73"/>
      <c r="JHO71" s="73"/>
      <c r="JHP71" s="73"/>
      <c r="JHQ71" s="73"/>
      <c r="JHR71" s="73"/>
      <c r="JHS71" s="73"/>
      <c r="JHT71" s="73"/>
      <c r="JHU71" s="73"/>
      <c r="JHV71" s="73"/>
      <c r="JHW71" s="73"/>
      <c r="JHX71" s="73"/>
      <c r="JHY71" s="73"/>
      <c r="JHZ71" s="73"/>
      <c r="JIA71" s="73"/>
      <c r="JIB71" s="73"/>
      <c r="JIC71" s="73"/>
      <c r="JID71" s="73"/>
      <c r="JIE71" s="73"/>
      <c r="JIF71" s="73"/>
      <c r="JIG71" s="73"/>
      <c r="JIH71" s="73"/>
      <c r="JII71" s="73"/>
      <c r="JIJ71" s="73"/>
      <c r="JIK71" s="73"/>
      <c r="JIL71" s="73"/>
      <c r="JIM71" s="73"/>
      <c r="JIN71" s="73"/>
      <c r="JIO71" s="73"/>
      <c r="JIP71" s="73"/>
      <c r="JIQ71" s="73"/>
      <c r="JIR71" s="73"/>
      <c r="JIS71" s="73"/>
      <c r="JIT71" s="73"/>
      <c r="JIU71" s="73"/>
      <c r="JIV71" s="73"/>
      <c r="JIW71" s="73"/>
      <c r="JIX71" s="73"/>
      <c r="JIY71" s="73"/>
      <c r="JIZ71" s="73"/>
      <c r="JJA71" s="73"/>
      <c r="JJB71" s="73"/>
      <c r="JJC71" s="73"/>
      <c r="JJD71" s="73"/>
      <c r="JJE71" s="73"/>
      <c r="JJF71" s="73"/>
      <c r="JJG71" s="73"/>
      <c r="JJH71" s="73"/>
      <c r="JJI71" s="73"/>
      <c r="JJJ71" s="73"/>
      <c r="JJK71" s="73"/>
      <c r="JJL71" s="73"/>
      <c r="JJM71" s="73"/>
      <c r="JJN71" s="73"/>
      <c r="JJO71" s="73"/>
      <c r="JJP71" s="73"/>
      <c r="JJQ71" s="73"/>
      <c r="JJR71" s="73"/>
      <c r="JJS71" s="73"/>
      <c r="JJT71" s="73"/>
      <c r="JJU71" s="73"/>
      <c r="JJV71" s="73"/>
      <c r="JJW71" s="73"/>
      <c r="JJX71" s="73"/>
      <c r="JJY71" s="73"/>
      <c r="JJZ71" s="73"/>
      <c r="JKA71" s="73"/>
      <c r="JKB71" s="73"/>
      <c r="JKC71" s="73"/>
      <c r="JKD71" s="73"/>
      <c r="JKE71" s="73"/>
      <c r="JKF71" s="73"/>
      <c r="JKG71" s="73"/>
      <c r="JKH71" s="73"/>
      <c r="JKI71" s="73"/>
      <c r="JKJ71" s="73"/>
      <c r="JKK71" s="73"/>
      <c r="JKL71" s="73"/>
      <c r="JKM71" s="73"/>
      <c r="JKN71" s="73"/>
      <c r="JKO71" s="73"/>
      <c r="JKP71" s="73"/>
      <c r="JKQ71" s="73"/>
      <c r="JKR71" s="73"/>
      <c r="JKS71" s="73"/>
      <c r="JKT71" s="73"/>
      <c r="JKU71" s="73"/>
      <c r="JKV71" s="73"/>
      <c r="JKW71" s="73"/>
      <c r="JKX71" s="73"/>
      <c r="JKY71" s="73"/>
      <c r="JKZ71" s="73"/>
      <c r="JLA71" s="73"/>
      <c r="JLB71" s="73"/>
      <c r="JLC71" s="73"/>
      <c r="JLD71" s="73"/>
      <c r="JLE71" s="73"/>
      <c r="JLF71" s="73"/>
      <c r="JLG71" s="73"/>
      <c r="JLH71" s="73"/>
      <c r="JLI71" s="73"/>
      <c r="JLJ71" s="73"/>
      <c r="JLK71" s="73"/>
      <c r="JLL71" s="73"/>
      <c r="JLM71" s="73"/>
      <c r="JLN71" s="73"/>
      <c r="JLO71" s="73"/>
      <c r="JLP71" s="73"/>
      <c r="JLQ71" s="73"/>
      <c r="JLR71" s="73"/>
      <c r="JLS71" s="73"/>
      <c r="JLT71" s="73"/>
      <c r="JLU71" s="73"/>
      <c r="JLV71" s="73"/>
      <c r="JLW71" s="73"/>
      <c r="JLX71" s="73"/>
      <c r="JLY71" s="73"/>
      <c r="JLZ71" s="73"/>
      <c r="JMA71" s="73"/>
      <c r="JMB71" s="73"/>
      <c r="JMC71" s="73"/>
      <c r="JMD71" s="73"/>
      <c r="JME71" s="73"/>
      <c r="JMF71" s="73"/>
      <c r="JMG71" s="73"/>
      <c r="JMH71" s="73"/>
      <c r="JMI71" s="73"/>
      <c r="JMJ71" s="73"/>
      <c r="JMK71" s="73"/>
      <c r="JML71" s="73"/>
      <c r="JMM71" s="73"/>
      <c r="JMN71" s="73"/>
      <c r="JMO71" s="73"/>
      <c r="JMP71" s="73"/>
      <c r="JMQ71" s="73"/>
      <c r="JMR71" s="73"/>
      <c r="JMS71" s="73"/>
      <c r="JMT71" s="73"/>
      <c r="JMU71" s="73"/>
      <c r="JMV71" s="73"/>
      <c r="JMW71" s="73"/>
      <c r="JMX71" s="73"/>
      <c r="JMY71" s="73"/>
      <c r="JMZ71" s="73"/>
      <c r="JNA71" s="73"/>
      <c r="JNB71" s="73"/>
      <c r="JNC71" s="73"/>
      <c r="JND71" s="73"/>
      <c r="JNE71" s="73"/>
      <c r="JNF71" s="73"/>
      <c r="JNG71" s="73"/>
      <c r="JNH71" s="73"/>
      <c r="JNI71" s="73"/>
      <c r="JNJ71" s="73"/>
      <c r="JNK71" s="73"/>
      <c r="JNL71" s="73"/>
      <c r="JNM71" s="73"/>
      <c r="JNN71" s="73"/>
      <c r="JNO71" s="73"/>
      <c r="JNP71" s="73"/>
      <c r="JNQ71" s="73"/>
      <c r="JNR71" s="73"/>
      <c r="JNS71" s="73"/>
      <c r="JNT71" s="73"/>
      <c r="JNU71" s="73"/>
      <c r="JNV71" s="73"/>
      <c r="JNW71" s="73"/>
      <c r="JNX71" s="73"/>
      <c r="JNY71" s="73"/>
      <c r="JNZ71" s="73"/>
      <c r="JOA71" s="73"/>
      <c r="JOB71" s="73"/>
      <c r="JOC71" s="73"/>
      <c r="JOD71" s="73"/>
      <c r="JOE71" s="73"/>
      <c r="JOF71" s="73"/>
      <c r="JOG71" s="73"/>
      <c r="JOH71" s="73"/>
      <c r="JOI71" s="73"/>
      <c r="JOJ71" s="73"/>
      <c r="JOK71" s="73"/>
      <c r="JOL71" s="73"/>
      <c r="JOM71" s="73"/>
      <c r="JON71" s="73"/>
      <c r="JOO71" s="73"/>
      <c r="JOP71" s="73"/>
      <c r="JOQ71" s="73"/>
      <c r="JOR71" s="73"/>
      <c r="JOS71" s="73"/>
      <c r="JOT71" s="73"/>
      <c r="JOU71" s="73"/>
      <c r="JOV71" s="73"/>
      <c r="JOW71" s="73"/>
      <c r="JOX71" s="73"/>
      <c r="JOY71" s="73"/>
      <c r="JOZ71" s="73"/>
      <c r="JPA71" s="73"/>
      <c r="JPB71" s="73"/>
      <c r="JPC71" s="73"/>
      <c r="JPD71" s="73"/>
      <c r="JPE71" s="73"/>
      <c r="JPF71" s="73"/>
      <c r="JPG71" s="73"/>
      <c r="JPH71" s="73"/>
    </row>
    <row r="72" customFormat="false" ht="12.9" hidden="false" customHeight="false" outlineLevel="0" collapsed="false">
      <c r="A72" s="74"/>
      <c r="B72" s="75" t="n">
        <f aca="false">AVERAGE(AO72,BO72,CO72,DO72,EO72,FO72,GO72,HO72,IO72,JO72,KO72,LO72,MO72,NO72)</f>
        <v>22.1160714285714</v>
      </c>
      <c r="C72" s="76" t="n">
        <f aca="false">AVERAGE(B68:B72)</f>
        <v>21.9938553113553</v>
      </c>
      <c r="D72" s="77" t="n">
        <f aca="false">AVERAGE(B63:B72)</f>
        <v>21.7569852832353</v>
      </c>
      <c r="E72" s="75" t="n">
        <f aca="false">AVERAGE(B53:B72)</f>
        <v>21.4287379067692</v>
      </c>
      <c r="F72" s="78" t="n">
        <f aca="false">AVERAGE(B23:B72)</f>
        <v>21.2565034299034</v>
      </c>
      <c r="G72" s="79" t="n">
        <f aca="false">MAX(AC72:AN72,BC72:BN72,CC72:CN72,DC72:DN72,EC72:EN72,FC72:FN72,GC72:GN72,HC72:HN72,IC72:IN72,JC72:JN72,KC72:KN72,LC72:LN72,MC72:MN72,NC72:NN72)</f>
        <v>37.9</v>
      </c>
      <c r="H72" s="80" t="n">
        <f aca="false">MEDIAN(AC72:AN72,BC72:BN72,CC72:CN72,DC72:DN72,EC72:EN72,FC72:FN72,GC72:GN72,HC72:HN72,IC72:IN72,JC72:JN72,KC72:KN72,LC72:LN72,MC72:MN72,NC72:NN72)</f>
        <v>21.65</v>
      </c>
      <c r="I72" s="81" t="n">
        <f aca="false">MIN(AC72:AN72,BC72:BN72,CC72:CN72,DC72:DN72,EC72:EN72,FC72:FN72,GC72:GN72,HC72:HN72,IC72:IN72,JC72:JN72,KC72:KN72,LC72:LN72,MC72:MN72,NC72:NN72)</f>
        <v>12</v>
      </c>
      <c r="J72" s="82" t="n">
        <f aca="false">(G72+I72)/2</f>
        <v>24.95</v>
      </c>
      <c r="K72" s="73"/>
      <c r="L72" s="73"/>
      <c r="M72" s="73"/>
      <c r="N72" s="73"/>
      <c r="O72" s="73"/>
      <c r="P72" s="73"/>
      <c r="Q72" s="73"/>
      <c r="R72" s="73"/>
      <c r="S72" s="73"/>
      <c r="T72" s="73"/>
      <c r="U72" s="73"/>
      <c r="V72" s="73"/>
      <c r="W72" s="73"/>
      <c r="X72" s="73"/>
      <c r="Y72" s="73"/>
      <c r="Z72" s="73"/>
      <c r="AA72" s="73" t="n">
        <f aca="false">AA71+1</f>
        <v>34</v>
      </c>
      <c r="AB72" s="83" t="n">
        <v>1922</v>
      </c>
      <c r="AC72" s="84" t="n">
        <v>26.2</v>
      </c>
      <c r="AD72" s="84" t="n">
        <v>30.6</v>
      </c>
      <c r="AE72" s="84" t="n">
        <v>27</v>
      </c>
      <c r="AF72" s="84" t="n">
        <v>23.6</v>
      </c>
      <c r="AG72" s="84" t="n">
        <v>18.7</v>
      </c>
      <c r="AH72" s="84" t="n">
        <v>15</v>
      </c>
      <c r="AI72" s="84" t="n">
        <v>14.4</v>
      </c>
      <c r="AJ72" s="84" t="n">
        <v>16</v>
      </c>
      <c r="AK72" s="84" t="n">
        <v>18.4</v>
      </c>
      <c r="AL72" s="84" t="n">
        <v>21.9</v>
      </c>
      <c r="AM72" s="84" t="n">
        <v>27</v>
      </c>
      <c r="AN72" s="84" t="n">
        <v>25.5</v>
      </c>
      <c r="AO72" s="85" t="n">
        <f aca="false">SUM(AC72:AN72)/12</f>
        <v>22.025</v>
      </c>
      <c r="AP72" s="73"/>
      <c r="AQ72" s="73"/>
      <c r="AR72" s="73"/>
      <c r="AS72" s="73"/>
      <c r="AT72" s="73"/>
      <c r="AU72" s="73"/>
      <c r="AV72" s="73"/>
      <c r="AW72" s="73"/>
      <c r="AX72" s="73"/>
      <c r="AY72" s="73"/>
      <c r="AZ72" s="73"/>
      <c r="BA72" s="73" t="n">
        <f aca="false">BA71+1</f>
        <v>1922</v>
      </c>
      <c r="BB72" s="86" t="n">
        <v>1922</v>
      </c>
      <c r="BC72" s="84" t="n">
        <v>26.9</v>
      </c>
      <c r="BD72" s="84" t="n">
        <v>31.3</v>
      </c>
      <c r="BE72" s="84" t="n">
        <v>27.1</v>
      </c>
      <c r="BF72" s="84" t="n">
        <v>22.2</v>
      </c>
      <c r="BG72" s="84" t="n">
        <v>15.9</v>
      </c>
      <c r="BH72" s="84" t="n">
        <v>13</v>
      </c>
      <c r="BI72" s="84" t="n">
        <v>12.2</v>
      </c>
      <c r="BJ72" s="84" t="n">
        <v>13.6</v>
      </c>
      <c r="BK72" s="84" t="n">
        <v>16.7</v>
      </c>
      <c r="BL72" s="84" t="n">
        <v>21.6</v>
      </c>
      <c r="BM72" s="84" t="n">
        <v>27.4</v>
      </c>
      <c r="BN72" s="84" t="n">
        <v>25.6</v>
      </c>
      <c r="BO72" s="85" t="n">
        <f aca="false">SUM(BC72:BN72)/12</f>
        <v>21.125</v>
      </c>
      <c r="BP72" s="73"/>
      <c r="BQ72" s="73"/>
      <c r="BR72" s="73"/>
      <c r="BS72" s="73"/>
      <c r="BT72" s="73"/>
      <c r="BU72" s="73"/>
      <c r="BV72" s="73"/>
      <c r="BW72" s="73"/>
      <c r="BX72" s="73"/>
      <c r="BY72" s="73"/>
      <c r="BZ72" s="73"/>
      <c r="CA72" s="73" t="n">
        <f aca="false">CA71+1</f>
        <v>1922</v>
      </c>
      <c r="CB72" s="98" t="n">
        <v>1922</v>
      </c>
      <c r="CC72" s="84" t="n">
        <v>22.1</v>
      </c>
      <c r="CD72" s="84" t="n">
        <v>23.6</v>
      </c>
      <c r="CE72" s="84" t="n">
        <v>21.6</v>
      </c>
      <c r="CF72" s="84" t="n">
        <v>20.4</v>
      </c>
      <c r="CG72" s="84" t="n">
        <v>17.2</v>
      </c>
      <c r="CH72" s="84" t="n">
        <v>14.9</v>
      </c>
      <c r="CI72" s="84" t="n">
        <v>13.5</v>
      </c>
      <c r="CJ72" s="84" t="n">
        <v>13.9</v>
      </c>
      <c r="CK72" s="84" t="n">
        <v>15.6</v>
      </c>
      <c r="CL72" s="84" t="n">
        <v>18.4</v>
      </c>
      <c r="CM72" s="84" t="n">
        <v>20.9</v>
      </c>
      <c r="CN72" s="84" t="n">
        <v>21.7</v>
      </c>
      <c r="CO72" s="85" t="n">
        <f aca="false">SUM(CC72:CN72)/12</f>
        <v>18.65</v>
      </c>
      <c r="CP72" s="73"/>
      <c r="CQ72" s="73"/>
      <c r="CR72" s="73"/>
      <c r="CS72" s="73"/>
      <c r="CT72" s="73"/>
      <c r="CU72" s="73"/>
      <c r="CV72" s="73"/>
      <c r="CW72" s="73"/>
      <c r="CX72" s="73"/>
      <c r="CY72" s="73"/>
      <c r="CZ72" s="73"/>
      <c r="DA72" s="73" t="n">
        <f aca="false">DA71+1</f>
        <v>1922</v>
      </c>
      <c r="DB72" s="86" t="n">
        <v>1922</v>
      </c>
      <c r="DC72" s="84" t="n">
        <v>28.3</v>
      </c>
      <c r="DD72" s="84" t="n">
        <v>31.9</v>
      </c>
      <c r="DE72" s="84" t="n">
        <v>27.8</v>
      </c>
      <c r="DF72" s="84" t="n">
        <v>23.3</v>
      </c>
      <c r="DG72" s="84" t="n">
        <v>17.8</v>
      </c>
      <c r="DH72" s="84" t="n">
        <v>14.7</v>
      </c>
      <c r="DI72" s="84" t="n">
        <v>14.3</v>
      </c>
      <c r="DJ72" s="84" t="n">
        <v>15.3</v>
      </c>
      <c r="DK72" s="84" t="n">
        <v>18.7</v>
      </c>
      <c r="DL72" s="84" t="n">
        <v>22.7</v>
      </c>
      <c r="DM72" s="84" t="n">
        <v>28.6</v>
      </c>
      <c r="DN72" s="84" t="n">
        <v>27.8</v>
      </c>
      <c r="DO72" s="85" t="n">
        <f aca="false">SUM(DC72:DN72)/12</f>
        <v>22.6</v>
      </c>
      <c r="DP72" s="73"/>
      <c r="DQ72" s="73"/>
      <c r="DR72" s="73"/>
      <c r="DS72" s="73"/>
      <c r="DT72" s="73"/>
      <c r="DU72" s="73"/>
      <c r="DV72" s="73"/>
      <c r="DW72" s="73"/>
      <c r="DX72" s="73"/>
      <c r="DY72" s="73"/>
      <c r="DZ72" s="73"/>
      <c r="EA72" s="73" t="n">
        <f aca="false">EA71+1</f>
        <v>1922</v>
      </c>
      <c r="EB72" s="86" t="n">
        <v>1922</v>
      </c>
      <c r="EC72" s="84" t="n">
        <v>34.4</v>
      </c>
      <c r="ED72" s="84" t="n">
        <v>37.9</v>
      </c>
      <c r="EE72" s="84" t="n">
        <v>33.9</v>
      </c>
      <c r="EF72" s="84" t="n">
        <v>31.2</v>
      </c>
      <c r="EG72" s="84" t="n">
        <v>21.3</v>
      </c>
      <c r="EH72" s="84" t="n">
        <v>17.8</v>
      </c>
      <c r="EI72" s="84" t="n">
        <v>16.8</v>
      </c>
      <c r="EJ72" s="84" t="n">
        <v>19.8</v>
      </c>
      <c r="EK72" s="84" t="n">
        <v>23.9</v>
      </c>
      <c r="EL72" s="84" t="n">
        <v>28.2</v>
      </c>
      <c r="EM72" s="84" t="n">
        <v>33.7</v>
      </c>
      <c r="EN72" s="84" t="n">
        <v>32.7</v>
      </c>
      <c r="EO72" s="85" t="n">
        <f aca="false">SUM(EC72:EN72)/12</f>
        <v>27.6333333333333</v>
      </c>
      <c r="EP72" s="73"/>
      <c r="EQ72" s="73"/>
      <c r="ER72" s="73"/>
      <c r="ES72" s="73"/>
      <c r="ET72" s="73"/>
      <c r="EU72" s="73"/>
      <c r="EV72" s="73"/>
      <c r="EW72" s="73"/>
      <c r="EX72" s="73"/>
      <c r="EY72" s="73"/>
      <c r="EZ72" s="73"/>
      <c r="FA72" s="73" t="n">
        <f aca="false">FA71+1</f>
        <v>1922</v>
      </c>
      <c r="FB72" s="94" t="n">
        <v>1922</v>
      </c>
      <c r="FC72" s="87" t="n">
        <v>23.7</v>
      </c>
      <c r="FD72" s="87" t="n">
        <v>28.6</v>
      </c>
      <c r="FE72" s="87" t="n">
        <v>24.7</v>
      </c>
      <c r="FF72" s="87" t="n">
        <v>20.9</v>
      </c>
      <c r="FG72" s="87" t="n">
        <v>15.9</v>
      </c>
      <c r="FH72" s="87" t="n">
        <v>13</v>
      </c>
      <c r="FI72" s="87" t="n">
        <v>12</v>
      </c>
      <c r="FJ72" s="87" t="n">
        <v>12.9</v>
      </c>
      <c r="FK72" s="87" t="n">
        <v>15.7</v>
      </c>
      <c r="FL72" s="87" t="n">
        <v>19.5</v>
      </c>
      <c r="FM72" s="87" t="n">
        <v>25.2</v>
      </c>
      <c r="FN72" s="87" t="n">
        <v>23.3</v>
      </c>
      <c r="FO72" s="85" t="n">
        <f aca="false">SUM(FC72:FN72)/12</f>
        <v>19.6166666666667</v>
      </c>
      <c r="FP72" s="73"/>
      <c r="FQ72" s="73"/>
      <c r="FR72" s="73"/>
      <c r="FS72" s="73"/>
      <c r="FT72" s="73"/>
      <c r="FU72" s="73"/>
      <c r="FV72" s="73"/>
      <c r="FW72" s="73"/>
      <c r="FX72" s="73"/>
      <c r="FY72" s="73"/>
      <c r="FZ72" s="73"/>
      <c r="GA72" s="73" t="n">
        <f aca="false">GA71+1</f>
        <v>1922</v>
      </c>
      <c r="GB72" s="88" t="s">
        <v>80</v>
      </c>
      <c r="GC72" s="84" t="n">
        <v>23.1</v>
      </c>
      <c r="GD72" s="84" t="n">
        <v>25.6</v>
      </c>
      <c r="GE72" s="84" t="n">
        <v>22.1</v>
      </c>
      <c r="GF72" s="84" t="n">
        <v>19.6</v>
      </c>
      <c r="GG72" s="84" t="n">
        <v>16.2</v>
      </c>
      <c r="GH72" s="84" t="n">
        <v>14</v>
      </c>
      <c r="GI72" s="84" t="n">
        <v>13.5</v>
      </c>
      <c r="GJ72" s="84" t="n">
        <v>13.8</v>
      </c>
      <c r="GK72" s="84" t="n">
        <v>15.9</v>
      </c>
      <c r="GL72" s="84" t="n">
        <v>18.2</v>
      </c>
      <c r="GM72" s="84" t="n">
        <v>21.1</v>
      </c>
      <c r="GN72" s="84" t="n">
        <v>22.6</v>
      </c>
      <c r="GO72" s="85" t="n">
        <f aca="false">SUM(GC72:GN72)/12</f>
        <v>18.8083333333333</v>
      </c>
      <c r="GP72" s="73"/>
      <c r="GQ72" s="73"/>
      <c r="GR72" s="73"/>
      <c r="GS72" s="73"/>
      <c r="GT72" s="73"/>
      <c r="GU72" s="73"/>
      <c r="GV72" s="73"/>
      <c r="GW72" s="73"/>
      <c r="GX72" s="73"/>
      <c r="GY72" s="73"/>
      <c r="GZ72" s="73"/>
      <c r="HA72" s="73" t="n">
        <f aca="false">HA71+1</f>
        <v>1922</v>
      </c>
      <c r="HB72" s="88" t="s">
        <v>80</v>
      </c>
      <c r="HC72" s="84" t="n">
        <v>24.7</v>
      </c>
      <c r="HD72" s="84" t="n">
        <v>27.4</v>
      </c>
      <c r="HE72" s="84" t="n">
        <v>24.9</v>
      </c>
      <c r="HF72" s="84" t="n">
        <v>22.4</v>
      </c>
      <c r="HG72" s="84" t="n">
        <v>19.2</v>
      </c>
      <c r="HH72" s="84" t="n">
        <v>16.8</v>
      </c>
      <c r="HI72" s="84" t="n">
        <v>15.3</v>
      </c>
      <c r="HJ72" s="84" t="n">
        <v>16.4</v>
      </c>
      <c r="HK72" s="84" t="n">
        <v>17.8</v>
      </c>
      <c r="HL72" s="84" t="n">
        <v>21.4</v>
      </c>
      <c r="HM72" s="84" t="n">
        <v>25.2</v>
      </c>
      <c r="HN72" s="84" t="n">
        <v>24.5</v>
      </c>
      <c r="HO72" s="85" t="n">
        <f aca="false">SUM(HC72:HN72)/12</f>
        <v>21.3333333333333</v>
      </c>
      <c r="HP72" s="73"/>
      <c r="HQ72" s="73"/>
      <c r="HR72" s="73"/>
      <c r="HS72" s="73"/>
      <c r="HT72" s="73"/>
      <c r="HU72" s="73"/>
      <c r="HV72" s="73"/>
      <c r="HW72" s="73"/>
      <c r="HX72" s="73"/>
      <c r="HY72" s="73"/>
      <c r="HZ72" s="73"/>
      <c r="IA72" s="73" t="n">
        <f aca="false">IA71+1</f>
        <v>1922</v>
      </c>
      <c r="IB72" s="86" t="n">
        <v>1922</v>
      </c>
      <c r="IC72" s="84" t="n">
        <v>29.9</v>
      </c>
      <c r="ID72" s="84" t="n">
        <v>33.9</v>
      </c>
      <c r="IE72" s="84" t="n">
        <v>30.3</v>
      </c>
      <c r="IF72" s="84" t="n">
        <v>26.8</v>
      </c>
      <c r="IG72" s="84" t="n">
        <v>19.6</v>
      </c>
      <c r="IH72" s="84" t="n">
        <v>16.7</v>
      </c>
      <c r="II72" s="84" t="n">
        <v>15.3</v>
      </c>
      <c r="IJ72" s="84" t="n">
        <v>17.4</v>
      </c>
      <c r="IK72" s="84" t="n">
        <v>21.2</v>
      </c>
      <c r="IL72" s="84" t="n">
        <v>25.3</v>
      </c>
      <c r="IM72" s="84" t="n">
        <v>30.6</v>
      </c>
      <c r="IN72" s="84" t="n">
        <v>29.2</v>
      </c>
      <c r="IO72" s="85" t="n">
        <f aca="false">SUM(IC72:IN72)/12</f>
        <v>24.6833333333333</v>
      </c>
      <c r="IP72" s="73"/>
      <c r="IQ72" s="73"/>
      <c r="IR72" s="73"/>
      <c r="IS72" s="73"/>
      <c r="IT72" s="73"/>
      <c r="IU72" s="73"/>
      <c r="IV72" s="73"/>
      <c r="IW72" s="73"/>
      <c r="IX72" s="73"/>
      <c r="IY72" s="73"/>
      <c r="IZ72" s="73"/>
      <c r="JA72" s="73" t="n">
        <f aca="false">JA71+1</f>
        <v>1922</v>
      </c>
      <c r="JB72" s="88" t="s">
        <v>80</v>
      </c>
      <c r="JC72" s="84" t="n">
        <v>21.7</v>
      </c>
      <c r="JD72" s="84" t="n">
        <v>23.2</v>
      </c>
      <c r="JE72" s="84" t="n">
        <v>20.1</v>
      </c>
      <c r="JF72" s="84" t="n">
        <v>18.5</v>
      </c>
      <c r="JG72" s="84" t="n">
        <v>16.3</v>
      </c>
      <c r="JH72" s="84" t="n">
        <v>14.1</v>
      </c>
      <c r="JI72" s="84" t="n">
        <v>13.2</v>
      </c>
      <c r="JJ72" s="84" t="n">
        <v>13.6</v>
      </c>
      <c r="JK72" s="84" t="n">
        <v>15.2</v>
      </c>
      <c r="JL72" s="84" t="n">
        <v>17.2</v>
      </c>
      <c r="JM72" s="84" t="n">
        <v>20.3</v>
      </c>
      <c r="JN72" s="84" t="n">
        <v>21.5</v>
      </c>
      <c r="JO72" s="85" t="n">
        <f aca="false">SUM(JC72:JN72)/12</f>
        <v>17.9083333333333</v>
      </c>
      <c r="JP72" s="73"/>
      <c r="JQ72" s="73"/>
      <c r="JR72" s="73"/>
      <c r="JS72" s="73"/>
      <c r="JT72" s="73"/>
      <c r="JU72" s="73"/>
      <c r="JV72" s="73"/>
      <c r="JW72" s="73"/>
      <c r="JX72" s="73"/>
      <c r="JY72" s="73"/>
      <c r="JZ72" s="73"/>
      <c r="KA72" s="73" t="n">
        <f aca="false">KA71+1</f>
        <v>1922</v>
      </c>
      <c r="KB72" s="86" t="n">
        <v>1922</v>
      </c>
      <c r="KC72" s="84" t="n">
        <v>29.1</v>
      </c>
      <c r="KD72" s="84" t="n">
        <v>32.4</v>
      </c>
      <c r="KE72" s="84" t="n">
        <v>27.3</v>
      </c>
      <c r="KF72" s="84" t="n">
        <v>24.1</v>
      </c>
      <c r="KG72" s="84" t="n">
        <v>18.3</v>
      </c>
      <c r="KH72" s="84" t="n">
        <v>15.3</v>
      </c>
      <c r="KI72" s="84" t="n">
        <v>14.3</v>
      </c>
      <c r="KJ72" s="84" t="n">
        <v>15.4</v>
      </c>
      <c r="KK72" s="84" t="n">
        <v>19</v>
      </c>
      <c r="KL72" s="84" t="n">
        <v>23.5</v>
      </c>
      <c r="KM72" s="84" t="n">
        <v>28.6</v>
      </c>
      <c r="KN72" s="84" t="n">
        <v>26.3</v>
      </c>
      <c r="KO72" s="85" t="n">
        <f aca="false">SUM(KC72:KN72)/12</f>
        <v>22.8</v>
      </c>
      <c r="KP72" s="73"/>
      <c r="KQ72" s="73"/>
      <c r="KR72" s="73"/>
      <c r="KS72" s="73"/>
      <c r="KT72" s="73"/>
      <c r="KU72" s="73"/>
      <c r="KV72" s="73"/>
      <c r="KW72" s="73"/>
      <c r="KX72" s="73"/>
      <c r="KY72" s="73"/>
      <c r="KZ72" s="73"/>
      <c r="LA72" s="73" t="n">
        <f aca="false">LA71+1</f>
        <v>1922</v>
      </c>
      <c r="LB72" s="88" t="s">
        <v>80</v>
      </c>
      <c r="LC72" s="84" t="n">
        <v>28.9</v>
      </c>
      <c r="LD72" s="84" t="n">
        <v>33</v>
      </c>
      <c r="LE72" s="84" t="n">
        <v>29.2</v>
      </c>
      <c r="LF72" s="84" t="n">
        <v>25.4</v>
      </c>
      <c r="LG72" s="84" t="n">
        <v>18.7</v>
      </c>
      <c r="LH72" s="84" t="n">
        <v>15.5</v>
      </c>
      <c r="LI72" s="84" t="n">
        <v>14.3</v>
      </c>
      <c r="LJ72" s="84" t="n">
        <v>16</v>
      </c>
      <c r="LK72" s="84" t="n">
        <v>19.3</v>
      </c>
      <c r="LL72" s="84" t="n">
        <v>24.3</v>
      </c>
      <c r="LM72" s="84" t="n">
        <v>29.8</v>
      </c>
      <c r="LN72" s="84" t="n">
        <v>27.9</v>
      </c>
      <c r="LO72" s="85" t="n">
        <f aca="false">SUM(LC72:LN72)/12</f>
        <v>23.525</v>
      </c>
      <c r="LP72" s="73"/>
      <c r="LQ72" s="73"/>
      <c r="LR72" s="73"/>
      <c r="LS72" s="73"/>
      <c r="LT72" s="73"/>
      <c r="LU72" s="73"/>
      <c r="LV72" s="73"/>
      <c r="LW72" s="73"/>
      <c r="LX72" s="73"/>
      <c r="LY72" s="73"/>
      <c r="LZ72" s="73"/>
      <c r="MA72" s="73" t="n">
        <f aca="false">MA71+1</f>
        <v>1922</v>
      </c>
      <c r="MB72" s="86" t="n">
        <v>1922</v>
      </c>
      <c r="MC72" s="84" t="n">
        <v>26.3</v>
      </c>
      <c r="MD72" s="84" t="n">
        <v>29.1</v>
      </c>
      <c r="ME72" s="84" t="n">
        <v>26.2</v>
      </c>
      <c r="MF72" s="84" t="n">
        <v>21.7</v>
      </c>
      <c r="MG72" s="84" t="n">
        <v>19.5</v>
      </c>
      <c r="MH72" s="84" t="n">
        <v>15.6</v>
      </c>
      <c r="MI72" s="84" t="n">
        <v>15.8</v>
      </c>
      <c r="MJ72" s="84" t="n">
        <v>15.3</v>
      </c>
      <c r="MK72" s="84" t="n">
        <v>18.7</v>
      </c>
      <c r="ML72" s="84" t="n">
        <v>22.6</v>
      </c>
      <c r="MM72" s="84" t="n">
        <v>24</v>
      </c>
      <c r="MN72" s="84" t="n">
        <v>27</v>
      </c>
      <c r="MO72" s="85" t="n">
        <f aca="false">SUM(MC72:MN72)/12</f>
        <v>21.8166666666667</v>
      </c>
      <c r="MP72" s="73"/>
      <c r="MQ72" s="73"/>
      <c r="MR72" s="73"/>
      <c r="MS72" s="73"/>
      <c r="MT72" s="73"/>
      <c r="MU72" s="73"/>
      <c r="MV72" s="73"/>
      <c r="MW72" s="73"/>
      <c r="MX72" s="73"/>
      <c r="MY72" s="73"/>
      <c r="MZ72" s="73"/>
      <c r="NA72" s="73" t="n">
        <f aca="false">NA71+1</f>
        <v>1922</v>
      </c>
      <c r="NB72" s="88" t="s">
        <v>80</v>
      </c>
      <c r="NC72" s="84" t="n">
        <v>33</v>
      </c>
      <c r="ND72" s="84" t="n">
        <v>36.5</v>
      </c>
      <c r="NE72" s="84" t="n">
        <v>32.3</v>
      </c>
      <c r="NF72" s="84" t="n">
        <v>29.2</v>
      </c>
      <c r="NG72" s="84" t="n">
        <v>20.8</v>
      </c>
      <c r="NH72" s="84" t="n">
        <v>17.2</v>
      </c>
      <c r="NI72" s="84" t="n">
        <v>17.2</v>
      </c>
      <c r="NJ72" s="84" t="n">
        <v>20.8</v>
      </c>
      <c r="NK72" s="84" t="n">
        <v>24</v>
      </c>
      <c r="NL72" s="84" t="n">
        <v>28.4</v>
      </c>
      <c r="NM72" s="84" t="n">
        <v>33.2</v>
      </c>
      <c r="NN72" s="84" t="n">
        <v>32.6</v>
      </c>
      <c r="NO72" s="85" t="n">
        <f aca="false">SUM(NC72:NN72)/12</f>
        <v>27.1</v>
      </c>
      <c r="NP72" s="73"/>
      <c r="NQ72" s="73"/>
      <c r="NR72" s="73"/>
      <c r="NS72" s="73"/>
      <c r="NT72" s="73"/>
      <c r="NU72" s="73"/>
      <c r="NV72" s="73"/>
      <c r="NW72" s="73"/>
      <c r="NX72" s="73"/>
      <c r="NY72" s="73"/>
      <c r="NZ72" s="73"/>
      <c r="OA72" s="73"/>
      <c r="OB72" s="73"/>
      <c r="OC72" s="73"/>
      <c r="OD72" s="73"/>
      <c r="OE72" s="73"/>
      <c r="OF72" s="73"/>
      <c r="OG72" s="73"/>
      <c r="OH72" s="73"/>
      <c r="OI72" s="73"/>
      <c r="OJ72" s="73"/>
      <c r="OK72" s="73"/>
      <c r="OL72" s="73"/>
      <c r="OM72" s="73"/>
      <c r="ON72" s="39" t="n">
        <f aca="false">(FO72+GO72+MO72)/3</f>
        <v>20.0805555555556</v>
      </c>
      <c r="OO72" s="40" t="n">
        <f aca="false">(AO72+BO72+EO72+HO72+JO72)/5</f>
        <v>22.005</v>
      </c>
      <c r="OP72" s="41" t="n">
        <f aca="false">(FO72+GO72+MO72+AO72+BO72+EO72+HO72+JO72)/8</f>
        <v>21.2833333333333</v>
      </c>
      <c r="OQ72" s="73"/>
      <c r="OR72" s="73"/>
      <c r="OS72" s="73"/>
      <c r="OT72" s="73"/>
      <c r="OU72" s="73"/>
      <c r="OV72" s="73"/>
      <c r="OW72" s="73"/>
      <c r="OX72" s="73"/>
      <c r="OY72" s="73"/>
      <c r="OZ72" s="73"/>
      <c r="PA72" s="89"/>
      <c r="PB72" s="90"/>
      <c r="PC72" s="73"/>
      <c r="PD72" s="73"/>
      <c r="PE72" s="73"/>
      <c r="PF72" s="73"/>
      <c r="PG72" s="73"/>
      <c r="PH72" s="73"/>
      <c r="PI72" s="73"/>
      <c r="PJ72" s="73"/>
      <c r="PK72" s="73"/>
      <c r="PL72" s="73"/>
      <c r="PM72" s="73"/>
      <c r="PN72" s="28" t="n">
        <f aca="false">MAX(FC72:FN72,GC72:GN72,MC72:MN72)</f>
        <v>29.1</v>
      </c>
      <c r="PO72" s="29" t="n">
        <f aca="false">MIN(FC72:FN72,GC72:GN72,MC72:MN72)</f>
        <v>12</v>
      </c>
      <c r="PP72" s="30" t="n">
        <f aca="false">MAX(AC72:AN72,BC72:BN72,EC72:EN72,HC72:HN72,JC72:JN72)</f>
        <v>37.9</v>
      </c>
      <c r="PQ72" s="31" t="n">
        <f aca="false">MIN(AC72:AN72,BC72:BN72,EC72:EN72,HC72:HN72,JC72:JN72)</f>
        <v>12.2</v>
      </c>
      <c r="PR72" s="73"/>
      <c r="PS72" s="73"/>
      <c r="PT72" s="73"/>
      <c r="PU72" s="73"/>
      <c r="PV72" s="73"/>
      <c r="PW72" s="73"/>
      <c r="PX72" s="73"/>
      <c r="PY72" s="73"/>
      <c r="PZ72" s="73"/>
      <c r="QA72" s="73"/>
      <c r="QB72" s="73"/>
      <c r="QC72" s="73"/>
      <c r="QD72" s="73"/>
      <c r="QE72" s="73"/>
      <c r="QF72" s="73"/>
      <c r="QG72" s="73"/>
      <c r="QH72" s="73"/>
      <c r="QI72" s="73"/>
      <c r="QJ72" s="73"/>
      <c r="QK72" s="73"/>
      <c r="QL72" s="73"/>
      <c r="QM72" s="73"/>
      <c r="QN72" s="73"/>
      <c r="QO72" s="73"/>
      <c r="QP72" s="73"/>
      <c r="QQ72" s="73"/>
      <c r="QR72" s="73"/>
      <c r="QS72" s="73"/>
      <c r="QT72" s="73"/>
      <c r="QU72" s="91" t="n">
        <f aca="false">AVERAGE(AH72,AI72,AJ72,BH72,BI72,BJ72,CH72,CI72,CJ72,DH72,DI72,DJ72,EH72,EI72,EJ72,FH72,FI72,FJ72,GH77,GI77,GJ77,HH72,HI72,HJ72,IH72,II72,IJ72,JH72,JI72,JJ72,KH72,KI72,KJ72,LH72,LI72,LJ72,MH72,MI72,MJ72,NH72,NI72,NJ72)</f>
        <v>15.1166666666667</v>
      </c>
      <c r="QV72" s="92" t="n">
        <f aca="false">AVERAGE(AC72,AD72,AN72,BC72,BD72,BN72,CC72,CD72,CN72,DC72,DD72,DN72,EC72,ED72,EN72,FC72,FD72,FN72,GC77,GD77,GN77,HC72,HD72,HN72,IC72,ID72,IN72,JC72,JD72,JN72,KC72,KD72,KN72,LC72,LD72,LN72,MC72,MD72,MN72,NC72,ND72,NN72,)</f>
        <v>27.2023255813954</v>
      </c>
      <c r="QW72" s="91" t="n">
        <f aca="false">AVERAGE(QU62:QU72)</f>
        <v>15.4144063007699</v>
      </c>
      <c r="QX72" s="93" t="n">
        <f aca="false">AVERAGE(QV62:QV72)</f>
        <v>27.4467687944306</v>
      </c>
      <c r="QY72" s="73"/>
      <c r="QZ72" s="73"/>
      <c r="RA72" s="73"/>
      <c r="RB72" s="73"/>
      <c r="RC72" s="73"/>
      <c r="RD72" s="73"/>
      <c r="RE72" s="73"/>
      <c r="RF72" s="73"/>
      <c r="RG72" s="73"/>
      <c r="RH72" s="73"/>
      <c r="RI72" s="73"/>
      <c r="RJ72" s="73"/>
      <c r="RK72" s="73"/>
      <c r="RL72" s="73"/>
      <c r="RM72" s="73"/>
      <c r="RN72" s="73"/>
      <c r="RO72" s="73"/>
      <c r="RP72" s="73"/>
      <c r="RQ72" s="73"/>
      <c r="RR72" s="73"/>
      <c r="RS72" s="73"/>
      <c r="RT72" s="73"/>
      <c r="RU72" s="73"/>
      <c r="RV72" s="73"/>
      <c r="RW72" s="73"/>
      <c r="RX72" s="73"/>
      <c r="RY72" s="73"/>
      <c r="RZ72" s="73"/>
      <c r="SA72" s="73"/>
      <c r="SB72" s="73"/>
      <c r="SC72" s="73"/>
      <c r="SD72" s="73"/>
      <c r="SE72" s="73"/>
      <c r="SF72" s="73"/>
      <c r="SG72" s="73"/>
      <c r="SH72" s="73"/>
      <c r="SI72" s="73"/>
      <c r="SJ72" s="73"/>
      <c r="SK72" s="73"/>
      <c r="SL72" s="73"/>
      <c r="SM72" s="73"/>
      <c r="SN72" s="73"/>
      <c r="SO72" s="73"/>
      <c r="SP72" s="73"/>
      <c r="SQ72" s="73"/>
      <c r="SR72" s="73"/>
      <c r="SS72" s="73"/>
      <c r="ST72" s="73"/>
      <c r="SU72" s="73"/>
      <c r="SV72" s="73"/>
      <c r="SW72" s="73"/>
      <c r="SX72" s="73"/>
      <c r="SY72" s="73"/>
      <c r="SZ72" s="73"/>
      <c r="TA72" s="73"/>
      <c r="TB72" s="73"/>
      <c r="TC72" s="73"/>
      <c r="TD72" s="73"/>
      <c r="TE72" s="73"/>
      <c r="TF72" s="73"/>
      <c r="TG72" s="73"/>
      <c r="TH72" s="73"/>
      <c r="TI72" s="73"/>
      <c r="TJ72" s="73"/>
      <c r="TK72" s="73"/>
      <c r="TL72" s="73"/>
      <c r="TM72" s="73"/>
      <c r="TN72" s="73"/>
      <c r="TO72" s="73"/>
      <c r="TP72" s="73"/>
      <c r="TQ72" s="73"/>
      <c r="TR72" s="73"/>
      <c r="TS72" s="73"/>
      <c r="TT72" s="73"/>
      <c r="TU72" s="73"/>
      <c r="TV72" s="73"/>
      <c r="TW72" s="73"/>
      <c r="TX72" s="73"/>
      <c r="TY72" s="73"/>
      <c r="TZ72" s="73"/>
      <c r="UA72" s="73"/>
      <c r="UB72" s="73"/>
      <c r="UC72" s="73"/>
      <c r="UD72" s="73"/>
      <c r="UE72" s="73"/>
      <c r="UF72" s="73"/>
      <c r="UG72" s="73"/>
      <c r="UH72" s="73"/>
      <c r="UI72" s="73"/>
      <c r="UJ72" s="73"/>
      <c r="UK72" s="73"/>
      <c r="UL72" s="73"/>
      <c r="UM72" s="73"/>
      <c r="UN72" s="73"/>
      <c r="UO72" s="73"/>
      <c r="UP72" s="73"/>
      <c r="UQ72" s="73"/>
      <c r="UR72" s="73"/>
      <c r="US72" s="73"/>
      <c r="UT72" s="73"/>
      <c r="UU72" s="73"/>
      <c r="UV72" s="73"/>
      <c r="UW72" s="73"/>
      <c r="UX72" s="73"/>
      <c r="UY72" s="73"/>
      <c r="UZ72" s="73"/>
      <c r="VA72" s="73"/>
      <c r="VB72" s="73"/>
      <c r="VC72" s="73"/>
      <c r="VD72" s="73"/>
      <c r="VE72" s="73"/>
      <c r="VF72" s="73"/>
      <c r="VG72" s="73"/>
      <c r="VH72" s="73"/>
      <c r="VI72" s="73"/>
      <c r="VJ72" s="73"/>
      <c r="VK72" s="73"/>
      <c r="VL72" s="73"/>
      <c r="VM72" s="73"/>
      <c r="VN72" s="73"/>
      <c r="VO72" s="73"/>
      <c r="VP72" s="73"/>
      <c r="VQ72" s="73"/>
      <c r="VR72" s="73"/>
      <c r="VS72" s="73"/>
      <c r="VT72" s="73"/>
      <c r="VU72" s="73"/>
      <c r="VV72" s="73"/>
      <c r="VW72" s="73"/>
      <c r="VX72" s="73"/>
      <c r="VY72" s="73"/>
      <c r="VZ72" s="73"/>
      <c r="WA72" s="73"/>
      <c r="WB72" s="73"/>
      <c r="WC72" s="73"/>
      <c r="WD72" s="73"/>
      <c r="WE72" s="73"/>
      <c r="WF72" s="73"/>
      <c r="WG72" s="73"/>
      <c r="WH72" s="73"/>
      <c r="WI72" s="73"/>
      <c r="WJ72" s="73"/>
      <c r="WK72" s="73"/>
      <c r="WL72" s="73"/>
      <c r="WM72" s="73"/>
      <c r="WN72" s="73"/>
      <c r="WO72" s="73"/>
      <c r="WP72" s="73"/>
      <c r="WQ72" s="73"/>
      <c r="WR72" s="73"/>
      <c r="WS72" s="73"/>
      <c r="WT72" s="73"/>
      <c r="WU72" s="73"/>
      <c r="WV72" s="73"/>
      <c r="WW72" s="73"/>
      <c r="WX72" s="73"/>
      <c r="WY72" s="73"/>
      <c r="WZ72" s="73"/>
      <c r="XA72" s="73"/>
      <c r="XB72" s="73"/>
      <c r="XC72" s="73"/>
      <c r="XD72" s="73"/>
      <c r="XE72" s="73"/>
      <c r="XF72" s="73"/>
      <c r="XG72" s="73"/>
      <c r="XH72" s="73"/>
      <c r="XI72" s="73"/>
      <c r="XJ72" s="73"/>
      <c r="XK72" s="73"/>
      <c r="XL72" s="73"/>
      <c r="XM72" s="73"/>
      <c r="XN72" s="73"/>
      <c r="XO72" s="73"/>
      <c r="XP72" s="73"/>
      <c r="XQ72" s="73"/>
      <c r="XR72" s="73"/>
      <c r="XS72" s="73"/>
      <c r="XT72" s="73"/>
      <c r="XU72" s="73"/>
      <c r="XV72" s="73"/>
      <c r="XW72" s="73"/>
      <c r="XX72" s="73"/>
      <c r="XY72" s="73"/>
      <c r="XZ72" s="73"/>
      <c r="YA72" s="73"/>
      <c r="YB72" s="73"/>
      <c r="YC72" s="73"/>
      <c r="YD72" s="73"/>
      <c r="YE72" s="73"/>
      <c r="YF72" s="73"/>
      <c r="YG72" s="73"/>
      <c r="YH72" s="73"/>
      <c r="YI72" s="73"/>
      <c r="YJ72" s="73"/>
      <c r="YK72" s="73"/>
      <c r="YL72" s="73"/>
      <c r="YM72" s="73"/>
      <c r="YN72" s="73"/>
      <c r="YO72" s="73"/>
      <c r="YP72" s="73"/>
      <c r="YQ72" s="73"/>
      <c r="YR72" s="73"/>
      <c r="YS72" s="73"/>
      <c r="YT72" s="73"/>
      <c r="YU72" s="73"/>
      <c r="YV72" s="73"/>
      <c r="YW72" s="73"/>
      <c r="YX72" s="73"/>
      <c r="YY72" s="73"/>
      <c r="YZ72" s="73"/>
      <c r="ZA72" s="73"/>
      <c r="ZB72" s="73"/>
      <c r="ZC72" s="73"/>
      <c r="ZD72" s="73"/>
      <c r="ZE72" s="73"/>
      <c r="ZF72" s="73"/>
      <c r="ZG72" s="73"/>
      <c r="ZH72" s="73"/>
      <c r="ZI72" s="73"/>
      <c r="ZJ72" s="73"/>
      <c r="ZK72" s="73"/>
      <c r="ZL72" s="73"/>
      <c r="ZM72" s="73"/>
      <c r="ZN72" s="73"/>
      <c r="ZO72" s="73"/>
      <c r="ZP72" s="73"/>
      <c r="ZQ72" s="73"/>
      <c r="ZR72" s="73"/>
      <c r="ZS72" s="73"/>
      <c r="ZT72" s="73"/>
      <c r="ZU72" s="73"/>
      <c r="ZV72" s="73"/>
      <c r="ZW72" s="73"/>
      <c r="ZX72" s="73"/>
      <c r="ZY72" s="73"/>
      <c r="ZZ72" s="73"/>
      <c r="AAA72" s="73"/>
      <c r="AAB72" s="73"/>
      <c r="AAC72" s="73"/>
      <c r="AAD72" s="73"/>
      <c r="AAE72" s="73"/>
      <c r="AAF72" s="73"/>
      <c r="AAG72" s="73"/>
      <c r="AAH72" s="73"/>
      <c r="AAI72" s="73"/>
      <c r="AAJ72" s="73"/>
      <c r="AAK72" s="73"/>
      <c r="AAL72" s="73"/>
      <c r="AAM72" s="73"/>
      <c r="AAN72" s="73"/>
      <c r="AAO72" s="73"/>
      <c r="AAP72" s="73"/>
      <c r="AAQ72" s="73"/>
      <c r="AAR72" s="73"/>
      <c r="AAS72" s="73"/>
      <c r="AAT72" s="73"/>
      <c r="AAU72" s="73"/>
      <c r="AAV72" s="73"/>
      <c r="AAW72" s="73"/>
      <c r="AAX72" s="73"/>
      <c r="AAY72" s="73"/>
      <c r="AAZ72" s="73"/>
      <c r="ABA72" s="73"/>
      <c r="ABB72" s="73"/>
      <c r="ABC72" s="73"/>
      <c r="ABD72" s="73"/>
      <c r="ABE72" s="73"/>
      <c r="ABF72" s="73"/>
      <c r="ABG72" s="73"/>
      <c r="ABH72" s="73"/>
      <c r="ABI72" s="73"/>
      <c r="ABJ72" s="73"/>
      <c r="ABK72" s="73"/>
      <c r="ABL72" s="73"/>
      <c r="ABM72" s="73"/>
      <c r="ABN72" s="73"/>
      <c r="ABO72" s="73"/>
      <c r="ABP72" s="73"/>
      <c r="ABQ72" s="73"/>
      <c r="ABR72" s="73"/>
      <c r="ABS72" s="73"/>
      <c r="ABT72" s="73"/>
      <c r="ABU72" s="73"/>
      <c r="ABV72" s="73"/>
      <c r="ABW72" s="73"/>
      <c r="ABX72" s="73"/>
      <c r="ABY72" s="73"/>
      <c r="ABZ72" s="73"/>
      <c r="ACA72" s="73"/>
      <c r="ACB72" s="73"/>
      <c r="ACC72" s="73"/>
      <c r="ACD72" s="73"/>
      <c r="ACE72" s="73"/>
      <c r="ACF72" s="73"/>
      <c r="ACG72" s="73"/>
      <c r="ACH72" s="73"/>
      <c r="ACI72" s="73"/>
      <c r="ACJ72" s="73"/>
      <c r="ACK72" s="73"/>
      <c r="ACL72" s="73"/>
      <c r="ACM72" s="73"/>
      <c r="ACN72" s="73"/>
      <c r="ACO72" s="73"/>
      <c r="ACP72" s="73"/>
      <c r="ACQ72" s="73"/>
      <c r="ACR72" s="73"/>
      <c r="ACS72" s="73"/>
      <c r="ACT72" s="73"/>
      <c r="ACU72" s="73"/>
      <c r="ACV72" s="73"/>
      <c r="ACW72" s="73"/>
      <c r="ACX72" s="73"/>
      <c r="ACY72" s="73"/>
      <c r="ACZ72" s="73"/>
      <c r="ADA72" s="73"/>
      <c r="ADB72" s="73"/>
      <c r="ADC72" s="73"/>
      <c r="ADD72" s="73"/>
      <c r="ADE72" s="73"/>
      <c r="ADF72" s="73"/>
      <c r="ADG72" s="73"/>
      <c r="ADH72" s="73"/>
      <c r="ADI72" s="73"/>
      <c r="ADJ72" s="73"/>
      <c r="ADK72" s="73"/>
      <c r="ADL72" s="73"/>
      <c r="ADM72" s="73"/>
      <c r="ADN72" s="73"/>
      <c r="ADO72" s="73"/>
      <c r="ADP72" s="73"/>
      <c r="ADQ72" s="73"/>
      <c r="ADR72" s="73"/>
      <c r="ADS72" s="73"/>
      <c r="ADT72" s="73"/>
      <c r="ADU72" s="73"/>
      <c r="ADV72" s="73"/>
      <c r="ADW72" s="73"/>
      <c r="ADX72" s="73"/>
      <c r="ADY72" s="73"/>
      <c r="ADZ72" s="73"/>
      <c r="AEA72" s="73"/>
      <c r="AEB72" s="73"/>
      <c r="AEC72" s="73"/>
      <c r="AED72" s="73"/>
      <c r="AEE72" s="73"/>
      <c r="AEF72" s="73"/>
      <c r="AEG72" s="73"/>
      <c r="AEH72" s="73"/>
      <c r="AEI72" s="73"/>
      <c r="AEJ72" s="73"/>
      <c r="AEK72" s="73"/>
      <c r="AEL72" s="73"/>
      <c r="AEM72" s="73"/>
      <c r="AEN72" s="73"/>
      <c r="AEO72" s="73"/>
      <c r="AEP72" s="73"/>
      <c r="AEQ72" s="73"/>
      <c r="AER72" s="73"/>
      <c r="AES72" s="73"/>
      <c r="AET72" s="73"/>
      <c r="AEU72" s="73"/>
      <c r="AEV72" s="73"/>
      <c r="AEW72" s="73"/>
      <c r="AEX72" s="73"/>
      <c r="AEY72" s="73"/>
      <c r="AEZ72" s="73"/>
      <c r="AFA72" s="73"/>
      <c r="AFB72" s="73"/>
      <c r="AFC72" s="73"/>
      <c r="AFD72" s="73"/>
      <c r="AFE72" s="73"/>
      <c r="AFF72" s="73"/>
      <c r="AFG72" s="73"/>
      <c r="AFH72" s="73"/>
      <c r="AFI72" s="73"/>
      <c r="AFJ72" s="73"/>
      <c r="AFK72" s="73"/>
      <c r="AFL72" s="73"/>
      <c r="AFM72" s="73"/>
      <c r="AFN72" s="73"/>
      <c r="AFO72" s="73"/>
      <c r="AFP72" s="73"/>
      <c r="AFQ72" s="73"/>
      <c r="AFR72" s="73"/>
      <c r="AFS72" s="73"/>
      <c r="AFT72" s="73"/>
      <c r="AFU72" s="73"/>
      <c r="AFV72" s="73"/>
      <c r="AFW72" s="73"/>
      <c r="AFX72" s="73"/>
      <c r="AFY72" s="73"/>
      <c r="AFZ72" s="73"/>
      <c r="AGA72" s="73"/>
      <c r="AGB72" s="73"/>
      <c r="AGC72" s="73"/>
      <c r="AGD72" s="73"/>
      <c r="AGE72" s="73"/>
      <c r="AGF72" s="73"/>
      <c r="AGG72" s="73"/>
      <c r="AGH72" s="73"/>
      <c r="AGI72" s="73"/>
      <c r="AGJ72" s="73"/>
      <c r="AGK72" s="73"/>
      <c r="AGL72" s="73"/>
      <c r="AGM72" s="73"/>
      <c r="AGN72" s="73"/>
      <c r="AGO72" s="73"/>
      <c r="AGP72" s="73"/>
      <c r="AGQ72" s="73"/>
      <c r="AGR72" s="73"/>
      <c r="AGS72" s="73"/>
      <c r="AGT72" s="73"/>
      <c r="AGU72" s="73"/>
      <c r="AGV72" s="73"/>
      <c r="AGW72" s="73"/>
      <c r="AGX72" s="73"/>
      <c r="AGY72" s="73"/>
      <c r="AGZ72" s="73"/>
      <c r="AHA72" s="73"/>
      <c r="AHB72" s="73"/>
      <c r="AHC72" s="73"/>
      <c r="AHD72" s="73"/>
      <c r="AHE72" s="73"/>
      <c r="AHF72" s="73"/>
      <c r="AHG72" s="73"/>
      <c r="AHH72" s="73"/>
      <c r="AHI72" s="73"/>
      <c r="AHJ72" s="73"/>
      <c r="AHK72" s="73"/>
      <c r="AHL72" s="73"/>
      <c r="AHM72" s="73"/>
      <c r="AHN72" s="73"/>
      <c r="AHO72" s="73"/>
      <c r="AHP72" s="73"/>
      <c r="AHQ72" s="73"/>
      <c r="AHR72" s="73"/>
      <c r="AHS72" s="73"/>
      <c r="AHT72" s="73"/>
      <c r="AHU72" s="73"/>
      <c r="AHV72" s="73"/>
      <c r="AHW72" s="73"/>
      <c r="AHX72" s="73"/>
      <c r="AHY72" s="73"/>
      <c r="AHZ72" s="73"/>
      <c r="AIA72" s="73"/>
      <c r="AIB72" s="73"/>
      <c r="AIC72" s="73"/>
      <c r="AID72" s="73"/>
      <c r="AIE72" s="73"/>
      <c r="AIF72" s="73"/>
      <c r="AIG72" s="73"/>
      <c r="AIH72" s="73"/>
      <c r="AII72" s="73"/>
      <c r="AIJ72" s="73"/>
      <c r="AIK72" s="73"/>
      <c r="AIL72" s="73"/>
      <c r="AIM72" s="73"/>
      <c r="AIN72" s="73"/>
      <c r="AIO72" s="73"/>
      <c r="AIP72" s="73"/>
      <c r="AIQ72" s="73"/>
      <c r="AIR72" s="73"/>
      <c r="AIS72" s="73"/>
      <c r="AIT72" s="73"/>
      <c r="AIU72" s="73"/>
      <c r="AIV72" s="73"/>
      <c r="AIW72" s="73"/>
      <c r="AIX72" s="73"/>
      <c r="AIY72" s="73"/>
      <c r="AIZ72" s="73"/>
      <c r="AJA72" s="73"/>
      <c r="AJB72" s="73"/>
      <c r="AJC72" s="73"/>
      <c r="AJD72" s="73"/>
      <c r="AJE72" s="73"/>
      <c r="AJF72" s="73"/>
      <c r="AJG72" s="73"/>
      <c r="AJH72" s="73"/>
      <c r="AJI72" s="73"/>
      <c r="AJJ72" s="73"/>
      <c r="AJK72" s="73"/>
      <c r="AJL72" s="73"/>
      <c r="AJM72" s="73"/>
      <c r="AJN72" s="73"/>
      <c r="AJO72" s="73"/>
      <c r="AJP72" s="73"/>
      <c r="AJQ72" s="73"/>
      <c r="AJR72" s="73"/>
      <c r="AJS72" s="73"/>
      <c r="AJT72" s="73"/>
      <c r="AJU72" s="73"/>
      <c r="AJV72" s="73"/>
      <c r="AJW72" s="73"/>
      <c r="AJX72" s="73"/>
      <c r="AJY72" s="73"/>
      <c r="AJZ72" s="73"/>
      <c r="AKA72" s="73"/>
      <c r="AKB72" s="73"/>
      <c r="AKC72" s="73"/>
      <c r="AKD72" s="73"/>
      <c r="AKE72" s="73"/>
      <c r="AKF72" s="73"/>
      <c r="AKG72" s="73"/>
      <c r="AKH72" s="73"/>
      <c r="AKI72" s="73"/>
      <c r="AKJ72" s="73"/>
      <c r="AKK72" s="73"/>
      <c r="AKL72" s="73"/>
      <c r="AKM72" s="73"/>
      <c r="AKN72" s="73"/>
      <c r="AKO72" s="73"/>
      <c r="AKP72" s="73"/>
      <c r="AKQ72" s="73"/>
      <c r="AKR72" s="73"/>
      <c r="AKS72" s="73"/>
      <c r="AKT72" s="73"/>
      <c r="AKU72" s="73"/>
      <c r="AKV72" s="73"/>
      <c r="AKW72" s="73"/>
      <c r="AKX72" s="73"/>
      <c r="AKY72" s="73"/>
      <c r="AKZ72" s="73"/>
      <c r="ALA72" s="73"/>
      <c r="ALB72" s="73"/>
      <c r="ALC72" s="73"/>
      <c r="ALD72" s="73"/>
      <c r="ALE72" s="73"/>
      <c r="ALF72" s="73"/>
      <c r="ALG72" s="73"/>
      <c r="ALH72" s="73"/>
      <c r="ALI72" s="73"/>
      <c r="ALJ72" s="73"/>
      <c r="ALK72" s="73"/>
      <c r="ALL72" s="73"/>
      <c r="ALM72" s="73"/>
      <c r="ALN72" s="73"/>
      <c r="ALO72" s="73"/>
      <c r="ALP72" s="73"/>
      <c r="ALQ72" s="73"/>
      <c r="ALR72" s="73"/>
      <c r="ALS72" s="73"/>
      <c r="ALT72" s="73"/>
      <c r="ALU72" s="73"/>
      <c r="ALV72" s="73"/>
      <c r="ALW72" s="73"/>
      <c r="ALX72" s="73"/>
      <c r="ALY72" s="73"/>
      <c r="ALZ72" s="73"/>
      <c r="AMA72" s="73"/>
      <c r="AMB72" s="73"/>
      <c r="AMC72" s="73"/>
      <c r="AMD72" s="73"/>
      <c r="AME72" s="73"/>
      <c r="AMF72" s="73"/>
      <c r="AMG72" s="73"/>
      <c r="AMH72" s="73"/>
      <c r="AMI72" s="73"/>
      <c r="AMJ72" s="73"/>
      <c r="AMK72" s="73"/>
      <c r="AML72" s="73"/>
      <c r="AMM72" s="73"/>
      <c r="AMN72" s="73"/>
      <c r="AMO72" s="73"/>
      <c r="AMP72" s="73"/>
      <c r="AMQ72" s="73"/>
      <c r="AMR72" s="73"/>
      <c r="AMS72" s="73"/>
      <c r="AMT72" s="73"/>
      <c r="AMU72" s="73"/>
      <c r="AMV72" s="73"/>
      <c r="AMW72" s="73"/>
      <c r="AMX72" s="73"/>
      <c r="AMY72" s="73"/>
      <c r="AMZ72" s="73"/>
      <c r="ANA72" s="73"/>
      <c r="ANB72" s="73"/>
      <c r="ANC72" s="73"/>
      <c r="AND72" s="73"/>
      <c r="ANE72" s="73"/>
      <c r="ANF72" s="73"/>
      <c r="ANG72" s="73"/>
      <c r="ANH72" s="73"/>
      <c r="ANI72" s="73"/>
      <c r="ANJ72" s="73"/>
      <c r="ANK72" s="73"/>
      <c r="ANL72" s="73"/>
      <c r="ANM72" s="73"/>
      <c r="ANN72" s="73"/>
      <c r="ANO72" s="73"/>
      <c r="ANP72" s="73"/>
      <c r="ANQ72" s="73"/>
      <c r="ANR72" s="73"/>
      <c r="ANS72" s="73"/>
      <c r="ANT72" s="73"/>
      <c r="ANU72" s="73"/>
      <c r="ANV72" s="73"/>
      <c r="ANW72" s="73"/>
      <c r="ANX72" s="73"/>
      <c r="ANY72" s="73"/>
      <c r="ANZ72" s="73"/>
      <c r="AOA72" s="73"/>
      <c r="AOB72" s="73"/>
      <c r="AOC72" s="73"/>
      <c r="AOD72" s="73"/>
      <c r="AOE72" s="73"/>
      <c r="AOF72" s="73"/>
      <c r="AOG72" s="73"/>
      <c r="AOH72" s="73"/>
      <c r="AOI72" s="73"/>
      <c r="AOJ72" s="73"/>
      <c r="AOK72" s="73"/>
      <c r="AOL72" s="73"/>
      <c r="AOM72" s="73"/>
      <c r="AON72" s="73"/>
      <c r="AOO72" s="73"/>
      <c r="AOP72" s="73"/>
      <c r="AOQ72" s="73"/>
      <c r="AOR72" s="73"/>
      <c r="AOS72" s="73"/>
      <c r="AOT72" s="73"/>
      <c r="AOU72" s="73"/>
      <c r="AOV72" s="73"/>
      <c r="AOW72" s="73"/>
      <c r="AOX72" s="73"/>
      <c r="AOY72" s="73"/>
      <c r="AOZ72" s="73"/>
      <c r="APA72" s="73"/>
      <c r="APB72" s="73"/>
      <c r="APC72" s="73"/>
      <c r="APD72" s="73"/>
      <c r="APE72" s="73"/>
      <c r="APF72" s="73"/>
      <c r="APG72" s="73"/>
      <c r="APH72" s="73"/>
      <c r="API72" s="73"/>
      <c r="APJ72" s="73"/>
      <c r="APK72" s="73"/>
      <c r="APL72" s="73"/>
      <c r="APM72" s="73"/>
      <c r="APN72" s="73"/>
      <c r="APO72" s="73"/>
      <c r="APP72" s="73"/>
      <c r="APQ72" s="73"/>
      <c r="APR72" s="73"/>
      <c r="APS72" s="73"/>
      <c r="APT72" s="73"/>
      <c r="APU72" s="73"/>
      <c r="APV72" s="73"/>
      <c r="APW72" s="73"/>
      <c r="APX72" s="73"/>
      <c r="APY72" s="73"/>
      <c r="APZ72" s="73"/>
      <c r="AQA72" s="73"/>
      <c r="AQB72" s="73"/>
      <c r="AQC72" s="73"/>
      <c r="AQD72" s="73"/>
      <c r="AQE72" s="73"/>
      <c r="AQF72" s="73"/>
      <c r="AQG72" s="73"/>
      <c r="AQH72" s="73"/>
      <c r="AQI72" s="73"/>
      <c r="AQJ72" s="73"/>
      <c r="AQK72" s="73"/>
      <c r="AQL72" s="73"/>
      <c r="AQM72" s="73"/>
      <c r="AQN72" s="73"/>
      <c r="AQO72" s="73"/>
      <c r="AQP72" s="73"/>
      <c r="AQQ72" s="73"/>
      <c r="AQR72" s="73"/>
      <c r="AQS72" s="73"/>
      <c r="AQT72" s="73"/>
      <c r="AQU72" s="73"/>
      <c r="AQV72" s="73"/>
      <c r="AQW72" s="73"/>
      <c r="AQX72" s="73"/>
      <c r="AQY72" s="73"/>
      <c r="AQZ72" s="73"/>
      <c r="ARA72" s="73"/>
      <c r="ARB72" s="73"/>
      <c r="ARC72" s="73"/>
      <c r="ARD72" s="73"/>
      <c r="ARE72" s="73"/>
      <c r="ARF72" s="73"/>
      <c r="ARG72" s="73"/>
      <c r="ARH72" s="73"/>
      <c r="ARI72" s="73"/>
      <c r="ARJ72" s="73"/>
      <c r="ARK72" s="73"/>
      <c r="ARL72" s="73"/>
      <c r="ARM72" s="73"/>
      <c r="ARN72" s="73"/>
      <c r="ARO72" s="73"/>
      <c r="ARP72" s="73"/>
      <c r="ARQ72" s="73"/>
      <c r="ARR72" s="73"/>
      <c r="ARS72" s="73"/>
      <c r="ART72" s="73"/>
      <c r="ARU72" s="73"/>
      <c r="ARV72" s="73"/>
      <c r="ARW72" s="73"/>
      <c r="ARX72" s="73"/>
      <c r="ARY72" s="73"/>
      <c r="ARZ72" s="73"/>
      <c r="ASA72" s="73"/>
      <c r="ASB72" s="73"/>
      <c r="ASC72" s="73"/>
      <c r="ASD72" s="73"/>
      <c r="ASE72" s="73"/>
      <c r="ASF72" s="73"/>
      <c r="ASG72" s="73"/>
      <c r="ASH72" s="73"/>
      <c r="ASI72" s="73"/>
      <c r="ASJ72" s="73"/>
      <c r="ASK72" s="73"/>
      <c r="ASL72" s="73"/>
      <c r="ASM72" s="73"/>
      <c r="ASN72" s="73"/>
      <c r="ASO72" s="73"/>
      <c r="ASP72" s="73"/>
      <c r="ASQ72" s="73"/>
      <c r="ASR72" s="73"/>
      <c r="ASS72" s="73"/>
      <c r="AST72" s="73"/>
      <c r="ASU72" s="73"/>
      <c r="ASV72" s="73"/>
      <c r="ASW72" s="73"/>
      <c r="ASX72" s="73"/>
      <c r="ASY72" s="73"/>
      <c r="ASZ72" s="73"/>
      <c r="ATA72" s="73"/>
      <c r="ATB72" s="73"/>
      <c r="ATC72" s="73"/>
      <c r="ATD72" s="73"/>
      <c r="ATE72" s="73"/>
      <c r="ATF72" s="73"/>
      <c r="ATG72" s="73"/>
      <c r="ATH72" s="73"/>
      <c r="ATI72" s="73"/>
      <c r="ATJ72" s="73"/>
      <c r="ATK72" s="73"/>
      <c r="ATL72" s="73"/>
      <c r="ATM72" s="73"/>
      <c r="ATN72" s="73"/>
      <c r="ATO72" s="73"/>
      <c r="ATP72" s="73"/>
      <c r="ATQ72" s="73"/>
      <c r="ATR72" s="73"/>
      <c r="ATS72" s="73"/>
      <c r="ATT72" s="73"/>
      <c r="ATU72" s="73"/>
      <c r="ATV72" s="73"/>
      <c r="ATW72" s="73"/>
      <c r="ATX72" s="73"/>
      <c r="ATY72" s="73"/>
      <c r="ATZ72" s="73"/>
      <c r="AUA72" s="73"/>
      <c r="AUB72" s="73"/>
      <c r="AUC72" s="73"/>
      <c r="AUD72" s="73"/>
      <c r="AUE72" s="73"/>
      <c r="AUF72" s="73"/>
      <c r="AUG72" s="73"/>
      <c r="AUH72" s="73"/>
      <c r="AUI72" s="73"/>
      <c r="AUJ72" s="73"/>
      <c r="AUK72" s="73"/>
      <c r="AUL72" s="73"/>
      <c r="AUM72" s="73"/>
      <c r="AUN72" s="73"/>
      <c r="AUO72" s="73"/>
      <c r="AUP72" s="73"/>
      <c r="AUQ72" s="73"/>
      <c r="AUR72" s="73"/>
      <c r="AUS72" s="73"/>
      <c r="AUT72" s="73"/>
      <c r="AUU72" s="73"/>
      <c r="AUV72" s="73"/>
      <c r="AUW72" s="73"/>
      <c r="AUX72" s="73"/>
      <c r="AUY72" s="73"/>
      <c r="AUZ72" s="73"/>
      <c r="AVA72" s="73"/>
      <c r="AVB72" s="73"/>
      <c r="AVC72" s="73"/>
      <c r="AVD72" s="73"/>
      <c r="AVE72" s="73"/>
      <c r="AVF72" s="73"/>
      <c r="AVG72" s="73"/>
      <c r="AVH72" s="73"/>
      <c r="AVI72" s="73"/>
      <c r="AVJ72" s="73"/>
      <c r="AVK72" s="73"/>
      <c r="AVL72" s="73"/>
      <c r="AVM72" s="73"/>
      <c r="AVN72" s="73"/>
      <c r="AVO72" s="73"/>
      <c r="AVP72" s="73"/>
      <c r="AVQ72" s="73"/>
      <c r="AVR72" s="73"/>
      <c r="AVS72" s="73"/>
      <c r="AVT72" s="73"/>
      <c r="AVU72" s="73"/>
      <c r="AVV72" s="73"/>
      <c r="AVW72" s="73"/>
      <c r="AVX72" s="73"/>
      <c r="AVY72" s="73"/>
      <c r="AVZ72" s="73"/>
      <c r="AWA72" s="73"/>
      <c r="AWB72" s="73"/>
      <c r="AWC72" s="73"/>
      <c r="AWD72" s="73"/>
      <c r="AWE72" s="73"/>
      <c r="AWF72" s="73"/>
      <c r="AWG72" s="73"/>
      <c r="AWH72" s="73"/>
      <c r="AWI72" s="73"/>
      <c r="AWJ72" s="73"/>
      <c r="AWK72" s="73"/>
      <c r="AWL72" s="73"/>
      <c r="AWM72" s="73"/>
      <c r="AWN72" s="73"/>
      <c r="AWO72" s="73"/>
      <c r="AWP72" s="73"/>
      <c r="AWQ72" s="73"/>
      <c r="AWR72" s="73"/>
      <c r="AWS72" s="73"/>
      <c r="AWT72" s="73"/>
      <c r="AWU72" s="73"/>
      <c r="AWV72" s="73"/>
      <c r="AWW72" s="73"/>
      <c r="AWX72" s="73"/>
      <c r="AWY72" s="73"/>
      <c r="AWZ72" s="73"/>
      <c r="AXA72" s="73"/>
      <c r="AXB72" s="73"/>
      <c r="AXC72" s="73"/>
      <c r="AXD72" s="73"/>
      <c r="AXE72" s="73"/>
      <c r="AXF72" s="73"/>
      <c r="AXG72" s="73"/>
      <c r="AXH72" s="73"/>
      <c r="AXI72" s="73"/>
      <c r="AXJ72" s="73"/>
      <c r="AXK72" s="73"/>
      <c r="AXL72" s="73"/>
      <c r="AXM72" s="73"/>
      <c r="AXN72" s="73"/>
      <c r="AXO72" s="73"/>
      <c r="AXP72" s="73"/>
      <c r="AXQ72" s="73"/>
      <c r="AXR72" s="73"/>
      <c r="AXS72" s="73"/>
      <c r="AXT72" s="73"/>
      <c r="AXU72" s="73"/>
      <c r="AXV72" s="73"/>
      <c r="AXW72" s="73"/>
      <c r="AXX72" s="73"/>
      <c r="AXY72" s="73"/>
      <c r="AXZ72" s="73"/>
      <c r="AYA72" s="73"/>
      <c r="AYB72" s="73"/>
      <c r="AYC72" s="73"/>
      <c r="AYD72" s="73"/>
      <c r="AYE72" s="73"/>
      <c r="AYF72" s="73"/>
      <c r="AYG72" s="73"/>
      <c r="AYH72" s="73"/>
      <c r="AYI72" s="73"/>
      <c r="AYJ72" s="73"/>
      <c r="AYK72" s="73"/>
      <c r="AYL72" s="73"/>
      <c r="AYM72" s="73"/>
      <c r="AYN72" s="73"/>
      <c r="AYO72" s="73"/>
      <c r="AYP72" s="73"/>
      <c r="AYQ72" s="73"/>
      <c r="AYR72" s="73"/>
      <c r="AYS72" s="73"/>
      <c r="AYT72" s="73"/>
      <c r="AYU72" s="73"/>
      <c r="AYV72" s="73"/>
      <c r="AYW72" s="73"/>
      <c r="AYX72" s="73"/>
      <c r="AYY72" s="73"/>
      <c r="AYZ72" s="73"/>
      <c r="AZA72" s="73"/>
      <c r="AZB72" s="73"/>
      <c r="AZC72" s="73"/>
      <c r="AZD72" s="73"/>
      <c r="AZE72" s="73"/>
      <c r="AZF72" s="73"/>
      <c r="AZG72" s="73"/>
      <c r="AZH72" s="73"/>
      <c r="AZI72" s="73"/>
      <c r="AZJ72" s="73"/>
      <c r="AZK72" s="73"/>
      <c r="AZL72" s="73"/>
      <c r="AZM72" s="73"/>
      <c r="AZN72" s="73"/>
      <c r="AZO72" s="73"/>
      <c r="AZP72" s="73"/>
      <c r="AZQ72" s="73"/>
      <c r="AZR72" s="73"/>
      <c r="AZS72" s="73"/>
      <c r="AZT72" s="73"/>
      <c r="AZU72" s="73"/>
      <c r="AZV72" s="73"/>
      <c r="AZW72" s="73"/>
      <c r="AZX72" s="73"/>
      <c r="AZY72" s="73"/>
      <c r="AZZ72" s="73"/>
      <c r="BAA72" s="73"/>
      <c r="BAB72" s="73"/>
      <c r="BAC72" s="73"/>
      <c r="BAD72" s="73"/>
      <c r="BAE72" s="73"/>
      <c r="BAF72" s="73"/>
      <c r="BAG72" s="73"/>
      <c r="BAH72" s="73"/>
      <c r="BAI72" s="73"/>
      <c r="BAJ72" s="73"/>
      <c r="BAK72" s="73"/>
      <c r="BAL72" s="73"/>
      <c r="BAM72" s="73"/>
      <c r="BAN72" s="73"/>
      <c r="BAO72" s="73"/>
      <c r="BAP72" s="73"/>
      <c r="BAQ72" s="73"/>
      <c r="BAR72" s="73"/>
      <c r="BAS72" s="73"/>
      <c r="BAT72" s="73"/>
      <c r="BAU72" s="73"/>
      <c r="BAV72" s="73"/>
      <c r="BAW72" s="73"/>
      <c r="BAX72" s="73"/>
      <c r="BAY72" s="73"/>
      <c r="BAZ72" s="73"/>
      <c r="BBA72" s="73"/>
      <c r="BBB72" s="73"/>
      <c r="BBC72" s="73"/>
      <c r="BBD72" s="73"/>
      <c r="BBE72" s="73"/>
      <c r="BBF72" s="73"/>
      <c r="BBG72" s="73"/>
      <c r="BBH72" s="73"/>
      <c r="BBI72" s="73"/>
      <c r="BBJ72" s="73"/>
      <c r="BBK72" s="73"/>
      <c r="BBL72" s="73"/>
      <c r="BBM72" s="73"/>
      <c r="BBN72" s="73"/>
      <c r="BBO72" s="73"/>
      <c r="BBP72" s="73"/>
      <c r="BBQ72" s="73"/>
      <c r="BBR72" s="73"/>
      <c r="BBS72" s="73"/>
      <c r="BBT72" s="73"/>
      <c r="BBU72" s="73"/>
      <c r="BBV72" s="73"/>
      <c r="BBW72" s="73"/>
      <c r="BBX72" s="73"/>
      <c r="BBY72" s="73"/>
      <c r="BBZ72" s="73"/>
      <c r="BCA72" s="73"/>
      <c r="BCB72" s="73"/>
      <c r="BCC72" s="73"/>
      <c r="BCD72" s="73"/>
      <c r="BCE72" s="73"/>
      <c r="BCF72" s="73"/>
      <c r="BCG72" s="73"/>
      <c r="BCH72" s="73"/>
      <c r="BCI72" s="73"/>
      <c r="BCJ72" s="73"/>
      <c r="BCK72" s="73"/>
      <c r="BCL72" s="73"/>
      <c r="BCM72" s="73"/>
      <c r="BCN72" s="73"/>
      <c r="BCO72" s="73"/>
      <c r="BCP72" s="73"/>
      <c r="BCQ72" s="73"/>
      <c r="BCR72" s="73"/>
      <c r="BCS72" s="73"/>
      <c r="BCT72" s="73"/>
      <c r="BCU72" s="73"/>
      <c r="BCV72" s="73"/>
      <c r="BCW72" s="73"/>
      <c r="BCX72" s="73"/>
      <c r="BCY72" s="73"/>
      <c r="BCZ72" s="73"/>
      <c r="BDA72" s="73"/>
      <c r="BDB72" s="73"/>
      <c r="BDC72" s="73"/>
      <c r="BDD72" s="73"/>
      <c r="BDE72" s="73"/>
      <c r="BDF72" s="73"/>
      <c r="BDG72" s="73"/>
      <c r="BDH72" s="73"/>
      <c r="BDI72" s="73"/>
      <c r="BDJ72" s="73"/>
      <c r="BDK72" s="73"/>
      <c r="BDL72" s="73"/>
      <c r="BDM72" s="73"/>
      <c r="BDN72" s="73"/>
      <c r="BDO72" s="73"/>
      <c r="BDP72" s="73"/>
      <c r="BDQ72" s="73"/>
      <c r="BDR72" s="73"/>
      <c r="BDS72" s="73"/>
      <c r="BDT72" s="73"/>
      <c r="BDU72" s="73"/>
      <c r="BDV72" s="73"/>
      <c r="BDW72" s="73"/>
      <c r="BDX72" s="73"/>
      <c r="BDY72" s="73"/>
      <c r="BDZ72" s="73"/>
      <c r="BEA72" s="73"/>
      <c r="BEB72" s="73"/>
      <c r="BEC72" s="73"/>
      <c r="BED72" s="73"/>
      <c r="BEE72" s="73"/>
      <c r="BEF72" s="73"/>
      <c r="BEG72" s="73"/>
      <c r="BEH72" s="73"/>
      <c r="BEI72" s="73"/>
      <c r="BEJ72" s="73"/>
      <c r="BEK72" s="73"/>
      <c r="BEL72" s="73"/>
      <c r="BEM72" s="73"/>
      <c r="BEN72" s="73"/>
      <c r="BEO72" s="73"/>
      <c r="BEP72" s="73"/>
      <c r="BEQ72" s="73"/>
      <c r="BER72" s="73"/>
      <c r="BES72" s="73"/>
      <c r="BET72" s="73"/>
      <c r="BEU72" s="73"/>
      <c r="BEV72" s="73"/>
      <c r="BEW72" s="73"/>
      <c r="BEX72" s="73"/>
      <c r="BEY72" s="73"/>
      <c r="BEZ72" s="73"/>
      <c r="BFA72" s="73"/>
      <c r="BFB72" s="73"/>
      <c r="BFC72" s="73"/>
      <c r="BFD72" s="73"/>
      <c r="BFE72" s="73"/>
      <c r="BFF72" s="73"/>
      <c r="BFG72" s="73"/>
      <c r="BFH72" s="73"/>
      <c r="BFI72" s="73"/>
      <c r="BFJ72" s="73"/>
      <c r="BFK72" s="73"/>
      <c r="BFL72" s="73"/>
      <c r="BFM72" s="73"/>
      <c r="BFN72" s="73"/>
      <c r="BFO72" s="73"/>
      <c r="BFP72" s="73"/>
      <c r="BFQ72" s="73"/>
      <c r="BFR72" s="73"/>
      <c r="BFS72" s="73"/>
      <c r="BFT72" s="73"/>
      <c r="BFU72" s="73"/>
      <c r="BFV72" s="73"/>
      <c r="BFW72" s="73"/>
      <c r="BFX72" s="73"/>
      <c r="BFY72" s="73"/>
      <c r="BFZ72" s="73"/>
      <c r="BGA72" s="73"/>
      <c r="BGB72" s="73"/>
      <c r="BGC72" s="73"/>
      <c r="BGD72" s="73"/>
      <c r="BGE72" s="73"/>
      <c r="BGF72" s="73"/>
      <c r="BGG72" s="73"/>
      <c r="BGH72" s="73"/>
      <c r="BGI72" s="73"/>
      <c r="BGJ72" s="73"/>
      <c r="BGK72" s="73"/>
      <c r="BGL72" s="73"/>
      <c r="BGM72" s="73"/>
      <c r="BGN72" s="73"/>
      <c r="BGO72" s="73"/>
      <c r="BGP72" s="73"/>
      <c r="BGQ72" s="73"/>
      <c r="BGR72" s="73"/>
      <c r="BGS72" s="73"/>
      <c r="BGT72" s="73"/>
      <c r="BGU72" s="73"/>
      <c r="BGV72" s="73"/>
      <c r="BGW72" s="73"/>
      <c r="BGX72" s="73"/>
      <c r="BGY72" s="73"/>
      <c r="BGZ72" s="73"/>
      <c r="BHA72" s="73"/>
      <c r="BHB72" s="73"/>
      <c r="BHC72" s="73"/>
      <c r="BHD72" s="73"/>
      <c r="BHE72" s="73"/>
      <c r="BHF72" s="73"/>
      <c r="BHG72" s="73"/>
      <c r="BHH72" s="73"/>
      <c r="BHI72" s="73"/>
      <c r="BHJ72" s="73"/>
      <c r="BHK72" s="73"/>
      <c r="BHL72" s="73"/>
      <c r="BHM72" s="73"/>
      <c r="BHN72" s="73"/>
      <c r="BHO72" s="73"/>
      <c r="BHP72" s="73"/>
      <c r="BHQ72" s="73"/>
      <c r="BHR72" s="73"/>
      <c r="BHS72" s="73"/>
      <c r="BHT72" s="73"/>
      <c r="BHU72" s="73"/>
      <c r="BHV72" s="73"/>
      <c r="BHW72" s="73"/>
      <c r="BHX72" s="73"/>
      <c r="BHY72" s="73"/>
      <c r="BHZ72" s="73"/>
      <c r="BIA72" s="73"/>
      <c r="BIB72" s="73"/>
      <c r="BIC72" s="73"/>
      <c r="BID72" s="73"/>
      <c r="BIE72" s="73"/>
      <c r="BIF72" s="73"/>
      <c r="BIG72" s="73"/>
      <c r="BIH72" s="73"/>
      <c r="BII72" s="73"/>
      <c r="BIJ72" s="73"/>
      <c r="BIK72" s="73"/>
      <c r="BIL72" s="73"/>
      <c r="BIM72" s="73"/>
      <c r="BIN72" s="73"/>
      <c r="BIO72" s="73"/>
      <c r="BIP72" s="73"/>
      <c r="BIQ72" s="73"/>
      <c r="BIR72" s="73"/>
      <c r="BIS72" s="73"/>
      <c r="BIT72" s="73"/>
      <c r="BIU72" s="73"/>
      <c r="BIV72" s="73"/>
      <c r="BIW72" s="73"/>
      <c r="BIX72" s="73"/>
      <c r="BIY72" s="73"/>
      <c r="BIZ72" s="73"/>
      <c r="BJA72" s="73"/>
      <c r="BJB72" s="73"/>
      <c r="BJC72" s="73"/>
      <c r="BJD72" s="73"/>
      <c r="BJE72" s="73"/>
      <c r="BJF72" s="73"/>
      <c r="BJG72" s="73"/>
      <c r="BJH72" s="73"/>
      <c r="BJI72" s="73"/>
      <c r="BJJ72" s="73"/>
      <c r="BJK72" s="73"/>
      <c r="BJL72" s="73"/>
      <c r="BJM72" s="73"/>
      <c r="BJN72" s="73"/>
      <c r="BJO72" s="73"/>
      <c r="BJP72" s="73"/>
      <c r="BJQ72" s="73"/>
      <c r="BJR72" s="73"/>
      <c r="BJS72" s="73"/>
      <c r="BJT72" s="73"/>
      <c r="BJU72" s="73"/>
      <c r="BJV72" s="73"/>
      <c r="BJW72" s="73"/>
      <c r="BJX72" s="73"/>
      <c r="BJY72" s="73"/>
      <c r="BJZ72" s="73"/>
      <c r="BKA72" s="73"/>
      <c r="BKB72" s="73"/>
      <c r="BKC72" s="73"/>
      <c r="BKD72" s="73"/>
      <c r="BKE72" s="73"/>
      <c r="BKF72" s="73"/>
      <c r="BKG72" s="73"/>
      <c r="BKH72" s="73"/>
      <c r="BKI72" s="73"/>
      <c r="BKJ72" s="73"/>
      <c r="BKK72" s="73"/>
      <c r="BKL72" s="73"/>
      <c r="BKM72" s="73"/>
      <c r="BKN72" s="73"/>
      <c r="BKO72" s="73"/>
      <c r="BKP72" s="73"/>
      <c r="BKQ72" s="73"/>
      <c r="BKR72" s="73"/>
      <c r="BKS72" s="73"/>
      <c r="BKT72" s="73"/>
      <c r="BKU72" s="73"/>
      <c r="BKV72" s="73"/>
      <c r="BKW72" s="73"/>
      <c r="BKX72" s="73"/>
      <c r="BKY72" s="73"/>
      <c r="BKZ72" s="73"/>
      <c r="BLA72" s="73"/>
      <c r="BLB72" s="73"/>
      <c r="BLC72" s="73"/>
      <c r="BLD72" s="73"/>
      <c r="BLE72" s="73"/>
      <c r="BLF72" s="73"/>
      <c r="BLG72" s="73"/>
      <c r="BLH72" s="73"/>
      <c r="BLI72" s="73"/>
      <c r="BLJ72" s="73"/>
      <c r="BLK72" s="73"/>
      <c r="BLL72" s="73"/>
      <c r="BLM72" s="73"/>
      <c r="BLN72" s="73"/>
      <c r="BLO72" s="73"/>
      <c r="BLP72" s="73"/>
      <c r="BLQ72" s="73"/>
      <c r="BLR72" s="73"/>
      <c r="BLS72" s="73"/>
      <c r="BLT72" s="73"/>
      <c r="BLU72" s="73"/>
      <c r="BLV72" s="73"/>
      <c r="BLW72" s="73"/>
      <c r="BLX72" s="73"/>
      <c r="BLY72" s="73"/>
      <c r="BLZ72" s="73"/>
      <c r="BMA72" s="73"/>
      <c r="BMB72" s="73"/>
      <c r="BMC72" s="73"/>
      <c r="BMD72" s="73"/>
      <c r="BME72" s="73"/>
      <c r="BMF72" s="73"/>
      <c r="BMG72" s="73"/>
      <c r="BMH72" s="73"/>
      <c r="BMI72" s="73"/>
      <c r="BMJ72" s="73"/>
      <c r="BMK72" s="73"/>
      <c r="BML72" s="73"/>
      <c r="BMM72" s="73"/>
      <c r="BMN72" s="73"/>
      <c r="BMO72" s="73"/>
      <c r="BMP72" s="73"/>
      <c r="BMQ72" s="73"/>
      <c r="BMR72" s="73"/>
      <c r="BMS72" s="73"/>
      <c r="BMT72" s="73"/>
      <c r="BMU72" s="73"/>
      <c r="BMV72" s="73"/>
      <c r="BMW72" s="73"/>
      <c r="BMX72" s="73"/>
      <c r="BMY72" s="73"/>
      <c r="BMZ72" s="73"/>
      <c r="BNA72" s="73"/>
      <c r="BNB72" s="73"/>
      <c r="BNC72" s="73"/>
      <c r="BND72" s="73"/>
      <c r="BNE72" s="73"/>
      <c r="BNF72" s="73"/>
      <c r="BNG72" s="73"/>
      <c r="BNH72" s="73"/>
      <c r="BNI72" s="73"/>
      <c r="BNJ72" s="73"/>
      <c r="BNK72" s="73"/>
      <c r="BNL72" s="73"/>
      <c r="BNM72" s="73"/>
      <c r="BNN72" s="73"/>
      <c r="BNO72" s="73"/>
      <c r="BNP72" s="73"/>
      <c r="BNQ72" s="73"/>
      <c r="BNR72" s="73"/>
      <c r="BNS72" s="73"/>
      <c r="BNT72" s="73"/>
      <c r="BNU72" s="73"/>
      <c r="BNV72" s="73"/>
      <c r="BNW72" s="73"/>
      <c r="BNX72" s="73"/>
      <c r="BNY72" s="73"/>
      <c r="BNZ72" s="73"/>
      <c r="BOA72" s="73"/>
      <c r="BOB72" s="73"/>
      <c r="BOC72" s="73"/>
      <c r="BOD72" s="73"/>
      <c r="BOE72" s="73"/>
      <c r="BOF72" s="73"/>
      <c r="BOG72" s="73"/>
      <c r="BOH72" s="73"/>
      <c r="BOI72" s="73"/>
      <c r="BOJ72" s="73"/>
      <c r="BOK72" s="73"/>
      <c r="BOL72" s="73"/>
      <c r="BOM72" s="73"/>
      <c r="BON72" s="73"/>
      <c r="BOO72" s="73"/>
      <c r="BOP72" s="73"/>
      <c r="BOQ72" s="73"/>
      <c r="BOR72" s="73"/>
      <c r="BOS72" s="73"/>
      <c r="BOT72" s="73"/>
      <c r="BOU72" s="73"/>
      <c r="BOV72" s="73"/>
      <c r="BOW72" s="73"/>
      <c r="BOX72" s="73"/>
      <c r="BOY72" s="73"/>
      <c r="BOZ72" s="73"/>
      <c r="BPA72" s="73"/>
      <c r="BPB72" s="73"/>
      <c r="BPC72" s="73"/>
      <c r="BPD72" s="73"/>
      <c r="BPE72" s="73"/>
      <c r="BPF72" s="73"/>
      <c r="BPG72" s="73"/>
      <c r="BPH72" s="73"/>
      <c r="BPI72" s="73"/>
      <c r="BPJ72" s="73"/>
      <c r="BPK72" s="73"/>
      <c r="BPL72" s="73"/>
      <c r="BPM72" s="73"/>
      <c r="BPN72" s="73"/>
      <c r="BPO72" s="73"/>
      <c r="BPP72" s="73"/>
      <c r="BPQ72" s="73"/>
      <c r="BPR72" s="73"/>
      <c r="BPS72" s="73"/>
      <c r="BPT72" s="73"/>
      <c r="BPU72" s="73"/>
      <c r="BPV72" s="73"/>
      <c r="BPW72" s="73"/>
      <c r="BPX72" s="73"/>
      <c r="BPY72" s="73"/>
      <c r="BPZ72" s="73"/>
      <c r="BQA72" s="73"/>
      <c r="BQB72" s="73"/>
      <c r="BQC72" s="73"/>
      <c r="BQD72" s="73"/>
      <c r="BQE72" s="73"/>
      <c r="BQF72" s="73"/>
      <c r="BQG72" s="73"/>
      <c r="BQH72" s="73"/>
      <c r="BQI72" s="73"/>
      <c r="BQJ72" s="73"/>
      <c r="BQK72" s="73"/>
      <c r="BQL72" s="73"/>
      <c r="BQM72" s="73"/>
      <c r="BQN72" s="73"/>
      <c r="BQO72" s="73"/>
      <c r="BQP72" s="73"/>
      <c r="BQQ72" s="73"/>
      <c r="BQR72" s="73"/>
      <c r="BQS72" s="73"/>
      <c r="BQT72" s="73"/>
      <c r="BQU72" s="73"/>
      <c r="BQV72" s="73"/>
      <c r="BQW72" s="73"/>
      <c r="BQX72" s="73"/>
      <c r="BQY72" s="73"/>
      <c r="BQZ72" s="73"/>
      <c r="BRA72" s="73"/>
      <c r="BRB72" s="73"/>
      <c r="BRC72" s="73"/>
      <c r="BRD72" s="73"/>
      <c r="BRE72" s="73"/>
      <c r="BRF72" s="73"/>
      <c r="BRG72" s="73"/>
      <c r="BRH72" s="73"/>
      <c r="BRI72" s="73"/>
      <c r="BRJ72" s="73"/>
      <c r="BRK72" s="73"/>
      <c r="BRL72" s="73"/>
      <c r="BRM72" s="73"/>
      <c r="BRN72" s="73"/>
      <c r="BRO72" s="73"/>
      <c r="BRP72" s="73"/>
      <c r="BRQ72" s="73"/>
      <c r="BRR72" s="73"/>
      <c r="BRS72" s="73"/>
      <c r="BRT72" s="73"/>
      <c r="BRU72" s="73"/>
      <c r="BRV72" s="73"/>
      <c r="BRW72" s="73"/>
      <c r="BRX72" s="73"/>
      <c r="BRY72" s="73"/>
      <c r="BRZ72" s="73"/>
      <c r="BSA72" s="73"/>
      <c r="BSB72" s="73"/>
      <c r="BSC72" s="73"/>
      <c r="BSD72" s="73"/>
      <c r="BSE72" s="73"/>
      <c r="BSF72" s="73"/>
      <c r="BSG72" s="73"/>
      <c r="BSH72" s="73"/>
      <c r="BSI72" s="73"/>
      <c r="BSJ72" s="73"/>
      <c r="BSK72" s="73"/>
      <c r="BSL72" s="73"/>
      <c r="BSM72" s="73"/>
      <c r="BSN72" s="73"/>
      <c r="BSO72" s="73"/>
      <c r="BSP72" s="73"/>
      <c r="BSQ72" s="73"/>
      <c r="BSR72" s="73"/>
      <c r="BSS72" s="73"/>
      <c r="BST72" s="73"/>
      <c r="BSU72" s="73"/>
      <c r="BSV72" s="73"/>
      <c r="BSW72" s="73"/>
      <c r="BSX72" s="73"/>
      <c r="BSY72" s="73"/>
      <c r="BSZ72" s="73"/>
      <c r="BTA72" s="73"/>
      <c r="BTB72" s="73"/>
      <c r="BTC72" s="73"/>
      <c r="BTD72" s="73"/>
      <c r="BTE72" s="73"/>
      <c r="BTF72" s="73"/>
      <c r="BTG72" s="73"/>
      <c r="BTH72" s="73"/>
      <c r="BTI72" s="73"/>
      <c r="BTJ72" s="73"/>
      <c r="BTK72" s="73"/>
      <c r="BTL72" s="73"/>
      <c r="BTM72" s="73"/>
      <c r="BTN72" s="73"/>
      <c r="BTO72" s="73"/>
      <c r="BTP72" s="73"/>
      <c r="BTQ72" s="73"/>
      <c r="BTR72" s="73"/>
      <c r="BTS72" s="73"/>
      <c r="BTT72" s="73"/>
      <c r="BTU72" s="73"/>
      <c r="BTV72" s="73"/>
      <c r="BTW72" s="73"/>
      <c r="BTX72" s="73"/>
      <c r="BTY72" s="73"/>
      <c r="BTZ72" s="73"/>
      <c r="BUA72" s="73"/>
      <c r="BUB72" s="73"/>
      <c r="BUC72" s="73"/>
      <c r="BUD72" s="73"/>
      <c r="BUE72" s="73"/>
      <c r="BUF72" s="73"/>
      <c r="BUG72" s="73"/>
      <c r="BUH72" s="73"/>
      <c r="BUI72" s="73"/>
      <c r="BUJ72" s="73"/>
      <c r="BUK72" s="73"/>
      <c r="BUL72" s="73"/>
      <c r="BUM72" s="73"/>
      <c r="BUN72" s="73"/>
      <c r="BUO72" s="73"/>
      <c r="BUP72" s="73"/>
      <c r="BUQ72" s="73"/>
      <c r="BUR72" s="73"/>
      <c r="BUS72" s="73"/>
      <c r="BUT72" s="73"/>
      <c r="BUU72" s="73"/>
      <c r="BUV72" s="73"/>
      <c r="BUW72" s="73"/>
      <c r="BUX72" s="73"/>
      <c r="BUY72" s="73"/>
      <c r="BUZ72" s="73"/>
      <c r="BVA72" s="73"/>
      <c r="BVB72" s="73"/>
      <c r="BVC72" s="73"/>
      <c r="BVD72" s="73"/>
      <c r="BVE72" s="73"/>
      <c r="BVF72" s="73"/>
      <c r="BVG72" s="73"/>
      <c r="BVH72" s="73"/>
      <c r="BVI72" s="73"/>
      <c r="BVJ72" s="73"/>
      <c r="BVK72" s="73"/>
      <c r="BVL72" s="73"/>
      <c r="BVM72" s="73"/>
      <c r="BVN72" s="73"/>
      <c r="BVO72" s="73"/>
      <c r="BVP72" s="73"/>
      <c r="BVQ72" s="73"/>
      <c r="BVR72" s="73"/>
      <c r="BVS72" s="73"/>
      <c r="BVT72" s="73"/>
      <c r="BVU72" s="73"/>
      <c r="BVV72" s="73"/>
      <c r="BVW72" s="73"/>
      <c r="BVX72" s="73"/>
      <c r="BVY72" s="73"/>
      <c r="BVZ72" s="73"/>
      <c r="BWA72" s="73"/>
      <c r="BWB72" s="73"/>
      <c r="BWC72" s="73"/>
      <c r="BWD72" s="73"/>
      <c r="BWE72" s="73"/>
      <c r="BWF72" s="73"/>
      <c r="BWG72" s="73"/>
      <c r="BWH72" s="73"/>
      <c r="BWI72" s="73"/>
      <c r="BWJ72" s="73"/>
      <c r="BWK72" s="73"/>
      <c r="BWL72" s="73"/>
      <c r="BWM72" s="73"/>
      <c r="BWN72" s="73"/>
      <c r="BWO72" s="73"/>
      <c r="BWP72" s="73"/>
      <c r="BWQ72" s="73"/>
      <c r="BWR72" s="73"/>
      <c r="BWS72" s="73"/>
      <c r="BWT72" s="73"/>
      <c r="BWU72" s="73"/>
      <c r="BWV72" s="73"/>
      <c r="BWW72" s="73"/>
      <c r="BWX72" s="73"/>
      <c r="BWY72" s="73"/>
      <c r="BWZ72" s="73"/>
      <c r="BXA72" s="73"/>
      <c r="BXB72" s="73"/>
      <c r="BXC72" s="73"/>
      <c r="BXD72" s="73"/>
      <c r="BXE72" s="73"/>
      <c r="BXF72" s="73"/>
      <c r="BXG72" s="73"/>
      <c r="BXH72" s="73"/>
      <c r="BXI72" s="73"/>
      <c r="BXJ72" s="73"/>
      <c r="BXK72" s="73"/>
      <c r="BXL72" s="73"/>
      <c r="BXM72" s="73"/>
      <c r="BXN72" s="73"/>
      <c r="BXO72" s="73"/>
      <c r="BXP72" s="73"/>
      <c r="BXQ72" s="73"/>
      <c r="BXR72" s="73"/>
      <c r="BXS72" s="73"/>
      <c r="BXT72" s="73"/>
      <c r="BXU72" s="73"/>
      <c r="BXV72" s="73"/>
      <c r="BXW72" s="73"/>
      <c r="BXX72" s="73"/>
      <c r="BXY72" s="73"/>
      <c r="BXZ72" s="73"/>
      <c r="BYA72" s="73"/>
      <c r="BYB72" s="73"/>
      <c r="BYC72" s="73"/>
      <c r="BYD72" s="73"/>
      <c r="BYE72" s="73"/>
      <c r="BYF72" s="73"/>
      <c r="BYG72" s="73"/>
      <c r="BYH72" s="73"/>
      <c r="BYI72" s="73"/>
      <c r="BYJ72" s="73"/>
      <c r="BYK72" s="73"/>
      <c r="BYL72" s="73"/>
      <c r="BYM72" s="73"/>
      <c r="BYN72" s="73"/>
      <c r="BYO72" s="73"/>
      <c r="BYP72" s="73"/>
      <c r="BYQ72" s="73"/>
      <c r="BYR72" s="73"/>
      <c r="BYS72" s="73"/>
      <c r="BYT72" s="73"/>
      <c r="BYU72" s="73"/>
      <c r="BYV72" s="73"/>
      <c r="BYW72" s="73"/>
      <c r="BYX72" s="73"/>
      <c r="BYY72" s="73"/>
      <c r="BYZ72" s="73"/>
      <c r="BZA72" s="73"/>
      <c r="BZB72" s="73"/>
      <c r="BZC72" s="73"/>
      <c r="BZD72" s="73"/>
      <c r="BZE72" s="73"/>
      <c r="BZF72" s="73"/>
      <c r="BZG72" s="73"/>
      <c r="BZH72" s="73"/>
      <c r="BZI72" s="73"/>
      <c r="BZJ72" s="73"/>
      <c r="BZK72" s="73"/>
      <c r="BZL72" s="73"/>
      <c r="BZM72" s="73"/>
      <c r="BZN72" s="73"/>
      <c r="BZO72" s="73"/>
      <c r="BZP72" s="73"/>
      <c r="BZQ72" s="73"/>
      <c r="BZR72" s="73"/>
      <c r="BZS72" s="73"/>
      <c r="BZT72" s="73"/>
      <c r="BZU72" s="73"/>
      <c r="BZV72" s="73"/>
      <c r="BZW72" s="73"/>
      <c r="BZX72" s="73"/>
      <c r="BZY72" s="73"/>
      <c r="BZZ72" s="73"/>
      <c r="CAA72" s="73"/>
      <c r="CAB72" s="73"/>
      <c r="CAC72" s="73"/>
      <c r="CAD72" s="73"/>
      <c r="CAE72" s="73"/>
      <c r="CAF72" s="73"/>
      <c r="CAG72" s="73"/>
      <c r="CAH72" s="73"/>
      <c r="CAI72" s="73"/>
      <c r="CAJ72" s="73"/>
      <c r="CAK72" s="73"/>
      <c r="CAL72" s="73"/>
      <c r="CAM72" s="73"/>
      <c r="CAN72" s="73"/>
      <c r="CAO72" s="73"/>
      <c r="CAP72" s="73"/>
      <c r="CAQ72" s="73"/>
      <c r="CAR72" s="73"/>
      <c r="CAS72" s="73"/>
      <c r="CAT72" s="73"/>
      <c r="CAU72" s="73"/>
      <c r="CAV72" s="73"/>
      <c r="CAW72" s="73"/>
      <c r="CAX72" s="73"/>
      <c r="CAY72" s="73"/>
      <c r="CAZ72" s="73"/>
      <c r="CBA72" s="73"/>
      <c r="CBB72" s="73"/>
      <c r="CBC72" s="73"/>
      <c r="CBD72" s="73"/>
      <c r="CBE72" s="73"/>
      <c r="CBF72" s="73"/>
      <c r="CBG72" s="73"/>
      <c r="CBH72" s="73"/>
      <c r="CBI72" s="73"/>
      <c r="CBJ72" s="73"/>
      <c r="CBK72" s="73"/>
      <c r="CBL72" s="73"/>
      <c r="CBM72" s="73"/>
      <c r="CBN72" s="73"/>
      <c r="CBO72" s="73"/>
      <c r="CBP72" s="73"/>
      <c r="CBQ72" s="73"/>
      <c r="CBR72" s="73"/>
      <c r="CBS72" s="73"/>
      <c r="CBT72" s="73"/>
      <c r="CBU72" s="73"/>
      <c r="CBV72" s="73"/>
      <c r="CBW72" s="73"/>
      <c r="CBX72" s="73"/>
      <c r="CBY72" s="73"/>
      <c r="CBZ72" s="73"/>
      <c r="CCA72" s="73"/>
      <c r="CCB72" s="73"/>
      <c r="CCC72" s="73"/>
      <c r="CCD72" s="73"/>
      <c r="CCE72" s="73"/>
      <c r="CCF72" s="73"/>
      <c r="CCG72" s="73"/>
      <c r="CCH72" s="73"/>
      <c r="CCI72" s="73"/>
      <c r="CCJ72" s="73"/>
      <c r="CCK72" s="73"/>
      <c r="CCL72" s="73"/>
      <c r="CCM72" s="73"/>
      <c r="CCN72" s="73"/>
      <c r="CCO72" s="73"/>
      <c r="CCP72" s="73"/>
      <c r="CCQ72" s="73"/>
      <c r="CCR72" s="73"/>
      <c r="CCS72" s="73"/>
      <c r="CCT72" s="73"/>
      <c r="CCU72" s="73"/>
      <c r="CCV72" s="73"/>
      <c r="CCW72" s="73"/>
      <c r="CCX72" s="73"/>
      <c r="CCY72" s="73"/>
      <c r="CCZ72" s="73"/>
      <c r="CDA72" s="73"/>
      <c r="CDB72" s="73"/>
      <c r="CDC72" s="73"/>
      <c r="CDD72" s="73"/>
      <c r="CDE72" s="73"/>
      <c r="CDF72" s="73"/>
      <c r="CDG72" s="73"/>
      <c r="CDH72" s="73"/>
      <c r="CDI72" s="73"/>
      <c r="CDJ72" s="73"/>
      <c r="CDK72" s="73"/>
      <c r="CDL72" s="73"/>
      <c r="CDM72" s="73"/>
      <c r="CDN72" s="73"/>
      <c r="CDO72" s="73"/>
      <c r="CDP72" s="73"/>
      <c r="CDQ72" s="73"/>
      <c r="CDR72" s="73"/>
      <c r="CDS72" s="73"/>
      <c r="CDT72" s="73"/>
      <c r="CDU72" s="73"/>
      <c r="CDV72" s="73"/>
      <c r="CDW72" s="73"/>
      <c r="CDX72" s="73"/>
      <c r="CDY72" s="73"/>
      <c r="CDZ72" s="73"/>
      <c r="CEA72" s="73"/>
      <c r="CEB72" s="73"/>
      <c r="CEC72" s="73"/>
      <c r="CED72" s="73"/>
      <c r="CEE72" s="73"/>
      <c r="CEF72" s="73"/>
      <c r="CEG72" s="73"/>
      <c r="CEH72" s="73"/>
      <c r="CEI72" s="73"/>
      <c r="CEJ72" s="73"/>
      <c r="CEK72" s="73"/>
      <c r="CEL72" s="73"/>
      <c r="CEM72" s="73"/>
      <c r="CEN72" s="73"/>
      <c r="CEO72" s="73"/>
      <c r="CEP72" s="73"/>
      <c r="CEQ72" s="73"/>
      <c r="CER72" s="73"/>
      <c r="CES72" s="73"/>
      <c r="CET72" s="73"/>
      <c r="CEU72" s="73"/>
      <c r="CEV72" s="73"/>
      <c r="CEW72" s="73"/>
      <c r="CEX72" s="73"/>
      <c r="CEY72" s="73"/>
      <c r="CEZ72" s="73"/>
      <c r="CFA72" s="73"/>
      <c r="CFB72" s="73"/>
      <c r="CFC72" s="73"/>
      <c r="CFD72" s="73"/>
      <c r="CFE72" s="73"/>
      <c r="CFF72" s="73"/>
      <c r="CFG72" s="73"/>
      <c r="CFH72" s="73"/>
      <c r="CFI72" s="73"/>
      <c r="CFJ72" s="73"/>
      <c r="CFK72" s="73"/>
      <c r="CFL72" s="73"/>
      <c r="CFM72" s="73"/>
      <c r="CFN72" s="73"/>
      <c r="CFO72" s="73"/>
      <c r="CFP72" s="73"/>
      <c r="CFQ72" s="73"/>
      <c r="CFR72" s="73"/>
      <c r="CFS72" s="73"/>
      <c r="CFT72" s="73"/>
      <c r="CFU72" s="73"/>
      <c r="CFV72" s="73"/>
      <c r="CFW72" s="73"/>
      <c r="CFX72" s="73"/>
      <c r="CFY72" s="73"/>
      <c r="CFZ72" s="73"/>
      <c r="CGA72" s="73"/>
      <c r="CGB72" s="73"/>
      <c r="CGC72" s="73"/>
      <c r="CGD72" s="73"/>
      <c r="CGE72" s="73"/>
      <c r="CGF72" s="73"/>
      <c r="CGG72" s="73"/>
      <c r="CGH72" s="73"/>
      <c r="CGI72" s="73"/>
      <c r="CGJ72" s="73"/>
      <c r="CGK72" s="73"/>
      <c r="CGL72" s="73"/>
      <c r="CGM72" s="73"/>
      <c r="CGN72" s="73"/>
      <c r="CGO72" s="73"/>
      <c r="CGP72" s="73"/>
      <c r="CGQ72" s="73"/>
      <c r="CGR72" s="73"/>
      <c r="CGS72" s="73"/>
      <c r="CGT72" s="73"/>
      <c r="CGU72" s="73"/>
      <c r="CGV72" s="73"/>
      <c r="CGW72" s="73"/>
      <c r="CGX72" s="73"/>
      <c r="CGY72" s="73"/>
      <c r="CGZ72" s="73"/>
      <c r="CHA72" s="73"/>
      <c r="CHB72" s="73"/>
      <c r="CHC72" s="73"/>
      <c r="CHD72" s="73"/>
      <c r="CHE72" s="73"/>
      <c r="CHF72" s="73"/>
      <c r="CHG72" s="73"/>
      <c r="CHH72" s="73"/>
      <c r="CHI72" s="73"/>
      <c r="CHJ72" s="73"/>
      <c r="CHK72" s="73"/>
      <c r="CHL72" s="73"/>
      <c r="CHM72" s="73"/>
      <c r="CHN72" s="73"/>
      <c r="CHO72" s="73"/>
      <c r="CHP72" s="73"/>
      <c r="CHQ72" s="73"/>
      <c r="CHR72" s="73"/>
      <c r="CHS72" s="73"/>
      <c r="CHT72" s="73"/>
      <c r="CHU72" s="73"/>
      <c r="CHV72" s="73"/>
      <c r="CHW72" s="73"/>
      <c r="CHX72" s="73"/>
      <c r="CHY72" s="73"/>
      <c r="CHZ72" s="73"/>
      <c r="CIA72" s="73"/>
      <c r="CIB72" s="73"/>
      <c r="CIC72" s="73"/>
      <c r="CID72" s="73"/>
      <c r="CIE72" s="73"/>
      <c r="CIF72" s="73"/>
      <c r="CIG72" s="73"/>
      <c r="CIH72" s="73"/>
      <c r="CII72" s="73"/>
      <c r="CIJ72" s="73"/>
      <c r="CIK72" s="73"/>
      <c r="CIL72" s="73"/>
      <c r="CIM72" s="73"/>
      <c r="CIN72" s="73"/>
      <c r="CIO72" s="73"/>
      <c r="CIP72" s="73"/>
      <c r="CIQ72" s="73"/>
      <c r="CIR72" s="73"/>
      <c r="CIS72" s="73"/>
      <c r="CIT72" s="73"/>
      <c r="CIU72" s="73"/>
      <c r="CIV72" s="73"/>
      <c r="CIW72" s="73"/>
      <c r="CIX72" s="73"/>
      <c r="CIY72" s="73"/>
      <c r="CIZ72" s="73"/>
      <c r="CJA72" s="73"/>
      <c r="CJB72" s="73"/>
      <c r="CJC72" s="73"/>
      <c r="CJD72" s="73"/>
      <c r="CJE72" s="73"/>
      <c r="CJF72" s="73"/>
      <c r="CJG72" s="73"/>
      <c r="CJH72" s="73"/>
      <c r="CJI72" s="73"/>
      <c r="CJJ72" s="73"/>
      <c r="CJK72" s="73"/>
      <c r="CJL72" s="73"/>
      <c r="CJM72" s="73"/>
      <c r="CJN72" s="73"/>
      <c r="CJO72" s="73"/>
      <c r="CJP72" s="73"/>
      <c r="CJQ72" s="73"/>
      <c r="CJR72" s="73"/>
      <c r="CJS72" s="73"/>
      <c r="CJT72" s="73"/>
      <c r="CJU72" s="73"/>
      <c r="CJV72" s="73"/>
      <c r="CJW72" s="73"/>
      <c r="CJX72" s="73"/>
      <c r="CJY72" s="73"/>
      <c r="CJZ72" s="73"/>
      <c r="CKA72" s="73"/>
      <c r="CKB72" s="73"/>
      <c r="CKC72" s="73"/>
      <c r="CKD72" s="73"/>
      <c r="CKE72" s="73"/>
      <c r="CKF72" s="73"/>
      <c r="CKG72" s="73"/>
      <c r="CKH72" s="73"/>
      <c r="CKI72" s="73"/>
      <c r="CKJ72" s="73"/>
      <c r="CKK72" s="73"/>
      <c r="CKL72" s="73"/>
      <c r="CKM72" s="73"/>
      <c r="CKN72" s="73"/>
      <c r="CKO72" s="73"/>
      <c r="CKP72" s="73"/>
      <c r="CKQ72" s="73"/>
      <c r="CKR72" s="73"/>
      <c r="CKS72" s="73"/>
      <c r="CKT72" s="73"/>
      <c r="CKU72" s="73"/>
      <c r="CKV72" s="73"/>
      <c r="CKW72" s="73"/>
      <c r="CKX72" s="73"/>
      <c r="CKY72" s="73"/>
      <c r="CKZ72" s="73"/>
      <c r="CLA72" s="73"/>
      <c r="CLB72" s="73"/>
      <c r="CLC72" s="73"/>
      <c r="CLD72" s="73"/>
      <c r="CLE72" s="73"/>
      <c r="CLF72" s="73"/>
      <c r="CLG72" s="73"/>
      <c r="CLH72" s="73"/>
      <c r="CLI72" s="73"/>
      <c r="CLJ72" s="73"/>
      <c r="CLK72" s="73"/>
      <c r="CLL72" s="73"/>
      <c r="CLM72" s="73"/>
      <c r="CLN72" s="73"/>
      <c r="CLO72" s="73"/>
      <c r="CLP72" s="73"/>
      <c r="CLQ72" s="73"/>
      <c r="CLR72" s="73"/>
      <c r="CLS72" s="73"/>
      <c r="CLT72" s="73"/>
      <c r="CLU72" s="73"/>
      <c r="CLV72" s="73"/>
      <c r="CLW72" s="73"/>
      <c r="CLX72" s="73"/>
      <c r="CLY72" s="73"/>
      <c r="CLZ72" s="73"/>
      <c r="CMA72" s="73"/>
      <c r="CMB72" s="73"/>
      <c r="CMC72" s="73"/>
      <c r="CMD72" s="73"/>
      <c r="CME72" s="73"/>
      <c r="CMF72" s="73"/>
      <c r="CMG72" s="73"/>
      <c r="CMH72" s="73"/>
      <c r="CMI72" s="73"/>
      <c r="CMJ72" s="73"/>
      <c r="CMK72" s="73"/>
      <c r="CML72" s="73"/>
      <c r="CMM72" s="73"/>
      <c r="CMN72" s="73"/>
      <c r="CMO72" s="73"/>
      <c r="CMP72" s="73"/>
      <c r="CMQ72" s="73"/>
      <c r="CMR72" s="73"/>
      <c r="CMS72" s="73"/>
      <c r="CMT72" s="73"/>
      <c r="CMU72" s="73"/>
      <c r="CMV72" s="73"/>
      <c r="CMW72" s="73"/>
      <c r="CMX72" s="73"/>
      <c r="CMY72" s="73"/>
      <c r="CMZ72" s="73"/>
      <c r="CNA72" s="73"/>
      <c r="CNB72" s="73"/>
      <c r="CNC72" s="73"/>
      <c r="CND72" s="73"/>
      <c r="CNE72" s="73"/>
      <c r="CNF72" s="73"/>
      <c r="CNG72" s="73"/>
      <c r="CNH72" s="73"/>
      <c r="CNI72" s="73"/>
      <c r="CNJ72" s="73"/>
      <c r="CNK72" s="73"/>
      <c r="CNL72" s="73"/>
      <c r="CNM72" s="73"/>
      <c r="CNN72" s="73"/>
      <c r="CNO72" s="73"/>
      <c r="CNP72" s="73"/>
      <c r="CNQ72" s="73"/>
      <c r="CNR72" s="73"/>
      <c r="CNS72" s="73"/>
      <c r="CNT72" s="73"/>
      <c r="CNU72" s="73"/>
      <c r="CNV72" s="73"/>
      <c r="CNW72" s="73"/>
      <c r="CNX72" s="73"/>
      <c r="CNY72" s="73"/>
      <c r="CNZ72" s="73"/>
      <c r="COA72" s="73"/>
      <c r="COB72" s="73"/>
      <c r="COC72" s="73"/>
      <c r="COD72" s="73"/>
      <c r="COE72" s="73"/>
      <c r="COF72" s="73"/>
      <c r="COG72" s="73"/>
      <c r="COH72" s="73"/>
      <c r="COI72" s="73"/>
      <c r="COJ72" s="73"/>
      <c r="COK72" s="73"/>
      <c r="COL72" s="73"/>
      <c r="COM72" s="73"/>
      <c r="CON72" s="73"/>
      <c r="COO72" s="73"/>
      <c r="COP72" s="73"/>
      <c r="COQ72" s="73"/>
      <c r="COR72" s="73"/>
      <c r="COS72" s="73"/>
      <c r="COT72" s="73"/>
      <c r="COU72" s="73"/>
      <c r="COV72" s="73"/>
      <c r="COW72" s="73"/>
      <c r="COX72" s="73"/>
      <c r="COY72" s="73"/>
      <c r="COZ72" s="73"/>
      <c r="CPA72" s="73"/>
      <c r="CPB72" s="73"/>
      <c r="CPC72" s="73"/>
      <c r="CPD72" s="73"/>
      <c r="CPE72" s="73"/>
      <c r="CPF72" s="73"/>
      <c r="CPG72" s="73"/>
      <c r="CPH72" s="73"/>
      <c r="CPI72" s="73"/>
      <c r="CPJ72" s="73"/>
      <c r="CPK72" s="73"/>
      <c r="CPL72" s="73"/>
      <c r="CPM72" s="73"/>
      <c r="CPN72" s="73"/>
      <c r="CPO72" s="73"/>
      <c r="CPP72" s="73"/>
      <c r="CPQ72" s="73"/>
      <c r="CPR72" s="73"/>
      <c r="CPS72" s="73"/>
      <c r="CPT72" s="73"/>
      <c r="CPU72" s="73"/>
      <c r="CPV72" s="73"/>
      <c r="CPW72" s="73"/>
      <c r="CPX72" s="73"/>
      <c r="CPY72" s="73"/>
      <c r="CPZ72" s="73"/>
      <c r="CQA72" s="73"/>
      <c r="CQB72" s="73"/>
      <c r="CQC72" s="73"/>
      <c r="CQD72" s="73"/>
      <c r="CQE72" s="73"/>
      <c r="CQF72" s="73"/>
      <c r="CQG72" s="73"/>
      <c r="CQH72" s="73"/>
      <c r="CQI72" s="73"/>
      <c r="CQJ72" s="73"/>
      <c r="CQK72" s="73"/>
      <c r="CQL72" s="73"/>
      <c r="CQM72" s="73"/>
      <c r="CQN72" s="73"/>
      <c r="CQO72" s="73"/>
      <c r="CQP72" s="73"/>
      <c r="CQQ72" s="73"/>
      <c r="CQR72" s="73"/>
      <c r="CQS72" s="73"/>
      <c r="CQT72" s="73"/>
      <c r="CQU72" s="73"/>
      <c r="CQV72" s="73"/>
      <c r="CQW72" s="73"/>
      <c r="CQX72" s="73"/>
      <c r="CQY72" s="73"/>
      <c r="CQZ72" s="73"/>
      <c r="CRA72" s="73"/>
      <c r="CRB72" s="73"/>
      <c r="CRC72" s="73"/>
      <c r="CRD72" s="73"/>
      <c r="CRE72" s="73"/>
      <c r="CRF72" s="73"/>
      <c r="CRG72" s="73"/>
      <c r="CRH72" s="73"/>
      <c r="CRI72" s="73"/>
      <c r="CRJ72" s="73"/>
      <c r="CRK72" s="73"/>
      <c r="CRL72" s="73"/>
      <c r="CRM72" s="73"/>
      <c r="CRN72" s="73"/>
      <c r="CRO72" s="73"/>
      <c r="CRP72" s="73"/>
      <c r="CRQ72" s="73"/>
      <c r="CRR72" s="73"/>
      <c r="CRS72" s="73"/>
      <c r="CRT72" s="73"/>
      <c r="CRU72" s="73"/>
      <c r="CRV72" s="73"/>
      <c r="CRW72" s="73"/>
      <c r="CRX72" s="73"/>
      <c r="CRY72" s="73"/>
      <c r="CRZ72" s="73"/>
      <c r="CSA72" s="73"/>
      <c r="CSB72" s="73"/>
      <c r="CSC72" s="73"/>
      <c r="CSD72" s="73"/>
      <c r="CSE72" s="73"/>
      <c r="CSF72" s="73"/>
      <c r="CSG72" s="73"/>
      <c r="CSH72" s="73"/>
      <c r="CSI72" s="73"/>
      <c r="CSJ72" s="73"/>
      <c r="CSK72" s="73"/>
      <c r="CSL72" s="73"/>
      <c r="CSM72" s="73"/>
      <c r="CSN72" s="73"/>
      <c r="CSO72" s="73"/>
      <c r="CSP72" s="73"/>
      <c r="CSQ72" s="73"/>
      <c r="CSR72" s="73"/>
      <c r="CSS72" s="73"/>
      <c r="CST72" s="73"/>
      <c r="CSU72" s="73"/>
      <c r="CSV72" s="73"/>
      <c r="CSW72" s="73"/>
      <c r="CSX72" s="73"/>
      <c r="CSY72" s="73"/>
      <c r="CSZ72" s="73"/>
      <c r="CTA72" s="73"/>
      <c r="CTB72" s="73"/>
      <c r="CTC72" s="73"/>
      <c r="CTD72" s="73"/>
      <c r="CTE72" s="73"/>
      <c r="CTF72" s="73"/>
      <c r="CTG72" s="73"/>
      <c r="CTH72" s="73"/>
      <c r="CTI72" s="73"/>
      <c r="CTJ72" s="73"/>
      <c r="CTK72" s="73"/>
      <c r="CTL72" s="73"/>
      <c r="CTM72" s="73"/>
      <c r="CTN72" s="73"/>
      <c r="CTO72" s="73"/>
      <c r="CTP72" s="73"/>
      <c r="CTQ72" s="73"/>
      <c r="CTR72" s="73"/>
      <c r="CTS72" s="73"/>
      <c r="CTT72" s="73"/>
      <c r="CTU72" s="73"/>
      <c r="CTV72" s="73"/>
      <c r="CTW72" s="73"/>
      <c r="CTX72" s="73"/>
      <c r="CTY72" s="73"/>
      <c r="CTZ72" s="73"/>
      <c r="CUA72" s="73"/>
      <c r="CUB72" s="73"/>
      <c r="CUC72" s="73"/>
      <c r="CUD72" s="73"/>
      <c r="CUE72" s="73"/>
      <c r="CUF72" s="73"/>
      <c r="CUG72" s="73"/>
      <c r="CUH72" s="73"/>
      <c r="CUI72" s="73"/>
      <c r="CUJ72" s="73"/>
      <c r="CUK72" s="73"/>
      <c r="CUL72" s="73"/>
      <c r="CUM72" s="73"/>
      <c r="CUN72" s="73"/>
      <c r="CUO72" s="73"/>
      <c r="CUP72" s="73"/>
      <c r="CUQ72" s="73"/>
      <c r="CUR72" s="73"/>
      <c r="CUS72" s="73"/>
      <c r="CUT72" s="73"/>
      <c r="CUU72" s="73"/>
      <c r="CUV72" s="73"/>
      <c r="CUW72" s="73"/>
      <c r="CUX72" s="73"/>
      <c r="CUY72" s="73"/>
      <c r="CUZ72" s="73"/>
      <c r="CVA72" s="73"/>
      <c r="CVB72" s="73"/>
      <c r="CVC72" s="73"/>
      <c r="CVD72" s="73"/>
      <c r="CVE72" s="73"/>
      <c r="CVF72" s="73"/>
      <c r="CVG72" s="73"/>
      <c r="CVH72" s="73"/>
      <c r="CVI72" s="73"/>
      <c r="CVJ72" s="73"/>
      <c r="CVK72" s="73"/>
      <c r="CVL72" s="73"/>
      <c r="CVM72" s="73"/>
      <c r="CVN72" s="73"/>
      <c r="CVO72" s="73"/>
      <c r="CVP72" s="73"/>
      <c r="CVQ72" s="73"/>
      <c r="CVR72" s="73"/>
      <c r="CVS72" s="73"/>
      <c r="CVT72" s="73"/>
      <c r="CVU72" s="73"/>
      <c r="CVV72" s="73"/>
      <c r="CVW72" s="73"/>
      <c r="CVX72" s="73"/>
      <c r="CVY72" s="73"/>
      <c r="CVZ72" s="73"/>
      <c r="CWA72" s="73"/>
      <c r="CWB72" s="73"/>
      <c r="CWC72" s="73"/>
      <c r="CWD72" s="73"/>
      <c r="CWE72" s="73"/>
      <c r="CWF72" s="73"/>
      <c r="CWG72" s="73"/>
      <c r="CWH72" s="73"/>
      <c r="CWI72" s="73"/>
      <c r="CWJ72" s="73"/>
      <c r="CWK72" s="73"/>
      <c r="CWL72" s="73"/>
      <c r="CWM72" s="73"/>
      <c r="CWN72" s="73"/>
      <c r="CWO72" s="73"/>
      <c r="CWP72" s="73"/>
      <c r="CWQ72" s="73"/>
      <c r="CWR72" s="73"/>
      <c r="CWS72" s="73"/>
      <c r="CWT72" s="73"/>
      <c r="CWU72" s="73"/>
      <c r="CWV72" s="73"/>
      <c r="CWW72" s="73"/>
      <c r="CWX72" s="73"/>
      <c r="CWY72" s="73"/>
      <c r="CWZ72" s="73"/>
      <c r="CXA72" s="73"/>
      <c r="CXB72" s="73"/>
      <c r="CXC72" s="73"/>
      <c r="CXD72" s="73"/>
      <c r="CXE72" s="73"/>
      <c r="CXF72" s="73"/>
      <c r="CXG72" s="73"/>
      <c r="CXH72" s="73"/>
      <c r="CXI72" s="73"/>
      <c r="CXJ72" s="73"/>
      <c r="CXK72" s="73"/>
      <c r="CXL72" s="73"/>
      <c r="CXM72" s="73"/>
      <c r="CXN72" s="73"/>
      <c r="CXO72" s="73"/>
      <c r="CXP72" s="73"/>
      <c r="CXQ72" s="73"/>
      <c r="CXR72" s="73"/>
      <c r="CXS72" s="73"/>
      <c r="CXT72" s="73"/>
      <c r="CXU72" s="73"/>
      <c r="CXV72" s="73"/>
      <c r="CXW72" s="73"/>
      <c r="CXX72" s="73"/>
      <c r="CXY72" s="73"/>
      <c r="CXZ72" s="73"/>
      <c r="CYA72" s="73"/>
      <c r="CYB72" s="73"/>
      <c r="CYC72" s="73"/>
      <c r="CYD72" s="73"/>
      <c r="CYE72" s="73"/>
      <c r="CYF72" s="73"/>
      <c r="CYG72" s="73"/>
      <c r="CYH72" s="73"/>
      <c r="CYI72" s="73"/>
      <c r="CYJ72" s="73"/>
      <c r="CYK72" s="73"/>
      <c r="CYL72" s="73"/>
      <c r="CYM72" s="73"/>
      <c r="CYN72" s="73"/>
      <c r="CYO72" s="73"/>
      <c r="CYP72" s="73"/>
      <c r="CYQ72" s="73"/>
      <c r="CYR72" s="73"/>
      <c r="CYS72" s="73"/>
      <c r="CYT72" s="73"/>
      <c r="CYU72" s="73"/>
      <c r="CYV72" s="73"/>
      <c r="CYW72" s="73"/>
      <c r="CYX72" s="73"/>
      <c r="CYY72" s="73"/>
      <c r="CYZ72" s="73"/>
      <c r="CZA72" s="73"/>
      <c r="CZB72" s="73"/>
      <c r="CZC72" s="73"/>
      <c r="CZD72" s="73"/>
      <c r="CZE72" s="73"/>
      <c r="CZF72" s="73"/>
      <c r="CZG72" s="73"/>
      <c r="CZH72" s="73"/>
      <c r="CZI72" s="73"/>
      <c r="CZJ72" s="73"/>
      <c r="CZK72" s="73"/>
      <c r="CZL72" s="73"/>
      <c r="CZM72" s="73"/>
      <c r="CZN72" s="73"/>
      <c r="CZO72" s="73"/>
      <c r="CZP72" s="73"/>
      <c r="CZQ72" s="73"/>
      <c r="CZR72" s="73"/>
      <c r="CZS72" s="73"/>
      <c r="CZT72" s="73"/>
      <c r="CZU72" s="73"/>
      <c r="CZV72" s="73"/>
      <c r="CZW72" s="73"/>
      <c r="CZX72" s="73"/>
      <c r="CZY72" s="73"/>
      <c r="CZZ72" s="73"/>
      <c r="DAA72" s="73"/>
      <c r="DAB72" s="73"/>
      <c r="DAC72" s="73"/>
      <c r="DAD72" s="73"/>
      <c r="DAE72" s="73"/>
      <c r="DAF72" s="73"/>
      <c r="DAG72" s="73"/>
      <c r="DAH72" s="73"/>
      <c r="DAI72" s="73"/>
      <c r="DAJ72" s="73"/>
      <c r="DAK72" s="73"/>
      <c r="DAL72" s="73"/>
      <c r="DAM72" s="73"/>
      <c r="DAN72" s="73"/>
      <c r="DAO72" s="73"/>
      <c r="DAP72" s="73"/>
      <c r="DAQ72" s="73"/>
      <c r="DAR72" s="73"/>
      <c r="DAS72" s="73"/>
      <c r="DAT72" s="73"/>
      <c r="DAU72" s="73"/>
      <c r="DAV72" s="73"/>
      <c r="DAW72" s="73"/>
      <c r="DAX72" s="73"/>
      <c r="DAY72" s="73"/>
      <c r="DAZ72" s="73"/>
      <c r="DBA72" s="73"/>
      <c r="DBB72" s="73"/>
      <c r="DBC72" s="73"/>
      <c r="DBD72" s="73"/>
      <c r="DBE72" s="73"/>
      <c r="DBF72" s="73"/>
      <c r="DBG72" s="73"/>
      <c r="DBH72" s="73"/>
      <c r="DBI72" s="73"/>
      <c r="DBJ72" s="73"/>
      <c r="DBK72" s="73"/>
      <c r="DBL72" s="73"/>
      <c r="DBM72" s="73"/>
      <c r="DBN72" s="73"/>
      <c r="DBO72" s="73"/>
      <c r="DBP72" s="73"/>
      <c r="DBQ72" s="73"/>
      <c r="DBR72" s="73"/>
      <c r="DBS72" s="73"/>
      <c r="DBT72" s="73"/>
      <c r="DBU72" s="73"/>
      <c r="DBV72" s="73"/>
      <c r="DBW72" s="73"/>
      <c r="DBX72" s="73"/>
      <c r="DBY72" s="73"/>
      <c r="DBZ72" s="73"/>
      <c r="DCA72" s="73"/>
      <c r="DCB72" s="73"/>
      <c r="DCC72" s="73"/>
      <c r="DCD72" s="73"/>
      <c r="DCE72" s="73"/>
      <c r="DCF72" s="73"/>
      <c r="DCG72" s="73"/>
      <c r="DCH72" s="73"/>
      <c r="DCI72" s="73"/>
      <c r="DCJ72" s="73"/>
      <c r="DCK72" s="73"/>
      <c r="DCL72" s="73"/>
      <c r="DCM72" s="73"/>
      <c r="DCN72" s="73"/>
      <c r="DCO72" s="73"/>
      <c r="DCP72" s="73"/>
      <c r="DCQ72" s="73"/>
      <c r="DCR72" s="73"/>
      <c r="DCS72" s="73"/>
      <c r="DCT72" s="73"/>
      <c r="DCU72" s="73"/>
      <c r="DCV72" s="73"/>
      <c r="DCW72" s="73"/>
      <c r="DCX72" s="73"/>
      <c r="DCY72" s="73"/>
      <c r="DCZ72" s="73"/>
      <c r="DDA72" s="73"/>
      <c r="DDB72" s="73"/>
      <c r="DDC72" s="73"/>
      <c r="DDD72" s="73"/>
      <c r="DDE72" s="73"/>
      <c r="DDF72" s="73"/>
      <c r="DDG72" s="73"/>
      <c r="DDH72" s="73"/>
      <c r="DDI72" s="73"/>
      <c r="DDJ72" s="73"/>
      <c r="DDK72" s="73"/>
      <c r="DDL72" s="73"/>
      <c r="DDM72" s="73"/>
      <c r="DDN72" s="73"/>
      <c r="DDO72" s="73"/>
      <c r="DDP72" s="73"/>
      <c r="DDQ72" s="73"/>
      <c r="DDR72" s="73"/>
      <c r="DDS72" s="73"/>
      <c r="DDT72" s="73"/>
      <c r="DDU72" s="73"/>
      <c r="DDV72" s="73"/>
      <c r="DDW72" s="73"/>
      <c r="DDX72" s="73"/>
      <c r="DDY72" s="73"/>
      <c r="DDZ72" s="73"/>
      <c r="DEA72" s="73"/>
      <c r="DEB72" s="73"/>
      <c r="DEC72" s="73"/>
      <c r="DED72" s="73"/>
      <c r="DEE72" s="73"/>
      <c r="DEF72" s="73"/>
      <c r="DEG72" s="73"/>
      <c r="DEH72" s="73"/>
      <c r="DEI72" s="73"/>
      <c r="DEJ72" s="73"/>
      <c r="DEK72" s="73"/>
      <c r="DEL72" s="73"/>
      <c r="DEM72" s="73"/>
      <c r="DEN72" s="73"/>
      <c r="DEO72" s="73"/>
      <c r="DEP72" s="73"/>
      <c r="DEQ72" s="73"/>
      <c r="DER72" s="73"/>
      <c r="DES72" s="73"/>
      <c r="DET72" s="73"/>
      <c r="DEU72" s="73"/>
      <c r="DEV72" s="73"/>
      <c r="DEW72" s="73"/>
      <c r="DEX72" s="73"/>
      <c r="DEY72" s="73"/>
      <c r="DEZ72" s="73"/>
      <c r="DFA72" s="73"/>
      <c r="DFB72" s="73"/>
      <c r="DFC72" s="73"/>
      <c r="DFD72" s="73"/>
      <c r="DFE72" s="73"/>
      <c r="DFF72" s="73"/>
      <c r="DFG72" s="73"/>
      <c r="DFH72" s="73"/>
      <c r="DFI72" s="73"/>
      <c r="DFJ72" s="73"/>
      <c r="DFK72" s="73"/>
      <c r="DFL72" s="73"/>
      <c r="DFM72" s="73"/>
      <c r="DFN72" s="73"/>
      <c r="DFO72" s="73"/>
      <c r="DFP72" s="73"/>
      <c r="DFQ72" s="73"/>
      <c r="DFR72" s="73"/>
      <c r="DFS72" s="73"/>
      <c r="DFT72" s="73"/>
      <c r="DFU72" s="73"/>
      <c r="DFV72" s="73"/>
      <c r="DFW72" s="73"/>
      <c r="DFX72" s="73"/>
      <c r="DFY72" s="73"/>
      <c r="DFZ72" s="73"/>
      <c r="DGA72" s="73"/>
      <c r="DGB72" s="73"/>
      <c r="DGC72" s="73"/>
      <c r="DGD72" s="73"/>
      <c r="DGE72" s="73"/>
      <c r="DGF72" s="73"/>
      <c r="DGG72" s="73"/>
      <c r="DGH72" s="73"/>
      <c r="DGI72" s="73"/>
      <c r="DGJ72" s="73"/>
      <c r="DGK72" s="73"/>
      <c r="DGL72" s="73"/>
      <c r="DGM72" s="73"/>
      <c r="DGN72" s="73"/>
      <c r="DGO72" s="73"/>
      <c r="DGP72" s="73"/>
      <c r="DGQ72" s="73"/>
      <c r="DGR72" s="73"/>
      <c r="DGS72" s="73"/>
      <c r="DGT72" s="73"/>
      <c r="DGU72" s="73"/>
      <c r="DGV72" s="73"/>
      <c r="DGW72" s="73"/>
      <c r="DGX72" s="73"/>
      <c r="DGY72" s="73"/>
      <c r="DGZ72" s="73"/>
      <c r="DHA72" s="73"/>
      <c r="DHB72" s="73"/>
      <c r="DHC72" s="73"/>
      <c r="DHD72" s="73"/>
      <c r="DHE72" s="73"/>
      <c r="DHF72" s="73"/>
      <c r="DHG72" s="73"/>
      <c r="DHH72" s="73"/>
      <c r="DHI72" s="73"/>
      <c r="DHJ72" s="73"/>
      <c r="DHK72" s="73"/>
      <c r="DHL72" s="73"/>
      <c r="DHM72" s="73"/>
      <c r="DHN72" s="73"/>
      <c r="DHO72" s="73"/>
      <c r="DHP72" s="73"/>
      <c r="DHQ72" s="73"/>
      <c r="DHR72" s="73"/>
      <c r="DHS72" s="73"/>
      <c r="DHT72" s="73"/>
      <c r="DHU72" s="73"/>
      <c r="DHV72" s="73"/>
      <c r="DHW72" s="73"/>
      <c r="DHX72" s="73"/>
      <c r="DHY72" s="73"/>
      <c r="DHZ72" s="73"/>
      <c r="DIA72" s="73"/>
      <c r="DIB72" s="73"/>
      <c r="DIC72" s="73"/>
      <c r="DID72" s="73"/>
      <c r="DIE72" s="73"/>
      <c r="DIF72" s="73"/>
      <c r="DIG72" s="73"/>
      <c r="DIH72" s="73"/>
      <c r="DII72" s="73"/>
      <c r="DIJ72" s="73"/>
      <c r="DIK72" s="73"/>
      <c r="DIL72" s="73"/>
      <c r="DIM72" s="73"/>
      <c r="DIN72" s="73"/>
      <c r="DIO72" s="73"/>
      <c r="DIP72" s="73"/>
      <c r="DIQ72" s="73"/>
      <c r="DIR72" s="73"/>
      <c r="DIS72" s="73"/>
      <c r="DIT72" s="73"/>
      <c r="DIU72" s="73"/>
      <c r="DIV72" s="73"/>
      <c r="DIW72" s="73"/>
      <c r="DIX72" s="73"/>
      <c r="DIY72" s="73"/>
      <c r="DIZ72" s="73"/>
      <c r="DJA72" s="73"/>
      <c r="DJB72" s="73"/>
      <c r="DJC72" s="73"/>
      <c r="DJD72" s="73"/>
      <c r="DJE72" s="73"/>
      <c r="DJF72" s="73"/>
      <c r="DJG72" s="73"/>
      <c r="DJH72" s="73"/>
      <c r="DJI72" s="73"/>
      <c r="DJJ72" s="73"/>
      <c r="DJK72" s="73"/>
      <c r="DJL72" s="73"/>
      <c r="DJM72" s="73"/>
      <c r="DJN72" s="73"/>
      <c r="DJO72" s="73"/>
      <c r="DJP72" s="73"/>
      <c r="DJQ72" s="73"/>
      <c r="DJR72" s="73"/>
      <c r="DJS72" s="73"/>
      <c r="DJT72" s="73"/>
      <c r="DJU72" s="73"/>
      <c r="DJV72" s="73"/>
      <c r="DJW72" s="73"/>
      <c r="DJX72" s="73"/>
      <c r="DJY72" s="73"/>
      <c r="DJZ72" s="73"/>
      <c r="DKA72" s="73"/>
      <c r="DKB72" s="73"/>
      <c r="DKC72" s="73"/>
      <c r="DKD72" s="73"/>
      <c r="DKE72" s="73"/>
      <c r="DKF72" s="73"/>
      <c r="DKG72" s="73"/>
      <c r="DKH72" s="73"/>
      <c r="DKI72" s="73"/>
      <c r="DKJ72" s="73"/>
      <c r="DKK72" s="73"/>
      <c r="DKL72" s="73"/>
      <c r="DKM72" s="73"/>
      <c r="DKN72" s="73"/>
      <c r="DKO72" s="73"/>
      <c r="DKP72" s="73"/>
      <c r="DKQ72" s="73"/>
      <c r="DKR72" s="73"/>
      <c r="DKS72" s="73"/>
      <c r="DKT72" s="73"/>
      <c r="DKU72" s="73"/>
      <c r="DKV72" s="73"/>
      <c r="DKW72" s="73"/>
      <c r="DKX72" s="73"/>
      <c r="DKY72" s="73"/>
      <c r="DKZ72" s="73"/>
      <c r="DLA72" s="73"/>
      <c r="DLB72" s="73"/>
      <c r="DLC72" s="73"/>
      <c r="DLD72" s="73"/>
      <c r="DLE72" s="73"/>
      <c r="DLF72" s="73"/>
      <c r="DLG72" s="73"/>
      <c r="DLH72" s="73"/>
      <c r="DLI72" s="73"/>
      <c r="DLJ72" s="73"/>
      <c r="DLK72" s="73"/>
      <c r="DLL72" s="73"/>
      <c r="DLM72" s="73"/>
      <c r="DLN72" s="73"/>
      <c r="DLO72" s="73"/>
      <c r="DLP72" s="73"/>
      <c r="DLQ72" s="73"/>
      <c r="DLR72" s="73"/>
      <c r="DLS72" s="73"/>
      <c r="DLT72" s="73"/>
      <c r="DLU72" s="73"/>
      <c r="DLV72" s="73"/>
      <c r="DLW72" s="73"/>
      <c r="DLX72" s="73"/>
      <c r="DLY72" s="73"/>
      <c r="DLZ72" s="73"/>
      <c r="DMA72" s="73"/>
      <c r="DMB72" s="73"/>
      <c r="DMC72" s="73"/>
      <c r="DMD72" s="73"/>
      <c r="DME72" s="73"/>
      <c r="DMF72" s="73"/>
      <c r="DMG72" s="73"/>
      <c r="DMH72" s="73"/>
      <c r="DMI72" s="73"/>
      <c r="DMJ72" s="73"/>
      <c r="DMK72" s="73"/>
      <c r="DML72" s="73"/>
      <c r="DMM72" s="73"/>
      <c r="DMN72" s="73"/>
      <c r="DMO72" s="73"/>
      <c r="DMP72" s="73"/>
      <c r="DMQ72" s="73"/>
      <c r="DMR72" s="73"/>
      <c r="DMS72" s="73"/>
      <c r="DMT72" s="73"/>
      <c r="DMU72" s="73"/>
      <c r="DMV72" s="73"/>
      <c r="DMW72" s="73"/>
      <c r="DMX72" s="73"/>
      <c r="DMY72" s="73"/>
      <c r="DMZ72" s="73"/>
      <c r="DNA72" s="73"/>
      <c r="DNB72" s="73"/>
      <c r="DNC72" s="73"/>
      <c r="DND72" s="73"/>
      <c r="DNE72" s="73"/>
      <c r="DNF72" s="73"/>
      <c r="DNG72" s="73"/>
      <c r="DNH72" s="73"/>
      <c r="DNI72" s="73"/>
      <c r="DNJ72" s="73"/>
      <c r="DNK72" s="73"/>
      <c r="DNL72" s="73"/>
      <c r="DNM72" s="73"/>
      <c r="DNN72" s="73"/>
      <c r="DNO72" s="73"/>
      <c r="DNP72" s="73"/>
      <c r="DNQ72" s="73"/>
      <c r="DNR72" s="73"/>
      <c r="DNS72" s="73"/>
      <c r="DNT72" s="73"/>
      <c r="DNU72" s="73"/>
      <c r="DNV72" s="73"/>
      <c r="DNW72" s="73"/>
      <c r="DNX72" s="73"/>
      <c r="DNY72" s="73"/>
      <c r="DNZ72" s="73"/>
      <c r="DOA72" s="73"/>
      <c r="DOB72" s="73"/>
      <c r="DOC72" s="73"/>
      <c r="DOD72" s="73"/>
      <c r="DOE72" s="73"/>
      <c r="DOF72" s="73"/>
      <c r="DOG72" s="73"/>
      <c r="DOH72" s="73"/>
      <c r="DOI72" s="73"/>
      <c r="DOJ72" s="73"/>
      <c r="DOK72" s="73"/>
      <c r="DOL72" s="73"/>
      <c r="DOM72" s="73"/>
      <c r="DON72" s="73"/>
      <c r="DOO72" s="73"/>
      <c r="DOP72" s="73"/>
      <c r="DOQ72" s="73"/>
      <c r="DOR72" s="73"/>
      <c r="DOS72" s="73"/>
      <c r="DOT72" s="73"/>
      <c r="DOU72" s="73"/>
      <c r="DOV72" s="73"/>
      <c r="DOW72" s="73"/>
      <c r="DOX72" s="73"/>
      <c r="DOY72" s="73"/>
      <c r="DOZ72" s="73"/>
      <c r="DPA72" s="73"/>
      <c r="DPB72" s="73"/>
      <c r="DPC72" s="73"/>
      <c r="DPD72" s="73"/>
      <c r="DPE72" s="73"/>
      <c r="DPF72" s="73"/>
      <c r="DPG72" s="73"/>
      <c r="DPH72" s="73"/>
      <c r="DPI72" s="73"/>
      <c r="DPJ72" s="73"/>
      <c r="DPK72" s="73"/>
      <c r="DPL72" s="73"/>
      <c r="DPM72" s="73"/>
      <c r="DPN72" s="73"/>
      <c r="DPO72" s="73"/>
      <c r="DPP72" s="73"/>
      <c r="DPQ72" s="73"/>
      <c r="DPR72" s="73"/>
      <c r="DPS72" s="73"/>
      <c r="DPT72" s="73"/>
      <c r="DPU72" s="73"/>
      <c r="DPV72" s="73"/>
      <c r="DPW72" s="73"/>
      <c r="DPX72" s="73"/>
      <c r="DPY72" s="73"/>
      <c r="DPZ72" s="73"/>
      <c r="DQA72" s="73"/>
      <c r="DQB72" s="73"/>
      <c r="DQC72" s="73"/>
      <c r="DQD72" s="73"/>
      <c r="DQE72" s="73"/>
      <c r="DQF72" s="73"/>
      <c r="DQG72" s="73"/>
      <c r="DQH72" s="73"/>
      <c r="DQI72" s="73"/>
      <c r="DQJ72" s="73"/>
      <c r="DQK72" s="73"/>
      <c r="DQL72" s="73"/>
      <c r="DQM72" s="73"/>
      <c r="DQN72" s="73"/>
      <c r="DQO72" s="73"/>
      <c r="DQP72" s="73"/>
      <c r="DQQ72" s="73"/>
      <c r="DQR72" s="73"/>
      <c r="DQS72" s="73"/>
      <c r="DQT72" s="73"/>
      <c r="DQU72" s="73"/>
      <c r="DQV72" s="73"/>
      <c r="DQW72" s="73"/>
      <c r="DQX72" s="73"/>
      <c r="DQY72" s="73"/>
      <c r="DQZ72" s="73"/>
      <c r="DRA72" s="73"/>
      <c r="DRB72" s="73"/>
      <c r="DRC72" s="73"/>
      <c r="DRD72" s="73"/>
      <c r="DRE72" s="73"/>
      <c r="DRF72" s="73"/>
      <c r="DRG72" s="73"/>
      <c r="DRH72" s="73"/>
      <c r="DRI72" s="73"/>
      <c r="DRJ72" s="73"/>
      <c r="DRK72" s="73"/>
      <c r="DRL72" s="73"/>
      <c r="DRM72" s="73"/>
      <c r="DRN72" s="73"/>
      <c r="DRO72" s="73"/>
      <c r="DRP72" s="73"/>
      <c r="DRQ72" s="73"/>
      <c r="DRR72" s="73"/>
      <c r="DRS72" s="73"/>
      <c r="DRT72" s="73"/>
      <c r="DRU72" s="73"/>
      <c r="DRV72" s="73"/>
      <c r="DRW72" s="73"/>
      <c r="DRX72" s="73"/>
      <c r="DRY72" s="73"/>
      <c r="DRZ72" s="73"/>
      <c r="DSA72" s="73"/>
      <c r="DSB72" s="73"/>
      <c r="DSC72" s="73"/>
      <c r="DSD72" s="73"/>
      <c r="DSE72" s="73"/>
      <c r="DSF72" s="73"/>
      <c r="DSG72" s="73"/>
      <c r="DSH72" s="73"/>
      <c r="DSI72" s="73"/>
      <c r="DSJ72" s="73"/>
      <c r="DSK72" s="73"/>
      <c r="DSL72" s="73"/>
      <c r="DSM72" s="73"/>
      <c r="DSN72" s="73"/>
      <c r="DSO72" s="73"/>
      <c r="DSP72" s="73"/>
      <c r="DSQ72" s="73"/>
      <c r="DSR72" s="73"/>
      <c r="DSS72" s="73"/>
      <c r="DST72" s="73"/>
      <c r="DSU72" s="73"/>
      <c r="DSV72" s="73"/>
      <c r="DSW72" s="73"/>
      <c r="DSX72" s="73"/>
      <c r="DSY72" s="73"/>
      <c r="DSZ72" s="73"/>
      <c r="DTA72" s="73"/>
      <c r="DTB72" s="73"/>
      <c r="DTC72" s="73"/>
      <c r="DTD72" s="73"/>
      <c r="DTE72" s="73"/>
      <c r="DTF72" s="73"/>
      <c r="DTG72" s="73"/>
      <c r="DTH72" s="73"/>
      <c r="DTI72" s="73"/>
      <c r="DTJ72" s="73"/>
      <c r="DTK72" s="73"/>
      <c r="DTL72" s="73"/>
      <c r="DTM72" s="73"/>
      <c r="DTN72" s="73"/>
      <c r="DTO72" s="73"/>
      <c r="DTP72" s="73"/>
      <c r="DTQ72" s="73"/>
      <c r="DTR72" s="73"/>
      <c r="DTS72" s="73"/>
      <c r="DTT72" s="73"/>
      <c r="DTU72" s="73"/>
      <c r="DTV72" s="73"/>
      <c r="DTW72" s="73"/>
      <c r="DTX72" s="73"/>
      <c r="DTY72" s="73"/>
      <c r="DTZ72" s="73"/>
      <c r="DUA72" s="73"/>
      <c r="DUB72" s="73"/>
      <c r="DUC72" s="73"/>
      <c r="DUD72" s="73"/>
      <c r="DUE72" s="73"/>
      <c r="DUF72" s="73"/>
      <c r="DUG72" s="73"/>
      <c r="DUH72" s="73"/>
      <c r="DUI72" s="73"/>
      <c r="DUJ72" s="73"/>
      <c r="DUK72" s="73"/>
      <c r="DUL72" s="73"/>
      <c r="DUM72" s="73"/>
      <c r="DUN72" s="73"/>
      <c r="DUO72" s="73"/>
      <c r="DUP72" s="73"/>
      <c r="DUQ72" s="73"/>
      <c r="DUR72" s="73"/>
      <c r="DUS72" s="73"/>
      <c r="DUT72" s="73"/>
      <c r="DUU72" s="73"/>
      <c r="DUV72" s="73"/>
      <c r="DUW72" s="73"/>
      <c r="DUX72" s="73"/>
      <c r="DUY72" s="73"/>
      <c r="DUZ72" s="73"/>
      <c r="DVA72" s="73"/>
      <c r="DVB72" s="73"/>
      <c r="DVC72" s="73"/>
      <c r="DVD72" s="73"/>
      <c r="DVE72" s="73"/>
      <c r="DVF72" s="73"/>
      <c r="DVG72" s="73"/>
      <c r="DVH72" s="73"/>
      <c r="DVI72" s="73"/>
      <c r="DVJ72" s="73"/>
      <c r="DVK72" s="73"/>
      <c r="DVL72" s="73"/>
      <c r="DVM72" s="73"/>
      <c r="DVN72" s="73"/>
      <c r="DVO72" s="73"/>
      <c r="DVP72" s="73"/>
      <c r="DVQ72" s="73"/>
      <c r="DVR72" s="73"/>
      <c r="DVS72" s="73"/>
      <c r="DVT72" s="73"/>
      <c r="DVU72" s="73"/>
      <c r="DVV72" s="73"/>
      <c r="DVW72" s="73"/>
      <c r="DVX72" s="73"/>
      <c r="DVY72" s="73"/>
      <c r="DVZ72" s="73"/>
      <c r="DWA72" s="73"/>
      <c r="DWB72" s="73"/>
      <c r="DWC72" s="73"/>
      <c r="DWD72" s="73"/>
      <c r="DWE72" s="73"/>
      <c r="DWF72" s="73"/>
      <c r="DWG72" s="73"/>
      <c r="DWH72" s="73"/>
      <c r="DWI72" s="73"/>
      <c r="DWJ72" s="73"/>
      <c r="DWK72" s="73"/>
      <c r="DWL72" s="73"/>
      <c r="DWM72" s="73"/>
      <c r="DWN72" s="73"/>
      <c r="DWO72" s="73"/>
      <c r="DWP72" s="73"/>
      <c r="DWQ72" s="73"/>
      <c r="DWR72" s="73"/>
      <c r="DWS72" s="73"/>
      <c r="DWT72" s="73"/>
      <c r="DWU72" s="73"/>
      <c r="DWV72" s="73"/>
      <c r="DWW72" s="73"/>
      <c r="DWX72" s="73"/>
      <c r="DWY72" s="73"/>
      <c r="DWZ72" s="73"/>
      <c r="DXA72" s="73"/>
      <c r="DXB72" s="73"/>
      <c r="DXC72" s="73"/>
      <c r="DXD72" s="73"/>
      <c r="DXE72" s="73"/>
      <c r="DXF72" s="73"/>
      <c r="DXG72" s="73"/>
      <c r="DXH72" s="73"/>
      <c r="DXI72" s="73"/>
      <c r="DXJ72" s="73"/>
      <c r="DXK72" s="73"/>
      <c r="DXL72" s="73"/>
      <c r="DXM72" s="73"/>
      <c r="DXN72" s="73"/>
      <c r="DXO72" s="73"/>
      <c r="DXP72" s="73"/>
      <c r="DXQ72" s="73"/>
      <c r="DXR72" s="73"/>
      <c r="DXS72" s="73"/>
      <c r="DXT72" s="73"/>
      <c r="DXU72" s="73"/>
      <c r="DXV72" s="73"/>
      <c r="DXW72" s="73"/>
      <c r="DXX72" s="73"/>
      <c r="DXY72" s="73"/>
      <c r="DXZ72" s="73"/>
      <c r="DYA72" s="73"/>
      <c r="DYB72" s="73"/>
      <c r="DYC72" s="73"/>
      <c r="DYD72" s="73"/>
      <c r="DYE72" s="73"/>
      <c r="DYF72" s="73"/>
      <c r="DYG72" s="73"/>
      <c r="DYH72" s="73"/>
      <c r="DYI72" s="73"/>
      <c r="DYJ72" s="73"/>
      <c r="DYK72" s="73"/>
      <c r="DYL72" s="73"/>
      <c r="DYM72" s="73"/>
      <c r="DYN72" s="73"/>
      <c r="DYO72" s="73"/>
      <c r="DYP72" s="73"/>
      <c r="DYQ72" s="73"/>
      <c r="DYR72" s="73"/>
      <c r="DYS72" s="73"/>
      <c r="DYT72" s="73"/>
      <c r="DYU72" s="73"/>
      <c r="DYV72" s="73"/>
      <c r="DYW72" s="73"/>
      <c r="DYX72" s="73"/>
      <c r="DYY72" s="73"/>
      <c r="DYZ72" s="73"/>
      <c r="DZA72" s="73"/>
      <c r="DZB72" s="73"/>
      <c r="DZC72" s="73"/>
      <c r="DZD72" s="73"/>
      <c r="DZE72" s="73"/>
      <c r="DZF72" s="73"/>
      <c r="DZG72" s="73"/>
      <c r="DZH72" s="73"/>
      <c r="DZI72" s="73"/>
      <c r="DZJ72" s="73"/>
      <c r="DZK72" s="73"/>
      <c r="DZL72" s="73"/>
      <c r="DZM72" s="73"/>
      <c r="DZN72" s="73"/>
      <c r="DZO72" s="73"/>
      <c r="DZP72" s="73"/>
      <c r="DZQ72" s="73"/>
      <c r="DZR72" s="73"/>
      <c r="DZS72" s="73"/>
      <c r="DZT72" s="73"/>
      <c r="DZU72" s="73"/>
      <c r="DZV72" s="73"/>
      <c r="DZW72" s="73"/>
      <c r="DZX72" s="73"/>
      <c r="DZY72" s="73"/>
      <c r="DZZ72" s="73"/>
      <c r="EAA72" s="73"/>
      <c r="EAB72" s="73"/>
      <c r="EAC72" s="73"/>
      <c r="EAD72" s="73"/>
      <c r="EAE72" s="73"/>
      <c r="EAF72" s="73"/>
      <c r="EAG72" s="73"/>
      <c r="EAH72" s="73"/>
      <c r="EAI72" s="73"/>
      <c r="EAJ72" s="73"/>
      <c r="EAK72" s="73"/>
      <c r="EAL72" s="73"/>
      <c r="EAM72" s="73"/>
      <c r="EAN72" s="73"/>
      <c r="EAO72" s="73"/>
      <c r="EAP72" s="73"/>
      <c r="EAQ72" s="73"/>
      <c r="EAR72" s="73"/>
      <c r="EAS72" s="73"/>
      <c r="EAT72" s="73"/>
      <c r="EAU72" s="73"/>
      <c r="EAV72" s="73"/>
      <c r="EAW72" s="73"/>
      <c r="EAX72" s="73"/>
      <c r="EAY72" s="73"/>
      <c r="EAZ72" s="73"/>
      <c r="EBA72" s="73"/>
      <c r="EBB72" s="73"/>
      <c r="EBC72" s="73"/>
      <c r="EBD72" s="73"/>
      <c r="EBE72" s="73"/>
      <c r="EBF72" s="73"/>
      <c r="EBG72" s="73"/>
      <c r="EBH72" s="73"/>
      <c r="EBI72" s="73"/>
      <c r="EBJ72" s="73"/>
      <c r="EBK72" s="73"/>
      <c r="EBL72" s="73"/>
      <c r="EBM72" s="73"/>
      <c r="EBN72" s="73"/>
      <c r="EBO72" s="73"/>
      <c r="EBP72" s="73"/>
      <c r="EBQ72" s="73"/>
      <c r="EBR72" s="73"/>
      <c r="EBS72" s="73"/>
      <c r="EBT72" s="73"/>
      <c r="EBU72" s="73"/>
      <c r="EBV72" s="73"/>
      <c r="EBW72" s="73"/>
      <c r="EBX72" s="73"/>
      <c r="EBY72" s="73"/>
      <c r="EBZ72" s="73"/>
      <c r="ECA72" s="73"/>
      <c r="ECB72" s="73"/>
      <c r="ECC72" s="73"/>
      <c r="ECD72" s="73"/>
      <c r="ECE72" s="73"/>
      <c r="ECF72" s="73"/>
      <c r="ECG72" s="73"/>
      <c r="ECH72" s="73"/>
      <c r="ECI72" s="73"/>
      <c r="ECJ72" s="73"/>
      <c r="ECK72" s="73"/>
      <c r="ECL72" s="73"/>
      <c r="ECM72" s="73"/>
      <c r="ECN72" s="73"/>
      <c r="ECO72" s="73"/>
      <c r="ECP72" s="73"/>
      <c r="ECQ72" s="73"/>
      <c r="ECR72" s="73"/>
      <c r="ECS72" s="73"/>
      <c r="ECT72" s="73"/>
      <c r="ECU72" s="73"/>
      <c r="ECV72" s="73"/>
      <c r="ECW72" s="73"/>
      <c r="ECX72" s="73"/>
      <c r="ECY72" s="73"/>
      <c r="ECZ72" s="73"/>
      <c r="EDA72" s="73"/>
      <c r="EDB72" s="73"/>
      <c r="EDC72" s="73"/>
      <c r="EDD72" s="73"/>
      <c r="EDE72" s="73"/>
      <c r="EDF72" s="73"/>
      <c r="EDG72" s="73"/>
      <c r="EDH72" s="73"/>
      <c r="EDI72" s="73"/>
      <c r="EDJ72" s="73"/>
      <c r="EDK72" s="73"/>
      <c r="EDL72" s="73"/>
      <c r="EDM72" s="73"/>
      <c r="EDN72" s="73"/>
      <c r="EDO72" s="73"/>
      <c r="EDP72" s="73"/>
      <c r="EDQ72" s="73"/>
      <c r="EDR72" s="73"/>
      <c r="EDS72" s="73"/>
      <c r="EDT72" s="73"/>
      <c r="EDU72" s="73"/>
      <c r="EDV72" s="73"/>
      <c r="EDW72" s="73"/>
      <c r="EDX72" s="73"/>
      <c r="EDY72" s="73"/>
      <c r="EDZ72" s="73"/>
      <c r="EEA72" s="73"/>
      <c r="EEB72" s="73"/>
      <c r="EEC72" s="73"/>
      <c r="EED72" s="73"/>
      <c r="EEE72" s="73"/>
      <c r="EEF72" s="73"/>
      <c r="EEG72" s="73"/>
      <c r="EEH72" s="73"/>
      <c r="EEI72" s="73"/>
      <c r="EEJ72" s="73"/>
      <c r="EEK72" s="73"/>
      <c r="EEL72" s="73"/>
      <c r="EEM72" s="73"/>
      <c r="EEN72" s="73"/>
      <c r="EEO72" s="73"/>
      <c r="EEP72" s="73"/>
      <c r="EEQ72" s="73"/>
      <c r="EER72" s="73"/>
      <c r="EES72" s="73"/>
      <c r="EET72" s="73"/>
      <c r="EEU72" s="73"/>
      <c r="EEV72" s="73"/>
      <c r="EEW72" s="73"/>
      <c r="EEX72" s="73"/>
      <c r="EEY72" s="73"/>
      <c r="EEZ72" s="73"/>
      <c r="EFA72" s="73"/>
      <c r="EFB72" s="73"/>
      <c r="EFC72" s="73"/>
      <c r="EFD72" s="73"/>
      <c r="EFE72" s="73"/>
      <c r="EFF72" s="73"/>
      <c r="EFG72" s="73"/>
      <c r="EFH72" s="73"/>
      <c r="EFI72" s="73"/>
      <c r="EFJ72" s="73"/>
      <c r="EFK72" s="73"/>
      <c r="EFL72" s="73"/>
      <c r="EFM72" s="73"/>
      <c r="EFN72" s="73"/>
      <c r="EFO72" s="73"/>
      <c r="EFP72" s="73"/>
      <c r="EFQ72" s="73"/>
      <c r="EFR72" s="73"/>
      <c r="EFS72" s="73"/>
      <c r="EFT72" s="73"/>
      <c r="EFU72" s="73"/>
      <c r="EFV72" s="73"/>
      <c r="EFW72" s="73"/>
      <c r="EFX72" s="73"/>
      <c r="EFY72" s="73"/>
      <c r="EFZ72" s="73"/>
      <c r="EGA72" s="73"/>
      <c r="EGB72" s="73"/>
      <c r="EGC72" s="73"/>
      <c r="EGD72" s="73"/>
      <c r="EGE72" s="73"/>
      <c r="EGF72" s="73"/>
      <c r="EGG72" s="73"/>
      <c r="EGH72" s="73"/>
      <c r="EGI72" s="73"/>
      <c r="EGJ72" s="73"/>
      <c r="EGK72" s="73"/>
      <c r="EGL72" s="73"/>
      <c r="EGM72" s="73"/>
      <c r="EGN72" s="73"/>
      <c r="EGO72" s="73"/>
      <c r="EGP72" s="73"/>
      <c r="EGQ72" s="73"/>
      <c r="EGR72" s="73"/>
      <c r="EGS72" s="73"/>
      <c r="EGT72" s="73"/>
      <c r="EGU72" s="73"/>
      <c r="EGV72" s="73"/>
      <c r="EGW72" s="73"/>
      <c r="EGX72" s="73"/>
      <c r="EGY72" s="73"/>
      <c r="EGZ72" s="73"/>
      <c r="EHA72" s="73"/>
      <c r="EHB72" s="73"/>
      <c r="EHC72" s="73"/>
      <c r="EHD72" s="73"/>
      <c r="EHE72" s="73"/>
      <c r="EHF72" s="73"/>
      <c r="EHG72" s="73"/>
      <c r="EHH72" s="73"/>
      <c r="EHI72" s="73"/>
      <c r="EHJ72" s="73"/>
      <c r="EHK72" s="73"/>
      <c r="EHL72" s="73"/>
      <c r="EHM72" s="73"/>
      <c r="EHN72" s="73"/>
      <c r="EHO72" s="73"/>
      <c r="EHP72" s="73"/>
      <c r="EHQ72" s="73"/>
      <c r="EHR72" s="73"/>
      <c r="EHS72" s="73"/>
      <c r="EHT72" s="73"/>
      <c r="EHU72" s="73"/>
      <c r="EHV72" s="73"/>
      <c r="EHW72" s="73"/>
      <c r="EHX72" s="73"/>
      <c r="EHY72" s="73"/>
      <c r="EHZ72" s="73"/>
      <c r="EIA72" s="73"/>
      <c r="EIB72" s="73"/>
      <c r="EIC72" s="73"/>
      <c r="EID72" s="73"/>
      <c r="EIE72" s="73"/>
      <c r="EIF72" s="73"/>
      <c r="EIG72" s="73"/>
      <c r="EIH72" s="73"/>
      <c r="EII72" s="73"/>
      <c r="EIJ72" s="73"/>
      <c r="EIK72" s="73"/>
      <c r="EIL72" s="73"/>
      <c r="EIM72" s="73"/>
      <c r="EIN72" s="73"/>
      <c r="EIO72" s="73"/>
      <c r="EIP72" s="73"/>
      <c r="EIQ72" s="73"/>
      <c r="EIR72" s="73"/>
      <c r="EIS72" s="73"/>
      <c r="EIT72" s="73"/>
      <c r="EIU72" s="73"/>
      <c r="EIV72" s="73"/>
      <c r="EIW72" s="73"/>
      <c r="EIX72" s="73"/>
      <c r="EIY72" s="73"/>
      <c r="EIZ72" s="73"/>
      <c r="EJA72" s="73"/>
      <c r="EJB72" s="73"/>
      <c r="EJC72" s="73"/>
      <c r="EJD72" s="73"/>
      <c r="EJE72" s="73"/>
      <c r="EJF72" s="73"/>
      <c r="EJG72" s="73"/>
      <c r="EJH72" s="73"/>
      <c r="EJI72" s="73"/>
      <c r="EJJ72" s="73"/>
      <c r="EJK72" s="73"/>
      <c r="EJL72" s="73"/>
      <c r="EJM72" s="73"/>
      <c r="EJN72" s="73"/>
      <c r="EJO72" s="73"/>
      <c r="EJP72" s="73"/>
      <c r="EJQ72" s="73"/>
      <c r="EJR72" s="73"/>
      <c r="EJS72" s="73"/>
      <c r="EJT72" s="73"/>
      <c r="EJU72" s="73"/>
      <c r="EJV72" s="73"/>
      <c r="EJW72" s="73"/>
      <c r="EJX72" s="73"/>
      <c r="EJY72" s="73"/>
      <c r="EJZ72" s="73"/>
      <c r="EKA72" s="73"/>
      <c r="EKB72" s="73"/>
      <c r="EKC72" s="73"/>
      <c r="EKD72" s="73"/>
      <c r="EKE72" s="73"/>
      <c r="EKF72" s="73"/>
      <c r="EKG72" s="73"/>
      <c r="EKH72" s="73"/>
      <c r="EKI72" s="73"/>
      <c r="EKJ72" s="73"/>
      <c r="EKK72" s="73"/>
      <c r="EKL72" s="73"/>
      <c r="EKM72" s="73"/>
      <c r="EKN72" s="73"/>
      <c r="EKO72" s="73"/>
      <c r="EKP72" s="73"/>
      <c r="EKQ72" s="73"/>
      <c r="EKR72" s="73"/>
      <c r="EKS72" s="73"/>
      <c r="EKT72" s="73"/>
      <c r="EKU72" s="73"/>
      <c r="EKV72" s="73"/>
      <c r="EKW72" s="73"/>
      <c r="EKX72" s="73"/>
      <c r="EKY72" s="73"/>
      <c r="EKZ72" s="73"/>
      <c r="ELA72" s="73"/>
      <c r="ELB72" s="73"/>
      <c r="ELC72" s="73"/>
      <c r="ELD72" s="73"/>
      <c r="ELE72" s="73"/>
      <c r="ELF72" s="73"/>
      <c r="ELG72" s="73"/>
      <c r="ELH72" s="73"/>
      <c r="ELI72" s="73"/>
      <c r="ELJ72" s="73"/>
      <c r="ELK72" s="73"/>
      <c r="ELL72" s="73"/>
      <c r="ELM72" s="73"/>
      <c r="ELN72" s="73"/>
      <c r="ELO72" s="73"/>
      <c r="ELP72" s="73"/>
      <c r="ELQ72" s="73"/>
      <c r="ELR72" s="73"/>
      <c r="ELS72" s="73"/>
      <c r="ELT72" s="73"/>
      <c r="ELU72" s="73"/>
      <c r="ELV72" s="73"/>
      <c r="ELW72" s="73"/>
      <c r="ELX72" s="73"/>
      <c r="ELY72" s="73"/>
      <c r="ELZ72" s="73"/>
      <c r="EMA72" s="73"/>
      <c r="EMB72" s="73"/>
      <c r="EMC72" s="73"/>
      <c r="EMD72" s="73"/>
      <c r="EME72" s="73"/>
      <c r="EMF72" s="73"/>
      <c r="EMG72" s="73"/>
      <c r="EMH72" s="73"/>
      <c r="EMI72" s="73"/>
      <c r="EMJ72" s="73"/>
      <c r="EMK72" s="73"/>
      <c r="EML72" s="73"/>
      <c r="EMM72" s="73"/>
      <c r="EMN72" s="73"/>
      <c r="EMO72" s="73"/>
      <c r="EMP72" s="73"/>
      <c r="EMQ72" s="73"/>
      <c r="EMR72" s="73"/>
      <c r="EMS72" s="73"/>
      <c r="EMT72" s="73"/>
      <c r="EMU72" s="73"/>
      <c r="EMV72" s="73"/>
      <c r="EMW72" s="73"/>
      <c r="EMX72" s="73"/>
      <c r="EMY72" s="73"/>
      <c r="EMZ72" s="73"/>
      <c r="ENA72" s="73"/>
      <c r="ENB72" s="73"/>
      <c r="ENC72" s="73"/>
      <c r="END72" s="73"/>
      <c r="ENE72" s="73"/>
      <c r="ENF72" s="73"/>
      <c r="ENG72" s="73"/>
      <c r="ENH72" s="73"/>
      <c r="ENI72" s="73"/>
      <c r="ENJ72" s="73"/>
      <c r="ENK72" s="73"/>
      <c r="ENL72" s="73"/>
      <c r="ENM72" s="73"/>
      <c r="ENN72" s="73"/>
      <c r="ENO72" s="73"/>
      <c r="ENP72" s="73"/>
      <c r="ENQ72" s="73"/>
      <c r="ENR72" s="73"/>
      <c r="ENS72" s="73"/>
      <c r="ENT72" s="73"/>
      <c r="ENU72" s="73"/>
      <c r="ENV72" s="73"/>
      <c r="ENW72" s="73"/>
      <c r="ENX72" s="73"/>
      <c r="ENY72" s="73"/>
      <c r="ENZ72" s="73"/>
      <c r="EOA72" s="73"/>
      <c r="EOB72" s="73"/>
      <c r="EOC72" s="73"/>
      <c r="EOD72" s="73"/>
      <c r="EOE72" s="73"/>
      <c r="EOF72" s="73"/>
      <c r="EOG72" s="73"/>
      <c r="EOH72" s="73"/>
      <c r="EOI72" s="73"/>
      <c r="EOJ72" s="73"/>
      <c r="EOK72" s="73"/>
      <c r="EOL72" s="73"/>
      <c r="EOM72" s="73"/>
      <c r="EON72" s="73"/>
      <c r="EOO72" s="73"/>
      <c r="EOP72" s="73"/>
      <c r="EOQ72" s="73"/>
      <c r="EOR72" s="73"/>
      <c r="EOS72" s="73"/>
      <c r="EOT72" s="73"/>
      <c r="EOU72" s="73"/>
      <c r="EOV72" s="73"/>
      <c r="EOW72" s="73"/>
      <c r="EOX72" s="73"/>
      <c r="EOY72" s="73"/>
      <c r="EOZ72" s="73"/>
      <c r="EPA72" s="73"/>
      <c r="EPB72" s="73"/>
      <c r="EPC72" s="73"/>
      <c r="EPD72" s="73"/>
      <c r="EPE72" s="73"/>
      <c r="EPF72" s="73"/>
      <c r="EPG72" s="73"/>
      <c r="EPH72" s="73"/>
      <c r="EPI72" s="73"/>
      <c r="EPJ72" s="73"/>
      <c r="EPK72" s="73"/>
      <c r="EPL72" s="73"/>
      <c r="EPM72" s="73"/>
      <c r="EPN72" s="73"/>
      <c r="EPO72" s="73"/>
      <c r="EPP72" s="73"/>
      <c r="EPQ72" s="73"/>
      <c r="EPR72" s="73"/>
      <c r="EPS72" s="73"/>
      <c r="EPT72" s="73"/>
      <c r="EPU72" s="73"/>
      <c r="EPV72" s="73"/>
      <c r="EPW72" s="73"/>
      <c r="EPX72" s="73"/>
      <c r="EPY72" s="73"/>
      <c r="EPZ72" s="73"/>
      <c r="EQA72" s="73"/>
      <c r="EQB72" s="73"/>
      <c r="EQC72" s="73"/>
      <c r="EQD72" s="73"/>
      <c r="EQE72" s="73"/>
      <c r="EQF72" s="73"/>
      <c r="EQG72" s="73"/>
      <c r="EQH72" s="73"/>
      <c r="EQI72" s="73"/>
      <c r="EQJ72" s="73"/>
      <c r="EQK72" s="73"/>
      <c r="EQL72" s="73"/>
      <c r="EQM72" s="73"/>
      <c r="EQN72" s="73"/>
      <c r="EQO72" s="73"/>
      <c r="EQP72" s="73"/>
      <c r="EQQ72" s="73"/>
      <c r="EQR72" s="73"/>
      <c r="EQS72" s="73"/>
      <c r="EQT72" s="73"/>
      <c r="EQU72" s="73"/>
      <c r="EQV72" s="73"/>
      <c r="EQW72" s="73"/>
      <c r="EQX72" s="73"/>
      <c r="EQY72" s="73"/>
      <c r="EQZ72" s="73"/>
      <c r="ERA72" s="73"/>
      <c r="ERB72" s="73"/>
      <c r="ERC72" s="73"/>
      <c r="ERD72" s="73"/>
      <c r="ERE72" s="73"/>
      <c r="ERF72" s="73"/>
      <c r="ERG72" s="73"/>
      <c r="ERH72" s="73"/>
      <c r="ERI72" s="73"/>
      <c r="ERJ72" s="73"/>
      <c r="ERK72" s="73"/>
      <c r="ERL72" s="73"/>
      <c r="ERM72" s="73"/>
      <c r="ERN72" s="73"/>
      <c r="ERO72" s="73"/>
      <c r="ERP72" s="73"/>
      <c r="ERQ72" s="73"/>
      <c r="ERR72" s="73"/>
      <c r="ERS72" s="73"/>
      <c r="ERT72" s="73"/>
      <c r="ERU72" s="73"/>
      <c r="ERV72" s="73"/>
      <c r="ERW72" s="73"/>
      <c r="ERX72" s="73"/>
      <c r="ERY72" s="73"/>
      <c r="ERZ72" s="73"/>
      <c r="ESA72" s="73"/>
      <c r="ESB72" s="73"/>
      <c r="ESC72" s="73"/>
      <c r="ESD72" s="73"/>
      <c r="ESE72" s="73"/>
      <c r="ESF72" s="73"/>
      <c r="ESG72" s="73"/>
      <c r="ESH72" s="73"/>
      <c r="ESI72" s="73"/>
      <c r="ESJ72" s="73"/>
      <c r="ESK72" s="73"/>
      <c r="ESL72" s="73"/>
      <c r="ESM72" s="73"/>
      <c r="ESN72" s="73"/>
      <c r="ESO72" s="73"/>
      <c r="ESP72" s="73"/>
      <c r="ESQ72" s="73"/>
      <c r="ESR72" s="73"/>
      <c r="ESS72" s="73"/>
      <c r="EST72" s="73"/>
      <c r="ESU72" s="73"/>
      <c r="ESV72" s="73"/>
      <c r="ESW72" s="73"/>
      <c r="ESX72" s="73"/>
      <c r="ESY72" s="73"/>
      <c r="ESZ72" s="73"/>
      <c r="ETA72" s="73"/>
      <c r="ETB72" s="73"/>
      <c r="ETC72" s="73"/>
      <c r="ETD72" s="73"/>
      <c r="ETE72" s="73"/>
      <c r="ETF72" s="73"/>
      <c r="ETG72" s="73"/>
      <c r="ETH72" s="73"/>
      <c r="ETI72" s="73"/>
      <c r="ETJ72" s="73"/>
      <c r="ETK72" s="73"/>
      <c r="ETL72" s="73"/>
      <c r="ETM72" s="73"/>
      <c r="ETN72" s="73"/>
      <c r="ETO72" s="73"/>
      <c r="ETP72" s="73"/>
      <c r="ETQ72" s="73"/>
      <c r="ETR72" s="73"/>
      <c r="ETS72" s="73"/>
      <c r="ETT72" s="73"/>
      <c r="ETU72" s="73"/>
      <c r="ETV72" s="73"/>
      <c r="ETW72" s="73"/>
      <c r="ETX72" s="73"/>
      <c r="ETY72" s="73"/>
      <c r="ETZ72" s="73"/>
      <c r="EUA72" s="73"/>
      <c r="EUB72" s="73"/>
      <c r="EUC72" s="73"/>
      <c r="EUD72" s="73"/>
      <c r="EUE72" s="73"/>
      <c r="EUF72" s="73"/>
      <c r="EUG72" s="73"/>
      <c r="EUH72" s="73"/>
      <c r="EUI72" s="73"/>
      <c r="EUJ72" s="73"/>
      <c r="EUK72" s="73"/>
      <c r="EUL72" s="73"/>
      <c r="EUM72" s="73"/>
      <c r="EUN72" s="73"/>
      <c r="EUO72" s="73"/>
      <c r="EUP72" s="73"/>
      <c r="EUQ72" s="73"/>
      <c r="EUR72" s="73"/>
      <c r="EUS72" s="73"/>
      <c r="EUT72" s="73"/>
      <c r="EUU72" s="73"/>
      <c r="EUV72" s="73"/>
      <c r="EUW72" s="73"/>
      <c r="EUX72" s="73"/>
      <c r="EUY72" s="73"/>
      <c r="EUZ72" s="73"/>
      <c r="EVA72" s="73"/>
      <c r="EVB72" s="73"/>
      <c r="EVC72" s="73"/>
      <c r="EVD72" s="73"/>
      <c r="EVE72" s="73"/>
      <c r="EVF72" s="73"/>
      <c r="EVG72" s="73"/>
      <c r="EVH72" s="73"/>
      <c r="EVI72" s="73"/>
      <c r="EVJ72" s="73"/>
      <c r="EVK72" s="73"/>
      <c r="EVL72" s="73"/>
      <c r="EVM72" s="73"/>
      <c r="EVN72" s="73"/>
      <c r="EVO72" s="73"/>
      <c r="EVP72" s="73"/>
      <c r="EVQ72" s="73"/>
      <c r="EVR72" s="73"/>
      <c r="EVS72" s="73"/>
      <c r="EVT72" s="73"/>
      <c r="EVU72" s="73"/>
      <c r="EVV72" s="73"/>
      <c r="EVW72" s="73"/>
      <c r="EVX72" s="73"/>
      <c r="EVY72" s="73"/>
      <c r="EVZ72" s="73"/>
      <c r="EWA72" s="73"/>
      <c r="EWB72" s="73"/>
      <c r="EWC72" s="73"/>
      <c r="EWD72" s="73"/>
      <c r="EWE72" s="73"/>
      <c r="EWF72" s="73"/>
      <c r="EWG72" s="73"/>
      <c r="EWH72" s="73"/>
      <c r="EWI72" s="73"/>
      <c r="EWJ72" s="73"/>
      <c r="EWK72" s="73"/>
      <c r="EWL72" s="73"/>
      <c r="EWM72" s="73"/>
      <c r="EWN72" s="73"/>
      <c r="EWO72" s="73"/>
      <c r="EWP72" s="73"/>
      <c r="EWQ72" s="73"/>
      <c r="EWR72" s="73"/>
      <c r="EWS72" s="73"/>
      <c r="EWT72" s="73"/>
      <c r="EWU72" s="73"/>
      <c r="EWV72" s="73"/>
      <c r="EWW72" s="73"/>
      <c r="EWX72" s="73"/>
      <c r="EWY72" s="73"/>
      <c r="EWZ72" s="73"/>
      <c r="EXA72" s="73"/>
      <c r="EXB72" s="73"/>
      <c r="EXC72" s="73"/>
      <c r="EXD72" s="73"/>
      <c r="EXE72" s="73"/>
      <c r="EXF72" s="73"/>
      <c r="EXG72" s="73"/>
      <c r="EXH72" s="73"/>
      <c r="EXI72" s="73"/>
      <c r="EXJ72" s="73"/>
      <c r="EXK72" s="73"/>
      <c r="EXL72" s="73"/>
      <c r="EXM72" s="73"/>
      <c r="EXN72" s="73"/>
      <c r="EXO72" s="73"/>
      <c r="EXP72" s="73"/>
      <c r="EXQ72" s="73"/>
      <c r="EXR72" s="73"/>
      <c r="EXS72" s="73"/>
      <c r="EXT72" s="73"/>
      <c r="EXU72" s="73"/>
      <c r="EXV72" s="73"/>
      <c r="EXW72" s="73"/>
      <c r="EXX72" s="73"/>
      <c r="EXY72" s="73"/>
      <c r="EXZ72" s="73"/>
      <c r="EYA72" s="73"/>
      <c r="EYB72" s="73"/>
      <c r="EYC72" s="73"/>
      <c r="EYD72" s="73"/>
      <c r="EYE72" s="73"/>
      <c r="EYF72" s="73"/>
      <c r="EYG72" s="73"/>
      <c r="EYH72" s="73"/>
      <c r="EYI72" s="73"/>
      <c r="EYJ72" s="73"/>
      <c r="EYK72" s="73"/>
      <c r="EYL72" s="73"/>
      <c r="EYM72" s="73"/>
      <c r="EYN72" s="73"/>
      <c r="EYO72" s="73"/>
      <c r="EYP72" s="73"/>
      <c r="EYQ72" s="73"/>
      <c r="EYR72" s="73"/>
      <c r="EYS72" s="73"/>
      <c r="EYT72" s="73"/>
      <c r="EYU72" s="73"/>
      <c r="EYV72" s="73"/>
      <c r="EYW72" s="73"/>
      <c r="EYX72" s="73"/>
      <c r="EYY72" s="73"/>
      <c r="EYZ72" s="73"/>
      <c r="EZA72" s="73"/>
      <c r="EZB72" s="73"/>
      <c r="EZC72" s="73"/>
      <c r="EZD72" s="73"/>
      <c r="EZE72" s="73"/>
      <c r="EZF72" s="73"/>
      <c r="EZG72" s="73"/>
      <c r="EZH72" s="73"/>
      <c r="EZI72" s="73"/>
      <c r="EZJ72" s="73"/>
      <c r="EZK72" s="73"/>
      <c r="EZL72" s="73"/>
      <c r="EZM72" s="73"/>
      <c r="EZN72" s="73"/>
      <c r="EZO72" s="73"/>
      <c r="EZP72" s="73"/>
      <c r="EZQ72" s="73"/>
      <c r="EZR72" s="73"/>
      <c r="EZS72" s="73"/>
      <c r="EZT72" s="73"/>
      <c r="EZU72" s="73"/>
      <c r="EZV72" s="73"/>
      <c r="EZW72" s="73"/>
      <c r="EZX72" s="73"/>
      <c r="EZY72" s="73"/>
      <c r="EZZ72" s="73"/>
      <c r="FAA72" s="73"/>
      <c r="FAB72" s="73"/>
      <c r="FAC72" s="73"/>
      <c r="FAD72" s="73"/>
      <c r="FAE72" s="73"/>
      <c r="FAF72" s="73"/>
      <c r="FAG72" s="73"/>
      <c r="FAH72" s="73"/>
      <c r="FAI72" s="73"/>
      <c r="FAJ72" s="73"/>
      <c r="FAK72" s="73"/>
      <c r="FAL72" s="73"/>
      <c r="FAM72" s="73"/>
      <c r="FAN72" s="73"/>
      <c r="FAO72" s="73"/>
      <c r="FAP72" s="73"/>
      <c r="FAQ72" s="73"/>
      <c r="FAR72" s="73"/>
      <c r="FAS72" s="73"/>
      <c r="FAT72" s="73"/>
      <c r="FAU72" s="73"/>
      <c r="FAV72" s="73"/>
      <c r="FAW72" s="73"/>
      <c r="FAX72" s="73"/>
      <c r="FAY72" s="73"/>
      <c r="FAZ72" s="73"/>
      <c r="FBA72" s="73"/>
      <c r="FBB72" s="73"/>
      <c r="FBC72" s="73"/>
      <c r="FBD72" s="73"/>
      <c r="FBE72" s="73"/>
      <c r="FBF72" s="73"/>
      <c r="FBG72" s="73"/>
      <c r="FBH72" s="73"/>
      <c r="FBI72" s="73"/>
      <c r="FBJ72" s="73"/>
      <c r="FBK72" s="73"/>
      <c r="FBL72" s="73"/>
      <c r="FBM72" s="73"/>
      <c r="FBN72" s="73"/>
      <c r="FBO72" s="73"/>
      <c r="FBP72" s="73"/>
      <c r="FBQ72" s="73"/>
      <c r="FBR72" s="73"/>
      <c r="FBS72" s="73"/>
      <c r="FBT72" s="73"/>
      <c r="FBU72" s="73"/>
      <c r="FBV72" s="73"/>
      <c r="FBW72" s="73"/>
      <c r="FBX72" s="73"/>
      <c r="FBY72" s="73"/>
      <c r="FBZ72" s="73"/>
      <c r="FCA72" s="73"/>
      <c r="FCB72" s="73"/>
      <c r="FCC72" s="73"/>
      <c r="FCD72" s="73"/>
      <c r="FCE72" s="73"/>
      <c r="FCF72" s="73"/>
      <c r="FCG72" s="73"/>
      <c r="FCH72" s="73"/>
      <c r="FCI72" s="73"/>
      <c r="FCJ72" s="73"/>
      <c r="FCK72" s="73"/>
      <c r="FCL72" s="73"/>
      <c r="FCM72" s="73"/>
      <c r="FCN72" s="73"/>
      <c r="FCO72" s="73"/>
      <c r="FCP72" s="73"/>
      <c r="FCQ72" s="73"/>
      <c r="FCR72" s="73"/>
      <c r="FCS72" s="73"/>
      <c r="FCT72" s="73"/>
      <c r="FCU72" s="73"/>
      <c r="FCV72" s="73"/>
      <c r="FCW72" s="73"/>
      <c r="FCX72" s="73"/>
      <c r="FCY72" s="73"/>
      <c r="FCZ72" s="73"/>
      <c r="FDA72" s="73"/>
      <c r="FDB72" s="73"/>
      <c r="FDC72" s="73"/>
      <c r="FDD72" s="73"/>
      <c r="FDE72" s="73"/>
      <c r="FDF72" s="73"/>
      <c r="FDG72" s="73"/>
      <c r="FDH72" s="73"/>
      <c r="FDI72" s="73"/>
      <c r="FDJ72" s="73"/>
      <c r="FDK72" s="73"/>
      <c r="FDL72" s="73"/>
      <c r="FDM72" s="73"/>
      <c r="FDN72" s="73"/>
      <c r="FDO72" s="73"/>
      <c r="FDP72" s="73"/>
      <c r="FDQ72" s="73"/>
      <c r="FDR72" s="73"/>
      <c r="FDS72" s="73"/>
      <c r="FDT72" s="73"/>
      <c r="FDU72" s="73"/>
      <c r="FDV72" s="73"/>
      <c r="FDW72" s="73"/>
      <c r="FDX72" s="73"/>
      <c r="FDY72" s="73"/>
      <c r="FDZ72" s="73"/>
      <c r="FEA72" s="73"/>
      <c r="FEB72" s="73"/>
      <c r="FEC72" s="73"/>
      <c r="FED72" s="73"/>
      <c r="FEE72" s="73"/>
      <c r="FEF72" s="73"/>
      <c r="FEG72" s="73"/>
      <c r="FEH72" s="73"/>
      <c r="FEI72" s="73"/>
      <c r="FEJ72" s="73"/>
      <c r="FEK72" s="73"/>
      <c r="FEL72" s="73"/>
      <c r="FEM72" s="73"/>
      <c r="FEN72" s="73"/>
      <c r="FEO72" s="73"/>
      <c r="FEP72" s="73"/>
      <c r="FEQ72" s="73"/>
      <c r="FER72" s="73"/>
      <c r="FES72" s="73"/>
      <c r="FET72" s="73"/>
      <c r="FEU72" s="73"/>
      <c r="FEV72" s="73"/>
      <c r="FEW72" s="73"/>
      <c r="FEX72" s="73"/>
      <c r="FEY72" s="73"/>
      <c r="FEZ72" s="73"/>
      <c r="FFA72" s="73"/>
      <c r="FFB72" s="73"/>
      <c r="FFC72" s="73"/>
      <c r="FFD72" s="73"/>
      <c r="FFE72" s="73"/>
      <c r="FFF72" s="73"/>
      <c r="FFG72" s="73"/>
      <c r="FFH72" s="73"/>
      <c r="FFI72" s="73"/>
      <c r="FFJ72" s="73"/>
      <c r="FFK72" s="73"/>
      <c r="FFL72" s="73"/>
      <c r="FFM72" s="73"/>
      <c r="FFN72" s="73"/>
      <c r="FFO72" s="73"/>
      <c r="FFP72" s="73"/>
      <c r="FFQ72" s="73"/>
      <c r="FFR72" s="73"/>
      <c r="FFS72" s="73"/>
      <c r="FFT72" s="73"/>
      <c r="FFU72" s="73"/>
      <c r="FFV72" s="73"/>
      <c r="FFW72" s="73"/>
      <c r="FFX72" s="73"/>
      <c r="FFY72" s="73"/>
      <c r="FFZ72" s="73"/>
      <c r="FGA72" s="73"/>
      <c r="FGB72" s="73"/>
      <c r="FGC72" s="73"/>
      <c r="FGD72" s="73"/>
      <c r="FGE72" s="73"/>
      <c r="FGF72" s="73"/>
      <c r="FGG72" s="73"/>
      <c r="FGH72" s="73"/>
      <c r="FGI72" s="73"/>
      <c r="FGJ72" s="73"/>
      <c r="FGK72" s="73"/>
      <c r="FGL72" s="73"/>
      <c r="FGM72" s="73"/>
      <c r="FGN72" s="73"/>
      <c r="FGO72" s="73"/>
      <c r="FGP72" s="73"/>
      <c r="FGQ72" s="73"/>
      <c r="FGR72" s="73"/>
      <c r="FGS72" s="73"/>
      <c r="FGT72" s="73"/>
      <c r="FGU72" s="73"/>
      <c r="FGV72" s="73"/>
      <c r="FGW72" s="73"/>
      <c r="FGX72" s="73"/>
      <c r="FGY72" s="73"/>
      <c r="FGZ72" s="73"/>
      <c r="FHA72" s="73"/>
      <c r="FHB72" s="73"/>
      <c r="FHC72" s="73"/>
      <c r="FHD72" s="73"/>
      <c r="FHE72" s="73"/>
      <c r="FHF72" s="73"/>
      <c r="FHG72" s="73"/>
      <c r="FHH72" s="73"/>
      <c r="FHI72" s="73"/>
      <c r="FHJ72" s="73"/>
      <c r="FHK72" s="73"/>
      <c r="FHL72" s="73"/>
      <c r="FHM72" s="73"/>
      <c r="FHN72" s="73"/>
      <c r="FHO72" s="73"/>
      <c r="FHP72" s="73"/>
      <c r="FHQ72" s="73"/>
      <c r="FHR72" s="73"/>
      <c r="FHS72" s="73"/>
      <c r="FHT72" s="73"/>
      <c r="FHU72" s="73"/>
      <c r="FHV72" s="73"/>
      <c r="FHW72" s="73"/>
      <c r="FHX72" s="73"/>
      <c r="FHY72" s="73"/>
      <c r="FHZ72" s="73"/>
      <c r="FIA72" s="73"/>
      <c r="FIB72" s="73"/>
      <c r="FIC72" s="73"/>
      <c r="FID72" s="73"/>
      <c r="FIE72" s="73"/>
      <c r="FIF72" s="73"/>
      <c r="FIG72" s="73"/>
      <c r="FIH72" s="73"/>
      <c r="FII72" s="73"/>
      <c r="FIJ72" s="73"/>
      <c r="FIK72" s="73"/>
      <c r="FIL72" s="73"/>
      <c r="FIM72" s="73"/>
      <c r="FIN72" s="73"/>
      <c r="FIO72" s="73"/>
      <c r="FIP72" s="73"/>
      <c r="FIQ72" s="73"/>
      <c r="FIR72" s="73"/>
      <c r="FIS72" s="73"/>
      <c r="FIT72" s="73"/>
      <c r="FIU72" s="73"/>
      <c r="FIV72" s="73"/>
      <c r="FIW72" s="73"/>
      <c r="FIX72" s="73"/>
      <c r="FIY72" s="73"/>
      <c r="FIZ72" s="73"/>
      <c r="FJA72" s="73"/>
      <c r="FJB72" s="73"/>
      <c r="FJC72" s="73"/>
      <c r="FJD72" s="73"/>
      <c r="FJE72" s="73"/>
      <c r="FJF72" s="73"/>
      <c r="FJG72" s="73"/>
      <c r="FJH72" s="73"/>
      <c r="FJI72" s="73"/>
      <c r="FJJ72" s="73"/>
      <c r="FJK72" s="73"/>
      <c r="FJL72" s="73"/>
      <c r="FJM72" s="73"/>
      <c r="FJN72" s="73"/>
      <c r="FJO72" s="73"/>
      <c r="FJP72" s="73"/>
      <c r="FJQ72" s="73"/>
      <c r="FJR72" s="73"/>
      <c r="FJS72" s="73"/>
      <c r="FJT72" s="73"/>
      <c r="FJU72" s="73"/>
      <c r="FJV72" s="73"/>
      <c r="FJW72" s="73"/>
      <c r="FJX72" s="73"/>
      <c r="FJY72" s="73"/>
      <c r="FJZ72" s="73"/>
      <c r="FKA72" s="73"/>
      <c r="FKB72" s="73"/>
      <c r="FKC72" s="73"/>
      <c r="FKD72" s="73"/>
      <c r="FKE72" s="73"/>
      <c r="FKF72" s="73"/>
      <c r="FKG72" s="73"/>
      <c r="FKH72" s="73"/>
      <c r="FKI72" s="73"/>
      <c r="FKJ72" s="73"/>
      <c r="FKK72" s="73"/>
      <c r="FKL72" s="73"/>
      <c r="FKM72" s="73"/>
      <c r="FKN72" s="73"/>
      <c r="FKO72" s="73"/>
      <c r="FKP72" s="73"/>
      <c r="FKQ72" s="73"/>
      <c r="FKR72" s="73"/>
      <c r="FKS72" s="73"/>
      <c r="FKT72" s="73"/>
      <c r="FKU72" s="73"/>
      <c r="FKV72" s="73"/>
      <c r="FKW72" s="73"/>
      <c r="FKX72" s="73"/>
      <c r="FKY72" s="73"/>
      <c r="FKZ72" s="73"/>
      <c r="FLA72" s="73"/>
      <c r="FLB72" s="73"/>
      <c r="FLC72" s="73"/>
      <c r="FLD72" s="73"/>
      <c r="FLE72" s="73"/>
      <c r="FLF72" s="73"/>
      <c r="FLG72" s="73"/>
      <c r="FLH72" s="73"/>
      <c r="FLI72" s="73"/>
      <c r="FLJ72" s="73"/>
      <c r="FLK72" s="73"/>
      <c r="FLL72" s="73"/>
      <c r="FLM72" s="73"/>
      <c r="FLN72" s="73"/>
      <c r="FLO72" s="73"/>
      <c r="FLP72" s="73"/>
      <c r="FLQ72" s="73"/>
      <c r="FLR72" s="73"/>
      <c r="FLS72" s="73"/>
      <c r="FLT72" s="73"/>
      <c r="FLU72" s="73"/>
      <c r="FLV72" s="73"/>
      <c r="FLW72" s="73"/>
      <c r="FLX72" s="73"/>
      <c r="FLY72" s="73"/>
      <c r="FLZ72" s="73"/>
      <c r="FMA72" s="73"/>
      <c r="FMB72" s="73"/>
      <c r="FMC72" s="73"/>
      <c r="FMD72" s="73"/>
      <c r="FME72" s="73"/>
      <c r="FMF72" s="73"/>
      <c r="FMG72" s="73"/>
      <c r="FMH72" s="73"/>
      <c r="FMI72" s="73"/>
      <c r="FMJ72" s="73"/>
      <c r="FMK72" s="73"/>
      <c r="FML72" s="73"/>
      <c r="FMM72" s="73"/>
      <c r="FMN72" s="73"/>
      <c r="FMO72" s="73"/>
      <c r="FMP72" s="73"/>
      <c r="FMQ72" s="73"/>
      <c r="FMR72" s="73"/>
      <c r="FMS72" s="73"/>
      <c r="FMT72" s="73"/>
      <c r="FMU72" s="73"/>
      <c r="FMV72" s="73"/>
      <c r="FMW72" s="73"/>
      <c r="FMX72" s="73"/>
      <c r="FMY72" s="73"/>
      <c r="FMZ72" s="73"/>
      <c r="FNA72" s="73"/>
      <c r="FNB72" s="73"/>
      <c r="FNC72" s="73"/>
      <c r="FND72" s="73"/>
      <c r="FNE72" s="73"/>
      <c r="FNF72" s="73"/>
      <c r="FNG72" s="73"/>
      <c r="FNH72" s="73"/>
      <c r="FNI72" s="73"/>
      <c r="FNJ72" s="73"/>
      <c r="FNK72" s="73"/>
      <c r="FNL72" s="73"/>
      <c r="FNM72" s="73"/>
      <c r="FNN72" s="73"/>
      <c r="FNO72" s="73"/>
      <c r="FNP72" s="73"/>
      <c r="FNQ72" s="73"/>
      <c r="FNR72" s="73"/>
      <c r="FNS72" s="73"/>
      <c r="FNT72" s="73"/>
      <c r="FNU72" s="73"/>
      <c r="FNV72" s="73"/>
      <c r="FNW72" s="73"/>
      <c r="FNX72" s="73"/>
      <c r="FNY72" s="73"/>
      <c r="FNZ72" s="73"/>
      <c r="FOA72" s="73"/>
      <c r="FOB72" s="73"/>
      <c r="FOC72" s="73"/>
      <c r="FOD72" s="73"/>
      <c r="FOE72" s="73"/>
      <c r="FOF72" s="73"/>
      <c r="FOG72" s="73"/>
      <c r="FOH72" s="73"/>
      <c r="FOI72" s="73"/>
      <c r="FOJ72" s="73"/>
      <c r="FOK72" s="73"/>
      <c r="FOL72" s="73"/>
      <c r="FOM72" s="73"/>
      <c r="FON72" s="73"/>
      <c r="FOO72" s="73"/>
      <c r="FOP72" s="73"/>
      <c r="FOQ72" s="73"/>
      <c r="FOR72" s="73"/>
      <c r="FOS72" s="73"/>
      <c r="FOT72" s="73"/>
      <c r="FOU72" s="73"/>
      <c r="FOV72" s="73"/>
      <c r="FOW72" s="73"/>
      <c r="FOX72" s="73"/>
      <c r="FOY72" s="73"/>
      <c r="FOZ72" s="73"/>
      <c r="FPA72" s="73"/>
      <c r="FPB72" s="73"/>
      <c r="FPC72" s="73"/>
      <c r="FPD72" s="73"/>
      <c r="FPE72" s="73"/>
      <c r="FPF72" s="73"/>
      <c r="FPG72" s="73"/>
      <c r="FPH72" s="73"/>
      <c r="FPI72" s="73"/>
      <c r="FPJ72" s="73"/>
      <c r="FPK72" s="73"/>
      <c r="FPL72" s="73"/>
      <c r="FPM72" s="73"/>
      <c r="FPN72" s="73"/>
      <c r="FPO72" s="73"/>
      <c r="FPP72" s="73"/>
      <c r="FPQ72" s="73"/>
      <c r="FPR72" s="73"/>
      <c r="FPS72" s="73"/>
      <c r="FPT72" s="73"/>
      <c r="FPU72" s="73"/>
      <c r="FPV72" s="73"/>
      <c r="FPW72" s="73"/>
      <c r="FPX72" s="73"/>
      <c r="FPY72" s="73"/>
      <c r="FPZ72" s="73"/>
      <c r="FQA72" s="73"/>
      <c r="FQB72" s="73"/>
      <c r="FQC72" s="73"/>
      <c r="FQD72" s="73"/>
      <c r="FQE72" s="73"/>
      <c r="FQF72" s="73"/>
      <c r="FQG72" s="73"/>
      <c r="FQH72" s="73"/>
      <c r="FQI72" s="73"/>
      <c r="FQJ72" s="73"/>
      <c r="FQK72" s="73"/>
      <c r="FQL72" s="73"/>
      <c r="FQM72" s="73"/>
      <c r="FQN72" s="73"/>
      <c r="FQO72" s="73"/>
      <c r="FQP72" s="73"/>
      <c r="FQQ72" s="73"/>
      <c r="FQR72" s="73"/>
      <c r="FQS72" s="73"/>
      <c r="FQT72" s="73"/>
      <c r="FQU72" s="73"/>
      <c r="FQV72" s="73"/>
      <c r="FQW72" s="73"/>
      <c r="FQX72" s="73"/>
      <c r="FQY72" s="73"/>
      <c r="FQZ72" s="73"/>
      <c r="FRA72" s="73"/>
      <c r="FRB72" s="73"/>
      <c r="FRC72" s="73"/>
      <c r="FRD72" s="73"/>
      <c r="FRE72" s="73"/>
      <c r="FRF72" s="73"/>
      <c r="FRG72" s="73"/>
      <c r="FRH72" s="73"/>
      <c r="FRI72" s="73"/>
      <c r="FRJ72" s="73"/>
      <c r="FRK72" s="73"/>
      <c r="FRL72" s="73"/>
      <c r="FRM72" s="73"/>
      <c r="FRN72" s="73"/>
      <c r="FRO72" s="73"/>
      <c r="FRP72" s="73"/>
      <c r="FRQ72" s="73"/>
      <c r="FRR72" s="73"/>
      <c r="FRS72" s="73"/>
      <c r="FRT72" s="73"/>
      <c r="FRU72" s="73"/>
      <c r="FRV72" s="73"/>
      <c r="FRW72" s="73"/>
      <c r="FRX72" s="73"/>
      <c r="FRY72" s="73"/>
      <c r="FRZ72" s="73"/>
      <c r="FSA72" s="73"/>
      <c r="FSB72" s="73"/>
      <c r="FSC72" s="73"/>
      <c r="FSD72" s="73"/>
      <c r="FSE72" s="73"/>
      <c r="FSF72" s="73"/>
      <c r="FSG72" s="73"/>
      <c r="FSH72" s="73"/>
      <c r="FSI72" s="73"/>
      <c r="FSJ72" s="73"/>
      <c r="FSK72" s="73"/>
      <c r="FSL72" s="73"/>
      <c r="FSM72" s="73"/>
      <c r="FSN72" s="73"/>
      <c r="FSO72" s="73"/>
      <c r="FSP72" s="73"/>
      <c r="FSQ72" s="73"/>
      <c r="FSR72" s="73"/>
      <c r="FSS72" s="73"/>
      <c r="FST72" s="73"/>
      <c r="FSU72" s="73"/>
      <c r="FSV72" s="73"/>
      <c r="FSW72" s="73"/>
      <c r="FSX72" s="73"/>
      <c r="FSY72" s="73"/>
      <c r="FSZ72" s="73"/>
      <c r="FTA72" s="73"/>
      <c r="FTB72" s="73"/>
      <c r="FTC72" s="73"/>
      <c r="FTD72" s="73"/>
      <c r="FTE72" s="73"/>
      <c r="FTF72" s="73"/>
      <c r="FTG72" s="73"/>
      <c r="FTH72" s="73"/>
      <c r="FTI72" s="73"/>
      <c r="FTJ72" s="73"/>
      <c r="FTK72" s="73"/>
      <c r="FTL72" s="73"/>
      <c r="FTM72" s="73"/>
      <c r="FTN72" s="73"/>
      <c r="FTO72" s="73"/>
      <c r="FTP72" s="73"/>
      <c r="FTQ72" s="73"/>
      <c r="FTR72" s="73"/>
      <c r="FTS72" s="73"/>
      <c r="FTT72" s="73"/>
      <c r="FTU72" s="73"/>
      <c r="FTV72" s="73"/>
      <c r="FTW72" s="73"/>
      <c r="FTX72" s="73"/>
      <c r="FTY72" s="73"/>
      <c r="FTZ72" s="73"/>
      <c r="FUA72" s="73"/>
      <c r="FUB72" s="73"/>
      <c r="FUC72" s="73"/>
      <c r="FUD72" s="73"/>
      <c r="FUE72" s="73"/>
      <c r="FUF72" s="73"/>
      <c r="FUG72" s="73"/>
      <c r="FUH72" s="73"/>
      <c r="FUI72" s="73"/>
      <c r="FUJ72" s="73"/>
      <c r="FUK72" s="73"/>
      <c r="FUL72" s="73"/>
      <c r="FUM72" s="73"/>
      <c r="FUN72" s="73"/>
      <c r="FUO72" s="73"/>
      <c r="FUP72" s="73"/>
      <c r="FUQ72" s="73"/>
      <c r="FUR72" s="73"/>
      <c r="FUS72" s="73"/>
      <c r="FUT72" s="73"/>
      <c r="FUU72" s="73"/>
      <c r="FUV72" s="73"/>
      <c r="FUW72" s="73"/>
      <c r="FUX72" s="73"/>
      <c r="FUY72" s="73"/>
      <c r="FUZ72" s="73"/>
      <c r="FVA72" s="73"/>
      <c r="FVB72" s="73"/>
      <c r="FVC72" s="73"/>
      <c r="FVD72" s="73"/>
      <c r="FVE72" s="73"/>
      <c r="FVF72" s="73"/>
      <c r="FVG72" s="73"/>
      <c r="FVH72" s="73"/>
      <c r="FVI72" s="73"/>
      <c r="FVJ72" s="73"/>
      <c r="FVK72" s="73"/>
      <c r="FVL72" s="73"/>
      <c r="FVM72" s="73"/>
      <c r="FVN72" s="73"/>
      <c r="FVO72" s="73"/>
      <c r="FVP72" s="73"/>
      <c r="FVQ72" s="73"/>
      <c r="FVR72" s="73"/>
      <c r="FVS72" s="73"/>
      <c r="FVT72" s="73"/>
      <c r="FVU72" s="73"/>
      <c r="FVV72" s="73"/>
      <c r="FVW72" s="73"/>
      <c r="FVX72" s="73"/>
      <c r="FVY72" s="73"/>
      <c r="FVZ72" s="73"/>
      <c r="FWA72" s="73"/>
      <c r="FWB72" s="73"/>
      <c r="FWC72" s="73"/>
      <c r="FWD72" s="73"/>
      <c r="FWE72" s="73"/>
      <c r="FWF72" s="73"/>
      <c r="FWG72" s="73"/>
      <c r="FWH72" s="73"/>
      <c r="FWI72" s="73"/>
      <c r="FWJ72" s="73"/>
      <c r="FWK72" s="73"/>
      <c r="FWL72" s="73"/>
      <c r="FWM72" s="73"/>
      <c r="FWN72" s="73"/>
      <c r="FWO72" s="73"/>
      <c r="FWP72" s="73"/>
      <c r="FWQ72" s="73"/>
      <c r="FWR72" s="73"/>
      <c r="FWS72" s="73"/>
      <c r="FWT72" s="73"/>
      <c r="FWU72" s="73"/>
      <c r="FWV72" s="73"/>
      <c r="FWW72" s="73"/>
      <c r="FWX72" s="73"/>
      <c r="FWY72" s="73"/>
      <c r="FWZ72" s="73"/>
      <c r="FXA72" s="73"/>
      <c r="FXB72" s="73"/>
      <c r="FXC72" s="73"/>
      <c r="FXD72" s="73"/>
      <c r="FXE72" s="73"/>
      <c r="FXF72" s="73"/>
      <c r="FXG72" s="73"/>
      <c r="FXH72" s="73"/>
      <c r="FXI72" s="73"/>
      <c r="FXJ72" s="73"/>
      <c r="FXK72" s="73"/>
      <c r="FXL72" s="73"/>
      <c r="FXM72" s="73"/>
      <c r="FXN72" s="73"/>
      <c r="FXO72" s="73"/>
      <c r="FXP72" s="73"/>
      <c r="FXQ72" s="73"/>
      <c r="FXR72" s="73"/>
      <c r="FXS72" s="73"/>
      <c r="FXT72" s="73"/>
      <c r="FXU72" s="73"/>
      <c r="FXV72" s="73"/>
      <c r="FXW72" s="73"/>
      <c r="FXX72" s="73"/>
      <c r="FXY72" s="73"/>
      <c r="FXZ72" s="73"/>
      <c r="FYA72" s="73"/>
      <c r="FYB72" s="73"/>
      <c r="FYC72" s="73"/>
      <c r="FYD72" s="73"/>
      <c r="FYE72" s="73"/>
      <c r="FYF72" s="73"/>
      <c r="FYG72" s="73"/>
      <c r="FYH72" s="73"/>
      <c r="FYI72" s="73"/>
      <c r="FYJ72" s="73"/>
      <c r="FYK72" s="73"/>
      <c r="FYL72" s="73"/>
      <c r="FYM72" s="73"/>
      <c r="FYN72" s="73"/>
      <c r="FYO72" s="73"/>
      <c r="FYP72" s="73"/>
      <c r="FYQ72" s="73"/>
      <c r="FYR72" s="73"/>
      <c r="FYS72" s="73"/>
      <c r="FYT72" s="73"/>
      <c r="FYU72" s="73"/>
      <c r="FYV72" s="73"/>
      <c r="FYW72" s="73"/>
      <c r="FYX72" s="73"/>
      <c r="FYY72" s="73"/>
      <c r="FYZ72" s="73"/>
      <c r="FZA72" s="73"/>
      <c r="FZB72" s="73"/>
      <c r="FZC72" s="73"/>
      <c r="FZD72" s="73"/>
      <c r="FZE72" s="73"/>
      <c r="FZF72" s="73"/>
      <c r="FZG72" s="73"/>
      <c r="FZH72" s="73"/>
      <c r="FZI72" s="73"/>
      <c r="FZJ72" s="73"/>
      <c r="FZK72" s="73"/>
      <c r="FZL72" s="73"/>
      <c r="FZM72" s="73"/>
      <c r="FZN72" s="73"/>
      <c r="FZO72" s="73"/>
      <c r="FZP72" s="73"/>
      <c r="FZQ72" s="73"/>
      <c r="FZR72" s="73"/>
      <c r="FZS72" s="73"/>
      <c r="FZT72" s="73"/>
      <c r="FZU72" s="73"/>
      <c r="FZV72" s="73"/>
      <c r="FZW72" s="73"/>
      <c r="FZX72" s="73"/>
      <c r="FZY72" s="73"/>
      <c r="FZZ72" s="73"/>
      <c r="GAA72" s="73"/>
      <c r="GAB72" s="73"/>
      <c r="GAC72" s="73"/>
      <c r="GAD72" s="73"/>
      <c r="GAE72" s="73"/>
      <c r="GAF72" s="73"/>
      <c r="GAG72" s="73"/>
      <c r="GAH72" s="73"/>
      <c r="GAI72" s="73"/>
      <c r="GAJ72" s="73"/>
      <c r="GAK72" s="73"/>
      <c r="GAL72" s="73"/>
      <c r="GAM72" s="73"/>
      <c r="GAN72" s="73"/>
      <c r="GAO72" s="73"/>
      <c r="GAP72" s="73"/>
      <c r="GAQ72" s="73"/>
      <c r="GAR72" s="73"/>
      <c r="GAS72" s="73"/>
      <c r="GAT72" s="73"/>
      <c r="GAU72" s="73"/>
      <c r="GAV72" s="73"/>
      <c r="GAW72" s="73"/>
      <c r="GAX72" s="73"/>
      <c r="GAY72" s="73"/>
      <c r="GAZ72" s="73"/>
      <c r="GBA72" s="73"/>
      <c r="GBB72" s="73"/>
      <c r="GBC72" s="73"/>
      <c r="GBD72" s="73"/>
      <c r="GBE72" s="73"/>
      <c r="GBF72" s="73"/>
      <c r="GBG72" s="73"/>
      <c r="GBH72" s="73"/>
      <c r="GBI72" s="73"/>
      <c r="GBJ72" s="73"/>
      <c r="GBK72" s="73"/>
      <c r="GBL72" s="73"/>
      <c r="GBM72" s="73"/>
      <c r="GBN72" s="73"/>
      <c r="GBO72" s="73"/>
      <c r="GBP72" s="73"/>
      <c r="GBQ72" s="73"/>
      <c r="GBR72" s="73"/>
      <c r="GBS72" s="73"/>
      <c r="GBT72" s="73"/>
      <c r="GBU72" s="73"/>
      <c r="GBV72" s="73"/>
      <c r="GBW72" s="73"/>
      <c r="GBX72" s="73"/>
      <c r="GBY72" s="73"/>
      <c r="GBZ72" s="73"/>
      <c r="GCA72" s="73"/>
      <c r="GCB72" s="73"/>
      <c r="GCC72" s="73"/>
      <c r="GCD72" s="73"/>
      <c r="GCE72" s="73"/>
      <c r="GCF72" s="73"/>
      <c r="GCG72" s="73"/>
      <c r="GCH72" s="73"/>
      <c r="GCI72" s="73"/>
      <c r="GCJ72" s="73"/>
      <c r="GCK72" s="73"/>
      <c r="GCL72" s="73"/>
      <c r="GCM72" s="73"/>
      <c r="GCN72" s="73"/>
      <c r="GCO72" s="73"/>
      <c r="GCP72" s="73"/>
      <c r="GCQ72" s="73"/>
      <c r="GCR72" s="73"/>
      <c r="GCS72" s="73"/>
      <c r="GCT72" s="73"/>
      <c r="GCU72" s="73"/>
      <c r="GCV72" s="73"/>
      <c r="GCW72" s="73"/>
      <c r="GCX72" s="73"/>
      <c r="GCY72" s="73"/>
      <c r="GCZ72" s="73"/>
      <c r="GDA72" s="73"/>
      <c r="GDB72" s="73"/>
      <c r="GDC72" s="73"/>
      <c r="GDD72" s="73"/>
      <c r="GDE72" s="73"/>
      <c r="GDF72" s="73"/>
      <c r="GDG72" s="73"/>
      <c r="GDH72" s="73"/>
      <c r="GDI72" s="73"/>
      <c r="GDJ72" s="73"/>
      <c r="GDK72" s="73"/>
      <c r="GDL72" s="73"/>
      <c r="GDM72" s="73"/>
      <c r="GDN72" s="73"/>
      <c r="GDO72" s="73"/>
      <c r="GDP72" s="73"/>
      <c r="GDQ72" s="73"/>
      <c r="GDR72" s="73"/>
      <c r="GDS72" s="73"/>
      <c r="GDT72" s="73"/>
      <c r="GDU72" s="73"/>
      <c r="GDV72" s="73"/>
      <c r="GDW72" s="73"/>
      <c r="GDX72" s="73"/>
      <c r="GDY72" s="73"/>
      <c r="GDZ72" s="73"/>
      <c r="GEA72" s="73"/>
      <c r="GEB72" s="73"/>
      <c r="GEC72" s="73"/>
      <c r="GED72" s="73"/>
      <c r="GEE72" s="73"/>
      <c r="GEF72" s="73"/>
      <c r="GEG72" s="73"/>
      <c r="GEH72" s="73"/>
      <c r="GEI72" s="73"/>
      <c r="GEJ72" s="73"/>
      <c r="GEK72" s="73"/>
      <c r="GEL72" s="73"/>
      <c r="GEM72" s="73"/>
      <c r="GEN72" s="73"/>
      <c r="GEO72" s="73"/>
      <c r="GEP72" s="73"/>
      <c r="GEQ72" s="73"/>
      <c r="GER72" s="73"/>
      <c r="GES72" s="73"/>
      <c r="GET72" s="73"/>
      <c r="GEU72" s="73"/>
      <c r="GEV72" s="73"/>
      <c r="GEW72" s="73"/>
      <c r="GEX72" s="73"/>
      <c r="GEY72" s="73"/>
      <c r="GEZ72" s="73"/>
      <c r="GFA72" s="73"/>
      <c r="GFB72" s="73"/>
      <c r="GFC72" s="73"/>
      <c r="GFD72" s="73"/>
      <c r="GFE72" s="73"/>
      <c r="GFF72" s="73"/>
      <c r="GFG72" s="73"/>
      <c r="GFH72" s="73"/>
      <c r="GFI72" s="73"/>
      <c r="GFJ72" s="73"/>
      <c r="GFK72" s="73"/>
      <c r="GFL72" s="73"/>
      <c r="GFM72" s="73"/>
      <c r="GFN72" s="73"/>
      <c r="GFO72" s="73"/>
      <c r="GFP72" s="73"/>
      <c r="GFQ72" s="73"/>
      <c r="GFR72" s="73"/>
      <c r="GFS72" s="73"/>
      <c r="GFT72" s="73"/>
      <c r="GFU72" s="73"/>
      <c r="GFV72" s="73"/>
      <c r="GFW72" s="73"/>
      <c r="GFX72" s="73"/>
      <c r="GFY72" s="73"/>
      <c r="GFZ72" s="73"/>
      <c r="GGA72" s="73"/>
      <c r="GGB72" s="73"/>
      <c r="GGC72" s="73"/>
      <c r="GGD72" s="73"/>
      <c r="GGE72" s="73"/>
      <c r="GGF72" s="73"/>
      <c r="GGG72" s="73"/>
      <c r="GGH72" s="73"/>
      <c r="GGI72" s="73"/>
      <c r="GGJ72" s="73"/>
      <c r="GGK72" s="73"/>
      <c r="GGL72" s="73"/>
      <c r="GGM72" s="73"/>
      <c r="GGN72" s="73"/>
      <c r="GGO72" s="73"/>
      <c r="GGP72" s="73"/>
      <c r="GGQ72" s="73"/>
      <c r="GGR72" s="73"/>
      <c r="GGS72" s="73"/>
      <c r="GGT72" s="73"/>
      <c r="GGU72" s="73"/>
      <c r="GGV72" s="73"/>
      <c r="GGW72" s="73"/>
      <c r="GGX72" s="73"/>
      <c r="GGY72" s="73"/>
      <c r="GGZ72" s="73"/>
      <c r="GHA72" s="73"/>
      <c r="GHB72" s="73"/>
      <c r="GHC72" s="73"/>
      <c r="GHD72" s="73"/>
      <c r="GHE72" s="73"/>
      <c r="GHF72" s="73"/>
      <c r="GHG72" s="73"/>
      <c r="GHH72" s="73"/>
      <c r="GHI72" s="73"/>
      <c r="GHJ72" s="73"/>
      <c r="GHK72" s="73"/>
      <c r="GHL72" s="73"/>
      <c r="GHM72" s="73"/>
      <c r="GHN72" s="73"/>
      <c r="GHO72" s="73"/>
      <c r="GHP72" s="73"/>
      <c r="GHQ72" s="73"/>
      <c r="GHR72" s="73"/>
      <c r="GHS72" s="73"/>
      <c r="GHT72" s="73"/>
      <c r="GHU72" s="73"/>
      <c r="GHV72" s="73"/>
      <c r="GHW72" s="73"/>
      <c r="GHX72" s="73"/>
      <c r="GHY72" s="73"/>
      <c r="GHZ72" s="73"/>
      <c r="GIA72" s="73"/>
      <c r="GIB72" s="73"/>
      <c r="GIC72" s="73"/>
      <c r="GID72" s="73"/>
      <c r="GIE72" s="73"/>
      <c r="GIF72" s="73"/>
      <c r="GIG72" s="73"/>
      <c r="GIH72" s="73"/>
      <c r="GII72" s="73"/>
      <c r="GIJ72" s="73"/>
      <c r="GIK72" s="73"/>
      <c r="GIL72" s="73"/>
      <c r="GIM72" s="73"/>
      <c r="GIN72" s="73"/>
      <c r="GIO72" s="73"/>
      <c r="GIP72" s="73"/>
      <c r="GIQ72" s="73"/>
      <c r="GIR72" s="73"/>
      <c r="GIS72" s="73"/>
      <c r="GIT72" s="73"/>
      <c r="GIU72" s="73"/>
      <c r="GIV72" s="73"/>
      <c r="GIW72" s="73"/>
      <c r="GIX72" s="73"/>
      <c r="GIY72" s="73"/>
      <c r="GIZ72" s="73"/>
      <c r="GJA72" s="73"/>
      <c r="GJB72" s="73"/>
      <c r="GJC72" s="73"/>
      <c r="GJD72" s="73"/>
      <c r="GJE72" s="73"/>
      <c r="GJF72" s="73"/>
      <c r="GJG72" s="73"/>
      <c r="GJH72" s="73"/>
      <c r="GJI72" s="73"/>
      <c r="GJJ72" s="73"/>
      <c r="GJK72" s="73"/>
      <c r="GJL72" s="73"/>
      <c r="GJM72" s="73"/>
      <c r="GJN72" s="73"/>
      <c r="GJO72" s="73"/>
      <c r="GJP72" s="73"/>
      <c r="GJQ72" s="73"/>
      <c r="GJR72" s="73"/>
      <c r="GJS72" s="73"/>
      <c r="GJT72" s="73"/>
      <c r="GJU72" s="73"/>
      <c r="GJV72" s="73"/>
      <c r="GJW72" s="73"/>
      <c r="GJX72" s="73"/>
      <c r="GJY72" s="73"/>
      <c r="GJZ72" s="73"/>
      <c r="GKA72" s="73"/>
      <c r="GKB72" s="73"/>
      <c r="GKC72" s="73"/>
      <c r="GKD72" s="73"/>
      <c r="GKE72" s="73"/>
      <c r="GKF72" s="73"/>
      <c r="GKG72" s="73"/>
      <c r="GKH72" s="73"/>
      <c r="GKI72" s="73"/>
      <c r="GKJ72" s="73"/>
      <c r="GKK72" s="73"/>
      <c r="GKL72" s="73"/>
      <c r="GKM72" s="73"/>
      <c r="GKN72" s="73"/>
      <c r="GKO72" s="73"/>
      <c r="GKP72" s="73"/>
      <c r="GKQ72" s="73"/>
      <c r="GKR72" s="73"/>
      <c r="GKS72" s="73"/>
      <c r="GKT72" s="73"/>
      <c r="GKU72" s="73"/>
      <c r="GKV72" s="73"/>
      <c r="GKW72" s="73"/>
      <c r="GKX72" s="73"/>
      <c r="GKY72" s="73"/>
      <c r="GKZ72" s="73"/>
      <c r="GLA72" s="73"/>
      <c r="GLB72" s="73"/>
      <c r="GLC72" s="73"/>
      <c r="GLD72" s="73"/>
      <c r="GLE72" s="73"/>
      <c r="GLF72" s="73"/>
      <c r="GLG72" s="73"/>
      <c r="GLH72" s="73"/>
      <c r="GLI72" s="73"/>
      <c r="GLJ72" s="73"/>
      <c r="GLK72" s="73"/>
      <c r="GLL72" s="73"/>
      <c r="GLM72" s="73"/>
      <c r="GLN72" s="73"/>
      <c r="GLO72" s="73"/>
      <c r="GLP72" s="73"/>
      <c r="GLQ72" s="73"/>
      <c r="GLR72" s="73"/>
      <c r="GLS72" s="73"/>
      <c r="GLT72" s="73"/>
      <c r="GLU72" s="73"/>
      <c r="GLV72" s="73"/>
      <c r="GLW72" s="73"/>
      <c r="GLX72" s="73"/>
      <c r="GLY72" s="73"/>
      <c r="GLZ72" s="73"/>
      <c r="GMA72" s="73"/>
      <c r="GMB72" s="73"/>
      <c r="GMC72" s="73"/>
      <c r="GMD72" s="73"/>
      <c r="GME72" s="73"/>
      <c r="GMF72" s="73"/>
      <c r="GMG72" s="73"/>
      <c r="GMH72" s="73"/>
      <c r="GMI72" s="73"/>
      <c r="GMJ72" s="73"/>
      <c r="GMK72" s="73"/>
      <c r="GML72" s="73"/>
      <c r="GMM72" s="73"/>
      <c r="GMN72" s="73"/>
      <c r="GMO72" s="73"/>
      <c r="GMP72" s="73"/>
      <c r="GMQ72" s="73"/>
      <c r="GMR72" s="73"/>
      <c r="GMS72" s="73"/>
      <c r="GMT72" s="73"/>
      <c r="GMU72" s="73"/>
      <c r="GMV72" s="73"/>
      <c r="GMW72" s="73"/>
      <c r="GMX72" s="73"/>
      <c r="GMY72" s="73"/>
      <c r="GMZ72" s="73"/>
      <c r="GNA72" s="73"/>
      <c r="GNB72" s="73"/>
      <c r="GNC72" s="73"/>
      <c r="GND72" s="73"/>
      <c r="GNE72" s="73"/>
      <c r="GNF72" s="73"/>
      <c r="GNG72" s="73"/>
      <c r="GNH72" s="73"/>
      <c r="GNI72" s="73"/>
      <c r="GNJ72" s="73"/>
      <c r="GNK72" s="73"/>
      <c r="GNL72" s="73"/>
      <c r="GNM72" s="73"/>
      <c r="GNN72" s="73"/>
      <c r="GNO72" s="73"/>
      <c r="GNP72" s="73"/>
      <c r="GNQ72" s="73"/>
      <c r="GNR72" s="73"/>
      <c r="GNS72" s="73"/>
      <c r="GNT72" s="73"/>
      <c r="GNU72" s="73"/>
      <c r="GNV72" s="73"/>
      <c r="GNW72" s="73"/>
      <c r="GNX72" s="73"/>
      <c r="GNY72" s="73"/>
      <c r="GNZ72" s="73"/>
      <c r="GOA72" s="73"/>
      <c r="GOB72" s="73"/>
      <c r="GOC72" s="73"/>
      <c r="GOD72" s="73"/>
      <c r="GOE72" s="73"/>
      <c r="GOF72" s="73"/>
      <c r="GOG72" s="73"/>
      <c r="GOH72" s="73"/>
      <c r="GOI72" s="73"/>
      <c r="GOJ72" s="73"/>
      <c r="GOK72" s="73"/>
      <c r="GOL72" s="73"/>
      <c r="GOM72" s="73"/>
      <c r="GON72" s="73"/>
      <c r="GOO72" s="73"/>
      <c r="GOP72" s="73"/>
      <c r="GOQ72" s="73"/>
      <c r="GOR72" s="73"/>
      <c r="GOS72" s="73"/>
      <c r="GOT72" s="73"/>
      <c r="GOU72" s="73"/>
      <c r="GOV72" s="73"/>
      <c r="GOW72" s="73"/>
      <c r="GOX72" s="73"/>
      <c r="GOY72" s="73"/>
      <c r="GOZ72" s="73"/>
      <c r="GPA72" s="73"/>
      <c r="GPB72" s="73"/>
      <c r="GPC72" s="73"/>
      <c r="GPD72" s="73"/>
      <c r="GPE72" s="73"/>
      <c r="GPF72" s="73"/>
      <c r="GPG72" s="73"/>
      <c r="GPH72" s="73"/>
      <c r="GPI72" s="73"/>
      <c r="GPJ72" s="73"/>
      <c r="GPK72" s="73"/>
      <c r="GPL72" s="73"/>
      <c r="GPM72" s="73"/>
      <c r="GPN72" s="73"/>
      <c r="GPO72" s="73"/>
      <c r="GPP72" s="73"/>
      <c r="GPQ72" s="73"/>
      <c r="GPR72" s="73"/>
      <c r="GPS72" s="73"/>
      <c r="GPT72" s="73"/>
      <c r="GPU72" s="73"/>
      <c r="GPV72" s="73"/>
      <c r="GPW72" s="73"/>
      <c r="GPX72" s="73"/>
      <c r="GPY72" s="73"/>
      <c r="GPZ72" s="73"/>
      <c r="GQA72" s="73"/>
      <c r="GQB72" s="73"/>
      <c r="GQC72" s="73"/>
      <c r="GQD72" s="73"/>
      <c r="GQE72" s="73"/>
      <c r="GQF72" s="73"/>
      <c r="GQG72" s="73"/>
      <c r="GQH72" s="73"/>
      <c r="GQI72" s="73"/>
      <c r="GQJ72" s="73"/>
      <c r="GQK72" s="73"/>
      <c r="GQL72" s="73"/>
      <c r="GQM72" s="73"/>
      <c r="GQN72" s="73"/>
      <c r="GQO72" s="73"/>
      <c r="GQP72" s="73"/>
      <c r="GQQ72" s="73"/>
      <c r="GQR72" s="73"/>
      <c r="GQS72" s="73"/>
      <c r="GQT72" s="73"/>
      <c r="GQU72" s="73"/>
      <c r="GQV72" s="73"/>
      <c r="GQW72" s="73"/>
      <c r="GQX72" s="73"/>
      <c r="GQY72" s="73"/>
      <c r="GQZ72" s="73"/>
      <c r="GRA72" s="73"/>
      <c r="GRB72" s="73"/>
      <c r="GRC72" s="73"/>
      <c r="GRD72" s="73"/>
      <c r="GRE72" s="73"/>
      <c r="GRF72" s="73"/>
      <c r="GRG72" s="73"/>
      <c r="GRH72" s="73"/>
      <c r="GRI72" s="73"/>
      <c r="GRJ72" s="73"/>
      <c r="GRK72" s="73"/>
      <c r="GRL72" s="73"/>
      <c r="GRM72" s="73"/>
      <c r="GRN72" s="73"/>
      <c r="GRO72" s="73"/>
      <c r="GRP72" s="73"/>
      <c r="GRQ72" s="73"/>
      <c r="GRR72" s="73"/>
      <c r="GRS72" s="73"/>
      <c r="GRT72" s="73"/>
      <c r="GRU72" s="73"/>
      <c r="GRV72" s="73"/>
      <c r="GRW72" s="73"/>
      <c r="GRX72" s="73"/>
      <c r="GRY72" s="73"/>
      <c r="GRZ72" s="73"/>
      <c r="GSA72" s="73"/>
      <c r="GSB72" s="73"/>
      <c r="GSC72" s="73"/>
      <c r="GSD72" s="73"/>
      <c r="GSE72" s="73"/>
      <c r="GSF72" s="73"/>
      <c r="GSG72" s="73"/>
      <c r="GSH72" s="73"/>
      <c r="GSI72" s="73"/>
      <c r="GSJ72" s="73"/>
      <c r="GSK72" s="73"/>
      <c r="GSL72" s="73"/>
      <c r="GSM72" s="73"/>
      <c r="GSN72" s="73"/>
      <c r="GSO72" s="73"/>
      <c r="GSP72" s="73"/>
      <c r="GSQ72" s="73"/>
      <c r="GSR72" s="73"/>
      <c r="GSS72" s="73"/>
      <c r="GST72" s="73"/>
      <c r="GSU72" s="73"/>
      <c r="GSV72" s="73"/>
      <c r="GSW72" s="73"/>
      <c r="GSX72" s="73"/>
      <c r="GSY72" s="73"/>
      <c r="GSZ72" s="73"/>
      <c r="GTA72" s="73"/>
      <c r="GTB72" s="73"/>
      <c r="GTC72" s="73"/>
      <c r="GTD72" s="73"/>
      <c r="GTE72" s="73"/>
      <c r="GTF72" s="73"/>
      <c r="GTG72" s="73"/>
      <c r="GTH72" s="73"/>
      <c r="GTI72" s="73"/>
      <c r="GTJ72" s="73"/>
      <c r="GTK72" s="73"/>
      <c r="GTL72" s="73"/>
      <c r="GTM72" s="73"/>
      <c r="GTN72" s="73"/>
      <c r="GTO72" s="73"/>
      <c r="GTP72" s="73"/>
      <c r="GTQ72" s="73"/>
      <c r="GTR72" s="73"/>
      <c r="GTS72" s="73"/>
      <c r="GTT72" s="73"/>
      <c r="GTU72" s="73"/>
      <c r="GTV72" s="73"/>
      <c r="GTW72" s="73"/>
      <c r="GTX72" s="73"/>
      <c r="GTY72" s="73"/>
      <c r="GTZ72" s="73"/>
      <c r="GUA72" s="73"/>
      <c r="GUB72" s="73"/>
      <c r="GUC72" s="73"/>
      <c r="GUD72" s="73"/>
      <c r="GUE72" s="73"/>
      <c r="GUF72" s="73"/>
      <c r="GUG72" s="73"/>
      <c r="GUH72" s="73"/>
      <c r="GUI72" s="73"/>
      <c r="GUJ72" s="73"/>
      <c r="GUK72" s="73"/>
      <c r="GUL72" s="73"/>
      <c r="GUM72" s="73"/>
      <c r="GUN72" s="73"/>
      <c r="GUO72" s="73"/>
      <c r="GUP72" s="73"/>
      <c r="GUQ72" s="73"/>
      <c r="GUR72" s="73"/>
      <c r="GUS72" s="73"/>
      <c r="GUT72" s="73"/>
      <c r="GUU72" s="73"/>
      <c r="GUV72" s="73"/>
      <c r="GUW72" s="73"/>
      <c r="GUX72" s="73"/>
      <c r="GUY72" s="73"/>
      <c r="GUZ72" s="73"/>
      <c r="GVA72" s="73"/>
      <c r="GVB72" s="73"/>
      <c r="GVC72" s="73"/>
      <c r="GVD72" s="73"/>
      <c r="GVE72" s="73"/>
      <c r="GVF72" s="73"/>
      <c r="GVG72" s="73"/>
      <c r="GVH72" s="73"/>
      <c r="GVI72" s="73"/>
      <c r="GVJ72" s="73"/>
      <c r="GVK72" s="73"/>
      <c r="GVL72" s="73"/>
      <c r="GVM72" s="73"/>
      <c r="GVN72" s="73"/>
      <c r="GVO72" s="73"/>
      <c r="GVP72" s="73"/>
      <c r="GVQ72" s="73"/>
      <c r="GVR72" s="73"/>
      <c r="GVS72" s="73"/>
      <c r="GVT72" s="73"/>
      <c r="GVU72" s="73"/>
      <c r="GVV72" s="73"/>
      <c r="GVW72" s="73"/>
      <c r="GVX72" s="73"/>
      <c r="GVY72" s="73"/>
      <c r="GVZ72" s="73"/>
      <c r="GWA72" s="73"/>
      <c r="GWB72" s="73"/>
      <c r="GWC72" s="73"/>
      <c r="GWD72" s="73"/>
      <c r="GWE72" s="73"/>
      <c r="GWF72" s="73"/>
      <c r="GWG72" s="73"/>
      <c r="GWH72" s="73"/>
      <c r="GWI72" s="73"/>
      <c r="GWJ72" s="73"/>
      <c r="GWK72" s="73"/>
      <c r="GWL72" s="73"/>
      <c r="GWM72" s="73"/>
      <c r="GWN72" s="73"/>
      <c r="GWO72" s="73"/>
      <c r="GWP72" s="73"/>
      <c r="GWQ72" s="73"/>
      <c r="GWR72" s="73"/>
      <c r="GWS72" s="73"/>
      <c r="GWT72" s="73"/>
      <c r="GWU72" s="73"/>
      <c r="GWV72" s="73"/>
      <c r="GWW72" s="73"/>
      <c r="GWX72" s="73"/>
      <c r="GWY72" s="73"/>
      <c r="GWZ72" s="73"/>
      <c r="GXA72" s="73"/>
      <c r="GXB72" s="73"/>
      <c r="GXC72" s="73"/>
      <c r="GXD72" s="73"/>
      <c r="GXE72" s="73"/>
      <c r="GXF72" s="73"/>
      <c r="GXG72" s="73"/>
      <c r="GXH72" s="73"/>
      <c r="GXI72" s="73"/>
      <c r="GXJ72" s="73"/>
      <c r="GXK72" s="73"/>
      <c r="GXL72" s="73"/>
      <c r="GXM72" s="73"/>
      <c r="GXN72" s="73"/>
      <c r="GXO72" s="73"/>
      <c r="GXP72" s="73"/>
      <c r="GXQ72" s="73"/>
      <c r="GXR72" s="73"/>
      <c r="GXS72" s="73"/>
      <c r="GXT72" s="73"/>
      <c r="GXU72" s="73"/>
      <c r="GXV72" s="73"/>
      <c r="GXW72" s="73"/>
      <c r="GXX72" s="73"/>
      <c r="GXY72" s="73"/>
      <c r="GXZ72" s="73"/>
      <c r="GYA72" s="73"/>
      <c r="GYB72" s="73"/>
      <c r="GYC72" s="73"/>
      <c r="GYD72" s="73"/>
      <c r="GYE72" s="73"/>
      <c r="GYF72" s="73"/>
      <c r="GYG72" s="73"/>
      <c r="GYH72" s="73"/>
      <c r="GYI72" s="73"/>
      <c r="GYJ72" s="73"/>
      <c r="GYK72" s="73"/>
      <c r="GYL72" s="73"/>
      <c r="GYM72" s="73"/>
      <c r="GYN72" s="73"/>
      <c r="GYO72" s="73"/>
      <c r="GYP72" s="73"/>
      <c r="GYQ72" s="73"/>
      <c r="GYR72" s="73"/>
      <c r="GYS72" s="73"/>
      <c r="GYT72" s="73"/>
      <c r="GYU72" s="73"/>
      <c r="GYV72" s="73"/>
      <c r="GYW72" s="73"/>
      <c r="GYX72" s="73"/>
      <c r="GYY72" s="73"/>
      <c r="GYZ72" s="73"/>
      <c r="GZA72" s="73"/>
      <c r="GZB72" s="73"/>
      <c r="GZC72" s="73"/>
      <c r="GZD72" s="73"/>
      <c r="GZE72" s="73"/>
      <c r="GZF72" s="73"/>
      <c r="GZG72" s="73"/>
      <c r="GZH72" s="73"/>
      <c r="GZI72" s="73"/>
      <c r="GZJ72" s="73"/>
      <c r="GZK72" s="73"/>
      <c r="GZL72" s="73"/>
      <c r="GZM72" s="73"/>
      <c r="GZN72" s="73"/>
      <c r="GZO72" s="73"/>
      <c r="GZP72" s="73"/>
      <c r="GZQ72" s="73"/>
      <c r="GZR72" s="73"/>
      <c r="GZS72" s="73"/>
      <c r="GZT72" s="73"/>
      <c r="GZU72" s="73"/>
      <c r="GZV72" s="73"/>
      <c r="GZW72" s="73"/>
      <c r="GZX72" s="73"/>
      <c r="GZY72" s="73"/>
      <c r="GZZ72" s="73"/>
      <c r="HAA72" s="73"/>
      <c r="HAB72" s="73"/>
      <c r="HAC72" s="73"/>
      <c r="HAD72" s="73"/>
      <c r="HAE72" s="73"/>
      <c r="HAF72" s="73"/>
      <c r="HAG72" s="73"/>
      <c r="HAH72" s="73"/>
      <c r="HAI72" s="73"/>
      <c r="HAJ72" s="73"/>
      <c r="HAK72" s="73"/>
      <c r="HAL72" s="73"/>
      <c r="HAM72" s="73"/>
      <c r="HAN72" s="73"/>
      <c r="HAO72" s="73"/>
      <c r="HAP72" s="73"/>
      <c r="HAQ72" s="73"/>
      <c r="HAR72" s="73"/>
      <c r="HAS72" s="73"/>
      <c r="HAT72" s="73"/>
      <c r="HAU72" s="73"/>
      <c r="HAV72" s="73"/>
      <c r="HAW72" s="73"/>
      <c r="HAX72" s="73"/>
      <c r="HAY72" s="73"/>
      <c r="HAZ72" s="73"/>
      <c r="HBA72" s="73"/>
      <c r="HBB72" s="73"/>
      <c r="HBC72" s="73"/>
      <c r="HBD72" s="73"/>
      <c r="HBE72" s="73"/>
      <c r="HBF72" s="73"/>
      <c r="HBG72" s="73"/>
      <c r="HBH72" s="73"/>
      <c r="HBI72" s="73"/>
      <c r="HBJ72" s="73"/>
      <c r="HBK72" s="73"/>
      <c r="HBL72" s="73"/>
      <c r="HBM72" s="73"/>
      <c r="HBN72" s="73"/>
      <c r="HBO72" s="73"/>
      <c r="HBP72" s="73"/>
      <c r="HBQ72" s="73"/>
      <c r="HBR72" s="73"/>
      <c r="HBS72" s="73"/>
      <c r="HBT72" s="73"/>
      <c r="HBU72" s="73"/>
      <c r="HBV72" s="73"/>
      <c r="HBW72" s="73"/>
      <c r="HBX72" s="73"/>
      <c r="HBY72" s="73"/>
      <c r="HBZ72" s="73"/>
      <c r="HCA72" s="73"/>
      <c r="HCB72" s="73"/>
      <c r="HCC72" s="73"/>
      <c r="HCD72" s="73"/>
      <c r="HCE72" s="73"/>
      <c r="HCF72" s="73"/>
      <c r="HCG72" s="73"/>
      <c r="HCH72" s="73"/>
      <c r="HCI72" s="73"/>
      <c r="HCJ72" s="73"/>
      <c r="HCK72" s="73"/>
      <c r="HCL72" s="73"/>
      <c r="HCM72" s="73"/>
      <c r="HCN72" s="73"/>
      <c r="HCO72" s="73"/>
      <c r="HCP72" s="73"/>
      <c r="HCQ72" s="73"/>
      <c r="HCR72" s="73"/>
      <c r="HCS72" s="73"/>
      <c r="HCT72" s="73"/>
      <c r="HCU72" s="73"/>
      <c r="HCV72" s="73"/>
      <c r="HCW72" s="73"/>
      <c r="HCX72" s="73"/>
      <c r="HCY72" s="73"/>
      <c r="HCZ72" s="73"/>
      <c r="HDA72" s="73"/>
      <c r="HDB72" s="73"/>
      <c r="HDC72" s="73"/>
      <c r="HDD72" s="73"/>
      <c r="HDE72" s="73"/>
      <c r="HDF72" s="73"/>
      <c r="HDG72" s="73"/>
      <c r="HDH72" s="73"/>
      <c r="HDI72" s="73"/>
      <c r="HDJ72" s="73"/>
      <c r="HDK72" s="73"/>
      <c r="HDL72" s="73"/>
      <c r="HDM72" s="73"/>
      <c r="HDN72" s="73"/>
      <c r="HDO72" s="73"/>
      <c r="HDP72" s="73"/>
      <c r="HDQ72" s="73"/>
      <c r="HDR72" s="73"/>
      <c r="HDS72" s="73"/>
      <c r="HDT72" s="73"/>
      <c r="HDU72" s="73"/>
      <c r="HDV72" s="73"/>
      <c r="HDW72" s="73"/>
      <c r="HDX72" s="73"/>
      <c r="HDY72" s="73"/>
      <c r="HDZ72" s="73"/>
      <c r="HEA72" s="73"/>
      <c r="HEB72" s="73"/>
      <c r="HEC72" s="73"/>
      <c r="HED72" s="73"/>
      <c r="HEE72" s="73"/>
      <c r="HEF72" s="73"/>
      <c r="HEG72" s="73"/>
      <c r="HEH72" s="73"/>
      <c r="HEI72" s="73"/>
      <c r="HEJ72" s="73"/>
      <c r="HEK72" s="73"/>
      <c r="HEL72" s="73"/>
      <c r="HEM72" s="73"/>
      <c r="HEN72" s="73"/>
      <c r="HEO72" s="73"/>
      <c r="HEP72" s="73"/>
      <c r="HEQ72" s="73"/>
      <c r="HER72" s="73"/>
      <c r="HES72" s="73"/>
      <c r="HET72" s="73"/>
      <c r="HEU72" s="73"/>
      <c r="HEV72" s="73"/>
      <c r="HEW72" s="73"/>
      <c r="HEX72" s="73"/>
      <c r="HEY72" s="73"/>
      <c r="HEZ72" s="73"/>
      <c r="HFA72" s="73"/>
      <c r="HFB72" s="73"/>
      <c r="HFC72" s="73"/>
      <c r="HFD72" s="73"/>
      <c r="HFE72" s="73"/>
      <c r="HFF72" s="73"/>
      <c r="HFG72" s="73"/>
      <c r="HFH72" s="73"/>
      <c r="HFI72" s="73"/>
      <c r="HFJ72" s="73"/>
      <c r="HFK72" s="73"/>
      <c r="HFL72" s="73"/>
      <c r="HFM72" s="73"/>
      <c r="HFN72" s="73"/>
      <c r="HFO72" s="73"/>
      <c r="HFP72" s="73"/>
      <c r="HFQ72" s="73"/>
      <c r="HFR72" s="73"/>
      <c r="HFS72" s="73"/>
      <c r="HFT72" s="73"/>
      <c r="HFU72" s="73"/>
      <c r="HFV72" s="73"/>
      <c r="HFW72" s="73"/>
      <c r="HFX72" s="73"/>
      <c r="HFY72" s="73"/>
      <c r="HFZ72" s="73"/>
      <c r="HGA72" s="73"/>
      <c r="HGB72" s="73"/>
      <c r="HGC72" s="73"/>
      <c r="HGD72" s="73"/>
      <c r="HGE72" s="73"/>
      <c r="HGF72" s="73"/>
      <c r="HGG72" s="73"/>
      <c r="HGH72" s="73"/>
      <c r="HGI72" s="73"/>
      <c r="HGJ72" s="73"/>
      <c r="HGK72" s="73"/>
      <c r="HGL72" s="73"/>
      <c r="HGM72" s="73"/>
      <c r="HGN72" s="73"/>
      <c r="HGO72" s="73"/>
      <c r="HGP72" s="73"/>
      <c r="HGQ72" s="73"/>
      <c r="HGR72" s="73"/>
      <c r="HGS72" s="73"/>
      <c r="HGT72" s="73"/>
      <c r="HGU72" s="73"/>
      <c r="HGV72" s="73"/>
      <c r="HGW72" s="73"/>
      <c r="HGX72" s="73"/>
      <c r="HGY72" s="73"/>
      <c r="HGZ72" s="73"/>
      <c r="HHA72" s="73"/>
      <c r="HHB72" s="73"/>
      <c r="HHC72" s="73"/>
      <c r="HHD72" s="73"/>
      <c r="HHE72" s="73"/>
      <c r="HHF72" s="73"/>
      <c r="HHG72" s="73"/>
      <c r="HHH72" s="73"/>
      <c r="HHI72" s="73"/>
      <c r="HHJ72" s="73"/>
      <c r="HHK72" s="73"/>
      <c r="HHL72" s="73"/>
      <c r="HHM72" s="73"/>
      <c r="HHN72" s="73"/>
      <c r="HHO72" s="73"/>
      <c r="HHP72" s="73"/>
      <c r="HHQ72" s="73"/>
      <c r="HHR72" s="73"/>
      <c r="HHS72" s="73"/>
      <c r="HHT72" s="73"/>
      <c r="HHU72" s="73"/>
      <c r="HHV72" s="73"/>
      <c r="HHW72" s="73"/>
      <c r="HHX72" s="73"/>
      <c r="HHY72" s="73"/>
      <c r="HHZ72" s="73"/>
      <c r="HIA72" s="73"/>
      <c r="HIB72" s="73"/>
      <c r="HIC72" s="73"/>
      <c r="HID72" s="73"/>
      <c r="HIE72" s="73"/>
      <c r="HIF72" s="73"/>
      <c r="HIG72" s="73"/>
      <c r="HIH72" s="73"/>
      <c r="HII72" s="73"/>
      <c r="HIJ72" s="73"/>
      <c r="HIK72" s="73"/>
      <c r="HIL72" s="73"/>
      <c r="HIM72" s="73"/>
      <c r="HIN72" s="73"/>
      <c r="HIO72" s="73"/>
      <c r="HIP72" s="73"/>
      <c r="HIQ72" s="73"/>
      <c r="HIR72" s="73"/>
      <c r="HIS72" s="73"/>
      <c r="HIT72" s="73"/>
      <c r="HIU72" s="73"/>
      <c r="HIV72" s="73"/>
      <c r="HIW72" s="73"/>
      <c r="HIX72" s="73"/>
      <c r="HIY72" s="73"/>
      <c r="HIZ72" s="73"/>
      <c r="HJA72" s="73"/>
      <c r="HJB72" s="73"/>
      <c r="HJC72" s="73"/>
      <c r="HJD72" s="73"/>
      <c r="HJE72" s="73"/>
      <c r="HJF72" s="73"/>
      <c r="HJG72" s="73"/>
      <c r="HJH72" s="73"/>
      <c r="HJI72" s="73"/>
      <c r="HJJ72" s="73"/>
      <c r="HJK72" s="73"/>
      <c r="HJL72" s="73"/>
      <c r="HJM72" s="73"/>
      <c r="HJN72" s="73"/>
      <c r="HJO72" s="73"/>
      <c r="HJP72" s="73"/>
      <c r="HJQ72" s="73"/>
      <c r="HJR72" s="73"/>
      <c r="HJS72" s="73"/>
      <c r="HJT72" s="73"/>
      <c r="HJU72" s="73"/>
      <c r="HJV72" s="73"/>
      <c r="HJW72" s="73"/>
      <c r="HJX72" s="73"/>
      <c r="HJY72" s="73"/>
      <c r="HJZ72" s="73"/>
      <c r="HKA72" s="73"/>
      <c r="HKB72" s="73"/>
      <c r="HKC72" s="73"/>
      <c r="HKD72" s="73"/>
      <c r="HKE72" s="73"/>
      <c r="HKF72" s="73"/>
      <c r="HKG72" s="73"/>
      <c r="HKH72" s="73"/>
      <c r="HKI72" s="73"/>
      <c r="HKJ72" s="73"/>
      <c r="HKK72" s="73"/>
      <c r="HKL72" s="73"/>
      <c r="HKM72" s="73"/>
      <c r="HKN72" s="73"/>
      <c r="HKO72" s="73"/>
      <c r="HKP72" s="73"/>
      <c r="HKQ72" s="73"/>
      <c r="HKR72" s="73"/>
      <c r="HKS72" s="73"/>
      <c r="HKT72" s="73"/>
      <c r="HKU72" s="73"/>
      <c r="HKV72" s="73"/>
      <c r="HKW72" s="73"/>
      <c r="HKX72" s="73"/>
      <c r="HKY72" s="73"/>
      <c r="HKZ72" s="73"/>
      <c r="HLA72" s="73"/>
      <c r="HLB72" s="73"/>
      <c r="HLC72" s="73"/>
      <c r="HLD72" s="73"/>
      <c r="HLE72" s="73"/>
      <c r="HLF72" s="73"/>
      <c r="HLG72" s="73"/>
      <c r="HLH72" s="73"/>
      <c r="HLI72" s="73"/>
      <c r="HLJ72" s="73"/>
      <c r="HLK72" s="73"/>
      <c r="HLL72" s="73"/>
      <c r="HLM72" s="73"/>
      <c r="HLN72" s="73"/>
      <c r="HLO72" s="73"/>
      <c r="HLP72" s="73"/>
      <c r="HLQ72" s="73"/>
      <c r="HLR72" s="73"/>
      <c r="HLS72" s="73"/>
      <c r="HLT72" s="73"/>
      <c r="HLU72" s="73"/>
      <c r="HLV72" s="73"/>
      <c r="HLW72" s="73"/>
      <c r="HLX72" s="73"/>
      <c r="HLY72" s="73"/>
      <c r="HLZ72" s="73"/>
      <c r="HMA72" s="73"/>
      <c r="HMB72" s="73"/>
      <c r="HMC72" s="73"/>
      <c r="HMD72" s="73"/>
      <c r="HME72" s="73"/>
      <c r="HMF72" s="73"/>
      <c r="HMG72" s="73"/>
      <c r="HMH72" s="73"/>
      <c r="HMI72" s="73"/>
      <c r="HMJ72" s="73"/>
      <c r="HMK72" s="73"/>
      <c r="HML72" s="73"/>
      <c r="HMM72" s="73"/>
      <c r="HMN72" s="73"/>
      <c r="HMO72" s="73"/>
      <c r="HMP72" s="73"/>
      <c r="HMQ72" s="73"/>
      <c r="HMR72" s="73"/>
      <c r="HMS72" s="73"/>
      <c r="HMT72" s="73"/>
      <c r="HMU72" s="73"/>
      <c r="HMV72" s="73"/>
      <c r="HMW72" s="73"/>
      <c r="HMX72" s="73"/>
      <c r="HMY72" s="73"/>
      <c r="HMZ72" s="73"/>
      <c r="HNA72" s="73"/>
      <c r="HNB72" s="73"/>
      <c r="HNC72" s="73"/>
      <c r="HND72" s="73"/>
      <c r="HNE72" s="73"/>
      <c r="HNF72" s="73"/>
      <c r="HNG72" s="73"/>
      <c r="HNH72" s="73"/>
      <c r="HNI72" s="73"/>
      <c r="HNJ72" s="73"/>
      <c r="HNK72" s="73"/>
      <c r="HNL72" s="73"/>
      <c r="HNM72" s="73"/>
      <c r="HNN72" s="73"/>
      <c r="HNO72" s="73"/>
      <c r="HNP72" s="73"/>
      <c r="HNQ72" s="73"/>
      <c r="HNR72" s="73"/>
      <c r="HNS72" s="73"/>
      <c r="HNT72" s="73"/>
      <c r="HNU72" s="73"/>
      <c r="HNV72" s="73"/>
      <c r="HNW72" s="73"/>
      <c r="HNX72" s="73"/>
      <c r="HNY72" s="73"/>
      <c r="HNZ72" s="73"/>
      <c r="HOA72" s="73"/>
      <c r="HOB72" s="73"/>
      <c r="HOC72" s="73"/>
      <c r="HOD72" s="73"/>
      <c r="HOE72" s="73"/>
      <c r="HOF72" s="73"/>
      <c r="HOG72" s="73"/>
      <c r="HOH72" s="73"/>
      <c r="HOI72" s="73"/>
      <c r="HOJ72" s="73"/>
      <c r="HOK72" s="73"/>
      <c r="HOL72" s="73"/>
      <c r="HOM72" s="73"/>
      <c r="HON72" s="73"/>
      <c r="HOO72" s="73"/>
      <c r="HOP72" s="73"/>
      <c r="HOQ72" s="73"/>
      <c r="HOR72" s="73"/>
      <c r="HOS72" s="73"/>
      <c r="HOT72" s="73"/>
      <c r="HOU72" s="73"/>
      <c r="HOV72" s="73"/>
      <c r="HOW72" s="73"/>
      <c r="HOX72" s="73"/>
      <c r="HOY72" s="73"/>
      <c r="HOZ72" s="73"/>
      <c r="HPA72" s="73"/>
      <c r="HPB72" s="73"/>
      <c r="HPC72" s="73"/>
      <c r="HPD72" s="73"/>
      <c r="HPE72" s="73"/>
      <c r="HPF72" s="73"/>
      <c r="HPG72" s="73"/>
      <c r="HPH72" s="73"/>
      <c r="HPI72" s="73"/>
      <c r="HPJ72" s="73"/>
      <c r="HPK72" s="73"/>
      <c r="HPL72" s="73"/>
      <c r="HPM72" s="73"/>
      <c r="HPN72" s="73"/>
      <c r="HPO72" s="73"/>
      <c r="HPP72" s="73"/>
      <c r="HPQ72" s="73"/>
      <c r="HPR72" s="73"/>
      <c r="HPS72" s="73"/>
      <c r="HPT72" s="73"/>
      <c r="HPU72" s="73"/>
      <c r="HPV72" s="73"/>
      <c r="HPW72" s="73"/>
      <c r="HPX72" s="73"/>
      <c r="HPY72" s="73"/>
      <c r="HPZ72" s="73"/>
      <c r="HQA72" s="73"/>
      <c r="HQB72" s="73"/>
      <c r="HQC72" s="73"/>
      <c r="HQD72" s="73"/>
      <c r="HQE72" s="73"/>
      <c r="HQF72" s="73"/>
      <c r="HQG72" s="73"/>
      <c r="HQH72" s="73"/>
      <c r="HQI72" s="73"/>
      <c r="HQJ72" s="73"/>
      <c r="HQK72" s="73"/>
      <c r="HQL72" s="73"/>
      <c r="HQM72" s="73"/>
      <c r="HQN72" s="73"/>
      <c r="HQO72" s="73"/>
      <c r="HQP72" s="73"/>
      <c r="HQQ72" s="73"/>
      <c r="HQR72" s="73"/>
      <c r="HQS72" s="73"/>
      <c r="HQT72" s="73"/>
      <c r="HQU72" s="73"/>
      <c r="HQV72" s="73"/>
      <c r="HQW72" s="73"/>
      <c r="HQX72" s="73"/>
      <c r="HQY72" s="73"/>
      <c r="HQZ72" s="73"/>
      <c r="HRA72" s="73"/>
      <c r="HRB72" s="73"/>
      <c r="HRC72" s="73"/>
      <c r="HRD72" s="73"/>
      <c r="HRE72" s="73"/>
      <c r="HRF72" s="73"/>
      <c r="HRG72" s="73"/>
      <c r="HRH72" s="73"/>
      <c r="HRI72" s="73"/>
      <c r="HRJ72" s="73"/>
      <c r="HRK72" s="73"/>
      <c r="HRL72" s="73"/>
      <c r="HRM72" s="73"/>
      <c r="HRN72" s="73"/>
      <c r="HRO72" s="73"/>
      <c r="HRP72" s="73"/>
      <c r="HRQ72" s="73"/>
      <c r="HRR72" s="73"/>
      <c r="HRS72" s="73"/>
      <c r="HRT72" s="73"/>
      <c r="HRU72" s="73"/>
      <c r="HRV72" s="73"/>
      <c r="HRW72" s="73"/>
      <c r="HRX72" s="73"/>
      <c r="HRY72" s="73"/>
      <c r="HRZ72" s="73"/>
      <c r="HSA72" s="73"/>
      <c r="HSB72" s="73"/>
      <c r="HSC72" s="73"/>
      <c r="HSD72" s="73"/>
      <c r="HSE72" s="73"/>
      <c r="HSF72" s="73"/>
      <c r="HSG72" s="73"/>
      <c r="HSH72" s="73"/>
      <c r="HSI72" s="73"/>
      <c r="HSJ72" s="73"/>
      <c r="HSK72" s="73"/>
      <c r="HSL72" s="73"/>
      <c r="HSM72" s="73"/>
      <c r="HSN72" s="73"/>
      <c r="HSO72" s="73"/>
      <c r="HSP72" s="73"/>
      <c r="HSQ72" s="73"/>
      <c r="HSR72" s="73"/>
      <c r="HSS72" s="73"/>
      <c r="HST72" s="73"/>
      <c r="HSU72" s="73"/>
      <c r="HSV72" s="73"/>
      <c r="HSW72" s="73"/>
      <c r="HSX72" s="73"/>
      <c r="HSY72" s="73"/>
      <c r="HSZ72" s="73"/>
      <c r="HTA72" s="73"/>
      <c r="HTB72" s="73"/>
      <c r="HTC72" s="73"/>
      <c r="HTD72" s="73"/>
      <c r="HTE72" s="73"/>
      <c r="HTF72" s="73"/>
      <c r="HTG72" s="73"/>
      <c r="HTH72" s="73"/>
      <c r="HTI72" s="73"/>
      <c r="HTJ72" s="73"/>
      <c r="HTK72" s="73"/>
      <c r="HTL72" s="73"/>
      <c r="HTM72" s="73"/>
      <c r="HTN72" s="73"/>
      <c r="HTO72" s="73"/>
      <c r="HTP72" s="73"/>
      <c r="HTQ72" s="73"/>
      <c r="HTR72" s="73"/>
      <c r="HTS72" s="73"/>
      <c r="HTT72" s="73"/>
      <c r="HTU72" s="73"/>
      <c r="HTV72" s="73"/>
      <c r="HTW72" s="73"/>
      <c r="HTX72" s="73"/>
      <c r="HTY72" s="73"/>
      <c r="HTZ72" s="73"/>
      <c r="HUA72" s="73"/>
      <c r="HUB72" s="73"/>
      <c r="HUC72" s="73"/>
      <c r="HUD72" s="73"/>
      <c r="HUE72" s="73"/>
      <c r="HUF72" s="73"/>
      <c r="HUG72" s="73"/>
      <c r="HUH72" s="73"/>
      <c r="HUI72" s="73"/>
      <c r="HUJ72" s="73"/>
      <c r="HUK72" s="73"/>
      <c r="HUL72" s="73"/>
      <c r="HUM72" s="73"/>
      <c r="HUN72" s="73"/>
      <c r="HUO72" s="73"/>
      <c r="HUP72" s="73"/>
      <c r="HUQ72" s="73"/>
      <c r="HUR72" s="73"/>
      <c r="HUS72" s="73"/>
      <c r="HUT72" s="73"/>
      <c r="HUU72" s="73"/>
      <c r="HUV72" s="73"/>
      <c r="HUW72" s="73"/>
      <c r="HUX72" s="73"/>
      <c r="HUY72" s="73"/>
      <c r="HUZ72" s="73"/>
      <c r="HVA72" s="73"/>
      <c r="HVB72" s="73"/>
      <c r="HVC72" s="73"/>
      <c r="HVD72" s="73"/>
      <c r="HVE72" s="73"/>
      <c r="HVF72" s="73"/>
      <c r="HVG72" s="73"/>
      <c r="HVH72" s="73"/>
      <c r="HVI72" s="73"/>
      <c r="HVJ72" s="73"/>
      <c r="HVK72" s="73"/>
      <c r="HVL72" s="73"/>
      <c r="HVM72" s="73"/>
      <c r="HVN72" s="73"/>
      <c r="HVO72" s="73"/>
      <c r="HVP72" s="73"/>
      <c r="HVQ72" s="73"/>
      <c r="HVR72" s="73"/>
      <c r="HVS72" s="73"/>
      <c r="HVT72" s="73"/>
      <c r="HVU72" s="73"/>
      <c r="HVV72" s="73"/>
      <c r="HVW72" s="73"/>
      <c r="HVX72" s="73"/>
      <c r="HVY72" s="73"/>
      <c r="HVZ72" s="73"/>
      <c r="HWA72" s="73"/>
      <c r="HWB72" s="73"/>
      <c r="HWC72" s="73"/>
      <c r="HWD72" s="73"/>
      <c r="HWE72" s="73"/>
      <c r="HWF72" s="73"/>
      <c r="HWG72" s="73"/>
      <c r="HWH72" s="73"/>
      <c r="HWI72" s="73"/>
      <c r="HWJ72" s="73"/>
      <c r="HWK72" s="73"/>
      <c r="HWL72" s="73"/>
      <c r="HWM72" s="73"/>
      <c r="HWN72" s="73"/>
      <c r="HWO72" s="73"/>
      <c r="HWP72" s="73"/>
      <c r="HWQ72" s="73"/>
      <c r="HWR72" s="73"/>
      <c r="HWS72" s="73"/>
      <c r="HWT72" s="73"/>
      <c r="HWU72" s="73"/>
      <c r="HWV72" s="73"/>
      <c r="HWW72" s="73"/>
      <c r="HWX72" s="73"/>
      <c r="HWY72" s="73"/>
      <c r="HWZ72" s="73"/>
      <c r="HXA72" s="73"/>
      <c r="HXB72" s="73"/>
      <c r="HXC72" s="73"/>
      <c r="HXD72" s="73"/>
      <c r="HXE72" s="73"/>
      <c r="HXF72" s="73"/>
      <c r="HXG72" s="73"/>
      <c r="HXH72" s="73"/>
      <c r="HXI72" s="73"/>
      <c r="HXJ72" s="73"/>
      <c r="HXK72" s="73"/>
      <c r="HXL72" s="73"/>
      <c r="HXM72" s="73"/>
      <c r="HXN72" s="73"/>
      <c r="HXO72" s="73"/>
      <c r="HXP72" s="73"/>
      <c r="HXQ72" s="73"/>
      <c r="HXR72" s="73"/>
      <c r="HXS72" s="73"/>
      <c r="HXT72" s="73"/>
      <c r="HXU72" s="73"/>
      <c r="HXV72" s="73"/>
      <c r="HXW72" s="73"/>
      <c r="HXX72" s="73"/>
      <c r="HXY72" s="73"/>
      <c r="HXZ72" s="73"/>
      <c r="HYA72" s="73"/>
      <c r="HYB72" s="73"/>
      <c r="HYC72" s="73"/>
      <c r="HYD72" s="73"/>
      <c r="HYE72" s="73"/>
      <c r="HYF72" s="73"/>
      <c r="HYG72" s="73"/>
      <c r="HYH72" s="73"/>
      <c r="HYI72" s="73"/>
      <c r="HYJ72" s="73"/>
      <c r="HYK72" s="73"/>
      <c r="HYL72" s="73"/>
      <c r="HYM72" s="73"/>
      <c r="HYN72" s="73"/>
      <c r="HYO72" s="73"/>
      <c r="HYP72" s="73"/>
      <c r="HYQ72" s="73"/>
      <c r="HYR72" s="73"/>
      <c r="HYS72" s="73"/>
      <c r="HYT72" s="73"/>
      <c r="HYU72" s="73"/>
      <c r="HYV72" s="73"/>
      <c r="HYW72" s="73"/>
      <c r="HYX72" s="73"/>
      <c r="HYY72" s="73"/>
      <c r="HYZ72" s="73"/>
      <c r="HZA72" s="73"/>
      <c r="HZB72" s="73"/>
      <c r="HZC72" s="73"/>
      <c r="HZD72" s="73"/>
      <c r="HZE72" s="73"/>
      <c r="HZF72" s="73"/>
      <c r="HZG72" s="73"/>
      <c r="HZH72" s="73"/>
      <c r="HZI72" s="73"/>
      <c r="HZJ72" s="73"/>
      <c r="HZK72" s="73"/>
      <c r="HZL72" s="73"/>
      <c r="HZM72" s="73"/>
      <c r="HZN72" s="73"/>
      <c r="HZO72" s="73"/>
      <c r="HZP72" s="73"/>
      <c r="HZQ72" s="73"/>
      <c r="HZR72" s="73"/>
      <c r="HZS72" s="73"/>
      <c r="HZT72" s="73"/>
      <c r="HZU72" s="73"/>
      <c r="HZV72" s="73"/>
      <c r="HZW72" s="73"/>
      <c r="HZX72" s="73"/>
      <c r="HZY72" s="73"/>
      <c r="HZZ72" s="73"/>
      <c r="IAA72" s="73"/>
      <c r="IAB72" s="73"/>
      <c r="IAC72" s="73"/>
      <c r="IAD72" s="73"/>
      <c r="IAE72" s="73"/>
      <c r="IAF72" s="73"/>
      <c r="IAG72" s="73"/>
      <c r="IAH72" s="73"/>
      <c r="IAI72" s="73"/>
      <c r="IAJ72" s="73"/>
      <c r="IAK72" s="73"/>
      <c r="IAL72" s="73"/>
      <c r="IAM72" s="73"/>
      <c r="IAN72" s="73"/>
      <c r="IAO72" s="73"/>
      <c r="IAP72" s="73"/>
      <c r="IAQ72" s="73"/>
      <c r="IAR72" s="73"/>
      <c r="IAS72" s="73"/>
      <c r="IAT72" s="73"/>
      <c r="IAU72" s="73"/>
      <c r="IAV72" s="73"/>
      <c r="IAW72" s="73"/>
      <c r="IAX72" s="73"/>
      <c r="IAY72" s="73"/>
      <c r="IAZ72" s="73"/>
      <c r="IBA72" s="73"/>
      <c r="IBB72" s="73"/>
      <c r="IBC72" s="73"/>
      <c r="IBD72" s="73"/>
      <c r="IBE72" s="73"/>
      <c r="IBF72" s="73"/>
      <c r="IBG72" s="73"/>
      <c r="IBH72" s="73"/>
      <c r="IBI72" s="73"/>
      <c r="IBJ72" s="73"/>
      <c r="IBK72" s="73"/>
      <c r="IBL72" s="73"/>
      <c r="IBM72" s="73"/>
      <c r="IBN72" s="73"/>
      <c r="IBO72" s="73"/>
      <c r="IBP72" s="73"/>
      <c r="IBQ72" s="73"/>
      <c r="IBR72" s="73"/>
      <c r="IBS72" s="73"/>
      <c r="IBT72" s="73"/>
      <c r="IBU72" s="73"/>
      <c r="IBV72" s="73"/>
      <c r="IBW72" s="73"/>
      <c r="IBX72" s="73"/>
      <c r="IBY72" s="73"/>
      <c r="IBZ72" s="73"/>
      <c r="ICA72" s="73"/>
      <c r="ICB72" s="73"/>
      <c r="ICC72" s="73"/>
      <c r="ICD72" s="73"/>
      <c r="ICE72" s="73"/>
      <c r="ICF72" s="73"/>
      <c r="ICG72" s="73"/>
      <c r="ICH72" s="73"/>
      <c r="ICI72" s="73"/>
      <c r="ICJ72" s="73"/>
      <c r="ICK72" s="73"/>
      <c r="ICL72" s="73"/>
      <c r="ICM72" s="73"/>
      <c r="ICN72" s="73"/>
      <c r="ICO72" s="73"/>
      <c r="ICP72" s="73"/>
      <c r="ICQ72" s="73"/>
      <c r="ICR72" s="73"/>
      <c r="ICS72" s="73"/>
      <c r="ICT72" s="73"/>
      <c r="ICU72" s="73"/>
      <c r="ICV72" s="73"/>
      <c r="ICW72" s="73"/>
      <c r="ICX72" s="73"/>
      <c r="ICY72" s="73"/>
      <c r="ICZ72" s="73"/>
      <c r="IDA72" s="73"/>
      <c r="IDB72" s="73"/>
      <c r="IDC72" s="73"/>
      <c r="IDD72" s="73"/>
      <c r="IDE72" s="73"/>
      <c r="IDF72" s="73"/>
      <c r="IDG72" s="73"/>
      <c r="IDH72" s="73"/>
      <c r="IDI72" s="73"/>
      <c r="IDJ72" s="73"/>
      <c r="IDK72" s="73"/>
      <c r="IDL72" s="73"/>
      <c r="IDM72" s="73"/>
      <c r="IDN72" s="73"/>
      <c r="IDO72" s="73"/>
      <c r="IDP72" s="73"/>
      <c r="IDQ72" s="73"/>
      <c r="IDR72" s="73"/>
      <c r="IDS72" s="73"/>
      <c r="IDT72" s="73"/>
      <c r="IDU72" s="73"/>
      <c r="IDV72" s="73"/>
      <c r="IDW72" s="73"/>
      <c r="IDX72" s="73"/>
      <c r="IDY72" s="73"/>
      <c r="IDZ72" s="73"/>
      <c r="IEA72" s="73"/>
      <c r="IEB72" s="73"/>
      <c r="IEC72" s="73"/>
      <c r="IED72" s="73"/>
      <c r="IEE72" s="73"/>
      <c r="IEF72" s="73"/>
      <c r="IEG72" s="73"/>
      <c r="IEH72" s="73"/>
      <c r="IEI72" s="73"/>
      <c r="IEJ72" s="73"/>
      <c r="IEK72" s="73"/>
      <c r="IEL72" s="73"/>
      <c r="IEM72" s="73"/>
      <c r="IEN72" s="73"/>
      <c r="IEO72" s="73"/>
      <c r="IEP72" s="73"/>
      <c r="IEQ72" s="73"/>
      <c r="IER72" s="73"/>
      <c r="IES72" s="73"/>
      <c r="IET72" s="73"/>
      <c r="IEU72" s="73"/>
      <c r="IEV72" s="73"/>
      <c r="IEW72" s="73"/>
      <c r="IEX72" s="73"/>
      <c r="IEY72" s="73"/>
      <c r="IEZ72" s="73"/>
      <c r="IFA72" s="73"/>
      <c r="IFB72" s="73"/>
      <c r="IFC72" s="73"/>
      <c r="IFD72" s="73"/>
      <c r="IFE72" s="73"/>
      <c r="IFF72" s="73"/>
      <c r="IFG72" s="73"/>
      <c r="IFH72" s="73"/>
      <c r="IFI72" s="73"/>
      <c r="IFJ72" s="73"/>
      <c r="IFK72" s="73"/>
      <c r="IFL72" s="73"/>
      <c r="IFM72" s="73"/>
      <c r="IFN72" s="73"/>
      <c r="IFO72" s="73"/>
      <c r="IFP72" s="73"/>
      <c r="IFQ72" s="73"/>
      <c r="IFR72" s="73"/>
      <c r="IFS72" s="73"/>
      <c r="IFT72" s="73"/>
      <c r="IFU72" s="73"/>
      <c r="IFV72" s="73"/>
      <c r="IFW72" s="73"/>
      <c r="IFX72" s="73"/>
      <c r="IFY72" s="73"/>
      <c r="IFZ72" s="73"/>
      <c r="IGA72" s="73"/>
      <c r="IGB72" s="73"/>
      <c r="IGC72" s="73"/>
      <c r="IGD72" s="73"/>
      <c r="IGE72" s="73"/>
      <c r="IGF72" s="73"/>
      <c r="IGG72" s="73"/>
      <c r="IGH72" s="73"/>
      <c r="IGI72" s="73"/>
      <c r="IGJ72" s="73"/>
      <c r="IGK72" s="73"/>
      <c r="IGL72" s="73"/>
      <c r="IGM72" s="73"/>
      <c r="IGN72" s="73"/>
      <c r="IGO72" s="73"/>
      <c r="IGP72" s="73"/>
      <c r="IGQ72" s="73"/>
      <c r="IGR72" s="73"/>
      <c r="IGS72" s="73"/>
      <c r="IGT72" s="73"/>
      <c r="IGU72" s="73"/>
      <c r="IGV72" s="73"/>
      <c r="IGW72" s="73"/>
      <c r="IGX72" s="73"/>
      <c r="IGY72" s="73"/>
      <c r="IGZ72" s="73"/>
      <c r="IHA72" s="73"/>
      <c r="IHB72" s="73"/>
      <c r="IHC72" s="73"/>
      <c r="IHD72" s="73"/>
      <c r="IHE72" s="73"/>
      <c r="IHF72" s="73"/>
      <c r="IHG72" s="73"/>
      <c r="IHH72" s="73"/>
      <c r="IHI72" s="73"/>
      <c r="IHJ72" s="73"/>
      <c r="IHK72" s="73"/>
      <c r="IHL72" s="73"/>
      <c r="IHM72" s="73"/>
      <c r="IHN72" s="73"/>
      <c r="IHO72" s="73"/>
      <c r="IHP72" s="73"/>
      <c r="IHQ72" s="73"/>
      <c r="IHR72" s="73"/>
      <c r="IHS72" s="73"/>
      <c r="IHT72" s="73"/>
      <c r="IHU72" s="73"/>
      <c r="IHV72" s="73"/>
      <c r="IHW72" s="73"/>
      <c r="IHX72" s="73"/>
      <c r="IHY72" s="73"/>
      <c r="IHZ72" s="73"/>
      <c r="IIA72" s="73"/>
      <c r="IIB72" s="73"/>
      <c r="IIC72" s="73"/>
      <c r="IID72" s="73"/>
      <c r="IIE72" s="73"/>
      <c r="IIF72" s="73"/>
      <c r="IIG72" s="73"/>
      <c r="IIH72" s="73"/>
      <c r="III72" s="73"/>
      <c r="IIJ72" s="73"/>
      <c r="IIK72" s="73"/>
      <c r="IIL72" s="73"/>
      <c r="IIM72" s="73"/>
      <c r="IIN72" s="73"/>
      <c r="IIO72" s="73"/>
      <c r="IIP72" s="73"/>
      <c r="IIQ72" s="73"/>
      <c r="IIR72" s="73"/>
      <c r="IIS72" s="73"/>
      <c r="IIT72" s="73"/>
      <c r="IIU72" s="73"/>
      <c r="IIV72" s="73"/>
      <c r="IIW72" s="73"/>
      <c r="IIX72" s="73"/>
      <c r="IIY72" s="73"/>
      <c r="IIZ72" s="73"/>
      <c r="IJA72" s="73"/>
      <c r="IJB72" s="73"/>
      <c r="IJC72" s="73"/>
      <c r="IJD72" s="73"/>
      <c r="IJE72" s="73"/>
      <c r="IJF72" s="73"/>
      <c r="IJG72" s="73"/>
      <c r="IJH72" s="73"/>
      <c r="IJI72" s="73"/>
      <c r="IJJ72" s="73"/>
      <c r="IJK72" s="73"/>
      <c r="IJL72" s="73"/>
      <c r="IJM72" s="73"/>
      <c r="IJN72" s="73"/>
      <c r="IJO72" s="73"/>
      <c r="IJP72" s="73"/>
      <c r="IJQ72" s="73"/>
      <c r="IJR72" s="73"/>
      <c r="IJS72" s="73"/>
      <c r="IJT72" s="73"/>
      <c r="IJU72" s="73"/>
      <c r="IJV72" s="73"/>
      <c r="IJW72" s="73"/>
      <c r="IJX72" s="73"/>
      <c r="IJY72" s="73"/>
      <c r="IJZ72" s="73"/>
      <c r="IKA72" s="73"/>
      <c r="IKB72" s="73"/>
      <c r="IKC72" s="73"/>
      <c r="IKD72" s="73"/>
      <c r="IKE72" s="73"/>
      <c r="IKF72" s="73"/>
      <c r="IKG72" s="73"/>
      <c r="IKH72" s="73"/>
      <c r="IKI72" s="73"/>
      <c r="IKJ72" s="73"/>
      <c r="IKK72" s="73"/>
      <c r="IKL72" s="73"/>
      <c r="IKM72" s="73"/>
      <c r="IKN72" s="73"/>
      <c r="IKO72" s="73"/>
      <c r="IKP72" s="73"/>
      <c r="IKQ72" s="73"/>
      <c r="IKR72" s="73"/>
      <c r="IKS72" s="73"/>
      <c r="IKT72" s="73"/>
      <c r="IKU72" s="73"/>
      <c r="IKV72" s="73"/>
      <c r="IKW72" s="73"/>
      <c r="IKX72" s="73"/>
      <c r="IKY72" s="73"/>
      <c r="IKZ72" s="73"/>
      <c r="ILA72" s="73"/>
      <c r="ILB72" s="73"/>
      <c r="ILC72" s="73"/>
      <c r="ILD72" s="73"/>
      <c r="ILE72" s="73"/>
      <c r="ILF72" s="73"/>
      <c r="ILG72" s="73"/>
      <c r="ILH72" s="73"/>
      <c r="ILI72" s="73"/>
      <c r="ILJ72" s="73"/>
      <c r="ILK72" s="73"/>
      <c r="ILL72" s="73"/>
      <c r="ILM72" s="73"/>
      <c r="ILN72" s="73"/>
      <c r="ILO72" s="73"/>
      <c r="ILP72" s="73"/>
      <c r="ILQ72" s="73"/>
      <c r="ILR72" s="73"/>
      <c r="ILS72" s="73"/>
      <c r="ILT72" s="73"/>
      <c r="ILU72" s="73"/>
      <c r="ILV72" s="73"/>
      <c r="ILW72" s="73"/>
      <c r="ILX72" s="73"/>
      <c r="ILY72" s="73"/>
      <c r="ILZ72" s="73"/>
      <c r="IMA72" s="73"/>
      <c r="IMB72" s="73"/>
      <c r="IMC72" s="73"/>
      <c r="IMD72" s="73"/>
      <c r="IME72" s="73"/>
      <c r="IMF72" s="73"/>
      <c r="IMG72" s="73"/>
      <c r="IMH72" s="73"/>
      <c r="IMI72" s="73"/>
      <c r="IMJ72" s="73"/>
      <c r="IMK72" s="73"/>
      <c r="IML72" s="73"/>
      <c r="IMM72" s="73"/>
      <c r="IMN72" s="73"/>
      <c r="IMO72" s="73"/>
      <c r="IMP72" s="73"/>
      <c r="IMQ72" s="73"/>
      <c r="IMR72" s="73"/>
      <c r="IMS72" s="73"/>
      <c r="IMT72" s="73"/>
      <c r="IMU72" s="73"/>
      <c r="IMV72" s="73"/>
      <c r="IMW72" s="73"/>
      <c r="IMX72" s="73"/>
      <c r="IMY72" s="73"/>
      <c r="IMZ72" s="73"/>
      <c r="INA72" s="73"/>
      <c r="INB72" s="73"/>
      <c r="INC72" s="73"/>
      <c r="IND72" s="73"/>
      <c r="INE72" s="73"/>
      <c r="INF72" s="73"/>
      <c r="ING72" s="73"/>
      <c r="INH72" s="73"/>
      <c r="INI72" s="73"/>
      <c r="INJ72" s="73"/>
      <c r="INK72" s="73"/>
      <c r="INL72" s="73"/>
      <c r="INM72" s="73"/>
      <c r="INN72" s="73"/>
      <c r="INO72" s="73"/>
      <c r="INP72" s="73"/>
      <c r="INQ72" s="73"/>
      <c r="INR72" s="73"/>
      <c r="INS72" s="73"/>
      <c r="INT72" s="73"/>
      <c r="INU72" s="73"/>
      <c r="INV72" s="73"/>
      <c r="INW72" s="73"/>
      <c r="INX72" s="73"/>
      <c r="INY72" s="73"/>
      <c r="INZ72" s="73"/>
      <c r="IOA72" s="73"/>
      <c r="IOB72" s="73"/>
      <c r="IOC72" s="73"/>
      <c r="IOD72" s="73"/>
      <c r="IOE72" s="73"/>
      <c r="IOF72" s="73"/>
      <c r="IOG72" s="73"/>
      <c r="IOH72" s="73"/>
      <c r="IOI72" s="73"/>
      <c r="IOJ72" s="73"/>
      <c r="IOK72" s="73"/>
      <c r="IOL72" s="73"/>
      <c r="IOM72" s="73"/>
      <c r="ION72" s="73"/>
      <c r="IOO72" s="73"/>
      <c r="IOP72" s="73"/>
      <c r="IOQ72" s="73"/>
      <c r="IOR72" s="73"/>
      <c r="IOS72" s="73"/>
      <c r="IOT72" s="73"/>
      <c r="IOU72" s="73"/>
      <c r="IOV72" s="73"/>
      <c r="IOW72" s="73"/>
      <c r="IOX72" s="73"/>
      <c r="IOY72" s="73"/>
      <c r="IOZ72" s="73"/>
      <c r="IPA72" s="73"/>
      <c r="IPB72" s="73"/>
      <c r="IPC72" s="73"/>
      <c r="IPD72" s="73"/>
      <c r="IPE72" s="73"/>
      <c r="IPF72" s="73"/>
      <c r="IPG72" s="73"/>
      <c r="IPH72" s="73"/>
      <c r="IPI72" s="73"/>
      <c r="IPJ72" s="73"/>
      <c r="IPK72" s="73"/>
      <c r="IPL72" s="73"/>
      <c r="IPM72" s="73"/>
      <c r="IPN72" s="73"/>
      <c r="IPO72" s="73"/>
      <c r="IPP72" s="73"/>
      <c r="IPQ72" s="73"/>
      <c r="IPR72" s="73"/>
      <c r="IPS72" s="73"/>
      <c r="IPT72" s="73"/>
      <c r="IPU72" s="73"/>
      <c r="IPV72" s="73"/>
      <c r="IPW72" s="73"/>
      <c r="IPX72" s="73"/>
      <c r="IPY72" s="73"/>
      <c r="IPZ72" s="73"/>
      <c r="IQA72" s="73"/>
      <c r="IQB72" s="73"/>
      <c r="IQC72" s="73"/>
      <c r="IQD72" s="73"/>
      <c r="IQE72" s="73"/>
      <c r="IQF72" s="73"/>
      <c r="IQG72" s="73"/>
      <c r="IQH72" s="73"/>
      <c r="IQI72" s="73"/>
      <c r="IQJ72" s="73"/>
      <c r="IQK72" s="73"/>
      <c r="IQL72" s="73"/>
      <c r="IQM72" s="73"/>
      <c r="IQN72" s="73"/>
      <c r="IQO72" s="73"/>
      <c r="IQP72" s="73"/>
      <c r="IQQ72" s="73"/>
      <c r="IQR72" s="73"/>
      <c r="IQS72" s="73"/>
      <c r="IQT72" s="73"/>
      <c r="IQU72" s="73"/>
      <c r="IQV72" s="73"/>
      <c r="IQW72" s="73"/>
      <c r="IQX72" s="73"/>
      <c r="IQY72" s="73"/>
      <c r="IQZ72" s="73"/>
      <c r="IRA72" s="73"/>
      <c r="IRB72" s="73"/>
      <c r="IRC72" s="73"/>
      <c r="IRD72" s="73"/>
      <c r="IRE72" s="73"/>
      <c r="IRF72" s="73"/>
      <c r="IRG72" s="73"/>
      <c r="IRH72" s="73"/>
      <c r="IRI72" s="73"/>
      <c r="IRJ72" s="73"/>
      <c r="IRK72" s="73"/>
      <c r="IRL72" s="73"/>
      <c r="IRM72" s="73"/>
      <c r="IRN72" s="73"/>
      <c r="IRO72" s="73"/>
      <c r="IRP72" s="73"/>
      <c r="IRQ72" s="73"/>
      <c r="IRR72" s="73"/>
      <c r="IRS72" s="73"/>
      <c r="IRT72" s="73"/>
      <c r="IRU72" s="73"/>
      <c r="IRV72" s="73"/>
      <c r="IRW72" s="73"/>
      <c r="IRX72" s="73"/>
      <c r="IRY72" s="73"/>
      <c r="IRZ72" s="73"/>
      <c r="ISA72" s="73"/>
      <c r="ISB72" s="73"/>
      <c r="ISC72" s="73"/>
      <c r="ISD72" s="73"/>
      <c r="ISE72" s="73"/>
      <c r="ISF72" s="73"/>
      <c r="ISG72" s="73"/>
      <c r="ISH72" s="73"/>
      <c r="ISI72" s="73"/>
      <c r="ISJ72" s="73"/>
      <c r="ISK72" s="73"/>
      <c r="ISL72" s="73"/>
      <c r="ISM72" s="73"/>
      <c r="ISN72" s="73"/>
      <c r="ISO72" s="73"/>
      <c r="ISP72" s="73"/>
      <c r="ISQ72" s="73"/>
      <c r="ISR72" s="73"/>
      <c r="ISS72" s="73"/>
      <c r="IST72" s="73"/>
      <c r="ISU72" s="73"/>
      <c r="ISV72" s="73"/>
      <c r="ISW72" s="73"/>
      <c r="ISX72" s="73"/>
      <c r="ISY72" s="73"/>
      <c r="ISZ72" s="73"/>
      <c r="ITA72" s="73"/>
      <c r="ITB72" s="73"/>
      <c r="ITC72" s="73"/>
      <c r="ITD72" s="73"/>
      <c r="ITE72" s="73"/>
      <c r="ITF72" s="73"/>
      <c r="ITG72" s="73"/>
      <c r="ITH72" s="73"/>
      <c r="ITI72" s="73"/>
      <c r="ITJ72" s="73"/>
      <c r="ITK72" s="73"/>
      <c r="ITL72" s="73"/>
      <c r="ITM72" s="73"/>
      <c r="ITN72" s="73"/>
      <c r="ITO72" s="73"/>
      <c r="ITP72" s="73"/>
      <c r="ITQ72" s="73"/>
      <c r="ITR72" s="73"/>
      <c r="ITS72" s="73"/>
      <c r="ITT72" s="73"/>
      <c r="ITU72" s="73"/>
      <c r="ITV72" s="73"/>
      <c r="ITW72" s="73"/>
      <c r="ITX72" s="73"/>
      <c r="ITY72" s="73"/>
      <c r="ITZ72" s="73"/>
      <c r="IUA72" s="73"/>
      <c r="IUB72" s="73"/>
      <c r="IUC72" s="73"/>
      <c r="IUD72" s="73"/>
      <c r="IUE72" s="73"/>
      <c r="IUF72" s="73"/>
      <c r="IUG72" s="73"/>
      <c r="IUH72" s="73"/>
      <c r="IUI72" s="73"/>
      <c r="IUJ72" s="73"/>
      <c r="IUK72" s="73"/>
      <c r="IUL72" s="73"/>
      <c r="IUM72" s="73"/>
      <c r="IUN72" s="73"/>
      <c r="IUO72" s="73"/>
      <c r="IUP72" s="73"/>
      <c r="IUQ72" s="73"/>
      <c r="IUR72" s="73"/>
      <c r="IUS72" s="73"/>
      <c r="IUT72" s="73"/>
      <c r="IUU72" s="73"/>
      <c r="IUV72" s="73"/>
      <c r="IUW72" s="73"/>
      <c r="IUX72" s="73"/>
      <c r="IUY72" s="73"/>
      <c r="IUZ72" s="73"/>
      <c r="IVA72" s="73"/>
      <c r="IVB72" s="73"/>
      <c r="IVC72" s="73"/>
      <c r="IVD72" s="73"/>
      <c r="IVE72" s="73"/>
      <c r="IVF72" s="73"/>
      <c r="IVG72" s="73"/>
      <c r="IVH72" s="73"/>
      <c r="IVI72" s="73"/>
      <c r="IVJ72" s="73"/>
      <c r="IVK72" s="73"/>
      <c r="IVL72" s="73"/>
      <c r="IVM72" s="73"/>
      <c r="IVN72" s="73"/>
      <c r="IVO72" s="73"/>
      <c r="IVP72" s="73"/>
      <c r="IVQ72" s="73"/>
      <c r="IVR72" s="73"/>
      <c r="IVS72" s="73"/>
      <c r="IVT72" s="73"/>
      <c r="IVU72" s="73"/>
      <c r="IVV72" s="73"/>
      <c r="IVW72" s="73"/>
      <c r="IVX72" s="73"/>
      <c r="IVY72" s="73"/>
      <c r="IVZ72" s="73"/>
      <c r="IWA72" s="73"/>
      <c r="IWB72" s="73"/>
      <c r="IWC72" s="73"/>
      <c r="IWD72" s="73"/>
      <c r="IWE72" s="73"/>
      <c r="IWF72" s="73"/>
      <c r="IWG72" s="73"/>
      <c r="IWH72" s="73"/>
      <c r="IWI72" s="73"/>
      <c r="IWJ72" s="73"/>
      <c r="IWK72" s="73"/>
      <c r="IWL72" s="73"/>
      <c r="IWM72" s="73"/>
      <c r="IWN72" s="73"/>
      <c r="IWO72" s="73"/>
      <c r="IWP72" s="73"/>
      <c r="IWQ72" s="73"/>
      <c r="IWR72" s="73"/>
      <c r="IWS72" s="73"/>
      <c r="IWT72" s="73"/>
      <c r="IWU72" s="73"/>
      <c r="IWV72" s="73"/>
      <c r="IWW72" s="73"/>
      <c r="IWX72" s="73"/>
      <c r="IWY72" s="73"/>
      <c r="IWZ72" s="73"/>
      <c r="IXA72" s="73"/>
      <c r="IXB72" s="73"/>
      <c r="IXC72" s="73"/>
      <c r="IXD72" s="73"/>
      <c r="IXE72" s="73"/>
      <c r="IXF72" s="73"/>
      <c r="IXG72" s="73"/>
      <c r="IXH72" s="73"/>
      <c r="IXI72" s="73"/>
      <c r="IXJ72" s="73"/>
      <c r="IXK72" s="73"/>
      <c r="IXL72" s="73"/>
      <c r="IXM72" s="73"/>
      <c r="IXN72" s="73"/>
      <c r="IXO72" s="73"/>
      <c r="IXP72" s="73"/>
      <c r="IXQ72" s="73"/>
      <c r="IXR72" s="73"/>
      <c r="IXS72" s="73"/>
      <c r="IXT72" s="73"/>
      <c r="IXU72" s="73"/>
      <c r="IXV72" s="73"/>
      <c r="IXW72" s="73"/>
      <c r="IXX72" s="73"/>
      <c r="IXY72" s="73"/>
      <c r="IXZ72" s="73"/>
      <c r="IYA72" s="73"/>
      <c r="IYB72" s="73"/>
      <c r="IYC72" s="73"/>
      <c r="IYD72" s="73"/>
      <c r="IYE72" s="73"/>
      <c r="IYF72" s="73"/>
      <c r="IYG72" s="73"/>
      <c r="IYH72" s="73"/>
      <c r="IYI72" s="73"/>
      <c r="IYJ72" s="73"/>
      <c r="IYK72" s="73"/>
      <c r="IYL72" s="73"/>
      <c r="IYM72" s="73"/>
      <c r="IYN72" s="73"/>
      <c r="IYO72" s="73"/>
      <c r="IYP72" s="73"/>
      <c r="IYQ72" s="73"/>
      <c r="IYR72" s="73"/>
      <c r="IYS72" s="73"/>
      <c r="IYT72" s="73"/>
      <c r="IYU72" s="73"/>
      <c r="IYV72" s="73"/>
      <c r="IYW72" s="73"/>
      <c r="IYX72" s="73"/>
      <c r="IYY72" s="73"/>
      <c r="IYZ72" s="73"/>
      <c r="IZA72" s="73"/>
      <c r="IZB72" s="73"/>
      <c r="IZC72" s="73"/>
      <c r="IZD72" s="73"/>
      <c r="IZE72" s="73"/>
      <c r="IZF72" s="73"/>
      <c r="IZG72" s="73"/>
      <c r="IZH72" s="73"/>
      <c r="IZI72" s="73"/>
      <c r="IZJ72" s="73"/>
      <c r="IZK72" s="73"/>
      <c r="IZL72" s="73"/>
      <c r="IZM72" s="73"/>
      <c r="IZN72" s="73"/>
      <c r="IZO72" s="73"/>
      <c r="IZP72" s="73"/>
      <c r="IZQ72" s="73"/>
      <c r="IZR72" s="73"/>
      <c r="IZS72" s="73"/>
      <c r="IZT72" s="73"/>
      <c r="IZU72" s="73"/>
      <c r="IZV72" s="73"/>
      <c r="IZW72" s="73"/>
      <c r="IZX72" s="73"/>
      <c r="IZY72" s="73"/>
      <c r="IZZ72" s="73"/>
      <c r="JAA72" s="73"/>
      <c r="JAB72" s="73"/>
      <c r="JAC72" s="73"/>
      <c r="JAD72" s="73"/>
      <c r="JAE72" s="73"/>
      <c r="JAF72" s="73"/>
      <c r="JAG72" s="73"/>
      <c r="JAH72" s="73"/>
      <c r="JAI72" s="73"/>
      <c r="JAJ72" s="73"/>
      <c r="JAK72" s="73"/>
      <c r="JAL72" s="73"/>
      <c r="JAM72" s="73"/>
      <c r="JAN72" s="73"/>
      <c r="JAO72" s="73"/>
      <c r="JAP72" s="73"/>
      <c r="JAQ72" s="73"/>
      <c r="JAR72" s="73"/>
      <c r="JAS72" s="73"/>
      <c r="JAT72" s="73"/>
      <c r="JAU72" s="73"/>
      <c r="JAV72" s="73"/>
      <c r="JAW72" s="73"/>
      <c r="JAX72" s="73"/>
      <c r="JAY72" s="73"/>
      <c r="JAZ72" s="73"/>
      <c r="JBA72" s="73"/>
      <c r="JBB72" s="73"/>
      <c r="JBC72" s="73"/>
      <c r="JBD72" s="73"/>
      <c r="JBE72" s="73"/>
      <c r="JBF72" s="73"/>
      <c r="JBG72" s="73"/>
      <c r="JBH72" s="73"/>
      <c r="JBI72" s="73"/>
      <c r="JBJ72" s="73"/>
      <c r="JBK72" s="73"/>
      <c r="JBL72" s="73"/>
      <c r="JBM72" s="73"/>
      <c r="JBN72" s="73"/>
      <c r="JBO72" s="73"/>
      <c r="JBP72" s="73"/>
      <c r="JBQ72" s="73"/>
      <c r="JBR72" s="73"/>
      <c r="JBS72" s="73"/>
      <c r="JBT72" s="73"/>
      <c r="JBU72" s="73"/>
      <c r="JBV72" s="73"/>
      <c r="JBW72" s="73"/>
      <c r="JBX72" s="73"/>
      <c r="JBY72" s="73"/>
      <c r="JBZ72" s="73"/>
      <c r="JCA72" s="73"/>
      <c r="JCB72" s="73"/>
      <c r="JCC72" s="73"/>
      <c r="JCD72" s="73"/>
      <c r="JCE72" s="73"/>
      <c r="JCF72" s="73"/>
      <c r="JCG72" s="73"/>
      <c r="JCH72" s="73"/>
      <c r="JCI72" s="73"/>
      <c r="JCJ72" s="73"/>
      <c r="JCK72" s="73"/>
      <c r="JCL72" s="73"/>
      <c r="JCM72" s="73"/>
      <c r="JCN72" s="73"/>
      <c r="JCO72" s="73"/>
      <c r="JCP72" s="73"/>
      <c r="JCQ72" s="73"/>
      <c r="JCR72" s="73"/>
      <c r="JCS72" s="73"/>
      <c r="JCT72" s="73"/>
      <c r="JCU72" s="73"/>
      <c r="JCV72" s="73"/>
      <c r="JCW72" s="73"/>
      <c r="JCX72" s="73"/>
      <c r="JCY72" s="73"/>
      <c r="JCZ72" s="73"/>
      <c r="JDA72" s="73"/>
      <c r="JDB72" s="73"/>
      <c r="JDC72" s="73"/>
      <c r="JDD72" s="73"/>
      <c r="JDE72" s="73"/>
      <c r="JDF72" s="73"/>
      <c r="JDG72" s="73"/>
      <c r="JDH72" s="73"/>
      <c r="JDI72" s="73"/>
      <c r="JDJ72" s="73"/>
      <c r="JDK72" s="73"/>
      <c r="JDL72" s="73"/>
      <c r="JDM72" s="73"/>
      <c r="JDN72" s="73"/>
      <c r="JDO72" s="73"/>
      <c r="JDP72" s="73"/>
      <c r="JDQ72" s="73"/>
      <c r="JDR72" s="73"/>
      <c r="JDS72" s="73"/>
      <c r="JDT72" s="73"/>
      <c r="JDU72" s="73"/>
      <c r="JDV72" s="73"/>
      <c r="JDW72" s="73"/>
      <c r="JDX72" s="73"/>
      <c r="JDY72" s="73"/>
      <c r="JDZ72" s="73"/>
      <c r="JEA72" s="73"/>
      <c r="JEB72" s="73"/>
      <c r="JEC72" s="73"/>
      <c r="JED72" s="73"/>
      <c r="JEE72" s="73"/>
      <c r="JEF72" s="73"/>
      <c r="JEG72" s="73"/>
      <c r="JEH72" s="73"/>
      <c r="JEI72" s="73"/>
      <c r="JEJ72" s="73"/>
      <c r="JEK72" s="73"/>
      <c r="JEL72" s="73"/>
      <c r="JEM72" s="73"/>
      <c r="JEN72" s="73"/>
      <c r="JEO72" s="73"/>
      <c r="JEP72" s="73"/>
      <c r="JEQ72" s="73"/>
      <c r="JER72" s="73"/>
      <c r="JES72" s="73"/>
      <c r="JET72" s="73"/>
      <c r="JEU72" s="73"/>
      <c r="JEV72" s="73"/>
      <c r="JEW72" s="73"/>
      <c r="JEX72" s="73"/>
      <c r="JEY72" s="73"/>
      <c r="JEZ72" s="73"/>
      <c r="JFA72" s="73"/>
      <c r="JFB72" s="73"/>
      <c r="JFC72" s="73"/>
      <c r="JFD72" s="73"/>
      <c r="JFE72" s="73"/>
      <c r="JFF72" s="73"/>
      <c r="JFG72" s="73"/>
      <c r="JFH72" s="73"/>
      <c r="JFI72" s="73"/>
      <c r="JFJ72" s="73"/>
      <c r="JFK72" s="73"/>
      <c r="JFL72" s="73"/>
      <c r="JFM72" s="73"/>
      <c r="JFN72" s="73"/>
      <c r="JFO72" s="73"/>
      <c r="JFP72" s="73"/>
      <c r="JFQ72" s="73"/>
      <c r="JFR72" s="73"/>
      <c r="JFS72" s="73"/>
      <c r="JFT72" s="73"/>
      <c r="JFU72" s="73"/>
      <c r="JFV72" s="73"/>
      <c r="JFW72" s="73"/>
      <c r="JFX72" s="73"/>
      <c r="JFY72" s="73"/>
      <c r="JFZ72" s="73"/>
      <c r="JGA72" s="73"/>
      <c r="JGB72" s="73"/>
      <c r="JGC72" s="73"/>
      <c r="JGD72" s="73"/>
      <c r="JGE72" s="73"/>
      <c r="JGF72" s="73"/>
      <c r="JGG72" s="73"/>
      <c r="JGH72" s="73"/>
      <c r="JGI72" s="73"/>
      <c r="JGJ72" s="73"/>
      <c r="JGK72" s="73"/>
      <c r="JGL72" s="73"/>
      <c r="JGM72" s="73"/>
      <c r="JGN72" s="73"/>
      <c r="JGO72" s="73"/>
      <c r="JGP72" s="73"/>
      <c r="JGQ72" s="73"/>
      <c r="JGR72" s="73"/>
      <c r="JGS72" s="73"/>
      <c r="JGT72" s="73"/>
      <c r="JGU72" s="73"/>
      <c r="JGV72" s="73"/>
      <c r="JGW72" s="73"/>
      <c r="JGX72" s="73"/>
      <c r="JGY72" s="73"/>
      <c r="JGZ72" s="73"/>
      <c r="JHA72" s="73"/>
      <c r="JHB72" s="73"/>
      <c r="JHC72" s="73"/>
      <c r="JHD72" s="73"/>
      <c r="JHE72" s="73"/>
      <c r="JHF72" s="73"/>
      <c r="JHG72" s="73"/>
      <c r="JHH72" s="73"/>
      <c r="JHI72" s="73"/>
      <c r="JHJ72" s="73"/>
      <c r="JHK72" s="73"/>
      <c r="JHL72" s="73"/>
      <c r="JHM72" s="73"/>
      <c r="JHN72" s="73"/>
      <c r="JHO72" s="73"/>
      <c r="JHP72" s="73"/>
      <c r="JHQ72" s="73"/>
      <c r="JHR72" s="73"/>
      <c r="JHS72" s="73"/>
      <c r="JHT72" s="73"/>
      <c r="JHU72" s="73"/>
      <c r="JHV72" s="73"/>
      <c r="JHW72" s="73"/>
      <c r="JHX72" s="73"/>
      <c r="JHY72" s="73"/>
      <c r="JHZ72" s="73"/>
      <c r="JIA72" s="73"/>
      <c r="JIB72" s="73"/>
      <c r="JIC72" s="73"/>
      <c r="JID72" s="73"/>
      <c r="JIE72" s="73"/>
      <c r="JIF72" s="73"/>
      <c r="JIG72" s="73"/>
      <c r="JIH72" s="73"/>
      <c r="JII72" s="73"/>
      <c r="JIJ72" s="73"/>
      <c r="JIK72" s="73"/>
      <c r="JIL72" s="73"/>
      <c r="JIM72" s="73"/>
      <c r="JIN72" s="73"/>
      <c r="JIO72" s="73"/>
      <c r="JIP72" s="73"/>
      <c r="JIQ72" s="73"/>
      <c r="JIR72" s="73"/>
      <c r="JIS72" s="73"/>
      <c r="JIT72" s="73"/>
      <c r="JIU72" s="73"/>
      <c r="JIV72" s="73"/>
      <c r="JIW72" s="73"/>
      <c r="JIX72" s="73"/>
      <c r="JIY72" s="73"/>
      <c r="JIZ72" s="73"/>
      <c r="JJA72" s="73"/>
      <c r="JJB72" s="73"/>
      <c r="JJC72" s="73"/>
      <c r="JJD72" s="73"/>
      <c r="JJE72" s="73"/>
      <c r="JJF72" s="73"/>
      <c r="JJG72" s="73"/>
      <c r="JJH72" s="73"/>
      <c r="JJI72" s="73"/>
      <c r="JJJ72" s="73"/>
      <c r="JJK72" s="73"/>
      <c r="JJL72" s="73"/>
      <c r="JJM72" s="73"/>
      <c r="JJN72" s="73"/>
      <c r="JJO72" s="73"/>
      <c r="JJP72" s="73"/>
      <c r="JJQ72" s="73"/>
      <c r="JJR72" s="73"/>
      <c r="JJS72" s="73"/>
      <c r="JJT72" s="73"/>
      <c r="JJU72" s="73"/>
      <c r="JJV72" s="73"/>
      <c r="JJW72" s="73"/>
      <c r="JJX72" s="73"/>
      <c r="JJY72" s="73"/>
      <c r="JJZ72" s="73"/>
      <c r="JKA72" s="73"/>
      <c r="JKB72" s="73"/>
      <c r="JKC72" s="73"/>
      <c r="JKD72" s="73"/>
      <c r="JKE72" s="73"/>
      <c r="JKF72" s="73"/>
      <c r="JKG72" s="73"/>
      <c r="JKH72" s="73"/>
      <c r="JKI72" s="73"/>
      <c r="JKJ72" s="73"/>
      <c r="JKK72" s="73"/>
      <c r="JKL72" s="73"/>
      <c r="JKM72" s="73"/>
      <c r="JKN72" s="73"/>
      <c r="JKO72" s="73"/>
      <c r="JKP72" s="73"/>
      <c r="JKQ72" s="73"/>
      <c r="JKR72" s="73"/>
      <c r="JKS72" s="73"/>
      <c r="JKT72" s="73"/>
      <c r="JKU72" s="73"/>
      <c r="JKV72" s="73"/>
      <c r="JKW72" s="73"/>
      <c r="JKX72" s="73"/>
      <c r="JKY72" s="73"/>
      <c r="JKZ72" s="73"/>
      <c r="JLA72" s="73"/>
      <c r="JLB72" s="73"/>
      <c r="JLC72" s="73"/>
      <c r="JLD72" s="73"/>
      <c r="JLE72" s="73"/>
      <c r="JLF72" s="73"/>
      <c r="JLG72" s="73"/>
      <c r="JLH72" s="73"/>
      <c r="JLI72" s="73"/>
      <c r="JLJ72" s="73"/>
      <c r="JLK72" s="73"/>
      <c r="JLL72" s="73"/>
      <c r="JLM72" s="73"/>
      <c r="JLN72" s="73"/>
      <c r="JLO72" s="73"/>
      <c r="JLP72" s="73"/>
      <c r="JLQ72" s="73"/>
      <c r="JLR72" s="73"/>
      <c r="JLS72" s="73"/>
      <c r="JLT72" s="73"/>
      <c r="JLU72" s="73"/>
      <c r="JLV72" s="73"/>
      <c r="JLW72" s="73"/>
      <c r="JLX72" s="73"/>
      <c r="JLY72" s="73"/>
      <c r="JLZ72" s="73"/>
      <c r="JMA72" s="73"/>
      <c r="JMB72" s="73"/>
      <c r="JMC72" s="73"/>
      <c r="JMD72" s="73"/>
      <c r="JME72" s="73"/>
      <c r="JMF72" s="73"/>
      <c r="JMG72" s="73"/>
      <c r="JMH72" s="73"/>
      <c r="JMI72" s="73"/>
      <c r="JMJ72" s="73"/>
      <c r="JMK72" s="73"/>
      <c r="JML72" s="73"/>
      <c r="JMM72" s="73"/>
      <c r="JMN72" s="73"/>
      <c r="JMO72" s="73"/>
      <c r="JMP72" s="73"/>
      <c r="JMQ72" s="73"/>
      <c r="JMR72" s="73"/>
      <c r="JMS72" s="73"/>
      <c r="JMT72" s="73"/>
      <c r="JMU72" s="73"/>
      <c r="JMV72" s="73"/>
      <c r="JMW72" s="73"/>
      <c r="JMX72" s="73"/>
      <c r="JMY72" s="73"/>
      <c r="JMZ72" s="73"/>
      <c r="JNA72" s="73"/>
      <c r="JNB72" s="73"/>
      <c r="JNC72" s="73"/>
      <c r="JND72" s="73"/>
      <c r="JNE72" s="73"/>
      <c r="JNF72" s="73"/>
      <c r="JNG72" s="73"/>
      <c r="JNH72" s="73"/>
      <c r="JNI72" s="73"/>
      <c r="JNJ72" s="73"/>
      <c r="JNK72" s="73"/>
      <c r="JNL72" s="73"/>
      <c r="JNM72" s="73"/>
      <c r="JNN72" s="73"/>
      <c r="JNO72" s="73"/>
      <c r="JNP72" s="73"/>
      <c r="JNQ72" s="73"/>
      <c r="JNR72" s="73"/>
      <c r="JNS72" s="73"/>
      <c r="JNT72" s="73"/>
      <c r="JNU72" s="73"/>
      <c r="JNV72" s="73"/>
      <c r="JNW72" s="73"/>
      <c r="JNX72" s="73"/>
      <c r="JNY72" s="73"/>
      <c r="JNZ72" s="73"/>
      <c r="JOA72" s="73"/>
      <c r="JOB72" s="73"/>
      <c r="JOC72" s="73"/>
      <c r="JOD72" s="73"/>
      <c r="JOE72" s="73"/>
      <c r="JOF72" s="73"/>
      <c r="JOG72" s="73"/>
      <c r="JOH72" s="73"/>
      <c r="JOI72" s="73"/>
      <c r="JOJ72" s="73"/>
      <c r="JOK72" s="73"/>
      <c r="JOL72" s="73"/>
      <c r="JOM72" s="73"/>
      <c r="JON72" s="73"/>
      <c r="JOO72" s="73"/>
      <c r="JOP72" s="73"/>
      <c r="JOQ72" s="73"/>
      <c r="JOR72" s="73"/>
      <c r="JOS72" s="73"/>
      <c r="JOT72" s="73"/>
      <c r="JOU72" s="73"/>
      <c r="JOV72" s="73"/>
      <c r="JOW72" s="73"/>
      <c r="JOX72" s="73"/>
      <c r="JOY72" s="73"/>
      <c r="JOZ72" s="73"/>
      <c r="JPA72" s="73"/>
      <c r="JPB72" s="73"/>
      <c r="JPC72" s="73"/>
      <c r="JPD72" s="73"/>
      <c r="JPE72" s="73"/>
      <c r="JPF72" s="73"/>
      <c r="JPG72" s="73"/>
      <c r="JPH72" s="73"/>
    </row>
    <row r="73" customFormat="false" ht="12.9" hidden="false" customHeight="false" outlineLevel="0" collapsed="false">
      <c r="A73" s="74"/>
      <c r="B73" s="75" t="n">
        <f aca="false">AVERAGE(AO73,BO73,CO73,DO73,EO73,FO73,GO73,HO73,IO73,JO73,KO73,LO73,MO73,NO73)</f>
        <v>22.0404761904762</v>
      </c>
      <c r="C73" s="76" t="n">
        <f aca="false">AVERAGE(B69:B73)</f>
        <v>22.0350274725275</v>
      </c>
      <c r="D73" s="77" t="n">
        <f aca="false">AVERAGE(B64:B73)</f>
        <v>21.7898018416768</v>
      </c>
      <c r="E73" s="75" t="n">
        <f aca="false">AVERAGE(B54:B73)</f>
        <v>21.4956575496263</v>
      </c>
      <c r="F73" s="78" t="n">
        <f aca="false">AVERAGE(B24:B73)</f>
        <v>21.2757666574167</v>
      </c>
      <c r="G73" s="79" t="n">
        <f aca="false">MAX(AC73:AN73,BC73:BN73,CC73:CN73,DC73:DN73,EC73:EN73,FC73:FN73,GC73:GN73,HC73:HN73,IC73:IN73,JC73:JN73,KC73:KN73,LC73:LN73,MC73:MN73,NC73:NN73)</f>
        <v>38.8</v>
      </c>
      <c r="H73" s="80" t="n">
        <f aca="false">MEDIAN(AC73:AN73,BC73:BN73,CC73:CN73,DC73:DN73,EC73:EN73,FC73:FN73,GC73:GN73,HC73:HN73,IC73:IN73,JC73:JN73,KC73:KN73,LC73:LN73,MC73:MN73,NC73:NN73)</f>
        <v>21.25</v>
      </c>
      <c r="I73" s="81" t="n">
        <f aca="false">MIN(AC73:AN73,BC73:BN73,CC73:CN73,DC73:DN73,EC73:EN73,FC73:FN73,GC73:GN73,HC73:HN73,IC73:IN73,JC73:JN73,KC73:KN73,LC73:LN73,MC73:MN73,NC73:NN73)</f>
        <v>12</v>
      </c>
      <c r="J73" s="82" t="n">
        <f aca="false">(G73+I73)/2</f>
        <v>25.4</v>
      </c>
      <c r="K73" s="73"/>
      <c r="L73" s="73"/>
      <c r="M73" s="73"/>
      <c r="N73" s="73"/>
      <c r="O73" s="73"/>
      <c r="P73" s="73"/>
      <c r="Q73" s="73"/>
      <c r="R73" s="73"/>
      <c r="S73" s="73"/>
      <c r="T73" s="73"/>
      <c r="U73" s="73"/>
      <c r="V73" s="73"/>
      <c r="W73" s="73"/>
      <c r="X73" s="73"/>
      <c r="Y73" s="73"/>
      <c r="Z73" s="73"/>
      <c r="AA73" s="73" t="n">
        <f aca="false">AA72+1</f>
        <v>35</v>
      </c>
      <c r="AB73" s="83" t="n">
        <v>1923</v>
      </c>
      <c r="AC73" s="84" t="n">
        <v>27.5</v>
      </c>
      <c r="AD73" s="84" t="n">
        <v>31.8</v>
      </c>
      <c r="AE73" s="84" t="n">
        <v>26.6</v>
      </c>
      <c r="AF73" s="84" t="n">
        <v>26.9</v>
      </c>
      <c r="AG73" s="84" t="n">
        <v>20.1</v>
      </c>
      <c r="AH73" s="84" t="n">
        <v>15.4</v>
      </c>
      <c r="AI73" s="84" t="n">
        <v>14.8</v>
      </c>
      <c r="AJ73" s="84" t="n">
        <v>15.8</v>
      </c>
      <c r="AK73" s="84" t="n">
        <v>17.8</v>
      </c>
      <c r="AL73" s="84" t="n">
        <v>20.1</v>
      </c>
      <c r="AM73" s="84" t="n">
        <v>23.7</v>
      </c>
      <c r="AN73" s="84" t="n">
        <v>27.4</v>
      </c>
      <c r="AO73" s="85" t="n">
        <f aca="false">SUM(AC73:AN73)/12</f>
        <v>22.325</v>
      </c>
      <c r="AP73" s="73"/>
      <c r="AQ73" s="73"/>
      <c r="AR73" s="73"/>
      <c r="AS73" s="73"/>
      <c r="AT73" s="73"/>
      <c r="AU73" s="73"/>
      <c r="AV73" s="73"/>
      <c r="AW73" s="73"/>
      <c r="AX73" s="73"/>
      <c r="AY73" s="73"/>
      <c r="AZ73" s="73"/>
      <c r="BA73" s="73" t="n">
        <f aca="false">BA72+1</f>
        <v>1923</v>
      </c>
      <c r="BB73" s="86" t="n">
        <v>1923</v>
      </c>
      <c r="BC73" s="84" t="n">
        <v>27.5</v>
      </c>
      <c r="BD73" s="84" t="n">
        <v>32.2</v>
      </c>
      <c r="BE73" s="84" t="n">
        <v>26.9</v>
      </c>
      <c r="BF73" s="84" t="n">
        <v>25.1</v>
      </c>
      <c r="BG73" s="84" t="n">
        <v>17.9</v>
      </c>
      <c r="BH73" s="84" t="n">
        <v>13.1</v>
      </c>
      <c r="BI73" s="84" t="n">
        <v>12.6</v>
      </c>
      <c r="BJ73" s="84" t="n">
        <v>13.6</v>
      </c>
      <c r="BK73" s="84" t="n">
        <v>15.9</v>
      </c>
      <c r="BL73" s="84" t="n">
        <v>18.7</v>
      </c>
      <c r="BM73" s="84" t="n">
        <v>23.1</v>
      </c>
      <c r="BN73" s="84" t="n">
        <v>26.8</v>
      </c>
      <c r="BO73" s="85" t="n">
        <f aca="false">SUM(BC73:BN73)/12</f>
        <v>21.1166666666667</v>
      </c>
      <c r="BP73" s="73"/>
      <c r="BQ73" s="73"/>
      <c r="BR73" s="73"/>
      <c r="BS73" s="73"/>
      <c r="BT73" s="73"/>
      <c r="BU73" s="73"/>
      <c r="BV73" s="73"/>
      <c r="BW73" s="73"/>
      <c r="BX73" s="73"/>
      <c r="BY73" s="73"/>
      <c r="BZ73" s="73"/>
      <c r="CA73" s="73" t="n">
        <f aca="false">CA72+1</f>
        <v>1923</v>
      </c>
      <c r="CB73" s="98" t="n">
        <v>1923</v>
      </c>
      <c r="CC73" s="84" t="n">
        <v>22</v>
      </c>
      <c r="CD73" s="84" t="n">
        <v>22.1</v>
      </c>
      <c r="CE73" s="84" t="n">
        <v>20.8</v>
      </c>
      <c r="CF73" s="84" t="n">
        <v>20</v>
      </c>
      <c r="CG73" s="84" t="n">
        <v>17.8</v>
      </c>
      <c r="CH73" s="84" t="n">
        <v>14.4</v>
      </c>
      <c r="CI73" s="84" t="n">
        <v>14.1</v>
      </c>
      <c r="CJ73" s="84" t="n">
        <v>13.2</v>
      </c>
      <c r="CK73" s="84" t="n">
        <v>14.9</v>
      </c>
      <c r="CL73" s="84" t="n">
        <v>16.2</v>
      </c>
      <c r="CM73" s="84" t="n">
        <v>18.2</v>
      </c>
      <c r="CN73" s="84" t="n">
        <v>20.1</v>
      </c>
      <c r="CO73" s="85" t="n">
        <f aca="false">SUM(CC73:CN73)/12</f>
        <v>17.8166666666667</v>
      </c>
      <c r="CP73" s="73"/>
      <c r="CQ73" s="73"/>
      <c r="CR73" s="73"/>
      <c r="CS73" s="73"/>
      <c r="CT73" s="73"/>
      <c r="CU73" s="73"/>
      <c r="CV73" s="73"/>
      <c r="CW73" s="73"/>
      <c r="CX73" s="73"/>
      <c r="CY73" s="73"/>
      <c r="CZ73" s="73"/>
      <c r="DA73" s="73" t="n">
        <f aca="false">DA72+1</f>
        <v>1923</v>
      </c>
      <c r="DB73" s="86" t="n">
        <v>1923</v>
      </c>
      <c r="DC73" s="84" t="n">
        <v>29</v>
      </c>
      <c r="DD73" s="84" t="n">
        <v>33.3</v>
      </c>
      <c r="DE73" s="84" t="n">
        <v>28.6</v>
      </c>
      <c r="DF73" s="84" t="n">
        <v>27.4</v>
      </c>
      <c r="DG73" s="84" t="n">
        <v>19.1</v>
      </c>
      <c r="DH73" s="84" t="n">
        <v>14.3</v>
      </c>
      <c r="DI73" s="84" t="n">
        <v>14</v>
      </c>
      <c r="DJ73" s="84" t="n">
        <v>15.4</v>
      </c>
      <c r="DK73" s="84" t="n">
        <v>18.1</v>
      </c>
      <c r="DL73" s="84" t="n">
        <v>21</v>
      </c>
      <c r="DM73" s="84" t="n">
        <v>24.6</v>
      </c>
      <c r="DN73" s="84" t="n">
        <v>28.7</v>
      </c>
      <c r="DO73" s="85" t="n">
        <f aca="false">SUM(DC73:DN73)/12</f>
        <v>22.7916666666667</v>
      </c>
      <c r="DP73" s="73"/>
      <c r="DQ73" s="73"/>
      <c r="DR73" s="73"/>
      <c r="DS73" s="73"/>
      <c r="DT73" s="73"/>
      <c r="DU73" s="73"/>
      <c r="DV73" s="73"/>
      <c r="DW73" s="73"/>
      <c r="DX73" s="73"/>
      <c r="DY73" s="73"/>
      <c r="DZ73" s="73"/>
      <c r="EA73" s="73" t="n">
        <f aca="false">EA72+1</f>
        <v>1923</v>
      </c>
      <c r="EB73" s="86" t="n">
        <v>1923</v>
      </c>
      <c r="EC73" s="84" t="n">
        <v>35.5</v>
      </c>
      <c r="ED73" s="84" t="n">
        <v>38.8</v>
      </c>
      <c r="EE73" s="84" t="n">
        <v>34.8</v>
      </c>
      <c r="EF73" s="84" t="n">
        <v>29.4</v>
      </c>
      <c r="EG73" s="84" t="n">
        <v>23</v>
      </c>
      <c r="EH73" s="84" t="n">
        <v>17.3</v>
      </c>
      <c r="EI73" s="84" t="n">
        <v>16.8</v>
      </c>
      <c r="EJ73" s="84" t="n">
        <v>18.7</v>
      </c>
      <c r="EK73" s="84" t="n">
        <v>24.3</v>
      </c>
      <c r="EL73" s="84" t="n">
        <v>26.9</v>
      </c>
      <c r="EM73" s="84" t="n">
        <v>29.5</v>
      </c>
      <c r="EN73" s="84" t="n">
        <v>34.9</v>
      </c>
      <c r="EO73" s="85" t="n">
        <f aca="false">SUM(EC73:EN73)/12</f>
        <v>27.4916666666667</v>
      </c>
      <c r="EP73" s="73"/>
      <c r="EQ73" s="73"/>
      <c r="ER73" s="73"/>
      <c r="ES73" s="73"/>
      <c r="ET73" s="73"/>
      <c r="EU73" s="73"/>
      <c r="EV73" s="73"/>
      <c r="EW73" s="73"/>
      <c r="EX73" s="73"/>
      <c r="EY73" s="73"/>
      <c r="EZ73" s="73"/>
      <c r="FA73" s="73" t="n">
        <f aca="false">FA72+1</f>
        <v>1923</v>
      </c>
      <c r="FB73" s="94" t="n">
        <v>1923</v>
      </c>
      <c r="FC73" s="87" t="n">
        <v>25.4</v>
      </c>
      <c r="FD73" s="87" t="n">
        <v>29.9</v>
      </c>
      <c r="FE73" s="87" t="n">
        <v>24.6</v>
      </c>
      <c r="FF73" s="87" t="n">
        <v>24.6</v>
      </c>
      <c r="FG73" s="87" t="n">
        <v>17.2</v>
      </c>
      <c r="FH73" s="87" t="n">
        <v>12.9</v>
      </c>
      <c r="FI73" s="87" t="n">
        <v>12</v>
      </c>
      <c r="FJ73" s="87" t="n">
        <v>12.6</v>
      </c>
      <c r="FK73" s="87" t="n">
        <v>14.7</v>
      </c>
      <c r="FL73" s="87" t="n">
        <v>17.4</v>
      </c>
      <c r="FM73" s="87" t="n">
        <v>20.7</v>
      </c>
      <c r="FN73" s="97" t="n">
        <f aca="false">(FN72+FN74)/2</f>
        <v>23.7</v>
      </c>
      <c r="FO73" s="85" t="n">
        <f aca="false">SUM(FC73:FN73)/12</f>
        <v>19.6416666666667</v>
      </c>
      <c r="FP73" s="73"/>
      <c r="FQ73" s="73"/>
      <c r="FR73" s="73"/>
      <c r="FS73" s="73"/>
      <c r="FT73" s="73"/>
      <c r="FU73" s="73"/>
      <c r="FV73" s="73"/>
      <c r="FW73" s="73"/>
      <c r="FX73" s="73"/>
      <c r="FY73" s="73"/>
      <c r="FZ73" s="73"/>
      <c r="GA73" s="73" t="n">
        <f aca="false">GA72+1</f>
        <v>1923</v>
      </c>
      <c r="GB73" s="88" t="s">
        <v>81</v>
      </c>
      <c r="GC73" s="84" t="n">
        <v>22.3</v>
      </c>
      <c r="GD73" s="84" t="n">
        <v>25.1</v>
      </c>
      <c r="GE73" s="84" t="n">
        <v>21.7</v>
      </c>
      <c r="GF73" s="84" t="n">
        <v>23.4</v>
      </c>
      <c r="GG73" s="84" t="n">
        <v>17.1</v>
      </c>
      <c r="GH73" s="84" t="n">
        <v>13.3</v>
      </c>
      <c r="GI73" s="84" t="n">
        <v>13.4</v>
      </c>
      <c r="GJ73" s="84" t="n">
        <v>13.9</v>
      </c>
      <c r="GK73" s="84" t="n">
        <v>14.9</v>
      </c>
      <c r="GL73" s="84" t="n">
        <v>17.2</v>
      </c>
      <c r="GM73" s="84" t="n">
        <v>19.2</v>
      </c>
      <c r="GN73" s="84" t="n">
        <v>21.7</v>
      </c>
      <c r="GO73" s="85" t="n">
        <f aca="false">SUM(GC73:GN73)/12</f>
        <v>18.6</v>
      </c>
      <c r="GP73" s="73"/>
      <c r="GQ73" s="73"/>
      <c r="GR73" s="73"/>
      <c r="GS73" s="73"/>
      <c r="GT73" s="73"/>
      <c r="GU73" s="73"/>
      <c r="GV73" s="73"/>
      <c r="GW73" s="73"/>
      <c r="GX73" s="73"/>
      <c r="GY73" s="73"/>
      <c r="GZ73" s="73"/>
      <c r="HA73" s="73" t="n">
        <f aca="false">HA72+1</f>
        <v>1923</v>
      </c>
      <c r="HB73" s="88" t="s">
        <v>81</v>
      </c>
      <c r="HC73" s="84" t="n">
        <v>26</v>
      </c>
      <c r="HD73" s="84" t="n">
        <v>27.2</v>
      </c>
      <c r="HE73" s="84" t="n">
        <v>24.6</v>
      </c>
      <c r="HF73" s="84" t="n">
        <v>23.8</v>
      </c>
      <c r="HG73" s="84" t="n">
        <v>20.7</v>
      </c>
      <c r="HH73" s="84" t="n">
        <v>16.7</v>
      </c>
      <c r="HI73" s="84" t="n">
        <v>16.3</v>
      </c>
      <c r="HJ73" s="84" t="n">
        <v>16</v>
      </c>
      <c r="HK73" s="84" t="n">
        <v>17.7</v>
      </c>
      <c r="HL73" s="84" t="n">
        <v>18.9</v>
      </c>
      <c r="HM73" s="84" t="n">
        <v>21.2</v>
      </c>
      <c r="HN73" s="84" t="n">
        <v>22.5</v>
      </c>
      <c r="HO73" s="85" t="n">
        <f aca="false">SUM(HC73:HN73)/12</f>
        <v>20.9666666666667</v>
      </c>
      <c r="HP73" s="73"/>
      <c r="HQ73" s="73"/>
      <c r="HR73" s="73"/>
      <c r="HS73" s="73"/>
      <c r="HT73" s="73"/>
      <c r="HU73" s="73"/>
      <c r="HV73" s="73"/>
      <c r="HW73" s="73"/>
      <c r="HX73" s="73"/>
      <c r="HY73" s="73"/>
      <c r="HZ73" s="73"/>
      <c r="IA73" s="73" t="n">
        <f aca="false">IA72+1</f>
        <v>1923</v>
      </c>
      <c r="IB73" s="86" t="n">
        <v>1923</v>
      </c>
      <c r="IC73" s="84" t="n">
        <v>31.5</v>
      </c>
      <c r="ID73" s="84" t="n">
        <v>35.6</v>
      </c>
      <c r="IE73" s="84" t="n">
        <v>31.1</v>
      </c>
      <c r="IF73" s="84" t="n">
        <v>28.9</v>
      </c>
      <c r="IG73" s="84" t="n">
        <v>21.7</v>
      </c>
      <c r="IH73" s="84" t="n">
        <v>16.7</v>
      </c>
      <c r="II73" s="84" t="n">
        <v>16.1</v>
      </c>
      <c r="IJ73" s="84" t="n">
        <v>17</v>
      </c>
      <c r="IK73" s="84" t="n">
        <v>21.4</v>
      </c>
      <c r="IL73" s="84" t="n">
        <v>23.1</v>
      </c>
      <c r="IM73" s="84" t="n">
        <v>27.2</v>
      </c>
      <c r="IN73" s="84" t="n">
        <v>30.5</v>
      </c>
      <c r="IO73" s="85" t="n">
        <f aca="false">SUM(IC73:IN73)/12</f>
        <v>25.0666666666667</v>
      </c>
      <c r="IP73" s="73"/>
      <c r="IQ73" s="73"/>
      <c r="IR73" s="73"/>
      <c r="IS73" s="73"/>
      <c r="IT73" s="73"/>
      <c r="IU73" s="73"/>
      <c r="IV73" s="73"/>
      <c r="IW73" s="73"/>
      <c r="IX73" s="73"/>
      <c r="IY73" s="73"/>
      <c r="IZ73" s="73"/>
      <c r="JA73" s="73" t="n">
        <f aca="false">JA72+1</f>
        <v>1923</v>
      </c>
      <c r="JB73" s="88" t="s">
        <v>81</v>
      </c>
      <c r="JC73" s="84" t="n">
        <v>22</v>
      </c>
      <c r="JD73" s="84" t="n">
        <v>23.5</v>
      </c>
      <c r="JE73" s="84" t="n">
        <v>20.5</v>
      </c>
      <c r="JF73" s="84" t="n">
        <v>21.8</v>
      </c>
      <c r="JG73" s="84" t="n">
        <v>17.5</v>
      </c>
      <c r="JH73" s="84" t="n">
        <v>14.2</v>
      </c>
      <c r="JI73" s="84" t="n">
        <v>13.9</v>
      </c>
      <c r="JJ73" s="84" t="n">
        <v>13.9</v>
      </c>
      <c r="JK73" s="84" t="n">
        <v>14.9</v>
      </c>
      <c r="JL73" s="84" t="n">
        <v>16.7</v>
      </c>
      <c r="JM73" s="84" t="n">
        <v>18.6</v>
      </c>
      <c r="JN73" s="84" t="n">
        <v>20.8</v>
      </c>
      <c r="JO73" s="85" t="n">
        <f aca="false">SUM(JC73:JN73)/12</f>
        <v>18.1916666666667</v>
      </c>
      <c r="JP73" s="73"/>
      <c r="JQ73" s="73"/>
      <c r="JR73" s="73"/>
      <c r="JS73" s="73"/>
      <c r="JT73" s="73"/>
      <c r="JU73" s="73"/>
      <c r="JV73" s="73"/>
      <c r="JW73" s="73"/>
      <c r="JX73" s="73"/>
      <c r="JY73" s="73"/>
      <c r="JZ73" s="73"/>
      <c r="KA73" s="73" t="n">
        <f aca="false">KA72+1</f>
        <v>1923</v>
      </c>
      <c r="KB73" s="86" t="n">
        <v>1923</v>
      </c>
      <c r="KC73" s="84" t="n">
        <v>28.6</v>
      </c>
      <c r="KD73" s="84" t="n">
        <v>33.9</v>
      </c>
      <c r="KE73" s="84" t="n">
        <v>28.3</v>
      </c>
      <c r="KF73" s="84" t="n">
        <v>27.8</v>
      </c>
      <c r="KG73" s="84" t="n">
        <v>19.8</v>
      </c>
      <c r="KH73" s="84" t="n">
        <v>15.2</v>
      </c>
      <c r="KI73" s="84" t="n">
        <v>14.3</v>
      </c>
      <c r="KJ73" s="84" t="n">
        <v>15.2</v>
      </c>
      <c r="KK73" s="84" t="n">
        <v>17.7</v>
      </c>
      <c r="KL73" s="84" t="n">
        <v>20.3</v>
      </c>
      <c r="KM73" s="84" t="n">
        <v>24.7</v>
      </c>
      <c r="KN73" s="84" t="n">
        <v>28.3</v>
      </c>
      <c r="KO73" s="85" t="n">
        <f aca="false">SUM(KC73:KN73)/12</f>
        <v>22.8416666666667</v>
      </c>
      <c r="KP73" s="73"/>
      <c r="KQ73" s="73"/>
      <c r="KR73" s="73"/>
      <c r="KS73" s="73"/>
      <c r="KT73" s="73"/>
      <c r="KU73" s="73"/>
      <c r="KV73" s="73"/>
      <c r="KW73" s="73"/>
      <c r="KX73" s="73"/>
      <c r="KY73" s="73"/>
      <c r="KZ73" s="73"/>
      <c r="LA73" s="73" t="n">
        <f aca="false">LA72+1</f>
        <v>1923</v>
      </c>
      <c r="LB73" s="88" t="s">
        <v>81</v>
      </c>
      <c r="LC73" s="84" t="n">
        <v>29.9</v>
      </c>
      <c r="LD73" s="84" t="n">
        <v>34.1</v>
      </c>
      <c r="LE73" s="84" t="n">
        <v>29.5</v>
      </c>
      <c r="LF73" s="84" t="n">
        <v>28.2</v>
      </c>
      <c r="LG73" s="84" t="n">
        <v>20.4</v>
      </c>
      <c r="LH73" s="84" t="n">
        <v>15.3</v>
      </c>
      <c r="LI73" s="84" t="n">
        <v>14.9</v>
      </c>
      <c r="LJ73" s="84" t="n">
        <v>15.7</v>
      </c>
      <c r="LK73" s="84" t="n">
        <v>18.7</v>
      </c>
      <c r="LL73" s="84" t="n">
        <v>21.3</v>
      </c>
      <c r="LM73" s="84" t="n">
        <v>25.8</v>
      </c>
      <c r="LN73" s="84" t="n">
        <v>29.8</v>
      </c>
      <c r="LO73" s="85" t="n">
        <f aca="false">SUM(LC73:LN73)/12</f>
        <v>23.6333333333333</v>
      </c>
      <c r="LP73" s="73"/>
      <c r="LQ73" s="73"/>
      <c r="LR73" s="73"/>
      <c r="LS73" s="73"/>
      <c r="LT73" s="73"/>
      <c r="LU73" s="73"/>
      <c r="LV73" s="73"/>
      <c r="LW73" s="73"/>
      <c r="LX73" s="73"/>
      <c r="LY73" s="73"/>
      <c r="LZ73" s="73"/>
      <c r="MA73" s="73" t="n">
        <f aca="false">MA72+1</f>
        <v>1923</v>
      </c>
      <c r="MB73" s="86" t="n">
        <v>1923</v>
      </c>
      <c r="MC73" s="84" t="n">
        <v>25.5</v>
      </c>
      <c r="MD73" s="84" t="n">
        <v>26.7</v>
      </c>
      <c r="ME73" s="84" t="n">
        <v>24.1</v>
      </c>
      <c r="MF73" s="84" t="n">
        <v>21.8</v>
      </c>
      <c r="MG73" s="84" t="n">
        <v>17.7</v>
      </c>
      <c r="MH73" s="84" t="n">
        <v>14.4</v>
      </c>
      <c r="MI73" s="84" t="n">
        <v>13.4</v>
      </c>
      <c r="MJ73" s="84" t="n">
        <v>15.4</v>
      </c>
      <c r="MK73" s="84" t="n">
        <v>17.4</v>
      </c>
      <c r="ML73" s="84" t="n">
        <v>20</v>
      </c>
      <c r="MM73" s="84" t="n">
        <v>22.9</v>
      </c>
      <c r="MN73" s="84" t="n">
        <v>27.2</v>
      </c>
      <c r="MO73" s="85" t="n">
        <f aca="false">SUM(MC73:MN73)/12</f>
        <v>20.5416666666667</v>
      </c>
      <c r="MP73" s="73"/>
      <c r="MQ73" s="73"/>
      <c r="MR73" s="73"/>
      <c r="MS73" s="73"/>
      <c r="MT73" s="73"/>
      <c r="MU73" s="73"/>
      <c r="MV73" s="73"/>
      <c r="MW73" s="73"/>
      <c r="MX73" s="73"/>
      <c r="MY73" s="73"/>
      <c r="MZ73" s="73"/>
      <c r="NA73" s="73" t="n">
        <f aca="false">NA72+1</f>
        <v>1923</v>
      </c>
      <c r="NB73" s="88" t="s">
        <v>81</v>
      </c>
      <c r="NC73" s="84" t="n">
        <v>34.7</v>
      </c>
      <c r="ND73" s="84" t="n">
        <v>37.7</v>
      </c>
      <c r="NE73" s="84" t="n">
        <v>34</v>
      </c>
      <c r="NF73" s="84" t="n">
        <v>29.5</v>
      </c>
      <c r="NG73" s="84" t="n">
        <v>23.9</v>
      </c>
      <c r="NH73" s="84" t="n">
        <v>18.8</v>
      </c>
      <c r="NI73" s="84" t="n">
        <v>17.7</v>
      </c>
      <c r="NJ73" s="84" t="n">
        <v>19.3</v>
      </c>
      <c r="NK73" s="84" t="n">
        <v>24.3</v>
      </c>
      <c r="NL73" s="84" t="n">
        <v>27.1</v>
      </c>
      <c r="NM73" s="84" t="n">
        <v>30.4</v>
      </c>
      <c r="NN73" s="84" t="n">
        <v>33.1</v>
      </c>
      <c r="NO73" s="85" t="n">
        <f aca="false">SUM(NC73:NN73)/12</f>
        <v>27.5416666666667</v>
      </c>
      <c r="NP73" s="73"/>
      <c r="NQ73" s="73"/>
      <c r="NR73" s="73"/>
      <c r="NS73" s="73"/>
      <c r="NT73" s="73"/>
      <c r="NU73" s="73"/>
      <c r="NV73" s="73"/>
      <c r="NW73" s="73"/>
      <c r="NX73" s="73"/>
      <c r="NY73" s="73"/>
      <c r="NZ73" s="73"/>
      <c r="OA73" s="73"/>
      <c r="OB73" s="73"/>
      <c r="OC73" s="73"/>
      <c r="OD73" s="73"/>
      <c r="OE73" s="73"/>
      <c r="OF73" s="73"/>
      <c r="OG73" s="73"/>
      <c r="OH73" s="73"/>
      <c r="OI73" s="73"/>
      <c r="OJ73" s="73"/>
      <c r="OK73" s="73"/>
      <c r="OL73" s="73"/>
      <c r="OM73" s="73"/>
      <c r="ON73" s="39" t="n">
        <f aca="false">(FO73+GO73+MO73)/3</f>
        <v>19.5944444444444</v>
      </c>
      <c r="OO73" s="40" t="n">
        <f aca="false">(AO73+BO73+EO73+HO73+JO73)/5</f>
        <v>22.0183333333333</v>
      </c>
      <c r="OP73" s="41" t="n">
        <f aca="false">(FO73+GO73+MO73+AO73+BO73+EO73+HO73+JO73)/8</f>
        <v>21.109375</v>
      </c>
      <c r="OQ73" s="73"/>
      <c r="OR73" s="73"/>
      <c r="OS73" s="73"/>
      <c r="OT73" s="73"/>
      <c r="OU73" s="73"/>
      <c r="OV73" s="73"/>
      <c r="OW73" s="73"/>
      <c r="OX73" s="73"/>
      <c r="OY73" s="73"/>
      <c r="OZ73" s="73"/>
      <c r="PA73" s="89"/>
      <c r="PB73" s="90"/>
      <c r="PC73" s="73"/>
      <c r="PD73" s="73"/>
      <c r="PE73" s="73"/>
      <c r="PF73" s="73"/>
      <c r="PG73" s="73"/>
      <c r="PH73" s="73"/>
      <c r="PI73" s="73"/>
      <c r="PJ73" s="73"/>
      <c r="PK73" s="73"/>
      <c r="PL73" s="73"/>
      <c r="PM73" s="73"/>
      <c r="PN73" s="28" t="n">
        <f aca="false">MAX(FC73:FN73,GC73:GN73,MC73:MN73)</f>
        <v>29.9</v>
      </c>
      <c r="PO73" s="29" t="n">
        <f aca="false">MIN(FC73:FN73,GC73:GN73,MC73:MN73)</f>
        <v>12</v>
      </c>
      <c r="PP73" s="30" t="n">
        <f aca="false">MAX(AC73:AN73,BC73:BN73,EC73:EN73,HC73:HN73,JC73:JN73)</f>
        <v>38.8</v>
      </c>
      <c r="PQ73" s="31" t="n">
        <f aca="false">MIN(AC73:AN73,BC73:BN73,EC73:EN73,HC73:HN73,JC73:JN73)</f>
        <v>12.6</v>
      </c>
      <c r="PR73" s="73"/>
      <c r="PS73" s="73"/>
      <c r="PT73" s="73"/>
      <c r="PU73" s="73"/>
      <c r="PV73" s="73"/>
      <c r="PW73" s="73"/>
      <c r="PX73" s="73"/>
      <c r="PY73" s="73"/>
      <c r="PZ73" s="73"/>
      <c r="QA73" s="73"/>
      <c r="QB73" s="73"/>
      <c r="QC73" s="73"/>
      <c r="QD73" s="73"/>
      <c r="QE73" s="73"/>
      <c r="QF73" s="73"/>
      <c r="QG73" s="73"/>
      <c r="QH73" s="73"/>
      <c r="QI73" s="73"/>
      <c r="QJ73" s="73"/>
      <c r="QK73" s="73"/>
      <c r="QL73" s="73"/>
      <c r="QM73" s="73"/>
      <c r="QN73" s="73"/>
      <c r="QO73" s="73"/>
      <c r="QP73" s="73"/>
      <c r="QQ73" s="73"/>
      <c r="QR73" s="73"/>
      <c r="QS73" s="73"/>
      <c r="QT73" s="73"/>
      <c r="QU73" s="91" t="n">
        <f aca="false">AVERAGE(AH73,AI73,AJ73,BH73,BI73,BJ73,CH73,CI73,CJ73,DH73,DI73,DJ73,EH73,EI73,EJ73,FH73,FI73,FJ73,GH78,GI78,GJ78,HH73,HI73,HJ73,IH73,II73,IJ73,JH73,JI73,JJ73,KH73,KI73,KJ73,LH73,LI73,LJ73,MH73,MI73,MJ73,NH73,NI73,NJ73)</f>
        <v>15.1238095238095</v>
      </c>
      <c r="QV73" s="92" t="n">
        <f aca="false">AVERAGE(AC73,AD73,AN73,BC73,BD73,BN73,CC73,CD73,CN73,DC73,DD73,DN73,EC73,ED73,EN73,FC73,FD73,FN73,GC78,GD78,GN78,HC73,HD73,HN73,IC73,ID73,IN73,JC73,JD73,JN73,KC73,KD73,KN73,LC73,LD73,LN73,MC73,MD73,MN73,NC73,ND73,NN73,)</f>
        <v>27.7953488372093</v>
      </c>
      <c r="QW73" s="91" t="n">
        <f aca="false">AVERAGE(QU63:QU73)</f>
        <v>15.4201520701521</v>
      </c>
      <c r="QX73" s="93" t="n">
        <f aca="false">AVERAGE(QV63:QV73)</f>
        <v>27.4444743036956</v>
      </c>
      <c r="QY73" s="73"/>
      <c r="QZ73" s="73"/>
      <c r="RA73" s="73"/>
      <c r="RB73" s="73"/>
      <c r="RC73" s="73"/>
      <c r="RD73" s="73"/>
      <c r="RE73" s="73"/>
      <c r="RF73" s="73"/>
      <c r="RG73" s="73"/>
      <c r="RH73" s="73"/>
      <c r="RI73" s="73"/>
      <c r="RJ73" s="73"/>
      <c r="RK73" s="73"/>
      <c r="RL73" s="73"/>
      <c r="RM73" s="73"/>
      <c r="RN73" s="73"/>
      <c r="RO73" s="73"/>
      <c r="RP73" s="73"/>
      <c r="RQ73" s="73"/>
      <c r="RR73" s="73"/>
      <c r="RS73" s="73"/>
      <c r="RT73" s="73"/>
      <c r="RU73" s="73"/>
      <c r="RV73" s="73"/>
      <c r="RW73" s="73"/>
      <c r="RX73" s="73"/>
      <c r="RY73" s="73"/>
      <c r="RZ73" s="73"/>
      <c r="SA73" s="73"/>
      <c r="SB73" s="73"/>
      <c r="SC73" s="73"/>
      <c r="SD73" s="73"/>
      <c r="SE73" s="73"/>
      <c r="SF73" s="73"/>
      <c r="SG73" s="73"/>
      <c r="SH73" s="73"/>
      <c r="SI73" s="73"/>
      <c r="SJ73" s="73"/>
      <c r="SK73" s="73"/>
      <c r="SL73" s="73"/>
      <c r="SM73" s="73"/>
      <c r="SN73" s="73"/>
      <c r="SO73" s="73"/>
      <c r="SP73" s="73"/>
      <c r="SQ73" s="73"/>
      <c r="SR73" s="73"/>
      <c r="SS73" s="73"/>
      <c r="ST73" s="73"/>
      <c r="SU73" s="73"/>
      <c r="SV73" s="73"/>
      <c r="SW73" s="73"/>
      <c r="SX73" s="73"/>
      <c r="SY73" s="73"/>
      <c r="SZ73" s="73"/>
      <c r="TA73" s="73"/>
      <c r="TB73" s="73"/>
      <c r="TC73" s="73"/>
      <c r="TD73" s="73"/>
      <c r="TE73" s="73"/>
      <c r="TF73" s="73"/>
      <c r="TG73" s="73"/>
      <c r="TH73" s="73"/>
      <c r="TI73" s="73"/>
      <c r="TJ73" s="73"/>
      <c r="TK73" s="73"/>
      <c r="TL73" s="73"/>
      <c r="TM73" s="73"/>
      <c r="TN73" s="73"/>
      <c r="TO73" s="73"/>
      <c r="TP73" s="73"/>
      <c r="TQ73" s="73"/>
      <c r="TR73" s="73"/>
      <c r="TS73" s="73"/>
      <c r="TT73" s="73"/>
      <c r="TU73" s="73"/>
      <c r="TV73" s="73"/>
      <c r="TW73" s="73"/>
      <c r="TX73" s="73"/>
      <c r="TY73" s="73"/>
      <c r="TZ73" s="73"/>
      <c r="UA73" s="73"/>
      <c r="UB73" s="73"/>
      <c r="UC73" s="73"/>
      <c r="UD73" s="73"/>
      <c r="UE73" s="73"/>
      <c r="UF73" s="73"/>
      <c r="UG73" s="73"/>
      <c r="UH73" s="73"/>
      <c r="UI73" s="73"/>
      <c r="UJ73" s="73"/>
      <c r="UK73" s="73"/>
      <c r="UL73" s="73"/>
      <c r="UM73" s="73"/>
      <c r="UN73" s="73"/>
      <c r="UO73" s="73"/>
      <c r="UP73" s="73"/>
      <c r="UQ73" s="73"/>
      <c r="UR73" s="73"/>
      <c r="US73" s="73"/>
      <c r="UT73" s="73"/>
      <c r="UU73" s="73"/>
      <c r="UV73" s="73"/>
      <c r="UW73" s="73"/>
      <c r="UX73" s="73"/>
      <c r="UY73" s="73"/>
      <c r="UZ73" s="73"/>
      <c r="VA73" s="73"/>
      <c r="VB73" s="73"/>
      <c r="VC73" s="73"/>
      <c r="VD73" s="73"/>
      <c r="VE73" s="73"/>
      <c r="VF73" s="73"/>
      <c r="VG73" s="73"/>
      <c r="VH73" s="73"/>
      <c r="VI73" s="73"/>
      <c r="VJ73" s="73"/>
      <c r="VK73" s="73"/>
      <c r="VL73" s="73"/>
      <c r="VM73" s="73"/>
      <c r="VN73" s="73"/>
      <c r="VO73" s="73"/>
      <c r="VP73" s="73"/>
      <c r="VQ73" s="73"/>
      <c r="VR73" s="73"/>
      <c r="VS73" s="73"/>
      <c r="VT73" s="73"/>
      <c r="VU73" s="73"/>
      <c r="VV73" s="73"/>
      <c r="VW73" s="73"/>
      <c r="VX73" s="73"/>
      <c r="VY73" s="73"/>
      <c r="VZ73" s="73"/>
      <c r="WA73" s="73"/>
      <c r="WB73" s="73"/>
      <c r="WC73" s="73"/>
      <c r="WD73" s="73"/>
      <c r="WE73" s="73"/>
      <c r="WF73" s="73"/>
      <c r="WG73" s="73"/>
      <c r="WH73" s="73"/>
      <c r="WI73" s="73"/>
      <c r="WJ73" s="73"/>
      <c r="WK73" s="73"/>
      <c r="WL73" s="73"/>
      <c r="WM73" s="73"/>
      <c r="WN73" s="73"/>
      <c r="WO73" s="73"/>
      <c r="WP73" s="73"/>
      <c r="WQ73" s="73"/>
      <c r="WR73" s="73"/>
      <c r="WS73" s="73"/>
      <c r="WT73" s="73"/>
      <c r="WU73" s="73"/>
      <c r="WV73" s="73"/>
      <c r="WW73" s="73"/>
      <c r="WX73" s="73"/>
      <c r="WY73" s="73"/>
      <c r="WZ73" s="73"/>
      <c r="XA73" s="73"/>
      <c r="XB73" s="73"/>
      <c r="XC73" s="73"/>
      <c r="XD73" s="73"/>
      <c r="XE73" s="73"/>
      <c r="XF73" s="73"/>
      <c r="XG73" s="73"/>
      <c r="XH73" s="73"/>
      <c r="XI73" s="73"/>
      <c r="XJ73" s="73"/>
      <c r="XK73" s="73"/>
      <c r="XL73" s="73"/>
      <c r="XM73" s="73"/>
      <c r="XN73" s="73"/>
      <c r="XO73" s="73"/>
      <c r="XP73" s="73"/>
      <c r="XQ73" s="73"/>
      <c r="XR73" s="73"/>
      <c r="XS73" s="73"/>
      <c r="XT73" s="73"/>
      <c r="XU73" s="73"/>
      <c r="XV73" s="73"/>
      <c r="XW73" s="73"/>
      <c r="XX73" s="73"/>
      <c r="XY73" s="73"/>
      <c r="XZ73" s="73"/>
      <c r="YA73" s="73"/>
      <c r="YB73" s="73"/>
      <c r="YC73" s="73"/>
      <c r="YD73" s="73"/>
      <c r="YE73" s="73"/>
      <c r="YF73" s="73"/>
      <c r="YG73" s="73"/>
      <c r="YH73" s="73"/>
      <c r="YI73" s="73"/>
      <c r="YJ73" s="73"/>
      <c r="YK73" s="73"/>
      <c r="YL73" s="73"/>
      <c r="YM73" s="73"/>
      <c r="YN73" s="73"/>
      <c r="YO73" s="73"/>
      <c r="YP73" s="73"/>
      <c r="YQ73" s="73"/>
      <c r="YR73" s="73"/>
      <c r="YS73" s="73"/>
      <c r="YT73" s="73"/>
      <c r="YU73" s="73"/>
      <c r="YV73" s="73"/>
      <c r="YW73" s="73"/>
      <c r="YX73" s="73"/>
      <c r="YY73" s="73"/>
      <c r="YZ73" s="73"/>
      <c r="ZA73" s="73"/>
      <c r="ZB73" s="73"/>
      <c r="ZC73" s="73"/>
      <c r="ZD73" s="73"/>
      <c r="ZE73" s="73"/>
      <c r="ZF73" s="73"/>
      <c r="ZG73" s="73"/>
      <c r="ZH73" s="73"/>
      <c r="ZI73" s="73"/>
      <c r="ZJ73" s="73"/>
      <c r="ZK73" s="73"/>
      <c r="ZL73" s="73"/>
      <c r="ZM73" s="73"/>
      <c r="ZN73" s="73"/>
      <c r="ZO73" s="73"/>
      <c r="ZP73" s="73"/>
      <c r="ZQ73" s="73"/>
      <c r="ZR73" s="73"/>
      <c r="ZS73" s="73"/>
      <c r="ZT73" s="73"/>
      <c r="ZU73" s="73"/>
      <c r="ZV73" s="73"/>
      <c r="ZW73" s="73"/>
      <c r="ZX73" s="73"/>
      <c r="ZY73" s="73"/>
      <c r="ZZ73" s="73"/>
      <c r="AAA73" s="73"/>
      <c r="AAB73" s="73"/>
      <c r="AAC73" s="73"/>
      <c r="AAD73" s="73"/>
      <c r="AAE73" s="73"/>
      <c r="AAF73" s="73"/>
      <c r="AAG73" s="73"/>
      <c r="AAH73" s="73"/>
      <c r="AAI73" s="73"/>
      <c r="AAJ73" s="73"/>
      <c r="AAK73" s="73"/>
      <c r="AAL73" s="73"/>
      <c r="AAM73" s="73"/>
      <c r="AAN73" s="73"/>
      <c r="AAO73" s="73"/>
      <c r="AAP73" s="73"/>
      <c r="AAQ73" s="73"/>
      <c r="AAR73" s="73"/>
      <c r="AAS73" s="73"/>
      <c r="AAT73" s="73"/>
      <c r="AAU73" s="73"/>
      <c r="AAV73" s="73"/>
      <c r="AAW73" s="73"/>
      <c r="AAX73" s="73"/>
      <c r="AAY73" s="73"/>
      <c r="AAZ73" s="73"/>
      <c r="ABA73" s="73"/>
      <c r="ABB73" s="73"/>
      <c r="ABC73" s="73"/>
      <c r="ABD73" s="73"/>
      <c r="ABE73" s="73"/>
      <c r="ABF73" s="73"/>
      <c r="ABG73" s="73"/>
      <c r="ABH73" s="73"/>
      <c r="ABI73" s="73"/>
      <c r="ABJ73" s="73"/>
      <c r="ABK73" s="73"/>
      <c r="ABL73" s="73"/>
      <c r="ABM73" s="73"/>
      <c r="ABN73" s="73"/>
      <c r="ABO73" s="73"/>
      <c r="ABP73" s="73"/>
      <c r="ABQ73" s="73"/>
      <c r="ABR73" s="73"/>
      <c r="ABS73" s="73"/>
      <c r="ABT73" s="73"/>
      <c r="ABU73" s="73"/>
      <c r="ABV73" s="73"/>
      <c r="ABW73" s="73"/>
      <c r="ABX73" s="73"/>
      <c r="ABY73" s="73"/>
      <c r="ABZ73" s="73"/>
      <c r="ACA73" s="73"/>
      <c r="ACB73" s="73"/>
      <c r="ACC73" s="73"/>
      <c r="ACD73" s="73"/>
      <c r="ACE73" s="73"/>
      <c r="ACF73" s="73"/>
      <c r="ACG73" s="73"/>
      <c r="ACH73" s="73"/>
      <c r="ACI73" s="73"/>
      <c r="ACJ73" s="73"/>
      <c r="ACK73" s="73"/>
      <c r="ACL73" s="73"/>
      <c r="ACM73" s="73"/>
      <c r="ACN73" s="73"/>
      <c r="ACO73" s="73"/>
      <c r="ACP73" s="73"/>
      <c r="ACQ73" s="73"/>
      <c r="ACR73" s="73"/>
      <c r="ACS73" s="73"/>
      <c r="ACT73" s="73"/>
      <c r="ACU73" s="73"/>
      <c r="ACV73" s="73"/>
      <c r="ACW73" s="73"/>
      <c r="ACX73" s="73"/>
      <c r="ACY73" s="73"/>
      <c r="ACZ73" s="73"/>
      <c r="ADA73" s="73"/>
      <c r="ADB73" s="73"/>
      <c r="ADC73" s="73"/>
      <c r="ADD73" s="73"/>
      <c r="ADE73" s="73"/>
      <c r="ADF73" s="73"/>
      <c r="ADG73" s="73"/>
      <c r="ADH73" s="73"/>
      <c r="ADI73" s="73"/>
      <c r="ADJ73" s="73"/>
      <c r="ADK73" s="73"/>
      <c r="ADL73" s="73"/>
      <c r="ADM73" s="73"/>
      <c r="ADN73" s="73"/>
      <c r="ADO73" s="73"/>
      <c r="ADP73" s="73"/>
      <c r="ADQ73" s="73"/>
      <c r="ADR73" s="73"/>
      <c r="ADS73" s="73"/>
      <c r="ADT73" s="73"/>
      <c r="ADU73" s="73"/>
      <c r="ADV73" s="73"/>
      <c r="ADW73" s="73"/>
      <c r="ADX73" s="73"/>
      <c r="ADY73" s="73"/>
      <c r="ADZ73" s="73"/>
      <c r="AEA73" s="73"/>
      <c r="AEB73" s="73"/>
      <c r="AEC73" s="73"/>
      <c r="AED73" s="73"/>
      <c r="AEE73" s="73"/>
      <c r="AEF73" s="73"/>
      <c r="AEG73" s="73"/>
      <c r="AEH73" s="73"/>
      <c r="AEI73" s="73"/>
      <c r="AEJ73" s="73"/>
      <c r="AEK73" s="73"/>
      <c r="AEL73" s="73"/>
      <c r="AEM73" s="73"/>
      <c r="AEN73" s="73"/>
      <c r="AEO73" s="73"/>
      <c r="AEP73" s="73"/>
      <c r="AEQ73" s="73"/>
      <c r="AER73" s="73"/>
      <c r="AES73" s="73"/>
      <c r="AET73" s="73"/>
      <c r="AEU73" s="73"/>
      <c r="AEV73" s="73"/>
      <c r="AEW73" s="73"/>
      <c r="AEX73" s="73"/>
      <c r="AEY73" s="73"/>
      <c r="AEZ73" s="73"/>
      <c r="AFA73" s="73"/>
      <c r="AFB73" s="73"/>
      <c r="AFC73" s="73"/>
      <c r="AFD73" s="73"/>
      <c r="AFE73" s="73"/>
      <c r="AFF73" s="73"/>
      <c r="AFG73" s="73"/>
      <c r="AFH73" s="73"/>
      <c r="AFI73" s="73"/>
      <c r="AFJ73" s="73"/>
      <c r="AFK73" s="73"/>
      <c r="AFL73" s="73"/>
      <c r="AFM73" s="73"/>
      <c r="AFN73" s="73"/>
      <c r="AFO73" s="73"/>
      <c r="AFP73" s="73"/>
      <c r="AFQ73" s="73"/>
      <c r="AFR73" s="73"/>
      <c r="AFS73" s="73"/>
      <c r="AFT73" s="73"/>
      <c r="AFU73" s="73"/>
      <c r="AFV73" s="73"/>
      <c r="AFW73" s="73"/>
      <c r="AFX73" s="73"/>
      <c r="AFY73" s="73"/>
      <c r="AFZ73" s="73"/>
      <c r="AGA73" s="73"/>
      <c r="AGB73" s="73"/>
      <c r="AGC73" s="73"/>
      <c r="AGD73" s="73"/>
      <c r="AGE73" s="73"/>
      <c r="AGF73" s="73"/>
      <c r="AGG73" s="73"/>
      <c r="AGH73" s="73"/>
      <c r="AGI73" s="73"/>
      <c r="AGJ73" s="73"/>
      <c r="AGK73" s="73"/>
      <c r="AGL73" s="73"/>
      <c r="AGM73" s="73"/>
      <c r="AGN73" s="73"/>
      <c r="AGO73" s="73"/>
      <c r="AGP73" s="73"/>
      <c r="AGQ73" s="73"/>
      <c r="AGR73" s="73"/>
      <c r="AGS73" s="73"/>
      <c r="AGT73" s="73"/>
      <c r="AGU73" s="73"/>
      <c r="AGV73" s="73"/>
      <c r="AGW73" s="73"/>
      <c r="AGX73" s="73"/>
      <c r="AGY73" s="73"/>
      <c r="AGZ73" s="73"/>
      <c r="AHA73" s="73"/>
      <c r="AHB73" s="73"/>
      <c r="AHC73" s="73"/>
      <c r="AHD73" s="73"/>
      <c r="AHE73" s="73"/>
      <c r="AHF73" s="73"/>
      <c r="AHG73" s="73"/>
      <c r="AHH73" s="73"/>
      <c r="AHI73" s="73"/>
      <c r="AHJ73" s="73"/>
      <c r="AHK73" s="73"/>
      <c r="AHL73" s="73"/>
      <c r="AHM73" s="73"/>
      <c r="AHN73" s="73"/>
      <c r="AHO73" s="73"/>
      <c r="AHP73" s="73"/>
      <c r="AHQ73" s="73"/>
      <c r="AHR73" s="73"/>
      <c r="AHS73" s="73"/>
      <c r="AHT73" s="73"/>
      <c r="AHU73" s="73"/>
      <c r="AHV73" s="73"/>
      <c r="AHW73" s="73"/>
      <c r="AHX73" s="73"/>
      <c r="AHY73" s="73"/>
      <c r="AHZ73" s="73"/>
      <c r="AIA73" s="73"/>
      <c r="AIB73" s="73"/>
      <c r="AIC73" s="73"/>
      <c r="AID73" s="73"/>
      <c r="AIE73" s="73"/>
      <c r="AIF73" s="73"/>
      <c r="AIG73" s="73"/>
      <c r="AIH73" s="73"/>
      <c r="AII73" s="73"/>
      <c r="AIJ73" s="73"/>
      <c r="AIK73" s="73"/>
      <c r="AIL73" s="73"/>
      <c r="AIM73" s="73"/>
      <c r="AIN73" s="73"/>
      <c r="AIO73" s="73"/>
      <c r="AIP73" s="73"/>
      <c r="AIQ73" s="73"/>
      <c r="AIR73" s="73"/>
      <c r="AIS73" s="73"/>
      <c r="AIT73" s="73"/>
      <c r="AIU73" s="73"/>
      <c r="AIV73" s="73"/>
      <c r="AIW73" s="73"/>
      <c r="AIX73" s="73"/>
      <c r="AIY73" s="73"/>
      <c r="AIZ73" s="73"/>
      <c r="AJA73" s="73"/>
      <c r="AJB73" s="73"/>
      <c r="AJC73" s="73"/>
      <c r="AJD73" s="73"/>
      <c r="AJE73" s="73"/>
      <c r="AJF73" s="73"/>
      <c r="AJG73" s="73"/>
      <c r="AJH73" s="73"/>
      <c r="AJI73" s="73"/>
      <c r="AJJ73" s="73"/>
      <c r="AJK73" s="73"/>
      <c r="AJL73" s="73"/>
      <c r="AJM73" s="73"/>
      <c r="AJN73" s="73"/>
      <c r="AJO73" s="73"/>
      <c r="AJP73" s="73"/>
      <c r="AJQ73" s="73"/>
      <c r="AJR73" s="73"/>
      <c r="AJS73" s="73"/>
      <c r="AJT73" s="73"/>
      <c r="AJU73" s="73"/>
      <c r="AJV73" s="73"/>
      <c r="AJW73" s="73"/>
      <c r="AJX73" s="73"/>
      <c r="AJY73" s="73"/>
      <c r="AJZ73" s="73"/>
      <c r="AKA73" s="73"/>
      <c r="AKB73" s="73"/>
      <c r="AKC73" s="73"/>
      <c r="AKD73" s="73"/>
      <c r="AKE73" s="73"/>
      <c r="AKF73" s="73"/>
      <c r="AKG73" s="73"/>
      <c r="AKH73" s="73"/>
      <c r="AKI73" s="73"/>
      <c r="AKJ73" s="73"/>
      <c r="AKK73" s="73"/>
      <c r="AKL73" s="73"/>
      <c r="AKM73" s="73"/>
      <c r="AKN73" s="73"/>
      <c r="AKO73" s="73"/>
      <c r="AKP73" s="73"/>
      <c r="AKQ73" s="73"/>
      <c r="AKR73" s="73"/>
      <c r="AKS73" s="73"/>
      <c r="AKT73" s="73"/>
      <c r="AKU73" s="73"/>
      <c r="AKV73" s="73"/>
      <c r="AKW73" s="73"/>
      <c r="AKX73" s="73"/>
      <c r="AKY73" s="73"/>
      <c r="AKZ73" s="73"/>
      <c r="ALA73" s="73"/>
      <c r="ALB73" s="73"/>
      <c r="ALC73" s="73"/>
      <c r="ALD73" s="73"/>
      <c r="ALE73" s="73"/>
      <c r="ALF73" s="73"/>
      <c r="ALG73" s="73"/>
      <c r="ALH73" s="73"/>
      <c r="ALI73" s="73"/>
      <c r="ALJ73" s="73"/>
      <c r="ALK73" s="73"/>
      <c r="ALL73" s="73"/>
      <c r="ALM73" s="73"/>
      <c r="ALN73" s="73"/>
      <c r="ALO73" s="73"/>
      <c r="ALP73" s="73"/>
      <c r="ALQ73" s="73"/>
      <c r="ALR73" s="73"/>
      <c r="ALS73" s="73"/>
      <c r="ALT73" s="73"/>
      <c r="ALU73" s="73"/>
      <c r="ALV73" s="73"/>
      <c r="ALW73" s="73"/>
      <c r="ALX73" s="73"/>
      <c r="ALY73" s="73"/>
      <c r="ALZ73" s="73"/>
      <c r="AMA73" s="73"/>
      <c r="AMB73" s="73"/>
      <c r="AMC73" s="73"/>
      <c r="AMD73" s="73"/>
      <c r="AME73" s="73"/>
      <c r="AMF73" s="73"/>
      <c r="AMG73" s="73"/>
      <c r="AMH73" s="73"/>
      <c r="AMI73" s="73"/>
      <c r="AMJ73" s="73"/>
      <c r="AMK73" s="73"/>
      <c r="AML73" s="73"/>
      <c r="AMM73" s="73"/>
      <c r="AMN73" s="73"/>
      <c r="AMO73" s="73"/>
      <c r="AMP73" s="73"/>
      <c r="AMQ73" s="73"/>
      <c r="AMR73" s="73"/>
      <c r="AMS73" s="73"/>
      <c r="AMT73" s="73"/>
      <c r="AMU73" s="73"/>
      <c r="AMV73" s="73"/>
      <c r="AMW73" s="73"/>
      <c r="AMX73" s="73"/>
      <c r="AMY73" s="73"/>
      <c r="AMZ73" s="73"/>
      <c r="ANA73" s="73"/>
      <c r="ANB73" s="73"/>
      <c r="ANC73" s="73"/>
      <c r="AND73" s="73"/>
      <c r="ANE73" s="73"/>
      <c r="ANF73" s="73"/>
      <c r="ANG73" s="73"/>
      <c r="ANH73" s="73"/>
      <c r="ANI73" s="73"/>
      <c r="ANJ73" s="73"/>
      <c r="ANK73" s="73"/>
      <c r="ANL73" s="73"/>
      <c r="ANM73" s="73"/>
      <c r="ANN73" s="73"/>
      <c r="ANO73" s="73"/>
      <c r="ANP73" s="73"/>
      <c r="ANQ73" s="73"/>
      <c r="ANR73" s="73"/>
      <c r="ANS73" s="73"/>
      <c r="ANT73" s="73"/>
      <c r="ANU73" s="73"/>
      <c r="ANV73" s="73"/>
      <c r="ANW73" s="73"/>
      <c r="ANX73" s="73"/>
      <c r="ANY73" s="73"/>
      <c r="ANZ73" s="73"/>
      <c r="AOA73" s="73"/>
      <c r="AOB73" s="73"/>
      <c r="AOC73" s="73"/>
      <c r="AOD73" s="73"/>
      <c r="AOE73" s="73"/>
      <c r="AOF73" s="73"/>
      <c r="AOG73" s="73"/>
      <c r="AOH73" s="73"/>
      <c r="AOI73" s="73"/>
      <c r="AOJ73" s="73"/>
      <c r="AOK73" s="73"/>
      <c r="AOL73" s="73"/>
      <c r="AOM73" s="73"/>
      <c r="AON73" s="73"/>
      <c r="AOO73" s="73"/>
      <c r="AOP73" s="73"/>
      <c r="AOQ73" s="73"/>
      <c r="AOR73" s="73"/>
      <c r="AOS73" s="73"/>
      <c r="AOT73" s="73"/>
      <c r="AOU73" s="73"/>
      <c r="AOV73" s="73"/>
      <c r="AOW73" s="73"/>
      <c r="AOX73" s="73"/>
      <c r="AOY73" s="73"/>
      <c r="AOZ73" s="73"/>
      <c r="APA73" s="73"/>
      <c r="APB73" s="73"/>
      <c r="APC73" s="73"/>
      <c r="APD73" s="73"/>
      <c r="APE73" s="73"/>
      <c r="APF73" s="73"/>
      <c r="APG73" s="73"/>
      <c r="APH73" s="73"/>
      <c r="API73" s="73"/>
      <c r="APJ73" s="73"/>
      <c r="APK73" s="73"/>
      <c r="APL73" s="73"/>
      <c r="APM73" s="73"/>
      <c r="APN73" s="73"/>
      <c r="APO73" s="73"/>
      <c r="APP73" s="73"/>
      <c r="APQ73" s="73"/>
      <c r="APR73" s="73"/>
      <c r="APS73" s="73"/>
      <c r="APT73" s="73"/>
      <c r="APU73" s="73"/>
      <c r="APV73" s="73"/>
      <c r="APW73" s="73"/>
      <c r="APX73" s="73"/>
      <c r="APY73" s="73"/>
      <c r="APZ73" s="73"/>
      <c r="AQA73" s="73"/>
      <c r="AQB73" s="73"/>
      <c r="AQC73" s="73"/>
      <c r="AQD73" s="73"/>
      <c r="AQE73" s="73"/>
      <c r="AQF73" s="73"/>
      <c r="AQG73" s="73"/>
      <c r="AQH73" s="73"/>
      <c r="AQI73" s="73"/>
      <c r="AQJ73" s="73"/>
      <c r="AQK73" s="73"/>
      <c r="AQL73" s="73"/>
      <c r="AQM73" s="73"/>
      <c r="AQN73" s="73"/>
      <c r="AQO73" s="73"/>
      <c r="AQP73" s="73"/>
      <c r="AQQ73" s="73"/>
      <c r="AQR73" s="73"/>
      <c r="AQS73" s="73"/>
      <c r="AQT73" s="73"/>
      <c r="AQU73" s="73"/>
      <c r="AQV73" s="73"/>
      <c r="AQW73" s="73"/>
      <c r="AQX73" s="73"/>
      <c r="AQY73" s="73"/>
      <c r="AQZ73" s="73"/>
      <c r="ARA73" s="73"/>
      <c r="ARB73" s="73"/>
      <c r="ARC73" s="73"/>
      <c r="ARD73" s="73"/>
      <c r="ARE73" s="73"/>
      <c r="ARF73" s="73"/>
      <c r="ARG73" s="73"/>
      <c r="ARH73" s="73"/>
      <c r="ARI73" s="73"/>
      <c r="ARJ73" s="73"/>
      <c r="ARK73" s="73"/>
      <c r="ARL73" s="73"/>
      <c r="ARM73" s="73"/>
      <c r="ARN73" s="73"/>
      <c r="ARO73" s="73"/>
      <c r="ARP73" s="73"/>
      <c r="ARQ73" s="73"/>
      <c r="ARR73" s="73"/>
      <c r="ARS73" s="73"/>
      <c r="ART73" s="73"/>
      <c r="ARU73" s="73"/>
      <c r="ARV73" s="73"/>
      <c r="ARW73" s="73"/>
      <c r="ARX73" s="73"/>
      <c r="ARY73" s="73"/>
      <c r="ARZ73" s="73"/>
      <c r="ASA73" s="73"/>
      <c r="ASB73" s="73"/>
      <c r="ASC73" s="73"/>
      <c r="ASD73" s="73"/>
      <c r="ASE73" s="73"/>
      <c r="ASF73" s="73"/>
      <c r="ASG73" s="73"/>
      <c r="ASH73" s="73"/>
      <c r="ASI73" s="73"/>
      <c r="ASJ73" s="73"/>
      <c r="ASK73" s="73"/>
      <c r="ASL73" s="73"/>
      <c r="ASM73" s="73"/>
      <c r="ASN73" s="73"/>
      <c r="ASO73" s="73"/>
      <c r="ASP73" s="73"/>
      <c r="ASQ73" s="73"/>
      <c r="ASR73" s="73"/>
      <c r="ASS73" s="73"/>
      <c r="AST73" s="73"/>
      <c r="ASU73" s="73"/>
      <c r="ASV73" s="73"/>
      <c r="ASW73" s="73"/>
      <c r="ASX73" s="73"/>
      <c r="ASY73" s="73"/>
      <c r="ASZ73" s="73"/>
      <c r="ATA73" s="73"/>
      <c r="ATB73" s="73"/>
      <c r="ATC73" s="73"/>
      <c r="ATD73" s="73"/>
      <c r="ATE73" s="73"/>
      <c r="ATF73" s="73"/>
      <c r="ATG73" s="73"/>
      <c r="ATH73" s="73"/>
      <c r="ATI73" s="73"/>
      <c r="ATJ73" s="73"/>
      <c r="ATK73" s="73"/>
      <c r="ATL73" s="73"/>
      <c r="ATM73" s="73"/>
      <c r="ATN73" s="73"/>
      <c r="ATO73" s="73"/>
      <c r="ATP73" s="73"/>
      <c r="ATQ73" s="73"/>
      <c r="ATR73" s="73"/>
      <c r="ATS73" s="73"/>
      <c r="ATT73" s="73"/>
      <c r="ATU73" s="73"/>
      <c r="ATV73" s="73"/>
      <c r="ATW73" s="73"/>
      <c r="ATX73" s="73"/>
      <c r="ATY73" s="73"/>
      <c r="ATZ73" s="73"/>
      <c r="AUA73" s="73"/>
      <c r="AUB73" s="73"/>
      <c r="AUC73" s="73"/>
      <c r="AUD73" s="73"/>
      <c r="AUE73" s="73"/>
      <c r="AUF73" s="73"/>
      <c r="AUG73" s="73"/>
      <c r="AUH73" s="73"/>
      <c r="AUI73" s="73"/>
      <c r="AUJ73" s="73"/>
      <c r="AUK73" s="73"/>
      <c r="AUL73" s="73"/>
      <c r="AUM73" s="73"/>
      <c r="AUN73" s="73"/>
      <c r="AUO73" s="73"/>
      <c r="AUP73" s="73"/>
      <c r="AUQ73" s="73"/>
      <c r="AUR73" s="73"/>
      <c r="AUS73" s="73"/>
      <c r="AUT73" s="73"/>
      <c r="AUU73" s="73"/>
      <c r="AUV73" s="73"/>
      <c r="AUW73" s="73"/>
      <c r="AUX73" s="73"/>
      <c r="AUY73" s="73"/>
      <c r="AUZ73" s="73"/>
      <c r="AVA73" s="73"/>
      <c r="AVB73" s="73"/>
      <c r="AVC73" s="73"/>
      <c r="AVD73" s="73"/>
      <c r="AVE73" s="73"/>
      <c r="AVF73" s="73"/>
      <c r="AVG73" s="73"/>
      <c r="AVH73" s="73"/>
      <c r="AVI73" s="73"/>
      <c r="AVJ73" s="73"/>
      <c r="AVK73" s="73"/>
      <c r="AVL73" s="73"/>
      <c r="AVM73" s="73"/>
      <c r="AVN73" s="73"/>
      <c r="AVO73" s="73"/>
      <c r="AVP73" s="73"/>
      <c r="AVQ73" s="73"/>
      <c r="AVR73" s="73"/>
      <c r="AVS73" s="73"/>
      <c r="AVT73" s="73"/>
      <c r="AVU73" s="73"/>
      <c r="AVV73" s="73"/>
      <c r="AVW73" s="73"/>
      <c r="AVX73" s="73"/>
      <c r="AVY73" s="73"/>
      <c r="AVZ73" s="73"/>
      <c r="AWA73" s="73"/>
      <c r="AWB73" s="73"/>
      <c r="AWC73" s="73"/>
      <c r="AWD73" s="73"/>
      <c r="AWE73" s="73"/>
      <c r="AWF73" s="73"/>
      <c r="AWG73" s="73"/>
      <c r="AWH73" s="73"/>
      <c r="AWI73" s="73"/>
      <c r="AWJ73" s="73"/>
      <c r="AWK73" s="73"/>
      <c r="AWL73" s="73"/>
      <c r="AWM73" s="73"/>
      <c r="AWN73" s="73"/>
      <c r="AWO73" s="73"/>
      <c r="AWP73" s="73"/>
      <c r="AWQ73" s="73"/>
      <c r="AWR73" s="73"/>
      <c r="AWS73" s="73"/>
      <c r="AWT73" s="73"/>
      <c r="AWU73" s="73"/>
      <c r="AWV73" s="73"/>
      <c r="AWW73" s="73"/>
      <c r="AWX73" s="73"/>
      <c r="AWY73" s="73"/>
      <c r="AWZ73" s="73"/>
      <c r="AXA73" s="73"/>
      <c r="AXB73" s="73"/>
      <c r="AXC73" s="73"/>
      <c r="AXD73" s="73"/>
      <c r="AXE73" s="73"/>
      <c r="AXF73" s="73"/>
      <c r="AXG73" s="73"/>
      <c r="AXH73" s="73"/>
      <c r="AXI73" s="73"/>
      <c r="AXJ73" s="73"/>
      <c r="AXK73" s="73"/>
      <c r="AXL73" s="73"/>
      <c r="AXM73" s="73"/>
      <c r="AXN73" s="73"/>
      <c r="AXO73" s="73"/>
      <c r="AXP73" s="73"/>
      <c r="AXQ73" s="73"/>
      <c r="AXR73" s="73"/>
      <c r="AXS73" s="73"/>
      <c r="AXT73" s="73"/>
      <c r="AXU73" s="73"/>
      <c r="AXV73" s="73"/>
      <c r="AXW73" s="73"/>
      <c r="AXX73" s="73"/>
      <c r="AXY73" s="73"/>
      <c r="AXZ73" s="73"/>
      <c r="AYA73" s="73"/>
      <c r="AYB73" s="73"/>
      <c r="AYC73" s="73"/>
      <c r="AYD73" s="73"/>
      <c r="AYE73" s="73"/>
      <c r="AYF73" s="73"/>
      <c r="AYG73" s="73"/>
      <c r="AYH73" s="73"/>
      <c r="AYI73" s="73"/>
      <c r="AYJ73" s="73"/>
      <c r="AYK73" s="73"/>
      <c r="AYL73" s="73"/>
      <c r="AYM73" s="73"/>
      <c r="AYN73" s="73"/>
      <c r="AYO73" s="73"/>
      <c r="AYP73" s="73"/>
      <c r="AYQ73" s="73"/>
      <c r="AYR73" s="73"/>
      <c r="AYS73" s="73"/>
      <c r="AYT73" s="73"/>
      <c r="AYU73" s="73"/>
      <c r="AYV73" s="73"/>
      <c r="AYW73" s="73"/>
      <c r="AYX73" s="73"/>
      <c r="AYY73" s="73"/>
      <c r="AYZ73" s="73"/>
      <c r="AZA73" s="73"/>
      <c r="AZB73" s="73"/>
      <c r="AZC73" s="73"/>
      <c r="AZD73" s="73"/>
      <c r="AZE73" s="73"/>
      <c r="AZF73" s="73"/>
      <c r="AZG73" s="73"/>
      <c r="AZH73" s="73"/>
      <c r="AZI73" s="73"/>
      <c r="AZJ73" s="73"/>
      <c r="AZK73" s="73"/>
      <c r="AZL73" s="73"/>
      <c r="AZM73" s="73"/>
      <c r="AZN73" s="73"/>
      <c r="AZO73" s="73"/>
      <c r="AZP73" s="73"/>
      <c r="AZQ73" s="73"/>
      <c r="AZR73" s="73"/>
      <c r="AZS73" s="73"/>
      <c r="AZT73" s="73"/>
      <c r="AZU73" s="73"/>
      <c r="AZV73" s="73"/>
      <c r="AZW73" s="73"/>
      <c r="AZX73" s="73"/>
      <c r="AZY73" s="73"/>
      <c r="AZZ73" s="73"/>
      <c r="BAA73" s="73"/>
      <c r="BAB73" s="73"/>
      <c r="BAC73" s="73"/>
      <c r="BAD73" s="73"/>
      <c r="BAE73" s="73"/>
      <c r="BAF73" s="73"/>
      <c r="BAG73" s="73"/>
      <c r="BAH73" s="73"/>
      <c r="BAI73" s="73"/>
      <c r="BAJ73" s="73"/>
      <c r="BAK73" s="73"/>
      <c r="BAL73" s="73"/>
      <c r="BAM73" s="73"/>
      <c r="BAN73" s="73"/>
      <c r="BAO73" s="73"/>
      <c r="BAP73" s="73"/>
      <c r="BAQ73" s="73"/>
      <c r="BAR73" s="73"/>
      <c r="BAS73" s="73"/>
      <c r="BAT73" s="73"/>
      <c r="BAU73" s="73"/>
      <c r="BAV73" s="73"/>
      <c r="BAW73" s="73"/>
      <c r="BAX73" s="73"/>
      <c r="BAY73" s="73"/>
      <c r="BAZ73" s="73"/>
      <c r="BBA73" s="73"/>
      <c r="BBB73" s="73"/>
      <c r="BBC73" s="73"/>
      <c r="BBD73" s="73"/>
      <c r="BBE73" s="73"/>
      <c r="BBF73" s="73"/>
      <c r="BBG73" s="73"/>
      <c r="BBH73" s="73"/>
      <c r="BBI73" s="73"/>
      <c r="BBJ73" s="73"/>
      <c r="BBK73" s="73"/>
      <c r="BBL73" s="73"/>
      <c r="BBM73" s="73"/>
      <c r="BBN73" s="73"/>
      <c r="BBO73" s="73"/>
      <c r="BBP73" s="73"/>
      <c r="BBQ73" s="73"/>
      <c r="BBR73" s="73"/>
      <c r="BBS73" s="73"/>
      <c r="BBT73" s="73"/>
      <c r="BBU73" s="73"/>
      <c r="BBV73" s="73"/>
      <c r="BBW73" s="73"/>
      <c r="BBX73" s="73"/>
      <c r="BBY73" s="73"/>
      <c r="BBZ73" s="73"/>
      <c r="BCA73" s="73"/>
      <c r="BCB73" s="73"/>
      <c r="BCC73" s="73"/>
      <c r="BCD73" s="73"/>
      <c r="BCE73" s="73"/>
      <c r="BCF73" s="73"/>
      <c r="BCG73" s="73"/>
      <c r="BCH73" s="73"/>
      <c r="BCI73" s="73"/>
      <c r="BCJ73" s="73"/>
      <c r="BCK73" s="73"/>
      <c r="BCL73" s="73"/>
      <c r="BCM73" s="73"/>
      <c r="BCN73" s="73"/>
      <c r="BCO73" s="73"/>
      <c r="BCP73" s="73"/>
      <c r="BCQ73" s="73"/>
      <c r="BCR73" s="73"/>
      <c r="BCS73" s="73"/>
      <c r="BCT73" s="73"/>
      <c r="BCU73" s="73"/>
      <c r="BCV73" s="73"/>
      <c r="BCW73" s="73"/>
      <c r="BCX73" s="73"/>
      <c r="BCY73" s="73"/>
      <c r="BCZ73" s="73"/>
      <c r="BDA73" s="73"/>
      <c r="BDB73" s="73"/>
      <c r="BDC73" s="73"/>
      <c r="BDD73" s="73"/>
      <c r="BDE73" s="73"/>
      <c r="BDF73" s="73"/>
      <c r="BDG73" s="73"/>
      <c r="BDH73" s="73"/>
      <c r="BDI73" s="73"/>
      <c r="BDJ73" s="73"/>
      <c r="BDK73" s="73"/>
      <c r="BDL73" s="73"/>
      <c r="BDM73" s="73"/>
      <c r="BDN73" s="73"/>
      <c r="BDO73" s="73"/>
      <c r="BDP73" s="73"/>
      <c r="BDQ73" s="73"/>
      <c r="BDR73" s="73"/>
      <c r="BDS73" s="73"/>
      <c r="BDT73" s="73"/>
      <c r="BDU73" s="73"/>
      <c r="BDV73" s="73"/>
      <c r="BDW73" s="73"/>
      <c r="BDX73" s="73"/>
      <c r="BDY73" s="73"/>
      <c r="BDZ73" s="73"/>
      <c r="BEA73" s="73"/>
      <c r="BEB73" s="73"/>
      <c r="BEC73" s="73"/>
      <c r="BED73" s="73"/>
      <c r="BEE73" s="73"/>
      <c r="BEF73" s="73"/>
      <c r="BEG73" s="73"/>
      <c r="BEH73" s="73"/>
      <c r="BEI73" s="73"/>
      <c r="BEJ73" s="73"/>
      <c r="BEK73" s="73"/>
      <c r="BEL73" s="73"/>
      <c r="BEM73" s="73"/>
      <c r="BEN73" s="73"/>
      <c r="BEO73" s="73"/>
      <c r="BEP73" s="73"/>
      <c r="BEQ73" s="73"/>
      <c r="BER73" s="73"/>
      <c r="BES73" s="73"/>
      <c r="BET73" s="73"/>
      <c r="BEU73" s="73"/>
      <c r="BEV73" s="73"/>
      <c r="BEW73" s="73"/>
      <c r="BEX73" s="73"/>
      <c r="BEY73" s="73"/>
      <c r="BEZ73" s="73"/>
      <c r="BFA73" s="73"/>
      <c r="BFB73" s="73"/>
      <c r="BFC73" s="73"/>
      <c r="BFD73" s="73"/>
      <c r="BFE73" s="73"/>
      <c r="BFF73" s="73"/>
      <c r="BFG73" s="73"/>
      <c r="BFH73" s="73"/>
      <c r="BFI73" s="73"/>
      <c r="BFJ73" s="73"/>
      <c r="BFK73" s="73"/>
      <c r="BFL73" s="73"/>
      <c r="BFM73" s="73"/>
      <c r="BFN73" s="73"/>
      <c r="BFO73" s="73"/>
      <c r="BFP73" s="73"/>
      <c r="BFQ73" s="73"/>
      <c r="BFR73" s="73"/>
      <c r="BFS73" s="73"/>
      <c r="BFT73" s="73"/>
      <c r="BFU73" s="73"/>
      <c r="BFV73" s="73"/>
      <c r="BFW73" s="73"/>
      <c r="BFX73" s="73"/>
      <c r="BFY73" s="73"/>
      <c r="BFZ73" s="73"/>
      <c r="BGA73" s="73"/>
      <c r="BGB73" s="73"/>
      <c r="BGC73" s="73"/>
      <c r="BGD73" s="73"/>
      <c r="BGE73" s="73"/>
      <c r="BGF73" s="73"/>
      <c r="BGG73" s="73"/>
      <c r="BGH73" s="73"/>
      <c r="BGI73" s="73"/>
      <c r="BGJ73" s="73"/>
      <c r="BGK73" s="73"/>
      <c r="BGL73" s="73"/>
      <c r="BGM73" s="73"/>
      <c r="BGN73" s="73"/>
      <c r="BGO73" s="73"/>
      <c r="BGP73" s="73"/>
      <c r="BGQ73" s="73"/>
      <c r="BGR73" s="73"/>
      <c r="BGS73" s="73"/>
      <c r="BGT73" s="73"/>
      <c r="BGU73" s="73"/>
      <c r="BGV73" s="73"/>
      <c r="BGW73" s="73"/>
      <c r="BGX73" s="73"/>
      <c r="BGY73" s="73"/>
      <c r="BGZ73" s="73"/>
      <c r="BHA73" s="73"/>
      <c r="BHB73" s="73"/>
      <c r="BHC73" s="73"/>
      <c r="BHD73" s="73"/>
      <c r="BHE73" s="73"/>
      <c r="BHF73" s="73"/>
      <c r="BHG73" s="73"/>
      <c r="BHH73" s="73"/>
      <c r="BHI73" s="73"/>
      <c r="BHJ73" s="73"/>
      <c r="BHK73" s="73"/>
      <c r="BHL73" s="73"/>
      <c r="BHM73" s="73"/>
      <c r="BHN73" s="73"/>
      <c r="BHO73" s="73"/>
      <c r="BHP73" s="73"/>
      <c r="BHQ73" s="73"/>
      <c r="BHR73" s="73"/>
      <c r="BHS73" s="73"/>
      <c r="BHT73" s="73"/>
      <c r="BHU73" s="73"/>
      <c r="BHV73" s="73"/>
      <c r="BHW73" s="73"/>
      <c r="BHX73" s="73"/>
      <c r="BHY73" s="73"/>
      <c r="BHZ73" s="73"/>
      <c r="BIA73" s="73"/>
      <c r="BIB73" s="73"/>
      <c r="BIC73" s="73"/>
      <c r="BID73" s="73"/>
      <c r="BIE73" s="73"/>
      <c r="BIF73" s="73"/>
      <c r="BIG73" s="73"/>
      <c r="BIH73" s="73"/>
      <c r="BII73" s="73"/>
      <c r="BIJ73" s="73"/>
      <c r="BIK73" s="73"/>
      <c r="BIL73" s="73"/>
      <c r="BIM73" s="73"/>
      <c r="BIN73" s="73"/>
      <c r="BIO73" s="73"/>
      <c r="BIP73" s="73"/>
      <c r="BIQ73" s="73"/>
      <c r="BIR73" s="73"/>
      <c r="BIS73" s="73"/>
      <c r="BIT73" s="73"/>
      <c r="BIU73" s="73"/>
      <c r="BIV73" s="73"/>
      <c r="BIW73" s="73"/>
      <c r="BIX73" s="73"/>
      <c r="BIY73" s="73"/>
      <c r="BIZ73" s="73"/>
      <c r="BJA73" s="73"/>
      <c r="BJB73" s="73"/>
      <c r="BJC73" s="73"/>
      <c r="BJD73" s="73"/>
      <c r="BJE73" s="73"/>
      <c r="BJF73" s="73"/>
      <c r="BJG73" s="73"/>
      <c r="BJH73" s="73"/>
      <c r="BJI73" s="73"/>
      <c r="BJJ73" s="73"/>
      <c r="BJK73" s="73"/>
      <c r="BJL73" s="73"/>
      <c r="BJM73" s="73"/>
      <c r="BJN73" s="73"/>
      <c r="BJO73" s="73"/>
      <c r="BJP73" s="73"/>
      <c r="BJQ73" s="73"/>
      <c r="BJR73" s="73"/>
      <c r="BJS73" s="73"/>
      <c r="BJT73" s="73"/>
      <c r="BJU73" s="73"/>
      <c r="BJV73" s="73"/>
      <c r="BJW73" s="73"/>
      <c r="BJX73" s="73"/>
      <c r="BJY73" s="73"/>
      <c r="BJZ73" s="73"/>
      <c r="BKA73" s="73"/>
      <c r="BKB73" s="73"/>
      <c r="BKC73" s="73"/>
      <c r="BKD73" s="73"/>
      <c r="BKE73" s="73"/>
      <c r="BKF73" s="73"/>
      <c r="BKG73" s="73"/>
      <c r="BKH73" s="73"/>
      <c r="BKI73" s="73"/>
      <c r="BKJ73" s="73"/>
      <c r="BKK73" s="73"/>
      <c r="BKL73" s="73"/>
      <c r="BKM73" s="73"/>
      <c r="BKN73" s="73"/>
      <c r="BKO73" s="73"/>
      <c r="BKP73" s="73"/>
      <c r="BKQ73" s="73"/>
      <c r="BKR73" s="73"/>
      <c r="BKS73" s="73"/>
      <c r="BKT73" s="73"/>
      <c r="BKU73" s="73"/>
      <c r="BKV73" s="73"/>
      <c r="BKW73" s="73"/>
      <c r="BKX73" s="73"/>
      <c r="BKY73" s="73"/>
      <c r="BKZ73" s="73"/>
      <c r="BLA73" s="73"/>
      <c r="BLB73" s="73"/>
      <c r="BLC73" s="73"/>
      <c r="BLD73" s="73"/>
      <c r="BLE73" s="73"/>
      <c r="BLF73" s="73"/>
      <c r="BLG73" s="73"/>
      <c r="BLH73" s="73"/>
      <c r="BLI73" s="73"/>
      <c r="BLJ73" s="73"/>
      <c r="BLK73" s="73"/>
      <c r="BLL73" s="73"/>
      <c r="BLM73" s="73"/>
      <c r="BLN73" s="73"/>
      <c r="BLO73" s="73"/>
      <c r="BLP73" s="73"/>
      <c r="BLQ73" s="73"/>
      <c r="BLR73" s="73"/>
      <c r="BLS73" s="73"/>
      <c r="BLT73" s="73"/>
      <c r="BLU73" s="73"/>
      <c r="BLV73" s="73"/>
      <c r="BLW73" s="73"/>
      <c r="BLX73" s="73"/>
      <c r="BLY73" s="73"/>
      <c r="BLZ73" s="73"/>
      <c r="BMA73" s="73"/>
      <c r="BMB73" s="73"/>
      <c r="BMC73" s="73"/>
      <c r="BMD73" s="73"/>
      <c r="BME73" s="73"/>
      <c r="BMF73" s="73"/>
      <c r="BMG73" s="73"/>
      <c r="BMH73" s="73"/>
      <c r="BMI73" s="73"/>
      <c r="BMJ73" s="73"/>
      <c r="BMK73" s="73"/>
      <c r="BML73" s="73"/>
      <c r="BMM73" s="73"/>
      <c r="BMN73" s="73"/>
      <c r="BMO73" s="73"/>
      <c r="BMP73" s="73"/>
      <c r="BMQ73" s="73"/>
      <c r="BMR73" s="73"/>
      <c r="BMS73" s="73"/>
      <c r="BMT73" s="73"/>
      <c r="BMU73" s="73"/>
      <c r="BMV73" s="73"/>
      <c r="BMW73" s="73"/>
      <c r="BMX73" s="73"/>
      <c r="BMY73" s="73"/>
      <c r="BMZ73" s="73"/>
      <c r="BNA73" s="73"/>
      <c r="BNB73" s="73"/>
      <c r="BNC73" s="73"/>
      <c r="BND73" s="73"/>
      <c r="BNE73" s="73"/>
      <c r="BNF73" s="73"/>
      <c r="BNG73" s="73"/>
      <c r="BNH73" s="73"/>
      <c r="BNI73" s="73"/>
      <c r="BNJ73" s="73"/>
      <c r="BNK73" s="73"/>
      <c r="BNL73" s="73"/>
      <c r="BNM73" s="73"/>
      <c r="BNN73" s="73"/>
      <c r="BNO73" s="73"/>
      <c r="BNP73" s="73"/>
      <c r="BNQ73" s="73"/>
      <c r="BNR73" s="73"/>
      <c r="BNS73" s="73"/>
      <c r="BNT73" s="73"/>
      <c r="BNU73" s="73"/>
      <c r="BNV73" s="73"/>
      <c r="BNW73" s="73"/>
      <c r="BNX73" s="73"/>
      <c r="BNY73" s="73"/>
      <c r="BNZ73" s="73"/>
      <c r="BOA73" s="73"/>
      <c r="BOB73" s="73"/>
      <c r="BOC73" s="73"/>
      <c r="BOD73" s="73"/>
      <c r="BOE73" s="73"/>
      <c r="BOF73" s="73"/>
      <c r="BOG73" s="73"/>
      <c r="BOH73" s="73"/>
      <c r="BOI73" s="73"/>
      <c r="BOJ73" s="73"/>
      <c r="BOK73" s="73"/>
      <c r="BOL73" s="73"/>
      <c r="BOM73" s="73"/>
      <c r="BON73" s="73"/>
      <c r="BOO73" s="73"/>
      <c r="BOP73" s="73"/>
      <c r="BOQ73" s="73"/>
      <c r="BOR73" s="73"/>
      <c r="BOS73" s="73"/>
      <c r="BOT73" s="73"/>
      <c r="BOU73" s="73"/>
      <c r="BOV73" s="73"/>
      <c r="BOW73" s="73"/>
      <c r="BOX73" s="73"/>
      <c r="BOY73" s="73"/>
      <c r="BOZ73" s="73"/>
      <c r="BPA73" s="73"/>
      <c r="BPB73" s="73"/>
      <c r="BPC73" s="73"/>
      <c r="BPD73" s="73"/>
      <c r="BPE73" s="73"/>
      <c r="BPF73" s="73"/>
      <c r="BPG73" s="73"/>
      <c r="BPH73" s="73"/>
      <c r="BPI73" s="73"/>
      <c r="BPJ73" s="73"/>
      <c r="BPK73" s="73"/>
      <c r="BPL73" s="73"/>
      <c r="BPM73" s="73"/>
      <c r="BPN73" s="73"/>
      <c r="BPO73" s="73"/>
      <c r="BPP73" s="73"/>
      <c r="BPQ73" s="73"/>
      <c r="BPR73" s="73"/>
      <c r="BPS73" s="73"/>
      <c r="BPT73" s="73"/>
      <c r="BPU73" s="73"/>
      <c r="BPV73" s="73"/>
      <c r="BPW73" s="73"/>
      <c r="BPX73" s="73"/>
      <c r="BPY73" s="73"/>
      <c r="BPZ73" s="73"/>
      <c r="BQA73" s="73"/>
      <c r="BQB73" s="73"/>
      <c r="BQC73" s="73"/>
      <c r="BQD73" s="73"/>
      <c r="BQE73" s="73"/>
      <c r="BQF73" s="73"/>
      <c r="BQG73" s="73"/>
      <c r="BQH73" s="73"/>
      <c r="BQI73" s="73"/>
      <c r="BQJ73" s="73"/>
      <c r="BQK73" s="73"/>
      <c r="BQL73" s="73"/>
      <c r="BQM73" s="73"/>
      <c r="BQN73" s="73"/>
      <c r="BQO73" s="73"/>
      <c r="BQP73" s="73"/>
      <c r="BQQ73" s="73"/>
      <c r="BQR73" s="73"/>
      <c r="BQS73" s="73"/>
      <c r="BQT73" s="73"/>
      <c r="BQU73" s="73"/>
      <c r="BQV73" s="73"/>
      <c r="BQW73" s="73"/>
      <c r="BQX73" s="73"/>
      <c r="BQY73" s="73"/>
      <c r="BQZ73" s="73"/>
      <c r="BRA73" s="73"/>
      <c r="BRB73" s="73"/>
      <c r="BRC73" s="73"/>
      <c r="BRD73" s="73"/>
      <c r="BRE73" s="73"/>
      <c r="BRF73" s="73"/>
      <c r="BRG73" s="73"/>
      <c r="BRH73" s="73"/>
      <c r="BRI73" s="73"/>
      <c r="BRJ73" s="73"/>
      <c r="BRK73" s="73"/>
      <c r="BRL73" s="73"/>
      <c r="BRM73" s="73"/>
      <c r="BRN73" s="73"/>
      <c r="BRO73" s="73"/>
      <c r="BRP73" s="73"/>
      <c r="BRQ73" s="73"/>
      <c r="BRR73" s="73"/>
      <c r="BRS73" s="73"/>
      <c r="BRT73" s="73"/>
      <c r="BRU73" s="73"/>
      <c r="BRV73" s="73"/>
      <c r="BRW73" s="73"/>
      <c r="BRX73" s="73"/>
      <c r="BRY73" s="73"/>
      <c r="BRZ73" s="73"/>
      <c r="BSA73" s="73"/>
      <c r="BSB73" s="73"/>
      <c r="BSC73" s="73"/>
      <c r="BSD73" s="73"/>
      <c r="BSE73" s="73"/>
      <c r="BSF73" s="73"/>
      <c r="BSG73" s="73"/>
      <c r="BSH73" s="73"/>
      <c r="BSI73" s="73"/>
      <c r="BSJ73" s="73"/>
      <c r="BSK73" s="73"/>
      <c r="BSL73" s="73"/>
      <c r="BSM73" s="73"/>
      <c r="BSN73" s="73"/>
      <c r="BSO73" s="73"/>
      <c r="BSP73" s="73"/>
      <c r="BSQ73" s="73"/>
      <c r="BSR73" s="73"/>
      <c r="BSS73" s="73"/>
      <c r="BST73" s="73"/>
      <c r="BSU73" s="73"/>
      <c r="BSV73" s="73"/>
      <c r="BSW73" s="73"/>
      <c r="BSX73" s="73"/>
      <c r="BSY73" s="73"/>
      <c r="BSZ73" s="73"/>
      <c r="BTA73" s="73"/>
      <c r="BTB73" s="73"/>
      <c r="BTC73" s="73"/>
      <c r="BTD73" s="73"/>
      <c r="BTE73" s="73"/>
      <c r="BTF73" s="73"/>
      <c r="BTG73" s="73"/>
      <c r="BTH73" s="73"/>
      <c r="BTI73" s="73"/>
      <c r="BTJ73" s="73"/>
      <c r="BTK73" s="73"/>
      <c r="BTL73" s="73"/>
      <c r="BTM73" s="73"/>
      <c r="BTN73" s="73"/>
      <c r="BTO73" s="73"/>
      <c r="BTP73" s="73"/>
      <c r="BTQ73" s="73"/>
      <c r="BTR73" s="73"/>
      <c r="BTS73" s="73"/>
      <c r="BTT73" s="73"/>
      <c r="BTU73" s="73"/>
      <c r="BTV73" s="73"/>
      <c r="BTW73" s="73"/>
      <c r="BTX73" s="73"/>
      <c r="BTY73" s="73"/>
      <c r="BTZ73" s="73"/>
      <c r="BUA73" s="73"/>
      <c r="BUB73" s="73"/>
      <c r="BUC73" s="73"/>
      <c r="BUD73" s="73"/>
      <c r="BUE73" s="73"/>
      <c r="BUF73" s="73"/>
      <c r="BUG73" s="73"/>
      <c r="BUH73" s="73"/>
      <c r="BUI73" s="73"/>
      <c r="BUJ73" s="73"/>
      <c r="BUK73" s="73"/>
      <c r="BUL73" s="73"/>
      <c r="BUM73" s="73"/>
      <c r="BUN73" s="73"/>
      <c r="BUO73" s="73"/>
      <c r="BUP73" s="73"/>
      <c r="BUQ73" s="73"/>
      <c r="BUR73" s="73"/>
      <c r="BUS73" s="73"/>
      <c r="BUT73" s="73"/>
      <c r="BUU73" s="73"/>
      <c r="BUV73" s="73"/>
      <c r="BUW73" s="73"/>
      <c r="BUX73" s="73"/>
      <c r="BUY73" s="73"/>
      <c r="BUZ73" s="73"/>
      <c r="BVA73" s="73"/>
      <c r="BVB73" s="73"/>
      <c r="BVC73" s="73"/>
      <c r="BVD73" s="73"/>
      <c r="BVE73" s="73"/>
      <c r="BVF73" s="73"/>
      <c r="BVG73" s="73"/>
      <c r="BVH73" s="73"/>
      <c r="BVI73" s="73"/>
      <c r="BVJ73" s="73"/>
      <c r="BVK73" s="73"/>
      <c r="BVL73" s="73"/>
      <c r="BVM73" s="73"/>
      <c r="BVN73" s="73"/>
      <c r="BVO73" s="73"/>
      <c r="BVP73" s="73"/>
      <c r="BVQ73" s="73"/>
      <c r="BVR73" s="73"/>
      <c r="BVS73" s="73"/>
      <c r="BVT73" s="73"/>
      <c r="BVU73" s="73"/>
      <c r="BVV73" s="73"/>
      <c r="BVW73" s="73"/>
      <c r="BVX73" s="73"/>
      <c r="BVY73" s="73"/>
      <c r="BVZ73" s="73"/>
      <c r="BWA73" s="73"/>
      <c r="BWB73" s="73"/>
      <c r="BWC73" s="73"/>
      <c r="BWD73" s="73"/>
      <c r="BWE73" s="73"/>
      <c r="BWF73" s="73"/>
      <c r="BWG73" s="73"/>
      <c r="BWH73" s="73"/>
      <c r="BWI73" s="73"/>
      <c r="BWJ73" s="73"/>
      <c r="BWK73" s="73"/>
      <c r="BWL73" s="73"/>
      <c r="BWM73" s="73"/>
      <c r="BWN73" s="73"/>
      <c r="BWO73" s="73"/>
      <c r="BWP73" s="73"/>
      <c r="BWQ73" s="73"/>
      <c r="BWR73" s="73"/>
      <c r="BWS73" s="73"/>
      <c r="BWT73" s="73"/>
      <c r="BWU73" s="73"/>
      <c r="BWV73" s="73"/>
      <c r="BWW73" s="73"/>
      <c r="BWX73" s="73"/>
      <c r="BWY73" s="73"/>
      <c r="BWZ73" s="73"/>
      <c r="BXA73" s="73"/>
      <c r="BXB73" s="73"/>
      <c r="BXC73" s="73"/>
      <c r="BXD73" s="73"/>
      <c r="BXE73" s="73"/>
      <c r="BXF73" s="73"/>
      <c r="BXG73" s="73"/>
      <c r="BXH73" s="73"/>
      <c r="BXI73" s="73"/>
      <c r="BXJ73" s="73"/>
      <c r="BXK73" s="73"/>
      <c r="BXL73" s="73"/>
      <c r="BXM73" s="73"/>
      <c r="BXN73" s="73"/>
      <c r="BXO73" s="73"/>
      <c r="BXP73" s="73"/>
      <c r="BXQ73" s="73"/>
      <c r="BXR73" s="73"/>
      <c r="BXS73" s="73"/>
      <c r="BXT73" s="73"/>
      <c r="BXU73" s="73"/>
      <c r="BXV73" s="73"/>
      <c r="BXW73" s="73"/>
      <c r="BXX73" s="73"/>
      <c r="BXY73" s="73"/>
      <c r="BXZ73" s="73"/>
      <c r="BYA73" s="73"/>
      <c r="BYB73" s="73"/>
      <c r="BYC73" s="73"/>
      <c r="BYD73" s="73"/>
      <c r="BYE73" s="73"/>
      <c r="BYF73" s="73"/>
      <c r="BYG73" s="73"/>
      <c r="BYH73" s="73"/>
      <c r="BYI73" s="73"/>
      <c r="BYJ73" s="73"/>
      <c r="BYK73" s="73"/>
      <c r="BYL73" s="73"/>
      <c r="BYM73" s="73"/>
      <c r="BYN73" s="73"/>
      <c r="BYO73" s="73"/>
      <c r="BYP73" s="73"/>
      <c r="BYQ73" s="73"/>
      <c r="BYR73" s="73"/>
      <c r="BYS73" s="73"/>
      <c r="BYT73" s="73"/>
      <c r="BYU73" s="73"/>
      <c r="BYV73" s="73"/>
      <c r="BYW73" s="73"/>
      <c r="BYX73" s="73"/>
      <c r="BYY73" s="73"/>
      <c r="BYZ73" s="73"/>
      <c r="BZA73" s="73"/>
      <c r="BZB73" s="73"/>
      <c r="BZC73" s="73"/>
      <c r="BZD73" s="73"/>
      <c r="BZE73" s="73"/>
      <c r="BZF73" s="73"/>
      <c r="BZG73" s="73"/>
      <c r="BZH73" s="73"/>
      <c r="BZI73" s="73"/>
      <c r="BZJ73" s="73"/>
      <c r="BZK73" s="73"/>
      <c r="BZL73" s="73"/>
      <c r="BZM73" s="73"/>
      <c r="BZN73" s="73"/>
      <c r="BZO73" s="73"/>
      <c r="BZP73" s="73"/>
      <c r="BZQ73" s="73"/>
      <c r="BZR73" s="73"/>
      <c r="BZS73" s="73"/>
      <c r="BZT73" s="73"/>
      <c r="BZU73" s="73"/>
      <c r="BZV73" s="73"/>
      <c r="BZW73" s="73"/>
      <c r="BZX73" s="73"/>
      <c r="BZY73" s="73"/>
      <c r="BZZ73" s="73"/>
      <c r="CAA73" s="73"/>
      <c r="CAB73" s="73"/>
      <c r="CAC73" s="73"/>
      <c r="CAD73" s="73"/>
      <c r="CAE73" s="73"/>
      <c r="CAF73" s="73"/>
      <c r="CAG73" s="73"/>
      <c r="CAH73" s="73"/>
      <c r="CAI73" s="73"/>
      <c r="CAJ73" s="73"/>
      <c r="CAK73" s="73"/>
      <c r="CAL73" s="73"/>
      <c r="CAM73" s="73"/>
      <c r="CAN73" s="73"/>
      <c r="CAO73" s="73"/>
      <c r="CAP73" s="73"/>
      <c r="CAQ73" s="73"/>
      <c r="CAR73" s="73"/>
      <c r="CAS73" s="73"/>
      <c r="CAT73" s="73"/>
      <c r="CAU73" s="73"/>
      <c r="CAV73" s="73"/>
      <c r="CAW73" s="73"/>
      <c r="CAX73" s="73"/>
      <c r="CAY73" s="73"/>
      <c r="CAZ73" s="73"/>
      <c r="CBA73" s="73"/>
      <c r="CBB73" s="73"/>
      <c r="CBC73" s="73"/>
      <c r="CBD73" s="73"/>
      <c r="CBE73" s="73"/>
      <c r="CBF73" s="73"/>
      <c r="CBG73" s="73"/>
      <c r="CBH73" s="73"/>
      <c r="CBI73" s="73"/>
      <c r="CBJ73" s="73"/>
      <c r="CBK73" s="73"/>
      <c r="CBL73" s="73"/>
      <c r="CBM73" s="73"/>
      <c r="CBN73" s="73"/>
      <c r="CBO73" s="73"/>
      <c r="CBP73" s="73"/>
      <c r="CBQ73" s="73"/>
      <c r="CBR73" s="73"/>
      <c r="CBS73" s="73"/>
      <c r="CBT73" s="73"/>
      <c r="CBU73" s="73"/>
      <c r="CBV73" s="73"/>
      <c r="CBW73" s="73"/>
      <c r="CBX73" s="73"/>
      <c r="CBY73" s="73"/>
      <c r="CBZ73" s="73"/>
      <c r="CCA73" s="73"/>
      <c r="CCB73" s="73"/>
      <c r="CCC73" s="73"/>
      <c r="CCD73" s="73"/>
      <c r="CCE73" s="73"/>
      <c r="CCF73" s="73"/>
      <c r="CCG73" s="73"/>
      <c r="CCH73" s="73"/>
      <c r="CCI73" s="73"/>
      <c r="CCJ73" s="73"/>
      <c r="CCK73" s="73"/>
      <c r="CCL73" s="73"/>
      <c r="CCM73" s="73"/>
      <c r="CCN73" s="73"/>
      <c r="CCO73" s="73"/>
      <c r="CCP73" s="73"/>
      <c r="CCQ73" s="73"/>
      <c r="CCR73" s="73"/>
      <c r="CCS73" s="73"/>
      <c r="CCT73" s="73"/>
      <c r="CCU73" s="73"/>
      <c r="CCV73" s="73"/>
      <c r="CCW73" s="73"/>
      <c r="CCX73" s="73"/>
      <c r="CCY73" s="73"/>
      <c r="CCZ73" s="73"/>
      <c r="CDA73" s="73"/>
      <c r="CDB73" s="73"/>
      <c r="CDC73" s="73"/>
      <c r="CDD73" s="73"/>
      <c r="CDE73" s="73"/>
      <c r="CDF73" s="73"/>
      <c r="CDG73" s="73"/>
      <c r="CDH73" s="73"/>
      <c r="CDI73" s="73"/>
      <c r="CDJ73" s="73"/>
      <c r="CDK73" s="73"/>
      <c r="CDL73" s="73"/>
      <c r="CDM73" s="73"/>
      <c r="CDN73" s="73"/>
      <c r="CDO73" s="73"/>
      <c r="CDP73" s="73"/>
      <c r="CDQ73" s="73"/>
      <c r="CDR73" s="73"/>
      <c r="CDS73" s="73"/>
      <c r="CDT73" s="73"/>
      <c r="CDU73" s="73"/>
      <c r="CDV73" s="73"/>
      <c r="CDW73" s="73"/>
      <c r="CDX73" s="73"/>
      <c r="CDY73" s="73"/>
      <c r="CDZ73" s="73"/>
      <c r="CEA73" s="73"/>
      <c r="CEB73" s="73"/>
      <c r="CEC73" s="73"/>
      <c r="CED73" s="73"/>
      <c r="CEE73" s="73"/>
      <c r="CEF73" s="73"/>
      <c r="CEG73" s="73"/>
      <c r="CEH73" s="73"/>
      <c r="CEI73" s="73"/>
      <c r="CEJ73" s="73"/>
      <c r="CEK73" s="73"/>
      <c r="CEL73" s="73"/>
      <c r="CEM73" s="73"/>
      <c r="CEN73" s="73"/>
      <c r="CEO73" s="73"/>
      <c r="CEP73" s="73"/>
      <c r="CEQ73" s="73"/>
      <c r="CER73" s="73"/>
      <c r="CES73" s="73"/>
      <c r="CET73" s="73"/>
      <c r="CEU73" s="73"/>
      <c r="CEV73" s="73"/>
      <c r="CEW73" s="73"/>
      <c r="CEX73" s="73"/>
      <c r="CEY73" s="73"/>
      <c r="CEZ73" s="73"/>
      <c r="CFA73" s="73"/>
      <c r="CFB73" s="73"/>
      <c r="CFC73" s="73"/>
      <c r="CFD73" s="73"/>
      <c r="CFE73" s="73"/>
      <c r="CFF73" s="73"/>
      <c r="CFG73" s="73"/>
      <c r="CFH73" s="73"/>
      <c r="CFI73" s="73"/>
      <c r="CFJ73" s="73"/>
      <c r="CFK73" s="73"/>
      <c r="CFL73" s="73"/>
      <c r="CFM73" s="73"/>
      <c r="CFN73" s="73"/>
      <c r="CFO73" s="73"/>
      <c r="CFP73" s="73"/>
      <c r="CFQ73" s="73"/>
      <c r="CFR73" s="73"/>
      <c r="CFS73" s="73"/>
      <c r="CFT73" s="73"/>
      <c r="CFU73" s="73"/>
      <c r="CFV73" s="73"/>
      <c r="CFW73" s="73"/>
      <c r="CFX73" s="73"/>
      <c r="CFY73" s="73"/>
      <c r="CFZ73" s="73"/>
      <c r="CGA73" s="73"/>
      <c r="CGB73" s="73"/>
      <c r="CGC73" s="73"/>
      <c r="CGD73" s="73"/>
      <c r="CGE73" s="73"/>
      <c r="CGF73" s="73"/>
      <c r="CGG73" s="73"/>
      <c r="CGH73" s="73"/>
      <c r="CGI73" s="73"/>
      <c r="CGJ73" s="73"/>
      <c r="CGK73" s="73"/>
      <c r="CGL73" s="73"/>
      <c r="CGM73" s="73"/>
      <c r="CGN73" s="73"/>
      <c r="CGO73" s="73"/>
      <c r="CGP73" s="73"/>
      <c r="CGQ73" s="73"/>
      <c r="CGR73" s="73"/>
      <c r="CGS73" s="73"/>
      <c r="CGT73" s="73"/>
      <c r="CGU73" s="73"/>
      <c r="CGV73" s="73"/>
      <c r="CGW73" s="73"/>
      <c r="CGX73" s="73"/>
      <c r="CGY73" s="73"/>
      <c r="CGZ73" s="73"/>
      <c r="CHA73" s="73"/>
      <c r="CHB73" s="73"/>
      <c r="CHC73" s="73"/>
      <c r="CHD73" s="73"/>
      <c r="CHE73" s="73"/>
      <c r="CHF73" s="73"/>
      <c r="CHG73" s="73"/>
      <c r="CHH73" s="73"/>
      <c r="CHI73" s="73"/>
      <c r="CHJ73" s="73"/>
      <c r="CHK73" s="73"/>
      <c r="CHL73" s="73"/>
      <c r="CHM73" s="73"/>
      <c r="CHN73" s="73"/>
      <c r="CHO73" s="73"/>
      <c r="CHP73" s="73"/>
      <c r="CHQ73" s="73"/>
      <c r="CHR73" s="73"/>
      <c r="CHS73" s="73"/>
      <c r="CHT73" s="73"/>
      <c r="CHU73" s="73"/>
      <c r="CHV73" s="73"/>
      <c r="CHW73" s="73"/>
      <c r="CHX73" s="73"/>
      <c r="CHY73" s="73"/>
      <c r="CHZ73" s="73"/>
      <c r="CIA73" s="73"/>
      <c r="CIB73" s="73"/>
      <c r="CIC73" s="73"/>
      <c r="CID73" s="73"/>
      <c r="CIE73" s="73"/>
      <c r="CIF73" s="73"/>
      <c r="CIG73" s="73"/>
      <c r="CIH73" s="73"/>
      <c r="CII73" s="73"/>
      <c r="CIJ73" s="73"/>
      <c r="CIK73" s="73"/>
      <c r="CIL73" s="73"/>
      <c r="CIM73" s="73"/>
      <c r="CIN73" s="73"/>
      <c r="CIO73" s="73"/>
      <c r="CIP73" s="73"/>
      <c r="CIQ73" s="73"/>
      <c r="CIR73" s="73"/>
      <c r="CIS73" s="73"/>
      <c r="CIT73" s="73"/>
      <c r="CIU73" s="73"/>
      <c r="CIV73" s="73"/>
      <c r="CIW73" s="73"/>
      <c r="CIX73" s="73"/>
      <c r="CIY73" s="73"/>
      <c r="CIZ73" s="73"/>
      <c r="CJA73" s="73"/>
      <c r="CJB73" s="73"/>
      <c r="CJC73" s="73"/>
      <c r="CJD73" s="73"/>
      <c r="CJE73" s="73"/>
      <c r="CJF73" s="73"/>
      <c r="CJG73" s="73"/>
      <c r="CJH73" s="73"/>
      <c r="CJI73" s="73"/>
      <c r="CJJ73" s="73"/>
      <c r="CJK73" s="73"/>
      <c r="CJL73" s="73"/>
      <c r="CJM73" s="73"/>
      <c r="CJN73" s="73"/>
      <c r="CJO73" s="73"/>
      <c r="CJP73" s="73"/>
      <c r="CJQ73" s="73"/>
      <c r="CJR73" s="73"/>
      <c r="CJS73" s="73"/>
      <c r="CJT73" s="73"/>
      <c r="CJU73" s="73"/>
      <c r="CJV73" s="73"/>
      <c r="CJW73" s="73"/>
      <c r="CJX73" s="73"/>
      <c r="CJY73" s="73"/>
      <c r="CJZ73" s="73"/>
      <c r="CKA73" s="73"/>
      <c r="CKB73" s="73"/>
      <c r="CKC73" s="73"/>
      <c r="CKD73" s="73"/>
      <c r="CKE73" s="73"/>
      <c r="CKF73" s="73"/>
      <c r="CKG73" s="73"/>
      <c r="CKH73" s="73"/>
      <c r="CKI73" s="73"/>
      <c r="CKJ73" s="73"/>
      <c r="CKK73" s="73"/>
      <c r="CKL73" s="73"/>
      <c r="CKM73" s="73"/>
      <c r="CKN73" s="73"/>
      <c r="CKO73" s="73"/>
      <c r="CKP73" s="73"/>
      <c r="CKQ73" s="73"/>
      <c r="CKR73" s="73"/>
      <c r="CKS73" s="73"/>
      <c r="CKT73" s="73"/>
      <c r="CKU73" s="73"/>
      <c r="CKV73" s="73"/>
      <c r="CKW73" s="73"/>
      <c r="CKX73" s="73"/>
      <c r="CKY73" s="73"/>
      <c r="CKZ73" s="73"/>
      <c r="CLA73" s="73"/>
      <c r="CLB73" s="73"/>
      <c r="CLC73" s="73"/>
      <c r="CLD73" s="73"/>
      <c r="CLE73" s="73"/>
      <c r="CLF73" s="73"/>
      <c r="CLG73" s="73"/>
      <c r="CLH73" s="73"/>
      <c r="CLI73" s="73"/>
      <c r="CLJ73" s="73"/>
      <c r="CLK73" s="73"/>
      <c r="CLL73" s="73"/>
      <c r="CLM73" s="73"/>
      <c r="CLN73" s="73"/>
      <c r="CLO73" s="73"/>
      <c r="CLP73" s="73"/>
      <c r="CLQ73" s="73"/>
      <c r="CLR73" s="73"/>
      <c r="CLS73" s="73"/>
      <c r="CLT73" s="73"/>
      <c r="CLU73" s="73"/>
      <c r="CLV73" s="73"/>
      <c r="CLW73" s="73"/>
      <c r="CLX73" s="73"/>
      <c r="CLY73" s="73"/>
      <c r="CLZ73" s="73"/>
      <c r="CMA73" s="73"/>
      <c r="CMB73" s="73"/>
      <c r="CMC73" s="73"/>
      <c r="CMD73" s="73"/>
      <c r="CME73" s="73"/>
      <c r="CMF73" s="73"/>
      <c r="CMG73" s="73"/>
      <c r="CMH73" s="73"/>
      <c r="CMI73" s="73"/>
      <c r="CMJ73" s="73"/>
      <c r="CMK73" s="73"/>
      <c r="CML73" s="73"/>
      <c r="CMM73" s="73"/>
      <c r="CMN73" s="73"/>
      <c r="CMO73" s="73"/>
      <c r="CMP73" s="73"/>
      <c r="CMQ73" s="73"/>
      <c r="CMR73" s="73"/>
      <c r="CMS73" s="73"/>
      <c r="CMT73" s="73"/>
      <c r="CMU73" s="73"/>
      <c r="CMV73" s="73"/>
      <c r="CMW73" s="73"/>
      <c r="CMX73" s="73"/>
      <c r="CMY73" s="73"/>
      <c r="CMZ73" s="73"/>
      <c r="CNA73" s="73"/>
      <c r="CNB73" s="73"/>
      <c r="CNC73" s="73"/>
      <c r="CND73" s="73"/>
      <c r="CNE73" s="73"/>
      <c r="CNF73" s="73"/>
      <c r="CNG73" s="73"/>
      <c r="CNH73" s="73"/>
      <c r="CNI73" s="73"/>
      <c r="CNJ73" s="73"/>
      <c r="CNK73" s="73"/>
      <c r="CNL73" s="73"/>
      <c r="CNM73" s="73"/>
      <c r="CNN73" s="73"/>
      <c r="CNO73" s="73"/>
      <c r="CNP73" s="73"/>
      <c r="CNQ73" s="73"/>
      <c r="CNR73" s="73"/>
      <c r="CNS73" s="73"/>
      <c r="CNT73" s="73"/>
      <c r="CNU73" s="73"/>
      <c r="CNV73" s="73"/>
      <c r="CNW73" s="73"/>
      <c r="CNX73" s="73"/>
      <c r="CNY73" s="73"/>
      <c r="CNZ73" s="73"/>
      <c r="COA73" s="73"/>
      <c r="COB73" s="73"/>
      <c r="COC73" s="73"/>
      <c r="COD73" s="73"/>
      <c r="COE73" s="73"/>
      <c r="COF73" s="73"/>
      <c r="COG73" s="73"/>
      <c r="COH73" s="73"/>
      <c r="COI73" s="73"/>
      <c r="COJ73" s="73"/>
      <c r="COK73" s="73"/>
      <c r="COL73" s="73"/>
      <c r="COM73" s="73"/>
      <c r="CON73" s="73"/>
      <c r="COO73" s="73"/>
      <c r="COP73" s="73"/>
      <c r="COQ73" s="73"/>
      <c r="COR73" s="73"/>
      <c r="COS73" s="73"/>
      <c r="COT73" s="73"/>
      <c r="COU73" s="73"/>
      <c r="COV73" s="73"/>
      <c r="COW73" s="73"/>
      <c r="COX73" s="73"/>
      <c r="COY73" s="73"/>
      <c r="COZ73" s="73"/>
      <c r="CPA73" s="73"/>
      <c r="CPB73" s="73"/>
      <c r="CPC73" s="73"/>
      <c r="CPD73" s="73"/>
      <c r="CPE73" s="73"/>
      <c r="CPF73" s="73"/>
      <c r="CPG73" s="73"/>
      <c r="CPH73" s="73"/>
      <c r="CPI73" s="73"/>
      <c r="CPJ73" s="73"/>
      <c r="CPK73" s="73"/>
      <c r="CPL73" s="73"/>
      <c r="CPM73" s="73"/>
      <c r="CPN73" s="73"/>
      <c r="CPO73" s="73"/>
      <c r="CPP73" s="73"/>
      <c r="CPQ73" s="73"/>
      <c r="CPR73" s="73"/>
      <c r="CPS73" s="73"/>
      <c r="CPT73" s="73"/>
      <c r="CPU73" s="73"/>
      <c r="CPV73" s="73"/>
      <c r="CPW73" s="73"/>
      <c r="CPX73" s="73"/>
      <c r="CPY73" s="73"/>
      <c r="CPZ73" s="73"/>
      <c r="CQA73" s="73"/>
      <c r="CQB73" s="73"/>
      <c r="CQC73" s="73"/>
      <c r="CQD73" s="73"/>
      <c r="CQE73" s="73"/>
      <c r="CQF73" s="73"/>
      <c r="CQG73" s="73"/>
      <c r="CQH73" s="73"/>
      <c r="CQI73" s="73"/>
      <c r="CQJ73" s="73"/>
      <c r="CQK73" s="73"/>
      <c r="CQL73" s="73"/>
      <c r="CQM73" s="73"/>
      <c r="CQN73" s="73"/>
      <c r="CQO73" s="73"/>
      <c r="CQP73" s="73"/>
      <c r="CQQ73" s="73"/>
      <c r="CQR73" s="73"/>
      <c r="CQS73" s="73"/>
      <c r="CQT73" s="73"/>
      <c r="CQU73" s="73"/>
      <c r="CQV73" s="73"/>
      <c r="CQW73" s="73"/>
      <c r="CQX73" s="73"/>
      <c r="CQY73" s="73"/>
      <c r="CQZ73" s="73"/>
      <c r="CRA73" s="73"/>
      <c r="CRB73" s="73"/>
      <c r="CRC73" s="73"/>
      <c r="CRD73" s="73"/>
      <c r="CRE73" s="73"/>
      <c r="CRF73" s="73"/>
      <c r="CRG73" s="73"/>
      <c r="CRH73" s="73"/>
      <c r="CRI73" s="73"/>
      <c r="CRJ73" s="73"/>
      <c r="CRK73" s="73"/>
      <c r="CRL73" s="73"/>
      <c r="CRM73" s="73"/>
      <c r="CRN73" s="73"/>
      <c r="CRO73" s="73"/>
      <c r="CRP73" s="73"/>
      <c r="CRQ73" s="73"/>
      <c r="CRR73" s="73"/>
      <c r="CRS73" s="73"/>
      <c r="CRT73" s="73"/>
      <c r="CRU73" s="73"/>
      <c r="CRV73" s="73"/>
      <c r="CRW73" s="73"/>
      <c r="CRX73" s="73"/>
      <c r="CRY73" s="73"/>
      <c r="CRZ73" s="73"/>
      <c r="CSA73" s="73"/>
      <c r="CSB73" s="73"/>
      <c r="CSC73" s="73"/>
      <c r="CSD73" s="73"/>
      <c r="CSE73" s="73"/>
      <c r="CSF73" s="73"/>
      <c r="CSG73" s="73"/>
      <c r="CSH73" s="73"/>
      <c r="CSI73" s="73"/>
      <c r="CSJ73" s="73"/>
      <c r="CSK73" s="73"/>
      <c r="CSL73" s="73"/>
      <c r="CSM73" s="73"/>
      <c r="CSN73" s="73"/>
      <c r="CSO73" s="73"/>
      <c r="CSP73" s="73"/>
      <c r="CSQ73" s="73"/>
      <c r="CSR73" s="73"/>
      <c r="CSS73" s="73"/>
      <c r="CST73" s="73"/>
      <c r="CSU73" s="73"/>
      <c r="CSV73" s="73"/>
      <c r="CSW73" s="73"/>
      <c r="CSX73" s="73"/>
      <c r="CSY73" s="73"/>
      <c r="CSZ73" s="73"/>
      <c r="CTA73" s="73"/>
      <c r="CTB73" s="73"/>
      <c r="CTC73" s="73"/>
      <c r="CTD73" s="73"/>
      <c r="CTE73" s="73"/>
      <c r="CTF73" s="73"/>
      <c r="CTG73" s="73"/>
      <c r="CTH73" s="73"/>
      <c r="CTI73" s="73"/>
      <c r="CTJ73" s="73"/>
      <c r="CTK73" s="73"/>
      <c r="CTL73" s="73"/>
      <c r="CTM73" s="73"/>
      <c r="CTN73" s="73"/>
      <c r="CTO73" s="73"/>
      <c r="CTP73" s="73"/>
      <c r="CTQ73" s="73"/>
      <c r="CTR73" s="73"/>
      <c r="CTS73" s="73"/>
      <c r="CTT73" s="73"/>
      <c r="CTU73" s="73"/>
      <c r="CTV73" s="73"/>
      <c r="CTW73" s="73"/>
      <c r="CTX73" s="73"/>
      <c r="CTY73" s="73"/>
      <c r="CTZ73" s="73"/>
      <c r="CUA73" s="73"/>
      <c r="CUB73" s="73"/>
      <c r="CUC73" s="73"/>
      <c r="CUD73" s="73"/>
      <c r="CUE73" s="73"/>
      <c r="CUF73" s="73"/>
      <c r="CUG73" s="73"/>
      <c r="CUH73" s="73"/>
      <c r="CUI73" s="73"/>
      <c r="CUJ73" s="73"/>
      <c r="CUK73" s="73"/>
      <c r="CUL73" s="73"/>
      <c r="CUM73" s="73"/>
      <c r="CUN73" s="73"/>
      <c r="CUO73" s="73"/>
      <c r="CUP73" s="73"/>
      <c r="CUQ73" s="73"/>
      <c r="CUR73" s="73"/>
      <c r="CUS73" s="73"/>
      <c r="CUT73" s="73"/>
      <c r="CUU73" s="73"/>
      <c r="CUV73" s="73"/>
      <c r="CUW73" s="73"/>
      <c r="CUX73" s="73"/>
      <c r="CUY73" s="73"/>
      <c r="CUZ73" s="73"/>
      <c r="CVA73" s="73"/>
      <c r="CVB73" s="73"/>
      <c r="CVC73" s="73"/>
      <c r="CVD73" s="73"/>
      <c r="CVE73" s="73"/>
      <c r="CVF73" s="73"/>
      <c r="CVG73" s="73"/>
      <c r="CVH73" s="73"/>
      <c r="CVI73" s="73"/>
      <c r="CVJ73" s="73"/>
      <c r="CVK73" s="73"/>
      <c r="CVL73" s="73"/>
      <c r="CVM73" s="73"/>
      <c r="CVN73" s="73"/>
      <c r="CVO73" s="73"/>
      <c r="CVP73" s="73"/>
      <c r="CVQ73" s="73"/>
      <c r="CVR73" s="73"/>
      <c r="CVS73" s="73"/>
      <c r="CVT73" s="73"/>
      <c r="CVU73" s="73"/>
      <c r="CVV73" s="73"/>
      <c r="CVW73" s="73"/>
      <c r="CVX73" s="73"/>
      <c r="CVY73" s="73"/>
      <c r="CVZ73" s="73"/>
      <c r="CWA73" s="73"/>
      <c r="CWB73" s="73"/>
      <c r="CWC73" s="73"/>
      <c r="CWD73" s="73"/>
      <c r="CWE73" s="73"/>
      <c r="CWF73" s="73"/>
      <c r="CWG73" s="73"/>
      <c r="CWH73" s="73"/>
      <c r="CWI73" s="73"/>
      <c r="CWJ73" s="73"/>
      <c r="CWK73" s="73"/>
      <c r="CWL73" s="73"/>
      <c r="CWM73" s="73"/>
      <c r="CWN73" s="73"/>
      <c r="CWO73" s="73"/>
      <c r="CWP73" s="73"/>
      <c r="CWQ73" s="73"/>
      <c r="CWR73" s="73"/>
      <c r="CWS73" s="73"/>
      <c r="CWT73" s="73"/>
      <c r="CWU73" s="73"/>
      <c r="CWV73" s="73"/>
      <c r="CWW73" s="73"/>
      <c r="CWX73" s="73"/>
      <c r="CWY73" s="73"/>
      <c r="CWZ73" s="73"/>
      <c r="CXA73" s="73"/>
      <c r="CXB73" s="73"/>
      <c r="CXC73" s="73"/>
      <c r="CXD73" s="73"/>
      <c r="CXE73" s="73"/>
      <c r="CXF73" s="73"/>
      <c r="CXG73" s="73"/>
      <c r="CXH73" s="73"/>
      <c r="CXI73" s="73"/>
      <c r="CXJ73" s="73"/>
      <c r="CXK73" s="73"/>
      <c r="CXL73" s="73"/>
      <c r="CXM73" s="73"/>
      <c r="CXN73" s="73"/>
      <c r="CXO73" s="73"/>
      <c r="CXP73" s="73"/>
      <c r="CXQ73" s="73"/>
      <c r="CXR73" s="73"/>
      <c r="CXS73" s="73"/>
      <c r="CXT73" s="73"/>
      <c r="CXU73" s="73"/>
      <c r="CXV73" s="73"/>
      <c r="CXW73" s="73"/>
      <c r="CXX73" s="73"/>
      <c r="CXY73" s="73"/>
      <c r="CXZ73" s="73"/>
      <c r="CYA73" s="73"/>
      <c r="CYB73" s="73"/>
      <c r="CYC73" s="73"/>
      <c r="CYD73" s="73"/>
      <c r="CYE73" s="73"/>
      <c r="CYF73" s="73"/>
      <c r="CYG73" s="73"/>
      <c r="CYH73" s="73"/>
      <c r="CYI73" s="73"/>
      <c r="CYJ73" s="73"/>
      <c r="CYK73" s="73"/>
      <c r="CYL73" s="73"/>
      <c r="CYM73" s="73"/>
      <c r="CYN73" s="73"/>
      <c r="CYO73" s="73"/>
      <c r="CYP73" s="73"/>
      <c r="CYQ73" s="73"/>
      <c r="CYR73" s="73"/>
      <c r="CYS73" s="73"/>
      <c r="CYT73" s="73"/>
      <c r="CYU73" s="73"/>
      <c r="CYV73" s="73"/>
      <c r="CYW73" s="73"/>
      <c r="CYX73" s="73"/>
      <c r="CYY73" s="73"/>
      <c r="CYZ73" s="73"/>
      <c r="CZA73" s="73"/>
      <c r="CZB73" s="73"/>
      <c r="CZC73" s="73"/>
      <c r="CZD73" s="73"/>
      <c r="CZE73" s="73"/>
      <c r="CZF73" s="73"/>
      <c r="CZG73" s="73"/>
      <c r="CZH73" s="73"/>
      <c r="CZI73" s="73"/>
      <c r="CZJ73" s="73"/>
      <c r="CZK73" s="73"/>
      <c r="CZL73" s="73"/>
      <c r="CZM73" s="73"/>
      <c r="CZN73" s="73"/>
      <c r="CZO73" s="73"/>
      <c r="CZP73" s="73"/>
      <c r="CZQ73" s="73"/>
      <c r="CZR73" s="73"/>
      <c r="CZS73" s="73"/>
      <c r="CZT73" s="73"/>
      <c r="CZU73" s="73"/>
      <c r="CZV73" s="73"/>
      <c r="CZW73" s="73"/>
      <c r="CZX73" s="73"/>
      <c r="CZY73" s="73"/>
      <c r="CZZ73" s="73"/>
      <c r="DAA73" s="73"/>
      <c r="DAB73" s="73"/>
      <c r="DAC73" s="73"/>
      <c r="DAD73" s="73"/>
      <c r="DAE73" s="73"/>
      <c r="DAF73" s="73"/>
      <c r="DAG73" s="73"/>
      <c r="DAH73" s="73"/>
      <c r="DAI73" s="73"/>
      <c r="DAJ73" s="73"/>
      <c r="DAK73" s="73"/>
      <c r="DAL73" s="73"/>
      <c r="DAM73" s="73"/>
      <c r="DAN73" s="73"/>
      <c r="DAO73" s="73"/>
      <c r="DAP73" s="73"/>
      <c r="DAQ73" s="73"/>
      <c r="DAR73" s="73"/>
      <c r="DAS73" s="73"/>
      <c r="DAT73" s="73"/>
      <c r="DAU73" s="73"/>
      <c r="DAV73" s="73"/>
      <c r="DAW73" s="73"/>
      <c r="DAX73" s="73"/>
      <c r="DAY73" s="73"/>
      <c r="DAZ73" s="73"/>
      <c r="DBA73" s="73"/>
      <c r="DBB73" s="73"/>
      <c r="DBC73" s="73"/>
      <c r="DBD73" s="73"/>
      <c r="DBE73" s="73"/>
      <c r="DBF73" s="73"/>
      <c r="DBG73" s="73"/>
      <c r="DBH73" s="73"/>
      <c r="DBI73" s="73"/>
      <c r="DBJ73" s="73"/>
      <c r="DBK73" s="73"/>
      <c r="DBL73" s="73"/>
      <c r="DBM73" s="73"/>
      <c r="DBN73" s="73"/>
      <c r="DBO73" s="73"/>
      <c r="DBP73" s="73"/>
      <c r="DBQ73" s="73"/>
      <c r="DBR73" s="73"/>
      <c r="DBS73" s="73"/>
      <c r="DBT73" s="73"/>
      <c r="DBU73" s="73"/>
      <c r="DBV73" s="73"/>
      <c r="DBW73" s="73"/>
      <c r="DBX73" s="73"/>
      <c r="DBY73" s="73"/>
      <c r="DBZ73" s="73"/>
      <c r="DCA73" s="73"/>
      <c r="DCB73" s="73"/>
      <c r="DCC73" s="73"/>
      <c r="DCD73" s="73"/>
      <c r="DCE73" s="73"/>
      <c r="DCF73" s="73"/>
      <c r="DCG73" s="73"/>
      <c r="DCH73" s="73"/>
      <c r="DCI73" s="73"/>
      <c r="DCJ73" s="73"/>
      <c r="DCK73" s="73"/>
      <c r="DCL73" s="73"/>
      <c r="DCM73" s="73"/>
      <c r="DCN73" s="73"/>
      <c r="DCO73" s="73"/>
      <c r="DCP73" s="73"/>
      <c r="DCQ73" s="73"/>
      <c r="DCR73" s="73"/>
      <c r="DCS73" s="73"/>
      <c r="DCT73" s="73"/>
      <c r="DCU73" s="73"/>
      <c r="DCV73" s="73"/>
      <c r="DCW73" s="73"/>
      <c r="DCX73" s="73"/>
      <c r="DCY73" s="73"/>
      <c r="DCZ73" s="73"/>
      <c r="DDA73" s="73"/>
      <c r="DDB73" s="73"/>
      <c r="DDC73" s="73"/>
      <c r="DDD73" s="73"/>
      <c r="DDE73" s="73"/>
      <c r="DDF73" s="73"/>
      <c r="DDG73" s="73"/>
      <c r="DDH73" s="73"/>
      <c r="DDI73" s="73"/>
      <c r="DDJ73" s="73"/>
      <c r="DDK73" s="73"/>
      <c r="DDL73" s="73"/>
      <c r="DDM73" s="73"/>
      <c r="DDN73" s="73"/>
      <c r="DDO73" s="73"/>
      <c r="DDP73" s="73"/>
      <c r="DDQ73" s="73"/>
      <c r="DDR73" s="73"/>
      <c r="DDS73" s="73"/>
      <c r="DDT73" s="73"/>
      <c r="DDU73" s="73"/>
      <c r="DDV73" s="73"/>
      <c r="DDW73" s="73"/>
      <c r="DDX73" s="73"/>
      <c r="DDY73" s="73"/>
      <c r="DDZ73" s="73"/>
      <c r="DEA73" s="73"/>
      <c r="DEB73" s="73"/>
      <c r="DEC73" s="73"/>
      <c r="DED73" s="73"/>
      <c r="DEE73" s="73"/>
      <c r="DEF73" s="73"/>
      <c r="DEG73" s="73"/>
      <c r="DEH73" s="73"/>
      <c r="DEI73" s="73"/>
      <c r="DEJ73" s="73"/>
      <c r="DEK73" s="73"/>
      <c r="DEL73" s="73"/>
      <c r="DEM73" s="73"/>
      <c r="DEN73" s="73"/>
      <c r="DEO73" s="73"/>
      <c r="DEP73" s="73"/>
      <c r="DEQ73" s="73"/>
      <c r="DER73" s="73"/>
      <c r="DES73" s="73"/>
      <c r="DET73" s="73"/>
      <c r="DEU73" s="73"/>
      <c r="DEV73" s="73"/>
      <c r="DEW73" s="73"/>
      <c r="DEX73" s="73"/>
      <c r="DEY73" s="73"/>
      <c r="DEZ73" s="73"/>
      <c r="DFA73" s="73"/>
      <c r="DFB73" s="73"/>
      <c r="DFC73" s="73"/>
      <c r="DFD73" s="73"/>
      <c r="DFE73" s="73"/>
      <c r="DFF73" s="73"/>
      <c r="DFG73" s="73"/>
      <c r="DFH73" s="73"/>
      <c r="DFI73" s="73"/>
      <c r="DFJ73" s="73"/>
      <c r="DFK73" s="73"/>
      <c r="DFL73" s="73"/>
      <c r="DFM73" s="73"/>
      <c r="DFN73" s="73"/>
      <c r="DFO73" s="73"/>
      <c r="DFP73" s="73"/>
      <c r="DFQ73" s="73"/>
      <c r="DFR73" s="73"/>
      <c r="DFS73" s="73"/>
      <c r="DFT73" s="73"/>
      <c r="DFU73" s="73"/>
      <c r="DFV73" s="73"/>
      <c r="DFW73" s="73"/>
      <c r="DFX73" s="73"/>
      <c r="DFY73" s="73"/>
      <c r="DFZ73" s="73"/>
      <c r="DGA73" s="73"/>
      <c r="DGB73" s="73"/>
      <c r="DGC73" s="73"/>
      <c r="DGD73" s="73"/>
      <c r="DGE73" s="73"/>
      <c r="DGF73" s="73"/>
      <c r="DGG73" s="73"/>
      <c r="DGH73" s="73"/>
      <c r="DGI73" s="73"/>
      <c r="DGJ73" s="73"/>
      <c r="DGK73" s="73"/>
      <c r="DGL73" s="73"/>
      <c r="DGM73" s="73"/>
      <c r="DGN73" s="73"/>
      <c r="DGO73" s="73"/>
      <c r="DGP73" s="73"/>
      <c r="DGQ73" s="73"/>
      <c r="DGR73" s="73"/>
      <c r="DGS73" s="73"/>
      <c r="DGT73" s="73"/>
      <c r="DGU73" s="73"/>
      <c r="DGV73" s="73"/>
      <c r="DGW73" s="73"/>
      <c r="DGX73" s="73"/>
      <c r="DGY73" s="73"/>
      <c r="DGZ73" s="73"/>
      <c r="DHA73" s="73"/>
      <c r="DHB73" s="73"/>
      <c r="DHC73" s="73"/>
      <c r="DHD73" s="73"/>
      <c r="DHE73" s="73"/>
      <c r="DHF73" s="73"/>
      <c r="DHG73" s="73"/>
      <c r="DHH73" s="73"/>
      <c r="DHI73" s="73"/>
      <c r="DHJ73" s="73"/>
      <c r="DHK73" s="73"/>
      <c r="DHL73" s="73"/>
      <c r="DHM73" s="73"/>
      <c r="DHN73" s="73"/>
      <c r="DHO73" s="73"/>
      <c r="DHP73" s="73"/>
      <c r="DHQ73" s="73"/>
      <c r="DHR73" s="73"/>
      <c r="DHS73" s="73"/>
      <c r="DHT73" s="73"/>
      <c r="DHU73" s="73"/>
      <c r="DHV73" s="73"/>
      <c r="DHW73" s="73"/>
      <c r="DHX73" s="73"/>
      <c r="DHY73" s="73"/>
      <c r="DHZ73" s="73"/>
      <c r="DIA73" s="73"/>
      <c r="DIB73" s="73"/>
      <c r="DIC73" s="73"/>
      <c r="DID73" s="73"/>
      <c r="DIE73" s="73"/>
      <c r="DIF73" s="73"/>
      <c r="DIG73" s="73"/>
      <c r="DIH73" s="73"/>
      <c r="DII73" s="73"/>
      <c r="DIJ73" s="73"/>
      <c r="DIK73" s="73"/>
      <c r="DIL73" s="73"/>
      <c r="DIM73" s="73"/>
      <c r="DIN73" s="73"/>
      <c r="DIO73" s="73"/>
      <c r="DIP73" s="73"/>
      <c r="DIQ73" s="73"/>
      <c r="DIR73" s="73"/>
      <c r="DIS73" s="73"/>
      <c r="DIT73" s="73"/>
      <c r="DIU73" s="73"/>
      <c r="DIV73" s="73"/>
      <c r="DIW73" s="73"/>
      <c r="DIX73" s="73"/>
      <c r="DIY73" s="73"/>
      <c r="DIZ73" s="73"/>
      <c r="DJA73" s="73"/>
      <c r="DJB73" s="73"/>
      <c r="DJC73" s="73"/>
      <c r="DJD73" s="73"/>
      <c r="DJE73" s="73"/>
      <c r="DJF73" s="73"/>
      <c r="DJG73" s="73"/>
      <c r="DJH73" s="73"/>
      <c r="DJI73" s="73"/>
      <c r="DJJ73" s="73"/>
      <c r="DJK73" s="73"/>
      <c r="DJL73" s="73"/>
      <c r="DJM73" s="73"/>
      <c r="DJN73" s="73"/>
      <c r="DJO73" s="73"/>
      <c r="DJP73" s="73"/>
      <c r="DJQ73" s="73"/>
      <c r="DJR73" s="73"/>
      <c r="DJS73" s="73"/>
      <c r="DJT73" s="73"/>
      <c r="DJU73" s="73"/>
      <c r="DJV73" s="73"/>
      <c r="DJW73" s="73"/>
      <c r="DJX73" s="73"/>
      <c r="DJY73" s="73"/>
      <c r="DJZ73" s="73"/>
      <c r="DKA73" s="73"/>
      <c r="DKB73" s="73"/>
      <c r="DKC73" s="73"/>
      <c r="DKD73" s="73"/>
      <c r="DKE73" s="73"/>
      <c r="DKF73" s="73"/>
      <c r="DKG73" s="73"/>
      <c r="DKH73" s="73"/>
      <c r="DKI73" s="73"/>
      <c r="DKJ73" s="73"/>
      <c r="DKK73" s="73"/>
      <c r="DKL73" s="73"/>
      <c r="DKM73" s="73"/>
      <c r="DKN73" s="73"/>
      <c r="DKO73" s="73"/>
      <c r="DKP73" s="73"/>
      <c r="DKQ73" s="73"/>
      <c r="DKR73" s="73"/>
      <c r="DKS73" s="73"/>
      <c r="DKT73" s="73"/>
      <c r="DKU73" s="73"/>
      <c r="DKV73" s="73"/>
      <c r="DKW73" s="73"/>
      <c r="DKX73" s="73"/>
      <c r="DKY73" s="73"/>
      <c r="DKZ73" s="73"/>
      <c r="DLA73" s="73"/>
      <c r="DLB73" s="73"/>
      <c r="DLC73" s="73"/>
      <c r="DLD73" s="73"/>
      <c r="DLE73" s="73"/>
      <c r="DLF73" s="73"/>
      <c r="DLG73" s="73"/>
      <c r="DLH73" s="73"/>
      <c r="DLI73" s="73"/>
      <c r="DLJ73" s="73"/>
      <c r="DLK73" s="73"/>
      <c r="DLL73" s="73"/>
      <c r="DLM73" s="73"/>
      <c r="DLN73" s="73"/>
      <c r="DLO73" s="73"/>
      <c r="DLP73" s="73"/>
      <c r="DLQ73" s="73"/>
      <c r="DLR73" s="73"/>
      <c r="DLS73" s="73"/>
      <c r="DLT73" s="73"/>
      <c r="DLU73" s="73"/>
      <c r="DLV73" s="73"/>
      <c r="DLW73" s="73"/>
      <c r="DLX73" s="73"/>
      <c r="DLY73" s="73"/>
      <c r="DLZ73" s="73"/>
      <c r="DMA73" s="73"/>
      <c r="DMB73" s="73"/>
      <c r="DMC73" s="73"/>
      <c r="DMD73" s="73"/>
      <c r="DME73" s="73"/>
      <c r="DMF73" s="73"/>
      <c r="DMG73" s="73"/>
      <c r="DMH73" s="73"/>
      <c r="DMI73" s="73"/>
      <c r="DMJ73" s="73"/>
      <c r="DMK73" s="73"/>
      <c r="DML73" s="73"/>
      <c r="DMM73" s="73"/>
      <c r="DMN73" s="73"/>
      <c r="DMO73" s="73"/>
      <c r="DMP73" s="73"/>
      <c r="DMQ73" s="73"/>
      <c r="DMR73" s="73"/>
      <c r="DMS73" s="73"/>
      <c r="DMT73" s="73"/>
      <c r="DMU73" s="73"/>
      <c r="DMV73" s="73"/>
      <c r="DMW73" s="73"/>
      <c r="DMX73" s="73"/>
      <c r="DMY73" s="73"/>
      <c r="DMZ73" s="73"/>
      <c r="DNA73" s="73"/>
      <c r="DNB73" s="73"/>
      <c r="DNC73" s="73"/>
      <c r="DND73" s="73"/>
      <c r="DNE73" s="73"/>
      <c r="DNF73" s="73"/>
      <c r="DNG73" s="73"/>
      <c r="DNH73" s="73"/>
      <c r="DNI73" s="73"/>
      <c r="DNJ73" s="73"/>
      <c r="DNK73" s="73"/>
      <c r="DNL73" s="73"/>
      <c r="DNM73" s="73"/>
      <c r="DNN73" s="73"/>
      <c r="DNO73" s="73"/>
      <c r="DNP73" s="73"/>
      <c r="DNQ73" s="73"/>
      <c r="DNR73" s="73"/>
      <c r="DNS73" s="73"/>
      <c r="DNT73" s="73"/>
      <c r="DNU73" s="73"/>
      <c r="DNV73" s="73"/>
      <c r="DNW73" s="73"/>
      <c r="DNX73" s="73"/>
      <c r="DNY73" s="73"/>
      <c r="DNZ73" s="73"/>
      <c r="DOA73" s="73"/>
      <c r="DOB73" s="73"/>
      <c r="DOC73" s="73"/>
      <c r="DOD73" s="73"/>
      <c r="DOE73" s="73"/>
      <c r="DOF73" s="73"/>
      <c r="DOG73" s="73"/>
      <c r="DOH73" s="73"/>
      <c r="DOI73" s="73"/>
      <c r="DOJ73" s="73"/>
      <c r="DOK73" s="73"/>
      <c r="DOL73" s="73"/>
      <c r="DOM73" s="73"/>
      <c r="DON73" s="73"/>
      <c r="DOO73" s="73"/>
      <c r="DOP73" s="73"/>
      <c r="DOQ73" s="73"/>
      <c r="DOR73" s="73"/>
      <c r="DOS73" s="73"/>
      <c r="DOT73" s="73"/>
      <c r="DOU73" s="73"/>
      <c r="DOV73" s="73"/>
      <c r="DOW73" s="73"/>
      <c r="DOX73" s="73"/>
      <c r="DOY73" s="73"/>
      <c r="DOZ73" s="73"/>
      <c r="DPA73" s="73"/>
      <c r="DPB73" s="73"/>
      <c r="DPC73" s="73"/>
      <c r="DPD73" s="73"/>
      <c r="DPE73" s="73"/>
      <c r="DPF73" s="73"/>
      <c r="DPG73" s="73"/>
      <c r="DPH73" s="73"/>
      <c r="DPI73" s="73"/>
      <c r="DPJ73" s="73"/>
      <c r="DPK73" s="73"/>
      <c r="DPL73" s="73"/>
      <c r="DPM73" s="73"/>
      <c r="DPN73" s="73"/>
      <c r="DPO73" s="73"/>
      <c r="DPP73" s="73"/>
      <c r="DPQ73" s="73"/>
      <c r="DPR73" s="73"/>
      <c r="DPS73" s="73"/>
      <c r="DPT73" s="73"/>
      <c r="DPU73" s="73"/>
      <c r="DPV73" s="73"/>
      <c r="DPW73" s="73"/>
      <c r="DPX73" s="73"/>
      <c r="DPY73" s="73"/>
      <c r="DPZ73" s="73"/>
      <c r="DQA73" s="73"/>
      <c r="DQB73" s="73"/>
      <c r="DQC73" s="73"/>
      <c r="DQD73" s="73"/>
      <c r="DQE73" s="73"/>
      <c r="DQF73" s="73"/>
      <c r="DQG73" s="73"/>
      <c r="DQH73" s="73"/>
      <c r="DQI73" s="73"/>
      <c r="DQJ73" s="73"/>
      <c r="DQK73" s="73"/>
      <c r="DQL73" s="73"/>
      <c r="DQM73" s="73"/>
      <c r="DQN73" s="73"/>
      <c r="DQO73" s="73"/>
      <c r="DQP73" s="73"/>
      <c r="DQQ73" s="73"/>
      <c r="DQR73" s="73"/>
      <c r="DQS73" s="73"/>
      <c r="DQT73" s="73"/>
      <c r="DQU73" s="73"/>
      <c r="DQV73" s="73"/>
      <c r="DQW73" s="73"/>
      <c r="DQX73" s="73"/>
      <c r="DQY73" s="73"/>
      <c r="DQZ73" s="73"/>
      <c r="DRA73" s="73"/>
      <c r="DRB73" s="73"/>
      <c r="DRC73" s="73"/>
      <c r="DRD73" s="73"/>
      <c r="DRE73" s="73"/>
      <c r="DRF73" s="73"/>
      <c r="DRG73" s="73"/>
      <c r="DRH73" s="73"/>
      <c r="DRI73" s="73"/>
      <c r="DRJ73" s="73"/>
      <c r="DRK73" s="73"/>
      <c r="DRL73" s="73"/>
      <c r="DRM73" s="73"/>
      <c r="DRN73" s="73"/>
      <c r="DRO73" s="73"/>
      <c r="DRP73" s="73"/>
      <c r="DRQ73" s="73"/>
      <c r="DRR73" s="73"/>
      <c r="DRS73" s="73"/>
      <c r="DRT73" s="73"/>
      <c r="DRU73" s="73"/>
      <c r="DRV73" s="73"/>
      <c r="DRW73" s="73"/>
      <c r="DRX73" s="73"/>
      <c r="DRY73" s="73"/>
      <c r="DRZ73" s="73"/>
      <c r="DSA73" s="73"/>
      <c r="DSB73" s="73"/>
      <c r="DSC73" s="73"/>
      <c r="DSD73" s="73"/>
      <c r="DSE73" s="73"/>
      <c r="DSF73" s="73"/>
      <c r="DSG73" s="73"/>
      <c r="DSH73" s="73"/>
      <c r="DSI73" s="73"/>
      <c r="DSJ73" s="73"/>
      <c r="DSK73" s="73"/>
      <c r="DSL73" s="73"/>
      <c r="DSM73" s="73"/>
      <c r="DSN73" s="73"/>
      <c r="DSO73" s="73"/>
      <c r="DSP73" s="73"/>
      <c r="DSQ73" s="73"/>
      <c r="DSR73" s="73"/>
      <c r="DSS73" s="73"/>
      <c r="DST73" s="73"/>
      <c r="DSU73" s="73"/>
      <c r="DSV73" s="73"/>
      <c r="DSW73" s="73"/>
      <c r="DSX73" s="73"/>
      <c r="DSY73" s="73"/>
      <c r="DSZ73" s="73"/>
      <c r="DTA73" s="73"/>
      <c r="DTB73" s="73"/>
      <c r="DTC73" s="73"/>
      <c r="DTD73" s="73"/>
      <c r="DTE73" s="73"/>
      <c r="DTF73" s="73"/>
      <c r="DTG73" s="73"/>
      <c r="DTH73" s="73"/>
      <c r="DTI73" s="73"/>
      <c r="DTJ73" s="73"/>
      <c r="DTK73" s="73"/>
      <c r="DTL73" s="73"/>
      <c r="DTM73" s="73"/>
      <c r="DTN73" s="73"/>
      <c r="DTO73" s="73"/>
      <c r="DTP73" s="73"/>
      <c r="DTQ73" s="73"/>
      <c r="DTR73" s="73"/>
      <c r="DTS73" s="73"/>
      <c r="DTT73" s="73"/>
      <c r="DTU73" s="73"/>
      <c r="DTV73" s="73"/>
      <c r="DTW73" s="73"/>
      <c r="DTX73" s="73"/>
      <c r="DTY73" s="73"/>
      <c r="DTZ73" s="73"/>
      <c r="DUA73" s="73"/>
      <c r="DUB73" s="73"/>
      <c r="DUC73" s="73"/>
      <c r="DUD73" s="73"/>
      <c r="DUE73" s="73"/>
      <c r="DUF73" s="73"/>
      <c r="DUG73" s="73"/>
      <c r="DUH73" s="73"/>
      <c r="DUI73" s="73"/>
      <c r="DUJ73" s="73"/>
      <c r="DUK73" s="73"/>
      <c r="DUL73" s="73"/>
      <c r="DUM73" s="73"/>
      <c r="DUN73" s="73"/>
      <c r="DUO73" s="73"/>
      <c r="DUP73" s="73"/>
      <c r="DUQ73" s="73"/>
      <c r="DUR73" s="73"/>
      <c r="DUS73" s="73"/>
      <c r="DUT73" s="73"/>
      <c r="DUU73" s="73"/>
      <c r="DUV73" s="73"/>
      <c r="DUW73" s="73"/>
      <c r="DUX73" s="73"/>
      <c r="DUY73" s="73"/>
      <c r="DUZ73" s="73"/>
      <c r="DVA73" s="73"/>
      <c r="DVB73" s="73"/>
      <c r="DVC73" s="73"/>
      <c r="DVD73" s="73"/>
      <c r="DVE73" s="73"/>
      <c r="DVF73" s="73"/>
      <c r="DVG73" s="73"/>
      <c r="DVH73" s="73"/>
      <c r="DVI73" s="73"/>
      <c r="DVJ73" s="73"/>
      <c r="DVK73" s="73"/>
      <c r="DVL73" s="73"/>
      <c r="DVM73" s="73"/>
      <c r="DVN73" s="73"/>
      <c r="DVO73" s="73"/>
      <c r="DVP73" s="73"/>
      <c r="DVQ73" s="73"/>
      <c r="DVR73" s="73"/>
      <c r="DVS73" s="73"/>
      <c r="DVT73" s="73"/>
      <c r="DVU73" s="73"/>
      <c r="DVV73" s="73"/>
      <c r="DVW73" s="73"/>
      <c r="DVX73" s="73"/>
      <c r="DVY73" s="73"/>
      <c r="DVZ73" s="73"/>
      <c r="DWA73" s="73"/>
      <c r="DWB73" s="73"/>
      <c r="DWC73" s="73"/>
      <c r="DWD73" s="73"/>
      <c r="DWE73" s="73"/>
      <c r="DWF73" s="73"/>
      <c r="DWG73" s="73"/>
      <c r="DWH73" s="73"/>
      <c r="DWI73" s="73"/>
      <c r="DWJ73" s="73"/>
      <c r="DWK73" s="73"/>
      <c r="DWL73" s="73"/>
      <c r="DWM73" s="73"/>
      <c r="DWN73" s="73"/>
      <c r="DWO73" s="73"/>
      <c r="DWP73" s="73"/>
      <c r="DWQ73" s="73"/>
      <c r="DWR73" s="73"/>
      <c r="DWS73" s="73"/>
      <c r="DWT73" s="73"/>
      <c r="DWU73" s="73"/>
      <c r="DWV73" s="73"/>
      <c r="DWW73" s="73"/>
      <c r="DWX73" s="73"/>
      <c r="DWY73" s="73"/>
      <c r="DWZ73" s="73"/>
      <c r="DXA73" s="73"/>
      <c r="DXB73" s="73"/>
      <c r="DXC73" s="73"/>
      <c r="DXD73" s="73"/>
      <c r="DXE73" s="73"/>
      <c r="DXF73" s="73"/>
      <c r="DXG73" s="73"/>
      <c r="DXH73" s="73"/>
      <c r="DXI73" s="73"/>
      <c r="DXJ73" s="73"/>
      <c r="DXK73" s="73"/>
      <c r="DXL73" s="73"/>
      <c r="DXM73" s="73"/>
      <c r="DXN73" s="73"/>
      <c r="DXO73" s="73"/>
      <c r="DXP73" s="73"/>
      <c r="DXQ73" s="73"/>
      <c r="DXR73" s="73"/>
      <c r="DXS73" s="73"/>
      <c r="DXT73" s="73"/>
      <c r="DXU73" s="73"/>
      <c r="DXV73" s="73"/>
      <c r="DXW73" s="73"/>
      <c r="DXX73" s="73"/>
      <c r="DXY73" s="73"/>
      <c r="DXZ73" s="73"/>
      <c r="DYA73" s="73"/>
      <c r="DYB73" s="73"/>
      <c r="DYC73" s="73"/>
      <c r="DYD73" s="73"/>
      <c r="DYE73" s="73"/>
      <c r="DYF73" s="73"/>
      <c r="DYG73" s="73"/>
      <c r="DYH73" s="73"/>
      <c r="DYI73" s="73"/>
      <c r="DYJ73" s="73"/>
      <c r="DYK73" s="73"/>
      <c r="DYL73" s="73"/>
      <c r="DYM73" s="73"/>
      <c r="DYN73" s="73"/>
      <c r="DYO73" s="73"/>
      <c r="DYP73" s="73"/>
      <c r="DYQ73" s="73"/>
      <c r="DYR73" s="73"/>
      <c r="DYS73" s="73"/>
      <c r="DYT73" s="73"/>
      <c r="DYU73" s="73"/>
      <c r="DYV73" s="73"/>
      <c r="DYW73" s="73"/>
      <c r="DYX73" s="73"/>
      <c r="DYY73" s="73"/>
      <c r="DYZ73" s="73"/>
      <c r="DZA73" s="73"/>
      <c r="DZB73" s="73"/>
      <c r="DZC73" s="73"/>
      <c r="DZD73" s="73"/>
      <c r="DZE73" s="73"/>
      <c r="DZF73" s="73"/>
      <c r="DZG73" s="73"/>
      <c r="DZH73" s="73"/>
      <c r="DZI73" s="73"/>
      <c r="DZJ73" s="73"/>
      <c r="DZK73" s="73"/>
      <c r="DZL73" s="73"/>
      <c r="DZM73" s="73"/>
      <c r="DZN73" s="73"/>
      <c r="DZO73" s="73"/>
      <c r="DZP73" s="73"/>
      <c r="DZQ73" s="73"/>
      <c r="DZR73" s="73"/>
      <c r="DZS73" s="73"/>
      <c r="DZT73" s="73"/>
      <c r="DZU73" s="73"/>
      <c r="DZV73" s="73"/>
      <c r="DZW73" s="73"/>
      <c r="DZX73" s="73"/>
      <c r="DZY73" s="73"/>
      <c r="DZZ73" s="73"/>
      <c r="EAA73" s="73"/>
      <c r="EAB73" s="73"/>
      <c r="EAC73" s="73"/>
      <c r="EAD73" s="73"/>
      <c r="EAE73" s="73"/>
      <c r="EAF73" s="73"/>
      <c r="EAG73" s="73"/>
      <c r="EAH73" s="73"/>
      <c r="EAI73" s="73"/>
      <c r="EAJ73" s="73"/>
      <c r="EAK73" s="73"/>
      <c r="EAL73" s="73"/>
      <c r="EAM73" s="73"/>
      <c r="EAN73" s="73"/>
      <c r="EAO73" s="73"/>
      <c r="EAP73" s="73"/>
      <c r="EAQ73" s="73"/>
      <c r="EAR73" s="73"/>
      <c r="EAS73" s="73"/>
      <c r="EAT73" s="73"/>
      <c r="EAU73" s="73"/>
      <c r="EAV73" s="73"/>
      <c r="EAW73" s="73"/>
      <c r="EAX73" s="73"/>
      <c r="EAY73" s="73"/>
      <c r="EAZ73" s="73"/>
      <c r="EBA73" s="73"/>
      <c r="EBB73" s="73"/>
      <c r="EBC73" s="73"/>
      <c r="EBD73" s="73"/>
      <c r="EBE73" s="73"/>
      <c r="EBF73" s="73"/>
      <c r="EBG73" s="73"/>
      <c r="EBH73" s="73"/>
      <c r="EBI73" s="73"/>
      <c r="EBJ73" s="73"/>
      <c r="EBK73" s="73"/>
      <c r="EBL73" s="73"/>
      <c r="EBM73" s="73"/>
      <c r="EBN73" s="73"/>
      <c r="EBO73" s="73"/>
      <c r="EBP73" s="73"/>
      <c r="EBQ73" s="73"/>
      <c r="EBR73" s="73"/>
      <c r="EBS73" s="73"/>
      <c r="EBT73" s="73"/>
      <c r="EBU73" s="73"/>
      <c r="EBV73" s="73"/>
      <c r="EBW73" s="73"/>
      <c r="EBX73" s="73"/>
      <c r="EBY73" s="73"/>
      <c r="EBZ73" s="73"/>
      <c r="ECA73" s="73"/>
      <c r="ECB73" s="73"/>
      <c r="ECC73" s="73"/>
      <c r="ECD73" s="73"/>
      <c r="ECE73" s="73"/>
      <c r="ECF73" s="73"/>
      <c r="ECG73" s="73"/>
      <c r="ECH73" s="73"/>
      <c r="ECI73" s="73"/>
      <c r="ECJ73" s="73"/>
      <c r="ECK73" s="73"/>
      <c r="ECL73" s="73"/>
      <c r="ECM73" s="73"/>
      <c r="ECN73" s="73"/>
      <c r="ECO73" s="73"/>
      <c r="ECP73" s="73"/>
      <c r="ECQ73" s="73"/>
      <c r="ECR73" s="73"/>
      <c r="ECS73" s="73"/>
      <c r="ECT73" s="73"/>
      <c r="ECU73" s="73"/>
      <c r="ECV73" s="73"/>
      <c r="ECW73" s="73"/>
      <c r="ECX73" s="73"/>
      <c r="ECY73" s="73"/>
      <c r="ECZ73" s="73"/>
      <c r="EDA73" s="73"/>
      <c r="EDB73" s="73"/>
      <c r="EDC73" s="73"/>
      <c r="EDD73" s="73"/>
      <c r="EDE73" s="73"/>
      <c r="EDF73" s="73"/>
      <c r="EDG73" s="73"/>
      <c r="EDH73" s="73"/>
      <c r="EDI73" s="73"/>
      <c r="EDJ73" s="73"/>
      <c r="EDK73" s="73"/>
      <c r="EDL73" s="73"/>
      <c r="EDM73" s="73"/>
      <c r="EDN73" s="73"/>
      <c r="EDO73" s="73"/>
      <c r="EDP73" s="73"/>
      <c r="EDQ73" s="73"/>
      <c r="EDR73" s="73"/>
      <c r="EDS73" s="73"/>
      <c r="EDT73" s="73"/>
      <c r="EDU73" s="73"/>
      <c r="EDV73" s="73"/>
      <c r="EDW73" s="73"/>
      <c r="EDX73" s="73"/>
      <c r="EDY73" s="73"/>
      <c r="EDZ73" s="73"/>
      <c r="EEA73" s="73"/>
      <c r="EEB73" s="73"/>
      <c r="EEC73" s="73"/>
      <c r="EED73" s="73"/>
      <c r="EEE73" s="73"/>
      <c r="EEF73" s="73"/>
      <c r="EEG73" s="73"/>
      <c r="EEH73" s="73"/>
      <c r="EEI73" s="73"/>
      <c r="EEJ73" s="73"/>
      <c r="EEK73" s="73"/>
      <c r="EEL73" s="73"/>
      <c r="EEM73" s="73"/>
      <c r="EEN73" s="73"/>
      <c r="EEO73" s="73"/>
      <c r="EEP73" s="73"/>
      <c r="EEQ73" s="73"/>
      <c r="EER73" s="73"/>
      <c r="EES73" s="73"/>
      <c r="EET73" s="73"/>
      <c r="EEU73" s="73"/>
      <c r="EEV73" s="73"/>
      <c r="EEW73" s="73"/>
      <c r="EEX73" s="73"/>
      <c r="EEY73" s="73"/>
      <c r="EEZ73" s="73"/>
      <c r="EFA73" s="73"/>
      <c r="EFB73" s="73"/>
      <c r="EFC73" s="73"/>
      <c r="EFD73" s="73"/>
      <c r="EFE73" s="73"/>
      <c r="EFF73" s="73"/>
      <c r="EFG73" s="73"/>
      <c r="EFH73" s="73"/>
      <c r="EFI73" s="73"/>
      <c r="EFJ73" s="73"/>
      <c r="EFK73" s="73"/>
      <c r="EFL73" s="73"/>
      <c r="EFM73" s="73"/>
      <c r="EFN73" s="73"/>
      <c r="EFO73" s="73"/>
      <c r="EFP73" s="73"/>
      <c r="EFQ73" s="73"/>
      <c r="EFR73" s="73"/>
      <c r="EFS73" s="73"/>
      <c r="EFT73" s="73"/>
      <c r="EFU73" s="73"/>
      <c r="EFV73" s="73"/>
      <c r="EFW73" s="73"/>
      <c r="EFX73" s="73"/>
      <c r="EFY73" s="73"/>
      <c r="EFZ73" s="73"/>
      <c r="EGA73" s="73"/>
      <c r="EGB73" s="73"/>
      <c r="EGC73" s="73"/>
      <c r="EGD73" s="73"/>
      <c r="EGE73" s="73"/>
      <c r="EGF73" s="73"/>
      <c r="EGG73" s="73"/>
      <c r="EGH73" s="73"/>
      <c r="EGI73" s="73"/>
      <c r="EGJ73" s="73"/>
      <c r="EGK73" s="73"/>
      <c r="EGL73" s="73"/>
      <c r="EGM73" s="73"/>
      <c r="EGN73" s="73"/>
      <c r="EGO73" s="73"/>
      <c r="EGP73" s="73"/>
      <c r="EGQ73" s="73"/>
      <c r="EGR73" s="73"/>
      <c r="EGS73" s="73"/>
      <c r="EGT73" s="73"/>
      <c r="EGU73" s="73"/>
      <c r="EGV73" s="73"/>
      <c r="EGW73" s="73"/>
      <c r="EGX73" s="73"/>
      <c r="EGY73" s="73"/>
      <c r="EGZ73" s="73"/>
      <c r="EHA73" s="73"/>
      <c r="EHB73" s="73"/>
      <c r="EHC73" s="73"/>
      <c r="EHD73" s="73"/>
      <c r="EHE73" s="73"/>
      <c r="EHF73" s="73"/>
      <c r="EHG73" s="73"/>
      <c r="EHH73" s="73"/>
      <c r="EHI73" s="73"/>
      <c r="EHJ73" s="73"/>
      <c r="EHK73" s="73"/>
      <c r="EHL73" s="73"/>
      <c r="EHM73" s="73"/>
      <c r="EHN73" s="73"/>
      <c r="EHO73" s="73"/>
      <c r="EHP73" s="73"/>
      <c r="EHQ73" s="73"/>
      <c r="EHR73" s="73"/>
      <c r="EHS73" s="73"/>
      <c r="EHT73" s="73"/>
      <c r="EHU73" s="73"/>
      <c r="EHV73" s="73"/>
      <c r="EHW73" s="73"/>
      <c r="EHX73" s="73"/>
      <c r="EHY73" s="73"/>
      <c r="EHZ73" s="73"/>
      <c r="EIA73" s="73"/>
      <c r="EIB73" s="73"/>
      <c r="EIC73" s="73"/>
      <c r="EID73" s="73"/>
      <c r="EIE73" s="73"/>
      <c r="EIF73" s="73"/>
      <c r="EIG73" s="73"/>
      <c r="EIH73" s="73"/>
      <c r="EII73" s="73"/>
      <c r="EIJ73" s="73"/>
      <c r="EIK73" s="73"/>
      <c r="EIL73" s="73"/>
      <c r="EIM73" s="73"/>
      <c r="EIN73" s="73"/>
      <c r="EIO73" s="73"/>
      <c r="EIP73" s="73"/>
      <c r="EIQ73" s="73"/>
      <c r="EIR73" s="73"/>
      <c r="EIS73" s="73"/>
      <c r="EIT73" s="73"/>
      <c r="EIU73" s="73"/>
      <c r="EIV73" s="73"/>
      <c r="EIW73" s="73"/>
      <c r="EIX73" s="73"/>
      <c r="EIY73" s="73"/>
      <c r="EIZ73" s="73"/>
      <c r="EJA73" s="73"/>
      <c r="EJB73" s="73"/>
      <c r="EJC73" s="73"/>
      <c r="EJD73" s="73"/>
      <c r="EJE73" s="73"/>
      <c r="EJF73" s="73"/>
      <c r="EJG73" s="73"/>
      <c r="EJH73" s="73"/>
      <c r="EJI73" s="73"/>
      <c r="EJJ73" s="73"/>
      <c r="EJK73" s="73"/>
      <c r="EJL73" s="73"/>
      <c r="EJM73" s="73"/>
      <c r="EJN73" s="73"/>
      <c r="EJO73" s="73"/>
      <c r="EJP73" s="73"/>
      <c r="EJQ73" s="73"/>
      <c r="EJR73" s="73"/>
      <c r="EJS73" s="73"/>
      <c r="EJT73" s="73"/>
      <c r="EJU73" s="73"/>
      <c r="EJV73" s="73"/>
      <c r="EJW73" s="73"/>
      <c r="EJX73" s="73"/>
      <c r="EJY73" s="73"/>
      <c r="EJZ73" s="73"/>
      <c r="EKA73" s="73"/>
      <c r="EKB73" s="73"/>
      <c r="EKC73" s="73"/>
      <c r="EKD73" s="73"/>
      <c r="EKE73" s="73"/>
      <c r="EKF73" s="73"/>
      <c r="EKG73" s="73"/>
      <c r="EKH73" s="73"/>
      <c r="EKI73" s="73"/>
      <c r="EKJ73" s="73"/>
      <c r="EKK73" s="73"/>
      <c r="EKL73" s="73"/>
      <c r="EKM73" s="73"/>
      <c r="EKN73" s="73"/>
      <c r="EKO73" s="73"/>
      <c r="EKP73" s="73"/>
      <c r="EKQ73" s="73"/>
      <c r="EKR73" s="73"/>
      <c r="EKS73" s="73"/>
      <c r="EKT73" s="73"/>
      <c r="EKU73" s="73"/>
      <c r="EKV73" s="73"/>
      <c r="EKW73" s="73"/>
      <c r="EKX73" s="73"/>
      <c r="EKY73" s="73"/>
      <c r="EKZ73" s="73"/>
      <c r="ELA73" s="73"/>
      <c r="ELB73" s="73"/>
      <c r="ELC73" s="73"/>
      <c r="ELD73" s="73"/>
      <c r="ELE73" s="73"/>
      <c r="ELF73" s="73"/>
      <c r="ELG73" s="73"/>
      <c r="ELH73" s="73"/>
      <c r="ELI73" s="73"/>
      <c r="ELJ73" s="73"/>
      <c r="ELK73" s="73"/>
      <c r="ELL73" s="73"/>
      <c r="ELM73" s="73"/>
      <c r="ELN73" s="73"/>
      <c r="ELO73" s="73"/>
      <c r="ELP73" s="73"/>
      <c r="ELQ73" s="73"/>
      <c r="ELR73" s="73"/>
      <c r="ELS73" s="73"/>
      <c r="ELT73" s="73"/>
      <c r="ELU73" s="73"/>
      <c r="ELV73" s="73"/>
      <c r="ELW73" s="73"/>
      <c r="ELX73" s="73"/>
      <c r="ELY73" s="73"/>
      <c r="ELZ73" s="73"/>
      <c r="EMA73" s="73"/>
      <c r="EMB73" s="73"/>
      <c r="EMC73" s="73"/>
      <c r="EMD73" s="73"/>
      <c r="EME73" s="73"/>
      <c r="EMF73" s="73"/>
      <c r="EMG73" s="73"/>
      <c r="EMH73" s="73"/>
      <c r="EMI73" s="73"/>
      <c r="EMJ73" s="73"/>
      <c r="EMK73" s="73"/>
      <c r="EML73" s="73"/>
      <c r="EMM73" s="73"/>
      <c r="EMN73" s="73"/>
      <c r="EMO73" s="73"/>
      <c r="EMP73" s="73"/>
      <c r="EMQ73" s="73"/>
      <c r="EMR73" s="73"/>
      <c r="EMS73" s="73"/>
      <c r="EMT73" s="73"/>
      <c r="EMU73" s="73"/>
      <c r="EMV73" s="73"/>
      <c r="EMW73" s="73"/>
      <c r="EMX73" s="73"/>
      <c r="EMY73" s="73"/>
      <c r="EMZ73" s="73"/>
      <c r="ENA73" s="73"/>
      <c r="ENB73" s="73"/>
      <c r="ENC73" s="73"/>
      <c r="END73" s="73"/>
      <c r="ENE73" s="73"/>
      <c r="ENF73" s="73"/>
      <c r="ENG73" s="73"/>
      <c r="ENH73" s="73"/>
      <c r="ENI73" s="73"/>
      <c r="ENJ73" s="73"/>
      <c r="ENK73" s="73"/>
      <c r="ENL73" s="73"/>
      <c r="ENM73" s="73"/>
      <c r="ENN73" s="73"/>
      <c r="ENO73" s="73"/>
      <c r="ENP73" s="73"/>
      <c r="ENQ73" s="73"/>
      <c r="ENR73" s="73"/>
      <c r="ENS73" s="73"/>
      <c r="ENT73" s="73"/>
      <c r="ENU73" s="73"/>
      <c r="ENV73" s="73"/>
      <c r="ENW73" s="73"/>
      <c r="ENX73" s="73"/>
      <c r="ENY73" s="73"/>
      <c r="ENZ73" s="73"/>
      <c r="EOA73" s="73"/>
      <c r="EOB73" s="73"/>
      <c r="EOC73" s="73"/>
      <c r="EOD73" s="73"/>
      <c r="EOE73" s="73"/>
      <c r="EOF73" s="73"/>
      <c r="EOG73" s="73"/>
      <c r="EOH73" s="73"/>
      <c r="EOI73" s="73"/>
      <c r="EOJ73" s="73"/>
      <c r="EOK73" s="73"/>
      <c r="EOL73" s="73"/>
      <c r="EOM73" s="73"/>
      <c r="EON73" s="73"/>
      <c r="EOO73" s="73"/>
      <c r="EOP73" s="73"/>
      <c r="EOQ73" s="73"/>
      <c r="EOR73" s="73"/>
      <c r="EOS73" s="73"/>
      <c r="EOT73" s="73"/>
      <c r="EOU73" s="73"/>
      <c r="EOV73" s="73"/>
      <c r="EOW73" s="73"/>
      <c r="EOX73" s="73"/>
      <c r="EOY73" s="73"/>
      <c r="EOZ73" s="73"/>
      <c r="EPA73" s="73"/>
      <c r="EPB73" s="73"/>
      <c r="EPC73" s="73"/>
      <c r="EPD73" s="73"/>
      <c r="EPE73" s="73"/>
      <c r="EPF73" s="73"/>
      <c r="EPG73" s="73"/>
      <c r="EPH73" s="73"/>
      <c r="EPI73" s="73"/>
      <c r="EPJ73" s="73"/>
      <c r="EPK73" s="73"/>
      <c r="EPL73" s="73"/>
      <c r="EPM73" s="73"/>
      <c r="EPN73" s="73"/>
      <c r="EPO73" s="73"/>
      <c r="EPP73" s="73"/>
      <c r="EPQ73" s="73"/>
      <c r="EPR73" s="73"/>
      <c r="EPS73" s="73"/>
      <c r="EPT73" s="73"/>
      <c r="EPU73" s="73"/>
      <c r="EPV73" s="73"/>
      <c r="EPW73" s="73"/>
      <c r="EPX73" s="73"/>
      <c r="EPY73" s="73"/>
      <c r="EPZ73" s="73"/>
      <c r="EQA73" s="73"/>
      <c r="EQB73" s="73"/>
      <c r="EQC73" s="73"/>
      <c r="EQD73" s="73"/>
      <c r="EQE73" s="73"/>
      <c r="EQF73" s="73"/>
      <c r="EQG73" s="73"/>
      <c r="EQH73" s="73"/>
      <c r="EQI73" s="73"/>
      <c r="EQJ73" s="73"/>
      <c r="EQK73" s="73"/>
      <c r="EQL73" s="73"/>
      <c r="EQM73" s="73"/>
      <c r="EQN73" s="73"/>
      <c r="EQO73" s="73"/>
      <c r="EQP73" s="73"/>
      <c r="EQQ73" s="73"/>
      <c r="EQR73" s="73"/>
      <c r="EQS73" s="73"/>
      <c r="EQT73" s="73"/>
      <c r="EQU73" s="73"/>
      <c r="EQV73" s="73"/>
      <c r="EQW73" s="73"/>
      <c r="EQX73" s="73"/>
      <c r="EQY73" s="73"/>
      <c r="EQZ73" s="73"/>
      <c r="ERA73" s="73"/>
      <c r="ERB73" s="73"/>
      <c r="ERC73" s="73"/>
      <c r="ERD73" s="73"/>
      <c r="ERE73" s="73"/>
      <c r="ERF73" s="73"/>
      <c r="ERG73" s="73"/>
      <c r="ERH73" s="73"/>
      <c r="ERI73" s="73"/>
      <c r="ERJ73" s="73"/>
      <c r="ERK73" s="73"/>
      <c r="ERL73" s="73"/>
      <c r="ERM73" s="73"/>
      <c r="ERN73" s="73"/>
      <c r="ERO73" s="73"/>
      <c r="ERP73" s="73"/>
      <c r="ERQ73" s="73"/>
      <c r="ERR73" s="73"/>
      <c r="ERS73" s="73"/>
      <c r="ERT73" s="73"/>
      <c r="ERU73" s="73"/>
      <c r="ERV73" s="73"/>
      <c r="ERW73" s="73"/>
      <c r="ERX73" s="73"/>
      <c r="ERY73" s="73"/>
      <c r="ERZ73" s="73"/>
      <c r="ESA73" s="73"/>
      <c r="ESB73" s="73"/>
      <c r="ESC73" s="73"/>
      <c r="ESD73" s="73"/>
      <c r="ESE73" s="73"/>
      <c r="ESF73" s="73"/>
      <c r="ESG73" s="73"/>
      <c r="ESH73" s="73"/>
      <c r="ESI73" s="73"/>
      <c r="ESJ73" s="73"/>
      <c r="ESK73" s="73"/>
      <c r="ESL73" s="73"/>
      <c r="ESM73" s="73"/>
      <c r="ESN73" s="73"/>
      <c r="ESO73" s="73"/>
      <c r="ESP73" s="73"/>
      <c r="ESQ73" s="73"/>
      <c r="ESR73" s="73"/>
      <c r="ESS73" s="73"/>
      <c r="EST73" s="73"/>
      <c r="ESU73" s="73"/>
      <c r="ESV73" s="73"/>
      <c r="ESW73" s="73"/>
      <c r="ESX73" s="73"/>
      <c r="ESY73" s="73"/>
      <c r="ESZ73" s="73"/>
      <c r="ETA73" s="73"/>
      <c r="ETB73" s="73"/>
      <c r="ETC73" s="73"/>
      <c r="ETD73" s="73"/>
      <c r="ETE73" s="73"/>
      <c r="ETF73" s="73"/>
      <c r="ETG73" s="73"/>
      <c r="ETH73" s="73"/>
      <c r="ETI73" s="73"/>
      <c r="ETJ73" s="73"/>
      <c r="ETK73" s="73"/>
      <c r="ETL73" s="73"/>
      <c r="ETM73" s="73"/>
      <c r="ETN73" s="73"/>
      <c r="ETO73" s="73"/>
      <c r="ETP73" s="73"/>
      <c r="ETQ73" s="73"/>
      <c r="ETR73" s="73"/>
      <c r="ETS73" s="73"/>
      <c r="ETT73" s="73"/>
      <c r="ETU73" s="73"/>
      <c r="ETV73" s="73"/>
      <c r="ETW73" s="73"/>
      <c r="ETX73" s="73"/>
      <c r="ETY73" s="73"/>
      <c r="ETZ73" s="73"/>
      <c r="EUA73" s="73"/>
      <c r="EUB73" s="73"/>
      <c r="EUC73" s="73"/>
      <c r="EUD73" s="73"/>
      <c r="EUE73" s="73"/>
      <c r="EUF73" s="73"/>
      <c r="EUG73" s="73"/>
      <c r="EUH73" s="73"/>
      <c r="EUI73" s="73"/>
      <c r="EUJ73" s="73"/>
      <c r="EUK73" s="73"/>
      <c r="EUL73" s="73"/>
      <c r="EUM73" s="73"/>
      <c r="EUN73" s="73"/>
      <c r="EUO73" s="73"/>
      <c r="EUP73" s="73"/>
      <c r="EUQ73" s="73"/>
      <c r="EUR73" s="73"/>
      <c r="EUS73" s="73"/>
      <c r="EUT73" s="73"/>
      <c r="EUU73" s="73"/>
      <c r="EUV73" s="73"/>
      <c r="EUW73" s="73"/>
      <c r="EUX73" s="73"/>
      <c r="EUY73" s="73"/>
      <c r="EUZ73" s="73"/>
      <c r="EVA73" s="73"/>
      <c r="EVB73" s="73"/>
      <c r="EVC73" s="73"/>
      <c r="EVD73" s="73"/>
      <c r="EVE73" s="73"/>
      <c r="EVF73" s="73"/>
      <c r="EVG73" s="73"/>
      <c r="EVH73" s="73"/>
      <c r="EVI73" s="73"/>
      <c r="EVJ73" s="73"/>
      <c r="EVK73" s="73"/>
      <c r="EVL73" s="73"/>
      <c r="EVM73" s="73"/>
      <c r="EVN73" s="73"/>
      <c r="EVO73" s="73"/>
      <c r="EVP73" s="73"/>
      <c r="EVQ73" s="73"/>
      <c r="EVR73" s="73"/>
      <c r="EVS73" s="73"/>
      <c r="EVT73" s="73"/>
      <c r="EVU73" s="73"/>
      <c r="EVV73" s="73"/>
      <c r="EVW73" s="73"/>
      <c r="EVX73" s="73"/>
      <c r="EVY73" s="73"/>
      <c r="EVZ73" s="73"/>
      <c r="EWA73" s="73"/>
      <c r="EWB73" s="73"/>
      <c r="EWC73" s="73"/>
      <c r="EWD73" s="73"/>
      <c r="EWE73" s="73"/>
      <c r="EWF73" s="73"/>
      <c r="EWG73" s="73"/>
      <c r="EWH73" s="73"/>
      <c r="EWI73" s="73"/>
      <c r="EWJ73" s="73"/>
      <c r="EWK73" s="73"/>
      <c r="EWL73" s="73"/>
      <c r="EWM73" s="73"/>
      <c r="EWN73" s="73"/>
      <c r="EWO73" s="73"/>
      <c r="EWP73" s="73"/>
      <c r="EWQ73" s="73"/>
      <c r="EWR73" s="73"/>
      <c r="EWS73" s="73"/>
      <c r="EWT73" s="73"/>
      <c r="EWU73" s="73"/>
      <c r="EWV73" s="73"/>
      <c r="EWW73" s="73"/>
      <c r="EWX73" s="73"/>
      <c r="EWY73" s="73"/>
      <c r="EWZ73" s="73"/>
      <c r="EXA73" s="73"/>
      <c r="EXB73" s="73"/>
      <c r="EXC73" s="73"/>
      <c r="EXD73" s="73"/>
      <c r="EXE73" s="73"/>
      <c r="EXF73" s="73"/>
      <c r="EXG73" s="73"/>
      <c r="EXH73" s="73"/>
      <c r="EXI73" s="73"/>
      <c r="EXJ73" s="73"/>
      <c r="EXK73" s="73"/>
      <c r="EXL73" s="73"/>
      <c r="EXM73" s="73"/>
      <c r="EXN73" s="73"/>
      <c r="EXO73" s="73"/>
      <c r="EXP73" s="73"/>
      <c r="EXQ73" s="73"/>
      <c r="EXR73" s="73"/>
      <c r="EXS73" s="73"/>
      <c r="EXT73" s="73"/>
      <c r="EXU73" s="73"/>
      <c r="EXV73" s="73"/>
      <c r="EXW73" s="73"/>
      <c r="EXX73" s="73"/>
      <c r="EXY73" s="73"/>
      <c r="EXZ73" s="73"/>
      <c r="EYA73" s="73"/>
      <c r="EYB73" s="73"/>
      <c r="EYC73" s="73"/>
      <c r="EYD73" s="73"/>
      <c r="EYE73" s="73"/>
      <c r="EYF73" s="73"/>
      <c r="EYG73" s="73"/>
      <c r="EYH73" s="73"/>
      <c r="EYI73" s="73"/>
      <c r="EYJ73" s="73"/>
      <c r="EYK73" s="73"/>
      <c r="EYL73" s="73"/>
      <c r="EYM73" s="73"/>
      <c r="EYN73" s="73"/>
      <c r="EYO73" s="73"/>
      <c r="EYP73" s="73"/>
      <c r="EYQ73" s="73"/>
      <c r="EYR73" s="73"/>
      <c r="EYS73" s="73"/>
      <c r="EYT73" s="73"/>
      <c r="EYU73" s="73"/>
      <c r="EYV73" s="73"/>
      <c r="EYW73" s="73"/>
      <c r="EYX73" s="73"/>
      <c r="EYY73" s="73"/>
      <c r="EYZ73" s="73"/>
      <c r="EZA73" s="73"/>
      <c r="EZB73" s="73"/>
      <c r="EZC73" s="73"/>
      <c r="EZD73" s="73"/>
      <c r="EZE73" s="73"/>
      <c r="EZF73" s="73"/>
      <c r="EZG73" s="73"/>
      <c r="EZH73" s="73"/>
      <c r="EZI73" s="73"/>
      <c r="EZJ73" s="73"/>
      <c r="EZK73" s="73"/>
      <c r="EZL73" s="73"/>
      <c r="EZM73" s="73"/>
      <c r="EZN73" s="73"/>
      <c r="EZO73" s="73"/>
      <c r="EZP73" s="73"/>
      <c r="EZQ73" s="73"/>
      <c r="EZR73" s="73"/>
      <c r="EZS73" s="73"/>
      <c r="EZT73" s="73"/>
      <c r="EZU73" s="73"/>
      <c r="EZV73" s="73"/>
      <c r="EZW73" s="73"/>
      <c r="EZX73" s="73"/>
      <c r="EZY73" s="73"/>
      <c r="EZZ73" s="73"/>
      <c r="FAA73" s="73"/>
      <c r="FAB73" s="73"/>
      <c r="FAC73" s="73"/>
      <c r="FAD73" s="73"/>
      <c r="FAE73" s="73"/>
      <c r="FAF73" s="73"/>
      <c r="FAG73" s="73"/>
      <c r="FAH73" s="73"/>
      <c r="FAI73" s="73"/>
      <c r="FAJ73" s="73"/>
      <c r="FAK73" s="73"/>
      <c r="FAL73" s="73"/>
      <c r="FAM73" s="73"/>
      <c r="FAN73" s="73"/>
      <c r="FAO73" s="73"/>
      <c r="FAP73" s="73"/>
      <c r="FAQ73" s="73"/>
      <c r="FAR73" s="73"/>
      <c r="FAS73" s="73"/>
      <c r="FAT73" s="73"/>
      <c r="FAU73" s="73"/>
      <c r="FAV73" s="73"/>
      <c r="FAW73" s="73"/>
      <c r="FAX73" s="73"/>
      <c r="FAY73" s="73"/>
      <c r="FAZ73" s="73"/>
      <c r="FBA73" s="73"/>
      <c r="FBB73" s="73"/>
      <c r="FBC73" s="73"/>
      <c r="FBD73" s="73"/>
      <c r="FBE73" s="73"/>
      <c r="FBF73" s="73"/>
      <c r="FBG73" s="73"/>
      <c r="FBH73" s="73"/>
      <c r="FBI73" s="73"/>
      <c r="FBJ73" s="73"/>
      <c r="FBK73" s="73"/>
      <c r="FBL73" s="73"/>
      <c r="FBM73" s="73"/>
      <c r="FBN73" s="73"/>
      <c r="FBO73" s="73"/>
      <c r="FBP73" s="73"/>
      <c r="FBQ73" s="73"/>
      <c r="FBR73" s="73"/>
      <c r="FBS73" s="73"/>
      <c r="FBT73" s="73"/>
      <c r="FBU73" s="73"/>
      <c r="FBV73" s="73"/>
      <c r="FBW73" s="73"/>
      <c r="FBX73" s="73"/>
      <c r="FBY73" s="73"/>
      <c r="FBZ73" s="73"/>
      <c r="FCA73" s="73"/>
      <c r="FCB73" s="73"/>
      <c r="FCC73" s="73"/>
      <c r="FCD73" s="73"/>
      <c r="FCE73" s="73"/>
      <c r="FCF73" s="73"/>
      <c r="FCG73" s="73"/>
      <c r="FCH73" s="73"/>
      <c r="FCI73" s="73"/>
      <c r="FCJ73" s="73"/>
      <c r="FCK73" s="73"/>
      <c r="FCL73" s="73"/>
      <c r="FCM73" s="73"/>
      <c r="FCN73" s="73"/>
      <c r="FCO73" s="73"/>
      <c r="FCP73" s="73"/>
      <c r="FCQ73" s="73"/>
      <c r="FCR73" s="73"/>
      <c r="FCS73" s="73"/>
      <c r="FCT73" s="73"/>
      <c r="FCU73" s="73"/>
      <c r="FCV73" s="73"/>
      <c r="FCW73" s="73"/>
      <c r="FCX73" s="73"/>
      <c r="FCY73" s="73"/>
      <c r="FCZ73" s="73"/>
      <c r="FDA73" s="73"/>
      <c r="FDB73" s="73"/>
      <c r="FDC73" s="73"/>
      <c r="FDD73" s="73"/>
      <c r="FDE73" s="73"/>
      <c r="FDF73" s="73"/>
      <c r="FDG73" s="73"/>
      <c r="FDH73" s="73"/>
      <c r="FDI73" s="73"/>
      <c r="FDJ73" s="73"/>
      <c r="FDK73" s="73"/>
      <c r="FDL73" s="73"/>
      <c r="FDM73" s="73"/>
      <c r="FDN73" s="73"/>
      <c r="FDO73" s="73"/>
      <c r="FDP73" s="73"/>
      <c r="FDQ73" s="73"/>
      <c r="FDR73" s="73"/>
      <c r="FDS73" s="73"/>
      <c r="FDT73" s="73"/>
      <c r="FDU73" s="73"/>
      <c r="FDV73" s="73"/>
      <c r="FDW73" s="73"/>
      <c r="FDX73" s="73"/>
      <c r="FDY73" s="73"/>
      <c r="FDZ73" s="73"/>
      <c r="FEA73" s="73"/>
      <c r="FEB73" s="73"/>
      <c r="FEC73" s="73"/>
      <c r="FED73" s="73"/>
      <c r="FEE73" s="73"/>
      <c r="FEF73" s="73"/>
      <c r="FEG73" s="73"/>
      <c r="FEH73" s="73"/>
      <c r="FEI73" s="73"/>
      <c r="FEJ73" s="73"/>
      <c r="FEK73" s="73"/>
      <c r="FEL73" s="73"/>
      <c r="FEM73" s="73"/>
      <c r="FEN73" s="73"/>
      <c r="FEO73" s="73"/>
      <c r="FEP73" s="73"/>
      <c r="FEQ73" s="73"/>
      <c r="FER73" s="73"/>
      <c r="FES73" s="73"/>
      <c r="FET73" s="73"/>
      <c r="FEU73" s="73"/>
      <c r="FEV73" s="73"/>
      <c r="FEW73" s="73"/>
      <c r="FEX73" s="73"/>
      <c r="FEY73" s="73"/>
      <c r="FEZ73" s="73"/>
      <c r="FFA73" s="73"/>
      <c r="FFB73" s="73"/>
      <c r="FFC73" s="73"/>
      <c r="FFD73" s="73"/>
      <c r="FFE73" s="73"/>
      <c r="FFF73" s="73"/>
      <c r="FFG73" s="73"/>
      <c r="FFH73" s="73"/>
      <c r="FFI73" s="73"/>
      <c r="FFJ73" s="73"/>
      <c r="FFK73" s="73"/>
      <c r="FFL73" s="73"/>
      <c r="FFM73" s="73"/>
      <c r="FFN73" s="73"/>
      <c r="FFO73" s="73"/>
      <c r="FFP73" s="73"/>
      <c r="FFQ73" s="73"/>
      <c r="FFR73" s="73"/>
      <c r="FFS73" s="73"/>
      <c r="FFT73" s="73"/>
      <c r="FFU73" s="73"/>
      <c r="FFV73" s="73"/>
      <c r="FFW73" s="73"/>
      <c r="FFX73" s="73"/>
      <c r="FFY73" s="73"/>
      <c r="FFZ73" s="73"/>
      <c r="FGA73" s="73"/>
      <c r="FGB73" s="73"/>
      <c r="FGC73" s="73"/>
      <c r="FGD73" s="73"/>
      <c r="FGE73" s="73"/>
      <c r="FGF73" s="73"/>
      <c r="FGG73" s="73"/>
      <c r="FGH73" s="73"/>
      <c r="FGI73" s="73"/>
      <c r="FGJ73" s="73"/>
      <c r="FGK73" s="73"/>
      <c r="FGL73" s="73"/>
      <c r="FGM73" s="73"/>
      <c r="FGN73" s="73"/>
      <c r="FGO73" s="73"/>
      <c r="FGP73" s="73"/>
      <c r="FGQ73" s="73"/>
      <c r="FGR73" s="73"/>
      <c r="FGS73" s="73"/>
      <c r="FGT73" s="73"/>
      <c r="FGU73" s="73"/>
      <c r="FGV73" s="73"/>
      <c r="FGW73" s="73"/>
      <c r="FGX73" s="73"/>
      <c r="FGY73" s="73"/>
      <c r="FGZ73" s="73"/>
      <c r="FHA73" s="73"/>
      <c r="FHB73" s="73"/>
      <c r="FHC73" s="73"/>
      <c r="FHD73" s="73"/>
      <c r="FHE73" s="73"/>
      <c r="FHF73" s="73"/>
      <c r="FHG73" s="73"/>
      <c r="FHH73" s="73"/>
      <c r="FHI73" s="73"/>
      <c r="FHJ73" s="73"/>
      <c r="FHK73" s="73"/>
      <c r="FHL73" s="73"/>
      <c r="FHM73" s="73"/>
      <c r="FHN73" s="73"/>
      <c r="FHO73" s="73"/>
      <c r="FHP73" s="73"/>
      <c r="FHQ73" s="73"/>
      <c r="FHR73" s="73"/>
      <c r="FHS73" s="73"/>
      <c r="FHT73" s="73"/>
      <c r="FHU73" s="73"/>
      <c r="FHV73" s="73"/>
      <c r="FHW73" s="73"/>
      <c r="FHX73" s="73"/>
      <c r="FHY73" s="73"/>
      <c r="FHZ73" s="73"/>
      <c r="FIA73" s="73"/>
      <c r="FIB73" s="73"/>
      <c r="FIC73" s="73"/>
      <c r="FID73" s="73"/>
      <c r="FIE73" s="73"/>
      <c r="FIF73" s="73"/>
      <c r="FIG73" s="73"/>
      <c r="FIH73" s="73"/>
      <c r="FII73" s="73"/>
      <c r="FIJ73" s="73"/>
      <c r="FIK73" s="73"/>
      <c r="FIL73" s="73"/>
      <c r="FIM73" s="73"/>
      <c r="FIN73" s="73"/>
      <c r="FIO73" s="73"/>
      <c r="FIP73" s="73"/>
      <c r="FIQ73" s="73"/>
      <c r="FIR73" s="73"/>
      <c r="FIS73" s="73"/>
      <c r="FIT73" s="73"/>
      <c r="FIU73" s="73"/>
      <c r="FIV73" s="73"/>
      <c r="FIW73" s="73"/>
      <c r="FIX73" s="73"/>
      <c r="FIY73" s="73"/>
      <c r="FIZ73" s="73"/>
      <c r="FJA73" s="73"/>
      <c r="FJB73" s="73"/>
      <c r="FJC73" s="73"/>
      <c r="FJD73" s="73"/>
      <c r="FJE73" s="73"/>
      <c r="FJF73" s="73"/>
      <c r="FJG73" s="73"/>
      <c r="FJH73" s="73"/>
      <c r="FJI73" s="73"/>
      <c r="FJJ73" s="73"/>
      <c r="FJK73" s="73"/>
      <c r="FJL73" s="73"/>
      <c r="FJM73" s="73"/>
      <c r="FJN73" s="73"/>
      <c r="FJO73" s="73"/>
      <c r="FJP73" s="73"/>
      <c r="FJQ73" s="73"/>
      <c r="FJR73" s="73"/>
      <c r="FJS73" s="73"/>
      <c r="FJT73" s="73"/>
      <c r="FJU73" s="73"/>
      <c r="FJV73" s="73"/>
      <c r="FJW73" s="73"/>
      <c r="FJX73" s="73"/>
      <c r="FJY73" s="73"/>
      <c r="FJZ73" s="73"/>
      <c r="FKA73" s="73"/>
      <c r="FKB73" s="73"/>
      <c r="FKC73" s="73"/>
      <c r="FKD73" s="73"/>
      <c r="FKE73" s="73"/>
      <c r="FKF73" s="73"/>
      <c r="FKG73" s="73"/>
      <c r="FKH73" s="73"/>
      <c r="FKI73" s="73"/>
      <c r="FKJ73" s="73"/>
      <c r="FKK73" s="73"/>
      <c r="FKL73" s="73"/>
      <c r="FKM73" s="73"/>
      <c r="FKN73" s="73"/>
      <c r="FKO73" s="73"/>
      <c r="FKP73" s="73"/>
      <c r="FKQ73" s="73"/>
      <c r="FKR73" s="73"/>
      <c r="FKS73" s="73"/>
      <c r="FKT73" s="73"/>
      <c r="FKU73" s="73"/>
      <c r="FKV73" s="73"/>
      <c r="FKW73" s="73"/>
      <c r="FKX73" s="73"/>
      <c r="FKY73" s="73"/>
      <c r="FKZ73" s="73"/>
      <c r="FLA73" s="73"/>
      <c r="FLB73" s="73"/>
      <c r="FLC73" s="73"/>
      <c r="FLD73" s="73"/>
      <c r="FLE73" s="73"/>
      <c r="FLF73" s="73"/>
      <c r="FLG73" s="73"/>
      <c r="FLH73" s="73"/>
      <c r="FLI73" s="73"/>
      <c r="FLJ73" s="73"/>
      <c r="FLK73" s="73"/>
      <c r="FLL73" s="73"/>
      <c r="FLM73" s="73"/>
      <c r="FLN73" s="73"/>
      <c r="FLO73" s="73"/>
      <c r="FLP73" s="73"/>
      <c r="FLQ73" s="73"/>
      <c r="FLR73" s="73"/>
      <c r="FLS73" s="73"/>
      <c r="FLT73" s="73"/>
      <c r="FLU73" s="73"/>
      <c r="FLV73" s="73"/>
      <c r="FLW73" s="73"/>
      <c r="FLX73" s="73"/>
      <c r="FLY73" s="73"/>
      <c r="FLZ73" s="73"/>
      <c r="FMA73" s="73"/>
      <c r="FMB73" s="73"/>
      <c r="FMC73" s="73"/>
      <c r="FMD73" s="73"/>
      <c r="FME73" s="73"/>
      <c r="FMF73" s="73"/>
      <c r="FMG73" s="73"/>
      <c r="FMH73" s="73"/>
      <c r="FMI73" s="73"/>
      <c r="FMJ73" s="73"/>
      <c r="FMK73" s="73"/>
      <c r="FML73" s="73"/>
      <c r="FMM73" s="73"/>
      <c r="FMN73" s="73"/>
      <c r="FMO73" s="73"/>
      <c r="FMP73" s="73"/>
      <c r="FMQ73" s="73"/>
      <c r="FMR73" s="73"/>
      <c r="FMS73" s="73"/>
      <c r="FMT73" s="73"/>
      <c r="FMU73" s="73"/>
      <c r="FMV73" s="73"/>
      <c r="FMW73" s="73"/>
      <c r="FMX73" s="73"/>
      <c r="FMY73" s="73"/>
      <c r="FMZ73" s="73"/>
      <c r="FNA73" s="73"/>
      <c r="FNB73" s="73"/>
      <c r="FNC73" s="73"/>
      <c r="FND73" s="73"/>
      <c r="FNE73" s="73"/>
      <c r="FNF73" s="73"/>
      <c r="FNG73" s="73"/>
      <c r="FNH73" s="73"/>
      <c r="FNI73" s="73"/>
      <c r="FNJ73" s="73"/>
      <c r="FNK73" s="73"/>
      <c r="FNL73" s="73"/>
      <c r="FNM73" s="73"/>
      <c r="FNN73" s="73"/>
      <c r="FNO73" s="73"/>
      <c r="FNP73" s="73"/>
      <c r="FNQ73" s="73"/>
      <c r="FNR73" s="73"/>
      <c r="FNS73" s="73"/>
      <c r="FNT73" s="73"/>
      <c r="FNU73" s="73"/>
      <c r="FNV73" s="73"/>
      <c r="FNW73" s="73"/>
      <c r="FNX73" s="73"/>
      <c r="FNY73" s="73"/>
      <c r="FNZ73" s="73"/>
      <c r="FOA73" s="73"/>
      <c r="FOB73" s="73"/>
      <c r="FOC73" s="73"/>
      <c r="FOD73" s="73"/>
      <c r="FOE73" s="73"/>
      <c r="FOF73" s="73"/>
      <c r="FOG73" s="73"/>
      <c r="FOH73" s="73"/>
      <c r="FOI73" s="73"/>
      <c r="FOJ73" s="73"/>
      <c r="FOK73" s="73"/>
      <c r="FOL73" s="73"/>
      <c r="FOM73" s="73"/>
      <c r="FON73" s="73"/>
      <c r="FOO73" s="73"/>
      <c r="FOP73" s="73"/>
      <c r="FOQ73" s="73"/>
      <c r="FOR73" s="73"/>
      <c r="FOS73" s="73"/>
      <c r="FOT73" s="73"/>
      <c r="FOU73" s="73"/>
      <c r="FOV73" s="73"/>
      <c r="FOW73" s="73"/>
      <c r="FOX73" s="73"/>
      <c r="FOY73" s="73"/>
      <c r="FOZ73" s="73"/>
      <c r="FPA73" s="73"/>
      <c r="FPB73" s="73"/>
      <c r="FPC73" s="73"/>
      <c r="FPD73" s="73"/>
      <c r="FPE73" s="73"/>
      <c r="FPF73" s="73"/>
      <c r="FPG73" s="73"/>
      <c r="FPH73" s="73"/>
      <c r="FPI73" s="73"/>
      <c r="FPJ73" s="73"/>
      <c r="FPK73" s="73"/>
      <c r="FPL73" s="73"/>
      <c r="FPM73" s="73"/>
      <c r="FPN73" s="73"/>
      <c r="FPO73" s="73"/>
      <c r="FPP73" s="73"/>
      <c r="FPQ73" s="73"/>
      <c r="FPR73" s="73"/>
      <c r="FPS73" s="73"/>
      <c r="FPT73" s="73"/>
      <c r="FPU73" s="73"/>
      <c r="FPV73" s="73"/>
      <c r="FPW73" s="73"/>
      <c r="FPX73" s="73"/>
      <c r="FPY73" s="73"/>
      <c r="FPZ73" s="73"/>
      <c r="FQA73" s="73"/>
      <c r="FQB73" s="73"/>
      <c r="FQC73" s="73"/>
      <c r="FQD73" s="73"/>
      <c r="FQE73" s="73"/>
      <c r="FQF73" s="73"/>
      <c r="FQG73" s="73"/>
      <c r="FQH73" s="73"/>
      <c r="FQI73" s="73"/>
      <c r="FQJ73" s="73"/>
      <c r="FQK73" s="73"/>
      <c r="FQL73" s="73"/>
      <c r="FQM73" s="73"/>
      <c r="FQN73" s="73"/>
      <c r="FQO73" s="73"/>
      <c r="FQP73" s="73"/>
      <c r="FQQ73" s="73"/>
      <c r="FQR73" s="73"/>
      <c r="FQS73" s="73"/>
      <c r="FQT73" s="73"/>
      <c r="FQU73" s="73"/>
      <c r="FQV73" s="73"/>
      <c r="FQW73" s="73"/>
      <c r="FQX73" s="73"/>
      <c r="FQY73" s="73"/>
      <c r="FQZ73" s="73"/>
      <c r="FRA73" s="73"/>
      <c r="FRB73" s="73"/>
      <c r="FRC73" s="73"/>
      <c r="FRD73" s="73"/>
      <c r="FRE73" s="73"/>
      <c r="FRF73" s="73"/>
      <c r="FRG73" s="73"/>
      <c r="FRH73" s="73"/>
      <c r="FRI73" s="73"/>
      <c r="FRJ73" s="73"/>
      <c r="FRK73" s="73"/>
      <c r="FRL73" s="73"/>
      <c r="FRM73" s="73"/>
      <c r="FRN73" s="73"/>
      <c r="FRO73" s="73"/>
      <c r="FRP73" s="73"/>
      <c r="FRQ73" s="73"/>
      <c r="FRR73" s="73"/>
      <c r="FRS73" s="73"/>
      <c r="FRT73" s="73"/>
      <c r="FRU73" s="73"/>
      <c r="FRV73" s="73"/>
      <c r="FRW73" s="73"/>
      <c r="FRX73" s="73"/>
      <c r="FRY73" s="73"/>
      <c r="FRZ73" s="73"/>
      <c r="FSA73" s="73"/>
      <c r="FSB73" s="73"/>
      <c r="FSC73" s="73"/>
      <c r="FSD73" s="73"/>
      <c r="FSE73" s="73"/>
      <c r="FSF73" s="73"/>
      <c r="FSG73" s="73"/>
      <c r="FSH73" s="73"/>
      <c r="FSI73" s="73"/>
      <c r="FSJ73" s="73"/>
      <c r="FSK73" s="73"/>
      <c r="FSL73" s="73"/>
      <c r="FSM73" s="73"/>
      <c r="FSN73" s="73"/>
      <c r="FSO73" s="73"/>
      <c r="FSP73" s="73"/>
      <c r="FSQ73" s="73"/>
      <c r="FSR73" s="73"/>
      <c r="FSS73" s="73"/>
      <c r="FST73" s="73"/>
      <c r="FSU73" s="73"/>
      <c r="FSV73" s="73"/>
      <c r="FSW73" s="73"/>
      <c r="FSX73" s="73"/>
      <c r="FSY73" s="73"/>
      <c r="FSZ73" s="73"/>
      <c r="FTA73" s="73"/>
      <c r="FTB73" s="73"/>
      <c r="FTC73" s="73"/>
      <c r="FTD73" s="73"/>
      <c r="FTE73" s="73"/>
      <c r="FTF73" s="73"/>
      <c r="FTG73" s="73"/>
      <c r="FTH73" s="73"/>
      <c r="FTI73" s="73"/>
      <c r="FTJ73" s="73"/>
      <c r="FTK73" s="73"/>
      <c r="FTL73" s="73"/>
      <c r="FTM73" s="73"/>
      <c r="FTN73" s="73"/>
      <c r="FTO73" s="73"/>
      <c r="FTP73" s="73"/>
      <c r="FTQ73" s="73"/>
      <c r="FTR73" s="73"/>
      <c r="FTS73" s="73"/>
      <c r="FTT73" s="73"/>
      <c r="FTU73" s="73"/>
      <c r="FTV73" s="73"/>
      <c r="FTW73" s="73"/>
      <c r="FTX73" s="73"/>
      <c r="FTY73" s="73"/>
      <c r="FTZ73" s="73"/>
      <c r="FUA73" s="73"/>
      <c r="FUB73" s="73"/>
      <c r="FUC73" s="73"/>
      <c r="FUD73" s="73"/>
      <c r="FUE73" s="73"/>
      <c r="FUF73" s="73"/>
      <c r="FUG73" s="73"/>
      <c r="FUH73" s="73"/>
      <c r="FUI73" s="73"/>
      <c r="FUJ73" s="73"/>
      <c r="FUK73" s="73"/>
      <c r="FUL73" s="73"/>
      <c r="FUM73" s="73"/>
      <c r="FUN73" s="73"/>
      <c r="FUO73" s="73"/>
      <c r="FUP73" s="73"/>
      <c r="FUQ73" s="73"/>
      <c r="FUR73" s="73"/>
      <c r="FUS73" s="73"/>
      <c r="FUT73" s="73"/>
      <c r="FUU73" s="73"/>
      <c r="FUV73" s="73"/>
      <c r="FUW73" s="73"/>
      <c r="FUX73" s="73"/>
      <c r="FUY73" s="73"/>
      <c r="FUZ73" s="73"/>
      <c r="FVA73" s="73"/>
      <c r="FVB73" s="73"/>
      <c r="FVC73" s="73"/>
      <c r="FVD73" s="73"/>
      <c r="FVE73" s="73"/>
      <c r="FVF73" s="73"/>
      <c r="FVG73" s="73"/>
      <c r="FVH73" s="73"/>
      <c r="FVI73" s="73"/>
      <c r="FVJ73" s="73"/>
      <c r="FVK73" s="73"/>
      <c r="FVL73" s="73"/>
      <c r="FVM73" s="73"/>
      <c r="FVN73" s="73"/>
      <c r="FVO73" s="73"/>
      <c r="FVP73" s="73"/>
      <c r="FVQ73" s="73"/>
      <c r="FVR73" s="73"/>
      <c r="FVS73" s="73"/>
      <c r="FVT73" s="73"/>
      <c r="FVU73" s="73"/>
      <c r="FVV73" s="73"/>
      <c r="FVW73" s="73"/>
      <c r="FVX73" s="73"/>
      <c r="FVY73" s="73"/>
      <c r="FVZ73" s="73"/>
      <c r="FWA73" s="73"/>
      <c r="FWB73" s="73"/>
      <c r="FWC73" s="73"/>
      <c r="FWD73" s="73"/>
      <c r="FWE73" s="73"/>
      <c r="FWF73" s="73"/>
      <c r="FWG73" s="73"/>
      <c r="FWH73" s="73"/>
      <c r="FWI73" s="73"/>
      <c r="FWJ73" s="73"/>
      <c r="FWK73" s="73"/>
      <c r="FWL73" s="73"/>
      <c r="FWM73" s="73"/>
      <c r="FWN73" s="73"/>
      <c r="FWO73" s="73"/>
      <c r="FWP73" s="73"/>
      <c r="FWQ73" s="73"/>
      <c r="FWR73" s="73"/>
      <c r="FWS73" s="73"/>
      <c r="FWT73" s="73"/>
      <c r="FWU73" s="73"/>
      <c r="FWV73" s="73"/>
      <c r="FWW73" s="73"/>
      <c r="FWX73" s="73"/>
      <c r="FWY73" s="73"/>
      <c r="FWZ73" s="73"/>
      <c r="FXA73" s="73"/>
      <c r="FXB73" s="73"/>
      <c r="FXC73" s="73"/>
      <c r="FXD73" s="73"/>
      <c r="FXE73" s="73"/>
      <c r="FXF73" s="73"/>
      <c r="FXG73" s="73"/>
      <c r="FXH73" s="73"/>
      <c r="FXI73" s="73"/>
      <c r="FXJ73" s="73"/>
      <c r="FXK73" s="73"/>
      <c r="FXL73" s="73"/>
      <c r="FXM73" s="73"/>
      <c r="FXN73" s="73"/>
      <c r="FXO73" s="73"/>
      <c r="FXP73" s="73"/>
      <c r="FXQ73" s="73"/>
      <c r="FXR73" s="73"/>
      <c r="FXS73" s="73"/>
      <c r="FXT73" s="73"/>
      <c r="FXU73" s="73"/>
      <c r="FXV73" s="73"/>
      <c r="FXW73" s="73"/>
      <c r="FXX73" s="73"/>
      <c r="FXY73" s="73"/>
      <c r="FXZ73" s="73"/>
      <c r="FYA73" s="73"/>
      <c r="FYB73" s="73"/>
      <c r="FYC73" s="73"/>
      <c r="FYD73" s="73"/>
      <c r="FYE73" s="73"/>
      <c r="FYF73" s="73"/>
      <c r="FYG73" s="73"/>
      <c r="FYH73" s="73"/>
      <c r="FYI73" s="73"/>
      <c r="FYJ73" s="73"/>
      <c r="FYK73" s="73"/>
      <c r="FYL73" s="73"/>
      <c r="FYM73" s="73"/>
      <c r="FYN73" s="73"/>
      <c r="FYO73" s="73"/>
      <c r="FYP73" s="73"/>
      <c r="FYQ73" s="73"/>
      <c r="FYR73" s="73"/>
      <c r="FYS73" s="73"/>
      <c r="FYT73" s="73"/>
      <c r="FYU73" s="73"/>
      <c r="FYV73" s="73"/>
      <c r="FYW73" s="73"/>
      <c r="FYX73" s="73"/>
      <c r="FYY73" s="73"/>
      <c r="FYZ73" s="73"/>
      <c r="FZA73" s="73"/>
      <c r="FZB73" s="73"/>
      <c r="FZC73" s="73"/>
      <c r="FZD73" s="73"/>
      <c r="FZE73" s="73"/>
      <c r="FZF73" s="73"/>
      <c r="FZG73" s="73"/>
      <c r="FZH73" s="73"/>
      <c r="FZI73" s="73"/>
      <c r="FZJ73" s="73"/>
      <c r="FZK73" s="73"/>
      <c r="FZL73" s="73"/>
      <c r="FZM73" s="73"/>
      <c r="FZN73" s="73"/>
      <c r="FZO73" s="73"/>
      <c r="FZP73" s="73"/>
      <c r="FZQ73" s="73"/>
      <c r="FZR73" s="73"/>
      <c r="FZS73" s="73"/>
      <c r="FZT73" s="73"/>
      <c r="FZU73" s="73"/>
      <c r="FZV73" s="73"/>
      <c r="FZW73" s="73"/>
      <c r="FZX73" s="73"/>
      <c r="FZY73" s="73"/>
      <c r="FZZ73" s="73"/>
      <c r="GAA73" s="73"/>
      <c r="GAB73" s="73"/>
      <c r="GAC73" s="73"/>
      <c r="GAD73" s="73"/>
      <c r="GAE73" s="73"/>
      <c r="GAF73" s="73"/>
      <c r="GAG73" s="73"/>
      <c r="GAH73" s="73"/>
      <c r="GAI73" s="73"/>
      <c r="GAJ73" s="73"/>
      <c r="GAK73" s="73"/>
      <c r="GAL73" s="73"/>
      <c r="GAM73" s="73"/>
      <c r="GAN73" s="73"/>
      <c r="GAO73" s="73"/>
      <c r="GAP73" s="73"/>
      <c r="GAQ73" s="73"/>
      <c r="GAR73" s="73"/>
      <c r="GAS73" s="73"/>
      <c r="GAT73" s="73"/>
      <c r="GAU73" s="73"/>
      <c r="GAV73" s="73"/>
      <c r="GAW73" s="73"/>
      <c r="GAX73" s="73"/>
      <c r="GAY73" s="73"/>
      <c r="GAZ73" s="73"/>
      <c r="GBA73" s="73"/>
      <c r="GBB73" s="73"/>
      <c r="GBC73" s="73"/>
      <c r="GBD73" s="73"/>
      <c r="GBE73" s="73"/>
      <c r="GBF73" s="73"/>
      <c r="GBG73" s="73"/>
      <c r="GBH73" s="73"/>
      <c r="GBI73" s="73"/>
      <c r="GBJ73" s="73"/>
      <c r="GBK73" s="73"/>
      <c r="GBL73" s="73"/>
      <c r="GBM73" s="73"/>
      <c r="GBN73" s="73"/>
      <c r="GBO73" s="73"/>
      <c r="GBP73" s="73"/>
      <c r="GBQ73" s="73"/>
      <c r="GBR73" s="73"/>
      <c r="GBS73" s="73"/>
      <c r="GBT73" s="73"/>
      <c r="GBU73" s="73"/>
      <c r="GBV73" s="73"/>
      <c r="GBW73" s="73"/>
      <c r="GBX73" s="73"/>
      <c r="GBY73" s="73"/>
      <c r="GBZ73" s="73"/>
      <c r="GCA73" s="73"/>
      <c r="GCB73" s="73"/>
      <c r="GCC73" s="73"/>
      <c r="GCD73" s="73"/>
      <c r="GCE73" s="73"/>
      <c r="GCF73" s="73"/>
      <c r="GCG73" s="73"/>
      <c r="GCH73" s="73"/>
      <c r="GCI73" s="73"/>
      <c r="GCJ73" s="73"/>
      <c r="GCK73" s="73"/>
      <c r="GCL73" s="73"/>
      <c r="GCM73" s="73"/>
      <c r="GCN73" s="73"/>
      <c r="GCO73" s="73"/>
      <c r="GCP73" s="73"/>
      <c r="GCQ73" s="73"/>
      <c r="GCR73" s="73"/>
      <c r="GCS73" s="73"/>
      <c r="GCT73" s="73"/>
      <c r="GCU73" s="73"/>
      <c r="GCV73" s="73"/>
      <c r="GCW73" s="73"/>
      <c r="GCX73" s="73"/>
      <c r="GCY73" s="73"/>
      <c r="GCZ73" s="73"/>
      <c r="GDA73" s="73"/>
      <c r="GDB73" s="73"/>
      <c r="GDC73" s="73"/>
      <c r="GDD73" s="73"/>
      <c r="GDE73" s="73"/>
      <c r="GDF73" s="73"/>
      <c r="GDG73" s="73"/>
      <c r="GDH73" s="73"/>
      <c r="GDI73" s="73"/>
      <c r="GDJ73" s="73"/>
      <c r="GDK73" s="73"/>
      <c r="GDL73" s="73"/>
      <c r="GDM73" s="73"/>
      <c r="GDN73" s="73"/>
      <c r="GDO73" s="73"/>
      <c r="GDP73" s="73"/>
      <c r="GDQ73" s="73"/>
      <c r="GDR73" s="73"/>
      <c r="GDS73" s="73"/>
      <c r="GDT73" s="73"/>
      <c r="GDU73" s="73"/>
      <c r="GDV73" s="73"/>
      <c r="GDW73" s="73"/>
      <c r="GDX73" s="73"/>
      <c r="GDY73" s="73"/>
      <c r="GDZ73" s="73"/>
      <c r="GEA73" s="73"/>
      <c r="GEB73" s="73"/>
      <c r="GEC73" s="73"/>
      <c r="GED73" s="73"/>
      <c r="GEE73" s="73"/>
      <c r="GEF73" s="73"/>
      <c r="GEG73" s="73"/>
      <c r="GEH73" s="73"/>
      <c r="GEI73" s="73"/>
      <c r="GEJ73" s="73"/>
      <c r="GEK73" s="73"/>
      <c r="GEL73" s="73"/>
      <c r="GEM73" s="73"/>
      <c r="GEN73" s="73"/>
      <c r="GEO73" s="73"/>
      <c r="GEP73" s="73"/>
      <c r="GEQ73" s="73"/>
      <c r="GER73" s="73"/>
      <c r="GES73" s="73"/>
      <c r="GET73" s="73"/>
      <c r="GEU73" s="73"/>
      <c r="GEV73" s="73"/>
      <c r="GEW73" s="73"/>
      <c r="GEX73" s="73"/>
      <c r="GEY73" s="73"/>
      <c r="GEZ73" s="73"/>
      <c r="GFA73" s="73"/>
      <c r="GFB73" s="73"/>
      <c r="GFC73" s="73"/>
      <c r="GFD73" s="73"/>
      <c r="GFE73" s="73"/>
      <c r="GFF73" s="73"/>
      <c r="GFG73" s="73"/>
      <c r="GFH73" s="73"/>
      <c r="GFI73" s="73"/>
      <c r="GFJ73" s="73"/>
      <c r="GFK73" s="73"/>
      <c r="GFL73" s="73"/>
      <c r="GFM73" s="73"/>
      <c r="GFN73" s="73"/>
      <c r="GFO73" s="73"/>
      <c r="GFP73" s="73"/>
      <c r="GFQ73" s="73"/>
      <c r="GFR73" s="73"/>
      <c r="GFS73" s="73"/>
      <c r="GFT73" s="73"/>
      <c r="GFU73" s="73"/>
      <c r="GFV73" s="73"/>
      <c r="GFW73" s="73"/>
      <c r="GFX73" s="73"/>
      <c r="GFY73" s="73"/>
      <c r="GFZ73" s="73"/>
      <c r="GGA73" s="73"/>
      <c r="GGB73" s="73"/>
      <c r="GGC73" s="73"/>
      <c r="GGD73" s="73"/>
      <c r="GGE73" s="73"/>
      <c r="GGF73" s="73"/>
      <c r="GGG73" s="73"/>
      <c r="GGH73" s="73"/>
      <c r="GGI73" s="73"/>
      <c r="GGJ73" s="73"/>
      <c r="GGK73" s="73"/>
      <c r="GGL73" s="73"/>
      <c r="GGM73" s="73"/>
      <c r="GGN73" s="73"/>
      <c r="GGO73" s="73"/>
      <c r="GGP73" s="73"/>
      <c r="GGQ73" s="73"/>
      <c r="GGR73" s="73"/>
      <c r="GGS73" s="73"/>
      <c r="GGT73" s="73"/>
      <c r="GGU73" s="73"/>
      <c r="GGV73" s="73"/>
      <c r="GGW73" s="73"/>
      <c r="GGX73" s="73"/>
      <c r="GGY73" s="73"/>
      <c r="GGZ73" s="73"/>
      <c r="GHA73" s="73"/>
      <c r="GHB73" s="73"/>
      <c r="GHC73" s="73"/>
      <c r="GHD73" s="73"/>
      <c r="GHE73" s="73"/>
      <c r="GHF73" s="73"/>
      <c r="GHG73" s="73"/>
      <c r="GHH73" s="73"/>
      <c r="GHI73" s="73"/>
      <c r="GHJ73" s="73"/>
      <c r="GHK73" s="73"/>
      <c r="GHL73" s="73"/>
      <c r="GHM73" s="73"/>
      <c r="GHN73" s="73"/>
      <c r="GHO73" s="73"/>
      <c r="GHP73" s="73"/>
      <c r="GHQ73" s="73"/>
      <c r="GHR73" s="73"/>
      <c r="GHS73" s="73"/>
      <c r="GHT73" s="73"/>
      <c r="GHU73" s="73"/>
      <c r="GHV73" s="73"/>
      <c r="GHW73" s="73"/>
      <c r="GHX73" s="73"/>
      <c r="GHY73" s="73"/>
      <c r="GHZ73" s="73"/>
      <c r="GIA73" s="73"/>
      <c r="GIB73" s="73"/>
      <c r="GIC73" s="73"/>
      <c r="GID73" s="73"/>
      <c r="GIE73" s="73"/>
      <c r="GIF73" s="73"/>
      <c r="GIG73" s="73"/>
      <c r="GIH73" s="73"/>
      <c r="GII73" s="73"/>
      <c r="GIJ73" s="73"/>
      <c r="GIK73" s="73"/>
      <c r="GIL73" s="73"/>
      <c r="GIM73" s="73"/>
      <c r="GIN73" s="73"/>
      <c r="GIO73" s="73"/>
      <c r="GIP73" s="73"/>
      <c r="GIQ73" s="73"/>
      <c r="GIR73" s="73"/>
      <c r="GIS73" s="73"/>
      <c r="GIT73" s="73"/>
      <c r="GIU73" s="73"/>
      <c r="GIV73" s="73"/>
      <c r="GIW73" s="73"/>
      <c r="GIX73" s="73"/>
      <c r="GIY73" s="73"/>
      <c r="GIZ73" s="73"/>
      <c r="GJA73" s="73"/>
      <c r="GJB73" s="73"/>
      <c r="GJC73" s="73"/>
      <c r="GJD73" s="73"/>
      <c r="GJE73" s="73"/>
      <c r="GJF73" s="73"/>
      <c r="GJG73" s="73"/>
      <c r="GJH73" s="73"/>
      <c r="GJI73" s="73"/>
      <c r="GJJ73" s="73"/>
      <c r="GJK73" s="73"/>
      <c r="GJL73" s="73"/>
      <c r="GJM73" s="73"/>
      <c r="GJN73" s="73"/>
      <c r="GJO73" s="73"/>
      <c r="GJP73" s="73"/>
      <c r="GJQ73" s="73"/>
      <c r="GJR73" s="73"/>
      <c r="GJS73" s="73"/>
      <c r="GJT73" s="73"/>
      <c r="GJU73" s="73"/>
      <c r="GJV73" s="73"/>
      <c r="GJW73" s="73"/>
      <c r="GJX73" s="73"/>
      <c r="GJY73" s="73"/>
      <c r="GJZ73" s="73"/>
      <c r="GKA73" s="73"/>
      <c r="GKB73" s="73"/>
      <c r="GKC73" s="73"/>
      <c r="GKD73" s="73"/>
      <c r="GKE73" s="73"/>
      <c r="GKF73" s="73"/>
      <c r="GKG73" s="73"/>
      <c r="GKH73" s="73"/>
      <c r="GKI73" s="73"/>
      <c r="GKJ73" s="73"/>
      <c r="GKK73" s="73"/>
      <c r="GKL73" s="73"/>
      <c r="GKM73" s="73"/>
      <c r="GKN73" s="73"/>
      <c r="GKO73" s="73"/>
      <c r="GKP73" s="73"/>
      <c r="GKQ73" s="73"/>
      <c r="GKR73" s="73"/>
      <c r="GKS73" s="73"/>
      <c r="GKT73" s="73"/>
      <c r="GKU73" s="73"/>
      <c r="GKV73" s="73"/>
      <c r="GKW73" s="73"/>
      <c r="GKX73" s="73"/>
      <c r="GKY73" s="73"/>
      <c r="GKZ73" s="73"/>
      <c r="GLA73" s="73"/>
      <c r="GLB73" s="73"/>
      <c r="GLC73" s="73"/>
      <c r="GLD73" s="73"/>
      <c r="GLE73" s="73"/>
      <c r="GLF73" s="73"/>
      <c r="GLG73" s="73"/>
      <c r="GLH73" s="73"/>
      <c r="GLI73" s="73"/>
      <c r="GLJ73" s="73"/>
      <c r="GLK73" s="73"/>
      <c r="GLL73" s="73"/>
      <c r="GLM73" s="73"/>
      <c r="GLN73" s="73"/>
      <c r="GLO73" s="73"/>
      <c r="GLP73" s="73"/>
      <c r="GLQ73" s="73"/>
      <c r="GLR73" s="73"/>
      <c r="GLS73" s="73"/>
      <c r="GLT73" s="73"/>
      <c r="GLU73" s="73"/>
      <c r="GLV73" s="73"/>
      <c r="GLW73" s="73"/>
      <c r="GLX73" s="73"/>
      <c r="GLY73" s="73"/>
      <c r="GLZ73" s="73"/>
      <c r="GMA73" s="73"/>
      <c r="GMB73" s="73"/>
      <c r="GMC73" s="73"/>
      <c r="GMD73" s="73"/>
      <c r="GME73" s="73"/>
      <c r="GMF73" s="73"/>
      <c r="GMG73" s="73"/>
      <c r="GMH73" s="73"/>
      <c r="GMI73" s="73"/>
      <c r="GMJ73" s="73"/>
      <c r="GMK73" s="73"/>
      <c r="GML73" s="73"/>
      <c r="GMM73" s="73"/>
      <c r="GMN73" s="73"/>
      <c r="GMO73" s="73"/>
      <c r="GMP73" s="73"/>
      <c r="GMQ73" s="73"/>
      <c r="GMR73" s="73"/>
      <c r="GMS73" s="73"/>
      <c r="GMT73" s="73"/>
      <c r="GMU73" s="73"/>
      <c r="GMV73" s="73"/>
      <c r="GMW73" s="73"/>
      <c r="GMX73" s="73"/>
      <c r="GMY73" s="73"/>
      <c r="GMZ73" s="73"/>
      <c r="GNA73" s="73"/>
      <c r="GNB73" s="73"/>
      <c r="GNC73" s="73"/>
      <c r="GND73" s="73"/>
      <c r="GNE73" s="73"/>
      <c r="GNF73" s="73"/>
      <c r="GNG73" s="73"/>
      <c r="GNH73" s="73"/>
      <c r="GNI73" s="73"/>
      <c r="GNJ73" s="73"/>
      <c r="GNK73" s="73"/>
      <c r="GNL73" s="73"/>
      <c r="GNM73" s="73"/>
      <c r="GNN73" s="73"/>
      <c r="GNO73" s="73"/>
      <c r="GNP73" s="73"/>
      <c r="GNQ73" s="73"/>
      <c r="GNR73" s="73"/>
      <c r="GNS73" s="73"/>
      <c r="GNT73" s="73"/>
      <c r="GNU73" s="73"/>
      <c r="GNV73" s="73"/>
      <c r="GNW73" s="73"/>
      <c r="GNX73" s="73"/>
      <c r="GNY73" s="73"/>
      <c r="GNZ73" s="73"/>
      <c r="GOA73" s="73"/>
      <c r="GOB73" s="73"/>
      <c r="GOC73" s="73"/>
      <c r="GOD73" s="73"/>
      <c r="GOE73" s="73"/>
      <c r="GOF73" s="73"/>
      <c r="GOG73" s="73"/>
      <c r="GOH73" s="73"/>
      <c r="GOI73" s="73"/>
      <c r="GOJ73" s="73"/>
      <c r="GOK73" s="73"/>
      <c r="GOL73" s="73"/>
      <c r="GOM73" s="73"/>
      <c r="GON73" s="73"/>
      <c r="GOO73" s="73"/>
      <c r="GOP73" s="73"/>
      <c r="GOQ73" s="73"/>
      <c r="GOR73" s="73"/>
      <c r="GOS73" s="73"/>
      <c r="GOT73" s="73"/>
      <c r="GOU73" s="73"/>
      <c r="GOV73" s="73"/>
      <c r="GOW73" s="73"/>
      <c r="GOX73" s="73"/>
      <c r="GOY73" s="73"/>
      <c r="GOZ73" s="73"/>
      <c r="GPA73" s="73"/>
      <c r="GPB73" s="73"/>
      <c r="GPC73" s="73"/>
      <c r="GPD73" s="73"/>
      <c r="GPE73" s="73"/>
      <c r="GPF73" s="73"/>
      <c r="GPG73" s="73"/>
      <c r="GPH73" s="73"/>
      <c r="GPI73" s="73"/>
      <c r="GPJ73" s="73"/>
      <c r="GPK73" s="73"/>
      <c r="GPL73" s="73"/>
      <c r="GPM73" s="73"/>
      <c r="GPN73" s="73"/>
      <c r="GPO73" s="73"/>
      <c r="GPP73" s="73"/>
      <c r="GPQ73" s="73"/>
      <c r="GPR73" s="73"/>
      <c r="GPS73" s="73"/>
      <c r="GPT73" s="73"/>
      <c r="GPU73" s="73"/>
      <c r="GPV73" s="73"/>
      <c r="GPW73" s="73"/>
      <c r="GPX73" s="73"/>
      <c r="GPY73" s="73"/>
      <c r="GPZ73" s="73"/>
      <c r="GQA73" s="73"/>
      <c r="GQB73" s="73"/>
      <c r="GQC73" s="73"/>
      <c r="GQD73" s="73"/>
      <c r="GQE73" s="73"/>
      <c r="GQF73" s="73"/>
      <c r="GQG73" s="73"/>
      <c r="GQH73" s="73"/>
      <c r="GQI73" s="73"/>
      <c r="GQJ73" s="73"/>
      <c r="GQK73" s="73"/>
      <c r="GQL73" s="73"/>
      <c r="GQM73" s="73"/>
      <c r="GQN73" s="73"/>
      <c r="GQO73" s="73"/>
      <c r="GQP73" s="73"/>
      <c r="GQQ73" s="73"/>
      <c r="GQR73" s="73"/>
      <c r="GQS73" s="73"/>
      <c r="GQT73" s="73"/>
      <c r="GQU73" s="73"/>
      <c r="GQV73" s="73"/>
      <c r="GQW73" s="73"/>
      <c r="GQX73" s="73"/>
      <c r="GQY73" s="73"/>
      <c r="GQZ73" s="73"/>
      <c r="GRA73" s="73"/>
      <c r="GRB73" s="73"/>
      <c r="GRC73" s="73"/>
      <c r="GRD73" s="73"/>
      <c r="GRE73" s="73"/>
      <c r="GRF73" s="73"/>
      <c r="GRG73" s="73"/>
      <c r="GRH73" s="73"/>
      <c r="GRI73" s="73"/>
      <c r="GRJ73" s="73"/>
      <c r="GRK73" s="73"/>
      <c r="GRL73" s="73"/>
      <c r="GRM73" s="73"/>
      <c r="GRN73" s="73"/>
      <c r="GRO73" s="73"/>
      <c r="GRP73" s="73"/>
      <c r="GRQ73" s="73"/>
      <c r="GRR73" s="73"/>
      <c r="GRS73" s="73"/>
      <c r="GRT73" s="73"/>
      <c r="GRU73" s="73"/>
      <c r="GRV73" s="73"/>
      <c r="GRW73" s="73"/>
      <c r="GRX73" s="73"/>
      <c r="GRY73" s="73"/>
      <c r="GRZ73" s="73"/>
      <c r="GSA73" s="73"/>
      <c r="GSB73" s="73"/>
      <c r="GSC73" s="73"/>
      <c r="GSD73" s="73"/>
      <c r="GSE73" s="73"/>
      <c r="GSF73" s="73"/>
      <c r="GSG73" s="73"/>
      <c r="GSH73" s="73"/>
      <c r="GSI73" s="73"/>
      <c r="GSJ73" s="73"/>
      <c r="GSK73" s="73"/>
      <c r="GSL73" s="73"/>
      <c r="GSM73" s="73"/>
      <c r="GSN73" s="73"/>
      <c r="GSO73" s="73"/>
      <c r="GSP73" s="73"/>
      <c r="GSQ73" s="73"/>
      <c r="GSR73" s="73"/>
      <c r="GSS73" s="73"/>
      <c r="GST73" s="73"/>
      <c r="GSU73" s="73"/>
      <c r="GSV73" s="73"/>
      <c r="GSW73" s="73"/>
      <c r="GSX73" s="73"/>
      <c r="GSY73" s="73"/>
      <c r="GSZ73" s="73"/>
      <c r="GTA73" s="73"/>
      <c r="GTB73" s="73"/>
      <c r="GTC73" s="73"/>
      <c r="GTD73" s="73"/>
      <c r="GTE73" s="73"/>
      <c r="GTF73" s="73"/>
      <c r="GTG73" s="73"/>
      <c r="GTH73" s="73"/>
      <c r="GTI73" s="73"/>
      <c r="GTJ73" s="73"/>
      <c r="GTK73" s="73"/>
      <c r="GTL73" s="73"/>
      <c r="GTM73" s="73"/>
      <c r="GTN73" s="73"/>
      <c r="GTO73" s="73"/>
      <c r="GTP73" s="73"/>
      <c r="GTQ73" s="73"/>
      <c r="GTR73" s="73"/>
      <c r="GTS73" s="73"/>
      <c r="GTT73" s="73"/>
      <c r="GTU73" s="73"/>
      <c r="GTV73" s="73"/>
      <c r="GTW73" s="73"/>
      <c r="GTX73" s="73"/>
      <c r="GTY73" s="73"/>
      <c r="GTZ73" s="73"/>
      <c r="GUA73" s="73"/>
      <c r="GUB73" s="73"/>
      <c r="GUC73" s="73"/>
      <c r="GUD73" s="73"/>
      <c r="GUE73" s="73"/>
      <c r="GUF73" s="73"/>
      <c r="GUG73" s="73"/>
      <c r="GUH73" s="73"/>
      <c r="GUI73" s="73"/>
      <c r="GUJ73" s="73"/>
      <c r="GUK73" s="73"/>
      <c r="GUL73" s="73"/>
      <c r="GUM73" s="73"/>
      <c r="GUN73" s="73"/>
      <c r="GUO73" s="73"/>
      <c r="GUP73" s="73"/>
      <c r="GUQ73" s="73"/>
      <c r="GUR73" s="73"/>
      <c r="GUS73" s="73"/>
      <c r="GUT73" s="73"/>
      <c r="GUU73" s="73"/>
      <c r="GUV73" s="73"/>
      <c r="GUW73" s="73"/>
      <c r="GUX73" s="73"/>
      <c r="GUY73" s="73"/>
      <c r="GUZ73" s="73"/>
      <c r="GVA73" s="73"/>
      <c r="GVB73" s="73"/>
      <c r="GVC73" s="73"/>
      <c r="GVD73" s="73"/>
      <c r="GVE73" s="73"/>
      <c r="GVF73" s="73"/>
      <c r="GVG73" s="73"/>
      <c r="GVH73" s="73"/>
      <c r="GVI73" s="73"/>
      <c r="GVJ73" s="73"/>
      <c r="GVK73" s="73"/>
      <c r="GVL73" s="73"/>
      <c r="GVM73" s="73"/>
      <c r="GVN73" s="73"/>
      <c r="GVO73" s="73"/>
      <c r="GVP73" s="73"/>
      <c r="GVQ73" s="73"/>
      <c r="GVR73" s="73"/>
      <c r="GVS73" s="73"/>
      <c r="GVT73" s="73"/>
      <c r="GVU73" s="73"/>
      <c r="GVV73" s="73"/>
      <c r="GVW73" s="73"/>
      <c r="GVX73" s="73"/>
      <c r="GVY73" s="73"/>
      <c r="GVZ73" s="73"/>
      <c r="GWA73" s="73"/>
      <c r="GWB73" s="73"/>
      <c r="GWC73" s="73"/>
      <c r="GWD73" s="73"/>
      <c r="GWE73" s="73"/>
      <c r="GWF73" s="73"/>
      <c r="GWG73" s="73"/>
      <c r="GWH73" s="73"/>
      <c r="GWI73" s="73"/>
      <c r="GWJ73" s="73"/>
      <c r="GWK73" s="73"/>
      <c r="GWL73" s="73"/>
      <c r="GWM73" s="73"/>
      <c r="GWN73" s="73"/>
      <c r="GWO73" s="73"/>
      <c r="GWP73" s="73"/>
      <c r="GWQ73" s="73"/>
      <c r="GWR73" s="73"/>
      <c r="GWS73" s="73"/>
      <c r="GWT73" s="73"/>
      <c r="GWU73" s="73"/>
      <c r="GWV73" s="73"/>
      <c r="GWW73" s="73"/>
      <c r="GWX73" s="73"/>
      <c r="GWY73" s="73"/>
      <c r="GWZ73" s="73"/>
      <c r="GXA73" s="73"/>
      <c r="GXB73" s="73"/>
      <c r="GXC73" s="73"/>
      <c r="GXD73" s="73"/>
      <c r="GXE73" s="73"/>
      <c r="GXF73" s="73"/>
      <c r="GXG73" s="73"/>
      <c r="GXH73" s="73"/>
      <c r="GXI73" s="73"/>
      <c r="GXJ73" s="73"/>
      <c r="GXK73" s="73"/>
      <c r="GXL73" s="73"/>
      <c r="GXM73" s="73"/>
      <c r="GXN73" s="73"/>
      <c r="GXO73" s="73"/>
      <c r="GXP73" s="73"/>
      <c r="GXQ73" s="73"/>
      <c r="GXR73" s="73"/>
      <c r="GXS73" s="73"/>
      <c r="GXT73" s="73"/>
      <c r="GXU73" s="73"/>
      <c r="GXV73" s="73"/>
      <c r="GXW73" s="73"/>
      <c r="GXX73" s="73"/>
      <c r="GXY73" s="73"/>
      <c r="GXZ73" s="73"/>
      <c r="GYA73" s="73"/>
      <c r="GYB73" s="73"/>
      <c r="GYC73" s="73"/>
      <c r="GYD73" s="73"/>
      <c r="GYE73" s="73"/>
      <c r="GYF73" s="73"/>
      <c r="GYG73" s="73"/>
      <c r="GYH73" s="73"/>
      <c r="GYI73" s="73"/>
      <c r="GYJ73" s="73"/>
      <c r="GYK73" s="73"/>
      <c r="GYL73" s="73"/>
      <c r="GYM73" s="73"/>
      <c r="GYN73" s="73"/>
      <c r="GYO73" s="73"/>
      <c r="GYP73" s="73"/>
      <c r="GYQ73" s="73"/>
      <c r="GYR73" s="73"/>
      <c r="GYS73" s="73"/>
      <c r="GYT73" s="73"/>
      <c r="GYU73" s="73"/>
      <c r="GYV73" s="73"/>
      <c r="GYW73" s="73"/>
      <c r="GYX73" s="73"/>
      <c r="GYY73" s="73"/>
      <c r="GYZ73" s="73"/>
      <c r="GZA73" s="73"/>
      <c r="GZB73" s="73"/>
      <c r="GZC73" s="73"/>
      <c r="GZD73" s="73"/>
      <c r="GZE73" s="73"/>
      <c r="GZF73" s="73"/>
      <c r="GZG73" s="73"/>
      <c r="GZH73" s="73"/>
      <c r="GZI73" s="73"/>
      <c r="GZJ73" s="73"/>
      <c r="GZK73" s="73"/>
      <c r="GZL73" s="73"/>
      <c r="GZM73" s="73"/>
      <c r="GZN73" s="73"/>
      <c r="GZO73" s="73"/>
      <c r="GZP73" s="73"/>
      <c r="GZQ73" s="73"/>
      <c r="GZR73" s="73"/>
      <c r="GZS73" s="73"/>
      <c r="GZT73" s="73"/>
      <c r="GZU73" s="73"/>
      <c r="GZV73" s="73"/>
      <c r="GZW73" s="73"/>
      <c r="GZX73" s="73"/>
      <c r="GZY73" s="73"/>
      <c r="GZZ73" s="73"/>
      <c r="HAA73" s="73"/>
      <c r="HAB73" s="73"/>
      <c r="HAC73" s="73"/>
      <c r="HAD73" s="73"/>
      <c r="HAE73" s="73"/>
      <c r="HAF73" s="73"/>
      <c r="HAG73" s="73"/>
      <c r="HAH73" s="73"/>
      <c r="HAI73" s="73"/>
      <c r="HAJ73" s="73"/>
      <c r="HAK73" s="73"/>
      <c r="HAL73" s="73"/>
      <c r="HAM73" s="73"/>
      <c r="HAN73" s="73"/>
      <c r="HAO73" s="73"/>
      <c r="HAP73" s="73"/>
      <c r="HAQ73" s="73"/>
      <c r="HAR73" s="73"/>
      <c r="HAS73" s="73"/>
      <c r="HAT73" s="73"/>
      <c r="HAU73" s="73"/>
      <c r="HAV73" s="73"/>
      <c r="HAW73" s="73"/>
      <c r="HAX73" s="73"/>
      <c r="HAY73" s="73"/>
      <c r="HAZ73" s="73"/>
      <c r="HBA73" s="73"/>
      <c r="HBB73" s="73"/>
      <c r="HBC73" s="73"/>
      <c r="HBD73" s="73"/>
      <c r="HBE73" s="73"/>
      <c r="HBF73" s="73"/>
      <c r="HBG73" s="73"/>
      <c r="HBH73" s="73"/>
      <c r="HBI73" s="73"/>
      <c r="HBJ73" s="73"/>
      <c r="HBK73" s="73"/>
      <c r="HBL73" s="73"/>
      <c r="HBM73" s="73"/>
      <c r="HBN73" s="73"/>
      <c r="HBO73" s="73"/>
      <c r="HBP73" s="73"/>
      <c r="HBQ73" s="73"/>
      <c r="HBR73" s="73"/>
      <c r="HBS73" s="73"/>
      <c r="HBT73" s="73"/>
      <c r="HBU73" s="73"/>
      <c r="HBV73" s="73"/>
      <c r="HBW73" s="73"/>
      <c r="HBX73" s="73"/>
      <c r="HBY73" s="73"/>
      <c r="HBZ73" s="73"/>
      <c r="HCA73" s="73"/>
      <c r="HCB73" s="73"/>
      <c r="HCC73" s="73"/>
      <c r="HCD73" s="73"/>
      <c r="HCE73" s="73"/>
      <c r="HCF73" s="73"/>
      <c r="HCG73" s="73"/>
      <c r="HCH73" s="73"/>
      <c r="HCI73" s="73"/>
      <c r="HCJ73" s="73"/>
      <c r="HCK73" s="73"/>
      <c r="HCL73" s="73"/>
      <c r="HCM73" s="73"/>
      <c r="HCN73" s="73"/>
      <c r="HCO73" s="73"/>
      <c r="HCP73" s="73"/>
      <c r="HCQ73" s="73"/>
      <c r="HCR73" s="73"/>
      <c r="HCS73" s="73"/>
      <c r="HCT73" s="73"/>
      <c r="HCU73" s="73"/>
      <c r="HCV73" s="73"/>
      <c r="HCW73" s="73"/>
      <c r="HCX73" s="73"/>
      <c r="HCY73" s="73"/>
      <c r="HCZ73" s="73"/>
      <c r="HDA73" s="73"/>
      <c r="HDB73" s="73"/>
      <c r="HDC73" s="73"/>
      <c r="HDD73" s="73"/>
      <c r="HDE73" s="73"/>
      <c r="HDF73" s="73"/>
      <c r="HDG73" s="73"/>
      <c r="HDH73" s="73"/>
      <c r="HDI73" s="73"/>
      <c r="HDJ73" s="73"/>
      <c r="HDK73" s="73"/>
      <c r="HDL73" s="73"/>
      <c r="HDM73" s="73"/>
      <c r="HDN73" s="73"/>
      <c r="HDO73" s="73"/>
      <c r="HDP73" s="73"/>
      <c r="HDQ73" s="73"/>
      <c r="HDR73" s="73"/>
      <c r="HDS73" s="73"/>
      <c r="HDT73" s="73"/>
      <c r="HDU73" s="73"/>
      <c r="HDV73" s="73"/>
      <c r="HDW73" s="73"/>
      <c r="HDX73" s="73"/>
      <c r="HDY73" s="73"/>
      <c r="HDZ73" s="73"/>
      <c r="HEA73" s="73"/>
      <c r="HEB73" s="73"/>
      <c r="HEC73" s="73"/>
      <c r="HED73" s="73"/>
      <c r="HEE73" s="73"/>
      <c r="HEF73" s="73"/>
      <c r="HEG73" s="73"/>
      <c r="HEH73" s="73"/>
      <c r="HEI73" s="73"/>
      <c r="HEJ73" s="73"/>
      <c r="HEK73" s="73"/>
      <c r="HEL73" s="73"/>
      <c r="HEM73" s="73"/>
      <c r="HEN73" s="73"/>
      <c r="HEO73" s="73"/>
      <c r="HEP73" s="73"/>
      <c r="HEQ73" s="73"/>
      <c r="HER73" s="73"/>
      <c r="HES73" s="73"/>
      <c r="HET73" s="73"/>
      <c r="HEU73" s="73"/>
      <c r="HEV73" s="73"/>
      <c r="HEW73" s="73"/>
      <c r="HEX73" s="73"/>
      <c r="HEY73" s="73"/>
      <c r="HEZ73" s="73"/>
      <c r="HFA73" s="73"/>
      <c r="HFB73" s="73"/>
      <c r="HFC73" s="73"/>
      <c r="HFD73" s="73"/>
      <c r="HFE73" s="73"/>
      <c r="HFF73" s="73"/>
      <c r="HFG73" s="73"/>
      <c r="HFH73" s="73"/>
      <c r="HFI73" s="73"/>
      <c r="HFJ73" s="73"/>
      <c r="HFK73" s="73"/>
      <c r="HFL73" s="73"/>
      <c r="HFM73" s="73"/>
      <c r="HFN73" s="73"/>
      <c r="HFO73" s="73"/>
      <c r="HFP73" s="73"/>
      <c r="HFQ73" s="73"/>
      <c r="HFR73" s="73"/>
      <c r="HFS73" s="73"/>
      <c r="HFT73" s="73"/>
      <c r="HFU73" s="73"/>
      <c r="HFV73" s="73"/>
      <c r="HFW73" s="73"/>
      <c r="HFX73" s="73"/>
      <c r="HFY73" s="73"/>
      <c r="HFZ73" s="73"/>
      <c r="HGA73" s="73"/>
      <c r="HGB73" s="73"/>
      <c r="HGC73" s="73"/>
      <c r="HGD73" s="73"/>
      <c r="HGE73" s="73"/>
      <c r="HGF73" s="73"/>
      <c r="HGG73" s="73"/>
      <c r="HGH73" s="73"/>
      <c r="HGI73" s="73"/>
      <c r="HGJ73" s="73"/>
      <c r="HGK73" s="73"/>
      <c r="HGL73" s="73"/>
      <c r="HGM73" s="73"/>
      <c r="HGN73" s="73"/>
      <c r="HGO73" s="73"/>
      <c r="HGP73" s="73"/>
      <c r="HGQ73" s="73"/>
      <c r="HGR73" s="73"/>
      <c r="HGS73" s="73"/>
      <c r="HGT73" s="73"/>
      <c r="HGU73" s="73"/>
      <c r="HGV73" s="73"/>
      <c r="HGW73" s="73"/>
      <c r="HGX73" s="73"/>
      <c r="HGY73" s="73"/>
      <c r="HGZ73" s="73"/>
      <c r="HHA73" s="73"/>
      <c r="HHB73" s="73"/>
      <c r="HHC73" s="73"/>
      <c r="HHD73" s="73"/>
      <c r="HHE73" s="73"/>
      <c r="HHF73" s="73"/>
      <c r="HHG73" s="73"/>
      <c r="HHH73" s="73"/>
      <c r="HHI73" s="73"/>
      <c r="HHJ73" s="73"/>
      <c r="HHK73" s="73"/>
      <c r="HHL73" s="73"/>
      <c r="HHM73" s="73"/>
      <c r="HHN73" s="73"/>
      <c r="HHO73" s="73"/>
      <c r="HHP73" s="73"/>
      <c r="HHQ73" s="73"/>
      <c r="HHR73" s="73"/>
      <c r="HHS73" s="73"/>
      <c r="HHT73" s="73"/>
      <c r="HHU73" s="73"/>
      <c r="HHV73" s="73"/>
      <c r="HHW73" s="73"/>
      <c r="HHX73" s="73"/>
      <c r="HHY73" s="73"/>
      <c r="HHZ73" s="73"/>
      <c r="HIA73" s="73"/>
      <c r="HIB73" s="73"/>
      <c r="HIC73" s="73"/>
      <c r="HID73" s="73"/>
      <c r="HIE73" s="73"/>
      <c r="HIF73" s="73"/>
      <c r="HIG73" s="73"/>
      <c r="HIH73" s="73"/>
      <c r="HII73" s="73"/>
      <c r="HIJ73" s="73"/>
      <c r="HIK73" s="73"/>
      <c r="HIL73" s="73"/>
      <c r="HIM73" s="73"/>
      <c r="HIN73" s="73"/>
      <c r="HIO73" s="73"/>
      <c r="HIP73" s="73"/>
      <c r="HIQ73" s="73"/>
      <c r="HIR73" s="73"/>
      <c r="HIS73" s="73"/>
      <c r="HIT73" s="73"/>
      <c r="HIU73" s="73"/>
      <c r="HIV73" s="73"/>
      <c r="HIW73" s="73"/>
      <c r="HIX73" s="73"/>
      <c r="HIY73" s="73"/>
      <c r="HIZ73" s="73"/>
      <c r="HJA73" s="73"/>
      <c r="HJB73" s="73"/>
      <c r="HJC73" s="73"/>
      <c r="HJD73" s="73"/>
      <c r="HJE73" s="73"/>
      <c r="HJF73" s="73"/>
      <c r="HJG73" s="73"/>
      <c r="HJH73" s="73"/>
      <c r="HJI73" s="73"/>
      <c r="HJJ73" s="73"/>
      <c r="HJK73" s="73"/>
      <c r="HJL73" s="73"/>
      <c r="HJM73" s="73"/>
      <c r="HJN73" s="73"/>
      <c r="HJO73" s="73"/>
      <c r="HJP73" s="73"/>
      <c r="HJQ73" s="73"/>
      <c r="HJR73" s="73"/>
      <c r="HJS73" s="73"/>
      <c r="HJT73" s="73"/>
      <c r="HJU73" s="73"/>
      <c r="HJV73" s="73"/>
      <c r="HJW73" s="73"/>
      <c r="HJX73" s="73"/>
      <c r="HJY73" s="73"/>
      <c r="HJZ73" s="73"/>
      <c r="HKA73" s="73"/>
      <c r="HKB73" s="73"/>
      <c r="HKC73" s="73"/>
      <c r="HKD73" s="73"/>
      <c r="HKE73" s="73"/>
      <c r="HKF73" s="73"/>
      <c r="HKG73" s="73"/>
      <c r="HKH73" s="73"/>
      <c r="HKI73" s="73"/>
      <c r="HKJ73" s="73"/>
      <c r="HKK73" s="73"/>
      <c r="HKL73" s="73"/>
      <c r="HKM73" s="73"/>
      <c r="HKN73" s="73"/>
      <c r="HKO73" s="73"/>
      <c r="HKP73" s="73"/>
      <c r="HKQ73" s="73"/>
      <c r="HKR73" s="73"/>
      <c r="HKS73" s="73"/>
      <c r="HKT73" s="73"/>
      <c r="HKU73" s="73"/>
      <c r="HKV73" s="73"/>
      <c r="HKW73" s="73"/>
      <c r="HKX73" s="73"/>
      <c r="HKY73" s="73"/>
      <c r="HKZ73" s="73"/>
      <c r="HLA73" s="73"/>
      <c r="HLB73" s="73"/>
      <c r="HLC73" s="73"/>
      <c r="HLD73" s="73"/>
      <c r="HLE73" s="73"/>
      <c r="HLF73" s="73"/>
      <c r="HLG73" s="73"/>
      <c r="HLH73" s="73"/>
      <c r="HLI73" s="73"/>
      <c r="HLJ73" s="73"/>
      <c r="HLK73" s="73"/>
      <c r="HLL73" s="73"/>
      <c r="HLM73" s="73"/>
      <c r="HLN73" s="73"/>
      <c r="HLO73" s="73"/>
      <c r="HLP73" s="73"/>
      <c r="HLQ73" s="73"/>
      <c r="HLR73" s="73"/>
      <c r="HLS73" s="73"/>
      <c r="HLT73" s="73"/>
      <c r="HLU73" s="73"/>
      <c r="HLV73" s="73"/>
      <c r="HLW73" s="73"/>
      <c r="HLX73" s="73"/>
      <c r="HLY73" s="73"/>
      <c r="HLZ73" s="73"/>
      <c r="HMA73" s="73"/>
      <c r="HMB73" s="73"/>
      <c r="HMC73" s="73"/>
      <c r="HMD73" s="73"/>
      <c r="HME73" s="73"/>
      <c r="HMF73" s="73"/>
      <c r="HMG73" s="73"/>
      <c r="HMH73" s="73"/>
      <c r="HMI73" s="73"/>
      <c r="HMJ73" s="73"/>
      <c r="HMK73" s="73"/>
      <c r="HML73" s="73"/>
      <c r="HMM73" s="73"/>
      <c r="HMN73" s="73"/>
      <c r="HMO73" s="73"/>
      <c r="HMP73" s="73"/>
      <c r="HMQ73" s="73"/>
      <c r="HMR73" s="73"/>
      <c r="HMS73" s="73"/>
      <c r="HMT73" s="73"/>
      <c r="HMU73" s="73"/>
      <c r="HMV73" s="73"/>
      <c r="HMW73" s="73"/>
      <c r="HMX73" s="73"/>
      <c r="HMY73" s="73"/>
      <c r="HMZ73" s="73"/>
      <c r="HNA73" s="73"/>
      <c r="HNB73" s="73"/>
      <c r="HNC73" s="73"/>
      <c r="HND73" s="73"/>
      <c r="HNE73" s="73"/>
      <c r="HNF73" s="73"/>
      <c r="HNG73" s="73"/>
      <c r="HNH73" s="73"/>
      <c r="HNI73" s="73"/>
      <c r="HNJ73" s="73"/>
      <c r="HNK73" s="73"/>
      <c r="HNL73" s="73"/>
      <c r="HNM73" s="73"/>
      <c r="HNN73" s="73"/>
      <c r="HNO73" s="73"/>
      <c r="HNP73" s="73"/>
      <c r="HNQ73" s="73"/>
      <c r="HNR73" s="73"/>
      <c r="HNS73" s="73"/>
      <c r="HNT73" s="73"/>
      <c r="HNU73" s="73"/>
      <c r="HNV73" s="73"/>
      <c r="HNW73" s="73"/>
      <c r="HNX73" s="73"/>
      <c r="HNY73" s="73"/>
      <c r="HNZ73" s="73"/>
      <c r="HOA73" s="73"/>
      <c r="HOB73" s="73"/>
      <c r="HOC73" s="73"/>
      <c r="HOD73" s="73"/>
      <c r="HOE73" s="73"/>
      <c r="HOF73" s="73"/>
      <c r="HOG73" s="73"/>
      <c r="HOH73" s="73"/>
      <c r="HOI73" s="73"/>
      <c r="HOJ73" s="73"/>
      <c r="HOK73" s="73"/>
      <c r="HOL73" s="73"/>
      <c r="HOM73" s="73"/>
      <c r="HON73" s="73"/>
      <c r="HOO73" s="73"/>
      <c r="HOP73" s="73"/>
      <c r="HOQ73" s="73"/>
      <c r="HOR73" s="73"/>
      <c r="HOS73" s="73"/>
      <c r="HOT73" s="73"/>
      <c r="HOU73" s="73"/>
      <c r="HOV73" s="73"/>
      <c r="HOW73" s="73"/>
      <c r="HOX73" s="73"/>
      <c r="HOY73" s="73"/>
      <c r="HOZ73" s="73"/>
      <c r="HPA73" s="73"/>
      <c r="HPB73" s="73"/>
      <c r="HPC73" s="73"/>
      <c r="HPD73" s="73"/>
      <c r="HPE73" s="73"/>
      <c r="HPF73" s="73"/>
      <c r="HPG73" s="73"/>
      <c r="HPH73" s="73"/>
      <c r="HPI73" s="73"/>
      <c r="HPJ73" s="73"/>
      <c r="HPK73" s="73"/>
      <c r="HPL73" s="73"/>
      <c r="HPM73" s="73"/>
      <c r="HPN73" s="73"/>
      <c r="HPO73" s="73"/>
      <c r="HPP73" s="73"/>
      <c r="HPQ73" s="73"/>
      <c r="HPR73" s="73"/>
      <c r="HPS73" s="73"/>
      <c r="HPT73" s="73"/>
      <c r="HPU73" s="73"/>
      <c r="HPV73" s="73"/>
      <c r="HPW73" s="73"/>
      <c r="HPX73" s="73"/>
      <c r="HPY73" s="73"/>
      <c r="HPZ73" s="73"/>
      <c r="HQA73" s="73"/>
      <c r="HQB73" s="73"/>
      <c r="HQC73" s="73"/>
      <c r="HQD73" s="73"/>
      <c r="HQE73" s="73"/>
      <c r="HQF73" s="73"/>
      <c r="HQG73" s="73"/>
      <c r="HQH73" s="73"/>
      <c r="HQI73" s="73"/>
      <c r="HQJ73" s="73"/>
      <c r="HQK73" s="73"/>
      <c r="HQL73" s="73"/>
      <c r="HQM73" s="73"/>
      <c r="HQN73" s="73"/>
      <c r="HQO73" s="73"/>
      <c r="HQP73" s="73"/>
      <c r="HQQ73" s="73"/>
      <c r="HQR73" s="73"/>
      <c r="HQS73" s="73"/>
      <c r="HQT73" s="73"/>
      <c r="HQU73" s="73"/>
      <c r="HQV73" s="73"/>
      <c r="HQW73" s="73"/>
      <c r="HQX73" s="73"/>
      <c r="HQY73" s="73"/>
      <c r="HQZ73" s="73"/>
      <c r="HRA73" s="73"/>
      <c r="HRB73" s="73"/>
      <c r="HRC73" s="73"/>
      <c r="HRD73" s="73"/>
      <c r="HRE73" s="73"/>
      <c r="HRF73" s="73"/>
      <c r="HRG73" s="73"/>
      <c r="HRH73" s="73"/>
      <c r="HRI73" s="73"/>
      <c r="HRJ73" s="73"/>
      <c r="HRK73" s="73"/>
      <c r="HRL73" s="73"/>
      <c r="HRM73" s="73"/>
      <c r="HRN73" s="73"/>
      <c r="HRO73" s="73"/>
      <c r="HRP73" s="73"/>
      <c r="HRQ73" s="73"/>
      <c r="HRR73" s="73"/>
      <c r="HRS73" s="73"/>
      <c r="HRT73" s="73"/>
      <c r="HRU73" s="73"/>
      <c r="HRV73" s="73"/>
      <c r="HRW73" s="73"/>
      <c r="HRX73" s="73"/>
      <c r="HRY73" s="73"/>
      <c r="HRZ73" s="73"/>
      <c r="HSA73" s="73"/>
      <c r="HSB73" s="73"/>
      <c r="HSC73" s="73"/>
      <c r="HSD73" s="73"/>
      <c r="HSE73" s="73"/>
      <c r="HSF73" s="73"/>
      <c r="HSG73" s="73"/>
      <c r="HSH73" s="73"/>
      <c r="HSI73" s="73"/>
      <c r="HSJ73" s="73"/>
      <c r="HSK73" s="73"/>
      <c r="HSL73" s="73"/>
      <c r="HSM73" s="73"/>
      <c r="HSN73" s="73"/>
      <c r="HSO73" s="73"/>
      <c r="HSP73" s="73"/>
      <c r="HSQ73" s="73"/>
      <c r="HSR73" s="73"/>
      <c r="HSS73" s="73"/>
      <c r="HST73" s="73"/>
      <c r="HSU73" s="73"/>
      <c r="HSV73" s="73"/>
      <c r="HSW73" s="73"/>
      <c r="HSX73" s="73"/>
      <c r="HSY73" s="73"/>
      <c r="HSZ73" s="73"/>
      <c r="HTA73" s="73"/>
      <c r="HTB73" s="73"/>
      <c r="HTC73" s="73"/>
      <c r="HTD73" s="73"/>
      <c r="HTE73" s="73"/>
      <c r="HTF73" s="73"/>
      <c r="HTG73" s="73"/>
      <c r="HTH73" s="73"/>
      <c r="HTI73" s="73"/>
      <c r="HTJ73" s="73"/>
      <c r="HTK73" s="73"/>
      <c r="HTL73" s="73"/>
      <c r="HTM73" s="73"/>
      <c r="HTN73" s="73"/>
      <c r="HTO73" s="73"/>
      <c r="HTP73" s="73"/>
      <c r="HTQ73" s="73"/>
      <c r="HTR73" s="73"/>
      <c r="HTS73" s="73"/>
      <c r="HTT73" s="73"/>
      <c r="HTU73" s="73"/>
      <c r="HTV73" s="73"/>
      <c r="HTW73" s="73"/>
      <c r="HTX73" s="73"/>
      <c r="HTY73" s="73"/>
      <c r="HTZ73" s="73"/>
      <c r="HUA73" s="73"/>
      <c r="HUB73" s="73"/>
      <c r="HUC73" s="73"/>
      <c r="HUD73" s="73"/>
      <c r="HUE73" s="73"/>
      <c r="HUF73" s="73"/>
      <c r="HUG73" s="73"/>
      <c r="HUH73" s="73"/>
      <c r="HUI73" s="73"/>
      <c r="HUJ73" s="73"/>
      <c r="HUK73" s="73"/>
      <c r="HUL73" s="73"/>
      <c r="HUM73" s="73"/>
      <c r="HUN73" s="73"/>
      <c r="HUO73" s="73"/>
      <c r="HUP73" s="73"/>
      <c r="HUQ73" s="73"/>
      <c r="HUR73" s="73"/>
      <c r="HUS73" s="73"/>
      <c r="HUT73" s="73"/>
      <c r="HUU73" s="73"/>
      <c r="HUV73" s="73"/>
      <c r="HUW73" s="73"/>
      <c r="HUX73" s="73"/>
      <c r="HUY73" s="73"/>
      <c r="HUZ73" s="73"/>
      <c r="HVA73" s="73"/>
      <c r="HVB73" s="73"/>
      <c r="HVC73" s="73"/>
      <c r="HVD73" s="73"/>
      <c r="HVE73" s="73"/>
      <c r="HVF73" s="73"/>
      <c r="HVG73" s="73"/>
      <c r="HVH73" s="73"/>
      <c r="HVI73" s="73"/>
      <c r="HVJ73" s="73"/>
      <c r="HVK73" s="73"/>
      <c r="HVL73" s="73"/>
      <c r="HVM73" s="73"/>
      <c r="HVN73" s="73"/>
      <c r="HVO73" s="73"/>
      <c r="HVP73" s="73"/>
      <c r="HVQ73" s="73"/>
      <c r="HVR73" s="73"/>
      <c r="HVS73" s="73"/>
      <c r="HVT73" s="73"/>
      <c r="HVU73" s="73"/>
      <c r="HVV73" s="73"/>
      <c r="HVW73" s="73"/>
      <c r="HVX73" s="73"/>
      <c r="HVY73" s="73"/>
      <c r="HVZ73" s="73"/>
      <c r="HWA73" s="73"/>
      <c r="HWB73" s="73"/>
      <c r="HWC73" s="73"/>
      <c r="HWD73" s="73"/>
      <c r="HWE73" s="73"/>
      <c r="HWF73" s="73"/>
      <c r="HWG73" s="73"/>
      <c r="HWH73" s="73"/>
      <c r="HWI73" s="73"/>
      <c r="HWJ73" s="73"/>
      <c r="HWK73" s="73"/>
      <c r="HWL73" s="73"/>
      <c r="HWM73" s="73"/>
      <c r="HWN73" s="73"/>
      <c r="HWO73" s="73"/>
      <c r="HWP73" s="73"/>
      <c r="HWQ73" s="73"/>
      <c r="HWR73" s="73"/>
      <c r="HWS73" s="73"/>
      <c r="HWT73" s="73"/>
      <c r="HWU73" s="73"/>
      <c r="HWV73" s="73"/>
      <c r="HWW73" s="73"/>
      <c r="HWX73" s="73"/>
      <c r="HWY73" s="73"/>
      <c r="HWZ73" s="73"/>
      <c r="HXA73" s="73"/>
      <c r="HXB73" s="73"/>
      <c r="HXC73" s="73"/>
      <c r="HXD73" s="73"/>
      <c r="HXE73" s="73"/>
      <c r="HXF73" s="73"/>
      <c r="HXG73" s="73"/>
      <c r="HXH73" s="73"/>
      <c r="HXI73" s="73"/>
      <c r="HXJ73" s="73"/>
      <c r="HXK73" s="73"/>
      <c r="HXL73" s="73"/>
      <c r="HXM73" s="73"/>
      <c r="HXN73" s="73"/>
      <c r="HXO73" s="73"/>
      <c r="HXP73" s="73"/>
      <c r="HXQ73" s="73"/>
      <c r="HXR73" s="73"/>
      <c r="HXS73" s="73"/>
      <c r="HXT73" s="73"/>
      <c r="HXU73" s="73"/>
      <c r="HXV73" s="73"/>
      <c r="HXW73" s="73"/>
      <c r="HXX73" s="73"/>
      <c r="HXY73" s="73"/>
      <c r="HXZ73" s="73"/>
      <c r="HYA73" s="73"/>
      <c r="HYB73" s="73"/>
      <c r="HYC73" s="73"/>
      <c r="HYD73" s="73"/>
      <c r="HYE73" s="73"/>
      <c r="HYF73" s="73"/>
      <c r="HYG73" s="73"/>
      <c r="HYH73" s="73"/>
      <c r="HYI73" s="73"/>
      <c r="HYJ73" s="73"/>
      <c r="HYK73" s="73"/>
      <c r="HYL73" s="73"/>
      <c r="HYM73" s="73"/>
      <c r="HYN73" s="73"/>
      <c r="HYO73" s="73"/>
      <c r="HYP73" s="73"/>
      <c r="HYQ73" s="73"/>
      <c r="HYR73" s="73"/>
      <c r="HYS73" s="73"/>
      <c r="HYT73" s="73"/>
      <c r="HYU73" s="73"/>
      <c r="HYV73" s="73"/>
      <c r="HYW73" s="73"/>
      <c r="HYX73" s="73"/>
      <c r="HYY73" s="73"/>
      <c r="HYZ73" s="73"/>
      <c r="HZA73" s="73"/>
      <c r="HZB73" s="73"/>
      <c r="HZC73" s="73"/>
      <c r="HZD73" s="73"/>
      <c r="HZE73" s="73"/>
      <c r="HZF73" s="73"/>
      <c r="HZG73" s="73"/>
      <c r="HZH73" s="73"/>
      <c r="HZI73" s="73"/>
      <c r="HZJ73" s="73"/>
      <c r="HZK73" s="73"/>
      <c r="HZL73" s="73"/>
      <c r="HZM73" s="73"/>
      <c r="HZN73" s="73"/>
      <c r="HZO73" s="73"/>
      <c r="HZP73" s="73"/>
      <c r="HZQ73" s="73"/>
      <c r="HZR73" s="73"/>
      <c r="HZS73" s="73"/>
      <c r="HZT73" s="73"/>
      <c r="HZU73" s="73"/>
      <c r="HZV73" s="73"/>
      <c r="HZW73" s="73"/>
      <c r="HZX73" s="73"/>
      <c r="HZY73" s="73"/>
      <c r="HZZ73" s="73"/>
      <c r="IAA73" s="73"/>
      <c r="IAB73" s="73"/>
      <c r="IAC73" s="73"/>
      <c r="IAD73" s="73"/>
      <c r="IAE73" s="73"/>
      <c r="IAF73" s="73"/>
      <c r="IAG73" s="73"/>
      <c r="IAH73" s="73"/>
      <c r="IAI73" s="73"/>
      <c r="IAJ73" s="73"/>
      <c r="IAK73" s="73"/>
      <c r="IAL73" s="73"/>
      <c r="IAM73" s="73"/>
      <c r="IAN73" s="73"/>
      <c r="IAO73" s="73"/>
      <c r="IAP73" s="73"/>
      <c r="IAQ73" s="73"/>
      <c r="IAR73" s="73"/>
      <c r="IAS73" s="73"/>
      <c r="IAT73" s="73"/>
      <c r="IAU73" s="73"/>
      <c r="IAV73" s="73"/>
      <c r="IAW73" s="73"/>
      <c r="IAX73" s="73"/>
      <c r="IAY73" s="73"/>
      <c r="IAZ73" s="73"/>
      <c r="IBA73" s="73"/>
      <c r="IBB73" s="73"/>
      <c r="IBC73" s="73"/>
      <c r="IBD73" s="73"/>
      <c r="IBE73" s="73"/>
      <c r="IBF73" s="73"/>
      <c r="IBG73" s="73"/>
      <c r="IBH73" s="73"/>
      <c r="IBI73" s="73"/>
      <c r="IBJ73" s="73"/>
      <c r="IBK73" s="73"/>
      <c r="IBL73" s="73"/>
      <c r="IBM73" s="73"/>
      <c r="IBN73" s="73"/>
      <c r="IBO73" s="73"/>
      <c r="IBP73" s="73"/>
      <c r="IBQ73" s="73"/>
      <c r="IBR73" s="73"/>
      <c r="IBS73" s="73"/>
      <c r="IBT73" s="73"/>
      <c r="IBU73" s="73"/>
      <c r="IBV73" s="73"/>
      <c r="IBW73" s="73"/>
      <c r="IBX73" s="73"/>
      <c r="IBY73" s="73"/>
      <c r="IBZ73" s="73"/>
      <c r="ICA73" s="73"/>
      <c r="ICB73" s="73"/>
      <c r="ICC73" s="73"/>
      <c r="ICD73" s="73"/>
      <c r="ICE73" s="73"/>
      <c r="ICF73" s="73"/>
      <c r="ICG73" s="73"/>
      <c r="ICH73" s="73"/>
      <c r="ICI73" s="73"/>
      <c r="ICJ73" s="73"/>
      <c r="ICK73" s="73"/>
      <c r="ICL73" s="73"/>
      <c r="ICM73" s="73"/>
      <c r="ICN73" s="73"/>
      <c r="ICO73" s="73"/>
      <c r="ICP73" s="73"/>
      <c r="ICQ73" s="73"/>
      <c r="ICR73" s="73"/>
      <c r="ICS73" s="73"/>
      <c r="ICT73" s="73"/>
      <c r="ICU73" s="73"/>
      <c r="ICV73" s="73"/>
      <c r="ICW73" s="73"/>
      <c r="ICX73" s="73"/>
      <c r="ICY73" s="73"/>
      <c r="ICZ73" s="73"/>
      <c r="IDA73" s="73"/>
      <c r="IDB73" s="73"/>
      <c r="IDC73" s="73"/>
      <c r="IDD73" s="73"/>
      <c r="IDE73" s="73"/>
      <c r="IDF73" s="73"/>
      <c r="IDG73" s="73"/>
      <c r="IDH73" s="73"/>
      <c r="IDI73" s="73"/>
      <c r="IDJ73" s="73"/>
      <c r="IDK73" s="73"/>
      <c r="IDL73" s="73"/>
      <c r="IDM73" s="73"/>
      <c r="IDN73" s="73"/>
      <c r="IDO73" s="73"/>
      <c r="IDP73" s="73"/>
      <c r="IDQ73" s="73"/>
      <c r="IDR73" s="73"/>
      <c r="IDS73" s="73"/>
      <c r="IDT73" s="73"/>
      <c r="IDU73" s="73"/>
      <c r="IDV73" s="73"/>
      <c r="IDW73" s="73"/>
      <c r="IDX73" s="73"/>
      <c r="IDY73" s="73"/>
      <c r="IDZ73" s="73"/>
      <c r="IEA73" s="73"/>
      <c r="IEB73" s="73"/>
      <c r="IEC73" s="73"/>
      <c r="IED73" s="73"/>
      <c r="IEE73" s="73"/>
      <c r="IEF73" s="73"/>
      <c r="IEG73" s="73"/>
      <c r="IEH73" s="73"/>
      <c r="IEI73" s="73"/>
      <c r="IEJ73" s="73"/>
      <c r="IEK73" s="73"/>
      <c r="IEL73" s="73"/>
      <c r="IEM73" s="73"/>
      <c r="IEN73" s="73"/>
      <c r="IEO73" s="73"/>
      <c r="IEP73" s="73"/>
      <c r="IEQ73" s="73"/>
      <c r="IER73" s="73"/>
      <c r="IES73" s="73"/>
      <c r="IET73" s="73"/>
      <c r="IEU73" s="73"/>
      <c r="IEV73" s="73"/>
      <c r="IEW73" s="73"/>
      <c r="IEX73" s="73"/>
      <c r="IEY73" s="73"/>
      <c r="IEZ73" s="73"/>
      <c r="IFA73" s="73"/>
      <c r="IFB73" s="73"/>
      <c r="IFC73" s="73"/>
      <c r="IFD73" s="73"/>
      <c r="IFE73" s="73"/>
      <c r="IFF73" s="73"/>
      <c r="IFG73" s="73"/>
      <c r="IFH73" s="73"/>
      <c r="IFI73" s="73"/>
      <c r="IFJ73" s="73"/>
      <c r="IFK73" s="73"/>
      <c r="IFL73" s="73"/>
      <c r="IFM73" s="73"/>
      <c r="IFN73" s="73"/>
      <c r="IFO73" s="73"/>
      <c r="IFP73" s="73"/>
      <c r="IFQ73" s="73"/>
      <c r="IFR73" s="73"/>
      <c r="IFS73" s="73"/>
      <c r="IFT73" s="73"/>
      <c r="IFU73" s="73"/>
      <c r="IFV73" s="73"/>
      <c r="IFW73" s="73"/>
      <c r="IFX73" s="73"/>
      <c r="IFY73" s="73"/>
      <c r="IFZ73" s="73"/>
      <c r="IGA73" s="73"/>
      <c r="IGB73" s="73"/>
      <c r="IGC73" s="73"/>
      <c r="IGD73" s="73"/>
      <c r="IGE73" s="73"/>
      <c r="IGF73" s="73"/>
      <c r="IGG73" s="73"/>
      <c r="IGH73" s="73"/>
      <c r="IGI73" s="73"/>
      <c r="IGJ73" s="73"/>
      <c r="IGK73" s="73"/>
      <c r="IGL73" s="73"/>
      <c r="IGM73" s="73"/>
      <c r="IGN73" s="73"/>
      <c r="IGO73" s="73"/>
      <c r="IGP73" s="73"/>
      <c r="IGQ73" s="73"/>
      <c r="IGR73" s="73"/>
      <c r="IGS73" s="73"/>
      <c r="IGT73" s="73"/>
      <c r="IGU73" s="73"/>
      <c r="IGV73" s="73"/>
      <c r="IGW73" s="73"/>
      <c r="IGX73" s="73"/>
      <c r="IGY73" s="73"/>
      <c r="IGZ73" s="73"/>
      <c r="IHA73" s="73"/>
      <c r="IHB73" s="73"/>
      <c r="IHC73" s="73"/>
      <c r="IHD73" s="73"/>
      <c r="IHE73" s="73"/>
      <c r="IHF73" s="73"/>
      <c r="IHG73" s="73"/>
      <c r="IHH73" s="73"/>
      <c r="IHI73" s="73"/>
      <c r="IHJ73" s="73"/>
      <c r="IHK73" s="73"/>
      <c r="IHL73" s="73"/>
      <c r="IHM73" s="73"/>
      <c r="IHN73" s="73"/>
      <c r="IHO73" s="73"/>
      <c r="IHP73" s="73"/>
      <c r="IHQ73" s="73"/>
      <c r="IHR73" s="73"/>
      <c r="IHS73" s="73"/>
      <c r="IHT73" s="73"/>
      <c r="IHU73" s="73"/>
      <c r="IHV73" s="73"/>
      <c r="IHW73" s="73"/>
      <c r="IHX73" s="73"/>
      <c r="IHY73" s="73"/>
      <c r="IHZ73" s="73"/>
      <c r="IIA73" s="73"/>
      <c r="IIB73" s="73"/>
      <c r="IIC73" s="73"/>
      <c r="IID73" s="73"/>
      <c r="IIE73" s="73"/>
      <c r="IIF73" s="73"/>
      <c r="IIG73" s="73"/>
      <c r="IIH73" s="73"/>
      <c r="III73" s="73"/>
      <c r="IIJ73" s="73"/>
      <c r="IIK73" s="73"/>
      <c r="IIL73" s="73"/>
      <c r="IIM73" s="73"/>
      <c r="IIN73" s="73"/>
      <c r="IIO73" s="73"/>
      <c r="IIP73" s="73"/>
      <c r="IIQ73" s="73"/>
      <c r="IIR73" s="73"/>
      <c r="IIS73" s="73"/>
      <c r="IIT73" s="73"/>
      <c r="IIU73" s="73"/>
      <c r="IIV73" s="73"/>
      <c r="IIW73" s="73"/>
      <c r="IIX73" s="73"/>
      <c r="IIY73" s="73"/>
      <c r="IIZ73" s="73"/>
      <c r="IJA73" s="73"/>
      <c r="IJB73" s="73"/>
      <c r="IJC73" s="73"/>
      <c r="IJD73" s="73"/>
      <c r="IJE73" s="73"/>
      <c r="IJF73" s="73"/>
      <c r="IJG73" s="73"/>
      <c r="IJH73" s="73"/>
      <c r="IJI73" s="73"/>
      <c r="IJJ73" s="73"/>
      <c r="IJK73" s="73"/>
      <c r="IJL73" s="73"/>
      <c r="IJM73" s="73"/>
      <c r="IJN73" s="73"/>
      <c r="IJO73" s="73"/>
      <c r="IJP73" s="73"/>
      <c r="IJQ73" s="73"/>
      <c r="IJR73" s="73"/>
      <c r="IJS73" s="73"/>
      <c r="IJT73" s="73"/>
      <c r="IJU73" s="73"/>
      <c r="IJV73" s="73"/>
      <c r="IJW73" s="73"/>
      <c r="IJX73" s="73"/>
      <c r="IJY73" s="73"/>
      <c r="IJZ73" s="73"/>
      <c r="IKA73" s="73"/>
      <c r="IKB73" s="73"/>
      <c r="IKC73" s="73"/>
      <c r="IKD73" s="73"/>
      <c r="IKE73" s="73"/>
      <c r="IKF73" s="73"/>
      <c r="IKG73" s="73"/>
      <c r="IKH73" s="73"/>
      <c r="IKI73" s="73"/>
      <c r="IKJ73" s="73"/>
      <c r="IKK73" s="73"/>
      <c r="IKL73" s="73"/>
      <c r="IKM73" s="73"/>
      <c r="IKN73" s="73"/>
      <c r="IKO73" s="73"/>
      <c r="IKP73" s="73"/>
      <c r="IKQ73" s="73"/>
      <c r="IKR73" s="73"/>
      <c r="IKS73" s="73"/>
      <c r="IKT73" s="73"/>
      <c r="IKU73" s="73"/>
      <c r="IKV73" s="73"/>
      <c r="IKW73" s="73"/>
      <c r="IKX73" s="73"/>
      <c r="IKY73" s="73"/>
      <c r="IKZ73" s="73"/>
      <c r="ILA73" s="73"/>
      <c r="ILB73" s="73"/>
      <c r="ILC73" s="73"/>
      <c r="ILD73" s="73"/>
      <c r="ILE73" s="73"/>
      <c r="ILF73" s="73"/>
      <c r="ILG73" s="73"/>
      <c r="ILH73" s="73"/>
      <c r="ILI73" s="73"/>
      <c r="ILJ73" s="73"/>
      <c r="ILK73" s="73"/>
      <c r="ILL73" s="73"/>
      <c r="ILM73" s="73"/>
      <c r="ILN73" s="73"/>
      <c r="ILO73" s="73"/>
      <c r="ILP73" s="73"/>
      <c r="ILQ73" s="73"/>
      <c r="ILR73" s="73"/>
      <c r="ILS73" s="73"/>
      <c r="ILT73" s="73"/>
      <c r="ILU73" s="73"/>
      <c r="ILV73" s="73"/>
      <c r="ILW73" s="73"/>
      <c r="ILX73" s="73"/>
      <c r="ILY73" s="73"/>
      <c r="ILZ73" s="73"/>
      <c r="IMA73" s="73"/>
      <c r="IMB73" s="73"/>
      <c r="IMC73" s="73"/>
      <c r="IMD73" s="73"/>
      <c r="IME73" s="73"/>
      <c r="IMF73" s="73"/>
      <c r="IMG73" s="73"/>
      <c r="IMH73" s="73"/>
      <c r="IMI73" s="73"/>
      <c r="IMJ73" s="73"/>
      <c r="IMK73" s="73"/>
      <c r="IML73" s="73"/>
      <c r="IMM73" s="73"/>
      <c r="IMN73" s="73"/>
      <c r="IMO73" s="73"/>
      <c r="IMP73" s="73"/>
      <c r="IMQ73" s="73"/>
      <c r="IMR73" s="73"/>
      <c r="IMS73" s="73"/>
      <c r="IMT73" s="73"/>
      <c r="IMU73" s="73"/>
      <c r="IMV73" s="73"/>
      <c r="IMW73" s="73"/>
      <c r="IMX73" s="73"/>
      <c r="IMY73" s="73"/>
      <c r="IMZ73" s="73"/>
      <c r="INA73" s="73"/>
      <c r="INB73" s="73"/>
      <c r="INC73" s="73"/>
      <c r="IND73" s="73"/>
      <c r="INE73" s="73"/>
      <c r="INF73" s="73"/>
      <c r="ING73" s="73"/>
      <c r="INH73" s="73"/>
      <c r="INI73" s="73"/>
      <c r="INJ73" s="73"/>
      <c r="INK73" s="73"/>
      <c r="INL73" s="73"/>
      <c r="INM73" s="73"/>
      <c r="INN73" s="73"/>
      <c r="INO73" s="73"/>
      <c r="INP73" s="73"/>
      <c r="INQ73" s="73"/>
      <c r="INR73" s="73"/>
      <c r="INS73" s="73"/>
      <c r="INT73" s="73"/>
      <c r="INU73" s="73"/>
      <c r="INV73" s="73"/>
      <c r="INW73" s="73"/>
      <c r="INX73" s="73"/>
      <c r="INY73" s="73"/>
      <c r="INZ73" s="73"/>
      <c r="IOA73" s="73"/>
      <c r="IOB73" s="73"/>
      <c r="IOC73" s="73"/>
      <c r="IOD73" s="73"/>
      <c r="IOE73" s="73"/>
      <c r="IOF73" s="73"/>
      <c r="IOG73" s="73"/>
      <c r="IOH73" s="73"/>
      <c r="IOI73" s="73"/>
      <c r="IOJ73" s="73"/>
      <c r="IOK73" s="73"/>
      <c r="IOL73" s="73"/>
      <c r="IOM73" s="73"/>
      <c r="ION73" s="73"/>
      <c r="IOO73" s="73"/>
      <c r="IOP73" s="73"/>
      <c r="IOQ73" s="73"/>
      <c r="IOR73" s="73"/>
      <c r="IOS73" s="73"/>
      <c r="IOT73" s="73"/>
      <c r="IOU73" s="73"/>
      <c r="IOV73" s="73"/>
      <c r="IOW73" s="73"/>
      <c r="IOX73" s="73"/>
      <c r="IOY73" s="73"/>
      <c r="IOZ73" s="73"/>
      <c r="IPA73" s="73"/>
      <c r="IPB73" s="73"/>
      <c r="IPC73" s="73"/>
      <c r="IPD73" s="73"/>
      <c r="IPE73" s="73"/>
      <c r="IPF73" s="73"/>
      <c r="IPG73" s="73"/>
      <c r="IPH73" s="73"/>
      <c r="IPI73" s="73"/>
      <c r="IPJ73" s="73"/>
      <c r="IPK73" s="73"/>
      <c r="IPL73" s="73"/>
      <c r="IPM73" s="73"/>
      <c r="IPN73" s="73"/>
      <c r="IPO73" s="73"/>
      <c r="IPP73" s="73"/>
      <c r="IPQ73" s="73"/>
      <c r="IPR73" s="73"/>
      <c r="IPS73" s="73"/>
      <c r="IPT73" s="73"/>
      <c r="IPU73" s="73"/>
      <c r="IPV73" s="73"/>
      <c r="IPW73" s="73"/>
      <c r="IPX73" s="73"/>
      <c r="IPY73" s="73"/>
      <c r="IPZ73" s="73"/>
      <c r="IQA73" s="73"/>
      <c r="IQB73" s="73"/>
      <c r="IQC73" s="73"/>
      <c r="IQD73" s="73"/>
      <c r="IQE73" s="73"/>
      <c r="IQF73" s="73"/>
      <c r="IQG73" s="73"/>
      <c r="IQH73" s="73"/>
      <c r="IQI73" s="73"/>
      <c r="IQJ73" s="73"/>
      <c r="IQK73" s="73"/>
      <c r="IQL73" s="73"/>
      <c r="IQM73" s="73"/>
      <c r="IQN73" s="73"/>
      <c r="IQO73" s="73"/>
      <c r="IQP73" s="73"/>
      <c r="IQQ73" s="73"/>
      <c r="IQR73" s="73"/>
      <c r="IQS73" s="73"/>
      <c r="IQT73" s="73"/>
      <c r="IQU73" s="73"/>
      <c r="IQV73" s="73"/>
      <c r="IQW73" s="73"/>
      <c r="IQX73" s="73"/>
      <c r="IQY73" s="73"/>
      <c r="IQZ73" s="73"/>
      <c r="IRA73" s="73"/>
      <c r="IRB73" s="73"/>
      <c r="IRC73" s="73"/>
      <c r="IRD73" s="73"/>
      <c r="IRE73" s="73"/>
      <c r="IRF73" s="73"/>
      <c r="IRG73" s="73"/>
      <c r="IRH73" s="73"/>
      <c r="IRI73" s="73"/>
      <c r="IRJ73" s="73"/>
      <c r="IRK73" s="73"/>
      <c r="IRL73" s="73"/>
      <c r="IRM73" s="73"/>
      <c r="IRN73" s="73"/>
      <c r="IRO73" s="73"/>
      <c r="IRP73" s="73"/>
      <c r="IRQ73" s="73"/>
      <c r="IRR73" s="73"/>
      <c r="IRS73" s="73"/>
      <c r="IRT73" s="73"/>
      <c r="IRU73" s="73"/>
      <c r="IRV73" s="73"/>
      <c r="IRW73" s="73"/>
      <c r="IRX73" s="73"/>
      <c r="IRY73" s="73"/>
      <c r="IRZ73" s="73"/>
      <c r="ISA73" s="73"/>
      <c r="ISB73" s="73"/>
      <c r="ISC73" s="73"/>
      <c r="ISD73" s="73"/>
      <c r="ISE73" s="73"/>
      <c r="ISF73" s="73"/>
      <c r="ISG73" s="73"/>
      <c r="ISH73" s="73"/>
      <c r="ISI73" s="73"/>
      <c r="ISJ73" s="73"/>
      <c r="ISK73" s="73"/>
      <c r="ISL73" s="73"/>
      <c r="ISM73" s="73"/>
      <c r="ISN73" s="73"/>
      <c r="ISO73" s="73"/>
      <c r="ISP73" s="73"/>
      <c r="ISQ73" s="73"/>
      <c r="ISR73" s="73"/>
      <c r="ISS73" s="73"/>
      <c r="IST73" s="73"/>
      <c r="ISU73" s="73"/>
      <c r="ISV73" s="73"/>
      <c r="ISW73" s="73"/>
      <c r="ISX73" s="73"/>
      <c r="ISY73" s="73"/>
      <c r="ISZ73" s="73"/>
      <c r="ITA73" s="73"/>
      <c r="ITB73" s="73"/>
      <c r="ITC73" s="73"/>
      <c r="ITD73" s="73"/>
      <c r="ITE73" s="73"/>
      <c r="ITF73" s="73"/>
      <c r="ITG73" s="73"/>
      <c r="ITH73" s="73"/>
      <c r="ITI73" s="73"/>
      <c r="ITJ73" s="73"/>
      <c r="ITK73" s="73"/>
      <c r="ITL73" s="73"/>
      <c r="ITM73" s="73"/>
      <c r="ITN73" s="73"/>
      <c r="ITO73" s="73"/>
      <c r="ITP73" s="73"/>
      <c r="ITQ73" s="73"/>
      <c r="ITR73" s="73"/>
      <c r="ITS73" s="73"/>
      <c r="ITT73" s="73"/>
      <c r="ITU73" s="73"/>
      <c r="ITV73" s="73"/>
      <c r="ITW73" s="73"/>
      <c r="ITX73" s="73"/>
      <c r="ITY73" s="73"/>
      <c r="ITZ73" s="73"/>
      <c r="IUA73" s="73"/>
      <c r="IUB73" s="73"/>
      <c r="IUC73" s="73"/>
      <c r="IUD73" s="73"/>
      <c r="IUE73" s="73"/>
      <c r="IUF73" s="73"/>
      <c r="IUG73" s="73"/>
      <c r="IUH73" s="73"/>
      <c r="IUI73" s="73"/>
      <c r="IUJ73" s="73"/>
      <c r="IUK73" s="73"/>
      <c r="IUL73" s="73"/>
      <c r="IUM73" s="73"/>
      <c r="IUN73" s="73"/>
      <c r="IUO73" s="73"/>
      <c r="IUP73" s="73"/>
      <c r="IUQ73" s="73"/>
      <c r="IUR73" s="73"/>
      <c r="IUS73" s="73"/>
      <c r="IUT73" s="73"/>
      <c r="IUU73" s="73"/>
      <c r="IUV73" s="73"/>
      <c r="IUW73" s="73"/>
      <c r="IUX73" s="73"/>
      <c r="IUY73" s="73"/>
      <c r="IUZ73" s="73"/>
      <c r="IVA73" s="73"/>
      <c r="IVB73" s="73"/>
      <c r="IVC73" s="73"/>
      <c r="IVD73" s="73"/>
      <c r="IVE73" s="73"/>
      <c r="IVF73" s="73"/>
      <c r="IVG73" s="73"/>
      <c r="IVH73" s="73"/>
      <c r="IVI73" s="73"/>
      <c r="IVJ73" s="73"/>
      <c r="IVK73" s="73"/>
      <c r="IVL73" s="73"/>
      <c r="IVM73" s="73"/>
      <c r="IVN73" s="73"/>
      <c r="IVO73" s="73"/>
      <c r="IVP73" s="73"/>
      <c r="IVQ73" s="73"/>
      <c r="IVR73" s="73"/>
      <c r="IVS73" s="73"/>
      <c r="IVT73" s="73"/>
      <c r="IVU73" s="73"/>
      <c r="IVV73" s="73"/>
      <c r="IVW73" s="73"/>
      <c r="IVX73" s="73"/>
      <c r="IVY73" s="73"/>
      <c r="IVZ73" s="73"/>
      <c r="IWA73" s="73"/>
      <c r="IWB73" s="73"/>
      <c r="IWC73" s="73"/>
      <c r="IWD73" s="73"/>
      <c r="IWE73" s="73"/>
      <c r="IWF73" s="73"/>
      <c r="IWG73" s="73"/>
      <c r="IWH73" s="73"/>
      <c r="IWI73" s="73"/>
      <c r="IWJ73" s="73"/>
      <c r="IWK73" s="73"/>
      <c r="IWL73" s="73"/>
      <c r="IWM73" s="73"/>
      <c r="IWN73" s="73"/>
      <c r="IWO73" s="73"/>
      <c r="IWP73" s="73"/>
      <c r="IWQ73" s="73"/>
      <c r="IWR73" s="73"/>
      <c r="IWS73" s="73"/>
      <c r="IWT73" s="73"/>
      <c r="IWU73" s="73"/>
      <c r="IWV73" s="73"/>
      <c r="IWW73" s="73"/>
      <c r="IWX73" s="73"/>
      <c r="IWY73" s="73"/>
      <c r="IWZ73" s="73"/>
      <c r="IXA73" s="73"/>
      <c r="IXB73" s="73"/>
      <c r="IXC73" s="73"/>
      <c r="IXD73" s="73"/>
      <c r="IXE73" s="73"/>
      <c r="IXF73" s="73"/>
      <c r="IXG73" s="73"/>
      <c r="IXH73" s="73"/>
      <c r="IXI73" s="73"/>
      <c r="IXJ73" s="73"/>
      <c r="IXK73" s="73"/>
      <c r="IXL73" s="73"/>
      <c r="IXM73" s="73"/>
      <c r="IXN73" s="73"/>
      <c r="IXO73" s="73"/>
      <c r="IXP73" s="73"/>
      <c r="IXQ73" s="73"/>
      <c r="IXR73" s="73"/>
      <c r="IXS73" s="73"/>
      <c r="IXT73" s="73"/>
      <c r="IXU73" s="73"/>
      <c r="IXV73" s="73"/>
      <c r="IXW73" s="73"/>
      <c r="IXX73" s="73"/>
      <c r="IXY73" s="73"/>
      <c r="IXZ73" s="73"/>
      <c r="IYA73" s="73"/>
      <c r="IYB73" s="73"/>
      <c r="IYC73" s="73"/>
      <c r="IYD73" s="73"/>
      <c r="IYE73" s="73"/>
      <c r="IYF73" s="73"/>
      <c r="IYG73" s="73"/>
      <c r="IYH73" s="73"/>
      <c r="IYI73" s="73"/>
      <c r="IYJ73" s="73"/>
      <c r="IYK73" s="73"/>
      <c r="IYL73" s="73"/>
      <c r="IYM73" s="73"/>
      <c r="IYN73" s="73"/>
      <c r="IYO73" s="73"/>
      <c r="IYP73" s="73"/>
      <c r="IYQ73" s="73"/>
      <c r="IYR73" s="73"/>
      <c r="IYS73" s="73"/>
      <c r="IYT73" s="73"/>
      <c r="IYU73" s="73"/>
      <c r="IYV73" s="73"/>
      <c r="IYW73" s="73"/>
      <c r="IYX73" s="73"/>
      <c r="IYY73" s="73"/>
      <c r="IYZ73" s="73"/>
      <c r="IZA73" s="73"/>
      <c r="IZB73" s="73"/>
      <c r="IZC73" s="73"/>
      <c r="IZD73" s="73"/>
      <c r="IZE73" s="73"/>
      <c r="IZF73" s="73"/>
      <c r="IZG73" s="73"/>
      <c r="IZH73" s="73"/>
      <c r="IZI73" s="73"/>
      <c r="IZJ73" s="73"/>
      <c r="IZK73" s="73"/>
      <c r="IZL73" s="73"/>
      <c r="IZM73" s="73"/>
      <c r="IZN73" s="73"/>
      <c r="IZO73" s="73"/>
      <c r="IZP73" s="73"/>
      <c r="IZQ73" s="73"/>
      <c r="IZR73" s="73"/>
      <c r="IZS73" s="73"/>
      <c r="IZT73" s="73"/>
      <c r="IZU73" s="73"/>
      <c r="IZV73" s="73"/>
      <c r="IZW73" s="73"/>
      <c r="IZX73" s="73"/>
      <c r="IZY73" s="73"/>
      <c r="IZZ73" s="73"/>
      <c r="JAA73" s="73"/>
      <c r="JAB73" s="73"/>
      <c r="JAC73" s="73"/>
      <c r="JAD73" s="73"/>
      <c r="JAE73" s="73"/>
      <c r="JAF73" s="73"/>
      <c r="JAG73" s="73"/>
      <c r="JAH73" s="73"/>
      <c r="JAI73" s="73"/>
      <c r="JAJ73" s="73"/>
      <c r="JAK73" s="73"/>
      <c r="JAL73" s="73"/>
      <c r="JAM73" s="73"/>
      <c r="JAN73" s="73"/>
      <c r="JAO73" s="73"/>
      <c r="JAP73" s="73"/>
      <c r="JAQ73" s="73"/>
      <c r="JAR73" s="73"/>
      <c r="JAS73" s="73"/>
      <c r="JAT73" s="73"/>
      <c r="JAU73" s="73"/>
      <c r="JAV73" s="73"/>
      <c r="JAW73" s="73"/>
      <c r="JAX73" s="73"/>
      <c r="JAY73" s="73"/>
      <c r="JAZ73" s="73"/>
      <c r="JBA73" s="73"/>
      <c r="JBB73" s="73"/>
      <c r="JBC73" s="73"/>
      <c r="JBD73" s="73"/>
      <c r="JBE73" s="73"/>
      <c r="JBF73" s="73"/>
      <c r="JBG73" s="73"/>
      <c r="JBH73" s="73"/>
      <c r="JBI73" s="73"/>
      <c r="JBJ73" s="73"/>
      <c r="JBK73" s="73"/>
      <c r="JBL73" s="73"/>
      <c r="JBM73" s="73"/>
      <c r="JBN73" s="73"/>
      <c r="JBO73" s="73"/>
      <c r="JBP73" s="73"/>
      <c r="JBQ73" s="73"/>
      <c r="JBR73" s="73"/>
      <c r="JBS73" s="73"/>
      <c r="JBT73" s="73"/>
      <c r="JBU73" s="73"/>
      <c r="JBV73" s="73"/>
      <c r="JBW73" s="73"/>
      <c r="JBX73" s="73"/>
      <c r="JBY73" s="73"/>
      <c r="JBZ73" s="73"/>
      <c r="JCA73" s="73"/>
      <c r="JCB73" s="73"/>
      <c r="JCC73" s="73"/>
      <c r="JCD73" s="73"/>
      <c r="JCE73" s="73"/>
      <c r="JCF73" s="73"/>
      <c r="JCG73" s="73"/>
      <c r="JCH73" s="73"/>
      <c r="JCI73" s="73"/>
      <c r="JCJ73" s="73"/>
      <c r="JCK73" s="73"/>
      <c r="JCL73" s="73"/>
      <c r="JCM73" s="73"/>
      <c r="JCN73" s="73"/>
      <c r="JCO73" s="73"/>
      <c r="JCP73" s="73"/>
      <c r="JCQ73" s="73"/>
      <c r="JCR73" s="73"/>
      <c r="JCS73" s="73"/>
      <c r="JCT73" s="73"/>
      <c r="JCU73" s="73"/>
      <c r="JCV73" s="73"/>
      <c r="JCW73" s="73"/>
      <c r="JCX73" s="73"/>
      <c r="JCY73" s="73"/>
      <c r="JCZ73" s="73"/>
      <c r="JDA73" s="73"/>
      <c r="JDB73" s="73"/>
      <c r="JDC73" s="73"/>
      <c r="JDD73" s="73"/>
      <c r="JDE73" s="73"/>
      <c r="JDF73" s="73"/>
      <c r="JDG73" s="73"/>
      <c r="JDH73" s="73"/>
      <c r="JDI73" s="73"/>
      <c r="JDJ73" s="73"/>
      <c r="JDK73" s="73"/>
      <c r="JDL73" s="73"/>
      <c r="JDM73" s="73"/>
      <c r="JDN73" s="73"/>
      <c r="JDO73" s="73"/>
      <c r="JDP73" s="73"/>
      <c r="JDQ73" s="73"/>
      <c r="JDR73" s="73"/>
      <c r="JDS73" s="73"/>
      <c r="JDT73" s="73"/>
      <c r="JDU73" s="73"/>
      <c r="JDV73" s="73"/>
      <c r="JDW73" s="73"/>
      <c r="JDX73" s="73"/>
      <c r="JDY73" s="73"/>
      <c r="JDZ73" s="73"/>
      <c r="JEA73" s="73"/>
      <c r="JEB73" s="73"/>
      <c r="JEC73" s="73"/>
      <c r="JED73" s="73"/>
      <c r="JEE73" s="73"/>
      <c r="JEF73" s="73"/>
      <c r="JEG73" s="73"/>
      <c r="JEH73" s="73"/>
      <c r="JEI73" s="73"/>
      <c r="JEJ73" s="73"/>
      <c r="JEK73" s="73"/>
      <c r="JEL73" s="73"/>
      <c r="JEM73" s="73"/>
      <c r="JEN73" s="73"/>
      <c r="JEO73" s="73"/>
      <c r="JEP73" s="73"/>
      <c r="JEQ73" s="73"/>
      <c r="JER73" s="73"/>
      <c r="JES73" s="73"/>
      <c r="JET73" s="73"/>
      <c r="JEU73" s="73"/>
      <c r="JEV73" s="73"/>
      <c r="JEW73" s="73"/>
      <c r="JEX73" s="73"/>
      <c r="JEY73" s="73"/>
      <c r="JEZ73" s="73"/>
      <c r="JFA73" s="73"/>
      <c r="JFB73" s="73"/>
      <c r="JFC73" s="73"/>
      <c r="JFD73" s="73"/>
      <c r="JFE73" s="73"/>
      <c r="JFF73" s="73"/>
      <c r="JFG73" s="73"/>
      <c r="JFH73" s="73"/>
      <c r="JFI73" s="73"/>
      <c r="JFJ73" s="73"/>
      <c r="JFK73" s="73"/>
      <c r="JFL73" s="73"/>
      <c r="JFM73" s="73"/>
      <c r="JFN73" s="73"/>
      <c r="JFO73" s="73"/>
      <c r="JFP73" s="73"/>
      <c r="JFQ73" s="73"/>
      <c r="JFR73" s="73"/>
      <c r="JFS73" s="73"/>
      <c r="JFT73" s="73"/>
      <c r="JFU73" s="73"/>
      <c r="JFV73" s="73"/>
      <c r="JFW73" s="73"/>
      <c r="JFX73" s="73"/>
      <c r="JFY73" s="73"/>
      <c r="JFZ73" s="73"/>
      <c r="JGA73" s="73"/>
      <c r="JGB73" s="73"/>
      <c r="JGC73" s="73"/>
      <c r="JGD73" s="73"/>
      <c r="JGE73" s="73"/>
      <c r="JGF73" s="73"/>
      <c r="JGG73" s="73"/>
      <c r="JGH73" s="73"/>
      <c r="JGI73" s="73"/>
      <c r="JGJ73" s="73"/>
      <c r="JGK73" s="73"/>
      <c r="JGL73" s="73"/>
      <c r="JGM73" s="73"/>
      <c r="JGN73" s="73"/>
      <c r="JGO73" s="73"/>
      <c r="JGP73" s="73"/>
      <c r="JGQ73" s="73"/>
      <c r="JGR73" s="73"/>
      <c r="JGS73" s="73"/>
      <c r="JGT73" s="73"/>
      <c r="JGU73" s="73"/>
      <c r="JGV73" s="73"/>
      <c r="JGW73" s="73"/>
      <c r="JGX73" s="73"/>
      <c r="JGY73" s="73"/>
      <c r="JGZ73" s="73"/>
      <c r="JHA73" s="73"/>
      <c r="JHB73" s="73"/>
      <c r="JHC73" s="73"/>
      <c r="JHD73" s="73"/>
      <c r="JHE73" s="73"/>
      <c r="JHF73" s="73"/>
      <c r="JHG73" s="73"/>
      <c r="JHH73" s="73"/>
      <c r="JHI73" s="73"/>
      <c r="JHJ73" s="73"/>
      <c r="JHK73" s="73"/>
      <c r="JHL73" s="73"/>
      <c r="JHM73" s="73"/>
      <c r="JHN73" s="73"/>
      <c r="JHO73" s="73"/>
      <c r="JHP73" s="73"/>
      <c r="JHQ73" s="73"/>
      <c r="JHR73" s="73"/>
      <c r="JHS73" s="73"/>
      <c r="JHT73" s="73"/>
      <c r="JHU73" s="73"/>
      <c r="JHV73" s="73"/>
      <c r="JHW73" s="73"/>
      <c r="JHX73" s="73"/>
      <c r="JHY73" s="73"/>
      <c r="JHZ73" s="73"/>
      <c r="JIA73" s="73"/>
      <c r="JIB73" s="73"/>
      <c r="JIC73" s="73"/>
      <c r="JID73" s="73"/>
      <c r="JIE73" s="73"/>
      <c r="JIF73" s="73"/>
      <c r="JIG73" s="73"/>
      <c r="JIH73" s="73"/>
      <c r="JII73" s="73"/>
      <c r="JIJ73" s="73"/>
      <c r="JIK73" s="73"/>
      <c r="JIL73" s="73"/>
      <c r="JIM73" s="73"/>
      <c r="JIN73" s="73"/>
      <c r="JIO73" s="73"/>
      <c r="JIP73" s="73"/>
      <c r="JIQ73" s="73"/>
      <c r="JIR73" s="73"/>
      <c r="JIS73" s="73"/>
      <c r="JIT73" s="73"/>
      <c r="JIU73" s="73"/>
      <c r="JIV73" s="73"/>
      <c r="JIW73" s="73"/>
      <c r="JIX73" s="73"/>
      <c r="JIY73" s="73"/>
      <c r="JIZ73" s="73"/>
      <c r="JJA73" s="73"/>
      <c r="JJB73" s="73"/>
      <c r="JJC73" s="73"/>
      <c r="JJD73" s="73"/>
      <c r="JJE73" s="73"/>
      <c r="JJF73" s="73"/>
      <c r="JJG73" s="73"/>
      <c r="JJH73" s="73"/>
      <c r="JJI73" s="73"/>
      <c r="JJJ73" s="73"/>
      <c r="JJK73" s="73"/>
      <c r="JJL73" s="73"/>
      <c r="JJM73" s="73"/>
      <c r="JJN73" s="73"/>
      <c r="JJO73" s="73"/>
      <c r="JJP73" s="73"/>
      <c r="JJQ73" s="73"/>
      <c r="JJR73" s="73"/>
      <c r="JJS73" s="73"/>
      <c r="JJT73" s="73"/>
      <c r="JJU73" s="73"/>
      <c r="JJV73" s="73"/>
      <c r="JJW73" s="73"/>
      <c r="JJX73" s="73"/>
      <c r="JJY73" s="73"/>
      <c r="JJZ73" s="73"/>
      <c r="JKA73" s="73"/>
      <c r="JKB73" s="73"/>
      <c r="JKC73" s="73"/>
      <c r="JKD73" s="73"/>
      <c r="JKE73" s="73"/>
      <c r="JKF73" s="73"/>
      <c r="JKG73" s="73"/>
      <c r="JKH73" s="73"/>
      <c r="JKI73" s="73"/>
      <c r="JKJ73" s="73"/>
      <c r="JKK73" s="73"/>
      <c r="JKL73" s="73"/>
      <c r="JKM73" s="73"/>
      <c r="JKN73" s="73"/>
      <c r="JKO73" s="73"/>
      <c r="JKP73" s="73"/>
      <c r="JKQ73" s="73"/>
      <c r="JKR73" s="73"/>
      <c r="JKS73" s="73"/>
      <c r="JKT73" s="73"/>
      <c r="JKU73" s="73"/>
      <c r="JKV73" s="73"/>
      <c r="JKW73" s="73"/>
      <c r="JKX73" s="73"/>
      <c r="JKY73" s="73"/>
      <c r="JKZ73" s="73"/>
      <c r="JLA73" s="73"/>
      <c r="JLB73" s="73"/>
      <c r="JLC73" s="73"/>
      <c r="JLD73" s="73"/>
      <c r="JLE73" s="73"/>
      <c r="JLF73" s="73"/>
      <c r="JLG73" s="73"/>
      <c r="JLH73" s="73"/>
      <c r="JLI73" s="73"/>
      <c r="JLJ73" s="73"/>
      <c r="JLK73" s="73"/>
      <c r="JLL73" s="73"/>
      <c r="JLM73" s="73"/>
      <c r="JLN73" s="73"/>
      <c r="JLO73" s="73"/>
      <c r="JLP73" s="73"/>
      <c r="JLQ73" s="73"/>
      <c r="JLR73" s="73"/>
      <c r="JLS73" s="73"/>
      <c r="JLT73" s="73"/>
      <c r="JLU73" s="73"/>
      <c r="JLV73" s="73"/>
      <c r="JLW73" s="73"/>
      <c r="JLX73" s="73"/>
      <c r="JLY73" s="73"/>
      <c r="JLZ73" s="73"/>
      <c r="JMA73" s="73"/>
      <c r="JMB73" s="73"/>
      <c r="JMC73" s="73"/>
      <c r="JMD73" s="73"/>
      <c r="JME73" s="73"/>
      <c r="JMF73" s="73"/>
      <c r="JMG73" s="73"/>
      <c r="JMH73" s="73"/>
      <c r="JMI73" s="73"/>
      <c r="JMJ73" s="73"/>
      <c r="JMK73" s="73"/>
      <c r="JML73" s="73"/>
      <c r="JMM73" s="73"/>
      <c r="JMN73" s="73"/>
      <c r="JMO73" s="73"/>
      <c r="JMP73" s="73"/>
      <c r="JMQ73" s="73"/>
      <c r="JMR73" s="73"/>
      <c r="JMS73" s="73"/>
      <c r="JMT73" s="73"/>
      <c r="JMU73" s="73"/>
      <c r="JMV73" s="73"/>
      <c r="JMW73" s="73"/>
      <c r="JMX73" s="73"/>
      <c r="JMY73" s="73"/>
      <c r="JMZ73" s="73"/>
      <c r="JNA73" s="73"/>
      <c r="JNB73" s="73"/>
      <c r="JNC73" s="73"/>
      <c r="JND73" s="73"/>
      <c r="JNE73" s="73"/>
      <c r="JNF73" s="73"/>
      <c r="JNG73" s="73"/>
      <c r="JNH73" s="73"/>
      <c r="JNI73" s="73"/>
      <c r="JNJ73" s="73"/>
      <c r="JNK73" s="73"/>
      <c r="JNL73" s="73"/>
      <c r="JNM73" s="73"/>
      <c r="JNN73" s="73"/>
      <c r="JNO73" s="73"/>
      <c r="JNP73" s="73"/>
      <c r="JNQ73" s="73"/>
      <c r="JNR73" s="73"/>
      <c r="JNS73" s="73"/>
      <c r="JNT73" s="73"/>
      <c r="JNU73" s="73"/>
      <c r="JNV73" s="73"/>
      <c r="JNW73" s="73"/>
      <c r="JNX73" s="73"/>
      <c r="JNY73" s="73"/>
      <c r="JNZ73" s="73"/>
      <c r="JOA73" s="73"/>
      <c r="JOB73" s="73"/>
      <c r="JOC73" s="73"/>
      <c r="JOD73" s="73"/>
      <c r="JOE73" s="73"/>
      <c r="JOF73" s="73"/>
      <c r="JOG73" s="73"/>
      <c r="JOH73" s="73"/>
      <c r="JOI73" s="73"/>
      <c r="JOJ73" s="73"/>
      <c r="JOK73" s="73"/>
      <c r="JOL73" s="73"/>
      <c r="JOM73" s="73"/>
      <c r="JON73" s="73"/>
      <c r="JOO73" s="73"/>
      <c r="JOP73" s="73"/>
      <c r="JOQ73" s="73"/>
      <c r="JOR73" s="73"/>
      <c r="JOS73" s="73"/>
      <c r="JOT73" s="73"/>
      <c r="JOU73" s="73"/>
      <c r="JOV73" s="73"/>
      <c r="JOW73" s="73"/>
      <c r="JOX73" s="73"/>
      <c r="JOY73" s="73"/>
      <c r="JOZ73" s="73"/>
      <c r="JPA73" s="73"/>
      <c r="JPB73" s="73"/>
      <c r="JPC73" s="73"/>
      <c r="JPD73" s="73"/>
      <c r="JPE73" s="73"/>
      <c r="JPF73" s="73"/>
      <c r="JPG73" s="73"/>
      <c r="JPH73" s="73"/>
    </row>
    <row r="74" customFormat="false" ht="12.9" hidden="false" customHeight="false" outlineLevel="0" collapsed="false">
      <c r="A74" s="74"/>
      <c r="B74" s="75" t="n">
        <f aca="false">AVERAGE(AO74,BO74,CO74,DO74,EO74,FO74,GO74,HO74,IO74,JO74,KO74,LO74,MO74,NO74)</f>
        <v>21.1005952380952</v>
      </c>
      <c r="C74" s="76" t="n">
        <f aca="false">AVERAGE(B70:B74)</f>
        <v>21.7915567765568</v>
      </c>
      <c r="D74" s="77" t="n">
        <f aca="false">AVERAGE(B65:B74)</f>
        <v>21.625115995116</v>
      </c>
      <c r="E74" s="75" t="n">
        <f aca="false">AVERAGE(B55:B74)</f>
        <v>21.4965206448644</v>
      </c>
      <c r="F74" s="78" t="n">
        <f aca="false">AVERAGE(B25:B74)</f>
        <v>21.2979822658823</v>
      </c>
      <c r="G74" s="79" t="n">
        <f aca="false">MAX(AC74:AN74,BC74:BN74,CC74:CN74,DC74:DN74,EC74:EN74,FC74:FN74,GC74:GN74,HC74:HN74,IC74:IN74,JC74:JN74,KC74:KN74,LC74:LN74,MC74:MN74,NC74:NN74)</f>
        <v>33.3</v>
      </c>
      <c r="H74" s="80" t="n">
        <f aca="false">MEDIAN(AC74:AN74,BC74:BN74,CC74:CN74,DC74:DN74,EC74:EN74,FC74:FN74,GC74:GN74,HC74:HN74,IC74:IN74,JC74:JN74,KC74:KN74,LC74:LN74,MC74:MN74,NC74:NN74)</f>
        <v>20.7</v>
      </c>
      <c r="I74" s="81" t="n">
        <f aca="false">MIN(AC74:AN74,BC74:BN74,CC74:CN74,DC74:DN74,EC74:EN74,FC74:FN74,GC74:GN74,HC74:HN74,IC74:IN74,JC74:JN74,KC74:KN74,LC74:LN74,MC74:MN74,NC74:NN74)</f>
        <v>12.1</v>
      </c>
      <c r="J74" s="82" t="n">
        <f aca="false">(G74+I74)/2</f>
        <v>22.7</v>
      </c>
      <c r="K74" s="73"/>
      <c r="L74" s="73"/>
      <c r="M74" s="73"/>
      <c r="N74" s="73"/>
      <c r="O74" s="73"/>
      <c r="P74" s="73"/>
      <c r="Q74" s="73"/>
      <c r="R74" s="73"/>
      <c r="S74" s="73"/>
      <c r="T74" s="73"/>
      <c r="U74" s="73"/>
      <c r="V74" s="73"/>
      <c r="W74" s="73"/>
      <c r="X74" s="73"/>
      <c r="Y74" s="73"/>
      <c r="Z74" s="73"/>
      <c r="AA74" s="73"/>
      <c r="AB74" s="83" t="n">
        <v>1924</v>
      </c>
      <c r="AC74" s="84" t="n">
        <v>26.2</v>
      </c>
      <c r="AD74" s="84" t="n">
        <v>26.5</v>
      </c>
      <c r="AE74" s="84" t="n">
        <v>25</v>
      </c>
      <c r="AF74" s="84" t="n">
        <v>20</v>
      </c>
      <c r="AG74" s="84" t="n">
        <v>19.4</v>
      </c>
      <c r="AH74" s="84" t="n">
        <v>15.6</v>
      </c>
      <c r="AI74" s="84" t="n">
        <v>17</v>
      </c>
      <c r="AJ74" s="84" t="n">
        <v>18</v>
      </c>
      <c r="AK74" s="84" t="n">
        <v>17.7</v>
      </c>
      <c r="AL74" s="84" t="n">
        <v>22</v>
      </c>
      <c r="AM74" s="84" t="n">
        <v>24.1</v>
      </c>
      <c r="AN74" s="84" t="n">
        <v>26.8</v>
      </c>
      <c r="AO74" s="85" t="n">
        <f aca="false">SUM(AC74:AN74)/12</f>
        <v>21.525</v>
      </c>
      <c r="AP74" s="73"/>
      <c r="AQ74" s="73"/>
      <c r="AR74" s="73"/>
      <c r="AS74" s="73"/>
      <c r="AT74" s="73"/>
      <c r="AU74" s="73"/>
      <c r="AV74" s="73"/>
      <c r="AW74" s="73"/>
      <c r="AX74" s="73"/>
      <c r="AY74" s="73"/>
      <c r="AZ74" s="73"/>
      <c r="BA74" s="73" t="n">
        <f aca="false">BA73+1</f>
        <v>1924</v>
      </c>
      <c r="BB74" s="86" t="n">
        <v>1924</v>
      </c>
      <c r="BC74" s="84" t="n">
        <v>24.9</v>
      </c>
      <c r="BD74" s="84" t="n">
        <v>25.4</v>
      </c>
      <c r="BE74" s="84" t="n">
        <v>24.5</v>
      </c>
      <c r="BF74" s="84" t="n">
        <v>18.1</v>
      </c>
      <c r="BG74" s="84" t="n">
        <v>16.9</v>
      </c>
      <c r="BH74" s="84" t="n">
        <v>12.1</v>
      </c>
      <c r="BI74" s="84" t="n">
        <v>14.4</v>
      </c>
      <c r="BJ74" s="84" t="n">
        <v>15.1</v>
      </c>
      <c r="BK74" s="84" t="n">
        <v>15.8</v>
      </c>
      <c r="BL74" s="84" t="n">
        <v>20.3</v>
      </c>
      <c r="BM74" s="84" t="n">
        <v>23.2</v>
      </c>
      <c r="BN74" s="84" t="n">
        <v>27</v>
      </c>
      <c r="BO74" s="85" t="n">
        <f aca="false">SUM(BC74:BN74)/12</f>
        <v>19.8083333333333</v>
      </c>
      <c r="BP74" s="73"/>
      <c r="BQ74" s="73"/>
      <c r="BR74" s="73"/>
      <c r="BS74" s="73"/>
      <c r="BT74" s="73"/>
      <c r="BU74" s="73"/>
      <c r="BV74" s="73"/>
      <c r="BW74" s="73"/>
      <c r="BX74" s="73"/>
      <c r="BY74" s="73"/>
      <c r="BZ74" s="73"/>
      <c r="CA74" s="73" t="n">
        <f aca="false">CA73+1</f>
        <v>1924</v>
      </c>
      <c r="CB74" s="98" t="n">
        <v>1924</v>
      </c>
      <c r="CC74" s="84" t="n">
        <v>20.8</v>
      </c>
      <c r="CD74" s="84" t="n">
        <v>21.3</v>
      </c>
      <c r="CE74" s="84" t="n">
        <v>20.3</v>
      </c>
      <c r="CF74" s="84" t="n">
        <v>18</v>
      </c>
      <c r="CG74" s="84" t="n">
        <v>16.3</v>
      </c>
      <c r="CH74" s="84" t="n">
        <v>13.4</v>
      </c>
      <c r="CI74" s="84" t="n">
        <v>14.1</v>
      </c>
      <c r="CJ74" s="84" t="n">
        <v>14.6</v>
      </c>
      <c r="CK74" s="84" t="n">
        <v>15.1</v>
      </c>
      <c r="CL74" s="84" t="n">
        <v>17.3</v>
      </c>
      <c r="CM74" s="84" t="n">
        <v>19.3</v>
      </c>
      <c r="CN74" s="84" t="n">
        <v>21.1</v>
      </c>
      <c r="CO74" s="85" t="n">
        <f aca="false">SUM(CC74:CN74)/12</f>
        <v>17.6333333333333</v>
      </c>
      <c r="CP74" s="73"/>
      <c r="CQ74" s="73"/>
      <c r="CR74" s="73"/>
      <c r="CS74" s="73"/>
      <c r="CT74" s="73"/>
      <c r="CU74" s="73"/>
      <c r="CV74" s="73"/>
      <c r="CW74" s="73"/>
      <c r="CX74" s="73"/>
      <c r="CY74" s="73"/>
      <c r="CZ74" s="73"/>
      <c r="DA74" s="73" t="n">
        <f aca="false">DA73+1</f>
        <v>1924</v>
      </c>
      <c r="DB74" s="86" t="n">
        <v>1924</v>
      </c>
      <c r="DC74" s="84" t="n">
        <v>27.1</v>
      </c>
      <c r="DD74" s="84" t="n">
        <v>27.1</v>
      </c>
      <c r="DE74" s="84" t="n">
        <v>25.7</v>
      </c>
      <c r="DF74" s="84" t="n">
        <v>20.7</v>
      </c>
      <c r="DG74" s="84" t="n">
        <v>18</v>
      </c>
      <c r="DH74" s="84" t="n">
        <v>13.6</v>
      </c>
      <c r="DI74" s="84" t="n">
        <v>15.6</v>
      </c>
      <c r="DJ74" s="84" t="n">
        <v>17.4</v>
      </c>
      <c r="DK74" s="84" t="n">
        <v>17.4</v>
      </c>
      <c r="DL74" s="84" t="n">
        <v>22.5</v>
      </c>
      <c r="DM74" s="84" t="n">
        <v>25.2</v>
      </c>
      <c r="DN74" s="84" t="n">
        <v>29</v>
      </c>
      <c r="DO74" s="85" t="n">
        <f aca="false">SUM(DC74:DN74)/12</f>
        <v>21.6083333333333</v>
      </c>
      <c r="DP74" s="73"/>
      <c r="DQ74" s="73"/>
      <c r="DR74" s="73"/>
      <c r="DS74" s="73"/>
      <c r="DT74" s="73"/>
      <c r="DU74" s="73"/>
      <c r="DV74" s="73"/>
      <c r="DW74" s="73"/>
      <c r="DX74" s="73"/>
      <c r="DY74" s="73"/>
      <c r="DZ74" s="73"/>
      <c r="EA74" s="73" t="n">
        <f aca="false">EA73+1</f>
        <v>1924</v>
      </c>
      <c r="EB74" s="86" t="n">
        <v>1924</v>
      </c>
      <c r="EC74" s="84" t="n">
        <v>32.8</v>
      </c>
      <c r="ED74" s="84" t="n">
        <v>33.3</v>
      </c>
      <c r="EE74" s="84" t="n">
        <v>32.7</v>
      </c>
      <c r="EF74" s="84" t="n">
        <v>24.4</v>
      </c>
      <c r="EG74" s="84" t="n">
        <v>23.2</v>
      </c>
      <c r="EH74" s="84" t="n">
        <v>18.1</v>
      </c>
      <c r="EI74" s="84" t="n">
        <v>19.5</v>
      </c>
      <c r="EJ74" s="84" t="n">
        <v>20.4</v>
      </c>
      <c r="EK74" s="84" t="n">
        <v>23.7</v>
      </c>
      <c r="EL74" s="84" t="n">
        <v>25.6</v>
      </c>
      <c r="EM74" s="84" t="n">
        <v>29.6</v>
      </c>
      <c r="EN74" s="84" t="n">
        <v>33.2</v>
      </c>
      <c r="EO74" s="85" t="n">
        <f aca="false">SUM(EC74:EN74)/12</f>
        <v>26.375</v>
      </c>
      <c r="EP74" s="73"/>
      <c r="EQ74" s="73"/>
      <c r="ER74" s="73"/>
      <c r="ES74" s="73"/>
      <c r="ET74" s="73"/>
      <c r="EU74" s="73"/>
      <c r="EV74" s="73"/>
      <c r="EW74" s="73"/>
      <c r="EX74" s="73"/>
      <c r="EY74" s="73"/>
      <c r="EZ74" s="73"/>
      <c r="FA74" s="73" t="n">
        <f aca="false">FA73+1</f>
        <v>1924</v>
      </c>
      <c r="FB74" s="94" t="n">
        <v>1924</v>
      </c>
      <c r="FC74" s="97" t="n">
        <f aca="false">(FC73+FC75)/2</f>
        <v>25.5</v>
      </c>
      <c r="FD74" s="87" t="n">
        <v>22.6</v>
      </c>
      <c r="FE74" s="87" t="n">
        <v>22.2</v>
      </c>
      <c r="FF74" s="87" t="n">
        <v>16.7</v>
      </c>
      <c r="FG74" s="87" t="n">
        <v>16.1</v>
      </c>
      <c r="FH74" s="97" t="n">
        <f aca="false">(FH73+FH75)/2</f>
        <v>13.4</v>
      </c>
      <c r="FI74" s="87" t="n">
        <v>13.5</v>
      </c>
      <c r="FJ74" s="87" t="n">
        <v>14.6</v>
      </c>
      <c r="FK74" s="87" t="n">
        <v>14.6</v>
      </c>
      <c r="FL74" s="87" t="n">
        <v>18.9</v>
      </c>
      <c r="FM74" s="87" t="n">
        <v>21.1</v>
      </c>
      <c r="FN74" s="87" t="n">
        <v>24.1</v>
      </c>
      <c r="FO74" s="85" t="n">
        <f aca="false">SUM(FC74:FN74)/12</f>
        <v>18.6083333333333</v>
      </c>
      <c r="FP74" s="73"/>
      <c r="FQ74" s="73"/>
      <c r="FR74" s="73"/>
      <c r="FS74" s="73"/>
      <c r="FT74" s="73"/>
      <c r="FU74" s="73"/>
      <c r="FV74" s="73"/>
      <c r="FW74" s="73"/>
      <c r="FX74" s="73"/>
      <c r="FY74" s="73"/>
      <c r="FZ74" s="73"/>
      <c r="GA74" s="73" t="n">
        <f aca="false">GA73+1</f>
        <v>1924</v>
      </c>
      <c r="GB74" s="88" t="s">
        <v>82</v>
      </c>
      <c r="GC74" s="84" t="n">
        <v>21</v>
      </c>
      <c r="GD74" s="84" t="n">
        <v>22.6</v>
      </c>
      <c r="GE74" s="84" t="n">
        <v>21</v>
      </c>
      <c r="GF74" s="84" t="n">
        <v>16.6</v>
      </c>
      <c r="GG74" s="84" t="n">
        <v>15.3</v>
      </c>
      <c r="GH74" s="84" t="n">
        <v>12.7</v>
      </c>
      <c r="GI74" s="84" t="n">
        <v>13.5</v>
      </c>
      <c r="GJ74" s="84" t="n">
        <v>14.3</v>
      </c>
      <c r="GK74" s="84" t="n">
        <v>14.9</v>
      </c>
      <c r="GL74" s="84" t="n">
        <v>18.2</v>
      </c>
      <c r="GM74" s="84" t="n">
        <v>19.7</v>
      </c>
      <c r="GN74" s="84" t="n">
        <v>22.1</v>
      </c>
      <c r="GO74" s="85" t="n">
        <f aca="false">SUM(GC74:GN74)/12</f>
        <v>17.6583333333333</v>
      </c>
      <c r="GP74" s="73"/>
      <c r="GQ74" s="73"/>
      <c r="GR74" s="73"/>
      <c r="GS74" s="73"/>
      <c r="GT74" s="73"/>
      <c r="GU74" s="73"/>
      <c r="GV74" s="73"/>
      <c r="GW74" s="73"/>
      <c r="GX74" s="73"/>
      <c r="GY74" s="73"/>
      <c r="GZ74" s="73"/>
      <c r="HA74" s="73" t="n">
        <f aca="false">HA73+1</f>
        <v>1924</v>
      </c>
      <c r="HB74" s="88" t="s">
        <v>82</v>
      </c>
      <c r="HC74" s="84" t="n">
        <v>23.2</v>
      </c>
      <c r="HD74" s="84" t="n">
        <v>23.9</v>
      </c>
      <c r="HE74" s="84" t="n">
        <v>22.5</v>
      </c>
      <c r="HF74" s="84" t="n">
        <v>19.8</v>
      </c>
      <c r="HG74" s="84" t="n">
        <v>19</v>
      </c>
      <c r="HH74" s="84" t="n">
        <v>15.3</v>
      </c>
      <c r="HI74" s="84" t="n">
        <v>16.8</v>
      </c>
      <c r="HJ74" s="84" t="n">
        <v>17.5</v>
      </c>
      <c r="HK74" s="84" t="n">
        <v>17.6</v>
      </c>
      <c r="HL74" s="84" t="n">
        <v>20.8</v>
      </c>
      <c r="HM74" s="84" t="n">
        <v>22.7</v>
      </c>
      <c r="HN74" s="84" t="n">
        <v>23.6</v>
      </c>
      <c r="HO74" s="85" t="n">
        <f aca="false">SUM(HC74:HN74)/12</f>
        <v>20.225</v>
      </c>
      <c r="HP74" s="73"/>
      <c r="HQ74" s="73"/>
      <c r="HR74" s="73"/>
      <c r="HS74" s="73"/>
      <c r="HT74" s="73"/>
      <c r="HU74" s="73"/>
      <c r="HV74" s="73"/>
      <c r="HW74" s="73"/>
      <c r="HX74" s="73"/>
      <c r="HY74" s="73"/>
      <c r="HZ74" s="73"/>
      <c r="IA74" s="73" t="n">
        <f aca="false">IA73+1</f>
        <v>1924</v>
      </c>
      <c r="IB74" s="86" t="n">
        <v>1924</v>
      </c>
      <c r="IC74" s="84" t="n">
        <v>28.8</v>
      </c>
      <c r="ID74" s="84" t="n">
        <v>29.3</v>
      </c>
      <c r="IE74" s="84" t="n">
        <v>27.9</v>
      </c>
      <c r="IF74" s="84" t="n">
        <v>22.6</v>
      </c>
      <c r="IG74" s="84" t="n">
        <v>21.1</v>
      </c>
      <c r="IH74" s="84" t="n">
        <v>18.1</v>
      </c>
      <c r="II74" s="84" t="n">
        <v>16.4</v>
      </c>
      <c r="IJ74" s="84" t="n">
        <v>19</v>
      </c>
      <c r="IK74" s="84" t="n">
        <v>21</v>
      </c>
      <c r="IL74" s="84" t="n">
        <v>24.4</v>
      </c>
      <c r="IM74" s="84" t="n">
        <v>27.9</v>
      </c>
      <c r="IN74" s="84" t="n">
        <v>29.9</v>
      </c>
      <c r="IO74" s="85" t="n">
        <f aca="false">SUM(IC74:IN74)/12</f>
        <v>23.8666666666667</v>
      </c>
      <c r="IP74" s="73"/>
      <c r="IQ74" s="73"/>
      <c r="IR74" s="73"/>
      <c r="IS74" s="73"/>
      <c r="IT74" s="73"/>
      <c r="IU74" s="73"/>
      <c r="IV74" s="73"/>
      <c r="IW74" s="73"/>
      <c r="IX74" s="73"/>
      <c r="IY74" s="73"/>
      <c r="IZ74" s="73"/>
      <c r="JA74" s="73" t="n">
        <f aca="false">JA73+1</f>
        <v>1924</v>
      </c>
      <c r="JB74" s="88" t="s">
        <v>82</v>
      </c>
      <c r="JC74" s="84" t="n">
        <v>20.7</v>
      </c>
      <c r="JD74" s="84" t="n">
        <v>21.8</v>
      </c>
      <c r="JE74" s="84" t="n">
        <v>21</v>
      </c>
      <c r="JF74" s="84" t="n">
        <v>17.3</v>
      </c>
      <c r="JG74" s="84" t="n">
        <v>15.6</v>
      </c>
      <c r="JH74" s="84" t="n">
        <v>13.6</v>
      </c>
      <c r="JI74" s="84" t="n">
        <v>13.9</v>
      </c>
      <c r="JJ74" s="84" t="n">
        <v>14.3</v>
      </c>
      <c r="JK74" s="84" t="n">
        <v>15.1</v>
      </c>
      <c r="JL74" s="84" t="n">
        <v>17.1</v>
      </c>
      <c r="JM74" s="84" t="n">
        <v>19.6</v>
      </c>
      <c r="JN74" s="84" t="n">
        <v>20.6</v>
      </c>
      <c r="JO74" s="85" t="n">
        <f aca="false">SUM(JC74:JN74)/12</f>
        <v>17.55</v>
      </c>
      <c r="JP74" s="73"/>
      <c r="JQ74" s="73"/>
      <c r="JR74" s="73"/>
      <c r="JS74" s="73"/>
      <c r="JT74" s="73"/>
      <c r="JU74" s="73"/>
      <c r="JV74" s="73"/>
      <c r="JW74" s="73"/>
      <c r="JX74" s="73"/>
      <c r="JY74" s="73"/>
      <c r="JZ74" s="73"/>
      <c r="KA74" s="73" t="n">
        <f aca="false">KA73+1</f>
        <v>1924</v>
      </c>
      <c r="KB74" s="86" t="n">
        <v>1924</v>
      </c>
      <c r="KC74" s="84" t="n">
        <v>26.7</v>
      </c>
      <c r="KD74" s="84" t="n">
        <v>27.4</v>
      </c>
      <c r="KE74" s="84" t="n">
        <v>26.1</v>
      </c>
      <c r="KF74" s="84" t="n">
        <v>20.3</v>
      </c>
      <c r="KG74" s="84" t="n">
        <v>19.2</v>
      </c>
      <c r="KH74" s="84" t="n">
        <v>14.3</v>
      </c>
      <c r="KI74" s="84" t="n">
        <v>16.5</v>
      </c>
      <c r="KJ74" s="84" t="n">
        <v>17.2</v>
      </c>
      <c r="KK74" s="84" t="n">
        <v>17.8</v>
      </c>
      <c r="KL74" s="84" t="n">
        <v>22.7</v>
      </c>
      <c r="KM74" s="84" t="n">
        <v>25</v>
      </c>
      <c r="KN74" s="84" t="n">
        <v>28.4</v>
      </c>
      <c r="KO74" s="85" t="n">
        <f aca="false">SUM(KC74:KN74)/12</f>
        <v>21.8</v>
      </c>
      <c r="KP74" s="73"/>
      <c r="KQ74" s="73"/>
      <c r="KR74" s="73"/>
      <c r="KS74" s="73"/>
      <c r="KT74" s="73"/>
      <c r="KU74" s="73"/>
      <c r="KV74" s="73"/>
      <c r="KW74" s="73"/>
      <c r="KX74" s="73"/>
      <c r="KY74" s="73"/>
      <c r="KZ74" s="73"/>
      <c r="LA74" s="73" t="n">
        <f aca="false">LA73+1</f>
        <v>1924</v>
      </c>
      <c r="LB74" s="88" t="s">
        <v>82</v>
      </c>
      <c r="LC74" s="84" t="n">
        <v>27.7</v>
      </c>
      <c r="LD74" s="84" t="n">
        <v>27.8</v>
      </c>
      <c r="LE74" s="84" t="n">
        <v>27</v>
      </c>
      <c r="LF74" s="84" t="n">
        <v>20.9</v>
      </c>
      <c r="LG74" s="84" t="n">
        <v>19.5</v>
      </c>
      <c r="LH74" s="84" t="n">
        <v>15.3</v>
      </c>
      <c r="LI74" s="84" t="n">
        <v>16.7</v>
      </c>
      <c r="LJ74" s="84" t="n">
        <v>17.6</v>
      </c>
      <c r="LK74" s="84" t="n">
        <v>18.6</v>
      </c>
      <c r="LL74" s="84" t="n">
        <v>22.9</v>
      </c>
      <c r="LM74" s="84" t="n">
        <v>26.1</v>
      </c>
      <c r="LN74" s="84" t="n">
        <v>28.6</v>
      </c>
      <c r="LO74" s="85" t="n">
        <f aca="false">SUM(LC74:LN74)/12</f>
        <v>22.3916666666667</v>
      </c>
      <c r="LP74" s="73"/>
      <c r="LQ74" s="73"/>
      <c r="LR74" s="73"/>
      <c r="LS74" s="73"/>
      <c r="LT74" s="73"/>
      <c r="LU74" s="73"/>
      <c r="LV74" s="73"/>
      <c r="LW74" s="73"/>
      <c r="LX74" s="73"/>
      <c r="LY74" s="73"/>
      <c r="LZ74" s="73"/>
      <c r="MA74" s="73" t="n">
        <f aca="false">MA73+1</f>
        <v>1924</v>
      </c>
      <c r="MB74" s="86" t="n">
        <v>1924</v>
      </c>
      <c r="MC74" s="84" t="n">
        <v>29.9</v>
      </c>
      <c r="MD74" s="84" t="n">
        <v>24.3</v>
      </c>
      <c r="ME74" s="84" t="n">
        <v>25.6</v>
      </c>
      <c r="MF74" s="84" t="n">
        <v>19.9</v>
      </c>
      <c r="MG74" s="84" t="n">
        <v>19.2</v>
      </c>
      <c r="MH74" s="84" t="n">
        <v>15.4</v>
      </c>
      <c r="MI74" s="84" t="n">
        <v>14.4</v>
      </c>
      <c r="MJ74" s="84" t="n">
        <v>15.1</v>
      </c>
      <c r="MK74" s="84" t="n">
        <v>17.6</v>
      </c>
      <c r="ML74" s="84" t="n">
        <v>17.1</v>
      </c>
      <c r="MM74" s="84" t="n">
        <v>23.7</v>
      </c>
      <c r="MN74" s="84" t="n">
        <v>24.8</v>
      </c>
      <c r="MO74" s="85" t="n">
        <f aca="false">SUM(MC74:MN74)/12</f>
        <v>20.5833333333333</v>
      </c>
      <c r="MP74" s="73"/>
      <c r="MQ74" s="73"/>
      <c r="MR74" s="73"/>
      <c r="MS74" s="73"/>
      <c r="MT74" s="73"/>
      <c r="MU74" s="73"/>
      <c r="MV74" s="73"/>
      <c r="MW74" s="73"/>
      <c r="MX74" s="73"/>
      <c r="MY74" s="73"/>
      <c r="MZ74" s="73"/>
      <c r="NA74" s="73" t="n">
        <f aca="false">NA73+1</f>
        <v>1924</v>
      </c>
      <c r="NB74" s="88" t="s">
        <v>82</v>
      </c>
      <c r="NC74" s="84" t="n">
        <v>31.9</v>
      </c>
      <c r="ND74" s="84" t="n">
        <v>31.1</v>
      </c>
      <c r="NE74" s="84" t="n">
        <v>30.4</v>
      </c>
      <c r="NF74" s="84" t="n">
        <v>23.9</v>
      </c>
      <c r="NG74" s="84" t="n">
        <v>22.6</v>
      </c>
      <c r="NH74" s="84" t="n">
        <v>17.3</v>
      </c>
      <c r="NI74" s="84" t="n">
        <v>19</v>
      </c>
      <c r="NJ74" s="84" t="n">
        <v>20.9</v>
      </c>
      <c r="NK74" s="84" t="n">
        <v>23.5</v>
      </c>
      <c r="NL74" s="84" t="n">
        <v>27</v>
      </c>
      <c r="NM74" s="84" t="n">
        <v>30.3</v>
      </c>
      <c r="NN74" s="84" t="n">
        <v>31.4</v>
      </c>
      <c r="NO74" s="85" t="n">
        <f aca="false">SUM(NC74:NN74)/12</f>
        <v>25.775</v>
      </c>
      <c r="NP74" s="73"/>
      <c r="NQ74" s="73"/>
      <c r="NR74" s="73"/>
      <c r="NS74" s="73"/>
      <c r="NT74" s="73"/>
      <c r="NU74" s="73"/>
      <c r="NV74" s="73"/>
      <c r="NW74" s="73"/>
      <c r="NX74" s="73"/>
      <c r="NY74" s="73"/>
      <c r="NZ74" s="73"/>
      <c r="OA74" s="73"/>
      <c r="OB74" s="73"/>
      <c r="OC74" s="73"/>
      <c r="OD74" s="73"/>
      <c r="OE74" s="73"/>
      <c r="OF74" s="73"/>
      <c r="OG74" s="73"/>
      <c r="OH74" s="73"/>
      <c r="OI74" s="73"/>
      <c r="OJ74" s="73"/>
      <c r="OK74" s="73"/>
      <c r="OL74" s="73"/>
      <c r="OM74" s="73"/>
      <c r="ON74" s="39" t="n">
        <f aca="false">(FO74+GO74+MO74)/3</f>
        <v>18.95</v>
      </c>
      <c r="OO74" s="40" t="n">
        <f aca="false">(AO74+BO74+EO74+HO74+JO74)/5</f>
        <v>21.0966666666667</v>
      </c>
      <c r="OP74" s="41" t="n">
        <f aca="false">(FO74+GO74+MO74+AO74+BO74+EO74+HO74+JO74)/8</f>
        <v>20.2916666666667</v>
      </c>
      <c r="OQ74" s="73"/>
      <c r="OR74" s="73"/>
      <c r="OS74" s="73"/>
      <c r="OT74" s="73"/>
      <c r="OU74" s="73"/>
      <c r="OV74" s="73"/>
      <c r="OW74" s="73"/>
      <c r="OX74" s="73"/>
      <c r="OY74" s="73"/>
      <c r="OZ74" s="73"/>
      <c r="PA74" s="89"/>
      <c r="PB74" s="90"/>
      <c r="PC74" s="73"/>
      <c r="PD74" s="73"/>
      <c r="PE74" s="73"/>
      <c r="PF74" s="73"/>
      <c r="PG74" s="73"/>
      <c r="PH74" s="73"/>
      <c r="PI74" s="73"/>
      <c r="PJ74" s="73"/>
      <c r="PK74" s="73"/>
      <c r="PL74" s="73"/>
      <c r="PM74" s="73"/>
      <c r="PN74" s="28" t="n">
        <f aca="false">MAX(FC74:FN74,GC74:GN74,MC74:MN74)</f>
        <v>29.9</v>
      </c>
      <c r="PO74" s="29" t="n">
        <f aca="false">MIN(FC74:FN74,GC74:GN74,MC74:MN74)</f>
        <v>12.7</v>
      </c>
      <c r="PP74" s="30" t="n">
        <f aca="false">MAX(AC74:AN74,BC74:BN74,EC74:EN74,HC74:HN74,JC74:JN74)</f>
        <v>33.3</v>
      </c>
      <c r="PQ74" s="31" t="n">
        <f aca="false">MIN(AC74:AN74,BC74:BN74,EC74:EN74,HC74:HN74,JC74:JN74)</f>
        <v>12.1</v>
      </c>
      <c r="PR74" s="73"/>
      <c r="PS74" s="73"/>
      <c r="PT74" s="73"/>
      <c r="PU74" s="73"/>
      <c r="PV74" s="73"/>
      <c r="PW74" s="73"/>
      <c r="PX74" s="73"/>
      <c r="PY74" s="73"/>
      <c r="PZ74" s="73"/>
      <c r="QA74" s="73"/>
      <c r="QB74" s="73"/>
      <c r="QC74" s="73"/>
      <c r="QD74" s="73"/>
      <c r="QE74" s="73"/>
      <c r="QF74" s="73"/>
      <c r="QG74" s="73"/>
      <c r="QH74" s="73"/>
      <c r="QI74" s="73"/>
      <c r="QJ74" s="73"/>
      <c r="QK74" s="73"/>
      <c r="QL74" s="73"/>
      <c r="QM74" s="73"/>
      <c r="QN74" s="73"/>
      <c r="QO74" s="73"/>
      <c r="QP74" s="73"/>
      <c r="QQ74" s="73"/>
      <c r="QR74" s="73"/>
      <c r="QS74" s="73"/>
      <c r="QT74" s="73"/>
      <c r="QU74" s="91" t="n">
        <f aca="false">AVERAGE(AH74,AI74,AJ74,BH74,BI74,BJ74,CH74,CI74,CJ74,DH74,DI74,DJ74,EH74,EI74,EJ74,FH74,FI74,FJ74,GH79,GI79,GJ79,HH74,HI74,HJ74,IH74,II74,IJ74,JH74,JI74,JJ74,KH74,KI74,KJ74,LH74,LI74,LJ74,MH74,MI74,MJ74,NH74,NI74,NJ74)</f>
        <v>15.8095238095238</v>
      </c>
      <c r="QV74" s="92" t="n">
        <f aca="false">AVERAGE(AC74,AD74,AN74,BC74,BD74,BN74,CC74,CD74,CN74,DC74,DD74,DN74,EC74,ED74,EN74,FC74,FD74,FN74,GC79,GD79,GN79,HC74,HD74,HN74,IC74,ID74,IN74,JC74,JD74,JN74,KC74,KD74,KN74,LC74,LD74,LN74,MC74,MD74,MN74,NC74,ND74,NN74,)</f>
        <v>25.6976744186047</v>
      </c>
      <c r="QW74" s="91" t="n">
        <f aca="false">AVERAGE(QU64:QU74)</f>
        <v>15.4361693861694</v>
      </c>
      <c r="QX74" s="93" t="n">
        <f aca="false">AVERAGE(QV64:QV74)</f>
        <v>27.2710008551196</v>
      </c>
      <c r="QY74" s="73"/>
      <c r="QZ74" s="73"/>
      <c r="RA74" s="73"/>
      <c r="RB74" s="73"/>
      <c r="RC74" s="73"/>
      <c r="RD74" s="73"/>
      <c r="RE74" s="73"/>
      <c r="RF74" s="73"/>
      <c r="RG74" s="73"/>
      <c r="RH74" s="73"/>
      <c r="RI74" s="73"/>
      <c r="RJ74" s="73"/>
      <c r="RK74" s="73"/>
      <c r="RL74" s="73"/>
      <c r="RM74" s="73"/>
      <c r="RN74" s="73"/>
      <c r="RO74" s="73"/>
      <c r="RP74" s="73"/>
      <c r="RQ74" s="73"/>
      <c r="RR74" s="73"/>
      <c r="RS74" s="73"/>
      <c r="RT74" s="73"/>
      <c r="RU74" s="73"/>
      <c r="RV74" s="73"/>
      <c r="RW74" s="73"/>
      <c r="RX74" s="73"/>
      <c r="RY74" s="73"/>
      <c r="RZ74" s="73"/>
      <c r="SA74" s="73"/>
      <c r="SB74" s="73"/>
      <c r="SC74" s="73"/>
      <c r="SD74" s="73"/>
      <c r="SE74" s="73"/>
      <c r="SF74" s="73"/>
      <c r="SG74" s="73"/>
      <c r="SH74" s="73"/>
      <c r="SI74" s="73"/>
      <c r="SJ74" s="73"/>
      <c r="SK74" s="73"/>
      <c r="SL74" s="73"/>
      <c r="SM74" s="73"/>
      <c r="SN74" s="73"/>
      <c r="SO74" s="73"/>
      <c r="SP74" s="73"/>
      <c r="SQ74" s="73"/>
      <c r="SR74" s="73"/>
      <c r="SS74" s="73"/>
      <c r="ST74" s="73"/>
      <c r="SU74" s="73"/>
      <c r="SV74" s="73"/>
      <c r="SW74" s="73"/>
      <c r="SX74" s="73"/>
      <c r="SY74" s="73"/>
      <c r="SZ74" s="73"/>
      <c r="TA74" s="73"/>
      <c r="TB74" s="73"/>
      <c r="TC74" s="73"/>
      <c r="TD74" s="73"/>
      <c r="TE74" s="73"/>
      <c r="TF74" s="73"/>
      <c r="TG74" s="73"/>
      <c r="TH74" s="73"/>
      <c r="TI74" s="73"/>
      <c r="TJ74" s="73"/>
      <c r="TK74" s="73"/>
      <c r="TL74" s="73"/>
      <c r="TM74" s="73"/>
      <c r="TN74" s="73"/>
      <c r="TO74" s="73"/>
      <c r="TP74" s="73"/>
      <c r="TQ74" s="73"/>
      <c r="TR74" s="73"/>
      <c r="TS74" s="73"/>
      <c r="TT74" s="73"/>
      <c r="TU74" s="73"/>
      <c r="TV74" s="73"/>
      <c r="TW74" s="73"/>
      <c r="TX74" s="73"/>
      <c r="TY74" s="73"/>
      <c r="TZ74" s="73"/>
      <c r="UA74" s="73"/>
      <c r="UB74" s="73"/>
      <c r="UC74" s="73"/>
      <c r="UD74" s="73"/>
      <c r="UE74" s="73"/>
      <c r="UF74" s="73"/>
      <c r="UG74" s="73"/>
      <c r="UH74" s="73"/>
      <c r="UI74" s="73"/>
      <c r="UJ74" s="73"/>
      <c r="UK74" s="73"/>
      <c r="UL74" s="73"/>
      <c r="UM74" s="73"/>
      <c r="UN74" s="73"/>
      <c r="UO74" s="73"/>
      <c r="UP74" s="73"/>
      <c r="UQ74" s="73"/>
      <c r="UR74" s="73"/>
      <c r="US74" s="73"/>
      <c r="UT74" s="73"/>
      <c r="UU74" s="73"/>
      <c r="UV74" s="73"/>
      <c r="UW74" s="73"/>
      <c r="UX74" s="73"/>
      <c r="UY74" s="73"/>
      <c r="UZ74" s="73"/>
      <c r="VA74" s="73"/>
      <c r="VB74" s="73"/>
      <c r="VC74" s="73"/>
      <c r="VD74" s="73"/>
      <c r="VE74" s="73"/>
      <c r="VF74" s="73"/>
      <c r="VG74" s="73"/>
      <c r="VH74" s="73"/>
      <c r="VI74" s="73"/>
      <c r="VJ74" s="73"/>
      <c r="VK74" s="73"/>
      <c r="VL74" s="73"/>
      <c r="VM74" s="73"/>
      <c r="VN74" s="73"/>
      <c r="VO74" s="73"/>
      <c r="VP74" s="73"/>
      <c r="VQ74" s="73"/>
      <c r="VR74" s="73"/>
      <c r="VS74" s="73"/>
      <c r="VT74" s="73"/>
      <c r="VU74" s="73"/>
      <c r="VV74" s="73"/>
      <c r="VW74" s="73"/>
      <c r="VX74" s="73"/>
      <c r="VY74" s="73"/>
      <c r="VZ74" s="73"/>
      <c r="WA74" s="73"/>
      <c r="WB74" s="73"/>
      <c r="WC74" s="73"/>
      <c r="WD74" s="73"/>
      <c r="WE74" s="73"/>
      <c r="WF74" s="73"/>
      <c r="WG74" s="73"/>
      <c r="WH74" s="73"/>
      <c r="WI74" s="73"/>
      <c r="WJ74" s="73"/>
      <c r="WK74" s="73"/>
      <c r="WL74" s="73"/>
      <c r="WM74" s="73"/>
      <c r="WN74" s="73"/>
      <c r="WO74" s="73"/>
      <c r="WP74" s="73"/>
      <c r="WQ74" s="73"/>
      <c r="WR74" s="73"/>
      <c r="WS74" s="73"/>
      <c r="WT74" s="73"/>
      <c r="WU74" s="73"/>
      <c r="WV74" s="73"/>
      <c r="WW74" s="73"/>
      <c r="WX74" s="73"/>
      <c r="WY74" s="73"/>
      <c r="WZ74" s="73"/>
      <c r="XA74" s="73"/>
      <c r="XB74" s="73"/>
      <c r="XC74" s="73"/>
      <c r="XD74" s="73"/>
      <c r="XE74" s="73"/>
      <c r="XF74" s="73"/>
      <c r="XG74" s="73"/>
      <c r="XH74" s="73"/>
      <c r="XI74" s="73"/>
      <c r="XJ74" s="73"/>
      <c r="XK74" s="73"/>
      <c r="XL74" s="73"/>
      <c r="XM74" s="73"/>
      <c r="XN74" s="73"/>
      <c r="XO74" s="73"/>
      <c r="XP74" s="73"/>
      <c r="XQ74" s="73"/>
      <c r="XR74" s="73"/>
      <c r="XS74" s="73"/>
      <c r="XT74" s="73"/>
      <c r="XU74" s="73"/>
      <c r="XV74" s="73"/>
      <c r="XW74" s="73"/>
      <c r="XX74" s="73"/>
      <c r="XY74" s="73"/>
      <c r="XZ74" s="73"/>
      <c r="YA74" s="73"/>
      <c r="YB74" s="73"/>
      <c r="YC74" s="73"/>
      <c r="YD74" s="73"/>
      <c r="YE74" s="73"/>
      <c r="YF74" s="73"/>
      <c r="YG74" s="73"/>
      <c r="YH74" s="73"/>
      <c r="YI74" s="73"/>
      <c r="YJ74" s="73"/>
      <c r="YK74" s="73"/>
      <c r="YL74" s="73"/>
      <c r="YM74" s="73"/>
      <c r="YN74" s="73"/>
      <c r="YO74" s="73"/>
      <c r="YP74" s="73"/>
      <c r="YQ74" s="73"/>
      <c r="YR74" s="73"/>
      <c r="YS74" s="73"/>
      <c r="YT74" s="73"/>
      <c r="YU74" s="73"/>
      <c r="YV74" s="73"/>
      <c r="YW74" s="73"/>
      <c r="YX74" s="73"/>
      <c r="YY74" s="73"/>
      <c r="YZ74" s="73"/>
      <c r="ZA74" s="73"/>
      <c r="ZB74" s="73"/>
      <c r="ZC74" s="73"/>
      <c r="ZD74" s="73"/>
      <c r="ZE74" s="73"/>
      <c r="ZF74" s="73"/>
      <c r="ZG74" s="73"/>
      <c r="ZH74" s="73"/>
      <c r="ZI74" s="73"/>
      <c r="ZJ74" s="73"/>
      <c r="ZK74" s="73"/>
      <c r="ZL74" s="73"/>
      <c r="ZM74" s="73"/>
      <c r="ZN74" s="73"/>
      <c r="ZO74" s="73"/>
      <c r="ZP74" s="73"/>
      <c r="ZQ74" s="73"/>
      <c r="ZR74" s="73"/>
      <c r="ZS74" s="73"/>
      <c r="ZT74" s="73"/>
      <c r="ZU74" s="73"/>
      <c r="ZV74" s="73"/>
      <c r="ZW74" s="73"/>
      <c r="ZX74" s="73"/>
      <c r="ZY74" s="73"/>
      <c r="ZZ74" s="73"/>
      <c r="AAA74" s="73"/>
      <c r="AAB74" s="73"/>
      <c r="AAC74" s="73"/>
      <c r="AAD74" s="73"/>
      <c r="AAE74" s="73"/>
      <c r="AAF74" s="73"/>
      <c r="AAG74" s="73"/>
      <c r="AAH74" s="73"/>
      <c r="AAI74" s="73"/>
      <c r="AAJ74" s="73"/>
      <c r="AAK74" s="73"/>
      <c r="AAL74" s="73"/>
      <c r="AAM74" s="73"/>
      <c r="AAN74" s="73"/>
      <c r="AAO74" s="73"/>
      <c r="AAP74" s="73"/>
      <c r="AAQ74" s="73"/>
      <c r="AAR74" s="73"/>
      <c r="AAS74" s="73"/>
      <c r="AAT74" s="73"/>
      <c r="AAU74" s="73"/>
      <c r="AAV74" s="73"/>
      <c r="AAW74" s="73"/>
      <c r="AAX74" s="73"/>
      <c r="AAY74" s="73"/>
      <c r="AAZ74" s="73"/>
      <c r="ABA74" s="73"/>
      <c r="ABB74" s="73"/>
      <c r="ABC74" s="73"/>
      <c r="ABD74" s="73"/>
      <c r="ABE74" s="73"/>
      <c r="ABF74" s="73"/>
      <c r="ABG74" s="73"/>
      <c r="ABH74" s="73"/>
      <c r="ABI74" s="73"/>
      <c r="ABJ74" s="73"/>
      <c r="ABK74" s="73"/>
      <c r="ABL74" s="73"/>
      <c r="ABM74" s="73"/>
      <c r="ABN74" s="73"/>
      <c r="ABO74" s="73"/>
      <c r="ABP74" s="73"/>
      <c r="ABQ74" s="73"/>
      <c r="ABR74" s="73"/>
      <c r="ABS74" s="73"/>
      <c r="ABT74" s="73"/>
      <c r="ABU74" s="73"/>
      <c r="ABV74" s="73"/>
      <c r="ABW74" s="73"/>
      <c r="ABX74" s="73"/>
      <c r="ABY74" s="73"/>
      <c r="ABZ74" s="73"/>
      <c r="ACA74" s="73"/>
      <c r="ACB74" s="73"/>
      <c r="ACC74" s="73"/>
      <c r="ACD74" s="73"/>
      <c r="ACE74" s="73"/>
      <c r="ACF74" s="73"/>
      <c r="ACG74" s="73"/>
      <c r="ACH74" s="73"/>
      <c r="ACI74" s="73"/>
      <c r="ACJ74" s="73"/>
      <c r="ACK74" s="73"/>
      <c r="ACL74" s="73"/>
      <c r="ACM74" s="73"/>
      <c r="ACN74" s="73"/>
      <c r="ACO74" s="73"/>
      <c r="ACP74" s="73"/>
      <c r="ACQ74" s="73"/>
      <c r="ACR74" s="73"/>
      <c r="ACS74" s="73"/>
      <c r="ACT74" s="73"/>
      <c r="ACU74" s="73"/>
      <c r="ACV74" s="73"/>
      <c r="ACW74" s="73"/>
      <c r="ACX74" s="73"/>
      <c r="ACY74" s="73"/>
      <c r="ACZ74" s="73"/>
      <c r="ADA74" s="73"/>
      <c r="ADB74" s="73"/>
      <c r="ADC74" s="73"/>
      <c r="ADD74" s="73"/>
      <c r="ADE74" s="73"/>
      <c r="ADF74" s="73"/>
      <c r="ADG74" s="73"/>
      <c r="ADH74" s="73"/>
      <c r="ADI74" s="73"/>
      <c r="ADJ74" s="73"/>
      <c r="ADK74" s="73"/>
      <c r="ADL74" s="73"/>
      <c r="ADM74" s="73"/>
      <c r="ADN74" s="73"/>
      <c r="ADO74" s="73"/>
      <c r="ADP74" s="73"/>
      <c r="ADQ74" s="73"/>
      <c r="ADR74" s="73"/>
      <c r="ADS74" s="73"/>
      <c r="ADT74" s="73"/>
      <c r="ADU74" s="73"/>
      <c r="ADV74" s="73"/>
      <c r="ADW74" s="73"/>
      <c r="ADX74" s="73"/>
      <c r="ADY74" s="73"/>
      <c r="ADZ74" s="73"/>
      <c r="AEA74" s="73"/>
      <c r="AEB74" s="73"/>
      <c r="AEC74" s="73"/>
      <c r="AED74" s="73"/>
      <c r="AEE74" s="73"/>
      <c r="AEF74" s="73"/>
      <c r="AEG74" s="73"/>
      <c r="AEH74" s="73"/>
      <c r="AEI74" s="73"/>
      <c r="AEJ74" s="73"/>
      <c r="AEK74" s="73"/>
      <c r="AEL74" s="73"/>
      <c r="AEM74" s="73"/>
      <c r="AEN74" s="73"/>
      <c r="AEO74" s="73"/>
      <c r="AEP74" s="73"/>
      <c r="AEQ74" s="73"/>
      <c r="AER74" s="73"/>
      <c r="AES74" s="73"/>
      <c r="AET74" s="73"/>
      <c r="AEU74" s="73"/>
      <c r="AEV74" s="73"/>
      <c r="AEW74" s="73"/>
      <c r="AEX74" s="73"/>
      <c r="AEY74" s="73"/>
      <c r="AEZ74" s="73"/>
      <c r="AFA74" s="73"/>
      <c r="AFB74" s="73"/>
      <c r="AFC74" s="73"/>
      <c r="AFD74" s="73"/>
      <c r="AFE74" s="73"/>
      <c r="AFF74" s="73"/>
      <c r="AFG74" s="73"/>
      <c r="AFH74" s="73"/>
      <c r="AFI74" s="73"/>
      <c r="AFJ74" s="73"/>
      <c r="AFK74" s="73"/>
      <c r="AFL74" s="73"/>
      <c r="AFM74" s="73"/>
      <c r="AFN74" s="73"/>
      <c r="AFO74" s="73"/>
      <c r="AFP74" s="73"/>
      <c r="AFQ74" s="73"/>
      <c r="AFR74" s="73"/>
      <c r="AFS74" s="73"/>
      <c r="AFT74" s="73"/>
      <c r="AFU74" s="73"/>
      <c r="AFV74" s="73"/>
      <c r="AFW74" s="73"/>
      <c r="AFX74" s="73"/>
      <c r="AFY74" s="73"/>
      <c r="AFZ74" s="73"/>
      <c r="AGA74" s="73"/>
      <c r="AGB74" s="73"/>
      <c r="AGC74" s="73"/>
      <c r="AGD74" s="73"/>
      <c r="AGE74" s="73"/>
      <c r="AGF74" s="73"/>
      <c r="AGG74" s="73"/>
      <c r="AGH74" s="73"/>
      <c r="AGI74" s="73"/>
      <c r="AGJ74" s="73"/>
      <c r="AGK74" s="73"/>
      <c r="AGL74" s="73"/>
      <c r="AGM74" s="73"/>
      <c r="AGN74" s="73"/>
      <c r="AGO74" s="73"/>
      <c r="AGP74" s="73"/>
      <c r="AGQ74" s="73"/>
      <c r="AGR74" s="73"/>
      <c r="AGS74" s="73"/>
      <c r="AGT74" s="73"/>
      <c r="AGU74" s="73"/>
      <c r="AGV74" s="73"/>
      <c r="AGW74" s="73"/>
      <c r="AGX74" s="73"/>
      <c r="AGY74" s="73"/>
      <c r="AGZ74" s="73"/>
      <c r="AHA74" s="73"/>
      <c r="AHB74" s="73"/>
      <c r="AHC74" s="73"/>
      <c r="AHD74" s="73"/>
      <c r="AHE74" s="73"/>
      <c r="AHF74" s="73"/>
      <c r="AHG74" s="73"/>
      <c r="AHH74" s="73"/>
      <c r="AHI74" s="73"/>
      <c r="AHJ74" s="73"/>
      <c r="AHK74" s="73"/>
      <c r="AHL74" s="73"/>
      <c r="AHM74" s="73"/>
      <c r="AHN74" s="73"/>
      <c r="AHO74" s="73"/>
      <c r="AHP74" s="73"/>
      <c r="AHQ74" s="73"/>
      <c r="AHR74" s="73"/>
      <c r="AHS74" s="73"/>
      <c r="AHT74" s="73"/>
      <c r="AHU74" s="73"/>
      <c r="AHV74" s="73"/>
      <c r="AHW74" s="73"/>
      <c r="AHX74" s="73"/>
      <c r="AHY74" s="73"/>
      <c r="AHZ74" s="73"/>
      <c r="AIA74" s="73"/>
      <c r="AIB74" s="73"/>
      <c r="AIC74" s="73"/>
      <c r="AID74" s="73"/>
      <c r="AIE74" s="73"/>
      <c r="AIF74" s="73"/>
      <c r="AIG74" s="73"/>
      <c r="AIH74" s="73"/>
      <c r="AII74" s="73"/>
      <c r="AIJ74" s="73"/>
      <c r="AIK74" s="73"/>
      <c r="AIL74" s="73"/>
      <c r="AIM74" s="73"/>
      <c r="AIN74" s="73"/>
      <c r="AIO74" s="73"/>
      <c r="AIP74" s="73"/>
      <c r="AIQ74" s="73"/>
      <c r="AIR74" s="73"/>
      <c r="AIS74" s="73"/>
      <c r="AIT74" s="73"/>
      <c r="AIU74" s="73"/>
      <c r="AIV74" s="73"/>
      <c r="AIW74" s="73"/>
      <c r="AIX74" s="73"/>
      <c r="AIY74" s="73"/>
      <c r="AIZ74" s="73"/>
      <c r="AJA74" s="73"/>
      <c r="AJB74" s="73"/>
      <c r="AJC74" s="73"/>
      <c r="AJD74" s="73"/>
      <c r="AJE74" s="73"/>
      <c r="AJF74" s="73"/>
      <c r="AJG74" s="73"/>
      <c r="AJH74" s="73"/>
      <c r="AJI74" s="73"/>
      <c r="AJJ74" s="73"/>
      <c r="AJK74" s="73"/>
      <c r="AJL74" s="73"/>
      <c r="AJM74" s="73"/>
      <c r="AJN74" s="73"/>
      <c r="AJO74" s="73"/>
      <c r="AJP74" s="73"/>
      <c r="AJQ74" s="73"/>
      <c r="AJR74" s="73"/>
      <c r="AJS74" s="73"/>
      <c r="AJT74" s="73"/>
      <c r="AJU74" s="73"/>
      <c r="AJV74" s="73"/>
      <c r="AJW74" s="73"/>
      <c r="AJX74" s="73"/>
      <c r="AJY74" s="73"/>
      <c r="AJZ74" s="73"/>
      <c r="AKA74" s="73"/>
      <c r="AKB74" s="73"/>
      <c r="AKC74" s="73"/>
      <c r="AKD74" s="73"/>
      <c r="AKE74" s="73"/>
      <c r="AKF74" s="73"/>
      <c r="AKG74" s="73"/>
      <c r="AKH74" s="73"/>
      <c r="AKI74" s="73"/>
      <c r="AKJ74" s="73"/>
      <c r="AKK74" s="73"/>
      <c r="AKL74" s="73"/>
      <c r="AKM74" s="73"/>
      <c r="AKN74" s="73"/>
      <c r="AKO74" s="73"/>
      <c r="AKP74" s="73"/>
      <c r="AKQ74" s="73"/>
      <c r="AKR74" s="73"/>
      <c r="AKS74" s="73"/>
      <c r="AKT74" s="73"/>
      <c r="AKU74" s="73"/>
      <c r="AKV74" s="73"/>
      <c r="AKW74" s="73"/>
      <c r="AKX74" s="73"/>
      <c r="AKY74" s="73"/>
      <c r="AKZ74" s="73"/>
      <c r="ALA74" s="73"/>
      <c r="ALB74" s="73"/>
      <c r="ALC74" s="73"/>
      <c r="ALD74" s="73"/>
      <c r="ALE74" s="73"/>
      <c r="ALF74" s="73"/>
      <c r="ALG74" s="73"/>
      <c r="ALH74" s="73"/>
      <c r="ALI74" s="73"/>
      <c r="ALJ74" s="73"/>
      <c r="ALK74" s="73"/>
      <c r="ALL74" s="73"/>
      <c r="ALM74" s="73"/>
      <c r="ALN74" s="73"/>
      <c r="ALO74" s="73"/>
      <c r="ALP74" s="73"/>
      <c r="ALQ74" s="73"/>
      <c r="ALR74" s="73"/>
      <c r="ALS74" s="73"/>
      <c r="ALT74" s="73"/>
      <c r="ALU74" s="73"/>
      <c r="ALV74" s="73"/>
      <c r="ALW74" s="73"/>
      <c r="ALX74" s="73"/>
      <c r="ALY74" s="73"/>
      <c r="ALZ74" s="73"/>
      <c r="AMA74" s="73"/>
      <c r="AMB74" s="73"/>
      <c r="AMC74" s="73"/>
      <c r="AMD74" s="73"/>
      <c r="AME74" s="73"/>
      <c r="AMF74" s="73"/>
      <c r="AMG74" s="73"/>
      <c r="AMH74" s="73"/>
      <c r="AMI74" s="73"/>
      <c r="AMJ74" s="73"/>
      <c r="AMK74" s="73"/>
      <c r="AML74" s="73"/>
      <c r="AMM74" s="73"/>
      <c r="AMN74" s="73"/>
      <c r="AMO74" s="73"/>
      <c r="AMP74" s="73"/>
      <c r="AMQ74" s="73"/>
      <c r="AMR74" s="73"/>
      <c r="AMS74" s="73"/>
      <c r="AMT74" s="73"/>
      <c r="AMU74" s="73"/>
      <c r="AMV74" s="73"/>
      <c r="AMW74" s="73"/>
      <c r="AMX74" s="73"/>
      <c r="AMY74" s="73"/>
      <c r="AMZ74" s="73"/>
      <c r="ANA74" s="73"/>
      <c r="ANB74" s="73"/>
      <c r="ANC74" s="73"/>
      <c r="AND74" s="73"/>
      <c r="ANE74" s="73"/>
      <c r="ANF74" s="73"/>
      <c r="ANG74" s="73"/>
      <c r="ANH74" s="73"/>
      <c r="ANI74" s="73"/>
      <c r="ANJ74" s="73"/>
      <c r="ANK74" s="73"/>
      <c r="ANL74" s="73"/>
      <c r="ANM74" s="73"/>
      <c r="ANN74" s="73"/>
      <c r="ANO74" s="73"/>
      <c r="ANP74" s="73"/>
      <c r="ANQ74" s="73"/>
      <c r="ANR74" s="73"/>
      <c r="ANS74" s="73"/>
      <c r="ANT74" s="73"/>
      <c r="ANU74" s="73"/>
      <c r="ANV74" s="73"/>
      <c r="ANW74" s="73"/>
      <c r="ANX74" s="73"/>
      <c r="ANY74" s="73"/>
      <c r="ANZ74" s="73"/>
      <c r="AOA74" s="73"/>
      <c r="AOB74" s="73"/>
      <c r="AOC74" s="73"/>
      <c r="AOD74" s="73"/>
      <c r="AOE74" s="73"/>
      <c r="AOF74" s="73"/>
      <c r="AOG74" s="73"/>
      <c r="AOH74" s="73"/>
      <c r="AOI74" s="73"/>
      <c r="AOJ74" s="73"/>
      <c r="AOK74" s="73"/>
      <c r="AOL74" s="73"/>
      <c r="AOM74" s="73"/>
      <c r="AON74" s="73"/>
      <c r="AOO74" s="73"/>
      <c r="AOP74" s="73"/>
      <c r="AOQ74" s="73"/>
      <c r="AOR74" s="73"/>
      <c r="AOS74" s="73"/>
      <c r="AOT74" s="73"/>
      <c r="AOU74" s="73"/>
      <c r="AOV74" s="73"/>
      <c r="AOW74" s="73"/>
      <c r="AOX74" s="73"/>
      <c r="AOY74" s="73"/>
      <c r="AOZ74" s="73"/>
      <c r="APA74" s="73"/>
      <c r="APB74" s="73"/>
      <c r="APC74" s="73"/>
      <c r="APD74" s="73"/>
      <c r="APE74" s="73"/>
      <c r="APF74" s="73"/>
      <c r="APG74" s="73"/>
      <c r="APH74" s="73"/>
      <c r="API74" s="73"/>
      <c r="APJ74" s="73"/>
      <c r="APK74" s="73"/>
      <c r="APL74" s="73"/>
      <c r="APM74" s="73"/>
      <c r="APN74" s="73"/>
      <c r="APO74" s="73"/>
      <c r="APP74" s="73"/>
      <c r="APQ74" s="73"/>
      <c r="APR74" s="73"/>
      <c r="APS74" s="73"/>
      <c r="APT74" s="73"/>
      <c r="APU74" s="73"/>
      <c r="APV74" s="73"/>
      <c r="APW74" s="73"/>
      <c r="APX74" s="73"/>
      <c r="APY74" s="73"/>
      <c r="APZ74" s="73"/>
      <c r="AQA74" s="73"/>
      <c r="AQB74" s="73"/>
      <c r="AQC74" s="73"/>
      <c r="AQD74" s="73"/>
      <c r="AQE74" s="73"/>
      <c r="AQF74" s="73"/>
      <c r="AQG74" s="73"/>
      <c r="AQH74" s="73"/>
      <c r="AQI74" s="73"/>
      <c r="AQJ74" s="73"/>
      <c r="AQK74" s="73"/>
      <c r="AQL74" s="73"/>
      <c r="AQM74" s="73"/>
      <c r="AQN74" s="73"/>
      <c r="AQO74" s="73"/>
      <c r="AQP74" s="73"/>
      <c r="AQQ74" s="73"/>
      <c r="AQR74" s="73"/>
      <c r="AQS74" s="73"/>
      <c r="AQT74" s="73"/>
      <c r="AQU74" s="73"/>
      <c r="AQV74" s="73"/>
      <c r="AQW74" s="73"/>
      <c r="AQX74" s="73"/>
      <c r="AQY74" s="73"/>
      <c r="AQZ74" s="73"/>
      <c r="ARA74" s="73"/>
      <c r="ARB74" s="73"/>
      <c r="ARC74" s="73"/>
      <c r="ARD74" s="73"/>
      <c r="ARE74" s="73"/>
      <c r="ARF74" s="73"/>
      <c r="ARG74" s="73"/>
      <c r="ARH74" s="73"/>
      <c r="ARI74" s="73"/>
      <c r="ARJ74" s="73"/>
      <c r="ARK74" s="73"/>
      <c r="ARL74" s="73"/>
      <c r="ARM74" s="73"/>
      <c r="ARN74" s="73"/>
      <c r="ARO74" s="73"/>
      <c r="ARP74" s="73"/>
      <c r="ARQ74" s="73"/>
      <c r="ARR74" s="73"/>
      <c r="ARS74" s="73"/>
      <c r="ART74" s="73"/>
      <c r="ARU74" s="73"/>
      <c r="ARV74" s="73"/>
      <c r="ARW74" s="73"/>
      <c r="ARX74" s="73"/>
      <c r="ARY74" s="73"/>
      <c r="ARZ74" s="73"/>
      <c r="ASA74" s="73"/>
      <c r="ASB74" s="73"/>
      <c r="ASC74" s="73"/>
      <c r="ASD74" s="73"/>
      <c r="ASE74" s="73"/>
      <c r="ASF74" s="73"/>
      <c r="ASG74" s="73"/>
      <c r="ASH74" s="73"/>
      <c r="ASI74" s="73"/>
      <c r="ASJ74" s="73"/>
      <c r="ASK74" s="73"/>
      <c r="ASL74" s="73"/>
      <c r="ASM74" s="73"/>
      <c r="ASN74" s="73"/>
      <c r="ASO74" s="73"/>
      <c r="ASP74" s="73"/>
      <c r="ASQ74" s="73"/>
      <c r="ASR74" s="73"/>
      <c r="ASS74" s="73"/>
      <c r="AST74" s="73"/>
      <c r="ASU74" s="73"/>
      <c r="ASV74" s="73"/>
      <c r="ASW74" s="73"/>
      <c r="ASX74" s="73"/>
      <c r="ASY74" s="73"/>
      <c r="ASZ74" s="73"/>
      <c r="ATA74" s="73"/>
      <c r="ATB74" s="73"/>
      <c r="ATC74" s="73"/>
      <c r="ATD74" s="73"/>
      <c r="ATE74" s="73"/>
      <c r="ATF74" s="73"/>
      <c r="ATG74" s="73"/>
      <c r="ATH74" s="73"/>
      <c r="ATI74" s="73"/>
      <c r="ATJ74" s="73"/>
      <c r="ATK74" s="73"/>
      <c r="ATL74" s="73"/>
      <c r="ATM74" s="73"/>
      <c r="ATN74" s="73"/>
      <c r="ATO74" s="73"/>
      <c r="ATP74" s="73"/>
      <c r="ATQ74" s="73"/>
      <c r="ATR74" s="73"/>
      <c r="ATS74" s="73"/>
      <c r="ATT74" s="73"/>
      <c r="ATU74" s="73"/>
      <c r="ATV74" s="73"/>
      <c r="ATW74" s="73"/>
      <c r="ATX74" s="73"/>
      <c r="ATY74" s="73"/>
      <c r="ATZ74" s="73"/>
      <c r="AUA74" s="73"/>
      <c r="AUB74" s="73"/>
      <c r="AUC74" s="73"/>
      <c r="AUD74" s="73"/>
      <c r="AUE74" s="73"/>
      <c r="AUF74" s="73"/>
      <c r="AUG74" s="73"/>
      <c r="AUH74" s="73"/>
      <c r="AUI74" s="73"/>
      <c r="AUJ74" s="73"/>
      <c r="AUK74" s="73"/>
      <c r="AUL74" s="73"/>
      <c r="AUM74" s="73"/>
      <c r="AUN74" s="73"/>
      <c r="AUO74" s="73"/>
      <c r="AUP74" s="73"/>
      <c r="AUQ74" s="73"/>
      <c r="AUR74" s="73"/>
      <c r="AUS74" s="73"/>
      <c r="AUT74" s="73"/>
      <c r="AUU74" s="73"/>
      <c r="AUV74" s="73"/>
      <c r="AUW74" s="73"/>
      <c r="AUX74" s="73"/>
      <c r="AUY74" s="73"/>
      <c r="AUZ74" s="73"/>
      <c r="AVA74" s="73"/>
      <c r="AVB74" s="73"/>
      <c r="AVC74" s="73"/>
      <c r="AVD74" s="73"/>
      <c r="AVE74" s="73"/>
      <c r="AVF74" s="73"/>
      <c r="AVG74" s="73"/>
      <c r="AVH74" s="73"/>
      <c r="AVI74" s="73"/>
      <c r="AVJ74" s="73"/>
      <c r="AVK74" s="73"/>
      <c r="AVL74" s="73"/>
      <c r="AVM74" s="73"/>
      <c r="AVN74" s="73"/>
      <c r="AVO74" s="73"/>
      <c r="AVP74" s="73"/>
      <c r="AVQ74" s="73"/>
      <c r="AVR74" s="73"/>
      <c r="AVS74" s="73"/>
      <c r="AVT74" s="73"/>
      <c r="AVU74" s="73"/>
      <c r="AVV74" s="73"/>
      <c r="AVW74" s="73"/>
      <c r="AVX74" s="73"/>
      <c r="AVY74" s="73"/>
      <c r="AVZ74" s="73"/>
      <c r="AWA74" s="73"/>
      <c r="AWB74" s="73"/>
      <c r="AWC74" s="73"/>
      <c r="AWD74" s="73"/>
      <c r="AWE74" s="73"/>
      <c r="AWF74" s="73"/>
      <c r="AWG74" s="73"/>
      <c r="AWH74" s="73"/>
      <c r="AWI74" s="73"/>
      <c r="AWJ74" s="73"/>
      <c r="AWK74" s="73"/>
      <c r="AWL74" s="73"/>
      <c r="AWM74" s="73"/>
      <c r="AWN74" s="73"/>
      <c r="AWO74" s="73"/>
      <c r="AWP74" s="73"/>
      <c r="AWQ74" s="73"/>
      <c r="AWR74" s="73"/>
      <c r="AWS74" s="73"/>
      <c r="AWT74" s="73"/>
      <c r="AWU74" s="73"/>
      <c r="AWV74" s="73"/>
      <c r="AWW74" s="73"/>
      <c r="AWX74" s="73"/>
      <c r="AWY74" s="73"/>
      <c r="AWZ74" s="73"/>
      <c r="AXA74" s="73"/>
      <c r="AXB74" s="73"/>
      <c r="AXC74" s="73"/>
      <c r="AXD74" s="73"/>
      <c r="AXE74" s="73"/>
      <c r="AXF74" s="73"/>
      <c r="AXG74" s="73"/>
      <c r="AXH74" s="73"/>
      <c r="AXI74" s="73"/>
      <c r="AXJ74" s="73"/>
      <c r="AXK74" s="73"/>
      <c r="AXL74" s="73"/>
      <c r="AXM74" s="73"/>
      <c r="AXN74" s="73"/>
      <c r="AXO74" s="73"/>
      <c r="AXP74" s="73"/>
      <c r="AXQ74" s="73"/>
      <c r="AXR74" s="73"/>
      <c r="AXS74" s="73"/>
      <c r="AXT74" s="73"/>
      <c r="AXU74" s="73"/>
      <c r="AXV74" s="73"/>
      <c r="AXW74" s="73"/>
      <c r="AXX74" s="73"/>
      <c r="AXY74" s="73"/>
      <c r="AXZ74" s="73"/>
      <c r="AYA74" s="73"/>
      <c r="AYB74" s="73"/>
      <c r="AYC74" s="73"/>
      <c r="AYD74" s="73"/>
      <c r="AYE74" s="73"/>
      <c r="AYF74" s="73"/>
      <c r="AYG74" s="73"/>
      <c r="AYH74" s="73"/>
      <c r="AYI74" s="73"/>
      <c r="AYJ74" s="73"/>
      <c r="AYK74" s="73"/>
      <c r="AYL74" s="73"/>
      <c r="AYM74" s="73"/>
      <c r="AYN74" s="73"/>
      <c r="AYO74" s="73"/>
      <c r="AYP74" s="73"/>
      <c r="AYQ74" s="73"/>
      <c r="AYR74" s="73"/>
      <c r="AYS74" s="73"/>
      <c r="AYT74" s="73"/>
      <c r="AYU74" s="73"/>
      <c r="AYV74" s="73"/>
      <c r="AYW74" s="73"/>
      <c r="AYX74" s="73"/>
      <c r="AYY74" s="73"/>
      <c r="AYZ74" s="73"/>
      <c r="AZA74" s="73"/>
      <c r="AZB74" s="73"/>
      <c r="AZC74" s="73"/>
      <c r="AZD74" s="73"/>
      <c r="AZE74" s="73"/>
      <c r="AZF74" s="73"/>
      <c r="AZG74" s="73"/>
      <c r="AZH74" s="73"/>
      <c r="AZI74" s="73"/>
      <c r="AZJ74" s="73"/>
      <c r="AZK74" s="73"/>
      <c r="AZL74" s="73"/>
      <c r="AZM74" s="73"/>
      <c r="AZN74" s="73"/>
      <c r="AZO74" s="73"/>
      <c r="AZP74" s="73"/>
      <c r="AZQ74" s="73"/>
      <c r="AZR74" s="73"/>
      <c r="AZS74" s="73"/>
      <c r="AZT74" s="73"/>
      <c r="AZU74" s="73"/>
      <c r="AZV74" s="73"/>
      <c r="AZW74" s="73"/>
      <c r="AZX74" s="73"/>
      <c r="AZY74" s="73"/>
      <c r="AZZ74" s="73"/>
      <c r="BAA74" s="73"/>
      <c r="BAB74" s="73"/>
      <c r="BAC74" s="73"/>
      <c r="BAD74" s="73"/>
      <c r="BAE74" s="73"/>
      <c r="BAF74" s="73"/>
      <c r="BAG74" s="73"/>
      <c r="BAH74" s="73"/>
      <c r="BAI74" s="73"/>
      <c r="BAJ74" s="73"/>
      <c r="BAK74" s="73"/>
      <c r="BAL74" s="73"/>
      <c r="BAM74" s="73"/>
      <c r="BAN74" s="73"/>
      <c r="BAO74" s="73"/>
      <c r="BAP74" s="73"/>
      <c r="BAQ74" s="73"/>
      <c r="BAR74" s="73"/>
      <c r="BAS74" s="73"/>
      <c r="BAT74" s="73"/>
      <c r="BAU74" s="73"/>
      <c r="BAV74" s="73"/>
      <c r="BAW74" s="73"/>
      <c r="BAX74" s="73"/>
      <c r="BAY74" s="73"/>
      <c r="BAZ74" s="73"/>
      <c r="BBA74" s="73"/>
      <c r="BBB74" s="73"/>
      <c r="BBC74" s="73"/>
      <c r="BBD74" s="73"/>
      <c r="BBE74" s="73"/>
      <c r="BBF74" s="73"/>
      <c r="BBG74" s="73"/>
      <c r="BBH74" s="73"/>
      <c r="BBI74" s="73"/>
      <c r="BBJ74" s="73"/>
      <c r="BBK74" s="73"/>
      <c r="BBL74" s="73"/>
      <c r="BBM74" s="73"/>
      <c r="BBN74" s="73"/>
      <c r="BBO74" s="73"/>
      <c r="BBP74" s="73"/>
      <c r="BBQ74" s="73"/>
      <c r="BBR74" s="73"/>
      <c r="BBS74" s="73"/>
      <c r="BBT74" s="73"/>
      <c r="BBU74" s="73"/>
      <c r="BBV74" s="73"/>
      <c r="BBW74" s="73"/>
      <c r="BBX74" s="73"/>
      <c r="BBY74" s="73"/>
      <c r="BBZ74" s="73"/>
      <c r="BCA74" s="73"/>
      <c r="BCB74" s="73"/>
      <c r="BCC74" s="73"/>
      <c r="BCD74" s="73"/>
      <c r="BCE74" s="73"/>
      <c r="BCF74" s="73"/>
      <c r="BCG74" s="73"/>
      <c r="BCH74" s="73"/>
      <c r="BCI74" s="73"/>
      <c r="BCJ74" s="73"/>
      <c r="BCK74" s="73"/>
      <c r="BCL74" s="73"/>
      <c r="BCM74" s="73"/>
      <c r="BCN74" s="73"/>
      <c r="BCO74" s="73"/>
      <c r="BCP74" s="73"/>
      <c r="BCQ74" s="73"/>
      <c r="BCR74" s="73"/>
      <c r="BCS74" s="73"/>
      <c r="BCT74" s="73"/>
      <c r="BCU74" s="73"/>
      <c r="BCV74" s="73"/>
      <c r="BCW74" s="73"/>
      <c r="BCX74" s="73"/>
      <c r="BCY74" s="73"/>
      <c r="BCZ74" s="73"/>
      <c r="BDA74" s="73"/>
      <c r="BDB74" s="73"/>
      <c r="BDC74" s="73"/>
      <c r="BDD74" s="73"/>
      <c r="BDE74" s="73"/>
      <c r="BDF74" s="73"/>
      <c r="BDG74" s="73"/>
      <c r="BDH74" s="73"/>
      <c r="BDI74" s="73"/>
      <c r="BDJ74" s="73"/>
      <c r="BDK74" s="73"/>
      <c r="BDL74" s="73"/>
      <c r="BDM74" s="73"/>
      <c r="BDN74" s="73"/>
      <c r="BDO74" s="73"/>
      <c r="BDP74" s="73"/>
      <c r="BDQ74" s="73"/>
      <c r="BDR74" s="73"/>
      <c r="BDS74" s="73"/>
      <c r="BDT74" s="73"/>
      <c r="BDU74" s="73"/>
      <c r="BDV74" s="73"/>
      <c r="BDW74" s="73"/>
      <c r="BDX74" s="73"/>
      <c r="BDY74" s="73"/>
      <c r="BDZ74" s="73"/>
      <c r="BEA74" s="73"/>
      <c r="BEB74" s="73"/>
      <c r="BEC74" s="73"/>
      <c r="BED74" s="73"/>
      <c r="BEE74" s="73"/>
      <c r="BEF74" s="73"/>
      <c r="BEG74" s="73"/>
      <c r="BEH74" s="73"/>
      <c r="BEI74" s="73"/>
      <c r="BEJ74" s="73"/>
      <c r="BEK74" s="73"/>
      <c r="BEL74" s="73"/>
      <c r="BEM74" s="73"/>
      <c r="BEN74" s="73"/>
      <c r="BEO74" s="73"/>
      <c r="BEP74" s="73"/>
      <c r="BEQ74" s="73"/>
      <c r="BER74" s="73"/>
      <c r="BES74" s="73"/>
      <c r="BET74" s="73"/>
      <c r="BEU74" s="73"/>
      <c r="BEV74" s="73"/>
      <c r="BEW74" s="73"/>
      <c r="BEX74" s="73"/>
      <c r="BEY74" s="73"/>
      <c r="BEZ74" s="73"/>
      <c r="BFA74" s="73"/>
      <c r="BFB74" s="73"/>
      <c r="BFC74" s="73"/>
      <c r="BFD74" s="73"/>
      <c r="BFE74" s="73"/>
      <c r="BFF74" s="73"/>
      <c r="BFG74" s="73"/>
      <c r="BFH74" s="73"/>
      <c r="BFI74" s="73"/>
      <c r="BFJ74" s="73"/>
      <c r="BFK74" s="73"/>
      <c r="BFL74" s="73"/>
      <c r="BFM74" s="73"/>
      <c r="BFN74" s="73"/>
      <c r="BFO74" s="73"/>
      <c r="BFP74" s="73"/>
      <c r="BFQ74" s="73"/>
      <c r="BFR74" s="73"/>
      <c r="BFS74" s="73"/>
      <c r="BFT74" s="73"/>
      <c r="BFU74" s="73"/>
      <c r="BFV74" s="73"/>
      <c r="BFW74" s="73"/>
      <c r="BFX74" s="73"/>
      <c r="BFY74" s="73"/>
      <c r="BFZ74" s="73"/>
      <c r="BGA74" s="73"/>
      <c r="BGB74" s="73"/>
      <c r="BGC74" s="73"/>
      <c r="BGD74" s="73"/>
      <c r="BGE74" s="73"/>
      <c r="BGF74" s="73"/>
      <c r="BGG74" s="73"/>
      <c r="BGH74" s="73"/>
      <c r="BGI74" s="73"/>
      <c r="BGJ74" s="73"/>
      <c r="BGK74" s="73"/>
      <c r="BGL74" s="73"/>
      <c r="BGM74" s="73"/>
      <c r="BGN74" s="73"/>
      <c r="BGO74" s="73"/>
      <c r="BGP74" s="73"/>
      <c r="BGQ74" s="73"/>
      <c r="BGR74" s="73"/>
      <c r="BGS74" s="73"/>
      <c r="BGT74" s="73"/>
      <c r="BGU74" s="73"/>
      <c r="BGV74" s="73"/>
      <c r="BGW74" s="73"/>
      <c r="BGX74" s="73"/>
      <c r="BGY74" s="73"/>
      <c r="BGZ74" s="73"/>
      <c r="BHA74" s="73"/>
      <c r="BHB74" s="73"/>
      <c r="BHC74" s="73"/>
      <c r="BHD74" s="73"/>
      <c r="BHE74" s="73"/>
      <c r="BHF74" s="73"/>
      <c r="BHG74" s="73"/>
      <c r="BHH74" s="73"/>
      <c r="BHI74" s="73"/>
      <c r="BHJ74" s="73"/>
      <c r="BHK74" s="73"/>
      <c r="BHL74" s="73"/>
      <c r="BHM74" s="73"/>
      <c r="BHN74" s="73"/>
      <c r="BHO74" s="73"/>
      <c r="BHP74" s="73"/>
      <c r="BHQ74" s="73"/>
      <c r="BHR74" s="73"/>
      <c r="BHS74" s="73"/>
      <c r="BHT74" s="73"/>
      <c r="BHU74" s="73"/>
      <c r="BHV74" s="73"/>
      <c r="BHW74" s="73"/>
      <c r="BHX74" s="73"/>
      <c r="BHY74" s="73"/>
      <c r="BHZ74" s="73"/>
      <c r="BIA74" s="73"/>
      <c r="BIB74" s="73"/>
      <c r="BIC74" s="73"/>
      <c r="BID74" s="73"/>
      <c r="BIE74" s="73"/>
      <c r="BIF74" s="73"/>
      <c r="BIG74" s="73"/>
      <c r="BIH74" s="73"/>
      <c r="BII74" s="73"/>
      <c r="BIJ74" s="73"/>
      <c r="BIK74" s="73"/>
      <c r="BIL74" s="73"/>
      <c r="BIM74" s="73"/>
      <c r="BIN74" s="73"/>
      <c r="BIO74" s="73"/>
      <c r="BIP74" s="73"/>
      <c r="BIQ74" s="73"/>
      <c r="BIR74" s="73"/>
      <c r="BIS74" s="73"/>
      <c r="BIT74" s="73"/>
      <c r="BIU74" s="73"/>
      <c r="BIV74" s="73"/>
      <c r="BIW74" s="73"/>
      <c r="BIX74" s="73"/>
      <c r="BIY74" s="73"/>
      <c r="BIZ74" s="73"/>
      <c r="BJA74" s="73"/>
      <c r="BJB74" s="73"/>
      <c r="BJC74" s="73"/>
      <c r="BJD74" s="73"/>
      <c r="BJE74" s="73"/>
      <c r="BJF74" s="73"/>
      <c r="BJG74" s="73"/>
      <c r="BJH74" s="73"/>
      <c r="BJI74" s="73"/>
      <c r="BJJ74" s="73"/>
      <c r="BJK74" s="73"/>
      <c r="BJL74" s="73"/>
      <c r="BJM74" s="73"/>
      <c r="BJN74" s="73"/>
      <c r="BJO74" s="73"/>
      <c r="BJP74" s="73"/>
      <c r="BJQ74" s="73"/>
      <c r="BJR74" s="73"/>
      <c r="BJS74" s="73"/>
      <c r="BJT74" s="73"/>
      <c r="BJU74" s="73"/>
      <c r="BJV74" s="73"/>
      <c r="BJW74" s="73"/>
      <c r="BJX74" s="73"/>
      <c r="BJY74" s="73"/>
      <c r="BJZ74" s="73"/>
      <c r="BKA74" s="73"/>
      <c r="BKB74" s="73"/>
      <c r="BKC74" s="73"/>
      <c r="BKD74" s="73"/>
      <c r="BKE74" s="73"/>
      <c r="BKF74" s="73"/>
      <c r="BKG74" s="73"/>
      <c r="BKH74" s="73"/>
      <c r="BKI74" s="73"/>
      <c r="BKJ74" s="73"/>
      <c r="BKK74" s="73"/>
      <c r="BKL74" s="73"/>
      <c r="BKM74" s="73"/>
      <c r="BKN74" s="73"/>
      <c r="BKO74" s="73"/>
      <c r="BKP74" s="73"/>
      <c r="BKQ74" s="73"/>
      <c r="BKR74" s="73"/>
      <c r="BKS74" s="73"/>
      <c r="BKT74" s="73"/>
      <c r="BKU74" s="73"/>
      <c r="BKV74" s="73"/>
      <c r="BKW74" s="73"/>
      <c r="BKX74" s="73"/>
      <c r="BKY74" s="73"/>
      <c r="BKZ74" s="73"/>
      <c r="BLA74" s="73"/>
      <c r="BLB74" s="73"/>
      <c r="BLC74" s="73"/>
      <c r="BLD74" s="73"/>
      <c r="BLE74" s="73"/>
      <c r="BLF74" s="73"/>
      <c r="BLG74" s="73"/>
      <c r="BLH74" s="73"/>
      <c r="BLI74" s="73"/>
      <c r="BLJ74" s="73"/>
      <c r="BLK74" s="73"/>
      <c r="BLL74" s="73"/>
      <c r="BLM74" s="73"/>
      <c r="BLN74" s="73"/>
      <c r="BLO74" s="73"/>
      <c r="BLP74" s="73"/>
      <c r="BLQ74" s="73"/>
      <c r="BLR74" s="73"/>
      <c r="BLS74" s="73"/>
      <c r="BLT74" s="73"/>
      <c r="BLU74" s="73"/>
      <c r="BLV74" s="73"/>
      <c r="BLW74" s="73"/>
      <c r="BLX74" s="73"/>
      <c r="BLY74" s="73"/>
      <c r="BLZ74" s="73"/>
      <c r="BMA74" s="73"/>
      <c r="BMB74" s="73"/>
      <c r="BMC74" s="73"/>
      <c r="BMD74" s="73"/>
      <c r="BME74" s="73"/>
      <c r="BMF74" s="73"/>
      <c r="BMG74" s="73"/>
      <c r="BMH74" s="73"/>
      <c r="BMI74" s="73"/>
      <c r="BMJ74" s="73"/>
      <c r="BMK74" s="73"/>
      <c r="BML74" s="73"/>
      <c r="BMM74" s="73"/>
      <c r="BMN74" s="73"/>
      <c r="BMO74" s="73"/>
      <c r="BMP74" s="73"/>
      <c r="BMQ74" s="73"/>
      <c r="BMR74" s="73"/>
      <c r="BMS74" s="73"/>
      <c r="BMT74" s="73"/>
      <c r="BMU74" s="73"/>
      <c r="BMV74" s="73"/>
      <c r="BMW74" s="73"/>
      <c r="BMX74" s="73"/>
      <c r="BMY74" s="73"/>
      <c r="BMZ74" s="73"/>
      <c r="BNA74" s="73"/>
      <c r="BNB74" s="73"/>
      <c r="BNC74" s="73"/>
      <c r="BND74" s="73"/>
      <c r="BNE74" s="73"/>
      <c r="BNF74" s="73"/>
      <c r="BNG74" s="73"/>
      <c r="BNH74" s="73"/>
      <c r="BNI74" s="73"/>
      <c r="BNJ74" s="73"/>
      <c r="BNK74" s="73"/>
      <c r="BNL74" s="73"/>
      <c r="BNM74" s="73"/>
      <c r="BNN74" s="73"/>
      <c r="BNO74" s="73"/>
      <c r="BNP74" s="73"/>
      <c r="BNQ74" s="73"/>
      <c r="BNR74" s="73"/>
      <c r="BNS74" s="73"/>
      <c r="BNT74" s="73"/>
      <c r="BNU74" s="73"/>
      <c r="BNV74" s="73"/>
      <c r="BNW74" s="73"/>
      <c r="BNX74" s="73"/>
      <c r="BNY74" s="73"/>
      <c r="BNZ74" s="73"/>
      <c r="BOA74" s="73"/>
      <c r="BOB74" s="73"/>
      <c r="BOC74" s="73"/>
      <c r="BOD74" s="73"/>
      <c r="BOE74" s="73"/>
      <c r="BOF74" s="73"/>
      <c r="BOG74" s="73"/>
      <c r="BOH74" s="73"/>
      <c r="BOI74" s="73"/>
      <c r="BOJ74" s="73"/>
      <c r="BOK74" s="73"/>
      <c r="BOL74" s="73"/>
      <c r="BOM74" s="73"/>
      <c r="BON74" s="73"/>
      <c r="BOO74" s="73"/>
      <c r="BOP74" s="73"/>
      <c r="BOQ74" s="73"/>
      <c r="BOR74" s="73"/>
      <c r="BOS74" s="73"/>
      <c r="BOT74" s="73"/>
      <c r="BOU74" s="73"/>
      <c r="BOV74" s="73"/>
      <c r="BOW74" s="73"/>
      <c r="BOX74" s="73"/>
      <c r="BOY74" s="73"/>
      <c r="BOZ74" s="73"/>
      <c r="BPA74" s="73"/>
      <c r="BPB74" s="73"/>
      <c r="BPC74" s="73"/>
      <c r="BPD74" s="73"/>
      <c r="BPE74" s="73"/>
      <c r="BPF74" s="73"/>
      <c r="BPG74" s="73"/>
      <c r="BPH74" s="73"/>
      <c r="BPI74" s="73"/>
      <c r="BPJ74" s="73"/>
      <c r="BPK74" s="73"/>
      <c r="BPL74" s="73"/>
      <c r="BPM74" s="73"/>
      <c r="BPN74" s="73"/>
      <c r="BPO74" s="73"/>
      <c r="BPP74" s="73"/>
      <c r="BPQ74" s="73"/>
      <c r="BPR74" s="73"/>
      <c r="BPS74" s="73"/>
      <c r="BPT74" s="73"/>
      <c r="BPU74" s="73"/>
      <c r="BPV74" s="73"/>
      <c r="BPW74" s="73"/>
      <c r="BPX74" s="73"/>
      <c r="BPY74" s="73"/>
      <c r="BPZ74" s="73"/>
      <c r="BQA74" s="73"/>
      <c r="BQB74" s="73"/>
      <c r="BQC74" s="73"/>
      <c r="BQD74" s="73"/>
      <c r="BQE74" s="73"/>
      <c r="BQF74" s="73"/>
      <c r="BQG74" s="73"/>
      <c r="BQH74" s="73"/>
      <c r="BQI74" s="73"/>
      <c r="BQJ74" s="73"/>
      <c r="BQK74" s="73"/>
      <c r="BQL74" s="73"/>
      <c r="BQM74" s="73"/>
      <c r="BQN74" s="73"/>
      <c r="BQO74" s="73"/>
      <c r="BQP74" s="73"/>
      <c r="BQQ74" s="73"/>
      <c r="BQR74" s="73"/>
      <c r="BQS74" s="73"/>
      <c r="BQT74" s="73"/>
      <c r="BQU74" s="73"/>
      <c r="BQV74" s="73"/>
      <c r="BQW74" s="73"/>
      <c r="BQX74" s="73"/>
      <c r="BQY74" s="73"/>
      <c r="BQZ74" s="73"/>
      <c r="BRA74" s="73"/>
      <c r="BRB74" s="73"/>
      <c r="BRC74" s="73"/>
      <c r="BRD74" s="73"/>
      <c r="BRE74" s="73"/>
      <c r="BRF74" s="73"/>
      <c r="BRG74" s="73"/>
      <c r="BRH74" s="73"/>
      <c r="BRI74" s="73"/>
      <c r="BRJ74" s="73"/>
      <c r="BRK74" s="73"/>
      <c r="BRL74" s="73"/>
      <c r="BRM74" s="73"/>
      <c r="BRN74" s="73"/>
      <c r="BRO74" s="73"/>
      <c r="BRP74" s="73"/>
      <c r="BRQ74" s="73"/>
      <c r="BRR74" s="73"/>
      <c r="BRS74" s="73"/>
      <c r="BRT74" s="73"/>
      <c r="BRU74" s="73"/>
      <c r="BRV74" s="73"/>
      <c r="BRW74" s="73"/>
      <c r="BRX74" s="73"/>
      <c r="BRY74" s="73"/>
      <c r="BRZ74" s="73"/>
      <c r="BSA74" s="73"/>
      <c r="BSB74" s="73"/>
      <c r="BSC74" s="73"/>
      <c r="BSD74" s="73"/>
      <c r="BSE74" s="73"/>
      <c r="BSF74" s="73"/>
      <c r="BSG74" s="73"/>
      <c r="BSH74" s="73"/>
      <c r="BSI74" s="73"/>
      <c r="BSJ74" s="73"/>
      <c r="BSK74" s="73"/>
      <c r="BSL74" s="73"/>
      <c r="BSM74" s="73"/>
      <c r="BSN74" s="73"/>
      <c r="BSO74" s="73"/>
      <c r="BSP74" s="73"/>
      <c r="BSQ74" s="73"/>
      <c r="BSR74" s="73"/>
      <c r="BSS74" s="73"/>
      <c r="BST74" s="73"/>
      <c r="BSU74" s="73"/>
      <c r="BSV74" s="73"/>
      <c r="BSW74" s="73"/>
      <c r="BSX74" s="73"/>
      <c r="BSY74" s="73"/>
      <c r="BSZ74" s="73"/>
      <c r="BTA74" s="73"/>
      <c r="BTB74" s="73"/>
      <c r="BTC74" s="73"/>
      <c r="BTD74" s="73"/>
      <c r="BTE74" s="73"/>
      <c r="BTF74" s="73"/>
      <c r="BTG74" s="73"/>
      <c r="BTH74" s="73"/>
      <c r="BTI74" s="73"/>
      <c r="BTJ74" s="73"/>
      <c r="BTK74" s="73"/>
      <c r="BTL74" s="73"/>
      <c r="BTM74" s="73"/>
      <c r="BTN74" s="73"/>
      <c r="BTO74" s="73"/>
      <c r="BTP74" s="73"/>
      <c r="BTQ74" s="73"/>
      <c r="BTR74" s="73"/>
      <c r="BTS74" s="73"/>
      <c r="BTT74" s="73"/>
      <c r="BTU74" s="73"/>
      <c r="BTV74" s="73"/>
      <c r="BTW74" s="73"/>
      <c r="BTX74" s="73"/>
      <c r="BTY74" s="73"/>
      <c r="BTZ74" s="73"/>
      <c r="BUA74" s="73"/>
      <c r="BUB74" s="73"/>
      <c r="BUC74" s="73"/>
      <c r="BUD74" s="73"/>
      <c r="BUE74" s="73"/>
      <c r="BUF74" s="73"/>
      <c r="BUG74" s="73"/>
      <c r="BUH74" s="73"/>
      <c r="BUI74" s="73"/>
      <c r="BUJ74" s="73"/>
      <c r="BUK74" s="73"/>
      <c r="BUL74" s="73"/>
      <c r="BUM74" s="73"/>
      <c r="BUN74" s="73"/>
      <c r="BUO74" s="73"/>
      <c r="BUP74" s="73"/>
      <c r="BUQ74" s="73"/>
      <c r="BUR74" s="73"/>
      <c r="BUS74" s="73"/>
      <c r="BUT74" s="73"/>
      <c r="BUU74" s="73"/>
      <c r="BUV74" s="73"/>
      <c r="BUW74" s="73"/>
      <c r="BUX74" s="73"/>
      <c r="BUY74" s="73"/>
      <c r="BUZ74" s="73"/>
      <c r="BVA74" s="73"/>
      <c r="BVB74" s="73"/>
      <c r="BVC74" s="73"/>
      <c r="BVD74" s="73"/>
      <c r="BVE74" s="73"/>
      <c r="BVF74" s="73"/>
      <c r="BVG74" s="73"/>
      <c r="BVH74" s="73"/>
      <c r="BVI74" s="73"/>
      <c r="BVJ74" s="73"/>
      <c r="BVK74" s="73"/>
      <c r="BVL74" s="73"/>
      <c r="BVM74" s="73"/>
      <c r="BVN74" s="73"/>
      <c r="BVO74" s="73"/>
      <c r="BVP74" s="73"/>
      <c r="BVQ74" s="73"/>
      <c r="BVR74" s="73"/>
      <c r="BVS74" s="73"/>
      <c r="BVT74" s="73"/>
      <c r="BVU74" s="73"/>
      <c r="BVV74" s="73"/>
      <c r="BVW74" s="73"/>
      <c r="BVX74" s="73"/>
      <c r="BVY74" s="73"/>
      <c r="BVZ74" s="73"/>
      <c r="BWA74" s="73"/>
      <c r="BWB74" s="73"/>
      <c r="BWC74" s="73"/>
      <c r="BWD74" s="73"/>
      <c r="BWE74" s="73"/>
      <c r="BWF74" s="73"/>
      <c r="BWG74" s="73"/>
      <c r="BWH74" s="73"/>
      <c r="BWI74" s="73"/>
      <c r="BWJ74" s="73"/>
      <c r="BWK74" s="73"/>
      <c r="BWL74" s="73"/>
      <c r="BWM74" s="73"/>
      <c r="BWN74" s="73"/>
      <c r="BWO74" s="73"/>
      <c r="BWP74" s="73"/>
      <c r="BWQ74" s="73"/>
      <c r="BWR74" s="73"/>
      <c r="BWS74" s="73"/>
      <c r="BWT74" s="73"/>
      <c r="BWU74" s="73"/>
      <c r="BWV74" s="73"/>
      <c r="BWW74" s="73"/>
      <c r="BWX74" s="73"/>
      <c r="BWY74" s="73"/>
      <c r="BWZ74" s="73"/>
      <c r="BXA74" s="73"/>
      <c r="BXB74" s="73"/>
      <c r="BXC74" s="73"/>
      <c r="BXD74" s="73"/>
      <c r="BXE74" s="73"/>
      <c r="BXF74" s="73"/>
      <c r="BXG74" s="73"/>
      <c r="BXH74" s="73"/>
      <c r="BXI74" s="73"/>
      <c r="BXJ74" s="73"/>
      <c r="BXK74" s="73"/>
      <c r="BXL74" s="73"/>
      <c r="BXM74" s="73"/>
      <c r="BXN74" s="73"/>
      <c r="BXO74" s="73"/>
      <c r="BXP74" s="73"/>
      <c r="BXQ74" s="73"/>
      <c r="BXR74" s="73"/>
      <c r="BXS74" s="73"/>
      <c r="BXT74" s="73"/>
      <c r="BXU74" s="73"/>
      <c r="BXV74" s="73"/>
      <c r="BXW74" s="73"/>
      <c r="BXX74" s="73"/>
      <c r="BXY74" s="73"/>
      <c r="BXZ74" s="73"/>
      <c r="BYA74" s="73"/>
      <c r="BYB74" s="73"/>
      <c r="BYC74" s="73"/>
      <c r="BYD74" s="73"/>
      <c r="BYE74" s="73"/>
      <c r="BYF74" s="73"/>
      <c r="BYG74" s="73"/>
      <c r="BYH74" s="73"/>
      <c r="BYI74" s="73"/>
      <c r="BYJ74" s="73"/>
      <c r="BYK74" s="73"/>
      <c r="BYL74" s="73"/>
      <c r="BYM74" s="73"/>
      <c r="BYN74" s="73"/>
      <c r="BYO74" s="73"/>
      <c r="BYP74" s="73"/>
      <c r="BYQ74" s="73"/>
      <c r="BYR74" s="73"/>
      <c r="BYS74" s="73"/>
      <c r="BYT74" s="73"/>
      <c r="BYU74" s="73"/>
      <c r="BYV74" s="73"/>
      <c r="BYW74" s="73"/>
      <c r="BYX74" s="73"/>
      <c r="BYY74" s="73"/>
      <c r="BYZ74" s="73"/>
      <c r="BZA74" s="73"/>
      <c r="BZB74" s="73"/>
      <c r="BZC74" s="73"/>
      <c r="BZD74" s="73"/>
      <c r="BZE74" s="73"/>
      <c r="BZF74" s="73"/>
      <c r="BZG74" s="73"/>
      <c r="BZH74" s="73"/>
      <c r="BZI74" s="73"/>
      <c r="BZJ74" s="73"/>
      <c r="BZK74" s="73"/>
      <c r="BZL74" s="73"/>
      <c r="BZM74" s="73"/>
      <c r="BZN74" s="73"/>
      <c r="BZO74" s="73"/>
      <c r="BZP74" s="73"/>
      <c r="BZQ74" s="73"/>
      <c r="BZR74" s="73"/>
      <c r="BZS74" s="73"/>
      <c r="BZT74" s="73"/>
      <c r="BZU74" s="73"/>
      <c r="BZV74" s="73"/>
      <c r="BZW74" s="73"/>
      <c r="BZX74" s="73"/>
      <c r="BZY74" s="73"/>
      <c r="BZZ74" s="73"/>
      <c r="CAA74" s="73"/>
      <c r="CAB74" s="73"/>
      <c r="CAC74" s="73"/>
      <c r="CAD74" s="73"/>
      <c r="CAE74" s="73"/>
      <c r="CAF74" s="73"/>
      <c r="CAG74" s="73"/>
      <c r="CAH74" s="73"/>
      <c r="CAI74" s="73"/>
      <c r="CAJ74" s="73"/>
      <c r="CAK74" s="73"/>
      <c r="CAL74" s="73"/>
      <c r="CAM74" s="73"/>
      <c r="CAN74" s="73"/>
      <c r="CAO74" s="73"/>
      <c r="CAP74" s="73"/>
      <c r="CAQ74" s="73"/>
      <c r="CAR74" s="73"/>
      <c r="CAS74" s="73"/>
      <c r="CAT74" s="73"/>
      <c r="CAU74" s="73"/>
      <c r="CAV74" s="73"/>
      <c r="CAW74" s="73"/>
      <c r="CAX74" s="73"/>
      <c r="CAY74" s="73"/>
      <c r="CAZ74" s="73"/>
      <c r="CBA74" s="73"/>
      <c r="CBB74" s="73"/>
      <c r="CBC74" s="73"/>
      <c r="CBD74" s="73"/>
      <c r="CBE74" s="73"/>
      <c r="CBF74" s="73"/>
      <c r="CBG74" s="73"/>
      <c r="CBH74" s="73"/>
      <c r="CBI74" s="73"/>
      <c r="CBJ74" s="73"/>
      <c r="CBK74" s="73"/>
      <c r="CBL74" s="73"/>
      <c r="CBM74" s="73"/>
      <c r="CBN74" s="73"/>
      <c r="CBO74" s="73"/>
      <c r="CBP74" s="73"/>
      <c r="CBQ74" s="73"/>
      <c r="CBR74" s="73"/>
      <c r="CBS74" s="73"/>
      <c r="CBT74" s="73"/>
      <c r="CBU74" s="73"/>
      <c r="CBV74" s="73"/>
      <c r="CBW74" s="73"/>
      <c r="CBX74" s="73"/>
      <c r="CBY74" s="73"/>
      <c r="CBZ74" s="73"/>
      <c r="CCA74" s="73"/>
      <c r="CCB74" s="73"/>
      <c r="CCC74" s="73"/>
      <c r="CCD74" s="73"/>
      <c r="CCE74" s="73"/>
      <c r="CCF74" s="73"/>
      <c r="CCG74" s="73"/>
      <c r="CCH74" s="73"/>
      <c r="CCI74" s="73"/>
      <c r="CCJ74" s="73"/>
      <c r="CCK74" s="73"/>
      <c r="CCL74" s="73"/>
      <c r="CCM74" s="73"/>
      <c r="CCN74" s="73"/>
      <c r="CCO74" s="73"/>
      <c r="CCP74" s="73"/>
      <c r="CCQ74" s="73"/>
      <c r="CCR74" s="73"/>
      <c r="CCS74" s="73"/>
      <c r="CCT74" s="73"/>
      <c r="CCU74" s="73"/>
      <c r="CCV74" s="73"/>
      <c r="CCW74" s="73"/>
      <c r="CCX74" s="73"/>
      <c r="CCY74" s="73"/>
      <c r="CCZ74" s="73"/>
      <c r="CDA74" s="73"/>
      <c r="CDB74" s="73"/>
      <c r="CDC74" s="73"/>
      <c r="CDD74" s="73"/>
      <c r="CDE74" s="73"/>
      <c r="CDF74" s="73"/>
      <c r="CDG74" s="73"/>
      <c r="CDH74" s="73"/>
      <c r="CDI74" s="73"/>
      <c r="CDJ74" s="73"/>
      <c r="CDK74" s="73"/>
      <c r="CDL74" s="73"/>
      <c r="CDM74" s="73"/>
      <c r="CDN74" s="73"/>
      <c r="CDO74" s="73"/>
      <c r="CDP74" s="73"/>
      <c r="CDQ74" s="73"/>
      <c r="CDR74" s="73"/>
      <c r="CDS74" s="73"/>
      <c r="CDT74" s="73"/>
      <c r="CDU74" s="73"/>
      <c r="CDV74" s="73"/>
      <c r="CDW74" s="73"/>
      <c r="CDX74" s="73"/>
      <c r="CDY74" s="73"/>
      <c r="CDZ74" s="73"/>
      <c r="CEA74" s="73"/>
      <c r="CEB74" s="73"/>
      <c r="CEC74" s="73"/>
      <c r="CED74" s="73"/>
      <c r="CEE74" s="73"/>
      <c r="CEF74" s="73"/>
      <c r="CEG74" s="73"/>
      <c r="CEH74" s="73"/>
      <c r="CEI74" s="73"/>
      <c r="CEJ74" s="73"/>
      <c r="CEK74" s="73"/>
      <c r="CEL74" s="73"/>
      <c r="CEM74" s="73"/>
      <c r="CEN74" s="73"/>
      <c r="CEO74" s="73"/>
      <c r="CEP74" s="73"/>
      <c r="CEQ74" s="73"/>
      <c r="CER74" s="73"/>
      <c r="CES74" s="73"/>
      <c r="CET74" s="73"/>
      <c r="CEU74" s="73"/>
      <c r="CEV74" s="73"/>
      <c r="CEW74" s="73"/>
      <c r="CEX74" s="73"/>
      <c r="CEY74" s="73"/>
      <c r="CEZ74" s="73"/>
      <c r="CFA74" s="73"/>
      <c r="CFB74" s="73"/>
      <c r="CFC74" s="73"/>
      <c r="CFD74" s="73"/>
      <c r="CFE74" s="73"/>
      <c r="CFF74" s="73"/>
      <c r="CFG74" s="73"/>
      <c r="CFH74" s="73"/>
      <c r="CFI74" s="73"/>
      <c r="CFJ74" s="73"/>
      <c r="CFK74" s="73"/>
      <c r="CFL74" s="73"/>
      <c r="CFM74" s="73"/>
      <c r="CFN74" s="73"/>
      <c r="CFO74" s="73"/>
      <c r="CFP74" s="73"/>
      <c r="CFQ74" s="73"/>
      <c r="CFR74" s="73"/>
      <c r="CFS74" s="73"/>
      <c r="CFT74" s="73"/>
      <c r="CFU74" s="73"/>
      <c r="CFV74" s="73"/>
      <c r="CFW74" s="73"/>
      <c r="CFX74" s="73"/>
      <c r="CFY74" s="73"/>
      <c r="CFZ74" s="73"/>
      <c r="CGA74" s="73"/>
      <c r="CGB74" s="73"/>
      <c r="CGC74" s="73"/>
      <c r="CGD74" s="73"/>
      <c r="CGE74" s="73"/>
      <c r="CGF74" s="73"/>
      <c r="CGG74" s="73"/>
      <c r="CGH74" s="73"/>
      <c r="CGI74" s="73"/>
      <c r="CGJ74" s="73"/>
      <c r="CGK74" s="73"/>
      <c r="CGL74" s="73"/>
      <c r="CGM74" s="73"/>
      <c r="CGN74" s="73"/>
      <c r="CGO74" s="73"/>
      <c r="CGP74" s="73"/>
      <c r="CGQ74" s="73"/>
      <c r="CGR74" s="73"/>
      <c r="CGS74" s="73"/>
      <c r="CGT74" s="73"/>
      <c r="CGU74" s="73"/>
      <c r="CGV74" s="73"/>
      <c r="CGW74" s="73"/>
      <c r="CGX74" s="73"/>
      <c r="CGY74" s="73"/>
      <c r="CGZ74" s="73"/>
      <c r="CHA74" s="73"/>
      <c r="CHB74" s="73"/>
      <c r="CHC74" s="73"/>
      <c r="CHD74" s="73"/>
      <c r="CHE74" s="73"/>
      <c r="CHF74" s="73"/>
      <c r="CHG74" s="73"/>
      <c r="CHH74" s="73"/>
      <c r="CHI74" s="73"/>
      <c r="CHJ74" s="73"/>
      <c r="CHK74" s="73"/>
      <c r="CHL74" s="73"/>
      <c r="CHM74" s="73"/>
      <c r="CHN74" s="73"/>
      <c r="CHO74" s="73"/>
      <c r="CHP74" s="73"/>
      <c r="CHQ74" s="73"/>
      <c r="CHR74" s="73"/>
      <c r="CHS74" s="73"/>
      <c r="CHT74" s="73"/>
      <c r="CHU74" s="73"/>
      <c r="CHV74" s="73"/>
      <c r="CHW74" s="73"/>
      <c r="CHX74" s="73"/>
      <c r="CHY74" s="73"/>
      <c r="CHZ74" s="73"/>
      <c r="CIA74" s="73"/>
      <c r="CIB74" s="73"/>
      <c r="CIC74" s="73"/>
      <c r="CID74" s="73"/>
      <c r="CIE74" s="73"/>
      <c r="CIF74" s="73"/>
      <c r="CIG74" s="73"/>
      <c r="CIH74" s="73"/>
      <c r="CII74" s="73"/>
      <c r="CIJ74" s="73"/>
      <c r="CIK74" s="73"/>
      <c r="CIL74" s="73"/>
      <c r="CIM74" s="73"/>
      <c r="CIN74" s="73"/>
      <c r="CIO74" s="73"/>
      <c r="CIP74" s="73"/>
      <c r="CIQ74" s="73"/>
      <c r="CIR74" s="73"/>
      <c r="CIS74" s="73"/>
      <c r="CIT74" s="73"/>
      <c r="CIU74" s="73"/>
      <c r="CIV74" s="73"/>
      <c r="CIW74" s="73"/>
      <c r="CIX74" s="73"/>
      <c r="CIY74" s="73"/>
      <c r="CIZ74" s="73"/>
      <c r="CJA74" s="73"/>
      <c r="CJB74" s="73"/>
      <c r="CJC74" s="73"/>
      <c r="CJD74" s="73"/>
      <c r="CJE74" s="73"/>
      <c r="CJF74" s="73"/>
      <c r="CJG74" s="73"/>
      <c r="CJH74" s="73"/>
      <c r="CJI74" s="73"/>
      <c r="CJJ74" s="73"/>
      <c r="CJK74" s="73"/>
      <c r="CJL74" s="73"/>
      <c r="CJM74" s="73"/>
      <c r="CJN74" s="73"/>
      <c r="CJO74" s="73"/>
      <c r="CJP74" s="73"/>
      <c r="CJQ74" s="73"/>
      <c r="CJR74" s="73"/>
      <c r="CJS74" s="73"/>
      <c r="CJT74" s="73"/>
      <c r="CJU74" s="73"/>
      <c r="CJV74" s="73"/>
      <c r="CJW74" s="73"/>
      <c r="CJX74" s="73"/>
      <c r="CJY74" s="73"/>
      <c r="CJZ74" s="73"/>
      <c r="CKA74" s="73"/>
      <c r="CKB74" s="73"/>
      <c r="CKC74" s="73"/>
      <c r="CKD74" s="73"/>
      <c r="CKE74" s="73"/>
      <c r="CKF74" s="73"/>
      <c r="CKG74" s="73"/>
      <c r="CKH74" s="73"/>
      <c r="CKI74" s="73"/>
      <c r="CKJ74" s="73"/>
      <c r="CKK74" s="73"/>
      <c r="CKL74" s="73"/>
      <c r="CKM74" s="73"/>
      <c r="CKN74" s="73"/>
      <c r="CKO74" s="73"/>
      <c r="CKP74" s="73"/>
      <c r="CKQ74" s="73"/>
      <c r="CKR74" s="73"/>
      <c r="CKS74" s="73"/>
      <c r="CKT74" s="73"/>
      <c r="CKU74" s="73"/>
      <c r="CKV74" s="73"/>
      <c r="CKW74" s="73"/>
      <c r="CKX74" s="73"/>
      <c r="CKY74" s="73"/>
      <c r="CKZ74" s="73"/>
      <c r="CLA74" s="73"/>
      <c r="CLB74" s="73"/>
      <c r="CLC74" s="73"/>
      <c r="CLD74" s="73"/>
      <c r="CLE74" s="73"/>
      <c r="CLF74" s="73"/>
      <c r="CLG74" s="73"/>
      <c r="CLH74" s="73"/>
      <c r="CLI74" s="73"/>
      <c r="CLJ74" s="73"/>
      <c r="CLK74" s="73"/>
      <c r="CLL74" s="73"/>
      <c r="CLM74" s="73"/>
      <c r="CLN74" s="73"/>
      <c r="CLO74" s="73"/>
      <c r="CLP74" s="73"/>
      <c r="CLQ74" s="73"/>
      <c r="CLR74" s="73"/>
      <c r="CLS74" s="73"/>
      <c r="CLT74" s="73"/>
      <c r="CLU74" s="73"/>
      <c r="CLV74" s="73"/>
      <c r="CLW74" s="73"/>
      <c r="CLX74" s="73"/>
      <c r="CLY74" s="73"/>
      <c r="CLZ74" s="73"/>
      <c r="CMA74" s="73"/>
      <c r="CMB74" s="73"/>
      <c r="CMC74" s="73"/>
      <c r="CMD74" s="73"/>
      <c r="CME74" s="73"/>
      <c r="CMF74" s="73"/>
      <c r="CMG74" s="73"/>
      <c r="CMH74" s="73"/>
      <c r="CMI74" s="73"/>
      <c r="CMJ74" s="73"/>
      <c r="CMK74" s="73"/>
      <c r="CML74" s="73"/>
      <c r="CMM74" s="73"/>
      <c r="CMN74" s="73"/>
      <c r="CMO74" s="73"/>
      <c r="CMP74" s="73"/>
      <c r="CMQ74" s="73"/>
      <c r="CMR74" s="73"/>
      <c r="CMS74" s="73"/>
      <c r="CMT74" s="73"/>
      <c r="CMU74" s="73"/>
      <c r="CMV74" s="73"/>
      <c r="CMW74" s="73"/>
      <c r="CMX74" s="73"/>
      <c r="CMY74" s="73"/>
      <c r="CMZ74" s="73"/>
      <c r="CNA74" s="73"/>
      <c r="CNB74" s="73"/>
      <c r="CNC74" s="73"/>
      <c r="CND74" s="73"/>
      <c r="CNE74" s="73"/>
      <c r="CNF74" s="73"/>
      <c r="CNG74" s="73"/>
      <c r="CNH74" s="73"/>
      <c r="CNI74" s="73"/>
      <c r="CNJ74" s="73"/>
      <c r="CNK74" s="73"/>
      <c r="CNL74" s="73"/>
      <c r="CNM74" s="73"/>
      <c r="CNN74" s="73"/>
      <c r="CNO74" s="73"/>
      <c r="CNP74" s="73"/>
      <c r="CNQ74" s="73"/>
      <c r="CNR74" s="73"/>
      <c r="CNS74" s="73"/>
      <c r="CNT74" s="73"/>
      <c r="CNU74" s="73"/>
      <c r="CNV74" s="73"/>
      <c r="CNW74" s="73"/>
      <c r="CNX74" s="73"/>
      <c r="CNY74" s="73"/>
      <c r="CNZ74" s="73"/>
      <c r="COA74" s="73"/>
      <c r="COB74" s="73"/>
      <c r="COC74" s="73"/>
      <c r="COD74" s="73"/>
      <c r="COE74" s="73"/>
      <c r="COF74" s="73"/>
      <c r="COG74" s="73"/>
      <c r="COH74" s="73"/>
      <c r="COI74" s="73"/>
      <c r="COJ74" s="73"/>
      <c r="COK74" s="73"/>
      <c r="COL74" s="73"/>
      <c r="COM74" s="73"/>
      <c r="CON74" s="73"/>
      <c r="COO74" s="73"/>
      <c r="COP74" s="73"/>
      <c r="COQ74" s="73"/>
      <c r="COR74" s="73"/>
      <c r="COS74" s="73"/>
      <c r="COT74" s="73"/>
      <c r="COU74" s="73"/>
      <c r="COV74" s="73"/>
      <c r="COW74" s="73"/>
      <c r="COX74" s="73"/>
      <c r="COY74" s="73"/>
      <c r="COZ74" s="73"/>
      <c r="CPA74" s="73"/>
      <c r="CPB74" s="73"/>
      <c r="CPC74" s="73"/>
      <c r="CPD74" s="73"/>
      <c r="CPE74" s="73"/>
      <c r="CPF74" s="73"/>
      <c r="CPG74" s="73"/>
      <c r="CPH74" s="73"/>
      <c r="CPI74" s="73"/>
      <c r="CPJ74" s="73"/>
      <c r="CPK74" s="73"/>
      <c r="CPL74" s="73"/>
      <c r="CPM74" s="73"/>
      <c r="CPN74" s="73"/>
      <c r="CPO74" s="73"/>
      <c r="CPP74" s="73"/>
      <c r="CPQ74" s="73"/>
      <c r="CPR74" s="73"/>
      <c r="CPS74" s="73"/>
      <c r="CPT74" s="73"/>
      <c r="CPU74" s="73"/>
      <c r="CPV74" s="73"/>
      <c r="CPW74" s="73"/>
      <c r="CPX74" s="73"/>
      <c r="CPY74" s="73"/>
      <c r="CPZ74" s="73"/>
      <c r="CQA74" s="73"/>
      <c r="CQB74" s="73"/>
      <c r="CQC74" s="73"/>
      <c r="CQD74" s="73"/>
      <c r="CQE74" s="73"/>
      <c r="CQF74" s="73"/>
      <c r="CQG74" s="73"/>
      <c r="CQH74" s="73"/>
      <c r="CQI74" s="73"/>
      <c r="CQJ74" s="73"/>
      <c r="CQK74" s="73"/>
      <c r="CQL74" s="73"/>
      <c r="CQM74" s="73"/>
      <c r="CQN74" s="73"/>
      <c r="CQO74" s="73"/>
      <c r="CQP74" s="73"/>
      <c r="CQQ74" s="73"/>
      <c r="CQR74" s="73"/>
      <c r="CQS74" s="73"/>
      <c r="CQT74" s="73"/>
      <c r="CQU74" s="73"/>
      <c r="CQV74" s="73"/>
      <c r="CQW74" s="73"/>
      <c r="CQX74" s="73"/>
      <c r="CQY74" s="73"/>
      <c r="CQZ74" s="73"/>
      <c r="CRA74" s="73"/>
      <c r="CRB74" s="73"/>
      <c r="CRC74" s="73"/>
      <c r="CRD74" s="73"/>
      <c r="CRE74" s="73"/>
      <c r="CRF74" s="73"/>
      <c r="CRG74" s="73"/>
      <c r="CRH74" s="73"/>
      <c r="CRI74" s="73"/>
      <c r="CRJ74" s="73"/>
      <c r="CRK74" s="73"/>
      <c r="CRL74" s="73"/>
      <c r="CRM74" s="73"/>
      <c r="CRN74" s="73"/>
      <c r="CRO74" s="73"/>
      <c r="CRP74" s="73"/>
      <c r="CRQ74" s="73"/>
      <c r="CRR74" s="73"/>
      <c r="CRS74" s="73"/>
      <c r="CRT74" s="73"/>
      <c r="CRU74" s="73"/>
      <c r="CRV74" s="73"/>
      <c r="CRW74" s="73"/>
      <c r="CRX74" s="73"/>
      <c r="CRY74" s="73"/>
      <c r="CRZ74" s="73"/>
      <c r="CSA74" s="73"/>
      <c r="CSB74" s="73"/>
      <c r="CSC74" s="73"/>
      <c r="CSD74" s="73"/>
      <c r="CSE74" s="73"/>
      <c r="CSF74" s="73"/>
      <c r="CSG74" s="73"/>
      <c r="CSH74" s="73"/>
      <c r="CSI74" s="73"/>
      <c r="CSJ74" s="73"/>
      <c r="CSK74" s="73"/>
      <c r="CSL74" s="73"/>
      <c r="CSM74" s="73"/>
      <c r="CSN74" s="73"/>
      <c r="CSO74" s="73"/>
      <c r="CSP74" s="73"/>
      <c r="CSQ74" s="73"/>
      <c r="CSR74" s="73"/>
      <c r="CSS74" s="73"/>
      <c r="CST74" s="73"/>
      <c r="CSU74" s="73"/>
      <c r="CSV74" s="73"/>
      <c r="CSW74" s="73"/>
      <c r="CSX74" s="73"/>
      <c r="CSY74" s="73"/>
      <c r="CSZ74" s="73"/>
      <c r="CTA74" s="73"/>
      <c r="CTB74" s="73"/>
      <c r="CTC74" s="73"/>
      <c r="CTD74" s="73"/>
      <c r="CTE74" s="73"/>
      <c r="CTF74" s="73"/>
      <c r="CTG74" s="73"/>
      <c r="CTH74" s="73"/>
      <c r="CTI74" s="73"/>
      <c r="CTJ74" s="73"/>
      <c r="CTK74" s="73"/>
      <c r="CTL74" s="73"/>
      <c r="CTM74" s="73"/>
      <c r="CTN74" s="73"/>
      <c r="CTO74" s="73"/>
      <c r="CTP74" s="73"/>
      <c r="CTQ74" s="73"/>
      <c r="CTR74" s="73"/>
      <c r="CTS74" s="73"/>
      <c r="CTT74" s="73"/>
      <c r="CTU74" s="73"/>
      <c r="CTV74" s="73"/>
      <c r="CTW74" s="73"/>
      <c r="CTX74" s="73"/>
      <c r="CTY74" s="73"/>
      <c r="CTZ74" s="73"/>
      <c r="CUA74" s="73"/>
      <c r="CUB74" s="73"/>
      <c r="CUC74" s="73"/>
      <c r="CUD74" s="73"/>
      <c r="CUE74" s="73"/>
      <c r="CUF74" s="73"/>
      <c r="CUG74" s="73"/>
      <c r="CUH74" s="73"/>
      <c r="CUI74" s="73"/>
      <c r="CUJ74" s="73"/>
      <c r="CUK74" s="73"/>
      <c r="CUL74" s="73"/>
      <c r="CUM74" s="73"/>
      <c r="CUN74" s="73"/>
      <c r="CUO74" s="73"/>
      <c r="CUP74" s="73"/>
      <c r="CUQ74" s="73"/>
      <c r="CUR74" s="73"/>
      <c r="CUS74" s="73"/>
      <c r="CUT74" s="73"/>
      <c r="CUU74" s="73"/>
      <c r="CUV74" s="73"/>
      <c r="CUW74" s="73"/>
      <c r="CUX74" s="73"/>
      <c r="CUY74" s="73"/>
      <c r="CUZ74" s="73"/>
      <c r="CVA74" s="73"/>
      <c r="CVB74" s="73"/>
      <c r="CVC74" s="73"/>
      <c r="CVD74" s="73"/>
      <c r="CVE74" s="73"/>
      <c r="CVF74" s="73"/>
      <c r="CVG74" s="73"/>
      <c r="CVH74" s="73"/>
      <c r="CVI74" s="73"/>
      <c r="CVJ74" s="73"/>
      <c r="CVK74" s="73"/>
      <c r="CVL74" s="73"/>
      <c r="CVM74" s="73"/>
      <c r="CVN74" s="73"/>
      <c r="CVO74" s="73"/>
      <c r="CVP74" s="73"/>
      <c r="CVQ74" s="73"/>
      <c r="CVR74" s="73"/>
      <c r="CVS74" s="73"/>
      <c r="CVT74" s="73"/>
      <c r="CVU74" s="73"/>
      <c r="CVV74" s="73"/>
      <c r="CVW74" s="73"/>
      <c r="CVX74" s="73"/>
      <c r="CVY74" s="73"/>
      <c r="CVZ74" s="73"/>
      <c r="CWA74" s="73"/>
      <c r="CWB74" s="73"/>
      <c r="CWC74" s="73"/>
      <c r="CWD74" s="73"/>
      <c r="CWE74" s="73"/>
      <c r="CWF74" s="73"/>
      <c r="CWG74" s="73"/>
      <c r="CWH74" s="73"/>
      <c r="CWI74" s="73"/>
      <c r="CWJ74" s="73"/>
      <c r="CWK74" s="73"/>
      <c r="CWL74" s="73"/>
      <c r="CWM74" s="73"/>
      <c r="CWN74" s="73"/>
      <c r="CWO74" s="73"/>
      <c r="CWP74" s="73"/>
      <c r="CWQ74" s="73"/>
      <c r="CWR74" s="73"/>
      <c r="CWS74" s="73"/>
      <c r="CWT74" s="73"/>
      <c r="CWU74" s="73"/>
      <c r="CWV74" s="73"/>
      <c r="CWW74" s="73"/>
      <c r="CWX74" s="73"/>
      <c r="CWY74" s="73"/>
      <c r="CWZ74" s="73"/>
      <c r="CXA74" s="73"/>
      <c r="CXB74" s="73"/>
      <c r="CXC74" s="73"/>
      <c r="CXD74" s="73"/>
      <c r="CXE74" s="73"/>
      <c r="CXF74" s="73"/>
      <c r="CXG74" s="73"/>
      <c r="CXH74" s="73"/>
      <c r="CXI74" s="73"/>
      <c r="CXJ74" s="73"/>
      <c r="CXK74" s="73"/>
      <c r="CXL74" s="73"/>
      <c r="CXM74" s="73"/>
      <c r="CXN74" s="73"/>
      <c r="CXO74" s="73"/>
      <c r="CXP74" s="73"/>
      <c r="CXQ74" s="73"/>
      <c r="CXR74" s="73"/>
      <c r="CXS74" s="73"/>
      <c r="CXT74" s="73"/>
      <c r="CXU74" s="73"/>
      <c r="CXV74" s="73"/>
      <c r="CXW74" s="73"/>
      <c r="CXX74" s="73"/>
      <c r="CXY74" s="73"/>
      <c r="CXZ74" s="73"/>
      <c r="CYA74" s="73"/>
      <c r="CYB74" s="73"/>
      <c r="CYC74" s="73"/>
      <c r="CYD74" s="73"/>
      <c r="CYE74" s="73"/>
      <c r="CYF74" s="73"/>
      <c r="CYG74" s="73"/>
      <c r="CYH74" s="73"/>
      <c r="CYI74" s="73"/>
      <c r="CYJ74" s="73"/>
      <c r="CYK74" s="73"/>
      <c r="CYL74" s="73"/>
      <c r="CYM74" s="73"/>
      <c r="CYN74" s="73"/>
      <c r="CYO74" s="73"/>
      <c r="CYP74" s="73"/>
      <c r="CYQ74" s="73"/>
      <c r="CYR74" s="73"/>
      <c r="CYS74" s="73"/>
      <c r="CYT74" s="73"/>
      <c r="CYU74" s="73"/>
      <c r="CYV74" s="73"/>
      <c r="CYW74" s="73"/>
      <c r="CYX74" s="73"/>
      <c r="CYY74" s="73"/>
      <c r="CYZ74" s="73"/>
      <c r="CZA74" s="73"/>
      <c r="CZB74" s="73"/>
      <c r="CZC74" s="73"/>
      <c r="CZD74" s="73"/>
      <c r="CZE74" s="73"/>
      <c r="CZF74" s="73"/>
      <c r="CZG74" s="73"/>
      <c r="CZH74" s="73"/>
      <c r="CZI74" s="73"/>
      <c r="CZJ74" s="73"/>
      <c r="CZK74" s="73"/>
      <c r="CZL74" s="73"/>
      <c r="CZM74" s="73"/>
      <c r="CZN74" s="73"/>
      <c r="CZO74" s="73"/>
      <c r="CZP74" s="73"/>
      <c r="CZQ74" s="73"/>
      <c r="CZR74" s="73"/>
      <c r="CZS74" s="73"/>
      <c r="CZT74" s="73"/>
      <c r="CZU74" s="73"/>
      <c r="CZV74" s="73"/>
      <c r="CZW74" s="73"/>
      <c r="CZX74" s="73"/>
      <c r="CZY74" s="73"/>
      <c r="CZZ74" s="73"/>
      <c r="DAA74" s="73"/>
      <c r="DAB74" s="73"/>
      <c r="DAC74" s="73"/>
      <c r="DAD74" s="73"/>
      <c r="DAE74" s="73"/>
      <c r="DAF74" s="73"/>
      <c r="DAG74" s="73"/>
      <c r="DAH74" s="73"/>
      <c r="DAI74" s="73"/>
      <c r="DAJ74" s="73"/>
      <c r="DAK74" s="73"/>
      <c r="DAL74" s="73"/>
      <c r="DAM74" s="73"/>
      <c r="DAN74" s="73"/>
      <c r="DAO74" s="73"/>
      <c r="DAP74" s="73"/>
      <c r="DAQ74" s="73"/>
      <c r="DAR74" s="73"/>
      <c r="DAS74" s="73"/>
      <c r="DAT74" s="73"/>
      <c r="DAU74" s="73"/>
      <c r="DAV74" s="73"/>
      <c r="DAW74" s="73"/>
      <c r="DAX74" s="73"/>
      <c r="DAY74" s="73"/>
      <c r="DAZ74" s="73"/>
      <c r="DBA74" s="73"/>
      <c r="DBB74" s="73"/>
      <c r="DBC74" s="73"/>
      <c r="DBD74" s="73"/>
      <c r="DBE74" s="73"/>
      <c r="DBF74" s="73"/>
      <c r="DBG74" s="73"/>
      <c r="DBH74" s="73"/>
      <c r="DBI74" s="73"/>
      <c r="DBJ74" s="73"/>
      <c r="DBK74" s="73"/>
      <c r="DBL74" s="73"/>
      <c r="DBM74" s="73"/>
      <c r="DBN74" s="73"/>
      <c r="DBO74" s="73"/>
      <c r="DBP74" s="73"/>
      <c r="DBQ74" s="73"/>
      <c r="DBR74" s="73"/>
      <c r="DBS74" s="73"/>
      <c r="DBT74" s="73"/>
      <c r="DBU74" s="73"/>
      <c r="DBV74" s="73"/>
      <c r="DBW74" s="73"/>
      <c r="DBX74" s="73"/>
      <c r="DBY74" s="73"/>
      <c r="DBZ74" s="73"/>
      <c r="DCA74" s="73"/>
      <c r="DCB74" s="73"/>
      <c r="DCC74" s="73"/>
      <c r="DCD74" s="73"/>
      <c r="DCE74" s="73"/>
      <c r="DCF74" s="73"/>
      <c r="DCG74" s="73"/>
      <c r="DCH74" s="73"/>
      <c r="DCI74" s="73"/>
      <c r="DCJ74" s="73"/>
      <c r="DCK74" s="73"/>
      <c r="DCL74" s="73"/>
      <c r="DCM74" s="73"/>
      <c r="DCN74" s="73"/>
      <c r="DCO74" s="73"/>
      <c r="DCP74" s="73"/>
      <c r="DCQ74" s="73"/>
      <c r="DCR74" s="73"/>
      <c r="DCS74" s="73"/>
      <c r="DCT74" s="73"/>
      <c r="DCU74" s="73"/>
      <c r="DCV74" s="73"/>
      <c r="DCW74" s="73"/>
      <c r="DCX74" s="73"/>
      <c r="DCY74" s="73"/>
      <c r="DCZ74" s="73"/>
      <c r="DDA74" s="73"/>
      <c r="DDB74" s="73"/>
      <c r="DDC74" s="73"/>
      <c r="DDD74" s="73"/>
      <c r="DDE74" s="73"/>
      <c r="DDF74" s="73"/>
      <c r="DDG74" s="73"/>
      <c r="DDH74" s="73"/>
      <c r="DDI74" s="73"/>
      <c r="DDJ74" s="73"/>
      <c r="DDK74" s="73"/>
      <c r="DDL74" s="73"/>
      <c r="DDM74" s="73"/>
      <c r="DDN74" s="73"/>
      <c r="DDO74" s="73"/>
      <c r="DDP74" s="73"/>
      <c r="DDQ74" s="73"/>
      <c r="DDR74" s="73"/>
      <c r="DDS74" s="73"/>
      <c r="DDT74" s="73"/>
      <c r="DDU74" s="73"/>
      <c r="DDV74" s="73"/>
      <c r="DDW74" s="73"/>
      <c r="DDX74" s="73"/>
      <c r="DDY74" s="73"/>
      <c r="DDZ74" s="73"/>
      <c r="DEA74" s="73"/>
      <c r="DEB74" s="73"/>
      <c r="DEC74" s="73"/>
      <c r="DED74" s="73"/>
      <c r="DEE74" s="73"/>
      <c r="DEF74" s="73"/>
      <c r="DEG74" s="73"/>
      <c r="DEH74" s="73"/>
      <c r="DEI74" s="73"/>
      <c r="DEJ74" s="73"/>
      <c r="DEK74" s="73"/>
      <c r="DEL74" s="73"/>
      <c r="DEM74" s="73"/>
      <c r="DEN74" s="73"/>
      <c r="DEO74" s="73"/>
      <c r="DEP74" s="73"/>
      <c r="DEQ74" s="73"/>
      <c r="DER74" s="73"/>
      <c r="DES74" s="73"/>
      <c r="DET74" s="73"/>
      <c r="DEU74" s="73"/>
      <c r="DEV74" s="73"/>
      <c r="DEW74" s="73"/>
      <c r="DEX74" s="73"/>
      <c r="DEY74" s="73"/>
      <c r="DEZ74" s="73"/>
      <c r="DFA74" s="73"/>
      <c r="DFB74" s="73"/>
      <c r="DFC74" s="73"/>
      <c r="DFD74" s="73"/>
      <c r="DFE74" s="73"/>
      <c r="DFF74" s="73"/>
      <c r="DFG74" s="73"/>
      <c r="DFH74" s="73"/>
      <c r="DFI74" s="73"/>
      <c r="DFJ74" s="73"/>
      <c r="DFK74" s="73"/>
      <c r="DFL74" s="73"/>
      <c r="DFM74" s="73"/>
      <c r="DFN74" s="73"/>
      <c r="DFO74" s="73"/>
      <c r="DFP74" s="73"/>
      <c r="DFQ74" s="73"/>
      <c r="DFR74" s="73"/>
      <c r="DFS74" s="73"/>
      <c r="DFT74" s="73"/>
      <c r="DFU74" s="73"/>
      <c r="DFV74" s="73"/>
      <c r="DFW74" s="73"/>
      <c r="DFX74" s="73"/>
      <c r="DFY74" s="73"/>
      <c r="DFZ74" s="73"/>
      <c r="DGA74" s="73"/>
      <c r="DGB74" s="73"/>
      <c r="DGC74" s="73"/>
      <c r="DGD74" s="73"/>
      <c r="DGE74" s="73"/>
      <c r="DGF74" s="73"/>
      <c r="DGG74" s="73"/>
      <c r="DGH74" s="73"/>
      <c r="DGI74" s="73"/>
      <c r="DGJ74" s="73"/>
      <c r="DGK74" s="73"/>
      <c r="DGL74" s="73"/>
      <c r="DGM74" s="73"/>
      <c r="DGN74" s="73"/>
      <c r="DGO74" s="73"/>
      <c r="DGP74" s="73"/>
      <c r="DGQ74" s="73"/>
      <c r="DGR74" s="73"/>
      <c r="DGS74" s="73"/>
      <c r="DGT74" s="73"/>
      <c r="DGU74" s="73"/>
      <c r="DGV74" s="73"/>
      <c r="DGW74" s="73"/>
      <c r="DGX74" s="73"/>
      <c r="DGY74" s="73"/>
      <c r="DGZ74" s="73"/>
      <c r="DHA74" s="73"/>
      <c r="DHB74" s="73"/>
      <c r="DHC74" s="73"/>
      <c r="DHD74" s="73"/>
      <c r="DHE74" s="73"/>
      <c r="DHF74" s="73"/>
      <c r="DHG74" s="73"/>
      <c r="DHH74" s="73"/>
      <c r="DHI74" s="73"/>
      <c r="DHJ74" s="73"/>
      <c r="DHK74" s="73"/>
      <c r="DHL74" s="73"/>
      <c r="DHM74" s="73"/>
      <c r="DHN74" s="73"/>
      <c r="DHO74" s="73"/>
      <c r="DHP74" s="73"/>
      <c r="DHQ74" s="73"/>
      <c r="DHR74" s="73"/>
      <c r="DHS74" s="73"/>
      <c r="DHT74" s="73"/>
      <c r="DHU74" s="73"/>
      <c r="DHV74" s="73"/>
      <c r="DHW74" s="73"/>
      <c r="DHX74" s="73"/>
      <c r="DHY74" s="73"/>
      <c r="DHZ74" s="73"/>
      <c r="DIA74" s="73"/>
      <c r="DIB74" s="73"/>
      <c r="DIC74" s="73"/>
      <c r="DID74" s="73"/>
      <c r="DIE74" s="73"/>
      <c r="DIF74" s="73"/>
      <c r="DIG74" s="73"/>
      <c r="DIH74" s="73"/>
      <c r="DII74" s="73"/>
      <c r="DIJ74" s="73"/>
      <c r="DIK74" s="73"/>
      <c r="DIL74" s="73"/>
      <c r="DIM74" s="73"/>
      <c r="DIN74" s="73"/>
      <c r="DIO74" s="73"/>
      <c r="DIP74" s="73"/>
      <c r="DIQ74" s="73"/>
      <c r="DIR74" s="73"/>
      <c r="DIS74" s="73"/>
      <c r="DIT74" s="73"/>
      <c r="DIU74" s="73"/>
      <c r="DIV74" s="73"/>
      <c r="DIW74" s="73"/>
      <c r="DIX74" s="73"/>
      <c r="DIY74" s="73"/>
      <c r="DIZ74" s="73"/>
      <c r="DJA74" s="73"/>
      <c r="DJB74" s="73"/>
      <c r="DJC74" s="73"/>
      <c r="DJD74" s="73"/>
      <c r="DJE74" s="73"/>
      <c r="DJF74" s="73"/>
      <c r="DJG74" s="73"/>
      <c r="DJH74" s="73"/>
      <c r="DJI74" s="73"/>
      <c r="DJJ74" s="73"/>
      <c r="DJK74" s="73"/>
      <c r="DJL74" s="73"/>
      <c r="DJM74" s="73"/>
      <c r="DJN74" s="73"/>
      <c r="DJO74" s="73"/>
      <c r="DJP74" s="73"/>
      <c r="DJQ74" s="73"/>
      <c r="DJR74" s="73"/>
      <c r="DJS74" s="73"/>
      <c r="DJT74" s="73"/>
      <c r="DJU74" s="73"/>
      <c r="DJV74" s="73"/>
      <c r="DJW74" s="73"/>
      <c r="DJX74" s="73"/>
      <c r="DJY74" s="73"/>
      <c r="DJZ74" s="73"/>
      <c r="DKA74" s="73"/>
      <c r="DKB74" s="73"/>
      <c r="DKC74" s="73"/>
      <c r="DKD74" s="73"/>
      <c r="DKE74" s="73"/>
      <c r="DKF74" s="73"/>
      <c r="DKG74" s="73"/>
      <c r="DKH74" s="73"/>
      <c r="DKI74" s="73"/>
      <c r="DKJ74" s="73"/>
      <c r="DKK74" s="73"/>
      <c r="DKL74" s="73"/>
      <c r="DKM74" s="73"/>
      <c r="DKN74" s="73"/>
      <c r="DKO74" s="73"/>
      <c r="DKP74" s="73"/>
      <c r="DKQ74" s="73"/>
      <c r="DKR74" s="73"/>
      <c r="DKS74" s="73"/>
      <c r="DKT74" s="73"/>
      <c r="DKU74" s="73"/>
      <c r="DKV74" s="73"/>
      <c r="DKW74" s="73"/>
      <c r="DKX74" s="73"/>
      <c r="DKY74" s="73"/>
      <c r="DKZ74" s="73"/>
      <c r="DLA74" s="73"/>
      <c r="DLB74" s="73"/>
      <c r="DLC74" s="73"/>
      <c r="DLD74" s="73"/>
      <c r="DLE74" s="73"/>
      <c r="DLF74" s="73"/>
      <c r="DLG74" s="73"/>
      <c r="DLH74" s="73"/>
      <c r="DLI74" s="73"/>
      <c r="DLJ74" s="73"/>
      <c r="DLK74" s="73"/>
      <c r="DLL74" s="73"/>
      <c r="DLM74" s="73"/>
      <c r="DLN74" s="73"/>
      <c r="DLO74" s="73"/>
      <c r="DLP74" s="73"/>
      <c r="DLQ74" s="73"/>
      <c r="DLR74" s="73"/>
      <c r="DLS74" s="73"/>
      <c r="DLT74" s="73"/>
      <c r="DLU74" s="73"/>
      <c r="DLV74" s="73"/>
      <c r="DLW74" s="73"/>
      <c r="DLX74" s="73"/>
      <c r="DLY74" s="73"/>
      <c r="DLZ74" s="73"/>
      <c r="DMA74" s="73"/>
      <c r="DMB74" s="73"/>
      <c r="DMC74" s="73"/>
      <c r="DMD74" s="73"/>
      <c r="DME74" s="73"/>
      <c r="DMF74" s="73"/>
      <c r="DMG74" s="73"/>
      <c r="DMH74" s="73"/>
      <c r="DMI74" s="73"/>
      <c r="DMJ74" s="73"/>
      <c r="DMK74" s="73"/>
      <c r="DML74" s="73"/>
      <c r="DMM74" s="73"/>
      <c r="DMN74" s="73"/>
      <c r="DMO74" s="73"/>
      <c r="DMP74" s="73"/>
      <c r="DMQ74" s="73"/>
      <c r="DMR74" s="73"/>
      <c r="DMS74" s="73"/>
      <c r="DMT74" s="73"/>
      <c r="DMU74" s="73"/>
      <c r="DMV74" s="73"/>
      <c r="DMW74" s="73"/>
      <c r="DMX74" s="73"/>
      <c r="DMY74" s="73"/>
      <c r="DMZ74" s="73"/>
      <c r="DNA74" s="73"/>
      <c r="DNB74" s="73"/>
      <c r="DNC74" s="73"/>
      <c r="DND74" s="73"/>
      <c r="DNE74" s="73"/>
      <c r="DNF74" s="73"/>
      <c r="DNG74" s="73"/>
      <c r="DNH74" s="73"/>
      <c r="DNI74" s="73"/>
      <c r="DNJ74" s="73"/>
      <c r="DNK74" s="73"/>
      <c r="DNL74" s="73"/>
      <c r="DNM74" s="73"/>
      <c r="DNN74" s="73"/>
      <c r="DNO74" s="73"/>
      <c r="DNP74" s="73"/>
      <c r="DNQ74" s="73"/>
      <c r="DNR74" s="73"/>
      <c r="DNS74" s="73"/>
      <c r="DNT74" s="73"/>
      <c r="DNU74" s="73"/>
      <c r="DNV74" s="73"/>
      <c r="DNW74" s="73"/>
      <c r="DNX74" s="73"/>
      <c r="DNY74" s="73"/>
      <c r="DNZ74" s="73"/>
      <c r="DOA74" s="73"/>
      <c r="DOB74" s="73"/>
      <c r="DOC74" s="73"/>
      <c r="DOD74" s="73"/>
      <c r="DOE74" s="73"/>
      <c r="DOF74" s="73"/>
      <c r="DOG74" s="73"/>
      <c r="DOH74" s="73"/>
      <c r="DOI74" s="73"/>
      <c r="DOJ74" s="73"/>
      <c r="DOK74" s="73"/>
      <c r="DOL74" s="73"/>
      <c r="DOM74" s="73"/>
      <c r="DON74" s="73"/>
      <c r="DOO74" s="73"/>
      <c r="DOP74" s="73"/>
      <c r="DOQ74" s="73"/>
      <c r="DOR74" s="73"/>
      <c r="DOS74" s="73"/>
      <c r="DOT74" s="73"/>
      <c r="DOU74" s="73"/>
      <c r="DOV74" s="73"/>
      <c r="DOW74" s="73"/>
      <c r="DOX74" s="73"/>
      <c r="DOY74" s="73"/>
      <c r="DOZ74" s="73"/>
      <c r="DPA74" s="73"/>
      <c r="DPB74" s="73"/>
      <c r="DPC74" s="73"/>
      <c r="DPD74" s="73"/>
      <c r="DPE74" s="73"/>
      <c r="DPF74" s="73"/>
      <c r="DPG74" s="73"/>
      <c r="DPH74" s="73"/>
      <c r="DPI74" s="73"/>
      <c r="DPJ74" s="73"/>
      <c r="DPK74" s="73"/>
      <c r="DPL74" s="73"/>
      <c r="DPM74" s="73"/>
      <c r="DPN74" s="73"/>
      <c r="DPO74" s="73"/>
      <c r="DPP74" s="73"/>
      <c r="DPQ74" s="73"/>
      <c r="DPR74" s="73"/>
      <c r="DPS74" s="73"/>
      <c r="DPT74" s="73"/>
      <c r="DPU74" s="73"/>
      <c r="DPV74" s="73"/>
      <c r="DPW74" s="73"/>
      <c r="DPX74" s="73"/>
      <c r="DPY74" s="73"/>
      <c r="DPZ74" s="73"/>
      <c r="DQA74" s="73"/>
      <c r="DQB74" s="73"/>
      <c r="DQC74" s="73"/>
      <c r="DQD74" s="73"/>
      <c r="DQE74" s="73"/>
      <c r="DQF74" s="73"/>
      <c r="DQG74" s="73"/>
      <c r="DQH74" s="73"/>
      <c r="DQI74" s="73"/>
      <c r="DQJ74" s="73"/>
      <c r="DQK74" s="73"/>
      <c r="DQL74" s="73"/>
      <c r="DQM74" s="73"/>
      <c r="DQN74" s="73"/>
      <c r="DQO74" s="73"/>
      <c r="DQP74" s="73"/>
      <c r="DQQ74" s="73"/>
      <c r="DQR74" s="73"/>
      <c r="DQS74" s="73"/>
      <c r="DQT74" s="73"/>
      <c r="DQU74" s="73"/>
      <c r="DQV74" s="73"/>
      <c r="DQW74" s="73"/>
      <c r="DQX74" s="73"/>
      <c r="DQY74" s="73"/>
      <c r="DQZ74" s="73"/>
      <c r="DRA74" s="73"/>
      <c r="DRB74" s="73"/>
      <c r="DRC74" s="73"/>
      <c r="DRD74" s="73"/>
      <c r="DRE74" s="73"/>
      <c r="DRF74" s="73"/>
      <c r="DRG74" s="73"/>
      <c r="DRH74" s="73"/>
      <c r="DRI74" s="73"/>
      <c r="DRJ74" s="73"/>
      <c r="DRK74" s="73"/>
      <c r="DRL74" s="73"/>
      <c r="DRM74" s="73"/>
      <c r="DRN74" s="73"/>
      <c r="DRO74" s="73"/>
      <c r="DRP74" s="73"/>
      <c r="DRQ74" s="73"/>
      <c r="DRR74" s="73"/>
      <c r="DRS74" s="73"/>
      <c r="DRT74" s="73"/>
      <c r="DRU74" s="73"/>
      <c r="DRV74" s="73"/>
      <c r="DRW74" s="73"/>
      <c r="DRX74" s="73"/>
      <c r="DRY74" s="73"/>
      <c r="DRZ74" s="73"/>
      <c r="DSA74" s="73"/>
      <c r="DSB74" s="73"/>
      <c r="DSC74" s="73"/>
      <c r="DSD74" s="73"/>
      <c r="DSE74" s="73"/>
      <c r="DSF74" s="73"/>
      <c r="DSG74" s="73"/>
      <c r="DSH74" s="73"/>
      <c r="DSI74" s="73"/>
      <c r="DSJ74" s="73"/>
      <c r="DSK74" s="73"/>
      <c r="DSL74" s="73"/>
      <c r="DSM74" s="73"/>
      <c r="DSN74" s="73"/>
      <c r="DSO74" s="73"/>
      <c r="DSP74" s="73"/>
      <c r="DSQ74" s="73"/>
      <c r="DSR74" s="73"/>
      <c r="DSS74" s="73"/>
      <c r="DST74" s="73"/>
      <c r="DSU74" s="73"/>
      <c r="DSV74" s="73"/>
      <c r="DSW74" s="73"/>
      <c r="DSX74" s="73"/>
      <c r="DSY74" s="73"/>
      <c r="DSZ74" s="73"/>
      <c r="DTA74" s="73"/>
      <c r="DTB74" s="73"/>
      <c r="DTC74" s="73"/>
      <c r="DTD74" s="73"/>
      <c r="DTE74" s="73"/>
      <c r="DTF74" s="73"/>
      <c r="DTG74" s="73"/>
      <c r="DTH74" s="73"/>
      <c r="DTI74" s="73"/>
      <c r="DTJ74" s="73"/>
      <c r="DTK74" s="73"/>
      <c r="DTL74" s="73"/>
      <c r="DTM74" s="73"/>
      <c r="DTN74" s="73"/>
      <c r="DTO74" s="73"/>
      <c r="DTP74" s="73"/>
      <c r="DTQ74" s="73"/>
      <c r="DTR74" s="73"/>
      <c r="DTS74" s="73"/>
      <c r="DTT74" s="73"/>
      <c r="DTU74" s="73"/>
      <c r="DTV74" s="73"/>
      <c r="DTW74" s="73"/>
      <c r="DTX74" s="73"/>
      <c r="DTY74" s="73"/>
      <c r="DTZ74" s="73"/>
      <c r="DUA74" s="73"/>
      <c r="DUB74" s="73"/>
      <c r="DUC74" s="73"/>
      <c r="DUD74" s="73"/>
      <c r="DUE74" s="73"/>
      <c r="DUF74" s="73"/>
      <c r="DUG74" s="73"/>
      <c r="DUH74" s="73"/>
      <c r="DUI74" s="73"/>
      <c r="DUJ74" s="73"/>
      <c r="DUK74" s="73"/>
      <c r="DUL74" s="73"/>
      <c r="DUM74" s="73"/>
      <c r="DUN74" s="73"/>
      <c r="DUO74" s="73"/>
      <c r="DUP74" s="73"/>
      <c r="DUQ74" s="73"/>
      <c r="DUR74" s="73"/>
      <c r="DUS74" s="73"/>
      <c r="DUT74" s="73"/>
      <c r="DUU74" s="73"/>
      <c r="DUV74" s="73"/>
      <c r="DUW74" s="73"/>
      <c r="DUX74" s="73"/>
      <c r="DUY74" s="73"/>
      <c r="DUZ74" s="73"/>
      <c r="DVA74" s="73"/>
      <c r="DVB74" s="73"/>
      <c r="DVC74" s="73"/>
      <c r="DVD74" s="73"/>
      <c r="DVE74" s="73"/>
      <c r="DVF74" s="73"/>
      <c r="DVG74" s="73"/>
      <c r="DVH74" s="73"/>
      <c r="DVI74" s="73"/>
      <c r="DVJ74" s="73"/>
      <c r="DVK74" s="73"/>
      <c r="DVL74" s="73"/>
      <c r="DVM74" s="73"/>
      <c r="DVN74" s="73"/>
      <c r="DVO74" s="73"/>
      <c r="DVP74" s="73"/>
      <c r="DVQ74" s="73"/>
      <c r="DVR74" s="73"/>
      <c r="DVS74" s="73"/>
      <c r="DVT74" s="73"/>
      <c r="DVU74" s="73"/>
      <c r="DVV74" s="73"/>
      <c r="DVW74" s="73"/>
      <c r="DVX74" s="73"/>
      <c r="DVY74" s="73"/>
      <c r="DVZ74" s="73"/>
      <c r="DWA74" s="73"/>
      <c r="DWB74" s="73"/>
      <c r="DWC74" s="73"/>
      <c r="DWD74" s="73"/>
      <c r="DWE74" s="73"/>
      <c r="DWF74" s="73"/>
      <c r="DWG74" s="73"/>
      <c r="DWH74" s="73"/>
      <c r="DWI74" s="73"/>
      <c r="DWJ74" s="73"/>
      <c r="DWK74" s="73"/>
      <c r="DWL74" s="73"/>
      <c r="DWM74" s="73"/>
      <c r="DWN74" s="73"/>
      <c r="DWO74" s="73"/>
      <c r="DWP74" s="73"/>
      <c r="DWQ74" s="73"/>
      <c r="DWR74" s="73"/>
      <c r="DWS74" s="73"/>
      <c r="DWT74" s="73"/>
      <c r="DWU74" s="73"/>
      <c r="DWV74" s="73"/>
      <c r="DWW74" s="73"/>
      <c r="DWX74" s="73"/>
      <c r="DWY74" s="73"/>
      <c r="DWZ74" s="73"/>
      <c r="DXA74" s="73"/>
      <c r="DXB74" s="73"/>
      <c r="DXC74" s="73"/>
      <c r="DXD74" s="73"/>
      <c r="DXE74" s="73"/>
      <c r="DXF74" s="73"/>
      <c r="DXG74" s="73"/>
      <c r="DXH74" s="73"/>
      <c r="DXI74" s="73"/>
      <c r="DXJ74" s="73"/>
      <c r="DXK74" s="73"/>
      <c r="DXL74" s="73"/>
      <c r="DXM74" s="73"/>
      <c r="DXN74" s="73"/>
      <c r="DXO74" s="73"/>
      <c r="DXP74" s="73"/>
      <c r="DXQ74" s="73"/>
      <c r="DXR74" s="73"/>
      <c r="DXS74" s="73"/>
      <c r="DXT74" s="73"/>
      <c r="DXU74" s="73"/>
      <c r="DXV74" s="73"/>
      <c r="DXW74" s="73"/>
      <c r="DXX74" s="73"/>
      <c r="DXY74" s="73"/>
      <c r="DXZ74" s="73"/>
      <c r="DYA74" s="73"/>
      <c r="DYB74" s="73"/>
      <c r="DYC74" s="73"/>
      <c r="DYD74" s="73"/>
      <c r="DYE74" s="73"/>
      <c r="DYF74" s="73"/>
      <c r="DYG74" s="73"/>
      <c r="DYH74" s="73"/>
      <c r="DYI74" s="73"/>
      <c r="DYJ74" s="73"/>
      <c r="DYK74" s="73"/>
      <c r="DYL74" s="73"/>
      <c r="DYM74" s="73"/>
      <c r="DYN74" s="73"/>
      <c r="DYO74" s="73"/>
      <c r="DYP74" s="73"/>
      <c r="DYQ74" s="73"/>
      <c r="DYR74" s="73"/>
      <c r="DYS74" s="73"/>
      <c r="DYT74" s="73"/>
      <c r="DYU74" s="73"/>
      <c r="DYV74" s="73"/>
      <c r="DYW74" s="73"/>
      <c r="DYX74" s="73"/>
      <c r="DYY74" s="73"/>
      <c r="DYZ74" s="73"/>
      <c r="DZA74" s="73"/>
      <c r="DZB74" s="73"/>
      <c r="DZC74" s="73"/>
      <c r="DZD74" s="73"/>
      <c r="DZE74" s="73"/>
      <c r="DZF74" s="73"/>
      <c r="DZG74" s="73"/>
      <c r="DZH74" s="73"/>
      <c r="DZI74" s="73"/>
      <c r="DZJ74" s="73"/>
      <c r="DZK74" s="73"/>
      <c r="DZL74" s="73"/>
      <c r="DZM74" s="73"/>
      <c r="DZN74" s="73"/>
      <c r="DZO74" s="73"/>
      <c r="DZP74" s="73"/>
      <c r="DZQ74" s="73"/>
      <c r="DZR74" s="73"/>
      <c r="DZS74" s="73"/>
      <c r="DZT74" s="73"/>
      <c r="DZU74" s="73"/>
      <c r="DZV74" s="73"/>
      <c r="DZW74" s="73"/>
      <c r="DZX74" s="73"/>
      <c r="DZY74" s="73"/>
      <c r="DZZ74" s="73"/>
      <c r="EAA74" s="73"/>
      <c r="EAB74" s="73"/>
      <c r="EAC74" s="73"/>
      <c r="EAD74" s="73"/>
      <c r="EAE74" s="73"/>
      <c r="EAF74" s="73"/>
      <c r="EAG74" s="73"/>
      <c r="EAH74" s="73"/>
      <c r="EAI74" s="73"/>
      <c r="EAJ74" s="73"/>
      <c r="EAK74" s="73"/>
      <c r="EAL74" s="73"/>
      <c r="EAM74" s="73"/>
      <c r="EAN74" s="73"/>
      <c r="EAO74" s="73"/>
      <c r="EAP74" s="73"/>
      <c r="EAQ74" s="73"/>
      <c r="EAR74" s="73"/>
      <c r="EAS74" s="73"/>
      <c r="EAT74" s="73"/>
      <c r="EAU74" s="73"/>
      <c r="EAV74" s="73"/>
      <c r="EAW74" s="73"/>
      <c r="EAX74" s="73"/>
      <c r="EAY74" s="73"/>
      <c r="EAZ74" s="73"/>
      <c r="EBA74" s="73"/>
      <c r="EBB74" s="73"/>
      <c r="EBC74" s="73"/>
      <c r="EBD74" s="73"/>
      <c r="EBE74" s="73"/>
      <c r="EBF74" s="73"/>
      <c r="EBG74" s="73"/>
      <c r="EBH74" s="73"/>
      <c r="EBI74" s="73"/>
      <c r="EBJ74" s="73"/>
      <c r="EBK74" s="73"/>
      <c r="EBL74" s="73"/>
      <c r="EBM74" s="73"/>
      <c r="EBN74" s="73"/>
      <c r="EBO74" s="73"/>
      <c r="EBP74" s="73"/>
      <c r="EBQ74" s="73"/>
      <c r="EBR74" s="73"/>
      <c r="EBS74" s="73"/>
      <c r="EBT74" s="73"/>
      <c r="EBU74" s="73"/>
      <c r="EBV74" s="73"/>
      <c r="EBW74" s="73"/>
      <c r="EBX74" s="73"/>
      <c r="EBY74" s="73"/>
      <c r="EBZ74" s="73"/>
      <c r="ECA74" s="73"/>
      <c r="ECB74" s="73"/>
      <c r="ECC74" s="73"/>
      <c r="ECD74" s="73"/>
      <c r="ECE74" s="73"/>
      <c r="ECF74" s="73"/>
      <c r="ECG74" s="73"/>
      <c r="ECH74" s="73"/>
      <c r="ECI74" s="73"/>
      <c r="ECJ74" s="73"/>
      <c r="ECK74" s="73"/>
      <c r="ECL74" s="73"/>
      <c r="ECM74" s="73"/>
      <c r="ECN74" s="73"/>
      <c r="ECO74" s="73"/>
      <c r="ECP74" s="73"/>
      <c r="ECQ74" s="73"/>
      <c r="ECR74" s="73"/>
      <c r="ECS74" s="73"/>
      <c r="ECT74" s="73"/>
      <c r="ECU74" s="73"/>
      <c r="ECV74" s="73"/>
      <c r="ECW74" s="73"/>
      <c r="ECX74" s="73"/>
      <c r="ECY74" s="73"/>
      <c r="ECZ74" s="73"/>
      <c r="EDA74" s="73"/>
      <c r="EDB74" s="73"/>
      <c r="EDC74" s="73"/>
      <c r="EDD74" s="73"/>
      <c r="EDE74" s="73"/>
      <c r="EDF74" s="73"/>
      <c r="EDG74" s="73"/>
      <c r="EDH74" s="73"/>
      <c r="EDI74" s="73"/>
      <c r="EDJ74" s="73"/>
      <c r="EDK74" s="73"/>
      <c r="EDL74" s="73"/>
      <c r="EDM74" s="73"/>
      <c r="EDN74" s="73"/>
      <c r="EDO74" s="73"/>
      <c r="EDP74" s="73"/>
      <c r="EDQ74" s="73"/>
      <c r="EDR74" s="73"/>
      <c r="EDS74" s="73"/>
      <c r="EDT74" s="73"/>
      <c r="EDU74" s="73"/>
      <c r="EDV74" s="73"/>
      <c r="EDW74" s="73"/>
      <c r="EDX74" s="73"/>
      <c r="EDY74" s="73"/>
      <c r="EDZ74" s="73"/>
      <c r="EEA74" s="73"/>
      <c r="EEB74" s="73"/>
      <c r="EEC74" s="73"/>
      <c r="EED74" s="73"/>
      <c r="EEE74" s="73"/>
      <c r="EEF74" s="73"/>
      <c r="EEG74" s="73"/>
      <c r="EEH74" s="73"/>
      <c r="EEI74" s="73"/>
      <c r="EEJ74" s="73"/>
      <c r="EEK74" s="73"/>
      <c r="EEL74" s="73"/>
      <c r="EEM74" s="73"/>
      <c r="EEN74" s="73"/>
      <c r="EEO74" s="73"/>
      <c r="EEP74" s="73"/>
      <c r="EEQ74" s="73"/>
      <c r="EER74" s="73"/>
      <c r="EES74" s="73"/>
      <c r="EET74" s="73"/>
      <c r="EEU74" s="73"/>
      <c r="EEV74" s="73"/>
      <c r="EEW74" s="73"/>
      <c r="EEX74" s="73"/>
      <c r="EEY74" s="73"/>
      <c r="EEZ74" s="73"/>
      <c r="EFA74" s="73"/>
      <c r="EFB74" s="73"/>
      <c r="EFC74" s="73"/>
      <c r="EFD74" s="73"/>
      <c r="EFE74" s="73"/>
      <c r="EFF74" s="73"/>
      <c r="EFG74" s="73"/>
      <c r="EFH74" s="73"/>
      <c r="EFI74" s="73"/>
      <c r="EFJ74" s="73"/>
      <c r="EFK74" s="73"/>
      <c r="EFL74" s="73"/>
      <c r="EFM74" s="73"/>
      <c r="EFN74" s="73"/>
      <c r="EFO74" s="73"/>
      <c r="EFP74" s="73"/>
      <c r="EFQ74" s="73"/>
      <c r="EFR74" s="73"/>
      <c r="EFS74" s="73"/>
      <c r="EFT74" s="73"/>
      <c r="EFU74" s="73"/>
      <c r="EFV74" s="73"/>
      <c r="EFW74" s="73"/>
      <c r="EFX74" s="73"/>
      <c r="EFY74" s="73"/>
      <c r="EFZ74" s="73"/>
      <c r="EGA74" s="73"/>
      <c r="EGB74" s="73"/>
      <c r="EGC74" s="73"/>
      <c r="EGD74" s="73"/>
      <c r="EGE74" s="73"/>
      <c r="EGF74" s="73"/>
      <c r="EGG74" s="73"/>
      <c r="EGH74" s="73"/>
      <c r="EGI74" s="73"/>
      <c r="EGJ74" s="73"/>
      <c r="EGK74" s="73"/>
      <c r="EGL74" s="73"/>
      <c r="EGM74" s="73"/>
      <c r="EGN74" s="73"/>
      <c r="EGO74" s="73"/>
      <c r="EGP74" s="73"/>
      <c r="EGQ74" s="73"/>
      <c r="EGR74" s="73"/>
      <c r="EGS74" s="73"/>
      <c r="EGT74" s="73"/>
      <c r="EGU74" s="73"/>
      <c r="EGV74" s="73"/>
      <c r="EGW74" s="73"/>
      <c r="EGX74" s="73"/>
      <c r="EGY74" s="73"/>
      <c r="EGZ74" s="73"/>
      <c r="EHA74" s="73"/>
      <c r="EHB74" s="73"/>
      <c r="EHC74" s="73"/>
      <c r="EHD74" s="73"/>
      <c r="EHE74" s="73"/>
      <c r="EHF74" s="73"/>
      <c r="EHG74" s="73"/>
      <c r="EHH74" s="73"/>
      <c r="EHI74" s="73"/>
      <c r="EHJ74" s="73"/>
      <c r="EHK74" s="73"/>
      <c r="EHL74" s="73"/>
      <c r="EHM74" s="73"/>
      <c r="EHN74" s="73"/>
      <c r="EHO74" s="73"/>
      <c r="EHP74" s="73"/>
      <c r="EHQ74" s="73"/>
      <c r="EHR74" s="73"/>
      <c r="EHS74" s="73"/>
      <c r="EHT74" s="73"/>
      <c r="EHU74" s="73"/>
      <c r="EHV74" s="73"/>
      <c r="EHW74" s="73"/>
      <c r="EHX74" s="73"/>
      <c r="EHY74" s="73"/>
      <c r="EHZ74" s="73"/>
      <c r="EIA74" s="73"/>
      <c r="EIB74" s="73"/>
      <c r="EIC74" s="73"/>
      <c r="EID74" s="73"/>
      <c r="EIE74" s="73"/>
      <c r="EIF74" s="73"/>
      <c r="EIG74" s="73"/>
      <c r="EIH74" s="73"/>
      <c r="EII74" s="73"/>
      <c r="EIJ74" s="73"/>
      <c r="EIK74" s="73"/>
      <c r="EIL74" s="73"/>
      <c r="EIM74" s="73"/>
      <c r="EIN74" s="73"/>
      <c r="EIO74" s="73"/>
      <c r="EIP74" s="73"/>
      <c r="EIQ74" s="73"/>
      <c r="EIR74" s="73"/>
      <c r="EIS74" s="73"/>
      <c r="EIT74" s="73"/>
      <c r="EIU74" s="73"/>
      <c r="EIV74" s="73"/>
      <c r="EIW74" s="73"/>
      <c r="EIX74" s="73"/>
      <c r="EIY74" s="73"/>
      <c r="EIZ74" s="73"/>
      <c r="EJA74" s="73"/>
      <c r="EJB74" s="73"/>
      <c r="EJC74" s="73"/>
      <c r="EJD74" s="73"/>
      <c r="EJE74" s="73"/>
      <c r="EJF74" s="73"/>
      <c r="EJG74" s="73"/>
      <c r="EJH74" s="73"/>
      <c r="EJI74" s="73"/>
      <c r="EJJ74" s="73"/>
      <c r="EJK74" s="73"/>
      <c r="EJL74" s="73"/>
      <c r="EJM74" s="73"/>
      <c r="EJN74" s="73"/>
      <c r="EJO74" s="73"/>
      <c r="EJP74" s="73"/>
      <c r="EJQ74" s="73"/>
      <c r="EJR74" s="73"/>
      <c r="EJS74" s="73"/>
      <c r="EJT74" s="73"/>
      <c r="EJU74" s="73"/>
      <c r="EJV74" s="73"/>
      <c r="EJW74" s="73"/>
      <c r="EJX74" s="73"/>
      <c r="EJY74" s="73"/>
      <c r="EJZ74" s="73"/>
      <c r="EKA74" s="73"/>
      <c r="EKB74" s="73"/>
      <c r="EKC74" s="73"/>
      <c r="EKD74" s="73"/>
      <c r="EKE74" s="73"/>
      <c r="EKF74" s="73"/>
      <c r="EKG74" s="73"/>
      <c r="EKH74" s="73"/>
      <c r="EKI74" s="73"/>
      <c r="EKJ74" s="73"/>
      <c r="EKK74" s="73"/>
      <c r="EKL74" s="73"/>
      <c r="EKM74" s="73"/>
      <c r="EKN74" s="73"/>
      <c r="EKO74" s="73"/>
      <c r="EKP74" s="73"/>
      <c r="EKQ74" s="73"/>
      <c r="EKR74" s="73"/>
      <c r="EKS74" s="73"/>
      <c r="EKT74" s="73"/>
      <c r="EKU74" s="73"/>
      <c r="EKV74" s="73"/>
      <c r="EKW74" s="73"/>
      <c r="EKX74" s="73"/>
      <c r="EKY74" s="73"/>
      <c r="EKZ74" s="73"/>
      <c r="ELA74" s="73"/>
      <c r="ELB74" s="73"/>
      <c r="ELC74" s="73"/>
      <c r="ELD74" s="73"/>
      <c r="ELE74" s="73"/>
      <c r="ELF74" s="73"/>
      <c r="ELG74" s="73"/>
      <c r="ELH74" s="73"/>
      <c r="ELI74" s="73"/>
      <c r="ELJ74" s="73"/>
      <c r="ELK74" s="73"/>
      <c r="ELL74" s="73"/>
      <c r="ELM74" s="73"/>
      <c r="ELN74" s="73"/>
      <c r="ELO74" s="73"/>
      <c r="ELP74" s="73"/>
      <c r="ELQ74" s="73"/>
      <c r="ELR74" s="73"/>
      <c r="ELS74" s="73"/>
      <c r="ELT74" s="73"/>
      <c r="ELU74" s="73"/>
      <c r="ELV74" s="73"/>
      <c r="ELW74" s="73"/>
      <c r="ELX74" s="73"/>
      <c r="ELY74" s="73"/>
      <c r="ELZ74" s="73"/>
      <c r="EMA74" s="73"/>
      <c r="EMB74" s="73"/>
      <c r="EMC74" s="73"/>
      <c r="EMD74" s="73"/>
      <c r="EME74" s="73"/>
      <c r="EMF74" s="73"/>
      <c r="EMG74" s="73"/>
      <c r="EMH74" s="73"/>
      <c r="EMI74" s="73"/>
      <c r="EMJ74" s="73"/>
      <c r="EMK74" s="73"/>
      <c r="EML74" s="73"/>
      <c r="EMM74" s="73"/>
      <c r="EMN74" s="73"/>
      <c r="EMO74" s="73"/>
      <c r="EMP74" s="73"/>
      <c r="EMQ74" s="73"/>
      <c r="EMR74" s="73"/>
      <c r="EMS74" s="73"/>
      <c r="EMT74" s="73"/>
      <c r="EMU74" s="73"/>
      <c r="EMV74" s="73"/>
      <c r="EMW74" s="73"/>
      <c r="EMX74" s="73"/>
      <c r="EMY74" s="73"/>
      <c r="EMZ74" s="73"/>
      <c r="ENA74" s="73"/>
      <c r="ENB74" s="73"/>
      <c r="ENC74" s="73"/>
      <c r="END74" s="73"/>
      <c r="ENE74" s="73"/>
      <c r="ENF74" s="73"/>
      <c r="ENG74" s="73"/>
      <c r="ENH74" s="73"/>
      <c r="ENI74" s="73"/>
      <c r="ENJ74" s="73"/>
      <c r="ENK74" s="73"/>
      <c r="ENL74" s="73"/>
      <c r="ENM74" s="73"/>
      <c r="ENN74" s="73"/>
      <c r="ENO74" s="73"/>
      <c r="ENP74" s="73"/>
      <c r="ENQ74" s="73"/>
      <c r="ENR74" s="73"/>
      <c r="ENS74" s="73"/>
      <c r="ENT74" s="73"/>
      <c r="ENU74" s="73"/>
      <c r="ENV74" s="73"/>
      <c r="ENW74" s="73"/>
      <c r="ENX74" s="73"/>
      <c r="ENY74" s="73"/>
      <c r="ENZ74" s="73"/>
      <c r="EOA74" s="73"/>
      <c r="EOB74" s="73"/>
      <c r="EOC74" s="73"/>
      <c r="EOD74" s="73"/>
      <c r="EOE74" s="73"/>
      <c r="EOF74" s="73"/>
      <c r="EOG74" s="73"/>
      <c r="EOH74" s="73"/>
      <c r="EOI74" s="73"/>
      <c r="EOJ74" s="73"/>
      <c r="EOK74" s="73"/>
      <c r="EOL74" s="73"/>
      <c r="EOM74" s="73"/>
      <c r="EON74" s="73"/>
      <c r="EOO74" s="73"/>
      <c r="EOP74" s="73"/>
      <c r="EOQ74" s="73"/>
      <c r="EOR74" s="73"/>
      <c r="EOS74" s="73"/>
      <c r="EOT74" s="73"/>
      <c r="EOU74" s="73"/>
      <c r="EOV74" s="73"/>
      <c r="EOW74" s="73"/>
      <c r="EOX74" s="73"/>
      <c r="EOY74" s="73"/>
      <c r="EOZ74" s="73"/>
      <c r="EPA74" s="73"/>
      <c r="EPB74" s="73"/>
      <c r="EPC74" s="73"/>
      <c r="EPD74" s="73"/>
      <c r="EPE74" s="73"/>
      <c r="EPF74" s="73"/>
      <c r="EPG74" s="73"/>
      <c r="EPH74" s="73"/>
      <c r="EPI74" s="73"/>
      <c r="EPJ74" s="73"/>
      <c r="EPK74" s="73"/>
      <c r="EPL74" s="73"/>
      <c r="EPM74" s="73"/>
      <c r="EPN74" s="73"/>
      <c r="EPO74" s="73"/>
      <c r="EPP74" s="73"/>
      <c r="EPQ74" s="73"/>
      <c r="EPR74" s="73"/>
      <c r="EPS74" s="73"/>
      <c r="EPT74" s="73"/>
      <c r="EPU74" s="73"/>
      <c r="EPV74" s="73"/>
      <c r="EPW74" s="73"/>
      <c r="EPX74" s="73"/>
      <c r="EPY74" s="73"/>
      <c r="EPZ74" s="73"/>
      <c r="EQA74" s="73"/>
      <c r="EQB74" s="73"/>
      <c r="EQC74" s="73"/>
      <c r="EQD74" s="73"/>
      <c r="EQE74" s="73"/>
      <c r="EQF74" s="73"/>
      <c r="EQG74" s="73"/>
      <c r="EQH74" s="73"/>
      <c r="EQI74" s="73"/>
      <c r="EQJ74" s="73"/>
      <c r="EQK74" s="73"/>
      <c r="EQL74" s="73"/>
      <c r="EQM74" s="73"/>
      <c r="EQN74" s="73"/>
      <c r="EQO74" s="73"/>
      <c r="EQP74" s="73"/>
      <c r="EQQ74" s="73"/>
      <c r="EQR74" s="73"/>
      <c r="EQS74" s="73"/>
      <c r="EQT74" s="73"/>
      <c r="EQU74" s="73"/>
      <c r="EQV74" s="73"/>
      <c r="EQW74" s="73"/>
      <c r="EQX74" s="73"/>
      <c r="EQY74" s="73"/>
      <c r="EQZ74" s="73"/>
      <c r="ERA74" s="73"/>
      <c r="ERB74" s="73"/>
      <c r="ERC74" s="73"/>
      <c r="ERD74" s="73"/>
      <c r="ERE74" s="73"/>
      <c r="ERF74" s="73"/>
      <c r="ERG74" s="73"/>
      <c r="ERH74" s="73"/>
      <c r="ERI74" s="73"/>
      <c r="ERJ74" s="73"/>
      <c r="ERK74" s="73"/>
      <c r="ERL74" s="73"/>
      <c r="ERM74" s="73"/>
      <c r="ERN74" s="73"/>
      <c r="ERO74" s="73"/>
      <c r="ERP74" s="73"/>
      <c r="ERQ74" s="73"/>
      <c r="ERR74" s="73"/>
      <c r="ERS74" s="73"/>
      <c r="ERT74" s="73"/>
      <c r="ERU74" s="73"/>
      <c r="ERV74" s="73"/>
      <c r="ERW74" s="73"/>
      <c r="ERX74" s="73"/>
      <c r="ERY74" s="73"/>
      <c r="ERZ74" s="73"/>
      <c r="ESA74" s="73"/>
      <c r="ESB74" s="73"/>
      <c r="ESC74" s="73"/>
      <c r="ESD74" s="73"/>
      <c r="ESE74" s="73"/>
      <c r="ESF74" s="73"/>
      <c r="ESG74" s="73"/>
      <c r="ESH74" s="73"/>
      <c r="ESI74" s="73"/>
      <c r="ESJ74" s="73"/>
      <c r="ESK74" s="73"/>
      <c r="ESL74" s="73"/>
      <c r="ESM74" s="73"/>
      <c r="ESN74" s="73"/>
      <c r="ESO74" s="73"/>
      <c r="ESP74" s="73"/>
      <c r="ESQ74" s="73"/>
      <c r="ESR74" s="73"/>
      <c r="ESS74" s="73"/>
      <c r="EST74" s="73"/>
      <c r="ESU74" s="73"/>
      <c r="ESV74" s="73"/>
      <c r="ESW74" s="73"/>
      <c r="ESX74" s="73"/>
      <c r="ESY74" s="73"/>
      <c r="ESZ74" s="73"/>
      <c r="ETA74" s="73"/>
      <c r="ETB74" s="73"/>
      <c r="ETC74" s="73"/>
      <c r="ETD74" s="73"/>
      <c r="ETE74" s="73"/>
      <c r="ETF74" s="73"/>
      <c r="ETG74" s="73"/>
      <c r="ETH74" s="73"/>
      <c r="ETI74" s="73"/>
      <c r="ETJ74" s="73"/>
      <c r="ETK74" s="73"/>
      <c r="ETL74" s="73"/>
      <c r="ETM74" s="73"/>
      <c r="ETN74" s="73"/>
      <c r="ETO74" s="73"/>
      <c r="ETP74" s="73"/>
      <c r="ETQ74" s="73"/>
      <c r="ETR74" s="73"/>
      <c r="ETS74" s="73"/>
      <c r="ETT74" s="73"/>
      <c r="ETU74" s="73"/>
      <c r="ETV74" s="73"/>
      <c r="ETW74" s="73"/>
      <c r="ETX74" s="73"/>
      <c r="ETY74" s="73"/>
      <c r="ETZ74" s="73"/>
      <c r="EUA74" s="73"/>
      <c r="EUB74" s="73"/>
      <c r="EUC74" s="73"/>
      <c r="EUD74" s="73"/>
      <c r="EUE74" s="73"/>
      <c r="EUF74" s="73"/>
      <c r="EUG74" s="73"/>
      <c r="EUH74" s="73"/>
      <c r="EUI74" s="73"/>
      <c r="EUJ74" s="73"/>
      <c r="EUK74" s="73"/>
      <c r="EUL74" s="73"/>
      <c r="EUM74" s="73"/>
      <c r="EUN74" s="73"/>
      <c r="EUO74" s="73"/>
      <c r="EUP74" s="73"/>
      <c r="EUQ74" s="73"/>
      <c r="EUR74" s="73"/>
      <c r="EUS74" s="73"/>
      <c r="EUT74" s="73"/>
      <c r="EUU74" s="73"/>
      <c r="EUV74" s="73"/>
      <c r="EUW74" s="73"/>
      <c r="EUX74" s="73"/>
      <c r="EUY74" s="73"/>
      <c r="EUZ74" s="73"/>
      <c r="EVA74" s="73"/>
      <c r="EVB74" s="73"/>
      <c r="EVC74" s="73"/>
      <c r="EVD74" s="73"/>
      <c r="EVE74" s="73"/>
      <c r="EVF74" s="73"/>
      <c r="EVG74" s="73"/>
      <c r="EVH74" s="73"/>
      <c r="EVI74" s="73"/>
      <c r="EVJ74" s="73"/>
      <c r="EVK74" s="73"/>
      <c r="EVL74" s="73"/>
      <c r="EVM74" s="73"/>
      <c r="EVN74" s="73"/>
      <c r="EVO74" s="73"/>
      <c r="EVP74" s="73"/>
      <c r="EVQ74" s="73"/>
      <c r="EVR74" s="73"/>
      <c r="EVS74" s="73"/>
      <c r="EVT74" s="73"/>
      <c r="EVU74" s="73"/>
      <c r="EVV74" s="73"/>
      <c r="EVW74" s="73"/>
      <c r="EVX74" s="73"/>
      <c r="EVY74" s="73"/>
      <c r="EVZ74" s="73"/>
      <c r="EWA74" s="73"/>
      <c r="EWB74" s="73"/>
      <c r="EWC74" s="73"/>
      <c r="EWD74" s="73"/>
      <c r="EWE74" s="73"/>
      <c r="EWF74" s="73"/>
      <c r="EWG74" s="73"/>
      <c r="EWH74" s="73"/>
      <c r="EWI74" s="73"/>
      <c r="EWJ74" s="73"/>
      <c r="EWK74" s="73"/>
      <c r="EWL74" s="73"/>
      <c r="EWM74" s="73"/>
      <c r="EWN74" s="73"/>
      <c r="EWO74" s="73"/>
      <c r="EWP74" s="73"/>
      <c r="EWQ74" s="73"/>
      <c r="EWR74" s="73"/>
      <c r="EWS74" s="73"/>
      <c r="EWT74" s="73"/>
      <c r="EWU74" s="73"/>
      <c r="EWV74" s="73"/>
      <c r="EWW74" s="73"/>
      <c r="EWX74" s="73"/>
      <c r="EWY74" s="73"/>
      <c r="EWZ74" s="73"/>
      <c r="EXA74" s="73"/>
      <c r="EXB74" s="73"/>
      <c r="EXC74" s="73"/>
      <c r="EXD74" s="73"/>
      <c r="EXE74" s="73"/>
      <c r="EXF74" s="73"/>
      <c r="EXG74" s="73"/>
      <c r="EXH74" s="73"/>
      <c r="EXI74" s="73"/>
      <c r="EXJ74" s="73"/>
      <c r="EXK74" s="73"/>
      <c r="EXL74" s="73"/>
      <c r="EXM74" s="73"/>
      <c r="EXN74" s="73"/>
      <c r="EXO74" s="73"/>
      <c r="EXP74" s="73"/>
      <c r="EXQ74" s="73"/>
      <c r="EXR74" s="73"/>
      <c r="EXS74" s="73"/>
      <c r="EXT74" s="73"/>
      <c r="EXU74" s="73"/>
      <c r="EXV74" s="73"/>
      <c r="EXW74" s="73"/>
      <c r="EXX74" s="73"/>
      <c r="EXY74" s="73"/>
      <c r="EXZ74" s="73"/>
      <c r="EYA74" s="73"/>
      <c r="EYB74" s="73"/>
      <c r="EYC74" s="73"/>
      <c r="EYD74" s="73"/>
      <c r="EYE74" s="73"/>
      <c r="EYF74" s="73"/>
      <c r="EYG74" s="73"/>
      <c r="EYH74" s="73"/>
      <c r="EYI74" s="73"/>
      <c r="EYJ74" s="73"/>
      <c r="EYK74" s="73"/>
      <c r="EYL74" s="73"/>
      <c r="EYM74" s="73"/>
      <c r="EYN74" s="73"/>
      <c r="EYO74" s="73"/>
      <c r="EYP74" s="73"/>
      <c r="EYQ74" s="73"/>
      <c r="EYR74" s="73"/>
      <c r="EYS74" s="73"/>
      <c r="EYT74" s="73"/>
      <c r="EYU74" s="73"/>
      <c r="EYV74" s="73"/>
      <c r="EYW74" s="73"/>
      <c r="EYX74" s="73"/>
      <c r="EYY74" s="73"/>
      <c r="EYZ74" s="73"/>
      <c r="EZA74" s="73"/>
      <c r="EZB74" s="73"/>
      <c r="EZC74" s="73"/>
      <c r="EZD74" s="73"/>
      <c r="EZE74" s="73"/>
      <c r="EZF74" s="73"/>
      <c r="EZG74" s="73"/>
      <c r="EZH74" s="73"/>
      <c r="EZI74" s="73"/>
      <c r="EZJ74" s="73"/>
      <c r="EZK74" s="73"/>
      <c r="EZL74" s="73"/>
      <c r="EZM74" s="73"/>
      <c r="EZN74" s="73"/>
      <c r="EZO74" s="73"/>
      <c r="EZP74" s="73"/>
      <c r="EZQ74" s="73"/>
      <c r="EZR74" s="73"/>
      <c r="EZS74" s="73"/>
      <c r="EZT74" s="73"/>
      <c r="EZU74" s="73"/>
      <c r="EZV74" s="73"/>
      <c r="EZW74" s="73"/>
      <c r="EZX74" s="73"/>
      <c r="EZY74" s="73"/>
      <c r="EZZ74" s="73"/>
      <c r="FAA74" s="73"/>
      <c r="FAB74" s="73"/>
      <c r="FAC74" s="73"/>
      <c r="FAD74" s="73"/>
      <c r="FAE74" s="73"/>
      <c r="FAF74" s="73"/>
      <c r="FAG74" s="73"/>
      <c r="FAH74" s="73"/>
      <c r="FAI74" s="73"/>
      <c r="FAJ74" s="73"/>
      <c r="FAK74" s="73"/>
      <c r="FAL74" s="73"/>
      <c r="FAM74" s="73"/>
      <c r="FAN74" s="73"/>
      <c r="FAO74" s="73"/>
      <c r="FAP74" s="73"/>
      <c r="FAQ74" s="73"/>
      <c r="FAR74" s="73"/>
      <c r="FAS74" s="73"/>
      <c r="FAT74" s="73"/>
      <c r="FAU74" s="73"/>
      <c r="FAV74" s="73"/>
      <c r="FAW74" s="73"/>
      <c r="FAX74" s="73"/>
      <c r="FAY74" s="73"/>
      <c r="FAZ74" s="73"/>
      <c r="FBA74" s="73"/>
      <c r="FBB74" s="73"/>
      <c r="FBC74" s="73"/>
      <c r="FBD74" s="73"/>
      <c r="FBE74" s="73"/>
      <c r="FBF74" s="73"/>
      <c r="FBG74" s="73"/>
      <c r="FBH74" s="73"/>
      <c r="FBI74" s="73"/>
      <c r="FBJ74" s="73"/>
      <c r="FBK74" s="73"/>
      <c r="FBL74" s="73"/>
      <c r="FBM74" s="73"/>
      <c r="FBN74" s="73"/>
      <c r="FBO74" s="73"/>
      <c r="FBP74" s="73"/>
      <c r="FBQ74" s="73"/>
      <c r="FBR74" s="73"/>
      <c r="FBS74" s="73"/>
      <c r="FBT74" s="73"/>
      <c r="FBU74" s="73"/>
      <c r="FBV74" s="73"/>
      <c r="FBW74" s="73"/>
      <c r="FBX74" s="73"/>
      <c r="FBY74" s="73"/>
      <c r="FBZ74" s="73"/>
      <c r="FCA74" s="73"/>
      <c r="FCB74" s="73"/>
      <c r="FCC74" s="73"/>
      <c r="FCD74" s="73"/>
      <c r="FCE74" s="73"/>
      <c r="FCF74" s="73"/>
      <c r="FCG74" s="73"/>
      <c r="FCH74" s="73"/>
      <c r="FCI74" s="73"/>
      <c r="FCJ74" s="73"/>
      <c r="FCK74" s="73"/>
      <c r="FCL74" s="73"/>
      <c r="FCM74" s="73"/>
      <c r="FCN74" s="73"/>
      <c r="FCO74" s="73"/>
      <c r="FCP74" s="73"/>
      <c r="FCQ74" s="73"/>
      <c r="FCR74" s="73"/>
      <c r="FCS74" s="73"/>
      <c r="FCT74" s="73"/>
      <c r="FCU74" s="73"/>
      <c r="FCV74" s="73"/>
      <c r="FCW74" s="73"/>
      <c r="FCX74" s="73"/>
      <c r="FCY74" s="73"/>
      <c r="FCZ74" s="73"/>
      <c r="FDA74" s="73"/>
      <c r="FDB74" s="73"/>
      <c r="FDC74" s="73"/>
      <c r="FDD74" s="73"/>
      <c r="FDE74" s="73"/>
      <c r="FDF74" s="73"/>
      <c r="FDG74" s="73"/>
      <c r="FDH74" s="73"/>
      <c r="FDI74" s="73"/>
      <c r="FDJ74" s="73"/>
      <c r="FDK74" s="73"/>
      <c r="FDL74" s="73"/>
      <c r="FDM74" s="73"/>
      <c r="FDN74" s="73"/>
      <c r="FDO74" s="73"/>
      <c r="FDP74" s="73"/>
      <c r="FDQ74" s="73"/>
      <c r="FDR74" s="73"/>
      <c r="FDS74" s="73"/>
      <c r="FDT74" s="73"/>
      <c r="FDU74" s="73"/>
      <c r="FDV74" s="73"/>
      <c r="FDW74" s="73"/>
      <c r="FDX74" s="73"/>
      <c r="FDY74" s="73"/>
      <c r="FDZ74" s="73"/>
      <c r="FEA74" s="73"/>
      <c r="FEB74" s="73"/>
      <c r="FEC74" s="73"/>
      <c r="FED74" s="73"/>
      <c r="FEE74" s="73"/>
      <c r="FEF74" s="73"/>
      <c r="FEG74" s="73"/>
      <c r="FEH74" s="73"/>
      <c r="FEI74" s="73"/>
      <c r="FEJ74" s="73"/>
      <c r="FEK74" s="73"/>
      <c r="FEL74" s="73"/>
      <c r="FEM74" s="73"/>
      <c r="FEN74" s="73"/>
      <c r="FEO74" s="73"/>
      <c r="FEP74" s="73"/>
      <c r="FEQ74" s="73"/>
      <c r="FER74" s="73"/>
      <c r="FES74" s="73"/>
      <c r="FET74" s="73"/>
      <c r="FEU74" s="73"/>
      <c r="FEV74" s="73"/>
      <c r="FEW74" s="73"/>
      <c r="FEX74" s="73"/>
      <c r="FEY74" s="73"/>
      <c r="FEZ74" s="73"/>
      <c r="FFA74" s="73"/>
      <c r="FFB74" s="73"/>
      <c r="FFC74" s="73"/>
      <c r="FFD74" s="73"/>
      <c r="FFE74" s="73"/>
      <c r="FFF74" s="73"/>
      <c r="FFG74" s="73"/>
      <c r="FFH74" s="73"/>
      <c r="FFI74" s="73"/>
      <c r="FFJ74" s="73"/>
      <c r="FFK74" s="73"/>
      <c r="FFL74" s="73"/>
      <c r="FFM74" s="73"/>
      <c r="FFN74" s="73"/>
      <c r="FFO74" s="73"/>
      <c r="FFP74" s="73"/>
      <c r="FFQ74" s="73"/>
      <c r="FFR74" s="73"/>
      <c r="FFS74" s="73"/>
      <c r="FFT74" s="73"/>
      <c r="FFU74" s="73"/>
      <c r="FFV74" s="73"/>
      <c r="FFW74" s="73"/>
      <c r="FFX74" s="73"/>
      <c r="FFY74" s="73"/>
      <c r="FFZ74" s="73"/>
      <c r="FGA74" s="73"/>
      <c r="FGB74" s="73"/>
      <c r="FGC74" s="73"/>
      <c r="FGD74" s="73"/>
      <c r="FGE74" s="73"/>
      <c r="FGF74" s="73"/>
      <c r="FGG74" s="73"/>
      <c r="FGH74" s="73"/>
      <c r="FGI74" s="73"/>
      <c r="FGJ74" s="73"/>
      <c r="FGK74" s="73"/>
      <c r="FGL74" s="73"/>
      <c r="FGM74" s="73"/>
      <c r="FGN74" s="73"/>
      <c r="FGO74" s="73"/>
      <c r="FGP74" s="73"/>
      <c r="FGQ74" s="73"/>
      <c r="FGR74" s="73"/>
      <c r="FGS74" s="73"/>
      <c r="FGT74" s="73"/>
      <c r="FGU74" s="73"/>
      <c r="FGV74" s="73"/>
      <c r="FGW74" s="73"/>
      <c r="FGX74" s="73"/>
      <c r="FGY74" s="73"/>
      <c r="FGZ74" s="73"/>
      <c r="FHA74" s="73"/>
      <c r="FHB74" s="73"/>
      <c r="FHC74" s="73"/>
      <c r="FHD74" s="73"/>
      <c r="FHE74" s="73"/>
      <c r="FHF74" s="73"/>
      <c r="FHG74" s="73"/>
      <c r="FHH74" s="73"/>
      <c r="FHI74" s="73"/>
      <c r="FHJ74" s="73"/>
      <c r="FHK74" s="73"/>
      <c r="FHL74" s="73"/>
      <c r="FHM74" s="73"/>
      <c r="FHN74" s="73"/>
      <c r="FHO74" s="73"/>
      <c r="FHP74" s="73"/>
      <c r="FHQ74" s="73"/>
      <c r="FHR74" s="73"/>
      <c r="FHS74" s="73"/>
      <c r="FHT74" s="73"/>
      <c r="FHU74" s="73"/>
      <c r="FHV74" s="73"/>
      <c r="FHW74" s="73"/>
      <c r="FHX74" s="73"/>
      <c r="FHY74" s="73"/>
      <c r="FHZ74" s="73"/>
      <c r="FIA74" s="73"/>
      <c r="FIB74" s="73"/>
      <c r="FIC74" s="73"/>
      <c r="FID74" s="73"/>
      <c r="FIE74" s="73"/>
      <c r="FIF74" s="73"/>
      <c r="FIG74" s="73"/>
      <c r="FIH74" s="73"/>
      <c r="FII74" s="73"/>
      <c r="FIJ74" s="73"/>
      <c r="FIK74" s="73"/>
      <c r="FIL74" s="73"/>
      <c r="FIM74" s="73"/>
      <c r="FIN74" s="73"/>
      <c r="FIO74" s="73"/>
      <c r="FIP74" s="73"/>
      <c r="FIQ74" s="73"/>
      <c r="FIR74" s="73"/>
      <c r="FIS74" s="73"/>
      <c r="FIT74" s="73"/>
      <c r="FIU74" s="73"/>
      <c r="FIV74" s="73"/>
      <c r="FIW74" s="73"/>
      <c r="FIX74" s="73"/>
      <c r="FIY74" s="73"/>
      <c r="FIZ74" s="73"/>
      <c r="FJA74" s="73"/>
      <c r="FJB74" s="73"/>
      <c r="FJC74" s="73"/>
      <c r="FJD74" s="73"/>
      <c r="FJE74" s="73"/>
      <c r="FJF74" s="73"/>
      <c r="FJG74" s="73"/>
      <c r="FJH74" s="73"/>
      <c r="FJI74" s="73"/>
      <c r="FJJ74" s="73"/>
      <c r="FJK74" s="73"/>
      <c r="FJL74" s="73"/>
      <c r="FJM74" s="73"/>
      <c r="FJN74" s="73"/>
      <c r="FJO74" s="73"/>
      <c r="FJP74" s="73"/>
      <c r="FJQ74" s="73"/>
      <c r="FJR74" s="73"/>
      <c r="FJS74" s="73"/>
      <c r="FJT74" s="73"/>
      <c r="FJU74" s="73"/>
      <c r="FJV74" s="73"/>
      <c r="FJW74" s="73"/>
      <c r="FJX74" s="73"/>
      <c r="FJY74" s="73"/>
      <c r="FJZ74" s="73"/>
      <c r="FKA74" s="73"/>
      <c r="FKB74" s="73"/>
      <c r="FKC74" s="73"/>
      <c r="FKD74" s="73"/>
      <c r="FKE74" s="73"/>
      <c r="FKF74" s="73"/>
      <c r="FKG74" s="73"/>
      <c r="FKH74" s="73"/>
      <c r="FKI74" s="73"/>
      <c r="FKJ74" s="73"/>
      <c r="FKK74" s="73"/>
      <c r="FKL74" s="73"/>
      <c r="FKM74" s="73"/>
      <c r="FKN74" s="73"/>
      <c r="FKO74" s="73"/>
      <c r="FKP74" s="73"/>
      <c r="FKQ74" s="73"/>
      <c r="FKR74" s="73"/>
      <c r="FKS74" s="73"/>
      <c r="FKT74" s="73"/>
      <c r="FKU74" s="73"/>
      <c r="FKV74" s="73"/>
      <c r="FKW74" s="73"/>
      <c r="FKX74" s="73"/>
      <c r="FKY74" s="73"/>
      <c r="FKZ74" s="73"/>
      <c r="FLA74" s="73"/>
      <c r="FLB74" s="73"/>
      <c r="FLC74" s="73"/>
      <c r="FLD74" s="73"/>
      <c r="FLE74" s="73"/>
      <c r="FLF74" s="73"/>
      <c r="FLG74" s="73"/>
      <c r="FLH74" s="73"/>
      <c r="FLI74" s="73"/>
      <c r="FLJ74" s="73"/>
      <c r="FLK74" s="73"/>
      <c r="FLL74" s="73"/>
      <c r="FLM74" s="73"/>
      <c r="FLN74" s="73"/>
      <c r="FLO74" s="73"/>
      <c r="FLP74" s="73"/>
      <c r="FLQ74" s="73"/>
      <c r="FLR74" s="73"/>
      <c r="FLS74" s="73"/>
      <c r="FLT74" s="73"/>
      <c r="FLU74" s="73"/>
      <c r="FLV74" s="73"/>
      <c r="FLW74" s="73"/>
      <c r="FLX74" s="73"/>
      <c r="FLY74" s="73"/>
      <c r="FLZ74" s="73"/>
      <c r="FMA74" s="73"/>
      <c r="FMB74" s="73"/>
      <c r="FMC74" s="73"/>
      <c r="FMD74" s="73"/>
      <c r="FME74" s="73"/>
      <c r="FMF74" s="73"/>
      <c r="FMG74" s="73"/>
      <c r="FMH74" s="73"/>
      <c r="FMI74" s="73"/>
      <c r="FMJ74" s="73"/>
      <c r="FMK74" s="73"/>
      <c r="FML74" s="73"/>
      <c r="FMM74" s="73"/>
      <c r="FMN74" s="73"/>
      <c r="FMO74" s="73"/>
      <c r="FMP74" s="73"/>
      <c r="FMQ74" s="73"/>
      <c r="FMR74" s="73"/>
      <c r="FMS74" s="73"/>
      <c r="FMT74" s="73"/>
      <c r="FMU74" s="73"/>
      <c r="FMV74" s="73"/>
      <c r="FMW74" s="73"/>
      <c r="FMX74" s="73"/>
      <c r="FMY74" s="73"/>
      <c r="FMZ74" s="73"/>
      <c r="FNA74" s="73"/>
      <c r="FNB74" s="73"/>
      <c r="FNC74" s="73"/>
      <c r="FND74" s="73"/>
      <c r="FNE74" s="73"/>
      <c r="FNF74" s="73"/>
      <c r="FNG74" s="73"/>
      <c r="FNH74" s="73"/>
      <c r="FNI74" s="73"/>
      <c r="FNJ74" s="73"/>
      <c r="FNK74" s="73"/>
      <c r="FNL74" s="73"/>
      <c r="FNM74" s="73"/>
      <c r="FNN74" s="73"/>
      <c r="FNO74" s="73"/>
      <c r="FNP74" s="73"/>
      <c r="FNQ74" s="73"/>
      <c r="FNR74" s="73"/>
      <c r="FNS74" s="73"/>
      <c r="FNT74" s="73"/>
      <c r="FNU74" s="73"/>
      <c r="FNV74" s="73"/>
      <c r="FNW74" s="73"/>
      <c r="FNX74" s="73"/>
      <c r="FNY74" s="73"/>
      <c r="FNZ74" s="73"/>
      <c r="FOA74" s="73"/>
      <c r="FOB74" s="73"/>
      <c r="FOC74" s="73"/>
      <c r="FOD74" s="73"/>
      <c r="FOE74" s="73"/>
      <c r="FOF74" s="73"/>
      <c r="FOG74" s="73"/>
      <c r="FOH74" s="73"/>
      <c r="FOI74" s="73"/>
      <c r="FOJ74" s="73"/>
      <c r="FOK74" s="73"/>
      <c r="FOL74" s="73"/>
      <c r="FOM74" s="73"/>
      <c r="FON74" s="73"/>
      <c r="FOO74" s="73"/>
      <c r="FOP74" s="73"/>
      <c r="FOQ74" s="73"/>
      <c r="FOR74" s="73"/>
      <c r="FOS74" s="73"/>
      <c r="FOT74" s="73"/>
      <c r="FOU74" s="73"/>
      <c r="FOV74" s="73"/>
      <c r="FOW74" s="73"/>
      <c r="FOX74" s="73"/>
      <c r="FOY74" s="73"/>
      <c r="FOZ74" s="73"/>
      <c r="FPA74" s="73"/>
      <c r="FPB74" s="73"/>
      <c r="FPC74" s="73"/>
      <c r="FPD74" s="73"/>
      <c r="FPE74" s="73"/>
      <c r="FPF74" s="73"/>
      <c r="FPG74" s="73"/>
      <c r="FPH74" s="73"/>
      <c r="FPI74" s="73"/>
      <c r="FPJ74" s="73"/>
      <c r="FPK74" s="73"/>
      <c r="FPL74" s="73"/>
      <c r="FPM74" s="73"/>
      <c r="FPN74" s="73"/>
      <c r="FPO74" s="73"/>
      <c r="FPP74" s="73"/>
      <c r="FPQ74" s="73"/>
      <c r="FPR74" s="73"/>
      <c r="FPS74" s="73"/>
      <c r="FPT74" s="73"/>
      <c r="FPU74" s="73"/>
      <c r="FPV74" s="73"/>
      <c r="FPW74" s="73"/>
      <c r="FPX74" s="73"/>
      <c r="FPY74" s="73"/>
      <c r="FPZ74" s="73"/>
      <c r="FQA74" s="73"/>
      <c r="FQB74" s="73"/>
      <c r="FQC74" s="73"/>
      <c r="FQD74" s="73"/>
      <c r="FQE74" s="73"/>
      <c r="FQF74" s="73"/>
      <c r="FQG74" s="73"/>
      <c r="FQH74" s="73"/>
      <c r="FQI74" s="73"/>
      <c r="FQJ74" s="73"/>
      <c r="FQK74" s="73"/>
      <c r="FQL74" s="73"/>
      <c r="FQM74" s="73"/>
      <c r="FQN74" s="73"/>
      <c r="FQO74" s="73"/>
      <c r="FQP74" s="73"/>
      <c r="FQQ74" s="73"/>
      <c r="FQR74" s="73"/>
      <c r="FQS74" s="73"/>
      <c r="FQT74" s="73"/>
      <c r="FQU74" s="73"/>
      <c r="FQV74" s="73"/>
      <c r="FQW74" s="73"/>
      <c r="FQX74" s="73"/>
      <c r="FQY74" s="73"/>
      <c r="FQZ74" s="73"/>
      <c r="FRA74" s="73"/>
      <c r="FRB74" s="73"/>
      <c r="FRC74" s="73"/>
      <c r="FRD74" s="73"/>
      <c r="FRE74" s="73"/>
      <c r="FRF74" s="73"/>
      <c r="FRG74" s="73"/>
      <c r="FRH74" s="73"/>
      <c r="FRI74" s="73"/>
      <c r="FRJ74" s="73"/>
      <c r="FRK74" s="73"/>
      <c r="FRL74" s="73"/>
      <c r="FRM74" s="73"/>
      <c r="FRN74" s="73"/>
      <c r="FRO74" s="73"/>
      <c r="FRP74" s="73"/>
      <c r="FRQ74" s="73"/>
      <c r="FRR74" s="73"/>
      <c r="FRS74" s="73"/>
      <c r="FRT74" s="73"/>
      <c r="FRU74" s="73"/>
      <c r="FRV74" s="73"/>
      <c r="FRW74" s="73"/>
      <c r="FRX74" s="73"/>
      <c r="FRY74" s="73"/>
      <c r="FRZ74" s="73"/>
      <c r="FSA74" s="73"/>
      <c r="FSB74" s="73"/>
      <c r="FSC74" s="73"/>
      <c r="FSD74" s="73"/>
      <c r="FSE74" s="73"/>
      <c r="FSF74" s="73"/>
      <c r="FSG74" s="73"/>
      <c r="FSH74" s="73"/>
      <c r="FSI74" s="73"/>
      <c r="FSJ74" s="73"/>
      <c r="FSK74" s="73"/>
      <c r="FSL74" s="73"/>
      <c r="FSM74" s="73"/>
      <c r="FSN74" s="73"/>
      <c r="FSO74" s="73"/>
      <c r="FSP74" s="73"/>
      <c r="FSQ74" s="73"/>
      <c r="FSR74" s="73"/>
      <c r="FSS74" s="73"/>
      <c r="FST74" s="73"/>
      <c r="FSU74" s="73"/>
      <c r="FSV74" s="73"/>
      <c r="FSW74" s="73"/>
      <c r="FSX74" s="73"/>
      <c r="FSY74" s="73"/>
      <c r="FSZ74" s="73"/>
      <c r="FTA74" s="73"/>
      <c r="FTB74" s="73"/>
      <c r="FTC74" s="73"/>
      <c r="FTD74" s="73"/>
      <c r="FTE74" s="73"/>
      <c r="FTF74" s="73"/>
      <c r="FTG74" s="73"/>
      <c r="FTH74" s="73"/>
      <c r="FTI74" s="73"/>
      <c r="FTJ74" s="73"/>
      <c r="FTK74" s="73"/>
      <c r="FTL74" s="73"/>
      <c r="FTM74" s="73"/>
      <c r="FTN74" s="73"/>
      <c r="FTO74" s="73"/>
      <c r="FTP74" s="73"/>
      <c r="FTQ74" s="73"/>
      <c r="FTR74" s="73"/>
      <c r="FTS74" s="73"/>
      <c r="FTT74" s="73"/>
      <c r="FTU74" s="73"/>
      <c r="FTV74" s="73"/>
      <c r="FTW74" s="73"/>
      <c r="FTX74" s="73"/>
      <c r="FTY74" s="73"/>
      <c r="FTZ74" s="73"/>
      <c r="FUA74" s="73"/>
      <c r="FUB74" s="73"/>
      <c r="FUC74" s="73"/>
      <c r="FUD74" s="73"/>
      <c r="FUE74" s="73"/>
      <c r="FUF74" s="73"/>
      <c r="FUG74" s="73"/>
      <c r="FUH74" s="73"/>
      <c r="FUI74" s="73"/>
      <c r="FUJ74" s="73"/>
      <c r="FUK74" s="73"/>
      <c r="FUL74" s="73"/>
      <c r="FUM74" s="73"/>
      <c r="FUN74" s="73"/>
      <c r="FUO74" s="73"/>
      <c r="FUP74" s="73"/>
      <c r="FUQ74" s="73"/>
      <c r="FUR74" s="73"/>
      <c r="FUS74" s="73"/>
      <c r="FUT74" s="73"/>
      <c r="FUU74" s="73"/>
      <c r="FUV74" s="73"/>
      <c r="FUW74" s="73"/>
      <c r="FUX74" s="73"/>
      <c r="FUY74" s="73"/>
      <c r="FUZ74" s="73"/>
      <c r="FVA74" s="73"/>
      <c r="FVB74" s="73"/>
      <c r="FVC74" s="73"/>
      <c r="FVD74" s="73"/>
      <c r="FVE74" s="73"/>
      <c r="FVF74" s="73"/>
      <c r="FVG74" s="73"/>
      <c r="FVH74" s="73"/>
      <c r="FVI74" s="73"/>
      <c r="FVJ74" s="73"/>
      <c r="FVK74" s="73"/>
      <c r="FVL74" s="73"/>
      <c r="FVM74" s="73"/>
      <c r="FVN74" s="73"/>
      <c r="FVO74" s="73"/>
      <c r="FVP74" s="73"/>
      <c r="FVQ74" s="73"/>
      <c r="FVR74" s="73"/>
      <c r="FVS74" s="73"/>
      <c r="FVT74" s="73"/>
      <c r="FVU74" s="73"/>
      <c r="FVV74" s="73"/>
      <c r="FVW74" s="73"/>
      <c r="FVX74" s="73"/>
      <c r="FVY74" s="73"/>
      <c r="FVZ74" s="73"/>
      <c r="FWA74" s="73"/>
      <c r="FWB74" s="73"/>
      <c r="FWC74" s="73"/>
      <c r="FWD74" s="73"/>
      <c r="FWE74" s="73"/>
      <c r="FWF74" s="73"/>
      <c r="FWG74" s="73"/>
      <c r="FWH74" s="73"/>
      <c r="FWI74" s="73"/>
      <c r="FWJ74" s="73"/>
      <c r="FWK74" s="73"/>
      <c r="FWL74" s="73"/>
      <c r="FWM74" s="73"/>
      <c r="FWN74" s="73"/>
      <c r="FWO74" s="73"/>
      <c r="FWP74" s="73"/>
      <c r="FWQ74" s="73"/>
      <c r="FWR74" s="73"/>
      <c r="FWS74" s="73"/>
      <c r="FWT74" s="73"/>
      <c r="FWU74" s="73"/>
      <c r="FWV74" s="73"/>
      <c r="FWW74" s="73"/>
      <c r="FWX74" s="73"/>
      <c r="FWY74" s="73"/>
      <c r="FWZ74" s="73"/>
      <c r="FXA74" s="73"/>
      <c r="FXB74" s="73"/>
      <c r="FXC74" s="73"/>
      <c r="FXD74" s="73"/>
      <c r="FXE74" s="73"/>
      <c r="FXF74" s="73"/>
      <c r="FXG74" s="73"/>
      <c r="FXH74" s="73"/>
      <c r="FXI74" s="73"/>
      <c r="FXJ74" s="73"/>
      <c r="FXK74" s="73"/>
      <c r="FXL74" s="73"/>
      <c r="FXM74" s="73"/>
      <c r="FXN74" s="73"/>
      <c r="FXO74" s="73"/>
      <c r="FXP74" s="73"/>
      <c r="FXQ74" s="73"/>
      <c r="FXR74" s="73"/>
      <c r="FXS74" s="73"/>
      <c r="FXT74" s="73"/>
      <c r="FXU74" s="73"/>
      <c r="FXV74" s="73"/>
      <c r="FXW74" s="73"/>
      <c r="FXX74" s="73"/>
      <c r="FXY74" s="73"/>
      <c r="FXZ74" s="73"/>
      <c r="FYA74" s="73"/>
      <c r="FYB74" s="73"/>
      <c r="FYC74" s="73"/>
      <c r="FYD74" s="73"/>
      <c r="FYE74" s="73"/>
      <c r="FYF74" s="73"/>
      <c r="FYG74" s="73"/>
      <c r="FYH74" s="73"/>
      <c r="FYI74" s="73"/>
      <c r="FYJ74" s="73"/>
      <c r="FYK74" s="73"/>
      <c r="FYL74" s="73"/>
      <c r="FYM74" s="73"/>
      <c r="FYN74" s="73"/>
      <c r="FYO74" s="73"/>
      <c r="FYP74" s="73"/>
      <c r="FYQ74" s="73"/>
      <c r="FYR74" s="73"/>
      <c r="FYS74" s="73"/>
      <c r="FYT74" s="73"/>
      <c r="FYU74" s="73"/>
      <c r="FYV74" s="73"/>
      <c r="FYW74" s="73"/>
      <c r="FYX74" s="73"/>
      <c r="FYY74" s="73"/>
      <c r="FYZ74" s="73"/>
      <c r="FZA74" s="73"/>
      <c r="FZB74" s="73"/>
      <c r="FZC74" s="73"/>
      <c r="FZD74" s="73"/>
      <c r="FZE74" s="73"/>
      <c r="FZF74" s="73"/>
      <c r="FZG74" s="73"/>
      <c r="FZH74" s="73"/>
      <c r="FZI74" s="73"/>
      <c r="FZJ74" s="73"/>
      <c r="FZK74" s="73"/>
      <c r="FZL74" s="73"/>
      <c r="FZM74" s="73"/>
      <c r="FZN74" s="73"/>
      <c r="FZO74" s="73"/>
      <c r="FZP74" s="73"/>
      <c r="FZQ74" s="73"/>
      <c r="FZR74" s="73"/>
      <c r="FZS74" s="73"/>
      <c r="FZT74" s="73"/>
      <c r="FZU74" s="73"/>
      <c r="FZV74" s="73"/>
      <c r="FZW74" s="73"/>
      <c r="FZX74" s="73"/>
      <c r="FZY74" s="73"/>
      <c r="FZZ74" s="73"/>
      <c r="GAA74" s="73"/>
      <c r="GAB74" s="73"/>
      <c r="GAC74" s="73"/>
      <c r="GAD74" s="73"/>
      <c r="GAE74" s="73"/>
      <c r="GAF74" s="73"/>
      <c r="GAG74" s="73"/>
      <c r="GAH74" s="73"/>
      <c r="GAI74" s="73"/>
      <c r="GAJ74" s="73"/>
      <c r="GAK74" s="73"/>
      <c r="GAL74" s="73"/>
      <c r="GAM74" s="73"/>
      <c r="GAN74" s="73"/>
      <c r="GAO74" s="73"/>
      <c r="GAP74" s="73"/>
      <c r="GAQ74" s="73"/>
      <c r="GAR74" s="73"/>
      <c r="GAS74" s="73"/>
      <c r="GAT74" s="73"/>
      <c r="GAU74" s="73"/>
      <c r="GAV74" s="73"/>
      <c r="GAW74" s="73"/>
      <c r="GAX74" s="73"/>
      <c r="GAY74" s="73"/>
      <c r="GAZ74" s="73"/>
      <c r="GBA74" s="73"/>
      <c r="GBB74" s="73"/>
      <c r="GBC74" s="73"/>
      <c r="GBD74" s="73"/>
      <c r="GBE74" s="73"/>
      <c r="GBF74" s="73"/>
      <c r="GBG74" s="73"/>
      <c r="GBH74" s="73"/>
      <c r="GBI74" s="73"/>
      <c r="GBJ74" s="73"/>
      <c r="GBK74" s="73"/>
      <c r="GBL74" s="73"/>
      <c r="GBM74" s="73"/>
      <c r="GBN74" s="73"/>
      <c r="GBO74" s="73"/>
      <c r="GBP74" s="73"/>
      <c r="GBQ74" s="73"/>
      <c r="GBR74" s="73"/>
      <c r="GBS74" s="73"/>
      <c r="GBT74" s="73"/>
      <c r="GBU74" s="73"/>
      <c r="GBV74" s="73"/>
      <c r="GBW74" s="73"/>
      <c r="GBX74" s="73"/>
      <c r="GBY74" s="73"/>
      <c r="GBZ74" s="73"/>
      <c r="GCA74" s="73"/>
      <c r="GCB74" s="73"/>
      <c r="GCC74" s="73"/>
      <c r="GCD74" s="73"/>
      <c r="GCE74" s="73"/>
      <c r="GCF74" s="73"/>
      <c r="GCG74" s="73"/>
      <c r="GCH74" s="73"/>
      <c r="GCI74" s="73"/>
      <c r="GCJ74" s="73"/>
      <c r="GCK74" s="73"/>
      <c r="GCL74" s="73"/>
      <c r="GCM74" s="73"/>
      <c r="GCN74" s="73"/>
      <c r="GCO74" s="73"/>
      <c r="GCP74" s="73"/>
      <c r="GCQ74" s="73"/>
      <c r="GCR74" s="73"/>
      <c r="GCS74" s="73"/>
      <c r="GCT74" s="73"/>
      <c r="GCU74" s="73"/>
      <c r="GCV74" s="73"/>
      <c r="GCW74" s="73"/>
      <c r="GCX74" s="73"/>
      <c r="GCY74" s="73"/>
      <c r="GCZ74" s="73"/>
      <c r="GDA74" s="73"/>
      <c r="GDB74" s="73"/>
      <c r="GDC74" s="73"/>
      <c r="GDD74" s="73"/>
      <c r="GDE74" s="73"/>
      <c r="GDF74" s="73"/>
      <c r="GDG74" s="73"/>
      <c r="GDH74" s="73"/>
      <c r="GDI74" s="73"/>
      <c r="GDJ74" s="73"/>
      <c r="GDK74" s="73"/>
      <c r="GDL74" s="73"/>
      <c r="GDM74" s="73"/>
      <c r="GDN74" s="73"/>
      <c r="GDO74" s="73"/>
      <c r="GDP74" s="73"/>
      <c r="GDQ74" s="73"/>
      <c r="GDR74" s="73"/>
      <c r="GDS74" s="73"/>
      <c r="GDT74" s="73"/>
      <c r="GDU74" s="73"/>
      <c r="GDV74" s="73"/>
      <c r="GDW74" s="73"/>
      <c r="GDX74" s="73"/>
      <c r="GDY74" s="73"/>
      <c r="GDZ74" s="73"/>
      <c r="GEA74" s="73"/>
      <c r="GEB74" s="73"/>
      <c r="GEC74" s="73"/>
      <c r="GED74" s="73"/>
      <c r="GEE74" s="73"/>
      <c r="GEF74" s="73"/>
      <c r="GEG74" s="73"/>
      <c r="GEH74" s="73"/>
      <c r="GEI74" s="73"/>
      <c r="GEJ74" s="73"/>
      <c r="GEK74" s="73"/>
      <c r="GEL74" s="73"/>
      <c r="GEM74" s="73"/>
      <c r="GEN74" s="73"/>
      <c r="GEO74" s="73"/>
      <c r="GEP74" s="73"/>
      <c r="GEQ74" s="73"/>
      <c r="GER74" s="73"/>
      <c r="GES74" s="73"/>
      <c r="GET74" s="73"/>
      <c r="GEU74" s="73"/>
      <c r="GEV74" s="73"/>
      <c r="GEW74" s="73"/>
      <c r="GEX74" s="73"/>
      <c r="GEY74" s="73"/>
      <c r="GEZ74" s="73"/>
      <c r="GFA74" s="73"/>
      <c r="GFB74" s="73"/>
      <c r="GFC74" s="73"/>
      <c r="GFD74" s="73"/>
      <c r="GFE74" s="73"/>
      <c r="GFF74" s="73"/>
      <c r="GFG74" s="73"/>
      <c r="GFH74" s="73"/>
      <c r="GFI74" s="73"/>
      <c r="GFJ74" s="73"/>
      <c r="GFK74" s="73"/>
      <c r="GFL74" s="73"/>
      <c r="GFM74" s="73"/>
      <c r="GFN74" s="73"/>
      <c r="GFO74" s="73"/>
      <c r="GFP74" s="73"/>
      <c r="GFQ74" s="73"/>
      <c r="GFR74" s="73"/>
      <c r="GFS74" s="73"/>
      <c r="GFT74" s="73"/>
      <c r="GFU74" s="73"/>
      <c r="GFV74" s="73"/>
      <c r="GFW74" s="73"/>
      <c r="GFX74" s="73"/>
      <c r="GFY74" s="73"/>
      <c r="GFZ74" s="73"/>
      <c r="GGA74" s="73"/>
      <c r="GGB74" s="73"/>
      <c r="GGC74" s="73"/>
      <c r="GGD74" s="73"/>
      <c r="GGE74" s="73"/>
      <c r="GGF74" s="73"/>
      <c r="GGG74" s="73"/>
      <c r="GGH74" s="73"/>
      <c r="GGI74" s="73"/>
      <c r="GGJ74" s="73"/>
      <c r="GGK74" s="73"/>
      <c r="GGL74" s="73"/>
      <c r="GGM74" s="73"/>
      <c r="GGN74" s="73"/>
      <c r="GGO74" s="73"/>
      <c r="GGP74" s="73"/>
      <c r="GGQ74" s="73"/>
      <c r="GGR74" s="73"/>
      <c r="GGS74" s="73"/>
      <c r="GGT74" s="73"/>
      <c r="GGU74" s="73"/>
      <c r="GGV74" s="73"/>
      <c r="GGW74" s="73"/>
      <c r="GGX74" s="73"/>
      <c r="GGY74" s="73"/>
      <c r="GGZ74" s="73"/>
      <c r="GHA74" s="73"/>
      <c r="GHB74" s="73"/>
      <c r="GHC74" s="73"/>
      <c r="GHD74" s="73"/>
      <c r="GHE74" s="73"/>
      <c r="GHF74" s="73"/>
      <c r="GHG74" s="73"/>
      <c r="GHH74" s="73"/>
      <c r="GHI74" s="73"/>
      <c r="GHJ74" s="73"/>
      <c r="GHK74" s="73"/>
      <c r="GHL74" s="73"/>
      <c r="GHM74" s="73"/>
      <c r="GHN74" s="73"/>
      <c r="GHO74" s="73"/>
      <c r="GHP74" s="73"/>
      <c r="GHQ74" s="73"/>
      <c r="GHR74" s="73"/>
      <c r="GHS74" s="73"/>
      <c r="GHT74" s="73"/>
      <c r="GHU74" s="73"/>
      <c r="GHV74" s="73"/>
      <c r="GHW74" s="73"/>
      <c r="GHX74" s="73"/>
      <c r="GHY74" s="73"/>
      <c r="GHZ74" s="73"/>
      <c r="GIA74" s="73"/>
      <c r="GIB74" s="73"/>
      <c r="GIC74" s="73"/>
      <c r="GID74" s="73"/>
      <c r="GIE74" s="73"/>
      <c r="GIF74" s="73"/>
      <c r="GIG74" s="73"/>
      <c r="GIH74" s="73"/>
      <c r="GII74" s="73"/>
      <c r="GIJ74" s="73"/>
      <c r="GIK74" s="73"/>
      <c r="GIL74" s="73"/>
      <c r="GIM74" s="73"/>
      <c r="GIN74" s="73"/>
      <c r="GIO74" s="73"/>
      <c r="GIP74" s="73"/>
      <c r="GIQ74" s="73"/>
      <c r="GIR74" s="73"/>
      <c r="GIS74" s="73"/>
      <c r="GIT74" s="73"/>
      <c r="GIU74" s="73"/>
      <c r="GIV74" s="73"/>
      <c r="GIW74" s="73"/>
      <c r="GIX74" s="73"/>
      <c r="GIY74" s="73"/>
      <c r="GIZ74" s="73"/>
      <c r="GJA74" s="73"/>
      <c r="GJB74" s="73"/>
      <c r="GJC74" s="73"/>
      <c r="GJD74" s="73"/>
      <c r="GJE74" s="73"/>
      <c r="GJF74" s="73"/>
      <c r="GJG74" s="73"/>
      <c r="GJH74" s="73"/>
      <c r="GJI74" s="73"/>
      <c r="GJJ74" s="73"/>
      <c r="GJK74" s="73"/>
      <c r="GJL74" s="73"/>
      <c r="GJM74" s="73"/>
      <c r="GJN74" s="73"/>
      <c r="GJO74" s="73"/>
      <c r="GJP74" s="73"/>
      <c r="GJQ74" s="73"/>
      <c r="GJR74" s="73"/>
      <c r="GJS74" s="73"/>
      <c r="GJT74" s="73"/>
      <c r="GJU74" s="73"/>
      <c r="GJV74" s="73"/>
      <c r="GJW74" s="73"/>
      <c r="GJX74" s="73"/>
      <c r="GJY74" s="73"/>
      <c r="GJZ74" s="73"/>
      <c r="GKA74" s="73"/>
      <c r="GKB74" s="73"/>
      <c r="GKC74" s="73"/>
      <c r="GKD74" s="73"/>
      <c r="GKE74" s="73"/>
      <c r="GKF74" s="73"/>
      <c r="GKG74" s="73"/>
      <c r="GKH74" s="73"/>
      <c r="GKI74" s="73"/>
      <c r="GKJ74" s="73"/>
      <c r="GKK74" s="73"/>
      <c r="GKL74" s="73"/>
      <c r="GKM74" s="73"/>
      <c r="GKN74" s="73"/>
      <c r="GKO74" s="73"/>
      <c r="GKP74" s="73"/>
      <c r="GKQ74" s="73"/>
      <c r="GKR74" s="73"/>
      <c r="GKS74" s="73"/>
      <c r="GKT74" s="73"/>
      <c r="GKU74" s="73"/>
      <c r="GKV74" s="73"/>
      <c r="GKW74" s="73"/>
      <c r="GKX74" s="73"/>
      <c r="GKY74" s="73"/>
      <c r="GKZ74" s="73"/>
      <c r="GLA74" s="73"/>
      <c r="GLB74" s="73"/>
      <c r="GLC74" s="73"/>
      <c r="GLD74" s="73"/>
      <c r="GLE74" s="73"/>
      <c r="GLF74" s="73"/>
      <c r="GLG74" s="73"/>
      <c r="GLH74" s="73"/>
      <c r="GLI74" s="73"/>
      <c r="GLJ74" s="73"/>
      <c r="GLK74" s="73"/>
      <c r="GLL74" s="73"/>
      <c r="GLM74" s="73"/>
      <c r="GLN74" s="73"/>
      <c r="GLO74" s="73"/>
      <c r="GLP74" s="73"/>
      <c r="GLQ74" s="73"/>
      <c r="GLR74" s="73"/>
      <c r="GLS74" s="73"/>
      <c r="GLT74" s="73"/>
      <c r="GLU74" s="73"/>
      <c r="GLV74" s="73"/>
      <c r="GLW74" s="73"/>
      <c r="GLX74" s="73"/>
      <c r="GLY74" s="73"/>
      <c r="GLZ74" s="73"/>
      <c r="GMA74" s="73"/>
      <c r="GMB74" s="73"/>
      <c r="GMC74" s="73"/>
      <c r="GMD74" s="73"/>
      <c r="GME74" s="73"/>
      <c r="GMF74" s="73"/>
      <c r="GMG74" s="73"/>
      <c r="GMH74" s="73"/>
      <c r="GMI74" s="73"/>
      <c r="GMJ74" s="73"/>
      <c r="GMK74" s="73"/>
      <c r="GML74" s="73"/>
      <c r="GMM74" s="73"/>
      <c r="GMN74" s="73"/>
      <c r="GMO74" s="73"/>
      <c r="GMP74" s="73"/>
      <c r="GMQ74" s="73"/>
      <c r="GMR74" s="73"/>
      <c r="GMS74" s="73"/>
      <c r="GMT74" s="73"/>
      <c r="GMU74" s="73"/>
      <c r="GMV74" s="73"/>
      <c r="GMW74" s="73"/>
      <c r="GMX74" s="73"/>
      <c r="GMY74" s="73"/>
      <c r="GMZ74" s="73"/>
      <c r="GNA74" s="73"/>
      <c r="GNB74" s="73"/>
      <c r="GNC74" s="73"/>
      <c r="GND74" s="73"/>
      <c r="GNE74" s="73"/>
      <c r="GNF74" s="73"/>
      <c r="GNG74" s="73"/>
      <c r="GNH74" s="73"/>
      <c r="GNI74" s="73"/>
      <c r="GNJ74" s="73"/>
      <c r="GNK74" s="73"/>
      <c r="GNL74" s="73"/>
      <c r="GNM74" s="73"/>
      <c r="GNN74" s="73"/>
      <c r="GNO74" s="73"/>
      <c r="GNP74" s="73"/>
      <c r="GNQ74" s="73"/>
      <c r="GNR74" s="73"/>
      <c r="GNS74" s="73"/>
      <c r="GNT74" s="73"/>
      <c r="GNU74" s="73"/>
      <c r="GNV74" s="73"/>
      <c r="GNW74" s="73"/>
      <c r="GNX74" s="73"/>
      <c r="GNY74" s="73"/>
      <c r="GNZ74" s="73"/>
      <c r="GOA74" s="73"/>
      <c r="GOB74" s="73"/>
      <c r="GOC74" s="73"/>
      <c r="GOD74" s="73"/>
      <c r="GOE74" s="73"/>
      <c r="GOF74" s="73"/>
      <c r="GOG74" s="73"/>
      <c r="GOH74" s="73"/>
      <c r="GOI74" s="73"/>
      <c r="GOJ74" s="73"/>
      <c r="GOK74" s="73"/>
      <c r="GOL74" s="73"/>
      <c r="GOM74" s="73"/>
      <c r="GON74" s="73"/>
      <c r="GOO74" s="73"/>
      <c r="GOP74" s="73"/>
      <c r="GOQ74" s="73"/>
      <c r="GOR74" s="73"/>
      <c r="GOS74" s="73"/>
      <c r="GOT74" s="73"/>
      <c r="GOU74" s="73"/>
      <c r="GOV74" s="73"/>
      <c r="GOW74" s="73"/>
      <c r="GOX74" s="73"/>
      <c r="GOY74" s="73"/>
      <c r="GOZ74" s="73"/>
      <c r="GPA74" s="73"/>
      <c r="GPB74" s="73"/>
      <c r="GPC74" s="73"/>
      <c r="GPD74" s="73"/>
      <c r="GPE74" s="73"/>
      <c r="GPF74" s="73"/>
      <c r="GPG74" s="73"/>
      <c r="GPH74" s="73"/>
      <c r="GPI74" s="73"/>
      <c r="GPJ74" s="73"/>
      <c r="GPK74" s="73"/>
      <c r="GPL74" s="73"/>
      <c r="GPM74" s="73"/>
      <c r="GPN74" s="73"/>
      <c r="GPO74" s="73"/>
      <c r="GPP74" s="73"/>
      <c r="GPQ74" s="73"/>
      <c r="GPR74" s="73"/>
      <c r="GPS74" s="73"/>
      <c r="GPT74" s="73"/>
      <c r="GPU74" s="73"/>
      <c r="GPV74" s="73"/>
      <c r="GPW74" s="73"/>
      <c r="GPX74" s="73"/>
      <c r="GPY74" s="73"/>
      <c r="GPZ74" s="73"/>
      <c r="GQA74" s="73"/>
      <c r="GQB74" s="73"/>
      <c r="GQC74" s="73"/>
      <c r="GQD74" s="73"/>
      <c r="GQE74" s="73"/>
      <c r="GQF74" s="73"/>
      <c r="GQG74" s="73"/>
      <c r="GQH74" s="73"/>
      <c r="GQI74" s="73"/>
      <c r="GQJ74" s="73"/>
      <c r="GQK74" s="73"/>
      <c r="GQL74" s="73"/>
      <c r="GQM74" s="73"/>
      <c r="GQN74" s="73"/>
      <c r="GQO74" s="73"/>
      <c r="GQP74" s="73"/>
      <c r="GQQ74" s="73"/>
      <c r="GQR74" s="73"/>
      <c r="GQS74" s="73"/>
      <c r="GQT74" s="73"/>
      <c r="GQU74" s="73"/>
      <c r="GQV74" s="73"/>
      <c r="GQW74" s="73"/>
      <c r="GQX74" s="73"/>
      <c r="GQY74" s="73"/>
      <c r="GQZ74" s="73"/>
      <c r="GRA74" s="73"/>
      <c r="GRB74" s="73"/>
      <c r="GRC74" s="73"/>
      <c r="GRD74" s="73"/>
      <c r="GRE74" s="73"/>
      <c r="GRF74" s="73"/>
      <c r="GRG74" s="73"/>
      <c r="GRH74" s="73"/>
      <c r="GRI74" s="73"/>
      <c r="GRJ74" s="73"/>
      <c r="GRK74" s="73"/>
      <c r="GRL74" s="73"/>
      <c r="GRM74" s="73"/>
      <c r="GRN74" s="73"/>
      <c r="GRO74" s="73"/>
      <c r="GRP74" s="73"/>
      <c r="GRQ74" s="73"/>
      <c r="GRR74" s="73"/>
      <c r="GRS74" s="73"/>
      <c r="GRT74" s="73"/>
      <c r="GRU74" s="73"/>
      <c r="GRV74" s="73"/>
      <c r="GRW74" s="73"/>
      <c r="GRX74" s="73"/>
      <c r="GRY74" s="73"/>
      <c r="GRZ74" s="73"/>
      <c r="GSA74" s="73"/>
      <c r="GSB74" s="73"/>
      <c r="GSC74" s="73"/>
      <c r="GSD74" s="73"/>
      <c r="GSE74" s="73"/>
      <c r="GSF74" s="73"/>
      <c r="GSG74" s="73"/>
      <c r="GSH74" s="73"/>
      <c r="GSI74" s="73"/>
      <c r="GSJ74" s="73"/>
      <c r="GSK74" s="73"/>
      <c r="GSL74" s="73"/>
      <c r="GSM74" s="73"/>
      <c r="GSN74" s="73"/>
      <c r="GSO74" s="73"/>
      <c r="GSP74" s="73"/>
      <c r="GSQ74" s="73"/>
      <c r="GSR74" s="73"/>
      <c r="GSS74" s="73"/>
      <c r="GST74" s="73"/>
      <c r="GSU74" s="73"/>
      <c r="GSV74" s="73"/>
      <c r="GSW74" s="73"/>
      <c r="GSX74" s="73"/>
      <c r="GSY74" s="73"/>
      <c r="GSZ74" s="73"/>
      <c r="GTA74" s="73"/>
      <c r="GTB74" s="73"/>
      <c r="GTC74" s="73"/>
      <c r="GTD74" s="73"/>
      <c r="GTE74" s="73"/>
      <c r="GTF74" s="73"/>
      <c r="GTG74" s="73"/>
      <c r="GTH74" s="73"/>
      <c r="GTI74" s="73"/>
      <c r="GTJ74" s="73"/>
      <c r="GTK74" s="73"/>
      <c r="GTL74" s="73"/>
      <c r="GTM74" s="73"/>
      <c r="GTN74" s="73"/>
      <c r="GTO74" s="73"/>
      <c r="GTP74" s="73"/>
      <c r="GTQ74" s="73"/>
      <c r="GTR74" s="73"/>
      <c r="GTS74" s="73"/>
      <c r="GTT74" s="73"/>
      <c r="GTU74" s="73"/>
      <c r="GTV74" s="73"/>
      <c r="GTW74" s="73"/>
      <c r="GTX74" s="73"/>
      <c r="GTY74" s="73"/>
      <c r="GTZ74" s="73"/>
      <c r="GUA74" s="73"/>
      <c r="GUB74" s="73"/>
      <c r="GUC74" s="73"/>
      <c r="GUD74" s="73"/>
      <c r="GUE74" s="73"/>
      <c r="GUF74" s="73"/>
      <c r="GUG74" s="73"/>
      <c r="GUH74" s="73"/>
      <c r="GUI74" s="73"/>
      <c r="GUJ74" s="73"/>
      <c r="GUK74" s="73"/>
      <c r="GUL74" s="73"/>
      <c r="GUM74" s="73"/>
      <c r="GUN74" s="73"/>
      <c r="GUO74" s="73"/>
      <c r="GUP74" s="73"/>
      <c r="GUQ74" s="73"/>
      <c r="GUR74" s="73"/>
      <c r="GUS74" s="73"/>
      <c r="GUT74" s="73"/>
      <c r="GUU74" s="73"/>
      <c r="GUV74" s="73"/>
      <c r="GUW74" s="73"/>
      <c r="GUX74" s="73"/>
      <c r="GUY74" s="73"/>
      <c r="GUZ74" s="73"/>
      <c r="GVA74" s="73"/>
      <c r="GVB74" s="73"/>
      <c r="GVC74" s="73"/>
      <c r="GVD74" s="73"/>
      <c r="GVE74" s="73"/>
      <c r="GVF74" s="73"/>
      <c r="GVG74" s="73"/>
      <c r="GVH74" s="73"/>
      <c r="GVI74" s="73"/>
      <c r="GVJ74" s="73"/>
      <c r="GVK74" s="73"/>
      <c r="GVL74" s="73"/>
      <c r="GVM74" s="73"/>
      <c r="GVN74" s="73"/>
      <c r="GVO74" s="73"/>
      <c r="GVP74" s="73"/>
      <c r="GVQ74" s="73"/>
      <c r="GVR74" s="73"/>
      <c r="GVS74" s="73"/>
      <c r="GVT74" s="73"/>
      <c r="GVU74" s="73"/>
      <c r="GVV74" s="73"/>
      <c r="GVW74" s="73"/>
      <c r="GVX74" s="73"/>
      <c r="GVY74" s="73"/>
      <c r="GVZ74" s="73"/>
      <c r="GWA74" s="73"/>
      <c r="GWB74" s="73"/>
      <c r="GWC74" s="73"/>
      <c r="GWD74" s="73"/>
      <c r="GWE74" s="73"/>
      <c r="GWF74" s="73"/>
      <c r="GWG74" s="73"/>
      <c r="GWH74" s="73"/>
      <c r="GWI74" s="73"/>
      <c r="GWJ74" s="73"/>
      <c r="GWK74" s="73"/>
      <c r="GWL74" s="73"/>
      <c r="GWM74" s="73"/>
      <c r="GWN74" s="73"/>
      <c r="GWO74" s="73"/>
      <c r="GWP74" s="73"/>
      <c r="GWQ74" s="73"/>
      <c r="GWR74" s="73"/>
      <c r="GWS74" s="73"/>
      <c r="GWT74" s="73"/>
      <c r="GWU74" s="73"/>
      <c r="GWV74" s="73"/>
      <c r="GWW74" s="73"/>
      <c r="GWX74" s="73"/>
      <c r="GWY74" s="73"/>
      <c r="GWZ74" s="73"/>
      <c r="GXA74" s="73"/>
      <c r="GXB74" s="73"/>
      <c r="GXC74" s="73"/>
      <c r="GXD74" s="73"/>
      <c r="GXE74" s="73"/>
      <c r="GXF74" s="73"/>
      <c r="GXG74" s="73"/>
      <c r="GXH74" s="73"/>
      <c r="GXI74" s="73"/>
      <c r="GXJ74" s="73"/>
      <c r="GXK74" s="73"/>
      <c r="GXL74" s="73"/>
      <c r="GXM74" s="73"/>
      <c r="GXN74" s="73"/>
      <c r="GXO74" s="73"/>
      <c r="GXP74" s="73"/>
      <c r="GXQ74" s="73"/>
      <c r="GXR74" s="73"/>
      <c r="GXS74" s="73"/>
      <c r="GXT74" s="73"/>
      <c r="GXU74" s="73"/>
      <c r="GXV74" s="73"/>
      <c r="GXW74" s="73"/>
      <c r="GXX74" s="73"/>
      <c r="GXY74" s="73"/>
      <c r="GXZ74" s="73"/>
      <c r="GYA74" s="73"/>
      <c r="GYB74" s="73"/>
      <c r="GYC74" s="73"/>
      <c r="GYD74" s="73"/>
      <c r="GYE74" s="73"/>
      <c r="GYF74" s="73"/>
      <c r="GYG74" s="73"/>
      <c r="GYH74" s="73"/>
      <c r="GYI74" s="73"/>
      <c r="GYJ74" s="73"/>
      <c r="GYK74" s="73"/>
      <c r="GYL74" s="73"/>
      <c r="GYM74" s="73"/>
      <c r="GYN74" s="73"/>
      <c r="GYO74" s="73"/>
      <c r="GYP74" s="73"/>
      <c r="GYQ74" s="73"/>
      <c r="GYR74" s="73"/>
      <c r="GYS74" s="73"/>
      <c r="GYT74" s="73"/>
      <c r="GYU74" s="73"/>
      <c r="GYV74" s="73"/>
      <c r="GYW74" s="73"/>
      <c r="GYX74" s="73"/>
      <c r="GYY74" s="73"/>
      <c r="GYZ74" s="73"/>
      <c r="GZA74" s="73"/>
      <c r="GZB74" s="73"/>
      <c r="GZC74" s="73"/>
      <c r="GZD74" s="73"/>
      <c r="GZE74" s="73"/>
      <c r="GZF74" s="73"/>
      <c r="GZG74" s="73"/>
      <c r="GZH74" s="73"/>
      <c r="GZI74" s="73"/>
      <c r="GZJ74" s="73"/>
      <c r="GZK74" s="73"/>
      <c r="GZL74" s="73"/>
      <c r="GZM74" s="73"/>
      <c r="GZN74" s="73"/>
      <c r="GZO74" s="73"/>
      <c r="GZP74" s="73"/>
      <c r="GZQ74" s="73"/>
      <c r="GZR74" s="73"/>
      <c r="GZS74" s="73"/>
      <c r="GZT74" s="73"/>
      <c r="GZU74" s="73"/>
      <c r="GZV74" s="73"/>
      <c r="GZW74" s="73"/>
      <c r="GZX74" s="73"/>
      <c r="GZY74" s="73"/>
      <c r="GZZ74" s="73"/>
      <c r="HAA74" s="73"/>
      <c r="HAB74" s="73"/>
      <c r="HAC74" s="73"/>
      <c r="HAD74" s="73"/>
      <c r="HAE74" s="73"/>
      <c r="HAF74" s="73"/>
      <c r="HAG74" s="73"/>
      <c r="HAH74" s="73"/>
      <c r="HAI74" s="73"/>
      <c r="HAJ74" s="73"/>
      <c r="HAK74" s="73"/>
      <c r="HAL74" s="73"/>
      <c r="HAM74" s="73"/>
      <c r="HAN74" s="73"/>
      <c r="HAO74" s="73"/>
      <c r="HAP74" s="73"/>
      <c r="HAQ74" s="73"/>
      <c r="HAR74" s="73"/>
      <c r="HAS74" s="73"/>
      <c r="HAT74" s="73"/>
      <c r="HAU74" s="73"/>
      <c r="HAV74" s="73"/>
      <c r="HAW74" s="73"/>
      <c r="HAX74" s="73"/>
      <c r="HAY74" s="73"/>
      <c r="HAZ74" s="73"/>
      <c r="HBA74" s="73"/>
      <c r="HBB74" s="73"/>
      <c r="HBC74" s="73"/>
      <c r="HBD74" s="73"/>
      <c r="HBE74" s="73"/>
      <c r="HBF74" s="73"/>
      <c r="HBG74" s="73"/>
      <c r="HBH74" s="73"/>
      <c r="HBI74" s="73"/>
      <c r="HBJ74" s="73"/>
      <c r="HBK74" s="73"/>
      <c r="HBL74" s="73"/>
      <c r="HBM74" s="73"/>
      <c r="HBN74" s="73"/>
      <c r="HBO74" s="73"/>
      <c r="HBP74" s="73"/>
      <c r="HBQ74" s="73"/>
      <c r="HBR74" s="73"/>
      <c r="HBS74" s="73"/>
      <c r="HBT74" s="73"/>
      <c r="HBU74" s="73"/>
      <c r="HBV74" s="73"/>
      <c r="HBW74" s="73"/>
      <c r="HBX74" s="73"/>
      <c r="HBY74" s="73"/>
      <c r="HBZ74" s="73"/>
      <c r="HCA74" s="73"/>
      <c r="HCB74" s="73"/>
      <c r="HCC74" s="73"/>
      <c r="HCD74" s="73"/>
      <c r="HCE74" s="73"/>
      <c r="HCF74" s="73"/>
      <c r="HCG74" s="73"/>
      <c r="HCH74" s="73"/>
      <c r="HCI74" s="73"/>
      <c r="HCJ74" s="73"/>
      <c r="HCK74" s="73"/>
      <c r="HCL74" s="73"/>
      <c r="HCM74" s="73"/>
      <c r="HCN74" s="73"/>
      <c r="HCO74" s="73"/>
      <c r="HCP74" s="73"/>
      <c r="HCQ74" s="73"/>
      <c r="HCR74" s="73"/>
      <c r="HCS74" s="73"/>
      <c r="HCT74" s="73"/>
      <c r="HCU74" s="73"/>
      <c r="HCV74" s="73"/>
      <c r="HCW74" s="73"/>
      <c r="HCX74" s="73"/>
      <c r="HCY74" s="73"/>
      <c r="HCZ74" s="73"/>
      <c r="HDA74" s="73"/>
      <c r="HDB74" s="73"/>
      <c r="HDC74" s="73"/>
      <c r="HDD74" s="73"/>
      <c r="HDE74" s="73"/>
      <c r="HDF74" s="73"/>
      <c r="HDG74" s="73"/>
      <c r="HDH74" s="73"/>
      <c r="HDI74" s="73"/>
      <c r="HDJ74" s="73"/>
      <c r="HDK74" s="73"/>
      <c r="HDL74" s="73"/>
      <c r="HDM74" s="73"/>
      <c r="HDN74" s="73"/>
      <c r="HDO74" s="73"/>
      <c r="HDP74" s="73"/>
      <c r="HDQ74" s="73"/>
      <c r="HDR74" s="73"/>
      <c r="HDS74" s="73"/>
      <c r="HDT74" s="73"/>
      <c r="HDU74" s="73"/>
      <c r="HDV74" s="73"/>
      <c r="HDW74" s="73"/>
      <c r="HDX74" s="73"/>
      <c r="HDY74" s="73"/>
      <c r="HDZ74" s="73"/>
      <c r="HEA74" s="73"/>
      <c r="HEB74" s="73"/>
      <c r="HEC74" s="73"/>
      <c r="HED74" s="73"/>
      <c r="HEE74" s="73"/>
      <c r="HEF74" s="73"/>
      <c r="HEG74" s="73"/>
      <c r="HEH74" s="73"/>
      <c r="HEI74" s="73"/>
      <c r="HEJ74" s="73"/>
      <c r="HEK74" s="73"/>
      <c r="HEL74" s="73"/>
      <c r="HEM74" s="73"/>
      <c r="HEN74" s="73"/>
      <c r="HEO74" s="73"/>
      <c r="HEP74" s="73"/>
      <c r="HEQ74" s="73"/>
      <c r="HER74" s="73"/>
      <c r="HES74" s="73"/>
      <c r="HET74" s="73"/>
      <c r="HEU74" s="73"/>
      <c r="HEV74" s="73"/>
      <c r="HEW74" s="73"/>
      <c r="HEX74" s="73"/>
      <c r="HEY74" s="73"/>
      <c r="HEZ74" s="73"/>
      <c r="HFA74" s="73"/>
      <c r="HFB74" s="73"/>
      <c r="HFC74" s="73"/>
      <c r="HFD74" s="73"/>
      <c r="HFE74" s="73"/>
      <c r="HFF74" s="73"/>
      <c r="HFG74" s="73"/>
      <c r="HFH74" s="73"/>
      <c r="HFI74" s="73"/>
      <c r="HFJ74" s="73"/>
      <c r="HFK74" s="73"/>
      <c r="HFL74" s="73"/>
      <c r="HFM74" s="73"/>
      <c r="HFN74" s="73"/>
      <c r="HFO74" s="73"/>
      <c r="HFP74" s="73"/>
      <c r="HFQ74" s="73"/>
      <c r="HFR74" s="73"/>
      <c r="HFS74" s="73"/>
      <c r="HFT74" s="73"/>
      <c r="HFU74" s="73"/>
      <c r="HFV74" s="73"/>
      <c r="HFW74" s="73"/>
      <c r="HFX74" s="73"/>
      <c r="HFY74" s="73"/>
      <c r="HFZ74" s="73"/>
      <c r="HGA74" s="73"/>
      <c r="HGB74" s="73"/>
      <c r="HGC74" s="73"/>
      <c r="HGD74" s="73"/>
      <c r="HGE74" s="73"/>
      <c r="HGF74" s="73"/>
      <c r="HGG74" s="73"/>
      <c r="HGH74" s="73"/>
      <c r="HGI74" s="73"/>
      <c r="HGJ74" s="73"/>
      <c r="HGK74" s="73"/>
      <c r="HGL74" s="73"/>
      <c r="HGM74" s="73"/>
      <c r="HGN74" s="73"/>
      <c r="HGO74" s="73"/>
      <c r="HGP74" s="73"/>
      <c r="HGQ74" s="73"/>
      <c r="HGR74" s="73"/>
      <c r="HGS74" s="73"/>
      <c r="HGT74" s="73"/>
      <c r="HGU74" s="73"/>
      <c r="HGV74" s="73"/>
      <c r="HGW74" s="73"/>
      <c r="HGX74" s="73"/>
      <c r="HGY74" s="73"/>
      <c r="HGZ74" s="73"/>
      <c r="HHA74" s="73"/>
      <c r="HHB74" s="73"/>
      <c r="HHC74" s="73"/>
      <c r="HHD74" s="73"/>
      <c r="HHE74" s="73"/>
      <c r="HHF74" s="73"/>
      <c r="HHG74" s="73"/>
      <c r="HHH74" s="73"/>
      <c r="HHI74" s="73"/>
      <c r="HHJ74" s="73"/>
      <c r="HHK74" s="73"/>
      <c r="HHL74" s="73"/>
      <c r="HHM74" s="73"/>
      <c r="HHN74" s="73"/>
      <c r="HHO74" s="73"/>
      <c r="HHP74" s="73"/>
      <c r="HHQ74" s="73"/>
      <c r="HHR74" s="73"/>
      <c r="HHS74" s="73"/>
      <c r="HHT74" s="73"/>
      <c r="HHU74" s="73"/>
      <c r="HHV74" s="73"/>
      <c r="HHW74" s="73"/>
      <c r="HHX74" s="73"/>
      <c r="HHY74" s="73"/>
      <c r="HHZ74" s="73"/>
      <c r="HIA74" s="73"/>
      <c r="HIB74" s="73"/>
      <c r="HIC74" s="73"/>
      <c r="HID74" s="73"/>
      <c r="HIE74" s="73"/>
      <c r="HIF74" s="73"/>
      <c r="HIG74" s="73"/>
      <c r="HIH74" s="73"/>
      <c r="HII74" s="73"/>
      <c r="HIJ74" s="73"/>
      <c r="HIK74" s="73"/>
      <c r="HIL74" s="73"/>
      <c r="HIM74" s="73"/>
      <c r="HIN74" s="73"/>
      <c r="HIO74" s="73"/>
      <c r="HIP74" s="73"/>
      <c r="HIQ74" s="73"/>
      <c r="HIR74" s="73"/>
      <c r="HIS74" s="73"/>
      <c r="HIT74" s="73"/>
      <c r="HIU74" s="73"/>
      <c r="HIV74" s="73"/>
      <c r="HIW74" s="73"/>
      <c r="HIX74" s="73"/>
      <c r="HIY74" s="73"/>
      <c r="HIZ74" s="73"/>
      <c r="HJA74" s="73"/>
      <c r="HJB74" s="73"/>
      <c r="HJC74" s="73"/>
      <c r="HJD74" s="73"/>
      <c r="HJE74" s="73"/>
      <c r="HJF74" s="73"/>
      <c r="HJG74" s="73"/>
      <c r="HJH74" s="73"/>
      <c r="HJI74" s="73"/>
      <c r="HJJ74" s="73"/>
      <c r="HJK74" s="73"/>
      <c r="HJL74" s="73"/>
      <c r="HJM74" s="73"/>
      <c r="HJN74" s="73"/>
      <c r="HJO74" s="73"/>
      <c r="HJP74" s="73"/>
      <c r="HJQ74" s="73"/>
      <c r="HJR74" s="73"/>
      <c r="HJS74" s="73"/>
      <c r="HJT74" s="73"/>
      <c r="HJU74" s="73"/>
      <c r="HJV74" s="73"/>
      <c r="HJW74" s="73"/>
      <c r="HJX74" s="73"/>
      <c r="HJY74" s="73"/>
      <c r="HJZ74" s="73"/>
      <c r="HKA74" s="73"/>
      <c r="HKB74" s="73"/>
      <c r="HKC74" s="73"/>
      <c r="HKD74" s="73"/>
      <c r="HKE74" s="73"/>
      <c r="HKF74" s="73"/>
      <c r="HKG74" s="73"/>
      <c r="HKH74" s="73"/>
      <c r="HKI74" s="73"/>
      <c r="HKJ74" s="73"/>
      <c r="HKK74" s="73"/>
      <c r="HKL74" s="73"/>
      <c r="HKM74" s="73"/>
      <c r="HKN74" s="73"/>
      <c r="HKO74" s="73"/>
      <c r="HKP74" s="73"/>
      <c r="HKQ74" s="73"/>
      <c r="HKR74" s="73"/>
      <c r="HKS74" s="73"/>
      <c r="HKT74" s="73"/>
      <c r="HKU74" s="73"/>
      <c r="HKV74" s="73"/>
      <c r="HKW74" s="73"/>
      <c r="HKX74" s="73"/>
      <c r="HKY74" s="73"/>
      <c r="HKZ74" s="73"/>
      <c r="HLA74" s="73"/>
      <c r="HLB74" s="73"/>
      <c r="HLC74" s="73"/>
      <c r="HLD74" s="73"/>
      <c r="HLE74" s="73"/>
      <c r="HLF74" s="73"/>
      <c r="HLG74" s="73"/>
      <c r="HLH74" s="73"/>
      <c r="HLI74" s="73"/>
      <c r="HLJ74" s="73"/>
      <c r="HLK74" s="73"/>
      <c r="HLL74" s="73"/>
      <c r="HLM74" s="73"/>
      <c r="HLN74" s="73"/>
      <c r="HLO74" s="73"/>
      <c r="HLP74" s="73"/>
      <c r="HLQ74" s="73"/>
      <c r="HLR74" s="73"/>
      <c r="HLS74" s="73"/>
      <c r="HLT74" s="73"/>
      <c r="HLU74" s="73"/>
      <c r="HLV74" s="73"/>
      <c r="HLW74" s="73"/>
      <c r="HLX74" s="73"/>
      <c r="HLY74" s="73"/>
      <c r="HLZ74" s="73"/>
      <c r="HMA74" s="73"/>
      <c r="HMB74" s="73"/>
      <c r="HMC74" s="73"/>
      <c r="HMD74" s="73"/>
      <c r="HME74" s="73"/>
      <c r="HMF74" s="73"/>
      <c r="HMG74" s="73"/>
      <c r="HMH74" s="73"/>
      <c r="HMI74" s="73"/>
      <c r="HMJ74" s="73"/>
      <c r="HMK74" s="73"/>
      <c r="HML74" s="73"/>
      <c r="HMM74" s="73"/>
      <c r="HMN74" s="73"/>
      <c r="HMO74" s="73"/>
      <c r="HMP74" s="73"/>
      <c r="HMQ74" s="73"/>
      <c r="HMR74" s="73"/>
      <c r="HMS74" s="73"/>
      <c r="HMT74" s="73"/>
      <c r="HMU74" s="73"/>
      <c r="HMV74" s="73"/>
      <c r="HMW74" s="73"/>
      <c r="HMX74" s="73"/>
      <c r="HMY74" s="73"/>
      <c r="HMZ74" s="73"/>
      <c r="HNA74" s="73"/>
      <c r="HNB74" s="73"/>
      <c r="HNC74" s="73"/>
      <c r="HND74" s="73"/>
      <c r="HNE74" s="73"/>
      <c r="HNF74" s="73"/>
      <c r="HNG74" s="73"/>
      <c r="HNH74" s="73"/>
      <c r="HNI74" s="73"/>
      <c r="HNJ74" s="73"/>
      <c r="HNK74" s="73"/>
      <c r="HNL74" s="73"/>
      <c r="HNM74" s="73"/>
      <c r="HNN74" s="73"/>
      <c r="HNO74" s="73"/>
      <c r="HNP74" s="73"/>
      <c r="HNQ74" s="73"/>
      <c r="HNR74" s="73"/>
      <c r="HNS74" s="73"/>
      <c r="HNT74" s="73"/>
      <c r="HNU74" s="73"/>
      <c r="HNV74" s="73"/>
      <c r="HNW74" s="73"/>
      <c r="HNX74" s="73"/>
      <c r="HNY74" s="73"/>
      <c r="HNZ74" s="73"/>
      <c r="HOA74" s="73"/>
      <c r="HOB74" s="73"/>
      <c r="HOC74" s="73"/>
      <c r="HOD74" s="73"/>
      <c r="HOE74" s="73"/>
      <c r="HOF74" s="73"/>
      <c r="HOG74" s="73"/>
      <c r="HOH74" s="73"/>
      <c r="HOI74" s="73"/>
      <c r="HOJ74" s="73"/>
      <c r="HOK74" s="73"/>
      <c r="HOL74" s="73"/>
      <c r="HOM74" s="73"/>
      <c r="HON74" s="73"/>
      <c r="HOO74" s="73"/>
      <c r="HOP74" s="73"/>
      <c r="HOQ74" s="73"/>
      <c r="HOR74" s="73"/>
      <c r="HOS74" s="73"/>
      <c r="HOT74" s="73"/>
      <c r="HOU74" s="73"/>
      <c r="HOV74" s="73"/>
      <c r="HOW74" s="73"/>
      <c r="HOX74" s="73"/>
      <c r="HOY74" s="73"/>
      <c r="HOZ74" s="73"/>
      <c r="HPA74" s="73"/>
      <c r="HPB74" s="73"/>
      <c r="HPC74" s="73"/>
      <c r="HPD74" s="73"/>
      <c r="HPE74" s="73"/>
      <c r="HPF74" s="73"/>
      <c r="HPG74" s="73"/>
      <c r="HPH74" s="73"/>
      <c r="HPI74" s="73"/>
      <c r="HPJ74" s="73"/>
      <c r="HPK74" s="73"/>
      <c r="HPL74" s="73"/>
      <c r="HPM74" s="73"/>
      <c r="HPN74" s="73"/>
      <c r="HPO74" s="73"/>
      <c r="HPP74" s="73"/>
      <c r="HPQ74" s="73"/>
      <c r="HPR74" s="73"/>
      <c r="HPS74" s="73"/>
      <c r="HPT74" s="73"/>
      <c r="HPU74" s="73"/>
      <c r="HPV74" s="73"/>
      <c r="HPW74" s="73"/>
      <c r="HPX74" s="73"/>
      <c r="HPY74" s="73"/>
      <c r="HPZ74" s="73"/>
      <c r="HQA74" s="73"/>
      <c r="HQB74" s="73"/>
      <c r="HQC74" s="73"/>
      <c r="HQD74" s="73"/>
      <c r="HQE74" s="73"/>
      <c r="HQF74" s="73"/>
      <c r="HQG74" s="73"/>
      <c r="HQH74" s="73"/>
      <c r="HQI74" s="73"/>
      <c r="HQJ74" s="73"/>
      <c r="HQK74" s="73"/>
      <c r="HQL74" s="73"/>
      <c r="HQM74" s="73"/>
      <c r="HQN74" s="73"/>
      <c r="HQO74" s="73"/>
      <c r="HQP74" s="73"/>
      <c r="HQQ74" s="73"/>
      <c r="HQR74" s="73"/>
      <c r="HQS74" s="73"/>
      <c r="HQT74" s="73"/>
      <c r="HQU74" s="73"/>
      <c r="HQV74" s="73"/>
      <c r="HQW74" s="73"/>
      <c r="HQX74" s="73"/>
      <c r="HQY74" s="73"/>
      <c r="HQZ74" s="73"/>
      <c r="HRA74" s="73"/>
      <c r="HRB74" s="73"/>
      <c r="HRC74" s="73"/>
      <c r="HRD74" s="73"/>
      <c r="HRE74" s="73"/>
      <c r="HRF74" s="73"/>
      <c r="HRG74" s="73"/>
      <c r="HRH74" s="73"/>
      <c r="HRI74" s="73"/>
      <c r="HRJ74" s="73"/>
      <c r="HRK74" s="73"/>
      <c r="HRL74" s="73"/>
      <c r="HRM74" s="73"/>
      <c r="HRN74" s="73"/>
      <c r="HRO74" s="73"/>
      <c r="HRP74" s="73"/>
      <c r="HRQ74" s="73"/>
      <c r="HRR74" s="73"/>
      <c r="HRS74" s="73"/>
      <c r="HRT74" s="73"/>
      <c r="HRU74" s="73"/>
      <c r="HRV74" s="73"/>
      <c r="HRW74" s="73"/>
      <c r="HRX74" s="73"/>
      <c r="HRY74" s="73"/>
      <c r="HRZ74" s="73"/>
      <c r="HSA74" s="73"/>
      <c r="HSB74" s="73"/>
      <c r="HSC74" s="73"/>
      <c r="HSD74" s="73"/>
      <c r="HSE74" s="73"/>
      <c r="HSF74" s="73"/>
      <c r="HSG74" s="73"/>
      <c r="HSH74" s="73"/>
      <c r="HSI74" s="73"/>
      <c r="HSJ74" s="73"/>
      <c r="HSK74" s="73"/>
      <c r="HSL74" s="73"/>
      <c r="HSM74" s="73"/>
      <c r="HSN74" s="73"/>
      <c r="HSO74" s="73"/>
      <c r="HSP74" s="73"/>
      <c r="HSQ74" s="73"/>
      <c r="HSR74" s="73"/>
      <c r="HSS74" s="73"/>
      <c r="HST74" s="73"/>
      <c r="HSU74" s="73"/>
      <c r="HSV74" s="73"/>
      <c r="HSW74" s="73"/>
      <c r="HSX74" s="73"/>
      <c r="HSY74" s="73"/>
      <c r="HSZ74" s="73"/>
      <c r="HTA74" s="73"/>
      <c r="HTB74" s="73"/>
      <c r="HTC74" s="73"/>
      <c r="HTD74" s="73"/>
      <c r="HTE74" s="73"/>
      <c r="HTF74" s="73"/>
      <c r="HTG74" s="73"/>
      <c r="HTH74" s="73"/>
      <c r="HTI74" s="73"/>
      <c r="HTJ74" s="73"/>
      <c r="HTK74" s="73"/>
      <c r="HTL74" s="73"/>
      <c r="HTM74" s="73"/>
      <c r="HTN74" s="73"/>
      <c r="HTO74" s="73"/>
      <c r="HTP74" s="73"/>
      <c r="HTQ74" s="73"/>
      <c r="HTR74" s="73"/>
      <c r="HTS74" s="73"/>
      <c r="HTT74" s="73"/>
      <c r="HTU74" s="73"/>
      <c r="HTV74" s="73"/>
      <c r="HTW74" s="73"/>
      <c r="HTX74" s="73"/>
      <c r="HTY74" s="73"/>
      <c r="HTZ74" s="73"/>
      <c r="HUA74" s="73"/>
      <c r="HUB74" s="73"/>
      <c r="HUC74" s="73"/>
      <c r="HUD74" s="73"/>
      <c r="HUE74" s="73"/>
      <c r="HUF74" s="73"/>
      <c r="HUG74" s="73"/>
      <c r="HUH74" s="73"/>
      <c r="HUI74" s="73"/>
      <c r="HUJ74" s="73"/>
      <c r="HUK74" s="73"/>
      <c r="HUL74" s="73"/>
      <c r="HUM74" s="73"/>
      <c r="HUN74" s="73"/>
      <c r="HUO74" s="73"/>
      <c r="HUP74" s="73"/>
      <c r="HUQ74" s="73"/>
      <c r="HUR74" s="73"/>
      <c r="HUS74" s="73"/>
      <c r="HUT74" s="73"/>
      <c r="HUU74" s="73"/>
      <c r="HUV74" s="73"/>
      <c r="HUW74" s="73"/>
      <c r="HUX74" s="73"/>
      <c r="HUY74" s="73"/>
      <c r="HUZ74" s="73"/>
      <c r="HVA74" s="73"/>
      <c r="HVB74" s="73"/>
      <c r="HVC74" s="73"/>
      <c r="HVD74" s="73"/>
      <c r="HVE74" s="73"/>
      <c r="HVF74" s="73"/>
      <c r="HVG74" s="73"/>
      <c r="HVH74" s="73"/>
      <c r="HVI74" s="73"/>
      <c r="HVJ74" s="73"/>
      <c r="HVK74" s="73"/>
      <c r="HVL74" s="73"/>
      <c r="HVM74" s="73"/>
      <c r="HVN74" s="73"/>
      <c r="HVO74" s="73"/>
      <c r="HVP74" s="73"/>
      <c r="HVQ74" s="73"/>
      <c r="HVR74" s="73"/>
      <c r="HVS74" s="73"/>
      <c r="HVT74" s="73"/>
      <c r="HVU74" s="73"/>
      <c r="HVV74" s="73"/>
      <c r="HVW74" s="73"/>
      <c r="HVX74" s="73"/>
      <c r="HVY74" s="73"/>
      <c r="HVZ74" s="73"/>
      <c r="HWA74" s="73"/>
      <c r="HWB74" s="73"/>
      <c r="HWC74" s="73"/>
      <c r="HWD74" s="73"/>
      <c r="HWE74" s="73"/>
      <c r="HWF74" s="73"/>
      <c r="HWG74" s="73"/>
      <c r="HWH74" s="73"/>
      <c r="HWI74" s="73"/>
      <c r="HWJ74" s="73"/>
      <c r="HWK74" s="73"/>
      <c r="HWL74" s="73"/>
      <c r="HWM74" s="73"/>
      <c r="HWN74" s="73"/>
      <c r="HWO74" s="73"/>
      <c r="HWP74" s="73"/>
      <c r="HWQ74" s="73"/>
      <c r="HWR74" s="73"/>
      <c r="HWS74" s="73"/>
      <c r="HWT74" s="73"/>
      <c r="HWU74" s="73"/>
      <c r="HWV74" s="73"/>
      <c r="HWW74" s="73"/>
      <c r="HWX74" s="73"/>
      <c r="HWY74" s="73"/>
      <c r="HWZ74" s="73"/>
      <c r="HXA74" s="73"/>
      <c r="HXB74" s="73"/>
      <c r="HXC74" s="73"/>
      <c r="HXD74" s="73"/>
      <c r="HXE74" s="73"/>
      <c r="HXF74" s="73"/>
      <c r="HXG74" s="73"/>
      <c r="HXH74" s="73"/>
      <c r="HXI74" s="73"/>
      <c r="HXJ74" s="73"/>
      <c r="HXK74" s="73"/>
      <c r="HXL74" s="73"/>
      <c r="HXM74" s="73"/>
      <c r="HXN74" s="73"/>
      <c r="HXO74" s="73"/>
      <c r="HXP74" s="73"/>
      <c r="HXQ74" s="73"/>
      <c r="HXR74" s="73"/>
      <c r="HXS74" s="73"/>
      <c r="HXT74" s="73"/>
      <c r="HXU74" s="73"/>
      <c r="HXV74" s="73"/>
      <c r="HXW74" s="73"/>
      <c r="HXX74" s="73"/>
      <c r="HXY74" s="73"/>
      <c r="HXZ74" s="73"/>
      <c r="HYA74" s="73"/>
      <c r="HYB74" s="73"/>
      <c r="HYC74" s="73"/>
      <c r="HYD74" s="73"/>
      <c r="HYE74" s="73"/>
      <c r="HYF74" s="73"/>
      <c r="HYG74" s="73"/>
      <c r="HYH74" s="73"/>
      <c r="HYI74" s="73"/>
      <c r="HYJ74" s="73"/>
      <c r="HYK74" s="73"/>
      <c r="HYL74" s="73"/>
      <c r="HYM74" s="73"/>
      <c r="HYN74" s="73"/>
      <c r="HYO74" s="73"/>
      <c r="HYP74" s="73"/>
      <c r="HYQ74" s="73"/>
      <c r="HYR74" s="73"/>
      <c r="HYS74" s="73"/>
      <c r="HYT74" s="73"/>
      <c r="HYU74" s="73"/>
      <c r="HYV74" s="73"/>
      <c r="HYW74" s="73"/>
      <c r="HYX74" s="73"/>
      <c r="HYY74" s="73"/>
      <c r="HYZ74" s="73"/>
      <c r="HZA74" s="73"/>
      <c r="HZB74" s="73"/>
      <c r="HZC74" s="73"/>
      <c r="HZD74" s="73"/>
      <c r="HZE74" s="73"/>
      <c r="HZF74" s="73"/>
      <c r="HZG74" s="73"/>
      <c r="HZH74" s="73"/>
      <c r="HZI74" s="73"/>
      <c r="HZJ74" s="73"/>
      <c r="HZK74" s="73"/>
      <c r="HZL74" s="73"/>
      <c r="HZM74" s="73"/>
      <c r="HZN74" s="73"/>
      <c r="HZO74" s="73"/>
      <c r="HZP74" s="73"/>
      <c r="HZQ74" s="73"/>
      <c r="HZR74" s="73"/>
      <c r="HZS74" s="73"/>
      <c r="HZT74" s="73"/>
      <c r="HZU74" s="73"/>
      <c r="HZV74" s="73"/>
      <c r="HZW74" s="73"/>
      <c r="HZX74" s="73"/>
      <c r="HZY74" s="73"/>
      <c r="HZZ74" s="73"/>
      <c r="IAA74" s="73"/>
      <c r="IAB74" s="73"/>
      <c r="IAC74" s="73"/>
      <c r="IAD74" s="73"/>
      <c r="IAE74" s="73"/>
      <c r="IAF74" s="73"/>
      <c r="IAG74" s="73"/>
      <c r="IAH74" s="73"/>
      <c r="IAI74" s="73"/>
      <c r="IAJ74" s="73"/>
      <c r="IAK74" s="73"/>
      <c r="IAL74" s="73"/>
      <c r="IAM74" s="73"/>
      <c r="IAN74" s="73"/>
      <c r="IAO74" s="73"/>
      <c r="IAP74" s="73"/>
      <c r="IAQ74" s="73"/>
      <c r="IAR74" s="73"/>
      <c r="IAS74" s="73"/>
      <c r="IAT74" s="73"/>
      <c r="IAU74" s="73"/>
      <c r="IAV74" s="73"/>
      <c r="IAW74" s="73"/>
      <c r="IAX74" s="73"/>
      <c r="IAY74" s="73"/>
      <c r="IAZ74" s="73"/>
      <c r="IBA74" s="73"/>
      <c r="IBB74" s="73"/>
      <c r="IBC74" s="73"/>
      <c r="IBD74" s="73"/>
      <c r="IBE74" s="73"/>
      <c r="IBF74" s="73"/>
      <c r="IBG74" s="73"/>
      <c r="IBH74" s="73"/>
      <c r="IBI74" s="73"/>
      <c r="IBJ74" s="73"/>
      <c r="IBK74" s="73"/>
      <c r="IBL74" s="73"/>
      <c r="IBM74" s="73"/>
      <c r="IBN74" s="73"/>
      <c r="IBO74" s="73"/>
      <c r="IBP74" s="73"/>
      <c r="IBQ74" s="73"/>
      <c r="IBR74" s="73"/>
      <c r="IBS74" s="73"/>
      <c r="IBT74" s="73"/>
      <c r="IBU74" s="73"/>
      <c r="IBV74" s="73"/>
      <c r="IBW74" s="73"/>
      <c r="IBX74" s="73"/>
      <c r="IBY74" s="73"/>
      <c r="IBZ74" s="73"/>
      <c r="ICA74" s="73"/>
      <c r="ICB74" s="73"/>
      <c r="ICC74" s="73"/>
      <c r="ICD74" s="73"/>
      <c r="ICE74" s="73"/>
      <c r="ICF74" s="73"/>
      <c r="ICG74" s="73"/>
      <c r="ICH74" s="73"/>
      <c r="ICI74" s="73"/>
      <c r="ICJ74" s="73"/>
      <c r="ICK74" s="73"/>
      <c r="ICL74" s="73"/>
      <c r="ICM74" s="73"/>
      <c r="ICN74" s="73"/>
      <c r="ICO74" s="73"/>
      <c r="ICP74" s="73"/>
      <c r="ICQ74" s="73"/>
      <c r="ICR74" s="73"/>
      <c r="ICS74" s="73"/>
      <c r="ICT74" s="73"/>
      <c r="ICU74" s="73"/>
      <c r="ICV74" s="73"/>
      <c r="ICW74" s="73"/>
      <c r="ICX74" s="73"/>
      <c r="ICY74" s="73"/>
      <c r="ICZ74" s="73"/>
      <c r="IDA74" s="73"/>
      <c r="IDB74" s="73"/>
      <c r="IDC74" s="73"/>
      <c r="IDD74" s="73"/>
      <c r="IDE74" s="73"/>
      <c r="IDF74" s="73"/>
      <c r="IDG74" s="73"/>
      <c r="IDH74" s="73"/>
      <c r="IDI74" s="73"/>
      <c r="IDJ74" s="73"/>
      <c r="IDK74" s="73"/>
      <c r="IDL74" s="73"/>
      <c r="IDM74" s="73"/>
      <c r="IDN74" s="73"/>
      <c r="IDO74" s="73"/>
      <c r="IDP74" s="73"/>
      <c r="IDQ74" s="73"/>
      <c r="IDR74" s="73"/>
      <c r="IDS74" s="73"/>
      <c r="IDT74" s="73"/>
      <c r="IDU74" s="73"/>
      <c r="IDV74" s="73"/>
      <c r="IDW74" s="73"/>
      <c r="IDX74" s="73"/>
      <c r="IDY74" s="73"/>
      <c r="IDZ74" s="73"/>
      <c r="IEA74" s="73"/>
      <c r="IEB74" s="73"/>
      <c r="IEC74" s="73"/>
      <c r="IED74" s="73"/>
      <c r="IEE74" s="73"/>
      <c r="IEF74" s="73"/>
      <c r="IEG74" s="73"/>
      <c r="IEH74" s="73"/>
      <c r="IEI74" s="73"/>
      <c r="IEJ74" s="73"/>
      <c r="IEK74" s="73"/>
      <c r="IEL74" s="73"/>
      <c r="IEM74" s="73"/>
      <c r="IEN74" s="73"/>
      <c r="IEO74" s="73"/>
      <c r="IEP74" s="73"/>
      <c r="IEQ74" s="73"/>
      <c r="IER74" s="73"/>
      <c r="IES74" s="73"/>
      <c r="IET74" s="73"/>
      <c r="IEU74" s="73"/>
      <c r="IEV74" s="73"/>
      <c r="IEW74" s="73"/>
      <c r="IEX74" s="73"/>
      <c r="IEY74" s="73"/>
      <c r="IEZ74" s="73"/>
      <c r="IFA74" s="73"/>
      <c r="IFB74" s="73"/>
      <c r="IFC74" s="73"/>
      <c r="IFD74" s="73"/>
      <c r="IFE74" s="73"/>
      <c r="IFF74" s="73"/>
      <c r="IFG74" s="73"/>
      <c r="IFH74" s="73"/>
      <c r="IFI74" s="73"/>
      <c r="IFJ74" s="73"/>
      <c r="IFK74" s="73"/>
      <c r="IFL74" s="73"/>
      <c r="IFM74" s="73"/>
      <c r="IFN74" s="73"/>
      <c r="IFO74" s="73"/>
      <c r="IFP74" s="73"/>
      <c r="IFQ74" s="73"/>
      <c r="IFR74" s="73"/>
      <c r="IFS74" s="73"/>
      <c r="IFT74" s="73"/>
      <c r="IFU74" s="73"/>
      <c r="IFV74" s="73"/>
      <c r="IFW74" s="73"/>
      <c r="IFX74" s="73"/>
      <c r="IFY74" s="73"/>
      <c r="IFZ74" s="73"/>
      <c r="IGA74" s="73"/>
      <c r="IGB74" s="73"/>
      <c r="IGC74" s="73"/>
      <c r="IGD74" s="73"/>
      <c r="IGE74" s="73"/>
      <c r="IGF74" s="73"/>
      <c r="IGG74" s="73"/>
      <c r="IGH74" s="73"/>
      <c r="IGI74" s="73"/>
      <c r="IGJ74" s="73"/>
      <c r="IGK74" s="73"/>
      <c r="IGL74" s="73"/>
      <c r="IGM74" s="73"/>
      <c r="IGN74" s="73"/>
      <c r="IGO74" s="73"/>
      <c r="IGP74" s="73"/>
      <c r="IGQ74" s="73"/>
      <c r="IGR74" s="73"/>
      <c r="IGS74" s="73"/>
      <c r="IGT74" s="73"/>
      <c r="IGU74" s="73"/>
      <c r="IGV74" s="73"/>
      <c r="IGW74" s="73"/>
      <c r="IGX74" s="73"/>
      <c r="IGY74" s="73"/>
      <c r="IGZ74" s="73"/>
      <c r="IHA74" s="73"/>
      <c r="IHB74" s="73"/>
      <c r="IHC74" s="73"/>
      <c r="IHD74" s="73"/>
      <c r="IHE74" s="73"/>
      <c r="IHF74" s="73"/>
      <c r="IHG74" s="73"/>
      <c r="IHH74" s="73"/>
      <c r="IHI74" s="73"/>
      <c r="IHJ74" s="73"/>
      <c r="IHK74" s="73"/>
      <c r="IHL74" s="73"/>
      <c r="IHM74" s="73"/>
      <c r="IHN74" s="73"/>
      <c r="IHO74" s="73"/>
      <c r="IHP74" s="73"/>
      <c r="IHQ74" s="73"/>
      <c r="IHR74" s="73"/>
      <c r="IHS74" s="73"/>
      <c r="IHT74" s="73"/>
      <c r="IHU74" s="73"/>
      <c r="IHV74" s="73"/>
      <c r="IHW74" s="73"/>
      <c r="IHX74" s="73"/>
      <c r="IHY74" s="73"/>
      <c r="IHZ74" s="73"/>
      <c r="IIA74" s="73"/>
      <c r="IIB74" s="73"/>
      <c r="IIC74" s="73"/>
      <c r="IID74" s="73"/>
      <c r="IIE74" s="73"/>
      <c r="IIF74" s="73"/>
      <c r="IIG74" s="73"/>
      <c r="IIH74" s="73"/>
      <c r="III74" s="73"/>
      <c r="IIJ74" s="73"/>
      <c r="IIK74" s="73"/>
      <c r="IIL74" s="73"/>
      <c r="IIM74" s="73"/>
      <c r="IIN74" s="73"/>
      <c r="IIO74" s="73"/>
      <c r="IIP74" s="73"/>
      <c r="IIQ74" s="73"/>
      <c r="IIR74" s="73"/>
      <c r="IIS74" s="73"/>
      <c r="IIT74" s="73"/>
      <c r="IIU74" s="73"/>
      <c r="IIV74" s="73"/>
      <c r="IIW74" s="73"/>
      <c r="IIX74" s="73"/>
      <c r="IIY74" s="73"/>
      <c r="IIZ74" s="73"/>
      <c r="IJA74" s="73"/>
      <c r="IJB74" s="73"/>
      <c r="IJC74" s="73"/>
      <c r="IJD74" s="73"/>
      <c r="IJE74" s="73"/>
      <c r="IJF74" s="73"/>
      <c r="IJG74" s="73"/>
      <c r="IJH74" s="73"/>
      <c r="IJI74" s="73"/>
      <c r="IJJ74" s="73"/>
      <c r="IJK74" s="73"/>
      <c r="IJL74" s="73"/>
      <c r="IJM74" s="73"/>
      <c r="IJN74" s="73"/>
      <c r="IJO74" s="73"/>
      <c r="IJP74" s="73"/>
      <c r="IJQ74" s="73"/>
      <c r="IJR74" s="73"/>
      <c r="IJS74" s="73"/>
      <c r="IJT74" s="73"/>
      <c r="IJU74" s="73"/>
      <c r="IJV74" s="73"/>
      <c r="IJW74" s="73"/>
      <c r="IJX74" s="73"/>
      <c r="IJY74" s="73"/>
      <c r="IJZ74" s="73"/>
      <c r="IKA74" s="73"/>
      <c r="IKB74" s="73"/>
      <c r="IKC74" s="73"/>
      <c r="IKD74" s="73"/>
      <c r="IKE74" s="73"/>
      <c r="IKF74" s="73"/>
      <c r="IKG74" s="73"/>
      <c r="IKH74" s="73"/>
      <c r="IKI74" s="73"/>
      <c r="IKJ74" s="73"/>
      <c r="IKK74" s="73"/>
      <c r="IKL74" s="73"/>
      <c r="IKM74" s="73"/>
      <c r="IKN74" s="73"/>
      <c r="IKO74" s="73"/>
      <c r="IKP74" s="73"/>
      <c r="IKQ74" s="73"/>
      <c r="IKR74" s="73"/>
      <c r="IKS74" s="73"/>
      <c r="IKT74" s="73"/>
      <c r="IKU74" s="73"/>
      <c r="IKV74" s="73"/>
      <c r="IKW74" s="73"/>
      <c r="IKX74" s="73"/>
      <c r="IKY74" s="73"/>
      <c r="IKZ74" s="73"/>
      <c r="ILA74" s="73"/>
      <c r="ILB74" s="73"/>
      <c r="ILC74" s="73"/>
      <c r="ILD74" s="73"/>
      <c r="ILE74" s="73"/>
      <c r="ILF74" s="73"/>
      <c r="ILG74" s="73"/>
      <c r="ILH74" s="73"/>
      <c r="ILI74" s="73"/>
      <c r="ILJ74" s="73"/>
      <c r="ILK74" s="73"/>
      <c r="ILL74" s="73"/>
      <c r="ILM74" s="73"/>
      <c r="ILN74" s="73"/>
      <c r="ILO74" s="73"/>
      <c r="ILP74" s="73"/>
      <c r="ILQ74" s="73"/>
      <c r="ILR74" s="73"/>
      <c r="ILS74" s="73"/>
      <c r="ILT74" s="73"/>
      <c r="ILU74" s="73"/>
      <c r="ILV74" s="73"/>
      <c r="ILW74" s="73"/>
      <c r="ILX74" s="73"/>
      <c r="ILY74" s="73"/>
      <c r="ILZ74" s="73"/>
      <c r="IMA74" s="73"/>
      <c r="IMB74" s="73"/>
      <c r="IMC74" s="73"/>
      <c r="IMD74" s="73"/>
      <c r="IME74" s="73"/>
      <c r="IMF74" s="73"/>
      <c r="IMG74" s="73"/>
      <c r="IMH74" s="73"/>
      <c r="IMI74" s="73"/>
      <c r="IMJ74" s="73"/>
      <c r="IMK74" s="73"/>
      <c r="IML74" s="73"/>
      <c r="IMM74" s="73"/>
      <c r="IMN74" s="73"/>
      <c r="IMO74" s="73"/>
      <c r="IMP74" s="73"/>
      <c r="IMQ74" s="73"/>
      <c r="IMR74" s="73"/>
      <c r="IMS74" s="73"/>
      <c r="IMT74" s="73"/>
      <c r="IMU74" s="73"/>
      <c r="IMV74" s="73"/>
      <c r="IMW74" s="73"/>
      <c r="IMX74" s="73"/>
      <c r="IMY74" s="73"/>
      <c r="IMZ74" s="73"/>
      <c r="INA74" s="73"/>
      <c r="INB74" s="73"/>
      <c r="INC74" s="73"/>
      <c r="IND74" s="73"/>
      <c r="INE74" s="73"/>
      <c r="INF74" s="73"/>
      <c r="ING74" s="73"/>
      <c r="INH74" s="73"/>
      <c r="INI74" s="73"/>
      <c r="INJ74" s="73"/>
      <c r="INK74" s="73"/>
      <c r="INL74" s="73"/>
      <c r="INM74" s="73"/>
      <c r="INN74" s="73"/>
      <c r="INO74" s="73"/>
      <c r="INP74" s="73"/>
      <c r="INQ74" s="73"/>
      <c r="INR74" s="73"/>
      <c r="INS74" s="73"/>
      <c r="INT74" s="73"/>
      <c r="INU74" s="73"/>
      <c r="INV74" s="73"/>
      <c r="INW74" s="73"/>
      <c r="INX74" s="73"/>
      <c r="INY74" s="73"/>
      <c r="INZ74" s="73"/>
      <c r="IOA74" s="73"/>
      <c r="IOB74" s="73"/>
      <c r="IOC74" s="73"/>
      <c r="IOD74" s="73"/>
      <c r="IOE74" s="73"/>
      <c r="IOF74" s="73"/>
      <c r="IOG74" s="73"/>
      <c r="IOH74" s="73"/>
      <c r="IOI74" s="73"/>
      <c r="IOJ74" s="73"/>
      <c r="IOK74" s="73"/>
      <c r="IOL74" s="73"/>
      <c r="IOM74" s="73"/>
      <c r="ION74" s="73"/>
      <c r="IOO74" s="73"/>
      <c r="IOP74" s="73"/>
      <c r="IOQ74" s="73"/>
      <c r="IOR74" s="73"/>
      <c r="IOS74" s="73"/>
      <c r="IOT74" s="73"/>
      <c r="IOU74" s="73"/>
      <c r="IOV74" s="73"/>
      <c r="IOW74" s="73"/>
      <c r="IOX74" s="73"/>
      <c r="IOY74" s="73"/>
      <c r="IOZ74" s="73"/>
      <c r="IPA74" s="73"/>
      <c r="IPB74" s="73"/>
      <c r="IPC74" s="73"/>
      <c r="IPD74" s="73"/>
      <c r="IPE74" s="73"/>
      <c r="IPF74" s="73"/>
      <c r="IPG74" s="73"/>
      <c r="IPH74" s="73"/>
      <c r="IPI74" s="73"/>
      <c r="IPJ74" s="73"/>
      <c r="IPK74" s="73"/>
      <c r="IPL74" s="73"/>
      <c r="IPM74" s="73"/>
      <c r="IPN74" s="73"/>
      <c r="IPO74" s="73"/>
      <c r="IPP74" s="73"/>
      <c r="IPQ74" s="73"/>
      <c r="IPR74" s="73"/>
      <c r="IPS74" s="73"/>
      <c r="IPT74" s="73"/>
      <c r="IPU74" s="73"/>
      <c r="IPV74" s="73"/>
      <c r="IPW74" s="73"/>
      <c r="IPX74" s="73"/>
      <c r="IPY74" s="73"/>
      <c r="IPZ74" s="73"/>
      <c r="IQA74" s="73"/>
      <c r="IQB74" s="73"/>
      <c r="IQC74" s="73"/>
      <c r="IQD74" s="73"/>
      <c r="IQE74" s="73"/>
      <c r="IQF74" s="73"/>
      <c r="IQG74" s="73"/>
      <c r="IQH74" s="73"/>
      <c r="IQI74" s="73"/>
      <c r="IQJ74" s="73"/>
      <c r="IQK74" s="73"/>
      <c r="IQL74" s="73"/>
      <c r="IQM74" s="73"/>
      <c r="IQN74" s="73"/>
      <c r="IQO74" s="73"/>
      <c r="IQP74" s="73"/>
      <c r="IQQ74" s="73"/>
      <c r="IQR74" s="73"/>
      <c r="IQS74" s="73"/>
      <c r="IQT74" s="73"/>
      <c r="IQU74" s="73"/>
      <c r="IQV74" s="73"/>
      <c r="IQW74" s="73"/>
      <c r="IQX74" s="73"/>
      <c r="IQY74" s="73"/>
      <c r="IQZ74" s="73"/>
      <c r="IRA74" s="73"/>
      <c r="IRB74" s="73"/>
      <c r="IRC74" s="73"/>
      <c r="IRD74" s="73"/>
      <c r="IRE74" s="73"/>
      <c r="IRF74" s="73"/>
      <c r="IRG74" s="73"/>
      <c r="IRH74" s="73"/>
      <c r="IRI74" s="73"/>
      <c r="IRJ74" s="73"/>
      <c r="IRK74" s="73"/>
      <c r="IRL74" s="73"/>
      <c r="IRM74" s="73"/>
      <c r="IRN74" s="73"/>
      <c r="IRO74" s="73"/>
      <c r="IRP74" s="73"/>
      <c r="IRQ74" s="73"/>
      <c r="IRR74" s="73"/>
      <c r="IRS74" s="73"/>
      <c r="IRT74" s="73"/>
      <c r="IRU74" s="73"/>
      <c r="IRV74" s="73"/>
      <c r="IRW74" s="73"/>
      <c r="IRX74" s="73"/>
      <c r="IRY74" s="73"/>
      <c r="IRZ74" s="73"/>
      <c r="ISA74" s="73"/>
      <c r="ISB74" s="73"/>
      <c r="ISC74" s="73"/>
      <c r="ISD74" s="73"/>
      <c r="ISE74" s="73"/>
      <c r="ISF74" s="73"/>
      <c r="ISG74" s="73"/>
      <c r="ISH74" s="73"/>
      <c r="ISI74" s="73"/>
      <c r="ISJ74" s="73"/>
      <c r="ISK74" s="73"/>
      <c r="ISL74" s="73"/>
      <c r="ISM74" s="73"/>
      <c r="ISN74" s="73"/>
      <c r="ISO74" s="73"/>
      <c r="ISP74" s="73"/>
      <c r="ISQ74" s="73"/>
      <c r="ISR74" s="73"/>
      <c r="ISS74" s="73"/>
      <c r="IST74" s="73"/>
      <c r="ISU74" s="73"/>
      <c r="ISV74" s="73"/>
      <c r="ISW74" s="73"/>
      <c r="ISX74" s="73"/>
      <c r="ISY74" s="73"/>
      <c r="ISZ74" s="73"/>
      <c r="ITA74" s="73"/>
      <c r="ITB74" s="73"/>
      <c r="ITC74" s="73"/>
      <c r="ITD74" s="73"/>
      <c r="ITE74" s="73"/>
      <c r="ITF74" s="73"/>
      <c r="ITG74" s="73"/>
      <c r="ITH74" s="73"/>
      <c r="ITI74" s="73"/>
      <c r="ITJ74" s="73"/>
      <c r="ITK74" s="73"/>
      <c r="ITL74" s="73"/>
      <c r="ITM74" s="73"/>
      <c r="ITN74" s="73"/>
      <c r="ITO74" s="73"/>
      <c r="ITP74" s="73"/>
      <c r="ITQ74" s="73"/>
      <c r="ITR74" s="73"/>
      <c r="ITS74" s="73"/>
      <c r="ITT74" s="73"/>
      <c r="ITU74" s="73"/>
      <c r="ITV74" s="73"/>
      <c r="ITW74" s="73"/>
      <c r="ITX74" s="73"/>
      <c r="ITY74" s="73"/>
      <c r="ITZ74" s="73"/>
      <c r="IUA74" s="73"/>
      <c r="IUB74" s="73"/>
      <c r="IUC74" s="73"/>
      <c r="IUD74" s="73"/>
      <c r="IUE74" s="73"/>
      <c r="IUF74" s="73"/>
      <c r="IUG74" s="73"/>
      <c r="IUH74" s="73"/>
      <c r="IUI74" s="73"/>
      <c r="IUJ74" s="73"/>
      <c r="IUK74" s="73"/>
      <c r="IUL74" s="73"/>
      <c r="IUM74" s="73"/>
      <c r="IUN74" s="73"/>
      <c r="IUO74" s="73"/>
      <c r="IUP74" s="73"/>
      <c r="IUQ74" s="73"/>
      <c r="IUR74" s="73"/>
      <c r="IUS74" s="73"/>
      <c r="IUT74" s="73"/>
      <c r="IUU74" s="73"/>
      <c r="IUV74" s="73"/>
      <c r="IUW74" s="73"/>
      <c r="IUX74" s="73"/>
      <c r="IUY74" s="73"/>
      <c r="IUZ74" s="73"/>
      <c r="IVA74" s="73"/>
      <c r="IVB74" s="73"/>
      <c r="IVC74" s="73"/>
      <c r="IVD74" s="73"/>
      <c r="IVE74" s="73"/>
      <c r="IVF74" s="73"/>
      <c r="IVG74" s="73"/>
      <c r="IVH74" s="73"/>
      <c r="IVI74" s="73"/>
      <c r="IVJ74" s="73"/>
      <c r="IVK74" s="73"/>
      <c r="IVL74" s="73"/>
      <c r="IVM74" s="73"/>
      <c r="IVN74" s="73"/>
      <c r="IVO74" s="73"/>
      <c r="IVP74" s="73"/>
      <c r="IVQ74" s="73"/>
      <c r="IVR74" s="73"/>
      <c r="IVS74" s="73"/>
      <c r="IVT74" s="73"/>
      <c r="IVU74" s="73"/>
      <c r="IVV74" s="73"/>
      <c r="IVW74" s="73"/>
      <c r="IVX74" s="73"/>
      <c r="IVY74" s="73"/>
      <c r="IVZ74" s="73"/>
      <c r="IWA74" s="73"/>
      <c r="IWB74" s="73"/>
      <c r="IWC74" s="73"/>
      <c r="IWD74" s="73"/>
      <c r="IWE74" s="73"/>
      <c r="IWF74" s="73"/>
      <c r="IWG74" s="73"/>
      <c r="IWH74" s="73"/>
      <c r="IWI74" s="73"/>
      <c r="IWJ74" s="73"/>
      <c r="IWK74" s="73"/>
      <c r="IWL74" s="73"/>
      <c r="IWM74" s="73"/>
      <c r="IWN74" s="73"/>
      <c r="IWO74" s="73"/>
      <c r="IWP74" s="73"/>
      <c r="IWQ74" s="73"/>
      <c r="IWR74" s="73"/>
      <c r="IWS74" s="73"/>
      <c r="IWT74" s="73"/>
      <c r="IWU74" s="73"/>
      <c r="IWV74" s="73"/>
      <c r="IWW74" s="73"/>
      <c r="IWX74" s="73"/>
      <c r="IWY74" s="73"/>
      <c r="IWZ74" s="73"/>
      <c r="IXA74" s="73"/>
      <c r="IXB74" s="73"/>
      <c r="IXC74" s="73"/>
      <c r="IXD74" s="73"/>
      <c r="IXE74" s="73"/>
      <c r="IXF74" s="73"/>
      <c r="IXG74" s="73"/>
      <c r="IXH74" s="73"/>
      <c r="IXI74" s="73"/>
      <c r="IXJ74" s="73"/>
      <c r="IXK74" s="73"/>
      <c r="IXL74" s="73"/>
      <c r="IXM74" s="73"/>
      <c r="IXN74" s="73"/>
      <c r="IXO74" s="73"/>
      <c r="IXP74" s="73"/>
      <c r="IXQ74" s="73"/>
      <c r="IXR74" s="73"/>
      <c r="IXS74" s="73"/>
      <c r="IXT74" s="73"/>
      <c r="IXU74" s="73"/>
      <c r="IXV74" s="73"/>
      <c r="IXW74" s="73"/>
      <c r="IXX74" s="73"/>
      <c r="IXY74" s="73"/>
      <c r="IXZ74" s="73"/>
      <c r="IYA74" s="73"/>
      <c r="IYB74" s="73"/>
      <c r="IYC74" s="73"/>
      <c r="IYD74" s="73"/>
      <c r="IYE74" s="73"/>
      <c r="IYF74" s="73"/>
      <c r="IYG74" s="73"/>
      <c r="IYH74" s="73"/>
      <c r="IYI74" s="73"/>
      <c r="IYJ74" s="73"/>
      <c r="IYK74" s="73"/>
      <c r="IYL74" s="73"/>
      <c r="IYM74" s="73"/>
      <c r="IYN74" s="73"/>
      <c r="IYO74" s="73"/>
      <c r="IYP74" s="73"/>
      <c r="IYQ74" s="73"/>
      <c r="IYR74" s="73"/>
      <c r="IYS74" s="73"/>
      <c r="IYT74" s="73"/>
      <c r="IYU74" s="73"/>
      <c r="IYV74" s="73"/>
      <c r="IYW74" s="73"/>
      <c r="IYX74" s="73"/>
      <c r="IYY74" s="73"/>
      <c r="IYZ74" s="73"/>
      <c r="IZA74" s="73"/>
      <c r="IZB74" s="73"/>
      <c r="IZC74" s="73"/>
      <c r="IZD74" s="73"/>
      <c r="IZE74" s="73"/>
      <c r="IZF74" s="73"/>
      <c r="IZG74" s="73"/>
      <c r="IZH74" s="73"/>
      <c r="IZI74" s="73"/>
      <c r="IZJ74" s="73"/>
      <c r="IZK74" s="73"/>
      <c r="IZL74" s="73"/>
      <c r="IZM74" s="73"/>
      <c r="IZN74" s="73"/>
      <c r="IZO74" s="73"/>
      <c r="IZP74" s="73"/>
      <c r="IZQ74" s="73"/>
      <c r="IZR74" s="73"/>
      <c r="IZS74" s="73"/>
      <c r="IZT74" s="73"/>
      <c r="IZU74" s="73"/>
      <c r="IZV74" s="73"/>
      <c r="IZW74" s="73"/>
      <c r="IZX74" s="73"/>
      <c r="IZY74" s="73"/>
      <c r="IZZ74" s="73"/>
      <c r="JAA74" s="73"/>
      <c r="JAB74" s="73"/>
      <c r="JAC74" s="73"/>
      <c r="JAD74" s="73"/>
      <c r="JAE74" s="73"/>
      <c r="JAF74" s="73"/>
      <c r="JAG74" s="73"/>
      <c r="JAH74" s="73"/>
      <c r="JAI74" s="73"/>
      <c r="JAJ74" s="73"/>
      <c r="JAK74" s="73"/>
      <c r="JAL74" s="73"/>
      <c r="JAM74" s="73"/>
      <c r="JAN74" s="73"/>
      <c r="JAO74" s="73"/>
      <c r="JAP74" s="73"/>
      <c r="JAQ74" s="73"/>
      <c r="JAR74" s="73"/>
      <c r="JAS74" s="73"/>
      <c r="JAT74" s="73"/>
      <c r="JAU74" s="73"/>
      <c r="JAV74" s="73"/>
      <c r="JAW74" s="73"/>
      <c r="JAX74" s="73"/>
      <c r="JAY74" s="73"/>
      <c r="JAZ74" s="73"/>
      <c r="JBA74" s="73"/>
      <c r="JBB74" s="73"/>
      <c r="JBC74" s="73"/>
      <c r="JBD74" s="73"/>
      <c r="JBE74" s="73"/>
      <c r="JBF74" s="73"/>
      <c r="JBG74" s="73"/>
      <c r="JBH74" s="73"/>
      <c r="JBI74" s="73"/>
      <c r="JBJ74" s="73"/>
      <c r="JBK74" s="73"/>
      <c r="JBL74" s="73"/>
      <c r="JBM74" s="73"/>
      <c r="JBN74" s="73"/>
      <c r="JBO74" s="73"/>
      <c r="JBP74" s="73"/>
      <c r="JBQ74" s="73"/>
      <c r="JBR74" s="73"/>
      <c r="JBS74" s="73"/>
      <c r="JBT74" s="73"/>
      <c r="JBU74" s="73"/>
      <c r="JBV74" s="73"/>
      <c r="JBW74" s="73"/>
      <c r="JBX74" s="73"/>
      <c r="JBY74" s="73"/>
      <c r="JBZ74" s="73"/>
      <c r="JCA74" s="73"/>
      <c r="JCB74" s="73"/>
      <c r="JCC74" s="73"/>
      <c r="JCD74" s="73"/>
      <c r="JCE74" s="73"/>
      <c r="JCF74" s="73"/>
      <c r="JCG74" s="73"/>
      <c r="JCH74" s="73"/>
      <c r="JCI74" s="73"/>
      <c r="JCJ74" s="73"/>
      <c r="JCK74" s="73"/>
      <c r="JCL74" s="73"/>
      <c r="JCM74" s="73"/>
      <c r="JCN74" s="73"/>
      <c r="JCO74" s="73"/>
      <c r="JCP74" s="73"/>
      <c r="JCQ74" s="73"/>
      <c r="JCR74" s="73"/>
      <c r="JCS74" s="73"/>
      <c r="JCT74" s="73"/>
      <c r="JCU74" s="73"/>
      <c r="JCV74" s="73"/>
      <c r="JCW74" s="73"/>
      <c r="JCX74" s="73"/>
      <c r="JCY74" s="73"/>
      <c r="JCZ74" s="73"/>
      <c r="JDA74" s="73"/>
      <c r="JDB74" s="73"/>
      <c r="JDC74" s="73"/>
      <c r="JDD74" s="73"/>
      <c r="JDE74" s="73"/>
      <c r="JDF74" s="73"/>
      <c r="JDG74" s="73"/>
      <c r="JDH74" s="73"/>
      <c r="JDI74" s="73"/>
      <c r="JDJ74" s="73"/>
      <c r="JDK74" s="73"/>
      <c r="JDL74" s="73"/>
      <c r="JDM74" s="73"/>
      <c r="JDN74" s="73"/>
      <c r="JDO74" s="73"/>
      <c r="JDP74" s="73"/>
      <c r="JDQ74" s="73"/>
      <c r="JDR74" s="73"/>
      <c r="JDS74" s="73"/>
      <c r="JDT74" s="73"/>
      <c r="JDU74" s="73"/>
      <c r="JDV74" s="73"/>
      <c r="JDW74" s="73"/>
      <c r="JDX74" s="73"/>
      <c r="JDY74" s="73"/>
      <c r="JDZ74" s="73"/>
      <c r="JEA74" s="73"/>
      <c r="JEB74" s="73"/>
      <c r="JEC74" s="73"/>
      <c r="JED74" s="73"/>
      <c r="JEE74" s="73"/>
      <c r="JEF74" s="73"/>
      <c r="JEG74" s="73"/>
      <c r="JEH74" s="73"/>
      <c r="JEI74" s="73"/>
      <c r="JEJ74" s="73"/>
      <c r="JEK74" s="73"/>
      <c r="JEL74" s="73"/>
      <c r="JEM74" s="73"/>
      <c r="JEN74" s="73"/>
      <c r="JEO74" s="73"/>
      <c r="JEP74" s="73"/>
      <c r="JEQ74" s="73"/>
      <c r="JER74" s="73"/>
      <c r="JES74" s="73"/>
      <c r="JET74" s="73"/>
      <c r="JEU74" s="73"/>
      <c r="JEV74" s="73"/>
      <c r="JEW74" s="73"/>
      <c r="JEX74" s="73"/>
      <c r="JEY74" s="73"/>
      <c r="JEZ74" s="73"/>
      <c r="JFA74" s="73"/>
      <c r="JFB74" s="73"/>
      <c r="JFC74" s="73"/>
      <c r="JFD74" s="73"/>
      <c r="JFE74" s="73"/>
      <c r="JFF74" s="73"/>
      <c r="JFG74" s="73"/>
      <c r="JFH74" s="73"/>
      <c r="JFI74" s="73"/>
      <c r="JFJ74" s="73"/>
      <c r="JFK74" s="73"/>
      <c r="JFL74" s="73"/>
      <c r="JFM74" s="73"/>
      <c r="JFN74" s="73"/>
      <c r="JFO74" s="73"/>
      <c r="JFP74" s="73"/>
      <c r="JFQ74" s="73"/>
      <c r="JFR74" s="73"/>
      <c r="JFS74" s="73"/>
      <c r="JFT74" s="73"/>
      <c r="JFU74" s="73"/>
      <c r="JFV74" s="73"/>
      <c r="JFW74" s="73"/>
      <c r="JFX74" s="73"/>
      <c r="JFY74" s="73"/>
      <c r="JFZ74" s="73"/>
      <c r="JGA74" s="73"/>
      <c r="JGB74" s="73"/>
      <c r="JGC74" s="73"/>
      <c r="JGD74" s="73"/>
      <c r="JGE74" s="73"/>
      <c r="JGF74" s="73"/>
      <c r="JGG74" s="73"/>
      <c r="JGH74" s="73"/>
      <c r="JGI74" s="73"/>
      <c r="JGJ74" s="73"/>
      <c r="JGK74" s="73"/>
      <c r="JGL74" s="73"/>
      <c r="JGM74" s="73"/>
      <c r="JGN74" s="73"/>
      <c r="JGO74" s="73"/>
      <c r="JGP74" s="73"/>
      <c r="JGQ74" s="73"/>
      <c r="JGR74" s="73"/>
      <c r="JGS74" s="73"/>
      <c r="JGT74" s="73"/>
      <c r="JGU74" s="73"/>
      <c r="JGV74" s="73"/>
      <c r="JGW74" s="73"/>
      <c r="JGX74" s="73"/>
      <c r="JGY74" s="73"/>
      <c r="JGZ74" s="73"/>
      <c r="JHA74" s="73"/>
      <c r="JHB74" s="73"/>
      <c r="JHC74" s="73"/>
      <c r="JHD74" s="73"/>
      <c r="JHE74" s="73"/>
      <c r="JHF74" s="73"/>
      <c r="JHG74" s="73"/>
      <c r="JHH74" s="73"/>
      <c r="JHI74" s="73"/>
      <c r="JHJ74" s="73"/>
      <c r="JHK74" s="73"/>
      <c r="JHL74" s="73"/>
      <c r="JHM74" s="73"/>
      <c r="JHN74" s="73"/>
      <c r="JHO74" s="73"/>
      <c r="JHP74" s="73"/>
      <c r="JHQ74" s="73"/>
      <c r="JHR74" s="73"/>
      <c r="JHS74" s="73"/>
      <c r="JHT74" s="73"/>
      <c r="JHU74" s="73"/>
      <c r="JHV74" s="73"/>
      <c r="JHW74" s="73"/>
      <c r="JHX74" s="73"/>
      <c r="JHY74" s="73"/>
      <c r="JHZ74" s="73"/>
      <c r="JIA74" s="73"/>
      <c r="JIB74" s="73"/>
      <c r="JIC74" s="73"/>
      <c r="JID74" s="73"/>
      <c r="JIE74" s="73"/>
      <c r="JIF74" s="73"/>
      <c r="JIG74" s="73"/>
      <c r="JIH74" s="73"/>
      <c r="JII74" s="73"/>
      <c r="JIJ74" s="73"/>
      <c r="JIK74" s="73"/>
      <c r="JIL74" s="73"/>
      <c r="JIM74" s="73"/>
      <c r="JIN74" s="73"/>
      <c r="JIO74" s="73"/>
      <c r="JIP74" s="73"/>
      <c r="JIQ74" s="73"/>
      <c r="JIR74" s="73"/>
      <c r="JIS74" s="73"/>
      <c r="JIT74" s="73"/>
      <c r="JIU74" s="73"/>
      <c r="JIV74" s="73"/>
      <c r="JIW74" s="73"/>
      <c r="JIX74" s="73"/>
      <c r="JIY74" s="73"/>
      <c r="JIZ74" s="73"/>
      <c r="JJA74" s="73"/>
      <c r="JJB74" s="73"/>
      <c r="JJC74" s="73"/>
      <c r="JJD74" s="73"/>
      <c r="JJE74" s="73"/>
      <c r="JJF74" s="73"/>
      <c r="JJG74" s="73"/>
      <c r="JJH74" s="73"/>
      <c r="JJI74" s="73"/>
      <c r="JJJ74" s="73"/>
      <c r="JJK74" s="73"/>
      <c r="JJL74" s="73"/>
      <c r="JJM74" s="73"/>
      <c r="JJN74" s="73"/>
      <c r="JJO74" s="73"/>
      <c r="JJP74" s="73"/>
      <c r="JJQ74" s="73"/>
      <c r="JJR74" s="73"/>
      <c r="JJS74" s="73"/>
      <c r="JJT74" s="73"/>
      <c r="JJU74" s="73"/>
      <c r="JJV74" s="73"/>
      <c r="JJW74" s="73"/>
      <c r="JJX74" s="73"/>
      <c r="JJY74" s="73"/>
      <c r="JJZ74" s="73"/>
      <c r="JKA74" s="73"/>
      <c r="JKB74" s="73"/>
      <c r="JKC74" s="73"/>
      <c r="JKD74" s="73"/>
      <c r="JKE74" s="73"/>
      <c r="JKF74" s="73"/>
      <c r="JKG74" s="73"/>
      <c r="JKH74" s="73"/>
      <c r="JKI74" s="73"/>
      <c r="JKJ74" s="73"/>
      <c r="JKK74" s="73"/>
      <c r="JKL74" s="73"/>
      <c r="JKM74" s="73"/>
      <c r="JKN74" s="73"/>
      <c r="JKO74" s="73"/>
      <c r="JKP74" s="73"/>
      <c r="JKQ74" s="73"/>
      <c r="JKR74" s="73"/>
      <c r="JKS74" s="73"/>
      <c r="JKT74" s="73"/>
      <c r="JKU74" s="73"/>
      <c r="JKV74" s="73"/>
      <c r="JKW74" s="73"/>
      <c r="JKX74" s="73"/>
      <c r="JKY74" s="73"/>
      <c r="JKZ74" s="73"/>
      <c r="JLA74" s="73"/>
      <c r="JLB74" s="73"/>
      <c r="JLC74" s="73"/>
      <c r="JLD74" s="73"/>
      <c r="JLE74" s="73"/>
      <c r="JLF74" s="73"/>
      <c r="JLG74" s="73"/>
      <c r="JLH74" s="73"/>
      <c r="JLI74" s="73"/>
      <c r="JLJ74" s="73"/>
      <c r="JLK74" s="73"/>
      <c r="JLL74" s="73"/>
      <c r="JLM74" s="73"/>
      <c r="JLN74" s="73"/>
      <c r="JLO74" s="73"/>
      <c r="JLP74" s="73"/>
      <c r="JLQ74" s="73"/>
      <c r="JLR74" s="73"/>
      <c r="JLS74" s="73"/>
      <c r="JLT74" s="73"/>
      <c r="JLU74" s="73"/>
      <c r="JLV74" s="73"/>
      <c r="JLW74" s="73"/>
      <c r="JLX74" s="73"/>
      <c r="JLY74" s="73"/>
      <c r="JLZ74" s="73"/>
      <c r="JMA74" s="73"/>
      <c r="JMB74" s="73"/>
      <c r="JMC74" s="73"/>
      <c r="JMD74" s="73"/>
      <c r="JME74" s="73"/>
      <c r="JMF74" s="73"/>
      <c r="JMG74" s="73"/>
      <c r="JMH74" s="73"/>
      <c r="JMI74" s="73"/>
      <c r="JMJ74" s="73"/>
      <c r="JMK74" s="73"/>
      <c r="JML74" s="73"/>
      <c r="JMM74" s="73"/>
      <c r="JMN74" s="73"/>
      <c r="JMO74" s="73"/>
      <c r="JMP74" s="73"/>
      <c r="JMQ74" s="73"/>
      <c r="JMR74" s="73"/>
      <c r="JMS74" s="73"/>
      <c r="JMT74" s="73"/>
      <c r="JMU74" s="73"/>
      <c r="JMV74" s="73"/>
      <c r="JMW74" s="73"/>
      <c r="JMX74" s="73"/>
      <c r="JMY74" s="73"/>
      <c r="JMZ74" s="73"/>
      <c r="JNA74" s="73"/>
      <c r="JNB74" s="73"/>
      <c r="JNC74" s="73"/>
      <c r="JND74" s="73"/>
      <c r="JNE74" s="73"/>
      <c r="JNF74" s="73"/>
      <c r="JNG74" s="73"/>
      <c r="JNH74" s="73"/>
      <c r="JNI74" s="73"/>
      <c r="JNJ74" s="73"/>
      <c r="JNK74" s="73"/>
      <c r="JNL74" s="73"/>
      <c r="JNM74" s="73"/>
      <c r="JNN74" s="73"/>
      <c r="JNO74" s="73"/>
      <c r="JNP74" s="73"/>
      <c r="JNQ74" s="73"/>
      <c r="JNR74" s="73"/>
      <c r="JNS74" s="73"/>
      <c r="JNT74" s="73"/>
      <c r="JNU74" s="73"/>
      <c r="JNV74" s="73"/>
      <c r="JNW74" s="73"/>
      <c r="JNX74" s="73"/>
      <c r="JNY74" s="73"/>
      <c r="JNZ74" s="73"/>
      <c r="JOA74" s="73"/>
      <c r="JOB74" s="73"/>
      <c r="JOC74" s="73"/>
      <c r="JOD74" s="73"/>
      <c r="JOE74" s="73"/>
      <c r="JOF74" s="73"/>
      <c r="JOG74" s="73"/>
      <c r="JOH74" s="73"/>
      <c r="JOI74" s="73"/>
      <c r="JOJ74" s="73"/>
      <c r="JOK74" s="73"/>
      <c r="JOL74" s="73"/>
      <c r="JOM74" s="73"/>
      <c r="JON74" s="73"/>
      <c r="JOO74" s="73"/>
      <c r="JOP74" s="73"/>
      <c r="JOQ74" s="73"/>
      <c r="JOR74" s="73"/>
      <c r="JOS74" s="73"/>
      <c r="JOT74" s="73"/>
      <c r="JOU74" s="73"/>
      <c r="JOV74" s="73"/>
      <c r="JOW74" s="73"/>
      <c r="JOX74" s="73"/>
      <c r="JOY74" s="73"/>
      <c r="JOZ74" s="73"/>
      <c r="JPA74" s="73"/>
      <c r="JPB74" s="73"/>
      <c r="JPC74" s="73"/>
      <c r="JPD74" s="73"/>
      <c r="JPE74" s="73"/>
      <c r="JPF74" s="73"/>
      <c r="JPG74" s="73"/>
      <c r="JPH74" s="73"/>
    </row>
    <row r="75" customFormat="false" ht="12.9" hidden="false" customHeight="false" outlineLevel="0" collapsed="false">
      <c r="A75" s="74" t="n">
        <f aca="false">A70+5</f>
        <v>1925</v>
      </c>
      <c r="B75" s="75" t="n">
        <f aca="false">AVERAGE(AO75,BO75,CO75,DO75,EO75,FO75,GO75,HO75,IO75,JO75,KO75,LO75,MO75,NO75)</f>
        <v>21.8464285714286</v>
      </c>
      <c r="C75" s="76" t="n">
        <f aca="false">AVERAGE(B71:B75)</f>
        <v>21.8818681318681</v>
      </c>
      <c r="D75" s="77" t="n">
        <f aca="false">AVERAGE(B66:B75)</f>
        <v>21.6621306471306</v>
      </c>
      <c r="E75" s="75" t="n">
        <f aca="false">AVERAGE(B56:B75)</f>
        <v>21.5699358234358</v>
      </c>
      <c r="F75" s="78" t="n">
        <f aca="false">AVERAGE(B26:B75)</f>
        <v>21.316521948422</v>
      </c>
      <c r="G75" s="79" t="n">
        <f aca="false">MAX(AC75:AN75,BC75:BN75,CC75:CN75,DC75:DN75,EC75:EN75,FC75:FN75,GC75:GN75,HC75:HN75,IC75:IN75,JC75:JN75,KC75:KN75,LC75:LN75,MC75:MN75,NC75:NN75)</f>
        <v>36.4</v>
      </c>
      <c r="H75" s="80" t="n">
        <f aca="false">MEDIAN(AC75:AN75,BC75:BN75,CC75:CN75,DC75:DN75,EC75:EN75,FC75:FN75,GC75:GN75,HC75:HN75,IC75:IN75,JC75:JN75,KC75:KN75,LC75:LN75,MC75:MN75,NC75:NN75)</f>
        <v>21.45</v>
      </c>
      <c r="I75" s="81" t="n">
        <f aca="false">MIN(AC75:AN75,BC75:BN75,CC75:CN75,DC75:DN75,EC75:EN75,FC75:FN75,GC75:GN75,HC75:HN75,IC75:IN75,JC75:JN75,KC75:KN75,LC75:LN75,MC75:MN75,NC75:NN75)</f>
        <v>11.8</v>
      </c>
      <c r="J75" s="82" t="n">
        <f aca="false">(G75+I75)/2</f>
        <v>24.1</v>
      </c>
      <c r="K75" s="73"/>
      <c r="L75" s="73"/>
      <c r="M75" s="73"/>
      <c r="N75" s="73"/>
      <c r="O75" s="73"/>
      <c r="P75" s="73"/>
      <c r="Q75" s="73"/>
      <c r="R75" s="73"/>
      <c r="S75" s="73"/>
      <c r="T75" s="73"/>
      <c r="U75" s="73"/>
      <c r="V75" s="73"/>
      <c r="W75" s="73"/>
      <c r="X75" s="73"/>
      <c r="Y75" s="73"/>
      <c r="Z75" s="73"/>
      <c r="AA75" s="73" t="n">
        <f aca="false">AA74+1</f>
        <v>1</v>
      </c>
      <c r="AB75" s="83" t="n">
        <v>1925</v>
      </c>
      <c r="AC75" s="84" t="n">
        <v>27.9</v>
      </c>
      <c r="AD75" s="84" t="n">
        <v>26.5</v>
      </c>
      <c r="AE75" s="84" t="n">
        <v>27.5</v>
      </c>
      <c r="AF75" s="84" t="n">
        <v>23.8</v>
      </c>
      <c r="AG75" s="84" t="n">
        <v>18.3</v>
      </c>
      <c r="AH75" s="84" t="n">
        <v>17.5</v>
      </c>
      <c r="AI75" s="84" t="n">
        <v>15.5</v>
      </c>
      <c r="AJ75" s="84" t="n">
        <v>16.3</v>
      </c>
      <c r="AK75" s="84" t="n">
        <v>17.5</v>
      </c>
      <c r="AL75" s="84" t="n">
        <v>22.1</v>
      </c>
      <c r="AM75" s="84" t="n">
        <v>26</v>
      </c>
      <c r="AN75" s="84" t="n">
        <v>27.8</v>
      </c>
      <c r="AO75" s="85" t="n">
        <f aca="false">SUM(AC75:AN75)/12</f>
        <v>22.225</v>
      </c>
      <c r="AP75" s="73"/>
      <c r="AQ75" s="73"/>
      <c r="AR75" s="73"/>
      <c r="AS75" s="73"/>
      <c r="AT75" s="73"/>
      <c r="AU75" s="73"/>
      <c r="AV75" s="73"/>
      <c r="AW75" s="73"/>
      <c r="AX75" s="73"/>
      <c r="AY75" s="73"/>
      <c r="AZ75" s="73"/>
      <c r="BA75" s="73" t="n">
        <f aca="false">BA74+1</f>
        <v>1925</v>
      </c>
      <c r="BB75" s="86" t="n">
        <v>1925</v>
      </c>
      <c r="BC75" s="84" t="n">
        <v>27.9</v>
      </c>
      <c r="BD75" s="84" t="n">
        <v>26.6</v>
      </c>
      <c r="BE75" s="84" t="n">
        <v>27.6</v>
      </c>
      <c r="BF75" s="84" t="n">
        <v>22.1</v>
      </c>
      <c r="BG75" s="84" t="n">
        <v>15.7</v>
      </c>
      <c r="BH75" s="84" t="n">
        <v>14.3</v>
      </c>
      <c r="BI75" s="84" t="n">
        <v>12.1</v>
      </c>
      <c r="BJ75" s="84" t="n">
        <v>12.9</v>
      </c>
      <c r="BK75" s="84" t="n">
        <v>15.1</v>
      </c>
      <c r="BL75" s="84" t="n">
        <v>20.8</v>
      </c>
      <c r="BM75" s="84" t="n">
        <v>25.8</v>
      </c>
      <c r="BN75" s="84" t="n">
        <v>27.9</v>
      </c>
      <c r="BO75" s="85" t="n">
        <f aca="false">SUM(BC75:BN75)/12</f>
        <v>20.7333333333333</v>
      </c>
      <c r="BP75" s="73"/>
      <c r="BQ75" s="73"/>
      <c r="BR75" s="73"/>
      <c r="BS75" s="73"/>
      <c r="BT75" s="73"/>
      <c r="BU75" s="73"/>
      <c r="BV75" s="73"/>
      <c r="BW75" s="73"/>
      <c r="BX75" s="73"/>
      <c r="BY75" s="73"/>
      <c r="BZ75" s="73"/>
      <c r="CA75" s="73" t="n">
        <f aca="false">CA74+1</f>
        <v>1925</v>
      </c>
      <c r="CB75" s="98" t="n">
        <v>1925</v>
      </c>
      <c r="CC75" s="84" t="n">
        <v>21.4</v>
      </c>
      <c r="CD75" s="84" t="n">
        <v>21.8</v>
      </c>
      <c r="CE75" s="84" t="n">
        <v>21.1</v>
      </c>
      <c r="CF75" s="84" t="n">
        <v>19.2</v>
      </c>
      <c r="CG75" s="84" t="n">
        <v>16.2</v>
      </c>
      <c r="CH75" s="84" t="n">
        <v>14.4</v>
      </c>
      <c r="CI75" s="84" t="n">
        <v>13.7</v>
      </c>
      <c r="CJ75" s="84" t="n">
        <v>13.5</v>
      </c>
      <c r="CK75" s="84" t="n">
        <v>14.2</v>
      </c>
      <c r="CL75" s="84" t="n">
        <v>17.6</v>
      </c>
      <c r="CM75" s="84" t="n">
        <v>19.8</v>
      </c>
      <c r="CN75" s="84" t="n">
        <v>22</v>
      </c>
      <c r="CO75" s="85" t="n">
        <f aca="false">SUM(CC75:CN75)/12</f>
        <v>17.9083333333333</v>
      </c>
      <c r="CP75" s="73"/>
      <c r="CQ75" s="73"/>
      <c r="CR75" s="73"/>
      <c r="CS75" s="73"/>
      <c r="CT75" s="73"/>
      <c r="CU75" s="73"/>
      <c r="CV75" s="73"/>
      <c r="CW75" s="73"/>
      <c r="CX75" s="73"/>
      <c r="CY75" s="73"/>
      <c r="CZ75" s="73"/>
      <c r="DA75" s="73" t="n">
        <f aca="false">DA74+1</f>
        <v>1925</v>
      </c>
      <c r="DB75" s="86" t="n">
        <v>1925</v>
      </c>
      <c r="DC75" s="84" t="n">
        <v>30.2</v>
      </c>
      <c r="DD75" s="84" t="n">
        <v>30.7</v>
      </c>
      <c r="DE75" s="84" t="n">
        <v>28.4</v>
      </c>
      <c r="DF75" s="84" t="n">
        <v>24.7</v>
      </c>
      <c r="DG75" s="84" t="n">
        <v>17.4</v>
      </c>
      <c r="DH75" s="84" t="n">
        <v>16.3</v>
      </c>
      <c r="DI75" s="84" t="n">
        <v>13.6</v>
      </c>
      <c r="DJ75" s="84" t="n">
        <v>15.5</v>
      </c>
      <c r="DK75" s="84" t="n">
        <v>17.6</v>
      </c>
      <c r="DL75" s="84" t="n">
        <v>23.6</v>
      </c>
      <c r="DM75" s="84" t="n">
        <v>26.7</v>
      </c>
      <c r="DN75" s="84" t="n">
        <v>29.8</v>
      </c>
      <c r="DO75" s="85" t="n">
        <f aca="false">SUM(DC75:DN75)/12</f>
        <v>22.875</v>
      </c>
      <c r="DP75" s="73"/>
      <c r="DQ75" s="73"/>
      <c r="DR75" s="73"/>
      <c r="DS75" s="73"/>
      <c r="DT75" s="73"/>
      <c r="DU75" s="73"/>
      <c r="DV75" s="73"/>
      <c r="DW75" s="73"/>
      <c r="DX75" s="73"/>
      <c r="DY75" s="73"/>
      <c r="DZ75" s="73"/>
      <c r="EA75" s="73" t="n">
        <f aca="false">EA74+1</f>
        <v>1925</v>
      </c>
      <c r="EB75" s="86" t="n">
        <v>1925</v>
      </c>
      <c r="EC75" s="84" t="n">
        <v>34.1</v>
      </c>
      <c r="ED75" s="84" t="n">
        <v>35.3</v>
      </c>
      <c r="EE75" s="84" t="n">
        <v>33.3</v>
      </c>
      <c r="EF75" s="84" t="n">
        <v>28.7</v>
      </c>
      <c r="EG75" s="84" t="n">
        <v>21.3</v>
      </c>
      <c r="EH75" s="84" t="n">
        <v>19.7</v>
      </c>
      <c r="EI75" s="84" t="n">
        <v>16.4</v>
      </c>
      <c r="EJ75" s="84" t="n">
        <v>19.3</v>
      </c>
      <c r="EK75" s="84" t="n">
        <v>22</v>
      </c>
      <c r="EL75" s="84" t="n">
        <v>27.9</v>
      </c>
      <c r="EM75" s="84" t="n">
        <v>33.2</v>
      </c>
      <c r="EN75" s="84" t="n">
        <v>36.4</v>
      </c>
      <c r="EO75" s="85" t="n">
        <f aca="false">SUM(EC75:EN75)/12</f>
        <v>27.3</v>
      </c>
      <c r="EP75" s="73"/>
      <c r="EQ75" s="73"/>
      <c r="ER75" s="73"/>
      <c r="ES75" s="73"/>
      <c r="ET75" s="73"/>
      <c r="EU75" s="73"/>
      <c r="EV75" s="73"/>
      <c r="EW75" s="73"/>
      <c r="EX75" s="73"/>
      <c r="EY75" s="73"/>
      <c r="EZ75" s="73"/>
      <c r="FA75" s="73" t="n">
        <f aca="false">FA74+1</f>
        <v>1925</v>
      </c>
      <c r="FB75" s="94" t="n">
        <v>1925</v>
      </c>
      <c r="FC75" s="87" t="n">
        <v>25.6</v>
      </c>
      <c r="FD75" s="87" t="n">
        <v>24.3</v>
      </c>
      <c r="FE75" s="87" t="n">
        <v>25.2</v>
      </c>
      <c r="FF75" s="87" t="n">
        <v>20.8</v>
      </c>
      <c r="FG75" s="87" t="n">
        <v>14.9</v>
      </c>
      <c r="FH75" s="87" t="n">
        <v>13.9</v>
      </c>
      <c r="FI75" s="87" t="n">
        <v>11.8</v>
      </c>
      <c r="FJ75" s="87" t="n">
        <v>12.6</v>
      </c>
      <c r="FK75" s="87" t="n">
        <v>14.2</v>
      </c>
      <c r="FL75" s="87" t="n">
        <v>19.3</v>
      </c>
      <c r="FM75" s="87" t="n">
        <v>22.9</v>
      </c>
      <c r="FN75" s="87" t="n">
        <v>25.3</v>
      </c>
      <c r="FO75" s="85" t="n">
        <f aca="false">SUM(FC75:FN75)/12</f>
        <v>19.2333333333333</v>
      </c>
      <c r="FP75" s="73"/>
      <c r="FQ75" s="73"/>
      <c r="FR75" s="73"/>
      <c r="FS75" s="73"/>
      <c r="FT75" s="73"/>
      <c r="FU75" s="73"/>
      <c r="FV75" s="73"/>
      <c r="FW75" s="73"/>
      <c r="FX75" s="73"/>
      <c r="FY75" s="73"/>
      <c r="FZ75" s="73"/>
      <c r="GA75" s="73" t="n">
        <f aca="false">GA74+1</f>
        <v>1925</v>
      </c>
      <c r="GB75" s="88" t="s">
        <v>83</v>
      </c>
      <c r="GC75" s="84" t="n">
        <v>23.5</v>
      </c>
      <c r="GD75" s="84" t="n">
        <v>22.8</v>
      </c>
      <c r="GE75" s="84" t="n">
        <v>22.4</v>
      </c>
      <c r="GF75" s="84" t="n">
        <v>18.8</v>
      </c>
      <c r="GG75" s="84" t="n">
        <v>15.9</v>
      </c>
      <c r="GH75" s="84" t="n">
        <v>14.6</v>
      </c>
      <c r="GI75" s="84" t="n">
        <v>12.6</v>
      </c>
      <c r="GJ75" s="84" t="n">
        <v>13.4</v>
      </c>
      <c r="GK75" s="84" t="n">
        <v>14.1</v>
      </c>
      <c r="GL75" s="84" t="n">
        <v>18.7</v>
      </c>
      <c r="GM75" s="84" t="n">
        <v>20.4</v>
      </c>
      <c r="GN75" s="84" t="n">
        <v>22.3</v>
      </c>
      <c r="GO75" s="85" t="n">
        <f aca="false">SUM(GC75:GN75)/12</f>
        <v>18.2916666666667</v>
      </c>
      <c r="GP75" s="73"/>
      <c r="GQ75" s="73"/>
      <c r="GR75" s="73"/>
      <c r="GS75" s="73"/>
      <c r="GT75" s="73"/>
      <c r="GU75" s="73"/>
      <c r="GV75" s="73"/>
      <c r="GW75" s="73"/>
      <c r="GX75" s="73"/>
      <c r="GY75" s="73"/>
      <c r="GZ75" s="73"/>
      <c r="HA75" s="73" t="n">
        <f aca="false">HA74+1</f>
        <v>1925</v>
      </c>
      <c r="HB75" s="88" t="s">
        <v>83</v>
      </c>
      <c r="HC75" s="84" t="n">
        <v>25.3</v>
      </c>
      <c r="HD75" s="84" t="n">
        <v>25.5</v>
      </c>
      <c r="HE75" s="84" t="n">
        <v>25.1</v>
      </c>
      <c r="HF75" s="84" t="n">
        <v>22.1</v>
      </c>
      <c r="HG75" s="84" t="n">
        <v>18.2</v>
      </c>
      <c r="HH75" s="84" t="n">
        <v>17</v>
      </c>
      <c r="HI75" s="84" t="n">
        <v>15.8</v>
      </c>
      <c r="HJ75" s="84" t="n">
        <v>15.9</v>
      </c>
      <c r="HK75" s="84" t="n">
        <v>17.1</v>
      </c>
      <c r="HL75" s="84" t="n">
        <v>20.7</v>
      </c>
      <c r="HM75" s="84" t="n">
        <v>22.3</v>
      </c>
      <c r="HN75" s="84" t="n">
        <v>24.8</v>
      </c>
      <c r="HO75" s="85" t="n">
        <f aca="false">SUM(HC75:HN75)/12</f>
        <v>20.8166666666667</v>
      </c>
      <c r="HP75" s="73"/>
      <c r="HQ75" s="73"/>
      <c r="HR75" s="73"/>
      <c r="HS75" s="73"/>
      <c r="HT75" s="73"/>
      <c r="HU75" s="73"/>
      <c r="HV75" s="73"/>
      <c r="HW75" s="73"/>
      <c r="HX75" s="73"/>
      <c r="HY75" s="73"/>
      <c r="HZ75" s="73"/>
      <c r="IA75" s="73" t="n">
        <f aca="false">IA74+1</f>
        <v>1925</v>
      </c>
      <c r="IB75" s="86" t="n">
        <v>1925</v>
      </c>
      <c r="IC75" s="84" t="n">
        <v>32</v>
      </c>
      <c r="ID75" s="84" t="n">
        <v>31.2</v>
      </c>
      <c r="IE75" s="84" t="n">
        <v>31.5</v>
      </c>
      <c r="IF75" s="84" t="n">
        <v>26.9</v>
      </c>
      <c r="IG75" s="84" t="n">
        <v>19.8</v>
      </c>
      <c r="IH75" s="84" t="n">
        <v>18.3</v>
      </c>
      <c r="II75" s="84" t="n">
        <v>15.8</v>
      </c>
      <c r="IJ75" s="84" t="n">
        <v>17.5</v>
      </c>
      <c r="IK75" s="84" t="n">
        <v>19.6</v>
      </c>
      <c r="IL75" s="84" t="n">
        <v>25.3</v>
      </c>
      <c r="IM75" s="84" t="n">
        <v>29.6</v>
      </c>
      <c r="IN75" s="84" t="n">
        <v>31.8</v>
      </c>
      <c r="IO75" s="85" t="n">
        <f aca="false">SUM(IC75:IN75)/12</f>
        <v>24.9416666666667</v>
      </c>
      <c r="IP75" s="73"/>
      <c r="IQ75" s="73"/>
      <c r="IR75" s="73"/>
      <c r="IS75" s="73"/>
      <c r="IT75" s="73"/>
      <c r="IU75" s="73"/>
      <c r="IV75" s="73"/>
      <c r="IW75" s="73"/>
      <c r="IX75" s="73"/>
      <c r="IY75" s="73"/>
      <c r="IZ75" s="73"/>
      <c r="JA75" s="73" t="n">
        <f aca="false">JA74+1</f>
        <v>1925</v>
      </c>
      <c r="JB75" s="88" t="s">
        <v>83</v>
      </c>
      <c r="JC75" s="84" t="n">
        <v>21.8</v>
      </c>
      <c r="JD75" s="84" t="n">
        <v>21.9</v>
      </c>
      <c r="JE75" s="84" t="n">
        <v>21.5</v>
      </c>
      <c r="JF75" s="84" t="n">
        <v>18.7</v>
      </c>
      <c r="JG75" s="84" t="n">
        <v>16</v>
      </c>
      <c r="JH75" s="84" t="n">
        <v>14.8</v>
      </c>
      <c r="JI75" s="84" t="n">
        <v>13.1</v>
      </c>
      <c r="JJ75" s="84" t="n">
        <v>13.4</v>
      </c>
      <c r="JK75" s="84" t="n">
        <v>14.2</v>
      </c>
      <c r="JL75" s="84" t="n">
        <v>17.2</v>
      </c>
      <c r="JM75" s="84" t="n">
        <v>19.6</v>
      </c>
      <c r="JN75" s="84" t="n">
        <v>20.8</v>
      </c>
      <c r="JO75" s="85" t="n">
        <f aca="false">SUM(JC75:JN75)/12</f>
        <v>17.75</v>
      </c>
      <c r="JP75" s="73"/>
      <c r="JQ75" s="73"/>
      <c r="JR75" s="73"/>
      <c r="JS75" s="73"/>
      <c r="JT75" s="73"/>
      <c r="JU75" s="73"/>
      <c r="JV75" s="73"/>
      <c r="JW75" s="73"/>
      <c r="JX75" s="73"/>
      <c r="JY75" s="73"/>
      <c r="JZ75" s="73"/>
      <c r="KA75" s="73" t="n">
        <f aca="false">KA74+1</f>
        <v>1925</v>
      </c>
      <c r="KB75" s="86" t="n">
        <v>1925</v>
      </c>
      <c r="KC75" s="84" t="n">
        <v>29.8</v>
      </c>
      <c r="KD75" s="84" t="n">
        <v>28.5</v>
      </c>
      <c r="KE75" s="84" t="n">
        <v>29.5</v>
      </c>
      <c r="KF75" s="84" t="n">
        <v>24</v>
      </c>
      <c r="KG75" s="84" t="n">
        <v>17.9</v>
      </c>
      <c r="KH75" s="84" t="n">
        <v>16.3</v>
      </c>
      <c r="KI75" s="84" t="n">
        <v>14.4</v>
      </c>
      <c r="KJ75" s="84" t="n">
        <v>15.4</v>
      </c>
      <c r="KK75" s="84" t="n">
        <v>16.9</v>
      </c>
      <c r="KL75" s="84" t="n">
        <v>23.2</v>
      </c>
      <c r="KM75" s="84" t="n">
        <v>27.7</v>
      </c>
      <c r="KN75" s="84" t="n">
        <v>29.5</v>
      </c>
      <c r="KO75" s="85" t="n">
        <f aca="false">SUM(KC75:KN75)/12</f>
        <v>22.7583333333333</v>
      </c>
      <c r="KP75" s="73"/>
      <c r="KQ75" s="73"/>
      <c r="KR75" s="73"/>
      <c r="KS75" s="73"/>
      <c r="KT75" s="73"/>
      <c r="KU75" s="73"/>
      <c r="KV75" s="73"/>
      <c r="KW75" s="73"/>
      <c r="KX75" s="73"/>
      <c r="KY75" s="73"/>
      <c r="KZ75" s="73"/>
      <c r="LA75" s="73" t="n">
        <f aca="false">LA74+1</f>
        <v>1925</v>
      </c>
      <c r="LB75" s="88" t="s">
        <v>83</v>
      </c>
      <c r="LC75" s="84" t="n">
        <v>30.3</v>
      </c>
      <c r="LD75" s="84" t="n">
        <v>29.6</v>
      </c>
      <c r="LE75" s="84" t="n">
        <v>29.8</v>
      </c>
      <c r="LF75" s="84" t="n">
        <v>24.9</v>
      </c>
      <c r="LG75" s="84" t="n">
        <v>18.3</v>
      </c>
      <c r="LH75" s="84" t="n">
        <v>17</v>
      </c>
      <c r="LI75" s="84" t="n">
        <v>14.3</v>
      </c>
      <c r="LJ75" s="84" t="n">
        <v>16.1</v>
      </c>
      <c r="LK75" s="84" t="n">
        <v>17.4</v>
      </c>
      <c r="LL75" s="84" t="n">
        <v>23.3</v>
      </c>
      <c r="LM75" s="84" t="n">
        <v>28</v>
      </c>
      <c r="LN75" s="84" t="n">
        <v>30.5</v>
      </c>
      <c r="LO75" s="85" t="n">
        <f aca="false">SUM(LC75:LN75)/12</f>
        <v>23.2916666666667</v>
      </c>
      <c r="LP75" s="73"/>
      <c r="LQ75" s="73"/>
      <c r="LR75" s="73"/>
      <c r="LS75" s="73"/>
      <c r="LT75" s="73"/>
      <c r="LU75" s="73"/>
      <c r="LV75" s="73"/>
      <c r="LW75" s="73"/>
      <c r="LX75" s="73"/>
      <c r="LY75" s="73"/>
      <c r="LZ75" s="73"/>
      <c r="MA75" s="73" t="n">
        <f aca="false">MA74+1</f>
        <v>1925</v>
      </c>
      <c r="MB75" s="86" t="n">
        <v>1925</v>
      </c>
      <c r="MC75" s="84" t="n">
        <v>26.3</v>
      </c>
      <c r="MD75" s="84" t="n">
        <v>26</v>
      </c>
      <c r="ME75" s="84" t="n">
        <v>26.4</v>
      </c>
      <c r="MF75" s="84" t="n">
        <v>21.8</v>
      </c>
      <c r="MG75" s="84" t="n">
        <v>16.8</v>
      </c>
      <c r="MH75" s="84" t="n">
        <v>15.8</v>
      </c>
      <c r="MI75" s="84" t="n">
        <v>14.3</v>
      </c>
      <c r="MJ75" s="84" t="n">
        <v>14.9</v>
      </c>
      <c r="MK75" s="84" t="n">
        <v>16.8</v>
      </c>
      <c r="ML75" s="84" t="n">
        <v>22.1</v>
      </c>
      <c r="MM75" s="84" t="n">
        <v>24.3</v>
      </c>
      <c r="MN75" s="84" t="n">
        <v>26.8</v>
      </c>
      <c r="MO75" s="85" t="n">
        <f aca="false">SUM(MC75:MN75)/12</f>
        <v>21.025</v>
      </c>
      <c r="MP75" s="73"/>
      <c r="MQ75" s="73"/>
      <c r="MR75" s="73"/>
      <c r="MS75" s="73"/>
      <c r="MT75" s="73"/>
      <c r="MU75" s="73"/>
      <c r="MV75" s="73"/>
      <c r="MW75" s="73"/>
      <c r="MX75" s="73"/>
      <c r="MY75" s="73"/>
      <c r="MZ75" s="73"/>
      <c r="NA75" s="73" t="n">
        <f aca="false">NA74+1</f>
        <v>1925</v>
      </c>
      <c r="NB75" s="88" t="s">
        <v>83</v>
      </c>
      <c r="NC75" s="84" t="n">
        <v>31.7</v>
      </c>
      <c r="ND75" s="84" t="n">
        <v>34.2</v>
      </c>
      <c r="NE75" s="84" t="n">
        <v>32.9</v>
      </c>
      <c r="NF75" s="84" t="n">
        <v>27.5</v>
      </c>
      <c r="NG75" s="84" t="n">
        <v>21.9</v>
      </c>
      <c r="NH75" s="84" t="n">
        <v>19.3</v>
      </c>
      <c r="NI75" s="84" t="n">
        <v>16.4</v>
      </c>
      <c r="NJ75" s="84" t="n">
        <v>18.1</v>
      </c>
      <c r="NK75" s="84" t="n">
        <v>21.3</v>
      </c>
      <c r="NL75" s="84" t="n">
        <v>28.1</v>
      </c>
      <c r="NM75" s="84" t="n">
        <v>33.4</v>
      </c>
      <c r="NN75" s="84" t="n">
        <v>35.6</v>
      </c>
      <c r="NO75" s="85" t="n">
        <f aca="false">SUM(NC75:NN75)/12</f>
        <v>26.7</v>
      </c>
      <c r="NP75" s="73"/>
      <c r="NQ75" s="73"/>
      <c r="NR75" s="73"/>
      <c r="NS75" s="73"/>
      <c r="NT75" s="73"/>
      <c r="NU75" s="73"/>
      <c r="NV75" s="73"/>
      <c r="NW75" s="73"/>
      <c r="NX75" s="73"/>
      <c r="NY75" s="73"/>
      <c r="NZ75" s="73"/>
      <c r="OA75" s="73"/>
      <c r="OB75" s="73"/>
      <c r="OC75" s="73"/>
      <c r="OD75" s="73"/>
      <c r="OE75" s="73"/>
      <c r="OF75" s="73"/>
      <c r="OG75" s="73"/>
      <c r="OH75" s="73"/>
      <c r="OI75" s="73"/>
      <c r="OJ75" s="73"/>
      <c r="OK75" s="73"/>
      <c r="OL75" s="73"/>
      <c r="OM75" s="73"/>
      <c r="ON75" s="39" t="n">
        <f aca="false">(FO75+GO75+MO75)/3</f>
        <v>19.5166666666667</v>
      </c>
      <c r="OO75" s="40" t="n">
        <f aca="false">(AO75+BO75+EO75+HO75+JO75)/5</f>
        <v>21.765</v>
      </c>
      <c r="OP75" s="41" t="n">
        <f aca="false">(FO75+GO75+MO75+AO75+BO75+EO75+HO75+JO75)/8</f>
        <v>20.921875</v>
      </c>
      <c r="OQ75" s="73"/>
      <c r="OR75" s="73"/>
      <c r="OS75" s="73"/>
      <c r="OT75" s="73"/>
      <c r="OU75" s="73"/>
      <c r="OV75" s="73"/>
      <c r="OW75" s="73"/>
      <c r="OX75" s="73"/>
      <c r="OY75" s="73"/>
      <c r="OZ75" s="73"/>
      <c r="PA75" s="89"/>
      <c r="PB75" s="90"/>
      <c r="PC75" s="73"/>
      <c r="PD75" s="73"/>
      <c r="PE75" s="73"/>
      <c r="PF75" s="73"/>
      <c r="PG75" s="73"/>
      <c r="PH75" s="73"/>
      <c r="PI75" s="73"/>
      <c r="PJ75" s="73"/>
      <c r="PK75" s="73"/>
      <c r="PL75" s="73"/>
      <c r="PM75" s="73"/>
      <c r="PN75" s="28" t="n">
        <f aca="false">MAX(FC75:FN75,GC75:GN75,MC75:MN75)</f>
        <v>26.8</v>
      </c>
      <c r="PO75" s="29" t="n">
        <f aca="false">MIN(FC75:FN75,GC75:GN75,MC75:MN75)</f>
        <v>11.8</v>
      </c>
      <c r="PP75" s="30" t="n">
        <f aca="false">MAX(AC75:AN75,BC75:BN75,EC75:EN75,HC75:HN75,JC75:JN75)</f>
        <v>36.4</v>
      </c>
      <c r="PQ75" s="31" t="n">
        <f aca="false">MIN(AC75:AN75,BC75:BN75,EC75:EN75,HC75:HN75,JC75:JN75)</f>
        <v>12.1</v>
      </c>
      <c r="PR75" s="73"/>
      <c r="PS75" s="73"/>
      <c r="PT75" s="73"/>
      <c r="PU75" s="73"/>
      <c r="PV75" s="73"/>
      <c r="PW75" s="73"/>
      <c r="PX75" s="73"/>
      <c r="PY75" s="73"/>
      <c r="PZ75" s="73"/>
      <c r="QA75" s="73"/>
      <c r="QB75" s="73"/>
      <c r="QC75" s="73"/>
      <c r="QD75" s="73"/>
      <c r="QE75" s="73"/>
      <c r="QF75" s="73"/>
      <c r="QG75" s="73"/>
      <c r="QH75" s="73"/>
      <c r="QI75" s="73"/>
      <c r="QJ75" s="73"/>
      <c r="QK75" s="73"/>
      <c r="QL75" s="73"/>
      <c r="QM75" s="73"/>
      <c r="QN75" s="73"/>
      <c r="QO75" s="73"/>
      <c r="QP75" s="73"/>
      <c r="QQ75" s="73"/>
      <c r="QR75" s="73"/>
      <c r="QS75" s="73"/>
      <c r="QT75" s="73"/>
      <c r="QU75" s="91" t="n">
        <f aca="false">AVERAGE(AH75,AI75,AJ75,BH75,BI75,BJ75,CH75,CI75,CJ75,DH75,DI75,DJ75,EH75,EI75,EJ75,FH75,FI75,FJ75,GH80,GI80,GJ80,HH75,HI75,HJ75,IH75,II75,IJ75,JH75,JI75,JJ75,KH75,KI75,KJ75,LH75,LI75,LJ75,MH75,MI75,MJ75,NH75,NI75,NJ75)</f>
        <v>15.3880952380952</v>
      </c>
      <c r="QV75" s="92" t="n">
        <f aca="false">AVERAGE(AC75,AD75,AN75,BC75,BD75,BN75,CC75,CD75,CN75,DC75,DD75,DN75,EC75,ED75,EN75,FC75,FD75,FN75,GC80,GD80,GN80,HC75,HD75,HN75,IC75,ID75,IN75,JC75,JD75,JN75,KC75,KD75,KN75,LC75,LD75,LN75,MC75,MD75,MN75,NC75,ND75,NN75,)</f>
        <v>27.1348837209302</v>
      </c>
      <c r="QW75" s="91" t="n">
        <f aca="false">AVERAGE(QU65:QU75)</f>
        <v>15.3280164280164</v>
      </c>
      <c r="QX75" s="93" t="n">
        <f aca="false">AVERAGE(QV65:QV75)</f>
        <v>27.2075054358102</v>
      </c>
      <c r="QY75" s="73"/>
      <c r="QZ75" s="73"/>
      <c r="RA75" s="73"/>
      <c r="RB75" s="73"/>
      <c r="RC75" s="73"/>
      <c r="RD75" s="73"/>
      <c r="RE75" s="73"/>
      <c r="RF75" s="73"/>
      <c r="RG75" s="73"/>
      <c r="RH75" s="73"/>
      <c r="RI75" s="73"/>
      <c r="RJ75" s="73"/>
      <c r="RK75" s="73"/>
      <c r="RL75" s="73"/>
      <c r="RM75" s="73"/>
      <c r="RN75" s="73"/>
      <c r="RO75" s="73"/>
      <c r="RP75" s="73"/>
      <c r="RQ75" s="73"/>
      <c r="RR75" s="73"/>
      <c r="RS75" s="73"/>
      <c r="RT75" s="73"/>
      <c r="RU75" s="73"/>
      <c r="RV75" s="73"/>
      <c r="RW75" s="73"/>
      <c r="RX75" s="73"/>
      <c r="RY75" s="73"/>
      <c r="RZ75" s="73"/>
      <c r="SA75" s="73"/>
      <c r="SB75" s="73"/>
      <c r="SC75" s="73"/>
      <c r="SD75" s="73"/>
      <c r="SE75" s="73"/>
      <c r="SF75" s="73"/>
      <c r="SG75" s="73"/>
      <c r="SH75" s="73"/>
      <c r="SI75" s="73"/>
      <c r="SJ75" s="73"/>
      <c r="SK75" s="73"/>
      <c r="SL75" s="73"/>
      <c r="SM75" s="73"/>
      <c r="SN75" s="73"/>
      <c r="SO75" s="73"/>
      <c r="SP75" s="73"/>
      <c r="SQ75" s="73"/>
      <c r="SR75" s="73"/>
      <c r="SS75" s="73"/>
      <c r="ST75" s="73"/>
      <c r="SU75" s="73"/>
      <c r="SV75" s="73"/>
      <c r="SW75" s="73"/>
      <c r="SX75" s="73"/>
      <c r="SY75" s="73"/>
      <c r="SZ75" s="73"/>
      <c r="TA75" s="73"/>
      <c r="TB75" s="73"/>
      <c r="TC75" s="73"/>
      <c r="TD75" s="73"/>
      <c r="TE75" s="73"/>
      <c r="TF75" s="73"/>
      <c r="TG75" s="73"/>
      <c r="TH75" s="73"/>
      <c r="TI75" s="73"/>
      <c r="TJ75" s="73"/>
      <c r="TK75" s="73"/>
      <c r="TL75" s="73"/>
      <c r="TM75" s="73"/>
      <c r="TN75" s="73"/>
      <c r="TO75" s="73"/>
      <c r="TP75" s="73"/>
      <c r="TQ75" s="73"/>
      <c r="TR75" s="73"/>
      <c r="TS75" s="73"/>
      <c r="TT75" s="73"/>
      <c r="TU75" s="73"/>
      <c r="TV75" s="73"/>
      <c r="TW75" s="73"/>
      <c r="TX75" s="73"/>
      <c r="TY75" s="73"/>
      <c r="TZ75" s="73"/>
      <c r="UA75" s="73"/>
      <c r="UB75" s="73"/>
      <c r="UC75" s="73"/>
      <c r="UD75" s="73"/>
      <c r="UE75" s="73"/>
      <c r="UF75" s="73"/>
      <c r="UG75" s="73"/>
      <c r="UH75" s="73"/>
      <c r="UI75" s="73"/>
      <c r="UJ75" s="73"/>
      <c r="UK75" s="73"/>
      <c r="UL75" s="73"/>
      <c r="UM75" s="73"/>
      <c r="UN75" s="73"/>
      <c r="UO75" s="73"/>
      <c r="UP75" s="73"/>
      <c r="UQ75" s="73"/>
      <c r="UR75" s="73"/>
      <c r="US75" s="73"/>
      <c r="UT75" s="73"/>
      <c r="UU75" s="73"/>
      <c r="UV75" s="73"/>
      <c r="UW75" s="73"/>
      <c r="UX75" s="73"/>
      <c r="UY75" s="73"/>
      <c r="UZ75" s="73"/>
      <c r="VA75" s="73"/>
      <c r="VB75" s="73"/>
      <c r="VC75" s="73"/>
      <c r="VD75" s="73"/>
      <c r="VE75" s="73"/>
      <c r="VF75" s="73"/>
      <c r="VG75" s="73"/>
      <c r="VH75" s="73"/>
      <c r="VI75" s="73"/>
      <c r="VJ75" s="73"/>
      <c r="VK75" s="73"/>
      <c r="VL75" s="73"/>
      <c r="VM75" s="73"/>
      <c r="VN75" s="73"/>
      <c r="VO75" s="73"/>
      <c r="VP75" s="73"/>
      <c r="VQ75" s="73"/>
      <c r="VR75" s="73"/>
      <c r="VS75" s="73"/>
      <c r="VT75" s="73"/>
      <c r="VU75" s="73"/>
      <c r="VV75" s="73"/>
      <c r="VW75" s="73"/>
      <c r="VX75" s="73"/>
      <c r="VY75" s="73"/>
      <c r="VZ75" s="73"/>
      <c r="WA75" s="73"/>
      <c r="WB75" s="73"/>
      <c r="WC75" s="73"/>
      <c r="WD75" s="73"/>
      <c r="WE75" s="73"/>
      <c r="WF75" s="73"/>
      <c r="WG75" s="73"/>
      <c r="WH75" s="73"/>
      <c r="WI75" s="73"/>
      <c r="WJ75" s="73"/>
      <c r="WK75" s="73"/>
      <c r="WL75" s="73"/>
      <c r="WM75" s="73"/>
      <c r="WN75" s="73"/>
      <c r="WO75" s="73"/>
      <c r="WP75" s="73"/>
      <c r="WQ75" s="73"/>
      <c r="WR75" s="73"/>
      <c r="WS75" s="73"/>
      <c r="WT75" s="73"/>
      <c r="WU75" s="73"/>
      <c r="WV75" s="73"/>
      <c r="WW75" s="73"/>
      <c r="WX75" s="73"/>
      <c r="WY75" s="73"/>
      <c r="WZ75" s="73"/>
      <c r="XA75" s="73"/>
      <c r="XB75" s="73"/>
      <c r="XC75" s="73"/>
      <c r="XD75" s="73"/>
      <c r="XE75" s="73"/>
      <c r="XF75" s="73"/>
      <c r="XG75" s="73"/>
      <c r="XH75" s="73"/>
      <c r="XI75" s="73"/>
      <c r="XJ75" s="73"/>
      <c r="XK75" s="73"/>
      <c r="XL75" s="73"/>
      <c r="XM75" s="73"/>
      <c r="XN75" s="73"/>
      <c r="XO75" s="73"/>
      <c r="XP75" s="73"/>
      <c r="XQ75" s="73"/>
      <c r="XR75" s="73"/>
      <c r="XS75" s="73"/>
      <c r="XT75" s="73"/>
      <c r="XU75" s="73"/>
      <c r="XV75" s="73"/>
      <c r="XW75" s="73"/>
      <c r="XX75" s="73"/>
      <c r="XY75" s="73"/>
      <c r="XZ75" s="73"/>
      <c r="YA75" s="73"/>
      <c r="YB75" s="73"/>
      <c r="YC75" s="73"/>
      <c r="YD75" s="73"/>
      <c r="YE75" s="73"/>
      <c r="YF75" s="73"/>
      <c r="YG75" s="73"/>
      <c r="YH75" s="73"/>
      <c r="YI75" s="73"/>
      <c r="YJ75" s="73"/>
      <c r="YK75" s="73"/>
      <c r="YL75" s="73"/>
      <c r="YM75" s="73"/>
      <c r="YN75" s="73"/>
      <c r="YO75" s="73"/>
      <c r="YP75" s="73"/>
      <c r="YQ75" s="73"/>
      <c r="YR75" s="73"/>
      <c r="YS75" s="73"/>
      <c r="YT75" s="73"/>
      <c r="YU75" s="73"/>
      <c r="YV75" s="73"/>
      <c r="YW75" s="73"/>
      <c r="YX75" s="73"/>
      <c r="YY75" s="73"/>
      <c r="YZ75" s="73"/>
      <c r="ZA75" s="73"/>
      <c r="ZB75" s="73"/>
      <c r="ZC75" s="73"/>
      <c r="ZD75" s="73"/>
      <c r="ZE75" s="73"/>
      <c r="ZF75" s="73"/>
      <c r="ZG75" s="73"/>
      <c r="ZH75" s="73"/>
      <c r="ZI75" s="73"/>
      <c r="ZJ75" s="73"/>
      <c r="ZK75" s="73"/>
      <c r="ZL75" s="73"/>
      <c r="ZM75" s="73"/>
      <c r="ZN75" s="73"/>
      <c r="ZO75" s="73"/>
      <c r="ZP75" s="73"/>
      <c r="ZQ75" s="73"/>
      <c r="ZR75" s="73"/>
      <c r="ZS75" s="73"/>
      <c r="ZT75" s="73"/>
      <c r="ZU75" s="73"/>
      <c r="ZV75" s="73"/>
      <c r="ZW75" s="73"/>
      <c r="ZX75" s="73"/>
      <c r="ZY75" s="73"/>
      <c r="ZZ75" s="73"/>
      <c r="AAA75" s="73"/>
      <c r="AAB75" s="73"/>
      <c r="AAC75" s="73"/>
      <c r="AAD75" s="73"/>
      <c r="AAE75" s="73"/>
      <c r="AAF75" s="73"/>
      <c r="AAG75" s="73"/>
      <c r="AAH75" s="73"/>
      <c r="AAI75" s="73"/>
      <c r="AAJ75" s="73"/>
      <c r="AAK75" s="73"/>
      <c r="AAL75" s="73"/>
      <c r="AAM75" s="73"/>
      <c r="AAN75" s="73"/>
      <c r="AAO75" s="73"/>
      <c r="AAP75" s="73"/>
      <c r="AAQ75" s="73"/>
      <c r="AAR75" s="73"/>
      <c r="AAS75" s="73"/>
      <c r="AAT75" s="73"/>
      <c r="AAU75" s="73"/>
      <c r="AAV75" s="73"/>
      <c r="AAW75" s="73"/>
      <c r="AAX75" s="73"/>
      <c r="AAY75" s="73"/>
      <c r="AAZ75" s="73"/>
      <c r="ABA75" s="73"/>
      <c r="ABB75" s="73"/>
      <c r="ABC75" s="73"/>
      <c r="ABD75" s="73"/>
      <c r="ABE75" s="73"/>
      <c r="ABF75" s="73"/>
      <c r="ABG75" s="73"/>
      <c r="ABH75" s="73"/>
      <c r="ABI75" s="73"/>
      <c r="ABJ75" s="73"/>
      <c r="ABK75" s="73"/>
      <c r="ABL75" s="73"/>
      <c r="ABM75" s="73"/>
      <c r="ABN75" s="73"/>
      <c r="ABO75" s="73"/>
      <c r="ABP75" s="73"/>
      <c r="ABQ75" s="73"/>
      <c r="ABR75" s="73"/>
      <c r="ABS75" s="73"/>
      <c r="ABT75" s="73"/>
      <c r="ABU75" s="73"/>
      <c r="ABV75" s="73"/>
      <c r="ABW75" s="73"/>
      <c r="ABX75" s="73"/>
      <c r="ABY75" s="73"/>
      <c r="ABZ75" s="73"/>
      <c r="ACA75" s="73"/>
      <c r="ACB75" s="73"/>
      <c r="ACC75" s="73"/>
      <c r="ACD75" s="73"/>
      <c r="ACE75" s="73"/>
      <c r="ACF75" s="73"/>
      <c r="ACG75" s="73"/>
      <c r="ACH75" s="73"/>
      <c r="ACI75" s="73"/>
      <c r="ACJ75" s="73"/>
      <c r="ACK75" s="73"/>
      <c r="ACL75" s="73"/>
      <c r="ACM75" s="73"/>
      <c r="ACN75" s="73"/>
      <c r="ACO75" s="73"/>
      <c r="ACP75" s="73"/>
      <c r="ACQ75" s="73"/>
      <c r="ACR75" s="73"/>
      <c r="ACS75" s="73"/>
      <c r="ACT75" s="73"/>
      <c r="ACU75" s="73"/>
      <c r="ACV75" s="73"/>
      <c r="ACW75" s="73"/>
      <c r="ACX75" s="73"/>
      <c r="ACY75" s="73"/>
      <c r="ACZ75" s="73"/>
      <c r="ADA75" s="73"/>
      <c r="ADB75" s="73"/>
      <c r="ADC75" s="73"/>
      <c r="ADD75" s="73"/>
      <c r="ADE75" s="73"/>
      <c r="ADF75" s="73"/>
      <c r="ADG75" s="73"/>
      <c r="ADH75" s="73"/>
      <c r="ADI75" s="73"/>
      <c r="ADJ75" s="73"/>
      <c r="ADK75" s="73"/>
      <c r="ADL75" s="73"/>
      <c r="ADM75" s="73"/>
      <c r="ADN75" s="73"/>
      <c r="ADO75" s="73"/>
      <c r="ADP75" s="73"/>
      <c r="ADQ75" s="73"/>
      <c r="ADR75" s="73"/>
      <c r="ADS75" s="73"/>
      <c r="ADT75" s="73"/>
      <c r="ADU75" s="73"/>
      <c r="ADV75" s="73"/>
      <c r="ADW75" s="73"/>
      <c r="ADX75" s="73"/>
      <c r="ADY75" s="73"/>
      <c r="ADZ75" s="73"/>
      <c r="AEA75" s="73"/>
      <c r="AEB75" s="73"/>
      <c r="AEC75" s="73"/>
      <c r="AED75" s="73"/>
      <c r="AEE75" s="73"/>
      <c r="AEF75" s="73"/>
      <c r="AEG75" s="73"/>
      <c r="AEH75" s="73"/>
      <c r="AEI75" s="73"/>
      <c r="AEJ75" s="73"/>
      <c r="AEK75" s="73"/>
      <c r="AEL75" s="73"/>
      <c r="AEM75" s="73"/>
      <c r="AEN75" s="73"/>
      <c r="AEO75" s="73"/>
      <c r="AEP75" s="73"/>
      <c r="AEQ75" s="73"/>
      <c r="AER75" s="73"/>
      <c r="AES75" s="73"/>
      <c r="AET75" s="73"/>
      <c r="AEU75" s="73"/>
      <c r="AEV75" s="73"/>
      <c r="AEW75" s="73"/>
      <c r="AEX75" s="73"/>
      <c r="AEY75" s="73"/>
      <c r="AEZ75" s="73"/>
      <c r="AFA75" s="73"/>
      <c r="AFB75" s="73"/>
      <c r="AFC75" s="73"/>
      <c r="AFD75" s="73"/>
      <c r="AFE75" s="73"/>
      <c r="AFF75" s="73"/>
      <c r="AFG75" s="73"/>
      <c r="AFH75" s="73"/>
      <c r="AFI75" s="73"/>
      <c r="AFJ75" s="73"/>
      <c r="AFK75" s="73"/>
      <c r="AFL75" s="73"/>
      <c r="AFM75" s="73"/>
      <c r="AFN75" s="73"/>
      <c r="AFO75" s="73"/>
      <c r="AFP75" s="73"/>
      <c r="AFQ75" s="73"/>
      <c r="AFR75" s="73"/>
      <c r="AFS75" s="73"/>
      <c r="AFT75" s="73"/>
      <c r="AFU75" s="73"/>
      <c r="AFV75" s="73"/>
      <c r="AFW75" s="73"/>
      <c r="AFX75" s="73"/>
      <c r="AFY75" s="73"/>
      <c r="AFZ75" s="73"/>
      <c r="AGA75" s="73"/>
      <c r="AGB75" s="73"/>
      <c r="AGC75" s="73"/>
      <c r="AGD75" s="73"/>
      <c r="AGE75" s="73"/>
      <c r="AGF75" s="73"/>
      <c r="AGG75" s="73"/>
      <c r="AGH75" s="73"/>
      <c r="AGI75" s="73"/>
      <c r="AGJ75" s="73"/>
      <c r="AGK75" s="73"/>
      <c r="AGL75" s="73"/>
      <c r="AGM75" s="73"/>
      <c r="AGN75" s="73"/>
      <c r="AGO75" s="73"/>
      <c r="AGP75" s="73"/>
      <c r="AGQ75" s="73"/>
      <c r="AGR75" s="73"/>
      <c r="AGS75" s="73"/>
      <c r="AGT75" s="73"/>
      <c r="AGU75" s="73"/>
      <c r="AGV75" s="73"/>
      <c r="AGW75" s="73"/>
      <c r="AGX75" s="73"/>
      <c r="AGY75" s="73"/>
      <c r="AGZ75" s="73"/>
      <c r="AHA75" s="73"/>
      <c r="AHB75" s="73"/>
      <c r="AHC75" s="73"/>
      <c r="AHD75" s="73"/>
      <c r="AHE75" s="73"/>
      <c r="AHF75" s="73"/>
      <c r="AHG75" s="73"/>
      <c r="AHH75" s="73"/>
      <c r="AHI75" s="73"/>
      <c r="AHJ75" s="73"/>
      <c r="AHK75" s="73"/>
      <c r="AHL75" s="73"/>
      <c r="AHM75" s="73"/>
      <c r="AHN75" s="73"/>
      <c r="AHO75" s="73"/>
      <c r="AHP75" s="73"/>
      <c r="AHQ75" s="73"/>
      <c r="AHR75" s="73"/>
      <c r="AHS75" s="73"/>
      <c r="AHT75" s="73"/>
      <c r="AHU75" s="73"/>
      <c r="AHV75" s="73"/>
      <c r="AHW75" s="73"/>
      <c r="AHX75" s="73"/>
      <c r="AHY75" s="73"/>
      <c r="AHZ75" s="73"/>
      <c r="AIA75" s="73"/>
      <c r="AIB75" s="73"/>
      <c r="AIC75" s="73"/>
      <c r="AID75" s="73"/>
      <c r="AIE75" s="73"/>
      <c r="AIF75" s="73"/>
      <c r="AIG75" s="73"/>
      <c r="AIH75" s="73"/>
      <c r="AII75" s="73"/>
      <c r="AIJ75" s="73"/>
      <c r="AIK75" s="73"/>
      <c r="AIL75" s="73"/>
      <c r="AIM75" s="73"/>
      <c r="AIN75" s="73"/>
      <c r="AIO75" s="73"/>
      <c r="AIP75" s="73"/>
      <c r="AIQ75" s="73"/>
      <c r="AIR75" s="73"/>
      <c r="AIS75" s="73"/>
      <c r="AIT75" s="73"/>
      <c r="AIU75" s="73"/>
      <c r="AIV75" s="73"/>
      <c r="AIW75" s="73"/>
      <c r="AIX75" s="73"/>
      <c r="AIY75" s="73"/>
      <c r="AIZ75" s="73"/>
      <c r="AJA75" s="73"/>
      <c r="AJB75" s="73"/>
      <c r="AJC75" s="73"/>
      <c r="AJD75" s="73"/>
      <c r="AJE75" s="73"/>
      <c r="AJF75" s="73"/>
      <c r="AJG75" s="73"/>
      <c r="AJH75" s="73"/>
      <c r="AJI75" s="73"/>
      <c r="AJJ75" s="73"/>
      <c r="AJK75" s="73"/>
      <c r="AJL75" s="73"/>
      <c r="AJM75" s="73"/>
      <c r="AJN75" s="73"/>
      <c r="AJO75" s="73"/>
      <c r="AJP75" s="73"/>
      <c r="AJQ75" s="73"/>
      <c r="AJR75" s="73"/>
      <c r="AJS75" s="73"/>
      <c r="AJT75" s="73"/>
      <c r="AJU75" s="73"/>
      <c r="AJV75" s="73"/>
      <c r="AJW75" s="73"/>
      <c r="AJX75" s="73"/>
      <c r="AJY75" s="73"/>
      <c r="AJZ75" s="73"/>
      <c r="AKA75" s="73"/>
      <c r="AKB75" s="73"/>
      <c r="AKC75" s="73"/>
      <c r="AKD75" s="73"/>
      <c r="AKE75" s="73"/>
      <c r="AKF75" s="73"/>
      <c r="AKG75" s="73"/>
      <c r="AKH75" s="73"/>
      <c r="AKI75" s="73"/>
      <c r="AKJ75" s="73"/>
      <c r="AKK75" s="73"/>
      <c r="AKL75" s="73"/>
      <c r="AKM75" s="73"/>
      <c r="AKN75" s="73"/>
      <c r="AKO75" s="73"/>
      <c r="AKP75" s="73"/>
      <c r="AKQ75" s="73"/>
      <c r="AKR75" s="73"/>
      <c r="AKS75" s="73"/>
      <c r="AKT75" s="73"/>
      <c r="AKU75" s="73"/>
      <c r="AKV75" s="73"/>
      <c r="AKW75" s="73"/>
      <c r="AKX75" s="73"/>
      <c r="AKY75" s="73"/>
      <c r="AKZ75" s="73"/>
      <c r="ALA75" s="73"/>
      <c r="ALB75" s="73"/>
      <c r="ALC75" s="73"/>
      <c r="ALD75" s="73"/>
      <c r="ALE75" s="73"/>
      <c r="ALF75" s="73"/>
      <c r="ALG75" s="73"/>
      <c r="ALH75" s="73"/>
      <c r="ALI75" s="73"/>
      <c r="ALJ75" s="73"/>
      <c r="ALK75" s="73"/>
      <c r="ALL75" s="73"/>
      <c r="ALM75" s="73"/>
      <c r="ALN75" s="73"/>
      <c r="ALO75" s="73"/>
      <c r="ALP75" s="73"/>
      <c r="ALQ75" s="73"/>
      <c r="ALR75" s="73"/>
      <c r="ALS75" s="73"/>
      <c r="ALT75" s="73"/>
      <c r="ALU75" s="73"/>
      <c r="ALV75" s="73"/>
      <c r="ALW75" s="73"/>
      <c r="ALX75" s="73"/>
      <c r="ALY75" s="73"/>
      <c r="ALZ75" s="73"/>
      <c r="AMA75" s="73"/>
      <c r="AMB75" s="73"/>
      <c r="AMC75" s="73"/>
      <c r="AMD75" s="73"/>
      <c r="AME75" s="73"/>
      <c r="AMF75" s="73"/>
      <c r="AMG75" s="73"/>
      <c r="AMH75" s="73"/>
      <c r="AMI75" s="73"/>
      <c r="AMJ75" s="73"/>
      <c r="AMK75" s="73"/>
      <c r="AML75" s="73"/>
      <c r="AMM75" s="73"/>
      <c r="AMN75" s="73"/>
      <c r="AMO75" s="73"/>
      <c r="AMP75" s="73"/>
      <c r="AMQ75" s="73"/>
      <c r="AMR75" s="73"/>
      <c r="AMS75" s="73"/>
      <c r="AMT75" s="73"/>
      <c r="AMU75" s="73"/>
      <c r="AMV75" s="73"/>
      <c r="AMW75" s="73"/>
      <c r="AMX75" s="73"/>
      <c r="AMY75" s="73"/>
      <c r="AMZ75" s="73"/>
      <c r="ANA75" s="73"/>
      <c r="ANB75" s="73"/>
      <c r="ANC75" s="73"/>
      <c r="AND75" s="73"/>
      <c r="ANE75" s="73"/>
      <c r="ANF75" s="73"/>
      <c r="ANG75" s="73"/>
      <c r="ANH75" s="73"/>
      <c r="ANI75" s="73"/>
      <c r="ANJ75" s="73"/>
      <c r="ANK75" s="73"/>
      <c r="ANL75" s="73"/>
      <c r="ANM75" s="73"/>
      <c r="ANN75" s="73"/>
      <c r="ANO75" s="73"/>
      <c r="ANP75" s="73"/>
      <c r="ANQ75" s="73"/>
      <c r="ANR75" s="73"/>
      <c r="ANS75" s="73"/>
      <c r="ANT75" s="73"/>
      <c r="ANU75" s="73"/>
      <c r="ANV75" s="73"/>
      <c r="ANW75" s="73"/>
      <c r="ANX75" s="73"/>
      <c r="ANY75" s="73"/>
      <c r="ANZ75" s="73"/>
      <c r="AOA75" s="73"/>
      <c r="AOB75" s="73"/>
      <c r="AOC75" s="73"/>
      <c r="AOD75" s="73"/>
      <c r="AOE75" s="73"/>
      <c r="AOF75" s="73"/>
      <c r="AOG75" s="73"/>
      <c r="AOH75" s="73"/>
      <c r="AOI75" s="73"/>
      <c r="AOJ75" s="73"/>
      <c r="AOK75" s="73"/>
      <c r="AOL75" s="73"/>
      <c r="AOM75" s="73"/>
      <c r="AON75" s="73"/>
      <c r="AOO75" s="73"/>
      <c r="AOP75" s="73"/>
      <c r="AOQ75" s="73"/>
      <c r="AOR75" s="73"/>
      <c r="AOS75" s="73"/>
      <c r="AOT75" s="73"/>
      <c r="AOU75" s="73"/>
      <c r="AOV75" s="73"/>
      <c r="AOW75" s="73"/>
      <c r="AOX75" s="73"/>
      <c r="AOY75" s="73"/>
      <c r="AOZ75" s="73"/>
      <c r="APA75" s="73"/>
      <c r="APB75" s="73"/>
      <c r="APC75" s="73"/>
      <c r="APD75" s="73"/>
      <c r="APE75" s="73"/>
      <c r="APF75" s="73"/>
      <c r="APG75" s="73"/>
      <c r="APH75" s="73"/>
      <c r="API75" s="73"/>
      <c r="APJ75" s="73"/>
      <c r="APK75" s="73"/>
      <c r="APL75" s="73"/>
      <c r="APM75" s="73"/>
      <c r="APN75" s="73"/>
      <c r="APO75" s="73"/>
      <c r="APP75" s="73"/>
      <c r="APQ75" s="73"/>
      <c r="APR75" s="73"/>
      <c r="APS75" s="73"/>
      <c r="APT75" s="73"/>
      <c r="APU75" s="73"/>
      <c r="APV75" s="73"/>
      <c r="APW75" s="73"/>
      <c r="APX75" s="73"/>
      <c r="APY75" s="73"/>
      <c r="APZ75" s="73"/>
      <c r="AQA75" s="73"/>
      <c r="AQB75" s="73"/>
      <c r="AQC75" s="73"/>
      <c r="AQD75" s="73"/>
      <c r="AQE75" s="73"/>
      <c r="AQF75" s="73"/>
      <c r="AQG75" s="73"/>
      <c r="AQH75" s="73"/>
      <c r="AQI75" s="73"/>
      <c r="AQJ75" s="73"/>
      <c r="AQK75" s="73"/>
      <c r="AQL75" s="73"/>
      <c r="AQM75" s="73"/>
      <c r="AQN75" s="73"/>
      <c r="AQO75" s="73"/>
      <c r="AQP75" s="73"/>
      <c r="AQQ75" s="73"/>
      <c r="AQR75" s="73"/>
      <c r="AQS75" s="73"/>
      <c r="AQT75" s="73"/>
      <c r="AQU75" s="73"/>
      <c r="AQV75" s="73"/>
      <c r="AQW75" s="73"/>
      <c r="AQX75" s="73"/>
      <c r="AQY75" s="73"/>
      <c r="AQZ75" s="73"/>
      <c r="ARA75" s="73"/>
      <c r="ARB75" s="73"/>
      <c r="ARC75" s="73"/>
      <c r="ARD75" s="73"/>
      <c r="ARE75" s="73"/>
      <c r="ARF75" s="73"/>
      <c r="ARG75" s="73"/>
      <c r="ARH75" s="73"/>
      <c r="ARI75" s="73"/>
      <c r="ARJ75" s="73"/>
      <c r="ARK75" s="73"/>
      <c r="ARL75" s="73"/>
      <c r="ARM75" s="73"/>
      <c r="ARN75" s="73"/>
      <c r="ARO75" s="73"/>
      <c r="ARP75" s="73"/>
      <c r="ARQ75" s="73"/>
      <c r="ARR75" s="73"/>
      <c r="ARS75" s="73"/>
      <c r="ART75" s="73"/>
      <c r="ARU75" s="73"/>
      <c r="ARV75" s="73"/>
      <c r="ARW75" s="73"/>
      <c r="ARX75" s="73"/>
      <c r="ARY75" s="73"/>
      <c r="ARZ75" s="73"/>
      <c r="ASA75" s="73"/>
      <c r="ASB75" s="73"/>
      <c r="ASC75" s="73"/>
      <c r="ASD75" s="73"/>
      <c r="ASE75" s="73"/>
      <c r="ASF75" s="73"/>
      <c r="ASG75" s="73"/>
      <c r="ASH75" s="73"/>
      <c r="ASI75" s="73"/>
      <c r="ASJ75" s="73"/>
      <c r="ASK75" s="73"/>
      <c r="ASL75" s="73"/>
      <c r="ASM75" s="73"/>
      <c r="ASN75" s="73"/>
      <c r="ASO75" s="73"/>
      <c r="ASP75" s="73"/>
      <c r="ASQ75" s="73"/>
      <c r="ASR75" s="73"/>
      <c r="ASS75" s="73"/>
      <c r="AST75" s="73"/>
      <c r="ASU75" s="73"/>
      <c r="ASV75" s="73"/>
      <c r="ASW75" s="73"/>
      <c r="ASX75" s="73"/>
      <c r="ASY75" s="73"/>
      <c r="ASZ75" s="73"/>
      <c r="ATA75" s="73"/>
      <c r="ATB75" s="73"/>
      <c r="ATC75" s="73"/>
      <c r="ATD75" s="73"/>
      <c r="ATE75" s="73"/>
      <c r="ATF75" s="73"/>
      <c r="ATG75" s="73"/>
      <c r="ATH75" s="73"/>
      <c r="ATI75" s="73"/>
      <c r="ATJ75" s="73"/>
      <c r="ATK75" s="73"/>
      <c r="ATL75" s="73"/>
      <c r="ATM75" s="73"/>
      <c r="ATN75" s="73"/>
      <c r="ATO75" s="73"/>
      <c r="ATP75" s="73"/>
      <c r="ATQ75" s="73"/>
      <c r="ATR75" s="73"/>
      <c r="ATS75" s="73"/>
      <c r="ATT75" s="73"/>
      <c r="ATU75" s="73"/>
      <c r="ATV75" s="73"/>
      <c r="ATW75" s="73"/>
      <c r="ATX75" s="73"/>
      <c r="ATY75" s="73"/>
      <c r="ATZ75" s="73"/>
      <c r="AUA75" s="73"/>
      <c r="AUB75" s="73"/>
      <c r="AUC75" s="73"/>
      <c r="AUD75" s="73"/>
      <c r="AUE75" s="73"/>
      <c r="AUF75" s="73"/>
      <c r="AUG75" s="73"/>
      <c r="AUH75" s="73"/>
      <c r="AUI75" s="73"/>
      <c r="AUJ75" s="73"/>
      <c r="AUK75" s="73"/>
      <c r="AUL75" s="73"/>
      <c r="AUM75" s="73"/>
      <c r="AUN75" s="73"/>
      <c r="AUO75" s="73"/>
      <c r="AUP75" s="73"/>
      <c r="AUQ75" s="73"/>
      <c r="AUR75" s="73"/>
      <c r="AUS75" s="73"/>
      <c r="AUT75" s="73"/>
      <c r="AUU75" s="73"/>
      <c r="AUV75" s="73"/>
      <c r="AUW75" s="73"/>
      <c r="AUX75" s="73"/>
      <c r="AUY75" s="73"/>
      <c r="AUZ75" s="73"/>
      <c r="AVA75" s="73"/>
      <c r="AVB75" s="73"/>
      <c r="AVC75" s="73"/>
      <c r="AVD75" s="73"/>
      <c r="AVE75" s="73"/>
      <c r="AVF75" s="73"/>
      <c r="AVG75" s="73"/>
      <c r="AVH75" s="73"/>
      <c r="AVI75" s="73"/>
      <c r="AVJ75" s="73"/>
      <c r="AVK75" s="73"/>
      <c r="AVL75" s="73"/>
      <c r="AVM75" s="73"/>
      <c r="AVN75" s="73"/>
      <c r="AVO75" s="73"/>
      <c r="AVP75" s="73"/>
      <c r="AVQ75" s="73"/>
      <c r="AVR75" s="73"/>
      <c r="AVS75" s="73"/>
      <c r="AVT75" s="73"/>
      <c r="AVU75" s="73"/>
      <c r="AVV75" s="73"/>
      <c r="AVW75" s="73"/>
      <c r="AVX75" s="73"/>
      <c r="AVY75" s="73"/>
      <c r="AVZ75" s="73"/>
      <c r="AWA75" s="73"/>
      <c r="AWB75" s="73"/>
      <c r="AWC75" s="73"/>
      <c r="AWD75" s="73"/>
      <c r="AWE75" s="73"/>
      <c r="AWF75" s="73"/>
      <c r="AWG75" s="73"/>
      <c r="AWH75" s="73"/>
      <c r="AWI75" s="73"/>
      <c r="AWJ75" s="73"/>
      <c r="AWK75" s="73"/>
      <c r="AWL75" s="73"/>
      <c r="AWM75" s="73"/>
      <c r="AWN75" s="73"/>
      <c r="AWO75" s="73"/>
      <c r="AWP75" s="73"/>
      <c r="AWQ75" s="73"/>
      <c r="AWR75" s="73"/>
      <c r="AWS75" s="73"/>
      <c r="AWT75" s="73"/>
      <c r="AWU75" s="73"/>
      <c r="AWV75" s="73"/>
      <c r="AWW75" s="73"/>
      <c r="AWX75" s="73"/>
      <c r="AWY75" s="73"/>
      <c r="AWZ75" s="73"/>
      <c r="AXA75" s="73"/>
      <c r="AXB75" s="73"/>
      <c r="AXC75" s="73"/>
      <c r="AXD75" s="73"/>
      <c r="AXE75" s="73"/>
      <c r="AXF75" s="73"/>
      <c r="AXG75" s="73"/>
      <c r="AXH75" s="73"/>
      <c r="AXI75" s="73"/>
      <c r="AXJ75" s="73"/>
      <c r="AXK75" s="73"/>
      <c r="AXL75" s="73"/>
      <c r="AXM75" s="73"/>
      <c r="AXN75" s="73"/>
      <c r="AXO75" s="73"/>
      <c r="AXP75" s="73"/>
      <c r="AXQ75" s="73"/>
      <c r="AXR75" s="73"/>
      <c r="AXS75" s="73"/>
      <c r="AXT75" s="73"/>
      <c r="AXU75" s="73"/>
      <c r="AXV75" s="73"/>
      <c r="AXW75" s="73"/>
      <c r="AXX75" s="73"/>
      <c r="AXY75" s="73"/>
      <c r="AXZ75" s="73"/>
      <c r="AYA75" s="73"/>
      <c r="AYB75" s="73"/>
      <c r="AYC75" s="73"/>
      <c r="AYD75" s="73"/>
      <c r="AYE75" s="73"/>
      <c r="AYF75" s="73"/>
      <c r="AYG75" s="73"/>
      <c r="AYH75" s="73"/>
      <c r="AYI75" s="73"/>
      <c r="AYJ75" s="73"/>
      <c r="AYK75" s="73"/>
      <c r="AYL75" s="73"/>
      <c r="AYM75" s="73"/>
      <c r="AYN75" s="73"/>
      <c r="AYO75" s="73"/>
      <c r="AYP75" s="73"/>
      <c r="AYQ75" s="73"/>
      <c r="AYR75" s="73"/>
      <c r="AYS75" s="73"/>
      <c r="AYT75" s="73"/>
      <c r="AYU75" s="73"/>
      <c r="AYV75" s="73"/>
      <c r="AYW75" s="73"/>
      <c r="AYX75" s="73"/>
      <c r="AYY75" s="73"/>
      <c r="AYZ75" s="73"/>
      <c r="AZA75" s="73"/>
      <c r="AZB75" s="73"/>
      <c r="AZC75" s="73"/>
      <c r="AZD75" s="73"/>
      <c r="AZE75" s="73"/>
      <c r="AZF75" s="73"/>
      <c r="AZG75" s="73"/>
      <c r="AZH75" s="73"/>
      <c r="AZI75" s="73"/>
      <c r="AZJ75" s="73"/>
      <c r="AZK75" s="73"/>
      <c r="AZL75" s="73"/>
      <c r="AZM75" s="73"/>
      <c r="AZN75" s="73"/>
      <c r="AZO75" s="73"/>
      <c r="AZP75" s="73"/>
      <c r="AZQ75" s="73"/>
      <c r="AZR75" s="73"/>
      <c r="AZS75" s="73"/>
      <c r="AZT75" s="73"/>
      <c r="AZU75" s="73"/>
      <c r="AZV75" s="73"/>
      <c r="AZW75" s="73"/>
      <c r="AZX75" s="73"/>
      <c r="AZY75" s="73"/>
      <c r="AZZ75" s="73"/>
      <c r="BAA75" s="73"/>
      <c r="BAB75" s="73"/>
      <c r="BAC75" s="73"/>
      <c r="BAD75" s="73"/>
      <c r="BAE75" s="73"/>
      <c r="BAF75" s="73"/>
      <c r="BAG75" s="73"/>
      <c r="BAH75" s="73"/>
      <c r="BAI75" s="73"/>
      <c r="BAJ75" s="73"/>
      <c r="BAK75" s="73"/>
      <c r="BAL75" s="73"/>
      <c r="BAM75" s="73"/>
      <c r="BAN75" s="73"/>
      <c r="BAO75" s="73"/>
      <c r="BAP75" s="73"/>
      <c r="BAQ75" s="73"/>
      <c r="BAR75" s="73"/>
      <c r="BAS75" s="73"/>
      <c r="BAT75" s="73"/>
      <c r="BAU75" s="73"/>
      <c r="BAV75" s="73"/>
      <c r="BAW75" s="73"/>
      <c r="BAX75" s="73"/>
      <c r="BAY75" s="73"/>
      <c r="BAZ75" s="73"/>
      <c r="BBA75" s="73"/>
      <c r="BBB75" s="73"/>
      <c r="BBC75" s="73"/>
      <c r="BBD75" s="73"/>
      <c r="BBE75" s="73"/>
      <c r="BBF75" s="73"/>
      <c r="BBG75" s="73"/>
      <c r="BBH75" s="73"/>
      <c r="BBI75" s="73"/>
      <c r="BBJ75" s="73"/>
      <c r="BBK75" s="73"/>
      <c r="BBL75" s="73"/>
      <c r="BBM75" s="73"/>
      <c r="BBN75" s="73"/>
      <c r="BBO75" s="73"/>
      <c r="BBP75" s="73"/>
      <c r="BBQ75" s="73"/>
      <c r="BBR75" s="73"/>
      <c r="BBS75" s="73"/>
      <c r="BBT75" s="73"/>
      <c r="BBU75" s="73"/>
      <c r="BBV75" s="73"/>
      <c r="BBW75" s="73"/>
      <c r="BBX75" s="73"/>
      <c r="BBY75" s="73"/>
      <c r="BBZ75" s="73"/>
      <c r="BCA75" s="73"/>
      <c r="BCB75" s="73"/>
      <c r="BCC75" s="73"/>
      <c r="BCD75" s="73"/>
      <c r="BCE75" s="73"/>
      <c r="BCF75" s="73"/>
      <c r="BCG75" s="73"/>
      <c r="BCH75" s="73"/>
      <c r="BCI75" s="73"/>
      <c r="BCJ75" s="73"/>
      <c r="BCK75" s="73"/>
      <c r="BCL75" s="73"/>
      <c r="BCM75" s="73"/>
      <c r="BCN75" s="73"/>
      <c r="BCO75" s="73"/>
      <c r="BCP75" s="73"/>
      <c r="BCQ75" s="73"/>
      <c r="BCR75" s="73"/>
      <c r="BCS75" s="73"/>
      <c r="BCT75" s="73"/>
      <c r="BCU75" s="73"/>
      <c r="BCV75" s="73"/>
      <c r="BCW75" s="73"/>
      <c r="BCX75" s="73"/>
      <c r="BCY75" s="73"/>
      <c r="BCZ75" s="73"/>
      <c r="BDA75" s="73"/>
      <c r="BDB75" s="73"/>
      <c r="BDC75" s="73"/>
      <c r="BDD75" s="73"/>
      <c r="BDE75" s="73"/>
      <c r="BDF75" s="73"/>
      <c r="BDG75" s="73"/>
      <c r="BDH75" s="73"/>
      <c r="BDI75" s="73"/>
      <c r="BDJ75" s="73"/>
      <c r="BDK75" s="73"/>
      <c r="BDL75" s="73"/>
      <c r="BDM75" s="73"/>
      <c r="BDN75" s="73"/>
      <c r="BDO75" s="73"/>
      <c r="BDP75" s="73"/>
      <c r="BDQ75" s="73"/>
      <c r="BDR75" s="73"/>
      <c r="BDS75" s="73"/>
      <c r="BDT75" s="73"/>
      <c r="BDU75" s="73"/>
      <c r="BDV75" s="73"/>
      <c r="BDW75" s="73"/>
      <c r="BDX75" s="73"/>
      <c r="BDY75" s="73"/>
      <c r="BDZ75" s="73"/>
      <c r="BEA75" s="73"/>
      <c r="BEB75" s="73"/>
      <c r="BEC75" s="73"/>
      <c r="BED75" s="73"/>
      <c r="BEE75" s="73"/>
      <c r="BEF75" s="73"/>
      <c r="BEG75" s="73"/>
      <c r="BEH75" s="73"/>
      <c r="BEI75" s="73"/>
      <c r="BEJ75" s="73"/>
      <c r="BEK75" s="73"/>
      <c r="BEL75" s="73"/>
      <c r="BEM75" s="73"/>
      <c r="BEN75" s="73"/>
      <c r="BEO75" s="73"/>
      <c r="BEP75" s="73"/>
      <c r="BEQ75" s="73"/>
      <c r="BER75" s="73"/>
      <c r="BES75" s="73"/>
      <c r="BET75" s="73"/>
      <c r="BEU75" s="73"/>
      <c r="BEV75" s="73"/>
      <c r="BEW75" s="73"/>
      <c r="BEX75" s="73"/>
      <c r="BEY75" s="73"/>
      <c r="BEZ75" s="73"/>
      <c r="BFA75" s="73"/>
      <c r="BFB75" s="73"/>
      <c r="BFC75" s="73"/>
      <c r="BFD75" s="73"/>
      <c r="BFE75" s="73"/>
      <c r="BFF75" s="73"/>
      <c r="BFG75" s="73"/>
      <c r="BFH75" s="73"/>
      <c r="BFI75" s="73"/>
      <c r="BFJ75" s="73"/>
      <c r="BFK75" s="73"/>
      <c r="BFL75" s="73"/>
      <c r="BFM75" s="73"/>
      <c r="BFN75" s="73"/>
      <c r="BFO75" s="73"/>
      <c r="BFP75" s="73"/>
      <c r="BFQ75" s="73"/>
      <c r="BFR75" s="73"/>
      <c r="BFS75" s="73"/>
      <c r="BFT75" s="73"/>
      <c r="BFU75" s="73"/>
      <c r="BFV75" s="73"/>
      <c r="BFW75" s="73"/>
      <c r="BFX75" s="73"/>
      <c r="BFY75" s="73"/>
      <c r="BFZ75" s="73"/>
      <c r="BGA75" s="73"/>
      <c r="BGB75" s="73"/>
      <c r="BGC75" s="73"/>
      <c r="BGD75" s="73"/>
      <c r="BGE75" s="73"/>
      <c r="BGF75" s="73"/>
      <c r="BGG75" s="73"/>
      <c r="BGH75" s="73"/>
      <c r="BGI75" s="73"/>
      <c r="BGJ75" s="73"/>
      <c r="BGK75" s="73"/>
      <c r="BGL75" s="73"/>
      <c r="BGM75" s="73"/>
      <c r="BGN75" s="73"/>
      <c r="BGO75" s="73"/>
      <c r="BGP75" s="73"/>
      <c r="BGQ75" s="73"/>
      <c r="BGR75" s="73"/>
      <c r="BGS75" s="73"/>
      <c r="BGT75" s="73"/>
      <c r="BGU75" s="73"/>
      <c r="BGV75" s="73"/>
      <c r="BGW75" s="73"/>
      <c r="BGX75" s="73"/>
      <c r="BGY75" s="73"/>
      <c r="BGZ75" s="73"/>
      <c r="BHA75" s="73"/>
      <c r="BHB75" s="73"/>
      <c r="BHC75" s="73"/>
      <c r="BHD75" s="73"/>
      <c r="BHE75" s="73"/>
      <c r="BHF75" s="73"/>
      <c r="BHG75" s="73"/>
      <c r="BHH75" s="73"/>
      <c r="BHI75" s="73"/>
      <c r="BHJ75" s="73"/>
      <c r="BHK75" s="73"/>
      <c r="BHL75" s="73"/>
      <c r="BHM75" s="73"/>
      <c r="BHN75" s="73"/>
      <c r="BHO75" s="73"/>
      <c r="BHP75" s="73"/>
      <c r="BHQ75" s="73"/>
      <c r="BHR75" s="73"/>
      <c r="BHS75" s="73"/>
      <c r="BHT75" s="73"/>
      <c r="BHU75" s="73"/>
      <c r="BHV75" s="73"/>
      <c r="BHW75" s="73"/>
      <c r="BHX75" s="73"/>
      <c r="BHY75" s="73"/>
      <c r="BHZ75" s="73"/>
      <c r="BIA75" s="73"/>
      <c r="BIB75" s="73"/>
      <c r="BIC75" s="73"/>
      <c r="BID75" s="73"/>
      <c r="BIE75" s="73"/>
      <c r="BIF75" s="73"/>
      <c r="BIG75" s="73"/>
      <c r="BIH75" s="73"/>
      <c r="BII75" s="73"/>
      <c r="BIJ75" s="73"/>
      <c r="BIK75" s="73"/>
      <c r="BIL75" s="73"/>
      <c r="BIM75" s="73"/>
      <c r="BIN75" s="73"/>
      <c r="BIO75" s="73"/>
      <c r="BIP75" s="73"/>
      <c r="BIQ75" s="73"/>
      <c r="BIR75" s="73"/>
      <c r="BIS75" s="73"/>
      <c r="BIT75" s="73"/>
      <c r="BIU75" s="73"/>
      <c r="BIV75" s="73"/>
      <c r="BIW75" s="73"/>
      <c r="BIX75" s="73"/>
      <c r="BIY75" s="73"/>
      <c r="BIZ75" s="73"/>
      <c r="BJA75" s="73"/>
      <c r="BJB75" s="73"/>
      <c r="BJC75" s="73"/>
      <c r="BJD75" s="73"/>
      <c r="BJE75" s="73"/>
      <c r="BJF75" s="73"/>
      <c r="BJG75" s="73"/>
      <c r="BJH75" s="73"/>
      <c r="BJI75" s="73"/>
      <c r="BJJ75" s="73"/>
      <c r="BJK75" s="73"/>
      <c r="BJL75" s="73"/>
      <c r="BJM75" s="73"/>
      <c r="BJN75" s="73"/>
      <c r="BJO75" s="73"/>
      <c r="BJP75" s="73"/>
      <c r="BJQ75" s="73"/>
      <c r="BJR75" s="73"/>
      <c r="BJS75" s="73"/>
      <c r="BJT75" s="73"/>
      <c r="BJU75" s="73"/>
      <c r="BJV75" s="73"/>
      <c r="BJW75" s="73"/>
      <c r="BJX75" s="73"/>
      <c r="BJY75" s="73"/>
      <c r="BJZ75" s="73"/>
      <c r="BKA75" s="73"/>
      <c r="BKB75" s="73"/>
      <c r="BKC75" s="73"/>
      <c r="BKD75" s="73"/>
      <c r="BKE75" s="73"/>
      <c r="BKF75" s="73"/>
      <c r="BKG75" s="73"/>
      <c r="BKH75" s="73"/>
      <c r="BKI75" s="73"/>
      <c r="BKJ75" s="73"/>
      <c r="BKK75" s="73"/>
      <c r="BKL75" s="73"/>
      <c r="BKM75" s="73"/>
      <c r="BKN75" s="73"/>
      <c r="BKO75" s="73"/>
      <c r="BKP75" s="73"/>
      <c r="BKQ75" s="73"/>
      <c r="BKR75" s="73"/>
      <c r="BKS75" s="73"/>
      <c r="BKT75" s="73"/>
      <c r="BKU75" s="73"/>
      <c r="BKV75" s="73"/>
      <c r="BKW75" s="73"/>
      <c r="BKX75" s="73"/>
      <c r="BKY75" s="73"/>
      <c r="BKZ75" s="73"/>
      <c r="BLA75" s="73"/>
      <c r="BLB75" s="73"/>
      <c r="BLC75" s="73"/>
      <c r="BLD75" s="73"/>
      <c r="BLE75" s="73"/>
      <c r="BLF75" s="73"/>
      <c r="BLG75" s="73"/>
      <c r="BLH75" s="73"/>
      <c r="BLI75" s="73"/>
      <c r="BLJ75" s="73"/>
      <c r="BLK75" s="73"/>
      <c r="BLL75" s="73"/>
      <c r="BLM75" s="73"/>
      <c r="BLN75" s="73"/>
      <c r="BLO75" s="73"/>
      <c r="BLP75" s="73"/>
      <c r="BLQ75" s="73"/>
      <c r="BLR75" s="73"/>
      <c r="BLS75" s="73"/>
      <c r="BLT75" s="73"/>
      <c r="BLU75" s="73"/>
      <c r="BLV75" s="73"/>
      <c r="BLW75" s="73"/>
      <c r="BLX75" s="73"/>
      <c r="BLY75" s="73"/>
      <c r="BLZ75" s="73"/>
      <c r="BMA75" s="73"/>
      <c r="BMB75" s="73"/>
      <c r="BMC75" s="73"/>
      <c r="BMD75" s="73"/>
      <c r="BME75" s="73"/>
      <c r="BMF75" s="73"/>
      <c r="BMG75" s="73"/>
      <c r="BMH75" s="73"/>
      <c r="BMI75" s="73"/>
      <c r="BMJ75" s="73"/>
      <c r="BMK75" s="73"/>
      <c r="BML75" s="73"/>
      <c r="BMM75" s="73"/>
      <c r="BMN75" s="73"/>
      <c r="BMO75" s="73"/>
      <c r="BMP75" s="73"/>
      <c r="BMQ75" s="73"/>
      <c r="BMR75" s="73"/>
      <c r="BMS75" s="73"/>
      <c r="BMT75" s="73"/>
      <c r="BMU75" s="73"/>
      <c r="BMV75" s="73"/>
      <c r="BMW75" s="73"/>
      <c r="BMX75" s="73"/>
      <c r="BMY75" s="73"/>
      <c r="BMZ75" s="73"/>
      <c r="BNA75" s="73"/>
      <c r="BNB75" s="73"/>
      <c r="BNC75" s="73"/>
      <c r="BND75" s="73"/>
      <c r="BNE75" s="73"/>
      <c r="BNF75" s="73"/>
      <c r="BNG75" s="73"/>
      <c r="BNH75" s="73"/>
      <c r="BNI75" s="73"/>
      <c r="BNJ75" s="73"/>
      <c r="BNK75" s="73"/>
      <c r="BNL75" s="73"/>
      <c r="BNM75" s="73"/>
      <c r="BNN75" s="73"/>
      <c r="BNO75" s="73"/>
      <c r="BNP75" s="73"/>
      <c r="BNQ75" s="73"/>
      <c r="BNR75" s="73"/>
      <c r="BNS75" s="73"/>
      <c r="BNT75" s="73"/>
      <c r="BNU75" s="73"/>
      <c r="BNV75" s="73"/>
      <c r="BNW75" s="73"/>
      <c r="BNX75" s="73"/>
      <c r="BNY75" s="73"/>
      <c r="BNZ75" s="73"/>
      <c r="BOA75" s="73"/>
      <c r="BOB75" s="73"/>
      <c r="BOC75" s="73"/>
      <c r="BOD75" s="73"/>
      <c r="BOE75" s="73"/>
      <c r="BOF75" s="73"/>
      <c r="BOG75" s="73"/>
      <c r="BOH75" s="73"/>
      <c r="BOI75" s="73"/>
      <c r="BOJ75" s="73"/>
      <c r="BOK75" s="73"/>
      <c r="BOL75" s="73"/>
      <c r="BOM75" s="73"/>
      <c r="BON75" s="73"/>
      <c r="BOO75" s="73"/>
      <c r="BOP75" s="73"/>
      <c r="BOQ75" s="73"/>
      <c r="BOR75" s="73"/>
      <c r="BOS75" s="73"/>
      <c r="BOT75" s="73"/>
      <c r="BOU75" s="73"/>
      <c r="BOV75" s="73"/>
      <c r="BOW75" s="73"/>
      <c r="BOX75" s="73"/>
      <c r="BOY75" s="73"/>
      <c r="BOZ75" s="73"/>
      <c r="BPA75" s="73"/>
      <c r="BPB75" s="73"/>
      <c r="BPC75" s="73"/>
      <c r="BPD75" s="73"/>
      <c r="BPE75" s="73"/>
      <c r="BPF75" s="73"/>
      <c r="BPG75" s="73"/>
      <c r="BPH75" s="73"/>
      <c r="BPI75" s="73"/>
      <c r="BPJ75" s="73"/>
      <c r="BPK75" s="73"/>
      <c r="BPL75" s="73"/>
      <c r="BPM75" s="73"/>
      <c r="BPN75" s="73"/>
      <c r="BPO75" s="73"/>
      <c r="BPP75" s="73"/>
      <c r="BPQ75" s="73"/>
      <c r="BPR75" s="73"/>
      <c r="BPS75" s="73"/>
      <c r="BPT75" s="73"/>
      <c r="BPU75" s="73"/>
      <c r="BPV75" s="73"/>
      <c r="BPW75" s="73"/>
      <c r="BPX75" s="73"/>
      <c r="BPY75" s="73"/>
      <c r="BPZ75" s="73"/>
      <c r="BQA75" s="73"/>
      <c r="BQB75" s="73"/>
      <c r="BQC75" s="73"/>
      <c r="BQD75" s="73"/>
      <c r="BQE75" s="73"/>
      <c r="BQF75" s="73"/>
      <c r="BQG75" s="73"/>
      <c r="BQH75" s="73"/>
      <c r="BQI75" s="73"/>
      <c r="BQJ75" s="73"/>
      <c r="BQK75" s="73"/>
      <c r="BQL75" s="73"/>
      <c r="BQM75" s="73"/>
      <c r="BQN75" s="73"/>
      <c r="BQO75" s="73"/>
      <c r="BQP75" s="73"/>
      <c r="BQQ75" s="73"/>
      <c r="BQR75" s="73"/>
      <c r="BQS75" s="73"/>
      <c r="BQT75" s="73"/>
      <c r="BQU75" s="73"/>
      <c r="BQV75" s="73"/>
      <c r="BQW75" s="73"/>
      <c r="BQX75" s="73"/>
      <c r="BQY75" s="73"/>
      <c r="BQZ75" s="73"/>
      <c r="BRA75" s="73"/>
      <c r="BRB75" s="73"/>
      <c r="BRC75" s="73"/>
      <c r="BRD75" s="73"/>
      <c r="BRE75" s="73"/>
      <c r="BRF75" s="73"/>
      <c r="BRG75" s="73"/>
      <c r="BRH75" s="73"/>
      <c r="BRI75" s="73"/>
      <c r="BRJ75" s="73"/>
      <c r="BRK75" s="73"/>
      <c r="BRL75" s="73"/>
      <c r="BRM75" s="73"/>
      <c r="BRN75" s="73"/>
      <c r="BRO75" s="73"/>
      <c r="BRP75" s="73"/>
      <c r="BRQ75" s="73"/>
      <c r="BRR75" s="73"/>
      <c r="BRS75" s="73"/>
      <c r="BRT75" s="73"/>
      <c r="BRU75" s="73"/>
      <c r="BRV75" s="73"/>
      <c r="BRW75" s="73"/>
      <c r="BRX75" s="73"/>
      <c r="BRY75" s="73"/>
      <c r="BRZ75" s="73"/>
      <c r="BSA75" s="73"/>
      <c r="BSB75" s="73"/>
      <c r="BSC75" s="73"/>
      <c r="BSD75" s="73"/>
      <c r="BSE75" s="73"/>
      <c r="BSF75" s="73"/>
      <c r="BSG75" s="73"/>
      <c r="BSH75" s="73"/>
      <c r="BSI75" s="73"/>
      <c r="BSJ75" s="73"/>
      <c r="BSK75" s="73"/>
      <c r="BSL75" s="73"/>
      <c r="BSM75" s="73"/>
      <c r="BSN75" s="73"/>
      <c r="BSO75" s="73"/>
      <c r="BSP75" s="73"/>
      <c r="BSQ75" s="73"/>
      <c r="BSR75" s="73"/>
      <c r="BSS75" s="73"/>
      <c r="BST75" s="73"/>
      <c r="BSU75" s="73"/>
      <c r="BSV75" s="73"/>
      <c r="BSW75" s="73"/>
      <c r="BSX75" s="73"/>
      <c r="BSY75" s="73"/>
      <c r="BSZ75" s="73"/>
      <c r="BTA75" s="73"/>
      <c r="BTB75" s="73"/>
      <c r="BTC75" s="73"/>
      <c r="BTD75" s="73"/>
      <c r="BTE75" s="73"/>
      <c r="BTF75" s="73"/>
      <c r="BTG75" s="73"/>
      <c r="BTH75" s="73"/>
      <c r="BTI75" s="73"/>
      <c r="BTJ75" s="73"/>
      <c r="BTK75" s="73"/>
      <c r="BTL75" s="73"/>
      <c r="BTM75" s="73"/>
      <c r="BTN75" s="73"/>
      <c r="BTO75" s="73"/>
      <c r="BTP75" s="73"/>
      <c r="BTQ75" s="73"/>
      <c r="BTR75" s="73"/>
      <c r="BTS75" s="73"/>
      <c r="BTT75" s="73"/>
      <c r="BTU75" s="73"/>
      <c r="BTV75" s="73"/>
      <c r="BTW75" s="73"/>
      <c r="BTX75" s="73"/>
      <c r="BTY75" s="73"/>
      <c r="BTZ75" s="73"/>
      <c r="BUA75" s="73"/>
      <c r="BUB75" s="73"/>
      <c r="BUC75" s="73"/>
      <c r="BUD75" s="73"/>
      <c r="BUE75" s="73"/>
      <c r="BUF75" s="73"/>
      <c r="BUG75" s="73"/>
      <c r="BUH75" s="73"/>
      <c r="BUI75" s="73"/>
      <c r="BUJ75" s="73"/>
      <c r="BUK75" s="73"/>
      <c r="BUL75" s="73"/>
      <c r="BUM75" s="73"/>
      <c r="BUN75" s="73"/>
      <c r="BUO75" s="73"/>
      <c r="BUP75" s="73"/>
      <c r="BUQ75" s="73"/>
      <c r="BUR75" s="73"/>
      <c r="BUS75" s="73"/>
      <c r="BUT75" s="73"/>
      <c r="BUU75" s="73"/>
      <c r="BUV75" s="73"/>
      <c r="BUW75" s="73"/>
      <c r="BUX75" s="73"/>
      <c r="BUY75" s="73"/>
      <c r="BUZ75" s="73"/>
      <c r="BVA75" s="73"/>
      <c r="BVB75" s="73"/>
      <c r="BVC75" s="73"/>
      <c r="BVD75" s="73"/>
      <c r="BVE75" s="73"/>
      <c r="BVF75" s="73"/>
      <c r="BVG75" s="73"/>
      <c r="BVH75" s="73"/>
      <c r="BVI75" s="73"/>
      <c r="BVJ75" s="73"/>
      <c r="BVK75" s="73"/>
      <c r="BVL75" s="73"/>
      <c r="BVM75" s="73"/>
      <c r="BVN75" s="73"/>
      <c r="BVO75" s="73"/>
      <c r="BVP75" s="73"/>
      <c r="BVQ75" s="73"/>
      <c r="BVR75" s="73"/>
      <c r="BVS75" s="73"/>
      <c r="BVT75" s="73"/>
      <c r="BVU75" s="73"/>
      <c r="BVV75" s="73"/>
      <c r="BVW75" s="73"/>
      <c r="BVX75" s="73"/>
      <c r="BVY75" s="73"/>
      <c r="BVZ75" s="73"/>
      <c r="BWA75" s="73"/>
      <c r="BWB75" s="73"/>
      <c r="BWC75" s="73"/>
      <c r="BWD75" s="73"/>
      <c r="BWE75" s="73"/>
      <c r="BWF75" s="73"/>
      <c r="BWG75" s="73"/>
      <c r="BWH75" s="73"/>
      <c r="BWI75" s="73"/>
      <c r="BWJ75" s="73"/>
      <c r="BWK75" s="73"/>
      <c r="BWL75" s="73"/>
      <c r="BWM75" s="73"/>
      <c r="BWN75" s="73"/>
      <c r="BWO75" s="73"/>
      <c r="BWP75" s="73"/>
      <c r="BWQ75" s="73"/>
      <c r="BWR75" s="73"/>
      <c r="BWS75" s="73"/>
      <c r="BWT75" s="73"/>
      <c r="BWU75" s="73"/>
      <c r="BWV75" s="73"/>
      <c r="BWW75" s="73"/>
      <c r="BWX75" s="73"/>
      <c r="BWY75" s="73"/>
      <c r="BWZ75" s="73"/>
      <c r="BXA75" s="73"/>
      <c r="BXB75" s="73"/>
      <c r="BXC75" s="73"/>
      <c r="BXD75" s="73"/>
      <c r="BXE75" s="73"/>
      <c r="BXF75" s="73"/>
      <c r="BXG75" s="73"/>
      <c r="BXH75" s="73"/>
      <c r="BXI75" s="73"/>
      <c r="BXJ75" s="73"/>
      <c r="BXK75" s="73"/>
      <c r="BXL75" s="73"/>
      <c r="BXM75" s="73"/>
      <c r="BXN75" s="73"/>
      <c r="BXO75" s="73"/>
      <c r="BXP75" s="73"/>
      <c r="BXQ75" s="73"/>
      <c r="BXR75" s="73"/>
      <c r="BXS75" s="73"/>
      <c r="BXT75" s="73"/>
      <c r="BXU75" s="73"/>
      <c r="BXV75" s="73"/>
      <c r="BXW75" s="73"/>
      <c r="BXX75" s="73"/>
      <c r="BXY75" s="73"/>
      <c r="BXZ75" s="73"/>
      <c r="BYA75" s="73"/>
      <c r="BYB75" s="73"/>
      <c r="BYC75" s="73"/>
      <c r="BYD75" s="73"/>
      <c r="BYE75" s="73"/>
      <c r="BYF75" s="73"/>
      <c r="BYG75" s="73"/>
      <c r="BYH75" s="73"/>
      <c r="BYI75" s="73"/>
      <c r="BYJ75" s="73"/>
      <c r="BYK75" s="73"/>
      <c r="BYL75" s="73"/>
      <c r="BYM75" s="73"/>
      <c r="BYN75" s="73"/>
      <c r="BYO75" s="73"/>
      <c r="BYP75" s="73"/>
      <c r="BYQ75" s="73"/>
      <c r="BYR75" s="73"/>
      <c r="BYS75" s="73"/>
      <c r="BYT75" s="73"/>
      <c r="BYU75" s="73"/>
      <c r="BYV75" s="73"/>
      <c r="BYW75" s="73"/>
      <c r="BYX75" s="73"/>
      <c r="BYY75" s="73"/>
      <c r="BYZ75" s="73"/>
      <c r="BZA75" s="73"/>
      <c r="BZB75" s="73"/>
      <c r="BZC75" s="73"/>
      <c r="BZD75" s="73"/>
      <c r="BZE75" s="73"/>
      <c r="BZF75" s="73"/>
      <c r="BZG75" s="73"/>
      <c r="BZH75" s="73"/>
      <c r="BZI75" s="73"/>
      <c r="BZJ75" s="73"/>
      <c r="BZK75" s="73"/>
      <c r="BZL75" s="73"/>
      <c r="BZM75" s="73"/>
      <c r="BZN75" s="73"/>
      <c r="BZO75" s="73"/>
      <c r="BZP75" s="73"/>
      <c r="BZQ75" s="73"/>
      <c r="BZR75" s="73"/>
      <c r="BZS75" s="73"/>
      <c r="BZT75" s="73"/>
      <c r="BZU75" s="73"/>
      <c r="BZV75" s="73"/>
      <c r="BZW75" s="73"/>
      <c r="BZX75" s="73"/>
      <c r="BZY75" s="73"/>
      <c r="BZZ75" s="73"/>
      <c r="CAA75" s="73"/>
      <c r="CAB75" s="73"/>
      <c r="CAC75" s="73"/>
      <c r="CAD75" s="73"/>
      <c r="CAE75" s="73"/>
      <c r="CAF75" s="73"/>
      <c r="CAG75" s="73"/>
      <c r="CAH75" s="73"/>
      <c r="CAI75" s="73"/>
      <c r="CAJ75" s="73"/>
      <c r="CAK75" s="73"/>
      <c r="CAL75" s="73"/>
      <c r="CAM75" s="73"/>
      <c r="CAN75" s="73"/>
      <c r="CAO75" s="73"/>
      <c r="CAP75" s="73"/>
      <c r="CAQ75" s="73"/>
      <c r="CAR75" s="73"/>
      <c r="CAS75" s="73"/>
      <c r="CAT75" s="73"/>
      <c r="CAU75" s="73"/>
      <c r="CAV75" s="73"/>
      <c r="CAW75" s="73"/>
      <c r="CAX75" s="73"/>
      <c r="CAY75" s="73"/>
      <c r="CAZ75" s="73"/>
      <c r="CBA75" s="73"/>
      <c r="CBB75" s="73"/>
      <c r="CBC75" s="73"/>
      <c r="CBD75" s="73"/>
      <c r="CBE75" s="73"/>
      <c r="CBF75" s="73"/>
      <c r="CBG75" s="73"/>
      <c r="CBH75" s="73"/>
      <c r="CBI75" s="73"/>
      <c r="CBJ75" s="73"/>
      <c r="CBK75" s="73"/>
      <c r="CBL75" s="73"/>
      <c r="CBM75" s="73"/>
      <c r="CBN75" s="73"/>
      <c r="CBO75" s="73"/>
      <c r="CBP75" s="73"/>
      <c r="CBQ75" s="73"/>
      <c r="CBR75" s="73"/>
      <c r="CBS75" s="73"/>
      <c r="CBT75" s="73"/>
      <c r="CBU75" s="73"/>
      <c r="CBV75" s="73"/>
      <c r="CBW75" s="73"/>
      <c r="CBX75" s="73"/>
      <c r="CBY75" s="73"/>
      <c r="CBZ75" s="73"/>
      <c r="CCA75" s="73"/>
      <c r="CCB75" s="73"/>
      <c r="CCC75" s="73"/>
      <c r="CCD75" s="73"/>
      <c r="CCE75" s="73"/>
      <c r="CCF75" s="73"/>
      <c r="CCG75" s="73"/>
      <c r="CCH75" s="73"/>
      <c r="CCI75" s="73"/>
      <c r="CCJ75" s="73"/>
      <c r="CCK75" s="73"/>
      <c r="CCL75" s="73"/>
      <c r="CCM75" s="73"/>
      <c r="CCN75" s="73"/>
      <c r="CCO75" s="73"/>
      <c r="CCP75" s="73"/>
      <c r="CCQ75" s="73"/>
      <c r="CCR75" s="73"/>
      <c r="CCS75" s="73"/>
      <c r="CCT75" s="73"/>
      <c r="CCU75" s="73"/>
      <c r="CCV75" s="73"/>
      <c r="CCW75" s="73"/>
      <c r="CCX75" s="73"/>
      <c r="CCY75" s="73"/>
      <c r="CCZ75" s="73"/>
      <c r="CDA75" s="73"/>
      <c r="CDB75" s="73"/>
      <c r="CDC75" s="73"/>
      <c r="CDD75" s="73"/>
      <c r="CDE75" s="73"/>
      <c r="CDF75" s="73"/>
      <c r="CDG75" s="73"/>
      <c r="CDH75" s="73"/>
      <c r="CDI75" s="73"/>
      <c r="CDJ75" s="73"/>
      <c r="CDK75" s="73"/>
      <c r="CDL75" s="73"/>
      <c r="CDM75" s="73"/>
      <c r="CDN75" s="73"/>
      <c r="CDO75" s="73"/>
      <c r="CDP75" s="73"/>
      <c r="CDQ75" s="73"/>
      <c r="CDR75" s="73"/>
      <c r="CDS75" s="73"/>
      <c r="CDT75" s="73"/>
      <c r="CDU75" s="73"/>
      <c r="CDV75" s="73"/>
      <c r="CDW75" s="73"/>
      <c r="CDX75" s="73"/>
      <c r="CDY75" s="73"/>
      <c r="CDZ75" s="73"/>
      <c r="CEA75" s="73"/>
      <c r="CEB75" s="73"/>
      <c r="CEC75" s="73"/>
      <c r="CED75" s="73"/>
      <c r="CEE75" s="73"/>
      <c r="CEF75" s="73"/>
      <c r="CEG75" s="73"/>
      <c r="CEH75" s="73"/>
      <c r="CEI75" s="73"/>
      <c r="CEJ75" s="73"/>
      <c r="CEK75" s="73"/>
      <c r="CEL75" s="73"/>
      <c r="CEM75" s="73"/>
      <c r="CEN75" s="73"/>
      <c r="CEO75" s="73"/>
      <c r="CEP75" s="73"/>
      <c r="CEQ75" s="73"/>
      <c r="CER75" s="73"/>
      <c r="CES75" s="73"/>
      <c r="CET75" s="73"/>
      <c r="CEU75" s="73"/>
      <c r="CEV75" s="73"/>
      <c r="CEW75" s="73"/>
      <c r="CEX75" s="73"/>
      <c r="CEY75" s="73"/>
      <c r="CEZ75" s="73"/>
      <c r="CFA75" s="73"/>
      <c r="CFB75" s="73"/>
      <c r="CFC75" s="73"/>
      <c r="CFD75" s="73"/>
      <c r="CFE75" s="73"/>
      <c r="CFF75" s="73"/>
      <c r="CFG75" s="73"/>
      <c r="CFH75" s="73"/>
      <c r="CFI75" s="73"/>
      <c r="CFJ75" s="73"/>
      <c r="CFK75" s="73"/>
      <c r="CFL75" s="73"/>
      <c r="CFM75" s="73"/>
      <c r="CFN75" s="73"/>
      <c r="CFO75" s="73"/>
      <c r="CFP75" s="73"/>
      <c r="CFQ75" s="73"/>
      <c r="CFR75" s="73"/>
      <c r="CFS75" s="73"/>
      <c r="CFT75" s="73"/>
      <c r="CFU75" s="73"/>
      <c r="CFV75" s="73"/>
      <c r="CFW75" s="73"/>
      <c r="CFX75" s="73"/>
      <c r="CFY75" s="73"/>
      <c r="CFZ75" s="73"/>
      <c r="CGA75" s="73"/>
      <c r="CGB75" s="73"/>
      <c r="CGC75" s="73"/>
      <c r="CGD75" s="73"/>
      <c r="CGE75" s="73"/>
      <c r="CGF75" s="73"/>
      <c r="CGG75" s="73"/>
      <c r="CGH75" s="73"/>
      <c r="CGI75" s="73"/>
      <c r="CGJ75" s="73"/>
      <c r="CGK75" s="73"/>
      <c r="CGL75" s="73"/>
      <c r="CGM75" s="73"/>
      <c r="CGN75" s="73"/>
      <c r="CGO75" s="73"/>
      <c r="CGP75" s="73"/>
      <c r="CGQ75" s="73"/>
      <c r="CGR75" s="73"/>
      <c r="CGS75" s="73"/>
      <c r="CGT75" s="73"/>
      <c r="CGU75" s="73"/>
      <c r="CGV75" s="73"/>
      <c r="CGW75" s="73"/>
      <c r="CGX75" s="73"/>
      <c r="CGY75" s="73"/>
      <c r="CGZ75" s="73"/>
      <c r="CHA75" s="73"/>
      <c r="CHB75" s="73"/>
      <c r="CHC75" s="73"/>
      <c r="CHD75" s="73"/>
      <c r="CHE75" s="73"/>
      <c r="CHF75" s="73"/>
      <c r="CHG75" s="73"/>
      <c r="CHH75" s="73"/>
      <c r="CHI75" s="73"/>
      <c r="CHJ75" s="73"/>
      <c r="CHK75" s="73"/>
      <c r="CHL75" s="73"/>
      <c r="CHM75" s="73"/>
      <c r="CHN75" s="73"/>
      <c r="CHO75" s="73"/>
      <c r="CHP75" s="73"/>
      <c r="CHQ75" s="73"/>
      <c r="CHR75" s="73"/>
      <c r="CHS75" s="73"/>
      <c r="CHT75" s="73"/>
      <c r="CHU75" s="73"/>
      <c r="CHV75" s="73"/>
      <c r="CHW75" s="73"/>
      <c r="CHX75" s="73"/>
      <c r="CHY75" s="73"/>
      <c r="CHZ75" s="73"/>
      <c r="CIA75" s="73"/>
      <c r="CIB75" s="73"/>
      <c r="CIC75" s="73"/>
      <c r="CID75" s="73"/>
      <c r="CIE75" s="73"/>
      <c r="CIF75" s="73"/>
      <c r="CIG75" s="73"/>
      <c r="CIH75" s="73"/>
      <c r="CII75" s="73"/>
      <c r="CIJ75" s="73"/>
      <c r="CIK75" s="73"/>
      <c r="CIL75" s="73"/>
      <c r="CIM75" s="73"/>
      <c r="CIN75" s="73"/>
      <c r="CIO75" s="73"/>
      <c r="CIP75" s="73"/>
      <c r="CIQ75" s="73"/>
      <c r="CIR75" s="73"/>
      <c r="CIS75" s="73"/>
      <c r="CIT75" s="73"/>
      <c r="CIU75" s="73"/>
      <c r="CIV75" s="73"/>
      <c r="CIW75" s="73"/>
      <c r="CIX75" s="73"/>
      <c r="CIY75" s="73"/>
      <c r="CIZ75" s="73"/>
      <c r="CJA75" s="73"/>
      <c r="CJB75" s="73"/>
      <c r="CJC75" s="73"/>
      <c r="CJD75" s="73"/>
      <c r="CJE75" s="73"/>
      <c r="CJF75" s="73"/>
      <c r="CJG75" s="73"/>
      <c r="CJH75" s="73"/>
      <c r="CJI75" s="73"/>
      <c r="CJJ75" s="73"/>
      <c r="CJK75" s="73"/>
      <c r="CJL75" s="73"/>
      <c r="CJM75" s="73"/>
      <c r="CJN75" s="73"/>
      <c r="CJO75" s="73"/>
      <c r="CJP75" s="73"/>
      <c r="CJQ75" s="73"/>
      <c r="CJR75" s="73"/>
      <c r="CJS75" s="73"/>
      <c r="CJT75" s="73"/>
      <c r="CJU75" s="73"/>
      <c r="CJV75" s="73"/>
      <c r="CJW75" s="73"/>
      <c r="CJX75" s="73"/>
      <c r="CJY75" s="73"/>
      <c r="CJZ75" s="73"/>
      <c r="CKA75" s="73"/>
      <c r="CKB75" s="73"/>
      <c r="CKC75" s="73"/>
      <c r="CKD75" s="73"/>
      <c r="CKE75" s="73"/>
      <c r="CKF75" s="73"/>
      <c r="CKG75" s="73"/>
      <c r="CKH75" s="73"/>
      <c r="CKI75" s="73"/>
      <c r="CKJ75" s="73"/>
      <c r="CKK75" s="73"/>
      <c r="CKL75" s="73"/>
      <c r="CKM75" s="73"/>
      <c r="CKN75" s="73"/>
      <c r="CKO75" s="73"/>
      <c r="CKP75" s="73"/>
      <c r="CKQ75" s="73"/>
      <c r="CKR75" s="73"/>
      <c r="CKS75" s="73"/>
      <c r="CKT75" s="73"/>
      <c r="CKU75" s="73"/>
      <c r="CKV75" s="73"/>
      <c r="CKW75" s="73"/>
      <c r="CKX75" s="73"/>
      <c r="CKY75" s="73"/>
      <c r="CKZ75" s="73"/>
      <c r="CLA75" s="73"/>
      <c r="CLB75" s="73"/>
      <c r="CLC75" s="73"/>
      <c r="CLD75" s="73"/>
      <c r="CLE75" s="73"/>
      <c r="CLF75" s="73"/>
      <c r="CLG75" s="73"/>
      <c r="CLH75" s="73"/>
      <c r="CLI75" s="73"/>
      <c r="CLJ75" s="73"/>
      <c r="CLK75" s="73"/>
      <c r="CLL75" s="73"/>
      <c r="CLM75" s="73"/>
      <c r="CLN75" s="73"/>
      <c r="CLO75" s="73"/>
      <c r="CLP75" s="73"/>
      <c r="CLQ75" s="73"/>
      <c r="CLR75" s="73"/>
      <c r="CLS75" s="73"/>
      <c r="CLT75" s="73"/>
      <c r="CLU75" s="73"/>
      <c r="CLV75" s="73"/>
      <c r="CLW75" s="73"/>
      <c r="CLX75" s="73"/>
      <c r="CLY75" s="73"/>
      <c r="CLZ75" s="73"/>
      <c r="CMA75" s="73"/>
      <c r="CMB75" s="73"/>
      <c r="CMC75" s="73"/>
      <c r="CMD75" s="73"/>
      <c r="CME75" s="73"/>
      <c r="CMF75" s="73"/>
      <c r="CMG75" s="73"/>
      <c r="CMH75" s="73"/>
      <c r="CMI75" s="73"/>
      <c r="CMJ75" s="73"/>
      <c r="CMK75" s="73"/>
      <c r="CML75" s="73"/>
      <c r="CMM75" s="73"/>
      <c r="CMN75" s="73"/>
      <c r="CMO75" s="73"/>
      <c r="CMP75" s="73"/>
      <c r="CMQ75" s="73"/>
      <c r="CMR75" s="73"/>
      <c r="CMS75" s="73"/>
      <c r="CMT75" s="73"/>
      <c r="CMU75" s="73"/>
      <c r="CMV75" s="73"/>
      <c r="CMW75" s="73"/>
      <c r="CMX75" s="73"/>
      <c r="CMY75" s="73"/>
      <c r="CMZ75" s="73"/>
      <c r="CNA75" s="73"/>
      <c r="CNB75" s="73"/>
      <c r="CNC75" s="73"/>
      <c r="CND75" s="73"/>
      <c r="CNE75" s="73"/>
      <c r="CNF75" s="73"/>
      <c r="CNG75" s="73"/>
      <c r="CNH75" s="73"/>
      <c r="CNI75" s="73"/>
      <c r="CNJ75" s="73"/>
      <c r="CNK75" s="73"/>
      <c r="CNL75" s="73"/>
      <c r="CNM75" s="73"/>
      <c r="CNN75" s="73"/>
      <c r="CNO75" s="73"/>
      <c r="CNP75" s="73"/>
      <c r="CNQ75" s="73"/>
      <c r="CNR75" s="73"/>
      <c r="CNS75" s="73"/>
      <c r="CNT75" s="73"/>
      <c r="CNU75" s="73"/>
      <c r="CNV75" s="73"/>
      <c r="CNW75" s="73"/>
      <c r="CNX75" s="73"/>
      <c r="CNY75" s="73"/>
      <c r="CNZ75" s="73"/>
      <c r="COA75" s="73"/>
      <c r="COB75" s="73"/>
      <c r="COC75" s="73"/>
      <c r="COD75" s="73"/>
      <c r="COE75" s="73"/>
      <c r="COF75" s="73"/>
      <c r="COG75" s="73"/>
      <c r="COH75" s="73"/>
      <c r="COI75" s="73"/>
      <c r="COJ75" s="73"/>
      <c r="COK75" s="73"/>
      <c r="COL75" s="73"/>
      <c r="COM75" s="73"/>
      <c r="CON75" s="73"/>
      <c r="COO75" s="73"/>
      <c r="COP75" s="73"/>
      <c r="COQ75" s="73"/>
      <c r="COR75" s="73"/>
      <c r="COS75" s="73"/>
      <c r="COT75" s="73"/>
      <c r="COU75" s="73"/>
      <c r="COV75" s="73"/>
      <c r="COW75" s="73"/>
      <c r="COX75" s="73"/>
      <c r="COY75" s="73"/>
      <c r="COZ75" s="73"/>
      <c r="CPA75" s="73"/>
      <c r="CPB75" s="73"/>
      <c r="CPC75" s="73"/>
      <c r="CPD75" s="73"/>
      <c r="CPE75" s="73"/>
      <c r="CPF75" s="73"/>
      <c r="CPG75" s="73"/>
      <c r="CPH75" s="73"/>
      <c r="CPI75" s="73"/>
      <c r="CPJ75" s="73"/>
      <c r="CPK75" s="73"/>
      <c r="CPL75" s="73"/>
      <c r="CPM75" s="73"/>
      <c r="CPN75" s="73"/>
      <c r="CPO75" s="73"/>
      <c r="CPP75" s="73"/>
      <c r="CPQ75" s="73"/>
      <c r="CPR75" s="73"/>
      <c r="CPS75" s="73"/>
      <c r="CPT75" s="73"/>
      <c r="CPU75" s="73"/>
      <c r="CPV75" s="73"/>
      <c r="CPW75" s="73"/>
      <c r="CPX75" s="73"/>
      <c r="CPY75" s="73"/>
      <c r="CPZ75" s="73"/>
      <c r="CQA75" s="73"/>
      <c r="CQB75" s="73"/>
      <c r="CQC75" s="73"/>
      <c r="CQD75" s="73"/>
      <c r="CQE75" s="73"/>
      <c r="CQF75" s="73"/>
      <c r="CQG75" s="73"/>
      <c r="CQH75" s="73"/>
      <c r="CQI75" s="73"/>
      <c r="CQJ75" s="73"/>
      <c r="CQK75" s="73"/>
      <c r="CQL75" s="73"/>
      <c r="CQM75" s="73"/>
      <c r="CQN75" s="73"/>
      <c r="CQO75" s="73"/>
      <c r="CQP75" s="73"/>
      <c r="CQQ75" s="73"/>
      <c r="CQR75" s="73"/>
      <c r="CQS75" s="73"/>
      <c r="CQT75" s="73"/>
      <c r="CQU75" s="73"/>
      <c r="CQV75" s="73"/>
      <c r="CQW75" s="73"/>
      <c r="CQX75" s="73"/>
      <c r="CQY75" s="73"/>
      <c r="CQZ75" s="73"/>
      <c r="CRA75" s="73"/>
      <c r="CRB75" s="73"/>
      <c r="CRC75" s="73"/>
      <c r="CRD75" s="73"/>
      <c r="CRE75" s="73"/>
      <c r="CRF75" s="73"/>
      <c r="CRG75" s="73"/>
      <c r="CRH75" s="73"/>
      <c r="CRI75" s="73"/>
      <c r="CRJ75" s="73"/>
      <c r="CRK75" s="73"/>
      <c r="CRL75" s="73"/>
      <c r="CRM75" s="73"/>
      <c r="CRN75" s="73"/>
      <c r="CRO75" s="73"/>
      <c r="CRP75" s="73"/>
      <c r="CRQ75" s="73"/>
      <c r="CRR75" s="73"/>
      <c r="CRS75" s="73"/>
      <c r="CRT75" s="73"/>
      <c r="CRU75" s="73"/>
      <c r="CRV75" s="73"/>
      <c r="CRW75" s="73"/>
      <c r="CRX75" s="73"/>
      <c r="CRY75" s="73"/>
      <c r="CRZ75" s="73"/>
      <c r="CSA75" s="73"/>
      <c r="CSB75" s="73"/>
      <c r="CSC75" s="73"/>
      <c r="CSD75" s="73"/>
      <c r="CSE75" s="73"/>
      <c r="CSF75" s="73"/>
      <c r="CSG75" s="73"/>
      <c r="CSH75" s="73"/>
      <c r="CSI75" s="73"/>
      <c r="CSJ75" s="73"/>
      <c r="CSK75" s="73"/>
      <c r="CSL75" s="73"/>
      <c r="CSM75" s="73"/>
      <c r="CSN75" s="73"/>
      <c r="CSO75" s="73"/>
      <c r="CSP75" s="73"/>
      <c r="CSQ75" s="73"/>
      <c r="CSR75" s="73"/>
      <c r="CSS75" s="73"/>
      <c r="CST75" s="73"/>
      <c r="CSU75" s="73"/>
      <c r="CSV75" s="73"/>
      <c r="CSW75" s="73"/>
      <c r="CSX75" s="73"/>
      <c r="CSY75" s="73"/>
      <c r="CSZ75" s="73"/>
      <c r="CTA75" s="73"/>
      <c r="CTB75" s="73"/>
      <c r="CTC75" s="73"/>
      <c r="CTD75" s="73"/>
      <c r="CTE75" s="73"/>
      <c r="CTF75" s="73"/>
      <c r="CTG75" s="73"/>
      <c r="CTH75" s="73"/>
      <c r="CTI75" s="73"/>
      <c r="CTJ75" s="73"/>
      <c r="CTK75" s="73"/>
      <c r="CTL75" s="73"/>
      <c r="CTM75" s="73"/>
      <c r="CTN75" s="73"/>
      <c r="CTO75" s="73"/>
      <c r="CTP75" s="73"/>
      <c r="CTQ75" s="73"/>
      <c r="CTR75" s="73"/>
      <c r="CTS75" s="73"/>
      <c r="CTT75" s="73"/>
      <c r="CTU75" s="73"/>
      <c r="CTV75" s="73"/>
      <c r="CTW75" s="73"/>
      <c r="CTX75" s="73"/>
      <c r="CTY75" s="73"/>
      <c r="CTZ75" s="73"/>
      <c r="CUA75" s="73"/>
      <c r="CUB75" s="73"/>
      <c r="CUC75" s="73"/>
      <c r="CUD75" s="73"/>
      <c r="CUE75" s="73"/>
      <c r="CUF75" s="73"/>
      <c r="CUG75" s="73"/>
      <c r="CUH75" s="73"/>
      <c r="CUI75" s="73"/>
      <c r="CUJ75" s="73"/>
      <c r="CUK75" s="73"/>
      <c r="CUL75" s="73"/>
      <c r="CUM75" s="73"/>
      <c r="CUN75" s="73"/>
      <c r="CUO75" s="73"/>
      <c r="CUP75" s="73"/>
      <c r="CUQ75" s="73"/>
      <c r="CUR75" s="73"/>
      <c r="CUS75" s="73"/>
      <c r="CUT75" s="73"/>
      <c r="CUU75" s="73"/>
      <c r="CUV75" s="73"/>
      <c r="CUW75" s="73"/>
      <c r="CUX75" s="73"/>
      <c r="CUY75" s="73"/>
      <c r="CUZ75" s="73"/>
      <c r="CVA75" s="73"/>
      <c r="CVB75" s="73"/>
      <c r="CVC75" s="73"/>
      <c r="CVD75" s="73"/>
      <c r="CVE75" s="73"/>
      <c r="CVF75" s="73"/>
      <c r="CVG75" s="73"/>
      <c r="CVH75" s="73"/>
      <c r="CVI75" s="73"/>
      <c r="CVJ75" s="73"/>
      <c r="CVK75" s="73"/>
      <c r="CVL75" s="73"/>
      <c r="CVM75" s="73"/>
      <c r="CVN75" s="73"/>
      <c r="CVO75" s="73"/>
      <c r="CVP75" s="73"/>
      <c r="CVQ75" s="73"/>
      <c r="CVR75" s="73"/>
      <c r="CVS75" s="73"/>
      <c r="CVT75" s="73"/>
      <c r="CVU75" s="73"/>
      <c r="CVV75" s="73"/>
      <c r="CVW75" s="73"/>
      <c r="CVX75" s="73"/>
      <c r="CVY75" s="73"/>
      <c r="CVZ75" s="73"/>
      <c r="CWA75" s="73"/>
      <c r="CWB75" s="73"/>
      <c r="CWC75" s="73"/>
      <c r="CWD75" s="73"/>
      <c r="CWE75" s="73"/>
      <c r="CWF75" s="73"/>
      <c r="CWG75" s="73"/>
      <c r="CWH75" s="73"/>
      <c r="CWI75" s="73"/>
      <c r="CWJ75" s="73"/>
      <c r="CWK75" s="73"/>
      <c r="CWL75" s="73"/>
      <c r="CWM75" s="73"/>
      <c r="CWN75" s="73"/>
      <c r="CWO75" s="73"/>
      <c r="CWP75" s="73"/>
      <c r="CWQ75" s="73"/>
      <c r="CWR75" s="73"/>
      <c r="CWS75" s="73"/>
      <c r="CWT75" s="73"/>
      <c r="CWU75" s="73"/>
      <c r="CWV75" s="73"/>
      <c r="CWW75" s="73"/>
      <c r="CWX75" s="73"/>
      <c r="CWY75" s="73"/>
      <c r="CWZ75" s="73"/>
      <c r="CXA75" s="73"/>
      <c r="CXB75" s="73"/>
      <c r="CXC75" s="73"/>
      <c r="CXD75" s="73"/>
      <c r="CXE75" s="73"/>
      <c r="CXF75" s="73"/>
      <c r="CXG75" s="73"/>
      <c r="CXH75" s="73"/>
      <c r="CXI75" s="73"/>
      <c r="CXJ75" s="73"/>
      <c r="CXK75" s="73"/>
      <c r="CXL75" s="73"/>
      <c r="CXM75" s="73"/>
      <c r="CXN75" s="73"/>
      <c r="CXO75" s="73"/>
      <c r="CXP75" s="73"/>
      <c r="CXQ75" s="73"/>
      <c r="CXR75" s="73"/>
      <c r="CXS75" s="73"/>
      <c r="CXT75" s="73"/>
      <c r="CXU75" s="73"/>
      <c r="CXV75" s="73"/>
      <c r="CXW75" s="73"/>
      <c r="CXX75" s="73"/>
      <c r="CXY75" s="73"/>
      <c r="CXZ75" s="73"/>
      <c r="CYA75" s="73"/>
      <c r="CYB75" s="73"/>
      <c r="CYC75" s="73"/>
      <c r="CYD75" s="73"/>
      <c r="CYE75" s="73"/>
      <c r="CYF75" s="73"/>
      <c r="CYG75" s="73"/>
      <c r="CYH75" s="73"/>
      <c r="CYI75" s="73"/>
      <c r="CYJ75" s="73"/>
      <c r="CYK75" s="73"/>
      <c r="CYL75" s="73"/>
      <c r="CYM75" s="73"/>
      <c r="CYN75" s="73"/>
      <c r="CYO75" s="73"/>
      <c r="CYP75" s="73"/>
      <c r="CYQ75" s="73"/>
      <c r="CYR75" s="73"/>
      <c r="CYS75" s="73"/>
      <c r="CYT75" s="73"/>
      <c r="CYU75" s="73"/>
      <c r="CYV75" s="73"/>
      <c r="CYW75" s="73"/>
      <c r="CYX75" s="73"/>
      <c r="CYY75" s="73"/>
      <c r="CYZ75" s="73"/>
      <c r="CZA75" s="73"/>
      <c r="CZB75" s="73"/>
      <c r="CZC75" s="73"/>
      <c r="CZD75" s="73"/>
      <c r="CZE75" s="73"/>
      <c r="CZF75" s="73"/>
      <c r="CZG75" s="73"/>
      <c r="CZH75" s="73"/>
      <c r="CZI75" s="73"/>
      <c r="CZJ75" s="73"/>
      <c r="CZK75" s="73"/>
      <c r="CZL75" s="73"/>
      <c r="CZM75" s="73"/>
      <c r="CZN75" s="73"/>
      <c r="CZO75" s="73"/>
      <c r="CZP75" s="73"/>
      <c r="CZQ75" s="73"/>
      <c r="CZR75" s="73"/>
      <c r="CZS75" s="73"/>
      <c r="CZT75" s="73"/>
      <c r="CZU75" s="73"/>
      <c r="CZV75" s="73"/>
      <c r="CZW75" s="73"/>
      <c r="CZX75" s="73"/>
      <c r="CZY75" s="73"/>
      <c r="CZZ75" s="73"/>
      <c r="DAA75" s="73"/>
      <c r="DAB75" s="73"/>
      <c r="DAC75" s="73"/>
      <c r="DAD75" s="73"/>
      <c r="DAE75" s="73"/>
      <c r="DAF75" s="73"/>
      <c r="DAG75" s="73"/>
      <c r="DAH75" s="73"/>
      <c r="DAI75" s="73"/>
      <c r="DAJ75" s="73"/>
      <c r="DAK75" s="73"/>
      <c r="DAL75" s="73"/>
      <c r="DAM75" s="73"/>
      <c r="DAN75" s="73"/>
      <c r="DAO75" s="73"/>
      <c r="DAP75" s="73"/>
      <c r="DAQ75" s="73"/>
      <c r="DAR75" s="73"/>
      <c r="DAS75" s="73"/>
      <c r="DAT75" s="73"/>
      <c r="DAU75" s="73"/>
      <c r="DAV75" s="73"/>
      <c r="DAW75" s="73"/>
      <c r="DAX75" s="73"/>
      <c r="DAY75" s="73"/>
      <c r="DAZ75" s="73"/>
      <c r="DBA75" s="73"/>
      <c r="DBB75" s="73"/>
      <c r="DBC75" s="73"/>
      <c r="DBD75" s="73"/>
      <c r="DBE75" s="73"/>
      <c r="DBF75" s="73"/>
      <c r="DBG75" s="73"/>
      <c r="DBH75" s="73"/>
      <c r="DBI75" s="73"/>
      <c r="DBJ75" s="73"/>
      <c r="DBK75" s="73"/>
      <c r="DBL75" s="73"/>
      <c r="DBM75" s="73"/>
      <c r="DBN75" s="73"/>
      <c r="DBO75" s="73"/>
      <c r="DBP75" s="73"/>
      <c r="DBQ75" s="73"/>
      <c r="DBR75" s="73"/>
      <c r="DBS75" s="73"/>
      <c r="DBT75" s="73"/>
      <c r="DBU75" s="73"/>
      <c r="DBV75" s="73"/>
      <c r="DBW75" s="73"/>
      <c r="DBX75" s="73"/>
      <c r="DBY75" s="73"/>
      <c r="DBZ75" s="73"/>
      <c r="DCA75" s="73"/>
      <c r="DCB75" s="73"/>
      <c r="DCC75" s="73"/>
      <c r="DCD75" s="73"/>
      <c r="DCE75" s="73"/>
      <c r="DCF75" s="73"/>
      <c r="DCG75" s="73"/>
      <c r="DCH75" s="73"/>
      <c r="DCI75" s="73"/>
      <c r="DCJ75" s="73"/>
      <c r="DCK75" s="73"/>
      <c r="DCL75" s="73"/>
      <c r="DCM75" s="73"/>
      <c r="DCN75" s="73"/>
      <c r="DCO75" s="73"/>
      <c r="DCP75" s="73"/>
      <c r="DCQ75" s="73"/>
      <c r="DCR75" s="73"/>
      <c r="DCS75" s="73"/>
      <c r="DCT75" s="73"/>
      <c r="DCU75" s="73"/>
      <c r="DCV75" s="73"/>
      <c r="DCW75" s="73"/>
      <c r="DCX75" s="73"/>
      <c r="DCY75" s="73"/>
      <c r="DCZ75" s="73"/>
      <c r="DDA75" s="73"/>
      <c r="DDB75" s="73"/>
      <c r="DDC75" s="73"/>
      <c r="DDD75" s="73"/>
      <c r="DDE75" s="73"/>
      <c r="DDF75" s="73"/>
      <c r="DDG75" s="73"/>
      <c r="DDH75" s="73"/>
      <c r="DDI75" s="73"/>
      <c r="DDJ75" s="73"/>
      <c r="DDK75" s="73"/>
      <c r="DDL75" s="73"/>
      <c r="DDM75" s="73"/>
      <c r="DDN75" s="73"/>
      <c r="DDO75" s="73"/>
      <c r="DDP75" s="73"/>
      <c r="DDQ75" s="73"/>
      <c r="DDR75" s="73"/>
      <c r="DDS75" s="73"/>
      <c r="DDT75" s="73"/>
      <c r="DDU75" s="73"/>
      <c r="DDV75" s="73"/>
      <c r="DDW75" s="73"/>
      <c r="DDX75" s="73"/>
      <c r="DDY75" s="73"/>
      <c r="DDZ75" s="73"/>
      <c r="DEA75" s="73"/>
      <c r="DEB75" s="73"/>
      <c r="DEC75" s="73"/>
      <c r="DED75" s="73"/>
      <c r="DEE75" s="73"/>
      <c r="DEF75" s="73"/>
      <c r="DEG75" s="73"/>
      <c r="DEH75" s="73"/>
      <c r="DEI75" s="73"/>
      <c r="DEJ75" s="73"/>
      <c r="DEK75" s="73"/>
      <c r="DEL75" s="73"/>
      <c r="DEM75" s="73"/>
      <c r="DEN75" s="73"/>
      <c r="DEO75" s="73"/>
      <c r="DEP75" s="73"/>
      <c r="DEQ75" s="73"/>
      <c r="DER75" s="73"/>
      <c r="DES75" s="73"/>
      <c r="DET75" s="73"/>
      <c r="DEU75" s="73"/>
      <c r="DEV75" s="73"/>
      <c r="DEW75" s="73"/>
      <c r="DEX75" s="73"/>
      <c r="DEY75" s="73"/>
      <c r="DEZ75" s="73"/>
      <c r="DFA75" s="73"/>
      <c r="DFB75" s="73"/>
      <c r="DFC75" s="73"/>
      <c r="DFD75" s="73"/>
      <c r="DFE75" s="73"/>
      <c r="DFF75" s="73"/>
      <c r="DFG75" s="73"/>
      <c r="DFH75" s="73"/>
      <c r="DFI75" s="73"/>
      <c r="DFJ75" s="73"/>
      <c r="DFK75" s="73"/>
      <c r="DFL75" s="73"/>
      <c r="DFM75" s="73"/>
      <c r="DFN75" s="73"/>
      <c r="DFO75" s="73"/>
      <c r="DFP75" s="73"/>
      <c r="DFQ75" s="73"/>
      <c r="DFR75" s="73"/>
      <c r="DFS75" s="73"/>
      <c r="DFT75" s="73"/>
      <c r="DFU75" s="73"/>
      <c r="DFV75" s="73"/>
      <c r="DFW75" s="73"/>
      <c r="DFX75" s="73"/>
      <c r="DFY75" s="73"/>
      <c r="DFZ75" s="73"/>
      <c r="DGA75" s="73"/>
      <c r="DGB75" s="73"/>
      <c r="DGC75" s="73"/>
      <c r="DGD75" s="73"/>
      <c r="DGE75" s="73"/>
      <c r="DGF75" s="73"/>
      <c r="DGG75" s="73"/>
      <c r="DGH75" s="73"/>
      <c r="DGI75" s="73"/>
      <c r="DGJ75" s="73"/>
      <c r="DGK75" s="73"/>
      <c r="DGL75" s="73"/>
      <c r="DGM75" s="73"/>
      <c r="DGN75" s="73"/>
      <c r="DGO75" s="73"/>
      <c r="DGP75" s="73"/>
      <c r="DGQ75" s="73"/>
      <c r="DGR75" s="73"/>
      <c r="DGS75" s="73"/>
      <c r="DGT75" s="73"/>
      <c r="DGU75" s="73"/>
      <c r="DGV75" s="73"/>
      <c r="DGW75" s="73"/>
      <c r="DGX75" s="73"/>
      <c r="DGY75" s="73"/>
      <c r="DGZ75" s="73"/>
      <c r="DHA75" s="73"/>
      <c r="DHB75" s="73"/>
      <c r="DHC75" s="73"/>
      <c r="DHD75" s="73"/>
      <c r="DHE75" s="73"/>
      <c r="DHF75" s="73"/>
      <c r="DHG75" s="73"/>
      <c r="DHH75" s="73"/>
      <c r="DHI75" s="73"/>
      <c r="DHJ75" s="73"/>
      <c r="DHK75" s="73"/>
      <c r="DHL75" s="73"/>
      <c r="DHM75" s="73"/>
      <c r="DHN75" s="73"/>
      <c r="DHO75" s="73"/>
      <c r="DHP75" s="73"/>
      <c r="DHQ75" s="73"/>
      <c r="DHR75" s="73"/>
      <c r="DHS75" s="73"/>
      <c r="DHT75" s="73"/>
      <c r="DHU75" s="73"/>
      <c r="DHV75" s="73"/>
      <c r="DHW75" s="73"/>
      <c r="DHX75" s="73"/>
      <c r="DHY75" s="73"/>
      <c r="DHZ75" s="73"/>
      <c r="DIA75" s="73"/>
      <c r="DIB75" s="73"/>
      <c r="DIC75" s="73"/>
      <c r="DID75" s="73"/>
      <c r="DIE75" s="73"/>
      <c r="DIF75" s="73"/>
      <c r="DIG75" s="73"/>
      <c r="DIH75" s="73"/>
      <c r="DII75" s="73"/>
      <c r="DIJ75" s="73"/>
      <c r="DIK75" s="73"/>
      <c r="DIL75" s="73"/>
      <c r="DIM75" s="73"/>
      <c r="DIN75" s="73"/>
      <c r="DIO75" s="73"/>
      <c r="DIP75" s="73"/>
      <c r="DIQ75" s="73"/>
      <c r="DIR75" s="73"/>
      <c r="DIS75" s="73"/>
      <c r="DIT75" s="73"/>
      <c r="DIU75" s="73"/>
      <c r="DIV75" s="73"/>
      <c r="DIW75" s="73"/>
      <c r="DIX75" s="73"/>
      <c r="DIY75" s="73"/>
      <c r="DIZ75" s="73"/>
      <c r="DJA75" s="73"/>
      <c r="DJB75" s="73"/>
      <c r="DJC75" s="73"/>
      <c r="DJD75" s="73"/>
      <c r="DJE75" s="73"/>
      <c r="DJF75" s="73"/>
      <c r="DJG75" s="73"/>
      <c r="DJH75" s="73"/>
      <c r="DJI75" s="73"/>
      <c r="DJJ75" s="73"/>
      <c r="DJK75" s="73"/>
      <c r="DJL75" s="73"/>
      <c r="DJM75" s="73"/>
      <c r="DJN75" s="73"/>
      <c r="DJO75" s="73"/>
      <c r="DJP75" s="73"/>
      <c r="DJQ75" s="73"/>
      <c r="DJR75" s="73"/>
      <c r="DJS75" s="73"/>
      <c r="DJT75" s="73"/>
      <c r="DJU75" s="73"/>
      <c r="DJV75" s="73"/>
      <c r="DJW75" s="73"/>
      <c r="DJX75" s="73"/>
      <c r="DJY75" s="73"/>
      <c r="DJZ75" s="73"/>
      <c r="DKA75" s="73"/>
      <c r="DKB75" s="73"/>
      <c r="DKC75" s="73"/>
      <c r="DKD75" s="73"/>
      <c r="DKE75" s="73"/>
      <c r="DKF75" s="73"/>
      <c r="DKG75" s="73"/>
      <c r="DKH75" s="73"/>
      <c r="DKI75" s="73"/>
      <c r="DKJ75" s="73"/>
      <c r="DKK75" s="73"/>
      <c r="DKL75" s="73"/>
      <c r="DKM75" s="73"/>
      <c r="DKN75" s="73"/>
      <c r="DKO75" s="73"/>
      <c r="DKP75" s="73"/>
      <c r="DKQ75" s="73"/>
      <c r="DKR75" s="73"/>
      <c r="DKS75" s="73"/>
      <c r="DKT75" s="73"/>
      <c r="DKU75" s="73"/>
      <c r="DKV75" s="73"/>
      <c r="DKW75" s="73"/>
      <c r="DKX75" s="73"/>
      <c r="DKY75" s="73"/>
      <c r="DKZ75" s="73"/>
      <c r="DLA75" s="73"/>
      <c r="DLB75" s="73"/>
      <c r="DLC75" s="73"/>
      <c r="DLD75" s="73"/>
      <c r="DLE75" s="73"/>
      <c r="DLF75" s="73"/>
      <c r="DLG75" s="73"/>
      <c r="DLH75" s="73"/>
      <c r="DLI75" s="73"/>
      <c r="DLJ75" s="73"/>
      <c r="DLK75" s="73"/>
      <c r="DLL75" s="73"/>
      <c r="DLM75" s="73"/>
      <c r="DLN75" s="73"/>
      <c r="DLO75" s="73"/>
      <c r="DLP75" s="73"/>
      <c r="DLQ75" s="73"/>
      <c r="DLR75" s="73"/>
      <c r="DLS75" s="73"/>
      <c r="DLT75" s="73"/>
      <c r="DLU75" s="73"/>
      <c r="DLV75" s="73"/>
      <c r="DLW75" s="73"/>
      <c r="DLX75" s="73"/>
      <c r="DLY75" s="73"/>
      <c r="DLZ75" s="73"/>
      <c r="DMA75" s="73"/>
      <c r="DMB75" s="73"/>
      <c r="DMC75" s="73"/>
      <c r="DMD75" s="73"/>
      <c r="DME75" s="73"/>
      <c r="DMF75" s="73"/>
      <c r="DMG75" s="73"/>
      <c r="DMH75" s="73"/>
      <c r="DMI75" s="73"/>
      <c r="DMJ75" s="73"/>
      <c r="DMK75" s="73"/>
      <c r="DML75" s="73"/>
      <c r="DMM75" s="73"/>
      <c r="DMN75" s="73"/>
      <c r="DMO75" s="73"/>
      <c r="DMP75" s="73"/>
      <c r="DMQ75" s="73"/>
      <c r="DMR75" s="73"/>
      <c r="DMS75" s="73"/>
      <c r="DMT75" s="73"/>
      <c r="DMU75" s="73"/>
      <c r="DMV75" s="73"/>
      <c r="DMW75" s="73"/>
      <c r="DMX75" s="73"/>
      <c r="DMY75" s="73"/>
      <c r="DMZ75" s="73"/>
      <c r="DNA75" s="73"/>
      <c r="DNB75" s="73"/>
      <c r="DNC75" s="73"/>
      <c r="DND75" s="73"/>
      <c r="DNE75" s="73"/>
      <c r="DNF75" s="73"/>
      <c r="DNG75" s="73"/>
      <c r="DNH75" s="73"/>
      <c r="DNI75" s="73"/>
      <c r="DNJ75" s="73"/>
      <c r="DNK75" s="73"/>
      <c r="DNL75" s="73"/>
      <c r="DNM75" s="73"/>
      <c r="DNN75" s="73"/>
      <c r="DNO75" s="73"/>
      <c r="DNP75" s="73"/>
      <c r="DNQ75" s="73"/>
      <c r="DNR75" s="73"/>
      <c r="DNS75" s="73"/>
      <c r="DNT75" s="73"/>
      <c r="DNU75" s="73"/>
      <c r="DNV75" s="73"/>
      <c r="DNW75" s="73"/>
      <c r="DNX75" s="73"/>
      <c r="DNY75" s="73"/>
      <c r="DNZ75" s="73"/>
      <c r="DOA75" s="73"/>
      <c r="DOB75" s="73"/>
      <c r="DOC75" s="73"/>
      <c r="DOD75" s="73"/>
      <c r="DOE75" s="73"/>
      <c r="DOF75" s="73"/>
      <c r="DOG75" s="73"/>
      <c r="DOH75" s="73"/>
      <c r="DOI75" s="73"/>
      <c r="DOJ75" s="73"/>
      <c r="DOK75" s="73"/>
      <c r="DOL75" s="73"/>
      <c r="DOM75" s="73"/>
      <c r="DON75" s="73"/>
      <c r="DOO75" s="73"/>
      <c r="DOP75" s="73"/>
      <c r="DOQ75" s="73"/>
      <c r="DOR75" s="73"/>
      <c r="DOS75" s="73"/>
      <c r="DOT75" s="73"/>
      <c r="DOU75" s="73"/>
      <c r="DOV75" s="73"/>
      <c r="DOW75" s="73"/>
      <c r="DOX75" s="73"/>
      <c r="DOY75" s="73"/>
      <c r="DOZ75" s="73"/>
      <c r="DPA75" s="73"/>
      <c r="DPB75" s="73"/>
      <c r="DPC75" s="73"/>
      <c r="DPD75" s="73"/>
      <c r="DPE75" s="73"/>
      <c r="DPF75" s="73"/>
      <c r="DPG75" s="73"/>
      <c r="DPH75" s="73"/>
      <c r="DPI75" s="73"/>
      <c r="DPJ75" s="73"/>
      <c r="DPK75" s="73"/>
      <c r="DPL75" s="73"/>
      <c r="DPM75" s="73"/>
      <c r="DPN75" s="73"/>
      <c r="DPO75" s="73"/>
      <c r="DPP75" s="73"/>
      <c r="DPQ75" s="73"/>
      <c r="DPR75" s="73"/>
      <c r="DPS75" s="73"/>
      <c r="DPT75" s="73"/>
      <c r="DPU75" s="73"/>
      <c r="DPV75" s="73"/>
      <c r="DPW75" s="73"/>
      <c r="DPX75" s="73"/>
      <c r="DPY75" s="73"/>
      <c r="DPZ75" s="73"/>
      <c r="DQA75" s="73"/>
      <c r="DQB75" s="73"/>
      <c r="DQC75" s="73"/>
      <c r="DQD75" s="73"/>
      <c r="DQE75" s="73"/>
      <c r="DQF75" s="73"/>
      <c r="DQG75" s="73"/>
      <c r="DQH75" s="73"/>
      <c r="DQI75" s="73"/>
      <c r="DQJ75" s="73"/>
      <c r="DQK75" s="73"/>
      <c r="DQL75" s="73"/>
      <c r="DQM75" s="73"/>
      <c r="DQN75" s="73"/>
      <c r="DQO75" s="73"/>
      <c r="DQP75" s="73"/>
      <c r="DQQ75" s="73"/>
      <c r="DQR75" s="73"/>
      <c r="DQS75" s="73"/>
      <c r="DQT75" s="73"/>
      <c r="DQU75" s="73"/>
      <c r="DQV75" s="73"/>
      <c r="DQW75" s="73"/>
      <c r="DQX75" s="73"/>
      <c r="DQY75" s="73"/>
      <c r="DQZ75" s="73"/>
      <c r="DRA75" s="73"/>
      <c r="DRB75" s="73"/>
      <c r="DRC75" s="73"/>
      <c r="DRD75" s="73"/>
      <c r="DRE75" s="73"/>
      <c r="DRF75" s="73"/>
      <c r="DRG75" s="73"/>
      <c r="DRH75" s="73"/>
      <c r="DRI75" s="73"/>
      <c r="DRJ75" s="73"/>
      <c r="DRK75" s="73"/>
      <c r="DRL75" s="73"/>
      <c r="DRM75" s="73"/>
      <c r="DRN75" s="73"/>
      <c r="DRO75" s="73"/>
      <c r="DRP75" s="73"/>
      <c r="DRQ75" s="73"/>
      <c r="DRR75" s="73"/>
      <c r="DRS75" s="73"/>
      <c r="DRT75" s="73"/>
      <c r="DRU75" s="73"/>
      <c r="DRV75" s="73"/>
      <c r="DRW75" s="73"/>
      <c r="DRX75" s="73"/>
      <c r="DRY75" s="73"/>
      <c r="DRZ75" s="73"/>
      <c r="DSA75" s="73"/>
      <c r="DSB75" s="73"/>
      <c r="DSC75" s="73"/>
      <c r="DSD75" s="73"/>
      <c r="DSE75" s="73"/>
      <c r="DSF75" s="73"/>
      <c r="DSG75" s="73"/>
      <c r="DSH75" s="73"/>
      <c r="DSI75" s="73"/>
      <c r="DSJ75" s="73"/>
      <c r="DSK75" s="73"/>
      <c r="DSL75" s="73"/>
      <c r="DSM75" s="73"/>
      <c r="DSN75" s="73"/>
      <c r="DSO75" s="73"/>
      <c r="DSP75" s="73"/>
      <c r="DSQ75" s="73"/>
      <c r="DSR75" s="73"/>
      <c r="DSS75" s="73"/>
      <c r="DST75" s="73"/>
      <c r="DSU75" s="73"/>
      <c r="DSV75" s="73"/>
      <c r="DSW75" s="73"/>
      <c r="DSX75" s="73"/>
      <c r="DSY75" s="73"/>
      <c r="DSZ75" s="73"/>
      <c r="DTA75" s="73"/>
      <c r="DTB75" s="73"/>
      <c r="DTC75" s="73"/>
      <c r="DTD75" s="73"/>
      <c r="DTE75" s="73"/>
      <c r="DTF75" s="73"/>
      <c r="DTG75" s="73"/>
      <c r="DTH75" s="73"/>
      <c r="DTI75" s="73"/>
      <c r="DTJ75" s="73"/>
      <c r="DTK75" s="73"/>
      <c r="DTL75" s="73"/>
      <c r="DTM75" s="73"/>
      <c r="DTN75" s="73"/>
      <c r="DTO75" s="73"/>
      <c r="DTP75" s="73"/>
      <c r="DTQ75" s="73"/>
      <c r="DTR75" s="73"/>
      <c r="DTS75" s="73"/>
      <c r="DTT75" s="73"/>
      <c r="DTU75" s="73"/>
      <c r="DTV75" s="73"/>
      <c r="DTW75" s="73"/>
      <c r="DTX75" s="73"/>
      <c r="DTY75" s="73"/>
      <c r="DTZ75" s="73"/>
      <c r="DUA75" s="73"/>
      <c r="DUB75" s="73"/>
      <c r="DUC75" s="73"/>
      <c r="DUD75" s="73"/>
      <c r="DUE75" s="73"/>
      <c r="DUF75" s="73"/>
      <c r="DUG75" s="73"/>
      <c r="DUH75" s="73"/>
      <c r="DUI75" s="73"/>
      <c r="DUJ75" s="73"/>
      <c r="DUK75" s="73"/>
      <c r="DUL75" s="73"/>
      <c r="DUM75" s="73"/>
      <c r="DUN75" s="73"/>
      <c r="DUO75" s="73"/>
      <c r="DUP75" s="73"/>
      <c r="DUQ75" s="73"/>
      <c r="DUR75" s="73"/>
      <c r="DUS75" s="73"/>
      <c r="DUT75" s="73"/>
      <c r="DUU75" s="73"/>
      <c r="DUV75" s="73"/>
      <c r="DUW75" s="73"/>
      <c r="DUX75" s="73"/>
      <c r="DUY75" s="73"/>
      <c r="DUZ75" s="73"/>
      <c r="DVA75" s="73"/>
      <c r="DVB75" s="73"/>
      <c r="DVC75" s="73"/>
      <c r="DVD75" s="73"/>
      <c r="DVE75" s="73"/>
      <c r="DVF75" s="73"/>
      <c r="DVG75" s="73"/>
      <c r="DVH75" s="73"/>
      <c r="DVI75" s="73"/>
      <c r="DVJ75" s="73"/>
      <c r="DVK75" s="73"/>
      <c r="DVL75" s="73"/>
      <c r="DVM75" s="73"/>
      <c r="DVN75" s="73"/>
      <c r="DVO75" s="73"/>
      <c r="DVP75" s="73"/>
      <c r="DVQ75" s="73"/>
      <c r="DVR75" s="73"/>
      <c r="DVS75" s="73"/>
      <c r="DVT75" s="73"/>
      <c r="DVU75" s="73"/>
      <c r="DVV75" s="73"/>
      <c r="DVW75" s="73"/>
      <c r="DVX75" s="73"/>
      <c r="DVY75" s="73"/>
      <c r="DVZ75" s="73"/>
      <c r="DWA75" s="73"/>
      <c r="DWB75" s="73"/>
      <c r="DWC75" s="73"/>
      <c r="DWD75" s="73"/>
      <c r="DWE75" s="73"/>
      <c r="DWF75" s="73"/>
      <c r="DWG75" s="73"/>
      <c r="DWH75" s="73"/>
      <c r="DWI75" s="73"/>
      <c r="DWJ75" s="73"/>
      <c r="DWK75" s="73"/>
      <c r="DWL75" s="73"/>
      <c r="DWM75" s="73"/>
      <c r="DWN75" s="73"/>
      <c r="DWO75" s="73"/>
      <c r="DWP75" s="73"/>
      <c r="DWQ75" s="73"/>
      <c r="DWR75" s="73"/>
      <c r="DWS75" s="73"/>
      <c r="DWT75" s="73"/>
      <c r="DWU75" s="73"/>
      <c r="DWV75" s="73"/>
      <c r="DWW75" s="73"/>
      <c r="DWX75" s="73"/>
      <c r="DWY75" s="73"/>
      <c r="DWZ75" s="73"/>
      <c r="DXA75" s="73"/>
      <c r="DXB75" s="73"/>
      <c r="DXC75" s="73"/>
      <c r="DXD75" s="73"/>
      <c r="DXE75" s="73"/>
      <c r="DXF75" s="73"/>
      <c r="DXG75" s="73"/>
      <c r="DXH75" s="73"/>
      <c r="DXI75" s="73"/>
      <c r="DXJ75" s="73"/>
      <c r="DXK75" s="73"/>
      <c r="DXL75" s="73"/>
      <c r="DXM75" s="73"/>
      <c r="DXN75" s="73"/>
      <c r="DXO75" s="73"/>
      <c r="DXP75" s="73"/>
      <c r="DXQ75" s="73"/>
      <c r="DXR75" s="73"/>
      <c r="DXS75" s="73"/>
      <c r="DXT75" s="73"/>
      <c r="DXU75" s="73"/>
      <c r="DXV75" s="73"/>
      <c r="DXW75" s="73"/>
      <c r="DXX75" s="73"/>
      <c r="DXY75" s="73"/>
      <c r="DXZ75" s="73"/>
      <c r="DYA75" s="73"/>
      <c r="DYB75" s="73"/>
      <c r="DYC75" s="73"/>
      <c r="DYD75" s="73"/>
      <c r="DYE75" s="73"/>
      <c r="DYF75" s="73"/>
      <c r="DYG75" s="73"/>
      <c r="DYH75" s="73"/>
      <c r="DYI75" s="73"/>
      <c r="DYJ75" s="73"/>
      <c r="DYK75" s="73"/>
      <c r="DYL75" s="73"/>
      <c r="DYM75" s="73"/>
      <c r="DYN75" s="73"/>
      <c r="DYO75" s="73"/>
      <c r="DYP75" s="73"/>
      <c r="DYQ75" s="73"/>
      <c r="DYR75" s="73"/>
      <c r="DYS75" s="73"/>
      <c r="DYT75" s="73"/>
      <c r="DYU75" s="73"/>
      <c r="DYV75" s="73"/>
      <c r="DYW75" s="73"/>
      <c r="DYX75" s="73"/>
      <c r="DYY75" s="73"/>
      <c r="DYZ75" s="73"/>
      <c r="DZA75" s="73"/>
      <c r="DZB75" s="73"/>
      <c r="DZC75" s="73"/>
      <c r="DZD75" s="73"/>
      <c r="DZE75" s="73"/>
      <c r="DZF75" s="73"/>
      <c r="DZG75" s="73"/>
      <c r="DZH75" s="73"/>
      <c r="DZI75" s="73"/>
      <c r="DZJ75" s="73"/>
      <c r="DZK75" s="73"/>
      <c r="DZL75" s="73"/>
      <c r="DZM75" s="73"/>
      <c r="DZN75" s="73"/>
      <c r="DZO75" s="73"/>
      <c r="DZP75" s="73"/>
      <c r="DZQ75" s="73"/>
      <c r="DZR75" s="73"/>
      <c r="DZS75" s="73"/>
      <c r="DZT75" s="73"/>
      <c r="DZU75" s="73"/>
      <c r="DZV75" s="73"/>
      <c r="DZW75" s="73"/>
      <c r="DZX75" s="73"/>
      <c r="DZY75" s="73"/>
      <c r="DZZ75" s="73"/>
      <c r="EAA75" s="73"/>
      <c r="EAB75" s="73"/>
      <c r="EAC75" s="73"/>
      <c r="EAD75" s="73"/>
      <c r="EAE75" s="73"/>
      <c r="EAF75" s="73"/>
      <c r="EAG75" s="73"/>
      <c r="EAH75" s="73"/>
      <c r="EAI75" s="73"/>
      <c r="EAJ75" s="73"/>
      <c r="EAK75" s="73"/>
      <c r="EAL75" s="73"/>
      <c r="EAM75" s="73"/>
      <c r="EAN75" s="73"/>
      <c r="EAO75" s="73"/>
      <c r="EAP75" s="73"/>
      <c r="EAQ75" s="73"/>
      <c r="EAR75" s="73"/>
      <c r="EAS75" s="73"/>
      <c r="EAT75" s="73"/>
      <c r="EAU75" s="73"/>
      <c r="EAV75" s="73"/>
      <c r="EAW75" s="73"/>
      <c r="EAX75" s="73"/>
      <c r="EAY75" s="73"/>
      <c r="EAZ75" s="73"/>
      <c r="EBA75" s="73"/>
      <c r="EBB75" s="73"/>
      <c r="EBC75" s="73"/>
      <c r="EBD75" s="73"/>
      <c r="EBE75" s="73"/>
      <c r="EBF75" s="73"/>
      <c r="EBG75" s="73"/>
      <c r="EBH75" s="73"/>
      <c r="EBI75" s="73"/>
      <c r="EBJ75" s="73"/>
      <c r="EBK75" s="73"/>
      <c r="EBL75" s="73"/>
      <c r="EBM75" s="73"/>
      <c r="EBN75" s="73"/>
      <c r="EBO75" s="73"/>
      <c r="EBP75" s="73"/>
      <c r="EBQ75" s="73"/>
      <c r="EBR75" s="73"/>
      <c r="EBS75" s="73"/>
      <c r="EBT75" s="73"/>
      <c r="EBU75" s="73"/>
      <c r="EBV75" s="73"/>
      <c r="EBW75" s="73"/>
      <c r="EBX75" s="73"/>
      <c r="EBY75" s="73"/>
      <c r="EBZ75" s="73"/>
      <c r="ECA75" s="73"/>
      <c r="ECB75" s="73"/>
      <c r="ECC75" s="73"/>
      <c r="ECD75" s="73"/>
      <c r="ECE75" s="73"/>
      <c r="ECF75" s="73"/>
      <c r="ECG75" s="73"/>
      <c r="ECH75" s="73"/>
      <c r="ECI75" s="73"/>
      <c r="ECJ75" s="73"/>
      <c r="ECK75" s="73"/>
      <c r="ECL75" s="73"/>
      <c r="ECM75" s="73"/>
      <c r="ECN75" s="73"/>
      <c r="ECO75" s="73"/>
      <c r="ECP75" s="73"/>
      <c r="ECQ75" s="73"/>
      <c r="ECR75" s="73"/>
      <c r="ECS75" s="73"/>
      <c r="ECT75" s="73"/>
      <c r="ECU75" s="73"/>
      <c r="ECV75" s="73"/>
      <c r="ECW75" s="73"/>
      <c r="ECX75" s="73"/>
      <c r="ECY75" s="73"/>
      <c r="ECZ75" s="73"/>
      <c r="EDA75" s="73"/>
      <c r="EDB75" s="73"/>
      <c r="EDC75" s="73"/>
      <c r="EDD75" s="73"/>
      <c r="EDE75" s="73"/>
      <c r="EDF75" s="73"/>
      <c r="EDG75" s="73"/>
      <c r="EDH75" s="73"/>
      <c r="EDI75" s="73"/>
      <c r="EDJ75" s="73"/>
      <c r="EDK75" s="73"/>
      <c r="EDL75" s="73"/>
      <c r="EDM75" s="73"/>
      <c r="EDN75" s="73"/>
      <c r="EDO75" s="73"/>
      <c r="EDP75" s="73"/>
      <c r="EDQ75" s="73"/>
      <c r="EDR75" s="73"/>
      <c r="EDS75" s="73"/>
      <c r="EDT75" s="73"/>
      <c r="EDU75" s="73"/>
      <c r="EDV75" s="73"/>
      <c r="EDW75" s="73"/>
      <c r="EDX75" s="73"/>
      <c r="EDY75" s="73"/>
      <c r="EDZ75" s="73"/>
      <c r="EEA75" s="73"/>
      <c r="EEB75" s="73"/>
      <c r="EEC75" s="73"/>
      <c r="EED75" s="73"/>
      <c r="EEE75" s="73"/>
      <c r="EEF75" s="73"/>
      <c r="EEG75" s="73"/>
      <c r="EEH75" s="73"/>
      <c r="EEI75" s="73"/>
      <c r="EEJ75" s="73"/>
      <c r="EEK75" s="73"/>
      <c r="EEL75" s="73"/>
      <c r="EEM75" s="73"/>
      <c r="EEN75" s="73"/>
      <c r="EEO75" s="73"/>
      <c r="EEP75" s="73"/>
      <c r="EEQ75" s="73"/>
      <c r="EER75" s="73"/>
      <c r="EES75" s="73"/>
      <c r="EET75" s="73"/>
      <c r="EEU75" s="73"/>
      <c r="EEV75" s="73"/>
      <c r="EEW75" s="73"/>
      <c r="EEX75" s="73"/>
      <c r="EEY75" s="73"/>
      <c r="EEZ75" s="73"/>
      <c r="EFA75" s="73"/>
      <c r="EFB75" s="73"/>
      <c r="EFC75" s="73"/>
      <c r="EFD75" s="73"/>
      <c r="EFE75" s="73"/>
      <c r="EFF75" s="73"/>
      <c r="EFG75" s="73"/>
      <c r="EFH75" s="73"/>
      <c r="EFI75" s="73"/>
      <c r="EFJ75" s="73"/>
      <c r="EFK75" s="73"/>
      <c r="EFL75" s="73"/>
      <c r="EFM75" s="73"/>
      <c r="EFN75" s="73"/>
      <c r="EFO75" s="73"/>
      <c r="EFP75" s="73"/>
      <c r="EFQ75" s="73"/>
      <c r="EFR75" s="73"/>
      <c r="EFS75" s="73"/>
      <c r="EFT75" s="73"/>
      <c r="EFU75" s="73"/>
      <c r="EFV75" s="73"/>
      <c r="EFW75" s="73"/>
      <c r="EFX75" s="73"/>
      <c r="EFY75" s="73"/>
      <c r="EFZ75" s="73"/>
      <c r="EGA75" s="73"/>
      <c r="EGB75" s="73"/>
      <c r="EGC75" s="73"/>
      <c r="EGD75" s="73"/>
      <c r="EGE75" s="73"/>
      <c r="EGF75" s="73"/>
      <c r="EGG75" s="73"/>
      <c r="EGH75" s="73"/>
      <c r="EGI75" s="73"/>
      <c r="EGJ75" s="73"/>
      <c r="EGK75" s="73"/>
      <c r="EGL75" s="73"/>
      <c r="EGM75" s="73"/>
      <c r="EGN75" s="73"/>
      <c r="EGO75" s="73"/>
      <c r="EGP75" s="73"/>
      <c r="EGQ75" s="73"/>
      <c r="EGR75" s="73"/>
      <c r="EGS75" s="73"/>
      <c r="EGT75" s="73"/>
      <c r="EGU75" s="73"/>
      <c r="EGV75" s="73"/>
      <c r="EGW75" s="73"/>
      <c r="EGX75" s="73"/>
      <c r="EGY75" s="73"/>
      <c r="EGZ75" s="73"/>
      <c r="EHA75" s="73"/>
      <c r="EHB75" s="73"/>
      <c r="EHC75" s="73"/>
      <c r="EHD75" s="73"/>
      <c r="EHE75" s="73"/>
      <c r="EHF75" s="73"/>
      <c r="EHG75" s="73"/>
      <c r="EHH75" s="73"/>
      <c r="EHI75" s="73"/>
      <c r="EHJ75" s="73"/>
      <c r="EHK75" s="73"/>
      <c r="EHL75" s="73"/>
      <c r="EHM75" s="73"/>
      <c r="EHN75" s="73"/>
      <c r="EHO75" s="73"/>
      <c r="EHP75" s="73"/>
      <c r="EHQ75" s="73"/>
      <c r="EHR75" s="73"/>
      <c r="EHS75" s="73"/>
      <c r="EHT75" s="73"/>
      <c r="EHU75" s="73"/>
      <c r="EHV75" s="73"/>
      <c r="EHW75" s="73"/>
      <c r="EHX75" s="73"/>
      <c r="EHY75" s="73"/>
      <c r="EHZ75" s="73"/>
      <c r="EIA75" s="73"/>
      <c r="EIB75" s="73"/>
      <c r="EIC75" s="73"/>
      <c r="EID75" s="73"/>
      <c r="EIE75" s="73"/>
      <c r="EIF75" s="73"/>
      <c r="EIG75" s="73"/>
      <c r="EIH75" s="73"/>
      <c r="EII75" s="73"/>
      <c r="EIJ75" s="73"/>
      <c r="EIK75" s="73"/>
      <c r="EIL75" s="73"/>
      <c r="EIM75" s="73"/>
      <c r="EIN75" s="73"/>
      <c r="EIO75" s="73"/>
      <c r="EIP75" s="73"/>
      <c r="EIQ75" s="73"/>
      <c r="EIR75" s="73"/>
      <c r="EIS75" s="73"/>
      <c r="EIT75" s="73"/>
      <c r="EIU75" s="73"/>
      <c r="EIV75" s="73"/>
      <c r="EIW75" s="73"/>
      <c r="EIX75" s="73"/>
      <c r="EIY75" s="73"/>
      <c r="EIZ75" s="73"/>
      <c r="EJA75" s="73"/>
      <c r="EJB75" s="73"/>
      <c r="EJC75" s="73"/>
      <c r="EJD75" s="73"/>
      <c r="EJE75" s="73"/>
      <c r="EJF75" s="73"/>
      <c r="EJG75" s="73"/>
      <c r="EJH75" s="73"/>
      <c r="EJI75" s="73"/>
      <c r="EJJ75" s="73"/>
      <c r="EJK75" s="73"/>
      <c r="EJL75" s="73"/>
      <c r="EJM75" s="73"/>
      <c r="EJN75" s="73"/>
      <c r="EJO75" s="73"/>
      <c r="EJP75" s="73"/>
      <c r="EJQ75" s="73"/>
      <c r="EJR75" s="73"/>
      <c r="EJS75" s="73"/>
      <c r="EJT75" s="73"/>
      <c r="EJU75" s="73"/>
      <c r="EJV75" s="73"/>
      <c r="EJW75" s="73"/>
      <c r="EJX75" s="73"/>
      <c r="EJY75" s="73"/>
      <c r="EJZ75" s="73"/>
      <c r="EKA75" s="73"/>
      <c r="EKB75" s="73"/>
      <c r="EKC75" s="73"/>
      <c r="EKD75" s="73"/>
      <c r="EKE75" s="73"/>
      <c r="EKF75" s="73"/>
      <c r="EKG75" s="73"/>
      <c r="EKH75" s="73"/>
      <c r="EKI75" s="73"/>
      <c r="EKJ75" s="73"/>
      <c r="EKK75" s="73"/>
      <c r="EKL75" s="73"/>
      <c r="EKM75" s="73"/>
      <c r="EKN75" s="73"/>
      <c r="EKO75" s="73"/>
      <c r="EKP75" s="73"/>
      <c r="EKQ75" s="73"/>
      <c r="EKR75" s="73"/>
      <c r="EKS75" s="73"/>
      <c r="EKT75" s="73"/>
      <c r="EKU75" s="73"/>
      <c r="EKV75" s="73"/>
      <c r="EKW75" s="73"/>
      <c r="EKX75" s="73"/>
      <c r="EKY75" s="73"/>
      <c r="EKZ75" s="73"/>
      <c r="ELA75" s="73"/>
      <c r="ELB75" s="73"/>
      <c r="ELC75" s="73"/>
      <c r="ELD75" s="73"/>
      <c r="ELE75" s="73"/>
      <c r="ELF75" s="73"/>
      <c r="ELG75" s="73"/>
      <c r="ELH75" s="73"/>
      <c r="ELI75" s="73"/>
      <c r="ELJ75" s="73"/>
      <c r="ELK75" s="73"/>
      <c r="ELL75" s="73"/>
      <c r="ELM75" s="73"/>
      <c r="ELN75" s="73"/>
      <c r="ELO75" s="73"/>
      <c r="ELP75" s="73"/>
      <c r="ELQ75" s="73"/>
      <c r="ELR75" s="73"/>
      <c r="ELS75" s="73"/>
      <c r="ELT75" s="73"/>
      <c r="ELU75" s="73"/>
      <c r="ELV75" s="73"/>
      <c r="ELW75" s="73"/>
      <c r="ELX75" s="73"/>
      <c r="ELY75" s="73"/>
      <c r="ELZ75" s="73"/>
      <c r="EMA75" s="73"/>
      <c r="EMB75" s="73"/>
      <c r="EMC75" s="73"/>
      <c r="EMD75" s="73"/>
      <c r="EME75" s="73"/>
      <c r="EMF75" s="73"/>
      <c r="EMG75" s="73"/>
      <c r="EMH75" s="73"/>
      <c r="EMI75" s="73"/>
      <c r="EMJ75" s="73"/>
      <c r="EMK75" s="73"/>
      <c r="EML75" s="73"/>
      <c r="EMM75" s="73"/>
      <c r="EMN75" s="73"/>
      <c r="EMO75" s="73"/>
      <c r="EMP75" s="73"/>
      <c r="EMQ75" s="73"/>
      <c r="EMR75" s="73"/>
      <c r="EMS75" s="73"/>
      <c r="EMT75" s="73"/>
      <c r="EMU75" s="73"/>
      <c r="EMV75" s="73"/>
      <c r="EMW75" s="73"/>
      <c r="EMX75" s="73"/>
      <c r="EMY75" s="73"/>
      <c r="EMZ75" s="73"/>
      <c r="ENA75" s="73"/>
      <c r="ENB75" s="73"/>
      <c r="ENC75" s="73"/>
      <c r="END75" s="73"/>
      <c r="ENE75" s="73"/>
      <c r="ENF75" s="73"/>
      <c r="ENG75" s="73"/>
      <c r="ENH75" s="73"/>
      <c r="ENI75" s="73"/>
      <c r="ENJ75" s="73"/>
      <c r="ENK75" s="73"/>
      <c r="ENL75" s="73"/>
      <c r="ENM75" s="73"/>
      <c r="ENN75" s="73"/>
      <c r="ENO75" s="73"/>
      <c r="ENP75" s="73"/>
      <c r="ENQ75" s="73"/>
      <c r="ENR75" s="73"/>
      <c r="ENS75" s="73"/>
      <c r="ENT75" s="73"/>
      <c r="ENU75" s="73"/>
      <c r="ENV75" s="73"/>
      <c r="ENW75" s="73"/>
      <c r="ENX75" s="73"/>
      <c r="ENY75" s="73"/>
      <c r="ENZ75" s="73"/>
      <c r="EOA75" s="73"/>
      <c r="EOB75" s="73"/>
      <c r="EOC75" s="73"/>
      <c r="EOD75" s="73"/>
      <c r="EOE75" s="73"/>
      <c r="EOF75" s="73"/>
      <c r="EOG75" s="73"/>
      <c r="EOH75" s="73"/>
      <c r="EOI75" s="73"/>
      <c r="EOJ75" s="73"/>
      <c r="EOK75" s="73"/>
      <c r="EOL75" s="73"/>
      <c r="EOM75" s="73"/>
      <c r="EON75" s="73"/>
      <c r="EOO75" s="73"/>
      <c r="EOP75" s="73"/>
      <c r="EOQ75" s="73"/>
      <c r="EOR75" s="73"/>
      <c r="EOS75" s="73"/>
      <c r="EOT75" s="73"/>
      <c r="EOU75" s="73"/>
      <c r="EOV75" s="73"/>
      <c r="EOW75" s="73"/>
      <c r="EOX75" s="73"/>
      <c r="EOY75" s="73"/>
      <c r="EOZ75" s="73"/>
      <c r="EPA75" s="73"/>
      <c r="EPB75" s="73"/>
      <c r="EPC75" s="73"/>
      <c r="EPD75" s="73"/>
      <c r="EPE75" s="73"/>
      <c r="EPF75" s="73"/>
      <c r="EPG75" s="73"/>
      <c r="EPH75" s="73"/>
      <c r="EPI75" s="73"/>
      <c r="EPJ75" s="73"/>
      <c r="EPK75" s="73"/>
      <c r="EPL75" s="73"/>
      <c r="EPM75" s="73"/>
      <c r="EPN75" s="73"/>
      <c r="EPO75" s="73"/>
      <c r="EPP75" s="73"/>
      <c r="EPQ75" s="73"/>
      <c r="EPR75" s="73"/>
      <c r="EPS75" s="73"/>
      <c r="EPT75" s="73"/>
      <c r="EPU75" s="73"/>
      <c r="EPV75" s="73"/>
      <c r="EPW75" s="73"/>
      <c r="EPX75" s="73"/>
      <c r="EPY75" s="73"/>
      <c r="EPZ75" s="73"/>
      <c r="EQA75" s="73"/>
      <c r="EQB75" s="73"/>
      <c r="EQC75" s="73"/>
      <c r="EQD75" s="73"/>
      <c r="EQE75" s="73"/>
      <c r="EQF75" s="73"/>
      <c r="EQG75" s="73"/>
      <c r="EQH75" s="73"/>
      <c r="EQI75" s="73"/>
      <c r="EQJ75" s="73"/>
      <c r="EQK75" s="73"/>
      <c r="EQL75" s="73"/>
      <c r="EQM75" s="73"/>
      <c r="EQN75" s="73"/>
      <c r="EQO75" s="73"/>
      <c r="EQP75" s="73"/>
      <c r="EQQ75" s="73"/>
      <c r="EQR75" s="73"/>
      <c r="EQS75" s="73"/>
      <c r="EQT75" s="73"/>
      <c r="EQU75" s="73"/>
      <c r="EQV75" s="73"/>
      <c r="EQW75" s="73"/>
      <c r="EQX75" s="73"/>
      <c r="EQY75" s="73"/>
      <c r="EQZ75" s="73"/>
      <c r="ERA75" s="73"/>
      <c r="ERB75" s="73"/>
      <c r="ERC75" s="73"/>
      <c r="ERD75" s="73"/>
      <c r="ERE75" s="73"/>
      <c r="ERF75" s="73"/>
      <c r="ERG75" s="73"/>
      <c r="ERH75" s="73"/>
      <c r="ERI75" s="73"/>
      <c r="ERJ75" s="73"/>
      <c r="ERK75" s="73"/>
      <c r="ERL75" s="73"/>
      <c r="ERM75" s="73"/>
      <c r="ERN75" s="73"/>
      <c r="ERO75" s="73"/>
      <c r="ERP75" s="73"/>
      <c r="ERQ75" s="73"/>
      <c r="ERR75" s="73"/>
      <c r="ERS75" s="73"/>
      <c r="ERT75" s="73"/>
      <c r="ERU75" s="73"/>
      <c r="ERV75" s="73"/>
      <c r="ERW75" s="73"/>
      <c r="ERX75" s="73"/>
      <c r="ERY75" s="73"/>
      <c r="ERZ75" s="73"/>
      <c r="ESA75" s="73"/>
      <c r="ESB75" s="73"/>
      <c r="ESC75" s="73"/>
      <c r="ESD75" s="73"/>
      <c r="ESE75" s="73"/>
      <c r="ESF75" s="73"/>
      <c r="ESG75" s="73"/>
      <c r="ESH75" s="73"/>
      <c r="ESI75" s="73"/>
      <c r="ESJ75" s="73"/>
      <c r="ESK75" s="73"/>
      <c r="ESL75" s="73"/>
      <c r="ESM75" s="73"/>
      <c r="ESN75" s="73"/>
      <c r="ESO75" s="73"/>
      <c r="ESP75" s="73"/>
      <c r="ESQ75" s="73"/>
      <c r="ESR75" s="73"/>
      <c r="ESS75" s="73"/>
      <c r="EST75" s="73"/>
      <c r="ESU75" s="73"/>
      <c r="ESV75" s="73"/>
      <c r="ESW75" s="73"/>
      <c r="ESX75" s="73"/>
      <c r="ESY75" s="73"/>
      <c r="ESZ75" s="73"/>
      <c r="ETA75" s="73"/>
      <c r="ETB75" s="73"/>
      <c r="ETC75" s="73"/>
      <c r="ETD75" s="73"/>
      <c r="ETE75" s="73"/>
      <c r="ETF75" s="73"/>
      <c r="ETG75" s="73"/>
      <c r="ETH75" s="73"/>
      <c r="ETI75" s="73"/>
      <c r="ETJ75" s="73"/>
      <c r="ETK75" s="73"/>
      <c r="ETL75" s="73"/>
      <c r="ETM75" s="73"/>
      <c r="ETN75" s="73"/>
      <c r="ETO75" s="73"/>
      <c r="ETP75" s="73"/>
      <c r="ETQ75" s="73"/>
      <c r="ETR75" s="73"/>
      <c r="ETS75" s="73"/>
      <c r="ETT75" s="73"/>
      <c r="ETU75" s="73"/>
      <c r="ETV75" s="73"/>
      <c r="ETW75" s="73"/>
      <c r="ETX75" s="73"/>
      <c r="ETY75" s="73"/>
      <c r="ETZ75" s="73"/>
      <c r="EUA75" s="73"/>
      <c r="EUB75" s="73"/>
      <c r="EUC75" s="73"/>
      <c r="EUD75" s="73"/>
      <c r="EUE75" s="73"/>
      <c r="EUF75" s="73"/>
      <c r="EUG75" s="73"/>
      <c r="EUH75" s="73"/>
      <c r="EUI75" s="73"/>
      <c r="EUJ75" s="73"/>
      <c r="EUK75" s="73"/>
      <c r="EUL75" s="73"/>
      <c r="EUM75" s="73"/>
      <c r="EUN75" s="73"/>
      <c r="EUO75" s="73"/>
      <c r="EUP75" s="73"/>
      <c r="EUQ75" s="73"/>
      <c r="EUR75" s="73"/>
      <c r="EUS75" s="73"/>
      <c r="EUT75" s="73"/>
      <c r="EUU75" s="73"/>
      <c r="EUV75" s="73"/>
      <c r="EUW75" s="73"/>
      <c r="EUX75" s="73"/>
      <c r="EUY75" s="73"/>
      <c r="EUZ75" s="73"/>
      <c r="EVA75" s="73"/>
      <c r="EVB75" s="73"/>
      <c r="EVC75" s="73"/>
      <c r="EVD75" s="73"/>
      <c r="EVE75" s="73"/>
      <c r="EVF75" s="73"/>
      <c r="EVG75" s="73"/>
      <c r="EVH75" s="73"/>
      <c r="EVI75" s="73"/>
      <c r="EVJ75" s="73"/>
      <c r="EVK75" s="73"/>
      <c r="EVL75" s="73"/>
      <c r="EVM75" s="73"/>
      <c r="EVN75" s="73"/>
      <c r="EVO75" s="73"/>
      <c r="EVP75" s="73"/>
      <c r="EVQ75" s="73"/>
      <c r="EVR75" s="73"/>
      <c r="EVS75" s="73"/>
      <c r="EVT75" s="73"/>
      <c r="EVU75" s="73"/>
      <c r="EVV75" s="73"/>
      <c r="EVW75" s="73"/>
      <c r="EVX75" s="73"/>
      <c r="EVY75" s="73"/>
      <c r="EVZ75" s="73"/>
      <c r="EWA75" s="73"/>
      <c r="EWB75" s="73"/>
      <c r="EWC75" s="73"/>
      <c r="EWD75" s="73"/>
      <c r="EWE75" s="73"/>
      <c r="EWF75" s="73"/>
      <c r="EWG75" s="73"/>
      <c r="EWH75" s="73"/>
      <c r="EWI75" s="73"/>
      <c r="EWJ75" s="73"/>
      <c r="EWK75" s="73"/>
      <c r="EWL75" s="73"/>
      <c r="EWM75" s="73"/>
      <c r="EWN75" s="73"/>
      <c r="EWO75" s="73"/>
      <c r="EWP75" s="73"/>
      <c r="EWQ75" s="73"/>
      <c r="EWR75" s="73"/>
      <c r="EWS75" s="73"/>
      <c r="EWT75" s="73"/>
      <c r="EWU75" s="73"/>
      <c r="EWV75" s="73"/>
      <c r="EWW75" s="73"/>
      <c r="EWX75" s="73"/>
      <c r="EWY75" s="73"/>
      <c r="EWZ75" s="73"/>
      <c r="EXA75" s="73"/>
      <c r="EXB75" s="73"/>
      <c r="EXC75" s="73"/>
      <c r="EXD75" s="73"/>
      <c r="EXE75" s="73"/>
      <c r="EXF75" s="73"/>
      <c r="EXG75" s="73"/>
      <c r="EXH75" s="73"/>
      <c r="EXI75" s="73"/>
      <c r="EXJ75" s="73"/>
      <c r="EXK75" s="73"/>
      <c r="EXL75" s="73"/>
      <c r="EXM75" s="73"/>
      <c r="EXN75" s="73"/>
      <c r="EXO75" s="73"/>
      <c r="EXP75" s="73"/>
      <c r="EXQ75" s="73"/>
      <c r="EXR75" s="73"/>
      <c r="EXS75" s="73"/>
      <c r="EXT75" s="73"/>
      <c r="EXU75" s="73"/>
      <c r="EXV75" s="73"/>
      <c r="EXW75" s="73"/>
      <c r="EXX75" s="73"/>
      <c r="EXY75" s="73"/>
      <c r="EXZ75" s="73"/>
      <c r="EYA75" s="73"/>
      <c r="EYB75" s="73"/>
      <c r="EYC75" s="73"/>
      <c r="EYD75" s="73"/>
      <c r="EYE75" s="73"/>
      <c r="EYF75" s="73"/>
      <c r="EYG75" s="73"/>
      <c r="EYH75" s="73"/>
      <c r="EYI75" s="73"/>
      <c r="EYJ75" s="73"/>
      <c r="EYK75" s="73"/>
      <c r="EYL75" s="73"/>
      <c r="EYM75" s="73"/>
      <c r="EYN75" s="73"/>
      <c r="EYO75" s="73"/>
      <c r="EYP75" s="73"/>
      <c r="EYQ75" s="73"/>
      <c r="EYR75" s="73"/>
      <c r="EYS75" s="73"/>
      <c r="EYT75" s="73"/>
      <c r="EYU75" s="73"/>
      <c r="EYV75" s="73"/>
      <c r="EYW75" s="73"/>
      <c r="EYX75" s="73"/>
      <c r="EYY75" s="73"/>
      <c r="EYZ75" s="73"/>
      <c r="EZA75" s="73"/>
      <c r="EZB75" s="73"/>
      <c r="EZC75" s="73"/>
      <c r="EZD75" s="73"/>
      <c r="EZE75" s="73"/>
      <c r="EZF75" s="73"/>
      <c r="EZG75" s="73"/>
      <c r="EZH75" s="73"/>
      <c r="EZI75" s="73"/>
      <c r="EZJ75" s="73"/>
      <c r="EZK75" s="73"/>
      <c r="EZL75" s="73"/>
      <c r="EZM75" s="73"/>
      <c r="EZN75" s="73"/>
      <c r="EZO75" s="73"/>
      <c r="EZP75" s="73"/>
      <c r="EZQ75" s="73"/>
      <c r="EZR75" s="73"/>
      <c r="EZS75" s="73"/>
      <c r="EZT75" s="73"/>
      <c r="EZU75" s="73"/>
      <c r="EZV75" s="73"/>
      <c r="EZW75" s="73"/>
      <c r="EZX75" s="73"/>
      <c r="EZY75" s="73"/>
      <c r="EZZ75" s="73"/>
      <c r="FAA75" s="73"/>
      <c r="FAB75" s="73"/>
      <c r="FAC75" s="73"/>
      <c r="FAD75" s="73"/>
      <c r="FAE75" s="73"/>
      <c r="FAF75" s="73"/>
      <c r="FAG75" s="73"/>
      <c r="FAH75" s="73"/>
      <c r="FAI75" s="73"/>
      <c r="FAJ75" s="73"/>
      <c r="FAK75" s="73"/>
      <c r="FAL75" s="73"/>
      <c r="FAM75" s="73"/>
      <c r="FAN75" s="73"/>
      <c r="FAO75" s="73"/>
      <c r="FAP75" s="73"/>
      <c r="FAQ75" s="73"/>
      <c r="FAR75" s="73"/>
      <c r="FAS75" s="73"/>
      <c r="FAT75" s="73"/>
      <c r="FAU75" s="73"/>
      <c r="FAV75" s="73"/>
      <c r="FAW75" s="73"/>
      <c r="FAX75" s="73"/>
      <c r="FAY75" s="73"/>
      <c r="FAZ75" s="73"/>
      <c r="FBA75" s="73"/>
      <c r="FBB75" s="73"/>
      <c r="FBC75" s="73"/>
      <c r="FBD75" s="73"/>
      <c r="FBE75" s="73"/>
      <c r="FBF75" s="73"/>
      <c r="FBG75" s="73"/>
      <c r="FBH75" s="73"/>
      <c r="FBI75" s="73"/>
      <c r="FBJ75" s="73"/>
      <c r="FBK75" s="73"/>
      <c r="FBL75" s="73"/>
      <c r="FBM75" s="73"/>
      <c r="FBN75" s="73"/>
      <c r="FBO75" s="73"/>
      <c r="FBP75" s="73"/>
      <c r="FBQ75" s="73"/>
      <c r="FBR75" s="73"/>
      <c r="FBS75" s="73"/>
      <c r="FBT75" s="73"/>
      <c r="FBU75" s="73"/>
      <c r="FBV75" s="73"/>
      <c r="FBW75" s="73"/>
      <c r="FBX75" s="73"/>
      <c r="FBY75" s="73"/>
      <c r="FBZ75" s="73"/>
      <c r="FCA75" s="73"/>
      <c r="FCB75" s="73"/>
      <c r="FCC75" s="73"/>
      <c r="FCD75" s="73"/>
      <c r="FCE75" s="73"/>
      <c r="FCF75" s="73"/>
      <c r="FCG75" s="73"/>
      <c r="FCH75" s="73"/>
      <c r="FCI75" s="73"/>
      <c r="FCJ75" s="73"/>
      <c r="FCK75" s="73"/>
      <c r="FCL75" s="73"/>
      <c r="FCM75" s="73"/>
      <c r="FCN75" s="73"/>
      <c r="FCO75" s="73"/>
      <c r="FCP75" s="73"/>
      <c r="FCQ75" s="73"/>
      <c r="FCR75" s="73"/>
      <c r="FCS75" s="73"/>
      <c r="FCT75" s="73"/>
      <c r="FCU75" s="73"/>
      <c r="FCV75" s="73"/>
      <c r="FCW75" s="73"/>
      <c r="FCX75" s="73"/>
      <c r="FCY75" s="73"/>
      <c r="FCZ75" s="73"/>
      <c r="FDA75" s="73"/>
      <c r="FDB75" s="73"/>
      <c r="FDC75" s="73"/>
      <c r="FDD75" s="73"/>
      <c r="FDE75" s="73"/>
      <c r="FDF75" s="73"/>
      <c r="FDG75" s="73"/>
      <c r="FDH75" s="73"/>
      <c r="FDI75" s="73"/>
      <c r="FDJ75" s="73"/>
      <c r="FDK75" s="73"/>
      <c r="FDL75" s="73"/>
      <c r="FDM75" s="73"/>
      <c r="FDN75" s="73"/>
      <c r="FDO75" s="73"/>
      <c r="FDP75" s="73"/>
      <c r="FDQ75" s="73"/>
      <c r="FDR75" s="73"/>
      <c r="FDS75" s="73"/>
      <c r="FDT75" s="73"/>
      <c r="FDU75" s="73"/>
      <c r="FDV75" s="73"/>
      <c r="FDW75" s="73"/>
      <c r="FDX75" s="73"/>
      <c r="FDY75" s="73"/>
      <c r="FDZ75" s="73"/>
      <c r="FEA75" s="73"/>
      <c r="FEB75" s="73"/>
      <c r="FEC75" s="73"/>
      <c r="FED75" s="73"/>
      <c r="FEE75" s="73"/>
      <c r="FEF75" s="73"/>
      <c r="FEG75" s="73"/>
      <c r="FEH75" s="73"/>
      <c r="FEI75" s="73"/>
      <c r="FEJ75" s="73"/>
      <c r="FEK75" s="73"/>
      <c r="FEL75" s="73"/>
      <c r="FEM75" s="73"/>
      <c r="FEN75" s="73"/>
      <c r="FEO75" s="73"/>
      <c r="FEP75" s="73"/>
      <c r="FEQ75" s="73"/>
      <c r="FER75" s="73"/>
      <c r="FES75" s="73"/>
      <c r="FET75" s="73"/>
      <c r="FEU75" s="73"/>
      <c r="FEV75" s="73"/>
      <c r="FEW75" s="73"/>
      <c r="FEX75" s="73"/>
      <c r="FEY75" s="73"/>
      <c r="FEZ75" s="73"/>
      <c r="FFA75" s="73"/>
      <c r="FFB75" s="73"/>
      <c r="FFC75" s="73"/>
      <c r="FFD75" s="73"/>
      <c r="FFE75" s="73"/>
      <c r="FFF75" s="73"/>
      <c r="FFG75" s="73"/>
      <c r="FFH75" s="73"/>
      <c r="FFI75" s="73"/>
      <c r="FFJ75" s="73"/>
      <c r="FFK75" s="73"/>
      <c r="FFL75" s="73"/>
      <c r="FFM75" s="73"/>
      <c r="FFN75" s="73"/>
      <c r="FFO75" s="73"/>
      <c r="FFP75" s="73"/>
      <c r="FFQ75" s="73"/>
      <c r="FFR75" s="73"/>
      <c r="FFS75" s="73"/>
      <c r="FFT75" s="73"/>
      <c r="FFU75" s="73"/>
      <c r="FFV75" s="73"/>
      <c r="FFW75" s="73"/>
      <c r="FFX75" s="73"/>
      <c r="FFY75" s="73"/>
      <c r="FFZ75" s="73"/>
      <c r="FGA75" s="73"/>
      <c r="FGB75" s="73"/>
      <c r="FGC75" s="73"/>
      <c r="FGD75" s="73"/>
      <c r="FGE75" s="73"/>
      <c r="FGF75" s="73"/>
      <c r="FGG75" s="73"/>
      <c r="FGH75" s="73"/>
      <c r="FGI75" s="73"/>
      <c r="FGJ75" s="73"/>
      <c r="FGK75" s="73"/>
      <c r="FGL75" s="73"/>
      <c r="FGM75" s="73"/>
      <c r="FGN75" s="73"/>
      <c r="FGO75" s="73"/>
      <c r="FGP75" s="73"/>
      <c r="FGQ75" s="73"/>
      <c r="FGR75" s="73"/>
      <c r="FGS75" s="73"/>
      <c r="FGT75" s="73"/>
      <c r="FGU75" s="73"/>
      <c r="FGV75" s="73"/>
      <c r="FGW75" s="73"/>
      <c r="FGX75" s="73"/>
      <c r="FGY75" s="73"/>
      <c r="FGZ75" s="73"/>
      <c r="FHA75" s="73"/>
      <c r="FHB75" s="73"/>
      <c r="FHC75" s="73"/>
      <c r="FHD75" s="73"/>
      <c r="FHE75" s="73"/>
      <c r="FHF75" s="73"/>
      <c r="FHG75" s="73"/>
      <c r="FHH75" s="73"/>
      <c r="FHI75" s="73"/>
      <c r="FHJ75" s="73"/>
      <c r="FHK75" s="73"/>
      <c r="FHL75" s="73"/>
      <c r="FHM75" s="73"/>
      <c r="FHN75" s="73"/>
      <c r="FHO75" s="73"/>
      <c r="FHP75" s="73"/>
      <c r="FHQ75" s="73"/>
      <c r="FHR75" s="73"/>
      <c r="FHS75" s="73"/>
      <c r="FHT75" s="73"/>
      <c r="FHU75" s="73"/>
      <c r="FHV75" s="73"/>
      <c r="FHW75" s="73"/>
      <c r="FHX75" s="73"/>
      <c r="FHY75" s="73"/>
      <c r="FHZ75" s="73"/>
      <c r="FIA75" s="73"/>
      <c r="FIB75" s="73"/>
      <c r="FIC75" s="73"/>
      <c r="FID75" s="73"/>
      <c r="FIE75" s="73"/>
      <c r="FIF75" s="73"/>
      <c r="FIG75" s="73"/>
      <c r="FIH75" s="73"/>
      <c r="FII75" s="73"/>
      <c r="FIJ75" s="73"/>
      <c r="FIK75" s="73"/>
      <c r="FIL75" s="73"/>
      <c r="FIM75" s="73"/>
      <c r="FIN75" s="73"/>
      <c r="FIO75" s="73"/>
      <c r="FIP75" s="73"/>
      <c r="FIQ75" s="73"/>
      <c r="FIR75" s="73"/>
      <c r="FIS75" s="73"/>
      <c r="FIT75" s="73"/>
      <c r="FIU75" s="73"/>
      <c r="FIV75" s="73"/>
      <c r="FIW75" s="73"/>
      <c r="FIX75" s="73"/>
      <c r="FIY75" s="73"/>
      <c r="FIZ75" s="73"/>
      <c r="FJA75" s="73"/>
      <c r="FJB75" s="73"/>
      <c r="FJC75" s="73"/>
      <c r="FJD75" s="73"/>
      <c r="FJE75" s="73"/>
      <c r="FJF75" s="73"/>
      <c r="FJG75" s="73"/>
      <c r="FJH75" s="73"/>
      <c r="FJI75" s="73"/>
      <c r="FJJ75" s="73"/>
      <c r="FJK75" s="73"/>
      <c r="FJL75" s="73"/>
      <c r="FJM75" s="73"/>
      <c r="FJN75" s="73"/>
      <c r="FJO75" s="73"/>
      <c r="FJP75" s="73"/>
      <c r="FJQ75" s="73"/>
      <c r="FJR75" s="73"/>
      <c r="FJS75" s="73"/>
      <c r="FJT75" s="73"/>
      <c r="FJU75" s="73"/>
      <c r="FJV75" s="73"/>
      <c r="FJW75" s="73"/>
      <c r="FJX75" s="73"/>
      <c r="FJY75" s="73"/>
      <c r="FJZ75" s="73"/>
      <c r="FKA75" s="73"/>
      <c r="FKB75" s="73"/>
      <c r="FKC75" s="73"/>
      <c r="FKD75" s="73"/>
      <c r="FKE75" s="73"/>
      <c r="FKF75" s="73"/>
      <c r="FKG75" s="73"/>
      <c r="FKH75" s="73"/>
      <c r="FKI75" s="73"/>
      <c r="FKJ75" s="73"/>
      <c r="FKK75" s="73"/>
      <c r="FKL75" s="73"/>
      <c r="FKM75" s="73"/>
      <c r="FKN75" s="73"/>
      <c r="FKO75" s="73"/>
      <c r="FKP75" s="73"/>
      <c r="FKQ75" s="73"/>
      <c r="FKR75" s="73"/>
      <c r="FKS75" s="73"/>
      <c r="FKT75" s="73"/>
      <c r="FKU75" s="73"/>
      <c r="FKV75" s="73"/>
      <c r="FKW75" s="73"/>
      <c r="FKX75" s="73"/>
      <c r="FKY75" s="73"/>
      <c r="FKZ75" s="73"/>
      <c r="FLA75" s="73"/>
      <c r="FLB75" s="73"/>
      <c r="FLC75" s="73"/>
      <c r="FLD75" s="73"/>
      <c r="FLE75" s="73"/>
      <c r="FLF75" s="73"/>
      <c r="FLG75" s="73"/>
      <c r="FLH75" s="73"/>
      <c r="FLI75" s="73"/>
      <c r="FLJ75" s="73"/>
      <c r="FLK75" s="73"/>
      <c r="FLL75" s="73"/>
      <c r="FLM75" s="73"/>
      <c r="FLN75" s="73"/>
      <c r="FLO75" s="73"/>
      <c r="FLP75" s="73"/>
      <c r="FLQ75" s="73"/>
      <c r="FLR75" s="73"/>
      <c r="FLS75" s="73"/>
      <c r="FLT75" s="73"/>
      <c r="FLU75" s="73"/>
      <c r="FLV75" s="73"/>
      <c r="FLW75" s="73"/>
      <c r="FLX75" s="73"/>
      <c r="FLY75" s="73"/>
      <c r="FLZ75" s="73"/>
      <c r="FMA75" s="73"/>
      <c r="FMB75" s="73"/>
      <c r="FMC75" s="73"/>
      <c r="FMD75" s="73"/>
      <c r="FME75" s="73"/>
      <c r="FMF75" s="73"/>
      <c r="FMG75" s="73"/>
      <c r="FMH75" s="73"/>
      <c r="FMI75" s="73"/>
      <c r="FMJ75" s="73"/>
      <c r="FMK75" s="73"/>
      <c r="FML75" s="73"/>
      <c r="FMM75" s="73"/>
      <c r="FMN75" s="73"/>
      <c r="FMO75" s="73"/>
      <c r="FMP75" s="73"/>
      <c r="FMQ75" s="73"/>
      <c r="FMR75" s="73"/>
      <c r="FMS75" s="73"/>
      <c r="FMT75" s="73"/>
      <c r="FMU75" s="73"/>
      <c r="FMV75" s="73"/>
      <c r="FMW75" s="73"/>
      <c r="FMX75" s="73"/>
      <c r="FMY75" s="73"/>
      <c r="FMZ75" s="73"/>
      <c r="FNA75" s="73"/>
      <c r="FNB75" s="73"/>
      <c r="FNC75" s="73"/>
      <c r="FND75" s="73"/>
      <c r="FNE75" s="73"/>
      <c r="FNF75" s="73"/>
      <c r="FNG75" s="73"/>
      <c r="FNH75" s="73"/>
      <c r="FNI75" s="73"/>
      <c r="FNJ75" s="73"/>
      <c r="FNK75" s="73"/>
      <c r="FNL75" s="73"/>
      <c r="FNM75" s="73"/>
      <c r="FNN75" s="73"/>
      <c r="FNO75" s="73"/>
      <c r="FNP75" s="73"/>
      <c r="FNQ75" s="73"/>
      <c r="FNR75" s="73"/>
      <c r="FNS75" s="73"/>
      <c r="FNT75" s="73"/>
      <c r="FNU75" s="73"/>
      <c r="FNV75" s="73"/>
      <c r="FNW75" s="73"/>
      <c r="FNX75" s="73"/>
      <c r="FNY75" s="73"/>
      <c r="FNZ75" s="73"/>
      <c r="FOA75" s="73"/>
      <c r="FOB75" s="73"/>
      <c r="FOC75" s="73"/>
      <c r="FOD75" s="73"/>
      <c r="FOE75" s="73"/>
      <c r="FOF75" s="73"/>
      <c r="FOG75" s="73"/>
      <c r="FOH75" s="73"/>
      <c r="FOI75" s="73"/>
      <c r="FOJ75" s="73"/>
      <c r="FOK75" s="73"/>
      <c r="FOL75" s="73"/>
      <c r="FOM75" s="73"/>
      <c r="FON75" s="73"/>
      <c r="FOO75" s="73"/>
      <c r="FOP75" s="73"/>
      <c r="FOQ75" s="73"/>
      <c r="FOR75" s="73"/>
      <c r="FOS75" s="73"/>
      <c r="FOT75" s="73"/>
      <c r="FOU75" s="73"/>
      <c r="FOV75" s="73"/>
      <c r="FOW75" s="73"/>
      <c r="FOX75" s="73"/>
      <c r="FOY75" s="73"/>
      <c r="FOZ75" s="73"/>
      <c r="FPA75" s="73"/>
      <c r="FPB75" s="73"/>
      <c r="FPC75" s="73"/>
      <c r="FPD75" s="73"/>
      <c r="FPE75" s="73"/>
      <c r="FPF75" s="73"/>
      <c r="FPG75" s="73"/>
      <c r="FPH75" s="73"/>
      <c r="FPI75" s="73"/>
      <c r="FPJ75" s="73"/>
      <c r="FPK75" s="73"/>
      <c r="FPL75" s="73"/>
      <c r="FPM75" s="73"/>
      <c r="FPN75" s="73"/>
      <c r="FPO75" s="73"/>
      <c r="FPP75" s="73"/>
      <c r="FPQ75" s="73"/>
      <c r="FPR75" s="73"/>
      <c r="FPS75" s="73"/>
      <c r="FPT75" s="73"/>
      <c r="FPU75" s="73"/>
      <c r="FPV75" s="73"/>
      <c r="FPW75" s="73"/>
      <c r="FPX75" s="73"/>
      <c r="FPY75" s="73"/>
      <c r="FPZ75" s="73"/>
      <c r="FQA75" s="73"/>
      <c r="FQB75" s="73"/>
      <c r="FQC75" s="73"/>
      <c r="FQD75" s="73"/>
      <c r="FQE75" s="73"/>
      <c r="FQF75" s="73"/>
      <c r="FQG75" s="73"/>
      <c r="FQH75" s="73"/>
      <c r="FQI75" s="73"/>
      <c r="FQJ75" s="73"/>
      <c r="FQK75" s="73"/>
      <c r="FQL75" s="73"/>
      <c r="FQM75" s="73"/>
      <c r="FQN75" s="73"/>
      <c r="FQO75" s="73"/>
      <c r="FQP75" s="73"/>
      <c r="FQQ75" s="73"/>
      <c r="FQR75" s="73"/>
      <c r="FQS75" s="73"/>
      <c r="FQT75" s="73"/>
      <c r="FQU75" s="73"/>
      <c r="FQV75" s="73"/>
      <c r="FQW75" s="73"/>
      <c r="FQX75" s="73"/>
      <c r="FQY75" s="73"/>
      <c r="FQZ75" s="73"/>
      <c r="FRA75" s="73"/>
      <c r="FRB75" s="73"/>
      <c r="FRC75" s="73"/>
      <c r="FRD75" s="73"/>
      <c r="FRE75" s="73"/>
      <c r="FRF75" s="73"/>
      <c r="FRG75" s="73"/>
      <c r="FRH75" s="73"/>
      <c r="FRI75" s="73"/>
      <c r="FRJ75" s="73"/>
      <c r="FRK75" s="73"/>
      <c r="FRL75" s="73"/>
      <c r="FRM75" s="73"/>
      <c r="FRN75" s="73"/>
      <c r="FRO75" s="73"/>
      <c r="FRP75" s="73"/>
      <c r="FRQ75" s="73"/>
      <c r="FRR75" s="73"/>
      <c r="FRS75" s="73"/>
      <c r="FRT75" s="73"/>
      <c r="FRU75" s="73"/>
      <c r="FRV75" s="73"/>
      <c r="FRW75" s="73"/>
      <c r="FRX75" s="73"/>
      <c r="FRY75" s="73"/>
      <c r="FRZ75" s="73"/>
      <c r="FSA75" s="73"/>
      <c r="FSB75" s="73"/>
      <c r="FSC75" s="73"/>
      <c r="FSD75" s="73"/>
      <c r="FSE75" s="73"/>
      <c r="FSF75" s="73"/>
      <c r="FSG75" s="73"/>
      <c r="FSH75" s="73"/>
      <c r="FSI75" s="73"/>
      <c r="FSJ75" s="73"/>
      <c r="FSK75" s="73"/>
      <c r="FSL75" s="73"/>
      <c r="FSM75" s="73"/>
      <c r="FSN75" s="73"/>
      <c r="FSO75" s="73"/>
      <c r="FSP75" s="73"/>
      <c r="FSQ75" s="73"/>
      <c r="FSR75" s="73"/>
      <c r="FSS75" s="73"/>
      <c r="FST75" s="73"/>
      <c r="FSU75" s="73"/>
      <c r="FSV75" s="73"/>
      <c r="FSW75" s="73"/>
      <c r="FSX75" s="73"/>
      <c r="FSY75" s="73"/>
      <c r="FSZ75" s="73"/>
      <c r="FTA75" s="73"/>
      <c r="FTB75" s="73"/>
      <c r="FTC75" s="73"/>
      <c r="FTD75" s="73"/>
      <c r="FTE75" s="73"/>
      <c r="FTF75" s="73"/>
      <c r="FTG75" s="73"/>
      <c r="FTH75" s="73"/>
      <c r="FTI75" s="73"/>
      <c r="FTJ75" s="73"/>
      <c r="FTK75" s="73"/>
      <c r="FTL75" s="73"/>
      <c r="FTM75" s="73"/>
      <c r="FTN75" s="73"/>
      <c r="FTO75" s="73"/>
      <c r="FTP75" s="73"/>
      <c r="FTQ75" s="73"/>
      <c r="FTR75" s="73"/>
      <c r="FTS75" s="73"/>
      <c r="FTT75" s="73"/>
      <c r="FTU75" s="73"/>
      <c r="FTV75" s="73"/>
      <c r="FTW75" s="73"/>
      <c r="FTX75" s="73"/>
      <c r="FTY75" s="73"/>
      <c r="FTZ75" s="73"/>
      <c r="FUA75" s="73"/>
      <c r="FUB75" s="73"/>
      <c r="FUC75" s="73"/>
      <c r="FUD75" s="73"/>
      <c r="FUE75" s="73"/>
      <c r="FUF75" s="73"/>
      <c r="FUG75" s="73"/>
      <c r="FUH75" s="73"/>
      <c r="FUI75" s="73"/>
      <c r="FUJ75" s="73"/>
      <c r="FUK75" s="73"/>
      <c r="FUL75" s="73"/>
      <c r="FUM75" s="73"/>
      <c r="FUN75" s="73"/>
      <c r="FUO75" s="73"/>
      <c r="FUP75" s="73"/>
      <c r="FUQ75" s="73"/>
      <c r="FUR75" s="73"/>
      <c r="FUS75" s="73"/>
      <c r="FUT75" s="73"/>
      <c r="FUU75" s="73"/>
      <c r="FUV75" s="73"/>
      <c r="FUW75" s="73"/>
      <c r="FUX75" s="73"/>
      <c r="FUY75" s="73"/>
      <c r="FUZ75" s="73"/>
      <c r="FVA75" s="73"/>
      <c r="FVB75" s="73"/>
      <c r="FVC75" s="73"/>
      <c r="FVD75" s="73"/>
      <c r="FVE75" s="73"/>
      <c r="FVF75" s="73"/>
      <c r="FVG75" s="73"/>
      <c r="FVH75" s="73"/>
      <c r="FVI75" s="73"/>
      <c r="FVJ75" s="73"/>
      <c r="FVK75" s="73"/>
      <c r="FVL75" s="73"/>
      <c r="FVM75" s="73"/>
      <c r="FVN75" s="73"/>
      <c r="FVO75" s="73"/>
      <c r="FVP75" s="73"/>
      <c r="FVQ75" s="73"/>
      <c r="FVR75" s="73"/>
      <c r="FVS75" s="73"/>
      <c r="FVT75" s="73"/>
      <c r="FVU75" s="73"/>
      <c r="FVV75" s="73"/>
      <c r="FVW75" s="73"/>
      <c r="FVX75" s="73"/>
      <c r="FVY75" s="73"/>
      <c r="FVZ75" s="73"/>
      <c r="FWA75" s="73"/>
      <c r="FWB75" s="73"/>
      <c r="FWC75" s="73"/>
      <c r="FWD75" s="73"/>
      <c r="FWE75" s="73"/>
      <c r="FWF75" s="73"/>
      <c r="FWG75" s="73"/>
      <c r="FWH75" s="73"/>
      <c r="FWI75" s="73"/>
      <c r="FWJ75" s="73"/>
      <c r="FWK75" s="73"/>
      <c r="FWL75" s="73"/>
      <c r="FWM75" s="73"/>
      <c r="FWN75" s="73"/>
      <c r="FWO75" s="73"/>
      <c r="FWP75" s="73"/>
      <c r="FWQ75" s="73"/>
      <c r="FWR75" s="73"/>
      <c r="FWS75" s="73"/>
      <c r="FWT75" s="73"/>
      <c r="FWU75" s="73"/>
      <c r="FWV75" s="73"/>
      <c r="FWW75" s="73"/>
      <c r="FWX75" s="73"/>
      <c r="FWY75" s="73"/>
      <c r="FWZ75" s="73"/>
      <c r="FXA75" s="73"/>
      <c r="FXB75" s="73"/>
      <c r="FXC75" s="73"/>
      <c r="FXD75" s="73"/>
      <c r="FXE75" s="73"/>
      <c r="FXF75" s="73"/>
      <c r="FXG75" s="73"/>
      <c r="FXH75" s="73"/>
      <c r="FXI75" s="73"/>
      <c r="FXJ75" s="73"/>
      <c r="FXK75" s="73"/>
      <c r="FXL75" s="73"/>
      <c r="FXM75" s="73"/>
      <c r="FXN75" s="73"/>
      <c r="FXO75" s="73"/>
      <c r="FXP75" s="73"/>
      <c r="FXQ75" s="73"/>
      <c r="FXR75" s="73"/>
      <c r="FXS75" s="73"/>
      <c r="FXT75" s="73"/>
      <c r="FXU75" s="73"/>
      <c r="FXV75" s="73"/>
      <c r="FXW75" s="73"/>
      <c r="FXX75" s="73"/>
      <c r="FXY75" s="73"/>
      <c r="FXZ75" s="73"/>
      <c r="FYA75" s="73"/>
      <c r="FYB75" s="73"/>
      <c r="FYC75" s="73"/>
      <c r="FYD75" s="73"/>
      <c r="FYE75" s="73"/>
      <c r="FYF75" s="73"/>
      <c r="FYG75" s="73"/>
      <c r="FYH75" s="73"/>
      <c r="FYI75" s="73"/>
      <c r="FYJ75" s="73"/>
      <c r="FYK75" s="73"/>
      <c r="FYL75" s="73"/>
      <c r="FYM75" s="73"/>
      <c r="FYN75" s="73"/>
      <c r="FYO75" s="73"/>
      <c r="FYP75" s="73"/>
      <c r="FYQ75" s="73"/>
      <c r="FYR75" s="73"/>
      <c r="FYS75" s="73"/>
      <c r="FYT75" s="73"/>
      <c r="FYU75" s="73"/>
      <c r="FYV75" s="73"/>
      <c r="FYW75" s="73"/>
      <c r="FYX75" s="73"/>
      <c r="FYY75" s="73"/>
      <c r="FYZ75" s="73"/>
      <c r="FZA75" s="73"/>
      <c r="FZB75" s="73"/>
      <c r="FZC75" s="73"/>
      <c r="FZD75" s="73"/>
      <c r="FZE75" s="73"/>
      <c r="FZF75" s="73"/>
      <c r="FZG75" s="73"/>
      <c r="FZH75" s="73"/>
      <c r="FZI75" s="73"/>
      <c r="FZJ75" s="73"/>
      <c r="FZK75" s="73"/>
      <c r="FZL75" s="73"/>
      <c r="FZM75" s="73"/>
      <c r="FZN75" s="73"/>
      <c r="FZO75" s="73"/>
      <c r="FZP75" s="73"/>
      <c r="FZQ75" s="73"/>
      <c r="FZR75" s="73"/>
      <c r="FZS75" s="73"/>
      <c r="FZT75" s="73"/>
      <c r="FZU75" s="73"/>
      <c r="FZV75" s="73"/>
      <c r="FZW75" s="73"/>
      <c r="FZX75" s="73"/>
      <c r="FZY75" s="73"/>
      <c r="FZZ75" s="73"/>
      <c r="GAA75" s="73"/>
      <c r="GAB75" s="73"/>
      <c r="GAC75" s="73"/>
      <c r="GAD75" s="73"/>
      <c r="GAE75" s="73"/>
      <c r="GAF75" s="73"/>
      <c r="GAG75" s="73"/>
      <c r="GAH75" s="73"/>
      <c r="GAI75" s="73"/>
      <c r="GAJ75" s="73"/>
      <c r="GAK75" s="73"/>
      <c r="GAL75" s="73"/>
      <c r="GAM75" s="73"/>
      <c r="GAN75" s="73"/>
      <c r="GAO75" s="73"/>
      <c r="GAP75" s="73"/>
      <c r="GAQ75" s="73"/>
      <c r="GAR75" s="73"/>
      <c r="GAS75" s="73"/>
      <c r="GAT75" s="73"/>
      <c r="GAU75" s="73"/>
      <c r="GAV75" s="73"/>
      <c r="GAW75" s="73"/>
      <c r="GAX75" s="73"/>
      <c r="GAY75" s="73"/>
      <c r="GAZ75" s="73"/>
      <c r="GBA75" s="73"/>
      <c r="GBB75" s="73"/>
      <c r="GBC75" s="73"/>
      <c r="GBD75" s="73"/>
      <c r="GBE75" s="73"/>
      <c r="GBF75" s="73"/>
      <c r="GBG75" s="73"/>
      <c r="GBH75" s="73"/>
      <c r="GBI75" s="73"/>
      <c r="GBJ75" s="73"/>
      <c r="GBK75" s="73"/>
      <c r="GBL75" s="73"/>
      <c r="GBM75" s="73"/>
      <c r="GBN75" s="73"/>
      <c r="GBO75" s="73"/>
      <c r="GBP75" s="73"/>
      <c r="GBQ75" s="73"/>
      <c r="GBR75" s="73"/>
      <c r="GBS75" s="73"/>
      <c r="GBT75" s="73"/>
      <c r="GBU75" s="73"/>
      <c r="GBV75" s="73"/>
      <c r="GBW75" s="73"/>
      <c r="GBX75" s="73"/>
      <c r="GBY75" s="73"/>
      <c r="GBZ75" s="73"/>
      <c r="GCA75" s="73"/>
      <c r="GCB75" s="73"/>
      <c r="GCC75" s="73"/>
      <c r="GCD75" s="73"/>
      <c r="GCE75" s="73"/>
      <c r="GCF75" s="73"/>
      <c r="GCG75" s="73"/>
      <c r="GCH75" s="73"/>
      <c r="GCI75" s="73"/>
      <c r="GCJ75" s="73"/>
      <c r="GCK75" s="73"/>
      <c r="GCL75" s="73"/>
      <c r="GCM75" s="73"/>
      <c r="GCN75" s="73"/>
      <c r="GCO75" s="73"/>
      <c r="GCP75" s="73"/>
      <c r="GCQ75" s="73"/>
      <c r="GCR75" s="73"/>
      <c r="GCS75" s="73"/>
      <c r="GCT75" s="73"/>
      <c r="GCU75" s="73"/>
      <c r="GCV75" s="73"/>
      <c r="GCW75" s="73"/>
      <c r="GCX75" s="73"/>
      <c r="GCY75" s="73"/>
      <c r="GCZ75" s="73"/>
      <c r="GDA75" s="73"/>
      <c r="GDB75" s="73"/>
      <c r="GDC75" s="73"/>
      <c r="GDD75" s="73"/>
      <c r="GDE75" s="73"/>
      <c r="GDF75" s="73"/>
      <c r="GDG75" s="73"/>
      <c r="GDH75" s="73"/>
      <c r="GDI75" s="73"/>
      <c r="GDJ75" s="73"/>
      <c r="GDK75" s="73"/>
      <c r="GDL75" s="73"/>
      <c r="GDM75" s="73"/>
      <c r="GDN75" s="73"/>
      <c r="GDO75" s="73"/>
      <c r="GDP75" s="73"/>
      <c r="GDQ75" s="73"/>
      <c r="GDR75" s="73"/>
      <c r="GDS75" s="73"/>
      <c r="GDT75" s="73"/>
      <c r="GDU75" s="73"/>
      <c r="GDV75" s="73"/>
      <c r="GDW75" s="73"/>
      <c r="GDX75" s="73"/>
      <c r="GDY75" s="73"/>
      <c r="GDZ75" s="73"/>
      <c r="GEA75" s="73"/>
      <c r="GEB75" s="73"/>
      <c r="GEC75" s="73"/>
      <c r="GED75" s="73"/>
      <c r="GEE75" s="73"/>
      <c r="GEF75" s="73"/>
      <c r="GEG75" s="73"/>
      <c r="GEH75" s="73"/>
      <c r="GEI75" s="73"/>
      <c r="GEJ75" s="73"/>
      <c r="GEK75" s="73"/>
      <c r="GEL75" s="73"/>
      <c r="GEM75" s="73"/>
      <c r="GEN75" s="73"/>
      <c r="GEO75" s="73"/>
      <c r="GEP75" s="73"/>
      <c r="GEQ75" s="73"/>
      <c r="GER75" s="73"/>
      <c r="GES75" s="73"/>
      <c r="GET75" s="73"/>
      <c r="GEU75" s="73"/>
      <c r="GEV75" s="73"/>
      <c r="GEW75" s="73"/>
      <c r="GEX75" s="73"/>
      <c r="GEY75" s="73"/>
      <c r="GEZ75" s="73"/>
      <c r="GFA75" s="73"/>
      <c r="GFB75" s="73"/>
      <c r="GFC75" s="73"/>
      <c r="GFD75" s="73"/>
      <c r="GFE75" s="73"/>
      <c r="GFF75" s="73"/>
      <c r="GFG75" s="73"/>
      <c r="GFH75" s="73"/>
      <c r="GFI75" s="73"/>
      <c r="GFJ75" s="73"/>
      <c r="GFK75" s="73"/>
      <c r="GFL75" s="73"/>
      <c r="GFM75" s="73"/>
      <c r="GFN75" s="73"/>
      <c r="GFO75" s="73"/>
      <c r="GFP75" s="73"/>
      <c r="GFQ75" s="73"/>
      <c r="GFR75" s="73"/>
      <c r="GFS75" s="73"/>
      <c r="GFT75" s="73"/>
      <c r="GFU75" s="73"/>
      <c r="GFV75" s="73"/>
      <c r="GFW75" s="73"/>
      <c r="GFX75" s="73"/>
      <c r="GFY75" s="73"/>
      <c r="GFZ75" s="73"/>
      <c r="GGA75" s="73"/>
      <c r="GGB75" s="73"/>
      <c r="GGC75" s="73"/>
      <c r="GGD75" s="73"/>
      <c r="GGE75" s="73"/>
      <c r="GGF75" s="73"/>
      <c r="GGG75" s="73"/>
      <c r="GGH75" s="73"/>
      <c r="GGI75" s="73"/>
      <c r="GGJ75" s="73"/>
      <c r="GGK75" s="73"/>
      <c r="GGL75" s="73"/>
      <c r="GGM75" s="73"/>
      <c r="GGN75" s="73"/>
      <c r="GGO75" s="73"/>
      <c r="GGP75" s="73"/>
      <c r="GGQ75" s="73"/>
      <c r="GGR75" s="73"/>
      <c r="GGS75" s="73"/>
      <c r="GGT75" s="73"/>
      <c r="GGU75" s="73"/>
      <c r="GGV75" s="73"/>
      <c r="GGW75" s="73"/>
      <c r="GGX75" s="73"/>
      <c r="GGY75" s="73"/>
      <c r="GGZ75" s="73"/>
      <c r="GHA75" s="73"/>
      <c r="GHB75" s="73"/>
      <c r="GHC75" s="73"/>
      <c r="GHD75" s="73"/>
      <c r="GHE75" s="73"/>
      <c r="GHF75" s="73"/>
      <c r="GHG75" s="73"/>
      <c r="GHH75" s="73"/>
      <c r="GHI75" s="73"/>
      <c r="GHJ75" s="73"/>
      <c r="GHK75" s="73"/>
      <c r="GHL75" s="73"/>
      <c r="GHM75" s="73"/>
      <c r="GHN75" s="73"/>
      <c r="GHO75" s="73"/>
      <c r="GHP75" s="73"/>
      <c r="GHQ75" s="73"/>
      <c r="GHR75" s="73"/>
      <c r="GHS75" s="73"/>
      <c r="GHT75" s="73"/>
      <c r="GHU75" s="73"/>
      <c r="GHV75" s="73"/>
      <c r="GHW75" s="73"/>
      <c r="GHX75" s="73"/>
      <c r="GHY75" s="73"/>
      <c r="GHZ75" s="73"/>
      <c r="GIA75" s="73"/>
      <c r="GIB75" s="73"/>
      <c r="GIC75" s="73"/>
      <c r="GID75" s="73"/>
      <c r="GIE75" s="73"/>
      <c r="GIF75" s="73"/>
      <c r="GIG75" s="73"/>
      <c r="GIH75" s="73"/>
      <c r="GII75" s="73"/>
      <c r="GIJ75" s="73"/>
      <c r="GIK75" s="73"/>
      <c r="GIL75" s="73"/>
      <c r="GIM75" s="73"/>
      <c r="GIN75" s="73"/>
      <c r="GIO75" s="73"/>
      <c r="GIP75" s="73"/>
      <c r="GIQ75" s="73"/>
      <c r="GIR75" s="73"/>
      <c r="GIS75" s="73"/>
      <c r="GIT75" s="73"/>
      <c r="GIU75" s="73"/>
      <c r="GIV75" s="73"/>
      <c r="GIW75" s="73"/>
      <c r="GIX75" s="73"/>
      <c r="GIY75" s="73"/>
      <c r="GIZ75" s="73"/>
      <c r="GJA75" s="73"/>
      <c r="GJB75" s="73"/>
      <c r="GJC75" s="73"/>
      <c r="GJD75" s="73"/>
      <c r="GJE75" s="73"/>
      <c r="GJF75" s="73"/>
      <c r="GJG75" s="73"/>
      <c r="GJH75" s="73"/>
      <c r="GJI75" s="73"/>
      <c r="GJJ75" s="73"/>
      <c r="GJK75" s="73"/>
      <c r="GJL75" s="73"/>
      <c r="GJM75" s="73"/>
      <c r="GJN75" s="73"/>
      <c r="GJO75" s="73"/>
      <c r="GJP75" s="73"/>
      <c r="GJQ75" s="73"/>
      <c r="GJR75" s="73"/>
      <c r="GJS75" s="73"/>
      <c r="GJT75" s="73"/>
      <c r="GJU75" s="73"/>
      <c r="GJV75" s="73"/>
      <c r="GJW75" s="73"/>
      <c r="GJX75" s="73"/>
      <c r="GJY75" s="73"/>
      <c r="GJZ75" s="73"/>
      <c r="GKA75" s="73"/>
      <c r="GKB75" s="73"/>
      <c r="GKC75" s="73"/>
      <c r="GKD75" s="73"/>
      <c r="GKE75" s="73"/>
      <c r="GKF75" s="73"/>
      <c r="GKG75" s="73"/>
      <c r="GKH75" s="73"/>
      <c r="GKI75" s="73"/>
      <c r="GKJ75" s="73"/>
      <c r="GKK75" s="73"/>
      <c r="GKL75" s="73"/>
      <c r="GKM75" s="73"/>
      <c r="GKN75" s="73"/>
      <c r="GKO75" s="73"/>
      <c r="GKP75" s="73"/>
      <c r="GKQ75" s="73"/>
      <c r="GKR75" s="73"/>
      <c r="GKS75" s="73"/>
      <c r="GKT75" s="73"/>
      <c r="GKU75" s="73"/>
      <c r="GKV75" s="73"/>
      <c r="GKW75" s="73"/>
      <c r="GKX75" s="73"/>
      <c r="GKY75" s="73"/>
      <c r="GKZ75" s="73"/>
      <c r="GLA75" s="73"/>
      <c r="GLB75" s="73"/>
      <c r="GLC75" s="73"/>
      <c r="GLD75" s="73"/>
      <c r="GLE75" s="73"/>
      <c r="GLF75" s="73"/>
      <c r="GLG75" s="73"/>
      <c r="GLH75" s="73"/>
      <c r="GLI75" s="73"/>
      <c r="GLJ75" s="73"/>
      <c r="GLK75" s="73"/>
      <c r="GLL75" s="73"/>
      <c r="GLM75" s="73"/>
      <c r="GLN75" s="73"/>
      <c r="GLO75" s="73"/>
      <c r="GLP75" s="73"/>
      <c r="GLQ75" s="73"/>
      <c r="GLR75" s="73"/>
      <c r="GLS75" s="73"/>
      <c r="GLT75" s="73"/>
      <c r="GLU75" s="73"/>
      <c r="GLV75" s="73"/>
      <c r="GLW75" s="73"/>
      <c r="GLX75" s="73"/>
      <c r="GLY75" s="73"/>
      <c r="GLZ75" s="73"/>
      <c r="GMA75" s="73"/>
      <c r="GMB75" s="73"/>
      <c r="GMC75" s="73"/>
      <c r="GMD75" s="73"/>
      <c r="GME75" s="73"/>
      <c r="GMF75" s="73"/>
      <c r="GMG75" s="73"/>
      <c r="GMH75" s="73"/>
      <c r="GMI75" s="73"/>
      <c r="GMJ75" s="73"/>
      <c r="GMK75" s="73"/>
      <c r="GML75" s="73"/>
      <c r="GMM75" s="73"/>
      <c r="GMN75" s="73"/>
      <c r="GMO75" s="73"/>
      <c r="GMP75" s="73"/>
      <c r="GMQ75" s="73"/>
      <c r="GMR75" s="73"/>
      <c r="GMS75" s="73"/>
      <c r="GMT75" s="73"/>
      <c r="GMU75" s="73"/>
      <c r="GMV75" s="73"/>
      <c r="GMW75" s="73"/>
      <c r="GMX75" s="73"/>
      <c r="GMY75" s="73"/>
      <c r="GMZ75" s="73"/>
      <c r="GNA75" s="73"/>
      <c r="GNB75" s="73"/>
      <c r="GNC75" s="73"/>
      <c r="GND75" s="73"/>
      <c r="GNE75" s="73"/>
      <c r="GNF75" s="73"/>
      <c r="GNG75" s="73"/>
      <c r="GNH75" s="73"/>
      <c r="GNI75" s="73"/>
      <c r="GNJ75" s="73"/>
      <c r="GNK75" s="73"/>
      <c r="GNL75" s="73"/>
      <c r="GNM75" s="73"/>
      <c r="GNN75" s="73"/>
      <c r="GNO75" s="73"/>
      <c r="GNP75" s="73"/>
      <c r="GNQ75" s="73"/>
      <c r="GNR75" s="73"/>
      <c r="GNS75" s="73"/>
      <c r="GNT75" s="73"/>
      <c r="GNU75" s="73"/>
      <c r="GNV75" s="73"/>
      <c r="GNW75" s="73"/>
      <c r="GNX75" s="73"/>
      <c r="GNY75" s="73"/>
      <c r="GNZ75" s="73"/>
      <c r="GOA75" s="73"/>
      <c r="GOB75" s="73"/>
      <c r="GOC75" s="73"/>
      <c r="GOD75" s="73"/>
      <c r="GOE75" s="73"/>
      <c r="GOF75" s="73"/>
      <c r="GOG75" s="73"/>
      <c r="GOH75" s="73"/>
      <c r="GOI75" s="73"/>
      <c r="GOJ75" s="73"/>
      <c r="GOK75" s="73"/>
      <c r="GOL75" s="73"/>
      <c r="GOM75" s="73"/>
      <c r="GON75" s="73"/>
      <c r="GOO75" s="73"/>
      <c r="GOP75" s="73"/>
      <c r="GOQ75" s="73"/>
      <c r="GOR75" s="73"/>
      <c r="GOS75" s="73"/>
      <c r="GOT75" s="73"/>
      <c r="GOU75" s="73"/>
      <c r="GOV75" s="73"/>
      <c r="GOW75" s="73"/>
      <c r="GOX75" s="73"/>
      <c r="GOY75" s="73"/>
      <c r="GOZ75" s="73"/>
      <c r="GPA75" s="73"/>
      <c r="GPB75" s="73"/>
      <c r="GPC75" s="73"/>
      <c r="GPD75" s="73"/>
      <c r="GPE75" s="73"/>
      <c r="GPF75" s="73"/>
      <c r="GPG75" s="73"/>
      <c r="GPH75" s="73"/>
      <c r="GPI75" s="73"/>
      <c r="GPJ75" s="73"/>
      <c r="GPK75" s="73"/>
      <c r="GPL75" s="73"/>
      <c r="GPM75" s="73"/>
      <c r="GPN75" s="73"/>
      <c r="GPO75" s="73"/>
      <c r="GPP75" s="73"/>
      <c r="GPQ75" s="73"/>
      <c r="GPR75" s="73"/>
      <c r="GPS75" s="73"/>
      <c r="GPT75" s="73"/>
      <c r="GPU75" s="73"/>
      <c r="GPV75" s="73"/>
      <c r="GPW75" s="73"/>
      <c r="GPX75" s="73"/>
      <c r="GPY75" s="73"/>
      <c r="GPZ75" s="73"/>
      <c r="GQA75" s="73"/>
      <c r="GQB75" s="73"/>
      <c r="GQC75" s="73"/>
      <c r="GQD75" s="73"/>
      <c r="GQE75" s="73"/>
      <c r="GQF75" s="73"/>
      <c r="GQG75" s="73"/>
      <c r="GQH75" s="73"/>
      <c r="GQI75" s="73"/>
      <c r="GQJ75" s="73"/>
      <c r="GQK75" s="73"/>
      <c r="GQL75" s="73"/>
      <c r="GQM75" s="73"/>
      <c r="GQN75" s="73"/>
      <c r="GQO75" s="73"/>
      <c r="GQP75" s="73"/>
      <c r="GQQ75" s="73"/>
      <c r="GQR75" s="73"/>
      <c r="GQS75" s="73"/>
      <c r="GQT75" s="73"/>
      <c r="GQU75" s="73"/>
      <c r="GQV75" s="73"/>
      <c r="GQW75" s="73"/>
      <c r="GQX75" s="73"/>
      <c r="GQY75" s="73"/>
      <c r="GQZ75" s="73"/>
      <c r="GRA75" s="73"/>
      <c r="GRB75" s="73"/>
      <c r="GRC75" s="73"/>
      <c r="GRD75" s="73"/>
      <c r="GRE75" s="73"/>
      <c r="GRF75" s="73"/>
      <c r="GRG75" s="73"/>
      <c r="GRH75" s="73"/>
      <c r="GRI75" s="73"/>
      <c r="GRJ75" s="73"/>
      <c r="GRK75" s="73"/>
      <c r="GRL75" s="73"/>
      <c r="GRM75" s="73"/>
      <c r="GRN75" s="73"/>
      <c r="GRO75" s="73"/>
      <c r="GRP75" s="73"/>
      <c r="GRQ75" s="73"/>
      <c r="GRR75" s="73"/>
      <c r="GRS75" s="73"/>
      <c r="GRT75" s="73"/>
      <c r="GRU75" s="73"/>
      <c r="GRV75" s="73"/>
      <c r="GRW75" s="73"/>
      <c r="GRX75" s="73"/>
      <c r="GRY75" s="73"/>
      <c r="GRZ75" s="73"/>
      <c r="GSA75" s="73"/>
      <c r="GSB75" s="73"/>
      <c r="GSC75" s="73"/>
      <c r="GSD75" s="73"/>
      <c r="GSE75" s="73"/>
      <c r="GSF75" s="73"/>
      <c r="GSG75" s="73"/>
      <c r="GSH75" s="73"/>
      <c r="GSI75" s="73"/>
      <c r="GSJ75" s="73"/>
      <c r="GSK75" s="73"/>
      <c r="GSL75" s="73"/>
      <c r="GSM75" s="73"/>
      <c r="GSN75" s="73"/>
      <c r="GSO75" s="73"/>
      <c r="GSP75" s="73"/>
      <c r="GSQ75" s="73"/>
      <c r="GSR75" s="73"/>
      <c r="GSS75" s="73"/>
      <c r="GST75" s="73"/>
      <c r="GSU75" s="73"/>
      <c r="GSV75" s="73"/>
      <c r="GSW75" s="73"/>
      <c r="GSX75" s="73"/>
      <c r="GSY75" s="73"/>
      <c r="GSZ75" s="73"/>
      <c r="GTA75" s="73"/>
      <c r="GTB75" s="73"/>
      <c r="GTC75" s="73"/>
      <c r="GTD75" s="73"/>
      <c r="GTE75" s="73"/>
      <c r="GTF75" s="73"/>
      <c r="GTG75" s="73"/>
      <c r="GTH75" s="73"/>
      <c r="GTI75" s="73"/>
      <c r="GTJ75" s="73"/>
      <c r="GTK75" s="73"/>
      <c r="GTL75" s="73"/>
      <c r="GTM75" s="73"/>
      <c r="GTN75" s="73"/>
      <c r="GTO75" s="73"/>
      <c r="GTP75" s="73"/>
      <c r="GTQ75" s="73"/>
      <c r="GTR75" s="73"/>
      <c r="GTS75" s="73"/>
      <c r="GTT75" s="73"/>
      <c r="GTU75" s="73"/>
      <c r="GTV75" s="73"/>
      <c r="GTW75" s="73"/>
      <c r="GTX75" s="73"/>
      <c r="GTY75" s="73"/>
      <c r="GTZ75" s="73"/>
      <c r="GUA75" s="73"/>
      <c r="GUB75" s="73"/>
      <c r="GUC75" s="73"/>
      <c r="GUD75" s="73"/>
      <c r="GUE75" s="73"/>
      <c r="GUF75" s="73"/>
      <c r="GUG75" s="73"/>
      <c r="GUH75" s="73"/>
      <c r="GUI75" s="73"/>
      <c r="GUJ75" s="73"/>
      <c r="GUK75" s="73"/>
      <c r="GUL75" s="73"/>
      <c r="GUM75" s="73"/>
      <c r="GUN75" s="73"/>
      <c r="GUO75" s="73"/>
      <c r="GUP75" s="73"/>
      <c r="GUQ75" s="73"/>
      <c r="GUR75" s="73"/>
      <c r="GUS75" s="73"/>
      <c r="GUT75" s="73"/>
      <c r="GUU75" s="73"/>
      <c r="GUV75" s="73"/>
      <c r="GUW75" s="73"/>
      <c r="GUX75" s="73"/>
      <c r="GUY75" s="73"/>
      <c r="GUZ75" s="73"/>
      <c r="GVA75" s="73"/>
      <c r="GVB75" s="73"/>
      <c r="GVC75" s="73"/>
      <c r="GVD75" s="73"/>
      <c r="GVE75" s="73"/>
      <c r="GVF75" s="73"/>
      <c r="GVG75" s="73"/>
      <c r="GVH75" s="73"/>
      <c r="GVI75" s="73"/>
      <c r="GVJ75" s="73"/>
      <c r="GVK75" s="73"/>
      <c r="GVL75" s="73"/>
      <c r="GVM75" s="73"/>
      <c r="GVN75" s="73"/>
      <c r="GVO75" s="73"/>
      <c r="GVP75" s="73"/>
      <c r="GVQ75" s="73"/>
      <c r="GVR75" s="73"/>
      <c r="GVS75" s="73"/>
      <c r="GVT75" s="73"/>
      <c r="GVU75" s="73"/>
      <c r="GVV75" s="73"/>
      <c r="GVW75" s="73"/>
      <c r="GVX75" s="73"/>
      <c r="GVY75" s="73"/>
      <c r="GVZ75" s="73"/>
      <c r="GWA75" s="73"/>
      <c r="GWB75" s="73"/>
      <c r="GWC75" s="73"/>
      <c r="GWD75" s="73"/>
      <c r="GWE75" s="73"/>
      <c r="GWF75" s="73"/>
      <c r="GWG75" s="73"/>
      <c r="GWH75" s="73"/>
      <c r="GWI75" s="73"/>
      <c r="GWJ75" s="73"/>
      <c r="GWK75" s="73"/>
      <c r="GWL75" s="73"/>
      <c r="GWM75" s="73"/>
      <c r="GWN75" s="73"/>
      <c r="GWO75" s="73"/>
      <c r="GWP75" s="73"/>
      <c r="GWQ75" s="73"/>
      <c r="GWR75" s="73"/>
      <c r="GWS75" s="73"/>
      <c r="GWT75" s="73"/>
      <c r="GWU75" s="73"/>
      <c r="GWV75" s="73"/>
      <c r="GWW75" s="73"/>
      <c r="GWX75" s="73"/>
      <c r="GWY75" s="73"/>
      <c r="GWZ75" s="73"/>
      <c r="GXA75" s="73"/>
      <c r="GXB75" s="73"/>
      <c r="GXC75" s="73"/>
      <c r="GXD75" s="73"/>
      <c r="GXE75" s="73"/>
      <c r="GXF75" s="73"/>
      <c r="GXG75" s="73"/>
      <c r="GXH75" s="73"/>
      <c r="GXI75" s="73"/>
      <c r="GXJ75" s="73"/>
      <c r="GXK75" s="73"/>
      <c r="GXL75" s="73"/>
      <c r="GXM75" s="73"/>
      <c r="GXN75" s="73"/>
      <c r="GXO75" s="73"/>
      <c r="GXP75" s="73"/>
      <c r="GXQ75" s="73"/>
      <c r="GXR75" s="73"/>
      <c r="GXS75" s="73"/>
      <c r="GXT75" s="73"/>
      <c r="GXU75" s="73"/>
      <c r="GXV75" s="73"/>
      <c r="GXW75" s="73"/>
      <c r="GXX75" s="73"/>
      <c r="GXY75" s="73"/>
      <c r="GXZ75" s="73"/>
      <c r="GYA75" s="73"/>
      <c r="GYB75" s="73"/>
      <c r="GYC75" s="73"/>
      <c r="GYD75" s="73"/>
      <c r="GYE75" s="73"/>
      <c r="GYF75" s="73"/>
      <c r="GYG75" s="73"/>
      <c r="GYH75" s="73"/>
      <c r="GYI75" s="73"/>
      <c r="GYJ75" s="73"/>
      <c r="GYK75" s="73"/>
      <c r="GYL75" s="73"/>
      <c r="GYM75" s="73"/>
      <c r="GYN75" s="73"/>
      <c r="GYO75" s="73"/>
      <c r="GYP75" s="73"/>
      <c r="GYQ75" s="73"/>
      <c r="GYR75" s="73"/>
      <c r="GYS75" s="73"/>
      <c r="GYT75" s="73"/>
      <c r="GYU75" s="73"/>
      <c r="GYV75" s="73"/>
      <c r="GYW75" s="73"/>
      <c r="GYX75" s="73"/>
      <c r="GYY75" s="73"/>
      <c r="GYZ75" s="73"/>
      <c r="GZA75" s="73"/>
      <c r="GZB75" s="73"/>
      <c r="GZC75" s="73"/>
      <c r="GZD75" s="73"/>
      <c r="GZE75" s="73"/>
      <c r="GZF75" s="73"/>
      <c r="GZG75" s="73"/>
      <c r="GZH75" s="73"/>
      <c r="GZI75" s="73"/>
      <c r="GZJ75" s="73"/>
      <c r="GZK75" s="73"/>
      <c r="GZL75" s="73"/>
      <c r="GZM75" s="73"/>
      <c r="GZN75" s="73"/>
      <c r="GZO75" s="73"/>
      <c r="GZP75" s="73"/>
      <c r="GZQ75" s="73"/>
      <c r="GZR75" s="73"/>
      <c r="GZS75" s="73"/>
      <c r="GZT75" s="73"/>
      <c r="GZU75" s="73"/>
      <c r="GZV75" s="73"/>
      <c r="GZW75" s="73"/>
      <c r="GZX75" s="73"/>
      <c r="GZY75" s="73"/>
      <c r="GZZ75" s="73"/>
      <c r="HAA75" s="73"/>
      <c r="HAB75" s="73"/>
      <c r="HAC75" s="73"/>
      <c r="HAD75" s="73"/>
      <c r="HAE75" s="73"/>
      <c r="HAF75" s="73"/>
      <c r="HAG75" s="73"/>
      <c r="HAH75" s="73"/>
      <c r="HAI75" s="73"/>
      <c r="HAJ75" s="73"/>
      <c r="HAK75" s="73"/>
      <c r="HAL75" s="73"/>
      <c r="HAM75" s="73"/>
      <c r="HAN75" s="73"/>
      <c r="HAO75" s="73"/>
      <c r="HAP75" s="73"/>
      <c r="HAQ75" s="73"/>
      <c r="HAR75" s="73"/>
      <c r="HAS75" s="73"/>
      <c r="HAT75" s="73"/>
      <c r="HAU75" s="73"/>
      <c r="HAV75" s="73"/>
      <c r="HAW75" s="73"/>
      <c r="HAX75" s="73"/>
      <c r="HAY75" s="73"/>
      <c r="HAZ75" s="73"/>
      <c r="HBA75" s="73"/>
      <c r="HBB75" s="73"/>
      <c r="HBC75" s="73"/>
      <c r="HBD75" s="73"/>
      <c r="HBE75" s="73"/>
      <c r="HBF75" s="73"/>
      <c r="HBG75" s="73"/>
      <c r="HBH75" s="73"/>
      <c r="HBI75" s="73"/>
      <c r="HBJ75" s="73"/>
      <c r="HBK75" s="73"/>
      <c r="HBL75" s="73"/>
      <c r="HBM75" s="73"/>
      <c r="HBN75" s="73"/>
      <c r="HBO75" s="73"/>
      <c r="HBP75" s="73"/>
      <c r="HBQ75" s="73"/>
      <c r="HBR75" s="73"/>
      <c r="HBS75" s="73"/>
      <c r="HBT75" s="73"/>
      <c r="HBU75" s="73"/>
      <c r="HBV75" s="73"/>
      <c r="HBW75" s="73"/>
      <c r="HBX75" s="73"/>
      <c r="HBY75" s="73"/>
      <c r="HBZ75" s="73"/>
      <c r="HCA75" s="73"/>
      <c r="HCB75" s="73"/>
      <c r="HCC75" s="73"/>
      <c r="HCD75" s="73"/>
      <c r="HCE75" s="73"/>
      <c r="HCF75" s="73"/>
      <c r="HCG75" s="73"/>
      <c r="HCH75" s="73"/>
      <c r="HCI75" s="73"/>
      <c r="HCJ75" s="73"/>
      <c r="HCK75" s="73"/>
      <c r="HCL75" s="73"/>
      <c r="HCM75" s="73"/>
      <c r="HCN75" s="73"/>
      <c r="HCO75" s="73"/>
      <c r="HCP75" s="73"/>
      <c r="HCQ75" s="73"/>
      <c r="HCR75" s="73"/>
      <c r="HCS75" s="73"/>
      <c r="HCT75" s="73"/>
      <c r="HCU75" s="73"/>
      <c r="HCV75" s="73"/>
      <c r="HCW75" s="73"/>
      <c r="HCX75" s="73"/>
      <c r="HCY75" s="73"/>
      <c r="HCZ75" s="73"/>
      <c r="HDA75" s="73"/>
      <c r="HDB75" s="73"/>
      <c r="HDC75" s="73"/>
      <c r="HDD75" s="73"/>
      <c r="HDE75" s="73"/>
      <c r="HDF75" s="73"/>
      <c r="HDG75" s="73"/>
      <c r="HDH75" s="73"/>
      <c r="HDI75" s="73"/>
      <c r="HDJ75" s="73"/>
      <c r="HDK75" s="73"/>
      <c r="HDL75" s="73"/>
      <c r="HDM75" s="73"/>
      <c r="HDN75" s="73"/>
      <c r="HDO75" s="73"/>
      <c r="HDP75" s="73"/>
      <c r="HDQ75" s="73"/>
      <c r="HDR75" s="73"/>
      <c r="HDS75" s="73"/>
      <c r="HDT75" s="73"/>
      <c r="HDU75" s="73"/>
      <c r="HDV75" s="73"/>
      <c r="HDW75" s="73"/>
      <c r="HDX75" s="73"/>
      <c r="HDY75" s="73"/>
      <c r="HDZ75" s="73"/>
      <c r="HEA75" s="73"/>
      <c r="HEB75" s="73"/>
      <c r="HEC75" s="73"/>
      <c r="HED75" s="73"/>
      <c r="HEE75" s="73"/>
      <c r="HEF75" s="73"/>
      <c r="HEG75" s="73"/>
      <c r="HEH75" s="73"/>
      <c r="HEI75" s="73"/>
      <c r="HEJ75" s="73"/>
      <c r="HEK75" s="73"/>
      <c r="HEL75" s="73"/>
      <c r="HEM75" s="73"/>
      <c r="HEN75" s="73"/>
      <c r="HEO75" s="73"/>
      <c r="HEP75" s="73"/>
      <c r="HEQ75" s="73"/>
      <c r="HER75" s="73"/>
      <c r="HES75" s="73"/>
      <c r="HET75" s="73"/>
      <c r="HEU75" s="73"/>
      <c r="HEV75" s="73"/>
      <c r="HEW75" s="73"/>
      <c r="HEX75" s="73"/>
      <c r="HEY75" s="73"/>
      <c r="HEZ75" s="73"/>
      <c r="HFA75" s="73"/>
      <c r="HFB75" s="73"/>
      <c r="HFC75" s="73"/>
      <c r="HFD75" s="73"/>
      <c r="HFE75" s="73"/>
      <c r="HFF75" s="73"/>
      <c r="HFG75" s="73"/>
      <c r="HFH75" s="73"/>
      <c r="HFI75" s="73"/>
      <c r="HFJ75" s="73"/>
      <c r="HFK75" s="73"/>
      <c r="HFL75" s="73"/>
      <c r="HFM75" s="73"/>
      <c r="HFN75" s="73"/>
      <c r="HFO75" s="73"/>
      <c r="HFP75" s="73"/>
      <c r="HFQ75" s="73"/>
      <c r="HFR75" s="73"/>
      <c r="HFS75" s="73"/>
      <c r="HFT75" s="73"/>
      <c r="HFU75" s="73"/>
      <c r="HFV75" s="73"/>
      <c r="HFW75" s="73"/>
      <c r="HFX75" s="73"/>
      <c r="HFY75" s="73"/>
      <c r="HFZ75" s="73"/>
      <c r="HGA75" s="73"/>
      <c r="HGB75" s="73"/>
      <c r="HGC75" s="73"/>
      <c r="HGD75" s="73"/>
      <c r="HGE75" s="73"/>
      <c r="HGF75" s="73"/>
      <c r="HGG75" s="73"/>
      <c r="HGH75" s="73"/>
      <c r="HGI75" s="73"/>
      <c r="HGJ75" s="73"/>
      <c r="HGK75" s="73"/>
      <c r="HGL75" s="73"/>
      <c r="HGM75" s="73"/>
      <c r="HGN75" s="73"/>
      <c r="HGO75" s="73"/>
      <c r="HGP75" s="73"/>
      <c r="HGQ75" s="73"/>
      <c r="HGR75" s="73"/>
      <c r="HGS75" s="73"/>
      <c r="HGT75" s="73"/>
      <c r="HGU75" s="73"/>
      <c r="HGV75" s="73"/>
      <c r="HGW75" s="73"/>
      <c r="HGX75" s="73"/>
      <c r="HGY75" s="73"/>
      <c r="HGZ75" s="73"/>
      <c r="HHA75" s="73"/>
      <c r="HHB75" s="73"/>
      <c r="HHC75" s="73"/>
      <c r="HHD75" s="73"/>
      <c r="HHE75" s="73"/>
      <c r="HHF75" s="73"/>
      <c r="HHG75" s="73"/>
      <c r="HHH75" s="73"/>
      <c r="HHI75" s="73"/>
      <c r="HHJ75" s="73"/>
      <c r="HHK75" s="73"/>
      <c r="HHL75" s="73"/>
      <c r="HHM75" s="73"/>
      <c r="HHN75" s="73"/>
      <c r="HHO75" s="73"/>
      <c r="HHP75" s="73"/>
      <c r="HHQ75" s="73"/>
      <c r="HHR75" s="73"/>
      <c r="HHS75" s="73"/>
      <c r="HHT75" s="73"/>
      <c r="HHU75" s="73"/>
      <c r="HHV75" s="73"/>
      <c r="HHW75" s="73"/>
      <c r="HHX75" s="73"/>
      <c r="HHY75" s="73"/>
      <c r="HHZ75" s="73"/>
      <c r="HIA75" s="73"/>
      <c r="HIB75" s="73"/>
      <c r="HIC75" s="73"/>
      <c r="HID75" s="73"/>
      <c r="HIE75" s="73"/>
      <c r="HIF75" s="73"/>
      <c r="HIG75" s="73"/>
      <c r="HIH75" s="73"/>
      <c r="HII75" s="73"/>
      <c r="HIJ75" s="73"/>
      <c r="HIK75" s="73"/>
      <c r="HIL75" s="73"/>
      <c r="HIM75" s="73"/>
      <c r="HIN75" s="73"/>
      <c r="HIO75" s="73"/>
      <c r="HIP75" s="73"/>
      <c r="HIQ75" s="73"/>
      <c r="HIR75" s="73"/>
      <c r="HIS75" s="73"/>
      <c r="HIT75" s="73"/>
      <c r="HIU75" s="73"/>
      <c r="HIV75" s="73"/>
      <c r="HIW75" s="73"/>
      <c r="HIX75" s="73"/>
      <c r="HIY75" s="73"/>
      <c r="HIZ75" s="73"/>
      <c r="HJA75" s="73"/>
      <c r="HJB75" s="73"/>
      <c r="HJC75" s="73"/>
      <c r="HJD75" s="73"/>
      <c r="HJE75" s="73"/>
      <c r="HJF75" s="73"/>
      <c r="HJG75" s="73"/>
      <c r="HJH75" s="73"/>
      <c r="HJI75" s="73"/>
      <c r="HJJ75" s="73"/>
      <c r="HJK75" s="73"/>
      <c r="HJL75" s="73"/>
      <c r="HJM75" s="73"/>
      <c r="HJN75" s="73"/>
      <c r="HJO75" s="73"/>
      <c r="HJP75" s="73"/>
      <c r="HJQ75" s="73"/>
      <c r="HJR75" s="73"/>
      <c r="HJS75" s="73"/>
      <c r="HJT75" s="73"/>
      <c r="HJU75" s="73"/>
      <c r="HJV75" s="73"/>
      <c r="HJW75" s="73"/>
      <c r="HJX75" s="73"/>
      <c r="HJY75" s="73"/>
      <c r="HJZ75" s="73"/>
      <c r="HKA75" s="73"/>
      <c r="HKB75" s="73"/>
      <c r="HKC75" s="73"/>
      <c r="HKD75" s="73"/>
      <c r="HKE75" s="73"/>
      <c r="HKF75" s="73"/>
      <c r="HKG75" s="73"/>
      <c r="HKH75" s="73"/>
      <c r="HKI75" s="73"/>
      <c r="HKJ75" s="73"/>
      <c r="HKK75" s="73"/>
      <c r="HKL75" s="73"/>
      <c r="HKM75" s="73"/>
      <c r="HKN75" s="73"/>
      <c r="HKO75" s="73"/>
      <c r="HKP75" s="73"/>
      <c r="HKQ75" s="73"/>
      <c r="HKR75" s="73"/>
      <c r="HKS75" s="73"/>
      <c r="HKT75" s="73"/>
      <c r="HKU75" s="73"/>
      <c r="HKV75" s="73"/>
      <c r="HKW75" s="73"/>
      <c r="HKX75" s="73"/>
      <c r="HKY75" s="73"/>
      <c r="HKZ75" s="73"/>
      <c r="HLA75" s="73"/>
      <c r="HLB75" s="73"/>
      <c r="HLC75" s="73"/>
      <c r="HLD75" s="73"/>
      <c r="HLE75" s="73"/>
      <c r="HLF75" s="73"/>
      <c r="HLG75" s="73"/>
      <c r="HLH75" s="73"/>
      <c r="HLI75" s="73"/>
      <c r="HLJ75" s="73"/>
      <c r="HLK75" s="73"/>
      <c r="HLL75" s="73"/>
      <c r="HLM75" s="73"/>
      <c r="HLN75" s="73"/>
      <c r="HLO75" s="73"/>
      <c r="HLP75" s="73"/>
      <c r="HLQ75" s="73"/>
      <c r="HLR75" s="73"/>
      <c r="HLS75" s="73"/>
      <c r="HLT75" s="73"/>
      <c r="HLU75" s="73"/>
      <c r="HLV75" s="73"/>
      <c r="HLW75" s="73"/>
      <c r="HLX75" s="73"/>
      <c r="HLY75" s="73"/>
      <c r="HLZ75" s="73"/>
      <c r="HMA75" s="73"/>
      <c r="HMB75" s="73"/>
      <c r="HMC75" s="73"/>
      <c r="HMD75" s="73"/>
      <c r="HME75" s="73"/>
      <c r="HMF75" s="73"/>
      <c r="HMG75" s="73"/>
      <c r="HMH75" s="73"/>
      <c r="HMI75" s="73"/>
      <c r="HMJ75" s="73"/>
      <c r="HMK75" s="73"/>
      <c r="HML75" s="73"/>
      <c r="HMM75" s="73"/>
      <c r="HMN75" s="73"/>
      <c r="HMO75" s="73"/>
      <c r="HMP75" s="73"/>
      <c r="HMQ75" s="73"/>
      <c r="HMR75" s="73"/>
      <c r="HMS75" s="73"/>
      <c r="HMT75" s="73"/>
      <c r="HMU75" s="73"/>
      <c r="HMV75" s="73"/>
      <c r="HMW75" s="73"/>
      <c r="HMX75" s="73"/>
      <c r="HMY75" s="73"/>
      <c r="HMZ75" s="73"/>
      <c r="HNA75" s="73"/>
      <c r="HNB75" s="73"/>
      <c r="HNC75" s="73"/>
      <c r="HND75" s="73"/>
      <c r="HNE75" s="73"/>
      <c r="HNF75" s="73"/>
      <c r="HNG75" s="73"/>
      <c r="HNH75" s="73"/>
      <c r="HNI75" s="73"/>
      <c r="HNJ75" s="73"/>
      <c r="HNK75" s="73"/>
      <c r="HNL75" s="73"/>
      <c r="HNM75" s="73"/>
      <c r="HNN75" s="73"/>
      <c r="HNO75" s="73"/>
      <c r="HNP75" s="73"/>
      <c r="HNQ75" s="73"/>
      <c r="HNR75" s="73"/>
      <c r="HNS75" s="73"/>
      <c r="HNT75" s="73"/>
      <c r="HNU75" s="73"/>
      <c r="HNV75" s="73"/>
      <c r="HNW75" s="73"/>
      <c r="HNX75" s="73"/>
      <c r="HNY75" s="73"/>
      <c r="HNZ75" s="73"/>
      <c r="HOA75" s="73"/>
      <c r="HOB75" s="73"/>
      <c r="HOC75" s="73"/>
      <c r="HOD75" s="73"/>
      <c r="HOE75" s="73"/>
      <c r="HOF75" s="73"/>
      <c r="HOG75" s="73"/>
      <c r="HOH75" s="73"/>
      <c r="HOI75" s="73"/>
      <c r="HOJ75" s="73"/>
      <c r="HOK75" s="73"/>
      <c r="HOL75" s="73"/>
      <c r="HOM75" s="73"/>
      <c r="HON75" s="73"/>
      <c r="HOO75" s="73"/>
      <c r="HOP75" s="73"/>
      <c r="HOQ75" s="73"/>
      <c r="HOR75" s="73"/>
      <c r="HOS75" s="73"/>
      <c r="HOT75" s="73"/>
      <c r="HOU75" s="73"/>
      <c r="HOV75" s="73"/>
      <c r="HOW75" s="73"/>
      <c r="HOX75" s="73"/>
      <c r="HOY75" s="73"/>
      <c r="HOZ75" s="73"/>
      <c r="HPA75" s="73"/>
      <c r="HPB75" s="73"/>
      <c r="HPC75" s="73"/>
      <c r="HPD75" s="73"/>
      <c r="HPE75" s="73"/>
      <c r="HPF75" s="73"/>
      <c r="HPG75" s="73"/>
      <c r="HPH75" s="73"/>
      <c r="HPI75" s="73"/>
      <c r="HPJ75" s="73"/>
      <c r="HPK75" s="73"/>
      <c r="HPL75" s="73"/>
      <c r="HPM75" s="73"/>
      <c r="HPN75" s="73"/>
      <c r="HPO75" s="73"/>
      <c r="HPP75" s="73"/>
      <c r="HPQ75" s="73"/>
      <c r="HPR75" s="73"/>
      <c r="HPS75" s="73"/>
      <c r="HPT75" s="73"/>
      <c r="HPU75" s="73"/>
      <c r="HPV75" s="73"/>
      <c r="HPW75" s="73"/>
      <c r="HPX75" s="73"/>
      <c r="HPY75" s="73"/>
      <c r="HPZ75" s="73"/>
      <c r="HQA75" s="73"/>
      <c r="HQB75" s="73"/>
      <c r="HQC75" s="73"/>
      <c r="HQD75" s="73"/>
      <c r="HQE75" s="73"/>
      <c r="HQF75" s="73"/>
      <c r="HQG75" s="73"/>
      <c r="HQH75" s="73"/>
      <c r="HQI75" s="73"/>
      <c r="HQJ75" s="73"/>
      <c r="HQK75" s="73"/>
      <c r="HQL75" s="73"/>
      <c r="HQM75" s="73"/>
      <c r="HQN75" s="73"/>
      <c r="HQO75" s="73"/>
      <c r="HQP75" s="73"/>
      <c r="HQQ75" s="73"/>
      <c r="HQR75" s="73"/>
      <c r="HQS75" s="73"/>
      <c r="HQT75" s="73"/>
      <c r="HQU75" s="73"/>
      <c r="HQV75" s="73"/>
      <c r="HQW75" s="73"/>
      <c r="HQX75" s="73"/>
      <c r="HQY75" s="73"/>
      <c r="HQZ75" s="73"/>
      <c r="HRA75" s="73"/>
      <c r="HRB75" s="73"/>
      <c r="HRC75" s="73"/>
      <c r="HRD75" s="73"/>
      <c r="HRE75" s="73"/>
      <c r="HRF75" s="73"/>
      <c r="HRG75" s="73"/>
      <c r="HRH75" s="73"/>
      <c r="HRI75" s="73"/>
      <c r="HRJ75" s="73"/>
      <c r="HRK75" s="73"/>
      <c r="HRL75" s="73"/>
      <c r="HRM75" s="73"/>
      <c r="HRN75" s="73"/>
      <c r="HRO75" s="73"/>
      <c r="HRP75" s="73"/>
      <c r="HRQ75" s="73"/>
      <c r="HRR75" s="73"/>
      <c r="HRS75" s="73"/>
      <c r="HRT75" s="73"/>
      <c r="HRU75" s="73"/>
      <c r="HRV75" s="73"/>
      <c r="HRW75" s="73"/>
      <c r="HRX75" s="73"/>
      <c r="HRY75" s="73"/>
      <c r="HRZ75" s="73"/>
      <c r="HSA75" s="73"/>
      <c r="HSB75" s="73"/>
      <c r="HSC75" s="73"/>
      <c r="HSD75" s="73"/>
      <c r="HSE75" s="73"/>
      <c r="HSF75" s="73"/>
      <c r="HSG75" s="73"/>
      <c r="HSH75" s="73"/>
      <c r="HSI75" s="73"/>
      <c r="HSJ75" s="73"/>
      <c r="HSK75" s="73"/>
      <c r="HSL75" s="73"/>
      <c r="HSM75" s="73"/>
      <c r="HSN75" s="73"/>
      <c r="HSO75" s="73"/>
      <c r="HSP75" s="73"/>
      <c r="HSQ75" s="73"/>
      <c r="HSR75" s="73"/>
      <c r="HSS75" s="73"/>
      <c r="HST75" s="73"/>
      <c r="HSU75" s="73"/>
      <c r="HSV75" s="73"/>
      <c r="HSW75" s="73"/>
      <c r="HSX75" s="73"/>
      <c r="HSY75" s="73"/>
      <c r="HSZ75" s="73"/>
      <c r="HTA75" s="73"/>
      <c r="HTB75" s="73"/>
      <c r="HTC75" s="73"/>
      <c r="HTD75" s="73"/>
      <c r="HTE75" s="73"/>
      <c r="HTF75" s="73"/>
      <c r="HTG75" s="73"/>
      <c r="HTH75" s="73"/>
      <c r="HTI75" s="73"/>
      <c r="HTJ75" s="73"/>
      <c r="HTK75" s="73"/>
      <c r="HTL75" s="73"/>
      <c r="HTM75" s="73"/>
      <c r="HTN75" s="73"/>
      <c r="HTO75" s="73"/>
      <c r="HTP75" s="73"/>
      <c r="HTQ75" s="73"/>
      <c r="HTR75" s="73"/>
      <c r="HTS75" s="73"/>
      <c r="HTT75" s="73"/>
      <c r="HTU75" s="73"/>
      <c r="HTV75" s="73"/>
      <c r="HTW75" s="73"/>
      <c r="HTX75" s="73"/>
      <c r="HTY75" s="73"/>
      <c r="HTZ75" s="73"/>
      <c r="HUA75" s="73"/>
      <c r="HUB75" s="73"/>
      <c r="HUC75" s="73"/>
      <c r="HUD75" s="73"/>
      <c r="HUE75" s="73"/>
      <c r="HUF75" s="73"/>
      <c r="HUG75" s="73"/>
      <c r="HUH75" s="73"/>
      <c r="HUI75" s="73"/>
      <c r="HUJ75" s="73"/>
      <c r="HUK75" s="73"/>
      <c r="HUL75" s="73"/>
      <c r="HUM75" s="73"/>
      <c r="HUN75" s="73"/>
      <c r="HUO75" s="73"/>
      <c r="HUP75" s="73"/>
      <c r="HUQ75" s="73"/>
      <c r="HUR75" s="73"/>
      <c r="HUS75" s="73"/>
      <c r="HUT75" s="73"/>
      <c r="HUU75" s="73"/>
      <c r="HUV75" s="73"/>
      <c r="HUW75" s="73"/>
      <c r="HUX75" s="73"/>
      <c r="HUY75" s="73"/>
      <c r="HUZ75" s="73"/>
      <c r="HVA75" s="73"/>
      <c r="HVB75" s="73"/>
      <c r="HVC75" s="73"/>
      <c r="HVD75" s="73"/>
      <c r="HVE75" s="73"/>
      <c r="HVF75" s="73"/>
      <c r="HVG75" s="73"/>
      <c r="HVH75" s="73"/>
      <c r="HVI75" s="73"/>
      <c r="HVJ75" s="73"/>
      <c r="HVK75" s="73"/>
      <c r="HVL75" s="73"/>
      <c r="HVM75" s="73"/>
      <c r="HVN75" s="73"/>
      <c r="HVO75" s="73"/>
      <c r="HVP75" s="73"/>
      <c r="HVQ75" s="73"/>
      <c r="HVR75" s="73"/>
      <c r="HVS75" s="73"/>
      <c r="HVT75" s="73"/>
      <c r="HVU75" s="73"/>
      <c r="HVV75" s="73"/>
      <c r="HVW75" s="73"/>
      <c r="HVX75" s="73"/>
      <c r="HVY75" s="73"/>
      <c r="HVZ75" s="73"/>
      <c r="HWA75" s="73"/>
      <c r="HWB75" s="73"/>
      <c r="HWC75" s="73"/>
      <c r="HWD75" s="73"/>
      <c r="HWE75" s="73"/>
      <c r="HWF75" s="73"/>
      <c r="HWG75" s="73"/>
      <c r="HWH75" s="73"/>
      <c r="HWI75" s="73"/>
      <c r="HWJ75" s="73"/>
      <c r="HWK75" s="73"/>
      <c r="HWL75" s="73"/>
      <c r="HWM75" s="73"/>
      <c r="HWN75" s="73"/>
      <c r="HWO75" s="73"/>
      <c r="HWP75" s="73"/>
      <c r="HWQ75" s="73"/>
      <c r="HWR75" s="73"/>
      <c r="HWS75" s="73"/>
      <c r="HWT75" s="73"/>
      <c r="HWU75" s="73"/>
      <c r="HWV75" s="73"/>
      <c r="HWW75" s="73"/>
      <c r="HWX75" s="73"/>
      <c r="HWY75" s="73"/>
      <c r="HWZ75" s="73"/>
      <c r="HXA75" s="73"/>
      <c r="HXB75" s="73"/>
      <c r="HXC75" s="73"/>
      <c r="HXD75" s="73"/>
      <c r="HXE75" s="73"/>
      <c r="HXF75" s="73"/>
      <c r="HXG75" s="73"/>
      <c r="HXH75" s="73"/>
      <c r="HXI75" s="73"/>
      <c r="HXJ75" s="73"/>
      <c r="HXK75" s="73"/>
      <c r="HXL75" s="73"/>
      <c r="HXM75" s="73"/>
      <c r="HXN75" s="73"/>
      <c r="HXO75" s="73"/>
      <c r="HXP75" s="73"/>
      <c r="HXQ75" s="73"/>
      <c r="HXR75" s="73"/>
      <c r="HXS75" s="73"/>
      <c r="HXT75" s="73"/>
      <c r="HXU75" s="73"/>
      <c r="HXV75" s="73"/>
      <c r="HXW75" s="73"/>
      <c r="HXX75" s="73"/>
      <c r="HXY75" s="73"/>
      <c r="HXZ75" s="73"/>
      <c r="HYA75" s="73"/>
      <c r="HYB75" s="73"/>
      <c r="HYC75" s="73"/>
      <c r="HYD75" s="73"/>
      <c r="HYE75" s="73"/>
      <c r="HYF75" s="73"/>
      <c r="HYG75" s="73"/>
      <c r="HYH75" s="73"/>
      <c r="HYI75" s="73"/>
      <c r="HYJ75" s="73"/>
      <c r="HYK75" s="73"/>
      <c r="HYL75" s="73"/>
      <c r="HYM75" s="73"/>
      <c r="HYN75" s="73"/>
      <c r="HYO75" s="73"/>
      <c r="HYP75" s="73"/>
      <c r="HYQ75" s="73"/>
      <c r="HYR75" s="73"/>
      <c r="HYS75" s="73"/>
      <c r="HYT75" s="73"/>
      <c r="HYU75" s="73"/>
      <c r="HYV75" s="73"/>
      <c r="HYW75" s="73"/>
      <c r="HYX75" s="73"/>
      <c r="HYY75" s="73"/>
      <c r="HYZ75" s="73"/>
      <c r="HZA75" s="73"/>
      <c r="HZB75" s="73"/>
      <c r="HZC75" s="73"/>
      <c r="HZD75" s="73"/>
      <c r="HZE75" s="73"/>
      <c r="HZF75" s="73"/>
      <c r="HZG75" s="73"/>
      <c r="HZH75" s="73"/>
      <c r="HZI75" s="73"/>
      <c r="HZJ75" s="73"/>
      <c r="HZK75" s="73"/>
      <c r="HZL75" s="73"/>
      <c r="HZM75" s="73"/>
      <c r="HZN75" s="73"/>
      <c r="HZO75" s="73"/>
      <c r="HZP75" s="73"/>
      <c r="HZQ75" s="73"/>
      <c r="HZR75" s="73"/>
      <c r="HZS75" s="73"/>
      <c r="HZT75" s="73"/>
      <c r="HZU75" s="73"/>
      <c r="HZV75" s="73"/>
      <c r="HZW75" s="73"/>
      <c r="HZX75" s="73"/>
      <c r="HZY75" s="73"/>
      <c r="HZZ75" s="73"/>
      <c r="IAA75" s="73"/>
      <c r="IAB75" s="73"/>
      <c r="IAC75" s="73"/>
      <c r="IAD75" s="73"/>
      <c r="IAE75" s="73"/>
      <c r="IAF75" s="73"/>
      <c r="IAG75" s="73"/>
      <c r="IAH75" s="73"/>
      <c r="IAI75" s="73"/>
      <c r="IAJ75" s="73"/>
      <c r="IAK75" s="73"/>
      <c r="IAL75" s="73"/>
      <c r="IAM75" s="73"/>
      <c r="IAN75" s="73"/>
      <c r="IAO75" s="73"/>
      <c r="IAP75" s="73"/>
      <c r="IAQ75" s="73"/>
      <c r="IAR75" s="73"/>
      <c r="IAS75" s="73"/>
      <c r="IAT75" s="73"/>
      <c r="IAU75" s="73"/>
      <c r="IAV75" s="73"/>
      <c r="IAW75" s="73"/>
      <c r="IAX75" s="73"/>
      <c r="IAY75" s="73"/>
      <c r="IAZ75" s="73"/>
      <c r="IBA75" s="73"/>
      <c r="IBB75" s="73"/>
      <c r="IBC75" s="73"/>
      <c r="IBD75" s="73"/>
      <c r="IBE75" s="73"/>
      <c r="IBF75" s="73"/>
      <c r="IBG75" s="73"/>
      <c r="IBH75" s="73"/>
      <c r="IBI75" s="73"/>
      <c r="IBJ75" s="73"/>
      <c r="IBK75" s="73"/>
      <c r="IBL75" s="73"/>
      <c r="IBM75" s="73"/>
      <c r="IBN75" s="73"/>
      <c r="IBO75" s="73"/>
      <c r="IBP75" s="73"/>
      <c r="IBQ75" s="73"/>
      <c r="IBR75" s="73"/>
      <c r="IBS75" s="73"/>
      <c r="IBT75" s="73"/>
      <c r="IBU75" s="73"/>
      <c r="IBV75" s="73"/>
      <c r="IBW75" s="73"/>
      <c r="IBX75" s="73"/>
      <c r="IBY75" s="73"/>
      <c r="IBZ75" s="73"/>
      <c r="ICA75" s="73"/>
      <c r="ICB75" s="73"/>
      <c r="ICC75" s="73"/>
      <c r="ICD75" s="73"/>
      <c r="ICE75" s="73"/>
      <c r="ICF75" s="73"/>
      <c r="ICG75" s="73"/>
      <c r="ICH75" s="73"/>
      <c r="ICI75" s="73"/>
      <c r="ICJ75" s="73"/>
      <c r="ICK75" s="73"/>
      <c r="ICL75" s="73"/>
      <c r="ICM75" s="73"/>
      <c r="ICN75" s="73"/>
      <c r="ICO75" s="73"/>
      <c r="ICP75" s="73"/>
      <c r="ICQ75" s="73"/>
      <c r="ICR75" s="73"/>
      <c r="ICS75" s="73"/>
      <c r="ICT75" s="73"/>
      <c r="ICU75" s="73"/>
      <c r="ICV75" s="73"/>
      <c r="ICW75" s="73"/>
      <c r="ICX75" s="73"/>
      <c r="ICY75" s="73"/>
      <c r="ICZ75" s="73"/>
      <c r="IDA75" s="73"/>
      <c r="IDB75" s="73"/>
      <c r="IDC75" s="73"/>
      <c r="IDD75" s="73"/>
      <c r="IDE75" s="73"/>
      <c r="IDF75" s="73"/>
      <c r="IDG75" s="73"/>
      <c r="IDH75" s="73"/>
      <c r="IDI75" s="73"/>
      <c r="IDJ75" s="73"/>
      <c r="IDK75" s="73"/>
      <c r="IDL75" s="73"/>
      <c r="IDM75" s="73"/>
      <c r="IDN75" s="73"/>
      <c r="IDO75" s="73"/>
      <c r="IDP75" s="73"/>
      <c r="IDQ75" s="73"/>
      <c r="IDR75" s="73"/>
      <c r="IDS75" s="73"/>
      <c r="IDT75" s="73"/>
      <c r="IDU75" s="73"/>
      <c r="IDV75" s="73"/>
      <c r="IDW75" s="73"/>
      <c r="IDX75" s="73"/>
      <c r="IDY75" s="73"/>
      <c r="IDZ75" s="73"/>
      <c r="IEA75" s="73"/>
      <c r="IEB75" s="73"/>
      <c r="IEC75" s="73"/>
      <c r="IED75" s="73"/>
      <c r="IEE75" s="73"/>
      <c r="IEF75" s="73"/>
      <c r="IEG75" s="73"/>
      <c r="IEH75" s="73"/>
      <c r="IEI75" s="73"/>
      <c r="IEJ75" s="73"/>
      <c r="IEK75" s="73"/>
      <c r="IEL75" s="73"/>
      <c r="IEM75" s="73"/>
      <c r="IEN75" s="73"/>
      <c r="IEO75" s="73"/>
      <c r="IEP75" s="73"/>
      <c r="IEQ75" s="73"/>
      <c r="IER75" s="73"/>
      <c r="IES75" s="73"/>
      <c r="IET75" s="73"/>
      <c r="IEU75" s="73"/>
      <c r="IEV75" s="73"/>
      <c r="IEW75" s="73"/>
      <c r="IEX75" s="73"/>
      <c r="IEY75" s="73"/>
      <c r="IEZ75" s="73"/>
      <c r="IFA75" s="73"/>
      <c r="IFB75" s="73"/>
      <c r="IFC75" s="73"/>
      <c r="IFD75" s="73"/>
      <c r="IFE75" s="73"/>
      <c r="IFF75" s="73"/>
      <c r="IFG75" s="73"/>
      <c r="IFH75" s="73"/>
      <c r="IFI75" s="73"/>
      <c r="IFJ75" s="73"/>
      <c r="IFK75" s="73"/>
      <c r="IFL75" s="73"/>
      <c r="IFM75" s="73"/>
      <c r="IFN75" s="73"/>
      <c r="IFO75" s="73"/>
      <c r="IFP75" s="73"/>
      <c r="IFQ75" s="73"/>
      <c r="IFR75" s="73"/>
      <c r="IFS75" s="73"/>
      <c r="IFT75" s="73"/>
      <c r="IFU75" s="73"/>
      <c r="IFV75" s="73"/>
      <c r="IFW75" s="73"/>
      <c r="IFX75" s="73"/>
      <c r="IFY75" s="73"/>
      <c r="IFZ75" s="73"/>
      <c r="IGA75" s="73"/>
      <c r="IGB75" s="73"/>
      <c r="IGC75" s="73"/>
      <c r="IGD75" s="73"/>
      <c r="IGE75" s="73"/>
      <c r="IGF75" s="73"/>
      <c r="IGG75" s="73"/>
      <c r="IGH75" s="73"/>
      <c r="IGI75" s="73"/>
      <c r="IGJ75" s="73"/>
      <c r="IGK75" s="73"/>
      <c r="IGL75" s="73"/>
      <c r="IGM75" s="73"/>
      <c r="IGN75" s="73"/>
      <c r="IGO75" s="73"/>
      <c r="IGP75" s="73"/>
      <c r="IGQ75" s="73"/>
      <c r="IGR75" s="73"/>
      <c r="IGS75" s="73"/>
      <c r="IGT75" s="73"/>
      <c r="IGU75" s="73"/>
      <c r="IGV75" s="73"/>
      <c r="IGW75" s="73"/>
      <c r="IGX75" s="73"/>
      <c r="IGY75" s="73"/>
      <c r="IGZ75" s="73"/>
      <c r="IHA75" s="73"/>
      <c r="IHB75" s="73"/>
      <c r="IHC75" s="73"/>
      <c r="IHD75" s="73"/>
      <c r="IHE75" s="73"/>
      <c r="IHF75" s="73"/>
      <c r="IHG75" s="73"/>
      <c r="IHH75" s="73"/>
      <c r="IHI75" s="73"/>
      <c r="IHJ75" s="73"/>
      <c r="IHK75" s="73"/>
      <c r="IHL75" s="73"/>
      <c r="IHM75" s="73"/>
      <c r="IHN75" s="73"/>
      <c r="IHO75" s="73"/>
      <c r="IHP75" s="73"/>
      <c r="IHQ75" s="73"/>
      <c r="IHR75" s="73"/>
      <c r="IHS75" s="73"/>
      <c r="IHT75" s="73"/>
      <c r="IHU75" s="73"/>
      <c r="IHV75" s="73"/>
      <c r="IHW75" s="73"/>
      <c r="IHX75" s="73"/>
      <c r="IHY75" s="73"/>
      <c r="IHZ75" s="73"/>
      <c r="IIA75" s="73"/>
      <c r="IIB75" s="73"/>
      <c r="IIC75" s="73"/>
      <c r="IID75" s="73"/>
      <c r="IIE75" s="73"/>
      <c r="IIF75" s="73"/>
      <c r="IIG75" s="73"/>
      <c r="IIH75" s="73"/>
      <c r="III75" s="73"/>
      <c r="IIJ75" s="73"/>
      <c r="IIK75" s="73"/>
      <c r="IIL75" s="73"/>
      <c r="IIM75" s="73"/>
      <c r="IIN75" s="73"/>
      <c r="IIO75" s="73"/>
      <c r="IIP75" s="73"/>
      <c r="IIQ75" s="73"/>
      <c r="IIR75" s="73"/>
      <c r="IIS75" s="73"/>
      <c r="IIT75" s="73"/>
      <c r="IIU75" s="73"/>
      <c r="IIV75" s="73"/>
      <c r="IIW75" s="73"/>
      <c r="IIX75" s="73"/>
      <c r="IIY75" s="73"/>
      <c r="IIZ75" s="73"/>
      <c r="IJA75" s="73"/>
      <c r="IJB75" s="73"/>
      <c r="IJC75" s="73"/>
      <c r="IJD75" s="73"/>
      <c r="IJE75" s="73"/>
      <c r="IJF75" s="73"/>
      <c r="IJG75" s="73"/>
      <c r="IJH75" s="73"/>
      <c r="IJI75" s="73"/>
      <c r="IJJ75" s="73"/>
      <c r="IJK75" s="73"/>
      <c r="IJL75" s="73"/>
      <c r="IJM75" s="73"/>
      <c r="IJN75" s="73"/>
      <c r="IJO75" s="73"/>
      <c r="IJP75" s="73"/>
      <c r="IJQ75" s="73"/>
      <c r="IJR75" s="73"/>
      <c r="IJS75" s="73"/>
      <c r="IJT75" s="73"/>
      <c r="IJU75" s="73"/>
      <c r="IJV75" s="73"/>
      <c r="IJW75" s="73"/>
      <c r="IJX75" s="73"/>
      <c r="IJY75" s="73"/>
      <c r="IJZ75" s="73"/>
      <c r="IKA75" s="73"/>
      <c r="IKB75" s="73"/>
      <c r="IKC75" s="73"/>
      <c r="IKD75" s="73"/>
      <c r="IKE75" s="73"/>
      <c r="IKF75" s="73"/>
      <c r="IKG75" s="73"/>
      <c r="IKH75" s="73"/>
      <c r="IKI75" s="73"/>
      <c r="IKJ75" s="73"/>
      <c r="IKK75" s="73"/>
      <c r="IKL75" s="73"/>
      <c r="IKM75" s="73"/>
      <c r="IKN75" s="73"/>
      <c r="IKO75" s="73"/>
      <c r="IKP75" s="73"/>
      <c r="IKQ75" s="73"/>
      <c r="IKR75" s="73"/>
      <c r="IKS75" s="73"/>
      <c r="IKT75" s="73"/>
      <c r="IKU75" s="73"/>
      <c r="IKV75" s="73"/>
      <c r="IKW75" s="73"/>
      <c r="IKX75" s="73"/>
      <c r="IKY75" s="73"/>
      <c r="IKZ75" s="73"/>
      <c r="ILA75" s="73"/>
      <c r="ILB75" s="73"/>
      <c r="ILC75" s="73"/>
      <c r="ILD75" s="73"/>
      <c r="ILE75" s="73"/>
      <c r="ILF75" s="73"/>
      <c r="ILG75" s="73"/>
      <c r="ILH75" s="73"/>
      <c r="ILI75" s="73"/>
      <c r="ILJ75" s="73"/>
      <c r="ILK75" s="73"/>
      <c r="ILL75" s="73"/>
      <c r="ILM75" s="73"/>
      <c r="ILN75" s="73"/>
      <c r="ILO75" s="73"/>
      <c r="ILP75" s="73"/>
      <c r="ILQ75" s="73"/>
      <c r="ILR75" s="73"/>
      <c r="ILS75" s="73"/>
      <c r="ILT75" s="73"/>
      <c r="ILU75" s="73"/>
      <c r="ILV75" s="73"/>
      <c r="ILW75" s="73"/>
      <c r="ILX75" s="73"/>
      <c r="ILY75" s="73"/>
      <c r="ILZ75" s="73"/>
      <c r="IMA75" s="73"/>
      <c r="IMB75" s="73"/>
      <c r="IMC75" s="73"/>
      <c r="IMD75" s="73"/>
      <c r="IME75" s="73"/>
      <c r="IMF75" s="73"/>
      <c r="IMG75" s="73"/>
      <c r="IMH75" s="73"/>
      <c r="IMI75" s="73"/>
      <c r="IMJ75" s="73"/>
      <c r="IMK75" s="73"/>
      <c r="IML75" s="73"/>
      <c r="IMM75" s="73"/>
      <c r="IMN75" s="73"/>
      <c r="IMO75" s="73"/>
      <c r="IMP75" s="73"/>
      <c r="IMQ75" s="73"/>
      <c r="IMR75" s="73"/>
      <c r="IMS75" s="73"/>
      <c r="IMT75" s="73"/>
      <c r="IMU75" s="73"/>
      <c r="IMV75" s="73"/>
      <c r="IMW75" s="73"/>
      <c r="IMX75" s="73"/>
      <c r="IMY75" s="73"/>
      <c r="IMZ75" s="73"/>
      <c r="INA75" s="73"/>
      <c r="INB75" s="73"/>
      <c r="INC75" s="73"/>
      <c r="IND75" s="73"/>
      <c r="INE75" s="73"/>
      <c r="INF75" s="73"/>
      <c r="ING75" s="73"/>
      <c r="INH75" s="73"/>
      <c r="INI75" s="73"/>
      <c r="INJ75" s="73"/>
      <c r="INK75" s="73"/>
      <c r="INL75" s="73"/>
      <c r="INM75" s="73"/>
      <c r="INN75" s="73"/>
      <c r="INO75" s="73"/>
      <c r="INP75" s="73"/>
      <c r="INQ75" s="73"/>
      <c r="INR75" s="73"/>
      <c r="INS75" s="73"/>
      <c r="INT75" s="73"/>
      <c r="INU75" s="73"/>
      <c r="INV75" s="73"/>
      <c r="INW75" s="73"/>
      <c r="INX75" s="73"/>
      <c r="INY75" s="73"/>
      <c r="INZ75" s="73"/>
      <c r="IOA75" s="73"/>
      <c r="IOB75" s="73"/>
      <c r="IOC75" s="73"/>
      <c r="IOD75" s="73"/>
      <c r="IOE75" s="73"/>
      <c r="IOF75" s="73"/>
      <c r="IOG75" s="73"/>
      <c r="IOH75" s="73"/>
      <c r="IOI75" s="73"/>
      <c r="IOJ75" s="73"/>
      <c r="IOK75" s="73"/>
      <c r="IOL75" s="73"/>
      <c r="IOM75" s="73"/>
      <c r="ION75" s="73"/>
      <c r="IOO75" s="73"/>
      <c r="IOP75" s="73"/>
      <c r="IOQ75" s="73"/>
      <c r="IOR75" s="73"/>
      <c r="IOS75" s="73"/>
      <c r="IOT75" s="73"/>
      <c r="IOU75" s="73"/>
      <c r="IOV75" s="73"/>
      <c r="IOW75" s="73"/>
      <c r="IOX75" s="73"/>
      <c r="IOY75" s="73"/>
      <c r="IOZ75" s="73"/>
      <c r="IPA75" s="73"/>
      <c r="IPB75" s="73"/>
      <c r="IPC75" s="73"/>
      <c r="IPD75" s="73"/>
      <c r="IPE75" s="73"/>
      <c r="IPF75" s="73"/>
      <c r="IPG75" s="73"/>
      <c r="IPH75" s="73"/>
      <c r="IPI75" s="73"/>
      <c r="IPJ75" s="73"/>
      <c r="IPK75" s="73"/>
      <c r="IPL75" s="73"/>
      <c r="IPM75" s="73"/>
      <c r="IPN75" s="73"/>
      <c r="IPO75" s="73"/>
      <c r="IPP75" s="73"/>
      <c r="IPQ75" s="73"/>
      <c r="IPR75" s="73"/>
      <c r="IPS75" s="73"/>
      <c r="IPT75" s="73"/>
      <c r="IPU75" s="73"/>
      <c r="IPV75" s="73"/>
      <c r="IPW75" s="73"/>
      <c r="IPX75" s="73"/>
      <c r="IPY75" s="73"/>
      <c r="IPZ75" s="73"/>
      <c r="IQA75" s="73"/>
      <c r="IQB75" s="73"/>
      <c r="IQC75" s="73"/>
      <c r="IQD75" s="73"/>
      <c r="IQE75" s="73"/>
      <c r="IQF75" s="73"/>
      <c r="IQG75" s="73"/>
      <c r="IQH75" s="73"/>
      <c r="IQI75" s="73"/>
      <c r="IQJ75" s="73"/>
      <c r="IQK75" s="73"/>
      <c r="IQL75" s="73"/>
      <c r="IQM75" s="73"/>
      <c r="IQN75" s="73"/>
      <c r="IQO75" s="73"/>
      <c r="IQP75" s="73"/>
      <c r="IQQ75" s="73"/>
      <c r="IQR75" s="73"/>
      <c r="IQS75" s="73"/>
      <c r="IQT75" s="73"/>
      <c r="IQU75" s="73"/>
      <c r="IQV75" s="73"/>
      <c r="IQW75" s="73"/>
      <c r="IQX75" s="73"/>
      <c r="IQY75" s="73"/>
      <c r="IQZ75" s="73"/>
      <c r="IRA75" s="73"/>
      <c r="IRB75" s="73"/>
      <c r="IRC75" s="73"/>
      <c r="IRD75" s="73"/>
      <c r="IRE75" s="73"/>
      <c r="IRF75" s="73"/>
      <c r="IRG75" s="73"/>
      <c r="IRH75" s="73"/>
      <c r="IRI75" s="73"/>
      <c r="IRJ75" s="73"/>
      <c r="IRK75" s="73"/>
      <c r="IRL75" s="73"/>
      <c r="IRM75" s="73"/>
      <c r="IRN75" s="73"/>
      <c r="IRO75" s="73"/>
      <c r="IRP75" s="73"/>
      <c r="IRQ75" s="73"/>
      <c r="IRR75" s="73"/>
      <c r="IRS75" s="73"/>
      <c r="IRT75" s="73"/>
      <c r="IRU75" s="73"/>
      <c r="IRV75" s="73"/>
      <c r="IRW75" s="73"/>
      <c r="IRX75" s="73"/>
      <c r="IRY75" s="73"/>
      <c r="IRZ75" s="73"/>
      <c r="ISA75" s="73"/>
      <c r="ISB75" s="73"/>
      <c r="ISC75" s="73"/>
      <c r="ISD75" s="73"/>
      <c r="ISE75" s="73"/>
      <c r="ISF75" s="73"/>
      <c r="ISG75" s="73"/>
      <c r="ISH75" s="73"/>
      <c r="ISI75" s="73"/>
      <c r="ISJ75" s="73"/>
      <c r="ISK75" s="73"/>
      <c r="ISL75" s="73"/>
      <c r="ISM75" s="73"/>
      <c r="ISN75" s="73"/>
      <c r="ISO75" s="73"/>
      <c r="ISP75" s="73"/>
      <c r="ISQ75" s="73"/>
      <c r="ISR75" s="73"/>
      <c r="ISS75" s="73"/>
      <c r="IST75" s="73"/>
      <c r="ISU75" s="73"/>
      <c r="ISV75" s="73"/>
      <c r="ISW75" s="73"/>
      <c r="ISX75" s="73"/>
      <c r="ISY75" s="73"/>
      <c r="ISZ75" s="73"/>
      <c r="ITA75" s="73"/>
      <c r="ITB75" s="73"/>
      <c r="ITC75" s="73"/>
      <c r="ITD75" s="73"/>
      <c r="ITE75" s="73"/>
      <c r="ITF75" s="73"/>
      <c r="ITG75" s="73"/>
      <c r="ITH75" s="73"/>
      <c r="ITI75" s="73"/>
      <c r="ITJ75" s="73"/>
      <c r="ITK75" s="73"/>
      <c r="ITL75" s="73"/>
      <c r="ITM75" s="73"/>
      <c r="ITN75" s="73"/>
      <c r="ITO75" s="73"/>
      <c r="ITP75" s="73"/>
      <c r="ITQ75" s="73"/>
      <c r="ITR75" s="73"/>
      <c r="ITS75" s="73"/>
      <c r="ITT75" s="73"/>
      <c r="ITU75" s="73"/>
      <c r="ITV75" s="73"/>
      <c r="ITW75" s="73"/>
      <c r="ITX75" s="73"/>
      <c r="ITY75" s="73"/>
      <c r="ITZ75" s="73"/>
      <c r="IUA75" s="73"/>
      <c r="IUB75" s="73"/>
      <c r="IUC75" s="73"/>
      <c r="IUD75" s="73"/>
      <c r="IUE75" s="73"/>
      <c r="IUF75" s="73"/>
      <c r="IUG75" s="73"/>
      <c r="IUH75" s="73"/>
      <c r="IUI75" s="73"/>
      <c r="IUJ75" s="73"/>
      <c r="IUK75" s="73"/>
      <c r="IUL75" s="73"/>
      <c r="IUM75" s="73"/>
      <c r="IUN75" s="73"/>
      <c r="IUO75" s="73"/>
      <c r="IUP75" s="73"/>
      <c r="IUQ75" s="73"/>
      <c r="IUR75" s="73"/>
      <c r="IUS75" s="73"/>
      <c r="IUT75" s="73"/>
      <c r="IUU75" s="73"/>
      <c r="IUV75" s="73"/>
      <c r="IUW75" s="73"/>
      <c r="IUX75" s="73"/>
      <c r="IUY75" s="73"/>
      <c r="IUZ75" s="73"/>
      <c r="IVA75" s="73"/>
      <c r="IVB75" s="73"/>
      <c r="IVC75" s="73"/>
      <c r="IVD75" s="73"/>
      <c r="IVE75" s="73"/>
      <c r="IVF75" s="73"/>
      <c r="IVG75" s="73"/>
      <c r="IVH75" s="73"/>
      <c r="IVI75" s="73"/>
      <c r="IVJ75" s="73"/>
      <c r="IVK75" s="73"/>
      <c r="IVL75" s="73"/>
      <c r="IVM75" s="73"/>
      <c r="IVN75" s="73"/>
      <c r="IVO75" s="73"/>
      <c r="IVP75" s="73"/>
      <c r="IVQ75" s="73"/>
      <c r="IVR75" s="73"/>
      <c r="IVS75" s="73"/>
      <c r="IVT75" s="73"/>
      <c r="IVU75" s="73"/>
      <c r="IVV75" s="73"/>
      <c r="IVW75" s="73"/>
      <c r="IVX75" s="73"/>
      <c r="IVY75" s="73"/>
      <c r="IVZ75" s="73"/>
      <c r="IWA75" s="73"/>
      <c r="IWB75" s="73"/>
      <c r="IWC75" s="73"/>
      <c r="IWD75" s="73"/>
      <c r="IWE75" s="73"/>
      <c r="IWF75" s="73"/>
      <c r="IWG75" s="73"/>
      <c r="IWH75" s="73"/>
      <c r="IWI75" s="73"/>
      <c r="IWJ75" s="73"/>
      <c r="IWK75" s="73"/>
      <c r="IWL75" s="73"/>
      <c r="IWM75" s="73"/>
      <c r="IWN75" s="73"/>
      <c r="IWO75" s="73"/>
      <c r="IWP75" s="73"/>
      <c r="IWQ75" s="73"/>
      <c r="IWR75" s="73"/>
      <c r="IWS75" s="73"/>
      <c r="IWT75" s="73"/>
      <c r="IWU75" s="73"/>
      <c r="IWV75" s="73"/>
      <c r="IWW75" s="73"/>
      <c r="IWX75" s="73"/>
      <c r="IWY75" s="73"/>
      <c r="IWZ75" s="73"/>
      <c r="IXA75" s="73"/>
      <c r="IXB75" s="73"/>
      <c r="IXC75" s="73"/>
      <c r="IXD75" s="73"/>
      <c r="IXE75" s="73"/>
      <c r="IXF75" s="73"/>
      <c r="IXG75" s="73"/>
      <c r="IXH75" s="73"/>
      <c r="IXI75" s="73"/>
      <c r="IXJ75" s="73"/>
      <c r="IXK75" s="73"/>
      <c r="IXL75" s="73"/>
      <c r="IXM75" s="73"/>
      <c r="IXN75" s="73"/>
      <c r="IXO75" s="73"/>
      <c r="IXP75" s="73"/>
      <c r="IXQ75" s="73"/>
      <c r="IXR75" s="73"/>
      <c r="IXS75" s="73"/>
      <c r="IXT75" s="73"/>
      <c r="IXU75" s="73"/>
      <c r="IXV75" s="73"/>
      <c r="IXW75" s="73"/>
      <c r="IXX75" s="73"/>
      <c r="IXY75" s="73"/>
      <c r="IXZ75" s="73"/>
      <c r="IYA75" s="73"/>
      <c r="IYB75" s="73"/>
      <c r="IYC75" s="73"/>
      <c r="IYD75" s="73"/>
      <c r="IYE75" s="73"/>
      <c r="IYF75" s="73"/>
      <c r="IYG75" s="73"/>
      <c r="IYH75" s="73"/>
      <c r="IYI75" s="73"/>
      <c r="IYJ75" s="73"/>
      <c r="IYK75" s="73"/>
      <c r="IYL75" s="73"/>
      <c r="IYM75" s="73"/>
      <c r="IYN75" s="73"/>
      <c r="IYO75" s="73"/>
      <c r="IYP75" s="73"/>
      <c r="IYQ75" s="73"/>
      <c r="IYR75" s="73"/>
      <c r="IYS75" s="73"/>
      <c r="IYT75" s="73"/>
      <c r="IYU75" s="73"/>
      <c r="IYV75" s="73"/>
      <c r="IYW75" s="73"/>
      <c r="IYX75" s="73"/>
      <c r="IYY75" s="73"/>
      <c r="IYZ75" s="73"/>
      <c r="IZA75" s="73"/>
      <c r="IZB75" s="73"/>
      <c r="IZC75" s="73"/>
      <c r="IZD75" s="73"/>
      <c r="IZE75" s="73"/>
      <c r="IZF75" s="73"/>
      <c r="IZG75" s="73"/>
      <c r="IZH75" s="73"/>
      <c r="IZI75" s="73"/>
      <c r="IZJ75" s="73"/>
      <c r="IZK75" s="73"/>
      <c r="IZL75" s="73"/>
      <c r="IZM75" s="73"/>
      <c r="IZN75" s="73"/>
      <c r="IZO75" s="73"/>
      <c r="IZP75" s="73"/>
      <c r="IZQ75" s="73"/>
      <c r="IZR75" s="73"/>
      <c r="IZS75" s="73"/>
      <c r="IZT75" s="73"/>
      <c r="IZU75" s="73"/>
      <c r="IZV75" s="73"/>
      <c r="IZW75" s="73"/>
      <c r="IZX75" s="73"/>
      <c r="IZY75" s="73"/>
      <c r="IZZ75" s="73"/>
      <c r="JAA75" s="73"/>
      <c r="JAB75" s="73"/>
      <c r="JAC75" s="73"/>
      <c r="JAD75" s="73"/>
      <c r="JAE75" s="73"/>
      <c r="JAF75" s="73"/>
      <c r="JAG75" s="73"/>
      <c r="JAH75" s="73"/>
      <c r="JAI75" s="73"/>
      <c r="JAJ75" s="73"/>
      <c r="JAK75" s="73"/>
      <c r="JAL75" s="73"/>
      <c r="JAM75" s="73"/>
      <c r="JAN75" s="73"/>
      <c r="JAO75" s="73"/>
      <c r="JAP75" s="73"/>
      <c r="JAQ75" s="73"/>
      <c r="JAR75" s="73"/>
      <c r="JAS75" s="73"/>
      <c r="JAT75" s="73"/>
      <c r="JAU75" s="73"/>
      <c r="JAV75" s="73"/>
      <c r="JAW75" s="73"/>
      <c r="JAX75" s="73"/>
      <c r="JAY75" s="73"/>
      <c r="JAZ75" s="73"/>
      <c r="JBA75" s="73"/>
      <c r="JBB75" s="73"/>
      <c r="JBC75" s="73"/>
      <c r="JBD75" s="73"/>
      <c r="JBE75" s="73"/>
      <c r="JBF75" s="73"/>
      <c r="JBG75" s="73"/>
      <c r="JBH75" s="73"/>
      <c r="JBI75" s="73"/>
      <c r="JBJ75" s="73"/>
      <c r="JBK75" s="73"/>
      <c r="JBL75" s="73"/>
      <c r="JBM75" s="73"/>
      <c r="JBN75" s="73"/>
      <c r="JBO75" s="73"/>
      <c r="JBP75" s="73"/>
      <c r="JBQ75" s="73"/>
      <c r="JBR75" s="73"/>
      <c r="JBS75" s="73"/>
      <c r="JBT75" s="73"/>
      <c r="JBU75" s="73"/>
      <c r="JBV75" s="73"/>
      <c r="JBW75" s="73"/>
      <c r="JBX75" s="73"/>
      <c r="JBY75" s="73"/>
      <c r="JBZ75" s="73"/>
      <c r="JCA75" s="73"/>
      <c r="JCB75" s="73"/>
      <c r="JCC75" s="73"/>
      <c r="JCD75" s="73"/>
      <c r="JCE75" s="73"/>
      <c r="JCF75" s="73"/>
      <c r="JCG75" s="73"/>
      <c r="JCH75" s="73"/>
      <c r="JCI75" s="73"/>
      <c r="JCJ75" s="73"/>
      <c r="JCK75" s="73"/>
      <c r="JCL75" s="73"/>
      <c r="JCM75" s="73"/>
      <c r="JCN75" s="73"/>
      <c r="JCO75" s="73"/>
      <c r="JCP75" s="73"/>
      <c r="JCQ75" s="73"/>
      <c r="JCR75" s="73"/>
      <c r="JCS75" s="73"/>
      <c r="JCT75" s="73"/>
      <c r="JCU75" s="73"/>
      <c r="JCV75" s="73"/>
      <c r="JCW75" s="73"/>
      <c r="JCX75" s="73"/>
      <c r="JCY75" s="73"/>
      <c r="JCZ75" s="73"/>
      <c r="JDA75" s="73"/>
      <c r="JDB75" s="73"/>
      <c r="JDC75" s="73"/>
      <c r="JDD75" s="73"/>
      <c r="JDE75" s="73"/>
      <c r="JDF75" s="73"/>
      <c r="JDG75" s="73"/>
      <c r="JDH75" s="73"/>
      <c r="JDI75" s="73"/>
      <c r="JDJ75" s="73"/>
      <c r="JDK75" s="73"/>
      <c r="JDL75" s="73"/>
      <c r="JDM75" s="73"/>
      <c r="JDN75" s="73"/>
      <c r="JDO75" s="73"/>
      <c r="JDP75" s="73"/>
      <c r="JDQ75" s="73"/>
      <c r="JDR75" s="73"/>
      <c r="JDS75" s="73"/>
      <c r="JDT75" s="73"/>
      <c r="JDU75" s="73"/>
      <c r="JDV75" s="73"/>
      <c r="JDW75" s="73"/>
      <c r="JDX75" s="73"/>
      <c r="JDY75" s="73"/>
      <c r="JDZ75" s="73"/>
      <c r="JEA75" s="73"/>
      <c r="JEB75" s="73"/>
      <c r="JEC75" s="73"/>
      <c r="JED75" s="73"/>
      <c r="JEE75" s="73"/>
      <c r="JEF75" s="73"/>
      <c r="JEG75" s="73"/>
      <c r="JEH75" s="73"/>
      <c r="JEI75" s="73"/>
      <c r="JEJ75" s="73"/>
      <c r="JEK75" s="73"/>
      <c r="JEL75" s="73"/>
      <c r="JEM75" s="73"/>
      <c r="JEN75" s="73"/>
      <c r="JEO75" s="73"/>
      <c r="JEP75" s="73"/>
      <c r="JEQ75" s="73"/>
      <c r="JER75" s="73"/>
      <c r="JES75" s="73"/>
      <c r="JET75" s="73"/>
      <c r="JEU75" s="73"/>
      <c r="JEV75" s="73"/>
      <c r="JEW75" s="73"/>
      <c r="JEX75" s="73"/>
      <c r="JEY75" s="73"/>
      <c r="JEZ75" s="73"/>
      <c r="JFA75" s="73"/>
      <c r="JFB75" s="73"/>
      <c r="JFC75" s="73"/>
      <c r="JFD75" s="73"/>
      <c r="JFE75" s="73"/>
      <c r="JFF75" s="73"/>
      <c r="JFG75" s="73"/>
      <c r="JFH75" s="73"/>
      <c r="JFI75" s="73"/>
      <c r="JFJ75" s="73"/>
      <c r="JFK75" s="73"/>
      <c r="JFL75" s="73"/>
      <c r="JFM75" s="73"/>
      <c r="JFN75" s="73"/>
      <c r="JFO75" s="73"/>
      <c r="JFP75" s="73"/>
      <c r="JFQ75" s="73"/>
      <c r="JFR75" s="73"/>
      <c r="JFS75" s="73"/>
      <c r="JFT75" s="73"/>
      <c r="JFU75" s="73"/>
      <c r="JFV75" s="73"/>
      <c r="JFW75" s="73"/>
      <c r="JFX75" s="73"/>
      <c r="JFY75" s="73"/>
      <c r="JFZ75" s="73"/>
      <c r="JGA75" s="73"/>
      <c r="JGB75" s="73"/>
      <c r="JGC75" s="73"/>
      <c r="JGD75" s="73"/>
      <c r="JGE75" s="73"/>
      <c r="JGF75" s="73"/>
      <c r="JGG75" s="73"/>
      <c r="JGH75" s="73"/>
      <c r="JGI75" s="73"/>
      <c r="JGJ75" s="73"/>
      <c r="JGK75" s="73"/>
      <c r="JGL75" s="73"/>
      <c r="JGM75" s="73"/>
      <c r="JGN75" s="73"/>
      <c r="JGO75" s="73"/>
      <c r="JGP75" s="73"/>
      <c r="JGQ75" s="73"/>
      <c r="JGR75" s="73"/>
      <c r="JGS75" s="73"/>
      <c r="JGT75" s="73"/>
      <c r="JGU75" s="73"/>
      <c r="JGV75" s="73"/>
      <c r="JGW75" s="73"/>
      <c r="JGX75" s="73"/>
      <c r="JGY75" s="73"/>
      <c r="JGZ75" s="73"/>
      <c r="JHA75" s="73"/>
      <c r="JHB75" s="73"/>
      <c r="JHC75" s="73"/>
      <c r="JHD75" s="73"/>
      <c r="JHE75" s="73"/>
      <c r="JHF75" s="73"/>
      <c r="JHG75" s="73"/>
      <c r="JHH75" s="73"/>
      <c r="JHI75" s="73"/>
      <c r="JHJ75" s="73"/>
      <c r="JHK75" s="73"/>
      <c r="JHL75" s="73"/>
      <c r="JHM75" s="73"/>
      <c r="JHN75" s="73"/>
      <c r="JHO75" s="73"/>
      <c r="JHP75" s="73"/>
      <c r="JHQ75" s="73"/>
      <c r="JHR75" s="73"/>
      <c r="JHS75" s="73"/>
      <c r="JHT75" s="73"/>
      <c r="JHU75" s="73"/>
      <c r="JHV75" s="73"/>
      <c r="JHW75" s="73"/>
      <c r="JHX75" s="73"/>
      <c r="JHY75" s="73"/>
      <c r="JHZ75" s="73"/>
      <c r="JIA75" s="73"/>
      <c r="JIB75" s="73"/>
      <c r="JIC75" s="73"/>
      <c r="JID75" s="73"/>
      <c r="JIE75" s="73"/>
      <c r="JIF75" s="73"/>
      <c r="JIG75" s="73"/>
      <c r="JIH75" s="73"/>
      <c r="JII75" s="73"/>
      <c r="JIJ75" s="73"/>
      <c r="JIK75" s="73"/>
      <c r="JIL75" s="73"/>
      <c r="JIM75" s="73"/>
      <c r="JIN75" s="73"/>
      <c r="JIO75" s="73"/>
      <c r="JIP75" s="73"/>
      <c r="JIQ75" s="73"/>
      <c r="JIR75" s="73"/>
      <c r="JIS75" s="73"/>
      <c r="JIT75" s="73"/>
      <c r="JIU75" s="73"/>
      <c r="JIV75" s="73"/>
      <c r="JIW75" s="73"/>
      <c r="JIX75" s="73"/>
      <c r="JIY75" s="73"/>
      <c r="JIZ75" s="73"/>
      <c r="JJA75" s="73"/>
      <c r="JJB75" s="73"/>
      <c r="JJC75" s="73"/>
      <c r="JJD75" s="73"/>
      <c r="JJE75" s="73"/>
      <c r="JJF75" s="73"/>
      <c r="JJG75" s="73"/>
      <c r="JJH75" s="73"/>
      <c r="JJI75" s="73"/>
      <c r="JJJ75" s="73"/>
      <c r="JJK75" s="73"/>
      <c r="JJL75" s="73"/>
      <c r="JJM75" s="73"/>
      <c r="JJN75" s="73"/>
      <c r="JJO75" s="73"/>
      <c r="JJP75" s="73"/>
      <c r="JJQ75" s="73"/>
      <c r="JJR75" s="73"/>
      <c r="JJS75" s="73"/>
      <c r="JJT75" s="73"/>
      <c r="JJU75" s="73"/>
      <c r="JJV75" s="73"/>
      <c r="JJW75" s="73"/>
      <c r="JJX75" s="73"/>
      <c r="JJY75" s="73"/>
      <c r="JJZ75" s="73"/>
      <c r="JKA75" s="73"/>
      <c r="JKB75" s="73"/>
      <c r="JKC75" s="73"/>
      <c r="JKD75" s="73"/>
      <c r="JKE75" s="73"/>
      <c r="JKF75" s="73"/>
      <c r="JKG75" s="73"/>
      <c r="JKH75" s="73"/>
      <c r="JKI75" s="73"/>
      <c r="JKJ75" s="73"/>
      <c r="JKK75" s="73"/>
      <c r="JKL75" s="73"/>
      <c r="JKM75" s="73"/>
      <c r="JKN75" s="73"/>
      <c r="JKO75" s="73"/>
      <c r="JKP75" s="73"/>
      <c r="JKQ75" s="73"/>
      <c r="JKR75" s="73"/>
      <c r="JKS75" s="73"/>
      <c r="JKT75" s="73"/>
      <c r="JKU75" s="73"/>
      <c r="JKV75" s="73"/>
      <c r="JKW75" s="73"/>
      <c r="JKX75" s="73"/>
      <c r="JKY75" s="73"/>
      <c r="JKZ75" s="73"/>
      <c r="JLA75" s="73"/>
      <c r="JLB75" s="73"/>
      <c r="JLC75" s="73"/>
      <c r="JLD75" s="73"/>
      <c r="JLE75" s="73"/>
      <c r="JLF75" s="73"/>
      <c r="JLG75" s="73"/>
      <c r="JLH75" s="73"/>
      <c r="JLI75" s="73"/>
      <c r="JLJ75" s="73"/>
      <c r="JLK75" s="73"/>
      <c r="JLL75" s="73"/>
      <c r="JLM75" s="73"/>
      <c r="JLN75" s="73"/>
      <c r="JLO75" s="73"/>
      <c r="JLP75" s="73"/>
      <c r="JLQ75" s="73"/>
      <c r="JLR75" s="73"/>
      <c r="JLS75" s="73"/>
      <c r="JLT75" s="73"/>
      <c r="JLU75" s="73"/>
      <c r="JLV75" s="73"/>
      <c r="JLW75" s="73"/>
      <c r="JLX75" s="73"/>
      <c r="JLY75" s="73"/>
      <c r="JLZ75" s="73"/>
      <c r="JMA75" s="73"/>
      <c r="JMB75" s="73"/>
      <c r="JMC75" s="73"/>
      <c r="JMD75" s="73"/>
      <c r="JME75" s="73"/>
      <c r="JMF75" s="73"/>
      <c r="JMG75" s="73"/>
      <c r="JMH75" s="73"/>
      <c r="JMI75" s="73"/>
      <c r="JMJ75" s="73"/>
      <c r="JMK75" s="73"/>
      <c r="JML75" s="73"/>
      <c r="JMM75" s="73"/>
      <c r="JMN75" s="73"/>
      <c r="JMO75" s="73"/>
      <c r="JMP75" s="73"/>
      <c r="JMQ75" s="73"/>
      <c r="JMR75" s="73"/>
      <c r="JMS75" s="73"/>
      <c r="JMT75" s="73"/>
      <c r="JMU75" s="73"/>
      <c r="JMV75" s="73"/>
      <c r="JMW75" s="73"/>
      <c r="JMX75" s="73"/>
      <c r="JMY75" s="73"/>
      <c r="JMZ75" s="73"/>
      <c r="JNA75" s="73"/>
      <c r="JNB75" s="73"/>
      <c r="JNC75" s="73"/>
      <c r="JND75" s="73"/>
      <c r="JNE75" s="73"/>
      <c r="JNF75" s="73"/>
      <c r="JNG75" s="73"/>
      <c r="JNH75" s="73"/>
      <c r="JNI75" s="73"/>
      <c r="JNJ75" s="73"/>
      <c r="JNK75" s="73"/>
      <c r="JNL75" s="73"/>
      <c r="JNM75" s="73"/>
      <c r="JNN75" s="73"/>
      <c r="JNO75" s="73"/>
      <c r="JNP75" s="73"/>
      <c r="JNQ75" s="73"/>
      <c r="JNR75" s="73"/>
      <c r="JNS75" s="73"/>
      <c r="JNT75" s="73"/>
      <c r="JNU75" s="73"/>
      <c r="JNV75" s="73"/>
      <c r="JNW75" s="73"/>
      <c r="JNX75" s="73"/>
      <c r="JNY75" s="73"/>
      <c r="JNZ75" s="73"/>
      <c r="JOA75" s="73"/>
      <c r="JOB75" s="73"/>
      <c r="JOC75" s="73"/>
      <c r="JOD75" s="73"/>
      <c r="JOE75" s="73"/>
      <c r="JOF75" s="73"/>
      <c r="JOG75" s="73"/>
      <c r="JOH75" s="73"/>
      <c r="JOI75" s="73"/>
      <c r="JOJ75" s="73"/>
      <c r="JOK75" s="73"/>
      <c r="JOL75" s="73"/>
      <c r="JOM75" s="73"/>
      <c r="JON75" s="73"/>
      <c r="JOO75" s="73"/>
      <c r="JOP75" s="73"/>
      <c r="JOQ75" s="73"/>
      <c r="JOR75" s="73"/>
      <c r="JOS75" s="73"/>
      <c r="JOT75" s="73"/>
      <c r="JOU75" s="73"/>
      <c r="JOV75" s="73"/>
      <c r="JOW75" s="73"/>
      <c r="JOX75" s="73"/>
      <c r="JOY75" s="73"/>
      <c r="JOZ75" s="73"/>
      <c r="JPA75" s="73"/>
      <c r="JPB75" s="73"/>
      <c r="JPC75" s="73"/>
      <c r="JPD75" s="73"/>
      <c r="JPE75" s="73"/>
      <c r="JPF75" s="73"/>
      <c r="JPG75" s="73"/>
      <c r="JPH75" s="73"/>
    </row>
    <row r="76" customFormat="false" ht="12.9" hidden="false" customHeight="false" outlineLevel="0" collapsed="false">
      <c r="A76" s="101"/>
      <c r="B76" s="102" t="n">
        <f aca="false">AVERAGE(AO76,BO76,CO76,DO76,EO76,FO76,GO76,HO76,IO76,JO76,KO76,LO76,MO76,NO76)</f>
        <v>22.102380952381</v>
      </c>
      <c r="C76" s="103" t="n">
        <f aca="false">AVERAGE(B72:B76)</f>
        <v>21.8411904761905</v>
      </c>
      <c r="D76" s="104" t="n">
        <f aca="false">AVERAGE(B67:B76)</f>
        <v>21.7775824175824</v>
      </c>
      <c r="E76" s="102" t="n">
        <f aca="false">AVERAGE(B57:B76)</f>
        <v>21.6005236210549</v>
      </c>
      <c r="F76" s="105" t="n">
        <f aca="false">AVERAGE(B27:B76)</f>
        <v>21.3458473452473</v>
      </c>
      <c r="G76" s="3" t="n">
        <f aca="false">MAX(AC76:AN76,BC76:BN76,CC76:CN76,DC76:DN76,EC76:EN76,FC76:FN76,GC76:GN76,HC76:HN76,IC76:IN76,JC76:JN76,KC76:KN76,LC76:LN76,MC76:MN76,NC76:NN76)</f>
        <v>38.6</v>
      </c>
      <c r="H76" s="106" t="n">
        <f aca="false">MEDIAN(AC76:AN76,BC76:BN76,CC76:CN76,DC76:DN76,EC76:EN76,FC76:FN76,GC76:GN76,HC76:HN76,IC76:IN76,JC76:JN76,KC76:KN76,LC76:LN76,MC76:MN76,NC76:NN76)</f>
        <v>21.3</v>
      </c>
      <c r="I76" s="5" t="n">
        <f aca="false">MIN(AC76:AN76,BC76:BN76,CC76:CN76,DC76:DN76,EC76:EN76,FC76:FN76,GC76:GN76,HC76:HN76,IC76:IN76,JC76:JN76,KC76:KN76,LC76:LN76,MC76:MN76,NC76:NN76)</f>
        <v>12.9</v>
      </c>
      <c r="J76" s="107" t="n">
        <f aca="false">(G76+I76)/2</f>
        <v>25.75</v>
      </c>
      <c r="AA76" s="1" t="n">
        <f aca="false">AA75+1</f>
        <v>2</v>
      </c>
      <c r="AB76" s="108" t="n">
        <v>1926</v>
      </c>
      <c r="AC76" s="109" t="n">
        <v>27.5</v>
      </c>
      <c r="AD76" s="109" t="n">
        <v>30</v>
      </c>
      <c r="AE76" s="109" t="n">
        <v>26.7</v>
      </c>
      <c r="AF76" s="109" t="n">
        <v>22.7</v>
      </c>
      <c r="AG76" s="109" t="n">
        <v>16.7</v>
      </c>
      <c r="AH76" s="109" t="n">
        <v>16.4</v>
      </c>
      <c r="AI76" s="109" t="n">
        <v>16.5</v>
      </c>
      <c r="AJ76" s="109" t="n">
        <v>15.9</v>
      </c>
      <c r="AK76" s="109" t="n">
        <v>20</v>
      </c>
      <c r="AL76" s="109" t="n">
        <v>21.6</v>
      </c>
      <c r="AM76" s="109" t="n">
        <v>24.6</v>
      </c>
      <c r="AN76" s="109" t="n">
        <v>25.4</v>
      </c>
      <c r="AO76" s="110" t="n">
        <f aca="false">SUM(AC76:AN76)/12</f>
        <v>22</v>
      </c>
      <c r="BA76" s="1" t="n">
        <f aca="false">BA75+1</f>
        <v>1926</v>
      </c>
      <c r="BB76" s="111" t="n">
        <v>1926</v>
      </c>
      <c r="BC76" s="109" t="n">
        <v>28.9</v>
      </c>
      <c r="BD76" s="109" t="n">
        <v>30.8</v>
      </c>
      <c r="BE76" s="109" t="n">
        <v>26.6</v>
      </c>
      <c r="BF76" s="109" t="n">
        <v>21.8</v>
      </c>
      <c r="BG76" s="109" t="n">
        <v>14.3</v>
      </c>
      <c r="BH76" s="109" t="n">
        <v>14.1</v>
      </c>
      <c r="BI76" s="109" t="n">
        <v>14.1</v>
      </c>
      <c r="BJ76" s="109" t="n">
        <v>13.9</v>
      </c>
      <c r="BK76" s="109" t="n">
        <v>18.3</v>
      </c>
      <c r="BL76" s="109" t="n">
        <v>21.1</v>
      </c>
      <c r="BM76" s="109" t="n">
        <v>24.8</v>
      </c>
      <c r="BN76" s="109" t="n">
        <v>26.3</v>
      </c>
      <c r="BO76" s="110" t="n">
        <f aca="false">SUM(BC76:BN76)/12</f>
        <v>21.25</v>
      </c>
      <c r="CA76" s="1" t="n">
        <f aca="false">CA75+1</f>
        <v>1926</v>
      </c>
      <c r="CB76" s="112" t="n">
        <v>1926</v>
      </c>
      <c r="CC76" s="109" t="n">
        <v>21.8</v>
      </c>
      <c r="CD76" s="109" t="n">
        <v>23.8</v>
      </c>
      <c r="CE76" s="109" t="n">
        <v>21.2</v>
      </c>
      <c r="CF76" s="109" t="n">
        <v>19.8</v>
      </c>
      <c r="CG76" s="109" t="n">
        <v>15.8</v>
      </c>
      <c r="CH76" s="109" t="n">
        <v>14.7</v>
      </c>
      <c r="CI76" s="109" t="n">
        <v>14.5</v>
      </c>
      <c r="CJ76" s="109" t="n">
        <v>14.9</v>
      </c>
      <c r="CK76" s="109" t="n">
        <v>16.9</v>
      </c>
      <c r="CL76" s="109" t="n">
        <v>18.4</v>
      </c>
      <c r="CM76" s="109" t="n">
        <v>20.4</v>
      </c>
      <c r="CN76" s="109" t="n">
        <v>20.5</v>
      </c>
      <c r="CO76" s="110" t="n">
        <f aca="false">SUM(CC76:CN76)/12</f>
        <v>18.5583333333333</v>
      </c>
      <c r="DA76" s="1" t="n">
        <f aca="false">DA75+1</f>
        <v>1926</v>
      </c>
      <c r="DB76" s="111" t="n">
        <v>1926</v>
      </c>
      <c r="DC76" s="109" t="n">
        <v>30.4</v>
      </c>
      <c r="DD76" s="109" t="n">
        <v>31.8</v>
      </c>
      <c r="DE76" s="109" t="n">
        <v>28.7</v>
      </c>
      <c r="DF76" s="109" t="n">
        <v>22.3</v>
      </c>
      <c r="DG76" s="109" t="n">
        <v>16.4</v>
      </c>
      <c r="DH76" s="109" t="n">
        <v>15.3</v>
      </c>
      <c r="DI76" s="109" t="n">
        <v>15.4</v>
      </c>
      <c r="DJ76" s="109" t="n">
        <v>15.9</v>
      </c>
      <c r="DK76" s="109" t="n">
        <v>20.7</v>
      </c>
      <c r="DL76" s="109" t="n">
        <v>22.6</v>
      </c>
      <c r="DM76" s="109" t="n">
        <v>27</v>
      </c>
      <c r="DN76" s="109" t="n">
        <v>28.6</v>
      </c>
      <c r="DO76" s="110" t="n">
        <f aca="false">SUM(DC76:DN76)/12</f>
        <v>22.925</v>
      </c>
      <c r="EA76" s="1" t="n">
        <f aca="false">EA75+1</f>
        <v>1926</v>
      </c>
      <c r="EB76" s="111" t="n">
        <v>1926</v>
      </c>
      <c r="EC76" s="109" t="n">
        <v>36.6</v>
      </c>
      <c r="ED76" s="109" t="n">
        <v>38.6</v>
      </c>
      <c r="EE76" s="109" t="n">
        <v>33</v>
      </c>
      <c r="EF76" s="109" t="n">
        <v>26.8</v>
      </c>
      <c r="EG76" s="109" t="n">
        <v>18.3</v>
      </c>
      <c r="EH76" s="109" t="n">
        <v>17.1</v>
      </c>
      <c r="EI76" s="109" t="n">
        <v>19.6</v>
      </c>
      <c r="EJ76" s="109" t="n">
        <v>20</v>
      </c>
      <c r="EK76" s="109" t="n">
        <v>23.4</v>
      </c>
      <c r="EL76" s="109" t="n">
        <v>28.7</v>
      </c>
      <c r="EM76" s="109" t="n">
        <v>32.2</v>
      </c>
      <c r="EN76" s="109" t="n">
        <v>33.1</v>
      </c>
      <c r="EO76" s="110" t="n">
        <f aca="false">SUM(EC76:EN76)/12</f>
        <v>27.2833333333333</v>
      </c>
      <c r="FA76" s="1" t="n">
        <f aca="false">FA75+1</f>
        <v>1926</v>
      </c>
      <c r="FB76" s="111" t="n">
        <v>1926</v>
      </c>
      <c r="FC76" s="109" t="n">
        <v>26.4</v>
      </c>
      <c r="FD76" s="109" t="n">
        <v>28.1</v>
      </c>
      <c r="FE76" s="109" t="n">
        <v>25.1</v>
      </c>
      <c r="FF76" s="109" t="n">
        <v>20.9</v>
      </c>
      <c r="FG76" s="109" t="n">
        <v>13.8</v>
      </c>
      <c r="FH76" s="109" t="n">
        <v>13.6</v>
      </c>
      <c r="FI76" s="109" t="n">
        <v>13.3</v>
      </c>
      <c r="FJ76" s="109" t="n">
        <v>12.9</v>
      </c>
      <c r="FK76" s="109" t="n">
        <v>17.6</v>
      </c>
      <c r="FL76" s="109" t="n">
        <v>19.4</v>
      </c>
      <c r="FM76" s="109" t="n">
        <v>23.1</v>
      </c>
      <c r="FN76" s="109" t="n">
        <v>23.4</v>
      </c>
      <c r="FO76" s="110" t="n">
        <f aca="false">SUM(FC76:FN76)/12</f>
        <v>19.8</v>
      </c>
      <c r="GA76" s="1" t="n">
        <f aca="false">GA75+1</f>
        <v>1926</v>
      </c>
      <c r="GB76" s="113" t="s">
        <v>84</v>
      </c>
      <c r="GC76" s="109" t="n">
        <v>22.5</v>
      </c>
      <c r="GD76" s="109" t="n">
        <v>24.5</v>
      </c>
      <c r="GE76" s="109" t="n">
        <v>21.6</v>
      </c>
      <c r="GF76" s="109" t="n">
        <v>20.1</v>
      </c>
      <c r="GG76" s="109" t="n">
        <v>14.4</v>
      </c>
      <c r="GH76" s="109" t="n">
        <v>14.3</v>
      </c>
      <c r="GI76" s="109" t="n">
        <v>13.7</v>
      </c>
      <c r="GJ76" s="109" t="n">
        <v>14.3</v>
      </c>
      <c r="GK76" s="109" t="n">
        <v>17.8</v>
      </c>
      <c r="GL76" s="109" t="n">
        <v>18.1</v>
      </c>
      <c r="GM76" s="109" t="n">
        <v>20.3</v>
      </c>
      <c r="GN76" s="109" t="n">
        <v>21.5</v>
      </c>
      <c r="GO76" s="110" t="n">
        <f aca="false">SUM(GC76:GN76)/12</f>
        <v>18.5916666666667</v>
      </c>
      <c r="HA76" s="1" t="n">
        <f aca="false">HA75+1</f>
        <v>1926</v>
      </c>
      <c r="HB76" s="113" t="s">
        <v>84</v>
      </c>
      <c r="HC76" s="109" t="n">
        <v>25</v>
      </c>
      <c r="HD76" s="109" t="n">
        <v>27.3</v>
      </c>
      <c r="HE76" s="109" t="n">
        <v>24.1</v>
      </c>
      <c r="HF76" s="109" t="n">
        <v>23.2</v>
      </c>
      <c r="HG76" s="109" t="n">
        <v>17.6</v>
      </c>
      <c r="HH76" s="109" t="n">
        <v>17.4</v>
      </c>
      <c r="HI76" s="109" t="n">
        <v>17.2</v>
      </c>
      <c r="HJ76" s="109" t="n">
        <v>16.5</v>
      </c>
      <c r="HK76" s="109" t="n">
        <v>19.2</v>
      </c>
      <c r="HL76" s="109" t="n">
        <v>22</v>
      </c>
      <c r="HM76" s="109" t="n">
        <v>23</v>
      </c>
      <c r="HN76" s="109" t="n">
        <v>22.8</v>
      </c>
      <c r="HO76" s="110" t="n">
        <f aca="false">SUM(HC76:HN76)/12</f>
        <v>21.275</v>
      </c>
      <c r="IA76" s="1" t="n">
        <f aca="false">IA75+1</f>
        <v>1926</v>
      </c>
      <c r="IB76" s="111" t="n">
        <v>1926</v>
      </c>
      <c r="IC76" s="109" t="n">
        <v>32.3</v>
      </c>
      <c r="ID76" s="109" t="n">
        <v>34.8</v>
      </c>
      <c r="IE76" s="109" t="n">
        <v>29.8</v>
      </c>
      <c r="IF76" s="109" t="n">
        <v>25.1</v>
      </c>
      <c r="IG76" s="109" t="n">
        <v>18.1</v>
      </c>
      <c r="IH76" s="109" t="n">
        <v>17.1</v>
      </c>
      <c r="II76" s="109" t="n">
        <v>17.6</v>
      </c>
      <c r="IJ76" s="109" t="n">
        <v>18.1</v>
      </c>
      <c r="IK76" s="109" t="n">
        <v>22.1</v>
      </c>
      <c r="IL76" s="109" t="n">
        <v>25.7</v>
      </c>
      <c r="IM76" s="109" t="n">
        <v>28.4</v>
      </c>
      <c r="IN76" s="109" t="n">
        <v>28.6</v>
      </c>
      <c r="IO76" s="110" t="n">
        <f aca="false">SUM(IC76:IN76)/12</f>
        <v>24.8083333333333</v>
      </c>
      <c r="JA76" s="1" t="n">
        <f aca="false">JA75+1</f>
        <v>1926</v>
      </c>
      <c r="JB76" s="113" t="s">
        <v>84</v>
      </c>
      <c r="JC76" s="109" t="n">
        <v>21.4</v>
      </c>
      <c r="JD76" s="109" t="n">
        <v>22.6</v>
      </c>
      <c r="JE76" s="109" t="n">
        <v>20.9</v>
      </c>
      <c r="JF76" s="109" t="n">
        <v>18.8</v>
      </c>
      <c r="JG76" s="109" t="n">
        <v>15.3</v>
      </c>
      <c r="JH76" s="109" t="n">
        <v>14</v>
      </c>
      <c r="JI76" s="109" t="n">
        <v>13.8</v>
      </c>
      <c r="JJ76" s="109" t="n">
        <v>13.7</v>
      </c>
      <c r="JK76" s="109" t="n">
        <v>16.4</v>
      </c>
      <c r="JL76" s="109" t="n">
        <v>17.5</v>
      </c>
      <c r="JM76" s="109" t="n">
        <v>19.3</v>
      </c>
      <c r="JN76" s="109" t="n">
        <v>20.8</v>
      </c>
      <c r="JO76" s="110" t="n">
        <f aca="false">SUM(JC76:JN76)/12</f>
        <v>17.875</v>
      </c>
      <c r="KA76" s="1" t="n">
        <f aca="false">KA75+1</f>
        <v>1926</v>
      </c>
      <c r="KB76" s="111" t="n">
        <v>1926</v>
      </c>
      <c r="KC76" s="109" t="n">
        <v>30.2</v>
      </c>
      <c r="KD76" s="109" t="n">
        <v>32.1</v>
      </c>
      <c r="KE76" s="109" t="n">
        <v>28.6</v>
      </c>
      <c r="KF76" s="109" t="n">
        <v>23.4</v>
      </c>
      <c r="KG76" s="109" t="n">
        <v>16.7</v>
      </c>
      <c r="KH76" s="109" t="n">
        <v>16</v>
      </c>
      <c r="KI76" s="109" t="n">
        <v>16</v>
      </c>
      <c r="KJ76" s="109" t="n">
        <v>15.5</v>
      </c>
      <c r="KK76" s="109" t="n">
        <v>20.2</v>
      </c>
      <c r="KL76" s="109" t="n">
        <v>23</v>
      </c>
      <c r="KM76" s="109" t="n">
        <v>26.5</v>
      </c>
      <c r="KN76" s="109" t="n">
        <v>27.2</v>
      </c>
      <c r="KO76" s="110" t="n">
        <f aca="false">SUM(KC76:KN76)/12</f>
        <v>22.95</v>
      </c>
      <c r="LA76" s="1" t="n">
        <f aca="false">LA75+1</f>
        <v>1926</v>
      </c>
      <c r="LB76" s="113" t="s">
        <v>84</v>
      </c>
      <c r="LC76" s="109" t="n">
        <v>30.3</v>
      </c>
      <c r="LD76" s="109" t="n">
        <v>32.6</v>
      </c>
      <c r="LE76" s="109" t="n">
        <v>28.1</v>
      </c>
      <c r="LF76" s="109" t="n">
        <v>24.1</v>
      </c>
      <c r="LG76" s="109" t="n">
        <v>16.6</v>
      </c>
      <c r="LH76" s="109" t="n">
        <v>16.2</v>
      </c>
      <c r="LI76" s="109" t="n">
        <v>16.3</v>
      </c>
      <c r="LJ76" s="109" t="n">
        <v>15.9</v>
      </c>
      <c r="LK76" s="109" t="n">
        <v>20.2</v>
      </c>
      <c r="LL76" s="109" t="n">
        <v>22.9</v>
      </c>
      <c r="LM76" s="109" t="n">
        <v>27.5</v>
      </c>
      <c r="LN76" s="109" t="n">
        <v>27.2</v>
      </c>
      <c r="LO76" s="110" t="n">
        <f aca="false">SUM(LC76:LN76)/12</f>
        <v>23.1583333333333</v>
      </c>
      <c r="MA76" s="1" t="n">
        <f aca="false">MA75+1</f>
        <v>1926</v>
      </c>
      <c r="MB76" s="111" t="n">
        <v>1926</v>
      </c>
      <c r="MC76" s="109" t="n">
        <v>27.2</v>
      </c>
      <c r="MD76" s="109" t="n">
        <v>29.4</v>
      </c>
      <c r="ME76" s="109" t="n">
        <v>25.2</v>
      </c>
      <c r="MF76" s="109" t="n">
        <v>23</v>
      </c>
      <c r="MG76" s="109" t="n">
        <v>16.2</v>
      </c>
      <c r="MH76" s="109" t="n">
        <v>16.2</v>
      </c>
      <c r="MI76" s="109" t="n">
        <v>15.9</v>
      </c>
      <c r="MJ76" s="109" t="n">
        <v>15.4</v>
      </c>
      <c r="MK76" s="109" t="n">
        <v>19.2</v>
      </c>
      <c r="ML76" s="109" t="n">
        <v>21.1</v>
      </c>
      <c r="MM76" s="109" t="n">
        <v>24.9</v>
      </c>
      <c r="MN76" s="109" t="n">
        <v>24.3</v>
      </c>
      <c r="MO76" s="110" t="n">
        <f aca="false">SUM(MC76:MN76)/12</f>
        <v>21.5</v>
      </c>
      <c r="NA76" s="1" t="n">
        <f aca="false">NA75+1</f>
        <v>1926</v>
      </c>
      <c r="NB76" s="113" t="s">
        <v>84</v>
      </c>
      <c r="NC76" s="109" t="n">
        <v>35.5</v>
      </c>
      <c r="ND76" s="109" t="n">
        <v>38.2</v>
      </c>
      <c r="NE76" s="109" t="n">
        <v>32.2</v>
      </c>
      <c r="NF76" s="109" t="n">
        <v>27.4</v>
      </c>
      <c r="NG76" s="109" t="n">
        <v>20.3</v>
      </c>
      <c r="NH76" s="109" t="n">
        <v>19.1</v>
      </c>
      <c r="NI76" s="109" t="n">
        <v>19.7</v>
      </c>
      <c r="NJ76" s="109" t="n">
        <v>20.1</v>
      </c>
      <c r="NK76" s="109" t="n">
        <v>24.1</v>
      </c>
      <c r="NL76" s="109" t="n">
        <v>29.4</v>
      </c>
      <c r="NM76" s="109" t="n">
        <v>31.6</v>
      </c>
      <c r="NN76" s="109" t="n">
        <v>31.9</v>
      </c>
      <c r="NO76" s="110" t="n">
        <f aca="false">SUM(NC76:NN76)/12</f>
        <v>27.4583333333333</v>
      </c>
      <c r="ON76" s="39" t="n">
        <f aca="false">(FO76+GO76+MO76)/3</f>
        <v>19.9638888888889</v>
      </c>
      <c r="OO76" s="40" t="n">
        <f aca="false">(AO76+BO76+EO76+HO76+JO76)/5</f>
        <v>21.9366666666667</v>
      </c>
      <c r="OP76" s="41" t="n">
        <f aca="false">(FO76+GO76+MO76+AO76+BO76+EO76+HO76+JO76)/8</f>
        <v>21.196875</v>
      </c>
      <c r="PA76" s="114"/>
      <c r="PB76" s="115"/>
      <c r="PN76" s="28" t="n">
        <f aca="false">MAX(FC76:FN76,GC76:GN76,MC76:MN76)</f>
        <v>29.4</v>
      </c>
      <c r="PO76" s="29" t="n">
        <f aca="false">MIN(FC76:FN76,GC76:GN76,MC76:MN76)</f>
        <v>12.9</v>
      </c>
      <c r="PP76" s="30" t="n">
        <f aca="false">MAX(AC76:AN76,BC76:BN76,EC76:EN76,HC76:HN76,JC76:JN76)</f>
        <v>38.6</v>
      </c>
      <c r="PQ76" s="31" t="n">
        <f aca="false">MIN(AC76:AN76,BC76:BN76,EC76:EN76,HC76:HN76,JC76:JN76)</f>
        <v>13.7</v>
      </c>
      <c r="QU76" s="116" t="n">
        <f aca="false">AVERAGE(AH76,AI76,AJ76,BH76,BI76,BJ76,CH76,CI76,CJ76,DH76,DI76,DJ76,EH76,EI76,EJ76,FH76,FI76,FJ76,GH81,GI81,GJ81,HH76,HI76,HJ76,IH76,II76,IJ76,JH76,JI76,JJ76,KH76,KI76,KJ76,LH76,LI76,LJ76,MH76,MI76,MJ76,NH76,NI76,NJ76)</f>
        <v>15.8690476190476</v>
      </c>
      <c r="QV76" s="117" t="n">
        <f aca="false">AVERAGE(AC76,AD76,AN76,BC76,BD76,BN76,CC76,CD76,CN76,DC76,DD76,DN76,EC76,ED76,EN76,FC76,FD76,FN76,GC81,GD81,GN81,HC76,HD76,HN76,IC76,ID76,IN76,JC76,JD76,JN76,KC76,KD76,KN76,LC76,LD76,LN76,MC76,MD76,MN76,NC76,ND76,NN76,)</f>
        <v>27.4744186046512</v>
      </c>
      <c r="QW76" s="116" t="n">
        <f aca="false">AVERAGE(QU66:QU76)</f>
        <v>15.3599345099345</v>
      </c>
      <c r="QX76" s="118" t="n">
        <f aca="false">AVERAGE(QV66:QV76)</f>
        <v>27.1754071271421</v>
      </c>
    </row>
    <row r="77" customFormat="false" ht="12.9" hidden="false" customHeight="false" outlineLevel="0" collapsed="false">
      <c r="A77" s="101"/>
      <c r="B77" s="102" t="n">
        <f aca="false">AVERAGE(AO77,BO77,CO77,DO77,EO77,FO77,GO77,HO77,IO77,JO77,KO77,LO77,MO77,NO77)</f>
        <v>22.0684523809524</v>
      </c>
      <c r="C77" s="103" t="n">
        <f aca="false">AVERAGE(B73:B77)</f>
        <v>21.8316666666667</v>
      </c>
      <c r="D77" s="104" t="n">
        <f aca="false">AVERAGE(B68:B77)</f>
        <v>21.912760989011</v>
      </c>
      <c r="E77" s="102" t="n">
        <f aca="false">AVERAGE(B58:B77)</f>
        <v>21.6689983234358</v>
      </c>
      <c r="F77" s="105" t="n">
        <f aca="false">AVERAGE(B28:B77)</f>
        <v>21.3679941706442</v>
      </c>
      <c r="G77" s="3" t="n">
        <f aca="false">MAX(AC77:AN77,BC77:BN77,CC77:CN77,DC77:DN77,EC77:EN77,FC77:FN77,GC77:GN77,HC77:HN77,IC77:IN77,JC77:JN77,KC77:KN77,LC77:LN77,MC77:MN77,NC77:NN77)</f>
        <v>36.4</v>
      </c>
      <c r="H77" s="106" t="n">
        <f aca="false">MEDIAN(AC77:AN77,BC77:BN77,CC77:CN77,DC77:DN77,EC77:EN77,FC77:FN77,GC77:GN77,HC77:HN77,IC77:IN77,JC77:JN77,KC77:KN77,LC77:LN77,MC77:MN77,NC77:NN77)</f>
        <v>21.25</v>
      </c>
      <c r="I77" s="5" t="n">
        <f aca="false">MIN(AC77:AN77,BC77:BN77,CC77:CN77,DC77:DN77,EC77:EN77,FC77:FN77,GC77:GN77,HC77:HN77,IC77:IN77,JC77:JN77,KC77:KN77,LC77:LN77,MC77:MN77,NC77:NN77)</f>
        <v>11.9</v>
      </c>
      <c r="J77" s="107" t="n">
        <f aca="false">(G77+I77)/2</f>
        <v>24.15</v>
      </c>
      <c r="AA77" s="1" t="n">
        <f aca="false">AA76+1</f>
        <v>3</v>
      </c>
      <c r="AB77" s="108" t="n">
        <v>1927</v>
      </c>
      <c r="AC77" s="109" t="n">
        <v>29.5</v>
      </c>
      <c r="AD77" s="109" t="n">
        <v>26.3</v>
      </c>
      <c r="AE77" s="109" t="n">
        <v>25.1</v>
      </c>
      <c r="AF77" s="109" t="n">
        <v>21.6</v>
      </c>
      <c r="AG77" s="109" t="n">
        <v>18.5</v>
      </c>
      <c r="AH77" s="109" t="n">
        <v>15.5</v>
      </c>
      <c r="AI77" s="109" t="n">
        <v>15</v>
      </c>
      <c r="AJ77" s="109" t="n">
        <v>16</v>
      </c>
      <c r="AK77" s="109" t="n">
        <v>19.5</v>
      </c>
      <c r="AL77" s="109" t="n">
        <v>23</v>
      </c>
      <c r="AM77" s="109" t="n">
        <v>26.9</v>
      </c>
      <c r="AN77" s="109" t="n">
        <v>27.2</v>
      </c>
      <c r="AO77" s="110" t="n">
        <f aca="false">SUM(AC77:AN77)/12</f>
        <v>22.0083333333333</v>
      </c>
      <c r="BA77" s="1" t="n">
        <f aca="false">BA76+1</f>
        <v>1927</v>
      </c>
      <c r="BB77" s="111" t="n">
        <v>1927</v>
      </c>
      <c r="BC77" s="109" t="n">
        <v>30.4</v>
      </c>
      <c r="BD77" s="109" t="n">
        <v>27.3</v>
      </c>
      <c r="BE77" s="109" t="n">
        <v>24.9</v>
      </c>
      <c r="BF77" s="109" t="n">
        <v>21</v>
      </c>
      <c r="BG77" s="109" t="n">
        <v>16.6</v>
      </c>
      <c r="BH77" s="109" t="n">
        <v>13.4</v>
      </c>
      <c r="BI77" s="109" t="n">
        <v>12.8</v>
      </c>
      <c r="BJ77" s="109" t="n">
        <v>14.3</v>
      </c>
      <c r="BK77" s="109" t="n">
        <v>18</v>
      </c>
      <c r="BL77" s="109" t="n">
        <v>22.7</v>
      </c>
      <c r="BM77" s="109" t="n">
        <v>27.6</v>
      </c>
      <c r="BN77" s="109" t="n">
        <v>27.4</v>
      </c>
      <c r="BO77" s="110" t="n">
        <f aca="false">SUM(BC77:BN77)/12</f>
        <v>21.3666666666667</v>
      </c>
      <c r="CA77" s="1" t="n">
        <f aca="false">CA76+1</f>
        <v>1927</v>
      </c>
      <c r="CB77" s="112" t="n">
        <v>1927</v>
      </c>
      <c r="CC77" s="109" t="n">
        <v>23.3</v>
      </c>
      <c r="CD77" s="109" t="n">
        <v>21.3</v>
      </c>
      <c r="CE77" s="109" t="n">
        <v>19.9</v>
      </c>
      <c r="CF77" s="109" t="n">
        <v>17.9</v>
      </c>
      <c r="CG77" s="109" t="n">
        <v>17.2</v>
      </c>
      <c r="CH77" s="109" t="n">
        <v>14.3</v>
      </c>
      <c r="CI77" s="109" t="n">
        <v>14.2</v>
      </c>
      <c r="CJ77" s="109" t="n">
        <v>14.8</v>
      </c>
      <c r="CK77" s="109" t="n">
        <v>15.6</v>
      </c>
      <c r="CL77" s="109" t="n">
        <v>18.3</v>
      </c>
      <c r="CM77" s="109" t="n">
        <v>20.9</v>
      </c>
      <c r="CN77" s="109" t="n">
        <v>21.1</v>
      </c>
      <c r="CO77" s="110" t="n">
        <f aca="false">SUM(CC77:CN77)/12</f>
        <v>18.2333333333333</v>
      </c>
      <c r="DA77" s="1" t="n">
        <f aca="false">DA76+1</f>
        <v>1927</v>
      </c>
      <c r="DB77" s="111" t="n">
        <v>1927</v>
      </c>
      <c r="DC77" s="109" t="n">
        <v>31.9</v>
      </c>
      <c r="DD77" s="109" t="n">
        <v>29.3</v>
      </c>
      <c r="DE77" s="109" t="n">
        <v>26.9</v>
      </c>
      <c r="DF77" s="109" t="n">
        <v>22.7</v>
      </c>
      <c r="DG77" s="109" t="n">
        <v>18.9</v>
      </c>
      <c r="DH77" s="109" t="n">
        <v>15.5</v>
      </c>
      <c r="DI77" s="109" t="n">
        <v>15.6</v>
      </c>
      <c r="DJ77" s="109" t="n">
        <v>16.8</v>
      </c>
      <c r="DK77" s="109" t="n">
        <v>21.4</v>
      </c>
      <c r="DL77" s="109" t="n">
        <v>25.9</v>
      </c>
      <c r="DM77" s="109" t="n">
        <v>28.8</v>
      </c>
      <c r="DN77" s="109" t="n">
        <v>29.7</v>
      </c>
      <c r="DO77" s="110" t="n">
        <f aca="false">SUM(DC77:DN77)/12</f>
        <v>23.6166666666667</v>
      </c>
      <c r="EA77" s="1" t="n">
        <f aca="false">EA76+1</f>
        <v>1927</v>
      </c>
      <c r="EB77" s="111" t="n">
        <v>1927</v>
      </c>
      <c r="EC77" s="109" t="n">
        <v>36.4</v>
      </c>
      <c r="ED77" s="109" t="n">
        <v>34.5</v>
      </c>
      <c r="EE77" s="109" t="n">
        <v>32.5</v>
      </c>
      <c r="EF77" s="109" t="n">
        <v>26.9</v>
      </c>
      <c r="EG77" s="109" t="n">
        <v>20.9</v>
      </c>
      <c r="EH77" s="109" t="n">
        <v>16.9</v>
      </c>
      <c r="EI77" s="109" t="n">
        <v>17.6</v>
      </c>
      <c r="EJ77" s="109" t="n">
        <v>20.7</v>
      </c>
      <c r="EK77" s="109" t="n">
        <v>25.2</v>
      </c>
      <c r="EL77" s="109" t="n">
        <v>29.6</v>
      </c>
      <c r="EM77" s="109" t="n">
        <v>34</v>
      </c>
      <c r="EN77" s="109" t="n">
        <v>33.2</v>
      </c>
      <c r="EO77" s="110" t="n">
        <f aca="false">SUM(EC77:EN77)/12</f>
        <v>27.3666666666667</v>
      </c>
      <c r="FA77" s="1" t="n">
        <f aca="false">FA76+1</f>
        <v>1927</v>
      </c>
      <c r="FB77" s="111" t="n">
        <v>1927</v>
      </c>
      <c r="FC77" s="109" t="n">
        <v>28.1</v>
      </c>
      <c r="FD77" s="109" t="n">
        <v>24.4</v>
      </c>
      <c r="FE77" s="109" t="n">
        <v>22.8</v>
      </c>
      <c r="FF77" s="109" t="n">
        <v>18.7</v>
      </c>
      <c r="FG77" s="109" t="n">
        <v>15.7</v>
      </c>
      <c r="FH77" s="109" t="n">
        <v>12.3</v>
      </c>
      <c r="FI77" s="109" t="n">
        <v>11.9</v>
      </c>
      <c r="FJ77" s="109" t="n">
        <v>13.1</v>
      </c>
      <c r="FK77" s="109" t="n">
        <v>16.8</v>
      </c>
      <c r="FL77" s="109" t="n">
        <v>21</v>
      </c>
      <c r="FM77" s="109" t="n">
        <v>24.7</v>
      </c>
      <c r="FN77" s="109" t="n">
        <v>24.3</v>
      </c>
      <c r="FO77" s="110" t="n">
        <f aca="false">SUM(FC77:FN77)/12</f>
        <v>19.4833333333333</v>
      </c>
      <c r="GA77" s="1" t="n">
        <f aca="false">GA76+1</f>
        <v>1927</v>
      </c>
      <c r="GB77" s="113" t="s">
        <v>85</v>
      </c>
      <c r="GC77" s="109" t="n">
        <v>24.4</v>
      </c>
      <c r="GD77" s="109" t="n">
        <v>22.7</v>
      </c>
      <c r="GE77" s="109" t="n">
        <v>21.5</v>
      </c>
      <c r="GF77" s="109" t="n">
        <v>17.8</v>
      </c>
      <c r="GG77" s="109" t="n">
        <v>15.8</v>
      </c>
      <c r="GH77" s="109" t="n">
        <v>13.7</v>
      </c>
      <c r="GI77" s="109" t="n">
        <v>13</v>
      </c>
      <c r="GJ77" s="109" t="n">
        <v>13.6</v>
      </c>
      <c r="GK77" s="109" t="n">
        <v>16.9</v>
      </c>
      <c r="GL77" s="109" t="n">
        <v>20.2</v>
      </c>
      <c r="GM77" s="109" t="n">
        <v>21.8</v>
      </c>
      <c r="GN77" s="109" t="n">
        <v>22.4</v>
      </c>
      <c r="GO77" s="110" t="n">
        <f aca="false">SUM(GC77:GN77)/12</f>
        <v>18.65</v>
      </c>
      <c r="HA77" s="1" t="n">
        <f aca="false">HA76+1</f>
        <v>1927</v>
      </c>
      <c r="HB77" s="113" t="s">
        <v>85</v>
      </c>
      <c r="HC77" s="109" t="n">
        <v>25.8</v>
      </c>
      <c r="HD77" s="109" t="n">
        <v>23.4</v>
      </c>
      <c r="HE77" s="109" t="n">
        <v>22.3</v>
      </c>
      <c r="HF77" s="109" t="n">
        <v>20.5</v>
      </c>
      <c r="HG77" s="109" t="n">
        <v>19.1</v>
      </c>
      <c r="HH77" s="109" t="n">
        <v>15.7</v>
      </c>
      <c r="HI77" s="109" t="n">
        <v>16.2</v>
      </c>
      <c r="HJ77" s="109" t="n">
        <v>17</v>
      </c>
      <c r="HK77" s="109" t="n">
        <v>18.2</v>
      </c>
      <c r="HL77" s="109" t="n">
        <v>21.1</v>
      </c>
      <c r="HM77" s="109" t="n">
        <v>22.5</v>
      </c>
      <c r="HN77" s="109" t="n">
        <v>23.5</v>
      </c>
      <c r="HO77" s="110" t="n">
        <f aca="false">SUM(HC77:HN77)/12</f>
        <v>20.4416666666667</v>
      </c>
      <c r="IA77" s="1" t="n">
        <f aca="false">IA76+1</f>
        <v>1927</v>
      </c>
      <c r="IB77" s="111" t="n">
        <v>1927</v>
      </c>
      <c r="IC77" s="109" t="n">
        <v>34.2</v>
      </c>
      <c r="ID77" s="109" t="n">
        <v>31.2</v>
      </c>
      <c r="IE77" s="109" t="n">
        <v>29.1</v>
      </c>
      <c r="IF77" s="109" t="n">
        <v>25.2</v>
      </c>
      <c r="IG77" s="109" t="n">
        <v>20.2</v>
      </c>
      <c r="IH77" s="109" t="n">
        <v>16.9</v>
      </c>
      <c r="II77" s="109" t="n">
        <v>16.3</v>
      </c>
      <c r="IJ77" s="109" t="n">
        <v>18.4</v>
      </c>
      <c r="IK77" s="109" t="n">
        <v>22.7</v>
      </c>
      <c r="IL77" s="109" t="n">
        <v>26.7</v>
      </c>
      <c r="IM77" s="109" t="n">
        <v>31.3</v>
      </c>
      <c r="IN77" s="109" t="n">
        <v>30.9</v>
      </c>
      <c r="IO77" s="110" t="n">
        <f aca="false">SUM(IC77:IN77)/12</f>
        <v>25.2583333333333</v>
      </c>
      <c r="JA77" s="1" t="n">
        <f aca="false">JA76+1</f>
        <v>1927</v>
      </c>
      <c r="JB77" s="113" t="s">
        <v>85</v>
      </c>
      <c r="JC77" s="109" t="n">
        <v>22.7</v>
      </c>
      <c r="JD77" s="109" t="n">
        <v>20.7</v>
      </c>
      <c r="JE77" s="109" t="n">
        <v>19.9</v>
      </c>
      <c r="JF77" s="109" t="n">
        <v>17.8</v>
      </c>
      <c r="JG77" s="109" t="n">
        <v>15.9</v>
      </c>
      <c r="JH77" s="109" t="n">
        <v>13.6</v>
      </c>
      <c r="JI77" s="109" t="n">
        <v>13.3</v>
      </c>
      <c r="JJ77" s="109" t="n">
        <v>13.9</v>
      </c>
      <c r="JK77" s="109" t="n">
        <v>16.2</v>
      </c>
      <c r="JL77" s="109" t="n">
        <v>18.6</v>
      </c>
      <c r="JM77" s="109" t="n">
        <v>20</v>
      </c>
      <c r="JN77" s="109" t="n">
        <v>21.2</v>
      </c>
      <c r="JO77" s="110" t="n">
        <f aca="false">SUM(JC77:JN77)/12</f>
        <v>17.8166666666667</v>
      </c>
      <c r="KA77" s="1" t="n">
        <f aca="false">KA76+1</f>
        <v>1927</v>
      </c>
      <c r="KB77" s="111" t="n">
        <v>1927</v>
      </c>
      <c r="KC77" s="109" t="n">
        <v>32</v>
      </c>
      <c r="KD77" s="109" t="n">
        <v>28.4</v>
      </c>
      <c r="KE77" s="109" t="n">
        <v>26.9</v>
      </c>
      <c r="KF77" s="109" t="n">
        <v>23.1</v>
      </c>
      <c r="KG77" s="109" t="n">
        <v>18.8</v>
      </c>
      <c r="KH77" s="109" t="n">
        <v>15.3</v>
      </c>
      <c r="KI77" s="109" t="n">
        <v>14.6</v>
      </c>
      <c r="KJ77" s="109" t="n">
        <v>16</v>
      </c>
      <c r="KK77" s="109" t="n">
        <v>19.9</v>
      </c>
      <c r="KL77" s="109" t="n">
        <v>24.7</v>
      </c>
      <c r="KM77" s="109" t="n">
        <v>29.2</v>
      </c>
      <c r="KN77" s="109" t="n">
        <v>29.3</v>
      </c>
      <c r="KO77" s="110" t="n">
        <f aca="false">SUM(KC77:KN77)/12</f>
        <v>23.1833333333333</v>
      </c>
      <c r="LA77" s="1" t="n">
        <f aca="false">LA76+1</f>
        <v>1927</v>
      </c>
      <c r="LB77" s="113" t="s">
        <v>85</v>
      </c>
      <c r="LC77" s="109" t="n">
        <v>32.2</v>
      </c>
      <c r="LD77" s="109" t="n">
        <v>29.4</v>
      </c>
      <c r="LE77" s="109" t="n">
        <v>27.5</v>
      </c>
      <c r="LF77" s="109" t="n">
        <v>23.2</v>
      </c>
      <c r="LG77" s="109" t="n">
        <v>18.7</v>
      </c>
      <c r="LH77" s="109" t="n">
        <v>15.7</v>
      </c>
      <c r="LI77" s="109" t="n">
        <v>14.6</v>
      </c>
      <c r="LJ77" s="109" t="n">
        <v>16.2</v>
      </c>
      <c r="LK77" s="109" t="n">
        <v>20.3</v>
      </c>
      <c r="LL77" s="109" t="n">
        <v>25.2</v>
      </c>
      <c r="LM77" s="109" t="n">
        <v>29.7</v>
      </c>
      <c r="LN77" s="109" t="n">
        <v>29.3</v>
      </c>
      <c r="LO77" s="110" t="n">
        <f aca="false">SUM(LC77:LN77)/12</f>
        <v>23.5</v>
      </c>
      <c r="MA77" s="1" t="n">
        <f aca="false">MA76+1</f>
        <v>1927</v>
      </c>
      <c r="MB77" s="111" t="n">
        <v>1927</v>
      </c>
      <c r="MC77" s="109" t="n">
        <v>28.9</v>
      </c>
      <c r="MD77" s="109" t="n">
        <v>25.2</v>
      </c>
      <c r="ME77" s="109" t="n">
        <v>24.1</v>
      </c>
      <c r="MF77" s="109" t="n">
        <v>20.2</v>
      </c>
      <c r="MG77" s="109" t="n">
        <v>18.2</v>
      </c>
      <c r="MH77" s="109" t="n">
        <v>14.9</v>
      </c>
      <c r="MI77" s="109" t="n">
        <v>14.4</v>
      </c>
      <c r="MJ77" s="109" t="n">
        <v>15.4</v>
      </c>
      <c r="MK77" s="109" t="n">
        <v>18.9</v>
      </c>
      <c r="ML77" s="109" t="n">
        <v>22.7</v>
      </c>
      <c r="MM77" s="109" t="n">
        <v>25.8</v>
      </c>
      <c r="MN77" s="109" t="n">
        <v>26.1</v>
      </c>
      <c r="MO77" s="110" t="n">
        <f aca="false">SUM(MC77:MN77)/12</f>
        <v>21.2333333333333</v>
      </c>
      <c r="NA77" s="1" t="n">
        <f aca="false">NA76+1</f>
        <v>1927</v>
      </c>
      <c r="NB77" s="113" t="s">
        <v>85</v>
      </c>
      <c r="NC77" s="109" t="n">
        <v>34.5</v>
      </c>
      <c r="ND77" s="109" t="n">
        <v>34.5</v>
      </c>
      <c r="NE77" s="109" t="n">
        <v>30.9</v>
      </c>
      <c r="NF77" s="109" t="n">
        <v>27.4</v>
      </c>
      <c r="NG77" s="109" t="n">
        <v>21.8</v>
      </c>
      <c r="NH77" s="109" t="n">
        <v>17</v>
      </c>
      <c r="NI77" s="109" t="n">
        <v>17.6</v>
      </c>
      <c r="NJ77" s="109" t="n">
        <v>21</v>
      </c>
      <c r="NK77" s="109" t="n">
        <v>23.4</v>
      </c>
      <c r="NL77" s="109" t="n">
        <v>28</v>
      </c>
      <c r="NM77" s="109" t="n">
        <v>32.7</v>
      </c>
      <c r="NN77" s="109" t="n">
        <v>32.8</v>
      </c>
      <c r="NO77" s="110" t="n">
        <f aca="false">SUM(NC77:NN77)/12</f>
        <v>26.8</v>
      </c>
      <c r="ON77" s="39" t="n">
        <f aca="false">(FO77+GO77+MO77)/3</f>
        <v>19.7888888888889</v>
      </c>
      <c r="OO77" s="40" t="n">
        <f aca="false">(AO77+BO77+EO77+HO77+JO77)/5</f>
        <v>21.8</v>
      </c>
      <c r="OP77" s="41" t="n">
        <f aca="false">(FO77+GO77+MO77+AO77+BO77+EO77+HO77+JO77)/8</f>
        <v>21.0458333333333</v>
      </c>
      <c r="PA77" s="114"/>
      <c r="PB77" s="115"/>
      <c r="PN77" s="28" t="n">
        <f aca="false">MAX(FC77:FN77,GC77:GN77,MC77:MN77)</f>
        <v>28.9</v>
      </c>
      <c r="PO77" s="29" t="n">
        <f aca="false">MIN(FC77:FN77,GC77:GN77,MC77:MN77)</f>
        <v>11.9</v>
      </c>
      <c r="PP77" s="30" t="n">
        <f aca="false">MAX(AC77:AN77,BC77:BN77,EC77:EN77,HC77:HN77,JC77:JN77)</f>
        <v>36.4</v>
      </c>
      <c r="PQ77" s="31" t="n">
        <f aca="false">MIN(AC77:AN77,BC77:BN77,EC77:EN77,HC77:HN77,JC77:JN77)</f>
        <v>12.8</v>
      </c>
      <c r="QU77" s="116" t="n">
        <f aca="false">AVERAGE(AH77,AI77,AJ77,BH77,BI77,BJ77,CH77,CI77,CJ77,DH77,DI77,DJ77,EH77,EI77,EJ77,FH77,FI77,FJ77,GH82,GI82,GJ82,HH77,HI77,HJ77,IH77,II77,IJ77,JH77,JI77,JJ77,KH77,KI77,KJ77,LH77,LI77,LJ77,MH77,MI77,MJ77,NH77,NI77,NJ77)</f>
        <v>15.3857142857143</v>
      </c>
      <c r="QV77" s="117" t="n">
        <f aca="false">AVERAGE(AC77,AD77,AN77,BC77,BD77,BN77,CC77,CD77,CN77,DC77,DD77,DN77,EC77,ED77,EN77,FC77,FD77,FN77,GC82,GD82,GN82,HC77,HD77,HN77,IC77,ID77,IN77,JC77,JD77,JN77,KC77,KD77,KN77,LC77,LD77,LN77,MC77,MD77,MN77,NC77,ND77,NN77,)</f>
        <v>27.1883720930233</v>
      </c>
      <c r="QW77" s="116" t="n">
        <f aca="false">AVERAGE(QU67:QU77)</f>
        <v>15.428021978022</v>
      </c>
      <c r="QX77" s="118" t="n">
        <f aca="false">AVERAGE(QV67:QV77)</f>
        <v>27.1691606507503</v>
      </c>
    </row>
    <row r="78" customFormat="false" ht="12.9" hidden="false" customHeight="false" outlineLevel="0" collapsed="false">
      <c r="A78" s="101"/>
      <c r="B78" s="102" t="n">
        <f aca="false">AVERAGE(AO78,BO78,CO78,DO78,EO78,FO78,GO78,HO78,IO78,JO78,KO78,LO78,MO78,NO78)</f>
        <v>22.25</v>
      </c>
      <c r="C78" s="103" t="n">
        <f aca="false">AVERAGE(B74:B78)</f>
        <v>21.8735714285714</v>
      </c>
      <c r="D78" s="104" t="n">
        <f aca="false">AVERAGE(B69:B78)</f>
        <v>21.9542994505495</v>
      </c>
      <c r="E78" s="102" t="n">
        <f aca="false">AVERAGE(B59:B78)</f>
        <v>21.7166024901025</v>
      </c>
      <c r="F78" s="105" t="n">
        <f aca="false">AVERAGE(B29:B78)</f>
        <v>21.3957163928664</v>
      </c>
      <c r="G78" s="3" t="n">
        <f aca="false">MAX(AC78:AN78,BC78:BN78,CC78:CN78,DC78:DN78,EC78:EN78,FC78:FN78,GC78:GN78,HC78:HN78,IC78:IN78,JC78:JN78,KC78:KN78,LC78:LN78,MC78:MN78,NC78:NN78)</f>
        <v>35.1</v>
      </c>
      <c r="H78" s="106" t="n">
        <f aca="false">MEDIAN(AC78:AN78,BC78:BN78,CC78:CN78,DC78:DN78,EC78:EN78,FC78:FN78,GC78:GN78,HC78:HN78,IC78:IN78,JC78:JN78,KC78:KN78,LC78:LN78,MC78:MN78,NC78:NN78)</f>
        <v>21.8</v>
      </c>
      <c r="I78" s="5" t="n">
        <f aca="false">MIN(AC78:AN78,BC78:BN78,CC78:CN78,DC78:DN78,EC78:EN78,FC78:FN78,GC78:GN78,HC78:HN78,IC78:IN78,JC78:JN78,KC78:KN78,LC78:LN78,MC78:MN78,NC78:NN78)</f>
        <v>12</v>
      </c>
      <c r="J78" s="107" t="n">
        <f aca="false">(G78+I78)/2</f>
        <v>23.55</v>
      </c>
      <c r="AA78" s="1" t="n">
        <f aca="false">AA77+1</f>
        <v>4</v>
      </c>
      <c r="AB78" s="108" t="n">
        <v>1928</v>
      </c>
      <c r="AC78" s="109" t="n">
        <v>26.9</v>
      </c>
      <c r="AD78" s="109" t="n">
        <v>26.7</v>
      </c>
      <c r="AE78" s="109" t="n">
        <v>26.5</v>
      </c>
      <c r="AF78" s="109" t="n">
        <v>24.1</v>
      </c>
      <c r="AG78" s="109" t="n">
        <v>18.5</v>
      </c>
      <c r="AH78" s="109" t="n">
        <v>15.6</v>
      </c>
      <c r="AI78" s="109" t="n">
        <v>15.6</v>
      </c>
      <c r="AJ78" s="109" t="n">
        <v>18.4</v>
      </c>
      <c r="AK78" s="109" t="n">
        <v>20.5</v>
      </c>
      <c r="AL78" s="109" t="n">
        <v>19.8</v>
      </c>
      <c r="AM78" s="109" t="n">
        <v>25.4</v>
      </c>
      <c r="AN78" s="109" t="n">
        <v>28.1</v>
      </c>
      <c r="AO78" s="110" t="n">
        <f aca="false">SUM(AC78:AN78)/12</f>
        <v>22.175</v>
      </c>
      <c r="BA78" s="1" t="n">
        <f aca="false">BA77+1</f>
        <v>1928</v>
      </c>
      <c r="BB78" s="111" t="n">
        <v>1928</v>
      </c>
      <c r="BC78" s="109" t="n">
        <v>27.1</v>
      </c>
      <c r="BD78" s="109" t="n">
        <v>27.4</v>
      </c>
      <c r="BE78" s="109" t="n">
        <v>26.7</v>
      </c>
      <c r="BF78" s="109" t="n">
        <v>22.6</v>
      </c>
      <c r="BG78" s="109" t="n">
        <v>16.5</v>
      </c>
      <c r="BH78" s="109" t="n">
        <v>13.1</v>
      </c>
      <c r="BI78" s="109" t="n">
        <v>13.7</v>
      </c>
      <c r="BJ78" s="109" t="n">
        <v>17.2</v>
      </c>
      <c r="BK78" s="109" t="n">
        <v>19.5</v>
      </c>
      <c r="BL78" s="109" t="n">
        <v>19.5</v>
      </c>
      <c r="BM78" s="109" t="n">
        <v>26.6</v>
      </c>
      <c r="BN78" s="109" t="n">
        <v>29.4</v>
      </c>
      <c r="BO78" s="110" t="n">
        <f aca="false">SUM(BC78:BN78)/12</f>
        <v>21.6083333333333</v>
      </c>
      <c r="CA78" s="1" t="n">
        <f aca="false">CA77+1</f>
        <v>1928</v>
      </c>
      <c r="CB78" s="112" t="n">
        <v>1928</v>
      </c>
      <c r="CC78" s="109" t="n">
        <v>21.7</v>
      </c>
      <c r="CD78" s="109" t="n">
        <v>21.1</v>
      </c>
      <c r="CE78" s="109" t="n">
        <v>20.9</v>
      </c>
      <c r="CF78" s="109" t="n">
        <v>20.6</v>
      </c>
      <c r="CG78" s="109" t="n">
        <v>16.7</v>
      </c>
      <c r="CH78" s="109" t="n">
        <v>14.8</v>
      </c>
      <c r="CI78" s="109" t="n">
        <v>14.4</v>
      </c>
      <c r="CJ78" s="109" t="n">
        <v>15.9</v>
      </c>
      <c r="CK78" s="109" t="n">
        <v>17.3</v>
      </c>
      <c r="CL78" s="109" t="n">
        <v>17.7</v>
      </c>
      <c r="CM78" s="109" t="n">
        <v>19.8</v>
      </c>
      <c r="CN78" s="109" t="n">
        <v>22.2</v>
      </c>
      <c r="CO78" s="110" t="n">
        <f aca="false">SUM(CC78:CN78)/12</f>
        <v>18.5916666666667</v>
      </c>
      <c r="DA78" s="1" t="n">
        <f aca="false">DA77+1</f>
        <v>1928</v>
      </c>
      <c r="DB78" s="111" t="n">
        <v>1928</v>
      </c>
      <c r="DC78" s="109" t="n">
        <v>30.2</v>
      </c>
      <c r="DD78" s="109" t="n">
        <v>29.7</v>
      </c>
      <c r="DE78" s="109" t="n">
        <v>29.3</v>
      </c>
      <c r="DF78" s="109" t="n">
        <v>24.1</v>
      </c>
      <c r="DG78" s="109" t="n">
        <v>17.4</v>
      </c>
      <c r="DH78" s="109" t="n">
        <v>14.9</v>
      </c>
      <c r="DI78" s="109" t="n">
        <v>15.6</v>
      </c>
      <c r="DJ78" s="109" t="n">
        <v>18.3</v>
      </c>
      <c r="DK78" s="109" t="n">
        <v>21.8</v>
      </c>
      <c r="DL78" s="109" t="n">
        <v>20.2</v>
      </c>
      <c r="DM78" s="109" t="n">
        <v>28.2</v>
      </c>
      <c r="DN78" s="109" t="n">
        <v>31.3</v>
      </c>
      <c r="DO78" s="110" t="n">
        <f aca="false">SUM(DC78:DN78)/12</f>
        <v>23.4166666666667</v>
      </c>
      <c r="EA78" s="1" t="n">
        <f aca="false">EA77+1</f>
        <v>1928</v>
      </c>
      <c r="EB78" s="111" t="n">
        <v>1928</v>
      </c>
      <c r="EC78" s="109" t="n">
        <v>34.1</v>
      </c>
      <c r="ED78" s="109" t="n">
        <v>33.6</v>
      </c>
      <c r="EE78" s="109" t="n">
        <v>33.6</v>
      </c>
      <c r="EF78" s="109" t="n">
        <v>27.9</v>
      </c>
      <c r="EG78" s="109" t="n">
        <v>22</v>
      </c>
      <c r="EH78" s="109" t="n">
        <v>16.9</v>
      </c>
      <c r="EI78" s="109" t="n">
        <v>17.6</v>
      </c>
      <c r="EJ78" s="109" t="n">
        <v>23.8</v>
      </c>
      <c r="EK78" s="109" t="n">
        <v>26.6</v>
      </c>
      <c r="EL78" s="109" t="n">
        <v>26.8</v>
      </c>
      <c r="EM78" s="109" t="n">
        <v>32.8</v>
      </c>
      <c r="EN78" s="109" t="n">
        <v>35.1</v>
      </c>
      <c r="EO78" s="110" t="n">
        <f aca="false">SUM(EC78:EN78)/12</f>
        <v>27.5666666666667</v>
      </c>
      <c r="FA78" s="1" t="n">
        <f aca="false">FA77+1</f>
        <v>1928</v>
      </c>
      <c r="FB78" s="111" t="n">
        <v>1928</v>
      </c>
      <c r="FC78" s="109" t="n">
        <v>24.9</v>
      </c>
      <c r="FD78" s="109" t="n">
        <v>24.3</v>
      </c>
      <c r="FE78" s="109" t="n">
        <v>24.2</v>
      </c>
      <c r="FF78" s="109" t="n">
        <v>21.1</v>
      </c>
      <c r="FG78" s="109" t="n">
        <v>15.4</v>
      </c>
      <c r="FH78" s="109" t="n">
        <v>12</v>
      </c>
      <c r="FI78" s="109" t="n">
        <v>12.3</v>
      </c>
      <c r="FJ78" s="109" t="n">
        <v>15.5</v>
      </c>
      <c r="FK78" s="109" t="n">
        <v>17.3</v>
      </c>
      <c r="FL78" s="109" t="n">
        <v>17</v>
      </c>
      <c r="FM78" s="109" t="n">
        <v>22.9</v>
      </c>
      <c r="FN78" s="109" t="n">
        <v>26.7</v>
      </c>
      <c r="FO78" s="110" t="n">
        <f aca="false">SUM(FC78:FN78)/12</f>
        <v>19.4666666666667</v>
      </c>
      <c r="GA78" s="1" t="n">
        <f aca="false">GA77+1</f>
        <v>1928</v>
      </c>
      <c r="GB78" s="113" t="s">
        <v>86</v>
      </c>
      <c r="GC78" s="109" t="n">
        <v>23.7</v>
      </c>
      <c r="GD78" s="109" t="n">
        <v>22.3</v>
      </c>
      <c r="GE78" s="109" t="n">
        <v>23.2</v>
      </c>
      <c r="GF78" s="109" t="n">
        <v>21.5</v>
      </c>
      <c r="GG78" s="109" t="n">
        <v>15.8</v>
      </c>
      <c r="GH78" s="109" t="n">
        <v>14</v>
      </c>
      <c r="GI78" s="109" t="n">
        <v>14.3</v>
      </c>
      <c r="GJ78" s="109" t="n">
        <v>15.5</v>
      </c>
      <c r="GK78" s="109" t="n">
        <v>16.8</v>
      </c>
      <c r="GL78" s="109" t="n">
        <v>15.7</v>
      </c>
      <c r="GM78" s="109" t="n">
        <v>19.5</v>
      </c>
      <c r="GN78" s="109" t="n">
        <v>23.5</v>
      </c>
      <c r="GO78" s="110" t="n">
        <f aca="false">SUM(GC78:GN78)/12</f>
        <v>18.8166666666667</v>
      </c>
      <c r="HA78" s="1" t="n">
        <f aca="false">HA77+1</f>
        <v>1928</v>
      </c>
      <c r="HB78" s="113" t="s">
        <v>86</v>
      </c>
      <c r="HC78" s="109" t="n">
        <v>24.2</v>
      </c>
      <c r="HD78" s="109" t="n">
        <v>24.5</v>
      </c>
      <c r="HE78" s="109" t="n">
        <v>23.9</v>
      </c>
      <c r="HF78" s="109" t="n">
        <v>23</v>
      </c>
      <c r="HG78" s="109" t="n">
        <v>18.9</v>
      </c>
      <c r="HH78" s="109" t="n">
        <v>16.6</v>
      </c>
      <c r="HI78" s="109" t="n">
        <v>17</v>
      </c>
      <c r="HJ78" s="109" t="n">
        <v>18.7</v>
      </c>
      <c r="HK78" s="109" t="n">
        <v>19.9</v>
      </c>
      <c r="HL78" s="109" t="n">
        <v>20</v>
      </c>
      <c r="HM78" s="109" t="n">
        <v>22.6</v>
      </c>
      <c r="HN78" s="109" t="n">
        <v>24.7</v>
      </c>
      <c r="HO78" s="110" t="n">
        <f aca="false">SUM(HC78:HN78)/12</f>
        <v>21.1666666666667</v>
      </c>
      <c r="IA78" s="1" t="n">
        <f aca="false">IA77+1</f>
        <v>1928</v>
      </c>
      <c r="IB78" s="111" t="n">
        <v>1928</v>
      </c>
      <c r="IC78" s="109" t="n">
        <v>30.3</v>
      </c>
      <c r="ID78" s="109" t="n">
        <v>29.8</v>
      </c>
      <c r="IE78" s="109" t="n">
        <v>30.6</v>
      </c>
      <c r="IF78" s="109" t="n">
        <v>26.8</v>
      </c>
      <c r="IG78" s="109" t="n">
        <v>20.2</v>
      </c>
      <c r="IH78" s="109" t="n">
        <v>16.7</v>
      </c>
      <c r="II78" s="109" t="n">
        <v>16.6</v>
      </c>
      <c r="IJ78" s="109" t="n">
        <v>21.6</v>
      </c>
      <c r="IK78" s="109" t="n">
        <v>24.3</v>
      </c>
      <c r="IL78" s="109" t="n">
        <v>24.2</v>
      </c>
      <c r="IM78" s="109" t="n">
        <v>30.2</v>
      </c>
      <c r="IN78" s="109" t="n">
        <v>31.6</v>
      </c>
      <c r="IO78" s="110" t="n">
        <f aca="false">SUM(IC78:IN78)/12</f>
        <v>25.2416666666667</v>
      </c>
      <c r="JA78" s="1" t="n">
        <f aca="false">JA77+1</f>
        <v>1928</v>
      </c>
      <c r="JB78" s="113" t="s">
        <v>86</v>
      </c>
      <c r="JC78" s="109" t="n">
        <v>21.9</v>
      </c>
      <c r="JD78" s="109" t="n">
        <v>21.1</v>
      </c>
      <c r="JE78" s="109" t="n">
        <v>20.5</v>
      </c>
      <c r="JF78" s="109" t="n">
        <v>20.2</v>
      </c>
      <c r="JG78" s="109" t="n">
        <v>15.7</v>
      </c>
      <c r="JH78" s="109" t="n">
        <v>14.1</v>
      </c>
      <c r="JI78" s="109" t="n">
        <v>13.8</v>
      </c>
      <c r="JJ78" s="109" t="n">
        <v>14.9</v>
      </c>
      <c r="JK78" s="109" t="n">
        <v>16.2</v>
      </c>
      <c r="JL78" s="109" t="n">
        <v>15.9</v>
      </c>
      <c r="JM78" s="109" t="n">
        <v>18.7</v>
      </c>
      <c r="JN78" s="109" t="n">
        <v>21.8</v>
      </c>
      <c r="JO78" s="110" t="n">
        <f aca="false">SUM(JC78:JN78)/12</f>
        <v>17.9</v>
      </c>
      <c r="KA78" s="1" t="n">
        <f aca="false">KA77+1</f>
        <v>1928</v>
      </c>
      <c r="KB78" s="111" t="n">
        <v>1928</v>
      </c>
      <c r="KC78" s="109" t="n">
        <v>28.8</v>
      </c>
      <c r="KD78" s="109" t="n">
        <v>28.3</v>
      </c>
      <c r="KE78" s="109" t="n">
        <v>28.2</v>
      </c>
      <c r="KF78" s="109" t="n">
        <v>25</v>
      </c>
      <c r="KG78" s="109" t="n">
        <v>18.7</v>
      </c>
      <c r="KH78" s="109" t="n">
        <v>15.1</v>
      </c>
      <c r="KI78" s="109" t="n">
        <v>15.6</v>
      </c>
      <c r="KJ78" s="109" t="n">
        <v>19</v>
      </c>
      <c r="KK78" s="109" t="n">
        <v>20.8</v>
      </c>
      <c r="KL78" s="109" t="n">
        <v>20.2</v>
      </c>
      <c r="KM78" s="109" t="n">
        <v>27</v>
      </c>
      <c r="KN78" s="109" t="n">
        <v>29.5</v>
      </c>
      <c r="KO78" s="110" t="n">
        <f aca="false">SUM(KC78:KN78)/12</f>
        <v>23.0166666666667</v>
      </c>
      <c r="LA78" s="1" t="n">
        <f aca="false">LA77+1</f>
        <v>1928</v>
      </c>
      <c r="LB78" s="113" t="s">
        <v>86</v>
      </c>
      <c r="LC78" s="109" t="n">
        <v>28.9</v>
      </c>
      <c r="LD78" s="109" t="n">
        <v>28.4</v>
      </c>
      <c r="LE78" s="109" t="n">
        <v>28.7</v>
      </c>
      <c r="LF78" s="109" t="n">
        <v>25.1</v>
      </c>
      <c r="LG78" s="109" t="n">
        <v>19.1</v>
      </c>
      <c r="LH78" s="109" t="n">
        <v>15</v>
      </c>
      <c r="LI78" s="109" t="n">
        <v>15.5</v>
      </c>
      <c r="LJ78" s="109" t="n">
        <v>19.6</v>
      </c>
      <c r="LK78" s="109" t="n">
        <v>21.8</v>
      </c>
      <c r="LL78" s="109" t="n">
        <v>22.1</v>
      </c>
      <c r="LM78" s="109" t="n">
        <v>28.2</v>
      </c>
      <c r="LN78" s="109" t="n">
        <v>31.1</v>
      </c>
      <c r="LO78" s="110" t="n">
        <f aca="false">SUM(LC78:LN78)/12</f>
        <v>23.625</v>
      </c>
      <c r="MA78" s="1" t="n">
        <f aca="false">MA77+1</f>
        <v>1928</v>
      </c>
      <c r="MB78" s="111" t="n">
        <v>1928</v>
      </c>
      <c r="MC78" s="109" t="n">
        <v>26.2</v>
      </c>
      <c r="MD78" s="109" t="n">
        <v>25.1</v>
      </c>
      <c r="ME78" s="109" t="n">
        <v>25.1</v>
      </c>
      <c r="MF78" s="109" t="n">
        <v>23.4</v>
      </c>
      <c r="MG78" s="109" t="n">
        <v>17.8</v>
      </c>
      <c r="MH78" s="109" t="n">
        <v>14.5</v>
      </c>
      <c r="MI78" s="109" t="n">
        <v>15.1</v>
      </c>
      <c r="MJ78" s="109" t="n">
        <v>17.8</v>
      </c>
      <c r="MK78" s="109" t="n">
        <v>20.2</v>
      </c>
      <c r="ML78" s="109" t="n">
        <v>19.2</v>
      </c>
      <c r="MM78" s="109" t="n">
        <v>24.8</v>
      </c>
      <c r="MN78" s="109" t="n">
        <v>27.5</v>
      </c>
      <c r="MO78" s="110" t="n">
        <f aca="false">SUM(MC78:MN78)/12</f>
        <v>21.3916666666667</v>
      </c>
      <c r="NA78" s="1" t="n">
        <f aca="false">NA77+1</f>
        <v>1928</v>
      </c>
      <c r="NB78" s="113" t="s">
        <v>86</v>
      </c>
      <c r="NC78" s="109" t="n">
        <v>32.5</v>
      </c>
      <c r="ND78" s="109" t="n">
        <v>33.1</v>
      </c>
      <c r="NE78" s="109" t="n">
        <v>32.7</v>
      </c>
      <c r="NF78" s="109" t="n">
        <v>27.4</v>
      </c>
      <c r="NG78" s="109" t="n">
        <v>22.1</v>
      </c>
      <c r="NH78" s="109" t="n">
        <v>18.2</v>
      </c>
      <c r="NI78" s="109" t="n">
        <v>19.3</v>
      </c>
      <c r="NJ78" s="109" t="n">
        <v>23</v>
      </c>
      <c r="NK78" s="109" t="n">
        <v>27.2</v>
      </c>
      <c r="NL78" s="109" t="n">
        <v>28</v>
      </c>
      <c r="NM78" s="109" t="n">
        <v>33</v>
      </c>
      <c r="NN78" s="109" t="n">
        <v>33.7</v>
      </c>
      <c r="NO78" s="110" t="n">
        <f aca="false">SUM(NC78:NN78)/12</f>
        <v>27.5166666666667</v>
      </c>
      <c r="ON78" s="39" t="n">
        <f aca="false">(FO78+GO78+MO78)/3</f>
        <v>19.8916666666667</v>
      </c>
      <c r="OO78" s="40" t="n">
        <f aca="false">(AO78+BO78+EO78+HO78+JO78)/5</f>
        <v>22.0833333333333</v>
      </c>
      <c r="OP78" s="41" t="n">
        <f aca="false">(FO78+GO78+MO78+AO78+BO78+EO78+HO78+JO78)/8</f>
        <v>21.2614583333333</v>
      </c>
      <c r="PA78" s="114"/>
      <c r="PB78" s="115"/>
      <c r="PN78" s="28" t="n">
        <f aca="false">MAX(FC78:FN78,GC78:GN78,MC78:MN78)</f>
        <v>27.5</v>
      </c>
      <c r="PO78" s="29" t="n">
        <f aca="false">MIN(FC78:FN78,GC78:GN78,MC78:MN78)</f>
        <v>12</v>
      </c>
      <c r="PP78" s="30" t="n">
        <f aca="false">MAX(AC78:AN78,BC78:BN78,EC78:EN78,HC78:HN78,JC78:JN78)</f>
        <v>35.1</v>
      </c>
      <c r="PQ78" s="31" t="n">
        <f aca="false">MIN(AC78:AN78,BC78:BN78,EC78:EN78,HC78:HN78,JC78:JN78)</f>
        <v>13.1</v>
      </c>
      <c r="QU78" s="116" t="n">
        <f aca="false">AVERAGE(AH78,AI78,AJ78,BH78,BI78,BJ78,CH78,CI78,CJ78,DH78,DI78,DJ78,EH78,EI78,EJ78,FH78,FI78,FJ78,GH83,GI83,GJ83,HH78,HI78,HJ78,IH78,II78,IJ78,JH78,JI78,JJ78,KH78,KI78,KJ78,LH78,LI78,LJ78,MH78,MI78,MJ78,NH78,NI78,NJ78)</f>
        <v>16.3142857142857</v>
      </c>
      <c r="QV78" s="117" t="n">
        <f aca="false">AVERAGE(AC78,AD78,AN78,BC78,BD78,BN78,CC78,CD78,CN78,DC78,DD78,DN78,EC78,ED78,EN78,FC78,FD78,FN78,GC83,GD83,GN83,HC78,HD78,HN78,IC78,ID78,IN78,JC78,JD78,JN78,KC78,KD78,KN78,LC78,LD78,LN78,MC78,MD78,MN78,NC78,ND78,NN78,)</f>
        <v>26.7720930232558</v>
      </c>
      <c r="QW78" s="116" t="n">
        <f aca="false">AVERAGE(QU68:QU78)</f>
        <v>15.5465700965701</v>
      </c>
      <c r="QX78" s="118" t="n">
        <f aca="false">AVERAGE(QV68:QV78)</f>
        <v>27.2077600165008</v>
      </c>
    </row>
    <row r="79" customFormat="false" ht="12.9" hidden="false" customHeight="false" outlineLevel="0" collapsed="false">
      <c r="A79" s="101"/>
      <c r="B79" s="102" t="n">
        <f aca="false">AVERAGE(AO79,BO79,CO79,DO79,EO79,FO79,GO79,HO79,IO79,JO79,KO79,LO79,MO79,NO79)</f>
        <v>21.2279761904762</v>
      </c>
      <c r="C79" s="103" t="n">
        <f aca="false">AVERAGE(B75:B79)</f>
        <v>21.8990476190476</v>
      </c>
      <c r="D79" s="104" t="n">
        <f aca="false">AVERAGE(B70:B79)</f>
        <v>21.8453021978022</v>
      </c>
      <c r="E79" s="102" t="n">
        <f aca="false">AVERAGE(B60:B79)</f>
        <v>21.748542966293</v>
      </c>
      <c r="F79" s="105" t="n">
        <f aca="false">AVERAGE(B30:B79)</f>
        <v>21.4001648055648</v>
      </c>
      <c r="G79" s="3" t="n">
        <f aca="false">MAX(AC79:AN79,BC79:BN79,CC79:CN79,DC79:DN79,EC79:EN79,FC79:FN79,GC79:GN79,HC79:HN79,IC79:IN79,JC79:JN79,KC79:KN79,LC79:LN79,MC79:MN79,NC79:NN79)</f>
        <v>37.6</v>
      </c>
      <c r="H79" s="106" t="n">
        <f aca="false">MEDIAN(AC79:AN79,BC79:BN79,CC79:CN79,DC79:DN79,EC79:EN79,FC79:FN79,GC79:GN79,HC79:HN79,IC79:IN79,JC79:JN79,KC79:KN79,LC79:LN79,MC79:MN79,NC79:NN79)</f>
        <v>20.6</v>
      </c>
      <c r="I79" s="5" t="n">
        <f aca="false">MIN(AC79:AN79,BC79:BN79,CC79:CN79,DC79:DN79,EC79:EN79,FC79:FN79,GC79:GN79,HC79:HN79,IC79:IN79,JC79:JN79,KC79:KN79,LC79:LN79,MC79:MN79,NC79:NN79)</f>
        <v>10.8</v>
      </c>
      <c r="J79" s="107" t="n">
        <f aca="false">(G79+I79)/2</f>
        <v>24.2</v>
      </c>
      <c r="AA79" s="1" t="n">
        <f aca="false">AA78+1</f>
        <v>5</v>
      </c>
      <c r="AB79" s="108" t="n">
        <v>1929</v>
      </c>
      <c r="AC79" s="109" t="n">
        <v>26.2</v>
      </c>
      <c r="AD79" s="109" t="n">
        <v>31.8</v>
      </c>
      <c r="AE79" s="109" t="n">
        <v>24.7</v>
      </c>
      <c r="AF79" s="109" t="n">
        <v>22</v>
      </c>
      <c r="AG79" s="109" t="n">
        <v>18.8</v>
      </c>
      <c r="AH79" s="109" t="n">
        <v>16</v>
      </c>
      <c r="AI79" s="109" t="n">
        <v>13.9</v>
      </c>
      <c r="AJ79" s="109" t="n">
        <v>15.3</v>
      </c>
      <c r="AK79" s="109" t="n">
        <v>18.4</v>
      </c>
      <c r="AL79" s="109" t="n">
        <v>20.9</v>
      </c>
      <c r="AM79" s="109" t="n">
        <v>22.8</v>
      </c>
      <c r="AN79" s="109" t="n">
        <v>24</v>
      </c>
      <c r="AO79" s="110" t="n">
        <f aca="false">SUM(AC79:AN79)/12</f>
        <v>21.2333333333333</v>
      </c>
      <c r="BA79" s="1" t="n">
        <f aca="false">BA78+1</f>
        <v>1929</v>
      </c>
      <c r="BB79" s="111" t="n">
        <v>1929</v>
      </c>
      <c r="BC79" s="109" t="n">
        <v>27.1</v>
      </c>
      <c r="BD79" s="109" t="n">
        <v>32.6</v>
      </c>
      <c r="BE79" s="109" t="n">
        <v>25.3</v>
      </c>
      <c r="BF79" s="109" t="n">
        <v>21.4</v>
      </c>
      <c r="BG79" s="109" t="n">
        <v>17.3</v>
      </c>
      <c r="BH79" s="109" t="n">
        <v>14</v>
      </c>
      <c r="BI79" s="109" t="n">
        <v>11.9</v>
      </c>
      <c r="BJ79" s="109" t="n">
        <v>14.3</v>
      </c>
      <c r="BK79" s="109" t="n">
        <v>17.6</v>
      </c>
      <c r="BL79" s="109" t="n">
        <v>20.9</v>
      </c>
      <c r="BM79" s="109" t="n">
        <v>22.7</v>
      </c>
      <c r="BN79" s="109" t="n">
        <v>24.3</v>
      </c>
      <c r="BO79" s="110" t="n">
        <f aca="false">SUM(BC79:BN79)/12</f>
        <v>20.7833333333333</v>
      </c>
      <c r="CA79" s="1" t="n">
        <f aca="false">CA78+1</f>
        <v>1929</v>
      </c>
      <c r="CB79" s="112" t="n">
        <v>1929</v>
      </c>
      <c r="CC79" s="109" t="n">
        <v>22.1</v>
      </c>
      <c r="CD79" s="109" t="n">
        <v>22.4</v>
      </c>
      <c r="CE79" s="109" t="n">
        <v>21.2</v>
      </c>
      <c r="CF79" s="109" t="n">
        <v>19.2</v>
      </c>
      <c r="CG79" s="109" t="n">
        <v>16.6</v>
      </c>
      <c r="CH79" s="109" t="n">
        <v>15.2</v>
      </c>
      <c r="CI79" s="109" t="n">
        <v>13.1</v>
      </c>
      <c r="CJ79" s="109" t="n">
        <v>13.5</v>
      </c>
      <c r="CK79" s="109" t="n">
        <v>15.2</v>
      </c>
      <c r="CL79" s="109" t="n">
        <v>16.8</v>
      </c>
      <c r="CM79" s="109" t="n">
        <v>18.1</v>
      </c>
      <c r="CN79" s="109" t="n">
        <v>19.7</v>
      </c>
      <c r="CO79" s="110" t="n">
        <f aca="false">SUM(CC79:CN79)/12</f>
        <v>17.7583333333333</v>
      </c>
      <c r="DA79" s="1" t="n">
        <f aca="false">DA78+1</f>
        <v>1929</v>
      </c>
      <c r="DB79" s="111" t="n">
        <v>1929</v>
      </c>
      <c r="DC79" s="109" t="n">
        <v>29.3</v>
      </c>
      <c r="DD79" s="109" t="n">
        <v>34.3</v>
      </c>
      <c r="DE79" s="109" t="n">
        <v>26.7</v>
      </c>
      <c r="DF79" s="109" t="n">
        <v>22.6</v>
      </c>
      <c r="DG79" s="109" t="n">
        <v>18.4</v>
      </c>
      <c r="DH79" s="109" t="n">
        <v>15.3</v>
      </c>
      <c r="DI79" s="109" t="n">
        <v>13.7</v>
      </c>
      <c r="DJ79" s="109" t="n">
        <v>15.7</v>
      </c>
      <c r="DK79" s="109" t="n">
        <v>19.6</v>
      </c>
      <c r="DL79" s="109" t="n">
        <v>22.6</v>
      </c>
      <c r="DM79" s="109" t="n">
        <v>24.6</v>
      </c>
      <c r="DN79" s="109" t="n">
        <v>26</v>
      </c>
      <c r="DO79" s="110" t="n">
        <f aca="false">SUM(DC79:DN79)/12</f>
        <v>22.4</v>
      </c>
      <c r="EA79" s="1" t="n">
        <f aca="false">EA78+1</f>
        <v>1929</v>
      </c>
      <c r="EB79" s="111" t="n">
        <v>1929</v>
      </c>
      <c r="EC79" s="109" t="n">
        <v>35.6</v>
      </c>
      <c r="ED79" s="109" t="n">
        <v>37.6</v>
      </c>
      <c r="EE79" s="109" t="n">
        <v>30.7</v>
      </c>
      <c r="EF79" s="109" t="n">
        <v>25.8</v>
      </c>
      <c r="EG79" s="109" t="n">
        <v>21.1</v>
      </c>
      <c r="EH79" s="109" t="n">
        <v>18.4</v>
      </c>
      <c r="EI79" s="109" t="n">
        <v>16.3</v>
      </c>
      <c r="EJ79" s="109" t="n">
        <v>19.6</v>
      </c>
      <c r="EK79" s="109" t="n">
        <v>23.2</v>
      </c>
      <c r="EL79" s="109" t="n">
        <v>28.1</v>
      </c>
      <c r="EM79" s="109" t="n">
        <v>30.7</v>
      </c>
      <c r="EN79" s="109" t="n">
        <v>32.3</v>
      </c>
      <c r="EO79" s="110" t="n">
        <f aca="false">SUM(EC79:EN79)/12</f>
        <v>26.6166666666667</v>
      </c>
      <c r="FA79" s="1" t="n">
        <f aca="false">FA78+1</f>
        <v>1929</v>
      </c>
      <c r="FB79" s="111" t="n">
        <v>1929</v>
      </c>
      <c r="FC79" s="109" t="n">
        <v>24.7</v>
      </c>
      <c r="FD79" s="109" t="n">
        <v>29.2</v>
      </c>
      <c r="FE79" s="109" t="n">
        <v>22.8</v>
      </c>
      <c r="FF79" s="109" t="n">
        <v>19.8</v>
      </c>
      <c r="FG79" s="109" t="n">
        <v>16.1</v>
      </c>
      <c r="FH79" s="109" t="n">
        <v>12.8</v>
      </c>
      <c r="FI79" s="109" t="n">
        <v>10.8</v>
      </c>
      <c r="FJ79" s="109" t="n">
        <v>12.8</v>
      </c>
      <c r="FK79" s="109" t="n">
        <v>15.9</v>
      </c>
      <c r="FL79" s="109" t="n">
        <v>18.5</v>
      </c>
      <c r="FM79" s="109" t="n">
        <v>20</v>
      </c>
      <c r="FN79" s="109" t="n">
        <v>22.1</v>
      </c>
      <c r="FO79" s="110" t="n">
        <f aca="false">SUM(FC79:FN79)/12</f>
        <v>18.7916666666667</v>
      </c>
      <c r="GA79" s="1" t="n">
        <f aca="false">GA78+1</f>
        <v>1929</v>
      </c>
      <c r="GB79" s="113" t="s">
        <v>87</v>
      </c>
      <c r="GC79" s="109" t="n">
        <v>22.1</v>
      </c>
      <c r="GD79" s="109" t="n">
        <v>26.7</v>
      </c>
      <c r="GE79" s="109" t="n">
        <v>21.8</v>
      </c>
      <c r="GF79" s="109" t="n">
        <v>18.6</v>
      </c>
      <c r="GG79" s="109" t="n">
        <v>15.9</v>
      </c>
      <c r="GH79" s="109" t="n">
        <v>13.4</v>
      </c>
      <c r="GI79" s="109" t="n">
        <v>12.1</v>
      </c>
      <c r="GJ79" s="109" t="n">
        <v>13.5</v>
      </c>
      <c r="GK79" s="109" t="n">
        <v>14.9</v>
      </c>
      <c r="GL79" s="109" t="n">
        <v>16.5</v>
      </c>
      <c r="GM79" s="109" t="n">
        <v>17.9</v>
      </c>
      <c r="GN79" s="109" t="n">
        <v>19.7</v>
      </c>
      <c r="GO79" s="110" t="n">
        <f aca="false">SUM(GC79:GN79)/12</f>
        <v>17.7583333333333</v>
      </c>
      <c r="HA79" s="1" t="n">
        <f aca="false">HA78+1</f>
        <v>1929</v>
      </c>
      <c r="HB79" s="113" t="s">
        <v>87</v>
      </c>
      <c r="HC79" s="109" t="n">
        <v>24.4</v>
      </c>
      <c r="HD79" s="109" t="n">
        <v>26.7</v>
      </c>
      <c r="HE79" s="109" t="n">
        <v>23.7</v>
      </c>
      <c r="HF79" s="109" t="n">
        <v>22.1</v>
      </c>
      <c r="HG79" s="109" t="n">
        <v>18.5</v>
      </c>
      <c r="HH79" s="109" t="n">
        <v>16</v>
      </c>
      <c r="HI79" s="109" t="n">
        <v>14.3</v>
      </c>
      <c r="HJ79" s="109" t="n">
        <v>15.2</v>
      </c>
      <c r="HK79" s="109" t="n">
        <v>17.8</v>
      </c>
      <c r="HL79" s="109" t="n">
        <v>18.4</v>
      </c>
      <c r="HM79" s="109" t="n">
        <v>20.3</v>
      </c>
      <c r="HN79" s="109" t="n">
        <v>21.6</v>
      </c>
      <c r="HO79" s="110" t="n">
        <f aca="false">SUM(HC79:HN79)/12</f>
        <v>19.9166666666667</v>
      </c>
      <c r="IA79" s="1" t="n">
        <f aca="false">IA78+1</f>
        <v>1929</v>
      </c>
      <c r="IB79" s="111" t="n">
        <v>1929</v>
      </c>
      <c r="IC79" s="109" t="n">
        <v>30.8</v>
      </c>
      <c r="ID79" s="109" t="n">
        <v>34.4</v>
      </c>
      <c r="IE79" s="109" t="n">
        <v>28.1</v>
      </c>
      <c r="IF79" s="109" t="n">
        <v>24.7</v>
      </c>
      <c r="IG79" s="109" t="n">
        <v>19.9</v>
      </c>
      <c r="IH79" s="109" t="n">
        <v>17.4</v>
      </c>
      <c r="II79" s="109" t="n">
        <v>15.9</v>
      </c>
      <c r="IJ79" s="109" t="n">
        <v>17.8</v>
      </c>
      <c r="IK79" s="109" t="n">
        <v>22.4</v>
      </c>
      <c r="IL79" s="109" t="n">
        <v>24.9</v>
      </c>
      <c r="IM79" s="109" t="n">
        <v>26.1</v>
      </c>
      <c r="IN79" s="109" t="n">
        <v>27.5</v>
      </c>
      <c r="IO79" s="110" t="n">
        <f aca="false">SUM(IC79:IN79)/12</f>
        <v>24.1583333333333</v>
      </c>
      <c r="JA79" s="1" t="n">
        <f aca="false">JA78+1</f>
        <v>1929</v>
      </c>
      <c r="JB79" s="113" t="s">
        <v>87</v>
      </c>
      <c r="JC79" s="109" t="n">
        <v>20.9</v>
      </c>
      <c r="JD79" s="109" t="n">
        <v>23.8</v>
      </c>
      <c r="JE79" s="109" t="n">
        <v>20.2</v>
      </c>
      <c r="JF79" s="109" t="n">
        <v>18.3</v>
      </c>
      <c r="JG79" s="109" t="n">
        <v>15.9</v>
      </c>
      <c r="JH79" s="109" t="n">
        <v>13.7</v>
      </c>
      <c r="JI79" s="109" t="n">
        <v>12.6</v>
      </c>
      <c r="JJ79" s="109" t="n">
        <v>13.2</v>
      </c>
      <c r="JK79" s="109" t="n">
        <v>14.3</v>
      </c>
      <c r="JL79" s="109" t="n">
        <v>16.1</v>
      </c>
      <c r="JM79" s="109" t="n">
        <v>17.8</v>
      </c>
      <c r="JN79" s="109" t="n">
        <v>19.3</v>
      </c>
      <c r="JO79" s="110" t="n">
        <f aca="false">SUM(JC79:JN79)/12</f>
        <v>17.175</v>
      </c>
      <c r="KA79" s="1" t="n">
        <f aca="false">KA78+1</f>
        <v>1929</v>
      </c>
      <c r="KB79" s="111" t="n">
        <v>1929</v>
      </c>
      <c r="KC79" s="109" t="n">
        <v>27.2</v>
      </c>
      <c r="KD79" s="109" t="n">
        <v>32.7</v>
      </c>
      <c r="KE79" s="109" t="n">
        <v>25.8</v>
      </c>
      <c r="KF79" s="109" t="n">
        <v>22.9</v>
      </c>
      <c r="KG79" s="109" t="n">
        <v>19.1</v>
      </c>
      <c r="KH79" s="109" t="n">
        <v>15.9</v>
      </c>
      <c r="KI79" s="109" t="n">
        <v>13.7</v>
      </c>
      <c r="KJ79" s="109" t="n">
        <v>15.6</v>
      </c>
      <c r="KK79" s="109" t="n">
        <v>18.7</v>
      </c>
      <c r="KL79" s="109" t="n">
        <v>21.9</v>
      </c>
      <c r="KM79" s="109" t="n">
        <v>23.7</v>
      </c>
      <c r="KN79" s="109" t="n">
        <v>24.7</v>
      </c>
      <c r="KO79" s="110" t="n">
        <f aca="false">SUM(KC79:KN79)/12</f>
        <v>21.825</v>
      </c>
      <c r="LA79" s="1" t="n">
        <f aca="false">LA78+1</f>
        <v>1929</v>
      </c>
      <c r="LB79" s="113" t="s">
        <v>87</v>
      </c>
      <c r="LC79" s="109" t="n">
        <v>29.5</v>
      </c>
      <c r="LD79" s="109" t="n">
        <v>33.1</v>
      </c>
      <c r="LE79" s="109" t="n">
        <v>26.7</v>
      </c>
      <c r="LF79" s="109" t="n">
        <v>23.2</v>
      </c>
      <c r="LG79" s="109" t="n">
        <v>19</v>
      </c>
      <c r="LH79" s="109" t="n">
        <v>15.9</v>
      </c>
      <c r="LI79" s="109" t="n">
        <v>14</v>
      </c>
      <c r="LJ79" s="109" t="n">
        <v>15.8</v>
      </c>
      <c r="LK79" s="109" t="n">
        <v>19.8</v>
      </c>
      <c r="LL79" s="109" t="n">
        <v>23.7</v>
      </c>
      <c r="LM79" s="109" t="n">
        <v>24.5</v>
      </c>
      <c r="LN79" s="109" t="n">
        <v>26.1</v>
      </c>
      <c r="LO79" s="110" t="n">
        <f aca="false">SUM(LC79:LN79)/12</f>
        <v>22.6083333333333</v>
      </c>
      <c r="MA79" s="1" t="n">
        <f aca="false">MA78+1</f>
        <v>1929</v>
      </c>
      <c r="MB79" s="111" t="n">
        <v>1929</v>
      </c>
      <c r="MC79" s="109" t="n">
        <v>25.9</v>
      </c>
      <c r="MD79" s="109" t="n">
        <v>29.1</v>
      </c>
      <c r="ME79" s="109" t="n">
        <v>24.2</v>
      </c>
      <c r="MF79" s="109" t="n">
        <v>21.8</v>
      </c>
      <c r="MG79" s="109" t="n">
        <v>18.2</v>
      </c>
      <c r="MH79" s="109" t="n">
        <v>15.1</v>
      </c>
      <c r="MI79" s="109" t="n">
        <v>13.3</v>
      </c>
      <c r="MJ79" s="109" t="n">
        <v>14.8</v>
      </c>
      <c r="MK79" s="109" t="n">
        <v>17.6</v>
      </c>
      <c r="ML79" s="109" t="n">
        <v>19.7</v>
      </c>
      <c r="MM79" s="109" t="n">
        <v>21.3</v>
      </c>
      <c r="MN79" s="109" t="n">
        <v>23.2</v>
      </c>
      <c r="MO79" s="110" t="n">
        <f aca="false">SUM(MC79:MN79)/12</f>
        <v>20.35</v>
      </c>
      <c r="NA79" s="1" t="n">
        <f aca="false">NA78+1</f>
        <v>1929</v>
      </c>
      <c r="NB79" s="113" t="s">
        <v>87</v>
      </c>
      <c r="NC79" s="109" t="n">
        <v>33.7</v>
      </c>
      <c r="ND79" s="109" t="n">
        <v>36.4</v>
      </c>
      <c r="NE79" s="109" t="n">
        <v>28.8</v>
      </c>
      <c r="NF79" s="109" t="n">
        <v>25.7</v>
      </c>
      <c r="NG79" s="109" t="n">
        <v>21.5</v>
      </c>
      <c r="NH79" s="109" t="n">
        <v>17.3</v>
      </c>
      <c r="NI79" s="109" t="n">
        <v>16.8</v>
      </c>
      <c r="NJ79" s="109" t="n">
        <v>19.1</v>
      </c>
      <c r="NK79" s="109" t="n">
        <v>23.2</v>
      </c>
      <c r="NL79" s="109" t="n">
        <v>26.1</v>
      </c>
      <c r="NM79" s="109" t="n">
        <v>29.8</v>
      </c>
      <c r="NN79" s="109" t="n">
        <v>31.4</v>
      </c>
      <c r="NO79" s="110" t="n">
        <f aca="false">SUM(NC79:NN79)/12</f>
        <v>25.8166666666667</v>
      </c>
      <c r="ON79" s="39" t="n">
        <f aca="false">(FO79+GO79+MO79)/3</f>
        <v>18.9666666666667</v>
      </c>
      <c r="OO79" s="40" t="n">
        <f aca="false">(AO79+BO79+EO79+HO79+JO79)/5</f>
        <v>21.145</v>
      </c>
      <c r="OP79" s="41" t="n">
        <f aca="false">(FO79+GO79+MO79+AO79+BO79+EO79+HO79+JO79)/8</f>
        <v>20.328125</v>
      </c>
      <c r="PA79" s="114"/>
      <c r="PB79" s="115"/>
      <c r="PN79" s="28" t="n">
        <f aca="false">MAX(FC79:FN79,GC79:GN79,MC79:MN79)</f>
        <v>29.2</v>
      </c>
      <c r="PO79" s="29" t="n">
        <f aca="false">MIN(FC79:FN79,GC79:GN79,MC79:MN79)</f>
        <v>10.8</v>
      </c>
      <c r="PP79" s="30" t="n">
        <f aca="false">MAX(AC79:AN79,BC79:BN79,EC79:EN79,HC79:HN79,JC79:JN79)</f>
        <v>37.6</v>
      </c>
      <c r="PQ79" s="31" t="n">
        <f aca="false">MIN(AC79:AN79,BC79:BN79,EC79:EN79,HC79:HN79,JC79:JN79)</f>
        <v>11.9</v>
      </c>
      <c r="QU79" s="116" t="n">
        <f aca="false">AVERAGE(AH79,AI79,AJ79,BH79,BI79,BJ79,CH79,CI79,CJ79,DH79,DI79,DJ79,EH79,EI79,EJ79,FH79,FI79,FJ79,GH84,GI84,GJ84,HH79,HI79,HJ79,IH79,II79,IJ79,JH79,JI79,JJ79,KH79,KI79,KJ79,LH79,LI79,LJ79,MH79,MI79,MJ79,NH79,NI79,NJ79)</f>
        <v>15.0095238095238</v>
      </c>
      <c r="QV79" s="117" t="n">
        <f aca="false">AVERAGE(AC79,AD79,AN79,BC79,BD79,BN79,CC79,CD79,CN79,DC79,DD79,DN79,EC79,ED79,EN79,FC79,FD79,FN79,GC84,GD84,GN84,HC79,HD79,HN79,IC79,ID79,IN79,JC79,JD79,JN79,KC79,KD79,KN79,LC79,LD79,LN79,MC79,MD79,MN79,NC79,ND79,NN79,)</f>
        <v>26.893023255814</v>
      </c>
      <c r="QW79" s="116" t="n">
        <f aca="false">AVERAGE(QU69:QU79)</f>
        <v>15.5238927738928</v>
      </c>
      <c r="QX79" s="118" t="n">
        <f aca="false">AVERAGE(QV69:QV79)</f>
        <v>27.1430348579384</v>
      </c>
    </row>
    <row r="80" customFormat="false" ht="12.9" hidden="false" customHeight="false" outlineLevel="0" collapsed="false">
      <c r="A80" s="101" t="n">
        <f aca="false">A75+5</f>
        <v>1930</v>
      </c>
      <c r="B80" s="102" t="n">
        <f aca="false">AVERAGE(AO80,BO80,CO80,DO80,EO80,FO80,GO80,HO80,IO80,JO80,KO80,LO80,MO80,NO80)</f>
        <v>22.6511904761905</v>
      </c>
      <c r="C80" s="103" t="n">
        <f aca="false">AVERAGE(B76:B80)</f>
        <v>22.06</v>
      </c>
      <c r="D80" s="104" t="n">
        <f aca="false">AVERAGE(B71:B80)</f>
        <v>21.9709340659341</v>
      </c>
      <c r="E80" s="102" t="n">
        <f aca="false">AVERAGE(B61:B80)</f>
        <v>21.8136024901025</v>
      </c>
      <c r="F80" s="105" t="n">
        <f aca="false">AVERAGE(B31:B80)</f>
        <v>21.4309663928664</v>
      </c>
      <c r="G80" s="3" t="n">
        <f aca="false">MAX(AC80:AN80,BC80:BN80,CC80:CN80,DC80:DN80,EC80:EN80,FC80:FN80,GC80:GN80,HC80:HN80,IC80:IN80,JC80:JN80,KC80:KN80,LC80:LN80,MC80:MN80,NC80:NN80)</f>
        <v>36.9</v>
      </c>
      <c r="H80" s="106" t="n">
        <f aca="false">MEDIAN(AC80:AN80,BC80:BN80,CC80:CN80,DC80:DN80,EC80:EN80,FC80:FN80,GC80:GN80,HC80:HN80,IC80:IN80,JC80:JN80,KC80:KN80,LC80:LN80,MC80:MN80,NC80:NN80)</f>
        <v>21.85</v>
      </c>
      <c r="I80" s="5" t="n">
        <f aca="false">MIN(AC80:AN80,BC80:BN80,CC80:CN80,DC80:DN80,EC80:EN80,FC80:FN80,GC80:GN80,HC80:HN80,IC80:IN80,JC80:JN80,KC80:KN80,LC80:LN80,MC80:MN80,NC80:NN80)</f>
        <v>13.2</v>
      </c>
      <c r="J80" s="107" t="n">
        <f aca="false">(G80+I80)/2</f>
        <v>25.05</v>
      </c>
      <c r="AA80" s="1" t="n">
        <f aca="false">AA79+1</f>
        <v>6</v>
      </c>
      <c r="AB80" s="108" t="n">
        <v>1930</v>
      </c>
      <c r="AC80" s="109" t="n">
        <v>27.9</v>
      </c>
      <c r="AD80" s="109" t="n">
        <v>32.3</v>
      </c>
      <c r="AE80" s="109" t="n">
        <v>28.3</v>
      </c>
      <c r="AF80" s="109" t="n">
        <v>23.1</v>
      </c>
      <c r="AG80" s="109" t="n">
        <v>20.6</v>
      </c>
      <c r="AH80" s="109" t="n">
        <v>16.9</v>
      </c>
      <c r="AI80" s="109" t="n">
        <v>16.1</v>
      </c>
      <c r="AJ80" s="109" t="n">
        <v>15.9</v>
      </c>
      <c r="AK80" s="109" t="n">
        <v>18.8</v>
      </c>
      <c r="AL80" s="109" t="n">
        <v>23.1</v>
      </c>
      <c r="AM80" s="109" t="n">
        <v>24.3</v>
      </c>
      <c r="AN80" s="109" t="n">
        <v>28.3</v>
      </c>
      <c r="AO80" s="110" t="n">
        <f aca="false">SUM(AC80:AN80)/12</f>
        <v>22.9666666666667</v>
      </c>
      <c r="BA80" s="1" t="n">
        <f aca="false">BA79+1</f>
        <v>1930</v>
      </c>
      <c r="BB80" s="111" t="n">
        <v>1930</v>
      </c>
      <c r="BC80" s="109" t="n">
        <v>29.1</v>
      </c>
      <c r="BD80" s="109" t="n">
        <v>32.6</v>
      </c>
      <c r="BE80" s="109" t="n">
        <v>28.7</v>
      </c>
      <c r="BF80" s="109" t="n">
        <v>21.9</v>
      </c>
      <c r="BG80" s="109" t="n">
        <v>18.2</v>
      </c>
      <c r="BH80" s="109" t="n">
        <v>14.6</v>
      </c>
      <c r="BI80" s="109" t="n">
        <v>14.2</v>
      </c>
      <c r="BJ80" s="109" t="n">
        <v>14.3</v>
      </c>
      <c r="BK80" s="109" t="n">
        <v>18.2</v>
      </c>
      <c r="BL80" s="109" t="n">
        <v>22.7</v>
      </c>
      <c r="BM80" s="109" t="n">
        <v>24.9</v>
      </c>
      <c r="BN80" s="109" t="n">
        <v>29.2</v>
      </c>
      <c r="BO80" s="110" t="n">
        <f aca="false">SUM(BC80:BN80)/12</f>
        <v>22.3833333333333</v>
      </c>
      <c r="CA80" s="1" t="n">
        <f aca="false">CA79+1</f>
        <v>1930</v>
      </c>
      <c r="CB80" s="112" t="n">
        <v>1930</v>
      </c>
      <c r="CC80" s="109" t="n">
        <v>21.6</v>
      </c>
      <c r="CD80" s="109" t="n">
        <v>23.6</v>
      </c>
      <c r="CE80" s="109" t="n">
        <v>21.2</v>
      </c>
      <c r="CF80" s="109" t="n">
        <v>19.6</v>
      </c>
      <c r="CG80" s="109" t="n">
        <v>17.2</v>
      </c>
      <c r="CH80" s="109" t="n">
        <v>14.7</v>
      </c>
      <c r="CI80" s="109" t="n">
        <v>15.7</v>
      </c>
      <c r="CJ80" s="109" t="n">
        <v>14.7</v>
      </c>
      <c r="CK80" s="109" t="n">
        <v>16.1</v>
      </c>
      <c r="CL80" s="109" t="n">
        <v>18.8</v>
      </c>
      <c r="CM80" s="109" t="n">
        <v>20.3</v>
      </c>
      <c r="CN80" s="109" t="n">
        <v>22.2</v>
      </c>
      <c r="CO80" s="110" t="n">
        <f aca="false">SUM(CC80:CN80)/12</f>
        <v>18.8083333333333</v>
      </c>
      <c r="DA80" s="1" t="n">
        <f aca="false">DA79+1</f>
        <v>1930</v>
      </c>
      <c r="DB80" s="111" t="n">
        <v>1930</v>
      </c>
      <c r="DC80" s="109" t="n">
        <v>30.9</v>
      </c>
      <c r="DD80" s="109" t="n">
        <v>34.4</v>
      </c>
      <c r="DE80" s="109" t="n">
        <v>29.9</v>
      </c>
      <c r="DF80" s="109" t="n">
        <v>23.4</v>
      </c>
      <c r="DG80" s="109" t="n">
        <v>20.1</v>
      </c>
      <c r="DH80" s="109" t="n">
        <v>16.3</v>
      </c>
      <c r="DI80" s="109" t="n">
        <v>15.7</v>
      </c>
      <c r="DJ80" s="109" t="n">
        <v>15.9</v>
      </c>
      <c r="DK80" s="109" t="n">
        <v>19.7</v>
      </c>
      <c r="DL80" s="109" t="n">
        <v>23.7</v>
      </c>
      <c r="DM80" s="109" t="n">
        <v>26.4</v>
      </c>
      <c r="DN80" s="109" t="n">
        <v>29.9</v>
      </c>
      <c r="DO80" s="110" t="n">
        <f aca="false">SUM(DC80:DN80)/12</f>
        <v>23.8583333333333</v>
      </c>
      <c r="EA80" s="1" t="n">
        <f aca="false">EA79+1</f>
        <v>1930</v>
      </c>
      <c r="EB80" s="111" t="n">
        <v>1930</v>
      </c>
      <c r="EC80" s="109" t="n">
        <v>35.5</v>
      </c>
      <c r="ED80" s="109" t="n">
        <v>36.4</v>
      </c>
      <c r="EE80" s="109" t="n">
        <v>33.9</v>
      </c>
      <c r="EF80" s="109" t="n">
        <v>26.5</v>
      </c>
      <c r="EG80" s="109" t="n">
        <v>21.8</v>
      </c>
      <c r="EH80" s="109" t="n">
        <v>18.8</v>
      </c>
      <c r="EI80" s="109" t="n">
        <v>18.8</v>
      </c>
      <c r="EJ80" s="109" t="n">
        <v>19.9</v>
      </c>
      <c r="EK80" s="109" t="n">
        <v>24</v>
      </c>
      <c r="EL80" s="109" t="n">
        <v>27.7</v>
      </c>
      <c r="EM80" s="109" t="n">
        <v>31.5</v>
      </c>
      <c r="EN80" s="109" t="n">
        <v>33.8</v>
      </c>
      <c r="EO80" s="110" t="n">
        <f aca="false">SUM(EC80:EN80)/12</f>
        <v>27.3833333333333</v>
      </c>
      <c r="FA80" s="1" t="n">
        <f aca="false">FA79+1</f>
        <v>1930</v>
      </c>
      <c r="FB80" s="111" t="n">
        <v>1930</v>
      </c>
      <c r="FC80" s="109" t="n">
        <v>26.2</v>
      </c>
      <c r="FD80" s="109" t="n">
        <v>29.8</v>
      </c>
      <c r="FE80" s="109" t="n">
        <v>26.2</v>
      </c>
      <c r="FF80" s="109" t="n">
        <v>20.6</v>
      </c>
      <c r="FG80" s="109" t="n">
        <v>17.2</v>
      </c>
      <c r="FH80" s="109" t="n">
        <v>13.6</v>
      </c>
      <c r="FI80" s="109" t="n">
        <v>13.4</v>
      </c>
      <c r="FJ80" s="109" t="n">
        <v>13.2</v>
      </c>
      <c r="FK80" s="109" t="n">
        <v>16.4</v>
      </c>
      <c r="FL80" s="109" t="n">
        <v>20.7</v>
      </c>
      <c r="FM80" s="109" t="n">
        <v>22.6</v>
      </c>
      <c r="FN80" s="109" t="n">
        <v>27.2</v>
      </c>
      <c r="FO80" s="110" t="n">
        <f aca="false">SUM(FC80:FN80)/12</f>
        <v>20.5916666666667</v>
      </c>
      <c r="GA80" s="1" t="n">
        <f aca="false">GA79+1</f>
        <v>1930</v>
      </c>
      <c r="GB80" s="113" t="s">
        <v>88</v>
      </c>
      <c r="GC80" s="109" t="n">
        <v>23.1</v>
      </c>
      <c r="GD80" s="109" t="n">
        <v>25.4</v>
      </c>
      <c r="GE80" s="109" t="n">
        <v>23.4</v>
      </c>
      <c r="GF80" s="109" t="n">
        <v>19.4</v>
      </c>
      <c r="GG80" s="109" t="n">
        <v>17.2</v>
      </c>
      <c r="GH80" s="109" t="n">
        <v>14.4</v>
      </c>
      <c r="GI80" s="109" t="n">
        <v>14.4</v>
      </c>
      <c r="GJ80" s="109" t="n">
        <v>14.3</v>
      </c>
      <c r="GK80" s="109" t="n">
        <v>16.4</v>
      </c>
      <c r="GL80" s="109" t="n">
        <v>20.1</v>
      </c>
      <c r="GM80" s="109" t="n">
        <v>19</v>
      </c>
      <c r="GN80" s="109" t="n">
        <v>22.9</v>
      </c>
      <c r="GO80" s="110" t="n">
        <f aca="false">SUM(GC80:GN80)/12</f>
        <v>19.1666666666667</v>
      </c>
      <c r="HA80" s="1" t="n">
        <f aca="false">HA79+1</f>
        <v>1930</v>
      </c>
      <c r="HB80" s="113" t="s">
        <v>88</v>
      </c>
      <c r="HC80" s="109" t="n">
        <v>24.2</v>
      </c>
      <c r="HD80" s="109" t="n">
        <v>26.6</v>
      </c>
      <c r="HE80" s="109" t="n">
        <v>24.4</v>
      </c>
      <c r="HF80" s="109" t="n">
        <v>21.4</v>
      </c>
      <c r="HG80" s="109" t="n">
        <v>19.3</v>
      </c>
      <c r="HH80" s="109" t="n">
        <v>15.8</v>
      </c>
      <c r="HI80" s="109" t="n">
        <v>16.5</v>
      </c>
      <c r="HJ80" s="109" t="n">
        <v>16</v>
      </c>
      <c r="HK80" s="109" t="n">
        <v>18.4</v>
      </c>
      <c r="HL80" s="109" t="n">
        <v>20.7</v>
      </c>
      <c r="HM80" s="109" t="n">
        <v>22.2</v>
      </c>
      <c r="HN80" s="109" t="n">
        <v>24.6</v>
      </c>
      <c r="HO80" s="110" t="n">
        <f aca="false">SUM(HC80:HN80)/12</f>
        <v>20.8416666666667</v>
      </c>
      <c r="IA80" s="1" t="n">
        <f aca="false">IA79+1</f>
        <v>1930</v>
      </c>
      <c r="IB80" s="111" t="n">
        <v>1930</v>
      </c>
      <c r="IC80" s="109" t="n">
        <v>31.7</v>
      </c>
      <c r="ID80" s="109" t="n">
        <v>35.1</v>
      </c>
      <c r="IE80" s="109" t="n">
        <v>32.4</v>
      </c>
      <c r="IF80" s="109" t="n">
        <v>25.9</v>
      </c>
      <c r="IG80" s="109" t="n">
        <v>22.6</v>
      </c>
      <c r="IH80" s="109" t="n">
        <v>18.3</v>
      </c>
      <c r="II80" s="109" t="n">
        <v>17.7</v>
      </c>
      <c r="IJ80" s="109" t="n">
        <v>17.8</v>
      </c>
      <c r="IK80" s="109" t="n">
        <v>22.3</v>
      </c>
      <c r="IL80" s="109" t="n">
        <v>26.4</v>
      </c>
      <c r="IM80" s="109" t="n">
        <v>27.9</v>
      </c>
      <c r="IN80" s="109" t="n">
        <v>31.4</v>
      </c>
      <c r="IO80" s="110" t="n">
        <f aca="false">SUM(IC80:IN80)/12</f>
        <v>25.7916666666667</v>
      </c>
      <c r="JA80" s="1" t="n">
        <f aca="false">JA79+1</f>
        <v>1930</v>
      </c>
      <c r="JB80" s="113" t="s">
        <v>88</v>
      </c>
      <c r="JC80" s="109" t="n">
        <v>21.8</v>
      </c>
      <c r="JD80" s="109" t="n">
        <v>22.5</v>
      </c>
      <c r="JE80" s="109" t="n">
        <v>21.2</v>
      </c>
      <c r="JF80" s="109" t="n">
        <v>18.6</v>
      </c>
      <c r="JG80" s="109" t="n">
        <v>16.8</v>
      </c>
      <c r="JH80" s="109" t="n">
        <v>14.5</v>
      </c>
      <c r="JI80" s="109" t="n">
        <v>14.2</v>
      </c>
      <c r="JJ80" s="109" t="n">
        <v>14</v>
      </c>
      <c r="JK80" s="109" t="n">
        <v>15.5</v>
      </c>
      <c r="JL80" s="109" t="n">
        <v>18.8</v>
      </c>
      <c r="JM80" s="109" t="n">
        <v>19</v>
      </c>
      <c r="JN80" s="109" t="n">
        <v>22</v>
      </c>
      <c r="JO80" s="110" t="n">
        <f aca="false">SUM(JC80:JN80)/12</f>
        <v>18.2416666666667</v>
      </c>
      <c r="KA80" s="1" t="n">
        <f aca="false">KA79+1</f>
        <v>1930</v>
      </c>
      <c r="KB80" s="111" t="n">
        <v>1930</v>
      </c>
      <c r="KC80" s="109" t="n">
        <v>29.2</v>
      </c>
      <c r="KD80" s="109" t="n">
        <v>33.3</v>
      </c>
      <c r="KE80" s="109" t="n">
        <v>29.7</v>
      </c>
      <c r="KF80" s="109" t="n">
        <v>23.6</v>
      </c>
      <c r="KG80" s="109" t="n">
        <v>20.3</v>
      </c>
      <c r="KH80" s="109" t="n">
        <v>16.7</v>
      </c>
      <c r="KI80" s="109" t="n">
        <v>15.7</v>
      </c>
      <c r="KJ80" s="109" t="n">
        <v>15.7</v>
      </c>
      <c r="KK80" s="109" t="n">
        <v>19.4</v>
      </c>
      <c r="KL80" s="109" t="n">
        <v>23.8</v>
      </c>
      <c r="KM80" s="109" t="n">
        <v>25.4</v>
      </c>
      <c r="KN80" s="109" t="n">
        <v>29.5</v>
      </c>
      <c r="KO80" s="110" t="n">
        <f aca="false">SUM(KC80:KN80)/12</f>
        <v>23.525</v>
      </c>
      <c r="LA80" s="1" t="n">
        <f aca="false">LA79+1</f>
        <v>1930</v>
      </c>
      <c r="LB80" s="113" t="s">
        <v>88</v>
      </c>
      <c r="LC80" s="109" t="n">
        <v>30.2</v>
      </c>
      <c r="LD80" s="109" t="n">
        <v>34.1</v>
      </c>
      <c r="LE80" s="109" t="n">
        <v>30.5</v>
      </c>
      <c r="LF80" s="109" t="n">
        <v>24.2</v>
      </c>
      <c r="LG80" s="109" t="n">
        <v>20.7</v>
      </c>
      <c r="LH80" s="109" t="n">
        <v>16.8</v>
      </c>
      <c r="LI80" s="109" t="n">
        <v>16.1</v>
      </c>
      <c r="LJ80" s="109" t="n">
        <v>16.1</v>
      </c>
      <c r="LK80" s="109" t="n">
        <v>20.2</v>
      </c>
      <c r="LL80" s="109" t="n">
        <v>25.5</v>
      </c>
      <c r="LM80" s="109" t="n">
        <v>27</v>
      </c>
      <c r="LN80" s="109" t="n">
        <v>31.1</v>
      </c>
      <c r="LO80" s="110" t="n">
        <f aca="false">SUM(LC80:LN80)/12</f>
        <v>24.375</v>
      </c>
      <c r="MA80" s="1" t="n">
        <f aca="false">MA79+1</f>
        <v>1930</v>
      </c>
      <c r="MB80" s="111" t="n">
        <v>1930</v>
      </c>
      <c r="MC80" s="109" t="n">
        <v>26.3</v>
      </c>
      <c r="MD80" s="109" t="n">
        <v>29.1</v>
      </c>
      <c r="ME80" s="109" t="n">
        <v>26.2</v>
      </c>
      <c r="MF80" s="109" t="n">
        <v>21.7</v>
      </c>
      <c r="MG80" s="109" t="n">
        <v>19.5</v>
      </c>
      <c r="MH80" s="109" t="n">
        <v>15.6</v>
      </c>
      <c r="MI80" s="109" t="n">
        <v>15.8</v>
      </c>
      <c r="MJ80" s="109" t="n">
        <v>15.3</v>
      </c>
      <c r="MK80" s="109" t="n">
        <v>18.7</v>
      </c>
      <c r="ML80" s="109" t="n">
        <v>22.6</v>
      </c>
      <c r="MM80" s="109" t="n">
        <v>24</v>
      </c>
      <c r="MN80" s="109" t="n">
        <v>27</v>
      </c>
      <c r="MO80" s="110" t="n">
        <f aca="false">SUM(MC80:MN80)/12</f>
        <v>21.8166666666667</v>
      </c>
      <c r="NA80" s="1" t="n">
        <f aca="false">NA79+1</f>
        <v>1930</v>
      </c>
      <c r="NB80" s="113" t="s">
        <v>88</v>
      </c>
      <c r="NC80" s="109" t="n">
        <v>35</v>
      </c>
      <c r="ND80" s="109" t="n">
        <v>36.9</v>
      </c>
      <c r="NE80" s="109" t="n">
        <v>33.9</v>
      </c>
      <c r="NF80" s="109" t="n">
        <v>25.4</v>
      </c>
      <c r="NG80" s="109" t="n">
        <v>20.9</v>
      </c>
      <c r="NH80" s="109" t="n">
        <v>18.5</v>
      </c>
      <c r="NI80" s="109" t="n">
        <v>19.2</v>
      </c>
      <c r="NJ80" s="109" t="n">
        <v>20.3</v>
      </c>
      <c r="NK80" s="109" t="n">
        <v>24.1</v>
      </c>
      <c r="NL80" s="109" t="n">
        <v>28</v>
      </c>
      <c r="NM80" s="109" t="n">
        <v>32.6</v>
      </c>
      <c r="NN80" s="109" t="n">
        <v>33.6</v>
      </c>
      <c r="NO80" s="110" t="n">
        <f aca="false">SUM(NC80:NN80)/12</f>
        <v>27.3666666666667</v>
      </c>
      <c r="ON80" s="39" t="n">
        <f aca="false">(FO80+GO80+MO80)/3</f>
        <v>20.525</v>
      </c>
      <c r="OO80" s="40" t="n">
        <f aca="false">(AO80+BO80+EO80+HO80+JO80)/5</f>
        <v>22.3633333333333</v>
      </c>
      <c r="OP80" s="41" t="n">
        <f aca="false">(FO80+GO80+MO80+AO80+BO80+EO80+HO80+JO80)/8</f>
        <v>21.6739583333333</v>
      </c>
      <c r="PA80" s="114"/>
      <c r="PB80" s="115"/>
      <c r="PN80" s="28" t="n">
        <f aca="false">MAX(FC80:FN80,GC80:GN80,MC80:MN80)</f>
        <v>29.8</v>
      </c>
      <c r="PO80" s="29" t="n">
        <f aca="false">MIN(FC80:FN80,GC80:GN80,MC80:MN80)</f>
        <v>13.2</v>
      </c>
      <c r="PP80" s="30" t="n">
        <f aca="false">MAX(AC80:AN80,BC80:BN80,EC80:EN80,HC80:HN80,JC80:JN80)</f>
        <v>36.4</v>
      </c>
      <c r="PQ80" s="31" t="n">
        <f aca="false">MIN(AC80:AN80,BC80:BN80,EC80:EN80,HC80:HN80,JC80:JN80)</f>
        <v>14</v>
      </c>
      <c r="QU80" s="116" t="n">
        <f aca="false">AVERAGE(AH80,AI80,AJ80,BH80,BI80,BJ80,CH80,CI80,CJ80,DH80,DI80,DJ80,EH80,EI80,EJ80,FH80,FI80,FJ80,GH85,GI85,GJ85,HH80,HI80,HJ80,IH80,II80,IJ80,JH80,JI80,JJ80,KH80,KI80,KJ80,LH80,LI80,LJ80,MH80,MI80,MJ80,NH80,NI80,NJ80)</f>
        <v>16.0166666666667</v>
      </c>
      <c r="QV80" s="117" t="n">
        <f aca="false">AVERAGE(AC80,AD80,AN80,BC80,BD80,BN80,CC80,CD80,CN80,DC80,DD80,DN80,EC80,ED80,EN80,FC80,FD80,FN80,GC85,GD85,GN85,HC80,HD80,HN80,IC80,ID80,IN80,JC80,JD80,JN80,KC80,KD80,KN80,LC80,LD80,LN80,MC80,MD80,MN80,NC80,ND80,NN80,)</f>
        <v>28.2372093023256</v>
      </c>
      <c r="QW80" s="116" t="n">
        <f aca="false">AVERAGE(QU70:QU80)</f>
        <v>15.5200466200466</v>
      </c>
      <c r="QX80" s="118" t="n">
        <f aca="false">AVERAGE(QV70:QV80)</f>
        <v>27.1893720672408</v>
      </c>
    </row>
    <row r="81" customFormat="false" ht="12.9" hidden="false" customHeight="false" outlineLevel="0" collapsed="false">
      <c r="A81" s="101"/>
      <c r="B81" s="102" t="n">
        <f aca="false">AVERAGE(AO81,BO81,CO81,DO81,EO81,FO81,GO81,HO81,IO81,JO81,KO81,LO81,MO81,NO81)</f>
        <v>21.2458333333333</v>
      </c>
      <c r="C81" s="103" t="n">
        <f aca="false">AVERAGE(B77:B81)</f>
        <v>21.8886904761905</v>
      </c>
      <c r="D81" s="104" t="n">
        <f aca="false">AVERAGE(B72:B81)</f>
        <v>21.8649404761905</v>
      </c>
      <c r="E81" s="102" t="n">
        <f aca="false">AVERAGE(B62:B81)</f>
        <v>21.7994774901025</v>
      </c>
      <c r="F81" s="105" t="n">
        <f aca="false">AVERAGE(B32:B81)</f>
        <v>21.4422163928664</v>
      </c>
      <c r="G81" s="3" t="n">
        <f aca="false">MAX(AC81:AN81,BC81:BN81,CC81:CN81,DC81:DN81,EC81:EN81,FC81:FN81,GC81:GN81,HC81:HN81,IC81:IN81,JC81:JN81,KC81:KN81,LC81:LN81,MC81:MN81,NC81:NN81)</f>
        <v>36.1</v>
      </c>
      <c r="H81" s="106" t="n">
        <f aca="false">MEDIAN(AC81:AN81,BC81:BN81,CC81:CN81,DC81:DN81,EC81:EN81,FC81:FN81,GC81:GN81,HC81:HN81,IC81:IN81,JC81:JN81,KC81:KN81,LC81:LN81,MC81:MN81,NC81:NN81)</f>
        <v>20.6</v>
      </c>
      <c r="I81" s="5" t="n">
        <f aca="false">MIN(AC81:AN81,BC81:BN81,CC81:CN81,DC81:DN81,EC81:EN81,FC81:FN81,GC81:GN81,HC81:HN81,IC81:IN81,JC81:JN81,KC81:KN81,LC81:LN81,MC81:MN81,NC81:NN81)</f>
        <v>11.1</v>
      </c>
      <c r="J81" s="107" t="n">
        <f aca="false">(G81+I81)/2</f>
        <v>23.6</v>
      </c>
      <c r="AA81" s="1" t="n">
        <f aca="false">AA80+1</f>
        <v>7</v>
      </c>
      <c r="AB81" s="108" t="n">
        <v>1931</v>
      </c>
      <c r="AC81" s="109" t="n">
        <v>26.3</v>
      </c>
      <c r="AD81" s="109" t="n">
        <v>27.2</v>
      </c>
      <c r="AE81" s="109" t="n">
        <v>25.1</v>
      </c>
      <c r="AF81" s="109" t="n">
        <v>22</v>
      </c>
      <c r="AG81" s="109" t="n">
        <v>18.3</v>
      </c>
      <c r="AH81" s="109" t="n">
        <v>15</v>
      </c>
      <c r="AI81" s="109" t="n">
        <v>14.2</v>
      </c>
      <c r="AJ81" s="109" t="n">
        <v>15.5</v>
      </c>
      <c r="AK81" s="109" t="n">
        <v>17.9</v>
      </c>
      <c r="AL81" s="109" t="n">
        <v>20.2</v>
      </c>
      <c r="AM81" s="109" t="n">
        <v>23.9</v>
      </c>
      <c r="AN81" s="109" t="n">
        <v>29.6</v>
      </c>
      <c r="AO81" s="110" t="n">
        <f aca="false">SUM(AC81:AN81)/12</f>
        <v>21.2666666666667</v>
      </c>
      <c r="BA81" s="1" t="n">
        <f aca="false">BA80+1</f>
        <v>1931</v>
      </c>
      <c r="BB81" s="111" t="n">
        <v>1931</v>
      </c>
      <c r="BC81" s="109" t="n">
        <v>26.8</v>
      </c>
      <c r="BD81" s="109" t="n">
        <v>27.8</v>
      </c>
      <c r="BE81" s="109" t="n">
        <v>24.8</v>
      </c>
      <c r="BF81" s="109" t="n">
        <v>20.9</v>
      </c>
      <c r="BG81" s="109" t="n">
        <v>16.3</v>
      </c>
      <c r="BH81" s="109" t="n">
        <v>12.7</v>
      </c>
      <c r="BI81" s="109" t="n">
        <v>12.1</v>
      </c>
      <c r="BJ81" s="109" t="n">
        <v>13.8</v>
      </c>
      <c r="BK81" s="109" t="n">
        <v>17.1</v>
      </c>
      <c r="BL81" s="109" t="n">
        <v>20.1</v>
      </c>
      <c r="BM81" s="109" t="n">
        <v>24.4</v>
      </c>
      <c r="BN81" s="109" t="n">
        <v>30.9</v>
      </c>
      <c r="BO81" s="110" t="n">
        <f aca="false">SUM(BC81:BN81)/12</f>
        <v>20.6416666666667</v>
      </c>
      <c r="CA81" s="1" t="n">
        <f aca="false">CA80+1</f>
        <v>1931</v>
      </c>
      <c r="CB81" s="112" t="n">
        <v>1931</v>
      </c>
      <c r="CC81" s="109" t="n">
        <v>22.3</v>
      </c>
      <c r="CD81" s="109" t="n">
        <v>22.6</v>
      </c>
      <c r="CE81" s="109" t="n">
        <v>20</v>
      </c>
      <c r="CF81" s="109" t="n">
        <v>19</v>
      </c>
      <c r="CG81" s="109" t="n">
        <v>17.1</v>
      </c>
      <c r="CH81" s="109" t="n">
        <v>14.3</v>
      </c>
      <c r="CI81" s="109" t="n">
        <v>13.7</v>
      </c>
      <c r="CJ81" s="109" t="n">
        <v>14.2</v>
      </c>
      <c r="CK81" s="109" t="n">
        <v>15.9</v>
      </c>
      <c r="CL81" s="109" t="n">
        <v>17.6</v>
      </c>
      <c r="CM81" s="109" t="n">
        <v>18.9</v>
      </c>
      <c r="CN81" s="109" t="n">
        <v>21.8</v>
      </c>
      <c r="CO81" s="110" t="n">
        <f aca="false">SUM(CC81:CN81)/12</f>
        <v>18.1166666666667</v>
      </c>
      <c r="DA81" s="1" t="n">
        <f aca="false">DA80+1</f>
        <v>1931</v>
      </c>
      <c r="DB81" s="111" t="n">
        <v>1931</v>
      </c>
      <c r="DC81" s="109" t="n">
        <v>28.5</v>
      </c>
      <c r="DD81" s="109" t="n">
        <v>30.1</v>
      </c>
      <c r="DE81" s="109" t="n">
        <v>26.9</v>
      </c>
      <c r="DF81" s="109" t="n">
        <v>22.3</v>
      </c>
      <c r="DG81" s="109" t="n">
        <v>18</v>
      </c>
      <c r="DH81" s="109" t="n">
        <v>14.3</v>
      </c>
      <c r="DI81" s="109" t="n">
        <v>13.7</v>
      </c>
      <c r="DJ81" s="109" t="n">
        <v>15.2</v>
      </c>
      <c r="DK81" s="109" t="n">
        <v>18.9</v>
      </c>
      <c r="DL81" s="109" t="n">
        <v>22.6</v>
      </c>
      <c r="DM81" s="109" t="n">
        <v>26.3</v>
      </c>
      <c r="DN81" s="109" t="n">
        <v>32.9</v>
      </c>
      <c r="DO81" s="110" t="n">
        <f aca="false">SUM(DC81:DN81)/12</f>
        <v>22.475</v>
      </c>
      <c r="EA81" s="1" t="n">
        <f aca="false">EA80+1</f>
        <v>1931</v>
      </c>
      <c r="EB81" s="111" t="n">
        <v>1931</v>
      </c>
      <c r="EC81" s="109" t="n">
        <v>33.9</v>
      </c>
      <c r="ED81" s="109" t="n">
        <v>33.6</v>
      </c>
      <c r="EE81" s="109" t="n">
        <v>30.1</v>
      </c>
      <c r="EF81" s="109" t="n">
        <v>23.8</v>
      </c>
      <c r="EG81" s="109" t="n">
        <v>21.1</v>
      </c>
      <c r="EH81" s="109" t="n">
        <v>16.2</v>
      </c>
      <c r="EI81" s="109" t="n">
        <v>16.6</v>
      </c>
      <c r="EJ81" s="109" t="n">
        <v>19.7</v>
      </c>
      <c r="EK81" s="109" t="n">
        <v>23.9</v>
      </c>
      <c r="EL81" s="109" t="n">
        <v>26.9</v>
      </c>
      <c r="EM81" s="109" t="n">
        <v>30.3</v>
      </c>
      <c r="EN81" s="109" t="n">
        <v>36.1</v>
      </c>
      <c r="EO81" s="110" t="n">
        <f aca="false">SUM(EC81:EN81)/12</f>
        <v>26.0166666666667</v>
      </c>
      <c r="FA81" s="1" t="n">
        <f aca="false">FA80+1</f>
        <v>1931</v>
      </c>
      <c r="FB81" s="111" t="n">
        <v>1931</v>
      </c>
      <c r="FC81" s="109" t="n">
        <v>24.8</v>
      </c>
      <c r="FD81" s="109" t="n">
        <v>25.9</v>
      </c>
      <c r="FE81" s="109" t="n">
        <v>23.2</v>
      </c>
      <c r="FF81" s="109" t="n">
        <v>20.1</v>
      </c>
      <c r="FG81" s="109" t="n">
        <v>15.4</v>
      </c>
      <c r="FH81" s="109" t="n">
        <v>12</v>
      </c>
      <c r="FI81" s="109" t="n">
        <v>11.1</v>
      </c>
      <c r="FJ81" s="109" t="n">
        <v>12.8</v>
      </c>
      <c r="FK81" s="109" t="n">
        <v>15.7</v>
      </c>
      <c r="FL81" s="109" t="n">
        <v>18.6</v>
      </c>
      <c r="FM81" s="109" t="n">
        <v>22.1</v>
      </c>
      <c r="FN81" s="109" t="n">
        <v>27.7</v>
      </c>
      <c r="FO81" s="110" t="n">
        <f aca="false">SUM(FC81:FN81)/12</f>
        <v>19.1166666666667</v>
      </c>
      <c r="GA81" s="1" t="n">
        <f aca="false">GA80+1</f>
        <v>1931</v>
      </c>
      <c r="GB81" s="113" t="s">
        <v>89</v>
      </c>
      <c r="GC81" s="109" t="n">
        <v>21.4</v>
      </c>
      <c r="GD81" s="109" t="n">
        <v>23</v>
      </c>
      <c r="GE81" s="109" t="n">
        <v>21</v>
      </c>
      <c r="GF81" s="109" t="n">
        <v>19.4</v>
      </c>
      <c r="GG81" s="109" t="n">
        <v>16.3</v>
      </c>
      <c r="GH81" s="109" t="n">
        <v>13.6</v>
      </c>
      <c r="GI81" s="109" t="n">
        <v>13.1</v>
      </c>
      <c r="GJ81" s="109" t="n">
        <v>14</v>
      </c>
      <c r="GK81" s="109" t="n">
        <v>15.9</v>
      </c>
      <c r="GL81" s="109" t="n">
        <v>17.6</v>
      </c>
      <c r="GM81" s="109" t="n">
        <v>19.7</v>
      </c>
      <c r="GN81" s="109" t="n">
        <v>23.3</v>
      </c>
      <c r="GO81" s="110" t="n">
        <f aca="false">SUM(GC81:GN81)/12</f>
        <v>18.1916666666667</v>
      </c>
      <c r="HA81" s="1" t="n">
        <f aca="false">HA80+1</f>
        <v>1931</v>
      </c>
      <c r="HB81" s="113" t="s">
        <v>89</v>
      </c>
      <c r="HC81" s="109" t="n">
        <v>24.1</v>
      </c>
      <c r="HD81" s="109" t="n">
        <v>24.8</v>
      </c>
      <c r="HE81" s="109" t="n">
        <v>22.4</v>
      </c>
      <c r="HF81" s="109" t="n">
        <v>20.6</v>
      </c>
      <c r="HG81" s="109" t="n">
        <v>17.9</v>
      </c>
      <c r="HH81" s="109" t="n">
        <v>15.2</v>
      </c>
      <c r="HI81" s="109" t="n">
        <v>14.6</v>
      </c>
      <c r="HJ81" s="109" t="n">
        <v>15.7</v>
      </c>
      <c r="HK81" s="109" t="n">
        <v>18.1</v>
      </c>
      <c r="HL81" s="109" t="n">
        <v>19.8</v>
      </c>
      <c r="HM81" s="109" t="n">
        <v>19.9</v>
      </c>
      <c r="HN81" s="109" t="n">
        <v>24.8</v>
      </c>
      <c r="HO81" s="110" t="n">
        <f aca="false">SUM(HC81:HN81)/12</f>
        <v>19.825</v>
      </c>
      <c r="IA81" s="1" t="n">
        <f aca="false">IA80+1</f>
        <v>1931</v>
      </c>
      <c r="IB81" s="111" t="n">
        <v>1931</v>
      </c>
      <c r="IC81" s="109" t="n">
        <v>30.3</v>
      </c>
      <c r="ID81" s="109" t="n">
        <v>30.8</v>
      </c>
      <c r="IE81" s="109" t="n">
        <v>27.9</v>
      </c>
      <c r="IF81" s="109" t="n">
        <v>24.2</v>
      </c>
      <c r="IG81" s="109" t="n">
        <v>20</v>
      </c>
      <c r="IH81" s="109" t="n">
        <v>15.7</v>
      </c>
      <c r="II81" s="109" t="n">
        <v>15.4</v>
      </c>
      <c r="IJ81" s="109" t="n">
        <v>17.7</v>
      </c>
      <c r="IK81" s="109" t="n">
        <v>22.1</v>
      </c>
      <c r="IL81" s="109" t="n">
        <v>23.8</v>
      </c>
      <c r="IM81" s="109" t="n">
        <v>26.7</v>
      </c>
      <c r="IN81" s="109" t="n">
        <v>34</v>
      </c>
      <c r="IO81" s="110" t="n">
        <f aca="false">SUM(IC81:IN81)/12</f>
        <v>24.05</v>
      </c>
      <c r="JA81" s="1" t="n">
        <f aca="false">JA80+1</f>
        <v>1931</v>
      </c>
      <c r="JB81" s="113" t="s">
        <v>89</v>
      </c>
      <c r="JC81" s="109" t="n">
        <v>20.8</v>
      </c>
      <c r="JD81" s="109" t="n">
        <v>21.6</v>
      </c>
      <c r="JE81" s="109" t="n">
        <v>20.5</v>
      </c>
      <c r="JF81" s="109" t="n">
        <v>19</v>
      </c>
      <c r="JG81" s="109" t="n">
        <v>16.6</v>
      </c>
      <c r="JH81" s="109" t="n">
        <v>14</v>
      </c>
      <c r="JI81" s="109" t="n">
        <v>13.2</v>
      </c>
      <c r="JJ81" s="109" t="n">
        <v>13.9</v>
      </c>
      <c r="JK81" s="109" t="n">
        <v>15.3</v>
      </c>
      <c r="JL81" s="109" t="n">
        <v>16.6</v>
      </c>
      <c r="JM81" s="109" t="n">
        <v>19.5</v>
      </c>
      <c r="JN81" s="109" t="n">
        <v>21.6</v>
      </c>
      <c r="JO81" s="110" t="n">
        <f aca="false">SUM(JC81:JN81)/12</f>
        <v>17.7166666666667</v>
      </c>
      <c r="KA81" s="1" t="n">
        <f aca="false">KA80+1</f>
        <v>1931</v>
      </c>
      <c r="KB81" s="111" t="n">
        <v>1931</v>
      </c>
      <c r="KC81" s="109" t="n">
        <v>27</v>
      </c>
      <c r="KD81" s="109" t="n">
        <v>28.1</v>
      </c>
      <c r="KE81" s="109" t="n">
        <v>25.8</v>
      </c>
      <c r="KF81" s="109" t="n">
        <v>22.4</v>
      </c>
      <c r="KG81" s="109" t="n">
        <v>17.6</v>
      </c>
      <c r="KH81" s="109" t="n">
        <v>14.1</v>
      </c>
      <c r="KI81" s="109" t="n">
        <v>13.5</v>
      </c>
      <c r="KJ81" s="109" t="n">
        <v>14.9</v>
      </c>
      <c r="KK81" s="109" t="n">
        <v>17.8</v>
      </c>
      <c r="KL81" s="109" t="n">
        <v>20.6</v>
      </c>
      <c r="KM81" s="109" t="n">
        <v>24.4</v>
      </c>
      <c r="KN81" s="109" t="n">
        <v>31</v>
      </c>
      <c r="KO81" s="110" t="n">
        <f aca="false">SUM(KC81:KN81)/12</f>
        <v>21.4333333333333</v>
      </c>
      <c r="LA81" s="1" t="n">
        <f aca="false">LA80+1</f>
        <v>1931</v>
      </c>
      <c r="LB81" s="113" t="s">
        <v>89</v>
      </c>
      <c r="LC81" s="109" t="n">
        <v>29</v>
      </c>
      <c r="LD81" s="109" t="n">
        <v>29.5</v>
      </c>
      <c r="LE81" s="109" t="n">
        <v>27</v>
      </c>
      <c r="LF81" s="109" t="n">
        <v>22.7</v>
      </c>
      <c r="LG81" s="109" t="n">
        <v>18.4</v>
      </c>
      <c r="LH81" s="109" t="n">
        <v>14.4</v>
      </c>
      <c r="LI81" s="109" t="n">
        <v>14</v>
      </c>
      <c r="LJ81" s="109" t="n">
        <v>15.5</v>
      </c>
      <c r="LK81" s="109" t="n">
        <v>19.4</v>
      </c>
      <c r="LL81" s="109" t="n">
        <v>22</v>
      </c>
      <c r="LM81" s="109" t="n">
        <v>25.2</v>
      </c>
      <c r="LN81" s="109" t="n">
        <v>31.2</v>
      </c>
      <c r="LO81" s="110" t="n">
        <f aca="false">SUM(LC81:LN81)/12</f>
        <v>22.3583333333333</v>
      </c>
      <c r="MA81" s="1" t="n">
        <f aca="false">MA80+1</f>
        <v>1931</v>
      </c>
      <c r="MB81" s="111" t="n">
        <v>1931</v>
      </c>
      <c r="MC81" s="109" t="n">
        <v>25.5</v>
      </c>
      <c r="MD81" s="109" t="n">
        <v>26.7</v>
      </c>
      <c r="ME81" s="109" t="n">
        <v>24.1</v>
      </c>
      <c r="MF81" s="109" t="n">
        <v>21.8</v>
      </c>
      <c r="MG81" s="109" t="n">
        <v>17.7</v>
      </c>
      <c r="MH81" s="109" t="n">
        <v>14.4</v>
      </c>
      <c r="MI81" s="109" t="n">
        <v>13.4</v>
      </c>
      <c r="MJ81" s="109" t="n">
        <v>15.4</v>
      </c>
      <c r="MK81" s="109" t="n">
        <v>17.4</v>
      </c>
      <c r="ML81" s="109" t="n">
        <v>20</v>
      </c>
      <c r="MM81" s="109" t="n">
        <v>22.9</v>
      </c>
      <c r="MN81" s="109" t="n">
        <v>27.2</v>
      </c>
      <c r="MO81" s="110" t="n">
        <f aca="false">SUM(MC81:MN81)/12</f>
        <v>20.5416666666667</v>
      </c>
      <c r="NA81" s="1" t="n">
        <f aca="false">NA80+1</f>
        <v>1931</v>
      </c>
      <c r="NB81" s="113" t="s">
        <v>89</v>
      </c>
      <c r="NC81" s="109" t="n">
        <v>33.1</v>
      </c>
      <c r="ND81" s="109" t="n">
        <v>32.7</v>
      </c>
      <c r="NE81" s="109" t="n">
        <v>29.5</v>
      </c>
      <c r="NF81" s="109" t="n">
        <v>24.7</v>
      </c>
      <c r="NG81" s="109" t="n">
        <v>20.9</v>
      </c>
      <c r="NH81" s="109" t="n">
        <v>15.3</v>
      </c>
      <c r="NI81" s="109" t="n">
        <v>16.8</v>
      </c>
      <c r="NJ81" s="109" t="n">
        <v>19.8</v>
      </c>
      <c r="NK81" s="109" t="n">
        <v>23.8</v>
      </c>
      <c r="NL81" s="109" t="n">
        <v>26.9</v>
      </c>
      <c r="NM81" s="109" t="n">
        <v>28.7</v>
      </c>
      <c r="NN81" s="109" t="n">
        <v>36.1</v>
      </c>
      <c r="NO81" s="110" t="n">
        <f aca="false">SUM(NC81:NN81)/12</f>
        <v>25.6916666666667</v>
      </c>
      <c r="ON81" s="39" t="n">
        <f aca="false">(FO81+GO81+MO81)/3</f>
        <v>19.2833333333333</v>
      </c>
      <c r="OO81" s="40" t="n">
        <f aca="false">(AO81+BO81+EO81+HO81+JO81)/5</f>
        <v>21.0933333333333</v>
      </c>
      <c r="OP81" s="41" t="n">
        <f aca="false">(FO81+GO81+MO81+AO81+BO81+EO81+HO81+JO81)/8</f>
        <v>20.4145833333333</v>
      </c>
      <c r="PA81" s="114"/>
      <c r="PB81" s="115"/>
      <c r="PN81" s="28" t="n">
        <f aca="false">MAX(FC81:FN81,GC81:GN81,MC81:MN81)</f>
        <v>27.7</v>
      </c>
      <c r="PO81" s="29" t="n">
        <f aca="false">MIN(FC81:FN81,GC81:GN81,MC81:MN81)</f>
        <v>11.1</v>
      </c>
      <c r="PP81" s="30" t="n">
        <f aca="false">MAX(AC81:AN81,BC81:BN81,EC81:EN81,HC81:HN81,JC81:JN81)</f>
        <v>36.1</v>
      </c>
      <c r="PQ81" s="31" t="n">
        <f aca="false">MIN(AC81:AN81,BC81:BN81,EC81:EN81,HC81:HN81,JC81:JN81)</f>
        <v>12.1</v>
      </c>
      <c r="QU81" s="116" t="n">
        <f aca="false">AVERAGE(AH81,AI81,AJ81,BH81,BI81,BJ81,CH81,CI81,CJ81,DH81,DI81,DJ81,EH81,EI81,EJ81,FH81,FI81,FJ81,GH86,GI86,GJ86,HH81,HI81,HJ81,IH81,II81,IJ81,JH81,JI81,JJ81,KH81,KI81,KJ81,LH81,LI81,LJ81,MH81,MI81,MJ81,NH81,NI81,NJ81)</f>
        <v>14.6619047619048</v>
      </c>
      <c r="QV81" s="117" t="n">
        <f aca="false">AVERAGE(AC81,AD81,AN81,BC81,BD81,BN81,CC81,CD81,CN81,DC81,DD81,DN81,EC81,ED81,EN81,FC81,FD81,FN81,GC86,GD86,GN86,HC81,HD81,HN81,IC81,ID81,IN81,JC81,JD81,JN81,KC81,KD81,KN81,LC81,LD81,LN81,MC81,MD81,MN81,NC81,ND81,NN81,)</f>
        <v>27.1697674418605</v>
      </c>
      <c r="QW81" s="116" t="n">
        <f aca="false">AVERAGE(QU71:QU81)</f>
        <v>15.5058608058608</v>
      </c>
      <c r="QX81" s="118" t="n">
        <f aca="false">AVERAGE(QV71:QV81)</f>
        <v>27.1868509255917</v>
      </c>
    </row>
    <row r="82" customFormat="false" ht="12.9" hidden="false" customHeight="false" outlineLevel="0" collapsed="false">
      <c r="A82" s="101"/>
      <c r="B82" s="102" t="n">
        <f aca="false">AVERAGE(AO82,BO82,CO82,DO82,EO82,FO82,GO82,HO82,IO82,JO82,KO82,LO82,MO82,NO82)</f>
        <v>21.3684523809524</v>
      </c>
      <c r="C82" s="103" t="n">
        <f aca="false">AVERAGE(B78:B82)</f>
        <v>21.7486904761905</v>
      </c>
      <c r="D82" s="104" t="n">
        <f aca="false">AVERAGE(B73:B82)</f>
        <v>21.7901785714286</v>
      </c>
      <c r="E82" s="102" t="n">
        <f aca="false">AVERAGE(B63:B82)</f>
        <v>21.7735819273319</v>
      </c>
      <c r="F82" s="105" t="n">
        <f aca="false">AVERAGE(B33:B82)</f>
        <v>21.4485298849299</v>
      </c>
      <c r="G82" s="3" t="n">
        <f aca="false">MAX(AC82:AN82,BC82:BN82,CC82:CN82,DC82:DN82,EC82:EN82,FC82:FN82,GC82:GN82,HC82:HN82,IC82:IN82,JC82:JN82,KC82:KN82,LC82:LN82,MC82:MN82,NC82:NN82)</f>
        <v>40.7</v>
      </c>
      <c r="H82" s="106" t="n">
        <f aca="false">MEDIAN(AC82:AN82,BC82:BN82,CC82:CN82,DC82:DN82,EC82:EN82,FC82:FN82,GC82:GN82,HC82:HN82,IC82:IN82,JC82:JN82,KC82:KN82,LC82:LN82,MC82:MN82,NC82:NN82)</f>
        <v>20.3</v>
      </c>
      <c r="I82" s="5" t="n">
        <f aca="false">MIN(AC82:AN82,BC82:BN82,CC82:CN82,DC82:DN82,EC82:EN82,FC82:FN82,GC82:GN82,HC82:HN82,IC82:IN82,JC82:JN82,KC82:KN82,LC82:LN82,MC82:MN82,NC82:NN82)</f>
        <v>12.1</v>
      </c>
      <c r="J82" s="107" t="n">
        <f aca="false">(G82+I82)/2</f>
        <v>26.4</v>
      </c>
      <c r="AA82" s="1" t="n">
        <f aca="false">AA81+1</f>
        <v>8</v>
      </c>
      <c r="AB82" s="108" t="n">
        <v>1932</v>
      </c>
      <c r="AC82" s="109" t="n">
        <v>31.9</v>
      </c>
      <c r="AD82" s="109" t="n">
        <v>25</v>
      </c>
      <c r="AE82" s="109" t="n">
        <v>25.9</v>
      </c>
      <c r="AF82" s="109" t="n">
        <v>20.2</v>
      </c>
      <c r="AG82" s="109" t="n">
        <v>20.7</v>
      </c>
      <c r="AH82" s="109" t="n">
        <v>15.7</v>
      </c>
      <c r="AI82" s="109" t="n">
        <v>14.9</v>
      </c>
      <c r="AJ82" s="109" t="n">
        <v>15.7</v>
      </c>
      <c r="AK82" s="109" t="n">
        <v>18.5</v>
      </c>
      <c r="AL82" s="109" t="n">
        <v>18.6</v>
      </c>
      <c r="AM82" s="109" t="n">
        <v>24.4</v>
      </c>
      <c r="AN82" s="109" t="n">
        <v>25.5</v>
      </c>
      <c r="AO82" s="110" t="n">
        <f aca="false">SUM(AC82:AN82)/12</f>
        <v>21.4166666666667</v>
      </c>
      <c r="BA82" s="1" t="n">
        <f aca="false">BA81+1</f>
        <v>1932</v>
      </c>
      <c r="BB82" s="111" t="n">
        <v>1932</v>
      </c>
      <c r="BC82" s="109" t="n">
        <v>33.2</v>
      </c>
      <c r="BD82" s="109" t="n">
        <v>25.2</v>
      </c>
      <c r="BE82" s="109" t="n">
        <v>26.4</v>
      </c>
      <c r="BF82" s="109" t="n">
        <v>18.9</v>
      </c>
      <c r="BG82" s="109" t="n">
        <v>18.3</v>
      </c>
      <c r="BH82" s="109" t="n">
        <v>13.3</v>
      </c>
      <c r="BI82" s="109" t="n">
        <v>12.3</v>
      </c>
      <c r="BJ82" s="109" t="n">
        <v>13.8</v>
      </c>
      <c r="BK82" s="109" t="n">
        <v>17.2</v>
      </c>
      <c r="BL82" s="109" t="n">
        <v>17.2</v>
      </c>
      <c r="BM82" s="109" t="n">
        <v>25.4</v>
      </c>
      <c r="BN82" s="109" t="n">
        <v>26.3</v>
      </c>
      <c r="BO82" s="110" t="n">
        <f aca="false">SUM(BC82:BN82)/12</f>
        <v>20.625</v>
      </c>
      <c r="CA82" s="1" t="n">
        <f aca="false">CA81+1</f>
        <v>1932</v>
      </c>
      <c r="CB82" s="112" t="n">
        <v>1932</v>
      </c>
      <c r="CC82" s="109" t="n">
        <v>24.2</v>
      </c>
      <c r="CD82" s="109" t="n">
        <v>21.8</v>
      </c>
      <c r="CE82" s="109" t="n">
        <v>21.4</v>
      </c>
      <c r="CF82" s="109" t="n">
        <v>18.3</v>
      </c>
      <c r="CG82" s="109" t="n">
        <v>17.3</v>
      </c>
      <c r="CH82" s="109" t="n">
        <v>14.8</v>
      </c>
      <c r="CI82" s="109" t="n">
        <v>13.9</v>
      </c>
      <c r="CJ82" s="109" t="n">
        <v>13.9</v>
      </c>
      <c r="CK82" s="109" t="n">
        <v>15.5</v>
      </c>
      <c r="CL82" s="109" t="n">
        <v>15.9</v>
      </c>
      <c r="CM82" s="109" t="n">
        <v>19.3</v>
      </c>
      <c r="CN82" s="109" t="n">
        <v>21.4</v>
      </c>
      <c r="CO82" s="110" t="n">
        <f aca="false">SUM(CC82:CN82)/12</f>
        <v>18.1416666666667</v>
      </c>
      <c r="DA82" s="1" t="n">
        <f aca="false">DA81+1</f>
        <v>1932</v>
      </c>
      <c r="DB82" s="111" t="n">
        <v>1932</v>
      </c>
      <c r="DC82" s="109" t="n">
        <v>34.8</v>
      </c>
      <c r="DD82" s="109" t="n">
        <v>27.1</v>
      </c>
      <c r="DE82" s="109" t="n">
        <v>27.7</v>
      </c>
      <c r="DF82" s="109" t="n">
        <v>20.8</v>
      </c>
      <c r="DG82" s="109" t="n">
        <v>19.1</v>
      </c>
      <c r="DH82" s="109" t="n">
        <v>14.7</v>
      </c>
      <c r="DI82" s="109" t="n">
        <v>14.6</v>
      </c>
      <c r="DJ82" s="109" t="n">
        <v>15.2</v>
      </c>
      <c r="DK82" s="109" t="n">
        <v>19.9</v>
      </c>
      <c r="DL82" s="109" t="n">
        <v>20</v>
      </c>
      <c r="DM82" s="109" t="n">
        <v>27.2</v>
      </c>
      <c r="DN82" s="109" t="n">
        <v>28.5</v>
      </c>
      <c r="DO82" s="110" t="n">
        <f aca="false">SUM(DC82:DN82)/12</f>
        <v>22.4666666666667</v>
      </c>
      <c r="EA82" s="1" t="n">
        <f aca="false">EA81+1</f>
        <v>1932</v>
      </c>
      <c r="EB82" s="111" t="n">
        <v>1932</v>
      </c>
      <c r="EC82" s="109" t="n">
        <v>40.7</v>
      </c>
      <c r="ED82" s="109" t="n">
        <v>31.9</v>
      </c>
      <c r="EE82" s="109" t="n">
        <v>30.7</v>
      </c>
      <c r="EF82" s="109" t="n">
        <v>24.6</v>
      </c>
      <c r="EG82" s="109" t="n">
        <v>21.9</v>
      </c>
      <c r="EH82" s="109" t="n">
        <v>17.2</v>
      </c>
      <c r="EI82" s="109" t="n">
        <v>17.5</v>
      </c>
      <c r="EJ82" s="109" t="n">
        <v>20.4</v>
      </c>
      <c r="EK82" s="109" t="n">
        <v>22.5</v>
      </c>
      <c r="EL82" s="109" t="n">
        <v>24.8</v>
      </c>
      <c r="EM82" s="109" t="n">
        <v>31.2</v>
      </c>
      <c r="EN82" s="109" t="n">
        <v>33.8</v>
      </c>
      <c r="EO82" s="110" t="n">
        <f aca="false">SUM(EC82:EN82)/12</f>
        <v>26.4333333333333</v>
      </c>
      <c r="FA82" s="1" t="n">
        <f aca="false">FA81+1</f>
        <v>1932</v>
      </c>
      <c r="FB82" s="111" t="n">
        <v>1932</v>
      </c>
      <c r="FC82" s="109" t="n">
        <v>30.2</v>
      </c>
      <c r="FD82" s="109" t="n">
        <v>23.6</v>
      </c>
      <c r="FE82" s="109" t="n">
        <v>24.7</v>
      </c>
      <c r="FF82" s="109" t="n">
        <v>17.7</v>
      </c>
      <c r="FG82" s="109" t="n">
        <v>17.3</v>
      </c>
      <c r="FH82" s="109" t="n">
        <v>12.8</v>
      </c>
      <c r="FI82" s="109" t="n">
        <v>12.1</v>
      </c>
      <c r="FJ82" s="109" t="n">
        <v>13.1</v>
      </c>
      <c r="FK82" s="109" t="n">
        <v>16.7</v>
      </c>
      <c r="FL82" s="109" t="n">
        <v>15.7</v>
      </c>
      <c r="FM82" s="109" t="n">
        <v>22.6</v>
      </c>
      <c r="FN82" s="109" t="n">
        <v>24.2</v>
      </c>
      <c r="FO82" s="110" t="n">
        <f aca="false">SUM(FC82:FN82)/12</f>
        <v>19.225</v>
      </c>
      <c r="GA82" s="1" t="n">
        <f aca="false">GA81+1</f>
        <v>1932</v>
      </c>
      <c r="GB82" s="113" t="s">
        <v>90</v>
      </c>
      <c r="GC82" s="109" t="n">
        <v>25.2</v>
      </c>
      <c r="GD82" s="109" t="n">
        <v>21.2</v>
      </c>
      <c r="GE82" s="109" t="n">
        <v>21.5</v>
      </c>
      <c r="GF82" s="109" t="n">
        <v>18.5</v>
      </c>
      <c r="GG82" s="109" t="n">
        <v>17.4</v>
      </c>
      <c r="GH82" s="109" t="n">
        <v>14</v>
      </c>
      <c r="GI82" s="109" t="n">
        <v>13.4</v>
      </c>
      <c r="GJ82" s="109" t="n">
        <v>14.1</v>
      </c>
      <c r="GK82" s="109" t="n">
        <v>17</v>
      </c>
      <c r="GL82" s="109" t="n">
        <v>15.9</v>
      </c>
      <c r="GM82" s="109" t="n">
        <v>20.6</v>
      </c>
      <c r="GN82" s="109" t="n">
        <v>20.9</v>
      </c>
      <c r="GO82" s="110" t="n">
        <f aca="false">SUM(GC82:GN82)/12</f>
        <v>18.3083333333333</v>
      </c>
      <c r="HA82" s="1" t="n">
        <f aca="false">HA81+1</f>
        <v>1932</v>
      </c>
      <c r="HB82" s="113" t="s">
        <v>90</v>
      </c>
      <c r="HC82" s="109" t="n">
        <v>25.9</v>
      </c>
      <c r="HD82" s="109" t="n">
        <v>23.6</v>
      </c>
      <c r="HE82" s="109" t="n">
        <v>23.4</v>
      </c>
      <c r="HF82" s="109" t="n">
        <v>19.7</v>
      </c>
      <c r="HG82" s="109" t="n">
        <v>19</v>
      </c>
      <c r="HH82" s="109" t="n">
        <v>16</v>
      </c>
      <c r="HI82" s="109" t="n">
        <v>15.5</v>
      </c>
      <c r="HJ82" s="109" t="n">
        <v>15.3</v>
      </c>
      <c r="HK82" s="109" t="n">
        <v>16.9</v>
      </c>
      <c r="HL82" s="109" t="n">
        <v>17.3</v>
      </c>
      <c r="HM82" s="109" t="n">
        <v>20.7</v>
      </c>
      <c r="HN82" s="109" t="n">
        <v>22.2</v>
      </c>
      <c r="HO82" s="110" t="n">
        <f aca="false">SUM(HC82:HN82)/12</f>
        <v>19.625</v>
      </c>
      <c r="IA82" s="1" t="n">
        <f aca="false">IA81+1</f>
        <v>1932</v>
      </c>
      <c r="IB82" s="111" t="n">
        <v>1932</v>
      </c>
      <c r="IC82" s="109" t="n">
        <v>36.3</v>
      </c>
      <c r="ID82" s="109" t="n">
        <v>28.3</v>
      </c>
      <c r="IE82" s="109" t="n">
        <v>29.3</v>
      </c>
      <c r="IF82" s="109" t="n">
        <v>22.6</v>
      </c>
      <c r="IG82" s="109" t="n">
        <v>21.7</v>
      </c>
      <c r="IH82" s="109" t="n">
        <v>16.7</v>
      </c>
      <c r="II82" s="109" t="n">
        <v>16.2</v>
      </c>
      <c r="IJ82" s="109" t="n">
        <v>17.6</v>
      </c>
      <c r="IK82" s="109" t="n">
        <v>21</v>
      </c>
      <c r="IL82" s="109" t="n">
        <v>21.8</v>
      </c>
      <c r="IM82" s="109" t="n">
        <v>28.9</v>
      </c>
      <c r="IN82" s="109" t="n">
        <v>29.7</v>
      </c>
      <c r="IO82" s="110" t="n">
        <f aca="false">SUM(IC82:IN82)/12</f>
        <v>24.175</v>
      </c>
      <c r="JA82" s="1" t="n">
        <f aca="false">JA81+1</f>
        <v>1932</v>
      </c>
      <c r="JB82" s="113" t="s">
        <v>90</v>
      </c>
      <c r="JC82" s="109" t="n">
        <v>22.9</v>
      </c>
      <c r="JD82" s="109" t="n">
        <v>20.4</v>
      </c>
      <c r="JE82" s="109" t="n">
        <v>20.5</v>
      </c>
      <c r="JF82" s="109" t="n">
        <v>18.3</v>
      </c>
      <c r="JG82" s="109" t="n">
        <v>17.5</v>
      </c>
      <c r="JH82" s="109" t="n">
        <v>14.4</v>
      </c>
      <c r="JI82" s="109" t="n">
        <v>13.4</v>
      </c>
      <c r="JJ82" s="109" t="n">
        <v>14.1</v>
      </c>
      <c r="JK82" s="109" t="n">
        <v>16.4</v>
      </c>
      <c r="JL82" s="109" t="n">
        <v>15.9</v>
      </c>
      <c r="JM82" s="109" t="n">
        <v>19.7</v>
      </c>
      <c r="JN82" s="109" t="n">
        <v>20.3</v>
      </c>
      <c r="JO82" s="110" t="n">
        <f aca="false">SUM(JC82:JN82)/12</f>
        <v>17.8166666666667</v>
      </c>
      <c r="KA82" s="1" t="n">
        <f aca="false">KA81+1</f>
        <v>1932</v>
      </c>
      <c r="KB82" s="111" t="n">
        <v>1932</v>
      </c>
      <c r="KC82" s="109" t="n">
        <v>32.7</v>
      </c>
      <c r="KD82" s="109" t="n">
        <v>25.7</v>
      </c>
      <c r="KE82" s="109" t="n">
        <v>27.3</v>
      </c>
      <c r="KF82" s="109" t="n">
        <v>19.9</v>
      </c>
      <c r="KG82" s="109" t="n">
        <v>19.9</v>
      </c>
      <c r="KH82" s="109" t="n">
        <v>14.8</v>
      </c>
      <c r="KI82" s="109" t="n">
        <v>14.2</v>
      </c>
      <c r="KJ82" s="109" t="n">
        <v>15.2</v>
      </c>
      <c r="KK82" s="109" t="n">
        <v>18.3</v>
      </c>
      <c r="KL82" s="109" t="n">
        <v>18.6</v>
      </c>
      <c r="KM82" s="109" t="n">
        <v>25.8</v>
      </c>
      <c r="KN82" s="109" t="n">
        <v>26.5</v>
      </c>
      <c r="KO82" s="110" t="n">
        <f aca="false">SUM(KC82:KN82)/12</f>
        <v>21.575</v>
      </c>
      <c r="LA82" s="1" t="n">
        <f aca="false">LA81+1</f>
        <v>1932</v>
      </c>
      <c r="LB82" s="113" t="s">
        <v>90</v>
      </c>
      <c r="LC82" s="109" t="n">
        <v>34.1</v>
      </c>
      <c r="LD82" s="109" t="n">
        <v>26.7</v>
      </c>
      <c r="LE82" s="109" t="n">
        <v>28</v>
      </c>
      <c r="LF82" s="109" t="n">
        <v>20.6</v>
      </c>
      <c r="LG82" s="109" t="n">
        <v>20.3</v>
      </c>
      <c r="LH82" s="109" t="n">
        <v>14.9</v>
      </c>
      <c r="LI82" s="109" t="n">
        <v>14.4</v>
      </c>
      <c r="LJ82" s="109" t="n">
        <v>15.6</v>
      </c>
      <c r="LK82" s="109" t="n">
        <v>19.2</v>
      </c>
      <c r="LL82" s="109" t="n">
        <v>19.8</v>
      </c>
      <c r="LM82" s="109" t="n">
        <v>27</v>
      </c>
      <c r="LN82" s="109" t="n">
        <v>28.1</v>
      </c>
      <c r="LO82" s="110" t="n">
        <f aca="false">SUM(LC82:LN82)/12</f>
        <v>22.3916666666667</v>
      </c>
      <c r="MA82" s="1" t="n">
        <f aca="false">MA81+1</f>
        <v>1932</v>
      </c>
      <c r="MB82" s="111" t="n">
        <v>1932</v>
      </c>
      <c r="MC82" s="109" t="n">
        <v>29.9</v>
      </c>
      <c r="MD82" s="109" t="n">
        <v>24.3</v>
      </c>
      <c r="ME82" s="109" t="n">
        <v>25.6</v>
      </c>
      <c r="MF82" s="109" t="n">
        <v>19.9</v>
      </c>
      <c r="MG82" s="109" t="n">
        <v>19.2</v>
      </c>
      <c r="MH82" s="109" t="n">
        <v>15.4</v>
      </c>
      <c r="MI82" s="109" t="n">
        <v>14.4</v>
      </c>
      <c r="MJ82" s="109" t="n">
        <v>15.1</v>
      </c>
      <c r="MK82" s="109" t="n">
        <v>17.6</v>
      </c>
      <c r="ML82" s="109" t="n">
        <v>17.1</v>
      </c>
      <c r="MM82" s="109" t="n">
        <v>23.7</v>
      </c>
      <c r="MN82" s="109" t="n">
        <v>24.8</v>
      </c>
      <c r="MO82" s="110" t="n">
        <f aca="false">SUM(MC82:MN82)/12</f>
        <v>20.5833333333333</v>
      </c>
      <c r="NA82" s="1" t="n">
        <f aca="false">NA81+1</f>
        <v>1932</v>
      </c>
      <c r="NB82" s="113" t="s">
        <v>90</v>
      </c>
      <c r="NC82" s="109" t="n">
        <v>39.7</v>
      </c>
      <c r="ND82" s="109" t="n">
        <v>31.6</v>
      </c>
      <c r="NE82" s="109" t="n">
        <v>30.9</v>
      </c>
      <c r="NF82" s="109" t="n">
        <v>24.2</v>
      </c>
      <c r="NG82" s="109" t="n">
        <v>23.1</v>
      </c>
      <c r="NH82" s="109" t="n">
        <v>18.5</v>
      </c>
      <c r="NI82" s="109" t="n">
        <v>18.1</v>
      </c>
      <c r="NJ82" s="109" t="n">
        <v>19.1</v>
      </c>
      <c r="NK82" s="109" t="n">
        <v>22.8</v>
      </c>
      <c r="NL82" s="109" t="n">
        <v>24.5</v>
      </c>
      <c r="NM82" s="109" t="n">
        <v>31.5</v>
      </c>
      <c r="NN82" s="109" t="n">
        <v>32.5</v>
      </c>
      <c r="NO82" s="110" t="n">
        <f aca="false">SUM(NC82:NN82)/12</f>
        <v>26.375</v>
      </c>
      <c r="ON82" s="39" t="n">
        <f aca="false">(FO82+GO82+MO82)/3</f>
        <v>19.3722222222222</v>
      </c>
      <c r="OO82" s="40" t="n">
        <f aca="false">(AO82+BO82+EO82+HO82+JO82)/5</f>
        <v>21.1833333333333</v>
      </c>
      <c r="OP82" s="41" t="n">
        <f aca="false">(FO82+GO82+MO82+AO82+BO82+EO82+HO82+JO82)/8</f>
        <v>20.5041666666667</v>
      </c>
      <c r="PA82" s="114"/>
      <c r="PB82" s="115"/>
      <c r="PN82" s="28" t="n">
        <f aca="false">MAX(FC82:FN82,GC82:GN82,MC82:MN82)</f>
        <v>30.2</v>
      </c>
      <c r="PO82" s="29" t="n">
        <f aca="false">MIN(FC82:FN82,GC82:GN82,MC82:MN82)</f>
        <v>12.1</v>
      </c>
      <c r="PP82" s="30" t="n">
        <f aca="false">MAX(AC82:AN82,BC82:BN82,EC82:EN82,HC82:HN82,JC82:JN82)</f>
        <v>40.7</v>
      </c>
      <c r="PQ82" s="31" t="n">
        <f aca="false">MIN(AC82:AN82,BC82:BN82,EC82:EN82,HC82:HN82,JC82:JN82)</f>
        <v>12.3</v>
      </c>
      <c r="QU82" s="116" t="n">
        <f aca="false">AVERAGE(AH82,AI82,AJ82,BH82,BI82,BJ82,CH82,CI82,CJ82,DH82,DI82,DJ82,EH82,EI82,EJ82,FH82,FI82,FJ82,GH87,GI87,GJ87,HH82,HI82,HJ82,IH82,II82,IJ82,JH82,JI82,JJ82,KH82,KI82,KJ82,LH82,LI82,LJ82,MH82,MI82,MJ82,NH82,NI82,NJ82)</f>
        <v>15.2</v>
      </c>
      <c r="QV82" s="117" t="n">
        <f aca="false">AVERAGE(AC82,AD82,AN82,BC82,BD82,BN82,CC82,CD82,CN82,DC82,DD82,DN82,EC82,ED82,EN82,FC82,FD82,FN82,GC87,GD87,GN87,HC82,HD82,HN82,IC82,ID82,IN82,JC82,JD82,JN82,KC82,KD82,KN82,LC82,LD82,LN82,MC82,MD82,MN82,NC82,ND82,NN82,)</f>
        <v>27.0325581395349</v>
      </c>
      <c r="QW82" s="116" t="n">
        <f aca="false">AVERAGE(QU72:QU82)</f>
        <v>15.4450216450216</v>
      </c>
      <c r="QX82" s="118" t="n">
        <f aca="false">AVERAGE(QV72:QV82)</f>
        <v>27.1452431289641</v>
      </c>
    </row>
    <row r="83" customFormat="false" ht="12.9" hidden="false" customHeight="false" outlineLevel="0" collapsed="false">
      <c r="A83" s="101"/>
      <c r="B83" s="102" t="n">
        <f aca="false">AVERAGE(AO83,BO83,CO83,DO83,EO83,FO83,GO83,HO83,IO83,JO83,KO83,LO83,MO83,NO83)</f>
        <v>21.5761904761905</v>
      </c>
      <c r="C83" s="103" t="n">
        <f aca="false">AVERAGE(B79:B83)</f>
        <v>21.6139285714286</v>
      </c>
      <c r="D83" s="104" t="n">
        <f aca="false">AVERAGE(B74:B83)</f>
        <v>21.74375</v>
      </c>
      <c r="E83" s="102" t="n">
        <f aca="false">AVERAGE(B64:B83)</f>
        <v>21.7667759208384</v>
      </c>
      <c r="F83" s="105" t="n">
        <f aca="false">AVERAGE(B34:B83)</f>
        <v>21.4576555463055</v>
      </c>
      <c r="G83" s="3" t="n">
        <f aca="false">MAX(AC83:AN83,BC83:BN83,CC83:CN83,DC83:DN83,EC83:EN83,FC83:FN83,GC83:GN83,HC83:HN83,IC83:IN83,JC83:JN83,KC83:KN83,LC83:LN83,MC83:MN83,NC83:NN83)</f>
        <v>37.2</v>
      </c>
      <c r="H83" s="106" t="n">
        <f aca="false">MEDIAN(AC83:AN83,BC83:BN83,CC83:CN83,DC83:DN83,EC83:EN83,FC83:FN83,GC83:GN83,HC83:HN83,IC83:IN83,JC83:JN83,KC83:KN83,LC83:LN83,MC83:MN83,NC83:NN83)</f>
        <v>21.25</v>
      </c>
      <c r="I83" s="5" t="n">
        <f aca="false">MIN(AC83:AN83,BC83:BN83,CC83:CN83,DC83:DN83,EC83:EN83,FC83:FN83,GC83:GN83,HC83:HN83,IC83:IN83,JC83:JN83,KC83:KN83,LC83:LN83,MC83:MN83,NC83:NN83)</f>
        <v>12.3</v>
      </c>
      <c r="J83" s="107" t="n">
        <f aca="false">(G83+I83)/2</f>
        <v>24.75</v>
      </c>
      <c r="AA83" s="1" t="n">
        <f aca="false">AA82+1</f>
        <v>9</v>
      </c>
      <c r="AB83" s="108" t="n">
        <v>1933</v>
      </c>
      <c r="AC83" s="109" t="n">
        <v>25.8</v>
      </c>
      <c r="AD83" s="109" t="n">
        <v>29</v>
      </c>
      <c r="AE83" s="109" t="n">
        <v>24.9</v>
      </c>
      <c r="AF83" s="109" t="n">
        <v>21.9</v>
      </c>
      <c r="AG83" s="109" t="n">
        <v>18</v>
      </c>
      <c r="AH83" s="109" t="n">
        <v>16.9</v>
      </c>
      <c r="AI83" s="109" t="n">
        <v>15.1</v>
      </c>
      <c r="AJ83" s="109" t="n">
        <v>15.2</v>
      </c>
      <c r="AK83" s="109" t="n">
        <v>17.4</v>
      </c>
      <c r="AL83" s="109" t="n">
        <v>22.4</v>
      </c>
      <c r="AM83" s="109" t="n">
        <v>24.5</v>
      </c>
      <c r="AN83" s="109" t="n">
        <v>26.2</v>
      </c>
      <c r="AO83" s="110" t="n">
        <f aca="false">SUM(AC83:AN83)/12</f>
        <v>21.4416666666667</v>
      </c>
      <c r="BA83" s="1" t="n">
        <f aca="false">BA82+1</f>
        <v>1933</v>
      </c>
      <c r="BB83" s="111" t="n">
        <v>1933</v>
      </c>
      <c r="BC83" s="109" t="n">
        <v>25.8</v>
      </c>
      <c r="BD83" s="109" t="n">
        <v>30.3</v>
      </c>
      <c r="BE83" s="109" t="n">
        <v>25.3</v>
      </c>
      <c r="BF83" s="109" t="n">
        <v>21.3</v>
      </c>
      <c r="BG83" s="109" t="n">
        <v>16.4</v>
      </c>
      <c r="BH83" s="109" t="n">
        <v>15.2</v>
      </c>
      <c r="BI83" s="109" t="n">
        <v>13.1</v>
      </c>
      <c r="BJ83" s="109" t="n">
        <v>13.3</v>
      </c>
      <c r="BK83" s="109" t="n">
        <v>16.5</v>
      </c>
      <c r="BL83" s="109" t="n">
        <v>22.6</v>
      </c>
      <c r="BM83" s="109" t="n">
        <v>24.3</v>
      </c>
      <c r="BN83" s="109" t="n">
        <v>26.3</v>
      </c>
      <c r="BO83" s="110" t="n">
        <f aca="false">SUM(BC83:BN83)/12</f>
        <v>20.8666666666667</v>
      </c>
      <c r="CA83" s="1" t="n">
        <f aca="false">CA82+1</f>
        <v>1933</v>
      </c>
      <c r="CB83" s="112" t="n">
        <v>1933</v>
      </c>
      <c r="CC83" s="109" t="n">
        <v>22</v>
      </c>
      <c r="CD83" s="109" t="n">
        <v>23.6</v>
      </c>
      <c r="CE83" s="109" t="n">
        <v>21.8</v>
      </c>
      <c r="CF83" s="109" t="n">
        <v>18.8</v>
      </c>
      <c r="CG83" s="109" t="n">
        <v>16.7</v>
      </c>
      <c r="CH83" s="109" t="n">
        <v>15.3</v>
      </c>
      <c r="CI83" s="109" t="n">
        <v>13.6</v>
      </c>
      <c r="CJ83" s="109" t="n">
        <v>13.8</v>
      </c>
      <c r="CK83" s="109" t="n">
        <v>15.1</v>
      </c>
      <c r="CL83" s="109" t="n">
        <v>18.1</v>
      </c>
      <c r="CM83" s="109" t="n">
        <v>19</v>
      </c>
      <c r="CN83" s="109" t="n">
        <v>20.5</v>
      </c>
      <c r="CO83" s="110" t="n">
        <f aca="false">SUM(CC83:CN83)/12</f>
        <v>18.1916666666667</v>
      </c>
      <c r="DA83" s="1" t="n">
        <f aca="false">DA82+1</f>
        <v>1933</v>
      </c>
      <c r="DB83" s="111" t="n">
        <v>1933</v>
      </c>
      <c r="DC83" s="109" t="n">
        <v>28.5</v>
      </c>
      <c r="DD83" s="109" t="n">
        <v>31.8</v>
      </c>
      <c r="DE83" s="109" t="n">
        <v>27</v>
      </c>
      <c r="DF83" s="109" t="n">
        <v>23.3</v>
      </c>
      <c r="DG83" s="109" t="n">
        <v>18.2</v>
      </c>
      <c r="DH83" s="109" t="n">
        <v>17.1</v>
      </c>
      <c r="DI83" s="109" t="n">
        <v>15.3</v>
      </c>
      <c r="DJ83" s="109" t="n">
        <v>15.3</v>
      </c>
      <c r="DK83" s="109" t="n">
        <v>18.3</v>
      </c>
      <c r="DL83" s="109" t="n">
        <v>24.8</v>
      </c>
      <c r="DM83" s="109" t="n">
        <v>27.6</v>
      </c>
      <c r="DN83" s="109" t="n">
        <v>29.4</v>
      </c>
      <c r="DO83" s="110" t="n">
        <f aca="false">SUM(DC83:DN83)/12</f>
        <v>23.05</v>
      </c>
      <c r="EA83" s="1" t="n">
        <f aca="false">EA82+1</f>
        <v>1933</v>
      </c>
      <c r="EB83" s="111" t="n">
        <v>1933</v>
      </c>
      <c r="EC83" s="109" t="n">
        <v>33.2</v>
      </c>
      <c r="ED83" s="109" t="n">
        <v>36.7</v>
      </c>
      <c r="EE83" s="109" t="n">
        <v>31.4</v>
      </c>
      <c r="EF83" s="109" t="n">
        <v>27.5</v>
      </c>
      <c r="EG83" s="109" t="n">
        <v>21.4</v>
      </c>
      <c r="EH83" s="109" t="n">
        <v>20</v>
      </c>
      <c r="EI83" s="109" t="n">
        <v>17</v>
      </c>
      <c r="EJ83" s="109" t="n">
        <v>18.3</v>
      </c>
      <c r="EK83" s="109" t="n">
        <v>22.1</v>
      </c>
      <c r="EL83" s="109" t="n">
        <v>29.1</v>
      </c>
      <c r="EM83" s="109" t="n">
        <v>29.8</v>
      </c>
      <c r="EN83" s="109" t="n">
        <v>32.5</v>
      </c>
      <c r="EO83" s="110" t="n">
        <f aca="false">SUM(EC83:EN83)/12</f>
        <v>26.5833333333333</v>
      </c>
      <c r="FA83" s="1" t="n">
        <f aca="false">FA82+1</f>
        <v>1933</v>
      </c>
      <c r="FB83" s="111" t="n">
        <v>1933</v>
      </c>
      <c r="FC83" s="109" t="n">
        <v>24.6</v>
      </c>
      <c r="FD83" s="109" t="n">
        <v>28.3</v>
      </c>
      <c r="FE83" s="109" t="n">
        <v>23.3</v>
      </c>
      <c r="FF83" s="109" t="n">
        <v>19.4</v>
      </c>
      <c r="FG83" s="109" t="n">
        <v>15.4</v>
      </c>
      <c r="FH83" s="109" t="n">
        <v>14.2</v>
      </c>
      <c r="FI83" s="109" t="n">
        <v>12.3</v>
      </c>
      <c r="FJ83" s="109" t="n">
        <v>12.4</v>
      </c>
      <c r="FK83" s="109" t="n">
        <v>14.9</v>
      </c>
      <c r="FL83" s="109" t="n">
        <v>19.9</v>
      </c>
      <c r="FM83" s="109" t="n">
        <v>22.3</v>
      </c>
      <c r="FN83" s="109" t="n">
        <v>24.1</v>
      </c>
      <c r="FO83" s="110" t="n">
        <f aca="false">SUM(FC83:FN83)/12</f>
        <v>19.2583333333333</v>
      </c>
      <c r="GA83" s="1" t="n">
        <f aca="false">GA82+1</f>
        <v>1933</v>
      </c>
      <c r="GB83" s="113" t="s">
        <v>91</v>
      </c>
      <c r="GC83" s="109" t="n">
        <v>22.5</v>
      </c>
      <c r="GD83" s="109" t="n">
        <v>23.8</v>
      </c>
      <c r="GE83" s="109" t="n">
        <v>21.7</v>
      </c>
      <c r="GF83" s="109" t="n">
        <v>18.8</v>
      </c>
      <c r="GG83" s="109" t="n">
        <v>15.9</v>
      </c>
      <c r="GH83" s="109" t="n">
        <v>14.5</v>
      </c>
      <c r="GI83" s="109" t="n">
        <v>13.7</v>
      </c>
      <c r="GJ83" s="109" t="n">
        <v>13.7</v>
      </c>
      <c r="GK83" s="109" t="n">
        <v>15.8</v>
      </c>
      <c r="GL83" s="109" t="n">
        <v>19.2</v>
      </c>
      <c r="GM83" s="109" t="n">
        <v>20</v>
      </c>
      <c r="GN83" s="109" t="n">
        <v>21.4</v>
      </c>
      <c r="GO83" s="110" t="n">
        <f aca="false">SUM(GC83:GN83)/12</f>
        <v>18.4166666666667</v>
      </c>
      <c r="HA83" s="1" t="n">
        <f aca="false">HA82+1</f>
        <v>1933</v>
      </c>
      <c r="HB83" s="113" t="s">
        <v>91</v>
      </c>
      <c r="HC83" s="109" t="n">
        <v>22.9</v>
      </c>
      <c r="HD83" s="109" t="n">
        <v>25.8</v>
      </c>
      <c r="HE83" s="109" t="n">
        <v>22.8</v>
      </c>
      <c r="HF83" s="109" t="n">
        <v>21</v>
      </c>
      <c r="HG83" s="109" t="n">
        <v>17.6</v>
      </c>
      <c r="HH83" s="109" t="n">
        <v>16.8</v>
      </c>
      <c r="HI83" s="109" t="n">
        <v>14.9</v>
      </c>
      <c r="HJ83" s="109" t="n">
        <v>15</v>
      </c>
      <c r="HK83" s="109" t="n">
        <v>17</v>
      </c>
      <c r="HL83" s="109" t="n">
        <v>21.2</v>
      </c>
      <c r="HM83" s="109" t="n">
        <v>20.5</v>
      </c>
      <c r="HN83" s="109" t="n">
        <v>21.5</v>
      </c>
      <c r="HO83" s="110" t="n">
        <f aca="false">SUM(HC83:HN83)/12</f>
        <v>19.75</v>
      </c>
      <c r="IA83" s="1" t="n">
        <f aca="false">IA82+1</f>
        <v>1933</v>
      </c>
      <c r="IB83" s="111" t="n">
        <v>1933</v>
      </c>
      <c r="IC83" s="109" t="n">
        <v>29.8</v>
      </c>
      <c r="ID83" s="109" t="n">
        <v>34.2</v>
      </c>
      <c r="IE83" s="109" t="n">
        <v>29</v>
      </c>
      <c r="IF83" s="109" t="n">
        <v>26</v>
      </c>
      <c r="IG83" s="109" t="n">
        <v>20.3</v>
      </c>
      <c r="IH83" s="109" t="n">
        <v>18.8</v>
      </c>
      <c r="II83" s="109" t="n">
        <v>16.7</v>
      </c>
      <c r="IJ83" s="109" t="n">
        <v>17.4</v>
      </c>
      <c r="IK83" s="109" t="n">
        <v>20.6</v>
      </c>
      <c r="IL83" s="109" t="n">
        <v>26.4</v>
      </c>
      <c r="IM83" s="109" t="n">
        <v>28</v>
      </c>
      <c r="IN83" s="109" t="n">
        <v>29.3</v>
      </c>
      <c r="IO83" s="110" t="n">
        <f aca="false">SUM(IC83:IN83)/12</f>
        <v>24.7083333333333</v>
      </c>
      <c r="JA83" s="1" t="n">
        <f aca="false">JA82+1</f>
        <v>1933</v>
      </c>
      <c r="JB83" s="113" t="s">
        <v>91</v>
      </c>
      <c r="JC83" s="109" t="n">
        <v>21.6</v>
      </c>
      <c r="JD83" s="109" t="n">
        <v>22.1</v>
      </c>
      <c r="JE83" s="109" t="n">
        <v>20.5</v>
      </c>
      <c r="JF83" s="109" t="n">
        <v>18.9</v>
      </c>
      <c r="JG83" s="109" t="n">
        <v>16.4</v>
      </c>
      <c r="JH83" s="109" t="n">
        <v>14.9</v>
      </c>
      <c r="JI83" s="109" t="n">
        <v>13.8</v>
      </c>
      <c r="JJ83" s="109" t="n">
        <v>13.8</v>
      </c>
      <c r="JK83" s="109" t="n">
        <v>15.5</v>
      </c>
      <c r="JL83" s="109" t="n">
        <v>18.1</v>
      </c>
      <c r="JM83" s="109" t="n">
        <v>19.5</v>
      </c>
      <c r="JN83" s="109" t="n">
        <v>20.6</v>
      </c>
      <c r="JO83" s="110" t="n">
        <f aca="false">SUM(JC83:JN83)/12</f>
        <v>17.975</v>
      </c>
      <c r="KA83" s="1" t="n">
        <f aca="false">KA82+1</f>
        <v>1933</v>
      </c>
      <c r="KB83" s="111" t="n">
        <v>1933</v>
      </c>
      <c r="KC83" s="109" t="n">
        <v>26.8</v>
      </c>
      <c r="KD83" s="109" t="n">
        <v>30.6</v>
      </c>
      <c r="KE83" s="109" t="n">
        <v>26.3</v>
      </c>
      <c r="KF83" s="109" t="n">
        <v>22.6</v>
      </c>
      <c r="KG83" s="109" t="n">
        <v>18.1</v>
      </c>
      <c r="KH83" s="109" t="n">
        <v>16.3</v>
      </c>
      <c r="KI83" s="109" t="n">
        <v>14.6</v>
      </c>
      <c r="KJ83" s="109" t="n">
        <v>14.6</v>
      </c>
      <c r="KK83" s="109" t="n">
        <v>17.1</v>
      </c>
      <c r="KL83" s="109" t="n">
        <v>22.8</v>
      </c>
      <c r="KM83" s="109" t="n">
        <v>25.3</v>
      </c>
      <c r="KN83" s="109" t="n">
        <v>26.5</v>
      </c>
      <c r="KO83" s="110" t="n">
        <f aca="false">SUM(KC83:KN83)/12</f>
        <v>21.8</v>
      </c>
      <c r="LA83" s="1" t="n">
        <f aca="false">LA82+1</f>
        <v>1933</v>
      </c>
      <c r="LB83" s="113" t="s">
        <v>91</v>
      </c>
      <c r="LC83" s="109" t="n">
        <v>28.2</v>
      </c>
      <c r="LD83" s="109" t="n">
        <v>32.1</v>
      </c>
      <c r="LE83" s="109" t="n">
        <v>26.9</v>
      </c>
      <c r="LF83" s="109" t="n">
        <v>23.9</v>
      </c>
      <c r="LG83" s="109" t="n">
        <v>18.9</v>
      </c>
      <c r="LH83" s="109" t="n">
        <v>16.8</v>
      </c>
      <c r="LI83" s="109" t="n">
        <v>15.2</v>
      </c>
      <c r="LJ83" s="109" t="n">
        <v>15.9</v>
      </c>
      <c r="LK83" s="109" t="n">
        <v>18.3</v>
      </c>
      <c r="LL83" s="109" t="n">
        <v>24.6</v>
      </c>
      <c r="LM83" s="109" t="n">
        <v>26.5</v>
      </c>
      <c r="LN83" s="109" t="n">
        <v>27.9</v>
      </c>
      <c r="LO83" s="110" t="n">
        <f aca="false">SUM(LC83:LN83)/12</f>
        <v>22.9333333333333</v>
      </c>
      <c r="MA83" s="1" t="n">
        <f aca="false">MA82+1</f>
        <v>1933</v>
      </c>
      <c r="MB83" s="111" t="n">
        <v>1933</v>
      </c>
      <c r="MC83" s="109" t="n">
        <v>25.2</v>
      </c>
      <c r="MD83" s="109" t="n">
        <v>27.8</v>
      </c>
      <c r="ME83" s="109" t="n">
        <v>24.5</v>
      </c>
      <c r="MF83" s="109" t="n">
        <v>20.9</v>
      </c>
      <c r="MG83" s="109" t="n">
        <v>18</v>
      </c>
      <c r="MH83" s="109" t="n">
        <v>16.6</v>
      </c>
      <c r="MI83" s="109" t="n">
        <v>14.6</v>
      </c>
      <c r="MJ83" s="109" t="n">
        <v>14.7</v>
      </c>
      <c r="MK83" s="109" t="n">
        <v>16.7</v>
      </c>
      <c r="ML83" s="109" t="n">
        <v>21.7</v>
      </c>
      <c r="MM83" s="109" t="n">
        <v>23</v>
      </c>
      <c r="MN83" s="109" t="n">
        <v>24.4</v>
      </c>
      <c r="MO83" s="110" t="n">
        <f aca="false">SUM(MC83:MN83)/12</f>
        <v>20.675</v>
      </c>
      <c r="NA83" s="1" t="n">
        <f aca="false">NA82+1</f>
        <v>1933</v>
      </c>
      <c r="NB83" s="113" t="s">
        <v>91</v>
      </c>
      <c r="NC83" s="109" t="n">
        <v>32</v>
      </c>
      <c r="ND83" s="109" t="n">
        <v>37.2</v>
      </c>
      <c r="NE83" s="109" t="n">
        <v>30.5</v>
      </c>
      <c r="NF83" s="109" t="n">
        <v>27.2</v>
      </c>
      <c r="NG83" s="109" t="n">
        <v>22</v>
      </c>
      <c r="NH83" s="109" t="n">
        <v>20.9</v>
      </c>
      <c r="NI83" s="109" t="n">
        <v>16.6</v>
      </c>
      <c r="NJ83" s="109" t="n">
        <v>18</v>
      </c>
      <c r="NK83" s="109" t="n">
        <v>22.4</v>
      </c>
      <c r="NL83" s="109" t="n">
        <v>29.1</v>
      </c>
      <c r="NM83" s="109" t="n">
        <v>28.8</v>
      </c>
      <c r="NN83" s="109" t="n">
        <v>32.3</v>
      </c>
      <c r="NO83" s="110" t="n">
        <f aca="false">SUM(NC83:NN83)/12</f>
        <v>26.4166666666667</v>
      </c>
      <c r="ON83" s="39" t="n">
        <f aca="false">(FO83+GO83+MO83)/3</f>
        <v>19.45</v>
      </c>
      <c r="OO83" s="40" t="n">
        <f aca="false">(AO83+BO83+EO83+HO83+JO83)/5</f>
        <v>21.3233333333333</v>
      </c>
      <c r="OP83" s="41" t="n">
        <f aca="false">(FO83+GO83+MO83+AO83+BO83+EO83+HO83+JO83)/8</f>
        <v>20.6208333333333</v>
      </c>
      <c r="PA83" s="114"/>
      <c r="PB83" s="115"/>
      <c r="PN83" s="28" t="n">
        <f aca="false">MAX(FC83:FN83,GC83:GN83,MC83:MN83)</f>
        <v>28.3</v>
      </c>
      <c r="PO83" s="29" t="n">
        <f aca="false">MIN(FC83:FN83,GC83:GN83,MC83:MN83)</f>
        <v>12.3</v>
      </c>
      <c r="PP83" s="30" t="n">
        <f aca="false">MAX(AC83:AN83,BC83:BN83,EC83:EN83,HC83:HN83,JC83:JN83)</f>
        <v>36.7</v>
      </c>
      <c r="PQ83" s="31" t="n">
        <f aca="false">MIN(AC83:AN83,BC83:BN83,EC83:EN83,HC83:HN83,JC83:JN83)</f>
        <v>13.1</v>
      </c>
      <c r="QU83" s="116" t="n">
        <f aca="false">AVERAGE(AH83,AI83,AJ83,BH83,BI83,BJ83,CH83,CI83,CJ83,DH83,DI83,DJ83,EH83,EI83,EJ83,FH83,FI83,FJ83,GH88,GI88,GJ88,HH83,HI83,HJ83,IH83,II83,IJ83,JH83,JI83,JJ83,KH83,KI83,KJ83,LH83,LI83,LJ83,MH83,MI83,MJ83,NH83,NI83,NJ83)</f>
        <v>15.5285714285714</v>
      </c>
      <c r="QV83" s="117" t="n">
        <f aca="false">AVERAGE(AC83,AD83,AN83,BC83,BD83,BN83,CC83,CD83,CN83,DC83,DD83,DN83,EC83,ED83,EN83,FC83,FD83,FN83,GC88,GD88,GN88,HC83,HD83,HN83,IC83,ID83,IN83,JC83,JD83,JN83,KC83,KD83,KN83,LC83,LD83,LN83,MC83,MD83,MN83,NC83,ND83,NN83,)</f>
        <v>26.6720930232558</v>
      </c>
      <c r="QW83" s="116" t="n">
        <f aca="false">AVERAGE(QU73:QU83)</f>
        <v>15.4824675324675</v>
      </c>
      <c r="QX83" s="118" t="n">
        <f aca="false">AVERAGE(QV73:QV83)</f>
        <v>27.0970401691332</v>
      </c>
    </row>
    <row r="84" customFormat="false" ht="12.9" hidden="false" customHeight="false" outlineLevel="0" collapsed="false">
      <c r="A84" s="101"/>
      <c r="B84" s="102" t="n">
        <f aca="false">AVERAGE(AO84,BO84,CO84,DO84,EO84,FO84,GO84,HO84,IO84,JO84,KO84,LO84,MO84,NO84)</f>
        <v>22.5511904761905</v>
      </c>
      <c r="C84" s="103" t="n">
        <f aca="false">AVERAGE(B80:B84)</f>
        <v>21.8785714285714</v>
      </c>
      <c r="D84" s="104" t="n">
        <f aca="false">AVERAGE(B75:B84)</f>
        <v>21.8888095238095</v>
      </c>
      <c r="E84" s="102" t="n">
        <f aca="false">AVERAGE(B65:B84)</f>
        <v>21.7569627594628</v>
      </c>
      <c r="F84" s="105" t="n">
        <f aca="false">AVERAGE(B35:B84)</f>
        <v>21.4949571336071</v>
      </c>
      <c r="G84" s="3" t="n">
        <f aca="false">MAX(AC84:AN84,BC84:BN84,CC84:CN84,DC84:DN84,EC84:EN84,FC84:FN84,GC84:GN84,HC84:HN84,IC84:IN84,JC84:JN84,KC84:KN84,LC84:LN84,MC84:MN84,NC84:NN84)</f>
        <v>37</v>
      </c>
      <c r="H84" s="106" t="n">
        <f aca="false">MEDIAN(AC84:AN84,BC84:BN84,CC84:CN84,DC84:DN84,EC84:EN84,FC84:FN84,GC84:GN84,HC84:HN84,IC84:IN84,JC84:JN84,KC84:KN84,LC84:LN84,MC84:MN84,NC84:NN84)</f>
        <v>21.3</v>
      </c>
      <c r="I84" s="5" t="n">
        <f aca="false">MIN(AC84:AN84,BC84:BN84,CC84:CN84,DC84:DN84,EC84:EN84,FC84:FN84,GC84:GN84,HC84:HN84,IC84:IN84,JC84:JN84,KC84:KN84,LC84:LN84,MC84:MN84,NC84:NN84)</f>
        <v>13.3</v>
      </c>
      <c r="J84" s="107" t="n">
        <f aca="false">(G84+I84)/2</f>
        <v>25.15</v>
      </c>
      <c r="AA84" s="1" t="n">
        <f aca="false">AA83+1</f>
        <v>10</v>
      </c>
      <c r="AB84" s="108" t="n">
        <v>1934</v>
      </c>
      <c r="AC84" s="109" t="n">
        <v>30.9</v>
      </c>
      <c r="AD84" s="109" t="n">
        <v>29.4</v>
      </c>
      <c r="AE84" s="109" t="n">
        <v>30.1</v>
      </c>
      <c r="AF84" s="109" t="n">
        <v>20.7</v>
      </c>
      <c r="AG84" s="109" t="n">
        <v>22</v>
      </c>
      <c r="AH84" s="109" t="n">
        <v>17.2</v>
      </c>
      <c r="AI84" s="109" t="n">
        <v>17.2</v>
      </c>
      <c r="AJ84" s="109" t="n">
        <v>16.2</v>
      </c>
      <c r="AK84" s="109" t="n">
        <v>19.9</v>
      </c>
      <c r="AL84" s="109" t="n">
        <v>21</v>
      </c>
      <c r="AM84" s="109" t="n">
        <v>23.7</v>
      </c>
      <c r="AN84" s="109" t="n">
        <v>26.3</v>
      </c>
      <c r="AO84" s="110" t="n">
        <f aca="false">SUM(AC84:AN84)/12</f>
        <v>22.8833333333333</v>
      </c>
      <c r="BA84" s="1" t="n">
        <f aca="false">BA83+1</f>
        <v>1934</v>
      </c>
      <c r="BB84" s="111" t="n">
        <v>1934</v>
      </c>
      <c r="BC84" s="109" t="n">
        <v>31.3</v>
      </c>
      <c r="BD84" s="109" t="n">
        <v>29.8</v>
      </c>
      <c r="BE84" s="109" t="n">
        <v>29.8</v>
      </c>
      <c r="BF84" s="109" t="n">
        <v>18.9</v>
      </c>
      <c r="BG84" s="109" t="n">
        <v>20.4</v>
      </c>
      <c r="BH84" s="109" t="n">
        <v>14.3</v>
      </c>
      <c r="BI84" s="109" t="n">
        <v>15.5</v>
      </c>
      <c r="BJ84" s="109" t="n">
        <v>15.1</v>
      </c>
      <c r="BK84" s="109" t="n">
        <v>18.9</v>
      </c>
      <c r="BL84" s="109" t="n">
        <v>20.4</v>
      </c>
      <c r="BM84" s="109" t="n">
        <v>23.7</v>
      </c>
      <c r="BN84" s="109" t="n">
        <v>27.7</v>
      </c>
      <c r="BO84" s="110" t="n">
        <f aca="false">SUM(BC84:BN84)/12</f>
        <v>22.15</v>
      </c>
      <c r="CA84" s="1" t="n">
        <f aca="false">CA83+1</f>
        <v>1934</v>
      </c>
      <c r="CB84" s="112" t="n">
        <v>1934</v>
      </c>
      <c r="CC84" s="109" t="n">
        <v>24.3</v>
      </c>
      <c r="CD84" s="109" t="n">
        <v>23.6</v>
      </c>
      <c r="CE84" s="109" t="n">
        <v>23.8</v>
      </c>
      <c r="CF84" s="109" t="n">
        <v>17.6</v>
      </c>
      <c r="CG84" s="109" t="n">
        <v>18.1</v>
      </c>
      <c r="CH84" s="109" t="n">
        <v>15.5</v>
      </c>
      <c r="CI84" s="109" t="n">
        <v>15.4</v>
      </c>
      <c r="CJ84" s="109" t="n">
        <v>14.9</v>
      </c>
      <c r="CK84" s="109" t="n">
        <v>16.8</v>
      </c>
      <c r="CL84" s="109" t="n">
        <v>18.3</v>
      </c>
      <c r="CM84" s="109" t="n">
        <v>19.1</v>
      </c>
      <c r="CN84" s="109" t="n">
        <v>21.3</v>
      </c>
      <c r="CO84" s="110" t="n">
        <f aca="false">SUM(CC84:CN84)/12</f>
        <v>19.0583333333333</v>
      </c>
      <c r="DA84" s="1" t="n">
        <f aca="false">DA83+1</f>
        <v>1934</v>
      </c>
      <c r="DB84" s="111" t="n">
        <v>1934</v>
      </c>
      <c r="DC84" s="109" t="n">
        <v>32.9</v>
      </c>
      <c r="DD84" s="109" t="n">
        <v>31.7</v>
      </c>
      <c r="DE84" s="109" t="n">
        <v>31.8</v>
      </c>
      <c r="DF84" s="109" t="n">
        <v>21.1</v>
      </c>
      <c r="DG84" s="109" t="n">
        <v>21.8</v>
      </c>
      <c r="DH84" s="109" t="n">
        <v>16.3</v>
      </c>
      <c r="DI84" s="109" t="n">
        <v>16.6</v>
      </c>
      <c r="DJ84" s="109" t="n">
        <v>16.8</v>
      </c>
      <c r="DK84" s="109" t="n">
        <v>20.4</v>
      </c>
      <c r="DL84" s="109" t="n">
        <v>21.3</v>
      </c>
      <c r="DM84" s="109" t="n">
        <v>25.2</v>
      </c>
      <c r="DN84" s="109" t="n">
        <v>29.3</v>
      </c>
      <c r="DO84" s="110" t="n">
        <f aca="false">SUM(DC84:DN84)/12</f>
        <v>23.7666666666667</v>
      </c>
      <c r="EA84" s="1" t="n">
        <f aca="false">EA83+1</f>
        <v>1934</v>
      </c>
      <c r="EB84" s="111" t="n">
        <v>1934</v>
      </c>
      <c r="EC84" s="109" t="n">
        <v>36.7</v>
      </c>
      <c r="ED84" s="109" t="n">
        <v>35.7</v>
      </c>
      <c r="EE84" s="109" t="n">
        <v>34.2</v>
      </c>
      <c r="EF84" s="109" t="n">
        <v>26</v>
      </c>
      <c r="EG84" s="109" t="n">
        <v>24.2</v>
      </c>
      <c r="EH84" s="109" t="n">
        <v>18.5</v>
      </c>
      <c r="EI84" s="109" t="n">
        <v>18.5</v>
      </c>
      <c r="EJ84" s="109" t="n">
        <v>19.6</v>
      </c>
      <c r="EK84" s="109" t="n">
        <v>24.8</v>
      </c>
      <c r="EL84" s="109" t="n">
        <v>26.6</v>
      </c>
      <c r="EM84" s="109" t="n">
        <v>29.6</v>
      </c>
      <c r="EN84" s="109" t="n">
        <v>33.4</v>
      </c>
      <c r="EO84" s="110" t="n">
        <f aca="false">SUM(EC84:EN84)/12</f>
        <v>27.3166666666667</v>
      </c>
      <c r="FA84" s="1" t="n">
        <f aca="false">FA83+1</f>
        <v>1934</v>
      </c>
      <c r="FB84" s="111" t="n">
        <v>1934</v>
      </c>
      <c r="FC84" s="109" t="n">
        <v>28.4</v>
      </c>
      <c r="FD84" s="109" t="n">
        <v>27.8</v>
      </c>
      <c r="FE84" s="109" t="n">
        <v>27.5</v>
      </c>
      <c r="FF84" s="109" t="n">
        <v>17.6</v>
      </c>
      <c r="FG84" s="109" t="n">
        <v>19.4</v>
      </c>
      <c r="FH84" s="109" t="n">
        <v>14.1</v>
      </c>
      <c r="FI84" s="109" t="n">
        <v>13.8</v>
      </c>
      <c r="FJ84" s="109" t="n">
        <v>13.3</v>
      </c>
      <c r="FK84" s="109" t="n">
        <v>17.1</v>
      </c>
      <c r="FL84" s="109" t="n">
        <v>18.4</v>
      </c>
      <c r="FM84" s="109" t="n">
        <v>21</v>
      </c>
      <c r="FN84" s="109" t="n">
        <v>24.3</v>
      </c>
      <c r="FO84" s="110" t="n">
        <f aca="false">SUM(FC84:FN84)/12</f>
        <v>20.225</v>
      </c>
      <c r="GA84" s="1" t="n">
        <f aca="false">GA83+1</f>
        <v>1934</v>
      </c>
      <c r="GB84" s="113" t="s">
        <v>92</v>
      </c>
      <c r="GC84" s="109" t="n">
        <v>25.9</v>
      </c>
      <c r="GD84" s="109" t="n">
        <v>25.4</v>
      </c>
      <c r="GE84" s="109" t="n">
        <v>26.8</v>
      </c>
      <c r="GF84" s="109" t="n">
        <v>17.5</v>
      </c>
      <c r="GG84" s="109" t="n">
        <v>18.4</v>
      </c>
      <c r="GH84" s="109" t="n">
        <v>14.9</v>
      </c>
      <c r="GI84" s="109" t="n">
        <v>15.1</v>
      </c>
      <c r="GJ84" s="109" t="n">
        <v>14.4</v>
      </c>
      <c r="GK84" s="109" t="n">
        <v>16.8</v>
      </c>
      <c r="GL84" s="109" t="n">
        <v>17.8</v>
      </c>
      <c r="GM84" s="109" t="n">
        <v>19.2</v>
      </c>
      <c r="GN84" s="109" t="n">
        <v>21.4</v>
      </c>
      <c r="GO84" s="110" t="n">
        <f aca="false">SUM(GC84:GN84)/12</f>
        <v>19.4666666666667</v>
      </c>
      <c r="HA84" s="1" t="n">
        <f aca="false">HA83+1</f>
        <v>1934</v>
      </c>
      <c r="HB84" s="113" t="s">
        <v>92</v>
      </c>
      <c r="HC84" s="109" t="n">
        <v>26.3</v>
      </c>
      <c r="HD84" s="109" t="n">
        <v>25.4</v>
      </c>
      <c r="HE84" s="109" t="n">
        <v>26.1</v>
      </c>
      <c r="HF84" s="109" t="n">
        <v>19.2</v>
      </c>
      <c r="HG84" s="109" t="n">
        <v>19.9</v>
      </c>
      <c r="HH84" s="109" t="n">
        <v>16.5</v>
      </c>
      <c r="HI84" s="109" t="n">
        <v>16.6</v>
      </c>
      <c r="HJ84" s="109" t="n">
        <v>16.1</v>
      </c>
      <c r="HK84" s="109" t="n">
        <v>19.2</v>
      </c>
      <c r="HL84" s="109" t="n">
        <v>19.8</v>
      </c>
      <c r="HM84" s="109" t="n">
        <v>21.2</v>
      </c>
      <c r="HN84" s="109" t="n">
        <v>23.4</v>
      </c>
      <c r="HO84" s="110" t="n">
        <f aca="false">SUM(HC84:HN84)/12</f>
        <v>20.8083333333333</v>
      </c>
      <c r="IA84" s="1" t="n">
        <f aca="false">IA83+1</f>
        <v>1934</v>
      </c>
      <c r="IB84" s="111" t="n">
        <v>1934</v>
      </c>
      <c r="IC84" s="109" t="n">
        <v>34.8</v>
      </c>
      <c r="ID84" s="109" t="n">
        <v>32.2</v>
      </c>
      <c r="IE84" s="109" t="n">
        <v>33.2</v>
      </c>
      <c r="IF84" s="109" t="n">
        <v>23.8</v>
      </c>
      <c r="IG84" s="109" t="n">
        <v>24.2</v>
      </c>
      <c r="IH84" s="109" t="n">
        <v>17.4</v>
      </c>
      <c r="II84" s="109" t="n">
        <v>17.9</v>
      </c>
      <c r="IJ84" s="109" t="n">
        <v>17.9</v>
      </c>
      <c r="IK84" s="109" t="n">
        <v>22.9</v>
      </c>
      <c r="IL84" s="109" t="n">
        <v>24.1</v>
      </c>
      <c r="IM84" s="109" t="n">
        <v>26.7</v>
      </c>
      <c r="IN84" s="109" t="n">
        <v>29.7</v>
      </c>
      <c r="IO84" s="110" t="n">
        <f aca="false">SUM(IC84:IN84)/12</f>
        <v>25.4</v>
      </c>
      <c r="JA84" s="1" t="n">
        <f aca="false">JA83+1</f>
        <v>1934</v>
      </c>
      <c r="JB84" s="113" t="s">
        <v>92</v>
      </c>
      <c r="JC84" s="109" t="n">
        <v>23.6</v>
      </c>
      <c r="JD84" s="109" t="n">
        <v>22.8</v>
      </c>
      <c r="JE84" s="109" t="n">
        <v>24.2</v>
      </c>
      <c r="JF84" s="109" t="n">
        <v>17.8</v>
      </c>
      <c r="JG84" s="109" t="n">
        <v>18.1</v>
      </c>
      <c r="JH84" s="109" t="n">
        <v>15</v>
      </c>
      <c r="JI84" s="109" t="n">
        <v>15</v>
      </c>
      <c r="JJ84" s="109" t="n">
        <v>14.5</v>
      </c>
      <c r="JK84" s="109" t="n">
        <v>16.7</v>
      </c>
      <c r="JL84" s="109" t="n">
        <v>17.6</v>
      </c>
      <c r="JM84" s="109" t="n">
        <v>19.1</v>
      </c>
      <c r="JN84" s="109" t="n">
        <v>21.4</v>
      </c>
      <c r="JO84" s="110" t="n">
        <f aca="false">SUM(JC84:JN84)/12</f>
        <v>18.8166666666667</v>
      </c>
      <c r="KA84" s="1" t="n">
        <f aca="false">KA83+1</f>
        <v>1934</v>
      </c>
      <c r="KB84" s="111" t="n">
        <v>1934</v>
      </c>
      <c r="KC84" s="109" t="n">
        <v>31.5</v>
      </c>
      <c r="KD84" s="109" t="n">
        <v>30.3</v>
      </c>
      <c r="KE84" s="109" t="n">
        <v>30.8</v>
      </c>
      <c r="KF84" s="109" t="n">
        <v>20.8</v>
      </c>
      <c r="KG84" s="109" t="n">
        <v>22.1</v>
      </c>
      <c r="KH84" s="109" t="n">
        <v>16.4</v>
      </c>
      <c r="KI84" s="109" t="n">
        <v>16.5</v>
      </c>
      <c r="KJ84" s="109" t="n">
        <v>15.8</v>
      </c>
      <c r="KK84" s="109" t="n">
        <v>19.7</v>
      </c>
      <c r="KL84" s="109" t="n">
        <v>21.4</v>
      </c>
      <c r="KM84" s="109" t="n">
        <v>24.1</v>
      </c>
      <c r="KN84" s="109" t="n">
        <v>27.6</v>
      </c>
      <c r="KO84" s="110" t="n">
        <f aca="false">SUM(KC84:KN84)/12</f>
        <v>23.0833333333333</v>
      </c>
      <c r="LA84" s="1" t="n">
        <f aca="false">LA83+1</f>
        <v>1934</v>
      </c>
      <c r="LB84" s="113" t="s">
        <v>92</v>
      </c>
      <c r="LC84" s="109" t="n">
        <v>32.8</v>
      </c>
      <c r="LD84" s="109" t="n">
        <v>31</v>
      </c>
      <c r="LE84" s="109" t="n">
        <v>31.2</v>
      </c>
      <c r="LF84" s="109" t="n">
        <v>22.1</v>
      </c>
      <c r="LG84" s="109" t="n">
        <v>23.2</v>
      </c>
      <c r="LH84" s="109" t="n">
        <v>16.5</v>
      </c>
      <c r="LI84" s="109" t="n">
        <v>16.6</v>
      </c>
      <c r="LJ84" s="109" t="n">
        <v>16.4</v>
      </c>
      <c r="LK84" s="109" t="n">
        <v>21</v>
      </c>
      <c r="LL84" s="109" t="n">
        <v>22.7</v>
      </c>
      <c r="LM84" s="109" t="n">
        <v>25.2</v>
      </c>
      <c r="LN84" s="109" t="n">
        <v>28.9</v>
      </c>
      <c r="LO84" s="110" t="n">
        <f aca="false">SUM(LC84:LN84)/12</f>
        <v>23.9666666666667</v>
      </c>
      <c r="MA84" s="1" t="n">
        <f aca="false">MA83+1</f>
        <v>1934</v>
      </c>
      <c r="MB84" s="111" t="n">
        <v>1934</v>
      </c>
      <c r="MC84" s="109" t="n">
        <v>29.4</v>
      </c>
      <c r="MD84" s="109" t="n">
        <v>28.2</v>
      </c>
      <c r="ME84" s="109" t="n">
        <v>28.4</v>
      </c>
      <c r="MF84" s="109" t="n">
        <v>18.8</v>
      </c>
      <c r="MG84" s="109" t="n">
        <v>21.1</v>
      </c>
      <c r="MH84" s="109" t="n">
        <v>15.8</v>
      </c>
      <c r="MI84" s="109" t="n">
        <v>16.1</v>
      </c>
      <c r="MJ84" s="109" t="n">
        <v>15.4</v>
      </c>
      <c r="MK84" s="109" t="n">
        <v>19.1</v>
      </c>
      <c r="ML84" s="109" t="n">
        <v>20.2</v>
      </c>
      <c r="MM84" s="109" t="n">
        <v>21.9</v>
      </c>
      <c r="MN84" s="109" t="n">
        <v>25</v>
      </c>
      <c r="MO84" s="110" t="n">
        <f aca="false">SUM(MC84:MN84)/12</f>
        <v>21.6166666666667</v>
      </c>
      <c r="NA84" s="1" t="n">
        <f aca="false">NA83+1</f>
        <v>1934</v>
      </c>
      <c r="NB84" s="113" t="s">
        <v>92</v>
      </c>
      <c r="NC84" s="109" t="n">
        <v>37</v>
      </c>
      <c r="ND84" s="109" t="n">
        <v>35.1</v>
      </c>
      <c r="NE84" s="109" t="n">
        <v>33.3</v>
      </c>
      <c r="NF84" s="109" t="n">
        <v>25.3</v>
      </c>
      <c r="NG84" s="109" t="n">
        <v>24.7</v>
      </c>
      <c r="NH84" s="109" t="n">
        <v>18.1</v>
      </c>
      <c r="NI84" s="109" t="n">
        <v>18.7</v>
      </c>
      <c r="NJ84" s="109" t="n">
        <v>19.2</v>
      </c>
      <c r="NK84" s="109" t="n">
        <v>25.2</v>
      </c>
      <c r="NL84" s="109" t="n">
        <v>27</v>
      </c>
      <c r="NM84" s="109" t="n">
        <v>28.7</v>
      </c>
      <c r="NN84" s="109" t="n">
        <v>33.6</v>
      </c>
      <c r="NO84" s="110" t="n">
        <f aca="false">SUM(NC84:NN84)/12</f>
        <v>27.1583333333333</v>
      </c>
      <c r="ON84" s="39" t="n">
        <f aca="false">(FO84+GO84+MO84)/3</f>
        <v>20.4361111111111</v>
      </c>
      <c r="OO84" s="40" t="n">
        <f aca="false">(AO84+BO84+EO84+HO84+JO84)/5</f>
        <v>22.395</v>
      </c>
      <c r="OP84" s="41" t="n">
        <f aca="false">(FO84+GO84+MO84+AO84+BO84+EO84+HO84+JO84)/8</f>
        <v>21.6604166666667</v>
      </c>
      <c r="PA84" s="114"/>
      <c r="PB84" s="115"/>
      <c r="PN84" s="28" t="n">
        <f aca="false">MAX(FC84:FN84,GC84:GN84,MC84:MN84)</f>
        <v>29.4</v>
      </c>
      <c r="PO84" s="29" t="n">
        <f aca="false">MIN(FC84:FN84,GC84:GN84,MC84:MN84)</f>
        <v>13.3</v>
      </c>
      <c r="PP84" s="30" t="n">
        <f aca="false">MAX(AC84:AN84,BC84:BN84,EC84:EN84,HC84:HN84,JC84:JN84)</f>
        <v>36.7</v>
      </c>
      <c r="PQ84" s="31" t="n">
        <f aca="false">MIN(AC84:AN84,BC84:BN84,EC84:EN84,HC84:HN84,JC84:JN84)</f>
        <v>14.3</v>
      </c>
      <c r="QU84" s="116" t="n">
        <f aca="false">AVERAGE(AH84,AI84,AJ84,BH84,BI84,BJ84,CH84,CI84,CJ84,DH84,DI84,DJ84,EH84,EI84,EJ84,FH84,FI84,FJ84,GH89,GI89,GJ89,HH84,HI84,HJ84,IH84,II84,IJ84,JH84,JI84,JJ84,KH84,KI84,KJ84,LH84,LI84,LJ84,MH84,MI84,MJ84,NH84,NI84,NJ84)</f>
        <v>16.1547619047619</v>
      </c>
      <c r="QV84" s="117" t="n">
        <f aca="false">AVERAGE(AC84,AD84,AN84,BC84,BD84,BN84,CC84,CD84,CN84,DC84,DD84,DN84,EC84,ED84,EN84,FC84,FD84,FN84,GC89,GD89,GN89,HC84,HD84,HN84,IC84,ID84,IN84,JC84,JD84,JN84,KC84,KD84,KN84,LC84,LD84,LN84,MC84,MD84,MN84,NC84,ND84,NN84,)</f>
        <v>28.0372093023256</v>
      </c>
      <c r="QW84" s="116" t="n">
        <f aca="false">AVERAGE(QU74:QU84)</f>
        <v>15.5761904761905</v>
      </c>
      <c r="QX84" s="118" t="n">
        <f aca="false">AVERAGE(QV74:QV84)</f>
        <v>27.1190274841438</v>
      </c>
    </row>
    <row r="85" customFormat="false" ht="12.9" hidden="false" customHeight="false" outlineLevel="0" collapsed="false">
      <c r="A85" s="101" t="n">
        <f aca="false">A80+5</f>
        <v>1935</v>
      </c>
      <c r="B85" s="102" t="n">
        <f aca="false">AVERAGE(AO85,BO85,CO85,DO85,EO85,FO85,GO85,HO85,IO85,JO85,KO85,LO85,MO85,NO85)</f>
        <v>21.6619047619048</v>
      </c>
      <c r="C85" s="103" t="n">
        <f aca="false">AVERAGE(B81:B85)</f>
        <v>21.6807142857143</v>
      </c>
      <c r="D85" s="104" t="n">
        <f aca="false">AVERAGE(B76:B85)</f>
        <v>21.8703571428571</v>
      </c>
      <c r="E85" s="102" t="n">
        <f aca="false">AVERAGE(B66:B85)</f>
        <v>21.7662438949939</v>
      </c>
      <c r="F85" s="105" t="n">
        <f aca="false">AVERAGE(B36:B85)</f>
        <v>21.5151285621786</v>
      </c>
      <c r="G85" s="3" t="n">
        <f aca="false">MAX(AC85:AN85,BC85:BN85,CC85:CN85,DC85:DN85,EC85:EN85,FC85:FN85,GC85:GN85,HC85:HN85,IC85:IN85,JC85:JN85,KC85:KN85,LC85:LN85,MC85:MN85,NC85:NN85)</f>
        <v>34.6</v>
      </c>
      <c r="H85" s="106" t="n">
        <f aca="false">MEDIAN(AC85:AN85,BC85:BN85,CC85:CN85,DC85:DN85,EC85:EN85,FC85:FN85,GC85:GN85,HC85:HN85,IC85:IN85,JC85:JN85,KC85:KN85,LC85:LN85,MC85:MN85,NC85:NN85)</f>
        <v>20.9</v>
      </c>
      <c r="I85" s="5" t="n">
        <f aca="false">MIN(AC85:AN85,BC85:BN85,CC85:CN85,DC85:DN85,EC85:EN85,FC85:FN85,GC85:GN85,HC85:HN85,IC85:IN85,JC85:JN85,KC85:KN85,LC85:LN85,MC85:MN85,NC85:NN85)</f>
        <v>12.4</v>
      </c>
      <c r="J85" s="107" t="n">
        <f aca="false">(G85+I85)/2</f>
        <v>23.5</v>
      </c>
      <c r="AA85" s="1" t="n">
        <f aca="false">AA84+1</f>
        <v>11</v>
      </c>
      <c r="AB85" s="108" t="n">
        <v>1935</v>
      </c>
      <c r="AC85" s="109" t="n">
        <v>26.8</v>
      </c>
      <c r="AD85" s="109" t="n">
        <v>28</v>
      </c>
      <c r="AE85" s="109" t="n">
        <v>26.3</v>
      </c>
      <c r="AF85" s="109" t="n">
        <v>21.2</v>
      </c>
      <c r="AG85" s="109" t="n">
        <v>17.6</v>
      </c>
      <c r="AH85" s="109" t="n">
        <v>15.5</v>
      </c>
      <c r="AI85" s="109" t="n">
        <v>15.6</v>
      </c>
      <c r="AJ85" s="109" t="n">
        <v>17.7</v>
      </c>
      <c r="AK85" s="109" t="n">
        <v>19.5</v>
      </c>
      <c r="AL85" s="109" t="n">
        <v>21.6</v>
      </c>
      <c r="AM85" s="109" t="n">
        <v>24.8</v>
      </c>
      <c r="AN85" s="109" t="n">
        <v>27.1</v>
      </c>
      <c r="AO85" s="110" t="n">
        <f aca="false">SUM(AC85:AN85)/12</f>
        <v>21.8083333333333</v>
      </c>
      <c r="BA85" s="1" t="n">
        <f aca="false">BA84+1</f>
        <v>1935</v>
      </c>
      <c r="BB85" s="111" t="n">
        <v>1935</v>
      </c>
      <c r="BC85" s="109" t="n">
        <v>28.3</v>
      </c>
      <c r="BD85" s="109" t="n">
        <v>28.9</v>
      </c>
      <c r="BE85" s="109" t="n">
        <v>26.1</v>
      </c>
      <c r="BF85" s="109" t="n">
        <v>19.8</v>
      </c>
      <c r="BG85" s="109" t="n">
        <v>16.5</v>
      </c>
      <c r="BH85" s="109" t="n">
        <v>13.8</v>
      </c>
      <c r="BI85" s="109" t="n">
        <v>14.2</v>
      </c>
      <c r="BJ85" s="109" t="n">
        <v>16.4</v>
      </c>
      <c r="BK85" s="109" t="n">
        <v>18.7</v>
      </c>
      <c r="BL85" s="109" t="n">
        <v>21.6</v>
      </c>
      <c r="BM85" s="109" t="n">
        <v>25.7</v>
      </c>
      <c r="BN85" s="109" t="n">
        <v>28.4</v>
      </c>
      <c r="BO85" s="110" t="n">
        <f aca="false">SUM(BC85:BN85)/12</f>
        <v>21.5333333333333</v>
      </c>
      <c r="CA85" s="1" t="n">
        <f aca="false">CA84+1</f>
        <v>1935</v>
      </c>
      <c r="CB85" s="112" t="n">
        <v>1935</v>
      </c>
      <c r="CC85" s="109" t="n">
        <v>21.8</v>
      </c>
      <c r="CD85" s="109" t="n">
        <v>22.5</v>
      </c>
      <c r="CE85" s="109" t="n">
        <v>21.5</v>
      </c>
      <c r="CF85" s="109" t="n">
        <v>19.2</v>
      </c>
      <c r="CG85" s="109" t="n">
        <v>16.3</v>
      </c>
      <c r="CH85" s="109" t="n">
        <v>14.8</v>
      </c>
      <c r="CI85" s="109" t="n">
        <v>14.6</v>
      </c>
      <c r="CJ85" s="109" t="n">
        <v>15</v>
      </c>
      <c r="CK85" s="109" t="n">
        <v>17</v>
      </c>
      <c r="CL85" s="109" t="n">
        <v>17.9</v>
      </c>
      <c r="CM85" s="109" t="n">
        <v>19.9</v>
      </c>
      <c r="CN85" s="109" t="n">
        <v>20.9</v>
      </c>
      <c r="CO85" s="110" t="n">
        <f aca="false">SUM(CC85:CN85)/12</f>
        <v>18.45</v>
      </c>
      <c r="DA85" s="1" t="n">
        <f aca="false">DA84+1</f>
        <v>1935</v>
      </c>
      <c r="DB85" s="111" t="n">
        <v>1935</v>
      </c>
      <c r="DC85" s="109" t="n">
        <v>29.9</v>
      </c>
      <c r="DD85" s="109" t="n">
        <v>30</v>
      </c>
      <c r="DE85" s="109" t="n">
        <v>27.1</v>
      </c>
      <c r="DF85" s="109" t="n">
        <v>22</v>
      </c>
      <c r="DG85" s="109" t="n">
        <v>17.2</v>
      </c>
      <c r="DH85" s="109" t="n">
        <v>14.9</v>
      </c>
      <c r="DI85" s="109" t="n">
        <v>15</v>
      </c>
      <c r="DJ85" s="109" t="n">
        <v>17.6</v>
      </c>
      <c r="DK85" s="109" t="n">
        <v>19.1</v>
      </c>
      <c r="DL85" s="109" t="n">
        <v>23.3</v>
      </c>
      <c r="DM85" s="109" t="n">
        <v>26.8</v>
      </c>
      <c r="DN85" s="109" t="n">
        <v>30.3</v>
      </c>
      <c r="DO85" s="110" t="n">
        <f aca="false">SUM(DC85:DN85)/12</f>
        <v>22.7666666666667</v>
      </c>
      <c r="EA85" s="1" t="n">
        <f aca="false">EA84+1</f>
        <v>1935</v>
      </c>
      <c r="EB85" s="111" t="n">
        <v>1935</v>
      </c>
      <c r="EC85" s="109" t="n">
        <v>34.6</v>
      </c>
      <c r="ED85" s="109" t="n">
        <v>34</v>
      </c>
      <c r="EE85" s="109" t="n">
        <v>32.2</v>
      </c>
      <c r="EF85" s="109" t="n">
        <v>23.9</v>
      </c>
      <c r="EG85" s="109" t="n">
        <v>20.8</v>
      </c>
      <c r="EH85" s="109" t="n">
        <v>17.7</v>
      </c>
      <c r="EI85" s="109" t="n">
        <v>17.9</v>
      </c>
      <c r="EJ85" s="109" t="n">
        <v>20.4</v>
      </c>
      <c r="EK85" s="109" t="n">
        <v>22.8</v>
      </c>
      <c r="EL85" s="109" t="n">
        <v>26.9</v>
      </c>
      <c r="EM85" s="109" t="n">
        <v>30.9</v>
      </c>
      <c r="EN85" s="109" t="n">
        <v>33.1</v>
      </c>
      <c r="EO85" s="110" t="n">
        <f aca="false">SUM(EC85:EN85)/12</f>
        <v>26.2666666666667</v>
      </c>
      <c r="FA85" s="1" t="n">
        <f aca="false">FA84+1</f>
        <v>1935</v>
      </c>
      <c r="FB85" s="111" t="n">
        <v>1935</v>
      </c>
      <c r="FC85" s="109" t="n">
        <v>25.2</v>
      </c>
      <c r="FD85" s="109" t="n">
        <v>25.6</v>
      </c>
      <c r="FE85" s="109" t="n">
        <v>24</v>
      </c>
      <c r="FF85" s="109" t="n">
        <v>18</v>
      </c>
      <c r="FG85" s="109" t="n">
        <v>14.6</v>
      </c>
      <c r="FH85" s="109" t="n">
        <v>12.4</v>
      </c>
      <c r="FI85" s="109" t="n">
        <v>12.5</v>
      </c>
      <c r="FJ85" s="109" t="n">
        <v>15</v>
      </c>
      <c r="FK85" s="109" t="n">
        <v>16.5</v>
      </c>
      <c r="FL85" s="109" t="n">
        <v>19.3</v>
      </c>
      <c r="FM85" s="109" t="n">
        <v>22.8</v>
      </c>
      <c r="FN85" s="109" t="n">
        <v>25</v>
      </c>
      <c r="FO85" s="110" t="n">
        <f aca="false">SUM(FC85:FN85)/12</f>
        <v>19.2416666666667</v>
      </c>
      <c r="GA85" s="1" t="n">
        <f aca="false">GA84+1</f>
        <v>1935</v>
      </c>
      <c r="GB85" s="113" t="s">
        <v>93</v>
      </c>
      <c r="GC85" s="109" t="n">
        <v>22.2</v>
      </c>
      <c r="GD85" s="109" t="n">
        <v>23.3</v>
      </c>
      <c r="GE85" s="109" t="n">
        <v>22.4</v>
      </c>
      <c r="GF85" s="109" t="n">
        <v>19.3</v>
      </c>
      <c r="GG85" s="109" t="n">
        <v>15.6</v>
      </c>
      <c r="GH85" s="109" t="n">
        <v>13.8</v>
      </c>
      <c r="GI85" s="109" t="n">
        <v>13.9</v>
      </c>
      <c r="GJ85" s="109" t="n">
        <v>15.7</v>
      </c>
      <c r="GK85" s="109" t="n">
        <v>16.8</v>
      </c>
      <c r="GL85" s="109" t="n">
        <v>18</v>
      </c>
      <c r="GM85" s="109" t="n">
        <v>20.4</v>
      </c>
      <c r="GN85" s="109" t="n">
        <v>22.6</v>
      </c>
      <c r="GO85" s="110" t="n">
        <f aca="false">SUM(GC85:GN85)/12</f>
        <v>18.6666666666667</v>
      </c>
      <c r="HA85" s="1" t="n">
        <f aca="false">HA84+1</f>
        <v>1935</v>
      </c>
      <c r="HB85" s="113" t="s">
        <v>93</v>
      </c>
      <c r="HC85" s="109" t="n">
        <v>23.8</v>
      </c>
      <c r="HD85" s="109" t="n">
        <v>24.1</v>
      </c>
      <c r="HE85" s="109" t="n">
        <v>22.9</v>
      </c>
      <c r="HF85" s="109" t="n">
        <v>20.3</v>
      </c>
      <c r="HG85" s="109" t="n">
        <v>17.9</v>
      </c>
      <c r="HH85" s="109" t="n">
        <v>15.7</v>
      </c>
      <c r="HI85" s="109" t="n">
        <v>15.9</v>
      </c>
      <c r="HJ85" s="109" t="n">
        <v>16.5</v>
      </c>
      <c r="HK85" s="109" t="n">
        <v>18.1</v>
      </c>
      <c r="HL85" s="109" t="n">
        <v>19.2</v>
      </c>
      <c r="HM85" s="109" t="n">
        <v>21.8</v>
      </c>
      <c r="HN85" s="109" t="n">
        <v>23.4</v>
      </c>
      <c r="HO85" s="110" t="n">
        <f aca="false">SUM(HC85:HN85)/12</f>
        <v>19.9666666666667</v>
      </c>
      <c r="IA85" s="1" t="n">
        <f aca="false">IA84+1</f>
        <v>1935</v>
      </c>
      <c r="IB85" s="111" t="n">
        <v>1935</v>
      </c>
      <c r="IC85" s="109" t="n">
        <v>29.9</v>
      </c>
      <c r="ID85" s="109" t="n">
        <v>31.2</v>
      </c>
      <c r="IE85" s="109" t="n">
        <v>29.2</v>
      </c>
      <c r="IF85" s="109" t="n">
        <v>22.6</v>
      </c>
      <c r="IG85" s="109" t="n">
        <v>19.6</v>
      </c>
      <c r="IH85" s="109" t="n">
        <v>17.1</v>
      </c>
      <c r="II85" s="109" t="n">
        <v>17.8</v>
      </c>
      <c r="IJ85" s="109" t="n">
        <v>19.7</v>
      </c>
      <c r="IK85" s="109" t="n">
        <v>22.6</v>
      </c>
      <c r="IL85" s="109" t="n">
        <v>25</v>
      </c>
      <c r="IM85" s="109" t="n">
        <v>28.2</v>
      </c>
      <c r="IN85" s="109" t="n">
        <v>30.3</v>
      </c>
      <c r="IO85" s="110" t="n">
        <f aca="false">SUM(IC85:IN85)/12</f>
        <v>24.4333333333333</v>
      </c>
      <c r="JA85" s="1" t="n">
        <f aca="false">JA84+1</f>
        <v>1935</v>
      </c>
      <c r="JB85" s="113" t="s">
        <v>93</v>
      </c>
      <c r="JC85" s="109" t="n">
        <v>21.1</v>
      </c>
      <c r="JD85" s="109" t="n">
        <v>22.2</v>
      </c>
      <c r="JE85" s="109" t="n">
        <v>21</v>
      </c>
      <c r="JF85" s="109" t="n">
        <v>19</v>
      </c>
      <c r="JG85" s="109" t="n">
        <v>15.8</v>
      </c>
      <c r="JH85" s="109" t="n">
        <v>13.9</v>
      </c>
      <c r="JI85" s="109" t="n">
        <v>14.6</v>
      </c>
      <c r="JJ85" s="109" t="n">
        <v>15.4</v>
      </c>
      <c r="JK85" s="109" t="n">
        <v>16.7</v>
      </c>
      <c r="JL85" s="109" t="n">
        <v>17.8</v>
      </c>
      <c r="JM85" s="109" t="n">
        <v>19.7</v>
      </c>
      <c r="JN85" s="109" t="n">
        <v>21.7</v>
      </c>
      <c r="JO85" s="110" t="n">
        <f aca="false">SUM(JC85:JN85)/12</f>
        <v>18.2416666666667</v>
      </c>
      <c r="KA85" s="1" t="n">
        <f aca="false">KA84+1</f>
        <v>1935</v>
      </c>
      <c r="KB85" s="111" t="n">
        <v>1935</v>
      </c>
      <c r="KC85" s="109" t="n">
        <v>27.8</v>
      </c>
      <c r="KD85" s="109" t="n">
        <v>28.9</v>
      </c>
      <c r="KE85" s="109" t="n">
        <v>26.9</v>
      </c>
      <c r="KF85" s="109" t="n">
        <v>20.5</v>
      </c>
      <c r="KG85" s="109" t="n">
        <v>17.4</v>
      </c>
      <c r="KH85" s="109" t="n">
        <v>15.1</v>
      </c>
      <c r="KI85" s="109" t="n">
        <v>15</v>
      </c>
      <c r="KJ85" s="109" t="n">
        <v>17.2</v>
      </c>
      <c r="KK85" s="109" t="n">
        <v>19.1</v>
      </c>
      <c r="KL85" s="109" t="n">
        <v>22.6</v>
      </c>
      <c r="KM85" s="109" t="n">
        <v>25.8</v>
      </c>
      <c r="KN85" s="109" t="n">
        <v>27.7</v>
      </c>
      <c r="KO85" s="110" t="n">
        <f aca="false">SUM(KC85:KN85)/12</f>
        <v>22</v>
      </c>
      <c r="LA85" s="1" t="n">
        <f aca="false">LA84+1</f>
        <v>1935</v>
      </c>
      <c r="LB85" s="113" t="s">
        <v>93</v>
      </c>
      <c r="LC85" s="109" t="n">
        <v>29</v>
      </c>
      <c r="LD85" s="109" t="n">
        <v>30</v>
      </c>
      <c r="LE85" s="109" t="n">
        <v>27.8</v>
      </c>
      <c r="LF85" s="109" t="n">
        <v>20.8</v>
      </c>
      <c r="LG85" s="109" t="n">
        <v>18</v>
      </c>
      <c r="LH85" s="109" t="n">
        <v>15.2</v>
      </c>
      <c r="LI85" s="109" t="n">
        <v>15.7</v>
      </c>
      <c r="LJ85" s="109" t="n">
        <v>17.8</v>
      </c>
      <c r="LK85" s="109" t="n">
        <v>20.5</v>
      </c>
      <c r="LL85" s="109" t="n">
        <v>23.5</v>
      </c>
      <c r="LM85" s="109" t="n">
        <v>27.1</v>
      </c>
      <c r="LN85" s="109" t="n">
        <v>29.1</v>
      </c>
      <c r="LO85" s="110" t="n">
        <f aca="false">SUM(LC85:LN85)/12</f>
        <v>22.875</v>
      </c>
      <c r="MA85" s="1" t="n">
        <f aca="false">MA84+1</f>
        <v>1935</v>
      </c>
      <c r="MB85" s="111" t="n">
        <v>1935</v>
      </c>
      <c r="MC85" s="109" t="n">
        <v>25.5</v>
      </c>
      <c r="MD85" s="109" t="n">
        <v>26.3</v>
      </c>
      <c r="ME85" s="109" t="n">
        <v>25.1</v>
      </c>
      <c r="MF85" s="109" t="n">
        <v>20.3</v>
      </c>
      <c r="MG85" s="109" t="n">
        <v>17.2</v>
      </c>
      <c r="MH85" s="109" t="n">
        <v>14.9</v>
      </c>
      <c r="MI85" s="109" t="n">
        <v>15</v>
      </c>
      <c r="MJ85" s="109" t="n">
        <v>17</v>
      </c>
      <c r="MK85" s="109" t="n">
        <v>18.5</v>
      </c>
      <c r="ML85" s="109" t="n">
        <v>20.3</v>
      </c>
      <c r="MM85" s="109" t="n">
        <v>23.6</v>
      </c>
      <c r="MN85" s="109" t="n">
        <v>24.3</v>
      </c>
      <c r="MO85" s="110" t="n">
        <f aca="false">SUM(MC85:MN85)/12</f>
        <v>20.6666666666667</v>
      </c>
      <c r="NA85" s="1" t="n">
        <f aca="false">NA84+1</f>
        <v>1935</v>
      </c>
      <c r="NB85" s="113" t="s">
        <v>93</v>
      </c>
      <c r="NC85" s="109" t="n">
        <v>34</v>
      </c>
      <c r="ND85" s="109" t="n">
        <v>33.9</v>
      </c>
      <c r="NE85" s="109" t="n">
        <v>30.8</v>
      </c>
      <c r="NF85" s="109" t="n">
        <v>24.1</v>
      </c>
      <c r="NG85" s="109" t="n">
        <v>21.7</v>
      </c>
      <c r="NH85" s="109" t="n">
        <v>17.9</v>
      </c>
      <c r="NI85" s="109" t="n">
        <v>18.8</v>
      </c>
      <c r="NJ85" s="109" t="n">
        <v>20.9</v>
      </c>
      <c r="NK85" s="109" t="n">
        <v>23.1</v>
      </c>
      <c r="NL85" s="109" t="n">
        <v>27.1</v>
      </c>
      <c r="NM85" s="109" t="n">
        <v>30.7</v>
      </c>
      <c r="NN85" s="109" t="n">
        <v>33.2</v>
      </c>
      <c r="NO85" s="110" t="n">
        <f aca="false">SUM(NC85:NN85)/12</f>
        <v>26.35</v>
      </c>
      <c r="ON85" s="39" t="n">
        <f aca="false">(FO85+GO85+MO85)/3</f>
        <v>19.525</v>
      </c>
      <c r="OO85" s="40" t="n">
        <f aca="false">(AO85+BO85+EO85+HO85+JO85)/5</f>
        <v>21.5633333333333</v>
      </c>
      <c r="OP85" s="41" t="n">
        <f aca="false">(FO85+GO85+MO85+AO85+BO85+EO85+HO85+JO85)/8</f>
        <v>20.7989583333333</v>
      </c>
      <c r="PA85" s="114"/>
      <c r="PB85" s="115"/>
      <c r="PN85" s="28" t="n">
        <f aca="false">MAX(FC85:FN85,GC85:GN85,MC85:MN85)</f>
        <v>26.3</v>
      </c>
      <c r="PO85" s="29" t="n">
        <f aca="false">MIN(FC85:FN85,GC85:GN85,MC85:MN85)</f>
        <v>12.4</v>
      </c>
      <c r="PP85" s="30" t="n">
        <f aca="false">MAX(AC85:AN85,BC85:BN85,EC85:EN85,HC85:HN85,JC85:JN85)</f>
        <v>34.6</v>
      </c>
      <c r="PQ85" s="31" t="n">
        <f aca="false">MIN(AC85:AN85,BC85:BN85,EC85:EN85,HC85:HN85,JC85:JN85)</f>
        <v>13.8</v>
      </c>
      <c r="QU85" s="116" t="n">
        <f aca="false">AVERAGE(AH85,AI85,AJ85,BH85,BI85,BJ85,CH85,CI85,CJ85,DH85,DI85,DJ85,EH85,EI85,EJ85,FH85,FI85,FJ85,GH90,GI90,GJ90,HH85,HI85,HJ85,IH85,II85,IJ85,JH85,JI85,JJ85,KH85,KI85,KJ85,LH85,LI85,LJ85,MH85,MI85,MJ85,NH85,NI85,NJ85)</f>
        <v>15.9404761904762</v>
      </c>
      <c r="QV85" s="117" t="n">
        <f aca="false">AVERAGE(AC85,AD85,AN85,BC85,BD85,BN85,CC85,CD85,CN85,DC85,DD85,DN85,EC85,ED85,EN85,FC85,FD85,FN85,GC90,GD90,GN90,HC85,HD85,HN85,IC85,ID85,IN85,JC85,JD85,JN85,KC85,KD85,KN85,LC85,LD85,LN85,MC85,MD85,MN85,NC85,ND85,NN85,)</f>
        <v>26.606976744186</v>
      </c>
      <c r="QW85" s="116" t="n">
        <f aca="false">AVERAGE(QU75:QU85)</f>
        <v>15.5880952380952</v>
      </c>
      <c r="QX85" s="118" t="n">
        <f aca="false">AVERAGE(QV75:QV85)</f>
        <v>27.2016913319239</v>
      </c>
    </row>
    <row r="86" customFormat="false" ht="12.9" hidden="false" customHeight="false" outlineLevel="0" collapsed="false">
      <c r="A86" s="101"/>
      <c r="B86" s="102" t="n">
        <f aca="false">AVERAGE(AO86,BO86,CO86,DO86,EO86,FO86,GO86,HO86,IO86,JO86,KO86,LO86,MO86,NO86)</f>
        <v>21.7565476190476</v>
      </c>
      <c r="C86" s="103" t="n">
        <f aca="false">AVERAGE(B82:B86)</f>
        <v>21.7828571428571</v>
      </c>
      <c r="D86" s="104" t="n">
        <f aca="false">AVERAGE(B77:B86)</f>
        <v>21.8357738095238</v>
      </c>
      <c r="E86" s="102" t="n">
        <f aca="false">AVERAGE(B67:B86)</f>
        <v>21.8066781135531</v>
      </c>
      <c r="F86" s="105" t="n">
        <f aca="false">AVERAGE(B37:B86)</f>
        <v>21.5309928478928</v>
      </c>
      <c r="G86" s="3" t="n">
        <f aca="false">MAX(AC86:AN86,BC86:BN86,CC86:CN86,DC86:DN86,EC86:EN86,FC86:FN86,GC86:GN86,HC86:HN86,IC86:IN86,JC86:JN86,KC86:KN86,LC86:LN86,MC86:MN86,NC86:NN86)</f>
        <v>35.7</v>
      </c>
      <c r="H86" s="106" t="n">
        <f aca="false">MEDIAN(AC86:AN86,BC86:BN86,CC86:CN86,DC86:DN86,EC86:EN86,FC86:FN86,GC86:GN86,HC86:HN86,IC86:IN86,JC86:JN86,KC86:KN86,LC86:LN86,MC86:MN86,NC86:NN86)</f>
        <v>21.25</v>
      </c>
      <c r="I86" s="5" t="n">
        <f aca="false">MIN(AC86:AN86,BC86:BN86,CC86:CN86,DC86:DN86,EC86:EN86,FC86:FN86,GC86:GN86,HC86:HN86,IC86:IN86,JC86:JN86,KC86:KN86,LC86:LN86,MC86:MN86,NC86:NN86)</f>
        <v>12.2</v>
      </c>
      <c r="J86" s="107" t="n">
        <f aca="false">(G86+I86)/2</f>
        <v>23.95</v>
      </c>
      <c r="AA86" s="1" t="n">
        <f aca="false">AA85+1</f>
        <v>12</v>
      </c>
      <c r="AB86" s="108" t="n">
        <v>1936</v>
      </c>
      <c r="AC86" s="109" t="n">
        <v>28.1</v>
      </c>
      <c r="AD86" s="109" t="n">
        <v>27.6</v>
      </c>
      <c r="AE86" s="109" t="n">
        <v>27.2</v>
      </c>
      <c r="AF86" s="109" t="n">
        <v>21.6</v>
      </c>
      <c r="AG86" s="109" t="n">
        <v>20.9</v>
      </c>
      <c r="AH86" s="109" t="n">
        <v>15.2</v>
      </c>
      <c r="AI86" s="109" t="n">
        <v>15.3</v>
      </c>
      <c r="AJ86" s="109" t="n">
        <v>16.8</v>
      </c>
      <c r="AK86" s="109" t="n">
        <v>18.4</v>
      </c>
      <c r="AL86" s="109" t="n">
        <v>20.5</v>
      </c>
      <c r="AM86" s="109" t="n">
        <v>24.5</v>
      </c>
      <c r="AN86" s="109" t="n">
        <v>26</v>
      </c>
      <c r="AO86" s="110" t="n">
        <f aca="false">SUM(AC86:AN86)/12</f>
        <v>21.8416666666667</v>
      </c>
      <c r="BA86" s="1" t="n">
        <f aca="false">BA85+1</f>
        <v>1936</v>
      </c>
      <c r="BB86" s="111" t="n">
        <v>1936</v>
      </c>
      <c r="BC86" s="109" t="n">
        <v>29.2</v>
      </c>
      <c r="BD86" s="109" t="n">
        <v>28.4</v>
      </c>
      <c r="BE86" s="109" t="n">
        <v>27.9</v>
      </c>
      <c r="BF86" s="109" t="n">
        <v>21.2</v>
      </c>
      <c r="BG86" s="109" t="n">
        <v>19.4</v>
      </c>
      <c r="BH86" s="109" t="n">
        <v>13.5</v>
      </c>
      <c r="BI86" s="109" t="n">
        <v>13.3</v>
      </c>
      <c r="BJ86" s="109" t="n">
        <v>15.9</v>
      </c>
      <c r="BK86" s="109" t="n">
        <v>17.7</v>
      </c>
      <c r="BL86" s="109" t="n">
        <v>20.3</v>
      </c>
      <c r="BM86" s="109" t="n">
        <v>25.3</v>
      </c>
      <c r="BN86" s="109" t="n">
        <v>26.1</v>
      </c>
      <c r="BO86" s="110" t="n">
        <f aca="false">SUM(BC86:BN86)/12</f>
        <v>21.5166666666667</v>
      </c>
      <c r="CA86" s="1" t="n">
        <f aca="false">CA85+1</f>
        <v>1936</v>
      </c>
      <c r="CB86" s="112" t="n">
        <v>1936</v>
      </c>
      <c r="CC86" s="109" t="n">
        <v>22.1</v>
      </c>
      <c r="CD86" s="109" t="n">
        <v>22.6</v>
      </c>
      <c r="CE86" s="109" t="n">
        <v>23</v>
      </c>
      <c r="CF86" s="109" t="n">
        <v>19.4</v>
      </c>
      <c r="CG86" s="109" t="n">
        <v>18.3</v>
      </c>
      <c r="CH86" s="109" t="n">
        <v>14.7</v>
      </c>
      <c r="CI86" s="109" t="n">
        <v>14.7</v>
      </c>
      <c r="CJ86" s="109" t="n">
        <v>16.1</v>
      </c>
      <c r="CK86" s="109" t="n">
        <v>16.8</v>
      </c>
      <c r="CL86" s="109" t="n">
        <v>18.4</v>
      </c>
      <c r="CM86" s="109" t="n">
        <v>20.2</v>
      </c>
      <c r="CN86" s="109" t="n">
        <v>21.3</v>
      </c>
      <c r="CO86" s="110" t="n">
        <f aca="false">SUM(CC86:CN86)/12</f>
        <v>18.9666666666667</v>
      </c>
      <c r="DA86" s="1" t="n">
        <f aca="false">DA85+1</f>
        <v>1936</v>
      </c>
      <c r="DB86" s="111" t="n">
        <v>1936</v>
      </c>
      <c r="DC86" s="109" t="n">
        <v>29.8</v>
      </c>
      <c r="DD86" s="109" t="n">
        <v>30.2</v>
      </c>
      <c r="DE86" s="109" t="n">
        <v>24.1</v>
      </c>
      <c r="DF86" s="109" t="n">
        <v>21.3</v>
      </c>
      <c r="DG86" s="109" t="n">
        <v>20.3</v>
      </c>
      <c r="DH86" s="109" t="n">
        <v>14.1</v>
      </c>
      <c r="DI86" s="109" t="n">
        <v>14.1</v>
      </c>
      <c r="DJ86" s="109" t="n">
        <v>17.2</v>
      </c>
      <c r="DK86" s="109" t="n">
        <v>18.6</v>
      </c>
      <c r="DL86" s="109" t="n">
        <v>22.3</v>
      </c>
      <c r="DM86" s="109" t="n">
        <v>26.6</v>
      </c>
      <c r="DN86" s="109" t="n">
        <v>28.3</v>
      </c>
      <c r="DO86" s="110" t="n">
        <f aca="false">SUM(DC86:DN86)/12</f>
        <v>22.2416666666667</v>
      </c>
      <c r="EA86" s="1" t="n">
        <f aca="false">EA85+1</f>
        <v>1936</v>
      </c>
      <c r="EB86" s="111" t="n">
        <v>1936</v>
      </c>
      <c r="EC86" s="109" t="n">
        <v>35.7</v>
      </c>
      <c r="ED86" s="109" t="n">
        <v>35.3</v>
      </c>
      <c r="EE86" s="109" t="n">
        <v>32.8</v>
      </c>
      <c r="EF86" s="109" t="n">
        <v>25.9</v>
      </c>
      <c r="EG86" s="109" t="n">
        <v>21.9</v>
      </c>
      <c r="EH86" s="109" t="n">
        <v>16</v>
      </c>
      <c r="EI86" s="109" t="n">
        <v>17.5</v>
      </c>
      <c r="EJ86" s="109" t="n">
        <v>20.9</v>
      </c>
      <c r="EK86" s="109" t="n">
        <v>22.8</v>
      </c>
      <c r="EL86" s="109" t="n">
        <v>26.7</v>
      </c>
      <c r="EM86" s="109" t="n">
        <v>31.5</v>
      </c>
      <c r="EN86" s="109" t="n">
        <v>33.5</v>
      </c>
      <c r="EO86" s="110" t="n">
        <f aca="false">SUM(EC86:EN86)/12</f>
        <v>26.7083333333333</v>
      </c>
      <c r="FA86" s="1" t="n">
        <f aca="false">FA85+1</f>
        <v>1936</v>
      </c>
      <c r="FB86" s="111" t="n">
        <v>1936</v>
      </c>
      <c r="FC86" s="109" t="n">
        <v>26.2</v>
      </c>
      <c r="FD86" s="109" t="n">
        <v>25.6</v>
      </c>
      <c r="FE86" s="109" t="n">
        <v>25.6</v>
      </c>
      <c r="FF86" s="109" t="n">
        <v>18.7</v>
      </c>
      <c r="FG86" s="109" t="n">
        <v>17.6</v>
      </c>
      <c r="FH86" s="109" t="n">
        <v>12.3</v>
      </c>
      <c r="FI86" s="109" t="n">
        <v>12.2</v>
      </c>
      <c r="FJ86" s="109" t="n">
        <v>14.1</v>
      </c>
      <c r="FK86" s="109" t="n">
        <v>15.7</v>
      </c>
      <c r="FL86" s="109" t="n">
        <v>17.7</v>
      </c>
      <c r="FM86" s="109" t="n">
        <v>22</v>
      </c>
      <c r="FN86" s="109" t="n">
        <v>24.3</v>
      </c>
      <c r="FO86" s="110" t="n">
        <f aca="false">SUM(FC86:FN86)/12</f>
        <v>19.3333333333333</v>
      </c>
      <c r="GA86" s="1" t="n">
        <f aca="false">GA85+1</f>
        <v>1936</v>
      </c>
      <c r="GB86" s="113" t="s">
        <v>94</v>
      </c>
      <c r="GC86" s="109" t="n">
        <v>23.5</v>
      </c>
      <c r="GD86" s="109" t="n">
        <v>24.1</v>
      </c>
      <c r="GE86" s="109" t="n">
        <v>24.2</v>
      </c>
      <c r="GF86" s="109" t="n">
        <v>18.6</v>
      </c>
      <c r="GG86" s="109" t="n">
        <v>18.1</v>
      </c>
      <c r="GH86" s="109" t="n">
        <v>13.4</v>
      </c>
      <c r="GI86" s="109" t="n">
        <v>13.8</v>
      </c>
      <c r="GJ86" s="109" t="n">
        <v>14.6</v>
      </c>
      <c r="GK86" s="109" t="n">
        <v>15.3</v>
      </c>
      <c r="GL86" s="109" t="n">
        <v>17.1</v>
      </c>
      <c r="GM86" s="109" t="n">
        <v>19.2</v>
      </c>
      <c r="GN86" s="109" t="n">
        <v>22</v>
      </c>
      <c r="GO86" s="110" t="n">
        <f aca="false">SUM(GC86:GN86)/12</f>
        <v>18.6583333333333</v>
      </c>
      <c r="HA86" s="1" t="n">
        <f aca="false">HA85+1</f>
        <v>1936</v>
      </c>
      <c r="HB86" s="113" t="s">
        <v>94</v>
      </c>
      <c r="HC86" s="109" t="n">
        <v>24.4</v>
      </c>
      <c r="HD86" s="109" t="n">
        <v>23.6</v>
      </c>
      <c r="HE86" s="109" t="n">
        <v>24.2</v>
      </c>
      <c r="HF86" s="109" t="n">
        <v>20.3</v>
      </c>
      <c r="HG86" s="109" t="n">
        <v>18.8</v>
      </c>
      <c r="HH86" s="109" t="n">
        <v>15.5</v>
      </c>
      <c r="HI86" s="109" t="n">
        <v>14.8</v>
      </c>
      <c r="HJ86" s="109" t="n">
        <v>17.1</v>
      </c>
      <c r="HK86" s="109" t="n">
        <v>17.9</v>
      </c>
      <c r="HL86" s="109" t="n">
        <v>19.7</v>
      </c>
      <c r="HM86" s="109" t="n">
        <v>21.1</v>
      </c>
      <c r="HN86" s="109" t="n">
        <v>22.4</v>
      </c>
      <c r="HO86" s="110" t="n">
        <f aca="false">SUM(HC86:HN86)/12</f>
        <v>19.9833333333333</v>
      </c>
      <c r="IA86" s="1" t="n">
        <f aca="false">IA85+1</f>
        <v>1936</v>
      </c>
      <c r="IB86" s="111" t="n">
        <v>1936</v>
      </c>
      <c r="IC86" s="109" t="n">
        <v>31.6</v>
      </c>
      <c r="ID86" s="109" t="n">
        <v>31.4</v>
      </c>
      <c r="IE86" s="109" t="n">
        <v>30.2</v>
      </c>
      <c r="IF86" s="109" t="n">
        <v>24</v>
      </c>
      <c r="IG86" s="109" t="n">
        <v>21.9</v>
      </c>
      <c r="IH86" s="109" t="n">
        <v>16.3</v>
      </c>
      <c r="II86" s="109" t="n">
        <v>16.5</v>
      </c>
      <c r="IJ86" s="109" t="n">
        <v>19.4</v>
      </c>
      <c r="IK86" s="109" t="n">
        <v>21.2</v>
      </c>
      <c r="IL86" s="109" t="n">
        <v>24.3</v>
      </c>
      <c r="IM86" s="109" t="n">
        <v>27.9</v>
      </c>
      <c r="IN86" s="109" t="n">
        <v>29.1</v>
      </c>
      <c r="IO86" s="110" t="n">
        <f aca="false">SUM(IC86:IN86)/12</f>
        <v>24.4833333333333</v>
      </c>
      <c r="JA86" s="1" t="n">
        <f aca="false">JA85+1</f>
        <v>1936</v>
      </c>
      <c r="JB86" s="113" t="s">
        <v>94</v>
      </c>
      <c r="JC86" s="109" t="n">
        <v>22.1</v>
      </c>
      <c r="JD86" s="109" t="n">
        <v>22.1</v>
      </c>
      <c r="JE86" s="109" t="n">
        <v>21.9</v>
      </c>
      <c r="JF86" s="109" t="n">
        <v>18.3</v>
      </c>
      <c r="JG86" s="109" t="n">
        <v>17.7</v>
      </c>
      <c r="JH86" s="109" t="n">
        <v>14</v>
      </c>
      <c r="JI86" s="109" t="n">
        <v>14</v>
      </c>
      <c r="JJ86" s="109" t="n">
        <v>14.5</v>
      </c>
      <c r="JK86" s="109" t="n">
        <v>15</v>
      </c>
      <c r="JL86" s="109" t="n">
        <v>16.7</v>
      </c>
      <c r="JM86" s="109" t="n">
        <v>18.6</v>
      </c>
      <c r="JN86" s="109" t="n">
        <v>21.2</v>
      </c>
      <c r="JO86" s="110" t="n">
        <f aca="false">SUM(JC86:JN86)/12</f>
        <v>18.0083333333333</v>
      </c>
      <c r="KA86" s="1" t="n">
        <f aca="false">KA85+1</f>
        <v>1936</v>
      </c>
      <c r="KB86" s="111" t="n">
        <v>1936</v>
      </c>
      <c r="KC86" s="109" t="n">
        <v>29.3</v>
      </c>
      <c r="KD86" s="109" t="n">
        <v>28.4</v>
      </c>
      <c r="KE86" s="109" t="n">
        <v>27.7</v>
      </c>
      <c r="KF86" s="109" t="n">
        <v>21.8</v>
      </c>
      <c r="KG86" s="109" t="n">
        <v>20.7</v>
      </c>
      <c r="KH86" s="109" t="n">
        <v>14.6</v>
      </c>
      <c r="KI86" s="109" t="n">
        <v>14.6</v>
      </c>
      <c r="KJ86" s="109" t="n">
        <v>16.9</v>
      </c>
      <c r="KK86" s="109" t="n">
        <v>18.9</v>
      </c>
      <c r="KL86" s="109" t="n">
        <v>21.4</v>
      </c>
      <c r="KM86" s="109" t="n">
        <v>26</v>
      </c>
      <c r="KN86" s="109" t="n">
        <v>27.1</v>
      </c>
      <c r="KO86" s="110" t="n">
        <f aca="false">SUM(KC86:KN86)/12</f>
        <v>22.2833333333333</v>
      </c>
      <c r="LA86" s="1" t="n">
        <f aca="false">LA85+1</f>
        <v>1936</v>
      </c>
      <c r="LB86" s="113" t="s">
        <v>94</v>
      </c>
      <c r="LC86" s="109" t="n">
        <v>30.5</v>
      </c>
      <c r="LD86" s="109" t="n">
        <v>30</v>
      </c>
      <c r="LE86" s="109" t="n">
        <v>29.3</v>
      </c>
      <c r="LF86" s="109" t="n">
        <v>22.4</v>
      </c>
      <c r="LG86" s="109" t="n">
        <v>21</v>
      </c>
      <c r="LH86" s="109" t="n">
        <v>14.4</v>
      </c>
      <c r="LI86" s="109" t="n">
        <v>14.8</v>
      </c>
      <c r="LJ86" s="109" t="n">
        <v>17.2</v>
      </c>
      <c r="LK86" s="109" t="n">
        <v>19.7</v>
      </c>
      <c r="LL86" s="109" t="n">
        <v>22.2</v>
      </c>
      <c r="LM86" s="109" t="n">
        <v>26.8</v>
      </c>
      <c r="LN86" s="109" t="n">
        <v>28.4</v>
      </c>
      <c r="LO86" s="110" t="n">
        <f aca="false">SUM(LC86:LN86)/12</f>
        <v>23.0583333333333</v>
      </c>
      <c r="MA86" s="1" t="n">
        <f aca="false">MA85+1</f>
        <v>1936</v>
      </c>
      <c r="MB86" s="111" t="n">
        <v>1936</v>
      </c>
      <c r="MC86" s="109" t="n">
        <v>25.8</v>
      </c>
      <c r="MD86" s="109" t="n">
        <v>25.2</v>
      </c>
      <c r="ME86" s="109" t="n">
        <v>25.7</v>
      </c>
      <c r="MF86" s="109" t="n">
        <v>20.7</v>
      </c>
      <c r="MG86" s="109" t="n">
        <v>19.9</v>
      </c>
      <c r="MH86" s="109" t="n">
        <v>14.9</v>
      </c>
      <c r="MI86" s="109" t="n">
        <v>14.7</v>
      </c>
      <c r="MJ86" s="109" t="n">
        <v>16.6</v>
      </c>
      <c r="MK86" s="109" t="n">
        <v>17.9</v>
      </c>
      <c r="ML86" s="109" t="n">
        <v>20.3</v>
      </c>
      <c r="MM86" s="109" t="n">
        <v>23.2</v>
      </c>
      <c r="MN86" s="109" t="n">
        <v>24.6</v>
      </c>
      <c r="MO86" s="110" t="n">
        <f aca="false">SUM(MC86:MN86)/12</f>
        <v>20.7916666666667</v>
      </c>
      <c r="NA86" s="1" t="n">
        <f aca="false">NA85+1</f>
        <v>1936</v>
      </c>
      <c r="NB86" s="113" t="s">
        <v>94</v>
      </c>
      <c r="NC86" s="109" t="n">
        <v>35.6</v>
      </c>
      <c r="ND86" s="109" t="n">
        <v>32.7</v>
      </c>
      <c r="NE86" s="109" t="n">
        <v>32.1</v>
      </c>
      <c r="NF86" s="109" t="n">
        <v>25.6</v>
      </c>
      <c r="NG86" s="109" t="n">
        <v>22.7</v>
      </c>
      <c r="NH86" s="109" t="n">
        <v>17.6</v>
      </c>
      <c r="NI86" s="109" t="n">
        <v>18.9</v>
      </c>
      <c r="NJ86" s="109" t="n">
        <v>22.1</v>
      </c>
      <c r="NK86" s="109" t="n">
        <v>24</v>
      </c>
      <c r="NL86" s="109" t="n">
        <v>25.7</v>
      </c>
      <c r="NM86" s="109" t="n">
        <v>30.8</v>
      </c>
      <c r="NN86" s="109" t="n">
        <v>32.8</v>
      </c>
      <c r="NO86" s="110" t="n">
        <f aca="false">SUM(NC86:NN86)/12</f>
        <v>26.7166666666667</v>
      </c>
      <c r="ON86" s="39" t="n">
        <f aca="false">(FO86+GO86+MO86)/3</f>
        <v>19.5944444444444</v>
      </c>
      <c r="OO86" s="40" t="n">
        <f aca="false">(AO86+BO86+EO86+HO86+JO86)/5</f>
        <v>21.6116666666667</v>
      </c>
      <c r="OP86" s="41" t="n">
        <f aca="false">(FO86+GO86+MO86+AO86+BO86+EO86+HO86+JO86)/8</f>
        <v>20.8552083333333</v>
      </c>
      <c r="PA86" s="114"/>
      <c r="PB86" s="115"/>
      <c r="PN86" s="28" t="n">
        <f aca="false">MAX(FC86:FN86,GC86:GN86,MC86:MN86)</f>
        <v>26.2</v>
      </c>
      <c r="PO86" s="29" t="n">
        <f aca="false">MIN(FC86:FN86,GC86:GN86,MC86:MN86)</f>
        <v>12.2</v>
      </c>
      <c r="PP86" s="30" t="n">
        <f aca="false">MAX(AC86:AN86,BC86:BN86,EC86:EN86,HC86:HN86,JC86:JN86)</f>
        <v>35.7</v>
      </c>
      <c r="PQ86" s="31" t="n">
        <f aca="false">MIN(AC86:AN86,BC86:BN86,EC86:EN86,HC86:HN86,JC86:JN86)</f>
        <v>13.3</v>
      </c>
      <c r="QU86" s="116" t="n">
        <f aca="false">AVERAGE(AH86,AI86,AJ86,BH86,BI86,BJ86,CH86,CI86,CJ86,DH86,DI86,DJ86,EH86,EI86,EJ86,FH86,FI86,FJ86,GH91,GI91,GJ91,HH86,HI86,HJ86,IH86,II86,IJ86,JH86,JI86,JJ86,KH86,KI86,KJ86,LH86,LI86,LJ86,MH86,MI86,MJ86,NH86,NI86,NJ86)</f>
        <v>15.6238095238095</v>
      </c>
      <c r="QV86" s="117" t="n">
        <f aca="false">AVERAGE(AC86,AD86,AN86,BC86,BD86,BN86,CC86,CD86,CN86,DC86,DD86,DN86,EC86,ED86,EN86,FC86,FD86,FN86,GC91,GD91,GN91,HC86,HD86,HN86,IC86,ID86,IN86,JC86,JD86,JN86,KC86,KD86,KN86,LC86,LD86,LN86,MC86,MD86,MN86,NC86,ND86,NN86,)</f>
        <v>26.6790697674419</v>
      </c>
      <c r="QW86" s="116" t="n">
        <f aca="false">AVERAGE(QU76:QU86)</f>
        <v>15.6095238095238</v>
      </c>
      <c r="QX86" s="118" t="n">
        <f aca="false">AVERAGE(QV76:QV86)</f>
        <v>27.1602536997886</v>
      </c>
    </row>
    <row r="87" customFormat="false" ht="12.9" hidden="false" customHeight="false" outlineLevel="0" collapsed="false">
      <c r="A87" s="101"/>
      <c r="B87" s="102" t="n">
        <f aca="false">AVERAGE(AO87,BO87,CO87,DO87,EO87,FO87,GO87,HO87,IO87,JO87,KO87,LO87,MO87,NO87)</f>
        <v>21.8904761904762</v>
      </c>
      <c r="C87" s="103" t="n">
        <f aca="false">AVERAGE(B83:B87)</f>
        <v>21.8872619047619</v>
      </c>
      <c r="D87" s="104" t="n">
        <f aca="false">AVERAGE(B78:B87)</f>
        <v>21.8179761904762</v>
      </c>
      <c r="E87" s="102" t="n">
        <f aca="false">AVERAGE(B68:B87)</f>
        <v>21.8653685897436</v>
      </c>
      <c r="F87" s="105" t="n">
        <f aca="false">AVERAGE(B38:B87)</f>
        <v>21.5516079272579</v>
      </c>
      <c r="G87" s="3" t="n">
        <f aca="false">MAX(AC87:AN87,BC87:BN87,CC87:CN87,DC87:DN87,EC87:EN87,FC87:FN87,GC87:GN87,HC87:HN87,IC87:IN87,JC87:JN87,KC87:KN87,LC87:LN87,MC87:MN87,NC87:NN87)</f>
        <v>34.4</v>
      </c>
      <c r="H87" s="106" t="n">
        <f aca="false">MEDIAN(AC87:AN87,BC87:BN87,CC87:CN87,DC87:DN87,EC87:EN87,FC87:FN87,GC87:GN87,HC87:HN87,IC87:IN87,JC87:JN87,KC87:KN87,LC87:LN87,MC87:MN87,NC87:NN87)</f>
        <v>21.4</v>
      </c>
      <c r="I87" s="5" t="n">
        <f aca="false">MIN(AC87:AN87,BC87:BN87,CC87:CN87,DC87:DN87,EC87:EN87,FC87:FN87,GC87:GN87,HC87:HN87,IC87:IN87,JC87:JN87,KC87:KN87,LC87:LN87,MC87:MN87,NC87:NN87)</f>
        <v>12.1</v>
      </c>
      <c r="J87" s="107" t="n">
        <f aca="false">(G87+I87)/2</f>
        <v>23.25</v>
      </c>
      <c r="AA87" s="1" t="n">
        <f aca="false">AA86+1</f>
        <v>13</v>
      </c>
      <c r="AB87" s="108" t="n">
        <v>1937</v>
      </c>
      <c r="AC87" s="109" t="n">
        <v>25.8</v>
      </c>
      <c r="AD87" s="109" t="n">
        <v>28.5</v>
      </c>
      <c r="AE87" s="109" t="n">
        <v>28</v>
      </c>
      <c r="AF87" s="109" t="n">
        <v>21.4</v>
      </c>
      <c r="AG87" s="109" t="n">
        <v>19</v>
      </c>
      <c r="AH87" s="109" t="n">
        <v>15.7</v>
      </c>
      <c r="AI87" s="109" t="n">
        <v>15</v>
      </c>
      <c r="AJ87" s="109" t="n">
        <v>17</v>
      </c>
      <c r="AK87" s="109" t="n">
        <v>18.5</v>
      </c>
      <c r="AL87" s="109" t="n">
        <v>22.1</v>
      </c>
      <c r="AM87" s="109" t="n">
        <v>26.6</v>
      </c>
      <c r="AN87" s="109" t="n">
        <v>25.1</v>
      </c>
      <c r="AO87" s="110" t="n">
        <f aca="false">SUM(AC87:AN87)/12</f>
        <v>21.8916666666667</v>
      </c>
      <c r="BA87" s="1" t="n">
        <f aca="false">BA86+1</f>
        <v>1937</v>
      </c>
      <c r="BB87" s="111" t="n">
        <v>1937</v>
      </c>
      <c r="BC87" s="109" t="n">
        <v>26.5</v>
      </c>
      <c r="BD87" s="109" t="n">
        <v>29.1</v>
      </c>
      <c r="BE87" s="109" t="n">
        <v>28.2</v>
      </c>
      <c r="BF87" s="109" t="n">
        <v>21.3</v>
      </c>
      <c r="BG87" s="109" t="n">
        <v>17.7</v>
      </c>
      <c r="BH87" s="109" t="n">
        <v>13.1</v>
      </c>
      <c r="BI87" s="109" t="n">
        <v>13.7</v>
      </c>
      <c r="BJ87" s="109" t="n">
        <v>15.8</v>
      </c>
      <c r="BK87" s="109" t="n">
        <v>17.8</v>
      </c>
      <c r="BL87" s="109" t="n">
        <v>22.8</v>
      </c>
      <c r="BM87" s="109" t="n">
        <v>27.3</v>
      </c>
      <c r="BN87" s="109" t="n">
        <v>25.7</v>
      </c>
      <c r="BO87" s="110" t="n">
        <f aca="false">SUM(BC87:BN87)/12</f>
        <v>21.5833333333333</v>
      </c>
      <c r="CA87" s="1" t="n">
        <f aca="false">CA86+1</f>
        <v>1937</v>
      </c>
      <c r="CB87" s="112" t="n">
        <v>1937</v>
      </c>
      <c r="CC87" s="109" t="n">
        <v>22</v>
      </c>
      <c r="CD87" s="109" t="n">
        <v>23.2</v>
      </c>
      <c r="CE87" s="109" t="n">
        <v>22.7</v>
      </c>
      <c r="CF87" s="109" t="n">
        <v>18.8</v>
      </c>
      <c r="CG87" s="109" t="n">
        <v>18.3</v>
      </c>
      <c r="CH87" s="109" t="n">
        <v>14.1</v>
      </c>
      <c r="CI87" s="109" t="n">
        <v>14.3</v>
      </c>
      <c r="CJ87" s="109" t="n">
        <v>14.7</v>
      </c>
      <c r="CK87" s="109" t="n">
        <v>17.2</v>
      </c>
      <c r="CL87" s="109" t="n">
        <v>18.6</v>
      </c>
      <c r="CM87" s="109" t="n">
        <v>20.9</v>
      </c>
      <c r="CN87" s="109" t="n">
        <v>22.2</v>
      </c>
      <c r="CO87" s="110" t="n">
        <f aca="false">SUM(CC87:CN87)/12</f>
        <v>18.9166666666667</v>
      </c>
      <c r="DA87" s="1" t="n">
        <f aca="false">DA86+1</f>
        <v>1937</v>
      </c>
      <c r="DB87" s="111" t="n">
        <v>1937</v>
      </c>
      <c r="DC87" s="109" t="n">
        <v>28</v>
      </c>
      <c r="DD87" s="109" t="n">
        <v>30.9</v>
      </c>
      <c r="DE87" s="109" t="n">
        <v>29.1</v>
      </c>
      <c r="DF87" s="109" t="n">
        <v>22.1</v>
      </c>
      <c r="DG87" s="109" t="n">
        <v>19.2</v>
      </c>
      <c r="DH87" s="109" t="n">
        <v>14.5</v>
      </c>
      <c r="DI87" s="109" t="n">
        <v>15</v>
      </c>
      <c r="DJ87" s="109" t="n">
        <v>17.7</v>
      </c>
      <c r="DK87" s="109" t="n">
        <v>19.9</v>
      </c>
      <c r="DL87" s="109" t="n">
        <v>23.7</v>
      </c>
      <c r="DM87" s="109" t="n">
        <v>28.9</v>
      </c>
      <c r="DN87" s="109" t="n">
        <v>28</v>
      </c>
      <c r="DO87" s="110" t="n">
        <f aca="false">SUM(DC87:DN87)/12</f>
        <v>23.0833333333333</v>
      </c>
      <c r="EA87" s="1" t="n">
        <f aca="false">EA86+1</f>
        <v>1937</v>
      </c>
      <c r="EB87" s="111" t="n">
        <v>1937</v>
      </c>
      <c r="EC87" s="109" t="n">
        <v>32.1</v>
      </c>
      <c r="ED87" s="109" t="n">
        <v>34.4</v>
      </c>
      <c r="EE87" s="109" t="n">
        <v>33</v>
      </c>
      <c r="EF87" s="109" t="n">
        <v>25.6</v>
      </c>
      <c r="EG87" s="109" t="n">
        <v>22.2</v>
      </c>
      <c r="EH87" s="109" t="n">
        <v>16.8</v>
      </c>
      <c r="EI87" s="109" t="n">
        <v>17.4</v>
      </c>
      <c r="EJ87" s="109" t="n">
        <v>20.3</v>
      </c>
      <c r="EK87" s="109" t="n">
        <v>24.1</v>
      </c>
      <c r="EL87" s="109" t="n">
        <v>29</v>
      </c>
      <c r="EM87" s="109" t="n">
        <v>31.7</v>
      </c>
      <c r="EN87" s="109" t="n">
        <v>33.2</v>
      </c>
      <c r="EO87" s="110" t="n">
        <f aca="false">SUM(EC87:EN87)/12</f>
        <v>26.65</v>
      </c>
      <c r="FA87" s="1" t="n">
        <f aca="false">FA86+1</f>
        <v>1937</v>
      </c>
      <c r="FB87" s="111" t="n">
        <v>1937</v>
      </c>
      <c r="FC87" s="109" t="n">
        <v>24.2</v>
      </c>
      <c r="FD87" s="109" t="n">
        <v>26.4</v>
      </c>
      <c r="FE87" s="109" t="n">
        <v>26.2</v>
      </c>
      <c r="FF87" s="109" t="n">
        <v>19.1</v>
      </c>
      <c r="FG87" s="109" t="n">
        <v>16</v>
      </c>
      <c r="FH87" s="109" t="n">
        <v>12.3</v>
      </c>
      <c r="FI87" s="109" t="n">
        <v>12.1</v>
      </c>
      <c r="FJ87" s="109" t="n">
        <v>14.3</v>
      </c>
      <c r="FK87" s="109" t="n">
        <v>16.3</v>
      </c>
      <c r="FL87" s="109" t="n">
        <v>20</v>
      </c>
      <c r="FM87" s="109" t="n">
        <v>23.9</v>
      </c>
      <c r="FN87" s="109" t="n">
        <v>23.1</v>
      </c>
      <c r="FO87" s="110" t="n">
        <f aca="false">SUM(FC87:FN87)/12</f>
        <v>19.4916666666667</v>
      </c>
      <c r="GA87" s="1" t="n">
        <f aca="false">GA86+1</f>
        <v>1937</v>
      </c>
      <c r="GB87" s="113" t="s">
        <v>95</v>
      </c>
      <c r="GC87" s="109" t="n">
        <v>21.2</v>
      </c>
      <c r="GD87" s="109" t="n">
        <v>24.5</v>
      </c>
      <c r="GE87" s="109" t="n">
        <v>23.7</v>
      </c>
      <c r="GF87" s="109" t="n">
        <v>18.5</v>
      </c>
      <c r="GG87" s="109" t="n">
        <v>16.5</v>
      </c>
      <c r="GH87" s="109" t="n">
        <v>14.3</v>
      </c>
      <c r="GI87" s="109" t="n">
        <v>13.5</v>
      </c>
      <c r="GJ87" s="109" t="n">
        <v>15.8</v>
      </c>
      <c r="GK87" s="109" t="n">
        <v>16.7</v>
      </c>
      <c r="GL87" s="109" t="n">
        <v>18.9</v>
      </c>
      <c r="GM87" s="109" t="n">
        <v>22</v>
      </c>
      <c r="GN87" s="109" t="n">
        <v>21.2</v>
      </c>
      <c r="GO87" s="110" t="n">
        <f aca="false">SUM(GC87:GN87)/12</f>
        <v>18.9</v>
      </c>
      <c r="HA87" s="1" t="n">
        <f aca="false">HA86+1</f>
        <v>1937</v>
      </c>
      <c r="HB87" s="113" t="s">
        <v>95</v>
      </c>
      <c r="HC87" s="109" t="n">
        <v>23.1</v>
      </c>
      <c r="HD87" s="109" t="n">
        <v>24.5</v>
      </c>
      <c r="HE87" s="109" t="n">
        <v>24.6</v>
      </c>
      <c r="HF87" s="109" t="n">
        <v>20.4</v>
      </c>
      <c r="HG87" s="109" t="n">
        <v>19.2</v>
      </c>
      <c r="HH87" s="109" t="n">
        <v>14.8</v>
      </c>
      <c r="HI87" s="109" t="n">
        <v>15.1</v>
      </c>
      <c r="HJ87" s="109" t="n">
        <v>16.5</v>
      </c>
      <c r="HK87" s="109" t="n">
        <v>18.7</v>
      </c>
      <c r="HL87" s="109" t="n">
        <v>20.2</v>
      </c>
      <c r="HM87" s="109" t="n">
        <v>21.8</v>
      </c>
      <c r="HN87" s="109" t="n">
        <v>22.5</v>
      </c>
      <c r="HO87" s="110" t="n">
        <f aca="false">SUM(HC87:HN87)/12</f>
        <v>20.1166666666667</v>
      </c>
      <c r="IA87" s="1" t="n">
        <f aca="false">IA86+1</f>
        <v>1937</v>
      </c>
      <c r="IB87" s="111" t="n">
        <v>1937</v>
      </c>
      <c r="IC87" s="109" t="n">
        <v>29.6</v>
      </c>
      <c r="ID87" s="109" t="n">
        <v>30.9</v>
      </c>
      <c r="IE87" s="109" t="n">
        <v>31.2</v>
      </c>
      <c r="IF87" s="109" t="n">
        <v>24.6</v>
      </c>
      <c r="IG87" s="109" t="n">
        <v>20.9</v>
      </c>
      <c r="IH87" s="109" t="n">
        <v>16.4</v>
      </c>
      <c r="II87" s="109" t="n">
        <v>16.7</v>
      </c>
      <c r="IJ87" s="109" t="n">
        <v>18.3</v>
      </c>
      <c r="IK87" s="109" t="n">
        <v>21.9</v>
      </c>
      <c r="IL87" s="109" t="n">
        <v>25.6</v>
      </c>
      <c r="IM87" s="109" t="n">
        <v>29.5</v>
      </c>
      <c r="IN87" s="109" t="n">
        <v>28.4</v>
      </c>
      <c r="IO87" s="110" t="n">
        <f aca="false">SUM(IC87:IN87)/12</f>
        <v>24.5</v>
      </c>
      <c r="JA87" s="1" t="n">
        <f aca="false">JA86+1</f>
        <v>1937</v>
      </c>
      <c r="JB87" s="113" t="s">
        <v>95</v>
      </c>
      <c r="JC87" s="109" t="n">
        <v>20.5</v>
      </c>
      <c r="JD87" s="109" t="n">
        <v>23.1</v>
      </c>
      <c r="JE87" s="109" t="n">
        <v>22</v>
      </c>
      <c r="JF87" s="109" t="n">
        <v>18.5</v>
      </c>
      <c r="JG87" s="109" t="n">
        <v>16.9</v>
      </c>
      <c r="JH87" s="109" t="n">
        <v>13.9</v>
      </c>
      <c r="JI87" s="109" t="n">
        <v>13.7</v>
      </c>
      <c r="JJ87" s="109" t="n">
        <v>15.5</v>
      </c>
      <c r="JK87" s="109" t="n">
        <v>16</v>
      </c>
      <c r="JL87" s="109" t="n">
        <v>18.1</v>
      </c>
      <c r="JM87" s="109" t="n">
        <v>20.8</v>
      </c>
      <c r="JN87" s="109" t="n">
        <v>20</v>
      </c>
      <c r="JO87" s="110" t="n">
        <f aca="false">SUM(JC87:JN87)/12</f>
        <v>18.25</v>
      </c>
      <c r="KA87" s="1" t="n">
        <f aca="false">KA86+1</f>
        <v>1937</v>
      </c>
      <c r="KB87" s="111" t="n">
        <v>1937</v>
      </c>
      <c r="KC87" s="109" t="n">
        <v>27.2</v>
      </c>
      <c r="KD87" s="109" t="n">
        <v>29.5</v>
      </c>
      <c r="KE87" s="109" t="n">
        <v>29</v>
      </c>
      <c r="KF87" s="109" t="n">
        <v>22</v>
      </c>
      <c r="KG87" s="109" t="n">
        <v>19.3</v>
      </c>
      <c r="KH87" s="109" t="n">
        <v>14.9</v>
      </c>
      <c r="KI87" s="109" t="n">
        <v>14.3</v>
      </c>
      <c r="KJ87" s="109" t="n">
        <v>16.3</v>
      </c>
      <c r="KK87" s="109" t="n">
        <v>18.3</v>
      </c>
      <c r="KL87" s="109" t="n">
        <v>23.3</v>
      </c>
      <c r="KM87" s="109" t="n">
        <v>27.4</v>
      </c>
      <c r="KN87" s="109" t="n">
        <v>25.8</v>
      </c>
      <c r="KO87" s="110" t="n">
        <f aca="false">SUM(KC87:KN87)/12</f>
        <v>22.275</v>
      </c>
      <c r="LA87" s="1" t="n">
        <f aca="false">LA86+1</f>
        <v>1937</v>
      </c>
      <c r="LB87" s="113" t="s">
        <v>95</v>
      </c>
      <c r="LC87" s="109" t="n">
        <v>28.4</v>
      </c>
      <c r="LD87" s="109" t="n">
        <v>29.6</v>
      </c>
      <c r="LE87" s="109" t="n">
        <v>29.5</v>
      </c>
      <c r="LF87" s="109" t="n">
        <v>23.1</v>
      </c>
      <c r="LG87" s="109" t="n">
        <v>19.6</v>
      </c>
      <c r="LH87" s="109" t="n">
        <v>15.3</v>
      </c>
      <c r="LI87" s="109" t="n">
        <v>15</v>
      </c>
      <c r="LJ87" s="109" t="n">
        <v>16.7</v>
      </c>
      <c r="LK87" s="109" t="n">
        <v>19.3</v>
      </c>
      <c r="LL87" s="109" t="n">
        <v>24.4</v>
      </c>
      <c r="LM87" s="109" t="n">
        <v>28.2</v>
      </c>
      <c r="LN87" s="109" t="n">
        <v>27.3</v>
      </c>
      <c r="LO87" s="110" t="n">
        <f aca="false">SUM(LC87:LN87)/12</f>
        <v>23.0333333333333</v>
      </c>
      <c r="MA87" s="1" t="n">
        <f aca="false">MA86+1</f>
        <v>1937</v>
      </c>
      <c r="MB87" s="111" t="n">
        <v>1937</v>
      </c>
      <c r="MC87" s="109" t="n">
        <v>25.1</v>
      </c>
      <c r="MD87" s="109" t="n">
        <v>27</v>
      </c>
      <c r="ME87" s="109" t="n">
        <v>27.1</v>
      </c>
      <c r="MF87" s="109" t="n">
        <v>20.5</v>
      </c>
      <c r="MG87" s="109" t="n">
        <v>18.9</v>
      </c>
      <c r="MH87" s="109" t="n">
        <v>14.4</v>
      </c>
      <c r="MI87" s="109" t="n">
        <v>14.9</v>
      </c>
      <c r="MJ87" s="109" t="n">
        <v>16.6</v>
      </c>
      <c r="MK87" s="109" t="n">
        <v>18.4</v>
      </c>
      <c r="ML87" s="109" t="n">
        <v>21.4</v>
      </c>
      <c r="MM87" s="109" t="n">
        <v>24.8</v>
      </c>
      <c r="MN87" s="109" t="n">
        <v>24</v>
      </c>
      <c r="MO87" s="110" t="n">
        <f aca="false">SUM(MC87:MN87)/12</f>
        <v>21.0916666666667</v>
      </c>
      <c r="NA87" s="1" t="n">
        <f aca="false">NA86+1</f>
        <v>1937</v>
      </c>
      <c r="NB87" s="113" t="s">
        <v>95</v>
      </c>
      <c r="NC87" s="109" t="n">
        <v>32.3</v>
      </c>
      <c r="ND87" s="109" t="n">
        <v>33.4</v>
      </c>
      <c r="NE87" s="109" t="n">
        <v>32.6</v>
      </c>
      <c r="NF87" s="109" t="n">
        <v>26.3</v>
      </c>
      <c r="NG87" s="109" t="n">
        <v>22.9</v>
      </c>
      <c r="NH87" s="109" t="n">
        <v>17.6</v>
      </c>
      <c r="NI87" s="109" t="n">
        <v>17.9</v>
      </c>
      <c r="NJ87" s="109" t="n">
        <v>19.8</v>
      </c>
      <c r="NK87" s="109" t="n">
        <v>23.9</v>
      </c>
      <c r="NL87" s="109" t="n">
        <v>29.4</v>
      </c>
      <c r="NM87" s="109" t="n">
        <v>31.8</v>
      </c>
      <c r="NN87" s="109" t="n">
        <v>32.3</v>
      </c>
      <c r="NO87" s="110" t="n">
        <f aca="false">SUM(NC87:NN87)/12</f>
        <v>26.6833333333333</v>
      </c>
      <c r="ON87" s="39" t="n">
        <f aca="false">(FO87+GO87+MO87)/3</f>
        <v>19.8277777777778</v>
      </c>
      <c r="OO87" s="40" t="n">
        <f aca="false">(AO87+BO87+EO87+HO87+JO87)/5</f>
        <v>21.6983333333333</v>
      </c>
      <c r="OP87" s="41" t="n">
        <f aca="false">(FO87+GO87+MO87+AO87+BO87+EO87+HO87+JO87)/8</f>
        <v>20.996875</v>
      </c>
      <c r="PA87" s="114"/>
      <c r="PB87" s="115"/>
      <c r="PN87" s="28" t="n">
        <f aca="false">MAX(FC87:FN87,GC87:GN87,MC87:MN87)</f>
        <v>27.1</v>
      </c>
      <c r="PO87" s="29" t="n">
        <f aca="false">MIN(FC87:FN87,GC87:GN87,MC87:MN87)</f>
        <v>12.1</v>
      </c>
      <c r="PP87" s="30" t="n">
        <f aca="false">MAX(AC87:AN87,BC87:BN87,EC87:EN87,HC87:HN87,JC87:JN87)</f>
        <v>34.4</v>
      </c>
      <c r="PQ87" s="31" t="n">
        <f aca="false">MIN(AC87:AN87,BC87:BN87,EC87:EN87,HC87:HN87,JC87:JN87)</f>
        <v>13.1</v>
      </c>
      <c r="QU87" s="116" t="n">
        <f aca="false">AVERAGE(AH87,AI87,AJ87,BH87,BI87,BJ87,CH87,CI87,CJ87,DH87,DI87,DJ87,EH87,EI87,EJ87,FH87,FI87,FJ87,GH92,GI92,GJ92,HH87,HI87,HJ87,IH87,II87,IJ87,JH87,JI87,JJ87,KH87,KI87,KJ87,LH87,LI87,LJ87,MH87,MI87,MJ87,NH87,NI87,NJ87)</f>
        <v>15.4547619047619</v>
      </c>
      <c r="QV87" s="117" t="n">
        <f aca="false">AVERAGE(AC87,AD87,AN87,BC87,BD87,BN87,CC87,CD87,CN87,DC87,DD87,DN87,EC87,ED87,EN87,FC87,FD87,FN87,GC92,GD92,GN92,HC87,HD87,HN87,IC87,ID87,IN87,JC87,JD87,JN87,KC87,KD87,KN87,LC87,LD87,LN87,MC87,MD87,MN87,NC87,ND87,NN87,)</f>
        <v>26.096511627907</v>
      </c>
      <c r="QW87" s="116" t="n">
        <f aca="false">AVERAGE(QU77:QU87)</f>
        <v>15.5718614718615</v>
      </c>
      <c r="QX87" s="118" t="n">
        <f aca="false">AVERAGE(QV77:QV87)</f>
        <v>27.0349894291755</v>
      </c>
    </row>
    <row r="88" customFormat="false" ht="12.9" hidden="false" customHeight="false" outlineLevel="0" collapsed="false">
      <c r="A88" s="101"/>
      <c r="B88" s="102" t="n">
        <f aca="false">AVERAGE(AO88,BO88,CO88,DO88,EO88,FO88,GO88,HO88,IO88,JO88,KO88,LO88,MO88,NO88)</f>
        <v>22.1761904761905</v>
      </c>
      <c r="C88" s="103" t="n">
        <f aca="false">AVERAGE(B84:B88)</f>
        <v>22.0072619047619</v>
      </c>
      <c r="D88" s="104" t="n">
        <f aca="false">AVERAGE(B79:B88)</f>
        <v>21.8105952380952</v>
      </c>
      <c r="E88" s="102" t="n">
        <f aca="false">AVERAGE(B69:B88)</f>
        <v>21.8824473443223</v>
      </c>
      <c r="F88" s="105" t="n">
        <f aca="false">AVERAGE(B39:B88)</f>
        <v>21.5610715515966</v>
      </c>
      <c r="G88" s="3" t="n">
        <f aca="false">MAX(AC88:AN88,BC88:BN88,CC88:CN88,DC88:DN88,EC88:EN88,FC88:FN88,GC88:GN88,HC88:HN88,IC88:IN88,JC88:JN88,KC88:KN88,LC88:LN88,MC88:MN88,NC88:NN88)</f>
        <v>36.8</v>
      </c>
      <c r="H88" s="106" t="n">
        <f aca="false">MEDIAN(AC88:AN88,BC88:BN88,CC88:CN88,DC88:DN88,EC88:EN88,FC88:FN88,GC88:GN88,HC88:HN88,IC88:IN88,JC88:JN88,KC88:KN88,LC88:LN88,MC88:MN88,NC88:NN88)</f>
        <v>22.35</v>
      </c>
      <c r="I88" s="5" t="n">
        <f aca="false">MIN(AC88:AN88,BC88:BN88,CC88:CN88,DC88:DN88,EC88:EN88,FC88:FN88,GC88:GN88,HC88:HN88,IC88:IN88,JC88:JN88,KC88:KN88,LC88:LN88,MC88:MN88,NC88:NN88)</f>
        <v>12.1</v>
      </c>
      <c r="J88" s="107" t="n">
        <f aca="false">(G88+I88)/2</f>
        <v>24.45</v>
      </c>
      <c r="AA88" s="1" t="n">
        <f aca="false">AA87+1</f>
        <v>14</v>
      </c>
      <c r="AB88" s="108" t="n">
        <v>1938</v>
      </c>
      <c r="AC88" s="109" t="n">
        <v>27.8</v>
      </c>
      <c r="AD88" s="109" t="n">
        <v>26.3</v>
      </c>
      <c r="AE88" s="109" t="n">
        <v>27.1</v>
      </c>
      <c r="AF88" s="109" t="n">
        <v>23.2</v>
      </c>
      <c r="AG88" s="109" t="n">
        <v>19.6</v>
      </c>
      <c r="AH88" s="109" t="n">
        <v>15</v>
      </c>
      <c r="AI88" s="109" t="n">
        <v>15.2</v>
      </c>
      <c r="AJ88" s="109" t="n">
        <v>16</v>
      </c>
      <c r="AK88" s="109" t="n">
        <v>19</v>
      </c>
      <c r="AL88" s="109" t="n">
        <v>22.7</v>
      </c>
      <c r="AM88" s="109" t="n">
        <v>26.8</v>
      </c>
      <c r="AN88" s="109" t="n">
        <v>27.3</v>
      </c>
      <c r="AO88" s="110" t="n">
        <f aca="false">SUM(AC88:AN88)/12</f>
        <v>22.1666666666667</v>
      </c>
      <c r="BA88" s="1" t="n">
        <f aca="false">BA87+1</f>
        <v>1938</v>
      </c>
      <c r="BB88" s="111" t="n">
        <v>1938</v>
      </c>
      <c r="BC88" s="109" t="n">
        <v>27.8</v>
      </c>
      <c r="BD88" s="109" t="n">
        <v>27</v>
      </c>
      <c r="BE88" s="109" t="n">
        <v>28.3</v>
      </c>
      <c r="BF88" s="109" t="n">
        <v>23</v>
      </c>
      <c r="BG88" s="109" t="n">
        <v>19.2</v>
      </c>
      <c r="BH88" s="109" t="n">
        <v>13.9</v>
      </c>
      <c r="BI88" s="109" t="n">
        <v>14.3</v>
      </c>
      <c r="BJ88" s="109" t="n">
        <v>14.6</v>
      </c>
      <c r="BK88" s="109" t="n">
        <v>18.9</v>
      </c>
      <c r="BL88" s="109" t="n">
        <v>23.1</v>
      </c>
      <c r="BM88" s="109" t="n">
        <v>28.1</v>
      </c>
      <c r="BN88" s="109" t="n">
        <v>29.4</v>
      </c>
      <c r="BO88" s="110" t="n">
        <f aca="false">SUM(BC88:BN88)/12</f>
        <v>22.3</v>
      </c>
      <c r="CA88" s="1" t="n">
        <f aca="false">CA87+1</f>
        <v>1938</v>
      </c>
      <c r="CB88" s="112" t="n">
        <v>1938</v>
      </c>
      <c r="CC88" s="109" t="n">
        <v>23.1</v>
      </c>
      <c r="CD88" s="109" t="n">
        <v>22.4</v>
      </c>
      <c r="CE88" s="109" t="n">
        <v>21.3</v>
      </c>
      <c r="CF88" s="109" t="n">
        <v>20</v>
      </c>
      <c r="CG88" s="109" t="n">
        <v>17.2</v>
      </c>
      <c r="CH88" s="109" t="n">
        <v>14.4</v>
      </c>
      <c r="CI88" s="109" t="n">
        <v>13.8</v>
      </c>
      <c r="CJ88" s="109" t="n">
        <v>14.2</v>
      </c>
      <c r="CK88" s="109" t="n">
        <v>16.5</v>
      </c>
      <c r="CL88" s="109" t="n">
        <v>19.5</v>
      </c>
      <c r="CM88" s="109" t="n">
        <v>21.6</v>
      </c>
      <c r="CN88" s="109" t="n">
        <v>23.4</v>
      </c>
      <c r="CO88" s="110" t="n">
        <f aca="false">SUM(CC88:CN88)/12</f>
        <v>18.95</v>
      </c>
      <c r="DA88" s="1" t="n">
        <f aca="false">DA87+1</f>
        <v>1938</v>
      </c>
      <c r="DB88" s="111" t="n">
        <v>1938</v>
      </c>
      <c r="DC88" s="109" t="n">
        <v>29.6</v>
      </c>
      <c r="DD88" s="109" t="n">
        <v>28.2</v>
      </c>
      <c r="DE88" s="109" t="n">
        <v>29</v>
      </c>
      <c r="DF88" s="109" t="n">
        <v>23.8</v>
      </c>
      <c r="DG88" s="109" t="n">
        <v>20.3</v>
      </c>
      <c r="DH88" s="109" t="n">
        <v>14.6</v>
      </c>
      <c r="DI88" s="109" t="n">
        <v>14.7</v>
      </c>
      <c r="DJ88" s="109" t="n">
        <v>16.1</v>
      </c>
      <c r="DK88" s="109" t="n">
        <v>19.7</v>
      </c>
      <c r="DL88" s="109" t="n">
        <v>25.1</v>
      </c>
      <c r="DM88" s="109" t="n">
        <v>28.9</v>
      </c>
      <c r="DN88" s="109" t="n">
        <v>29.9</v>
      </c>
      <c r="DO88" s="110" t="n">
        <f aca="false">SUM(DC88:DN88)/12</f>
        <v>23.325</v>
      </c>
      <c r="EA88" s="1" t="n">
        <f aca="false">EA87+1</f>
        <v>1938</v>
      </c>
      <c r="EB88" s="111" t="n">
        <v>1938</v>
      </c>
      <c r="EC88" s="109" t="n">
        <v>33.7</v>
      </c>
      <c r="ED88" s="109" t="n">
        <v>32.2</v>
      </c>
      <c r="EE88" s="109" t="n">
        <v>33.3</v>
      </c>
      <c r="EF88" s="109" t="n">
        <v>27</v>
      </c>
      <c r="EG88" s="109" t="n">
        <v>23.9</v>
      </c>
      <c r="EH88" s="109" t="n">
        <v>17</v>
      </c>
      <c r="EI88" s="109" t="n">
        <v>17.5</v>
      </c>
      <c r="EJ88" s="109" t="n">
        <v>18.3</v>
      </c>
      <c r="EK88" s="109" t="n">
        <v>24.3</v>
      </c>
      <c r="EL88" s="109" t="n">
        <v>28.2</v>
      </c>
      <c r="EM88" s="109" t="n">
        <v>33.2</v>
      </c>
      <c r="EN88" s="109" t="n">
        <v>36.8</v>
      </c>
      <c r="EO88" s="110" t="n">
        <f aca="false">SUM(EC88:EN88)/12</f>
        <v>27.1166666666667</v>
      </c>
      <c r="FA88" s="1" t="n">
        <f aca="false">FA87+1</f>
        <v>1938</v>
      </c>
      <c r="FB88" s="111" t="n">
        <v>1938</v>
      </c>
      <c r="FC88" s="109" t="n">
        <v>25.6</v>
      </c>
      <c r="FD88" s="109" t="n">
        <v>25</v>
      </c>
      <c r="FE88" s="109" t="n">
        <v>25.2</v>
      </c>
      <c r="FF88" s="109" t="n">
        <v>20.6</v>
      </c>
      <c r="FG88" s="109" t="n">
        <v>17</v>
      </c>
      <c r="FH88" s="109" t="n">
        <v>12.1</v>
      </c>
      <c r="FI88" s="109" t="n">
        <v>12.4</v>
      </c>
      <c r="FJ88" s="109" t="n">
        <v>13</v>
      </c>
      <c r="FK88" s="109" t="n">
        <v>16.4</v>
      </c>
      <c r="FL88" s="109" t="n">
        <v>20.4</v>
      </c>
      <c r="FM88" s="109" t="n">
        <v>24.4</v>
      </c>
      <c r="FN88" s="109" t="n">
        <v>26.1</v>
      </c>
      <c r="FO88" s="110" t="n">
        <f aca="false">SUM(FC88:FN88)/12</f>
        <v>19.85</v>
      </c>
      <c r="GA88" s="1" t="n">
        <f aca="false">GA87+1</f>
        <v>1938</v>
      </c>
      <c r="GB88" s="113" t="s">
        <v>96</v>
      </c>
      <c r="GC88" s="109" t="n">
        <v>23.9</v>
      </c>
      <c r="GD88" s="109" t="n">
        <v>24.1</v>
      </c>
      <c r="GE88" s="109" t="n">
        <v>21.7</v>
      </c>
      <c r="GF88" s="109" t="n">
        <v>20.2</v>
      </c>
      <c r="GG88" s="109" t="n">
        <v>17.5</v>
      </c>
      <c r="GH88" s="109" t="n">
        <v>13.2</v>
      </c>
      <c r="GI88" s="109" t="n">
        <v>13.9</v>
      </c>
      <c r="GJ88" s="109" t="n">
        <v>14.8</v>
      </c>
      <c r="GK88" s="109" t="n">
        <v>16.4</v>
      </c>
      <c r="GL88" s="109" t="n">
        <v>19.4</v>
      </c>
      <c r="GM88" s="109" t="n">
        <v>21.8</v>
      </c>
      <c r="GN88" s="109" t="n">
        <v>21.5</v>
      </c>
      <c r="GO88" s="110" t="n">
        <f aca="false">SUM(GC88:GN88)/12</f>
        <v>19.0333333333333</v>
      </c>
      <c r="HA88" s="1" t="n">
        <f aca="false">HA87+1</f>
        <v>1938</v>
      </c>
      <c r="HB88" s="113" t="s">
        <v>96</v>
      </c>
      <c r="HC88" s="109" t="n">
        <v>23.6</v>
      </c>
      <c r="HD88" s="109" t="n">
        <v>23.2</v>
      </c>
      <c r="HE88" s="109" t="n">
        <v>23</v>
      </c>
      <c r="HF88" s="109" t="n">
        <v>21</v>
      </c>
      <c r="HG88" s="109" t="n">
        <v>18.2</v>
      </c>
      <c r="HH88" s="109" t="n">
        <v>15.1</v>
      </c>
      <c r="HI88" s="109" t="n">
        <v>15.1</v>
      </c>
      <c r="HJ88" s="109" t="n">
        <v>15.2</v>
      </c>
      <c r="HK88" s="109" t="n">
        <v>18.3</v>
      </c>
      <c r="HL88" s="109" t="n">
        <v>20.8</v>
      </c>
      <c r="HM88" s="109" t="n">
        <v>23</v>
      </c>
      <c r="HN88" s="109" t="n">
        <v>23.9</v>
      </c>
      <c r="HO88" s="110" t="n">
        <f aca="false">SUM(HC88:HN88)/12</f>
        <v>20.0333333333333</v>
      </c>
      <c r="IA88" s="1" t="n">
        <f aca="false">IA87+1</f>
        <v>1938</v>
      </c>
      <c r="IB88" s="111" t="n">
        <v>1938</v>
      </c>
      <c r="IC88" s="109" t="n">
        <v>30.2</v>
      </c>
      <c r="ID88" s="109" t="n">
        <v>29.8</v>
      </c>
      <c r="IE88" s="109" t="n">
        <v>30.4</v>
      </c>
      <c r="IF88" s="109" t="n">
        <v>25.1</v>
      </c>
      <c r="IG88" s="109" t="n">
        <v>22.4</v>
      </c>
      <c r="IH88" s="109" t="n">
        <v>16.6</v>
      </c>
      <c r="II88" s="109" t="n">
        <v>16.7</v>
      </c>
      <c r="IJ88" s="109" t="n">
        <v>17.5</v>
      </c>
      <c r="IK88" s="109" t="n">
        <v>22.3</v>
      </c>
      <c r="IL88" s="109" t="n">
        <v>25.3</v>
      </c>
      <c r="IM88" s="109" t="n">
        <v>30.4</v>
      </c>
      <c r="IN88" s="109" t="n">
        <v>31.1</v>
      </c>
      <c r="IO88" s="110" t="n">
        <f aca="false">SUM(IC88:IN88)/12</f>
        <v>24.8166666666667</v>
      </c>
      <c r="JA88" s="1" t="n">
        <f aca="false">JA87+1</f>
        <v>1938</v>
      </c>
      <c r="JB88" s="113" t="s">
        <v>96</v>
      </c>
      <c r="JC88" s="109" t="n">
        <v>22.1</v>
      </c>
      <c r="JD88" s="109" t="n">
        <v>23</v>
      </c>
      <c r="JE88" s="109" t="n">
        <v>21</v>
      </c>
      <c r="JF88" s="109" t="n">
        <v>19.4</v>
      </c>
      <c r="JG88" s="109" t="n">
        <v>17.4</v>
      </c>
      <c r="JH88" s="109" t="n">
        <v>14</v>
      </c>
      <c r="JI88" s="109" t="n">
        <v>14.2</v>
      </c>
      <c r="JJ88" s="109" t="n">
        <v>14.6</v>
      </c>
      <c r="JK88" s="109" t="n">
        <v>16.3</v>
      </c>
      <c r="JL88" s="109" t="n">
        <v>18.6</v>
      </c>
      <c r="JM88" s="109" t="n">
        <v>21.1</v>
      </c>
      <c r="JN88" s="109" t="n">
        <v>20.4</v>
      </c>
      <c r="JO88" s="110" t="n">
        <f aca="false">SUM(JC88:JN88)/12</f>
        <v>18.5083333333333</v>
      </c>
      <c r="KA88" s="1" t="n">
        <f aca="false">KA87+1</f>
        <v>1938</v>
      </c>
      <c r="KB88" s="111" t="n">
        <v>1938</v>
      </c>
      <c r="KC88" s="109" t="n">
        <v>28.1</v>
      </c>
      <c r="KD88" s="109" t="n">
        <v>27</v>
      </c>
      <c r="KE88" s="109" t="n">
        <v>27.7</v>
      </c>
      <c r="KF88" s="109" t="n">
        <v>23.7</v>
      </c>
      <c r="KG88" s="109" t="n">
        <v>19.5</v>
      </c>
      <c r="KH88" s="109" t="n">
        <v>14.9</v>
      </c>
      <c r="KI88" s="109" t="n">
        <v>15.1</v>
      </c>
      <c r="KJ88" s="109" t="n">
        <v>15.3</v>
      </c>
      <c r="KK88" s="109" t="n">
        <v>19.4</v>
      </c>
      <c r="KL88" s="109" t="n">
        <v>23.7</v>
      </c>
      <c r="KM88" s="109" t="n">
        <v>28.1</v>
      </c>
      <c r="KN88" s="109" t="n">
        <v>28.8</v>
      </c>
      <c r="KO88" s="110" t="n">
        <f aca="false">SUM(KC88:KN88)/12</f>
        <v>22.6083333333333</v>
      </c>
      <c r="LA88" s="1" t="n">
        <f aca="false">LA87+1</f>
        <v>1938</v>
      </c>
      <c r="LB88" s="113" t="s">
        <v>96</v>
      </c>
      <c r="LC88" s="109" t="n">
        <v>28.9</v>
      </c>
      <c r="LD88" s="109" t="n">
        <v>28.4</v>
      </c>
      <c r="LE88" s="109" t="n">
        <v>28.8</v>
      </c>
      <c r="LF88" s="109" t="n">
        <v>24.1</v>
      </c>
      <c r="LG88" s="109" t="n">
        <v>20.3</v>
      </c>
      <c r="LH88" s="109" t="n">
        <v>15.2</v>
      </c>
      <c r="LI88" s="109" t="n">
        <v>15.2</v>
      </c>
      <c r="LJ88" s="109" t="n">
        <v>15.9</v>
      </c>
      <c r="LK88" s="109" t="n">
        <v>20.4</v>
      </c>
      <c r="LL88" s="109" t="n">
        <v>24.2</v>
      </c>
      <c r="LM88" s="109" t="n">
        <v>28.7</v>
      </c>
      <c r="LN88" s="109" t="n">
        <v>30.5</v>
      </c>
      <c r="LO88" s="110" t="n">
        <f aca="false">SUM(LC88:LN88)/12</f>
        <v>23.3833333333333</v>
      </c>
      <c r="MA88" s="1" t="n">
        <f aca="false">MA87+1</f>
        <v>1938</v>
      </c>
      <c r="MB88" s="111" t="n">
        <v>1938</v>
      </c>
      <c r="MC88" s="109" t="n">
        <v>26.7</v>
      </c>
      <c r="MD88" s="109" t="n">
        <v>27.1</v>
      </c>
      <c r="ME88" s="109" t="n">
        <v>24.9</v>
      </c>
      <c r="MF88" s="109" t="n">
        <v>22.6</v>
      </c>
      <c r="MG88" s="109" t="n">
        <v>19.2</v>
      </c>
      <c r="MH88" s="109" t="n">
        <v>14.7</v>
      </c>
      <c r="MI88" s="109" t="n">
        <v>15.1</v>
      </c>
      <c r="MJ88" s="109" t="n">
        <v>15.6</v>
      </c>
      <c r="MK88" s="109" t="n">
        <v>18.7</v>
      </c>
      <c r="ML88" s="109" t="n">
        <v>22.4</v>
      </c>
      <c r="MM88" s="109" t="n">
        <v>25.8</v>
      </c>
      <c r="MN88" s="109" t="n">
        <v>26.2</v>
      </c>
      <c r="MO88" s="110" t="n">
        <f aca="false">SUM(MC88:MN88)/12</f>
        <v>21.5833333333333</v>
      </c>
      <c r="NA88" s="1" t="n">
        <f aca="false">NA87+1</f>
        <v>1938</v>
      </c>
      <c r="NB88" s="113" t="s">
        <v>96</v>
      </c>
      <c r="NC88" s="109" t="n">
        <v>32.7</v>
      </c>
      <c r="ND88" s="109" t="n">
        <v>32</v>
      </c>
      <c r="NE88" s="109" t="n">
        <v>33</v>
      </c>
      <c r="NF88" s="109" t="n">
        <v>27.3</v>
      </c>
      <c r="NG88" s="109" t="n">
        <v>23.2</v>
      </c>
      <c r="NH88" s="109" t="n">
        <v>16.7</v>
      </c>
      <c r="NI88" s="109" t="n">
        <v>17.5</v>
      </c>
      <c r="NJ88" s="109" t="n">
        <v>19.1</v>
      </c>
      <c r="NK88" s="109" t="n">
        <v>24.8</v>
      </c>
      <c r="NL88" s="109" t="n">
        <v>27.5</v>
      </c>
      <c r="NM88" s="109" t="n">
        <v>32.7</v>
      </c>
      <c r="NN88" s="109" t="n">
        <v>35</v>
      </c>
      <c r="NO88" s="110" t="n">
        <f aca="false">SUM(NC88:NN88)/12</f>
        <v>26.7916666666667</v>
      </c>
      <c r="ON88" s="39" t="n">
        <f aca="false">(FO88+GO88+MO88)/3</f>
        <v>20.1555555555556</v>
      </c>
      <c r="OO88" s="40" t="n">
        <f aca="false">(AO88+BO88+EO88+HO88+JO88)/5</f>
        <v>22.025</v>
      </c>
      <c r="OP88" s="41" t="n">
        <f aca="false">(FO88+GO88+MO88+AO88+BO88+EO88+HO88+JO88)/8</f>
        <v>21.3239583333333</v>
      </c>
      <c r="PA88" s="114"/>
      <c r="PB88" s="115"/>
      <c r="PN88" s="28" t="n">
        <f aca="false">MAX(FC88:FN88,GC88:GN88,MC88:MN88)</f>
        <v>27.1</v>
      </c>
      <c r="PO88" s="29" t="n">
        <f aca="false">MIN(FC88:FN88,GC88:GN88,MC88:MN88)</f>
        <v>12.1</v>
      </c>
      <c r="PP88" s="30" t="n">
        <f aca="false">MAX(AC88:AN88,BC88:BN88,EC88:EN88,HC88:HN88,JC88:JN88)</f>
        <v>36.8</v>
      </c>
      <c r="PQ88" s="31" t="n">
        <f aca="false">MIN(AC88:AN88,BC88:BN88,EC88:EN88,HC88:HN88,JC88:JN88)</f>
        <v>13.9</v>
      </c>
      <c r="QU88" s="116" t="n">
        <f aca="false">AVERAGE(AH88,AI88,AJ88,BH88,BI88,BJ88,CH88,CI88,CJ88,DH88,DI88,DJ88,EH88,EI88,EJ88,FH88,FI88,FJ88,GH93,GI93,GJ93,HH88,HI88,HJ88,IH88,II88,IJ88,JH88,JI88,JJ88,KH88,KI88,KJ88,LH88,LI88,LJ88,MH88,MI88,MJ88,NH88,NI88,NJ88)</f>
        <v>15.0904761904762</v>
      </c>
      <c r="QV88" s="117" t="n">
        <f aca="false">AVERAGE(AC88,AD88,AN88,BC88,BD88,BN88,CC88,CD88,CN88,DC88,DD88,DN88,EC88,ED88,EN88,FC88,FD88,FN88,GC93,GD93,GN93,HC88,HD88,HN88,IC88,ID88,IN88,JC88,JD88,JN88,KC88,KD88,KN88,LC88,LD88,LN88,MC88,MD88,MN88,NC88,ND88,NN88,)</f>
        <v>26.7139534883721</v>
      </c>
      <c r="QW88" s="116" t="n">
        <f aca="false">AVERAGE(QU78:QU88)</f>
        <v>15.5450216450216</v>
      </c>
      <c r="QX88" s="118" t="n">
        <f aca="false">AVERAGE(QV78:QV88)</f>
        <v>26.9918604651163</v>
      </c>
    </row>
    <row r="89" customFormat="false" ht="12.9" hidden="false" customHeight="false" outlineLevel="0" collapsed="false">
      <c r="A89" s="101"/>
      <c r="B89" s="102" t="n">
        <f aca="false">AVERAGE(AO89,BO89,CO89,DO89,EO89,FO89,GO89,HO89,IO89,JO89,KO89,LO89,MO89,NO89)</f>
        <v>21.8636904761905</v>
      </c>
      <c r="C89" s="103" t="n">
        <f aca="false">AVERAGE(B85:B89)</f>
        <v>21.8697619047619</v>
      </c>
      <c r="D89" s="104" t="n">
        <f aca="false">AVERAGE(B80:B89)</f>
        <v>21.8741666666667</v>
      </c>
      <c r="E89" s="102" t="n">
        <f aca="false">AVERAGE(B70:B89)</f>
        <v>21.8597344322344</v>
      </c>
      <c r="F89" s="105" t="n">
        <f aca="false">AVERAGE(B40:B89)</f>
        <v>21.5550596468346</v>
      </c>
      <c r="G89" s="3" t="n">
        <f aca="false">MAX(AC89:AN89,BC89:BN89,CC89:CN89,DC89:DN89,EC89:EN89,FC89:FN89,GC89:GN89,HC89:HN89,IC89:IN89,JC89:JN89,KC89:KN89,LC89:LN89,MC89:MN89,NC89:NN89)</f>
        <v>38.9</v>
      </c>
      <c r="H89" s="106" t="n">
        <f aca="false">MEDIAN(AC89:AN89,BC89:BN89,CC89:CN89,DC89:DN89,EC89:EN89,FC89:FN89,GC89:GN89,HC89:HN89,IC89:IN89,JC89:JN89,KC89:KN89,LC89:LN89,MC89:MN89,NC89:NN89)</f>
        <v>21.3</v>
      </c>
      <c r="I89" s="5" t="n">
        <f aca="false">MIN(AC89:AN89,BC89:BN89,CC89:CN89,DC89:DN89,EC89:EN89,FC89:FN89,GC89:GN89,HC89:HN89,IC89:IN89,JC89:JN89,KC89:KN89,LC89:LN89,MC89:MN89,NC89:NN89)</f>
        <v>12.1</v>
      </c>
      <c r="J89" s="107" t="n">
        <f aca="false">(G89+I89)/2</f>
        <v>25.5</v>
      </c>
      <c r="AA89" s="1" t="n">
        <f aca="false">AA88+1</f>
        <v>15</v>
      </c>
      <c r="AB89" s="108" t="n">
        <v>1939</v>
      </c>
      <c r="AC89" s="109" t="n">
        <v>33.6</v>
      </c>
      <c r="AD89" s="109" t="n">
        <v>30.4</v>
      </c>
      <c r="AE89" s="109" t="n">
        <v>26.1</v>
      </c>
      <c r="AF89" s="109" t="n">
        <v>23.1</v>
      </c>
      <c r="AG89" s="109" t="n">
        <v>20.8</v>
      </c>
      <c r="AH89" s="109" t="n">
        <v>16.7</v>
      </c>
      <c r="AI89" s="109" t="n">
        <v>15.1</v>
      </c>
      <c r="AJ89" s="109" t="n">
        <v>15.4</v>
      </c>
      <c r="AK89" s="109" t="n">
        <v>18</v>
      </c>
      <c r="AL89" s="109" t="n">
        <v>22.2</v>
      </c>
      <c r="AM89" s="109" t="n">
        <v>22.9</v>
      </c>
      <c r="AN89" s="109" t="n">
        <v>24</v>
      </c>
      <c r="AO89" s="110" t="n">
        <f aca="false">SUM(AC89:AN89)/12</f>
        <v>22.3583333333333</v>
      </c>
      <c r="BA89" s="1" t="n">
        <f aca="false">BA88+1</f>
        <v>1939</v>
      </c>
      <c r="BB89" s="111" t="n">
        <v>1939</v>
      </c>
      <c r="BC89" s="109" t="n">
        <v>35.1</v>
      </c>
      <c r="BD89" s="109" t="n">
        <v>31.4</v>
      </c>
      <c r="BE89" s="109" t="n">
        <v>26.4</v>
      </c>
      <c r="BF89" s="109" t="n">
        <v>22.6</v>
      </c>
      <c r="BG89" s="109" t="n">
        <v>20.5</v>
      </c>
      <c r="BH89" s="109" t="n">
        <v>15.4</v>
      </c>
      <c r="BI89" s="109" t="n">
        <v>13.5</v>
      </c>
      <c r="BJ89" s="109" t="n">
        <v>14.6</v>
      </c>
      <c r="BK89" s="109" t="n">
        <v>17.7</v>
      </c>
      <c r="BL89" s="109" t="n">
        <v>22.5</v>
      </c>
      <c r="BM89" s="109" t="n">
        <v>22.5</v>
      </c>
      <c r="BN89" s="109" t="n">
        <v>25.7</v>
      </c>
      <c r="BO89" s="110" t="n">
        <f aca="false">SUM(BC89:BN89)/12</f>
        <v>22.325</v>
      </c>
      <c r="CA89" s="1" t="n">
        <f aca="false">CA88+1</f>
        <v>1939</v>
      </c>
      <c r="CB89" s="112" t="n">
        <v>1939</v>
      </c>
      <c r="CC89" s="109" t="n">
        <v>23.7</v>
      </c>
      <c r="CD89" s="109" t="n">
        <v>23.7</v>
      </c>
      <c r="CE89" s="109" t="n">
        <v>21.3</v>
      </c>
      <c r="CF89" s="109" t="n">
        <v>20.2</v>
      </c>
      <c r="CG89" s="109" t="n">
        <v>18.7</v>
      </c>
      <c r="CH89" s="109" t="n">
        <v>16.1</v>
      </c>
      <c r="CI89" s="109" t="n">
        <v>13.9</v>
      </c>
      <c r="CJ89" s="109" t="n">
        <v>14.8</v>
      </c>
      <c r="CK89" s="109" t="n">
        <v>16.2</v>
      </c>
      <c r="CL89" s="109" t="n">
        <v>18.5</v>
      </c>
      <c r="CM89" s="109" t="n">
        <v>19.2</v>
      </c>
      <c r="CN89" s="109" t="n">
        <v>21.2</v>
      </c>
      <c r="CO89" s="110" t="n">
        <f aca="false">SUM(CC89:CN89)/12</f>
        <v>18.9583333333333</v>
      </c>
      <c r="DA89" s="1" t="n">
        <f aca="false">DA88+1</f>
        <v>1939</v>
      </c>
      <c r="DB89" s="111" t="n">
        <v>1939</v>
      </c>
      <c r="DC89" s="109" t="n">
        <v>35.3</v>
      </c>
      <c r="DD89" s="109" t="n">
        <v>32.1</v>
      </c>
      <c r="DE89" s="109" t="n">
        <v>28.1</v>
      </c>
      <c r="DF89" s="109" t="n">
        <v>23.7</v>
      </c>
      <c r="DG89" s="109" t="n">
        <v>19.8</v>
      </c>
      <c r="DH89" s="109" t="n">
        <v>15.1</v>
      </c>
      <c r="DI89" s="109" t="n">
        <v>14.2</v>
      </c>
      <c r="DJ89" s="109" t="n">
        <v>15.6</v>
      </c>
      <c r="DK89" s="109" t="n">
        <v>19.6</v>
      </c>
      <c r="DL89" s="109" t="n">
        <v>23.8</v>
      </c>
      <c r="DM89" s="109" t="n">
        <v>23.7</v>
      </c>
      <c r="DN89" s="109" t="n">
        <v>27</v>
      </c>
      <c r="DO89" s="110" t="n">
        <f aca="false">SUM(DC89:DN89)/12</f>
        <v>23.1666666666667</v>
      </c>
      <c r="EA89" s="1" t="n">
        <f aca="false">EA88+1</f>
        <v>1939</v>
      </c>
      <c r="EB89" s="111" t="n">
        <v>1939</v>
      </c>
      <c r="EC89" s="109" t="n">
        <v>38.9</v>
      </c>
      <c r="ED89" s="109" t="n">
        <v>33.7</v>
      </c>
      <c r="EE89" s="119"/>
      <c r="EF89" s="109" t="n">
        <v>26.9</v>
      </c>
      <c r="EG89" s="109" t="n">
        <v>23.8</v>
      </c>
      <c r="EH89" s="109" t="n">
        <v>18.6</v>
      </c>
      <c r="EI89" s="109" t="n">
        <v>17.1</v>
      </c>
      <c r="EJ89" s="109" t="n">
        <v>20.7</v>
      </c>
      <c r="EK89" s="109" t="n">
        <v>24.6</v>
      </c>
      <c r="EL89" s="109" t="n">
        <v>28.5</v>
      </c>
      <c r="EM89" s="109" t="n">
        <v>31.2</v>
      </c>
      <c r="EN89" s="109" t="n">
        <v>34.5</v>
      </c>
      <c r="EO89" s="110" t="n">
        <f aca="false">SUM(EC89:EN89)/12</f>
        <v>24.875</v>
      </c>
      <c r="FA89" s="1" t="n">
        <f aca="false">FA88+1</f>
        <v>1939</v>
      </c>
      <c r="FB89" s="111" t="n">
        <v>1939</v>
      </c>
      <c r="FC89" s="109" t="n">
        <v>30</v>
      </c>
      <c r="FD89" s="109" t="n">
        <v>27.8</v>
      </c>
      <c r="FE89" s="109" t="n">
        <v>23.7</v>
      </c>
      <c r="FF89" s="109" t="n">
        <v>20.2</v>
      </c>
      <c r="FG89" s="109" t="n">
        <v>17.5</v>
      </c>
      <c r="FH89" s="109" t="n">
        <v>13.9</v>
      </c>
      <c r="FI89" s="109" t="n">
        <v>12.1</v>
      </c>
      <c r="FJ89" s="109" t="n">
        <v>12.5</v>
      </c>
      <c r="FK89" s="109" t="n">
        <v>15.6</v>
      </c>
      <c r="FL89" s="109" t="n">
        <v>19.6</v>
      </c>
      <c r="FM89" s="109" t="n">
        <v>19.9</v>
      </c>
      <c r="FN89" s="109" t="n">
        <v>22.6</v>
      </c>
      <c r="FO89" s="110" t="n">
        <f aca="false">SUM(FC89:FN89)/12</f>
        <v>19.6166666666667</v>
      </c>
      <c r="GA89" s="1" t="n">
        <f aca="false">GA88+1</f>
        <v>1939</v>
      </c>
      <c r="GB89" s="113" t="s">
        <v>97</v>
      </c>
      <c r="GC89" s="109" t="n">
        <v>26</v>
      </c>
      <c r="GD89" s="109" t="n">
        <v>25</v>
      </c>
      <c r="GE89" s="109" t="n">
        <v>23.3</v>
      </c>
      <c r="GF89" s="109" t="n">
        <v>19.8</v>
      </c>
      <c r="GG89" s="109" t="n">
        <v>18.1</v>
      </c>
      <c r="GH89" s="109" t="n">
        <v>14.3</v>
      </c>
      <c r="GI89" s="109" t="n">
        <v>13.1</v>
      </c>
      <c r="GJ89" s="109" t="n">
        <v>13.9</v>
      </c>
      <c r="GK89" s="109" t="n">
        <v>15.8</v>
      </c>
      <c r="GL89" s="109" t="n">
        <v>18.7</v>
      </c>
      <c r="GM89" s="109" t="n">
        <v>19.2</v>
      </c>
      <c r="GN89" s="109" t="n">
        <v>19.8</v>
      </c>
      <c r="GO89" s="110" t="n">
        <f aca="false">SUM(GC89:GN89)/12</f>
        <v>18.9166666666667</v>
      </c>
      <c r="HA89" s="1" t="n">
        <f aca="false">HA88+1</f>
        <v>1939</v>
      </c>
      <c r="HB89" s="113" t="s">
        <v>97</v>
      </c>
      <c r="HC89" s="109" t="n">
        <v>27.1</v>
      </c>
      <c r="HD89" s="109" t="n">
        <v>25.9</v>
      </c>
      <c r="HE89" s="109" t="n">
        <v>22.4</v>
      </c>
      <c r="HF89" s="109" t="n">
        <v>21.3</v>
      </c>
      <c r="HG89" s="109" t="n">
        <v>20.3</v>
      </c>
      <c r="HH89" s="109" t="n">
        <v>16.6</v>
      </c>
      <c r="HI89" s="109" t="n">
        <v>14.9</v>
      </c>
      <c r="HJ89" s="109" t="n">
        <v>15.7</v>
      </c>
      <c r="HK89" s="109" t="n">
        <v>17.7</v>
      </c>
      <c r="HL89" s="109" t="n">
        <v>19.3</v>
      </c>
      <c r="HM89" s="109" t="n">
        <v>20</v>
      </c>
      <c r="HN89" s="109" t="n">
        <v>21.6</v>
      </c>
      <c r="HO89" s="110" t="n">
        <f aca="false">SUM(HC89:HN89)/12</f>
        <v>20.2333333333333</v>
      </c>
      <c r="IA89" s="1" t="n">
        <f aca="false">IA88+1</f>
        <v>1939</v>
      </c>
      <c r="IB89" s="111" t="n">
        <v>1939</v>
      </c>
      <c r="IC89" s="109" t="n">
        <v>37.8</v>
      </c>
      <c r="ID89" s="109" t="n">
        <v>33.3</v>
      </c>
      <c r="IE89" s="109" t="n">
        <v>29.4</v>
      </c>
      <c r="IF89" s="109" t="n">
        <v>25.4</v>
      </c>
      <c r="IG89" s="109" t="n">
        <v>22.2</v>
      </c>
      <c r="IH89" s="109" t="n">
        <v>17.3</v>
      </c>
      <c r="II89" s="109" t="n">
        <v>16.2</v>
      </c>
      <c r="IJ89" s="109" t="n">
        <v>17.5</v>
      </c>
      <c r="IK89" s="109" t="n">
        <v>21.2</v>
      </c>
      <c r="IL89" s="109" t="n">
        <v>25.7</v>
      </c>
      <c r="IM89" s="109" t="n">
        <v>25.3</v>
      </c>
      <c r="IN89" s="109" t="n">
        <v>28.2</v>
      </c>
      <c r="IO89" s="110" t="n">
        <f aca="false">SUM(IC89:IN89)/12</f>
        <v>24.9583333333333</v>
      </c>
      <c r="JA89" s="1" t="n">
        <f aca="false">JA88+1</f>
        <v>1939</v>
      </c>
      <c r="JB89" s="113" t="s">
        <v>97</v>
      </c>
      <c r="JC89" s="109" t="n">
        <v>23.5</v>
      </c>
      <c r="JD89" s="109" t="n">
        <v>22.8</v>
      </c>
      <c r="JE89" s="109" t="n">
        <v>21.7</v>
      </c>
      <c r="JF89" s="109" t="n">
        <v>19.5</v>
      </c>
      <c r="JG89" s="109" t="n">
        <v>18</v>
      </c>
      <c r="JH89" s="109" t="n">
        <v>15</v>
      </c>
      <c r="JI89" s="109" t="n">
        <v>13.5</v>
      </c>
      <c r="JJ89" s="109" t="n">
        <v>14</v>
      </c>
      <c r="JK89" s="109" t="n">
        <v>15.5</v>
      </c>
      <c r="JL89" s="109" t="n">
        <v>17.9</v>
      </c>
      <c r="JM89" s="109" t="n">
        <v>19</v>
      </c>
      <c r="JN89" s="109" t="n">
        <v>19.2</v>
      </c>
      <c r="JO89" s="110" t="n">
        <f aca="false">SUM(JC89:JN89)/12</f>
        <v>18.3</v>
      </c>
      <c r="KA89" s="1" t="n">
        <f aca="false">KA88+1</f>
        <v>1939</v>
      </c>
      <c r="KB89" s="111" t="n">
        <v>1939</v>
      </c>
      <c r="KC89" s="109" t="n">
        <v>34.9</v>
      </c>
      <c r="KD89" s="109" t="n">
        <v>31.1</v>
      </c>
      <c r="KE89" s="109" t="n">
        <v>26.8</v>
      </c>
      <c r="KF89" s="109" t="n">
        <v>22.9</v>
      </c>
      <c r="KG89" s="109" t="n">
        <v>20.5</v>
      </c>
      <c r="KH89" s="109" t="n">
        <v>15.8</v>
      </c>
      <c r="KI89" s="119"/>
      <c r="KJ89" s="109" t="n">
        <v>15.1</v>
      </c>
      <c r="KK89" s="109" t="n">
        <v>18</v>
      </c>
      <c r="KL89" s="109" t="n">
        <v>23</v>
      </c>
      <c r="KM89" s="109" t="n">
        <v>23.1</v>
      </c>
      <c r="KN89" s="109" t="n">
        <v>24.9</v>
      </c>
      <c r="KO89" s="110" t="n">
        <f aca="false">SUM(KC89:KN89)/12</f>
        <v>21.3416666666667</v>
      </c>
      <c r="LA89" s="1" t="n">
        <f aca="false">LA88+1</f>
        <v>1939</v>
      </c>
      <c r="LB89" s="113" t="s">
        <v>97</v>
      </c>
      <c r="LC89" s="109" t="n">
        <v>36</v>
      </c>
      <c r="LD89" s="109" t="n">
        <v>31.9</v>
      </c>
      <c r="LE89" s="109" t="n">
        <v>27.2</v>
      </c>
      <c r="LF89" s="109" t="n">
        <v>23.6</v>
      </c>
      <c r="LG89" s="109" t="n">
        <v>21.3</v>
      </c>
      <c r="LH89" s="109" t="n">
        <v>16.1</v>
      </c>
      <c r="LI89" s="109" t="n">
        <v>14.3</v>
      </c>
      <c r="LJ89" s="109" t="n">
        <v>15.1</v>
      </c>
      <c r="LK89" s="109" t="n">
        <v>19</v>
      </c>
      <c r="LL89" s="109" t="n">
        <v>23.8</v>
      </c>
      <c r="LM89" s="109" t="n">
        <v>24.4</v>
      </c>
      <c r="LN89" s="109" t="n">
        <v>26.8</v>
      </c>
      <c r="LO89" s="110" t="n">
        <f aca="false">SUM(LC89:LN89)/12</f>
        <v>23.2916666666667</v>
      </c>
      <c r="MA89" s="1" t="n">
        <f aca="false">MA88+1</f>
        <v>1939</v>
      </c>
      <c r="MB89" s="111" t="n">
        <v>1939</v>
      </c>
      <c r="MC89" s="109" t="n">
        <v>29.5</v>
      </c>
      <c r="MD89" s="109" t="n">
        <v>28.2</v>
      </c>
      <c r="ME89" s="109" t="n">
        <v>24.1</v>
      </c>
      <c r="MF89" s="109" t="n">
        <v>22.3</v>
      </c>
      <c r="MG89" s="109" t="n">
        <v>20.2</v>
      </c>
      <c r="MH89" s="109" t="n">
        <v>16.2</v>
      </c>
      <c r="MI89" s="109" t="n">
        <v>14.3</v>
      </c>
      <c r="MJ89" s="109" t="n">
        <v>15.1</v>
      </c>
      <c r="MK89" s="109" t="n">
        <v>17.8</v>
      </c>
      <c r="ML89" s="109" t="n">
        <v>21.3</v>
      </c>
      <c r="MM89" s="109" t="n">
        <v>21.4</v>
      </c>
      <c r="MN89" s="109" t="n">
        <v>23.6</v>
      </c>
      <c r="MO89" s="110" t="n">
        <f aca="false">SUM(MC89:MN89)/12</f>
        <v>21.1666666666667</v>
      </c>
      <c r="NA89" s="1" t="n">
        <f aca="false">NA88+1</f>
        <v>1939</v>
      </c>
      <c r="NB89" s="113" t="s">
        <v>97</v>
      </c>
      <c r="NC89" s="109" t="n">
        <v>38.2</v>
      </c>
      <c r="ND89" s="109" t="n">
        <v>34.6</v>
      </c>
      <c r="NE89" s="109" t="n">
        <v>29.3</v>
      </c>
      <c r="NF89" s="109" t="n">
        <v>26.2</v>
      </c>
      <c r="NG89" s="109" t="n">
        <v>23</v>
      </c>
      <c r="NH89" s="109" t="n">
        <v>18.4</v>
      </c>
      <c r="NI89" s="109" t="n">
        <v>16.9</v>
      </c>
      <c r="NJ89" s="109" t="n">
        <v>19.9</v>
      </c>
      <c r="NK89" s="109" t="n">
        <v>23.4</v>
      </c>
      <c r="NL89" s="109" t="n">
        <v>27.8</v>
      </c>
      <c r="NM89" s="109" t="n">
        <v>28.8</v>
      </c>
      <c r="NN89" s="109" t="n">
        <v>32.5</v>
      </c>
      <c r="NO89" s="110" t="n">
        <f aca="false">SUM(NC89:NN89)/12</f>
        <v>26.5833333333333</v>
      </c>
      <c r="ON89" s="39" t="n">
        <f aca="false">(FO89+GO89+MO89)/3</f>
        <v>19.9</v>
      </c>
      <c r="OO89" s="40" t="n">
        <f aca="false">(AO89+BO89+EO89+HO89+JO89)/5</f>
        <v>21.6183333333333</v>
      </c>
      <c r="OP89" s="41" t="n">
        <f aca="false">(FO89+GO89+MO89+AO89+BO89+EO89+HO89+JO89)/8</f>
        <v>20.9739583333333</v>
      </c>
      <c r="PA89" s="114"/>
      <c r="PB89" s="115"/>
      <c r="PN89" s="28" t="n">
        <f aca="false">MAX(FC89:FN89,GC89:GN89,MC89:MN89)</f>
        <v>30</v>
      </c>
      <c r="PO89" s="29" t="n">
        <f aca="false">MIN(FC89:FN89,GC89:GN89,MC89:MN89)</f>
        <v>12.1</v>
      </c>
      <c r="PP89" s="30" t="n">
        <f aca="false">MAX(AC89:AN89,BC89:BN89,EC89:EN89,HC89:HN89,JC89:JN89)</f>
        <v>38.9</v>
      </c>
      <c r="PQ89" s="31" t="n">
        <f aca="false">MIN(AC89:AN89,BC89:BN89,EC89:EN89,HC89:HN89,JC89:JN89)</f>
        <v>13.5</v>
      </c>
      <c r="QU89" s="116" t="n">
        <f aca="false">AVERAGE(AH89,AI89,AJ89,BH89,BI89,BJ89,CH89,CI89,CJ89,DH89,DI89,DJ89,EH89,EI89,EJ89,FH89,FI89,FJ89,GH94,GI94,GJ94,HH89,HI89,HJ89,IH89,II89,IJ89,JH89,JI89,JJ89,KH89,KI89,KJ89,LH89,LI89,LJ89,MH89,MI89,MJ89,NH89,NI89,NJ89)</f>
        <v>15.409756097561</v>
      </c>
      <c r="QV89" s="117" t="n">
        <f aca="false">AVERAGE(AC89,AD89,AN89,BC89,BD89,BN89,CC89,CD89,CN89,DC89,DD89,DN89,EC89,ED89,EN89,FC89,FD89,FN89,GC94,GD94,GN94,HC89,HD89,HN89,IC89,ID89,IN89,JC89,JD89,JN89,KC89,KD89,KN89,LC89,LD89,LN89,MC89,MD89,MN89,NC89,ND89,NN89,)</f>
        <v>28.1953488372093</v>
      </c>
      <c r="QW89" s="116" t="n">
        <f aca="false">AVERAGE(QU79:QU89)</f>
        <v>15.4627916798649</v>
      </c>
      <c r="QX89" s="118" t="n">
        <f aca="false">AVERAGE(QV79:QV89)</f>
        <v>27.1212473572939</v>
      </c>
    </row>
    <row r="90" customFormat="false" ht="12.9" hidden="false" customHeight="false" outlineLevel="0" collapsed="false">
      <c r="A90" s="101" t="n">
        <f aca="false">A85+5</f>
        <v>1940</v>
      </c>
      <c r="B90" s="102" t="n">
        <f aca="false">AVERAGE(AO90,BO90,CO90,DO90,EO90,FO90,GO90,HO90,IO90,JO90,KO90,LO90,MO90,NO90)</f>
        <v>22.3047619047619</v>
      </c>
      <c r="C90" s="103" t="n">
        <f aca="false">AVERAGE(B86:B90)</f>
        <v>21.9983333333333</v>
      </c>
      <c r="D90" s="104" t="n">
        <f aca="false">AVERAGE(B81:B90)</f>
        <v>21.8395238095238</v>
      </c>
      <c r="E90" s="102" t="n">
        <f aca="false">AVERAGE(B71:B90)</f>
        <v>21.9052289377289</v>
      </c>
      <c r="F90" s="105" t="n">
        <f aca="false">AVERAGE(B41:B90)</f>
        <v>21.5575040912791</v>
      </c>
      <c r="G90" s="3" t="n">
        <f aca="false">MAX(AC90:AN90,BC90:BN90,CC90:CN90,DC90:DN90,EC90:EN90,FC90:FN90,GC90:GN90,HC90:HN90,IC90:IN90,JC90:JN90,KC90:KN90,LC90:LN90,MC90:MN90,NC90:NN90)</f>
        <v>38</v>
      </c>
      <c r="H90" s="106" t="n">
        <f aca="false">MEDIAN(AC90:AN90,BC90:BN90,CC90:CN90,DC90:DN90,EC90:EN90,FC90:FN90,GC90:GN90,HC90:HN90,IC90:IN90,JC90:JN90,KC90:KN90,LC90:LN90,MC90:MN90,NC90:NN90)</f>
        <v>21.1</v>
      </c>
      <c r="I90" s="5" t="n">
        <f aca="false">MIN(AC90:AN90,BC90:BN90,CC90:CN90,DC90:DN90,EC90:EN90,FC90:FN90,GC90:GN90,HC90:HN90,IC90:IN90,JC90:JN90,KC90:KN90,LC90:LN90,MC90:MN90,NC90:NN90)</f>
        <v>12.4</v>
      </c>
      <c r="J90" s="107" t="n">
        <f aca="false">(G90+I90)/2</f>
        <v>25.2</v>
      </c>
      <c r="AA90" s="1" t="n">
        <f aca="false">AA89+1</f>
        <v>16</v>
      </c>
      <c r="AB90" s="108" t="n">
        <v>1940</v>
      </c>
      <c r="AC90" s="109" t="n">
        <v>27.4</v>
      </c>
      <c r="AD90" s="109" t="n">
        <v>27.1</v>
      </c>
      <c r="AE90" s="109" t="n">
        <v>31.3</v>
      </c>
      <c r="AF90" s="109" t="n">
        <v>20.9</v>
      </c>
      <c r="AG90" s="109" t="n">
        <v>17.4</v>
      </c>
      <c r="AH90" s="109" t="n">
        <v>15.9</v>
      </c>
      <c r="AI90" s="109" t="n">
        <v>15.4</v>
      </c>
      <c r="AJ90" s="109" t="n">
        <v>17.3</v>
      </c>
      <c r="AK90" s="109" t="n">
        <v>19.6</v>
      </c>
      <c r="AL90" s="109" t="n">
        <v>24.3</v>
      </c>
      <c r="AM90" s="109" t="n">
        <v>22.3</v>
      </c>
      <c r="AN90" s="109" t="n">
        <v>27.7</v>
      </c>
      <c r="AO90" s="110" t="n">
        <f aca="false">SUM(AC90:AN90)/12</f>
        <v>22.2166666666667</v>
      </c>
      <c r="BA90" s="1" t="n">
        <f aca="false">BA89+1</f>
        <v>1940</v>
      </c>
      <c r="BB90" s="111" t="n">
        <v>1940</v>
      </c>
      <c r="BC90" s="109" t="n">
        <v>29.4</v>
      </c>
      <c r="BD90" s="109" t="n">
        <v>28.9</v>
      </c>
      <c r="BE90" s="109" t="n">
        <v>31.8</v>
      </c>
      <c r="BF90" s="109" t="n">
        <v>20.2</v>
      </c>
      <c r="BG90" s="109" t="n">
        <v>16.9</v>
      </c>
      <c r="BH90" s="109" t="n">
        <v>15.5</v>
      </c>
      <c r="BI90" s="109" t="n">
        <v>14.9</v>
      </c>
      <c r="BJ90" s="109" t="n">
        <v>17.4</v>
      </c>
      <c r="BK90" s="109" t="n">
        <v>19.3</v>
      </c>
      <c r="BL90" s="109" t="n">
        <v>25.2</v>
      </c>
      <c r="BM90" s="109" t="n">
        <v>23.8</v>
      </c>
      <c r="BN90" s="109" t="n">
        <v>29.6</v>
      </c>
      <c r="BO90" s="110" t="n">
        <f aca="false">SUM(BC90:BN90)/12</f>
        <v>22.7416666666667</v>
      </c>
      <c r="CA90" s="1" t="n">
        <f aca="false">CA89+1</f>
        <v>1940</v>
      </c>
      <c r="CB90" s="112" t="n">
        <v>1940</v>
      </c>
      <c r="CC90" s="109" t="n">
        <v>22.6</v>
      </c>
      <c r="CD90" s="109" t="n">
        <v>23.2</v>
      </c>
      <c r="CE90" s="109" t="n">
        <v>25.7</v>
      </c>
      <c r="CF90" s="109" t="n">
        <v>18.3</v>
      </c>
      <c r="CG90" s="109" t="n">
        <v>16.2</v>
      </c>
      <c r="CH90" s="109" t="n">
        <v>14.6</v>
      </c>
      <c r="CI90" s="109" t="n">
        <v>14.4</v>
      </c>
      <c r="CJ90" s="109" t="n">
        <v>15.3</v>
      </c>
      <c r="CK90" s="109" t="n">
        <v>16.6</v>
      </c>
      <c r="CL90" s="109" t="n">
        <v>19.6</v>
      </c>
      <c r="CM90" s="109" t="n">
        <v>18.7</v>
      </c>
      <c r="CN90" s="109" t="n">
        <v>22.3</v>
      </c>
      <c r="CO90" s="110" t="n">
        <f aca="false">SUM(CC90:CN90)/12</f>
        <v>18.9583333333333</v>
      </c>
      <c r="DA90" s="1" t="n">
        <f aca="false">DA89+1</f>
        <v>1940</v>
      </c>
      <c r="DB90" s="111" t="n">
        <v>1940</v>
      </c>
      <c r="DC90" s="109" t="n">
        <v>30.5</v>
      </c>
      <c r="DD90" s="109" t="n">
        <v>29</v>
      </c>
      <c r="DE90" s="109" t="n">
        <v>33</v>
      </c>
      <c r="DF90" s="109" t="n">
        <v>21.3</v>
      </c>
      <c r="DG90" s="109" t="n">
        <v>17.4</v>
      </c>
      <c r="DH90" s="109" t="n">
        <v>16</v>
      </c>
      <c r="DI90" s="109" t="n">
        <v>14.8</v>
      </c>
      <c r="DJ90" s="109" t="n">
        <v>17.4</v>
      </c>
      <c r="DK90" s="109" t="n">
        <v>21.3</v>
      </c>
      <c r="DL90" s="109" t="n">
        <v>25.3</v>
      </c>
      <c r="DM90" s="109" t="n">
        <v>24.9</v>
      </c>
      <c r="DN90" s="109" t="n">
        <v>30.9</v>
      </c>
      <c r="DO90" s="110" t="n">
        <f aca="false">SUM(DC90:DN90)/12</f>
        <v>23.4833333333333</v>
      </c>
      <c r="EA90" s="1" t="n">
        <f aca="false">EA89+1</f>
        <v>1940</v>
      </c>
      <c r="EB90" s="111" t="n">
        <v>1940</v>
      </c>
      <c r="EC90" s="109" t="n">
        <v>38</v>
      </c>
      <c r="ED90" s="109" t="n">
        <v>35.7</v>
      </c>
      <c r="EE90" s="109" t="n">
        <v>36.5</v>
      </c>
      <c r="EF90" s="109" t="n">
        <v>25.5</v>
      </c>
      <c r="EG90" s="109" t="n">
        <v>20.8</v>
      </c>
      <c r="EH90" s="109" t="n">
        <v>19.9</v>
      </c>
      <c r="EI90" s="109" t="n">
        <v>19.6</v>
      </c>
      <c r="EJ90" s="109" t="n">
        <v>21.6</v>
      </c>
      <c r="EK90" s="109" t="n">
        <v>25.1</v>
      </c>
      <c r="EL90" s="109" t="n">
        <v>32.3</v>
      </c>
      <c r="EM90" s="109" t="n">
        <v>30.9</v>
      </c>
      <c r="EN90" s="109" t="n">
        <v>36.4</v>
      </c>
      <c r="EO90" s="110" t="n">
        <f aca="false">SUM(EC90:EN90)/12</f>
        <v>28.525</v>
      </c>
      <c r="FA90" s="1" t="n">
        <f aca="false">FA89+1</f>
        <v>1940</v>
      </c>
      <c r="FB90" s="111" t="n">
        <v>1940</v>
      </c>
      <c r="FC90" s="109" t="n">
        <v>25.4</v>
      </c>
      <c r="FD90" s="109" t="n">
        <v>26</v>
      </c>
      <c r="FE90" s="109" t="n">
        <v>28.8</v>
      </c>
      <c r="FF90" s="109" t="n">
        <v>18</v>
      </c>
      <c r="FG90" s="109" t="n">
        <v>14.5</v>
      </c>
      <c r="FH90" s="109" t="n">
        <v>12.9</v>
      </c>
      <c r="FI90" s="109" t="n">
        <v>12.4</v>
      </c>
      <c r="FJ90" s="109" t="n">
        <v>14.7</v>
      </c>
      <c r="FK90" s="109" t="n">
        <v>16.6</v>
      </c>
      <c r="FL90" s="109" t="n">
        <v>21.6</v>
      </c>
      <c r="FM90" s="109" t="n">
        <v>19.9</v>
      </c>
      <c r="FN90" s="109" t="n">
        <v>26</v>
      </c>
      <c r="FO90" s="110" t="n">
        <f aca="false">SUM(FC90:FN90)/12</f>
        <v>19.7333333333333</v>
      </c>
      <c r="GA90" s="1" t="n">
        <f aca="false">GA89+1</f>
        <v>1940</v>
      </c>
      <c r="GB90" s="113" t="s">
        <v>98</v>
      </c>
      <c r="GC90" s="109" t="n">
        <v>21.8</v>
      </c>
      <c r="GD90" s="109" t="n">
        <v>21.8</v>
      </c>
      <c r="GE90" s="109" t="n">
        <v>26.4</v>
      </c>
      <c r="GF90" s="109" t="n">
        <v>18.5</v>
      </c>
      <c r="GG90" s="109" t="n">
        <v>15.6</v>
      </c>
      <c r="GH90" s="109" t="n">
        <v>13.7</v>
      </c>
      <c r="GI90" s="109" t="n">
        <v>12.8</v>
      </c>
      <c r="GJ90" s="109" t="n">
        <v>14.9</v>
      </c>
      <c r="GK90" s="109" t="n">
        <v>16.5</v>
      </c>
      <c r="GL90" s="109" t="n">
        <v>20.1</v>
      </c>
      <c r="GM90" s="109" t="n">
        <v>18.4</v>
      </c>
      <c r="GN90" s="109" t="n">
        <v>22.7</v>
      </c>
      <c r="GO90" s="110" t="n">
        <f aca="false">SUM(GC90:GN90)/12</f>
        <v>18.6</v>
      </c>
      <c r="HA90" s="1" t="n">
        <f aca="false">HA89+1</f>
        <v>1940</v>
      </c>
      <c r="HB90" s="113" t="s">
        <v>98</v>
      </c>
      <c r="HC90" s="109" t="n">
        <v>24.5</v>
      </c>
      <c r="HD90" s="109" t="n">
        <v>24.3</v>
      </c>
      <c r="HE90" s="109" t="n">
        <v>27.8</v>
      </c>
      <c r="HF90" s="109" t="n">
        <v>18.9</v>
      </c>
      <c r="HG90" s="109" t="n">
        <v>16.9</v>
      </c>
      <c r="HH90" s="109" t="n">
        <v>15.8</v>
      </c>
      <c r="HI90" s="109" t="n">
        <v>15.2</v>
      </c>
      <c r="HJ90" s="109" t="n">
        <v>16.3</v>
      </c>
      <c r="HK90" s="109" t="n">
        <v>17.9</v>
      </c>
      <c r="HL90" s="109" t="n">
        <v>21.2</v>
      </c>
      <c r="HM90" s="109" t="n">
        <v>20</v>
      </c>
      <c r="HN90" s="109" t="n">
        <v>23</v>
      </c>
      <c r="HO90" s="110" t="n">
        <f aca="false">SUM(HC90:HN90)/12</f>
        <v>20.15</v>
      </c>
      <c r="IA90" s="1" t="n">
        <f aca="false">IA89+1</f>
        <v>1940</v>
      </c>
      <c r="IB90" s="111" t="n">
        <v>1940</v>
      </c>
      <c r="IC90" s="109" t="n">
        <v>32</v>
      </c>
      <c r="ID90" s="109" t="n">
        <v>30.6</v>
      </c>
      <c r="IE90" s="109" t="n">
        <v>33.1</v>
      </c>
      <c r="IF90" s="109" t="n">
        <v>22.3</v>
      </c>
      <c r="IG90" s="109" t="n">
        <v>18.9</v>
      </c>
      <c r="IH90" s="109" t="n">
        <v>16.7</v>
      </c>
      <c r="II90" s="109" t="n">
        <v>15.4</v>
      </c>
      <c r="IJ90" s="109" t="n">
        <v>18.2</v>
      </c>
      <c r="IK90" s="109" t="n">
        <v>21.4</v>
      </c>
      <c r="IL90" s="109" t="n">
        <v>28.2</v>
      </c>
      <c r="IM90" s="109" t="n">
        <v>25.9</v>
      </c>
      <c r="IN90" s="109" t="n">
        <v>31.2</v>
      </c>
      <c r="IO90" s="110" t="n">
        <f aca="false">SUM(IC90:IN90)/12</f>
        <v>24.4916666666667</v>
      </c>
      <c r="JA90" s="1" t="n">
        <f aca="false">JA89+1</f>
        <v>1940</v>
      </c>
      <c r="JB90" s="113" t="s">
        <v>98</v>
      </c>
      <c r="JC90" s="109" t="n">
        <v>21</v>
      </c>
      <c r="JD90" s="109" t="n">
        <v>21</v>
      </c>
      <c r="JE90" s="109" t="n">
        <v>23.9</v>
      </c>
      <c r="JF90" s="109" t="n">
        <v>18.2</v>
      </c>
      <c r="JG90" s="109" t="n">
        <v>15.6</v>
      </c>
      <c r="JH90" s="109" t="n">
        <v>14.1</v>
      </c>
      <c r="JI90" s="109" t="n">
        <v>13.6</v>
      </c>
      <c r="JJ90" s="109" t="n">
        <v>14.9</v>
      </c>
      <c r="JK90" s="109" t="n">
        <v>16.1</v>
      </c>
      <c r="JL90" s="109" t="n">
        <v>19.7</v>
      </c>
      <c r="JM90" s="109" t="n">
        <v>17.7</v>
      </c>
      <c r="JN90" s="109" t="n">
        <v>21.1</v>
      </c>
      <c r="JO90" s="110" t="n">
        <f aca="false">SUM(JC90:JN90)/12</f>
        <v>18.075</v>
      </c>
      <c r="KA90" s="1" t="n">
        <f aca="false">KA89+1</f>
        <v>1940</v>
      </c>
      <c r="KB90" s="111" t="n">
        <v>1940</v>
      </c>
      <c r="KC90" s="109" t="n">
        <v>28.7</v>
      </c>
      <c r="KD90" s="109" t="n">
        <v>28.1</v>
      </c>
      <c r="KE90" s="109" t="n">
        <v>32.4</v>
      </c>
      <c r="KF90" s="109" t="n">
        <v>20.9</v>
      </c>
      <c r="KG90" s="109" t="n">
        <v>17.4</v>
      </c>
      <c r="KH90" s="109" t="n">
        <v>15.9</v>
      </c>
      <c r="KI90" s="109" t="n">
        <v>15.1</v>
      </c>
      <c r="KJ90" s="109" t="n">
        <v>17.7</v>
      </c>
      <c r="KK90" s="109" t="n">
        <v>20</v>
      </c>
      <c r="KL90" s="109" t="n">
        <v>25.5</v>
      </c>
      <c r="KM90" s="109" t="n">
        <v>23.4</v>
      </c>
      <c r="KN90" s="109" t="n">
        <v>29.3</v>
      </c>
      <c r="KO90" s="110" t="n">
        <f aca="false">SUM(KC90:KN90)/12</f>
        <v>22.8666666666667</v>
      </c>
      <c r="LA90" s="1" t="n">
        <f aca="false">LA89+1</f>
        <v>1940</v>
      </c>
      <c r="LB90" s="113" t="s">
        <v>98</v>
      </c>
      <c r="LC90" s="109" t="n">
        <v>29.7</v>
      </c>
      <c r="LD90" s="109" t="n">
        <v>29.6</v>
      </c>
      <c r="LE90" s="109" t="n">
        <v>33</v>
      </c>
      <c r="LF90" s="109" t="n">
        <v>21.3</v>
      </c>
      <c r="LG90" s="109" t="n">
        <v>18.2</v>
      </c>
      <c r="LH90" s="109" t="n">
        <v>16.9</v>
      </c>
      <c r="LI90" s="109" t="n">
        <v>15.6</v>
      </c>
      <c r="LJ90" s="109" t="n">
        <v>18</v>
      </c>
      <c r="LK90" s="109" t="n">
        <v>21</v>
      </c>
      <c r="LL90" s="109" t="n">
        <v>26.8</v>
      </c>
      <c r="LM90" s="109" t="n">
        <v>24.6</v>
      </c>
      <c r="LN90" s="109" t="n">
        <v>30.3</v>
      </c>
      <c r="LO90" s="110" t="n">
        <f aca="false">SUM(LC90:LN90)/12</f>
        <v>23.75</v>
      </c>
      <c r="MA90" s="1" t="n">
        <f aca="false">MA89+1</f>
        <v>1940</v>
      </c>
      <c r="MB90" s="111" t="n">
        <v>1940</v>
      </c>
      <c r="MC90" s="109" t="n">
        <v>26.1</v>
      </c>
      <c r="MD90" s="109" t="n">
        <v>26.3</v>
      </c>
      <c r="ME90" s="109" t="n">
        <v>30.7</v>
      </c>
      <c r="MF90" s="109" t="n">
        <v>20.1</v>
      </c>
      <c r="MG90" s="109" t="n">
        <v>16.8</v>
      </c>
      <c r="MH90" s="109" t="n">
        <v>15.7</v>
      </c>
      <c r="MI90" s="109" t="n">
        <v>15.2</v>
      </c>
      <c r="MJ90" s="109" t="n">
        <v>17.4</v>
      </c>
      <c r="MK90" s="109" t="n">
        <v>19.1</v>
      </c>
      <c r="ML90" s="109" t="n">
        <v>23.5</v>
      </c>
      <c r="MM90" s="109" t="n">
        <v>21.1</v>
      </c>
      <c r="MN90" s="109" t="n">
        <v>26.4</v>
      </c>
      <c r="MO90" s="110" t="n">
        <f aca="false">SUM(MC90:MN90)/12</f>
        <v>21.5333333333333</v>
      </c>
      <c r="NA90" s="1" t="n">
        <f aca="false">NA89+1</f>
        <v>1940</v>
      </c>
      <c r="NB90" s="113" t="s">
        <v>98</v>
      </c>
      <c r="NC90" s="109" t="n">
        <v>35.3</v>
      </c>
      <c r="ND90" s="109" t="n">
        <v>33.5</v>
      </c>
      <c r="NE90" s="109" t="n">
        <v>35.2</v>
      </c>
      <c r="NF90" s="109" t="n">
        <v>23.9</v>
      </c>
      <c r="NG90" s="109" t="n">
        <v>20.3</v>
      </c>
      <c r="NH90" s="109" t="n">
        <v>19.1</v>
      </c>
      <c r="NI90" s="109" t="n">
        <v>18.4</v>
      </c>
      <c r="NJ90" s="109" t="n">
        <v>21.2</v>
      </c>
      <c r="NK90" s="109" t="n">
        <v>24.1</v>
      </c>
      <c r="NL90" s="109" t="n">
        <v>30.7</v>
      </c>
      <c r="NM90" s="109" t="n">
        <v>29.2</v>
      </c>
      <c r="NN90" s="109" t="n">
        <v>34.8</v>
      </c>
      <c r="NO90" s="110" t="n">
        <f aca="false">SUM(NC90:NN90)/12</f>
        <v>27.1416666666667</v>
      </c>
      <c r="ON90" s="39" t="n">
        <f aca="false">(FO90+GO90+MO90)/3</f>
        <v>19.9555555555556</v>
      </c>
      <c r="OO90" s="40" t="n">
        <f aca="false">(AO90+BO90+EO90+HO90+JO90)/5</f>
        <v>22.3416666666667</v>
      </c>
      <c r="OP90" s="41" t="n">
        <f aca="false">(FO90+GO90+MO90+AO90+BO90+EO90+HO90+JO90)/8</f>
        <v>21.446875</v>
      </c>
      <c r="PA90" s="114"/>
      <c r="PB90" s="115"/>
      <c r="PN90" s="28" t="n">
        <f aca="false">MAX(FC90:FN90,GC90:GN90,MC90:MN90)</f>
        <v>30.7</v>
      </c>
      <c r="PO90" s="29" t="n">
        <f aca="false">MIN(FC90:FN90,GC90:GN90,MC90:MN90)</f>
        <v>12.4</v>
      </c>
      <c r="PP90" s="30" t="n">
        <f aca="false">MAX(AC90:AN90,BC90:BN90,EC90:EN90,HC90:HN90,JC90:JN90)</f>
        <v>38</v>
      </c>
      <c r="PQ90" s="31" t="n">
        <f aca="false">MIN(AC90:AN90,BC90:BN90,EC90:EN90,HC90:HN90,JC90:JN90)</f>
        <v>13.6</v>
      </c>
      <c r="QU90" s="116" t="n">
        <f aca="false">AVERAGE(AH90,AI90,AJ90,BH90,BI90,BJ90,CH90,CI90,CJ90,DH90,DI90,DJ90,EH90,EI90,EJ90,FH90,FI90,FJ90,GH95,GI95,GJ95,HH90,HI90,HJ90,IH90,II90,IJ90,JH90,JI90,JJ90,KH90,KI90,KJ90,LH90,LI90,LJ90,MH90,MI90,MJ90,NH90,NI90,NJ90)</f>
        <v>16.1357142857143</v>
      </c>
      <c r="QV90" s="117" t="n">
        <f aca="false">AVERAGE(AC90,AD90,AN90,BC90,BD90,BN90,CC90,CD90,CN90,DC90,DD90,DN90,EC90,ED90,EN90,FC90,FD90,FN90,GC95,GD95,GN95,HC90,HD90,HN90,IC90,ID90,IN90,JC90,JD90,JN90,KC90,KD90,KN90,LC90,LD90,LN90,MC90,MD90,MN90,NC90,ND90,NN90,)</f>
        <v>27.2348837209302</v>
      </c>
      <c r="QW90" s="116" t="n">
        <f aca="false">AVERAGE(QU80:QU90)</f>
        <v>15.5651726322458</v>
      </c>
      <c r="QX90" s="118" t="n">
        <f aca="false">AVERAGE(QV80:QV90)</f>
        <v>27.1523255813954</v>
      </c>
    </row>
    <row r="91" customFormat="false" ht="12.9" hidden="false" customHeight="false" outlineLevel="0" collapsed="false">
      <c r="A91" s="101"/>
      <c r="B91" s="102" t="n">
        <f aca="false">AVERAGE(AO91,BO91,CO91,DO91,EO91,FO91,GO91,HO91,IO91,JO91,KO91,LO91,MO91,NO91)</f>
        <v>21.752380952381</v>
      </c>
      <c r="C91" s="103" t="n">
        <f aca="false">AVERAGE(B87:B91)</f>
        <v>21.9975</v>
      </c>
      <c r="D91" s="104" t="n">
        <f aca="false">AVERAGE(B82:B91)</f>
        <v>21.8901785714286</v>
      </c>
      <c r="E91" s="102" t="n">
        <f aca="false">AVERAGE(B72:B91)</f>
        <v>21.8775595238095</v>
      </c>
      <c r="F91" s="105" t="n">
        <f aca="false">AVERAGE(B42:B91)</f>
        <v>21.5597183769934</v>
      </c>
      <c r="G91" s="3" t="n">
        <f aca="false">MAX(AC91:AN91,BC91:BN91,CC91:CN91,DC91:DN91,EC91:EN91,FC91:FN91,GC91:GN91,HC91:HN91,IC91:IN91,JC91:JN91,KC91:KN91,LC91:LN91,MC91:MN91,NC91:NN91)</f>
        <v>36.8</v>
      </c>
      <c r="H91" s="106" t="n">
        <f aca="false">MEDIAN(AC91:AN91,BC91:BN91,CC91:CN91,DC91:DN91,EC91:EN91,FC91:FN91,GC91:GN91,HC91:HN91,IC91:IN91,JC91:JN91,KC91:KN91,LC91:LN91,MC91:MN91,NC91:NN91)</f>
        <v>21.05</v>
      </c>
      <c r="I91" s="5" t="n">
        <f aca="false">MIN(AC91:AN91,BC91:BN91,CC91:CN91,DC91:DN91,EC91:EN91,FC91:FN91,GC91:GN91,HC91:HN91,IC91:IN91,JC91:JN91,KC91:KN91,LC91:LN91,MC91:MN91,NC91:NN91)</f>
        <v>12.8</v>
      </c>
      <c r="J91" s="107" t="n">
        <f aca="false">(G91+I91)/2</f>
        <v>24.8</v>
      </c>
      <c r="AA91" s="1" t="n">
        <f aca="false">AA90+1</f>
        <v>17</v>
      </c>
      <c r="AB91" s="108" t="n">
        <v>1941</v>
      </c>
      <c r="AC91" s="109" t="n">
        <v>26.4</v>
      </c>
      <c r="AD91" s="109" t="n">
        <v>26.9</v>
      </c>
      <c r="AE91" s="109" t="n">
        <v>23.7</v>
      </c>
      <c r="AF91" s="109" t="n">
        <v>24.9</v>
      </c>
      <c r="AG91" s="109" t="n">
        <v>18.4</v>
      </c>
      <c r="AH91" s="109" t="n">
        <v>16.3</v>
      </c>
      <c r="AI91" s="109" t="n">
        <v>15.4</v>
      </c>
      <c r="AJ91" s="109" t="n">
        <v>16.7</v>
      </c>
      <c r="AK91" s="109" t="n">
        <v>17.9</v>
      </c>
      <c r="AL91" s="109" t="n">
        <v>19.9</v>
      </c>
      <c r="AM91" s="109" t="n">
        <v>25.9</v>
      </c>
      <c r="AN91" s="109" t="n">
        <v>28.8</v>
      </c>
      <c r="AO91" s="110" t="n">
        <f aca="false">SUM(AC91:AN91)/12</f>
        <v>21.7666666666667</v>
      </c>
      <c r="BA91" s="1" t="n">
        <f aca="false">BA90+1</f>
        <v>1941</v>
      </c>
      <c r="BB91" s="111" t="n">
        <v>1941</v>
      </c>
      <c r="BC91" s="109" t="n">
        <v>27.9</v>
      </c>
      <c r="BD91" s="109" t="n">
        <v>28</v>
      </c>
      <c r="BE91" s="109" t="n">
        <v>24.6</v>
      </c>
      <c r="BF91" s="109" t="n">
        <v>25.1</v>
      </c>
      <c r="BG91" s="109" t="n">
        <v>17.9</v>
      </c>
      <c r="BH91" s="109" t="n">
        <v>15.2</v>
      </c>
      <c r="BI91" s="109" t="n">
        <v>14.7</v>
      </c>
      <c r="BJ91" s="109" t="n">
        <v>16.1</v>
      </c>
      <c r="BK91" s="109" t="n">
        <v>17.7</v>
      </c>
      <c r="BL91" s="109" t="n">
        <v>19.8</v>
      </c>
      <c r="BM91" s="109" t="n">
        <v>26.8</v>
      </c>
      <c r="BN91" s="109" t="n">
        <v>29.6</v>
      </c>
      <c r="BO91" s="110" t="n">
        <f aca="false">SUM(BC91:BN91)/12</f>
        <v>21.95</v>
      </c>
      <c r="CA91" s="1" t="n">
        <f aca="false">CA90+1</f>
        <v>1941</v>
      </c>
      <c r="CB91" s="112" t="n">
        <v>1941</v>
      </c>
      <c r="CC91" s="109" t="n">
        <v>21.1</v>
      </c>
      <c r="CD91" s="109" t="n">
        <v>21.9</v>
      </c>
      <c r="CE91" s="109" t="n">
        <v>20.4</v>
      </c>
      <c r="CF91" s="109" t="n">
        <v>20.2</v>
      </c>
      <c r="CG91" s="109" t="n">
        <v>17.1</v>
      </c>
      <c r="CH91" s="109" t="n">
        <v>15.9</v>
      </c>
      <c r="CI91" s="109" t="n">
        <v>15.1</v>
      </c>
      <c r="CJ91" s="109" t="n">
        <v>15.2</v>
      </c>
      <c r="CK91" s="109" t="n">
        <v>16.5</v>
      </c>
      <c r="CL91" s="109" t="n">
        <v>17.5</v>
      </c>
      <c r="CM91" s="109" t="n">
        <v>21.8</v>
      </c>
      <c r="CN91" s="109" t="n">
        <v>23.7</v>
      </c>
      <c r="CO91" s="110" t="n">
        <f aca="false">SUM(CC91:CN91)/12</f>
        <v>18.8666666666667</v>
      </c>
      <c r="DA91" s="1" t="n">
        <f aca="false">DA90+1</f>
        <v>1941</v>
      </c>
      <c r="DB91" s="111" t="n">
        <v>1941</v>
      </c>
      <c r="DC91" s="109" t="n">
        <v>29.3</v>
      </c>
      <c r="DD91" s="109" t="n">
        <v>29.1</v>
      </c>
      <c r="DE91" s="109" t="n">
        <v>25.3</v>
      </c>
      <c r="DF91" s="109" t="n">
        <v>24.9</v>
      </c>
      <c r="DG91" s="109" t="n">
        <v>18.4</v>
      </c>
      <c r="DH91" s="109" t="n">
        <v>15.8</v>
      </c>
      <c r="DI91" s="109" t="n">
        <v>14.4</v>
      </c>
      <c r="DJ91" s="109" t="n">
        <v>16.7</v>
      </c>
      <c r="DK91" s="109" t="n">
        <v>18.7</v>
      </c>
      <c r="DL91" s="109" t="n">
        <v>20.3</v>
      </c>
      <c r="DM91" s="109" t="n">
        <v>27.6</v>
      </c>
      <c r="DN91" s="109" t="n">
        <v>30.2</v>
      </c>
      <c r="DO91" s="110" t="n">
        <f aca="false">SUM(DC91:DN91)/12</f>
        <v>22.5583333333333</v>
      </c>
      <c r="EA91" s="1" t="n">
        <f aca="false">EA90+1</f>
        <v>1941</v>
      </c>
      <c r="EB91" s="111" t="n">
        <v>1941</v>
      </c>
      <c r="EC91" s="109" t="n">
        <v>31.7</v>
      </c>
      <c r="ED91" s="109" t="n">
        <v>35.2</v>
      </c>
      <c r="EE91" s="109" t="n">
        <v>31.2</v>
      </c>
      <c r="EF91" s="109" t="n">
        <v>27.9</v>
      </c>
      <c r="EG91" s="109" t="n">
        <v>21.9</v>
      </c>
      <c r="EH91" s="109" t="n">
        <v>18</v>
      </c>
      <c r="EI91" s="109" t="n">
        <v>18.8</v>
      </c>
      <c r="EJ91" s="109" t="n">
        <v>21</v>
      </c>
      <c r="EK91" s="109" t="n">
        <v>25.6</v>
      </c>
      <c r="EL91" s="109" t="n">
        <v>27.5</v>
      </c>
      <c r="EM91" s="109" t="n">
        <v>34.6</v>
      </c>
      <c r="EN91" s="109" t="n">
        <v>36.8</v>
      </c>
      <c r="EO91" s="110" t="n">
        <f aca="false">SUM(EC91:EN91)/12</f>
        <v>27.5166666666667</v>
      </c>
      <c r="FA91" s="1" t="n">
        <f aca="false">FA90+1</f>
        <v>1941</v>
      </c>
      <c r="FB91" s="111" t="n">
        <v>1941</v>
      </c>
      <c r="FC91" s="109" t="n">
        <v>24.3</v>
      </c>
      <c r="FD91" s="109" t="n">
        <v>25.1</v>
      </c>
      <c r="FE91" s="109" t="n">
        <v>21.7</v>
      </c>
      <c r="FF91" s="109" t="n">
        <v>22</v>
      </c>
      <c r="FG91" s="109" t="n">
        <v>15.5</v>
      </c>
      <c r="FH91" s="109" t="n">
        <v>13.5</v>
      </c>
      <c r="FI91" s="109" t="n">
        <v>12.8</v>
      </c>
      <c r="FJ91" s="109" t="n">
        <v>14.2</v>
      </c>
      <c r="FK91" s="109" t="n">
        <v>15.4</v>
      </c>
      <c r="FL91" s="109" t="n">
        <v>17.4</v>
      </c>
      <c r="FM91" s="109" t="n">
        <v>23.6</v>
      </c>
      <c r="FN91" s="109" t="n">
        <v>26.1</v>
      </c>
      <c r="FO91" s="110" t="n">
        <f aca="false">SUM(FC91:FN91)/12</f>
        <v>19.3</v>
      </c>
      <c r="GA91" s="1" t="n">
        <f aca="false">GA90+1</f>
        <v>1941</v>
      </c>
      <c r="GB91" s="113" t="s">
        <v>99</v>
      </c>
      <c r="GC91" s="109" t="n">
        <v>21.3</v>
      </c>
      <c r="GD91" s="109" t="n">
        <v>23.5</v>
      </c>
      <c r="GE91" s="109" t="n">
        <v>19.8</v>
      </c>
      <c r="GF91" s="109" t="n">
        <v>20.9</v>
      </c>
      <c r="GG91" s="109" t="n">
        <v>15.9</v>
      </c>
      <c r="GH91" s="109" t="n">
        <v>14.2</v>
      </c>
      <c r="GI91" s="109" t="n">
        <v>13.4</v>
      </c>
      <c r="GJ91" s="109" t="n">
        <v>15.3</v>
      </c>
      <c r="GK91" s="109" t="n">
        <v>15.7</v>
      </c>
      <c r="GL91" s="109" t="n">
        <v>16.1</v>
      </c>
      <c r="GM91" s="109" t="n">
        <v>20.9</v>
      </c>
      <c r="GN91" s="109" t="n">
        <v>23.8</v>
      </c>
      <c r="GO91" s="110" t="n">
        <f aca="false">SUM(GC91:GN91)/12</f>
        <v>18.4</v>
      </c>
      <c r="HA91" s="1" t="n">
        <f aca="false">HA90+1</f>
        <v>1941</v>
      </c>
      <c r="HB91" s="113" t="s">
        <v>99</v>
      </c>
      <c r="HC91" s="109" t="n">
        <v>22.8</v>
      </c>
      <c r="HD91" s="109" t="n">
        <v>23.5</v>
      </c>
      <c r="HE91" s="109" t="n">
        <v>22</v>
      </c>
      <c r="HF91" s="109" t="n">
        <v>21.9</v>
      </c>
      <c r="HG91" s="109" t="n">
        <v>17.9</v>
      </c>
      <c r="HH91" s="109" t="n">
        <v>16.5</v>
      </c>
      <c r="HI91" s="109" t="n">
        <v>16.2</v>
      </c>
      <c r="HJ91" s="109" t="n">
        <v>16.3</v>
      </c>
      <c r="HK91" s="109" t="n">
        <v>17.6</v>
      </c>
      <c r="HL91" s="109" t="n">
        <v>18.9</v>
      </c>
      <c r="HM91" s="109" t="n">
        <v>22.3</v>
      </c>
      <c r="HN91" s="109" t="n">
        <v>24.8</v>
      </c>
      <c r="HO91" s="110" t="n">
        <f aca="false">SUM(HC91:HN91)/12</f>
        <v>20.0583333333333</v>
      </c>
      <c r="IA91" s="1" t="n">
        <f aca="false">IA90+1</f>
        <v>1941</v>
      </c>
      <c r="IB91" s="111" t="n">
        <v>1941</v>
      </c>
      <c r="IC91" s="109" t="n">
        <v>29.2</v>
      </c>
      <c r="ID91" s="109" t="n">
        <v>30.2</v>
      </c>
      <c r="IE91" s="109" t="n">
        <v>27.4</v>
      </c>
      <c r="IF91" s="109" t="n">
        <v>27.1</v>
      </c>
      <c r="IG91" s="109" t="n">
        <v>20.8</v>
      </c>
      <c r="IH91" s="109" t="n">
        <v>16.8</v>
      </c>
      <c r="II91" s="109" t="n">
        <v>16.7</v>
      </c>
      <c r="IJ91" s="109" t="n">
        <v>18.8</v>
      </c>
      <c r="IK91" s="109" t="n">
        <v>21.4</v>
      </c>
      <c r="IL91" s="109" t="n">
        <v>23.6</v>
      </c>
      <c r="IM91" s="109" t="n">
        <v>29.2</v>
      </c>
      <c r="IN91" s="109" t="n">
        <v>31.6</v>
      </c>
      <c r="IO91" s="110" t="n">
        <f aca="false">SUM(IC91:IN91)/12</f>
        <v>24.4</v>
      </c>
      <c r="JA91" s="1" t="n">
        <f aca="false">JA90+1</f>
        <v>1941</v>
      </c>
      <c r="JB91" s="113" t="s">
        <v>99</v>
      </c>
      <c r="JC91" s="109" t="n">
        <v>20.2</v>
      </c>
      <c r="JD91" s="109" t="n">
        <v>21.6</v>
      </c>
      <c r="JE91" s="109" t="n">
        <v>19.8</v>
      </c>
      <c r="JF91" s="109" t="n">
        <v>19.6</v>
      </c>
      <c r="JG91" s="109" t="n">
        <v>16.1</v>
      </c>
      <c r="JH91" s="109" t="n">
        <v>14.9</v>
      </c>
      <c r="JI91" s="109" t="n">
        <v>13.8</v>
      </c>
      <c r="JJ91" s="109" t="n">
        <v>14.9</v>
      </c>
      <c r="JK91" s="109" t="n">
        <v>15.2</v>
      </c>
      <c r="JL91" s="109" t="n">
        <v>16</v>
      </c>
      <c r="JM91" s="109" t="n">
        <v>19.9</v>
      </c>
      <c r="JN91" s="109" t="n">
        <v>22.3</v>
      </c>
      <c r="JO91" s="110" t="n">
        <f aca="false">SUM(JC91:JN91)/12</f>
        <v>17.8583333333333</v>
      </c>
      <c r="KA91" s="1" t="n">
        <f aca="false">KA90+1</f>
        <v>1941</v>
      </c>
      <c r="KB91" s="111" t="n">
        <v>1941</v>
      </c>
      <c r="KC91" s="109" t="n">
        <v>26.9</v>
      </c>
      <c r="KD91" s="109" t="n">
        <v>27.3</v>
      </c>
      <c r="KE91" s="109" t="n">
        <v>24.1</v>
      </c>
      <c r="KF91" s="109" t="n">
        <v>25.3</v>
      </c>
      <c r="KG91" s="109" t="n">
        <v>18.3</v>
      </c>
      <c r="KH91" s="109" t="n">
        <v>15.7</v>
      </c>
      <c r="KI91" s="109" t="n">
        <v>15.1</v>
      </c>
      <c r="KJ91" s="109" t="n">
        <v>16.2</v>
      </c>
      <c r="KK91" s="109" t="n">
        <v>17.5</v>
      </c>
      <c r="KL91" s="109" t="n">
        <v>20.2</v>
      </c>
      <c r="KM91" s="109" t="n">
        <v>26.7</v>
      </c>
      <c r="KN91" s="109" t="n">
        <v>29.6</v>
      </c>
      <c r="KO91" s="110" t="n">
        <f aca="false">SUM(KC91:KN91)/12</f>
        <v>21.9083333333333</v>
      </c>
      <c r="LA91" s="1" t="n">
        <f aca="false">LA90+1</f>
        <v>1941</v>
      </c>
      <c r="LB91" s="113" t="s">
        <v>99</v>
      </c>
      <c r="LC91" s="109" t="n">
        <v>27.8</v>
      </c>
      <c r="LD91" s="109" t="n">
        <v>28.7</v>
      </c>
      <c r="LE91" s="109" t="n">
        <v>24.9</v>
      </c>
      <c r="LF91" s="109" t="n">
        <v>26</v>
      </c>
      <c r="LG91" s="109" t="n">
        <v>19.6</v>
      </c>
      <c r="LH91" s="109" t="n">
        <v>16</v>
      </c>
      <c r="LI91" s="109" t="n">
        <v>15.5</v>
      </c>
      <c r="LJ91" s="109" t="n">
        <v>17</v>
      </c>
      <c r="LK91" s="109" t="n">
        <v>18.8</v>
      </c>
      <c r="LL91" s="109" t="n">
        <v>21.4</v>
      </c>
      <c r="LM91" s="109" t="n">
        <v>28</v>
      </c>
      <c r="LN91" s="109" t="n">
        <v>30.7</v>
      </c>
      <c r="LO91" s="110" t="n">
        <f aca="false">SUM(LC91:LN91)/12</f>
        <v>22.8666666666667</v>
      </c>
      <c r="MA91" s="1" t="n">
        <f aca="false">MA90+1</f>
        <v>1941</v>
      </c>
      <c r="MB91" s="111" t="n">
        <v>1941</v>
      </c>
      <c r="MC91" s="109" t="n">
        <v>23.5</v>
      </c>
      <c r="MD91" s="109" t="n">
        <v>25.4</v>
      </c>
      <c r="ME91" s="109" t="n">
        <v>22.8</v>
      </c>
      <c r="MF91" s="109" t="n">
        <v>23.4</v>
      </c>
      <c r="MG91" s="109" t="n">
        <v>17.8</v>
      </c>
      <c r="MH91" s="109" t="n">
        <v>16</v>
      </c>
      <c r="MI91" s="109" t="n">
        <v>15.4</v>
      </c>
      <c r="MJ91" s="109" t="n">
        <v>16.6</v>
      </c>
      <c r="MK91" s="109" t="n">
        <v>18.3</v>
      </c>
      <c r="ML91" s="109" t="n">
        <v>18.8</v>
      </c>
      <c r="MM91" s="109" t="n">
        <v>24.9</v>
      </c>
      <c r="MN91" s="109" t="n">
        <v>26.4</v>
      </c>
      <c r="MO91" s="110" t="n">
        <f aca="false">SUM(MC91:MN91)/12</f>
        <v>20.775</v>
      </c>
      <c r="NA91" s="1" t="n">
        <f aca="false">NA90+1</f>
        <v>1941</v>
      </c>
      <c r="NB91" s="113" t="s">
        <v>99</v>
      </c>
      <c r="NC91" s="109" t="n">
        <v>31.4</v>
      </c>
      <c r="ND91" s="109" t="n">
        <v>32.8</v>
      </c>
      <c r="NE91" s="109" t="n">
        <v>28.9</v>
      </c>
      <c r="NF91" s="109" t="n">
        <v>27.8</v>
      </c>
      <c r="NG91" s="109" t="n">
        <v>21.1</v>
      </c>
      <c r="NH91" s="109" t="n">
        <v>18.3</v>
      </c>
      <c r="NI91" s="109" t="n">
        <v>18.4</v>
      </c>
      <c r="NJ91" s="109" t="n">
        <v>20.2</v>
      </c>
      <c r="NK91" s="109" t="n">
        <v>23.5</v>
      </c>
      <c r="NL91" s="109" t="n">
        <v>25.8</v>
      </c>
      <c r="NM91" s="109" t="n">
        <v>32.7</v>
      </c>
      <c r="NN91" s="109" t="n">
        <v>34.8</v>
      </c>
      <c r="NO91" s="110" t="n">
        <f aca="false">SUM(NC91:NN91)/12</f>
        <v>26.3083333333333</v>
      </c>
      <c r="ON91" s="39" t="n">
        <f aca="false">(FO91+GO91+MO91)/3</f>
        <v>19.4916666666667</v>
      </c>
      <c r="OO91" s="40" t="n">
        <f aca="false">(AO91+BO91+EO91+HO91+JO91)/5</f>
        <v>21.83</v>
      </c>
      <c r="OP91" s="41" t="n">
        <f aca="false">(FO91+GO91+MO91+AO91+BO91+EO91+HO91+JO91)/8</f>
        <v>20.953125</v>
      </c>
      <c r="PA91" s="114"/>
      <c r="PB91" s="115"/>
      <c r="PN91" s="28" t="n">
        <f aca="false">MAX(FC91:FN91,GC91:GN91,MC91:MN91)</f>
        <v>26.4</v>
      </c>
      <c r="PO91" s="29" t="n">
        <f aca="false">MIN(FC91:FN91,GC91:GN91,MC91:MN91)</f>
        <v>12.8</v>
      </c>
      <c r="PP91" s="30" t="n">
        <f aca="false">MAX(AC91:AN91,BC91:BN91,EC91:EN91,HC91:HN91,JC91:JN91)</f>
        <v>36.8</v>
      </c>
      <c r="PQ91" s="31" t="n">
        <f aca="false">MIN(AC91:AN91,BC91:BN91,EC91:EN91,HC91:HN91,JC91:JN91)</f>
        <v>13.8</v>
      </c>
      <c r="QU91" s="116" t="n">
        <f aca="false">AVERAGE(AH91,AI91,AJ91,BH91,BI91,BJ91,CH91,CI91,CJ91,DH91,DI91,DJ91,EH91,EI91,EJ91,FH91,FI91,FJ91,GH96,GI96,GJ96,HH91,HI91,HJ91,IH91,II91,IJ91,JH91,JI91,JJ91,KH91,KI91,KJ91,LH91,LI91,LJ91,MH91,MI91,MJ91,NH91,NI91,NJ91)</f>
        <v>15.9428571428571</v>
      </c>
      <c r="QV91" s="117" t="n">
        <f aca="false">AVERAGE(AC91,AD91,AN91,BC91,BD91,BN91,CC91,CD91,CN91,DC91,DD91,DN91,EC91,ED91,EN91,FC91,FD91,FN91,GC96,GD96,GN96,HC91,HD91,HN91,IC91,ID91,IN91,JC91,JD91,JN91,KC91,KD91,KN91,LC91,LD91,LN91,MC91,MD91,MN91,NC91,ND91,NN91,)</f>
        <v>26.5511627906977</v>
      </c>
      <c r="QW91" s="116" t="n">
        <f aca="false">AVERAGE(QU81:QU91)</f>
        <v>15.5584626755358</v>
      </c>
      <c r="QX91" s="118" t="n">
        <f aca="false">AVERAGE(QV81:QV91)</f>
        <v>26.9990486257928</v>
      </c>
    </row>
    <row r="92" customFormat="false" ht="12.9" hidden="false" customHeight="false" outlineLevel="0" collapsed="false">
      <c r="A92" s="101"/>
      <c r="B92" s="102" t="n">
        <f aca="false">AVERAGE(AO92,BO92,CO92,DO92,EO92,FO92,GO92,HO92,IO92,JO92,KO92,LO92,MO92,NO92)</f>
        <v>22.0872023809524</v>
      </c>
      <c r="C92" s="103" t="n">
        <f aca="false">AVERAGE(B88:B92)</f>
        <v>22.0368452380952</v>
      </c>
      <c r="D92" s="104" t="n">
        <f aca="false">AVERAGE(B83:B92)</f>
        <v>21.9620535714286</v>
      </c>
      <c r="E92" s="102" t="n">
        <f aca="false">AVERAGE(B73:B92)</f>
        <v>21.8761160714286</v>
      </c>
      <c r="F92" s="105" t="n">
        <f aca="false">AVERAGE(B43:B92)</f>
        <v>21.5825978412791</v>
      </c>
      <c r="G92" s="3" t="n">
        <f aca="false">MAX(AC92:AN92,BC92:BN92,CC92:CN92,DC92:DN92,EC92:EN92,FC92:FN92,GC92:GN92,HC92:HN92,IC92:IN92,JC92:JN92,KC92:KN92,LC92:LN92,MC92:MN92,NC92:NN92)</f>
        <v>36.8</v>
      </c>
      <c r="H92" s="106" t="n">
        <f aca="false">MEDIAN(AC92:AN92,BC92:BN92,CC92:CN92,DC92:DN92,EC92:EN92,FC92:FN92,GC92:GN92,HC92:HN92,IC92:IN92,JC92:JN92,KC92:KN92,LC92:LN92,MC92:MN92,NC92:NN92)</f>
        <v>21.9</v>
      </c>
      <c r="I92" s="5" t="n">
        <f aca="false">MIN(AC92:AN92,BC92:BN92,CC92:CN92,DC92:DN92,EC92:EN92,FC92:FN92,GC92:GN92,HC92:HN92,IC92:IN92,JC92:JN92,KC92:KN92,LC92:LN92,MC92:MN92,NC92:NN92)</f>
        <v>12.1</v>
      </c>
      <c r="J92" s="107" t="n">
        <f aca="false">(G92+I92)/2</f>
        <v>24.45</v>
      </c>
      <c r="AA92" s="1" t="n">
        <f aca="false">AA91+1</f>
        <v>18</v>
      </c>
      <c r="AB92" s="108" t="n">
        <v>1942</v>
      </c>
      <c r="AC92" s="109" t="n">
        <v>28.6</v>
      </c>
      <c r="AD92" s="109" t="n">
        <v>27.3</v>
      </c>
      <c r="AE92" s="109" t="n">
        <v>27.6</v>
      </c>
      <c r="AF92" s="109" t="n">
        <v>22.7</v>
      </c>
      <c r="AG92" s="109" t="n">
        <v>18.3</v>
      </c>
      <c r="AH92" s="109" t="n">
        <v>15.6</v>
      </c>
      <c r="AI92" s="109" t="n">
        <v>14.6</v>
      </c>
      <c r="AJ92" s="109" t="n">
        <v>16.7</v>
      </c>
      <c r="AK92" s="109" t="n">
        <v>18.5</v>
      </c>
      <c r="AL92" s="109" t="n">
        <v>22.7</v>
      </c>
      <c r="AM92" s="109" t="n">
        <v>24.4</v>
      </c>
      <c r="AN92" s="109" t="n">
        <v>29.2</v>
      </c>
      <c r="AO92" s="110" t="n">
        <f aca="false">SUM(AC92:AN92)/12</f>
        <v>22.1833333333333</v>
      </c>
      <c r="BA92" s="1" t="n">
        <f aca="false">BA91+1</f>
        <v>1942</v>
      </c>
      <c r="BB92" s="111" t="n">
        <v>1942</v>
      </c>
      <c r="BC92" s="109" t="n">
        <v>29.9</v>
      </c>
      <c r="BD92" s="109" t="n">
        <v>29.8</v>
      </c>
      <c r="BE92" s="109" t="n">
        <v>28.3</v>
      </c>
      <c r="BF92" s="109" t="n">
        <v>23.1</v>
      </c>
      <c r="BG92" s="109" t="n">
        <v>17.8</v>
      </c>
      <c r="BH92" s="109" t="n">
        <v>14.8</v>
      </c>
      <c r="BI92" s="109" t="n">
        <v>13.7</v>
      </c>
      <c r="BJ92" s="109" t="n">
        <v>16.7</v>
      </c>
      <c r="BK92" s="109" t="n">
        <v>18.7</v>
      </c>
      <c r="BL92" s="109" t="n">
        <v>22.5</v>
      </c>
      <c r="BM92" s="109" t="n">
        <v>25.4</v>
      </c>
      <c r="BN92" s="109" t="n">
        <v>30.1</v>
      </c>
      <c r="BO92" s="110" t="n">
        <f aca="false">SUM(BC92:BN92)/12</f>
        <v>22.5666666666667</v>
      </c>
      <c r="CA92" s="1" t="n">
        <f aca="false">CA91+1</f>
        <v>1942</v>
      </c>
      <c r="CB92" s="112" t="n">
        <v>1942</v>
      </c>
      <c r="CC92" s="109" t="n">
        <v>24.1</v>
      </c>
      <c r="CD92" s="109" t="n">
        <v>21.2</v>
      </c>
      <c r="CE92" s="109" t="n">
        <v>22.6</v>
      </c>
      <c r="CF92" s="109" t="n">
        <v>19.5</v>
      </c>
      <c r="CG92" s="109" t="n">
        <v>17.1</v>
      </c>
      <c r="CH92" s="109" t="n">
        <v>15.2</v>
      </c>
      <c r="CI92" s="109" t="n">
        <v>14.3</v>
      </c>
      <c r="CJ92" s="109" t="n">
        <v>15.2</v>
      </c>
      <c r="CK92" s="109" t="n">
        <v>16.2</v>
      </c>
      <c r="CL92" s="109" t="n">
        <v>18.9</v>
      </c>
      <c r="CM92" s="109" t="n">
        <v>20.8</v>
      </c>
      <c r="CN92" s="109" t="n">
        <v>22.7</v>
      </c>
      <c r="CO92" s="110" t="n">
        <f aca="false">SUM(CC92:CN92)/12</f>
        <v>18.9833333333333</v>
      </c>
      <c r="DA92" s="1" t="n">
        <f aca="false">DA91+1</f>
        <v>1942</v>
      </c>
      <c r="DB92" s="111" t="n">
        <v>1942</v>
      </c>
      <c r="DC92" s="109" t="n">
        <v>31.7</v>
      </c>
      <c r="DD92" s="109" t="n">
        <v>31.1</v>
      </c>
      <c r="DE92" s="109" t="n">
        <v>28.4</v>
      </c>
      <c r="DF92" s="119"/>
      <c r="DG92" s="109" t="n">
        <v>17.5</v>
      </c>
      <c r="DH92" s="109" t="n">
        <v>15.4</v>
      </c>
      <c r="DI92" s="109" t="n">
        <v>14</v>
      </c>
      <c r="DJ92" s="109" t="n">
        <v>16.6</v>
      </c>
      <c r="DK92" s="109" t="n">
        <v>19.2</v>
      </c>
      <c r="DL92" s="109" t="n">
        <v>24.1</v>
      </c>
      <c r="DM92" s="109" t="n">
        <v>26.6</v>
      </c>
      <c r="DN92" s="109" t="n">
        <v>32</v>
      </c>
      <c r="DO92" s="110" t="n">
        <f aca="false">SUM(DC92:DN92)/12</f>
        <v>21.3833333333333</v>
      </c>
      <c r="EA92" s="1" t="n">
        <f aca="false">EA91+1</f>
        <v>1942</v>
      </c>
      <c r="EB92" s="111" t="n">
        <v>1942</v>
      </c>
      <c r="EC92" s="109" t="n">
        <v>36.8</v>
      </c>
      <c r="ED92" s="109" t="n">
        <v>35.3</v>
      </c>
      <c r="EE92" s="109" t="n">
        <v>33.9</v>
      </c>
      <c r="EF92" s="109" t="n">
        <v>28.6</v>
      </c>
      <c r="EG92" s="109" t="n">
        <v>22.4</v>
      </c>
      <c r="EH92" s="109" t="n">
        <v>19.3</v>
      </c>
      <c r="EI92" s="109" t="n">
        <v>18.2</v>
      </c>
      <c r="EJ92" s="109" t="n">
        <v>22.9</v>
      </c>
      <c r="EK92" s="109" t="n">
        <v>26.2</v>
      </c>
      <c r="EL92" s="109" t="n">
        <v>29</v>
      </c>
      <c r="EM92" s="109" t="n">
        <v>32.8</v>
      </c>
      <c r="EN92" s="109" t="n">
        <v>35.8</v>
      </c>
      <c r="EO92" s="110" t="n">
        <f aca="false">SUM(EC92:EN92)/12</f>
        <v>28.4333333333333</v>
      </c>
      <c r="FA92" s="1" t="n">
        <f aca="false">FA91+1</f>
        <v>1942</v>
      </c>
      <c r="FB92" s="111" t="n">
        <v>1942</v>
      </c>
      <c r="FC92" s="109" t="n">
        <v>27.2</v>
      </c>
      <c r="FD92" s="109" t="n">
        <v>25.2</v>
      </c>
      <c r="FE92" s="109" t="n">
        <v>25</v>
      </c>
      <c r="FF92" s="109" t="n">
        <v>19.8</v>
      </c>
      <c r="FG92" s="109" t="n">
        <v>15.7</v>
      </c>
      <c r="FH92" s="109" t="n">
        <v>12.9</v>
      </c>
      <c r="FI92" s="109" t="n">
        <v>12.1</v>
      </c>
      <c r="FJ92" s="109" t="n">
        <v>13.7</v>
      </c>
      <c r="FK92" s="109" t="n">
        <v>16.6</v>
      </c>
      <c r="FL92" s="109" t="n">
        <v>19.7</v>
      </c>
      <c r="FM92" s="109" t="n">
        <v>22.1</v>
      </c>
      <c r="FN92" s="109" t="n">
        <v>25.7</v>
      </c>
      <c r="FO92" s="110" t="n">
        <f aca="false">SUM(FC92:FN92)/12</f>
        <v>19.6416666666667</v>
      </c>
      <c r="GA92" s="1" t="n">
        <f aca="false">GA91+1</f>
        <v>1942</v>
      </c>
      <c r="GB92" s="1" t="s">
        <v>100</v>
      </c>
      <c r="GC92" s="120" t="n">
        <f aca="false">(GC89+GC90+GC91+GC93+GC94+GC95)/6</f>
        <v>23.55</v>
      </c>
      <c r="GD92" s="109" t="n">
        <v>22.7</v>
      </c>
      <c r="GE92" s="109" t="n">
        <v>24.1</v>
      </c>
      <c r="GF92" s="109" t="n">
        <v>18.4</v>
      </c>
      <c r="GG92" s="109" t="n">
        <v>15.2</v>
      </c>
      <c r="GH92" s="109" t="n">
        <v>14</v>
      </c>
      <c r="GI92" s="109" t="n">
        <v>12.7</v>
      </c>
      <c r="GJ92" s="109" t="n">
        <v>14</v>
      </c>
      <c r="GK92" s="109" t="n">
        <v>16</v>
      </c>
      <c r="GL92" s="109" t="n">
        <v>18.9</v>
      </c>
      <c r="GM92" s="109" t="n">
        <v>19.6</v>
      </c>
      <c r="GN92" s="109" t="n">
        <v>23</v>
      </c>
      <c r="GO92" s="110" t="n">
        <f aca="false">SUM(GC92:GN92)/12</f>
        <v>18.5125</v>
      </c>
      <c r="HA92" s="1" t="n">
        <f aca="false">HA91+1</f>
        <v>1942</v>
      </c>
      <c r="HB92" s="113" t="s">
        <v>101</v>
      </c>
      <c r="HC92" s="109" t="n">
        <v>25.4</v>
      </c>
      <c r="HD92" s="109" t="n">
        <v>22.8</v>
      </c>
      <c r="HE92" s="109" t="n">
        <v>24.2</v>
      </c>
      <c r="HF92" s="109" t="n">
        <v>20.5</v>
      </c>
      <c r="HG92" s="109" t="n">
        <v>18.5</v>
      </c>
      <c r="HH92" s="109" t="n">
        <v>15.9</v>
      </c>
      <c r="HI92" s="109" t="n">
        <v>15.2</v>
      </c>
      <c r="HJ92" s="109" t="n">
        <v>16.9</v>
      </c>
      <c r="HK92" s="109" t="n">
        <v>18.2</v>
      </c>
      <c r="HL92" s="109" t="n">
        <v>20.3</v>
      </c>
      <c r="HM92" s="109" t="n">
        <v>21.9</v>
      </c>
      <c r="HN92" s="109" t="n">
        <v>23.8</v>
      </c>
      <c r="HO92" s="110" t="n">
        <f aca="false">SUM(HC92:HN92)/12</f>
        <v>20.3</v>
      </c>
      <c r="IA92" s="1" t="n">
        <f aca="false">IA91+1</f>
        <v>1942</v>
      </c>
      <c r="IB92" s="111" t="n">
        <v>1942</v>
      </c>
      <c r="IC92" s="109" t="n">
        <v>32.7</v>
      </c>
      <c r="ID92" s="109" t="n">
        <v>31.2</v>
      </c>
      <c r="IE92" s="109" t="n">
        <v>30.6</v>
      </c>
      <c r="IF92" s="109" t="n">
        <v>25.3</v>
      </c>
      <c r="IG92" s="109" t="n">
        <v>20.2</v>
      </c>
      <c r="IH92" s="109" t="n">
        <v>16.7</v>
      </c>
      <c r="II92" s="109" t="n">
        <v>16.1</v>
      </c>
      <c r="IJ92" s="109" t="n">
        <v>19.3</v>
      </c>
      <c r="IK92" s="109" t="n">
        <v>21.7</v>
      </c>
      <c r="IL92" s="109" t="n">
        <v>26.5</v>
      </c>
      <c r="IM92" s="109" t="n">
        <v>28.1</v>
      </c>
      <c r="IN92" s="109" t="n">
        <v>32.5</v>
      </c>
      <c r="IO92" s="110" t="n">
        <f aca="false">SUM(IC92:IN92)/12</f>
        <v>25.075</v>
      </c>
      <c r="JA92" s="1" t="n">
        <f aca="false">JA91+1</f>
        <v>1942</v>
      </c>
      <c r="JB92" s="113" t="s">
        <v>101</v>
      </c>
      <c r="JC92" s="109" t="n">
        <v>23</v>
      </c>
      <c r="JD92" s="109" t="n">
        <v>20.8</v>
      </c>
      <c r="JE92" s="109" t="n">
        <v>22.5</v>
      </c>
      <c r="JF92" s="109" t="n">
        <v>18.2</v>
      </c>
      <c r="JG92" s="109" t="n">
        <v>15.6</v>
      </c>
      <c r="JH92" s="109" t="n">
        <v>13.9</v>
      </c>
      <c r="JI92" s="109" t="n">
        <v>13.6</v>
      </c>
      <c r="JJ92" s="109" t="n">
        <v>15.2</v>
      </c>
      <c r="JK92" s="109" t="n">
        <v>15.9</v>
      </c>
      <c r="JL92" s="109" t="n">
        <v>19.4</v>
      </c>
      <c r="JM92" s="109" t="n">
        <v>19</v>
      </c>
      <c r="JN92" s="109" t="n">
        <v>21.6</v>
      </c>
      <c r="JO92" s="110" t="n">
        <f aca="false">SUM(JC92:JN92)/12</f>
        <v>18.225</v>
      </c>
      <c r="KA92" s="1" t="n">
        <f aca="false">KA91+1</f>
        <v>1942</v>
      </c>
      <c r="KB92" s="111" t="n">
        <v>1942</v>
      </c>
      <c r="KC92" s="109" t="n">
        <v>30.2</v>
      </c>
      <c r="KD92" s="109" t="n">
        <v>29.2</v>
      </c>
      <c r="KE92" s="109" t="n">
        <v>28.3</v>
      </c>
      <c r="KF92" s="109" t="n">
        <v>23.2</v>
      </c>
      <c r="KG92" s="109" t="n">
        <v>17.7</v>
      </c>
      <c r="KH92" s="109" t="n">
        <v>15.2</v>
      </c>
      <c r="KI92" s="109" t="n">
        <v>14.2</v>
      </c>
      <c r="KJ92" s="109" t="n">
        <v>16.1</v>
      </c>
      <c r="KK92" s="109" t="n">
        <v>18.3</v>
      </c>
      <c r="KL92" s="109" t="n">
        <v>23.1</v>
      </c>
      <c r="KM92" s="109" t="n">
        <v>25.4</v>
      </c>
      <c r="KN92" s="109" t="n">
        <v>30.4</v>
      </c>
      <c r="KO92" s="110" t="n">
        <f aca="false">SUM(KC92:KN92)/12</f>
        <v>22.6083333333333</v>
      </c>
      <c r="LA92" s="1" t="n">
        <f aca="false">LA91+1</f>
        <v>1942</v>
      </c>
      <c r="LB92" s="113" t="s">
        <v>101</v>
      </c>
      <c r="LC92" s="109" t="n">
        <v>31.7</v>
      </c>
      <c r="LD92" s="109" t="n">
        <v>30.1</v>
      </c>
      <c r="LE92" s="109" t="n">
        <v>29.1</v>
      </c>
      <c r="LF92" s="109" t="n">
        <v>24.1</v>
      </c>
      <c r="LG92" s="109" t="n">
        <v>18.6</v>
      </c>
      <c r="LH92" s="109" t="n">
        <v>15.3</v>
      </c>
      <c r="LI92" s="109" t="n">
        <v>14.5</v>
      </c>
      <c r="LJ92" s="109" t="n">
        <v>16.8</v>
      </c>
      <c r="LK92" s="109" t="n">
        <v>19.5</v>
      </c>
      <c r="LL92" s="109" t="n">
        <v>24.3</v>
      </c>
      <c r="LM92" s="109" t="n">
        <v>26.6</v>
      </c>
      <c r="LN92" s="109" t="n">
        <v>31.4</v>
      </c>
      <c r="LO92" s="110" t="n">
        <f aca="false">SUM(LC92:LN92)/12</f>
        <v>23.5</v>
      </c>
      <c r="MA92" s="1" t="n">
        <f aca="false">MA91+1</f>
        <v>1942</v>
      </c>
      <c r="MB92" s="111" t="n">
        <v>1942</v>
      </c>
      <c r="MC92" s="109" t="n">
        <v>27.8</v>
      </c>
      <c r="MD92" s="109" t="n">
        <v>25.4</v>
      </c>
      <c r="ME92" s="109" t="n">
        <v>26.4</v>
      </c>
      <c r="MF92" s="109" t="n">
        <v>21.3</v>
      </c>
      <c r="MG92" s="109" t="n">
        <v>17.5</v>
      </c>
      <c r="MH92" s="109" t="n">
        <v>15.3</v>
      </c>
      <c r="MI92" s="109" t="n">
        <v>14.6</v>
      </c>
      <c r="MJ92" s="109" t="n">
        <v>16.3</v>
      </c>
      <c r="MK92" s="109" t="n">
        <v>18.6</v>
      </c>
      <c r="ML92" s="109" t="n">
        <v>21.4</v>
      </c>
      <c r="MM92" s="109" t="n">
        <v>22.8</v>
      </c>
      <c r="MN92" s="109" t="n">
        <v>25.7</v>
      </c>
      <c r="MO92" s="110" t="n">
        <f aca="false">SUM(MC92:MN92)/12</f>
        <v>21.0916666666667</v>
      </c>
      <c r="NA92" s="1" t="n">
        <f aca="false">NA91+1</f>
        <v>1942</v>
      </c>
      <c r="NB92" s="113" t="s">
        <v>101</v>
      </c>
      <c r="NC92" s="109" t="n">
        <v>34.5</v>
      </c>
      <c r="ND92" s="109" t="n">
        <v>32.5</v>
      </c>
      <c r="NE92" s="109" t="n">
        <v>31.5</v>
      </c>
      <c r="NF92" s="109" t="n">
        <v>26.7</v>
      </c>
      <c r="NG92" s="109" t="n">
        <v>22.2</v>
      </c>
      <c r="NH92" s="109" t="n">
        <v>17.9</v>
      </c>
      <c r="NI92" s="109" t="n">
        <v>16.9</v>
      </c>
      <c r="NJ92" s="109" t="n">
        <v>21.3</v>
      </c>
      <c r="NK92" s="109" t="n">
        <v>24.9</v>
      </c>
      <c r="NL92" s="109" t="n">
        <v>27.7</v>
      </c>
      <c r="NM92" s="109" t="n">
        <v>30.4</v>
      </c>
      <c r="NN92" s="109" t="n">
        <v>34.1</v>
      </c>
      <c r="NO92" s="110" t="n">
        <f aca="false">SUM(NC92:NN92)/12</f>
        <v>26.7166666666667</v>
      </c>
      <c r="ON92" s="39" t="n">
        <f aca="false">(FO92+GO92+MO92)/3</f>
        <v>19.7486111111111</v>
      </c>
      <c r="OO92" s="40" t="n">
        <f aca="false">(AO92+BO92+EO92+HO92+JO92)/5</f>
        <v>22.3416666666667</v>
      </c>
      <c r="OP92" s="41" t="n">
        <f aca="false">(FO92+GO92+MO92+AO92+BO92+EO92+HO92+JO92)/8</f>
        <v>21.3692708333333</v>
      </c>
      <c r="PA92" s="114"/>
      <c r="PB92" s="115"/>
      <c r="PN92" s="28" t="n">
        <f aca="false">MAX(FC92:FN92,GC92:GN92,MC92:MN92)</f>
        <v>27.8</v>
      </c>
      <c r="PO92" s="29" t="n">
        <f aca="false">MIN(FC92:FN92,GC92:GN92,MC92:MN92)</f>
        <v>12.1</v>
      </c>
      <c r="PP92" s="30" t="n">
        <f aca="false">MAX(AC92:AN92,BC92:BN92,EC92:EN92,HC92:HN92,JC92:JN92)</f>
        <v>36.8</v>
      </c>
      <c r="PQ92" s="31" t="n">
        <f aca="false">MIN(AC92:AN92,BC92:BN92,EC92:EN92,HC92:HN92,JC92:JN92)</f>
        <v>13.6</v>
      </c>
      <c r="QU92" s="116" t="n">
        <f aca="false">AVERAGE(AH92,AI92,AJ92,BH92,BI92,BJ92,CH92,CI92,CJ92,DH92,DI92,DJ92,EH92,EI92,EJ92,FH92,FI92,FJ92,GH97,GI97,GJ97,HH92,HI92,HJ92,IH92,II92,IJ92,JH92,JI92,JJ92,KH92,KI92,KJ92,LH92,LI92,LJ92,MH92,MI92,MJ92,NH92,NI92,NJ92)</f>
        <v>15.6690476190476</v>
      </c>
      <c r="QV92" s="117" t="n">
        <f aca="false">AVERAGE(AC92,AD92,AN92,BC92,BD92,BN92,CC92,CD92,CN92,DC92,DD92,DN92,EC92,ED92,EN92,FC92,FD92,FN92,GC97,GD97,GN97,HC92,HD92,HN92,IC92,ID92,IN92,JC92,JD92,JN92,KC92,KD92,KN92,LC92,LD92,LN92,MC92,MD92,MN92,NC92,ND92,NN92,)</f>
        <v>27.7720930232558</v>
      </c>
      <c r="QW92" s="116" t="n">
        <f aca="false">AVERAGE(QU82:QU92)</f>
        <v>15.6500211170943</v>
      </c>
      <c r="QX92" s="118" t="n">
        <f aca="false">AVERAGE(QV82:QV92)</f>
        <v>27.0538054968288</v>
      </c>
    </row>
    <row r="93" customFormat="false" ht="12.9" hidden="false" customHeight="false" outlineLevel="0" collapsed="false">
      <c r="A93" s="101"/>
      <c r="B93" s="102" t="n">
        <f aca="false">AVERAGE(AO93,BO93,CO93,DO93,EO93,FO93,GO93,HO93,IO93,JO93,KO93,LO93,MO93,NO93)</f>
        <v>21.3934523809524</v>
      </c>
      <c r="C93" s="103" t="n">
        <f aca="false">AVERAGE(B89:B93)</f>
        <v>21.8802976190476</v>
      </c>
      <c r="D93" s="104" t="n">
        <f aca="false">AVERAGE(B84:B93)</f>
        <v>21.9437797619048</v>
      </c>
      <c r="E93" s="102" t="n">
        <f aca="false">AVERAGE(B74:B93)</f>
        <v>21.8437648809524</v>
      </c>
      <c r="F93" s="105" t="n">
        <f aca="false">AVERAGE(B44:B93)</f>
        <v>21.589668277787</v>
      </c>
      <c r="G93" s="3" t="n">
        <f aca="false">MAX(AC93:AN93,BC93:BN93,CC93:CN93,DC93:DN93,EC93:EN93,FC93:FN93,GC93:GN93,HC93:HN93,IC93:IN93,JC93:JN93,KC93:KN93,LC93:LN93,MC93:MN93,NC93:NN93)</f>
        <v>36.9</v>
      </c>
      <c r="H93" s="106" t="n">
        <f aca="false">MEDIAN(AC93:AN93,BC93:BN93,CC93:CN93,DC93:DN93,EC93:EN93,FC93:FN93,GC93:GN93,HC93:HN93,IC93:IN93,JC93:JN93,KC93:KN93,LC93:LN93,MC93:MN93,NC93:NN93)</f>
        <v>20.1</v>
      </c>
      <c r="I93" s="5" t="n">
        <f aca="false">MIN(AC93:AN93,BC93:BN93,CC93:CN93,DC93:DN93,EC93:EN93,FC93:FN93,GC93:GN93,HC93:HN93,IC93:IN93,JC93:JN93,KC93:KN93,LC93:LN93,MC93:MN93,NC93:NN93)</f>
        <v>11.4</v>
      </c>
      <c r="J93" s="107" t="n">
        <f aca="false">(G93+I93)/2</f>
        <v>24.15</v>
      </c>
      <c r="AA93" s="1" t="n">
        <f aca="false">AA92+1</f>
        <v>19</v>
      </c>
      <c r="AB93" s="108" t="n">
        <v>1943</v>
      </c>
      <c r="AC93" s="109" t="n">
        <v>29.5</v>
      </c>
      <c r="AD93" s="109" t="n">
        <v>29.1</v>
      </c>
      <c r="AE93" s="109" t="n">
        <v>28.4</v>
      </c>
      <c r="AF93" s="109" t="n">
        <v>20.4</v>
      </c>
      <c r="AG93" s="109" t="n">
        <v>17.6</v>
      </c>
      <c r="AH93" s="109" t="n">
        <v>15.1</v>
      </c>
      <c r="AI93" s="109" t="n">
        <v>14.4</v>
      </c>
      <c r="AJ93" s="109" t="n">
        <v>14.6</v>
      </c>
      <c r="AK93" s="109" t="n">
        <v>18.1</v>
      </c>
      <c r="AL93" s="109" t="n">
        <v>20.5</v>
      </c>
      <c r="AM93" s="109" t="n">
        <v>23.6</v>
      </c>
      <c r="AN93" s="109" t="n">
        <v>26.1</v>
      </c>
      <c r="AO93" s="110" t="n">
        <f aca="false">SUM(AC93:AN93)/12</f>
        <v>21.45</v>
      </c>
      <c r="BA93" s="1" t="n">
        <f aca="false">BA92+1</f>
        <v>1943</v>
      </c>
      <c r="BB93" s="111" t="n">
        <v>1943</v>
      </c>
      <c r="BC93" s="109" t="n">
        <v>30.7</v>
      </c>
      <c r="BD93" s="109" t="n">
        <v>30.2</v>
      </c>
      <c r="BE93" s="109" t="n">
        <v>29.7</v>
      </c>
      <c r="BF93" s="109" t="n">
        <v>19.2</v>
      </c>
      <c r="BG93" s="109" t="n">
        <v>16.8</v>
      </c>
      <c r="BH93" s="109" t="n">
        <v>13.9</v>
      </c>
      <c r="BI93" s="109" t="n">
        <v>13.9</v>
      </c>
      <c r="BJ93" s="109" t="n">
        <v>12.8</v>
      </c>
      <c r="BK93" s="109" t="n">
        <v>17.6</v>
      </c>
      <c r="BL93" s="109" t="n">
        <v>20.5</v>
      </c>
      <c r="BM93" s="109" t="n">
        <v>23.9</v>
      </c>
      <c r="BN93" s="109" t="n">
        <v>27.8</v>
      </c>
      <c r="BO93" s="110" t="n">
        <f aca="false">SUM(BC93:BN93)/12</f>
        <v>21.4166666666667</v>
      </c>
      <c r="CA93" s="1" t="n">
        <f aca="false">CA92+1</f>
        <v>1943</v>
      </c>
      <c r="CB93" s="112" t="n">
        <v>1943</v>
      </c>
      <c r="CC93" s="109" t="n">
        <v>24.3</v>
      </c>
      <c r="CD93" s="109" t="n">
        <v>22.9</v>
      </c>
      <c r="CE93" s="109" t="n">
        <v>22.3</v>
      </c>
      <c r="CF93" s="109" t="n">
        <v>18.4</v>
      </c>
      <c r="CG93" s="109" t="n">
        <v>16.4</v>
      </c>
      <c r="CH93" s="109" t="n">
        <v>15.3</v>
      </c>
      <c r="CI93" s="109" t="n">
        <v>14.2</v>
      </c>
      <c r="CJ93" s="109" t="n">
        <v>13.6</v>
      </c>
      <c r="CK93" s="109" t="n">
        <v>16.2</v>
      </c>
      <c r="CL93" s="109" t="n">
        <v>17.4</v>
      </c>
      <c r="CM93" s="109" t="n">
        <v>19.3</v>
      </c>
      <c r="CN93" s="109" t="n">
        <v>20.6</v>
      </c>
      <c r="CO93" s="110" t="n">
        <f aca="false">SUM(CC93:CN93)/12</f>
        <v>18.4083333333333</v>
      </c>
      <c r="DA93" s="1" t="n">
        <f aca="false">DA92+1</f>
        <v>1943</v>
      </c>
      <c r="DB93" s="111" t="n">
        <v>1943</v>
      </c>
      <c r="DC93" s="109" t="n">
        <v>32.1</v>
      </c>
      <c r="DD93" s="109" t="n">
        <v>29.8</v>
      </c>
      <c r="DE93" s="109" t="n">
        <v>30.4</v>
      </c>
      <c r="DF93" s="109" t="n">
        <v>19.8</v>
      </c>
      <c r="DG93" s="109" t="n">
        <v>17.8</v>
      </c>
      <c r="DH93" s="109" t="n">
        <v>15.1</v>
      </c>
      <c r="DI93" s="109" t="n">
        <v>14.7</v>
      </c>
      <c r="DJ93" s="109" t="n">
        <v>14.7</v>
      </c>
      <c r="DK93" s="109" t="n">
        <v>18.8</v>
      </c>
      <c r="DL93" s="109" t="n">
        <v>21.7</v>
      </c>
      <c r="DM93" s="109" t="n">
        <v>24.6</v>
      </c>
      <c r="DN93" s="109" t="n">
        <v>28.8</v>
      </c>
      <c r="DO93" s="110" t="n">
        <f aca="false">SUM(DC93:DN93)/12</f>
        <v>22.3583333333333</v>
      </c>
      <c r="EA93" s="1" t="n">
        <f aca="false">EA92+1</f>
        <v>1943</v>
      </c>
      <c r="EB93" s="111" t="n">
        <v>1943</v>
      </c>
      <c r="EC93" s="109" t="n">
        <v>36.8</v>
      </c>
      <c r="ED93" s="109" t="n">
        <v>36.9</v>
      </c>
      <c r="EE93" s="109" t="n">
        <v>36.2</v>
      </c>
      <c r="EF93" s="109" t="n">
        <v>26</v>
      </c>
      <c r="EG93" s="109" t="n">
        <v>21.6</v>
      </c>
      <c r="EH93" s="109" t="n">
        <v>18.4</v>
      </c>
      <c r="EI93" s="109" t="n">
        <v>17.9</v>
      </c>
      <c r="EJ93" s="109" t="n">
        <v>18.6</v>
      </c>
      <c r="EK93" s="109" t="n">
        <v>25.1</v>
      </c>
      <c r="EL93" s="109" t="n">
        <v>29.1</v>
      </c>
      <c r="EM93" s="109" t="n">
        <v>31.1</v>
      </c>
      <c r="EN93" s="109" t="n">
        <v>35.6</v>
      </c>
      <c r="EO93" s="110" t="n">
        <f aca="false">SUM(EC93:EN93)/12</f>
        <v>27.775</v>
      </c>
      <c r="FA93" s="1" t="n">
        <f aca="false">FA92+1</f>
        <v>1943</v>
      </c>
      <c r="FB93" s="111" t="n">
        <v>1943</v>
      </c>
      <c r="FC93" s="109" t="n">
        <v>26.9</v>
      </c>
      <c r="FD93" s="109" t="n">
        <v>25.8</v>
      </c>
      <c r="FE93" s="109" t="n">
        <v>25.5</v>
      </c>
      <c r="FF93" s="109" t="n">
        <v>17.2</v>
      </c>
      <c r="FG93" s="109" t="n">
        <v>14.2</v>
      </c>
      <c r="FH93" s="109" t="n">
        <v>12.1</v>
      </c>
      <c r="FI93" s="109" t="n">
        <v>11.4</v>
      </c>
      <c r="FJ93" s="109" t="n">
        <v>11.4</v>
      </c>
      <c r="FK93" s="109" t="n">
        <v>15.3</v>
      </c>
      <c r="FL93" s="109" t="n">
        <v>17.4</v>
      </c>
      <c r="FM93" s="109" t="n">
        <v>20.4</v>
      </c>
      <c r="FN93" s="109" t="n">
        <v>23.4</v>
      </c>
      <c r="FO93" s="110" t="n">
        <f aca="false">SUM(FC93:FN93)/12</f>
        <v>18.4166666666667</v>
      </c>
      <c r="GA93" s="1" t="n">
        <f aca="false">GA92+1</f>
        <v>1943</v>
      </c>
      <c r="GB93" s="113" t="s">
        <v>102</v>
      </c>
      <c r="GC93" s="109" t="n">
        <v>24.7</v>
      </c>
      <c r="GD93" s="109" t="n">
        <v>23.6</v>
      </c>
      <c r="GE93" s="109" t="n">
        <v>23.1</v>
      </c>
      <c r="GF93" s="109" t="n">
        <v>16.5</v>
      </c>
      <c r="GG93" s="109" t="n">
        <v>14.6</v>
      </c>
      <c r="GH93" s="109" t="n">
        <v>12.7</v>
      </c>
      <c r="GI93" s="109" t="n">
        <v>12.4</v>
      </c>
      <c r="GJ93" s="109" t="n">
        <v>12.3</v>
      </c>
      <c r="GK93" s="109" t="n">
        <v>14.9</v>
      </c>
      <c r="GL93" s="109" t="n">
        <v>16.3</v>
      </c>
      <c r="GM93" s="109" t="n">
        <v>19.1</v>
      </c>
      <c r="GN93" s="109" t="n">
        <v>20.1</v>
      </c>
      <c r="GO93" s="110" t="n">
        <f aca="false">SUM(GC93:GN93)/12</f>
        <v>17.525</v>
      </c>
      <c r="HA93" s="1" t="n">
        <f aca="false">HA92+1</f>
        <v>1943</v>
      </c>
      <c r="HB93" s="113" t="s">
        <v>102</v>
      </c>
      <c r="HC93" s="109" t="n">
        <v>25.8</v>
      </c>
      <c r="HD93" s="109" t="n">
        <v>25.1</v>
      </c>
      <c r="HE93" s="109" t="n">
        <v>24.5</v>
      </c>
      <c r="HF93" s="109" t="n">
        <v>19.7</v>
      </c>
      <c r="HG93" s="109" t="n">
        <v>17.4</v>
      </c>
      <c r="HH93" s="109" t="n">
        <v>15.6</v>
      </c>
      <c r="HI93" s="109" t="n">
        <v>15</v>
      </c>
      <c r="HJ93" s="109" t="n">
        <v>14.2</v>
      </c>
      <c r="HK93" s="109" t="n">
        <v>17.1</v>
      </c>
      <c r="HL93" s="109" t="n">
        <v>18.6</v>
      </c>
      <c r="HM93" s="109" t="n">
        <v>20.1</v>
      </c>
      <c r="HN93" s="109" t="n">
        <v>21.2</v>
      </c>
      <c r="HO93" s="110" t="n">
        <f aca="false">SUM(HC93:HN93)/12</f>
        <v>19.525</v>
      </c>
      <c r="IA93" s="1" t="n">
        <f aca="false">IA92+1</f>
        <v>1943</v>
      </c>
      <c r="IB93" s="111" t="n">
        <v>1943</v>
      </c>
      <c r="IC93" s="109" t="n">
        <v>32.4</v>
      </c>
      <c r="ID93" s="109" t="n">
        <v>32.4</v>
      </c>
      <c r="IE93" s="109" t="n">
        <v>32.3</v>
      </c>
      <c r="IF93" s="109" t="n">
        <v>22.4</v>
      </c>
      <c r="IG93" s="109" t="n">
        <v>19.6</v>
      </c>
      <c r="IH93" s="109" t="n">
        <v>16.4</v>
      </c>
      <c r="II93" s="109" t="n">
        <v>16.4</v>
      </c>
      <c r="IJ93" s="109" t="n">
        <v>16.4</v>
      </c>
      <c r="IK93" s="109" t="n">
        <v>21.3</v>
      </c>
      <c r="IL93" s="109" t="n">
        <v>24.1</v>
      </c>
      <c r="IM93" s="109" t="n">
        <v>26.2</v>
      </c>
      <c r="IN93" s="109" t="n">
        <v>30.1</v>
      </c>
      <c r="IO93" s="110" t="n">
        <f aca="false">SUM(IC93:IN93)/12</f>
        <v>24.1666666666667</v>
      </c>
      <c r="JA93" s="1" t="n">
        <f aca="false">JA92+1</f>
        <v>1943</v>
      </c>
      <c r="JB93" s="113" t="s">
        <v>102</v>
      </c>
      <c r="JC93" s="109" t="n">
        <v>23.1</v>
      </c>
      <c r="JD93" s="109" t="n">
        <v>22.8</v>
      </c>
      <c r="JE93" s="109" t="n">
        <v>21.3</v>
      </c>
      <c r="JF93" s="109" t="n">
        <v>17.1</v>
      </c>
      <c r="JG93" s="109" t="n">
        <v>15.3</v>
      </c>
      <c r="JH93" s="109" t="n">
        <v>13.5</v>
      </c>
      <c r="JI93" s="109" t="n">
        <v>12.8</v>
      </c>
      <c r="JJ93" s="109" t="n">
        <v>12.6</v>
      </c>
      <c r="JK93" s="109" t="n">
        <v>14.5</v>
      </c>
      <c r="JL93" s="109" t="n">
        <v>16.4</v>
      </c>
      <c r="JM93" s="109" t="n">
        <v>18.9</v>
      </c>
      <c r="JN93" s="109" t="n">
        <v>19.4</v>
      </c>
      <c r="JO93" s="110" t="n">
        <f aca="false">SUM(JC93:JN93)/12</f>
        <v>17.3083333333333</v>
      </c>
      <c r="KA93" s="1" t="n">
        <f aca="false">KA92+1</f>
        <v>1943</v>
      </c>
      <c r="KB93" s="111" t="n">
        <v>1943</v>
      </c>
      <c r="KC93" s="109" t="n">
        <v>30.6</v>
      </c>
      <c r="KD93" s="109" t="n">
        <v>30.3</v>
      </c>
      <c r="KE93" s="109" t="n">
        <v>29.7</v>
      </c>
      <c r="KF93" s="109" t="n">
        <v>20.5</v>
      </c>
      <c r="KG93" s="109" t="n">
        <v>17.8</v>
      </c>
      <c r="KH93" s="109" t="n">
        <v>14.9</v>
      </c>
      <c r="KI93" s="109" t="n">
        <v>14.6</v>
      </c>
      <c r="KJ93" s="109" t="n">
        <v>14.1</v>
      </c>
      <c r="KK93" s="109" t="n">
        <v>17.9</v>
      </c>
      <c r="KL93" s="109" t="n">
        <v>20.7</v>
      </c>
      <c r="KM93" s="109" t="n">
        <v>24.2</v>
      </c>
      <c r="KN93" s="109" t="n">
        <v>26.9</v>
      </c>
      <c r="KO93" s="110" t="n">
        <f aca="false">SUM(KC93:KN93)/12</f>
        <v>21.85</v>
      </c>
      <c r="LA93" s="1" t="n">
        <f aca="false">LA92+1</f>
        <v>1943</v>
      </c>
      <c r="LB93" s="113" t="s">
        <v>102</v>
      </c>
      <c r="LC93" s="109" t="n">
        <v>31.2</v>
      </c>
      <c r="LD93" s="109" t="n">
        <v>31</v>
      </c>
      <c r="LE93" s="109" t="n">
        <v>30.4</v>
      </c>
      <c r="LF93" s="109" t="n">
        <v>20.6</v>
      </c>
      <c r="LG93" s="109" t="n">
        <v>18</v>
      </c>
      <c r="LH93" s="109" t="n">
        <v>15.3</v>
      </c>
      <c r="LI93" s="109" t="n">
        <v>15.1</v>
      </c>
      <c r="LJ93" s="109" t="n">
        <v>14.6</v>
      </c>
      <c r="LK93" s="109" t="n">
        <v>19.6</v>
      </c>
      <c r="LL93" s="109" t="n">
        <v>22.2</v>
      </c>
      <c r="LM93" s="109" t="n">
        <v>25.3</v>
      </c>
      <c r="LN93" s="109" t="n">
        <v>28.4</v>
      </c>
      <c r="LO93" s="110" t="n">
        <f aca="false">SUM(LC93:LN93)/12</f>
        <v>22.6416666666667</v>
      </c>
      <c r="MA93" s="1" t="n">
        <f aca="false">MA92+1</f>
        <v>1943</v>
      </c>
      <c r="MB93" s="111" t="n">
        <v>1943</v>
      </c>
      <c r="MC93" s="109" t="n">
        <v>28.1</v>
      </c>
      <c r="MD93" s="109" t="n">
        <v>26.5</v>
      </c>
      <c r="ME93" s="109" t="n">
        <v>26.3</v>
      </c>
      <c r="MF93" s="109" t="n">
        <v>19.8</v>
      </c>
      <c r="MG93" s="109" t="n">
        <v>16.6</v>
      </c>
      <c r="MH93" s="109" t="n">
        <v>15.1</v>
      </c>
      <c r="MI93" s="109" t="n">
        <v>14.4</v>
      </c>
      <c r="MJ93" s="109" t="n">
        <v>13.6</v>
      </c>
      <c r="MK93" s="109" t="n">
        <v>17.4</v>
      </c>
      <c r="ML93" s="109" t="n">
        <v>18.9</v>
      </c>
      <c r="MM93" s="109" t="n">
        <v>22.3</v>
      </c>
      <c r="MN93" s="109" t="n">
        <v>23.6</v>
      </c>
      <c r="MO93" s="110" t="n">
        <f aca="false">SUM(MC93:MN93)/12</f>
        <v>20.2166666666667</v>
      </c>
      <c r="NA93" s="1" t="n">
        <f aca="false">NA92+1</f>
        <v>1943</v>
      </c>
      <c r="NB93" s="113" t="s">
        <v>102</v>
      </c>
      <c r="NC93" s="109" t="n">
        <v>34.9</v>
      </c>
      <c r="ND93" s="109" t="n">
        <v>34.8</v>
      </c>
      <c r="NE93" s="109" t="n">
        <v>35.3</v>
      </c>
      <c r="NF93" s="109" t="n">
        <v>24.1</v>
      </c>
      <c r="NG93" s="109" t="n">
        <v>20.2</v>
      </c>
      <c r="NH93" s="109" t="n">
        <v>17.8</v>
      </c>
      <c r="NI93" s="109" t="n">
        <v>17.4</v>
      </c>
      <c r="NJ93" s="109" t="n">
        <v>17.7</v>
      </c>
      <c r="NK93" s="109" t="n">
        <v>24</v>
      </c>
      <c r="NL93" s="109" t="n">
        <v>27.2</v>
      </c>
      <c r="NM93" s="109" t="n">
        <v>30</v>
      </c>
      <c r="NN93" s="109" t="n">
        <v>34</v>
      </c>
      <c r="NO93" s="110" t="n">
        <f aca="false">SUM(NC93:NN93)/12</f>
        <v>26.45</v>
      </c>
      <c r="ON93" s="39" t="n">
        <f aca="false">(FO93+GO93+MO93)/3</f>
        <v>18.7194444444444</v>
      </c>
      <c r="OO93" s="40" t="n">
        <f aca="false">(AO93+BO93+EO93+HO93+JO93)/5</f>
        <v>21.495</v>
      </c>
      <c r="OP93" s="41" t="n">
        <f aca="false">(FO93+GO93+MO93+AO93+BO93+EO93+HO93+JO93)/8</f>
        <v>20.4541666666667</v>
      </c>
      <c r="PA93" s="114"/>
      <c r="PB93" s="115"/>
      <c r="PN93" s="28" t="n">
        <f aca="false">MAX(FC93:FN93,GC93:GN93,MC93:MN93)</f>
        <v>28.1</v>
      </c>
      <c r="PO93" s="29" t="n">
        <f aca="false">MIN(FC93:FN93,GC93:GN93,MC93:MN93)</f>
        <v>11.4</v>
      </c>
      <c r="PP93" s="30" t="n">
        <f aca="false">MAX(AC93:AN93,BC93:BN93,EC93:EN93,HC93:HN93,JC93:JN93)</f>
        <v>36.9</v>
      </c>
      <c r="PQ93" s="31" t="n">
        <f aca="false">MIN(AC93:AN93,BC93:BN93,EC93:EN93,HC93:HN93,JC93:JN93)</f>
        <v>12.6</v>
      </c>
      <c r="QU93" s="116" t="n">
        <f aca="false">AVERAGE(AH93,AI93,AJ93,BH93,BI93,BJ93,CH93,CI93,CJ93,DH93,DI93,DJ93,EH93,EI93,EJ93,FH93,FI93,FJ93,GH98,GI98,GJ98,HH93,HI93,HJ93,IH93,II93,IJ93,JH93,JI93,JJ93,KH93,KI93,KJ93,LH93,LI93,LJ93,MH93,MI93,MJ93,NH93,NI93,NJ93)</f>
        <v>14.747619047619</v>
      </c>
      <c r="QV93" s="117" t="n">
        <f aca="false">AVERAGE(AC93,AD93,AN93,BC93,BD93,BN93,CC93,CD93,CN93,DC93,DD93,DN93,EC93,ED93,EN93,FC93,FD93,FN93,GC98,GD98,GN98,HC93,HD93,HN93,IC93,ID93,IN93,JC93,JD93,JN93,KC93,KD93,KN93,LC93,LD93,LN93,MC93,MD93,MN93,NC93,ND93,NN93,)</f>
        <v>27.3976744186046</v>
      </c>
      <c r="QW93" s="116" t="n">
        <f aca="false">AVERAGE(QU83:QU93)</f>
        <v>15.6088955759687</v>
      </c>
      <c r="QX93" s="118" t="n">
        <f aca="false">AVERAGE(QV83:QV93)</f>
        <v>27.0869978858351</v>
      </c>
    </row>
    <row r="94" customFormat="false" ht="12.9" hidden="false" customHeight="false" outlineLevel="0" collapsed="false">
      <c r="A94" s="101"/>
      <c r="B94" s="102" t="n">
        <f aca="false">AVERAGE(AO94,BO94,CO94,DO94,EO94,FO94,GO94,HO94,IO94,JO94,KO94,LO94,MO94,NO94)</f>
        <v>22.0404761904762</v>
      </c>
      <c r="C94" s="103" t="n">
        <f aca="false">AVERAGE(B90:B94)</f>
        <v>21.9156547619048</v>
      </c>
      <c r="D94" s="104" t="n">
        <f aca="false">AVERAGE(B85:B94)</f>
        <v>21.8927083333333</v>
      </c>
      <c r="E94" s="102" t="n">
        <f aca="false">AVERAGE(B75:B94)</f>
        <v>21.8907589285714</v>
      </c>
      <c r="F94" s="105" t="n">
        <f aca="false">AVERAGE(B45:B94)</f>
        <v>21.6108076627077</v>
      </c>
      <c r="G94" s="3" t="n">
        <f aca="false">MAX(AC94:AN94,BC94:BN94,CC94:CN94,DC94:DN94,EC94:EN94,FC94:FN94,GC94:GN94,HC94:HN94,IC94:IN94,JC94:JN94,KC94:KN94,LC94:LN94,MC94:MN94,NC94:NN94)</f>
        <v>37.7</v>
      </c>
      <c r="H94" s="106" t="n">
        <f aca="false">MEDIAN(AC94:AN94,BC94:BN94,CC94:CN94,DC94:DN94,EC94:EN94,FC94:FN94,GC94:GN94,HC94:HN94,IC94:IN94,JC94:JN94,KC94:KN94,LC94:LN94,MC94:MN94,NC94:NN94)</f>
        <v>21.6</v>
      </c>
      <c r="I94" s="5" t="n">
        <f aca="false">MIN(AC94:AN94,BC94:BN94,CC94:CN94,DC94:DN94,EC94:EN94,FC94:FN94,GC94:GN94,HC94:HN94,IC94:IN94,JC94:JN94,KC94:KN94,LC94:LN94,MC94:MN94,NC94:NN94)</f>
        <v>12.2</v>
      </c>
      <c r="J94" s="107" t="n">
        <f aca="false">(G94+I94)/2</f>
        <v>24.95</v>
      </c>
      <c r="AA94" s="1" t="n">
        <f aca="false">AA93+1</f>
        <v>20</v>
      </c>
      <c r="AB94" s="108" t="n">
        <v>1944</v>
      </c>
      <c r="AC94" s="109" t="n">
        <v>29.1</v>
      </c>
      <c r="AD94" s="109" t="n">
        <v>28</v>
      </c>
      <c r="AE94" s="109" t="n">
        <v>27.1</v>
      </c>
      <c r="AF94" s="109" t="n">
        <v>19.4</v>
      </c>
      <c r="AG94" s="109" t="n">
        <v>16.4</v>
      </c>
      <c r="AH94" s="109" t="n">
        <v>15.2</v>
      </c>
      <c r="AI94" s="109" t="n">
        <v>14.4</v>
      </c>
      <c r="AJ94" s="109" t="n">
        <v>16.7</v>
      </c>
      <c r="AK94" s="109" t="n">
        <v>21.5</v>
      </c>
      <c r="AL94" s="109" t="n">
        <v>22.1</v>
      </c>
      <c r="AM94" s="109" t="n">
        <v>26.2</v>
      </c>
      <c r="AN94" s="109" t="n">
        <v>26.3</v>
      </c>
      <c r="AO94" s="110" t="n">
        <f aca="false">SUM(AC94:AN94)/12</f>
        <v>21.8666666666667</v>
      </c>
      <c r="BA94" s="1" t="n">
        <f aca="false">BA93+1</f>
        <v>1944</v>
      </c>
      <c r="BB94" s="111" t="n">
        <v>1944</v>
      </c>
      <c r="BC94" s="109" t="n">
        <v>30.8</v>
      </c>
      <c r="BD94" s="109" t="n">
        <v>28.7</v>
      </c>
      <c r="BE94" s="109" t="n">
        <v>28.1</v>
      </c>
      <c r="BF94" s="109" t="n">
        <v>19.5</v>
      </c>
      <c r="BG94" s="109" t="n">
        <v>15.8</v>
      </c>
      <c r="BH94" s="109" t="n">
        <v>14.2</v>
      </c>
      <c r="BI94" s="109" t="n">
        <v>13.7</v>
      </c>
      <c r="BJ94" s="109" t="n">
        <v>16.1</v>
      </c>
      <c r="BK94" s="109" t="n">
        <v>21.6</v>
      </c>
      <c r="BL94" s="109" t="n">
        <v>22.9</v>
      </c>
      <c r="BM94" s="109" t="n">
        <v>26.8</v>
      </c>
      <c r="BN94" s="109" t="n">
        <v>26.6</v>
      </c>
      <c r="BO94" s="110" t="n">
        <f aca="false">SUM(BC94:BN94)/12</f>
        <v>22.0666666666667</v>
      </c>
      <c r="CA94" s="1" t="n">
        <f aca="false">CA93+1</f>
        <v>1944</v>
      </c>
      <c r="CB94" s="112" t="n">
        <v>1944</v>
      </c>
      <c r="CC94" s="109" t="n">
        <v>24.1</v>
      </c>
      <c r="CD94" s="109" t="n">
        <v>23.7</v>
      </c>
      <c r="CE94" s="109" t="n">
        <v>22.4</v>
      </c>
      <c r="CF94" s="109" t="n">
        <v>18.1</v>
      </c>
      <c r="CG94" s="109" t="n">
        <v>15.6</v>
      </c>
      <c r="CH94" s="109" t="n">
        <v>15.3</v>
      </c>
      <c r="CI94" s="109" t="n">
        <v>13.9</v>
      </c>
      <c r="CJ94" s="109" t="n">
        <v>14.9</v>
      </c>
      <c r="CK94" s="109" t="n">
        <v>17.6</v>
      </c>
      <c r="CL94" s="109" t="n">
        <v>19</v>
      </c>
      <c r="CM94" s="109" t="n">
        <v>21.6</v>
      </c>
      <c r="CN94" s="109" t="n">
        <v>22.6</v>
      </c>
      <c r="CO94" s="110" t="n">
        <f aca="false">SUM(CC94:CN94)/12</f>
        <v>19.0666666666667</v>
      </c>
      <c r="DA94" s="1" t="n">
        <f aca="false">DA93+1</f>
        <v>1944</v>
      </c>
      <c r="DB94" s="111" t="n">
        <v>1944</v>
      </c>
      <c r="DC94" s="109" t="n">
        <v>32.1</v>
      </c>
      <c r="DD94" s="109" t="n">
        <v>29.5</v>
      </c>
      <c r="DE94" s="109" t="n">
        <v>28.9</v>
      </c>
      <c r="DF94" s="109" t="n">
        <v>20.3</v>
      </c>
      <c r="DG94" s="109" t="n">
        <v>16.8</v>
      </c>
      <c r="DH94" s="109" t="n">
        <v>14.8</v>
      </c>
      <c r="DI94" s="109" t="n">
        <v>14.7</v>
      </c>
      <c r="DJ94" s="109" t="n">
        <v>16.7</v>
      </c>
      <c r="DK94" s="109" t="n">
        <v>22.9</v>
      </c>
      <c r="DL94" s="109" t="n">
        <v>23.6</v>
      </c>
      <c r="DM94" s="109" t="n">
        <v>27.9</v>
      </c>
      <c r="DN94" s="109" t="n">
        <v>28.5</v>
      </c>
      <c r="DO94" s="110" t="n">
        <f aca="false">SUM(DC94:DN94)/12</f>
        <v>23.0583333333333</v>
      </c>
      <c r="EA94" s="1" t="n">
        <f aca="false">EA93+1</f>
        <v>1944</v>
      </c>
      <c r="EB94" s="111" t="n">
        <v>1944</v>
      </c>
      <c r="EC94" s="109" t="n">
        <v>37.7</v>
      </c>
      <c r="ED94" s="109" t="n">
        <v>33.3</v>
      </c>
      <c r="EE94" s="109" t="n">
        <v>33.4</v>
      </c>
      <c r="EF94" s="109" t="n">
        <v>25.7</v>
      </c>
      <c r="EG94" s="109" t="n">
        <v>21.2</v>
      </c>
      <c r="EH94" s="109" t="n">
        <v>18.7</v>
      </c>
      <c r="EI94" s="109" t="n">
        <v>18.8</v>
      </c>
      <c r="EJ94" s="109" t="n">
        <v>21</v>
      </c>
      <c r="EK94" s="109" t="n">
        <v>27.5</v>
      </c>
      <c r="EL94" s="109" t="n">
        <v>30.3</v>
      </c>
      <c r="EM94" s="109" t="n">
        <v>35</v>
      </c>
      <c r="EN94" s="109" t="n">
        <v>35.3</v>
      </c>
      <c r="EO94" s="110" t="n">
        <f aca="false">SUM(EC94:EN94)/12</f>
        <v>28.1583333333333</v>
      </c>
      <c r="FA94" s="1" t="n">
        <f aca="false">FA93+1</f>
        <v>1944</v>
      </c>
      <c r="FB94" s="111" t="n">
        <v>1944</v>
      </c>
      <c r="FC94" s="109" t="n">
        <v>27.4</v>
      </c>
      <c r="FD94" s="109" t="n">
        <v>25</v>
      </c>
      <c r="FE94" s="109" t="n">
        <v>24.8</v>
      </c>
      <c r="FF94" s="109" t="n">
        <v>16.4</v>
      </c>
      <c r="FG94" s="109" t="n">
        <v>14.1</v>
      </c>
      <c r="FH94" s="109" t="n">
        <v>12.2</v>
      </c>
      <c r="FI94" s="109" t="n">
        <v>12.4</v>
      </c>
      <c r="FJ94" s="109" t="n">
        <v>13.7</v>
      </c>
      <c r="FK94" s="109" t="n">
        <v>18.8</v>
      </c>
      <c r="FL94" s="109" t="n">
        <v>19.6</v>
      </c>
      <c r="FM94" s="109" t="n">
        <v>23.5</v>
      </c>
      <c r="FN94" s="109" t="n">
        <v>23.8</v>
      </c>
      <c r="FO94" s="110" t="n">
        <f aca="false">SUM(FC94:FN94)/12</f>
        <v>19.3083333333333</v>
      </c>
      <c r="GA94" s="1" t="n">
        <f aca="false">GA93+1</f>
        <v>1944</v>
      </c>
      <c r="GB94" s="113" t="s">
        <v>103</v>
      </c>
      <c r="GC94" s="109" t="n">
        <v>24.5</v>
      </c>
      <c r="GD94" s="109" t="n">
        <v>23.7</v>
      </c>
      <c r="GE94" s="109" t="n">
        <v>22.8</v>
      </c>
      <c r="GF94" s="109" t="n">
        <v>16.5</v>
      </c>
      <c r="GG94" s="109" t="n">
        <v>14.5</v>
      </c>
      <c r="GH94" s="109" t="n">
        <v>12.5</v>
      </c>
      <c r="GI94" s="109" t="n">
        <v>12.5</v>
      </c>
      <c r="GJ94" s="109" t="n">
        <v>13.6</v>
      </c>
      <c r="GK94" s="109" t="n">
        <v>17.1</v>
      </c>
      <c r="GL94" s="109" t="n">
        <v>17.2</v>
      </c>
      <c r="GM94" s="109" t="n">
        <v>19.6</v>
      </c>
      <c r="GN94" s="109" t="n">
        <v>21.9</v>
      </c>
      <c r="GO94" s="110" t="n">
        <f aca="false">SUM(GC94:GN94)/12</f>
        <v>18.0333333333333</v>
      </c>
      <c r="HA94" s="1" t="n">
        <f aca="false">HA93+1</f>
        <v>1944</v>
      </c>
      <c r="HB94" s="113" t="s">
        <v>103</v>
      </c>
      <c r="HC94" s="109" t="n">
        <v>24.6</v>
      </c>
      <c r="HD94" s="109" t="n">
        <v>24.7</v>
      </c>
      <c r="HE94" s="109" t="n">
        <v>23.2</v>
      </c>
      <c r="HF94" s="109" t="n">
        <v>19</v>
      </c>
      <c r="HG94" s="109" t="n">
        <v>16.6</v>
      </c>
      <c r="HH94" s="109" t="n">
        <v>15.5</v>
      </c>
      <c r="HI94" s="109" t="n">
        <v>14.9</v>
      </c>
      <c r="HJ94" s="109" t="n">
        <v>16.2</v>
      </c>
      <c r="HK94" s="109" t="n">
        <v>19.9</v>
      </c>
      <c r="HL94" s="109" t="n">
        <v>20.8</v>
      </c>
      <c r="HM94" s="109" t="n">
        <v>22.4</v>
      </c>
      <c r="HN94" s="109" t="n">
        <v>23.3</v>
      </c>
      <c r="HO94" s="110" t="n">
        <f aca="false">SUM(HC94:HN94)/12</f>
        <v>20.0916666666667</v>
      </c>
      <c r="IA94" s="1" t="n">
        <f aca="false">IA93+1</f>
        <v>1944</v>
      </c>
      <c r="IB94" s="111" t="n">
        <v>1944</v>
      </c>
      <c r="IC94" s="109" t="n">
        <v>32.5</v>
      </c>
      <c r="ID94" s="109" t="n">
        <v>31.2</v>
      </c>
      <c r="IE94" s="109" t="n">
        <v>31</v>
      </c>
      <c r="IF94" s="109" t="n">
        <v>22.1</v>
      </c>
      <c r="IG94" s="109" t="n">
        <v>18.6</v>
      </c>
      <c r="IH94" s="109" t="n">
        <v>17.6</v>
      </c>
      <c r="II94" s="109" t="n">
        <v>16.4</v>
      </c>
      <c r="IJ94" s="109" t="n">
        <v>19.2</v>
      </c>
      <c r="IK94" s="109" t="n">
        <v>24.3</v>
      </c>
      <c r="IL94" s="109" t="n">
        <v>26.4</v>
      </c>
      <c r="IM94" s="109" t="n">
        <v>30.3</v>
      </c>
      <c r="IN94" s="109" t="n">
        <v>30.1</v>
      </c>
      <c r="IO94" s="110" t="n">
        <f aca="false">SUM(IC94:IN94)/12</f>
        <v>24.975</v>
      </c>
      <c r="JA94" s="1" t="n">
        <f aca="false">JA93+1</f>
        <v>1944</v>
      </c>
      <c r="JB94" s="113" t="s">
        <v>103</v>
      </c>
      <c r="JC94" s="109" t="n">
        <v>22.3</v>
      </c>
      <c r="JD94" s="109" t="n">
        <v>22.7</v>
      </c>
      <c r="JE94" s="109" t="n">
        <v>22</v>
      </c>
      <c r="JF94" s="109" t="n">
        <v>17.8</v>
      </c>
      <c r="JG94" s="109" t="n">
        <v>15.1</v>
      </c>
      <c r="JH94" s="109" t="n">
        <v>13.5</v>
      </c>
      <c r="JI94" s="109" t="n">
        <v>13.2</v>
      </c>
      <c r="JJ94" s="109" t="n">
        <v>14.6</v>
      </c>
      <c r="JK94" s="109" t="n">
        <v>16.3</v>
      </c>
      <c r="JL94" s="109" t="n">
        <v>17.1</v>
      </c>
      <c r="JM94" s="109" t="n">
        <v>19.5</v>
      </c>
      <c r="JN94" s="109" t="n">
        <v>21.2</v>
      </c>
      <c r="JO94" s="110" t="n">
        <f aca="false">SUM(JC94:JN94)/12</f>
        <v>17.9416666666667</v>
      </c>
      <c r="KA94" s="1" t="n">
        <f aca="false">KA93+1</f>
        <v>1944</v>
      </c>
      <c r="KB94" s="111" t="n">
        <v>1944</v>
      </c>
      <c r="KC94" s="109" t="n">
        <v>29.9</v>
      </c>
      <c r="KD94" s="109" t="n">
        <v>28.3</v>
      </c>
      <c r="KE94" s="109" t="n">
        <v>28.2</v>
      </c>
      <c r="KF94" s="109" t="n">
        <v>19.8</v>
      </c>
      <c r="KG94" s="109" t="n">
        <v>16.5</v>
      </c>
      <c r="KH94" s="109" t="n">
        <v>15.2</v>
      </c>
      <c r="KI94" s="109" t="n">
        <v>14.6</v>
      </c>
      <c r="KJ94" s="109" t="n">
        <v>16.9</v>
      </c>
      <c r="KK94" s="109" t="n">
        <v>22.4</v>
      </c>
      <c r="KL94" s="109" t="n">
        <v>23.1</v>
      </c>
      <c r="KM94" s="109" t="n">
        <v>27.1</v>
      </c>
      <c r="KN94" s="109" t="n">
        <v>26.8</v>
      </c>
      <c r="KO94" s="110" t="n">
        <f aca="false">SUM(KC94:KN94)/12</f>
        <v>22.4</v>
      </c>
      <c r="LA94" s="1" t="n">
        <f aca="false">LA93+1</f>
        <v>1944</v>
      </c>
      <c r="LB94" s="113" t="s">
        <v>103</v>
      </c>
      <c r="LC94" s="109" t="n">
        <v>31.8</v>
      </c>
      <c r="LD94" s="109" t="n">
        <v>29.4</v>
      </c>
      <c r="LE94" s="109" t="n">
        <v>29</v>
      </c>
      <c r="LF94" s="109" t="n">
        <v>20.1</v>
      </c>
      <c r="LG94" s="109" t="n">
        <v>17</v>
      </c>
      <c r="LH94" s="109" t="n">
        <v>16</v>
      </c>
      <c r="LI94" s="109" t="n">
        <v>14.8</v>
      </c>
      <c r="LJ94" s="109" t="n">
        <v>17.8</v>
      </c>
      <c r="LK94" s="109" t="n">
        <v>23.2</v>
      </c>
      <c r="LL94" s="109" t="n">
        <v>24.4</v>
      </c>
      <c r="LM94" s="109" t="n">
        <v>28.5</v>
      </c>
      <c r="LN94" s="109" t="n">
        <v>28.3</v>
      </c>
      <c r="LO94" s="110" t="n">
        <f aca="false">SUM(LC94:LN94)/12</f>
        <v>23.3583333333333</v>
      </c>
      <c r="MA94" s="1" t="n">
        <f aca="false">MA93+1</f>
        <v>1944</v>
      </c>
      <c r="MB94" s="111" t="n">
        <v>1944</v>
      </c>
      <c r="MC94" s="109" t="n">
        <v>28.1</v>
      </c>
      <c r="MD94" s="109" t="n">
        <v>26.7</v>
      </c>
      <c r="ME94" s="109" t="n">
        <v>26</v>
      </c>
      <c r="MF94" s="109" t="n">
        <v>18.4</v>
      </c>
      <c r="MG94" s="109" t="n">
        <v>16.5</v>
      </c>
      <c r="MH94" s="109" t="n">
        <v>14.5</v>
      </c>
      <c r="MI94" s="109" t="n">
        <v>14.4</v>
      </c>
      <c r="MJ94" s="109" t="n">
        <v>15.7</v>
      </c>
      <c r="MK94" s="109" t="n">
        <v>20.9</v>
      </c>
      <c r="ML94" s="109" t="n">
        <v>21.3</v>
      </c>
      <c r="MM94" s="109" t="n">
        <v>25.2</v>
      </c>
      <c r="MN94" s="109" t="n">
        <v>26.1</v>
      </c>
      <c r="MO94" s="110" t="n">
        <f aca="false">SUM(MC94:MN94)/12</f>
        <v>21.15</v>
      </c>
      <c r="NA94" s="1" t="n">
        <f aca="false">NA93+1</f>
        <v>1944</v>
      </c>
      <c r="NB94" s="113" t="s">
        <v>103</v>
      </c>
      <c r="NC94" s="109" t="n">
        <v>36</v>
      </c>
      <c r="ND94" s="109" t="n">
        <v>32.8</v>
      </c>
      <c r="NE94" s="109" t="n">
        <v>32.5</v>
      </c>
      <c r="NF94" s="109" t="n">
        <v>24.5</v>
      </c>
      <c r="NG94" s="109" t="n">
        <v>20.5</v>
      </c>
      <c r="NH94" s="109" t="n">
        <v>18.2</v>
      </c>
      <c r="NI94" s="109" t="n">
        <v>17.9</v>
      </c>
      <c r="NJ94" s="109" t="n">
        <v>20.9</v>
      </c>
      <c r="NK94" s="109" t="n">
        <v>26.4</v>
      </c>
      <c r="NL94" s="109" t="n">
        <v>28.6</v>
      </c>
      <c r="NM94" s="109" t="n">
        <v>33.2</v>
      </c>
      <c r="NN94" s="109" t="n">
        <v>33.6</v>
      </c>
      <c r="NO94" s="110" t="n">
        <f aca="false">SUM(NC94:NN94)/12</f>
        <v>27.0916666666667</v>
      </c>
      <c r="ON94" s="39" t="n">
        <f aca="false">(FO94+GO94+MO94)/3</f>
        <v>19.4972222222222</v>
      </c>
      <c r="OO94" s="40" t="n">
        <f aca="false">(AO94+BO94+EO94+HO94+JO94)/5</f>
        <v>22.025</v>
      </c>
      <c r="OP94" s="41" t="n">
        <f aca="false">(FO94+GO94+MO94+AO94+BO94+EO94+HO94+JO94)/8</f>
        <v>21.0770833333333</v>
      </c>
      <c r="PA94" s="114"/>
      <c r="PB94" s="115"/>
      <c r="PN94" s="28" t="n">
        <f aca="false">MAX(FC94:FN94,GC94:GN94,MC94:MN94)</f>
        <v>28.1</v>
      </c>
      <c r="PO94" s="29" t="n">
        <f aca="false">MIN(FC94:FN94,GC94:GN94,MC94:MN94)</f>
        <v>12.2</v>
      </c>
      <c r="PP94" s="30" t="n">
        <f aca="false">MAX(AC94:AN94,BC94:BN94,EC94:EN94,HC94:HN94,JC94:JN94)</f>
        <v>37.7</v>
      </c>
      <c r="PQ94" s="31" t="n">
        <f aca="false">MIN(AC94:AN94,BC94:BN94,EC94:EN94,HC94:HN94,JC94:JN94)</f>
        <v>13.2</v>
      </c>
      <c r="QU94" s="116" t="n">
        <f aca="false">AVERAGE(AH94,AI94,AJ94,BH94,BI94,BJ94,CH94,CI94,CJ94,DH94,DI94,DJ94,EH94,EI94,EJ94,FH94,FI94,FJ94,GH99,GI99,GJ99,HH94,HI94,HJ94,IH94,II94,IJ94,JH94,JI94,JJ94,KH94,KI94,KJ94,LH94,LI94,LJ94,MH94,MI94,MJ94,NH94,NI94,NJ94)</f>
        <v>15.6119047619048</v>
      </c>
      <c r="QV94" s="117" t="n">
        <f aca="false">AVERAGE(AC94,AD94,AN94,BC94,BD94,BN94,CC94,CD94,CN94,DC94,DD94,DN94,EC94,ED94,EN94,FC94,FD94,FN94,GC99,GD99,GN99,HC94,HD94,HN94,IC94,ID94,IN94,JC94,JD94,JN94,KC94,KD94,KN94,LC94,LD94,LN94,MC94,MD94,MN94,NC94,ND94,NN94,)</f>
        <v>27.1255813953488</v>
      </c>
      <c r="QW94" s="116" t="n">
        <f aca="false">AVERAGE(QU84:QU94)</f>
        <v>15.6164713335445</v>
      </c>
      <c r="QX94" s="118" t="n">
        <f aca="false">AVERAGE(QV84:QV94)</f>
        <v>27.1282241014799</v>
      </c>
    </row>
    <row r="95" customFormat="false" ht="12.9" hidden="false" customHeight="false" outlineLevel="0" collapsed="false">
      <c r="A95" s="101" t="n">
        <f aca="false">A90+5</f>
        <v>1945</v>
      </c>
      <c r="B95" s="102" t="n">
        <f aca="false">AVERAGE(AO95,BO95,CO95,DO95,EO95,FO95,GO95,HO95,IO95,JO95,KO95,LO95,MO95,NO95)</f>
        <v>21.5744047619048</v>
      </c>
      <c r="C95" s="103" t="n">
        <f aca="false">AVERAGE(B91:B95)</f>
        <v>21.7695833333333</v>
      </c>
      <c r="D95" s="104" t="n">
        <f aca="false">AVERAGE(B86:B95)</f>
        <v>21.8839583333333</v>
      </c>
      <c r="E95" s="102" t="n">
        <f aca="false">AVERAGE(B76:B95)</f>
        <v>21.8771577380952</v>
      </c>
      <c r="F95" s="105" t="n">
        <f aca="false">AVERAGE(B46:B95)</f>
        <v>21.6139624246124</v>
      </c>
      <c r="G95" s="3" t="n">
        <f aca="false">MAX(AC95:AN95,BC95:BN95,CC95:CN95,DC95:DN95,EC95:EN95,FC95:FN95,GC95:GN95,HC95:HN95,IC95:IN95,JC95:JN95,KC95:KN95,LC95:LN95,MC95:MN95,NC95:NN95)</f>
        <v>37.1</v>
      </c>
      <c r="H95" s="106" t="n">
        <f aca="false">MEDIAN(AC95:AN95,BC95:BN95,CC95:CN95,DC95:DN95,EC95:EN95,FC95:FN95,GC95:GN95,HC95:HN95,IC95:IN95,JC95:JN95,KC95:KN95,LC95:LN95,MC95:MN95,NC95:NN95)</f>
        <v>20.85</v>
      </c>
      <c r="I95" s="5" t="n">
        <f aca="false">MIN(AC95:AN95,BC95:BN95,CC95:CN95,DC95:DN95,EC95:EN95,FC95:FN95,GC95:GN95,HC95:HN95,IC95:IN95,JC95:JN95,KC95:KN95,LC95:LN95,MC95:MN95,NC95:NN95)</f>
        <v>11.8</v>
      </c>
      <c r="J95" s="107" t="n">
        <f aca="false">(G95+I95)/2</f>
        <v>24.45</v>
      </c>
      <c r="AA95" s="1" t="n">
        <f aca="false">AA94+1</f>
        <v>21</v>
      </c>
      <c r="AB95" s="108" t="n">
        <v>1945</v>
      </c>
      <c r="AC95" s="109" t="n">
        <v>27</v>
      </c>
      <c r="AD95" s="109" t="n">
        <v>26</v>
      </c>
      <c r="AE95" s="109" t="n">
        <v>24.7</v>
      </c>
      <c r="AF95" s="109" t="n">
        <v>23.6</v>
      </c>
      <c r="AG95" s="109" t="n">
        <v>19.1</v>
      </c>
      <c r="AH95" s="109" t="n">
        <v>17.7</v>
      </c>
      <c r="AI95" s="109" t="n">
        <v>14.8</v>
      </c>
      <c r="AJ95" s="109" t="n">
        <v>16.1</v>
      </c>
      <c r="AK95" s="109" t="n">
        <v>17.7</v>
      </c>
      <c r="AL95" s="109" t="n">
        <v>20.7</v>
      </c>
      <c r="AM95" s="109" t="n">
        <v>23.7</v>
      </c>
      <c r="AN95" s="109" t="n">
        <v>28.9</v>
      </c>
      <c r="AO95" s="110" t="n">
        <f aca="false">SUM(AC95:AN95)/12</f>
        <v>21.6666666666667</v>
      </c>
      <c r="BA95" s="1" t="n">
        <f aca="false">BA94+1</f>
        <v>1945</v>
      </c>
      <c r="BB95" s="111" t="n">
        <v>1945</v>
      </c>
      <c r="BC95" s="109" t="n">
        <v>28.7</v>
      </c>
      <c r="BD95" s="109" t="n">
        <v>26.8</v>
      </c>
      <c r="BE95" s="109" t="n">
        <v>25.9</v>
      </c>
      <c r="BF95" s="109" t="n">
        <v>23.9</v>
      </c>
      <c r="BG95" s="109" t="n">
        <v>18.4</v>
      </c>
      <c r="BH95" s="109" t="n">
        <v>17</v>
      </c>
      <c r="BI95" s="109" t="n">
        <v>13.9</v>
      </c>
      <c r="BJ95" s="109" t="n">
        <v>15.3</v>
      </c>
      <c r="BK95" s="109" t="n">
        <v>17.3</v>
      </c>
      <c r="BL95" s="109" t="n">
        <v>20.3</v>
      </c>
      <c r="BM95" s="109" t="n">
        <v>23.6</v>
      </c>
      <c r="BN95" s="109" t="n">
        <v>30.1</v>
      </c>
      <c r="BO95" s="110" t="n">
        <f aca="false">SUM(BC95:BN95)/12</f>
        <v>21.7666666666667</v>
      </c>
      <c r="CA95" s="1" t="n">
        <f aca="false">CA94+1</f>
        <v>1945</v>
      </c>
      <c r="CB95" s="112" t="n">
        <v>1945</v>
      </c>
      <c r="CC95" s="109" t="n">
        <v>23.3</v>
      </c>
      <c r="CD95" s="109" t="n">
        <v>21.2</v>
      </c>
      <c r="CE95" s="109" t="n">
        <v>20.2</v>
      </c>
      <c r="CF95" s="109" t="n">
        <v>19.6</v>
      </c>
      <c r="CG95" s="109" t="n">
        <v>17.4</v>
      </c>
      <c r="CH95" s="109" t="n">
        <v>16.2</v>
      </c>
      <c r="CI95" s="109" t="n">
        <v>13.7</v>
      </c>
      <c r="CJ95" s="109" t="n">
        <v>15.4</v>
      </c>
      <c r="CK95" s="109" t="n">
        <v>16.1</v>
      </c>
      <c r="CL95" s="109" t="n">
        <v>18.6</v>
      </c>
      <c r="CM95" s="109" t="n">
        <v>21.2</v>
      </c>
      <c r="CN95" s="109" t="n">
        <v>23.2</v>
      </c>
      <c r="CO95" s="110" t="n">
        <f aca="false">SUM(CC95:CN95)/12</f>
        <v>18.8416666666667</v>
      </c>
      <c r="DA95" s="1" t="n">
        <f aca="false">DA94+1</f>
        <v>1945</v>
      </c>
      <c r="DB95" s="111" t="n">
        <v>1945</v>
      </c>
      <c r="DC95" s="109" t="n">
        <v>29.6</v>
      </c>
      <c r="DD95" s="109" t="n">
        <v>26.8</v>
      </c>
      <c r="DE95" s="109" t="n">
        <v>25.4</v>
      </c>
      <c r="DF95" s="109" t="n">
        <v>23.4</v>
      </c>
      <c r="DG95" s="109" t="n">
        <v>18.5</v>
      </c>
      <c r="DH95" s="109" t="n">
        <v>16.2</v>
      </c>
      <c r="DI95" s="109" t="n">
        <v>13.8</v>
      </c>
      <c r="DJ95" s="109" t="n">
        <v>16.2</v>
      </c>
      <c r="DK95" s="109" t="n">
        <v>18.1</v>
      </c>
      <c r="DL95" s="109" t="n">
        <v>21.1</v>
      </c>
      <c r="DM95" s="109" t="n">
        <v>25.4</v>
      </c>
      <c r="DN95" s="109" t="n">
        <v>30.3</v>
      </c>
      <c r="DO95" s="110" t="n">
        <f aca="false">SUM(DC95:DN95)/12</f>
        <v>22.0666666666667</v>
      </c>
      <c r="EA95" s="1" t="n">
        <f aca="false">EA94+1</f>
        <v>1945</v>
      </c>
      <c r="EB95" s="111" t="n">
        <v>1945</v>
      </c>
      <c r="EC95" s="109" t="n">
        <v>36</v>
      </c>
      <c r="ED95" s="109" t="n">
        <v>34.1</v>
      </c>
      <c r="EE95" s="109" t="n">
        <v>32.1</v>
      </c>
      <c r="EF95" s="109" t="n">
        <v>28.5</v>
      </c>
      <c r="EG95" s="109" t="n">
        <v>23.6</v>
      </c>
      <c r="EH95" s="109" t="n">
        <v>20.4</v>
      </c>
      <c r="EI95" s="109" t="n">
        <v>16.9</v>
      </c>
      <c r="EJ95" s="109" t="n">
        <v>20.4</v>
      </c>
      <c r="EK95" s="109" t="n">
        <v>24</v>
      </c>
      <c r="EL95" s="109" t="n">
        <v>27.2</v>
      </c>
      <c r="EM95" s="109" t="n">
        <v>30.4</v>
      </c>
      <c r="EN95" s="109" t="n">
        <v>37.1</v>
      </c>
      <c r="EO95" s="110" t="n">
        <f aca="false">SUM(EC95:EN95)/12</f>
        <v>27.5583333333333</v>
      </c>
      <c r="FA95" s="1" t="n">
        <f aca="false">FA94+1</f>
        <v>1945</v>
      </c>
      <c r="FB95" s="111" t="n">
        <v>1945</v>
      </c>
      <c r="FC95" s="109" t="n">
        <v>25.4</v>
      </c>
      <c r="FD95" s="109" t="n">
        <v>22.8</v>
      </c>
      <c r="FE95" s="109" t="n">
        <v>22.3</v>
      </c>
      <c r="FF95" s="109" t="n">
        <v>20.8</v>
      </c>
      <c r="FG95" s="109" t="n">
        <v>16.3</v>
      </c>
      <c r="FH95" s="109" t="n">
        <v>14.7</v>
      </c>
      <c r="FI95" s="109" t="n">
        <v>11.8</v>
      </c>
      <c r="FJ95" s="109" t="n">
        <v>13.3</v>
      </c>
      <c r="FK95" s="109" t="n">
        <v>15.1</v>
      </c>
      <c r="FL95" s="109" t="n">
        <v>17.9</v>
      </c>
      <c r="FM95" s="109" t="n">
        <v>20.8</v>
      </c>
      <c r="FN95" s="109" t="n">
        <v>26.8</v>
      </c>
      <c r="FO95" s="110" t="n">
        <f aca="false">SUM(FC95:FN95)/12</f>
        <v>19</v>
      </c>
      <c r="GA95" s="1" t="n">
        <f aca="false">GA94+1</f>
        <v>1945</v>
      </c>
      <c r="GB95" s="113" t="s">
        <v>104</v>
      </c>
      <c r="GC95" s="109" t="n">
        <v>23</v>
      </c>
      <c r="GD95" s="109" t="n">
        <v>21</v>
      </c>
      <c r="GE95" s="109" t="n">
        <v>19.2</v>
      </c>
      <c r="GF95" s="109" t="n">
        <v>19.4</v>
      </c>
      <c r="GG95" s="109" t="n">
        <v>15.9</v>
      </c>
      <c r="GH95" s="109" t="n">
        <v>15</v>
      </c>
      <c r="GI95" s="109" t="n">
        <v>12.3</v>
      </c>
      <c r="GJ95" s="109" t="n">
        <v>14</v>
      </c>
      <c r="GK95" s="109" t="n">
        <v>15.3</v>
      </c>
      <c r="GL95" s="109" t="n">
        <v>17.4</v>
      </c>
      <c r="GM95" s="109" t="n">
        <v>19.8</v>
      </c>
      <c r="GN95" s="109" t="n">
        <v>24.2</v>
      </c>
      <c r="GO95" s="110" t="n">
        <f aca="false">SUM(GC95:GN95)/12</f>
        <v>18.0416666666667</v>
      </c>
      <c r="HA95" s="1" t="n">
        <f aca="false">HA94+1</f>
        <v>1945</v>
      </c>
      <c r="HB95" s="113" t="s">
        <v>104</v>
      </c>
      <c r="HC95" s="109" t="n">
        <v>23.2</v>
      </c>
      <c r="HD95" s="109" t="n">
        <v>22.4</v>
      </c>
      <c r="HE95" s="109" t="n">
        <v>21.6</v>
      </c>
      <c r="HF95" s="109" t="n">
        <v>22.1</v>
      </c>
      <c r="HG95" s="109" t="n">
        <v>19</v>
      </c>
      <c r="HH95" s="109" t="n">
        <v>17</v>
      </c>
      <c r="HI95" s="109" t="n">
        <v>15.1</v>
      </c>
      <c r="HJ95" s="109" t="n">
        <v>16.7</v>
      </c>
      <c r="HK95" s="109" t="n">
        <v>17.7</v>
      </c>
      <c r="HL95" s="109" t="n">
        <v>19.7</v>
      </c>
      <c r="HM95" s="109" t="n">
        <v>21.6</v>
      </c>
      <c r="HN95" s="109" t="n">
        <v>24.6</v>
      </c>
      <c r="HO95" s="110" t="n">
        <f aca="false">SUM(HC95:HN95)/12</f>
        <v>20.0583333333333</v>
      </c>
      <c r="IA95" s="1" t="n">
        <f aca="false">IA94+1</f>
        <v>1945</v>
      </c>
      <c r="IB95" s="111" t="n">
        <v>1945</v>
      </c>
      <c r="IC95" s="109" t="n">
        <v>30.2</v>
      </c>
      <c r="ID95" s="109" t="n">
        <v>28.8</v>
      </c>
      <c r="IE95" s="109" t="n">
        <v>28.1</v>
      </c>
      <c r="IF95" s="109" t="n">
        <v>26.2</v>
      </c>
      <c r="IG95" s="109" t="n">
        <v>21.4</v>
      </c>
      <c r="IH95" s="109" t="n">
        <v>19.1</v>
      </c>
      <c r="II95" s="109" t="n">
        <v>16.1</v>
      </c>
      <c r="IJ95" s="109" t="n">
        <v>18.6</v>
      </c>
      <c r="IK95" s="109" t="n">
        <v>20.8</v>
      </c>
      <c r="IL95" s="109" t="n">
        <v>23.9</v>
      </c>
      <c r="IM95" s="109" t="n">
        <v>26.9</v>
      </c>
      <c r="IN95" s="109" t="n">
        <v>32.6</v>
      </c>
      <c r="IO95" s="110" t="n">
        <f aca="false">SUM(IC95:IN95)/12</f>
        <v>24.3916666666667</v>
      </c>
      <c r="JA95" s="1" t="n">
        <f aca="false">JA94+1</f>
        <v>1945</v>
      </c>
      <c r="JB95" s="113" t="s">
        <v>104</v>
      </c>
      <c r="JC95" s="109" t="n">
        <v>21.2</v>
      </c>
      <c r="JD95" s="109" t="n">
        <v>20.1</v>
      </c>
      <c r="JE95" s="109" t="n">
        <v>18.8</v>
      </c>
      <c r="JF95" s="109" t="n">
        <v>18.3</v>
      </c>
      <c r="JG95" s="109" t="n">
        <v>16.2</v>
      </c>
      <c r="JH95" s="109" t="n">
        <v>14.8</v>
      </c>
      <c r="JI95" s="109" t="n">
        <v>12.9</v>
      </c>
      <c r="JJ95" s="109" t="n">
        <v>13.9</v>
      </c>
      <c r="JK95" s="109" t="n">
        <v>14.6</v>
      </c>
      <c r="JL95" s="109" t="n">
        <v>16.8</v>
      </c>
      <c r="JM95" s="109" t="n">
        <v>18.8</v>
      </c>
      <c r="JN95" s="109" t="n">
        <v>22.1</v>
      </c>
      <c r="JO95" s="110" t="n">
        <f aca="false">SUM(JC95:JN95)/12</f>
        <v>17.375</v>
      </c>
      <c r="KA95" s="1" t="n">
        <f aca="false">KA94+1</f>
        <v>1945</v>
      </c>
      <c r="KB95" s="111" t="n">
        <v>1945</v>
      </c>
      <c r="KC95" s="109" t="n">
        <v>27.6</v>
      </c>
      <c r="KD95" s="109" t="n">
        <v>26.6</v>
      </c>
      <c r="KE95" s="109" t="n">
        <v>25.7</v>
      </c>
      <c r="KF95" s="109" t="n">
        <v>24.3</v>
      </c>
      <c r="KG95" s="109" t="n">
        <v>18.9</v>
      </c>
      <c r="KH95" s="109" t="n">
        <v>17.4</v>
      </c>
      <c r="KI95" s="109" t="n">
        <v>14.2</v>
      </c>
      <c r="KJ95" s="109" t="n">
        <v>16.1</v>
      </c>
      <c r="KK95" s="109" t="n">
        <v>17.9</v>
      </c>
      <c r="KL95" s="109" t="n">
        <v>20.9</v>
      </c>
      <c r="KM95" s="109" t="n">
        <v>23.9</v>
      </c>
      <c r="KN95" s="109" t="n">
        <v>29.8</v>
      </c>
      <c r="KO95" s="110" t="n">
        <f aca="false">SUM(KC95:KN95)/12</f>
        <v>21.9416666666667</v>
      </c>
      <c r="LA95" s="1" t="n">
        <f aca="false">LA94+1</f>
        <v>1945</v>
      </c>
      <c r="LB95" s="113" t="s">
        <v>104</v>
      </c>
      <c r="LC95" s="109" t="n">
        <v>29.2</v>
      </c>
      <c r="LD95" s="109" t="n">
        <v>27.6</v>
      </c>
      <c r="LE95" s="109" t="n">
        <v>26.6</v>
      </c>
      <c r="LF95" s="109" t="n">
        <v>24.6</v>
      </c>
      <c r="LG95" s="109" t="n">
        <v>19.7</v>
      </c>
      <c r="LH95" s="109" t="n">
        <v>17.9</v>
      </c>
      <c r="LI95" s="109" t="n">
        <v>14.9</v>
      </c>
      <c r="LJ95" s="109" t="n">
        <v>16.6</v>
      </c>
      <c r="LK95" s="109" t="n">
        <v>18.6</v>
      </c>
      <c r="LL95" s="109" t="n">
        <v>21.7</v>
      </c>
      <c r="LM95" s="109" t="n">
        <v>25.2</v>
      </c>
      <c r="LN95" s="109" t="n">
        <v>31.3</v>
      </c>
      <c r="LO95" s="110" t="n">
        <f aca="false">SUM(LC95:LN95)/12</f>
        <v>22.825</v>
      </c>
      <c r="MA95" s="1" t="n">
        <f aca="false">MA94+1</f>
        <v>1945</v>
      </c>
      <c r="MB95" s="111" t="n">
        <v>1945</v>
      </c>
      <c r="MC95" s="109" t="n">
        <v>25.9</v>
      </c>
      <c r="MD95" s="109" t="n">
        <v>23.4</v>
      </c>
      <c r="ME95" s="109" t="n">
        <v>23.1</v>
      </c>
      <c r="MF95" s="109" t="n">
        <v>22.4</v>
      </c>
      <c r="MG95" s="109" t="n">
        <v>18.1</v>
      </c>
      <c r="MH95" s="109" t="n">
        <v>16.8</v>
      </c>
      <c r="MI95" s="109" t="n">
        <v>14.3</v>
      </c>
      <c r="MJ95" s="109" t="n">
        <v>15.7</v>
      </c>
      <c r="MK95" s="109" t="n">
        <v>18.4</v>
      </c>
      <c r="ML95" s="109" t="n">
        <v>20.1</v>
      </c>
      <c r="MM95" s="109" t="n">
        <v>23.1</v>
      </c>
      <c r="MN95" s="109" t="n">
        <v>27.4</v>
      </c>
      <c r="MO95" s="110" t="n">
        <f aca="false">SUM(MC95:MN95)/12</f>
        <v>20.725</v>
      </c>
      <c r="NA95" s="1" t="n">
        <f aca="false">NA94+1</f>
        <v>1945</v>
      </c>
      <c r="NB95" s="113" t="s">
        <v>104</v>
      </c>
      <c r="NC95" s="109" t="n">
        <v>33</v>
      </c>
      <c r="ND95" s="109" t="n">
        <v>32</v>
      </c>
      <c r="NE95" s="109" t="n">
        <v>29.9</v>
      </c>
      <c r="NF95" s="109" t="n">
        <v>27.4</v>
      </c>
      <c r="NG95" s="109" t="n">
        <v>21.6</v>
      </c>
      <c r="NH95" s="109" t="n">
        <v>19.1</v>
      </c>
      <c r="NI95" s="109" t="n">
        <v>16</v>
      </c>
      <c r="NJ95" s="109" t="n">
        <v>20</v>
      </c>
      <c r="NK95" s="109" t="n">
        <v>22.7</v>
      </c>
      <c r="NL95" s="109" t="n">
        <v>24.9</v>
      </c>
      <c r="NM95" s="109" t="n">
        <v>29</v>
      </c>
      <c r="NN95" s="109" t="n">
        <v>33.8</v>
      </c>
      <c r="NO95" s="110" t="n">
        <f aca="false">SUM(NC95:NN95)/12</f>
        <v>25.7833333333333</v>
      </c>
      <c r="ON95" s="39" t="n">
        <f aca="false">(FO95+GO95+MO95)/3</f>
        <v>19.2555555555556</v>
      </c>
      <c r="OO95" s="40" t="n">
        <f aca="false">(AO95+BO95+EO95+HO95+JO95)/5</f>
        <v>21.685</v>
      </c>
      <c r="OP95" s="41" t="n">
        <f aca="false">(FO95+GO95+MO95+AO95+BO95+EO95+HO95+JO95)/8</f>
        <v>20.7739583333333</v>
      </c>
      <c r="PA95" s="114"/>
      <c r="PB95" s="115"/>
      <c r="PN95" s="28" t="n">
        <f aca="false">MAX(FC95:FN95,GC95:GN95,MC95:MN95)</f>
        <v>27.4</v>
      </c>
      <c r="PO95" s="29" t="n">
        <f aca="false">MIN(FC95:FN95,GC95:GN95,MC95:MN95)</f>
        <v>11.8</v>
      </c>
      <c r="PP95" s="30" t="n">
        <f aca="false">MAX(AC95:AN95,BC95:BN95,EC95:EN95,HC95:HN95,JC95:JN95)</f>
        <v>37.1</v>
      </c>
      <c r="PQ95" s="31" t="n">
        <f aca="false">MIN(AC95:AN95,BC95:BN95,EC95:EN95,HC95:HN95,JC95:JN95)</f>
        <v>12.9</v>
      </c>
      <c r="QU95" s="116" t="n">
        <f aca="false">AVERAGE(AH95,AI95,AJ95,BH95,BI95,BJ95,CH95,CI95,CJ95,DH95,DI95,DJ95,EH95,EI95,EJ95,FH95,FI95,FJ95,GH100,GI100,GJ100,HH95,HI95,HJ95,IH95,II95,IJ95,JH95,JI95,JJ95,KH95,KI95,KJ95,LH95,LI95,LJ95,MH95,MI95,MJ95,NH95,NI95,NJ95)</f>
        <v>15.9166666666667</v>
      </c>
      <c r="QV95" s="117" t="n">
        <f aca="false">AVERAGE(AC95,AD95,AN95,BC95,BD95,BN95,CC95,CD95,CN95,DC95,DD95,DN95,EC95,ED95,EN95,FC95,FD95,FN95,GC100,GD100,GN100,HC95,HD95,HN95,IC95,ID95,IN95,JC95,JD95,JN95,KC95,KD95,KN95,LC95,LD95,LN95,MC95,MD95,MN95,NC95,ND95,NN95,)</f>
        <v>26.7441860465116</v>
      </c>
      <c r="QW95" s="116" t="n">
        <f aca="false">AVERAGE(QU85:QU95)</f>
        <v>15.5948263118995</v>
      </c>
      <c r="QX95" s="118" t="n">
        <f aca="false">AVERAGE(QV85:QV95)</f>
        <v>27.0106765327696</v>
      </c>
    </row>
    <row r="96" customFormat="false" ht="12.9" hidden="false" customHeight="false" outlineLevel="0" collapsed="false">
      <c r="A96" s="101"/>
      <c r="B96" s="102" t="n">
        <f aca="false">AVERAGE(AO96,BO96,CO96,DO96,EO96,FO96,GO96,HO96,IO96,JO96,KO96,LO96,MO96,NO96)</f>
        <v>21.1845238095238</v>
      </c>
      <c r="C96" s="103" t="n">
        <f aca="false">AVERAGE(B92:B96)</f>
        <v>21.6560119047619</v>
      </c>
      <c r="D96" s="104" t="n">
        <f aca="false">AVERAGE(B87:B96)</f>
        <v>21.826755952381</v>
      </c>
      <c r="E96" s="102" t="n">
        <f aca="false">AVERAGE(B77:B96)</f>
        <v>21.8312648809524</v>
      </c>
      <c r="F96" s="105" t="n">
        <f aca="false">AVERAGE(B47:B96)</f>
        <v>21.6106112341362</v>
      </c>
      <c r="G96" s="3" t="n">
        <f aca="false">MAX(AC96:AN96,BC96:BN96,CC96:CN96,DC96:DN96,EC96:EN96,FC96:FN96,GC96:GN96,HC96:HN96,IC96:IN96,JC96:JN96,KC96:KN96,LC96:LN96,MC96:MN96,NC96:NN96)</f>
        <v>36.5</v>
      </c>
      <c r="H96" s="106" t="n">
        <f aca="false">MEDIAN(AC96:AN96,BC96:BN96,CC96:CN96,DC96:DN96,EC96:EN96,FC96:FN96,GC96:GN96,HC96:HN96,IC96:IN96,JC96:JN96,KC96:KN96,LC96:LN96,MC96:MN96,NC96:NN96)</f>
        <v>20.3</v>
      </c>
      <c r="I96" s="5" t="n">
        <f aca="false">MIN(AC96:AN96,BC96:BN96,CC96:CN96,DC96:DN96,EC96:EN96,FC96:FN96,GC96:GN96,HC96:HN96,IC96:IN96,JC96:JN96,KC96:KN96,LC96:LN96,MC96:MN96,NC96:NN96)</f>
        <v>11.9</v>
      </c>
      <c r="J96" s="107" t="n">
        <f aca="false">(G96+I96)/2</f>
        <v>24.2</v>
      </c>
      <c r="AA96" s="1" t="n">
        <f aca="false">AA95+1</f>
        <v>22</v>
      </c>
      <c r="AB96" s="108" t="n">
        <v>1946</v>
      </c>
      <c r="AC96" s="109" t="n">
        <v>29.2</v>
      </c>
      <c r="AD96" s="109" t="n">
        <v>25.4</v>
      </c>
      <c r="AE96" s="109" t="n">
        <v>23.6</v>
      </c>
      <c r="AF96" s="109" t="n">
        <v>19.6</v>
      </c>
      <c r="AG96" s="109" t="n">
        <v>19.2</v>
      </c>
      <c r="AH96" s="109" t="n">
        <v>14.7</v>
      </c>
      <c r="AI96" s="109" t="n">
        <v>16</v>
      </c>
      <c r="AJ96" s="109" t="n">
        <v>15.8</v>
      </c>
      <c r="AK96" s="109" t="n">
        <v>17.8</v>
      </c>
      <c r="AL96" s="109" t="n">
        <v>20.4</v>
      </c>
      <c r="AM96" s="109" t="n">
        <v>24.7</v>
      </c>
      <c r="AN96" s="109" t="n">
        <v>26.4</v>
      </c>
      <c r="AO96" s="110" t="n">
        <f aca="false">SUM(AC96:AN96)/12</f>
        <v>21.0666666666667</v>
      </c>
      <c r="BA96" s="1" t="n">
        <f aca="false">BA95+1</f>
        <v>1946</v>
      </c>
      <c r="BB96" s="111" t="n">
        <v>1946</v>
      </c>
      <c r="BC96" s="109" t="n">
        <v>30.6</v>
      </c>
      <c r="BD96" s="109" t="n">
        <v>26.3</v>
      </c>
      <c r="BE96" s="109" t="n">
        <v>23.6</v>
      </c>
      <c r="BF96" s="109" t="n">
        <v>20.3</v>
      </c>
      <c r="BG96" s="109" t="n">
        <v>19.2</v>
      </c>
      <c r="BH96" s="109" t="n">
        <v>13.7</v>
      </c>
      <c r="BI96" s="109" t="n">
        <v>15.3</v>
      </c>
      <c r="BJ96" s="109" t="n">
        <v>15.4</v>
      </c>
      <c r="BK96" s="109" t="n">
        <v>17.8</v>
      </c>
      <c r="BL96" s="109" t="n">
        <v>21.2</v>
      </c>
      <c r="BM96" s="109" t="n">
        <v>25.3</v>
      </c>
      <c r="BN96" s="109" t="n">
        <v>27.1</v>
      </c>
      <c r="BO96" s="110" t="n">
        <f aca="false">SUM(BC96:BN96)/12</f>
        <v>21.3166666666667</v>
      </c>
      <c r="CA96" s="1" t="n">
        <f aca="false">CA95+1</f>
        <v>1946</v>
      </c>
      <c r="CB96" s="112" t="n">
        <v>1946</v>
      </c>
      <c r="CC96" s="109" t="n">
        <v>24</v>
      </c>
      <c r="CD96" s="109" t="n">
        <v>21.5</v>
      </c>
      <c r="CE96" s="109" t="n">
        <v>19.9</v>
      </c>
      <c r="CF96" s="109" t="n">
        <v>18.4</v>
      </c>
      <c r="CG96" s="109" t="n">
        <v>18.1</v>
      </c>
      <c r="CH96" s="109" t="n">
        <v>14.1</v>
      </c>
      <c r="CI96" s="109" t="n">
        <v>15.5</v>
      </c>
      <c r="CJ96" s="109" t="n">
        <v>15.3</v>
      </c>
      <c r="CK96" s="109" t="n">
        <v>15.8</v>
      </c>
      <c r="CL96" s="109" t="n">
        <v>17.4</v>
      </c>
      <c r="CM96" s="109" t="n">
        <v>20.3</v>
      </c>
      <c r="CN96" s="109" t="n">
        <v>22.9</v>
      </c>
      <c r="CO96" s="110" t="n">
        <f aca="false">SUM(CC96:CN96)/12</f>
        <v>18.6</v>
      </c>
      <c r="DA96" s="1" t="n">
        <f aca="false">DA95+1</f>
        <v>1946</v>
      </c>
      <c r="DB96" s="111" t="n">
        <v>1946</v>
      </c>
      <c r="DC96" s="109" t="n">
        <v>31.2</v>
      </c>
      <c r="DD96" s="109" t="n">
        <v>26.9</v>
      </c>
      <c r="DE96" s="109" t="n">
        <v>24.3</v>
      </c>
      <c r="DF96" s="109" t="n">
        <v>20.1</v>
      </c>
      <c r="DG96" s="109" t="n">
        <v>18.7</v>
      </c>
      <c r="DH96" s="109" t="n">
        <v>13.8</v>
      </c>
      <c r="DI96" s="109" t="n">
        <v>15.4</v>
      </c>
      <c r="DJ96" s="109" t="n">
        <v>16</v>
      </c>
      <c r="DK96" s="109" t="n">
        <v>19.1</v>
      </c>
      <c r="DL96" s="109" t="n">
        <v>21.4</v>
      </c>
      <c r="DM96" s="109" t="n">
        <v>25.8</v>
      </c>
      <c r="DN96" s="109" t="n">
        <v>29.2</v>
      </c>
      <c r="DO96" s="110" t="n">
        <f aca="false">SUM(DC96:DN96)/12</f>
        <v>21.825</v>
      </c>
      <c r="EA96" s="1" t="n">
        <f aca="false">EA95+1</f>
        <v>1946</v>
      </c>
      <c r="EB96" s="111" t="n">
        <v>1946</v>
      </c>
      <c r="EC96" s="109" t="n">
        <v>36.5</v>
      </c>
      <c r="ED96" s="109" t="n">
        <v>34</v>
      </c>
      <c r="EE96" s="109" t="n">
        <v>30.3</v>
      </c>
      <c r="EF96" s="109" t="n">
        <v>24.9</v>
      </c>
      <c r="EG96" s="109" t="n">
        <v>24.1</v>
      </c>
      <c r="EH96" s="109" t="n">
        <v>18</v>
      </c>
      <c r="EI96" s="109" t="n">
        <v>20.3</v>
      </c>
      <c r="EJ96" s="109" t="n">
        <v>22.3</v>
      </c>
      <c r="EK96" s="109" t="n">
        <v>24.9</v>
      </c>
      <c r="EL96" s="109" t="n">
        <v>28.4</v>
      </c>
      <c r="EM96" s="109" t="n">
        <v>33.2</v>
      </c>
      <c r="EN96" s="109" t="n">
        <v>33.8</v>
      </c>
      <c r="EO96" s="110" t="n">
        <f aca="false">SUM(EC96:EN96)/12</f>
        <v>27.5583333333333</v>
      </c>
      <c r="FA96" s="1" t="n">
        <f aca="false">FA95+1</f>
        <v>1946</v>
      </c>
      <c r="FB96" s="111" t="n">
        <v>1946</v>
      </c>
      <c r="FC96" s="109" t="n">
        <v>26.6</v>
      </c>
      <c r="FD96" s="109" t="n">
        <v>23.6</v>
      </c>
      <c r="FE96" s="109" t="n">
        <v>20.8</v>
      </c>
      <c r="FF96" s="109" t="n">
        <v>17</v>
      </c>
      <c r="FG96" s="109" t="n">
        <v>16.8</v>
      </c>
      <c r="FH96" s="109" t="n">
        <v>11.9</v>
      </c>
      <c r="FI96" s="109" t="n">
        <v>13.2</v>
      </c>
      <c r="FJ96" s="109" t="n">
        <v>13.7</v>
      </c>
      <c r="FK96" s="109" t="n">
        <v>15</v>
      </c>
      <c r="FL96" s="109" t="n">
        <v>17.7</v>
      </c>
      <c r="FM96" s="109" t="n">
        <v>22.2</v>
      </c>
      <c r="FN96" s="109" t="n">
        <v>24.3</v>
      </c>
      <c r="FO96" s="110" t="n">
        <f aca="false">SUM(FC96:FN96)/12</f>
        <v>18.5666666666667</v>
      </c>
      <c r="GA96" s="1" t="n">
        <f aca="false">GA95+1</f>
        <v>1946</v>
      </c>
      <c r="GB96" s="113" t="s">
        <v>105</v>
      </c>
      <c r="GC96" s="109" t="n">
        <v>23.8</v>
      </c>
      <c r="GD96" s="109" t="n">
        <v>21.6</v>
      </c>
      <c r="GE96" s="109" t="n">
        <v>19.5</v>
      </c>
      <c r="GF96" s="109" t="n">
        <v>16</v>
      </c>
      <c r="GG96" s="109" t="n">
        <v>15.4</v>
      </c>
      <c r="GH96" s="109" t="n">
        <v>12</v>
      </c>
      <c r="GI96" s="109" t="n">
        <v>13.3</v>
      </c>
      <c r="GJ96" s="109" t="n">
        <v>13.2</v>
      </c>
      <c r="GK96" s="109" t="n">
        <v>14.2</v>
      </c>
      <c r="GL96" s="109" t="n">
        <v>15.3</v>
      </c>
      <c r="GM96" s="109" t="n">
        <v>19</v>
      </c>
      <c r="GN96" s="109" t="n">
        <v>22.7</v>
      </c>
      <c r="GO96" s="110" t="n">
        <f aca="false">SUM(GC96:GN96)/12</f>
        <v>17.1666666666667</v>
      </c>
      <c r="HA96" s="1" t="n">
        <f aca="false">HA95+1</f>
        <v>1946</v>
      </c>
      <c r="HB96" s="113" t="s">
        <v>105</v>
      </c>
      <c r="HC96" s="109" t="n">
        <v>25.5</v>
      </c>
      <c r="HD96" s="109" t="n">
        <v>22.5</v>
      </c>
      <c r="HE96" s="109" t="n">
        <v>22.5</v>
      </c>
      <c r="HF96" s="109" t="n">
        <v>19.7</v>
      </c>
      <c r="HG96" s="109" t="n">
        <v>19.5</v>
      </c>
      <c r="HH96" s="109" t="n">
        <v>15.4</v>
      </c>
      <c r="HI96" s="109" t="n">
        <v>16.8</v>
      </c>
      <c r="HJ96" s="109" t="n">
        <v>17</v>
      </c>
      <c r="HK96" s="109" t="n">
        <v>17.5</v>
      </c>
      <c r="HL96" s="109" t="n">
        <v>18.1</v>
      </c>
      <c r="HM96" s="109" t="n">
        <v>21</v>
      </c>
      <c r="HN96" s="109" t="n">
        <v>22.5</v>
      </c>
      <c r="HO96" s="110" t="n">
        <f aca="false">SUM(HC96:HN96)/12</f>
        <v>19.8333333333333</v>
      </c>
      <c r="IA96" s="1" t="n">
        <f aca="false">IA95+1</f>
        <v>1946</v>
      </c>
      <c r="IB96" s="111" t="n">
        <v>1946</v>
      </c>
      <c r="IC96" s="109" t="n">
        <v>32.6</v>
      </c>
      <c r="ID96" s="109" t="n">
        <v>28.7</v>
      </c>
      <c r="IE96" s="109" t="n">
        <v>26.4</v>
      </c>
      <c r="IF96" s="109" t="n">
        <v>22.3</v>
      </c>
      <c r="IG96" s="109" t="n">
        <v>21.3</v>
      </c>
      <c r="IH96" s="109" t="n">
        <v>16.2</v>
      </c>
      <c r="II96" s="109" t="n">
        <v>17.6</v>
      </c>
      <c r="IJ96" s="109" t="n">
        <v>18.7</v>
      </c>
      <c r="IK96" s="109" t="n">
        <v>21.4</v>
      </c>
      <c r="IL96" s="109" t="n">
        <v>24.2</v>
      </c>
      <c r="IM96" s="109" t="n">
        <v>27.2</v>
      </c>
      <c r="IN96" s="109" t="n">
        <v>29.7</v>
      </c>
      <c r="IO96" s="110" t="n">
        <f aca="false">SUM(IC96:IN96)/12</f>
        <v>23.8583333333333</v>
      </c>
      <c r="JA96" s="1" t="n">
        <f aca="false">JA95+1</f>
        <v>1946</v>
      </c>
      <c r="JB96" s="113" t="s">
        <v>105</v>
      </c>
      <c r="JC96" s="109" t="n">
        <v>21.9</v>
      </c>
      <c r="JD96" s="109" t="n">
        <v>20.2</v>
      </c>
      <c r="JE96" s="109" t="n">
        <v>19.1</v>
      </c>
      <c r="JF96" s="109" t="n">
        <v>16.7</v>
      </c>
      <c r="JG96" s="109" t="n">
        <v>16.1</v>
      </c>
      <c r="JH96" s="109" t="n">
        <v>12.9</v>
      </c>
      <c r="JI96" s="109" t="n">
        <v>13.6</v>
      </c>
      <c r="JJ96" s="109" t="n">
        <v>13.1</v>
      </c>
      <c r="JK96" s="109" t="n">
        <v>14.3</v>
      </c>
      <c r="JL96" s="109" t="n">
        <v>15.4</v>
      </c>
      <c r="JM96" s="109" t="n">
        <v>18.5</v>
      </c>
      <c r="JN96" s="109" t="n">
        <v>21.2</v>
      </c>
      <c r="JO96" s="110" t="n">
        <f aca="false">SUM(JC96:JN96)/12</f>
        <v>16.9166666666667</v>
      </c>
      <c r="KA96" s="1" t="n">
        <f aca="false">KA95+1</f>
        <v>1946</v>
      </c>
      <c r="KB96" s="111" t="n">
        <v>1946</v>
      </c>
      <c r="KC96" s="109" t="n">
        <v>29.7</v>
      </c>
      <c r="KD96" s="109" t="n">
        <v>25.6</v>
      </c>
      <c r="KE96" s="109" t="n">
        <v>23.4</v>
      </c>
      <c r="KF96" s="109" t="n">
        <v>19.8</v>
      </c>
      <c r="KG96" s="109" t="n">
        <v>19.3</v>
      </c>
      <c r="KH96" s="109" t="n">
        <v>14.2</v>
      </c>
      <c r="KI96" s="109" t="n">
        <v>15.7</v>
      </c>
      <c r="KJ96" s="109" t="n">
        <v>15.4</v>
      </c>
      <c r="KK96" s="109" t="n">
        <v>17.7</v>
      </c>
      <c r="KL96" s="109" t="n">
        <v>20.9</v>
      </c>
      <c r="KM96" s="109" t="n">
        <v>25</v>
      </c>
      <c r="KN96" s="109" t="n">
        <v>26.6</v>
      </c>
      <c r="KO96" s="110" t="n">
        <f aca="false">SUM(KC96:KN96)/12</f>
        <v>21.1083333333333</v>
      </c>
      <c r="LA96" s="1" t="n">
        <f aca="false">LA95+1</f>
        <v>1946</v>
      </c>
      <c r="LB96" s="113" t="s">
        <v>105</v>
      </c>
      <c r="LC96" s="109" t="n">
        <v>31</v>
      </c>
      <c r="LD96" s="109" t="n">
        <v>26.9</v>
      </c>
      <c r="LE96" s="109" t="n">
        <v>24.5</v>
      </c>
      <c r="LF96" s="109" t="n">
        <v>20.7</v>
      </c>
      <c r="LG96" s="109" t="n">
        <v>20.1</v>
      </c>
      <c r="LH96" s="109" t="n">
        <v>15</v>
      </c>
      <c r="LI96" s="109" t="n">
        <v>16.3</v>
      </c>
      <c r="LJ96" s="109" t="n">
        <v>16.8</v>
      </c>
      <c r="LK96" s="109" t="n">
        <v>19.7</v>
      </c>
      <c r="LL96" s="109" t="n">
        <v>23.1</v>
      </c>
      <c r="LM96" s="109" t="n">
        <v>26.7</v>
      </c>
      <c r="LN96" s="109" t="n">
        <v>28.7</v>
      </c>
      <c r="LO96" s="110" t="n">
        <f aca="false">SUM(LC96:LN96)/12</f>
        <v>22.4583333333333</v>
      </c>
      <c r="MA96" s="1" t="n">
        <f aca="false">MA95+1</f>
        <v>1946</v>
      </c>
      <c r="MB96" s="111" t="n">
        <v>1946</v>
      </c>
      <c r="MC96" s="109" t="n">
        <v>27.6</v>
      </c>
      <c r="MD96" s="109" t="n">
        <v>24.2</v>
      </c>
      <c r="ME96" s="109" t="n">
        <v>22.6</v>
      </c>
      <c r="MF96" s="109" t="n">
        <v>19.1</v>
      </c>
      <c r="MG96" s="109" t="n">
        <v>19.5</v>
      </c>
      <c r="MH96" s="109" t="n">
        <v>13.8</v>
      </c>
      <c r="MI96" s="109" t="n">
        <v>15.8</v>
      </c>
      <c r="MJ96" s="109" t="n">
        <v>15.9</v>
      </c>
      <c r="MK96" s="109" t="n">
        <v>16.8</v>
      </c>
      <c r="ML96" s="109" t="n">
        <v>19.1</v>
      </c>
      <c r="MM96" s="109" t="n">
        <v>23.3</v>
      </c>
      <c r="MN96" s="109" t="n">
        <v>25.6</v>
      </c>
      <c r="MO96" s="110" t="n">
        <f aca="false">SUM(MC96:MN96)/12</f>
        <v>20.275</v>
      </c>
      <c r="NA96" s="1" t="n">
        <f aca="false">NA95+1</f>
        <v>1946</v>
      </c>
      <c r="NB96" s="113" t="s">
        <v>105</v>
      </c>
      <c r="NC96" s="109" t="n">
        <v>34.8</v>
      </c>
      <c r="ND96" s="109" t="n">
        <v>30.4</v>
      </c>
      <c r="NE96" s="109" t="n">
        <v>28</v>
      </c>
      <c r="NF96" s="109" t="n">
        <v>22.6</v>
      </c>
      <c r="NG96" s="109" t="n">
        <v>22.9</v>
      </c>
      <c r="NH96" s="109" t="n">
        <v>17.1</v>
      </c>
      <c r="NI96" s="109" t="n">
        <v>20.2</v>
      </c>
      <c r="NJ96" s="109" t="n">
        <v>21.9</v>
      </c>
      <c r="NK96" s="109" t="n">
        <v>23.8</v>
      </c>
      <c r="NL96" s="109" t="n">
        <v>27.5</v>
      </c>
      <c r="NM96" s="109" t="n">
        <v>30.9</v>
      </c>
      <c r="NN96" s="109" t="n">
        <v>32.3</v>
      </c>
      <c r="NO96" s="110" t="n">
        <f aca="false">SUM(NC96:NN96)/12</f>
        <v>26.0333333333333</v>
      </c>
      <c r="ON96" s="39" t="n">
        <f aca="false">(FO96+GO96+MO96)/3</f>
        <v>18.6694444444444</v>
      </c>
      <c r="OO96" s="40" t="n">
        <f aca="false">(AO96+BO96+EO96+HO96+JO96)/5</f>
        <v>21.3383333333333</v>
      </c>
      <c r="OP96" s="41" t="n">
        <f aca="false">(FO96+GO96+MO96+AO96+BO96+EO96+HO96+JO96)/8</f>
        <v>20.3375</v>
      </c>
      <c r="PA96" s="114"/>
      <c r="PB96" s="115"/>
      <c r="PN96" s="28" t="n">
        <f aca="false">MAX(FC96:FN96,GC96:GN96,MC96:MN96)</f>
        <v>27.6</v>
      </c>
      <c r="PO96" s="29" t="n">
        <f aca="false">MIN(FC96:FN96,GC96:GN96,MC96:MN96)</f>
        <v>11.9</v>
      </c>
      <c r="PP96" s="30" t="n">
        <f aca="false">MAX(AC96:AN96,BC96:BN96,EC96:EN96,HC96:HN96,JC96:JN96)</f>
        <v>36.5</v>
      </c>
      <c r="PQ96" s="31" t="n">
        <f aca="false">MIN(AC96:AN96,BC96:BN96,EC96:EN96,HC96:HN96,JC96:JN96)</f>
        <v>12.9</v>
      </c>
      <c r="QU96" s="116" t="n">
        <f aca="false">AVERAGE(AH96,AI96,AJ96,BH96,BI96,BJ96,CH96,CI96,CJ96,DH96,DI96,DJ96,EH96,EI96,EJ96,FH96,FI96,FJ96,GH101,GI101,GJ101,HH96,HI96,HJ96,IH96,II96,IJ96,JH96,JI96,JJ96,KH96,KI96,KJ96,LH96,LI96,LJ96,MH96,MI96,MJ96,NH96,NI96,NJ96)</f>
        <v>15.6928571428571</v>
      </c>
      <c r="QV96" s="117" t="n">
        <f aca="false">AVERAGE(AC96,AD96,AN96,BC96,BD96,BN96,CC96,CD96,CN96,DC96,DD96,DN96,EC96,ED96,EN96,FC96,FD96,FN96,GC101,GD101,GN101,HC96,HD96,HN96,IC96,ID96,IN96,JC96,JD96,JN96,KC96,KD96,KN96,LC96,LD96,LN96,MC96,MD96,MN96,NC96,ND96,NN96,)</f>
        <v>26.6186046511628</v>
      </c>
      <c r="QW96" s="116" t="n">
        <f aca="false">AVERAGE(QU86:QU96)</f>
        <v>15.5723154893887</v>
      </c>
      <c r="QX96" s="118" t="n">
        <f aca="false">AVERAGE(QV86:QV96)</f>
        <v>27.011733615222</v>
      </c>
    </row>
    <row r="97" customFormat="false" ht="12.9" hidden="false" customHeight="false" outlineLevel="0" collapsed="false">
      <c r="A97" s="101"/>
      <c r="B97" s="102" t="n">
        <f aca="false">AVERAGE(AO97,BO97,CO97,DO97,EO97,FO97,GO97,HO97,IO97,JO97,KO97,LO97,MO97,NO97)</f>
        <v>21.9375</v>
      </c>
      <c r="C97" s="103" t="n">
        <f aca="false">AVERAGE(B93:B97)</f>
        <v>21.6260714285714</v>
      </c>
      <c r="D97" s="104" t="n">
        <f aca="false">AVERAGE(B88:B97)</f>
        <v>21.8314583333333</v>
      </c>
      <c r="E97" s="102" t="n">
        <f aca="false">AVERAGE(B78:B97)</f>
        <v>21.8247172619048</v>
      </c>
      <c r="F97" s="105" t="n">
        <f aca="false">AVERAGE(B48:B97)</f>
        <v>21.6247154008029</v>
      </c>
      <c r="G97" s="3" t="n">
        <f aca="false">MAX(AC97:AN97,BC97:BN97,CC97:CN97,DC97:DN97,EC97:EN97,FC97:FN97,GC97:GN97,HC97:HN97,IC97:IN97,JC97:JN97,KC97:KN97,LC97:LN97,MC97:MN97,NC97:NN97)</f>
        <v>38.5</v>
      </c>
      <c r="H97" s="106" t="n">
        <f aca="false">MEDIAN(AC97:AN97,BC97:BN97,CC97:CN97,DC97:DN97,EC97:EN97,FC97:FN97,GC97:GN97,HC97:HN97,IC97:IN97,JC97:JN97,KC97:KN97,LC97:LN97,MC97:MN97,NC97:NN97)</f>
        <v>21.05</v>
      </c>
      <c r="I97" s="5" t="n">
        <f aca="false">MIN(AC97:AN97,BC97:BN97,CC97:CN97,DC97:DN97,EC97:EN97,FC97:FN97,GC97:GN97,HC97:HN97,IC97:IN97,JC97:JN97,KC97:KN97,LC97:LN97,MC97:MN97,NC97:NN97)</f>
        <v>11.4</v>
      </c>
      <c r="J97" s="107" t="n">
        <f aca="false">(G97+I97)/2</f>
        <v>24.95</v>
      </c>
      <c r="AA97" s="1" t="n">
        <f aca="false">AA96+1</f>
        <v>23</v>
      </c>
      <c r="AB97" s="108" t="n">
        <v>1947</v>
      </c>
      <c r="AC97" s="109" t="n">
        <v>28.9</v>
      </c>
      <c r="AD97" s="109" t="n">
        <v>30.5</v>
      </c>
      <c r="AE97" s="109" t="n">
        <v>25.7</v>
      </c>
      <c r="AF97" s="109" t="n">
        <v>21.9</v>
      </c>
      <c r="AG97" s="109" t="n">
        <v>21</v>
      </c>
      <c r="AH97" s="109" t="n">
        <v>16.5</v>
      </c>
      <c r="AI97" s="109" t="n">
        <v>14.3</v>
      </c>
      <c r="AJ97" s="109" t="n">
        <v>15.5</v>
      </c>
      <c r="AK97" s="109" t="n">
        <v>18</v>
      </c>
      <c r="AL97" s="109" t="n">
        <v>19.5</v>
      </c>
      <c r="AM97" s="109" t="n">
        <v>22.9</v>
      </c>
      <c r="AN97" s="109" t="n">
        <v>26</v>
      </c>
      <c r="AO97" s="110" t="n">
        <f aca="false">SUM(AC97:AN97)/12</f>
        <v>21.725</v>
      </c>
      <c r="BA97" s="1" t="n">
        <f aca="false">BA96+1</f>
        <v>1947</v>
      </c>
      <c r="BB97" s="111" t="n">
        <v>1947</v>
      </c>
      <c r="BC97" s="109" t="n">
        <v>31.1</v>
      </c>
      <c r="BD97" s="109" t="n">
        <v>31</v>
      </c>
      <c r="BE97" s="109" t="n">
        <v>26.6</v>
      </c>
      <c r="BF97" s="109" t="n">
        <v>21.9</v>
      </c>
      <c r="BG97" s="109" t="n">
        <v>20.8</v>
      </c>
      <c r="BH97" s="109" t="n">
        <v>16.2</v>
      </c>
      <c r="BI97" s="109" t="n">
        <v>13.4</v>
      </c>
      <c r="BJ97" s="109" t="n">
        <v>14.7</v>
      </c>
      <c r="BK97" s="109" t="n">
        <v>17.5</v>
      </c>
      <c r="BL97" s="109" t="n">
        <v>19.7</v>
      </c>
      <c r="BM97" s="109" t="n">
        <v>24.5</v>
      </c>
      <c r="BN97" s="109" t="n">
        <v>27.8</v>
      </c>
      <c r="BO97" s="110" t="n">
        <f aca="false">SUM(BC97:BN97)/12</f>
        <v>22.1</v>
      </c>
      <c r="CA97" s="1" t="n">
        <f aca="false">CA96+1</f>
        <v>1947</v>
      </c>
      <c r="CB97" s="112" t="n">
        <v>1947</v>
      </c>
      <c r="CC97" s="109" t="n">
        <v>24.7</v>
      </c>
      <c r="CD97" s="109" t="n">
        <v>25.2</v>
      </c>
      <c r="CE97" s="109" t="n">
        <v>22.7</v>
      </c>
      <c r="CF97" s="109" t="n">
        <v>20</v>
      </c>
      <c r="CG97" s="109" t="n">
        <v>19.6</v>
      </c>
      <c r="CH97" s="109" t="n">
        <v>16.7</v>
      </c>
      <c r="CI97" s="109" t="n">
        <v>14.3</v>
      </c>
      <c r="CJ97" s="109" t="n">
        <v>14.5</v>
      </c>
      <c r="CK97" s="109" t="n">
        <v>16.4</v>
      </c>
      <c r="CL97" s="109" t="n">
        <v>17.2</v>
      </c>
      <c r="CM97" s="109" t="n">
        <v>19.1</v>
      </c>
      <c r="CN97" s="109" t="n">
        <v>23.1</v>
      </c>
      <c r="CO97" s="110" t="n">
        <f aca="false">SUM(CC97:CN97)/12</f>
        <v>19.4583333333333</v>
      </c>
      <c r="DA97" s="1" t="n">
        <f aca="false">DA96+1</f>
        <v>1947</v>
      </c>
      <c r="DB97" s="111" t="n">
        <v>1947</v>
      </c>
      <c r="DC97" s="109" t="n">
        <v>31.2</v>
      </c>
      <c r="DD97" s="109" t="n">
        <v>31.5</v>
      </c>
      <c r="DE97" s="109" t="n">
        <v>26.3</v>
      </c>
      <c r="DF97" s="109" t="n">
        <v>22.1</v>
      </c>
      <c r="DG97" s="109" t="n">
        <v>20.9</v>
      </c>
      <c r="DH97" s="109" t="n">
        <v>16.7</v>
      </c>
      <c r="DI97" s="109" t="n">
        <v>13.6</v>
      </c>
      <c r="DJ97" s="109" t="n">
        <v>15.3</v>
      </c>
      <c r="DK97" s="109" t="n">
        <v>18.3</v>
      </c>
      <c r="DL97" s="109" t="n">
        <v>20.6</v>
      </c>
      <c r="DM97" s="109" t="n">
        <v>24.6</v>
      </c>
      <c r="DN97" s="109" t="n">
        <v>28.5</v>
      </c>
      <c r="DO97" s="110" t="n">
        <f aca="false">SUM(DC97:DN97)/12</f>
        <v>22.4666666666667</v>
      </c>
      <c r="EA97" s="1" t="n">
        <f aca="false">EA96+1</f>
        <v>1947</v>
      </c>
      <c r="EB97" s="111" t="n">
        <v>1947</v>
      </c>
      <c r="EC97" s="109" t="n">
        <v>38.5</v>
      </c>
      <c r="ED97" s="109" t="n">
        <v>36.8</v>
      </c>
      <c r="EE97" s="109" t="n">
        <v>32.3</v>
      </c>
      <c r="EF97" s="109" t="n">
        <v>26.5</v>
      </c>
      <c r="EG97" s="109" t="n">
        <v>24.8</v>
      </c>
      <c r="EH97" s="109" t="n">
        <v>20.3</v>
      </c>
      <c r="EI97" s="109" t="n">
        <v>18.3</v>
      </c>
      <c r="EJ97" s="109" t="n">
        <v>19.3</v>
      </c>
      <c r="EK97" s="109" t="n">
        <v>24.8</v>
      </c>
      <c r="EL97" s="109" t="n">
        <v>27.5</v>
      </c>
      <c r="EM97" s="109" t="n">
        <v>31.2</v>
      </c>
      <c r="EN97" s="109" t="n">
        <v>35.2</v>
      </c>
      <c r="EO97" s="110" t="n">
        <f aca="false">SUM(EC97:EN97)/12</f>
        <v>27.9583333333333</v>
      </c>
      <c r="FA97" s="1" t="n">
        <f aca="false">FA96+1</f>
        <v>1947</v>
      </c>
      <c r="FB97" s="111" t="n">
        <v>1947</v>
      </c>
      <c r="FC97" s="109" t="n">
        <v>27.4</v>
      </c>
      <c r="FD97" s="109" t="n">
        <v>27.6</v>
      </c>
      <c r="FE97" s="109" t="n">
        <v>23.1</v>
      </c>
      <c r="FF97" s="109" t="n">
        <v>19.2</v>
      </c>
      <c r="FG97" s="109" t="n">
        <v>18.1</v>
      </c>
      <c r="FH97" s="109" t="n">
        <v>13.7</v>
      </c>
      <c r="FI97" s="109" t="n">
        <v>11.4</v>
      </c>
      <c r="FJ97" s="109" t="n">
        <v>12.9</v>
      </c>
      <c r="FK97" s="109" t="n">
        <v>15.7</v>
      </c>
      <c r="FL97" s="109" t="n">
        <v>17.2</v>
      </c>
      <c r="FM97" s="109" t="n">
        <v>20.6</v>
      </c>
      <c r="FN97" s="109" t="n">
        <v>23.9</v>
      </c>
      <c r="FO97" s="110" t="n">
        <f aca="false">SUM(FC97:FN97)/12</f>
        <v>19.2333333333333</v>
      </c>
      <c r="GA97" s="1" t="n">
        <f aca="false">GA96+1</f>
        <v>1947</v>
      </c>
      <c r="GB97" s="113" t="s">
        <v>106</v>
      </c>
      <c r="GC97" s="109" t="n">
        <v>25.2</v>
      </c>
      <c r="GD97" s="109" t="n">
        <v>26.8</v>
      </c>
      <c r="GE97" s="109" t="n">
        <v>21.6</v>
      </c>
      <c r="GF97" s="109" t="n">
        <v>19.5</v>
      </c>
      <c r="GG97" s="109" t="n">
        <v>17.9</v>
      </c>
      <c r="GH97" s="109" t="n">
        <v>14</v>
      </c>
      <c r="GI97" s="109" t="n">
        <v>12.1</v>
      </c>
      <c r="GJ97" s="109" t="n">
        <v>12.9</v>
      </c>
      <c r="GK97" s="109" t="n">
        <v>15.2</v>
      </c>
      <c r="GL97" s="109" t="n">
        <v>16.6</v>
      </c>
      <c r="GM97" s="109" t="n">
        <v>17.7</v>
      </c>
      <c r="GN97" s="109" t="n">
        <v>21.7</v>
      </c>
      <c r="GO97" s="110" t="n">
        <f aca="false">SUM(GC97:GN97)/12</f>
        <v>18.4333333333333</v>
      </c>
      <c r="HA97" s="1" t="n">
        <f aca="false">HA96+1</f>
        <v>1947</v>
      </c>
      <c r="HB97" s="113" t="s">
        <v>106</v>
      </c>
      <c r="HC97" s="109" t="n">
        <v>25</v>
      </c>
      <c r="HD97" s="109" t="n">
        <v>27.1</v>
      </c>
      <c r="HE97" s="109" t="n">
        <v>23.7</v>
      </c>
      <c r="HF97" s="109" t="n">
        <v>21.8</v>
      </c>
      <c r="HG97" s="109" t="n">
        <v>21.1</v>
      </c>
      <c r="HH97" s="109" t="n">
        <v>17.6</v>
      </c>
      <c r="HI97" s="109" t="n">
        <v>15.2</v>
      </c>
      <c r="HJ97" s="109" t="n">
        <v>15.7</v>
      </c>
      <c r="HK97" s="109" t="n">
        <v>17.7</v>
      </c>
      <c r="HL97" s="109" t="n">
        <v>17.9</v>
      </c>
      <c r="HM97" s="109" t="n">
        <v>19.4</v>
      </c>
      <c r="HN97" s="109" t="n">
        <v>22.3</v>
      </c>
      <c r="HO97" s="110" t="n">
        <f aca="false">SUM(HC97:HN97)/12</f>
        <v>20.375</v>
      </c>
      <c r="IA97" s="1" t="n">
        <f aca="false">IA96+1</f>
        <v>1947</v>
      </c>
      <c r="IB97" s="111" t="n">
        <v>1947</v>
      </c>
      <c r="IC97" s="109" t="n">
        <v>32.3</v>
      </c>
      <c r="ID97" s="109" t="n">
        <v>33.8</v>
      </c>
      <c r="IE97" s="109" t="n">
        <v>28.7</v>
      </c>
      <c r="IF97" s="109" t="n">
        <v>24.5</v>
      </c>
      <c r="IG97" s="109" t="n">
        <v>22.7</v>
      </c>
      <c r="IH97" s="109" t="n">
        <v>18.1</v>
      </c>
      <c r="II97" s="109" t="n">
        <v>16.1</v>
      </c>
      <c r="IJ97" s="109" t="n">
        <v>17.4</v>
      </c>
      <c r="IK97" s="109" t="n">
        <v>20.9</v>
      </c>
      <c r="IL97" s="109" t="n">
        <v>23.3</v>
      </c>
      <c r="IM97" s="109" t="n">
        <v>27.2</v>
      </c>
      <c r="IN97" s="109" t="n">
        <v>29.9</v>
      </c>
      <c r="IO97" s="110" t="n">
        <f aca="false">SUM(IC97:IN97)/12</f>
        <v>24.575</v>
      </c>
      <c r="JA97" s="1" t="n">
        <f aca="false">JA96+1</f>
        <v>1947</v>
      </c>
      <c r="JB97" s="113" t="s">
        <v>106</v>
      </c>
      <c r="JC97" s="109" t="n">
        <v>23</v>
      </c>
      <c r="JD97" s="109" t="n">
        <v>23.9</v>
      </c>
      <c r="JE97" s="109" t="n">
        <v>21</v>
      </c>
      <c r="JF97" s="109" t="n">
        <v>18.9</v>
      </c>
      <c r="JG97" s="109" t="n">
        <v>17.9</v>
      </c>
      <c r="JH97" s="109" t="n">
        <v>14.8</v>
      </c>
      <c r="JI97" s="109" t="n">
        <v>12.8</v>
      </c>
      <c r="JJ97" s="109" t="n">
        <v>13.3</v>
      </c>
      <c r="JK97" s="109" t="n">
        <v>14.6</v>
      </c>
      <c r="JL97" s="109" t="n">
        <v>15.9</v>
      </c>
      <c r="JM97" s="109" t="n">
        <v>17.9</v>
      </c>
      <c r="JN97" s="109" t="n">
        <v>21</v>
      </c>
      <c r="JO97" s="110" t="n">
        <f aca="false">SUM(JC97:JN97)/12</f>
        <v>17.9166666666667</v>
      </c>
      <c r="KA97" s="1" t="n">
        <f aca="false">KA96+1</f>
        <v>1947</v>
      </c>
      <c r="KB97" s="111" t="n">
        <v>1947</v>
      </c>
      <c r="KC97" s="109" t="n">
        <v>29.8</v>
      </c>
      <c r="KD97" s="109" t="n">
        <v>31.1</v>
      </c>
      <c r="KE97" s="109" t="n">
        <v>25.9</v>
      </c>
      <c r="KF97" s="109" t="n">
        <v>21.6</v>
      </c>
      <c r="KG97" s="109" t="n">
        <v>20.9</v>
      </c>
      <c r="KH97" s="109" t="n">
        <v>16.3</v>
      </c>
      <c r="KI97" s="109" t="n">
        <v>13.9</v>
      </c>
      <c r="KJ97" s="109" t="n">
        <v>15.1</v>
      </c>
      <c r="KK97" s="109" t="n">
        <v>17.2</v>
      </c>
      <c r="KL97" s="109" t="n">
        <v>19.2</v>
      </c>
      <c r="KM97" s="109" t="n">
        <v>23.9</v>
      </c>
      <c r="KN97" s="109" t="n">
        <v>27</v>
      </c>
      <c r="KO97" s="110" t="n">
        <f aca="false">SUM(KC97:KN97)/12</f>
        <v>21.825</v>
      </c>
      <c r="LA97" s="1" t="n">
        <f aca="false">LA96+1</f>
        <v>1947</v>
      </c>
      <c r="LB97" s="113" t="s">
        <v>106</v>
      </c>
      <c r="LC97" s="109" t="n">
        <v>31.9</v>
      </c>
      <c r="LD97" s="109" t="n">
        <v>32.4</v>
      </c>
      <c r="LE97" s="109" t="n">
        <v>27.5</v>
      </c>
      <c r="LF97" s="109" t="n">
        <v>22.6</v>
      </c>
      <c r="LG97" s="109" t="n">
        <v>21.7</v>
      </c>
      <c r="LH97" s="109" t="n">
        <v>17.1</v>
      </c>
      <c r="LI97" s="109" t="n">
        <v>14.7</v>
      </c>
      <c r="LJ97" s="109" t="n">
        <v>15.9</v>
      </c>
      <c r="LK97" s="109" t="n">
        <v>19.1</v>
      </c>
      <c r="LL97" s="109" t="n">
        <v>21.4</v>
      </c>
      <c r="LM97" s="109" t="n">
        <v>26.1</v>
      </c>
      <c r="LN97" s="109" t="n">
        <v>29</v>
      </c>
      <c r="LO97" s="110" t="n">
        <f aca="false">SUM(LC97:LN97)/12</f>
        <v>23.2833333333333</v>
      </c>
      <c r="MA97" s="1" t="n">
        <f aca="false">MA96+1</f>
        <v>1947</v>
      </c>
      <c r="MB97" s="111" t="n">
        <v>1947</v>
      </c>
      <c r="MC97" s="109" t="n">
        <v>27.6</v>
      </c>
      <c r="MD97" s="109" t="n">
        <v>28.5</v>
      </c>
      <c r="ME97" s="109" t="n">
        <v>24.8</v>
      </c>
      <c r="MF97" s="109" t="n">
        <v>21.3</v>
      </c>
      <c r="MG97" s="109" t="n">
        <v>20.9</v>
      </c>
      <c r="MH97" s="109" t="n">
        <v>16.8</v>
      </c>
      <c r="MI97" s="109" t="n">
        <v>14.2</v>
      </c>
      <c r="MJ97" s="109" t="n">
        <v>15.2</v>
      </c>
      <c r="MK97" s="109" t="n">
        <v>17.8</v>
      </c>
      <c r="ML97" s="109" t="n">
        <v>19</v>
      </c>
      <c r="MM97" s="109" t="n">
        <v>21.4</v>
      </c>
      <c r="MN97" s="109" t="n">
        <v>25.1</v>
      </c>
      <c r="MO97" s="110" t="n">
        <f aca="false">SUM(MC97:MN97)/12</f>
        <v>21.05</v>
      </c>
      <c r="NA97" s="1" t="n">
        <f aca="false">NA96+1</f>
        <v>1947</v>
      </c>
      <c r="NB97" s="113" t="s">
        <v>106</v>
      </c>
      <c r="NC97" s="109" t="n">
        <v>35.5</v>
      </c>
      <c r="ND97" s="109" t="n">
        <v>36.2</v>
      </c>
      <c r="NE97" s="109" t="n">
        <v>30.3</v>
      </c>
      <c r="NF97" s="109" t="n">
        <v>25.5</v>
      </c>
      <c r="NG97" s="109" t="n">
        <v>23.2</v>
      </c>
      <c r="NH97" s="109" t="n">
        <v>20.9</v>
      </c>
      <c r="NI97" s="109" t="n">
        <v>17.7</v>
      </c>
      <c r="NJ97" s="109" t="n">
        <v>19.5</v>
      </c>
      <c r="NK97" s="109" t="n">
        <v>23.8</v>
      </c>
      <c r="NL97" s="109" t="n">
        <v>26.1</v>
      </c>
      <c r="NM97" s="109" t="n">
        <v>29</v>
      </c>
      <c r="NN97" s="109" t="n">
        <v>33</v>
      </c>
      <c r="NO97" s="110" t="n">
        <f aca="false">SUM(NC97:NN97)/12</f>
        <v>26.725</v>
      </c>
      <c r="ON97" s="39" t="n">
        <f aca="false">(FO97+GO97+MO97)/3</f>
        <v>19.5722222222222</v>
      </c>
      <c r="OO97" s="40" t="n">
        <f aca="false">(AO97+BO97+EO97+HO97+JO97)/5</f>
        <v>22.015</v>
      </c>
      <c r="OP97" s="41" t="n">
        <f aca="false">(FO97+GO97+MO97+AO97+BO97+EO97+HO97+JO97)/8</f>
        <v>21.0989583333333</v>
      </c>
      <c r="PA97" s="114"/>
      <c r="PB97" s="115"/>
      <c r="PN97" s="28" t="n">
        <f aca="false">MAX(FC97:FN97,GC97:GN97,MC97:MN97)</f>
        <v>28.5</v>
      </c>
      <c r="PO97" s="29" t="n">
        <f aca="false">MIN(FC97:FN97,GC97:GN97,MC97:MN97)</f>
        <v>11.4</v>
      </c>
      <c r="PP97" s="30" t="n">
        <f aca="false">MAX(AC97:AN97,BC97:BN97,EC97:EN97,HC97:HN97,JC97:JN97)</f>
        <v>38.5</v>
      </c>
      <c r="PQ97" s="31" t="n">
        <f aca="false">MIN(AC97:AN97,BC97:BN97,EC97:EN97,HC97:HN97,JC97:JN97)</f>
        <v>12.8</v>
      </c>
      <c r="QU97" s="116" t="n">
        <f aca="false">AVERAGE(AH97,AI97,AJ97,BH97,BI97,BJ97,CH97,CI97,CJ97,DH97,DI97,DJ97,EH97,EI97,EJ97,FH97,FI97,FJ97,GH102,GI102,GJ102,HH97,HI97,HJ97,IH97,II97,IJ97,JH97,JI97,JJ97,KH97,KI97,KJ97,LH97,LI97,LJ97,MH97,MI97,MJ97,NH97,NI97,NJ97)</f>
        <v>15.6047619047619</v>
      </c>
      <c r="QV97" s="117" t="n">
        <f aca="false">AVERAGE(AC97,AD97,AN97,BC97,BD97,BN97,CC97,CD97,CN97,DC97,DD97,DN97,EC97,ED97,EN97,FC97,FD97,FN97,GC102,GD102,GN102,HC97,HD97,HN97,IC97,ID97,IN97,JC97,JD97,JN97,KC97,KD97,KN97,LC97,LD97,LN97,MC97,MD97,MN97,NC97,ND97,NN97,)</f>
        <v>27.9209302325581</v>
      </c>
      <c r="QW97" s="116" t="n">
        <f aca="false">AVERAGE(QU87:QU97)</f>
        <v>15.5705838876571</v>
      </c>
      <c r="QX97" s="118" t="n">
        <f aca="false">AVERAGE(QV87:QV97)</f>
        <v>27.1246300211417</v>
      </c>
    </row>
    <row r="98" customFormat="false" ht="12.9" hidden="false" customHeight="false" outlineLevel="0" collapsed="false">
      <c r="A98" s="101"/>
      <c r="B98" s="102" t="n">
        <f aca="false">AVERAGE(AO98,BO98,CO98,DO98,EO98,FO98,GO98,HO98,IO98,JO98,KO98,LO98,MO98,NO98)</f>
        <v>21.6059523809524</v>
      </c>
      <c r="C98" s="103" t="n">
        <f aca="false">AVERAGE(B94:B98)</f>
        <v>21.6685714285714</v>
      </c>
      <c r="D98" s="104" t="n">
        <f aca="false">AVERAGE(B89:B98)</f>
        <v>21.7744345238095</v>
      </c>
      <c r="E98" s="102" t="n">
        <f aca="false">AVERAGE(B79:B98)</f>
        <v>21.7925148809524</v>
      </c>
      <c r="F98" s="105" t="n">
        <f aca="false">AVERAGE(B49:B98)</f>
        <v>21.6213344484219</v>
      </c>
      <c r="G98" s="3" t="n">
        <f aca="false">MAX(AC98:AN98,BC98:BN98,CC98:CN98,DC98:DN98,EC98:EN98,FC98:FN98,GC98:GN98,HC98:HN98,IC98:IN98,JC98:JN98,KC98:KN98,LC98:LN98,MC98:MN98,NC98:NN98)</f>
        <v>37.4</v>
      </c>
      <c r="H98" s="106" t="n">
        <f aca="false">MEDIAN(AC98:AN98,BC98:BN98,CC98:CN98,DC98:DN98,EC98:EN98,FC98:FN98,GC98:GN98,HC98:HN98,IC98:IN98,JC98:JN98,KC98:KN98,LC98:LN98,MC98:MN98,NC98:NN98)</f>
        <v>20.7</v>
      </c>
      <c r="I98" s="5" t="n">
        <f aca="false">MIN(AC98:AN98,BC98:BN98,CC98:CN98,DC98:DN98,EC98:EN98,FC98:FN98,GC98:GN98,HC98:HN98,IC98:IN98,JC98:JN98,KC98:KN98,LC98:LN98,MC98:MN98,NC98:NN98)</f>
        <v>11.8</v>
      </c>
      <c r="J98" s="107" t="n">
        <f aca="false">(G98+I98)/2</f>
        <v>24.6</v>
      </c>
      <c r="AA98" s="1" t="n">
        <f aca="false">AA97+1</f>
        <v>24</v>
      </c>
      <c r="AB98" s="108" t="n">
        <v>1948</v>
      </c>
      <c r="AC98" s="109" t="n">
        <v>28.2</v>
      </c>
      <c r="AD98" s="109" t="n">
        <v>27.9</v>
      </c>
      <c r="AE98" s="109" t="n">
        <v>24.1</v>
      </c>
      <c r="AF98" s="109" t="n">
        <v>21.2</v>
      </c>
      <c r="AG98" s="109" t="n">
        <v>17.4</v>
      </c>
      <c r="AH98" s="109" t="n">
        <v>15.1</v>
      </c>
      <c r="AI98" s="109" t="n">
        <v>14.2</v>
      </c>
      <c r="AJ98" s="109" t="n">
        <v>17.2</v>
      </c>
      <c r="AK98" s="109" t="n">
        <v>19.9</v>
      </c>
      <c r="AL98" s="109" t="n">
        <v>19.8</v>
      </c>
      <c r="AM98" s="109" t="n">
        <v>23.2</v>
      </c>
      <c r="AN98" s="109" t="n">
        <v>26</v>
      </c>
      <c r="AO98" s="110" t="n">
        <f aca="false">SUM(AC98:AN98)/12</f>
        <v>21.1833333333333</v>
      </c>
      <c r="BA98" s="1" t="n">
        <f aca="false">BA97+1</f>
        <v>1948</v>
      </c>
      <c r="BB98" s="111" t="n">
        <v>1948</v>
      </c>
      <c r="BC98" s="109" t="n">
        <v>31.1</v>
      </c>
      <c r="BD98" s="109" t="n">
        <v>29.3</v>
      </c>
      <c r="BE98" s="109" t="n">
        <v>25.4</v>
      </c>
      <c r="BF98" s="109" t="n">
        <v>20.7</v>
      </c>
      <c r="BG98" s="109" t="n">
        <v>16.7</v>
      </c>
      <c r="BH98" s="109" t="n">
        <v>14.2</v>
      </c>
      <c r="BI98" s="109" t="n">
        <v>13.7</v>
      </c>
      <c r="BJ98" s="109" t="n">
        <v>17</v>
      </c>
      <c r="BK98" s="109" t="n">
        <v>20</v>
      </c>
      <c r="BL98" s="109" t="n">
        <v>20.3</v>
      </c>
      <c r="BM98" s="109" t="n">
        <v>23.7</v>
      </c>
      <c r="BN98" s="109" t="n">
        <v>26.9</v>
      </c>
      <c r="BO98" s="110" t="n">
        <f aca="false">SUM(BC98:BN98)/12</f>
        <v>21.5833333333333</v>
      </c>
      <c r="CA98" s="1" t="n">
        <f aca="false">CA97+1</f>
        <v>1948</v>
      </c>
      <c r="CB98" s="112" t="n">
        <v>1948</v>
      </c>
      <c r="CC98" s="109" t="n">
        <v>23.7</v>
      </c>
      <c r="CD98" s="109" t="n">
        <v>23.8</v>
      </c>
      <c r="CE98" s="109" t="n">
        <v>20.7</v>
      </c>
      <c r="CF98" s="109" t="n">
        <v>18.6</v>
      </c>
      <c r="CG98" s="109" t="n">
        <v>16.7</v>
      </c>
      <c r="CH98" s="109" t="n">
        <v>14.9</v>
      </c>
      <c r="CI98" s="109" t="n">
        <v>14.2</v>
      </c>
      <c r="CJ98" s="109" t="n">
        <v>15.9</v>
      </c>
      <c r="CK98" s="109" t="n">
        <v>17.9</v>
      </c>
      <c r="CL98" s="109" t="n">
        <v>18.4</v>
      </c>
      <c r="CM98" s="109" t="n">
        <v>19.4</v>
      </c>
      <c r="CN98" s="109" t="n">
        <v>22.9</v>
      </c>
      <c r="CO98" s="110" t="n">
        <f aca="false">SUM(CC98:CN98)/12</f>
        <v>18.925</v>
      </c>
      <c r="DA98" s="1" t="n">
        <f aca="false">DA97+1</f>
        <v>1948</v>
      </c>
      <c r="DB98" s="111" t="n">
        <v>1948</v>
      </c>
      <c r="DC98" s="109" t="n">
        <v>30.6</v>
      </c>
      <c r="DD98" s="109" t="n">
        <v>30.3</v>
      </c>
      <c r="DE98" s="109" t="n">
        <v>26</v>
      </c>
      <c r="DF98" s="109" t="n">
        <v>21.3</v>
      </c>
      <c r="DG98" s="109" t="n">
        <v>16.7</v>
      </c>
      <c r="DH98" s="109" t="n">
        <v>14.1</v>
      </c>
      <c r="DI98" s="109" t="n">
        <v>13.9</v>
      </c>
      <c r="DJ98" s="109" t="n">
        <v>17.8</v>
      </c>
      <c r="DK98" s="109" t="n">
        <v>20.8</v>
      </c>
      <c r="DL98" s="109" t="n">
        <v>21.3</v>
      </c>
      <c r="DM98" s="109" t="n">
        <v>24.7</v>
      </c>
      <c r="DN98" s="109" t="n">
        <v>27.7</v>
      </c>
      <c r="DO98" s="110" t="n">
        <f aca="false">SUM(DC98:DN98)/12</f>
        <v>22.1</v>
      </c>
      <c r="EA98" s="1" t="n">
        <f aca="false">EA97+1</f>
        <v>1948</v>
      </c>
      <c r="EB98" s="111" t="n">
        <v>1948</v>
      </c>
      <c r="EC98" s="109" t="n">
        <v>37.4</v>
      </c>
      <c r="ED98" s="109" t="n">
        <v>36.8</v>
      </c>
      <c r="EE98" s="109" t="n">
        <v>31.9</v>
      </c>
      <c r="EF98" s="109" t="n">
        <v>27.4</v>
      </c>
      <c r="EG98" s="109" t="n">
        <v>22.5</v>
      </c>
      <c r="EH98" s="109" t="n">
        <v>18.8</v>
      </c>
      <c r="EI98" s="109" t="n">
        <v>18.7</v>
      </c>
      <c r="EJ98" s="109" t="n">
        <v>22.5</v>
      </c>
      <c r="EK98" s="109" t="n">
        <v>26.4</v>
      </c>
      <c r="EL98" s="109" t="n">
        <v>29.3</v>
      </c>
      <c r="EM98" s="109" t="n">
        <v>33.4</v>
      </c>
      <c r="EN98" s="109" t="n">
        <v>34.2</v>
      </c>
      <c r="EO98" s="110" t="n">
        <f aca="false">SUM(EC98:EN98)/12</f>
        <v>28.275</v>
      </c>
      <c r="FA98" s="1" t="n">
        <f aca="false">FA97+1</f>
        <v>1948</v>
      </c>
      <c r="FB98" s="111" t="n">
        <v>1948</v>
      </c>
      <c r="FC98" s="109" t="n">
        <v>26.2</v>
      </c>
      <c r="FD98" s="109" t="n">
        <v>26</v>
      </c>
      <c r="FE98" s="109" t="n">
        <v>22.6</v>
      </c>
      <c r="FF98" s="109" t="n">
        <v>18.4</v>
      </c>
      <c r="FG98" s="109" t="n">
        <v>14.8</v>
      </c>
      <c r="FH98" s="109" t="n">
        <v>12.9</v>
      </c>
      <c r="FI98" s="109" t="n">
        <v>11.8</v>
      </c>
      <c r="FJ98" s="109" t="n">
        <v>15</v>
      </c>
      <c r="FK98" s="109" t="n">
        <v>17.9</v>
      </c>
      <c r="FL98" s="109" t="n">
        <v>17.6</v>
      </c>
      <c r="FM98" s="109" t="n">
        <v>21.1</v>
      </c>
      <c r="FN98" s="109" t="n">
        <v>24.2</v>
      </c>
      <c r="FO98" s="110" t="n">
        <f aca="false">SUM(FC98:FN98)/12</f>
        <v>19.0416666666667</v>
      </c>
      <c r="GA98" s="1" t="n">
        <f aca="false">GA97+1</f>
        <v>1948</v>
      </c>
      <c r="GB98" s="113" t="s">
        <v>107</v>
      </c>
      <c r="GC98" s="109" t="n">
        <v>23.4</v>
      </c>
      <c r="GD98" s="109" t="n">
        <v>22.9</v>
      </c>
      <c r="GE98" s="109" t="n">
        <v>20</v>
      </c>
      <c r="GF98" s="109" t="n">
        <v>17.9</v>
      </c>
      <c r="GG98" s="109" t="n">
        <v>14.7</v>
      </c>
      <c r="GH98" s="109" t="n">
        <v>13.3</v>
      </c>
      <c r="GI98" s="109" t="n">
        <v>11.9</v>
      </c>
      <c r="GJ98" s="109" t="n">
        <v>14.6</v>
      </c>
      <c r="GK98" s="109" t="n">
        <v>16.3</v>
      </c>
      <c r="GL98" s="109" t="n">
        <v>15.9</v>
      </c>
      <c r="GM98" s="109" t="n">
        <v>18.3</v>
      </c>
      <c r="GN98" s="109" t="n">
        <v>21.9</v>
      </c>
      <c r="GO98" s="110" t="n">
        <f aca="false">SUM(GC98:GN98)/12</f>
        <v>17.5916666666667</v>
      </c>
      <c r="HA98" s="1" t="n">
        <f aca="false">HA97+1</f>
        <v>1948</v>
      </c>
      <c r="HB98" s="113" t="s">
        <v>107</v>
      </c>
      <c r="HC98" s="109" t="n">
        <v>25.6</v>
      </c>
      <c r="HD98" s="109" t="n">
        <v>24</v>
      </c>
      <c r="HE98" s="109" t="n">
        <v>22</v>
      </c>
      <c r="HF98" s="109" t="n">
        <v>20.1</v>
      </c>
      <c r="HG98" s="109" t="n">
        <v>17.9</v>
      </c>
      <c r="HH98" s="109" t="n">
        <v>16.2</v>
      </c>
      <c r="HI98" s="109" t="n">
        <v>15.1</v>
      </c>
      <c r="HJ98" s="109" t="n">
        <v>17.6</v>
      </c>
      <c r="HK98" s="109" t="n">
        <v>19.4</v>
      </c>
      <c r="HL98" s="109" t="n">
        <v>19.3</v>
      </c>
      <c r="HM98" s="109" t="n">
        <v>20.2</v>
      </c>
      <c r="HN98" s="109" t="n">
        <v>23.2</v>
      </c>
      <c r="HO98" s="110" t="n">
        <f aca="false">SUM(HC98:HN98)/12</f>
        <v>20.05</v>
      </c>
      <c r="IA98" s="1" t="n">
        <f aca="false">IA97+1</f>
        <v>1948</v>
      </c>
      <c r="IB98" s="111" t="n">
        <v>1948</v>
      </c>
      <c r="IC98" s="109" t="n">
        <v>32.7</v>
      </c>
      <c r="ID98" s="109" t="n">
        <v>32.7</v>
      </c>
      <c r="IE98" s="109" t="n">
        <v>28.4</v>
      </c>
      <c r="IF98" s="109" t="n">
        <v>23.9</v>
      </c>
      <c r="IG98" s="109" t="n">
        <v>19.1</v>
      </c>
      <c r="IH98" s="109" t="n">
        <v>16.7</v>
      </c>
      <c r="II98" s="109" t="n">
        <v>16.6</v>
      </c>
      <c r="IJ98" s="109" t="n">
        <v>20.1</v>
      </c>
      <c r="IK98" s="109" t="n">
        <v>23.2</v>
      </c>
      <c r="IL98" s="109" t="n">
        <v>23.9</v>
      </c>
      <c r="IM98" s="109" t="n">
        <v>28.1</v>
      </c>
      <c r="IN98" s="109" t="n">
        <v>29.8</v>
      </c>
      <c r="IO98" s="110" t="n">
        <f aca="false">SUM(IC98:IN98)/12</f>
        <v>24.6</v>
      </c>
      <c r="JA98" s="1" t="n">
        <f aca="false">JA97+1</f>
        <v>1948</v>
      </c>
      <c r="JB98" s="113" t="s">
        <v>107</v>
      </c>
      <c r="JC98" s="109" t="n">
        <v>21.4</v>
      </c>
      <c r="JD98" s="109" t="n">
        <v>21.3</v>
      </c>
      <c r="JE98" s="109" t="n">
        <v>19.6</v>
      </c>
      <c r="JF98" s="109" t="n">
        <v>17.3</v>
      </c>
      <c r="JG98" s="109" t="n">
        <v>15.7</v>
      </c>
      <c r="JH98" s="109" t="n">
        <v>14</v>
      </c>
      <c r="JI98" s="109" t="n">
        <v>12.8</v>
      </c>
      <c r="JJ98" s="109" t="n">
        <v>15</v>
      </c>
      <c r="JK98" s="109" t="n">
        <v>16.2</v>
      </c>
      <c r="JL98" s="109" t="n">
        <v>16.2</v>
      </c>
      <c r="JM98" s="109" t="n">
        <v>18.3</v>
      </c>
      <c r="JN98" s="109" t="n">
        <v>20.6</v>
      </c>
      <c r="JO98" s="110" t="n">
        <f aca="false">SUM(JC98:JN98)/12</f>
        <v>17.3666666666667</v>
      </c>
      <c r="KA98" s="1" t="n">
        <f aca="false">KA97+1</f>
        <v>1948</v>
      </c>
      <c r="KB98" s="111" t="n">
        <v>1948</v>
      </c>
      <c r="KC98" s="109" t="n">
        <v>29.5</v>
      </c>
      <c r="KD98" s="109" t="n">
        <v>28.6</v>
      </c>
      <c r="KE98" s="109" t="n">
        <v>24.8</v>
      </c>
      <c r="KF98" s="109" t="n">
        <v>21.1</v>
      </c>
      <c r="KG98" s="109" t="n">
        <v>17.3</v>
      </c>
      <c r="KH98" s="109" t="n">
        <v>14.8</v>
      </c>
      <c r="KI98" s="109" t="n">
        <v>14.3</v>
      </c>
      <c r="KJ98" s="109" t="n">
        <v>17.2</v>
      </c>
      <c r="KK98" s="109" t="n">
        <v>20.3</v>
      </c>
      <c r="KL98" s="109" t="n">
        <v>20.3</v>
      </c>
      <c r="KM98" s="109" t="n">
        <v>23.4</v>
      </c>
      <c r="KN98" s="109" t="n">
        <v>26.6</v>
      </c>
      <c r="KO98" s="110" t="n">
        <f aca="false">SUM(KC98:KN98)/12</f>
        <v>21.5166666666667</v>
      </c>
      <c r="LA98" s="1" t="n">
        <f aca="false">LA97+1</f>
        <v>1948</v>
      </c>
      <c r="LB98" s="113" t="s">
        <v>107</v>
      </c>
      <c r="LC98" s="109" t="n">
        <v>31.4</v>
      </c>
      <c r="LD98" s="109" t="n">
        <v>30.8</v>
      </c>
      <c r="LE98" s="109" t="n">
        <v>26.8</v>
      </c>
      <c r="LF98" s="109" t="n">
        <v>22.2</v>
      </c>
      <c r="LG98" s="109" t="n">
        <v>18.3</v>
      </c>
      <c r="LH98" s="109" t="n">
        <v>15.4</v>
      </c>
      <c r="LI98" s="109" t="n">
        <v>15.2</v>
      </c>
      <c r="LJ98" s="109" t="n">
        <v>18.6</v>
      </c>
      <c r="LK98" s="109" t="n">
        <v>21.7</v>
      </c>
      <c r="LL98" s="109" t="n">
        <v>21.7</v>
      </c>
      <c r="LM98" s="109" t="n">
        <v>25.8</v>
      </c>
      <c r="LN98" s="109" t="n">
        <v>28.2</v>
      </c>
      <c r="LO98" s="110" t="n">
        <f aca="false">SUM(LC98:LN98)/12</f>
        <v>23.0083333333333</v>
      </c>
      <c r="MA98" s="1" t="n">
        <f aca="false">MA97+1</f>
        <v>1948</v>
      </c>
      <c r="MB98" s="111" t="n">
        <v>1948</v>
      </c>
      <c r="MC98" s="109" t="n">
        <v>26.1</v>
      </c>
      <c r="MD98" s="109" t="n">
        <v>26.3</v>
      </c>
      <c r="ME98" s="109" t="n">
        <v>23.1</v>
      </c>
      <c r="MF98" s="109" t="n">
        <v>19.5</v>
      </c>
      <c r="MG98" s="109" t="n">
        <v>16.8</v>
      </c>
      <c r="MH98" s="109" t="n">
        <v>14.4</v>
      </c>
      <c r="MI98" s="109" t="n">
        <v>13.8</v>
      </c>
      <c r="MJ98" s="109" t="n">
        <v>16.8</v>
      </c>
      <c r="MK98" s="109" t="n">
        <v>19.7</v>
      </c>
      <c r="ML98" s="109" t="n">
        <v>19.8</v>
      </c>
      <c r="MM98" s="109" t="n">
        <v>22.2</v>
      </c>
      <c r="MN98" s="109" t="n">
        <v>25.5</v>
      </c>
      <c r="MO98" s="110" t="n">
        <f aca="false">SUM(MC98:MN98)/12</f>
        <v>20.3333333333333</v>
      </c>
      <c r="NA98" s="1" t="n">
        <f aca="false">NA97+1</f>
        <v>1948</v>
      </c>
      <c r="NB98" s="113" t="s">
        <v>107</v>
      </c>
      <c r="NC98" s="109" t="n">
        <v>36.1</v>
      </c>
      <c r="ND98" s="109" t="n">
        <v>34.2</v>
      </c>
      <c r="NE98" s="109" t="n">
        <v>30.1</v>
      </c>
      <c r="NF98" s="109" t="n">
        <v>24.9</v>
      </c>
      <c r="NG98" s="109" t="n">
        <v>21.3</v>
      </c>
      <c r="NH98" s="109" t="n">
        <v>18.3</v>
      </c>
      <c r="NI98" s="109" t="n">
        <v>18.6</v>
      </c>
      <c r="NJ98" s="109" t="n">
        <v>22.4</v>
      </c>
      <c r="NK98" s="109" t="n">
        <v>25.9</v>
      </c>
      <c r="NL98" s="109" t="n">
        <v>27.5</v>
      </c>
      <c r="NM98" s="109" t="n">
        <v>30.6</v>
      </c>
      <c r="NN98" s="109" t="n">
        <v>33</v>
      </c>
      <c r="NO98" s="110" t="n">
        <f aca="false">SUM(NC98:NN98)/12</f>
        <v>26.9083333333333</v>
      </c>
      <c r="ON98" s="39" t="n">
        <f aca="false">(FO98+GO98+MO98)/3</f>
        <v>18.9888888888889</v>
      </c>
      <c r="OO98" s="40" t="n">
        <f aca="false">(AO98+BO98+EO98+HO98+JO98)/5</f>
        <v>21.6916666666667</v>
      </c>
      <c r="OP98" s="41" t="n">
        <f aca="false">(FO98+GO98+MO98+AO98+BO98+EO98+HO98+JO98)/8</f>
        <v>20.678125</v>
      </c>
      <c r="PA98" s="114"/>
      <c r="PB98" s="115"/>
      <c r="PN98" s="28" t="n">
        <f aca="false">MAX(FC98:FN98,GC98:GN98,MC98:MN98)</f>
        <v>26.3</v>
      </c>
      <c r="PO98" s="29" t="n">
        <f aca="false">MIN(FC98:FN98,GC98:GN98,MC98:MN98)</f>
        <v>11.8</v>
      </c>
      <c r="PP98" s="30" t="n">
        <f aca="false">MAX(AC98:AN98,BC98:BN98,EC98:EN98,HC98:HN98,JC98:JN98)</f>
        <v>37.4</v>
      </c>
      <c r="PQ98" s="31" t="n">
        <f aca="false">MIN(AC98:AN98,BC98:BN98,EC98:EN98,HC98:HN98,JC98:JN98)</f>
        <v>12.8</v>
      </c>
      <c r="QU98" s="116" t="n">
        <f aca="false">AVERAGE(AH98,AI98,AJ98,BH98,BI98,BJ98,CH98,CI98,CJ98,DH98,DI98,DJ98,EH98,EI98,EJ98,FH98,FI98,FJ98,GH103,GI103,GJ103,HH98,HI98,HJ98,IH98,II98,IJ98,JH98,JI98,JJ98,KH98,KI98,KJ98,LH98,LI98,LJ98,MH98,MI98,MJ98,NH98,NI98,NJ98)</f>
        <v>15.8214285714286</v>
      </c>
      <c r="QV98" s="117" t="n">
        <f aca="false">AVERAGE(AC98,AD98,AN98,BC98,BD98,BN98,CC98,CD98,CN98,DC98,DD98,DN98,EC98,ED98,EN98,FC98,FD98,FN98,GC103,GD103,GN103,HC98,HD98,HN98,IC98,ID98,IN98,JC98,JD98,JN98,KC98,KD98,KN98,LC98,LD98,LN98,MC98,MD98,MN98,NC98,ND98,NN98,)</f>
        <v>27.2627906976744</v>
      </c>
      <c r="QW98" s="116" t="n">
        <f aca="false">AVERAGE(QU88:QU98)</f>
        <v>15.6039172209904</v>
      </c>
      <c r="QX98" s="118" t="n">
        <f aca="false">AVERAGE(QV88:QV98)</f>
        <v>27.2306553911205</v>
      </c>
    </row>
    <row r="99" customFormat="false" ht="12.9" hidden="false" customHeight="false" outlineLevel="0" collapsed="false">
      <c r="A99" s="101"/>
      <c r="B99" s="102" t="n">
        <f aca="false">AVERAGE(AO99,BO99,CO99,DO99,EO99,FO99,GO99,HO99,IO99,JO99,KO99,LO99,MO99,NO99)</f>
        <v>21.0517857142857</v>
      </c>
      <c r="C99" s="103" t="n">
        <f aca="false">AVERAGE(B95:B99)</f>
        <v>21.4708333333333</v>
      </c>
      <c r="D99" s="104" t="n">
        <f aca="false">AVERAGE(B90:B99)</f>
        <v>21.693244047619</v>
      </c>
      <c r="E99" s="102" t="n">
        <f aca="false">AVERAGE(B80:B99)</f>
        <v>21.7837053571429</v>
      </c>
      <c r="F99" s="105" t="n">
        <f aca="false">AVERAGE(B50:B99)</f>
        <v>21.616703496041</v>
      </c>
      <c r="G99" s="3" t="n">
        <f aca="false">MAX(AC99:AN99,BC99:BN99,CC99:CN99,DC99:DN99,EC99:EN99,FC99:FN99,GC99:GN99,HC99:HN99,IC99:IN99,JC99:JN99,KC99:KN99,LC99:LN99,MC99:MN99,NC99:NN99)</f>
        <v>38.3</v>
      </c>
      <c r="H99" s="106" t="n">
        <f aca="false">MEDIAN(AC99:AN99,BC99:BN99,CC99:CN99,DC99:DN99,EC99:EN99,FC99:FN99,GC99:GN99,HC99:HN99,IC99:IN99,JC99:JN99,KC99:KN99,LC99:LN99,MC99:MN99,NC99:NN99)</f>
        <v>20.3</v>
      </c>
      <c r="I99" s="5" t="n">
        <f aca="false">MIN(AC99:AN99,BC99:BN99,CC99:CN99,DC99:DN99,EC99:EN99,FC99:FN99,GC99:GN99,HC99:HN99,IC99:IN99,JC99:JN99,KC99:KN99,LC99:LN99,MC99:MN99,NC99:NN99)</f>
        <v>12.4</v>
      </c>
      <c r="J99" s="107" t="n">
        <f aca="false">(G99+I99)/2</f>
        <v>25.35</v>
      </c>
      <c r="AA99" s="1" t="n">
        <f aca="false">AA98+1</f>
        <v>25</v>
      </c>
      <c r="AB99" s="108" t="n">
        <v>1949</v>
      </c>
      <c r="AC99" s="109" t="n">
        <v>27.5</v>
      </c>
      <c r="AD99" s="109" t="n">
        <v>23.6</v>
      </c>
      <c r="AE99" s="109" t="n">
        <v>25.2</v>
      </c>
      <c r="AF99" s="109" t="n">
        <v>22.2</v>
      </c>
      <c r="AG99" s="109" t="n">
        <v>17.3</v>
      </c>
      <c r="AH99" s="109" t="n">
        <v>14.8</v>
      </c>
      <c r="AI99" s="109" t="n">
        <v>15.2</v>
      </c>
      <c r="AJ99" s="109" t="n">
        <v>17</v>
      </c>
      <c r="AK99" s="109" t="n">
        <v>19.1</v>
      </c>
      <c r="AL99" s="109" t="n">
        <v>20.3</v>
      </c>
      <c r="AM99" s="109" t="n">
        <v>21.7</v>
      </c>
      <c r="AN99" s="109" t="n">
        <v>26.2</v>
      </c>
      <c r="AO99" s="110" t="n">
        <f aca="false">SUM(AC99:AN99)/12</f>
        <v>20.8416666666667</v>
      </c>
      <c r="BA99" s="1" t="n">
        <f aca="false">BA98+1</f>
        <v>1949</v>
      </c>
      <c r="BB99" s="111" t="n">
        <v>1949</v>
      </c>
      <c r="BC99" s="109" t="n">
        <v>29.5</v>
      </c>
      <c r="BD99" s="109" t="n">
        <v>25</v>
      </c>
      <c r="BE99" s="109" t="n">
        <v>26.9</v>
      </c>
      <c r="BF99" s="109" t="n">
        <v>23.3</v>
      </c>
      <c r="BG99" s="109" t="n">
        <v>16.7</v>
      </c>
      <c r="BH99" s="109" t="n">
        <v>13.9</v>
      </c>
      <c r="BI99" s="109" t="n">
        <v>14.4</v>
      </c>
      <c r="BJ99" s="109" t="n">
        <v>16.4</v>
      </c>
      <c r="BK99" s="109" t="n">
        <v>18.5</v>
      </c>
      <c r="BL99" s="109" t="n">
        <v>19.8</v>
      </c>
      <c r="BM99" s="109" t="n">
        <v>21.8</v>
      </c>
      <c r="BN99" s="109" t="n">
        <v>28.4</v>
      </c>
      <c r="BO99" s="110" t="n">
        <f aca="false">SUM(BC99:BN99)/12</f>
        <v>21.2166666666667</v>
      </c>
      <c r="CA99" s="1" t="n">
        <f aca="false">CA98+1</f>
        <v>1949</v>
      </c>
      <c r="CB99" s="112" t="n">
        <v>1949</v>
      </c>
      <c r="CC99" s="109" t="n">
        <v>22.9</v>
      </c>
      <c r="CD99" s="109" t="n">
        <v>21.5</v>
      </c>
      <c r="CE99" s="109" t="n">
        <v>20.5</v>
      </c>
      <c r="CF99" s="109" t="n">
        <v>19.1</v>
      </c>
      <c r="CG99" s="109" t="n">
        <v>15.9</v>
      </c>
      <c r="CH99" s="109" t="n">
        <v>14.2</v>
      </c>
      <c r="CI99" s="109" t="n">
        <v>14.4</v>
      </c>
      <c r="CJ99" s="109" t="n">
        <v>15.2</v>
      </c>
      <c r="CK99" s="109" t="n">
        <v>16.6</v>
      </c>
      <c r="CL99" s="109" t="n">
        <v>18.4</v>
      </c>
      <c r="CM99" s="109" t="n">
        <v>19.2</v>
      </c>
      <c r="CN99" s="109" t="n">
        <v>22.1</v>
      </c>
      <c r="CO99" s="110" t="n">
        <f aca="false">SUM(CC99:CN99)/12</f>
        <v>18.3333333333333</v>
      </c>
      <c r="DA99" s="1" t="n">
        <f aca="false">DA98+1</f>
        <v>1949</v>
      </c>
      <c r="DB99" s="111" t="n">
        <v>1949</v>
      </c>
      <c r="DC99" s="109" t="n">
        <v>30.2</v>
      </c>
      <c r="DD99" s="109" t="n">
        <v>25.7</v>
      </c>
      <c r="DE99" s="109" t="n">
        <v>26.6</v>
      </c>
      <c r="DF99" s="109" t="n">
        <v>22.4</v>
      </c>
      <c r="DG99" s="109" t="n">
        <v>16.2</v>
      </c>
      <c r="DH99" s="109" t="n">
        <v>14.3</v>
      </c>
      <c r="DI99" s="109" t="n">
        <v>15.1</v>
      </c>
      <c r="DJ99" s="109" t="n">
        <v>17.5</v>
      </c>
      <c r="DK99" s="109" t="n">
        <v>20.5</v>
      </c>
      <c r="DL99" s="109" t="n">
        <v>21.9</v>
      </c>
      <c r="DM99" s="109" t="n">
        <v>24.2</v>
      </c>
      <c r="DN99" s="109" t="n">
        <v>28.5</v>
      </c>
      <c r="DO99" s="110" t="n">
        <f aca="false">SUM(DC99:DN99)/12</f>
        <v>21.925</v>
      </c>
      <c r="EA99" s="1" t="n">
        <f aca="false">EA98+1</f>
        <v>1949</v>
      </c>
      <c r="EB99" s="111" t="n">
        <v>1949</v>
      </c>
      <c r="EC99" s="109" t="n">
        <v>35.3</v>
      </c>
      <c r="ED99" s="109" t="n">
        <v>33.4</v>
      </c>
      <c r="EE99" s="109" t="n">
        <v>31.3</v>
      </c>
      <c r="EF99" s="109" t="n">
        <v>26.4</v>
      </c>
      <c r="EG99" s="109" t="n">
        <v>20.6</v>
      </c>
      <c r="EH99" s="109" t="n">
        <v>16.8</v>
      </c>
      <c r="EI99" s="109" t="n">
        <v>19.4</v>
      </c>
      <c r="EJ99" s="109" t="n">
        <v>21.9</v>
      </c>
      <c r="EK99" s="109" t="n">
        <v>22.7</v>
      </c>
      <c r="EL99" s="109" t="n">
        <v>27.1</v>
      </c>
      <c r="EM99" s="109" t="n">
        <v>31.2</v>
      </c>
      <c r="EN99" s="109" t="n">
        <v>38.3</v>
      </c>
      <c r="EO99" s="110" t="n">
        <f aca="false">SUM(EC99:EN99)/12</f>
        <v>27.0333333333333</v>
      </c>
      <c r="FA99" s="1" t="n">
        <f aca="false">FA98+1</f>
        <v>1949</v>
      </c>
      <c r="FB99" s="111" t="n">
        <v>1949</v>
      </c>
      <c r="FC99" s="109" t="n">
        <v>25.4</v>
      </c>
      <c r="FD99" s="109" t="n">
        <v>22.2</v>
      </c>
      <c r="FE99" s="109" t="n">
        <v>23.1</v>
      </c>
      <c r="FF99" s="109" t="n">
        <v>19.9</v>
      </c>
      <c r="FG99" s="109" t="n">
        <v>14.5</v>
      </c>
      <c r="FH99" s="109" t="n">
        <v>12.4</v>
      </c>
      <c r="FI99" s="109" t="n">
        <v>12.7</v>
      </c>
      <c r="FJ99" s="109" t="n">
        <v>14.8</v>
      </c>
      <c r="FK99" s="109" t="n">
        <v>16.7</v>
      </c>
      <c r="FL99" s="109" t="n">
        <v>17.8</v>
      </c>
      <c r="FM99" s="109" t="n">
        <v>19.3</v>
      </c>
      <c r="FN99" s="109" t="n">
        <v>24.3</v>
      </c>
      <c r="FO99" s="110" t="n">
        <f aca="false">SUM(FC99:FN99)/12</f>
        <v>18.5916666666667</v>
      </c>
      <c r="GA99" s="1" t="n">
        <f aca="false">GA98+1</f>
        <v>1949</v>
      </c>
      <c r="GB99" s="113" t="s">
        <v>108</v>
      </c>
      <c r="GC99" s="109" t="n">
        <v>22.7</v>
      </c>
      <c r="GD99" s="109" t="n">
        <v>19.8</v>
      </c>
      <c r="GE99" s="109" t="n">
        <v>21</v>
      </c>
      <c r="GF99" s="109" t="n">
        <v>17.8</v>
      </c>
      <c r="GG99" s="109" t="n">
        <v>14.5</v>
      </c>
      <c r="GH99" s="109" t="n">
        <v>12.9</v>
      </c>
      <c r="GI99" s="109" t="n">
        <v>13.2</v>
      </c>
      <c r="GJ99" s="109" t="n">
        <v>14.2</v>
      </c>
      <c r="GK99" s="109" t="n">
        <v>16.2</v>
      </c>
      <c r="GL99" s="109" t="n">
        <v>16.5</v>
      </c>
      <c r="GM99" s="109" t="n">
        <v>18.4</v>
      </c>
      <c r="GN99" s="109" t="n">
        <v>21</v>
      </c>
      <c r="GO99" s="110" t="n">
        <f aca="false">SUM(GC99:GN99)/12</f>
        <v>17.35</v>
      </c>
      <c r="HA99" s="1" t="n">
        <f aca="false">HA98+1</f>
        <v>1949</v>
      </c>
      <c r="HB99" s="113" t="s">
        <v>108</v>
      </c>
      <c r="HC99" s="109" t="n">
        <v>23.7</v>
      </c>
      <c r="HD99" s="109" t="n">
        <v>22</v>
      </c>
      <c r="HE99" s="109" t="n">
        <v>22.3</v>
      </c>
      <c r="HF99" s="109" t="n">
        <v>20.7</v>
      </c>
      <c r="HG99" s="109" t="n">
        <v>17.4</v>
      </c>
      <c r="HH99" s="109" t="n">
        <v>16.1</v>
      </c>
      <c r="HI99" s="109" t="n">
        <v>16.1</v>
      </c>
      <c r="HJ99" s="109" t="n">
        <v>17.2</v>
      </c>
      <c r="HK99" s="109" t="n">
        <v>18.6</v>
      </c>
      <c r="HL99" s="109" t="n">
        <v>18.7</v>
      </c>
      <c r="HM99" s="109" t="n">
        <v>19.5</v>
      </c>
      <c r="HN99" s="109" t="n">
        <v>23.2</v>
      </c>
      <c r="HO99" s="110" t="n">
        <f aca="false">SUM(HC99:HN99)/12</f>
        <v>19.625</v>
      </c>
      <c r="IA99" s="1" t="n">
        <f aca="false">IA98+1</f>
        <v>1949</v>
      </c>
      <c r="IB99" s="111" t="n">
        <v>1949</v>
      </c>
      <c r="IC99" s="109" t="n">
        <v>31.6</v>
      </c>
      <c r="ID99" s="109" t="n">
        <v>27.5</v>
      </c>
      <c r="IE99" s="109" t="n">
        <v>29</v>
      </c>
      <c r="IF99" s="109" t="n">
        <v>25.1</v>
      </c>
      <c r="IG99" s="109" t="n">
        <v>18.7</v>
      </c>
      <c r="IH99" s="109" t="n">
        <v>15.9</v>
      </c>
      <c r="II99" s="109" t="n">
        <v>16.6</v>
      </c>
      <c r="IJ99" s="109" t="n">
        <v>18.9</v>
      </c>
      <c r="IK99" s="109" t="n">
        <v>21.2</v>
      </c>
      <c r="IL99" s="109" t="n">
        <v>23.1</v>
      </c>
      <c r="IM99" s="109" t="n">
        <v>25.8</v>
      </c>
      <c r="IN99" s="109" t="n">
        <v>30.3</v>
      </c>
      <c r="IO99" s="110" t="n">
        <f aca="false">SUM(IC99:IN99)/12</f>
        <v>23.6416666666667</v>
      </c>
      <c r="JA99" s="1" t="n">
        <f aca="false">JA98+1</f>
        <v>1949</v>
      </c>
      <c r="JB99" s="113" t="s">
        <v>108</v>
      </c>
      <c r="JC99" s="109" t="n">
        <v>21.3</v>
      </c>
      <c r="JD99" s="109" t="n">
        <v>19.6</v>
      </c>
      <c r="JE99" s="109" t="n">
        <v>19.8</v>
      </c>
      <c r="JF99" s="109" t="n">
        <v>18</v>
      </c>
      <c r="JG99" s="109" t="n">
        <v>14.8</v>
      </c>
      <c r="JH99" s="109" t="n">
        <v>13.4</v>
      </c>
      <c r="JI99" s="109" t="n">
        <v>13.8</v>
      </c>
      <c r="JJ99" s="109" t="n">
        <v>14.3</v>
      </c>
      <c r="JK99" s="109" t="n">
        <v>15.6</v>
      </c>
      <c r="JL99" s="109" t="n">
        <v>16.5</v>
      </c>
      <c r="JM99" s="109" t="n">
        <v>18.3</v>
      </c>
      <c r="JN99" s="109" t="n">
        <v>20.3</v>
      </c>
      <c r="JO99" s="110" t="n">
        <f aca="false">SUM(JC99:JN99)/12</f>
        <v>17.1416666666667</v>
      </c>
      <c r="KA99" s="1" t="n">
        <f aca="false">KA98+1</f>
        <v>1949</v>
      </c>
      <c r="KB99" s="111" t="n">
        <v>1949</v>
      </c>
      <c r="KC99" s="109" t="n">
        <v>28.3</v>
      </c>
      <c r="KD99" s="109" t="n">
        <v>24.2</v>
      </c>
      <c r="KE99" s="109" t="n">
        <v>25.3</v>
      </c>
      <c r="KF99" s="109" t="n">
        <v>22.7</v>
      </c>
      <c r="KG99" s="109" t="n">
        <v>17.1</v>
      </c>
      <c r="KH99" s="109" t="n">
        <v>14.6</v>
      </c>
      <c r="KI99" s="109" t="n">
        <v>15</v>
      </c>
      <c r="KJ99" s="109" t="n">
        <v>16.8</v>
      </c>
      <c r="KK99" s="109" t="n">
        <v>19</v>
      </c>
      <c r="KL99" s="109" t="n">
        <v>20.3</v>
      </c>
      <c r="KM99" s="109" t="n">
        <v>22.1</v>
      </c>
      <c r="KN99" s="109" t="n">
        <v>27.4</v>
      </c>
      <c r="KO99" s="110" t="n">
        <f aca="false">SUM(KC99:KN99)/12</f>
        <v>21.0666666666667</v>
      </c>
      <c r="LA99" s="1" t="n">
        <f aca="false">LA98+1</f>
        <v>1949</v>
      </c>
      <c r="LB99" s="113" t="s">
        <v>108</v>
      </c>
      <c r="LC99" s="109" t="n">
        <v>30.1</v>
      </c>
      <c r="LD99" s="109" t="n">
        <v>25.9</v>
      </c>
      <c r="LE99" s="109" t="n">
        <v>26.9</v>
      </c>
      <c r="LF99" s="109" t="n">
        <v>23.7</v>
      </c>
      <c r="LG99" s="109" t="n">
        <v>17.2</v>
      </c>
      <c r="LH99" s="109" t="n">
        <v>14.8</v>
      </c>
      <c r="LI99" s="109" t="n">
        <v>15.5</v>
      </c>
      <c r="LJ99" s="109" t="n">
        <v>17.8</v>
      </c>
      <c r="LK99" s="109" t="n">
        <v>20.2</v>
      </c>
      <c r="LL99" s="109" t="n">
        <v>21.5</v>
      </c>
      <c r="LM99" s="109" t="n">
        <v>24.1</v>
      </c>
      <c r="LN99" s="109" t="n">
        <v>29.1</v>
      </c>
      <c r="LO99" s="110" t="n">
        <f aca="false">SUM(LC99:LN99)/12</f>
        <v>22.2333333333333</v>
      </c>
      <c r="MA99" s="1" t="n">
        <f aca="false">MA98+1</f>
        <v>1949</v>
      </c>
      <c r="MB99" s="111" t="n">
        <v>1949</v>
      </c>
      <c r="MC99" s="109" t="n">
        <v>25.5</v>
      </c>
      <c r="MD99" s="109" t="n">
        <v>22.8</v>
      </c>
      <c r="ME99" s="109" t="n">
        <v>23.4</v>
      </c>
      <c r="MF99" s="109" t="n">
        <v>20.9</v>
      </c>
      <c r="MG99" s="109" t="n">
        <v>16.4</v>
      </c>
      <c r="MH99" s="109" t="n">
        <v>14.6</v>
      </c>
      <c r="MI99" s="109" t="n">
        <v>15</v>
      </c>
      <c r="MJ99" s="109" t="n">
        <v>16.7</v>
      </c>
      <c r="MK99" s="109" t="n">
        <v>18.6</v>
      </c>
      <c r="ML99" s="109" t="n">
        <v>19.7</v>
      </c>
      <c r="MM99" s="109" t="n">
        <v>21.3</v>
      </c>
      <c r="MN99" s="109" t="n">
        <v>25.2</v>
      </c>
      <c r="MO99" s="110" t="n">
        <f aca="false">SUM(MC99:MN99)/12</f>
        <v>20.0083333333333</v>
      </c>
      <c r="NA99" s="1" t="n">
        <f aca="false">NA98+1</f>
        <v>1949</v>
      </c>
      <c r="NB99" s="113" t="s">
        <v>108</v>
      </c>
      <c r="NC99" s="109" t="n">
        <v>33.9</v>
      </c>
      <c r="ND99" s="109" t="n">
        <v>29.2</v>
      </c>
      <c r="NE99" s="109" t="n">
        <v>29.9</v>
      </c>
      <c r="NF99" s="109" t="n">
        <v>26.1</v>
      </c>
      <c r="NG99" s="109" t="n">
        <v>20</v>
      </c>
      <c r="NH99" s="109" t="n">
        <v>16.6</v>
      </c>
      <c r="NI99" s="109" t="n">
        <v>19.1</v>
      </c>
      <c r="NJ99" s="109" t="n">
        <v>21.6</v>
      </c>
      <c r="NK99" s="109" t="n">
        <v>22.3</v>
      </c>
      <c r="NL99" s="109" t="n">
        <v>26.4</v>
      </c>
      <c r="NM99" s="109" t="n">
        <v>28.8</v>
      </c>
      <c r="NN99" s="109" t="n">
        <v>34.7</v>
      </c>
      <c r="NO99" s="110" t="n">
        <f aca="false">SUM(NC99:NN99)/12</f>
        <v>25.7166666666667</v>
      </c>
      <c r="ON99" s="39" t="n">
        <f aca="false">(FO99+GO99+MO99)/3</f>
        <v>18.65</v>
      </c>
      <c r="OO99" s="40" t="n">
        <f aca="false">(AO99+BO99+EO99+HO99+JO99)/5</f>
        <v>21.1716666666667</v>
      </c>
      <c r="OP99" s="41" t="n">
        <f aca="false">(FO99+GO99+MO99+AO99+BO99+EO99+HO99+JO99)/8</f>
        <v>20.2260416666667</v>
      </c>
      <c r="PA99" s="114"/>
      <c r="PB99" s="115"/>
      <c r="PN99" s="28" t="n">
        <f aca="false">MAX(FC99:FN99,GC99:GN99,MC99:MN99)</f>
        <v>25.5</v>
      </c>
      <c r="PO99" s="29" t="n">
        <f aca="false">MIN(FC99:FN99,GC99:GN99,MC99:MN99)</f>
        <v>12.4</v>
      </c>
      <c r="PP99" s="30" t="n">
        <f aca="false">MAX(AC99:AN99,BC99:BN99,EC99:EN99,HC99:HN99,JC99:JN99)</f>
        <v>38.3</v>
      </c>
      <c r="PQ99" s="31" t="n">
        <f aca="false">MIN(AC99:AN99,BC99:BN99,EC99:EN99,HC99:HN99,JC99:JN99)</f>
        <v>13.4</v>
      </c>
      <c r="QU99" s="116" t="n">
        <f aca="false">AVERAGE(AH99,AI99,AJ99,BH99,BI99,BJ99,CH99,CI99,CJ99,DH99,DI99,DJ99,EH99,EI99,EJ99,FH99,FI99,FJ99,GH104,GI104,GJ104,HH99,HI99,HJ99,IH99,II99,IJ99,JH99,JI99,JJ99,KH99,KI99,KJ99,LH99,LI99,LJ99,MH99,MI99,MJ99,NH99,NI99,NJ99)</f>
        <v>15.747619047619</v>
      </c>
      <c r="QV99" s="117" t="n">
        <f aca="false">AVERAGE(AC99,AD99,AN99,BC99,BD99,BN99,CC99,CD99,CN99,DC99,DD99,DN99,EC99,ED99,EN99,FC99,FD99,FN99,GC104,GD104,GN104,HC99,HD99,HN99,IC99,ID99,IN99,JC99,JD99,JN99,KC99,KD99,KN99,LC99,LD99,LN99,MC99,MD99,MN99,NC99,ND99,NN99,)</f>
        <v>25.9697674418605</v>
      </c>
      <c r="QW99" s="116" t="n">
        <f aca="false">AVERAGE(QU89:QU99)</f>
        <v>15.6636574807307</v>
      </c>
      <c r="QX99" s="118" t="n">
        <f aca="false">AVERAGE(QV89:QV99)</f>
        <v>27.1630021141649</v>
      </c>
    </row>
    <row r="100" customFormat="false" ht="12.9" hidden="false" customHeight="false" outlineLevel="0" collapsed="false">
      <c r="A100" s="101" t="n">
        <f aca="false">A95+5</f>
        <v>1950</v>
      </c>
      <c r="B100" s="102" t="n">
        <f aca="false">AVERAGE(AO100,BO100,CO100,DO100,EO100,FO100,GO100,HO100,IO100,JO100,KO100,LO100,MO100,NO100)</f>
        <v>22.1940476190476</v>
      </c>
      <c r="C100" s="103" t="n">
        <f aca="false">AVERAGE(B96:B100)</f>
        <v>21.5947619047619</v>
      </c>
      <c r="D100" s="104" t="n">
        <f aca="false">AVERAGE(B91:B100)</f>
        <v>21.6821726190476</v>
      </c>
      <c r="E100" s="102" t="n">
        <f aca="false">AVERAGE(B81:B100)</f>
        <v>21.7608482142857</v>
      </c>
      <c r="F100" s="105" t="n">
        <f aca="false">AVERAGE(B51:B100)</f>
        <v>21.6433136150886</v>
      </c>
      <c r="G100" s="3" t="n">
        <f aca="false">MAX(AC100:AN100,BC100:BN100,CC100:CN100,DC100:DN100,EC100:EN100,FC100:FN100,GC100:GN100,HC100:HN100,IC100:IN100,JC100:JN100,KC100:KN100,LC100:LN100,MC100:MN100,NC100:NN100)</f>
        <v>36.8</v>
      </c>
      <c r="H100" s="106" t="n">
        <f aca="false">MEDIAN(AC100:AN100,BC100:BN100,CC100:CN100,DC100:DN100,EC100:EN100,FC100:FN100,GC100:GN100,HC100:HN100,IC100:IN100,JC100:JN100,KC100:KN100,LC100:LN100,MC100:MN100,NC100:NN100)</f>
        <v>21.7</v>
      </c>
      <c r="I100" s="5" t="n">
        <f aca="false">MIN(AC100:AN100,BC100:BN100,CC100:CN100,DC100:DN100,EC100:EN100,FC100:FN100,GC100:GN100,HC100:HN100,IC100:IN100,JC100:JN100,KC100:KN100,LC100:LN100,MC100:MN100,NC100:NN100)</f>
        <v>12.8</v>
      </c>
      <c r="J100" s="107" t="n">
        <f aca="false">(G100+I100)/2</f>
        <v>24.8</v>
      </c>
      <c r="AA100" s="1" t="n">
        <f aca="false">AA99+1</f>
        <v>26</v>
      </c>
      <c r="AB100" s="108" t="n">
        <v>1950</v>
      </c>
      <c r="AC100" s="109" t="n">
        <v>27.2</v>
      </c>
      <c r="AD100" s="109" t="n">
        <v>26.8</v>
      </c>
      <c r="AE100" s="109" t="n">
        <v>25.2</v>
      </c>
      <c r="AF100" s="109" t="n">
        <v>23.5</v>
      </c>
      <c r="AG100" s="109" t="n">
        <v>19.8</v>
      </c>
      <c r="AH100" s="109" t="n">
        <v>15.8</v>
      </c>
      <c r="AI100" s="109" t="n">
        <v>15.6</v>
      </c>
      <c r="AJ100" s="109" t="n">
        <v>16.1</v>
      </c>
      <c r="AK100" s="109" t="n">
        <v>19.5</v>
      </c>
      <c r="AL100" s="109" t="n">
        <v>20.7</v>
      </c>
      <c r="AM100" s="109" t="n">
        <v>24.9</v>
      </c>
      <c r="AN100" s="109" t="n">
        <v>29.8</v>
      </c>
      <c r="AO100" s="110" t="n">
        <f aca="false">SUM(AC100:AN100)/12</f>
        <v>22.075</v>
      </c>
      <c r="BA100" s="1" t="n">
        <f aca="false">BA99+1</f>
        <v>1950</v>
      </c>
      <c r="BB100" s="111" t="n">
        <v>1950</v>
      </c>
      <c r="BC100" s="109" t="n">
        <v>29.1</v>
      </c>
      <c r="BD100" s="109" t="n">
        <v>28.2</v>
      </c>
      <c r="BE100" s="109" t="n">
        <v>26.6</v>
      </c>
      <c r="BF100" s="109" t="n">
        <v>24.1</v>
      </c>
      <c r="BG100" s="109" t="n">
        <v>19.2</v>
      </c>
      <c r="BH100" s="109" t="n">
        <v>14.1</v>
      </c>
      <c r="BI100" s="109" t="n">
        <v>14.5</v>
      </c>
      <c r="BJ100" s="109" t="n">
        <v>15.7</v>
      </c>
      <c r="BK100" s="109" t="n">
        <v>18.9</v>
      </c>
      <c r="BL100" s="109" t="n">
        <v>20.9</v>
      </c>
      <c r="BM100" s="109" t="n">
        <v>26.3</v>
      </c>
      <c r="BN100" s="109" t="n">
        <v>30.7</v>
      </c>
      <c r="BO100" s="110" t="n">
        <f aca="false">SUM(BC100:BN100)/12</f>
        <v>22.3583333333333</v>
      </c>
      <c r="CA100" s="1" t="n">
        <f aca="false">CA99+1</f>
        <v>1950</v>
      </c>
      <c r="CB100" s="112" t="n">
        <v>1950</v>
      </c>
      <c r="CC100" s="109" t="n">
        <v>23.8</v>
      </c>
      <c r="CD100" s="109" t="n">
        <v>22.1</v>
      </c>
      <c r="CE100" s="109" t="n">
        <v>21.7</v>
      </c>
      <c r="CF100" s="109" t="n">
        <v>19.6</v>
      </c>
      <c r="CG100" s="109" t="n">
        <v>17.7</v>
      </c>
      <c r="CH100" s="109" t="n">
        <v>14.8</v>
      </c>
      <c r="CI100" s="109" t="n">
        <v>14.9</v>
      </c>
      <c r="CJ100" s="109" t="n">
        <v>14.9</v>
      </c>
      <c r="CK100" s="109" t="n">
        <v>17.5</v>
      </c>
      <c r="CL100" s="109" t="n">
        <v>18.3</v>
      </c>
      <c r="CM100" s="109" t="n">
        <v>21.7</v>
      </c>
      <c r="CN100" s="109" t="n">
        <v>24.9</v>
      </c>
      <c r="CO100" s="110" t="n">
        <f aca="false">SUM(CC100:CN100)/12</f>
        <v>19.325</v>
      </c>
      <c r="DA100" s="1" t="n">
        <f aca="false">DA99+1</f>
        <v>1950</v>
      </c>
      <c r="DB100" s="111" t="n">
        <v>1950</v>
      </c>
      <c r="DC100" s="109" t="n">
        <v>30.3</v>
      </c>
      <c r="DD100" s="109" t="n">
        <v>28.9</v>
      </c>
      <c r="DE100" s="109" t="n">
        <v>26.1</v>
      </c>
      <c r="DF100" s="109" t="n">
        <v>24</v>
      </c>
      <c r="DG100" s="109" t="n">
        <v>19.1</v>
      </c>
      <c r="DH100" s="109" t="n">
        <v>14.3</v>
      </c>
      <c r="DI100" s="109" t="n">
        <v>15.3</v>
      </c>
      <c r="DJ100" s="109" t="n">
        <v>16.5</v>
      </c>
      <c r="DK100" s="109" t="n">
        <v>20.4</v>
      </c>
      <c r="DL100" s="109" t="n">
        <v>22.7</v>
      </c>
      <c r="DM100" s="109" t="n">
        <v>26.9</v>
      </c>
      <c r="DN100" s="109" t="n">
        <v>32.9</v>
      </c>
      <c r="DO100" s="110" t="n">
        <f aca="false">SUM(DC100:DN100)/12</f>
        <v>23.1166666666667</v>
      </c>
      <c r="EA100" s="1" t="n">
        <f aca="false">EA99+1</f>
        <v>1950</v>
      </c>
      <c r="EB100" s="111" t="n">
        <v>1950</v>
      </c>
      <c r="EC100" s="109" t="n">
        <v>36.8</v>
      </c>
      <c r="ED100" s="109" t="n">
        <v>34.6</v>
      </c>
      <c r="EE100" s="109" t="n">
        <v>30.4</v>
      </c>
      <c r="EF100" s="109" t="n">
        <v>27.3</v>
      </c>
      <c r="EG100" s="109" t="n">
        <v>22.8</v>
      </c>
      <c r="EH100" s="109" t="n">
        <v>17.2</v>
      </c>
      <c r="EI100" s="109" t="n">
        <v>18.4</v>
      </c>
      <c r="EJ100" s="109" t="n">
        <v>21.4</v>
      </c>
      <c r="EK100" s="109" t="n">
        <v>25.8</v>
      </c>
      <c r="EL100" s="109" t="n">
        <v>27.2</v>
      </c>
      <c r="EM100" s="109" t="n">
        <v>32</v>
      </c>
      <c r="EN100" s="109" t="n">
        <v>35.4</v>
      </c>
      <c r="EO100" s="110" t="n">
        <f aca="false">SUM(EC100:EN100)/12</f>
        <v>27.4416666666667</v>
      </c>
      <c r="FA100" s="1" t="n">
        <f aca="false">FA99+1</f>
        <v>1950</v>
      </c>
      <c r="FB100" s="111" t="n">
        <v>1950</v>
      </c>
      <c r="FC100" s="109" t="n">
        <v>25.8</v>
      </c>
      <c r="FD100" s="109" t="n">
        <v>24.7</v>
      </c>
      <c r="FE100" s="109" t="n">
        <v>22.9</v>
      </c>
      <c r="FF100" s="109" t="n">
        <v>20.6</v>
      </c>
      <c r="FG100" s="109" t="n">
        <v>17.2</v>
      </c>
      <c r="FH100" s="109" t="n">
        <v>12.8</v>
      </c>
      <c r="FI100" s="109" t="n">
        <v>13.1</v>
      </c>
      <c r="FJ100" s="109" t="n">
        <v>14.2</v>
      </c>
      <c r="FK100" s="109" t="n">
        <v>17.1</v>
      </c>
      <c r="FL100" s="109" t="n">
        <v>18.7</v>
      </c>
      <c r="FM100" s="109" t="n">
        <v>22.6</v>
      </c>
      <c r="FN100" s="109" t="n">
        <v>28.1</v>
      </c>
      <c r="FO100" s="110" t="n">
        <f aca="false">SUM(FC100:FN100)/12</f>
        <v>19.8166666666667</v>
      </c>
      <c r="GA100" s="1" t="n">
        <f aca="false">GA99+1</f>
        <v>1950</v>
      </c>
      <c r="GB100" s="113" t="s">
        <v>109</v>
      </c>
      <c r="GC100" s="109" t="n">
        <v>23.7</v>
      </c>
      <c r="GD100" s="109" t="n">
        <v>23.4</v>
      </c>
      <c r="GE100" s="109" t="n">
        <v>21.8</v>
      </c>
      <c r="GF100" s="109" t="n">
        <v>19.6</v>
      </c>
      <c r="GG100" s="109" t="n">
        <v>16</v>
      </c>
      <c r="GH100" s="109" t="n">
        <v>13.4</v>
      </c>
      <c r="GI100" s="109" t="n">
        <v>13.9</v>
      </c>
      <c r="GJ100" s="109" t="n">
        <v>14.2</v>
      </c>
      <c r="GK100" s="109" t="n">
        <v>17.3</v>
      </c>
      <c r="GL100" s="109" t="n">
        <v>17.9</v>
      </c>
      <c r="GM100" s="109" t="n">
        <v>20.8</v>
      </c>
      <c r="GN100" s="109" t="n">
        <v>26</v>
      </c>
      <c r="GO100" s="110" t="n">
        <f aca="false">SUM(GC100:GN100)/12</f>
        <v>19</v>
      </c>
      <c r="HA100" s="1" t="n">
        <f aca="false">HA99+1</f>
        <v>1950</v>
      </c>
      <c r="HB100" s="113" t="s">
        <v>109</v>
      </c>
      <c r="HC100" s="109" t="n">
        <v>24.1</v>
      </c>
      <c r="HD100" s="109" t="n">
        <v>23.3</v>
      </c>
      <c r="HE100" s="109" t="n">
        <v>22.9</v>
      </c>
      <c r="HF100" s="109" t="n">
        <v>21.9</v>
      </c>
      <c r="HG100" s="109" t="n">
        <v>19.4</v>
      </c>
      <c r="HH100" s="109" t="n">
        <v>16.2</v>
      </c>
      <c r="HI100" s="109" t="n">
        <v>16</v>
      </c>
      <c r="HJ100" s="109" t="n">
        <v>16.8</v>
      </c>
      <c r="HK100" s="109" t="n">
        <v>18.9</v>
      </c>
      <c r="HL100" s="109" t="n">
        <v>19.3</v>
      </c>
      <c r="HM100" s="109" t="n">
        <v>22.8</v>
      </c>
      <c r="HN100" s="109" t="n">
        <v>25.7</v>
      </c>
      <c r="HO100" s="110" t="n">
        <f aca="false">SUM(HC100:HN100)/12</f>
        <v>20.6083333333333</v>
      </c>
      <c r="IA100" s="1" t="n">
        <f aca="false">IA99+1</f>
        <v>1950</v>
      </c>
      <c r="IB100" s="111" t="n">
        <v>1950</v>
      </c>
      <c r="IC100" s="109" t="n">
        <v>31.9</v>
      </c>
      <c r="ID100" s="109" t="n">
        <v>29.8</v>
      </c>
      <c r="IE100" s="109" t="n">
        <v>28.5</v>
      </c>
      <c r="IF100" s="109" t="n">
        <v>26.7</v>
      </c>
      <c r="IG100" s="109" t="n">
        <v>21.7</v>
      </c>
      <c r="IH100" s="109" t="n">
        <v>17</v>
      </c>
      <c r="II100" s="109" t="n">
        <v>16.9</v>
      </c>
      <c r="IJ100" s="109" t="n">
        <v>18.9</v>
      </c>
      <c r="IK100" s="109" t="n">
        <v>22.6</v>
      </c>
      <c r="IL100" s="109" t="n">
        <v>24.2</v>
      </c>
      <c r="IM100" s="109" t="n">
        <v>28.8</v>
      </c>
      <c r="IN100" s="109" t="n">
        <v>33.6</v>
      </c>
      <c r="IO100" s="110" t="n">
        <f aca="false">SUM(IC100:IN100)/12</f>
        <v>25.05</v>
      </c>
      <c r="JA100" s="1" t="n">
        <f aca="false">JA99+1</f>
        <v>1950</v>
      </c>
      <c r="JB100" s="113" t="s">
        <v>109</v>
      </c>
      <c r="JC100" s="109" t="n">
        <v>21.4</v>
      </c>
      <c r="JD100" s="109" t="n">
        <v>20.9</v>
      </c>
      <c r="JE100" s="109" t="n">
        <v>20.5</v>
      </c>
      <c r="JF100" s="109" t="n">
        <v>18.4</v>
      </c>
      <c r="JG100" s="109" t="n">
        <v>16.2</v>
      </c>
      <c r="JH100" s="109" t="n">
        <v>13.9</v>
      </c>
      <c r="JI100" s="109" t="n">
        <v>13.8</v>
      </c>
      <c r="JJ100" s="109" t="n">
        <v>14.1</v>
      </c>
      <c r="JK100" s="109" t="n">
        <v>16</v>
      </c>
      <c r="JL100" s="109" t="n">
        <v>17.2</v>
      </c>
      <c r="JM100" s="109" t="n">
        <v>19.5</v>
      </c>
      <c r="JN100" s="109" t="n">
        <v>23.2</v>
      </c>
      <c r="JO100" s="110" t="n">
        <f aca="false">SUM(JC100:JN100)/12</f>
        <v>17.925</v>
      </c>
      <c r="KA100" s="1" t="n">
        <f aca="false">KA99+1</f>
        <v>1950</v>
      </c>
      <c r="KB100" s="111" t="n">
        <v>1950</v>
      </c>
      <c r="KC100" s="109" t="n">
        <v>28</v>
      </c>
      <c r="KD100" s="109" t="n">
        <v>27.2</v>
      </c>
      <c r="KE100" s="109" t="n">
        <v>26.1</v>
      </c>
      <c r="KF100" s="109" t="n">
        <v>24</v>
      </c>
      <c r="KG100" s="109" t="n">
        <v>19.9</v>
      </c>
      <c r="KH100" s="109" t="n">
        <v>14.7</v>
      </c>
      <c r="KI100" s="109" t="n">
        <v>14.9</v>
      </c>
      <c r="KJ100" s="109" t="n">
        <v>15.7</v>
      </c>
      <c r="KK100" s="109" t="n">
        <v>19</v>
      </c>
      <c r="KL100" s="109" t="n">
        <v>21.2</v>
      </c>
      <c r="KM100" s="109" t="n">
        <v>26.1</v>
      </c>
      <c r="KN100" s="109" t="n">
        <v>30.8</v>
      </c>
      <c r="KO100" s="110" t="n">
        <f aca="false">SUM(KC100:KN100)/12</f>
        <v>22.3</v>
      </c>
      <c r="LA100" s="1" t="n">
        <f aca="false">LA99+1</f>
        <v>1950</v>
      </c>
      <c r="LB100" s="113" t="s">
        <v>109</v>
      </c>
      <c r="LC100" s="109" t="n">
        <v>30.5</v>
      </c>
      <c r="LD100" s="109" t="n">
        <v>28.7</v>
      </c>
      <c r="LE100" s="109" t="n">
        <v>27.5</v>
      </c>
      <c r="LF100" s="109" t="n">
        <v>25.8</v>
      </c>
      <c r="LG100" s="109" t="n">
        <v>20.8</v>
      </c>
      <c r="LH100" s="109" t="n">
        <v>15.6</v>
      </c>
      <c r="LI100" s="109" t="n">
        <v>15.7</v>
      </c>
      <c r="LJ100" s="109" t="n">
        <v>17.5</v>
      </c>
      <c r="LK100" s="109" t="n">
        <v>20.8</v>
      </c>
      <c r="LL100" s="109" t="n">
        <v>22.5</v>
      </c>
      <c r="LM100" s="109" t="n">
        <v>28</v>
      </c>
      <c r="LN100" s="109" t="n">
        <v>32.7</v>
      </c>
      <c r="LO100" s="110" t="n">
        <f aca="false">SUM(LC100:LN100)/12</f>
        <v>23.8416666666667</v>
      </c>
      <c r="MA100" s="1" t="n">
        <f aca="false">MA99+1</f>
        <v>1950</v>
      </c>
      <c r="MB100" s="111" t="n">
        <v>1950</v>
      </c>
      <c r="MC100" s="109" t="n">
        <v>26.4</v>
      </c>
      <c r="MD100" s="109" t="n">
        <v>25.3</v>
      </c>
      <c r="ME100" s="109" t="n">
        <v>24</v>
      </c>
      <c r="MF100" s="109" t="n">
        <v>22.2</v>
      </c>
      <c r="MG100" s="109" t="n">
        <v>18.9</v>
      </c>
      <c r="MH100" s="109" t="n">
        <v>14.7</v>
      </c>
      <c r="MI100" s="109" t="n">
        <v>15.3</v>
      </c>
      <c r="MJ100" s="109" t="n">
        <v>16.1</v>
      </c>
      <c r="MK100" s="109" t="n">
        <v>19.6</v>
      </c>
      <c r="ML100" s="109" t="n">
        <v>20.2</v>
      </c>
      <c r="MM100" s="109" t="n">
        <v>23.8</v>
      </c>
      <c r="MN100" s="109" t="n">
        <v>28.8</v>
      </c>
      <c r="MO100" s="110" t="n">
        <f aca="false">SUM(MC100:MN100)/12</f>
        <v>21.275</v>
      </c>
      <c r="NA100" s="1" t="n">
        <f aca="false">NA99+1</f>
        <v>1950</v>
      </c>
      <c r="NB100" s="113" t="s">
        <v>109</v>
      </c>
      <c r="NC100" s="109" t="n">
        <v>34.7</v>
      </c>
      <c r="ND100" s="109" t="n">
        <v>32.9</v>
      </c>
      <c r="NE100" s="109" t="n">
        <v>30.8</v>
      </c>
      <c r="NF100" s="109" t="n">
        <v>27.5</v>
      </c>
      <c r="NG100" s="109" t="n">
        <v>23.1</v>
      </c>
      <c r="NH100" s="109" t="n">
        <v>17</v>
      </c>
      <c r="NI100" s="109" t="n">
        <v>17.5</v>
      </c>
      <c r="NJ100" s="109" t="n">
        <v>20.1</v>
      </c>
      <c r="NK100" s="109" t="n">
        <v>24.9</v>
      </c>
      <c r="NL100" s="109" t="n">
        <v>25.8</v>
      </c>
      <c r="NM100" s="109" t="n">
        <v>30.5</v>
      </c>
      <c r="NN100" s="109" t="n">
        <v>34.2</v>
      </c>
      <c r="NO100" s="110" t="n">
        <f aca="false">SUM(NC100:NN100)/12</f>
        <v>26.5833333333333</v>
      </c>
      <c r="ON100" s="39" t="n">
        <f aca="false">(FO100+GO100+MO100)/3</f>
        <v>20.0305555555556</v>
      </c>
      <c r="OO100" s="40" t="n">
        <f aca="false">(AO100+BO100+EO100+HO100+JO100)/5</f>
        <v>22.0816666666667</v>
      </c>
      <c r="OP100" s="41" t="n">
        <f aca="false">(FO100+GO100+MO100+AO100+BO100+EO100+HO100+JO100)/8</f>
        <v>21.3125</v>
      </c>
      <c r="PA100" s="114"/>
      <c r="PB100" s="115"/>
      <c r="PN100" s="28" t="n">
        <f aca="false">MAX(FC100:FN100,GC100:GN100,MC100:MN100)</f>
        <v>28.8</v>
      </c>
      <c r="PO100" s="29" t="n">
        <f aca="false">MIN(FC100:FN100,GC100:GN100,MC100:MN100)</f>
        <v>12.8</v>
      </c>
      <c r="PP100" s="30" t="n">
        <f aca="false">MAX(AC100:AN100,BC100:BN100,EC100:EN100,HC100:HN100,JC100:JN100)</f>
        <v>36.8</v>
      </c>
      <c r="PQ100" s="31" t="n">
        <f aca="false">MIN(AC100:AN100,BC100:BN100,EC100:EN100,HC100:HN100,JC100:JN100)</f>
        <v>13.8</v>
      </c>
      <c r="QU100" s="116" t="n">
        <f aca="false">AVERAGE(AH100,AI100,AJ100,BH100,BI100,BJ100,CH100,CI100,CJ100,DH100,DI100,DJ100,EH100,EI100,EJ100,FH100,FI100,FJ100,GH105,GI105,GJ105,HH100,HI100,HJ100,IH100,II100,IJ100,JH100,JI100,JJ100,KH100,KI100,KJ100,LH100,LI100,LJ100,MH100,MI100,MJ100,NH100,NI100,NJ100)</f>
        <v>15.6666666666667</v>
      </c>
      <c r="QV100" s="117" t="n">
        <f aca="false">AVERAGE(AC100,AD100,AN100,BC100,BD100,BN100,CC100,CD100,CN100,DC100,DD100,DN100,EC100,ED100,EN100,FC100,FD100,FN100,GC105,GD105,GN105,HC100,HD100,HN100,IC100,ID100,IN100,JC100,JD100,JN100,KC100,KD100,KN100,LC100,LD100,LN100,MC100,MD100,MN100,NC100,ND100,NN100,)</f>
        <v>27.5767441860465</v>
      </c>
      <c r="QW100" s="116" t="n">
        <f aca="false">AVERAGE(QU90:QU100)</f>
        <v>15.687012987013</v>
      </c>
      <c r="QX100" s="118" t="n">
        <f aca="false">AVERAGE(QV90:QV100)</f>
        <v>27.1067653276956</v>
      </c>
    </row>
    <row r="101" customFormat="false" ht="12.9" hidden="false" customHeight="false" outlineLevel="0" collapsed="false">
      <c r="A101" s="101"/>
      <c r="B101" s="102" t="n">
        <f aca="false">AVERAGE(AO101,BO101,CO101,DO101,EO101,FO101,GO101,HO101,IO101,JO101,KO101,LO101,MO101,NO101)</f>
        <v>22.1952380952381</v>
      </c>
      <c r="C101" s="103" t="n">
        <f aca="false">AVERAGE(B97:B101)</f>
        <v>21.7969047619048</v>
      </c>
      <c r="D101" s="104" t="n">
        <f aca="false">AVERAGE(B92:B101)</f>
        <v>21.7264583333333</v>
      </c>
      <c r="E101" s="102" t="n">
        <f aca="false">AVERAGE(B82:B101)</f>
        <v>21.808318452381</v>
      </c>
      <c r="F101" s="105" t="n">
        <f aca="false">AVERAGE(B52:B101)</f>
        <v>21.6580933769934</v>
      </c>
      <c r="G101" s="3" t="n">
        <f aca="false">MAX(AC101:AN101,BC101:BN101,CC101:CN101,DC101:DN101,EC101:EN101,FC101:FN101,GC101:GN101,HC101:HN101,IC101:IN101,JC101:JN101,KC101:KN101,LC101:LN101,MC101:MN101,NC101:NN101)</f>
        <v>38.6</v>
      </c>
      <c r="H101" s="106" t="n">
        <f aca="false">MEDIAN(AC101:AN101,BC101:BN101,CC101:CN101,DC101:DN101,EC101:EN101,FC101:FN101,GC101:GN101,HC101:HN101,IC101:IN101,JC101:JN101,KC101:KN101,LC101:LN101,MC101:MN101,NC101:NN101)</f>
        <v>20.55</v>
      </c>
      <c r="I101" s="5" t="n">
        <f aca="false">MIN(AC101:AN101,BC101:BN101,CC101:CN101,DC101:DN101,EC101:EN101,FC101:FN101,GC101:GN101,HC101:HN101,IC101:IN101,JC101:JN101,KC101:KN101,LC101:LN101,MC101:MN101,NC101:NN101)</f>
        <v>11.9</v>
      </c>
      <c r="J101" s="107" t="n">
        <f aca="false">(G101+I101)/2</f>
        <v>25.25</v>
      </c>
      <c r="AA101" s="1" t="n">
        <f aca="false">AA100+1</f>
        <v>27</v>
      </c>
      <c r="AB101" s="108" t="n">
        <v>1951</v>
      </c>
      <c r="AC101" s="109" t="n">
        <v>31.6</v>
      </c>
      <c r="AD101" s="109" t="n">
        <v>29</v>
      </c>
      <c r="AE101" s="109" t="n">
        <v>27.5</v>
      </c>
      <c r="AF101" s="109" t="n">
        <v>19.5</v>
      </c>
      <c r="AG101" s="109" t="n">
        <v>17.7</v>
      </c>
      <c r="AH101" s="109" t="n">
        <v>16</v>
      </c>
      <c r="AI101" s="109" t="n">
        <v>14.2</v>
      </c>
      <c r="AJ101" s="109" t="n">
        <v>14.1</v>
      </c>
      <c r="AK101" s="109" t="n">
        <v>18.8</v>
      </c>
      <c r="AL101" s="109" t="n">
        <v>20.8</v>
      </c>
      <c r="AM101" s="109" t="n">
        <v>24.2</v>
      </c>
      <c r="AN101" s="109" t="n">
        <v>27.5</v>
      </c>
      <c r="AO101" s="110" t="n">
        <f aca="false">SUM(AC101:AN101)/12</f>
        <v>21.7416666666667</v>
      </c>
      <c r="BA101" s="1" t="n">
        <f aca="false">BA100+1</f>
        <v>1951</v>
      </c>
      <c r="BB101" s="111" t="n">
        <v>1951</v>
      </c>
      <c r="BC101" s="109" t="n">
        <v>33.9</v>
      </c>
      <c r="BD101" s="109" t="n">
        <v>30.7</v>
      </c>
      <c r="BE101" s="109" t="n">
        <v>29.1</v>
      </c>
      <c r="BF101" s="109" t="n">
        <v>18.8</v>
      </c>
      <c r="BG101" s="109" t="n">
        <v>16.7</v>
      </c>
      <c r="BH101" s="109" t="n">
        <v>14.5</v>
      </c>
      <c r="BI101" s="109" t="n">
        <v>13.4</v>
      </c>
      <c r="BJ101" s="109" t="n">
        <v>13.3</v>
      </c>
      <c r="BK101" s="109" t="n">
        <v>18.2</v>
      </c>
      <c r="BL101" s="109" t="n">
        <v>20.3</v>
      </c>
      <c r="BM101" s="109" t="n">
        <v>25.7</v>
      </c>
      <c r="BN101" s="109" t="n">
        <v>28.6</v>
      </c>
      <c r="BO101" s="110" t="n">
        <f aca="false">SUM(BC101:BN101)/12</f>
        <v>21.9333333333333</v>
      </c>
      <c r="CA101" s="1" t="n">
        <f aca="false">CA100+1</f>
        <v>1951</v>
      </c>
      <c r="CB101" s="112" t="n">
        <v>1951</v>
      </c>
      <c r="CC101" s="109" t="n">
        <v>26.5</v>
      </c>
      <c r="CD101" s="109" t="n">
        <v>24</v>
      </c>
      <c r="CE101" s="109" t="n">
        <v>23.3</v>
      </c>
      <c r="CF101" s="109" t="n">
        <v>18.7</v>
      </c>
      <c r="CG101" s="109" t="n">
        <v>17.1</v>
      </c>
      <c r="CH101" s="109" t="n">
        <v>14.9</v>
      </c>
      <c r="CI101" s="109" t="n">
        <v>14.3</v>
      </c>
      <c r="CJ101" s="109" t="n">
        <v>13.6</v>
      </c>
      <c r="CK101" s="109" t="n">
        <v>16.4</v>
      </c>
      <c r="CL101" s="109" t="n">
        <v>18.9</v>
      </c>
      <c r="CM101" s="109" t="n">
        <v>21.7</v>
      </c>
      <c r="CN101" s="109" t="n">
        <v>23.8</v>
      </c>
      <c r="CO101" s="110" t="n">
        <f aca="false">SUM(CC101:CN101)/12</f>
        <v>19.4333333333333</v>
      </c>
      <c r="DA101" s="1" t="n">
        <f aca="false">DA100+1</f>
        <v>1951</v>
      </c>
      <c r="DB101" s="111" t="n">
        <v>1951</v>
      </c>
      <c r="DC101" s="109" t="n">
        <v>34.6</v>
      </c>
      <c r="DD101" s="109" t="n">
        <v>31.5</v>
      </c>
      <c r="DE101" s="109" t="n">
        <v>29.7</v>
      </c>
      <c r="DF101" s="109" t="n">
        <v>19.9</v>
      </c>
      <c r="DG101" s="109" t="n">
        <v>17.3</v>
      </c>
      <c r="DH101" s="109" t="n">
        <v>15.6</v>
      </c>
      <c r="DI101" s="109" t="n">
        <v>14.3</v>
      </c>
      <c r="DJ101" s="109" t="n">
        <v>14.1</v>
      </c>
      <c r="DK101" s="109" t="n">
        <v>19.8</v>
      </c>
      <c r="DL101" s="109" t="n">
        <v>21.8</v>
      </c>
      <c r="DM101" s="109" t="n">
        <v>26.6</v>
      </c>
      <c r="DN101" s="109" t="n">
        <v>29.9</v>
      </c>
      <c r="DO101" s="110" t="n">
        <f aca="false">SUM(DC101:DN101)/12</f>
        <v>22.925</v>
      </c>
      <c r="EA101" s="1" t="n">
        <f aca="false">EA100+1</f>
        <v>1951</v>
      </c>
      <c r="EB101" s="111" t="n">
        <v>1951</v>
      </c>
      <c r="EC101" s="109" t="n">
        <v>38.5</v>
      </c>
      <c r="ED101" s="109" t="n">
        <v>38.6</v>
      </c>
      <c r="EE101" s="109" t="n">
        <v>36.4</v>
      </c>
      <c r="EF101" s="109" t="n">
        <v>25.1</v>
      </c>
      <c r="EG101" s="109" t="n">
        <v>22.3</v>
      </c>
      <c r="EH101" s="109" t="n">
        <v>19</v>
      </c>
      <c r="EI101" s="109" t="n">
        <v>18.5</v>
      </c>
      <c r="EJ101" s="109" t="n">
        <v>19.4</v>
      </c>
      <c r="EK101" s="109" t="n">
        <v>27.1</v>
      </c>
      <c r="EL101" s="109" t="n">
        <v>29.1</v>
      </c>
      <c r="EM101" s="109" t="n">
        <v>33.4</v>
      </c>
      <c r="EN101" s="109" t="n">
        <v>36.2</v>
      </c>
      <c r="EO101" s="110" t="n">
        <f aca="false">SUM(EC101:EN101)/12</f>
        <v>28.6333333333333</v>
      </c>
      <c r="FA101" s="1" t="n">
        <f aca="false">FA100+1</f>
        <v>1951</v>
      </c>
      <c r="FB101" s="111" t="n">
        <v>1951</v>
      </c>
      <c r="FC101" s="109" t="n">
        <v>30.1</v>
      </c>
      <c r="FD101" s="109" t="n">
        <v>26.5</v>
      </c>
      <c r="FE101" s="109" t="n">
        <v>26</v>
      </c>
      <c r="FF101" s="109" t="n">
        <v>16.9</v>
      </c>
      <c r="FG101" s="109" t="n">
        <v>15</v>
      </c>
      <c r="FH101" s="109" t="n">
        <v>13.6</v>
      </c>
      <c r="FI101" s="109" t="n">
        <v>12.1</v>
      </c>
      <c r="FJ101" s="109" t="n">
        <v>11.9</v>
      </c>
      <c r="FK101" s="109" t="n">
        <v>17</v>
      </c>
      <c r="FL101" s="109" t="n">
        <v>18.5</v>
      </c>
      <c r="FM101" s="109" t="n">
        <v>23</v>
      </c>
      <c r="FN101" s="109" t="n">
        <v>25.9</v>
      </c>
      <c r="FO101" s="110" t="n">
        <f aca="false">SUM(FC101:FN101)/12</f>
        <v>19.7083333333333</v>
      </c>
      <c r="GA101" s="1" t="n">
        <f aca="false">GA100+1</f>
        <v>1951</v>
      </c>
      <c r="GB101" s="113" t="s">
        <v>110</v>
      </c>
      <c r="GC101" s="109" t="n">
        <v>28.5</v>
      </c>
      <c r="GD101" s="109" t="n">
        <v>25</v>
      </c>
      <c r="GE101" s="109" t="n">
        <v>23.8</v>
      </c>
      <c r="GF101" s="109" t="n">
        <v>16.2</v>
      </c>
      <c r="GG101" s="109" t="n">
        <v>15.1</v>
      </c>
      <c r="GH101" s="109" t="n">
        <v>14.2</v>
      </c>
      <c r="GI101" s="109" t="n">
        <v>12.7</v>
      </c>
      <c r="GJ101" s="109" t="n">
        <v>12.4</v>
      </c>
      <c r="GK101" s="109" t="n">
        <v>16.1</v>
      </c>
      <c r="GL101" s="109" t="n">
        <v>18.1</v>
      </c>
      <c r="GM101" s="109" t="n">
        <v>19.6</v>
      </c>
      <c r="GN101" s="109" t="n">
        <v>23.4</v>
      </c>
      <c r="GO101" s="110" t="n">
        <f aca="false">SUM(GC101:GN101)/12</f>
        <v>18.7583333333333</v>
      </c>
      <c r="HA101" s="1" t="n">
        <f aca="false">HA100+1</f>
        <v>1951</v>
      </c>
      <c r="HB101" s="113" t="s">
        <v>110</v>
      </c>
      <c r="HC101" s="109" t="n">
        <v>27.7</v>
      </c>
      <c r="HD101" s="109" t="n">
        <v>24.7</v>
      </c>
      <c r="HE101" s="109" t="n">
        <v>24</v>
      </c>
      <c r="HF101" s="109" t="n">
        <v>19.5</v>
      </c>
      <c r="HG101" s="109" t="n">
        <v>18.1</v>
      </c>
      <c r="HH101" s="109" t="n">
        <v>16.3</v>
      </c>
      <c r="HI101" s="109" t="n">
        <v>15.1</v>
      </c>
      <c r="HJ101" s="109" t="n">
        <v>14.7</v>
      </c>
      <c r="HK101" s="109" t="n">
        <v>18.4</v>
      </c>
      <c r="HL101" s="109" t="n">
        <v>19.4</v>
      </c>
      <c r="HM101" s="109" t="n">
        <v>22</v>
      </c>
      <c r="HN101" s="109" t="n">
        <v>24.7</v>
      </c>
      <c r="HO101" s="110" t="n">
        <f aca="false">SUM(HC101:HN101)/12</f>
        <v>20.3833333333333</v>
      </c>
      <c r="IA101" s="1" t="n">
        <f aca="false">IA100+1</f>
        <v>1951</v>
      </c>
      <c r="IB101" s="111" t="n">
        <v>1951</v>
      </c>
      <c r="IC101" s="109" t="n">
        <v>35.8</v>
      </c>
      <c r="ID101" s="109" t="n">
        <v>33.8</v>
      </c>
      <c r="IE101" s="109" t="n">
        <v>31.4</v>
      </c>
      <c r="IF101" s="109" t="n">
        <v>22.2</v>
      </c>
      <c r="IG101" s="109" t="n">
        <v>20</v>
      </c>
      <c r="IH101" s="109" t="n">
        <v>16.8</v>
      </c>
      <c r="II101" s="109" t="n">
        <v>16.1</v>
      </c>
      <c r="IJ101" s="109" t="n">
        <v>16.8</v>
      </c>
      <c r="IK101" s="109" t="n">
        <v>22.4</v>
      </c>
      <c r="IL101" s="109" t="n">
        <v>24.1</v>
      </c>
      <c r="IM101" s="109" t="n">
        <v>28.7</v>
      </c>
      <c r="IN101" s="109" t="n">
        <v>32.6</v>
      </c>
      <c r="IO101" s="110" t="n">
        <f aca="false">SUM(IC101:IN101)/12</f>
        <v>25.0583333333333</v>
      </c>
      <c r="JA101" s="1" t="n">
        <f aca="false">JA100+1</f>
        <v>1951</v>
      </c>
      <c r="JB101" s="113" t="s">
        <v>110</v>
      </c>
      <c r="JC101" s="109" t="n">
        <v>25.1</v>
      </c>
      <c r="JD101" s="109" t="n">
        <v>23.3</v>
      </c>
      <c r="JE101" s="109" t="n">
        <v>21.3</v>
      </c>
      <c r="JF101" s="109" t="n">
        <v>17</v>
      </c>
      <c r="JG101" s="109" t="n">
        <v>16</v>
      </c>
      <c r="JH101" s="109" t="n">
        <v>14.5</v>
      </c>
      <c r="JI101" s="109" t="n">
        <v>13.5</v>
      </c>
      <c r="JJ101" s="109" t="n">
        <v>13.1</v>
      </c>
      <c r="JK101" s="109" t="n">
        <v>15.6</v>
      </c>
      <c r="JL101" s="109" t="n">
        <v>18.2</v>
      </c>
      <c r="JM101" s="109" t="n">
        <v>19.4</v>
      </c>
      <c r="JN101" s="109" t="n">
        <v>21.7</v>
      </c>
      <c r="JO101" s="110" t="n">
        <f aca="false">SUM(JC101:JN101)/12</f>
        <v>18.225</v>
      </c>
      <c r="KA101" s="1" t="n">
        <f aca="false">KA100+1</f>
        <v>1951</v>
      </c>
      <c r="KB101" s="111" t="n">
        <v>1951</v>
      </c>
      <c r="KC101" s="109" t="n">
        <v>33.1</v>
      </c>
      <c r="KD101" s="109" t="n">
        <v>29.8</v>
      </c>
      <c r="KE101" s="109" t="n">
        <v>28.2</v>
      </c>
      <c r="KF101" s="109" t="n">
        <v>19.4</v>
      </c>
      <c r="KG101" s="109" t="n">
        <v>17.3</v>
      </c>
      <c r="KH101" s="109" t="n">
        <v>15.2</v>
      </c>
      <c r="KI101" s="109" t="n">
        <v>14</v>
      </c>
      <c r="KJ101" s="109" t="n">
        <v>14</v>
      </c>
      <c r="KK101" s="109" t="n">
        <v>18.7</v>
      </c>
      <c r="KL101" s="109" t="n">
        <v>21.1</v>
      </c>
      <c r="KM101" s="109" t="n">
        <v>25.9</v>
      </c>
      <c r="KN101" s="109" t="n">
        <v>28.8</v>
      </c>
      <c r="KO101" s="110" t="n">
        <f aca="false">SUM(KC101:KN101)/12</f>
        <v>22.125</v>
      </c>
      <c r="LA101" s="1" t="n">
        <f aca="false">LA100+1</f>
        <v>1951</v>
      </c>
      <c r="LB101" s="113" t="s">
        <v>110</v>
      </c>
      <c r="LC101" s="109" t="n">
        <v>35.4</v>
      </c>
      <c r="LD101" s="109" t="n">
        <v>32.1</v>
      </c>
      <c r="LE101" s="109" t="n">
        <v>30.2</v>
      </c>
      <c r="LF101" s="109" t="n">
        <v>20.8</v>
      </c>
      <c r="LG101" s="109" t="n">
        <v>18.9</v>
      </c>
      <c r="LH101" s="109" t="n">
        <v>15.8</v>
      </c>
      <c r="LI101" s="109" t="n">
        <v>14.6</v>
      </c>
      <c r="LJ101" s="109" t="n">
        <v>14.7</v>
      </c>
      <c r="LK101" s="109" t="n">
        <v>19.7</v>
      </c>
      <c r="LL101" s="109" t="n">
        <v>22.2</v>
      </c>
      <c r="LM101" s="109" t="n">
        <v>27.7</v>
      </c>
      <c r="LN101" s="109" t="n">
        <v>30.9</v>
      </c>
      <c r="LO101" s="110" t="n">
        <f aca="false">SUM(LC101:LN101)/12</f>
        <v>23.5833333333333</v>
      </c>
      <c r="MA101" s="1" t="n">
        <f aca="false">MA100+1</f>
        <v>1951</v>
      </c>
      <c r="MB101" s="111" t="n">
        <v>1951</v>
      </c>
      <c r="MC101" s="109" t="n">
        <v>30.7</v>
      </c>
      <c r="MD101" s="109" t="n">
        <v>27.1</v>
      </c>
      <c r="ME101" s="109" t="n">
        <v>26.5</v>
      </c>
      <c r="MF101" s="109" t="n">
        <v>19.2</v>
      </c>
      <c r="MG101" s="109" t="n">
        <v>17.3</v>
      </c>
      <c r="MH101" s="109" t="n">
        <v>15.2</v>
      </c>
      <c r="MI101" s="109" t="n">
        <v>14.3</v>
      </c>
      <c r="MJ101" s="109" t="n">
        <v>14.1</v>
      </c>
      <c r="MK101" s="109" t="n">
        <v>18.3</v>
      </c>
      <c r="ML101" s="109" t="n">
        <v>20.1</v>
      </c>
      <c r="MM101" s="109" t="n">
        <v>24.2</v>
      </c>
      <c r="MN101" s="109" t="n">
        <v>26.9</v>
      </c>
      <c r="MO101" s="110" t="n">
        <f aca="false">SUM(MC101:MN101)/12</f>
        <v>21.1583333333333</v>
      </c>
      <c r="NA101" s="1" t="n">
        <f aca="false">NA100+1</f>
        <v>1951</v>
      </c>
      <c r="NB101" s="113" t="s">
        <v>110</v>
      </c>
      <c r="NC101" s="109" t="n">
        <v>37.4</v>
      </c>
      <c r="ND101" s="109" t="n">
        <v>36.3</v>
      </c>
      <c r="NE101" s="109" t="n">
        <v>33.9</v>
      </c>
      <c r="NF101" s="109" t="n">
        <v>24.4</v>
      </c>
      <c r="NG101" s="109" t="n">
        <v>20.9</v>
      </c>
      <c r="NH101" s="109" t="n">
        <v>17.5</v>
      </c>
      <c r="NI101" s="109" t="n">
        <v>17.6</v>
      </c>
      <c r="NJ101" s="109" t="n">
        <v>17.5</v>
      </c>
      <c r="NK101" s="109" t="n">
        <v>25.1</v>
      </c>
      <c r="NL101" s="109" t="n">
        <v>27.5</v>
      </c>
      <c r="NM101" s="109" t="n">
        <v>32</v>
      </c>
      <c r="NN101" s="109" t="n">
        <v>34.7</v>
      </c>
      <c r="NO101" s="110" t="n">
        <f aca="false">SUM(NC101:NN101)/12</f>
        <v>27.0666666666667</v>
      </c>
      <c r="ON101" s="39" t="n">
        <f aca="false">(FO101+GO101+MO101)/3</f>
        <v>19.875</v>
      </c>
      <c r="OO101" s="40" t="n">
        <f aca="false">(AO101+BO101+EO101+HO101+JO101)/5</f>
        <v>22.1833333333333</v>
      </c>
      <c r="OP101" s="41" t="n">
        <f aca="false">(FO101+GO101+MO101+AO101+BO101+EO101+HO101+JO101)/8</f>
        <v>21.3177083333333</v>
      </c>
      <c r="PA101" s="114"/>
      <c r="PB101" s="115"/>
      <c r="PN101" s="28" t="n">
        <f aca="false">MAX(FC101:FN101,GC101:GN101,MC101:MN101)</f>
        <v>30.7</v>
      </c>
      <c r="PO101" s="29" t="n">
        <f aca="false">MIN(FC101:FN101,GC101:GN101,MC101:MN101)</f>
        <v>11.9</v>
      </c>
      <c r="PP101" s="30" t="n">
        <f aca="false">MAX(AC101:AN101,BC101:BN101,EC101:EN101,HC101:HN101,JC101:JN101)</f>
        <v>38.6</v>
      </c>
      <c r="PQ101" s="31" t="n">
        <f aca="false">MIN(AC101:AN101,BC101:BN101,EC101:EN101,HC101:HN101,JC101:JN101)</f>
        <v>13.1</v>
      </c>
      <c r="QU101" s="116" t="n">
        <f aca="false">AVERAGE(AH101,AI101,AJ101,BH101,BI101,BJ101,CH101,CI101,CJ101,DH101,DI101,DJ101,EH101,EI101,EJ101,FH101,FI101,FJ101,GH106,GI106,GJ106,HH101,HI101,HJ101,IH101,II101,IJ101,JH101,JI101,JJ101,KH101,KI101,KJ101,LH101,LI101,LJ101,MH101,MI101,MJ101,NH101,NI101,NJ101)</f>
        <v>14.9261904761905</v>
      </c>
      <c r="QV101" s="117" t="n">
        <f aca="false">AVERAGE(AC101,AD101,AN101,BC101,BD101,BN101,CC101,CD101,CN101,DC101,DD101,DN101,EC101,ED101,EN101,FC101,FD101,FN101,GC106,GD106,GN106,HC101,HD101,HN101,IC101,ID101,IN101,JC101,JD101,JN101,KC101,KD101,KN101,LC101,LD101,LN101,MC101,MD101,MN101,NC101,ND101,NN101,)</f>
        <v>29.1116279069767</v>
      </c>
      <c r="QW101" s="116" t="n">
        <f aca="false">AVERAGE(QU91:QU101)</f>
        <v>15.5770562770563</v>
      </c>
      <c r="QX101" s="118" t="n">
        <f aca="false">AVERAGE(QV91:QV101)</f>
        <v>27.277378435518</v>
      </c>
    </row>
    <row r="102" customFormat="false" ht="12.9" hidden="false" customHeight="false" outlineLevel="0" collapsed="false">
      <c r="A102" s="101"/>
      <c r="B102" s="102" t="n">
        <f aca="false">AVERAGE(AO102,BO102,CO102,DO102,EO102,FO102,GO102,HO102,IO102,JO102,KO102,LO102,MO102,NO102)</f>
        <v>21.1119047619048</v>
      </c>
      <c r="C102" s="103" t="n">
        <f aca="false">AVERAGE(B98:B102)</f>
        <v>21.6317857142857</v>
      </c>
      <c r="D102" s="104" t="n">
        <f aca="false">AVERAGE(B93:B102)</f>
        <v>21.6289285714286</v>
      </c>
      <c r="E102" s="102" t="n">
        <f aca="false">AVERAGE(B83:B102)</f>
        <v>21.7954910714286</v>
      </c>
      <c r="F102" s="105" t="n">
        <f aca="false">AVERAGE(B53:B102)</f>
        <v>21.6477273055648</v>
      </c>
      <c r="G102" s="3" t="n">
        <f aca="false">MAX(AC102:AN102,BC102:BN102,CC102:CN102,DC102:DN102,EC102:EN102,FC102:FN102,GC102:GN102,HC102:HN102,IC102:IN102,JC102:JN102,KC102:KN102,LC102:LN102,MC102:MN102,NC102:NN102)</f>
        <v>39</v>
      </c>
      <c r="H102" s="106" t="n">
        <f aca="false">MEDIAN(AC102:AN102,BC102:BN102,CC102:CN102,DC102:DN102,EC102:EN102,FC102:FN102,GC102:GN102,HC102:HN102,IC102:IN102,JC102:JN102,KC102:KN102,LC102:LN102,MC102:MN102,NC102:NN102)</f>
        <v>19.8</v>
      </c>
      <c r="I102" s="5" t="n">
        <f aca="false">MIN(AC102:AN102,BC102:BN102,CC102:CN102,DC102:DN102,EC102:EN102,FC102:FN102,GC102:GN102,HC102:HN102,IC102:IN102,JC102:JN102,KC102:KN102,LC102:LN102,MC102:MN102,NC102:NN102)</f>
        <v>11.8</v>
      </c>
      <c r="J102" s="107" t="n">
        <f aca="false">(G102+I102)/2</f>
        <v>25.4</v>
      </c>
      <c r="AA102" s="1" t="n">
        <f aca="false">AA101+1</f>
        <v>28</v>
      </c>
      <c r="AB102" s="108" t="n">
        <v>1952</v>
      </c>
      <c r="AC102" s="109" t="n">
        <v>28.1</v>
      </c>
      <c r="AD102" s="109" t="n">
        <v>25.3</v>
      </c>
      <c r="AE102" s="109" t="n">
        <v>26.7</v>
      </c>
      <c r="AF102" s="109" t="n">
        <v>19.7</v>
      </c>
      <c r="AG102" s="109" t="n">
        <v>17.2</v>
      </c>
      <c r="AH102" s="109" t="n">
        <v>15.7</v>
      </c>
      <c r="AI102" s="109" t="n">
        <v>14.3</v>
      </c>
      <c r="AJ102" s="109" t="n">
        <v>15.4</v>
      </c>
      <c r="AK102" s="109" t="n">
        <v>18.7</v>
      </c>
      <c r="AL102" s="109" t="n">
        <v>19.7</v>
      </c>
      <c r="AM102" s="109" t="n">
        <v>21.9</v>
      </c>
      <c r="AN102" s="109" t="n">
        <v>24.8</v>
      </c>
      <c r="AO102" s="110" t="n">
        <f aca="false">SUM(AC102:AN102)/12</f>
        <v>20.625</v>
      </c>
      <c r="BA102" s="1" t="n">
        <f aca="false">BA101+1</f>
        <v>1952</v>
      </c>
      <c r="BB102" s="111" t="n">
        <v>1952</v>
      </c>
      <c r="BC102" s="109" t="n">
        <v>30.4</v>
      </c>
      <c r="BD102" s="109" t="n">
        <v>27.6</v>
      </c>
      <c r="BE102" s="109" t="n">
        <v>28.5</v>
      </c>
      <c r="BF102" s="109" t="n">
        <v>19.3</v>
      </c>
      <c r="BG102" s="109" t="n">
        <v>16.4</v>
      </c>
      <c r="BH102" s="109" t="n">
        <v>14.7</v>
      </c>
      <c r="BI102" s="109" t="n">
        <v>13.2</v>
      </c>
      <c r="BJ102" s="109" t="n">
        <v>14.5</v>
      </c>
      <c r="BK102" s="109" t="n">
        <v>18.2</v>
      </c>
      <c r="BL102" s="109" t="n">
        <v>18.9</v>
      </c>
      <c r="BM102" s="109" t="n">
        <v>21.8</v>
      </c>
      <c r="BN102" s="109" t="n">
        <v>26.4</v>
      </c>
      <c r="BO102" s="110" t="n">
        <f aca="false">SUM(BC102:BN102)/12</f>
        <v>20.825</v>
      </c>
      <c r="CA102" s="1" t="n">
        <f aca="false">CA101+1</f>
        <v>1952</v>
      </c>
      <c r="CB102" s="112" t="n">
        <v>1952</v>
      </c>
      <c r="CC102" s="109" t="n">
        <v>24.7</v>
      </c>
      <c r="CD102" s="109" t="n">
        <v>21.9</v>
      </c>
      <c r="CE102" s="109" t="n">
        <v>22.7</v>
      </c>
      <c r="CF102" s="109" t="n">
        <v>18.1</v>
      </c>
      <c r="CG102" s="109" t="n">
        <v>16.9</v>
      </c>
      <c r="CH102" s="109" t="n">
        <v>15.9</v>
      </c>
      <c r="CI102" s="109" t="n">
        <v>13.8</v>
      </c>
      <c r="CJ102" s="109" t="n">
        <v>14.3</v>
      </c>
      <c r="CK102" s="109" t="n">
        <v>16.7</v>
      </c>
      <c r="CL102" s="109" t="n">
        <v>17.7</v>
      </c>
      <c r="CM102" s="109" t="n">
        <v>19.5</v>
      </c>
      <c r="CN102" s="109" t="n">
        <v>21.8</v>
      </c>
      <c r="CO102" s="110" t="n">
        <f aca="false">SUM(CC102:CN102)/12</f>
        <v>18.6666666666667</v>
      </c>
      <c r="DA102" s="1" t="n">
        <f aca="false">DA101+1</f>
        <v>1952</v>
      </c>
      <c r="DB102" s="111" t="n">
        <v>1952</v>
      </c>
      <c r="DC102" s="109" t="n">
        <v>30.8</v>
      </c>
      <c r="DD102" s="109" t="n">
        <v>27.1</v>
      </c>
      <c r="DE102" s="109" t="n">
        <v>28.6</v>
      </c>
      <c r="DF102" s="109" t="n">
        <v>20.2</v>
      </c>
      <c r="DG102" s="109" t="n">
        <v>16.9</v>
      </c>
      <c r="DH102" s="109" t="n">
        <v>15.3</v>
      </c>
      <c r="DI102" s="109" t="n">
        <v>13.7</v>
      </c>
      <c r="DJ102" s="109" t="n">
        <v>15.8</v>
      </c>
      <c r="DK102" s="109" t="n">
        <v>19.8</v>
      </c>
      <c r="DL102" s="109" t="n">
        <v>20.4</v>
      </c>
      <c r="DM102" s="109" t="n">
        <v>23.2</v>
      </c>
      <c r="DN102" s="109" t="n">
        <v>26.8</v>
      </c>
      <c r="DO102" s="110" t="n">
        <f aca="false">SUM(DC102:DN102)/12</f>
        <v>21.55</v>
      </c>
      <c r="EA102" s="1" t="n">
        <f aca="false">EA101+1</f>
        <v>1952</v>
      </c>
      <c r="EB102" s="111" t="n">
        <v>1952</v>
      </c>
      <c r="EC102" s="109" t="n">
        <v>39</v>
      </c>
      <c r="ED102" s="109" t="n">
        <v>36</v>
      </c>
      <c r="EE102" s="109" t="n">
        <v>34</v>
      </c>
      <c r="EF102" s="109" t="n">
        <v>25.7</v>
      </c>
      <c r="EG102" s="109" t="n">
        <v>20.9</v>
      </c>
      <c r="EH102" s="109" t="n">
        <v>20.2</v>
      </c>
      <c r="EI102" s="109" t="n">
        <v>16.4</v>
      </c>
      <c r="EJ102" s="109" t="n">
        <v>20.1</v>
      </c>
      <c r="EK102" s="109" t="n">
        <v>25.6</v>
      </c>
      <c r="EL102" s="109" t="n">
        <v>26.7</v>
      </c>
      <c r="EM102" s="109" t="n">
        <v>30.2</v>
      </c>
      <c r="EN102" s="109" t="n">
        <v>35.7</v>
      </c>
      <c r="EO102" s="110" t="n">
        <f aca="false">SUM(EC102:EN102)/12</f>
        <v>27.5416666666667</v>
      </c>
      <c r="FA102" s="1" t="n">
        <f aca="false">FA101+1</f>
        <v>1952</v>
      </c>
      <c r="FB102" s="111" t="n">
        <v>1952</v>
      </c>
      <c r="FC102" s="109" t="n">
        <v>27.3</v>
      </c>
      <c r="FD102" s="109" t="n">
        <v>23.7</v>
      </c>
      <c r="FE102" s="109" t="n">
        <v>25.2</v>
      </c>
      <c r="FF102" s="109" t="n">
        <v>17.3</v>
      </c>
      <c r="FG102" s="109" t="n">
        <v>14.9</v>
      </c>
      <c r="FH102" s="109" t="n">
        <v>13.3</v>
      </c>
      <c r="FI102" s="109" t="n">
        <v>11.8</v>
      </c>
      <c r="FJ102" s="109" t="n">
        <v>13.1</v>
      </c>
      <c r="FK102" s="109" t="n">
        <v>16.7</v>
      </c>
      <c r="FL102" s="109" t="n">
        <v>17.3</v>
      </c>
      <c r="FM102" s="109" t="n">
        <v>19.4</v>
      </c>
      <c r="FN102" s="109" t="n">
        <v>22.9</v>
      </c>
      <c r="FO102" s="110" t="n">
        <f aca="false">SUM(FC102:FN102)/12</f>
        <v>18.575</v>
      </c>
      <c r="GA102" s="1" t="n">
        <f aca="false">GA101+1</f>
        <v>1952</v>
      </c>
      <c r="GB102" s="113" t="s">
        <v>111</v>
      </c>
      <c r="GC102" s="109" t="n">
        <v>24.3</v>
      </c>
      <c r="GD102" s="109" t="n">
        <v>21.3</v>
      </c>
      <c r="GE102" s="109" t="n">
        <v>22.8</v>
      </c>
      <c r="GF102" s="109" t="n">
        <v>16.8</v>
      </c>
      <c r="GG102" s="109" t="n">
        <v>15</v>
      </c>
      <c r="GH102" s="109" t="n">
        <v>13.7</v>
      </c>
      <c r="GI102" s="109" t="n">
        <v>12.1</v>
      </c>
      <c r="GJ102" s="109" t="n">
        <v>13.7</v>
      </c>
      <c r="GK102" s="109" t="n">
        <v>15.7</v>
      </c>
      <c r="GL102" s="109" t="n">
        <v>16.9</v>
      </c>
      <c r="GM102" s="109" t="n">
        <v>18.5</v>
      </c>
      <c r="GN102" s="109" t="n">
        <v>20.7</v>
      </c>
      <c r="GO102" s="110" t="n">
        <f aca="false">SUM(GC102:GN102)/12</f>
        <v>17.625</v>
      </c>
      <c r="HA102" s="1" t="n">
        <f aca="false">HA101+1</f>
        <v>1952</v>
      </c>
      <c r="HB102" s="113" t="s">
        <v>111</v>
      </c>
      <c r="HC102" s="109" t="n">
        <v>24.9</v>
      </c>
      <c r="HD102" s="109" t="n">
        <v>22.5</v>
      </c>
      <c r="HE102" s="109" t="n">
        <v>23.5</v>
      </c>
      <c r="HF102" s="109" t="n">
        <v>18.9</v>
      </c>
      <c r="HG102" s="109" t="n">
        <v>17.9</v>
      </c>
      <c r="HH102" s="109" t="n">
        <v>17.1</v>
      </c>
      <c r="HI102" s="109" t="n">
        <v>15.1</v>
      </c>
      <c r="HJ102" s="109" t="n">
        <v>16</v>
      </c>
      <c r="HK102" s="109" t="n">
        <v>18.2</v>
      </c>
      <c r="HL102" s="109" t="n">
        <v>18.6</v>
      </c>
      <c r="HM102" s="109" t="n">
        <v>19.9</v>
      </c>
      <c r="HN102" s="109" t="n">
        <v>22.7</v>
      </c>
      <c r="HO102" s="110" t="n">
        <f aca="false">SUM(HC102:HN102)/12</f>
        <v>19.6083333333333</v>
      </c>
      <c r="IA102" s="1" t="n">
        <f aca="false">IA101+1</f>
        <v>1952</v>
      </c>
      <c r="IB102" s="111" t="n">
        <v>1952</v>
      </c>
      <c r="IC102" s="109" t="n">
        <v>33.1</v>
      </c>
      <c r="ID102" s="109" t="n">
        <v>31</v>
      </c>
      <c r="IE102" s="109" t="n">
        <v>30.5</v>
      </c>
      <c r="IF102" s="109" t="n">
        <v>22.8</v>
      </c>
      <c r="IG102" s="109" t="n">
        <v>18.8</v>
      </c>
      <c r="IH102" s="109" t="n">
        <v>17.7</v>
      </c>
      <c r="II102" s="109" t="n">
        <v>16.1</v>
      </c>
      <c r="IJ102" s="109" t="n">
        <v>17.9</v>
      </c>
      <c r="IK102" s="109" t="n">
        <v>21.8</v>
      </c>
      <c r="IL102" s="109" t="n">
        <v>23.3</v>
      </c>
      <c r="IM102" s="109" t="n">
        <v>25</v>
      </c>
      <c r="IN102" s="109" t="n">
        <v>29.8</v>
      </c>
      <c r="IO102" s="110" t="n">
        <f aca="false">SUM(IC102:IN102)/12</f>
        <v>23.9833333333333</v>
      </c>
      <c r="JA102" s="1" t="n">
        <f aca="false">JA101+1</f>
        <v>1952</v>
      </c>
      <c r="JB102" s="113" t="s">
        <v>111</v>
      </c>
      <c r="JC102" s="109" t="n">
        <v>22.8</v>
      </c>
      <c r="JD102" s="109" t="n">
        <v>20.4</v>
      </c>
      <c r="JE102" s="109" t="n">
        <v>20.9</v>
      </c>
      <c r="JF102" s="109" t="n">
        <v>16.8</v>
      </c>
      <c r="JG102" s="109" t="n">
        <v>15.4</v>
      </c>
      <c r="JH102" s="109" t="n">
        <v>14.5</v>
      </c>
      <c r="JI102" s="109" t="n">
        <v>12.7</v>
      </c>
      <c r="JJ102" s="109" t="n">
        <v>14.1</v>
      </c>
      <c r="JK102" s="109" t="n">
        <v>15.2</v>
      </c>
      <c r="JL102" s="109" t="n">
        <v>16.9</v>
      </c>
      <c r="JM102" s="109" t="n">
        <v>18.6</v>
      </c>
      <c r="JN102" s="109" t="n">
        <v>22.3</v>
      </c>
      <c r="JO102" s="110" t="n">
        <f aca="false">SUM(JC102:JN102)/12</f>
        <v>17.55</v>
      </c>
      <c r="KA102" s="1" t="n">
        <f aca="false">KA101+1</f>
        <v>1952</v>
      </c>
      <c r="KB102" s="111" t="n">
        <v>1952</v>
      </c>
      <c r="KC102" s="109" t="n">
        <v>30</v>
      </c>
      <c r="KD102" s="109" t="n">
        <v>26.7</v>
      </c>
      <c r="KE102" s="109" t="n">
        <v>28.2</v>
      </c>
      <c r="KF102" s="109" t="n">
        <v>19.8</v>
      </c>
      <c r="KG102" s="109" t="n">
        <v>16.7</v>
      </c>
      <c r="KH102" s="109" t="n">
        <v>15.4</v>
      </c>
      <c r="KI102" s="109" t="n">
        <v>13.8</v>
      </c>
      <c r="KJ102" s="109" t="n">
        <v>14.8</v>
      </c>
      <c r="KK102" s="109" t="n">
        <v>18.2</v>
      </c>
      <c r="KL102" s="109" t="n">
        <v>19.7</v>
      </c>
      <c r="KM102" s="109" t="n">
        <v>22</v>
      </c>
      <c r="KN102" s="109" t="n">
        <v>26.1</v>
      </c>
      <c r="KO102" s="110" t="n">
        <f aca="false">SUM(KC102:KN102)/12</f>
        <v>20.95</v>
      </c>
      <c r="LA102" s="1" t="n">
        <f aca="false">LA101+1</f>
        <v>1952</v>
      </c>
      <c r="LB102" s="113" t="s">
        <v>111</v>
      </c>
      <c r="LC102" s="109" t="n">
        <v>31.7</v>
      </c>
      <c r="LD102" s="109" t="n">
        <v>29.3</v>
      </c>
      <c r="LE102" s="109" t="n">
        <v>29.8</v>
      </c>
      <c r="LF102" s="109" t="n">
        <v>21.4</v>
      </c>
      <c r="LG102" s="109" t="n">
        <v>17.6</v>
      </c>
      <c r="LH102" s="109" t="n">
        <v>16.2</v>
      </c>
      <c r="LI102" s="109" t="n">
        <v>14.7</v>
      </c>
      <c r="LJ102" s="109" t="n">
        <v>16.2</v>
      </c>
      <c r="LK102" s="109" t="n">
        <v>20</v>
      </c>
      <c r="LL102" s="109" t="n">
        <v>21.2</v>
      </c>
      <c r="LM102" s="109" t="n">
        <v>23.5</v>
      </c>
      <c r="LN102" s="109" t="n">
        <v>27.6</v>
      </c>
      <c r="LO102" s="110" t="n">
        <f aca="false">SUM(LC102:LN102)/12</f>
        <v>22.4333333333333</v>
      </c>
      <c r="MA102" s="1" t="n">
        <f aca="false">MA101+1</f>
        <v>1952</v>
      </c>
      <c r="MB102" s="111" t="n">
        <v>1952</v>
      </c>
      <c r="MC102" s="109" t="n">
        <v>27.5</v>
      </c>
      <c r="MD102" s="109" t="n">
        <v>23.8</v>
      </c>
      <c r="ME102" s="109" t="n">
        <v>25.7</v>
      </c>
      <c r="MF102" s="109" t="n">
        <v>18.5</v>
      </c>
      <c r="MG102" s="109" t="n">
        <v>17</v>
      </c>
      <c r="MH102" s="109" t="n">
        <v>15.6</v>
      </c>
      <c r="MI102" s="109" t="n">
        <v>13.9</v>
      </c>
      <c r="MJ102" s="109" t="n">
        <v>15.2</v>
      </c>
      <c r="MK102" s="109" t="n">
        <v>18.2</v>
      </c>
      <c r="ML102" s="109" t="n">
        <v>18.9</v>
      </c>
      <c r="MM102" s="109" t="n">
        <v>21.2</v>
      </c>
      <c r="MN102" s="109" t="n">
        <v>24.2</v>
      </c>
      <c r="MO102" s="110" t="n">
        <f aca="false">SUM(MC102:MN102)/12</f>
        <v>19.975</v>
      </c>
      <c r="NA102" s="1" t="n">
        <f aca="false">NA101+1</f>
        <v>1952</v>
      </c>
      <c r="NB102" s="113" t="s">
        <v>111</v>
      </c>
      <c r="NC102" s="109" t="n">
        <v>36.1</v>
      </c>
      <c r="ND102" s="109" t="n">
        <v>32.7</v>
      </c>
      <c r="NE102" s="109" t="n">
        <v>31.9</v>
      </c>
      <c r="NF102" s="109" t="n">
        <v>23.7</v>
      </c>
      <c r="NG102" s="109" t="n">
        <v>19.8</v>
      </c>
      <c r="NH102" s="109" t="n">
        <v>19.4</v>
      </c>
      <c r="NI102" s="109" t="n">
        <v>15.7</v>
      </c>
      <c r="NJ102" s="109" t="n">
        <v>18.7</v>
      </c>
      <c r="NK102" s="109" t="n">
        <v>23.9</v>
      </c>
      <c r="NL102" s="109" t="n">
        <v>25</v>
      </c>
      <c r="NM102" s="109" t="n">
        <v>27.9</v>
      </c>
      <c r="NN102" s="109" t="n">
        <v>33.1</v>
      </c>
      <c r="NO102" s="110" t="n">
        <f aca="false">SUM(NC102:NN102)/12</f>
        <v>25.6583333333333</v>
      </c>
      <c r="ON102" s="39" t="n">
        <f aca="false">(FO102+GO102+MO102)/3</f>
        <v>18.725</v>
      </c>
      <c r="OO102" s="40" t="n">
        <f aca="false">(AO102+BO102+EO102+HO102+JO102)/5</f>
        <v>21.23</v>
      </c>
      <c r="OP102" s="41" t="n">
        <f aca="false">(FO102+GO102+MO102+AO102+BO102+EO102+HO102+JO102)/8</f>
        <v>20.290625</v>
      </c>
      <c r="PA102" s="114"/>
      <c r="PB102" s="115"/>
      <c r="PN102" s="28" t="n">
        <f aca="false">MAX(FC102:FN102,GC102:GN102,MC102:MN102)</f>
        <v>27.5</v>
      </c>
      <c r="PO102" s="29" t="n">
        <f aca="false">MIN(FC102:FN102,GC102:GN102,MC102:MN102)</f>
        <v>11.8</v>
      </c>
      <c r="PP102" s="30" t="n">
        <f aca="false">MAX(AC102:AN102,BC102:BN102,EC102:EN102,HC102:HN102,JC102:JN102)</f>
        <v>39</v>
      </c>
      <c r="PQ102" s="31" t="n">
        <f aca="false">MIN(AC102:AN102,BC102:BN102,EC102:EN102,HC102:HN102,JC102:JN102)</f>
        <v>12.7</v>
      </c>
      <c r="QU102" s="116" t="n">
        <f aca="false">AVERAGE(AH102,AI102,AJ102,BH102,BI102,BJ102,CH102,CI102,CJ102,DH102,DI102,DJ102,EH102,EI102,EJ102,FH102,FI102,FJ102,GH107,GI107,GJ107,HH102,HI102,HJ102,IH102,II102,IJ102,JH102,JI102,JJ102,KH102,KI102,KJ102,LH102,LI102,LJ102,MH102,MI102,MJ102,NH102,NI102,NJ102)</f>
        <v>15.3809523809524</v>
      </c>
      <c r="QV102" s="117" t="n">
        <f aca="false">AVERAGE(AC102,AD102,AN102,BC102,BD102,BN102,CC102,CD102,CN102,DC102,DD102,DN102,EC102,ED102,EN102,FC102,FD102,FN102,GC107,GD107,GN107,HC102,HD102,HN102,IC102,ID102,IN102,JC102,JD102,JN102,KC102,KD102,KN102,LC102,LD102,LN102,MC102,MD102,MN102,NC102,ND102,NN102,)</f>
        <v>26.7348837209302</v>
      </c>
      <c r="QW102" s="116" t="n">
        <f aca="false">AVERAGE(QU92:QU102)</f>
        <v>15.525974025974</v>
      </c>
      <c r="QX102" s="118" t="n">
        <f aca="false">AVERAGE(QV92:QV102)</f>
        <v>27.2940803382664</v>
      </c>
    </row>
    <row r="103" customFormat="false" ht="12.9" hidden="false" customHeight="false" outlineLevel="0" collapsed="false">
      <c r="A103" s="101"/>
      <c r="B103" s="102" t="n">
        <f aca="false">AVERAGE(AO103,BO103,CO103,DO103,EO103,FO103,GO103,HO103,IO103,JO103,KO103,LO103,MO103,NO103)</f>
        <v>22.0232142857143</v>
      </c>
      <c r="C103" s="103" t="n">
        <f aca="false">AVERAGE(B99:B103)</f>
        <v>21.7152380952381</v>
      </c>
      <c r="D103" s="104" t="n">
        <f aca="false">AVERAGE(B94:B103)</f>
        <v>21.6919047619048</v>
      </c>
      <c r="E103" s="102" t="n">
        <f aca="false">AVERAGE(B84:B103)</f>
        <v>21.8178422619048</v>
      </c>
      <c r="F103" s="105" t="n">
        <f aca="false">AVERAGE(B54:B103)</f>
        <v>21.6741499246124</v>
      </c>
      <c r="G103" s="3" t="n">
        <f aca="false">MAX(AC103:AN103,BC103:BN103,CC103:CN103,DC103:DN103,EC103:EN103,FC103:FN103,GC103:GN103,HC103:HN103,IC103:IN103,JC103:JN103,KC103:KN103,LC103:LN103,MC103:MN103,NC103:NN103)</f>
        <v>36.7</v>
      </c>
      <c r="H103" s="106" t="n">
        <f aca="false">MEDIAN(AC103:AN103,BC103:BN103,CC103:CN103,DC103:DN103,EC103:EN103,FC103:FN103,GC103:GN103,HC103:HN103,IC103:IN103,JC103:JN103,KC103:KN103,LC103:LN103,MC103:MN103,NC103:NN103)</f>
        <v>21.35</v>
      </c>
      <c r="I103" s="5" t="n">
        <f aca="false">MIN(AC103:AN103,BC103:BN103,CC103:CN103,DC103:DN103,EC103:EN103,FC103:FN103,GC103:GN103,HC103:HN103,IC103:IN103,JC103:JN103,KC103:KN103,LC103:LN103,MC103:MN103,NC103:NN103)</f>
        <v>12</v>
      </c>
      <c r="J103" s="107" t="n">
        <f aca="false">(G103+I103)/2</f>
        <v>24.35</v>
      </c>
      <c r="AA103" s="1" t="n">
        <f aca="false">AA102+1</f>
        <v>29</v>
      </c>
      <c r="AB103" s="108" t="n">
        <v>1953</v>
      </c>
      <c r="AC103" s="109" t="n">
        <v>27.8</v>
      </c>
      <c r="AD103" s="109" t="n">
        <v>27.6</v>
      </c>
      <c r="AE103" s="109" t="n">
        <v>28.7</v>
      </c>
      <c r="AF103" s="109" t="n">
        <v>22.9</v>
      </c>
      <c r="AG103" s="109" t="n">
        <v>19.2</v>
      </c>
      <c r="AH103" s="109" t="n">
        <v>15.6</v>
      </c>
      <c r="AI103" s="109" t="n">
        <v>15</v>
      </c>
      <c r="AJ103" s="109" t="n">
        <v>14.3</v>
      </c>
      <c r="AK103" s="109" t="n">
        <v>18</v>
      </c>
      <c r="AL103" s="109" t="n">
        <v>21</v>
      </c>
      <c r="AM103" s="109" t="n">
        <v>22.8</v>
      </c>
      <c r="AN103" s="109" t="n">
        <v>25.6</v>
      </c>
      <c r="AO103" s="110" t="n">
        <f aca="false">SUM(AC103:AN103)/12</f>
        <v>21.5416666666667</v>
      </c>
      <c r="BA103" s="1" t="n">
        <f aca="false">BA102+1</f>
        <v>1953</v>
      </c>
      <c r="BB103" s="111" t="n">
        <v>1953</v>
      </c>
      <c r="BC103" s="109" t="n">
        <v>28.6</v>
      </c>
      <c r="BD103" s="109" t="n">
        <v>27.7</v>
      </c>
      <c r="BE103" s="109" t="n">
        <v>28.5</v>
      </c>
      <c r="BF103" s="109" t="n">
        <v>22.2</v>
      </c>
      <c r="BG103" s="109" t="n">
        <v>18.2</v>
      </c>
      <c r="BH103" s="109" t="n">
        <v>13.7</v>
      </c>
      <c r="BI103" s="109" t="n">
        <v>13.3</v>
      </c>
      <c r="BJ103" s="109" t="n">
        <v>12.7</v>
      </c>
      <c r="BK103" s="109" t="n">
        <v>16.6</v>
      </c>
      <c r="BL103" s="109" t="n">
        <v>19.6</v>
      </c>
      <c r="BM103" s="109" t="n">
        <v>22.1</v>
      </c>
      <c r="BN103" s="109" t="n">
        <v>25.9</v>
      </c>
      <c r="BO103" s="110" t="n">
        <f aca="false">SUM(BC103:BN103)/12</f>
        <v>20.7583333333333</v>
      </c>
      <c r="CA103" s="1" t="n">
        <f aca="false">CA102+1</f>
        <v>1953</v>
      </c>
      <c r="CB103" s="112" t="n">
        <v>1953</v>
      </c>
      <c r="CC103" s="109" t="n">
        <v>23.4</v>
      </c>
      <c r="CD103" s="109" t="n">
        <v>23.8</v>
      </c>
      <c r="CE103" s="109" t="n">
        <v>23.8</v>
      </c>
      <c r="CF103" s="109" t="n">
        <v>20.8</v>
      </c>
      <c r="CG103" s="109" t="n">
        <v>18.1</v>
      </c>
      <c r="CH103" s="109" t="n">
        <v>15.6</v>
      </c>
      <c r="CI103" s="109" t="n">
        <v>14.9</v>
      </c>
      <c r="CJ103" s="109" t="n">
        <v>14.1</v>
      </c>
      <c r="CK103" s="109" t="n">
        <v>15.9</v>
      </c>
      <c r="CL103" s="109" t="n">
        <v>18.4</v>
      </c>
      <c r="CM103" s="109" t="n">
        <v>20.7</v>
      </c>
      <c r="CN103" s="109" t="n">
        <v>22.5</v>
      </c>
      <c r="CO103" s="110" t="n">
        <f aca="false">SUM(CC103:CN103)/12</f>
        <v>19.3333333333333</v>
      </c>
      <c r="DA103" s="1" t="n">
        <f aca="false">DA102+1</f>
        <v>1953</v>
      </c>
      <c r="DB103" s="111" t="n">
        <v>1953</v>
      </c>
      <c r="DC103" s="109" t="n">
        <v>30</v>
      </c>
      <c r="DD103" s="109" t="n">
        <v>29.8</v>
      </c>
      <c r="DE103" s="109" t="n">
        <v>29.7</v>
      </c>
      <c r="DF103" s="109" t="n">
        <v>23.8</v>
      </c>
      <c r="DG103" s="109" t="n">
        <v>19.7</v>
      </c>
      <c r="DH103" s="109" t="n">
        <v>14.9</v>
      </c>
      <c r="DI103" s="109" t="n">
        <v>15.4</v>
      </c>
      <c r="DJ103" s="109" t="n">
        <v>15.5</v>
      </c>
      <c r="DK103" s="109" t="n">
        <v>19.2</v>
      </c>
      <c r="DL103" s="109" t="n">
        <v>21.7</v>
      </c>
      <c r="DM103" s="109" t="n">
        <v>24.1</v>
      </c>
      <c r="DN103" s="109" t="n">
        <v>28.1</v>
      </c>
      <c r="DO103" s="110" t="n">
        <f aca="false">SUM(DC103:DN103)/12</f>
        <v>22.6583333333333</v>
      </c>
      <c r="EA103" s="1" t="n">
        <f aca="false">EA102+1</f>
        <v>1953</v>
      </c>
      <c r="EB103" s="111" t="n">
        <v>1953</v>
      </c>
      <c r="EC103" s="109" t="n">
        <v>36.7</v>
      </c>
      <c r="ED103" s="109" t="n">
        <v>33.4</v>
      </c>
      <c r="EE103" s="109" t="n">
        <v>36.1</v>
      </c>
      <c r="EF103" s="109" t="n">
        <v>29.6</v>
      </c>
      <c r="EG103" s="109" t="n">
        <v>23.2</v>
      </c>
      <c r="EH103" s="109" t="n">
        <v>20</v>
      </c>
      <c r="EI103" s="109" t="n">
        <v>19.4</v>
      </c>
      <c r="EJ103" s="109" t="n">
        <v>18.9</v>
      </c>
      <c r="EK103" s="109" t="n">
        <v>25</v>
      </c>
      <c r="EL103" s="109" t="n">
        <v>28.6</v>
      </c>
      <c r="EM103" s="109" t="n">
        <v>31.6</v>
      </c>
      <c r="EN103" s="109" t="n">
        <v>36.5</v>
      </c>
      <c r="EO103" s="110" t="n">
        <f aca="false">SUM(EC103:EN103)/12</f>
        <v>28.25</v>
      </c>
      <c r="FA103" s="1" t="n">
        <f aca="false">FA102+1</f>
        <v>1953</v>
      </c>
      <c r="FB103" s="111" t="n">
        <v>1953</v>
      </c>
      <c r="FC103" s="109" t="n">
        <v>26.1</v>
      </c>
      <c r="FD103" s="109" t="n">
        <v>26.2</v>
      </c>
      <c r="FE103" s="109" t="n">
        <v>26.9</v>
      </c>
      <c r="FF103" s="109" t="n">
        <v>21</v>
      </c>
      <c r="FG103" s="109" t="n">
        <v>17.1</v>
      </c>
      <c r="FH103" s="109" t="n">
        <v>12.9</v>
      </c>
      <c r="FI103" s="109" t="n">
        <v>12.6</v>
      </c>
      <c r="FJ103" s="109" t="n">
        <v>12</v>
      </c>
      <c r="FK103" s="109" t="n">
        <v>15.9</v>
      </c>
      <c r="FL103" s="109" t="n">
        <v>18.6</v>
      </c>
      <c r="FM103" s="109" t="n">
        <v>20.6</v>
      </c>
      <c r="FN103" s="109" t="n">
        <v>23.9</v>
      </c>
      <c r="FO103" s="110" t="n">
        <f aca="false">SUM(FC103:FN103)/12</f>
        <v>19.4833333333333</v>
      </c>
      <c r="GA103" s="1" t="n">
        <f aca="false">GA102+1</f>
        <v>1953</v>
      </c>
      <c r="GB103" s="113" t="s">
        <v>112</v>
      </c>
      <c r="GC103" s="109" t="n">
        <v>24.8</v>
      </c>
      <c r="GD103" s="109" t="n">
        <v>25.2</v>
      </c>
      <c r="GE103" s="109" t="n">
        <v>25</v>
      </c>
      <c r="GF103" s="109" t="n">
        <v>20.1</v>
      </c>
      <c r="GG103" s="109" t="n">
        <v>16.7</v>
      </c>
      <c r="GH103" s="109" t="n">
        <v>13.1</v>
      </c>
      <c r="GI103" s="109" t="n">
        <v>12.8</v>
      </c>
      <c r="GJ103" s="109" t="n">
        <v>12.8</v>
      </c>
      <c r="GK103" s="109" t="n">
        <v>15.3</v>
      </c>
      <c r="GL103" s="109" t="n">
        <v>18.3</v>
      </c>
      <c r="GM103" s="109" t="n">
        <v>18.4</v>
      </c>
      <c r="GN103" s="109" t="n">
        <v>21.5</v>
      </c>
      <c r="GO103" s="110" t="n">
        <f aca="false">SUM(GC103:GN103)/12</f>
        <v>18.6666666666667</v>
      </c>
      <c r="HA103" s="1" t="n">
        <f aca="false">HA102+1</f>
        <v>1953</v>
      </c>
      <c r="HB103" s="113" t="s">
        <v>112</v>
      </c>
      <c r="HC103" s="109" t="n">
        <v>24.4</v>
      </c>
      <c r="HD103" s="109" t="n">
        <v>24.8</v>
      </c>
      <c r="HE103" s="109" t="n">
        <v>25.2</v>
      </c>
      <c r="HF103" s="109" t="n">
        <v>22.2</v>
      </c>
      <c r="HG103" s="109" t="n">
        <v>19.5</v>
      </c>
      <c r="HH103" s="109" t="n">
        <v>16.3</v>
      </c>
      <c r="HI103" s="109" t="n">
        <v>16.3</v>
      </c>
      <c r="HJ103" s="109" t="n">
        <v>15.4</v>
      </c>
      <c r="HK103" s="109" t="n">
        <v>17.6</v>
      </c>
      <c r="HL103" s="109" t="n">
        <v>19.9</v>
      </c>
      <c r="HM103" s="109" t="n">
        <v>21.2</v>
      </c>
      <c r="HN103" s="109" t="n">
        <v>23.3</v>
      </c>
      <c r="HO103" s="110" t="n">
        <f aca="false">SUM(HC103:HN103)/12</f>
        <v>20.5083333333333</v>
      </c>
      <c r="IA103" s="1" t="n">
        <f aca="false">IA102+1</f>
        <v>1953</v>
      </c>
      <c r="IB103" s="111" t="n">
        <v>1953</v>
      </c>
      <c r="IC103" s="109" t="n">
        <v>31.9</v>
      </c>
      <c r="ID103" s="109" t="n">
        <v>30</v>
      </c>
      <c r="IE103" s="109" t="n">
        <v>33.3</v>
      </c>
      <c r="IF103" s="109" t="n">
        <v>27</v>
      </c>
      <c r="IG103" s="109" t="n">
        <v>21.3</v>
      </c>
      <c r="IH103" s="109" t="n">
        <v>17.5</v>
      </c>
      <c r="II103" s="109" t="n">
        <v>17</v>
      </c>
      <c r="IJ103" s="109" t="n">
        <v>17.1</v>
      </c>
      <c r="IK103" s="109" t="n">
        <v>21.4</v>
      </c>
      <c r="IL103" s="109" t="n">
        <v>24.8</v>
      </c>
      <c r="IM103" s="109" t="n">
        <v>27</v>
      </c>
      <c r="IN103" s="109" t="n">
        <v>30.7</v>
      </c>
      <c r="IO103" s="110" t="n">
        <f aca="false">SUM(IC103:IN103)/12</f>
        <v>24.9166666666667</v>
      </c>
      <c r="JA103" s="1" t="n">
        <f aca="false">JA102+1</f>
        <v>1953</v>
      </c>
      <c r="JB103" s="113" t="s">
        <v>112</v>
      </c>
      <c r="JC103" s="109" t="n">
        <v>24</v>
      </c>
      <c r="JD103" s="109" t="n">
        <v>23.6</v>
      </c>
      <c r="JE103" s="109" t="n">
        <v>22.8</v>
      </c>
      <c r="JF103" s="109" t="n">
        <v>19.5</v>
      </c>
      <c r="JG103" s="109" t="n">
        <v>16.7</v>
      </c>
      <c r="JH103" s="109" t="n">
        <v>14.2</v>
      </c>
      <c r="JI103" s="109" t="n">
        <v>13.5</v>
      </c>
      <c r="JJ103" s="109" t="n">
        <v>13.4</v>
      </c>
      <c r="JK103" s="109" t="n">
        <v>15.5</v>
      </c>
      <c r="JL103" s="109" t="n">
        <v>17.8</v>
      </c>
      <c r="JM103" s="109" t="n">
        <v>19</v>
      </c>
      <c r="JN103" s="109" t="n">
        <v>21.3</v>
      </c>
      <c r="JO103" s="110" t="n">
        <f aca="false">SUM(JC103:JN103)/12</f>
        <v>18.4416666666667</v>
      </c>
      <c r="KA103" s="1" t="n">
        <f aca="false">KA102+1</f>
        <v>1953</v>
      </c>
      <c r="KB103" s="111" t="n">
        <v>1953</v>
      </c>
      <c r="KC103" s="109" t="n">
        <v>28.9</v>
      </c>
      <c r="KD103" s="109" t="n">
        <v>28.9</v>
      </c>
      <c r="KE103" s="109" t="n">
        <v>29.8</v>
      </c>
      <c r="KF103" s="109" t="n">
        <v>23.5</v>
      </c>
      <c r="KG103" s="109" t="n">
        <v>19.5</v>
      </c>
      <c r="KH103" s="109" t="n">
        <v>15.4</v>
      </c>
      <c r="KI103" s="109" t="n">
        <v>14.8</v>
      </c>
      <c r="KJ103" s="109" t="n">
        <v>13.9</v>
      </c>
      <c r="KK103" s="109" t="n">
        <v>17.7</v>
      </c>
      <c r="KL103" s="109" t="n">
        <v>21.1</v>
      </c>
      <c r="KM103" s="109" t="n">
        <v>22.9</v>
      </c>
      <c r="KN103" s="109" t="n">
        <v>26.9</v>
      </c>
      <c r="KO103" s="110" t="n">
        <f aca="false">SUM(KC103:KN103)/12</f>
        <v>21.9416666666667</v>
      </c>
      <c r="LA103" s="1" t="n">
        <f aca="false">LA102+1</f>
        <v>1953</v>
      </c>
      <c r="LB103" s="113" t="s">
        <v>112</v>
      </c>
      <c r="LC103" s="109" t="n">
        <v>30.8</v>
      </c>
      <c r="LD103" s="109" t="n">
        <v>30.7</v>
      </c>
      <c r="LE103" s="109" t="n">
        <v>31.7</v>
      </c>
      <c r="LF103" s="109" t="n">
        <v>25.6</v>
      </c>
      <c r="LG103" s="109" t="n">
        <v>20.7</v>
      </c>
      <c r="LH103" s="109" t="n">
        <v>16.4</v>
      </c>
      <c r="LI103" s="109" t="n">
        <v>15.7</v>
      </c>
      <c r="LJ103" s="109" t="n">
        <v>15.8</v>
      </c>
      <c r="LK103" s="109" t="n">
        <v>19.7</v>
      </c>
      <c r="LL103" s="109" t="n">
        <v>23.1</v>
      </c>
      <c r="LM103" s="109" t="n">
        <v>25.8</v>
      </c>
      <c r="LN103" s="109" t="n">
        <v>29</v>
      </c>
      <c r="LO103" s="110" t="n">
        <f aca="false">SUM(LC103:LN103)/12</f>
        <v>23.75</v>
      </c>
      <c r="MA103" s="1" t="n">
        <f aca="false">MA102+1</f>
        <v>1953</v>
      </c>
      <c r="MB103" s="111" t="n">
        <v>1953</v>
      </c>
      <c r="MC103" s="109" t="n">
        <v>26.6</v>
      </c>
      <c r="MD103" s="109" t="n">
        <v>26.2</v>
      </c>
      <c r="ME103" s="109" t="n">
        <v>27.8</v>
      </c>
      <c r="MF103" s="109" t="n">
        <v>23.1</v>
      </c>
      <c r="MG103" s="109" t="n">
        <v>19.1</v>
      </c>
      <c r="MH103" s="109" t="n">
        <v>15.3</v>
      </c>
      <c r="MI103" s="109" t="n">
        <v>15.1</v>
      </c>
      <c r="MJ103" s="109" t="n">
        <v>14.1</v>
      </c>
      <c r="MK103" s="109" t="n">
        <v>17.5</v>
      </c>
      <c r="ML103" s="109" t="n">
        <v>20.8</v>
      </c>
      <c r="MM103" s="109" t="n">
        <v>22.8</v>
      </c>
      <c r="MN103" s="109" t="n">
        <v>25.6</v>
      </c>
      <c r="MO103" s="110" t="n">
        <f aca="false">SUM(MC103:MN103)/12</f>
        <v>21.1666666666667</v>
      </c>
      <c r="NA103" s="1" t="n">
        <f aca="false">NA102+1</f>
        <v>1953</v>
      </c>
      <c r="NB103" s="113" t="s">
        <v>112</v>
      </c>
      <c r="NC103" s="109" t="n">
        <v>34.6</v>
      </c>
      <c r="ND103" s="109" t="n">
        <v>33.4</v>
      </c>
      <c r="NE103" s="109" t="n">
        <v>34.6</v>
      </c>
      <c r="NF103" s="109" t="n">
        <v>27.4</v>
      </c>
      <c r="NG103" s="109" t="n">
        <v>22.2</v>
      </c>
      <c r="NH103" s="109" t="n">
        <v>18.9</v>
      </c>
      <c r="NI103" s="109" t="n">
        <v>18.9</v>
      </c>
      <c r="NJ103" s="109" t="n">
        <v>18.3</v>
      </c>
      <c r="NK103" s="109" t="n">
        <v>23.5</v>
      </c>
      <c r="NL103" s="109" t="n">
        <v>26.9</v>
      </c>
      <c r="NM103" s="109" t="n">
        <v>30.7</v>
      </c>
      <c r="NN103" s="109" t="n">
        <v>33.5</v>
      </c>
      <c r="NO103" s="110" t="n">
        <f aca="false">SUM(NC103:NN103)/12</f>
        <v>26.9083333333333</v>
      </c>
      <c r="ON103" s="39" t="n">
        <f aca="false">(FO103+GO103+MO103)/3</f>
        <v>19.7722222222222</v>
      </c>
      <c r="OO103" s="40" t="n">
        <f aca="false">(AO103+BO103+EO103+HO103+JO103)/5</f>
        <v>21.9</v>
      </c>
      <c r="OP103" s="41" t="n">
        <f aca="false">(FO103+GO103+MO103+AO103+BO103+EO103+HO103+JO103)/8</f>
        <v>21.1020833333333</v>
      </c>
      <c r="PA103" s="114"/>
      <c r="PB103" s="115"/>
      <c r="PN103" s="28" t="n">
        <f aca="false">MAX(FC103:FN103,GC103:GN103,MC103:MN103)</f>
        <v>27.8</v>
      </c>
      <c r="PO103" s="29" t="n">
        <f aca="false">MIN(FC103:FN103,GC103:GN103,MC103:MN103)</f>
        <v>12</v>
      </c>
      <c r="PP103" s="30" t="n">
        <f aca="false">MAX(AC103:AN103,BC103:BN103,EC103:EN103,HC103:HN103,JC103:JN103)</f>
        <v>36.7</v>
      </c>
      <c r="PQ103" s="31" t="n">
        <f aca="false">MIN(AC103:AN103,BC103:BN103,EC103:EN103,HC103:HN103,JC103:JN103)</f>
        <v>12.7</v>
      </c>
      <c r="QU103" s="116" t="n">
        <f aca="false">AVERAGE(AH103,AI103,AJ103,BH103,BI103,BJ103,CH103,CI103,CJ103,DH103,DI103,DJ103,EH103,EI103,EJ103,FH103,FI103,FJ103,GH108,GI108,GJ108,HH103,HI103,HJ103,IH103,II103,IJ103,JH103,JI103,JJ103,KH103,KI103,KJ103,LH103,LI103,LJ103,MH103,MI103,MJ103,NH103,NI103,NJ103)</f>
        <v>15.3071428571429</v>
      </c>
      <c r="QV103" s="117" t="n">
        <f aca="false">AVERAGE(AC103,AD103,AN103,BC103,BD103,BN103,CC103,CD103,CN103,DC103,DD103,DN103,EC103,ED103,EN103,FC103,FD103,FN103,GC108,GD108,GN108,HC103,HD103,HN103,IC103,ID103,IN103,JC103,JD103,JN103,KC103,KD103,KN103,LC103,LD103,LN103,MC103,MD103,MN103,NC103,ND103,NN103,)</f>
        <v>26.993023255814</v>
      </c>
      <c r="QW103" s="116" t="n">
        <f aca="false">AVERAGE(QU93:QU103)</f>
        <v>15.4930735930736</v>
      </c>
      <c r="QX103" s="118" t="n">
        <f aca="false">AVERAGE(QV93:QV103)</f>
        <v>27.2232558139535</v>
      </c>
    </row>
    <row r="104" customFormat="false" ht="12.9" hidden="false" customHeight="false" outlineLevel="0" collapsed="false">
      <c r="A104" s="101"/>
      <c r="B104" s="102" t="n">
        <f aca="false">AVERAGE(AO104,BO104,CO104,DO104,EO104,FO104,GO104,HO104,IO104,JO104,KO104,LO104,MO104,NO104)</f>
        <v>21.6315476190476</v>
      </c>
      <c r="C104" s="103" t="n">
        <f aca="false">AVERAGE(B100:B104)</f>
        <v>21.8311904761905</v>
      </c>
      <c r="D104" s="104" t="n">
        <f aca="false">AVERAGE(B95:B104)</f>
        <v>21.6510119047619</v>
      </c>
      <c r="E104" s="102" t="n">
        <f aca="false">AVERAGE(B85:B104)</f>
        <v>21.7718601190476</v>
      </c>
      <c r="F104" s="105" t="n">
        <f aca="false">AVERAGE(B55:B104)</f>
        <v>21.6851142103267</v>
      </c>
      <c r="G104" s="3" t="n">
        <f aca="false">MAX(AC104:AN104,BC104:BN104,CC104:CN104,DC104:DN104,EC104:EN104,FC104:FN104,GC104:GN104,HC104:HN104,IC104:IN104,JC104:JN104,KC104:KN104,LC104:LN104,MC104:MN104,NC104:NN104)</f>
        <v>36.2</v>
      </c>
      <c r="H104" s="106" t="n">
        <f aca="false">MEDIAN(AC104:AN104,BC104:BN104,CC104:CN104,DC104:DN104,EC104:EN104,FC104:FN104,GC104:GN104,HC104:HN104,IC104:IN104,JC104:JN104,KC104:KN104,LC104:LN104,MC104:MN104,NC104:NN104)</f>
        <v>21.1</v>
      </c>
      <c r="I104" s="5" t="n">
        <f aca="false">MIN(AC104:AN104,BC104:BN104,CC104:CN104,DC104:DN104,EC104:EN104,FC104:FN104,GC104:GN104,HC104:HN104,IC104:IN104,JC104:JN104,KC104:KN104,LC104:LN104,MC104:MN104,NC104:NN104)</f>
        <v>12.8</v>
      </c>
      <c r="J104" s="107" t="n">
        <f aca="false">(G104+I104)/2</f>
        <v>24.5</v>
      </c>
      <c r="AA104" s="1" t="n">
        <f aca="false">AA103+1</f>
        <v>30</v>
      </c>
      <c r="AB104" s="108" t="n">
        <v>1954</v>
      </c>
      <c r="AC104" s="109" t="n">
        <v>28.6</v>
      </c>
      <c r="AD104" s="109" t="n">
        <v>25</v>
      </c>
      <c r="AE104" s="109" t="n">
        <v>24.6</v>
      </c>
      <c r="AF104" s="109" t="n">
        <v>22.9</v>
      </c>
      <c r="AG104" s="109" t="n">
        <v>18.6</v>
      </c>
      <c r="AH104" s="109" t="n">
        <v>15.1</v>
      </c>
      <c r="AI104" s="109" t="n">
        <v>15.5</v>
      </c>
      <c r="AJ104" s="109" t="n">
        <v>16.2</v>
      </c>
      <c r="AK104" s="109" t="n">
        <v>18.9</v>
      </c>
      <c r="AL104" s="109" t="n">
        <v>20.9</v>
      </c>
      <c r="AM104" s="109" t="n">
        <v>23.8</v>
      </c>
      <c r="AN104" s="109" t="n">
        <v>27.4</v>
      </c>
      <c r="AO104" s="110" t="n">
        <f aca="false">SUM(AC104:AN104)/12</f>
        <v>21.4583333333333</v>
      </c>
      <c r="BA104" s="1" t="n">
        <f aca="false">BA103+1</f>
        <v>1954</v>
      </c>
      <c r="BB104" s="111" t="n">
        <v>1954</v>
      </c>
      <c r="BC104" s="109" t="n">
        <v>27.9</v>
      </c>
      <c r="BD104" s="109" t="n">
        <v>25.5</v>
      </c>
      <c r="BE104" s="109" t="n">
        <v>25.1</v>
      </c>
      <c r="BF104" s="109" t="n">
        <v>21.1</v>
      </c>
      <c r="BG104" s="109" t="n">
        <v>16.8</v>
      </c>
      <c r="BH104" s="109" t="n">
        <v>13.5</v>
      </c>
      <c r="BI104" s="109" t="n">
        <v>13.3</v>
      </c>
      <c r="BJ104" s="109" t="n">
        <v>14.9</v>
      </c>
      <c r="BK104" s="109" t="n">
        <v>17.5</v>
      </c>
      <c r="BL104" s="109" t="n">
        <v>19.8</v>
      </c>
      <c r="BM104" s="109" t="n">
        <v>23.9</v>
      </c>
      <c r="BN104" s="109" t="n">
        <v>27.6</v>
      </c>
      <c r="BO104" s="110" t="n">
        <f aca="false">SUM(BC104:BN104)/12</f>
        <v>20.575</v>
      </c>
      <c r="CA104" s="1" t="n">
        <f aca="false">CA103+1</f>
        <v>1954</v>
      </c>
      <c r="CB104" s="112" t="n">
        <v>1954</v>
      </c>
      <c r="CC104" s="109" t="n">
        <v>23.1</v>
      </c>
      <c r="CD104" s="109" t="n">
        <v>21.1</v>
      </c>
      <c r="CE104" s="109" t="n">
        <v>22.1</v>
      </c>
      <c r="CF104" s="109" t="n">
        <v>19.6</v>
      </c>
      <c r="CG104" s="109" t="n">
        <v>17.1</v>
      </c>
      <c r="CH104" s="109" t="n">
        <v>14.4</v>
      </c>
      <c r="CI104" s="109" t="n">
        <v>14.6</v>
      </c>
      <c r="CJ104" s="109" t="n">
        <v>15.7</v>
      </c>
      <c r="CK104" s="109" t="n">
        <v>16.7</v>
      </c>
      <c r="CL104" s="109" t="n">
        <v>17.9</v>
      </c>
      <c r="CM104" s="109" t="n">
        <v>20.6</v>
      </c>
      <c r="CN104" s="109" t="n">
        <v>23.8</v>
      </c>
      <c r="CO104" s="110" t="n">
        <f aca="false">SUM(CC104:CN104)/12</f>
        <v>18.8916666666667</v>
      </c>
      <c r="DA104" s="1" t="n">
        <f aca="false">DA103+1</f>
        <v>1954</v>
      </c>
      <c r="DB104" s="111" t="n">
        <v>1954</v>
      </c>
      <c r="DC104" s="109" t="n">
        <v>30.9</v>
      </c>
      <c r="DD104" s="109" t="n">
        <v>27</v>
      </c>
      <c r="DE104" s="109" t="n">
        <v>26.3</v>
      </c>
      <c r="DF104" s="109" t="n">
        <v>22.3</v>
      </c>
      <c r="DG104" s="109" t="n">
        <v>18</v>
      </c>
      <c r="DH104" s="109" t="n">
        <v>14.6</v>
      </c>
      <c r="DI104" s="109" t="n">
        <v>14.7</v>
      </c>
      <c r="DJ104" s="109" t="n">
        <v>16.8</v>
      </c>
      <c r="DK104" s="109" t="n">
        <v>19.9</v>
      </c>
      <c r="DL104" s="109" t="n">
        <v>22.3</v>
      </c>
      <c r="DM104" s="109" t="n">
        <v>25.7</v>
      </c>
      <c r="DN104" s="109" t="n">
        <v>29.2</v>
      </c>
      <c r="DO104" s="110" t="n">
        <f aca="false">SUM(DC104:DN104)/12</f>
        <v>22.3083333333333</v>
      </c>
      <c r="EA104" s="1" t="n">
        <f aca="false">EA103+1</f>
        <v>1954</v>
      </c>
      <c r="EB104" s="111" t="n">
        <v>1954</v>
      </c>
      <c r="EC104" s="109" t="n">
        <v>35.5</v>
      </c>
      <c r="ED104" s="109" t="n">
        <v>34</v>
      </c>
      <c r="EE104" s="109" t="n">
        <v>33.6</v>
      </c>
      <c r="EF104" s="109" t="n">
        <v>27.8</v>
      </c>
      <c r="EG104" s="109" t="n">
        <v>22.7</v>
      </c>
      <c r="EH104" s="109" t="n">
        <v>18.6</v>
      </c>
      <c r="EI104" s="109" t="n">
        <v>19.7</v>
      </c>
      <c r="EJ104" s="109" t="n">
        <v>22.3</v>
      </c>
      <c r="EK104" s="109" t="n">
        <v>25.1</v>
      </c>
      <c r="EL104" s="109" t="n">
        <v>28.4</v>
      </c>
      <c r="EM104" s="109" t="n">
        <v>32</v>
      </c>
      <c r="EN104" s="109" t="n">
        <v>36.2</v>
      </c>
      <c r="EO104" s="110" t="n">
        <f aca="false">SUM(EC104:EN104)/12</f>
        <v>27.9916666666667</v>
      </c>
      <c r="FA104" s="1" t="n">
        <f aca="false">FA103+1</f>
        <v>1954</v>
      </c>
      <c r="FB104" s="111" t="n">
        <v>1954</v>
      </c>
      <c r="FC104" s="109" t="n">
        <v>25.3</v>
      </c>
      <c r="FD104" s="109" t="n">
        <v>22</v>
      </c>
      <c r="FE104" s="109" t="n">
        <v>23.3</v>
      </c>
      <c r="FF104" s="109" t="n">
        <v>20.2</v>
      </c>
      <c r="FG104" s="109" t="n">
        <v>16.4</v>
      </c>
      <c r="FH104" s="109" t="n">
        <v>12.8</v>
      </c>
      <c r="FI104" s="109" t="n">
        <v>12.9</v>
      </c>
      <c r="FJ104" s="109" t="n">
        <v>13.9</v>
      </c>
      <c r="FK104" s="109" t="n">
        <v>16.6</v>
      </c>
      <c r="FL104" s="109" t="n">
        <v>17.9</v>
      </c>
      <c r="FM104" s="109" t="n">
        <v>21.4</v>
      </c>
      <c r="FN104" s="109" t="n">
        <v>25.4</v>
      </c>
      <c r="FO104" s="110" t="n">
        <f aca="false">SUM(FC104:FN104)/12</f>
        <v>19.0083333333333</v>
      </c>
      <c r="GA104" s="1" t="n">
        <f aca="false">GA103+1</f>
        <v>1954</v>
      </c>
      <c r="GB104" s="113" t="s">
        <v>113</v>
      </c>
      <c r="GC104" s="109" t="n">
        <v>26</v>
      </c>
      <c r="GD104" s="109" t="n">
        <v>20.6</v>
      </c>
      <c r="GE104" s="109" t="n">
        <v>21.7</v>
      </c>
      <c r="GF104" s="109" t="n">
        <v>19.2</v>
      </c>
      <c r="GG104" s="109" t="n">
        <v>15.6</v>
      </c>
      <c r="GH104" s="109" t="n">
        <v>13.1</v>
      </c>
      <c r="GI104" s="109" t="n">
        <v>13.3</v>
      </c>
      <c r="GJ104" s="109" t="n">
        <v>14.2</v>
      </c>
      <c r="GK104" s="109" t="n">
        <v>16.2</v>
      </c>
      <c r="GL104" s="109" t="n">
        <v>17.8</v>
      </c>
      <c r="GM104" s="109" t="n">
        <v>19.9</v>
      </c>
      <c r="GN104" s="109" t="n">
        <v>24.3</v>
      </c>
      <c r="GO104" s="110" t="n">
        <f aca="false">SUM(GC104:GN104)/12</f>
        <v>18.4916666666667</v>
      </c>
      <c r="HA104" s="1" t="n">
        <f aca="false">HA103+1</f>
        <v>1954</v>
      </c>
      <c r="HB104" s="113" t="s">
        <v>113</v>
      </c>
      <c r="HC104" s="109" t="n">
        <v>24.9</v>
      </c>
      <c r="HD104" s="109" t="n">
        <v>22.6</v>
      </c>
      <c r="HE104" s="109" t="n">
        <v>22.6</v>
      </c>
      <c r="HF104" s="109" t="n">
        <v>21</v>
      </c>
      <c r="HG104" s="109" t="n">
        <v>18.4</v>
      </c>
      <c r="HH104" s="109" t="n">
        <v>16.1</v>
      </c>
      <c r="HI104" s="109" t="n">
        <v>15.9</v>
      </c>
      <c r="HJ104" s="109" t="n">
        <v>17.1</v>
      </c>
      <c r="HK104" s="109" t="n">
        <v>18.1</v>
      </c>
      <c r="HL104" s="109" t="n">
        <v>19.9</v>
      </c>
      <c r="HM104" s="109" t="n">
        <v>21.9</v>
      </c>
      <c r="HN104" s="109" t="n">
        <v>24.6</v>
      </c>
      <c r="HO104" s="110" t="n">
        <f aca="false">SUM(HC104:HN104)/12</f>
        <v>20.2583333333333</v>
      </c>
      <c r="IA104" s="1" t="n">
        <f aca="false">IA103+1</f>
        <v>1954</v>
      </c>
      <c r="IB104" s="111" t="n">
        <v>1954</v>
      </c>
      <c r="IC104" s="109" t="n">
        <v>32.9</v>
      </c>
      <c r="ID104" s="109" t="n">
        <v>29.2</v>
      </c>
      <c r="IE104" s="109" t="n">
        <v>29.3</v>
      </c>
      <c r="IF104" s="109" t="n">
        <v>25.4</v>
      </c>
      <c r="IG104" s="109" t="n">
        <v>20.1</v>
      </c>
      <c r="IH104" s="109" t="n">
        <v>16.7</v>
      </c>
      <c r="II104" s="109" t="n">
        <v>17.3</v>
      </c>
      <c r="IJ104" s="109" t="n">
        <v>19.5</v>
      </c>
      <c r="IK104" s="109" t="n">
        <v>22.4</v>
      </c>
      <c r="IL104" s="109" t="n">
        <v>24.4</v>
      </c>
      <c r="IM104" s="109" t="n">
        <v>28.5</v>
      </c>
      <c r="IN104" s="109" t="n">
        <v>32.1</v>
      </c>
      <c r="IO104" s="110" t="n">
        <f aca="false">SUM(IC104:IN104)/12</f>
        <v>24.8166666666667</v>
      </c>
      <c r="JA104" s="1" t="n">
        <f aca="false">JA103+1</f>
        <v>1954</v>
      </c>
      <c r="JB104" s="113" t="s">
        <v>113</v>
      </c>
      <c r="JC104" s="109" t="n">
        <v>24.5</v>
      </c>
      <c r="JD104" s="109" t="n">
        <v>20</v>
      </c>
      <c r="JE104" s="109" t="n">
        <v>19.9</v>
      </c>
      <c r="JF104" s="109" t="n">
        <v>18.5</v>
      </c>
      <c r="JG104" s="109" t="n">
        <v>15.8</v>
      </c>
      <c r="JH104" s="109" t="n">
        <v>13.4</v>
      </c>
      <c r="JI104" s="109" t="n">
        <v>13.6</v>
      </c>
      <c r="JJ104" s="109" t="n">
        <v>13.9</v>
      </c>
      <c r="JK104" s="109" t="n">
        <v>15.7</v>
      </c>
      <c r="JL104" s="109" t="n">
        <v>17.1</v>
      </c>
      <c r="JM104" s="109" t="n">
        <v>19.1</v>
      </c>
      <c r="JN104" s="109" t="n">
        <v>23.1</v>
      </c>
      <c r="JO104" s="110" t="n">
        <f aca="false">SUM(JC104:JN104)/12</f>
        <v>17.8833333333333</v>
      </c>
      <c r="KA104" s="1" t="n">
        <f aca="false">KA103+1</f>
        <v>1954</v>
      </c>
      <c r="KB104" s="111" t="n">
        <v>1954</v>
      </c>
      <c r="KC104" s="109" t="n">
        <v>29.2</v>
      </c>
      <c r="KD104" s="109" t="n">
        <v>25.4</v>
      </c>
      <c r="KE104" s="109" t="n">
        <v>26</v>
      </c>
      <c r="KF104" s="109" t="n">
        <v>22.8</v>
      </c>
      <c r="KG104" s="109" t="n">
        <v>18.1</v>
      </c>
      <c r="KH104" s="109" t="n">
        <v>14.7</v>
      </c>
      <c r="KI104" s="109" t="n">
        <v>14.7</v>
      </c>
      <c r="KJ104" s="119"/>
      <c r="KK104" s="109" t="n">
        <v>18.9</v>
      </c>
      <c r="KL104" s="109" t="n">
        <v>21.4</v>
      </c>
      <c r="KM104" s="109" t="n">
        <v>25.3</v>
      </c>
      <c r="KN104" s="109" t="n">
        <v>28.6</v>
      </c>
      <c r="KO104" s="110" t="n">
        <f aca="false">SUM(KC104:KN104)/12</f>
        <v>20.425</v>
      </c>
      <c r="LA104" s="1" t="n">
        <f aca="false">LA103+1</f>
        <v>1954</v>
      </c>
      <c r="LB104" s="113" t="s">
        <v>113</v>
      </c>
      <c r="LC104" s="109" t="n">
        <v>31.1</v>
      </c>
      <c r="LD104" s="109" t="n">
        <v>27.6</v>
      </c>
      <c r="LE104" s="109" t="n">
        <v>28.3</v>
      </c>
      <c r="LF104" s="109" t="n">
        <v>24.1</v>
      </c>
      <c r="LG104" s="109" t="n">
        <v>19.4</v>
      </c>
      <c r="LH104" s="109" t="n">
        <v>15.8</v>
      </c>
      <c r="LI104" s="109" t="n">
        <v>16.3</v>
      </c>
      <c r="LJ104" s="109" t="n">
        <v>17.8</v>
      </c>
      <c r="LK104" s="109" t="n">
        <v>20.7</v>
      </c>
      <c r="LL104" s="109" t="n">
        <v>23.4</v>
      </c>
      <c r="LM104" s="109" t="n">
        <v>27.4</v>
      </c>
      <c r="LN104" s="109" t="n">
        <v>31.1</v>
      </c>
      <c r="LO104" s="110" t="n">
        <f aca="false">SUM(LC104:LN104)/12</f>
        <v>23.5833333333333</v>
      </c>
      <c r="MA104" s="1" t="n">
        <f aca="false">MA103+1</f>
        <v>1954</v>
      </c>
      <c r="MB104" s="111" t="n">
        <v>1954</v>
      </c>
      <c r="MC104" s="109" t="n">
        <v>26.7</v>
      </c>
      <c r="MD104" s="109" t="n">
        <v>22.7</v>
      </c>
      <c r="ME104" s="109" t="n">
        <v>25.5</v>
      </c>
      <c r="MF104" s="109" t="n">
        <v>21.9</v>
      </c>
      <c r="MG104" s="109" t="n">
        <v>18.5</v>
      </c>
      <c r="MH104" s="109" t="n">
        <v>14.7</v>
      </c>
      <c r="MI104" s="109" t="n">
        <v>15.2</v>
      </c>
      <c r="MJ104" s="109" t="n">
        <v>16.1</v>
      </c>
      <c r="MK104" s="109" t="n">
        <v>18.9</v>
      </c>
      <c r="ML104" s="109" t="n">
        <v>19.4</v>
      </c>
      <c r="MM104" s="109" t="n">
        <v>22.9</v>
      </c>
      <c r="MN104" s="109" t="n">
        <v>26.9</v>
      </c>
      <c r="MO104" s="110" t="n">
        <f aca="false">SUM(MC104:MN104)/12</f>
        <v>20.7833333333333</v>
      </c>
      <c r="NA104" s="1" t="n">
        <f aca="false">NA103+1</f>
        <v>1954</v>
      </c>
      <c r="NB104" s="113" t="s">
        <v>113</v>
      </c>
      <c r="NC104" s="109" t="n">
        <v>34.2</v>
      </c>
      <c r="ND104" s="109" t="n">
        <v>31.6</v>
      </c>
      <c r="NE104" s="109" t="n">
        <v>32.1</v>
      </c>
      <c r="NF104" s="109" t="n">
        <v>26.3</v>
      </c>
      <c r="NG104" s="109" t="n">
        <v>21.2</v>
      </c>
      <c r="NH104" s="109" t="n">
        <v>16.6</v>
      </c>
      <c r="NI104" s="109" t="n">
        <v>18.2</v>
      </c>
      <c r="NJ104" s="109" t="n">
        <v>20.9</v>
      </c>
      <c r="NK104" s="109" t="n">
        <v>23.3</v>
      </c>
      <c r="NL104" s="109" t="n">
        <v>26.6</v>
      </c>
      <c r="NM104" s="109" t="n">
        <v>30.8</v>
      </c>
      <c r="NN104" s="109" t="n">
        <v>34.6</v>
      </c>
      <c r="NO104" s="110" t="n">
        <f aca="false">SUM(NC104:NN104)/12</f>
        <v>26.3666666666667</v>
      </c>
      <c r="ON104" s="39" t="n">
        <f aca="false">(FO104+GO104+MO104)/3</f>
        <v>19.4277777777778</v>
      </c>
      <c r="OO104" s="40" t="n">
        <f aca="false">(AO104+BO104+EO104+HO104+JO104)/5</f>
        <v>21.6333333333333</v>
      </c>
      <c r="OP104" s="41" t="n">
        <f aca="false">(FO104+GO104+MO104+AO104+BO104+EO104+HO104+JO104)/8</f>
        <v>20.80625</v>
      </c>
      <c r="PA104" s="114"/>
      <c r="PB104" s="115"/>
      <c r="PN104" s="28" t="n">
        <f aca="false">MAX(FC104:FN104,GC104:GN104,MC104:MN104)</f>
        <v>26.9</v>
      </c>
      <c r="PO104" s="29" t="n">
        <f aca="false">MIN(FC104:FN104,GC104:GN104,MC104:MN104)</f>
        <v>12.8</v>
      </c>
      <c r="PP104" s="30" t="n">
        <f aca="false">MAX(AC104:AN104,BC104:BN104,EC104:EN104,HC104:HN104,JC104:JN104)</f>
        <v>36.2</v>
      </c>
      <c r="PQ104" s="31" t="n">
        <f aca="false">MIN(AC104:AN104,BC104:BN104,EC104:EN104,HC104:HN104,JC104:JN104)</f>
        <v>13.3</v>
      </c>
      <c r="QU104" s="116" t="n">
        <f aca="false">AVERAGE(AH104,AI104,AJ104,BH104,BI104,BJ104,CH104,CI104,CJ104,DH104,DI104,DJ104,EH104,EI104,EJ104,FH104,FI104,FJ104,GH109,GI109,GJ109,HH104,HI104,HJ104,IH104,II104,IJ104,JH104,JI104,JJ104,KH104,KI104,KJ104,LH104,LI104,LJ104,MH104,MI104,MJ104,NH104,NI104,NJ104)</f>
        <v>15.7682926829268</v>
      </c>
      <c r="QV104" s="117" t="n">
        <f aca="false">AVERAGE(AC104,AD104,AN104,BC104,BD104,BN104,CC104,CD104,CN104,DC104,DD104,DN104,EC104,ED104,EN104,FC104,FD104,FN104,GC109,GD109,GN109,HC104,HD104,HN104,IC104,ID104,IN104,JC104,JD104,JN104,KC104,KD104,KN104,LC104,LD104,LN104,MC104,MD104,MN104,NC104,ND104,NN104,)</f>
        <v>26.7604651162791</v>
      </c>
      <c r="QW104" s="116" t="n">
        <f aca="false">AVERAGE(QU94:QU104)</f>
        <v>15.5858621053743</v>
      </c>
      <c r="QX104" s="118" t="n">
        <f aca="false">AVERAGE(QV94:QV104)</f>
        <v>27.1653276955603</v>
      </c>
    </row>
    <row r="105" customFormat="false" ht="12.9" hidden="false" customHeight="false" outlineLevel="0" collapsed="false">
      <c r="A105" s="101" t="n">
        <f aca="false">A100+5</f>
        <v>1955</v>
      </c>
      <c r="B105" s="102" t="n">
        <f aca="false">AVERAGE(AO105,BO105,CO105,DO105,EO105,FO105,GO105,HO105,IO105,JO105,KO105,LO105,MO105,NO105)</f>
        <v>21.2744047619048</v>
      </c>
      <c r="C105" s="103" t="n">
        <f aca="false">AVERAGE(B101:B105)</f>
        <v>21.6472619047619</v>
      </c>
      <c r="D105" s="104" t="n">
        <f aca="false">AVERAGE(B96:B105)</f>
        <v>21.6210119047619</v>
      </c>
      <c r="E105" s="102" t="n">
        <f aca="false">AVERAGE(B86:B105)</f>
        <v>21.7524851190476</v>
      </c>
      <c r="F105" s="105" t="n">
        <f aca="false">AVERAGE(B56:B105)</f>
        <v>21.7030398055648</v>
      </c>
      <c r="G105" s="3" t="n">
        <f aca="false">MAX(AC105:AN105,BC105:BN105,CC105:CN105,DC105:DN105,EC105:EN105,FC105:FN105,GC105:GN105,HC105:HN105,IC105:IN105,JC105:JN105,KC105:KN105,LC105:LN105,MC105:MN105,NC105:NN105)</f>
        <v>37.5</v>
      </c>
      <c r="H105" s="106" t="n">
        <f aca="false">MEDIAN(AC105:AN105,BC105:BN105,CC105:CN105,DC105:DN105,EC105:EN105,FC105:FN105,GC105:GN105,HC105:HN105,IC105:IN105,JC105:JN105,KC105:KN105,LC105:LN105,MC105:MN105,NC105:NN105)</f>
        <v>20.9</v>
      </c>
      <c r="I105" s="5" t="n">
        <f aca="false">MIN(AC105:AN105,BC105:BN105,CC105:CN105,DC105:DN105,EC105:EN105,FC105:FN105,GC105:GN105,HC105:HN105,IC105:IN105,JC105:JN105,KC105:KN105,LC105:LN105,MC105:MN105,NC105:NN105)</f>
        <v>12</v>
      </c>
      <c r="J105" s="107" t="n">
        <f aca="false">(G105+I105)/2</f>
        <v>24.75</v>
      </c>
      <c r="AA105" s="1" t="n">
        <f aca="false">AA104+1</f>
        <v>31</v>
      </c>
      <c r="AB105" s="108" t="n">
        <v>1955</v>
      </c>
      <c r="AC105" s="109" t="n">
        <v>29.4</v>
      </c>
      <c r="AD105" s="109" t="n">
        <v>28.6</v>
      </c>
      <c r="AE105" s="109" t="n">
        <v>25.7</v>
      </c>
      <c r="AF105" s="109" t="n">
        <v>22.1</v>
      </c>
      <c r="AG105" s="109" t="n">
        <v>16.7</v>
      </c>
      <c r="AH105" s="109" t="n">
        <v>15.2</v>
      </c>
      <c r="AI105" s="109" t="n">
        <v>14.1</v>
      </c>
      <c r="AJ105" s="109" t="n">
        <v>16.3</v>
      </c>
      <c r="AK105" s="109" t="n">
        <v>19.4</v>
      </c>
      <c r="AL105" s="109" t="n">
        <v>20.8</v>
      </c>
      <c r="AM105" s="109" t="n">
        <v>21.6</v>
      </c>
      <c r="AN105" s="109" t="n">
        <v>24.3</v>
      </c>
      <c r="AO105" s="110" t="n">
        <f aca="false">SUM(AC105:AN105)/12</f>
        <v>21.1833333333333</v>
      </c>
      <c r="AQ105" s="113"/>
      <c r="AR105" s="119"/>
      <c r="AS105" s="109"/>
      <c r="AT105" s="109"/>
      <c r="AU105" s="109"/>
      <c r="AV105" s="109"/>
      <c r="AW105" s="109"/>
      <c r="AX105" s="109"/>
      <c r="AY105" s="109"/>
      <c r="AZ105" s="109"/>
      <c r="BA105" s="1" t="n">
        <f aca="false">BA104+1</f>
        <v>1955</v>
      </c>
      <c r="BB105" s="111" t="n">
        <v>1955</v>
      </c>
      <c r="BC105" s="109" t="n">
        <v>30</v>
      </c>
      <c r="BD105" s="109" t="n">
        <v>28.2</v>
      </c>
      <c r="BE105" s="109" t="n">
        <v>24.8</v>
      </c>
      <c r="BF105" s="109" t="n">
        <v>20.2</v>
      </c>
      <c r="BG105" s="109" t="n">
        <v>14.9</v>
      </c>
      <c r="BH105" s="109" t="n">
        <v>12.9</v>
      </c>
      <c r="BI105" s="109" t="n">
        <v>12</v>
      </c>
      <c r="BJ105" s="109" t="n">
        <v>14.8</v>
      </c>
      <c r="BK105" s="109" t="n">
        <v>17.9</v>
      </c>
      <c r="BL105" s="109" t="n">
        <v>19.4</v>
      </c>
      <c r="BM105" s="109" t="n">
        <v>21</v>
      </c>
      <c r="BN105" s="109" t="n">
        <v>24.5</v>
      </c>
      <c r="BO105" s="110" t="n">
        <f aca="false">SUM(BC105:BN105)/12</f>
        <v>20.05</v>
      </c>
      <c r="CA105" s="1" t="n">
        <f aca="false">CA104+1</f>
        <v>1955</v>
      </c>
      <c r="CB105" s="112" t="n">
        <v>1955</v>
      </c>
      <c r="CC105" s="109" t="n">
        <v>25.2</v>
      </c>
      <c r="CD105" s="109" t="n">
        <v>24.1</v>
      </c>
      <c r="CE105" s="109" t="n">
        <v>21.6</v>
      </c>
      <c r="CF105" s="109" t="n">
        <v>20</v>
      </c>
      <c r="CG105" s="109" t="n">
        <v>16.1</v>
      </c>
      <c r="CH105" s="109" t="n">
        <v>14.4</v>
      </c>
      <c r="CI105" s="109" t="n">
        <v>13.7</v>
      </c>
      <c r="CJ105" s="109" t="n">
        <v>15.1</v>
      </c>
      <c r="CK105" s="109" t="n">
        <v>16.8</v>
      </c>
      <c r="CL105" s="109" t="n">
        <v>19</v>
      </c>
      <c r="CM105" s="109" t="n">
        <v>19.8</v>
      </c>
      <c r="CN105" s="109" t="n">
        <v>21.3</v>
      </c>
      <c r="CO105" s="110" t="n">
        <f aca="false">SUM(CC105:CN105)/12</f>
        <v>18.925</v>
      </c>
      <c r="DA105" s="1" t="n">
        <f aca="false">DA104+1</f>
        <v>1955</v>
      </c>
      <c r="DB105" s="111" t="n">
        <v>1955</v>
      </c>
      <c r="DC105" s="109" t="n">
        <v>31.1</v>
      </c>
      <c r="DD105" s="109" t="n">
        <v>29.9</v>
      </c>
      <c r="DE105" s="109" t="n">
        <v>27.4</v>
      </c>
      <c r="DF105" s="109" t="n">
        <v>22.7</v>
      </c>
      <c r="DG105" s="109" t="n">
        <v>16.7</v>
      </c>
      <c r="DH105" s="109" t="n">
        <v>14.3</v>
      </c>
      <c r="DI105" s="109" t="n">
        <v>14.4</v>
      </c>
      <c r="DJ105" s="109" t="n">
        <v>16.5</v>
      </c>
      <c r="DK105" s="109" t="n">
        <v>19.9</v>
      </c>
      <c r="DL105" s="109" t="n">
        <v>21.9</v>
      </c>
      <c r="DM105" s="109" t="n">
        <v>23.1</v>
      </c>
      <c r="DN105" s="109" t="n">
        <v>26.6</v>
      </c>
      <c r="DO105" s="110" t="n">
        <f aca="false">SUM(DC105:DN105)/12</f>
        <v>22.0416666666667</v>
      </c>
      <c r="EA105" s="1" t="n">
        <f aca="false">EA104+1</f>
        <v>1955</v>
      </c>
      <c r="EB105" s="111" t="n">
        <v>1955</v>
      </c>
      <c r="EC105" s="109" t="n">
        <v>37.5</v>
      </c>
      <c r="ED105" s="109" t="n">
        <v>36.6</v>
      </c>
      <c r="EE105" s="109" t="n">
        <v>30.5</v>
      </c>
      <c r="EF105" s="109" t="n">
        <v>26.6</v>
      </c>
      <c r="EG105" s="109" t="n">
        <v>20.1</v>
      </c>
      <c r="EH105" s="109" t="n">
        <v>19.1</v>
      </c>
      <c r="EI105" s="109" t="n">
        <v>16.5</v>
      </c>
      <c r="EJ105" s="109" t="n">
        <v>21.1</v>
      </c>
      <c r="EK105" s="109" t="n">
        <v>25.4</v>
      </c>
      <c r="EL105" s="109" t="n">
        <v>28.2</v>
      </c>
      <c r="EM105" s="109" t="n">
        <v>31.1</v>
      </c>
      <c r="EN105" s="109" t="n">
        <v>34.1</v>
      </c>
      <c r="EO105" s="110" t="n">
        <f aca="false">SUM(EC105:EN105)/12</f>
        <v>27.2333333333333</v>
      </c>
      <c r="FA105" s="1" t="n">
        <f aca="false">FA104+1</f>
        <v>1955</v>
      </c>
      <c r="FB105" s="111" t="n">
        <v>1955</v>
      </c>
      <c r="FC105" s="109" t="n">
        <v>28.3</v>
      </c>
      <c r="FD105" s="109" t="n">
        <v>25.8</v>
      </c>
      <c r="FE105" s="109" t="n">
        <v>22.7</v>
      </c>
      <c r="FF105" s="109" t="n">
        <v>19.6</v>
      </c>
      <c r="FG105" s="109" t="n">
        <v>14.2</v>
      </c>
      <c r="FH105" s="109" t="n">
        <v>12.7</v>
      </c>
      <c r="FI105" s="109" t="n">
        <v>12</v>
      </c>
      <c r="FJ105" s="109" t="n">
        <v>14.3</v>
      </c>
      <c r="FK105" s="109" t="n">
        <v>17.6</v>
      </c>
      <c r="FL105" s="109" t="n">
        <v>18.5</v>
      </c>
      <c r="FM105" s="109" t="n">
        <v>19.3</v>
      </c>
      <c r="FN105" s="109" t="n">
        <v>22.5</v>
      </c>
      <c r="FO105" s="110" t="n">
        <f aca="false">SUM(FC105:FN105)/12</f>
        <v>18.9583333333333</v>
      </c>
      <c r="GA105" s="1" t="n">
        <f aca="false">GA104+1</f>
        <v>1955</v>
      </c>
      <c r="GB105" s="113" t="s">
        <v>114</v>
      </c>
      <c r="GC105" s="109" t="n">
        <v>25.9</v>
      </c>
      <c r="GD105" s="109" t="n">
        <v>24.4</v>
      </c>
      <c r="GE105" s="109" t="n">
        <v>23</v>
      </c>
      <c r="GF105" s="109" t="n">
        <v>19.2</v>
      </c>
      <c r="GG105" s="109" t="n">
        <v>14.7</v>
      </c>
      <c r="GH105" s="109" t="n">
        <v>13.1</v>
      </c>
      <c r="GI105" s="109" t="n">
        <v>12.9</v>
      </c>
      <c r="GJ105" s="109" t="n">
        <v>14</v>
      </c>
      <c r="GK105" s="109" t="n">
        <v>16.1</v>
      </c>
      <c r="GL105" s="109" t="n">
        <v>17.8</v>
      </c>
      <c r="GM105" s="109" t="n">
        <v>17.7</v>
      </c>
      <c r="GN105" s="109" t="n">
        <v>21.3</v>
      </c>
      <c r="GO105" s="110" t="n">
        <f aca="false">SUM(GC105:GN105)/12</f>
        <v>18.3416666666667</v>
      </c>
      <c r="HA105" s="1" t="n">
        <f aca="false">HA104+1</f>
        <v>1955</v>
      </c>
      <c r="HB105" s="113" t="s">
        <v>114</v>
      </c>
      <c r="HC105" s="109" t="n">
        <v>26.7</v>
      </c>
      <c r="HD105" s="109" t="n">
        <v>25.8</v>
      </c>
      <c r="HE105" s="109" t="n">
        <v>23</v>
      </c>
      <c r="HF105" s="109" t="n">
        <v>21</v>
      </c>
      <c r="HG105" s="109" t="n">
        <v>17.6</v>
      </c>
      <c r="HH105" s="109" t="n">
        <v>15.9</v>
      </c>
      <c r="HI105" s="109" t="n">
        <v>15.3</v>
      </c>
      <c r="HJ105" s="109" t="n">
        <v>17.5</v>
      </c>
      <c r="HK105" s="109" t="n">
        <v>19.2</v>
      </c>
      <c r="HL105" s="109" t="n">
        <v>20.1</v>
      </c>
      <c r="HM105" s="109" t="n">
        <v>21.4</v>
      </c>
      <c r="HN105" s="109" t="n">
        <v>22.8</v>
      </c>
      <c r="HO105" s="110" t="n">
        <f aca="false">SUM(HC105:HN105)/12</f>
        <v>20.525</v>
      </c>
      <c r="IA105" s="1" t="n">
        <f aca="false">IA104+1</f>
        <v>1955</v>
      </c>
      <c r="IB105" s="111" t="n">
        <v>1955</v>
      </c>
      <c r="IC105" s="109" t="n">
        <v>34.1</v>
      </c>
      <c r="ID105" s="109" t="n">
        <v>33.6</v>
      </c>
      <c r="IE105" s="109" t="n">
        <v>29.2</v>
      </c>
      <c r="IF105" s="109" t="n">
        <v>23.9</v>
      </c>
      <c r="IG105" s="109" t="n">
        <v>18.4</v>
      </c>
      <c r="IH105" s="109" t="n">
        <v>16.2</v>
      </c>
      <c r="II105" s="109" t="n">
        <v>15.6</v>
      </c>
      <c r="IJ105" s="109" t="n">
        <v>18.2</v>
      </c>
      <c r="IK105" s="109" t="n">
        <v>23.2</v>
      </c>
      <c r="IL105" s="109" t="n">
        <v>25.1</v>
      </c>
      <c r="IM105" s="109" t="n">
        <v>25.3</v>
      </c>
      <c r="IN105" s="109" t="n">
        <v>29.3</v>
      </c>
      <c r="IO105" s="110" t="n">
        <f aca="false">SUM(IC105:IN105)/12</f>
        <v>24.3416666666667</v>
      </c>
      <c r="JA105" s="1" t="n">
        <f aca="false">JA104+1</f>
        <v>1955</v>
      </c>
      <c r="JB105" s="113" t="s">
        <v>114</v>
      </c>
      <c r="JC105" s="109" t="n">
        <v>24.1</v>
      </c>
      <c r="JD105" s="109" t="n">
        <v>22.3</v>
      </c>
      <c r="JE105" s="109" t="n">
        <v>20.5</v>
      </c>
      <c r="JF105" s="109" t="n">
        <v>18.3</v>
      </c>
      <c r="JG105" s="109" t="n">
        <v>14.6</v>
      </c>
      <c r="JH105" s="109" t="n">
        <v>13.2</v>
      </c>
      <c r="JI105" s="109" t="n">
        <v>12.9</v>
      </c>
      <c r="JJ105" s="109" t="n">
        <v>13.8</v>
      </c>
      <c r="JK105" s="109" t="n">
        <v>15.6</v>
      </c>
      <c r="JL105" s="109" t="n">
        <v>17.3</v>
      </c>
      <c r="JM105" s="109" t="n">
        <v>17.4</v>
      </c>
      <c r="JN105" s="109" t="n">
        <v>20.4</v>
      </c>
      <c r="JO105" s="110" t="n">
        <f aca="false">SUM(JC105:JN105)/12</f>
        <v>17.5333333333333</v>
      </c>
      <c r="KA105" s="1" t="n">
        <f aca="false">KA104+1</f>
        <v>1955</v>
      </c>
      <c r="KB105" s="111" t="n">
        <v>1955</v>
      </c>
      <c r="KC105" s="119"/>
      <c r="KD105" s="109" t="n">
        <v>29.2</v>
      </c>
      <c r="KE105" s="109" t="n">
        <v>25.9</v>
      </c>
      <c r="KF105" s="109" t="n">
        <v>22.2</v>
      </c>
      <c r="KG105" s="109" t="n">
        <v>16.2</v>
      </c>
      <c r="KH105" s="109" t="n">
        <v>14.4</v>
      </c>
      <c r="KI105" s="109" t="n">
        <v>13.4</v>
      </c>
      <c r="KJ105" s="109" t="n">
        <v>15.8</v>
      </c>
      <c r="KK105" s="109" t="n">
        <v>19.5</v>
      </c>
      <c r="KL105" s="109" t="n">
        <v>21.4</v>
      </c>
      <c r="KM105" s="109" t="n">
        <v>22.6</v>
      </c>
      <c r="KN105" s="109" t="n">
        <v>25.7</v>
      </c>
      <c r="KO105" s="110" t="n">
        <f aca="false">SUM(KC105:KN105)/12</f>
        <v>18.8583333333333</v>
      </c>
      <c r="LA105" s="1" t="n">
        <f aca="false">LA104+1</f>
        <v>1955</v>
      </c>
      <c r="LB105" s="113" t="s">
        <v>114</v>
      </c>
      <c r="LC105" s="109" t="n">
        <v>32.8</v>
      </c>
      <c r="LD105" s="109" t="n">
        <v>32</v>
      </c>
      <c r="LE105" s="109" t="n">
        <v>27.3</v>
      </c>
      <c r="LF105" s="109" t="n">
        <v>23.9</v>
      </c>
      <c r="LG105" s="109" t="n">
        <v>17.3</v>
      </c>
      <c r="LH105" s="109" t="n">
        <v>15.3</v>
      </c>
      <c r="LI105" s="109" t="n">
        <v>14.6</v>
      </c>
      <c r="LJ105" s="109" t="n">
        <v>16.4</v>
      </c>
      <c r="LK105" s="109" t="n">
        <v>20.9</v>
      </c>
      <c r="LL105" s="109" t="n">
        <v>22.5</v>
      </c>
      <c r="LM105" s="109" t="n">
        <v>25.6</v>
      </c>
      <c r="LN105" s="109" t="n">
        <v>28.9</v>
      </c>
      <c r="LO105" s="110" t="n">
        <f aca="false">SUM(LC105:LN105)/12</f>
        <v>23.125</v>
      </c>
      <c r="MA105" s="1" t="n">
        <f aca="false">MA104+1</f>
        <v>1955</v>
      </c>
      <c r="MB105" s="111" t="n">
        <v>1955</v>
      </c>
      <c r="MC105" s="109" t="n">
        <v>29.1</v>
      </c>
      <c r="MD105" s="109" t="n">
        <v>26.7</v>
      </c>
      <c r="ME105" s="109" t="n">
        <v>23.8</v>
      </c>
      <c r="MF105" s="109" t="n">
        <v>21.5</v>
      </c>
      <c r="MG105" s="109" t="n">
        <v>16.2</v>
      </c>
      <c r="MH105" s="109" t="n">
        <v>14.7</v>
      </c>
      <c r="MI105" s="109" t="n">
        <v>14.4</v>
      </c>
      <c r="MJ105" s="109" t="n">
        <v>16.3</v>
      </c>
      <c r="MK105" s="109" t="n">
        <v>19.5</v>
      </c>
      <c r="ML105" s="109" t="n">
        <v>21.1</v>
      </c>
      <c r="MM105" s="109" t="n">
        <v>21.8</v>
      </c>
      <c r="MN105" s="109" t="n">
        <v>24.4</v>
      </c>
      <c r="MO105" s="110" t="n">
        <f aca="false">SUM(MC105:MN105)/12</f>
        <v>20.7916666666667</v>
      </c>
      <c r="NA105" s="1" t="n">
        <f aca="false">NA104+1</f>
        <v>1955</v>
      </c>
      <c r="NB105" s="113" t="s">
        <v>114</v>
      </c>
      <c r="NC105" s="109" t="n">
        <v>35.9</v>
      </c>
      <c r="ND105" s="109" t="n">
        <v>35.7</v>
      </c>
      <c r="NE105" s="109" t="n">
        <v>30.2</v>
      </c>
      <c r="NF105" s="109" t="n">
        <v>24.8</v>
      </c>
      <c r="NG105" s="109" t="n">
        <v>18.8</v>
      </c>
      <c r="NH105" s="109" t="n">
        <v>17.4</v>
      </c>
      <c r="NI105" s="109" t="n">
        <v>16.4</v>
      </c>
      <c r="NJ105" s="109" t="n">
        <v>20.4</v>
      </c>
      <c r="NK105" s="109" t="n">
        <v>25.1</v>
      </c>
      <c r="NL105" s="109" t="n">
        <v>26.8</v>
      </c>
      <c r="NM105" s="109" t="n">
        <v>28.1</v>
      </c>
      <c r="NN105" s="109" t="n">
        <v>31.6</v>
      </c>
      <c r="NO105" s="110" t="n">
        <f aca="false">SUM(NC105:NN105)/12</f>
        <v>25.9333333333333</v>
      </c>
      <c r="ON105" s="39" t="n">
        <f aca="false">(FO105+GO105+MO105)/3</f>
        <v>19.3638888888889</v>
      </c>
      <c r="OO105" s="40" t="n">
        <f aca="false">(AO105+BO105+EO105+HO105+JO105)/5</f>
        <v>21.305</v>
      </c>
      <c r="OP105" s="41" t="n">
        <f aca="false">(FO105+GO105+MO105+AO105+BO105+EO105+HO105+JO105)/8</f>
        <v>20.5770833333333</v>
      </c>
      <c r="PA105" s="114"/>
      <c r="PB105" s="115"/>
      <c r="PN105" s="28" t="n">
        <f aca="false">MAX(FC105:FN105,GC105:GN105,MC105:MN105)</f>
        <v>29.1</v>
      </c>
      <c r="PO105" s="29" t="n">
        <f aca="false">MIN(FC105:FN105,GC105:GN105,MC105:MN105)</f>
        <v>12</v>
      </c>
      <c r="PP105" s="30" t="n">
        <f aca="false">MAX(AC105:AN105,BC105:BN105,EC105:EN105,HC105:HN105,JC105:JN105)</f>
        <v>37.5</v>
      </c>
      <c r="PQ105" s="31" t="n">
        <f aca="false">MIN(AC105:AN105,BC105:BN105,EC105:EN105,HC105:HN105,JC105:JN105)</f>
        <v>12</v>
      </c>
      <c r="QU105" s="116" t="n">
        <f aca="false">AVERAGE(AH105,AI105,AJ105,BH105,BI105,BJ105,CH105,CI105,CJ105,DH105,DI105,DJ105,EH105,EI105,EJ105,FH105,FI105,FJ105,GH110,GI110,GJ110,HH105,HI105,HJ105,IH105,II105,IJ105,JH105,JI105,JJ105,KH105,KI105,KJ105,LH105,LI105,LJ105,MH105,MI105,MJ105,NH105,NI105,NJ105)</f>
        <v>15.1285714285714</v>
      </c>
      <c r="QV105" s="117" t="n">
        <f aca="false">AVERAGE(AC105,AD105,AN105,BC105,BD105,BN105,CC105,CD105,CN105,DC105,DD105,DN105,EC105,ED105,EN105,FC105,FD105,FN105,GC110,GD110,GN110,HC105,HD105,HN105,IC105,ID105,IN105,JC105,JD105,JN105,KC105,KD105,KN105,LC105,LD105,LN105,MC105,MD105,MN105,NC105,ND105,NN105,)</f>
        <v>27.4809523809524</v>
      </c>
      <c r="QW105" s="116" t="n">
        <f aca="false">AVERAGE(QU95:QU105)</f>
        <v>15.5419227114349</v>
      </c>
      <c r="QX105" s="118" t="n">
        <f aca="false">AVERAGE(QV95:QV105)</f>
        <v>27.1976341487969</v>
      </c>
    </row>
    <row r="106" customFormat="false" ht="12.9" hidden="false" customHeight="false" outlineLevel="0" collapsed="false">
      <c r="A106" s="101"/>
      <c r="B106" s="102" t="n">
        <f aca="false">AVERAGE(AO106,BO106,CO106,DO106,EO106,FO106,GO106,HO106,IO106,JO106,KO106,LO106,MO106,NO106)</f>
        <v>21.0931547619048</v>
      </c>
      <c r="C106" s="103" t="n">
        <f aca="false">AVERAGE(B102:B106)</f>
        <v>21.4268452380952</v>
      </c>
      <c r="D106" s="104" t="n">
        <f aca="false">AVERAGE(B97:B106)</f>
        <v>21.611875</v>
      </c>
      <c r="E106" s="102" t="n">
        <f aca="false">AVERAGE(B87:B106)</f>
        <v>21.7193154761905</v>
      </c>
      <c r="F106" s="105" t="n">
        <f aca="false">AVERAGE(B57:B106)</f>
        <v>21.6950904008029</v>
      </c>
      <c r="G106" s="3" t="n">
        <f aca="false">MAX(AC106:AN106,BC106:BN106,CC106:CN106,DC106:DN106,EC106:EN106,FC106:FN106,GC106:GN106,HC106:HN106,IC106:IN106,JC106:JN106,KC106:KN106,LC106:LN106,MC106:MN106,NC106:NN106)</f>
        <v>37.4</v>
      </c>
      <c r="H106" s="106" t="n">
        <f aca="false">MEDIAN(AC106:AN106,BC106:BN106,CC106:CN106,DC106:DN106,EC106:EN106,FC106:FN106,GC106:GN106,HC106:HN106,IC106:IN106,JC106:JN106,KC106:KN106,LC106:LN106,MC106:MN106,NC106:NN106)</f>
        <v>20.05</v>
      </c>
      <c r="I106" s="5" t="n">
        <f aca="false">MIN(AC106:AN106,BC106:BN106,CC106:CN106,DC106:DN106,EC106:EN106,FC106:FN106,GC106:GN106,HC106:HN106,IC106:IN106,JC106:JN106,KC106:KN106,LC106:LN106,MC106:MN106,NC106:NN106)</f>
        <v>12</v>
      </c>
      <c r="J106" s="107" t="n">
        <f aca="false">(G106+I106)/2</f>
        <v>24.7</v>
      </c>
      <c r="AA106" s="1" t="n">
        <f aca="false">AA105+1</f>
        <v>32</v>
      </c>
      <c r="AB106" s="108" t="n">
        <v>1956</v>
      </c>
      <c r="AC106" s="109" t="n">
        <v>26.6</v>
      </c>
      <c r="AD106" s="109" t="n">
        <v>31</v>
      </c>
      <c r="AE106" s="109" t="n">
        <v>26.7</v>
      </c>
      <c r="AF106" s="109" t="n">
        <v>21.6</v>
      </c>
      <c r="AG106" s="109" t="n">
        <v>18.4</v>
      </c>
      <c r="AH106" s="109" t="n">
        <v>14.2</v>
      </c>
      <c r="AI106" s="109" t="n">
        <v>14.1</v>
      </c>
      <c r="AJ106" s="109" t="n">
        <v>14.4</v>
      </c>
      <c r="AK106" s="109" t="n">
        <v>16.6</v>
      </c>
      <c r="AL106" s="109" t="n">
        <v>18.8</v>
      </c>
      <c r="AM106" s="109" t="n">
        <v>22.1</v>
      </c>
      <c r="AN106" s="109" t="n">
        <v>23.2</v>
      </c>
      <c r="AO106" s="110" t="n">
        <f aca="false">SUM(AC106:AN106)/12</f>
        <v>20.6416666666667</v>
      </c>
      <c r="AQ106" s="113"/>
      <c r="AR106" s="109"/>
      <c r="AS106" s="109"/>
      <c r="AT106" s="109"/>
      <c r="AU106" s="109"/>
      <c r="AV106" s="109"/>
      <c r="AW106" s="109"/>
      <c r="AX106" s="109"/>
      <c r="AY106" s="109"/>
      <c r="AZ106" s="109"/>
      <c r="BA106" s="1" t="n">
        <f aca="false">BA105+1</f>
        <v>1956</v>
      </c>
      <c r="BB106" s="111" t="n">
        <v>1956</v>
      </c>
      <c r="BC106" s="109" t="n">
        <v>26.9</v>
      </c>
      <c r="BD106" s="109" t="n">
        <v>30.9</v>
      </c>
      <c r="BE106" s="109" t="n">
        <v>26.1</v>
      </c>
      <c r="BF106" s="109" t="n">
        <v>20.2</v>
      </c>
      <c r="BG106" s="109" t="n">
        <v>16.5</v>
      </c>
      <c r="BH106" s="109" t="n">
        <v>12.4</v>
      </c>
      <c r="BI106" s="109" t="n">
        <v>12.2</v>
      </c>
      <c r="BJ106" s="109" t="n">
        <v>12.7</v>
      </c>
      <c r="BK106" s="109" t="n">
        <v>14.8</v>
      </c>
      <c r="BL106" s="109" t="n">
        <v>16.8</v>
      </c>
      <c r="BM106" s="109" t="n">
        <v>21.6</v>
      </c>
      <c r="BN106" s="109" t="n">
        <v>24.3</v>
      </c>
      <c r="BO106" s="110" t="n">
        <f aca="false">SUM(BC106:BN106)/12</f>
        <v>19.6166666666667</v>
      </c>
      <c r="CA106" s="1" t="n">
        <f aca="false">CA105+1</f>
        <v>1956</v>
      </c>
      <c r="CB106" s="112" t="n">
        <v>1956</v>
      </c>
      <c r="CC106" s="109" t="n">
        <v>22.9</v>
      </c>
      <c r="CD106" s="109" t="n">
        <v>25.6</v>
      </c>
      <c r="CE106" s="109" t="n">
        <v>23.3</v>
      </c>
      <c r="CF106" s="109" t="n">
        <v>20.6</v>
      </c>
      <c r="CG106" s="109" t="n">
        <v>17.8</v>
      </c>
      <c r="CH106" s="109" t="n">
        <v>14.7</v>
      </c>
      <c r="CI106" s="109" t="n">
        <v>14.3</v>
      </c>
      <c r="CJ106" s="109" t="n">
        <v>14.3</v>
      </c>
      <c r="CK106" s="109" t="n">
        <v>15.2</v>
      </c>
      <c r="CL106" s="109" t="n">
        <v>16.5</v>
      </c>
      <c r="CM106" s="109" t="n">
        <v>19.2</v>
      </c>
      <c r="CN106" s="109" t="n">
        <v>21.4</v>
      </c>
      <c r="CO106" s="110" t="n">
        <f aca="false">SUM(CC106:CN106)/12</f>
        <v>18.8166666666667</v>
      </c>
      <c r="DA106" s="1" t="n">
        <f aca="false">DA105+1</f>
        <v>1956</v>
      </c>
      <c r="DB106" s="111" t="n">
        <v>1956</v>
      </c>
      <c r="DC106" s="109" t="n">
        <v>29.3</v>
      </c>
      <c r="DD106" s="109" t="n">
        <v>33.4</v>
      </c>
      <c r="DE106" s="109" t="n">
        <v>27.9</v>
      </c>
      <c r="DF106" s="109" t="n">
        <v>21.4</v>
      </c>
      <c r="DG106" s="109" t="n">
        <v>17.6</v>
      </c>
      <c r="DH106" s="109" t="n">
        <v>14.1</v>
      </c>
      <c r="DI106" s="109" t="n">
        <v>14.7</v>
      </c>
      <c r="DJ106" s="109" t="n">
        <v>15.5</v>
      </c>
      <c r="DK106" s="109" t="n">
        <v>17.9</v>
      </c>
      <c r="DL106" s="109" t="n">
        <v>20.8</v>
      </c>
      <c r="DM106" s="109" t="n">
        <v>24.4</v>
      </c>
      <c r="DN106" s="109" t="n">
        <v>27.4</v>
      </c>
      <c r="DO106" s="110" t="n">
        <f aca="false">SUM(DC106:DN106)/12</f>
        <v>22.0333333333333</v>
      </c>
      <c r="EA106" s="1" t="n">
        <f aca="false">EA105+1</f>
        <v>1956</v>
      </c>
      <c r="EB106" s="111" t="n">
        <v>1956</v>
      </c>
      <c r="EC106" s="109" t="n">
        <v>35.9</v>
      </c>
      <c r="ED106" s="109" t="n">
        <v>37.4</v>
      </c>
      <c r="EE106" s="109" t="n">
        <v>31.7</v>
      </c>
      <c r="EF106" s="109" t="n">
        <v>25.9</v>
      </c>
      <c r="EG106" s="109" t="n">
        <v>22.1</v>
      </c>
      <c r="EH106" s="109" t="n">
        <v>17.1</v>
      </c>
      <c r="EI106" s="109" t="n">
        <v>17.8</v>
      </c>
      <c r="EJ106" s="109" t="n">
        <v>19</v>
      </c>
      <c r="EK106" s="109" t="n">
        <v>23.5</v>
      </c>
      <c r="EL106" s="109" t="n">
        <v>25.8</v>
      </c>
      <c r="EM106" s="109" t="n">
        <v>31.7</v>
      </c>
      <c r="EN106" s="109" t="n">
        <v>35.8</v>
      </c>
      <c r="EO106" s="110" t="n">
        <f aca="false">SUM(EC106:EN106)/12</f>
        <v>26.975</v>
      </c>
      <c r="FA106" s="1" t="n">
        <f aca="false">FA105+1</f>
        <v>1956</v>
      </c>
      <c r="FB106" s="111" t="n">
        <v>1956</v>
      </c>
      <c r="FC106" s="109" t="n">
        <v>25.7</v>
      </c>
      <c r="FD106" s="109" t="n">
        <v>29.4</v>
      </c>
      <c r="FE106" s="109" t="n">
        <v>25.6</v>
      </c>
      <c r="FF106" s="109" t="n">
        <v>19.9</v>
      </c>
      <c r="FG106" s="109" t="n">
        <v>16.2</v>
      </c>
      <c r="FH106" s="109" t="n">
        <v>12</v>
      </c>
      <c r="FI106" s="109" t="n">
        <v>12</v>
      </c>
      <c r="FJ106" s="109" t="n">
        <v>12.3</v>
      </c>
      <c r="FK106" s="109" t="n">
        <v>14.8</v>
      </c>
      <c r="FL106" s="109" t="n">
        <v>16.6</v>
      </c>
      <c r="FM106" s="109" t="n">
        <v>19.7</v>
      </c>
      <c r="FN106" s="109" t="n">
        <v>22.5</v>
      </c>
      <c r="FO106" s="110" t="n">
        <f aca="false">SUM(FC106:FN106)/12</f>
        <v>18.8916666666667</v>
      </c>
      <c r="GA106" s="1" t="n">
        <f aca="false">GA105+1</f>
        <v>1956</v>
      </c>
      <c r="GB106" s="113" t="s">
        <v>115</v>
      </c>
      <c r="GC106" s="109" t="n">
        <v>23.5</v>
      </c>
      <c r="GD106" s="109" t="n">
        <v>28.9</v>
      </c>
      <c r="GE106" s="109" t="n">
        <v>24.9</v>
      </c>
      <c r="GF106" s="109" t="n">
        <v>18.6</v>
      </c>
      <c r="GG106" s="109" t="n">
        <v>15.6</v>
      </c>
      <c r="GH106" s="109" t="n">
        <v>12.8</v>
      </c>
      <c r="GI106" s="109" t="n">
        <v>12.9</v>
      </c>
      <c r="GJ106" s="109" t="n">
        <v>13</v>
      </c>
      <c r="GK106" s="109" t="n">
        <v>14.9</v>
      </c>
      <c r="GL106" s="109" t="n">
        <v>15.5</v>
      </c>
      <c r="GM106" s="109" t="n">
        <v>17.6</v>
      </c>
      <c r="GN106" s="109" t="n">
        <v>19.4</v>
      </c>
      <c r="GO106" s="110" t="n">
        <f aca="false">SUM(GC106:GN106)/12</f>
        <v>18.1333333333333</v>
      </c>
      <c r="HA106" s="1" t="n">
        <f aca="false">HA105+1</f>
        <v>1956</v>
      </c>
      <c r="HB106" s="113" t="s">
        <v>115</v>
      </c>
      <c r="HC106" s="109" t="n">
        <v>24</v>
      </c>
      <c r="HD106" s="109" t="n">
        <v>26.7</v>
      </c>
      <c r="HE106" s="109" t="n">
        <v>25.2</v>
      </c>
      <c r="HF106" s="109" t="n">
        <v>21.5</v>
      </c>
      <c r="HG106" s="109" t="n">
        <v>19.3</v>
      </c>
      <c r="HH106" s="109" t="n">
        <v>15.7</v>
      </c>
      <c r="HI106" s="109" t="n">
        <v>15.8</v>
      </c>
      <c r="HJ106" s="109" t="n">
        <v>15.4</v>
      </c>
      <c r="HK106" s="109" t="n">
        <v>16.6</v>
      </c>
      <c r="HL106" s="109" t="n">
        <v>18.1</v>
      </c>
      <c r="HM106" s="109" t="n">
        <v>20.3</v>
      </c>
      <c r="HN106" s="109" t="n">
        <v>22.1</v>
      </c>
      <c r="HO106" s="110" t="n">
        <f aca="false">SUM(HC106:HN106)/12</f>
        <v>20.0583333333333</v>
      </c>
      <c r="IA106" s="1" t="n">
        <f aca="false">IA105+1</f>
        <v>1956</v>
      </c>
      <c r="IB106" s="111" t="n">
        <v>1956</v>
      </c>
      <c r="IC106" s="109" t="n">
        <v>30.4</v>
      </c>
      <c r="ID106" s="109" t="n">
        <v>34.2</v>
      </c>
      <c r="IE106" s="109" t="n">
        <v>30.3</v>
      </c>
      <c r="IF106" s="109" t="n">
        <v>23.9</v>
      </c>
      <c r="IG106" s="109" t="n">
        <v>20.2</v>
      </c>
      <c r="IH106" s="109" t="n">
        <v>15.4</v>
      </c>
      <c r="II106" s="109" t="n">
        <v>15.4</v>
      </c>
      <c r="IJ106" s="109" t="n">
        <v>16.3</v>
      </c>
      <c r="IK106" s="109" t="n">
        <v>19</v>
      </c>
      <c r="IL106" s="109" t="n">
        <v>21.6</v>
      </c>
      <c r="IM106" s="109" t="n">
        <v>26.6</v>
      </c>
      <c r="IN106" s="109" t="n">
        <v>28.8</v>
      </c>
      <c r="IO106" s="110" t="n">
        <f aca="false">SUM(IC106:IN106)/12</f>
        <v>23.5083333333333</v>
      </c>
      <c r="JA106" s="1" t="n">
        <f aca="false">JA105+1</f>
        <v>1956</v>
      </c>
      <c r="JB106" s="113" t="s">
        <v>115</v>
      </c>
      <c r="JC106" s="109" t="n">
        <v>21.2</v>
      </c>
      <c r="JD106" s="109" t="n">
        <v>26</v>
      </c>
      <c r="JE106" s="109" t="n">
        <v>22.5</v>
      </c>
      <c r="JF106" s="109" t="n">
        <v>18.8</v>
      </c>
      <c r="JG106" s="109" t="n">
        <v>16.4</v>
      </c>
      <c r="JH106" s="109" t="n">
        <v>13.5</v>
      </c>
      <c r="JI106" s="109" t="n">
        <v>13.1</v>
      </c>
      <c r="JJ106" s="109" t="n">
        <v>13.1</v>
      </c>
      <c r="JK106" s="109" t="n">
        <v>14.4</v>
      </c>
      <c r="JL106" s="109" t="n">
        <v>15.8</v>
      </c>
      <c r="JM106" s="109" t="n">
        <v>17.6</v>
      </c>
      <c r="JN106" s="109" t="n">
        <v>19</v>
      </c>
      <c r="JO106" s="110" t="n">
        <f aca="false">SUM(JC106:JN106)/12</f>
        <v>17.6166666666667</v>
      </c>
      <c r="KA106" s="1" t="n">
        <f aca="false">KA105+1</f>
        <v>1956</v>
      </c>
      <c r="KB106" s="111" t="n">
        <v>1956</v>
      </c>
      <c r="KC106" s="109" t="n">
        <v>28.3</v>
      </c>
      <c r="KD106" s="109" t="n">
        <v>32.2</v>
      </c>
      <c r="KE106" s="109" t="n">
        <v>27.4</v>
      </c>
      <c r="KF106" s="109" t="n">
        <v>21.5</v>
      </c>
      <c r="KG106" s="109" t="n">
        <v>17.9</v>
      </c>
      <c r="KH106" s="109" t="n">
        <v>13.8</v>
      </c>
      <c r="KI106" s="109" t="n">
        <v>13.6</v>
      </c>
      <c r="KJ106" s="109" t="n">
        <v>13.8</v>
      </c>
      <c r="KK106" s="109" t="n">
        <v>16.2</v>
      </c>
      <c r="KL106" s="109" t="n">
        <v>18.6</v>
      </c>
      <c r="KM106" s="109" t="n">
        <v>22.6</v>
      </c>
      <c r="KN106" s="109" t="n">
        <v>24.7</v>
      </c>
      <c r="KO106" s="110" t="n">
        <f aca="false">SUM(KC106:KN106)/12</f>
        <v>20.8833333333333</v>
      </c>
      <c r="LA106" s="1" t="n">
        <f aca="false">LA105+1</f>
        <v>1956</v>
      </c>
      <c r="LB106" s="113" t="s">
        <v>115</v>
      </c>
      <c r="LC106" s="120" t="n">
        <f aca="false">(LC103+LC104+LC105+LC107+LC108+LC109)/6</f>
        <v>31.55</v>
      </c>
      <c r="LD106" s="109" t="n">
        <v>32.7</v>
      </c>
      <c r="LE106" s="109" t="n">
        <v>28.4</v>
      </c>
      <c r="LF106" s="109" t="n">
        <v>22.4</v>
      </c>
      <c r="LG106" s="109" t="n">
        <v>18.6</v>
      </c>
      <c r="LH106" s="109" t="n">
        <v>13.5</v>
      </c>
      <c r="LI106" s="109" t="n">
        <v>14.2</v>
      </c>
      <c r="LJ106" s="109" t="n">
        <v>14.7</v>
      </c>
      <c r="LK106" s="109" t="n">
        <v>17.1</v>
      </c>
      <c r="LL106" s="109" t="n">
        <v>18.8</v>
      </c>
      <c r="LM106" s="109" t="n">
        <v>23.8</v>
      </c>
      <c r="LN106" s="109" t="n">
        <v>27.2</v>
      </c>
      <c r="LO106" s="110" t="n">
        <f aca="false">SUM(LC106:LN106)/12</f>
        <v>21.9125</v>
      </c>
      <c r="MA106" s="1" t="n">
        <f aca="false">MA105+1</f>
        <v>1956</v>
      </c>
      <c r="MB106" s="111" t="n">
        <v>1956</v>
      </c>
      <c r="MC106" s="109" t="n">
        <v>25.7</v>
      </c>
      <c r="MD106" s="109" t="n">
        <v>29.8</v>
      </c>
      <c r="ME106" s="109" t="n">
        <v>26.5</v>
      </c>
      <c r="MF106" s="109" t="n">
        <v>21.8</v>
      </c>
      <c r="MG106" s="109" t="n">
        <v>18.4</v>
      </c>
      <c r="MH106" s="109" t="n">
        <v>14.6</v>
      </c>
      <c r="MI106" s="109" t="n">
        <v>14.2</v>
      </c>
      <c r="MJ106" s="109" t="n">
        <v>14.8</v>
      </c>
      <c r="MK106" s="109" t="n">
        <v>16.9</v>
      </c>
      <c r="ML106" s="109" t="n">
        <v>18.1</v>
      </c>
      <c r="MM106" s="109" t="n">
        <v>21.9</v>
      </c>
      <c r="MN106" s="109" t="n">
        <v>23.9</v>
      </c>
      <c r="MO106" s="110" t="n">
        <f aca="false">SUM(MC106:MN106)/12</f>
        <v>20.55</v>
      </c>
      <c r="NA106" s="1" t="n">
        <f aca="false">NA105+1</f>
        <v>1956</v>
      </c>
      <c r="NB106" s="113" t="s">
        <v>115</v>
      </c>
      <c r="NC106" s="109" t="n">
        <v>34.3</v>
      </c>
      <c r="ND106" s="109" t="n">
        <v>36.8</v>
      </c>
      <c r="NE106" s="109" t="n">
        <v>30.9</v>
      </c>
      <c r="NF106" s="109" t="n">
        <v>25.7</v>
      </c>
      <c r="NG106" s="109" t="n">
        <v>21.9</v>
      </c>
      <c r="NH106" s="109" t="n">
        <v>16.1</v>
      </c>
      <c r="NI106" s="109" t="n">
        <v>17.4</v>
      </c>
      <c r="NJ106" s="109" t="n">
        <v>17.7</v>
      </c>
      <c r="NK106" s="109" t="n">
        <v>21.6</v>
      </c>
      <c r="NL106" s="109" t="n">
        <v>24.2</v>
      </c>
      <c r="NM106" s="109" t="n">
        <v>29.7</v>
      </c>
      <c r="NN106" s="109" t="n">
        <v>31.7</v>
      </c>
      <c r="NO106" s="110" t="n">
        <f aca="false">SUM(NC106:NN106)/12</f>
        <v>25.6666666666667</v>
      </c>
      <c r="ON106" s="39" t="n">
        <f aca="false">(FO106+GO106+MO106)/3</f>
        <v>19.1916666666667</v>
      </c>
      <c r="OO106" s="40" t="n">
        <f aca="false">(AO106+BO106+EO106+HO106+JO106)/5</f>
        <v>20.9816666666667</v>
      </c>
      <c r="OP106" s="41" t="n">
        <f aca="false">(FO106+GO106+MO106+AO106+BO106+EO106+HO106+JO106)/8</f>
        <v>20.3104166666667</v>
      </c>
      <c r="PA106" s="114"/>
      <c r="PB106" s="115"/>
      <c r="PN106" s="28" t="n">
        <f aca="false">MAX(FC106:FN106,GC106:GN106,MC106:MN106)</f>
        <v>29.8</v>
      </c>
      <c r="PO106" s="29" t="n">
        <f aca="false">MIN(FC106:FN106,GC106:GN106,MC106:MN106)</f>
        <v>12</v>
      </c>
      <c r="PP106" s="30" t="n">
        <f aca="false">MAX(AC106:AN106,BC106:BN106,EC106:EN106,HC106:HN106,JC106:JN106)</f>
        <v>37.4</v>
      </c>
      <c r="PQ106" s="31" t="n">
        <f aca="false">MIN(AC106:AN106,BC106:BN106,EC106:EN106,HC106:HN106,JC106:JN106)</f>
        <v>12.2</v>
      </c>
      <c r="QU106" s="116" t="n">
        <f aca="false">AVERAGE(AH106,AI106,AJ106,BH106,BI106,BJ106,CH106,CI106,CJ106,DH106,DI106,DJ106,EH106,EI106,EJ106,FH106,FI106,FJ106,GH111,GI111,GJ111,HH106,HI106,HJ106,IH106,II106,IJ106,JH106,JI106,JJ106,KH106,KI106,KJ106,LH106,LI106,LJ106,MH106,MI106,MJ106,NH106,NI106,NJ106)</f>
        <v>14.5785714285714</v>
      </c>
      <c r="QV106" s="117" t="n">
        <f aca="false">AVERAGE(AC106,AD106,AN106,BC106,BD106,BN106,CC106,CD106,CN106,DC106,DD106,DN106,EC106,ED106,EN106,FC106,FD106,FN106,GC111,GD111,GN111,HC106,HD106,HN106,IC106,ID106,IN106,JC106,JD106,JN106,KC106,KD106,KN106,LC106,LD106,LN106,MC106,MD106,MN106,NC106,ND106,NN106,)</f>
        <v>27.45</v>
      </c>
      <c r="QW106" s="116" t="n">
        <f aca="false">AVERAGE(QU96:QU106)</f>
        <v>15.4202776897899</v>
      </c>
      <c r="QX106" s="118" t="n">
        <f aca="false">AVERAGE(QV96:QV106)</f>
        <v>27.2617990536595</v>
      </c>
    </row>
    <row r="107" customFormat="false" ht="12.9" hidden="false" customHeight="false" outlineLevel="0" collapsed="false">
      <c r="A107" s="101"/>
      <c r="B107" s="102" t="n">
        <f aca="false">AVERAGE(AO107,BO107,CO107,DO107,EO107,FO107,GO107,HO107,IO107,JO107,KO107,LO107,MO107,NO107)</f>
        <v>22.3496031746032</v>
      </c>
      <c r="C107" s="103" t="n">
        <f aca="false">AVERAGE(B103:B107)</f>
        <v>21.6743849206349</v>
      </c>
      <c r="D107" s="104" t="n">
        <f aca="false">AVERAGE(B98:B107)</f>
        <v>21.6530853174603</v>
      </c>
      <c r="E107" s="102" t="n">
        <f aca="false">AVERAGE(B88:B107)</f>
        <v>21.7422718253968</v>
      </c>
      <c r="F107" s="105" t="n">
        <f aca="false">AVERAGE(B58:B107)</f>
        <v>21.7281032976283</v>
      </c>
      <c r="G107" s="3" t="n">
        <f aca="false">MAX(AC107:AN107,BC107:BN107,CC107:CN107,DC107:DN107,EC107:EN107,FC107:FN107,GC107:GN107,HC107:HN107,IC107:IN107,JC107:JN107,KC107:KN107,LC107:LN107,MC107:MN107,NC107:NN107)</f>
        <v>39.5</v>
      </c>
      <c r="H107" s="106" t="n">
        <f aca="false">MEDIAN(AC107:AN107,BC107:BN107,CC107:CN107,DC107:DN107,EC107:EN107,FC107:FN107,GC107:GN107,HC107:HN107,IC107:IN107,JC107:JN107,KC107:KN107,LC107:LN107,MC107:MN107,NC107:NN107)</f>
        <v>21.5</v>
      </c>
      <c r="I107" s="5" t="n">
        <f aca="false">MIN(AC107:AN107,BC107:BN107,CC107:CN107,DC107:DN107,EC107:EN107,FC107:FN107,GC107:GN107,HC107:HN107,IC107:IN107,JC107:JN107,KC107:KN107,LC107:LN107,MC107:MN107,NC107:NN107)</f>
        <v>11.8</v>
      </c>
      <c r="J107" s="107" t="n">
        <f aca="false">(G107+I107)/2</f>
        <v>25.65</v>
      </c>
      <c r="AA107" s="1" t="n">
        <f aca="false">AA106+1</f>
        <v>33</v>
      </c>
      <c r="AB107" s="108" t="n">
        <v>1957</v>
      </c>
      <c r="AC107" s="109" t="n">
        <v>28.1</v>
      </c>
      <c r="AD107" s="109" t="n">
        <v>27.7</v>
      </c>
      <c r="AE107" s="109" t="n">
        <v>24.9</v>
      </c>
      <c r="AF107" s="109" t="n">
        <v>21.5</v>
      </c>
      <c r="AG107" s="109" t="n">
        <v>18.9</v>
      </c>
      <c r="AH107" s="109" t="n">
        <v>20.4</v>
      </c>
      <c r="AI107" s="109" t="n">
        <v>14</v>
      </c>
      <c r="AJ107" s="109" t="n">
        <v>16</v>
      </c>
      <c r="AK107" s="109" t="n">
        <v>17.6</v>
      </c>
      <c r="AL107" s="109" t="n">
        <v>21.2</v>
      </c>
      <c r="AM107" s="109" t="n">
        <v>23.3</v>
      </c>
      <c r="AN107" s="109" t="n">
        <v>27.3</v>
      </c>
      <c r="AO107" s="110" t="n">
        <f aca="false">SUM(AC107:AN107)/12</f>
        <v>21.7416666666667</v>
      </c>
      <c r="AQ107" s="113"/>
      <c r="AR107" s="109"/>
      <c r="AS107" s="109"/>
      <c r="AT107" s="109"/>
      <c r="AU107" s="109"/>
      <c r="AV107" s="109"/>
      <c r="AW107" s="109"/>
      <c r="AX107" s="109"/>
      <c r="AY107" s="109"/>
      <c r="AZ107" s="109"/>
      <c r="BA107" s="1" t="n">
        <f aca="false">BA106+1</f>
        <v>1957</v>
      </c>
      <c r="BB107" s="113" t="s">
        <v>116</v>
      </c>
      <c r="BC107" s="109" t="n">
        <v>28.7</v>
      </c>
      <c r="BD107" s="109" t="n">
        <v>28.1</v>
      </c>
      <c r="BE107" s="109" t="n">
        <v>24.3</v>
      </c>
      <c r="BF107" s="109" t="n">
        <v>20.6</v>
      </c>
      <c r="BG107" s="109" t="n">
        <v>18.1</v>
      </c>
      <c r="BH107" s="109" t="n">
        <v>19</v>
      </c>
      <c r="BI107" s="109" t="n">
        <v>12.3</v>
      </c>
      <c r="BJ107" s="109" t="n">
        <v>14.6</v>
      </c>
      <c r="BK107" s="109" t="n">
        <v>16.5</v>
      </c>
      <c r="BL107" s="109" t="n">
        <v>21</v>
      </c>
      <c r="BM107" s="109" t="n">
        <v>23.7</v>
      </c>
      <c r="BN107" s="109" t="n">
        <v>28</v>
      </c>
      <c r="BO107" s="110" t="n">
        <f aca="false">SUM(BC107:BN107)/12</f>
        <v>21.2416666666667</v>
      </c>
      <c r="CA107" s="1" t="n">
        <f aca="false">CA106+1</f>
        <v>1957</v>
      </c>
      <c r="CB107" s="112" t="n">
        <v>1957</v>
      </c>
      <c r="CC107" s="109" t="n">
        <v>23.7</v>
      </c>
      <c r="CD107" s="109" t="n">
        <v>23.2</v>
      </c>
      <c r="CE107" s="109" t="n">
        <v>22.1</v>
      </c>
      <c r="CF107" s="109" t="n">
        <v>19.9</v>
      </c>
      <c r="CG107" s="109" t="n">
        <v>17.8</v>
      </c>
      <c r="CH107" s="109" t="n">
        <v>17.7</v>
      </c>
      <c r="CI107" s="109" t="n">
        <v>14</v>
      </c>
      <c r="CJ107" s="109" t="n">
        <v>15</v>
      </c>
      <c r="CK107" s="109" t="n">
        <v>16.1</v>
      </c>
      <c r="CL107" s="109" t="n">
        <v>18.8</v>
      </c>
      <c r="CM107" s="109" t="n">
        <v>21.1</v>
      </c>
      <c r="CN107" s="109" t="n">
        <v>23.4</v>
      </c>
      <c r="CO107" s="110" t="n">
        <f aca="false">SUM(CC107:CN107)/12</f>
        <v>19.4</v>
      </c>
      <c r="DA107" s="1" t="n">
        <f aca="false">DA106+1</f>
        <v>1957</v>
      </c>
      <c r="DB107" s="113" t="s">
        <v>116</v>
      </c>
      <c r="DC107" s="109" t="n">
        <v>31.2</v>
      </c>
      <c r="DD107" s="109" t="n">
        <v>30.3</v>
      </c>
      <c r="DE107" s="109" t="n">
        <v>27.5</v>
      </c>
      <c r="DF107" s="109" t="n">
        <v>23.3</v>
      </c>
      <c r="DG107" s="109" t="n">
        <v>20.6</v>
      </c>
      <c r="DH107" s="109" t="n">
        <v>20.5</v>
      </c>
      <c r="DI107" s="109" t="n">
        <v>15.1</v>
      </c>
      <c r="DJ107" s="109" t="n">
        <v>17.3</v>
      </c>
      <c r="DK107" s="109" t="n">
        <v>20.4</v>
      </c>
      <c r="DL107" s="109" t="n">
        <v>24</v>
      </c>
      <c r="DM107" s="109" t="n">
        <v>25.9</v>
      </c>
      <c r="DN107" s="109" t="n">
        <v>30.2</v>
      </c>
      <c r="DO107" s="110" t="n">
        <f aca="false">SUM(DC107:DN107)/12</f>
        <v>23.8583333333333</v>
      </c>
      <c r="EA107" s="1" t="n">
        <f aca="false">EA106+1</f>
        <v>1957</v>
      </c>
      <c r="EB107" s="111" t="n">
        <v>1957</v>
      </c>
      <c r="EC107" s="109" t="n">
        <v>39.5</v>
      </c>
      <c r="ED107" s="109" t="n">
        <v>35.7</v>
      </c>
      <c r="EE107" s="109" t="n">
        <v>33</v>
      </c>
      <c r="EF107" s="109" t="n">
        <v>28.4</v>
      </c>
      <c r="EG107" s="109" t="n">
        <v>24.3</v>
      </c>
      <c r="EH107" s="109" t="n">
        <v>22.5</v>
      </c>
      <c r="EI107" s="109" t="n">
        <v>16.4</v>
      </c>
      <c r="EJ107" s="109" t="n">
        <v>20.8</v>
      </c>
      <c r="EK107" s="109" t="n">
        <v>25.7</v>
      </c>
      <c r="EL107" s="109" t="n">
        <v>30.4</v>
      </c>
      <c r="EM107" s="109" t="n">
        <v>34.4</v>
      </c>
      <c r="EN107" s="109" t="n">
        <v>37.1</v>
      </c>
      <c r="EO107" s="110" t="n">
        <f aca="false">SUM(EC107:EN107)/12</f>
        <v>29.0166666666667</v>
      </c>
      <c r="FA107" s="1" t="n">
        <f aca="false">FA106+1</f>
        <v>1957</v>
      </c>
      <c r="FB107" s="113" t="s">
        <v>116</v>
      </c>
      <c r="FC107" s="109" t="n">
        <v>27.2</v>
      </c>
      <c r="FD107" s="109" t="n">
        <v>26.6</v>
      </c>
      <c r="FE107" s="109" t="n">
        <v>23.7</v>
      </c>
      <c r="FF107" s="109" t="n">
        <v>19.6</v>
      </c>
      <c r="FG107" s="109" t="n">
        <v>17.1</v>
      </c>
      <c r="FH107" s="109" t="n">
        <v>18.3</v>
      </c>
      <c r="FI107" s="109" t="n">
        <v>11.8</v>
      </c>
      <c r="FJ107" s="109" t="n">
        <v>14.1</v>
      </c>
      <c r="FK107" s="109" t="n">
        <v>15.5</v>
      </c>
      <c r="FL107" s="109" t="n">
        <v>19.2</v>
      </c>
      <c r="FM107" s="109" t="n">
        <v>21.8</v>
      </c>
      <c r="FN107" s="109" t="n">
        <v>26.6</v>
      </c>
      <c r="FO107" s="110" t="n">
        <f aca="false">SUM(FC107:FN107)/12</f>
        <v>20.125</v>
      </c>
      <c r="GA107" s="1" t="n">
        <f aca="false">GA106+1</f>
        <v>1957</v>
      </c>
      <c r="GB107" s="113" t="s">
        <v>116</v>
      </c>
      <c r="GC107" s="109" t="n">
        <v>23.8</v>
      </c>
      <c r="GD107" s="109" t="n">
        <v>24.6</v>
      </c>
      <c r="GE107" s="109" t="n">
        <v>21.8</v>
      </c>
      <c r="GF107" s="109" t="n">
        <v>18.6</v>
      </c>
      <c r="GG107" s="109" t="n">
        <v>15.5</v>
      </c>
      <c r="GH107" s="109" t="n">
        <v>16.6</v>
      </c>
      <c r="GI107" s="109" t="n">
        <v>12.5</v>
      </c>
      <c r="GJ107" s="109" t="n">
        <v>14.6</v>
      </c>
      <c r="GK107" s="109" t="n">
        <v>15.2</v>
      </c>
      <c r="GL107" s="109" t="n">
        <v>16.9</v>
      </c>
      <c r="GM107" s="109" t="n">
        <v>18.3</v>
      </c>
      <c r="GN107" s="109" t="n">
        <v>22.6</v>
      </c>
      <c r="GO107" s="110" t="n">
        <f aca="false">SUM(GC107:GN107)/12</f>
        <v>18.4166666666667</v>
      </c>
      <c r="HA107" s="1" t="n">
        <f aca="false">HA106+1</f>
        <v>1957</v>
      </c>
      <c r="HB107" s="113" t="s">
        <v>116</v>
      </c>
      <c r="HC107" s="109" t="n">
        <v>24.8</v>
      </c>
      <c r="HD107" s="109" t="n">
        <v>24.9</v>
      </c>
      <c r="HE107" s="109" t="n">
        <v>23.6</v>
      </c>
      <c r="HF107" s="109" t="n">
        <v>21.7</v>
      </c>
      <c r="HG107" s="109" t="n">
        <v>19.6</v>
      </c>
      <c r="HH107" s="109" t="n">
        <v>20.5</v>
      </c>
      <c r="HI107" s="109" t="n">
        <v>15.3</v>
      </c>
      <c r="HJ107" s="109" t="n">
        <v>16.6</v>
      </c>
      <c r="HK107" s="109" t="n">
        <v>18.4</v>
      </c>
      <c r="HL107" s="109" t="n">
        <v>20.4</v>
      </c>
      <c r="HM107" s="109" t="n">
        <v>22.6</v>
      </c>
      <c r="HN107" s="109" t="n">
        <v>23.8</v>
      </c>
      <c r="HO107" s="110" t="n">
        <f aca="false">SUM(HC107:HN107)/12</f>
        <v>21.0166666666667</v>
      </c>
      <c r="IA107" s="1" t="n">
        <f aca="false">IA106+1</f>
        <v>1957</v>
      </c>
      <c r="IB107" s="113" t="s">
        <v>116</v>
      </c>
      <c r="IC107" s="109" t="n">
        <v>33.4</v>
      </c>
      <c r="ID107" s="109" t="n">
        <v>32.7</v>
      </c>
      <c r="IE107" s="109" t="n">
        <v>29.5</v>
      </c>
      <c r="IF107" s="109" t="n">
        <v>24.9</v>
      </c>
      <c r="IG107" s="109" t="n">
        <v>21.4</v>
      </c>
      <c r="IH107" s="109" t="n">
        <v>20.9</v>
      </c>
      <c r="II107" s="109" t="n">
        <v>15.2</v>
      </c>
      <c r="IJ107" s="109" t="n">
        <v>17.5</v>
      </c>
      <c r="IK107" s="109" t="n">
        <v>21.2</v>
      </c>
      <c r="IL107" s="109" t="n">
        <v>24.7</v>
      </c>
      <c r="IM107" s="109" t="n">
        <v>26.9</v>
      </c>
      <c r="IN107" s="109" t="n">
        <v>30.3</v>
      </c>
      <c r="IO107" s="110" t="n">
        <f aca="false">SUM(IC107:IN107)/12</f>
        <v>24.8833333333333</v>
      </c>
      <c r="JA107" s="1" t="n">
        <f aca="false">JA106+1</f>
        <v>1957</v>
      </c>
      <c r="JB107" s="113" t="s">
        <v>116</v>
      </c>
      <c r="JC107" s="109" t="n">
        <v>21.4</v>
      </c>
      <c r="JD107" s="109" t="n">
        <v>22.4</v>
      </c>
      <c r="JE107" s="109" t="n">
        <v>20</v>
      </c>
      <c r="JF107" s="109" t="n">
        <v>18.1</v>
      </c>
      <c r="JG107" s="109" t="n">
        <v>15.7</v>
      </c>
      <c r="JH107" s="109" t="n">
        <v>16</v>
      </c>
      <c r="JI107" s="109" t="n">
        <v>12.8</v>
      </c>
      <c r="JJ107" s="120" t="n">
        <f aca="false">(JJ104+JJ105+JJ106+JJ108+JJ109+JJ110)/6</f>
        <v>13.7333333333333</v>
      </c>
      <c r="JK107" s="109" t="n">
        <v>14.9</v>
      </c>
      <c r="JL107" s="109" t="n">
        <v>16.8</v>
      </c>
      <c r="JM107" s="109" t="n">
        <v>18</v>
      </c>
      <c r="JN107" s="109" t="n">
        <v>20.7</v>
      </c>
      <c r="JO107" s="110" t="n">
        <f aca="false">SUM(JC107:JN107)/12</f>
        <v>17.5444444444444</v>
      </c>
      <c r="KA107" s="1" t="n">
        <f aca="false">KA106+1</f>
        <v>1957</v>
      </c>
      <c r="KB107" s="113" t="s">
        <v>116</v>
      </c>
      <c r="KC107" s="109" t="n">
        <v>29.6</v>
      </c>
      <c r="KD107" s="109" t="n">
        <v>29.1</v>
      </c>
      <c r="KE107" s="109" t="n">
        <v>25.5</v>
      </c>
      <c r="KF107" s="109" t="n">
        <v>22.2</v>
      </c>
      <c r="KG107" s="109" t="n">
        <v>19.5</v>
      </c>
      <c r="KH107" s="109" t="n">
        <v>20.5</v>
      </c>
      <c r="KI107" s="109" t="n">
        <v>13.5</v>
      </c>
      <c r="KJ107" s="109" t="n">
        <v>16</v>
      </c>
      <c r="KK107" s="109" t="n">
        <v>17.9</v>
      </c>
      <c r="KL107" s="109" t="n">
        <v>22.2</v>
      </c>
      <c r="KM107" s="109" t="n">
        <v>24.9</v>
      </c>
      <c r="KN107" s="109" t="n">
        <v>28.9</v>
      </c>
      <c r="KO107" s="110" t="n">
        <f aca="false">SUM(KC107:KN107)/12</f>
        <v>22.4833333333333</v>
      </c>
      <c r="LA107" s="1" t="n">
        <f aca="false">LA106+1</f>
        <v>1957</v>
      </c>
      <c r="LB107" s="113" t="s">
        <v>116</v>
      </c>
      <c r="LC107" s="109" t="n">
        <v>30</v>
      </c>
      <c r="LD107" s="109" t="n">
        <v>31.4</v>
      </c>
      <c r="LE107" s="109" t="n">
        <v>28.7</v>
      </c>
      <c r="LF107" s="109" t="n">
        <v>23.4</v>
      </c>
      <c r="LG107" s="109" t="n">
        <v>20.7</v>
      </c>
      <c r="LH107" s="109" t="n">
        <v>21.5</v>
      </c>
      <c r="LI107" s="109" t="n">
        <v>14.5</v>
      </c>
      <c r="LJ107" s="109" t="n">
        <v>17.1</v>
      </c>
      <c r="LK107" s="109" t="n">
        <v>20.9</v>
      </c>
      <c r="LL107" s="109" t="n">
        <v>25.3</v>
      </c>
      <c r="LM107" s="109" t="n">
        <v>28.9</v>
      </c>
      <c r="LN107" s="109" t="n">
        <v>32.8</v>
      </c>
      <c r="LO107" s="110" t="n">
        <f aca="false">SUM(LC107:LN107)/12</f>
        <v>24.6</v>
      </c>
      <c r="MA107" s="1" t="n">
        <f aca="false">MA106+1</f>
        <v>1957</v>
      </c>
      <c r="MB107" s="113" t="s">
        <v>116</v>
      </c>
      <c r="MC107" s="109" t="n">
        <v>28.2</v>
      </c>
      <c r="MD107" s="109" t="n">
        <v>28.1</v>
      </c>
      <c r="ME107" s="109" t="n">
        <v>25.5</v>
      </c>
      <c r="MF107" s="109" t="n">
        <v>22</v>
      </c>
      <c r="MG107" s="109" t="n">
        <v>19.7</v>
      </c>
      <c r="MH107" s="109" t="n">
        <v>20.5</v>
      </c>
      <c r="MI107" s="109" t="n">
        <v>14.1</v>
      </c>
      <c r="MJ107" s="109" t="n">
        <v>16.7</v>
      </c>
      <c r="MK107" s="109" t="n">
        <v>18.5</v>
      </c>
      <c r="ML107" s="109" t="n">
        <v>21.5</v>
      </c>
      <c r="MM107" s="109" t="n">
        <v>23.8</v>
      </c>
      <c r="MN107" s="109" t="n">
        <v>27.8</v>
      </c>
      <c r="MO107" s="110" t="n">
        <f aca="false">SUM(MC107:MN107)/12</f>
        <v>22.2</v>
      </c>
      <c r="NA107" s="1" t="n">
        <f aca="false">NA106+1</f>
        <v>1957</v>
      </c>
      <c r="NB107" s="112" t="s">
        <v>116</v>
      </c>
      <c r="NC107" s="109" t="n">
        <v>34.2</v>
      </c>
      <c r="ND107" s="109" t="n">
        <v>31.6</v>
      </c>
      <c r="NE107" s="109" t="n">
        <v>32.1</v>
      </c>
      <c r="NF107" s="109" t="n">
        <v>26.3</v>
      </c>
      <c r="NG107" s="109" t="n">
        <v>21.2</v>
      </c>
      <c r="NH107" s="109" t="n">
        <v>16.6</v>
      </c>
      <c r="NI107" s="109" t="n">
        <v>18.2</v>
      </c>
      <c r="NJ107" s="109" t="n">
        <v>20.9</v>
      </c>
      <c r="NK107" s="109" t="n">
        <v>23.3</v>
      </c>
      <c r="NL107" s="109" t="n">
        <v>26.6</v>
      </c>
      <c r="NM107" s="109" t="n">
        <v>30.8</v>
      </c>
      <c r="NN107" s="109" t="n">
        <v>34.6</v>
      </c>
      <c r="NO107" s="110" t="n">
        <f aca="false">SUM(NC107:NN107)/12</f>
        <v>26.3666666666667</v>
      </c>
      <c r="ON107" s="39" t="n">
        <f aca="false">(FO107+GO107+MO107)/3</f>
        <v>20.2472222222222</v>
      </c>
      <c r="OO107" s="40" t="n">
        <f aca="false">(AO107+BO107+EO107+HO107+JO107)/5</f>
        <v>22.1122222222222</v>
      </c>
      <c r="OP107" s="41" t="n">
        <f aca="false">(FO107+GO107+MO107+AO107+BO107+EO107+HO107+JO107)/8</f>
        <v>21.4128472222222</v>
      </c>
      <c r="PA107" s="114"/>
      <c r="PB107" s="115"/>
      <c r="PN107" s="28" t="n">
        <f aca="false">MAX(FC107:FN107,GC107:GN107,MC107:MN107)</f>
        <v>28.2</v>
      </c>
      <c r="PO107" s="29" t="n">
        <f aca="false">MIN(FC107:FN107,GC107:GN107,MC107:MN107)</f>
        <v>11.8</v>
      </c>
      <c r="PP107" s="30" t="n">
        <f aca="false">MAX(AC107:AN107,BC107:BN107,EC107:EN107,HC107:HN107,JC107:JN107)</f>
        <v>39.5</v>
      </c>
      <c r="PQ107" s="31" t="n">
        <f aca="false">MIN(AC107:AN107,BC107:BN107,EC107:EN107,HC107:HN107,JC107:JN107)</f>
        <v>12.3</v>
      </c>
      <c r="QU107" s="116" t="n">
        <f aca="false">AVERAGE(AH107,AI107,AJ107,BH107,BI107,BJ107,CH107,CI107,CJ107,DH107,DI107,DJ107,EH107,EI107,EJ107,FH107,FI107,FJ107,GH112,GI112,GJ112,HH107,HI107,HJ107,IH107,II107,IJ107,JH107,JI107,JJ107,KH107,KI107,KJ107,LH107,LI107,LJ107,MH107,MI107,MJ107,NH107,NI107,NJ107)</f>
        <v>16.6984126984127</v>
      </c>
      <c r="QV107" s="117" t="n">
        <f aca="false">AVERAGE(AC107,AD107,AN107,BC107,BD107,BN107,CC107,CD107,CN107,DC107,DD107,DN107,EC107,ED107,EN107,FC107,FD107,FN107,GC112,GD112,GN112,HC107,HD107,HN107,IC107,ID107,IN107,JC107,JD107,JN107,KC107,KD107,KN107,LC107,LD107,LN107,MC107,MD107,MN107,NC107,ND107,NN107,)</f>
        <v>27.8232558139535</v>
      </c>
      <c r="QW107" s="116" t="n">
        <f aca="false">AVERAGE(QU97:QU107)</f>
        <v>15.511691831204</v>
      </c>
      <c r="QX107" s="118" t="n">
        <f aca="false">AVERAGE(QV97:QV107)</f>
        <v>27.3713127957314</v>
      </c>
    </row>
    <row r="108" customFormat="false" ht="12.9" hidden="false" customHeight="false" outlineLevel="0" collapsed="false">
      <c r="A108" s="101"/>
      <c r="B108" s="102" t="n">
        <f aca="false">AVERAGE(AO108,BO108,CO108,DO108,EO108,FO108,GO108,HO108,IO108,JO108,KO108,LO108,MO108,NO108)</f>
        <v>21.2779761904762</v>
      </c>
      <c r="C108" s="103" t="n">
        <f aca="false">AVERAGE(B104:B108)</f>
        <v>21.5253373015873</v>
      </c>
      <c r="D108" s="104" t="n">
        <f aca="false">AVERAGE(B99:B108)</f>
        <v>21.6202876984127</v>
      </c>
      <c r="E108" s="102" t="n">
        <f aca="false">AVERAGE(B89:B108)</f>
        <v>21.6973611111111</v>
      </c>
      <c r="F108" s="105" t="n">
        <f aca="false">AVERAGE(B59:B108)</f>
        <v>21.7277044881045</v>
      </c>
      <c r="G108" s="3" t="n">
        <f aca="false">MAX(AC108:AN108,BC108:BN108,CC108:CN108,DC108:DN108,EC108:EN108,FC108:FN108,GC108:GN108,HC108:HN108,IC108:IN108,JC108:JN108,KC108:KN108,LC108:LN108,MC108:MN108,NC108:NN108)</f>
        <v>37.1</v>
      </c>
      <c r="H108" s="106" t="n">
        <f aca="false">MEDIAN(AC108:AN108,BC108:BN108,CC108:CN108,DC108:DN108,EC108:EN108,FC108:FN108,GC108:GN108,HC108:HN108,IC108:IN108,JC108:JN108,KC108:KN108,LC108:LN108,MC108:MN108,NC108:NN108)</f>
        <v>21.2</v>
      </c>
      <c r="I108" s="5" t="n">
        <f aca="false">MIN(AC108:AN108,BC108:BN108,CC108:CN108,DC108:DN108,EC108:EN108,FC108:FN108,GC108:GN108,HC108:HN108,IC108:IN108,JC108:JN108,KC108:KN108,LC108:LN108,MC108:MN108,NC108:NN108)</f>
        <v>12</v>
      </c>
      <c r="J108" s="107" t="n">
        <f aca="false">(G108+I108)/2</f>
        <v>24.55</v>
      </c>
      <c r="AA108" s="1" t="n">
        <f aca="false">AA107+1</f>
        <v>34</v>
      </c>
      <c r="AB108" s="108" t="n">
        <v>1958</v>
      </c>
      <c r="AC108" s="109" t="n">
        <v>27.4</v>
      </c>
      <c r="AD108" s="109" t="n">
        <v>28.4</v>
      </c>
      <c r="AE108" s="109" t="n">
        <v>24.9</v>
      </c>
      <c r="AF108" s="109" t="n">
        <v>24.4</v>
      </c>
      <c r="AG108" s="109" t="n">
        <v>19.3</v>
      </c>
      <c r="AH108" s="109" t="n">
        <v>15</v>
      </c>
      <c r="AI108" s="109" t="n">
        <v>14.4</v>
      </c>
      <c r="AJ108" s="109" t="n">
        <v>15.1</v>
      </c>
      <c r="AK108" s="109" t="n">
        <v>16.4</v>
      </c>
      <c r="AL108" s="109" t="n">
        <v>18.8</v>
      </c>
      <c r="AM108" s="109" t="n">
        <v>24.2</v>
      </c>
      <c r="AN108" s="109" t="n">
        <v>24.2</v>
      </c>
      <c r="AO108" s="110" t="n">
        <f aca="false">SUM(AC108:AN108)/12</f>
        <v>21.0416666666667</v>
      </c>
      <c r="AQ108" s="112"/>
      <c r="AR108" s="109"/>
      <c r="AS108" s="109"/>
      <c r="AT108" s="109"/>
      <c r="AU108" s="109"/>
      <c r="AV108" s="109"/>
      <c r="AW108" s="109"/>
      <c r="AX108" s="109"/>
      <c r="AY108" s="109"/>
      <c r="AZ108" s="109"/>
      <c r="BA108" s="1" t="n">
        <f aca="false">BA107+1</f>
        <v>1958</v>
      </c>
      <c r="BB108" s="113" t="s">
        <v>117</v>
      </c>
      <c r="BC108" s="109" t="n">
        <v>28.1</v>
      </c>
      <c r="BD108" s="109" t="n">
        <v>28.4</v>
      </c>
      <c r="BE108" s="109" t="n">
        <v>24.4</v>
      </c>
      <c r="BF108" s="109" t="n">
        <v>23.1</v>
      </c>
      <c r="BG108" s="109" t="n">
        <v>17.4</v>
      </c>
      <c r="BH108" s="109" t="n">
        <v>13</v>
      </c>
      <c r="BI108" s="109" t="n">
        <v>12.5</v>
      </c>
      <c r="BJ108" s="109" t="n">
        <v>13.2</v>
      </c>
      <c r="BK108" s="109" t="n">
        <v>14.2</v>
      </c>
      <c r="BL108" s="109" t="n">
        <v>17.5</v>
      </c>
      <c r="BM108" s="109" t="n">
        <v>23.5</v>
      </c>
      <c r="BN108" s="109" t="n">
        <v>24.1</v>
      </c>
      <c r="BO108" s="110" t="n">
        <f aca="false">SUM(BC108:BN108)/12</f>
        <v>19.95</v>
      </c>
      <c r="CA108" s="1" t="n">
        <f aca="false">CA107+1</f>
        <v>1958</v>
      </c>
      <c r="CB108" s="112" t="n">
        <v>1958</v>
      </c>
      <c r="CC108" s="109" t="n">
        <v>23.8</v>
      </c>
      <c r="CD108" s="109" t="n">
        <v>24.1</v>
      </c>
      <c r="CE108" s="109" t="n">
        <v>21.6</v>
      </c>
      <c r="CF108" s="109" t="n">
        <v>21.2</v>
      </c>
      <c r="CG108" s="109" t="n">
        <v>18.8</v>
      </c>
      <c r="CH108" s="109" t="n">
        <v>14.5</v>
      </c>
      <c r="CI108" s="109" t="n">
        <v>14.4</v>
      </c>
      <c r="CJ108" s="109" t="n">
        <v>15</v>
      </c>
      <c r="CK108" s="109" t="n">
        <v>15.6</v>
      </c>
      <c r="CL108" s="109" t="n">
        <v>17.5</v>
      </c>
      <c r="CM108" s="109" t="n">
        <v>21.2</v>
      </c>
      <c r="CN108" s="109" t="n">
        <v>21.6</v>
      </c>
      <c r="CO108" s="110" t="n">
        <f aca="false">SUM(CC108:CN108)/12</f>
        <v>19.1083333333333</v>
      </c>
      <c r="DA108" s="1" t="n">
        <f aca="false">DA107+1</f>
        <v>1958</v>
      </c>
      <c r="DB108" s="113" t="s">
        <v>117</v>
      </c>
      <c r="DC108" s="109" t="n">
        <v>29.9</v>
      </c>
      <c r="DD108" s="109" t="n">
        <v>30.6</v>
      </c>
      <c r="DE108" s="109" t="n">
        <v>26.8</v>
      </c>
      <c r="DF108" s="109" t="n">
        <v>24.9</v>
      </c>
      <c r="DG108" s="109" t="n">
        <v>18.9</v>
      </c>
      <c r="DH108" s="109" t="n">
        <v>15.6</v>
      </c>
      <c r="DI108" s="109" t="n">
        <v>14.7</v>
      </c>
      <c r="DJ108" s="109" t="n">
        <v>15.3</v>
      </c>
      <c r="DK108" s="109" t="n">
        <v>17.6</v>
      </c>
      <c r="DL108" s="109" t="n">
        <v>20.1</v>
      </c>
      <c r="DM108" s="109" t="n">
        <v>25.9</v>
      </c>
      <c r="DN108" s="109" t="n">
        <v>25.6</v>
      </c>
      <c r="DO108" s="110" t="n">
        <f aca="false">SUM(DC108:DN108)/12</f>
        <v>22.1583333333333</v>
      </c>
      <c r="EA108" s="1" t="n">
        <f aca="false">EA107+1</f>
        <v>1958</v>
      </c>
      <c r="EB108" s="111" t="n">
        <v>1958</v>
      </c>
      <c r="EC108" s="109" t="n">
        <v>37.1</v>
      </c>
      <c r="ED108" s="109" t="n">
        <v>36.9</v>
      </c>
      <c r="EE108" s="109" t="n">
        <v>32.2</v>
      </c>
      <c r="EF108" s="109" t="n">
        <v>30.3</v>
      </c>
      <c r="EG108" s="109" t="n">
        <v>24.4</v>
      </c>
      <c r="EH108" s="109" t="n">
        <v>17.9</v>
      </c>
      <c r="EI108" s="109" t="n">
        <v>18.7</v>
      </c>
      <c r="EJ108" s="109" t="n">
        <v>19.4</v>
      </c>
      <c r="EK108" s="109" t="n">
        <v>21.6</v>
      </c>
      <c r="EL108" s="109" t="n">
        <v>27.1</v>
      </c>
      <c r="EM108" s="109" t="n">
        <v>32.5</v>
      </c>
      <c r="EN108" s="109" t="n">
        <v>33.5</v>
      </c>
      <c r="EO108" s="110" t="n">
        <f aca="false">SUM(EC108:EN108)/12</f>
        <v>27.6333333333333</v>
      </c>
      <c r="FA108" s="1" t="n">
        <f aca="false">FA107+1</f>
        <v>1958</v>
      </c>
      <c r="FB108" s="113" t="s">
        <v>117</v>
      </c>
      <c r="FC108" s="109" t="n">
        <v>25.1</v>
      </c>
      <c r="FD108" s="109" t="n">
        <v>26.8</v>
      </c>
      <c r="FE108" s="109" t="n">
        <v>22.9</v>
      </c>
      <c r="FF108" s="109" t="n">
        <v>22.1</v>
      </c>
      <c r="FG108" s="109" t="n">
        <v>16.9</v>
      </c>
      <c r="FH108" s="109" t="n">
        <v>12.3</v>
      </c>
      <c r="FI108" s="109" t="n">
        <v>12</v>
      </c>
      <c r="FJ108" s="109" t="n">
        <v>12.8</v>
      </c>
      <c r="FK108" s="109" t="n">
        <v>14.1</v>
      </c>
      <c r="FL108" s="109" t="n">
        <v>16.8</v>
      </c>
      <c r="FM108" s="109" t="n">
        <v>21.5</v>
      </c>
      <c r="FN108" s="109" t="n">
        <v>21.9</v>
      </c>
      <c r="FO108" s="110" t="n">
        <f aca="false">SUM(FC108:FN108)/12</f>
        <v>18.7666666666667</v>
      </c>
      <c r="GA108" s="1" t="n">
        <f aca="false">GA107+1</f>
        <v>1958</v>
      </c>
      <c r="GB108" s="113" t="s">
        <v>117</v>
      </c>
      <c r="GC108" s="109" t="n">
        <v>23.1</v>
      </c>
      <c r="GD108" s="109" t="n">
        <v>24.9</v>
      </c>
      <c r="GE108" s="109" t="n">
        <v>21.7</v>
      </c>
      <c r="GF108" s="109" t="n">
        <v>21.3</v>
      </c>
      <c r="GG108" s="109" t="n">
        <v>16.5</v>
      </c>
      <c r="GH108" s="109" t="n">
        <v>13.3</v>
      </c>
      <c r="GI108" s="109" t="n">
        <v>12.4</v>
      </c>
      <c r="GJ108" s="109" t="n">
        <v>13.1</v>
      </c>
      <c r="GK108" s="109" t="n">
        <v>14.7</v>
      </c>
      <c r="GL108" s="109" t="n">
        <v>16.5</v>
      </c>
      <c r="GM108" s="109" t="n">
        <v>20.1</v>
      </c>
      <c r="GN108" s="109" t="n">
        <v>20</v>
      </c>
      <c r="GO108" s="110" t="n">
        <f aca="false">SUM(GC108:GN108)/12</f>
        <v>18.1333333333333</v>
      </c>
      <c r="HA108" s="1" t="n">
        <f aca="false">HA107+1</f>
        <v>1958</v>
      </c>
      <c r="HB108" s="113" t="s">
        <v>117</v>
      </c>
      <c r="HC108" s="109" t="n">
        <v>24.6</v>
      </c>
      <c r="HD108" s="109" t="n">
        <v>24.8</v>
      </c>
      <c r="HE108" s="109" t="n">
        <v>22.5</v>
      </c>
      <c r="HF108" s="109" t="n">
        <v>23.2</v>
      </c>
      <c r="HG108" s="109" t="n">
        <v>19.9</v>
      </c>
      <c r="HH108" s="109" t="n">
        <v>16</v>
      </c>
      <c r="HI108" s="109" t="n">
        <v>15.4</v>
      </c>
      <c r="HJ108" s="109" t="n">
        <v>15.5</v>
      </c>
      <c r="HK108" s="109" t="n">
        <v>16.5</v>
      </c>
      <c r="HL108" s="109" t="n">
        <v>18.4</v>
      </c>
      <c r="HM108" s="109" t="n">
        <v>21.3</v>
      </c>
      <c r="HN108" s="109" t="n">
        <v>21.5</v>
      </c>
      <c r="HO108" s="110" t="n">
        <f aca="false">SUM(HC108:HN108)/12</f>
        <v>19.9666666666667</v>
      </c>
      <c r="IA108" s="1" t="n">
        <f aca="false">IA107+1</f>
        <v>1958</v>
      </c>
      <c r="IB108" s="113" t="s">
        <v>117</v>
      </c>
      <c r="IC108" s="109" t="n">
        <v>30</v>
      </c>
      <c r="ID108" s="109" t="n">
        <v>30.3</v>
      </c>
      <c r="IE108" s="109" t="n">
        <v>26.5</v>
      </c>
      <c r="IF108" s="109" t="n">
        <v>26.2</v>
      </c>
      <c r="IG108" s="109" t="n">
        <v>21.4</v>
      </c>
      <c r="IH108" s="109" t="n">
        <v>16.8</v>
      </c>
      <c r="II108" s="109" t="n">
        <v>16.4</v>
      </c>
      <c r="IJ108" s="109" t="n">
        <v>17.7</v>
      </c>
      <c r="IK108" s="109" t="n">
        <v>18.3</v>
      </c>
      <c r="IL108" s="109" t="n">
        <v>22.5</v>
      </c>
      <c r="IM108" s="109" t="n">
        <v>26.4</v>
      </c>
      <c r="IN108" s="109" t="n">
        <v>26.3</v>
      </c>
      <c r="IO108" s="110" t="n">
        <f aca="false">SUM(IC108:IN108)/12</f>
        <v>23.2333333333333</v>
      </c>
      <c r="JA108" s="1" t="n">
        <f aca="false">JA107+1</f>
        <v>1958</v>
      </c>
      <c r="JB108" s="113" t="s">
        <v>117</v>
      </c>
      <c r="JC108" s="109" t="n">
        <v>20.8</v>
      </c>
      <c r="JD108" s="109" t="n">
        <v>22.2</v>
      </c>
      <c r="JE108" s="109" t="n">
        <v>20.2</v>
      </c>
      <c r="JF108" s="109" t="n">
        <v>19.4</v>
      </c>
      <c r="JG108" s="109" t="n">
        <v>17</v>
      </c>
      <c r="JH108" s="109" t="n">
        <v>13.8</v>
      </c>
      <c r="JI108" s="109" t="n">
        <v>13.2</v>
      </c>
      <c r="JJ108" s="109" t="n">
        <v>13.4</v>
      </c>
      <c r="JK108" s="109" t="n">
        <v>14.7</v>
      </c>
      <c r="JL108" s="109" t="n">
        <v>16.3</v>
      </c>
      <c r="JM108" s="109" t="n">
        <v>18.8</v>
      </c>
      <c r="JN108" s="109" t="n">
        <v>19.1</v>
      </c>
      <c r="JO108" s="110" t="n">
        <f aca="false">SUM(JC108:JN108)/12</f>
        <v>17.4083333333333</v>
      </c>
      <c r="KA108" s="1" t="n">
        <f aca="false">KA107+1</f>
        <v>1958</v>
      </c>
      <c r="KB108" s="113" t="s">
        <v>117</v>
      </c>
      <c r="KC108" s="109" t="n">
        <v>28.8</v>
      </c>
      <c r="KD108" s="109" t="n">
        <v>29.3</v>
      </c>
      <c r="KE108" s="109" t="n">
        <v>25.3</v>
      </c>
      <c r="KF108" s="109" t="n">
        <v>24.6</v>
      </c>
      <c r="KG108" s="109" t="n">
        <v>18.9</v>
      </c>
      <c r="KH108" s="109" t="n">
        <v>14.3</v>
      </c>
      <c r="KI108" s="109" t="n">
        <v>14.2</v>
      </c>
      <c r="KJ108" s="109" t="n">
        <v>14.5</v>
      </c>
      <c r="KK108" s="109" t="n">
        <v>15.6</v>
      </c>
      <c r="KL108" s="109" t="n">
        <v>19</v>
      </c>
      <c r="KM108" s="109" t="n">
        <v>24.7</v>
      </c>
      <c r="KN108" s="109" t="n">
        <v>25.1</v>
      </c>
      <c r="KO108" s="110" t="n">
        <f aca="false">SUM(KC108:KN108)/12</f>
        <v>21.1916666666667</v>
      </c>
      <c r="LA108" s="1" t="n">
        <f aca="false">LA107+1</f>
        <v>1958</v>
      </c>
      <c r="LB108" s="113" t="s">
        <v>117</v>
      </c>
      <c r="LC108" s="109" t="n">
        <v>30.9</v>
      </c>
      <c r="LD108" s="109" t="n">
        <v>31.2</v>
      </c>
      <c r="LE108" s="109" t="n">
        <v>26.7</v>
      </c>
      <c r="LF108" s="109" t="n">
        <v>26.3</v>
      </c>
      <c r="LG108" s="109" t="n">
        <v>20.7</v>
      </c>
      <c r="LH108" s="109" t="n">
        <v>16.1</v>
      </c>
      <c r="LI108" s="109" t="n">
        <v>15.4</v>
      </c>
      <c r="LJ108" s="109" t="n">
        <v>15.6</v>
      </c>
      <c r="LK108" s="109" t="n">
        <v>17.2</v>
      </c>
      <c r="LL108" s="109" t="n">
        <v>21.5</v>
      </c>
      <c r="LM108" s="109" t="n">
        <v>26.5</v>
      </c>
      <c r="LN108" s="109" t="n">
        <v>26.5</v>
      </c>
      <c r="LO108" s="110" t="n">
        <f aca="false">SUM(LC108:LN108)/12</f>
        <v>22.8833333333333</v>
      </c>
      <c r="MA108" s="1" t="n">
        <f aca="false">MA107+1</f>
        <v>1958</v>
      </c>
      <c r="MB108" s="113" t="s">
        <v>117</v>
      </c>
      <c r="MC108" s="109" t="n">
        <v>25.4</v>
      </c>
      <c r="MD108" s="109" t="n">
        <v>27.3</v>
      </c>
      <c r="ME108" s="109" t="n">
        <v>24.7</v>
      </c>
      <c r="MF108" s="109" t="n">
        <v>23.8</v>
      </c>
      <c r="MG108" s="109" t="n">
        <v>19.3</v>
      </c>
      <c r="MH108" s="109" t="n">
        <v>14.8</v>
      </c>
      <c r="MI108" s="109" t="n">
        <v>14.4</v>
      </c>
      <c r="MJ108" s="109" t="n">
        <v>14.9</v>
      </c>
      <c r="MK108" s="109" t="n">
        <v>16.4</v>
      </c>
      <c r="ML108" s="109" t="n">
        <v>18.9</v>
      </c>
      <c r="MM108" s="109" t="n">
        <v>23.4</v>
      </c>
      <c r="MN108" s="109" t="n">
        <v>22.5</v>
      </c>
      <c r="MO108" s="110" t="n">
        <f aca="false">SUM(MC108:MN108)/12</f>
        <v>20.4833333333333</v>
      </c>
      <c r="NA108" s="1" t="n">
        <f aca="false">NA107+1</f>
        <v>1958</v>
      </c>
      <c r="NB108" s="112" t="s">
        <v>117</v>
      </c>
      <c r="NC108" s="109" t="n">
        <v>35.9</v>
      </c>
      <c r="ND108" s="109" t="n">
        <v>35.7</v>
      </c>
      <c r="NE108" s="109" t="n">
        <v>30.2</v>
      </c>
      <c r="NF108" s="109" t="n">
        <v>24.8</v>
      </c>
      <c r="NG108" s="109" t="n">
        <v>18.8</v>
      </c>
      <c r="NH108" s="109" t="n">
        <v>17.4</v>
      </c>
      <c r="NI108" s="109" t="n">
        <v>16.4</v>
      </c>
      <c r="NJ108" s="109" t="n">
        <v>20.4</v>
      </c>
      <c r="NK108" s="109" t="n">
        <v>25.1</v>
      </c>
      <c r="NL108" s="109" t="n">
        <v>26.8</v>
      </c>
      <c r="NM108" s="109" t="n">
        <v>28.1</v>
      </c>
      <c r="NN108" s="109" t="n">
        <v>31.6</v>
      </c>
      <c r="NO108" s="110" t="n">
        <f aca="false">SUM(NC108:NN108)/12</f>
        <v>25.9333333333333</v>
      </c>
      <c r="ON108" s="39" t="n">
        <f aca="false">(FO108+GO108+MO108)/3</f>
        <v>19.1277777777778</v>
      </c>
      <c r="OO108" s="40" t="n">
        <f aca="false">(AO108+BO108+EO108+HO108+JO108)/5</f>
        <v>21.2</v>
      </c>
      <c r="OP108" s="41" t="n">
        <f aca="false">(FO108+GO108+MO108+AO108+BO108+EO108+HO108+JO108)/8</f>
        <v>20.4229166666667</v>
      </c>
      <c r="PA108" s="114"/>
      <c r="PB108" s="115"/>
      <c r="PN108" s="28" t="n">
        <f aca="false">MAX(FC108:FN108,GC108:GN108,MC108:MN108)</f>
        <v>27.3</v>
      </c>
      <c r="PO108" s="29" t="n">
        <f aca="false">MIN(FC108:FN108,GC108:GN108,MC108:MN108)</f>
        <v>12</v>
      </c>
      <c r="PP108" s="30" t="n">
        <f aca="false">MAX(AC108:AN108,BC108:BN108,EC108:EN108,HC108:HN108,JC108:JN108)</f>
        <v>37.1</v>
      </c>
      <c r="PQ108" s="31" t="n">
        <f aca="false">MIN(AC108:AN108,BC108:BN108,EC108:EN108,HC108:HN108,JC108:JN108)</f>
        <v>12.5</v>
      </c>
      <c r="QU108" s="116" t="n">
        <f aca="false">AVERAGE(AH108,AI108,AJ108,BH108,BI108,BJ108,CH108,CI108,CJ108,DH108,DI108,DJ108,EH108,EI108,EJ108,FH108,FI108,FJ108,GH113,GI113,GJ113,HH108,HI108,HJ108,IH108,II108,IJ108,JH108,JI108,JJ108,KH108,KI108,KJ108,LH108,LI108,LJ108,MH108,MI108,MJ108,NH108,NI108,NJ108)</f>
        <v>15.0761904761905</v>
      </c>
      <c r="QV108" s="117" t="n">
        <f aca="false">AVERAGE(AC108,AD108,AN108,BC108,BD108,BN108,CC108,CD108,CN108,DC108,DD108,DN108,EC108,ED108,EN108,FC108,FD108,FN108,GC113,GD113,GN113,HC108,HD108,HN108,IC108,ID108,IN108,JC108,JD108,JN108,KC108,KD108,KN108,LC108,LD108,LN108,MC108,MD108,MN108,NC108,ND108,NN108,)</f>
        <v>26.4511627906977</v>
      </c>
      <c r="QW108" s="116" t="n">
        <f aca="false">AVERAGE(QU98:QU108)</f>
        <v>15.4636398831521</v>
      </c>
      <c r="QX108" s="118" t="n">
        <f aca="false">AVERAGE(QV98:QV108)</f>
        <v>27.2376975737441</v>
      </c>
    </row>
    <row r="109" customFormat="false" ht="12.9" hidden="false" customHeight="false" outlineLevel="0" collapsed="false">
      <c r="A109" s="101"/>
      <c r="B109" s="102" t="n">
        <f aca="false">AVERAGE(AO109,BO109,CO109,DO109,EO109,FO109,GO109,HO109,IO109,JO109,KO109,LO109,MO109,NO109)</f>
        <v>22.396626984127</v>
      </c>
      <c r="C109" s="103" t="n">
        <f aca="false">AVERAGE(B105:B109)</f>
        <v>21.6783531746032</v>
      </c>
      <c r="D109" s="104" t="n">
        <f aca="false">AVERAGE(B100:B109)</f>
        <v>21.7547718253968</v>
      </c>
      <c r="E109" s="102" t="n">
        <f aca="false">AVERAGE(B90:B109)</f>
        <v>21.7240079365079</v>
      </c>
      <c r="F109" s="105" t="n">
        <f aca="false">AVERAGE(B60:B109)</f>
        <v>21.7638536944537</v>
      </c>
      <c r="G109" s="3" t="n">
        <f aca="false">MAX(AC109:AN109,BC109:BN109,CC109:CN109,DC109:DN109,EC109:EN109,FC109:FN109,GC109:GN109,HC109:HN109,IC109:IN109,JC109:JN109,KC109:KN109,LC109:LN109,MC109:MN109,NC109:NN109)</f>
        <v>39.1</v>
      </c>
      <c r="H109" s="106" t="n">
        <f aca="false">MEDIAN(AC109:AN109,BC109:BN109,CC109:CN109,DC109:DN109,EC109:EN109,FC109:FN109,GC109:GN109,HC109:HN109,IC109:IN109,JC109:JN109,KC109:KN109,LC109:LN109,MC109:MN109,NC109:NN109)</f>
        <v>21.7</v>
      </c>
      <c r="I109" s="5" t="n">
        <f aca="false">MIN(AC109:AN109,BC109:BN109,CC109:CN109,DC109:DN109,EC109:EN109,FC109:FN109,GC109:GN109,HC109:HN109,IC109:IN109,JC109:JN109,KC109:KN109,LC109:LN109,MC109:MN109,NC109:NN109)</f>
        <v>13</v>
      </c>
      <c r="J109" s="107" t="n">
        <f aca="false">(G109+I109)/2</f>
        <v>26.05</v>
      </c>
      <c r="AA109" s="1" t="n">
        <f aca="false">AA108+1</f>
        <v>35</v>
      </c>
      <c r="AB109" s="108" t="n">
        <v>1959</v>
      </c>
      <c r="AC109" s="109" t="n">
        <v>30.7</v>
      </c>
      <c r="AD109" s="109" t="n">
        <v>27.7</v>
      </c>
      <c r="AE109" s="109" t="n">
        <v>26.5</v>
      </c>
      <c r="AF109" s="109" t="n">
        <v>23.3</v>
      </c>
      <c r="AG109" s="109" t="n">
        <v>19.6</v>
      </c>
      <c r="AH109" s="109" t="n">
        <v>16.7</v>
      </c>
      <c r="AI109" s="109" t="n">
        <v>15.3</v>
      </c>
      <c r="AJ109" s="109" t="n">
        <v>18.1</v>
      </c>
      <c r="AK109" s="109" t="n">
        <v>19.1</v>
      </c>
      <c r="AL109" s="109" t="n">
        <v>21.4</v>
      </c>
      <c r="AM109" s="109" t="n">
        <v>27.2</v>
      </c>
      <c r="AN109" s="109" t="n">
        <v>22.8</v>
      </c>
      <c r="AO109" s="110" t="n">
        <f aca="false">SUM(AC109:AN109)/12</f>
        <v>22.3666666666667</v>
      </c>
      <c r="AQ109" s="112"/>
      <c r="AR109" s="109"/>
      <c r="AS109" s="109"/>
      <c r="AT109" s="109"/>
      <c r="AU109" s="109"/>
      <c r="AV109" s="109"/>
      <c r="AW109" s="109"/>
      <c r="AX109" s="109"/>
      <c r="AY109" s="109"/>
      <c r="AZ109" s="109"/>
      <c r="BA109" s="1" t="n">
        <f aca="false">BA108+1</f>
        <v>1959</v>
      </c>
      <c r="BB109" s="113" t="s">
        <v>118</v>
      </c>
      <c r="BC109" s="109" t="n">
        <v>31.1</v>
      </c>
      <c r="BD109" s="109" t="n">
        <v>27.2</v>
      </c>
      <c r="BE109" s="109" t="n">
        <v>26.2</v>
      </c>
      <c r="BF109" s="109" t="n">
        <v>22.7</v>
      </c>
      <c r="BG109" s="109" t="n">
        <v>17.8</v>
      </c>
      <c r="BH109" s="109" t="n">
        <v>15.4</v>
      </c>
      <c r="BI109" s="109" t="n">
        <v>13.9</v>
      </c>
      <c r="BJ109" s="109" t="n">
        <v>16</v>
      </c>
      <c r="BK109" s="109" t="n">
        <v>17.6</v>
      </c>
      <c r="BL109" s="109" t="n">
        <v>20.4</v>
      </c>
      <c r="BM109" s="109" t="n">
        <v>27.2</v>
      </c>
      <c r="BN109" s="109" t="n">
        <v>22.9</v>
      </c>
      <c r="BO109" s="110" t="n">
        <f aca="false">SUM(BC109:BN109)/12</f>
        <v>21.5333333333333</v>
      </c>
      <c r="CA109" s="1" t="n">
        <f aca="false">CA108+1</f>
        <v>1959</v>
      </c>
      <c r="CB109" s="112" t="n">
        <v>1959</v>
      </c>
      <c r="CC109" s="109" t="n">
        <v>26.2</v>
      </c>
      <c r="CD109" s="109" t="n">
        <v>24.4</v>
      </c>
      <c r="CE109" s="109" t="n">
        <v>23.3</v>
      </c>
      <c r="CF109" s="109" t="n">
        <v>21</v>
      </c>
      <c r="CG109" s="109" t="n">
        <v>18.1</v>
      </c>
      <c r="CH109" s="109" t="n">
        <v>16.5</v>
      </c>
      <c r="CI109" s="109" t="n">
        <v>15.3</v>
      </c>
      <c r="CJ109" s="109" t="n">
        <v>16.6</v>
      </c>
      <c r="CK109" s="109" t="n">
        <v>16.2</v>
      </c>
      <c r="CL109" s="109" t="n">
        <v>18.5</v>
      </c>
      <c r="CM109" s="109" t="n">
        <v>22.3</v>
      </c>
      <c r="CN109" s="109" t="n">
        <v>21.7</v>
      </c>
      <c r="CO109" s="110" t="n">
        <f aca="false">SUM(CC109:CN109)/12</f>
        <v>20.0083333333333</v>
      </c>
      <c r="DA109" s="1" t="n">
        <f aca="false">DA108+1</f>
        <v>1959</v>
      </c>
      <c r="DB109" s="113" t="s">
        <v>118</v>
      </c>
      <c r="DC109" s="109" t="n">
        <v>33.5</v>
      </c>
      <c r="DD109" s="109" t="n">
        <v>29.4</v>
      </c>
      <c r="DE109" s="109" t="n">
        <v>28</v>
      </c>
      <c r="DF109" s="109" t="n">
        <v>23.8</v>
      </c>
      <c r="DG109" s="109" t="n">
        <v>19.4</v>
      </c>
      <c r="DH109" s="109" t="n">
        <v>17.1</v>
      </c>
      <c r="DI109" s="109" t="n">
        <v>15.4</v>
      </c>
      <c r="DJ109" s="109" t="n">
        <v>18.9</v>
      </c>
      <c r="DK109" s="109" t="n">
        <v>19.8</v>
      </c>
      <c r="DL109" s="109" t="n">
        <v>22</v>
      </c>
      <c r="DM109" s="109" t="n">
        <v>29</v>
      </c>
      <c r="DN109" s="109" t="n">
        <v>24.4</v>
      </c>
      <c r="DO109" s="110" t="n">
        <f aca="false">SUM(DC109:DN109)/12</f>
        <v>23.3916666666667</v>
      </c>
      <c r="EA109" s="1" t="n">
        <f aca="false">EA108+1</f>
        <v>1959</v>
      </c>
      <c r="EB109" s="111" t="n">
        <v>1959</v>
      </c>
      <c r="EC109" s="109" t="n">
        <v>39.1</v>
      </c>
      <c r="ED109" s="109" t="n">
        <v>37</v>
      </c>
      <c r="EE109" s="109" t="n">
        <v>34.1</v>
      </c>
      <c r="EF109" s="109" t="n">
        <v>29.2</v>
      </c>
      <c r="EG109" s="109" t="n">
        <v>22.2</v>
      </c>
      <c r="EH109" s="109" t="n">
        <v>19.6</v>
      </c>
      <c r="EI109" s="109" t="n">
        <v>18.3</v>
      </c>
      <c r="EJ109" s="109" t="n">
        <v>22.5</v>
      </c>
      <c r="EK109" s="109" t="n">
        <v>25.4</v>
      </c>
      <c r="EL109" s="109" t="n">
        <v>29.1</v>
      </c>
      <c r="EM109" s="109" t="n">
        <v>36</v>
      </c>
      <c r="EN109" s="109" t="n">
        <v>32.7</v>
      </c>
      <c r="EO109" s="110" t="n">
        <f aca="false">SUM(EC109:EN109)/12</f>
        <v>28.7666666666667</v>
      </c>
      <c r="FA109" s="1" t="n">
        <f aca="false">FA108+1</f>
        <v>1959</v>
      </c>
      <c r="FB109" s="113" t="s">
        <v>118</v>
      </c>
      <c r="FC109" s="109" t="n">
        <v>29.2</v>
      </c>
      <c r="FD109" s="109" t="n">
        <v>25.8</v>
      </c>
      <c r="FE109" s="109" t="n">
        <v>24.3</v>
      </c>
      <c r="FF109" s="109" t="n">
        <v>21.7</v>
      </c>
      <c r="FG109" s="109" t="n">
        <v>16.9</v>
      </c>
      <c r="FH109" s="109" t="n">
        <v>14.6</v>
      </c>
      <c r="FI109" s="109" t="n">
        <v>13.2</v>
      </c>
      <c r="FJ109" s="109" t="n">
        <v>15.4</v>
      </c>
      <c r="FK109" s="109" t="n">
        <v>15.8</v>
      </c>
      <c r="FL109" s="109" t="n">
        <v>18.7</v>
      </c>
      <c r="FM109" s="109" t="n">
        <v>25.5</v>
      </c>
      <c r="FN109" s="109" t="n">
        <v>21.9</v>
      </c>
      <c r="FO109" s="110" t="n">
        <f aca="false">SUM(FC109:FN109)/12</f>
        <v>20.25</v>
      </c>
      <c r="GA109" s="1" t="n">
        <f aca="false">GA108+1</f>
        <v>1959</v>
      </c>
      <c r="GB109" s="113" t="s">
        <v>118</v>
      </c>
      <c r="GC109" s="109" t="n">
        <v>27.6</v>
      </c>
      <c r="GD109" s="109" t="n">
        <v>23.8</v>
      </c>
      <c r="GE109" s="109" t="n">
        <v>22.9</v>
      </c>
      <c r="GF109" s="109" t="n">
        <v>20</v>
      </c>
      <c r="GG109" s="109" t="n">
        <v>16.4</v>
      </c>
      <c r="GH109" s="109" t="n">
        <v>14.2</v>
      </c>
      <c r="GI109" s="109" t="n">
        <v>13</v>
      </c>
      <c r="GJ109" s="109" t="n">
        <v>15.3</v>
      </c>
      <c r="GK109" s="109" t="n">
        <v>15.3</v>
      </c>
      <c r="GL109" s="109" t="n">
        <v>18.5</v>
      </c>
      <c r="GM109" s="109" t="n">
        <v>24.2</v>
      </c>
      <c r="GN109" s="109" t="n">
        <v>20.2</v>
      </c>
      <c r="GO109" s="110" t="n">
        <f aca="false">SUM(GC109:GN109)/12</f>
        <v>19.2833333333333</v>
      </c>
      <c r="HA109" s="1" t="n">
        <f aca="false">HA108+1</f>
        <v>1959</v>
      </c>
      <c r="HB109" s="113" t="s">
        <v>118</v>
      </c>
      <c r="HC109" s="109" t="n">
        <v>26.5</v>
      </c>
      <c r="HD109" s="109" t="n">
        <v>24.1</v>
      </c>
      <c r="HE109" s="109" t="n">
        <v>24</v>
      </c>
      <c r="HF109" s="109" t="n">
        <v>22.8</v>
      </c>
      <c r="HG109" s="109" t="n">
        <v>19.3</v>
      </c>
      <c r="HH109" s="109" t="n">
        <v>17.7</v>
      </c>
      <c r="HI109" s="109" t="n">
        <v>16</v>
      </c>
      <c r="HJ109" s="109" t="n">
        <v>17.7</v>
      </c>
      <c r="HK109" s="109" t="n">
        <v>17.7</v>
      </c>
      <c r="HL109" s="109" t="n">
        <v>19.8</v>
      </c>
      <c r="HM109" s="109" t="n">
        <v>24</v>
      </c>
      <c r="HN109" s="109" t="n">
        <v>21.5</v>
      </c>
      <c r="HO109" s="110" t="n">
        <f aca="false">SUM(HC109:HN109)/12</f>
        <v>20.925</v>
      </c>
      <c r="IA109" s="1" t="n">
        <f aca="false">IA108+1</f>
        <v>1959</v>
      </c>
      <c r="IB109" s="113" t="s">
        <v>118</v>
      </c>
      <c r="IC109" s="109" t="n">
        <v>33.6</v>
      </c>
      <c r="ID109" s="109" t="n">
        <v>30.2</v>
      </c>
      <c r="IE109" s="109" t="n">
        <v>29.5</v>
      </c>
      <c r="IF109" s="120" t="n">
        <f aca="false">(IF106+IF107+IF108+IF110+IF111+IF112)/6</f>
        <v>24.4333333333333</v>
      </c>
      <c r="IG109" s="120" t="n">
        <f aca="false">(IG106+IG107+IG108+IG110+IG111+IG112)/6</f>
        <v>19.7666666666667</v>
      </c>
      <c r="IH109" s="120" t="n">
        <f aca="false">(IH106+IH107+IH108+IH110+IH111+IH112)/6</f>
        <v>17.5</v>
      </c>
      <c r="II109" s="120" t="n">
        <f aca="false">(II106+II107+II108+II110+II111+II112)/6</f>
        <v>15.85</v>
      </c>
      <c r="IJ109" s="120" t="n">
        <f aca="false">(IJ106+IJ107+IJ108+IJ110+IJ111+IJ112)/6</f>
        <v>16.9833333333333</v>
      </c>
      <c r="IK109" s="120" t="n">
        <f aca="false">(IK106+IK107+IK108+IK110+IK111+IK112)/6</f>
        <v>20.0333333333333</v>
      </c>
      <c r="IL109" s="120" t="n">
        <f aca="false">(IL106+IL107+IL108+IL110+IL111+IL112)/6</f>
        <v>23.95</v>
      </c>
      <c r="IM109" s="120" t="n">
        <f aca="false">(IM106+IM107+IM108+IM110+IM111+IM112)/6</f>
        <v>26.7666666666667</v>
      </c>
      <c r="IN109" s="120" t="n">
        <f aca="false">(IN106+IN107+IN108+IN110+IN111+IN112)/6</f>
        <v>28.85</v>
      </c>
      <c r="IO109" s="110" t="n">
        <f aca="false">SUM(IC109:IN109)/12</f>
        <v>23.9527777777778</v>
      </c>
      <c r="JA109" s="1" t="n">
        <f aca="false">JA108+1</f>
        <v>1959</v>
      </c>
      <c r="JB109" s="113" t="s">
        <v>118</v>
      </c>
      <c r="JC109" s="109" t="n">
        <v>23.1</v>
      </c>
      <c r="JD109" s="109" t="n">
        <v>21.7</v>
      </c>
      <c r="JE109" s="109" t="n">
        <v>20.7</v>
      </c>
      <c r="JF109" s="109" t="n">
        <v>19</v>
      </c>
      <c r="JG109" s="109" t="n">
        <v>16.2</v>
      </c>
      <c r="JH109" s="109" t="n">
        <v>14.3</v>
      </c>
      <c r="JI109" s="109" t="n">
        <v>13.6</v>
      </c>
      <c r="JJ109" s="109" t="n">
        <v>14.9</v>
      </c>
      <c r="JK109" s="109" t="n">
        <v>14.8</v>
      </c>
      <c r="JL109" s="109" t="n">
        <v>17.9</v>
      </c>
      <c r="JM109" s="109" t="n">
        <v>20.8</v>
      </c>
      <c r="JN109" s="109" t="n">
        <v>19.7</v>
      </c>
      <c r="JO109" s="110" t="n">
        <f aca="false">SUM(JC109:JN109)/12</f>
        <v>18.0583333333333</v>
      </c>
      <c r="KA109" s="1" t="n">
        <f aca="false">KA108+1</f>
        <v>1959</v>
      </c>
      <c r="KB109" s="113" t="s">
        <v>118</v>
      </c>
      <c r="KC109" s="109" t="n">
        <v>32.3</v>
      </c>
      <c r="KD109" s="109" t="n">
        <v>28.6</v>
      </c>
      <c r="KE109" s="109" t="n">
        <v>27.8</v>
      </c>
      <c r="KF109" s="109" t="n">
        <v>24.1</v>
      </c>
      <c r="KG109" s="109" t="n">
        <v>19.8</v>
      </c>
      <c r="KH109" s="109" t="n">
        <v>17</v>
      </c>
      <c r="KI109" s="109" t="n">
        <v>15.6</v>
      </c>
      <c r="KJ109" s="109" t="n">
        <v>18</v>
      </c>
      <c r="KK109" s="109" t="n">
        <v>19.3</v>
      </c>
      <c r="KL109" s="109" t="n">
        <v>21.9</v>
      </c>
      <c r="KM109" s="109" t="n">
        <v>29</v>
      </c>
      <c r="KN109" s="109" t="n">
        <v>24</v>
      </c>
      <c r="KO109" s="110" t="n">
        <f aca="false">SUM(KC109:KN109)/12</f>
        <v>23.1166666666667</v>
      </c>
      <c r="LA109" s="1" t="n">
        <f aca="false">LA108+1</f>
        <v>1959</v>
      </c>
      <c r="LB109" s="113" t="s">
        <v>118</v>
      </c>
      <c r="LC109" s="109" t="n">
        <v>33.7</v>
      </c>
      <c r="LD109" s="109" t="n">
        <v>29.7</v>
      </c>
      <c r="LE109" s="109" t="n">
        <v>28.5</v>
      </c>
      <c r="LF109" s="109" t="n">
        <v>24.7</v>
      </c>
      <c r="LG109" s="109" t="n">
        <v>20.6</v>
      </c>
      <c r="LH109" s="109" t="n">
        <v>17.5</v>
      </c>
      <c r="LI109" s="109" t="n">
        <v>16.1</v>
      </c>
      <c r="LJ109" s="109" t="n">
        <v>18.8</v>
      </c>
      <c r="LK109" s="109" t="n">
        <v>21</v>
      </c>
      <c r="LL109" s="109" t="n">
        <v>23.8</v>
      </c>
      <c r="LM109" s="109" t="n">
        <v>30.6</v>
      </c>
      <c r="LN109" s="109" t="n">
        <v>26.4</v>
      </c>
      <c r="LO109" s="110" t="n">
        <f aca="false">SUM(LC109:LN109)/12</f>
        <v>24.2833333333333</v>
      </c>
      <c r="MA109" s="1" t="n">
        <f aca="false">MA108+1</f>
        <v>1959</v>
      </c>
      <c r="MB109" s="113" t="s">
        <v>118</v>
      </c>
      <c r="MC109" s="109" t="n">
        <v>28.9</v>
      </c>
      <c r="MD109" s="109" t="n">
        <v>26</v>
      </c>
      <c r="ME109" s="109" t="n">
        <v>25.6</v>
      </c>
      <c r="MF109" s="109" t="n">
        <v>24.2</v>
      </c>
      <c r="MG109" s="109" t="n">
        <v>19.2</v>
      </c>
      <c r="MH109" s="109" t="n">
        <v>17</v>
      </c>
      <c r="MI109" s="109" t="n">
        <v>15.7</v>
      </c>
      <c r="MJ109" s="109" t="n">
        <v>17.8</v>
      </c>
      <c r="MK109" s="109" t="n">
        <v>17.3</v>
      </c>
      <c r="ML109" s="109" t="n">
        <v>20.8</v>
      </c>
      <c r="MM109" s="109" t="n">
        <v>27.3</v>
      </c>
      <c r="MN109" s="109" t="n">
        <v>23.6</v>
      </c>
      <c r="MO109" s="110" t="n">
        <f aca="false">SUM(MC109:MN109)/12</f>
        <v>21.95</v>
      </c>
      <c r="NA109" s="1" t="n">
        <f aca="false">NA108+1</f>
        <v>1959</v>
      </c>
      <c r="NB109" s="112" t="s">
        <v>118</v>
      </c>
      <c r="NC109" s="109" t="n">
        <v>34.3</v>
      </c>
      <c r="ND109" s="109" t="n">
        <v>36.8</v>
      </c>
      <c r="NE109" s="109" t="n">
        <v>30.9</v>
      </c>
      <c r="NF109" s="109" t="n">
        <v>25.7</v>
      </c>
      <c r="NG109" s="109" t="n">
        <v>21.9</v>
      </c>
      <c r="NH109" s="109" t="n">
        <v>16.1</v>
      </c>
      <c r="NI109" s="109" t="n">
        <v>17.4</v>
      </c>
      <c r="NJ109" s="109" t="n">
        <v>17.7</v>
      </c>
      <c r="NK109" s="109" t="n">
        <v>21.6</v>
      </c>
      <c r="NL109" s="109" t="n">
        <v>24.2</v>
      </c>
      <c r="NM109" s="109" t="n">
        <v>29.7</v>
      </c>
      <c r="NN109" s="109" t="n">
        <v>31.7</v>
      </c>
      <c r="NO109" s="110" t="n">
        <f aca="false">SUM(NC109:NN109)/12</f>
        <v>25.6666666666667</v>
      </c>
      <c r="ON109" s="39" t="n">
        <f aca="false">(FO109+GO109+MO109)/3</f>
        <v>20.4944444444444</v>
      </c>
      <c r="OO109" s="40" t="n">
        <f aca="false">(AO109+BO109+EO109+HO109+JO109)/5</f>
        <v>22.33</v>
      </c>
      <c r="OP109" s="41" t="n">
        <f aca="false">(FO109+GO109+MO109+AO109+BO109+EO109+HO109+JO109)/8</f>
        <v>21.6416666666667</v>
      </c>
      <c r="PA109" s="114"/>
      <c r="PB109" s="115"/>
      <c r="PN109" s="28" t="n">
        <f aca="false">MAX(FC109:FN109,GC109:GN109,MC109:MN109)</f>
        <v>29.2</v>
      </c>
      <c r="PO109" s="29" t="n">
        <f aca="false">MIN(FC109:FN109,GC109:GN109,MC109:MN109)</f>
        <v>13</v>
      </c>
      <c r="PP109" s="30" t="n">
        <f aca="false">MAX(AC109:AN109,BC109:BN109,EC109:EN109,HC109:HN109,JC109:JN109)</f>
        <v>39.1</v>
      </c>
      <c r="PQ109" s="31" t="n">
        <f aca="false">MIN(AC109:AN109,BC109:BN109,EC109:EN109,HC109:HN109,JC109:JN109)</f>
        <v>13.6</v>
      </c>
      <c r="QU109" s="116" t="n">
        <f aca="false">AVERAGE(AH109,AI109,AJ109,BH109,BI109,BJ109,CH109,CI109,CJ109,DH109,DI109,DJ109,EH109,EI109,EJ109,FH109,FI109,FJ109,GH114,GI114,GJ114,HH109,HI109,HJ109,IH109,II109,IJ109,JH109,JI109,JJ109,KH109,KI109,KJ109,LH109,LI109,LJ109,MH109,MI109,MJ109,NH109,NI109,NJ109)</f>
        <v>16.4031746031746</v>
      </c>
      <c r="QV109" s="117" t="n">
        <f aca="false">AVERAGE(AC109,AD109,AN109,BC109,BD109,BN109,CC109,CD109,CN109,DC109,DD109,DN109,EC109,ED109,EN109,FC109,FD109,FN109,GC114,GD114,GN114,HC109,HD109,HN109,IC109,ID109,IN109,JC109,JD109,JN109,KC109,KD109,KN109,LC109,LD109,LN109,MC109,MD109,MN109,NC109,ND109,NN109,)</f>
        <v>26.9174418604651</v>
      </c>
      <c r="QW109" s="116" t="n">
        <f aca="false">AVERAGE(QU99:QU109)</f>
        <v>15.5165258860381</v>
      </c>
      <c r="QX109" s="118" t="n">
        <f aca="false">AVERAGE(QV99:QV109)</f>
        <v>27.2063022249069</v>
      </c>
    </row>
    <row r="110" customFormat="false" ht="12.9" hidden="false" customHeight="false" outlineLevel="0" collapsed="false">
      <c r="A110" s="101" t="n">
        <f aca="false">A105+5</f>
        <v>1960</v>
      </c>
      <c r="B110" s="102" t="n">
        <f aca="false">AVERAGE(AO110,BO110,CO110,DO110,EO110,FO110,GO110,HO110,IO110,JO110,KO110,LO110,MO110,NO110)</f>
        <v>21.3147817460317</v>
      </c>
      <c r="C110" s="103" t="n">
        <f aca="false">AVERAGE(B106:B110)</f>
        <v>21.6864285714286</v>
      </c>
      <c r="D110" s="104" t="n">
        <f aca="false">AVERAGE(B101:B110)</f>
        <v>21.6668452380952</v>
      </c>
      <c r="E110" s="102" t="n">
        <f aca="false">AVERAGE(B91:B110)</f>
        <v>21.6745089285714</v>
      </c>
      <c r="F110" s="105" t="n">
        <f aca="false">AVERAGE(B61:B110)</f>
        <v>21.7631493293743</v>
      </c>
      <c r="G110" s="3" t="n">
        <f aca="false">MAX(AC110:AN110,BC110:BN110,CC110:CN110,DC110:DN110,EC110:EN110,FC110:FN110,GC110:GN110,HC110:HN110,IC110:IN110,JC110:JN110,KC110:KN110,LC110:LN110,MC110:MN110,NC110:NN110)</f>
        <v>40.4</v>
      </c>
      <c r="H110" s="106" t="n">
        <f aca="false">MEDIAN(AC110:AN110,BC110:BN110,CC110:CN110,DC110:DN110,EC110:EN110,FC110:FN110,GC110:GN110,HC110:HN110,IC110:IN110,JC110:JN110,KC110:KN110,LC110:LN110,MC110:MN110,NC110:NN110)</f>
        <v>20.45</v>
      </c>
      <c r="I110" s="5" t="n">
        <f aca="false">MIN(AC110:AN110,BC110:BN110,CC110:CN110,DC110:DN110,EC110:EN110,FC110:FN110,GC110:GN110,HC110:HN110,IC110:IN110,JC110:JN110,KC110:KN110,LC110:LN110,MC110:MN110,NC110:NN110)</f>
        <v>12</v>
      </c>
      <c r="J110" s="107" t="n">
        <f aca="false">(G110+I110)/2</f>
        <v>26.2</v>
      </c>
      <c r="AA110" s="1" t="n">
        <f aca="false">AA109+1</f>
        <v>36</v>
      </c>
      <c r="AB110" s="108" t="n">
        <v>1960</v>
      </c>
      <c r="AC110" s="109" t="n">
        <v>31</v>
      </c>
      <c r="AD110" s="109" t="n">
        <v>25.7</v>
      </c>
      <c r="AE110" s="109" t="n">
        <v>26.6</v>
      </c>
      <c r="AF110" s="109" t="n">
        <v>19.8</v>
      </c>
      <c r="AG110" s="109" t="n">
        <v>15.7</v>
      </c>
      <c r="AH110" s="109" t="n">
        <v>14.7</v>
      </c>
      <c r="AI110" s="109" t="n">
        <v>14</v>
      </c>
      <c r="AJ110" s="109" t="n">
        <v>14.4</v>
      </c>
      <c r="AK110" s="109" t="n">
        <v>16.5</v>
      </c>
      <c r="AL110" s="109" t="n">
        <v>21.9</v>
      </c>
      <c r="AM110" s="109" t="n">
        <v>21.4</v>
      </c>
      <c r="AN110" s="109" t="n">
        <v>28.8</v>
      </c>
      <c r="AO110" s="110" t="n">
        <f aca="false">SUM(AC110:AN110)/12</f>
        <v>20.875</v>
      </c>
      <c r="AQ110" s="112"/>
      <c r="AR110" s="109"/>
      <c r="AS110" s="109"/>
      <c r="AT110" s="109"/>
      <c r="AU110" s="109"/>
      <c r="AV110" s="109"/>
      <c r="AW110" s="109"/>
      <c r="AX110" s="109"/>
      <c r="AY110" s="109"/>
      <c r="AZ110" s="109"/>
      <c r="BA110" s="1" t="n">
        <f aca="false">BA109+1</f>
        <v>1960</v>
      </c>
      <c r="BB110" s="113" t="s">
        <v>119</v>
      </c>
      <c r="BC110" s="109" t="n">
        <v>31.5</v>
      </c>
      <c r="BD110" s="109" t="n">
        <v>24.9</v>
      </c>
      <c r="BE110" s="109" t="n">
        <v>26.6</v>
      </c>
      <c r="BF110" s="109" t="n">
        <v>18.7</v>
      </c>
      <c r="BG110" s="109" t="n">
        <v>13.7</v>
      </c>
      <c r="BH110" s="109" t="n">
        <v>12.4</v>
      </c>
      <c r="BI110" s="109" t="n">
        <v>12</v>
      </c>
      <c r="BJ110" s="109" t="n">
        <v>12.6</v>
      </c>
      <c r="BK110" s="109" t="n">
        <v>14.5</v>
      </c>
      <c r="BL110" s="109" t="n">
        <v>20.8</v>
      </c>
      <c r="BM110" s="109" t="n">
        <v>20.8</v>
      </c>
      <c r="BN110" s="109" t="n">
        <v>28.8</v>
      </c>
      <c r="BO110" s="110" t="n">
        <f aca="false">SUM(BC110:BN110)/12</f>
        <v>19.775</v>
      </c>
      <c r="CA110" s="1" t="n">
        <f aca="false">CA109+1</f>
        <v>1960</v>
      </c>
      <c r="CB110" s="112" t="n">
        <v>1960</v>
      </c>
      <c r="CC110" s="109" t="n">
        <v>26.5</v>
      </c>
      <c r="CD110" s="109" t="n">
        <v>23.4</v>
      </c>
      <c r="CE110" s="109" t="n">
        <v>23.8</v>
      </c>
      <c r="CF110" s="109" t="n">
        <v>19</v>
      </c>
      <c r="CG110" s="109" t="n">
        <v>15.5</v>
      </c>
      <c r="CH110" s="109" t="n">
        <v>14.4</v>
      </c>
      <c r="CI110" s="109" t="n">
        <v>13.8</v>
      </c>
      <c r="CJ110" s="109" t="n">
        <v>14.2</v>
      </c>
      <c r="CK110" s="109" t="n">
        <v>15.4</v>
      </c>
      <c r="CL110" s="109" t="n">
        <v>22.8</v>
      </c>
      <c r="CM110" s="109" t="n">
        <v>19.4</v>
      </c>
      <c r="CN110" s="109" t="n">
        <v>25.8</v>
      </c>
      <c r="CO110" s="110" t="n">
        <f aca="false">SUM(CC110:CN110)/12</f>
        <v>19.5</v>
      </c>
      <c r="DA110" s="1" t="n">
        <f aca="false">DA109+1</f>
        <v>1960</v>
      </c>
      <c r="DB110" s="113" t="s">
        <v>119</v>
      </c>
      <c r="DC110" s="109" t="n">
        <v>33.4</v>
      </c>
      <c r="DD110" s="109" t="n">
        <v>26.9</v>
      </c>
      <c r="DE110" s="109" t="n">
        <v>27.7</v>
      </c>
      <c r="DF110" s="109" t="n">
        <v>20.6</v>
      </c>
      <c r="DG110" s="109" t="n">
        <v>15.5</v>
      </c>
      <c r="DH110" s="109" t="n">
        <v>13.9</v>
      </c>
      <c r="DI110" s="109" t="n">
        <v>13.7</v>
      </c>
      <c r="DJ110" s="109" t="n">
        <v>14.2</v>
      </c>
      <c r="DK110" s="109" t="n">
        <v>16.7</v>
      </c>
      <c r="DL110" s="109" t="n">
        <v>19</v>
      </c>
      <c r="DM110" s="109" t="n">
        <v>22.6</v>
      </c>
      <c r="DN110" s="109" t="n">
        <v>30.7</v>
      </c>
      <c r="DO110" s="110" t="n">
        <f aca="false">SUM(DC110:DN110)/12</f>
        <v>21.2416666666667</v>
      </c>
      <c r="EA110" s="1" t="n">
        <f aca="false">EA109+1</f>
        <v>1960</v>
      </c>
      <c r="EB110" s="111" t="n">
        <v>1960</v>
      </c>
      <c r="EC110" s="109" t="n">
        <v>40.4</v>
      </c>
      <c r="ED110" s="109" t="n">
        <v>36.5</v>
      </c>
      <c r="EE110" s="109" t="n">
        <v>35.2</v>
      </c>
      <c r="EF110" s="109" t="n">
        <v>26.7</v>
      </c>
      <c r="EG110" s="109" t="n">
        <v>19</v>
      </c>
      <c r="EH110" s="109" t="n">
        <v>18.8</v>
      </c>
      <c r="EI110" s="120" t="n">
        <f aca="false">(EI107+EI108+EI109+EI111+EI112+EI113)/6</f>
        <v>18.0166666666667</v>
      </c>
      <c r="EJ110" s="109" t="n">
        <v>20.4</v>
      </c>
      <c r="EK110" s="109" t="n">
        <v>23.4</v>
      </c>
      <c r="EL110" s="109" t="n">
        <v>30.4</v>
      </c>
      <c r="EM110" s="109" t="n">
        <v>31.6</v>
      </c>
      <c r="EN110" s="109" t="n">
        <v>36.4</v>
      </c>
      <c r="EO110" s="110" t="n">
        <f aca="false">SUM(EC110:EN110)/12</f>
        <v>28.0680555555556</v>
      </c>
      <c r="FA110" s="1" t="n">
        <f aca="false">FA109+1</f>
        <v>1960</v>
      </c>
      <c r="FB110" s="113" t="s">
        <v>119</v>
      </c>
      <c r="FC110" s="109" t="n">
        <v>29.8</v>
      </c>
      <c r="FD110" s="109" t="n">
        <v>24</v>
      </c>
      <c r="FE110" s="109" t="n">
        <v>25.2</v>
      </c>
      <c r="FF110" s="109" t="n">
        <v>17.9</v>
      </c>
      <c r="FG110" s="109" t="n">
        <v>13.5</v>
      </c>
      <c r="FH110" s="109" t="n">
        <v>12.3</v>
      </c>
      <c r="FI110" s="109" t="n">
        <v>12.1</v>
      </c>
      <c r="FJ110" s="109" t="n">
        <v>12.6</v>
      </c>
      <c r="FK110" s="109" t="n">
        <v>14.3</v>
      </c>
      <c r="FL110" s="109" t="n">
        <v>19.7</v>
      </c>
      <c r="FM110" s="109" t="n">
        <v>19.6</v>
      </c>
      <c r="FN110" s="109" t="n">
        <v>27.4</v>
      </c>
      <c r="FO110" s="110" t="n">
        <f aca="false">SUM(FC110:FN110)/12</f>
        <v>19.0333333333333</v>
      </c>
      <c r="GA110" s="1" t="n">
        <f aca="false">GA109+1</f>
        <v>1960</v>
      </c>
      <c r="GB110" s="113" t="s">
        <v>119</v>
      </c>
      <c r="GC110" s="109" t="n">
        <v>26.4</v>
      </c>
      <c r="GD110" s="109" t="n">
        <v>22.5</v>
      </c>
      <c r="GE110" s="109" t="n">
        <v>22.3</v>
      </c>
      <c r="GF110" s="109" t="n">
        <v>17.3</v>
      </c>
      <c r="GG110" s="109" t="n">
        <v>13.5</v>
      </c>
      <c r="GH110" s="109" t="n">
        <v>12.7</v>
      </c>
      <c r="GI110" s="109" t="n">
        <v>12.4</v>
      </c>
      <c r="GJ110" s="109" t="n">
        <v>12.8</v>
      </c>
      <c r="GK110" s="109" t="n">
        <v>14.5</v>
      </c>
      <c r="GL110" s="109" t="n">
        <v>18.4</v>
      </c>
      <c r="GM110" s="109" t="n">
        <v>18.3</v>
      </c>
      <c r="GN110" s="109" t="n">
        <v>26.2</v>
      </c>
      <c r="GO110" s="110" t="n">
        <f aca="false">SUM(GC110:GN110)/12</f>
        <v>18.1083333333333</v>
      </c>
      <c r="HA110" s="1" t="n">
        <f aca="false">HA109+1</f>
        <v>1960</v>
      </c>
      <c r="HB110" s="113" t="s">
        <v>119</v>
      </c>
      <c r="HC110" s="109" t="n">
        <v>26.5</v>
      </c>
      <c r="HD110" s="109" t="n">
        <v>23.8</v>
      </c>
      <c r="HE110" s="109" t="n">
        <v>24.1</v>
      </c>
      <c r="HF110" s="109" t="n">
        <v>19.6</v>
      </c>
      <c r="HG110" s="109" t="n">
        <v>15.9</v>
      </c>
      <c r="HH110" s="109" t="n">
        <v>15</v>
      </c>
      <c r="HI110" s="109" t="n">
        <v>15</v>
      </c>
      <c r="HJ110" s="109" t="n">
        <v>15.3</v>
      </c>
      <c r="HK110" s="109" t="n">
        <v>16.3</v>
      </c>
      <c r="HL110" s="109" t="n">
        <v>20.4</v>
      </c>
      <c r="HM110" s="109" t="n">
        <v>20.1</v>
      </c>
      <c r="HN110" s="109" t="n">
        <v>25.3</v>
      </c>
      <c r="HO110" s="110" t="n">
        <f aca="false">SUM(HC110:HN110)/12</f>
        <v>19.775</v>
      </c>
      <c r="IA110" s="1" t="n">
        <f aca="false">IA109+1</f>
        <v>1960</v>
      </c>
      <c r="IB110" s="113" t="s">
        <v>119</v>
      </c>
      <c r="IC110" s="120" t="n">
        <f aca="false">(IC107+IC108+IC109+IC111+IC112+IC113)/6</f>
        <v>32.1333333333333</v>
      </c>
      <c r="ID110" s="120" t="n">
        <f aca="false">(ID107+ID108+ID109+ID111+ID112+ID113)/6</f>
        <v>31.5333333333333</v>
      </c>
      <c r="IE110" s="109" t="n">
        <v>29.6</v>
      </c>
      <c r="IF110" s="109" t="n">
        <v>22.2</v>
      </c>
      <c r="IG110" s="109" t="n">
        <v>16.9</v>
      </c>
      <c r="IH110" s="109" t="n">
        <v>15.7</v>
      </c>
      <c r="II110" s="109" t="n">
        <v>15.2</v>
      </c>
      <c r="IJ110" s="109" t="n">
        <v>15.9</v>
      </c>
      <c r="IK110" s="109" t="n">
        <v>18.2</v>
      </c>
      <c r="IL110" s="109" t="n">
        <v>24.7</v>
      </c>
      <c r="IM110" s="109" t="n">
        <v>24.4</v>
      </c>
      <c r="IN110" s="109" t="n">
        <v>30.5</v>
      </c>
      <c r="IO110" s="110" t="n">
        <f aca="false">SUM(IC110:IN110)/12</f>
        <v>23.0805555555556</v>
      </c>
      <c r="JA110" s="1" t="n">
        <f aca="false">JA109+1</f>
        <v>1960</v>
      </c>
      <c r="JB110" s="113" t="s">
        <v>119</v>
      </c>
      <c r="JC110" s="109" t="n">
        <v>23.5</v>
      </c>
      <c r="JD110" s="109" t="n">
        <v>21.4</v>
      </c>
      <c r="JE110" s="109" t="n">
        <v>21.4</v>
      </c>
      <c r="JF110" s="109" t="n">
        <v>17.5</v>
      </c>
      <c r="JG110" s="109" t="n">
        <v>14.3</v>
      </c>
      <c r="JH110" s="109" t="n">
        <v>13.2</v>
      </c>
      <c r="JI110" s="109" t="n">
        <v>12.8</v>
      </c>
      <c r="JJ110" s="109" t="n">
        <v>13.3</v>
      </c>
      <c r="JK110" s="109" t="n">
        <v>14.2</v>
      </c>
      <c r="JL110" s="109" t="n">
        <v>17</v>
      </c>
      <c r="JM110" s="109" t="n">
        <v>17.5</v>
      </c>
      <c r="JN110" s="109" t="n">
        <v>23.6</v>
      </c>
      <c r="JO110" s="110" t="n">
        <f aca="false">SUM(JC110:JN110)/12</f>
        <v>17.475</v>
      </c>
      <c r="KA110" s="1" t="n">
        <f aca="false">KA109+1</f>
        <v>1960</v>
      </c>
      <c r="KB110" s="113" t="s">
        <v>119</v>
      </c>
      <c r="KC110" s="109" t="n">
        <v>32.8</v>
      </c>
      <c r="KD110" s="109" t="n">
        <v>25.9</v>
      </c>
      <c r="KE110" s="109" t="n">
        <v>27.6</v>
      </c>
      <c r="KF110" s="109" t="n">
        <v>20.4</v>
      </c>
      <c r="KG110" s="109" t="n">
        <v>15.3</v>
      </c>
      <c r="KH110" s="109" t="n">
        <v>14.1</v>
      </c>
      <c r="KI110" s="109" t="n">
        <v>13.4</v>
      </c>
      <c r="KJ110" s="109" t="n">
        <v>13.9</v>
      </c>
      <c r="KK110" s="109" t="n">
        <v>16.1</v>
      </c>
      <c r="KL110" s="109" t="n">
        <v>22.1</v>
      </c>
      <c r="KM110" s="109" t="n">
        <v>22.2</v>
      </c>
      <c r="KN110" s="109" t="n">
        <v>30.4</v>
      </c>
      <c r="KO110" s="110" t="n">
        <f aca="false">SUM(KC110:KN110)/12</f>
        <v>21.1833333333333</v>
      </c>
      <c r="LA110" s="1" t="n">
        <f aca="false">LA109+1</f>
        <v>1960</v>
      </c>
      <c r="LB110" s="113" t="s">
        <v>119</v>
      </c>
      <c r="LC110" s="109" t="n">
        <v>34</v>
      </c>
      <c r="LD110" s="109" t="n">
        <v>27.9</v>
      </c>
      <c r="LE110" s="109" t="n">
        <v>28.6</v>
      </c>
      <c r="LF110" s="109" t="n">
        <v>20.9</v>
      </c>
      <c r="LG110" s="109" t="n">
        <v>16.1</v>
      </c>
      <c r="LH110" s="109" t="n">
        <v>15</v>
      </c>
      <c r="LI110" s="109" t="n">
        <v>14.3</v>
      </c>
      <c r="LJ110" s="109" t="n">
        <v>15.2</v>
      </c>
      <c r="LK110" s="109" t="n">
        <v>16.8</v>
      </c>
      <c r="LL110" s="109" t="n">
        <v>23.5</v>
      </c>
      <c r="LM110" s="109" t="n">
        <v>24</v>
      </c>
      <c r="LN110" s="109" t="n">
        <v>31.1</v>
      </c>
      <c r="LO110" s="110" t="n">
        <f aca="false">SUM(LC110:LN110)/12</f>
        <v>22.2833333333333</v>
      </c>
      <c r="MA110" s="1" t="n">
        <f aca="false">MA109+1</f>
        <v>1960</v>
      </c>
      <c r="MB110" s="113" t="s">
        <v>119</v>
      </c>
      <c r="MC110" s="109" t="n">
        <v>29.3</v>
      </c>
      <c r="MD110" s="109" t="n">
        <v>25.1</v>
      </c>
      <c r="ME110" s="109" t="n">
        <v>26.7</v>
      </c>
      <c r="MF110" s="109" t="n">
        <v>20.6</v>
      </c>
      <c r="MG110" s="109" t="n">
        <v>15.8</v>
      </c>
      <c r="MH110" s="109" t="n">
        <v>14.4</v>
      </c>
      <c r="MI110" s="109" t="n">
        <v>14.2</v>
      </c>
      <c r="MJ110" s="109" t="n">
        <v>16.1</v>
      </c>
      <c r="MK110" s="109" t="n">
        <v>16.4</v>
      </c>
      <c r="ML110" s="109" t="n">
        <v>21.7</v>
      </c>
      <c r="MM110" s="109" t="n">
        <v>21.7</v>
      </c>
      <c r="MN110" s="109" t="n">
        <v>29.2</v>
      </c>
      <c r="MO110" s="110" t="n">
        <f aca="false">SUM(MC110:MN110)/12</f>
        <v>20.9333333333333</v>
      </c>
      <c r="NA110" s="1" t="n">
        <f aca="false">NA109+1</f>
        <v>1960</v>
      </c>
      <c r="NB110" s="112" t="s">
        <v>119</v>
      </c>
      <c r="NC110" s="109" t="n">
        <v>35.3</v>
      </c>
      <c r="ND110" s="109" t="n">
        <v>34.2</v>
      </c>
      <c r="NE110" s="109" t="n">
        <v>31.3</v>
      </c>
      <c r="NF110" s="109" t="n">
        <v>27.2</v>
      </c>
      <c r="NG110" s="109" t="n">
        <v>20.5</v>
      </c>
      <c r="NH110" s="109" t="n">
        <v>21.6</v>
      </c>
      <c r="NI110" s="109" t="n">
        <v>18.4</v>
      </c>
      <c r="NJ110" s="109" t="n">
        <v>20.1</v>
      </c>
      <c r="NK110" s="109" t="n">
        <v>23.5</v>
      </c>
      <c r="NL110" s="109" t="n">
        <v>26</v>
      </c>
      <c r="NM110" s="109" t="n">
        <v>34</v>
      </c>
      <c r="NN110" s="109" t="n">
        <v>32.8</v>
      </c>
      <c r="NO110" s="110" t="n">
        <f aca="false">SUM(NC110:NN110)/12</f>
        <v>27.075</v>
      </c>
      <c r="ON110" s="39" t="n">
        <f aca="false">(FO110+GO110+MO110)/3</f>
        <v>19.3583333333333</v>
      </c>
      <c r="OO110" s="40" t="n">
        <f aca="false">(AO110+BO110+EO110+HO110+JO110)/5</f>
        <v>21.1936111111111</v>
      </c>
      <c r="OP110" s="41" t="n">
        <f aca="false">(FO110+GO110+MO110+AO110+BO110+EO110+HO110+JO110)/8</f>
        <v>20.5053819444444</v>
      </c>
      <c r="PA110" s="114"/>
      <c r="PB110" s="115"/>
      <c r="PN110" s="28" t="n">
        <f aca="false">MAX(FC110:FN110,GC110:GN110,MC110:MN110)</f>
        <v>29.8</v>
      </c>
      <c r="PO110" s="29" t="n">
        <f aca="false">MIN(FC110:FN110,GC110:GN110,MC110:MN110)</f>
        <v>12.1</v>
      </c>
      <c r="PP110" s="30" t="n">
        <f aca="false">MAX(AC110:AN110,BC110:BN110,EC110:EN110,HC110:HN110,JC110:JN110)</f>
        <v>40.4</v>
      </c>
      <c r="PQ110" s="31" t="n">
        <f aca="false">MIN(AC110:AN110,BC110:BN110,EC110:EN110,HC110:HN110,JC110:JN110)</f>
        <v>12</v>
      </c>
      <c r="QU110" s="116" t="n">
        <f aca="false">AVERAGE(AH110,AI110,AJ110,BH110,BI110,BJ110,CH110,CI110,CJ110,DH110,DI110,DJ110,EH110,EI110,EJ110,FH110,FI110,FJ110,GH115,GI115,GJ115,HH110,HI110,HJ110,IH110,II110,IJ110,JH110,JI110,JJ110,KH110,KI110,KJ110,LH110,LI110,LJ110,MH110,MI110,MJ110,NH110,NI110,NJ110)</f>
        <v>14.7980158730159</v>
      </c>
      <c r="QV110" s="117" t="n">
        <f aca="false">AVERAGE(AC110,AD110,AN110,BC110,BD110,BN110,CC110,CD110,CN110,DC110,DD110,DN110,EC110,ED110,EN110,FC110,FD110,FN110,GC115,GD115,GN115,HC110,HD110,HN110,IC110,ID110,IN110,JC110,JD110,JN110,KC110,KD110,KN110,LC110,LD110,LN110,MC110,MD110,MN110,NC110,ND110,NN110,)</f>
        <v>28.2457364341085</v>
      </c>
      <c r="QW110" s="116" t="n">
        <f aca="false">AVERAGE(QU100:QU110)</f>
        <v>15.4301983247105</v>
      </c>
      <c r="QX110" s="118" t="n">
        <f aca="false">AVERAGE(QV100:QV110)</f>
        <v>27.4132084969294</v>
      </c>
    </row>
    <row r="111" customFormat="false" ht="12.9" hidden="false" customHeight="false" outlineLevel="0" collapsed="false">
      <c r="A111" s="101"/>
      <c r="B111" s="102" t="n">
        <f aca="false">AVERAGE(AO111,BO111,CO111,DO111,EO111,FO111,GO111,HO111,IO111,JO111,KO111,LO111,MO111,NO111)</f>
        <v>22.8369047619048</v>
      </c>
      <c r="C111" s="103" t="n">
        <f aca="false">AVERAGE(B107:B111)</f>
        <v>22.0351785714286</v>
      </c>
      <c r="D111" s="104" t="n">
        <f aca="false">AVERAGE(B102:B111)</f>
        <v>21.7310119047619</v>
      </c>
      <c r="E111" s="102" t="n">
        <f aca="false">AVERAGE(B92:B111)</f>
        <v>21.7287351190476</v>
      </c>
      <c r="F111" s="105" t="n">
        <f aca="false">AVERAGE(B62:B111)</f>
        <v>21.7893207579458</v>
      </c>
      <c r="G111" s="3" t="n">
        <f aca="false">MAX(AC111:AN111,BC111:BN111,CC111:CN111,DC111:DN111,EC111:EN111,FC111:FN111,GC111:GN111,HC111:HN111,IC111:IN111,JC111:JN111,KC111:KN111,LC111:LN111,MC111:MN111,NC111:NN111)</f>
        <v>38.6</v>
      </c>
      <c r="H111" s="106" t="n">
        <f aca="false">MEDIAN(AC111:AN111,BC111:BN111,CC111:CN111,DC111:DN111,EC111:EN111,FC111:FN111,GC111:GN111,HC111:HN111,IC111:IN111,JC111:JN111,KC111:KN111,LC111:LN111,MC111:MN111,NC111:NN111)</f>
        <v>22.1</v>
      </c>
      <c r="I111" s="5" t="n">
        <f aca="false">MIN(AC111:AN111,BC111:BN111,CC111:CN111,DC111:DN111,EC111:EN111,FC111:FN111,GC111:GN111,HC111:HN111,IC111:IN111,JC111:JN111,KC111:KN111,LC111:LN111,MC111:MN111,NC111:NN111)</f>
        <v>12.3</v>
      </c>
      <c r="J111" s="107" t="n">
        <f aca="false">(G111+I111)/2</f>
        <v>25.45</v>
      </c>
      <c r="AA111" s="1" t="n">
        <f aca="false">AA110+1</f>
        <v>37</v>
      </c>
      <c r="AB111" s="108" t="n">
        <v>1961</v>
      </c>
      <c r="AC111" s="109" t="n">
        <v>31.1</v>
      </c>
      <c r="AD111" s="109" t="n">
        <v>28.8</v>
      </c>
      <c r="AE111" s="109" t="n">
        <v>26.4</v>
      </c>
      <c r="AF111" s="109" t="n">
        <v>22.5</v>
      </c>
      <c r="AG111" s="109" t="n">
        <v>19</v>
      </c>
      <c r="AH111" s="109" t="n">
        <v>17.2</v>
      </c>
      <c r="AI111" s="109" t="n">
        <v>14.7</v>
      </c>
      <c r="AJ111" s="109" t="n">
        <v>15.9</v>
      </c>
      <c r="AK111" s="109" t="n">
        <v>21</v>
      </c>
      <c r="AL111" s="109" t="n">
        <v>23.5</v>
      </c>
      <c r="AM111" s="109" t="n">
        <v>24.4</v>
      </c>
      <c r="AN111" s="109" t="n">
        <v>26.8</v>
      </c>
      <c r="AO111" s="110" t="n">
        <f aca="false">SUM(AC111:AN111)/12</f>
        <v>22.6083333333333</v>
      </c>
      <c r="AQ111" s="112"/>
      <c r="AR111" s="109"/>
      <c r="AS111" s="109"/>
      <c r="AT111" s="109"/>
      <c r="AU111" s="109"/>
      <c r="AV111" s="109"/>
      <c r="AW111" s="109"/>
      <c r="AX111" s="109"/>
      <c r="AY111" s="109"/>
      <c r="AZ111" s="109"/>
      <c r="BA111" s="1" t="n">
        <f aca="false">BA110+1</f>
        <v>1961</v>
      </c>
      <c r="BB111" s="113" t="s">
        <v>120</v>
      </c>
      <c r="BC111" s="109" t="n">
        <v>31.3</v>
      </c>
      <c r="BD111" s="109" t="n">
        <v>28.7</v>
      </c>
      <c r="BE111" s="109" t="n">
        <v>26.3</v>
      </c>
      <c r="BF111" s="109" t="n">
        <v>20.5</v>
      </c>
      <c r="BG111" s="109" t="n">
        <v>17</v>
      </c>
      <c r="BH111" s="109" t="n">
        <v>15.1</v>
      </c>
      <c r="BI111" s="109" t="n">
        <v>12.4</v>
      </c>
      <c r="BJ111" s="109" t="n">
        <v>13.7</v>
      </c>
      <c r="BK111" s="109" t="n">
        <v>18.8</v>
      </c>
      <c r="BL111" s="109" t="n">
        <v>23.1</v>
      </c>
      <c r="BM111" s="109" t="n">
        <v>23.6</v>
      </c>
      <c r="BN111" s="109" t="n">
        <v>27.2</v>
      </c>
      <c r="BO111" s="110" t="n">
        <f aca="false">SUM(BC111:BN111)/12</f>
        <v>21.475</v>
      </c>
      <c r="CA111" s="1" t="n">
        <f aca="false">CA110+1</f>
        <v>1961</v>
      </c>
      <c r="CB111" s="112" t="n">
        <v>1961</v>
      </c>
      <c r="CC111" s="109" t="n">
        <v>28.4</v>
      </c>
      <c r="CD111" s="109" t="n">
        <v>25.6</v>
      </c>
      <c r="CE111" s="109" t="n">
        <v>23.6</v>
      </c>
      <c r="CF111" s="109" t="n">
        <v>20.2</v>
      </c>
      <c r="CG111" s="109" t="n">
        <v>18.4</v>
      </c>
      <c r="CH111" s="109" t="n">
        <v>16.6</v>
      </c>
      <c r="CI111" s="109" t="n">
        <v>14.8</v>
      </c>
      <c r="CJ111" s="109" t="n">
        <v>15.3</v>
      </c>
      <c r="CK111" s="109" t="n">
        <v>18.2</v>
      </c>
      <c r="CL111" s="109" t="n">
        <v>21</v>
      </c>
      <c r="CM111" s="109" t="n">
        <v>22</v>
      </c>
      <c r="CN111" s="109" t="n">
        <v>24.4</v>
      </c>
      <c r="CO111" s="110" t="n">
        <f aca="false">SUM(CC111:CN111)/12</f>
        <v>20.7083333333333</v>
      </c>
      <c r="DA111" s="1" t="n">
        <f aca="false">DA110+1</f>
        <v>1961</v>
      </c>
      <c r="DB111" s="113" t="s">
        <v>120</v>
      </c>
      <c r="DC111" s="109" t="n">
        <v>32.9</v>
      </c>
      <c r="DD111" s="109" t="n">
        <v>30</v>
      </c>
      <c r="DE111" s="109" t="n">
        <v>27.2</v>
      </c>
      <c r="DF111" s="109" t="n">
        <v>21.7</v>
      </c>
      <c r="DG111" s="109" t="n">
        <v>18.6</v>
      </c>
      <c r="DH111" s="109" t="n">
        <v>16.9</v>
      </c>
      <c r="DI111" s="109" t="n">
        <v>14.3</v>
      </c>
      <c r="DJ111" s="109" t="n">
        <v>16.1</v>
      </c>
      <c r="DK111" s="109" t="n">
        <v>20.5</v>
      </c>
      <c r="DL111" s="109" t="n">
        <v>25.2</v>
      </c>
      <c r="DM111" s="109" t="n">
        <v>25.8</v>
      </c>
      <c r="DN111" s="109" t="n">
        <v>28.4</v>
      </c>
      <c r="DO111" s="110" t="n">
        <f aca="false">SUM(DC111:DN111)/12</f>
        <v>23.1333333333333</v>
      </c>
      <c r="EA111" s="1" t="n">
        <f aca="false">EA110+1</f>
        <v>1961</v>
      </c>
      <c r="EB111" s="111" t="n">
        <v>1961</v>
      </c>
      <c r="EC111" s="109" t="n">
        <v>38.6</v>
      </c>
      <c r="ED111" s="109" t="n">
        <v>36.3</v>
      </c>
      <c r="EE111" s="109" t="n">
        <v>35.1</v>
      </c>
      <c r="EF111" s="109" t="n">
        <v>29.2</v>
      </c>
      <c r="EG111" s="109" t="n">
        <v>23.3</v>
      </c>
      <c r="EH111" s="109" t="n">
        <v>19.9</v>
      </c>
      <c r="EI111" s="109" t="n">
        <v>18.1</v>
      </c>
      <c r="EJ111" s="109" t="n">
        <v>20.5</v>
      </c>
      <c r="EK111" s="109" t="n">
        <v>26.7</v>
      </c>
      <c r="EL111" s="109" t="n">
        <v>31.4</v>
      </c>
      <c r="EM111" s="109" t="n">
        <v>32</v>
      </c>
      <c r="EN111" s="109" t="n">
        <v>35.8</v>
      </c>
      <c r="EO111" s="110" t="n">
        <f aca="false">SUM(EC111:EN111)/12</f>
        <v>28.9083333333333</v>
      </c>
      <c r="FA111" s="1" t="n">
        <f aca="false">FA110+1</f>
        <v>1961</v>
      </c>
      <c r="FB111" s="113" t="s">
        <v>120</v>
      </c>
      <c r="FC111" s="109" t="n">
        <v>30.8</v>
      </c>
      <c r="FD111" s="109" t="n">
        <v>27.5</v>
      </c>
      <c r="FE111" s="109" t="n">
        <v>24.9</v>
      </c>
      <c r="FF111" s="109" t="n">
        <v>20.5</v>
      </c>
      <c r="FG111" s="109" t="n">
        <v>17</v>
      </c>
      <c r="FH111" s="109" t="n">
        <v>15.1</v>
      </c>
      <c r="FI111" s="109" t="n">
        <v>12.3</v>
      </c>
      <c r="FJ111" s="109" t="n">
        <v>13.7</v>
      </c>
      <c r="FK111" s="109" t="n">
        <v>18.8</v>
      </c>
      <c r="FL111" s="109" t="n">
        <v>21.5</v>
      </c>
      <c r="FM111" s="109" t="n">
        <v>22.7</v>
      </c>
      <c r="FN111" s="109" t="n">
        <v>25.8</v>
      </c>
      <c r="FO111" s="110" t="n">
        <f aca="false">SUM(FC111:FN111)/12</f>
        <v>20.8833333333333</v>
      </c>
      <c r="GA111" s="1" t="n">
        <f aca="false">GA110+1</f>
        <v>1961</v>
      </c>
      <c r="GB111" s="113" t="s">
        <v>120</v>
      </c>
      <c r="GC111" s="109" t="n">
        <v>29.4</v>
      </c>
      <c r="GD111" s="109" t="n">
        <v>25.9</v>
      </c>
      <c r="GE111" s="109" t="n">
        <v>23.8</v>
      </c>
      <c r="GF111" s="109" t="n">
        <v>19.5</v>
      </c>
      <c r="GG111" s="109" t="n">
        <v>16.2</v>
      </c>
      <c r="GH111" s="109" t="n">
        <v>14.7</v>
      </c>
      <c r="GI111" s="109" t="n">
        <v>13.3</v>
      </c>
      <c r="GJ111" s="109" t="n">
        <v>14.4</v>
      </c>
      <c r="GK111" s="109" t="n">
        <v>18</v>
      </c>
      <c r="GL111" s="109" t="n">
        <v>19.2</v>
      </c>
      <c r="GM111" s="109" t="n">
        <v>21.8</v>
      </c>
      <c r="GN111" s="109" t="n">
        <v>24.2</v>
      </c>
      <c r="GO111" s="110" t="n">
        <f aca="false">SUM(GC111:GN111)/12</f>
        <v>20.0333333333333</v>
      </c>
      <c r="HA111" s="1" t="n">
        <f aca="false">HA110+1</f>
        <v>1961</v>
      </c>
      <c r="HB111" s="113" t="s">
        <v>120</v>
      </c>
      <c r="HC111" s="109" t="n">
        <v>27.9</v>
      </c>
      <c r="HD111" s="109" t="n">
        <v>26.5</v>
      </c>
      <c r="HE111" s="109" t="n">
        <v>24.6</v>
      </c>
      <c r="HF111" s="109" t="n">
        <v>21.1</v>
      </c>
      <c r="HG111" s="109" t="n">
        <v>19.5</v>
      </c>
      <c r="HH111" s="109" t="n">
        <v>17.7</v>
      </c>
      <c r="HI111" s="109" t="n">
        <v>16</v>
      </c>
      <c r="HJ111" s="109" t="n">
        <v>16</v>
      </c>
      <c r="HK111" s="109" t="n">
        <v>20.5</v>
      </c>
      <c r="HL111" s="109" t="n">
        <v>22.2</v>
      </c>
      <c r="HM111" s="109" t="n">
        <v>22</v>
      </c>
      <c r="HN111" s="109" t="n">
        <v>26.2</v>
      </c>
      <c r="HO111" s="110" t="n">
        <f aca="false">SUM(HC111:HN111)/12</f>
        <v>21.6833333333333</v>
      </c>
      <c r="IA111" s="1" t="n">
        <f aca="false">IA110+1</f>
        <v>1961</v>
      </c>
      <c r="IB111" s="113" t="s">
        <v>120</v>
      </c>
      <c r="IC111" s="109" t="n">
        <v>33.4</v>
      </c>
      <c r="ID111" s="109" t="n">
        <v>31.6</v>
      </c>
      <c r="IE111" s="109" t="n">
        <v>29.5</v>
      </c>
      <c r="IF111" s="109" t="n">
        <v>24.3</v>
      </c>
      <c r="IG111" s="109" t="n">
        <v>20.5</v>
      </c>
      <c r="IH111" s="109" t="n">
        <v>17.5</v>
      </c>
      <c r="II111" s="109" t="n">
        <v>15.7</v>
      </c>
      <c r="IJ111" s="109" t="n">
        <v>17</v>
      </c>
      <c r="IK111" s="109" t="n">
        <v>22.6</v>
      </c>
      <c r="IL111" s="109" t="n">
        <v>27.2</v>
      </c>
      <c r="IM111" s="109" t="n">
        <v>26.1</v>
      </c>
      <c r="IN111" s="109" t="n">
        <v>29.4</v>
      </c>
      <c r="IO111" s="110" t="n">
        <f aca="false">SUM(IC111:IN111)/12</f>
        <v>24.5666666666667</v>
      </c>
      <c r="JA111" s="1" t="n">
        <f aca="false">JA110+1</f>
        <v>1961</v>
      </c>
      <c r="JB111" s="113" t="s">
        <v>120</v>
      </c>
      <c r="JC111" s="109" t="n">
        <v>25.3</v>
      </c>
      <c r="JD111" s="109" t="n">
        <v>22.8</v>
      </c>
      <c r="JE111" s="109" t="n">
        <v>21.1</v>
      </c>
      <c r="JF111" s="109" t="n">
        <v>18.6</v>
      </c>
      <c r="JG111" s="109" t="n">
        <v>17</v>
      </c>
      <c r="JH111" s="109" t="n">
        <v>15.4</v>
      </c>
      <c r="JI111" s="109" t="n">
        <v>14</v>
      </c>
      <c r="JJ111" s="109" t="n">
        <v>14.1</v>
      </c>
      <c r="JK111" s="109" t="n">
        <v>16.7</v>
      </c>
      <c r="JL111" s="109" t="n">
        <v>18.3</v>
      </c>
      <c r="JM111" s="109" t="n">
        <v>20.7</v>
      </c>
      <c r="JN111" s="109" t="n">
        <v>21.3</v>
      </c>
      <c r="JO111" s="110" t="n">
        <f aca="false">SUM(JC111:JN111)/12</f>
        <v>18.775</v>
      </c>
      <c r="KA111" s="1" t="n">
        <f aca="false">KA110+1</f>
        <v>1961</v>
      </c>
      <c r="KB111" s="113" t="s">
        <v>120</v>
      </c>
      <c r="KC111" s="109" t="n">
        <v>31.4</v>
      </c>
      <c r="KD111" s="109" t="n">
        <v>30.2</v>
      </c>
      <c r="KE111" s="109" t="n">
        <v>27.7</v>
      </c>
      <c r="KF111" s="109" t="n">
        <v>22.2</v>
      </c>
      <c r="KG111" s="109" t="n">
        <v>19</v>
      </c>
      <c r="KH111" s="109" t="n">
        <v>16.9</v>
      </c>
      <c r="KI111" s="109" t="n">
        <v>14.5</v>
      </c>
      <c r="KJ111" s="109" t="n">
        <v>15.8</v>
      </c>
      <c r="KK111" s="109" t="n">
        <v>20.8</v>
      </c>
      <c r="KL111" s="109" t="n">
        <v>24.9</v>
      </c>
      <c r="KM111" s="109" t="n">
        <v>25.3</v>
      </c>
      <c r="KN111" s="109" t="n">
        <v>28.3</v>
      </c>
      <c r="KO111" s="110" t="n">
        <f aca="false">SUM(KC111:KN111)/12</f>
        <v>23.0833333333333</v>
      </c>
      <c r="LA111" s="1" t="n">
        <f aca="false">LA110+1</f>
        <v>1961</v>
      </c>
      <c r="LB111" s="113" t="s">
        <v>120</v>
      </c>
      <c r="LC111" s="109" t="n">
        <v>34.1</v>
      </c>
      <c r="LD111" s="109" t="n">
        <v>31.2</v>
      </c>
      <c r="LE111" s="109" t="n">
        <v>29.3</v>
      </c>
      <c r="LF111" s="109" t="n">
        <v>23.4</v>
      </c>
      <c r="LG111" s="109" t="n">
        <v>20</v>
      </c>
      <c r="LH111" s="109" t="n">
        <v>17.7</v>
      </c>
      <c r="LI111" s="109" t="n">
        <v>15.1</v>
      </c>
      <c r="LJ111" s="109" t="n">
        <v>16.3</v>
      </c>
      <c r="LK111" s="109" t="n">
        <v>21.9</v>
      </c>
      <c r="LL111" s="109" t="n">
        <v>25.7</v>
      </c>
      <c r="LM111" s="109" t="n">
        <v>25.8</v>
      </c>
      <c r="LN111" s="109" t="n">
        <v>29.8</v>
      </c>
      <c r="LO111" s="110" t="n">
        <f aca="false">SUM(LC111:LN111)/12</f>
        <v>24.1916666666667</v>
      </c>
      <c r="MA111" s="1" t="n">
        <f aca="false">MA110+1</f>
        <v>1961</v>
      </c>
      <c r="MB111" s="113" t="s">
        <v>120</v>
      </c>
      <c r="MC111" s="109" t="n">
        <v>32</v>
      </c>
      <c r="MD111" s="109" t="n">
        <v>28.5</v>
      </c>
      <c r="ME111" s="109" t="n">
        <v>26.8</v>
      </c>
      <c r="MF111" s="109" t="n">
        <v>21.7</v>
      </c>
      <c r="MG111" s="109" t="n">
        <v>18.6</v>
      </c>
      <c r="MH111" s="109" t="n">
        <v>17.3</v>
      </c>
      <c r="MI111" s="109" t="n">
        <v>14.9</v>
      </c>
      <c r="MJ111" s="109" t="n">
        <v>16</v>
      </c>
      <c r="MK111" s="109" t="n">
        <v>20.9</v>
      </c>
      <c r="ML111" s="109" t="n">
        <v>23.7</v>
      </c>
      <c r="MM111" s="109" t="n">
        <v>24.7</v>
      </c>
      <c r="MN111" s="109" t="n">
        <v>27.1</v>
      </c>
      <c r="MO111" s="110" t="n">
        <f aca="false">SUM(MC111:MN111)/12</f>
        <v>22.6833333333333</v>
      </c>
      <c r="NA111" s="1" t="n">
        <f aca="false">NA110+1</f>
        <v>1961</v>
      </c>
      <c r="NB111" s="112" t="s">
        <v>120</v>
      </c>
      <c r="NC111" s="109" t="n">
        <v>35</v>
      </c>
      <c r="ND111" s="109" t="n">
        <v>37.4</v>
      </c>
      <c r="NE111" s="109" t="n">
        <v>31.7</v>
      </c>
      <c r="NF111" s="109" t="n">
        <v>25.6</v>
      </c>
      <c r="NG111" s="109" t="n">
        <v>19.8</v>
      </c>
      <c r="NH111" s="109" t="n">
        <v>17.2</v>
      </c>
      <c r="NI111" s="109" t="n">
        <v>16.6</v>
      </c>
      <c r="NJ111" s="109" t="n">
        <v>20.5</v>
      </c>
      <c r="NK111" s="109" t="n">
        <v>24.9</v>
      </c>
      <c r="NL111" s="109" t="n">
        <v>29.4</v>
      </c>
      <c r="NM111" s="109" t="n">
        <v>31.6</v>
      </c>
      <c r="NN111" s="109" t="n">
        <v>34.1</v>
      </c>
      <c r="NO111" s="110" t="n">
        <f aca="false">SUM(NC111:NN111)/12</f>
        <v>26.9833333333333</v>
      </c>
      <c r="ON111" s="39" t="n">
        <f aca="false">(FO111+GO111+MO111)/3</f>
        <v>21.2</v>
      </c>
      <c r="OO111" s="40" t="n">
        <f aca="false">(AO111+BO111+EO111+HO111+JO111)/5</f>
        <v>22.69</v>
      </c>
      <c r="OP111" s="41" t="n">
        <f aca="false">(FO111+GO111+MO111+AO111+BO111+EO111+HO111+JO111)/8</f>
        <v>22.13125</v>
      </c>
      <c r="PA111" s="114"/>
      <c r="PB111" s="115"/>
      <c r="PN111" s="28" t="n">
        <f aca="false">MAX(FC111:FN111,GC111:GN111,MC111:MN111)</f>
        <v>32</v>
      </c>
      <c r="PO111" s="29" t="n">
        <f aca="false">MIN(FC111:FN111,GC111:GN111,MC111:MN111)</f>
        <v>12.3</v>
      </c>
      <c r="PP111" s="30" t="n">
        <f aca="false">MAX(AC111:AN111,BC111:BN111,EC111:EN111,HC111:HN111,JC111:JN111)</f>
        <v>38.6</v>
      </c>
      <c r="PQ111" s="31" t="n">
        <f aca="false">MIN(AC111:AN111,BC111:BN111,EC111:EN111,HC111:HN111,JC111:JN111)</f>
        <v>12.4</v>
      </c>
      <c r="QU111" s="116" t="n">
        <f aca="false">AVERAGE(AH111,AI111,AJ111,BH111,BI111,BJ111,CH111,CI111,CJ111,DH111,DI111,DJ111,EH111,EI111,EJ111,FH111,FI111,FJ111,GH116,GI116,GJ116,HH111,HI111,HJ111,IH111,II111,IJ111,JH111,JI111,JJ111,KH111,KI111,KJ111,LH111,LI111,LJ111,MH111,MI111,MJ111,NH111,NI111,NJ111)</f>
        <v>15.8119047619048</v>
      </c>
      <c r="QV111" s="117" t="n">
        <f aca="false">AVERAGE(AC111,AD111,AN111,BC111,BD111,BN111,CC111,CD111,CN111,DC111,DD111,DN111,EC111,ED111,EN111,FC111,FD111,FN111,GC116,GD116,GN116,HC111,HD111,HN111,IC111,ID111,IN111,JC111,JD111,JN111,KC111,KD111,KN111,LC111,LD111,LN111,MC111,MD111,MN111,NC111,ND111,NN111,)</f>
        <v>28.7302325581395</v>
      </c>
      <c r="QW111" s="116" t="n">
        <f aca="false">AVERAGE(QU101:QU111)</f>
        <v>15.443401787914</v>
      </c>
      <c r="QX111" s="118" t="n">
        <f aca="false">AVERAGE(QV101:QV111)</f>
        <v>27.5180710762106</v>
      </c>
    </row>
    <row r="112" customFormat="false" ht="12.9" hidden="false" customHeight="false" outlineLevel="0" collapsed="false">
      <c r="A112" s="101"/>
      <c r="B112" s="102" t="n">
        <f aca="false">AVERAGE(AO112,BO112,CO112,DO112,EO112,FO112,GO112,HO112,IO112,JO112,KO112,LO112,MO112,NO112)</f>
        <v>22.2059523809524</v>
      </c>
      <c r="C112" s="103" t="n">
        <f aca="false">AVERAGE(B108:B112)</f>
        <v>22.0064484126984</v>
      </c>
      <c r="D112" s="104" t="n">
        <f aca="false">AVERAGE(B103:B112)</f>
        <v>21.8404166666667</v>
      </c>
      <c r="E112" s="102" t="n">
        <f aca="false">AVERAGE(B93:B112)</f>
        <v>21.7346726190476</v>
      </c>
      <c r="F112" s="105" t="n">
        <f aca="false">AVERAGE(B63:B112)</f>
        <v>21.7957125328375</v>
      </c>
      <c r="G112" s="3" t="n">
        <f aca="false">MAX(AC112:AN112,BC112:BN112,CC112:CN112,DC112:DN112,EC112:EN112,FC112:FN112,GC112:GN112,HC112:HN112,IC112:IN112,JC112:JN112,KC112:KN112,LC112:LN112,MC112:MN112,NC112:NN112)</f>
        <v>36.9</v>
      </c>
      <c r="H112" s="106" t="n">
        <f aca="false">MEDIAN(AC112:AN112,BC112:BN112,CC112:CN112,DC112:DN112,EC112:EN112,FC112:FN112,GC112:GN112,HC112:HN112,IC112:IN112,JC112:JN112,KC112:KN112,LC112:LN112,MC112:MN112,NC112:NN112)</f>
        <v>21.55</v>
      </c>
      <c r="I112" s="5" t="n">
        <f aca="false">MIN(AC112:AN112,BC112:BN112,CC112:CN112,DC112:DN112,EC112:EN112,FC112:FN112,GC112:GN112,HC112:HN112,IC112:IN112,JC112:JN112,KC112:KN112,LC112:LN112,MC112:MN112,NC112:NN112)</f>
        <v>13.8</v>
      </c>
      <c r="J112" s="107" t="n">
        <f aca="false">(G112+I112)/2</f>
        <v>25.35</v>
      </c>
      <c r="AA112" s="1" t="n">
        <f aca="false">AA111+1</f>
        <v>38</v>
      </c>
      <c r="AB112" s="108" t="n">
        <v>1962</v>
      </c>
      <c r="AC112" s="109" t="n">
        <v>29.3</v>
      </c>
      <c r="AD112" s="109" t="n">
        <v>28</v>
      </c>
      <c r="AE112" s="109" t="n">
        <v>26.7</v>
      </c>
      <c r="AF112" s="109" t="n">
        <v>23.4</v>
      </c>
      <c r="AG112" s="109" t="n">
        <v>17.1</v>
      </c>
      <c r="AH112" s="109" t="n">
        <v>17.1</v>
      </c>
      <c r="AI112" s="109" t="n">
        <v>16.1</v>
      </c>
      <c r="AJ112" s="109" t="n">
        <v>15.7</v>
      </c>
      <c r="AK112" s="109" t="n">
        <v>18.8</v>
      </c>
      <c r="AL112" s="109" t="n">
        <v>19.9</v>
      </c>
      <c r="AM112" s="109" t="n">
        <v>25.8</v>
      </c>
      <c r="AN112" s="109" t="n">
        <v>24.9</v>
      </c>
      <c r="AO112" s="110" t="n">
        <f aca="false">SUM(AC112:AN112)/12</f>
        <v>21.9</v>
      </c>
      <c r="AQ112" s="112"/>
      <c r="AR112" s="109"/>
      <c r="AS112" s="109"/>
      <c r="AT112" s="109"/>
      <c r="AU112" s="109"/>
      <c r="AV112" s="109"/>
      <c r="AW112" s="109"/>
      <c r="AX112" s="109"/>
      <c r="AY112" s="109"/>
      <c r="AZ112" s="109"/>
      <c r="BA112" s="1" t="n">
        <f aca="false">BA111+1</f>
        <v>1962</v>
      </c>
      <c r="BB112" s="113" t="s">
        <v>121</v>
      </c>
      <c r="BC112" s="109" t="n">
        <v>29.1</v>
      </c>
      <c r="BD112" s="109" t="n">
        <v>27.4</v>
      </c>
      <c r="BE112" s="109" t="n">
        <v>25.7</v>
      </c>
      <c r="BF112" s="109" t="n">
        <v>22</v>
      </c>
      <c r="BG112" s="109" t="n">
        <v>15.5</v>
      </c>
      <c r="BH112" s="109" t="n">
        <v>15.5</v>
      </c>
      <c r="BI112" s="109" t="n">
        <v>14.1</v>
      </c>
      <c r="BJ112" s="109" t="n">
        <v>14</v>
      </c>
      <c r="BK112" s="109" t="n">
        <v>17.4</v>
      </c>
      <c r="BL112" s="109" t="n">
        <v>17.8</v>
      </c>
      <c r="BM112" s="109" t="n">
        <v>26</v>
      </c>
      <c r="BN112" s="109" t="n">
        <v>24.7</v>
      </c>
      <c r="BO112" s="110" t="n">
        <f aca="false">SUM(BC112:BN112)/12</f>
        <v>20.7666666666667</v>
      </c>
      <c r="CA112" s="1" t="n">
        <f aca="false">CA111+1</f>
        <v>1962</v>
      </c>
      <c r="CB112" s="112" t="n">
        <v>1962</v>
      </c>
      <c r="CC112" s="109" t="n">
        <v>25.2</v>
      </c>
      <c r="CD112" s="109" t="n">
        <v>24.9</v>
      </c>
      <c r="CE112" s="109" t="n">
        <v>23.4</v>
      </c>
      <c r="CF112" s="109" t="n">
        <v>21</v>
      </c>
      <c r="CG112" s="109" t="n">
        <v>17</v>
      </c>
      <c r="CH112" s="109" t="n">
        <v>16.8</v>
      </c>
      <c r="CI112" s="109" t="n">
        <v>15.5</v>
      </c>
      <c r="CJ112" s="109" t="n">
        <v>15.7</v>
      </c>
      <c r="CK112" s="109" t="n">
        <v>17.3</v>
      </c>
      <c r="CL112" s="109" t="n">
        <v>18</v>
      </c>
      <c r="CM112" s="109" t="n">
        <v>22.8</v>
      </c>
      <c r="CN112" s="109" t="n">
        <v>22.7</v>
      </c>
      <c r="CO112" s="110" t="n">
        <f aca="false">SUM(CC112:CN112)/12</f>
        <v>20.025</v>
      </c>
      <c r="DA112" s="1" t="n">
        <f aca="false">DA111+1</f>
        <v>1962</v>
      </c>
      <c r="DB112" s="113" t="s">
        <v>121</v>
      </c>
      <c r="DC112" s="109" t="n">
        <v>31.1</v>
      </c>
      <c r="DD112" s="109" t="n">
        <v>29</v>
      </c>
      <c r="DE112" s="109" t="n">
        <v>27.3</v>
      </c>
      <c r="DF112" s="109" t="n">
        <v>23.9</v>
      </c>
      <c r="DG112" s="109" t="n">
        <v>16.8</v>
      </c>
      <c r="DH112" s="109" t="n">
        <v>16.9</v>
      </c>
      <c r="DI112" s="109" t="n">
        <v>15.6</v>
      </c>
      <c r="DJ112" s="109" t="n">
        <v>15.7</v>
      </c>
      <c r="DK112" s="109" t="n">
        <v>18.7</v>
      </c>
      <c r="DL112" s="109" t="n">
        <v>19.5</v>
      </c>
      <c r="DM112" s="109" t="n">
        <v>26.7</v>
      </c>
      <c r="DN112" s="109" t="n">
        <v>26.7</v>
      </c>
      <c r="DO112" s="110" t="n">
        <f aca="false">SUM(DC112:DN112)/12</f>
        <v>22.325</v>
      </c>
      <c r="EA112" s="1" t="n">
        <f aca="false">EA111+1</f>
        <v>1962</v>
      </c>
      <c r="EB112" s="111" t="n">
        <v>1962</v>
      </c>
      <c r="EC112" s="109" t="n">
        <v>36.9</v>
      </c>
      <c r="ED112" s="109" t="n">
        <v>36.5</v>
      </c>
      <c r="EE112" s="109" t="n">
        <v>33.5</v>
      </c>
      <c r="EF112" s="109" t="n">
        <v>29</v>
      </c>
      <c r="EG112" s="109" t="n">
        <v>21.2</v>
      </c>
      <c r="EH112" s="109" t="n">
        <v>21.7</v>
      </c>
      <c r="EI112" s="109" t="n">
        <v>19.1</v>
      </c>
      <c r="EJ112" s="109" t="n">
        <v>20.2</v>
      </c>
      <c r="EK112" s="109" t="n">
        <v>24.7</v>
      </c>
      <c r="EL112" s="109" t="n">
        <v>28.3</v>
      </c>
      <c r="EM112" s="109" t="n">
        <v>35.4</v>
      </c>
      <c r="EN112" s="109" t="n">
        <v>34.6</v>
      </c>
      <c r="EO112" s="110" t="n">
        <f aca="false">SUM(EC112:EN112)/12</f>
        <v>28.425</v>
      </c>
      <c r="FA112" s="1" t="n">
        <f aca="false">FA111+1</f>
        <v>1962</v>
      </c>
      <c r="FB112" s="113" t="s">
        <v>121</v>
      </c>
      <c r="FC112" s="109" t="n">
        <v>27.7</v>
      </c>
      <c r="FD112" s="109" t="n">
        <v>26.5</v>
      </c>
      <c r="FE112" s="109" t="n">
        <v>24.7</v>
      </c>
      <c r="FF112" s="109" t="n">
        <v>21.5</v>
      </c>
      <c r="FG112" s="109" t="n">
        <v>14.6</v>
      </c>
      <c r="FH112" s="109" t="n">
        <v>15</v>
      </c>
      <c r="FI112" s="109" t="n">
        <v>14</v>
      </c>
      <c r="FJ112" s="109" t="n">
        <v>13.8</v>
      </c>
      <c r="FK112" s="109" t="n">
        <v>16.2</v>
      </c>
      <c r="FL112" s="109" t="n">
        <v>17.7</v>
      </c>
      <c r="FM112" s="109" t="n">
        <v>24.2</v>
      </c>
      <c r="FN112" s="109" t="n">
        <v>22.9</v>
      </c>
      <c r="FO112" s="110" t="n">
        <f aca="false">SUM(FC112:FN112)/12</f>
        <v>19.9</v>
      </c>
      <c r="GA112" s="1" t="n">
        <f aca="false">GA111+1</f>
        <v>1962</v>
      </c>
      <c r="GB112" s="113" t="s">
        <v>121</v>
      </c>
      <c r="GC112" s="109" t="n">
        <v>26.2</v>
      </c>
      <c r="GD112" s="109" t="n">
        <v>24.5</v>
      </c>
      <c r="GE112" s="109" t="n">
        <v>23.4</v>
      </c>
      <c r="GF112" s="109" t="n">
        <v>20.6</v>
      </c>
      <c r="GG112" s="109" t="n">
        <v>14.9</v>
      </c>
      <c r="GH112" s="109" t="n">
        <v>14.8</v>
      </c>
      <c r="GI112" s="109" t="n">
        <v>14.1</v>
      </c>
      <c r="GJ112" s="109" t="n">
        <v>14</v>
      </c>
      <c r="GK112" s="109" t="n">
        <v>15.9</v>
      </c>
      <c r="GL112" s="109" t="n">
        <v>16.3</v>
      </c>
      <c r="GM112" s="109" t="n">
        <v>21.2</v>
      </c>
      <c r="GN112" s="109" t="n">
        <v>22.4</v>
      </c>
      <c r="GO112" s="110" t="n">
        <f aca="false">SUM(GC112:GN112)/12</f>
        <v>19.025</v>
      </c>
      <c r="HA112" s="1" t="n">
        <f aca="false">HA111+1</f>
        <v>1962</v>
      </c>
      <c r="HB112" s="113" t="s">
        <v>121</v>
      </c>
      <c r="HC112" s="109" t="n">
        <v>26.1</v>
      </c>
      <c r="HD112" s="109" t="n">
        <v>26.3</v>
      </c>
      <c r="HE112" s="109" t="n">
        <v>24.2</v>
      </c>
      <c r="HF112" s="109" t="n">
        <v>23.2</v>
      </c>
      <c r="HG112" s="109" t="n">
        <v>18.2</v>
      </c>
      <c r="HH112" s="109" t="n">
        <v>18.3</v>
      </c>
      <c r="HI112" s="109" t="n">
        <v>16.8</v>
      </c>
      <c r="HJ112" s="109" t="n">
        <v>17.2</v>
      </c>
      <c r="HK112" s="109" t="n">
        <v>18.9</v>
      </c>
      <c r="HL112" s="109" t="n">
        <v>19.1</v>
      </c>
      <c r="HM112" s="109" t="n">
        <v>24.4</v>
      </c>
      <c r="HN112" s="109" t="n">
        <v>22.7</v>
      </c>
      <c r="HO112" s="110" t="n">
        <f aca="false">SUM(HC112:HN112)/12</f>
        <v>21.2833333333333</v>
      </c>
      <c r="IA112" s="1" t="n">
        <f aca="false">IA111+1</f>
        <v>1962</v>
      </c>
      <c r="IB112" s="113" t="s">
        <v>121</v>
      </c>
      <c r="IC112" s="109" t="n">
        <v>31.4</v>
      </c>
      <c r="ID112" s="121" t="n">
        <f aca="false">(ID111+ID113)/2</f>
        <v>32</v>
      </c>
      <c r="IE112" s="109" t="n">
        <v>29.1</v>
      </c>
      <c r="IF112" s="109" t="n">
        <v>25.1</v>
      </c>
      <c r="IG112" s="109" t="n">
        <v>18.2</v>
      </c>
      <c r="IH112" s="109" t="n">
        <v>18.7</v>
      </c>
      <c r="II112" s="109" t="n">
        <v>17.2</v>
      </c>
      <c r="IJ112" s="109" t="n">
        <v>17.5</v>
      </c>
      <c r="IK112" s="109" t="n">
        <v>20.9</v>
      </c>
      <c r="IL112" s="109" t="n">
        <v>23</v>
      </c>
      <c r="IM112" s="109" t="n">
        <v>30.2</v>
      </c>
      <c r="IN112" s="109" t="n">
        <v>27.8</v>
      </c>
      <c r="IO112" s="110" t="n">
        <f aca="false">SUM(IC112:IN112)/12</f>
        <v>24.2583333333333</v>
      </c>
      <c r="JA112" s="1" t="n">
        <f aca="false">JA111+1</f>
        <v>1962</v>
      </c>
      <c r="JB112" s="113" t="s">
        <v>121</v>
      </c>
      <c r="JC112" s="109" t="n">
        <v>22.8</v>
      </c>
      <c r="JD112" s="109" t="n">
        <v>22.1</v>
      </c>
      <c r="JE112" s="109" t="n">
        <v>20.7</v>
      </c>
      <c r="JF112" s="109" t="n">
        <v>18.9</v>
      </c>
      <c r="JG112" s="109" t="n">
        <v>15.3</v>
      </c>
      <c r="JH112" s="109" t="n">
        <v>15</v>
      </c>
      <c r="JI112" s="109" t="n">
        <v>14.2</v>
      </c>
      <c r="JJ112" s="109" t="n">
        <v>14.4</v>
      </c>
      <c r="JK112" s="109" t="n">
        <v>15.3</v>
      </c>
      <c r="JL112" s="109" t="n">
        <v>16.2</v>
      </c>
      <c r="JM112" s="109" t="n">
        <v>20.2</v>
      </c>
      <c r="JN112" s="109" t="n">
        <v>21.3</v>
      </c>
      <c r="JO112" s="110" t="n">
        <f aca="false">SUM(JC112:JN112)/12</f>
        <v>18.0333333333333</v>
      </c>
      <c r="KA112" s="1" t="n">
        <f aca="false">KA111+1</f>
        <v>1962</v>
      </c>
      <c r="KB112" s="113" t="s">
        <v>121</v>
      </c>
      <c r="KC112" s="109" t="n">
        <v>30.6</v>
      </c>
      <c r="KD112" s="109" t="n">
        <v>29</v>
      </c>
      <c r="KE112" s="109" t="n">
        <v>27.7</v>
      </c>
      <c r="KF112" s="109" t="n">
        <v>24.2</v>
      </c>
      <c r="KG112" s="109" t="n">
        <v>17.2</v>
      </c>
      <c r="KH112" s="109" t="n">
        <v>17.6</v>
      </c>
      <c r="KI112" s="109" t="n">
        <v>16</v>
      </c>
      <c r="KJ112" s="109" t="n">
        <v>15.7</v>
      </c>
      <c r="KK112" s="109" t="n">
        <v>19.4</v>
      </c>
      <c r="KL112" s="109" t="n">
        <v>20.1</v>
      </c>
      <c r="KM112" s="109" t="n">
        <v>27.9</v>
      </c>
      <c r="KN112" s="109" t="n">
        <v>26.6</v>
      </c>
      <c r="KO112" s="110" t="n">
        <f aca="false">SUM(KC112:KN112)/12</f>
        <v>22.6666666666667</v>
      </c>
      <c r="LA112" s="1" t="n">
        <f aca="false">LA111+1</f>
        <v>1962</v>
      </c>
      <c r="LB112" s="113" t="s">
        <v>121</v>
      </c>
      <c r="LC112" s="109" t="n">
        <v>31.4</v>
      </c>
      <c r="LD112" s="109" t="n">
        <v>30</v>
      </c>
      <c r="LE112" s="109" t="n">
        <v>28.5</v>
      </c>
      <c r="LF112" s="109" t="n">
        <v>24.7</v>
      </c>
      <c r="LG112" s="109" t="n">
        <v>17.7</v>
      </c>
      <c r="LH112" s="109" t="n">
        <v>17.9</v>
      </c>
      <c r="LI112" s="109" t="n">
        <v>16.6</v>
      </c>
      <c r="LJ112" s="109" t="n">
        <v>16.5</v>
      </c>
      <c r="LK112" s="109" t="n">
        <v>20</v>
      </c>
      <c r="LL112" s="109" t="n">
        <v>22</v>
      </c>
      <c r="LM112" s="109" t="n">
        <v>29.3</v>
      </c>
      <c r="LN112" s="109" t="n">
        <v>26.9</v>
      </c>
      <c r="LO112" s="110" t="n">
        <f aca="false">SUM(LC112:LN112)/12</f>
        <v>23.4583333333333</v>
      </c>
      <c r="MA112" s="1" t="n">
        <f aca="false">MA111+1</f>
        <v>1962</v>
      </c>
      <c r="MB112" s="113" t="s">
        <v>121</v>
      </c>
      <c r="MC112" s="109" t="n">
        <v>28.1</v>
      </c>
      <c r="MD112" s="109" t="n">
        <v>27.8</v>
      </c>
      <c r="ME112" s="109" t="n">
        <v>26.2</v>
      </c>
      <c r="MF112" s="109" t="n">
        <v>23.7</v>
      </c>
      <c r="MG112" s="109" t="n">
        <v>17.4</v>
      </c>
      <c r="MH112" s="109" t="n">
        <v>17.6</v>
      </c>
      <c r="MI112" s="109" t="n">
        <v>16.2</v>
      </c>
      <c r="MJ112" s="109" t="n">
        <v>16.1</v>
      </c>
      <c r="MK112" s="109" t="n">
        <v>18.5</v>
      </c>
      <c r="ML112" s="109" t="n">
        <v>18.9</v>
      </c>
      <c r="MM112" s="109" t="n">
        <v>25.8</v>
      </c>
      <c r="MN112" s="109" t="n">
        <v>24.6</v>
      </c>
      <c r="MO112" s="110" t="n">
        <f aca="false">SUM(MC112:MN112)/12</f>
        <v>21.7416666666667</v>
      </c>
      <c r="NA112" s="1" t="n">
        <f aca="false">NA111+1</f>
        <v>1962</v>
      </c>
      <c r="NB112" s="113" t="s">
        <v>121</v>
      </c>
      <c r="NC112" s="109" t="n">
        <v>35.3</v>
      </c>
      <c r="ND112" s="109" t="n">
        <v>34.2</v>
      </c>
      <c r="NE112" s="109" t="n">
        <v>31.3</v>
      </c>
      <c r="NF112" s="109" t="n">
        <v>27.2</v>
      </c>
      <c r="NG112" s="109" t="n">
        <v>20.5</v>
      </c>
      <c r="NH112" s="109" t="n">
        <v>21.6</v>
      </c>
      <c r="NI112" s="109" t="n">
        <v>18.4</v>
      </c>
      <c r="NJ112" s="109" t="n">
        <v>20.1</v>
      </c>
      <c r="NK112" s="109" t="n">
        <v>23.5</v>
      </c>
      <c r="NL112" s="109" t="n">
        <v>26</v>
      </c>
      <c r="NM112" s="109" t="n">
        <v>34</v>
      </c>
      <c r="NN112" s="109" t="n">
        <v>32.8</v>
      </c>
      <c r="NO112" s="110" t="n">
        <f aca="false">SUM(NC112:NN112)/12</f>
        <v>27.075</v>
      </c>
      <c r="ON112" s="39" t="n">
        <f aca="false">(FO112+GO112+MO112)/3</f>
        <v>20.2222222222222</v>
      </c>
      <c r="OO112" s="40" t="n">
        <f aca="false">(AO112+BO112+EO112+HO112+JO112)/5</f>
        <v>22.0816666666667</v>
      </c>
      <c r="OP112" s="41" t="n">
        <f aca="false">(FO112+GO112+MO112+AO112+BO112+EO112+HO112+JO112)/8</f>
        <v>21.384375</v>
      </c>
      <c r="PA112" s="114"/>
      <c r="PB112" s="115"/>
      <c r="PN112" s="28" t="n">
        <f aca="false">MAX(FC112:FN112,GC112:GN112,MC112:MN112)</f>
        <v>28.1</v>
      </c>
      <c r="PO112" s="29" t="n">
        <f aca="false">MIN(FC112:FN112,GC112:GN112,MC112:MN112)</f>
        <v>13.8</v>
      </c>
      <c r="PP112" s="30" t="n">
        <f aca="false">MAX(AC112:AN112,BC112:BN112,EC112:EN112,HC112:HN112,JC112:JN112)</f>
        <v>36.9</v>
      </c>
      <c r="PQ112" s="31" t="n">
        <f aca="false">MIN(AC112:AN112,BC112:BN112,EC112:EN112,HC112:HN112,JC112:JN112)</f>
        <v>14</v>
      </c>
      <c r="QU112" s="116" t="n">
        <f aca="false">AVERAGE(AH112,AI112,AJ112,BH112,BI112,BJ112,CH112,CI112,CJ112,DH112,DI112,DJ112,EH112,EI112,EJ112,FH112,FI112,FJ112,GH117,GI117,GJ117,HH112,HI112,HJ112,IH112,II112,IJ112,JH112,JI112,JJ112,KH112,KI112,KJ112,LH112,LI112,LJ112,MH112,MI112,MJ112,NH112,NI112,NJ112)</f>
        <v>16.5904761904762</v>
      </c>
      <c r="QV112" s="117" t="n">
        <f aca="false">AVERAGE(AC112,AD112,AN112,BC112,BD112,BN112,CC112,CD112,CN112,DC112,DD112,DN112,EC112,ED112,EN112,FC112,FD112,FN112,GC117,GD117,GN117,HC112,HD112,HN112,IC112,ID112,IN112,JC112,JD112,JN112,KC112,KD112,KN112,LC112,LD112,LN112,MC112,MD112,MN112,NC112,ND112,NN112,)</f>
        <v>27.2395348837209</v>
      </c>
      <c r="QW112" s="116" t="n">
        <f aca="false">AVERAGE(QU102:QU112)</f>
        <v>15.5947004892127</v>
      </c>
      <c r="QX112" s="118" t="n">
        <f aca="false">AVERAGE(QV102:QV112)</f>
        <v>27.3478808013692</v>
      </c>
    </row>
    <row r="113" customFormat="false" ht="12.9" hidden="false" customHeight="false" outlineLevel="0" collapsed="false">
      <c r="A113" s="101"/>
      <c r="B113" s="102" t="n">
        <f aca="false">AVERAGE(AO113,BO113,CO113,DO113,EO113,FO113,GO113,HO113,IO113,JO113,KO113,LO113,MO113,NO113)</f>
        <v>21.7443452380952</v>
      </c>
      <c r="C113" s="103" t="n">
        <f aca="false">AVERAGE(B109:B113)</f>
        <v>22.0997222222222</v>
      </c>
      <c r="D113" s="104" t="n">
        <f aca="false">AVERAGE(B104:B113)</f>
        <v>21.8125297619048</v>
      </c>
      <c r="E113" s="102" t="n">
        <f aca="false">AVERAGE(B94:B113)</f>
        <v>21.7522172619048</v>
      </c>
      <c r="F113" s="105" t="n">
        <f aca="false">AVERAGE(B64:B113)</f>
        <v>21.7963532254782</v>
      </c>
      <c r="G113" s="3" t="n">
        <f aca="false">MAX(AC113:AN113,BC113:BN113,CC113:CN113,DC113:DN113,EC113:EN113,FC113:FN113,GC113:GN113,HC113:HN113,IC113:IN113,JC113:JN113,KC113:KN113,LC113:LN113,MC113:MN113,NC113:NN113)</f>
        <v>38.9</v>
      </c>
      <c r="H113" s="106" t="n">
        <f aca="false">MEDIAN(AC113:AN113,BC113:BN113,CC113:CN113,DC113:DN113,EC113:EN113,FC113:FN113,GC113:GN113,HC113:HN113,IC113:IN113,JC113:JN113,KC113:KN113,LC113:LN113,MC113:MN113,NC113:NN113)</f>
        <v>21.8</v>
      </c>
      <c r="I113" s="5" t="n">
        <f aca="false">MIN(AC113:AN113,BC113:BN113,CC113:CN113,DC113:DN113,EC113:EN113,FC113:FN113,GC113:GN113,HC113:HN113,IC113:IN113,JC113:JN113,KC113:KN113,LC113:LN113,MC113:MN113,NC113:NN113)</f>
        <v>11.9</v>
      </c>
      <c r="J113" s="107" t="n">
        <f aca="false">(G113+I113)/2</f>
        <v>25.4</v>
      </c>
      <c r="AA113" s="1" t="n">
        <f aca="false">AA112+1</f>
        <v>39</v>
      </c>
      <c r="AB113" s="108" t="n">
        <v>1963</v>
      </c>
      <c r="AC113" s="109" t="n">
        <v>27.3</v>
      </c>
      <c r="AD113" s="109" t="n">
        <v>27.7</v>
      </c>
      <c r="AE113" s="109" t="n">
        <v>25.3</v>
      </c>
      <c r="AF113" s="109" t="n">
        <v>21.9</v>
      </c>
      <c r="AG113" s="109" t="n">
        <v>17.2</v>
      </c>
      <c r="AH113" s="109" t="n">
        <v>15.4</v>
      </c>
      <c r="AI113" s="109" t="n">
        <v>13.9</v>
      </c>
      <c r="AJ113" s="109" t="n">
        <v>15.7</v>
      </c>
      <c r="AK113" s="109" t="n">
        <v>18.8</v>
      </c>
      <c r="AL113" s="109" t="n">
        <v>22.8</v>
      </c>
      <c r="AM113" s="109" t="n">
        <v>24.8</v>
      </c>
      <c r="AN113" s="109" t="n">
        <v>27</v>
      </c>
      <c r="AO113" s="110" t="n">
        <f aca="false">SUM(AC113:AN113)/12</f>
        <v>21.4833333333333</v>
      </c>
      <c r="AQ113" s="112"/>
      <c r="AR113" s="109"/>
      <c r="AS113" s="109"/>
      <c r="AT113" s="109"/>
      <c r="AU113" s="109"/>
      <c r="AV113" s="109"/>
      <c r="AW113" s="109"/>
      <c r="AX113" s="109"/>
      <c r="AY113" s="109"/>
      <c r="AZ113" s="109"/>
      <c r="BA113" s="1" t="n">
        <f aca="false">BA112+1</f>
        <v>1963</v>
      </c>
      <c r="BB113" s="113" t="s">
        <v>122</v>
      </c>
      <c r="BC113" s="109" t="n">
        <v>26.7</v>
      </c>
      <c r="BD113" s="109" t="n">
        <v>28.3</v>
      </c>
      <c r="BE113" s="109" t="n">
        <v>25.4</v>
      </c>
      <c r="BF113" s="109" t="n">
        <v>20.9</v>
      </c>
      <c r="BG113" s="109" t="n">
        <v>15.5</v>
      </c>
      <c r="BH113" s="109" t="n">
        <v>13.5</v>
      </c>
      <c r="BI113" s="109" t="n">
        <v>12</v>
      </c>
      <c r="BJ113" s="109" t="n">
        <v>13.7</v>
      </c>
      <c r="BK113" s="109" t="n">
        <v>17.1</v>
      </c>
      <c r="BL113" s="109" t="n">
        <v>21.8</v>
      </c>
      <c r="BM113" s="109" t="n">
        <v>24.6</v>
      </c>
      <c r="BN113" s="109" t="n">
        <v>26.9</v>
      </c>
      <c r="BO113" s="110" t="n">
        <f aca="false">SUM(BC113:BN113)/12</f>
        <v>20.5333333333333</v>
      </c>
      <c r="CA113" s="1" t="n">
        <f aca="false">CA112+1</f>
        <v>1963</v>
      </c>
      <c r="CB113" s="112" t="n">
        <v>1963</v>
      </c>
      <c r="CC113" s="119"/>
      <c r="CD113" s="109" t="n">
        <v>24.2</v>
      </c>
      <c r="CE113" s="109" t="n">
        <v>22.5</v>
      </c>
      <c r="CF113" s="109" t="n">
        <v>20</v>
      </c>
      <c r="CG113" s="109" t="n">
        <v>17</v>
      </c>
      <c r="CH113" s="109" t="n">
        <v>15.6</v>
      </c>
      <c r="CI113" s="109" t="n">
        <v>14</v>
      </c>
      <c r="CJ113" s="109" t="n">
        <v>15</v>
      </c>
      <c r="CK113" s="109" t="n">
        <v>17.3</v>
      </c>
      <c r="CL113" s="109" t="n">
        <v>20.1</v>
      </c>
      <c r="CM113" s="109" t="n">
        <v>21.8</v>
      </c>
      <c r="CN113" s="109" t="n">
        <v>23</v>
      </c>
      <c r="CO113" s="110" t="n">
        <f aca="false">SUM(CC113:CN113)/12</f>
        <v>17.5416666666667</v>
      </c>
      <c r="DA113" s="1" t="n">
        <f aca="false">DA112+1</f>
        <v>1963</v>
      </c>
      <c r="DB113" s="113" t="s">
        <v>122</v>
      </c>
      <c r="DC113" s="109" t="n">
        <v>27.7</v>
      </c>
      <c r="DD113" s="109" t="n">
        <v>28.7</v>
      </c>
      <c r="DE113" s="109" t="n">
        <v>26.8</v>
      </c>
      <c r="DF113" s="109" t="n">
        <v>21.8</v>
      </c>
      <c r="DG113" s="109" t="n">
        <v>16.6</v>
      </c>
      <c r="DH113" s="109" t="n">
        <v>14.4</v>
      </c>
      <c r="DI113" s="109" t="n">
        <v>13.6</v>
      </c>
      <c r="DJ113" s="109" t="n">
        <v>15.4</v>
      </c>
      <c r="DK113" s="109" t="n">
        <v>18.6</v>
      </c>
      <c r="DL113" s="109" t="n">
        <v>23.9</v>
      </c>
      <c r="DM113" s="109" t="n">
        <v>26.3</v>
      </c>
      <c r="DN113" s="109" t="n">
        <v>29.1</v>
      </c>
      <c r="DO113" s="110" t="n">
        <f aca="false">SUM(DC113:DN113)/12</f>
        <v>21.9083333333333</v>
      </c>
      <c r="EA113" s="1" t="n">
        <f aca="false">EA112+1</f>
        <v>1963</v>
      </c>
      <c r="EB113" s="111" t="n">
        <v>1963</v>
      </c>
      <c r="EC113" s="109" t="n">
        <v>36.3</v>
      </c>
      <c r="ED113" s="109" t="n">
        <v>38.9</v>
      </c>
      <c r="EE113" s="109" t="n">
        <v>34</v>
      </c>
      <c r="EF113" s="109" t="n">
        <v>27.3</v>
      </c>
      <c r="EG113" s="109" t="n">
        <v>21.9</v>
      </c>
      <c r="EH113" s="109" t="n">
        <v>16.7</v>
      </c>
      <c r="EI113" s="109" t="n">
        <v>17.5</v>
      </c>
      <c r="EJ113" s="109" t="n">
        <v>20.9</v>
      </c>
      <c r="EK113" s="109" t="n">
        <v>25.6</v>
      </c>
      <c r="EL113" s="109" t="n">
        <v>30.3</v>
      </c>
      <c r="EM113" s="109" t="n">
        <v>33.6</v>
      </c>
      <c r="EN113" s="109" t="n">
        <v>35.6</v>
      </c>
      <c r="EO113" s="110" t="n">
        <f aca="false">SUM(EC113:EN113)/12</f>
        <v>28.2166666666667</v>
      </c>
      <c r="FA113" s="1" t="n">
        <f aca="false">FA112+1</f>
        <v>1963</v>
      </c>
      <c r="FB113" s="113" t="s">
        <v>122</v>
      </c>
      <c r="FC113" s="120" t="n">
        <f aca="false">(FC110+FC111+FC112+FC114+FC115+FC116)/6</f>
        <v>27.7833333333333</v>
      </c>
      <c r="FD113" s="109" t="n">
        <v>25.2</v>
      </c>
      <c r="FE113" s="109" t="n">
        <v>23.9</v>
      </c>
      <c r="FF113" s="109" t="n">
        <v>20.2</v>
      </c>
      <c r="FG113" s="109" t="n">
        <v>14.9</v>
      </c>
      <c r="FH113" s="120" t="n">
        <f aca="false">(FH110+FH111+FH112+FH114+FH115+FH116)/6</f>
        <v>14.0666666666667</v>
      </c>
      <c r="FI113" s="109" t="n">
        <v>11.9</v>
      </c>
      <c r="FJ113" s="109" t="n">
        <v>13.8</v>
      </c>
      <c r="FK113" s="109" t="n">
        <v>16.8</v>
      </c>
      <c r="FL113" s="109" t="n">
        <v>20.9</v>
      </c>
      <c r="FM113" s="109" t="n">
        <v>23.1</v>
      </c>
      <c r="FN113" s="109" t="n">
        <v>24.8</v>
      </c>
      <c r="FO113" s="110" t="n">
        <f aca="false">SUM(FC113:FN113)/12</f>
        <v>19.7791666666667</v>
      </c>
      <c r="GA113" s="1" t="n">
        <f aca="false">GA112+1</f>
        <v>1963</v>
      </c>
      <c r="GB113" s="113" t="s">
        <v>122</v>
      </c>
      <c r="GC113" s="109" t="n">
        <v>24.3</v>
      </c>
      <c r="GD113" s="109" t="n">
        <v>22.7</v>
      </c>
      <c r="GE113" s="109" t="n">
        <v>22.1</v>
      </c>
      <c r="GF113" s="109" t="n">
        <v>19.6</v>
      </c>
      <c r="GG113" s="109" t="n">
        <v>15.4</v>
      </c>
      <c r="GH113" s="109" t="n">
        <v>14.1</v>
      </c>
      <c r="GI113" s="109" t="n">
        <v>12.5</v>
      </c>
      <c r="GJ113" s="109" t="n">
        <v>14.2</v>
      </c>
      <c r="GK113" s="109" t="n">
        <v>16.4</v>
      </c>
      <c r="GL113" s="109" t="n">
        <v>20.4</v>
      </c>
      <c r="GM113" s="109" t="n">
        <v>22</v>
      </c>
      <c r="GN113" s="109" t="n">
        <v>23.1</v>
      </c>
      <c r="GO113" s="110" t="n">
        <f aca="false">SUM(GC113:GN113)/12</f>
        <v>18.9</v>
      </c>
      <c r="HA113" s="1" t="n">
        <f aca="false">HA112+1</f>
        <v>1963</v>
      </c>
      <c r="HB113" s="113" t="s">
        <v>122</v>
      </c>
      <c r="HC113" s="109" t="n">
        <v>24.5</v>
      </c>
      <c r="HD113" s="109" t="n">
        <v>23.6</v>
      </c>
      <c r="HE113" s="109" t="n">
        <v>22.6</v>
      </c>
      <c r="HF113" s="109" t="n">
        <v>20.9</v>
      </c>
      <c r="HG113" s="109" t="n">
        <v>17.9</v>
      </c>
      <c r="HH113" s="109" t="n">
        <v>16.6</v>
      </c>
      <c r="HI113" s="109" t="n">
        <v>15</v>
      </c>
      <c r="HJ113" s="109" t="n">
        <v>16.4</v>
      </c>
      <c r="HK113" s="109" t="n">
        <v>18.6</v>
      </c>
      <c r="HL113" s="109" t="n">
        <v>20.6</v>
      </c>
      <c r="HM113" s="109" t="n">
        <v>22.1</v>
      </c>
      <c r="HN113" s="109" t="n">
        <v>23</v>
      </c>
      <c r="HO113" s="110" t="n">
        <f aca="false">SUM(HC113:HN113)/12</f>
        <v>20.15</v>
      </c>
      <c r="IA113" s="1" t="n">
        <f aca="false">IA112+1</f>
        <v>1963</v>
      </c>
      <c r="IB113" s="113" t="s">
        <v>122</v>
      </c>
      <c r="IC113" s="109" t="n">
        <v>31</v>
      </c>
      <c r="ID113" s="109" t="n">
        <v>32.4</v>
      </c>
      <c r="IE113" s="109" t="n">
        <v>28.8</v>
      </c>
      <c r="IF113" s="109" t="n">
        <v>23.8</v>
      </c>
      <c r="IG113" s="109" t="n">
        <v>18.5</v>
      </c>
      <c r="IH113" s="109" t="n">
        <v>16</v>
      </c>
      <c r="II113" s="109" t="n">
        <v>14.7</v>
      </c>
      <c r="IJ113" s="109" t="n">
        <v>17.2</v>
      </c>
      <c r="IK113" s="109" t="n">
        <v>21.8</v>
      </c>
      <c r="IL113" s="109" t="n">
        <v>25.7</v>
      </c>
      <c r="IM113" s="109" t="n">
        <v>28.4</v>
      </c>
      <c r="IN113" s="109" t="n">
        <v>30.2</v>
      </c>
      <c r="IO113" s="110" t="n">
        <f aca="false">SUM(IC113:IN113)/12</f>
        <v>24.0416666666667</v>
      </c>
      <c r="JA113" s="1" t="n">
        <f aca="false">JA112+1</f>
        <v>1963</v>
      </c>
      <c r="JB113" s="113" t="s">
        <v>122</v>
      </c>
      <c r="JC113" s="109" t="n">
        <v>22.1</v>
      </c>
      <c r="JD113" s="109" t="n">
        <v>21.2</v>
      </c>
      <c r="JE113" s="109" t="n">
        <v>20.6</v>
      </c>
      <c r="JF113" s="109" t="n">
        <v>19.2</v>
      </c>
      <c r="JG113" s="109" t="n">
        <v>15.9</v>
      </c>
      <c r="JH113" s="109" t="n">
        <v>14.8</v>
      </c>
      <c r="JI113" s="109" t="n">
        <v>13.1</v>
      </c>
      <c r="JJ113" s="109" t="n">
        <v>14.1</v>
      </c>
      <c r="JK113" s="109" t="n">
        <v>16.3</v>
      </c>
      <c r="JL113" s="109" t="n">
        <v>19.1</v>
      </c>
      <c r="JM113" s="109" t="n">
        <v>20.8</v>
      </c>
      <c r="JN113" s="109" t="n">
        <v>21.2</v>
      </c>
      <c r="JO113" s="110" t="n">
        <f aca="false">SUM(JC113:JN113)/12</f>
        <v>18.2</v>
      </c>
      <c r="KA113" s="1" t="n">
        <f aca="false">KA112+1</f>
        <v>1963</v>
      </c>
      <c r="KB113" s="113" t="s">
        <v>122</v>
      </c>
      <c r="KC113" s="109" t="n">
        <v>28.9</v>
      </c>
      <c r="KD113" s="109" t="n">
        <v>29.9</v>
      </c>
      <c r="KE113" s="109" t="n">
        <v>27.5</v>
      </c>
      <c r="KF113" s="109" t="n">
        <v>23</v>
      </c>
      <c r="KG113" s="109" t="n">
        <v>17.1</v>
      </c>
      <c r="KH113" s="109" t="n">
        <v>15.5</v>
      </c>
      <c r="KI113" s="109" t="n">
        <v>13.8</v>
      </c>
      <c r="KJ113" s="109" t="n">
        <v>15.7</v>
      </c>
      <c r="KK113" s="109" t="n">
        <v>18.9</v>
      </c>
      <c r="KL113" s="109" t="n">
        <v>23.8</v>
      </c>
      <c r="KM113" s="109" t="n">
        <v>26.1</v>
      </c>
      <c r="KN113" s="109" t="n">
        <v>28.8</v>
      </c>
      <c r="KO113" s="110" t="n">
        <f aca="false">SUM(KC113:KN113)/12</f>
        <v>22.4166666666667</v>
      </c>
      <c r="LA113" s="1" t="n">
        <f aca="false">LA112+1</f>
        <v>1963</v>
      </c>
      <c r="LB113" s="113" t="s">
        <v>122</v>
      </c>
      <c r="LC113" s="109" t="n">
        <v>29.7</v>
      </c>
      <c r="LD113" s="109" t="n">
        <v>30.8</v>
      </c>
      <c r="LE113" s="109" t="n">
        <v>28.1</v>
      </c>
      <c r="LF113" s="109" t="n">
        <v>23.6</v>
      </c>
      <c r="LG113" s="109" t="n">
        <v>18</v>
      </c>
      <c r="LH113" s="109" t="n">
        <v>15.7</v>
      </c>
      <c r="LI113" s="109" t="n">
        <v>13.8</v>
      </c>
      <c r="LJ113" s="109" t="n">
        <v>15.7</v>
      </c>
      <c r="LK113" s="109" t="n">
        <v>20.1</v>
      </c>
      <c r="LL113" s="109" t="n">
        <v>24.7</v>
      </c>
      <c r="LM113" s="109" t="n">
        <v>27.6</v>
      </c>
      <c r="LN113" s="109" t="n">
        <v>29.4</v>
      </c>
      <c r="LO113" s="110" t="n">
        <f aca="false">SUM(LC113:LN113)/12</f>
        <v>23.1</v>
      </c>
      <c r="MA113" s="1" t="n">
        <f aca="false">MA112+1</f>
        <v>1963</v>
      </c>
      <c r="MB113" s="113" t="s">
        <v>122</v>
      </c>
      <c r="MC113" s="109" t="n">
        <v>26.4</v>
      </c>
      <c r="MD113" s="109" t="n">
        <v>26.6</v>
      </c>
      <c r="ME113" s="109" t="n">
        <v>25</v>
      </c>
      <c r="MF113" s="109" t="n">
        <v>21.9</v>
      </c>
      <c r="MG113" s="109" t="n">
        <v>16.6</v>
      </c>
      <c r="MH113" s="109" t="n">
        <v>16.1</v>
      </c>
      <c r="MI113" s="109" t="n">
        <v>13.7</v>
      </c>
      <c r="MJ113" s="109" t="n">
        <v>15.6</v>
      </c>
      <c r="MK113" s="109" t="n">
        <v>18.7</v>
      </c>
      <c r="ML113" s="109" t="n">
        <v>22.5</v>
      </c>
      <c r="MM113" s="109" t="n">
        <v>24.6</v>
      </c>
      <c r="MN113" s="109" t="n">
        <v>26.3</v>
      </c>
      <c r="MO113" s="110" t="n">
        <f aca="false">SUM(MC113:MN113)/12</f>
        <v>21.1666666666667</v>
      </c>
      <c r="NA113" s="1" t="n">
        <f aca="false">NA112+1</f>
        <v>1963</v>
      </c>
      <c r="NB113" s="113" t="s">
        <v>122</v>
      </c>
      <c r="NC113" s="109" t="n">
        <v>35</v>
      </c>
      <c r="ND113" s="109" t="n">
        <v>37.4</v>
      </c>
      <c r="NE113" s="109" t="n">
        <v>31.7</v>
      </c>
      <c r="NF113" s="109" t="n">
        <v>25.6</v>
      </c>
      <c r="NG113" s="109" t="n">
        <v>19.8</v>
      </c>
      <c r="NH113" s="109" t="n">
        <v>17.2</v>
      </c>
      <c r="NI113" s="109" t="n">
        <v>16.6</v>
      </c>
      <c r="NJ113" s="109" t="n">
        <v>20.5</v>
      </c>
      <c r="NK113" s="109" t="n">
        <v>24.9</v>
      </c>
      <c r="NL113" s="109" t="n">
        <v>29.4</v>
      </c>
      <c r="NM113" s="109" t="n">
        <v>31.6</v>
      </c>
      <c r="NN113" s="109" t="n">
        <v>34.1</v>
      </c>
      <c r="NO113" s="110" t="n">
        <f aca="false">SUM(NC113:NN113)/12</f>
        <v>26.9833333333333</v>
      </c>
      <c r="ON113" s="39" t="n">
        <f aca="false">(FO113+GO113+MO113)/3</f>
        <v>19.9486111111111</v>
      </c>
      <c r="OO113" s="40" t="n">
        <f aca="false">(AO113+BO113+EO113+HO113+JO113)/5</f>
        <v>21.7166666666667</v>
      </c>
      <c r="OP113" s="41" t="n">
        <f aca="false">(FO113+GO113+MO113+AO113+BO113+EO113+HO113+JO113)/8</f>
        <v>21.0536458333333</v>
      </c>
      <c r="PA113" s="114"/>
      <c r="PB113" s="115"/>
      <c r="PN113" s="28" t="n">
        <f aca="false">MAX(FC113:FN113,GC113:GN113,MC113:MN113)</f>
        <v>27.7833333333333</v>
      </c>
      <c r="PO113" s="29" t="n">
        <f aca="false">MIN(FC113:FN113,GC113:GN113,MC113:MN113)</f>
        <v>11.9</v>
      </c>
      <c r="PP113" s="30" t="n">
        <f aca="false">MAX(AC113:AN113,BC113:BN113,EC113:EN113,HC113:HN113,JC113:JN113)</f>
        <v>38.9</v>
      </c>
      <c r="PQ113" s="31" t="n">
        <f aca="false">MIN(AC113:AN113,BC113:BN113,EC113:EN113,HC113:HN113,JC113:JN113)</f>
        <v>12</v>
      </c>
      <c r="QU113" s="116" t="n">
        <f aca="false">AVERAGE(AH113,AI113,AJ113,BH113,BI113,BJ113,CH113,CI113,CJ113,DH113,DI113,DJ113,EH113,EI113,EJ113,FH113,FI113,FJ113,GH118,GI118,GJ118,HH113,HI113,HJ113,IH113,II113,IJ113,JH113,JI113,JJ113,KH113,KI113,KJ113,LH113,LI113,LJ113,MH113,MI113,MJ113,NH113,NI113,NJ113)</f>
        <v>15.0730158730159</v>
      </c>
      <c r="QV113" s="117" t="n">
        <f aca="false">AVERAGE(AC113,AD113,AN113,BC113,BD113,BN113,CC113,CD113,CN113,DC113,DD113,DN113,EC113,ED113,EN113,FC113,FD113,FN113,GC118,GD118,GN118,HC113,HD113,HN113,IC113,ID113,IN113,JC113,JD113,JN113,KC113,KD113,KN113,LC113,LD113,LN113,MC113,MD113,MN113,NC113,ND113,NN113,)</f>
        <v>27.5281746031746</v>
      </c>
      <c r="QW113" s="116" t="n">
        <f aca="false">AVERAGE(QU103:QU113)</f>
        <v>15.5667062612185</v>
      </c>
      <c r="QX113" s="118" t="n">
        <f aca="false">AVERAGE(QV103:QV113)</f>
        <v>27.4199981543005</v>
      </c>
    </row>
    <row r="114" customFormat="false" ht="12.9" hidden="false" customHeight="false" outlineLevel="0" collapsed="false">
      <c r="A114" s="101"/>
      <c r="B114" s="102" t="n">
        <f aca="false">AVERAGE(AO114,BO114,CO114,DO114,EO114,FO114,GO114,HO114,IO114,JO114,KO114,LO114,MO114,NO114)</f>
        <v>21.2047619047619</v>
      </c>
      <c r="C114" s="103" t="n">
        <f aca="false">AVERAGE(B110:B114)</f>
        <v>21.8613492063492</v>
      </c>
      <c r="D114" s="104" t="n">
        <f aca="false">AVERAGE(B105:B114)</f>
        <v>21.7698511904762</v>
      </c>
      <c r="E114" s="102" t="n">
        <f aca="false">AVERAGE(B95:B114)</f>
        <v>21.710431547619</v>
      </c>
      <c r="F114" s="105" t="n">
        <f aca="false">AVERAGE(B65:B114)</f>
        <v>21.7654993894994</v>
      </c>
      <c r="G114" s="3" t="n">
        <f aca="false">MAX(AC114:AN114,BC114:BN114,CC114:CN114,DC114:DN114,EC114:EN114,FC114:FN114,GC114:GN114,HC114:HN114,IC114:IN114,JC114:JN114,KC114:KN114,LC114:LN114,MC114:MN114,NC114:NN114)</f>
        <v>37.3</v>
      </c>
      <c r="H114" s="106" t="n">
        <f aca="false">MEDIAN(AC114:AN114,BC114:BN114,CC114:CN114,DC114:DN114,EC114:EN114,FC114:FN114,GC114:GN114,HC114:HN114,IC114:IN114,JC114:JN114,KC114:KN114,LC114:LN114,MC114:MN114,NC114:NN114)</f>
        <v>20.5</v>
      </c>
      <c r="I114" s="5" t="n">
        <f aca="false">MIN(AC114:AN114,BC114:BN114,CC114:CN114,DC114:DN114,EC114:EN114,FC114:FN114,GC114:GN114,HC114:HN114,IC114:IN114,JC114:JN114,KC114:KN114,LC114:LN114,MC114:MN114,NC114:NN114)</f>
        <v>12.6</v>
      </c>
      <c r="J114" s="107" t="n">
        <f aca="false">(G114+I114)/2</f>
        <v>24.95</v>
      </c>
      <c r="AA114" s="1" t="n">
        <f aca="false">AA113+1</f>
        <v>40</v>
      </c>
      <c r="AB114" s="108" t="n">
        <v>1964</v>
      </c>
      <c r="AC114" s="109" t="n">
        <v>26.7</v>
      </c>
      <c r="AD114" s="109" t="n">
        <v>25.7</v>
      </c>
      <c r="AE114" s="109" t="n">
        <v>25.4</v>
      </c>
      <c r="AF114" s="109" t="n">
        <v>22</v>
      </c>
      <c r="AG114" s="109" t="n">
        <v>18.4</v>
      </c>
      <c r="AH114" s="109" t="n">
        <v>15.9</v>
      </c>
      <c r="AI114" s="109" t="n">
        <v>15</v>
      </c>
      <c r="AJ114" s="109" t="n">
        <v>15.5</v>
      </c>
      <c r="AK114" s="109" t="n">
        <v>18.1</v>
      </c>
      <c r="AL114" s="109" t="n">
        <v>19</v>
      </c>
      <c r="AM114" s="109" t="n">
        <v>23.7</v>
      </c>
      <c r="AN114" s="109" t="n">
        <v>21.4</v>
      </c>
      <c r="AO114" s="110" t="n">
        <f aca="false">SUM(AC114:AN114)/12</f>
        <v>20.5666666666667</v>
      </c>
      <c r="AQ114" s="112"/>
      <c r="AR114" s="109"/>
      <c r="AS114" s="109"/>
      <c r="AT114" s="109"/>
      <c r="AU114" s="109"/>
      <c r="AV114" s="109"/>
      <c r="AW114" s="109"/>
      <c r="AX114" s="109"/>
      <c r="AY114" s="109"/>
      <c r="AZ114" s="109"/>
      <c r="BA114" s="1" t="n">
        <f aca="false">BA113+1</f>
        <v>1964</v>
      </c>
      <c r="BB114" s="113" t="s">
        <v>123</v>
      </c>
      <c r="BC114" s="109" t="n">
        <v>27.3</v>
      </c>
      <c r="BD114" s="109" t="n">
        <v>25.6</v>
      </c>
      <c r="BE114" s="109" t="n">
        <v>26</v>
      </c>
      <c r="BF114" s="109" t="n">
        <v>20.9</v>
      </c>
      <c r="BG114" s="109" t="n">
        <v>16.9</v>
      </c>
      <c r="BH114" s="109" t="n">
        <v>14.6</v>
      </c>
      <c r="BI114" s="109" t="n">
        <v>13.4</v>
      </c>
      <c r="BJ114" s="109" t="n">
        <v>13.9</v>
      </c>
      <c r="BK114" s="109" t="n">
        <v>16.1</v>
      </c>
      <c r="BL114" s="109" t="n">
        <v>17.6</v>
      </c>
      <c r="BM114" s="109" t="n">
        <v>23.4</v>
      </c>
      <c r="BN114" s="109" t="n">
        <v>21.8</v>
      </c>
      <c r="BO114" s="110" t="n">
        <f aca="false">SUM(BC114:BN114)/12</f>
        <v>19.7916666666667</v>
      </c>
      <c r="CA114" s="1" t="n">
        <f aca="false">CA113+1</f>
        <v>1964</v>
      </c>
      <c r="CB114" s="112" t="n">
        <v>1964</v>
      </c>
      <c r="CC114" s="109" t="n">
        <v>24.3</v>
      </c>
      <c r="CD114" s="109" t="n">
        <v>22.5</v>
      </c>
      <c r="CE114" s="109" t="n">
        <v>22.9</v>
      </c>
      <c r="CF114" s="109" t="n">
        <v>20.5</v>
      </c>
      <c r="CG114" s="109" t="n">
        <v>17.9</v>
      </c>
      <c r="CH114" s="109" t="n">
        <v>15.8</v>
      </c>
      <c r="CI114" s="109" t="n">
        <v>14.8</v>
      </c>
      <c r="CJ114" s="109" t="n">
        <v>15.6</v>
      </c>
      <c r="CK114" s="109" t="n">
        <v>17.2</v>
      </c>
      <c r="CL114" s="109" t="n">
        <v>17.9</v>
      </c>
      <c r="CM114" s="109" t="n">
        <v>21.2</v>
      </c>
      <c r="CN114" s="109" t="n">
        <v>20.2</v>
      </c>
      <c r="CO114" s="110" t="n">
        <f aca="false">SUM(CC114:CN114)/12</f>
        <v>19.2333333333333</v>
      </c>
      <c r="DA114" s="1" t="n">
        <f aca="false">DA113+1</f>
        <v>1964</v>
      </c>
      <c r="DB114" s="113" t="s">
        <v>123</v>
      </c>
      <c r="DC114" s="109" t="n">
        <v>28.8</v>
      </c>
      <c r="DD114" s="109" t="n">
        <v>27.5</v>
      </c>
      <c r="DE114" s="109" t="n">
        <v>27.1</v>
      </c>
      <c r="DF114" s="109" t="n">
        <v>21.8</v>
      </c>
      <c r="DG114" s="109" t="n">
        <v>18.4</v>
      </c>
      <c r="DH114" s="109" t="n">
        <v>15.6</v>
      </c>
      <c r="DI114" s="109" t="n">
        <v>14.8</v>
      </c>
      <c r="DJ114" s="109" t="n">
        <v>16.1</v>
      </c>
      <c r="DK114" s="109" t="n">
        <v>18.1</v>
      </c>
      <c r="DL114" s="109" t="n">
        <v>19.5</v>
      </c>
      <c r="DM114" s="109" t="n">
        <v>24.7</v>
      </c>
      <c r="DN114" s="109" t="n">
        <v>23.4</v>
      </c>
      <c r="DO114" s="110" t="n">
        <f aca="false">SUM(DC114:DN114)/12</f>
        <v>21.3166666666667</v>
      </c>
      <c r="EA114" s="1" t="n">
        <f aca="false">EA113+1</f>
        <v>1964</v>
      </c>
      <c r="EB114" s="111" t="n">
        <v>1964</v>
      </c>
      <c r="EC114" s="109" t="n">
        <v>37.3</v>
      </c>
      <c r="ED114" s="109" t="n">
        <v>34.4</v>
      </c>
      <c r="EE114" s="109" t="n">
        <v>34.2</v>
      </c>
      <c r="EF114" s="109" t="n">
        <v>27.8</v>
      </c>
      <c r="EG114" s="109" t="n">
        <v>22.3</v>
      </c>
      <c r="EH114" s="109" t="n">
        <v>20</v>
      </c>
      <c r="EI114" s="109" t="n">
        <v>19.6</v>
      </c>
      <c r="EJ114" s="109" t="n">
        <v>21.2</v>
      </c>
      <c r="EK114" s="109" t="n">
        <v>23.6</v>
      </c>
      <c r="EL114" s="109" t="n">
        <v>26.4</v>
      </c>
      <c r="EM114" s="109" t="n">
        <v>33.6</v>
      </c>
      <c r="EN114" s="109" t="n">
        <v>32.8</v>
      </c>
      <c r="EO114" s="110" t="n">
        <f aca="false">SUM(EC114:EN114)/12</f>
        <v>27.7666666666667</v>
      </c>
      <c r="FA114" s="1" t="n">
        <f aca="false">FA113+1</f>
        <v>1964</v>
      </c>
      <c r="FB114" s="113" t="s">
        <v>123</v>
      </c>
      <c r="FC114" s="109" t="n">
        <v>26.4</v>
      </c>
      <c r="FD114" s="109" t="n">
        <v>23.5</v>
      </c>
      <c r="FE114" s="109" t="n">
        <v>24.6</v>
      </c>
      <c r="FF114" s="109" t="n">
        <v>20.5</v>
      </c>
      <c r="FG114" s="109" t="n">
        <v>16.5</v>
      </c>
      <c r="FH114" s="109" t="n">
        <v>13.7</v>
      </c>
      <c r="FI114" s="109" t="n">
        <v>12.6</v>
      </c>
      <c r="FJ114" s="109" t="n">
        <v>13.4</v>
      </c>
      <c r="FK114" s="109" t="n">
        <v>15.6</v>
      </c>
      <c r="FL114" s="109" t="n">
        <v>17.4</v>
      </c>
      <c r="FM114" s="109" t="n">
        <v>21.2</v>
      </c>
      <c r="FN114" s="109" t="n">
        <v>20.2</v>
      </c>
      <c r="FO114" s="110" t="n">
        <f aca="false">SUM(FC114:FN114)/12</f>
        <v>18.8</v>
      </c>
      <c r="GA114" s="1" t="n">
        <f aca="false">GA113+1</f>
        <v>1964</v>
      </c>
      <c r="GB114" s="113" t="s">
        <v>123</v>
      </c>
      <c r="GC114" s="109" t="n">
        <v>23.3</v>
      </c>
      <c r="GD114" s="109" t="n">
        <v>22.5</v>
      </c>
      <c r="GE114" s="109" t="n">
        <v>22.8</v>
      </c>
      <c r="GF114" s="109" t="n">
        <v>19.3</v>
      </c>
      <c r="GG114" s="109" t="n">
        <v>16</v>
      </c>
      <c r="GH114" s="109" t="n">
        <v>13.9</v>
      </c>
      <c r="GI114" s="109" t="n">
        <v>12.9</v>
      </c>
      <c r="GJ114" s="109" t="n">
        <v>14.1</v>
      </c>
      <c r="GK114" s="109" t="n">
        <v>15.5</v>
      </c>
      <c r="GL114" s="109" t="n">
        <v>16.3</v>
      </c>
      <c r="GM114" s="109" t="n">
        <v>19.9</v>
      </c>
      <c r="GN114" s="109" t="n">
        <v>18.7</v>
      </c>
      <c r="GO114" s="110" t="n">
        <f aca="false">SUM(GC114:GN114)/12</f>
        <v>17.9333333333333</v>
      </c>
      <c r="HA114" s="1" t="n">
        <f aca="false">HA113+1</f>
        <v>1964</v>
      </c>
      <c r="HB114" s="113" t="s">
        <v>123</v>
      </c>
      <c r="HC114" s="109" t="n">
        <v>24.1</v>
      </c>
      <c r="HD114" s="109" t="n">
        <v>22.8</v>
      </c>
      <c r="HE114" s="109" t="n">
        <v>23.9</v>
      </c>
      <c r="HF114" s="109" t="n">
        <v>21.6</v>
      </c>
      <c r="HG114" s="109" t="n">
        <v>19.2</v>
      </c>
      <c r="HH114" s="109" t="n">
        <v>16.7</v>
      </c>
      <c r="HI114" s="109" t="n">
        <v>16</v>
      </c>
      <c r="HJ114" s="109" t="n">
        <v>16.5</v>
      </c>
      <c r="HK114" s="109" t="n">
        <v>18.5</v>
      </c>
      <c r="HL114" s="109" t="n">
        <v>19.5</v>
      </c>
      <c r="HM114" s="109" t="n">
        <v>22.3</v>
      </c>
      <c r="HN114" s="109" t="n">
        <v>20.8</v>
      </c>
      <c r="HO114" s="110" t="n">
        <f aca="false">SUM(HC114:HN114)/12</f>
        <v>20.1583333333333</v>
      </c>
      <c r="IA114" s="1" t="n">
        <f aca="false">IA113+1</f>
        <v>1964</v>
      </c>
      <c r="IB114" s="113" t="s">
        <v>123</v>
      </c>
      <c r="IC114" s="109" t="n">
        <v>30.7</v>
      </c>
      <c r="ID114" s="109" t="n">
        <v>28.3</v>
      </c>
      <c r="IE114" s="109" t="n">
        <v>29</v>
      </c>
      <c r="IF114" s="109" t="n">
        <v>24.1</v>
      </c>
      <c r="IG114" s="109" t="n">
        <v>19.9</v>
      </c>
      <c r="IH114" s="109" t="n">
        <v>17.4</v>
      </c>
      <c r="II114" s="109" t="n">
        <v>16.2</v>
      </c>
      <c r="IJ114" s="109" t="n">
        <v>17.7</v>
      </c>
      <c r="IK114" s="109" t="n">
        <v>19.7</v>
      </c>
      <c r="IL114" s="109" t="n">
        <v>22</v>
      </c>
      <c r="IM114" s="109" t="n">
        <v>27</v>
      </c>
      <c r="IN114" s="109" t="n">
        <v>25.9</v>
      </c>
      <c r="IO114" s="110" t="n">
        <f aca="false">SUM(IC114:IN114)/12</f>
        <v>23.1583333333333</v>
      </c>
      <c r="JA114" s="1" t="n">
        <f aca="false">JA113+1</f>
        <v>1964</v>
      </c>
      <c r="JB114" s="113" t="s">
        <v>123</v>
      </c>
      <c r="JC114" s="109" t="n">
        <v>22.1</v>
      </c>
      <c r="JD114" s="109" t="n">
        <v>21.2</v>
      </c>
      <c r="JE114" s="109" t="n">
        <v>20.7</v>
      </c>
      <c r="JF114" s="109" t="n">
        <v>18.8</v>
      </c>
      <c r="JG114" s="109" t="n">
        <v>16.4</v>
      </c>
      <c r="JH114" s="109" t="n">
        <v>14.6</v>
      </c>
      <c r="JI114" s="109" t="n">
        <v>13.4</v>
      </c>
      <c r="JJ114" s="109" t="n">
        <v>14.5</v>
      </c>
      <c r="JK114" s="109" t="n">
        <v>15.5</v>
      </c>
      <c r="JL114" s="109" t="n">
        <v>16.5</v>
      </c>
      <c r="JM114" s="109" t="n">
        <v>19.2</v>
      </c>
      <c r="JN114" s="109" t="n">
        <v>18.2</v>
      </c>
      <c r="JO114" s="110" t="n">
        <f aca="false">SUM(JC114:JN114)/12</f>
        <v>17.5916666666667</v>
      </c>
      <c r="KA114" s="1" t="n">
        <f aca="false">KA113+1</f>
        <v>1964</v>
      </c>
      <c r="KB114" s="113" t="s">
        <v>123</v>
      </c>
      <c r="KC114" s="109" t="n">
        <v>28.8</v>
      </c>
      <c r="KD114" s="109" t="n">
        <v>27.2</v>
      </c>
      <c r="KE114" s="109" t="n">
        <v>27.5</v>
      </c>
      <c r="KF114" s="109" t="n">
        <v>23</v>
      </c>
      <c r="KG114" s="109" t="n">
        <v>18.9</v>
      </c>
      <c r="KH114" s="109" t="n">
        <v>16.4</v>
      </c>
      <c r="KI114" s="109" t="n">
        <v>15.1</v>
      </c>
      <c r="KJ114" s="109" t="n">
        <v>15.7</v>
      </c>
      <c r="KK114" s="109" t="n">
        <v>18.3</v>
      </c>
      <c r="KL114" s="109" t="n">
        <v>19.8</v>
      </c>
      <c r="KM114" s="109" t="n">
        <v>25.2</v>
      </c>
      <c r="KN114" s="109" t="n">
        <v>23.1</v>
      </c>
      <c r="KO114" s="110" t="n">
        <f aca="false">SUM(KC114:KN114)/12</f>
        <v>21.5833333333333</v>
      </c>
      <c r="LA114" s="1" t="n">
        <f aca="false">LA113+1</f>
        <v>1964</v>
      </c>
      <c r="LB114" s="113" t="s">
        <v>123</v>
      </c>
      <c r="LC114" s="109" t="n">
        <v>29.9</v>
      </c>
      <c r="LD114" s="109" t="n">
        <v>27.1</v>
      </c>
      <c r="LE114" s="109" t="n">
        <v>28.2</v>
      </c>
      <c r="LF114" s="109" t="n">
        <v>23.5</v>
      </c>
      <c r="LG114" s="109" t="n">
        <v>19.1</v>
      </c>
      <c r="LH114" s="109" t="n">
        <v>16.7</v>
      </c>
      <c r="LI114" s="109" t="n">
        <v>15.4</v>
      </c>
      <c r="LJ114" s="109" t="n">
        <v>17</v>
      </c>
      <c r="LK114" s="109" t="n">
        <v>18.8</v>
      </c>
      <c r="LL114" s="109" t="n">
        <v>21</v>
      </c>
      <c r="LM114" s="109" t="n">
        <v>25.6</v>
      </c>
      <c r="LN114" s="109" t="n">
        <v>24.9</v>
      </c>
      <c r="LO114" s="110" t="n">
        <f aca="false">SUM(LC114:LN114)/12</f>
        <v>22.2666666666667</v>
      </c>
      <c r="MA114" s="1" t="n">
        <f aca="false">MA113+1</f>
        <v>1964</v>
      </c>
      <c r="MB114" s="113" t="s">
        <v>123</v>
      </c>
      <c r="MC114" s="109" t="n">
        <v>27.4</v>
      </c>
      <c r="MD114" s="109" t="n">
        <v>25</v>
      </c>
      <c r="ME114" s="109" t="n">
        <v>25.8</v>
      </c>
      <c r="MF114" s="109" t="n">
        <v>22.2</v>
      </c>
      <c r="MG114" s="109" t="n">
        <v>18.7</v>
      </c>
      <c r="MH114" s="109" t="n">
        <v>16</v>
      </c>
      <c r="MI114" s="109" t="n">
        <v>15.1</v>
      </c>
      <c r="MJ114" s="109" t="n">
        <v>15.8</v>
      </c>
      <c r="MK114" s="109" t="n">
        <v>17.8</v>
      </c>
      <c r="ML114" s="109" t="n">
        <v>18.9</v>
      </c>
      <c r="MM114" s="109" t="n">
        <v>23.4</v>
      </c>
      <c r="MN114" s="109" t="n">
        <v>21.1</v>
      </c>
      <c r="MO114" s="110" t="n">
        <f aca="false">SUM(MC114:MN114)/12</f>
        <v>20.6</v>
      </c>
      <c r="NA114" s="1" t="n">
        <f aca="false">NA113+1</f>
        <v>1964</v>
      </c>
      <c r="NB114" s="113" t="s">
        <v>123</v>
      </c>
      <c r="NC114" s="109" t="n">
        <v>34.2</v>
      </c>
      <c r="ND114" s="109" t="n">
        <v>31.1</v>
      </c>
      <c r="NE114" s="109" t="n">
        <v>32.4</v>
      </c>
      <c r="NF114" s="109" t="n">
        <v>25.9</v>
      </c>
      <c r="NG114" s="109" t="n">
        <v>21.3</v>
      </c>
      <c r="NH114" s="109" t="n">
        <v>19.7</v>
      </c>
      <c r="NI114" s="109" t="n">
        <v>19</v>
      </c>
      <c r="NJ114" s="109" t="n">
        <v>20.4</v>
      </c>
      <c r="NK114" s="109" t="n">
        <v>22.7</v>
      </c>
      <c r="NL114" s="109" t="n">
        <v>24.9</v>
      </c>
      <c r="NM114" s="109" t="n">
        <v>30.3</v>
      </c>
      <c r="NN114" s="109" t="n">
        <v>31.3</v>
      </c>
      <c r="NO114" s="110" t="n">
        <f aca="false">SUM(NC114:NN114)/12</f>
        <v>26.1</v>
      </c>
      <c r="ON114" s="39" t="n">
        <f aca="false">(FO114+GO114+MO114)/3</f>
        <v>19.1111111111111</v>
      </c>
      <c r="OO114" s="40" t="n">
        <f aca="false">(AO114+BO114+EO114+HO114+JO114)/5</f>
        <v>21.175</v>
      </c>
      <c r="OP114" s="41" t="n">
        <f aca="false">(FO114+GO114+MO114+AO114+BO114+EO114+HO114+JO114)/8</f>
        <v>20.4010416666667</v>
      </c>
      <c r="PA114" s="114"/>
      <c r="PB114" s="115"/>
      <c r="PN114" s="28" t="n">
        <f aca="false">MAX(FC114:FN114,GC114:GN114,MC114:MN114)</f>
        <v>27.4</v>
      </c>
      <c r="PO114" s="29" t="n">
        <f aca="false">MIN(FC114:FN114,GC114:GN114,MC114:MN114)</f>
        <v>12.6</v>
      </c>
      <c r="PP114" s="30" t="n">
        <f aca="false">MAX(AC114:AN114,BC114:BN114,EC114:EN114,HC114:HN114,JC114:JN114)</f>
        <v>37.3</v>
      </c>
      <c r="PQ114" s="31" t="n">
        <f aca="false">MIN(AC114:AN114,BC114:BN114,EC114:EN114,HC114:HN114,JC114:JN114)</f>
        <v>13.4</v>
      </c>
      <c r="QU114" s="116" t="n">
        <f aca="false">AVERAGE(AH114,AI114,AJ114,BH114,BI114,BJ114,CH114,CI114,CJ114,DH114,DI114,DJ114,EH114,EI114,EJ114,FH114,FI114,FJ114,GH119,GI119,GJ119,HH114,HI114,HJ114,IH114,II114,IJ114,JH114,JI114,JJ114,KH114,KI114,KJ114,LH114,LI114,LJ114,MH114,MI114,MJ114,NH114,NI114,NJ114)</f>
        <v>15.9404761904762</v>
      </c>
      <c r="QV114" s="117" t="n">
        <f aca="false">AVERAGE(AC114,AD114,AN114,BC114,BD114,BN114,CC114,CD114,CN114,DC114,DD114,DN114,EC114,ED114,EN114,FC114,FD114,FN114,GC119,GD119,GN119,HC114,HD114,HN114,IC114,ID114,IN114,JC114,JD114,JN114,KC114,KD114,KN114,LC114,LD114,LN114,MC114,MD114,MN114,NC114,ND114,NN114,)</f>
        <v>25.3162790697674</v>
      </c>
      <c r="QW114" s="116" t="n">
        <f aca="false">AVERAGE(QU104:QU114)</f>
        <v>15.6242820187942</v>
      </c>
      <c r="QX114" s="118" t="n">
        <f aca="false">AVERAGE(QV104:QV114)</f>
        <v>27.2675668646599</v>
      </c>
    </row>
    <row r="115" customFormat="false" ht="12.9" hidden="false" customHeight="false" outlineLevel="0" collapsed="false">
      <c r="A115" s="101" t="n">
        <f aca="false">A110+5</f>
        <v>1965</v>
      </c>
      <c r="B115" s="102" t="n">
        <f aca="false">AVERAGE(AO115,BO115,CO115,DO115,EO115,FO115,GO115,HO115,IO115,JO115,KO115,LO115,MO115,NO115)</f>
        <v>22.4196428571429</v>
      </c>
      <c r="C115" s="103" t="n">
        <f aca="false">AVERAGE(B111:B115)</f>
        <v>22.0823214285714</v>
      </c>
      <c r="D115" s="104" t="n">
        <f aca="false">AVERAGE(B106:B115)</f>
        <v>21.884375</v>
      </c>
      <c r="E115" s="102" t="n">
        <f aca="false">AVERAGE(B96:B115)</f>
        <v>21.752693452381</v>
      </c>
      <c r="F115" s="105" t="n">
        <f aca="false">AVERAGE(B66:B115)</f>
        <v>21.7843666056166</v>
      </c>
      <c r="G115" s="3" t="n">
        <f aca="false">MAX(AC115:AN115,BC115:BN115,CC115:CN115,DC115:DN115,EC115:EN115,FC115:FN115,GC115:GN115,HC115:HN115,IC115:IN115,JC115:JN115,KC115:KN115,LC115:LN115,MC115:MN115,NC115:NN115)</f>
        <v>39.5</v>
      </c>
      <c r="H115" s="106" t="n">
        <f aca="false">MEDIAN(AC115:AN115,BC115:BN115,CC115:CN115,DC115:DN115,EC115:EN115,FC115:FN115,GC115:GN115,HC115:HN115,IC115:IN115,JC115:JN115,KC115:KN115,LC115:LN115,MC115:MN115,NC115:NN115)</f>
        <v>21.5</v>
      </c>
      <c r="I115" s="5" t="n">
        <f aca="false">MIN(AC115:AN115,BC115:BN115,CC115:CN115,DC115:DN115,EC115:EN115,FC115:FN115,GC115:GN115,HC115:HN115,IC115:IN115,JC115:JN115,KC115:KN115,LC115:LN115,MC115:MN115,NC115:NN115)</f>
        <v>12.3</v>
      </c>
      <c r="J115" s="107" t="n">
        <f aca="false">(G115+I115)/2</f>
        <v>25.9</v>
      </c>
      <c r="AA115" s="1" t="n">
        <f aca="false">AA114+1</f>
        <v>41</v>
      </c>
      <c r="AB115" s="108" t="n">
        <v>1965</v>
      </c>
      <c r="AC115" s="109" t="n">
        <v>26.7</v>
      </c>
      <c r="AD115" s="109" t="n">
        <v>29.4</v>
      </c>
      <c r="AE115" s="109" t="n">
        <v>25.9</v>
      </c>
      <c r="AF115" s="109" t="n">
        <v>20.1</v>
      </c>
      <c r="AG115" s="109" t="n">
        <v>18.7</v>
      </c>
      <c r="AH115" s="109" t="n">
        <v>16.4</v>
      </c>
      <c r="AI115" s="109" t="n">
        <v>14.4</v>
      </c>
      <c r="AJ115" s="109" t="n">
        <v>16.1</v>
      </c>
      <c r="AK115" s="109" t="n">
        <v>18.8</v>
      </c>
      <c r="AL115" s="109" t="n">
        <v>23.3</v>
      </c>
      <c r="AM115" s="109" t="n">
        <v>23.6</v>
      </c>
      <c r="AN115" s="109" t="n">
        <v>28.7</v>
      </c>
      <c r="AO115" s="110" t="n">
        <f aca="false">SUM(AC115:AN115)/12</f>
        <v>21.8416666666667</v>
      </c>
      <c r="AQ115" s="112"/>
      <c r="AR115" s="109"/>
      <c r="AS115" s="109"/>
      <c r="AT115" s="109"/>
      <c r="AU115" s="109"/>
      <c r="AV115" s="109"/>
      <c r="AW115" s="109"/>
      <c r="AX115" s="109"/>
      <c r="AY115" s="109"/>
      <c r="AZ115" s="109"/>
      <c r="BA115" s="1" t="n">
        <f aca="false">BA114+1</f>
        <v>1965</v>
      </c>
      <c r="BB115" s="113" t="s">
        <v>124</v>
      </c>
      <c r="BC115" s="109" t="n">
        <v>27.7</v>
      </c>
      <c r="BD115" s="109" t="n">
        <v>30.6</v>
      </c>
      <c r="BE115" s="109" t="n">
        <v>26.5</v>
      </c>
      <c r="BF115" s="109" t="n">
        <v>19.5</v>
      </c>
      <c r="BG115" s="109" t="n">
        <v>17.2</v>
      </c>
      <c r="BH115" s="109" t="n">
        <v>14.9</v>
      </c>
      <c r="BI115" s="109" t="n">
        <v>12.9</v>
      </c>
      <c r="BJ115" s="109" t="n">
        <v>14.7</v>
      </c>
      <c r="BK115" s="109" t="n">
        <v>17.8</v>
      </c>
      <c r="BL115" s="109" t="n">
        <v>23.9</v>
      </c>
      <c r="BM115" s="109" t="n">
        <v>23.8</v>
      </c>
      <c r="BN115" s="109" t="n">
        <v>29.5</v>
      </c>
      <c r="BO115" s="110" t="n">
        <f aca="false">SUM(BC115:BN115)/12</f>
        <v>21.5833333333333</v>
      </c>
      <c r="CA115" s="1" t="n">
        <f aca="false">CA114+1</f>
        <v>1965</v>
      </c>
      <c r="CB115" s="112" t="n">
        <v>1965</v>
      </c>
      <c r="CC115" s="109" t="n">
        <v>24.3</v>
      </c>
      <c r="CD115" s="109" t="n">
        <v>25.8</v>
      </c>
      <c r="CE115" s="109" t="n">
        <v>24.1</v>
      </c>
      <c r="CF115" s="109" t="n">
        <v>19.4</v>
      </c>
      <c r="CG115" s="109" t="n">
        <v>17.7</v>
      </c>
      <c r="CH115" s="109" t="n">
        <v>15.4</v>
      </c>
      <c r="CI115" s="109" t="n">
        <v>14.3</v>
      </c>
      <c r="CJ115" s="109" t="n">
        <v>15</v>
      </c>
      <c r="CK115" s="109" t="n">
        <v>16.9</v>
      </c>
      <c r="CL115" s="109" t="n">
        <v>20.8</v>
      </c>
      <c r="CM115" s="109" t="n">
        <v>20</v>
      </c>
      <c r="CN115" s="109" t="n">
        <v>25.3</v>
      </c>
      <c r="CO115" s="110" t="n">
        <f aca="false">SUM(CC115:CN115)/12</f>
        <v>19.9166666666667</v>
      </c>
      <c r="DA115" s="1" t="n">
        <f aca="false">DA114+1</f>
        <v>1965</v>
      </c>
      <c r="DB115" s="113" t="s">
        <v>124</v>
      </c>
      <c r="DC115" s="109" t="n">
        <v>28.3</v>
      </c>
      <c r="DD115" s="109" t="n">
        <v>31.6</v>
      </c>
      <c r="DE115" s="109" t="n">
        <v>27.3</v>
      </c>
      <c r="DF115" s="109" t="n">
        <v>21.1</v>
      </c>
      <c r="DG115" s="109" t="n">
        <v>18.7</v>
      </c>
      <c r="DH115" s="109" t="n">
        <v>16.5</v>
      </c>
      <c r="DI115" s="109" t="n">
        <v>14.4</v>
      </c>
      <c r="DJ115" s="109" t="n">
        <v>15.9</v>
      </c>
      <c r="DK115" s="109" t="n">
        <v>19.6</v>
      </c>
      <c r="DL115" s="109" t="n">
        <v>24.6</v>
      </c>
      <c r="DM115" s="109" t="n">
        <v>24.9</v>
      </c>
      <c r="DN115" s="109" t="n">
        <v>31.2</v>
      </c>
      <c r="DO115" s="110" t="n">
        <f aca="false">SUM(DC115:DN115)/12</f>
        <v>22.8416666666667</v>
      </c>
      <c r="EA115" s="1" t="n">
        <f aca="false">EA114+1</f>
        <v>1965</v>
      </c>
      <c r="EB115" s="111" t="n">
        <v>1965</v>
      </c>
      <c r="EC115" s="109" t="n">
        <v>37.1</v>
      </c>
      <c r="ED115" s="109" t="n">
        <v>39.5</v>
      </c>
      <c r="EE115" s="109" t="n">
        <v>34.5</v>
      </c>
      <c r="EF115" s="109" t="n">
        <v>26.5</v>
      </c>
      <c r="EG115" s="109" t="n">
        <v>23.2</v>
      </c>
      <c r="EH115" s="109" t="n">
        <v>19.4</v>
      </c>
      <c r="EI115" s="109" t="n">
        <v>18.5</v>
      </c>
      <c r="EJ115" s="109" t="n">
        <v>20.2</v>
      </c>
      <c r="EK115" s="109" t="n">
        <v>26.3</v>
      </c>
      <c r="EL115" s="109" t="n">
        <v>31.7</v>
      </c>
      <c r="EM115" s="109" t="n">
        <v>33.6</v>
      </c>
      <c r="EN115" s="109" t="n">
        <v>38.1</v>
      </c>
      <c r="EO115" s="110" t="n">
        <f aca="false">SUM(EC115:EN115)/12</f>
        <v>29.05</v>
      </c>
      <c r="FA115" s="1" t="n">
        <f aca="false">FA114+1</f>
        <v>1965</v>
      </c>
      <c r="FB115" s="113" t="s">
        <v>124</v>
      </c>
      <c r="FC115" s="109" t="n">
        <v>24.4</v>
      </c>
      <c r="FD115" s="109" t="n">
        <v>27.5</v>
      </c>
      <c r="FE115" s="109" t="n">
        <v>24.4</v>
      </c>
      <c r="FF115" s="109" t="n">
        <v>17.5</v>
      </c>
      <c r="FG115" s="109" t="n">
        <v>16.2</v>
      </c>
      <c r="FH115" s="109" t="n">
        <v>14.3</v>
      </c>
      <c r="FI115" s="109" t="n">
        <v>12.3</v>
      </c>
      <c r="FJ115" s="109" t="n">
        <v>14</v>
      </c>
      <c r="FK115" s="109" t="n">
        <v>16.9</v>
      </c>
      <c r="FL115" s="109" t="n">
        <v>21</v>
      </c>
      <c r="FM115" s="109" t="n">
        <v>21.5</v>
      </c>
      <c r="FN115" s="109" t="n">
        <v>26.5</v>
      </c>
      <c r="FO115" s="110" t="n">
        <f aca="false">SUM(FC115:FN115)/12</f>
        <v>19.7083333333333</v>
      </c>
      <c r="GA115" s="1" t="n">
        <f aca="false">GA114+1</f>
        <v>1965</v>
      </c>
      <c r="GB115" s="113" t="s">
        <v>124</v>
      </c>
      <c r="GC115" s="109" t="n">
        <v>24.1</v>
      </c>
      <c r="GD115" s="109" t="n">
        <v>27.2</v>
      </c>
      <c r="GE115" s="109" t="n">
        <v>23.6</v>
      </c>
      <c r="GF115" s="109" t="n">
        <v>17.7</v>
      </c>
      <c r="GG115" s="109" t="n">
        <v>15.9</v>
      </c>
      <c r="GH115" s="109" t="n">
        <v>13.9</v>
      </c>
      <c r="GI115" s="109" t="n">
        <v>12.5</v>
      </c>
      <c r="GJ115" s="109" t="n">
        <v>14.5</v>
      </c>
      <c r="GK115" s="109" t="n">
        <v>16.5</v>
      </c>
      <c r="GL115" s="109" t="n">
        <v>19.3</v>
      </c>
      <c r="GM115" s="109" t="n">
        <v>20.1</v>
      </c>
      <c r="GN115" s="109" t="n">
        <v>25.1</v>
      </c>
      <c r="GO115" s="110" t="n">
        <f aca="false">SUM(GC115:GN115)/12</f>
        <v>19.2</v>
      </c>
      <c r="HA115" s="1" t="n">
        <f aca="false">HA114+1</f>
        <v>1965</v>
      </c>
      <c r="HB115" s="113" t="s">
        <v>124</v>
      </c>
      <c r="HC115" s="109" t="n">
        <v>24.3</v>
      </c>
      <c r="HD115" s="109" t="n">
        <v>26</v>
      </c>
      <c r="HE115" s="109" t="n">
        <v>24.7</v>
      </c>
      <c r="HF115" s="109" t="n">
        <v>20.2</v>
      </c>
      <c r="HG115" s="109" t="n">
        <v>19</v>
      </c>
      <c r="HH115" s="109" t="n">
        <v>16.5</v>
      </c>
      <c r="HI115" s="109" t="n">
        <v>15.6</v>
      </c>
      <c r="HJ115" s="109" t="n">
        <v>16.6</v>
      </c>
      <c r="HK115" s="109" t="n">
        <v>18.7</v>
      </c>
      <c r="HL115" s="109" t="n">
        <v>21.5</v>
      </c>
      <c r="HM115" s="109" t="n">
        <v>22.3</v>
      </c>
      <c r="HN115" s="109" t="n">
        <v>25.1</v>
      </c>
      <c r="HO115" s="110" t="n">
        <f aca="false">SUM(HC115:HN115)/12</f>
        <v>20.875</v>
      </c>
      <c r="IA115" s="1" t="n">
        <f aca="false">IA114+1</f>
        <v>1965</v>
      </c>
      <c r="IB115" s="113" t="s">
        <v>124</v>
      </c>
      <c r="IC115" s="109" t="n">
        <v>30.4</v>
      </c>
      <c r="ID115" s="109" t="n">
        <v>33.1</v>
      </c>
      <c r="IE115" s="109" t="n">
        <v>29.5</v>
      </c>
      <c r="IF115" s="109" t="n">
        <v>22.9</v>
      </c>
      <c r="IG115" s="109" t="n">
        <v>20.2</v>
      </c>
      <c r="IH115" s="109" t="n">
        <v>17.3</v>
      </c>
      <c r="II115" s="109" t="n">
        <v>15.3</v>
      </c>
      <c r="IJ115" s="109" t="n">
        <v>17</v>
      </c>
      <c r="IK115" s="109" t="n">
        <v>21.2</v>
      </c>
      <c r="IL115" s="109" t="n">
        <v>26.6</v>
      </c>
      <c r="IM115" s="109" t="n">
        <v>27.6</v>
      </c>
      <c r="IN115" s="109" t="n">
        <v>32</v>
      </c>
      <c r="IO115" s="110" t="n">
        <f aca="false">SUM(IC115:IN115)/12</f>
        <v>24.425</v>
      </c>
      <c r="JA115" s="1" t="n">
        <f aca="false">JA114+1</f>
        <v>1965</v>
      </c>
      <c r="JB115" s="113" t="s">
        <v>124</v>
      </c>
      <c r="JC115" s="109" t="n">
        <v>21.6</v>
      </c>
      <c r="JD115" s="109" t="n">
        <v>23.9</v>
      </c>
      <c r="JE115" s="109" t="n">
        <v>21.6</v>
      </c>
      <c r="JF115" s="109" t="n">
        <v>17.9</v>
      </c>
      <c r="JG115" s="109" t="n">
        <v>17</v>
      </c>
      <c r="JH115" s="109" t="n">
        <v>14.8</v>
      </c>
      <c r="JI115" s="109" t="n">
        <v>13.4</v>
      </c>
      <c r="JJ115" s="109" t="n">
        <v>14.6</v>
      </c>
      <c r="JK115" s="109" t="n">
        <v>16.3</v>
      </c>
      <c r="JL115" s="109" t="n">
        <v>18.8</v>
      </c>
      <c r="JM115" s="109" t="n">
        <v>19.3</v>
      </c>
      <c r="JN115" s="109" t="n">
        <v>23.2</v>
      </c>
      <c r="JO115" s="110" t="n">
        <f aca="false">SUM(JC115:JN115)/12</f>
        <v>18.5333333333333</v>
      </c>
      <c r="KA115" s="1" t="n">
        <f aca="false">KA114+1</f>
        <v>1965</v>
      </c>
      <c r="KB115" s="113" t="s">
        <v>124</v>
      </c>
      <c r="KC115" s="109" t="n">
        <v>28.2</v>
      </c>
      <c r="KD115" s="109" t="n">
        <v>31.4</v>
      </c>
      <c r="KE115" s="109" t="n">
        <v>28.1</v>
      </c>
      <c r="KF115" s="109" t="n">
        <v>20.8</v>
      </c>
      <c r="KG115" s="109" t="n">
        <v>18.9</v>
      </c>
      <c r="KH115" s="109" t="n">
        <v>16.8</v>
      </c>
      <c r="KI115" s="109" t="n">
        <v>14.4</v>
      </c>
      <c r="KJ115" s="109" t="n">
        <v>16.2</v>
      </c>
      <c r="KK115" s="109" t="n">
        <v>19.3</v>
      </c>
      <c r="KL115" s="109" t="n">
        <v>24.8</v>
      </c>
      <c r="KM115" s="109" t="n">
        <v>25.7</v>
      </c>
      <c r="KN115" s="109" t="n">
        <v>30.7</v>
      </c>
      <c r="KO115" s="110" t="n">
        <f aca="false">SUM(KC115:KN115)/12</f>
        <v>22.9416666666667</v>
      </c>
      <c r="LA115" s="1" t="n">
        <f aca="false">LA114+1</f>
        <v>1965</v>
      </c>
      <c r="LB115" s="113" t="s">
        <v>124</v>
      </c>
      <c r="LC115" s="109" t="n">
        <v>30.2</v>
      </c>
      <c r="LD115" s="109" t="n">
        <v>32.5</v>
      </c>
      <c r="LE115" s="109" t="n">
        <v>28.9</v>
      </c>
      <c r="LF115" s="109" t="n">
        <v>22.2</v>
      </c>
      <c r="LG115" s="109" t="n">
        <v>19.9</v>
      </c>
      <c r="LH115" s="109" t="n">
        <v>17.2</v>
      </c>
      <c r="LI115" s="109" t="n">
        <v>15.3</v>
      </c>
      <c r="LJ115" s="109" t="n">
        <v>16.7</v>
      </c>
      <c r="LK115" s="109" t="n">
        <v>20.2</v>
      </c>
      <c r="LL115" s="109" t="n">
        <v>28.9</v>
      </c>
      <c r="LM115" s="109" t="n">
        <v>26</v>
      </c>
      <c r="LN115" s="109" t="n">
        <v>31.2</v>
      </c>
      <c r="LO115" s="110" t="n">
        <f aca="false">SUM(LC115:LN115)/12</f>
        <v>24.1</v>
      </c>
      <c r="MA115" s="1" t="n">
        <f aca="false">MA114+1</f>
        <v>1965</v>
      </c>
      <c r="MB115" s="113" t="s">
        <v>124</v>
      </c>
      <c r="MC115" s="109" t="n">
        <v>25.4</v>
      </c>
      <c r="MD115" s="109" t="n">
        <v>28.1</v>
      </c>
      <c r="ME115" s="109" t="n">
        <v>26.2</v>
      </c>
      <c r="MF115" s="109" t="n">
        <v>19.8</v>
      </c>
      <c r="MG115" s="109" t="n">
        <v>18.4</v>
      </c>
      <c r="MH115" s="109" t="n">
        <v>16.4</v>
      </c>
      <c r="MI115" s="109" t="n">
        <v>14.6</v>
      </c>
      <c r="MJ115" s="109" t="n">
        <v>16.2</v>
      </c>
      <c r="MK115" s="109" t="n">
        <v>18.7</v>
      </c>
      <c r="ML115" s="109" t="n">
        <v>23</v>
      </c>
      <c r="MM115" s="109" t="n">
        <v>23.5</v>
      </c>
      <c r="MN115" s="109" t="n">
        <v>27.5</v>
      </c>
      <c r="MO115" s="110" t="n">
        <f aca="false">SUM(MC115:MN115)/12</f>
        <v>21.4833333333333</v>
      </c>
      <c r="NA115" s="1" t="n">
        <f aca="false">NA114+1</f>
        <v>1965</v>
      </c>
      <c r="NB115" s="113" t="s">
        <v>124</v>
      </c>
      <c r="NC115" s="109" t="n">
        <v>35.2</v>
      </c>
      <c r="ND115" s="109" t="n">
        <v>37.1</v>
      </c>
      <c r="NE115" s="109" t="n">
        <v>32.5</v>
      </c>
      <c r="NF115" s="109" t="n">
        <v>25.4</v>
      </c>
      <c r="NG115" s="109" t="n">
        <v>21.8</v>
      </c>
      <c r="NH115" s="109" t="n">
        <v>18.6</v>
      </c>
      <c r="NI115" s="109" t="n">
        <v>17.8</v>
      </c>
      <c r="NJ115" s="109" t="n">
        <v>19.4</v>
      </c>
      <c r="NK115" s="109" t="n">
        <v>24.6</v>
      </c>
      <c r="NL115" s="109" t="n">
        <v>29.3</v>
      </c>
      <c r="NM115" s="109" t="n">
        <v>31.7</v>
      </c>
      <c r="NN115" s="109" t="n">
        <v>35.1</v>
      </c>
      <c r="NO115" s="110" t="n">
        <f aca="false">SUM(NC115:NN115)/12</f>
        <v>27.375</v>
      </c>
      <c r="ON115" s="39" t="n">
        <f aca="false">(FO115+GO115+MO115)/3</f>
        <v>20.1305555555556</v>
      </c>
      <c r="OO115" s="40" t="n">
        <f aca="false">(AO115+BO115+EO115+HO115+JO115)/5</f>
        <v>22.3766666666667</v>
      </c>
      <c r="OP115" s="41" t="n">
        <f aca="false">(FO115+GO115+MO115+AO115+BO115+EO115+HO115+JO115)/8</f>
        <v>21.534375</v>
      </c>
      <c r="PA115" s="114"/>
      <c r="PB115" s="115"/>
      <c r="PN115" s="28" t="n">
        <f aca="false">MAX(FC115:FN115,GC115:GN115,MC115:MN115)</f>
        <v>28.1</v>
      </c>
      <c r="PO115" s="29" t="n">
        <f aca="false">MIN(FC115:FN115,GC115:GN115,MC115:MN115)</f>
        <v>12.3</v>
      </c>
      <c r="PP115" s="30" t="n">
        <f aca="false">MAX(AC115:AN115,BC115:BN115,EC115:EN115,HC115:HN115,JC115:JN115)</f>
        <v>39.5</v>
      </c>
      <c r="PQ115" s="31" t="n">
        <f aca="false">MIN(AC115:AN115,BC115:BN115,EC115:EN115,HC115:HN115,JC115:JN115)</f>
        <v>12.9</v>
      </c>
      <c r="QU115" s="116" t="n">
        <f aca="false">AVERAGE(AH115,AI115,AJ115,BH115,BI115,BJ115,CH115,CI115,CJ115,DH115,DI115,DJ115,EH115,EI115,EJ115,FH115,FI115,FJ115,GH120,GI120,GJ120,HH115,HI115,HJ115,IH115,II115,IJ115,JH115,JI115,JJ115,KH115,KI115,KJ115,LH115,LI115,LJ115,MH115,MI115,MJ115,NH115,NI115,NJ115)</f>
        <v>15.7357142857143</v>
      </c>
      <c r="QV115" s="117" t="n">
        <f aca="false">AVERAGE(AC115,AD115,AN115,BC115,BD115,BN115,CC115,CD115,CN115,DC115,DD115,DN115,EC115,ED115,EN115,FC115,FD115,FN115,GC120,GD120,GN120,HC115,HD115,HN115,IC115,ID115,IN115,JC115,JD115,JN115,KC115,KD115,KN115,LC115,LD115,LN115,MC115,MD115,MN115,NC115,ND115,NN115,)</f>
        <v>28.2953488372093</v>
      </c>
      <c r="QW115" s="116" t="n">
        <f aca="false">AVERAGE(QU105:QU115)</f>
        <v>15.6213203463203</v>
      </c>
      <c r="QX115" s="118" t="n">
        <f aca="false">AVERAGE(QV105:QV115)</f>
        <v>27.4071017483808</v>
      </c>
    </row>
    <row r="116" customFormat="false" ht="12.9" hidden="false" customHeight="false" outlineLevel="0" collapsed="false">
      <c r="A116" s="101"/>
      <c r="B116" s="102" t="n">
        <f aca="false">AVERAGE(AO116,BO116,CO116,DO116,EO116,FO116,GO116,HO116,IO116,JO116,KO116,LO116,MO116,NO116)</f>
        <v>21.5839285714286</v>
      </c>
      <c r="C116" s="103" t="n">
        <f aca="false">AVERAGE(B112:B116)</f>
        <v>21.8317261904762</v>
      </c>
      <c r="D116" s="104" t="n">
        <f aca="false">AVERAGE(B107:B116)</f>
        <v>21.9334523809524</v>
      </c>
      <c r="E116" s="102" t="n">
        <f aca="false">AVERAGE(B97:B116)</f>
        <v>21.7726636904762</v>
      </c>
      <c r="F116" s="105" t="n">
        <f aca="false">AVERAGE(B67:B116)</f>
        <v>21.7970879120879</v>
      </c>
      <c r="G116" s="3" t="n">
        <f aca="false">MAX(AC116:AN116,BC116:BN116,CC116:CN116,DC116:DN116,EC116:EN116,FC116:FN116,GC116:GN116,HC116:HN116,IC116:IN116,JC116:JN116,KC116:KN116,LC116:LN116,MC116:MN116,NC116:NN116)</f>
        <v>36.2</v>
      </c>
      <c r="H116" s="106" t="n">
        <f aca="false">MEDIAN(AC116:AN116,BC116:BN116,CC116:CN116,DC116:DN116,EC116:EN116,FC116:FN116,GC116:GN116,HC116:HN116,IC116:IN116,JC116:JN116,KC116:KN116,LC116:LN116,MC116:MN116,NC116:NN116)</f>
        <v>21.25</v>
      </c>
      <c r="I116" s="5" t="n">
        <f aca="false">MIN(AC116:AN116,BC116:BN116,CC116:CN116,DC116:DN116,EC116:EN116,FC116:FN116,GC116:GN116,HC116:HN116,IC116:IN116,JC116:JN116,KC116:KN116,LC116:LN116,MC116:MN116,NC116:NN116)</f>
        <v>11.3</v>
      </c>
      <c r="J116" s="107" t="n">
        <f aca="false">(G116+I116)/2</f>
        <v>23.75</v>
      </c>
      <c r="AA116" s="1" t="n">
        <f aca="false">AA115+1</f>
        <v>42</v>
      </c>
      <c r="AB116" s="108" t="n">
        <v>1966</v>
      </c>
      <c r="AC116" s="109" t="n">
        <v>29.8</v>
      </c>
      <c r="AD116" s="109" t="n">
        <v>26.8</v>
      </c>
      <c r="AE116" s="109" t="n">
        <v>25.4</v>
      </c>
      <c r="AF116" s="109" t="n">
        <v>21.2</v>
      </c>
      <c r="AG116" s="109" t="n">
        <v>18</v>
      </c>
      <c r="AH116" s="109" t="n">
        <v>16.4</v>
      </c>
      <c r="AI116" s="109" t="n">
        <v>13.9</v>
      </c>
      <c r="AJ116" s="109" t="n">
        <v>15.3</v>
      </c>
      <c r="AK116" s="109" t="n">
        <v>17.3</v>
      </c>
      <c r="AL116" s="109" t="n">
        <v>19.9</v>
      </c>
      <c r="AM116" s="109" t="n">
        <v>25.1</v>
      </c>
      <c r="AN116" s="109" t="n">
        <v>24.4</v>
      </c>
      <c r="AO116" s="110" t="n">
        <f aca="false">SUM(AC116:AN116)/12</f>
        <v>21.125</v>
      </c>
      <c r="AQ116" s="112"/>
      <c r="AR116" s="109"/>
      <c r="AS116" s="109"/>
      <c r="AT116" s="109"/>
      <c r="AU116" s="109"/>
      <c r="AV116" s="109"/>
      <c r="AW116" s="109"/>
      <c r="AX116" s="109"/>
      <c r="AY116" s="109"/>
      <c r="AZ116" s="109"/>
      <c r="BA116" s="1" t="n">
        <f aca="false">BA115+1</f>
        <v>1966</v>
      </c>
      <c r="BB116" s="113" t="s">
        <v>125</v>
      </c>
      <c r="BC116" s="109" t="n">
        <v>30.2</v>
      </c>
      <c r="BD116" s="109" t="n">
        <v>27.7</v>
      </c>
      <c r="BE116" s="109" t="n">
        <v>25.2</v>
      </c>
      <c r="BF116" s="109" t="n">
        <v>20.6</v>
      </c>
      <c r="BG116" s="109" t="n">
        <v>16.6</v>
      </c>
      <c r="BH116" s="109" t="n">
        <v>13.8</v>
      </c>
      <c r="BI116" s="109" t="n">
        <v>12.2</v>
      </c>
      <c r="BJ116" s="109" t="n">
        <v>13.2</v>
      </c>
      <c r="BK116" s="109" t="n">
        <v>15.5</v>
      </c>
      <c r="BL116" s="109" t="n">
        <v>19</v>
      </c>
      <c r="BM116" s="109" t="n">
        <v>25.1</v>
      </c>
      <c r="BN116" s="109" t="n">
        <v>24.4</v>
      </c>
      <c r="BO116" s="110" t="n">
        <f aca="false">SUM(BC116:BN116)/12</f>
        <v>20.2916666666667</v>
      </c>
      <c r="CA116" s="1" t="n">
        <f aca="false">CA115+1</f>
        <v>1966</v>
      </c>
      <c r="CB116" s="112" t="n">
        <v>1966</v>
      </c>
      <c r="CC116" s="109" t="n">
        <v>25.6</v>
      </c>
      <c r="CD116" s="109" t="n">
        <v>25</v>
      </c>
      <c r="CE116" s="109" t="n">
        <v>23.5</v>
      </c>
      <c r="CF116" s="109" t="n">
        <v>20.8</v>
      </c>
      <c r="CG116" s="109" t="n">
        <v>18.3</v>
      </c>
      <c r="CH116" s="109" t="n">
        <v>15.4</v>
      </c>
      <c r="CI116" s="109" t="n">
        <v>14.4</v>
      </c>
      <c r="CJ116" s="109" t="n">
        <v>14.4</v>
      </c>
      <c r="CK116" s="109" t="n">
        <v>15.9</v>
      </c>
      <c r="CL116" s="109" t="n">
        <v>17.6</v>
      </c>
      <c r="CM116" s="109" t="n">
        <v>22.2</v>
      </c>
      <c r="CN116" s="109" t="n">
        <v>21.3</v>
      </c>
      <c r="CO116" s="110" t="n">
        <f aca="false">SUM(CC116:CN116)/12</f>
        <v>19.5333333333333</v>
      </c>
      <c r="DA116" s="1" t="n">
        <f aca="false">DA115+1</f>
        <v>1966</v>
      </c>
      <c r="DB116" s="113" t="s">
        <v>125</v>
      </c>
      <c r="DC116" s="109" t="n">
        <v>31.5</v>
      </c>
      <c r="DD116" s="109" t="n">
        <v>28.8</v>
      </c>
      <c r="DE116" s="109" t="n">
        <v>27.1</v>
      </c>
      <c r="DF116" s="109" t="n">
        <v>21.9</v>
      </c>
      <c r="DG116" s="109" t="n">
        <v>18.1</v>
      </c>
      <c r="DH116" s="109" t="n">
        <v>15.2</v>
      </c>
      <c r="DI116" s="109" t="n">
        <v>13.9</v>
      </c>
      <c r="DJ116" s="109" t="n">
        <v>15.5</v>
      </c>
      <c r="DK116" s="109" t="n">
        <v>18.4</v>
      </c>
      <c r="DL116" s="109" t="n">
        <v>22.2</v>
      </c>
      <c r="DM116" s="109" t="n">
        <v>27</v>
      </c>
      <c r="DN116" s="109" t="n">
        <v>27.3</v>
      </c>
      <c r="DO116" s="110" t="n">
        <f aca="false">SUM(DC116:DN116)/12</f>
        <v>22.2416666666667</v>
      </c>
      <c r="EA116" s="1" t="n">
        <f aca="false">EA115+1</f>
        <v>1966</v>
      </c>
      <c r="EB116" s="111" t="n">
        <v>1966</v>
      </c>
      <c r="EC116" s="109" t="n">
        <v>36.2</v>
      </c>
      <c r="ED116" s="109" t="n">
        <v>35.1</v>
      </c>
      <c r="EE116" s="109" t="n">
        <v>32.2</v>
      </c>
      <c r="EF116" s="109" t="n">
        <v>28.1</v>
      </c>
      <c r="EG116" s="109" t="n">
        <v>21.3</v>
      </c>
      <c r="EH116" s="109" t="n">
        <v>20.1</v>
      </c>
      <c r="EI116" s="109" t="n">
        <v>17.6</v>
      </c>
      <c r="EJ116" s="109" t="n">
        <v>19.2</v>
      </c>
      <c r="EK116" s="109" t="n">
        <v>23.4</v>
      </c>
      <c r="EL116" s="109" t="n">
        <v>27.9</v>
      </c>
      <c r="EM116" s="109" t="n">
        <v>33.1</v>
      </c>
      <c r="EN116" s="109" t="n">
        <v>34.1</v>
      </c>
      <c r="EO116" s="110" t="n">
        <f aca="false">SUM(EC116:EN116)/12</f>
        <v>27.3583333333333</v>
      </c>
      <c r="FA116" s="1" t="n">
        <f aca="false">FA115+1</f>
        <v>1966</v>
      </c>
      <c r="FB116" s="113" t="s">
        <v>125</v>
      </c>
      <c r="FC116" s="109" t="n">
        <v>27.6</v>
      </c>
      <c r="FD116" s="109" t="n">
        <v>25.2</v>
      </c>
      <c r="FE116" s="109" t="n">
        <v>23.5</v>
      </c>
      <c r="FF116" s="109" t="n">
        <v>19.1</v>
      </c>
      <c r="FG116" s="109" t="n">
        <v>15.8</v>
      </c>
      <c r="FH116" s="109" t="n">
        <v>14</v>
      </c>
      <c r="FI116" s="109" t="n">
        <v>11.3</v>
      </c>
      <c r="FJ116" s="109" t="n">
        <v>12.9</v>
      </c>
      <c r="FK116" s="109" t="n">
        <v>14.8</v>
      </c>
      <c r="FL116" s="109" t="n">
        <v>17.9</v>
      </c>
      <c r="FM116" s="109" t="n">
        <v>23.2</v>
      </c>
      <c r="FN116" s="109" t="n">
        <v>22.1</v>
      </c>
      <c r="FO116" s="110" t="n">
        <f aca="false">SUM(FC116:FN116)/12</f>
        <v>18.95</v>
      </c>
      <c r="GA116" s="1" t="n">
        <f aca="false">GA115+1</f>
        <v>1966</v>
      </c>
      <c r="GB116" s="113" t="s">
        <v>125</v>
      </c>
      <c r="GC116" s="109" t="n">
        <v>26.2</v>
      </c>
      <c r="GD116" s="109" t="n">
        <v>24.9</v>
      </c>
      <c r="GE116" s="109" t="n">
        <v>24.2</v>
      </c>
      <c r="GF116" s="109" t="n">
        <v>19.6</v>
      </c>
      <c r="GG116" s="109" t="n">
        <v>15.9</v>
      </c>
      <c r="GH116" s="109" t="n">
        <v>13.3</v>
      </c>
      <c r="GI116" s="109" t="n">
        <v>12.3</v>
      </c>
      <c r="GJ116" s="109" t="n">
        <v>13.7</v>
      </c>
      <c r="GK116" s="109" t="n">
        <v>15.6</v>
      </c>
      <c r="GL116" s="109" t="n">
        <v>17.7</v>
      </c>
      <c r="GM116" s="109" t="n">
        <v>22</v>
      </c>
      <c r="GN116" s="109" t="n">
        <v>22.4</v>
      </c>
      <c r="GO116" s="110" t="n">
        <f aca="false">SUM(GC116:GN116)/12</f>
        <v>18.9833333333333</v>
      </c>
      <c r="HA116" s="1" t="n">
        <f aca="false">HA115+1</f>
        <v>1966</v>
      </c>
      <c r="HB116" s="113" t="s">
        <v>125</v>
      </c>
      <c r="HC116" s="109" t="n">
        <v>26.2</v>
      </c>
      <c r="HD116" s="109" t="n">
        <v>25.2</v>
      </c>
      <c r="HE116" s="109" t="n">
        <v>24.1</v>
      </c>
      <c r="HF116" s="109" t="n">
        <v>22</v>
      </c>
      <c r="HG116" s="109" t="n">
        <v>19.2</v>
      </c>
      <c r="HH116" s="109" t="n">
        <v>16.6</v>
      </c>
      <c r="HI116" s="109" t="n">
        <v>15.3</v>
      </c>
      <c r="HJ116" s="109" t="n">
        <v>15.8</v>
      </c>
      <c r="HK116" s="109" t="n">
        <v>17.1</v>
      </c>
      <c r="HL116" s="109" t="n">
        <v>18.3</v>
      </c>
      <c r="HM116" s="109" t="n">
        <v>23.7</v>
      </c>
      <c r="HN116" s="109" t="n">
        <v>22.3</v>
      </c>
      <c r="HO116" s="110" t="n">
        <f aca="false">SUM(HC116:HN116)/12</f>
        <v>20.4833333333333</v>
      </c>
      <c r="IA116" s="1" t="n">
        <f aca="false">IA115+1</f>
        <v>1966</v>
      </c>
      <c r="IB116" s="113" t="s">
        <v>125</v>
      </c>
      <c r="IC116" s="109" t="n">
        <v>32.2</v>
      </c>
      <c r="ID116" s="109" t="n">
        <v>29.7</v>
      </c>
      <c r="IE116" s="109" t="n">
        <v>28</v>
      </c>
      <c r="IF116" s="109" t="n">
        <v>23.4</v>
      </c>
      <c r="IG116" s="109" t="n">
        <v>18.7</v>
      </c>
      <c r="IH116" s="109" t="n">
        <v>17</v>
      </c>
      <c r="II116" s="109" t="n">
        <v>14.9</v>
      </c>
      <c r="IJ116" s="109" t="n">
        <v>16.7</v>
      </c>
      <c r="IK116" s="109" t="n">
        <v>19.9</v>
      </c>
      <c r="IL116" s="109" t="n">
        <v>22.6</v>
      </c>
      <c r="IM116" s="109" t="n">
        <v>28.2</v>
      </c>
      <c r="IN116" s="109" t="n">
        <v>27.5</v>
      </c>
      <c r="IO116" s="110" t="n">
        <f aca="false">SUM(IC116:IN116)/12</f>
        <v>23.2333333333333</v>
      </c>
      <c r="JA116" s="1" t="n">
        <f aca="false">JA115+1</f>
        <v>1966</v>
      </c>
      <c r="JB116" s="113" t="s">
        <v>125</v>
      </c>
      <c r="JC116" s="109" t="n">
        <v>23.3</v>
      </c>
      <c r="JD116" s="109" t="n">
        <v>22.1</v>
      </c>
      <c r="JE116" s="109" t="n">
        <v>22.4</v>
      </c>
      <c r="JF116" s="109" t="n">
        <v>19</v>
      </c>
      <c r="JG116" s="109" t="n">
        <v>16.6</v>
      </c>
      <c r="JH116" s="109" t="n">
        <v>14.3</v>
      </c>
      <c r="JI116" s="109" t="n">
        <v>13.2</v>
      </c>
      <c r="JJ116" s="109" t="n">
        <v>14.1</v>
      </c>
      <c r="JK116" s="109" t="n">
        <v>15.8</v>
      </c>
      <c r="JL116" s="109" t="n">
        <v>17.5</v>
      </c>
      <c r="JM116" s="109" t="n">
        <v>21.1</v>
      </c>
      <c r="JN116" s="109" t="n">
        <v>20.8</v>
      </c>
      <c r="JO116" s="110" t="n">
        <f aca="false">SUM(JC116:JN116)/12</f>
        <v>18.35</v>
      </c>
      <c r="KA116" s="1" t="n">
        <f aca="false">KA115+1</f>
        <v>1966</v>
      </c>
      <c r="KB116" s="113" t="s">
        <v>125</v>
      </c>
      <c r="KC116" s="109" t="n">
        <v>31.5</v>
      </c>
      <c r="KD116" s="109" t="n">
        <v>28.8</v>
      </c>
      <c r="KE116" s="109" t="n">
        <v>26.8</v>
      </c>
      <c r="KF116" s="109" t="n">
        <v>22.4</v>
      </c>
      <c r="KG116" s="109" t="n">
        <v>18.3</v>
      </c>
      <c r="KH116" s="109" t="n">
        <v>16.1</v>
      </c>
      <c r="KI116" s="109" t="n">
        <v>13.7</v>
      </c>
      <c r="KJ116" s="109" t="n">
        <v>15.1</v>
      </c>
      <c r="KK116" s="109" t="n">
        <v>17.7</v>
      </c>
      <c r="KL116" s="109" t="n">
        <v>21.1</v>
      </c>
      <c r="KM116" s="109" t="n">
        <v>26.9</v>
      </c>
      <c r="KN116" s="109" t="n">
        <v>25.8</v>
      </c>
      <c r="KO116" s="110" t="n">
        <f aca="false">SUM(KC116:KN116)/12</f>
        <v>22.0166666666667</v>
      </c>
      <c r="LA116" s="1" t="n">
        <f aca="false">LA115+1</f>
        <v>1966</v>
      </c>
      <c r="LB116" s="113" t="s">
        <v>125</v>
      </c>
      <c r="LC116" s="109" t="n">
        <v>32.9</v>
      </c>
      <c r="LD116" s="109" t="n">
        <v>30</v>
      </c>
      <c r="LE116" s="109" t="n">
        <v>28.1</v>
      </c>
      <c r="LF116" s="109" t="n">
        <v>23.5</v>
      </c>
      <c r="LG116" s="109" t="n">
        <v>18.8</v>
      </c>
      <c r="LH116" s="109" t="n">
        <v>16.2</v>
      </c>
      <c r="LI116" s="109" t="n">
        <v>14</v>
      </c>
      <c r="LJ116" s="109" t="n">
        <v>15.6</v>
      </c>
      <c r="LK116" s="109" t="n">
        <v>18.7</v>
      </c>
      <c r="LL116" s="109" t="n">
        <v>22.2</v>
      </c>
      <c r="LM116" s="109" t="n">
        <v>28.5</v>
      </c>
      <c r="LN116" s="109" t="n">
        <v>27.1</v>
      </c>
      <c r="LO116" s="110" t="n">
        <f aca="false">SUM(LC116:LN116)/12</f>
        <v>22.9666666666667</v>
      </c>
      <c r="MA116" s="1" t="n">
        <f aca="false">MA115+1</f>
        <v>1966</v>
      </c>
      <c r="MB116" s="113" t="s">
        <v>125</v>
      </c>
      <c r="MC116" s="109" t="n">
        <v>28.5</v>
      </c>
      <c r="MD116" s="109" t="n">
        <v>26</v>
      </c>
      <c r="ME116" s="109" t="n">
        <v>25.5</v>
      </c>
      <c r="MF116" s="109" t="n">
        <v>21.6</v>
      </c>
      <c r="MG116" s="109" t="n">
        <v>18.1</v>
      </c>
      <c r="MH116" s="109" t="n">
        <v>15.9</v>
      </c>
      <c r="MI116" s="109" t="n">
        <v>13.9</v>
      </c>
      <c r="MJ116" s="109" t="n">
        <v>15.2</v>
      </c>
      <c r="MK116" s="109" t="n">
        <v>17.1</v>
      </c>
      <c r="ML116" s="109" t="n">
        <v>19.8</v>
      </c>
      <c r="MM116" s="109" t="n">
        <v>25.4</v>
      </c>
      <c r="MN116" s="109" t="n">
        <v>23.5</v>
      </c>
      <c r="MO116" s="110" t="n">
        <f aca="false">SUM(MC116:MN116)/12</f>
        <v>20.875</v>
      </c>
      <c r="NA116" s="1" t="n">
        <f aca="false">NA115+1</f>
        <v>1966</v>
      </c>
      <c r="NB116" s="113" t="s">
        <v>125</v>
      </c>
      <c r="NC116" s="109" t="n">
        <v>35.7</v>
      </c>
      <c r="ND116" s="109" t="n">
        <v>34.1</v>
      </c>
      <c r="NE116" s="109" t="n">
        <v>31.3</v>
      </c>
      <c r="NF116" s="109" t="n">
        <v>26.1</v>
      </c>
      <c r="NG116" s="109" t="n">
        <v>20.6</v>
      </c>
      <c r="NH116" s="109" t="n">
        <v>18.7</v>
      </c>
      <c r="NI116" s="109" t="n">
        <v>16.5</v>
      </c>
      <c r="NJ116" s="109" t="n">
        <v>17.6</v>
      </c>
      <c r="NK116" s="109" t="n">
        <v>21.9</v>
      </c>
      <c r="NL116" s="109" t="n">
        <v>25.4</v>
      </c>
      <c r="NM116" s="109" t="n">
        <v>31.2</v>
      </c>
      <c r="NN116" s="109" t="n">
        <v>30.1</v>
      </c>
      <c r="NO116" s="110" t="n">
        <f aca="false">SUM(NC116:NN116)/12</f>
        <v>25.7666666666667</v>
      </c>
      <c r="ON116" s="39" t="n">
        <f aca="false">(FO116+GO116+MO116)/3</f>
        <v>19.6027777777778</v>
      </c>
      <c r="OO116" s="40" t="n">
        <f aca="false">(AO116+BO116+EO116+HO116+JO116)/5</f>
        <v>21.5216666666667</v>
      </c>
      <c r="OP116" s="41" t="n">
        <f aca="false">(FO116+GO116+MO116+AO116+BO116+EO116+HO116+JO116)/8</f>
        <v>20.8020833333333</v>
      </c>
      <c r="PA116" s="114"/>
      <c r="PB116" s="115"/>
      <c r="PN116" s="28" t="n">
        <f aca="false">MAX(FC116:FN116,GC116:GN116,MC116:MN116)</f>
        <v>28.5</v>
      </c>
      <c r="PO116" s="29" t="n">
        <f aca="false">MIN(FC116:FN116,GC116:GN116,MC116:MN116)</f>
        <v>11.3</v>
      </c>
      <c r="PP116" s="30" t="n">
        <f aca="false">MAX(AC116:AN116,BC116:BN116,EC116:EN116,HC116:HN116,JC116:JN116)</f>
        <v>36.2</v>
      </c>
      <c r="PQ116" s="31" t="n">
        <f aca="false">MIN(AC116:AN116,BC116:BN116,EC116:EN116,HC116:HN116,JC116:JN116)</f>
        <v>12.2</v>
      </c>
      <c r="QU116" s="116" t="n">
        <f aca="false">AVERAGE(AH116,AI116,AJ116,BH116,BI116,BJ116,CH116,CI116,CJ116,DH116,DI116,DJ116,EH116,EI116,EJ116,FH116,FI116,FJ116,GH121,GI121,GJ121,HH116,HI116,HJ116,IH116,II116,IJ116,JH116,JI116,JJ116,KH116,KI116,KJ116,LH116,LI116,LJ116,MH116,MI116,MJ116,NH116,NI116,NJ116)</f>
        <v>15.1190476190476</v>
      </c>
      <c r="QV116" s="117" t="n">
        <f aca="false">AVERAGE(AC116,AD116,AN116,BC116,BD116,BN116,CC116,CD116,CN116,DC116,DD116,DN116,EC116,ED116,EN116,FC116,FD116,FN116,GC121,GD121,GN121,HC116,HD116,HN116,IC116,ID116,IN116,JC116,JD116,JN116,KC116,KD116,KN116,LC116,LD116,LN116,MC116,MD116,MN116,NC116,ND116,NN116,)</f>
        <v>27.006976744186</v>
      </c>
      <c r="QW116" s="116" t="n">
        <f aca="false">AVERAGE(QU106:QU116)</f>
        <v>15.6204545454545</v>
      </c>
      <c r="QX116" s="118" t="n">
        <f aca="false">AVERAGE(QV106:QV116)</f>
        <v>27.3640130541293</v>
      </c>
    </row>
    <row r="117" customFormat="false" ht="12.9" hidden="false" customHeight="false" outlineLevel="0" collapsed="false">
      <c r="A117" s="101"/>
      <c r="B117" s="102" t="n">
        <f aca="false">AVERAGE(AO117,BO117,CO117,DO117,EO117,FO117,GO117,HO117,IO117,JO117,KO117,LO117,MO117,NO117)</f>
        <v>22.4708333333333</v>
      </c>
      <c r="C117" s="103" t="n">
        <f aca="false">AVERAGE(B113:B117)</f>
        <v>21.8847023809524</v>
      </c>
      <c r="D117" s="104" t="n">
        <f aca="false">AVERAGE(B108:B117)</f>
        <v>21.9455753968254</v>
      </c>
      <c r="E117" s="102" t="n">
        <f aca="false">AVERAGE(B98:B117)</f>
        <v>21.7993303571429</v>
      </c>
      <c r="F117" s="105" t="n">
        <f aca="false">AVERAGE(B68:B117)</f>
        <v>21.8321712454212</v>
      </c>
      <c r="G117" s="3" t="n">
        <f aca="false">MAX(AC117:AN117,BC117:BN117,CC117:CN117,DC117:DN117,EC117:EN117,FC117:FN117,GC117:GN117,HC117:HN117,IC117:IN117,JC117:JN117,KC117:KN117,LC117:LN117,MC117:MN117,NC117:NN117)</f>
        <v>37.5</v>
      </c>
      <c r="H117" s="106" t="n">
        <f aca="false">MEDIAN(AC117:AN117,BC117:BN117,CC117:CN117,DC117:DN117,EC117:EN117,FC117:FN117,GC117:GN117,HC117:HN117,IC117:IN117,JC117:JN117,KC117:KN117,LC117:LN117,MC117:MN117,NC117:NN117)</f>
        <v>22.45</v>
      </c>
      <c r="I117" s="5" t="n">
        <f aca="false">MIN(AC117:AN117,BC117:BN117,CC117:CN117,DC117:DN117,EC117:EN117,FC117:FN117,GC117:GN117,HC117:HN117,IC117:IN117,JC117:JN117,KC117:KN117,LC117:LN117,MC117:MN117,NC117:NN117)</f>
        <v>13</v>
      </c>
      <c r="J117" s="107" t="n">
        <f aca="false">(G117+I117)/2</f>
        <v>25.25</v>
      </c>
      <c r="AA117" s="1" t="n">
        <f aca="false">AA116+1</f>
        <v>43</v>
      </c>
      <c r="AB117" s="108" t="n">
        <v>1967</v>
      </c>
      <c r="AC117" s="109" t="n">
        <v>25.8</v>
      </c>
      <c r="AD117" s="109" t="n">
        <v>28.8</v>
      </c>
      <c r="AE117" s="109" t="n">
        <v>24.8</v>
      </c>
      <c r="AF117" s="109" t="n">
        <v>24.2</v>
      </c>
      <c r="AG117" s="109" t="n">
        <v>19.8</v>
      </c>
      <c r="AH117" s="109" t="n">
        <v>17.9</v>
      </c>
      <c r="AI117" s="109" t="n">
        <v>15.5</v>
      </c>
      <c r="AJ117" s="109" t="n">
        <v>15.4</v>
      </c>
      <c r="AK117" s="109" t="n">
        <v>18.4</v>
      </c>
      <c r="AL117" s="109" t="n">
        <v>22.9</v>
      </c>
      <c r="AM117" s="109" t="n">
        <v>24.2</v>
      </c>
      <c r="AN117" s="109" t="n">
        <v>24.7</v>
      </c>
      <c r="AO117" s="110" t="n">
        <f aca="false">SUM(AC117:AN117)/12</f>
        <v>21.8666666666667</v>
      </c>
      <c r="AQ117" s="112"/>
      <c r="AR117" s="109"/>
      <c r="AS117" s="109"/>
      <c r="AT117" s="109"/>
      <c r="AU117" s="109"/>
      <c r="AV117" s="109"/>
      <c r="AW117" s="109"/>
      <c r="AX117" s="109"/>
      <c r="AY117" s="109"/>
      <c r="AZ117" s="109"/>
      <c r="BA117" s="1" t="n">
        <f aca="false">BA116+1</f>
        <v>1967</v>
      </c>
      <c r="BB117" s="113" t="s">
        <v>126</v>
      </c>
      <c r="BC117" s="109" t="n">
        <v>27</v>
      </c>
      <c r="BD117" s="109" t="n">
        <v>29.1</v>
      </c>
      <c r="BE117" s="109" t="n">
        <v>24.7</v>
      </c>
      <c r="BF117" s="109" t="n">
        <v>24</v>
      </c>
      <c r="BG117" s="109" t="n">
        <v>18.9</v>
      </c>
      <c r="BH117" s="109" t="n">
        <v>16.1</v>
      </c>
      <c r="BI117" s="109" t="n">
        <v>13.6</v>
      </c>
      <c r="BJ117" s="109" t="n">
        <v>13.7</v>
      </c>
      <c r="BK117" s="109" t="n">
        <v>17.5</v>
      </c>
      <c r="BL117" s="109" t="n">
        <v>23.5</v>
      </c>
      <c r="BM117" s="109" t="n">
        <v>25.3</v>
      </c>
      <c r="BN117" s="109" t="n">
        <v>25.4</v>
      </c>
      <c r="BO117" s="110" t="n">
        <f aca="false">SUM(BC117:BN117)/12</f>
        <v>21.5666666666667</v>
      </c>
      <c r="CA117" s="1" t="n">
        <f aca="false">CA116+1</f>
        <v>1967</v>
      </c>
      <c r="CB117" s="112" t="n">
        <v>1967</v>
      </c>
      <c r="CC117" s="109" t="n">
        <v>23.2</v>
      </c>
      <c r="CD117" s="109" t="n">
        <v>23.7</v>
      </c>
      <c r="CE117" s="109" t="n">
        <v>21.6</v>
      </c>
      <c r="CF117" s="109" t="n">
        <v>21</v>
      </c>
      <c r="CG117" s="109" t="n">
        <v>18.7</v>
      </c>
      <c r="CH117" s="109" t="n">
        <v>16.6</v>
      </c>
      <c r="CI117" s="109" t="n">
        <v>15.2</v>
      </c>
      <c r="CJ117" s="109" t="n">
        <v>15.2</v>
      </c>
      <c r="CK117" s="109" t="n">
        <v>17</v>
      </c>
      <c r="CL117" s="109" t="n">
        <v>19.8</v>
      </c>
      <c r="CM117" s="109" t="n">
        <v>21.7</v>
      </c>
      <c r="CN117" s="109" t="n">
        <v>20.2</v>
      </c>
      <c r="CO117" s="110" t="n">
        <f aca="false">SUM(CC117:CN117)/12</f>
        <v>19.4916666666667</v>
      </c>
      <c r="DA117" s="1" t="n">
        <f aca="false">DA116+1</f>
        <v>1967</v>
      </c>
      <c r="DB117" s="113" t="s">
        <v>126</v>
      </c>
      <c r="DC117" s="109" t="n">
        <v>29.1</v>
      </c>
      <c r="DD117" s="109" t="n">
        <v>32.1</v>
      </c>
      <c r="DE117" s="109" t="n">
        <v>26.5</v>
      </c>
      <c r="DF117" s="109" t="n">
        <v>25.3</v>
      </c>
      <c r="DG117" s="109" t="n">
        <v>19.7</v>
      </c>
      <c r="DH117" s="109" t="n">
        <v>17.8</v>
      </c>
      <c r="DI117" s="109" t="n">
        <v>15.9</v>
      </c>
      <c r="DJ117" s="109" t="n">
        <v>15.5</v>
      </c>
      <c r="DK117" s="109" t="n">
        <v>19.3</v>
      </c>
      <c r="DL117" s="109" t="n">
        <v>24.9</v>
      </c>
      <c r="DM117" s="109" t="n">
        <v>26.5</v>
      </c>
      <c r="DN117" s="109" t="n">
        <v>27.1</v>
      </c>
      <c r="DO117" s="110" t="n">
        <f aca="false">SUM(DC117:DN117)/12</f>
        <v>23.3083333333333</v>
      </c>
      <c r="EA117" s="1" t="n">
        <f aca="false">EA116+1</f>
        <v>1967</v>
      </c>
      <c r="EB117" s="111" t="n">
        <v>1967</v>
      </c>
      <c r="EC117" s="109" t="n">
        <v>37.5</v>
      </c>
      <c r="ED117" s="109" t="n">
        <v>36.8</v>
      </c>
      <c r="EE117" s="109" t="n">
        <v>31.9</v>
      </c>
      <c r="EF117" s="109" t="n">
        <v>29.9</v>
      </c>
      <c r="EG117" s="109" t="n">
        <v>23.7</v>
      </c>
      <c r="EH117" s="109" t="n">
        <v>19.3</v>
      </c>
      <c r="EI117" s="109" t="n">
        <v>18.4</v>
      </c>
      <c r="EJ117" s="109" t="n">
        <v>20.3</v>
      </c>
      <c r="EK117" s="109" t="n">
        <v>25.2</v>
      </c>
      <c r="EL117" s="109" t="n">
        <v>32.2</v>
      </c>
      <c r="EM117" s="109" t="n">
        <v>33</v>
      </c>
      <c r="EN117" s="109" t="n">
        <v>34.6</v>
      </c>
      <c r="EO117" s="110" t="n">
        <f aca="false">SUM(EC117:EN117)/12</f>
        <v>28.5666666666667</v>
      </c>
      <c r="FA117" s="1" t="n">
        <f aca="false">FA116+1</f>
        <v>1967</v>
      </c>
      <c r="FB117" s="113" t="s">
        <v>126</v>
      </c>
      <c r="FC117" s="109" t="n">
        <v>24.3</v>
      </c>
      <c r="FD117" s="109" t="n">
        <v>26.1</v>
      </c>
      <c r="FE117" s="109" t="n">
        <v>22.3</v>
      </c>
      <c r="FF117" s="109" t="n">
        <v>22.5</v>
      </c>
      <c r="FG117" s="109" t="n">
        <v>17.7</v>
      </c>
      <c r="FH117" s="109" t="n">
        <v>15.5</v>
      </c>
      <c r="FI117" s="109" t="n">
        <v>13</v>
      </c>
      <c r="FJ117" s="109" t="n">
        <v>13</v>
      </c>
      <c r="FK117" s="109" t="n">
        <v>16.5</v>
      </c>
      <c r="FL117" s="109" t="n">
        <v>21</v>
      </c>
      <c r="FM117" s="109" t="n">
        <v>22.4</v>
      </c>
      <c r="FN117" s="109" t="n">
        <v>23</v>
      </c>
      <c r="FO117" s="110" t="n">
        <f aca="false">SUM(FC117:FN117)/12</f>
        <v>19.775</v>
      </c>
      <c r="GA117" s="1" t="n">
        <f aca="false">GA116+1</f>
        <v>1967</v>
      </c>
      <c r="GB117" s="113" t="s">
        <v>126</v>
      </c>
      <c r="GC117" s="109" t="n">
        <v>24.2</v>
      </c>
      <c r="GD117" s="109" t="n">
        <v>26.6</v>
      </c>
      <c r="GE117" s="109" t="n">
        <v>23.7</v>
      </c>
      <c r="GF117" s="109" t="n">
        <v>22</v>
      </c>
      <c r="GG117" s="109" t="n">
        <v>18.3</v>
      </c>
      <c r="GH117" s="109" t="n">
        <v>16.1</v>
      </c>
      <c r="GI117" s="109" t="n">
        <v>14</v>
      </c>
      <c r="GJ117" s="109" t="n">
        <v>14.6</v>
      </c>
      <c r="GK117" s="109" t="n">
        <v>16.2</v>
      </c>
      <c r="GL117" s="109" t="n">
        <v>20.3</v>
      </c>
      <c r="GM117" s="109" t="n">
        <v>22.1</v>
      </c>
      <c r="GN117" s="109" t="n">
        <v>22.6</v>
      </c>
      <c r="GO117" s="110" t="n">
        <f aca="false">SUM(GC117:GN117)/12</f>
        <v>20.0583333333333</v>
      </c>
      <c r="HA117" s="1" t="n">
        <f aca="false">HA116+1</f>
        <v>1967</v>
      </c>
      <c r="HB117" s="113" t="s">
        <v>126</v>
      </c>
      <c r="HC117" s="109" t="n">
        <v>24.3</v>
      </c>
      <c r="HD117" s="109" t="n">
        <v>24.8</v>
      </c>
      <c r="HE117" s="109" t="n">
        <v>23.4</v>
      </c>
      <c r="HF117" s="109" t="n">
        <v>23.3</v>
      </c>
      <c r="HG117" s="109" t="n">
        <v>20.3</v>
      </c>
      <c r="HH117" s="109" t="n">
        <v>18</v>
      </c>
      <c r="HI117" s="109" t="n">
        <v>16.4</v>
      </c>
      <c r="HJ117" s="109" t="n">
        <v>16.2</v>
      </c>
      <c r="HK117" s="109" t="n">
        <v>18.6</v>
      </c>
      <c r="HL117" s="109" t="n">
        <v>21.8</v>
      </c>
      <c r="HM117" s="109" t="n">
        <v>22.7</v>
      </c>
      <c r="HN117" s="109" t="n">
        <v>23.4</v>
      </c>
      <c r="HO117" s="110" t="n">
        <f aca="false">SUM(HC117:HN117)/12</f>
        <v>21.1</v>
      </c>
      <c r="IA117" s="1" t="n">
        <f aca="false">IA116+1</f>
        <v>1967</v>
      </c>
      <c r="IB117" s="113" t="s">
        <v>126</v>
      </c>
      <c r="IC117" s="109" t="n">
        <v>28.8</v>
      </c>
      <c r="ID117" s="109" t="n">
        <v>31.4</v>
      </c>
      <c r="IE117" s="109" t="n">
        <v>27.6</v>
      </c>
      <c r="IF117" s="109" t="n">
        <v>26.4</v>
      </c>
      <c r="IG117" s="109" t="n">
        <v>21</v>
      </c>
      <c r="IH117" s="109" t="n">
        <v>18.8</v>
      </c>
      <c r="II117" s="109" t="n">
        <v>15.9</v>
      </c>
      <c r="IJ117" s="109" t="n">
        <v>17</v>
      </c>
      <c r="IK117" s="109" t="n">
        <v>20.4</v>
      </c>
      <c r="IL117" s="109" t="n">
        <v>26.4</v>
      </c>
      <c r="IM117" s="109" t="n">
        <v>27.2</v>
      </c>
      <c r="IN117" s="109" t="n">
        <v>28.7</v>
      </c>
      <c r="IO117" s="110" t="n">
        <f aca="false">SUM(IC117:IN117)/12</f>
        <v>24.1333333333333</v>
      </c>
      <c r="JA117" s="1" t="n">
        <f aca="false">JA116+1</f>
        <v>1967</v>
      </c>
      <c r="JB117" s="113" t="s">
        <v>126</v>
      </c>
      <c r="JC117" s="109" t="n">
        <v>21.8</v>
      </c>
      <c r="JD117" s="109" t="n">
        <v>22.7</v>
      </c>
      <c r="JE117" s="109" t="n">
        <v>20.9</v>
      </c>
      <c r="JF117" s="109" t="n">
        <v>20.6</v>
      </c>
      <c r="JG117" s="109" t="n">
        <v>17.6</v>
      </c>
      <c r="JH117" s="109" t="n">
        <v>16.5</v>
      </c>
      <c r="JI117" s="109" t="n">
        <v>14.6</v>
      </c>
      <c r="JJ117" s="109" t="n">
        <v>14.6</v>
      </c>
      <c r="JK117" s="109" t="n">
        <v>16.5</v>
      </c>
      <c r="JL117" s="109" t="n">
        <v>18.8</v>
      </c>
      <c r="JM117" s="109" t="n">
        <v>20</v>
      </c>
      <c r="JN117" s="109" t="n">
        <v>20.8</v>
      </c>
      <c r="JO117" s="110" t="n">
        <f aca="false">SUM(JC117:JN117)/12</f>
        <v>18.7833333333333</v>
      </c>
      <c r="KA117" s="1" t="n">
        <f aca="false">KA116+1</f>
        <v>1967</v>
      </c>
      <c r="KB117" s="113" t="s">
        <v>126</v>
      </c>
      <c r="KC117" s="109" t="n">
        <v>27.7</v>
      </c>
      <c r="KD117" s="109" t="n">
        <v>30.6</v>
      </c>
      <c r="KE117" s="109" t="n">
        <v>26.5</v>
      </c>
      <c r="KF117" s="109" t="n">
        <v>25.9</v>
      </c>
      <c r="KG117" s="109" t="n">
        <v>20.7</v>
      </c>
      <c r="KH117" s="109" t="n">
        <v>18.4</v>
      </c>
      <c r="KI117" s="109" t="n">
        <v>15.6</v>
      </c>
      <c r="KJ117" s="109" t="n">
        <v>15.5</v>
      </c>
      <c r="KK117" s="109" t="n">
        <v>19.1</v>
      </c>
      <c r="KL117" s="109" t="n">
        <v>25</v>
      </c>
      <c r="KM117" s="109" t="n">
        <v>26.4</v>
      </c>
      <c r="KN117" s="109" t="n">
        <v>27</v>
      </c>
      <c r="KO117" s="110" t="n">
        <f aca="false">SUM(KC117:KN117)/12</f>
        <v>23.2</v>
      </c>
      <c r="LA117" s="1" t="n">
        <f aca="false">LA116+1</f>
        <v>1967</v>
      </c>
      <c r="LB117" s="113" t="s">
        <v>126</v>
      </c>
      <c r="LC117" s="109" t="n">
        <v>29.2</v>
      </c>
      <c r="LD117" s="109" t="n">
        <v>30.9</v>
      </c>
      <c r="LE117" s="109" t="n">
        <v>27.2</v>
      </c>
      <c r="LF117" s="109" t="n">
        <v>26.4</v>
      </c>
      <c r="LG117" s="109" t="n">
        <v>21</v>
      </c>
      <c r="LH117" s="109" t="n">
        <v>18.5</v>
      </c>
      <c r="LI117" s="109" t="n">
        <v>15.8</v>
      </c>
      <c r="LJ117" s="109" t="n">
        <v>16</v>
      </c>
      <c r="LK117" s="109" t="n">
        <v>19.6</v>
      </c>
      <c r="LL117" s="109" t="n">
        <v>26.1</v>
      </c>
      <c r="LM117" s="109" t="n">
        <v>27.3</v>
      </c>
      <c r="LN117" s="109" t="n">
        <v>28.2</v>
      </c>
      <c r="LO117" s="110" t="n">
        <f aca="false">SUM(LC117:LN117)/12</f>
        <v>23.85</v>
      </c>
      <c r="MA117" s="1" t="n">
        <f aca="false">MA116+1</f>
        <v>1967</v>
      </c>
      <c r="MB117" s="113" t="s">
        <v>126</v>
      </c>
      <c r="MC117" s="109" t="n">
        <v>25.9</v>
      </c>
      <c r="MD117" s="109" t="n">
        <v>27</v>
      </c>
      <c r="ME117" s="109" t="n">
        <v>24.5</v>
      </c>
      <c r="MF117" s="109" t="n">
        <v>24.5</v>
      </c>
      <c r="MG117" s="109" t="n">
        <v>20</v>
      </c>
      <c r="MH117" s="109" t="n">
        <v>18</v>
      </c>
      <c r="MI117" s="109" t="n">
        <v>15.5</v>
      </c>
      <c r="MJ117" s="109" t="n">
        <v>15.4</v>
      </c>
      <c r="MK117" s="109" t="n">
        <v>18.4</v>
      </c>
      <c r="ML117" s="109" t="n">
        <v>23.3</v>
      </c>
      <c r="MM117" s="109" t="n">
        <v>24.5</v>
      </c>
      <c r="MN117" s="109" t="n">
        <v>24.7</v>
      </c>
      <c r="MO117" s="110" t="n">
        <f aca="false">SUM(MC117:MN117)/12</f>
        <v>21.8083333333333</v>
      </c>
      <c r="NA117" s="1" t="n">
        <f aca="false">NA116+1</f>
        <v>1967</v>
      </c>
      <c r="NB117" s="113" t="s">
        <v>126</v>
      </c>
      <c r="NC117" s="109" t="n">
        <v>33.2</v>
      </c>
      <c r="ND117" s="109" t="n">
        <v>33.5</v>
      </c>
      <c r="NE117" s="109" t="n">
        <v>30.3</v>
      </c>
      <c r="NF117" s="109" t="n">
        <v>29.3</v>
      </c>
      <c r="NG117" s="109" t="n">
        <v>22.7</v>
      </c>
      <c r="NH117" s="109" t="n">
        <v>19.5</v>
      </c>
      <c r="NI117" s="109" t="n">
        <v>18</v>
      </c>
      <c r="NJ117" s="109" t="n">
        <v>19.6</v>
      </c>
      <c r="NK117" s="109" t="n">
        <v>24.5</v>
      </c>
      <c r="NL117" s="109" t="n">
        <v>30.4</v>
      </c>
      <c r="NM117" s="109" t="n">
        <v>31.3</v>
      </c>
      <c r="NN117" s="109" t="n">
        <v>32.7</v>
      </c>
      <c r="NO117" s="110" t="n">
        <f aca="false">SUM(NC117:NN117)/12</f>
        <v>27.0833333333333</v>
      </c>
      <c r="ON117" s="39" t="n">
        <f aca="false">(FO117+GO117+MO117)/3</f>
        <v>20.5472222222222</v>
      </c>
      <c r="OO117" s="40" t="n">
        <f aca="false">(AO117+BO117+EO117+HO117+JO117)/5</f>
        <v>22.3766666666667</v>
      </c>
      <c r="OP117" s="41" t="n">
        <f aca="false">(FO117+GO117+MO117+AO117+BO117+EO117+HO117+JO117)/8</f>
        <v>21.690625</v>
      </c>
      <c r="PA117" s="114"/>
      <c r="PB117" s="115"/>
      <c r="PN117" s="28" t="n">
        <f aca="false">MAX(FC117:FN117,GC117:GN117,MC117:MN117)</f>
        <v>27</v>
      </c>
      <c r="PO117" s="29" t="n">
        <f aca="false">MIN(FC117:FN117,GC117:GN117,MC117:MN117)</f>
        <v>13</v>
      </c>
      <c r="PP117" s="30" t="n">
        <f aca="false">MAX(AC117:AN117,BC117:BN117,EC117:EN117,HC117:HN117,JC117:JN117)</f>
        <v>37.5</v>
      </c>
      <c r="PQ117" s="31" t="n">
        <f aca="false">MIN(AC117:AN117,BC117:BN117,EC117:EN117,HC117:HN117,JC117:JN117)</f>
        <v>13.6</v>
      </c>
      <c r="QU117" s="116" t="n">
        <f aca="false">AVERAGE(AH117,AI117,AJ117,BH117,BI117,BJ117,CH117,CI117,CJ117,DH117,DI117,DJ117,EH117,EI117,EJ117,FH117,FI117,FJ117,GH122,GI122,GJ122,HH117,HI117,HJ117,IH117,II117,IJ117,JH117,JI117,JJ117,KH117,KI117,KJ117,LH117,LI117,LJ117,MH117,MI117,MJ117,NH117,NI117,NJ117)</f>
        <v>16.2595238095238</v>
      </c>
      <c r="QV117" s="117" t="n">
        <f aca="false">AVERAGE(AC117,AD117,AN117,BC117,BD117,BN117,CC117,CD117,CN117,DC117,DD117,DN117,EC117,ED117,EN117,FC117,FD117,FN117,GC122,GD122,GN122,HC117,HD117,HN117,IC117,ID117,IN117,JC117,JD117,JN117,KC117,KD117,KN117,LC117,LD117,LN117,MC117,MD117,MN117,NC117,ND117,NN117,)</f>
        <v>26.7767441860465</v>
      </c>
      <c r="QW117" s="116" t="n">
        <f aca="false">AVERAGE(QU107:QU117)</f>
        <v>15.7732683982684</v>
      </c>
      <c r="QX117" s="118" t="n">
        <f aca="false">AVERAGE(QV107:QV117)</f>
        <v>27.3028079801336</v>
      </c>
    </row>
    <row r="118" customFormat="false" ht="12.9" hidden="false" customHeight="false" outlineLevel="0" collapsed="false">
      <c r="A118" s="101"/>
      <c r="B118" s="102" t="n">
        <f aca="false">AVERAGE(AO118,BO118,CO118,DO118,EO118,FO118,GO118,HO118,IO118,JO118,KO118,LO118,MO118,NO118)</f>
        <v>21.6435515873016</v>
      </c>
      <c r="C118" s="103" t="n">
        <f aca="false">AVERAGE(B114:B118)</f>
        <v>21.8645436507937</v>
      </c>
      <c r="D118" s="104" t="n">
        <f aca="false">AVERAGE(B109:B118)</f>
        <v>21.9821329365079</v>
      </c>
      <c r="E118" s="102" t="n">
        <f aca="false">AVERAGE(B99:B118)</f>
        <v>21.8012103174603</v>
      </c>
      <c r="F118" s="105" t="n">
        <f aca="false">AVERAGE(B69:B118)</f>
        <v>21.828349969475</v>
      </c>
      <c r="G118" s="3" t="n">
        <f aca="false">MAX(AC118:AN118,BC118:BN118,CC118:CN118,DC118:DN118,EC118:EN118,FC118:FN118,GC118:GN118,HC118:HN118,IC118:IN118,JC118:JN118,KC118:KN118,LC118:LN118,MC118:MN118,NC118:NN118)</f>
        <v>38.4</v>
      </c>
      <c r="H118" s="106" t="n">
        <f aca="false">MEDIAN(AC118:AN118,BC118:BN118,CC118:CN118,DC118:DN118,EC118:EN118,FC118:FN118,GC118:GN118,HC118:HN118,IC118:IN118,JC118:JN118,KC118:KN118,LC118:LN118,MC118:MN118,NC118:NN118)</f>
        <v>21.15</v>
      </c>
      <c r="I118" s="5" t="n">
        <f aca="false">MIN(AC118:AN118,BC118:BN118,CC118:CN118,DC118:DN118,EC118:EN118,FC118:FN118,GC118:GN118,HC118:HN118,IC118:IN118,JC118:JN118,KC118:KN118,LC118:LN118,MC118:MN118,NC118:NN118)</f>
        <v>11.4</v>
      </c>
      <c r="J118" s="107" t="n">
        <f aca="false">(G118+I118)/2</f>
        <v>24.9</v>
      </c>
      <c r="AA118" s="1" t="n">
        <f aca="false">AA117+1</f>
        <v>44</v>
      </c>
      <c r="AB118" s="108" t="n">
        <v>1968</v>
      </c>
      <c r="AC118" s="109" t="n">
        <v>30.7</v>
      </c>
      <c r="AD118" s="109" t="n">
        <v>30.1</v>
      </c>
      <c r="AE118" s="109" t="n">
        <v>26.1</v>
      </c>
      <c r="AF118" s="109" t="n">
        <v>23.5</v>
      </c>
      <c r="AG118" s="109" t="n">
        <v>16.5</v>
      </c>
      <c r="AH118" s="109" t="n">
        <v>15.1</v>
      </c>
      <c r="AI118" s="109" t="n">
        <v>13.6</v>
      </c>
      <c r="AJ118" s="109" t="n">
        <v>14.5</v>
      </c>
      <c r="AK118" s="109" t="n">
        <v>17.2</v>
      </c>
      <c r="AL118" s="109" t="n">
        <v>21.1</v>
      </c>
      <c r="AM118" s="109" t="n">
        <v>21.4</v>
      </c>
      <c r="AN118" s="109" t="n">
        <v>24.9</v>
      </c>
      <c r="AO118" s="110" t="n">
        <f aca="false">SUM(AC118:AN118)/12</f>
        <v>21.225</v>
      </c>
      <c r="AQ118" s="112"/>
      <c r="AR118" s="109"/>
      <c r="AS118" s="109"/>
      <c r="AT118" s="109"/>
      <c r="AU118" s="109"/>
      <c r="AV118" s="109"/>
      <c r="AW118" s="109"/>
      <c r="AX118" s="109"/>
      <c r="AY118" s="109"/>
      <c r="AZ118" s="109"/>
      <c r="BA118" s="1" t="n">
        <f aca="false">BA117+1</f>
        <v>1968</v>
      </c>
      <c r="BB118" s="113" t="s">
        <v>127</v>
      </c>
      <c r="BC118" s="109" t="n">
        <v>31</v>
      </c>
      <c r="BD118" s="109" t="n">
        <v>30.5</v>
      </c>
      <c r="BE118" s="109" t="n">
        <v>25.8</v>
      </c>
      <c r="BF118" s="109" t="n">
        <v>22.8</v>
      </c>
      <c r="BG118" s="109" t="n">
        <v>14.4</v>
      </c>
      <c r="BH118" s="109" t="n">
        <v>12.9</v>
      </c>
      <c r="BI118" s="109" t="n">
        <v>11.9</v>
      </c>
      <c r="BJ118" s="109" t="n">
        <v>13</v>
      </c>
      <c r="BK118" s="109" t="n">
        <v>16</v>
      </c>
      <c r="BL118" s="109" t="n">
        <v>20.1</v>
      </c>
      <c r="BM118" s="109" t="n">
        <v>21.6</v>
      </c>
      <c r="BN118" s="109" t="n">
        <v>25.2</v>
      </c>
      <c r="BO118" s="110" t="n">
        <f aca="false">SUM(BC118:BN118)/12</f>
        <v>20.4333333333333</v>
      </c>
      <c r="CA118" s="1" t="n">
        <f aca="false">CA117+1</f>
        <v>1968</v>
      </c>
      <c r="CB118" s="112" t="n">
        <v>1968</v>
      </c>
      <c r="CC118" s="109" t="n">
        <v>22.7</v>
      </c>
      <c r="CD118" s="109" t="n">
        <v>24.3</v>
      </c>
      <c r="CE118" s="109" t="n">
        <v>22</v>
      </c>
      <c r="CF118" s="109" t="n">
        <v>20.4</v>
      </c>
      <c r="CG118" s="109" t="n">
        <v>15.5</v>
      </c>
      <c r="CH118" s="109" t="n">
        <v>14.1</v>
      </c>
      <c r="CI118" s="109" t="n">
        <v>13.1</v>
      </c>
      <c r="CJ118" s="109" t="n">
        <v>13.3</v>
      </c>
      <c r="CK118" s="109" t="n">
        <v>15</v>
      </c>
      <c r="CL118" s="109" t="n">
        <v>18.2</v>
      </c>
      <c r="CM118" s="109" t="n">
        <v>18.4</v>
      </c>
      <c r="CN118" s="109" t="n">
        <v>19.2</v>
      </c>
      <c r="CO118" s="110" t="n">
        <f aca="false">SUM(CC118:CN118)/12</f>
        <v>18.0166666666667</v>
      </c>
      <c r="DA118" s="1" t="n">
        <f aca="false">DA117+1</f>
        <v>1968</v>
      </c>
      <c r="DB118" s="113" t="s">
        <v>127</v>
      </c>
      <c r="DC118" s="109" t="n">
        <v>33.8</v>
      </c>
      <c r="DD118" s="109" t="n">
        <v>32.4</v>
      </c>
      <c r="DE118" s="109" t="n">
        <v>27.6</v>
      </c>
      <c r="DF118" s="109" t="n">
        <v>24.4</v>
      </c>
      <c r="DG118" s="109" t="n">
        <v>16.3</v>
      </c>
      <c r="DH118" s="109" t="n">
        <v>14.4</v>
      </c>
      <c r="DI118" s="109" t="n">
        <v>13.7</v>
      </c>
      <c r="DJ118" s="109" t="n">
        <v>15.4</v>
      </c>
      <c r="DK118" s="109" t="n">
        <v>18.5</v>
      </c>
      <c r="DL118" s="109" t="n">
        <v>23</v>
      </c>
      <c r="DM118" s="109" t="n">
        <v>24</v>
      </c>
      <c r="DN118" s="120" t="n">
        <f aca="false">(DN115+DN116+DN117+DN119+DN120+DN121)/6</f>
        <v>27.8166666666667</v>
      </c>
      <c r="DO118" s="110" t="n">
        <f aca="false">SUM(DC118:DN118)/12</f>
        <v>22.6097222222222</v>
      </c>
      <c r="EA118" s="1" t="n">
        <f aca="false">EA117+1</f>
        <v>1968</v>
      </c>
      <c r="EB118" s="111" t="n">
        <v>1968</v>
      </c>
      <c r="EC118" s="109" t="n">
        <v>37.8</v>
      </c>
      <c r="ED118" s="109" t="n">
        <v>38.4</v>
      </c>
      <c r="EE118" s="109" t="n">
        <v>35.3</v>
      </c>
      <c r="EF118" s="109" t="n">
        <v>29.5</v>
      </c>
      <c r="EG118" s="109" t="n">
        <v>18.8</v>
      </c>
      <c r="EH118" s="109" t="n">
        <v>18.4</v>
      </c>
      <c r="EI118" s="109" t="n">
        <v>16</v>
      </c>
      <c r="EJ118" s="109" t="n">
        <v>18.9</v>
      </c>
      <c r="EK118" s="109" t="n">
        <v>24.6</v>
      </c>
      <c r="EL118" s="109" t="n">
        <v>31.2</v>
      </c>
      <c r="EM118" s="109" t="n">
        <v>32.1</v>
      </c>
      <c r="EN118" s="109" t="n">
        <v>35.8</v>
      </c>
      <c r="EO118" s="110" t="n">
        <f aca="false">SUM(EC118:EN118)/12</f>
        <v>28.0666666666667</v>
      </c>
      <c r="FA118" s="1" t="n">
        <f aca="false">FA117+1</f>
        <v>1968</v>
      </c>
      <c r="FB118" s="113" t="s">
        <v>127</v>
      </c>
      <c r="FC118" s="109" t="n">
        <v>28.9</v>
      </c>
      <c r="FD118" s="109" t="n">
        <v>28.1</v>
      </c>
      <c r="FE118" s="109" t="n">
        <v>23.7</v>
      </c>
      <c r="FF118" s="109" t="n">
        <v>21.2</v>
      </c>
      <c r="FG118" s="109" t="n">
        <v>14</v>
      </c>
      <c r="FH118" s="109" t="n">
        <v>12.8</v>
      </c>
      <c r="FI118" s="109" t="n">
        <v>11.4</v>
      </c>
      <c r="FJ118" s="109" t="n">
        <v>12.2</v>
      </c>
      <c r="FK118" s="109" t="n">
        <v>15.2</v>
      </c>
      <c r="FL118" s="109" t="n">
        <v>19.3</v>
      </c>
      <c r="FM118" s="109" t="n">
        <v>19.6</v>
      </c>
      <c r="FN118" s="109" t="n">
        <v>22.7</v>
      </c>
      <c r="FO118" s="110" t="n">
        <f aca="false">SUM(FC118:FN118)/12</f>
        <v>19.0916666666667</v>
      </c>
      <c r="GA118" s="1" t="n">
        <f aca="false">GA117+1</f>
        <v>1968</v>
      </c>
      <c r="GB118" s="113" t="s">
        <v>127</v>
      </c>
      <c r="GC118" s="109" t="n">
        <v>28.5</v>
      </c>
      <c r="GD118" s="109" t="n">
        <v>28.3</v>
      </c>
      <c r="GE118" s="109" t="n">
        <v>24.8</v>
      </c>
      <c r="GF118" s="109" t="n">
        <v>20.1</v>
      </c>
      <c r="GG118" s="109" t="n">
        <v>14.6</v>
      </c>
      <c r="GH118" s="109" t="n">
        <v>13</v>
      </c>
      <c r="GI118" s="109" t="n">
        <v>12.1</v>
      </c>
      <c r="GJ118" s="109" t="n">
        <v>13.1</v>
      </c>
      <c r="GK118" s="109" t="n">
        <v>14.9</v>
      </c>
      <c r="GL118" s="109" t="n">
        <v>18</v>
      </c>
      <c r="GM118" s="109" t="n">
        <v>17.8</v>
      </c>
      <c r="GN118" s="109" t="n">
        <v>21.7</v>
      </c>
      <c r="GO118" s="110" t="n">
        <f aca="false">SUM(GC118:GN118)/12</f>
        <v>18.9083333333333</v>
      </c>
      <c r="HA118" s="1" t="n">
        <f aca="false">HA117+1</f>
        <v>1968</v>
      </c>
      <c r="HB118" s="113" t="s">
        <v>127</v>
      </c>
      <c r="HC118" s="109" t="n">
        <v>27.6</v>
      </c>
      <c r="HD118" s="109" t="n">
        <v>28.1</v>
      </c>
      <c r="HE118" s="109" t="n">
        <v>24.1</v>
      </c>
      <c r="HF118" s="109" t="n">
        <v>22.6</v>
      </c>
      <c r="HG118" s="109" t="n">
        <v>17.6</v>
      </c>
      <c r="HH118" s="109" t="n">
        <v>16</v>
      </c>
      <c r="HI118" s="109" t="n">
        <v>15.4</v>
      </c>
      <c r="HJ118" s="109" t="n">
        <v>15.9</v>
      </c>
      <c r="HK118" s="109" t="n">
        <v>17.4</v>
      </c>
      <c r="HL118" s="109" t="n">
        <v>21.1</v>
      </c>
      <c r="HM118" s="109" t="n">
        <v>21.2</v>
      </c>
      <c r="HN118" s="109" t="n">
        <v>23.4</v>
      </c>
      <c r="HO118" s="110" t="n">
        <f aca="false">SUM(HC118:HN118)/12</f>
        <v>20.8666666666667</v>
      </c>
      <c r="IA118" s="1" t="n">
        <f aca="false">IA117+1</f>
        <v>1968</v>
      </c>
      <c r="IB118" s="113" t="s">
        <v>127</v>
      </c>
      <c r="IC118" s="109" t="n">
        <v>33.1</v>
      </c>
      <c r="ID118" s="109" t="n">
        <v>32.6</v>
      </c>
      <c r="IE118" s="109" t="n">
        <v>29</v>
      </c>
      <c r="IF118" s="109" t="n">
        <v>25.6</v>
      </c>
      <c r="IG118" s="109" t="n">
        <v>17.5</v>
      </c>
      <c r="IH118" s="109" t="n">
        <v>15.9</v>
      </c>
      <c r="II118" s="109" t="n">
        <v>14.5</v>
      </c>
      <c r="IJ118" s="109" t="n">
        <v>15.9</v>
      </c>
      <c r="IK118" s="109" t="n">
        <v>19.6</v>
      </c>
      <c r="IL118" s="109" t="n">
        <v>24.5</v>
      </c>
      <c r="IM118" s="109" t="n">
        <v>25.2</v>
      </c>
      <c r="IN118" s="109" t="n">
        <v>28.3</v>
      </c>
      <c r="IO118" s="110" t="n">
        <f aca="false">SUM(IC118:IN118)/12</f>
        <v>23.475</v>
      </c>
      <c r="JA118" s="1" t="n">
        <f aca="false">JA117+1</f>
        <v>1968</v>
      </c>
      <c r="JB118" s="113" t="s">
        <v>127</v>
      </c>
      <c r="JC118" s="109" t="n">
        <v>24.6</v>
      </c>
      <c r="JD118" s="109" t="n">
        <v>24.9</v>
      </c>
      <c r="JE118" s="109" t="n">
        <v>22.4</v>
      </c>
      <c r="JF118" s="109" t="n">
        <v>19.9</v>
      </c>
      <c r="JG118" s="109" t="n">
        <v>15.7</v>
      </c>
      <c r="JH118" s="109" t="n">
        <v>14</v>
      </c>
      <c r="JI118" s="109" t="n">
        <v>13.4</v>
      </c>
      <c r="JJ118" s="109" t="n">
        <v>13.7</v>
      </c>
      <c r="JK118" s="109" t="n">
        <v>15.4</v>
      </c>
      <c r="JL118" s="109" t="n">
        <v>17.8</v>
      </c>
      <c r="JM118" s="109" t="n">
        <v>18.1</v>
      </c>
      <c r="JN118" s="109" t="n">
        <v>20.5</v>
      </c>
      <c r="JO118" s="110" t="n">
        <f aca="false">SUM(JC118:JN118)/12</f>
        <v>18.3666666666667</v>
      </c>
      <c r="KA118" s="1" t="n">
        <f aca="false">KA117+1</f>
        <v>1968</v>
      </c>
      <c r="KB118" s="113" t="s">
        <v>127</v>
      </c>
      <c r="KC118" s="109" t="n">
        <v>32.6</v>
      </c>
      <c r="KD118" s="109" t="n">
        <v>31.7</v>
      </c>
      <c r="KE118" s="109" t="n">
        <v>27.6</v>
      </c>
      <c r="KF118" s="109" t="n">
        <v>24.5</v>
      </c>
      <c r="KG118" s="109" t="n">
        <v>16.1</v>
      </c>
      <c r="KH118" s="109" t="n">
        <v>14.5</v>
      </c>
      <c r="KI118" s="109" t="n">
        <v>13.4</v>
      </c>
      <c r="KJ118" s="109" t="n">
        <v>14.4</v>
      </c>
      <c r="KK118" s="109" t="n">
        <v>17.2</v>
      </c>
      <c r="KL118" s="109" t="n">
        <v>21.7</v>
      </c>
      <c r="KM118" s="109" t="n">
        <v>22.9</v>
      </c>
      <c r="KN118" s="109" t="n">
        <v>26.7</v>
      </c>
      <c r="KO118" s="110" t="n">
        <f aca="false">SUM(KC118:KN118)/12</f>
        <v>21.9416666666667</v>
      </c>
      <c r="LA118" s="1" t="n">
        <f aca="false">LA117+1</f>
        <v>1968</v>
      </c>
      <c r="LB118" s="113" t="s">
        <v>127</v>
      </c>
      <c r="LC118" s="109" t="n">
        <v>33.1</v>
      </c>
      <c r="LD118" s="109" t="n">
        <v>32.2</v>
      </c>
      <c r="LE118" s="109" t="n">
        <v>28.2</v>
      </c>
      <c r="LF118" s="109" t="n">
        <v>25.3</v>
      </c>
      <c r="LG118" s="109" t="n">
        <v>17</v>
      </c>
      <c r="LH118" s="109" t="n">
        <v>14.9</v>
      </c>
      <c r="LI118" s="109" t="n">
        <v>13.8</v>
      </c>
      <c r="LJ118" s="109" t="n">
        <v>15.2</v>
      </c>
      <c r="LK118" s="109" t="n">
        <v>18.7</v>
      </c>
      <c r="LL118" s="109" t="n">
        <v>23.8</v>
      </c>
      <c r="LM118" s="109" t="n">
        <v>24.8</v>
      </c>
      <c r="LN118" s="109" t="n">
        <v>28</v>
      </c>
      <c r="LO118" s="110" t="n">
        <f aca="false">SUM(LC118:LN118)/12</f>
        <v>22.9166666666667</v>
      </c>
      <c r="MA118" s="1" t="n">
        <f aca="false">MA117+1</f>
        <v>1968</v>
      </c>
      <c r="MB118" s="113" t="s">
        <v>127</v>
      </c>
      <c r="MC118" s="109" t="n">
        <v>29.9</v>
      </c>
      <c r="MD118" s="109" t="n">
        <v>29.2</v>
      </c>
      <c r="ME118" s="109" t="n">
        <v>25.3</v>
      </c>
      <c r="MF118" s="109" t="n">
        <v>23.1</v>
      </c>
      <c r="MG118" s="109" t="n">
        <v>16.4</v>
      </c>
      <c r="MH118" s="109" t="n">
        <v>14.9</v>
      </c>
      <c r="MI118" s="109" t="n">
        <v>13.7</v>
      </c>
      <c r="MJ118" s="109" t="n">
        <v>14.6</v>
      </c>
      <c r="MK118" s="109" t="n">
        <v>17.4</v>
      </c>
      <c r="ML118" s="109" t="n">
        <v>21.3</v>
      </c>
      <c r="MM118" s="109" t="n">
        <v>21.3</v>
      </c>
      <c r="MN118" s="109" t="n">
        <v>24.3</v>
      </c>
      <c r="MO118" s="110" t="n">
        <f aca="false">SUM(MC118:MN118)/12</f>
        <v>20.95</v>
      </c>
      <c r="NA118" s="1" t="n">
        <f aca="false">NA117+1</f>
        <v>1968</v>
      </c>
      <c r="NB118" s="113" t="s">
        <v>127</v>
      </c>
      <c r="NC118" s="109" t="n">
        <v>35.2</v>
      </c>
      <c r="ND118" s="109" t="n">
        <v>35.8</v>
      </c>
      <c r="NE118" s="109" t="n">
        <v>31.8</v>
      </c>
      <c r="NF118" s="109" t="n">
        <v>27.4</v>
      </c>
      <c r="NG118" s="109" t="n">
        <v>18.3</v>
      </c>
      <c r="NH118" s="109" t="n">
        <v>17.3</v>
      </c>
      <c r="NI118" s="109" t="n">
        <v>16</v>
      </c>
      <c r="NJ118" s="109" t="n">
        <v>18.1</v>
      </c>
      <c r="NK118" s="109" t="n">
        <v>22.5</v>
      </c>
      <c r="NL118" s="109" t="n">
        <v>29.4</v>
      </c>
      <c r="NM118" s="109" t="n">
        <v>29</v>
      </c>
      <c r="NN118" s="109" t="n">
        <v>32.9</v>
      </c>
      <c r="NO118" s="110" t="n">
        <f aca="false">SUM(NC118:NN118)/12</f>
        <v>26.1416666666667</v>
      </c>
      <c r="ON118" s="39" t="n">
        <f aca="false">(FO118+GO118+MO118)/3</f>
        <v>19.65</v>
      </c>
      <c r="OO118" s="40" t="n">
        <f aca="false">(AO118+BO118+EO118+HO118+JO118)/5</f>
        <v>21.7916666666667</v>
      </c>
      <c r="OP118" s="41" t="n">
        <f aca="false">(FO118+GO118+MO118+AO118+BO118+EO118+HO118+JO118)/8</f>
        <v>20.9885416666667</v>
      </c>
      <c r="PA118" s="114"/>
      <c r="PB118" s="115"/>
      <c r="PN118" s="28" t="n">
        <f aca="false">MAX(FC118:FN118,GC118:GN118,MC118:MN118)</f>
        <v>29.9</v>
      </c>
      <c r="PO118" s="29" t="n">
        <f aca="false">MIN(FC118:FN118,GC118:GN118,MC118:MN118)</f>
        <v>11.4</v>
      </c>
      <c r="PP118" s="30" t="n">
        <f aca="false">MAX(AC118:AN118,BC118:BN118,EC118:EN118,HC118:HN118,JC118:JN118)</f>
        <v>38.4</v>
      </c>
      <c r="PQ118" s="31" t="n">
        <f aca="false">MIN(AC118:AN118,BC118:BN118,EC118:EN118,HC118:HN118,JC118:JN118)</f>
        <v>11.9</v>
      </c>
      <c r="QU118" s="116" t="n">
        <f aca="false">AVERAGE(AH118,AI118,AJ118,BH118,BI118,BJ118,CH118,CI118,CJ118,DH118,DI118,DJ118,EH118,EI118,EJ118,FH118,FI118,FJ118,GH123,GI123,GJ123,HH118,HI118,HJ118,IH118,II118,IJ118,JH118,JI118,JJ118,KH118,KI118,KJ118,LH118,LI118,LJ118,MH118,MI118,MJ118,NH118,NI118,NJ118)</f>
        <v>14.5619047619048</v>
      </c>
      <c r="QV118" s="117" t="n">
        <f aca="false">AVERAGE(AC118,AD118,AN118,BC118,BD118,BN118,CC118,CD118,CN118,DC118,DD118,DN118,EC118,ED118,EN118,FC118,FD118,FN118,GC123,GD123,GN123,HC118,HD118,HN118,IC118,ID118,IN118,JC118,JD118,JN118,KC118,KD118,KN118,LC118,LD118,LN118,MC118,MD118,MN118,NC118,ND118,NN118,)</f>
        <v>28.312015503876</v>
      </c>
      <c r="QW118" s="116" t="n">
        <f aca="false">AVERAGE(QU108:QU118)</f>
        <v>15.5790404040404</v>
      </c>
      <c r="QX118" s="118" t="n">
        <f aca="false">AVERAGE(QV108:QV118)</f>
        <v>27.3472406792174</v>
      </c>
    </row>
    <row r="119" customFormat="false" ht="12.9" hidden="false" customHeight="false" outlineLevel="0" collapsed="false">
      <c r="A119" s="101"/>
      <c r="B119" s="102" t="n">
        <f aca="false">AVERAGE(AO119,BO119,CO119,DO119,EO119,FO119,GO119,HO119,IO119,JO119,KO119,LO119,MO119,NO119)</f>
        <v>21.575</v>
      </c>
      <c r="C119" s="103" t="n">
        <f aca="false">AVERAGE(B115:B119)</f>
        <v>21.9385912698413</v>
      </c>
      <c r="D119" s="104" t="n">
        <f aca="false">AVERAGE(B110:B119)</f>
        <v>21.8999702380952</v>
      </c>
      <c r="E119" s="102" t="n">
        <f aca="false">AVERAGE(B100:B119)</f>
        <v>21.827371031746</v>
      </c>
      <c r="F119" s="105" t="n">
        <f aca="false">AVERAGE(B70:B119)</f>
        <v>21.813490995116</v>
      </c>
      <c r="G119" s="3" t="n">
        <f aca="false">MAX(AC119:AN119,BC119:BN119,CC119:CN119,DC119:DN119,EC119:EN119,FC119:FN119,GC119:GN119,HC119:HN119,IC119:IN119,JC119:JN119,KC119:KN119,LC119:LN119,MC119:MN119,NC119:NN119)</f>
        <v>40.1</v>
      </c>
      <c r="H119" s="106" t="n">
        <f aca="false">MEDIAN(AC119:AN119,BC119:BN119,CC119:CN119,DC119:DN119,EC119:EN119,FC119:FN119,GC119:GN119,HC119:HN119,IC119:IN119,JC119:JN119,KC119:KN119,LC119:LN119,MC119:MN119,NC119:NN119)</f>
        <v>21.1</v>
      </c>
      <c r="I119" s="5" t="n">
        <f aca="false">MIN(AC119:AN119,BC119:BN119,CC119:CN119,DC119:DN119,EC119:EN119,FC119:FN119,GC119:GN119,HC119:HN119,IC119:IN119,JC119:JN119,KC119:KN119,LC119:LN119,MC119:MN119,NC119:NN119)</f>
        <v>12.8</v>
      </c>
      <c r="J119" s="107" t="n">
        <f aca="false">(G119+I119)/2</f>
        <v>26.45</v>
      </c>
      <c r="AA119" s="1" t="n">
        <f aca="false">AA118+1</f>
        <v>45</v>
      </c>
      <c r="AB119" s="108" t="n">
        <v>1969</v>
      </c>
      <c r="AC119" s="109" t="n">
        <v>30.1</v>
      </c>
      <c r="AD119" s="109" t="n">
        <v>25.8</v>
      </c>
      <c r="AE119" s="109" t="n">
        <v>24.4</v>
      </c>
      <c r="AF119" s="109" t="n">
        <v>22</v>
      </c>
      <c r="AG119" s="109" t="n">
        <v>17.6</v>
      </c>
      <c r="AH119" s="109" t="n">
        <v>15.4</v>
      </c>
      <c r="AI119" s="109" t="n">
        <v>15.9</v>
      </c>
      <c r="AJ119" s="109" t="n">
        <v>17.2</v>
      </c>
      <c r="AK119" s="109" t="n">
        <v>15.5</v>
      </c>
      <c r="AL119" s="109" t="n">
        <v>22.5</v>
      </c>
      <c r="AM119" s="109" t="n">
        <v>22.9</v>
      </c>
      <c r="AN119" s="109" t="n">
        <v>23</v>
      </c>
      <c r="AO119" s="110" t="n">
        <f aca="false">SUM(AC119:AN119)/12</f>
        <v>21.025</v>
      </c>
      <c r="AQ119" s="112"/>
      <c r="AR119" s="109"/>
      <c r="AS119" s="109"/>
      <c r="AT119" s="109"/>
      <c r="AU119" s="109"/>
      <c r="AV119" s="109"/>
      <c r="AW119" s="109"/>
      <c r="AX119" s="109"/>
      <c r="AY119" s="109"/>
      <c r="AZ119" s="109"/>
      <c r="BA119" s="1" t="n">
        <f aca="false">BA118+1</f>
        <v>1969</v>
      </c>
      <c r="BB119" s="113" t="s">
        <v>128</v>
      </c>
      <c r="BC119" s="109" t="n">
        <v>30.5</v>
      </c>
      <c r="BD119" s="109" t="n">
        <v>25.4</v>
      </c>
      <c r="BE119" s="109" t="n">
        <v>23.4</v>
      </c>
      <c r="BF119" s="109" t="n">
        <v>21.2</v>
      </c>
      <c r="BG119" s="109" t="n">
        <v>15.7</v>
      </c>
      <c r="BH119" s="109" t="n">
        <v>13.6</v>
      </c>
      <c r="BI119" s="109" t="n">
        <v>14.3</v>
      </c>
      <c r="BJ119" s="109" t="n">
        <v>15.7</v>
      </c>
      <c r="BK119" s="109" t="n">
        <v>14.2</v>
      </c>
      <c r="BL119" s="109" t="n">
        <v>22.4</v>
      </c>
      <c r="BM119" s="109" t="n">
        <v>24.3</v>
      </c>
      <c r="BN119" s="109" t="n">
        <v>23.8</v>
      </c>
      <c r="BO119" s="110" t="n">
        <f aca="false">SUM(BC119:BN119)/12</f>
        <v>20.375</v>
      </c>
      <c r="CA119" s="1" t="n">
        <f aca="false">CA118+1</f>
        <v>1969</v>
      </c>
      <c r="CB119" s="112" t="n">
        <v>1969</v>
      </c>
      <c r="CC119" s="109" t="n">
        <v>23.2</v>
      </c>
      <c r="CD119" s="109" t="n">
        <v>21.3</v>
      </c>
      <c r="CE119" s="109" t="n">
        <v>20.6</v>
      </c>
      <c r="CF119" s="109" t="n">
        <v>19.6</v>
      </c>
      <c r="CG119" s="109" t="n">
        <v>15.9</v>
      </c>
      <c r="CH119" s="109" t="n">
        <v>14.4</v>
      </c>
      <c r="CI119" s="109" t="n">
        <v>14.8</v>
      </c>
      <c r="CJ119" s="109" t="n">
        <v>14.7</v>
      </c>
      <c r="CK119" s="109" t="n">
        <v>13.8</v>
      </c>
      <c r="CL119" s="109" t="n">
        <v>16</v>
      </c>
      <c r="CM119" s="109" t="n">
        <v>17.5</v>
      </c>
      <c r="CN119" s="109" t="n">
        <v>18.6</v>
      </c>
      <c r="CO119" s="110" t="n">
        <f aca="false">SUM(CC119:CN119)/12</f>
        <v>17.5333333333333</v>
      </c>
      <c r="DA119" s="1" t="n">
        <f aca="false">DA118+1</f>
        <v>1969</v>
      </c>
      <c r="DB119" s="113" t="s">
        <v>128</v>
      </c>
      <c r="DC119" s="109" t="n">
        <v>33.4</v>
      </c>
      <c r="DD119" s="109" t="n">
        <v>28.5</v>
      </c>
      <c r="DE119" s="109" t="n">
        <v>25.9</v>
      </c>
      <c r="DF119" s="109" t="n">
        <v>22.8</v>
      </c>
      <c r="DG119" s="109" t="n">
        <v>16.7</v>
      </c>
      <c r="DH119" s="109" t="n">
        <v>15.1</v>
      </c>
      <c r="DI119" s="109" t="n">
        <v>15.8</v>
      </c>
      <c r="DJ119" s="109" t="n">
        <v>17.5</v>
      </c>
      <c r="DK119" s="109" t="n">
        <v>16.1</v>
      </c>
      <c r="DL119" s="109" t="n">
        <v>23.9</v>
      </c>
      <c r="DM119" s="109" t="n">
        <v>25.2</v>
      </c>
      <c r="DN119" s="109" t="n">
        <v>26</v>
      </c>
      <c r="DO119" s="110" t="n">
        <f aca="false">SUM(DC119:DN119)/12</f>
        <v>22.2416666666667</v>
      </c>
      <c r="EA119" s="1" t="n">
        <f aca="false">EA118+1</f>
        <v>1969</v>
      </c>
      <c r="EB119" s="111" t="n">
        <v>1969</v>
      </c>
      <c r="EC119" s="109" t="n">
        <v>40.1</v>
      </c>
      <c r="ED119" s="109" t="n">
        <v>37.6</v>
      </c>
      <c r="EE119" s="109" t="n">
        <v>33</v>
      </c>
      <c r="EF119" s="109" t="n">
        <v>29.6</v>
      </c>
      <c r="EG119" s="109" t="n">
        <v>22.9</v>
      </c>
      <c r="EH119" s="109" t="n">
        <v>19.6</v>
      </c>
      <c r="EI119" s="109" t="n">
        <v>21</v>
      </c>
      <c r="EJ119" s="109" t="n">
        <v>23.3</v>
      </c>
      <c r="EK119" s="109" t="n">
        <v>22.5</v>
      </c>
      <c r="EL119" s="109" t="n">
        <v>32.1</v>
      </c>
      <c r="EM119" s="109" t="n">
        <v>33.3</v>
      </c>
      <c r="EN119" s="109" t="n">
        <v>35.4</v>
      </c>
      <c r="EO119" s="110" t="n">
        <f aca="false">SUM(EC119:EN119)/12</f>
        <v>29.2</v>
      </c>
      <c r="FA119" s="1" t="n">
        <f aca="false">FA118+1</f>
        <v>1969</v>
      </c>
      <c r="FB119" s="113" t="s">
        <v>128</v>
      </c>
      <c r="FC119" s="109" t="n">
        <v>28.7</v>
      </c>
      <c r="FD119" s="109" t="n">
        <v>23.9</v>
      </c>
      <c r="FE119" s="109" t="n">
        <v>21.5</v>
      </c>
      <c r="FF119" s="109" t="n">
        <v>19.9</v>
      </c>
      <c r="FG119" s="109" t="n">
        <v>14.9</v>
      </c>
      <c r="FH119" s="109" t="n">
        <v>12.8</v>
      </c>
      <c r="FI119" s="109" t="n">
        <v>13.9</v>
      </c>
      <c r="FJ119" s="109" t="n">
        <v>15.1</v>
      </c>
      <c r="FK119" s="109" t="n">
        <v>13.5</v>
      </c>
      <c r="FL119" s="109" t="n">
        <v>19.5</v>
      </c>
      <c r="FM119" s="109" t="n">
        <v>20.9</v>
      </c>
      <c r="FN119" s="109" t="n">
        <v>21.6</v>
      </c>
      <c r="FO119" s="110" t="n">
        <f aca="false">SUM(FC119:FN119)/12</f>
        <v>18.85</v>
      </c>
      <c r="GA119" s="1" t="n">
        <f aca="false">GA118+1</f>
        <v>1969</v>
      </c>
      <c r="GB119" s="113" t="s">
        <v>128</v>
      </c>
      <c r="GC119" s="109" t="n">
        <v>27.8</v>
      </c>
      <c r="GD119" s="109" t="n">
        <v>25.1</v>
      </c>
      <c r="GE119" s="109" t="n">
        <v>23.1</v>
      </c>
      <c r="GF119" s="109" t="n">
        <v>20.1</v>
      </c>
      <c r="GG119" s="109" t="n">
        <v>15.4</v>
      </c>
      <c r="GH119" s="109" t="n">
        <v>13.9</v>
      </c>
      <c r="GI119" s="109" t="n">
        <v>14</v>
      </c>
      <c r="GJ119" s="109" t="n">
        <v>14.8</v>
      </c>
      <c r="GK119" s="109" t="n">
        <v>13.8</v>
      </c>
      <c r="GL119" s="109" t="n">
        <v>18.4</v>
      </c>
      <c r="GM119" s="109" t="n">
        <v>20.2</v>
      </c>
      <c r="GN119" s="109" t="n">
        <v>20.7</v>
      </c>
      <c r="GO119" s="110" t="n">
        <f aca="false">SUM(GC119:GN119)/12</f>
        <v>18.9416666666667</v>
      </c>
      <c r="HA119" s="1" t="n">
        <f aca="false">HA118+1</f>
        <v>1969</v>
      </c>
      <c r="HB119" s="113" t="s">
        <v>128</v>
      </c>
      <c r="HC119" s="109" t="n">
        <v>27.6</v>
      </c>
      <c r="HD119" s="109" t="n">
        <v>24.2</v>
      </c>
      <c r="HE119" s="109" t="n">
        <v>23.7</v>
      </c>
      <c r="HF119" s="109" t="n">
        <v>22.9</v>
      </c>
      <c r="HG119" s="109" t="n">
        <v>18.1</v>
      </c>
      <c r="HH119" s="109" t="n">
        <v>16.7</v>
      </c>
      <c r="HI119" s="109" t="n">
        <v>16.8</v>
      </c>
      <c r="HJ119" s="109" t="n">
        <v>17.2</v>
      </c>
      <c r="HK119" s="109" t="n">
        <v>16.3</v>
      </c>
      <c r="HL119" s="109" t="n">
        <v>19.5</v>
      </c>
      <c r="HM119" s="109" t="n">
        <v>21.2</v>
      </c>
      <c r="HN119" s="109" t="n">
        <v>22.6</v>
      </c>
      <c r="HO119" s="110" t="n">
        <f aca="false">SUM(HC119:HN119)/12</f>
        <v>20.5666666666667</v>
      </c>
      <c r="IA119" s="1" t="n">
        <f aca="false">IA118+1</f>
        <v>1969</v>
      </c>
      <c r="IB119" s="113" t="s">
        <v>128</v>
      </c>
      <c r="IC119" s="109" t="n">
        <v>32.7</v>
      </c>
      <c r="ID119" s="109" t="n">
        <v>28.6</v>
      </c>
      <c r="IE119" s="109" t="n">
        <v>27.2</v>
      </c>
      <c r="IF119" s="109" t="n">
        <v>24.2</v>
      </c>
      <c r="IG119" s="109" t="n">
        <v>18.4</v>
      </c>
      <c r="IH119" s="109" t="n">
        <v>16.1</v>
      </c>
      <c r="II119" s="109" t="n">
        <v>17.1</v>
      </c>
      <c r="IJ119" s="109" t="n">
        <v>18.8</v>
      </c>
      <c r="IK119" s="109" t="n">
        <v>17.4</v>
      </c>
      <c r="IL119" s="109" t="n">
        <v>25.3</v>
      </c>
      <c r="IM119" s="109" t="n">
        <v>26</v>
      </c>
      <c r="IN119" s="109" t="n">
        <v>26.8</v>
      </c>
      <c r="IO119" s="110" t="n">
        <f aca="false">SUM(IC119:IN119)/12</f>
        <v>23.2166666666667</v>
      </c>
      <c r="JA119" s="1" t="n">
        <f aca="false">JA118+1</f>
        <v>1969</v>
      </c>
      <c r="JB119" s="113" t="s">
        <v>128</v>
      </c>
      <c r="JC119" s="109" t="n">
        <v>23.6</v>
      </c>
      <c r="JD119" s="109" t="n">
        <v>22.1</v>
      </c>
      <c r="JE119" s="109" t="n">
        <v>21.2</v>
      </c>
      <c r="JF119" s="109" t="n">
        <v>19.2</v>
      </c>
      <c r="JG119" s="109" t="n">
        <v>16.3</v>
      </c>
      <c r="JH119" s="109" t="n">
        <v>14.6</v>
      </c>
      <c r="JI119" s="109" t="n">
        <v>15.1</v>
      </c>
      <c r="JJ119" s="109" t="n">
        <v>15.5</v>
      </c>
      <c r="JK119" s="109" t="n">
        <v>14.6</v>
      </c>
      <c r="JL119" s="109" t="n">
        <v>17.5</v>
      </c>
      <c r="JM119" s="109" t="n">
        <v>18.7</v>
      </c>
      <c r="JN119" s="109" t="n">
        <v>19.5</v>
      </c>
      <c r="JO119" s="110" t="n">
        <f aca="false">SUM(JC119:JN119)/12</f>
        <v>18.1583333333333</v>
      </c>
      <c r="KA119" s="1" t="n">
        <f aca="false">KA118+1</f>
        <v>1969</v>
      </c>
      <c r="KB119" s="113" t="s">
        <v>128</v>
      </c>
      <c r="KC119" s="109" t="n">
        <v>32.3</v>
      </c>
      <c r="KD119" s="109" t="n">
        <v>26.7</v>
      </c>
      <c r="KE119" s="109" t="n">
        <v>25.3</v>
      </c>
      <c r="KF119" s="109" t="n">
        <v>22.9</v>
      </c>
      <c r="KG119" s="109" t="n">
        <v>17.7</v>
      </c>
      <c r="KH119" s="109" t="n">
        <v>15.4</v>
      </c>
      <c r="KI119" s="109" t="n">
        <v>15.9</v>
      </c>
      <c r="KJ119" s="109" t="n">
        <v>17.3</v>
      </c>
      <c r="KK119" s="109" t="n">
        <v>15.8</v>
      </c>
      <c r="KL119" s="109" t="n">
        <v>23.6</v>
      </c>
      <c r="KM119" s="109" t="n">
        <v>24.6</v>
      </c>
      <c r="KN119" s="109" t="n">
        <v>24.7</v>
      </c>
      <c r="KO119" s="110" t="n">
        <f aca="false">SUM(KC119:KN119)/12</f>
        <v>21.85</v>
      </c>
      <c r="LA119" s="1" t="n">
        <f aca="false">LA118+1</f>
        <v>1969</v>
      </c>
      <c r="LB119" s="113" t="s">
        <v>128</v>
      </c>
      <c r="LC119" s="109" t="n">
        <v>33.5</v>
      </c>
      <c r="LD119" s="109" t="n">
        <v>28.5</v>
      </c>
      <c r="LE119" s="109" t="n">
        <v>26.4</v>
      </c>
      <c r="LF119" s="109" t="n">
        <v>23.6</v>
      </c>
      <c r="LG119" s="109" t="n">
        <v>18.2</v>
      </c>
      <c r="LH119" s="109" t="n">
        <v>15.7</v>
      </c>
      <c r="LI119" s="109" t="n">
        <v>16.5</v>
      </c>
      <c r="LJ119" s="109" t="n">
        <v>17.9</v>
      </c>
      <c r="LK119" s="109" t="n">
        <v>16.6</v>
      </c>
      <c r="LL119" s="109" t="n">
        <v>24.7</v>
      </c>
      <c r="LM119" s="109" t="n">
        <v>26</v>
      </c>
      <c r="LN119" s="109" t="n">
        <v>27</v>
      </c>
      <c r="LO119" s="110" t="n">
        <f aca="false">SUM(LC119:LN119)/12</f>
        <v>22.8833333333333</v>
      </c>
      <c r="MA119" s="1" t="n">
        <f aca="false">MA118+1</f>
        <v>1969</v>
      </c>
      <c r="MB119" s="113" t="s">
        <v>128</v>
      </c>
      <c r="MC119" s="109" t="n">
        <v>29.9</v>
      </c>
      <c r="MD119" s="109" t="n">
        <v>24.9</v>
      </c>
      <c r="ME119" s="109" t="n">
        <v>23.9</v>
      </c>
      <c r="MF119" s="109" t="n">
        <v>21.9</v>
      </c>
      <c r="MG119" s="109" t="n">
        <v>17.1</v>
      </c>
      <c r="MH119" s="109" t="n">
        <v>15.4</v>
      </c>
      <c r="MI119" s="109" t="n">
        <v>16.2</v>
      </c>
      <c r="MJ119" s="109" t="n">
        <v>17.3</v>
      </c>
      <c r="MK119" s="109" t="n">
        <v>15.2</v>
      </c>
      <c r="ML119" s="109" t="n">
        <v>21</v>
      </c>
      <c r="MM119" s="109" t="n">
        <v>22.2</v>
      </c>
      <c r="MN119" s="109" t="n">
        <v>23</v>
      </c>
      <c r="MO119" s="110" t="n">
        <f aca="false">SUM(MC119:MN119)/12</f>
        <v>20.6666666666667</v>
      </c>
      <c r="NA119" s="1" t="n">
        <f aca="false">NA118+1</f>
        <v>1969</v>
      </c>
      <c r="NB119" s="113" t="s">
        <v>128</v>
      </c>
      <c r="NC119" s="109" t="n">
        <v>37.1</v>
      </c>
      <c r="ND119" s="109" t="n">
        <v>32.2</v>
      </c>
      <c r="NE119" s="109" t="n">
        <v>28.3</v>
      </c>
      <c r="NF119" s="109" t="n">
        <v>27.1</v>
      </c>
      <c r="NG119" s="109" t="n">
        <v>20.8</v>
      </c>
      <c r="NH119" s="109" t="n">
        <v>18.4</v>
      </c>
      <c r="NI119" s="109" t="n">
        <v>19.2</v>
      </c>
      <c r="NJ119" s="109" t="n">
        <v>21.4</v>
      </c>
      <c r="NK119" s="109" t="n">
        <v>20.6</v>
      </c>
      <c r="NL119" s="109" t="n">
        <v>30</v>
      </c>
      <c r="NM119" s="109" t="n">
        <v>31.3</v>
      </c>
      <c r="NN119" s="109" t="n">
        <v>32.1</v>
      </c>
      <c r="NO119" s="110" t="n">
        <f aca="false">SUM(NC119:NN119)/12</f>
        <v>26.5416666666667</v>
      </c>
      <c r="ON119" s="39" t="n">
        <f aca="false">(FO119+GO119+MO119)/3</f>
        <v>19.4861111111111</v>
      </c>
      <c r="OO119" s="40" t="n">
        <f aca="false">(AO119+BO119+EO119+HO119+JO119)/5</f>
        <v>21.865</v>
      </c>
      <c r="OP119" s="41" t="n">
        <f aca="false">(FO119+GO119+MO119+AO119+BO119+EO119+HO119+JO119)/8</f>
        <v>20.9729166666667</v>
      </c>
      <c r="PA119" s="114"/>
      <c r="PB119" s="115"/>
      <c r="PN119" s="28" t="n">
        <f aca="false">MAX(FC119:FN119,GC119:GN119,MC119:MN119)</f>
        <v>29.9</v>
      </c>
      <c r="PO119" s="29" t="n">
        <f aca="false">MIN(FC119:FN119,GC119:GN119,MC119:MN119)</f>
        <v>12.8</v>
      </c>
      <c r="PP119" s="30" t="n">
        <f aca="false">MAX(AC119:AN119,BC119:BN119,EC119:EN119,HC119:HN119,JC119:JN119)</f>
        <v>40.1</v>
      </c>
      <c r="PQ119" s="31" t="n">
        <f aca="false">MIN(AC119:AN119,BC119:BN119,EC119:EN119,HC119:HN119,JC119:JN119)</f>
        <v>13.6</v>
      </c>
      <c r="QU119" s="116" t="n">
        <f aca="false">AVERAGE(AH119,AI119,AJ119,BH119,BI119,BJ119,CH119,CI119,CJ119,DH119,DI119,DJ119,EH119,EI119,EJ119,FH119,FI119,FJ119,GH124,GI124,GJ124,HH119,HI119,HJ119,IH119,II119,IJ119,JH119,JI119,JJ119,KH119,KI119,KJ119,LH119,LI119,LJ119,MH119,MI119,MJ119,NH119,NI119,NJ119)</f>
        <v>16.3404761904762</v>
      </c>
      <c r="QV119" s="117" t="n">
        <f aca="false">AVERAGE(AC119,AD119,AN119,BC119,BD119,BN119,CC119,CD119,CN119,DC119,DD119,DN119,EC119,ED119,EN119,FC119,FD119,FN119,GC124,GD124,GN124,HC119,HD119,HN119,IC119,ID119,IN119,JC119,JD119,JN119,KC119,KD119,KN119,LC119,LD119,LN119,MC119,MD119,MN119,NC119,ND119,NN119,)</f>
        <v>26.8046511627907</v>
      </c>
      <c r="QW119" s="116" t="n">
        <f aca="false">AVERAGE(QU109:QU119)</f>
        <v>15.6939754689755</v>
      </c>
      <c r="QX119" s="118" t="n">
        <f aca="false">AVERAGE(QV109:QV119)</f>
        <v>27.3793759857713</v>
      </c>
    </row>
    <row r="120" customFormat="false" ht="12.9" hidden="false" customHeight="false" outlineLevel="0" collapsed="false">
      <c r="A120" s="101" t="n">
        <f aca="false">A115+5</f>
        <v>1970</v>
      </c>
      <c r="B120" s="102" t="n">
        <f aca="false">AVERAGE(AO120,BO120,CO120,DO120,EO120,FO120,GO120,HO120,IO120,JO120,KO120,LO120,MO120,NO120)</f>
        <v>21.1732142857143</v>
      </c>
      <c r="C120" s="103" t="n">
        <f aca="false">AVERAGE(B116:B120)</f>
        <v>21.6893055555556</v>
      </c>
      <c r="D120" s="104" t="n">
        <f aca="false">AVERAGE(B111:B120)</f>
        <v>21.8858134920635</v>
      </c>
      <c r="E120" s="102" t="n">
        <f aca="false">AVERAGE(B101:B120)</f>
        <v>21.7763293650794</v>
      </c>
      <c r="F120" s="105" t="n">
        <f aca="false">AVERAGE(B71:B120)</f>
        <v>21.8090578449328</v>
      </c>
      <c r="G120" s="3" t="n">
        <f aca="false">MAX(AC120:AN120,BC120:BN120,CC120:CN120,DC120:DN120,EC120:EN120,FC120:FN120,GC120:GN120,HC120:HN120,IC120:IN120,JC120:JN120,KC120:KN120,LC120:LN120,MC120:MN120,NC120:NN120)</f>
        <v>39.1</v>
      </c>
      <c r="H120" s="106" t="n">
        <f aca="false">MEDIAN(AC120:AN120,BC120:BN120,CC120:CN120,DC120:DN120,EC120:EN120,FC120:FN120,GC120:GN120,HC120:HN120,IC120:IN120,JC120:JN120,KC120:KN120,LC120:LN120,MC120:MN120,NC120:NN120)</f>
        <v>20.85</v>
      </c>
      <c r="I120" s="5" t="n">
        <f aca="false">MIN(AC120:AN120,BC120:BN120,CC120:CN120,DC120:DN120,EC120:EN120,FC120:FN120,GC120:GN120,HC120:HN120,IC120:IN120,JC120:JN120,KC120:KN120,LC120:LN120,MC120:MN120,NC120:NN120)</f>
        <v>12.2</v>
      </c>
      <c r="J120" s="107" t="n">
        <f aca="false">(G120+I120)/2</f>
        <v>25.65</v>
      </c>
      <c r="AA120" s="1" t="n">
        <f aca="false">AA119+1</f>
        <v>46</v>
      </c>
      <c r="AB120" s="108" t="n">
        <v>1970</v>
      </c>
      <c r="AC120" s="109" t="n">
        <v>25.5</v>
      </c>
      <c r="AD120" s="109" t="n">
        <v>29</v>
      </c>
      <c r="AE120" s="109" t="n">
        <v>24.1</v>
      </c>
      <c r="AF120" s="109" t="n">
        <v>22.4</v>
      </c>
      <c r="AG120" s="109" t="n">
        <v>17.3</v>
      </c>
      <c r="AH120" s="109" t="n">
        <v>16.6</v>
      </c>
      <c r="AI120" s="109" t="n">
        <v>15.1</v>
      </c>
      <c r="AJ120" s="109" t="n">
        <v>14.4</v>
      </c>
      <c r="AK120" s="109" t="n">
        <v>16.2</v>
      </c>
      <c r="AL120" s="109" t="n">
        <v>20.8</v>
      </c>
      <c r="AM120" s="109" t="n">
        <v>23.8</v>
      </c>
      <c r="AN120" s="109" t="n">
        <v>25.4</v>
      </c>
      <c r="AO120" s="110" t="n">
        <f aca="false">SUM(AC120:AN120)/12</f>
        <v>20.8833333333333</v>
      </c>
      <c r="AQ120" s="112"/>
      <c r="AR120" s="109"/>
      <c r="AS120" s="109"/>
      <c r="AT120" s="109"/>
      <c r="AU120" s="109"/>
      <c r="AV120" s="109"/>
      <c r="AW120" s="109"/>
      <c r="AX120" s="109"/>
      <c r="AY120" s="109"/>
      <c r="AZ120" s="109"/>
      <c r="BA120" s="1" t="n">
        <f aca="false">BA119+1</f>
        <v>1970</v>
      </c>
      <c r="BB120" s="113" t="s">
        <v>129</v>
      </c>
      <c r="BC120" s="109" t="n">
        <v>26.3</v>
      </c>
      <c r="BD120" s="109" t="n">
        <v>30.5</v>
      </c>
      <c r="BE120" s="109" t="n">
        <v>24.6</v>
      </c>
      <c r="BF120" s="109" t="n">
        <v>22.1</v>
      </c>
      <c r="BG120" s="109" t="n">
        <v>15.9</v>
      </c>
      <c r="BH120" s="109" t="n">
        <v>15</v>
      </c>
      <c r="BI120" s="109" t="n">
        <v>13.4</v>
      </c>
      <c r="BJ120" s="109" t="n">
        <v>12.9</v>
      </c>
      <c r="BK120" s="109" t="n">
        <v>14.8</v>
      </c>
      <c r="BL120" s="109" t="n">
        <v>20.5</v>
      </c>
      <c r="BM120" s="109" t="n">
        <v>24.2</v>
      </c>
      <c r="BN120" s="109" t="n">
        <v>26.3</v>
      </c>
      <c r="BO120" s="110" t="n">
        <f aca="false">SUM(BC120:BN120)/12</f>
        <v>20.5416666666667</v>
      </c>
      <c r="CA120" s="1" t="n">
        <f aca="false">CA119+1</f>
        <v>1970</v>
      </c>
      <c r="CB120" s="112" t="n">
        <v>1970</v>
      </c>
      <c r="CC120" s="109" t="n">
        <v>19.5</v>
      </c>
      <c r="CD120" s="109" t="n">
        <v>21.2</v>
      </c>
      <c r="CE120" s="109" t="n">
        <v>19.6</v>
      </c>
      <c r="CF120" s="109" t="n">
        <v>19.7</v>
      </c>
      <c r="CG120" s="109" t="n">
        <v>15.6</v>
      </c>
      <c r="CH120" s="109" t="n">
        <v>15</v>
      </c>
      <c r="CI120" s="109" t="n">
        <v>14.1</v>
      </c>
      <c r="CJ120" s="109" t="n">
        <v>13.1</v>
      </c>
      <c r="CK120" s="109" t="n">
        <v>13.5</v>
      </c>
      <c r="CL120" s="109" t="n">
        <v>16.9</v>
      </c>
      <c r="CM120" s="109" t="n">
        <v>18.7</v>
      </c>
      <c r="CN120" s="109" t="n">
        <v>20.4</v>
      </c>
      <c r="CO120" s="110" t="n">
        <f aca="false">SUM(CC120:CN120)/12</f>
        <v>17.275</v>
      </c>
      <c r="DA120" s="1" t="n">
        <f aca="false">DA119+1</f>
        <v>1970</v>
      </c>
      <c r="DB120" s="113" t="s">
        <v>129</v>
      </c>
      <c r="DC120" s="119"/>
      <c r="DD120" s="109" t="n">
        <v>31.9</v>
      </c>
      <c r="DE120" s="109" t="n">
        <v>26.3</v>
      </c>
      <c r="DF120" s="109" t="n">
        <v>23.3</v>
      </c>
      <c r="DG120" s="109" t="n">
        <v>17.1</v>
      </c>
      <c r="DH120" s="109" t="n">
        <v>16.2</v>
      </c>
      <c r="DI120" s="109" t="n">
        <v>16.1</v>
      </c>
      <c r="DJ120" s="109" t="n">
        <v>15.1</v>
      </c>
      <c r="DK120" s="109" t="n">
        <v>16.7</v>
      </c>
      <c r="DL120" s="109" t="n">
        <v>22</v>
      </c>
      <c r="DM120" s="109" t="n">
        <v>25.2</v>
      </c>
      <c r="DN120" s="109" t="n">
        <v>27.6</v>
      </c>
      <c r="DO120" s="110" t="n">
        <f aca="false">SUM(DC120:DN120)/12</f>
        <v>19.7916666666667</v>
      </c>
      <c r="EA120" s="1" t="n">
        <f aca="false">EA119+1</f>
        <v>1970</v>
      </c>
      <c r="EB120" s="111" t="n">
        <v>1970</v>
      </c>
      <c r="EC120" s="109" t="n">
        <v>37</v>
      </c>
      <c r="ED120" s="109" t="n">
        <v>39.1</v>
      </c>
      <c r="EE120" s="109" t="n">
        <v>33</v>
      </c>
      <c r="EF120" s="109" t="n">
        <v>28.7</v>
      </c>
      <c r="EG120" s="109" t="n">
        <v>22.6</v>
      </c>
      <c r="EH120" s="109" t="n">
        <v>21.7</v>
      </c>
      <c r="EI120" s="109" t="n">
        <v>20.3</v>
      </c>
      <c r="EJ120" s="109" t="n">
        <v>20.9</v>
      </c>
      <c r="EK120" s="109" t="n">
        <v>23.3</v>
      </c>
      <c r="EL120" s="109" t="n">
        <v>30.9</v>
      </c>
      <c r="EM120" s="109" t="n">
        <v>32.6</v>
      </c>
      <c r="EN120" s="109" t="n">
        <v>36.2</v>
      </c>
      <c r="EO120" s="110" t="n">
        <f aca="false">SUM(EC120:EN120)/12</f>
        <v>28.8583333333333</v>
      </c>
      <c r="FA120" s="1" t="n">
        <f aca="false">FA119+1</f>
        <v>1970</v>
      </c>
      <c r="FB120" s="113" t="s">
        <v>129</v>
      </c>
      <c r="FC120" s="109" t="n">
        <v>23.2</v>
      </c>
      <c r="FD120" s="109" t="n">
        <v>27.4</v>
      </c>
      <c r="FE120" s="109" t="n">
        <v>22.8</v>
      </c>
      <c r="FF120" s="109" t="n">
        <v>20.2</v>
      </c>
      <c r="FG120" s="109" t="n">
        <v>15</v>
      </c>
      <c r="FH120" s="109" t="n">
        <v>14.7</v>
      </c>
      <c r="FI120" s="109" t="n">
        <v>13.1</v>
      </c>
      <c r="FJ120" s="109" t="n">
        <v>12.2</v>
      </c>
      <c r="FK120" s="109" t="n">
        <v>13.4</v>
      </c>
      <c r="FL120" s="109" t="n">
        <v>18.7</v>
      </c>
      <c r="FM120" s="109" t="n">
        <v>22.2</v>
      </c>
      <c r="FN120" s="109" t="n">
        <v>23.5</v>
      </c>
      <c r="FO120" s="110" t="n">
        <f aca="false">SUM(FC120:FN120)/12</f>
        <v>18.8666666666667</v>
      </c>
      <c r="GA120" s="1" t="n">
        <f aca="false">GA119+1</f>
        <v>1970</v>
      </c>
      <c r="GB120" s="113" t="s">
        <v>129</v>
      </c>
      <c r="GC120" s="109" t="n">
        <v>23.7</v>
      </c>
      <c r="GD120" s="109" t="n">
        <v>25.9</v>
      </c>
      <c r="GE120" s="109" t="n">
        <v>22.6</v>
      </c>
      <c r="GF120" s="109" t="n">
        <v>20.6</v>
      </c>
      <c r="GG120" s="109" t="n">
        <v>15.1</v>
      </c>
      <c r="GH120" s="109" t="n">
        <v>14.1</v>
      </c>
      <c r="GI120" s="109" t="n">
        <v>13.3</v>
      </c>
      <c r="GJ120" s="109" t="n">
        <v>13.2</v>
      </c>
      <c r="GK120" s="109" t="n">
        <v>14.3</v>
      </c>
      <c r="GL120" s="109" t="n">
        <v>17.1</v>
      </c>
      <c r="GM120" s="109" t="n">
        <v>20.6</v>
      </c>
      <c r="GN120" s="109" t="n">
        <v>22.7</v>
      </c>
      <c r="GO120" s="110" t="n">
        <f aca="false">SUM(GC120:GN120)/12</f>
        <v>18.6</v>
      </c>
      <c r="HA120" s="1" t="n">
        <f aca="false">HA119+1</f>
        <v>1970</v>
      </c>
      <c r="HB120" s="113" t="s">
        <v>129</v>
      </c>
      <c r="HC120" s="109" t="n">
        <v>23.5</v>
      </c>
      <c r="HD120" s="109" t="n">
        <v>26.1</v>
      </c>
      <c r="HE120" s="109" t="n">
        <v>23.1</v>
      </c>
      <c r="HF120" s="109" t="n">
        <v>22.8</v>
      </c>
      <c r="HG120" s="109" t="n">
        <v>17.8</v>
      </c>
      <c r="HH120" s="109" t="n">
        <v>17.4</v>
      </c>
      <c r="HI120" s="109" t="n">
        <v>16.7</v>
      </c>
      <c r="HJ120" s="109" t="n">
        <v>15</v>
      </c>
      <c r="HK120" s="109" t="n">
        <v>15.9</v>
      </c>
      <c r="HL120" s="109" t="n">
        <v>20.4</v>
      </c>
      <c r="HM120" s="109" t="n">
        <v>21.8</v>
      </c>
      <c r="HN120" s="109" t="n">
        <v>23.8</v>
      </c>
      <c r="HO120" s="110" t="n">
        <f aca="false">SUM(HC120:HN120)/12</f>
        <v>20.3583333333333</v>
      </c>
      <c r="IA120" s="1" t="n">
        <f aca="false">IA119+1</f>
        <v>1970</v>
      </c>
      <c r="IB120" s="113" t="s">
        <v>129</v>
      </c>
      <c r="IC120" s="109" t="n">
        <v>28.5</v>
      </c>
      <c r="ID120" s="109" t="n">
        <v>32.7</v>
      </c>
      <c r="IE120" s="109" t="n">
        <v>26.9</v>
      </c>
      <c r="IF120" s="109" t="n">
        <v>24.5</v>
      </c>
      <c r="IG120" s="119"/>
      <c r="IH120" s="109" t="n">
        <v>17.9</v>
      </c>
      <c r="II120" s="109" t="n">
        <v>16.5</v>
      </c>
      <c r="IJ120" s="109" t="n">
        <v>16</v>
      </c>
      <c r="IK120" s="109" t="n">
        <v>18.4</v>
      </c>
      <c r="IL120" s="109" t="n">
        <v>23.8</v>
      </c>
      <c r="IM120" s="109" t="n">
        <v>26.3</v>
      </c>
      <c r="IN120" s="109" t="n">
        <v>28.3</v>
      </c>
      <c r="IO120" s="110" t="n">
        <f aca="false">SUM(IC120:IN120)/12</f>
        <v>21.65</v>
      </c>
      <c r="JA120" s="1" t="n">
        <f aca="false">JA119+1</f>
        <v>1970</v>
      </c>
      <c r="JB120" s="113" t="s">
        <v>129</v>
      </c>
      <c r="JC120" s="109" t="n">
        <v>21.6</v>
      </c>
      <c r="JD120" s="109" t="n">
        <v>22.3</v>
      </c>
      <c r="JE120" s="109" t="n">
        <v>20.8</v>
      </c>
      <c r="JF120" s="109" t="n">
        <v>20</v>
      </c>
      <c r="JG120" s="109" t="n">
        <v>16.2</v>
      </c>
      <c r="JH120" s="109" t="n">
        <v>15.2</v>
      </c>
      <c r="JI120" s="109" t="n">
        <v>14.6</v>
      </c>
      <c r="JJ120" s="109" t="n">
        <v>13.9</v>
      </c>
      <c r="JK120" s="109" t="n">
        <v>14.8</v>
      </c>
      <c r="JL120" s="109" t="n">
        <v>17.6</v>
      </c>
      <c r="JM120" s="109" t="n">
        <v>19.7</v>
      </c>
      <c r="JN120" s="109" t="n">
        <v>20.9</v>
      </c>
      <c r="JO120" s="110" t="n">
        <f aca="false">SUM(JC120:JN120)/12</f>
        <v>18.1333333333333</v>
      </c>
      <c r="KA120" s="1" t="n">
        <f aca="false">KA119+1</f>
        <v>1970</v>
      </c>
      <c r="KB120" s="113" t="s">
        <v>129</v>
      </c>
      <c r="KC120" s="109" t="n">
        <v>27.1</v>
      </c>
      <c r="KD120" s="109" t="n">
        <v>31.2</v>
      </c>
      <c r="KE120" s="109" t="n">
        <v>25.7</v>
      </c>
      <c r="KF120" s="109" t="n">
        <v>23.4</v>
      </c>
      <c r="KG120" s="109" t="n">
        <v>17.1</v>
      </c>
      <c r="KH120" s="109" t="n">
        <v>16.3</v>
      </c>
      <c r="KI120" s="109" t="n">
        <v>14.7</v>
      </c>
      <c r="KJ120" s="109" t="n">
        <v>14.2</v>
      </c>
      <c r="KK120" s="109" t="n">
        <v>16.4</v>
      </c>
      <c r="KL120" s="109" t="n">
        <v>21.6</v>
      </c>
      <c r="KM120" s="109" t="n">
        <v>25.1</v>
      </c>
      <c r="KN120" s="109" t="n">
        <v>26.9</v>
      </c>
      <c r="KO120" s="110" t="n">
        <f aca="false">SUM(KC120:KN120)/12</f>
        <v>21.6416666666667</v>
      </c>
      <c r="LA120" s="1" t="n">
        <f aca="false">LA119+1</f>
        <v>1970</v>
      </c>
      <c r="LB120" s="113" t="s">
        <v>129</v>
      </c>
      <c r="LC120" s="109" t="n">
        <v>28.3</v>
      </c>
      <c r="LD120" s="109" t="n">
        <v>32.5</v>
      </c>
      <c r="LE120" s="109" t="n">
        <v>26.5</v>
      </c>
      <c r="LF120" s="109" t="n">
        <v>24.3</v>
      </c>
      <c r="LG120" s="109" t="n">
        <v>18.1</v>
      </c>
      <c r="LH120" s="109" t="n">
        <v>17.2</v>
      </c>
      <c r="LI120" s="109" t="n">
        <v>16</v>
      </c>
      <c r="LJ120" s="109" t="n">
        <v>15.2</v>
      </c>
      <c r="LK120" s="109" t="n">
        <v>17.3</v>
      </c>
      <c r="LL120" s="109" t="n">
        <v>23.2</v>
      </c>
      <c r="LM120" s="109" t="n">
        <v>26.5</v>
      </c>
      <c r="LN120" s="109" t="n">
        <v>28</v>
      </c>
      <c r="LO120" s="110" t="n">
        <f aca="false">SUM(LC120:LN120)/12</f>
        <v>22.7583333333333</v>
      </c>
      <c r="MA120" s="1" t="n">
        <f aca="false">MA119+1</f>
        <v>1970</v>
      </c>
      <c r="MB120" s="113" t="s">
        <v>129</v>
      </c>
      <c r="MC120" s="109" t="n">
        <v>24.2</v>
      </c>
      <c r="MD120" s="109" t="n">
        <v>27.7</v>
      </c>
      <c r="ME120" s="109" t="n">
        <v>24.1</v>
      </c>
      <c r="MF120" s="109" t="n">
        <v>22.2</v>
      </c>
      <c r="MG120" s="109" t="n">
        <v>16.8</v>
      </c>
      <c r="MH120" s="109" t="n">
        <v>16.5</v>
      </c>
      <c r="MI120" s="109" t="n">
        <v>15.1</v>
      </c>
      <c r="MJ120" s="109" t="n">
        <v>14.2</v>
      </c>
      <c r="MK120" s="109" t="n">
        <v>15.3</v>
      </c>
      <c r="ML120" s="109" t="n">
        <v>20.1</v>
      </c>
      <c r="MM120" s="109" t="n">
        <v>23</v>
      </c>
      <c r="MN120" s="109" t="n">
        <v>24.8</v>
      </c>
      <c r="MO120" s="110" t="n">
        <f aca="false">SUM(MC120:MN120)/12</f>
        <v>20.3333333333333</v>
      </c>
      <c r="NA120" s="1" t="n">
        <f aca="false">NA119+1</f>
        <v>1970</v>
      </c>
      <c r="NB120" s="113" t="s">
        <v>129</v>
      </c>
      <c r="NC120" s="109" t="n">
        <v>33.7</v>
      </c>
      <c r="ND120" s="109" t="n">
        <v>37.3</v>
      </c>
      <c r="NE120" s="109" t="n">
        <v>30.8</v>
      </c>
      <c r="NF120" s="109" t="n">
        <v>26.8</v>
      </c>
      <c r="NG120" s="109" t="n">
        <v>20.5</v>
      </c>
      <c r="NH120" s="109" t="n">
        <v>20.8</v>
      </c>
      <c r="NI120" s="109" t="n">
        <v>19.2</v>
      </c>
      <c r="NJ120" s="109" t="n">
        <v>18.9</v>
      </c>
      <c r="NK120" s="109" t="n">
        <v>20.9</v>
      </c>
      <c r="NL120" s="109" t="n">
        <v>28.2</v>
      </c>
      <c r="NM120" s="109" t="n">
        <v>30.2</v>
      </c>
      <c r="NN120" s="109" t="n">
        <v>33.5</v>
      </c>
      <c r="NO120" s="110" t="n">
        <f aca="false">SUM(NC120:NN120)/12</f>
        <v>26.7333333333333</v>
      </c>
      <c r="ON120" s="39" t="n">
        <f aca="false">(FO120+GO120+MO120)/3</f>
        <v>19.2666666666667</v>
      </c>
      <c r="OO120" s="40" t="n">
        <f aca="false">(AO120+BO120+EO120+HO120+JO120)/5</f>
        <v>21.755</v>
      </c>
      <c r="OP120" s="41" t="n">
        <f aca="false">(FO120+GO120+MO120+AO120+BO120+EO120+HO120+JO120)/8</f>
        <v>20.821875</v>
      </c>
      <c r="PA120" s="114"/>
      <c r="PB120" s="115"/>
      <c r="PN120" s="28" t="n">
        <f aca="false">MAX(FC120:FN120,GC120:GN120,MC120:MN120)</f>
        <v>27.7</v>
      </c>
      <c r="PO120" s="29" t="n">
        <f aca="false">MIN(FC120:FN120,GC120:GN120,MC120:MN120)</f>
        <v>12.2</v>
      </c>
      <c r="PP120" s="30" t="n">
        <f aca="false">MAX(AC120:AN120,BC120:BN120,EC120:EN120,HC120:HN120,JC120:JN120)</f>
        <v>39.1</v>
      </c>
      <c r="PQ120" s="31" t="n">
        <f aca="false">MIN(AC120:AN120,BC120:BN120,EC120:EN120,HC120:HN120,JC120:JN120)</f>
        <v>12.9</v>
      </c>
      <c r="QU120" s="116" t="n">
        <f aca="false">AVERAGE(AH120,AI120,AJ120,BH120,BI120,BJ120,CH120,CI120,CJ120,DH120,DI120,DJ120,EH120,EI120,EJ120,FH120,FI120,FJ120,GH125,GI125,GJ125,HH120,HI120,HJ120,IH120,II120,IJ120,JH120,JI120,JJ120,KH120,KI120,KJ120,LH120,LI120,LJ120,MH120,MI120,MJ120,NH120,NI120,NJ120)</f>
        <v>15.797619047619</v>
      </c>
      <c r="QV120" s="117" t="n">
        <f aca="false">AVERAGE(AC120,AD120,AN120,BC120,BD120,BN120,CC120,CD120,CN120,DC120,DD120,DN120,EC120,ED120,EN120,FC120,FD120,FN120,GC125,GD125,GN125,HC120,HD120,HN120,IC120,ID120,IN120,JC120,JD120,JN120,KC120,KD120,KN120,LC120,LD120,LN120,MC120,MD120,MN120,NC120,ND120,NN120,)</f>
        <v>26.8547619047619</v>
      </c>
      <c r="QW120" s="116" t="n">
        <f aca="false">AVERAGE(QU110:QU120)</f>
        <v>15.638924963925</v>
      </c>
      <c r="QX120" s="118" t="n">
        <f aca="false">AVERAGE(QV110:QV120)</f>
        <v>27.3736778079801</v>
      </c>
    </row>
    <row r="121" customFormat="false" ht="12.9" hidden="false" customHeight="false" outlineLevel="0" collapsed="false">
      <c r="A121" s="101"/>
      <c r="B121" s="102" t="n">
        <f aca="false">AVERAGE(AO121,BO121,CO121,DO121,EO121,FO121,GO121,HO121,IO121,JO121,KO121,LO121,MO121,NO121)</f>
        <v>21.7339285714286</v>
      </c>
      <c r="C121" s="103" t="n">
        <f aca="false">AVERAGE(B117:B121)</f>
        <v>21.7193055555556</v>
      </c>
      <c r="D121" s="104" t="n">
        <f aca="false">AVERAGE(B112:B121)</f>
        <v>21.7755158730159</v>
      </c>
      <c r="E121" s="102" t="n">
        <f aca="false">AVERAGE(B102:B121)</f>
        <v>21.7532638888889</v>
      </c>
      <c r="F121" s="105" t="n">
        <f aca="false">AVERAGE(B72:B121)</f>
        <v>21.797621031746</v>
      </c>
      <c r="G121" s="3" t="n">
        <f aca="false">MAX(AC121:AN121,BC121:BN121,CC121:CN121,DC121:DN121,EC121:EN121,FC121:FN121,GC121:GN121,HC121:HN121,IC121:IN121,JC121:JN121,KC121:KN121,LC121:LN121,MC121:MN121,NC121:NN121)</f>
        <v>39.1</v>
      </c>
      <c r="H121" s="106" t="n">
        <f aca="false">MEDIAN(AC121:AN121,BC121:BN121,CC121:CN121,DC121:DN121,EC121:EN121,FC121:FN121,GC121:GN121,HC121:HN121,IC121:IN121,JC121:JN121,KC121:KN121,LC121:LN121,MC121:MN121,NC121:NN121)</f>
        <v>20.9</v>
      </c>
      <c r="I121" s="5" t="n">
        <f aca="false">MIN(AC121:AN121,BC121:BN121,CC121:CN121,DC121:DN121,EC121:EN121,FC121:FN121,GC121:GN121,HC121:HN121,IC121:IN121,JC121:JN121,KC121:KN121,LC121:LN121,MC121:MN121,NC121:NN121)</f>
        <v>13.1</v>
      </c>
      <c r="J121" s="107" t="n">
        <f aca="false">(G121+I121)/2</f>
        <v>26.1</v>
      </c>
      <c r="AA121" s="1" t="n">
        <f aca="false">AA120+1</f>
        <v>47</v>
      </c>
      <c r="AB121" s="108" t="n">
        <v>1971</v>
      </c>
      <c r="AC121" s="109" t="n">
        <v>27.5</v>
      </c>
      <c r="AD121" s="109" t="n">
        <v>29.3</v>
      </c>
      <c r="AE121" s="109" t="n">
        <v>28.2</v>
      </c>
      <c r="AF121" s="109" t="n">
        <v>24.1</v>
      </c>
      <c r="AG121" s="109" t="n">
        <v>17.5</v>
      </c>
      <c r="AH121" s="109" t="n">
        <v>14.9</v>
      </c>
      <c r="AI121" s="109" t="n">
        <v>14.8</v>
      </c>
      <c r="AJ121" s="109" t="n">
        <v>15.2</v>
      </c>
      <c r="AK121" s="109" t="n">
        <v>17.8</v>
      </c>
      <c r="AL121" s="109" t="n">
        <v>20.3</v>
      </c>
      <c r="AM121" s="109" t="n">
        <v>21.2</v>
      </c>
      <c r="AN121" s="109" t="n">
        <v>24.4</v>
      </c>
      <c r="AO121" s="110" t="n">
        <f aca="false">SUM(AC121:AN121)/12</f>
        <v>21.2666666666667</v>
      </c>
      <c r="AQ121" s="112"/>
      <c r="AR121" s="109"/>
      <c r="AS121" s="109"/>
      <c r="AT121" s="109"/>
      <c r="AU121" s="109"/>
      <c r="AV121" s="109"/>
      <c r="AW121" s="109"/>
      <c r="AX121" s="109"/>
      <c r="AY121" s="109"/>
      <c r="AZ121" s="109"/>
      <c r="BA121" s="1" t="n">
        <f aca="false">BA120+1</f>
        <v>1971</v>
      </c>
      <c r="BB121" s="113" t="s">
        <v>130</v>
      </c>
      <c r="BC121" s="109" t="n">
        <v>28.8</v>
      </c>
      <c r="BD121" s="109" t="n">
        <v>30.2</v>
      </c>
      <c r="BE121" s="109" t="n">
        <v>27</v>
      </c>
      <c r="BF121" s="109" t="n">
        <v>23.3</v>
      </c>
      <c r="BG121" s="109" t="n">
        <v>16.2</v>
      </c>
      <c r="BH121" s="109" t="n">
        <v>13.4</v>
      </c>
      <c r="BI121" s="109" t="n">
        <v>13.3</v>
      </c>
      <c r="BJ121" s="109" t="n">
        <v>13.5</v>
      </c>
      <c r="BK121" s="109" t="n">
        <v>16.6</v>
      </c>
      <c r="BL121" s="109" t="n">
        <v>19.4</v>
      </c>
      <c r="BM121" s="109" t="n">
        <v>21.6</v>
      </c>
      <c r="BN121" s="109" t="n">
        <v>25.6</v>
      </c>
      <c r="BO121" s="110" t="n">
        <f aca="false">SUM(BC121:BN121)/12</f>
        <v>20.7416666666667</v>
      </c>
      <c r="CA121" s="1" t="n">
        <f aca="false">CA120+1</f>
        <v>1971</v>
      </c>
      <c r="CB121" s="112" t="n">
        <v>1971</v>
      </c>
      <c r="CC121" s="109" t="n">
        <v>20.5</v>
      </c>
      <c r="CD121" s="109" t="n">
        <v>21.5</v>
      </c>
      <c r="CE121" s="109" t="n">
        <v>21.4</v>
      </c>
      <c r="CF121" s="109" t="n">
        <v>19.4</v>
      </c>
      <c r="CG121" s="109" t="n">
        <v>16</v>
      </c>
      <c r="CH121" s="109" t="n">
        <v>14.3</v>
      </c>
      <c r="CI121" s="109" t="n">
        <v>13.7</v>
      </c>
      <c r="CJ121" s="109" t="n">
        <v>13.5</v>
      </c>
      <c r="CK121" s="109" t="n">
        <v>15.2</v>
      </c>
      <c r="CL121" s="109" t="n">
        <v>17.2</v>
      </c>
      <c r="CM121" s="109" t="n">
        <v>17.1</v>
      </c>
      <c r="CN121" s="109" t="n">
        <v>19.8</v>
      </c>
      <c r="CO121" s="110" t="n">
        <f aca="false">SUM(CC121:CN121)/12</f>
        <v>17.4666666666667</v>
      </c>
      <c r="DA121" s="1" t="n">
        <f aca="false">DA120+1</f>
        <v>1971</v>
      </c>
      <c r="DB121" s="113" t="s">
        <v>130</v>
      </c>
      <c r="DC121" s="109" t="n">
        <v>30.3</v>
      </c>
      <c r="DD121" s="109" t="n">
        <v>31.8</v>
      </c>
      <c r="DE121" s="109" t="n">
        <v>29.7</v>
      </c>
      <c r="DF121" s="109" t="n">
        <v>25</v>
      </c>
      <c r="DG121" s="109" t="n">
        <v>18.1</v>
      </c>
      <c r="DH121" s="109" t="n">
        <v>14.9</v>
      </c>
      <c r="DI121" s="109" t="n">
        <v>15.2</v>
      </c>
      <c r="DJ121" s="109" t="n">
        <v>15.8</v>
      </c>
      <c r="DK121" s="109" t="n">
        <v>18.2</v>
      </c>
      <c r="DL121" s="109" t="n">
        <v>21.4</v>
      </c>
      <c r="DM121" s="109" t="n">
        <v>23.8</v>
      </c>
      <c r="DN121" s="109" t="n">
        <v>27.7</v>
      </c>
      <c r="DO121" s="110" t="n">
        <f aca="false">SUM(DC121:DN121)/12</f>
        <v>22.6583333333333</v>
      </c>
      <c r="EA121" s="1" t="n">
        <f aca="false">EA120+1</f>
        <v>1971</v>
      </c>
      <c r="EB121" s="111" t="n">
        <v>1971</v>
      </c>
      <c r="EC121" s="109" t="n">
        <v>39.1</v>
      </c>
      <c r="ED121" s="109" t="n">
        <v>37.7</v>
      </c>
      <c r="EE121" s="109" t="n">
        <v>34.8</v>
      </c>
      <c r="EF121" s="109" t="n">
        <v>29.3</v>
      </c>
      <c r="EG121" s="109" t="n">
        <v>23.8</v>
      </c>
      <c r="EH121" s="109" t="n">
        <v>19.4</v>
      </c>
      <c r="EI121" s="109" t="n">
        <v>19.3</v>
      </c>
      <c r="EJ121" s="109" t="n">
        <v>21</v>
      </c>
      <c r="EK121" s="109" t="n">
        <v>27.1</v>
      </c>
      <c r="EL121" s="109" t="n">
        <v>30.3</v>
      </c>
      <c r="EM121" s="109" t="n">
        <v>30.6</v>
      </c>
      <c r="EN121" s="109" t="n">
        <v>35.7</v>
      </c>
      <c r="EO121" s="110" t="n">
        <f aca="false">SUM(EC121:EN121)/12</f>
        <v>29.0083333333333</v>
      </c>
      <c r="FA121" s="1" t="n">
        <f aca="false">FA120+1</f>
        <v>1971</v>
      </c>
      <c r="FB121" s="113" t="s">
        <v>130</v>
      </c>
      <c r="FC121" s="109" t="n">
        <v>25.7</v>
      </c>
      <c r="FD121" s="109" t="n">
        <v>27.7</v>
      </c>
      <c r="FE121" s="109" t="n">
        <v>24.6</v>
      </c>
      <c r="FF121" s="109" t="n">
        <v>22.1</v>
      </c>
      <c r="FG121" s="109" t="n">
        <v>15.7</v>
      </c>
      <c r="FH121" s="109" t="n">
        <v>13.1</v>
      </c>
      <c r="FI121" s="109" t="n">
        <v>13.1</v>
      </c>
      <c r="FJ121" s="109" t="n">
        <v>13.1</v>
      </c>
      <c r="FK121" s="109" t="n">
        <v>15.9</v>
      </c>
      <c r="FL121" s="109" t="n">
        <v>18.3</v>
      </c>
      <c r="FM121" s="109" t="n">
        <v>20</v>
      </c>
      <c r="FN121" s="109" t="n">
        <v>23.4</v>
      </c>
      <c r="FO121" s="110" t="n">
        <f aca="false">SUM(FC121:FN121)/12</f>
        <v>19.3916666666667</v>
      </c>
      <c r="GA121" s="1" t="n">
        <f aca="false">GA120+1</f>
        <v>1971</v>
      </c>
      <c r="GB121" s="113" t="s">
        <v>130</v>
      </c>
      <c r="GC121" s="109" t="n">
        <v>25.4</v>
      </c>
      <c r="GD121" s="109" t="n">
        <v>28.1</v>
      </c>
      <c r="GE121" s="109" t="n">
        <v>25.1</v>
      </c>
      <c r="GF121" s="109" t="n">
        <v>21.6</v>
      </c>
      <c r="GG121" s="109" t="n">
        <v>15.9</v>
      </c>
      <c r="GH121" s="109" t="n">
        <v>13.3</v>
      </c>
      <c r="GI121" s="109" t="n">
        <v>13.2</v>
      </c>
      <c r="GJ121" s="109" t="n">
        <v>13.4</v>
      </c>
      <c r="GK121" s="109" t="n">
        <v>14.9</v>
      </c>
      <c r="GL121" s="109" t="n">
        <v>16.3</v>
      </c>
      <c r="GM121" s="109" t="n">
        <v>18</v>
      </c>
      <c r="GN121" s="109" t="n">
        <v>21.4</v>
      </c>
      <c r="GO121" s="110" t="n">
        <f aca="false">SUM(GC121:GN121)/12</f>
        <v>18.8833333333333</v>
      </c>
      <c r="HA121" s="1" t="n">
        <f aca="false">HA120+1</f>
        <v>1971</v>
      </c>
      <c r="HB121" s="113" t="s">
        <v>130</v>
      </c>
      <c r="HC121" s="109" t="n">
        <v>25.1</v>
      </c>
      <c r="HD121" s="109" t="n">
        <v>26.2</v>
      </c>
      <c r="HE121" s="109" t="n">
        <v>25.9</v>
      </c>
      <c r="HF121" s="109" t="n">
        <v>22.6</v>
      </c>
      <c r="HG121" s="109" t="n">
        <v>17.8</v>
      </c>
      <c r="HH121" s="109" t="n">
        <v>16.2</v>
      </c>
      <c r="HI121" s="109" t="n">
        <v>15.6</v>
      </c>
      <c r="HJ121" s="109" t="n">
        <v>15.5</v>
      </c>
      <c r="HK121" s="109" t="n">
        <v>17.7</v>
      </c>
      <c r="HL121" s="109" t="n">
        <v>20.2</v>
      </c>
      <c r="HM121" s="109" t="n">
        <v>19.8</v>
      </c>
      <c r="HN121" s="109" t="n">
        <v>23</v>
      </c>
      <c r="HO121" s="110" t="n">
        <f aca="false">SUM(HC121:HN121)/12</f>
        <v>20.4666666666667</v>
      </c>
      <c r="IA121" s="1" t="n">
        <f aca="false">IA120+1</f>
        <v>1971</v>
      </c>
      <c r="IB121" s="113" t="s">
        <v>130</v>
      </c>
      <c r="IC121" s="109" t="n">
        <v>30.4</v>
      </c>
      <c r="ID121" s="109" t="n">
        <v>31.8</v>
      </c>
      <c r="IE121" s="109" t="n">
        <v>30.3</v>
      </c>
      <c r="IF121" s="109" t="n">
        <v>25.9</v>
      </c>
      <c r="IG121" s="109" t="n">
        <v>19</v>
      </c>
      <c r="IH121" s="109" t="n">
        <v>15.9</v>
      </c>
      <c r="II121" s="109" t="n">
        <v>15.8</v>
      </c>
      <c r="IJ121" s="109" t="n">
        <v>16.9</v>
      </c>
      <c r="IK121" s="109" t="n">
        <v>20.6</v>
      </c>
      <c r="IL121" s="109" t="n">
        <v>23.8</v>
      </c>
      <c r="IM121" s="109" t="n">
        <v>24</v>
      </c>
      <c r="IN121" s="109" t="n">
        <v>28</v>
      </c>
      <c r="IO121" s="110" t="n">
        <f aca="false">SUM(IC121:IN121)/12</f>
        <v>23.5333333333333</v>
      </c>
      <c r="JA121" s="1" t="n">
        <f aca="false">JA120+1</f>
        <v>1971</v>
      </c>
      <c r="JB121" s="113" t="s">
        <v>130</v>
      </c>
      <c r="JC121" s="109" t="n">
        <v>22.3</v>
      </c>
      <c r="JD121" s="109" t="n">
        <v>23.9</v>
      </c>
      <c r="JE121" s="109" t="n">
        <v>22.7</v>
      </c>
      <c r="JF121" s="109" t="n">
        <v>20.2</v>
      </c>
      <c r="JG121" s="109" t="n">
        <v>16.9</v>
      </c>
      <c r="JH121" s="109" t="n">
        <v>14.9</v>
      </c>
      <c r="JI121" s="109" t="n">
        <v>14.5</v>
      </c>
      <c r="JJ121" s="109" t="n">
        <v>14.5</v>
      </c>
      <c r="JK121" s="109" t="n">
        <v>16</v>
      </c>
      <c r="JL121" s="109" t="n">
        <v>17</v>
      </c>
      <c r="JM121" s="109" t="n">
        <v>18.2</v>
      </c>
      <c r="JN121" s="109" t="n">
        <v>20.9</v>
      </c>
      <c r="JO121" s="110" t="n">
        <f aca="false">SUM(JC121:JN121)/12</f>
        <v>18.5</v>
      </c>
      <c r="KA121" s="1" t="n">
        <f aca="false">KA120+1</f>
        <v>1971</v>
      </c>
      <c r="KB121" s="113" t="s">
        <v>130</v>
      </c>
      <c r="KC121" s="109" t="n">
        <v>29.1</v>
      </c>
      <c r="KD121" s="109" t="n">
        <v>31.1</v>
      </c>
      <c r="KE121" s="109" t="n">
        <v>28.9</v>
      </c>
      <c r="KF121" s="109" t="n">
        <v>24.8</v>
      </c>
      <c r="KG121" s="109" t="n">
        <v>17.5</v>
      </c>
      <c r="KH121" s="109" t="n">
        <v>14.7</v>
      </c>
      <c r="KI121" s="109" t="n">
        <v>14.9</v>
      </c>
      <c r="KJ121" s="109" t="n">
        <v>15</v>
      </c>
      <c r="KK121" s="109" t="n">
        <v>17.8</v>
      </c>
      <c r="KL121" s="109" t="n">
        <v>20.9</v>
      </c>
      <c r="KM121" s="109" t="n">
        <v>22.6</v>
      </c>
      <c r="KN121" s="109" t="n">
        <v>26.1</v>
      </c>
      <c r="KO121" s="110" t="n">
        <f aca="false">SUM(KC121:KN121)/12</f>
        <v>21.95</v>
      </c>
      <c r="LA121" s="1" t="n">
        <f aca="false">LA120+1</f>
        <v>1971</v>
      </c>
      <c r="LB121" s="113" t="s">
        <v>130</v>
      </c>
      <c r="LC121" s="109" t="n">
        <v>30.5</v>
      </c>
      <c r="LD121" s="109" t="n">
        <v>32.3</v>
      </c>
      <c r="LE121" s="109" t="n">
        <v>29.3</v>
      </c>
      <c r="LF121" s="109" t="n">
        <v>25.7</v>
      </c>
      <c r="LG121" s="109" t="n">
        <v>18.6</v>
      </c>
      <c r="LH121" s="109" t="n">
        <v>15.4</v>
      </c>
      <c r="LI121" s="109" t="n">
        <v>15.4</v>
      </c>
      <c r="LJ121" s="109" t="n">
        <v>15.7</v>
      </c>
      <c r="LK121" s="109" t="n">
        <v>19.5</v>
      </c>
      <c r="LL121" s="109" t="n">
        <v>23</v>
      </c>
      <c r="LM121" s="109" t="n">
        <v>24.2</v>
      </c>
      <c r="LN121" s="109" t="n">
        <v>28.1</v>
      </c>
      <c r="LO121" s="110" t="n">
        <f aca="false">SUM(LC121:LN121)/12</f>
        <v>23.1416666666667</v>
      </c>
      <c r="MA121" s="1" t="n">
        <f aca="false">MA120+1</f>
        <v>1971</v>
      </c>
      <c r="MB121" s="113" t="s">
        <v>130</v>
      </c>
      <c r="MC121" s="109" t="n">
        <v>26.6</v>
      </c>
      <c r="MD121" s="109" t="n">
        <v>27.9</v>
      </c>
      <c r="ME121" s="109" t="n">
        <v>25.9</v>
      </c>
      <c r="MF121" s="109" t="n">
        <v>23.3</v>
      </c>
      <c r="MG121" s="109" t="n">
        <v>17.6</v>
      </c>
      <c r="MH121" s="109" t="n">
        <v>15.3</v>
      </c>
      <c r="MI121" s="109" t="n">
        <v>14.9</v>
      </c>
      <c r="MJ121" s="109" t="n">
        <v>14.9</v>
      </c>
      <c r="MK121" s="109" t="n">
        <v>17.1</v>
      </c>
      <c r="ML121" s="109" t="n">
        <v>19.9</v>
      </c>
      <c r="MM121" s="109" t="n">
        <v>20.7</v>
      </c>
      <c r="MN121" s="109" t="n">
        <v>24.7</v>
      </c>
      <c r="MO121" s="110" t="n">
        <f aca="false">SUM(MC121:MN121)/12</f>
        <v>20.7333333333333</v>
      </c>
      <c r="NA121" s="1" t="n">
        <f aca="false">NA120+1</f>
        <v>1971</v>
      </c>
      <c r="NB121" s="113" t="s">
        <v>130</v>
      </c>
      <c r="NC121" s="109" t="n">
        <v>35</v>
      </c>
      <c r="ND121" s="109" t="n">
        <v>35.6</v>
      </c>
      <c r="NE121" s="109" t="n">
        <v>32.7</v>
      </c>
      <c r="NF121" s="109" t="n">
        <v>27.2</v>
      </c>
      <c r="NG121" s="109" t="n">
        <v>21.6</v>
      </c>
      <c r="NH121" s="109" t="n">
        <v>17.6</v>
      </c>
      <c r="NI121" s="109" t="n">
        <v>18</v>
      </c>
      <c r="NJ121" s="109" t="n">
        <v>19</v>
      </c>
      <c r="NK121" s="109" t="n">
        <v>24.2</v>
      </c>
      <c r="NL121" s="109" t="n">
        <v>28.4</v>
      </c>
      <c r="NM121" s="109" t="n">
        <v>27.8</v>
      </c>
      <c r="NN121" s="109" t="n">
        <v>31.3</v>
      </c>
      <c r="NO121" s="110" t="n">
        <f aca="false">SUM(NC121:NN121)/12</f>
        <v>26.5333333333333</v>
      </c>
      <c r="ON121" s="39" t="n">
        <f aca="false">(FO121+GO121+MO121)/3</f>
        <v>19.6694444444444</v>
      </c>
      <c r="OO121" s="40" t="n">
        <f aca="false">(AO121+BO121+EO121+HO121+JO121)/5</f>
        <v>21.9966666666667</v>
      </c>
      <c r="OP121" s="41" t="n">
        <f aca="false">(FO121+GO121+MO121+AO121+BO121+EO121+HO121+JO121)/8</f>
        <v>21.1239583333333</v>
      </c>
      <c r="PA121" s="114"/>
      <c r="PB121" s="115"/>
      <c r="PN121" s="28" t="n">
        <f aca="false">MAX(FC121:FN121,GC121:GN121,MC121:MN121)</f>
        <v>28.1</v>
      </c>
      <c r="PO121" s="29" t="n">
        <f aca="false">MIN(FC121:FN121,GC121:GN121,MC121:MN121)</f>
        <v>13.1</v>
      </c>
      <c r="PP121" s="30" t="n">
        <f aca="false">MAX(AC121:AN121,BC121:BN121,EC121:EN121,HC121:HN121,JC121:JN121)</f>
        <v>39.1</v>
      </c>
      <c r="PQ121" s="31" t="n">
        <f aca="false">MIN(AC121:AN121,BC121:BN121,EC121:EN121,HC121:HN121,JC121:JN121)</f>
        <v>13.3</v>
      </c>
      <c r="QU121" s="116" t="n">
        <f aca="false">AVERAGE(AH121,AI121,AJ121,BH121,BI121,BJ121,CH121,CI121,CJ121,DH121,DI121,DJ121,EH121,EI121,EJ121,FH121,FI121,FJ121,GH126,GI126,GJ126,HH121,HI121,HJ121,IH121,II121,IJ121,JH121,JI121,JJ121,KH121,KI121,KJ121,LH121,LI121,LJ121,MH121,MI121,MJ121,NH121,NI121,NJ121)</f>
        <v>15.3047619047619</v>
      </c>
      <c r="QV121" s="117" t="n">
        <f aca="false">AVERAGE(AC121,AD121,AN121,BC121,BD121,BN121,CC121,CD121,CN121,DC121,DD121,DN121,EC121,ED121,EN121,FC121,FD121,FN121,GC126,GD126,GN126,HC121,HD121,HN121,IC121,ID121,IN121,JC121,JD121,JN121,KC121,KD121,KN121,LC121,LD121,LN121,MC121,MD121,MN121,NC121,ND121,NN121,)</f>
        <v>27.2116279069767</v>
      </c>
      <c r="QW121" s="116" t="n">
        <f aca="false">AVERAGE(QU111:QU121)</f>
        <v>15.6849927849928</v>
      </c>
      <c r="QX121" s="118" t="n">
        <f aca="false">AVERAGE(QV111:QV121)</f>
        <v>27.2796679418772</v>
      </c>
    </row>
    <row r="122" customFormat="false" ht="12.9" hidden="false" customHeight="false" outlineLevel="0" collapsed="false">
      <c r="A122" s="101"/>
      <c r="B122" s="102" t="n">
        <f aca="false">AVERAGE(AO122,BO122,CO122,DO122,EO122,FO122,GO122,HO122,IO122,JO122,KO122,LO122,MO122,NO122)</f>
        <v>22.4821428571429</v>
      </c>
      <c r="C122" s="103" t="n">
        <f aca="false">AVERAGE(B118:B122)</f>
        <v>21.7215674603175</v>
      </c>
      <c r="D122" s="104" t="n">
        <f aca="false">AVERAGE(B113:B122)</f>
        <v>21.8031349206349</v>
      </c>
      <c r="E122" s="102" t="n">
        <f aca="false">AVERAGE(B103:B122)</f>
        <v>21.8217757936508</v>
      </c>
      <c r="F122" s="105" t="n">
        <f aca="false">AVERAGE(B73:B122)</f>
        <v>21.8049424603175</v>
      </c>
      <c r="G122" s="3" t="n">
        <f aca="false">MAX(AC122:AN122,BC122:BN122,CC122:CN122,DC122:DN122,EC122:EN122,FC122:FN122,GC122:GN122,HC122:HN122,IC122:IN122,JC122:JN122,KC122:KN122,LC122:LN122,MC122:MN122,NC122:NN122)</f>
        <v>40.7</v>
      </c>
      <c r="H122" s="106" t="n">
        <f aca="false">MEDIAN(AC122:AN122,BC122:BN122,CC122:CN122,DC122:DN122,EC122:EN122,FC122:FN122,GC122:GN122,HC122:HN122,IC122:IN122,JC122:JN122,KC122:KN122,LC122:LN122,MC122:MN122,NC122:NN122)</f>
        <v>21.85</v>
      </c>
      <c r="I122" s="5" t="n">
        <f aca="false">MIN(AC122:AN122,BC122:BN122,CC122:CN122,DC122:DN122,EC122:EN122,FC122:FN122,GC122:GN122,HC122:HN122,IC122:IN122,JC122:JN122,KC122:KN122,LC122:LN122,MC122:MN122,NC122:NN122)</f>
        <v>12.7</v>
      </c>
      <c r="J122" s="107" t="n">
        <f aca="false">(G122+I122)/2</f>
        <v>26.7</v>
      </c>
      <c r="AA122" s="1" t="n">
        <f aca="false">AA121+1</f>
        <v>48</v>
      </c>
      <c r="AB122" s="108" t="n">
        <v>1972</v>
      </c>
      <c r="AC122" s="109" t="n">
        <v>26.8</v>
      </c>
      <c r="AD122" s="109" t="n">
        <v>28.2</v>
      </c>
      <c r="AE122" s="109" t="n">
        <v>24.2</v>
      </c>
      <c r="AF122" s="109" t="n">
        <v>23.4</v>
      </c>
      <c r="AG122" s="109" t="n">
        <v>20.2</v>
      </c>
      <c r="AH122" s="109" t="n">
        <v>17.1</v>
      </c>
      <c r="AI122" s="109" t="n">
        <v>14.7</v>
      </c>
      <c r="AJ122" s="109" t="n">
        <v>15.9</v>
      </c>
      <c r="AK122" s="109" t="n">
        <v>19.4</v>
      </c>
      <c r="AL122" s="109" t="n">
        <v>21.4</v>
      </c>
      <c r="AM122" s="109" t="n">
        <v>23.3</v>
      </c>
      <c r="AN122" s="109" t="n">
        <v>26.5</v>
      </c>
      <c r="AO122" s="110" t="n">
        <f aca="false">SUM(AC122:AN122)/12</f>
        <v>21.7583333333333</v>
      </c>
      <c r="AQ122" s="112"/>
      <c r="AR122" s="109"/>
      <c r="AS122" s="109"/>
      <c r="AT122" s="109"/>
      <c r="AU122" s="109"/>
      <c r="AV122" s="109"/>
      <c r="AW122" s="109"/>
      <c r="AX122" s="109"/>
      <c r="AY122" s="109"/>
      <c r="AZ122" s="109"/>
      <c r="BA122" s="1" t="n">
        <f aca="false">BA121+1</f>
        <v>1972</v>
      </c>
      <c r="BB122" s="113" t="s">
        <v>131</v>
      </c>
      <c r="BC122" s="109" t="n">
        <v>27.2</v>
      </c>
      <c r="BD122" s="109" t="n">
        <v>28.3</v>
      </c>
      <c r="BE122" s="109" t="n">
        <v>25.6</v>
      </c>
      <c r="BF122" s="109" t="n">
        <v>22.9</v>
      </c>
      <c r="BG122" s="109" t="n">
        <v>18.7</v>
      </c>
      <c r="BH122" s="109" t="n">
        <v>16.3</v>
      </c>
      <c r="BI122" s="109" t="n">
        <v>13.3</v>
      </c>
      <c r="BJ122" s="109" t="n">
        <v>14.7</v>
      </c>
      <c r="BK122" s="109" t="n">
        <v>19</v>
      </c>
      <c r="BL122" s="109" t="n">
        <v>21.5</v>
      </c>
      <c r="BM122" s="109" t="n">
        <v>24.6</v>
      </c>
      <c r="BN122" s="109" t="n">
        <v>28.3</v>
      </c>
      <c r="BO122" s="110" t="n">
        <f aca="false">SUM(BC122:BN122)/12</f>
        <v>21.7</v>
      </c>
      <c r="CA122" s="1" t="n">
        <f aca="false">CA121+1</f>
        <v>1972</v>
      </c>
      <c r="CB122" s="112" t="n">
        <v>1972</v>
      </c>
      <c r="CC122" s="109" t="n">
        <v>18.9</v>
      </c>
      <c r="CD122" s="109" t="n">
        <v>21.7</v>
      </c>
      <c r="CE122" s="109" t="n">
        <v>20</v>
      </c>
      <c r="CF122" s="109" t="n">
        <v>19.8</v>
      </c>
      <c r="CG122" s="109" t="n">
        <v>17.5</v>
      </c>
      <c r="CH122" s="109" t="n">
        <v>14.6</v>
      </c>
      <c r="CI122" s="109" t="n">
        <v>14.2</v>
      </c>
      <c r="CJ122" s="109" t="n">
        <v>14.2</v>
      </c>
      <c r="CK122" s="109" t="n">
        <v>16.9</v>
      </c>
      <c r="CL122" s="109" t="n">
        <v>17</v>
      </c>
      <c r="CM122" s="109" t="n">
        <v>16.9</v>
      </c>
      <c r="CN122" s="109" t="n">
        <v>21.2</v>
      </c>
      <c r="CO122" s="110" t="n">
        <f aca="false">SUM(CC122:CN122)/12</f>
        <v>17.7416666666667</v>
      </c>
      <c r="DA122" s="1" t="n">
        <f aca="false">DA121+1</f>
        <v>1972</v>
      </c>
      <c r="DB122" s="113" t="s">
        <v>131</v>
      </c>
      <c r="DC122" s="109" t="n">
        <v>30.1</v>
      </c>
      <c r="DD122" s="109" t="n">
        <v>30.7</v>
      </c>
      <c r="DE122" s="109" t="n">
        <v>26.9</v>
      </c>
      <c r="DF122" s="109" t="n">
        <v>24.7</v>
      </c>
      <c r="DG122" s="109" t="n">
        <v>20.1</v>
      </c>
      <c r="DH122" s="109" t="n">
        <v>17.4</v>
      </c>
      <c r="DI122" s="109" t="n">
        <v>15</v>
      </c>
      <c r="DJ122" s="109" t="n">
        <v>16.8</v>
      </c>
      <c r="DK122" s="109" t="n">
        <v>21.3</v>
      </c>
      <c r="DL122" s="109" t="n">
        <v>23.6</v>
      </c>
      <c r="DM122" s="109" t="n">
        <v>26.2</v>
      </c>
      <c r="DN122" s="109" t="n">
        <v>29.9</v>
      </c>
      <c r="DO122" s="110" t="n">
        <f aca="false">SUM(DC122:DN122)/12</f>
        <v>23.5583333333333</v>
      </c>
      <c r="EA122" s="1" t="n">
        <f aca="false">EA121+1</f>
        <v>1972</v>
      </c>
      <c r="EB122" s="111" t="n">
        <v>1972</v>
      </c>
      <c r="EC122" s="109" t="n">
        <v>34.7</v>
      </c>
      <c r="ED122" s="109" t="n">
        <v>36.4</v>
      </c>
      <c r="EE122" s="109" t="n">
        <v>35.8</v>
      </c>
      <c r="EF122" s="109" t="n">
        <v>30.4</v>
      </c>
      <c r="EG122" s="109" t="n">
        <v>25.5</v>
      </c>
      <c r="EH122" s="109" t="n">
        <v>22.7</v>
      </c>
      <c r="EI122" s="109" t="n">
        <v>20.4</v>
      </c>
      <c r="EJ122" s="109" t="n">
        <v>22.6</v>
      </c>
      <c r="EK122" s="109" t="n">
        <v>27.6</v>
      </c>
      <c r="EL122" s="109" t="n">
        <v>31</v>
      </c>
      <c r="EM122" s="109" t="n">
        <v>33.9</v>
      </c>
      <c r="EN122" s="109" t="n">
        <v>40.7</v>
      </c>
      <c r="EO122" s="110" t="n">
        <f aca="false">SUM(EC122:EN122)/12</f>
        <v>30.1416666666667</v>
      </c>
      <c r="FA122" s="1" t="n">
        <f aca="false">FA121+1</f>
        <v>1972</v>
      </c>
      <c r="FB122" s="113" t="s">
        <v>131</v>
      </c>
      <c r="FC122" s="109" t="n">
        <v>25.1</v>
      </c>
      <c r="FD122" s="109" t="n">
        <v>27</v>
      </c>
      <c r="FE122" s="109" t="n">
        <v>23.7</v>
      </c>
      <c r="FF122" s="109" t="n">
        <v>21.8</v>
      </c>
      <c r="FG122" s="109" t="n">
        <v>18.4</v>
      </c>
      <c r="FH122" s="109" t="n">
        <v>15.6</v>
      </c>
      <c r="FI122" s="109" t="n">
        <v>12.7</v>
      </c>
      <c r="FJ122" s="109" t="n">
        <v>14.1</v>
      </c>
      <c r="FK122" s="109" t="n">
        <v>17.7</v>
      </c>
      <c r="FL122" s="109" t="n">
        <v>19.4</v>
      </c>
      <c r="FM122" s="109" t="n">
        <v>21.9</v>
      </c>
      <c r="FN122" s="109" t="n">
        <v>26.9</v>
      </c>
      <c r="FO122" s="110" t="n">
        <f aca="false">SUM(FC122:FN122)/12</f>
        <v>20.3583333333333</v>
      </c>
      <c r="GA122" s="1" t="n">
        <f aca="false">GA121+1</f>
        <v>1972</v>
      </c>
      <c r="GB122" s="113" t="s">
        <v>131</v>
      </c>
      <c r="GC122" s="109" t="n">
        <v>23.8</v>
      </c>
      <c r="GD122" s="109" t="n">
        <v>26.7</v>
      </c>
      <c r="GE122" s="109" t="n">
        <v>23.1</v>
      </c>
      <c r="GF122" s="109" t="n">
        <v>20.9</v>
      </c>
      <c r="GG122" s="109" t="n">
        <v>17.5</v>
      </c>
      <c r="GH122" s="109" t="n">
        <v>13.9</v>
      </c>
      <c r="GI122" s="109" t="n">
        <v>13</v>
      </c>
      <c r="GJ122" s="109" t="n">
        <v>14.3</v>
      </c>
      <c r="GK122" s="109" t="n">
        <v>17.3</v>
      </c>
      <c r="GL122" s="109" t="n">
        <v>18.7</v>
      </c>
      <c r="GM122" s="109" t="n">
        <v>20.6</v>
      </c>
      <c r="GN122" s="109" t="n">
        <v>25.1</v>
      </c>
      <c r="GO122" s="110" t="n">
        <f aca="false">SUM(GC122:GN122)/12</f>
        <v>19.575</v>
      </c>
      <c r="HA122" s="1" t="n">
        <f aca="false">HA121+1</f>
        <v>1972</v>
      </c>
      <c r="HB122" s="113" t="s">
        <v>131</v>
      </c>
      <c r="HC122" s="109" t="n">
        <v>23.1</v>
      </c>
      <c r="HD122" s="109" t="n">
        <v>25.5</v>
      </c>
      <c r="HE122" s="109" t="n">
        <v>23.8</v>
      </c>
      <c r="HF122" s="109" t="n">
        <v>23.4</v>
      </c>
      <c r="HG122" s="109" t="n">
        <v>19.7</v>
      </c>
      <c r="HH122" s="109" t="n">
        <v>16.7</v>
      </c>
      <c r="HI122" s="109" t="n">
        <v>16.1</v>
      </c>
      <c r="HJ122" s="109" t="n">
        <v>16.5</v>
      </c>
      <c r="HK122" s="109" t="n">
        <v>19.8</v>
      </c>
      <c r="HL122" s="109" t="n">
        <v>20.2</v>
      </c>
      <c r="HM122" s="109" t="n">
        <v>21.1</v>
      </c>
      <c r="HN122" s="109" t="n">
        <v>25.8</v>
      </c>
      <c r="HO122" s="110" t="n">
        <f aca="false">SUM(HC122:HN122)/12</f>
        <v>20.975</v>
      </c>
      <c r="IA122" s="1" t="n">
        <f aca="false">IA121+1</f>
        <v>1972</v>
      </c>
      <c r="IB122" s="113" t="s">
        <v>131</v>
      </c>
      <c r="IC122" s="109" t="n">
        <v>29.9</v>
      </c>
      <c r="ID122" s="109" t="n">
        <v>30.9</v>
      </c>
      <c r="IE122" s="109" t="n">
        <v>28</v>
      </c>
      <c r="IF122" s="109" t="n">
        <v>25.9</v>
      </c>
      <c r="IG122" s="109" t="n">
        <v>21.7</v>
      </c>
      <c r="IH122" s="109" t="n">
        <v>18.3</v>
      </c>
      <c r="II122" s="109" t="n">
        <v>16.3</v>
      </c>
      <c r="IJ122" s="109" t="n">
        <v>17.5</v>
      </c>
      <c r="IK122" s="109" t="n">
        <v>22.2</v>
      </c>
      <c r="IL122" s="109" t="n">
        <v>24.1</v>
      </c>
      <c r="IM122" s="109" t="n">
        <v>26.8</v>
      </c>
      <c r="IN122" s="109" t="n">
        <v>31.1</v>
      </c>
      <c r="IO122" s="110" t="n">
        <f aca="false">SUM(IC122:IN122)/12</f>
        <v>24.3916666666667</v>
      </c>
      <c r="JA122" s="1" t="n">
        <f aca="false">JA121+1</f>
        <v>1972</v>
      </c>
      <c r="JB122" s="113" t="s">
        <v>131</v>
      </c>
      <c r="JC122" s="109" t="n">
        <v>21.4</v>
      </c>
      <c r="JD122" s="109" t="n">
        <v>23.9</v>
      </c>
      <c r="JE122" s="109" t="n">
        <v>21.9</v>
      </c>
      <c r="JF122" s="109" t="n">
        <v>20.7</v>
      </c>
      <c r="JG122" s="109" t="n">
        <v>18.5</v>
      </c>
      <c r="JH122" s="109" t="n">
        <v>15.3</v>
      </c>
      <c r="JI122" s="109" t="n">
        <v>14.7</v>
      </c>
      <c r="JJ122" s="109" t="n">
        <v>15.2</v>
      </c>
      <c r="JK122" s="109" t="n">
        <v>17.3</v>
      </c>
      <c r="JL122" s="109" t="n">
        <v>17.9</v>
      </c>
      <c r="JM122" s="109" t="n">
        <v>19</v>
      </c>
      <c r="JN122" s="109" t="n">
        <v>22</v>
      </c>
      <c r="JO122" s="110" t="n">
        <f aca="false">SUM(JC122:JN122)/12</f>
        <v>18.9833333333333</v>
      </c>
      <c r="KA122" s="1" t="n">
        <f aca="false">KA121+1</f>
        <v>1972</v>
      </c>
      <c r="KB122" s="113" t="s">
        <v>131</v>
      </c>
      <c r="KC122" s="109" t="n">
        <v>28.1</v>
      </c>
      <c r="KD122" s="109" t="n">
        <v>29.6</v>
      </c>
      <c r="KE122" s="109" t="n">
        <v>25.9</v>
      </c>
      <c r="KF122" s="109" t="n">
        <v>24.3</v>
      </c>
      <c r="KG122" s="109" t="n">
        <v>20.4</v>
      </c>
      <c r="KH122" s="109" t="n">
        <v>17.9</v>
      </c>
      <c r="KI122" s="109" t="n">
        <v>14.7</v>
      </c>
      <c r="KJ122" s="109" t="n">
        <v>16.1</v>
      </c>
      <c r="KK122" s="109" t="n">
        <v>19.8</v>
      </c>
      <c r="KL122" s="109" t="n">
        <v>22.6</v>
      </c>
      <c r="KM122" s="109" t="n">
        <v>25.4</v>
      </c>
      <c r="KN122" s="109" t="n">
        <v>28.8</v>
      </c>
      <c r="KO122" s="110" t="n">
        <f aca="false">SUM(KC122:KN122)/12</f>
        <v>22.8</v>
      </c>
      <c r="LA122" s="1" t="n">
        <f aca="false">LA121+1</f>
        <v>1972</v>
      </c>
      <c r="LB122" s="113" t="s">
        <v>131</v>
      </c>
      <c r="LC122" s="109" t="n">
        <v>29.4</v>
      </c>
      <c r="LD122" s="109" t="n">
        <v>30.8</v>
      </c>
      <c r="LE122" s="109" t="n">
        <v>27.2</v>
      </c>
      <c r="LF122" s="109" t="n">
        <v>25.1</v>
      </c>
      <c r="LG122" s="109" t="n">
        <v>21.3</v>
      </c>
      <c r="LH122" s="109" t="n">
        <v>18.4</v>
      </c>
      <c r="LI122" s="109" t="n">
        <v>15.7</v>
      </c>
      <c r="LJ122" s="109" t="n">
        <v>16.9</v>
      </c>
      <c r="LK122" s="109" t="n">
        <v>21.3</v>
      </c>
      <c r="LL122" s="109" t="n">
        <v>23.6</v>
      </c>
      <c r="LM122" s="109" t="n">
        <v>26.7</v>
      </c>
      <c r="LN122" s="109" t="n">
        <v>31</v>
      </c>
      <c r="LO122" s="110" t="n">
        <f aca="false">SUM(LC122:LN122)/12</f>
        <v>23.95</v>
      </c>
      <c r="MA122" s="1" t="n">
        <f aca="false">MA121+1</f>
        <v>1972</v>
      </c>
      <c r="MB122" s="113" t="s">
        <v>131</v>
      </c>
      <c r="MC122" s="109" t="n">
        <v>24.9</v>
      </c>
      <c r="MD122" s="109" t="n">
        <v>27.8</v>
      </c>
      <c r="ME122" s="109" t="n">
        <v>24.2</v>
      </c>
      <c r="MF122" s="109" t="n">
        <v>22.8</v>
      </c>
      <c r="MG122" s="109" t="n">
        <v>19.7</v>
      </c>
      <c r="MH122" s="109" t="n">
        <v>17</v>
      </c>
      <c r="MI122" s="109" t="n">
        <v>14.7</v>
      </c>
      <c r="MJ122" s="109" t="n">
        <v>16</v>
      </c>
      <c r="MK122" s="109" t="n">
        <v>19.7</v>
      </c>
      <c r="ML122" s="109" t="n">
        <v>20.6</v>
      </c>
      <c r="MM122" s="109" t="n">
        <v>22.2</v>
      </c>
      <c r="MN122" s="109" t="n">
        <v>26.8</v>
      </c>
      <c r="MO122" s="110" t="n">
        <f aca="false">SUM(MC122:MN122)/12</f>
        <v>21.3666666666667</v>
      </c>
      <c r="NA122" s="1" t="n">
        <f aca="false">NA121+1</f>
        <v>1972</v>
      </c>
      <c r="NB122" s="113" t="s">
        <v>131</v>
      </c>
      <c r="NC122" s="109" t="n">
        <v>32.6</v>
      </c>
      <c r="ND122" s="109" t="n">
        <v>33.6</v>
      </c>
      <c r="NE122" s="109" t="n">
        <v>31.3</v>
      </c>
      <c r="NF122" s="109" t="n">
        <v>27.5</v>
      </c>
      <c r="NG122" s="109" t="n">
        <v>23.2</v>
      </c>
      <c r="NH122" s="109" t="n">
        <v>19.5</v>
      </c>
      <c r="NI122" s="109" t="n">
        <v>18.7</v>
      </c>
      <c r="NJ122" s="109" t="n">
        <v>20.3</v>
      </c>
      <c r="NK122" s="109" t="n">
        <v>25.6</v>
      </c>
      <c r="NL122" s="109" t="n">
        <v>28.4</v>
      </c>
      <c r="NM122" s="109" t="n">
        <v>31.5</v>
      </c>
      <c r="NN122" s="109" t="n">
        <v>37.2</v>
      </c>
      <c r="NO122" s="110" t="n">
        <f aca="false">SUM(NC122:NN122)/12</f>
        <v>27.45</v>
      </c>
      <c r="ON122" s="39" t="n">
        <f aca="false">(FO122+GO122+MO122)/3</f>
        <v>20.4333333333333</v>
      </c>
      <c r="OO122" s="40" t="n">
        <f aca="false">(AO122+BO122+EO122+HO122+JO122)/5</f>
        <v>22.7116666666667</v>
      </c>
      <c r="OP122" s="41" t="n">
        <f aca="false">(FO122+GO122+MO122+AO122+BO122+EO122+HO122+JO122)/8</f>
        <v>21.8572916666667</v>
      </c>
      <c r="PA122" s="114"/>
      <c r="PB122" s="115"/>
      <c r="PN122" s="28" t="n">
        <f aca="false">MAX(FC122:FN122,GC122:GN122,MC122:MN122)</f>
        <v>27.8</v>
      </c>
      <c r="PO122" s="29" t="n">
        <f aca="false">MIN(FC122:FN122,GC122:GN122,MC122:MN122)</f>
        <v>12.7</v>
      </c>
      <c r="PP122" s="30" t="n">
        <f aca="false">MAX(AC122:AN122,BC122:BN122,EC122:EN122,HC122:HN122,JC122:JN122)</f>
        <v>40.7</v>
      </c>
      <c r="PQ122" s="31" t="n">
        <f aca="false">MIN(AC122:AN122,BC122:BN122,EC122:EN122,HC122:HN122,JC122:JN122)</f>
        <v>13.3</v>
      </c>
      <c r="QU122" s="116" t="n">
        <f aca="false">AVERAGE(AH122,AI122,AJ122,BH122,BI122,BJ122,CH122,CI122,CJ122,DH122,DI122,DJ122,EH122,EI122,EJ122,FH122,FI122,FJ122,GH127,GI127,GJ127,HH122,HI122,HJ122,IH122,II122,IJ122,JH122,JI122,JJ122,KH122,KI122,KJ122,LH122,LI122,LJ122,MH122,MI122,MJ122,NH122,NI122,NJ122)</f>
        <v>16.3452380952381</v>
      </c>
      <c r="QV122" s="117" t="n">
        <f aca="false">AVERAGE(AC122,AD122,AN122,BC122,BD122,BN122,CC122,CD122,CN122,DC122,DD122,DN122,EC122,ED122,EN122,FC122,FD122,FN122,GC127,GD127,GN127,HC122,HD122,HN122,IC122,ID122,IN122,JC122,JD122,JN122,KC122,KD122,KN122,LC122,LD122,LN122,MC122,MD122,MN122,NC122,ND122,NN122,)</f>
        <v>27.3837209302326</v>
      </c>
      <c r="QW122" s="116" t="n">
        <f aca="false">AVERAGE(QU112:QU122)</f>
        <v>15.7334776334776</v>
      </c>
      <c r="QX122" s="118" t="n">
        <f aca="false">AVERAGE(QV112:QV122)</f>
        <v>27.1572577938857</v>
      </c>
    </row>
    <row r="123" customFormat="false" ht="12.9" hidden="false" customHeight="false" outlineLevel="0" collapsed="false">
      <c r="A123" s="101"/>
      <c r="B123" s="102" t="n">
        <f aca="false">AVERAGE(AO123,BO123,CO123,DO123,EO123,FO123,GO123,HO123,IO123,JO123,KO123,LO123,MO123,NO123)</f>
        <v>22.3220238095238</v>
      </c>
      <c r="C123" s="103" t="n">
        <f aca="false">AVERAGE(B119:B123)</f>
        <v>21.8572619047619</v>
      </c>
      <c r="D123" s="104" t="n">
        <f aca="false">AVERAGE(B114:B123)</f>
        <v>21.8609027777778</v>
      </c>
      <c r="E123" s="102" t="n">
        <f aca="false">AVERAGE(B104:B123)</f>
        <v>21.8367162698413</v>
      </c>
      <c r="F123" s="105" t="n">
        <f aca="false">AVERAGE(B74:B123)</f>
        <v>21.8105734126984</v>
      </c>
      <c r="G123" s="3" t="n">
        <f aca="false">MAX(AC123:AN123,BC123:BN123,CC123:CN123,DC123:DN123,EC123:EN123,FC123:FN123,GC123:GN123,HC123:HN123,IC123:IN123,JC123:JN123,KC123:KN123,LC123:LN123,MC123:MN123,NC123:NN123)</f>
        <v>41.9</v>
      </c>
      <c r="H123" s="106" t="n">
        <f aca="false">MEDIAN(AC123:AN123,BC123:BN123,CC123:CN123,DC123:DN123,EC123:EN123,FC123:FN123,GC123:GN123,HC123:HN123,IC123:IN123,JC123:JN123,KC123:KN123,LC123:LN123,MC123:MN123,NC123:NN123)</f>
        <v>21.6</v>
      </c>
      <c r="I123" s="5" t="n">
        <f aca="false">MIN(AC123:AN123,BC123:BN123,CC123:CN123,DC123:DN123,EC123:EN123,FC123:FN123,GC123:GN123,HC123:HN123,IC123:IN123,JC123:JN123,KC123:KN123,LC123:LN123,MC123:MN123,NC123:NN123)</f>
        <v>12.5</v>
      </c>
      <c r="J123" s="107" t="n">
        <f aca="false">(G123+I123)/2</f>
        <v>27.2</v>
      </c>
      <c r="AA123" s="1" t="n">
        <f aca="false">AA122+1</f>
        <v>49</v>
      </c>
      <c r="AB123" s="108" t="n">
        <v>1973</v>
      </c>
      <c r="AC123" s="109" t="n">
        <v>29.9</v>
      </c>
      <c r="AD123" s="109" t="n">
        <v>27.5</v>
      </c>
      <c r="AE123" s="109" t="n">
        <v>24.6</v>
      </c>
      <c r="AF123" s="109" t="n">
        <v>22.9</v>
      </c>
      <c r="AG123" s="109" t="n">
        <v>19.6</v>
      </c>
      <c r="AH123" s="109" t="n">
        <v>14.6</v>
      </c>
      <c r="AI123" s="109" t="n">
        <v>16.5</v>
      </c>
      <c r="AJ123" s="109" t="n">
        <v>16.5</v>
      </c>
      <c r="AK123" s="109" t="n">
        <v>18.9</v>
      </c>
      <c r="AL123" s="109" t="n">
        <v>21.7</v>
      </c>
      <c r="AM123" s="109" t="n">
        <v>23.3</v>
      </c>
      <c r="AN123" s="109" t="n">
        <v>27.2</v>
      </c>
      <c r="AO123" s="110" t="n">
        <f aca="false">SUM(AC123:AN123)/12</f>
        <v>21.9333333333333</v>
      </c>
      <c r="AQ123" s="112"/>
      <c r="AR123" s="109"/>
      <c r="AS123" s="109"/>
      <c r="AT123" s="109"/>
      <c r="AU123" s="109"/>
      <c r="AV123" s="109"/>
      <c r="AW123" s="109"/>
      <c r="AX123" s="109"/>
      <c r="AY123" s="109"/>
      <c r="AZ123" s="109"/>
      <c r="BA123" s="1" t="n">
        <f aca="false">BA122+1</f>
        <v>1973</v>
      </c>
      <c r="BB123" s="113" t="s">
        <v>132</v>
      </c>
      <c r="BC123" s="109" t="n">
        <v>30.8</v>
      </c>
      <c r="BD123" s="109" t="n">
        <v>27.5</v>
      </c>
      <c r="BE123" s="109" t="n">
        <v>24.6</v>
      </c>
      <c r="BF123" s="109" t="n">
        <v>21.8</v>
      </c>
      <c r="BG123" s="109" t="n">
        <v>18.6</v>
      </c>
      <c r="BH123" s="109" t="n">
        <v>12.5</v>
      </c>
      <c r="BI123" s="109" t="n">
        <v>14.8</v>
      </c>
      <c r="BJ123" s="109" t="n">
        <v>15.3</v>
      </c>
      <c r="BK123" s="109" t="n">
        <v>17.7</v>
      </c>
      <c r="BL123" s="109" t="n">
        <v>20.8</v>
      </c>
      <c r="BM123" s="109" t="n">
        <v>23.3</v>
      </c>
      <c r="BN123" s="109" t="n">
        <v>27.1</v>
      </c>
      <c r="BO123" s="110" t="n">
        <f aca="false">SUM(BC123:BN123)/12</f>
        <v>21.2333333333333</v>
      </c>
      <c r="CA123" s="1" t="n">
        <f aca="false">CA122+1</f>
        <v>1973</v>
      </c>
      <c r="CB123" s="112" t="n">
        <v>1973</v>
      </c>
      <c r="CC123" s="109" t="n">
        <v>23.2</v>
      </c>
      <c r="CD123" s="109" t="n">
        <v>21.8</v>
      </c>
      <c r="CE123" s="109" t="n">
        <v>20.4</v>
      </c>
      <c r="CF123" s="109" t="n">
        <v>19.6</v>
      </c>
      <c r="CG123" s="109" t="n">
        <v>17.3</v>
      </c>
      <c r="CH123" s="109" t="n">
        <v>13.5</v>
      </c>
      <c r="CI123" s="109" t="n">
        <v>14.1</v>
      </c>
      <c r="CJ123" s="109" t="n">
        <v>14.3</v>
      </c>
      <c r="CK123" s="109" t="n">
        <v>16.3</v>
      </c>
      <c r="CL123" s="109" t="n">
        <v>18</v>
      </c>
      <c r="CM123" s="109" t="n">
        <v>18.6</v>
      </c>
      <c r="CN123" s="109" t="n">
        <v>21.1</v>
      </c>
      <c r="CO123" s="110" t="n">
        <f aca="false">SUM(CC123:CN123)/12</f>
        <v>18.1833333333333</v>
      </c>
      <c r="DA123" s="1" t="n">
        <f aca="false">DA122+1</f>
        <v>1973</v>
      </c>
      <c r="DB123" s="113" t="s">
        <v>132</v>
      </c>
      <c r="DC123" s="109" t="n">
        <v>32.4</v>
      </c>
      <c r="DD123" s="109" t="n">
        <v>29.3</v>
      </c>
      <c r="DE123" s="109" t="n">
        <v>25.3</v>
      </c>
      <c r="DF123" s="109" t="n">
        <v>23.3</v>
      </c>
      <c r="DG123" s="109" t="n">
        <v>19.5</v>
      </c>
      <c r="DH123" s="109" t="n">
        <v>14</v>
      </c>
      <c r="DI123" s="109" t="n">
        <v>16.3</v>
      </c>
      <c r="DJ123" s="109" t="n">
        <v>16.4</v>
      </c>
      <c r="DK123" s="109" t="n">
        <v>19.5</v>
      </c>
      <c r="DL123" s="109" t="n">
        <v>22.8</v>
      </c>
      <c r="DM123" s="109" t="n">
        <v>24.7</v>
      </c>
      <c r="DN123" s="109" t="n">
        <v>29.6</v>
      </c>
      <c r="DO123" s="110" t="n">
        <f aca="false">SUM(DC123:DN123)/12</f>
        <v>22.7583333333333</v>
      </c>
      <c r="EA123" s="1" t="n">
        <f aca="false">EA122+1</f>
        <v>1973</v>
      </c>
      <c r="EB123" s="111" t="n">
        <v>1973</v>
      </c>
      <c r="EC123" s="109" t="n">
        <v>41.9</v>
      </c>
      <c r="ED123" s="109" t="n">
        <v>36.6</v>
      </c>
      <c r="EE123" s="109" t="n">
        <v>34.8</v>
      </c>
      <c r="EF123" s="109" t="n">
        <v>30.3</v>
      </c>
      <c r="EG123" s="109" t="n">
        <v>26.4</v>
      </c>
      <c r="EH123" s="109" t="n">
        <v>17.8</v>
      </c>
      <c r="EI123" s="109" t="n">
        <v>20.8</v>
      </c>
      <c r="EJ123" s="109" t="n">
        <v>20.5</v>
      </c>
      <c r="EK123" s="109" t="n">
        <v>25.9</v>
      </c>
      <c r="EL123" s="109" t="n">
        <v>29.2</v>
      </c>
      <c r="EM123" s="109" t="n">
        <v>32.7</v>
      </c>
      <c r="EN123" s="109" t="n">
        <v>36.2</v>
      </c>
      <c r="EO123" s="110" t="n">
        <f aca="false">SUM(EC123:EN123)/12</f>
        <v>29.425</v>
      </c>
      <c r="FA123" s="1" t="n">
        <f aca="false">FA122+1</f>
        <v>1973</v>
      </c>
      <c r="FB123" s="113" t="s">
        <v>132</v>
      </c>
      <c r="FC123" s="109" t="n">
        <v>28.8</v>
      </c>
      <c r="FD123" s="109" t="n">
        <v>26.4</v>
      </c>
      <c r="FE123" s="109" t="n">
        <v>23.3</v>
      </c>
      <c r="FF123" s="109" t="n">
        <v>20.9</v>
      </c>
      <c r="FG123" s="109" t="n">
        <v>17.9</v>
      </c>
      <c r="FH123" s="109" t="n">
        <v>12.6</v>
      </c>
      <c r="FI123" s="109" t="n">
        <v>14.3</v>
      </c>
      <c r="FJ123" s="109" t="n">
        <v>14.6</v>
      </c>
      <c r="FK123" s="109" t="n">
        <v>17</v>
      </c>
      <c r="FL123" s="109" t="n">
        <v>19.9</v>
      </c>
      <c r="FM123" s="109" t="n">
        <v>21.8</v>
      </c>
      <c r="FN123" s="109" t="n">
        <v>25.5</v>
      </c>
      <c r="FO123" s="110" t="n">
        <f aca="false">SUM(FC123:FN123)/12</f>
        <v>20.25</v>
      </c>
      <c r="GA123" s="1" t="n">
        <f aca="false">GA122+1</f>
        <v>1973</v>
      </c>
      <c r="GB123" s="113" t="s">
        <v>132</v>
      </c>
      <c r="GC123" s="109" t="n">
        <v>27.3</v>
      </c>
      <c r="GD123" s="109" t="n">
        <v>25.6</v>
      </c>
      <c r="GE123" s="109" t="n">
        <v>21.5</v>
      </c>
      <c r="GF123" s="109" t="n">
        <v>20.1</v>
      </c>
      <c r="GG123" s="109" t="n">
        <v>16.1</v>
      </c>
      <c r="GH123" s="109" t="n">
        <v>12.6</v>
      </c>
      <c r="GI123" s="109" t="n">
        <v>14.3</v>
      </c>
      <c r="GJ123" s="109" t="n">
        <v>14.5</v>
      </c>
      <c r="GK123" s="109" t="n">
        <v>16.3</v>
      </c>
      <c r="GL123" s="109" t="n">
        <v>18.7</v>
      </c>
      <c r="GM123" s="109" t="n">
        <v>19.4</v>
      </c>
      <c r="GN123" s="109" t="n">
        <v>25.5</v>
      </c>
      <c r="GO123" s="110" t="n">
        <f aca="false">SUM(GC123:GN123)/12</f>
        <v>19.325</v>
      </c>
      <c r="HA123" s="1" t="n">
        <f aca="false">HA122+1</f>
        <v>1973</v>
      </c>
      <c r="HB123" s="113" t="s">
        <v>132</v>
      </c>
      <c r="HC123" s="109" t="n">
        <v>27.5</v>
      </c>
      <c r="HD123" s="109" t="n">
        <v>25.5</v>
      </c>
      <c r="HE123" s="109" t="n">
        <v>23.7</v>
      </c>
      <c r="HF123" s="109" t="n">
        <v>22.8</v>
      </c>
      <c r="HG123" s="109" t="n">
        <v>20.3</v>
      </c>
      <c r="HH123" s="109" t="n">
        <v>15.9</v>
      </c>
      <c r="HI123" s="109" t="n">
        <v>16.6</v>
      </c>
      <c r="HJ123" s="109" t="n">
        <v>16.9</v>
      </c>
      <c r="HK123" s="109" t="n">
        <v>18.9</v>
      </c>
      <c r="HL123" s="109" t="n">
        <v>20.9</v>
      </c>
      <c r="HM123" s="109" t="n">
        <v>22.1</v>
      </c>
      <c r="HN123" s="109" t="n">
        <v>24.5</v>
      </c>
      <c r="HO123" s="110" t="n">
        <f aca="false">SUM(HC123:HN123)/12</f>
        <v>21.3</v>
      </c>
      <c r="IA123" s="1" t="n">
        <f aca="false">IA122+1</f>
        <v>1973</v>
      </c>
      <c r="IB123" s="113" t="s">
        <v>132</v>
      </c>
      <c r="IC123" s="109" t="n">
        <v>33</v>
      </c>
      <c r="ID123" s="109" t="n">
        <v>29.8</v>
      </c>
      <c r="IE123" s="109" t="n">
        <v>28.1</v>
      </c>
      <c r="IF123" s="109" t="n">
        <v>25</v>
      </c>
      <c r="IG123" s="109" t="n">
        <v>20.9</v>
      </c>
      <c r="IH123" s="109" t="n">
        <v>15.3</v>
      </c>
      <c r="II123" s="109" t="n">
        <v>17.7</v>
      </c>
      <c r="IJ123" s="109" t="n">
        <v>18.1</v>
      </c>
      <c r="IK123" s="109" t="n">
        <v>21.3</v>
      </c>
      <c r="IL123" s="109" t="n">
        <v>24</v>
      </c>
      <c r="IM123" s="109" t="n">
        <v>26.2</v>
      </c>
      <c r="IN123" s="109" t="n">
        <v>29.5</v>
      </c>
      <c r="IO123" s="110" t="n">
        <f aca="false">SUM(IC123:IN123)/12</f>
        <v>24.075</v>
      </c>
      <c r="JA123" s="1" t="n">
        <f aca="false">JA122+1</f>
        <v>1973</v>
      </c>
      <c r="JB123" s="113" t="s">
        <v>132</v>
      </c>
      <c r="JC123" s="109" t="n">
        <v>25.3</v>
      </c>
      <c r="JD123" s="109" t="n">
        <v>24.2</v>
      </c>
      <c r="JE123" s="109" t="n">
        <v>21.1</v>
      </c>
      <c r="JF123" s="109" t="n">
        <v>19.9</v>
      </c>
      <c r="JG123" s="109" t="n">
        <v>17.5</v>
      </c>
      <c r="JH123" s="109" t="n">
        <v>14.1</v>
      </c>
      <c r="JI123" s="109" t="n">
        <v>14.9</v>
      </c>
      <c r="JJ123" s="109" t="n">
        <v>15.2</v>
      </c>
      <c r="JK123" s="109" t="n">
        <v>16.5</v>
      </c>
      <c r="JL123" s="109" t="n">
        <v>19</v>
      </c>
      <c r="JM123" s="109" t="n">
        <v>19.1</v>
      </c>
      <c r="JN123" s="109" t="n">
        <v>23.2</v>
      </c>
      <c r="JO123" s="110" t="n">
        <f aca="false">SUM(JC123:JN123)/12</f>
        <v>19.1666666666667</v>
      </c>
      <c r="KA123" s="1" t="n">
        <f aca="false">KA122+1</f>
        <v>1973</v>
      </c>
      <c r="KB123" s="113" t="s">
        <v>132</v>
      </c>
      <c r="KC123" s="109" t="n">
        <v>31.9</v>
      </c>
      <c r="KD123" s="109" t="n">
        <v>29</v>
      </c>
      <c r="KE123" s="109" t="n">
        <v>26.1</v>
      </c>
      <c r="KF123" s="109" t="n">
        <v>23.4</v>
      </c>
      <c r="KG123" s="109" t="n">
        <v>19.9</v>
      </c>
      <c r="KH123" s="109" t="n">
        <v>14</v>
      </c>
      <c r="KI123" s="109" t="n">
        <v>15.8</v>
      </c>
      <c r="KJ123" s="109" t="n">
        <v>16.1</v>
      </c>
      <c r="KK123" s="109" t="n">
        <v>18.8</v>
      </c>
      <c r="KL123" s="109" t="n">
        <v>21.9</v>
      </c>
      <c r="KM123" s="109" t="n">
        <v>24.7</v>
      </c>
      <c r="KN123" s="109" t="n">
        <v>28.4</v>
      </c>
      <c r="KO123" s="110" t="n">
        <f aca="false">SUM(KC123:KN123)/12</f>
        <v>22.5</v>
      </c>
      <c r="LA123" s="1" t="n">
        <f aca="false">LA122+1</f>
        <v>1973</v>
      </c>
      <c r="LB123" s="113" t="s">
        <v>132</v>
      </c>
      <c r="LC123" s="109" t="n">
        <v>32.8</v>
      </c>
      <c r="LD123" s="109" t="n">
        <v>29.7</v>
      </c>
      <c r="LE123" s="109" t="n">
        <v>27.2</v>
      </c>
      <c r="LF123" s="109" t="n">
        <v>24.4</v>
      </c>
      <c r="LG123" s="109" t="n">
        <v>21.1</v>
      </c>
      <c r="LH123" s="109" t="n">
        <v>15.2</v>
      </c>
      <c r="LI123" s="109" t="n">
        <v>17.3</v>
      </c>
      <c r="LJ123" s="109" t="n">
        <v>17.7</v>
      </c>
      <c r="LK123" s="109" t="n">
        <v>20.7</v>
      </c>
      <c r="LL123" s="109" t="n">
        <v>23.8</v>
      </c>
      <c r="LM123" s="109" t="n">
        <v>26.1</v>
      </c>
      <c r="LN123" s="109" t="n">
        <v>29.9</v>
      </c>
      <c r="LO123" s="110" t="n">
        <f aca="false">SUM(LC123:LN123)/12</f>
        <v>23.825</v>
      </c>
      <c r="MA123" s="1" t="n">
        <f aca="false">MA122+1</f>
        <v>1973</v>
      </c>
      <c r="MB123" s="113" t="s">
        <v>132</v>
      </c>
      <c r="MC123" s="109" t="n">
        <v>29.4</v>
      </c>
      <c r="MD123" s="109" t="n">
        <v>26.9</v>
      </c>
      <c r="ME123" s="109" t="n">
        <v>24.5</v>
      </c>
      <c r="MF123" s="109" t="n">
        <v>22.7</v>
      </c>
      <c r="MG123" s="109" t="n">
        <v>19.9</v>
      </c>
      <c r="MH123" s="109" t="n">
        <v>14.5</v>
      </c>
      <c r="MI123" s="109" t="n">
        <v>16</v>
      </c>
      <c r="MJ123" s="109" t="n">
        <v>16.4</v>
      </c>
      <c r="MK123" s="109" t="n">
        <v>18.8</v>
      </c>
      <c r="ML123" s="109" t="n">
        <v>21.5</v>
      </c>
      <c r="MM123" s="109" t="n">
        <v>22.8</v>
      </c>
      <c r="MN123" s="109" t="n">
        <v>26.7</v>
      </c>
      <c r="MO123" s="110" t="n">
        <f aca="false">SUM(MC123:MN123)/12</f>
        <v>21.675</v>
      </c>
      <c r="NA123" s="1" t="n">
        <f aca="false">NA122+1</f>
        <v>1973</v>
      </c>
      <c r="NB123" s="113" t="s">
        <v>132</v>
      </c>
      <c r="NC123" s="109" t="n">
        <v>36.7</v>
      </c>
      <c r="ND123" s="109" t="n">
        <v>32.8</v>
      </c>
      <c r="NE123" s="109" t="n">
        <v>32</v>
      </c>
      <c r="NF123" s="109" t="n">
        <v>27.4</v>
      </c>
      <c r="NG123" s="109" t="n">
        <v>24.2</v>
      </c>
      <c r="NH123" s="109" t="n">
        <v>16.6</v>
      </c>
      <c r="NI123" s="109" t="n">
        <v>18.5</v>
      </c>
      <c r="NJ123" s="109" t="n">
        <v>19</v>
      </c>
      <c r="NK123" s="109" t="n">
        <v>23.7</v>
      </c>
      <c r="NL123" s="109" t="n">
        <v>27.1</v>
      </c>
      <c r="NM123" s="109" t="n">
        <v>30.3</v>
      </c>
      <c r="NN123" s="109" t="n">
        <v>34</v>
      </c>
      <c r="NO123" s="110" t="n">
        <f aca="false">SUM(NC123:NN123)/12</f>
        <v>26.8583333333333</v>
      </c>
      <c r="ON123" s="39" t="n">
        <f aca="false">(FO123+GO123+MO123)/3</f>
        <v>20.4166666666667</v>
      </c>
      <c r="OO123" s="40" t="n">
        <f aca="false">(AO123+BO123+EO123+HO123+JO123)/5</f>
        <v>22.6116666666667</v>
      </c>
      <c r="OP123" s="41" t="n">
        <f aca="false">(FO123+GO123+MO123+AO123+BO123+EO123+HO123+JO123)/8</f>
        <v>21.7885416666667</v>
      </c>
      <c r="PA123" s="114"/>
      <c r="PB123" s="115"/>
      <c r="PN123" s="28" t="n">
        <f aca="false">MAX(FC123:FN123,GC123:GN123,MC123:MN123)</f>
        <v>29.4</v>
      </c>
      <c r="PO123" s="29" t="n">
        <f aca="false">MIN(FC123:FN123,GC123:GN123,MC123:MN123)</f>
        <v>12.6</v>
      </c>
      <c r="PP123" s="30" t="n">
        <f aca="false">MAX(AC123:AN123,BC123:BN123,EC123:EN123,HC123:HN123,JC123:JN123)</f>
        <v>41.9</v>
      </c>
      <c r="PQ123" s="31" t="n">
        <f aca="false">MIN(AC123:AN123,BC123:BN123,EC123:EN123,HC123:HN123,JC123:JN123)</f>
        <v>12.5</v>
      </c>
      <c r="QU123" s="116" t="n">
        <f aca="false">AVERAGE(AH123,AI123,AJ123,BH123,BI123,BJ123,CH123,CI123,CJ123,DH123,DI123,DJ123,EH123,EI123,EJ123,FH123,FI123,FJ123,GH128,GI128,GJ128,HH123,HI123,HJ123,IH123,II123,IJ123,JH123,JI123,JJ123,KH123,KI123,KJ123,LH123,LI123,LJ123,MH123,MI123,MJ123,NH123,NI123,NJ123)</f>
        <v>15.7333333333333</v>
      </c>
      <c r="QV123" s="117" t="n">
        <f aca="false">AVERAGE(AC123,AD123,AN123,BC123,BD123,BN123,CC123,CD123,CN123,DC123,DD123,DN123,EC123,ED123,EN123,FC123,FD123,FN123,GC128,GD128,GN128,HC123,HD123,HN123,IC123,ID123,IN123,JC123,JD123,JN123,KC123,KD123,KN123,LC123,LD123,LN123,MC123,MD123,MN123,NC123,ND123,NN123,)</f>
        <v>27.9697674418605</v>
      </c>
      <c r="QW123" s="116" t="n">
        <f aca="false">AVERAGE(QU113:QU123)</f>
        <v>15.6555555555556</v>
      </c>
      <c r="QX123" s="118" t="n">
        <f aca="false">AVERAGE(QV113:QV123)</f>
        <v>27.2236425718984</v>
      </c>
    </row>
    <row r="124" customFormat="false" ht="12.9" hidden="false" customHeight="false" outlineLevel="0" collapsed="false">
      <c r="A124" s="101"/>
      <c r="B124" s="102" t="n">
        <f aca="false">AVERAGE(AO124,BO124,CO124,DO124,EO124,FO124,GO124,HO124,IO124,JO124,KO124,LO124,MO124,NO124)</f>
        <v>21.5636904761905</v>
      </c>
      <c r="C124" s="103" t="n">
        <f aca="false">AVERAGE(B120:B124)</f>
        <v>21.855</v>
      </c>
      <c r="D124" s="104" t="n">
        <f aca="false">AVERAGE(B115:B124)</f>
        <v>21.8967956349206</v>
      </c>
      <c r="E124" s="102" t="n">
        <f aca="false">AVERAGE(B105:B124)</f>
        <v>21.8333234126984</v>
      </c>
      <c r="F124" s="105" t="n">
        <f aca="false">AVERAGE(B75:B124)</f>
        <v>21.8198353174603</v>
      </c>
      <c r="G124" s="3" t="n">
        <f aca="false">MAX(AC124:AN124,BC124:BN124,CC124:CN124,DC124:DN124,EC124:EN124,FC124:FN124,GC124:GN124,HC124:HN124,IC124:IN124,JC124:JN124,KC124:KN124,LC124:LN124,MC124:MN124,NC124:NN124)</f>
        <v>36.2</v>
      </c>
      <c r="H124" s="106" t="n">
        <f aca="false">MEDIAN(AC124:AN124,BC124:BN124,CC124:CN124,DC124:DN124,EC124:EN124,FC124:FN124,GC124:GN124,HC124:HN124,IC124:IN124,JC124:JN124,KC124:KN124,LC124:LN124,MC124:MN124,NC124:NN124)</f>
        <v>20.4</v>
      </c>
      <c r="I124" s="5" t="n">
        <f aca="false">MIN(AC124:AN124,BC124:BN124,CC124:CN124,DC124:DN124,EC124:EN124,FC124:FN124,GC124:GN124,HC124:HN124,IC124:IN124,JC124:JN124,KC124:KN124,LC124:LN124,MC124:MN124,NC124:NN124)</f>
        <v>13.1</v>
      </c>
      <c r="J124" s="107" t="n">
        <f aca="false">(G124+I124)/2</f>
        <v>24.65</v>
      </c>
      <c r="AA124" s="1" t="n">
        <f aca="false">AA123+1</f>
        <v>50</v>
      </c>
      <c r="AB124" s="108" t="n">
        <v>1974</v>
      </c>
      <c r="AC124" s="109" t="n">
        <v>29.7</v>
      </c>
      <c r="AD124" s="109" t="n">
        <v>26.7</v>
      </c>
      <c r="AE124" s="109" t="n">
        <v>27.9</v>
      </c>
      <c r="AF124" s="109" t="n">
        <v>21.1</v>
      </c>
      <c r="AG124" s="109" t="n">
        <v>18.1</v>
      </c>
      <c r="AH124" s="109" t="n">
        <v>16.2</v>
      </c>
      <c r="AI124" s="109" t="n">
        <v>15.1</v>
      </c>
      <c r="AJ124" s="109" t="n">
        <v>16.2</v>
      </c>
      <c r="AK124" s="109" t="n">
        <v>16.6</v>
      </c>
      <c r="AL124" s="109" t="n">
        <v>20</v>
      </c>
      <c r="AM124" s="109" t="n">
        <v>22.7</v>
      </c>
      <c r="AN124" s="109" t="n">
        <v>24.9</v>
      </c>
      <c r="AO124" s="110" t="n">
        <f aca="false">SUM(AC124:AN124)/12</f>
        <v>21.2666666666667</v>
      </c>
      <c r="AQ124" s="112"/>
      <c r="AR124" s="109"/>
      <c r="AS124" s="109"/>
      <c r="AT124" s="109"/>
      <c r="AU124" s="109"/>
      <c r="AV124" s="109"/>
      <c r="AW124" s="109"/>
      <c r="AX124" s="109"/>
      <c r="AY124" s="109"/>
      <c r="AZ124" s="109"/>
      <c r="BA124" s="1" t="n">
        <f aca="false">BA123+1</f>
        <v>1974</v>
      </c>
      <c r="BB124" s="113" t="s">
        <v>133</v>
      </c>
      <c r="BC124" s="109" t="n">
        <v>28.2</v>
      </c>
      <c r="BD124" s="109" t="n">
        <v>25.6</v>
      </c>
      <c r="BE124" s="109" t="n">
        <v>27.5</v>
      </c>
      <c r="BF124" s="109" t="n">
        <v>19</v>
      </c>
      <c r="BG124" s="109" t="n">
        <v>16.2</v>
      </c>
      <c r="BH124" s="109" t="n">
        <v>14.3</v>
      </c>
      <c r="BI124" s="109" t="n">
        <v>13.4</v>
      </c>
      <c r="BJ124" s="109" t="n">
        <v>14.6</v>
      </c>
      <c r="BK124" s="109" t="n">
        <v>15.2</v>
      </c>
      <c r="BL124" s="109" t="n">
        <v>18.4</v>
      </c>
      <c r="BM124" s="109" t="n">
        <v>22.9</v>
      </c>
      <c r="BN124" s="109" t="n">
        <v>25.7</v>
      </c>
      <c r="BO124" s="110" t="n">
        <f aca="false">SUM(BC124:BN124)/12</f>
        <v>20.0833333333333</v>
      </c>
      <c r="CA124" s="1" t="n">
        <f aca="false">CA123+1</f>
        <v>1974</v>
      </c>
      <c r="CB124" s="112" t="n">
        <v>1974</v>
      </c>
      <c r="CC124" s="109" t="n">
        <v>22.6</v>
      </c>
      <c r="CD124" s="109" t="n">
        <v>21.5</v>
      </c>
      <c r="CE124" s="109" t="n">
        <v>22</v>
      </c>
      <c r="CF124" s="109" t="n">
        <v>18.3</v>
      </c>
      <c r="CG124" s="109" t="n">
        <v>16.1</v>
      </c>
      <c r="CH124" s="109" t="n">
        <v>14.7</v>
      </c>
      <c r="CI124" s="109" t="n">
        <v>14</v>
      </c>
      <c r="CJ124" s="109" t="n">
        <v>14.3</v>
      </c>
      <c r="CK124" s="109" t="n">
        <v>14.4</v>
      </c>
      <c r="CL124" s="109" t="n">
        <v>17.1</v>
      </c>
      <c r="CM124" s="109" t="n">
        <v>17.7</v>
      </c>
      <c r="CN124" s="109" t="n">
        <v>20.4</v>
      </c>
      <c r="CO124" s="110" t="n">
        <f aca="false">SUM(CC124:CN124)/12</f>
        <v>17.7583333333333</v>
      </c>
      <c r="DA124" s="1" t="n">
        <f aca="false">DA123+1</f>
        <v>1974</v>
      </c>
      <c r="DB124" s="113" t="s">
        <v>133</v>
      </c>
      <c r="DC124" s="109" t="n">
        <v>30.5</v>
      </c>
      <c r="DD124" s="109" t="n">
        <v>28.9</v>
      </c>
      <c r="DE124" s="109" t="n">
        <v>30</v>
      </c>
      <c r="DF124" s="109" t="n">
        <v>20.9</v>
      </c>
      <c r="DG124" s="109" t="n">
        <v>18.7</v>
      </c>
      <c r="DH124" s="109" t="n">
        <v>15.9</v>
      </c>
      <c r="DI124" s="109" t="n">
        <v>15</v>
      </c>
      <c r="DJ124" s="109" t="n">
        <v>16.4</v>
      </c>
      <c r="DK124" s="109" t="n">
        <v>17.1</v>
      </c>
      <c r="DL124" s="109" t="n">
        <v>20.4</v>
      </c>
      <c r="DM124" s="109" t="n">
        <v>24.7</v>
      </c>
      <c r="DN124" s="109" t="n">
        <v>27.4</v>
      </c>
      <c r="DO124" s="110" t="n">
        <f aca="false">SUM(DC124:DN124)/12</f>
        <v>22.1583333333333</v>
      </c>
      <c r="EA124" s="1" t="n">
        <f aca="false">EA123+1</f>
        <v>1974</v>
      </c>
      <c r="EB124" s="111" t="n">
        <v>1974</v>
      </c>
      <c r="EC124" s="109" t="n">
        <v>35.8</v>
      </c>
      <c r="ED124" s="109" t="n">
        <v>34.7</v>
      </c>
      <c r="EE124" s="109" t="n">
        <v>36.2</v>
      </c>
      <c r="EF124" s="109" t="n">
        <v>26.2</v>
      </c>
      <c r="EG124" s="109" t="n">
        <v>21.6</v>
      </c>
      <c r="EH124" s="109" t="n">
        <v>20.2</v>
      </c>
      <c r="EI124" s="109" t="n">
        <v>20.2</v>
      </c>
      <c r="EJ124" s="109" t="n">
        <v>22</v>
      </c>
      <c r="EK124" s="109" t="n">
        <v>23.3</v>
      </c>
      <c r="EL124" s="109" t="n">
        <v>27.7</v>
      </c>
      <c r="EM124" s="109" t="n">
        <v>33.1</v>
      </c>
      <c r="EN124" s="109" t="n">
        <v>36</v>
      </c>
      <c r="EO124" s="110" t="n">
        <f aca="false">SUM(EC124:EN124)/12</f>
        <v>28.0833333333333</v>
      </c>
      <c r="FA124" s="1" t="n">
        <f aca="false">FA123+1</f>
        <v>1974</v>
      </c>
      <c r="FB124" s="113" t="s">
        <v>133</v>
      </c>
      <c r="FC124" s="109" t="n">
        <v>26.9</v>
      </c>
      <c r="FD124" s="109" t="n">
        <v>24.8</v>
      </c>
      <c r="FE124" s="109" t="n">
        <v>26.4</v>
      </c>
      <c r="FF124" s="109" t="n">
        <v>18.3</v>
      </c>
      <c r="FG124" s="109" t="n">
        <v>16.1</v>
      </c>
      <c r="FH124" s="109" t="n">
        <v>14</v>
      </c>
      <c r="FI124" s="109" t="n">
        <v>13.1</v>
      </c>
      <c r="FJ124" s="109" t="n">
        <v>14.5</v>
      </c>
      <c r="FK124" s="109" t="n">
        <v>15.1</v>
      </c>
      <c r="FL124" s="109" t="n">
        <v>18.3</v>
      </c>
      <c r="FM124" s="109" t="n">
        <v>21.1</v>
      </c>
      <c r="FN124" s="109" t="n">
        <v>24</v>
      </c>
      <c r="FO124" s="110" t="n">
        <f aca="false">SUM(FC124:FN124)/12</f>
        <v>19.3833333333333</v>
      </c>
      <c r="GA124" s="1" t="n">
        <f aca="false">GA123+1</f>
        <v>1974</v>
      </c>
      <c r="GB124" s="113" t="s">
        <v>133</v>
      </c>
      <c r="GC124" s="109" t="n">
        <v>29.1</v>
      </c>
      <c r="GD124" s="109" t="n">
        <v>25</v>
      </c>
      <c r="GE124" s="109" t="n">
        <v>26.4</v>
      </c>
      <c r="GF124" s="109" t="n">
        <v>18.7</v>
      </c>
      <c r="GG124" s="109" t="n">
        <v>16.8</v>
      </c>
      <c r="GH124" s="109" t="n">
        <v>14.3</v>
      </c>
      <c r="GI124" s="109" t="n">
        <v>13.3</v>
      </c>
      <c r="GJ124" s="109" t="n">
        <v>14.1</v>
      </c>
      <c r="GK124" s="109" t="n">
        <v>14.8</v>
      </c>
      <c r="GL124" s="109" t="n">
        <v>17.5</v>
      </c>
      <c r="GM124" s="109" t="n">
        <v>18.4</v>
      </c>
      <c r="GN124" s="109" t="n">
        <v>22</v>
      </c>
      <c r="GO124" s="110" t="n">
        <f aca="false">SUM(GC124:GN124)/12</f>
        <v>19.2</v>
      </c>
      <c r="HA124" s="1" t="n">
        <f aca="false">HA123+1</f>
        <v>1974</v>
      </c>
      <c r="HB124" s="113" t="s">
        <v>133</v>
      </c>
      <c r="HC124" s="109" t="n">
        <v>27</v>
      </c>
      <c r="HD124" s="109" t="n">
        <v>24.9</v>
      </c>
      <c r="HE124" s="109" t="n">
        <v>25.9</v>
      </c>
      <c r="HF124" s="109" t="n">
        <v>21.2</v>
      </c>
      <c r="HG124" s="109" t="n">
        <v>18.5</v>
      </c>
      <c r="HH124" s="109" t="n">
        <v>17.2</v>
      </c>
      <c r="HI124" s="109" t="n">
        <v>16.4</v>
      </c>
      <c r="HJ124" s="109" t="n">
        <v>17.4</v>
      </c>
      <c r="HK124" s="109" t="n">
        <v>17.3</v>
      </c>
      <c r="HL124" s="109" t="n">
        <v>19.7</v>
      </c>
      <c r="HM124" s="109" t="n">
        <v>21.2</v>
      </c>
      <c r="HN124" s="109" t="n">
        <v>22.7</v>
      </c>
      <c r="HO124" s="110" t="n">
        <f aca="false">SUM(HC124:HN124)/12</f>
        <v>20.7833333333333</v>
      </c>
      <c r="IA124" s="1" t="n">
        <f aca="false">IA123+1</f>
        <v>1974</v>
      </c>
      <c r="IB124" s="113" t="s">
        <v>133</v>
      </c>
      <c r="IC124" s="109" t="n">
        <v>32.3</v>
      </c>
      <c r="ID124" s="109" t="n">
        <v>28.9</v>
      </c>
      <c r="IE124" s="109" t="n">
        <v>30.1</v>
      </c>
      <c r="IF124" s="109" t="n">
        <v>22.4</v>
      </c>
      <c r="IG124" s="109" t="n">
        <v>18.7</v>
      </c>
      <c r="IH124" s="109" t="n">
        <v>16.7</v>
      </c>
      <c r="II124" s="109" t="n">
        <v>16.3</v>
      </c>
      <c r="IJ124" s="109" t="n">
        <v>18</v>
      </c>
      <c r="IK124" s="109" t="n">
        <v>19</v>
      </c>
      <c r="IL124" s="109" t="n">
        <v>22.4</v>
      </c>
      <c r="IM124" s="109" t="n">
        <v>26</v>
      </c>
      <c r="IN124" s="109" t="n">
        <v>28.4</v>
      </c>
      <c r="IO124" s="110" t="n">
        <f aca="false">SUM(IC124:IN124)/12</f>
        <v>23.2666666666667</v>
      </c>
      <c r="JA124" s="1" t="n">
        <f aca="false">JA123+1</f>
        <v>1974</v>
      </c>
      <c r="JB124" s="113" t="s">
        <v>133</v>
      </c>
      <c r="JC124" s="109" t="n">
        <v>25.8</v>
      </c>
      <c r="JD124" s="109" t="n">
        <v>22.7</v>
      </c>
      <c r="JE124" s="109" t="n">
        <v>23.6</v>
      </c>
      <c r="JF124" s="109" t="n">
        <v>18.9</v>
      </c>
      <c r="JG124" s="109" t="n">
        <v>17.7</v>
      </c>
      <c r="JH124" s="109" t="n">
        <v>15.3</v>
      </c>
      <c r="JI124" s="109" t="n">
        <v>14.2</v>
      </c>
      <c r="JJ124" s="109" t="n">
        <v>15.3</v>
      </c>
      <c r="JK124" s="109" t="n">
        <v>15.5</v>
      </c>
      <c r="JL124" s="109" t="n">
        <v>18.2</v>
      </c>
      <c r="JM124" s="109" t="n">
        <v>18.9</v>
      </c>
      <c r="JN124" s="109" t="n">
        <v>21.2</v>
      </c>
      <c r="JO124" s="110" t="n">
        <f aca="false">SUM(JC124:JN124)/12</f>
        <v>18.9416666666667</v>
      </c>
      <c r="KA124" s="1" t="n">
        <f aca="false">KA123+1</f>
        <v>1974</v>
      </c>
      <c r="KB124" s="113" t="s">
        <v>133</v>
      </c>
      <c r="KC124" s="109" t="n">
        <v>30.1</v>
      </c>
      <c r="KD124" s="109" t="n">
        <v>27.5</v>
      </c>
      <c r="KE124" s="109" t="n">
        <v>28.7</v>
      </c>
      <c r="KF124" s="109" t="n">
        <v>20.7</v>
      </c>
      <c r="KG124" s="109" t="n">
        <v>17.5</v>
      </c>
      <c r="KH124" s="109" t="n">
        <v>15.8</v>
      </c>
      <c r="KI124" s="109" t="n">
        <v>15</v>
      </c>
      <c r="KJ124" s="109" t="n">
        <v>15.9</v>
      </c>
      <c r="KK124" s="109" t="n">
        <v>16.8</v>
      </c>
      <c r="KL124" s="109" t="n">
        <v>20</v>
      </c>
      <c r="KM124" s="109" t="n">
        <v>23.4</v>
      </c>
      <c r="KN124" s="109" t="n">
        <v>26.4</v>
      </c>
      <c r="KO124" s="110" t="n">
        <f aca="false">SUM(KC124:KN124)/12</f>
        <v>21.4833333333333</v>
      </c>
      <c r="LA124" s="1" t="n">
        <f aca="false">LA123+1</f>
        <v>1974</v>
      </c>
      <c r="LB124" s="113" t="s">
        <v>133</v>
      </c>
      <c r="LC124" s="109" t="n">
        <v>32</v>
      </c>
      <c r="LD124" s="109" t="n">
        <v>28.9</v>
      </c>
      <c r="LE124" s="109" t="n">
        <v>30.1</v>
      </c>
      <c r="LF124" s="109" t="n">
        <v>21.7</v>
      </c>
      <c r="LG124" s="109" t="n">
        <v>18.1</v>
      </c>
      <c r="LH124" s="109" t="n">
        <v>16.5</v>
      </c>
      <c r="LI124" s="109" t="n">
        <v>15.7</v>
      </c>
      <c r="LJ124" s="109" t="n">
        <v>16.8</v>
      </c>
      <c r="LK124" s="109" t="n">
        <v>17.9</v>
      </c>
      <c r="LL124" s="109" t="n">
        <v>21.8</v>
      </c>
      <c r="LM124" s="109" t="n">
        <v>25.7</v>
      </c>
      <c r="LN124" s="109" t="n">
        <v>28.7</v>
      </c>
      <c r="LO124" s="110" t="n">
        <f aca="false">SUM(LC124:LN124)/12</f>
        <v>22.825</v>
      </c>
      <c r="MA124" s="1" t="n">
        <f aca="false">MA123+1</f>
        <v>1974</v>
      </c>
      <c r="MB124" s="113" t="s">
        <v>133</v>
      </c>
      <c r="MC124" s="109" t="n">
        <v>27.9</v>
      </c>
      <c r="MD124" s="109" t="n">
        <v>25.5</v>
      </c>
      <c r="ME124" s="109" t="n">
        <v>26.7</v>
      </c>
      <c r="MF124" s="109" t="n">
        <v>19.6</v>
      </c>
      <c r="MG124" s="109" t="n">
        <v>17.6</v>
      </c>
      <c r="MH124" s="109" t="n">
        <v>16.2</v>
      </c>
      <c r="MI124" s="109" t="n">
        <v>14.8</v>
      </c>
      <c r="MJ124" s="109" t="n">
        <v>16</v>
      </c>
      <c r="MK124" s="109" t="n">
        <v>16.7</v>
      </c>
      <c r="ML124" s="109" t="n">
        <v>19.7</v>
      </c>
      <c r="MM124" s="109" t="n">
        <v>21.6</v>
      </c>
      <c r="MN124" s="109" t="n">
        <v>24.6</v>
      </c>
      <c r="MO124" s="110" t="n">
        <f aca="false">SUM(MC124:MN124)/12</f>
        <v>20.575</v>
      </c>
      <c r="NA124" s="1" t="n">
        <f aca="false">NA123+1</f>
        <v>1974</v>
      </c>
      <c r="NB124" s="113" t="s">
        <v>133</v>
      </c>
      <c r="NC124" s="109" t="n">
        <v>35.5</v>
      </c>
      <c r="ND124" s="109" t="n">
        <v>31.9</v>
      </c>
      <c r="NE124" s="109" t="n">
        <v>33.4</v>
      </c>
      <c r="NF124" s="109" t="n">
        <v>24.6</v>
      </c>
      <c r="NG124" s="109" t="n">
        <v>20.1</v>
      </c>
      <c r="NH124" s="109" t="n">
        <v>18.9</v>
      </c>
      <c r="NI124" s="109" t="n">
        <v>19</v>
      </c>
      <c r="NJ124" s="109" t="n">
        <v>20.7</v>
      </c>
      <c r="NK124" s="109" t="n">
        <v>21.3</v>
      </c>
      <c r="NL124" s="109" t="n">
        <v>25.2</v>
      </c>
      <c r="NM124" s="109" t="n">
        <v>30.3</v>
      </c>
      <c r="NN124" s="109" t="n">
        <v>32.1</v>
      </c>
      <c r="NO124" s="110" t="n">
        <f aca="false">SUM(NC124:NN124)/12</f>
        <v>26.0833333333333</v>
      </c>
      <c r="ON124" s="39" t="n">
        <f aca="false">(FO124+GO124+MO124)/3</f>
        <v>19.7194444444444</v>
      </c>
      <c r="OO124" s="40" t="n">
        <f aca="false">(AO124+BO124+EO124+HO124+JO124)/5</f>
        <v>21.8316666666667</v>
      </c>
      <c r="OP124" s="41" t="n">
        <f aca="false">(FO124+GO124+MO124+AO124+BO124+EO124+HO124+JO124)/8</f>
        <v>21.0395833333333</v>
      </c>
      <c r="PA124" s="114"/>
      <c r="PB124" s="115"/>
      <c r="PN124" s="28" t="n">
        <f aca="false">MAX(FC124:FN124,GC124:GN124,MC124:MN124)</f>
        <v>29.1</v>
      </c>
      <c r="PO124" s="29" t="n">
        <f aca="false">MIN(FC124:FN124,GC124:GN124,MC124:MN124)</f>
        <v>13.1</v>
      </c>
      <c r="PP124" s="30" t="n">
        <f aca="false">MAX(AC124:AN124,BC124:BN124,EC124:EN124,HC124:HN124,JC124:JN124)</f>
        <v>36.2</v>
      </c>
      <c r="PQ124" s="31" t="n">
        <f aca="false">MIN(AC124:AN124,BC124:BN124,EC124:EN124,HC124:HN124,JC124:JN124)</f>
        <v>13.4</v>
      </c>
      <c r="QU124" s="116" t="n">
        <f aca="false">AVERAGE(AH124,AI124,AJ124,BH124,BI124,BJ124,CH124,CI124,CJ124,DH124,DI124,DJ124,EH124,EI124,EJ124,FH124,FI124,FJ124,GH129,GI129,GJ129,HH124,HI124,HJ124,IH124,II124,IJ124,JH124,JI124,JJ124,KH124,KI124,KJ124,LH124,LI124,LJ124,MH124,MI124,MJ124,NH124,NI124,NJ124)</f>
        <v>16.0380952380952</v>
      </c>
      <c r="QV124" s="117" t="n">
        <f aca="false">AVERAGE(AC124,AD124,AN124,BC124,BD124,BN124,CC124,CD124,CN124,DC124,DD124,DN124,EC124,ED124,EN124,FC124,FD124,FN124,GC129,GD129,GN129,HC124,HD124,HN124,IC124,ID124,IN124,JC124,JD124,JN124,KC124,KD124,KN124,LC124,LD124,LN124,MC124,MD124,MN124,NC124,ND124,NN124,)</f>
        <v>26.8767441860465</v>
      </c>
      <c r="QW124" s="116" t="n">
        <f aca="false">AVERAGE(QU114:QU124)</f>
        <v>15.74329004329</v>
      </c>
      <c r="QX124" s="118" t="n">
        <f aca="false">AVERAGE(QV114:QV124)</f>
        <v>27.1644216248867</v>
      </c>
    </row>
    <row r="125" customFormat="false" ht="12.9" hidden="false" customHeight="false" outlineLevel="0" collapsed="false">
      <c r="A125" s="101" t="n">
        <f aca="false">A120+5</f>
        <v>1975</v>
      </c>
      <c r="B125" s="102" t="n">
        <f aca="false">AVERAGE(AO125,BO125,CO125,DO125,EO125,FO125,GO125,HO125,IO125,JO125,KO125,LO125,MO125,NO125)</f>
        <v>22.1583333333333</v>
      </c>
      <c r="C125" s="103" t="n">
        <f aca="false">AVERAGE(B121:B125)</f>
        <v>22.0520238095238</v>
      </c>
      <c r="D125" s="104" t="n">
        <f aca="false">AVERAGE(B116:B125)</f>
        <v>21.8706646825397</v>
      </c>
      <c r="E125" s="102" t="n">
        <f aca="false">AVERAGE(B106:B125)</f>
        <v>21.8775198412698</v>
      </c>
      <c r="F125" s="105" t="n">
        <f aca="false">AVERAGE(B76:B125)</f>
        <v>21.8260734126984</v>
      </c>
      <c r="G125" s="3" t="n">
        <f aca="false">MAX(AC125:AN125,BC125:BN125,CC125:CN125,DC125:DN125,EC125:EN125,FC125:FN125,GC125:GN125,HC125:HN125,IC125:IN125,JC125:JN125,KC125:KN125,LC125:LN125,MC125:MN125,NC125:NN125)</f>
        <v>36.6</v>
      </c>
      <c r="H125" s="106" t="n">
        <f aca="false">MEDIAN(AC125:AN125,BC125:BN125,CC125:CN125,DC125:DN125,EC125:EN125,FC125:FN125,GC125:GN125,HC125:HN125,IC125:IN125,JC125:JN125,KC125:KN125,LC125:LN125,MC125:MN125,NC125:NN125)</f>
        <v>21</v>
      </c>
      <c r="I125" s="5" t="n">
        <f aca="false">MIN(AC125:AN125,BC125:BN125,CC125:CN125,DC125:DN125,EC125:EN125,FC125:FN125,GC125:GN125,HC125:HN125,IC125:IN125,JC125:JN125,KC125:KN125,LC125:LN125,MC125:MN125,NC125:NN125)</f>
        <v>13.5</v>
      </c>
      <c r="J125" s="107" t="n">
        <f aca="false">(G125+I125)/2</f>
        <v>25.05</v>
      </c>
      <c r="AA125" s="1" t="n">
        <f aca="false">AA124+1</f>
        <v>51</v>
      </c>
      <c r="AB125" s="108" t="n">
        <v>1975</v>
      </c>
      <c r="AC125" s="109" t="n">
        <v>25.2</v>
      </c>
      <c r="AD125" s="109" t="n">
        <v>29.8</v>
      </c>
      <c r="AE125" s="109" t="n">
        <v>24</v>
      </c>
      <c r="AF125" s="109" t="n">
        <v>21.8</v>
      </c>
      <c r="AG125" s="109" t="n">
        <v>19.6</v>
      </c>
      <c r="AH125" s="109" t="n">
        <v>16</v>
      </c>
      <c r="AI125" s="109" t="n">
        <v>17.5</v>
      </c>
      <c r="AJ125" s="109" t="n">
        <v>15.5</v>
      </c>
      <c r="AK125" s="109" t="n">
        <v>18.9</v>
      </c>
      <c r="AL125" s="109" t="n">
        <v>19.2</v>
      </c>
      <c r="AM125" s="109" t="n">
        <v>25</v>
      </c>
      <c r="AN125" s="109" t="n">
        <v>28.1</v>
      </c>
      <c r="AO125" s="110" t="n">
        <f aca="false">SUM(AC125:AN125)/12</f>
        <v>21.7166666666667</v>
      </c>
      <c r="AQ125" s="112"/>
      <c r="AR125" s="109"/>
      <c r="AS125" s="109"/>
      <c r="AT125" s="109"/>
      <c r="AU125" s="109"/>
      <c r="AV125" s="109"/>
      <c r="AW125" s="109"/>
      <c r="AX125" s="109"/>
      <c r="AY125" s="109"/>
      <c r="AZ125" s="109"/>
      <c r="BA125" s="1" t="n">
        <f aca="false">BA124+1</f>
        <v>1975</v>
      </c>
      <c r="BB125" s="113" t="s">
        <v>134</v>
      </c>
      <c r="BC125" s="109" t="n">
        <v>26.9</v>
      </c>
      <c r="BD125" s="109" t="n">
        <v>30.2</v>
      </c>
      <c r="BE125" s="109" t="n">
        <v>24</v>
      </c>
      <c r="BF125" s="109" t="n">
        <v>21.5</v>
      </c>
      <c r="BG125" s="109" t="n">
        <v>18.4</v>
      </c>
      <c r="BH125" s="109" t="n">
        <v>14.1</v>
      </c>
      <c r="BI125" s="109" t="n">
        <v>15.8</v>
      </c>
      <c r="BJ125" s="109" t="n">
        <v>14</v>
      </c>
      <c r="BK125" s="109" t="n">
        <v>17.4</v>
      </c>
      <c r="BL125" s="109" t="n">
        <v>17.6</v>
      </c>
      <c r="BM125" s="109" t="n">
        <v>24.8</v>
      </c>
      <c r="BN125" s="109" t="n">
        <v>28.2</v>
      </c>
      <c r="BO125" s="110" t="n">
        <f aca="false">SUM(BC125:BN125)/12</f>
        <v>21.075</v>
      </c>
      <c r="CA125" s="1" t="n">
        <f aca="false">CA124+1</f>
        <v>1975</v>
      </c>
      <c r="CB125" s="112" t="n">
        <v>1975</v>
      </c>
      <c r="CC125" s="109" t="n">
        <v>20.5</v>
      </c>
      <c r="CD125" s="109" t="n">
        <v>22.1</v>
      </c>
      <c r="CE125" s="109" t="n">
        <v>19.9</v>
      </c>
      <c r="CF125" s="109" t="n">
        <v>18.9</v>
      </c>
      <c r="CG125" s="109" t="n">
        <v>18.1</v>
      </c>
      <c r="CH125" s="109" t="n">
        <v>14.3</v>
      </c>
      <c r="CI125" s="109" t="n">
        <v>15.2</v>
      </c>
      <c r="CJ125" s="109" t="n">
        <v>13.7</v>
      </c>
      <c r="CK125" s="109" t="n">
        <v>15.6</v>
      </c>
      <c r="CL125" s="109" t="n">
        <v>16.1</v>
      </c>
      <c r="CM125" s="109" t="n">
        <v>19.4</v>
      </c>
      <c r="CN125" s="109" t="n">
        <v>21.5</v>
      </c>
      <c r="CO125" s="110" t="n">
        <f aca="false">SUM(CC125:CN125)/12</f>
        <v>17.9416666666667</v>
      </c>
      <c r="DA125" s="1" t="n">
        <f aca="false">DA124+1</f>
        <v>1975</v>
      </c>
      <c r="DB125" s="113" t="s">
        <v>134</v>
      </c>
      <c r="DC125" s="109" t="n">
        <v>28.5</v>
      </c>
      <c r="DD125" s="109" t="n">
        <v>32.4</v>
      </c>
      <c r="DE125" s="109" t="n">
        <v>25.8</v>
      </c>
      <c r="DF125" s="109" t="n">
        <v>22.6</v>
      </c>
      <c r="DG125" s="109" t="n">
        <v>20.2</v>
      </c>
      <c r="DH125" s="109" t="n">
        <v>16.5</v>
      </c>
      <c r="DI125" s="109" t="n">
        <v>17.6</v>
      </c>
      <c r="DJ125" s="109" t="n">
        <v>16</v>
      </c>
      <c r="DK125" s="109" t="n">
        <v>20.2</v>
      </c>
      <c r="DL125" s="109" t="n">
        <v>20.4</v>
      </c>
      <c r="DM125" s="109" t="n">
        <v>27.1</v>
      </c>
      <c r="DN125" s="109" t="n">
        <v>30.3</v>
      </c>
      <c r="DO125" s="110" t="n">
        <f aca="false">SUM(DC125:DN125)/12</f>
        <v>23.1333333333333</v>
      </c>
      <c r="EA125" s="1" t="n">
        <f aca="false">EA124+1</f>
        <v>1975</v>
      </c>
      <c r="EB125" s="111" t="n">
        <v>1975</v>
      </c>
      <c r="EC125" s="109" t="n">
        <v>36.6</v>
      </c>
      <c r="ED125" s="109" t="n">
        <v>35.7</v>
      </c>
      <c r="EE125" s="109" t="n">
        <v>32.8</v>
      </c>
      <c r="EF125" s="109" t="n">
        <v>28.7</v>
      </c>
      <c r="EG125" s="109" t="n">
        <v>25.7</v>
      </c>
      <c r="EH125" s="109" t="n">
        <v>20.2</v>
      </c>
      <c r="EI125" s="109" t="n">
        <v>22.6</v>
      </c>
      <c r="EJ125" s="109" t="n">
        <v>20.1</v>
      </c>
      <c r="EK125" s="109" t="n">
        <v>24.9</v>
      </c>
      <c r="EL125" s="109" t="n">
        <v>26.5</v>
      </c>
      <c r="EM125" s="109" t="n">
        <v>34.7</v>
      </c>
      <c r="EN125" s="109" t="n">
        <v>36.3</v>
      </c>
      <c r="EO125" s="110" t="n">
        <f aca="false">SUM(EC125:EN125)/12</f>
        <v>28.7333333333333</v>
      </c>
      <c r="FA125" s="1" t="n">
        <f aca="false">FA124+1</f>
        <v>1975</v>
      </c>
      <c r="FB125" s="113" t="s">
        <v>134</v>
      </c>
      <c r="FC125" s="109" t="n">
        <v>24.9</v>
      </c>
      <c r="FD125" s="109" t="n">
        <v>29.1</v>
      </c>
      <c r="FE125" s="109" t="n">
        <v>22.8</v>
      </c>
      <c r="FF125" s="109" t="n">
        <v>20.2</v>
      </c>
      <c r="FG125" s="109" t="n">
        <v>17.6</v>
      </c>
      <c r="FH125" s="109" t="n">
        <v>14</v>
      </c>
      <c r="FI125" s="109" t="n">
        <v>15.1</v>
      </c>
      <c r="FJ125" s="109" t="n">
        <v>13.6</v>
      </c>
      <c r="FK125" s="109" t="n">
        <v>16.8</v>
      </c>
      <c r="FL125" s="109" t="n">
        <v>17.3</v>
      </c>
      <c r="FM125" s="109" t="n">
        <v>23.3</v>
      </c>
      <c r="FN125" s="109" t="n">
        <v>26.2</v>
      </c>
      <c r="FO125" s="110" t="n">
        <f aca="false">SUM(FC125:FN125)/12</f>
        <v>20.075</v>
      </c>
      <c r="GA125" s="1" t="n">
        <f aca="false">GA124+1</f>
        <v>1975</v>
      </c>
      <c r="GB125" s="113" t="s">
        <v>134</v>
      </c>
      <c r="GC125" s="109" t="n">
        <v>23.3</v>
      </c>
      <c r="GD125" s="109" t="n">
        <v>27.3</v>
      </c>
      <c r="GE125" s="109" t="n">
        <v>21.8</v>
      </c>
      <c r="GF125" s="109" t="n">
        <v>19</v>
      </c>
      <c r="GG125" s="109" t="n">
        <v>17.3</v>
      </c>
      <c r="GH125" s="109" t="n">
        <v>14</v>
      </c>
      <c r="GI125" s="109" t="n">
        <v>14.6</v>
      </c>
      <c r="GJ125" s="109" t="n">
        <v>13.5</v>
      </c>
      <c r="GK125" s="109" t="n">
        <v>16.2</v>
      </c>
      <c r="GL125" s="109" t="n">
        <v>17.2</v>
      </c>
      <c r="GM125" s="109" t="n">
        <v>21.1</v>
      </c>
      <c r="GN125" s="109" t="n">
        <v>24.4</v>
      </c>
      <c r="GO125" s="110" t="n">
        <f aca="false">SUM(GC125:GN125)/12</f>
        <v>19.1416666666667</v>
      </c>
      <c r="HA125" s="1" t="n">
        <f aca="false">HA124+1</f>
        <v>1975</v>
      </c>
      <c r="HB125" s="113" t="s">
        <v>134</v>
      </c>
      <c r="HC125" s="109" t="n">
        <v>24</v>
      </c>
      <c r="HD125" s="109" t="n">
        <v>26.4</v>
      </c>
      <c r="HE125" s="109" t="n">
        <v>22.4</v>
      </c>
      <c r="HF125" s="109" t="n">
        <v>21.7</v>
      </c>
      <c r="HG125" s="109" t="n">
        <v>21</v>
      </c>
      <c r="HH125" s="109" t="n">
        <v>16.7</v>
      </c>
      <c r="HI125" s="109" t="n">
        <v>17.8</v>
      </c>
      <c r="HJ125" s="109" t="n">
        <v>16.3</v>
      </c>
      <c r="HK125" s="109" t="n">
        <v>18.1</v>
      </c>
      <c r="HL125" s="109" t="n">
        <v>18.3</v>
      </c>
      <c r="HM125" s="109" t="n">
        <v>22.1</v>
      </c>
      <c r="HN125" s="109" t="n">
        <v>24.7</v>
      </c>
      <c r="HO125" s="110" t="n">
        <f aca="false">SUM(HC125:HN125)/12</f>
        <v>20.7916666666667</v>
      </c>
      <c r="IA125" s="1" t="n">
        <f aca="false">IA124+1</f>
        <v>1975</v>
      </c>
      <c r="IB125" s="113" t="s">
        <v>134</v>
      </c>
      <c r="IC125" s="109" t="n">
        <v>29</v>
      </c>
      <c r="ID125" s="109" t="n">
        <v>32.2</v>
      </c>
      <c r="IE125" s="109" t="n">
        <v>27.3</v>
      </c>
      <c r="IF125" s="109" t="n">
        <v>24.4</v>
      </c>
      <c r="IG125" s="109" t="n">
        <v>21.3</v>
      </c>
      <c r="IH125" s="109" t="n">
        <v>17.4</v>
      </c>
      <c r="II125" s="109" t="n">
        <v>18.6</v>
      </c>
      <c r="IJ125" s="109" t="n">
        <v>16.8</v>
      </c>
      <c r="IK125" s="109" t="n">
        <v>20.9</v>
      </c>
      <c r="IL125" s="109" t="n">
        <v>20.9</v>
      </c>
      <c r="IM125" s="109" t="n">
        <v>28.6</v>
      </c>
      <c r="IN125" s="109" t="n">
        <v>30.9</v>
      </c>
      <c r="IO125" s="110" t="n">
        <f aca="false">SUM(IC125:IN125)/12</f>
        <v>24.025</v>
      </c>
      <c r="JA125" s="1" t="n">
        <f aca="false">JA124+1</f>
        <v>1975</v>
      </c>
      <c r="JB125" s="113" t="s">
        <v>134</v>
      </c>
      <c r="JC125" s="109" t="n">
        <v>21.7</v>
      </c>
      <c r="JD125" s="109" t="n">
        <v>23.7</v>
      </c>
      <c r="JE125" s="109" t="n">
        <v>20.7</v>
      </c>
      <c r="JF125" s="109" t="n">
        <v>19.4</v>
      </c>
      <c r="JG125" s="109" t="n">
        <v>17.9</v>
      </c>
      <c r="JH125" s="109" t="n">
        <v>15</v>
      </c>
      <c r="JI125" s="109" t="n">
        <v>15.2</v>
      </c>
      <c r="JJ125" s="109" t="n">
        <v>14.6</v>
      </c>
      <c r="JK125" s="109" t="n">
        <v>16.4</v>
      </c>
      <c r="JL125" s="109" t="n">
        <v>17.8</v>
      </c>
      <c r="JM125" s="109" t="n">
        <v>20.7</v>
      </c>
      <c r="JN125" s="109" t="n">
        <v>22.1</v>
      </c>
      <c r="JO125" s="110" t="n">
        <f aca="false">SUM(JC125:JN125)/12</f>
        <v>18.7666666666667</v>
      </c>
      <c r="KA125" s="1" t="n">
        <f aca="false">KA124+1</f>
        <v>1975</v>
      </c>
      <c r="KB125" s="113" t="s">
        <v>134</v>
      </c>
      <c r="KC125" s="109" t="n">
        <v>26.8</v>
      </c>
      <c r="KD125" s="109" t="n">
        <v>31.2</v>
      </c>
      <c r="KE125" s="109" t="n">
        <v>25</v>
      </c>
      <c r="KF125" s="109" t="n">
        <v>22.6</v>
      </c>
      <c r="KG125" s="109" t="n">
        <v>19.9</v>
      </c>
      <c r="KH125" s="109" t="n">
        <v>16.1</v>
      </c>
      <c r="KI125" s="109" t="n">
        <v>17.7</v>
      </c>
      <c r="KJ125" s="109" t="n">
        <v>15.5</v>
      </c>
      <c r="KK125" s="109" t="n">
        <v>18.9</v>
      </c>
      <c r="KL125" s="109" t="n">
        <v>18.8</v>
      </c>
      <c r="KM125" s="109" t="n">
        <v>26.1</v>
      </c>
      <c r="KN125" s="109" t="n">
        <v>29.5</v>
      </c>
      <c r="KO125" s="110" t="n">
        <f aca="false">SUM(KC125:KN125)/12</f>
        <v>22.3416666666667</v>
      </c>
      <c r="LA125" s="1" t="n">
        <f aca="false">LA124+1</f>
        <v>1975</v>
      </c>
      <c r="LB125" s="113" t="s">
        <v>134</v>
      </c>
      <c r="LC125" s="109" t="n">
        <v>31.6</v>
      </c>
      <c r="LD125" s="109" t="n">
        <v>32.5</v>
      </c>
      <c r="LE125" s="109" t="n">
        <v>26.8</v>
      </c>
      <c r="LF125" s="109" t="n">
        <v>24.1</v>
      </c>
      <c r="LG125" s="109" t="n">
        <v>21</v>
      </c>
      <c r="LH125" s="109" t="n">
        <v>17</v>
      </c>
      <c r="LI125" s="109" t="n">
        <v>18.5</v>
      </c>
      <c r="LJ125" s="109" t="n">
        <v>16.3</v>
      </c>
      <c r="LK125" s="109" t="n">
        <v>19.8</v>
      </c>
      <c r="LL125" s="109" t="n">
        <v>20.1</v>
      </c>
      <c r="LM125" s="109" t="n">
        <v>27.8</v>
      </c>
      <c r="LN125" s="109" t="n">
        <v>30.4</v>
      </c>
      <c r="LO125" s="110" t="n">
        <f aca="false">SUM(LC125:LN125)/12</f>
        <v>23.825</v>
      </c>
      <c r="MA125" s="1" t="n">
        <f aca="false">MA124+1</f>
        <v>1975</v>
      </c>
      <c r="MB125" s="113" t="s">
        <v>134</v>
      </c>
      <c r="MC125" s="109" t="n">
        <v>25.2</v>
      </c>
      <c r="MD125" s="109" t="n">
        <v>28.6</v>
      </c>
      <c r="ME125" s="109" t="n">
        <v>23.7</v>
      </c>
      <c r="MF125" s="109" t="n">
        <v>21.9</v>
      </c>
      <c r="MG125" s="109" t="n">
        <v>19.9</v>
      </c>
      <c r="MH125" s="109" t="n">
        <v>15.7</v>
      </c>
      <c r="MI125" s="109" t="n">
        <v>17.6</v>
      </c>
      <c r="MJ125" s="109" t="n">
        <v>15.7</v>
      </c>
      <c r="MK125" s="109" t="n">
        <v>18.7</v>
      </c>
      <c r="ML125" s="109" t="n">
        <v>19.4</v>
      </c>
      <c r="MM125" s="109" t="n">
        <v>25.1</v>
      </c>
      <c r="MN125" s="109" t="n">
        <v>27.4</v>
      </c>
      <c r="MO125" s="110" t="n">
        <f aca="false">SUM(MC125:MN125)/12</f>
        <v>21.575</v>
      </c>
      <c r="NA125" s="1" t="n">
        <f aca="false">NA124+1</f>
        <v>1975</v>
      </c>
      <c r="NB125" s="113" t="s">
        <v>134</v>
      </c>
      <c r="NC125" s="109" t="n">
        <v>34.4</v>
      </c>
      <c r="ND125" s="109" t="n">
        <v>34.9</v>
      </c>
      <c r="NE125" s="109" t="n">
        <v>29.4</v>
      </c>
      <c r="NF125" s="109" t="n">
        <v>26.7</v>
      </c>
      <c r="NG125" s="109" t="n">
        <v>24.1</v>
      </c>
      <c r="NH125" s="109" t="n">
        <v>18.7</v>
      </c>
      <c r="NI125" s="109" t="n">
        <v>20.9</v>
      </c>
      <c r="NJ125" s="109" t="n">
        <v>20.5</v>
      </c>
      <c r="NK125" s="109" t="n">
        <v>23.3</v>
      </c>
      <c r="NL125" s="109" t="n">
        <v>23.6</v>
      </c>
      <c r="NM125" s="109" t="n">
        <v>32.8</v>
      </c>
      <c r="NN125" s="109" t="n">
        <v>35.6</v>
      </c>
      <c r="NO125" s="110" t="n">
        <f aca="false">SUM(NC125:NN125)/12</f>
        <v>27.075</v>
      </c>
      <c r="ON125" s="39" t="n">
        <f aca="false">(FO125+GO125+MO125)/3</f>
        <v>20.2638888888889</v>
      </c>
      <c r="OO125" s="40" t="n">
        <f aca="false">(AO125+BO125+EO125+HO125+JO125)/5</f>
        <v>22.2166666666667</v>
      </c>
      <c r="OP125" s="41" t="n">
        <f aca="false">(FO125+GO125+MO125+AO125+BO125+EO125+HO125+JO125)/8</f>
        <v>21.484375</v>
      </c>
      <c r="PA125" s="114"/>
      <c r="PB125" s="115"/>
      <c r="PN125" s="28" t="n">
        <f aca="false">MAX(FC125:FN125,GC125:GN125,MC125:MN125)</f>
        <v>29.1</v>
      </c>
      <c r="PO125" s="29" t="n">
        <f aca="false">MIN(FC125:FN125,GC125:GN125,MC125:MN125)</f>
        <v>13.5</v>
      </c>
      <c r="PP125" s="30" t="n">
        <f aca="false">MAX(AC125:AN125,BC125:BN125,EC125:EN125,HC125:HN125,JC125:JN125)</f>
        <v>36.6</v>
      </c>
      <c r="PQ125" s="31" t="n">
        <f aca="false">MIN(AC125:AN125,BC125:BN125,EC125:EN125,HC125:HN125,JC125:JN125)</f>
        <v>14</v>
      </c>
      <c r="QU125" s="116" t="n">
        <f aca="false">AVERAGE(AH125,AI125,AJ125,BH125,BI125,BJ125,CH125,CI125,CJ125,DH125,DI125,DJ125,EH125,EI125,EJ125,FH125,FI125,FJ125,GH130,GI130,GJ130,HH125,HI125,HJ125,IH125,II125,IJ125,JH125,JI125,JJ125,KH125,KI125,KJ125,LH125,LI125,LJ125,MH125,MI125,MJ125,NH125,NI125,NJ125)</f>
        <v>16.502380952381</v>
      </c>
      <c r="QV125" s="117" t="n">
        <f aca="false">AVERAGE(AC125,AD125,AN125,BC125,BD125,BN125,CC125,CD125,CN125,DC125,DD125,DN125,EC125,ED125,EN125,FC125,FD125,FN125,GC130,GD130,GN130,HC125,HD125,HN125,IC125,ID125,IN125,JC125,JD125,JN125,KC125,KD125,KN125,LC125,LD125,LN125,MC125,MD125,MN125,NC125,ND125,NN125,)</f>
        <v>27.6488372093023</v>
      </c>
      <c r="QW125" s="116" t="n">
        <f aca="false">AVERAGE(QU115:QU125)</f>
        <v>15.7943722943723</v>
      </c>
      <c r="QX125" s="118" t="n">
        <f aca="false">AVERAGE(QV115:QV125)</f>
        <v>27.3764723648445</v>
      </c>
    </row>
    <row r="126" customFormat="false" ht="12.9" hidden="false" customHeight="false" outlineLevel="0" collapsed="false">
      <c r="A126" s="101"/>
      <c r="B126" s="102" t="n">
        <f aca="false">AVERAGE(AO126,BO126,CO126,DO126,EO126,FO126,GO126,HO126,IO126,JO126,KO126,LO126,MO126,NO126)</f>
        <v>21.6392857142857</v>
      </c>
      <c r="C126" s="103" t="n">
        <f aca="false">AVERAGE(B122:B126)</f>
        <v>22.0330952380952</v>
      </c>
      <c r="D126" s="104" t="n">
        <f aca="false">AVERAGE(B117:B126)</f>
        <v>21.8762003968254</v>
      </c>
      <c r="E126" s="102" t="n">
        <f aca="false">AVERAGE(B107:B126)</f>
        <v>21.9048263888889</v>
      </c>
      <c r="F126" s="105" t="n">
        <f aca="false">AVERAGE(B77:B126)</f>
        <v>21.8168115079365</v>
      </c>
      <c r="G126" s="3" t="n">
        <f aca="false">MAX(AC126:AN126,BC126:BN126,CC126:CN126,DC126:DN126,EC126:EN126,FC126:FN126,GC126:GN126,HC126:HN126,IC126:IN126,JC126:JN126,KC126:KN126,LC126:LN126,MC126:MN126,NC126:NN126)</f>
        <v>37.2</v>
      </c>
      <c r="H126" s="106" t="n">
        <f aca="false">MEDIAN(AC126:AN126,BC126:BN126,CC126:CN126,DC126:DN126,EC126:EN126,FC126:FN126,GC126:GN126,HC126:HN126,IC126:IN126,JC126:JN126,KC126:KN126,LC126:LN126,MC126:MN126,NC126:NN126)</f>
        <v>20.75</v>
      </c>
      <c r="I126" s="5" t="n">
        <f aca="false">MIN(AC126:AN126,BC126:BN126,CC126:CN126,DC126:DN126,EC126:EN126,FC126:FN126,GC126:GN126,HC126:HN126,IC126:IN126,JC126:JN126,KC126:KN126,LC126:LN126,MC126:MN126,NC126:NN126)</f>
        <v>13.2</v>
      </c>
      <c r="J126" s="107" t="n">
        <f aca="false">(G126+I126)/2</f>
        <v>25.2</v>
      </c>
      <c r="AA126" s="1" t="n">
        <f aca="false">AA125+1</f>
        <v>52</v>
      </c>
      <c r="AB126" s="108" t="n">
        <v>1976</v>
      </c>
      <c r="AC126" s="109" t="n">
        <v>26.6</v>
      </c>
      <c r="AD126" s="109" t="n">
        <v>29.3</v>
      </c>
      <c r="AE126" s="109" t="n">
        <v>25.2</v>
      </c>
      <c r="AF126" s="109" t="n">
        <v>21.6</v>
      </c>
      <c r="AG126" s="109" t="n">
        <v>17.9</v>
      </c>
      <c r="AH126" s="109" t="n">
        <v>15.6</v>
      </c>
      <c r="AI126" s="109" t="n">
        <v>15.8</v>
      </c>
      <c r="AJ126" s="109" t="n">
        <v>16.4</v>
      </c>
      <c r="AK126" s="109" t="n">
        <v>17.4</v>
      </c>
      <c r="AL126" s="109" t="n">
        <v>18.6</v>
      </c>
      <c r="AM126" s="109" t="n">
        <v>22.7</v>
      </c>
      <c r="AN126" s="109" t="n">
        <v>25.9</v>
      </c>
      <c r="AO126" s="110" t="n">
        <f aca="false">SUM(AC126:AN126)/12</f>
        <v>21.0833333333333</v>
      </c>
      <c r="AQ126" s="112"/>
      <c r="AR126" s="109"/>
      <c r="AS126" s="109"/>
      <c r="AT126" s="109"/>
      <c r="AU126" s="109"/>
      <c r="AV126" s="109"/>
      <c r="AW126" s="109"/>
      <c r="AX126" s="109"/>
      <c r="AY126" s="109"/>
      <c r="AZ126" s="109"/>
      <c r="BA126" s="1" t="n">
        <f aca="false">BA125+1</f>
        <v>1976</v>
      </c>
      <c r="BB126" s="113" t="s">
        <v>135</v>
      </c>
      <c r="BC126" s="109" t="n">
        <v>27.6</v>
      </c>
      <c r="BD126" s="109" t="n">
        <v>29.2</v>
      </c>
      <c r="BE126" s="109" t="n">
        <v>26.5</v>
      </c>
      <c r="BF126" s="109" t="n">
        <v>21.5</v>
      </c>
      <c r="BG126" s="109" t="n">
        <v>16.7</v>
      </c>
      <c r="BH126" s="109" t="n">
        <v>14.3</v>
      </c>
      <c r="BI126" s="109" t="n">
        <v>14.4</v>
      </c>
      <c r="BJ126" s="109" t="n">
        <v>15.1</v>
      </c>
      <c r="BK126" s="109" t="n">
        <v>16.1</v>
      </c>
      <c r="BL126" s="109" t="n">
        <v>17.5</v>
      </c>
      <c r="BM126" s="109" t="n">
        <v>22.9</v>
      </c>
      <c r="BN126" s="109" t="n">
        <v>27.8</v>
      </c>
      <c r="BO126" s="110" t="n">
        <f aca="false">SUM(BC126:BN126)/12</f>
        <v>20.8</v>
      </c>
      <c r="CA126" s="1" t="n">
        <f aca="false">CA125+1</f>
        <v>1976</v>
      </c>
      <c r="CB126" s="112" t="n">
        <v>1976</v>
      </c>
      <c r="CC126" s="109" t="n">
        <v>20.8</v>
      </c>
      <c r="CD126" s="109" t="n">
        <v>20.7</v>
      </c>
      <c r="CE126" s="109" t="n">
        <v>19.6</v>
      </c>
      <c r="CF126" s="109" t="n">
        <v>18.7</v>
      </c>
      <c r="CG126" s="109" t="n">
        <v>16</v>
      </c>
      <c r="CH126" s="109" t="n">
        <v>14.1</v>
      </c>
      <c r="CI126" s="109" t="n">
        <v>13.9</v>
      </c>
      <c r="CJ126" s="109" t="n">
        <v>13.9</v>
      </c>
      <c r="CK126" s="109" t="n">
        <v>14.3</v>
      </c>
      <c r="CL126" s="109" t="n">
        <v>15</v>
      </c>
      <c r="CM126" s="109" t="n">
        <v>19</v>
      </c>
      <c r="CN126" s="109" t="n">
        <v>21.8</v>
      </c>
      <c r="CO126" s="110" t="n">
        <f aca="false">SUM(CC126:CN126)/12</f>
        <v>17.3166666666667</v>
      </c>
      <c r="DA126" s="1" t="n">
        <f aca="false">DA125+1</f>
        <v>1976</v>
      </c>
      <c r="DB126" s="113" t="s">
        <v>135</v>
      </c>
      <c r="DC126" s="109" t="n">
        <v>29.7</v>
      </c>
      <c r="DD126" s="109" t="n">
        <v>31.8</v>
      </c>
      <c r="DE126" s="109" t="n">
        <v>27.8</v>
      </c>
      <c r="DF126" s="109" t="n">
        <v>22.4</v>
      </c>
      <c r="DG126" s="109" t="n">
        <v>18.5</v>
      </c>
      <c r="DH126" s="109" t="n">
        <v>15.7</v>
      </c>
      <c r="DI126" s="109" t="n">
        <v>16.1</v>
      </c>
      <c r="DJ126" s="109" t="n">
        <v>16.8</v>
      </c>
      <c r="DK126" s="109" t="n">
        <v>18.1</v>
      </c>
      <c r="DL126" s="109" t="n">
        <v>19.5</v>
      </c>
      <c r="DM126" s="109" t="n">
        <v>25.1</v>
      </c>
      <c r="DN126" s="109" t="n">
        <v>28.9</v>
      </c>
      <c r="DO126" s="110" t="n">
        <f aca="false">SUM(DC126:DN126)/12</f>
        <v>22.5333333333333</v>
      </c>
      <c r="EA126" s="1" t="n">
        <f aca="false">EA125+1</f>
        <v>1976</v>
      </c>
      <c r="EB126" s="111" t="n">
        <v>1976</v>
      </c>
      <c r="EC126" s="109" t="n">
        <v>34</v>
      </c>
      <c r="ED126" s="109" t="n">
        <v>33.9</v>
      </c>
      <c r="EE126" s="109" t="n">
        <v>33.3</v>
      </c>
      <c r="EF126" s="109" t="n">
        <v>28.1</v>
      </c>
      <c r="EG126" s="109" t="n">
        <v>23.1</v>
      </c>
      <c r="EH126" s="109" t="n">
        <v>20.1</v>
      </c>
      <c r="EI126" s="109" t="n">
        <v>20.3</v>
      </c>
      <c r="EJ126" s="109" t="n">
        <v>22.1</v>
      </c>
      <c r="EK126" s="109" t="n">
        <v>25.5</v>
      </c>
      <c r="EL126" s="109" t="n">
        <v>25.5</v>
      </c>
      <c r="EM126" s="109" t="n">
        <v>31.9</v>
      </c>
      <c r="EN126" s="109" t="n">
        <v>37.2</v>
      </c>
      <c r="EO126" s="110" t="n">
        <f aca="false">SUM(EC126:EN126)/12</f>
        <v>27.9166666666667</v>
      </c>
      <c r="FA126" s="1" t="n">
        <f aca="false">FA125+1</f>
        <v>1976</v>
      </c>
      <c r="FB126" s="113" t="s">
        <v>135</v>
      </c>
      <c r="FC126" s="109" t="n">
        <v>25.7</v>
      </c>
      <c r="FD126" s="109" t="n">
        <v>27.5</v>
      </c>
      <c r="FE126" s="109" t="n">
        <v>24.7</v>
      </c>
      <c r="FF126" s="109" t="n">
        <v>20.2</v>
      </c>
      <c r="FG126" s="109" t="n">
        <v>15.9</v>
      </c>
      <c r="FH126" s="109" t="n">
        <v>13.4</v>
      </c>
      <c r="FI126" s="109" t="n">
        <v>13.7</v>
      </c>
      <c r="FJ126" s="109" t="n">
        <v>14.3</v>
      </c>
      <c r="FK126" s="109" t="n">
        <v>15.3</v>
      </c>
      <c r="FL126" s="109" t="n">
        <v>16.5</v>
      </c>
      <c r="FM126" s="109" t="n">
        <v>21.4</v>
      </c>
      <c r="FN126" s="109" t="n">
        <v>25.8</v>
      </c>
      <c r="FO126" s="110" t="n">
        <f aca="false">SUM(FC126:FN126)/12</f>
        <v>19.5333333333333</v>
      </c>
      <c r="GA126" s="1" t="n">
        <f aca="false">GA125+1</f>
        <v>1976</v>
      </c>
      <c r="GB126" s="113" t="s">
        <v>135</v>
      </c>
      <c r="GC126" s="109" t="n">
        <v>24.6</v>
      </c>
      <c r="GD126" s="109" t="n">
        <v>26.6</v>
      </c>
      <c r="GE126" s="109" t="n">
        <v>22.8</v>
      </c>
      <c r="GF126" s="109" t="n">
        <v>19.2</v>
      </c>
      <c r="GG126" s="109" t="n">
        <v>15.5</v>
      </c>
      <c r="GH126" s="109" t="n">
        <v>13.6</v>
      </c>
      <c r="GI126" s="109" t="n">
        <v>13.2</v>
      </c>
      <c r="GJ126" s="109" t="n">
        <v>13.9</v>
      </c>
      <c r="GK126" s="109" t="n">
        <v>14.8</v>
      </c>
      <c r="GL126" s="109" t="n">
        <v>15.8</v>
      </c>
      <c r="GM126" s="109" t="n">
        <v>19.6</v>
      </c>
      <c r="GN126" s="109" t="n">
        <v>22.3</v>
      </c>
      <c r="GO126" s="110" t="n">
        <f aca="false">SUM(GC126:GN126)/12</f>
        <v>18.4916666666667</v>
      </c>
      <c r="HA126" s="1" t="n">
        <f aca="false">HA125+1</f>
        <v>1976</v>
      </c>
      <c r="HB126" s="113" t="s">
        <v>135</v>
      </c>
      <c r="HC126" s="109" t="n">
        <v>23.5</v>
      </c>
      <c r="HD126" s="109" t="n">
        <v>25.4</v>
      </c>
      <c r="HE126" s="109" t="n">
        <v>23.6</v>
      </c>
      <c r="HF126" s="109" t="n">
        <v>21.6</v>
      </c>
      <c r="HG126" s="109" t="n">
        <v>18.9</v>
      </c>
      <c r="HH126" s="109" t="n">
        <v>16.7</v>
      </c>
      <c r="HI126" s="109" t="n">
        <v>16.8</v>
      </c>
      <c r="HJ126" s="109" t="n">
        <v>17.1</v>
      </c>
      <c r="HK126" s="109" t="n">
        <v>17.6</v>
      </c>
      <c r="HL126" s="109" t="n">
        <v>18.2</v>
      </c>
      <c r="HM126" s="109" t="n">
        <v>21.2</v>
      </c>
      <c r="HN126" s="109" t="n">
        <v>25.6</v>
      </c>
      <c r="HO126" s="110" t="n">
        <f aca="false">SUM(HC126:HN126)/12</f>
        <v>20.5166666666667</v>
      </c>
      <c r="IA126" s="1" t="n">
        <f aca="false">IA125+1</f>
        <v>1976</v>
      </c>
      <c r="IB126" s="113" t="s">
        <v>135</v>
      </c>
      <c r="IC126" s="109" t="n">
        <v>29.4</v>
      </c>
      <c r="ID126" s="109" t="n">
        <v>32</v>
      </c>
      <c r="IE126" s="109" t="n">
        <v>28.7</v>
      </c>
      <c r="IF126" s="109" t="n">
        <v>23.7</v>
      </c>
      <c r="IG126" s="109" t="n">
        <v>19.2</v>
      </c>
      <c r="IH126" s="109" t="n">
        <v>16.7</v>
      </c>
      <c r="II126" s="109" t="n">
        <v>17.6</v>
      </c>
      <c r="IJ126" s="109" t="n">
        <v>18</v>
      </c>
      <c r="IK126" s="109" t="n">
        <v>20.4</v>
      </c>
      <c r="IL126" s="109" t="n">
        <v>21.1</v>
      </c>
      <c r="IM126" s="109" t="n">
        <v>25.5</v>
      </c>
      <c r="IN126" s="109" t="n">
        <v>30.2</v>
      </c>
      <c r="IO126" s="110" t="n">
        <f aca="false">SUM(IC126:IN126)/12</f>
        <v>23.5416666666667</v>
      </c>
      <c r="JA126" s="1" t="n">
        <f aca="false">JA125+1</f>
        <v>1976</v>
      </c>
      <c r="JB126" s="113" t="s">
        <v>135</v>
      </c>
      <c r="JC126" s="109" t="n">
        <v>22.3</v>
      </c>
      <c r="JD126" s="109" t="n">
        <v>23.9</v>
      </c>
      <c r="JE126" s="109" t="n">
        <v>21.3</v>
      </c>
      <c r="JF126" s="109" t="n">
        <v>19.2</v>
      </c>
      <c r="JG126" s="109" t="n">
        <v>16.6</v>
      </c>
      <c r="JH126" s="109" t="n">
        <v>15.1</v>
      </c>
      <c r="JI126" s="109" t="n">
        <v>14.5</v>
      </c>
      <c r="JJ126" s="109" t="n">
        <v>14.8</v>
      </c>
      <c r="JK126" s="109" t="n">
        <v>15.4</v>
      </c>
      <c r="JL126" s="109" t="n">
        <v>16.6</v>
      </c>
      <c r="JM126" s="109" t="n">
        <v>19.8</v>
      </c>
      <c r="JN126" s="109" t="n">
        <v>22.6</v>
      </c>
      <c r="JO126" s="110" t="n">
        <f aca="false">SUM(JC126:JN126)/12</f>
        <v>18.5083333333333</v>
      </c>
      <c r="KA126" s="1" t="n">
        <f aca="false">KA125+1</f>
        <v>1976</v>
      </c>
      <c r="KB126" s="113" t="s">
        <v>135</v>
      </c>
      <c r="KC126" s="109" t="n">
        <v>28</v>
      </c>
      <c r="KD126" s="109" t="n">
        <v>30.7</v>
      </c>
      <c r="KE126" s="109" t="n">
        <v>27</v>
      </c>
      <c r="KF126" s="109" t="n">
        <v>22.5</v>
      </c>
      <c r="KG126" s="109" t="n">
        <v>18.2</v>
      </c>
      <c r="KH126" s="109" t="n">
        <v>15.8</v>
      </c>
      <c r="KI126" s="109" t="n">
        <v>16</v>
      </c>
      <c r="KJ126" s="109" t="n">
        <v>16.8</v>
      </c>
      <c r="KK126" s="109" t="n">
        <v>18.2</v>
      </c>
      <c r="KL126" s="109" t="n">
        <v>19.2</v>
      </c>
      <c r="KM126" s="109" t="n">
        <v>23.9</v>
      </c>
      <c r="KN126" s="109" t="n">
        <v>28.2</v>
      </c>
      <c r="KO126" s="110" t="n">
        <f aca="false">SUM(KC126:KN126)/12</f>
        <v>22.0416666666667</v>
      </c>
      <c r="LA126" s="1" t="n">
        <f aca="false">LA125+1</f>
        <v>1976</v>
      </c>
      <c r="LB126" s="113" t="s">
        <v>135</v>
      </c>
      <c r="LC126" s="109" t="n">
        <v>29.5</v>
      </c>
      <c r="LD126" s="109" t="n">
        <v>31.7</v>
      </c>
      <c r="LE126" s="109" t="n">
        <v>28.4</v>
      </c>
      <c r="LF126" s="109" t="n">
        <v>23.3</v>
      </c>
      <c r="LG126" s="109" t="n">
        <v>18.6</v>
      </c>
      <c r="LH126" s="109" t="n">
        <v>16.2</v>
      </c>
      <c r="LI126" s="109" t="n">
        <v>17.1</v>
      </c>
      <c r="LJ126" s="109" t="n">
        <v>17.6</v>
      </c>
      <c r="LK126" s="109" t="n">
        <v>19.3</v>
      </c>
      <c r="LL126" s="109" t="n">
        <v>20.7</v>
      </c>
      <c r="LM126" s="109" t="n">
        <v>24.9</v>
      </c>
      <c r="LN126" s="109" t="n">
        <v>29.9</v>
      </c>
      <c r="LO126" s="110" t="n">
        <f aca="false">SUM(LC126:LN126)/12</f>
        <v>23.1</v>
      </c>
      <c r="MA126" s="1" t="n">
        <f aca="false">MA125+1</f>
        <v>1976</v>
      </c>
      <c r="MB126" s="113" t="s">
        <v>135</v>
      </c>
      <c r="MC126" s="109" t="n">
        <v>26.1</v>
      </c>
      <c r="MD126" s="109" t="n">
        <v>27.9</v>
      </c>
      <c r="ME126" s="109" t="n">
        <v>25.1</v>
      </c>
      <c r="MF126" s="109" t="n">
        <v>22</v>
      </c>
      <c r="MG126" s="109" t="n">
        <v>18.2</v>
      </c>
      <c r="MH126" s="109" t="n">
        <v>15.7</v>
      </c>
      <c r="MI126" s="109" t="n">
        <v>15.7</v>
      </c>
      <c r="MJ126" s="109" t="n">
        <v>16.2</v>
      </c>
      <c r="MK126" s="109" t="n">
        <v>16.7</v>
      </c>
      <c r="ML126" s="109" t="n">
        <v>17.7</v>
      </c>
      <c r="MM126" s="109" t="n">
        <v>22.5</v>
      </c>
      <c r="MN126" s="109" t="n">
        <v>26.8</v>
      </c>
      <c r="MO126" s="110" t="n">
        <f aca="false">SUM(MC126:MN126)/12</f>
        <v>20.8833333333333</v>
      </c>
      <c r="NA126" s="1" t="n">
        <f aca="false">NA125+1</f>
        <v>1976</v>
      </c>
      <c r="NB126" s="113" t="s">
        <v>135</v>
      </c>
      <c r="NC126" s="109" t="n">
        <v>33.8</v>
      </c>
      <c r="ND126" s="109" t="n">
        <v>35.1</v>
      </c>
      <c r="NE126" s="109" t="n">
        <v>32.8</v>
      </c>
      <c r="NF126" s="109" t="n">
        <v>26.4</v>
      </c>
      <c r="NG126" s="109" t="n">
        <v>21.5</v>
      </c>
      <c r="NH126" s="109" t="n">
        <v>18.5</v>
      </c>
      <c r="NI126" s="109" t="n">
        <v>19.5</v>
      </c>
      <c r="NJ126" s="109" t="n">
        <v>21.1</v>
      </c>
      <c r="NK126" s="109" t="n">
        <v>23.5</v>
      </c>
      <c r="NL126" s="109" t="n">
        <v>24.4</v>
      </c>
      <c r="NM126" s="109" t="n">
        <v>28.5</v>
      </c>
      <c r="NN126" s="109" t="n">
        <v>35.1</v>
      </c>
      <c r="NO126" s="110" t="n">
        <f aca="false">SUM(NC126:NN126)/12</f>
        <v>26.6833333333333</v>
      </c>
      <c r="ON126" s="39" t="n">
        <f aca="false">(FO126+GO126+MO126)/3</f>
        <v>19.6361111111111</v>
      </c>
      <c r="OO126" s="40" t="n">
        <f aca="false">(AO126+BO126+EO126+HO126+JO126)/5</f>
        <v>21.765</v>
      </c>
      <c r="OP126" s="41" t="n">
        <f aca="false">(FO126+GO126+MO126+AO126+BO126+EO126+HO126+JO126)/8</f>
        <v>20.9666666666667</v>
      </c>
      <c r="PA126" s="114"/>
      <c r="PB126" s="115"/>
      <c r="PN126" s="28" t="n">
        <f aca="false">MAX(FC126:FN126,GC126:GN126,MC126:MN126)</f>
        <v>27.9</v>
      </c>
      <c r="PO126" s="29" t="n">
        <f aca="false">MIN(FC126:FN126,GC126:GN126,MC126:MN126)</f>
        <v>13.2</v>
      </c>
      <c r="PP126" s="30" t="n">
        <f aca="false">MAX(AC126:AN126,BC126:BN126,EC126:EN126,HC126:HN126,JC126:JN126)</f>
        <v>37.2</v>
      </c>
      <c r="PQ126" s="31" t="n">
        <f aca="false">MIN(AC126:AN126,BC126:BN126,EC126:EN126,HC126:HN126,JC126:JN126)</f>
        <v>14.3</v>
      </c>
      <c r="QU126" s="116" t="n">
        <f aca="false">AVERAGE(AH126,AI126,AJ126,BH126,BI126,BJ126,CH126,CI126,CJ126,DH126,DI126,DJ126,EH126,EI126,EJ126,FH126,FI126,FJ126,GH131,GI131,GJ131,HH126,HI126,HJ126,IH126,II126,IJ126,JH126,JI126,JJ126,KH126,KI126,KJ126,LH126,LI126,LJ126,MH126,MI126,MJ126,NH126,NI126,NJ126)</f>
        <v>16.1952380952381</v>
      </c>
      <c r="QV126" s="117" t="n">
        <f aca="false">AVERAGE(AC126,AD126,AN126,BC126,BD126,BN126,CC126,CD126,CN126,DC126,DD126,DN126,EC126,ED126,EN126,FC126,FD126,FN126,GC131,GD131,GN131,HC126,HD126,HN126,IC126,ID126,IN126,JC126,JD126,JN126,KC126,KD126,KN126,LC126,LD126,LN126,MC126,MD126,MN126,NC126,ND126,NN126,)</f>
        <v>27.4372093023256</v>
      </c>
      <c r="QW126" s="116" t="n">
        <f aca="false">AVERAGE(QU116:QU126)</f>
        <v>15.8361471861472</v>
      </c>
      <c r="QX126" s="118" t="n">
        <f aca="false">AVERAGE(QV116:QV126)</f>
        <v>27.298459679855</v>
      </c>
    </row>
    <row r="127" customFormat="false" ht="12.9" hidden="false" customHeight="false" outlineLevel="0" collapsed="false">
      <c r="A127" s="101"/>
      <c r="B127" s="102" t="n">
        <f aca="false">AVERAGE(AO127,BO127,CO127,DO127,EO127,FO127,GO127,HO127,IO127,JO127,KO127,LO127,MO127,NO127)</f>
        <v>22.3779761904762</v>
      </c>
      <c r="C127" s="103" t="n">
        <f aca="false">AVERAGE(B123:B127)</f>
        <v>22.0122619047619</v>
      </c>
      <c r="D127" s="104" t="n">
        <f aca="false">AVERAGE(B118:B127)</f>
        <v>21.8669146825397</v>
      </c>
      <c r="E127" s="102" t="n">
        <f aca="false">AVERAGE(B108:B127)</f>
        <v>21.9062450396825</v>
      </c>
      <c r="F127" s="105" t="n">
        <f aca="false">AVERAGE(B78:B127)</f>
        <v>21.823001984127</v>
      </c>
      <c r="G127" s="3" t="n">
        <f aca="false">MAX(AC127:AN127,BC127:BN127,CC127:CN127,DC127:DN127,EC127:EN127,FC127:FN127,GC127:GN127,HC127:HN127,IC127:IN127,JC127:JN127,KC127:KN127,LC127:LN127,MC127:MN127,NC127:NN127)</f>
        <v>39.5</v>
      </c>
      <c r="H127" s="106" t="n">
        <f aca="false">MEDIAN(AC127:AN127,BC127:BN127,CC127:CN127,DC127:DN127,EC127:EN127,FC127:FN127,GC127:GN127,HC127:HN127,IC127:IN127,JC127:JN127,KC127:KN127,LC127:LN127,MC127:MN127,NC127:NN127)</f>
        <v>21.4</v>
      </c>
      <c r="I127" s="5" t="n">
        <f aca="false">MIN(AC127:AN127,BC127:BN127,CC127:CN127,DC127:DN127,EC127:EN127,FC127:FN127,GC127:GN127,HC127:HN127,IC127:IN127,JC127:JN127,KC127:KN127,LC127:LN127,MC127:MN127,NC127:NN127)</f>
        <v>12.8</v>
      </c>
      <c r="J127" s="107" t="n">
        <f aca="false">(G127+I127)/2</f>
        <v>26.15</v>
      </c>
      <c r="AA127" s="1" t="n">
        <f aca="false">AA126+1</f>
        <v>53</v>
      </c>
      <c r="AB127" s="108" t="n">
        <v>1977</v>
      </c>
      <c r="AC127" s="109" t="n">
        <v>28.3</v>
      </c>
      <c r="AD127" s="109" t="n">
        <v>29.2</v>
      </c>
      <c r="AE127" s="109" t="n">
        <v>24.6</v>
      </c>
      <c r="AF127" s="109" t="n">
        <v>20.2</v>
      </c>
      <c r="AG127" s="109" t="n">
        <v>18.4</v>
      </c>
      <c r="AH127" s="109" t="n">
        <v>15.1</v>
      </c>
      <c r="AI127" s="109" t="n">
        <v>15.4</v>
      </c>
      <c r="AJ127" s="109" t="n">
        <v>19.2</v>
      </c>
      <c r="AK127" s="109" t="n">
        <v>17.7</v>
      </c>
      <c r="AL127" s="109" t="n">
        <v>22.8</v>
      </c>
      <c r="AM127" s="109" t="n">
        <v>23.4</v>
      </c>
      <c r="AN127" s="109" t="n">
        <v>27.1</v>
      </c>
      <c r="AO127" s="110" t="n">
        <f aca="false">SUM(AC127:AN127)/12</f>
        <v>21.7833333333333</v>
      </c>
      <c r="AQ127" s="112"/>
      <c r="AR127" s="109"/>
      <c r="AS127" s="109"/>
      <c r="AT127" s="109"/>
      <c r="AU127" s="109"/>
      <c r="AV127" s="109"/>
      <c r="AW127" s="109"/>
      <c r="AX127" s="109"/>
      <c r="AY127" s="109"/>
      <c r="AZ127" s="109"/>
      <c r="BA127" s="1" t="n">
        <f aca="false">BA126+1</f>
        <v>1977</v>
      </c>
      <c r="BB127" s="113" t="s">
        <v>136</v>
      </c>
      <c r="BC127" s="109" t="n">
        <v>29.3</v>
      </c>
      <c r="BD127" s="109" t="n">
        <v>30.1</v>
      </c>
      <c r="BE127" s="109" t="n">
        <v>24.8</v>
      </c>
      <c r="BF127" s="109" t="n">
        <v>19.8</v>
      </c>
      <c r="BG127" s="109" t="n">
        <v>17.1</v>
      </c>
      <c r="BH127" s="109" t="n">
        <v>13.1</v>
      </c>
      <c r="BI127" s="109" t="n">
        <v>13.8</v>
      </c>
      <c r="BJ127" s="109" t="n">
        <v>17.9</v>
      </c>
      <c r="BK127" s="109" t="n">
        <v>16.8</v>
      </c>
      <c r="BL127" s="109" t="n">
        <v>22.3</v>
      </c>
      <c r="BM127" s="109" t="n">
        <v>24.7</v>
      </c>
      <c r="BN127" s="109" t="n">
        <v>27.9</v>
      </c>
      <c r="BO127" s="110" t="n">
        <f aca="false">SUM(BC127:BN127)/12</f>
        <v>21.4666666666667</v>
      </c>
      <c r="BP127" s="109"/>
      <c r="BQ127" s="109"/>
      <c r="BR127" s="109"/>
      <c r="BS127" s="119"/>
      <c r="CA127" s="1" t="n">
        <f aca="false">CA126+1</f>
        <v>1977</v>
      </c>
      <c r="CB127" s="112" t="n">
        <v>1977</v>
      </c>
      <c r="CC127" s="109" t="n">
        <v>21.7</v>
      </c>
      <c r="CD127" s="109" t="n">
        <v>21.6</v>
      </c>
      <c r="CE127" s="109" t="n">
        <v>21.1</v>
      </c>
      <c r="CF127" s="109" t="n">
        <v>17.7</v>
      </c>
      <c r="CG127" s="109" t="n">
        <v>16.3</v>
      </c>
      <c r="CH127" s="109" t="n">
        <v>14.1</v>
      </c>
      <c r="CI127" s="109" t="n">
        <v>13.4</v>
      </c>
      <c r="CJ127" s="109" t="n">
        <v>15.6</v>
      </c>
      <c r="CK127" s="109" t="n">
        <v>14.7</v>
      </c>
      <c r="CL127" s="109" t="n">
        <v>18.8</v>
      </c>
      <c r="CM127" s="109" t="n">
        <v>18.4</v>
      </c>
      <c r="CN127" s="109" t="n">
        <v>20.8</v>
      </c>
      <c r="CO127" s="110" t="n">
        <f aca="false">SUM(CC127:CN127)/12</f>
        <v>17.85</v>
      </c>
      <c r="DA127" s="1" t="n">
        <f aca="false">DA126+1</f>
        <v>1977</v>
      </c>
      <c r="DB127" s="113" t="s">
        <v>136</v>
      </c>
      <c r="DC127" s="109" t="n">
        <v>31.1</v>
      </c>
      <c r="DD127" s="109" t="n">
        <v>32</v>
      </c>
      <c r="DE127" s="109" t="n">
        <v>26.6</v>
      </c>
      <c r="DF127" s="109" t="n">
        <v>21.6</v>
      </c>
      <c r="DG127" s="109" t="n">
        <v>18.1</v>
      </c>
      <c r="DH127" s="109" t="n">
        <v>14.5</v>
      </c>
      <c r="DI127" s="109" t="n">
        <v>15.3</v>
      </c>
      <c r="DJ127" s="109" t="n">
        <v>20.1</v>
      </c>
      <c r="DK127" s="109" t="n">
        <v>18.9</v>
      </c>
      <c r="DL127" s="109" t="n">
        <v>24.4</v>
      </c>
      <c r="DM127" s="109" t="n">
        <v>25.8</v>
      </c>
      <c r="DN127" s="109" t="n">
        <v>29.9</v>
      </c>
      <c r="DO127" s="110" t="n">
        <f aca="false">SUM(DC127:DN127)/12</f>
        <v>23.1916666666667</v>
      </c>
      <c r="EA127" s="1" t="n">
        <f aca="false">EA126+1</f>
        <v>1977</v>
      </c>
      <c r="EB127" s="111" t="n">
        <v>1977</v>
      </c>
      <c r="EC127" s="109" t="n">
        <v>38</v>
      </c>
      <c r="ED127" s="109" t="n">
        <v>39.5</v>
      </c>
      <c r="EE127" s="109" t="n">
        <v>33.5</v>
      </c>
      <c r="EF127" s="109" t="n">
        <v>28.4</v>
      </c>
      <c r="EG127" s="109" t="n">
        <v>23.3</v>
      </c>
      <c r="EH127" s="109" t="n">
        <v>19.4</v>
      </c>
      <c r="EI127" s="109" t="n">
        <v>20.2</v>
      </c>
      <c r="EJ127" s="109" t="n">
        <v>26</v>
      </c>
      <c r="EK127" s="109" t="n">
        <v>25.7</v>
      </c>
      <c r="EL127" s="109" t="n">
        <v>32.4</v>
      </c>
      <c r="EM127" s="109" t="n">
        <v>33.8</v>
      </c>
      <c r="EN127" s="109" t="n">
        <v>37.1</v>
      </c>
      <c r="EO127" s="110" t="n">
        <f aca="false">SUM(EC127:EN127)/12</f>
        <v>29.775</v>
      </c>
      <c r="FA127" s="1" t="n">
        <f aca="false">FA126+1</f>
        <v>1977</v>
      </c>
      <c r="FB127" s="113" t="s">
        <v>136</v>
      </c>
      <c r="FC127" s="109" t="n">
        <v>27.3</v>
      </c>
      <c r="FD127" s="109" t="n">
        <v>28</v>
      </c>
      <c r="FE127" s="109" t="n">
        <v>24</v>
      </c>
      <c r="FF127" s="109" t="n">
        <v>18.6</v>
      </c>
      <c r="FG127" s="109" t="n">
        <v>16.1</v>
      </c>
      <c r="FH127" s="109" t="n">
        <v>12.9</v>
      </c>
      <c r="FI127" s="109" t="n">
        <v>13.5</v>
      </c>
      <c r="FJ127" s="109" t="n">
        <v>17.2</v>
      </c>
      <c r="FK127" s="109" t="n">
        <v>16.1</v>
      </c>
      <c r="FL127" s="109" t="n">
        <v>20.8</v>
      </c>
      <c r="FM127" s="109" t="n">
        <v>23.1</v>
      </c>
      <c r="FN127" s="109" t="n">
        <v>26.6</v>
      </c>
      <c r="FO127" s="110" t="n">
        <f aca="false">SUM(FC127:FN127)/12</f>
        <v>20.35</v>
      </c>
      <c r="GA127" s="1" t="n">
        <f aca="false">GA126+1</f>
        <v>1977</v>
      </c>
      <c r="GB127" s="113" t="s">
        <v>136</v>
      </c>
      <c r="GC127" s="109" t="n">
        <v>24.8</v>
      </c>
      <c r="GD127" s="109" t="n">
        <v>25.9</v>
      </c>
      <c r="GE127" s="109" t="n">
        <v>23</v>
      </c>
      <c r="GF127" s="109" t="n">
        <v>17.3</v>
      </c>
      <c r="GG127" s="109" t="n">
        <v>15.2</v>
      </c>
      <c r="GH127" s="109" t="n">
        <v>13.3</v>
      </c>
      <c r="GI127" s="109" t="n">
        <v>12.8</v>
      </c>
      <c r="GJ127" s="109" t="n">
        <v>15.6</v>
      </c>
      <c r="GK127" s="109" t="n">
        <v>14.8</v>
      </c>
      <c r="GL127" s="109" t="n">
        <v>19.6</v>
      </c>
      <c r="GM127" s="109" t="n">
        <v>20.4</v>
      </c>
      <c r="GN127" s="109" t="n">
        <v>24</v>
      </c>
      <c r="GO127" s="110" t="n">
        <f aca="false">SUM(GC127:GN127)/12</f>
        <v>18.8916666666667</v>
      </c>
      <c r="HA127" s="1" t="n">
        <f aca="false">HA126+1</f>
        <v>1977</v>
      </c>
      <c r="HB127" s="113" t="s">
        <v>136</v>
      </c>
      <c r="HC127" s="109" t="n">
        <v>25.9</v>
      </c>
      <c r="HD127" s="109" t="n">
        <v>25.7</v>
      </c>
      <c r="HE127" s="109" t="n">
        <v>23.7</v>
      </c>
      <c r="HF127" s="109" t="n">
        <v>20.4</v>
      </c>
      <c r="HG127" s="109" t="n">
        <v>18.8</v>
      </c>
      <c r="HH127" s="109" t="n">
        <v>16.1</v>
      </c>
      <c r="HI127" s="109" t="n">
        <v>16.5</v>
      </c>
      <c r="HJ127" s="109" t="n">
        <v>19.4</v>
      </c>
      <c r="HK127" s="109" t="n">
        <v>18.1</v>
      </c>
      <c r="HL127" s="109" t="n">
        <v>21.4</v>
      </c>
      <c r="HM127" s="109" t="n">
        <v>21.8</v>
      </c>
      <c r="HN127" s="109" t="n">
        <v>25.1</v>
      </c>
      <c r="HO127" s="110" t="n">
        <f aca="false">SUM(HC127:HN127)/12</f>
        <v>21.075</v>
      </c>
      <c r="IA127" s="1" t="n">
        <f aca="false">IA126+1</f>
        <v>1977</v>
      </c>
      <c r="IB127" s="113" t="s">
        <v>136</v>
      </c>
      <c r="IC127" s="109" t="n">
        <v>31.8</v>
      </c>
      <c r="ID127" s="109" t="n">
        <v>33</v>
      </c>
      <c r="IE127" s="109" t="n">
        <v>28</v>
      </c>
      <c r="IF127" s="109" t="n">
        <v>23.7</v>
      </c>
      <c r="IG127" s="109" t="n">
        <v>19.6</v>
      </c>
      <c r="IH127" s="109" t="n">
        <v>15.9</v>
      </c>
      <c r="II127" s="109" t="n">
        <v>16.7</v>
      </c>
      <c r="IJ127" s="109" t="n">
        <v>21.4</v>
      </c>
      <c r="IK127" s="109" t="n">
        <v>20.3</v>
      </c>
      <c r="IL127" s="109" t="n">
        <v>25.9</v>
      </c>
      <c r="IM127" s="109" t="n">
        <v>27.3</v>
      </c>
      <c r="IN127" s="109" t="n">
        <v>31.3</v>
      </c>
      <c r="IO127" s="110" t="n">
        <f aca="false">SUM(IC127:IN127)/12</f>
        <v>24.575</v>
      </c>
      <c r="JA127" s="1" t="n">
        <f aca="false">JA126+1</f>
        <v>1977</v>
      </c>
      <c r="JB127" s="113" t="s">
        <v>136</v>
      </c>
      <c r="JC127" s="109" t="n">
        <v>23.2</v>
      </c>
      <c r="JD127" s="109" t="n">
        <v>23.2</v>
      </c>
      <c r="JE127" s="109" t="n">
        <v>21.2</v>
      </c>
      <c r="JF127" s="109" t="n">
        <v>18.8</v>
      </c>
      <c r="JG127" s="109" t="n">
        <v>15.9</v>
      </c>
      <c r="JH127" s="109" t="n">
        <v>14.5</v>
      </c>
      <c r="JI127" s="109" t="n">
        <v>14</v>
      </c>
      <c r="JJ127" s="109" t="n">
        <v>15.6</v>
      </c>
      <c r="JK127" s="109" t="n">
        <v>15.5</v>
      </c>
      <c r="JL127" s="109" t="n">
        <v>19</v>
      </c>
      <c r="JM127" s="109" t="n">
        <v>19.3</v>
      </c>
      <c r="JN127" s="109" t="n">
        <v>21.4</v>
      </c>
      <c r="JO127" s="110" t="n">
        <f aca="false">SUM(JC127:JN127)/12</f>
        <v>18.4666666666667</v>
      </c>
      <c r="KA127" s="1" t="n">
        <f aca="false">KA126+1</f>
        <v>1977</v>
      </c>
      <c r="KB127" s="113" t="s">
        <v>136</v>
      </c>
      <c r="KC127" s="109" t="n">
        <v>30.2</v>
      </c>
      <c r="KD127" s="109" t="n">
        <v>31.5</v>
      </c>
      <c r="KE127" s="109" t="n">
        <v>25.8</v>
      </c>
      <c r="KF127" s="109" t="n">
        <v>21</v>
      </c>
      <c r="KG127" s="109" t="n">
        <v>18.6</v>
      </c>
      <c r="KH127" s="109" t="n">
        <v>14.6</v>
      </c>
      <c r="KI127" s="109" t="n">
        <v>15.5</v>
      </c>
      <c r="KJ127" s="109" t="n">
        <v>19.6</v>
      </c>
      <c r="KK127" s="109" t="n">
        <v>18.1</v>
      </c>
      <c r="KL127" s="109" t="n">
        <v>23.7</v>
      </c>
      <c r="KM127" s="109" t="n">
        <v>25</v>
      </c>
      <c r="KN127" s="109" t="n">
        <v>28.7</v>
      </c>
      <c r="KO127" s="110" t="n">
        <f aca="false">SUM(KC127:KN127)/12</f>
        <v>22.6916666666667</v>
      </c>
      <c r="LA127" s="1" t="n">
        <f aca="false">LA126+1</f>
        <v>1977</v>
      </c>
      <c r="LB127" s="113" t="s">
        <v>136</v>
      </c>
      <c r="LC127" s="109" t="n">
        <v>32.4</v>
      </c>
      <c r="LD127" s="109" t="n">
        <v>31.9</v>
      </c>
      <c r="LE127" s="109" t="n">
        <v>27.1</v>
      </c>
      <c r="LF127" s="109" t="n">
        <v>22.5</v>
      </c>
      <c r="LG127" s="109" t="n">
        <v>19.4</v>
      </c>
      <c r="LH127" s="109" t="n">
        <v>15.3</v>
      </c>
      <c r="LI127" s="109" t="n">
        <v>16.3</v>
      </c>
      <c r="LJ127" s="109" t="n">
        <v>20.9</v>
      </c>
      <c r="LK127" s="109" t="n">
        <v>19.2</v>
      </c>
      <c r="LL127" s="109" t="n">
        <v>25.3</v>
      </c>
      <c r="LM127" s="109" t="n">
        <v>26.6</v>
      </c>
      <c r="LN127" s="109" t="n">
        <v>32.5</v>
      </c>
      <c r="LO127" s="110" t="n">
        <f aca="false">SUM(LC127:LN127)/12</f>
        <v>24.1166666666667</v>
      </c>
      <c r="MA127" s="1" t="n">
        <f aca="false">MA126+1</f>
        <v>1977</v>
      </c>
      <c r="MB127" s="113" t="s">
        <v>136</v>
      </c>
      <c r="MC127" s="109" t="n">
        <v>27.4</v>
      </c>
      <c r="MD127" s="109" t="n">
        <v>27.7</v>
      </c>
      <c r="ME127" s="109" t="n">
        <v>24.8</v>
      </c>
      <c r="MF127" s="109" t="n">
        <v>19.7</v>
      </c>
      <c r="MG127" s="109" t="n">
        <v>17.7</v>
      </c>
      <c r="MH127" s="109" t="n">
        <v>14.6</v>
      </c>
      <c r="MI127" s="109" t="n">
        <v>15.2</v>
      </c>
      <c r="MJ127" s="109" t="n">
        <v>18.6</v>
      </c>
      <c r="MK127" s="109" t="n">
        <v>17.1</v>
      </c>
      <c r="ML127" s="109" t="n">
        <v>22.2</v>
      </c>
      <c r="MM127" s="109" t="n">
        <v>23.4</v>
      </c>
      <c r="MN127" s="109" t="n">
        <v>26.7</v>
      </c>
      <c r="MO127" s="110" t="n">
        <f aca="false">SUM(MC127:MN127)/12</f>
        <v>21.2583333333333</v>
      </c>
      <c r="NA127" s="1" t="n">
        <f aca="false">NA126+1</f>
        <v>1977</v>
      </c>
      <c r="NB127" s="113" t="s">
        <v>136</v>
      </c>
      <c r="NC127" s="109" t="n">
        <v>36.2</v>
      </c>
      <c r="ND127" s="109" t="n">
        <v>36.5</v>
      </c>
      <c r="NE127" s="109" t="n">
        <v>31.1</v>
      </c>
      <c r="NF127" s="109" t="n">
        <v>25.8</v>
      </c>
      <c r="NG127" s="109" t="n">
        <v>20.9</v>
      </c>
      <c r="NH127" s="109" t="n">
        <v>18</v>
      </c>
      <c r="NI127" s="109" t="n">
        <v>19.1</v>
      </c>
      <c r="NJ127" s="109" t="n">
        <v>24.4</v>
      </c>
      <c r="NK127" s="109" t="n">
        <v>23.9</v>
      </c>
      <c r="NL127" s="109" t="n">
        <v>29.9</v>
      </c>
      <c r="NM127" s="109" t="n">
        <v>32.2</v>
      </c>
      <c r="NN127" s="109" t="n">
        <v>35.6</v>
      </c>
      <c r="NO127" s="110" t="n">
        <f aca="false">SUM(NC127:NN127)/12</f>
        <v>27.8</v>
      </c>
      <c r="ON127" s="39" t="n">
        <f aca="false">(FO127+GO127+MO127)/3</f>
        <v>20.1666666666667</v>
      </c>
      <c r="OO127" s="40" t="n">
        <f aca="false">(AO127+BO127+EO127+HO127+JO127)/5</f>
        <v>22.5133333333333</v>
      </c>
      <c r="OP127" s="41" t="n">
        <f aca="false">(FO127+GO127+MO127+AO127+BO127+EO127+HO127+JO127)/8</f>
        <v>21.6333333333333</v>
      </c>
      <c r="PA127" s="114"/>
      <c r="PB127" s="115"/>
      <c r="PN127" s="28" t="n">
        <f aca="false">MAX(FC127:FN127,GC127:GN127,MC127:MN127)</f>
        <v>28</v>
      </c>
      <c r="PO127" s="29" t="n">
        <f aca="false">MIN(FC127:FN127,GC127:GN127,MC127:MN127)</f>
        <v>12.8</v>
      </c>
      <c r="PP127" s="30" t="n">
        <f aca="false">MAX(AC127:AN127,BC127:BN127,EC127:EN127,HC127:HN127,JC127:JN127)</f>
        <v>39.5</v>
      </c>
      <c r="PQ127" s="31" t="n">
        <f aca="false">MIN(AC127:AN127,BC127:BN127,EC127:EN127,HC127:HN127,JC127:JN127)</f>
        <v>13.1</v>
      </c>
      <c r="QU127" s="116" t="n">
        <f aca="false">AVERAGE(AH127,AI127,AJ127,BH127,BI127,BJ127,CH127,CI127,CJ127,DH127,DI127,DJ127,EH127,EI127,EJ127,FH127,FI127,FJ127,GH132,GI132,GJ132,HH127,HI127,HJ127,IH127,II127,IJ127,JH127,JI127,JJ127,KH127,KI127,KJ127,LH127,LI127,LJ127,MH127,MI127,MJ127,NH127,NI127,NJ127)</f>
        <v>16.6714285714286</v>
      </c>
      <c r="QV127" s="117" t="n">
        <f aca="false">AVERAGE(AC127,AD127,AN127,BC127,BD127,BN127,CC127,CD127,CN127,DC127,DD127,DN127,EC127,ED127,EN127,FC127,FD127,FN127,GC132,GD132,GN132,HC127,HD127,HN127,IC127,ID127,IN127,JC127,JD127,JN127,KC127,KD127,KN127,LC127,LD127,LN127,MC127,MD127,MN127,NC127,ND127,NN127,)</f>
        <v>28.3674418604651</v>
      </c>
      <c r="QW127" s="116" t="n">
        <f aca="false">AVERAGE(QU117:QU127)</f>
        <v>15.9772727272727</v>
      </c>
      <c r="QX127" s="118" t="n">
        <f aca="false">AVERAGE(QV117:QV127)</f>
        <v>27.4221383267895</v>
      </c>
    </row>
    <row r="128" customFormat="false" ht="12.9" hidden="false" customHeight="false" outlineLevel="0" collapsed="false">
      <c r="A128" s="101"/>
      <c r="B128" s="102" t="n">
        <f aca="false">AVERAGE(AO128,BO128,CO128,DO128,EO128,FO128,GO128,HO128,IO128,JO128,KO128,LO128,MO128,NO128)</f>
        <v>21.4875</v>
      </c>
      <c r="C128" s="103" t="n">
        <f aca="false">AVERAGE(B124:B128)</f>
        <v>21.8453571428571</v>
      </c>
      <c r="D128" s="104" t="n">
        <f aca="false">AVERAGE(B119:B128)</f>
        <v>21.8513095238095</v>
      </c>
      <c r="E128" s="102" t="n">
        <f aca="false">AVERAGE(B109:B128)</f>
        <v>21.9167212301587</v>
      </c>
      <c r="F128" s="105" t="n">
        <f aca="false">AVERAGE(B79:B128)</f>
        <v>21.807751984127</v>
      </c>
      <c r="G128" s="3" t="n">
        <f aca="false">MAX(AC128:AN128,BC128:BN128,CC128:CN128,DC128:DN128,EC128:EN128,FC128:FN128,GC128:GN128,HC128:HN128,IC128:IN128,JC128:JN128,KC128:KN128,LC128:LN128,MC128:MN128,NC128:NN128)</f>
        <v>39.3</v>
      </c>
      <c r="H128" s="106" t="n">
        <f aca="false">MEDIAN(AC128:AN128,BC128:BN128,CC128:CN128,DC128:DN128,EC128:EN128,FC128:FN128,GC128:GN128,HC128:HN128,IC128:IN128,JC128:JN128,KC128:KN128,LC128:LN128,MC128:MN128,NC128:NN128)</f>
        <v>21.2</v>
      </c>
      <c r="I128" s="5" t="n">
        <f aca="false">MIN(AC128:AN128,BC128:BN128,CC128:CN128,DC128:DN128,EC128:EN128,FC128:FN128,GC128:GN128,HC128:HN128,IC128:IN128,JC128:JN128,KC128:KN128,LC128:LN128,MC128:MN128,NC128:NN128)</f>
        <v>12.3</v>
      </c>
      <c r="J128" s="107" t="n">
        <f aca="false">(G128+I128)/2</f>
        <v>25.8</v>
      </c>
      <c r="AA128" s="1" t="n">
        <f aca="false">AA127+1</f>
        <v>54</v>
      </c>
      <c r="AB128" s="108" t="n">
        <v>1978</v>
      </c>
      <c r="AC128" s="109" t="n">
        <v>26.5</v>
      </c>
      <c r="AD128" s="109" t="n">
        <v>27.1</v>
      </c>
      <c r="AE128" s="109" t="n">
        <v>26</v>
      </c>
      <c r="AF128" s="109" t="n">
        <v>22.2</v>
      </c>
      <c r="AG128" s="109" t="n">
        <v>18.8</v>
      </c>
      <c r="AH128" s="109" t="n">
        <v>15.4</v>
      </c>
      <c r="AI128" s="109" t="n">
        <v>14.2</v>
      </c>
      <c r="AJ128" s="109" t="n">
        <v>14.9</v>
      </c>
      <c r="AK128" s="109" t="n">
        <v>16.9</v>
      </c>
      <c r="AL128" s="109" t="n">
        <v>21.6</v>
      </c>
      <c r="AM128" s="109" t="n">
        <v>23.1</v>
      </c>
      <c r="AN128" s="109" t="n">
        <v>25.7</v>
      </c>
      <c r="AO128" s="110" t="n">
        <f aca="false">SUM(AC128:AN128)/12</f>
        <v>21.0333333333333</v>
      </c>
      <c r="AQ128" s="112"/>
      <c r="AR128" s="109"/>
      <c r="AS128" s="109"/>
      <c r="AT128" s="109"/>
      <c r="AU128" s="109"/>
      <c r="AV128" s="109"/>
      <c r="AW128" s="109"/>
      <c r="AX128" s="109"/>
      <c r="AY128" s="109"/>
      <c r="AZ128" s="109"/>
      <c r="BA128" s="1" t="n">
        <f aca="false">BA127+1</f>
        <v>1978</v>
      </c>
      <c r="BB128" s="113" t="s">
        <v>137</v>
      </c>
      <c r="BC128" s="109" t="n">
        <v>27.7</v>
      </c>
      <c r="BD128" s="109" t="n">
        <v>28.6</v>
      </c>
      <c r="BE128" s="109" t="n">
        <v>26</v>
      </c>
      <c r="BF128" s="109" t="n">
        <v>22.1</v>
      </c>
      <c r="BG128" s="109" t="n">
        <v>17.4</v>
      </c>
      <c r="BH128" s="109" t="n">
        <v>13.1</v>
      </c>
      <c r="BI128" s="109" t="n">
        <v>12.5</v>
      </c>
      <c r="BJ128" s="109" t="n">
        <v>13.2</v>
      </c>
      <c r="BK128" s="109" t="n">
        <v>15.3</v>
      </c>
      <c r="BL128" s="109" t="n">
        <v>21</v>
      </c>
      <c r="BM128" s="109" t="n">
        <v>23.1</v>
      </c>
      <c r="BN128" s="109" t="n">
        <v>26.3</v>
      </c>
      <c r="BO128" s="110" t="n">
        <f aca="false">SUM(BC128:BN128)/12</f>
        <v>20.525</v>
      </c>
      <c r="BP128" s="109"/>
      <c r="BQ128" s="109"/>
      <c r="BR128" s="109"/>
      <c r="BS128" s="109"/>
      <c r="CA128" s="1" t="n">
        <f aca="false">CA127+1</f>
        <v>1978</v>
      </c>
      <c r="CB128" s="112" t="n">
        <v>1978</v>
      </c>
      <c r="CC128" s="109" t="n">
        <v>20</v>
      </c>
      <c r="CD128" s="109" t="n">
        <v>20</v>
      </c>
      <c r="CE128" s="109" t="n">
        <v>19.6</v>
      </c>
      <c r="CF128" s="109" t="n">
        <v>18.5</v>
      </c>
      <c r="CG128" s="109" t="n">
        <v>16.8</v>
      </c>
      <c r="CH128" s="109" t="n">
        <v>14.1</v>
      </c>
      <c r="CI128" s="109" t="n">
        <v>13.2</v>
      </c>
      <c r="CJ128" s="109" t="n">
        <v>13.3</v>
      </c>
      <c r="CK128" s="109" t="n">
        <v>14.3</v>
      </c>
      <c r="CL128" s="109" t="n">
        <v>17.6</v>
      </c>
      <c r="CM128" s="109" t="n">
        <v>18.7</v>
      </c>
      <c r="CN128" s="109" t="n">
        <v>20</v>
      </c>
      <c r="CO128" s="110" t="n">
        <f aca="false">SUM(CC128:CN128)/12</f>
        <v>17.175</v>
      </c>
      <c r="DA128" s="1" t="n">
        <f aca="false">DA127+1</f>
        <v>1978</v>
      </c>
      <c r="DB128" s="113" t="s">
        <v>137</v>
      </c>
      <c r="DC128" s="109" t="n">
        <v>29.5</v>
      </c>
      <c r="DD128" s="109" t="n">
        <v>30.1</v>
      </c>
      <c r="DE128" s="109" t="n">
        <v>27.2</v>
      </c>
      <c r="DF128" s="109" t="n">
        <v>23.8</v>
      </c>
      <c r="DG128" s="109" t="n">
        <v>19.1</v>
      </c>
      <c r="DH128" s="109" t="n">
        <v>14.7</v>
      </c>
      <c r="DI128" s="109" t="n">
        <v>14.8</v>
      </c>
      <c r="DJ128" s="109" t="n">
        <v>15.1</v>
      </c>
      <c r="DK128" s="109" t="n">
        <v>18.4</v>
      </c>
      <c r="DL128" s="109" t="n">
        <v>23.5</v>
      </c>
      <c r="DM128" s="109" t="n">
        <v>25.5</v>
      </c>
      <c r="DN128" s="109" t="n">
        <v>27.9</v>
      </c>
      <c r="DO128" s="110" t="n">
        <f aca="false">SUM(DC128:DN128)/12</f>
        <v>22.4666666666667</v>
      </c>
      <c r="EA128" s="1" t="n">
        <f aca="false">EA127+1</f>
        <v>1978</v>
      </c>
      <c r="EB128" s="111" t="n">
        <v>1978</v>
      </c>
      <c r="EC128" s="109" t="n">
        <v>37.1</v>
      </c>
      <c r="ED128" s="109" t="n">
        <v>39.3</v>
      </c>
      <c r="EE128" s="109" t="n">
        <v>33.9</v>
      </c>
      <c r="EF128" s="109" t="n">
        <v>29</v>
      </c>
      <c r="EG128" s="109" t="n">
        <v>23.9</v>
      </c>
      <c r="EH128" s="109" t="n">
        <v>18.5</v>
      </c>
      <c r="EI128" s="109" t="n">
        <v>18.1</v>
      </c>
      <c r="EJ128" s="109" t="n">
        <v>19.6</v>
      </c>
      <c r="EK128" s="109" t="n">
        <v>22.7</v>
      </c>
      <c r="EL128" s="109" t="n">
        <v>28.5</v>
      </c>
      <c r="EM128" s="109" t="n">
        <v>31.7</v>
      </c>
      <c r="EN128" s="109" t="n">
        <v>35.2</v>
      </c>
      <c r="EO128" s="110" t="n">
        <f aca="false">SUM(EC128:EN128)/12</f>
        <v>28.125</v>
      </c>
      <c r="FA128" s="1" t="n">
        <f aca="false">FA127+1</f>
        <v>1978</v>
      </c>
      <c r="FB128" s="113" t="s">
        <v>137</v>
      </c>
      <c r="FC128" s="109" t="n">
        <v>25.7</v>
      </c>
      <c r="FD128" s="109" t="n">
        <v>26.5</v>
      </c>
      <c r="FE128" s="109" t="n">
        <v>23.9</v>
      </c>
      <c r="FF128" s="109" t="n">
        <v>20.8</v>
      </c>
      <c r="FG128" s="109" t="n">
        <v>17.1</v>
      </c>
      <c r="FH128" s="109" t="n">
        <v>13.3</v>
      </c>
      <c r="FI128" s="109" t="n">
        <v>12.3</v>
      </c>
      <c r="FJ128" s="109" t="n">
        <v>13.2</v>
      </c>
      <c r="FK128" s="109" t="n">
        <v>15.3</v>
      </c>
      <c r="FL128" s="109" t="n">
        <v>20.2</v>
      </c>
      <c r="FM128" s="109" t="n">
        <v>21.5</v>
      </c>
      <c r="FN128" s="109" t="n">
        <v>24.2</v>
      </c>
      <c r="FO128" s="110" t="n">
        <f aca="false">SUM(FC128:FN128)/12</f>
        <v>19.5</v>
      </c>
      <c r="GA128" s="1" t="n">
        <f aca="false">GA127+1</f>
        <v>1978</v>
      </c>
      <c r="GB128" s="113" t="s">
        <v>137</v>
      </c>
      <c r="GC128" s="109" t="n">
        <v>23.2</v>
      </c>
      <c r="GD128" s="109" t="n">
        <v>23.8</v>
      </c>
      <c r="GE128" s="109" t="n">
        <v>23.2</v>
      </c>
      <c r="GF128" s="109" t="n">
        <v>19.4</v>
      </c>
      <c r="GG128" s="109" t="n">
        <v>16.8</v>
      </c>
      <c r="GH128" s="109" t="n">
        <v>13.3</v>
      </c>
      <c r="GI128" s="109" t="n">
        <v>12.8</v>
      </c>
      <c r="GJ128" s="109" t="n">
        <v>13.5</v>
      </c>
      <c r="GK128" s="109" t="n">
        <v>15.9</v>
      </c>
      <c r="GL128" s="109" t="n">
        <v>18.8</v>
      </c>
      <c r="GM128" s="109" t="n">
        <v>20</v>
      </c>
      <c r="GN128" s="109" t="n">
        <v>22.2</v>
      </c>
      <c r="GO128" s="110" t="n">
        <f aca="false">SUM(GC128:GN128)/12</f>
        <v>18.575</v>
      </c>
      <c r="HA128" s="1" t="n">
        <f aca="false">HA127+1</f>
        <v>1978</v>
      </c>
      <c r="HB128" s="113" t="s">
        <v>137</v>
      </c>
      <c r="HC128" s="109" t="n">
        <v>23.9</v>
      </c>
      <c r="HD128" s="109" t="n">
        <v>24.7</v>
      </c>
      <c r="HE128" s="109" t="n">
        <v>24.2</v>
      </c>
      <c r="HF128" s="109" t="n">
        <v>22.4</v>
      </c>
      <c r="HG128" s="109" t="n">
        <v>19.5</v>
      </c>
      <c r="HH128" s="109" t="n">
        <v>17</v>
      </c>
      <c r="HI128" s="109" t="n">
        <v>15.9</v>
      </c>
      <c r="HJ128" s="109" t="n">
        <v>16.2</v>
      </c>
      <c r="HK128" s="109" t="n">
        <v>17.1</v>
      </c>
      <c r="HL128" s="109" t="n">
        <v>21.2</v>
      </c>
      <c r="HM128" s="109" t="n">
        <v>21.8</v>
      </c>
      <c r="HN128" s="109" t="n">
        <v>23.3</v>
      </c>
      <c r="HO128" s="110" t="n">
        <f aca="false">SUM(HC128:HN128)/12</f>
        <v>20.6</v>
      </c>
      <c r="IA128" s="1" t="n">
        <f aca="false">IA127+1</f>
        <v>1978</v>
      </c>
      <c r="IB128" s="113" t="s">
        <v>137</v>
      </c>
      <c r="IC128" s="109" t="n">
        <v>30.3</v>
      </c>
      <c r="ID128" s="109" t="n">
        <v>31.7</v>
      </c>
      <c r="IE128" s="109" t="n">
        <v>29.4</v>
      </c>
      <c r="IF128" s="109" t="n">
        <v>24.9</v>
      </c>
      <c r="IG128" s="109" t="n">
        <v>20.4</v>
      </c>
      <c r="IH128" s="109" t="n">
        <v>16.5</v>
      </c>
      <c r="II128" s="109" t="n">
        <v>15.3</v>
      </c>
      <c r="IJ128" s="109" t="n">
        <v>16.8</v>
      </c>
      <c r="IK128" s="109" t="n">
        <v>18.9</v>
      </c>
      <c r="IL128" s="109" t="n">
        <v>25</v>
      </c>
      <c r="IM128" s="109" t="n">
        <v>26.7</v>
      </c>
      <c r="IN128" s="109" t="n">
        <v>29.7</v>
      </c>
      <c r="IO128" s="110" t="n">
        <f aca="false">SUM(IC128:IN128)/12</f>
        <v>23.8</v>
      </c>
      <c r="JA128" s="1" t="n">
        <f aca="false">JA127+1</f>
        <v>1978</v>
      </c>
      <c r="JB128" s="113" t="s">
        <v>137</v>
      </c>
      <c r="JC128" s="109" t="n">
        <v>22</v>
      </c>
      <c r="JD128" s="109" t="n">
        <v>21.2</v>
      </c>
      <c r="JE128" s="109" t="n">
        <v>21.9</v>
      </c>
      <c r="JF128" s="109" t="n">
        <v>18.6</v>
      </c>
      <c r="JG128" s="109" t="n">
        <v>16.9</v>
      </c>
      <c r="JH128" s="109" t="n">
        <v>14.3</v>
      </c>
      <c r="JI128" s="109" t="n">
        <v>13.7</v>
      </c>
      <c r="JJ128" s="109" t="n">
        <v>14.5</v>
      </c>
      <c r="JK128" s="109" t="n">
        <v>15.8</v>
      </c>
      <c r="JL128" s="109" t="n">
        <v>18.9</v>
      </c>
      <c r="JM128" s="109" t="n">
        <v>19.8</v>
      </c>
      <c r="JN128" s="109" t="n">
        <v>21.3</v>
      </c>
      <c r="JO128" s="110" t="n">
        <f aca="false">SUM(JC128:JN128)/12</f>
        <v>18.2416666666667</v>
      </c>
      <c r="KA128" s="1" t="n">
        <f aca="false">KA127+1</f>
        <v>1978</v>
      </c>
      <c r="KB128" s="113" t="s">
        <v>137</v>
      </c>
      <c r="KC128" s="109" t="n">
        <v>28.2</v>
      </c>
      <c r="KD128" s="109" t="n">
        <v>29</v>
      </c>
      <c r="KE128" s="109" t="n">
        <v>27.1</v>
      </c>
      <c r="KF128" s="109" t="n">
        <v>22.7</v>
      </c>
      <c r="KG128" s="109" t="n">
        <v>18.9</v>
      </c>
      <c r="KH128" s="109" t="n">
        <v>14.7</v>
      </c>
      <c r="KI128" s="109" t="n">
        <v>13.7</v>
      </c>
      <c r="KJ128" s="109" t="n">
        <v>14.5</v>
      </c>
      <c r="KK128" s="109" t="n">
        <v>16.7</v>
      </c>
      <c r="KL128" s="109" t="n">
        <v>21.9</v>
      </c>
      <c r="KM128" s="109" t="n">
        <v>23.7</v>
      </c>
      <c r="KN128" s="109" t="n">
        <v>26.9</v>
      </c>
      <c r="KO128" s="110" t="n">
        <f aca="false">SUM(KC128:KN128)/12</f>
        <v>21.5</v>
      </c>
      <c r="LA128" s="1" t="n">
        <f aca="false">LA127+1</f>
        <v>1978</v>
      </c>
      <c r="LB128" s="113" t="s">
        <v>137</v>
      </c>
      <c r="LC128" s="109" t="n">
        <v>30.3</v>
      </c>
      <c r="LD128" s="109" t="n">
        <v>30.9</v>
      </c>
      <c r="LE128" s="109" t="n">
        <v>28.5</v>
      </c>
      <c r="LF128" s="109" t="n">
        <v>23.8</v>
      </c>
      <c r="LG128" s="109" t="n">
        <v>19.7</v>
      </c>
      <c r="LH128" s="109" t="n">
        <v>15.5</v>
      </c>
      <c r="LI128" s="109" t="n">
        <v>14.6</v>
      </c>
      <c r="LJ128" s="109" t="n">
        <v>15.4</v>
      </c>
      <c r="LK128" s="109" t="n">
        <v>17.5</v>
      </c>
      <c r="LL128" s="109" t="n">
        <v>23.7</v>
      </c>
      <c r="LM128" s="109" t="n">
        <v>25.5</v>
      </c>
      <c r="LN128" s="109" t="n">
        <v>27.4</v>
      </c>
      <c r="LO128" s="110" t="n">
        <f aca="false">SUM(LC128:LN128)/12</f>
        <v>22.7333333333333</v>
      </c>
      <c r="MA128" s="1" t="n">
        <f aca="false">MA127+1</f>
        <v>1978</v>
      </c>
      <c r="MB128" s="113" t="s">
        <v>137</v>
      </c>
      <c r="MC128" s="109" t="n">
        <v>25.3</v>
      </c>
      <c r="MD128" s="109" t="n">
        <v>25.8</v>
      </c>
      <c r="ME128" s="109" t="n">
        <v>24.2</v>
      </c>
      <c r="MF128" s="109" t="n">
        <v>21.6</v>
      </c>
      <c r="MG128" s="109" t="n">
        <v>18.5</v>
      </c>
      <c r="MH128" s="109" t="n">
        <v>14.6</v>
      </c>
      <c r="MI128" s="109" t="n">
        <v>14.3</v>
      </c>
      <c r="MJ128" s="109" t="n">
        <v>14.9</v>
      </c>
      <c r="MK128" s="109" t="n">
        <v>16.6</v>
      </c>
      <c r="ML128" s="109" t="n">
        <v>21.6</v>
      </c>
      <c r="MM128" s="109" t="n">
        <v>22.5</v>
      </c>
      <c r="MN128" s="109" t="n">
        <v>25</v>
      </c>
      <c r="MO128" s="110" t="n">
        <f aca="false">SUM(MC128:MN128)/12</f>
        <v>20.4083333333333</v>
      </c>
      <c r="NA128" s="1" t="n">
        <f aca="false">NA127+1</f>
        <v>1978</v>
      </c>
      <c r="NB128" s="113" t="s">
        <v>137</v>
      </c>
      <c r="NC128" s="109" t="n">
        <v>34.3</v>
      </c>
      <c r="ND128" s="109" t="n">
        <v>36.4</v>
      </c>
      <c r="NE128" s="109" t="n">
        <v>31.9</v>
      </c>
      <c r="NF128" s="109" t="n">
        <v>27</v>
      </c>
      <c r="NG128" s="109" t="n">
        <v>22</v>
      </c>
      <c r="NH128" s="109" t="n">
        <v>18.3</v>
      </c>
      <c r="NI128" s="109" t="n">
        <v>17.2</v>
      </c>
      <c r="NJ128" s="109" t="n">
        <v>17.8</v>
      </c>
      <c r="NK128" s="109" t="n">
        <v>20.7</v>
      </c>
      <c r="NL128" s="109" t="n">
        <v>27</v>
      </c>
      <c r="NM128" s="109" t="n">
        <v>29.6</v>
      </c>
      <c r="NN128" s="109" t="n">
        <v>31.5</v>
      </c>
      <c r="NO128" s="110" t="n">
        <f aca="false">SUM(NC128:NN128)/12</f>
        <v>26.1416666666667</v>
      </c>
      <c r="ON128" s="39" t="n">
        <f aca="false">(FO128+GO128+MO128)/3</f>
        <v>19.4944444444444</v>
      </c>
      <c r="OO128" s="40" t="n">
        <f aca="false">(AO128+BO128+EO128+HO128+JO128)/5</f>
        <v>21.705</v>
      </c>
      <c r="OP128" s="41" t="n">
        <f aca="false">(FO128+GO128+MO128+AO128+BO128+EO128+HO128+JO128)/8</f>
        <v>20.8760416666667</v>
      </c>
      <c r="PA128" s="114"/>
      <c r="PB128" s="115"/>
      <c r="PN128" s="28" t="n">
        <f aca="false">MAX(FC128:FN128,GC128:GN128,MC128:MN128)</f>
        <v>26.5</v>
      </c>
      <c r="PO128" s="29" t="n">
        <f aca="false">MIN(FC128:FN128,GC128:GN128,MC128:MN128)</f>
        <v>12.3</v>
      </c>
      <c r="PP128" s="30" t="n">
        <f aca="false">MAX(AC128:AN128,BC128:BN128,EC128:EN128,HC128:HN128,JC128:JN128)</f>
        <v>39.3</v>
      </c>
      <c r="PQ128" s="31" t="n">
        <f aca="false">MIN(AC128:AN128,BC128:BN128,EC128:EN128,HC128:HN128,JC128:JN128)</f>
        <v>12.5</v>
      </c>
      <c r="QU128" s="116" t="n">
        <f aca="false">AVERAGE(AH128,AI128,AJ128,BH128,BI128,BJ128,CH128,CI128,CJ128,DH128,DI128,DJ128,EH128,EI128,EJ128,FH128,FI128,FJ128,GH133,GI133,GJ133,HH128,HI128,HJ128,IH128,II128,IJ128,JH128,JI128,JJ128,KH128,KI128,KJ128,LH128,LI128,LJ128,MH128,MI128,MJ128,NH128,NI128,NJ128)</f>
        <v>15.0119047619048</v>
      </c>
      <c r="QV128" s="117" t="n">
        <f aca="false">AVERAGE(AC128,AD128,AN128,BC128,BD128,BN128,CC128,CD128,CN128,DC128,DD128,DN128,EC128,ED128,EN128,FC128,FD128,FN128,GC133,GD133,GN133,HC128,HD128,HN128,IC128,ID128,IN128,JC128,JD128,JN128,KC128,KD128,KN128,LC128,LD128,LN128,MC128,MD128,MN128,NC128,ND128,NN128,)</f>
        <v>26.8488372093023</v>
      </c>
      <c r="QW128" s="116" t="n">
        <f aca="false">AVERAGE(QU118:QU128)</f>
        <v>15.8638528138528</v>
      </c>
      <c r="QX128" s="118" t="n">
        <f aca="false">AVERAGE(QV118:QV128)</f>
        <v>27.4286922379946</v>
      </c>
    </row>
    <row r="129" customFormat="false" ht="12.9" hidden="false" customHeight="false" outlineLevel="0" collapsed="false">
      <c r="A129" s="101"/>
      <c r="B129" s="102" t="n">
        <f aca="false">AVERAGE(AO129,BO129,CO129,DO129,EO129,FO129,GO129,HO129,IO129,JO129,KO129,LO129,MO129,NO129)</f>
        <v>22.2178571428571</v>
      </c>
      <c r="C129" s="103" t="n">
        <f aca="false">AVERAGE(B125:B129)</f>
        <v>21.9761904761905</v>
      </c>
      <c r="D129" s="104" t="n">
        <f aca="false">AVERAGE(B120:B129)</f>
        <v>21.9155952380952</v>
      </c>
      <c r="E129" s="102" t="n">
        <f aca="false">AVERAGE(B110:B129)</f>
        <v>21.9077827380952</v>
      </c>
      <c r="F129" s="105" t="n">
        <f aca="false">AVERAGE(B80:B129)</f>
        <v>21.8275496031746</v>
      </c>
      <c r="G129" s="3" t="n">
        <f aca="false">MAX(AC129:AN129,BC129:BN129,CC129:CN129,DC129:DN129,EC129:EN129,FC129:FN129,GC129:GN129,HC129:HN129,IC129:IN129,JC129:JN129,KC129:KN129,LC129:LN129,MC129:MN129,NC129:NN129)</f>
        <v>41.6</v>
      </c>
      <c r="H129" s="106" t="n">
        <f aca="false">MEDIAN(AC129:AN129,BC129:BN129,CC129:CN129,DC129:DN129,EC129:EN129,FC129:FN129,GC129:GN129,HC129:HN129,IC129:IN129,JC129:JN129,KC129:KN129,LC129:LN129,MC129:MN129,NC129:NN129)</f>
        <v>20.7</v>
      </c>
      <c r="I129" s="5" t="n">
        <f aca="false">MIN(AC129:AN129,BC129:BN129,CC129:CN129,DC129:DN129,EC129:EN129,FC129:FN129,GC129:GN129,HC129:HN129,IC129:IN129,JC129:JN129,KC129:KN129,LC129:LN129,MC129:MN129,NC129:NN129)</f>
        <v>13.4</v>
      </c>
      <c r="J129" s="107" t="n">
        <f aca="false">(G129+I129)/2</f>
        <v>27.5</v>
      </c>
      <c r="AA129" s="1" t="n">
        <f aca="false">AA128+1</f>
        <v>55</v>
      </c>
      <c r="AB129" s="108" t="n">
        <v>1979</v>
      </c>
      <c r="AC129" s="109" t="n">
        <v>31.4</v>
      </c>
      <c r="AD129" s="109" t="n">
        <v>29.1</v>
      </c>
      <c r="AE129" s="109" t="n">
        <v>25.8</v>
      </c>
      <c r="AF129" s="109" t="n">
        <v>20.9</v>
      </c>
      <c r="AG129" s="109" t="n">
        <v>17.8</v>
      </c>
      <c r="AH129" s="109" t="n">
        <v>17.4</v>
      </c>
      <c r="AI129" s="109" t="n">
        <v>15.7</v>
      </c>
      <c r="AJ129" s="109" t="n">
        <v>15.5</v>
      </c>
      <c r="AK129" s="109" t="n">
        <v>17.7</v>
      </c>
      <c r="AL129" s="109" t="n">
        <v>20</v>
      </c>
      <c r="AM129" s="109" t="n">
        <v>24.4</v>
      </c>
      <c r="AN129" s="109" t="n">
        <v>25.8</v>
      </c>
      <c r="AO129" s="110" t="n">
        <f aca="false">SUM(AC129:AN129)/12</f>
        <v>21.7916666666667</v>
      </c>
      <c r="AQ129" s="112"/>
      <c r="AR129" s="109"/>
      <c r="AS129" s="109"/>
      <c r="AT129" s="109"/>
      <c r="AU129" s="109"/>
      <c r="AV129" s="109"/>
      <c r="AW129" s="109"/>
      <c r="AX129" s="109"/>
      <c r="AY129" s="109"/>
      <c r="AZ129" s="109"/>
      <c r="BA129" s="1" t="n">
        <f aca="false">BA128+1</f>
        <v>1979</v>
      </c>
      <c r="BB129" s="113" t="s">
        <v>138</v>
      </c>
      <c r="BC129" s="109" t="n">
        <v>32.8</v>
      </c>
      <c r="BD129" s="109" t="n">
        <v>28.7</v>
      </c>
      <c r="BE129" s="109" t="n">
        <v>26.2</v>
      </c>
      <c r="BF129" s="109" t="n">
        <v>20</v>
      </c>
      <c r="BG129" s="109" t="n">
        <v>15.8</v>
      </c>
      <c r="BH129" s="109" t="n">
        <v>16.1</v>
      </c>
      <c r="BI129" s="109" t="n">
        <v>14.2</v>
      </c>
      <c r="BJ129" s="109" t="n">
        <v>14</v>
      </c>
      <c r="BK129" s="109" t="n">
        <v>16.6</v>
      </c>
      <c r="BL129" s="109" t="n">
        <v>19.4</v>
      </c>
      <c r="BM129" s="109" t="n">
        <v>24.6</v>
      </c>
      <c r="BN129" s="109" t="n">
        <v>27</v>
      </c>
      <c r="BO129" s="110" t="n">
        <f aca="false">SUM(BC129:BN129)/12</f>
        <v>21.2833333333333</v>
      </c>
      <c r="BP129" s="109"/>
      <c r="BQ129" s="109"/>
      <c r="BR129" s="109"/>
      <c r="BS129" s="109"/>
      <c r="CA129" s="1" t="n">
        <f aca="false">CA128+1</f>
        <v>1979</v>
      </c>
      <c r="CB129" s="112" t="n">
        <v>1979</v>
      </c>
      <c r="CC129" s="109" t="n">
        <v>22.8</v>
      </c>
      <c r="CD129" s="109" t="n">
        <v>21.2</v>
      </c>
      <c r="CE129" s="109" t="n">
        <v>19.8</v>
      </c>
      <c r="CF129" s="109" t="n">
        <v>18.1</v>
      </c>
      <c r="CG129" s="109" t="n">
        <v>15.9</v>
      </c>
      <c r="CH129" s="109" t="n">
        <v>15.3</v>
      </c>
      <c r="CI129" s="109" t="n">
        <v>14.1</v>
      </c>
      <c r="CJ129" s="109" t="n">
        <v>13.8</v>
      </c>
      <c r="CK129" s="109" t="n">
        <v>15.1</v>
      </c>
      <c r="CL129" s="109" t="n">
        <v>16.6</v>
      </c>
      <c r="CM129" s="109" t="n">
        <v>19.4</v>
      </c>
      <c r="CN129" s="109" t="n">
        <v>21.2</v>
      </c>
      <c r="CO129" s="110" t="n">
        <f aca="false">SUM(CC129:CN129)/12</f>
        <v>17.775</v>
      </c>
      <c r="DA129" s="1" t="n">
        <f aca="false">DA128+1</f>
        <v>1979</v>
      </c>
      <c r="DB129" s="113" t="s">
        <v>138</v>
      </c>
      <c r="DC129" s="109" t="n">
        <v>34.3</v>
      </c>
      <c r="DD129" s="109" t="n">
        <v>30.1</v>
      </c>
      <c r="DE129" s="109" t="n">
        <v>27.6</v>
      </c>
      <c r="DF129" s="109" t="n">
        <v>21.3</v>
      </c>
      <c r="DG129" s="109" t="n">
        <v>17.5</v>
      </c>
      <c r="DH129" s="109" t="n">
        <v>17</v>
      </c>
      <c r="DI129" s="109" t="n">
        <v>16</v>
      </c>
      <c r="DJ129" s="109" t="n">
        <v>15.9</v>
      </c>
      <c r="DK129" s="109" t="n">
        <v>18.9</v>
      </c>
      <c r="DL129" s="109" t="n">
        <v>21.7</v>
      </c>
      <c r="DM129" s="109" t="n">
        <v>26.8</v>
      </c>
      <c r="DN129" s="109" t="n">
        <v>29.3</v>
      </c>
      <c r="DO129" s="110" t="n">
        <f aca="false">SUM(DC129:DN129)/12</f>
        <v>23.0333333333333</v>
      </c>
      <c r="EA129" s="1" t="n">
        <f aca="false">EA128+1</f>
        <v>1979</v>
      </c>
      <c r="EB129" s="111" t="n">
        <v>1979</v>
      </c>
      <c r="EC129" s="109" t="n">
        <v>41.6</v>
      </c>
      <c r="ED129" s="109" t="n">
        <v>36</v>
      </c>
      <c r="EE129" s="109" t="n">
        <v>34.5</v>
      </c>
      <c r="EF129" s="109" t="n">
        <v>27.1</v>
      </c>
      <c r="EG129" s="109" t="n">
        <v>21.2</v>
      </c>
      <c r="EH129" s="109" t="n">
        <v>21.2</v>
      </c>
      <c r="EI129" s="109" t="n">
        <v>20.5</v>
      </c>
      <c r="EJ129" s="109" t="n">
        <v>21.4</v>
      </c>
      <c r="EK129" s="109" t="n">
        <v>24.5</v>
      </c>
      <c r="EL129" s="109" t="n">
        <v>28.9</v>
      </c>
      <c r="EM129" s="109" t="n">
        <v>35.4</v>
      </c>
      <c r="EN129" s="109" t="n">
        <v>37.9</v>
      </c>
      <c r="EO129" s="110" t="n">
        <f aca="false">SUM(EC129:EN129)/12</f>
        <v>29.1833333333333</v>
      </c>
      <c r="FA129" s="1" t="n">
        <f aca="false">FA128+1</f>
        <v>1979</v>
      </c>
      <c r="FB129" s="113" t="s">
        <v>138</v>
      </c>
      <c r="FC129" s="109" t="n">
        <v>30.3</v>
      </c>
      <c r="FD129" s="109" t="n">
        <v>26.9</v>
      </c>
      <c r="FE129" s="109" t="n">
        <v>24.1</v>
      </c>
      <c r="FF129" s="109" t="n">
        <v>18.8</v>
      </c>
      <c r="FG129" s="109" t="n">
        <v>15.4</v>
      </c>
      <c r="FH129" s="109" t="n">
        <v>15.2</v>
      </c>
      <c r="FI129" s="109" t="n">
        <v>13.7</v>
      </c>
      <c r="FJ129" s="109" t="n">
        <v>13.4</v>
      </c>
      <c r="FK129" s="109" t="n">
        <v>16.1</v>
      </c>
      <c r="FL129" s="109" t="n">
        <v>18.1</v>
      </c>
      <c r="FM129" s="109" t="n">
        <v>23.6</v>
      </c>
      <c r="FN129" s="109" t="n">
        <v>25.7</v>
      </c>
      <c r="FO129" s="110" t="n">
        <f aca="false">SUM(FC129:FN129)/12</f>
        <v>20.1083333333333</v>
      </c>
      <c r="GA129" s="1" t="n">
        <f aca="false">GA128+1</f>
        <v>1979</v>
      </c>
      <c r="GB129" s="113" t="s">
        <v>138</v>
      </c>
      <c r="GC129" s="109" t="n">
        <v>27.6</v>
      </c>
      <c r="GD129" s="109" t="n">
        <v>25.5</v>
      </c>
      <c r="GE129" s="109" t="n">
        <v>23.1</v>
      </c>
      <c r="GF129" s="109" t="n">
        <v>18.7</v>
      </c>
      <c r="GG129" s="109" t="n">
        <v>15.5</v>
      </c>
      <c r="GH129" s="109" t="n">
        <v>14.6</v>
      </c>
      <c r="GI129" s="109" t="n">
        <v>13.4</v>
      </c>
      <c r="GJ129" s="109" t="n">
        <v>13.4</v>
      </c>
      <c r="GK129" s="109" t="n">
        <v>15.6</v>
      </c>
      <c r="GL129" s="109" t="n">
        <v>17.8</v>
      </c>
      <c r="GM129" s="109" t="n">
        <v>20.8</v>
      </c>
      <c r="GN129" s="109" t="n">
        <v>23.3</v>
      </c>
      <c r="GO129" s="110" t="n">
        <f aca="false">SUM(GC129:GN129)/12</f>
        <v>19.1083333333333</v>
      </c>
      <c r="HA129" s="1" t="n">
        <f aca="false">HA128+1</f>
        <v>1979</v>
      </c>
      <c r="HB129" s="113" t="s">
        <v>138</v>
      </c>
      <c r="HC129" s="109" t="n">
        <v>26.6</v>
      </c>
      <c r="HD129" s="109" t="n">
        <v>25.8</v>
      </c>
      <c r="HE129" s="109" t="n">
        <v>23.8</v>
      </c>
      <c r="HF129" s="109" t="n">
        <v>20.5</v>
      </c>
      <c r="HG129" s="109" t="n">
        <v>18</v>
      </c>
      <c r="HH129" s="109" t="n">
        <v>18.1</v>
      </c>
      <c r="HI129" s="109" t="n">
        <v>17.1</v>
      </c>
      <c r="HJ129" s="109" t="n">
        <v>16.4</v>
      </c>
      <c r="HK129" s="109" t="n">
        <v>17.9</v>
      </c>
      <c r="HL129" s="109" t="n">
        <v>20</v>
      </c>
      <c r="HM129" s="109" t="n">
        <v>22.6</v>
      </c>
      <c r="HN129" s="109" t="n">
        <v>24.5</v>
      </c>
      <c r="HO129" s="110" t="n">
        <f aca="false">SUM(HC129:HN129)/12</f>
        <v>20.9416666666667</v>
      </c>
      <c r="IA129" s="1" t="n">
        <f aca="false">IA128+1</f>
        <v>1979</v>
      </c>
      <c r="IB129" s="113" t="s">
        <v>138</v>
      </c>
      <c r="IC129" s="109" t="n">
        <v>36.3</v>
      </c>
      <c r="ID129" s="109" t="n">
        <v>32.6</v>
      </c>
      <c r="IE129" s="109" t="n">
        <v>29.5</v>
      </c>
      <c r="IF129" s="109" t="n">
        <v>23.3</v>
      </c>
      <c r="IG129" s="109" t="n">
        <v>18.8</v>
      </c>
      <c r="IH129" s="109" t="n">
        <v>18.4</v>
      </c>
      <c r="II129" s="109" t="n">
        <v>17.1</v>
      </c>
      <c r="IJ129" s="109" t="n">
        <v>17.5</v>
      </c>
      <c r="IK129" s="109" t="n">
        <v>20.2</v>
      </c>
      <c r="IL129" s="109" t="n">
        <v>23.4</v>
      </c>
      <c r="IM129" s="109" t="n">
        <v>29.1</v>
      </c>
      <c r="IN129" s="109" t="n">
        <v>30.6</v>
      </c>
      <c r="IO129" s="110" t="n">
        <f aca="false">SUM(IC129:IN129)/12</f>
        <v>24.7333333333333</v>
      </c>
      <c r="JA129" s="1" t="n">
        <f aca="false">JA128+1</f>
        <v>1979</v>
      </c>
      <c r="JB129" s="113" t="s">
        <v>138</v>
      </c>
      <c r="JC129" s="109" t="n">
        <v>24.8</v>
      </c>
      <c r="JD129" s="109" t="n">
        <v>23</v>
      </c>
      <c r="JE129" s="109" t="n">
        <v>21</v>
      </c>
      <c r="JF129" s="109" t="n">
        <v>18.5</v>
      </c>
      <c r="JG129" s="109" t="n">
        <v>16.7</v>
      </c>
      <c r="JH129" s="109" t="n">
        <v>15.5</v>
      </c>
      <c r="JI129" s="109" t="n">
        <v>14.5</v>
      </c>
      <c r="JJ129" s="109" t="n">
        <v>14.5</v>
      </c>
      <c r="JK129" s="109" t="n">
        <v>16.1</v>
      </c>
      <c r="JL129" s="109" t="n">
        <v>18.2</v>
      </c>
      <c r="JM129" s="109" t="n">
        <v>20.1</v>
      </c>
      <c r="JN129" s="109" t="n">
        <v>22</v>
      </c>
      <c r="JO129" s="110" t="n">
        <f aca="false">SUM(JC129:JN129)/12</f>
        <v>18.7416666666667</v>
      </c>
      <c r="KA129" s="1" t="n">
        <f aca="false">KA128+1</f>
        <v>1979</v>
      </c>
      <c r="KB129" s="113" t="s">
        <v>138</v>
      </c>
      <c r="KC129" s="109" t="n">
        <v>34</v>
      </c>
      <c r="KD129" s="109" t="n">
        <v>29.9</v>
      </c>
      <c r="KE129" s="109" t="n">
        <v>26.9</v>
      </c>
      <c r="KF129" s="109" t="n">
        <v>21.2</v>
      </c>
      <c r="KG129" s="109" t="n">
        <v>17.3</v>
      </c>
      <c r="KH129" s="109" t="n">
        <v>17.8</v>
      </c>
      <c r="KI129" s="109" t="n">
        <v>15.7</v>
      </c>
      <c r="KJ129" s="109" t="n">
        <v>15.4</v>
      </c>
      <c r="KK129" s="109" t="n">
        <v>17.7</v>
      </c>
      <c r="KL129" s="109" t="n">
        <v>20.6</v>
      </c>
      <c r="KM129" s="109" t="n">
        <v>25.6</v>
      </c>
      <c r="KN129" s="109" t="n">
        <v>27.6</v>
      </c>
      <c r="KO129" s="110" t="n">
        <f aca="false">SUM(KC129:KN129)/12</f>
        <v>22.475</v>
      </c>
      <c r="LA129" s="1" t="n">
        <f aca="false">LA128+1</f>
        <v>1979</v>
      </c>
      <c r="LB129" s="113" t="s">
        <v>138</v>
      </c>
      <c r="LC129" s="109" t="n">
        <v>35.2</v>
      </c>
      <c r="LD129" s="109" t="n">
        <v>31.5</v>
      </c>
      <c r="LE129" s="109" t="n">
        <v>28.3</v>
      </c>
      <c r="LF129" s="109" t="n">
        <v>21.9</v>
      </c>
      <c r="LG129" s="109" t="n">
        <v>18.1</v>
      </c>
      <c r="LH129" s="109" t="n">
        <v>17.9</v>
      </c>
      <c r="LI129" s="109" t="n">
        <v>16.4</v>
      </c>
      <c r="LJ129" s="109" t="n">
        <v>16.3</v>
      </c>
      <c r="LK129" s="109" t="n">
        <v>18.9</v>
      </c>
      <c r="LL129" s="109" t="n">
        <v>22.6</v>
      </c>
      <c r="LM129" s="109" t="n">
        <v>28.1</v>
      </c>
      <c r="LN129" s="109" t="n">
        <v>29.7</v>
      </c>
      <c r="LO129" s="110" t="n">
        <f aca="false">SUM(LC129:LN129)/12</f>
        <v>23.7416666666667</v>
      </c>
      <c r="MA129" s="1" t="n">
        <f aca="false">MA128+1</f>
        <v>1979</v>
      </c>
      <c r="MB129" s="113" t="s">
        <v>138</v>
      </c>
      <c r="MC129" s="109" t="n">
        <v>29.4</v>
      </c>
      <c r="MD129" s="109" t="n">
        <v>26.3</v>
      </c>
      <c r="ME129" s="109" t="n">
        <v>23.9</v>
      </c>
      <c r="MF129" s="109" t="n">
        <v>20.1</v>
      </c>
      <c r="MG129" s="109" t="n">
        <v>17.1</v>
      </c>
      <c r="MH129" s="109" t="n">
        <v>16.9</v>
      </c>
      <c r="MI129" s="109" t="n">
        <v>15.6</v>
      </c>
      <c r="MJ129" s="109" t="n">
        <v>15</v>
      </c>
      <c r="MK129" s="109" t="n">
        <v>17.8</v>
      </c>
      <c r="ML129" s="109" t="n">
        <v>20.1</v>
      </c>
      <c r="MM129" s="109" t="n">
        <v>24.1</v>
      </c>
      <c r="MN129" s="109" t="n">
        <v>26.4</v>
      </c>
      <c r="MO129" s="110" t="n">
        <f aca="false">SUM(MC129:MN129)/12</f>
        <v>21.0583333333333</v>
      </c>
      <c r="NA129" s="1" t="n">
        <f aca="false">NA128+1</f>
        <v>1979</v>
      </c>
      <c r="NB129" s="113" t="s">
        <v>138</v>
      </c>
      <c r="NC129" s="109" t="n">
        <v>40.1</v>
      </c>
      <c r="ND129" s="109" t="n">
        <v>36</v>
      </c>
      <c r="NE129" s="109" t="n">
        <v>33.4</v>
      </c>
      <c r="NF129" s="109" t="n">
        <v>24.5</v>
      </c>
      <c r="NG129" s="109" t="n">
        <v>18.7</v>
      </c>
      <c r="NH129" s="109" t="n">
        <v>18.7</v>
      </c>
      <c r="NI129" s="109" t="n">
        <v>18.7</v>
      </c>
      <c r="NJ129" s="109" t="n">
        <v>18.2</v>
      </c>
      <c r="NK129" s="109" t="n">
        <v>21.2</v>
      </c>
      <c r="NL129" s="109" t="n">
        <v>27.5</v>
      </c>
      <c r="NM129" s="109" t="n">
        <v>33.1</v>
      </c>
      <c r="NN129" s="109" t="n">
        <v>34.8</v>
      </c>
      <c r="NO129" s="110" t="n">
        <f aca="false">SUM(NC129:NN129)/12</f>
        <v>27.075</v>
      </c>
      <c r="ON129" s="39" t="n">
        <f aca="false">(FO129+GO129+MO129)/3</f>
        <v>20.0916666666667</v>
      </c>
      <c r="OO129" s="40" t="n">
        <f aca="false">(AO129+BO129+EO129+HO129+JO129)/5</f>
        <v>22.3883333333333</v>
      </c>
      <c r="OP129" s="41" t="n">
        <f aca="false">(FO129+GO129+MO129+AO129+BO129+EO129+HO129+JO129)/8</f>
        <v>21.5270833333333</v>
      </c>
      <c r="PA129" s="114"/>
      <c r="PB129" s="115"/>
      <c r="PN129" s="28" t="n">
        <f aca="false">MAX(FC129:FN129,GC129:GN129,MC129:MN129)</f>
        <v>30.3</v>
      </c>
      <c r="PO129" s="29" t="n">
        <f aca="false">MIN(FC129:FN129,GC129:GN129,MC129:MN129)</f>
        <v>13.4</v>
      </c>
      <c r="PP129" s="30" t="n">
        <f aca="false">MAX(AC129:AN129,BC129:BN129,EC129:EN129,HC129:HN129,JC129:JN129)</f>
        <v>41.6</v>
      </c>
      <c r="PQ129" s="31" t="n">
        <f aca="false">MIN(AC129:AN129,BC129:BN129,EC129:EN129,HC129:HN129,JC129:JN129)</f>
        <v>14</v>
      </c>
      <c r="QU129" s="116" t="n">
        <f aca="false">AVERAGE(AH129,AI129,AJ129,BH129,BI129,BJ129,CH129,CI129,CJ129,DH129,DI129,DJ129,EH129,EI129,EJ129,FH129,FI129,FJ129,GH134,GI134,GJ134,HH129,HI129,HJ129,IH129,II129,IJ129,JH129,JI129,JJ129,KH129,KI129,KJ129,LH129,LI129,LJ129,MH129,MI129,MJ129,NH129,NI129,NJ129)</f>
        <v>16.252380952381</v>
      </c>
      <c r="QV129" s="117" t="n">
        <f aca="false">AVERAGE(AC129,AD129,AN129,BC129,BD129,BN129,CC129,CD129,CN129,DC129,DD129,DN129,EC129,ED129,EN129,FC129,FD129,FN129,GC134,GD134,GN134,HC129,HD129,HN129,IC129,ID129,IN129,JC129,JD129,JN129,KC129,KD129,KN129,LC129,LD129,LN129,MC129,MD129,MN129,NC129,ND129,NN129,)</f>
        <v>28.593023255814</v>
      </c>
      <c r="QW129" s="116" t="n">
        <f aca="false">AVERAGE(QU119:QU129)</f>
        <v>16.0175324675325</v>
      </c>
      <c r="QX129" s="118" t="n">
        <f aca="false">AVERAGE(QV119:QV129)</f>
        <v>27.4542383972617</v>
      </c>
    </row>
    <row r="130" customFormat="false" ht="12.9" hidden="false" customHeight="false" outlineLevel="0" collapsed="false">
      <c r="A130" s="101" t="n">
        <f aca="false">A125+5</f>
        <v>1980</v>
      </c>
      <c r="B130" s="102" t="n">
        <f aca="false">AVERAGE(AO130,BO130,CO130,DO130,EO130,FO130,GO130,HO130,IO130,JO130,KO130,LO130,MO130,NO130)</f>
        <v>22.8089285714286</v>
      </c>
      <c r="C130" s="103" t="n">
        <f aca="false">AVERAGE(B126:B130)</f>
        <v>22.1063095238095</v>
      </c>
      <c r="D130" s="104" t="n">
        <f aca="false">AVERAGE(B121:B130)</f>
        <v>22.0791666666667</v>
      </c>
      <c r="E130" s="102" t="n">
        <f aca="false">AVERAGE(B111:B130)</f>
        <v>21.9824900793651</v>
      </c>
      <c r="F130" s="105" t="n">
        <f aca="false">AVERAGE(B81:B130)</f>
        <v>21.8307043650794</v>
      </c>
      <c r="G130" s="3" t="n">
        <f aca="false">MAX(AC130:AN130,BC130:BN130,CC130:CN130,DC130:DN130,EC130:EN130,FC130:FN130,GC130:GN130,HC130:HN130,IC130:IN130,JC130:JN130,KC130:KN130,LC130:LN130,MC130:MN130,NC130:NN130)</f>
        <v>38.3</v>
      </c>
      <c r="H130" s="106" t="n">
        <f aca="false">MEDIAN(AC130:AN130,BC130:BN130,CC130:CN130,DC130:DN130,EC130:EN130,FC130:FN130,GC130:GN130,HC130:HN130,IC130:IN130,JC130:JN130,KC130:KN130,LC130:LN130,MC130:MN130,NC130:NN130)</f>
        <v>22.05</v>
      </c>
      <c r="I130" s="5" t="n">
        <f aca="false">MIN(AC130:AN130,BC130:BN130,CC130:CN130,DC130:DN130,EC130:EN130,FC130:FN130,GC130:GN130,HC130:HN130,IC130:IN130,JC130:JN130,KC130:KN130,LC130:LN130,MC130:MN130,NC130:NN130)</f>
        <v>13.2</v>
      </c>
      <c r="J130" s="107" t="n">
        <f aca="false">(G130+I130)/2</f>
        <v>25.75</v>
      </c>
      <c r="AA130" s="1" t="n">
        <f aca="false">AA129+1</f>
        <v>56</v>
      </c>
      <c r="AB130" s="108" t="n">
        <v>1980</v>
      </c>
      <c r="AC130" s="109" t="n">
        <v>25.7</v>
      </c>
      <c r="AD130" s="109" t="n">
        <v>27.8</v>
      </c>
      <c r="AE130" s="109" t="n">
        <v>25.3</v>
      </c>
      <c r="AF130" s="109" t="n">
        <v>24.4</v>
      </c>
      <c r="AG130" s="109" t="n">
        <v>20.1</v>
      </c>
      <c r="AH130" s="109" t="n">
        <v>15.8</v>
      </c>
      <c r="AI130" s="109" t="n">
        <v>15.3</v>
      </c>
      <c r="AJ130" s="109" t="n">
        <v>17.1</v>
      </c>
      <c r="AK130" s="109" t="n">
        <v>19.6</v>
      </c>
      <c r="AL130" s="109" t="n">
        <v>21.6</v>
      </c>
      <c r="AM130" s="109" t="n">
        <v>25.7</v>
      </c>
      <c r="AN130" s="109" t="n">
        <v>28.1</v>
      </c>
      <c r="AO130" s="110" t="n">
        <f aca="false">SUM(AC130:AN130)/12</f>
        <v>22.2083333333333</v>
      </c>
      <c r="AQ130" s="112"/>
      <c r="AR130" s="109"/>
      <c r="AS130" s="109"/>
      <c r="AT130" s="109"/>
      <c r="AU130" s="109"/>
      <c r="AV130" s="109"/>
      <c r="AW130" s="109"/>
      <c r="AX130" s="109"/>
      <c r="AY130" s="109"/>
      <c r="AZ130" s="109"/>
      <c r="BA130" s="1" t="n">
        <f aca="false">BA129+1</f>
        <v>1980</v>
      </c>
      <c r="BB130" s="113" t="s">
        <v>139</v>
      </c>
      <c r="BC130" s="109" t="n">
        <v>27.3</v>
      </c>
      <c r="BD130" s="109" t="n">
        <v>28.9</v>
      </c>
      <c r="BE130" s="109" t="n">
        <v>26.1</v>
      </c>
      <c r="BF130" s="109" t="n">
        <v>23.7</v>
      </c>
      <c r="BG130" s="109" t="n">
        <v>18.8</v>
      </c>
      <c r="BH130" s="109" t="n">
        <v>14.2</v>
      </c>
      <c r="BI130" s="109" t="n">
        <v>13.7</v>
      </c>
      <c r="BJ130" s="109" t="n">
        <v>16.2</v>
      </c>
      <c r="BK130" s="109" t="n">
        <v>19.1</v>
      </c>
      <c r="BL130" s="109" t="n">
        <v>20.2</v>
      </c>
      <c r="BM130" s="109" t="n">
        <v>25.4</v>
      </c>
      <c r="BN130" s="109" t="n">
        <v>28.8</v>
      </c>
      <c r="BO130" s="110" t="n">
        <f aca="false">SUM(BC130:BN130)/12</f>
        <v>21.8666666666667</v>
      </c>
      <c r="BP130" s="109"/>
      <c r="BQ130" s="109"/>
      <c r="BR130" s="109"/>
      <c r="BS130" s="109"/>
      <c r="CA130" s="1" t="n">
        <f aca="false">CA129+1</f>
        <v>1980</v>
      </c>
      <c r="CB130" s="112" t="n">
        <v>1980</v>
      </c>
      <c r="CC130" s="109" t="n">
        <v>20.1</v>
      </c>
      <c r="CD130" s="109" t="n">
        <v>21.1</v>
      </c>
      <c r="CE130" s="109" t="n">
        <v>19.5</v>
      </c>
      <c r="CF130" s="109" t="n">
        <v>20.4</v>
      </c>
      <c r="CG130" s="109" t="n">
        <v>17.8</v>
      </c>
      <c r="CH130" s="109" t="n">
        <v>15</v>
      </c>
      <c r="CI130" s="109" t="n">
        <v>14</v>
      </c>
      <c r="CJ130" s="109" t="n">
        <v>15.3</v>
      </c>
      <c r="CK130" s="109" t="n">
        <v>18</v>
      </c>
      <c r="CL130" s="109" t="n">
        <v>17.9</v>
      </c>
      <c r="CM130" s="109" t="n">
        <v>20.7</v>
      </c>
      <c r="CN130" s="109" t="n">
        <v>23</v>
      </c>
      <c r="CO130" s="110" t="n">
        <f aca="false">SUM(CC130:CN130)/12</f>
        <v>18.5666666666667</v>
      </c>
      <c r="DA130" s="1" t="n">
        <f aca="false">DA129+1</f>
        <v>1980</v>
      </c>
      <c r="DB130" s="113" t="s">
        <v>139</v>
      </c>
      <c r="DC130" s="109" t="n">
        <v>28.9</v>
      </c>
      <c r="DD130" s="109" t="n">
        <v>30.9</v>
      </c>
      <c r="DE130" s="109" t="n">
        <v>27.2</v>
      </c>
      <c r="DF130" s="109" t="n">
        <v>24.9</v>
      </c>
      <c r="DG130" s="109" t="n">
        <v>19.9</v>
      </c>
      <c r="DH130" s="109" t="n">
        <v>15.4</v>
      </c>
      <c r="DI130" s="109" t="n">
        <v>15.1</v>
      </c>
      <c r="DJ130" s="109" t="n">
        <v>17.9</v>
      </c>
      <c r="DK130" s="109" t="n">
        <v>20.9</v>
      </c>
      <c r="DL130" s="109" t="n">
        <v>22.3</v>
      </c>
      <c r="DM130" s="109" t="n">
        <v>28</v>
      </c>
      <c r="DN130" s="109" t="n">
        <v>30.6</v>
      </c>
      <c r="DO130" s="110" t="n">
        <f aca="false">SUM(DC130:DN130)/12</f>
        <v>23.5</v>
      </c>
      <c r="EA130" s="1" t="n">
        <f aca="false">EA129+1</f>
        <v>1980</v>
      </c>
      <c r="EB130" s="111" t="n">
        <v>1980</v>
      </c>
      <c r="EC130" s="109" t="n">
        <v>36.5</v>
      </c>
      <c r="ED130" s="109" t="n">
        <v>36.9</v>
      </c>
      <c r="EE130" s="109" t="n">
        <v>36.1</v>
      </c>
      <c r="EF130" s="109" t="n">
        <v>29.9</v>
      </c>
      <c r="EG130" s="109" t="n">
        <v>24.5</v>
      </c>
      <c r="EH130" s="109" t="n">
        <v>19.7</v>
      </c>
      <c r="EI130" s="109" t="n">
        <v>18.6</v>
      </c>
      <c r="EJ130" s="109" t="n">
        <v>23.2</v>
      </c>
      <c r="EK130" s="109" t="n">
        <v>29.3</v>
      </c>
      <c r="EL130" s="109" t="n">
        <v>30.8</v>
      </c>
      <c r="EM130" s="109" t="n">
        <v>36.1</v>
      </c>
      <c r="EN130" s="109" t="n">
        <v>38.3</v>
      </c>
      <c r="EO130" s="110" t="n">
        <f aca="false">SUM(EC130:EN130)/12</f>
        <v>29.9916666666667</v>
      </c>
      <c r="FA130" s="1" t="n">
        <f aca="false">FA129+1</f>
        <v>1980</v>
      </c>
      <c r="FB130" s="113" t="s">
        <v>139</v>
      </c>
      <c r="FC130" s="109" t="n">
        <v>24.6</v>
      </c>
      <c r="FD130" s="109" t="n">
        <v>26.6</v>
      </c>
      <c r="FE130" s="109" t="n">
        <v>24.5</v>
      </c>
      <c r="FF130" s="109" t="n">
        <v>23.4</v>
      </c>
      <c r="FG130" s="109" t="n">
        <v>18.5</v>
      </c>
      <c r="FH130" s="109" t="n">
        <v>14</v>
      </c>
      <c r="FI130" s="109" t="n">
        <v>13.2</v>
      </c>
      <c r="FJ130" s="109" t="n">
        <v>15.3</v>
      </c>
      <c r="FK130" s="109" t="n">
        <v>18</v>
      </c>
      <c r="FL130" s="109" t="n">
        <v>19.4</v>
      </c>
      <c r="FM130" s="109" t="n">
        <v>23.9</v>
      </c>
      <c r="FN130" s="109" t="n">
        <v>26.4</v>
      </c>
      <c r="FO130" s="110" t="n">
        <f aca="false">SUM(FC130:FN130)/12</f>
        <v>20.65</v>
      </c>
      <c r="GA130" s="1" t="n">
        <f aca="false">GA129+1</f>
        <v>1980</v>
      </c>
      <c r="GB130" s="113" t="s">
        <v>139</v>
      </c>
      <c r="GC130" s="109" t="n">
        <v>22.8</v>
      </c>
      <c r="GD130" s="109" t="n">
        <v>24.7</v>
      </c>
      <c r="GE130" s="109" t="n">
        <v>22.1</v>
      </c>
      <c r="GF130" s="109" t="n">
        <v>22</v>
      </c>
      <c r="GG130" s="109" t="n">
        <v>17.9</v>
      </c>
      <c r="GH130" s="109" t="n">
        <v>14</v>
      </c>
      <c r="GI130" s="109" t="n">
        <v>13.4</v>
      </c>
      <c r="GJ130" s="109" t="n">
        <v>15.3</v>
      </c>
      <c r="GK130" s="109" t="n">
        <v>16.2</v>
      </c>
      <c r="GL130" s="109" t="n">
        <v>18.3</v>
      </c>
      <c r="GM130" s="109" t="n">
        <v>21.8</v>
      </c>
      <c r="GN130" s="109" t="n">
        <v>26.1</v>
      </c>
      <c r="GO130" s="110" t="n">
        <f aca="false">SUM(GC130:GN130)/12</f>
        <v>19.55</v>
      </c>
      <c r="HA130" s="1" t="n">
        <f aca="false">HA129+1</f>
        <v>1980</v>
      </c>
      <c r="HB130" s="113" t="s">
        <v>139</v>
      </c>
      <c r="HC130" s="109" t="n">
        <v>23.7</v>
      </c>
      <c r="HD130" s="109" t="n">
        <v>25</v>
      </c>
      <c r="HE130" s="109" t="n">
        <v>23</v>
      </c>
      <c r="HF130" s="109" t="n">
        <v>22.9</v>
      </c>
      <c r="HG130" s="109" t="n">
        <v>20.4</v>
      </c>
      <c r="HH130" s="109" t="n">
        <v>17.4</v>
      </c>
      <c r="HI130" s="109" t="n">
        <v>16.5</v>
      </c>
      <c r="HJ130" s="109" t="n">
        <v>18.4</v>
      </c>
      <c r="HK130" s="109" t="n">
        <v>21.1</v>
      </c>
      <c r="HL130" s="109" t="n">
        <v>21.3</v>
      </c>
      <c r="HM130" s="109" t="n">
        <v>23.5</v>
      </c>
      <c r="HN130" s="109" t="n">
        <v>25.5</v>
      </c>
      <c r="HO130" s="110" t="n">
        <f aca="false">SUM(HC130:HN130)/12</f>
        <v>21.5583333333333</v>
      </c>
      <c r="IA130" s="1" t="n">
        <f aca="false">IA129+1</f>
        <v>1980</v>
      </c>
      <c r="IB130" s="113" t="s">
        <v>139</v>
      </c>
      <c r="IC130" s="109" t="n">
        <v>30.4</v>
      </c>
      <c r="ID130" s="109" t="n">
        <v>31.7</v>
      </c>
      <c r="IE130" s="109" t="n">
        <v>29.3</v>
      </c>
      <c r="IF130" s="109" t="n">
        <v>26.7</v>
      </c>
      <c r="IG130" s="109" t="n">
        <v>21.6</v>
      </c>
      <c r="IH130" s="109" t="n">
        <v>17.1</v>
      </c>
      <c r="II130" s="109" t="n">
        <v>16.5</v>
      </c>
      <c r="IJ130" s="109" t="n">
        <v>19.7</v>
      </c>
      <c r="IK130" s="109" t="n">
        <v>23.7</v>
      </c>
      <c r="IL130" s="109" t="n">
        <v>24.6</v>
      </c>
      <c r="IM130" s="109" t="n">
        <v>30.2</v>
      </c>
      <c r="IN130" s="109" t="n">
        <v>31.6</v>
      </c>
      <c r="IO130" s="110" t="n">
        <f aca="false">SUM(IC130:IN130)/12</f>
        <v>25.2583333333333</v>
      </c>
      <c r="JA130" s="1" t="n">
        <f aca="false">JA129+1</f>
        <v>1980</v>
      </c>
      <c r="JB130" s="113" t="s">
        <v>139</v>
      </c>
      <c r="JC130" s="109" t="n">
        <v>20.8</v>
      </c>
      <c r="JD130" s="109" t="n">
        <v>23.2</v>
      </c>
      <c r="JE130" s="109" t="n">
        <v>20.9</v>
      </c>
      <c r="JF130" s="109" t="n">
        <v>21.7</v>
      </c>
      <c r="JG130" s="109" t="n">
        <v>18.6</v>
      </c>
      <c r="JH130" s="109" t="n">
        <v>15.1</v>
      </c>
      <c r="JI130" s="109" t="n">
        <v>14.8</v>
      </c>
      <c r="JJ130" s="109" t="n">
        <v>15.4</v>
      </c>
      <c r="JK130" s="109" t="n">
        <v>16.5</v>
      </c>
      <c r="JL130" s="109" t="n">
        <v>19</v>
      </c>
      <c r="JM130" s="109" t="n">
        <v>20.9</v>
      </c>
      <c r="JN130" s="109" t="n">
        <v>23.2</v>
      </c>
      <c r="JO130" s="110" t="n">
        <f aca="false">SUM(JC130:JN130)/12</f>
        <v>19.175</v>
      </c>
      <c r="KA130" s="1" t="n">
        <f aca="false">KA129+1</f>
        <v>1980</v>
      </c>
      <c r="KB130" s="113" t="s">
        <v>139</v>
      </c>
      <c r="KC130" s="109" t="n">
        <v>27.3</v>
      </c>
      <c r="KD130" s="109" t="n">
        <v>29.6</v>
      </c>
      <c r="KE130" s="109" t="n">
        <v>27</v>
      </c>
      <c r="KF130" s="109" t="n">
        <v>25.5</v>
      </c>
      <c r="KG130" s="109" t="n">
        <v>20.7</v>
      </c>
      <c r="KH130" s="109" t="n">
        <v>15.7</v>
      </c>
      <c r="KI130" s="109" t="n">
        <v>15.3</v>
      </c>
      <c r="KJ130" s="109" t="n">
        <v>18</v>
      </c>
      <c r="KK130" s="109" t="n">
        <v>20.9</v>
      </c>
      <c r="KL130" s="109" t="n">
        <v>21.6</v>
      </c>
      <c r="KM130" s="109" t="n">
        <v>27.2</v>
      </c>
      <c r="KN130" s="109" t="n">
        <v>29.4</v>
      </c>
      <c r="KO130" s="110" t="n">
        <f aca="false">SUM(KC130:KN130)/12</f>
        <v>23.1833333333333</v>
      </c>
      <c r="LA130" s="1" t="n">
        <f aca="false">LA129+1</f>
        <v>1980</v>
      </c>
      <c r="LB130" s="113" t="s">
        <v>139</v>
      </c>
      <c r="LC130" s="109" t="n">
        <v>29.7</v>
      </c>
      <c r="LD130" s="109" t="n">
        <v>30.7</v>
      </c>
      <c r="LE130" s="109" t="n">
        <v>28.5</v>
      </c>
      <c r="LF130" s="109" t="n">
        <v>25.7</v>
      </c>
      <c r="LG130" s="109" t="n">
        <v>20.8</v>
      </c>
      <c r="LH130" s="109" t="n">
        <v>16.1</v>
      </c>
      <c r="LI130" s="109" t="n">
        <v>15.7</v>
      </c>
      <c r="LJ130" s="109" t="n">
        <v>18.3</v>
      </c>
      <c r="LK130" s="109" t="n">
        <v>22</v>
      </c>
      <c r="LL130" s="109" t="n">
        <v>23.4</v>
      </c>
      <c r="LM130" s="109" t="n">
        <v>28.8</v>
      </c>
      <c r="LN130" s="109" t="n">
        <v>30.3</v>
      </c>
      <c r="LO130" s="110" t="n">
        <f aca="false">SUM(LC130:LN130)/12</f>
        <v>24.1666666666667</v>
      </c>
      <c r="MA130" s="1" t="n">
        <f aca="false">MA129+1</f>
        <v>1980</v>
      </c>
      <c r="MB130" s="113" t="s">
        <v>139</v>
      </c>
      <c r="MC130" s="109" t="n">
        <v>25</v>
      </c>
      <c r="MD130" s="109" t="n">
        <v>26.9</v>
      </c>
      <c r="ME130" s="109" t="n">
        <v>24.3</v>
      </c>
      <c r="MF130" s="109" t="n">
        <v>24.4</v>
      </c>
      <c r="MG130" s="109" t="n">
        <v>19.9</v>
      </c>
      <c r="MH130" s="109" t="n">
        <v>16</v>
      </c>
      <c r="MI130" s="109" t="n">
        <v>15.1</v>
      </c>
      <c r="MJ130" s="109" t="n">
        <v>17.4</v>
      </c>
      <c r="MK130" s="109" t="n">
        <v>20</v>
      </c>
      <c r="ML130" s="109" t="n">
        <v>21.4</v>
      </c>
      <c r="MM130" s="109" t="n">
        <v>25.2</v>
      </c>
      <c r="MN130" s="109" t="n">
        <v>27.3</v>
      </c>
      <c r="MO130" s="110" t="n">
        <f aca="false">SUM(MC130:MN130)/12</f>
        <v>21.9083333333333</v>
      </c>
      <c r="NA130" s="1" t="n">
        <f aca="false">NA129+1</f>
        <v>1980</v>
      </c>
      <c r="NB130" s="113" t="s">
        <v>139</v>
      </c>
      <c r="NC130" s="109" t="n">
        <v>35.2</v>
      </c>
      <c r="ND130" s="109" t="n">
        <v>34.6</v>
      </c>
      <c r="NE130" s="109" t="n">
        <v>33.2</v>
      </c>
      <c r="NF130" s="109" t="n">
        <v>27.7</v>
      </c>
      <c r="NG130" s="109" t="n">
        <v>22.9</v>
      </c>
      <c r="NH130" s="109" t="n">
        <v>17.9</v>
      </c>
      <c r="NI130" s="109" t="n">
        <v>17.6</v>
      </c>
      <c r="NJ130" s="109" t="n">
        <v>21.5</v>
      </c>
      <c r="NK130" s="109" t="n">
        <v>27.8</v>
      </c>
      <c r="NL130" s="109" t="n">
        <v>27.4</v>
      </c>
      <c r="NM130" s="109" t="n">
        <v>33.2</v>
      </c>
      <c r="NN130" s="109" t="n">
        <v>33.9</v>
      </c>
      <c r="NO130" s="110" t="n">
        <f aca="false">SUM(NC130:NN130)/12</f>
        <v>27.7416666666667</v>
      </c>
      <c r="ON130" s="39" t="n">
        <f aca="false">(FO130+GO130+MO130)/3</f>
        <v>20.7027777777778</v>
      </c>
      <c r="OO130" s="40" t="n">
        <f aca="false">(AO130+BO130+EO130+HO130+JO130)/5</f>
        <v>22.96</v>
      </c>
      <c r="OP130" s="41" t="n">
        <f aca="false">(FO130+GO130+MO130+AO130+BO130+EO130+HO130+JO130)/8</f>
        <v>22.1135416666667</v>
      </c>
      <c r="PA130" s="114"/>
      <c r="PB130" s="115"/>
      <c r="PN130" s="28" t="n">
        <f aca="false">MAX(FC130:FN130,GC130:GN130,MC130:MN130)</f>
        <v>27.3</v>
      </c>
      <c r="PO130" s="29" t="n">
        <f aca="false">MIN(FC130:FN130,GC130:GN130,MC130:MN130)</f>
        <v>13.2</v>
      </c>
      <c r="PP130" s="30" t="n">
        <f aca="false">MAX(AC130:AN130,BC130:BN130,EC130:EN130,HC130:HN130,JC130:JN130)</f>
        <v>38.3</v>
      </c>
      <c r="PQ130" s="31" t="n">
        <f aca="false">MIN(AC130:AN130,BC130:BN130,EC130:EN130,HC130:HN130,JC130:JN130)</f>
        <v>13.7</v>
      </c>
      <c r="QU130" s="116" t="n">
        <f aca="false">AVERAGE(AH130,AI130,AJ130,BH130,BI130,BJ130,CH130,CI130,CJ130,DH130,DI130,DJ130,EH130,EI130,EJ130,FH130,FI130,FJ130,GH135,GI135,GJ135,HH130,HI130,HJ130,IH130,II130,IJ130,JH130,JI130,JJ130,KH130,KI130,KJ130,LH130,LI130,LJ130,MH130,MI130,MJ130,NH130,NI130,NJ130)</f>
        <v>16.3333333333333</v>
      </c>
      <c r="QV130" s="117" t="n">
        <f aca="false">AVERAGE(AC130,AD130,AN130,BC130,BD130,BN130,CC130,CD130,CN130,DC130,DD130,DN130,EC130,ED130,EN130,FC130,FD130,FN130,GC135,GD135,GN135,HC130,HD130,HN130,IC130,ID130,IN130,JC130,JD130,JN130,KC130,KD130,KN130,LC130,LD130,LN130,MC130,MD130,MN130,NC130,ND130,NN130,)</f>
        <v>27.3488372093023</v>
      </c>
      <c r="QW130" s="116" t="n">
        <f aca="false">AVERAGE(QU120:QU130)</f>
        <v>16.0168831168831</v>
      </c>
      <c r="QX130" s="118" t="n">
        <f aca="false">AVERAGE(QV120:QV130)</f>
        <v>27.5037098560354</v>
      </c>
    </row>
    <row r="131" customFormat="false" ht="12.9" hidden="false" customHeight="false" outlineLevel="0" collapsed="false">
      <c r="A131" s="101"/>
      <c r="B131" s="102" t="n">
        <f aca="false">AVERAGE(AO131,BO131,CO131,DO131,EO131,FO131,GO131,HO131,IO131,JO131,KO131,LO131,MO131,NO131)</f>
        <v>22.5291666666667</v>
      </c>
      <c r="C131" s="103" t="n">
        <f aca="false">AVERAGE(B127:B131)</f>
        <v>22.2842857142857</v>
      </c>
      <c r="D131" s="104" t="n">
        <f aca="false">AVERAGE(B122:B131)</f>
        <v>22.1586904761905</v>
      </c>
      <c r="E131" s="102" t="n">
        <f aca="false">AVERAGE(B112:B131)</f>
        <v>21.9671031746032</v>
      </c>
      <c r="F131" s="105" t="n">
        <f aca="false">AVERAGE(B82:B131)</f>
        <v>21.856371031746</v>
      </c>
      <c r="G131" s="3" t="n">
        <f aca="false">MAX(AC131:AN131,BC131:BN131,CC131:CN131,DC131:DN131,EC131:EN131,FC131:FN131,GC131:GN131,HC131:HN131,IC131:IN131,JC131:JN131,KC131:KN131,LC131:LN131,MC131:MN131,NC131:NN131)</f>
        <v>39.2</v>
      </c>
      <c r="H131" s="106" t="n">
        <f aca="false">MEDIAN(AC131:AN131,BC131:BN131,CC131:CN131,DC131:DN131,EC131:EN131,FC131:FN131,GC131:GN131,HC131:HN131,IC131:IN131,JC131:JN131,KC131:KN131,LC131:LN131,MC131:MN131,NC131:NN131)</f>
        <v>21.75</v>
      </c>
      <c r="I131" s="5" t="n">
        <f aca="false">MIN(AC131:AN131,BC131:BN131,CC131:CN131,DC131:DN131,EC131:EN131,FC131:FN131,GC131:GN131,HC131:HN131,IC131:IN131,JC131:JN131,KC131:KN131,LC131:LN131,MC131:MN131,NC131:NN131)</f>
        <v>12.8</v>
      </c>
      <c r="J131" s="107" t="n">
        <f aca="false">(G131+I131)/2</f>
        <v>26</v>
      </c>
      <c r="AA131" s="1" t="n">
        <f aca="false">AA130+1</f>
        <v>57</v>
      </c>
      <c r="AB131" s="108" t="n">
        <v>1981</v>
      </c>
      <c r="AC131" s="109" t="n">
        <v>31.6</v>
      </c>
      <c r="AD131" s="109" t="n">
        <v>30</v>
      </c>
      <c r="AE131" s="109" t="n">
        <v>22.9</v>
      </c>
      <c r="AF131" s="109" t="n">
        <v>24.1</v>
      </c>
      <c r="AG131" s="109" t="n">
        <v>18.4</v>
      </c>
      <c r="AH131" s="109" t="n">
        <v>15.6</v>
      </c>
      <c r="AI131" s="109" t="n">
        <v>15</v>
      </c>
      <c r="AJ131" s="109" t="n">
        <v>15</v>
      </c>
      <c r="AK131" s="109" t="n">
        <v>19.5</v>
      </c>
      <c r="AL131" s="109" t="n">
        <v>21.2</v>
      </c>
      <c r="AM131" s="109" t="n">
        <v>23.4</v>
      </c>
      <c r="AN131" s="109" t="n">
        <v>25.7</v>
      </c>
      <c r="AO131" s="110" t="n">
        <f aca="false">SUM(AC131:AN131)/12</f>
        <v>21.8666666666667</v>
      </c>
      <c r="AQ131" s="112"/>
      <c r="AR131" s="109"/>
      <c r="AS131" s="109"/>
      <c r="AT131" s="109"/>
      <c r="AU131" s="109"/>
      <c r="AV131" s="109"/>
      <c r="AW131" s="109"/>
      <c r="AX131" s="109"/>
      <c r="AY131" s="109"/>
      <c r="AZ131" s="109"/>
      <c r="BA131" s="1" t="n">
        <f aca="false">BA130+1</f>
        <v>1981</v>
      </c>
      <c r="BB131" s="113" t="s">
        <v>140</v>
      </c>
      <c r="BC131" s="109" t="n">
        <v>32</v>
      </c>
      <c r="BD131" s="109" t="n">
        <v>30.4</v>
      </c>
      <c r="BE131" s="109" t="n">
        <v>22.7</v>
      </c>
      <c r="BF131" s="109" t="n">
        <v>24</v>
      </c>
      <c r="BG131" s="109" t="n">
        <v>16.9</v>
      </c>
      <c r="BH131" s="109" t="n">
        <v>13.5</v>
      </c>
      <c r="BI131" s="109" t="n">
        <v>13.3</v>
      </c>
      <c r="BJ131" s="109" t="n">
        <v>13.7</v>
      </c>
      <c r="BK131" s="109" t="n">
        <v>19</v>
      </c>
      <c r="BL131" s="109" t="n">
        <v>21.3</v>
      </c>
      <c r="BM131" s="109" t="n">
        <v>23.7</v>
      </c>
      <c r="BN131" s="109" t="n">
        <v>27.3</v>
      </c>
      <c r="BO131" s="110" t="n">
        <f aca="false">SUM(BC131:BN131)/12</f>
        <v>21.4833333333333</v>
      </c>
      <c r="BP131" s="109"/>
      <c r="BQ131" s="109"/>
      <c r="BR131" s="109"/>
      <c r="BS131" s="109"/>
      <c r="CA131" s="1" t="n">
        <f aca="false">CA130+1</f>
        <v>1981</v>
      </c>
      <c r="CB131" s="112" t="n">
        <v>1981</v>
      </c>
      <c r="CC131" s="109" t="n">
        <v>22.6</v>
      </c>
      <c r="CD131" s="109" t="n">
        <v>21.7</v>
      </c>
      <c r="CE131" s="109" t="n">
        <v>19.3</v>
      </c>
      <c r="CF131" s="109" t="n">
        <v>20.7</v>
      </c>
      <c r="CG131" s="109" t="n">
        <v>16.9</v>
      </c>
      <c r="CH131" s="109" t="n">
        <v>14.6</v>
      </c>
      <c r="CI131" s="109" t="n">
        <v>14</v>
      </c>
      <c r="CJ131" s="109" t="n">
        <v>13.9</v>
      </c>
      <c r="CK131" s="109" t="n">
        <v>17</v>
      </c>
      <c r="CL131" s="109" t="n">
        <v>17.7</v>
      </c>
      <c r="CM131" s="109" t="n">
        <v>19.2</v>
      </c>
      <c r="CN131" s="109" t="n">
        <v>20.7</v>
      </c>
      <c r="CO131" s="110" t="n">
        <f aca="false">SUM(CC131:CN131)/12</f>
        <v>18.1916666666667</v>
      </c>
      <c r="DA131" s="1" t="n">
        <f aca="false">DA130+1</f>
        <v>1981</v>
      </c>
      <c r="DB131" s="113" t="s">
        <v>140</v>
      </c>
      <c r="DC131" s="109" t="n">
        <v>34.5</v>
      </c>
      <c r="DD131" s="109" t="n">
        <v>32.4</v>
      </c>
      <c r="DE131" s="109" t="n">
        <v>25.2</v>
      </c>
      <c r="DF131" s="109" t="n">
        <v>25.2</v>
      </c>
      <c r="DG131" s="109" t="n">
        <v>18.6</v>
      </c>
      <c r="DH131" s="109" t="n">
        <v>15.3</v>
      </c>
      <c r="DI131" s="109" t="n">
        <v>14.9</v>
      </c>
      <c r="DJ131" s="109" t="n">
        <v>15.6</v>
      </c>
      <c r="DK131" s="109" t="n">
        <v>21</v>
      </c>
      <c r="DL131" s="109" t="n">
        <v>22.8</v>
      </c>
      <c r="DM131" s="109" t="n">
        <v>25.5</v>
      </c>
      <c r="DN131" s="109" t="n">
        <v>29</v>
      </c>
      <c r="DO131" s="110" t="n">
        <f aca="false">SUM(DC131:DN131)/12</f>
        <v>23.3333333333333</v>
      </c>
      <c r="EA131" s="1" t="n">
        <f aca="false">EA130+1</f>
        <v>1981</v>
      </c>
      <c r="EB131" s="111" t="n">
        <v>1981</v>
      </c>
      <c r="EC131" s="109" t="n">
        <v>39.2</v>
      </c>
      <c r="ED131" s="109" t="n">
        <v>38.5</v>
      </c>
      <c r="EE131" s="109" t="n">
        <v>31.8</v>
      </c>
      <c r="EF131" s="109" t="n">
        <v>32.5</v>
      </c>
      <c r="EG131" s="109" t="n">
        <v>23.3</v>
      </c>
      <c r="EH131" s="109" t="n">
        <v>19.3</v>
      </c>
      <c r="EI131" s="109" t="n">
        <v>19.4</v>
      </c>
      <c r="EJ131" s="109" t="n">
        <v>22</v>
      </c>
      <c r="EK131" s="109" t="n">
        <v>28.5</v>
      </c>
      <c r="EL131" s="109" t="n">
        <v>31.4</v>
      </c>
      <c r="EM131" s="109" t="n">
        <v>33.4</v>
      </c>
      <c r="EN131" s="109" t="n">
        <v>37.5</v>
      </c>
      <c r="EO131" s="110" t="n">
        <f aca="false">SUM(EC131:EN131)/12</f>
        <v>29.7333333333333</v>
      </c>
      <c r="FA131" s="1" t="n">
        <f aca="false">FA130+1</f>
        <v>1981</v>
      </c>
      <c r="FB131" s="113" t="s">
        <v>140</v>
      </c>
      <c r="FC131" s="109" t="n">
        <v>29</v>
      </c>
      <c r="FD131" s="109" t="n">
        <v>27.4</v>
      </c>
      <c r="FE131" s="109" t="n">
        <v>21.2</v>
      </c>
      <c r="FF131" s="109" t="n">
        <v>23.1</v>
      </c>
      <c r="FG131" s="109" t="n">
        <v>16.4</v>
      </c>
      <c r="FH131" s="109" t="n">
        <v>13.1</v>
      </c>
      <c r="FI131" s="109" t="n">
        <v>12.8</v>
      </c>
      <c r="FJ131" s="109" t="n">
        <v>13.1</v>
      </c>
      <c r="FK131" s="109" t="n">
        <v>18.5</v>
      </c>
      <c r="FL131" s="109" t="n">
        <v>20</v>
      </c>
      <c r="FM131" s="109" t="n">
        <v>22.3</v>
      </c>
      <c r="FN131" s="109" t="n">
        <v>24.8</v>
      </c>
      <c r="FO131" s="110" t="n">
        <f aca="false">SUM(FC131:FN131)/12</f>
        <v>20.1416666666667</v>
      </c>
      <c r="GA131" s="1" t="n">
        <f aca="false">GA130+1</f>
        <v>1981</v>
      </c>
      <c r="GB131" s="113" t="s">
        <v>140</v>
      </c>
      <c r="GC131" s="109" t="n">
        <v>27.8</v>
      </c>
      <c r="GD131" s="109" t="n">
        <v>26.9</v>
      </c>
      <c r="GE131" s="109" t="n">
        <v>20.9</v>
      </c>
      <c r="GF131" s="109" t="n">
        <v>20.9</v>
      </c>
      <c r="GG131" s="109" t="n">
        <v>16.6</v>
      </c>
      <c r="GH131" s="109" t="n">
        <v>13.6</v>
      </c>
      <c r="GI131" s="109" t="n">
        <v>13.6</v>
      </c>
      <c r="GJ131" s="109" t="n">
        <v>13.5</v>
      </c>
      <c r="GK131" s="109" t="n">
        <v>17.1</v>
      </c>
      <c r="GL131" s="109" t="n">
        <v>18.2</v>
      </c>
      <c r="GM131" s="109" t="n">
        <v>21.2</v>
      </c>
      <c r="GN131" s="109" t="n">
        <v>23.2</v>
      </c>
      <c r="GO131" s="110" t="n">
        <f aca="false">SUM(GC131:GN131)/12</f>
        <v>19.4583333333333</v>
      </c>
      <c r="HA131" s="1" t="n">
        <f aca="false">HA130+1</f>
        <v>1981</v>
      </c>
      <c r="HB131" s="113" t="s">
        <v>140</v>
      </c>
      <c r="HC131" s="109" t="n">
        <v>26.8</v>
      </c>
      <c r="HD131" s="109" t="n">
        <v>25.4</v>
      </c>
      <c r="HE131" s="109" t="n">
        <v>22</v>
      </c>
      <c r="HF131" s="109" t="n">
        <v>24.2</v>
      </c>
      <c r="HG131" s="109" t="n">
        <v>19.2</v>
      </c>
      <c r="HH131" s="109" t="n">
        <v>16.5</v>
      </c>
      <c r="HI131" s="109" t="n">
        <v>16.5</v>
      </c>
      <c r="HJ131" s="109" t="n">
        <v>16.7</v>
      </c>
      <c r="HK131" s="109" t="n">
        <v>20.9</v>
      </c>
      <c r="HL131" s="109" t="n">
        <v>20.7</v>
      </c>
      <c r="HM131" s="109" t="n">
        <v>21.8</v>
      </c>
      <c r="HN131" s="109" t="n">
        <v>23.7</v>
      </c>
      <c r="HO131" s="110" t="n">
        <f aca="false">SUM(HC131:HN131)/12</f>
        <v>21.2</v>
      </c>
      <c r="IA131" s="1" t="n">
        <f aca="false">IA130+1</f>
        <v>1981</v>
      </c>
      <c r="IB131" s="113" t="s">
        <v>140</v>
      </c>
      <c r="IC131" s="109" t="n">
        <v>35.2</v>
      </c>
      <c r="ID131" s="109" t="n">
        <v>33.7</v>
      </c>
      <c r="IE131" s="109" t="n">
        <v>27.3</v>
      </c>
      <c r="IF131" s="109" t="n">
        <v>27.7</v>
      </c>
      <c r="IG131" s="109" t="n">
        <v>20</v>
      </c>
      <c r="IH131" s="109" t="n">
        <v>16.4</v>
      </c>
      <c r="II131" s="109" t="n">
        <v>16.4</v>
      </c>
      <c r="IJ131" s="109" t="n">
        <v>17.5</v>
      </c>
      <c r="IK131" s="109" t="n">
        <v>23.5</v>
      </c>
      <c r="IL131" s="109" t="n">
        <v>25.2</v>
      </c>
      <c r="IM131" s="109" t="n">
        <v>27.2</v>
      </c>
      <c r="IN131" s="109" t="n">
        <v>30</v>
      </c>
      <c r="IO131" s="110" t="n">
        <f aca="false">SUM(IC131:IN131)/12</f>
        <v>25.0083333333333</v>
      </c>
      <c r="JA131" s="1" t="n">
        <f aca="false">JA130+1</f>
        <v>1981</v>
      </c>
      <c r="JB131" s="113" t="s">
        <v>140</v>
      </c>
      <c r="JC131" s="109" t="n">
        <v>25</v>
      </c>
      <c r="JD131" s="109" t="n">
        <v>24.5</v>
      </c>
      <c r="JE131" s="109" t="n">
        <v>20</v>
      </c>
      <c r="JF131" s="109" t="n">
        <v>20.8</v>
      </c>
      <c r="JG131" s="109" t="n">
        <v>17</v>
      </c>
      <c r="JH131" s="109" t="n">
        <v>14.7</v>
      </c>
      <c r="JI131" s="109" t="n">
        <v>14.3</v>
      </c>
      <c r="JJ131" s="109" t="n">
        <v>14.3</v>
      </c>
      <c r="JK131" s="109" t="n">
        <v>17</v>
      </c>
      <c r="JL131" s="109" t="n">
        <v>18.7</v>
      </c>
      <c r="JM131" s="109" t="n">
        <v>20.7</v>
      </c>
      <c r="JN131" s="109" t="n">
        <v>22.4</v>
      </c>
      <c r="JO131" s="110" t="n">
        <f aca="false">SUM(JC131:JN131)/12</f>
        <v>19.1166666666667</v>
      </c>
      <c r="KA131" s="1" t="n">
        <f aca="false">KA130+1</f>
        <v>1981</v>
      </c>
      <c r="KB131" s="113" t="s">
        <v>140</v>
      </c>
      <c r="KC131" s="109" t="n">
        <v>33</v>
      </c>
      <c r="KD131" s="109" t="n">
        <v>31.6</v>
      </c>
      <c r="KE131" s="109" t="n">
        <v>24.1</v>
      </c>
      <c r="KF131" s="109" t="n">
        <v>25.5</v>
      </c>
      <c r="KG131" s="109" t="n">
        <v>18.7</v>
      </c>
      <c r="KH131" s="109" t="n">
        <v>15.1</v>
      </c>
      <c r="KI131" s="109" t="n">
        <v>15</v>
      </c>
      <c r="KJ131" s="109" t="n">
        <v>15.2</v>
      </c>
      <c r="KK131" s="109" t="n">
        <v>21.1</v>
      </c>
      <c r="KL131" s="109" t="n">
        <v>22.6</v>
      </c>
      <c r="KM131" s="109" t="n">
        <v>24.8</v>
      </c>
      <c r="KN131" s="109" t="n">
        <v>27.7</v>
      </c>
      <c r="KO131" s="110" t="n">
        <f aca="false">SUM(KC131:KN131)/12</f>
        <v>22.8666666666667</v>
      </c>
      <c r="LA131" s="1" t="n">
        <f aca="false">LA130+1</f>
        <v>1981</v>
      </c>
      <c r="LB131" s="113" t="s">
        <v>140</v>
      </c>
      <c r="LC131" s="109" t="n">
        <v>34.7</v>
      </c>
      <c r="LD131" s="109" t="n">
        <v>31.4</v>
      </c>
      <c r="LE131" s="109" t="n">
        <v>25.5</v>
      </c>
      <c r="LF131" s="109" t="n">
        <v>27.2</v>
      </c>
      <c r="LG131" s="109" t="n">
        <v>20</v>
      </c>
      <c r="LH131" s="109" t="n">
        <v>15.6</v>
      </c>
      <c r="LI131" s="109" t="n">
        <v>15.6</v>
      </c>
      <c r="LJ131" s="109" t="n">
        <v>16.3</v>
      </c>
      <c r="LK131" s="109" t="n">
        <v>22.4</v>
      </c>
      <c r="LL131" s="109" t="n">
        <v>24</v>
      </c>
      <c r="LM131" s="109" t="n">
        <v>25.8</v>
      </c>
      <c r="LN131" s="109" t="n">
        <v>29.4</v>
      </c>
      <c r="LO131" s="110" t="n">
        <f aca="false">SUM(LC131:LN131)/12</f>
        <v>23.9916666666667</v>
      </c>
      <c r="MA131" s="1" t="n">
        <f aca="false">MA130+1</f>
        <v>1981</v>
      </c>
      <c r="MB131" s="113" t="s">
        <v>140</v>
      </c>
      <c r="MC131" s="109" t="n">
        <v>28.9</v>
      </c>
      <c r="MD131" s="109" t="n">
        <v>27.7</v>
      </c>
      <c r="ME131" s="109" t="n">
        <v>22.6</v>
      </c>
      <c r="MF131" s="109" t="n">
        <v>24.4</v>
      </c>
      <c r="MG131" s="109" t="n">
        <v>18.5</v>
      </c>
      <c r="MH131" s="109" t="n">
        <v>15.5</v>
      </c>
      <c r="MI131" s="109" t="n">
        <v>15.1</v>
      </c>
      <c r="MJ131" s="109" t="n">
        <v>15.2</v>
      </c>
      <c r="MK131" s="109" t="n">
        <v>20.2</v>
      </c>
      <c r="ML131" s="109" t="n">
        <v>21.4</v>
      </c>
      <c r="MM131" s="109" t="n">
        <v>23.4</v>
      </c>
      <c r="MN131" s="109" t="n">
        <v>25.3</v>
      </c>
      <c r="MO131" s="110" t="n">
        <f aca="false">SUM(MC131:MN131)/12</f>
        <v>21.5166666666667</v>
      </c>
      <c r="NA131" s="1" t="n">
        <f aca="false">NA130+1</f>
        <v>1981</v>
      </c>
      <c r="NB131" s="113" t="s">
        <v>140</v>
      </c>
      <c r="NC131" s="109" t="n">
        <v>36.7</v>
      </c>
      <c r="ND131" s="109" t="n">
        <v>34.8</v>
      </c>
      <c r="NE131" s="109" t="n">
        <v>29.1</v>
      </c>
      <c r="NF131" s="109" t="n">
        <v>31.1</v>
      </c>
      <c r="NG131" s="109" t="n">
        <v>21.6</v>
      </c>
      <c r="NH131" s="109" t="n">
        <v>17.8</v>
      </c>
      <c r="NI131" s="109" t="n">
        <v>18.4</v>
      </c>
      <c r="NJ131" s="109" t="n">
        <v>20.5</v>
      </c>
      <c r="NK131" s="109" t="n">
        <v>27.4</v>
      </c>
      <c r="NL131" s="109" t="n">
        <v>29.2</v>
      </c>
      <c r="NM131" s="109" t="n">
        <v>29.7</v>
      </c>
      <c r="NN131" s="109" t="n">
        <v>33.7</v>
      </c>
      <c r="NO131" s="110" t="n">
        <f aca="false">SUM(NC131:NN131)/12</f>
        <v>27.5</v>
      </c>
      <c r="ON131" s="39" t="n">
        <f aca="false">(FO131+GO131+MO131)/3</f>
        <v>20.3722222222222</v>
      </c>
      <c r="OO131" s="40" t="n">
        <f aca="false">(AO131+BO131+EO131+HO131+JO131)/5</f>
        <v>22.68</v>
      </c>
      <c r="OP131" s="41" t="n">
        <f aca="false">(FO131+GO131+MO131+AO131+BO131+EO131+HO131+JO131)/8</f>
        <v>21.8145833333333</v>
      </c>
      <c r="PA131" s="114"/>
      <c r="PB131" s="115"/>
      <c r="PN131" s="28" t="n">
        <f aca="false">MAX(FC131:FN131,GC131:GN131,MC131:MN131)</f>
        <v>29</v>
      </c>
      <c r="PO131" s="29" t="n">
        <f aca="false">MIN(FC131:FN131,GC131:GN131,MC131:MN131)</f>
        <v>12.8</v>
      </c>
      <c r="PP131" s="30" t="n">
        <f aca="false">MAX(AC131:AN131,BC131:BN131,EC131:EN131,HC131:HN131,JC131:JN131)</f>
        <v>39.2</v>
      </c>
      <c r="PQ131" s="31" t="n">
        <f aca="false">MIN(AC131:AN131,BC131:BN131,EC131:EN131,HC131:HN131,JC131:JN131)</f>
        <v>13.3</v>
      </c>
      <c r="QU131" s="116" t="n">
        <f aca="false">AVERAGE(AH131,AI131,AJ131,BH131,BI131,BJ131,CH131,CI131,CJ131,DH131,DI131,DJ131,EH131,EI131,EJ131,FH131,FI131,FJ131,GH136,GI136,GJ136,HH131,HI131,HJ131,IH131,II131,IJ131,JH131,JI131,JJ131,KH131,KI131,KJ131,LH131,LI131,LJ131,MH131,MI131,MJ131,NH131,NI131,NJ131)</f>
        <v>15.5571428571429</v>
      </c>
      <c r="QV131" s="117" t="n">
        <f aca="false">AVERAGE(AC131,AD131,AN131,BC131,BD131,BN131,CC131,CD131,CN131,DC131,DD131,DN131,EC131,ED131,EN131,FC131,FD131,FN131,GC136,GD136,GN136,HC131,HD131,HN131,IC131,ID131,IN131,JC131,JD131,JN131,KC131,KD131,KN131,LC131,LD131,LN131,MC131,MD131,MN131,NC131,ND131,NN131,)</f>
        <v>28.5162790697674</v>
      </c>
      <c r="QW131" s="116" t="n">
        <f aca="false">AVERAGE(QU121:QU131)</f>
        <v>15.9950216450216</v>
      </c>
      <c r="QX131" s="118" t="n">
        <f aca="false">AVERAGE(QV121:QV131)</f>
        <v>27.6547568710359</v>
      </c>
    </row>
    <row r="132" customFormat="false" ht="12.9" hidden="false" customHeight="false" outlineLevel="0" collapsed="false">
      <c r="A132" s="101"/>
      <c r="B132" s="102" t="n">
        <f aca="false">AVERAGE(AO132,BO132,CO132,DO132,EO132,FO132,GO132,HO132,IO132,JO132,KO132,LO132,MO132,NO132)</f>
        <v>22.9285714285714</v>
      </c>
      <c r="C132" s="103" t="n">
        <f aca="false">AVERAGE(B128:B132)</f>
        <v>22.3944047619048</v>
      </c>
      <c r="D132" s="104" t="n">
        <f aca="false">AVERAGE(B123:B132)</f>
        <v>22.2033333333333</v>
      </c>
      <c r="E132" s="102" t="n">
        <f aca="false">AVERAGE(B113:B132)</f>
        <v>22.0032341269841</v>
      </c>
      <c r="F132" s="105" t="n">
        <f aca="false">AVERAGE(B83:B132)</f>
        <v>21.8875734126984</v>
      </c>
      <c r="G132" s="3" t="n">
        <f aca="false">MAX(AC132:AN132,BC132:BN132,CC132:CN132,DC132:DN132,EC132:EN132,FC132:FN132,GC132:GN132,HC132:HN132,IC132:IN132,JC132:JN132,KC132:KN132,LC132:LN132,MC132:MN132,NC132:NN132)</f>
        <v>39.2</v>
      </c>
      <c r="H132" s="106" t="n">
        <f aca="false">MEDIAN(AC132:AN132,BC132:BN132,CC132:CN132,DC132:DN132,EC132:EN132,FC132:FN132,GC132:GN132,HC132:HN132,IC132:IN132,JC132:JN132,KC132:KN132,LC132:LN132,MC132:MN132,NC132:NN132)</f>
        <v>22</v>
      </c>
      <c r="I132" s="5" t="n">
        <f aca="false">MIN(AC132:AN132,BC132:BN132,CC132:CN132,DC132:DN132,EC132:EN132,FC132:FN132,GC132:GN132,HC132:HN132,IC132:IN132,JC132:JN132,KC132:KN132,LC132:LN132,MC132:MN132,NC132:NN132)</f>
        <v>12.4</v>
      </c>
      <c r="J132" s="107" t="n">
        <f aca="false">(G132+I132)/2</f>
        <v>25.8</v>
      </c>
      <c r="AA132" s="1" t="n">
        <f aca="false">AA131+1</f>
        <v>58</v>
      </c>
      <c r="AB132" s="108" t="n">
        <v>1982</v>
      </c>
      <c r="AC132" s="109" t="n">
        <v>30.3</v>
      </c>
      <c r="AD132" s="109" t="n">
        <v>28.6</v>
      </c>
      <c r="AE132" s="109" t="n">
        <v>26.2</v>
      </c>
      <c r="AF132" s="109" t="n">
        <v>21.9</v>
      </c>
      <c r="AG132" s="109" t="n">
        <v>18.2</v>
      </c>
      <c r="AH132" s="109" t="n">
        <v>14.8</v>
      </c>
      <c r="AI132" s="109" t="n">
        <v>14.6</v>
      </c>
      <c r="AJ132" s="109" t="n">
        <v>19.1</v>
      </c>
      <c r="AK132" s="109" t="n">
        <v>18.2</v>
      </c>
      <c r="AL132" s="109" t="n">
        <v>21</v>
      </c>
      <c r="AM132" s="109" t="n">
        <v>26.5</v>
      </c>
      <c r="AN132" s="109" t="n">
        <v>26.7</v>
      </c>
      <c r="AO132" s="110" t="n">
        <f aca="false">SUM(AC132:AN132)/12</f>
        <v>22.175</v>
      </c>
      <c r="AQ132" s="112"/>
      <c r="AR132" s="109"/>
      <c r="AS132" s="109"/>
      <c r="AT132" s="109"/>
      <c r="AU132" s="109"/>
      <c r="AV132" s="109"/>
      <c r="AW132" s="109"/>
      <c r="AX132" s="109"/>
      <c r="AY132" s="109"/>
      <c r="AZ132" s="109"/>
      <c r="BA132" s="1" t="n">
        <f aca="false">BA131+1</f>
        <v>1982</v>
      </c>
      <c r="BB132" s="113" t="s">
        <v>141</v>
      </c>
      <c r="BC132" s="109" t="n">
        <v>30.9</v>
      </c>
      <c r="BD132" s="109" t="n">
        <v>29.6</v>
      </c>
      <c r="BE132" s="109" t="n">
        <v>26.2</v>
      </c>
      <c r="BF132" s="109" t="n">
        <v>21.7</v>
      </c>
      <c r="BG132" s="109" t="n">
        <v>16.9</v>
      </c>
      <c r="BH132" s="109" t="n">
        <v>13.2</v>
      </c>
      <c r="BI132" s="109" t="n">
        <v>13.1</v>
      </c>
      <c r="BJ132" s="109" t="n">
        <v>19.1</v>
      </c>
      <c r="BK132" s="109" t="n">
        <v>17.6</v>
      </c>
      <c r="BL132" s="109" t="n">
        <v>20.7</v>
      </c>
      <c r="BM132" s="109" t="n">
        <v>28.6</v>
      </c>
      <c r="BN132" s="109" t="n">
        <v>28.5</v>
      </c>
      <c r="BO132" s="110" t="n">
        <f aca="false">SUM(BC132:BN132)/12</f>
        <v>22.175</v>
      </c>
      <c r="BP132" s="109"/>
      <c r="BQ132" s="109"/>
      <c r="BR132" s="109"/>
      <c r="BS132" s="109"/>
      <c r="CA132" s="1" t="n">
        <f aca="false">CA131+1</f>
        <v>1982</v>
      </c>
      <c r="CB132" s="112" t="n">
        <v>1982</v>
      </c>
      <c r="CC132" s="109" t="n">
        <v>23.6</v>
      </c>
      <c r="CD132" s="109" t="n">
        <v>22.8</v>
      </c>
      <c r="CE132" s="109" t="n">
        <v>21</v>
      </c>
      <c r="CF132" s="109" t="n">
        <v>18.9</v>
      </c>
      <c r="CG132" s="109" t="n">
        <v>16.7</v>
      </c>
      <c r="CH132" s="109" t="n">
        <v>13.7</v>
      </c>
      <c r="CI132" s="109" t="n">
        <v>13.3</v>
      </c>
      <c r="CJ132" s="109" t="n">
        <v>15.8</v>
      </c>
      <c r="CK132" s="109" t="n">
        <v>15.4</v>
      </c>
      <c r="CL132" s="109" t="n">
        <v>17.6</v>
      </c>
      <c r="CM132" s="109" t="n">
        <v>20.7</v>
      </c>
      <c r="CN132" s="109" t="n">
        <v>20.1</v>
      </c>
      <c r="CO132" s="110" t="n">
        <f aca="false">SUM(CC132:CN132)/12</f>
        <v>18.3</v>
      </c>
      <c r="DA132" s="1" t="n">
        <f aca="false">DA131+1</f>
        <v>1982</v>
      </c>
      <c r="DB132" s="113" t="s">
        <v>141</v>
      </c>
      <c r="DC132" s="109" t="n">
        <v>32.7</v>
      </c>
      <c r="DD132" s="109" t="n">
        <v>31.2</v>
      </c>
      <c r="DE132" s="109" t="n">
        <v>28.2</v>
      </c>
      <c r="DF132" s="109" t="n">
        <v>23.1</v>
      </c>
      <c r="DG132" s="109" t="n">
        <v>18.7</v>
      </c>
      <c r="DH132" s="109" t="n">
        <v>14.8</v>
      </c>
      <c r="DI132" s="109" t="n">
        <v>15.3</v>
      </c>
      <c r="DJ132" s="109" t="n">
        <v>20.7</v>
      </c>
      <c r="DK132" s="109" t="n">
        <v>19.9</v>
      </c>
      <c r="DL132" s="109" t="n">
        <v>23</v>
      </c>
      <c r="DM132" s="109" t="n">
        <v>30</v>
      </c>
      <c r="DN132" s="109" t="n">
        <v>29.9</v>
      </c>
      <c r="DO132" s="110" t="n">
        <f aca="false">SUM(DC132:DN132)/12</f>
        <v>23.9583333333333</v>
      </c>
      <c r="EA132" s="1" t="n">
        <f aca="false">EA131+1</f>
        <v>1982</v>
      </c>
      <c r="EB132" s="111" t="n">
        <v>1982</v>
      </c>
      <c r="EC132" s="109" t="n">
        <v>39.2</v>
      </c>
      <c r="ED132" s="109" t="n">
        <v>37.7</v>
      </c>
      <c r="EE132" s="109" t="n">
        <v>34.1</v>
      </c>
      <c r="EF132" s="109" t="n">
        <v>30</v>
      </c>
      <c r="EG132" s="109" t="n">
        <v>24.7</v>
      </c>
      <c r="EH132" s="109" t="n">
        <v>19.6</v>
      </c>
      <c r="EI132" s="109" t="n">
        <v>19.7</v>
      </c>
      <c r="EJ132" s="109" t="n">
        <v>26.5</v>
      </c>
      <c r="EK132" s="109" t="n">
        <v>25.5</v>
      </c>
      <c r="EL132" s="109" t="n">
        <v>29.9</v>
      </c>
      <c r="EM132" s="109" t="n">
        <v>37</v>
      </c>
      <c r="EN132" s="109" t="n">
        <v>38</v>
      </c>
      <c r="EO132" s="110" t="n">
        <f aca="false">SUM(EC132:EN132)/12</f>
        <v>30.1583333333333</v>
      </c>
      <c r="FA132" s="1" t="n">
        <f aca="false">FA131+1</f>
        <v>1982</v>
      </c>
      <c r="FB132" s="113" t="s">
        <v>141</v>
      </c>
      <c r="FC132" s="109" t="n">
        <v>29.3</v>
      </c>
      <c r="FD132" s="109" t="n">
        <v>27.4</v>
      </c>
      <c r="FE132" s="109" t="n">
        <v>24.5</v>
      </c>
      <c r="FF132" s="109" t="n">
        <v>20.3</v>
      </c>
      <c r="FG132" s="109" t="n">
        <v>15.8</v>
      </c>
      <c r="FH132" s="109" t="n">
        <v>12.7</v>
      </c>
      <c r="FI132" s="109" t="n">
        <v>12.4</v>
      </c>
      <c r="FJ132" s="109" t="n">
        <v>17.9</v>
      </c>
      <c r="FK132" s="109" t="n">
        <v>16.3</v>
      </c>
      <c r="FL132" s="109" t="n">
        <v>19.1</v>
      </c>
      <c r="FM132" s="109" t="n">
        <v>26.8</v>
      </c>
      <c r="FN132" s="109" t="n">
        <v>26.3</v>
      </c>
      <c r="FO132" s="110" t="n">
        <f aca="false">SUM(FC132:FN132)/12</f>
        <v>20.7333333333333</v>
      </c>
      <c r="GA132" s="1" t="n">
        <f aca="false">GA131+1</f>
        <v>1982</v>
      </c>
      <c r="GB132" s="113" t="s">
        <v>141</v>
      </c>
      <c r="GC132" s="109" t="n">
        <v>27.1</v>
      </c>
      <c r="GD132" s="109" t="n">
        <v>26</v>
      </c>
      <c r="GE132" s="109" t="n">
        <v>24.4</v>
      </c>
      <c r="GF132" s="109" t="n">
        <v>19.5</v>
      </c>
      <c r="GG132" s="109" t="n">
        <v>15.7</v>
      </c>
      <c r="GH132" s="109" t="n">
        <v>12.8</v>
      </c>
      <c r="GI132" s="109" t="n">
        <v>12.6</v>
      </c>
      <c r="GJ132" s="109" t="n">
        <v>15.9</v>
      </c>
      <c r="GK132" s="109" t="n">
        <v>16</v>
      </c>
      <c r="GL132" s="109" t="n">
        <v>18.1</v>
      </c>
      <c r="GM132" s="109" t="n">
        <v>23.9</v>
      </c>
      <c r="GN132" s="109" t="n">
        <v>23.3</v>
      </c>
      <c r="GO132" s="110" t="n">
        <f aca="false">SUM(GC132:GN132)/12</f>
        <v>19.6083333333333</v>
      </c>
      <c r="HA132" s="1" t="n">
        <f aca="false">HA131+1</f>
        <v>1982</v>
      </c>
      <c r="HB132" s="113" t="s">
        <v>141</v>
      </c>
      <c r="HC132" s="109" t="n">
        <v>26.7</v>
      </c>
      <c r="HD132" s="109" t="n">
        <v>25.6</v>
      </c>
      <c r="HE132" s="109" t="n">
        <v>24.5</v>
      </c>
      <c r="HF132" s="109" t="n">
        <v>21.2</v>
      </c>
      <c r="HG132" s="109" t="n">
        <v>19.3</v>
      </c>
      <c r="HH132" s="109" t="n">
        <v>16.2</v>
      </c>
      <c r="HI132" s="109" t="n">
        <v>15.8</v>
      </c>
      <c r="HJ132" s="109" t="n">
        <v>19.2</v>
      </c>
      <c r="HK132" s="109" t="n">
        <v>18</v>
      </c>
      <c r="HL132" s="109" t="n">
        <v>21</v>
      </c>
      <c r="HM132" s="109" t="n">
        <v>24.5</v>
      </c>
      <c r="HN132" s="109" t="n">
        <v>24.2</v>
      </c>
      <c r="HO132" s="110" t="n">
        <f aca="false">SUM(HC132:HN132)/12</f>
        <v>21.35</v>
      </c>
      <c r="IA132" s="1" t="n">
        <f aca="false">IA131+1</f>
        <v>1982</v>
      </c>
      <c r="IB132" s="113" t="s">
        <v>141</v>
      </c>
      <c r="IC132" s="109" t="n">
        <v>34.1</v>
      </c>
      <c r="ID132" s="109" t="n">
        <v>32.5</v>
      </c>
      <c r="IE132" s="109" t="n">
        <v>29.8</v>
      </c>
      <c r="IF132" s="109" t="n">
        <v>25.2</v>
      </c>
      <c r="IG132" s="109" t="n">
        <v>20.4</v>
      </c>
      <c r="IH132" s="109" t="n">
        <v>16.3</v>
      </c>
      <c r="II132" s="109" t="n">
        <v>16.3</v>
      </c>
      <c r="IJ132" s="109" t="n">
        <v>22.3</v>
      </c>
      <c r="IK132" s="109" t="n">
        <v>21</v>
      </c>
      <c r="IL132" s="109" t="n">
        <v>24.2</v>
      </c>
      <c r="IM132" s="109" t="n">
        <v>31.2</v>
      </c>
      <c r="IN132" s="109" t="n">
        <v>31.3</v>
      </c>
      <c r="IO132" s="110" t="n">
        <f aca="false">SUM(IC132:IN132)/12</f>
        <v>25.3833333333333</v>
      </c>
      <c r="JA132" s="1" t="n">
        <f aca="false">JA131+1</f>
        <v>1982</v>
      </c>
      <c r="JB132" s="113" t="s">
        <v>141</v>
      </c>
      <c r="JC132" s="109" t="n">
        <v>25.8</v>
      </c>
      <c r="JD132" s="109" t="n">
        <v>23.1</v>
      </c>
      <c r="JE132" s="109" t="n">
        <v>21.8</v>
      </c>
      <c r="JF132" s="109" t="n">
        <v>19.7</v>
      </c>
      <c r="JG132" s="109" t="n">
        <v>16.6</v>
      </c>
      <c r="JH132" s="109" t="n">
        <v>14.2</v>
      </c>
      <c r="JI132" s="109" t="n">
        <v>13.8</v>
      </c>
      <c r="JJ132" s="109" t="n">
        <v>15.7</v>
      </c>
      <c r="JK132" s="109" t="n">
        <v>16.8</v>
      </c>
      <c r="JL132" s="109" t="n">
        <v>18.2</v>
      </c>
      <c r="JM132" s="109" t="n">
        <v>21.5</v>
      </c>
      <c r="JN132" s="109" t="n">
        <v>21.5</v>
      </c>
      <c r="JO132" s="110" t="n">
        <f aca="false">SUM(JC132:JN132)/12</f>
        <v>19.0583333333333</v>
      </c>
      <c r="KA132" s="1" t="n">
        <f aca="false">KA131+1</f>
        <v>1982</v>
      </c>
      <c r="KB132" s="113" t="s">
        <v>141</v>
      </c>
      <c r="KC132" s="109" t="n">
        <v>31.9</v>
      </c>
      <c r="KD132" s="109" t="n">
        <v>30.3</v>
      </c>
      <c r="KE132" s="109" t="n">
        <v>27.6</v>
      </c>
      <c r="KF132" s="109" t="n">
        <v>23.1</v>
      </c>
      <c r="KG132" s="109" t="n">
        <v>18.4</v>
      </c>
      <c r="KH132" s="109" t="n">
        <v>14.7</v>
      </c>
      <c r="KI132" s="109" t="n">
        <v>14.6</v>
      </c>
      <c r="KJ132" s="109" t="n">
        <v>20.7</v>
      </c>
      <c r="KK132" s="109" t="n">
        <v>19</v>
      </c>
      <c r="KL132" s="109" t="n">
        <v>22.4</v>
      </c>
      <c r="KM132" s="109" t="n">
        <v>29</v>
      </c>
      <c r="KN132" s="109" t="n">
        <v>28.6</v>
      </c>
      <c r="KO132" s="110" t="n">
        <f aca="false">SUM(KC132:KN132)/12</f>
        <v>23.3583333333333</v>
      </c>
      <c r="LA132" s="1" t="n">
        <f aca="false">LA131+1</f>
        <v>1982</v>
      </c>
      <c r="LB132" s="113" t="s">
        <v>141</v>
      </c>
      <c r="LC132" s="109" t="n">
        <v>34.9</v>
      </c>
      <c r="LD132" s="109" t="n">
        <v>31.4</v>
      </c>
      <c r="LE132" s="109" t="n">
        <v>28.9</v>
      </c>
      <c r="LF132" s="109" t="n">
        <v>25.1</v>
      </c>
      <c r="LG132" s="109" t="n">
        <v>19.2</v>
      </c>
      <c r="LH132" s="109" t="n">
        <v>15.7</v>
      </c>
      <c r="LI132" s="109" t="n">
        <v>15.5</v>
      </c>
      <c r="LJ132" s="109" t="n">
        <v>21.7</v>
      </c>
      <c r="LK132" s="109" t="n">
        <v>20.1</v>
      </c>
      <c r="LL132" s="109" t="n">
        <v>24.5</v>
      </c>
      <c r="LM132" s="109" t="n">
        <v>31.2</v>
      </c>
      <c r="LN132" s="109" t="n">
        <v>29.8</v>
      </c>
      <c r="LO132" s="110" t="n">
        <f aca="false">SUM(LC132:LN132)/12</f>
        <v>24.8333333333333</v>
      </c>
      <c r="MA132" s="1" t="n">
        <f aca="false">MA131+1</f>
        <v>1982</v>
      </c>
      <c r="MB132" s="113" t="s">
        <v>141</v>
      </c>
      <c r="MC132" s="109" t="n">
        <v>29.6</v>
      </c>
      <c r="MD132" s="109" t="n">
        <v>27.8</v>
      </c>
      <c r="ME132" s="109" t="n">
        <v>25.7</v>
      </c>
      <c r="MF132" s="109" t="n">
        <v>22.1</v>
      </c>
      <c r="MG132" s="109" t="n">
        <v>18</v>
      </c>
      <c r="MH132" s="109" t="n">
        <v>14.6</v>
      </c>
      <c r="MI132" s="109" t="n">
        <v>14.6</v>
      </c>
      <c r="MJ132" s="109" t="n">
        <v>19.5</v>
      </c>
      <c r="MK132" s="109" t="n">
        <v>18.3</v>
      </c>
      <c r="ML132" s="109" t="n">
        <v>21.2</v>
      </c>
      <c r="MM132" s="109" t="n">
        <v>26.7</v>
      </c>
      <c r="MN132" s="109" t="n">
        <v>26.3</v>
      </c>
      <c r="MO132" s="110" t="n">
        <f aca="false">SUM(MC132:MN132)/12</f>
        <v>22.0333333333333</v>
      </c>
      <c r="NA132" s="1" t="n">
        <f aca="false">NA131+1</f>
        <v>1982</v>
      </c>
      <c r="NB132" s="113" t="s">
        <v>141</v>
      </c>
      <c r="NC132" s="109" t="n">
        <v>36.5</v>
      </c>
      <c r="ND132" s="109" t="n">
        <v>34.3</v>
      </c>
      <c r="NE132" s="109" t="n">
        <v>31</v>
      </c>
      <c r="NF132" s="109" t="n">
        <v>27.7</v>
      </c>
      <c r="NG132" s="109" t="n">
        <v>23.1</v>
      </c>
      <c r="NH132" s="109" t="n">
        <v>17.7</v>
      </c>
      <c r="NI132" s="109" t="n">
        <v>17.9</v>
      </c>
      <c r="NJ132" s="109" t="n">
        <v>24.8</v>
      </c>
      <c r="NK132" s="109" t="n">
        <v>23.5</v>
      </c>
      <c r="NL132" s="109" t="n">
        <v>28.4</v>
      </c>
      <c r="NM132" s="109" t="n">
        <v>34.6</v>
      </c>
      <c r="NN132" s="109" t="n">
        <v>35</v>
      </c>
      <c r="NO132" s="110" t="n">
        <f aca="false">SUM(NC132:NN132)/12</f>
        <v>27.875</v>
      </c>
      <c r="ON132" s="39" t="n">
        <f aca="false">(FO132+GO132+MO132)/3</f>
        <v>20.7916666666667</v>
      </c>
      <c r="OO132" s="40" t="n">
        <f aca="false">(AO132+BO132+EO132+HO132+JO132)/5</f>
        <v>22.9833333333333</v>
      </c>
      <c r="OP132" s="41" t="n">
        <f aca="false">(FO132+GO132+MO132+AO132+BO132+EO132+HO132+JO132)/8</f>
        <v>22.1614583333333</v>
      </c>
      <c r="PA132" s="114"/>
      <c r="PB132" s="115"/>
      <c r="PN132" s="28" t="n">
        <f aca="false">MAX(FC132:FN132,GC132:GN132,MC132:MN132)</f>
        <v>29.6</v>
      </c>
      <c r="PO132" s="29" t="n">
        <f aca="false">MIN(FC132:FN132,GC132:GN132,MC132:MN132)</f>
        <v>12.4</v>
      </c>
      <c r="PP132" s="30" t="n">
        <f aca="false">MAX(AC132:AN132,BC132:BN132,EC132:EN132,HC132:HN132,JC132:JN132)</f>
        <v>39.2</v>
      </c>
      <c r="PQ132" s="31" t="n">
        <f aca="false">MIN(AC132:AN132,BC132:BN132,EC132:EN132,HC132:HN132,JC132:JN132)</f>
        <v>13.1</v>
      </c>
      <c r="QU132" s="116" t="n">
        <f aca="false">AVERAGE(AH132,AI132,AJ132,BH132,BI132,BJ132,CH132,CI132,CJ132,DH132,DI132,DJ132,EH132,EI132,EJ132,FH132,FI132,FJ132,GH137,GI137,GJ137,HH132,HI132,HJ132,IH132,II132,IJ132,JH132,JI132,JJ132,KH132,KI132,KJ132,LH132,LI132,LJ132,MH132,MI132,MJ132,NH132,NI132,NJ132)</f>
        <v>16.6809523809524</v>
      </c>
      <c r="QV132" s="117" t="n">
        <f aca="false">AVERAGE(AC132,AD132,AN132,BC132,BD132,BN132,CC132,CD132,CN132,DC132,DD132,DN132,EC132,ED132,EN132,FC132,FD132,FN132,GC137,GD137,GN137,HC132,HD132,HN132,IC132,ID132,IN132,JC132,JD132,JN132,KC132,KD132,KN132,LC132,LD132,LN132,MC132,MD132,MN132,NC132,ND132,NN132,)</f>
        <v>28.493023255814</v>
      </c>
      <c r="QW132" s="116" t="n">
        <f aca="false">AVERAGE(QU122:QU132)</f>
        <v>16.1201298701299</v>
      </c>
      <c r="QX132" s="118" t="n">
        <f aca="false">AVERAGE(QV122:QV132)</f>
        <v>27.7712473572939</v>
      </c>
    </row>
    <row r="133" customFormat="false" ht="12.9" hidden="false" customHeight="false" outlineLevel="0" collapsed="false">
      <c r="A133" s="101"/>
      <c r="B133" s="102" t="n">
        <f aca="false">AVERAGE(AO133,BO133,CO133,DO133,EO133,FO133,GO133,HO133,IO133,JO133,KO133,LO133,MO133,NO133)</f>
        <v>22.1862103174603</v>
      </c>
      <c r="C133" s="103" t="n">
        <f aca="false">AVERAGE(B129:B133)</f>
        <v>22.5341468253968</v>
      </c>
      <c r="D133" s="104" t="n">
        <f aca="false">AVERAGE(B124:B133)</f>
        <v>22.189751984127</v>
      </c>
      <c r="E133" s="102" t="n">
        <f aca="false">AVERAGE(B114:B133)</f>
        <v>22.0253273809524</v>
      </c>
      <c r="F133" s="105" t="n">
        <f aca="false">AVERAGE(B84:B133)</f>
        <v>21.8997738095238</v>
      </c>
      <c r="G133" s="3" t="n">
        <f aca="false">MAX(AC133:AN133,BC133:BN133,CC133:CN133,DC133:DN133,EC133:EN133,FC133:FN133,GC133:GN133,HC133:HN133,IC133:IN133,JC133:JN133,KC133:KN133,LC133:LN133,MC133:MN133,NC133:NN133)</f>
        <v>40.4</v>
      </c>
      <c r="H133" s="106" t="n">
        <f aca="false">MEDIAN(AC133:AN133,BC133:BN133,CC133:CN133,DC133:DN133,EC133:EN133,FC133:FN133,GC133:GN133,HC133:HN133,IC133:IN133,JC133:JN133,KC133:KN133,LC133:LN133,MC133:MN133,NC133:NN133)</f>
        <v>20.8</v>
      </c>
      <c r="I133" s="5" t="n">
        <f aca="false">MIN(AC133:AN133,BC133:BN133,CC133:CN133,DC133:DN133,EC133:EN133,FC133:FN133,GC133:GN133,HC133:HN133,IC133:IN133,JC133:JN133,KC133:KN133,LC133:LN133,MC133:MN133,NC133:NN133)</f>
        <v>12.1</v>
      </c>
      <c r="J133" s="107" t="n">
        <f aca="false">(G133+I133)/2</f>
        <v>26.25</v>
      </c>
      <c r="AA133" s="1" t="n">
        <f aca="false">AA132+1</f>
        <v>59</v>
      </c>
      <c r="AB133" s="108" t="n">
        <v>1983</v>
      </c>
      <c r="AC133" s="109" t="n">
        <v>27.4</v>
      </c>
      <c r="AD133" s="109" t="n">
        <v>31</v>
      </c>
      <c r="AE133" s="109" t="n">
        <v>25.2</v>
      </c>
      <c r="AF133" s="109" t="n">
        <v>19.6</v>
      </c>
      <c r="AG133" s="109" t="n">
        <v>18</v>
      </c>
      <c r="AH133" s="109" t="n">
        <v>15.7</v>
      </c>
      <c r="AI133" s="109" t="n">
        <v>14.1</v>
      </c>
      <c r="AJ133" s="109" t="n">
        <v>16.6</v>
      </c>
      <c r="AK133" s="109" t="n">
        <v>17.9</v>
      </c>
      <c r="AL133" s="109" t="n">
        <v>20.9</v>
      </c>
      <c r="AM133" s="109" t="n">
        <v>23.9</v>
      </c>
      <c r="AN133" s="109" t="n">
        <v>27.7</v>
      </c>
      <c r="AO133" s="110" t="n">
        <f aca="false">SUM(AC133:AN133)/12</f>
        <v>21.5</v>
      </c>
      <c r="AQ133" s="112"/>
      <c r="AR133" s="109"/>
      <c r="AS133" s="109"/>
      <c r="AT133" s="109"/>
      <c r="AU133" s="109"/>
      <c r="AV133" s="109"/>
      <c r="AW133" s="109"/>
      <c r="AX133" s="109"/>
      <c r="AY133" s="109"/>
      <c r="AZ133" s="109"/>
      <c r="BA133" s="1" t="n">
        <f aca="false">BA132+1</f>
        <v>1983</v>
      </c>
      <c r="BB133" s="113" t="s">
        <v>142</v>
      </c>
      <c r="BC133" s="109" t="n">
        <v>28.6</v>
      </c>
      <c r="BD133" s="109" t="n">
        <v>32.4</v>
      </c>
      <c r="BE133" s="109" t="n">
        <v>24.8</v>
      </c>
      <c r="BF133" s="109" t="n">
        <v>18</v>
      </c>
      <c r="BG133" s="109" t="n">
        <v>16.6</v>
      </c>
      <c r="BH133" s="109" t="n">
        <v>13.9</v>
      </c>
      <c r="BI133" s="109" t="n">
        <v>12.3</v>
      </c>
      <c r="BJ133" s="109" t="n">
        <v>15.2</v>
      </c>
      <c r="BK133" s="109" t="n">
        <v>16.7</v>
      </c>
      <c r="BL133" s="109" t="n">
        <v>20.7</v>
      </c>
      <c r="BM133" s="109" t="n">
        <v>24.4</v>
      </c>
      <c r="BN133" s="109" t="n">
        <v>28.5</v>
      </c>
      <c r="BO133" s="110" t="n">
        <f aca="false">SUM(BC133:BN133)/12</f>
        <v>21.0083333333333</v>
      </c>
      <c r="BP133" s="109"/>
      <c r="BQ133" s="109"/>
      <c r="BR133" s="109"/>
      <c r="BS133" s="109"/>
      <c r="CA133" s="1" t="n">
        <f aca="false">CA132+1</f>
        <v>1983</v>
      </c>
      <c r="CB133" s="112" t="n">
        <v>1983</v>
      </c>
      <c r="CC133" s="109" t="n">
        <v>21.6</v>
      </c>
      <c r="CD133" s="109" t="n">
        <v>24.5</v>
      </c>
      <c r="CE133" s="109" t="n">
        <v>20</v>
      </c>
      <c r="CF133" s="109" t="n">
        <v>17</v>
      </c>
      <c r="CG133" s="109" t="n">
        <v>16.5</v>
      </c>
      <c r="CH133" s="109" t="n">
        <v>14.6</v>
      </c>
      <c r="CI133" s="109" t="n">
        <v>13.6</v>
      </c>
      <c r="CJ133" s="109" t="n">
        <v>14.9</v>
      </c>
      <c r="CK133" s="109" t="n">
        <v>16.2</v>
      </c>
      <c r="CL133" s="109" t="n">
        <v>16.8</v>
      </c>
      <c r="CM133" s="109" t="n">
        <v>18.8</v>
      </c>
      <c r="CN133" s="109" t="n">
        <v>21.3</v>
      </c>
      <c r="CO133" s="110" t="n">
        <f aca="false">SUM(CC133:CN133)/12</f>
        <v>17.9833333333333</v>
      </c>
      <c r="DA133" s="1" t="n">
        <f aca="false">DA132+1</f>
        <v>1983</v>
      </c>
      <c r="DB133" s="113" t="s">
        <v>142</v>
      </c>
      <c r="DC133" s="109" t="n">
        <v>30.4</v>
      </c>
      <c r="DD133" s="109" t="n">
        <v>34.2</v>
      </c>
      <c r="DE133" s="109" t="n">
        <v>26.7</v>
      </c>
      <c r="DF133" s="109" t="n">
        <v>19.9</v>
      </c>
      <c r="DG133" s="109" t="n">
        <v>18.5</v>
      </c>
      <c r="DH133" s="109" t="n">
        <v>15.7</v>
      </c>
      <c r="DI133" s="109" t="n">
        <v>14.2</v>
      </c>
      <c r="DJ133" s="109" t="n">
        <v>17.3</v>
      </c>
      <c r="DK133" s="109" t="n">
        <v>19.1</v>
      </c>
      <c r="DL133" s="109" t="n">
        <v>22.5</v>
      </c>
      <c r="DM133" s="109" t="n">
        <v>25.9</v>
      </c>
      <c r="DN133" s="109" t="n">
        <v>30.6</v>
      </c>
      <c r="DO133" s="110" t="n">
        <f aca="false">SUM(DC133:DN133)/12</f>
        <v>22.9166666666667</v>
      </c>
      <c r="EA133" s="1" t="n">
        <f aca="false">EA132+1</f>
        <v>1983</v>
      </c>
      <c r="EB133" s="111" t="n">
        <v>1983</v>
      </c>
      <c r="EC133" s="109" t="n">
        <v>37.5</v>
      </c>
      <c r="ED133" s="109" t="n">
        <v>40.4</v>
      </c>
      <c r="EE133" s="109" t="n">
        <v>36.3</v>
      </c>
      <c r="EF133" s="109" t="n">
        <v>26.1</v>
      </c>
      <c r="EG133" s="109" t="n">
        <v>24.4</v>
      </c>
      <c r="EH133" s="109" t="n">
        <v>20.3</v>
      </c>
      <c r="EI133" s="109" t="n">
        <v>18.1</v>
      </c>
      <c r="EJ133" s="120" t="n">
        <f aca="false">(EJ130+EJ131+EJ132+EJ134+EJ135+EJ136)/6</f>
        <v>22.4</v>
      </c>
      <c r="EK133" s="120" t="n">
        <f aca="false">(EK130+EK131+EK132+EK134+EK135+EK136)/6</f>
        <v>25.9833333333333</v>
      </c>
      <c r="EL133" s="120" t="n">
        <f aca="false">(EL130+EL131+EL132+EL134+EL135+EL136)/6</f>
        <v>29.5</v>
      </c>
      <c r="EM133" s="109" t="n">
        <v>33.1</v>
      </c>
      <c r="EN133" s="109" t="n">
        <v>37</v>
      </c>
      <c r="EO133" s="110" t="n">
        <f aca="false">SUM(EC133:EN133)/12</f>
        <v>29.2569444444444</v>
      </c>
      <c r="FA133" s="1" t="n">
        <f aca="false">FA132+1</f>
        <v>1983</v>
      </c>
      <c r="FB133" s="113" t="s">
        <v>142</v>
      </c>
      <c r="FC133" s="109" t="n">
        <v>27.3</v>
      </c>
      <c r="FD133" s="109" t="n">
        <v>30.4</v>
      </c>
      <c r="FE133" s="109" t="n">
        <v>23.4</v>
      </c>
      <c r="FF133" s="109" t="n">
        <v>17.1</v>
      </c>
      <c r="FG133" s="109" t="n">
        <v>16.3</v>
      </c>
      <c r="FH133" s="109" t="n">
        <v>13.9</v>
      </c>
      <c r="FI133" s="109" t="n">
        <v>12.1</v>
      </c>
      <c r="FJ133" s="109" t="n">
        <v>15.1</v>
      </c>
      <c r="FK133" s="109" t="n">
        <v>16.3</v>
      </c>
      <c r="FL133" s="109" t="n">
        <v>19.1</v>
      </c>
      <c r="FM133" s="109" t="n">
        <v>22.5</v>
      </c>
      <c r="FN133" s="109" t="n">
        <v>26.8</v>
      </c>
      <c r="FO133" s="110" t="n">
        <f aca="false">SUM(FC133:FN133)/12</f>
        <v>20.025</v>
      </c>
      <c r="GA133" s="1" t="n">
        <f aca="false">GA132+1</f>
        <v>1983</v>
      </c>
      <c r="GB133" s="113" t="s">
        <v>142</v>
      </c>
      <c r="GC133" s="109" t="n">
        <v>24.4</v>
      </c>
      <c r="GD133" s="109" t="n">
        <v>29.2</v>
      </c>
      <c r="GE133" s="109" t="n">
        <v>21.9</v>
      </c>
      <c r="GF133" s="109" t="n">
        <v>16.8</v>
      </c>
      <c r="GG133" s="109" t="n">
        <v>16</v>
      </c>
      <c r="GH133" s="109" t="n">
        <v>13.5</v>
      </c>
      <c r="GI133" s="109" t="n">
        <v>12.9</v>
      </c>
      <c r="GJ133" s="109" t="n">
        <v>14.9</v>
      </c>
      <c r="GK133" s="109" t="n">
        <v>15.2</v>
      </c>
      <c r="GL133" s="109" t="n">
        <v>17.9</v>
      </c>
      <c r="GM133" s="109" t="n">
        <v>19.8</v>
      </c>
      <c r="GN133" s="109" t="n">
        <v>24.4</v>
      </c>
      <c r="GO133" s="110" t="n">
        <f aca="false">SUM(GC133:GN133)/12</f>
        <v>18.9083333333333</v>
      </c>
      <c r="HA133" s="1" t="n">
        <f aca="false">HA132+1</f>
        <v>1983</v>
      </c>
      <c r="HB133" s="113" t="s">
        <v>142</v>
      </c>
      <c r="HC133" s="109" t="n">
        <v>25.4</v>
      </c>
      <c r="HD133" s="109" t="n">
        <v>27.6</v>
      </c>
      <c r="HE133" s="109" t="n">
        <v>23</v>
      </c>
      <c r="HF133" s="109" t="n">
        <v>19.8</v>
      </c>
      <c r="HG133" s="109" t="n">
        <v>19.6</v>
      </c>
      <c r="HH133" s="109" t="n">
        <v>17.2</v>
      </c>
      <c r="HI133" s="109" t="n">
        <v>15.6</v>
      </c>
      <c r="HJ133" s="109" t="n">
        <v>17.5</v>
      </c>
      <c r="HK133" s="109" t="n">
        <v>19.7</v>
      </c>
      <c r="HL133" s="109" t="n">
        <v>20.1</v>
      </c>
      <c r="HM133" s="109" t="n">
        <v>21.5</v>
      </c>
      <c r="HN133" s="109" t="n">
        <v>24</v>
      </c>
      <c r="HO133" s="110" t="n">
        <f aca="false">SUM(HC133:HN133)/12</f>
        <v>20.9166666666667</v>
      </c>
      <c r="IA133" s="1" t="n">
        <f aca="false">IA132+1</f>
        <v>1983</v>
      </c>
      <c r="IB133" s="113" t="s">
        <v>142</v>
      </c>
      <c r="IC133" s="109" t="n">
        <v>31.8</v>
      </c>
      <c r="ID133" s="109" t="n">
        <v>35.3</v>
      </c>
      <c r="IE133" s="109" t="n">
        <v>29.9</v>
      </c>
      <c r="IF133" s="109" t="n">
        <v>22.5</v>
      </c>
      <c r="IG133" s="109" t="n">
        <v>20.7</v>
      </c>
      <c r="IH133" s="109" t="n">
        <v>18.1</v>
      </c>
      <c r="II133" s="109" t="n">
        <v>15.6</v>
      </c>
      <c r="IJ133" s="109" t="n">
        <v>18.8</v>
      </c>
      <c r="IK133" s="109" t="n">
        <v>21.9</v>
      </c>
      <c r="IL133" s="109" t="n">
        <v>24.8</v>
      </c>
      <c r="IM133" s="109" t="n">
        <v>28</v>
      </c>
      <c r="IN133" s="109" t="n">
        <v>31.8</v>
      </c>
      <c r="IO133" s="110" t="n">
        <f aca="false">SUM(IC133:IN133)/12</f>
        <v>24.9333333333333</v>
      </c>
      <c r="JA133" s="1" t="n">
        <f aca="false">JA132+1</f>
        <v>1983</v>
      </c>
      <c r="JB133" s="113" t="s">
        <v>142</v>
      </c>
      <c r="JC133" s="109" t="n">
        <v>22.2</v>
      </c>
      <c r="JD133" s="109" t="n">
        <v>26.4</v>
      </c>
      <c r="JE133" s="109" t="n">
        <v>21.8</v>
      </c>
      <c r="JF133" s="109" t="n">
        <v>17.8</v>
      </c>
      <c r="JG133" s="109" t="n">
        <v>16.8</v>
      </c>
      <c r="JH133" s="109" t="n">
        <v>14.7</v>
      </c>
      <c r="JI133" s="109" t="n">
        <v>13.7</v>
      </c>
      <c r="JJ133" s="109" t="n">
        <v>15.3</v>
      </c>
      <c r="JK133" s="109" t="n">
        <v>15.7</v>
      </c>
      <c r="JL133" s="109" t="n">
        <v>17.6</v>
      </c>
      <c r="JM133" s="109" t="n">
        <v>19.5</v>
      </c>
      <c r="JN133" s="109" t="n">
        <v>21.6</v>
      </c>
      <c r="JO133" s="110" t="n">
        <f aca="false">SUM(JC133:JN133)/12</f>
        <v>18.5916666666667</v>
      </c>
      <c r="KA133" s="1" t="n">
        <f aca="false">KA132+1</f>
        <v>1983</v>
      </c>
      <c r="KB133" s="113" t="s">
        <v>142</v>
      </c>
      <c r="KC133" s="109" t="n">
        <v>28.9</v>
      </c>
      <c r="KD133" s="109" t="n">
        <v>33.5</v>
      </c>
      <c r="KE133" s="109" t="n">
        <v>25.5</v>
      </c>
      <c r="KF133" s="109" t="n">
        <v>19.9</v>
      </c>
      <c r="KG133" s="109" t="n">
        <v>18.4</v>
      </c>
      <c r="KH133" s="109" t="n">
        <v>16.1</v>
      </c>
      <c r="KI133" s="109" t="n">
        <v>14.3</v>
      </c>
      <c r="KJ133" s="109" t="n">
        <v>16.8</v>
      </c>
      <c r="KK133" s="109" t="n">
        <v>18.3</v>
      </c>
      <c r="KL133" s="109" t="n">
        <v>22.1</v>
      </c>
      <c r="KM133" s="109" t="n">
        <v>25.8</v>
      </c>
      <c r="KN133" s="109" t="n">
        <v>29.7</v>
      </c>
      <c r="KO133" s="110" t="n">
        <f aca="false">SUM(KC133:KN133)/12</f>
        <v>22.4416666666667</v>
      </c>
      <c r="LA133" s="1" t="n">
        <f aca="false">LA132+1</f>
        <v>1983</v>
      </c>
      <c r="LB133" s="113" t="s">
        <v>142</v>
      </c>
      <c r="LC133" s="109" t="n">
        <v>30.6</v>
      </c>
      <c r="LD133" s="109" t="n">
        <v>34.2</v>
      </c>
      <c r="LE133" s="109" t="n">
        <v>28.1</v>
      </c>
      <c r="LF133" s="109" t="n">
        <v>21.3</v>
      </c>
      <c r="LG133" s="109" t="n">
        <v>19.8</v>
      </c>
      <c r="LH133" s="109" t="n">
        <v>17</v>
      </c>
      <c r="LI133" s="109" t="n">
        <v>14.7</v>
      </c>
      <c r="LJ133" s="109" t="n">
        <v>17.6</v>
      </c>
      <c r="LK133" s="109" t="n">
        <v>20.7</v>
      </c>
      <c r="LL133" s="109" t="n">
        <v>23.4</v>
      </c>
      <c r="LM133" s="109" t="n">
        <v>26.5</v>
      </c>
      <c r="LN133" s="109" t="n">
        <v>31.1</v>
      </c>
      <c r="LO133" s="110" t="n">
        <f aca="false">SUM(LC133:LN133)/12</f>
        <v>23.75</v>
      </c>
      <c r="MA133" s="1" t="n">
        <f aca="false">MA132+1</f>
        <v>1983</v>
      </c>
      <c r="MB133" s="113" t="s">
        <v>142</v>
      </c>
      <c r="MC133" s="109" t="n">
        <v>27</v>
      </c>
      <c r="MD133" s="109" t="n">
        <v>31.3</v>
      </c>
      <c r="ME133" s="109" t="n">
        <v>24.1</v>
      </c>
      <c r="MF133" s="109" t="n">
        <v>18.5</v>
      </c>
      <c r="MG133" s="109" t="n">
        <v>17.9</v>
      </c>
      <c r="MH133" s="109" t="n">
        <v>15.3</v>
      </c>
      <c r="MI133" s="109" t="n">
        <v>14</v>
      </c>
      <c r="MJ133" s="109" t="n">
        <v>16.6</v>
      </c>
      <c r="MK133" s="109" t="n">
        <v>17.9</v>
      </c>
      <c r="ML133" s="109" t="n">
        <v>19.9</v>
      </c>
      <c r="MM133" s="109" t="n">
        <v>23.7</v>
      </c>
      <c r="MN133" s="109" t="n">
        <v>26.6</v>
      </c>
      <c r="MO133" s="110" t="n">
        <f aca="false">SUM(MC133:MN133)/12</f>
        <v>21.0666666666667</v>
      </c>
      <c r="NA133" s="1" t="n">
        <f aca="false">NA132+1</f>
        <v>1983</v>
      </c>
      <c r="NB133" s="113" t="s">
        <v>142</v>
      </c>
      <c r="NC133" s="109" t="n">
        <v>33.9</v>
      </c>
      <c r="ND133" s="109" t="n">
        <v>36.4</v>
      </c>
      <c r="NE133" s="109" t="n">
        <v>31.2</v>
      </c>
      <c r="NF133" s="109" t="n">
        <v>23.6</v>
      </c>
      <c r="NG133" s="109" t="n">
        <v>22.9</v>
      </c>
      <c r="NH133" s="109" t="n">
        <v>19.8</v>
      </c>
      <c r="NI133" s="109" t="n">
        <v>17.3</v>
      </c>
      <c r="NJ133" s="109" t="n">
        <v>22</v>
      </c>
      <c r="NK133" s="109" t="n">
        <v>25.9</v>
      </c>
      <c r="NL133" s="109" t="n">
        <v>28.2</v>
      </c>
      <c r="NM133" s="109" t="n">
        <v>31.3</v>
      </c>
      <c r="NN133" s="109" t="n">
        <v>35.2</v>
      </c>
      <c r="NO133" s="110" t="n">
        <f aca="false">SUM(NC133:NN133)/12</f>
        <v>27.3083333333333</v>
      </c>
      <c r="ON133" s="39" t="n">
        <f aca="false">(FO133+GO133+MO133)/3</f>
        <v>20</v>
      </c>
      <c r="OO133" s="40" t="n">
        <f aca="false">(AO133+BO133+EO133+HO133+JO133)/5</f>
        <v>22.2547222222222</v>
      </c>
      <c r="OP133" s="41" t="n">
        <f aca="false">(FO133+GO133+MO133+AO133+BO133+EO133+HO133+JO133)/8</f>
        <v>21.4092013888889</v>
      </c>
      <c r="PA133" s="114"/>
      <c r="PB133" s="115"/>
      <c r="PN133" s="28" t="n">
        <f aca="false">MAX(FC133:FN133,GC133:GN133,MC133:MN133)</f>
        <v>31.3</v>
      </c>
      <c r="PO133" s="29" t="n">
        <f aca="false">MIN(FC133:FN133,GC133:GN133,MC133:MN133)</f>
        <v>12.1</v>
      </c>
      <c r="PP133" s="30" t="n">
        <f aca="false">MAX(AC133:AN133,BC133:BN133,EC133:EN133,HC133:HN133,JC133:JN133)</f>
        <v>40.4</v>
      </c>
      <c r="PQ133" s="31" t="n">
        <f aca="false">MIN(AC133:AN133,BC133:BN133,EC133:EN133,HC133:HN133,JC133:JN133)</f>
        <v>12.3</v>
      </c>
      <c r="QU133" s="116" t="n">
        <f aca="false">AVERAGE(AH133,AI133,AJ133,BH133,BI133,BJ133,CH133,CI133,CJ133,DH133,DI133,DJ133,EH133,EI133,EJ133,FH133,FI133,FJ133,GH138,GI138,GJ138,HH133,HI133,HJ133,IH133,II133,IJ133,JH133,JI133,JJ133,KH133,KI133,KJ133,LH133,LI133,LJ133,MH133,MI133,MJ133,NH133,NI133,NJ133)</f>
        <v>15.9857142857143</v>
      </c>
      <c r="QV133" s="117" t="n">
        <f aca="false">AVERAGE(AC133,AD133,AN133,BC133,BD133,BN133,CC133,CD133,CN133,DC133,DD133,DN133,EC133,ED133,EN133,FC133,FD133,FN133,GC138,GD138,GN138,HC133,HD133,HN133,IC133,ID133,IN133,JC133,JD133,JN133,KC133,KD133,KN133,LC133,LD133,LN133,MC133,MD133,MN133,NC133,ND133,NN133,)</f>
        <v>28.7325581395349</v>
      </c>
      <c r="QW133" s="116" t="n">
        <f aca="false">AVERAGE(QU123:QU133)</f>
        <v>16.0874458874459</v>
      </c>
      <c r="QX133" s="118" t="n">
        <f aca="false">AVERAGE(QV123:QV133)</f>
        <v>27.8938689217759</v>
      </c>
    </row>
    <row r="134" customFormat="false" ht="12.9" hidden="false" customHeight="false" outlineLevel="0" collapsed="false">
      <c r="A134" s="101"/>
      <c r="B134" s="102" t="n">
        <f aca="false">AVERAGE(AO134,BO134,CO134,DO134,EO134,FO134,GO134,HO134,IO134,JO134,KO134,LO134,MO134,NO134)</f>
        <v>21.6863095238095</v>
      </c>
      <c r="C134" s="103" t="n">
        <f aca="false">AVERAGE(B130:B134)</f>
        <v>22.4278373015873</v>
      </c>
      <c r="D134" s="104" t="n">
        <f aca="false">AVERAGE(B125:B134)</f>
        <v>22.2020138888889</v>
      </c>
      <c r="E134" s="102" t="n">
        <f aca="false">AVERAGE(B115:B134)</f>
        <v>22.0494047619048</v>
      </c>
      <c r="F134" s="105" t="n">
        <f aca="false">AVERAGE(B85:B134)</f>
        <v>21.8824761904762</v>
      </c>
      <c r="G134" s="3" t="n">
        <f aca="false">MAX(AC134:AN134,BC134:BN134,CC134:CN134,DC134:DN134,EC134:EN134,FC134:FN134,GC134:GN134,HC134:HN134,IC134:IN134,JC134:JN134,KC134:KN134,LC134:LN134,MC134:MN134,NC134:NN134)</f>
        <v>37.6</v>
      </c>
      <c r="H134" s="106" t="n">
        <f aca="false">MEDIAN(AC134:AN134,BC134:BN134,CC134:CN134,DC134:DN134,EC134:EN134,FC134:FN134,GC134:GN134,HC134:HN134,IC134:IN134,JC134:JN134,KC134:KN134,LC134:LN134,MC134:MN134,NC134:NN134)</f>
        <v>21.05</v>
      </c>
      <c r="I134" s="5" t="n">
        <f aca="false">MIN(AC134:AN134,BC134:BN134,CC134:CN134,DC134:DN134,EC134:EN134,FC134:FN134,GC134:GN134,HC134:HN134,IC134:IN134,JC134:JN134,KC134:KN134,LC134:LN134,MC134:MN134,NC134:NN134)</f>
        <v>11.7</v>
      </c>
      <c r="J134" s="107" t="n">
        <f aca="false">(G134+I134)/2</f>
        <v>24.65</v>
      </c>
      <c r="AA134" s="1" t="n">
        <f aca="false">AA133+1</f>
        <v>60</v>
      </c>
      <c r="AB134" s="108" t="n">
        <v>1984</v>
      </c>
      <c r="AC134" s="109" t="n">
        <v>26.5</v>
      </c>
      <c r="AD134" s="109" t="n">
        <v>27.7</v>
      </c>
      <c r="AE134" s="109" t="n">
        <v>24.8</v>
      </c>
      <c r="AF134" s="109" t="n">
        <v>21.1</v>
      </c>
      <c r="AG134" s="109" t="n">
        <v>19.6</v>
      </c>
      <c r="AH134" s="109" t="n">
        <v>16.2</v>
      </c>
      <c r="AI134" s="109" t="n">
        <v>14</v>
      </c>
      <c r="AJ134" s="109" t="n">
        <v>15.5</v>
      </c>
      <c r="AK134" s="109" t="n">
        <v>16</v>
      </c>
      <c r="AL134" s="109" t="n">
        <v>20.8</v>
      </c>
      <c r="AM134" s="109" t="n">
        <v>23.4</v>
      </c>
      <c r="AN134" s="109" t="n">
        <v>26.1</v>
      </c>
      <c r="AO134" s="110" t="n">
        <f aca="false">SUM(AC134:AN134)/12</f>
        <v>20.975</v>
      </c>
      <c r="AQ134" s="112"/>
      <c r="AR134" s="109"/>
      <c r="AS134" s="109"/>
      <c r="AT134" s="109"/>
      <c r="AU134" s="109"/>
      <c r="AV134" s="109"/>
      <c r="AW134" s="109"/>
      <c r="AX134" s="109"/>
      <c r="AY134" s="109"/>
      <c r="AZ134" s="109"/>
      <c r="BA134" s="1" t="n">
        <f aca="false">BA133+1</f>
        <v>1984</v>
      </c>
      <c r="BB134" s="113" t="s">
        <v>143</v>
      </c>
      <c r="BC134" s="109" t="n">
        <v>27</v>
      </c>
      <c r="BD134" s="109" t="n">
        <v>28.7</v>
      </c>
      <c r="BE134" s="109" t="n">
        <v>25.1</v>
      </c>
      <c r="BF134" s="109" t="n">
        <v>20.1</v>
      </c>
      <c r="BG134" s="109" t="n">
        <v>18.1</v>
      </c>
      <c r="BH134" s="109" t="n">
        <v>14.9</v>
      </c>
      <c r="BI134" s="109" t="n">
        <v>11.9</v>
      </c>
      <c r="BJ134" s="109" t="n">
        <v>13.8</v>
      </c>
      <c r="BK134" s="109" t="n">
        <v>14.6</v>
      </c>
      <c r="BL134" s="109" t="n">
        <v>20.6</v>
      </c>
      <c r="BM134" s="109" t="n">
        <v>23.4</v>
      </c>
      <c r="BN134" s="109" t="n">
        <v>26.8</v>
      </c>
      <c r="BO134" s="110" t="n">
        <f aca="false">SUM(BC134:BN134)/12</f>
        <v>20.4166666666667</v>
      </c>
      <c r="BP134" s="109"/>
      <c r="BQ134" s="109"/>
      <c r="BR134" s="109"/>
      <c r="BS134" s="109"/>
      <c r="CA134" s="1" t="n">
        <f aca="false">CA133+1</f>
        <v>1984</v>
      </c>
      <c r="CB134" s="112" t="n">
        <v>1984</v>
      </c>
      <c r="CC134" s="109" t="n">
        <v>20.6</v>
      </c>
      <c r="CD134" s="109" t="n">
        <v>22.2</v>
      </c>
      <c r="CE134" s="109" t="n">
        <v>20.8</v>
      </c>
      <c r="CF134" s="109" t="n">
        <v>18.4</v>
      </c>
      <c r="CG134" s="109" t="n">
        <v>17.8</v>
      </c>
      <c r="CH134" s="109" t="n">
        <v>15.1</v>
      </c>
      <c r="CI134" s="109" t="n">
        <v>13.3</v>
      </c>
      <c r="CJ134" s="109" t="n">
        <v>14.3</v>
      </c>
      <c r="CK134" s="109" t="n">
        <v>14</v>
      </c>
      <c r="CL134" s="109" t="n">
        <v>17.4</v>
      </c>
      <c r="CM134" s="109" t="n">
        <v>19.6</v>
      </c>
      <c r="CN134" s="109" t="n">
        <v>20.5</v>
      </c>
      <c r="CO134" s="110" t="n">
        <f aca="false">SUM(CC134:CN134)/12</f>
        <v>17.8333333333333</v>
      </c>
      <c r="DA134" s="1" t="n">
        <f aca="false">DA133+1</f>
        <v>1984</v>
      </c>
      <c r="DB134" s="113" t="s">
        <v>143</v>
      </c>
      <c r="DC134" s="109" t="n">
        <v>28.3</v>
      </c>
      <c r="DD134" s="109" t="n">
        <v>30.6</v>
      </c>
      <c r="DE134" s="109" t="n">
        <v>26.6</v>
      </c>
      <c r="DF134" s="109" t="n">
        <v>22.6</v>
      </c>
      <c r="DG134" s="109" t="n">
        <v>20.2</v>
      </c>
      <c r="DH134" s="109" t="n">
        <v>17</v>
      </c>
      <c r="DI134" s="109" t="n">
        <v>14.1</v>
      </c>
      <c r="DJ134" s="109" t="n">
        <v>16.1</v>
      </c>
      <c r="DK134" s="109" t="n">
        <v>16.9</v>
      </c>
      <c r="DL134" s="109" t="n">
        <v>23.2</v>
      </c>
      <c r="DM134" s="109" t="n">
        <v>25.5</v>
      </c>
      <c r="DN134" s="109" t="n">
        <v>29.2</v>
      </c>
      <c r="DO134" s="110" t="n">
        <f aca="false">SUM(DC134:DN134)/12</f>
        <v>22.525</v>
      </c>
      <c r="EA134" s="1" t="n">
        <f aca="false">EA133+1</f>
        <v>1984</v>
      </c>
      <c r="EB134" s="111" t="n">
        <v>1984</v>
      </c>
      <c r="EC134" s="109" t="n">
        <v>34.3</v>
      </c>
      <c r="ED134" s="109" t="n">
        <v>37.6</v>
      </c>
      <c r="EE134" s="109" t="n">
        <v>33.2</v>
      </c>
      <c r="EF134" s="109" t="n">
        <v>28.4</v>
      </c>
      <c r="EG134" s="109" t="n">
        <v>24.7</v>
      </c>
      <c r="EH134" s="109" t="n">
        <v>20.6</v>
      </c>
      <c r="EI134" s="109" t="n">
        <v>17.7</v>
      </c>
      <c r="EJ134" s="109" t="n">
        <v>21.5</v>
      </c>
      <c r="EK134" s="109" t="n">
        <v>22.9</v>
      </c>
      <c r="EL134" s="109" t="n">
        <v>29.7</v>
      </c>
      <c r="EM134" s="109" t="n">
        <v>33.2</v>
      </c>
      <c r="EN134" s="109" t="n">
        <v>37</v>
      </c>
      <c r="EO134" s="110" t="n">
        <f aca="false">SUM(EC134:EN134)/12</f>
        <v>28.4</v>
      </c>
      <c r="FA134" s="1" t="n">
        <f aca="false">FA133+1</f>
        <v>1984</v>
      </c>
      <c r="FB134" s="113" t="s">
        <v>143</v>
      </c>
      <c r="FC134" s="109" t="n">
        <v>25.2</v>
      </c>
      <c r="FD134" s="109" t="n">
        <v>27.3</v>
      </c>
      <c r="FE134" s="109" t="n">
        <v>23.8</v>
      </c>
      <c r="FF134" s="109" t="n">
        <v>19.6</v>
      </c>
      <c r="FG134" s="109" t="n">
        <v>17.9</v>
      </c>
      <c r="FH134" s="109" t="n">
        <v>14.5</v>
      </c>
      <c r="FI134" s="109" t="n">
        <v>11.7</v>
      </c>
      <c r="FJ134" s="109" t="n">
        <v>13.3</v>
      </c>
      <c r="FK134" s="109" t="n">
        <v>14</v>
      </c>
      <c r="FL134" s="109" t="n">
        <v>19.9</v>
      </c>
      <c r="FM134" s="109" t="n">
        <v>22.2</v>
      </c>
      <c r="FN134" s="109" t="n">
        <v>25.4</v>
      </c>
      <c r="FO134" s="110" t="n">
        <f aca="false">SUM(FC134:FN134)/12</f>
        <v>19.5666666666667</v>
      </c>
      <c r="GA134" s="1" t="n">
        <f aca="false">GA133+1</f>
        <v>1984</v>
      </c>
      <c r="GB134" s="113" t="s">
        <v>143</v>
      </c>
      <c r="GC134" s="109" t="n">
        <v>23.4</v>
      </c>
      <c r="GD134" s="109" t="n">
        <v>24.8</v>
      </c>
      <c r="GE134" s="109" t="n">
        <v>22.7</v>
      </c>
      <c r="GF134" s="109" t="n">
        <v>19.3</v>
      </c>
      <c r="GG134" s="109" t="n">
        <v>17.1</v>
      </c>
      <c r="GH134" s="109" t="n">
        <v>14.2</v>
      </c>
      <c r="GI134" s="109" t="n">
        <v>12.3</v>
      </c>
      <c r="GJ134" s="109" t="n">
        <v>14</v>
      </c>
      <c r="GK134" s="109" t="n">
        <v>14</v>
      </c>
      <c r="GL134" s="109" t="n">
        <v>18.7</v>
      </c>
      <c r="GM134" s="109" t="n">
        <v>20.7</v>
      </c>
      <c r="GN134" s="109" t="n">
        <v>22.1</v>
      </c>
      <c r="GO134" s="110" t="n">
        <f aca="false">SUM(GC134:GN134)/12</f>
        <v>18.6083333333333</v>
      </c>
      <c r="HA134" s="1" t="n">
        <f aca="false">HA133+1</f>
        <v>1984</v>
      </c>
      <c r="HB134" s="113" t="s">
        <v>143</v>
      </c>
      <c r="HC134" s="109" t="n">
        <v>24.5</v>
      </c>
      <c r="HD134" s="109" t="n">
        <v>25.8</v>
      </c>
      <c r="HE134" s="109" t="n">
        <v>23.6</v>
      </c>
      <c r="HF134" s="109" t="n">
        <v>21.1</v>
      </c>
      <c r="HG134" s="109" t="n">
        <v>19.7</v>
      </c>
      <c r="HH134" s="109" t="n">
        <v>17.7</v>
      </c>
      <c r="HI134" s="109" t="n">
        <v>15.6</v>
      </c>
      <c r="HJ134" s="109" t="n">
        <v>16.5</v>
      </c>
      <c r="HK134" s="109" t="n">
        <v>16.3</v>
      </c>
      <c r="HL134" s="109" t="n">
        <v>21.2</v>
      </c>
      <c r="HM134" s="109" t="n">
        <v>22.5</v>
      </c>
      <c r="HN134" s="109" t="n">
        <v>24</v>
      </c>
      <c r="HO134" s="110" t="n">
        <f aca="false">SUM(HC134:HN134)/12</f>
        <v>20.7083333333333</v>
      </c>
      <c r="IA134" s="1" t="n">
        <f aca="false">IA133+1</f>
        <v>1984</v>
      </c>
      <c r="IB134" s="113" t="s">
        <v>143</v>
      </c>
      <c r="IC134" s="109" t="n">
        <v>30.5</v>
      </c>
      <c r="ID134" s="109" t="n">
        <v>32.9</v>
      </c>
      <c r="IE134" s="109" t="n">
        <v>28.7</v>
      </c>
      <c r="IF134" s="109" t="n">
        <v>24.4</v>
      </c>
      <c r="IG134" s="109" t="n">
        <v>21.2</v>
      </c>
      <c r="IH134" s="109" t="n">
        <v>17.5</v>
      </c>
      <c r="II134" s="109" t="n">
        <v>15.1</v>
      </c>
      <c r="IJ134" s="109" t="n">
        <v>17.4</v>
      </c>
      <c r="IK134" s="109" t="n">
        <v>17.9</v>
      </c>
      <c r="IL134" s="109" t="n">
        <v>24.3</v>
      </c>
      <c r="IM134" s="109" t="n">
        <v>27</v>
      </c>
      <c r="IN134" s="109" t="n">
        <v>28.8</v>
      </c>
      <c r="IO134" s="110" t="n">
        <f aca="false">SUM(IC134:IN134)/12</f>
        <v>23.8083333333333</v>
      </c>
      <c r="JA134" s="1" t="n">
        <f aca="false">JA133+1</f>
        <v>1984</v>
      </c>
      <c r="JB134" s="113" t="s">
        <v>143</v>
      </c>
      <c r="JC134" s="109" t="n">
        <v>21.4</v>
      </c>
      <c r="JD134" s="109" t="n">
        <v>21.9</v>
      </c>
      <c r="JE134" s="109" t="n">
        <v>21</v>
      </c>
      <c r="JF134" s="109" t="n">
        <v>19.3</v>
      </c>
      <c r="JG134" s="109" t="n">
        <v>17.3</v>
      </c>
      <c r="JH134" s="109" t="n">
        <v>15.1</v>
      </c>
      <c r="JI134" s="109" t="n">
        <v>13.4</v>
      </c>
      <c r="JJ134" s="109" t="n">
        <v>14.5</v>
      </c>
      <c r="JK134" s="109" t="n">
        <v>14.6</v>
      </c>
      <c r="JL134" s="109" t="n">
        <v>18</v>
      </c>
      <c r="JM134" s="109" t="n">
        <v>20.5</v>
      </c>
      <c r="JN134" s="109" t="n">
        <v>21.3</v>
      </c>
      <c r="JO134" s="110" t="n">
        <f aca="false">SUM(JC134:JN134)/12</f>
        <v>18.1916666666667</v>
      </c>
      <c r="KA134" s="1" t="n">
        <f aca="false">KA133+1</f>
        <v>1984</v>
      </c>
      <c r="KB134" s="113" t="s">
        <v>143</v>
      </c>
      <c r="KC134" s="109" t="n">
        <v>27.7</v>
      </c>
      <c r="KD134" s="109" t="n">
        <v>29.8</v>
      </c>
      <c r="KE134" s="109" t="n">
        <v>26.7</v>
      </c>
      <c r="KF134" s="109" t="n">
        <v>22.4</v>
      </c>
      <c r="KG134" s="109" t="n">
        <v>20.3</v>
      </c>
      <c r="KH134" s="109" t="n">
        <v>16.7</v>
      </c>
      <c r="KI134" s="109" t="n">
        <v>13.8</v>
      </c>
      <c r="KJ134" s="109" t="n">
        <v>15.4</v>
      </c>
      <c r="KK134" s="109" t="n">
        <v>16.5</v>
      </c>
      <c r="KL134" s="109" t="n">
        <v>22</v>
      </c>
      <c r="KM134" s="109" t="n">
        <v>24.9</v>
      </c>
      <c r="KN134" s="109" t="n">
        <v>27.6</v>
      </c>
      <c r="KO134" s="110" t="n">
        <f aca="false">SUM(KC134:KN134)/12</f>
        <v>21.9833333333333</v>
      </c>
      <c r="LA134" s="1" t="n">
        <f aca="false">LA133+1</f>
        <v>1984</v>
      </c>
      <c r="LB134" s="113" t="s">
        <v>143</v>
      </c>
      <c r="LC134" s="109" t="n">
        <v>30</v>
      </c>
      <c r="LD134" s="109" t="n">
        <v>31.6</v>
      </c>
      <c r="LE134" s="109" t="n">
        <v>27.6</v>
      </c>
      <c r="LF134" s="109" t="n">
        <v>24.2</v>
      </c>
      <c r="LG134" s="109" t="n">
        <v>21</v>
      </c>
      <c r="LH134" s="109" t="n">
        <v>17.3</v>
      </c>
      <c r="LI134" s="109" t="n">
        <v>14.3</v>
      </c>
      <c r="LJ134" s="109" t="n">
        <v>16.4</v>
      </c>
      <c r="LK134" s="109" t="n">
        <v>17.2</v>
      </c>
      <c r="LL134" s="109" t="n">
        <v>23.7</v>
      </c>
      <c r="LM134" s="109" t="n">
        <v>26.7</v>
      </c>
      <c r="LN134" s="109" t="n">
        <v>29.3</v>
      </c>
      <c r="LO134" s="110" t="n">
        <f aca="false">SUM(LC134:LN134)/12</f>
        <v>23.275</v>
      </c>
      <c r="MA134" s="1" t="n">
        <f aca="false">MA133+1</f>
        <v>1984</v>
      </c>
      <c r="MB134" s="113" t="s">
        <v>143</v>
      </c>
      <c r="MC134" s="109" t="n">
        <v>24.8</v>
      </c>
      <c r="MD134" s="109" t="n">
        <v>27</v>
      </c>
      <c r="ME134" s="109" t="n">
        <v>24.4</v>
      </c>
      <c r="MF134" s="109" t="n">
        <v>21</v>
      </c>
      <c r="MG134" s="109" t="n">
        <v>19.2</v>
      </c>
      <c r="MH134" s="109" t="n">
        <v>16.4</v>
      </c>
      <c r="MI134" s="109" t="n">
        <v>13.6</v>
      </c>
      <c r="MJ134" s="109" t="n">
        <v>15.3</v>
      </c>
      <c r="MK134" s="109" t="n">
        <v>15.9</v>
      </c>
      <c r="ML134" s="109" t="n">
        <v>20.9</v>
      </c>
      <c r="MM134" s="109" t="n">
        <v>23.4</v>
      </c>
      <c r="MN134" s="109" t="n">
        <v>25.9</v>
      </c>
      <c r="MO134" s="110" t="n">
        <f aca="false">SUM(MC134:MN134)/12</f>
        <v>20.65</v>
      </c>
      <c r="NA134" s="1" t="n">
        <f aca="false">NA133+1</f>
        <v>1984</v>
      </c>
      <c r="NB134" s="113" t="s">
        <v>143</v>
      </c>
      <c r="NC134" s="109" t="n">
        <v>34</v>
      </c>
      <c r="ND134" s="109" t="n">
        <v>36.4</v>
      </c>
      <c r="NE134" s="109" t="n">
        <v>30.8</v>
      </c>
      <c r="NF134" s="109" t="n">
        <v>25.9</v>
      </c>
      <c r="NG134" s="109" t="n">
        <v>22.8</v>
      </c>
      <c r="NH134" s="109" t="n">
        <v>18.6</v>
      </c>
      <c r="NI134" s="109" t="n">
        <v>16.9</v>
      </c>
      <c r="NJ134" s="109" t="n">
        <v>20.4</v>
      </c>
      <c r="NK134" s="109" t="n">
        <v>21.4</v>
      </c>
      <c r="NL134" s="109" t="n">
        <v>28.4</v>
      </c>
      <c r="NM134" s="109" t="n">
        <v>30.7</v>
      </c>
      <c r="NN134" s="109" t="n">
        <v>33.7</v>
      </c>
      <c r="NO134" s="110" t="n">
        <f aca="false">SUM(NC134:NN134)/12</f>
        <v>26.6666666666667</v>
      </c>
      <c r="ON134" s="39" t="n">
        <f aca="false">(FO134+GO134+MO134)/3</f>
        <v>19.6083333333333</v>
      </c>
      <c r="OO134" s="40" t="n">
        <f aca="false">(AO134+BO134+EO134+HO134+JO134)/5</f>
        <v>21.7383333333333</v>
      </c>
      <c r="OP134" s="41" t="n">
        <f aca="false">(FO134+GO134+MO134+AO134+BO134+EO134+HO134+JO134)/8</f>
        <v>20.9395833333333</v>
      </c>
      <c r="PA134" s="114"/>
      <c r="PB134" s="115"/>
      <c r="PN134" s="28" t="n">
        <f aca="false">MAX(FC134:FN134,GC134:GN134,MC134:MN134)</f>
        <v>27.3</v>
      </c>
      <c r="PO134" s="29" t="n">
        <f aca="false">MIN(FC134:FN134,GC134:GN134,MC134:MN134)</f>
        <v>11.7</v>
      </c>
      <c r="PP134" s="30" t="n">
        <f aca="false">MAX(AC134:AN134,BC134:BN134,EC134:EN134,HC134:HN134,JC134:JN134)</f>
        <v>37.6</v>
      </c>
      <c r="PQ134" s="31" t="n">
        <f aca="false">MIN(AC134:AN134,BC134:BN134,EC134:EN134,HC134:HN134,JC134:JN134)</f>
        <v>11.9</v>
      </c>
      <c r="QU134" s="116" t="n">
        <f aca="false">AVERAGE(AH134,AI134,AJ134,BH134,BI134,BJ134,CH134,CI134,CJ134,DH134,DI134,DJ134,EH134,EI134,EJ134,FH134,FI134,FJ134,GH139,GI139,GJ139,HH134,HI134,HJ134,IH134,II134,IJ134,JH134,JI134,JJ134,KH134,KI134,KJ134,LH134,LI134,LJ134,MH134,MI134,MJ134,NH134,NI134,NJ134)</f>
        <v>15.5261904761905</v>
      </c>
      <c r="QV134" s="117" t="n">
        <f aca="false">AVERAGE(AC134,AD134,AN134,BC134,BD134,BN134,CC134,CD134,CN134,DC134,DD134,DN134,EC134,ED134,EN134,FC134,FD134,FN134,GC139,GD139,GN139,HC134,HD134,HN134,IC134,ID134,IN134,JC134,JD134,JN134,KC134,KD134,KN134,LC134,LD134,LN134,MC134,MD134,MN134,NC134,ND134,NN134,)</f>
        <v>27.1418604651163</v>
      </c>
      <c r="QW134" s="116" t="n">
        <f aca="false">AVERAGE(QU124:QU134)</f>
        <v>16.0686147186147</v>
      </c>
      <c r="QX134" s="118" t="n">
        <f aca="false">AVERAGE(QV124:QV134)</f>
        <v>27.8186046511628</v>
      </c>
    </row>
    <row r="135" customFormat="false" ht="12.9" hidden="false" customHeight="false" outlineLevel="0" collapsed="false">
      <c r="A135" s="101" t="n">
        <f aca="false">A130+5</f>
        <v>1985</v>
      </c>
      <c r="B135" s="102" t="n">
        <f aca="false">AVERAGE(AO135,BO135,CO135,DO135,EO135,FO135,GO135,HO135,IO135,JO135,KO135,LO135,MO135,NO135)</f>
        <v>22.0339285714286</v>
      </c>
      <c r="C135" s="103" t="n">
        <f aca="false">AVERAGE(B131:B135)</f>
        <v>22.2728373015873</v>
      </c>
      <c r="D135" s="104" t="n">
        <f aca="false">AVERAGE(B126:B135)</f>
        <v>22.1895734126984</v>
      </c>
      <c r="E135" s="102" t="n">
        <f aca="false">AVERAGE(B116:B135)</f>
        <v>22.030119047619</v>
      </c>
      <c r="F135" s="105" t="n">
        <f aca="false">AVERAGE(B86:B135)</f>
        <v>21.8899166666667</v>
      </c>
      <c r="G135" s="3" t="n">
        <f aca="false">MAX(AC135:AN135,BC135:BN135,CC135:CN135,DC135:DN135,EC135:EN135,FC135:FN135,GC135:GN135,HC135:HN135,IC135:IN135,JC135:JN135,KC135:KN135,LC135:LN135,MC135:MN135,NC135:NN135)</f>
        <v>38.8</v>
      </c>
      <c r="H135" s="106" t="n">
        <f aca="false">MEDIAN(AC135:AN135,BC135:BN135,CC135:CN135,DC135:DN135,EC135:EN135,FC135:FN135,GC135:GN135,HC135:HN135,IC135:IN135,JC135:JN135,KC135:KN135,LC135:LN135,MC135:MN135,NC135:NN135)</f>
        <v>21.2</v>
      </c>
      <c r="I135" s="5" t="n">
        <f aca="false">MIN(AC135:AN135,BC135:BN135,CC135:CN135,DC135:DN135,EC135:EN135,FC135:FN135,GC135:GN135,HC135:HN135,IC135:IN135,JC135:JN135,KC135:KN135,LC135:LN135,MC135:MN135,NC135:NN135)</f>
        <v>13.2</v>
      </c>
      <c r="J135" s="107" t="n">
        <f aca="false">(G135+I135)/2</f>
        <v>26</v>
      </c>
      <c r="AA135" s="1" t="n">
        <f aca="false">AA134+1</f>
        <v>61</v>
      </c>
      <c r="AB135" s="108" t="n">
        <v>1985</v>
      </c>
      <c r="AC135" s="109" t="n">
        <v>27.6</v>
      </c>
      <c r="AD135" s="109" t="n">
        <v>28</v>
      </c>
      <c r="AE135" s="109" t="n">
        <v>26.8</v>
      </c>
      <c r="AF135" s="109" t="n">
        <v>22.7</v>
      </c>
      <c r="AG135" s="109" t="n">
        <v>18.7</v>
      </c>
      <c r="AH135" s="109" t="n">
        <v>15.7</v>
      </c>
      <c r="AI135" s="109" t="n">
        <v>15.4</v>
      </c>
      <c r="AJ135" s="109" t="n">
        <v>15.7</v>
      </c>
      <c r="AK135" s="109" t="n">
        <v>17.2</v>
      </c>
      <c r="AL135" s="109" t="n">
        <v>21.1</v>
      </c>
      <c r="AM135" s="109" t="n">
        <v>23.5</v>
      </c>
      <c r="AN135" s="109" t="n">
        <v>23.8</v>
      </c>
      <c r="AO135" s="110" t="n">
        <f aca="false">SUM(AC135:AN135)/12</f>
        <v>21.35</v>
      </c>
      <c r="AQ135" s="112"/>
      <c r="AR135" s="109"/>
      <c r="AS135" s="109"/>
      <c r="AT135" s="109"/>
      <c r="AU135" s="109"/>
      <c r="AV135" s="109"/>
      <c r="AW135" s="109"/>
      <c r="AX135" s="109"/>
      <c r="AY135" s="109"/>
      <c r="AZ135" s="109"/>
      <c r="BA135" s="1" t="n">
        <f aca="false">BA134+1</f>
        <v>1985</v>
      </c>
      <c r="BB135" s="113" t="s">
        <v>144</v>
      </c>
      <c r="BC135" s="109" t="n">
        <v>29.2</v>
      </c>
      <c r="BD135" s="109" t="n">
        <v>28.8</v>
      </c>
      <c r="BE135" s="109" t="n">
        <v>27.4</v>
      </c>
      <c r="BF135" s="109" t="n">
        <v>21.7</v>
      </c>
      <c r="BG135" s="109" t="n">
        <v>17.2</v>
      </c>
      <c r="BH135" s="109" t="n">
        <v>14</v>
      </c>
      <c r="BI135" s="109" t="n">
        <v>14</v>
      </c>
      <c r="BJ135" s="109" t="n">
        <v>14.2</v>
      </c>
      <c r="BK135" s="109" t="n">
        <v>15.7</v>
      </c>
      <c r="BL135" s="109" t="n">
        <v>20.6</v>
      </c>
      <c r="BM135" s="109" t="n">
        <v>24</v>
      </c>
      <c r="BN135" s="109" t="n">
        <v>23.8</v>
      </c>
      <c r="BO135" s="110" t="n">
        <f aca="false">SUM(BC135:BN135)/12</f>
        <v>20.8833333333333</v>
      </c>
      <c r="BP135" s="109"/>
      <c r="BQ135" s="109"/>
      <c r="BR135" s="109"/>
      <c r="BS135" s="109"/>
      <c r="CA135" s="1" t="n">
        <f aca="false">CA134+1</f>
        <v>1985</v>
      </c>
      <c r="CB135" s="112" t="n">
        <v>1985</v>
      </c>
      <c r="CC135" s="109" t="n">
        <v>22.9</v>
      </c>
      <c r="CD135" s="109" t="n">
        <v>20.8</v>
      </c>
      <c r="CE135" s="109" t="n">
        <v>20.4</v>
      </c>
      <c r="CF135" s="109" t="n">
        <v>19</v>
      </c>
      <c r="CG135" s="109" t="n">
        <v>17.2</v>
      </c>
      <c r="CH135" s="109" t="n">
        <v>14.9</v>
      </c>
      <c r="CI135" s="109" t="n">
        <v>14.2</v>
      </c>
      <c r="CJ135" s="109" t="n">
        <v>14.3</v>
      </c>
      <c r="CK135" s="109" t="n">
        <v>14.7</v>
      </c>
      <c r="CL135" s="109" t="n">
        <v>17.4</v>
      </c>
      <c r="CM135" s="109" t="n">
        <v>18.4</v>
      </c>
      <c r="CN135" s="109" t="n">
        <v>19.9</v>
      </c>
      <c r="CO135" s="110" t="n">
        <f aca="false">SUM(CC135:CN135)/12</f>
        <v>17.8416666666667</v>
      </c>
      <c r="DA135" s="1" t="n">
        <f aca="false">DA134+1</f>
        <v>1985</v>
      </c>
      <c r="DB135" s="113" t="s">
        <v>144</v>
      </c>
      <c r="DC135" s="109" t="n">
        <v>30.8</v>
      </c>
      <c r="DD135" s="109" t="n">
        <v>31.1</v>
      </c>
      <c r="DE135" s="109" t="n">
        <v>29.6</v>
      </c>
      <c r="DF135" s="109" t="n">
        <v>23.9</v>
      </c>
      <c r="DG135" s="109" t="n">
        <v>19.6</v>
      </c>
      <c r="DH135" s="109" t="n">
        <v>15.8</v>
      </c>
      <c r="DI135" s="109" t="n">
        <v>15.9</v>
      </c>
      <c r="DJ135" s="109" t="n">
        <v>16.1</v>
      </c>
      <c r="DK135" s="109" t="n">
        <v>18.8</v>
      </c>
      <c r="DL135" s="109" t="n">
        <v>23.4</v>
      </c>
      <c r="DM135" s="109" t="n">
        <v>25.7</v>
      </c>
      <c r="DN135" s="109" t="n">
        <v>26.5</v>
      </c>
      <c r="DO135" s="110" t="n">
        <f aca="false">SUM(DC135:DN135)/12</f>
        <v>23.1</v>
      </c>
      <c r="EA135" s="1" t="n">
        <f aca="false">EA134+1</f>
        <v>1985</v>
      </c>
      <c r="EB135" s="111" t="n">
        <v>1985</v>
      </c>
      <c r="EC135" s="109" t="n">
        <v>38.8</v>
      </c>
      <c r="ED135" s="109" t="n">
        <v>37.7</v>
      </c>
      <c r="EE135" s="109" t="n">
        <v>36.1</v>
      </c>
      <c r="EF135" s="109" t="n">
        <v>28.9</v>
      </c>
      <c r="EG135" s="109" t="n">
        <v>23.3</v>
      </c>
      <c r="EH135" s="109" t="n">
        <v>19.1</v>
      </c>
      <c r="EI135" s="109" t="n">
        <v>19.9</v>
      </c>
      <c r="EJ135" s="109" t="n">
        <v>21</v>
      </c>
      <c r="EK135" s="109" t="n">
        <v>24.1</v>
      </c>
      <c r="EL135" s="109" t="n">
        <v>28.5</v>
      </c>
      <c r="EM135" s="109" t="n">
        <v>32</v>
      </c>
      <c r="EN135" s="109" t="n">
        <v>34.7</v>
      </c>
      <c r="EO135" s="110" t="n">
        <f aca="false">SUM(EC135:EN135)/12</f>
        <v>28.675</v>
      </c>
      <c r="FA135" s="1" t="n">
        <f aca="false">FA134+1</f>
        <v>1985</v>
      </c>
      <c r="FB135" s="113" t="s">
        <v>144</v>
      </c>
      <c r="FC135" s="109" t="n">
        <v>27.9</v>
      </c>
      <c r="FD135" s="109" t="n">
        <v>27.1</v>
      </c>
      <c r="FE135" s="109" t="n">
        <v>25.5</v>
      </c>
      <c r="FF135" s="109" t="n">
        <v>20.7</v>
      </c>
      <c r="FG135" s="109" t="n">
        <v>17.3</v>
      </c>
      <c r="FH135" s="109" t="n">
        <v>13.6</v>
      </c>
      <c r="FI135" s="109" t="n">
        <v>13.4</v>
      </c>
      <c r="FJ135" s="109" t="n">
        <v>13.6</v>
      </c>
      <c r="FK135" s="109" t="n">
        <v>15.4</v>
      </c>
      <c r="FL135" s="109" t="n">
        <v>19.4</v>
      </c>
      <c r="FM135" s="109" t="n">
        <v>21.6</v>
      </c>
      <c r="FN135" s="109" t="n">
        <v>22.8</v>
      </c>
      <c r="FO135" s="110" t="n">
        <f aca="false">SUM(FC135:FN135)/12</f>
        <v>19.8583333333333</v>
      </c>
      <c r="GA135" s="1" t="n">
        <f aca="false">GA134+1</f>
        <v>1985</v>
      </c>
      <c r="GB135" s="113" t="s">
        <v>144</v>
      </c>
      <c r="GC135" s="109" t="n">
        <v>24.9</v>
      </c>
      <c r="GD135" s="109" t="n">
        <v>24.2</v>
      </c>
      <c r="GE135" s="109" t="n">
        <v>24.7</v>
      </c>
      <c r="GF135" s="109" t="n">
        <v>20.8</v>
      </c>
      <c r="GG135" s="109" t="n">
        <v>16.9</v>
      </c>
      <c r="GH135" s="109" t="n">
        <v>14</v>
      </c>
      <c r="GI135" s="109" t="n">
        <v>13.2</v>
      </c>
      <c r="GJ135" s="109" t="n">
        <v>14.3</v>
      </c>
      <c r="GK135" s="109" t="n">
        <v>15.6</v>
      </c>
      <c r="GL135" s="109" t="n">
        <v>18.8</v>
      </c>
      <c r="GM135" s="109" t="n">
        <v>19.9</v>
      </c>
      <c r="GN135" s="109" t="n">
        <v>21.4</v>
      </c>
      <c r="GO135" s="110" t="n">
        <f aca="false">SUM(GC135:GN135)/12</f>
        <v>19.0583333333333</v>
      </c>
      <c r="HA135" s="1" t="n">
        <f aca="false">HA134+1</f>
        <v>1985</v>
      </c>
      <c r="HB135" s="113" t="s">
        <v>144</v>
      </c>
      <c r="HC135" s="109" t="n">
        <v>25.4</v>
      </c>
      <c r="HD135" s="109" t="n">
        <v>24.9</v>
      </c>
      <c r="HE135" s="109" t="n">
        <v>24.2</v>
      </c>
      <c r="HF135" s="109" t="n">
        <v>22.1</v>
      </c>
      <c r="HG135" s="109" t="n">
        <v>19.6</v>
      </c>
      <c r="HH135" s="109" t="n">
        <v>17.3</v>
      </c>
      <c r="HI135" s="109" t="n">
        <v>16.8</v>
      </c>
      <c r="HJ135" s="109" t="n">
        <v>16.8</v>
      </c>
      <c r="HK135" s="109" t="n">
        <v>17.2</v>
      </c>
      <c r="HL135" s="109" t="n">
        <v>19.9</v>
      </c>
      <c r="HM135" s="109" t="n">
        <v>21.3</v>
      </c>
      <c r="HN135" s="109" t="n">
        <v>22.4</v>
      </c>
      <c r="HO135" s="110" t="n">
        <f aca="false">SUM(HC135:HN135)/12</f>
        <v>20.6583333333333</v>
      </c>
      <c r="IA135" s="1" t="n">
        <f aca="false">IA134+1</f>
        <v>1985</v>
      </c>
      <c r="IB135" s="113" t="s">
        <v>144</v>
      </c>
      <c r="IC135" s="109" t="n">
        <v>32.3</v>
      </c>
      <c r="ID135" s="109" t="n">
        <v>32.2</v>
      </c>
      <c r="IE135" s="109" t="n">
        <v>30.5</v>
      </c>
      <c r="IF135" s="109" t="n">
        <v>24.7</v>
      </c>
      <c r="IG135" s="109" t="n">
        <v>20.6</v>
      </c>
      <c r="IH135" s="109" t="n">
        <v>16.7</v>
      </c>
      <c r="II135" s="109" t="n">
        <v>16.7</v>
      </c>
      <c r="IJ135" s="109" t="n">
        <v>17</v>
      </c>
      <c r="IK135" s="109" t="n">
        <v>19.3</v>
      </c>
      <c r="IL135" s="109" t="n">
        <v>24</v>
      </c>
      <c r="IM135" s="109" t="n">
        <v>26.8</v>
      </c>
      <c r="IN135" s="109" t="n">
        <v>27.7</v>
      </c>
      <c r="IO135" s="110" t="n">
        <f aca="false">SUM(IC135:IN135)/12</f>
        <v>24.0416666666667</v>
      </c>
      <c r="JA135" s="1" t="n">
        <f aca="false">JA134+1</f>
        <v>1985</v>
      </c>
      <c r="JB135" s="113" t="s">
        <v>144</v>
      </c>
      <c r="JC135" s="109" t="n">
        <v>22.5</v>
      </c>
      <c r="JD135" s="109" t="n">
        <v>21.7</v>
      </c>
      <c r="JE135" s="109" t="n">
        <v>21.8</v>
      </c>
      <c r="JF135" s="109" t="n">
        <v>19.7</v>
      </c>
      <c r="JG135" s="109" t="n">
        <v>17.2</v>
      </c>
      <c r="JH135" s="109" t="n">
        <v>14.9</v>
      </c>
      <c r="JI135" s="109" t="n">
        <v>14.2</v>
      </c>
      <c r="JJ135" s="109" t="n">
        <v>14.5</v>
      </c>
      <c r="JK135" s="109" t="n">
        <v>16.1</v>
      </c>
      <c r="JL135" s="109" t="n">
        <v>18.4</v>
      </c>
      <c r="JM135" s="109" t="n">
        <v>20.1</v>
      </c>
      <c r="JN135" s="109" t="n">
        <v>20.7</v>
      </c>
      <c r="JO135" s="110" t="n">
        <f aca="false">SUM(JC135:JN135)/12</f>
        <v>18.4833333333333</v>
      </c>
      <c r="KA135" s="1" t="n">
        <f aca="false">KA134+1</f>
        <v>1985</v>
      </c>
      <c r="KB135" s="113" t="s">
        <v>144</v>
      </c>
      <c r="KC135" s="109" t="n">
        <v>29.9</v>
      </c>
      <c r="KD135" s="109" t="n">
        <v>30.4</v>
      </c>
      <c r="KE135" s="109" t="n">
        <v>28.7</v>
      </c>
      <c r="KF135" s="109" t="n">
        <v>23.6</v>
      </c>
      <c r="KG135" s="109" t="n">
        <v>19.1</v>
      </c>
      <c r="KH135" s="109" t="n">
        <v>15.8</v>
      </c>
      <c r="KI135" s="109" t="n">
        <v>15.8</v>
      </c>
      <c r="KJ135" s="109" t="n">
        <v>15.5</v>
      </c>
      <c r="KK135" s="109" t="n">
        <v>17.5</v>
      </c>
      <c r="KL135" s="109" t="n">
        <v>22.2</v>
      </c>
      <c r="KM135" s="109" t="n">
        <v>24.8</v>
      </c>
      <c r="KN135" s="109" t="n">
        <v>25.3</v>
      </c>
      <c r="KO135" s="110" t="n">
        <f aca="false">SUM(KC135:KN135)/12</f>
        <v>22.3833333333333</v>
      </c>
      <c r="LA135" s="1" t="n">
        <f aca="false">LA134+1</f>
        <v>1985</v>
      </c>
      <c r="LB135" s="113" t="s">
        <v>144</v>
      </c>
      <c r="LC135" s="109" t="n">
        <v>31.3</v>
      </c>
      <c r="LD135" s="109" t="n">
        <v>30.5</v>
      </c>
      <c r="LE135" s="109" t="n">
        <v>30</v>
      </c>
      <c r="LF135" s="109" t="n">
        <v>24.9</v>
      </c>
      <c r="LG135" s="109" t="n">
        <v>20.3</v>
      </c>
      <c r="LH135" s="109" t="n">
        <v>16.7</v>
      </c>
      <c r="LI135" s="109" t="n">
        <v>16.6</v>
      </c>
      <c r="LJ135" s="109" t="n">
        <v>16.7</v>
      </c>
      <c r="LK135" s="109" t="n">
        <v>18.7</v>
      </c>
      <c r="LL135" s="109" t="n">
        <v>24</v>
      </c>
      <c r="LM135" s="109" t="n">
        <v>26.6</v>
      </c>
      <c r="LN135" s="109" t="n">
        <v>27.9</v>
      </c>
      <c r="LO135" s="110" t="n">
        <f aca="false">SUM(LC135:LN135)/12</f>
        <v>23.6833333333333</v>
      </c>
      <c r="MA135" s="1" t="n">
        <f aca="false">MA134+1</f>
        <v>1985</v>
      </c>
      <c r="MB135" s="113" t="s">
        <v>144</v>
      </c>
      <c r="MC135" s="109" t="n">
        <v>27.4</v>
      </c>
      <c r="MD135" s="109" t="n">
        <v>25.9</v>
      </c>
      <c r="ME135" s="109" t="n">
        <v>25.8</v>
      </c>
      <c r="MF135" s="109" t="n">
        <v>22.2</v>
      </c>
      <c r="MG135" s="109" t="n">
        <v>18.9</v>
      </c>
      <c r="MH135" s="109" t="n">
        <v>15.9</v>
      </c>
      <c r="MI135" s="109" t="n">
        <v>15.4</v>
      </c>
      <c r="MJ135" s="109" t="n">
        <v>16.2</v>
      </c>
      <c r="MK135" s="109" t="n">
        <v>17.4</v>
      </c>
      <c r="ML135" s="109" t="n">
        <v>21.4</v>
      </c>
      <c r="MM135" s="109" t="n">
        <v>23</v>
      </c>
      <c r="MN135" s="109" t="n">
        <v>24.5</v>
      </c>
      <c r="MO135" s="110" t="n">
        <f aca="false">SUM(MC135:MN135)/12</f>
        <v>21.1666666666667</v>
      </c>
      <c r="NA135" s="1" t="n">
        <f aca="false">NA134+1</f>
        <v>1985</v>
      </c>
      <c r="NB135" s="113" t="s">
        <v>144</v>
      </c>
      <c r="NC135" s="109" t="n">
        <v>36.8</v>
      </c>
      <c r="ND135" s="109" t="n">
        <v>35.6</v>
      </c>
      <c r="NE135" s="109" t="n">
        <v>33.4</v>
      </c>
      <c r="NF135" s="109" t="n">
        <v>27.8</v>
      </c>
      <c r="NG135" s="109" t="n">
        <v>22.4</v>
      </c>
      <c r="NH135" s="109" t="n">
        <v>19.6</v>
      </c>
      <c r="NI135" s="109" t="n">
        <v>19.8</v>
      </c>
      <c r="NJ135" s="109" t="n">
        <v>19.9</v>
      </c>
      <c r="NK135" s="109" t="n">
        <v>22.8</v>
      </c>
      <c r="NL135" s="109" t="n">
        <v>26</v>
      </c>
      <c r="NM135" s="109" t="n">
        <v>31.5</v>
      </c>
      <c r="NN135" s="109" t="n">
        <v>31.9</v>
      </c>
      <c r="NO135" s="110" t="n">
        <f aca="false">SUM(NC135:NN135)/12</f>
        <v>27.2916666666667</v>
      </c>
      <c r="ON135" s="39" t="n">
        <f aca="false">(FO135+GO135+MO135)/3</f>
        <v>20.0277777777778</v>
      </c>
      <c r="OO135" s="40" t="n">
        <f aca="false">(AO135+BO135+EO135+HO135+JO135)/5</f>
        <v>22.01</v>
      </c>
      <c r="OP135" s="41" t="n">
        <f aca="false">(FO135+GO135+MO135+AO135+BO135+EO135+HO135+JO135)/8</f>
        <v>21.2666666666667</v>
      </c>
      <c r="PA135" s="114"/>
      <c r="PB135" s="115"/>
      <c r="PN135" s="28" t="n">
        <f aca="false">MAX(FC135:FN135,GC135:GN135,MC135:MN135)</f>
        <v>27.9</v>
      </c>
      <c r="PO135" s="29" t="n">
        <f aca="false">MIN(FC135:FN135,GC135:GN135,MC135:MN135)</f>
        <v>13.2</v>
      </c>
      <c r="PP135" s="30" t="n">
        <f aca="false">MAX(AC135:AN135,BC135:BN135,EC135:EN135,HC135:HN135,JC135:JN135)</f>
        <v>38.8</v>
      </c>
      <c r="PQ135" s="31" t="n">
        <f aca="false">MIN(AC135:AN135,BC135:BN135,EC135:EN135,HC135:HN135,JC135:JN135)</f>
        <v>14</v>
      </c>
      <c r="QU135" s="116" t="n">
        <f aca="false">AVERAGE(AH135,AI135,AJ135,BH135,BI135,BJ135,CH135,CI135,CJ135,DH135,DI135,DJ135,EH135,EI135,EJ135,FH135,FI135,FJ135,GH140,GI140,GJ140,HH135,HI135,HJ135,IH135,II135,IJ135,JH135,JI135,JJ135,KH135,KI135,KJ135,LH135,LI135,LJ135,MH135,MI135,MJ135,NH135,NI135,NJ135)</f>
        <v>15.9785714285714</v>
      </c>
      <c r="QV135" s="117" t="n">
        <f aca="false">AVERAGE(AC135,AD135,AN135,BC135,BD135,BN135,CC135,CD135,CN135,DC135,DD135,DN135,EC135,ED135,EN135,FC135,FD135,FN135,GC140,GD140,GN140,HC135,HD135,HN135,IC135,ID135,IN135,JC135,JD135,JN135,KC135,KD135,KN135,LC135,LD135,LN135,MC135,MD135,MN135,NC135,ND135,NN135,)</f>
        <v>27.046511627907</v>
      </c>
      <c r="QW135" s="116" t="n">
        <f aca="false">AVERAGE(QU125:QU135)</f>
        <v>16.0632034632035</v>
      </c>
      <c r="QX135" s="118" t="n">
        <f aca="false">AVERAGE(QV125:QV135)</f>
        <v>27.8340380549683</v>
      </c>
    </row>
    <row r="136" customFormat="false" ht="12.9" hidden="false" customHeight="false" outlineLevel="0" collapsed="false">
      <c r="A136" s="101"/>
      <c r="B136" s="102" t="n">
        <f aca="false">AVERAGE(AO136,BO136,CO136,DO136,EO136,FO136,GO136,HO136,IO136,JO136,KO136,LO136,MO136,NO136)</f>
        <v>21.7089285714286</v>
      </c>
      <c r="C136" s="103" t="n">
        <f aca="false">AVERAGE(B132:B136)</f>
        <v>22.1087896825397</v>
      </c>
      <c r="D136" s="104" t="n">
        <f aca="false">AVERAGE(B127:B136)</f>
        <v>22.1965376984127</v>
      </c>
      <c r="E136" s="102" t="n">
        <f aca="false">AVERAGE(B117:B136)</f>
        <v>22.036369047619</v>
      </c>
      <c r="F136" s="105" t="n">
        <f aca="false">AVERAGE(B87:B136)</f>
        <v>21.8889642857143</v>
      </c>
      <c r="G136" s="3" t="n">
        <f aca="false">MAX(AC136:AN136,BC136:BN136,CC136:CN136,DC136:DN136,EC136:EN136,FC136:FN136,GC136:GN136,HC136:HN136,IC136:IN136,JC136:JN136,KC136:KN136,LC136:LN136,MC136:MN136,NC136:NN136)</f>
        <v>38.3</v>
      </c>
      <c r="H136" s="106" t="n">
        <f aca="false">MEDIAN(AC136:AN136,BC136:BN136,CC136:CN136,DC136:DN136,EC136:EN136,FC136:FN136,GC136:GN136,HC136:HN136,IC136:IN136,JC136:JN136,KC136:KN136,LC136:LN136,MC136:MN136,NC136:NN136)</f>
        <v>20.4</v>
      </c>
      <c r="I136" s="5" t="n">
        <f aca="false">MIN(AC136:AN136,BC136:BN136,CC136:CN136,DC136:DN136,EC136:EN136,FC136:FN136,GC136:GN136,HC136:HN136,IC136:IN136,JC136:JN136,KC136:KN136,LC136:LN136,MC136:MN136,NC136:NN136)</f>
        <v>12.1</v>
      </c>
      <c r="J136" s="107" t="n">
        <f aca="false">(G136+I136)/2</f>
        <v>25.2</v>
      </c>
      <c r="AA136" s="1" t="n">
        <f aca="false">AA135+1</f>
        <v>62</v>
      </c>
      <c r="AB136" s="108" t="n">
        <v>1986</v>
      </c>
      <c r="AC136" s="109" t="n">
        <v>26.5</v>
      </c>
      <c r="AD136" s="109" t="n">
        <v>26.2</v>
      </c>
      <c r="AE136" s="109" t="n">
        <v>27.9</v>
      </c>
      <c r="AF136" s="109" t="n">
        <v>21.7</v>
      </c>
      <c r="AG136" s="109" t="n">
        <v>18.7</v>
      </c>
      <c r="AH136" s="109" t="n">
        <v>15.7</v>
      </c>
      <c r="AI136" s="109" t="n">
        <v>14</v>
      </c>
      <c r="AJ136" s="109" t="n">
        <v>15.5</v>
      </c>
      <c r="AK136" s="109" t="n">
        <v>17.2</v>
      </c>
      <c r="AL136" s="109" t="n">
        <v>19.2</v>
      </c>
      <c r="AM136" s="109" t="n">
        <v>23.7</v>
      </c>
      <c r="AN136" s="109" t="n">
        <v>24.1</v>
      </c>
      <c r="AO136" s="110" t="n">
        <f aca="false">SUM(AC136:AN136)/12</f>
        <v>20.8666666666667</v>
      </c>
      <c r="AQ136" s="112"/>
      <c r="AR136" s="109"/>
      <c r="AS136" s="109"/>
      <c r="AT136" s="109"/>
      <c r="AU136" s="109"/>
      <c r="AV136" s="109"/>
      <c r="AW136" s="109"/>
      <c r="AX136" s="109"/>
      <c r="AY136" s="109"/>
      <c r="AZ136" s="109"/>
      <c r="BA136" s="1" t="n">
        <f aca="false">BA135+1</f>
        <v>1986</v>
      </c>
      <c r="BB136" s="113" t="s">
        <v>145</v>
      </c>
      <c r="BC136" s="109" t="n">
        <v>27.6</v>
      </c>
      <c r="BD136" s="109" t="n">
        <v>27.7</v>
      </c>
      <c r="BE136" s="109" t="n">
        <v>28.9</v>
      </c>
      <c r="BF136" s="109" t="n">
        <v>21.3</v>
      </c>
      <c r="BG136" s="109" t="n">
        <v>17.3</v>
      </c>
      <c r="BH136" s="109" t="n">
        <v>13.7</v>
      </c>
      <c r="BI136" s="109" t="n">
        <v>12.4</v>
      </c>
      <c r="BJ136" s="109" t="n">
        <v>13.8</v>
      </c>
      <c r="BK136" s="109" t="n">
        <v>15.9</v>
      </c>
      <c r="BL136" s="109" t="n">
        <v>17.8</v>
      </c>
      <c r="BM136" s="109" t="n">
        <v>24.1</v>
      </c>
      <c r="BN136" s="109" t="n">
        <v>24.7</v>
      </c>
      <c r="BO136" s="110" t="n">
        <f aca="false">SUM(BC136:BN136)/12</f>
        <v>20.4333333333333</v>
      </c>
      <c r="BP136" s="109"/>
      <c r="BQ136" s="109"/>
      <c r="BR136" s="109"/>
      <c r="BS136" s="109"/>
      <c r="CA136" s="1" t="n">
        <f aca="false">CA135+1</f>
        <v>1986</v>
      </c>
      <c r="CB136" s="112" t="n">
        <v>1986</v>
      </c>
      <c r="CC136" s="109" t="n">
        <v>20.1</v>
      </c>
      <c r="CD136" s="109" t="n">
        <v>21.3</v>
      </c>
      <c r="CE136" s="109" t="n">
        <v>22.5</v>
      </c>
      <c r="CF136" s="109" t="n">
        <v>18.9</v>
      </c>
      <c r="CG136" s="109" t="n">
        <v>16.6</v>
      </c>
      <c r="CH136" s="109" t="n">
        <v>14.6</v>
      </c>
      <c r="CI136" s="109" t="n">
        <v>13.5</v>
      </c>
      <c r="CJ136" s="109" t="n">
        <v>14</v>
      </c>
      <c r="CK136" s="109" t="n">
        <v>15.1</v>
      </c>
      <c r="CL136" s="109" t="n">
        <v>16.9</v>
      </c>
      <c r="CM136" s="109" t="n">
        <v>18.6</v>
      </c>
      <c r="CN136" s="109" t="n">
        <v>19.6</v>
      </c>
      <c r="CO136" s="110" t="n">
        <f aca="false">SUM(CC136:CN136)/12</f>
        <v>17.6416666666667</v>
      </c>
      <c r="DA136" s="1" t="n">
        <f aca="false">DA135+1</f>
        <v>1986</v>
      </c>
      <c r="DB136" s="113" t="s">
        <v>145</v>
      </c>
      <c r="DC136" s="109" t="n">
        <v>29.6</v>
      </c>
      <c r="DD136" s="109" t="n">
        <v>29.7</v>
      </c>
      <c r="DE136" s="109" t="n">
        <v>30.5</v>
      </c>
      <c r="DF136" s="109" t="n">
        <v>22.8</v>
      </c>
      <c r="DG136" s="109" t="n">
        <v>19.2</v>
      </c>
      <c r="DH136" s="109" t="n">
        <v>15.7</v>
      </c>
      <c r="DI136" s="109" t="n">
        <v>14.3</v>
      </c>
      <c r="DJ136" s="109" t="n">
        <v>16</v>
      </c>
      <c r="DK136" s="109" t="n">
        <v>18.8</v>
      </c>
      <c r="DL136" s="109" t="n">
        <v>20.5</v>
      </c>
      <c r="DM136" s="109" t="n">
        <v>26.3</v>
      </c>
      <c r="DN136" s="109" t="n">
        <v>26.1</v>
      </c>
      <c r="DO136" s="110" t="n">
        <f aca="false">SUM(DC136:DN136)/12</f>
        <v>22.4583333333333</v>
      </c>
      <c r="EA136" s="1" t="n">
        <f aca="false">EA135+1</f>
        <v>1986</v>
      </c>
      <c r="EB136" s="111" t="n">
        <v>1986</v>
      </c>
      <c r="EC136" s="109" t="n">
        <v>38.3</v>
      </c>
      <c r="ED136" s="109" t="n">
        <v>37.7</v>
      </c>
      <c r="EE136" s="109" t="n">
        <v>37.9</v>
      </c>
      <c r="EF136" s="109" t="n">
        <v>29.3</v>
      </c>
      <c r="EG136" s="109" t="n">
        <v>23.4</v>
      </c>
      <c r="EH136" s="109" t="n">
        <v>19.1</v>
      </c>
      <c r="EI136" s="109" t="n">
        <v>17.2</v>
      </c>
      <c r="EJ136" s="109" t="n">
        <v>20.2</v>
      </c>
      <c r="EK136" s="109" t="n">
        <v>25.6</v>
      </c>
      <c r="EL136" s="109" t="n">
        <v>26.7</v>
      </c>
      <c r="EM136" s="109" t="n">
        <v>33.3</v>
      </c>
      <c r="EN136" s="109" t="n">
        <v>35.1</v>
      </c>
      <c r="EO136" s="110" t="n">
        <f aca="false">SUM(EC136:EN136)/12</f>
        <v>28.65</v>
      </c>
      <c r="FA136" s="1" t="n">
        <f aca="false">FA135+1</f>
        <v>1986</v>
      </c>
      <c r="FB136" s="113" t="s">
        <v>145</v>
      </c>
      <c r="FC136" s="109" t="n">
        <v>25.6</v>
      </c>
      <c r="FD136" s="109" t="n">
        <v>26.7</v>
      </c>
      <c r="FE136" s="109" t="n">
        <v>27.9</v>
      </c>
      <c r="FF136" s="109" t="n">
        <v>20.1</v>
      </c>
      <c r="FG136" s="109" t="n">
        <v>16.5</v>
      </c>
      <c r="FH136" s="109" t="n">
        <v>13.6</v>
      </c>
      <c r="FI136" s="109" t="n">
        <v>12.1</v>
      </c>
      <c r="FJ136" s="109" t="n">
        <v>13.7</v>
      </c>
      <c r="FK136" s="109" t="n">
        <v>15.7</v>
      </c>
      <c r="FL136" s="109" t="n">
        <v>17.3</v>
      </c>
      <c r="FM136" s="109" t="n">
        <v>22.3</v>
      </c>
      <c r="FN136" s="109" t="n">
        <v>23.4</v>
      </c>
      <c r="FO136" s="110" t="n">
        <f aca="false">SUM(FC136:FN136)/12</f>
        <v>19.575</v>
      </c>
      <c r="GA136" s="1" t="n">
        <f aca="false">GA135+1</f>
        <v>1986</v>
      </c>
      <c r="GB136" s="113" t="s">
        <v>145</v>
      </c>
      <c r="GC136" s="109" t="n">
        <v>23.5</v>
      </c>
      <c r="GD136" s="109" t="n">
        <v>25.7</v>
      </c>
      <c r="GE136" s="109" t="n">
        <v>25.1</v>
      </c>
      <c r="GF136" s="109" t="n">
        <v>19.7</v>
      </c>
      <c r="GG136" s="109" t="n">
        <v>16</v>
      </c>
      <c r="GH136" s="109" t="n">
        <v>13.5</v>
      </c>
      <c r="GI136" s="109" t="n">
        <v>12.7</v>
      </c>
      <c r="GJ136" s="109" t="n">
        <v>14.5</v>
      </c>
      <c r="GK136" s="109" t="n">
        <v>15.4</v>
      </c>
      <c r="GL136" s="109" t="n">
        <v>16.8</v>
      </c>
      <c r="GM136" s="109" t="n">
        <v>20.4</v>
      </c>
      <c r="GN136" s="109" t="n">
        <v>21.1</v>
      </c>
      <c r="GO136" s="110" t="n">
        <f aca="false">SUM(GC136:GN136)/12</f>
        <v>18.7</v>
      </c>
      <c r="HA136" s="1" t="n">
        <f aca="false">HA135+1</f>
        <v>1986</v>
      </c>
      <c r="HB136" s="113" t="s">
        <v>145</v>
      </c>
      <c r="HC136" s="109" t="n">
        <v>23.9</v>
      </c>
      <c r="HD136" s="109" t="n">
        <v>23.8</v>
      </c>
      <c r="HE136" s="109" t="n">
        <v>25.3</v>
      </c>
      <c r="HF136" s="109" t="n">
        <v>21.5</v>
      </c>
      <c r="HG136" s="109" t="n">
        <v>19</v>
      </c>
      <c r="HH136" s="109" t="n">
        <v>16.8</v>
      </c>
      <c r="HI136" s="109" t="n">
        <v>15.6</v>
      </c>
      <c r="HJ136" s="109" t="n">
        <v>16.7</v>
      </c>
      <c r="HK136" s="109" t="n">
        <v>17.4</v>
      </c>
      <c r="HL136" s="109" t="n">
        <v>18.9</v>
      </c>
      <c r="HM136" s="109" t="n">
        <v>22.5</v>
      </c>
      <c r="HN136" s="109" t="n">
        <v>23.1</v>
      </c>
      <c r="HO136" s="110" t="n">
        <f aca="false">SUM(HC136:HN136)/12</f>
        <v>20.375</v>
      </c>
      <c r="IA136" s="1" t="n">
        <f aca="false">IA135+1</f>
        <v>1986</v>
      </c>
      <c r="IB136" s="113" t="s">
        <v>145</v>
      </c>
      <c r="IC136" s="109" t="n">
        <v>31.6</v>
      </c>
      <c r="ID136" s="109" t="n">
        <v>29.8</v>
      </c>
      <c r="IE136" s="109" t="n">
        <v>32.2</v>
      </c>
      <c r="IF136" s="109" t="n">
        <v>24.5</v>
      </c>
      <c r="IG136" s="109" t="n">
        <v>20.4</v>
      </c>
      <c r="IH136" s="109" t="n">
        <v>17</v>
      </c>
      <c r="II136" s="109" t="n">
        <v>15.2</v>
      </c>
      <c r="IJ136" s="109" t="n">
        <v>17.3</v>
      </c>
      <c r="IK136" s="109" t="n">
        <v>20.4</v>
      </c>
      <c r="IL136" s="109" t="n">
        <v>21.8</v>
      </c>
      <c r="IM136" s="109" t="n">
        <v>27.5</v>
      </c>
      <c r="IN136" s="109" t="n">
        <v>27.7</v>
      </c>
      <c r="IO136" s="110" t="n">
        <f aca="false">SUM(IC136:IN136)/12</f>
        <v>23.7833333333333</v>
      </c>
      <c r="JA136" s="1" t="n">
        <f aca="false">JA135+1</f>
        <v>1986</v>
      </c>
      <c r="JB136" s="113" t="s">
        <v>145</v>
      </c>
      <c r="JC136" s="109" t="n">
        <v>21.5</v>
      </c>
      <c r="JD136" s="109" t="n">
        <v>22.5</v>
      </c>
      <c r="JE136" s="109" t="n">
        <v>22.4</v>
      </c>
      <c r="JF136" s="109" t="n">
        <v>19</v>
      </c>
      <c r="JG136" s="109" t="n">
        <v>16.7</v>
      </c>
      <c r="JH136" s="109" t="n">
        <v>14.7</v>
      </c>
      <c r="JI136" s="109" t="n">
        <v>13.5</v>
      </c>
      <c r="JJ136" s="109" t="n">
        <v>14.6</v>
      </c>
      <c r="JK136" s="109" t="n">
        <v>15.6</v>
      </c>
      <c r="JL136" s="109" t="n">
        <v>17.1</v>
      </c>
      <c r="JM136" s="109" t="n">
        <v>19.4</v>
      </c>
      <c r="JN136" s="109" t="n">
        <v>20.1</v>
      </c>
      <c r="JO136" s="110" t="n">
        <f aca="false">SUM(JC136:JN136)/12</f>
        <v>18.0916666666667</v>
      </c>
      <c r="KA136" s="1" t="n">
        <f aca="false">KA135+1</f>
        <v>1986</v>
      </c>
      <c r="KB136" s="113" t="s">
        <v>145</v>
      </c>
      <c r="KC136" s="109" t="n">
        <v>28.6</v>
      </c>
      <c r="KD136" s="109" t="n">
        <v>28.5</v>
      </c>
      <c r="KE136" s="109" t="n">
        <v>30.2</v>
      </c>
      <c r="KF136" s="109" t="n">
        <v>22.8</v>
      </c>
      <c r="KG136" s="109" t="n">
        <v>19.4</v>
      </c>
      <c r="KH136" s="109" t="n">
        <v>15.5</v>
      </c>
      <c r="KI136" s="109" t="n">
        <v>14.2</v>
      </c>
      <c r="KJ136" s="109" t="n">
        <v>15.6</v>
      </c>
      <c r="KK136" s="109" t="n">
        <v>17.3</v>
      </c>
      <c r="KL136" s="109" t="n">
        <v>19.6</v>
      </c>
      <c r="KM136" s="109" t="n">
        <v>25.8</v>
      </c>
      <c r="KN136" s="109" t="n">
        <v>25.7</v>
      </c>
      <c r="KO136" s="110" t="n">
        <f aca="false">SUM(KC136:KN136)/12</f>
        <v>21.9333333333333</v>
      </c>
      <c r="LA136" s="1" t="n">
        <f aca="false">LA135+1</f>
        <v>1986</v>
      </c>
      <c r="LB136" s="113" t="s">
        <v>145</v>
      </c>
      <c r="LC136" s="109" t="n">
        <v>29.9</v>
      </c>
      <c r="LD136" s="109" t="n">
        <v>29.9</v>
      </c>
      <c r="LE136" s="109" t="n">
        <v>31</v>
      </c>
      <c r="LF136" s="109" t="n">
        <v>23.4</v>
      </c>
      <c r="LG136" s="109" t="n">
        <v>20.1</v>
      </c>
      <c r="LH136" s="109" t="n">
        <v>16.5</v>
      </c>
      <c r="LI136" s="109" t="n">
        <v>14.7</v>
      </c>
      <c r="LJ136" s="109" t="n">
        <v>16.6</v>
      </c>
      <c r="LK136" s="109" t="n">
        <v>19.1</v>
      </c>
      <c r="LL136" s="109" t="n">
        <v>20.6</v>
      </c>
      <c r="LM136" s="109" t="n">
        <v>26.6</v>
      </c>
      <c r="LN136" s="109" t="n">
        <v>28</v>
      </c>
      <c r="LO136" s="110" t="n">
        <f aca="false">SUM(LC136:LN136)/12</f>
        <v>23.0333333333333</v>
      </c>
      <c r="MA136" s="1" t="n">
        <f aca="false">MA135+1</f>
        <v>1986</v>
      </c>
      <c r="MB136" s="113" t="s">
        <v>145</v>
      </c>
      <c r="MC136" s="109" t="n">
        <v>26.1</v>
      </c>
      <c r="MD136" s="109" t="n">
        <v>27.3</v>
      </c>
      <c r="ME136" s="109" t="n">
        <v>28.4</v>
      </c>
      <c r="MF136" s="109" t="n">
        <v>22</v>
      </c>
      <c r="MG136" s="109" t="n">
        <v>18.5</v>
      </c>
      <c r="MH136" s="109" t="n">
        <v>15.5</v>
      </c>
      <c r="MI136" s="109" t="n">
        <v>14.4</v>
      </c>
      <c r="MJ136" s="109" t="n">
        <v>15.6</v>
      </c>
      <c r="MK136" s="109" t="n">
        <v>17.7</v>
      </c>
      <c r="ML136" s="109" t="n">
        <v>19.8</v>
      </c>
      <c r="MM136" s="109" t="n">
        <v>24</v>
      </c>
      <c r="MN136" s="109" t="n">
        <v>24.1</v>
      </c>
      <c r="MO136" s="110" t="n">
        <f aca="false">SUM(MC136:MN136)/12</f>
        <v>21.1166666666667</v>
      </c>
      <c r="NA136" s="1" t="n">
        <f aca="false">NA135+1</f>
        <v>1986</v>
      </c>
      <c r="NB136" s="113" t="s">
        <v>145</v>
      </c>
      <c r="NC136" s="109" t="n">
        <v>35.9</v>
      </c>
      <c r="ND136" s="109" t="n">
        <v>35.1</v>
      </c>
      <c r="NE136" s="109" t="n">
        <v>36.2</v>
      </c>
      <c r="NF136" s="109" t="n">
        <v>27</v>
      </c>
      <c r="NG136" s="109" t="n">
        <v>23.1</v>
      </c>
      <c r="NH136" s="109" t="n">
        <v>19</v>
      </c>
      <c r="NI136" s="109" t="n">
        <v>16.3</v>
      </c>
      <c r="NJ136" s="109" t="n">
        <v>19.2</v>
      </c>
      <c r="NK136" s="109" t="n">
        <v>24.2</v>
      </c>
      <c r="NL136" s="109" t="n">
        <v>25.8</v>
      </c>
      <c r="NM136" s="109" t="n">
        <v>32.2</v>
      </c>
      <c r="NN136" s="109" t="n">
        <v>33.2</v>
      </c>
      <c r="NO136" s="110" t="n">
        <f aca="false">SUM(NC136:NN136)/12</f>
        <v>27.2666666666667</v>
      </c>
      <c r="ON136" s="39" t="n">
        <f aca="false">(FO136+GO136+MO136)/3</f>
        <v>19.7972222222222</v>
      </c>
      <c r="OO136" s="40" t="n">
        <f aca="false">(AO136+BO136+EO136+HO136+JO136)/5</f>
        <v>21.6833333333333</v>
      </c>
      <c r="OP136" s="41" t="n">
        <f aca="false">(FO136+GO136+MO136+AO136+BO136+EO136+HO136+JO136)/8</f>
        <v>20.9760416666667</v>
      </c>
      <c r="PA136" s="114"/>
      <c r="PB136" s="115"/>
      <c r="PN136" s="28" t="n">
        <f aca="false">MAX(FC136:FN136,GC136:GN136,MC136:MN136)</f>
        <v>28.4</v>
      </c>
      <c r="PO136" s="29" t="n">
        <f aca="false">MIN(FC136:FN136,GC136:GN136,MC136:MN136)</f>
        <v>12.1</v>
      </c>
      <c r="PP136" s="30" t="n">
        <f aca="false">MAX(AC136:AN136,BC136:BN136,EC136:EN136,HC136:HN136,JC136:JN136)</f>
        <v>38.3</v>
      </c>
      <c r="PQ136" s="31" t="n">
        <f aca="false">MIN(AC136:AN136,BC136:BN136,EC136:EN136,HC136:HN136,JC136:JN136)</f>
        <v>12.4</v>
      </c>
      <c r="QU136" s="116" t="n">
        <f aca="false">AVERAGE(AH136,AI136,AJ136,BH136,BI136,BJ136,CH136,CI136,CJ136,DH136,DI136,DJ136,EH136,EI136,EJ136,FH136,FI136,FJ136,GH141,GI141,GJ141,HH136,HI136,HJ136,IH136,II136,IJ136,JH136,JI136,JJ136,KH136,KI136,KJ136,LH136,LI136,LJ136,MH136,MI136,MJ136,NH136,NI136,NJ136)</f>
        <v>15.3833333333333</v>
      </c>
      <c r="QV136" s="117" t="n">
        <f aca="false">AVERAGE(AC136,AD136,AN136,BC136,BD136,BN136,CC136,CD136,CN136,DC136,DD136,DN136,EC136,ED136,EN136,FC136,FD136,FN136,GC141,GD141,GN141,HC136,HD136,HN136,IC136,ID136,IN136,JC136,JD136,JN136,KC136,KD136,KN136,LC136,LD136,LN136,MC136,MD136,MN136,NC136,ND136,NN136,)</f>
        <v>26.4860465116279</v>
      </c>
      <c r="QW136" s="116" t="n">
        <f aca="false">AVERAGE(QU126:QU136)</f>
        <v>15.9614718614719</v>
      </c>
      <c r="QX136" s="118" t="n">
        <f aca="false">AVERAGE(QV126:QV136)</f>
        <v>27.7283298097252</v>
      </c>
    </row>
    <row r="137" customFormat="false" ht="12.9" hidden="false" customHeight="false" outlineLevel="0" collapsed="false">
      <c r="A137" s="101"/>
      <c r="B137" s="102" t="n">
        <f aca="false">AVERAGE(AO137,BO137,CO137,DO137,EO137,FO137,GO137,HO137,IO137,JO137,KO137,LO137,MO137,NO137)</f>
        <v>22.0160714285714</v>
      </c>
      <c r="C137" s="103" t="n">
        <f aca="false">AVERAGE(B133:B137)</f>
        <v>21.9262896825397</v>
      </c>
      <c r="D137" s="104" t="n">
        <f aca="false">AVERAGE(B128:B137)</f>
        <v>22.1603472222222</v>
      </c>
      <c r="E137" s="102" t="n">
        <f aca="false">AVERAGE(B118:B137)</f>
        <v>22.013630952381</v>
      </c>
      <c r="F137" s="105" t="n">
        <f aca="false">AVERAGE(B88:B137)</f>
        <v>21.8914761904762</v>
      </c>
      <c r="G137" s="3" t="n">
        <f aca="false">MAX(AC137:AN137,BC137:BN137,CC137:CN137,DC137:DN137,EC137:EN137,FC137:FN137,GC137:GN137,HC137:HN137,IC137:IN137,JC137:JN137,KC137:KN137,LC137:LN137,MC137:MN137,NC137:NN137)</f>
        <v>37.4</v>
      </c>
      <c r="H137" s="106" t="n">
        <f aca="false">MEDIAN(AC137:AN137,BC137:BN137,CC137:CN137,DC137:DN137,EC137:EN137,FC137:FN137,GC137:GN137,HC137:HN137,IC137:IN137,JC137:JN137,KC137:KN137,LC137:LN137,MC137:MN137,NC137:NN137)</f>
        <v>21.25</v>
      </c>
      <c r="I137" s="5" t="n">
        <f aca="false">MIN(AC137:AN137,BC137:BN137,CC137:CN137,DC137:DN137,EC137:EN137,FC137:FN137,GC137:GN137,HC137:HN137,IC137:IN137,JC137:JN137,KC137:KN137,LC137:LN137,MC137:MN137,NC137:NN137)</f>
        <v>13.3</v>
      </c>
      <c r="J137" s="107" t="n">
        <f aca="false">(G137+I137)/2</f>
        <v>25.35</v>
      </c>
      <c r="AA137" s="1" t="n">
        <f aca="false">AA136+1</f>
        <v>63</v>
      </c>
      <c r="AB137" s="108" t="n">
        <v>1987</v>
      </c>
      <c r="AC137" s="109" t="n">
        <v>24.6</v>
      </c>
      <c r="AD137" s="109" t="n">
        <v>27.5</v>
      </c>
      <c r="AE137" s="109" t="n">
        <v>23.4</v>
      </c>
      <c r="AF137" s="109" t="n">
        <v>22.8</v>
      </c>
      <c r="AG137" s="109" t="n">
        <v>18.3</v>
      </c>
      <c r="AH137" s="109" t="n">
        <v>16.1</v>
      </c>
      <c r="AI137" s="109" t="n">
        <v>14.3</v>
      </c>
      <c r="AJ137" s="109" t="n">
        <v>15.1</v>
      </c>
      <c r="AK137" s="109" t="n">
        <v>18.5</v>
      </c>
      <c r="AL137" s="109" t="n">
        <v>20.6</v>
      </c>
      <c r="AM137" s="109" t="n">
        <v>24</v>
      </c>
      <c r="AN137" s="109" t="n">
        <v>26</v>
      </c>
      <c r="AO137" s="110" t="n">
        <f aca="false">SUM(AC137:AN137)/12</f>
        <v>20.9333333333333</v>
      </c>
      <c r="AQ137" s="112"/>
      <c r="AR137" s="109"/>
      <c r="AS137" s="109"/>
      <c r="AT137" s="109"/>
      <c r="AU137" s="109"/>
      <c r="AV137" s="109"/>
      <c r="AW137" s="109"/>
      <c r="AX137" s="109"/>
      <c r="AY137" s="109"/>
      <c r="AZ137" s="109"/>
      <c r="BA137" s="1" t="n">
        <f aca="false">BA136+1</f>
        <v>1987</v>
      </c>
      <c r="BB137" s="113" t="s">
        <v>146</v>
      </c>
      <c r="BC137" s="109" t="n">
        <v>26.5</v>
      </c>
      <c r="BD137" s="109" t="n">
        <v>28.6</v>
      </c>
      <c r="BE137" s="109" t="n">
        <v>24</v>
      </c>
      <c r="BF137" s="109" t="n">
        <v>22.8</v>
      </c>
      <c r="BG137" s="109" t="n">
        <v>16.5</v>
      </c>
      <c r="BH137" s="109" t="n">
        <v>14.1</v>
      </c>
      <c r="BI137" s="109" t="n">
        <v>13.3</v>
      </c>
      <c r="BJ137" s="109" t="n">
        <v>13.8</v>
      </c>
      <c r="BK137" s="109" t="n">
        <v>18.4</v>
      </c>
      <c r="BL137" s="109" t="n">
        <v>20</v>
      </c>
      <c r="BM137" s="109" t="n">
        <v>25</v>
      </c>
      <c r="BN137" s="109" t="n">
        <v>27.4</v>
      </c>
      <c r="BO137" s="110" t="n">
        <f aca="false">SUM(BC137:BN137)/12</f>
        <v>20.8666666666667</v>
      </c>
      <c r="BP137" s="109"/>
      <c r="BQ137" s="109"/>
      <c r="BR137" s="109"/>
      <c r="BS137" s="109"/>
      <c r="CA137" s="1" t="n">
        <f aca="false">CA136+1</f>
        <v>1987</v>
      </c>
      <c r="CB137" s="112" t="n">
        <v>1987</v>
      </c>
      <c r="CC137" s="109" t="n">
        <v>20</v>
      </c>
      <c r="CD137" s="109" t="n">
        <v>22.3</v>
      </c>
      <c r="CE137" s="109" t="n">
        <v>20.1</v>
      </c>
      <c r="CF137" s="109" t="n">
        <v>19.5</v>
      </c>
      <c r="CG137" s="109" t="n">
        <v>16.5</v>
      </c>
      <c r="CH137" s="109" t="n">
        <v>14.8</v>
      </c>
      <c r="CI137" s="109" t="n">
        <v>13.9</v>
      </c>
      <c r="CJ137" s="109" t="n">
        <v>13.6</v>
      </c>
      <c r="CK137" s="109" t="n">
        <v>16.3</v>
      </c>
      <c r="CL137" s="109" t="n">
        <v>17</v>
      </c>
      <c r="CM137" s="109" t="n">
        <v>19.7</v>
      </c>
      <c r="CN137" s="109" t="n">
        <v>20.2</v>
      </c>
      <c r="CO137" s="110" t="n">
        <f aca="false">SUM(CC137:CN137)/12</f>
        <v>17.825</v>
      </c>
      <c r="DA137" s="1" t="n">
        <f aca="false">DA136+1</f>
        <v>1987</v>
      </c>
      <c r="DB137" s="113" t="s">
        <v>146</v>
      </c>
      <c r="DC137" s="109" t="n">
        <v>28.5</v>
      </c>
      <c r="DD137" s="109" t="n">
        <v>30.8</v>
      </c>
      <c r="DE137" s="109" t="n">
        <v>26</v>
      </c>
      <c r="DF137" s="109" t="n">
        <v>24.4</v>
      </c>
      <c r="DG137" s="109" t="n">
        <v>18.3</v>
      </c>
      <c r="DH137" s="109" t="n">
        <v>16.6</v>
      </c>
      <c r="DI137" s="109" t="n">
        <v>15.3</v>
      </c>
      <c r="DJ137" s="109" t="n">
        <v>16.1</v>
      </c>
      <c r="DK137" s="109" t="n">
        <v>20.7</v>
      </c>
      <c r="DL137" s="109" t="n">
        <v>21.9</v>
      </c>
      <c r="DM137" s="109" t="n">
        <v>27.3</v>
      </c>
      <c r="DN137" s="109" t="n">
        <v>29.2</v>
      </c>
      <c r="DO137" s="110" t="n">
        <f aca="false">SUM(DC137:DN137)/12</f>
        <v>22.925</v>
      </c>
      <c r="EA137" s="1" t="n">
        <f aca="false">EA136+1</f>
        <v>1987</v>
      </c>
      <c r="EB137" s="111" t="n">
        <v>1987</v>
      </c>
      <c r="EC137" s="109" t="n">
        <v>37.4</v>
      </c>
      <c r="ED137" s="109" t="n">
        <v>35</v>
      </c>
      <c r="EE137" s="109" t="n">
        <v>31.3</v>
      </c>
      <c r="EF137" s="109" t="n">
        <v>29.9</v>
      </c>
      <c r="EG137" s="109" t="n">
        <v>23.1</v>
      </c>
      <c r="EH137" s="109" t="n">
        <v>20.2</v>
      </c>
      <c r="EI137" s="109" t="n">
        <v>19.8</v>
      </c>
      <c r="EJ137" s="109" t="n">
        <v>20.9</v>
      </c>
      <c r="EK137" s="109" t="n">
        <v>26.6</v>
      </c>
      <c r="EL137" s="109" t="n">
        <v>30.8</v>
      </c>
      <c r="EM137" s="109" t="n">
        <v>34.6</v>
      </c>
      <c r="EN137" s="109" t="n">
        <v>37.3</v>
      </c>
      <c r="EO137" s="110" t="n">
        <f aca="false">SUM(EC137:EN137)/12</f>
        <v>28.9083333333333</v>
      </c>
      <c r="FA137" s="1" t="n">
        <f aca="false">FA136+1</f>
        <v>1987</v>
      </c>
      <c r="FB137" s="113" t="s">
        <v>146</v>
      </c>
      <c r="FC137" s="109" t="n">
        <v>25.2</v>
      </c>
      <c r="FD137" s="109" t="n">
        <v>27.4</v>
      </c>
      <c r="FE137" s="109" t="n">
        <v>24.4</v>
      </c>
      <c r="FF137" s="109" t="n">
        <v>21.9</v>
      </c>
      <c r="FG137" s="109" t="n">
        <v>16.6</v>
      </c>
      <c r="FH137" s="109" t="n">
        <v>14.2</v>
      </c>
      <c r="FI137" s="109" t="n">
        <v>13.6</v>
      </c>
      <c r="FJ137" s="109" t="n">
        <v>13.6</v>
      </c>
      <c r="FK137" s="109" t="n">
        <v>17.9</v>
      </c>
      <c r="FL137" s="109" t="n">
        <v>18.4</v>
      </c>
      <c r="FM137" s="109" t="n">
        <v>24.6</v>
      </c>
      <c r="FN137" s="109" t="n">
        <v>25.7</v>
      </c>
      <c r="FO137" s="110" t="n">
        <f aca="false">SUM(FC137:FN137)/12</f>
        <v>20.2916666666667</v>
      </c>
      <c r="GA137" s="1" t="n">
        <f aca="false">GA136+1</f>
        <v>1987</v>
      </c>
      <c r="GB137" s="113" t="s">
        <v>146</v>
      </c>
      <c r="GC137" s="109" t="n">
        <v>22.1</v>
      </c>
      <c r="GD137" s="109" t="n">
        <v>26</v>
      </c>
      <c r="GE137" s="109" t="n">
        <v>22</v>
      </c>
      <c r="GF137" s="109" t="n">
        <v>20.8</v>
      </c>
      <c r="GG137" s="109" t="n">
        <v>16.2</v>
      </c>
      <c r="GH137" s="109" t="n">
        <v>14.8</v>
      </c>
      <c r="GI137" s="109" t="n">
        <v>13.5</v>
      </c>
      <c r="GJ137" s="109" t="n">
        <v>14.2</v>
      </c>
      <c r="GK137" s="109" t="n">
        <v>17</v>
      </c>
      <c r="GL137" s="109" t="n">
        <v>17.4</v>
      </c>
      <c r="GM137" s="109" t="n">
        <v>22.4</v>
      </c>
      <c r="GN137" s="109" t="n">
        <v>23.1</v>
      </c>
      <c r="GO137" s="110" t="n">
        <f aca="false">SUM(GC137:GN137)/12</f>
        <v>19.125</v>
      </c>
      <c r="HA137" s="1" t="n">
        <f aca="false">HA136+1</f>
        <v>1987</v>
      </c>
      <c r="HB137" s="113" t="s">
        <v>146</v>
      </c>
      <c r="HC137" s="109" t="n">
        <v>24.1</v>
      </c>
      <c r="HD137" s="109" t="n">
        <v>26.1</v>
      </c>
      <c r="HE137" s="109" t="n">
        <v>23.7</v>
      </c>
      <c r="HF137" s="109" t="n">
        <v>22.2</v>
      </c>
      <c r="HG137" s="109" t="n">
        <v>18.9</v>
      </c>
      <c r="HH137" s="109" t="n">
        <v>17.2</v>
      </c>
      <c r="HI137" s="109" t="n">
        <v>16.5</v>
      </c>
      <c r="HJ137" s="109" t="n">
        <v>16.3</v>
      </c>
      <c r="HK137" s="109" t="n">
        <v>19.9</v>
      </c>
      <c r="HL137" s="109" t="n">
        <v>20.3</v>
      </c>
      <c r="HM137" s="109" t="n">
        <v>23.2</v>
      </c>
      <c r="HN137" s="109" t="n">
        <v>24</v>
      </c>
      <c r="HO137" s="110" t="n">
        <f aca="false">SUM(HC137:HN137)/12</f>
        <v>21.0333333333333</v>
      </c>
      <c r="IA137" s="1" t="n">
        <f aca="false">IA136+1</f>
        <v>1987</v>
      </c>
      <c r="IB137" s="113" t="s">
        <v>146</v>
      </c>
      <c r="IC137" s="109" t="n">
        <v>29.9</v>
      </c>
      <c r="ID137" s="109" t="n">
        <v>30.9</v>
      </c>
      <c r="IE137" s="109" t="n">
        <v>27.4</v>
      </c>
      <c r="IF137" s="109" t="n">
        <v>25.7</v>
      </c>
      <c r="IG137" s="109" t="n">
        <v>19.4</v>
      </c>
      <c r="IH137" s="109" t="n">
        <v>17.7</v>
      </c>
      <c r="II137" s="109" t="n">
        <v>16.3</v>
      </c>
      <c r="IJ137" s="109" t="n">
        <v>17.3</v>
      </c>
      <c r="IK137" s="109" t="n">
        <v>21.5</v>
      </c>
      <c r="IL137" s="109" t="n">
        <v>24.7</v>
      </c>
      <c r="IM137" s="109" t="n">
        <v>28.1</v>
      </c>
      <c r="IN137" s="109" t="n">
        <v>30.4</v>
      </c>
      <c r="IO137" s="110" t="n">
        <f aca="false">SUM(IC137:IN137)/12</f>
        <v>24.1083333333333</v>
      </c>
      <c r="JA137" s="1" t="n">
        <f aca="false">JA136+1</f>
        <v>1987</v>
      </c>
      <c r="JB137" s="113" t="s">
        <v>146</v>
      </c>
      <c r="JC137" s="109" t="n">
        <v>20</v>
      </c>
      <c r="JD137" s="109" t="n">
        <v>22.4</v>
      </c>
      <c r="JE137" s="109" t="n">
        <v>19.6</v>
      </c>
      <c r="JF137" s="109" t="n">
        <v>19.4</v>
      </c>
      <c r="JG137" s="109" t="n">
        <v>16.8</v>
      </c>
      <c r="JH137" s="109" t="n">
        <v>15</v>
      </c>
      <c r="JI137" s="109" t="n">
        <v>13.7</v>
      </c>
      <c r="JJ137" s="109" t="n">
        <v>14.6</v>
      </c>
      <c r="JK137" s="109" t="n">
        <v>16.7</v>
      </c>
      <c r="JL137" s="109" t="n">
        <v>17.6</v>
      </c>
      <c r="JM137" s="109" t="n">
        <v>21</v>
      </c>
      <c r="JN137" s="109" t="n">
        <v>21.2</v>
      </c>
      <c r="JO137" s="110" t="n">
        <f aca="false">SUM(JC137:JN137)/12</f>
        <v>18.1666666666667</v>
      </c>
      <c r="KA137" s="1" t="n">
        <f aca="false">KA136+1</f>
        <v>1987</v>
      </c>
      <c r="KB137" s="113" t="s">
        <v>146</v>
      </c>
      <c r="KC137" s="109" t="n">
        <v>28.1</v>
      </c>
      <c r="KD137" s="109" t="n">
        <v>29.7</v>
      </c>
      <c r="KE137" s="109" t="n">
        <v>25.7</v>
      </c>
      <c r="KF137" s="109" t="n">
        <v>24.5</v>
      </c>
      <c r="KG137" s="109" t="n">
        <v>17.9</v>
      </c>
      <c r="KH137" s="109" t="n">
        <v>16</v>
      </c>
      <c r="KI137" s="109" t="n">
        <v>14.5</v>
      </c>
      <c r="KJ137" s="109" t="n">
        <v>15.2</v>
      </c>
      <c r="KK137" s="109" t="n">
        <v>19.4</v>
      </c>
      <c r="KL137" s="109" t="n">
        <v>21.3</v>
      </c>
      <c r="KM137" s="109" t="n">
        <v>26.6</v>
      </c>
      <c r="KN137" s="109" t="n">
        <v>29</v>
      </c>
      <c r="KO137" s="110" t="n">
        <f aca="false">SUM(KC137:KN137)/12</f>
        <v>22.325</v>
      </c>
      <c r="LA137" s="1" t="n">
        <f aca="false">LA136+1</f>
        <v>1987</v>
      </c>
      <c r="LB137" s="113" t="s">
        <v>146</v>
      </c>
      <c r="LC137" s="109" t="n">
        <v>29.2</v>
      </c>
      <c r="LD137" s="109" t="n">
        <v>30.2</v>
      </c>
      <c r="LE137" s="109" t="n">
        <v>26.2</v>
      </c>
      <c r="LF137" s="109" t="n">
        <v>25.4</v>
      </c>
      <c r="LG137" s="109" t="n">
        <v>18.6</v>
      </c>
      <c r="LH137" s="109" t="n">
        <v>16.9</v>
      </c>
      <c r="LI137" s="109" t="n">
        <v>15.7</v>
      </c>
      <c r="LJ137" s="109" t="n">
        <v>16.2</v>
      </c>
      <c r="LK137" s="109" t="n">
        <v>21.3</v>
      </c>
      <c r="LL137" s="109" t="n">
        <v>23.4</v>
      </c>
      <c r="LM137" s="109" t="n">
        <v>27.7</v>
      </c>
      <c r="LN137" s="109" t="n">
        <v>30</v>
      </c>
      <c r="LO137" s="110" t="n">
        <f aca="false">SUM(LC137:LN137)/12</f>
        <v>23.4</v>
      </c>
      <c r="MA137" s="1" t="n">
        <f aca="false">MA136+1</f>
        <v>1987</v>
      </c>
      <c r="MB137" s="113" t="s">
        <v>146</v>
      </c>
      <c r="MC137" s="109" t="n">
        <v>25.6</v>
      </c>
      <c r="MD137" s="109" t="n">
        <v>28.1</v>
      </c>
      <c r="ME137" s="109" t="n">
        <v>24.4</v>
      </c>
      <c r="MF137" s="109" t="n">
        <v>23.3</v>
      </c>
      <c r="MG137" s="109" t="n">
        <v>18.5</v>
      </c>
      <c r="MH137" s="109" t="n">
        <v>16</v>
      </c>
      <c r="MI137" s="109" t="n">
        <v>15.6</v>
      </c>
      <c r="MJ137" s="109" t="n">
        <v>15.9</v>
      </c>
      <c r="MK137" s="109" t="n">
        <v>19.5</v>
      </c>
      <c r="ML137" s="109" t="n">
        <v>20.6</v>
      </c>
      <c r="MM137" s="109" t="n">
        <v>25.4</v>
      </c>
      <c r="MN137" s="109" t="n">
        <v>25.7</v>
      </c>
      <c r="MO137" s="110" t="n">
        <f aca="false">SUM(MC137:MN137)/12</f>
        <v>21.55</v>
      </c>
      <c r="NA137" s="1" t="n">
        <f aca="false">NA136+1</f>
        <v>1987</v>
      </c>
      <c r="NB137" s="113" t="s">
        <v>146</v>
      </c>
      <c r="NC137" s="109" t="n">
        <v>32.8</v>
      </c>
      <c r="ND137" s="109" t="n">
        <v>32.7</v>
      </c>
      <c r="NE137" s="109" t="n">
        <v>30.4</v>
      </c>
      <c r="NF137" s="109" t="n">
        <v>28.1</v>
      </c>
      <c r="NG137" s="109" t="n">
        <v>20.6</v>
      </c>
      <c r="NH137" s="109" t="n">
        <v>19.1</v>
      </c>
      <c r="NI137" s="109" t="n">
        <v>18.9</v>
      </c>
      <c r="NJ137" s="109" t="n">
        <v>19.9</v>
      </c>
      <c r="NK137" s="109" t="n">
        <v>24.5</v>
      </c>
      <c r="NL137" s="109" t="n">
        <v>28.4</v>
      </c>
      <c r="NM137" s="109" t="n">
        <v>31.7</v>
      </c>
      <c r="NN137" s="109" t="n">
        <v>34.1</v>
      </c>
      <c r="NO137" s="110" t="n">
        <f aca="false">SUM(NC137:NN137)/12</f>
        <v>26.7666666666667</v>
      </c>
      <c r="ON137" s="39" t="n">
        <f aca="false">(FO137+GO137+MO137)/3</f>
        <v>20.3222222222222</v>
      </c>
      <c r="OO137" s="40" t="n">
        <f aca="false">(AO137+BO137+EO137+HO137+JO137)/5</f>
        <v>21.9816666666667</v>
      </c>
      <c r="OP137" s="41" t="n">
        <f aca="false">(FO137+GO137+MO137+AO137+BO137+EO137+HO137+JO137)/8</f>
        <v>21.359375</v>
      </c>
      <c r="PA137" s="114"/>
      <c r="PB137" s="115"/>
      <c r="PN137" s="28" t="n">
        <f aca="false">MAX(FC137:FN137,GC137:GN137,MC137:MN137)</f>
        <v>28.1</v>
      </c>
      <c r="PO137" s="29" t="n">
        <f aca="false">MIN(FC137:FN137,GC137:GN137,MC137:MN137)</f>
        <v>13.5</v>
      </c>
      <c r="PP137" s="30" t="n">
        <f aca="false">MAX(AC137:AN137,BC137:BN137,EC137:EN137,HC137:HN137,JC137:JN137)</f>
        <v>37.4</v>
      </c>
      <c r="PQ137" s="31" t="n">
        <f aca="false">MIN(AC137:AN137,BC137:BN137,EC137:EN137,HC137:HN137,JC137:JN137)</f>
        <v>13.3</v>
      </c>
      <c r="QU137" s="116" t="n">
        <f aca="false">AVERAGE(AH137,AI137,AJ137,BH137,BI137,BJ137,CH137,CI137,CJ137,DH137,DI137,DJ137,EH137,EI137,EJ137,FH137,FI137,FJ137,GH142,GI142,GJ142,HH137,HI137,HJ137,IH137,II137,IJ137,JH137,JI137,JJ137,KH137,KI137,KJ137,LH137,LI137,LJ137,MH137,MI137,MJ137,NH137,NI137,NJ137)</f>
        <v>15.8095238095238</v>
      </c>
      <c r="QV137" s="117" t="n">
        <f aca="false">AVERAGE(AC137,AD137,AN137,BC137,BD137,BN137,CC137,CD137,CN137,DC137,DD137,DN137,EC137,ED137,EN137,FC137,FD137,FN137,GC142,GD142,GN142,HC137,HD137,HN137,IC137,ID137,IN137,JC137,JD137,JN137,KC137,KD137,KN137,LC137,LD137,LN137,MC137,MD137,MN137,NC137,ND137,NN137,)</f>
        <v>26.8511627906977</v>
      </c>
      <c r="QW137" s="116" t="n">
        <f aca="false">AVERAGE(QU127:QU137)</f>
        <v>15.9264069264069</v>
      </c>
      <c r="QX137" s="118" t="n">
        <f aca="false">AVERAGE(QV127:QV137)</f>
        <v>27.6750528541226</v>
      </c>
    </row>
    <row r="138" customFormat="false" ht="12.9" hidden="false" customHeight="false" outlineLevel="0" collapsed="false">
      <c r="A138" s="101"/>
      <c r="B138" s="102" t="n">
        <f aca="false">AVERAGE(AO138,BO138,CO138,DO138,EO138,FO138,GO138,HO138,IO138,JO138,KO138,LO138,MO138,NO138)</f>
        <v>22.7785714285714</v>
      </c>
      <c r="C138" s="103" t="n">
        <f aca="false">AVERAGE(B134:B138)</f>
        <v>22.0447619047619</v>
      </c>
      <c r="D138" s="104" t="n">
        <f aca="false">AVERAGE(B129:B138)</f>
        <v>22.2894543650794</v>
      </c>
      <c r="E138" s="102" t="n">
        <f aca="false">AVERAGE(B119:B138)</f>
        <v>22.0703819444444</v>
      </c>
      <c r="F138" s="105" t="n">
        <f aca="false">AVERAGE(B89:B138)</f>
        <v>21.9035238095238</v>
      </c>
      <c r="G138" s="3" t="n">
        <f aca="false">MAX(AC138:AN138,BC138:BN138,CC138:CN138,DC138:DN138,EC138:EN138,FC138:FN138,GC138:GN138,HC138:HN138,IC138:IN138,JC138:JN138,KC138:KN138,LC138:LN138,MC138:MN138,NC138:NN138)</f>
        <v>40.4</v>
      </c>
      <c r="H138" s="106" t="n">
        <f aca="false">MEDIAN(AC138:AN138,BC138:BN138,CC138:CN138,DC138:DN138,EC138:EN138,FC138:FN138,GC138:GN138,HC138:HN138,IC138:IN138,JC138:JN138,KC138:KN138,LC138:LN138,MC138:MN138,NC138:NN138)</f>
        <v>22.15</v>
      </c>
      <c r="I138" s="5" t="n">
        <f aca="false">MIN(AC138:AN138,BC138:BN138,CC138:CN138,DC138:DN138,EC138:EN138,FC138:FN138,GC138:GN138,HC138:HN138,IC138:IN138,JC138:JN138,KC138:KN138,LC138:LN138,MC138:MN138,NC138:NN138)</f>
        <v>13.5</v>
      </c>
      <c r="J138" s="107" t="n">
        <f aca="false">(G138+I138)/2</f>
        <v>26.95</v>
      </c>
      <c r="AA138" s="1" t="n">
        <f aca="false">AA137+1</f>
        <v>64</v>
      </c>
      <c r="AB138" s="108" t="n">
        <v>1988</v>
      </c>
      <c r="AC138" s="109" t="n">
        <v>28.1</v>
      </c>
      <c r="AD138" s="109" t="n">
        <v>25.8</v>
      </c>
      <c r="AE138" s="109" t="n">
        <v>26.6</v>
      </c>
      <c r="AF138" s="109" t="n">
        <v>22.4</v>
      </c>
      <c r="AG138" s="109" t="n">
        <v>19.6</v>
      </c>
      <c r="AH138" s="109" t="n">
        <v>16.2</v>
      </c>
      <c r="AI138" s="109" t="n">
        <v>15.4</v>
      </c>
      <c r="AJ138" s="109" t="n">
        <v>16.5</v>
      </c>
      <c r="AK138" s="109" t="n">
        <v>20</v>
      </c>
      <c r="AL138" s="109" t="n">
        <v>22.6</v>
      </c>
      <c r="AM138" s="109" t="n">
        <v>22.5</v>
      </c>
      <c r="AN138" s="109" t="n">
        <v>26.9</v>
      </c>
      <c r="AO138" s="110" t="n">
        <f aca="false">SUM(AC138:AN138)/12</f>
        <v>21.8833333333333</v>
      </c>
      <c r="AQ138" s="112"/>
      <c r="AR138" s="109"/>
      <c r="AS138" s="109"/>
      <c r="AT138" s="109"/>
      <c r="AU138" s="109"/>
      <c r="AV138" s="109"/>
      <c r="AW138" s="109"/>
      <c r="AX138" s="109"/>
      <c r="AY138" s="109"/>
      <c r="AZ138" s="109"/>
      <c r="BA138" s="1" t="n">
        <f aca="false">BA137+1</f>
        <v>1988</v>
      </c>
      <c r="BB138" s="113" t="s">
        <v>147</v>
      </c>
      <c r="BC138" s="109" t="n">
        <v>30.3</v>
      </c>
      <c r="BD138" s="109" t="n">
        <v>26.8</v>
      </c>
      <c r="BE138" s="109" t="n">
        <v>26.9</v>
      </c>
      <c r="BF138" s="109" t="n">
        <v>22</v>
      </c>
      <c r="BG138" s="109" t="n">
        <v>18</v>
      </c>
      <c r="BH138" s="109" t="n">
        <v>14.8</v>
      </c>
      <c r="BI138" s="109" t="n">
        <v>13.7</v>
      </c>
      <c r="BJ138" s="109" t="n">
        <v>15.1</v>
      </c>
      <c r="BK138" s="109" t="n">
        <v>18.9</v>
      </c>
      <c r="BL138" s="109" t="n">
        <v>22.6</v>
      </c>
      <c r="BM138" s="109" t="n">
        <v>22.1</v>
      </c>
      <c r="BN138" s="109" t="n">
        <v>27.9</v>
      </c>
      <c r="BO138" s="110" t="n">
        <f aca="false">SUM(BC138:BN138)/12</f>
        <v>21.5916666666667</v>
      </c>
      <c r="BP138" s="109"/>
      <c r="BQ138" s="109"/>
      <c r="BR138" s="109"/>
      <c r="BS138" s="109"/>
      <c r="CA138" s="1" t="n">
        <f aca="false">CA137+1</f>
        <v>1988</v>
      </c>
      <c r="CB138" s="112" t="n">
        <v>1988</v>
      </c>
      <c r="CC138" s="109" t="n">
        <v>23.2</v>
      </c>
      <c r="CD138" s="109" t="n">
        <v>19.5</v>
      </c>
      <c r="CE138" s="109" t="n">
        <v>21</v>
      </c>
      <c r="CF138" s="109" t="n">
        <v>18.3</v>
      </c>
      <c r="CG138" s="109" t="n">
        <v>17.5</v>
      </c>
      <c r="CH138" s="109" t="n">
        <v>15.6</v>
      </c>
      <c r="CI138" s="109" t="n">
        <v>14.8</v>
      </c>
      <c r="CJ138" s="109" t="n">
        <v>14.6</v>
      </c>
      <c r="CK138" s="109" t="n">
        <v>17.2</v>
      </c>
      <c r="CL138" s="109" t="n">
        <v>19.7</v>
      </c>
      <c r="CM138" s="109" t="n">
        <v>19</v>
      </c>
      <c r="CN138" s="109" t="n">
        <v>20.4</v>
      </c>
      <c r="CO138" s="110" t="n">
        <f aca="false">SUM(CC138:CN138)/12</f>
        <v>18.4</v>
      </c>
      <c r="DA138" s="1" t="n">
        <f aca="false">DA137+1</f>
        <v>1988</v>
      </c>
      <c r="DB138" s="113" t="s">
        <v>147</v>
      </c>
      <c r="DC138" s="109" t="n">
        <v>31.6</v>
      </c>
      <c r="DD138" s="109" t="n">
        <v>29.7</v>
      </c>
      <c r="DE138" s="109" t="n">
        <v>29.1</v>
      </c>
      <c r="DF138" s="109" t="n">
        <v>23.9</v>
      </c>
      <c r="DG138" s="109" t="n">
        <v>20</v>
      </c>
      <c r="DH138" s="109" t="n">
        <v>16.4</v>
      </c>
      <c r="DI138" s="109" t="n">
        <v>15.9</v>
      </c>
      <c r="DJ138" s="109" t="n">
        <v>17.1</v>
      </c>
      <c r="DK138" s="109" t="n">
        <v>20.7</v>
      </c>
      <c r="DL138" s="109" t="n">
        <v>24.9</v>
      </c>
      <c r="DM138" s="109" t="n">
        <v>25.1</v>
      </c>
      <c r="DN138" s="109" t="n">
        <v>29.9</v>
      </c>
      <c r="DO138" s="110" t="n">
        <f aca="false">SUM(DC138:DN138)/12</f>
        <v>23.6916666666667</v>
      </c>
      <c r="EA138" s="1" t="n">
        <f aca="false">EA137+1</f>
        <v>1988</v>
      </c>
      <c r="EB138" s="111" t="n">
        <v>1988</v>
      </c>
      <c r="EC138" s="109" t="n">
        <v>40.4</v>
      </c>
      <c r="ED138" s="109" t="n">
        <v>36.3</v>
      </c>
      <c r="EE138" s="109" t="n">
        <v>34.5</v>
      </c>
      <c r="EF138" s="109" t="n">
        <v>29.6</v>
      </c>
      <c r="EG138" s="109" t="n">
        <v>23</v>
      </c>
      <c r="EH138" s="109" t="n">
        <v>20.7</v>
      </c>
      <c r="EI138" s="109" t="n">
        <v>20.3</v>
      </c>
      <c r="EJ138" s="109" t="n">
        <v>22.4</v>
      </c>
      <c r="EK138" s="109" t="n">
        <v>27.1</v>
      </c>
      <c r="EL138" s="109" t="n">
        <v>33.6</v>
      </c>
      <c r="EM138" s="109" t="n">
        <v>32.6</v>
      </c>
      <c r="EN138" s="109" t="n">
        <v>36.7</v>
      </c>
      <c r="EO138" s="110" t="n">
        <f aca="false">SUM(EC138:EN138)/12</f>
        <v>29.7666666666667</v>
      </c>
      <c r="FA138" s="1" t="n">
        <f aca="false">FA137+1</f>
        <v>1988</v>
      </c>
      <c r="FB138" s="113" t="s">
        <v>147</v>
      </c>
      <c r="FC138" s="109" t="n">
        <v>29.9</v>
      </c>
      <c r="FD138" s="109" t="n">
        <v>26.8</v>
      </c>
      <c r="FE138" s="109" t="n">
        <v>26.7</v>
      </c>
      <c r="FF138" s="109" t="n">
        <v>20.9</v>
      </c>
      <c r="FG138" s="109" t="n">
        <v>18.3</v>
      </c>
      <c r="FH138" s="109" t="n">
        <v>14.8</v>
      </c>
      <c r="FI138" s="109" t="n">
        <v>13.5</v>
      </c>
      <c r="FJ138" s="109" t="n">
        <v>14.9</v>
      </c>
      <c r="FK138" s="109" t="n">
        <v>18.7</v>
      </c>
      <c r="FL138" s="109" t="n">
        <v>21.6</v>
      </c>
      <c r="FM138" s="109" t="n">
        <v>21.3</v>
      </c>
      <c r="FN138" s="109" t="n">
        <v>26.7</v>
      </c>
      <c r="FO138" s="110" t="n">
        <f aca="false">SUM(FC138:FN138)/12</f>
        <v>21.175</v>
      </c>
      <c r="GA138" s="1" t="n">
        <f aca="false">GA137+1</f>
        <v>1988</v>
      </c>
      <c r="GB138" s="113" t="s">
        <v>147</v>
      </c>
      <c r="GC138" s="109" t="n">
        <v>25.9</v>
      </c>
      <c r="GD138" s="109" t="n">
        <v>24</v>
      </c>
      <c r="GE138" s="109" t="n">
        <v>25.4</v>
      </c>
      <c r="GF138" s="109" t="n">
        <v>21</v>
      </c>
      <c r="GG138" s="109" t="n">
        <v>18.1</v>
      </c>
      <c r="GH138" s="109" t="n">
        <v>14.7</v>
      </c>
      <c r="GI138" s="109" t="n">
        <v>14.3</v>
      </c>
      <c r="GJ138" s="109" t="n">
        <v>14.4</v>
      </c>
      <c r="GK138" s="109" t="n">
        <v>16.7</v>
      </c>
      <c r="GL138" s="109" t="n">
        <v>18</v>
      </c>
      <c r="GM138" s="109" t="n">
        <v>20.7</v>
      </c>
      <c r="GN138" s="109" t="n">
        <v>23.5</v>
      </c>
      <c r="GO138" s="110" t="n">
        <f aca="false">SUM(GC138:GN138)/12</f>
        <v>19.725</v>
      </c>
      <c r="HA138" s="1" t="n">
        <f aca="false">HA137+1</f>
        <v>1988</v>
      </c>
      <c r="HB138" s="113" t="s">
        <v>147</v>
      </c>
      <c r="HC138" s="109" t="n">
        <v>26.8</v>
      </c>
      <c r="HD138" s="109" t="n">
        <v>24</v>
      </c>
      <c r="HE138" s="109" t="n">
        <v>25.6</v>
      </c>
      <c r="HF138" s="109" t="n">
        <v>22.2</v>
      </c>
      <c r="HG138" s="109" t="n">
        <v>20.4</v>
      </c>
      <c r="HH138" s="109" t="n">
        <v>18.3</v>
      </c>
      <c r="HI138" s="109" t="n">
        <v>17.1</v>
      </c>
      <c r="HJ138" s="109" t="n">
        <v>17.1</v>
      </c>
      <c r="HK138" s="109" t="n">
        <v>20.4</v>
      </c>
      <c r="HL138" s="109" t="n">
        <v>23.4</v>
      </c>
      <c r="HM138" s="109" t="n">
        <v>22</v>
      </c>
      <c r="HN138" s="109" t="n">
        <v>24.9</v>
      </c>
      <c r="HO138" s="110" t="n">
        <f aca="false">SUM(HC138:HN138)/12</f>
        <v>21.85</v>
      </c>
      <c r="IA138" s="1" t="n">
        <f aca="false">IA137+1</f>
        <v>1988</v>
      </c>
      <c r="IB138" s="113" t="s">
        <v>147</v>
      </c>
      <c r="IC138" s="109" t="n">
        <v>33.3</v>
      </c>
      <c r="ID138" s="109" t="n">
        <v>30</v>
      </c>
      <c r="IE138" s="109" t="n">
        <v>30.5</v>
      </c>
      <c r="IF138" s="109" t="n">
        <v>25.5</v>
      </c>
      <c r="IG138" s="109" t="n">
        <v>21.5</v>
      </c>
      <c r="IH138" s="109" t="n">
        <v>17.5</v>
      </c>
      <c r="II138" s="109" t="n">
        <v>17.1</v>
      </c>
      <c r="IJ138" s="109" t="n">
        <v>18.6</v>
      </c>
      <c r="IK138" s="109" t="n">
        <v>22.8</v>
      </c>
      <c r="IL138" s="109" t="n">
        <v>26.1</v>
      </c>
      <c r="IM138" s="109" t="n">
        <v>25.1</v>
      </c>
      <c r="IN138" s="109" t="n">
        <v>30.4</v>
      </c>
      <c r="IO138" s="110" t="n">
        <f aca="false">SUM(IC138:IN138)/12</f>
        <v>24.8666666666667</v>
      </c>
      <c r="JA138" s="1" t="n">
        <f aca="false">JA137+1</f>
        <v>1988</v>
      </c>
      <c r="JB138" s="113" t="s">
        <v>147</v>
      </c>
      <c r="JC138" s="109" t="n">
        <v>23.4</v>
      </c>
      <c r="JD138" s="109" t="n">
        <v>21.1</v>
      </c>
      <c r="JE138" s="109" t="n">
        <v>22.9</v>
      </c>
      <c r="JF138" s="109" t="n">
        <v>19.5</v>
      </c>
      <c r="JG138" s="109" t="n">
        <v>18.1</v>
      </c>
      <c r="JH138" s="109" t="n">
        <v>15.3</v>
      </c>
      <c r="JI138" s="109" t="n">
        <v>15.1</v>
      </c>
      <c r="JJ138" s="109" t="n">
        <v>14.9</v>
      </c>
      <c r="JK138" s="109" t="n">
        <v>17.1</v>
      </c>
      <c r="JL138" s="109" t="n">
        <v>17.9</v>
      </c>
      <c r="JM138" s="109" t="n">
        <v>19.8</v>
      </c>
      <c r="JN138" s="109" t="n">
        <v>21.7</v>
      </c>
      <c r="JO138" s="110" t="n">
        <f aca="false">SUM(JC138:JN138)/12</f>
        <v>18.9</v>
      </c>
      <c r="KA138" s="1" t="n">
        <f aca="false">KA137+1</f>
        <v>1988</v>
      </c>
      <c r="KB138" s="113" t="s">
        <v>147</v>
      </c>
      <c r="KC138" s="109" t="n">
        <v>31.6</v>
      </c>
      <c r="KD138" s="109" t="n">
        <v>28.5</v>
      </c>
      <c r="KE138" s="109" t="n">
        <v>28.7</v>
      </c>
      <c r="KF138" s="109" t="n">
        <v>23.8</v>
      </c>
      <c r="KG138" s="109" t="n">
        <v>19.5</v>
      </c>
      <c r="KH138" s="109" t="n">
        <v>16.1</v>
      </c>
      <c r="KI138" s="109" t="n">
        <v>15</v>
      </c>
      <c r="KJ138" s="109" t="n">
        <v>16.3</v>
      </c>
      <c r="KK138" s="109" t="n">
        <v>20.1</v>
      </c>
      <c r="KL138" s="109" t="n">
        <v>23.7</v>
      </c>
      <c r="KM138" s="109" t="n">
        <v>23.7</v>
      </c>
      <c r="KN138" s="109" t="n">
        <v>29.4</v>
      </c>
      <c r="KO138" s="110" t="n">
        <f aca="false">SUM(KC138:KN138)/12</f>
        <v>23.0333333333333</v>
      </c>
      <c r="LA138" s="1" t="n">
        <f aca="false">LA137+1</f>
        <v>1988</v>
      </c>
      <c r="LB138" s="113" t="s">
        <v>147</v>
      </c>
      <c r="LC138" s="109" t="n">
        <v>32.3</v>
      </c>
      <c r="LD138" s="109" t="n">
        <v>29</v>
      </c>
      <c r="LE138" s="109" t="n">
        <v>29.4</v>
      </c>
      <c r="LF138" s="109" t="n">
        <v>24.3</v>
      </c>
      <c r="LG138" s="109" t="n">
        <v>20.8</v>
      </c>
      <c r="LH138" s="109" t="n">
        <v>16.8</v>
      </c>
      <c r="LI138" s="109" t="n">
        <v>16.1</v>
      </c>
      <c r="LJ138" s="109" t="n">
        <v>17.7</v>
      </c>
      <c r="LK138" s="109" t="n">
        <v>22.4</v>
      </c>
      <c r="LL138" s="109" t="n">
        <v>26</v>
      </c>
      <c r="LM138" s="109" t="n">
        <v>24.8</v>
      </c>
      <c r="LN138" s="109" t="n">
        <v>30.2</v>
      </c>
      <c r="LO138" s="110" t="n">
        <f aca="false">SUM(LC138:LN138)/12</f>
        <v>24.15</v>
      </c>
      <c r="MA138" s="1" t="n">
        <f aca="false">MA137+1</f>
        <v>1988</v>
      </c>
      <c r="MB138" s="113" t="s">
        <v>147</v>
      </c>
      <c r="MC138" s="109" t="n">
        <v>28</v>
      </c>
      <c r="MD138" s="109" t="n">
        <v>25.7</v>
      </c>
      <c r="ME138" s="109" t="n">
        <v>26.7</v>
      </c>
      <c r="MF138" s="109" t="n">
        <v>21.9</v>
      </c>
      <c r="MG138" s="109" t="n">
        <v>19.7</v>
      </c>
      <c r="MH138" s="109" t="n">
        <v>16.9</v>
      </c>
      <c r="MI138" s="109" t="n">
        <v>15.9</v>
      </c>
      <c r="MJ138" s="109" t="n">
        <v>16.9</v>
      </c>
      <c r="MK138" s="109" t="n">
        <v>21.1</v>
      </c>
      <c r="ML138" s="109" t="n">
        <v>23.9</v>
      </c>
      <c r="MM138" s="109" t="n">
        <v>23.1</v>
      </c>
      <c r="MN138" s="109" t="n">
        <v>26.3</v>
      </c>
      <c r="MO138" s="110" t="n">
        <f aca="false">SUM(MC138:MN138)/12</f>
        <v>22.175</v>
      </c>
      <c r="NA138" s="1" t="n">
        <f aca="false">NA137+1</f>
        <v>1988</v>
      </c>
      <c r="NB138" s="113" t="s">
        <v>147</v>
      </c>
      <c r="NC138" s="109" t="n">
        <v>36.7</v>
      </c>
      <c r="ND138" s="109" t="n">
        <v>33</v>
      </c>
      <c r="NE138" s="109" t="n">
        <v>31.8</v>
      </c>
      <c r="NF138" s="109" t="n">
        <v>27.3</v>
      </c>
      <c r="NG138" s="109" t="n">
        <v>22.6</v>
      </c>
      <c r="NH138" s="109" t="n">
        <v>20.6</v>
      </c>
      <c r="NI138" s="109" t="n">
        <v>19.1</v>
      </c>
      <c r="NJ138" s="109" t="n">
        <v>21</v>
      </c>
      <c r="NK138" s="109" t="n">
        <v>26.3</v>
      </c>
      <c r="NL138" s="109" t="n">
        <v>31.4</v>
      </c>
      <c r="NM138" s="109" t="n">
        <v>29.3</v>
      </c>
      <c r="NN138" s="109" t="n">
        <v>33.2</v>
      </c>
      <c r="NO138" s="110" t="n">
        <f aca="false">SUM(NC138:NN138)/12</f>
        <v>27.6916666666667</v>
      </c>
      <c r="ON138" s="39" t="n">
        <f aca="false">(FO138+GO138+MO138)/3</f>
        <v>21.025</v>
      </c>
      <c r="OO138" s="40" t="n">
        <f aca="false">(AO138+BO138+EO138+HO138+JO138)/5</f>
        <v>22.7983333333333</v>
      </c>
      <c r="OP138" s="41" t="n">
        <f aca="false">(FO138+GO138+MO138+AO138+BO138+EO138+HO138+JO138)/8</f>
        <v>22.1333333333333</v>
      </c>
      <c r="PA138" s="114"/>
      <c r="PB138" s="115"/>
      <c r="PN138" s="28" t="n">
        <f aca="false">MAX(FC138:FN138,GC138:GN138,MC138:MN138)</f>
        <v>29.9</v>
      </c>
      <c r="PO138" s="29" t="n">
        <f aca="false">MIN(FC138:FN138,GC138:GN138,MC138:MN138)</f>
        <v>13.5</v>
      </c>
      <c r="PP138" s="30" t="n">
        <f aca="false">MAX(AC138:AN138,BC138:BN138,EC138:EN138,HC138:HN138,JC138:JN138)</f>
        <v>40.4</v>
      </c>
      <c r="PQ138" s="31" t="n">
        <f aca="false">MIN(AC138:AN138,BC138:BN138,EC138:EN138,HC138:HN138,JC138:JN138)</f>
        <v>13.7</v>
      </c>
      <c r="QU138" s="116" t="n">
        <f aca="false">AVERAGE(AH138,AI138,AJ138,BH138,BI138,BJ138,CH138,CI138,CJ138,DH138,DI138,DJ138,EH138,EI138,EJ138,FH138,FI138,FJ138,GH143,GI143,GJ143,HH138,HI138,HJ138,IH138,II138,IJ138,JH138,JI138,JJ138,KH138,KI138,KJ138,LH138,LI138,LJ138,MH138,MI138,MJ138,NH138,NI138,NJ138)</f>
        <v>16.5666666666667</v>
      </c>
      <c r="QV138" s="117" t="n">
        <f aca="false">AVERAGE(AC138,AD138,AN138,BC138,BD138,BN138,CC138,CD138,CN138,DC138,DD138,DN138,EC138,ED138,EN138,FC138,FD138,FN138,GC143,GD143,GN143,HC138,HD138,HN138,IC138,ID138,IN138,JC138,JD138,JN138,KC138,KD138,KN138,LC138,LD138,LN138,MC138,MD138,MN138,NC138,ND138,NN138,)</f>
        <v>27.6790697674419</v>
      </c>
      <c r="QW138" s="116" t="n">
        <f aca="false">AVERAGE(QU128:QU138)</f>
        <v>15.9168831168831</v>
      </c>
      <c r="QX138" s="118" t="n">
        <f aca="false">AVERAGE(QV128:QV138)</f>
        <v>27.6124735729387</v>
      </c>
    </row>
    <row r="139" customFormat="false" ht="12.9" hidden="false" customHeight="false" outlineLevel="0" collapsed="false">
      <c r="A139" s="101"/>
      <c r="B139" s="102" t="n">
        <f aca="false">AVERAGE(AO139,BO139,CO139,DO139,EO139,FO139,GO139,HO139,IO139,JO139,KO139,LO139,MO139,NO139)</f>
        <v>21.9767857142857</v>
      </c>
      <c r="C139" s="103" t="n">
        <f aca="false">AVERAGE(B135:B139)</f>
        <v>22.1028571428571</v>
      </c>
      <c r="D139" s="104" t="n">
        <f aca="false">AVERAGE(B130:B139)</f>
        <v>22.2653472222222</v>
      </c>
      <c r="E139" s="102" t="n">
        <f aca="false">AVERAGE(B120:B139)</f>
        <v>22.0904712301587</v>
      </c>
      <c r="F139" s="105" t="n">
        <f aca="false">AVERAGE(B90:B139)</f>
        <v>21.9057857142857</v>
      </c>
      <c r="G139" s="3" t="n">
        <f aca="false">MAX(AC139:AN139,BC139:BN139,CC139:CN139,DC139:DN139,EC139:EN139,FC139:FN139,GC139:GN139,HC139:HN139,IC139:IN139,JC139:JN139,KC139:KN139,LC139:LN139,MC139:MN139,NC139:NN139)</f>
        <v>38.8</v>
      </c>
      <c r="H139" s="106" t="n">
        <f aca="false">MEDIAN(AC139:AN139,BC139:BN139,CC139:CN139,DC139:DN139,EC139:EN139,FC139:FN139,GC139:GN139,HC139:HN139,IC139:IN139,JC139:JN139,KC139:KN139,LC139:LN139,MC139:MN139,NC139:NN139)</f>
        <v>21.8</v>
      </c>
      <c r="I139" s="5" t="n">
        <f aca="false">MIN(AC139:AN139,BC139:BN139,CC139:CN139,DC139:DN139,EC139:EN139,FC139:FN139,GC139:GN139,HC139:HN139,IC139:IN139,JC139:JN139,KC139:KN139,LC139:LN139,MC139:MN139,NC139:NN139)</f>
        <v>12.2</v>
      </c>
      <c r="J139" s="107" t="n">
        <f aca="false">(G139+I139)/2</f>
        <v>25.5</v>
      </c>
      <c r="AA139" s="1" t="n">
        <f aca="false">AA138+1</f>
        <v>65</v>
      </c>
      <c r="AB139" s="108" t="n">
        <v>1989</v>
      </c>
      <c r="AC139" s="109" t="n">
        <v>27.3</v>
      </c>
      <c r="AD139" s="109" t="n">
        <v>28.9</v>
      </c>
      <c r="AE139" s="109" t="n">
        <v>26.7</v>
      </c>
      <c r="AF139" s="109" t="n">
        <v>22.2</v>
      </c>
      <c r="AG139" s="109" t="n">
        <v>18.4</v>
      </c>
      <c r="AH139" s="109" t="n">
        <v>14.1</v>
      </c>
      <c r="AI139" s="109" t="n">
        <v>13.8</v>
      </c>
      <c r="AJ139" s="109" t="n">
        <v>14.1</v>
      </c>
      <c r="AK139" s="109" t="n">
        <v>18.2</v>
      </c>
      <c r="AL139" s="109" t="n">
        <v>19.7</v>
      </c>
      <c r="AM139" s="109" t="n">
        <v>24.7</v>
      </c>
      <c r="AN139" s="109" t="n">
        <v>26.6</v>
      </c>
      <c r="AO139" s="110" t="n">
        <f aca="false">SUM(AC139:AN139)/12</f>
        <v>21.225</v>
      </c>
      <c r="AQ139" s="112"/>
      <c r="AR139" s="109"/>
      <c r="AS139" s="109"/>
      <c r="AT139" s="109"/>
      <c r="AU139" s="109"/>
      <c r="AV139" s="109"/>
      <c r="AW139" s="109"/>
      <c r="AX139" s="109"/>
      <c r="AY139" s="109"/>
      <c r="AZ139" s="109"/>
      <c r="BA139" s="1" t="n">
        <f aca="false">BA138+1</f>
        <v>1989</v>
      </c>
      <c r="BB139" s="113" t="s">
        <v>148</v>
      </c>
      <c r="BC139" s="109" t="n">
        <v>27.9</v>
      </c>
      <c r="BD139" s="109" t="n">
        <v>29.5</v>
      </c>
      <c r="BE139" s="109" t="n">
        <v>26.3</v>
      </c>
      <c r="BF139" s="109" t="n">
        <v>21.7</v>
      </c>
      <c r="BG139" s="109" t="n">
        <v>16.9</v>
      </c>
      <c r="BH139" s="109" t="n">
        <v>12.3</v>
      </c>
      <c r="BI139" s="109" t="n">
        <v>12.2</v>
      </c>
      <c r="BJ139" s="109" t="n">
        <v>12.5</v>
      </c>
      <c r="BK139" s="109" t="n">
        <v>17.2</v>
      </c>
      <c r="BL139" s="109" t="n">
        <v>19.4</v>
      </c>
      <c r="BM139" s="109" t="n">
        <v>24.4</v>
      </c>
      <c r="BN139" s="109" t="n">
        <v>27.8</v>
      </c>
      <c r="BO139" s="110" t="n">
        <f aca="false">SUM(BC139:BN139)/12</f>
        <v>20.675</v>
      </c>
      <c r="BP139" s="109"/>
      <c r="BQ139" s="109"/>
      <c r="BR139" s="109"/>
      <c r="BS139" s="109"/>
      <c r="CA139" s="1" t="n">
        <f aca="false">CA138+1</f>
        <v>1989</v>
      </c>
      <c r="CB139" s="112" t="n">
        <v>1989</v>
      </c>
      <c r="CC139" s="109" t="n">
        <v>22</v>
      </c>
      <c r="CD139" s="109" t="n">
        <v>22.5</v>
      </c>
      <c r="CE139" s="109" t="n">
        <v>20.9</v>
      </c>
      <c r="CF139" s="109" t="n">
        <v>19</v>
      </c>
      <c r="CG139" s="109" t="n">
        <v>17.2</v>
      </c>
      <c r="CH139" s="109" t="n">
        <v>13.6</v>
      </c>
      <c r="CI139" s="109" t="n">
        <v>13.2</v>
      </c>
      <c r="CJ139" s="109" t="n">
        <v>13.2</v>
      </c>
      <c r="CK139" s="109" t="n">
        <v>15.7</v>
      </c>
      <c r="CL139" s="109" t="n">
        <v>16.9</v>
      </c>
      <c r="CM139" s="109" t="n">
        <v>19</v>
      </c>
      <c r="CN139" s="109" t="n">
        <v>22</v>
      </c>
      <c r="CO139" s="110" t="n">
        <f aca="false">SUM(CC139:CN139)/12</f>
        <v>17.9333333333333</v>
      </c>
      <c r="DA139" s="1" t="n">
        <f aca="false">DA138+1</f>
        <v>1989</v>
      </c>
      <c r="DB139" s="113" t="s">
        <v>148</v>
      </c>
      <c r="DC139" s="109" t="n">
        <v>30.3</v>
      </c>
      <c r="DD139" s="109" t="n">
        <v>31.9</v>
      </c>
      <c r="DE139" s="109" t="n">
        <v>28.9</v>
      </c>
      <c r="DF139" s="109" t="n">
        <v>23.7</v>
      </c>
      <c r="DG139" s="109" t="n">
        <v>19.1</v>
      </c>
      <c r="DH139" s="109" t="n">
        <v>14</v>
      </c>
      <c r="DI139" s="109" t="n">
        <v>14.6</v>
      </c>
      <c r="DJ139" s="109" t="n">
        <v>14.7</v>
      </c>
      <c r="DK139" s="109" t="n">
        <v>19.8</v>
      </c>
      <c r="DL139" s="109" t="n">
        <v>21.9</v>
      </c>
      <c r="DM139" s="109" t="n">
        <v>27.4</v>
      </c>
      <c r="DN139" s="109" t="n">
        <v>30</v>
      </c>
      <c r="DO139" s="110" t="n">
        <f aca="false">SUM(DC139:DN139)/12</f>
        <v>23.025</v>
      </c>
      <c r="EA139" s="1" t="n">
        <f aca="false">EA138+1</f>
        <v>1989</v>
      </c>
      <c r="EB139" s="111" t="n">
        <v>1989</v>
      </c>
      <c r="EC139" s="109" t="n">
        <v>36.9</v>
      </c>
      <c r="ED139" s="109" t="n">
        <v>38.8</v>
      </c>
      <c r="EE139" s="109" t="n">
        <v>31.4</v>
      </c>
      <c r="EF139" s="109" t="n">
        <v>27.9</v>
      </c>
      <c r="EG139" s="109" t="n">
        <v>23.2</v>
      </c>
      <c r="EH139" s="109" t="n">
        <v>17.1</v>
      </c>
      <c r="EI139" s="109" t="n">
        <v>17.5</v>
      </c>
      <c r="EJ139" s="109" t="n">
        <v>19.8</v>
      </c>
      <c r="EK139" s="109" t="n">
        <v>26.1</v>
      </c>
      <c r="EL139" s="109" t="n">
        <v>29.4</v>
      </c>
      <c r="EM139" s="109" t="n">
        <v>32.8</v>
      </c>
      <c r="EN139" s="109" t="n">
        <v>37.3</v>
      </c>
      <c r="EO139" s="110" t="n">
        <f aca="false">SUM(EC139:EN139)/12</f>
        <v>28.1833333333333</v>
      </c>
      <c r="FA139" s="1" t="n">
        <f aca="false">FA138+1</f>
        <v>1989</v>
      </c>
      <c r="FB139" s="113" t="s">
        <v>148</v>
      </c>
      <c r="FC139" s="109" t="n">
        <v>26.5</v>
      </c>
      <c r="FD139" s="109" t="n">
        <v>27.6</v>
      </c>
      <c r="FE139" s="109" t="n">
        <v>26.6</v>
      </c>
      <c r="FF139" s="109" t="n">
        <v>21.8</v>
      </c>
      <c r="FG139" s="109" t="n">
        <v>16.7</v>
      </c>
      <c r="FH139" s="109" t="n">
        <v>12.3</v>
      </c>
      <c r="FI139" s="109" t="n">
        <v>12.4</v>
      </c>
      <c r="FJ139" s="109" t="n">
        <v>12.5</v>
      </c>
      <c r="FK139" s="109" t="n">
        <v>17</v>
      </c>
      <c r="FL139" s="109" t="n">
        <v>18.8</v>
      </c>
      <c r="FM139" s="109" t="n">
        <v>22.9</v>
      </c>
      <c r="FN139" s="109" t="n">
        <v>26.4</v>
      </c>
      <c r="FO139" s="110" t="n">
        <f aca="false">SUM(FC139:FN139)/12</f>
        <v>20.125</v>
      </c>
      <c r="GA139" s="1" t="n">
        <f aca="false">GA138+1</f>
        <v>1989</v>
      </c>
      <c r="GB139" s="113" t="s">
        <v>148</v>
      </c>
      <c r="GC139" s="109" t="n">
        <v>25.9</v>
      </c>
      <c r="GD139" s="109" t="n">
        <v>26.6</v>
      </c>
      <c r="GE139" s="109" t="n">
        <v>24</v>
      </c>
      <c r="GF139" s="109" t="n">
        <v>20.8</v>
      </c>
      <c r="GG139" s="109" t="n">
        <v>16.5</v>
      </c>
      <c r="GH139" s="109" t="n">
        <v>12.7</v>
      </c>
      <c r="GI139" s="109" t="n">
        <v>13</v>
      </c>
      <c r="GJ139" s="109" t="n">
        <v>13</v>
      </c>
      <c r="GK139" s="109" t="n">
        <v>16.3</v>
      </c>
      <c r="GL139" s="109" t="n">
        <v>16.8</v>
      </c>
      <c r="GM139" s="109" t="n">
        <v>21.8</v>
      </c>
      <c r="GN139" s="109" t="n">
        <v>24.7</v>
      </c>
      <c r="GO139" s="110" t="n">
        <f aca="false">SUM(GC139:GN139)/12</f>
        <v>19.3416666666667</v>
      </c>
      <c r="HA139" s="1" t="n">
        <f aca="false">HA138+1</f>
        <v>1989</v>
      </c>
      <c r="HB139" s="113" t="s">
        <v>148</v>
      </c>
      <c r="HC139" s="109" t="n">
        <v>25.9</v>
      </c>
      <c r="HD139" s="109" t="n">
        <v>26.8</v>
      </c>
      <c r="HE139" s="109" t="n">
        <v>26.2</v>
      </c>
      <c r="HF139" s="109" t="n">
        <v>22.4</v>
      </c>
      <c r="HG139" s="109" t="n">
        <v>19.6</v>
      </c>
      <c r="HH139" s="109" t="n">
        <v>15.4</v>
      </c>
      <c r="HI139" s="109" t="n">
        <v>15.4</v>
      </c>
      <c r="HJ139" s="109" t="n">
        <v>15.8</v>
      </c>
      <c r="HK139" s="109" t="n">
        <v>18.7</v>
      </c>
      <c r="HL139" s="109" t="n">
        <v>19.8</v>
      </c>
      <c r="HM139" s="109" t="n">
        <v>22.8</v>
      </c>
      <c r="HN139" s="109" t="n">
        <v>25.3</v>
      </c>
      <c r="HO139" s="110" t="n">
        <f aca="false">SUM(HC139:HN139)/12</f>
        <v>21.175</v>
      </c>
      <c r="IA139" s="1" t="n">
        <f aca="false">IA138+1</f>
        <v>1989</v>
      </c>
      <c r="IB139" s="113" t="s">
        <v>148</v>
      </c>
      <c r="IC139" s="109" t="n">
        <v>31.1</v>
      </c>
      <c r="ID139" s="109" t="n">
        <v>33.6</v>
      </c>
      <c r="IE139" s="109" t="n">
        <v>28.8</v>
      </c>
      <c r="IF139" s="109" t="n">
        <v>24.5</v>
      </c>
      <c r="IG139" s="109" t="n">
        <v>20.3</v>
      </c>
      <c r="IH139" s="109" t="n">
        <v>14.8</v>
      </c>
      <c r="II139" s="109" t="n">
        <v>15.1</v>
      </c>
      <c r="IJ139" s="109" t="n">
        <v>16</v>
      </c>
      <c r="IK139" s="109" t="n">
        <v>21.4</v>
      </c>
      <c r="IL139" s="109" t="n">
        <v>24.1</v>
      </c>
      <c r="IM139" s="109" t="n">
        <v>27.9</v>
      </c>
      <c r="IN139" s="109" t="n">
        <v>31.1</v>
      </c>
      <c r="IO139" s="110" t="n">
        <f aca="false">SUM(IC139:IN139)/12</f>
        <v>24.0583333333333</v>
      </c>
      <c r="JA139" s="1" t="n">
        <f aca="false">JA138+1</f>
        <v>1989</v>
      </c>
      <c r="JB139" s="113" t="s">
        <v>148</v>
      </c>
      <c r="JC139" s="109" t="n">
        <v>23.6</v>
      </c>
      <c r="JD139" s="109" t="n">
        <v>23</v>
      </c>
      <c r="JE139" s="109" t="n">
        <v>22.7</v>
      </c>
      <c r="JF139" s="109" t="n">
        <v>19.9</v>
      </c>
      <c r="JG139" s="109" t="n">
        <v>17.2</v>
      </c>
      <c r="JH139" s="109" t="n">
        <v>13.8</v>
      </c>
      <c r="JI139" s="109" t="n">
        <v>13.6</v>
      </c>
      <c r="JJ139" s="109" t="n">
        <v>13.6</v>
      </c>
      <c r="JK139" s="109" t="n">
        <v>16.1</v>
      </c>
      <c r="JL139" s="109" t="n">
        <v>17</v>
      </c>
      <c r="JM139" s="109" t="n">
        <v>20.3</v>
      </c>
      <c r="JN139" s="109" t="n">
        <v>22.3</v>
      </c>
      <c r="JO139" s="110" t="n">
        <f aca="false">SUM(JC139:JN139)/12</f>
        <v>18.5916666666667</v>
      </c>
      <c r="KA139" s="1" t="n">
        <f aca="false">KA138+1</f>
        <v>1989</v>
      </c>
      <c r="KB139" s="113" t="s">
        <v>148</v>
      </c>
      <c r="KC139" s="109" t="n">
        <v>29.6</v>
      </c>
      <c r="KD139" s="109" t="n">
        <v>31.5</v>
      </c>
      <c r="KE139" s="109" t="n">
        <v>28.1</v>
      </c>
      <c r="KF139" s="109" t="n">
        <v>23.2</v>
      </c>
      <c r="KG139" s="109" t="n">
        <v>18.4</v>
      </c>
      <c r="KH139" s="109" t="n">
        <v>13.6</v>
      </c>
      <c r="KI139" s="109" t="n">
        <v>13.6</v>
      </c>
      <c r="KJ139" s="109" t="n">
        <v>13.8</v>
      </c>
      <c r="KK139" s="109" t="n">
        <v>18.3</v>
      </c>
      <c r="KL139" s="109" t="n">
        <v>20.2</v>
      </c>
      <c r="KM139" s="109" t="n">
        <v>25.9</v>
      </c>
      <c r="KN139" s="109" t="n">
        <v>29.4</v>
      </c>
      <c r="KO139" s="110" t="n">
        <f aca="false">SUM(KC139:KN139)/12</f>
        <v>22.1333333333333</v>
      </c>
      <c r="LA139" s="1" t="n">
        <f aca="false">LA138+1</f>
        <v>1989</v>
      </c>
      <c r="LB139" s="113" t="s">
        <v>148</v>
      </c>
      <c r="LC139" s="109" t="n">
        <v>29.9</v>
      </c>
      <c r="LD139" s="109" t="n">
        <v>32.1</v>
      </c>
      <c r="LE139" s="109" t="n">
        <v>27.4</v>
      </c>
      <c r="LF139" s="109" t="n">
        <v>24.1</v>
      </c>
      <c r="LG139" s="109" t="n">
        <v>19.6</v>
      </c>
      <c r="LH139" s="109" t="n">
        <v>14.4</v>
      </c>
      <c r="LI139" s="109" t="n">
        <v>14.5</v>
      </c>
      <c r="LJ139" s="109" t="n">
        <v>15</v>
      </c>
      <c r="LK139" s="109" t="n">
        <v>20.1</v>
      </c>
      <c r="LL139" s="109" t="n">
        <v>23.1</v>
      </c>
      <c r="LM139" s="109" t="n">
        <v>27</v>
      </c>
      <c r="LN139" s="109" t="n">
        <v>31</v>
      </c>
      <c r="LO139" s="110" t="n">
        <f aca="false">SUM(LC139:LN139)/12</f>
        <v>23.1833333333333</v>
      </c>
      <c r="MA139" s="1" t="n">
        <f aca="false">MA138+1</f>
        <v>1989</v>
      </c>
      <c r="MB139" s="113" t="s">
        <v>148</v>
      </c>
      <c r="MC139" s="109" t="n">
        <v>27.2</v>
      </c>
      <c r="MD139" s="109" t="n">
        <v>28.5</v>
      </c>
      <c r="ME139" s="109" t="n">
        <v>26.2</v>
      </c>
      <c r="MF139" s="109" t="n">
        <v>22.4</v>
      </c>
      <c r="MG139" s="109" t="n">
        <v>18.5</v>
      </c>
      <c r="MH139" s="109" t="n">
        <v>14.2</v>
      </c>
      <c r="MI139" s="109" t="n">
        <v>14.2</v>
      </c>
      <c r="MJ139" s="109" t="n">
        <v>14.8</v>
      </c>
      <c r="MK139" s="109" t="n">
        <v>19</v>
      </c>
      <c r="ML139" s="109" t="n">
        <v>20.5</v>
      </c>
      <c r="MM139" s="109" t="n">
        <v>24.8</v>
      </c>
      <c r="MN139" s="109" t="n">
        <v>27.8</v>
      </c>
      <c r="MO139" s="110" t="n">
        <f aca="false">SUM(MC139:MN139)/12</f>
        <v>21.5083333333333</v>
      </c>
      <c r="NA139" s="1" t="n">
        <f aca="false">NA138+1</f>
        <v>1989</v>
      </c>
      <c r="NB139" s="113" t="s">
        <v>148</v>
      </c>
      <c r="NC139" s="109" t="n">
        <v>34.6</v>
      </c>
      <c r="ND139" s="109" t="n">
        <v>36.4</v>
      </c>
      <c r="NE139" s="109" t="n">
        <v>30.9</v>
      </c>
      <c r="NF139" s="109" t="n">
        <v>26.3</v>
      </c>
      <c r="NG139" s="109" t="n">
        <v>20.7</v>
      </c>
      <c r="NH139" s="109" t="n">
        <v>15.6</v>
      </c>
      <c r="NI139" s="109" t="n">
        <v>16.5</v>
      </c>
      <c r="NJ139" s="109" t="n">
        <v>18.7</v>
      </c>
      <c r="NK139" s="109" t="n">
        <v>24.7</v>
      </c>
      <c r="NL139" s="109" t="n">
        <v>27.7</v>
      </c>
      <c r="NM139" s="109" t="n">
        <v>30.7</v>
      </c>
      <c r="NN139" s="109" t="n">
        <v>35.4</v>
      </c>
      <c r="NO139" s="110" t="n">
        <f aca="false">SUM(NC139:NN139)/12</f>
        <v>26.5166666666667</v>
      </c>
      <c r="ON139" s="39" t="n">
        <f aca="false">(FO139+GO139+MO139)/3</f>
        <v>20.325</v>
      </c>
      <c r="OO139" s="40" t="n">
        <f aca="false">(AO139+BO139+EO139+HO139+JO139)/5</f>
        <v>21.97</v>
      </c>
      <c r="OP139" s="41" t="n">
        <f aca="false">(FO139+GO139+MO139+AO139+BO139+EO139+HO139+JO139)/8</f>
        <v>21.353125</v>
      </c>
      <c r="PA139" s="114"/>
      <c r="PB139" s="115"/>
      <c r="PN139" s="28" t="n">
        <f aca="false">MAX(FC139:FN139,GC139:GN139,MC139:MN139)</f>
        <v>28.5</v>
      </c>
      <c r="PO139" s="29" t="n">
        <f aca="false">MIN(FC139:FN139,GC139:GN139,MC139:MN139)</f>
        <v>12.3</v>
      </c>
      <c r="PP139" s="30" t="n">
        <f aca="false">MAX(AC139:AN139,BC139:BN139,EC139:EN139,HC139:HN139,JC139:JN139)</f>
        <v>38.8</v>
      </c>
      <c r="PQ139" s="31" t="n">
        <f aca="false">MIN(AC139:AN139,BC139:BN139,EC139:EN139,HC139:HN139,JC139:JN139)</f>
        <v>12.2</v>
      </c>
      <c r="QU139" s="116" t="n">
        <f aca="false">AVERAGE(AH139,AI139,AJ139,BH139,BI139,BJ139,CH139,CI139,CJ139,DH139,DI139,DJ139,EH139,EI139,EJ139,FH139,FI139,FJ139,GH144,GI144,GJ144,HH139,HI139,HJ139,IH139,II139,IJ139,JH139,JI139,JJ139,KH139,KI139,KJ139,LH139,LI139,LJ139,MH139,MI139,MJ139,NH139,NI139,NJ139)</f>
        <v>14.5</v>
      </c>
      <c r="QV139" s="117" t="n">
        <f aca="false">AVERAGE(AC139,AD139,AN139,BC139,BD139,BN139,CC139,CD139,CN139,DC139,DD139,DN139,EC139,ED139,EN139,FC139,FD139,FN139,GC144,GD144,GN144,HC139,HD139,HN139,IC139,ID139,IN139,JC139,JD139,JN139,KC139,KD139,KN139,LC139,LD139,LN139,MC139,MD139,MN139,NC139,ND139,NN139,)</f>
        <v>28.1162790697674</v>
      </c>
      <c r="QW139" s="116" t="n">
        <f aca="false">AVERAGE(QU129:QU139)</f>
        <v>15.8703463203463</v>
      </c>
      <c r="QX139" s="118" t="n">
        <f aca="false">AVERAGE(QV129:QV139)</f>
        <v>27.7276955602537</v>
      </c>
    </row>
    <row r="140" customFormat="false" ht="12.9" hidden="false" customHeight="false" outlineLevel="0" collapsed="false">
      <c r="A140" s="101" t="n">
        <f aca="false">A135+5</f>
        <v>1990</v>
      </c>
      <c r="B140" s="102" t="n">
        <f aca="false">AVERAGE(AO140,BO140,CO140,DO140,EO140,FO140,GO140,HO140,IO140,JO140,KO140,LO140,MO140,NO140)</f>
        <v>22.5809523809524</v>
      </c>
      <c r="C140" s="103" t="n">
        <f aca="false">AVERAGE(B136:B140)</f>
        <v>22.2122619047619</v>
      </c>
      <c r="D140" s="104" t="n">
        <f aca="false">AVERAGE(B131:B140)</f>
        <v>22.2425496031746</v>
      </c>
      <c r="E140" s="102" t="n">
        <f aca="false">AVERAGE(B121:B140)</f>
        <v>22.1608581349206</v>
      </c>
      <c r="F140" s="105" t="n">
        <f aca="false">AVERAGE(B91:B140)</f>
        <v>21.9113095238095</v>
      </c>
      <c r="G140" s="3" t="n">
        <f aca="false">MAX(AC140:AN140,BC140:BN140,CC140:CN140,DC140:DN140,EC140:EN140,FC140:FN140,GC140:GN140,HC140:HN140,IC140:IN140,JC140:JN140,KC140:KN140,LC140:LN140,MC140:MN140,NC140:NN140)</f>
        <v>38.7</v>
      </c>
      <c r="H140" s="106" t="n">
        <f aca="false">MEDIAN(AC140:AN140,BC140:BN140,CC140:CN140,DC140:DN140,EC140:EN140,FC140:FN140,GC140:GN140,HC140:HN140,IC140:IN140,JC140:JN140,KC140:KN140,LC140:LN140,MC140:MN140,NC140:NN140)</f>
        <v>22.1</v>
      </c>
      <c r="I140" s="5" t="n">
        <f aca="false">MIN(AC140:AN140,BC140:BN140,CC140:CN140,DC140:DN140,EC140:EN140,FC140:FN140,GC140:GN140,HC140:HN140,IC140:IN140,JC140:JN140,KC140:KN140,LC140:LN140,MC140:MN140,NC140:NN140)</f>
        <v>12.7</v>
      </c>
      <c r="J140" s="107" t="n">
        <f aca="false">(G140+I140)/2</f>
        <v>25.7</v>
      </c>
      <c r="AA140" s="1" t="n">
        <f aca="false">AA139+1</f>
        <v>66</v>
      </c>
      <c r="AB140" s="108" t="n">
        <v>1990</v>
      </c>
      <c r="AC140" s="109" t="n">
        <v>28</v>
      </c>
      <c r="AD140" s="109" t="n">
        <v>26.1</v>
      </c>
      <c r="AE140" s="109" t="n">
        <v>27</v>
      </c>
      <c r="AF140" s="109" t="n">
        <v>22.4</v>
      </c>
      <c r="AG140" s="109" t="n">
        <v>19.6</v>
      </c>
      <c r="AH140" s="109" t="n">
        <v>16.2</v>
      </c>
      <c r="AI140" s="109" t="n">
        <v>15</v>
      </c>
      <c r="AJ140" s="109" t="n">
        <v>14.5</v>
      </c>
      <c r="AK140" s="109" t="n">
        <v>19.1</v>
      </c>
      <c r="AL140" s="109" t="n">
        <v>22.1</v>
      </c>
      <c r="AM140" s="109" t="n">
        <v>25.9</v>
      </c>
      <c r="AN140" s="109" t="n">
        <v>25</v>
      </c>
      <c r="AO140" s="110" t="n">
        <f aca="false">SUM(AC140:AN140)/12</f>
        <v>21.7416666666667</v>
      </c>
      <c r="AQ140" s="112"/>
      <c r="AR140" s="109"/>
      <c r="AS140" s="109"/>
      <c r="AT140" s="109"/>
      <c r="AU140" s="109"/>
      <c r="AV140" s="109"/>
      <c r="AW140" s="109"/>
      <c r="AX140" s="109"/>
      <c r="AY140" s="109"/>
      <c r="AZ140" s="109"/>
      <c r="BA140" s="1" t="n">
        <f aca="false">BA139+1</f>
        <v>1990</v>
      </c>
      <c r="BB140" s="113" t="s">
        <v>149</v>
      </c>
      <c r="BC140" s="109" t="n">
        <v>29</v>
      </c>
      <c r="BD140" s="109" t="n">
        <v>26.5</v>
      </c>
      <c r="BE140" s="109" t="n">
        <v>27.8</v>
      </c>
      <c r="BF140" s="109" t="n">
        <v>23.1</v>
      </c>
      <c r="BG140" s="109" t="n">
        <v>18.9</v>
      </c>
      <c r="BH140" s="109" t="n">
        <v>14.2</v>
      </c>
      <c r="BI140" s="109" t="n">
        <v>13.4</v>
      </c>
      <c r="BJ140" s="109" t="n">
        <v>13</v>
      </c>
      <c r="BK140" s="109" t="n">
        <v>17.8</v>
      </c>
      <c r="BL140" s="109" t="n">
        <v>21.6</v>
      </c>
      <c r="BM140" s="109" t="n">
        <v>26.7</v>
      </c>
      <c r="BN140" s="109" t="n">
        <v>26.7</v>
      </c>
      <c r="BO140" s="110" t="n">
        <f aca="false">SUM(BC140:BN140)/12</f>
        <v>21.5583333333333</v>
      </c>
      <c r="BP140" s="109"/>
      <c r="BQ140" s="109"/>
      <c r="BR140" s="109"/>
      <c r="BS140" s="109"/>
      <c r="CA140" s="1" t="n">
        <f aca="false">CA139+1</f>
        <v>1990</v>
      </c>
      <c r="CB140" s="112" t="n">
        <v>1990</v>
      </c>
      <c r="CC140" s="109" t="n">
        <v>22.1</v>
      </c>
      <c r="CD140" s="109" t="n">
        <v>20.7</v>
      </c>
      <c r="CE140" s="109" t="n">
        <v>20.8</v>
      </c>
      <c r="CF140" s="109" t="n">
        <v>19.1</v>
      </c>
      <c r="CG140" s="109" t="n">
        <v>17.8</v>
      </c>
      <c r="CH140" s="109" t="n">
        <v>15.2</v>
      </c>
      <c r="CI140" s="109" t="n">
        <v>14.3</v>
      </c>
      <c r="CJ140" s="109" t="n">
        <v>13.5</v>
      </c>
      <c r="CK140" s="109" t="n">
        <v>16.5</v>
      </c>
      <c r="CL140" s="109" t="n">
        <v>17.6</v>
      </c>
      <c r="CM140" s="109" t="n">
        <v>20.1</v>
      </c>
      <c r="CN140" s="109" t="n">
        <v>20.3</v>
      </c>
      <c r="CO140" s="110" t="n">
        <f aca="false">SUM(CC140:CN140)/12</f>
        <v>18.1666666666667</v>
      </c>
      <c r="DA140" s="1" t="n">
        <f aca="false">DA139+1</f>
        <v>1990</v>
      </c>
      <c r="DB140" s="113" t="s">
        <v>149</v>
      </c>
      <c r="DC140" s="109" t="n">
        <v>31.2</v>
      </c>
      <c r="DD140" s="109" t="n">
        <v>29.4</v>
      </c>
      <c r="DE140" s="109" t="n">
        <v>29.9</v>
      </c>
      <c r="DF140" s="109" t="n">
        <v>24</v>
      </c>
      <c r="DG140" s="109" t="n">
        <v>19.4</v>
      </c>
      <c r="DH140" s="109" t="n">
        <v>16</v>
      </c>
      <c r="DI140" s="109" t="n">
        <v>15.6</v>
      </c>
      <c r="DJ140" s="109" t="n">
        <v>15.2</v>
      </c>
      <c r="DK140" s="109" t="n">
        <v>20.7</v>
      </c>
      <c r="DL140" s="109" t="n">
        <v>23.8</v>
      </c>
      <c r="DM140" s="109" t="n">
        <v>28.6</v>
      </c>
      <c r="DN140" s="109" t="n">
        <v>29.7</v>
      </c>
      <c r="DO140" s="110" t="n">
        <f aca="false">SUM(DC140:DN140)/12</f>
        <v>23.625</v>
      </c>
      <c r="EA140" s="1" t="n">
        <f aca="false">EA139+1</f>
        <v>1990</v>
      </c>
      <c r="EB140" s="111" t="n">
        <v>1990</v>
      </c>
      <c r="EC140" s="109" t="n">
        <v>38.7</v>
      </c>
      <c r="ED140" s="109" t="n">
        <v>34.7</v>
      </c>
      <c r="EE140" s="109" t="n">
        <v>35.9</v>
      </c>
      <c r="EF140" s="109" t="n">
        <v>28.6</v>
      </c>
      <c r="EG140" s="109" t="n">
        <v>24.4</v>
      </c>
      <c r="EH140" s="109" t="n">
        <v>19.4</v>
      </c>
      <c r="EI140" s="109" t="n">
        <v>19.7</v>
      </c>
      <c r="EJ140" s="109" t="n">
        <v>20.4</v>
      </c>
      <c r="EK140" s="109" t="n">
        <v>27.2</v>
      </c>
      <c r="EL140" s="109" t="n">
        <v>30.8</v>
      </c>
      <c r="EM140" s="109" t="n">
        <v>35.8</v>
      </c>
      <c r="EN140" s="109" t="n">
        <v>38</v>
      </c>
      <c r="EO140" s="110" t="n">
        <f aca="false">SUM(EC140:EN140)/12</f>
        <v>29.4666666666667</v>
      </c>
      <c r="FA140" s="1" t="n">
        <f aca="false">FA139+1</f>
        <v>1990</v>
      </c>
      <c r="FB140" s="113" t="s">
        <v>149</v>
      </c>
      <c r="FC140" s="109" t="n">
        <v>27.5</v>
      </c>
      <c r="FD140" s="109" t="n">
        <v>25.1</v>
      </c>
      <c r="FE140" s="109" t="n">
        <v>26.6</v>
      </c>
      <c r="FF140" s="109" t="n">
        <v>20.7</v>
      </c>
      <c r="FG140" s="109" t="n">
        <v>18.5</v>
      </c>
      <c r="FH140" s="109" t="n">
        <v>14</v>
      </c>
      <c r="FI140" s="109" t="n">
        <v>13.3</v>
      </c>
      <c r="FJ140" s="109" t="n">
        <v>12.7</v>
      </c>
      <c r="FK140" s="109" t="n">
        <v>18</v>
      </c>
      <c r="FL140" s="109" t="n">
        <v>21.3</v>
      </c>
      <c r="FM140" s="109" t="n">
        <v>24.4</v>
      </c>
      <c r="FN140" s="109" t="n">
        <v>25.1</v>
      </c>
      <c r="FO140" s="110" t="n">
        <f aca="false">SUM(FC140:FN140)/12</f>
        <v>20.6</v>
      </c>
      <c r="GA140" s="1" t="n">
        <f aca="false">GA139+1</f>
        <v>1990</v>
      </c>
      <c r="GB140" s="113" t="s">
        <v>149</v>
      </c>
      <c r="GC140" s="109" t="n">
        <v>25.4</v>
      </c>
      <c r="GD140" s="109" t="n">
        <v>24.6</v>
      </c>
      <c r="GE140" s="109" t="n">
        <v>24.8</v>
      </c>
      <c r="GF140" s="109" t="n">
        <v>20.8</v>
      </c>
      <c r="GG140" s="109" t="n">
        <v>17.3</v>
      </c>
      <c r="GH140" s="109" t="n">
        <v>14.4</v>
      </c>
      <c r="GI140" s="109" t="n">
        <v>13.8</v>
      </c>
      <c r="GJ140" s="109" t="n">
        <v>13.3</v>
      </c>
      <c r="GK140" s="109" t="n">
        <v>16.8</v>
      </c>
      <c r="GL140" s="109" t="n">
        <v>18</v>
      </c>
      <c r="GM140" s="109" t="n">
        <v>21.1</v>
      </c>
      <c r="GN140" s="109" t="n">
        <v>23.6</v>
      </c>
      <c r="GO140" s="110" t="n">
        <f aca="false">SUM(GC140:GN140)/12</f>
        <v>19.4916666666667</v>
      </c>
      <c r="HA140" s="1" t="n">
        <f aca="false">HA139+1</f>
        <v>1990</v>
      </c>
      <c r="HB140" s="113" t="s">
        <v>149</v>
      </c>
      <c r="HC140" s="109" t="n">
        <v>25.9</v>
      </c>
      <c r="HD140" s="109" t="n">
        <v>24.9</v>
      </c>
      <c r="HE140" s="109" t="n">
        <v>25.8</v>
      </c>
      <c r="HF140" s="109" t="n">
        <v>23.2</v>
      </c>
      <c r="HG140" s="109" t="n">
        <v>21.1</v>
      </c>
      <c r="HH140" s="109" t="n">
        <v>17.2</v>
      </c>
      <c r="HI140" s="109" t="n">
        <v>16.3</v>
      </c>
      <c r="HJ140" s="109" t="n">
        <v>16</v>
      </c>
      <c r="HK140" s="109" t="n">
        <v>19.2</v>
      </c>
      <c r="HL140" s="109" t="n">
        <v>21</v>
      </c>
      <c r="HM140" s="109" t="n">
        <v>23.8</v>
      </c>
      <c r="HN140" s="109" t="n">
        <v>23</v>
      </c>
      <c r="HO140" s="110" t="n">
        <f aca="false">SUM(HC140:HN140)/12</f>
        <v>21.45</v>
      </c>
      <c r="IA140" s="1" t="n">
        <f aca="false">IA139+1</f>
        <v>1990</v>
      </c>
      <c r="IB140" s="113" t="s">
        <v>149</v>
      </c>
      <c r="IC140" s="109" t="n">
        <v>32.3</v>
      </c>
      <c r="ID140" s="109" t="n">
        <v>28.9</v>
      </c>
      <c r="IE140" s="109" t="n">
        <v>31.4</v>
      </c>
      <c r="IF140" s="109" t="n">
        <v>24.4</v>
      </c>
      <c r="IG140" s="109" t="n">
        <v>21.2</v>
      </c>
      <c r="IH140" s="109" t="n">
        <v>16.8</v>
      </c>
      <c r="II140" s="109" t="n">
        <v>16.1</v>
      </c>
      <c r="IJ140" s="109" t="n">
        <v>16.4</v>
      </c>
      <c r="IK140" s="109" t="n">
        <v>22.6</v>
      </c>
      <c r="IL140" s="109" t="n">
        <v>25.6</v>
      </c>
      <c r="IM140" s="109" t="n">
        <v>30</v>
      </c>
      <c r="IN140" s="109" t="n">
        <v>30.1</v>
      </c>
      <c r="IO140" s="110" t="n">
        <f aca="false">SUM(IC140:IN140)/12</f>
        <v>24.65</v>
      </c>
      <c r="JA140" s="1" t="n">
        <f aca="false">JA139+1</f>
        <v>1990</v>
      </c>
      <c r="JB140" s="113" t="s">
        <v>149</v>
      </c>
      <c r="JC140" s="109" t="n">
        <v>22.3</v>
      </c>
      <c r="JD140" s="109" t="n">
        <v>22.3</v>
      </c>
      <c r="JE140" s="109" t="n">
        <v>22.6</v>
      </c>
      <c r="JF140" s="109" t="n">
        <v>19.9</v>
      </c>
      <c r="JG140" s="109" t="n">
        <v>17.1</v>
      </c>
      <c r="JH140" s="109" t="n">
        <v>15.1</v>
      </c>
      <c r="JI140" s="109" t="n">
        <v>14.3</v>
      </c>
      <c r="JJ140" s="109" t="n">
        <v>14.2</v>
      </c>
      <c r="JK140" s="109" t="n">
        <v>16.8</v>
      </c>
      <c r="JL140" s="109" t="n">
        <v>18.1</v>
      </c>
      <c r="JM140" s="109" t="n">
        <v>19.9</v>
      </c>
      <c r="JN140" s="109" t="n">
        <v>21.3</v>
      </c>
      <c r="JO140" s="110" t="n">
        <f aca="false">SUM(JC140:JN140)/12</f>
        <v>18.6583333333333</v>
      </c>
      <c r="KA140" s="1" t="n">
        <f aca="false">KA139+1</f>
        <v>1990</v>
      </c>
      <c r="KB140" s="113" t="s">
        <v>149</v>
      </c>
      <c r="KC140" s="109" t="n">
        <v>31.2</v>
      </c>
      <c r="KD140" s="109" t="n">
        <v>27.6</v>
      </c>
      <c r="KE140" s="109" t="n">
        <v>29.3</v>
      </c>
      <c r="KF140" s="109" t="n">
        <v>23.7</v>
      </c>
      <c r="KG140" s="109" t="n">
        <v>20.4</v>
      </c>
      <c r="KH140" s="109" t="n">
        <v>15.7</v>
      </c>
      <c r="KI140" s="109" t="n">
        <v>14.7</v>
      </c>
      <c r="KJ140" s="109" t="n">
        <v>14.4</v>
      </c>
      <c r="KK140" s="109" t="n">
        <v>19.3</v>
      </c>
      <c r="KL140" s="109" t="n">
        <v>23</v>
      </c>
      <c r="KM140" s="109" t="n">
        <v>28.1</v>
      </c>
      <c r="KN140" s="109" t="n">
        <v>27.7</v>
      </c>
      <c r="KO140" s="110" t="n">
        <f aca="false">SUM(KC140:KN140)/12</f>
        <v>22.925</v>
      </c>
      <c r="LA140" s="1" t="n">
        <f aca="false">LA139+1</f>
        <v>1990</v>
      </c>
      <c r="LB140" s="113" t="s">
        <v>149</v>
      </c>
      <c r="LC140" s="109" t="n">
        <v>32.2</v>
      </c>
      <c r="LD140" s="109" t="n">
        <v>28.5</v>
      </c>
      <c r="LE140" s="109" t="n">
        <v>30.3</v>
      </c>
      <c r="LF140" s="109" t="n">
        <v>24.4</v>
      </c>
      <c r="LG140" s="109" t="n">
        <v>21.3</v>
      </c>
      <c r="LH140" s="109" t="n">
        <v>16</v>
      </c>
      <c r="LI140" s="109" t="n">
        <v>15.6</v>
      </c>
      <c r="LJ140" s="109" t="n">
        <v>15.3</v>
      </c>
      <c r="LK140" s="109" t="n">
        <v>21.2</v>
      </c>
      <c r="LL140" s="109" t="n">
        <v>25</v>
      </c>
      <c r="LM140" s="109" t="n">
        <v>30.4</v>
      </c>
      <c r="LN140" s="109" t="n">
        <v>29.2</v>
      </c>
      <c r="LO140" s="110" t="n">
        <f aca="false">SUM(LC140:LN140)/12</f>
        <v>24.1166666666667</v>
      </c>
      <c r="MA140" s="1" t="n">
        <f aca="false">MA139+1</f>
        <v>1990</v>
      </c>
      <c r="MB140" s="113" t="s">
        <v>149</v>
      </c>
      <c r="MC140" s="109" t="n">
        <v>27.6</v>
      </c>
      <c r="MD140" s="109" t="n">
        <v>26.1</v>
      </c>
      <c r="ME140" s="109" t="n">
        <v>27.2</v>
      </c>
      <c r="MF140" s="109" t="n">
        <v>22.1</v>
      </c>
      <c r="MG140" s="109" t="n">
        <v>19.8</v>
      </c>
      <c r="MH140" s="109" t="n">
        <v>16.2</v>
      </c>
      <c r="MI140" s="109" t="n">
        <v>15.7</v>
      </c>
      <c r="MJ140" s="109" t="n">
        <v>14.9</v>
      </c>
      <c r="MK140" s="109" t="n">
        <v>20.1</v>
      </c>
      <c r="ML140" s="109" t="n">
        <v>22.6</v>
      </c>
      <c r="MM140" s="109" t="n">
        <v>26</v>
      </c>
      <c r="MN140" s="109" t="n">
        <v>26.2</v>
      </c>
      <c r="MO140" s="110" t="n">
        <f aca="false">SUM(MC140:MN140)/12</f>
        <v>22.0416666666667</v>
      </c>
      <c r="NA140" s="1" t="n">
        <f aca="false">NA139+1</f>
        <v>1990</v>
      </c>
      <c r="NB140" s="113" t="s">
        <v>149</v>
      </c>
      <c r="NC140" s="109" t="n">
        <v>35.4</v>
      </c>
      <c r="ND140" s="109" t="n">
        <v>32.5</v>
      </c>
      <c r="NE140" s="109" t="n">
        <v>34</v>
      </c>
      <c r="NF140" s="109" t="n">
        <v>27.3</v>
      </c>
      <c r="NG140" s="109" t="n">
        <v>24.2</v>
      </c>
      <c r="NH140" s="109" t="n">
        <v>18.5</v>
      </c>
      <c r="NI140" s="109" t="n">
        <v>18.6</v>
      </c>
      <c r="NJ140" s="109" t="n">
        <v>19.9</v>
      </c>
      <c r="NK140" s="109" t="n">
        <v>25.7</v>
      </c>
      <c r="NL140" s="109" t="n">
        <v>29.1</v>
      </c>
      <c r="NM140" s="109" t="n">
        <v>33.2</v>
      </c>
      <c r="NN140" s="109" t="n">
        <v>33.3</v>
      </c>
      <c r="NO140" s="110" t="n">
        <f aca="false">SUM(NC140:NN140)/12</f>
        <v>27.6416666666667</v>
      </c>
      <c r="ON140" s="39" t="n">
        <f aca="false">(FO140+GO140+MO140)/3</f>
        <v>20.7111111111111</v>
      </c>
      <c r="OO140" s="40" t="n">
        <f aca="false">(AO140+BO140+EO140+HO140+JO140)/5</f>
        <v>22.575</v>
      </c>
      <c r="OP140" s="41" t="n">
        <f aca="false">(FO140+GO140+MO140+AO140+BO140+EO140+HO140+JO140)/8</f>
        <v>21.8760416666667</v>
      </c>
      <c r="PA140" s="114"/>
      <c r="PB140" s="115"/>
      <c r="PN140" s="28" t="n">
        <f aca="false">MAX(FC140:FN140,GC140:GN140,MC140:MN140)</f>
        <v>27.6</v>
      </c>
      <c r="PO140" s="29" t="n">
        <f aca="false">MIN(FC140:FN140,GC140:GN140,MC140:MN140)</f>
        <v>12.7</v>
      </c>
      <c r="PP140" s="30" t="n">
        <f aca="false">MAX(AC140:AN140,BC140:BN140,EC140:EN140,HC140:HN140,JC140:JN140)</f>
        <v>38.7</v>
      </c>
      <c r="PQ140" s="31" t="n">
        <f aca="false">MIN(AC140:AN140,BC140:BN140,EC140:EN140,HC140:HN140,JC140:JN140)</f>
        <v>13</v>
      </c>
      <c r="QU140" s="116" t="n">
        <f aca="false">AVERAGE(AH140,AI140,AJ140,BH140,BI140,BJ140,CH140,CI140,CJ140,DH140,DI140,DJ140,EH140,EI140,EJ140,FH140,FI140,FJ140,GH145,GI145,GJ145,HH140,HI140,HJ140,IH140,II140,IJ140,JH140,JI140,JJ140,KH140,KI140,KJ140,LH140,LI140,LJ140,MH140,MI140,MJ140,NH140,NI140,NJ140)</f>
        <v>15.602380952381</v>
      </c>
      <c r="QV140" s="117" t="n">
        <f aca="false">AVERAGE(AC140,AD140,AN140,BC140,BD140,BN140,CC140,CD140,CN140,DC140,DD140,DN140,EC140,ED140,EN140,FC140,FD140,FN140,GC145,GD145,GN145,HC140,HD140,HN140,IC140,ID140,IN140,JC140,JD140,JN140,KC140,KD140,KN140,LC140,LD140,LN140,MC140,MD140,MN140,NC140,ND140,NN140,)</f>
        <v>27.0767441860465</v>
      </c>
      <c r="QW140" s="116" t="n">
        <f aca="false">AVERAGE(QU130:QU140)</f>
        <v>15.8112554112554</v>
      </c>
      <c r="QX140" s="118" t="n">
        <f aca="false">AVERAGE(QV130:QV140)</f>
        <v>27.5898520084567</v>
      </c>
    </row>
    <row r="141" customFormat="false" ht="12.9" hidden="false" customHeight="false" outlineLevel="0" collapsed="false">
      <c r="A141" s="101"/>
      <c r="B141" s="102" t="n">
        <f aca="false">AVERAGE(AO141,BO141,CO141,DO141,EO141,FO141,GO141,HO141,IO141,JO141,KO141,LO141,MO141,NO141)</f>
        <v>22.6111111111111</v>
      </c>
      <c r="C141" s="103" t="n">
        <f aca="false">AVERAGE(B137:B141)</f>
        <v>22.3926984126984</v>
      </c>
      <c r="D141" s="104" t="n">
        <f aca="false">AVERAGE(B132:B141)</f>
        <v>22.250744047619</v>
      </c>
      <c r="E141" s="102" t="n">
        <f aca="false">AVERAGE(B122:B141)</f>
        <v>22.2047172619048</v>
      </c>
      <c r="F141" s="105" t="n">
        <f aca="false">AVERAGE(B92:B141)</f>
        <v>21.9284841269841</v>
      </c>
      <c r="G141" s="3" t="n">
        <f aca="false">MAX(AC141:AN141,BC141:BN141,CC141:CN141,DC141:DN141,EC141:EN141,FC141:FN141,GC141:GN141,HC141:HN141,IC141:IN141,JC141:JN141,KC141:KN141,LC141:LN141,MC141:MN141,NC141:NN141)</f>
        <v>41</v>
      </c>
      <c r="H141" s="106" t="n">
        <f aca="false">MEDIAN(AC141:AN141,BC141:BN141,CC141:CN141,DC141:DN141,EC141:EN141,FC141:FN141,GC141:GN141,HC141:HN141,IC141:IN141,JC141:JN141,KC141:KN141,LC141:LN141,MC141:MN141,NC141:NN141)</f>
        <v>22.05</v>
      </c>
      <c r="I141" s="5" t="n">
        <f aca="false">MIN(AC141:AN141,BC141:BN141,CC141:CN141,DC141:DN141,EC141:EN141,FC141:FN141,GC141:GN141,HC141:HN141,IC141:IN141,JC141:JN141,KC141:KN141,LC141:LN141,MC141:MN141,NC141:NN141)</f>
        <v>13.1</v>
      </c>
      <c r="J141" s="107" t="n">
        <f aca="false">(G141+I141)/2</f>
        <v>27.05</v>
      </c>
      <c r="AA141" s="1" t="n">
        <f aca="false">AA140+1</f>
        <v>67</v>
      </c>
      <c r="AB141" s="108" t="n">
        <v>1991</v>
      </c>
      <c r="AC141" s="109" t="n">
        <v>28.6</v>
      </c>
      <c r="AD141" s="109" t="n">
        <v>29.2</v>
      </c>
      <c r="AE141" s="109" t="n">
        <v>24.7</v>
      </c>
      <c r="AF141" s="109" t="n">
        <v>22.4</v>
      </c>
      <c r="AG141" s="109" t="n">
        <v>18.4</v>
      </c>
      <c r="AH141" s="109" t="n">
        <v>16.9</v>
      </c>
      <c r="AI141" s="109" t="n">
        <v>14.9</v>
      </c>
      <c r="AJ141" s="109" t="n">
        <v>15.2</v>
      </c>
      <c r="AK141" s="109" t="n">
        <v>18.2</v>
      </c>
      <c r="AL141" s="109" t="n">
        <v>21.9</v>
      </c>
      <c r="AM141" s="109" t="n">
        <v>23.9</v>
      </c>
      <c r="AN141" s="109" t="n">
        <v>24.6</v>
      </c>
      <c r="AO141" s="110" t="n">
        <f aca="false">SUM(AC141:AN141)/12</f>
        <v>21.575</v>
      </c>
      <c r="AQ141" s="112"/>
      <c r="AR141" s="109"/>
      <c r="AS141" s="109"/>
      <c r="AT141" s="109"/>
      <c r="AU141" s="109"/>
      <c r="AV141" s="109"/>
      <c r="AW141" s="109"/>
      <c r="AX141" s="109"/>
      <c r="AY141" s="109"/>
      <c r="AZ141" s="109"/>
      <c r="BA141" s="1" t="n">
        <f aca="false">BA140+1</f>
        <v>1991</v>
      </c>
      <c r="BB141" s="113" t="s">
        <v>150</v>
      </c>
      <c r="BC141" s="109" t="n">
        <v>29.1</v>
      </c>
      <c r="BD141" s="109" t="n">
        <v>30.5</v>
      </c>
      <c r="BE141" s="109" t="n">
        <v>25.7</v>
      </c>
      <c r="BF141" s="109" t="n">
        <v>22.1</v>
      </c>
      <c r="BG141" s="109" t="n">
        <v>17.5</v>
      </c>
      <c r="BH141" s="109" t="n">
        <v>15.6</v>
      </c>
      <c r="BI141" s="109" t="n">
        <v>13.2</v>
      </c>
      <c r="BJ141" s="109" t="n">
        <v>13.6</v>
      </c>
      <c r="BK141" s="109" t="n">
        <v>17.5</v>
      </c>
      <c r="BL141" s="109" t="n">
        <v>22.5</v>
      </c>
      <c r="BM141" s="109" t="n">
        <v>23.8</v>
      </c>
      <c r="BN141" s="109" t="n">
        <v>25.9</v>
      </c>
      <c r="BO141" s="110" t="n">
        <f aca="false">SUM(BC141:BN141)/12</f>
        <v>21.4166666666667</v>
      </c>
      <c r="BP141" s="109"/>
      <c r="BQ141" s="109"/>
      <c r="BR141" s="109"/>
      <c r="BS141" s="109"/>
      <c r="CA141" s="1" t="n">
        <f aca="false">CA140+1</f>
        <v>1991</v>
      </c>
      <c r="CB141" s="112" t="n">
        <v>1991</v>
      </c>
      <c r="CC141" s="109" t="n">
        <v>22.2</v>
      </c>
      <c r="CD141" s="109" t="n">
        <v>22</v>
      </c>
      <c r="CE141" s="109" t="n">
        <v>19.9</v>
      </c>
      <c r="CF141" s="109" t="n">
        <v>18.9</v>
      </c>
      <c r="CG141" s="109" t="n">
        <v>16.3</v>
      </c>
      <c r="CH141" s="109" t="n">
        <v>16.2</v>
      </c>
      <c r="CI141" s="109" t="n">
        <v>14.1</v>
      </c>
      <c r="CJ141" s="109" t="n">
        <v>14.4</v>
      </c>
      <c r="CK141" s="109" t="n">
        <v>16</v>
      </c>
      <c r="CL141" s="109" t="n">
        <v>18.3</v>
      </c>
      <c r="CM141" s="109" t="n">
        <v>19.3</v>
      </c>
      <c r="CN141" s="109" t="n">
        <v>18.7</v>
      </c>
      <c r="CO141" s="110" t="n">
        <f aca="false">SUM(CC141:CN141)/12</f>
        <v>18.025</v>
      </c>
      <c r="DA141" s="1" t="n">
        <f aca="false">DA140+1</f>
        <v>1991</v>
      </c>
      <c r="DB141" s="113" t="s">
        <v>150</v>
      </c>
      <c r="DC141" s="109" t="n">
        <v>32.5</v>
      </c>
      <c r="DD141" s="109" t="n">
        <v>32.7</v>
      </c>
      <c r="DE141" s="109" t="n">
        <v>27.7</v>
      </c>
      <c r="DF141" s="109" t="n">
        <v>23</v>
      </c>
      <c r="DG141" s="109" t="n">
        <v>19.7</v>
      </c>
      <c r="DH141" s="109" t="n">
        <v>17.2</v>
      </c>
      <c r="DI141" s="109" t="n">
        <v>14.9</v>
      </c>
      <c r="DJ141" s="109" t="n">
        <v>15.6</v>
      </c>
      <c r="DK141" s="109" t="n">
        <v>19.3</v>
      </c>
      <c r="DL141" s="109" t="n">
        <v>25.1</v>
      </c>
      <c r="DM141" s="109" t="n">
        <v>25.8</v>
      </c>
      <c r="DN141" s="109" t="n">
        <v>27.9</v>
      </c>
      <c r="DO141" s="110" t="n">
        <f aca="false">SUM(DC141:DN141)/12</f>
        <v>23.45</v>
      </c>
      <c r="EA141" s="1" t="n">
        <f aca="false">EA140+1</f>
        <v>1991</v>
      </c>
      <c r="EB141" s="111" t="n">
        <v>1991</v>
      </c>
      <c r="EC141" s="109" t="n">
        <v>38.9</v>
      </c>
      <c r="ED141" s="109" t="n">
        <v>41</v>
      </c>
      <c r="EE141" s="109" t="n">
        <v>34.2</v>
      </c>
      <c r="EF141" s="109" t="n">
        <v>29.3</v>
      </c>
      <c r="EG141" s="109" t="n">
        <v>23.3</v>
      </c>
      <c r="EH141" s="109" t="n">
        <v>21.3</v>
      </c>
      <c r="EI141" s="109" t="n">
        <v>19.6</v>
      </c>
      <c r="EJ141" s="109" t="n">
        <v>21.5</v>
      </c>
      <c r="EK141" s="109" t="n">
        <v>27.1</v>
      </c>
      <c r="EL141" s="109" t="n">
        <v>32.3</v>
      </c>
      <c r="EM141" s="109" t="n">
        <v>33.6</v>
      </c>
      <c r="EN141" s="109" t="n">
        <v>35</v>
      </c>
      <c r="EO141" s="110" t="n">
        <f aca="false">SUM(EC141:EN141)/12</f>
        <v>29.7583333333333</v>
      </c>
      <c r="FA141" s="1" t="n">
        <f aca="false">FA140+1</f>
        <v>1991</v>
      </c>
      <c r="FB141" s="113" t="s">
        <v>150</v>
      </c>
      <c r="FC141" s="109" t="n">
        <v>27.8</v>
      </c>
      <c r="FD141" s="109" t="n">
        <v>28.8</v>
      </c>
      <c r="FE141" s="109" t="n">
        <v>24.6</v>
      </c>
      <c r="FF141" s="109" t="n">
        <v>21</v>
      </c>
      <c r="FG141" s="109" t="n">
        <v>17</v>
      </c>
      <c r="FH141" s="109" t="n">
        <v>15.6</v>
      </c>
      <c r="FI141" s="109" t="n">
        <v>13.1</v>
      </c>
      <c r="FJ141" s="109" t="n">
        <v>13.4</v>
      </c>
      <c r="FK141" s="109" t="n">
        <v>17.3</v>
      </c>
      <c r="FL141" s="109" t="n">
        <v>21.3</v>
      </c>
      <c r="FM141" s="109" t="n">
        <v>22.8</v>
      </c>
      <c r="FN141" s="109" t="n">
        <v>24.5</v>
      </c>
      <c r="FO141" s="110" t="n">
        <f aca="false">SUM(FC141:FN141)/12</f>
        <v>20.6</v>
      </c>
      <c r="GA141" s="1" t="n">
        <f aca="false">GA140+1</f>
        <v>1991</v>
      </c>
      <c r="GB141" s="113" t="s">
        <v>150</v>
      </c>
      <c r="GC141" s="109" t="n">
        <v>25.4</v>
      </c>
      <c r="GD141" s="109" t="n">
        <v>25.1</v>
      </c>
      <c r="GE141" s="109" t="n">
        <v>22.5</v>
      </c>
      <c r="GF141" s="109" t="n">
        <v>19.5</v>
      </c>
      <c r="GG141" s="109" t="n">
        <v>16.6</v>
      </c>
      <c r="GH141" s="109" t="n">
        <v>15.3</v>
      </c>
      <c r="GI141" s="109" t="n">
        <v>13.6</v>
      </c>
      <c r="GJ141" s="109" t="n">
        <v>13.6</v>
      </c>
      <c r="GK141" s="109" t="n">
        <v>15.8</v>
      </c>
      <c r="GL141" s="109" t="n">
        <v>19.2</v>
      </c>
      <c r="GM141" s="109" t="n">
        <v>20.1</v>
      </c>
      <c r="GN141" s="109" t="n">
        <v>22.1</v>
      </c>
      <c r="GO141" s="110" t="n">
        <f aca="false">SUM(GC141:GN141)/12</f>
        <v>19.0666666666667</v>
      </c>
      <c r="HA141" s="1" t="n">
        <f aca="false">HA140+1</f>
        <v>1991</v>
      </c>
      <c r="HB141" s="112" t="n">
        <v>1991</v>
      </c>
      <c r="HC141" s="122" t="n">
        <f aca="false">AVERAGE(HC138:HC140)</f>
        <v>26.2</v>
      </c>
      <c r="HD141" s="122" t="n">
        <f aca="false">AVERAGE(HD138:HD140)</f>
        <v>25.2333333333333</v>
      </c>
      <c r="HE141" s="122" t="n">
        <f aca="false">AVERAGE(HE138:HE140)</f>
        <v>25.8666666666667</v>
      </c>
      <c r="HF141" s="120" t="n">
        <f aca="false">(HF138+HF139+HF140+HF142+HF143+HF144)/6</f>
        <v>23.0666666666667</v>
      </c>
      <c r="HG141" s="120" t="n">
        <f aca="false">(HG138+HG139+HG140+HG142+HG143+HG144)/6</f>
        <v>20.35</v>
      </c>
      <c r="HH141" s="120" t="n">
        <f aca="false">(HH138+HH139+HH140+HH142+HH143+HH144)/6</f>
        <v>16.9666666666667</v>
      </c>
      <c r="HI141" s="120" t="n">
        <f aca="false">(HI138+HI139+HI140+HI142+HI143+HI144)/6</f>
        <v>16.7</v>
      </c>
      <c r="HJ141" s="120" t="n">
        <f aca="false">(HJ138+HJ139+HJ140+HJ142+HJ143+HJ144)/6</f>
        <v>16.55</v>
      </c>
      <c r="HK141" s="120" t="n">
        <f aca="false">(HK138+HK139+HK140+HK142+HK143+HK144)/6</f>
        <v>18.5333333333333</v>
      </c>
      <c r="HL141" s="120" t="n">
        <f aca="false">(HL138+HL139+HL140+HL142+HL143+HL144)/6</f>
        <v>20.9166666666667</v>
      </c>
      <c r="HM141" s="120" t="n">
        <f aca="false">(HM138+HM139+HM140+HM142+HM143+HM144)/6</f>
        <v>22.5666666666667</v>
      </c>
      <c r="HN141" s="120" t="n">
        <f aca="false">(HN138+HN139+HN140+HN142+HN143+HN144)/6</f>
        <v>24.2166666666667</v>
      </c>
      <c r="HO141" s="110" t="n">
        <f aca="false">SUM(HC141:HN141)/12</f>
        <v>21.4305555555556</v>
      </c>
      <c r="IA141" s="1" t="n">
        <f aca="false">IA140+1</f>
        <v>1991</v>
      </c>
      <c r="IB141" s="113" t="s">
        <v>150</v>
      </c>
      <c r="IC141" s="109" t="n">
        <v>33.3</v>
      </c>
      <c r="ID141" s="109" t="n">
        <v>34.8</v>
      </c>
      <c r="IE141" s="109" t="n">
        <v>28.5</v>
      </c>
      <c r="IF141" s="109" t="n">
        <v>25.3</v>
      </c>
      <c r="IG141" s="109" t="n">
        <v>20.7</v>
      </c>
      <c r="IH141" s="109" t="n">
        <v>18</v>
      </c>
      <c r="II141" s="109" t="n">
        <v>16.3</v>
      </c>
      <c r="IJ141" s="109" t="n">
        <v>17.2</v>
      </c>
      <c r="IK141" s="109" t="n">
        <v>22</v>
      </c>
      <c r="IL141" s="109" t="n">
        <v>25.8</v>
      </c>
      <c r="IM141" s="109" t="n">
        <v>27.3</v>
      </c>
      <c r="IN141" s="109" t="n">
        <v>28.6</v>
      </c>
      <c r="IO141" s="110" t="n">
        <f aca="false">SUM(IC141:IN141)/12</f>
        <v>24.8166666666667</v>
      </c>
      <c r="JA141" s="1" t="n">
        <f aca="false">JA140+1</f>
        <v>1991</v>
      </c>
      <c r="JB141" s="113" t="s">
        <v>150</v>
      </c>
      <c r="JC141" s="109" t="n">
        <v>23.3</v>
      </c>
      <c r="JD141" s="109" t="n">
        <v>22.3</v>
      </c>
      <c r="JE141" s="109" t="n">
        <v>20.3</v>
      </c>
      <c r="JF141" s="109" t="n">
        <v>19.6</v>
      </c>
      <c r="JG141" s="109" t="n">
        <v>17</v>
      </c>
      <c r="JH141" s="109" t="n">
        <v>15.8</v>
      </c>
      <c r="JI141" s="109" t="n">
        <v>14</v>
      </c>
      <c r="JJ141" s="109" t="n">
        <v>14.4</v>
      </c>
      <c r="JK141" s="109" t="n">
        <v>16</v>
      </c>
      <c r="JL141" s="109" t="n">
        <v>18.6</v>
      </c>
      <c r="JM141" s="109" t="n">
        <v>19.7</v>
      </c>
      <c r="JN141" s="109" t="n">
        <v>19.8</v>
      </c>
      <c r="JO141" s="110" t="n">
        <f aca="false">SUM(JC141:JN141)/12</f>
        <v>18.4</v>
      </c>
      <c r="KA141" s="1" t="n">
        <f aca="false">KA140+1</f>
        <v>1991</v>
      </c>
      <c r="KB141" s="113" t="s">
        <v>150</v>
      </c>
      <c r="KC141" s="109" t="n">
        <v>31</v>
      </c>
      <c r="KD141" s="109" t="n">
        <v>32.4</v>
      </c>
      <c r="KE141" s="109" t="n">
        <v>27.2</v>
      </c>
      <c r="KF141" s="109" t="n">
        <v>24</v>
      </c>
      <c r="KG141" s="109" t="n">
        <v>19.2</v>
      </c>
      <c r="KH141" s="109" t="n">
        <v>17</v>
      </c>
      <c r="KI141" s="109" t="n">
        <v>14.7</v>
      </c>
      <c r="KJ141" s="109" t="n">
        <v>15.1</v>
      </c>
      <c r="KK141" s="109" t="n">
        <v>18.7</v>
      </c>
      <c r="KL141" s="109" t="n">
        <v>23.6</v>
      </c>
      <c r="KM141" s="109" t="n">
        <v>25.5</v>
      </c>
      <c r="KN141" s="109" t="n">
        <v>27.4</v>
      </c>
      <c r="KO141" s="110" t="n">
        <f aca="false">SUM(KC141:KN141)/12</f>
        <v>22.9833333333333</v>
      </c>
      <c r="LA141" s="1" t="n">
        <f aca="false">LA140+1</f>
        <v>1991</v>
      </c>
      <c r="LB141" s="113" t="s">
        <v>150</v>
      </c>
      <c r="LC141" s="109" t="n">
        <v>33.7</v>
      </c>
      <c r="LD141" s="109" t="n">
        <v>33.9</v>
      </c>
      <c r="LE141" s="109" t="n">
        <v>29.2</v>
      </c>
      <c r="LF141" s="109" t="n">
        <v>25.1</v>
      </c>
      <c r="LG141" s="109" t="n">
        <v>20.2</v>
      </c>
      <c r="LH141" s="109" t="n">
        <v>18.1</v>
      </c>
      <c r="LI141" s="109" t="n">
        <v>16.1</v>
      </c>
      <c r="LJ141" s="109" t="n">
        <v>16.5</v>
      </c>
      <c r="LK141" s="109" t="n">
        <v>20.9</v>
      </c>
      <c r="LL141" s="109" t="n">
        <v>25.1</v>
      </c>
      <c r="LM141" s="109" t="n">
        <v>27.4</v>
      </c>
      <c r="LN141" s="109" t="n">
        <v>28.4</v>
      </c>
      <c r="LO141" s="110" t="n">
        <f aca="false">SUM(LC141:LN141)/12</f>
        <v>24.55</v>
      </c>
      <c r="MA141" s="1" t="n">
        <f aca="false">MA140+1</f>
        <v>1991</v>
      </c>
      <c r="MB141" s="113" t="s">
        <v>150</v>
      </c>
      <c r="MC141" s="109" t="n">
        <v>28.3</v>
      </c>
      <c r="MD141" s="109" t="n">
        <v>29.3</v>
      </c>
      <c r="ME141" s="109" t="n">
        <v>24.9</v>
      </c>
      <c r="MF141" s="109" t="n">
        <v>22.5</v>
      </c>
      <c r="MG141" s="109" t="n">
        <v>18.8</v>
      </c>
      <c r="MH141" s="109" t="n">
        <v>17.5</v>
      </c>
      <c r="MI141" s="109" t="n">
        <v>15.3</v>
      </c>
      <c r="MJ141" s="109" t="n">
        <v>15.9</v>
      </c>
      <c r="MK141" s="109" t="n">
        <v>19.4</v>
      </c>
      <c r="ML141" s="109" t="n">
        <v>23</v>
      </c>
      <c r="MM141" s="109" t="n">
        <v>24.5</v>
      </c>
      <c r="MN141" s="109" t="n">
        <v>24.8</v>
      </c>
      <c r="MO141" s="110" t="n">
        <f aca="false">SUM(MC141:MN141)/12</f>
        <v>22.0166666666667</v>
      </c>
      <c r="NA141" s="1" t="n">
        <f aca="false">NA140+1</f>
        <v>1991</v>
      </c>
      <c r="NB141" s="113" t="s">
        <v>150</v>
      </c>
      <c r="NC141" s="109" t="n">
        <v>37.4</v>
      </c>
      <c r="ND141" s="109" t="n">
        <v>39.1</v>
      </c>
      <c r="NE141" s="109" t="n">
        <v>32.3</v>
      </c>
      <c r="NF141" s="109" t="n">
        <v>28.2</v>
      </c>
      <c r="NG141" s="109" t="n">
        <v>23</v>
      </c>
      <c r="NH141" s="109" t="n">
        <v>20.1</v>
      </c>
      <c r="NI141" s="109" t="n">
        <v>19.6</v>
      </c>
      <c r="NJ141" s="109" t="n">
        <v>20.7</v>
      </c>
      <c r="NK141" s="109" t="n">
        <v>26.1</v>
      </c>
      <c r="NL141" s="109" t="n">
        <v>30.8</v>
      </c>
      <c r="NM141" s="109" t="n">
        <v>31.6</v>
      </c>
      <c r="NN141" s="109" t="n">
        <v>32.7</v>
      </c>
      <c r="NO141" s="110" t="n">
        <f aca="false">SUM(NC141:NN141)/12</f>
        <v>28.4666666666667</v>
      </c>
      <c r="ON141" s="39" t="n">
        <f aca="false">(FO141+GO141+MO141)/3</f>
        <v>20.5611111111111</v>
      </c>
      <c r="OO141" s="40" t="n">
        <f aca="false">(AO141+BO141+EO141+HO141+JO141)/5</f>
        <v>22.5161111111111</v>
      </c>
      <c r="OP141" s="41" t="n">
        <f aca="false">(FO141+GO141+MO141+AO141+BO141+EO141+HO141+JO141)/8</f>
        <v>21.7829861111111</v>
      </c>
      <c r="PA141" s="114"/>
      <c r="PB141" s="115"/>
      <c r="PN141" s="28" t="n">
        <f aca="false">MAX(FC141:FN141,GC141:GN141,MC141:MN141)</f>
        <v>29.3</v>
      </c>
      <c r="PO141" s="29" t="n">
        <f aca="false">MIN(FC141:FN141,GC141:GN141,MC141:MN141)</f>
        <v>13.1</v>
      </c>
      <c r="PP141" s="30" t="n">
        <f aca="false">MAX(AC141:AN141,BC141:BN141,EC141:EN141,HC141:HN141,JC141:JN141)</f>
        <v>41</v>
      </c>
      <c r="PQ141" s="31" t="n">
        <f aca="false">MIN(AC141:AN141,BC141:BN141,EC141:EN141,HC141:HN141,JC141:JN141)</f>
        <v>13.2</v>
      </c>
      <c r="QU141" s="116" t="n">
        <f aca="false">AVERAGE(AH141,AI141,AJ141,BH141,BI141,BJ141,CH141,CI141,CJ141,DH141,DI141,DJ141,EH141,EI141,EJ141,FH141,FI141,FJ141,GH146,GI146,GJ146,HH141,HI141,HJ141,IH141,II141,IJ141,JH141,JI141,JJ141,KH141,KI141,KJ141,LH141,LI141,LJ141,MH141,MI141,MJ141,NH141,NI141,NJ141)</f>
        <v>16.1980158730159</v>
      </c>
      <c r="QV141" s="117" t="n">
        <f aca="false">AVERAGE(AC141,AD141,AN141,BC141,BD141,BN141,CC141,CD141,CN141,DC141,DD141,DN141,EC141,ED141,EN141,FC141,FD141,FN141,GC146,GD146,GN146,HC141,HD141,HN141,IC141,ID141,IN141,JC141,JD141,JN141,KC141,KD141,KN141,LC141,LD141,LN141,MC141,MD141,MN141,NC141,ND141,NN141,)</f>
        <v>28.043023255814</v>
      </c>
      <c r="QW141" s="116" t="n">
        <f aca="false">AVERAGE(QU131:QU141)</f>
        <v>15.7989538239538</v>
      </c>
      <c r="QX141" s="118" t="n">
        <f aca="false">AVERAGE(QV131:QV141)</f>
        <v>27.6529598308668</v>
      </c>
    </row>
    <row r="142" customFormat="false" ht="12.9" hidden="false" customHeight="false" outlineLevel="0" collapsed="false">
      <c r="A142" s="101"/>
      <c r="B142" s="102" t="n">
        <f aca="false">AVERAGE(AO142,BO142,CO142,DO142,EO142,FO142,GO142,HO142,IO142,JO142,KO142,LO142,MO142,NO142)</f>
        <v>21.1573412698413</v>
      </c>
      <c r="C142" s="103" t="n">
        <f aca="false">AVERAGE(B138:B142)</f>
        <v>22.2209523809524</v>
      </c>
      <c r="D142" s="104" t="n">
        <f aca="false">AVERAGE(B133:B142)</f>
        <v>22.073621031746</v>
      </c>
      <c r="E142" s="102" t="n">
        <f aca="false">AVERAGE(B123:B142)</f>
        <v>22.1384771825397</v>
      </c>
      <c r="F142" s="105" t="n">
        <f aca="false">AVERAGE(B93:B142)</f>
        <v>21.9098869047619</v>
      </c>
      <c r="G142" s="3" t="n">
        <f aca="false">MAX(AC142:AN142,BC142:BN142,CC142:CN142,DC142:DN142,EC142:EN142,FC142:FN142,GC142:GN142,HC142:HN142,IC142:IN142,JC142:JN142,KC142:KN142,LC142:LN142,MC142:MN142,NC142:NN142)</f>
        <v>36.5</v>
      </c>
      <c r="H142" s="106" t="n">
        <f aca="false">MEDIAN(AC142:AN142,BC142:BN142,CC142:CN142,DC142:DN142,EC142:EN142,FC142:FN142,GC142:GN142,HC142:HN142,IC142:IN142,JC142:JN142,KC142:KN142,LC142:LN142,MC142:MN142,NC142:NN142)</f>
        <v>20.5</v>
      </c>
      <c r="I142" s="5" t="n">
        <f aca="false">MIN(AC142:AN142,BC142:BN142,CC142:CN142,DC142:DN142,EC142:EN142,FC142:FN142,GC142:GN142,HC142:HN142,IC142:IN142,JC142:JN142,KC142:KN142,LC142:LN142,MC142:MN142,NC142:NN142)</f>
        <v>13.2</v>
      </c>
      <c r="J142" s="107" t="n">
        <f aca="false">(G142+I142)/2</f>
        <v>24.85</v>
      </c>
      <c r="AA142" s="1" t="n">
        <f aca="false">AA141+1</f>
        <v>68</v>
      </c>
      <c r="AB142" s="108" t="n">
        <v>1992</v>
      </c>
      <c r="AC142" s="109" t="n">
        <v>24.3</v>
      </c>
      <c r="AD142" s="109" t="n">
        <v>28.8</v>
      </c>
      <c r="AE142" s="109" t="n">
        <v>25.3</v>
      </c>
      <c r="AF142" s="109" t="n">
        <v>22.6</v>
      </c>
      <c r="AG142" s="109" t="n">
        <v>17.8</v>
      </c>
      <c r="AH142" s="109" t="n">
        <v>15.5</v>
      </c>
      <c r="AI142" s="109" t="n">
        <v>15.6</v>
      </c>
      <c r="AJ142" s="109" t="n">
        <v>15.1</v>
      </c>
      <c r="AK142" s="109" t="n">
        <v>15.2</v>
      </c>
      <c r="AL142" s="109" t="n">
        <v>20.5</v>
      </c>
      <c r="AM142" s="109" t="n">
        <v>20.8</v>
      </c>
      <c r="AN142" s="109" t="n">
        <v>24.1</v>
      </c>
      <c r="AO142" s="110" t="n">
        <f aca="false">SUM(AC142:AN142)/12</f>
        <v>20.4666666666667</v>
      </c>
      <c r="AQ142" s="112"/>
      <c r="AR142" s="109"/>
      <c r="AS142" s="109"/>
      <c r="AT142" s="109"/>
      <c r="AU142" s="109"/>
      <c r="AV142" s="109"/>
      <c r="AW142" s="109"/>
      <c r="AX142" s="109"/>
      <c r="AY142" s="109"/>
      <c r="AZ142" s="109"/>
      <c r="BA142" s="1" t="n">
        <f aca="false">BA141+1</f>
        <v>1992</v>
      </c>
      <c r="BB142" s="113" t="s">
        <v>151</v>
      </c>
      <c r="BC142" s="109" t="n">
        <v>25.6</v>
      </c>
      <c r="BD142" s="109" t="n">
        <v>28.6</v>
      </c>
      <c r="BE142" s="109" t="n">
        <v>26.1</v>
      </c>
      <c r="BF142" s="109" t="n">
        <v>21.2</v>
      </c>
      <c r="BG142" s="109" t="n">
        <v>16.2</v>
      </c>
      <c r="BH142" s="109" t="n">
        <v>13.7</v>
      </c>
      <c r="BI142" s="109" t="n">
        <v>14</v>
      </c>
      <c r="BJ142" s="109" t="n">
        <v>13.5</v>
      </c>
      <c r="BK142" s="109" t="n">
        <v>14.2</v>
      </c>
      <c r="BL142" s="109" t="n">
        <v>19.1</v>
      </c>
      <c r="BM142" s="109" t="n">
        <v>20.1</v>
      </c>
      <c r="BN142" s="109" t="n">
        <v>23.7</v>
      </c>
      <c r="BO142" s="110" t="n">
        <f aca="false">SUM(BC142:BN142)/12</f>
        <v>19.6666666666667</v>
      </c>
      <c r="BP142" s="109"/>
      <c r="BQ142" s="109"/>
      <c r="BR142" s="109"/>
      <c r="BS142" s="109"/>
      <c r="CA142" s="1" t="n">
        <f aca="false">CA141+1</f>
        <v>1992</v>
      </c>
      <c r="CB142" s="112" t="n">
        <v>1992</v>
      </c>
      <c r="CC142" s="109" t="n">
        <v>19.7</v>
      </c>
      <c r="CD142" s="109" t="n">
        <v>20.8</v>
      </c>
      <c r="CE142" s="109" t="n">
        <v>19.4</v>
      </c>
      <c r="CF142" s="109" t="n">
        <v>18.9</v>
      </c>
      <c r="CG142" s="109" t="n">
        <v>16.4</v>
      </c>
      <c r="CH142" s="109" t="n">
        <v>14.6</v>
      </c>
      <c r="CI142" s="109" t="n">
        <v>14.6</v>
      </c>
      <c r="CJ142" s="109" t="n">
        <v>14.4</v>
      </c>
      <c r="CK142" s="109" t="n">
        <v>14.2</v>
      </c>
      <c r="CL142" s="109" t="n">
        <v>17.4</v>
      </c>
      <c r="CM142" s="109" t="n">
        <v>18</v>
      </c>
      <c r="CN142" s="109" t="n">
        <v>19.8</v>
      </c>
      <c r="CO142" s="110" t="n">
        <f aca="false">SUM(CC142:CN142)/12</f>
        <v>17.35</v>
      </c>
      <c r="DA142" s="1" t="n">
        <f aca="false">DA141+1</f>
        <v>1992</v>
      </c>
      <c r="DB142" s="113" t="s">
        <v>151</v>
      </c>
      <c r="DC142" s="109" t="n">
        <v>27.6</v>
      </c>
      <c r="DD142" s="109" t="n">
        <v>30.8</v>
      </c>
      <c r="DE142" s="109" t="n">
        <v>28.4</v>
      </c>
      <c r="DF142" s="109" t="n">
        <v>23.1</v>
      </c>
      <c r="DG142" s="109" t="n">
        <v>17.8</v>
      </c>
      <c r="DH142" s="109" t="n">
        <v>14.7</v>
      </c>
      <c r="DI142" s="109" t="n">
        <v>15.5</v>
      </c>
      <c r="DJ142" s="109" t="n">
        <v>15.2</v>
      </c>
      <c r="DK142" s="109" t="n">
        <v>15.8</v>
      </c>
      <c r="DL142" s="109" t="n">
        <v>22.3</v>
      </c>
      <c r="DM142" s="109" t="n">
        <v>22.5</v>
      </c>
      <c r="DN142" s="109" t="n">
        <v>27.4</v>
      </c>
      <c r="DO142" s="110" t="n">
        <f aca="false">SUM(DC142:DN142)/12</f>
        <v>21.7583333333333</v>
      </c>
      <c r="EA142" s="1" t="n">
        <f aca="false">EA141+1</f>
        <v>1992</v>
      </c>
      <c r="EB142" s="111" t="n">
        <v>1992</v>
      </c>
      <c r="EC142" s="109" t="n">
        <v>35.9</v>
      </c>
      <c r="ED142" s="109" t="n">
        <v>36.5</v>
      </c>
      <c r="EE142" s="109" t="n">
        <v>35.6</v>
      </c>
      <c r="EF142" s="109" t="n">
        <v>29.4</v>
      </c>
      <c r="EG142" s="109" t="n">
        <v>22.4</v>
      </c>
      <c r="EH142" s="109" t="n">
        <v>19.4</v>
      </c>
      <c r="EI142" s="109" t="n">
        <v>20.5</v>
      </c>
      <c r="EJ142" s="109" t="n">
        <v>19.7</v>
      </c>
      <c r="EK142" s="109" t="n">
        <v>23.5</v>
      </c>
      <c r="EL142" s="109" t="n">
        <v>28</v>
      </c>
      <c r="EM142" s="109" t="n">
        <v>30.9</v>
      </c>
      <c r="EN142" s="109" t="n">
        <v>33.6</v>
      </c>
      <c r="EO142" s="110" t="n">
        <f aca="false">SUM(EC142:EN142)/12</f>
        <v>27.95</v>
      </c>
      <c r="FA142" s="1" t="n">
        <f aca="false">FA141+1</f>
        <v>1992</v>
      </c>
      <c r="FB142" s="113" t="s">
        <v>151</v>
      </c>
      <c r="FC142" s="109" t="n">
        <v>23.7</v>
      </c>
      <c r="FD142" s="109" t="n">
        <v>27.1</v>
      </c>
      <c r="FE142" s="109" t="n">
        <v>24.5</v>
      </c>
      <c r="FF142" s="109" t="n">
        <v>20.5</v>
      </c>
      <c r="FG142" s="109" t="n">
        <v>16.1</v>
      </c>
      <c r="FH142" s="109" t="n">
        <v>13.8</v>
      </c>
      <c r="FI142" s="109" t="n">
        <v>13.9</v>
      </c>
      <c r="FJ142" s="109" t="n">
        <v>13.5</v>
      </c>
      <c r="FK142" s="109" t="n">
        <v>13.9</v>
      </c>
      <c r="FL142" s="109" t="n">
        <v>19</v>
      </c>
      <c r="FM142" s="109" t="n">
        <v>19.5</v>
      </c>
      <c r="FN142" s="109" t="n">
        <v>22.9</v>
      </c>
      <c r="FO142" s="110" t="n">
        <f aca="false">SUM(FC142:FN142)/12</f>
        <v>19.0333333333333</v>
      </c>
      <c r="GA142" s="1" t="n">
        <f aca="false">GA141+1</f>
        <v>1992</v>
      </c>
      <c r="GB142" s="113" t="s">
        <v>151</v>
      </c>
      <c r="GC142" s="109" t="n">
        <v>22.1</v>
      </c>
      <c r="GD142" s="109" t="n">
        <v>25.8</v>
      </c>
      <c r="GE142" s="109" t="n">
        <v>23.8</v>
      </c>
      <c r="GF142" s="109" t="n">
        <v>19.8</v>
      </c>
      <c r="GG142" s="109" t="n">
        <v>15.7</v>
      </c>
      <c r="GH142" s="109" t="n">
        <v>13.2</v>
      </c>
      <c r="GI142" s="109" t="n">
        <v>13.5</v>
      </c>
      <c r="GJ142" s="109" t="n">
        <v>13.5</v>
      </c>
      <c r="GK142" s="109" t="n">
        <v>13.8</v>
      </c>
      <c r="GL142" s="109" t="n">
        <v>18.3</v>
      </c>
      <c r="GM142" s="109" t="n">
        <v>18.8</v>
      </c>
      <c r="GN142" s="109" t="n">
        <v>22.9</v>
      </c>
      <c r="GO142" s="110" t="n">
        <f aca="false">SUM(GC142:GN142)/12</f>
        <v>18.4333333333333</v>
      </c>
      <c r="HA142" s="1" t="n">
        <f aca="false">HA141+1</f>
        <v>1992</v>
      </c>
      <c r="HB142" s="113" t="s">
        <v>151</v>
      </c>
      <c r="HC142" s="122" t="n">
        <f aca="false">AVERAGE(HC143:HC145)</f>
        <v>25.5333333333333</v>
      </c>
      <c r="HD142" s="122" t="n">
        <f aca="false">AVERAGE(HD143:HD145)</f>
        <v>26.2666666666667</v>
      </c>
      <c r="HE142" s="122" t="n">
        <f aca="false">AVERAGE(HE143:HE145)</f>
        <v>23.6333333333333</v>
      </c>
      <c r="HF142" s="109" t="n">
        <v>21.7</v>
      </c>
      <c r="HG142" s="109" t="n">
        <v>19.1</v>
      </c>
      <c r="HH142" s="109" t="n">
        <v>16.6</v>
      </c>
      <c r="HI142" s="109" t="n">
        <v>16.7</v>
      </c>
      <c r="HJ142" s="109" t="n">
        <v>15.5</v>
      </c>
      <c r="HK142" s="109" t="n">
        <v>15.6</v>
      </c>
      <c r="HL142" s="109" t="n">
        <v>18.7</v>
      </c>
      <c r="HM142" s="109" t="n">
        <v>20.7</v>
      </c>
      <c r="HN142" s="109" t="n">
        <v>21.7</v>
      </c>
      <c r="HO142" s="110" t="n">
        <f aca="false">SUM(HC142:HN142)/12</f>
        <v>20.1444444444444</v>
      </c>
      <c r="IA142" s="1" t="n">
        <f aca="false">IA141+1</f>
        <v>1992</v>
      </c>
      <c r="IB142" s="113" t="s">
        <v>151</v>
      </c>
      <c r="IC142" s="109" t="n">
        <v>28.1</v>
      </c>
      <c r="ID142" s="109" t="n">
        <v>31.8</v>
      </c>
      <c r="IE142" s="109" t="n">
        <v>29.3</v>
      </c>
      <c r="IF142" s="109" t="n">
        <v>24.9</v>
      </c>
      <c r="IG142" s="109" t="n">
        <v>19.1</v>
      </c>
      <c r="IH142" s="109" t="n">
        <v>16.6</v>
      </c>
      <c r="II142" s="109" t="n">
        <v>17.4</v>
      </c>
      <c r="IJ142" s="109" t="n">
        <v>17.3</v>
      </c>
      <c r="IK142" s="109" t="n">
        <v>17.9</v>
      </c>
      <c r="IL142" s="109" t="n">
        <v>22.8</v>
      </c>
      <c r="IM142" s="109" t="n">
        <v>24.2</v>
      </c>
      <c r="IN142" s="109" t="n">
        <v>26.9</v>
      </c>
      <c r="IO142" s="110" t="n">
        <f aca="false">SUM(IC142:IN142)/12</f>
        <v>23.025</v>
      </c>
      <c r="JA142" s="1" t="n">
        <f aca="false">JA141+1</f>
        <v>1992</v>
      </c>
      <c r="JB142" s="113" t="s">
        <v>151</v>
      </c>
      <c r="JC142" s="109" t="n">
        <v>19.6</v>
      </c>
      <c r="JD142" s="109" t="n">
        <v>22.7</v>
      </c>
      <c r="JE142" s="109" t="n">
        <v>20.6</v>
      </c>
      <c r="JF142" s="109" t="n">
        <v>19</v>
      </c>
      <c r="JG142" s="109" t="n">
        <v>16</v>
      </c>
      <c r="JH142" s="109" t="n">
        <v>14.3</v>
      </c>
      <c r="JI142" s="109" t="n">
        <v>14.2</v>
      </c>
      <c r="JJ142" s="109" t="n">
        <v>14.2</v>
      </c>
      <c r="JK142" s="109" t="n">
        <v>14.5</v>
      </c>
      <c r="JL142" s="109" t="n">
        <v>18.1</v>
      </c>
      <c r="JM142" s="109" t="n">
        <v>18.9</v>
      </c>
      <c r="JN142" s="109" t="n">
        <v>21.7</v>
      </c>
      <c r="JO142" s="110" t="n">
        <f aca="false">SUM(JC142:JN142)/12</f>
        <v>17.8166666666667</v>
      </c>
      <c r="KA142" s="1" t="n">
        <f aca="false">KA141+1</f>
        <v>1992</v>
      </c>
      <c r="KB142" s="113" t="s">
        <v>151</v>
      </c>
      <c r="KC142" s="109" t="n">
        <v>27.1</v>
      </c>
      <c r="KD142" s="109" t="n">
        <v>30.4</v>
      </c>
      <c r="KE142" s="109" t="n">
        <v>27.4</v>
      </c>
      <c r="KF142" s="109" t="n">
        <v>23</v>
      </c>
      <c r="KG142" s="109" t="n">
        <v>18</v>
      </c>
      <c r="KH142" s="109" t="n">
        <v>15.4</v>
      </c>
      <c r="KI142" s="109" t="n">
        <v>15.4</v>
      </c>
      <c r="KJ142" s="109" t="n">
        <v>14.9</v>
      </c>
      <c r="KK142" s="109" t="n">
        <v>15.3</v>
      </c>
      <c r="KL142" s="109" t="n">
        <v>20.6</v>
      </c>
      <c r="KM142" s="109" t="n">
        <v>21.5</v>
      </c>
      <c r="KN142" s="109" t="n">
        <v>25.5</v>
      </c>
      <c r="KO142" s="110" t="n">
        <f aca="false">SUM(KC142:KN142)/12</f>
        <v>21.2083333333333</v>
      </c>
      <c r="LA142" s="1" t="n">
        <f aca="false">LA141+1</f>
        <v>1992</v>
      </c>
      <c r="LB142" s="113" t="s">
        <v>151</v>
      </c>
      <c r="LC142" s="109" t="n">
        <v>27.8</v>
      </c>
      <c r="LD142" s="109" t="n">
        <v>31.2</v>
      </c>
      <c r="LE142" s="109" t="n">
        <v>28.6</v>
      </c>
      <c r="LF142" s="109" t="n">
        <v>24.4</v>
      </c>
      <c r="LG142" s="109" t="n">
        <v>19.1</v>
      </c>
      <c r="LH142" s="109" t="n">
        <v>16.5</v>
      </c>
      <c r="LI142" s="109" t="n">
        <v>17</v>
      </c>
      <c r="LJ142" s="109" t="n">
        <v>16.7</v>
      </c>
      <c r="LK142" s="109" t="n">
        <v>17.5</v>
      </c>
      <c r="LL142" s="109" t="n">
        <v>23</v>
      </c>
      <c r="LM142" s="109" t="n">
        <v>23.9</v>
      </c>
      <c r="LN142" s="109" t="n">
        <v>27.8</v>
      </c>
      <c r="LO142" s="110" t="n">
        <f aca="false">SUM(LC142:LN142)/12</f>
        <v>22.7916666666667</v>
      </c>
      <c r="MA142" s="1" t="n">
        <f aca="false">MA141+1</f>
        <v>1992</v>
      </c>
      <c r="MB142" s="113" t="s">
        <v>151</v>
      </c>
      <c r="MC142" s="109" t="n">
        <v>24.3</v>
      </c>
      <c r="MD142" s="109" t="n">
        <v>27.9</v>
      </c>
      <c r="ME142" s="109" t="n">
        <v>24.8</v>
      </c>
      <c r="MF142" s="109" t="n">
        <v>22.6</v>
      </c>
      <c r="MG142" s="109" t="n">
        <v>18</v>
      </c>
      <c r="MH142" s="109" t="n">
        <v>15.9</v>
      </c>
      <c r="MI142" s="109" t="n">
        <v>16.1</v>
      </c>
      <c r="MJ142" s="109" t="n">
        <v>15.8</v>
      </c>
      <c r="MK142" s="109" t="n">
        <v>15.8</v>
      </c>
      <c r="ML142" s="109" t="n">
        <v>20.6</v>
      </c>
      <c r="MM142" s="109" t="n">
        <v>21.5</v>
      </c>
      <c r="MN142" s="109" t="n">
        <v>24.4</v>
      </c>
      <c r="MO142" s="110" t="n">
        <f aca="false">SUM(MC142:MN142)/12</f>
        <v>20.6416666666667</v>
      </c>
      <c r="NA142" s="1" t="n">
        <f aca="false">NA141+1</f>
        <v>1992</v>
      </c>
      <c r="NB142" s="113" t="s">
        <v>151</v>
      </c>
      <c r="NC142" s="109" t="n">
        <v>33.3</v>
      </c>
      <c r="ND142" s="109" t="n">
        <v>34.2</v>
      </c>
      <c r="NE142" s="109" t="n">
        <v>32.7</v>
      </c>
      <c r="NF142" s="109" t="n">
        <v>26.9</v>
      </c>
      <c r="NG142" s="109" t="n">
        <v>20.6</v>
      </c>
      <c r="NH142" s="109" t="n">
        <v>19.4</v>
      </c>
      <c r="NI142" s="109" t="n">
        <v>20.2</v>
      </c>
      <c r="NJ142" s="109" t="n">
        <v>19.8</v>
      </c>
      <c r="NK142" s="109" t="n">
        <v>21.6</v>
      </c>
      <c r="NL142" s="109" t="n">
        <v>25.3</v>
      </c>
      <c r="NM142" s="109" t="n">
        <v>27.9</v>
      </c>
      <c r="NN142" s="109" t="n">
        <v>29.1</v>
      </c>
      <c r="NO142" s="110" t="n">
        <f aca="false">SUM(NC142:NN142)/12</f>
        <v>25.9166666666667</v>
      </c>
      <c r="ON142" s="39" t="n">
        <f aca="false">(FO142+GO142+MO142)/3</f>
        <v>19.3694444444444</v>
      </c>
      <c r="OO142" s="40" t="n">
        <f aca="false">(AO142+BO142+EO142+HO142+JO142)/5</f>
        <v>21.2088888888889</v>
      </c>
      <c r="OP142" s="41" t="n">
        <f aca="false">(FO142+GO142+MO142+AO142+BO142+EO142+HO142+JO142)/8</f>
        <v>20.5190972222222</v>
      </c>
      <c r="PA142" s="114"/>
      <c r="PB142" s="115"/>
      <c r="PN142" s="28" t="n">
        <f aca="false">MAX(FC142:FN142,GC142:GN142,MC142:MN142)</f>
        <v>27.9</v>
      </c>
      <c r="PO142" s="29" t="n">
        <f aca="false">MIN(FC142:FN142,GC142:GN142,MC142:MN142)</f>
        <v>13.2</v>
      </c>
      <c r="PP142" s="30" t="n">
        <f aca="false">MAX(AC142:AN142,BC142:BN142,EC142:EN142,HC142:HN142,JC142:JN142)</f>
        <v>36.5</v>
      </c>
      <c r="PQ142" s="31" t="n">
        <f aca="false">MIN(AC142:AN142,BC142:BN142,EC142:EN142,HC142:HN142,JC142:JN142)</f>
        <v>13.5</v>
      </c>
      <c r="QU142" s="116" t="n">
        <f aca="false">AVERAGE(AH142,AI142,AJ142,BH142,BI142,BJ142,CH142,CI142,CJ142,DH142,DI142,DJ142,EH142,EI142,EJ142,FH142,FI142,FJ142,GH147,GI147,GJ147,HH142,HI142,HJ142,IH142,II142,IJ142,JH142,JI142,JJ142,KH142,KI142,KJ142,LH142,LI142,LJ142,MH142,MI142,MJ142,NH142,NI142,NJ142)</f>
        <v>15.7880952380952</v>
      </c>
      <c r="QV142" s="117" t="n">
        <f aca="false">AVERAGE(AC142,AD142,AN142,BC142,BD142,BN142,CC142,CD142,CN142,DC142,DD142,DN142,EC142,ED142,EN142,FC142,FD142,FN142,GC147,GD147,GN147,HC142,HD142,HN142,IC142,ID142,IN142,JC142,JD142,JN142,KC142,KD142,KN142,LC142,LD142,LN142,MC142,MD142,MN142,NC142,ND142,NN142,)</f>
        <v>26.2</v>
      </c>
      <c r="QW142" s="116" t="n">
        <f aca="false">AVERAGE(QU132:QU142)</f>
        <v>15.8199494949495</v>
      </c>
      <c r="QX142" s="118" t="n">
        <f aca="false">AVERAGE(QV132:QV142)</f>
        <v>27.4423890063425</v>
      </c>
    </row>
    <row r="143" customFormat="false" ht="12.9" hidden="false" customHeight="false" outlineLevel="0" collapsed="false">
      <c r="A143" s="101"/>
      <c r="B143" s="102" t="n">
        <f aca="false">AVERAGE(AO143,BO143,CO143,DO143,EO143,FO143,GO143,HO143,IO143,JO143,KO143,LO143,MO143,NO143)</f>
        <v>22.5166666666667</v>
      </c>
      <c r="C143" s="103" t="n">
        <f aca="false">AVERAGE(B139:B143)</f>
        <v>22.1685714285714</v>
      </c>
      <c r="D143" s="104" t="n">
        <f aca="false">AVERAGE(B134:B143)</f>
        <v>22.1066666666667</v>
      </c>
      <c r="E143" s="102" t="n">
        <f aca="false">AVERAGE(B124:B143)</f>
        <v>22.1482093253968</v>
      </c>
      <c r="F143" s="105" t="n">
        <f aca="false">AVERAGE(B94:B143)</f>
        <v>21.9323511904762</v>
      </c>
      <c r="G143" s="3" t="n">
        <f aca="false">MAX(AC143:AN143,BC143:BN143,CC143:CN143,DC143:DN143,EC143:EN143,FC143:FN143,GC143:GN143,HC143:HN143,IC143:IN143,JC143:JN143,KC143:KN143,LC143:LN143,MC143:MN143,NC143:NN143)</f>
        <v>38.9</v>
      </c>
      <c r="H143" s="106" t="n">
        <f aca="false">MEDIAN(AC143:AN143,BC143:BN143,CC143:CN143,DC143:DN143,EC143:EN143,FC143:FN143,GC143:GN143,HC143:HN143,IC143:IN143,JC143:JN143,KC143:KN143,LC143:LN143,MC143:MN143,NC143:NN143)</f>
        <v>22.1</v>
      </c>
      <c r="I143" s="5" t="n">
        <f aca="false">MIN(AC143:AN143,BC143:BN143,CC143:CN143,DC143:DN143,EC143:EN143,FC143:FN143,GC143:GN143,HC143:HN143,IC143:IN143,JC143:JN143,KC143:KN143,LC143:LN143,MC143:MN143,NC143:NN143)</f>
        <v>13.5</v>
      </c>
      <c r="J143" s="107" t="n">
        <f aca="false">(G143+I143)/2</f>
        <v>26.2</v>
      </c>
      <c r="AA143" s="1" t="n">
        <f aca="false">AA142+1</f>
        <v>69</v>
      </c>
      <c r="AB143" s="108" t="n">
        <v>1993</v>
      </c>
      <c r="AC143" s="109" t="n">
        <v>27.5</v>
      </c>
      <c r="AD143" s="109" t="n">
        <v>27.8</v>
      </c>
      <c r="AE143" s="109" t="n">
        <v>25.2</v>
      </c>
      <c r="AF143" s="109" t="n">
        <v>24.1</v>
      </c>
      <c r="AG143" s="109" t="n">
        <v>19.3</v>
      </c>
      <c r="AH143" s="109" t="n">
        <v>15.1</v>
      </c>
      <c r="AI143" s="109" t="n">
        <v>15.3</v>
      </c>
      <c r="AJ143" s="109" t="n">
        <v>17.8</v>
      </c>
      <c r="AK143" s="109" t="n">
        <v>18.3</v>
      </c>
      <c r="AL143" s="109" t="n">
        <v>20.1</v>
      </c>
      <c r="AM143" s="109" t="n">
        <v>23.9</v>
      </c>
      <c r="AN143" s="109" t="n">
        <v>24.2</v>
      </c>
      <c r="AO143" s="110" t="n">
        <f aca="false">SUM(AC143:AN143)/12</f>
        <v>21.55</v>
      </c>
      <c r="AQ143" s="112"/>
      <c r="AR143" s="109"/>
      <c r="AS143" s="109"/>
      <c r="AT143" s="109"/>
      <c r="AU143" s="109"/>
      <c r="AV143" s="109"/>
      <c r="AW143" s="109"/>
      <c r="AX143" s="109"/>
      <c r="AY143" s="109"/>
      <c r="AZ143" s="109"/>
      <c r="BA143" s="1" t="n">
        <f aca="false">BA142+1</f>
        <v>1993</v>
      </c>
      <c r="BB143" s="113" t="s">
        <v>152</v>
      </c>
      <c r="BC143" s="109" t="n">
        <v>28</v>
      </c>
      <c r="BD143" s="109" t="n">
        <v>27.6</v>
      </c>
      <c r="BE143" s="109" t="n">
        <v>25.7</v>
      </c>
      <c r="BF143" s="109" t="n">
        <v>24</v>
      </c>
      <c r="BG143" s="109" t="n">
        <v>18.8</v>
      </c>
      <c r="BH143" s="109" t="n">
        <v>13.5</v>
      </c>
      <c r="BI143" s="109" t="n">
        <v>14.1</v>
      </c>
      <c r="BJ143" s="109" t="n">
        <v>16.8</v>
      </c>
      <c r="BK143" s="109" t="n">
        <v>17.3</v>
      </c>
      <c r="BL143" s="109" t="n">
        <v>19.6</v>
      </c>
      <c r="BM143" s="109" t="n">
        <v>24.9</v>
      </c>
      <c r="BN143" s="109" t="n">
        <v>24.8</v>
      </c>
      <c r="BO143" s="110" t="n">
        <f aca="false">SUM(BC143:BN143)/12</f>
        <v>21.2583333333333</v>
      </c>
      <c r="BP143" s="109"/>
      <c r="BQ143" s="109"/>
      <c r="BR143" s="109"/>
      <c r="BS143" s="109"/>
      <c r="CA143" s="1" t="n">
        <f aca="false">CA142+1</f>
        <v>1993</v>
      </c>
      <c r="CB143" s="112" t="n">
        <v>1993</v>
      </c>
      <c r="CC143" s="109" t="n">
        <v>22.9</v>
      </c>
      <c r="CD143" s="109" t="n">
        <v>22.5</v>
      </c>
      <c r="CE143" s="109" t="n">
        <v>20.5</v>
      </c>
      <c r="CF143" s="109" t="n">
        <v>21.1</v>
      </c>
      <c r="CG143" s="109" t="n">
        <v>18.2</v>
      </c>
      <c r="CH143" s="109" t="n">
        <v>14.6</v>
      </c>
      <c r="CI143" s="109" t="n">
        <v>14.6</v>
      </c>
      <c r="CJ143" s="109" t="n">
        <v>15.8</v>
      </c>
      <c r="CK143" s="109" t="n">
        <v>16</v>
      </c>
      <c r="CL143" s="109" t="n">
        <v>17.3</v>
      </c>
      <c r="CM143" s="109" t="n">
        <v>19</v>
      </c>
      <c r="CN143" s="109" t="n">
        <v>20</v>
      </c>
      <c r="CO143" s="110" t="n">
        <f aca="false">SUM(CC143:CN143)/12</f>
        <v>18.5416666666667</v>
      </c>
      <c r="DA143" s="1" t="n">
        <f aca="false">DA142+1</f>
        <v>1993</v>
      </c>
      <c r="DB143" s="113" t="s">
        <v>152</v>
      </c>
      <c r="DC143" s="109" t="n">
        <v>31.2</v>
      </c>
      <c r="DD143" s="109" t="n">
        <v>30.4</v>
      </c>
      <c r="DE143" s="109" t="n">
        <v>27.5</v>
      </c>
      <c r="DF143" s="109" t="n">
        <v>25.6</v>
      </c>
      <c r="DG143" s="109" t="n">
        <v>20</v>
      </c>
      <c r="DH143" s="109" t="n">
        <v>15.3</v>
      </c>
      <c r="DI143" s="109" t="n">
        <v>15.6</v>
      </c>
      <c r="DJ143" s="109" t="n">
        <v>18.5</v>
      </c>
      <c r="DK143" s="109" t="n">
        <v>19.2</v>
      </c>
      <c r="DL143" s="109" t="n">
        <v>21.7</v>
      </c>
      <c r="DM143" s="109" t="n">
        <v>25.6</v>
      </c>
      <c r="DN143" s="109" t="n">
        <v>27.1</v>
      </c>
      <c r="DO143" s="110" t="n">
        <f aca="false">SUM(DC143:DN143)/12</f>
        <v>23.1416666666667</v>
      </c>
      <c r="EA143" s="1" t="n">
        <f aca="false">EA142+1</f>
        <v>1993</v>
      </c>
      <c r="EB143" s="111" t="n">
        <v>1993</v>
      </c>
      <c r="EC143" s="109" t="n">
        <v>38.9</v>
      </c>
      <c r="ED143" s="109" t="n">
        <v>37.5</v>
      </c>
      <c r="EE143" s="109" t="n">
        <v>34.5</v>
      </c>
      <c r="EF143" s="109" t="n">
        <v>31.6</v>
      </c>
      <c r="EG143" s="109" t="n">
        <v>22.7</v>
      </c>
      <c r="EH143" s="109" t="n">
        <v>18.9</v>
      </c>
      <c r="EI143" s="109" t="n">
        <v>19</v>
      </c>
      <c r="EJ143" s="109" t="n">
        <v>23.1</v>
      </c>
      <c r="EK143" s="109" t="n">
        <v>25.2</v>
      </c>
      <c r="EL143" s="109" t="n">
        <v>26.7</v>
      </c>
      <c r="EM143" s="109" t="n">
        <v>35.8</v>
      </c>
      <c r="EN143" s="109" t="n">
        <v>34</v>
      </c>
      <c r="EO143" s="110" t="n">
        <f aca="false">SUM(EC143:EN143)/12</f>
        <v>28.9916666666667</v>
      </c>
      <c r="FA143" s="1" t="n">
        <f aca="false">FA142+1</f>
        <v>1993</v>
      </c>
      <c r="FB143" s="113" t="s">
        <v>152</v>
      </c>
      <c r="FC143" s="109" t="n">
        <v>26.9</v>
      </c>
      <c r="FD143" s="109" t="n">
        <v>26.3</v>
      </c>
      <c r="FE143" s="109" t="n">
        <v>24</v>
      </c>
      <c r="FF143" s="109" t="n">
        <v>23.6</v>
      </c>
      <c r="FG143" s="109" t="n">
        <v>18.7</v>
      </c>
      <c r="FH143" s="109" t="n">
        <v>13.6</v>
      </c>
      <c r="FI143" s="109" t="n">
        <v>13.9</v>
      </c>
      <c r="FJ143" s="109" t="n">
        <v>16.7</v>
      </c>
      <c r="FK143" s="109" t="n">
        <v>17.3</v>
      </c>
      <c r="FL143" s="109" t="n">
        <v>19.1</v>
      </c>
      <c r="FM143" s="109" t="n">
        <v>23.2</v>
      </c>
      <c r="FN143" s="109" t="n">
        <v>23.4</v>
      </c>
      <c r="FO143" s="110" t="n">
        <f aca="false">SUM(FC143:FN143)/12</f>
        <v>20.5583333333333</v>
      </c>
      <c r="GA143" s="1" t="n">
        <f aca="false">GA142+1</f>
        <v>1993</v>
      </c>
      <c r="GB143" s="113" t="s">
        <v>152</v>
      </c>
      <c r="GC143" s="109" t="n">
        <v>26.3</v>
      </c>
      <c r="GD143" s="109" t="n">
        <v>25.4</v>
      </c>
      <c r="GE143" s="109" t="n">
        <v>22.8</v>
      </c>
      <c r="GF143" s="109" t="n">
        <v>22.6</v>
      </c>
      <c r="GG143" s="109" t="n">
        <v>17.2</v>
      </c>
      <c r="GH143" s="109" t="n">
        <v>13.5</v>
      </c>
      <c r="GI143" s="109" t="n">
        <v>14.1</v>
      </c>
      <c r="GJ143" s="109" t="n">
        <v>16.1</v>
      </c>
      <c r="GK143" s="109" t="n">
        <v>16.7</v>
      </c>
      <c r="GL143" s="109" t="n">
        <v>17.4</v>
      </c>
      <c r="GM143" s="109" t="n">
        <v>20.3</v>
      </c>
      <c r="GN143" s="109" t="n">
        <v>22.1</v>
      </c>
      <c r="GO143" s="110" t="n">
        <f aca="false">SUM(GC143:GN143)/12</f>
        <v>19.5416666666667</v>
      </c>
      <c r="HA143" s="1" t="n">
        <f aca="false">HA142+1</f>
        <v>1993</v>
      </c>
      <c r="HB143" s="113" t="s">
        <v>152</v>
      </c>
      <c r="HC143" s="109" t="n">
        <v>25.9</v>
      </c>
      <c r="HD143" s="109" t="n">
        <v>26.3</v>
      </c>
      <c r="HE143" s="109" t="n">
        <v>23.3</v>
      </c>
      <c r="HF143" s="109" t="n">
        <v>24.2</v>
      </c>
      <c r="HG143" s="109" t="n">
        <v>20.3</v>
      </c>
      <c r="HH143" s="109" t="n">
        <v>17.2</v>
      </c>
      <c r="HI143" s="109" t="n">
        <v>17.4</v>
      </c>
      <c r="HJ143" s="109" t="n">
        <v>19.2</v>
      </c>
      <c r="HK143" s="109" t="n">
        <v>19</v>
      </c>
      <c r="HL143" s="109" t="n">
        <v>21.6</v>
      </c>
      <c r="HM143" s="109" t="n">
        <v>24.4</v>
      </c>
      <c r="HN143" s="109" t="n">
        <v>24.6</v>
      </c>
      <c r="HO143" s="110" t="n">
        <f aca="false">SUM(HC143:HN143)/12</f>
        <v>21.95</v>
      </c>
      <c r="IA143" s="1" t="n">
        <f aca="false">IA142+1</f>
        <v>1993</v>
      </c>
      <c r="IB143" s="113" t="s">
        <v>152</v>
      </c>
      <c r="IC143" s="109" t="n">
        <v>31</v>
      </c>
      <c r="ID143" s="109" t="n">
        <v>31.3</v>
      </c>
      <c r="IE143" s="109" t="n">
        <v>28.6</v>
      </c>
      <c r="IF143" s="109" t="n">
        <v>27</v>
      </c>
      <c r="IG143" s="109" t="n">
        <v>21</v>
      </c>
      <c r="IH143" s="109" t="n">
        <v>16.6</v>
      </c>
      <c r="II143" s="109" t="n">
        <v>16.5</v>
      </c>
      <c r="IJ143" s="109" t="n">
        <v>19.7</v>
      </c>
      <c r="IK143" s="109" t="n">
        <v>21</v>
      </c>
      <c r="IL143" s="109" t="n">
        <v>23.4</v>
      </c>
      <c r="IM143" s="109" t="n">
        <v>28.7</v>
      </c>
      <c r="IN143" s="109" t="n">
        <v>28.1</v>
      </c>
      <c r="IO143" s="110" t="n">
        <f aca="false">SUM(IC143:IN143)/12</f>
        <v>24.4083333333333</v>
      </c>
      <c r="JA143" s="1" t="n">
        <f aca="false">JA142+1</f>
        <v>1993</v>
      </c>
      <c r="JB143" s="113" t="s">
        <v>152</v>
      </c>
      <c r="JC143" s="109" t="n">
        <v>23.5</v>
      </c>
      <c r="JD143" s="109" t="n">
        <v>22.5</v>
      </c>
      <c r="JE143" s="109" t="n">
        <v>21.3</v>
      </c>
      <c r="JF143" s="109" t="n">
        <v>20.4</v>
      </c>
      <c r="JG143" s="109" t="n">
        <v>17.7</v>
      </c>
      <c r="JH143" s="109" t="n">
        <v>14.4</v>
      </c>
      <c r="JI143" s="109" t="n">
        <v>14.3</v>
      </c>
      <c r="JJ143" s="109" t="n">
        <v>15.8</v>
      </c>
      <c r="JK143" s="109" t="n">
        <v>16.6</v>
      </c>
      <c r="JL143" s="109" t="n">
        <v>17.7</v>
      </c>
      <c r="JM143" s="109" t="n">
        <v>19.5</v>
      </c>
      <c r="JN143" s="109" t="n">
        <v>20.2</v>
      </c>
      <c r="JO143" s="110" t="n">
        <f aca="false">SUM(JC143:JN143)/12</f>
        <v>18.6583333333333</v>
      </c>
      <c r="KA143" s="1" t="n">
        <f aca="false">KA142+1</f>
        <v>1993</v>
      </c>
      <c r="KB143" s="113" t="s">
        <v>152</v>
      </c>
      <c r="KC143" s="109" t="n">
        <v>29.7</v>
      </c>
      <c r="KD143" s="109" t="n">
        <v>29.5</v>
      </c>
      <c r="KE143" s="109" t="n">
        <v>27.3</v>
      </c>
      <c r="KF143" s="109" t="n">
        <v>25.8</v>
      </c>
      <c r="KG143" s="109" t="n">
        <v>20.5</v>
      </c>
      <c r="KH143" s="109" t="n">
        <v>15.1</v>
      </c>
      <c r="KI143" s="109" t="n">
        <v>15.5</v>
      </c>
      <c r="KJ143" s="109" t="n">
        <v>18.3</v>
      </c>
      <c r="KK143" s="109" t="n">
        <v>18.7</v>
      </c>
      <c r="KL143" s="109" t="n">
        <v>20.7</v>
      </c>
      <c r="KM143" s="109" t="n">
        <v>26.6</v>
      </c>
      <c r="KN143" s="109" t="n">
        <v>26.5</v>
      </c>
      <c r="KO143" s="110" t="n">
        <f aca="false">SUM(KC143:KN143)/12</f>
        <v>22.85</v>
      </c>
      <c r="LA143" s="1" t="n">
        <f aca="false">LA142+1</f>
        <v>1993</v>
      </c>
      <c r="LB143" s="113" t="s">
        <v>152</v>
      </c>
      <c r="LC143" s="109" t="n">
        <v>30.6</v>
      </c>
      <c r="LD143" s="109" t="n">
        <v>30.4</v>
      </c>
      <c r="LE143" s="109" t="n">
        <v>28.2</v>
      </c>
      <c r="LF143" s="109" t="n">
        <v>27</v>
      </c>
      <c r="LG143" s="109" t="n">
        <v>21.3</v>
      </c>
      <c r="LH143" s="109" t="n">
        <v>16.5</v>
      </c>
      <c r="LI143" s="109" t="n">
        <v>16.4</v>
      </c>
      <c r="LJ143" s="109" t="n">
        <v>19.4</v>
      </c>
      <c r="LK143" s="109" t="n">
        <v>19.9</v>
      </c>
      <c r="LL143" s="109" t="n">
        <v>22.3</v>
      </c>
      <c r="LM143" s="109" t="n">
        <v>27.9</v>
      </c>
      <c r="LN143" s="109" t="n">
        <v>27.2</v>
      </c>
      <c r="LO143" s="110" t="n">
        <f aca="false">SUM(LC143:LN143)/12</f>
        <v>23.925</v>
      </c>
      <c r="MA143" s="1" t="n">
        <f aca="false">MA142+1</f>
        <v>1993</v>
      </c>
      <c r="MB143" s="113" t="s">
        <v>152</v>
      </c>
      <c r="MC143" s="109" t="n">
        <v>28</v>
      </c>
      <c r="MD143" s="109" t="n">
        <v>27.6</v>
      </c>
      <c r="ME143" s="109" t="n">
        <v>25.1</v>
      </c>
      <c r="MF143" s="109" t="n">
        <v>25.3</v>
      </c>
      <c r="MG143" s="109" t="n">
        <v>20.4</v>
      </c>
      <c r="MH143" s="109" t="n">
        <v>15.5</v>
      </c>
      <c r="MI143" s="109" t="n">
        <v>16.2</v>
      </c>
      <c r="MJ143" s="109" t="n">
        <v>18.8</v>
      </c>
      <c r="MK143" s="109" t="n">
        <v>19.3</v>
      </c>
      <c r="ML143" s="109" t="n">
        <v>21</v>
      </c>
      <c r="MM143" s="109" t="n">
        <v>24.6</v>
      </c>
      <c r="MN143" s="109" t="n">
        <v>25</v>
      </c>
      <c r="MO143" s="110" t="n">
        <f aca="false">SUM(MC143:MN143)/12</f>
        <v>22.2333333333333</v>
      </c>
      <c r="NA143" s="1" t="n">
        <f aca="false">NA142+1</f>
        <v>1993</v>
      </c>
      <c r="NB143" s="113" t="s">
        <v>152</v>
      </c>
      <c r="NC143" s="109" t="n">
        <v>35.7</v>
      </c>
      <c r="ND143" s="109" t="n">
        <v>34.7</v>
      </c>
      <c r="NE143" s="109" t="n">
        <v>32.2</v>
      </c>
      <c r="NF143" s="109" t="n">
        <v>29.8</v>
      </c>
      <c r="NG143" s="109" t="n">
        <v>23</v>
      </c>
      <c r="NH143" s="109" t="n">
        <v>18.3</v>
      </c>
      <c r="NI143" s="109" t="n">
        <v>18.9</v>
      </c>
      <c r="NJ143" s="109" t="n">
        <v>22.1</v>
      </c>
      <c r="NK143" s="109" t="n">
        <v>24.6</v>
      </c>
      <c r="NL143" s="109" t="n">
        <v>26.3</v>
      </c>
      <c r="NM143" s="109" t="n">
        <v>34.3</v>
      </c>
      <c r="NN143" s="109" t="n">
        <v>31.6</v>
      </c>
      <c r="NO143" s="110" t="n">
        <f aca="false">SUM(NC143:NN143)/12</f>
        <v>27.625</v>
      </c>
      <c r="ON143" s="39" t="n">
        <f aca="false">(FO143+GO143+MO143)/3</f>
        <v>20.7777777777778</v>
      </c>
      <c r="OO143" s="40" t="n">
        <f aca="false">(AO143+BO143+EO143+HO143+JO143)/5</f>
        <v>22.4816666666667</v>
      </c>
      <c r="OP143" s="41" t="n">
        <f aca="false">(FO143+GO143+MO143+AO143+BO143+EO143+HO143+JO143)/8</f>
        <v>21.8427083333333</v>
      </c>
      <c r="PA143" s="114"/>
      <c r="PB143" s="115"/>
      <c r="PN143" s="28" t="n">
        <f aca="false">MAX(FC143:FN143,GC143:GN143,MC143:MN143)</f>
        <v>28</v>
      </c>
      <c r="PO143" s="29" t="n">
        <f aca="false">MIN(FC143:FN143,GC143:GN143,MC143:MN143)</f>
        <v>13.5</v>
      </c>
      <c r="PP143" s="30" t="n">
        <f aca="false">MAX(AC143:AN143,BC143:BN143,EC143:EN143,HC143:HN143,JC143:JN143)</f>
        <v>38.9</v>
      </c>
      <c r="PQ143" s="31" t="n">
        <f aca="false">MIN(AC143:AN143,BC143:BN143,EC143:EN143,HC143:HN143,JC143:JN143)</f>
        <v>13.5</v>
      </c>
      <c r="QU143" s="116" t="n">
        <f aca="false">AVERAGE(AH143,AI143,AJ143,BH143,BI143,BJ143,CH143,CI143,CJ143,DH143,DI143,DJ143,EH143,EI143,EJ143,FH143,FI143,FJ143,GH148,GI148,GJ148,HH143,HI143,HJ143,IH143,II143,IJ143,JH143,JI143,JJ143,KH143,KI143,KJ143,LH143,LI143,LJ143,MH143,MI143,MJ143,NH143,NI143,NJ143)</f>
        <v>16.55</v>
      </c>
      <c r="QV143" s="117" t="n">
        <f aca="false">AVERAGE(AC143,AD143,AN143,BC143,BD143,BN143,CC143,CD143,CN143,DC143,DD143,DN143,EC143,ED143,EN143,FC143,FD143,FN143,GC148,GD148,GN148,HC143,HD143,HN143,IC143,ID143,IN143,JC143,JD143,JN143,KC143,KD143,KN143,LC143,LD143,LN143,MC143,MD143,MN143,NC143,ND143,NN143,)</f>
        <v>27.1</v>
      </c>
      <c r="QW143" s="116" t="n">
        <f aca="false">AVERAGE(QU133:QU143)</f>
        <v>15.8080447330447</v>
      </c>
      <c r="QX143" s="118" t="n">
        <f aca="false">AVERAGE(QV133:QV143)</f>
        <v>27.3157505285412</v>
      </c>
    </row>
    <row r="144" customFormat="false" ht="12.9" hidden="false" customHeight="false" outlineLevel="0" collapsed="false">
      <c r="A144" s="101"/>
      <c r="B144" s="102" t="n">
        <f aca="false">AVERAGE(AO144,BO144,CO144,DO144,EO144,FO144,GO144,HO144,IO144,JO144,KO144,LO144,MO144,NO144)</f>
        <v>22.4785714285714</v>
      </c>
      <c r="C144" s="103" t="n">
        <f aca="false">AVERAGE(B140:B144)</f>
        <v>22.2689285714286</v>
      </c>
      <c r="D144" s="104" t="n">
        <f aca="false">AVERAGE(B135:B144)</f>
        <v>22.1858928571429</v>
      </c>
      <c r="E144" s="102" t="n">
        <f aca="false">AVERAGE(B125:B144)</f>
        <v>22.1939533730159</v>
      </c>
      <c r="F144" s="105" t="n">
        <f aca="false">AVERAGE(B95:B144)</f>
        <v>21.9411130952381</v>
      </c>
      <c r="G144" s="3" t="n">
        <f aca="false">MAX(AC144:AN144,BC144:BN144,CC144:CN144,DC144:DN144,EC144:EN144,FC144:FN144,GC144:GN144,HC144:HN144,IC144:IN144,JC144:JN144,KC144:KN144,LC144:LN144,MC144:MN144,NC144:NN144)</f>
        <v>38.5</v>
      </c>
      <c r="H144" s="106" t="n">
        <f aca="false">MEDIAN(AC144:AN144,BC144:BN144,CC144:CN144,DC144:DN144,EC144:EN144,FC144:FN144,GC144:GN144,HC144:HN144,IC144:IN144,JC144:JN144,KC144:KN144,LC144:LN144,MC144:MN144,NC144:NN144)</f>
        <v>21.65</v>
      </c>
      <c r="I144" s="5" t="n">
        <f aca="false">MIN(AC144:AN144,BC144:BN144,CC144:CN144,DC144:DN144,EC144:EN144,FC144:FN144,GC144:GN144,HC144:HN144,IC144:IN144,JC144:JN144,KC144:KN144,LC144:LN144,MC144:MN144,NC144:NN144)</f>
        <v>13.8</v>
      </c>
      <c r="J144" s="107" t="n">
        <f aca="false">(G144+I144)/2</f>
        <v>26.15</v>
      </c>
      <c r="AA144" s="1" t="n">
        <f aca="false">AA143+1</f>
        <v>70</v>
      </c>
      <c r="AB144" s="108" t="n">
        <v>1994</v>
      </c>
      <c r="AC144" s="109" t="n">
        <v>24.8</v>
      </c>
      <c r="AD144" s="109" t="n">
        <v>26.3</v>
      </c>
      <c r="AE144" s="109" t="n">
        <v>25.5</v>
      </c>
      <c r="AF144" s="109" t="n">
        <v>22.2</v>
      </c>
      <c r="AG144" s="109" t="n">
        <v>19.2</v>
      </c>
      <c r="AH144" s="109" t="n">
        <v>16.2</v>
      </c>
      <c r="AI144" s="109" t="n">
        <v>16.5</v>
      </c>
      <c r="AJ144" s="109" t="n">
        <v>15.7</v>
      </c>
      <c r="AK144" s="109" t="n">
        <v>17.4</v>
      </c>
      <c r="AL144" s="109" t="n">
        <v>21.5</v>
      </c>
      <c r="AM144" s="109" t="n">
        <v>22.5</v>
      </c>
      <c r="AN144" s="109" t="n">
        <v>28.2</v>
      </c>
      <c r="AO144" s="110" t="n">
        <f aca="false">SUM(AC144:AN144)/12</f>
        <v>21.3333333333333</v>
      </c>
      <c r="AQ144" s="112"/>
      <c r="AR144" s="109"/>
      <c r="AS144" s="109"/>
      <c r="AT144" s="109"/>
      <c r="AU144" s="109"/>
      <c r="AV144" s="109"/>
      <c r="AW144" s="109"/>
      <c r="AX144" s="109"/>
      <c r="AY144" s="109"/>
      <c r="AZ144" s="109"/>
      <c r="BA144" s="1" t="n">
        <f aca="false">BA143+1</f>
        <v>1994</v>
      </c>
      <c r="BB144" s="113" t="s">
        <v>153</v>
      </c>
      <c r="BC144" s="109" t="n">
        <v>26.6</v>
      </c>
      <c r="BD144" s="109" t="n">
        <v>28.1</v>
      </c>
      <c r="BE144" s="109" t="n">
        <v>26.4</v>
      </c>
      <c r="BF144" s="109" t="n">
        <v>22.6</v>
      </c>
      <c r="BG144" s="109" t="n">
        <v>18.4</v>
      </c>
      <c r="BH144" s="109" t="n">
        <v>14.4</v>
      </c>
      <c r="BI144" s="109" t="n">
        <v>15.1</v>
      </c>
      <c r="BJ144" s="109" t="n">
        <v>14.2</v>
      </c>
      <c r="BK144" s="109" t="n">
        <v>16.9</v>
      </c>
      <c r="BL144" s="109" t="n">
        <v>21.5</v>
      </c>
      <c r="BM144" s="109" t="n">
        <v>22.3</v>
      </c>
      <c r="BN144" s="109" t="n">
        <v>29.4</v>
      </c>
      <c r="BO144" s="110" t="n">
        <f aca="false">SUM(BC144:BN144)/12</f>
        <v>21.325</v>
      </c>
      <c r="BP144" s="109"/>
      <c r="BQ144" s="109"/>
      <c r="BR144" s="109"/>
      <c r="BS144" s="109"/>
      <c r="CA144" s="1" t="n">
        <f aca="false">CA143+1</f>
        <v>1994</v>
      </c>
      <c r="CB144" s="112" t="n">
        <v>1994</v>
      </c>
      <c r="CC144" s="109" t="n">
        <v>21.3</v>
      </c>
      <c r="CD144" s="109" t="n">
        <v>21.4</v>
      </c>
      <c r="CE144" s="109" t="n">
        <v>21.2</v>
      </c>
      <c r="CF144" s="109" t="n">
        <v>20.3</v>
      </c>
      <c r="CG144" s="109" t="n">
        <v>17.5</v>
      </c>
      <c r="CH144" s="109" t="n">
        <v>15.8</v>
      </c>
      <c r="CI144" s="109" t="n">
        <v>15.2</v>
      </c>
      <c r="CJ144" s="109" t="n">
        <v>14.2</v>
      </c>
      <c r="CK144" s="109" t="n">
        <v>15.6</v>
      </c>
      <c r="CL144" s="109" t="n">
        <v>18.4</v>
      </c>
      <c r="CM144" s="109" t="n">
        <v>18.6</v>
      </c>
      <c r="CN144" s="109" t="n">
        <v>22.5</v>
      </c>
      <c r="CO144" s="110" t="n">
        <f aca="false">SUM(CC144:CN144)/12</f>
        <v>18.5</v>
      </c>
      <c r="DA144" s="1" t="n">
        <f aca="false">DA143+1</f>
        <v>1994</v>
      </c>
      <c r="DB144" s="113" t="s">
        <v>153</v>
      </c>
      <c r="DC144" s="109" t="n">
        <v>28.9</v>
      </c>
      <c r="DD144" s="109" t="n">
        <v>29.8</v>
      </c>
      <c r="DE144" s="109" t="n">
        <v>28.1</v>
      </c>
      <c r="DF144" s="109" t="n">
        <v>24.3</v>
      </c>
      <c r="DG144" s="109" t="n">
        <v>19.7</v>
      </c>
      <c r="DH144" s="109" t="n">
        <v>16.1</v>
      </c>
      <c r="DI144" s="109" t="n">
        <v>17.1</v>
      </c>
      <c r="DJ144" s="109" t="n">
        <v>16.4</v>
      </c>
      <c r="DK144" s="109" t="n">
        <v>18.9</v>
      </c>
      <c r="DL144" s="109" t="n">
        <v>24.2</v>
      </c>
      <c r="DM144" s="109" t="n">
        <v>24.6</v>
      </c>
      <c r="DN144" s="109" t="n">
        <v>32.1</v>
      </c>
      <c r="DO144" s="110" t="n">
        <f aca="false">SUM(DC144:DN144)/12</f>
        <v>23.35</v>
      </c>
      <c r="EA144" s="1" t="n">
        <f aca="false">EA143+1</f>
        <v>1994</v>
      </c>
      <c r="EB144" s="111" t="n">
        <v>1994</v>
      </c>
      <c r="EC144" s="109" t="n">
        <v>38.2</v>
      </c>
      <c r="ED144" s="109" t="n">
        <v>35.7</v>
      </c>
      <c r="EE144" s="109" t="n">
        <v>33.3</v>
      </c>
      <c r="EF144" s="109" t="n">
        <v>28.8</v>
      </c>
      <c r="EG144" s="109" t="n">
        <v>24.8</v>
      </c>
      <c r="EH144" s="109" t="n">
        <v>20.4</v>
      </c>
      <c r="EI144" s="109" t="n">
        <v>20.7</v>
      </c>
      <c r="EJ144" s="109" t="n">
        <v>21.4</v>
      </c>
      <c r="EK144" s="109" t="n">
        <v>25.6</v>
      </c>
      <c r="EL144" s="109" t="n">
        <v>30.7</v>
      </c>
      <c r="EM144" s="109" t="n">
        <v>33</v>
      </c>
      <c r="EN144" s="109" t="n">
        <v>38.5</v>
      </c>
      <c r="EO144" s="110" t="n">
        <f aca="false">SUM(EC144:EN144)/12</f>
        <v>29.2583333333333</v>
      </c>
      <c r="FA144" s="1" t="n">
        <f aca="false">FA143+1</f>
        <v>1994</v>
      </c>
      <c r="FB144" s="113" t="s">
        <v>153</v>
      </c>
      <c r="FC144" s="109" t="n">
        <v>24.3</v>
      </c>
      <c r="FD144" s="109" t="n">
        <v>26</v>
      </c>
      <c r="FE144" s="109" t="n">
        <v>26</v>
      </c>
      <c r="FF144" s="109" t="n">
        <v>21.7</v>
      </c>
      <c r="FG144" s="109" t="n">
        <v>17.3</v>
      </c>
      <c r="FH144" s="109" t="n">
        <v>14.4</v>
      </c>
      <c r="FI144" s="109" t="n">
        <v>14.9</v>
      </c>
      <c r="FJ144" s="109" t="n">
        <v>14</v>
      </c>
      <c r="FK144" s="109" t="n">
        <v>15.9</v>
      </c>
      <c r="FL144" s="109" t="n">
        <v>20.3</v>
      </c>
      <c r="FM144" s="109" t="n">
        <v>20.6</v>
      </c>
      <c r="FN144" s="109" t="n">
        <v>27.8</v>
      </c>
      <c r="FO144" s="110" t="n">
        <f aca="false">SUM(FC144:FN144)/12</f>
        <v>20.2666666666667</v>
      </c>
      <c r="GA144" s="1" t="n">
        <f aca="false">GA143+1</f>
        <v>1994</v>
      </c>
      <c r="GB144" s="113" t="s">
        <v>153</v>
      </c>
      <c r="GC144" s="109" t="n">
        <v>22.8</v>
      </c>
      <c r="GD144" s="109" t="n">
        <v>24.6</v>
      </c>
      <c r="GE144" s="109" t="n">
        <v>24.1</v>
      </c>
      <c r="GF144" s="109" t="n">
        <v>20.8</v>
      </c>
      <c r="GG144" s="109" t="n">
        <v>16.6</v>
      </c>
      <c r="GH144" s="109" t="n">
        <v>14.5</v>
      </c>
      <c r="GI144" s="109" t="n">
        <v>14.4</v>
      </c>
      <c r="GJ144" s="109" t="n">
        <v>13.8</v>
      </c>
      <c r="GK144" s="109" t="n">
        <v>15</v>
      </c>
      <c r="GL144" s="109" t="n">
        <v>18.5</v>
      </c>
      <c r="GM144" s="109" t="n">
        <v>19.1</v>
      </c>
      <c r="GN144" s="109" t="n">
        <v>25.3</v>
      </c>
      <c r="GO144" s="110" t="n">
        <f aca="false">SUM(GC144:GN144)/12</f>
        <v>19.125</v>
      </c>
      <c r="HA144" s="1" t="n">
        <f aca="false">HA143+1</f>
        <v>1994</v>
      </c>
      <c r="HB144" s="113" t="s">
        <v>153</v>
      </c>
      <c r="HC144" s="109" t="n">
        <v>26.4</v>
      </c>
      <c r="HD144" s="109" t="n">
        <v>26</v>
      </c>
      <c r="HE144" s="109" t="n">
        <v>25.8</v>
      </c>
      <c r="HF144" s="109" t="n">
        <v>24.7</v>
      </c>
      <c r="HG144" s="109" t="n">
        <v>21.6</v>
      </c>
      <c r="HH144" s="109" t="n">
        <v>17.1</v>
      </c>
      <c r="HI144" s="109" t="n">
        <v>17.3</v>
      </c>
      <c r="HJ144" s="109" t="n">
        <v>15.7</v>
      </c>
      <c r="HK144" s="109" t="n">
        <v>18.3</v>
      </c>
      <c r="HL144" s="109" t="n">
        <v>21</v>
      </c>
      <c r="HM144" s="109" t="n">
        <v>21.7</v>
      </c>
      <c r="HN144" s="109" t="n">
        <v>25.8</v>
      </c>
      <c r="HO144" s="110" t="n">
        <f aca="false">SUM(HC144:HN144)/12</f>
        <v>21.7833333333333</v>
      </c>
      <c r="IA144" s="1" t="n">
        <f aca="false">IA143+1</f>
        <v>1994</v>
      </c>
      <c r="IB144" s="113" t="s">
        <v>153</v>
      </c>
      <c r="IC144" s="109" t="n">
        <v>30.3</v>
      </c>
      <c r="ID144" s="109" t="n">
        <v>30.6</v>
      </c>
      <c r="IE144" s="109" t="n">
        <v>29.8</v>
      </c>
      <c r="IF144" s="109" t="n">
        <v>25.2</v>
      </c>
      <c r="IG144" s="109" t="n">
        <v>21.1</v>
      </c>
      <c r="IH144" s="109" t="n">
        <v>17.3</v>
      </c>
      <c r="II144" s="109" t="n">
        <v>18</v>
      </c>
      <c r="IJ144" s="109" t="n">
        <v>18.1</v>
      </c>
      <c r="IK144" s="109" t="n">
        <v>20.4</v>
      </c>
      <c r="IL144" s="109" t="n">
        <v>25.3</v>
      </c>
      <c r="IM144" s="109" t="n">
        <v>25.9</v>
      </c>
      <c r="IN144" s="109" t="n">
        <v>32.6</v>
      </c>
      <c r="IO144" s="110" t="n">
        <f aca="false">SUM(IC144:IN144)/12</f>
        <v>24.55</v>
      </c>
      <c r="JA144" s="1" t="n">
        <f aca="false">JA143+1</f>
        <v>1994</v>
      </c>
      <c r="JB144" s="113" t="s">
        <v>153</v>
      </c>
      <c r="JC144" s="109" t="n">
        <v>21.3</v>
      </c>
      <c r="JD144" s="109" t="n">
        <v>21.8</v>
      </c>
      <c r="JE144" s="109" t="n">
        <v>22.1</v>
      </c>
      <c r="JF144" s="109" t="n">
        <v>19.4</v>
      </c>
      <c r="JG144" s="109" t="n">
        <v>16.8</v>
      </c>
      <c r="JH144" s="109" t="n">
        <v>15</v>
      </c>
      <c r="JI144" s="109" t="n">
        <v>14.5</v>
      </c>
      <c r="JJ144" s="109" t="n">
        <v>14.4</v>
      </c>
      <c r="JK144" s="109" t="n">
        <v>15.5</v>
      </c>
      <c r="JL144" s="109" t="n">
        <v>18</v>
      </c>
      <c r="JM144" s="109" t="n">
        <v>18.4</v>
      </c>
      <c r="JN144" s="109" t="n">
        <v>22.2</v>
      </c>
      <c r="JO144" s="110" t="n">
        <f aca="false">SUM(JC144:JN144)/12</f>
        <v>18.2833333333333</v>
      </c>
      <c r="KA144" s="1" t="n">
        <f aca="false">KA143+1</f>
        <v>1994</v>
      </c>
      <c r="KB144" s="113" t="s">
        <v>153</v>
      </c>
      <c r="KC144" s="109" t="n">
        <v>28.5</v>
      </c>
      <c r="KD144" s="109" t="n">
        <v>29.7</v>
      </c>
      <c r="KE144" s="109" t="n">
        <v>28.1</v>
      </c>
      <c r="KF144" s="109" t="n">
        <v>24</v>
      </c>
      <c r="KG144" s="109" t="n">
        <v>19.6</v>
      </c>
      <c r="KH144" s="109" t="n">
        <v>16</v>
      </c>
      <c r="KI144" s="109" t="n">
        <v>17</v>
      </c>
      <c r="KJ144" s="109" t="n">
        <v>15.8</v>
      </c>
      <c r="KK144" s="109" t="n">
        <v>18.5</v>
      </c>
      <c r="KL144" s="109" t="n">
        <v>23.1</v>
      </c>
      <c r="KM144" s="109" t="n">
        <v>24.3</v>
      </c>
      <c r="KN144" s="109" t="n">
        <v>31.1</v>
      </c>
      <c r="KO144" s="110" t="n">
        <f aca="false">SUM(KC144:KN144)/12</f>
        <v>22.975</v>
      </c>
      <c r="LA144" s="1" t="n">
        <f aca="false">LA143+1</f>
        <v>1994</v>
      </c>
      <c r="LB144" s="113" t="s">
        <v>153</v>
      </c>
      <c r="LC144" s="109" t="n">
        <v>29.4</v>
      </c>
      <c r="LD144" s="109" t="n">
        <v>30.2</v>
      </c>
      <c r="LE144" s="109" t="n">
        <v>29.4</v>
      </c>
      <c r="LF144" s="109" t="n">
        <v>24.3</v>
      </c>
      <c r="LG144" s="109" t="n">
        <v>20.6</v>
      </c>
      <c r="LH144" s="109" t="n">
        <v>17.1</v>
      </c>
      <c r="LI144" s="109" t="n">
        <v>17.9</v>
      </c>
      <c r="LJ144" s="109" t="n">
        <v>17</v>
      </c>
      <c r="LK144" s="109" t="n">
        <v>19.2</v>
      </c>
      <c r="LL144" s="109" t="n">
        <v>24</v>
      </c>
      <c r="LM144" s="109" t="n">
        <v>25</v>
      </c>
      <c r="LN144" s="109" t="n">
        <v>31.6</v>
      </c>
      <c r="LO144" s="110" t="n">
        <f aca="false">SUM(LC144:LN144)/12</f>
        <v>23.8083333333333</v>
      </c>
      <c r="MA144" s="1" t="n">
        <f aca="false">MA143+1</f>
        <v>1994</v>
      </c>
      <c r="MB144" s="113" t="s">
        <v>153</v>
      </c>
      <c r="MC144" s="109" t="n">
        <v>26</v>
      </c>
      <c r="MD144" s="109" t="n">
        <v>26.4</v>
      </c>
      <c r="ME144" s="109" t="n">
        <v>26.9</v>
      </c>
      <c r="MF144" s="109" t="n">
        <v>23.2</v>
      </c>
      <c r="MG144" s="109" t="n">
        <v>19.3</v>
      </c>
      <c r="MH144" s="109" t="n">
        <v>16.1</v>
      </c>
      <c r="MI144" s="109" t="n">
        <v>16.7</v>
      </c>
      <c r="MJ144" s="109" t="n">
        <v>16.1</v>
      </c>
      <c r="MK144" s="109" t="n">
        <v>17.8</v>
      </c>
      <c r="ML144" s="109" t="n">
        <v>22.2</v>
      </c>
      <c r="MM144" s="109" t="n">
        <v>22.4</v>
      </c>
      <c r="MN144" s="109" t="n">
        <v>28.6</v>
      </c>
      <c r="MO144" s="110" t="n">
        <f aca="false">SUM(MC144:MN144)/12</f>
        <v>21.8083333333333</v>
      </c>
      <c r="NA144" s="1" t="n">
        <f aca="false">NA143+1</f>
        <v>1994</v>
      </c>
      <c r="NB144" s="113" t="s">
        <v>153</v>
      </c>
      <c r="NC144" s="109" t="n">
        <v>35.2</v>
      </c>
      <c r="ND144" s="109" t="n">
        <v>34.2</v>
      </c>
      <c r="NE144" s="109" t="n">
        <v>32.8</v>
      </c>
      <c r="NF144" s="109" t="n">
        <v>28.1</v>
      </c>
      <c r="NG144" s="109" t="n">
        <v>24.6</v>
      </c>
      <c r="NH144" s="109" t="n">
        <v>20.1</v>
      </c>
      <c r="NI144" s="109" t="n">
        <v>21.2</v>
      </c>
      <c r="NJ144" s="109" t="n">
        <v>21.2</v>
      </c>
      <c r="NK144" s="109" t="n">
        <v>25</v>
      </c>
      <c r="NL144" s="109" t="n">
        <v>29.8</v>
      </c>
      <c r="NM144" s="109" t="n">
        <v>31</v>
      </c>
      <c r="NN144" s="109" t="n">
        <v>36.8</v>
      </c>
      <c r="NO144" s="110" t="n">
        <f aca="false">SUM(NC144:NN144)/12</f>
        <v>28.3333333333333</v>
      </c>
      <c r="ON144" s="39" t="n">
        <f aca="false">(FO144+GO144+MO144)/3</f>
        <v>20.4</v>
      </c>
      <c r="OO144" s="40" t="n">
        <f aca="false">(AO144+BO144+EO144+HO144+JO144)/5</f>
        <v>22.3966666666667</v>
      </c>
      <c r="OP144" s="41" t="n">
        <f aca="false">(FO144+GO144+MO144+AO144+BO144+EO144+HO144+JO144)/8</f>
        <v>21.6479166666667</v>
      </c>
      <c r="PA144" s="114"/>
      <c r="PB144" s="115"/>
      <c r="PN144" s="28" t="n">
        <f aca="false">MAX(FC144:FN144,GC144:GN144,MC144:MN144)</f>
        <v>28.6</v>
      </c>
      <c r="PO144" s="29" t="n">
        <f aca="false">MIN(FC144:FN144,GC144:GN144,MC144:MN144)</f>
        <v>13.8</v>
      </c>
      <c r="PP144" s="30" t="n">
        <f aca="false">MAX(AC144:AN144,BC144:BN144,EC144:EN144,HC144:HN144,JC144:JN144)</f>
        <v>38.5</v>
      </c>
      <c r="PQ144" s="31" t="n">
        <f aca="false">MIN(AC144:AN144,BC144:BN144,EC144:EN144,HC144:HN144,JC144:JN144)</f>
        <v>14.2</v>
      </c>
      <c r="QU144" s="116" t="n">
        <f aca="false">AVERAGE(AH144,AI144,AJ144,BH144,BI144,BJ144,CH144,CI144,CJ144,DH144,DI144,DJ144,EH144,EI144,EJ144,FH144,FI144,FJ144,GH149,GI149,GJ149,HH144,HI144,HJ144,IH144,II144,IJ144,JH144,JI144,JJ144,KH144,KI144,KJ144,LH144,LI144,LJ144,MH144,MI144,MJ144,NH144,NI144,NJ144)</f>
        <v>16.5595238095238</v>
      </c>
      <c r="QV144" s="117" t="n">
        <f aca="false">AVERAGE(AC144,AD144,AN144,BC144,BD144,BN144,CC144,CD144,CN144,DC144,DD144,DN144,EC144,ED144,EN144,FC144,FD144,FN144,GC149,GD149,GN149,HC144,HD144,HN144,IC144,ID144,IN144,JC144,JD144,JN144,KC144,KD144,KN144,LC144,LD144,LN144,MC144,MD144,MN144,NC144,ND144,NN144,)</f>
        <v>27.7023255813954</v>
      </c>
      <c r="QW144" s="116" t="n">
        <f aca="false">AVERAGE(QU134:QU144)</f>
        <v>15.8602092352092</v>
      </c>
      <c r="QX144" s="118" t="n">
        <f aca="false">AVERAGE(QV134:QV144)</f>
        <v>27.2220930232558</v>
      </c>
    </row>
    <row r="145" customFormat="false" ht="12.9" hidden="false" customHeight="false" outlineLevel="0" collapsed="false">
      <c r="A145" s="101" t="n">
        <f aca="false">A140+5</f>
        <v>1995</v>
      </c>
      <c r="B145" s="102" t="n">
        <f aca="false">AVERAGE(AO145,BO145,CO145,DO145,EO145,FO145,GO145,HO145,IO145,JO145,KO145,LO145,MO145,NO145)</f>
        <v>21.8315476190476</v>
      </c>
      <c r="C145" s="103" t="n">
        <f aca="false">AVERAGE(B141:B145)</f>
        <v>22.1190476190476</v>
      </c>
      <c r="D145" s="104" t="n">
        <f aca="false">AVERAGE(B136:B145)</f>
        <v>22.1656547619048</v>
      </c>
      <c r="E145" s="102" t="n">
        <f aca="false">AVERAGE(B126:B145)</f>
        <v>22.1776140873016</v>
      </c>
      <c r="F145" s="105" t="n">
        <f aca="false">AVERAGE(B96:B145)</f>
        <v>21.946255952381</v>
      </c>
      <c r="G145" s="3" t="n">
        <f aca="false">MAX(AC145:AN145,BC145:BN145,CC145:CN145,DC145:DN145,EC145:EN145,FC145:FN145,GC145:GN145,HC145:HN145,IC145:IN145,JC145:JN145,KC145:KN145,LC145:LN145,MC145:MN145,NC145:NN145)</f>
        <v>36.4</v>
      </c>
      <c r="H145" s="106" t="n">
        <f aca="false">MEDIAN(AC145:AN145,BC145:BN145,CC145:CN145,DC145:DN145,EC145:EN145,FC145:FN145,GC145:GN145,HC145:HN145,IC145:IN145,JC145:JN145,KC145:KN145,LC145:LN145,MC145:MN145,NC145:NN145)</f>
        <v>20.8</v>
      </c>
      <c r="I145" s="5" t="n">
        <f aca="false">MIN(AC145:AN145,BC145:BN145,CC145:CN145,DC145:DN145,EC145:EN145,FC145:FN145,GC145:GN145,HC145:HN145,IC145:IN145,JC145:JN145,KC145:KN145,LC145:LN145,MC145:MN145,NC145:NN145)</f>
        <v>11.9</v>
      </c>
      <c r="J145" s="107" t="n">
        <f aca="false">(G145+I145)/2</f>
        <v>24.15</v>
      </c>
      <c r="AA145" s="1" t="n">
        <f aca="false">AA144+1</f>
        <v>71</v>
      </c>
      <c r="AB145" s="108" t="n">
        <v>1995</v>
      </c>
      <c r="AC145" s="109" t="n">
        <v>29.5</v>
      </c>
      <c r="AD145" s="109" t="n">
        <v>29.1</v>
      </c>
      <c r="AE145" s="109" t="n">
        <v>23.7</v>
      </c>
      <c r="AF145" s="109" t="n">
        <v>19.8</v>
      </c>
      <c r="AG145" s="109" t="n">
        <v>17.5</v>
      </c>
      <c r="AH145" s="109" t="n">
        <v>16.1</v>
      </c>
      <c r="AI145" s="109" t="n">
        <v>13.9</v>
      </c>
      <c r="AJ145" s="109" t="n">
        <v>17.4</v>
      </c>
      <c r="AK145" s="109" t="n">
        <v>18.1</v>
      </c>
      <c r="AL145" s="109" t="n">
        <v>21.1</v>
      </c>
      <c r="AM145" s="109" t="n">
        <v>23.8</v>
      </c>
      <c r="AN145" s="109" t="n">
        <v>25.1</v>
      </c>
      <c r="AO145" s="110" t="n">
        <f aca="false">SUM(AC145:AN145)/12</f>
        <v>21.2583333333333</v>
      </c>
      <c r="AQ145" s="112"/>
      <c r="AR145" s="109"/>
      <c r="AS145" s="109"/>
      <c r="AT145" s="109"/>
      <c r="AU145" s="109"/>
      <c r="AV145" s="109"/>
      <c r="AW145" s="109"/>
      <c r="AX145" s="109"/>
      <c r="AY145" s="109"/>
      <c r="AZ145" s="109"/>
      <c r="BA145" s="1" t="n">
        <f aca="false">BA144+1</f>
        <v>1995</v>
      </c>
      <c r="BB145" s="113" t="s">
        <v>154</v>
      </c>
      <c r="BC145" s="109" t="n">
        <v>29.4</v>
      </c>
      <c r="BD145" s="109" t="n">
        <v>29.2</v>
      </c>
      <c r="BE145" s="109" t="n">
        <v>23.8</v>
      </c>
      <c r="BF145" s="109" t="n">
        <v>18.9</v>
      </c>
      <c r="BG145" s="109" t="n">
        <v>16</v>
      </c>
      <c r="BH145" s="109" t="n">
        <v>14.2</v>
      </c>
      <c r="BI145" s="109" t="n">
        <v>11.9</v>
      </c>
      <c r="BJ145" s="109" t="n">
        <v>16.3</v>
      </c>
      <c r="BK145" s="109" t="n">
        <v>17.2</v>
      </c>
      <c r="BL145" s="109" t="n">
        <v>20.3</v>
      </c>
      <c r="BM145" s="109" t="n">
        <v>24.2</v>
      </c>
      <c r="BN145" s="109" t="n">
        <v>25.6</v>
      </c>
      <c r="BO145" s="110" t="n">
        <f aca="false">SUM(BC145:BN145)/12</f>
        <v>20.5833333333333</v>
      </c>
      <c r="BP145" s="109"/>
      <c r="BQ145" s="109"/>
      <c r="BR145" s="109"/>
      <c r="BS145" s="109"/>
      <c r="CA145" s="1" t="n">
        <f aca="false">CA144+1</f>
        <v>1995</v>
      </c>
      <c r="CB145" s="112" t="n">
        <v>1995</v>
      </c>
      <c r="CC145" s="109" t="n">
        <v>20.5</v>
      </c>
      <c r="CD145" s="109" t="n">
        <v>23.2</v>
      </c>
      <c r="CE145" s="109" t="n">
        <v>19.4</v>
      </c>
      <c r="CF145" s="109" t="n">
        <v>18.1</v>
      </c>
      <c r="CG145" s="109" t="n">
        <v>16.4</v>
      </c>
      <c r="CH145" s="109" t="n">
        <v>14.9</v>
      </c>
      <c r="CI145" s="109" t="n">
        <v>13.8</v>
      </c>
      <c r="CJ145" s="109" t="n">
        <v>15.5</v>
      </c>
      <c r="CK145" s="109" t="n">
        <v>15.8</v>
      </c>
      <c r="CL145" s="109" t="n">
        <v>17.5</v>
      </c>
      <c r="CM145" s="109" t="n">
        <v>19.4</v>
      </c>
      <c r="CN145" s="109" t="n">
        <v>18.2</v>
      </c>
      <c r="CO145" s="110" t="n">
        <f aca="false">SUM(CC145:CN145)/12</f>
        <v>17.725</v>
      </c>
      <c r="DA145" s="1" t="n">
        <f aca="false">DA144+1</f>
        <v>1995</v>
      </c>
      <c r="DB145" s="113" t="s">
        <v>154</v>
      </c>
      <c r="DC145" s="109" t="n">
        <v>31.5</v>
      </c>
      <c r="DD145" s="109" t="n">
        <v>31.4</v>
      </c>
      <c r="DE145" s="109" t="n">
        <v>25.8</v>
      </c>
      <c r="DF145" s="109" t="n">
        <v>20.6</v>
      </c>
      <c r="DG145" s="109" t="n">
        <v>17.5</v>
      </c>
      <c r="DH145" s="109" t="n">
        <v>15.3</v>
      </c>
      <c r="DI145" s="109" t="n">
        <v>13.8</v>
      </c>
      <c r="DJ145" s="109" t="n">
        <v>17.6</v>
      </c>
      <c r="DK145" s="109" t="n">
        <v>20</v>
      </c>
      <c r="DL145" s="109" t="n">
        <v>22.6</v>
      </c>
      <c r="DM145" s="109" t="n">
        <v>26.3</v>
      </c>
      <c r="DN145" s="109" t="n">
        <v>28</v>
      </c>
      <c r="DO145" s="110" t="n">
        <f aca="false">SUM(DC145:DN145)/12</f>
        <v>22.5333333333333</v>
      </c>
      <c r="EA145" s="1" t="n">
        <f aca="false">EA144+1</f>
        <v>1995</v>
      </c>
      <c r="EB145" s="111" t="n">
        <v>1995</v>
      </c>
      <c r="EC145" s="109" t="n">
        <v>36.4</v>
      </c>
      <c r="ED145" s="109" t="n">
        <v>36.1</v>
      </c>
      <c r="EE145" s="109" t="n">
        <v>32.6</v>
      </c>
      <c r="EF145" s="109" t="n">
        <v>26.5</v>
      </c>
      <c r="EG145" s="109" t="n">
        <v>21.5</v>
      </c>
      <c r="EH145" s="109" t="n">
        <v>19.8</v>
      </c>
      <c r="EI145" s="109" t="n">
        <v>18.8</v>
      </c>
      <c r="EJ145" s="109" t="n">
        <v>24.3</v>
      </c>
      <c r="EK145" s="109" t="n">
        <v>26.1</v>
      </c>
      <c r="EL145" s="109" t="n">
        <v>29.1</v>
      </c>
      <c r="EM145" s="109" t="n">
        <v>32.3</v>
      </c>
      <c r="EN145" s="109" t="n">
        <v>34.2</v>
      </c>
      <c r="EO145" s="110" t="n">
        <f aca="false">SUM(EC145:EN145)/12</f>
        <v>28.1416666666667</v>
      </c>
      <c r="FA145" s="1" t="n">
        <f aca="false">FA144+1</f>
        <v>1995</v>
      </c>
      <c r="FB145" s="113" t="s">
        <v>154</v>
      </c>
      <c r="FC145" s="109" t="n">
        <v>27.4</v>
      </c>
      <c r="FD145" s="109" t="n">
        <v>27.9</v>
      </c>
      <c r="FE145" s="109" t="n">
        <v>23.3</v>
      </c>
      <c r="FF145" s="109" t="n">
        <v>18.5</v>
      </c>
      <c r="FG145" s="109" t="n">
        <v>15.7</v>
      </c>
      <c r="FH145" s="109" t="n">
        <v>14.3</v>
      </c>
      <c r="FI145" s="109" t="n">
        <v>12.1</v>
      </c>
      <c r="FJ145" s="109" t="n">
        <v>16.7</v>
      </c>
      <c r="FK145" s="109" t="n">
        <v>16.9</v>
      </c>
      <c r="FL145" s="109" t="n">
        <v>19.5</v>
      </c>
      <c r="FM145" s="109" t="n">
        <v>22.5</v>
      </c>
      <c r="FN145" s="109" t="n">
        <v>24.2</v>
      </c>
      <c r="FO145" s="110" t="n">
        <f aca="false">SUM(FC145:FN145)/12</f>
        <v>19.9166666666667</v>
      </c>
      <c r="GA145" s="1" t="n">
        <f aca="false">GA144+1</f>
        <v>1995</v>
      </c>
      <c r="GB145" s="113" t="s">
        <v>154</v>
      </c>
      <c r="GC145" s="109" t="n">
        <v>24.5</v>
      </c>
      <c r="GD145" s="109" t="n">
        <v>26.4</v>
      </c>
      <c r="GE145" s="109" t="n">
        <v>22</v>
      </c>
      <c r="GF145" s="109" t="n">
        <v>17.4</v>
      </c>
      <c r="GG145" s="109" t="n">
        <v>15.4</v>
      </c>
      <c r="GH145" s="109" t="n">
        <v>13.7</v>
      </c>
      <c r="GI145" s="109" t="n">
        <v>12.6</v>
      </c>
      <c r="GJ145" s="109" t="n">
        <v>15.5</v>
      </c>
      <c r="GK145" s="109" t="n">
        <v>15.8</v>
      </c>
      <c r="GL145" s="109" t="n">
        <v>17.3</v>
      </c>
      <c r="GM145" s="109" t="n">
        <v>20.9</v>
      </c>
      <c r="GN145" s="109" t="n">
        <v>21.1</v>
      </c>
      <c r="GO145" s="110" t="n">
        <f aca="false">SUM(GC145:GN145)/12</f>
        <v>18.55</v>
      </c>
      <c r="HA145" s="1" t="n">
        <f aca="false">HA144+1</f>
        <v>1995</v>
      </c>
      <c r="HB145" s="113" t="s">
        <v>154</v>
      </c>
      <c r="HC145" s="109" t="n">
        <v>24.3</v>
      </c>
      <c r="HD145" s="109" t="n">
        <v>26.5</v>
      </c>
      <c r="HE145" s="109" t="n">
        <v>21.8</v>
      </c>
      <c r="HF145" s="109" t="n">
        <v>20.7</v>
      </c>
      <c r="HG145" s="109" t="n">
        <v>17.9</v>
      </c>
      <c r="HH145" s="109" t="n">
        <v>16.4</v>
      </c>
      <c r="HI145" s="109" t="n">
        <v>15.5</v>
      </c>
      <c r="HJ145" s="109" t="n">
        <v>17.7</v>
      </c>
      <c r="HK145" s="109" t="n">
        <v>18</v>
      </c>
      <c r="HL145" s="109" t="n">
        <v>20.4</v>
      </c>
      <c r="HM145" s="109" t="n">
        <v>22.9</v>
      </c>
      <c r="HN145" s="109" t="n">
        <v>21.8</v>
      </c>
      <c r="HO145" s="110" t="n">
        <f aca="false">SUM(HC145:HN145)/12</f>
        <v>20.325</v>
      </c>
      <c r="IA145" s="1" t="n">
        <f aca="false">IA144+1</f>
        <v>1995</v>
      </c>
      <c r="IB145" s="113" t="s">
        <v>154</v>
      </c>
      <c r="IC145" s="109" t="n">
        <v>32.6</v>
      </c>
      <c r="ID145" s="109" t="n">
        <v>32.8</v>
      </c>
      <c r="IE145" s="109" t="n">
        <v>27.3</v>
      </c>
      <c r="IF145" s="109" t="n">
        <v>22.2</v>
      </c>
      <c r="IG145" s="109" t="n">
        <v>19</v>
      </c>
      <c r="IH145" s="109" t="n">
        <v>17.1</v>
      </c>
      <c r="II145" s="109" t="n">
        <v>15.2</v>
      </c>
      <c r="IJ145" s="109" t="n">
        <v>19.9</v>
      </c>
      <c r="IK145" s="109" t="n">
        <v>21.2</v>
      </c>
      <c r="IL145" s="109" t="n">
        <v>24.1</v>
      </c>
      <c r="IM145" s="109" t="n">
        <v>27.6</v>
      </c>
      <c r="IN145" s="109" t="n">
        <v>29.2</v>
      </c>
      <c r="IO145" s="110" t="n">
        <f aca="false">SUM(IC145:IN145)/12</f>
        <v>24.0166666666667</v>
      </c>
      <c r="JA145" s="1" t="n">
        <f aca="false">JA144+1</f>
        <v>1995</v>
      </c>
      <c r="JB145" s="113" t="s">
        <v>154</v>
      </c>
      <c r="JC145" s="109" t="n">
        <v>22.3</v>
      </c>
      <c r="JD145" s="109" t="n">
        <v>23.5</v>
      </c>
      <c r="JE145" s="109" t="n">
        <v>20.8</v>
      </c>
      <c r="JF145" s="109" t="n">
        <v>17.4</v>
      </c>
      <c r="JG145" s="109" t="n">
        <v>15.9</v>
      </c>
      <c r="JH145" s="109" t="n">
        <v>14.2</v>
      </c>
      <c r="JI145" s="109" t="n">
        <v>13.5</v>
      </c>
      <c r="JJ145" s="109" t="n">
        <v>15.2</v>
      </c>
      <c r="JK145" s="109" t="n">
        <v>16.1</v>
      </c>
      <c r="JL145" s="109" t="n">
        <v>17.1</v>
      </c>
      <c r="JM145" s="109" t="n">
        <v>19.5</v>
      </c>
      <c r="JN145" s="109" t="n">
        <v>19</v>
      </c>
      <c r="JO145" s="110" t="n">
        <f aca="false">SUM(JC145:JN145)/12</f>
        <v>17.875</v>
      </c>
      <c r="KA145" s="1" t="n">
        <f aca="false">KA144+1</f>
        <v>1995</v>
      </c>
      <c r="KB145" s="123" t="s">
        <v>155</v>
      </c>
      <c r="KC145" s="109" t="n">
        <v>30.3</v>
      </c>
      <c r="KD145" s="109" t="n">
        <v>32.2</v>
      </c>
      <c r="KE145" s="109" t="n">
        <v>29.1</v>
      </c>
      <c r="KF145" s="109" t="n">
        <v>21.6</v>
      </c>
      <c r="KG145" s="109" t="n">
        <v>20.1</v>
      </c>
      <c r="KH145" s="109" t="n">
        <v>15.7</v>
      </c>
      <c r="KI145" s="109" t="n">
        <v>13.8</v>
      </c>
      <c r="KJ145" s="109" t="n">
        <v>16.3</v>
      </c>
      <c r="KK145" s="109" t="n">
        <v>20.8</v>
      </c>
      <c r="KL145" s="109" t="n">
        <v>22.7</v>
      </c>
      <c r="KM145" s="109" t="n">
        <v>26.1</v>
      </c>
      <c r="KN145" s="109" t="n">
        <v>29.6</v>
      </c>
      <c r="KO145" s="110" t="n">
        <f aca="false">SUM(KC145:KN145)/12</f>
        <v>23.1916666666667</v>
      </c>
      <c r="LA145" s="1" t="n">
        <f aca="false">LA144+1</f>
        <v>1995</v>
      </c>
      <c r="LB145" s="113" t="s">
        <v>154</v>
      </c>
      <c r="LC145" s="109" t="n">
        <v>31.7</v>
      </c>
      <c r="LD145" s="109" t="n">
        <v>31.7</v>
      </c>
      <c r="LE145" s="109" t="n">
        <v>26.2</v>
      </c>
      <c r="LF145" s="109" t="n">
        <v>21.7</v>
      </c>
      <c r="LG145" s="109" t="n">
        <v>18.5</v>
      </c>
      <c r="LH145" s="109" t="n">
        <v>16.5</v>
      </c>
      <c r="LI145" s="109" t="n">
        <v>14.5</v>
      </c>
      <c r="LJ145" s="109" t="n">
        <v>18.7</v>
      </c>
      <c r="LK145" s="109" t="n">
        <v>20.1</v>
      </c>
      <c r="LL145" s="109" t="n">
        <v>23.1</v>
      </c>
      <c r="LM145" s="109" t="n">
        <v>26.4</v>
      </c>
      <c r="LN145" s="109" t="n">
        <v>28</v>
      </c>
      <c r="LO145" s="110" t="n">
        <f aca="false">SUM(LC145:LN145)/12</f>
        <v>23.0916666666667</v>
      </c>
      <c r="MA145" s="1" t="n">
        <f aca="false">MA144+1</f>
        <v>1995</v>
      </c>
      <c r="MB145" s="113" t="s">
        <v>154</v>
      </c>
      <c r="MC145" s="109" t="n">
        <v>27.4</v>
      </c>
      <c r="MD145" s="109" t="n">
        <v>28.2</v>
      </c>
      <c r="ME145" s="109" t="n">
        <v>24</v>
      </c>
      <c r="MF145" s="109" t="n">
        <v>20.2</v>
      </c>
      <c r="MG145" s="109" t="n">
        <v>17.4</v>
      </c>
      <c r="MH145" s="109" t="n">
        <v>16.1</v>
      </c>
      <c r="MI145" s="109" t="n">
        <v>14.5</v>
      </c>
      <c r="MJ145" s="109" t="n">
        <v>18.4</v>
      </c>
      <c r="MK145" s="109" t="n">
        <v>18.8</v>
      </c>
      <c r="ML145" s="109" t="n">
        <v>21.4</v>
      </c>
      <c r="MM145" s="109" t="n">
        <v>24.3</v>
      </c>
      <c r="MN145" s="109" t="n">
        <v>24.1</v>
      </c>
      <c r="MO145" s="110" t="n">
        <f aca="false">SUM(MC145:MN145)/12</f>
        <v>21.2333333333333</v>
      </c>
      <c r="NA145" s="1" t="n">
        <f aca="false">NA144+1</f>
        <v>1995</v>
      </c>
      <c r="NB145" s="113" t="s">
        <v>154</v>
      </c>
      <c r="NC145" s="109" t="n">
        <v>35.6</v>
      </c>
      <c r="ND145" s="109" t="n">
        <v>36.3</v>
      </c>
      <c r="NE145" s="109" t="n">
        <v>30.7</v>
      </c>
      <c r="NF145" s="109" t="n">
        <v>24.5</v>
      </c>
      <c r="NG145" s="109" t="n">
        <v>21.3</v>
      </c>
      <c r="NH145" s="109" t="n">
        <v>18.9</v>
      </c>
      <c r="NI145" s="109" t="n">
        <v>18.3</v>
      </c>
      <c r="NJ145" s="109" t="n">
        <v>22.8</v>
      </c>
      <c r="NK145" s="109" t="n">
        <v>24.5</v>
      </c>
      <c r="NL145" s="109" t="n">
        <v>28.7</v>
      </c>
      <c r="NM145" s="109" t="n">
        <v>31.7</v>
      </c>
      <c r="NN145" s="109" t="n">
        <v>33.1</v>
      </c>
      <c r="NO145" s="110" t="n">
        <f aca="false">SUM(NC145:NN145)/12</f>
        <v>27.2</v>
      </c>
      <c r="ON145" s="39" t="n">
        <f aca="false">(FO145+GO145+MO145)/3</f>
        <v>19.9</v>
      </c>
      <c r="OO145" s="40" t="n">
        <f aca="false">(AO145+BO145+EO145+HO145+JO145)/5</f>
        <v>21.6366666666667</v>
      </c>
      <c r="OP145" s="41" t="n">
        <f aca="false">(FO145+GO145+MO145+AO145+BO145+EO145+HO145+JO145)/8</f>
        <v>20.9854166666667</v>
      </c>
      <c r="PA145" s="114"/>
      <c r="PB145" s="115"/>
      <c r="PN145" s="28" t="n">
        <f aca="false">MAX(FC145:FN145,GC145:GN145,MC145:MN145)</f>
        <v>28.2</v>
      </c>
      <c r="PO145" s="29" t="n">
        <f aca="false">MIN(FC145:FN145,GC145:GN145,MC145:MN145)</f>
        <v>12.1</v>
      </c>
      <c r="PP145" s="30" t="n">
        <f aca="false">MAX(AC145:AN145,BC145:BN145,EC145:EN145,HC145:HN145,JC145:JN145)</f>
        <v>36.4</v>
      </c>
      <c r="PQ145" s="31" t="n">
        <f aca="false">MIN(AC145:AN145,BC145:BN145,EC145:EN145,HC145:HN145,JC145:JN145)</f>
        <v>11.9</v>
      </c>
      <c r="QU145" s="116" t="n">
        <f aca="false">AVERAGE(AH145,AI145,AJ145,BH145,BI145,BJ145,CH145,CI145,CJ145,DH145,DI145,DJ145,EH145,EI145,EJ145,FH145,FI145,FJ145,GH150,GI150,GJ150,HH145,HI145,HJ145,IH145,II145,IJ145,JH145,JI145,JJ145,KH145,KI145,KJ145,LH145,LI145,LJ145,MH145,MI145,MJ145,NH145,NI145,NJ145)</f>
        <v>16.1285714285714</v>
      </c>
      <c r="QV145" s="117" t="n">
        <f aca="false">AVERAGE(AC145,AD145,AN145,BC145,BD145,BN145,CC145,CD145,CN145,DC145,DD145,DN145,EC145,ED145,EN145,FC145,FD145,FN145,GC150,GD150,GN150,HC145,HD145,HN145,IC145,ID145,IN145,JC145,JD145,JN145,KC145,KD145,KN145,LC145,LD145,LN145,MC145,MD145,MN145,NC145,ND145,NN145,)</f>
        <v>27.5813953488372</v>
      </c>
      <c r="QW145" s="116" t="n">
        <f aca="false">AVERAGE(QU135:QU145)</f>
        <v>15.9149711399711</v>
      </c>
      <c r="QX145" s="118" t="n">
        <f aca="false">AVERAGE(QV135:QV145)</f>
        <v>27.2620507399577</v>
      </c>
    </row>
    <row r="146" customFormat="false" ht="12.9" hidden="false" customHeight="false" outlineLevel="0" collapsed="false">
      <c r="A146" s="101"/>
      <c r="B146" s="102" t="n">
        <f aca="false">AVERAGE(AO146,BO146,CO146,DO146,EO146,FO146,GO146,HO146,IO146,JO146,KO146,LO146,MO146,NO146)</f>
        <v>21.9833333333333</v>
      </c>
      <c r="C146" s="103" t="n">
        <f aca="false">AVERAGE(B142:B146)</f>
        <v>21.9934920634921</v>
      </c>
      <c r="D146" s="104" t="n">
        <f aca="false">AVERAGE(B137:B146)</f>
        <v>22.1930952380952</v>
      </c>
      <c r="E146" s="102" t="n">
        <f aca="false">AVERAGE(B127:B146)</f>
        <v>22.194816468254</v>
      </c>
      <c r="F146" s="105" t="n">
        <f aca="false">AVERAGE(B97:B146)</f>
        <v>21.9622321428571</v>
      </c>
      <c r="G146" s="3" t="n">
        <f aca="false">MAX(AC146:AN146,BC146:BN146,CC146:CN146,DC146:DN146,EC146:EN146,FC146:FN146,GC146:GN146,HC146:HN146,IC146:IN146,JC146:JN146,KC146:KN146,LC146:LN146,MC146:MN146,NC146:NN146)</f>
        <v>37.2</v>
      </c>
      <c r="H146" s="106" t="n">
        <f aca="false">MEDIAN(AC146:AN146,BC146:BN146,CC146:CN146,DC146:DN146,EC146:EN146,FC146:FN146,GC146:GN146,HC146:HN146,IC146:IN146,JC146:JN146,KC146:KN146,LC146:LN146,MC146:MN146,NC146:NN146)</f>
        <v>20.9</v>
      </c>
      <c r="I146" s="5" t="n">
        <f aca="false">MIN(AC146:AN146,BC146:BN146,CC146:CN146,DC146:DN146,EC146:EN146,FC146:FN146,GC146:GN146,HC146:HN146,IC146:IN146,JC146:JN146,KC146:KN146,LC146:LN146,MC146:MN146,NC146:NN146)</f>
        <v>13.2</v>
      </c>
      <c r="J146" s="107" t="n">
        <f aca="false">(G146+I146)/2</f>
        <v>25.2</v>
      </c>
      <c r="AA146" s="1" t="n">
        <f aca="false">AA145+1</f>
        <v>72</v>
      </c>
      <c r="AB146" s="108" t="n">
        <v>1996</v>
      </c>
      <c r="AC146" s="109" t="n">
        <v>26.6</v>
      </c>
      <c r="AD146" s="109" t="n">
        <v>27.3</v>
      </c>
      <c r="AE146" s="109" t="n">
        <v>26.7</v>
      </c>
      <c r="AF146" s="109" t="n">
        <v>19.9</v>
      </c>
      <c r="AG146" s="109" t="n">
        <v>19.2</v>
      </c>
      <c r="AH146" s="109" t="n">
        <v>16.6</v>
      </c>
      <c r="AI146" s="109" t="n">
        <v>15</v>
      </c>
      <c r="AJ146" s="109" t="n">
        <v>15.1</v>
      </c>
      <c r="AK146" s="109" t="n">
        <v>17.5</v>
      </c>
      <c r="AL146" s="109" t="n">
        <v>21.3</v>
      </c>
      <c r="AM146" s="109" t="n">
        <v>21.9</v>
      </c>
      <c r="AN146" s="109" t="n">
        <v>24.9</v>
      </c>
      <c r="AO146" s="110" t="n">
        <f aca="false">SUM(AC146:AN146)/12</f>
        <v>21</v>
      </c>
      <c r="AQ146" s="112"/>
      <c r="AR146" s="109"/>
      <c r="AS146" s="109"/>
      <c r="AT146" s="109"/>
      <c r="AU146" s="109"/>
      <c r="AV146" s="109"/>
      <c r="AW146" s="109"/>
      <c r="AX146" s="109"/>
      <c r="AY146" s="109"/>
      <c r="AZ146" s="109"/>
      <c r="BA146" s="1" t="n">
        <f aca="false">BA145+1</f>
        <v>1996</v>
      </c>
      <c r="BB146" s="113" t="s">
        <v>156</v>
      </c>
      <c r="BC146" s="109" t="n">
        <v>28</v>
      </c>
      <c r="BD146" s="109" t="n">
        <v>27.9</v>
      </c>
      <c r="BE146" s="109" t="n">
        <v>26.4</v>
      </c>
      <c r="BF146" s="109" t="n">
        <v>18.8</v>
      </c>
      <c r="BG146" s="109" t="n">
        <v>18.4</v>
      </c>
      <c r="BH146" s="109" t="n">
        <v>14.6</v>
      </c>
      <c r="BI146" s="109" t="n">
        <v>13.4</v>
      </c>
      <c r="BJ146" s="109" t="n">
        <v>13.9</v>
      </c>
      <c r="BK146" s="109" t="n">
        <v>16.3</v>
      </c>
      <c r="BL146" s="109" t="n">
        <v>20.2</v>
      </c>
      <c r="BM146" s="109" t="n">
        <v>22.5</v>
      </c>
      <c r="BN146" s="109" t="n">
        <v>26</v>
      </c>
      <c r="BO146" s="110" t="n">
        <f aca="false">SUM(BC146:BN146)/12</f>
        <v>20.5333333333333</v>
      </c>
      <c r="BP146" s="109"/>
      <c r="BQ146" s="109"/>
      <c r="BR146" s="109"/>
      <c r="BS146" s="109"/>
      <c r="CA146" s="1" t="n">
        <f aca="false">CA145+1</f>
        <v>1996</v>
      </c>
      <c r="CB146" s="112" t="n">
        <v>1996</v>
      </c>
      <c r="CC146" s="109" t="n">
        <v>20.2</v>
      </c>
      <c r="CD146" s="109" t="n">
        <v>20.7</v>
      </c>
      <c r="CE146" s="109" t="n">
        <v>21.5</v>
      </c>
      <c r="CF146" s="109" t="n">
        <v>17.9</v>
      </c>
      <c r="CG146" s="109" t="n">
        <v>17</v>
      </c>
      <c r="CH146" s="109" t="n">
        <v>15.5</v>
      </c>
      <c r="CI146" s="109" t="n">
        <v>14.7</v>
      </c>
      <c r="CJ146" s="109" t="n">
        <v>14.6</v>
      </c>
      <c r="CK146" s="109" t="n">
        <v>15.9</v>
      </c>
      <c r="CL146" s="109" t="n">
        <v>17.9</v>
      </c>
      <c r="CM146" s="109" t="n">
        <v>18.6</v>
      </c>
      <c r="CN146" s="109" t="n">
        <v>19.4</v>
      </c>
      <c r="CO146" s="110" t="n">
        <f aca="false">SUM(CC146:CN146)/12</f>
        <v>17.825</v>
      </c>
      <c r="DA146" s="1" t="n">
        <f aca="false">DA145+1</f>
        <v>1996</v>
      </c>
      <c r="DB146" s="113" t="s">
        <v>156</v>
      </c>
      <c r="DC146" s="109" t="n">
        <v>30.1</v>
      </c>
      <c r="DD146" s="109" t="n">
        <v>29.6</v>
      </c>
      <c r="DE146" s="109" t="n">
        <v>28.8</v>
      </c>
      <c r="DF146" s="109" t="n">
        <v>20.4</v>
      </c>
      <c r="DG146" s="109" t="n">
        <v>19.5</v>
      </c>
      <c r="DH146" s="109" t="n">
        <v>16</v>
      </c>
      <c r="DI146" s="109" t="n">
        <v>14.9</v>
      </c>
      <c r="DJ146" s="109" t="n">
        <v>16.3</v>
      </c>
      <c r="DK146" s="109" t="n">
        <v>18.7</v>
      </c>
      <c r="DL146" s="109" t="n">
        <v>23</v>
      </c>
      <c r="DM146" s="109" t="n">
        <v>25.2</v>
      </c>
      <c r="DN146" s="109" t="n">
        <v>27.6</v>
      </c>
      <c r="DO146" s="110" t="n">
        <f aca="false">SUM(DC146:DN146)/12</f>
        <v>22.5083333333333</v>
      </c>
      <c r="EA146" s="1" t="n">
        <f aca="false">EA145+1</f>
        <v>1996</v>
      </c>
      <c r="EB146" s="111" t="n">
        <v>1996</v>
      </c>
      <c r="EC146" s="109" t="n">
        <v>37.2</v>
      </c>
      <c r="ED146" s="109" t="n">
        <v>36.3</v>
      </c>
      <c r="EE146" s="109" t="n">
        <v>34.4</v>
      </c>
      <c r="EF146" s="109" t="n">
        <v>27.8</v>
      </c>
      <c r="EG146" s="109" t="n">
        <v>23.9</v>
      </c>
      <c r="EH146" s="109" t="n">
        <v>21.3</v>
      </c>
      <c r="EI146" s="109" t="n">
        <v>18.8</v>
      </c>
      <c r="EJ146" s="109" t="n">
        <v>21.8</v>
      </c>
      <c r="EK146" s="109" t="n">
        <v>26.2</v>
      </c>
      <c r="EL146" s="109" t="n">
        <v>30.3</v>
      </c>
      <c r="EM146" s="109" t="n">
        <v>33.2</v>
      </c>
      <c r="EN146" s="109" t="n">
        <v>37</v>
      </c>
      <c r="EO146" s="110" t="n">
        <f aca="false">SUM(EC146:EN146)/12</f>
        <v>29.0166666666667</v>
      </c>
      <c r="FA146" s="1" t="n">
        <f aca="false">FA145+1</f>
        <v>1996</v>
      </c>
      <c r="FB146" s="113" t="s">
        <v>156</v>
      </c>
      <c r="FC146" s="109" t="n">
        <v>25.7</v>
      </c>
      <c r="FD146" s="109" t="n">
        <v>27.4</v>
      </c>
      <c r="FE146" s="109" t="n">
        <v>26</v>
      </c>
      <c r="FF146" s="109" t="n">
        <v>18.1</v>
      </c>
      <c r="FG146" s="109" t="n">
        <v>17.4</v>
      </c>
      <c r="FH146" s="109" t="n">
        <v>14.6</v>
      </c>
      <c r="FI146" s="109" t="n">
        <v>13.4</v>
      </c>
      <c r="FJ146" s="109" t="n">
        <v>13.8</v>
      </c>
      <c r="FK146" s="109" t="n">
        <v>16.1</v>
      </c>
      <c r="FL146" s="109" t="n">
        <v>20.5</v>
      </c>
      <c r="FM146" s="109" t="n">
        <v>21.3</v>
      </c>
      <c r="FN146" s="109" t="n">
        <v>24.6</v>
      </c>
      <c r="FO146" s="110" t="n">
        <f aca="false">SUM(FC146:FN146)/12</f>
        <v>19.9083333333333</v>
      </c>
      <c r="GA146" s="1" t="n">
        <f aca="false">GA145+1</f>
        <v>1996</v>
      </c>
      <c r="GB146" s="113" t="s">
        <v>156</v>
      </c>
      <c r="GC146" s="109" t="n">
        <v>23.5</v>
      </c>
      <c r="GD146" s="109" t="n">
        <v>24.7</v>
      </c>
      <c r="GE146" s="109" t="n">
        <v>23.9</v>
      </c>
      <c r="GF146" s="109" t="n">
        <v>17.4</v>
      </c>
      <c r="GG146" s="109" t="n">
        <v>16.9</v>
      </c>
      <c r="GH146" s="109" t="n">
        <v>14.3</v>
      </c>
      <c r="GI146" s="109" t="n">
        <v>13.2</v>
      </c>
      <c r="GJ146" s="109" t="n">
        <v>14</v>
      </c>
      <c r="GK146" s="109" t="n">
        <v>15.4</v>
      </c>
      <c r="GL146" s="109" t="n">
        <v>18.2</v>
      </c>
      <c r="GM146" s="109" t="n">
        <v>19.4</v>
      </c>
      <c r="GN146" s="109" t="n">
        <v>21.6</v>
      </c>
      <c r="GO146" s="110" t="n">
        <f aca="false">SUM(GC146:GN146)/12</f>
        <v>18.5416666666667</v>
      </c>
      <c r="HA146" s="1" t="n">
        <f aca="false">HA145+1</f>
        <v>1996</v>
      </c>
      <c r="HB146" s="113" t="s">
        <v>156</v>
      </c>
      <c r="HC146" s="109" t="n">
        <v>22.6</v>
      </c>
      <c r="HD146" s="109" t="n">
        <v>25</v>
      </c>
      <c r="HE146" s="109" t="n">
        <v>24.1</v>
      </c>
      <c r="HF146" s="109" t="n">
        <v>19.6</v>
      </c>
      <c r="HG146" s="109" t="n">
        <v>19.3</v>
      </c>
      <c r="HH146" s="109" t="n">
        <v>16.6</v>
      </c>
      <c r="HI146" s="109" t="n">
        <v>16.1</v>
      </c>
      <c r="HJ146" s="109" t="n">
        <v>15.9</v>
      </c>
      <c r="HK146" s="109" t="n">
        <v>17.8</v>
      </c>
      <c r="HL146" s="109" t="n">
        <v>20.5</v>
      </c>
      <c r="HM146" s="109" t="n">
        <v>22.1</v>
      </c>
      <c r="HN146" s="109" t="n">
        <v>23.6</v>
      </c>
      <c r="HO146" s="110" t="n">
        <f aca="false">SUM(HC146:HN146)/12</f>
        <v>20.2666666666667</v>
      </c>
      <c r="IA146" s="1" t="n">
        <f aca="false">IA145+1</f>
        <v>1996</v>
      </c>
      <c r="IB146" s="113" t="s">
        <v>156</v>
      </c>
      <c r="IC146" s="109" t="n">
        <v>30</v>
      </c>
      <c r="ID146" s="109" t="n">
        <v>31.7</v>
      </c>
      <c r="IE146" s="109" t="n">
        <v>30.8</v>
      </c>
      <c r="IF146" s="109" t="n">
        <v>22.7</v>
      </c>
      <c r="IG146" s="109" t="n">
        <v>21.2</v>
      </c>
      <c r="IH146" s="109" t="n">
        <v>18.5</v>
      </c>
      <c r="II146" s="109" t="n">
        <v>16.3</v>
      </c>
      <c r="IJ146" s="109" t="n">
        <v>17</v>
      </c>
      <c r="IK146" s="109" t="n">
        <v>20.5</v>
      </c>
      <c r="IL146" s="109" t="n">
        <v>24.5</v>
      </c>
      <c r="IM146" s="109" t="n">
        <v>26.4</v>
      </c>
      <c r="IN146" s="109" t="n">
        <v>29</v>
      </c>
      <c r="IO146" s="110" t="n">
        <f aca="false">SUM(IC146:IN146)/12</f>
        <v>24.05</v>
      </c>
      <c r="JA146" s="1" t="n">
        <f aca="false">JA145+1</f>
        <v>1996</v>
      </c>
      <c r="JB146" s="113" t="s">
        <v>156</v>
      </c>
      <c r="JC146" s="109" t="n">
        <v>20.9</v>
      </c>
      <c r="JD146" s="109" t="n">
        <v>22.4</v>
      </c>
      <c r="JE146" s="109" t="n">
        <v>22</v>
      </c>
      <c r="JF146" s="109" t="n">
        <v>18.1</v>
      </c>
      <c r="JG146" s="109" t="n">
        <v>17.1</v>
      </c>
      <c r="JH146" s="109" t="n">
        <v>14.8</v>
      </c>
      <c r="JI146" s="109" t="n">
        <v>14.1</v>
      </c>
      <c r="JJ146" s="109" t="n">
        <v>14.8</v>
      </c>
      <c r="JK146" s="109" t="n">
        <v>15.6</v>
      </c>
      <c r="JL146" s="109" t="n">
        <v>18</v>
      </c>
      <c r="JM146" s="109" t="n">
        <v>18.6</v>
      </c>
      <c r="JN146" s="109" t="n">
        <v>20.1</v>
      </c>
      <c r="JO146" s="110" t="n">
        <f aca="false">SUM(JC146:JN146)/12</f>
        <v>18.0416666666667</v>
      </c>
      <c r="KA146" s="1" t="n">
        <f aca="false">KA145+1</f>
        <v>1996</v>
      </c>
      <c r="KB146" s="123" t="s">
        <v>157</v>
      </c>
      <c r="KC146" s="109" t="n">
        <v>33.5</v>
      </c>
      <c r="KD146" s="109" t="n">
        <v>32.2</v>
      </c>
      <c r="KE146" s="109" t="n">
        <v>26.1</v>
      </c>
      <c r="KF146" s="109" t="n">
        <v>22.4</v>
      </c>
      <c r="KG146" s="109" t="n">
        <v>21.2</v>
      </c>
      <c r="KH146" s="109" t="n">
        <v>16.3</v>
      </c>
      <c r="KI146" s="109" t="n">
        <v>16</v>
      </c>
      <c r="KJ146" s="109" t="n">
        <v>17.2</v>
      </c>
      <c r="KK146" s="109" t="n">
        <v>20.7</v>
      </c>
      <c r="KL146" s="109" t="n">
        <v>24.4</v>
      </c>
      <c r="KM146" s="109" t="n">
        <v>24.2</v>
      </c>
      <c r="KN146" s="109" t="n">
        <v>28.1</v>
      </c>
      <c r="KO146" s="110" t="n">
        <f aca="false">SUM(KC146:KN146)/12</f>
        <v>23.525</v>
      </c>
      <c r="LA146" s="1" t="n">
        <f aca="false">LA145+1</f>
        <v>1996</v>
      </c>
      <c r="LB146" s="113" t="s">
        <v>156</v>
      </c>
      <c r="LC146" s="109" t="n">
        <v>30</v>
      </c>
      <c r="LD146" s="109" t="n">
        <v>31.1</v>
      </c>
      <c r="LE146" s="109" t="n">
        <v>29.4</v>
      </c>
      <c r="LF146" s="109" t="n">
        <v>21.8</v>
      </c>
      <c r="LG146" s="109" t="n">
        <v>20.9</v>
      </c>
      <c r="LH146" s="109" t="n">
        <v>17.5</v>
      </c>
      <c r="LI146" s="109" t="n">
        <v>15.7</v>
      </c>
      <c r="LJ146" s="109" t="n">
        <v>16.4</v>
      </c>
      <c r="LK146" s="109" t="n">
        <v>19.1</v>
      </c>
      <c r="LL146" s="109" t="n">
        <v>23.4</v>
      </c>
      <c r="LM146" s="109" t="n">
        <v>25.1</v>
      </c>
      <c r="LN146" s="109" t="n">
        <v>28.2</v>
      </c>
      <c r="LO146" s="110" t="n">
        <f aca="false">SUM(LC146:LN146)/12</f>
        <v>23.2166666666667</v>
      </c>
      <c r="MA146" s="1" t="n">
        <f aca="false">MA145+1</f>
        <v>1996</v>
      </c>
      <c r="MB146" s="113" t="s">
        <v>156</v>
      </c>
      <c r="MC146" s="109" t="n">
        <v>25.6</v>
      </c>
      <c r="MD146" s="109" t="n">
        <v>27.6</v>
      </c>
      <c r="ME146" s="109" t="n">
        <v>26.6</v>
      </c>
      <c r="MF146" s="109" t="n">
        <v>20</v>
      </c>
      <c r="MG146" s="109" t="n">
        <v>19.1</v>
      </c>
      <c r="MH146" s="109" t="n">
        <v>16.7</v>
      </c>
      <c r="MI146" s="109" t="n">
        <v>15.7</v>
      </c>
      <c r="MJ146" s="109" t="n">
        <v>16.1</v>
      </c>
      <c r="MK146" s="109" t="n">
        <v>18.7</v>
      </c>
      <c r="ML146" s="109" t="n">
        <v>22</v>
      </c>
      <c r="MM146" s="109" t="n">
        <v>23.3</v>
      </c>
      <c r="MN146" s="109" t="n">
        <v>25.6</v>
      </c>
      <c r="MO146" s="110" t="n">
        <f aca="false">SUM(MC146:MN146)/12</f>
        <v>21.4166666666667</v>
      </c>
      <c r="NA146" s="1" t="n">
        <f aca="false">NA145+1</f>
        <v>1996</v>
      </c>
      <c r="NB146" s="113" t="s">
        <v>156</v>
      </c>
      <c r="NC146" s="109" t="n">
        <v>35.1</v>
      </c>
      <c r="ND146" s="109" t="n">
        <v>36.3</v>
      </c>
      <c r="NE146" s="109" t="n">
        <v>33.9</v>
      </c>
      <c r="NF146" s="109" t="n">
        <v>26.5</v>
      </c>
      <c r="NG146" s="109" t="n">
        <v>23.2</v>
      </c>
      <c r="NH146" s="109" t="n">
        <v>20.1</v>
      </c>
      <c r="NI146" s="109" t="n">
        <v>19</v>
      </c>
      <c r="NJ146" s="109" t="n">
        <v>20.6</v>
      </c>
      <c r="NK146" s="109" t="n">
        <v>25</v>
      </c>
      <c r="NL146" s="109" t="n">
        <v>29.1</v>
      </c>
      <c r="NM146" s="109" t="n">
        <v>31.1</v>
      </c>
      <c r="NN146" s="109" t="n">
        <v>35.1</v>
      </c>
      <c r="NO146" s="110" t="n">
        <f aca="false">SUM(NC146:NN146)/12</f>
        <v>27.9166666666667</v>
      </c>
      <c r="ON146" s="39" t="n">
        <f aca="false">(FO146+GO146+MO146)/3</f>
        <v>19.9555555555556</v>
      </c>
      <c r="OO146" s="40" t="n">
        <f aca="false">(AO146+BO146+EO146+HO146+JO146)/5</f>
        <v>21.7716666666667</v>
      </c>
      <c r="OP146" s="41" t="n">
        <f aca="false">(FO146+GO146+MO146+AO146+BO146+EO146+HO146+JO146)/8</f>
        <v>21.090625</v>
      </c>
      <c r="PA146" s="114"/>
      <c r="PB146" s="115"/>
      <c r="PN146" s="28" t="n">
        <f aca="false">MAX(FC146:FN146,GC146:GN146,MC146:MN146)</f>
        <v>27.6</v>
      </c>
      <c r="PO146" s="29" t="n">
        <f aca="false">MIN(FC146:FN146,GC146:GN146,MC146:MN146)</f>
        <v>13.2</v>
      </c>
      <c r="PP146" s="30" t="n">
        <f aca="false">MAX(AC146:AN146,BC146:BN146,EC146:EN146,HC146:HN146,JC146:JN146)</f>
        <v>37.2</v>
      </c>
      <c r="PQ146" s="31" t="n">
        <f aca="false">MIN(AC146:AN146,BC146:BN146,EC146:EN146,HC146:HN146,JC146:JN146)</f>
        <v>13.4</v>
      </c>
      <c r="QU146" s="116" t="n">
        <f aca="false">AVERAGE(AH146,AI146,AJ146,BH146,BI146,BJ146,CH146,CI146,CJ146,DH146,DI146,DJ146,EH146,EI146,EJ146,FH146,FI146,FJ146,GH151,GI151,GJ151,HH146,HI146,HJ146,IH146,II146,IJ146,JH146,JI146,JJ146,KH146,KI146,KJ146,LH146,LI146,LJ146,MH146,MI146,MJ146,NH146,NI146,NJ146)</f>
        <v>16.1714285714286</v>
      </c>
      <c r="QV146" s="117" t="n">
        <f aca="false">AVERAGE(AC146,AD146,AN146,BC146,BD146,BN146,CC146,CD146,CN146,DC146,DD146,DN146,EC146,ED146,EN146,FC146,FD146,FN146,GC151,GD151,GN151,HC146,HD146,HN146,IC146,ID146,IN146,JC146,JD146,JN146,KC146,KD146,KN146,LC146,LD146,LN146,MC146,MD146,MN146,NC146,ND146,NN146,)</f>
        <v>27.1232558139535</v>
      </c>
      <c r="QW146" s="116" t="n">
        <f aca="false">AVERAGE(QU136:QU146)</f>
        <v>15.9325036075036</v>
      </c>
      <c r="QX146" s="118" t="n">
        <f aca="false">AVERAGE(QV136:QV146)</f>
        <v>27.2690274841438</v>
      </c>
    </row>
    <row r="147" customFormat="false" ht="12.9" hidden="false" customHeight="false" outlineLevel="0" collapsed="false">
      <c r="A147" s="101"/>
      <c r="B147" s="102" t="n">
        <f aca="false">AVERAGE(AO147,BO147,CO147,DO147,EO147,FO147,GO147,HO147,IO147,JO147,KO147,LO147,MO147,NO147)</f>
        <v>22.275</v>
      </c>
      <c r="C147" s="103" t="n">
        <f aca="false">AVERAGE(B143:B147)</f>
        <v>22.2170238095238</v>
      </c>
      <c r="D147" s="104" t="n">
        <f aca="false">AVERAGE(B138:B147)</f>
        <v>22.2189880952381</v>
      </c>
      <c r="E147" s="102" t="n">
        <f aca="false">AVERAGE(B128:B147)</f>
        <v>22.1896676587302</v>
      </c>
      <c r="F147" s="105" t="n">
        <f aca="false">AVERAGE(B98:B147)</f>
        <v>21.9689821428571</v>
      </c>
      <c r="G147" s="3" t="n">
        <f aca="false">MAX(AC147:AN147,BC147:BN147,CC147:CN147,DC147:DN147,EC147:EN147,FC147:FN147,GC147:GN147,HC147:HN147,IC147:IN147,JC147:JN147,KC147:KN147,LC147:LN147,MC147:MN147,NC147:NN147)</f>
        <v>38.3</v>
      </c>
      <c r="H147" s="106" t="n">
        <f aca="false">MEDIAN(AC147:AN147,BC147:BN147,CC147:CN147,DC147:DN147,EC147:EN147,FC147:FN147,GC147:GN147,HC147:HN147,IC147:IN147,JC147:JN147,KC147:KN147,LC147:LN147,MC147:MN147,NC147:NN147)</f>
        <v>21.65</v>
      </c>
      <c r="I147" s="5" t="n">
        <f aca="false">MIN(AC147:AN147,BC147:BN147,CC147:CN147,DC147:DN147,EC147:EN147,FC147:FN147,GC147:GN147,HC147:HN147,IC147:IN147,JC147:JN147,KC147:KN147,LC147:LN147,MC147:MN147,NC147:NN147)</f>
        <v>12.7</v>
      </c>
      <c r="J147" s="107" t="n">
        <f aca="false">(G147+I147)/2</f>
        <v>25.5</v>
      </c>
      <c r="AA147" s="1" t="n">
        <f aca="false">AA146+1</f>
        <v>73</v>
      </c>
      <c r="AB147" s="108" t="n">
        <v>1997</v>
      </c>
      <c r="AC147" s="109" t="n">
        <v>28.3</v>
      </c>
      <c r="AD147" s="109" t="n">
        <v>31.8</v>
      </c>
      <c r="AE147" s="109" t="n">
        <v>22.5</v>
      </c>
      <c r="AF147" s="109" t="n">
        <v>22.1</v>
      </c>
      <c r="AG147" s="109" t="n">
        <v>17.4</v>
      </c>
      <c r="AH147" s="109" t="n">
        <v>15.6</v>
      </c>
      <c r="AI147" s="109" t="n">
        <v>14.2</v>
      </c>
      <c r="AJ147" s="109" t="n">
        <v>15</v>
      </c>
      <c r="AK147" s="109" t="n">
        <v>17.4</v>
      </c>
      <c r="AL147" s="109" t="n">
        <v>21.3</v>
      </c>
      <c r="AM147" s="109" t="n">
        <v>25.1</v>
      </c>
      <c r="AN147" s="109" t="n">
        <v>25.3</v>
      </c>
      <c r="AO147" s="110" t="n">
        <f aca="false">SUM(AC147:AN147)/12</f>
        <v>21.3333333333333</v>
      </c>
      <c r="AQ147" s="112"/>
      <c r="AR147" s="109"/>
      <c r="AS147" s="109"/>
      <c r="AT147" s="109"/>
      <c r="AU147" s="109"/>
      <c r="AV147" s="109"/>
      <c r="AW147" s="109"/>
      <c r="AX147" s="109"/>
      <c r="AY147" s="109"/>
      <c r="AZ147" s="109"/>
      <c r="BA147" s="1" t="n">
        <f aca="false">BA146+1</f>
        <v>1997</v>
      </c>
      <c r="BB147" s="113" t="s">
        <v>158</v>
      </c>
      <c r="BC147" s="109" t="n">
        <v>28.9</v>
      </c>
      <c r="BD147" s="109" t="n">
        <v>31.7</v>
      </c>
      <c r="BE147" s="109" t="n">
        <v>23.1</v>
      </c>
      <c r="BF147" s="109" t="n">
        <v>22.6</v>
      </c>
      <c r="BG147" s="109" t="n">
        <v>15.9</v>
      </c>
      <c r="BH147" s="109" t="n">
        <v>13.9</v>
      </c>
      <c r="BI147" s="109" t="n">
        <v>13.1</v>
      </c>
      <c r="BJ147" s="109" t="n">
        <v>13.6</v>
      </c>
      <c r="BK147" s="109" t="n">
        <v>16.2</v>
      </c>
      <c r="BL147" s="109" t="n">
        <v>20.8</v>
      </c>
      <c r="BM147" s="109" t="n">
        <v>25.5</v>
      </c>
      <c r="BN147" s="109" t="n">
        <v>26.7</v>
      </c>
      <c r="BO147" s="110" t="n">
        <f aca="false">SUM(BC147:BN147)/12</f>
        <v>21</v>
      </c>
      <c r="BP147" s="109"/>
      <c r="BQ147" s="109"/>
      <c r="BR147" s="109"/>
      <c r="BS147" s="109"/>
      <c r="CA147" s="1" t="n">
        <f aca="false">CA146+1</f>
        <v>1997</v>
      </c>
      <c r="CB147" s="112" t="n">
        <v>1997</v>
      </c>
      <c r="CC147" s="109" t="n">
        <v>22.2</v>
      </c>
      <c r="CD147" s="109" t="n">
        <v>24.9</v>
      </c>
      <c r="CE147" s="109" t="n">
        <v>19.3</v>
      </c>
      <c r="CF147" s="109" t="n">
        <v>19.6</v>
      </c>
      <c r="CG147" s="109" t="n">
        <v>16.1</v>
      </c>
      <c r="CH147" s="109" t="n">
        <v>14.9</v>
      </c>
      <c r="CI147" s="109" t="n">
        <v>13.5</v>
      </c>
      <c r="CJ147" s="109" t="n">
        <v>13.9</v>
      </c>
      <c r="CK147" s="109" t="n">
        <v>15.2</v>
      </c>
      <c r="CL147" s="109" t="n">
        <v>17.8</v>
      </c>
      <c r="CM147" s="109" t="n">
        <v>20</v>
      </c>
      <c r="CN147" s="109" t="n">
        <v>19.6</v>
      </c>
      <c r="CO147" s="110" t="n">
        <f aca="false">SUM(CC147:CN147)/12</f>
        <v>18.0833333333333</v>
      </c>
      <c r="DA147" s="1" t="n">
        <f aca="false">DA146+1</f>
        <v>1997</v>
      </c>
      <c r="DB147" s="113" t="s">
        <v>158</v>
      </c>
      <c r="DC147" s="109" t="n">
        <v>31.8</v>
      </c>
      <c r="DD147" s="109" t="n">
        <v>34.5</v>
      </c>
      <c r="DE147" s="109" t="n">
        <v>25.2</v>
      </c>
      <c r="DF147" s="109" t="n">
        <v>24.2</v>
      </c>
      <c r="DG147" s="109" t="n">
        <v>18.2</v>
      </c>
      <c r="DH147" s="109" t="n">
        <v>16.2</v>
      </c>
      <c r="DI147" s="109" t="n">
        <v>15.1</v>
      </c>
      <c r="DJ147" s="109" t="n">
        <v>16.2</v>
      </c>
      <c r="DK147" s="109" t="n">
        <v>18.8</v>
      </c>
      <c r="DL147" s="109" t="n">
        <v>24.2</v>
      </c>
      <c r="DM147" s="109" t="n">
        <v>28.5</v>
      </c>
      <c r="DN147" s="109" t="n">
        <v>29.8</v>
      </c>
      <c r="DO147" s="110" t="n">
        <f aca="false">SUM(DC147:DN147)/12</f>
        <v>23.5583333333333</v>
      </c>
      <c r="EA147" s="1" t="n">
        <f aca="false">EA146+1</f>
        <v>1997</v>
      </c>
      <c r="EB147" s="111" t="n">
        <v>1997</v>
      </c>
      <c r="EC147" s="109" t="n">
        <v>37.7</v>
      </c>
      <c r="ED147" s="109" t="n">
        <v>37.2</v>
      </c>
      <c r="EE147" s="109" t="n">
        <v>32.3</v>
      </c>
      <c r="EF147" s="109" t="n">
        <v>30.1</v>
      </c>
      <c r="EG147" s="109" t="n">
        <v>22.4</v>
      </c>
      <c r="EH147" s="109" t="n">
        <v>20</v>
      </c>
      <c r="EI147" s="109" t="n">
        <v>18.5</v>
      </c>
      <c r="EJ147" s="109" t="n">
        <v>20.4</v>
      </c>
      <c r="EK147" s="109" t="n">
        <v>25.3</v>
      </c>
      <c r="EL147" s="109" t="n">
        <v>30.9</v>
      </c>
      <c r="EM147" s="109" t="n">
        <v>35.8</v>
      </c>
      <c r="EN147" s="109" t="n">
        <v>38.3</v>
      </c>
      <c r="EO147" s="110" t="n">
        <f aca="false">SUM(EC147:EN147)/12</f>
        <v>29.075</v>
      </c>
      <c r="FA147" s="1" t="n">
        <f aca="false">FA146+1</f>
        <v>1997</v>
      </c>
      <c r="FB147" s="113" t="s">
        <v>158</v>
      </c>
      <c r="FC147" s="109" t="n">
        <v>28</v>
      </c>
      <c r="FD147" s="109" t="n">
        <v>30.3</v>
      </c>
      <c r="FE147" s="109" t="n">
        <v>22.3</v>
      </c>
      <c r="FF147" s="109" t="n">
        <v>21.9</v>
      </c>
      <c r="FG147" s="109" t="n">
        <v>15.6</v>
      </c>
      <c r="FH147" s="109" t="n">
        <v>13.6</v>
      </c>
      <c r="FI147" s="109" t="n">
        <v>12.8</v>
      </c>
      <c r="FJ147" s="109" t="n">
        <v>13.2</v>
      </c>
      <c r="FK147" s="109" t="n">
        <v>16.3</v>
      </c>
      <c r="FL147" s="109" t="n">
        <v>20.1</v>
      </c>
      <c r="FM147" s="109" t="n">
        <v>24.1</v>
      </c>
      <c r="FN147" s="109" t="n">
        <v>24.8</v>
      </c>
      <c r="FO147" s="110" t="n">
        <f aca="false">SUM(FC147:FN147)/12</f>
        <v>20.25</v>
      </c>
      <c r="GA147" s="1" t="n">
        <f aca="false">GA146+1</f>
        <v>1997</v>
      </c>
      <c r="GB147" s="113" t="s">
        <v>158</v>
      </c>
      <c r="GC147" s="109" t="n">
        <v>27.2</v>
      </c>
      <c r="GD147" s="109" t="n">
        <v>28.5</v>
      </c>
      <c r="GE147" s="109" t="n">
        <v>21</v>
      </c>
      <c r="GF147" s="109" t="n">
        <v>19.7</v>
      </c>
      <c r="GG147" s="109" t="n">
        <v>15</v>
      </c>
      <c r="GH147" s="109" t="n">
        <v>14</v>
      </c>
      <c r="GI147" s="109" t="n">
        <v>12.7</v>
      </c>
      <c r="GJ147" s="109" t="n">
        <v>13.3</v>
      </c>
      <c r="GK147" s="109" t="n">
        <v>15.8</v>
      </c>
      <c r="GL147" s="109" t="n">
        <v>18.6</v>
      </c>
      <c r="GM147" s="109" t="n">
        <v>21.4</v>
      </c>
      <c r="GN147" s="109" t="n">
        <v>22.7</v>
      </c>
      <c r="GO147" s="110" t="n">
        <f aca="false">SUM(GC147:GN147)/12</f>
        <v>19.1583333333333</v>
      </c>
      <c r="HA147" s="1" t="n">
        <f aca="false">HA146+1</f>
        <v>1997</v>
      </c>
      <c r="HB147" s="113" t="s">
        <v>158</v>
      </c>
      <c r="HC147" s="109" t="n">
        <v>26.2</v>
      </c>
      <c r="HD147" s="109" t="n">
        <v>27.9</v>
      </c>
      <c r="HE147" s="109" t="n">
        <v>22.5</v>
      </c>
      <c r="HF147" s="109" t="n">
        <v>21.9</v>
      </c>
      <c r="HG147" s="109" t="n">
        <v>17.7</v>
      </c>
      <c r="HH147" s="109" t="n">
        <v>16.1</v>
      </c>
      <c r="HI147" s="109" t="n">
        <v>14.9</v>
      </c>
      <c r="HJ147" s="109" t="n">
        <v>15.8</v>
      </c>
      <c r="HK147" s="109" t="n">
        <v>17.3</v>
      </c>
      <c r="HL147" s="109" t="n">
        <v>20.1</v>
      </c>
      <c r="HM147" s="109" t="n">
        <v>23.7</v>
      </c>
      <c r="HN147" s="109" t="n">
        <v>23.4</v>
      </c>
      <c r="HO147" s="110" t="n">
        <f aca="false">SUM(HC147:HN147)/12</f>
        <v>20.625</v>
      </c>
      <c r="IA147" s="1" t="n">
        <f aca="false">IA146+1</f>
        <v>1997</v>
      </c>
      <c r="IB147" s="113" t="s">
        <v>158</v>
      </c>
      <c r="IC147" s="109" t="n">
        <v>32.4</v>
      </c>
      <c r="ID147" s="109" t="n">
        <v>35.6</v>
      </c>
      <c r="IE147" s="109" t="n">
        <v>26.3</v>
      </c>
      <c r="IF147" s="109" t="n">
        <v>25.8</v>
      </c>
      <c r="IG147" s="109" t="n">
        <v>19.9</v>
      </c>
      <c r="IH147" s="109" t="n">
        <v>17.3</v>
      </c>
      <c r="II147" s="109" t="n">
        <v>16.6</v>
      </c>
      <c r="IJ147" s="109" t="n">
        <v>17.6</v>
      </c>
      <c r="IK147" s="109" t="n">
        <v>20.8</v>
      </c>
      <c r="IL147" s="109" t="n">
        <v>24.5</v>
      </c>
      <c r="IM147" s="109" t="n">
        <v>29.6</v>
      </c>
      <c r="IN147" s="109" t="n">
        <v>30.6</v>
      </c>
      <c r="IO147" s="110" t="n">
        <f aca="false">SUM(IC147:IN147)/12</f>
        <v>24.75</v>
      </c>
      <c r="JA147" s="1" t="n">
        <f aca="false">JA146+1</f>
        <v>1997</v>
      </c>
      <c r="JB147" s="113" t="s">
        <v>158</v>
      </c>
      <c r="JC147" s="109" t="n">
        <v>23.6</v>
      </c>
      <c r="JD147" s="109" t="n">
        <v>24.4</v>
      </c>
      <c r="JE147" s="109" t="n">
        <v>19.5</v>
      </c>
      <c r="JF147" s="109" t="n">
        <v>18.7</v>
      </c>
      <c r="JG147" s="109" t="n">
        <v>15.8</v>
      </c>
      <c r="JH147" s="109" t="n">
        <v>14.5</v>
      </c>
      <c r="JI147" s="109" t="n">
        <v>13.8</v>
      </c>
      <c r="JJ147" s="109" t="n">
        <v>14</v>
      </c>
      <c r="JK147" s="109" t="n">
        <v>16.3</v>
      </c>
      <c r="JL147" s="109" t="n">
        <v>18</v>
      </c>
      <c r="JM147" s="109" t="n">
        <v>20.6</v>
      </c>
      <c r="JN147" s="109" t="n">
        <v>20.7</v>
      </c>
      <c r="JO147" s="110" t="n">
        <f aca="false">SUM(JC147:JN147)/12</f>
        <v>18.325</v>
      </c>
      <c r="KA147" s="1" t="n">
        <f aca="false">KA146+1</f>
        <v>1997</v>
      </c>
      <c r="KB147" s="123" t="s">
        <v>159</v>
      </c>
      <c r="KC147" s="109" t="n">
        <v>30.3</v>
      </c>
      <c r="KD147" s="109" t="n">
        <v>33.6</v>
      </c>
      <c r="KE147" s="109" t="n">
        <v>27.9</v>
      </c>
      <c r="KF147" s="109" t="n">
        <v>23.7</v>
      </c>
      <c r="KG147" s="109" t="n">
        <v>17.2</v>
      </c>
      <c r="KH147" s="109" t="n">
        <v>15.4</v>
      </c>
      <c r="KI147" s="109" t="n">
        <v>15.5</v>
      </c>
      <c r="KJ147" s="109" t="n">
        <v>15.7</v>
      </c>
      <c r="KK147" s="109" t="n">
        <v>19.3</v>
      </c>
      <c r="KL147" s="109" t="n">
        <v>22</v>
      </c>
      <c r="KM147" s="109" t="n">
        <v>29.4</v>
      </c>
      <c r="KN147" s="109" t="n">
        <v>30.2</v>
      </c>
      <c r="KO147" s="110" t="n">
        <f aca="false">SUM(KC147:KN147)/12</f>
        <v>23.35</v>
      </c>
      <c r="LA147" s="1" t="n">
        <f aca="false">LA146+1</f>
        <v>1997</v>
      </c>
      <c r="LB147" s="113" t="s">
        <v>158</v>
      </c>
      <c r="LC147" s="109" t="n">
        <v>31.7</v>
      </c>
      <c r="LD147" s="109" t="n">
        <v>34.1</v>
      </c>
      <c r="LE147" s="109" t="n">
        <v>25.3</v>
      </c>
      <c r="LF147" s="109" t="n">
        <v>25</v>
      </c>
      <c r="LG147" s="109" t="n">
        <v>19.1</v>
      </c>
      <c r="LH147" s="109" t="n">
        <v>16.7</v>
      </c>
      <c r="LI147" s="109" t="n">
        <v>15.8</v>
      </c>
      <c r="LJ147" s="109" t="n">
        <v>16.7</v>
      </c>
      <c r="LK147" s="109" t="n">
        <v>19.2</v>
      </c>
      <c r="LL147" s="109" t="n">
        <v>23.2</v>
      </c>
      <c r="LM147" s="109" t="n">
        <v>28.5</v>
      </c>
      <c r="LN147" s="109" t="n">
        <v>29.3</v>
      </c>
      <c r="LO147" s="110" t="n">
        <f aca="false">SUM(LC147:LN147)/12</f>
        <v>23.7166666666667</v>
      </c>
      <c r="MA147" s="1" t="n">
        <f aca="false">MA146+1</f>
        <v>1997</v>
      </c>
      <c r="MB147" s="113" t="s">
        <v>158</v>
      </c>
      <c r="MC147" s="109" t="n">
        <v>28.6</v>
      </c>
      <c r="MD147" s="109" t="n">
        <v>31</v>
      </c>
      <c r="ME147" s="109" t="n">
        <v>23.1</v>
      </c>
      <c r="MF147" s="109" t="n">
        <v>23.3</v>
      </c>
      <c r="MG147" s="109" t="n">
        <v>17.5</v>
      </c>
      <c r="MH147" s="109" t="n">
        <v>15.8</v>
      </c>
      <c r="MI147" s="109" t="n">
        <v>14.9</v>
      </c>
      <c r="MJ147" s="109" t="n">
        <v>15.9</v>
      </c>
      <c r="MK147" s="109" t="n">
        <v>18.5</v>
      </c>
      <c r="ML147" s="109" t="n">
        <v>22.3</v>
      </c>
      <c r="MM147" s="109" t="n">
        <v>25.7</v>
      </c>
      <c r="MN147" s="109" t="n">
        <v>25.4</v>
      </c>
      <c r="MO147" s="110" t="n">
        <f aca="false">SUM(MC147:MN147)/12</f>
        <v>21.8333333333333</v>
      </c>
      <c r="NA147" s="1" t="n">
        <f aca="false">NA146+1</f>
        <v>1997</v>
      </c>
      <c r="NB147" s="113" t="s">
        <v>158</v>
      </c>
      <c r="NC147" s="109" t="n">
        <v>36.5</v>
      </c>
      <c r="ND147" s="109" t="n">
        <v>38.3</v>
      </c>
      <c r="NE147" s="109" t="n">
        <v>29.4</v>
      </c>
      <c r="NF147" s="109" t="n">
        <v>29.3</v>
      </c>
      <c r="NG147" s="109" t="n">
        <v>22</v>
      </c>
      <c r="NH147" s="109" t="n">
        <v>19.2</v>
      </c>
      <c r="NI147" s="109" t="n">
        <v>18.2</v>
      </c>
      <c r="NJ147" s="109" t="n">
        <v>19.6</v>
      </c>
      <c r="NK147" s="109" t="n">
        <v>22.4</v>
      </c>
      <c r="NL147" s="109" t="n">
        <v>27.3</v>
      </c>
      <c r="NM147" s="109" t="n">
        <v>26.9</v>
      </c>
      <c r="NN147" s="109" t="n">
        <v>32.4</v>
      </c>
      <c r="NO147" s="110" t="n">
        <f aca="false">SUM(NC147:NN147)/12</f>
        <v>26.7916666666667</v>
      </c>
      <c r="ON147" s="39" t="n">
        <f aca="false">(FO147+GO147+MO147)/3</f>
        <v>20.4138888888889</v>
      </c>
      <c r="OO147" s="40" t="n">
        <f aca="false">(AO147+BO147+EO147+HO147+JO147)/5</f>
        <v>22.0716666666667</v>
      </c>
      <c r="OP147" s="41" t="n">
        <f aca="false">(FO147+GO147+MO147+AO147+BO147+EO147+HO147+JO147)/8</f>
        <v>21.45</v>
      </c>
      <c r="PA147" s="114"/>
      <c r="PB147" s="115"/>
      <c r="PN147" s="28" t="n">
        <f aca="false">MAX(FC147:FN147,GC147:GN147,MC147:MN147)</f>
        <v>31</v>
      </c>
      <c r="PO147" s="29" t="n">
        <f aca="false">MIN(FC147:FN147,GC147:GN147,MC147:MN147)</f>
        <v>12.7</v>
      </c>
      <c r="PP147" s="30" t="n">
        <f aca="false">MAX(AC147:AN147,BC147:BN147,EC147:EN147,HC147:HN147,JC147:JN147)</f>
        <v>38.3</v>
      </c>
      <c r="PQ147" s="31" t="n">
        <f aca="false">MIN(AC147:AN147,BC147:BN147,EC147:EN147,HC147:HN147,JC147:JN147)</f>
        <v>13.1</v>
      </c>
      <c r="QU147" s="116" t="n">
        <f aca="false">AVERAGE(AH147,AI147,AJ147,BH147,BI147,BJ147,CH147,CI147,CJ147,DH147,DI147,DJ147,EH147,EI147,EJ147,FH147,FI147,FJ147,GH152,GI152,GJ152,HH147,HI147,HJ147,IH147,II147,IJ147,JH147,JI147,JJ147,KH147,KI147,KJ147,LH147,LI147,LJ147,MH147,MI147,MJ147,NH147,NI147,NJ147)</f>
        <v>15.65</v>
      </c>
      <c r="QV147" s="117" t="n">
        <f aca="false">AVERAGE(AC147,AD147,AN147,BC147,BD147,BN147,CC147,CD147,CN147,DC147,DD147,DN147,EC147,ED147,EN147,FC147,FD147,FN147,GC152,GD152,GN152,HC147,HD147,HN147,IC147,ID147,IN147,JC147,JD147,JN147,KC147,KD147,KN147,LC147,LD147,LN147,MC147,MD147,MN147,NC147,ND147,NN147,)</f>
        <v>28.5744186046512</v>
      </c>
      <c r="QW147" s="116" t="n">
        <f aca="false">AVERAGE(QU137:QU147)</f>
        <v>15.956746031746</v>
      </c>
      <c r="QX147" s="118" t="n">
        <f aca="false">AVERAGE(QV137:QV147)</f>
        <v>27.4588794926004</v>
      </c>
    </row>
    <row r="148" customFormat="false" ht="12.9" hidden="false" customHeight="false" outlineLevel="0" collapsed="false">
      <c r="A148" s="101"/>
      <c r="B148" s="102" t="n">
        <f aca="false">AVERAGE(AO148,BO148,CO148,DO148,EO148,FO148,GO148,HO148,IO148,JO148,KO148,LO148,MO148,NO148)</f>
        <v>22.1696428571429</v>
      </c>
      <c r="C148" s="103" t="n">
        <f aca="false">AVERAGE(B144:B148)</f>
        <v>22.1476190476191</v>
      </c>
      <c r="D148" s="104" t="n">
        <f aca="false">AVERAGE(B139:B148)</f>
        <v>22.1580952380952</v>
      </c>
      <c r="E148" s="102" t="n">
        <f aca="false">AVERAGE(B129:B148)</f>
        <v>22.2237748015873</v>
      </c>
      <c r="F148" s="105" t="n">
        <f aca="false">AVERAGE(B99:B148)</f>
        <v>21.980255952381</v>
      </c>
      <c r="G148" s="3" t="n">
        <f aca="false">MAX(AC148:AN148,BC148:BN148,CC148:CN148,DC148:DN148,EC148:EN148,FC148:FN148,GC148:GN148,HC148:HN148,IC148:IN148,JC148:JN148,KC148:KN148,LC148:LN148,MC148:MN148,NC148:NN148)</f>
        <v>38.1</v>
      </c>
      <c r="H148" s="106" t="n">
        <f aca="false">MEDIAN(AC148:AN148,BC148:BN148,CC148:CN148,DC148:DN148,EC148:EN148,FC148:FN148,GC148:GN148,HC148:HN148,IC148:IN148,JC148:JN148,KC148:KN148,LC148:LN148,MC148:MN148,NC148:NN148)</f>
        <v>21.35</v>
      </c>
      <c r="I148" s="5" t="n">
        <f aca="false">MIN(AC148:AN148,BC148:BN148,CC148:CN148,DC148:DN148,EC148:EN148,FC148:FN148,GC148:GN148,HC148:HN148,IC148:IN148,JC148:JN148,KC148:KN148,LC148:LN148,MC148:MN148,NC148:NN148)</f>
        <v>12.1</v>
      </c>
      <c r="J148" s="107" t="n">
        <f aca="false">(G148+I148)/2</f>
        <v>25.1</v>
      </c>
      <c r="AA148" s="1" t="n">
        <f aca="false">AA147+1</f>
        <v>74</v>
      </c>
      <c r="AB148" s="108" t="n">
        <v>1998</v>
      </c>
      <c r="AC148" s="109" t="n">
        <v>28.3</v>
      </c>
      <c r="AD148" s="109" t="n">
        <v>26.7</v>
      </c>
      <c r="AE148" s="109" t="n">
        <v>25.5</v>
      </c>
      <c r="AF148" s="109" t="n">
        <v>20.1</v>
      </c>
      <c r="AG148" s="109" t="n">
        <v>18.6</v>
      </c>
      <c r="AH148" s="109" t="n">
        <v>15.3</v>
      </c>
      <c r="AI148" s="109" t="n">
        <v>13.8</v>
      </c>
      <c r="AJ148" s="109" t="n">
        <v>16.1</v>
      </c>
      <c r="AK148" s="109" t="n">
        <v>19.6</v>
      </c>
      <c r="AL148" s="109" t="n">
        <v>20.1</v>
      </c>
      <c r="AM148" s="109" t="n">
        <v>23.5</v>
      </c>
      <c r="AN148" s="109" t="n">
        <v>26.3</v>
      </c>
      <c r="AO148" s="110" t="n">
        <f aca="false">SUM(AC148:AN148)/12</f>
        <v>21.1583333333333</v>
      </c>
      <c r="AQ148" s="112"/>
      <c r="AR148" s="109"/>
      <c r="AS148" s="109"/>
      <c r="AT148" s="109"/>
      <c r="AU148" s="109"/>
      <c r="AV148" s="109"/>
      <c r="AW148" s="109"/>
      <c r="AX148" s="109"/>
      <c r="AY148" s="109"/>
      <c r="AZ148" s="109"/>
      <c r="BA148" s="1" t="n">
        <f aca="false">BA147+1</f>
        <v>1998</v>
      </c>
      <c r="BB148" s="113" t="s">
        <v>155</v>
      </c>
      <c r="BC148" s="109" t="n">
        <v>28.8</v>
      </c>
      <c r="BD148" s="109" t="n">
        <v>28.6</v>
      </c>
      <c r="BE148" s="109" t="n">
        <v>26.5</v>
      </c>
      <c r="BF148" s="109" t="n">
        <v>19.4</v>
      </c>
      <c r="BG148" s="109" t="n">
        <v>17.9</v>
      </c>
      <c r="BH148" s="109" t="n">
        <v>13.9</v>
      </c>
      <c r="BI148" s="109" t="n">
        <v>12.2</v>
      </c>
      <c r="BJ148" s="109" t="n">
        <v>14.8</v>
      </c>
      <c r="BK148" s="109" t="n">
        <v>18.8</v>
      </c>
      <c r="BL148" s="109" t="n">
        <v>19.9</v>
      </c>
      <c r="BM148" s="109" t="n">
        <v>24</v>
      </c>
      <c r="BN148" s="109" t="n">
        <v>28.1</v>
      </c>
      <c r="BO148" s="110" t="n">
        <f aca="false">SUM(BC148:BN148)/12</f>
        <v>21.075</v>
      </c>
      <c r="BP148" s="109"/>
      <c r="BQ148" s="109"/>
      <c r="BR148" s="109"/>
      <c r="BS148" s="109"/>
      <c r="CA148" s="1" t="n">
        <f aca="false">CA147+1</f>
        <v>1998</v>
      </c>
      <c r="CB148" s="112" t="n">
        <v>1998</v>
      </c>
      <c r="CC148" s="109" t="n">
        <v>21.6</v>
      </c>
      <c r="CD148" s="109" t="n">
        <v>22.4</v>
      </c>
      <c r="CE148" s="109" t="n">
        <v>21.4</v>
      </c>
      <c r="CF148" s="109" t="n">
        <v>17.9</v>
      </c>
      <c r="CG148" s="109" t="n">
        <v>16.9</v>
      </c>
      <c r="CH148" s="109" t="n">
        <v>14.7</v>
      </c>
      <c r="CI148" s="109" t="n">
        <v>13.5</v>
      </c>
      <c r="CJ148" s="109" t="n">
        <v>14.8</v>
      </c>
      <c r="CK148" s="109" t="n">
        <v>16.8</v>
      </c>
      <c r="CL148" s="109" t="n">
        <v>18.1</v>
      </c>
      <c r="CM148" s="109" t="n">
        <v>18.7</v>
      </c>
      <c r="CN148" s="109" t="n">
        <v>21.2</v>
      </c>
      <c r="CO148" s="110" t="n">
        <f aca="false">SUM(CC148:CN148)/12</f>
        <v>18.1666666666667</v>
      </c>
      <c r="DA148" s="1" t="n">
        <f aca="false">DA147+1</f>
        <v>1998</v>
      </c>
      <c r="DB148" s="113" t="s">
        <v>155</v>
      </c>
      <c r="DC148" s="109" t="n">
        <v>31.4</v>
      </c>
      <c r="DD148" s="109" t="n">
        <v>30.6</v>
      </c>
      <c r="DE148" s="109" t="n">
        <v>28.6</v>
      </c>
      <c r="DF148" s="109" t="n">
        <v>21.3</v>
      </c>
      <c r="DG148" s="109" t="n">
        <v>19.4</v>
      </c>
      <c r="DH148" s="109" t="n">
        <v>15.8</v>
      </c>
      <c r="DI148" s="109" t="n">
        <v>14.2</v>
      </c>
      <c r="DJ148" s="109" t="n">
        <v>17.4</v>
      </c>
      <c r="DK148" s="109" t="n">
        <v>21.2</v>
      </c>
      <c r="DL148" s="109" t="n">
        <v>22.5</v>
      </c>
      <c r="DM148" s="109" t="n">
        <v>26.1</v>
      </c>
      <c r="DN148" s="109" t="n">
        <v>30.1</v>
      </c>
      <c r="DO148" s="110" t="n">
        <f aca="false">SUM(DC148:DN148)/12</f>
        <v>23.2166666666667</v>
      </c>
      <c r="EA148" s="1" t="n">
        <f aca="false">EA147+1</f>
        <v>1998</v>
      </c>
      <c r="EB148" s="111" t="n">
        <v>1998</v>
      </c>
      <c r="EC148" s="109" t="n">
        <v>37.8</v>
      </c>
      <c r="ED148" s="109" t="n">
        <v>38.1</v>
      </c>
      <c r="EE148" s="109" t="n">
        <v>34.8</v>
      </c>
      <c r="EF148" s="109" t="n">
        <v>27.2</v>
      </c>
      <c r="EG148" s="109" t="n">
        <v>24.3</v>
      </c>
      <c r="EH148" s="109" t="n">
        <v>19.7</v>
      </c>
      <c r="EI148" s="109" t="n">
        <v>16.4</v>
      </c>
      <c r="EJ148" s="109" t="n">
        <v>21.9</v>
      </c>
      <c r="EK148" s="109" t="n">
        <v>26.3</v>
      </c>
      <c r="EL148" s="109" t="n">
        <v>29.1</v>
      </c>
      <c r="EM148" s="109" t="n">
        <v>33</v>
      </c>
      <c r="EN148" s="109" t="n">
        <v>36.8</v>
      </c>
      <c r="EO148" s="110" t="n">
        <f aca="false">SUM(EC148:EN148)/12</f>
        <v>28.7833333333333</v>
      </c>
      <c r="FA148" s="1" t="n">
        <f aca="false">FA147+1</f>
        <v>1998</v>
      </c>
      <c r="FB148" s="113" t="s">
        <v>155</v>
      </c>
      <c r="FC148" s="109" t="n">
        <v>27.3</v>
      </c>
      <c r="FD148" s="109" t="n">
        <v>27.9</v>
      </c>
      <c r="FE148" s="109" t="n">
        <v>25.7</v>
      </c>
      <c r="FF148" s="109" t="n">
        <v>19</v>
      </c>
      <c r="FG148" s="109" t="n">
        <v>17.7</v>
      </c>
      <c r="FH148" s="109" t="n">
        <v>14</v>
      </c>
      <c r="FI148" s="109" t="n">
        <v>12.1</v>
      </c>
      <c r="FJ148" s="109" t="n">
        <v>15.1</v>
      </c>
      <c r="FK148" s="109" t="n">
        <v>18.3</v>
      </c>
      <c r="FL148" s="109" t="n">
        <v>19.3</v>
      </c>
      <c r="FM148" s="109" t="n">
        <v>22.8</v>
      </c>
      <c r="FN148" s="109" t="n">
        <v>26.4</v>
      </c>
      <c r="FO148" s="110" t="n">
        <f aca="false">SUM(FC148:FN148)/12</f>
        <v>20.4666666666667</v>
      </c>
      <c r="GA148" s="1" t="n">
        <f aca="false">GA147+1</f>
        <v>1998</v>
      </c>
      <c r="GB148" s="113" t="s">
        <v>155</v>
      </c>
      <c r="GC148" s="109" t="n">
        <v>25.5</v>
      </c>
      <c r="GD148" s="109" t="n">
        <v>24.5</v>
      </c>
      <c r="GE148" s="109" t="n">
        <v>23.7</v>
      </c>
      <c r="GF148" s="109" t="n">
        <v>17.6</v>
      </c>
      <c r="GG148" s="109" t="n">
        <v>15.7</v>
      </c>
      <c r="GH148" s="109" t="n">
        <v>13</v>
      </c>
      <c r="GI148" s="109" t="n">
        <v>12.8</v>
      </c>
      <c r="GJ148" s="109" t="n">
        <v>15</v>
      </c>
      <c r="GK148" s="109" t="n">
        <v>16.3</v>
      </c>
      <c r="GL148" s="109" t="n">
        <v>16.8</v>
      </c>
      <c r="GM148" s="109" t="n">
        <v>20.4</v>
      </c>
      <c r="GN148" s="109" t="n">
        <v>24.4</v>
      </c>
      <c r="GO148" s="110" t="n">
        <f aca="false">SUM(GC148:GN148)/12</f>
        <v>18.8083333333333</v>
      </c>
      <c r="HA148" s="1" t="n">
        <f aca="false">HA147+1</f>
        <v>1998</v>
      </c>
      <c r="HB148" s="113" t="s">
        <v>155</v>
      </c>
      <c r="HC148" s="109" t="n">
        <v>24.9</v>
      </c>
      <c r="HD148" s="109" t="n">
        <v>25.3</v>
      </c>
      <c r="HE148" s="109" t="n">
        <v>24.3</v>
      </c>
      <c r="HF148" s="109" t="n">
        <v>20.2</v>
      </c>
      <c r="HG148" s="109" t="n">
        <v>19.2</v>
      </c>
      <c r="HH148" s="109" t="n">
        <v>16.6</v>
      </c>
      <c r="HI148" s="109" t="n">
        <v>15</v>
      </c>
      <c r="HJ148" s="109" t="n">
        <v>16.8</v>
      </c>
      <c r="HK148" s="109" t="n">
        <v>19.7</v>
      </c>
      <c r="HL148" s="109" t="n">
        <v>21.5</v>
      </c>
      <c r="HM148" s="109" t="n">
        <v>22.5</v>
      </c>
      <c r="HN148" s="109" t="n">
        <v>25</v>
      </c>
      <c r="HO148" s="110" t="n">
        <f aca="false">SUM(HC148:HN148)/12</f>
        <v>20.9166666666667</v>
      </c>
      <c r="IA148" s="1" t="n">
        <f aca="false">IA147+1</f>
        <v>1998</v>
      </c>
      <c r="IB148" s="113" t="s">
        <v>155</v>
      </c>
      <c r="IC148" s="109" t="n">
        <v>32.1</v>
      </c>
      <c r="ID148" s="109" t="n">
        <v>31.8</v>
      </c>
      <c r="IE148" s="109" t="n">
        <v>29.6</v>
      </c>
      <c r="IF148" s="109" t="n">
        <v>22.9</v>
      </c>
      <c r="IG148" s="109" t="n">
        <v>21.3</v>
      </c>
      <c r="IH148" s="109" t="n">
        <v>17.2</v>
      </c>
      <c r="II148" s="109" t="n">
        <v>15.3</v>
      </c>
      <c r="IJ148" s="109" t="n">
        <v>18.9</v>
      </c>
      <c r="IK148" s="109" t="n">
        <v>23.2</v>
      </c>
      <c r="IL148" s="109" t="n">
        <v>24.2</v>
      </c>
      <c r="IM148" s="109" t="n">
        <v>27.4</v>
      </c>
      <c r="IN148" s="109" t="n">
        <v>30.7</v>
      </c>
      <c r="IO148" s="110" t="n">
        <f aca="false">SUM(IC148:IN148)/12</f>
        <v>24.55</v>
      </c>
      <c r="JA148" s="1" t="n">
        <f aca="false">JA147+1</f>
        <v>1998</v>
      </c>
      <c r="JB148" s="113" t="s">
        <v>155</v>
      </c>
      <c r="JC148" s="109" t="n">
        <v>22.1</v>
      </c>
      <c r="JD148" s="109" t="n">
        <v>22</v>
      </c>
      <c r="JE148" s="109" t="n">
        <v>21.2</v>
      </c>
      <c r="JF148" s="109" t="n">
        <v>17.8</v>
      </c>
      <c r="JG148" s="109" t="n">
        <v>16.4</v>
      </c>
      <c r="JH148" s="109" t="n">
        <v>13.9</v>
      </c>
      <c r="JI148" s="109" t="n">
        <v>13.2</v>
      </c>
      <c r="JJ148" s="109" t="n">
        <v>15</v>
      </c>
      <c r="JK148" s="109" t="n">
        <v>16.6</v>
      </c>
      <c r="JL148" s="109" t="n">
        <v>17.3</v>
      </c>
      <c r="JM148" s="109" t="n">
        <v>19.4</v>
      </c>
      <c r="JN148" s="109" t="n">
        <v>21.9</v>
      </c>
      <c r="JO148" s="110" t="n">
        <f aca="false">SUM(JC148:JN148)/12</f>
        <v>18.0666666666667</v>
      </c>
      <c r="KA148" s="1" t="n">
        <f aca="false">KA147+1</f>
        <v>1998</v>
      </c>
      <c r="KB148" s="123" t="s">
        <v>160</v>
      </c>
      <c r="KC148" s="109" t="n">
        <v>36.2</v>
      </c>
      <c r="KD148" s="109" t="n">
        <v>32.4</v>
      </c>
      <c r="KE148" s="109" t="n">
        <v>27.1</v>
      </c>
      <c r="KF148" s="109" t="n">
        <v>23.8</v>
      </c>
      <c r="KG148" s="109" t="n">
        <v>19.6</v>
      </c>
      <c r="KH148" s="109" t="n">
        <v>17</v>
      </c>
      <c r="KI148" s="109" t="n">
        <v>15.6</v>
      </c>
      <c r="KJ148" s="109" t="n">
        <v>15.9</v>
      </c>
      <c r="KK148" s="109" t="n">
        <v>18.8</v>
      </c>
      <c r="KL148" s="109" t="n">
        <v>18.9</v>
      </c>
      <c r="KM148" s="109" t="n">
        <v>24</v>
      </c>
      <c r="KN148" s="109" t="n">
        <v>25.6</v>
      </c>
      <c r="KO148" s="110" t="n">
        <f aca="false">SUM(KC148:KN148)/12</f>
        <v>22.9083333333333</v>
      </c>
      <c r="LA148" s="1" t="n">
        <f aca="false">LA147+1</f>
        <v>1998</v>
      </c>
      <c r="LB148" s="113" t="s">
        <v>155</v>
      </c>
      <c r="LC148" s="109" t="n">
        <v>30.7</v>
      </c>
      <c r="LD148" s="109" t="n">
        <v>30.7</v>
      </c>
      <c r="LE148" s="109" t="n">
        <v>28.5</v>
      </c>
      <c r="LF148" s="109" t="n">
        <v>22.2</v>
      </c>
      <c r="LG148" s="109" t="n">
        <v>20.8</v>
      </c>
      <c r="LH148" s="109" t="n">
        <v>16.7</v>
      </c>
      <c r="LI148" s="109" t="n">
        <v>14.6</v>
      </c>
      <c r="LJ148" s="109" t="n">
        <v>17.8</v>
      </c>
      <c r="LK148" s="109" t="n">
        <v>21.6</v>
      </c>
      <c r="LL148" s="109" t="n">
        <v>23</v>
      </c>
      <c r="LM148" s="109" t="n">
        <v>26.6</v>
      </c>
      <c r="LN148" s="109" t="n">
        <v>30.1</v>
      </c>
      <c r="LO148" s="110" t="n">
        <f aca="false">SUM(LC148:LN148)/12</f>
        <v>23.6083333333333</v>
      </c>
      <c r="MA148" s="1" t="n">
        <f aca="false">MA147+1</f>
        <v>1998</v>
      </c>
      <c r="MB148" s="113" t="s">
        <v>155</v>
      </c>
      <c r="MC148" s="109" t="n">
        <v>27.7</v>
      </c>
      <c r="MD148" s="109" t="n">
        <v>28.3</v>
      </c>
      <c r="ME148" s="109" t="n">
        <v>26.5</v>
      </c>
      <c r="MF148" s="109" t="n">
        <v>20.5</v>
      </c>
      <c r="MG148" s="109" t="n">
        <v>19</v>
      </c>
      <c r="MH148" s="109" t="n">
        <v>15.9</v>
      </c>
      <c r="MI148" s="109" t="n">
        <v>14.4</v>
      </c>
      <c r="MJ148" s="109" t="n">
        <v>17.3</v>
      </c>
      <c r="MK148" s="109" t="n">
        <v>20.5</v>
      </c>
      <c r="ML148" s="109" t="n">
        <v>21.4</v>
      </c>
      <c r="MM148" s="109" t="n">
        <v>23.5</v>
      </c>
      <c r="MN148" s="109" t="n">
        <v>27</v>
      </c>
      <c r="MO148" s="110" t="n">
        <f aca="false">SUM(MC148:MN148)/12</f>
        <v>21.8333333333333</v>
      </c>
      <c r="NA148" s="1" t="n">
        <f aca="false">NA147+1</f>
        <v>1998</v>
      </c>
      <c r="NB148" s="113" t="s">
        <v>155</v>
      </c>
      <c r="NC148" s="109" t="n">
        <v>35.2</v>
      </c>
      <c r="ND148" s="109" t="n">
        <v>35.4</v>
      </c>
      <c r="NE148" s="109" t="n">
        <v>30.6</v>
      </c>
      <c r="NF148" s="109" t="n">
        <v>24.4</v>
      </c>
      <c r="NG148" s="109" t="n">
        <v>23.5</v>
      </c>
      <c r="NH148" s="109" t="n">
        <v>19</v>
      </c>
      <c r="NI148" s="109" t="n">
        <v>15.4</v>
      </c>
      <c r="NJ148" s="109" t="n">
        <v>21.1</v>
      </c>
      <c r="NK148" s="109" t="n">
        <v>25.4</v>
      </c>
      <c r="NL148" s="109" t="n">
        <v>26.9</v>
      </c>
      <c r="NM148" s="109" t="n">
        <v>31</v>
      </c>
      <c r="NN148" s="109" t="n">
        <v>33.9</v>
      </c>
      <c r="NO148" s="110" t="n">
        <f aca="false">SUM(NC148:NN148)/12</f>
        <v>26.8166666666667</v>
      </c>
      <c r="ON148" s="39" t="n">
        <f aca="false">(FO148+GO148+MO148)/3</f>
        <v>20.3694444444444</v>
      </c>
      <c r="OO148" s="40" t="n">
        <f aca="false">(AO148+BO148+EO148+HO148+JO148)/5</f>
        <v>22</v>
      </c>
      <c r="OP148" s="41" t="n">
        <f aca="false">(FO148+GO148+MO148+AO148+BO148+EO148+HO148+JO148)/8</f>
        <v>21.3885416666667</v>
      </c>
      <c r="PA148" s="114"/>
      <c r="PB148" s="115"/>
      <c r="PN148" s="28" t="n">
        <f aca="false">MAX(FC148:FN148,GC148:GN148,MC148:MN148)</f>
        <v>28.3</v>
      </c>
      <c r="PO148" s="29" t="n">
        <f aca="false">MIN(FC148:FN148,GC148:GN148,MC148:MN148)</f>
        <v>12.1</v>
      </c>
      <c r="PP148" s="30" t="n">
        <f aca="false">MAX(AC148:AN148,BC148:BN148,EC148:EN148,HC148:HN148,JC148:JN148)</f>
        <v>38.1</v>
      </c>
      <c r="PQ148" s="31" t="n">
        <f aca="false">MIN(AC148:AN148,BC148:BN148,EC148:EN148,HC148:HN148,JC148:JN148)</f>
        <v>12.2</v>
      </c>
      <c r="QU148" s="116" t="n">
        <f aca="false">AVERAGE(AH148,AI148,AJ148,BH148,BI148,BJ148,CH148,CI148,CJ148,DH148,DI148,DJ148,EH148,EI148,EJ148,FH148,FI148,FJ148,GH153,GI153,GJ153,HH148,HI148,HJ148,IH148,II148,IJ148,JH148,JI148,JJ148,KH148,KI148,KJ148,LH148,LI148,LJ148,MH148,MI148,MJ148,NH148,NI148,NJ148)</f>
        <v>15.7047619047619</v>
      </c>
      <c r="QV148" s="117" t="n">
        <f aca="false">AVERAGE(AC148,AD148,AN148,BC148,BD148,BN148,CC148,CD148,CN148,DC148,DD148,DN148,EC148,ED148,EN148,FC148,FD148,FN148,GC153,GD153,GN153,HC148,HD148,HN148,IC148,ID148,IN148,JC148,JD148,JN148,KC148,KD148,KN148,LC148,LD148,LN148,MC148,MD148,MN148,NC148,ND148,NN148,)</f>
        <v>27.9767441860465</v>
      </c>
      <c r="QW148" s="116" t="n">
        <f aca="false">AVERAGE(QU138:QU148)</f>
        <v>15.9472222222222</v>
      </c>
      <c r="QX148" s="118" t="n">
        <f aca="false">AVERAGE(QV138:QV148)</f>
        <v>27.5612050739958</v>
      </c>
    </row>
    <row r="149" customFormat="false" ht="12.9" hidden="false" customHeight="false" outlineLevel="0" collapsed="false">
      <c r="A149" s="101"/>
      <c r="B149" s="102" t="n">
        <f aca="false">AVERAGE(AO149,BO149,CO149,DO149,EO149,FO149,GO149,HO149,IO149,JO149,KO149,LO149,MO149,NO149)</f>
        <v>22.5779761904762</v>
      </c>
      <c r="C149" s="103" t="n">
        <f aca="false">AVERAGE(B145:B149)</f>
        <v>22.1675</v>
      </c>
      <c r="D149" s="104" t="n">
        <f aca="false">AVERAGE(B140:B149)</f>
        <v>22.2182142857143</v>
      </c>
      <c r="E149" s="102" t="n">
        <f aca="false">AVERAGE(B130:B149)</f>
        <v>22.2417807539683</v>
      </c>
      <c r="F149" s="105" t="n">
        <f aca="false">AVERAGE(B100:B149)</f>
        <v>22.0107797619048</v>
      </c>
      <c r="G149" s="3" t="n">
        <f aca="false">MAX(AC149:AN149,BC149:BN149,CC149:CN149,DC149:DN149,EC149:EN149,FC149:FN149,GC149:GN149,HC149:HN149,IC149:IN149,JC149:JN149,KC149:KN149,LC149:LN149,MC149:MN149,NC149:NN149)</f>
        <v>40.5</v>
      </c>
      <c r="H149" s="106" t="n">
        <f aca="false">MEDIAN(AC149:AN149,BC149:BN149,CC149:CN149,DC149:DN149,EC149:EN149,FC149:FN149,GC149:GN149,HC149:HN149,IC149:IN149,JC149:JN149,KC149:KN149,LC149:LN149,MC149:MN149,NC149:NN149)</f>
        <v>21.55</v>
      </c>
      <c r="I149" s="5" t="n">
        <f aca="false">MIN(AC149:AN149,BC149:BN149,CC149:CN149,DC149:DN149,EC149:EN149,FC149:FN149,GC149:GN149,HC149:HN149,IC149:IN149,JC149:JN149,KC149:KN149,LC149:LN149,MC149:MN149,NC149:NN149)</f>
        <v>14</v>
      </c>
      <c r="J149" s="107" t="n">
        <f aca="false">(G149+I149)/2</f>
        <v>27.25</v>
      </c>
      <c r="AA149" s="1" t="n">
        <f aca="false">AA148+1</f>
        <v>75</v>
      </c>
      <c r="AB149" s="108" t="n">
        <v>1999</v>
      </c>
      <c r="AC149" s="109" t="n">
        <v>30.3</v>
      </c>
      <c r="AD149" s="109" t="n">
        <v>29.5</v>
      </c>
      <c r="AE149" s="109" t="n">
        <v>24.3</v>
      </c>
      <c r="AF149" s="109" t="n">
        <v>20.7</v>
      </c>
      <c r="AG149" s="109" t="n">
        <v>19</v>
      </c>
      <c r="AH149" s="109" t="n">
        <v>15.6</v>
      </c>
      <c r="AI149" s="109" t="n">
        <v>15.6</v>
      </c>
      <c r="AJ149" s="109" t="n">
        <v>16.7</v>
      </c>
      <c r="AK149" s="109" t="n">
        <v>20.2</v>
      </c>
      <c r="AL149" s="109" t="n">
        <v>21.8</v>
      </c>
      <c r="AM149" s="109" t="n">
        <v>22.2</v>
      </c>
      <c r="AN149" s="109" t="n">
        <v>25.2</v>
      </c>
      <c r="AO149" s="110" t="n">
        <f aca="false">SUM(AC149:AN149)/12</f>
        <v>21.7583333333333</v>
      </c>
      <c r="AQ149" s="112"/>
      <c r="AR149" s="109"/>
      <c r="AS149" s="109"/>
      <c r="AT149" s="109"/>
      <c r="AU149" s="109"/>
      <c r="AV149" s="109"/>
      <c r="AW149" s="109"/>
      <c r="AX149" s="109"/>
      <c r="AY149" s="109"/>
      <c r="AZ149" s="109"/>
      <c r="BA149" s="1" t="n">
        <f aca="false">BA148+1</f>
        <v>1999</v>
      </c>
      <c r="BB149" s="113" t="s">
        <v>157</v>
      </c>
      <c r="BC149" s="109" t="n">
        <v>31.6</v>
      </c>
      <c r="BD149" s="109" t="n">
        <v>30</v>
      </c>
      <c r="BE149" s="109" t="n">
        <v>24.2</v>
      </c>
      <c r="BF149" s="109" t="n">
        <v>20.4</v>
      </c>
      <c r="BG149" s="109" t="n">
        <v>18.3</v>
      </c>
      <c r="BH149" s="109" t="n">
        <v>14.3</v>
      </c>
      <c r="BI149" s="109" t="n">
        <v>14.3</v>
      </c>
      <c r="BJ149" s="109" t="n">
        <v>15.6</v>
      </c>
      <c r="BK149" s="109" t="n">
        <v>19.3</v>
      </c>
      <c r="BL149" s="109" t="n">
        <v>21.8</v>
      </c>
      <c r="BM149" s="109" t="n">
        <v>21.8</v>
      </c>
      <c r="BN149" s="109" t="n">
        <v>25.6</v>
      </c>
      <c r="BO149" s="110" t="n">
        <f aca="false">SUM(BC149:BN149)/12</f>
        <v>21.4333333333333</v>
      </c>
      <c r="BP149" s="109"/>
      <c r="BQ149" s="109"/>
      <c r="BR149" s="109"/>
      <c r="BS149" s="109"/>
      <c r="CA149" s="1" t="n">
        <f aca="false">CA148+1</f>
        <v>1999</v>
      </c>
      <c r="CB149" s="112" t="n">
        <v>1999</v>
      </c>
      <c r="CC149" s="109" t="n">
        <v>21.5</v>
      </c>
      <c r="CD149" s="109" t="n">
        <v>21.7</v>
      </c>
      <c r="CE149" s="109" t="n">
        <v>20.3</v>
      </c>
      <c r="CF149" s="109" t="n">
        <v>17.2</v>
      </c>
      <c r="CG149" s="109" t="n">
        <v>17.9</v>
      </c>
      <c r="CH149" s="109" t="n">
        <v>15.2</v>
      </c>
      <c r="CI149" s="109" t="n">
        <v>14.8</v>
      </c>
      <c r="CJ149" s="109" t="n">
        <v>15.2</v>
      </c>
      <c r="CK149" s="109" t="n">
        <v>17.1</v>
      </c>
      <c r="CL149" s="109" t="n">
        <v>18.9</v>
      </c>
      <c r="CM149" s="109" t="n">
        <v>18.1</v>
      </c>
      <c r="CN149" s="109" t="n">
        <v>20.1</v>
      </c>
      <c r="CO149" s="110" t="n">
        <f aca="false">SUM(CC149:CN149)/12</f>
        <v>18.1666666666667</v>
      </c>
      <c r="DA149" s="1" t="n">
        <f aca="false">DA148+1</f>
        <v>1999</v>
      </c>
      <c r="DB149" s="113" t="s">
        <v>157</v>
      </c>
      <c r="DC149" s="109" t="n">
        <v>34.8</v>
      </c>
      <c r="DD149" s="109" t="n">
        <v>32</v>
      </c>
      <c r="DE149" s="109" t="n">
        <v>26.1</v>
      </c>
      <c r="DF149" s="109" t="n">
        <v>22.3</v>
      </c>
      <c r="DG149" s="109" t="n">
        <v>20.1</v>
      </c>
      <c r="DH149" s="109" t="n">
        <v>16.2</v>
      </c>
      <c r="DI149" s="109" t="n">
        <v>16.5</v>
      </c>
      <c r="DJ149" s="109" t="n">
        <v>18</v>
      </c>
      <c r="DK149" s="109" t="n">
        <v>21.6</v>
      </c>
      <c r="DL149" s="109" t="n">
        <v>24.6</v>
      </c>
      <c r="DM149" s="109" t="n">
        <v>24.8</v>
      </c>
      <c r="DN149" s="109" t="n">
        <v>27.8</v>
      </c>
      <c r="DO149" s="110" t="n">
        <f aca="false">SUM(DC149:DN149)/12</f>
        <v>23.7333333333333</v>
      </c>
      <c r="EA149" s="1" t="n">
        <f aca="false">EA148+1</f>
        <v>1999</v>
      </c>
      <c r="EB149" s="111" t="n">
        <v>1999</v>
      </c>
      <c r="EC149" s="109" t="n">
        <v>40.5</v>
      </c>
      <c r="ED149" s="109" t="n">
        <v>36.3</v>
      </c>
      <c r="EE149" s="109" t="n">
        <v>34.7</v>
      </c>
      <c r="EF149" s="109" t="n">
        <v>27.3</v>
      </c>
      <c r="EG149" s="109" t="n">
        <v>24.7</v>
      </c>
      <c r="EH149" s="109" t="n">
        <v>20.3</v>
      </c>
      <c r="EI149" s="109" t="n">
        <v>20.5</v>
      </c>
      <c r="EJ149" s="109" t="n">
        <v>22.4</v>
      </c>
      <c r="EK149" s="109" t="n">
        <v>27.5</v>
      </c>
      <c r="EL149" s="109" t="n">
        <v>29.9</v>
      </c>
      <c r="EM149" s="109" t="n">
        <v>30.7</v>
      </c>
      <c r="EN149" s="109" t="n">
        <v>34.1</v>
      </c>
      <c r="EO149" s="110" t="n">
        <f aca="false">SUM(EC149:EN149)/12</f>
        <v>29.075</v>
      </c>
      <c r="FA149" s="1" t="n">
        <f aca="false">FA148+1</f>
        <v>1999</v>
      </c>
      <c r="FB149" s="113" t="s">
        <v>157</v>
      </c>
      <c r="FC149" s="109" t="n">
        <v>29.5</v>
      </c>
      <c r="FD149" s="109" t="n">
        <v>29.1</v>
      </c>
      <c r="FE149" s="109" t="n">
        <v>23.4</v>
      </c>
      <c r="FF149" s="109" t="n">
        <v>19.8</v>
      </c>
      <c r="FG149" s="109" t="n">
        <v>17.5</v>
      </c>
      <c r="FH149" s="109" t="n">
        <v>14.5</v>
      </c>
      <c r="FI149" s="109" t="n">
        <v>14.5</v>
      </c>
      <c r="FJ149" s="109" t="n">
        <v>15.7</v>
      </c>
      <c r="FK149" s="109" t="n">
        <v>18.7</v>
      </c>
      <c r="FL149" s="109" t="n">
        <v>20.8</v>
      </c>
      <c r="FM149" s="109" t="n">
        <v>21.2</v>
      </c>
      <c r="FN149" s="109" t="n">
        <v>24.3</v>
      </c>
      <c r="FO149" s="110" t="n">
        <f aca="false">SUM(FC149:FN149)/12</f>
        <v>20.75</v>
      </c>
      <c r="GA149" s="1" t="n">
        <f aca="false">GA148+1</f>
        <v>1999</v>
      </c>
      <c r="GB149" s="113" t="s">
        <v>157</v>
      </c>
      <c r="GC149" s="109" t="n">
        <v>27.3</v>
      </c>
      <c r="GD149" s="109" t="n">
        <v>26.9</v>
      </c>
      <c r="GE149" s="109" t="n">
        <v>22</v>
      </c>
      <c r="GF149" s="109" t="n">
        <v>18.2</v>
      </c>
      <c r="GG149" s="109" t="n">
        <v>17.1</v>
      </c>
      <c r="GH149" s="109" t="n">
        <v>14.1</v>
      </c>
      <c r="GI149" s="109" t="n">
        <v>14</v>
      </c>
      <c r="GJ149" s="109" t="n">
        <v>15.1</v>
      </c>
      <c r="GK149" s="109" t="n">
        <v>17.2</v>
      </c>
      <c r="GL149" s="109" t="n">
        <v>19.4</v>
      </c>
      <c r="GM149" s="109" t="n">
        <v>20.1</v>
      </c>
      <c r="GN149" s="109" t="n">
        <v>22.4</v>
      </c>
      <c r="GO149" s="110" t="n">
        <f aca="false">SUM(GC149:GN149)/12</f>
        <v>19.4833333333333</v>
      </c>
      <c r="HA149" s="1" t="n">
        <f aca="false">HA148+1</f>
        <v>1999</v>
      </c>
      <c r="HB149" s="113" t="s">
        <v>157</v>
      </c>
      <c r="HC149" s="109" t="n">
        <v>26.4</v>
      </c>
      <c r="HD149" s="109" t="n">
        <v>26.4</v>
      </c>
      <c r="HE149" s="109" t="n">
        <v>22.5</v>
      </c>
      <c r="HF149" s="109" t="n">
        <v>20.4</v>
      </c>
      <c r="HG149" s="109" t="n">
        <v>19.6</v>
      </c>
      <c r="HH149" s="109" t="n">
        <v>16.7</v>
      </c>
      <c r="HI149" s="109" t="n">
        <v>16.7</v>
      </c>
      <c r="HJ149" s="109" t="n">
        <v>16.6</v>
      </c>
      <c r="HK149" s="109" t="n">
        <v>19.3</v>
      </c>
      <c r="HL149" s="109" t="n">
        <v>20.1</v>
      </c>
      <c r="HM149" s="109" t="n">
        <v>21.2</v>
      </c>
      <c r="HN149" s="109" t="n">
        <v>23.4</v>
      </c>
      <c r="HO149" s="110" t="n">
        <f aca="false">SUM(HC149:HN149)/12</f>
        <v>20.775</v>
      </c>
      <c r="IA149" s="1" t="n">
        <f aca="false">IA148+1</f>
        <v>1999</v>
      </c>
      <c r="IB149" s="113" t="s">
        <v>157</v>
      </c>
      <c r="IC149" s="109" t="n">
        <v>34.1</v>
      </c>
      <c r="ID149" s="109" t="n">
        <v>33.4</v>
      </c>
      <c r="IE149" s="109" t="n">
        <v>28.6</v>
      </c>
      <c r="IF149" s="109" t="n">
        <v>24.4</v>
      </c>
      <c r="IG149" s="109" t="n">
        <v>21.8</v>
      </c>
      <c r="IH149" s="109" t="n">
        <v>18.1</v>
      </c>
      <c r="II149" s="109" t="n">
        <v>17.9</v>
      </c>
      <c r="IJ149" s="109" t="n">
        <v>20.1</v>
      </c>
      <c r="IK149" s="109" t="n">
        <v>23.5</v>
      </c>
      <c r="IL149" s="109" t="n">
        <v>25.8</v>
      </c>
      <c r="IM149" s="109" t="n">
        <v>25.7</v>
      </c>
      <c r="IN149" s="109" t="n">
        <v>29.1</v>
      </c>
      <c r="IO149" s="110" t="n">
        <f aca="false">SUM(IC149:IN149)/12</f>
        <v>25.2083333333333</v>
      </c>
      <c r="JA149" s="1" t="n">
        <f aca="false">JA148+1</f>
        <v>1999</v>
      </c>
      <c r="JB149" s="113" t="s">
        <v>157</v>
      </c>
      <c r="JC149" s="109" t="n">
        <v>22.6</v>
      </c>
      <c r="JD149" s="109" t="n">
        <v>23.6</v>
      </c>
      <c r="JE149" s="109" t="n">
        <v>20.8</v>
      </c>
      <c r="JF149" s="109" t="n">
        <v>17.8</v>
      </c>
      <c r="JG149" s="109" t="n">
        <v>16.7</v>
      </c>
      <c r="JH149" s="109" t="n">
        <v>14.3</v>
      </c>
      <c r="JI149" s="109" t="n">
        <v>14.5</v>
      </c>
      <c r="JJ149" s="109" t="n">
        <v>15.4</v>
      </c>
      <c r="JK149" s="109" t="n">
        <v>17.2</v>
      </c>
      <c r="JL149" s="109" t="n">
        <v>19.5</v>
      </c>
      <c r="JM149" s="109" t="n">
        <v>19.3</v>
      </c>
      <c r="JN149" s="109" t="n">
        <v>20.9</v>
      </c>
      <c r="JO149" s="110" t="n">
        <f aca="false">SUM(JC149:JN149)/12</f>
        <v>18.55</v>
      </c>
      <c r="KA149" s="1" t="n">
        <f aca="false">KA148+1</f>
        <v>1999</v>
      </c>
      <c r="KB149" s="123" t="s">
        <v>161</v>
      </c>
      <c r="KC149" s="109" t="n">
        <v>29.1</v>
      </c>
      <c r="KD149" s="109" t="n">
        <v>29</v>
      </c>
      <c r="KE149" s="109" t="n">
        <v>27.5</v>
      </c>
      <c r="KF149" s="109" t="n">
        <v>25.7</v>
      </c>
      <c r="KG149" s="109" t="n">
        <v>21.2</v>
      </c>
      <c r="KH149" s="109" t="n">
        <v>16.3</v>
      </c>
      <c r="KI149" s="109" t="n">
        <v>16.5</v>
      </c>
      <c r="KJ149" s="109" t="n">
        <v>16.8</v>
      </c>
      <c r="KK149" s="109" t="n">
        <v>20.5</v>
      </c>
      <c r="KL149" s="109" t="n">
        <v>23.7</v>
      </c>
      <c r="KM149" s="109" t="n">
        <v>28.5</v>
      </c>
      <c r="KN149" s="109" t="n">
        <v>30.1</v>
      </c>
      <c r="KO149" s="110" t="n">
        <f aca="false">SUM(KC149:KN149)/12</f>
        <v>23.7416666666667</v>
      </c>
      <c r="LA149" s="1" t="n">
        <f aca="false">LA148+1</f>
        <v>1999</v>
      </c>
      <c r="LB149" s="113" t="s">
        <v>157</v>
      </c>
      <c r="LC149" s="109" t="n">
        <v>34.4</v>
      </c>
      <c r="LD149" s="109" t="n">
        <v>33</v>
      </c>
      <c r="LE149" s="109" t="n">
        <v>27.7</v>
      </c>
      <c r="LF149" s="109" t="n">
        <v>23.6</v>
      </c>
      <c r="LG149" s="109" t="n">
        <v>20.8</v>
      </c>
      <c r="LH149" s="109" t="n">
        <v>16.6</v>
      </c>
      <c r="LI149" s="109" t="n">
        <v>16.5</v>
      </c>
      <c r="LJ149" s="109" t="n">
        <v>18.1</v>
      </c>
      <c r="LK149" s="109" t="n">
        <v>21</v>
      </c>
      <c r="LL149" s="109" t="n">
        <v>24.4</v>
      </c>
      <c r="LM149" s="109" t="n">
        <v>24.8</v>
      </c>
      <c r="LN149" s="109" t="n">
        <v>27.5</v>
      </c>
      <c r="LO149" s="110" t="n">
        <f aca="false">SUM(LC149:LN149)/12</f>
        <v>24.0333333333333</v>
      </c>
      <c r="MA149" s="1" t="n">
        <f aca="false">MA148+1</f>
        <v>1999</v>
      </c>
      <c r="MB149" s="113" t="s">
        <v>157</v>
      </c>
      <c r="MC149" s="109" t="n">
        <v>28.7</v>
      </c>
      <c r="MD149" s="109" t="n">
        <v>29.4</v>
      </c>
      <c r="ME149" s="109" t="n">
        <v>24.2</v>
      </c>
      <c r="MF149" s="109" t="n">
        <v>21.1</v>
      </c>
      <c r="MG149" s="109" t="n">
        <v>20</v>
      </c>
      <c r="MH149" s="109" t="n">
        <v>16.6</v>
      </c>
      <c r="MI149" s="109" t="n">
        <v>16.2</v>
      </c>
      <c r="MJ149" s="109" t="n">
        <v>17.9</v>
      </c>
      <c r="MK149" s="109" t="n">
        <v>20.6</v>
      </c>
      <c r="ML149" s="109" t="n">
        <v>22.8</v>
      </c>
      <c r="MM149" s="109" t="n">
        <v>22.6</v>
      </c>
      <c r="MN149" s="109" t="n">
        <v>25.1</v>
      </c>
      <c r="MO149" s="110" t="n">
        <f aca="false">SUM(MC149:MN149)/12</f>
        <v>22.1</v>
      </c>
      <c r="NA149" s="1" t="n">
        <f aca="false">NA148+1</f>
        <v>1999</v>
      </c>
      <c r="NB149" s="113" t="s">
        <v>157</v>
      </c>
      <c r="NC149" s="109" t="n">
        <v>37.7</v>
      </c>
      <c r="ND149" s="109" t="n">
        <v>34.5</v>
      </c>
      <c r="NE149" s="109" t="n">
        <v>32.1</v>
      </c>
      <c r="NF149" s="109" t="n">
        <v>25.9</v>
      </c>
      <c r="NG149" s="109" t="n">
        <v>23.5</v>
      </c>
      <c r="NH149" s="109" t="n">
        <v>19.2</v>
      </c>
      <c r="NI149" s="109" t="n">
        <v>19.6</v>
      </c>
      <c r="NJ149" s="109" t="n">
        <v>21.6</v>
      </c>
      <c r="NK149" s="109" t="n">
        <v>26.2</v>
      </c>
      <c r="NL149" s="109" t="n">
        <v>27.5</v>
      </c>
      <c r="NM149" s="109" t="n">
        <v>27.4</v>
      </c>
      <c r="NN149" s="109" t="n">
        <v>32.2</v>
      </c>
      <c r="NO149" s="110" t="n">
        <f aca="false">SUM(NC149:NN149)/12</f>
        <v>27.2833333333333</v>
      </c>
      <c r="ON149" s="39" t="n">
        <f aca="false">(FO149+GO149+MO149)/3</f>
        <v>20.7777777777778</v>
      </c>
      <c r="OO149" s="40" t="n">
        <f aca="false">(AO149+BO149+EO149+HO149+JO149)/5</f>
        <v>22.3183333333333</v>
      </c>
      <c r="OP149" s="41" t="n">
        <f aca="false">(FO149+GO149+MO149+AO149+BO149+EO149+HO149+JO149)/8</f>
        <v>21.740625</v>
      </c>
      <c r="PA149" s="114"/>
      <c r="PB149" s="115"/>
      <c r="PN149" s="28" t="n">
        <f aca="false">MAX(FC149:FN149,GC149:GN149,MC149:MN149)</f>
        <v>29.5</v>
      </c>
      <c r="PO149" s="29" t="n">
        <f aca="false">MIN(FC149:FN149,GC149:GN149,MC149:MN149)</f>
        <v>14</v>
      </c>
      <c r="PP149" s="30" t="n">
        <f aca="false">MAX(AC149:AN149,BC149:BN149,EC149:EN149,HC149:HN149,JC149:JN149)</f>
        <v>40.5</v>
      </c>
      <c r="PQ149" s="31" t="n">
        <f aca="false">MIN(AC149:AN149,BC149:BN149,EC149:EN149,HC149:HN149,JC149:JN149)</f>
        <v>14.3</v>
      </c>
      <c r="QU149" s="116" t="n">
        <f aca="false">AVERAGE(AH149,AI149,AJ149,BH149,BI149,BJ149,CH149,CI149,CJ149,DH149,DI149,DJ149,EH149,EI149,EJ149,FH149,FI149,FJ149,GH154,GI154,GJ154,HH149,HI149,HJ149,IH149,II149,IJ149,JH149,JI149,JJ149,KH149,KI149,KJ149,LH149,LI149,LJ149,MH149,MI149,MJ149,NH149,NI149,NJ149)</f>
        <v>16.6547619047619</v>
      </c>
      <c r="QV149" s="117" t="n">
        <f aca="false">AVERAGE(AC149,AD149,AN149,BC149,BD149,BN149,CC149,CD149,CN149,DC149,DD149,DN149,EC149,ED149,EN149,FC149,FD149,FN149,GC154,GD154,GN154,HC149,HD149,HN149,IC149,ID149,IN149,JC149,JD149,JN149,KC149,KD149,KN149,LC149,LD149,LN149,MC149,MD149,MN149,NC149,ND149,NN149,)</f>
        <v>28.0441860465116</v>
      </c>
      <c r="QW149" s="116" t="n">
        <f aca="false">AVERAGE(QU139:QU149)</f>
        <v>15.9552308802309</v>
      </c>
      <c r="QX149" s="118" t="n">
        <f aca="false">AVERAGE(QV139:QV149)</f>
        <v>27.5943974630021</v>
      </c>
    </row>
    <row r="150" customFormat="false" ht="12.9" hidden="false" customHeight="false" outlineLevel="0" collapsed="false">
      <c r="A150" s="101" t="n">
        <f aca="false">A145+5</f>
        <v>2000</v>
      </c>
      <c r="B150" s="102" t="n">
        <f aca="false">AVERAGE(AO150,BO150,CO150,DO150,EO150,FO150,GO150,HO150,IO150,JO150,KO150,LO150,MO150,NO150)</f>
        <v>22.6505952380952</v>
      </c>
      <c r="C150" s="103" t="n">
        <f aca="false">AVERAGE(B146:B150)</f>
        <v>22.3313095238095</v>
      </c>
      <c r="D150" s="104" t="n">
        <f aca="false">AVERAGE(B141:B150)</f>
        <v>22.2251785714286</v>
      </c>
      <c r="E150" s="102" t="n">
        <f aca="false">AVERAGE(B131:B150)</f>
        <v>22.2338640873016</v>
      </c>
      <c r="F150" s="105" t="n">
        <f aca="false">AVERAGE(B101:B150)</f>
        <v>22.0199107142857</v>
      </c>
      <c r="G150" s="3" t="n">
        <f aca="false">MAX(AC150:AN150,BC150:BN150,CC150:CN150,DC150:DN150,EC150:EN150,FC150:FN150,GC150:GN150,HC150:HN150,IC150:IN150,JC150:JN150,KC150:KN150,LC150:LN150,MC150:MN150,NC150:NN150)</f>
        <v>37</v>
      </c>
      <c r="H150" s="106" t="n">
        <f aca="false">MEDIAN(AC150:AN150,BC150:BN150,CC150:CN150,DC150:DN150,EC150:EN150,FC150:FN150,GC150:GN150,HC150:HN150,IC150:IN150,JC150:JN150,KC150:KN150,LC150:LN150,MC150:MN150,NC150:NN150)</f>
        <v>21.5</v>
      </c>
      <c r="I150" s="5" t="n">
        <f aca="false">MIN(AC150:AN150,BC150:BN150,CC150:CN150,DC150:DN150,EC150:EN150,FC150:FN150,GC150:GN150,HC150:HN150,IC150:IN150,JC150:JN150,KC150:KN150,LC150:LN150,MC150:MN150,NC150:NN150)</f>
        <v>13.4</v>
      </c>
      <c r="J150" s="107" t="n">
        <f aca="false">(G150+I150)/2</f>
        <v>25.2</v>
      </c>
      <c r="AA150" s="1" t="n">
        <f aca="false">AA149+1</f>
        <v>76</v>
      </c>
      <c r="AB150" s="108" t="n">
        <v>2000</v>
      </c>
      <c r="AC150" s="109" t="n">
        <v>27.5</v>
      </c>
      <c r="AD150" s="109" t="n">
        <v>31.6</v>
      </c>
      <c r="AE150" s="109" t="n">
        <v>25.5</v>
      </c>
      <c r="AF150" s="109" t="n">
        <v>22.4</v>
      </c>
      <c r="AG150" s="109" t="n">
        <v>17.3</v>
      </c>
      <c r="AH150" s="109" t="n">
        <v>15.2</v>
      </c>
      <c r="AI150" s="109" t="n">
        <v>15.1</v>
      </c>
      <c r="AJ150" s="109" t="n">
        <v>15.5</v>
      </c>
      <c r="AK150" s="109" t="n">
        <v>18.3</v>
      </c>
      <c r="AL150" s="109" t="n">
        <v>20.4</v>
      </c>
      <c r="AM150" s="109" t="n">
        <v>26.6</v>
      </c>
      <c r="AN150" s="109" t="n">
        <v>27.2</v>
      </c>
      <c r="AO150" s="110" t="n">
        <f aca="false">SUM(AC150:AN150)/12</f>
        <v>21.8833333333333</v>
      </c>
      <c r="AQ150" s="112"/>
      <c r="AR150" s="109"/>
      <c r="AS150" s="109"/>
      <c r="AT150" s="109"/>
      <c r="AU150" s="109"/>
      <c r="AV150" s="109"/>
      <c r="AW150" s="109"/>
      <c r="AX150" s="109"/>
      <c r="AY150" s="109"/>
      <c r="AZ150" s="109"/>
      <c r="BA150" s="1" t="n">
        <f aca="false">BA149+1</f>
        <v>2000</v>
      </c>
      <c r="BB150" s="113" t="s">
        <v>159</v>
      </c>
      <c r="BC150" s="109" t="n">
        <v>28.2</v>
      </c>
      <c r="BD150" s="109" t="n">
        <v>31.5</v>
      </c>
      <c r="BE150" s="109" t="n">
        <v>25.8</v>
      </c>
      <c r="BF150" s="109" t="n">
        <v>21</v>
      </c>
      <c r="BG150" s="109" t="n">
        <v>15.8</v>
      </c>
      <c r="BH150" s="109" t="n">
        <v>13.5</v>
      </c>
      <c r="BI150" s="109" t="n">
        <v>13.7</v>
      </c>
      <c r="BJ150" s="109" t="n">
        <v>14.1</v>
      </c>
      <c r="BK150" s="109" t="n">
        <v>17.9</v>
      </c>
      <c r="BL150" s="109" t="n">
        <v>19.6</v>
      </c>
      <c r="BM150" s="109" t="n">
        <v>26.8</v>
      </c>
      <c r="BN150" s="109" t="n">
        <v>28.4</v>
      </c>
      <c r="BO150" s="110" t="n">
        <f aca="false">SUM(BC150:BN150)/12</f>
        <v>21.3583333333333</v>
      </c>
      <c r="BP150" s="109"/>
      <c r="BQ150" s="109"/>
      <c r="BR150" s="109"/>
      <c r="BS150" s="109"/>
      <c r="CA150" s="1" t="n">
        <f aca="false">CA149+1</f>
        <v>2000</v>
      </c>
      <c r="CB150" s="112" t="n">
        <v>2000</v>
      </c>
      <c r="CC150" s="109" t="n">
        <v>21.4</v>
      </c>
      <c r="CD150" s="109" t="n">
        <v>24.6</v>
      </c>
      <c r="CE150" s="109" t="n">
        <v>21.8</v>
      </c>
      <c r="CF150" s="109" t="n">
        <v>19.6</v>
      </c>
      <c r="CG150" s="109" t="n">
        <v>16.8</v>
      </c>
      <c r="CH150" s="109" t="n">
        <v>15.1</v>
      </c>
      <c r="CI150" s="109" t="n">
        <v>14.6</v>
      </c>
      <c r="CJ150" s="109" t="n">
        <v>14.8</v>
      </c>
      <c r="CK150" s="109" t="n">
        <v>17</v>
      </c>
      <c r="CL150" s="109" t="n">
        <v>17.6</v>
      </c>
      <c r="CM150" s="109" t="n">
        <v>19.3</v>
      </c>
      <c r="CN150" s="109" t="n">
        <v>21.2</v>
      </c>
      <c r="CO150" s="110" t="n">
        <f aca="false">SUM(CC150:CN150)/12</f>
        <v>18.65</v>
      </c>
      <c r="DA150" s="1" t="n">
        <f aca="false">DA149+1</f>
        <v>2000</v>
      </c>
      <c r="DB150" s="113" t="s">
        <v>159</v>
      </c>
      <c r="DC150" s="109" t="n">
        <v>30.5</v>
      </c>
      <c r="DD150" s="109" t="n">
        <v>33.8</v>
      </c>
      <c r="DE150" s="109" t="n">
        <v>28.5</v>
      </c>
      <c r="DF150" s="109" t="n">
        <v>23.7</v>
      </c>
      <c r="DG150" s="109" t="n">
        <v>18.3</v>
      </c>
      <c r="DH150" s="109" t="n">
        <v>15.7</v>
      </c>
      <c r="DI150" s="109" t="n">
        <v>15.6</v>
      </c>
      <c r="DJ150" s="109" t="n">
        <v>16.7</v>
      </c>
      <c r="DK150" s="109" t="n">
        <v>20.2</v>
      </c>
      <c r="DL150" s="109" t="n">
        <v>21.7</v>
      </c>
      <c r="DM150" s="109" t="n">
        <v>29.4</v>
      </c>
      <c r="DN150" s="109" t="n">
        <v>31.2</v>
      </c>
      <c r="DO150" s="110" t="n">
        <f aca="false">SUM(DC150:DN150)/12</f>
        <v>23.775</v>
      </c>
      <c r="EA150" s="1" t="n">
        <f aca="false">EA149+1</f>
        <v>2000</v>
      </c>
      <c r="EB150" s="111" t="n">
        <v>2000</v>
      </c>
      <c r="EC150" s="109" t="n">
        <v>36</v>
      </c>
      <c r="ED150" s="109" t="n">
        <v>36.2</v>
      </c>
      <c r="EE150" s="109" t="n">
        <v>34.1</v>
      </c>
      <c r="EF150" s="109" t="n">
        <v>27.8</v>
      </c>
      <c r="EG150" s="109" t="n">
        <v>21.2</v>
      </c>
      <c r="EH150" s="109" t="n">
        <v>19.2</v>
      </c>
      <c r="EI150" s="109" t="n">
        <v>19.7</v>
      </c>
      <c r="EJ150" s="109" t="n">
        <v>21.4</v>
      </c>
      <c r="EK150" s="109" t="n">
        <v>28.7</v>
      </c>
      <c r="EL150" s="109" t="n">
        <v>28.1</v>
      </c>
      <c r="EM150" s="109" t="n">
        <v>33.9</v>
      </c>
      <c r="EN150" s="109" t="n">
        <v>37</v>
      </c>
      <c r="EO150" s="110" t="n">
        <f aca="false">SUM(EC150:EN150)/12</f>
        <v>28.6083333333333</v>
      </c>
      <c r="FA150" s="1" t="n">
        <f aca="false">FA149+1</f>
        <v>2000</v>
      </c>
      <c r="FB150" s="113" t="s">
        <v>159</v>
      </c>
      <c r="FC150" s="109" t="n">
        <v>27</v>
      </c>
      <c r="FD150" s="109" t="n">
        <v>30.5</v>
      </c>
      <c r="FE150" s="109" t="n">
        <v>25</v>
      </c>
      <c r="FF150" s="109" t="n">
        <v>20.6</v>
      </c>
      <c r="FG150" s="109" t="n">
        <v>15.9</v>
      </c>
      <c r="FH150" s="109" t="n">
        <v>13.7</v>
      </c>
      <c r="FI150" s="109" t="n">
        <v>13.9</v>
      </c>
      <c r="FJ150" s="109" t="n">
        <v>14.3</v>
      </c>
      <c r="FK150" s="109" t="n">
        <v>17.9</v>
      </c>
      <c r="FL150" s="109" t="n">
        <v>19.5</v>
      </c>
      <c r="FM150" s="109" t="n">
        <v>25.2</v>
      </c>
      <c r="FN150" s="109" t="n">
        <v>27.2</v>
      </c>
      <c r="FO150" s="110" t="n">
        <f aca="false">SUM(FC150:FN150)/12</f>
        <v>20.8916666666667</v>
      </c>
      <c r="GA150" s="1" t="n">
        <f aca="false">GA149+1</f>
        <v>2000</v>
      </c>
      <c r="GB150" s="113" t="s">
        <v>159</v>
      </c>
      <c r="GC150" s="109" t="n">
        <v>24.8</v>
      </c>
      <c r="GD150" s="109" t="n">
        <v>29.7</v>
      </c>
      <c r="GE150" s="109" t="n">
        <v>24.6</v>
      </c>
      <c r="GF150" s="109" t="n">
        <v>20.4</v>
      </c>
      <c r="GG150" s="109" t="n">
        <v>15.5</v>
      </c>
      <c r="GH150" s="109" t="n">
        <v>13.7</v>
      </c>
      <c r="GI150" s="109" t="n">
        <v>13.4</v>
      </c>
      <c r="GJ150" s="109" t="n">
        <v>14.4</v>
      </c>
      <c r="GK150" s="109" t="n">
        <v>15.3</v>
      </c>
      <c r="GL150" s="109" t="n">
        <v>17.5</v>
      </c>
      <c r="GM150" s="109" t="n">
        <v>22.8</v>
      </c>
      <c r="GN150" s="109" t="n">
        <v>24.4</v>
      </c>
      <c r="GO150" s="110" t="n">
        <f aca="false">SUM(GC150:GN150)/12</f>
        <v>19.7083333333333</v>
      </c>
      <c r="HA150" s="1" t="n">
        <f aca="false">HA149+1</f>
        <v>2000</v>
      </c>
      <c r="HB150" s="113" t="s">
        <v>159</v>
      </c>
      <c r="HC150" s="109" t="n">
        <v>25</v>
      </c>
      <c r="HD150" s="109" t="n">
        <v>27.5</v>
      </c>
      <c r="HE150" s="109" t="n">
        <v>24.7</v>
      </c>
      <c r="HF150" s="109" t="n">
        <v>21.9</v>
      </c>
      <c r="HG150" s="109" t="n">
        <v>18.3</v>
      </c>
      <c r="HH150" s="109" t="n">
        <v>16.2</v>
      </c>
      <c r="HI150" s="109" t="n">
        <v>16</v>
      </c>
      <c r="HJ150" s="109" t="n">
        <v>16</v>
      </c>
      <c r="HK150" s="109" t="n">
        <v>18.5</v>
      </c>
      <c r="HL150" s="109" t="n">
        <v>20</v>
      </c>
      <c r="HM150" s="109" t="n">
        <v>23.1</v>
      </c>
      <c r="HN150" s="109" t="n">
        <v>24.5</v>
      </c>
      <c r="HO150" s="110" t="n">
        <f aca="false">SUM(HC150:HN150)/12</f>
        <v>20.975</v>
      </c>
      <c r="IA150" s="1" t="n">
        <f aca="false">IA149+1</f>
        <v>2000</v>
      </c>
      <c r="IB150" s="113" t="s">
        <v>159</v>
      </c>
      <c r="IC150" s="109" t="n">
        <v>32.1</v>
      </c>
      <c r="ID150" s="109" t="n">
        <v>35.5</v>
      </c>
      <c r="IE150" s="109" t="n">
        <v>29.3</v>
      </c>
      <c r="IF150" s="109" t="n">
        <v>26</v>
      </c>
      <c r="IG150" s="109" t="n">
        <v>19.6</v>
      </c>
      <c r="IH150" s="109" t="n">
        <v>17.2</v>
      </c>
      <c r="II150" s="109" t="n">
        <v>17.4</v>
      </c>
      <c r="IJ150" s="109" t="n">
        <v>18.2</v>
      </c>
      <c r="IK150" s="109" t="n">
        <v>22.6</v>
      </c>
      <c r="IL150" s="109" t="n">
        <v>24</v>
      </c>
      <c r="IM150" s="109" t="n">
        <v>30.6</v>
      </c>
      <c r="IN150" s="109" t="n">
        <v>31.9</v>
      </c>
      <c r="IO150" s="110" t="n">
        <f aca="false">SUM(IC150:IN150)/12</f>
        <v>25.3666666666667</v>
      </c>
      <c r="JA150" s="1" t="n">
        <f aca="false">JA149+1</f>
        <v>2000</v>
      </c>
      <c r="JB150" s="113" t="s">
        <v>159</v>
      </c>
      <c r="JC150" s="109" t="n">
        <v>22.3</v>
      </c>
      <c r="JD150" s="109" t="n">
        <v>25.3</v>
      </c>
      <c r="JE150" s="109" t="n">
        <v>22.2</v>
      </c>
      <c r="JF150" s="109" t="n">
        <v>20.2</v>
      </c>
      <c r="JG150" s="109" t="n">
        <v>16.8</v>
      </c>
      <c r="JH150" s="109" t="n">
        <v>14.6</v>
      </c>
      <c r="JI150" s="109" t="n">
        <v>13.9</v>
      </c>
      <c r="JJ150" s="109" t="n">
        <v>14.8</v>
      </c>
      <c r="JK150" s="109" t="n">
        <v>16.3</v>
      </c>
      <c r="JL150" s="109" t="n">
        <v>17.9</v>
      </c>
      <c r="JM150" s="109" t="n">
        <v>22</v>
      </c>
      <c r="JN150" s="109" t="n">
        <v>21.4</v>
      </c>
      <c r="JO150" s="110" t="n">
        <f aca="false">SUM(JC150:JN150)/12</f>
        <v>18.975</v>
      </c>
      <c r="KA150" s="1" t="n">
        <f aca="false">KA149+1</f>
        <v>2000</v>
      </c>
      <c r="KB150" s="123" t="s">
        <v>162</v>
      </c>
      <c r="KC150" s="109" t="n">
        <v>33.4</v>
      </c>
      <c r="KD150" s="109" t="n">
        <v>30.1</v>
      </c>
      <c r="KE150" s="109" t="n">
        <v>26.2</v>
      </c>
      <c r="KF150" s="109" t="n">
        <v>24.3</v>
      </c>
      <c r="KG150" s="109" t="n">
        <v>20.1</v>
      </c>
      <c r="KH150" s="109" t="n">
        <v>16</v>
      </c>
      <c r="KI150" s="109" t="n">
        <v>15.6</v>
      </c>
      <c r="KJ150" s="109" t="n">
        <v>14.8</v>
      </c>
      <c r="KK150" s="109" t="n">
        <v>17.2</v>
      </c>
      <c r="KL150" s="109" t="n">
        <v>21.1</v>
      </c>
      <c r="KM150" s="109" t="n">
        <v>28</v>
      </c>
      <c r="KN150" s="109" t="n">
        <v>28.5</v>
      </c>
      <c r="KO150" s="110" t="n">
        <f aca="false">SUM(KC150:KN150)/12</f>
        <v>22.9416666666667</v>
      </c>
      <c r="LA150" s="1" t="n">
        <f aca="false">LA149+1</f>
        <v>2000</v>
      </c>
      <c r="LB150" s="113" t="s">
        <v>159</v>
      </c>
      <c r="LC150" s="109" t="n">
        <v>31.1</v>
      </c>
      <c r="LD150" s="109" t="n">
        <v>35.6</v>
      </c>
      <c r="LE150" s="109" t="n">
        <v>28.4</v>
      </c>
      <c r="LF150" s="109" t="n">
        <v>24</v>
      </c>
      <c r="LG150" s="109" t="n">
        <v>18</v>
      </c>
      <c r="LH150" s="109" t="n">
        <v>15.6</v>
      </c>
      <c r="LI150" s="109" t="n">
        <v>15.1</v>
      </c>
      <c r="LJ150" s="109" t="n">
        <v>15.9</v>
      </c>
      <c r="LK150" s="109" t="n">
        <v>20.3</v>
      </c>
      <c r="LL150" s="109" t="n">
        <v>22.6</v>
      </c>
      <c r="LM150" s="109" t="n">
        <v>30.2</v>
      </c>
      <c r="LN150" s="109" t="n">
        <v>32.9</v>
      </c>
      <c r="LO150" s="110" t="n">
        <f aca="false">SUM(LC150:LN150)/12</f>
        <v>24.1416666666667</v>
      </c>
      <c r="MA150" s="1" t="n">
        <f aca="false">MA149+1</f>
        <v>2000</v>
      </c>
      <c r="MB150" s="113" t="s">
        <v>159</v>
      </c>
      <c r="MC150" s="109" t="n">
        <v>27.6</v>
      </c>
      <c r="MD150" s="109" t="n">
        <v>30.9</v>
      </c>
      <c r="ME150" s="109" t="n">
        <v>26.2</v>
      </c>
      <c r="MF150" s="109" t="n">
        <v>22.6</v>
      </c>
      <c r="MG150" s="109" t="n">
        <v>18.1</v>
      </c>
      <c r="MH150" s="109" t="n">
        <v>16</v>
      </c>
      <c r="MI150" s="109" t="n">
        <v>15.9</v>
      </c>
      <c r="MJ150" s="109" t="n">
        <v>16.5</v>
      </c>
      <c r="MK150" s="109" t="n">
        <v>20.1</v>
      </c>
      <c r="ML150" s="109" t="n">
        <v>21.1</v>
      </c>
      <c r="MM150" s="109" t="n">
        <v>26.2</v>
      </c>
      <c r="MN150" s="109" t="n">
        <v>27.3</v>
      </c>
      <c r="MO150" s="110" t="n">
        <f aca="false">SUM(MC150:MN150)/12</f>
        <v>22.375</v>
      </c>
      <c r="NA150" s="1" t="n">
        <f aca="false">NA149+1</f>
        <v>2000</v>
      </c>
      <c r="NB150" s="113" t="s">
        <v>159</v>
      </c>
      <c r="NC150" s="109" t="n">
        <v>34.4</v>
      </c>
      <c r="ND150" s="109" t="n">
        <v>35.5</v>
      </c>
      <c r="NE150" s="109" t="n">
        <v>32.4</v>
      </c>
      <c r="NF150" s="109" t="n">
        <v>26.5</v>
      </c>
      <c r="NG150" s="109" t="n">
        <v>21.6</v>
      </c>
      <c r="NH150" s="109" t="n">
        <v>18.8</v>
      </c>
      <c r="NI150" s="109" t="n">
        <v>19.5</v>
      </c>
      <c r="NJ150" s="109" t="n">
        <v>19.7</v>
      </c>
      <c r="NK150" s="109" t="n">
        <v>27.3</v>
      </c>
      <c r="NL150" s="109" t="n">
        <v>27</v>
      </c>
      <c r="NM150" s="109" t="n">
        <v>31.7</v>
      </c>
      <c r="NN150" s="109" t="n">
        <v>35.1</v>
      </c>
      <c r="NO150" s="110" t="n">
        <f aca="false">SUM(NC150:NN150)/12</f>
        <v>27.4583333333333</v>
      </c>
      <c r="ON150" s="39" t="n">
        <f aca="false">(FO150+GO150+MO150)/3</f>
        <v>20.9916666666667</v>
      </c>
      <c r="OO150" s="40" t="n">
        <f aca="false">(AO150+BO150+EO150+HO150+JO150)/5</f>
        <v>22.36</v>
      </c>
      <c r="OP150" s="41" t="n">
        <f aca="false">(FO150+GO150+MO150+AO150+BO150+EO150+HO150+JO150)/8</f>
        <v>21.846875</v>
      </c>
      <c r="PA150" s="114"/>
      <c r="PB150" s="115"/>
      <c r="PN150" s="28" t="n">
        <f aca="false">MAX(FC150:FN150,GC150:GN150,MC150:MN150)</f>
        <v>30.9</v>
      </c>
      <c r="PO150" s="29" t="n">
        <f aca="false">MIN(FC150:FN150,GC150:GN150,MC150:MN150)</f>
        <v>13.4</v>
      </c>
      <c r="PP150" s="30" t="n">
        <f aca="false">MAX(AC150:AN150,BC150:BN150,EC150:EN150,HC150:HN150,JC150:JN150)</f>
        <v>37</v>
      </c>
      <c r="PQ150" s="31" t="n">
        <f aca="false">MIN(AC150:AN150,BC150:BN150,EC150:EN150,HC150:HN150,JC150:JN150)</f>
        <v>13.5</v>
      </c>
      <c r="QU150" s="116" t="n">
        <f aca="false">AVERAGE(AH150,AI150,AJ150,BH150,BI150,BJ150,CH150,CI150,CJ150,DH150,DI150,DJ150,EH150,EI150,EJ150,FH150,FI150,FJ150,GH155,GI155,GJ155,HH150,HI150,HJ150,IH150,II150,IJ150,JH150,JI150,JJ150,KH150,KI150,KJ150,LH150,LI150,LJ150,MH150,MI150,MJ150,NH150,NI150,NJ150)</f>
        <v>15.9428571428571</v>
      </c>
      <c r="QV150" s="117" t="n">
        <f aca="false">AVERAGE(AC150,AD150,AN150,BC150,BD150,BN150,CC150,CD150,CN150,DC150,DD150,DN150,EC150,ED150,EN150,FC150,FD150,FN150,GC155,GD155,GN155,HC150,HD150,HN150,IC150,ID150,IN150,JC150,JD150,JN150,KC150,KD150,KN150,LC150,LD150,LN150,MC150,MD150,MN150,NC150,ND150,NN150,)</f>
        <v>28.6627906976744</v>
      </c>
      <c r="QW150" s="116" t="n">
        <f aca="false">AVERAGE(QU140:QU150)</f>
        <v>16.0863997113997</v>
      </c>
      <c r="QX150" s="118" t="n">
        <f aca="false">AVERAGE(QV140:QV150)</f>
        <v>27.6440803382664</v>
      </c>
    </row>
    <row r="151" customFormat="false" ht="12.9" hidden="false" customHeight="false" outlineLevel="0" collapsed="false">
      <c r="A151" s="101"/>
      <c r="B151" s="102" t="n">
        <f aca="false">AVERAGE(AO151,BO151,CO151,DO151,EO151,FO151,GO151,HO151,IO151,JO151,KO151,LO151,MO151,NO151)</f>
        <v>22.2876984126984</v>
      </c>
      <c r="C151" s="103" t="n">
        <f aca="false">AVERAGE(B147:B151)</f>
        <v>22.3921825396825</v>
      </c>
      <c r="D151" s="104" t="n">
        <f aca="false">AVERAGE(B142:B151)</f>
        <v>22.1928373015873</v>
      </c>
      <c r="E151" s="102" t="n">
        <f aca="false">AVERAGE(B132:B151)</f>
        <v>22.2217906746032</v>
      </c>
      <c r="F151" s="105" t="n">
        <f aca="false">AVERAGE(B102:B151)</f>
        <v>22.0217599206349</v>
      </c>
      <c r="G151" s="3" t="n">
        <f aca="false">MAX(AC151:AN151,BC151:BN151,CC151:CN151,DC151:DN151,EC151:EN151,FC151:FN151,GC151:GN151,HC151:HN151,IC151:IN151,JC151:JN151,KC151:KN151,LC151:LN151,MC151:MN151,NC151:NN151)</f>
        <v>41.3</v>
      </c>
      <c r="H151" s="106" t="n">
        <f aca="false">MEDIAN(AC151:AN151,BC151:BN151,CC151:CN151,DC151:DN151,EC151:EN151,FC151:FN151,GC151:GN151,HC151:HN151,IC151:IN151,JC151:JN151,KC151:KN151,LC151:LN151,MC151:MN151,NC151:NN151)</f>
        <v>20.9</v>
      </c>
      <c r="I151" s="5" t="n">
        <f aca="false">MIN(AC151:AN151,BC151:BN151,CC151:CN151,DC151:DN151,EC151:EN151,FC151:FN151,GC151:GN151,HC151:HN151,IC151:IN151,JC151:JN151,KC151:KN151,LC151:LN151,MC151:MN151,NC151:NN151)</f>
        <v>13.6</v>
      </c>
      <c r="J151" s="107" t="n">
        <f aca="false">(G151+I151)/2</f>
        <v>27.45</v>
      </c>
      <c r="AA151" s="1" t="n">
        <f aca="false">AA150+1</f>
        <v>77</v>
      </c>
      <c r="AB151" s="108" t="n">
        <v>2001</v>
      </c>
      <c r="AC151" s="109" t="n">
        <v>32.5</v>
      </c>
      <c r="AD151" s="109" t="n">
        <v>30.7</v>
      </c>
      <c r="AE151" s="109" t="n">
        <v>24.9</v>
      </c>
      <c r="AF151" s="109" t="n">
        <v>22</v>
      </c>
      <c r="AG151" s="109" t="n">
        <v>18.5</v>
      </c>
      <c r="AH151" s="109" t="n">
        <v>15.9</v>
      </c>
      <c r="AI151" s="109" t="n">
        <v>15.1</v>
      </c>
      <c r="AJ151" s="109" t="n">
        <v>15.6</v>
      </c>
      <c r="AK151" s="109" t="n">
        <v>19.5</v>
      </c>
      <c r="AL151" s="109" t="n">
        <v>18.1</v>
      </c>
      <c r="AM151" s="109" t="n">
        <v>21.6</v>
      </c>
      <c r="AN151" s="109" t="n">
        <v>22.5</v>
      </c>
      <c r="AO151" s="110" t="n">
        <f aca="false">SUM(AC151:AN151)/12</f>
        <v>21.4083333333333</v>
      </c>
      <c r="AQ151" s="112"/>
      <c r="AR151" s="109"/>
      <c r="AS151" s="109"/>
      <c r="AT151" s="109"/>
      <c r="AU151" s="109"/>
      <c r="AV151" s="109"/>
      <c r="AW151" s="109"/>
      <c r="AX151" s="109"/>
      <c r="AY151" s="109"/>
      <c r="AZ151" s="109"/>
      <c r="BA151" s="1" t="n">
        <f aca="false">BA150+1</f>
        <v>2001</v>
      </c>
      <c r="BB151" s="113" t="s">
        <v>160</v>
      </c>
      <c r="BC151" s="109" t="n">
        <v>33.9</v>
      </c>
      <c r="BD151" s="109" t="n">
        <v>31.5</v>
      </c>
      <c r="BE151" s="109" t="n">
        <v>25.3</v>
      </c>
      <c r="BF151" s="109" t="n">
        <v>21.7</v>
      </c>
      <c r="BG151" s="109" t="n">
        <v>17.6</v>
      </c>
      <c r="BH151" s="109" t="n">
        <v>14.6</v>
      </c>
      <c r="BI151" s="109" t="n">
        <v>13.6</v>
      </c>
      <c r="BJ151" s="109" t="n">
        <v>14.6</v>
      </c>
      <c r="BK151" s="109" t="n">
        <v>18.2</v>
      </c>
      <c r="BL151" s="109" t="n">
        <v>17.3</v>
      </c>
      <c r="BM151" s="109" t="n">
        <v>22</v>
      </c>
      <c r="BN151" s="109" t="n">
        <v>23.9</v>
      </c>
      <c r="BO151" s="110" t="n">
        <f aca="false">SUM(BC151:BN151)/12</f>
        <v>21.1833333333333</v>
      </c>
      <c r="BP151" s="109"/>
      <c r="BQ151" s="109"/>
      <c r="BR151" s="109"/>
      <c r="BS151" s="109"/>
      <c r="CA151" s="1" t="n">
        <f aca="false">CA150+1</f>
        <v>2001</v>
      </c>
      <c r="CB151" s="112" t="n">
        <v>2001</v>
      </c>
      <c r="CC151" s="109" t="n">
        <v>23.3</v>
      </c>
      <c r="CD151" s="109" t="n">
        <v>24.2</v>
      </c>
      <c r="CE151" s="109" t="n">
        <v>20.8</v>
      </c>
      <c r="CF151" s="109" t="n">
        <v>19.1</v>
      </c>
      <c r="CG151" s="109" t="n">
        <v>16.9</v>
      </c>
      <c r="CH151" s="109" t="n">
        <v>15.9</v>
      </c>
      <c r="CI151" s="109" t="n">
        <v>14.8</v>
      </c>
      <c r="CJ151" s="109" t="n">
        <v>15</v>
      </c>
      <c r="CK151" s="109" t="n">
        <v>17.5</v>
      </c>
      <c r="CL151" s="109" t="n">
        <v>16.4</v>
      </c>
      <c r="CM151" s="109" t="n">
        <v>17.9</v>
      </c>
      <c r="CN151" s="109" t="n">
        <v>18.9</v>
      </c>
      <c r="CO151" s="110" t="n">
        <f aca="false">SUM(CC151:CN151)/12</f>
        <v>18.3916666666667</v>
      </c>
      <c r="DA151" s="1" t="n">
        <f aca="false">DA150+1</f>
        <v>2001</v>
      </c>
      <c r="DB151" s="113" t="s">
        <v>160</v>
      </c>
      <c r="DC151" s="109" t="n">
        <v>36</v>
      </c>
      <c r="DD151" s="109" t="n">
        <v>33.5</v>
      </c>
      <c r="DE151" s="109" t="n">
        <v>27.6</v>
      </c>
      <c r="DF151" s="109" t="n">
        <v>23.4</v>
      </c>
      <c r="DG151" s="109" t="n">
        <v>19.5</v>
      </c>
      <c r="DH151" s="109" t="n">
        <v>17</v>
      </c>
      <c r="DI151" s="109" t="n">
        <v>15.4</v>
      </c>
      <c r="DJ151" s="109" t="n">
        <v>17.7</v>
      </c>
      <c r="DK151" s="109" t="n">
        <v>20.9</v>
      </c>
      <c r="DL151" s="109" t="n">
        <v>20.1</v>
      </c>
      <c r="DM151" s="109" t="n">
        <v>24.7</v>
      </c>
      <c r="DN151" s="109" t="n">
        <v>26.4</v>
      </c>
      <c r="DO151" s="110" t="n">
        <f aca="false">SUM(DC151:DN151)/12</f>
        <v>23.5166666666667</v>
      </c>
      <c r="EA151" s="1" t="n">
        <f aca="false">EA150+1</f>
        <v>2001</v>
      </c>
      <c r="EB151" s="111" t="n">
        <v>2001</v>
      </c>
      <c r="EC151" s="109" t="n">
        <v>41.3</v>
      </c>
      <c r="ED151" s="109" t="n">
        <v>39.2</v>
      </c>
      <c r="EE151" s="109" t="n">
        <v>32.7</v>
      </c>
      <c r="EF151" s="109" t="n">
        <v>28.2</v>
      </c>
      <c r="EG151" s="109" t="n">
        <v>23.2</v>
      </c>
      <c r="EH151" s="109" t="n">
        <v>19.1</v>
      </c>
      <c r="EI151" s="109" t="n">
        <v>18.6</v>
      </c>
      <c r="EJ151" s="109" t="n">
        <v>21.4</v>
      </c>
      <c r="EK151" s="109" t="n">
        <v>26.8</v>
      </c>
      <c r="EL151" s="109" t="n">
        <v>26.6</v>
      </c>
      <c r="EM151" s="109" t="n">
        <v>30.8</v>
      </c>
      <c r="EN151" s="109" t="n">
        <v>32.4</v>
      </c>
      <c r="EO151" s="110" t="n">
        <f aca="false">SUM(EC151:EN151)/12</f>
        <v>28.3583333333333</v>
      </c>
      <c r="FA151" s="1" t="n">
        <f aca="false">FA150+1</f>
        <v>2001</v>
      </c>
      <c r="FB151" s="113" t="s">
        <v>160</v>
      </c>
      <c r="FC151" s="109" t="n">
        <v>31.9</v>
      </c>
      <c r="FD151" s="109" t="n">
        <v>29.6</v>
      </c>
      <c r="FE151" s="109" t="n">
        <v>24.2</v>
      </c>
      <c r="FF151" s="109" t="n">
        <v>21.3</v>
      </c>
      <c r="FG151" s="109" t="n">
        <v>17</v>
      </c>
      <c r="FH151" s="109" t="n">
        <v>14.3</v>
      </c>
      <c r="FI151" s="109" t="n">
        <v>14</v>
      </c>
      <c r="FJ151" s="109" t="n">
        <v>14.6</v>
      </c>
      <c r="FK151" s="109" t="n">
        <v>18.4</v>
      </c>
      <c r="FL151" s="109" t="n">
        <v>16.9</v>
      </c>
      <c r="FM151" s="109" t="n">
        <v>21.2</v>
      </c>
      <c r="FN151" s="109" t="n">
        <v>21.9</v>
      </c>
      <c r="FO151" s="110" t="n">
        <f aca="false">SUM(FC151:FN151)/12</f>
        <v>20.4416666666667</v>
      </c>
      <c r="GA151" s="1" t="n">
        <f aca="false">GA150+1</f>
        <v>2001</v>
      </c>
      <c r="GB151" s="113" t="s">
        <v>160</v>
      </c>
      <c r="GC151" s="109" t="n">
        <v>28.5</v>
      </c>
      <c r="GD151" s="109" t="n">
        <v>28.6</v>
      </c>
      <c r="GE151" s="109" t="n">
        <v>23.1</v>
      </c>
      <c r="GF151" s="109" t="n">
        <v>19.6</v>
      </c>
      <c r="GG151" s="109" t="n">
        <v>16.4</v>
      </c>
      <c r="GH151" s="109" t="n">
        <v>14.8</v>
      </c>
      <c r="GI151" s="109" t="n">
        <v>14</v>
      </c>
      <c r="GJ151" s="109" t="n">
        <v>14.7</v>
      </c>
      <c r="GK151" s="109" t="n">
        <v>17.8</v>
      </c>
      <c r="GL151" s="109" t="n">
        <v>16.8</v>
      </c>
      <c r="GM151" s="109" t="n">
        <v>18.7</v>
      </c>
      <c r="GN151" s="109" t="n">
        <v>19</v>
      </c>
      <c r="GO151" s="110" t="n">
        <f aca="false">SUM(GC151:GN151)/12</f>
        <v>19.3333333333333</v>
      </c>
      <c r="HA151" s="1" t="n">
        <f aca="false">HA150+1</f>
        <v>2001</v>
      </c>
      <c r="HB151" s="113" t="s">
        <v>160</v>
      </c>
      <c r="HC151" s="109" t="n">
        <v>27.9</v>
      </c>
      <c r="HD151" s="109" t="n">
        <v>27.5</v>
      </c>
      <c r="HE151" s="109" t="n">
        <v>23.7</v>
      </c>
      <c r="HF151" s="109" t="n">
        <v>22.2</v>
      </c>
      <c r="HG151" s="109" t="n">
        <v>18.5</v>
      </c>
      <c r="HH151" s="109" t="n">
        <v>17.3</v>
      </c>
      <c r="HI151" s="109" t="n">
        <v>16.3</v>
      </c>
      <c r="HJ151" s="109" t="n">
        <v>17.3</v>
      </c>
      <c r="HK151" s="109" t="n">
        <v>18.9</v>
      </c>
      <c r="HL151" s="109" t="n">
        <v>18.6</v>
      </c>
      <c r="HM151" s="109" t="n">
        <v>19.9</v>
      </c>
      <c r="HN151" s="109" t="n">
        <v>21.3</v>
      </c>
      <c r="HO151" s="110" t="n">
        <f aca="false">SUM(HC151:HN151)/12</f>
        <v>20.7833333333333</v>
      </c>
      <c r="IA151" s="1" t="n">
        <f aca="false">IA150+1</f>
        <v>2001</v>
      </c>
      <c r="IB151" s="113" t="s">
        <v>160</v>
      </c>
      <c r="IC151" s="109" t="n">
        <v>37.5</v>
      </c>
      <c r="ID151" s="109" t="n">
        <v>34.5</v>
      </c>
      <c r="IE151" s="109" t="n">
        <v>28.8</v>
      </c>
      <c r="IF151" s="109" t="n">
        <v>25.2</v>
      </c>
      <c r="IG151" s="109" t="n">
        <v>20.9</v>
      </c>
      <c r="IH151" s="109" t="n">
        <v>18</v>
      </c>
      <c r="II151" s="109" t="n">
        <v>16.8</v>
      </c>
      <c r="IJ151" s="109" t="n">
        <v>18.1</v>
      </c>
      <c r="IK151" s="109" t="n">
        <v>22.4</v>
      </c>
      <c r="IL151" s="109" t="n">
        <v>21.8</v>
      </c>
      <c r="IM151" s="109" t="n">
        <v>25.6</v>
      </c>
      <c r="IN151" s="109" t="n">
        <v>26.9</v>
      </c>
      <c r="IO151" s="110" t="n">
        <f aca="false">SUM(IC151:IN151)/12</f>
        <v>24.7083333333333</v>
      </c>
      <c r="JA151" s="1" t="n">
        <f aca="false">JA150+1</f>
        <v>2001</v>
      </c>
      <c r="JB151" s="113" t="s">
        <v>160</v>
      </c>
      <c r="JC151" s="109" t="n">
        <v>24.5</v>
      </c>
      <c r="JD151" s="109" t="n">
        <v>24.1</v>
      </c>
      <c r="JE151" s="109" t="n">
        <v>21.1</v>
      </c>
      <c r="JF151" s="109" t="n">
        <v>19</v>
      </c>
      <c r="JG151" s="109" t="n">
        <v>17</v>
      </c>
      <c r="JH151" s="109" t="n">
        <v>15.2</v>
      </c>
      <c r="JI151" s="109" t="n">
        <v>14.9</v>
      </c>
      <c r="JJ151" s="109" t="n">
        <v>15.3</v>
      </c>
      <c r="JK151" s="109" t="n">
        <v>17.6</v>
      </c>
      <c r="JL151" s="109" t="n">
        <v>17.1</v>
      </c>
      <c r="JM151" s="109" t="n">
        <v>18.5</v>
      </c>
      <c r="JN151" s="109" t="n">
        <v>19</v>
      </c>
      <c r="JO151" s="110" t="n">
        <f aca="false">SUM(JC151:JN151)/12</f>
        <v>18.6083333333333</v>
      </c>
      <c r="KA151" s="1" t="n">
        <f aca="false">KA150+1</f>
        <v>2001</v>
      </c>
      <c r="KB151" s="123" t="s">
        <v>163</v>
      </c>
      <c r="KC151" s="109" t="n">
        <v>26.8</v>
      </c>
      <c r="KD151" s="109" t="n">
        <v>33.3</v>
      </c>
      <c r="KE151" s="109" t="n">
        <v>30.1</v>
      </c>
      <c r="KF151" s="109" t="n">
        <v>26.1</v>
      </c>
      <c r="KG151" s="109" t="n">
        <v>19.3</v>
      </c>
      <c r="KH151" s="109" t="n">
        <v>16.2</v>
      </c>
      <c r="KI151" s="109" t="n">
        <v>14.7</v>
      </c>
      <c r="KJ151" s="109" t="n">
        <v>16.6</v>
      </c>
      <c r="KK151" s="109" t="n">
        <v>19.4</v>
      </c>
      <c r="KL151" s="109" t="n">
        <v>24.1</v>
      </c>
      <c r="KM151" s="109" t="n">
        <v>26.6</v>
      </c>
      <c r="KN151" s="109" t="n">
        <v>29.1</v>
      </c>
      <c r="KO151" s="110" t="n">
        <f aca="false">SUM(KC151:KN151)/12</f>
        <v>23.525</v>
      </c>
      <c r="LA151" s="1" t="n">
        <f aca="false">LA150+1</f>
        <v>2001</v>
      </c>
      <c r="LB151" s="113" t="s">
        <v>160</v>
      </c>
      <c r="LC151" s="109" t="n">
        <v>38.7</v>
      </c>
      <c r="LD151" s="109" t="n">
        <v>33.4</v>
      </c>
      <c r="LE151" s="109" t="n">
        <v>27.1</v>
      </c>
      <c r="LF151" s="109" t="n">
        <v>24.4</v>
      </c>
      <c r="LG151" s="109" t="n">
        <v>20</v>
      </c>
      <c r="LH151" s="109" t="n">
        <v>17</v>
      </c>
      <c r="LI151" s="109" t="n">
        <v>15.9</v>
      </c>
      <c r="LJ151" s="109" t="n">
        <v>16.3</v>
      </c>
      <c r="LK151" s="109" t="n">
        <v>19.5</v>
      </c>
      <c r="LL151" s="109" t="n">
        <v>19.6</v>
      </c>
      <c r="LM151" s="109" t="n">
        <v>24.9</v>
      </c>
      <c r="LN151" s="109" t="n">
        <v>26.8</v>
      </c>
      <c r="LO151" s="110" t="n">
        <f aca="false">SUM(LC151:LN151)/12</f>
        <v>23.6333333333333</v>
      </c>
      <c r="MA151" s="1" t="n">
        <f aca="false">MA150+1</f>
        <v>2001</v>
      </c>
      <c r="MB151" s="113" t="s">
        <v>160</v>
      </c>
      <c r="MC151" s="109" t="n">
        <v>30.9</v>
      </c>
      <c r="MD151" s="109" t="n">
        <v>29.5</v>
      </c>
      <c r="ME151" s="109" t="n">
        <v>24.8</v>
      </c>
      <c r="MF151" s="109" t="n">
        <v>22.5</v>
      </c>
      <c r="MG151" s="109" t="n">
        <v>18.5</v>
      </c>
      <c r="MH151" s="109" t="n">
        <v>16.2</v>
      </c>
      <c r="MI151" s="109" t="n">
        <v>15.2</v>
      </c>
      <c r="MJ151" s="109" t="n">
        <v>16.7</v>
      </c>
      <c r="MK151" s="109" t="n">
        <v>19.5</v>
      </c>
      <c r="ML151" s="109" t="n">
        <v>18.3</v>
      </c>
      <c r="MM151" s="109" t="n">
        <v>21.9</v>
      </c>
      <c r="MN151" s="109" t="n">
        <v>22.3</v>
      </c>
      <c r="MO151" s="110" t="n">
        <f aca="false">SUM(MC151:MN151)/12</f>
        <v>21.3583333333333</v>
      </c>
      <c r="NA151" s="1" t="n">
        <f aca="false">NA150+1</f>
        <v>2001</v>
      </c>
      <c r="NB151" s="113" t="s">
        <v>160</v>
      </c>
      <c r="NC151" s="109" t="n">
        <v>40.8</v>
      </c>
      <c r="ND151" s="109" t="n">
        <v>37.4</v>
      </c>
      <c r="NE151" s="109" t="n">
        <v>31.1</v>
      </c>
      <c r="NF151" s="109" t="n">
        <v>26.8</v>
      </c>
      <c r="NG151" s="109" t="n">
        <v>22.4</v>
      </c>
      <c r="NH151" s="109" t="n">
        <v>19.1</v>
      </c>
      <c r="NI151" s="109" t="n">
        <v>18.8</v>
      </c>
      <c r="NJ151" s="120" t="n">
        <f aca="false">(NJ148+NJ149+NJ150+NJ152+NJ153+NJ154)/6</f>
        <v>20.6333333333333</v>
      </c>
      <c r="NK151" s="109" t="n">
        <v>24.4</v>
      </c>
      <c r="NL151" s="109" t="n">
        <v>24.7</v>
      </c>
      <c r="NM151" s="109" t="n">
        <v>28.4</v>
      </c>
      <c r="NN151" s="109" t="n">
        <v>26.8</v>
      </c>
      <c r="NO151" s="110" t="n">
        <f aca="false">SUM(NC151:NN151)/12</f>
        <v>26.7777777777778</v>
      </c>
      <c r="ON151" s="39" t="n">
        <f aca="false">(FO151+GO151+MO151)/3</f>
        <v>20.3777777777778</v>
      </c>
      <c r="OO151" s="40" t="n">
        <f aca="false">(AO151+BO151+EO151+HO151+JO151)/5</f>
        <v>22.0683333333333</v>
      </c>
      <c r="OP151" s="41" t="n">
        <f aca="false">(FO151+GO151+MO151+AO151+BO151+EO151+HO151+JO151)/8</f>
        <v>21.434375</v>
      </c>
      <c r="PA151" s="114"/>
      <c r="PB151" s="115"/>
      <c r="PN151" s="28" t="n">
        <f aca="false">MAX(FC151:FN151,GC151:GN151,MC151:MN151)</f>
        <v>31.9</v>
      </c>
      <c r="PO151" s="29" t="n">
        <f aca="false">MIN(FC151:FN151,GC151:GN151,MC151:MN151)</f>
        <v>14</v>
      </c>
      <c r="PP151" s="30" t="n">
        <f aca="false">MAX(AC151:AN151,BC151:BN151,EC151:EN151,HC151:HN151,JC151:JN151)</f>
        <v>41.3</v>
      </c>
      <c r="PQ151" s="31" t="n">
        <f aca="false">MIN(AC151:AN151,BC151:BN151,EC151:EN151,HC151:HN151,JC151:JN151)</f>
        <v>13.6</v>
      </c>
      <c r="QU151" s="116" t="n">
        <f aca="false">AVERAGE(AH151,AI151,AJ151,BH151,BI151,BJ151,CH151,CI151,CJ151,DH151,DI151,DJ151,EH151,EI151,EJ151,FH151,FI151,FJ151,GH156,GI156,GJ156,HH151,HI151,HJ151,IH151,II151,IJ151,JH151,JI151,JJ151,KH151,KI151,KJ151,LH151,LI151,LJ151,MH151,MI151,MJ151,NH151,NI151,NJ151)</f>
        <v>16.2436507936508</v>
      </c>
      <c r="QV151" s="117" t="n">
        <f aca="false">AVERAGE(AC151,AD151,AN151,BC151,BD151,BN151,CC151,CD151,CN151,DC151,DD151,DN151,EC151,ED151,EN151,FC151,FD151,FN151,GC156,GD156,GN156,HC151,HD151,HN151,IC151,ID151,IN151,JC151,JD151,JN151,KC151,KD151,KN151,LC151,LD151,LN151,MC151,MD151,MN151,NC151,ND151,NN151,)</f>
        <v>28.5627906976744</v>
      </c>
      <c r="QW151" s="116" t="n">
        <f aca="false">AVERAGE(QU141:QU151)</f>
        <v>16.144696969697</v>
      </c>
      <c r="QX151" s="118" t="n">
        <f aca="false">AVERAGE(QV141:QV151)</f>
        <v>27.7791754756871</v>
      </c>
    </row>
    <row r="152" customFormat="false" ht="12.9" hidden="false" customHeight="false" outlineLevel="0" collapsed="false">
      <c r="A152" s="101"/>
      <c r="B152" s="102" t="n">
        <f aca="false">AVERAGE(AO152,BO152,CO152,DO152,EO152,FO152,GO152,HO152,IO152,JO152,KO152,LO152,MO152,NO152)</f>
        <v>22.6946428571429</v>
      </c>
      <c r="C152" s="103" t="n">
        <f aca="false">AVERAGE(B148:B152)</f>
        <v>22.4761111111111</v>
      </c>
      <c r="D152" s="104" t="n">
        <f aca="false">AVERAGE(B143:B152)</f>
        <v>22.3465674603175</v>
      </c>
      <c r="E152" s="102" t="n">
        <f aca="false">AVERAGE(B133:B152)</f>
        <v>22.2100942460317</v>
      </c>
      <c r="F152" s="105" t="n">
        <f aca="false">AVERAGE(B103:B152)</f>
        <v>22.0534146825397</v>
      </c>
      <c r="G152" s="3" t="n">
        <f aca="false">MAX(AC152:AN152,BC152:BN152,CC152:CN152,DC152:DN152,EC152:EN152,FC152:FN152,GC152:GN152,HC152:HN152,IC152:IN152,JC152:JN152,KC152:KN152,LC152:LN152,MC152:MN152,NC152:NN152)</f>
        <v>36.6</v>
      </c>
      <c r="H152" s="106" t="n">
        <f aca="false">MEDIAN(AC152:AN152,BC152:BN152,CC152:CN152,DC152:DN152,EC152:EN152,FC152:FN152,GC152:GN152,HC152:HN152,IC152:IN152,JC152:JN152,KC152:KN152,LC152:LN152,MC152:MN152,NC152:NN152)</f>
        <v>21.85</v>
      </c>
      <c r="I152" s="5" t="n">
        <f aca="false">MIN(AC152:AN152,BC152:BN152,CC152:CN152,DC152:DN152,EC152:EN152,FC152:FN152,GC152:GN152,HC152:HN152,IC152:IN152,JC152:JN152,KC152:KN152,LC152:LN152,MC152:MN152,NC152:NN152)</f>
        <v>14.3</v>
      </c>
      <c r="J152" s="107" t="n">
        <f aca="false">(G152+I152)/2</f>
        <v>25.45</v>
      </c>
      <c r="AA152" s="1" t="n">
        <f aca="false">AA151+1</f>
        <v>78</v>
      </c>
      <c r="AB152" s="108" t="n">
        <v>2002</v>
      </c>
      <c r="AC152" s="109" t="n">
        <v>26.6</v>
      </c>
      <c r="AD152" s="109" t="n">
        <v>25.4</v>
      </c>
      <c r="AE152" s="109" t="n">
        <v>24.9</v>
      </c>
      <c r="AF152" s="109" t="n">
        <v>23.7</v>
      </c>
      <c r="AG152" s="109" t="n">
        <v>20.3</v>
      </c>
      <c r="AH152" s="109" t="n">
        <v>15.9</v>
      </c>
      <c r="AI152" s="109" t="n">
        <v>15.7</v>
      </c>
      <c r="AJ152" s="109" t="n">
        <v>16</v>
      </c>
      <c r="AK152" s="109" t="n">
        <v>18.8</v>
      </c>
      <c r="AL152" s="109" t="n">
        <v>21.1</v>
      </c>
      <c r="AM152" s="109" t="n">
        <v>25</v>
      </c>
      <c r="AN152" s="109" t="n">
        <v>27.1</v>
      </c>
      <c r="AO152" s="110" t="n">
        <f aca="false">SUM(AC152:AN152)/12</f>
        <v>21.7083333333333</v>
      </c>
      <c r="AQ152" s="112"/>
      <c r="AR152" s="109"/>
      <c r="AS152" s="109"/>
      <c r="AT152" s="109"/>
      <c r="AU152" s="109"/>
      <c r="AV152" s="109"/>
      <c r="AW152" s="109"/>
      <c r="AX152" s="109"/>
      <c r="AY152" s="109"/>
      <c r="AZ152" s="109"/>
      <c r="BA152" s="1" t="n">
        <f aca="false">BA151+1</f>
        <v>2002</v>
      </c>
      <c r="BB152" s="113" t="s">
        <v>161</v>
      </c>
      <c r="BC152" s="109" t="n">
        <v>27.6</v>
      </c>
      <c r="BD152" s="109" t="n">
        <v>26.6</v>
      </c>
      <c r="BE152" s="109" t="n">
        <v>25.9</v>
      </c>
      <c r="BF152" s="109" t="n">
        <v>24.1</v>
      </c>
      <c r="BG152" s="109" t="n">
        <v>18.8</v>
      </c>
      <c r="BH152" s="109" t="n">
        <v>14.4</v>
      </c>
      <c r="BI152" s="109" t="n">
        <v>14.6</v>
      </c>
      <c r="BJ152" s="109" t="n">
        <v>14.7</v>
      </c>
      <c r="BK152" s="109" t="n">
        <v>17.8</v>
      </c>
      <c r="BL152" s="109" t="n">
        <v>20.9</v>
      </c>
      <c r="BM152" s="109" t="n">
        <v>26.5</v>
      </c>
      <c r="BN152" s="109" t="n">
        <v>28.2</v>
      </c>
      <c r="BO152" s="110" t="n">
        <f aca="false">SUM(BC152:BN152)/12</f>
        <v>21.675</v>
      </c>
      <c r="BP152" s="109"/>
      <c r="BQ152" s="109"/>
      <c r="BR152" s="109"/>
      <c r="BS152" s="109"/>
      <c r="CA152" s="1" t="n">
        <f aca="false">CA151+1</f>
        <v>2002</v>
      </c>
      <c r="CB152" s="112" t="n">
        <v>2002</v>
      </c>
      <c r="CC152" s="109" t="n">
        <v>20.7</v>
      </c>
      <c r="CD152" s="109" t="n">
        <v>20.3</v>
      </c>
      <c r="CE152" s="109" t="n">
        <v>20.6</v>
      </c>
      <c r="CF152" s="109" t="n">
        <v>20</v>
      </c>
      <c r="CG152" s="109" t="n">
        <v>18.5</v>
      </c>
      <c r="CH152" s="109" t="n">
        <v>15.9</v>
      </c>
      <c r="CI152" s="109" t="n">
        <v>15.2</v>
      </c>
      <c r="CJ152" s="109" t="n">
        <v>14.9</v>
      </c>
      <c r="CK152" s="109" t="n">
        <v>16.7</v>
      </c>
      <c r="CL152" s="109" t="n">
        <v>17.4</v>
      </c>
      <c r="CM152" s="109" t="n">
        <v>19.6</v>
      </c>
      <c r="CN152" s="109" t="n">
        <v>19.2</v>
      </c>
      <c r="CO152" s="110" t="n">
        <f aca="false">SUM(CC152:CN152)/12</f>
        <v>18.25</v>
      </c>
      <c r="DA152" s="1" t="n">
        <f aca="false">DA151+1</f>
        <v>2002</v>
      </c>
      <c r="DB152" s="113" t="s">
        <v>161</v>
      </c>
      <c r="DC152" s="109" t="n">
        <v>29.8</v>
      </c>
      <c r="DD152" s="109" t="n">
        <v>29.8</v>
      </c>
      <c r="DE152" s="109" t="n">
        <v>28.1</v>
      </c>
      <c r="DF152" s="109" t="n">
        <v>26.1</v>
      </c>
      <c r="DG152" s="109" t="n">
        <v>20.7</v>
      </c>
      <c r="DH152" s="109" t="n">
        <v>17.1</v>
      </c>
      <c r="DI152" s="109" t="n">
        <v>16.9</v>
      </c>
      <c r="DJ152" s="109" t="n">
        <v>17.6</v>
      </c>
      <c r="DK152" s="109" t="n">
        <v>20.8</v>
      </c>
      <c r="DL152" s="109" t="n">
        <v>23.6</v>
      </c>
      <c r="DM152" s="109" t="n">
        <v>29</v>
      </c>
      <c r="DN152" s="109" t="n">
        <v>30.9</v>
      </c>
      <c r="DO152" s="110" t="n">
        <f aca="false">SUM(DC152:DN152)/12</f>
        <v>24.2</v>
      </c>
      <c r="EA152" s="1" t="n">
        <f aca="false">EA151+1</f>
        <v>2002</v>
      </c>
      <c r="EB152" s="111" t="n">
        <v>2002</v>
      </c>
      <c r="EC152" s="109" t="n">
        <v>36.5</v>
      </c>
      <c r="ED152" s="109" t="n">
        <v>34.6</v>
      </c>
      <c r="EE152" s="109" t="n">
        <v>34.1</v>
      </c>
      <c r="EF152" s="109" t="n">
        <v>31.8</v>
      </c>
      <c r="EG152" s="109" t="n">
        <v>24.5</v>
      </c>
      <c r="EH152" s="109" t="n">
        <v>20.8</v>
      </c>
      <c r="EI152" s="109" t="n">
        <v>21.6</v>
      </c>
      <c r="EJ152" s="109" t="n">
        <v>22.4</v>
      </c>
      <c r="EK152" s="109" t="n">
        <v>26.2</v>
      </c>
      <c r="EL152" s="109" t="n">
        <v>29.2</v>
      </c>
      <c r="EM152" s="109" t="n">
        <v>34.3</v>
      </c>
      <c r="EN152" s="109" t="n">
        <v>36.3</v>
      </c>
      <c r="EO152" s="110" t="n">
        <f aca="false">SUM(EC152:EN152)/12</f>
        <v>29.3583333333333</v>
      </c>
      <c r="FA152" s="1" t="n">
        <f aca="false">FA151+1</f>
        <v>2002</v>
      </c>
      <c r="FB152" s="113" t="s">
        <v>161</v>
      </c>
      <c r="FC152" s="109" t="n">
        <v>25.7</v>
      </c>
      <c r="FD152" s="109" t="n">
        <v>25.6</v>
      </c>
      <c r="FE152" s="109" t="n">
        <v>25.2</v>
      </c>
      <c r="FF152" s="109" t="n">
        <v>23.6</v>
      </c>
      <c r="FG152" s="109" t="n">
        <v>19</v>
      </c>
      <c r="FH152" s="109" t="n">
        <v>14.3</v>
      </c>
      <c r="FI152" s="109" t="n">
        <v>14.3</v>
      </c>
      <c r="FJ152" s="109" t="n">
        <v>15.1</v>
      </c>
      <c r="FK152" s="109" t="n">
        <v>17</v>
      </c>
      <c r="FL152" s="109" t="n">
        <v>19.5</v>
      </c>
      <c r="FM152" s="109" t="n">
        <v>25</v>
      </c>
      <c r="FN152" s="109" t="n">
        <v>26.8</v>
      </c>
      <c r="FO152" s="110" t="n">
        <f aca="false">SUM(FC152:FN152)/12</f>
        <v>20.925</v>
      </c>
      <c r="GA152" s="1" t="n">
        <f aca="false">GA151+1</f>
        <v>2002</v>
      </c>
      <c r="GB152" s="113" t="s">
        <v>161</v>
      </c>
      <c r="GC152" s="109" t="n">
        <v>23</v>
      </c>
      <c r="GD152" s="109" t="n">
        <v>23.9</v>
      </c>
      <c r="GE152" s="109" t="n">
        <v>23.7</v>
      </c>
      <c r="GF152" s="109" t="n">
        <v>22</v>
      </c>
      <c r="GG152" s="109" t="n">
        <v>18.4</v>
      </c>
      <c r="GH152" s="109" t="n">
        <v>14.7</v>
      </c>
      <c r="GI152" s="109" t="n">
        <v>14.3</v>
      </c>
      <c r="GJ152" s="109" t="n">
        <v>14.6</v>
      </c>
      <c r="GK152" s="109" t="n">
        <v>16.1</v>
      </c>
      <c r="GL152" s="109" t="n">
        <v>18.1</v>
      </c>
      <c r="GM152" s="109" t="n">
        <v>21.8</v>
      </c>
      <c r="GN152" s="109" t="n">
        <v>23.8</v>
      </c>
      <c r="GO152" s="110" t="n">
        <f aca="false">SUM(GC152:GN152)/12</f>
        <v>19.5333333333333</v>
      </c>
      <c r="HA152" s="1" t="n">
        <f aca="false">HA151+1</f>
        <v>2002</v>
      </c>
      <c r="HB152" s="113" t="s">
        <v>161</v>
      </c>
      <c r="HC152" s="109" t="n">
        <v>24.3</v>
      </c>
      <c r="HD152" s="109" t="n">
        <v>23.8</v>
      </c>
      <c r="HE152" s="109" t="n">
        <v>23.4</v>
      </c>
      <c r="HF152" s="109" t="n">
        <v>23.2</v>
      </c>
      <c r="HG152" s="109" t="n">
        <v>21.5</v>
      </c>
      <c r="HH152" s="109" t="n">
        <v>17.1</v>
      </c>
      <c r="HI152" s="109" t="n">
        <v>17.3</v>
      </c>
      <c r="HJ152" s="109" t="n">
        <v>16.6</v>
      </c>
      <c r="HK152" s="109" t="n">
        <v>19</v>
      </c>
      <c r="HL152" s="109" t="n">
        <v>20.6</v>
      </c>
      <c r="HM152" s="109" t="n">
        <v>23.3</v>
      </c>
      <c r="HN152" s="109" t="n">
        <v>24.7</v>
      </c>
      <c r="HO152" s="110" t="n">
        <f aca="false">SUM(HC152:HN152)/12</f>
        <v>21.2333333333333</v>
      </c>
      <c r="IA152" s="1" t="n">
        <f aca="false">IA151+1</f>
        <v>2002</v>
      </c>
      <c r="IB152" s="113" t="s">
        <v>161</v>
      </c>
      <c r="IC152" s="109" t="n">
        <v>30.7</v>
      </c>
      <c r="ID152" s="109" t="n">
        <v>29.5</v>
      </c>
      <c r="IE152" s="109" t="n">
        <v>29.3</v>
      </c>
      <c r="IF152" s="109" t="n">
        <v>27.8</v>
      </c>
      <c r="IG152" s="109" t="n">
        <v>22.5</v>
      </c>
      <c r="IH152" s="109" t="n">
        <v>17.9</v>
      </c>
      <c r="II152" s="109" t="n">
        <v>18.1</v>
      </c>
      <c r="IJ152" s="109" t="n">
        <v>19</v>
      </c>
      <c r="IK152" s="109" t="n">
        <v>22.2</v>
      </c>
      <c r="IL152" s="109" t="n">
        <v>24.8</v>
      </c>
      <c r="IM152" s="109" t="n">
        <v>29.2</v>
      </c>
      <c r="IN152" s="109" t="n">
        <v>31.4</v>
      </c>
      <c r="IO152" s="110" t="n">
        <f aca="false">SUM(IC152:IN152)/12</f>
        <v>25.2</v>
      </c>
      <c r="JA152" s="1" t="n">
        <f aca="false">JA151+1</f>
        <v>2002</v>
      </c>
      <c r="JB152" s="113" t="s">
        <v>161</v>
      </c>
      <c r="JC152" s="109" t="n">
        <v>21</v>
      </c>
      <c r="JD152" s="109" t="n">
        <v>21</v>
      </c>
      <c r="JE152" s="109" t="n">
        <v>20.7</v>
      </c>
      <c r="JF152" s="109" t="n">
        <v>20.2</v>
      </c>
      <c r="JG152" s="109" t="n">
        <v>17.9</v>
      </c>
      <c r="JH152" s="109" t="n">
        <v>15.1</v>
      </c>
      <c r="JI152" s="109" t="n">
        <v>14.6</v>
      </c>
      <c r="JJ152" s="109" t="n">
        <v>15</v>
      </c>
      <c r="JK152" s="109" t="n">
        <v>16.1</v>
      </c>
      <c r="JL152" s="109" t="n">
        <v>17.4</v>
      </c>
      <c r="JM152" s="109" t="n">
        <v>19.7</v>
      </c>
      <c r="JN152" s="109" t="n">
        <v>20.7</v>
      </c>
      <c r="JO152" s="110" t="n">
        <f aca="false">SUM(JC152:JN152)/12</f>
        <v>18.2833333333333</v>
      </c>
      <c r="KA152" s="1" t="n">
        <f aca="false">KA151+1</f>
        <v>2002</v>
      </c>
      <c r="KB152" s="123" t="s">
        <v>164</v>
      </c>
      <c r="KC152" s="109" t="n">
        <v>29.8</v>
      </c>
      <c r="KD152" s="109" t="n">
        <v>27.9</v>
      </c>
      <c r="KE152" s="109" t="n">
        <v>27</v>
      </c>
      <c r="KF152" s="109" t="n">
        <v>27</v>
      </c>
      <c r="KG152" s="109" t="n">
        <v>21.9</v>
      </c>
      <c r="KH152" s="109" t="n">
        <v>17.7</v>
      </c>
      <c r="KI152" s="109" t="n">
        <v>15.9</v>
      </c>
      <c r="KJ152" s="109" t="n">
        <v>17.6</v>
      </c>
      <c r="KK152" s="109" t="n">
        <v>18.3</v>
      </c>
      <c r="KL152" s="109" t="n">
        <v>21.5</v>
      </c>
      <c r="KM152" s="109" t="n">
        <v>26.3</v>
      </c>
      <c r="KN152" s="109" t="n">
        <v>30.3</v>
      </c>
      <c r="KO152" s="110" t="n">
        <f aca="false">SUM(KC152:KN152)/12</f>
        <v>23.4333333333333</v>
      </c>
      <c r="LA152" s="1" t="n">
        <f aca="false">LA151+1</f>
        <v>2002</v>
      </c>
      <c r="LB152" s="113" t="s">
        <v>161</v>
      </c>
      <c r="LC152" s="109" t="n">
        <v>29.9</v>
      </c>
      <c r="LD152" s="109" t="n">
        <v>29.3</v>
      </c>
      <c r="LE152" s="109" t="n">
        <v>28.5</v>
      </c>
      <c r="LF152" s="109" t="n">
        <v>26.6</v>
      </c>
      <c r="LG152" s="109" t="n">
        <v>21.4</v>
      </c>
      <c r="LH152" s="109" t="n">
        <v>16.7</v>
      </c>
      <c r="LI152" s="109" t="n">
        <v>16.8</v>
      </c>
      <c r="LJ152" s="109" t="n">
        <v>17</v>
      </c>
      <c r="LK152" s="109" t="n">
        <v>20.9</v>
      </c>
      <c r="LL152" s="109" t="n">
        <v>23.9</v>
      </c>
      <c r="LM152" s="109" t="n">
        <v>29</v>
      </c>
      <c r="LN152" s="109" t="n">
        <v>31</v>
      </c>
      <c r="LO152" s="110" t="n">
        <f aca="false">SUM(LC152:LN152)/12</f>
        <v>24.25</v>
      </c>
      <c r="MA152" s="1" t="n">
        <f aca="false">MA151+1</f>
        <v>2002</v>
      </c>
      <c r="MB152" s="113" t="s">
        <v>161</v>
      </c>
      <c r="MC152" s="109" t="n">
        <v>26.3</v>
      </c>
      <c r="MD152" s="109" t="n">
        <v>25.7</v>
      </c>
      <c r="ME152" s="109" t="n">
        <v>24.9</v>
      </c>
      <c r="MF152" s="109" t="n">
        <v>23.6</v>
      </c>
      <c r="MG152" s="109" t="n">
        <v>20.8</v>
      </c>
      <c r="MH152" s="109" t="n">
        <v>16.1</v>
      </c>
      <c r="MI152" s="109" t="n">
        <v>16.3</v>
      </c>
      <c r="MJ152" s="109" t="n">
        <v>16.3</v>
      </c>
      <c r="MK152" s="109" t="n">
        <v>18.6</v>
      </c>
      <c r="ML152" s="109" t="n">
        <v>21</v>
      </c>
      <c r="MM152" s="109" t="n">
        <v>25.3</v>
      </c>
      <c r="MN152" s="109" t="n">
        <v>26.3</v>
      </c>
      <c r="MO152" s="110" t="n">
        <f aca="false">SUM(MC152:MN152)/12</f>
        <v>21.7666666666667</v>
      </c>
      <c r="NA152" s="1" t="n">
        <f aca="false">NA151+1</f>
        <v>2002</v>
      </c>
      <c r="NB152" s="113" t="s">
        <v>161</v>
      </c>
      <c r="NC152" s="120" t="n">
        <f aca="false">(NC149+NC150+NC151+NC153+NC154+NC155)/6</f>
        <v>36.6</v>
      </c>
      <c r="ND152" s="109" t="n">
        <v>31.3</v>
      </c>
      <c r="NE152" s="109" t="n">
        <v>31.8</v>
      </c>
      <c r="NF152" s="109" t="n">
        <v>29</v>
      </c>
      <c r="NG152" s="109" t="n">
        <v>23.8</v>
      </c>
      <c r="NH152" s="109" t="n">
        <v>19.6</v>
      </c>
      <c r="NI152" s="109" t="n">
        <v>21.1</v>
      </c>
      <c r="NJ152" s="109" t="n">
        <v>21.1</v>
      </c>
      <c r="NK152" s="109" t="n">
        <v>24.6</v>
      </c>
      <c r="NL152" s="109" t="n">
        <v>28.5</v>
      </c>
      <c r="NM152" s="109" t="n">
        <v>32.1</v>
      </c>
      <c r="NN152" s="109" t="n">
        <v>35.4</v>
      </c>
      <c r="NO152" s="110" t="n">
        <f aca="false">SUM(NC152:NN152)/12</f>
        <v>27.9083333333333</v>
      </c>
      <c r="ON152" s="39" t="n">
        <f aca="false">(FO152+GO152+MO152)/3</f>
        <v>20.7416666666667</v>
      </c>
      <c r="OO152" s="40" t="n">
        <f aca="false">(AO152+BO152+EO152+HO152+JO152)/5</f>
        <v>22.4516666666667</v>
      </c>
      <c r="OP152" s="41" t="n">
        <f aca="false">(FO152+GO152+MO152+AO152+BO152+EO152+HO152+JO152)/8</f>
        <v>21.8104166666667</v>
      </c>
      <c r="PA152" s="114"/>
      <c r="PB152" s="115"/>
      <c r="PN152" s="28" t="n">
        <f aca="false">MAX(FC152:FN152,GC152:GN152,MC152:MN152)</f>
        <v>26.8</v>
      </c>
      <c r="PO152" s="29" t="n">
        <f aca="false">MIN(FC152:FN152,GC152:GN152,MC152:MN152)</f>
        <v>14.3</v>
      </c>
      <c r="PP152" s="30" t="n">
        <f aca="false">MAX(AC152:AN152,BC152:BN152,EC152:EN152,HC152:HN152,JC152:JN152)</f>
        <v>36.5</v>
      </c>
      <c r="PQ152" s="31" t="n">
        <f aca="false">MIN(AC152:AN152,BC152:BN152,EC152:EN152,HC152:HN152,JC152:JN152)</f>
        <v>14.4</v>
      </c>
      <c r="QU152" s="116" t="n">
        <f aca="false">AVERAGE(AH152,AI152,AJ152,BH152,BI152,BJ152,CH152,CI152,CJ152,DH152,DI152,DJ152,EH152,EI152,EJ152,FH152,FI152,FJ152,GH157,GI157,GJ157,HH152,HI152,HJ152,IH152,II152,IJ152,JH152,JI152,JJ152,KH152,KI152,KJ152,LH152,LI152,LJ152,MH152,MI152,MJ152,NH152,NI152,NJ152)</f>
        <v>16.7261904761905</v>
      </c>
      <c r="QV152" s="117" t="n">
        <f aca="false">AVERAGE(AC152,AD152,AN152,BC152,BD152,BN152,CC152,CD152,CN152,DC152,DD152,DN152,EC152,ED152,EN152,FC152,FD152,FN152,GC157,GD157,GN157,HC152,HD152,HN152,IC152,ID152,IN152,JC152,JD152,JN152,KC152,KD152,KN152,LC152,LD152,LN152,MC152,MD152,MN152,NC152,ND152,NN152,)</f>
        <v>27.1046511627907</v>
      </c>
      <c r="QW152" s="116" t="n">
        <f aca="false">AVERAGE(QU142:QU152)</f>
        <v>16.1927128427128</v>
      </c>
      <c r="QX152" s="118" t="n">
        <f aca="false">AVERAGE(QV142:QV152)</f>
        <v>27.6938689217759</v>
      </c>
    </row>
    <row r="153" customFormat="false" ht="12.9" hidden="false" customHeight="false" outlineLevel="0" collapsed="false">
      <c r="A153" s="101"/>
      <c r="B153" s="102" t="n">
        <f aca="false">AVERAGE(AO153,BO153,CO153,DO153,EO153,FO153,GO153,HO153,IO153,JO153,KO153,LO153,MO153,NO153)</f>
        <v>22.2988095238095</v>
      </c>
      <c r="C153" s="103" t="n">
        <f aca="false">AVERAGE(B149:B153)</f>
        <v>22.5019444444444</v>
      </c>
      <c r="D153" s="104" t="n">
        <f aca="false">AVERAGE(B144:B153)</f>
        <v>22.3247817460317</v>
      </c>
      <c r="E153" s="102" t="n">
        <f aca="false">AVERAGE(B134:B153)</f>
        <v>22.2157242063492</v>
      </c>
      <c r="F153" s="105" t="n">
        <f aca="false">AVERAGE(B104:B153)</f>
        <v>22.0589265873016</v>
      </c>
      <c r="G153" s="3" t="n">
        <f aca="false">MAX(AC153:AN153,BC153:BN153,CC153:CN153,DC153:DN153,EC153:EN153,FC153:FN153,GC153:GN153,HC153:HN153,IC153:IN153,JC153:JN153,KC153:KN153,LC153:LN153,MC153:MN153,NC153:NN153)</f>
        <v>38.8</v>
      </c>
      <c r="H153" s="106" t="n">
        <f aca="false">MEDIAN(AC153:AN153,BC153:BN153,CC153:CN153,DC153:DN153,EC153:EN153,FC153:FN153,GC153:GN153,HC153:HN153,IC153:IN153,JC153:JN153,KC153:KN153,LC153:LN153,MC153:MN153,NC153:NN153)</f>
        <v>21.7</v>
      </c>
      <c r="I153" s="5" t="n">
        <f aca="false">MIN(AC153:AN153,BC153:BN153,CC153:CN153,DC153:DN153,EC153:EN153,FC153:FN153,GC153:GN153,HC153:HN153,IC153:IN153,JC153:JN153,KC153:KN153,LC153:LN153,MC153:MN153,NC153:NN153)</f>
        <v>13.1</v>
      </c>
      <c r="J153" s="107" t="n">
        <f aca="false">(G153+I153)/2</f>
        <v>25.95</v>
      </c>
      <c r="AA153" s="1" t="n">
        <f aca="false">AA152+1</f>
        <v>79</v>
      </c>
      <c r="AB153" s="108" t="n">
        <v>2003</v>
      </c>
      <c r="AC153" s="109" t="n">
        <v>30.4</v>
      </c>
      <c r="AD153" s="109" t="n">
        <v>27.8</v>
      </c>
      <c r="AE153" s="109" t="n">
        <v>23.7</v>
      </c>
      <c r="AF153" s="109" t="n">
        <v>22.5</v>
      </c>
      <c r="AG153" s="109" t="n">
        <v>19.4</v>
      </c>
      <c r="AH153" s="109" t="n">
        <v>15.7</v>
      </c>
      <c r="AI153" s="109" t="n">
        <v>15.4</v>
      </c>
      <c r="AJ153" s="109" t="n">
        <v>14.8</v>
      </c>
      <c r="AK153" s="109" t="n">
        <v>17.4</v>
      </c>
      <c r="AL153" s="109" t="n">
        <v>18.6</v>
      </c>
      <c r="AM153" s="109" t="n">
        <v>26.9</v>
      </c>
      <c r="AN153" s="109" t="n">
        <v>27.5</v>
      </c>
      <c r="AO153" s="110" t="n">
        <f aca="false">SUM(AC153:AN153)/12</f>
        <v>21.675</v>
      </c>
      <c r="AQ153" s="112"/>
      <c r="AR153" s="109"/>
      <c r="AS153" s="109"/>
      <c r="AT153" s="109"/>
      <c r="AU153" s="109"/>
      <c r="AV153" s="109"/>
      <c r="AW153" s="109"/>
      <c r="AX153" s="109"/>
      <c r="AY153" s="109"/>
      <c r="AZ153" s="109"/>
      <c r="BA153" s="1" t="n">
        <f aca="false">BA152+1</f>
        <v>2003</v>
      </c>
      <c r="BB153" s="113" t="s">
        <v>162</v>
      </c>
      <c r="BC153" s="109" t="n">
        <v>30.9</v>
      </c>
      <c r="BD153" s="109" t="n">
        <v>28.4</v>
      </c>
      <c r="BE153" s="109" t="n">
        <v>23.9</v>
      </c>
      <c r="BF153" s="109" t="n">
        <v>21.9</v>
      </c>
      <c r="BG153" s="109" t="n">
        <v>17.5</v>
      </c>
      <c r="BH153" s="109" t="n">
        <v>13.9</v>
      </c>
      <c r="BI153" s="109" t="n">
        <v>13.7</v>
      </c>
      <c r="BJ153" s="109" t="n">
        <v>13.1</v>
      </c>
      <c r="BK153" s="109" t="n">
        <v>16.4</v>
      </c>
      <c r="BL153" s="109" t="n">
        <v>17.5</v>
      </c>
      <c r="BM153" s="109" t="n">
        <v>26.5</v>
      </c>
      <c r="BN153" s="109" t="n">
        <v>28.8</v>
      </c>
      <c r="BO153" s="110" t="n">
        <f aca="false">SUM(BC153:BN153)/12</f>
        <v>21.0416666666667</v>
      </c>
      <c r="BP153" s="109"/>
      <c r="BQ153" s="109"/>
      <c r="BR153" s="109"/>
      <c r="BS153" s="109"/>
      <c r="CA153" s="1" t="n">
        <f aca="false">CA152+1</f>
        <v>2003</v>
      </c>
      <c r="CB153" s="112" t="n">
        <v>2003</v>
      </c>
      <c r="CC153" s="109" t="n">
        <v>22.5</v>
      </c>
      <c r="CD153" s="109" t="n">
        <v>19.7</v>
      </c>
      <c r="CE153" s="109" t="n">
        <v>19.4</v>
      </c>
      <c r="CF153" s="109" t="n">
        <v>17.7</v>
      </c>
      <c r="CG153" s="109" t="n">
        <v>17.1</v>
      </c>
      <c r="CH153" s="109" t="n">
        <v>15.2</v>
      </c>
      <c r="CI153" s="109" t="n">
        <v>14.3</v>
      </c>
      <c r="CJ153" s="109" t="n">
        <v>13.9</v>
      </c>
      <c r="CK153" s="109" t="n">
        <v>16.4</v>
      </c>
      <c r="CL153" s="109" t="n">
        <v>15.8</v>
      </c>
      <c r="CM153" s="109" t="n">
        <v>20.3</v>
      </c>
      <c r="CN153" s="109" t="n">
        <v>22</v>
      </c>
      <c r="CO153" s="110" t="n">
        <f aca="false">SUM(CC153:CN153)/12</f>
        <v>17.8583333333333</v>
      </c>
      <c r="DA153" s="1" t="n">
        <f aca="false">DA152+1</f>
        <v>2003</v>
      </c>
      <c r="DB153" s="113" t="s">
        <v>162</v>
      </c>
      <c r="DC153" s="109" t="n">
        <v>33</v>
      </c>
      <c r="DD153" s="109" t="n">
        <v>31.5</v>
      </c>
      <c r="DE153" s="109" t="n">
        <v>26.1</v>
      </c>
      <c r="DF153" s="109" t="n">
        <v>24.3</v>
      </c>
      <c r="DG153" s="109" t="n">
        <v>18.4</v>
      </c>
      <c r="DH153" s="109" t="n">
        <v>15.7</v>
      </c>
      <c r="DI153" s="109" t="n">
        <v>15.7</v>
      </c>
      <c r="DJ153" s="109" t="n">
        <v>15.3</v>
      </c>
      <c r="DK153" s="109" t="n">
        <v>18.6</v>
      </c>
      <c r="DL153" s="109" t="n">
        <v>19.9</v>
      </c>
      <c r="DM153" s="109" t="n">
        <v>28.6</v>
      </c>
      <c r="DN153" s="109" t="n">
        <v>31.2</v>
      </c>
      <c r="DO153" s="110" t="n">
        <f aca="false">SUM(DC153:DN153)/12</f>
        <v>23.1916666666667</v>
      </c>
      <c r="EA153" s="1" t="n">
        <f aca="false">EA152+1</f>
        <v>2003</v>
      </c>
      <c r="EB153" s="111" t="n">
        <v>2003</v>
      </c>
      <c r="EC153" s="109" t="n">
        <v>38.8</v>
      </c>
      <c r="ED153" s="109" t="n">
        <v>37.2</v>
      </c>
      <c r="EE153" s="109" t="n">
        <v>30.9</v>
      </c>
      <c r="EF153" s="109" t="n">
        <v>28.6</v>
      </c>
      <c r="EG153" s="109" t="n">
        <v>23.7</v>
      </c>
      <c r="EH153" s="109" t="n">
        <v>19.7</v>
      </c>
      <c r="EI153" s="109" t="n">
        <v>19.8</v>
      </c>
      <c r="EJ153" s="109" t="n">
        <v>20.2</v>
      </c>
      <c r="EK153" s="109" t="n">
        <v>27.6</v>
      </c>
      <c r="EL153" s="109" t="n">
        <v>26.7</v>
      </c>
      <c r="EM153" s="109" t="n">
        <v>34.9</v>
      </c>
      <c r="EN153" s="109" t="n">
        <v>37</v>
      </c>
      <c r="EO153" s="110" t="n">
        <f aca="false">SUM(EC153:EN153)/12</f>
        <v>28.7583333333333</v>
      </c>
      <c r="FA153" s="1" t="n">
        <f aca="false">FA152+1</f>
        <v>2003</v>
      </c>
      <c r="FB153" s="113" t="s">
        <v>162</v>
      </c>
      <c r="FC153" s="109" t="n">
        <v>29.8</v>
      </c>
      <c r="FD153" s="109" t="n">
        <v>27</v>
      </c>
      <c r="FE153" s="109" t="n">
        <v>23.6</v>
      </c>
      <c r="FF153" s="109" t="n">
        <v>22.1</v>
      </c>
      <c r="FG153" s="109" t="n">
        <v>17.7</v>
      </c>
      <c r="FH153" s="109" t="n">
        <v>13.7</v>
      </c>
      <c r="FI153" s="109" t="n">
        <v>13.6</v>
      </c>
      <c r="FJ153" s="109" t="n">
        <v>13.3</v>
      </c>
      <c r="FK153" s="109" t="n">
        <v>16.1</v>
      </c>
      <c r="FL153" s="109" t="n">
        <v>17.2</v>
      </c>
      <c r="FM153" s="109" t="n">
        <v>24.9</v>
      </c>
      <c r="FN153" s="109" t="n">
        <v>26.8</v>
      </c>
      <c r="FO153" s="110" t="n">
        <f aca="false">SUM(FC153:FN153)/12</f>
        <v>20.4833333333333</v>
      </c>
      <c r="GA153" s="1" t="n">
        <f aca="false">GA152+1</f>
        <v>2003</v>
      </c>
      <c r="GB153" s="113" t="s">
        <v>162</v>
      </c>
      <c r="GC153" s="109" t="n">
        <v>26.5</v>
      </c>
      <c r="GD153" s="109" t="n">
        <v>24.5</v>
      </c>
      <c r="GE153" s="109" t="n">
        <v>21.9</v>
      </c>
      <c r="GF153" s="109" t="n">
        <v>20.5</v>
      </c>
      <c r="GG153" s="109" t="n">
        <v>17.3</v>
      </c>
      <c r="GH153" s="109" t="n">
        <v>14</v>
      </c>
      <c r="GI153" s="109" t="n">
        <v>13.7</v>
      </c>
      <c r="GJ153" s="109" t="n">
        <v>13.6</v>
      </c>
      <c r="GK153" s="109" t="n">
        <v>15.3</v>
      </c>
      <c r="GL153" s="109" t="n">
        <v>15.9</v>
      </c>
      <c r="GM153" s="109" t="n">
        <v>21.9</v>
      </c>
      <c r="GN153" s="109" t="n">
        <v>24.6</v>
      </c>
      <c r="GO153" s="110" t="n">
        <f aca="false">SUM(GC153:GN153)/12</f>
        <v>19.1416666666667</v>
      </c>
      <c r="HA153" s="1" t="n">
        <f aca="false">HA152+1</f>
        <v>2003</v>
      </c>
      <c r="HB153" s="113" t="s">
        <v>162</v>
      </c>
      <c r="HC153" s="109" t="n">
        <v>27.1</v>
      </c>
      <c r="HD153" s="109" t="n">
        <v>24.1</v>
      </c>
      <c r="HE153" s="109" t="n">
        <v>22.5</v>
      </c>
      <c r="HF153" s="109" t="n">
        <v>21.9</v>
      </c>
      <c r="HG153" s="109" t="n">
        <v>19.9</v>
      </c>
      <c r="HH153" s="109" t="n">
        <v>17</v>
      </c>
      <c r="HI153" s="109" t="n">
        <v>16.2</v>
      </c>
      <c r="HJ153" s="109" t="n">
        <v>15.6</v>
      </c>
      <c r="HK153" s="109" t="n">
        <v>17.2</v>
      </c>
      <c r="HL153" s="109" t="n">
        <v>17.5</v>
      </c>
      <c r="HM153" s="109" t="n">
        <v>23.9</v>
      </c>
      <c r="HN153" s="109" t="n">
        <v>25.2</v>
      </c>
      <c r="HO153" s="110" t="n">
        <f aca="false">SUM(HC153:HN153)/12</f>
        <v>20.675</v>
      </c>
      <c r="IA153" s="1" t="n">
        <f aca="false">IA152+1</f>
        <v>2003</v>
      </c>
      <c r="IB153" s="113" t="s">
        <v>162</v>
      </c>
      <c r="IC153" s="109" t="n">
        <v>34.4</v>
      </c>
      <c r="ID153" s="109" t="n">
        <v>31.6</v>
      </c>
      <c r="IE153" s="109" t="n">
        <v>27.7</v>
      </c>
      <c r="IF153" s="109" t="n">
        <v>26.1</v>
      </c>
      <c r="IG153" s="109" t="n">
        <v>21.6</v>
      </c>
      <c r="IH153" s="109" t="n">
        <v>17.7</v>
      </c>
      <c r="II153" s="109" t="n">
        <v>18</v>
      </c>
      <c r="IJ153" s="109" t="n">
        <v>17.7</v>
      </c>
      <c r="IK153" s="109" t="n">
        <v>22.2</v>
      </c>
      <c r="IL153" s="109" t="n">
        <v>22.2</v>
      </c>
      <c r="IM153" s="109" t="n">
        <v>30.6</v>
      </c>
      <c r="IN153" s="109" t="n">
        <v>32.3</v>
      </c>
      <c r="IO153" s="110" t="n">
        <f aca="false">SUM(IC153:IN153)/12</f>
        <v>25.175</v>
      </c>
      <c r="JA153" s="1" t="n">
        <f aca="false">JA152+1</f>
        <v>2003</v>
      </c>
      <c r="JB153" s="113" t="s">
        <v>162</v>
      </c>
      <c r="JC153" s="109" t="n">
        <v>23.6</v>
      </c>
      <c r="JD153" s="109" t="n">
        <v>21.3</v>
      </c>
      <c r="JE153" s="109" t="n">
        <v>19.6</v>
      </c>
      <c r="JF153" s="109" t="n">
        <v>19.4</v>
      </c>
      <c r="JG153" s="109" t="n">
        <v>16.7</v>
      </c>
      <c r="JH153" s="109" t="n">
        <v>14.3</v>
      </c>
      <c r="JI153" s="109" t="n">
        <v>13.8</v>
      </c>
      <c r="JJ153" s="109" t="n">
        <v>13.5</v>
      </c>
      <c r="JK153" s="109" t="n">
        <v>15.4</v>
      </c>
      <c r="JL153" s="109" t="n">
        <v>16.2</v>
      </c>
      <c r="JM153" s="109" t="n">
        <v>20.3</v>
      </c>
      <c r="JN153" s="109" t="n">
        <v>21.8</v>
      </c>
      <c r="JO153" s="110" t="n">
        <f aca="false">SUM(JC153:JN153)/12</f>
        <v>17.9916666666667</v>
      </c>
      <c r="KA153" s="1" t="n">
        <f aca="false">KA152+1</f>
        <v>2003</v>
      </c>
      <c r="KB153" s="123" t="s">
        <v>165</v>
      </c>
      <c r="KC153" s="109" t="n">
        <v>34.1</v>
      </c>
      <c r="KD153" s="109" t="n">
        <v>29</v>
      </c>
      <c r="KE153" s="109" t="n">
        <v>29.7</v>
      </c>
      <c r="KF153" s="109" t="n">
        <v>21</v>
      </c>
      <c r="KG153" s="109" t="n">
        <v>17.4</v>
      </c>
      <c r="KH153" s="109" t="n">
        <v>15.8</v>
      </c>
      <c r="KI153" s="109" t="n">
        <v>15.1</v>
      </c>
      <c r="KJ153" s="109" t="n">
        <v>18.8</v>
      </c>
      <c r="KK153" s="109" t="n">
        <v>22.4</v>
      </c>
      <c r="KL153" s="109" t="n">
        <v>26.2</v>
      </c>
      <c r="KM153" s="109" t="n">
        <v>28.4</v>
      </c>
      <c r="KN153" s="109" t="n">
        <v>31.1</v>
      </c>
      <c r="KO153" s="110" t="n">
        <f aca="false">SUM(KC153:KN153)/12</f>
        <v>24.0833333333333</v>
      </c>
      <c r="LA153" s="1" t="n">
        <f aca="false">LA152+1</f>
        <v>2003</v>
      </c>
      <c r="LB153" s="113" t="s">
        <v>162</v>
      </c>
      <c r="LC153" s="109" t="n">
        <v>34.1</v>
      </c>
      <c r="LD153" s="109" t="n">
        <v>30</v>
      </c>
      <c r="LE153" s="109" t="n">
        <v>26.7</v>
      </c>
      <c r="LF153" s="109" t="n">
        <v>24.9</v>
      </c>
      <c r="LG153" s="109" t="n">
        <v>20.4</v>
      </c>
      <c r="LH153" s="109" t="n">
        <v>16.3</v>
      </c>
      <c r="LI153" s="109" t="n">
        <v>16</v>
      </c>
      <c r="LJ153" s="109" t="n">
        <v>15.3</v>
      </c>
      <c r="LK153" s="109" t="n">
        <v>19</v>
      </c>
      <c r="LL153" s="109" t="n">
        <v>21.1</v>
      </c>
      <c r="LM153" s="109" t="n">
        <v>30.3</v>
      </c>
      <c r="LN153" s="109" t="n">
        <v>31.8</v>
      </c>
      <c r="LO153" s="110" t="n">
        <f aca="false">SUM(LC153:LN153)/12</f>
        <v>23.825</v>
      </c>
      <c r="MA153" s="1" t="n">
        <f aca="false">MA152+1</f>
        <v>2003</v>
      </c>
      <c r="MB153" s="113" t="s">
        <v>162</v>
      </c>
      <c r="MC153" s="109" t="n">
        <v>29.4</v>
      </c>
      <c r="MD153" s="109" t="n">
        <v>25</v>
      </c>
      <c r="ME153" s="109" t="n">
        <v>23.2</v>
      </c>
      <c r="MF153" s="109" t="n">
        <v>22.6</v>
      </c>
      <c r="MG153" s="109" t="n">
        <v>18.4</v>
      </c>
      <c r="MH153" s="109" t="n">
        <v>15.3</v>
      </c>
      <c r="MI153" s="109" t="n">
        <v>14.9</v>
      </c>
      <c r="MJ153" s="109" t="n">
        <v>14.6</v>
      </c>
      <c r="MK153" s="109" t="n">
        <v>17.1</v>
      </c>
      <c r="ML153" s="109" t="n">
        <v>17.9</v>
      </c>
      <c r="MM153" s="109" t="n">
        <v>24.9</v>
      </c>
      <c r="MN153" s="109" t="n">
        <v>27</v>
      </c>
      <c r="MO153" s="110" t="n">
        <f aca="false">SUM(MC153:MN153)/12</f>
        <v>20.8583333333333</v>
      </c>
      <c r="NA153" s="1" t="n">
        <f aca="false">NA152+1</f>
        <v>2003</v>
      </c>
      <c r="NB153" s="113" t="s">
        <v>162</v>
      </c>
      <c r="NC153" s="109" t="n">
        <v>37.4</v>
      </c>
      <c r="ND153" s="109" t="n">
        <v>35.2</v>
      </c>
      <c r="NE153" s="109" t="n">
        <v>30.3</v>
      </c>
      <c r="NF153" s="109" t="n">
        <v>26.7</v>
      </c>
      <c r="NG153" s="109" t="n">
        <v>22.7</v>
      </c>
      <c r="NH153" s="109" t="n">
        <v>19.1</v>
      </c>
      <c r="NI153" s="109" t="n">
        <v>19.8</v>
      </c>
      <c r="NJ153" s="109" t="n">
        <v>19.6</v>
      </c>
      <c r="NK153" s="109" t="n">
        <v>24.7</v>
      </c>
      <c r="NL153" s="109" t="n">
        <v>24.9</v>
      </c>
      <c r="NM153" s="109" t="n">
        <v>33.1</v>
      </c>
      <c r="NN153" s="109" t="n">
        <v>35.6</v>
      </c>
      <c r="NO153" s="110" t="n">
        <f aca="false">SUM(NC153:NN153)/12</f>
        <v>27.425</v>
      </c>
      <c r="ON153" s="39" t="n">
        <f aca="false">(FO153+GO153+MO153)/3</f>
        <v>20.1611111111111</v>
      </c>
      <c r="OO153" s="40" t="n">
        <f aca="false">(AO153+BO153+EO153+HO153+JO153)/5</f>
        <v>22.0283333333333</v>
      </c>
      <c r="OP153" s="41" t="n">
        <f aca="false">(FO153+GO153+MO153+AO153+BO153+EO153+HO153+JO153)/8</f>
        <v>21.328125</v>
      </c>
      <c r="PA153" s="114"/>
      <c r="PB153" s="115"/>
      <c r="PN153" s="28" t="n">
        <f aca="false">MAX(FC153:FN153,GC153:GN153,MC153:MN153)</f>
        <v>29.8</v>
      </c>
      <c r="PO153" s="29" t="n">
        <f aca="false">MIN(FC153:FN153,GC153:GN153,MC153:MN153)</f>
        <v>13.3</v>
      </c>
      <c r="PP153" s="30" t="n">
        <f aca="false">MAX(AC153:AN153,BC153:BN153,EC153:EN153,HC153:HN153,JC153:JN153)</f>
        <v>38.8</v>
      </c>
      <c r="PQ153" s="31" t="n">
        <f aca="false">MIN(AC153:AN153,BC153:BN153,EC153:EN153,HC153:HN153,JC153:JN153)</f>
        <v>13.1</v>
      </c>
      <c r="QU153" s="116" t="n">
        <f aca="false">AVERAGE(AH153,AI153,AJ153,BH153,BI153,BJ153,CH153,CI153,CJ153,DH153,DI153,DJ153,EH153,EI153,EJ153,FH153,FI153,FJ153,GH158,GI158,GJ158,HH153,HI153,HJ153,IH153,II153,IJ153,JH153,JI153,JJ153,KH153,KI153,KJ153,LH153,LI153,LJ153,MH153,MI153,MJ153,NH153,NI153,NJ153)</f>
        <v>15.7571428571429</v>
      </c>
      <c r="QV153" s="117" t="n">
        <f aca="false">AVERAGE(AC153,AD153,AN153,BC153,BD153,BN153,CC153,CD153,CN153,DC153,DD153,DN153,EC153,ED153,EN153,FC153,FD153,FN153,GC158,GD158,GN158,HC153,HD153,HN153,IC153,ID153,IN153,JC153,JD153,JN153,KC153,KD153,KN153,LC153,LD153,LN153,MC153,MD153,MN153,NC153,ND153,NN153,)</f>
        <v>28.4232558139535</v>
      </c>
      <c r="QW153" s="116" t="n">
        <f aca="false">AVERAGE(QU143:QU153)</f>
        <v>16.189898989899</v>
      </c>
      <c r="QX153" s="118" t="n">
        <f aca="false">AVERAGE(QV143:QV153)</f>
        <v>27.8959830866808</v>
      </c>
    </row>
    <row r="154" customFormat="false" ht="12.9" hidden="false" customHeight="false" outlineLevel="0" collapsed="false">
      <c r="A154" s="101"/>
      <c r="B154" s="102" t="n">
        <f aca="false">AVERAGE(AO154,BO154,CO154,DO154,EO154,FO154,GO154,HO154,IO154,JO154,KO154,LO154,MO154,NO154)</f>
        <v>22.5172619047619</v>
      </c>
      <c r="C154" s="103" t="n">
        <f aca="false">AVERAGE(B150:B154)</f>
        <v>22.4898015873016</v>
      </c>
      <c r="D154" s="104" t="n">
        <f aca="false">AVERAGE(B145:B154)</f>
        <v>22.3286507936508</v>
      </c>
      <c r="E154" s="102" t="n">
        <f aca="false">AVERAGE(B135:B154)</f>
        <v>22.2572718253968</v>
      </c>
      <c r="F154" s="105" t="n">
        <f aca="false">AVERAGE(B105:B154)</f>
        <v>22.0766408730159</v>
      </c>
      <c r="G154" s="3" t="n">
        <f aca="false">MAX(AC154:AN154,BC154:BN154,CC154:CN154,DC154:DN154,EC154:EN154,FC154:FN154,GC154:GN154,HC154:HN154,IC154:IN154,JC154:JN154,KC154:KN154,LC154:LN154,MC154:MN154,NC154:NN154)</f>
        <v>39.2</v>
      </c>
      <c r="H154" s="106" t="n">
        <f aca="false">MEDIAN(AC154:AN154,BC154:BN154,CC154:CN154,DC154:DN154,EC154:EN154,FC154:FN154,GC154:GN154,HC154:HN154,IC154:IN154,JC154:JN154,KC154:KN154,LC154:LN154,MC154:MN154,NC154:NN154)</f>
        <v>21.9</v>
      </c>
      <c r="I154" s="5" t="n">
        <f aca="false">MIN(AC154:AN154,BC154:BN154,CC154:CN154,DC154:DN154,EC154:EN154,FC154:FN154,GC154:GN154,HC154:HN154,IC154:IN154,JC154:JN154,KC154:KN154,LC154:LN154,MC154:MN154,NC154:NN154)</f>
        <v>12.7</v>
      </c>
      <c r="J154" s="107" t="n">
        <f aca="false">(G154+I154)/2</f>
        <v>25.95</v>
      </c>
      <c r="AA154" s="1" t="n">
        <f aca="false">AA153+1</f>
        <v>80</v>
      </c>
      <c r="AB154" s="108" t="n">
        <v>2004</v>
      </c>
      <c r="AC154" s="109" t="n">
        <v>24.5</v>
      </c>
      <c r="AD154" s="109" t="n">
        <v>30.2</v>
      </c>
      <c r="AE154" s="109" t="n">
        <v>26.3</v>
      </c>
      <c r="AF154" s="109" t="n">
        <v>23</v>
      </c>
      <c r="AG154" s="109" t="n">
        <v>18.3</v>
      </c>
      <c r="AH154" s="109" t="n">
        <v>16.1</v>
      </c>
      <c r="AI154" s="109" t="n">
        <v>14.6</v>
      </c>
      <c r="AJ154" s="109" t="n">
        <v>16.3</v>
      </c>
      <c r="AK154" s="109" t="n">
        <v>17.7</v>
      </c>
      <c r="AL154" s="109" t="n">
        <v>23.1</v>
      </c>
      <c r="AM154" s="109" t="n">
        <v>24.4</v>
      </c>
      <c r="AN154" s="109" t="n">
        <v>26.1</v>
      </c>
      <c r="AO154" s="110" t="n">
        <f aca="false">SUM(AC154:AN154)/12</f>
        <v>21.7166666666667</v>
      </c>
      <c r="AQ154" s="112"/>
      <c r="AR154" s="109"/>
      <c r="AS154" s="109"/>
      <c r="AT154" s="109"/>
      <c r="AU154" s="109"/>
      <c r="AV154" s="109"/>
      <c r="AW154" s="109"/>
      <c r="AX154" s="109"/>
      <c r="AY154" s="109"/>
      <c r="AZ154" s="109"/>
      <c r="BA154" s="1" t="n">
        <f aca="false">BA153+1</f>
        <v>2004</v>
      </c>
      <c r="BB154" s="113" t="s">
        <v>163</v>
      </c>
      <c r="BC154" s="109" t="n">
        <v>25.9</v>
      </c>
      <c r="BD154" s="109" t="n">
        <v>31.9</v>
      </c>
      <c r="BE154" s="109" t="n">
        <v>26.7</v>
      </c>
      <c r="BF154" s="109" t="n">
        <v>22.8</v>
      </c>
      <c r="BG154" s="109" t="n">
        <v>17</v>
      </c>
      <c r="BH154" s="109" t="n">
        <v>14.3</v>
      </c>
      <c r="BI154" s="109" t="n">
        <v>12.9</v>
      </c>
      <c r="BJ154" s="109" t="n">
        <v>14.8</v>
      </c>
      <c r="BK154" s="109" t="n">
        <v>16.6</v>
      </c>
      <c r="BL154" s="109" t="n">
        <v>23.1</v>
      </c>
      <c r="BM154" s="109" t="n">
        <v>24</v>
      </c>
      <c r="BN154" s="109" t="n">
        <v>26.5</v>
      </c>
      <c r="BO154" s="110" t="n">
        <f aca="false">SUM(BC154:BN154)/12</f>
        <v>21.375</v>
      </c>
      <c r="BP154" s="109"/>
      <c r="BQ154" s="109"/>
      <c r="BR154" s="109"/>
      <c r="BS154" s="109"/>
      <c r="CA154" s="1" t="n">
        <f aca="false">CA153+1</f>
        <v>2004</v>
      </c>
      <c r="CB154" s="112" t="n">
        <v>2004</v>
      </c>
      <c r="CC154" s="109" t="n">
        <v>20.1</v>
      </c>
      <c r="CD154" s="109" t="n">
        <v>22.1</v>
      </c>
      <c r="CE154" s="109" t="n">
        <v>21</v>
      </c>
      <c r="CF154" s="109" t="n">
        <v>19.3</v>
      </c>
      <c r="CG154" s="109" t="n">
        <v>17</v>
      </c>
      <c r="CH154" s="109" t="n">
        <v>16.3</v>
      </c>
      <c r="CI154" s="109" t="n">
        <v>15</v>
      </c>
      <c r="CJ154" s="109" t="n">
        <v>14.8</v>
      </c>
      <c r="CK154" s="109" t="n">
        <v>15.9</v>
      </c>
      <c r="CL154" s="109" t="n">
        <v>19</v>
      </c>
      <c r="CM154" s="109" t="n">
        <v>19.7</v>
      </c>
      <c r="CN154" s="109" t="n">
        <v>21.4</v>
      </c>
      <c r="CO154" s="110" t="n">
        <f aca="false">SUM(CC154:CN154)/12</f>
        <v>18.4666666666667</v>
      </c>
      <c r="DA154" s="1" t="n">
        <f aca="false">DA153+1</f>
        <v>2004</v>
      </c>
      <c r="DB154" s="113" t="s">
        <v>163</v>
      </c>
      <c r="DC154" s="109" t="n">
        <v>27.5</v>
      </c>
      <c r="DD154" s="109" t="n">
        <v>33.1</v>
      </c>
      <c r="DE154" s="109" t="n">
        <v>27.8</v>
      </c>
      <c r="DF154" s="109" t="n">
        <v>24.5</v>
      </c>
      <c r="DG154" s="109" t="n">
        <v>18.9</v>
      </c>
      <c r="DH154" s="109" t="n">
        <v>16</v>
      </c>
      <c r="DI154" s="109" t="n">
        <v>14.4</v>
      </c>
      <c r="DJ154" s="109" t="n">
        <v>17.4</v>
      </c>
      <c r="DK154" s="109" t="n">
        <v>18.8</v>
      </c>
      <c r="DL154" s="109" t="n">
        <v>25.5</v>
      </c>
      <c r="DM154" s="109" t="n">
        <v>26.2</v>
      </c>
      <c r="DN154" s="109" t="n">
        <v>29.3</v>
      </c>
      <c r="DO154" s="110" t="n">
        <f aca="false">SUM(DC154:DN154)/12</f>
        <v>23.2833333333333</v>
      </c>
      <c r="EA154" s="1" t="n">
        <f aca="false">EA153+1</f>
        <v>2004</v>
      </c>
      <c r="EB154" s="111" t="n">
        <v>2004</v>
      </c>
      <c r="EC154" s="109" t="n">
        <v>38</v>
      </c>
      <c r="ED154" s="109" t="n">
        <v>39.2</v>
      </c>
      <c r="EE154" s="109" t="n">
        <v>34.9</v>
      </c>
      <c r="EF154" s="109" t="n">
        <v>29.9</v>
      </c>
      <c r="EG154" s="109" t="n">
        <v>21.8</v>
      </c>
      <c r="EH154" s="109" t="n">
        <v>18.8</v>
      </c>
      <c r="EI154" s="109" t="n">
        <v>18.7</v>
      </c>
      <c r="EJ154" s="109" t="n">
        <v>21.2</v>
      </c>
      <c r="EK154" s="109" t="n">
        <v>25.2</v>
      </c>
      <c r="EL154" s="109" t="n">
        <v>31.1</v>
      </c>
      <c r="EM154" s="109" t="n">
        <v>33.3</v>
      </c>
      <c r="EN154" s="109" t="n">
        <v>35</v>
      </c>
      <c r="EO154" s="110" t="n">
        <f aca="false">SUM(EC154:EN154)/12</f>
        <v>28.925</v>
      </c>
      <c r="FA154" s="1" t="n">
        <f aca="false">FA153+1</f>
        <v>2004</v>
      </c>
      <c r="FB154" s="113" t="s">
        <v>163</v>
      </c>
      <c r="FC154" s="109" t="n">
        <v>24.5</v>
      </c>
      <c r="FD154" s="109" t="n">
        <v>29.6</v>
      </c>
      <c r="FE154" s="109" t="n">
        <v>25.8</v>
      </c>
      <c r="FF154" s="109" t="n">
        <v>22</v>
      </c>
      <c r="FG154" s="109" t="n">
        <v>17</v>
      </c>
      <c r="FH154" s="109" t="n">
        <v>14.1</v>
      </c>
      <c r="FI154" s="109" t="n">
        <v>12.7</v>
      </c>
      <c r="FJ154" s="109" t="n">
        <v>15.1</v>
      </c>
      <c r="FK154" s="109" t="n">
        <v>17.2</v>
      </c>
      <c r="FL154" s="109" t="n">
        <v>22.3</v>
      </c>
      <c r="FM154" s="109" t="n">
        <v>23.1</v>
      </c>
      <c r="FN154" s="109" t="n">
        <v>25.8</v>
      </c>
      <c r="FO154" s="110" t="n">
        <f aca="false">SUM(FC154:FN154)/12</f>
        <v>20.7666666666667</v>
      </c>
      <c r="GA154" s="1" t="n">
        <f aca="false">GA153+1</f>
        <v>2004</v>
      </c>
      <c r="GB154" s="113" t="s">
        <v>163</v>
      </c>
      <c r="GC154" s="109" t="n">
        <v>21.3</v>
      </c>
      <c r="GD154" s="109" t="n">
        <v>25.3</v>
      </c>
      <c r="GE154" s="109" t="n">
        <v>22.5</v>
      </c>
      <c r="GF154" s="109" t="n">
        <v>19.5</v>
      </c>
      <c r="GG154" s="109" t="n">
        <v>16</v>
      </c>
      <c r="GH154" s="109" t="n">
        <v>13.9</v>
      </c>
      <c r="GI154" s="109" t="n">
        <v>13</v>
      </c>
      <c r="GJ154" s="109" t="n">
        <v>14.5</v>
      </c>
      <c r="GK154" s="109" t="n">
        <v>16</v>
      </c>
      <c r="GL154" s="109" t="n">
        <v>20.2</v>
      </c>
      <c r="GM154" s="109" t="n">
        <v>20.5</v>
      </c>
      <c r="GN154" s="109" t="n">
        <v>24.8</v>
      </c>
      <c r="GO154" s="110" t="n">
        <f aca="false">SUM(GC154:GN154)/12</f>
        <v>18.9583333333333</v>
      </c>
      <c r="HA154" s="1" t="n">
        <f aca="false">HA153+1</f>
        <v>2004</v>
      </c>
      <c r="HB154" s="113" t="s">
        <v>163</v>
      </c>
      <c r="HC154" s="109" t="n">
        <v>24</v>
      </c>
      <c r="HD154" s="109" t="n">
        <v>26.8</v>
      </c>
      <c r="HE154" s="109" t="n">
        <v>24</v>
      </c>
      <c r="HF154" s="109" t="n">
        <v>21.6</v>
      </c>
      <c r="HG154" s="109" t="n">
        <v>19.3</v>
      </c>
      <c r="HH154" s="109" t="n">
        <v>17.7</v>
      </c>
      <c r="HI154" s="109" t="n">
        <v>15.4</v>
      </c>
      <c r="HJ154" s="109" t="n">
        <v>17.1</v>
      </c>
      <c r="HK154" s="109" t="n">
        <v>18</v>
      </c>
      <c r="HL154" s="109" t="n">
        <v>22.5</v>
      </c>
      <c r="HM154" s="109" t="n">
        <v>24.3</v>
      </c>
      <c r="HN154" s="109" t="n">
        <v>24.9</v>
      </c>
      <c r="HO154" s="110" t="n">
        <f aca="false">SUM(HC154:HN154)/12</f>
        <v>21.3</v>
      </c>
      <c r="IA154" s="1" t="n">
        <f aca="false">IA153+1</f>
        <v>2004</v>
      </c>
      <c r="IB154" s="113" t="s">
        <v>163</v>
      </c>
      <c r="IC154" s="109" t="n">
        <v>28.8</v>
      </c>
      <c r="ID154" s="109" t="n">
        <v>35.1</v>
      </c>
      <c r="IE154" s="109" t="n">
        <v>30.5</v>
      </c>
      <c r="IF154" s="109" t="n">
        <v>26.5</v>
      </c>
      <c r="IG154" s="109" t="n">
        <v>20.7</v>
      </c>
      <c r="IH154" s="109" t="n">
        <v>17.4</v>
      </c>
      <c r="II154" s="109" t="n">
        <v>16.3</v>
      </c>
      <c r="IJ154" s="109" t="n">
        <v>18.4</v>
      </c>
      <c r="IK154" s="109" t="n">
        <v>21</v>
      </c>
      <c r="IL154" s="109" t="n">
        <v>26.6</v>
      </c>
      <c r="IM154" s="109" t="n">
        <v>28.1</v>
      </c>
      <c r="IN154" s="109" t="n">
        <v>29.7</v>
      </c>
      <c r="IO154" s="110" t="n">
        <f aca="false">SUM(IC154:IN154)/12</f>
        <v>24.925</v>
      </c>
      <c r="JA154" s="1" t="n">
        <f aca="false">JA153+1</f>
        <v>2004</v>
      </c>
      <c r="JB154" s="113" t="s">
        <v>163</v>
      </c>
      <c r="JC154" s="109" t="n">
        <v>20.2</v>
      </c>
      <c r="JD154" s="109" t="n">
        <v>22.5</v>
      </c>
      <c r="JE154" s="109" t="n">
        <v>20.6</v>
      </c>
      <c r="JF154" s="109" t="n">
        <v>18.8</v>
      </c>
      <c r="JG154" s="109" t="n">
        <v>16.5</v>
      </c>
      <c r="JH154" s="109" t="n">
        <v>14.6</v>
      </c>
      <c r="JI154" s="109" t="n">
        <v>13.5</v>
      </c>
      <c r="JJ154" s="109" t="n">
        <v>14.6</v>
      </c>
      <c r="JK154" s="109" t="n">
        <v>16.1</v>
      </c>
      <c r="JL154" s="109" t="n">
        <v>19.4</v>
      </c>
      <c r="JM154" s="109" t="n">
        <v>19.4</v>
      </c>
      <c r="JN154" s="109" t="n">
        <v>22.7</v>
      </c>
      <c r="JO154" s="110" t="n">
        <f aca="false">SUM(JC154:JN154)/12</f>
        <v>18.2416666666667</v>
      </c>
      <c r="KA154" s="1" t="n">
        <f aca="false">KA153+1</f>
        <v>2004</v>
      </c>
      <c r="KB154" s="123" t="s">
        <v>166</v>
      </c>
      <c r="KC154" s="109" t="n">
        <v>30.7</v>
      </c>
      <c r="KD154" s="109" t="n">
        <v>34.1</v>
      </c>
      <c r="KE154" s="109" t="n">
        <v>28</v>
      </c>
      <c r="KF154" s="109" t="n">
        <v>25.1</v>
      </c>
      <c r="KG154" s="109" t="n">
        <v>20.8</v>
      </c>
      <c r="KH154" s="109" t="n">
        <v>14.4</v>
      </c>
      <c r="KI154" s="109" t="n">
        <v>15.4</v>
      </c>
      <c r="KJ154" s="109" t="n">
        <v>18.4</v>
      </c>
      <c r="KK154" s="109" t="n">
        <v>21.7</v>
      </c>
      <c r="KL154" s="109" t="n">
        <v>25.3</v>
      </c>
      <c r="KM154" s="109" t="n">
        <v>29.8</v>
      </c>
      <c r="KN154" s="109" t="n">
        <v>31.7</v>
      </c>
      <c r="KO154" s="110" t="n">
        <f aca="false">SUM(KC154:KN154)/12</f>
        <v>24.6166666666667</v>
      </c>
      <c r="LA154" s="1" t="n">
        <f aca="false">LA153+1</f>
        <v>2004</v>
      </c>
      <c r="LB154" s="113" t="s">
        <v>163</v>
      </c>
      <c r="LC154" s="109" t="n">
        <v>29.3</v>
      </c>
      <c r="LD154" s="109" t="n">
        <v>34.7</v>
      </c>
      <c r="LE154" s="109" t="n">
        <v>29.2</v>
      </c>
      <c r="LF154" s="109" t="n">
        <v>25.1</v>
      </c>
      <c r="LG154" s="109" t="n">
        <v>19.3</v>
      </c>
      <c r="LH154" s="109" t="n">
        <v>16.3</v>
      </c>
      <c r="LI154" s="109" t="n">
        <v>15</v>
      </c>
      <c r="LJ154" s="109" t="n">
        <v>16.7</v>
      </c>
      <c r="LK154" s="109" t="n">
        <v>17.7</v>
      </c>
      <c r="LL154" s="109" t="n">
        <v>26.6</v>
      </c>
      <c r="LM154" s="109" t="n">
        <v>27.9</v>
      </c>
      <c r="LN154" s="109" t="n">
        <v>29.9</v>
      </c>
      <c r="LO154" s="110" t="n">
        <f aca="false">SUM(LC154:LN154)/12</f>
        <v>23.975</v>
      </c>
      <c r="MA154" s="1" t="n">
        <f aca="false">MA153+1</f>
        <v>2004</v>
      </c>
      <c r="MB154" s="113" t="s">
        <v>163</v>
      </c>
      <c r="MC154" s="109" t="n">
        <v>23.7</v>
      </c>
      <c r="MD154" s="109" t="n">
        <v>27.6</v>
      </c>
      <c r="ME154" s="109" t="n">
        <v>25.1</v>
      </c>
      <c r="MF154" s="109" t="n">
        <v>22.4</v>
      </c>
      <c r="MG154" s="109" t="n">
        <v>18.4</v>
      </c>
      <c r="MH154" s="109" t="n">
        <v>16.1</v>
      </c>
      <c r="MI154" s="109" t="n">
        <v>14.3</v>
      </c>
      <c r="MJ154" s="109" t="n">
        <v>16.3</v>
      </c>
      <c r="MK154" s="109" t="n">
        <v>18</v>
      </c>
      <c r="ML154" s="109" t="n">
        <v>22.9</v>
      </c>
      <c r="MM154" s="109" t="n">
        <v>24.2</v>
      </c>
      <c r="MN154" s="109" t="n">
        <v>26.3</v>
      </c>
      <c r="MO154" s="110" t="n">
        <f aca="false">SUM(MC154:MN154)/12</f>
        <v>21.275</v>
      </c>
      <c r="NA154" s="1" t="n">
        <f aca="false">NA153+1</f>
        <v>2004</v>
      </c>
      <c r="NB154" s="113" t="s">
        <v>163</v>
      </c>
      <c r="NC154" s="109" t="n">
        <v>34.3</v>
      </c>
      <c r="ND154" s="109" t="n">
        <v>38.3</v>
      </c>
      <c r="NE154" s="109" t="n">
        <v>32.5</v>
      </c>
      <c r="NF154" s="109" t="n">
        <v>28.2</v>
      </c>
      <c r="NG154" s="109" t="n">
        <v>21.4</v>
      </c>
      <c r="NH154" s="109" t="n">
        <v>19.1</v>
      </c>
      <c r="NI154" s="109" t="n">
        <v>17.7</v>
      </c>
      <c r="NJ154" s="109" t="n">
        <v>20.7</v>
      </c>
      <c r="NK154" s="109" t="n">
        <v>23.4</v>
      </c>
      <c r="NL154" s="109" t="n">
        <v>29.9</v>
      </c>
      <c r="NM154" s="109" t="n">
        <v>31.1</v>
      </c>
      <c r="NN154" s="109" t="n">
        <v>32.4</v>
      </c>
      <c r="NO154" s="110" t="n">
        <f aca="false">SUM(NC154:NN154)/12</f>
        <v>27.4166666666667</v>
      </c>
      <c r="ON154" s="39" t="n">
        <f aca="false">(FO154+GO154+MO154)/3</f>
        <v>20.3333333333333</v>
      </c>
      <c r="OO154" s="40" t="n">
        <f aca="false">(AO154+BO154+EO154+HO154+JO154)/5</f>
        <v>22.3116666666667</v>
      </c>
      <c r="OP154" s="41" t="n">
        <f aca="false">(FO154+GO154+MO154+AO154+BO154+EO154+HO154+JO154)/8</f>
        <v>21.5697916666667</v>
      </c>
      <c r="PA154" s="114"/>
      <c r="PB154" s="115"/>
      <c r="PN154" s="28" t="n">
        <f aca="false">MAX(FC154:FN154,GC154:GN154,MC154:MN154)</f>
        <v>29.6</v>
      </c>
      <c r="PO154" s="29" t="n">
        <f aca="false">MIN(FC154:FN154,GC154:GN154,MC154:MN154)</f>
        <v>12.7</v>
      </c>
      <c r="PP154" s="30" t="n">
        <f aca="false">MAX(AC154:AN154,BC154:BN154,EC154:EN154,HC154:HN154,JC154:JN154)</f>
        <v>39.2</v>
      </c>
      <c r="PQ154" s="31" t="n">
        <f aca="false">MIN(AC154:AN154,BC154:BN154,EC154:EN154,HC154:HN154,JC154:JN154)</f>
        <v>12.9</v>
      </c>
      <c r="QU154" s="116" t="n">
        <f aca="false">AVERAGE(AH154,AI154,AJ154,BH154,BI154,BJ154,CH154,CI154,CJ154,DH154,DI154,DJ154,EH154,EI154,EJ154,FH154,FI154,FJ154,GH159,GI159,GJ159,HH154,HI154,HJ154,IH154,II154,IJ154,JH154,JI154,JJ154,KH154,KI154,KJ154,LH154,LI154,LJ154,MH154,MI154,MJ154,NH154,NI154,NJ154)</f>
        <v>15.9904761904762</v>
      </c>
      <c r="QV154" s="117" t="n">
        <f aca="false">AVERAGE(AC154,AD154,AN154,BC154,BD154,BN154,CC154,CD154,CN154,DC154,DD154,DN154,EC154,ED154,EN154,FC154,FD154,FN154,GC159,GD159,GN159,HC154,HD154,HN154,IC154,ID154,IN154,JC154,JD154,JN154,KC154,KD154,KN154,LC154,LD154,LN154,MC154,MD154,MN154,NC154,ND154,NN154,)</f>
        <v>27.8302325581395</v>
      </c>
      <c r="QW154" s="116" t="n">
        <f aca="false">AVERAGE(QU144:QU154)</f>
        <v>16.1390331890332</v>
      </c>
      <c r="QX154" s="118" t="n">
        <f aca="false">AVERAGE(QV144:QV154)</f>
        <v>27.9623678646934</v>
      </c>
    </row>
    <row r="155" customFormat="false" ht="12.9" hidden="false" customHeight="false" outlineLevel="0" collapsed="false">
      <c r="A155" s="101" t="n">
        <f aca="false">A150+5</f>
        <v>2005</v>
      </c>
      <c r="B155" s="102" t="n">
        <f aca="false">AVERAGE(AO155,BO155,CO155,DO155,EO155,FO155,GO155,HO155,IO155,JO155,KO155,LO155,MO155,NO155)</f>
        <v>22.9059523809524</v>
      </c>
      <c r="C155" s="103" t="n">
        <f aca="false">AVERAGE(B151:B155)</f>
        <v>22.540873015873</v>
      </c>
      <c r="D155" s="104" t="n">
        <f aca="false">AVERAGE(B146:B155)</f>
        <v>22.4360912698413</v>
      </c>
      <c r="E155" s="102" t="n">
        <f aca="false">AVERAGE(B136:B155)</f>
        <v>22.300873015873</v>
      </c>
      <c r="F155" s="105" t="n">
        <f aca="false">AVERAGE(B106:B155)</f>
        <v>22.1092718253968</v>
      </c>
      <c r="G155" s="3" t="n">
        <f aca="false">MAX(AC155:AN155,BC155:BN155,CC155:CN155,DC155:DN155,EC155:EN155,FC155:FN155,GC155:GN155,HC155:HN155,IC155:IN155,JC155:JN155,KC155:KN155,LC155:LN155,MC155:MN155,NC155:NN155)</f>
        <v>37.9</v>
      </c>
      <c r="H155" s="106" t="n">
        <f aca="false">MEDIAN(AC155:AN155,BC155:BN155,CC155:CN155,DC155:DN155,EC155:EN155,FC155:FN155,GC155:GN155,HC155:HN155,IC155:IN155,JC155:JN155,KC155:KN155,LC155:LN155,MC155:MN155,NC155:NN155)</f>
        <v>22.5</v>
      </c>
      <c r="I155" s="5" t="n">
        <f aca="false">MIN(AC155:AN155,BC155:BN155,CC155:CN155,DC155:DN155,EC155:EN155,FC155:FN155,GC155:GN155,HC155:HN155,IC155:IN155,JC155:JN155,KC155:KN155,LC155:LN155,MC155:MN155,NC155:NN155)</f>
        <v>13.7</v>
      </c>
      <c r="J155" s="107" t="n">
        <f aca="false">(G155+I155)/2</f>
        <v>25.8</v>
      </c>
      <c r="AA155" s="1" t="n">
        <f aca="false">AA154+1</f>
        <v>81</v>
      </c>
      <c r="AB155" s="108" t="n">
        <v>2005</v>
      </c>
      <c r="AC155" s="109" t="n">
        <v>27.8</v>
      </c>
      <c r="AD155" s="109" t="n">
        <v>26</v>
      </c>
      <c r="AE155" s="109" t="n">
        <v>24.8</v>
      </c>
      <c r="AF155" s="109" t="n">
        <v>25</v>
      </c>
      <c r="AG155" s="109" t="n">
        <v>20.4</v>
      </c>
      <c r="AH155" s="109" t="n">
        <v>17.8</v>
      </c>
      <c r="AI155" s="109" t="n">
        <v>15.3</v>
      </c>
      <c r="AJ155" s="109" t="n">
        <v>17.1</v>
      </c>
      <c r="AK155" s="109" t="n">
        <v>18.2</v>
      </c>
      <c r="AL155" s="109" t="n">
        <v>21.5</v>
      </c>
      <c r="AM155" s="109" t="n">
        <v>24.6</v>
      </c>
      <c r="AN155" s="109" t="n">
        <v>27.1</v>
      </c>
      <c r="AO155" s="110" t="n">
        <f aca="false">SUM(AC155:AN155)/12</f>
        <v>22.1333333333333</v>
      </c>
      <c r="AQ155" s="112"/>
      <c r="AR155" s="109"/>
      <c r="AS155" s="109"/>
      <c r="AT155" s="109"/>
      <c r="AU155" s="109"/>
      <c r="AV155" s="109"/>
      <c r="AW155" s="109"/>
      <c r="AX155" s="109"/>
      <c r="AY155" s="109"/>
      <c r="AZ155" s="109"/>
      <c r="BA155" s="1" t="n">
        <f aca="false">BA154+1</f>
        <v>2005</v>
      </c>
      <c r="BB155" s="113" t="s">
        <v>164</v>
      </c>
      <c r="BC155" s="109" t="n">
        <v>28.8</v>
      </c>
      <c r="BD155" s="109" t="n">
        <v>26.7</v>
      </c>
      <c r="BE155" s="109" t="n">
        <v>26.1</v>
      </c>
      <c r="BF155" s="109" t="n">
        <v>25.3</v>
      </c>
      <c r="BG155" s="109" t="n">
        <v>19.7</v>
      </c>
      <c r="BH155" s="109" t="n">
        <v>15.4</v>
      </c>
      <c r="BI155" s="109" t="n">
        <v>13.7</v>
      </c>
      <c r="BJ155" s="109" t="n">
        <v>15.8</v>
      </c>
      <c r="BK155" s="109" t="n">
        <v>16.8</v>
      </c>
      <c r="BL155" s="109" t="n">
        <v>19.8</v>
      </c>
      <c r="BM155" s="109" t="n">
        <v>24.5</v>
      </c>
      <c r="BN155" s="109" t="n">
        <v>27.4</v>
      </c>
      <c r="BO155" s="110" t="n">
        <f aca="false">SUM(BC155:BN155)/12</f>
        <v>21.6666666666667</v>
      </c>
      <c r="BP155" s="109"/>
      <c r="BQ155" s="109"/>
      <c r="BR155" s="109"/>
      <c r="BS155" s="109"/>
      <c r="CA155" s="1" t="n">
        <f aca="false">CA154+1</f>
        <v>2005</v>
      </c>
      <c r="CB155" s="112" t="n">
        <v>2005</v>
      </c>
      <c r="CC155" s="109" t="n">
        <v>22.2</v>
      </c>
      <c r="CD155" s="109" t="n">
        <v>21.5</v>
      </c>
      <c r="CE155" s="109" t="n">
        <v>20.3</v>
      </c>
      <c r="CF155" s="109" t="n">
        <v>20.9</v>
      </c>
      <c r="CG155" s="109" t="n">
        <v>17.8</v>
      </c>
      <c r="CH155" s="109" t="n">
        <v>16</v>
      </c>
      <c r="CI155" s="109" t="n">
        <v>14.6</v>
      </c>
      <c r="CJ155" s="109" t="n">
        <v>15.3</v>
      </c>
      <c r="CK155" s="109" t="n">
        <v>16.3</v>
      </c>
      <c r="CL155" s="109" t="n">
        <v>17.6</v>
      </c>
      <c r="CM155" s="109" t="n">
        <v>20.2</v>
      </c>
      <c r="CN155" s="109" t="n">
        <v>23.2</v>
      </c>
      <c r="CO155" s="110" t="n">
        <f aca="false">SUM(CC155:CN155)/12</f>
        <v>18.825</v>
      </c>
      <c r="DA155" s="1" t="n">
        <f aca="false">DA154+1</f>
        <v>2005</v>
      </c>
      <c r="DB155" s="113" t="s">
        <v>164</v>
      </c>
      <c r="DC155" s="109" t="n">
        <v>31</v>
      </c>
      <c r="DD155" s="109" t="n">
        <v>28.4</v>
      </c>
      <c r="DE155" s="109" t="n">
        <v>27.4</v>
      </c>
      <c r="DF155" s="109" t="n">
        <v>27.3</v>
      </c>
      <c r="DG155" s="109" t="n">
        <v>20.9</v>
      </c>
      <c r="DH155" s="109" t="n">
        <v>16.8</v>
      </c>
      <c r="DI155" s="109" t="n">
        <v>16.1</v>
      </c>
      <c r="DJ155" s="109" t="n">
        <v>17.6</v>
      </c>
      <c r="DK155" s="109" t="n">
        <v>19.1</v>
      </c>
      <c r="DL155" s="109" t="n">
        <v>22.5</v>
      </c>
      <c r="DM155" s="109" t="n">
        <v>27</v>
      </c>
      <c r="DN155" s="109" t="n">
        <v>30.2</v>
      </c>
      <c r="DO155" s="110" t="n">
        <f aca="false">SUM(DC155:DN155)/12</f>
        <v>23.6916666666667</v>
      </c>
      <c r="EA155" s="1" t="n">
        <f aca="false">EA154+1</f>
        <v>2005</v>
      </c>
      <c r="EB155" s="111" t="n">
        <v>2005</v>
      </c>
      <c r="EC155" s="109" t="n">
        <v>37.9</v>
      </c>
      <c r="ED155" s="109" t="n">
        <v>36</v>
      </c>
      <c r="EE155" s="109" t="n">
        <v>33.3</v>
      </c>
      <c r="EF155" s="109" t="n">
        <v>32.8</v>
      </c>
      <c r="EG155" s="109" t="n">
        <v>25.8</v>
      </c>
      <c r="EH155" s="109" t="n">
        <v>19.9</v>
      </c>
      <c r="EI155" s="109" t="n">
        <v>19.2</v>
      </c>
      <c r="EJ155" s="109" t="n">
        <v>22.1</v>
      </c>
      <c r="EK155" s="109" t="n">
        <v>25.6</v>
      </c>
      <c r="EL155" s="109" t="n">
        <v>30.9</v>
      </c>
      <c r="EM155" s="109" t="n">
        <v>33.8</v>
      </c>
      <c r="EN155" s="109" t="n">
        <v>37.7</v>
      </c>
      <c r="EO155" s="110" t="n">
        <f aca="false">SUM(EC155:EN155)/12</f>
        <v>29.5833333333333</v>
      </c>
      <c r="FA155" s="1" t="n">
        <f aca="false">FA154+1</f>
        <v>2005</v>
      </c>
      <c r="FB155" s="113" t="s">
        <v>164</v>
      </c>
      <c r="FC155" s="109" t="n">
        <v>28</v>
      </c>
      <c r="FD155" s="109" t="n">
        <v>25.3</v>
      </c>
      <c r="FE155" s="109" t="n">
        <v>25.6</v>
      </c>
      <c r="FF155" s="109" t="n">
        <v>25.4</v>
      </c>
      <c r="FG155" s="109" t="n">
        <v>20.2</v>
      </c>
      <c r="FH155" s="109" t="n">
        <v>15.5</v>
      </c>
      <c r="FI155" s="109" t="n">
        <v>13.9</v>
      </c>
      <c r="FJ155" s="109" t="n">
        <v>15.6</v>
      </c>
      <c r="FK155" s="109" t="n">
        <v>17</v>
      </c>
      <c r="FL155" s="109" t="n">
        <v>19.8</v>
      </c>
      <c r="FM155" s="109" t="n">
        <v>23.2</v>
      </c>
      <c r="FN155" s="109" t="n">
        <v>25.5</v>
      </c>
      <c r="FO155" s="110" t="n">
        <f aca="false">SUM(FC155:FN155)/12</f>
        <v>21.25</v>
      </c>
      <c r="GA155" s="1" t="n">
        <f aca="false">GA154+1</f>
        <v>2005</v>
      </c>
      <c r="GB155" s="113" t="s">
        <v>164</v>
      </c>
      <c r="GC155" s="109" t="n">
        <v>25.8</v>
      </c>
      <c r="GD155" s="109" t="n">
        <v>23</v>
      </c>
      <c r="GE155" s="109" t="n">
        <v>22.6</v>
      </c>
      <c r="GF155" s="109" t="n">
        <v>22.7</v>
      </c>
      <c r="GG155" s="109" t="n">
        <v>17.4</v>
      </c>
      <c r="GH155" s="109" t="n">
        <v>15.3</v>
      </c>
      <c r="GI155" s="109" t="n">
        <v>13.9</v>
      </c>
      <c r="GJ155" s="109" t="n">
        <v>14.9</v>
      </c>
      <c r="GK155" s="109" t="n">
        <v>16.7</v>
      </c>
      <c r="GL155" s="109" t="n">
        <v>18.4</v>
      </c>
      <c r="GM155" s="109" t="n">
        <v>22</v>
      </c>
      <c r="GN155" s="109" t="n">
        <v>24.8</v>
      </c>
      <c r="GO155" s="110" t="n">
        <f aca="false">SUM(GC155:GN155)/12</f>
        <v>19.7916666666667</v>
      </c>
      <c r="HA155" s="1" t="n">
        <f aca="false">HA154+1</f>
        <v>2005</v>
      </c>
      <c r="HB155" s="113" t="s">
        <v>164</v>
      </c>
      <c r="HC155" s="109" t="n">
        <v>25.8</v>
      </c>
      <c r="HD155" s="109" t="n">
        <v>25.1</v>
      </c>
      <c r="HE155" s="109" t="n">
        <v>23.2</v>
      </c>
      <c r="HF155" s="109" t="n">
        <v>24.4</v>
      </c>
      <c r="HG155" s="109" t="n">
        <v>20.5</v>
      </c>
      <c r="HH155" s="109" t="n">
        <v>17.9</v>
      </c>
      <c r="HI155" s="109" t="n">
        <v>16</v>
      </c>
      <c r="HJ155" s="109" t="n">
        <v>17</v>
      </c>
      <c r="HK155" s="109" t="n">
        <v>18.1</v>
      </c>
      <c r="HL155" s="109" t="n">
        <v>19.8</v>
      </c>
      <c r="HM155" s="109" t="n">
        <v>23.3</v>
      </c>
      <c r="HN155" s="109" t="n">
        <v>27.2</v>
      </c>
      <c r="HO155" s="110" t="n">
        <f aca="false">SUM(HC155:HN155)/12</f>
        <v>21.525</v>
      </c>
      <c r="IA155" s="1" t="n">
        <f aca="false">IA154+1</f>
        <v>2005</v>
      </c>
      <c r="IB155" s="113" t="s">
        <v>164</v>
      </c>
      <c r="IC155" s="109" t="n">
        <v>31.6</v>
      </c>
      <c r="ID155" s="109" t="n">
        <v>30.2</v>
      </c>
      <c r="IE155" s="109" t="n">
        <v>29.6</v>
      </c>
      <c r="IF155" s="109" t="n">
        <v>28.6</v>
      </c>
      <c r="IG155" s="109" t="n">
        <v>22.8</v>
      </c>
      <c r="IH155" s="109" t="n">
        <v>18.6</v>
      </c>
      <c r="II155" s="109" t="n">
        <v>17.2</v>
      </c>
      <c r="IJ155" s="109" t="n">
        <v>19.7</v>
      </c>
      <c r="IK155" s="109" t="n">
        <v>21.3</v>
      </c>
      <c r="IL155" s="109" t="n">
        <v>25.8</v>
      </c>
      <c r="IM155" s="109" t="n">
        <v>29</v>
      </c>
      <c r="IN155" s="109" t="n">
        <v>31.9</v>
      </c>
      <c r="IO155" s="110" t="n">
        <f aca="false">SUM(IC155:IN155)/12</f>
        <v>25.525</v>
      </c>
      <c r="JA155" s="1" t="n">
        <f aca="false">JA154+1</f>
        <v>2005</v>
      </c>
      <c r="JB155" s="113" t="s">
        <v>164</v>
      </c>
      <c r="JC155" s="109" t="n">
        <v>22.9</v>
      </c>
      <c r="JD155" s="109" t="n">
        <v>21.2</v>
      </c>
      <c r="JE155" s="109" t="n">
        <v>20.8</v>
      </c>
      <c r="JF155" s="109" t="n">
        <v>20.4</v>
      </c>
      <c r="JG155" s="109" t="n">
        <v>17.1</v>
      </c>
      <c r="JH155" s="109" t="n">
        <v>15.3</v>
      </c>
      <c r="JI155" s="109" t="n">
        <v>14.1</v>
      </c>
      <c r="JJ155" s="109" t="n">
        <v>14.8</v>
      </c>
      <c r="JK155" s="109" t="n">
        <v>16.6</v>
      </c>
      <c r="JL155" s="109" t="n">
        <v>18.3</v>
      </c>
      <c r="JM155" s="109" t="n">
        <v>20.8</v>
      </c>
      <c r="JN155" s="109" t="n">
        <v>22.5</v>
      </c>
      <c r="JO155" s="110" t="n">
        <f aca="false">SUM(JC155:JN155)/12</f>
        <v>18.7333333333333</v>
      </c>
      <c r="KA155" s="1" t="n">
        <f aca="false">KA154+1</f>
        <v>2005</v>
      </c>
      <c r="KB155" s="123" t="s">
        <v>167</v>
      </c>
      <c r="KC155" s="109" t="n">
        <v>32.4</v>
      </c>
      <c r="KD155" s="109" t="n">
        <v>28.9</v>
      </c>
      <c r="KE155" s="109" t="n">
        <v>34.3</v>
      </c>
      <c r="KF155" s="109" t="n">
        <v>23.1</v>
      </c>
      <c r="KG155" s="109" t="n">
        <v>20.3</v>
      </c>
      <c r="KH155" s="109" t="n">
        <v>17.2</v>
      </c>
      <c r="KI155" s="109" t="n">
        <v>14.6</v>
      </c>
      <c r="KJ155" s="109" t="n">
        <v>14.6</v>
      </c>
      <c r="KK155" s="109" t="n">
        <v>20.6</v>
      </c>
      <c r="KL155" s="109" t="n">
        <v>25.2</v>
      </c>
      <c r="KM155" s="109" t="n">
        <v>26</v>
      </c>
      <c r="KN155" s="109" t="n">
        <v>26.4</v>
      </c>
      <c r="KO155" s="110" t="n">
        <f aca="false">SUM(KC155:KN155)/12</f>
        <v>23.6333333333333</v>
      </c>
      <c r="LA155" s="1" t="n">
        <f aca="false">LA154+1</f>
        <v>2005</v>
      </c>
      <c r="LB155" s="113" t="s">
        <v>164</v>
      </c>
      <c r="LC155" s="109" t="n">
        <v>31.7</v>
      </c>
      <c r="LD155" s="109" t="n">
        <v>29.7</v>
      </c>
      <c r="LE155" s="109" t="n">
        <v>28.7</v>
      </c>
      <c r="LF155" s="109" t="n">
        <v>27.9</v>
      </c>
      <c r="LG155" s="109" t="n">
        <v>21.9</v>
      </c>
      <c r="LH155" s="109" t="n">
        <v>17.6</v>
      </c>
      <c r="LI155" s="109" t="n">
        <v>15.5</v>
      </c>
      <c r="LJ155" s="109" t="n">
        <v>17.7</v>
      </c>
      <c r="LK155" s="109" t="n">
        <v>19.4</v>
      </c>
      <c r="LL155" s="109" t="n">
        <v>23.8</v>
      </c>
      <c r="LM155" s="109" t="n">
        <v>27.9</v>
      </c>
      <c r="LN155" s="109" t="n">
        <v>30.8</v>
      </c>
      <c r="LO155" s="110" t="n">
        <f aca="false">SUM(LC155:LN155)/12</f>
        <v>24.3833333333333</v>
      </c>
      <c r="MA155" s="1" t="n">
        <f aca="false">MA154+1</f>
        <v>2005</v>
      </c>
      <c r="MB155" s="113" t="s">
        <v>164</v>
      </c>
      <c r="MC155" s="109" t="n">
        <v>27.5</v>
      </c>
      <c r="MD155" s="109" t="n">
        <v>25.2</v>
      </c>
      <c r="ME155" s="109" t="n">
        <v>24.4</v>
      </c>
      <c r="MF155" s="109" t="n">
        <v>25.3</v>
      </c>
      <c r="MG155" s="109" t="n">
        <v>19.9</v>
      </c>
      <c r="MH155" s="109" t="n">
        <v>16.9</v>
      </c>
      <c r="MI155" s="109" t="n">
        <v>15.5</v>
      </c>
      <c r="MJ155" s="109" t="n">
        <v>17</v>
      </c>
      <c r="MK155" s="109" t="n">
        <v>18.1</v>
      </c>
      <c r="ML155" s="109" t="n">
        <v>20.6</v>
      </c>
      <c r="MM155" s="109" t="n">
        <v>24.2</v>
      </c>
      <c r="MN155" s="109" t="n">
        <v>27.7</v>
      </c>
      <c r="MO155" s="110" t="n">
        <f aca="false">SUM(MC155:MN155)/12</f>
        <v>21.8583333333333</v>
      </c>
      <c r="NA155" s="1" t="n">
        <f aca="false">NA154+1</f>
        <v>2005</v>
      </c>
      <c r="NB155" s="113" t="s">
        <v>164</v>
      </c>
      <c r="NC155" s="109" t="n">
        <v>35</v>
      </c>
      <c r="ND155" s="109" t="n">
        <v>33.9</v>
      </c>
      <c r="NE155" s="109" t="n">
        <v>32.8</v>
      </c>
      <c r="NF155" s="109" t="n">
        <v>30.4</v>
      </c>
      <c r="NG155" s="109" t="n">
        <v>24.6</v>
      </c>
      <c r="NH155" s="109" t="n">
        <v>20</v>
      </c>
      <c r="NI155" s="109" t="n">
        <v>19.4</v>
      </c>
      <c r="NJ155" s="109" t="n">
        <v>21.9</v>
      </c>
      <c r="NK155" s="109" t="n">
        <v>23.4</v>
      </c>
      <c r="NL155" s="109" t="n">
        <v>29.3</v>
      </c>
      <c r="NM155" s="109" t="n">
        <v>31.8</v>
      </c>
      <c r="NN155" s="109" t="n">
        <v>34.5</v>
      </c>
      <c r="NO155" s="110" t="n">
        <f aca="false">SUM(NC155:NN155)/12</f>
        <v>28.0833333333333</v>
      </c>
      <c r="ON155" s="39" t="n">
        <f aca="false">(FO155+GO155+MO155)/3</f>
        <v>20.9666666666667</v>
      </c>
      <c r="OO155" s="40" t="n">
        <f aca="false">(AO155+BO155+EO155+HO155+JO155)/5</f>
        <v>22.7283333333333</v>
      </c>
      <c r="OP155" s="41" t="n">
        <f aca="false">(FO155+GO155+MO155+AO155+BO155+EO155+HO155+JO155)/8</f>
        <v>22.0677083333333</v>
      </c>
      <c r="PA155" s="114"/>
      <c r="PB155" s="115"/>
      <c r="PN155" s="28" t="n">
        <f aca="false">MAX(FC155:FN155,GC155:GN155,MC155:MN155)</f>
        <v>28</v>
      </c>
      <c r="PO155" s="29" t="n">
        <f aca="false">MIN(FC155:FN155,GC155:GN155,MC155:MN155)</f>
        <v>13.9</v>
      </c>
      <c r="PP155" s="30" t="n">
        <f aca="false">MAX(AC155:AN155,BC155:BN155,EC155:EN155,HC155:HN155,JC155:JN155)</f>
        <v>37.9</v>
      </c>
      <c r="PQ155" s="31" t="n">
        <f aca="false">MIN(AC155:AN155,BC155:BN155,EC155:EN155,HC155:HN155,JC155:JN155)</f>
        <v>13.7</v>
      </c>
      <c r="QU155" s="116" t="n">
        <f aca="false">AVERAGE(AH155,AI155,AJ155,BH155,BI155,BJ155,CH155,CI155,CJ155,DH155,DI155,DJ155,EH155,EI155,EJ155,FH155,FI155,FJ155,GH160,GI160,GJ160,HH155,HI155,HJ155,IH155,II155,IJ155,JH155,JI155,JJ155,KH155,KI155,KJ155,LH155,LI155,LJ155,MH155,MI155,MJ155,NH155,NI155,NJ155)</f>
        <v>16.5904761904762</v>
      </c>
      <c r="QV155" s="117" t="n">
        <f aca="false">AVERAGE(AC155,AD155,AN155,BC155,BD155,BN155,CC155,CD155,CN155,DC155,DD155,DN155,EC155,ED155,EN155,FC155,FD155,FN155,GC160,GD160,GN160,HC155,HD155,HN155,IC155,ID155,IN155,JC155,JD155,JN155,KC155,KD155,KN155,LC155,LD155,LN155,MC155,MD155,MN155,NC155,ND155,NN155,)</f>
        <v>27.6651162790698</v>
      </c>
      <c r="QW155" s="116" t="n">
        <f aca="false">AVERAGE(QU145:QU155)</f>
        <v>16.141847041847</v>
      </c>
      <c r="QX155" s="118" t="n">
        <f aca="false">AVERAGE(QV145:QV155)</f>
        <v>27.9589852008457</v>
      </c>
    </row>
    <row r="156" customFormat="false" ht="12.9" hidden="false" customHeight="false" outlineLevel="0" collapsed="false">
      <c r="A156" s="101"/>
      <c r="B156" s="102" t="n">
        <f aca="false">AVERAGE(AO156,BO156,CO156,DO156,EO156,FO156,GO156,HO156,IO156,JO156,KO156,LO156,MO156,NO156)</f>
        <v>22.8422619047619</v>
      </c>
      <c r="C156" s="103" t="n">
        <f aca="false">AVERAGE(B152:B156)</f>
        <v>22.6517857142857</v>
      </c>
      <c r="D156" s="104" t="n">
        <f aca="false">AVERAGE(B147:B156)</f>
        <v>22.5219841269841</v>
      </c>
      <c r="E156" s="102" t="n">
        <f aca="false">AVERAGE(B137:B156)</f>
        <v>22.3575396825397</v>
      </c>
      <c r="F156" s="105" t="n">
        <f aca="false">AVERAGE(B107:B156)</f>
        <v>22.144253968254</v>
      </c>
      <c r="G156" s="3" t="n">
        <f aca="false">MAX(AC156:AN156,BC156:BN156,CC156:CN156,DC156:DN156,EC156:EN156,FC156:FN156,GC156:GN156,HC156:HN156,IC156:IN156,JC156:JN156,KC156:KN156,LC156:LN156,MC156:MN156,NC156:NN156)</f>
        <v>42</v>
      </c>
      <c r="H156" s="106" t="n">
        <f aca="false">MEDIAN(AC156:AN156,BC156:BN156,CC156:CN156,DC156:DN156,EC156:EN156,FC156:FN156,GC156:GN156,HC156:HN156,IC156:IN156,JC156:JN156,KC156:KN156,LC156:LN156,MC156:MN156,NC156:NN156)</f>
        <v>22.1</v>
      </c>
      <c r="I156" s="5" t="n">
        <f aca="false">MIN(AC156:AN156,BC156:BN156,CC156:CN156,DC156:DN156,EC156:EN156,FC156:FN156,GC156:GN156,HC156:HN156,IC156:IN156,JC156:JN156,KC156:KN156,LC156:LN156,MC156:MN156,NC156:NN156)</f>
        <v>12.9</v>
      </c>
      <c r="J156" s="107" t="n">
        <f aca="false">(G156+I156)/2</f>
        <v>27.45</v>
      </c>
      <c r="AA156" s="1" t="n">
        <f aca="false">AA155+1</f>
        <v>82</v>
      </c>
      <c r="AB156" s="108" t="n">
        <v>2006</v>
      </c>
      <c r="AC156" s="109" t="n">
        <v>30.9</v>
      </c>
      <c r="AD156" s="109" t="n">
        <v>26.2</v>
      </c>
      <c r="AE156" s="109" t="n">
        <v>27.3</v>
      </c>
      <c r="AF156" s="109" t="n">
        <v>20.4</v>
      </c>
      <c r="AG156" s="109" t="n">
        <v>17</v>
      </c>
      <c r="AH156" s="109" t="n">
        <v>15.4</v>
      </c>
      <c r="AI156" s="109" t="n">
        <v>15.3</v>
      </c>
      <c r="AJ156" s="109" t="n">
        <v>17.9</v>
      </c>
      <c r="AK156" s="109" t="n">
        <v>20.6</v>
      </c>
      <c r="AL156" s="109" t="n">
        <v>23.6</v>
      </c>
      <c r="AM156" s="109" t="n">
        <v>25.4</v>
      </c>
      <c r="AN156" s="109" t="n">
        <v>27.7</v>
      </c>
      <c r="AO156" s="110" t="n">
        <f aca="false">SUM(AC156:AN156)/12</f>
        <v>22.3083333333333</v>
      </c>
      <c r="AQ156" s="112"/>
      <c r="AR156" s="109"/>
      <c r="AS156" s="109"/>
      <c r="AT156" s="109"/>
      <c r="AU156" s="109"/>
      <c r="AV156" s="109"/>
      <c r="AW156" s="109"/>
      <c r="AX156" s="109"/>
      <c r="AY156" s="109"/>
      <c r="AZ156" s="109"/>
      <c r="BA156" s="1" t="n">
        <f aca="false">BA155+1</f>
        <v>2006</v>
      </c>
      <c r="BB156" s="113" t="s">
        <v>165</v>
      </c>
      <c r="BC156" s="109" t="n">
        <v>31.8</v>
      </c>
      <c r="BD156" s="109" t="n">
        <v>27</v>
      </c>
      <c r="BE156" s="109" t="n">
        <v>27.2</v>
      </c>
      <c r="BF156" s="109" t="n">
        <v>18.5</v>
      </c>
      <c r="BG156" s="109" t="n">
        <v>15</v>
      </c>
      <c r="BH156" s="109" t="n">
        <v>13.4</v>
      </c>
      <c r="BI156" s="109" t="n">
        <v>13</v>
      </c>
      <c r="BJ156" s="109" t="n">
        <v>16.6</v>
      </c>
      <c r="BK156" s="109" t="n">
        <v>20.2</v>
      </c>
      <c r="BL156" s="109" t="n">
        <v>23.9</v>
      </c>
      <c r="BM156" s="109" t="n">
        <v>26.5</v>
      </c>
      <c r="BN156" s="109" t="n">
        <v>27.9</v>
      </c>
      <c r="BO156" s="110" t="n">
        <f aca="false">SUM(BC156:BN156)/12</f>
        <v>21.75</v>
      </c>
      <c r="BP156" s="109"/>
      <c r="BQ156" s="109"/>
      <c r="BR156" s="109"/>
      <c r="BS156" s="109"/>
      <c r="CA156" s="1" t="n">
        <f aca="false">CA155+1</f>
        <v>2006</v>
      </c>
      <c r="CB156" s="112" t="n">
        <v>2006</v>
      </c>
      <c r="CC156" s="109" t="n">
        <v>20.2</v>
      </c>
      <c r="CD156" s="109" t="n">
        <v>21</v>
      </c>
      <c r="CE156" s="109" t="n">
        <v>22</v>
      </c>
      <c r="CF156" s="109" t="n">
        <v>17.8</v>
      </c>
      <c r="CG156" s="109" t="n">
        <v>15.9</v>
      </c>
      <c r="CH156" s="109" t="n">
        <v>14.4</v>
      </c>
      <c r="CI156" s="109" t="n">
        <v>13.7</v>
      </c>
      <c r="CJ156" s="109" t="n">
        <v>15.8</v>
      </c>
      <c r="CK156" s="109" t="n">
        <v>17.4</v>
      </c>
      <c r="CL156" s="109" t="n">
        <v>19.5</v>
      </c>
      <c r="CM156" s="109" t="n">
        <v>19.7</v>
      </c>
      <c r="CN156" s="109" t="n">
        <v>20.9</v>
      </c>
      <c r="CO156" s="110" t="n">
        <f aca="false">SUM(CC156:CN156)/12</f>
        <v>18.1916666666667</v>
      </c>
      <c r="DA156" s="1" t="n">
        <f aca="false">DA155+1</f>
        <v>2006</v>
      </c>
      <c r="DB156" s="113" t="s">
        <v>165</v>
      </c>
      <c r="DC156" s="109" t="n">
        <v>34.1</v>
      </c>
      <c r="DD156" s="109" t="n">
        <v>29.7</v>
      </c>
      <c r="DE156" s="109" t="n">
        <v>29.9</v>
      </c>
      <c r="DF156" s="109" t="n">
        <v>20.9</v>
      </c>
      <c r="DG156" s="109" t="n">
        <v>16.9</v>
      </c>
      <c r="DH156" s="109" t="n">
        <v>15.4</v>
      </c>
      <c r="DI156" s="109" t="n">
        <v>15.4</v>
      </c>
      <c r="DJ156" s="109" t="n">
        <v>18.9</v>
      </c>
      <c r="DK156" s="109" t="n">
        <v>22.2</v>
      </c>
      <c r="DL156" s="109" t="n">
        <v>25.9</v>
      </c>
      <c r="DM156" s="109" t="n">
        <v>28.5</v>
      </c>
      <c r="DN156" s="109" t="n">
        <v>29.7</v>
      </c>
      <c r="DO156" s="110" t="n">
        <f aca="false">SUM(DC156:DN156)/12</f>
        <v>23.9583333333333</v>
      </c>
      <c r="EA156" s="1" t="n">
        <f aca="false">EA155+1</f>
        <v>2006</v>
      </c>
      <c r="EB156" s="111" t="n">
        <v>2006</v>
      </c>
      <c r="EC156" s="109" t="n">
        <v>42</v>
      </c>
      <c r="ED156" s="109" t="n">
        <v>37.3</v>
      </c>
      <c r="EE156" s="109" t="n">
        <v>34.8</v>
      </c>
      <c r="EF156" s="109" t="n">
        <v>26.7</v>
      </c>
      <c r="EG156" s="109" t="n">
        <v>21.5</v>
      </c>
      <c r="EH156" s="109" t="n">
        <v>18.2</v>
      </c>
      <c r="EI156" s="109" t="n">
        <v>18.6</v>
      </c>
      <c r="EJ156" s="109" t="n">
        <v>23.8</v>
      </c>
      <c r="EK156" s="109" t="n">
        <v>27.7</v>
      </c>
      <c r="EL156" s="109" t="n">
        <v>32.1</v>
      </c>
      <c r="EM156" s="109" t="n">
        <v>35.8</v>
      </c>
      <c r="EN156" s="109" t="n">
        <v>35.9</v>
      </c>
      <c r="EO156" s="110" t="n">
        <f aca="false">SUM(EC156:EN156)/12</f>
        <v>29.5333333333333</v>
      </c>
      <c r="FA156" s="1" t="n">
        <f aca="false">FA155+1</f>
        <v>2006</v>
      </c>
      <c r="FB156" s="113" t="s">
        <v>165</v>
      </c>
      <c r="FC156" s="109" t="n">
        <v>29.1</v>
      </c>
      <c r="FD156" s="109" t="n">
        <v>25.8</v>
      </c>
      <c r="FE156" s="109" t="n">
        <v>27.1</v>
      </c>
      <c r="FF156" s="109" t="n">
        <v>18.6</v>
      </c>
      <c r="FG156" s="109" t="n">
        <v>15.4</v>
      </c>
      <c r="FH156" s="109" t="n">
        <v>14.4</v>
      </c>
      <c r="FI156" s="109" t="n">
        <v>12.9</v>
      </c>
      <c r="FJ156" s="109" t="n">
        <v>16.9</v>
      </c>
      <c r="FK156" s="109" t="n">
        <v>19.2</v>
      </c>
      <c r="FL156" s="109" t="n">
        <v>22.5</v>
      </c>
      <c r="FM156" s="109" t="n">
        <v>25.6</v>
      </c>
      <c r="FN156" s="109" t="n">
        <v>26.8</v>
      </c>
      <c r="FO156" s="110" t="n">
        <f aca="false">SUM(FC156:FN156)/12</f>
        <v>21.1916666666667</v>
      </c>
      <c r="GA156" s="1" t="n">
        <f aca="false">GA155+1</f>
        <v>2006</v>
      </c>
      <c r="GB156" s="113" t="s">
        <v>165</v>
      </c>
      <c r="GC156" s="109" t="n">
        <v>27</v>
      </c>
      <c r="GD156" s="109" t="n">
        <v>23.9</v>
      </c>
      <c r="GE156" s="109" t="n">
        <v>25.9</v>
      </c>
      <c r="GF156" s="109" t="n">
        <v>17.3</v>
      </c>
      <c r="GG156" s="109" t="n">
        <v>14.6</v>
      </c>
      <c r="GH156" s="109" t="n">
        <v>14</v>
      </c>
      <c r="GI156" s="109" t="n">
        <v>13</v>
      </c>
      <c r="GJ156" s="109" t="n">
        <v>15.5</v>
      </c>
      <c r="GK156" s="109" t="n">
        <v>16.9</v>
      </c>
      <c r="GL156" s="109" t="n">
        <v>20.5</v>
      </c>
      <c r="GM156" s="109" t="n">
        <v>22.3</v>
      </c>
      <c r="GN156" s="109" t="n">
        <v>24.7</v>
      </c>
      <c r="GO156" s="110" t="n">
        <f aca="false">SUM(GC156:GN156)/12</f>
        <v>19.6333333333333</v>
      </c>
      <c r="HA156" s="1" t="n">
        <f aca="false">HA155+1</f>
        <v>2006</v>
      </c>
      <c r="HB156" s="113" t="s">
        <v>165</v>
      </c>
      <c r="HC156" s="109" t="n">
        <v>26.5</v>
      </c>
      <c r="HD156" s="109" t="n">
        <v>24</v>
      </c>
      <c r="HE156" s="109" t="n">
        <v>24.9</v>
      </c>
      <c r="HF156" s="109" t="n">
        <v>20.1</v>
      </c>
      <c r="HG156" s="109" t="n">
        <v>18.1</v>
      </c>
      <c r="HH156" s="109" t="n">
        <v>15.6</v>
      </c>
      <c r="HI156" s="109" t="n">
        <v>15.5</v>
      </c>
      <c r="HJ156" s="109" t="n">
        <v>18.7</v>
      </c>
      <c r="HK156" s="109" t="n">
        <v>21.1</v>
      </c>
      <c r="HL156" s="109" t="n">
        <v>22.9</v>
      </c>
      <c r="HM156" s="109" t="n">
        <v>23.5</v>
      </c>
      <c r="HN156" s="109" t="n">
        <v>25.1</v>
      </c>
      <c r="HO156" s="110" t="n">
        <f aca="false">SUM(HC156:HN156)/12</f>
        <v>21.3333333333333</v>
      </c>
      <c r="IA156" s="1" t="n">
        <f aca="false">IA155+1</f>
        <v>2006</v>
      </c>
      <c r="IB156" s="113" t="s">
        <v>165</v>
      </c>
      <c r="IC156" s="109" t="n">
        <v>35.7</v>
      </c>
      <c r="ID156" s="109" t="n">
        <v>30.3</v>
      </c>
      <c r="IE156" s="109" t="n">
        <v>30.9</v>
      </c>
      <c r="IF156" s="109" t="n">
        <v>23.5</v>
      </c>
      <c r="IG156" s="109" t="n">
        <v>19.1</v>
      </c>
      <c r="IH156" s="109" t="n">
        <v>16.7</v>
      </c>
      <c r="II156" s="109" t="n">
        <v>16.3</v>
      </c>
      <c r="IJ156" s="109" t="n">
        <v>20.4</v>
      </c>
      <c r="IK156" s="109" t="n">
        <v>23.4</v>
      </c>
      <c r="IL156" s="109" t="n">
        <v>26.9</v>
      </c>
      <c r="IM156" s="109" t="n">
        <v>29.4</v>
      </c>
      <c r="IN156" s="109" t="n">
        <v>31.7</v>
      </c>
      <c r="IO156" s="110" t="n">
        <f aca="false">SUM(IC156:IN156)/12</f>
        <v>25.3583333333333</v>
      </c>
      <c r="JA156" s="1" t="n">
        <f aca="false">JA155+1</f>
        <v>2006</v>
      </c>
      <c r="JB156" s="113" t="s">
        <v>165</v>
      </c>
      <c r="JC156" s="109" t="n">
        <v>23.2</v>
      </c>
      <c r="JD156" s="109" t="n">
        <v>21.2</v>
      </c>
      <c r="JE156" s="109" t="n">
        <v>23</v>
      </c>
      <c r="JF156" s="109" t="n">
        <v>17.9</v>
      </c>
      <c r="JG156" s="109" t="n">
        <v>15.7</v>
      </c>
      <c r="JH156" s="109" t="n">
        <v>14.1</v>
      </c>
      <c r="JI156" s="109" t="n">
        <v>13.6</v>
      </c>
      <c r="JJ156" s="109" t="n">
        <v>15.5</v>
      </c>
      <c r="JK156" s="109" t="n">
        <v>16.8</v>
      </c>
      <c r="JL156" s="109" t="n">
        <v>18.6</v>
      </c>
      <c r="JM156" s="109" t="n">
        <v>19.3</v>
      </c>
      <c r="JN156" s="109" t="n">
        <v>21.9</v>
      </c>
      <c r="JO156" s="110" t="n">
        <f aca="false">SUM(JC156:JN156)/12</f>
        <v>18.4</v>
      </c>
      <c r="KA156" s="1" t="n">
        <f aca="false">KA155+1</f>
        <v>2006</v>
      </c>
      <c r="KB156" s="123" t="s">
        <v>168</v>
      </c>
      <c r="KC156" s="109" t="n">
        <v>33.1</v>
      </c>
      <c r="KD156" s="109" t="n">
        <v>32.9</v>
      </c>
      <c r="KE156" s="109" t="n">
        <v>27.8</v>
      </c>
      <c r="KF156" s="109" t="n">
        <v>23.6</v>
      </c>
      <c r="KG156" s="109" t="n">
        <v>18.7</v>
      </c>
      <c r="KH156" s="109" t="n">
        <v>16.3</v>
      </c>
      <c r="KI156" s="109" t="n">
        <v>15.3</v>
      </c>
      <c r="KJ156" s="109" t="n">
        <v>17.9</v>
      </c>
      <c r="KK156" s="109" t="n">
        <v>19.8</v>
      </c>
      <c r="KL156" s="109" t="n">
        <v>23.9</v>
      </c>
      <c r="KM156" s="109" t="n">
        <v>32.3</v>
      </c>
      <c r="KN156" s="109" t="n">
        <v>30.3</v>
      </c>
      <c r="KO156" s="110" t="n">
        <f aca="false">SUM(KC156:KN156)/12</f>
        <v>24.325</v>
      </c>
      <c r="LA156" s="1" t="n">
        <f aca="false">LA155+1</f>
        <v>2006</v>
      </c>
      <c r="LB156" s="113" t="s">
        <v>165</v>
      </c>
      <c r="LC156" s="109" t="n">
        <v>34.7</v>
      </c>
      <c r="LD156" s="109" t="n">
        <v>30</v>
      </c>
      <c r="LE156" s="109" t="n">
        <v>29.5</v>
      </c>
      <c r="LF156" s="109" t="n">
        <v>21.8</v>
      </c>
      <c r="LG156" s="109" t="n">
        <v>17.7</v>
      </c>
      <c r="LH156" s="109" t="n">
        <v>15.4</v>
      </c>
      <c r="LI156" s="109" t="n">
        <v>14.7</v>
      </c>
      <c r="LJ156" s="109" t="n">
        <v>19.1</v>
      </c>
      <c r="LK156" s="109" t="n">
        <v>23.1</v>
      </c>
      <c r="LL156" s="109" t="n">
        <v>26.5</v>
      </c>
      <c r="LM156" s="109" t="n">
        <v>29.3</v>
      </c>
      <c r="LN156" s="109" t="n">
        <v>30.2</v>
      </c>
      <c r="LO156" s="110" t="n">
        <f aca="false">SUM(LC156:LN156)/12</f>
        <v>24.3333333333333</v>
      </c>
      <c r="MA156" s="1" t="n">
        <f aca="false">MA155+1</f>
        <v>2006</v>
      </c>
      <c r="MB156" s="113" t="s">
        <v>165</v>
      </c>
      <c r="MC156" s="109" t="n">
        <v>28.6</v>
      </c>
      <c r="MD156" s="109" t="n">
        <v>25</v>
      </c>
      <c r="ME156" s="109" t="n">
        <v>26.7</v>
      </c>
      <c r="MF156" s="109" t="n">
        <v>19.8</v>
      </c>
      <c r="MG156" s="109" t="n">
        <v>16.4</v>
      </c>
      <c r="MH156" s="109" t="n">
        <v>15.1</v>
      </c>
      <c r="MI156" s="109" t="n">
        <v>14.4</v>
      </c>
      <c r="MJ156" s="109" t="n">
        <v>17.9</v>
      </c>
      <c r="MK156" s="109" t="n">
        <v>20.3</v>
      </c>
      <c r="ML156" s="109" t="n">
        <v>23.6</v>
      </c>
      <c r="MM156" s="109" t="n">
        <v>25.5</v>
      </c>
      <c r="MN156" s="109" t="n">
        <v>26.7</v>
      </c>
      <c r="MO156" s="110" t="n">
        <f aca="false">SUM(MC156:MN156)/12</f>
        <v>21.6666666666667</v>
      </c>
      <c r="NA156" s="1" t="n">
        <f aca="false">NA155+1</f>
        <v>2006</v>
      </c>
      <c r="NB156" s="113" t="s">
        <v>165</v>
      </c>
      <c r="NC156" s="109" t="n">
        <v>38.4</v>
      </c>
      <c r="ND156" s="109" t="n">
        <v>33.8</v>
      </c>
      <c r="NE156" s="109" t="n">
        <v>31.9</v>
      </c>
      <c r="NF156" s="109" t="n">
        <v>25.3</v>
      </c>
      <c r="NG156" s="109" t="n">
        <v>21.2</v>
      </c>
      <c r="NH156" s="109" t="n">
        <v>17.4</v>
      </c>
      <c r="NI156" s="109" t="n">
        <v>18.1</v>
      </c>
      <c r="NJ156" s="109" t="n">
        <v>23.3</v>
      </c>
      <c r="NK156" s="109" t="n">
        <v>26.7</v>
      </c>
      <c r="NL156" s="109" t="n">
        <v>30.1</v>
      </c>
      <c r="NM156" s="109" t="n">
        <v>33.5</v>
      </c>
      <c r="NN156" s="109" t="n">
        <v>34</v>
      </c>
      <c r="NO156" s="110" t="n">
        <f aca="false">SUM(NC156:NN156)/12</f>
        <v>27.8083333333333</v>
      </c>
      <c r="ON156" s="39" t="n">
        <f aca="false">(FO156+GO156+MO156)/3</f>
        <v>20.8305555555556</v>
      </c>
      <c r="OO156" s="40" t="n">
        <f aca="false">(AO156+BO156+EO156+HO156+JO156)/5</f>
        <v>22.665</v>
      </c>
      <c r="OP156" s="41" t="n">
        <f aca="false">(FO156+GO156+MO156+AO156+BO156+EO156+HO156+JO156)/8</f>
        <v>21.9770833333333</v>
      </c>
      <c r="PA156" s="114"/>
      <c r="PB156" s="115"/>
      <c r="PN156" s="28" t="n">
        <f aca="false">MAX(FC156:FN156,GC156:GN156,MC156:MN156)</f>
        <v>29.1</v>
      </c>
      <c r="PO156" s="29" t="n">
        <f aca="false">MIN(FC156:FN156,GC156:GN156,MC156:MN156)</f>
        <v>12.9</v>
      </c>
      <c r="PP156" s="30" t="n">
        <f aca="false">MAX(AC156:AN156,BC156:BN156,EC156:EN156,HC156:HN156,JC156:JN156)</f>
        <v>42</v>
      </c>
      <c r="PQ156" s="31" t="n">
        <f aca="false">MIN(AC156:AN156,BC156:BN156,EC156:EN156,HC156:HN156,JC156:JN156)</f>
        <v>13</v>
      </c>
      <c r="QU156" s="116" t="n">
        <f aca="false">AVERAGE(AH156,AI156,AJ156,BH156,BI156,BJ156,CH156,CI156,CJ156,DH156,DI156,DJ156,EH156,EI156,EJ156,FH156,FI156,FJ156,GH161,GI161,GJ161,HH156,HI156,HJ156,IH156,II156,IJ156,JH156,JI156,JJ156,KH156,KI156,KJ156,LH156,LI156,LJ156,MH156,MI156,MJ156,NH156,NI156,NJ156)</f>
        <v>16.3166666666667</v>
      </c>
      <c r="QV156" s="117" t="n">
        <f aca="false">AVERAGE(AC156,AD156,AN156,BC156,BD156,BN156,CC156,CD156,CN156,DC156,DD156,DN156,EC156,ED156,EN156,FC156,FD156,FN156,GC161,GD161,GN161,HC156,HD156,HN156,IC156,ID156,IN156,JC156,JD156,JN156,KC156,KD156,KN156,LC156,LD156,LN156,MC156,MD156,MN156,NC156,ND156,NN156,)</f>
        <v>28.246511627907</v>
      </c>
      <c r="QW156" s="116" t="n">
        <f aca="false">AVERAGE(QU146:QU156)</f>
        <v>16.1589466089466</v>
      </c>
      <c r="QX156" s="118" t="n">
        <f aca="false">AVERAGE(QV146:QV156)</f>
        <v>28.0194503171247</v>
      </c>
    </row>
    <row r="157" customFormat="false" ht="12.9" hidden="false" customHeight="false" outlineLevel="0" collapsed="false">
      <c r="A157" s="101"/>
      <c r="B157" s="102" t="n">
        <f aca="false">AVERAGE(AO157,BO157,CO157,DO157,EO157,FO157,GO157,HO157,IO157,JO157,KO157,LO157,MO157,NO157)</f>
        <v>23.3160714285714</v>
      </c>
      <c r="C157" s="103" t="n">
        <f aca="false">AVERAGE(B153:B157)</f>
        <v>22.7760714285714</v>
      </c>
      <c r="D157" s="104" t="n">
        <f aca="false">AVERAGE(B148:B157)</f>
        <v>22.6260912698413</v>
      </c>
      <c r="E157" s="102" t="n">
        <f aca="false">AVERAGE(B138:B157)</f>
        <v>22.4225396825397</v>
      </c>
      <c r="F157" s="105" t="n">
        <f aca="false">AVERAGE(B108:B157)</f>
        <v>22.1635833333333</v>
      </c>
      <c r="G157" s="3" t="n">
        <f aca="false">MAX(AC157:AN157,BC157:BN157,CC157:CN157,DC157:DN157,EC157:EN157,FC157:FN157,GC157:GN157,HC157:HN157,IC157:IN157,JC157:JN157,KC157:KN157,LC157:LN157,MC157:MN157,NC157:NN157)</f>
        <v>39.7</v>
      </c>
      <c r="H157" s="106" t="n">
        <f aca="false">MEDIAN(AC157:AN157,BC157:BN157,CC157:CN157,DC157:DN157,EC157:EN157,FC157:FN157,GC157:GN157,HC157:HN157,IC157:IN157,JC157:JN157,KC157:KN157,LC157:LN157,MC157:MN157,NC157:NN157)</f>
        <v>23.05</v>
      </c>
      <c r="I157" s="5" t="n">
        <f aca="false">MIN(AC157:AN157,BC157:BN157,CC157:CN157,DC157:DN157,EC157:EN157,FC157:FN157,GC157:GN157,HC157:HN157,IC157:IN157,JC157:JN157,KC157:KN157,LC157:LN157,MC157:MN157,NC157:NN157)</f>
        <v>12.3</v>
      </c>
      <c r="J157" s="107" t="n">
        <f aca="false">(G157+I157)/2</f>
        <v>26</v>
      </c>
      <c r="AA157" s="1" t="n">
        <f aca="false">AA156+1</f>
        <v>83</v>
      </c>
      <c r="AB157" s="108" t="n">
        <v>2007</v>
      </c>
      <c r="AC157" s="109" t="n">
        <v>28.6</v>
      </c>
      <c r="AD157" s="109" t="n">
        <v>30.5</v>
      </c>
      <c r="AE157" s="109" t="n">
        <v>27</v>
      </c>
      <c r="AF157" s="109" t="n">
        <v>24.1</v>
      </c>
      <c r="AG157" s="109" t="n">
        <v>19.8</v>
      </c>
      <c r="AH157" s="109" t="n">
        <v>14.6</v>
      </c>
      <c r="AI157" s="109" t="n">
        <v>15.3</v>
      </c>
      <c r="AJ157" s="109" t="n">
        <v>17.9</v>
      </c>
      <c r="AK157" s="109" t="n">
        <v>20.8</v>
      </c>
      <c r="AL157" s="109" t="n">
        <v>23.1</v>
      </c>
      <c r="AM157" s="109" t="n">
        <v>26.4</v>
      </c>
      <c r="AN157" s="109" t="n">
        <v>27.6</v>
      </c>
      <c r="AO157" s="110" t="n">
        <f aca="false">SUM(AC157:AN157)/12</f>
        <v>22.975</v>
      </c>
      <c r="AQ157" s="112"/>
      <c r="AR157" s="109"/>
      <c r="AS157" s="109"/>
      <c r="AT157" s="109"/>
      <c r="AU157" s="109"/>
      <c r="AV157" s="109"/>
      <c r="AW157" s="109"/>
      <c r="AX157" s="109"/>
      <c r="AY157" s="109"/>
      <c r="AZ157" s="109"/>
      <c r="BA157" s="1" t="n">
        <f aca="false">BA156+1</f>
        <v>2007</v>
      </c>
      <c r="BB157" s="113" t="s">
        <v>166</v>
      </c>
      <c r="BC157" s="109" t="n">
        <v>28.8</v>
      </c>
      <c r="BD157" s="109" t="n">
        <v>32.4</v>
      </c>
      <c r="BE157" s="109" t="n">
        <v>25.9</v>
      </c>
      <c r="BF157" s="109" t="n">
        <v>23</v>
      </c>
      <c r="BG157" s="109" t="n">
        <v>18.4</v>
      </c>
      <c r="BH157" s="109" t="n">
        <v>12.3</v>
      </c>
      <c r="BI157" s="109" t="n">
        <v>13.7</v>
      </c>
      <c r="BJ157" s="109" t="n">
        <v>16.8</v>
      </c>
      <c r="BK157" s="109" t="n">
        <v>19.4</v>
      </c>
      <c r="BL157" s="109" t="n">
        <v>22.5</v>
      </c>
      <c r="BM157" s="109" t="n">
        <v>27.4</v>
      </c>
      <c r="BN157" s="109" t="n">
        <v>29.2</v>
      </c>
      <c r="BO157" s="110" t="n">
        <f aca="false">SUM(BC157:BN157)/12</f>
        <v>22.4833333333333</v>
      </c>
      <c r="BP157" s="109"/>
      <c r="BQ157" s="109"/>
      <c r="BR157" s="109"/>
      <c r="BS157" s="109"/>
      <c r="CA157" s="1" t="n">
        <f aca="false">CA156+1</f>
        <v>2007</v>
      </c>
      <c r="CB157" s="112" t="n">
        <v>2007</v>
      </c>
      <c r="CC157" s="109" t="n">
        <v>22.8</v>
      </c>
      <c r="CD157" s="109" t="n">
        <v>23</v>
      </c>
      <c r="CE157" s="109" t="n">
        <v>21.8</v>
      </c>
      <c r="CF157" s="109" t="n">
        <v>21.2</v>
      </c>
      <c r="CG157" s="109" t="n">
        <v>18.1</v>
      </c>
      <c r="CH157" s="109" t="n">
        <v>13.9</v>
      </c>
      <c r="CI157" s="109" t="n">
        <v>14.1</v>
      </c>
      <c r="CJ157" s="109" t="n">
        <v>15.8</v>
      </c>
      <c r="CK157" s="109" t="n">
        <v>17.6</v>
      </c>
      <c r="CL157" s="109" t="n">
        <v>18.9</v>
      </c>
      <c r="CM157" s="109" t="n">
        <v>18.7</v>
      </c>
      <c r="CN157" s="109" t="n">
        <v>22.8</v>
      </c>
      <c r="CO157" s="110" t="n">
        <f aca="false">SUM(CC157:CN157)/12</f>
        <v>19.0583333333333</v>
      </c>
      <c r="DA157" s="1" t="n">
        <f aca="false">DA156+1</f>
        <v>2007</v>
      </c>
      <c r="DB157" s="113" t="s">
        <v>166</v>
      </c>
      <c r="DC157" s="109" t="n">
        <v>31</v>
      </c>
      <c r="DD157" s="109" t="n">
        <v>33.7</v>
      </c>
      <c r="DE157" s="109" t="n">
        <v>28</v>
      </c>
      <c r="DF157" s="109" t="n">
        <v>25.2</v>
      </c>
      <c r="DG157" s="109" t="n">
        <v>20.4</v>
      </c>
      <c r="DH157" s="109" t="n">
        <v>14.4</v>
      </c>
      <c r="DI157" s="109" t="n">
        <v>15.4</v>
      </c>
      <c r="DJ157" s="109" t="n">
        <v>18.8</v>
      </c>
      <c r="DK157" s="109" t="n">
        <v>21.3</v>
      </c>
      <c r="DL157" s="109" t="n">
        <v>24.4</v>
      </c>
      <c r="DM157" s="109" t="n">
        <v>29.8</v>
      </c>
      <c r="DN157" s="109" t="n">
        <v>29.9</v>
      </c>
      <c r="DO157" s="110" t="n">
        <f aca="false">SUM(DC157:DN157)/12</f>
        <v>24.3583333333333</v>
      </c>
      <c r="EA157" s="1" t="n">
        <f aca="false">EA156+1</f>
        <v>2007</v>
      </c>
      <c r="EB157" s="111" t="n">
        <v>2007</v>
      </c>
      <c r="EC157" s="109" t="n">
        <v>36.5</v>
      </c>
      <c r="ED157" s="109" t="n">
        <v>39.7</v>
      </c>
      <c r="EE157" s="109" t="n">
        <v>34.4</v>
      </c>
      <c r="EF157" s="109" t="n">
        <v>30</v>
      </c>
      <c r="EG157" s="109" t="n">
        <v>25.1</v>
      </c>
      <c r="EH157" s="109" t="n">
        <v>17.4</v>
      </c>
      <c r="EI157" s="109" t="n">
        <v>20.3</v>
      </c>
      <c r="EJ157" s="109" t="n">
        <v>23.5</v>
      </c>
      <c r="EK157" s="109" t="n">
        <v>27.3</v>
      </c>
      <c r="EL157" s="109" t="n">
        <v>31</v>
      </c>
      <c r="EM157" s="109" t="n">
        <v>33.9</v>
      </c>
      <c r="EN157" s="109" t="n">
        <v>36.2</v>
      </c>
      <c r="EO157" s="110" t="n">
        <f aca="false">SUM(EC157:EN157)/12</f>
        <v>29.6083333333333</v>
      </c>
      <c r="FA157" s="1" t="n">
        <f aca="false">FA156+1</f>
        <v>2007</v>
      </c>
      <c r="FB157" s="113" t="s">
        <v>166</v>
      </c>
      <c r="FC157" s="109" t="n">
        <v>28.5</v>
      </c>
      <c r="FD157" s="109" t="n">
        <v>31.7</v>
      </c>
      <c r="FE157" s="109" t="n">
        <v>26.3</v>
      </c>
      <c r="FF157" s="109" t="n">
        <v>23.5</v>
      </c>
      <c r="FG157" s="109" t="n">
        <v>18</v>
      </c>
      <c r="FH157" s="109" t="n">
        <v>13.2</v>
      </c>
      <c r="FI157" s="109" t="n">
        <v>14.3</v>
      </c>
      <c r="FJ157" s="109" t="n">
        <v>16.7</v>
      </c>
      <c r="FK157" s="109" t="n">
        <v>18.6</v>
      </c>
      <c r="FL157" s="109" t="n">
        <v>20.8</v>
      </c>
      <c r="FM157" s="109" t="n">
        <v>25.8</v>
      </c>
      <c r="FN157" s="109" t="n">
        <v>27.5</v>
      </c>
      <c r="FO157" s="110" t="n">
        <f aca="false">SUM(FC157:FN157)/12</f>
        <v>22.075</v>
      </c>
      <c r="GA157" s="1" t="n">
        <f aca="false">GA156+1</f>
        <v>2007</v>
      </c>
      <c r="GB157" s="113" t="s">
        <v>166</v>
      </c>
      <c r="GC157" s="109" t="n">
        <v>26.7</v>
      </c>
      <c r="GD157" s="109" t="n">
        <v>28.4</v>
      </c>
      <c r="GE157" s="109" t="n">
        <v>24.7</v>
      </c>
      <c r="GF157" s="109" t="n">
        <v>22.2</v>
      </c>
      <c r="GG157" s="109" t="n">
        <v>17.8</v>
      </c>
      <c r="GH157" s="109" t="n">
        <v>13</v>
      </c>
      <c r="GI157" s="109" t="n">
        <v>13.7</v>
      </c>
      <c r="GJ157" s="109" t="n">
        <v>15.5</v>
      </c>
      <c r="GK157" s="109" t="n">
        <v>17</v>
      </c>
      <c r="GL157" s="109" t="n">
        <v>18.4</v>
      </c>
      <c r="GM157" s="109" t="n">
        <v>21.8</v>
      </c>
      <c r="GN157" s="109" t="n">
        <v>25.8</v>
      </c>
      <c r="GO157" s="110" t="n">
        <f aca="false">SUM(GC157:GN157)/12</f>
        <v>20.4166666666667</v>
      </c>
      <c r="HA157" s="1" t="n">
        <f aca="false">HA156+1</f>
        <v>2007</v>
      </c>
      <c r="HB157" s="113" t="s">
        <v>166</v>
      </c>
      <c r="HC157" s="109" t="n">
        <v>26.9</v>
      </c>
      <c r="HD157" s="109" t="n">
        <v>27.4</v>
      </c>
      <c r="HE157" s="109" t="n">
        <v>25.6</v>
      </c>
      <c r="HF157" s="109" t="n">
        <v>23.6</v>
      </c>
      <c r="HG157" s="109" t="n">
        <v>19.8</v>
      </c>
      <c r="HH157" s="109" t="n">
        <v>15.2</v>
      </c>
      <c r="HI157" s="109" t="n">
        <v>16.1</v>
      </c>
      <c r="HJ157" s="109" t="n">
        <v>18.1</v>
      </c>
      <c r="HK157" s="109" t="n">
        <v>21</v>
      </c>
      <c r="HL157" s="109" t="n">
        <v>22.1</v>
      </c>
      <c r="HM157" s="109" t="n">
        <v>23.5</v>
      </c>
      <c r="HN157" s="109" t="n">
        <v>26.4</v>
      </c>
      <c r="HO157" s="110" t="n">
        <f aca="false">SUM(HC157:HN157)/12</f>
        <v>22.1416666666667</v>
      </c>
      <c r="IA157" s="1" t="n">
        <f aca="false">IA156+1</f>
        <v>2007</v>
      </c>
      <c r="IB157" s="113" t="s">
        <v>166</v>
      </c>
      <c r="IC157" s="109" t="n">
        <v>31.5</v>
      </c>
      <c r="ID157" s="109" t="n">
        <v>34.5</v>
      </c>
      <c r="IE157" s="109" t="n">
        <v>28.9</v>
      </c>
      <c r="IF157" s="109" t="n">
        <v>26.2</v>
      </c>
      <c r="IG157" s="109" t="n">
        <v>21.9</v>
      </c>
      <c r="IH157" s="109" t="n">
        <v>15.8</v>
      </c>
      <c r="II157" s="109" t="n">
        <v>17</v>
      </c>
      <c r="IJ157" s="109" t="n">
        <v>20.6</v>
      </c>
      <c r="IK157" s="109" t="n">
        <v>24.1</v>
      </c>
      <c r="IL157" s="109" t="n">
        <v>26.5</v>
      </c>
      <c r="IM157" s="109" t="n">
        <v>29.7</v>
      </c>
      <c r="IN157" s="109" t="n">
        <v>31.5</v>
      </c>
      <c r="IO157" s="110" t="n">
        <f aca="false">SUM(IC157:IN157)/12</f>
        <v>25.6833333333333</v>
      </c>
      <c r="JA157" s="1" t="n">
        <f aca="false">JA156+1</f>
        <v>2007</v>
      </c>
      <c r="JB157" s="113" t="s">
        <v>166</v>
      </c>
      <c r="JC157" s="109" t="n">
        <v>23.5</v>
      </c>
      <c r="JD157" s="109" t="n">
        <v>23.9</v>
      </c>
      <c r="JE157" s="109" t="n">
        <v>22</v>
      </c>
      <c r="JF157" s="109" t="n">
        <v>21.6</v>
      </c>
      <c r="JG157" s="109" t="n">
        <v>17.9</v>
      </c>
      <c r="JH157" s="109" t="n">
        <v>13.7</v>
      </c>
      <c r="JI157" s="109" t="n">
        <v>13.7</v>
      </c>
      <c r="JJ157" s="109" t="n">
        <v>15.4</v>
      </c>
      <c r="JK157" s="109" t="n">
        <v>17.2</v>
      </c>
      <c r="JL157" s="109" t="n">
        <v>18.1</v>
      </c>
      <c r="JM157" s="109" t="n">
        <v>20.1</v>
      </c>
      <c r="JN157" s="109" t="n">
        <v>22.6</v>
      </c>
      <c r="JO157" s="110" t="n">
        <f aca="false">SUM(JC157:JN157)/12</f>
        <v>19.1416666666667</v>
      </c>
      <c r="KA157" s="1" t="n">
        <f aca="false">KA156+1</f>
        <v>2007</v>
      </c>
      <c r="KB157" s="123" t="s">
        <v>169</v>
      </c>
      <c r="KC157" s="109" t="n">
        <v>32.8</v>
      </c>
      <c r="KD157" s="109" t="n">
        <v>32.7</v>
      </c>
      <c r="KE157" s="109" t="n">
        <v>29.1</v>
      </c>
      <c r="KF157" s="109" t="n">
        <v>25</v>
      </c>
      <c r="KG157" s="109" t="n">
        <v>20.2</v>
      </c>
      <c r="KH157" s="109" t="n">
        <v>15.9</v>
      </c>
      <c r="KI157" s="109" t="n">
        <v>15.3</v>
      </c>
      <c r="KJ157" s="109" t="n">
        <v>14.7</v>
      </c>
      <c r="KK157" s="109" t="n">
        <v>16.4</v>
      </c>
      <c r="KL157" s="109" t="n">
        <v>21.9</v>
      </c>
      <c r="KM157" s="109" t="n">
        <v>26.2</v>
      </c>
      <c r="KN157" s="109" t="n">
        <v>28.7</v>
      </c>
      <c r="KO157" s="110" t="n">
        <f aca="false">SUM(KC157:KN157)/12</f>
        <v>23.2416666666667</v>
      </c>
      <c r="LA157" s="1" t="n">
        <f aca="false">LA156+1</f>
        <v>2007</v>
      </c>
      <c r="LB157" s="113" t="s">
        <v>166</v>
      </c>
      <c r="LC157" s="109" t="n">
        <v>31.2</v>
      </c>
      <c r="LD157" s="109" t="n">
        <v>34.3</v>
      </c>
      <c r="LE157" s="109" t="n">
        <v>28.3</v>
      </c>
      <c r="LF157" s="109" t="n">
        <v>25.5</v>
      </c>
      <c r="LG157" s="109" t="n">
        <v>20.9</v>
      </c>
      <c r="LH157" s="109" t="n">
        <v>14.4</v>
      </c>
      <c r="LI157" s="109" t="n">
        <v>15.4</v>
      </c>
      <c r="LJ157" s="109" t="n">
        <v>18.9</v>
      </c>
      <c r="LK157" s="109" t="n">
        <v>22.7</v>
      </c>
      <c r="LL157" s="109" t="n">
        <v>25.4</v>
      </c>
      <c r="LM157" s="109" t="n">
        <v>30.1</v>
      </c>
      <c r="LN157" s="109" t="n">
        <v>31.2</v>
      </c>
      <c r="LO157" s="110" t="n">
        <f aca="false">SUM(LC157:LN157)/12</f>
        <v>24.8583333333333</v>
      </c>
      <c r="MA157" s="1" t="n">
        <f aca="false">MA156+1</f>
        <v>2007</v>
      </c>
      <c r="MB157" s="113" t="s">
        <v>166</v>
      </c>
      <c r="MC157" s="109" t="n">
        <v>28.1</v>
      </c>
      <c r="MD157" s="109" t="n">
        <v>29.4</v>
      </c>
      <c r="ME157" s="109" t="n">
        <v>26</v>
      </c>
      <c r="MF157" s="109" t="n">
        <v>24</v>
      </c>
      <c r="MG157" s="109" t="n">
        <v>19.7</v>
      </c>
      <c r="MH157" s="109" t="n">
        <v>13.7</v>
      </c>
      <c r="MI157" s="109" t="n">
        <v>15.4</v>
      </c>
      <c r="MJ157" s="109" t="n">
        <v>17.8</v>
      </c>
      <c r="MK157" s="109" t="n">
        <v>20.3</v>
      </c>
      <c r="ML157" s="109" t="n">
        <v>22.1</v>
      </c>
      <c r="MM157" s="109" t="n">
        <v>24.9</v>
      </c>
      <c r="MN157" s="109" t="n">
        <v>28</v>
      </c>
      <c r="MO157" s="110" t="n">
        <f aca="false">SUM(MC157:MN157)/12</f>
        <v>22.45</v>
      </c>
      <c r="NA157" s="1" t="n">
        <f aca="false">NA156+1</f>
        <v>2007</v>
      </c>
      <c r="NB157" s="113" t="s">
        <v>166</v>
      </c>
      <c r="NC157" s="109" t="n">
        <v>34.5</v>
      </c>
      <c r="ND157" s="109" t="n">
        <v>38</v>
      </c>
      <c r="NE157" s="109" t="n">
        <v>28.6</v>
      </c>
      <c r="NF157" s="109" t="n">
        <v>27.6</v>
      </c>
      <c r="NG157" s="109" t="n">
        <v>23.1</v>
      </c>
      <c r="NH157" s="109" t="n">
        <v>17.3</v>
      </c>
      <c r="NI157" s="109" t="n">
        <v>19.7</v>
      </c>
      <c r="NJ157" s="109" t="n">
        <v>23.1</v>
      </c>
      <c r="NK157" s="109" t="n">
        <v>26.3</v>
      </c>
      <c r="NL157" s="109" t="n">
        <v>29.9</v>
      </c>
      <c r="NM157" s="109" t="n">
        <v>33.9</v>
      </c>
      <c r="NN157" s="109" t="n">
        <v>33.2</v>
      </c>
      <c r="NO157" s="110" t="n">
        <f aca="false">SUM(NC157:NN157)/12</f>
        <v>27.9333333333333</v>
      </c>
      <c r="ON157" s="39" t="n">
        <f aca="false">(FO157+GO157+MO157)/3</f>
        <v>21.6472222222222</v>
      </c>
      <c r="OO157" s="40" t="n">
        <f aca="false">(AO157+BO157+EO157+HO157+JO157)/5</f>
        <v>23.27</v>
      </c>
      <c r="OP157" s="41" t="n">
        <f aca="false">(FO157+GO157+MO157+AO157+BO157+EO157+HO157+JO157)/8</f>
        <v>22.6614583333333</v>
      </c>
      <c r="PA157" s="114"/>
      <c r="PB157" s="115"/>
      <c r="PN157" s="28" t="n">
        <f aca="false">MAX(FC157:FN157,GC157:GN157,MC157:MN157)</f>
        <v>31.7</v>
      </c>
      <c r="PO157" s="29" t="n">
        <f aca="false">MIN(FC157:FN157,GC157:GN157,MC157:MN157)</f>
        <v>13</v>
      </c>
      <c r="PP157" s="30" t="n">
        <f aca="false">MAX(AC157:AN157,BC157:BN157,EC157:EN157,HC157:HN157,JC157:JN157)</f>
        <v>39.7</v>
      </c>
      <c r="PQ157" s="31" t="n">
        <f aca="false">MIN(AC157:AN157,BC157:BN157,EC157:EN157,HC157:HN157,JC157:JN157)</f>
        <v>12.3</v>
      </c>
      <c r="QU157" s="116" t="n">
        <f aca="false">AVERAGE(AH157,AI157,AJ157,BH157,BI157,BJ157,CH157,CI157,CJ157,DH157,DI157,DJ157,EH157,EI157,EJ157,FH157,FI157,FJ157,GH162,GI162,GJ162,HH157,HI157,HJ157,IH157,II157,IJ157,JH157,JI157,JJ157,KH157,KI157,KJ157,LH157,LI157,LJ157,MH157,MI157,MJ157,NH157,NI157,NJ157)</f>
        <v>16.1214285714286</v>
      </c>
      <c r="QV157" s="117" t="n">
        <f aca="false">AVERAGE(AC157,AD157,AN157,BC157,BD157,BN157,CC157,CD157,CN157,DC157,DD157,DN157,EC157,ED157,EN157,FC157,FD157,FN157,GC162,GD162,GN162,HC157,HD157,HN157,IC157,ID157,IN157,JC157,JD157,JN157,KC157,KD157,KN157,LC157,LD157,LN157,MC157,MD157,MN157,NC157,ND157,NN157,)</f>
        <v>29.053488372093</v>
      </c>
      <c r="QW157" s="116" t="n">
        <f aca="false">AVERAGE(QU147:QU157)</f>
        <v>16.1544011544012</v>
      </c>
      <c r="QX157" s="118" t="n">
        <f aca="false">AVERAGE(QV147:QV157)</f>
        <v>28.1949260042283</v>
      </c>
    </row>
    <row r="158" customFormat="false" ht="12.9" hidden="false" customHeight="false" outlineLevel="0" collapsed="false">
      <c r="A158" s="101"/>
      <c r="B158" s="102" t="n">
        <f aca="false">AVERAGE(AO158,BO158,CO158,DO158,EO158,FO158,GO158,HO158,IO158,JO158,KO158,LO158,MO158,NO158)</f>
        <v>22.4797619047619</v>
      </c>
      <c r="C158" s="103" t="n">
        <f aca="false">AVERAGE(B154:B158)</f>
        <v>22.8122619047619</v>
      </c>
      <c r="D158" s="104" t="n">
        <f aca="false">AVERAGE(B149:B158)</f>
        <v>22.6571031746032</v>
      </c>
      <c r="E158" s="102" t="n">
        <f aca="false">AVERAGE(B139:B158)</f>
        <v>22.4075992063492</v>
      </c>
      <c r="F158" s="105" t="n">
        <f aca="false">AVERAGE(B109:B158)</f>
        <v>22.187619047619</v>
      </c>
      <c r="G158" s="3" t="n">
        <f aca="false">MAX(AC158:AN158,BC158:BN158,CC158:CN158,DC158:DN158,EC158:EN158,FC158:FN158,GC158:GN158,HC158:HN158,IC158:IN158,JC158:JN158,KC158:KN158,LC158:LN158,MC158:MN158,NC158:NN158)</f>
        <v>39.9</v>
      </c>
      <c r="H158" s="106" t="n">
        <f aca="false">MEDIAN(AC158:AN158,BC158:BN158,CC158:CN158,DC158:DN158,EC158:EN158,FC158:FN158,GC158:GN158,HC158:HN158,IC158:IN158,JC158:JN158,KC158:KN158,LC158:LN158,MC158:MN158,NC158:NN158)</f>
        <v>22.1</v>
      </c>
      <c r="I158" s="5" t="n">
        <f aca="false">MIN(AC158:AN158,BC158:BN158,CC158:CN158,DC158:DN158,EC158:EN158,FC158:FN158,GC158:GN158,HC158:HN158,IC158:IN158,JC158:JN158,KC158:KN158,LC158:LN158,MC158:MN158,NC158:NN158)</f>
        <v>12.3</v>
      </c>
      <c r="J158" s="107" t="n">
        <f aca="false">(G158+I158)/2</f>
        <v>26.1</v>
      </c>
      <c r="AA158" s="1" t="n">
        <f aca="false">AA157+1</f>
        <v>84</v>
      </c>
      <c r="AB158" s="108" t="n">
        <v>2008</v>
      </c>
      <c r="AC158" s="109" t="n">
        <v>29.1</v>
      </c>
      <c r="AD158" s="109" t="n">
        <v>26.7</v>
      </c>
      <c r="AE158" s="109" t="n">
        <v>29.7</v>
      </c>
      <c r="AF158" s="109" t="n">
        <v>22.3</v>
      </c>
      <c r="AG158" s="109" t="n">
        <v>19.3</v>
      </c>
      <c r="AH158" s="109" t="n">
        <v>16.8</v>
      </c>
      <c r="AI158" s="109" t="n">
        <v>14.9</v>
      </c>
      <c r="AJ158" s="109" t="n">
        <v>14.6</v>
      </c>
      <c r="AK158" s="109" t="n">
        <v>19.8</v>
      </c>
      <c r="AL158" s="109" t="n">
        <v>23</v>
      </c>
      <c r="AM158" s="109" t="n">
        <v>23.8</v>
      </c>
      <c r="AN158" s="109" t="n">
        <v>24.4</v>
      </c>
      <c r="AO158" s="110" t="n">
        <f aca="false">SUM(AC158:AN158)/12</f>
        <v>22.0333333333333</v>
      </c>
      <c r="AQ158" s="112"/>
      <c r="AR158" s="109"/>
      <c r="AS158" s="109"/>
      <c r="AT158" s="109"/>
      <c r="AU158" s="109"/>
      <c r="AV158" s="109"/>
      <c r="AW158" s="109"/>
      <c r="AX158" s="109"/>
      <c r="AY158" s="109"/>
      <c r="AZ158" s="109"/>
      <c r="BA158" s="1" t="n">
        <f aca="false">BA157+1</f>
        <v>2008</v>
      </c>
      <c r="BB158" s="113" t="s">
        <v>167</v>
      </c>
      <c r="BC158" s="109" t="n">
        <v>31</v>
      </c>
      <c r="BD158" s="109" t="n">
        <v>26.9</v>
      </c>
      <c r="BE158" s="109" t="n">
        <v>29.8</v>
      </c>
      <c r="BF158" s="109" t="n">
        <v>20.9</v>
      </c>
      <c r="BG158" s="109" t="n">
        <v>18</v>
      </c>
      <c r="BH158" s="109" t="n">
        <v>14.7</v>
      </c>
      <c r="BI158" s="109" t="n">
        <v>12.6</v>
      </c>
      <c r="BJ158" s="109" t="n">
        <v>12.3</v>
      </c>
      <c r="BK158" s="109" t="n">
        <v>18.6</v>
      </c>
      <c r="BL158" s="109" t="n">
        <v>23.1</v>
      </c>
      <c r="BM158" s="109" t="n">
        <v>23.8</v>
      </c>
      <c r="BN158" s="109" t="n">
        <v>24.3</v>
      </c>
      <c r="BO158" s="110" t="n">
        <f aca="false">SUM(BC158:BN158)/12</f>
        <v>21.3333333333333</v>
      </c>
      <c r="BP158" s="109"/>
      <c r="BQ158" s="109"/>
      <c r="BR158" s="109"/>
      <c r="BS158" s="109"/>
      <c r="CA158" s="1" t="n">
        <f aca="false">CA157+1</f>
        <v>2008</v>
      </c>
      <c r="CB158" s="112" t="n">
        <v>2008</v>
      </c>
      <c r="CC158" s="109" t="n">
        <v>20.9</v>
      </c>
      <c r="CD158" s="109" t="n">
        <v>19.9</v>
      </c>
      <c r="CE158" s="109" t="n">
        <v>23.8</v>
      </c>
      <c r="CF158" s="109" t="n">
        <v>18.8</v>
      </c>
      <c r="CG158" s="109" t="n">
        <v>17.8</v>
      </c>
      <c r="CH158" s="109" t="n">
        <v>15.7</v>
      </c>
      <c r="CI158" s="109" t="n">
        <v>13.9</v>
      </c>
      <c r="CJ158" s="109" t="n">
        <v>13.4</v>
      </c>
      <c r="CK158" s="109" t="n">
        <v>16.2</v>
      </c>
      <c r="CL158" s="109" t="n">
        <v>19.2</v>
      </c>
      <c r="CM158" s="109" t="n">
        <v>19.3</v>
      </c>
      <c r="CN158" s="109" t="n">
        <v>19.6</v>
      </c>
      <c r="CO158" s="110" t="n">
        <f aca="false">SUM(CC158:CN158)/12</f>
        <v>18.2083333333333</v>
      </c>
      <c r="DA158" s="1" t="n">
        <f aca="false">DA157+1</f>
        <v>2008</v>
      </c>
      <c r="DB158" s="113" t="s">
        <v>167</v>
      </c>
      <c r="DC158" s="109" t="n">
        <v>32.2</v>
      </c>
      <c r="DD158" s="109" t="n">
        <v>28.5</v>
      </c>
      <c r="DE158" s="109" t="n">
        <v>31.5</v>
      </c>
      <c r="DF158" s="109" t="n">
        <v>22.5</v>
      </c>
      <c r="DG158" s="109" t="n">
        <v>19.3</v>
      </c>
      <c r="DH158" s="109" t="n">
        <v>16.9</v>
      </c>
      <c r="DI158" s="109" t="n">
        <v>14.5</v>
      </c>
      <c r="DJ158" s="109" t="n">
        <v>15</v>
      </c>
      <c r="DK158" s="109" t="n">
        <v>21</v>
      </c>
      <c r="DL158" s="109" t="n">
        <v>25.7</v>
      </c>
      <c r="DM158" s="109" t="n">
        <v>25.9</v>
      </c>
      <c r="DN158" s="109" t="n">
        <v>26</v>
      </c>
      <c r="DO158" s="110" t="n">
        <f aca="false">SUM(DC158:DN158)/12</f>
        <v>23.25</v>
      </c>
      <c r="EA158" s="1" t="n">
        <f aca="false">EA157+1</f>
        <v>2008</v>
      </c>
      <c r="EB158" s="111" t="n">
        <v>2008</v>
      </c>
      <c r="EC158" s="109" t="n">
        <v>39.9</v>
      </c>
      <c r="ED158" s="109" t="n">
        <v>34.5</v>
      </c>
      <c r="EE158" s="109" t="n">
        <v>35.3</v>
      </c>
      <c r="EF158" s="109" t="n">
        <v>27.4</v>
      </c>
      <c r="EG158" s="109" t="n">
        <v>24.1</v>
      </c>
      <c r="EH158" s="109" t="n">
        <v>19.5</v>
      </c>
      <c r="EI158" s="109" t="n">
        <v>19</v>
      </c>
      <c r="EJ158" s="109" t="n">
        <v>19.1</v>
      </c>
      <c r="EK158" s="109" t="n">
        <v>27.1</v>
      </c>
      <c r="EL158" s="109" t="n">
        <v>31.7</v>
      </c>
      <c r="EM158" s="109" t="n">
        <v>30.9</v>
      </c>
      <c r="EN158" s="109" t="n">
        <v>33.6</v>
      </c>
      <c r="EO158" s="110" t="n">
        <f aca="false">SUM(EC158:EN158)/12</f>
        <v>28.5083333333333</v>
      </c>
      <c r="FA158" s="1" t="n">
        <f aca="false">FA157+1</f>
        <v>2008</v>
      </c>
      <c r="FB158" s="113" t="s">
        <v>167</v>
      </c>
      <c r="FC158" s="109" t="n">
        <v>29.5</v>
      </c>
      <c r="FD158" s="109" t="n">
        <v>26.3</v>
      </c>
      <c r="FE158" s="109" t="n">
        <v>30.1</v>
      </c>
      <c r="FF158" s="109" t="n">
        <v>21.2</v>
      </c>
      <c r="FG158" s="109" t="n">
        <v>18.6</v>
      </c>
      <c r="FH158" s="109" t="n">
        <v>15.1</v>
      </c>
      <c r="FI158" s="109" t="n">
        <v>13</v>
      </c>
      <c r="FJ158" s="109" t="n">
        <v>13.2</v>
      </c>
      <c r="FK158" s="109" t="n">
        <v>18.5</v>
      </c>
      <c r="FL158" s="109" t="n">
        <v>22.2</v>
      </c>
      <c r="FM158" s="109" t="n">
        <v>23.1</v>
      </c>
      <c r="FN158" s="109" t="n">
        <v>23.9</v>
      </c>
      <c r="FO158" s="110" t="n">
        <f aca="false">SUM(FC158:FN158)/12</f>
        <v>21.225</v>
      </c>
      <c r="GA158" s="1" t="n">
        <f aca="false">GA157+1</f>
        <v>2008</v>
      </c>
      <c r="GB158" s="113" t="s">
        <v>167</v>
      </c>
      <c r="GC158" s="109" t="n">
        <v>26.5</v>
      </c>
      <c r="GD158" s="109" t="n">
        <v>23.9</v>
      </c>
      <c r="GE158" s="109" t="n">
        <v>27</v>
      </c>
      <c r="GF158" s="109" t="n">
        <v>19.7</v>
      </c>
      <c r="GG158" s="109" t="n">
        <v>16.4</v>
      </c>
      <c r="GH158" s="109" t="n">
        <v>14.9</v>
      </c>
      <c r="GI158" s="109" t="n">
        <v>12.6</v>
      </c>
      <c r="GJ158" s="109" t="n">
        <v>12.9</v>
      </c>
      <c r="GK158" s="109" t="n">
        <v>16.2</v>
      </c>
      <c r="GL158" s="109" t="n">
        <v>20.2</v>
      </c>
      <c r="GM158" s="109" t="n">
        <v>20.8</v>
      </c>
      <c r="GN158" s="109" t="n">
        <v>20.4</v>
      </c>
      <c r="GO158" s="110" t="n">
        <f aca="false">SUM(GC158:GN158)/12</f>
        <v>19.2916666666667</v>
      </c>
      <c r="HA158" s="1" t="n">
        <f aca="false">HA157+1</f>
        <v>2008</v>
      </c>
      <c r="HB158" s="113" t="s">
        <v>167</v>
      </c>
      <c r="HC158" s="109" t="n">
        <v>25.9</v>
      </c>
      <c r="HD158" s="109" t="n">
        <v>24.4</v>
      </c>
      <c r="HE158" s="109" t="n">
        <v>27.9</v>
      </c>
      <c r="HF158" s="109" t="n">
        <v>22</v>
      </c>
      <c r="HG158" s="109" t="n">
        <v>20.1</v>
      </c>
      <c r="HH158" s="109" t="n">
        <v>17.5</v>
      </c>
      <c r="HI158" s="109" t="n">
        <v>15.3</v>
      </c>
      <c r="HJ158" s="109" t="n">
        <v>14.9</v>
      </c>
      <c r="HK158" s="109" t="n">
        <v>19.7</v>
      </c>
      <c r="HL158" s="109" t="n">
        <v>22.7</v>
      </c>
      <c r="HM158" s="109" t="n">
        <v>21.6</v>
      </c>
      <c r="HN158" s="109" t="n">
        <v>23.7</v>
      </c>
      <c r="HO158" s="110" t="n">
        <f aca="false">SUM(HC158:HN158)/12</f>
        <v>21.3083333333333</v>
      </c>
      <c r="IA158" s="1" t="n">
        <f aca="false">IA157+1</f>
        <v>2008</v>
      </c>
      <c r="IB158" s="113" t="s">
        <v>167</v>
      </c>
      <c r="IC158" s="109" t="n">
        <v>33.9</v>
      </c>
      <c r="ID158" s="109" t="n">
        <v>30.1</v>
      </c>
      <c r="IE158" s="109" t="n">
        <v>32.5</v>
      </c>
      <c r="IF158" s="109" t="n">
        <v>24.7</v>
      </c>
      <c r="IG158" s="109" t="n">
        <v>21.8</v>
      </c>
      <c r="IH158" s="109" t="n">
        <v>18</v>
      </c>
      <c r="II158" s="109" t="n">
        <v>16.2</v>
      </c>
      <c r="IJ158" s="109" t="n">
        <v>16.5</v>
      </c>
      <c r="IK158" s="109" t="n">
        <v>23.2</v>
      </c>
      <c r="IL158" s="109" t="n">
        <v>26.5</v>
      </c>
      <c r="IM158" s="109" t="n">
        <v>27.2</v>
      </c>
      <c r="IN158" s="109" t="n">
        <v>28</v>
      </c>
      <c r="IO158" s="110" t="n">
        <f aca="false">SUM(IC158:IN158)/12</f>
        <v>24.8833333333333</v>
      </c>
      <c r="JA158" s="1" t="n">
        <f aca="false">JA157+1</f>
        <v>2008</v>
      </c>
      <c r="JB158" s="113" t="s">
        <v>167</v>
      </c>
      <c r="JC158" s="109" t="n">
        <v>22.2</v>
      </c>
      <c r="JD158" s="109" t="n">
        <v>21.2</v>
      </c>
      <c r="JE158" s="109" t="n">
        <v>23.1</v>
      </c>
      <c r="JF158" s="109" t="n">
        <v>19.6</v>
      </c>
      <c r="JG158" s="109" t="n">
        <v>16.8</v>
      </c>
      <c r="JH158" s="109" t="n">
        <v>15.2</v>
      </c>
      <c r="JI158" s="109" t="n">
        <v>13</v>
      </c>
      <c r="JJ158" s="109" t="n">
        <v>13.9</v>
      </c>
      <c r="JK158" s="109" t="n">
        <v>16.2</v>
      </c>
      <c r="JL158" s="109" t="n">
        <v>18.9</v>
      </c>
      <c r="JM158" s="109" t="n">
        <v>19.9</v>
      </c>
      <c r="JN158" s="109" t="n">
        <v>19.9</v>
      </c>
      <c r="JO158" s="110" t="n">
        <f aca="false">SUM(JC158:JN158)/12</f>
        <v>18.325</v>
      </c>
      <c r="KA158" s="1" t="n">
        <f aca="false">KA157+1</f>
        <v>2008</v>
      </c>
      <c r="KB158" s="123" t="s">
        <v>170</v>
      </c>
      <c r="KC158" s="109" t="n">
        <v>32.1</v>
      </c>
      <c r="KD158" s="109" t="n">
        <v>30.4</v>
      </c>
      <c r="KE158" s="109" t="n">
        <v>24.4</v>
      </c>
      <c r="KF158" s="109" t="n">
        <v>23.5</v>
      </c>
      <c r="KG158" s="109" t="n">
        <v>18.4</v>
      </c>
      <c r="KH158" s="109" t="n">
        <v>16.7</v>
      </c>
      <c r="KI158" s="109" t="n">
        <v>15.6</v>
      </c>
      <c r="KJ158" s="109" t="n">
        <v>17.8</v>
      </c>
      <c r="KK158" s="109" t="n">
        <v>21.4</v>
      </c>
      <c r="KL158" s="109" t="n">
        <v>22.6</v>
      </c>
      <c r="KM158" s="109" t="n">
        <v>28.6</v>
      </c>
      <c r="KN158" s="109" t="n">
        <v>29.2</v>
      </c>
      <c r="KO158" s="110" t="n">
        <f aca="false">SUM(KC158:KN158)/12</f>
        <v>23.3916666666667</v>
      </c>
      <c r="LA158" s="1" t="n">
        <f aca="false">LA157+1</f>
        <v>2008</v>
      </c>
      <c r="LB158" s="113" t="s">
        <v>167</v>
      </c>
      <c r="LC158" s="109" t="n">
        <v>33.2</v>
      </c>
      <c r="LD158" s="109" t="n">
        <v>29.3</v>
      </c>
      <c r="LE158" s="109" t="n">
        <v>31.9</v>
      </c>
      <c r="LF158" s="109" t="n">
        <v>23.8</v>
      </c>
      <c r="LG158" s="109" t="n">
        <v>20.9</v>
      </c>
      <c r="LH158" s="109" t="n">
        <v>16.8</v>
      </c>
      <c r="LI158" s="109" t="n">
        <v>14.4</v>
      </c>
      <c r="LJ158" s="109" t="n">
        <v>14.8</v>
      </c>
      <c r="LK158" s="109" t="n">
        <v>22.2</v>
      </c>
      <c r="LL158" s="109" t="n">
        <v>26.3</v>
      </c>
      <c r="LM158" s="109" t="n">
        <v>26.7</v>
      </c>
      <c r="LN158" s="109" t="n">
        <v>28.2</v>
      </c>
      <c r="LO158" s="110" t="n">
        <f aca="false">SUM(LC158:LN158)/12</f>
        <v>24.0416666666667</v>
      </c>
      <c r="MA158" s="1" t="n">
        <f aca="false">MA157+1</f>
        <v>2008</v>
      </c>
      <c r="MB158" s="113" t="s">
        <v>167</v>
      </c>
      <c r="MC158" s="109" t="n">
        <v>27.5</v>
      </c>
      <c r="MD158" s="109" t="n">
        <v>24.6</v>
      </c>
      <c r="ME158" s="109" t="n">
        <v>29.7</v>
      </c>
      <c r="MF158" s="109" t="n">
        <v>22</v>
      </c>
      <c r="MG158" s="109" t="n">
        <v>19.4</v>
      </c>
      <c r="MH158" s="109" t="n">
        <v>16.2</v>
      </c>
      <c r="MI158" s="109" t="n">
        <v>14.5</v>
      </c>
      <c r="MJ158" s="109" t="n">
        <v>14.3</v>
      </c>
      <c r="MK158" s="109" t="n">
        <v>18.8</v>
      </c>
      <c r="ML158" s="109" t="n">
        <v>23.2</v>
      </c>
      <c r="MM158" s="109" t="n">
        <v>23.8</v>
      </c>
      <c r="MN158" s="109" t="n">
        <v>24.4</v>
      </c>
      <c r="MO158" s="110" t="n">
        <f aca="false">SUM(MC158:MN158)/12</f>
        <v>21.5333333333333</v>
      </c>
      <c r="NA158" s="1" t="n">
        <f aca="false">NA157+1</f>
        <v>2008</v>
      </c>
      <c r="NB158" s="113" t="s">
        <v>167</v>
      </c>
      <c r="NC158" s="109" t="n">
        <v>37.3</v>
      </c>
      <c r="ND158" s="109" t="n">
        <v>33.2</v>
      </c>
      <c r="NE158" s="109" t="n">
        <v>34</v>
      </c>
      <c r="NF158" s="109" t="n">
        <v>26.5</v>
      </c>
      <c r="NG158" s="109" t="n">
        <v>23.3</v>
      </c>
      <c r="NH158" s="109" t="n">
        <v>19.2</v>
      </c>
      <c r="NI158" s="109" t="n">
        <v>18.8</v>
      </c>
      <c r="NJ158" s="109" t="n">
        <v>18.8</v>
      </c>
      <c r="NK158" s="109" t="n">
        <v>25.9</v>
      </c>
      <c r="NL158" s="109" t="n">
        <v>29.8</v>
      </c>
      <c r="NM158" s="109" t="n">
        <v>29.6</v>
      </c>
      <c r="NN158" s="109" t="n">
        <v>32.2</v>
      </c>
      <c r="NO158" s="110" t="n">
        <f aca="false">SUM(NC158:NN158)/12</f>
        <v>27.3833333333333</v>
      </c>
      <c r="ON158" s="39" t="n">
        <f aca="false">(FO158+GO158+MO158)/3</f>
        <v>20.6833333333333</v>
      </c>
      <c r="OO158" s="40" t="n">
        <f aca="false">(AO158+BO158+EO158+HO158+JO158)/5</f>
        <v>22.3016666666667</v>
      </c>
      <c r="OP158" s="41" t="n">
        <f aca="false">(FO158+GO158+MO158+AO158+BO158+EO158+HO158+JO158)/8</f>
        <v>21.6947916666667</v>
      </c>
      <c r="PA158" s="114"/>
      <c r="PB158" s="115"/>
      <c r="PN158" s="28" t="n">
        <f aca="false">MAX(FC158:FN158,GC158:GN158,MC158:MN158)</f>
        <v>30.1</v>
      </c>
      <c r="PO158" s="29" t="n">
        <f aca="false">MIN(FC158:FN158,GC158:GN158,MC158:MN158)</f>
        <v>12.6</v>
      </c>
      <c r="PP158" s="30" t="n">
        <f aca="false">MAX(AC158:AN158,BC158:BN158,EC158:EN158,HC158:HN158,JC158:JN158)</f>
        <v>39.9</v>
      </c>
      <c r="PQ158" s="31" t="n">
        <f aca="false">MIN(AC158:AN158,BC158:BN158,EC158:EN158,HC158:HN158,JC158:JN158)</f>
        <v>12.3</v>
      </c>
      <c r="QU158" s="116" t="n">
        <f aca="false">AVERAGE(AH158,AI158,AJ158,BH158,BI158,BJ158,CH158,CI158,CJ158,DH158,DI158,DJ158,EH158,EI158,EJ158,FH158,FI158,FJ158,GH163,GI163,GJ163,HH158,HI158,HJ158,IH158,II158,IJ158,JH158,JI158,JJ158,KH158,KI158,KJ158,LH158,LI158,LJ158,MH158,MI158,MJ158,NH158,NI158,NJ158)</f>
        <v>15.6261904761905</v>
      </c>
      <c r="QV158" s="117" t="n">
        <f aca="false">AVERAGE(AC158,AD158,AN158,BC158,BD158,BN158,CC158,CD158,CN158,DC158,DD158,DN158,EC158,ED158,EN158,FC158,FD158,FN158,GC163,GD163,GN163,HC158,HD158,HN158,IC158,ID158,IN158,JC158,JD158,JN158,KC158,KD158,KN158,LC158,LD158,LN158,MC158,MD158,MN158,NC158,ND158,NN158,)</f>
        <v>27.1395348837209</v>
      </c>
      <c r="QW158" s="116" t="n">
        <f aca="false">AVERAGE(QU148:QU158)</f>
        <v>16.1522366522367</v>
      </c>
      <c r="QX158" s="118" t="n">
        <f aca="false">AVERAGE(QV148:QV158)</f>
        <v>28.0644820295983</v>
      </c>
    </row>
    <row r="159" customFormat="false" ht="12.9" hidden="false" customHeight="false" outlineLevel="0" collapsed="false">
      <c r="A159" s="101"/>
      <c r="B159" s="102" t="n">
        <f aca="false">AVERAGE(AO159,BO159,CO159,DO159,EO159,FO159,GO159,HO159,IO159,JO159,KO159,LO159,MO159,NO159)</f>
        <v>23.1577380952381</v>
      </c>
      <c r="C159" s="103" t="n">
        <f aca="false">AVERAGE(B155:B159)</f>
        <v>22.9403571428571</v>
      </c>
      <c r="D159" s="104" t="n">
        <f aca="false">AVERAGE(B150:B159)</f>
        <v>22.7150793650794</v>
      </c>
      <c r="E159" s="102" t="n">
        <f aca="false">AVERAGE(B140:B159)</f>
        <v>22.4666468253968</v>
      </c>
      <c r="F159" s="105" t="n">
        <f aca="false">AVERAGE(B110:B159)</f>
        <v>22.2028412698413</v>
      </c>
      <c r="G159" s="3" t="n">
        <f aca="false">MAX(AC159:AN159,BC159:BN159,CC159:CN159,DC159:DN159,EC159:EN159,FC159:FN159,GC159:GN159,HC159:HN159,IC159:IN159,JC159:JN159,KC159:KN159,LC159:LN159,MC159:MN159,NC159:NN159)</f>
        <v>39.6</v>
      </c>
      <c r="H159" s="106" t="n">
        <f aca="false">MEDIAN(AC159:AN159,BC159:BN159,CC159:CN159,DC159:DN159,EC159:EN159,FC159:FN159,GC159:GN159,HC159:HN159,IC159:IN159,JC159:JN159,KC159:KN159,LC159:LN159,MC159:MN159,NC159:NN159)</f>
        <v>22.25</v>
      </c>
      <c r="I159" s="5" t="n">
        <f aca="false">MIN(AC159:AN159,BC159:BN159,CC159:CN159,DC159:DN159,EC159:EN159,FC159:FN159,GC159:GN159,HC159:HN159,IC159:IN159,JC159:JN159,KC159:KN159,LC159:LN159,MC159:MN159,NC159:NN159)</f>
        <v>13.4</v>
      </c>
      <c r="J159" s="107" t="n">
        <f aca="false">(G159+I159)/2</f>
        <v>26.5</v>
      </c>
      <c r="AA159" s="1" t="n">
        <f aca="false">AA158+1</f>
        <v>85</v>
      </c>
      <c r="AB159" s="108" t="n">
        <v>2009</v>
      </c>
      <c r="AC159" s="109" t="n">
        <v>29.8</v>
      </c>
      <c r="AD159" s="109" t="n">
        <v>30</v>
      </c>
      <c r="AE159" s="109" t="n">
        <v>25.3</v>
      </c>
      <c r="AF159" s="109" t="n">
        <v>22.2</v>
      </c>
      <c r="AG159" s="109" t="n">
        <v>18.1</v>
      </c>
      <c r="AH159" s="109" t="n">
        <v>16.1</v>
      </c>
      <c r="AI159" s="109" t="n">
        <v>15.5</v>
      </c>
      <c r="AJ159" s="109" t="n">
        <v>17.8</v>
      </c>
      <c r="AK159" s="109" t="n">
        <v>19.3</v>
      </c>
      <c r="AL159" s="109" t="n">
        <v>21.3</v>
      </c>
      <c r="AM159" s="109" t="n">
        <v>29.8</v>
      </c>
      <c r="AN159" s="109" t="n">
        <v>27.3</v>
      </c>
      <c r="AO159" s="110" t="n">
        <f aca="false">SUM(AC159:AN159)/12</f>
        <v>22.7083333333333</v>
      </c>
      <c r="AQ159" s="112"/>
      <c r="AR159" s="109"/>
      <c r="AS159" s="109"/>
      <c r="AT159" s="109"/>
      <c r="AU159" s="109"/>
      <c r="AV159" s="109"/>
      <c r="AW159" s="109"/>
      <c r="AX159" s="109"/>
      <c r="AY159" s="109"/>
      <c r="AZ159" s="109"/>
      <c r="BA159" s="1" t="n">
        <f aca="false">BA158+1</f>
        <v>2009</v>
      </c>
      <c r="BB159" s="113" t="s">
        <v>168</v>
      </c>
      <c r="BC159" s="109" t="n">
        <v>32.1</v>
      </c>
      <c r="BD159" s="109" t="n">
        <v>31.1</v>
      </c>
      <c r="BE159" s="109" t="n">
        <v>26.1</v>
      </c>
      <c r="BF159" s="109" t="n">
        <v>21.8</v>
      </c>
      <c r="BG159" s="109" t="n">
        <v>16.3</v>
      </c>
      <c r="BH159" s="109" t="n">
        <v>14.4</v>
      </c>
      <c r="BI159" s="109" t="n">
        <v>13.5</v>
      </c>
      <c r="BJ159" s="109" t="n">
        <v>16.1</v>
      </c>
      <c r="BK159" s="109" t="n">
        <v>17.7</v>
      </c>
      <c r="BL159" s="109" t="n">
        <v>20</v>
      </c>
      <c r="BM159" s="109" t="n">
        <v>29.5</v>
      </c>
      <c r="BN159" s="109" t="n">
        <v>28.2</v>
      </c>
      <c r="BO159" s="110" t="n">
        <f aca="false">SUM(BC159:BN159)/12</f>
        <v>22.2333333333333</v>
      </c>
      <c r="BP159" s="109"/>
      <c r="BQ159" s="109"/>
      <c r="BR159" s="109"/>
      <c r="BS159" s="109"/>
      <c r="CA159" s="1" t="n">
        <f aca="false">CA158+1</f>
        <v>2009</v>
      </c>
      <c r="CB159" s="112" t="n">
        <v>2009</v>
      </c>
      <c r="CC159" s="109" t="n">
        <v>23.3</v>
      </c>
      <c r="CD159" s="109" t="n">
        <v>21.7</v>
      </c>
      <c r="CE159" s="109" t="n">
        <v>20.7</v>
      </c>
      <c r="CF159" s="109" t="n">
        <v>19.2</v>
      </c>
      <c r="CG159" s="109" t="n">
        <v>16.8</v>
      </c>
      <c r="CH159" s="109" t="n">
        <v>15.3</v>
      </c>
      <c r="CI159" s="109" t="n">
        <v>14.9</v>
      </c>
      <c r="CJ159" s="109" t="n">
        <v>15.7</v>
      </c>
      <c r="CK159" s="109" t="n">
        <v>17.1</v>
      </c>
      <c r="CL159" s="109" t="n">
        <v>16.5</v>
      </c>
      <c r="CM159" s="109" t="n">
        <v>23.4</v>
      </c>
      <c r="CN159" s="109" t="n">
        <v>22.4</v>
      </c>
      <c r="CO159" s="110" t="n">
        <f aca="false">SUM(CC159:CN159)/12</f>
        <v>18.9166666666667</v>
      </c>
      <c r="DA159" s="1" t="n">
        <f aca="false">DA158+1</f>
        <v>2009</v>
      </c>
      <c r="DB159" s="113" t="s">
        <v>168</v>
      </c>
      <c r="DC159" s="109" t="n">
        <v>33</v>
      </c>
      <c r="DD159" s="109" t="n">
        <v>32.4</v>
      </c>
      <c r="DE159" s="109" t="n">
        <v>27.3</v>
      </c>
      <c r="DF159" s="109" t="n">
        <v>23.5</v>
      </c>
      <c r="DG159" s="109" t="n">
        <v>18.5</v>
      </c>
      <c r="DH159" s="109" t="n">
        <v>16</v>
      </c>
      <c r="DI159" s="109" t="n">
        <v>15.6</v>
      </c>
      <c r="DJ159" s="109" t="n">
        <v>18.5</v>
      </c>
      <c r="DK159" s="109" t="n">
        <v>20.2</v>
      </c>
      <c r="DL159" s="109" t="n">
        <v>22.7</v>
      </c>
      <c r="DM159" s="109" t="n">
        <v>31</v>
      </c>
      <c r="DN159" s="109" t="n">
        <v>28.9</v>
      </c>
      <c r="DO159" s="110" t="n">
        <f aca="false">SUM(DC159:DN159)/12</f>
        <v>23.9666666666667</v>
      </c>
      <c r="EA159" s="1" t="n">
        <f aca="false">EA158+1</f>
        <v>2009</v>
      </c>
      <c r="EB159" s="111" t="n">
        <v>2009</v>
      </c>
      <c r="EC159" s="109" t="n">
        <v>39.6</v>
      </c>
      <c r="ED159" s="109" t="n">
        <v>38.8</v>
      </c>
      <c r="EE159" s="109" t="n">
        <v>34.7</v>
      </c>
      <c r="EF159" s="109" t="n">
        <v>28.1</v>
      </c>
      <c r="EG159" s="109" t="n">
        <v>22</v>
      </c>
      <c r="EH159" s="109" t="n">
        <v>20.2</v>
      </c>
      <c r="EI159" s="109" t="n">
        <v>19.8</v>
      </c>
      <c r="EJ159" s="109" t="n">
        <v>24</v>
      </c>
      <c r="EK159" s="109" t="n">
        <v>26.2</v>
      </c>
      <c r="EL159" s="109" t="n">
        <v>29.4</v>
      </c>
      <c r="EM159" s="109" t="n">
        <v>35.2</v>
      </c>
      <c r="EN159" s="109" t="n">
        <v>35.3</v>
      </c>
      <c r="EO159" s="110" t="n">
        <f aca="false">SUM(EC159:EN159)/12</f>
        <v>29.4416666666667</v>
      </c>
      <c r="FA159" s="1" t="n">
        <f aca="false">FA158+1</f>
        <v>2009</v>
      </c>
      <c r="FB159" s="113" t="s">
        <v>168</v>
      </c>
      <c r="FC159" s="109" t="n">
        <v>31.6</v>
      </c>
      <c r="FD159" s="109" t="n">
        <v>30.9</v>
      </c>
      <c r="FE159" s="109" t="n">
        <v>25.9</v>
      </c>
      <c r="FF159" s="109" t="n">
        <v>22</v>
      </c>
      <c r="FG159" s="109" t="n">
        <v>16.5</v>
      </c>
      <c r="FH159" s="109" t="n">
        <v>15</v>
      </c>
      <c r="FI159" s="109" t="n">
        <v>13.8</v>
      </c>
      <c r="FJ159" s="109" t="n">
        <v>16.1</v>
      </c>
      <c r="FK159" s="109" t="n">
        <v>17.7</v>
      </c>
      <c r="FL159" s="109" t="n">
        <v>19.8</v>
      </c>
      <c r="FM159" s="109" t="n">
        <v>28.5</v>
      </c>
      <c r="FN159" s="109" t="n">
        <v>26.8</v>
      </c>
      <c r="FO159" s="110" t="n">
        <f aca="false">SUM(FC159:FN159)/12</f>
        <v>22.05</v>
      </c>
      <c r="GA159" s="1" t="n">
        <f aca="false">GA158+1</f>
        <v>2009</v>
      </c>
      <c r="GB159" s="113" t="s">
        <v>168</v>
      </c>
      <c r="GC159" s="109" t="n">
        <v>26.7</v>
      </c>
      <c r="GD159" s="109" t="n">
        <v>26.8</v>
      </c>
      <c r="GE159" s="109" t="n">
        <v>23.1</v>
      </c>
      <c r="GF159" s="109" t="n">
        <v>19.6</v>
      </c>
      <c r="GG159" s="109" t="n">
        <v>16.5</v>
      </c>
      <c r="GH159" s="109" t="n">
        <v>14.1</v>
      </c>
      <c r="GI159" s="109" t="n">
        <v>13.4</v>
      </c>
      <c r="GJ159" s="109" t="n">
        <v>15.2</v>
      </c>
      <c r="GK159" s="109" t="n">
        <v>16.2</v>
      </c>
      <c r="GL159" s="109" t="n">
        <v>17.8</v>
      </c>
      <c r="GM159" s="109" t="n">
        <v>26.2</v>
      </c>
      <c r="GN159" s="109" t="n">
        <v>24.8</v>
      </c>
      <c r="GO159" s="110" t="n">
        <f aca="false">SUM(GC159:GN159)/12</f>
        <v>20.0333333333333</v>
      </c>
      <c r="HA159" s="1" t="n">
        <f aca="false">HA158+1</f>
        <v>2009</v>
      </c>
      <c r="HB159" s="113" t="s">
        <v>168</v>
      </c>
      <c r="HC159" s="109" t="n">
        <v>27.6</v>
      </c>
      <c r="HD159" s="109" t="n">
        <v>26.4</v>
      </c>
      <c r="HE159" s="109" t="n">
        <v>24.3</v>
      </c>
      <c r="HF159" s="109" t="n">
        <v>21.9</v>
      </c>
      <c r="HG159" s="109" t="n">
        <v>18.7</v>
      </c>
      <c r="HH159" s="109" t="n">
        <v>17.1</v>
      </c>
      <c r="HI159" s="109" t="n">
        <v>16.6</v>
      </c>
      <c r="HJ159" s="109" t="n">
        <v>18</v>
      </c>
      <c r="HK159" s="109" t="n">
        <v>18.6</v>
      </c>
      <c r="HL159" s="109" t="n">
        <v>19.2</v>
      </c>
      <c r="HM159" s="109" t="n">
        <v>26.9</v>
      </c>
      <c r="HN159" s="109" t="n">
        <v>26.8</v>
      </c>
      <c r="HO159" s="110" t="n">
        <f aca="false">SUM(HC159:HN159)/12</f>
        <v>21.8416666666667</v>
      </c>
      <c r="IA159" s="1" t="n">
        <f aca="false">IA158+1</f>
        <v>2009</v>
      </c>
      <c r="IB159" s="113" t="s">
        <v>168</v>
      </c>
      <c r="IC159" s="109" t="n">
        <v>34.4</v>
      </c>
      <c r="ID159" s="109" t="n">
        <v>33.4</v>
      </c>
      <c r="IE159" s="109" t="n">
        <v>28.9</v>
      </c>
      <c r="IF159" s="109" t="n">
        <v>25</v>
      </c>
      <c r="IG159" s="109" t="n">
        <v>20.5</v>
      </c>
      <c r="IH159" s="109" t="n">
        <v>17.2</v>
      </c>
      <c r="II159" s="109" t="n">
        <v>17.4</v>
      </c>
      <c r="IJ159" s="109" t="n">
        <v>20.2</v>
      </c>
      <c r="IK159" s="109" t="n">
        <v>22.3</v>
      </c>
      <c r="IL159" s="109" t="n">
        <v>24.3</v>
      </c>
      <c r="IM159" s="109" t="n">
        <v>32.2</v>
      </c>
      <c r="IN159" s="109" t="n">
        <v>30.5</v>
      </c>
      <c r="IO159" s="110" t="n">
        <f aca="false">SUM(IC159:IN159)/12</f>
        <v>25.525</v>
      </c>
      <c r="JA159" s="1" t="n">
        <f aca="false">JA158+1</f>
        <v>2009</v>
      </c>
      <c r="JB159" s="113" t="s">
        <v>168</v>
      </c>
      <c r="JC159" s="109" t="n">
        <v>23.3</v>
      </c>
      <c r="JD159" s="109" t="n">
        <v>23</v>
      </c>
      <c r="JE159" s="109" t="n">
        <v>20.9</v>
      </c>
      <c r="JF159" s="109" t="n">
        <v>19.3</v>
      </c>
      <c r="JG159" s="109" t="n">
        <v>16.9</v>
      </c>
      <c r="JH159" s="109" t="n">
        <v>14.2</v>
      </c>
      <c r="JI159" s="109" t="n">
        <v>14</v>
      </c>
      <c r="JJ159" s="109" t="n">
        <v>15.3</v>
      </c>
      <c r="JK159" s="109" t="n">
        <v>16.4</v>
      </c>
      <c r="JL159" s="109" t="n">
        <v>17.6</v>
      </c>
      <c r="JM159" s="109" t="n">
        <v>24.2</v>
      </c>
      <c r="JN159" s="109" t="n">
        <v>21.9</v>
      </c>
      <c r="JO159" s="110" t="n">
        <f aca="false">SUM(JC159:JN159)/12</f>
        <v>18.9166666666667</v>
      </c>
      <c r="KA159" s="1" t="n">
        <f aca="false">KA158+1</f>
        <v>2009</v>
      </c>
      <c r="KB159" s="123" t="s">
        <v>171</v>
      </c>
      <c r="KC159" s="109" t="n">
        <v>32.7</v>
      </c>
      <c r="KD159" s="109" t="n">
        <v>29.5</v>
      </c>
      <c r="KE159" s="109" t="n">
        <v>27.1</v>
      </c>
      <c r="KF159" s="109" t="n">
        <v>25.3</v>
      </c>
      <c r="KG159" s="109" t="n">
        <v>18.9</v>
      </c>
      <c r="KH159" s="109" t="n">
        <v>15.5</v>
      </c>
      <c r="KI159" s="109" t="n">
        <v>15.1</v>
      </c>
      <c r="KJ159" s="109" t="n">
        <v>15.6</v>
      </c>
      <c r="KK159" s="109" t="n">
        <v>20.7</v>
      </c>
      <c r="KL159" s="109" t="n">
        <v>25</v>
      </c>
      <c r="KM159" s="109" t="n">
        <v>29.5</v>
      </c>
      <c r="KN159" s="109" t="n">
        <v>29.8</v>
      </c>
      <c r="KO159" s="110" t="n">
        <f aca="false">SUM(KC159:KN159)/12</f>
        <v>23.725</v>
      </c>
      <c r="LA159" s="1" t="n">
        <f aca="false">LA158+1</f>
        <v>2009</v>
      </c>
      <c r="LB159" s="113" t="s">
        <v>168</v>
      </c>
      <c r="LC159" s="109" t="n">
        <v>34.6</v>
      </c>
      <c r="LD159" s="109" t="n">
        <v>33.2</v>
      </c>
      <c r="LE159" s="109" t="n">
        <v>28.7</v>
      </c>
      <c r="LF159" s="109" t="n">
        <v>24.1</v>
      </c>
      <c r="LG159" s="109" t="n">
        <v>19</v>
      </c>
      <c r="LH159" s="109" t="n">
        <v>15.8</v>
      </c>
      <c r="LI159" s="109" t="n">
        <v>15.5</v>
      </c>
      <c r="LJ159" s="109" t="n">
        <v>18</v>
      </c>
      <c r="LK159" s="109" t="n">
        <v>20.6</v>
      </c>
      <c r="LL159" s="109" t="n">
        <v>23.8</v>
      </c>
      <c r="LM159" s="109" t="n">
        <v>32</v>
      </c>
      <c r="LN159" s="109" t="n">
        <v>30.8</v>
      </c>
      <c r="LO159" s="110" t="n">
        <f aca="false">SUM(LC159:LN159)/12</f>
        <v>24.675</v>
      </c>
      <c r="MA159" s="1" t="n">
        <f aca="false">MA158+1</f>
        <v>2009</v>
      </c>
      <c r="MB159" s="113" t="s">
        <v>168</v>
      </c>
      <c r="MC159" s="109" t="n">
        <v>29.6</v>
      </c>
      <c r="MD159" s="109" t="n">
        <v>28.2</v>
      </c>
      <c r="ME159" s="109" t="n">
        <v>24.8</v>
      </c>
      <c r="MF159" s="109" t="n">
        <v>22.7</v>
      </c>
      <c r="MG159" s="109" t="n">
        <v>17.3</v>
      </c>
      <c r="MH159" s="109" t="n">
        <v>16.1</v>
      </c>
      <c r="MI159" s="109" t="n">
        <v>15.3</v>
      </c>
      <c r="MJ159" s="109" t="n">
        <v>17.5</v>
      </c>
      <c r="MK159" s="109" t="n">
        <v>19</v>
      </c>
      <c r="ML159" s="109" t="n">
        <v>19.7</v>
      </c>
      <c r="MM159" s="109" t="n">
        <v>29.6</v>
      </c>
      <c r="MN159" s="109" t="n">
        <v>27.2</v>
      </c>
      <c r="MO159" s="110" t="n">
        <f aca="false">SUM(MC159:MN159)/12</f>
        <v>22.25</v>
      </c>
      <c r="NA159" s="1" t="n">
        <f aca="false">NA158+1</f>
        <v>2009</v>
      </c>
      <c r="NB159" s="113" t="s">
        <v>168</v>
      </c>
      <c r="NC159" s="109" t="n">
        <v>38</v>
      </c>
      <c r="ND159" s="109" t="n">
        <v>36.9</v>
      </c>
      <c r="NE159" s="109" t="n">
        <v>31.4</v>
      </c>
      <c r="NF159" s="109" t="n">
        <v>26.6</v>
      </c>
      <c r="NG159" s="109" t="n">
        <v>20.7</v>
      </c>
      <c r="NH159" s="109" t="n">
        <v>18.9</v>
      </c>
      <c r="NI159" s="109" t="n">
        <v>19.1</v>
      </c>
      <c r="NJ159" s="109" t="n">
        <v>23.3</v>
      </c>
      <c r="NK159" s="109" t="n">
        <v>25.7</v>
      </c>
      <c r="NL159" s="109" t="n">
        <v>27.8</v>
      </c>
      <c r="NM159" s="109" t="n">
        <v>32.2</v>
      </c>
      <c r="NN159" s="109" t="n">
        <v>34.5</v>
      </c>
      <c r="NO159" s="110" t="n">
        <f aca="false">SUM(NC159:NN159)/12</f>
        <v>27.925</v>
      </c>
      <c r="ON159" s="39" t="n">
        <f aca="false">(FO159+GO159+MO159)/3</f>
        <v>21.4444444444444</v>
      </c>
      <c r="OO159" s="40" t="n">
        <f aca="false">(AO159+BO159+EO159+HO159+JO159)/5</f>
        <v>23.0283333333333</v>
      </c>
      <c r="OP159" s="41" t="n">
        <f aca="false">(FO159+GO159+MO159+AO159+BO159+EO159+HO159+JO159)/8</f>
        <v>22.434375</v>
      </c>
      <c r="PA159" s="114"/>
      <c r="PB159" s="115"/>
      <c r="PN159" s="28" t="n">
        <f aca="false">MAX(FC159:FN159,GC159:GN159,MC159:MN159)</f>
        <v>31.6</v>
      </c>
      <c r="PO159" s="29" t="n">
        <f aca="false">MIN(FC159:FN159,GC159:GN159,MC159:MN159)</f>
        <v>13.4</v>
      </c>
      <c r="PP159" s="30" t="n">
        <f aca="false">MAX(AC159:AN159,BC159:BN159,EC159:EN159,HC159:HN159,JC159:JN159)</f>
        <v>39.6</v>
      </c>
      <c r="PQ159" s="31" t="n">
        <f aca="false">MIN(AC159:AN159,BC159:BN159,EC159:EN159,HC159:HN159,JC159:JN159)</f>
        <v>13.5</v>
      </c>
      <c r="QU159" s="116" t="n">
        <f aca="false">AVERAGE(AH159,AI159,AJ159,BH159,BI159,BJ159,CH159,CI159,CJ159,DH159,DI159,DJ159,EH159,EI159,EJ159,FH159,FI159,FJ159,GH164,GI164,GJ164,HH159,HI159,HJ159,IH159,II159,IJ159,JH159,JI159,JJ159,KH159,KI159,KJ159,LH159,LI159,LJ159,MH159,MI159,MJ159,NH159,NI159,NJ159)</f>
        <v>16.5952380952381</v>
      </c>
      <c r="QV159" s="117" t="n">
        <f aca="false">AVERAGE(AC159,AD159,AN159,BC159,BD159,BN159,CC159,CD159,CN159,DC159,DD159,DN159,EC159,ED159,EN159,FC159,FD159,FN159,GC164,GD164,GN164,HC159,HD159,HN159,IC159,ID159,IN159,JC159,JD159,JN159,KC159,KD159,KN159,LC159,LD159,LN159,MC159,MD159,MN159,NC159,ND159,NN159,)</f>
        <v>29.1651162790698</v>
      </c>
      <c r="QW159" s="116" t="n">
        <f aca="false">AVERAGE(QU149:QU159)</f>
        <v>16.233189033189</v>
      </c>
      <c r="QX159" s="118" t="n">
        <f aca="false">AVERAGE(QV149:QV159)</f>
        <v>28.1725158562368</v>
      </c>
    </row>
    <row r="160" customFormat="false" ht="12.9" hidden="false" customHeight="false" outlineLevel="0" collapsed="false">
      <c r="A160" s="101" t="n">
        <f aca="false">A155+5</f>
        <v>2010</v>
      </c>
      <c r="B160" s="102" t="n">
        <f aca="false">AVERAGE(AO160,BO160,CO160,DO160,EO160,FO160,GO160,HO160,IO160,JO160,KO160,LO160,MO160,NO160)</f>
        <v>22.2190476190476</v>
      </c>
      <c r="C160" s="103" t="n">
        <f aca="false">AVERAGE(B156:B160)</f>
        <v>22.8029761904762</v>
      </c>
      <c r="D160" s="104" t="n">
        <f aca="false">AVERAGE(B151:B160)</f>
        <v>22.6719246031746</v>
      </c>
      <c r="E160" s="102" t="n">
        <f aca="false">AVERAGE(B141:B160)</f>
        <v>22.4485515873016</v>
      </c>
      <c r="F160" s="105" t="n">
        <f aca="false">AVERAGE(B111:B160)</f>
        <v>22.2209265873016</v>
      </c>
      <c r="G160" s="3" t="n">
        <f aca="false">MAX(AC160:AN160,BC160:BN160,CC160:CN160,DC160:DN160,EC160:EN160,FC160:FN160,GC160:GN160,HC160:HN160,IC160:IN160,JC160:JN160,KC160:KN160,LC160:LN160,MC160:MN160,NC160:NN160)</f>
        <v>39.1</v>
      </c>
      <c r="H160" s="106" t="n">
        <f aca="false">MEDIAN(AC160:AN160,BC160:BN160,CC160:CN160,DC160:DN160,EC160:EN160,FC160:FN160,GC160:GN160,HC160:HN160,IC160:IN160,JC160:JN160,KC160:KN160,LC160:LN160,MC160:MN160,NC160:NN160)</f>
        <v>21.85</v>
      </c>
      <c r="I160" s="5" t="n">
        <f aca="false">MIN(AC160:AN160,BC160:BN160,CC160:CN160,DC160:DN160,EC160:EN160,FC160:FN160,GC160:GN160,HC160:HN160,IC160:IN160,JC160:JN160,KC160:KN160,LC160:LN160,MC160:MN160,NC160:NN160)</f>
        <v>13</v>
      </c>
      <c r="J160" s="107" t="n">
        <f aca="false">(G160+I160)/2</f>
        <v>26.05</v>
      </c>
      <c r="AA160" s="1" t="n">
        <f aca="false">AA159+1</f>
        <v>86</v>
      </c>
      <c r="AB160" s="108" t="n">
        <v>2010</v>
      </c>
      <c r="AC160" s="109" t="n">
        <v>29.6</v>
      </c>
      <c r="AD160" s="109" t="n">
        <v>29.7</v>
      </c>
      <c r="AE160" s="109" t="n">
        <v>26.7</v>
      </c>
      <c r="AF160" s="109" t="n">
        <v>23.2</v>
      </c>
      <c r="AG160" s="109" t="n">
        <v>19.4</v>
      </c>
      <c r="AH160" s="109" t="n">
        <v>15.7</v>
      </c>
      <c r="AI160" s="109" t="n">
        <v>15</v>
      </c>
      <c r="AJ160" s="109" t="n">
        <v>15</v>
      </c>
      <c r="AK160" s="109" t="n">
        <v>16.1</v>
      </c>
      <c r="AL160" s="109" t="n">
        <v>20.5</v>
      </c>
      <c r="AM160" s="109" t="n">
        <v>23</v>
      </c>
      <c r="AN160" s="109" t="n">
        <v>25.9</v>
      </c>
      <c r="AO160" s="110" t="n">
        <f aca="false">SUM(AC160:AN160)/12</f>
        <v>21.65</v>
      </c>
      <c r="AQ160" s="112"/>
      <c r="AR160" s="109"/>
      <c r="AS160" s="109"/>
      <c r="AT160" s="109"/>
      <c r="AU160" s="109"/>
      <c r="AV160" s="109"/>
      <c r="AW160" s="109"/>
      <c r="AX160" s="109"/>
      <c r="AY160" s="109"/>
      <c r="AZ160" s="109"/>
      <c r="BA160" s="1" t="n">
        <f aca="false">BA159+1</f>
        <v>2010</v>
      </c>
      <c r="BB160" s="113" t="s">
        <v>169</v>
      </c>
      <c r="BC160" s="109" t="n">
        <v>31.5</v>
      </c>
      <c r="BD160" s="109" t="n">
        <v>30.8</v>
      </c>
      <c r="BE160" s="109" t="n">
        <v>27.1</v>
      </c>
      <c r="BF160" s="109" t="n">
        <v>22.5</v>
      </c>
      <c r="BG160" s="109" t="n">
        <v>17.9</v>
      </c>
      <c r="BH160" s="109" t="n">
        <v>13.6</v>
      </c>
      <c r="BI160" s="109" t="n">
        <v>13.3</v>
      </c>
      <c r="BJ160" s="109" t="n">
        <v>13</v>
      </c>
      <c r="BK160" s="109" t="n">
        <v>14.6</v>
      </c>
      <c r="BL160" s="109" t="n">
        <v>20</v>
      </c>
      <c r="BM160" s="109" t="n">
        <v>23.3</v>
      </c>
      <c r="BN160" s="109" t="n">
        <v>25.5</v>
      </c>
      <c r="BO160" s="110" t="n">
        <f aca="false">SUM(BC160:BN160)/12</f>
        <v>21.0916666666667</v>
      </c>
      <c r="BP160" s="109"/>
      <c r="BQ160" s="109"/>
      <c r="BR160" s="109"/>
      <c r="BS160" s="109"/>
      <c r="CA160" s="1" t="n">
        <f aca="false">CA159+1</f>
        <v>2010</v>
      </c>
      <c r="CB160" s="112" t="n">
        <v>2010</v>
      </c>
      <c r="CC160" s="109" t="n">
        <v>22.8</v>
      </c>
      <c r="CD160" s="109" t="n">
        <v>22.5</v>
      </c>
      <c r="CE160" s="109" t="n">
        <v>21</v>
      </c>
      <c r="CF160" s="109" t="n">
        <v>19.8</v>
      </c>
      <c r="CG160" s="109" t="n">
        <v>17.7</v>
      </c>
      <c r="CH160" s="109" t="n">
        <v>15.1</v>
      </c>
      <c r="CI160" s="109" t="n">
        <v>14.6</v>
      </c>
      <c r="CJ160" s="109" t="n">
        <v>13.9</v>
      </c>
      <c r="CK160" s="109" t="n">
        <v>14.2</v>
      </c>
      <c r="CL160" s="109" t="n">
        <v>17.4</v>
      </c>
      <c r="CM160" s="109" t="n">
        <v>19</v>
      </c>
      <c r="CN160" s="109" t="n">
        <v>20.9</v>
      </c>
      <c r="CO160" s="110" t="n">
        <f aca="false">SUM(CC160:CN160)/12</f>
        <v>18.2416666666667</v>
      </c>
      <c r="DA160" s="1" t="n">
        <f aca="false">DA159+1</f>
        <v>2010</v>
      </c>
      <c r="DB160" s="113" t="s">
        <v>169</v>
      </c>
      <c r="DC160" s="109" t="n">
        <v>32.6</v>
      </c>
      <c r="DD160" s="109" t="n">
        <v>32</v>
      </c>
      <c r="DE160" s="109" t="n">
        <v>27.9</v>
      </c>
      <c r="DF160" s="109" t="n">
        <v>23.5</v>
      </c>
      <c r="DG160" s="109" t="n">
        <v>19.6</v>
      </c>
      <c r="DH160" s="109" t="n">
        <v>15.4</v>
      </c>
      <c r="DI160" s="109" t="n">
        <v>15.2</v>
      </c>
      <c r="DJ160" s="109" t="n">
        <v>15.1</v>
      </c>
      <c r="DK160" s="109" t="n">
        <v>17</v>
      </c>
      <c r="DL160" s="109" t="n">
        <v>22.3</v>
      </c>
      <c r="DM160" s="109" t="n">
        <v>26</v>
      </c>
      <c r="DN160" s="109" t="n">
        <v>27.8</v>
      </c>
      <c r="DO160" s="110" t="n">
        <f aca="false">SUM(DC160:DN160)/12</f>
        <v>22.8666666666667</v>
      </c>
      <c r="EA160" s="1" t="n">
        <f aca="false">EA159+1</f>
        <v>2010</v>
      </c>
      <c r="EB160" s="111" t="n">
        <v>2010</v>
      </c>
      <c r="EC160" s="109" t="n">
        <v>39.1</v>
      </c>
      <c r="ED160" s="109" t="n">
        <v>34.8</v>
      </c>
      <c r="EE160" s="109" t="n">
        <v>33.1</v>
      </c>
      <c r="EF160" s="109" t="n">
        <v>28.9</v>
      </c>
      <c r="EG160" s="109" t="n">
        <v>22.4</v>
      </c>
      <c r="EH160" s="109" t="n">
        <v>19.1</v>
      </c>
      <c r="EI160" s="109" t="n">
        <v>18</v>
      </c>
      <c r="EJ160" s="109" t="n">
        <v>18.4</v>
      </c>
      <c r="EK160" s="109" t="n">
        <v>22.8</v>
      </c>
      <c r="EL160" s="109" t="n">
        <v>26.8</v>
      </c>
      <c r="EM160" s="109" t="n">
        <v>30.9</v>
      </c>
      <c r="EN160" s="109" t="n">
        <v>33.7</v>
      </c>
      <c r="EO160" s="110" t="n">
        <f aca="false">SUM(EC160:EN160)/12</f>
        <v>27.3333333333333</v>
      </c>
      <c r="FA160" s="1" t="n">
        <f aca="false">FA159+1</f>
        <v>2010</v>
      </c>
      <c r="FB160" s="113" t="s">
        <v>169</v>
      </c>
      <c r="FC160" s="109" t="n">
        <v>30.2</v>
      </c>
      <c r="FD160" s="109" t="n">
        <v>30.6</v>
      </c>
      <c r="FE160" s="109" t="n">
        <v>27.4</v>
      </c>
      <c r="FF160" s="109" t="n">
        <v>22.7</v>
      </c>
      <c r="FG160" s="109" t="n">
        <v>18.2</v>
      </c>
      <c r="FH160" s="109" t="n">
        <v>14.5</v>
      </c>
      <c r="FI160" s="109" t="n">
        <v>13.8</v>
      </c>
      <c r="FJ160" s="109" t="n">
        <v>13.2</v>
      </c>
      <c r="FK160" s="109" t="n">
        <v>15.1</v>
      </c>
      <c r="FL160" s="109" t="n">
        <v>20</v>
      </c>
      <c r="FM160" s="109" t="n">
        <v>22.4</v>
      </c>
      <c r="FN160" s="109" t="n">
        <v>24.6</v>
      </c>
      <c r="FO160" s="110" t="n">
        <f aca="false">SUM(FC160:FN160)/12</f>
        <v>21.0583333333333</v>
      </c>
      <c r="GA160" s="1" t="n">
        <f aca="false">GA159+1</f>
        <v>2010</v>
      </c>
      <c r="GB160" s="113" t="s">
        <v>169</v>
      </c>
      <c r="GC160" s="109" t="n">
        <v>25.9</v>
      </c>
      <c r="GD160" s="109" t="n">
        <v>27.7</v>
      </c>
      <c r="GE160" s="109" t="n">
        <v>24.5</v>
      </c>
      <c r="GF160" s="109" t="n">
        <v>19.9</v>
      </c>
      <c r="GG160" s="109" t="n">
        <v>16.6</v>
      </c>
      <c r="GH160" s="109" t="n">
        <v>13.6</v>
      </c>
      <c r="GI160" s="109" t="n">
        <v>14</v>
      </c>
      <c r="GJ160" s="109" t="n">
        <v>13</v>
      </c>
      <c r="GK160" s="109" t="n">
        <v>14.4</v>
      </c>
      <c r="GL160" s="109" t="n">
        <v>18.8</v>
      </c>
      <c r="GM160" s="109" t="n">
        <v>21.1</v>
      </c>
      <c r="GN160" s="109" t="n">
        <v>23.2</v>
      </c>
      <c r="GO160" s="110" t="n">
        <f aca="false">SUM(GC160:GN160)/12</f>
        <v>19.3916666666667</v>
      </c>
      <c r="HA160" s="1" t="n">
        <f aca="false">HA159+1</f>
        <v>2010</v>
      </c>
      <c r="HB160" s="113" t="s">
        <v>169</v>
      </c>
      <c r="HC160" s="109" t="n">
        <v>26.7</v>
      </c>
      <c r="HD160" s="109" t="n">
        <v>26.4</v>
      </c>
      <c r="HE160" s="109" t="n">
        <v>24.4</v>
      </c>
      <c r="HF160" s="109" t="n">
        <v>22.5</v>
      </c>
      <c r="HG160" s="109" t="n">
        <v>20.1</v>
      </c>
      <c r="HH160" s="109" t="n">
        <v>16.7</v>
      </c>
      <c r="HI160" s="109" t="n">
        <v>15.9</v>
      </c>
      <c r="HJ160" s="109" t="n">
        <v>15.6</v>
      </c>
      <c r="HK160" s="109" t="n">
        <v>16.3</v>
      </c>
      <c r="HL160" s="109" t="n">
        <v>20</v>
      </c>
      <c r="HM160" s="109" t="n">
        <v>21.8</v>
      </c>
      <c r="HN160" s="109" t="n">
        <v>24.2</v>
      </c>
      <c r="HO160" s="110" t="n">
        <f aca="false">SUM(HC160:HN160)/12</f>
        <v>20.8833333333333</v>
      </c>
      <c r="IA160" s="1" t="n">
        <f aca="false">IA159+1</f>
        <v>2010</v>
      </c>
      <c r="IB160" s="113" t="s">
        <v>169</v>
      </c>
      <c r="IC160" s="109" t="n">
        <v>33.6</v>
      </c>
      <c r="ID160" s="109" t="n">
        <v>33.4</v>
      </c>
      <c r="IE160" s="109" t="n">
        <v>29.9</v>
      </c>
      <c r="IF160" s="109" t="n">
        <v>26.5</v>
      </c>
      <c r="IG160" s="109" t="n">
        <v>20.7</v>
      </c>
      <c r="IH160" s="109" t="n">
        <v>17.1</v>
      </c>
      <c r="II160" s="109" t="n">
        <v>16.8</v>
      </c>
      <c r="IJ160" s="109" t="n">
        <v>16.7</v>
      </c>
      <c r="IK160" s="109" t="n">
        <v>18.6</v>
      </c>
      <c r="IL160" s="109" t="n">
        <v>23.5</v>
      </c>
      <c r="IM160" s="109" t="n">
        <v>26.6</v>
      </c>
      <c r="IN160" s="109" t="n">
        <v>29.5</v>
      </c>
      <c r="IO160" s="110" t="n">
        <f aca="false">SUM(IC160:IN160)/12</f>
        <v>24.4083333333333</v>
      </c>
      <c r="JA160" s="1" t="n">
        <f aca="false">JA159+1</f>
        <v>2010</v>
      </c>
      <c r="JB160" s="113" t="s">
        <v>169</v>
      </c>
      <c r="JC160" s="109" t="n">
        <v>22.8</v>
      </c>
      <c r="JD160" s="109" t="n">
        <v>23.8</v>
      </c>
      <c r="JE160" s="109" t="n">
        <v>21.4</v>
      </c>
      <c r="JF160" s="109" t="n">
        <v>19.4</v>
      </c>
      <c r="JG160" s="109" t="n">
        <v>16.9</v>
      </c>
      <c r="JH160" s="109" t="n">
        <v>14.3</v>
      </c>
      <c r="JI160" s="109" t="n">
        <v>13.8</v>
      </c>
      <c r="JJ160" s="109" t="n">
        <v>13.5</v>
      </c>
      <c r="JK160" s="109" t="n">
        <v>14.7</v>
      </c>
      <c r="JL160" s="109" t="n">
        <v>18.1</v>
      </c>
      <c r="JM160" s="109" t="n">
        <v>19.7</v>
      </c>
      <c r="JN160" s="109" t="n">
        <v>21.5</v>
      </c>
      <c r="JO160" s="110" t="n">
        <f aca="false">SUM(JC160:JN160)/12</f>
        <v>18.325</v>
      </c>
      <c r="KA160" s="1" t="n">
        <f aca="false">KA159+1</f>
        <v>2010</v>
      </c>
      <c r="KB160" s="123" t="s">
        <v>172</v>
      </c>
      <c r="KC160" s="109" t="n">
        <v>31.7</v>
      </c>
      <c r="KD160" s="109" t="n">
        <v>31.9</v>
      </c>
      <c r="KE160" s="109" t="n">
        <v>29.1</v>
      </c>
      <c r="KF160" s="109" t="n">
        <v>24.4</v>
      </c>
      <c r="KG160" s="109" t="n">
        <v>21</v>
      </c>
      <c r="KH160" s="109" t="n">
        <v>16</v>
      </c>
      <c r="KI160" s="109" t="n">
        <v>15.6</v>
      </c>
      <c r="KJ160" s="109" t="n">
        <v>16.6</v>
      </c>
      <c r="KK160" s="109" t="n">
        <v>22.4</v>
      </c>
      <c r="KL160" s="109" t="n">
        <v>24.4</v>
      </c>
      <c r="KM160" s="109" t="n">
        <v>27.1</v>
      </c>
      <c r="KN160" s="109" t="n">
        <v>30.3</v>
      </c>
      <c r="KO160" s="110" t="n">
        <f aca="false">SUM(KC160:KN160)/12</f>
        <v>24.2083333333333</v>
      </c>
      <c r="LA160" s="1" t="n">
        <f aca="false">LA159+1</f>
        <v>2010</v>
      </c>
      <c r="LB160" s="113" t="s">
        <v>169</v>
      </c>
      <c r="LC160" s="109" t="n">
        <v>33.5</v>
      </c>
      <c r="LD160" s="109" t="n">
        <v>33.1</v>
      </c>
      <c r="LE160" s="109" t="n">
        <v>29</v>
      </c>
      <c r="LF160" s="109" t="n">
        <v>25.7</v>
      </c>
      <c r="LG160" s="109" t="n">
        <v>20.1</v>
      </c>
      <c r="LH160" s="109" t="n">
        <v>15.7</v>
      </c>
      <c r="LI160" s="109" t="n">
        <v>15.4</v>
      </c>
      <c r="LJ160" s="109" t="n">
        <v>14.9</v>
      </c>
      <c r="LK160" s="109" t="n">
        <v>16.4</v>
      </c>
      <c r="LL160" s="109" t="n">
        <v>22.7</v>
      </c>
      <c r="LM160" s="109" t="n">
        <v>26.5</v>
      </c>
      <c r="LN160" s="109" t="n">
        <v>29.6</v>
      </c>
      <c r="LO160" s="110" t="n">
        <f aca="false">SUM(LC160:LN160)/12</f>
        <v>23.55</v>
      </c>
      <c r="MA160" s="1" t="n">
        <f aca="false">MA159+1</f>
        <v>2010</v>
      </c>
      <c r="MB160" s="113" t="s">
        <v>169</v>
      </c>
      <c r="MC160" s="109" t="n">
        <v>28.9</v>
      </c>
      <c r="MD160" s="109" t="n">
        <v>28.7</v>
      </c>
      <c r="ME160" s="109" t="n">
        <v>26.8</v>
      </c>
      <c r="MF160" s="109" t="n">
        <v>22.7</v>
      </c>
      <c r="MG160" s="109" t="n">
        <v>19.3</v>
      </c>
      <c r="MH160" s="109" t="n">
        <v>15.3</v>
      </c>
      <c r="MI160" s="109" t="n">
        <v>15.1</v>
      </c>
      <c r="MJ160" s="109" t="n">
        <v>14.5</v>
      </c>
      <c r="MK160" s="109" t="n">
        <v>15.5</v>
      </c>
      <c r="ML160" s="109" t="n">
        <v>20.3</v>
      </c>
      <c r="MM160" s="109" t="n">
        <v>22.6</v>
      </c>
      <c r="MN160" s="109" t="n">
        <v>25.8</v>
      </c>
      <c r="MO160" s="110" t="n">
        <f aca="false">SUM(MC160:MN160)/12</f>
        <v>21.2916666666667</v>
      </c>
      <c r="NA160" s="1" t="n">
        <f aca="false">NA159+1</f>
        <v>2010</v>
      </c>
      <c r="NB160" s="113" t="s">
        <v>169</v>
      </c>
      <c r="NC160" s="109" t="n">
        <v>36.9</v>
      </c>
      <c r="ND160" s="109" t="n">
        <v>36.7</v>
      </c>
      <c r="NE160" s="109" t="n">
        <v>32.3</v>
      </c>
      <c r="NF160" s="109" t="n">
        <v>27.6</v>
      </c>
      <c r="NG160" s="109" t="n">
        <v>21.9</v>
      </c>
      <c r="NH160" s="109" t="n">
        <v>18</v>
      </c>
      <c r="NI160" s="109" t="n">
        <v>17.8</v>
      </c>
      <c r="NJ160" s="109" t="n">
        <v>18.4</v>
      </c>
      <c r="NK160" s="109" t="n">
        <v>22</v>
      </c>
      <c r="NL160" s="109" t="n">
        <v>26.2</v>
      </c>
      <c r="NM160" s="109" t="n">
        <v>29.9</v>
      </c>
      <c r="NN160" s="109" t="n">
        <v>33.5</v>
      </c>
      <c r="NO160" s="110" t="n">
        <f aca="false">SUM(NC160:NN160)/12</f>
        <v>26.7666666666667</v>
      </c>
      <c r="ON160" s="39" t="n">
        <f aca="false">(FO160+GO160+MO160)/3</f>
        <v>20.5805555555556</v>
      </c>
      <c r="OO160" s="40" t="n">
        <f aca="false">(AO160+BO160+EO160+HO160+JO160)/5</f>
        <v>21.8566666666667</v>
      </c>
      <c r="OP160" s="41" t="n">
        <f aca="false">(FO160+GO160+MO160+AO160+BO160+EO160+HO160+JO160)/8</f>
        <v>21.378125</v>
      </c>
      <c r="PA160" s="114"/>
      <c r="PB160" s="115"/>
      <c r="PN160" s="28" t="n">
        <f aca="false">MAX(FC160:FN160,GC160:GN160,MC160:MN160)</f>
        <v>30.6</v>
      </c>
      <c r="PO160" s="29" t="n">
        <f aca="false">MIN(FC160:FN160,GC160:GN160,MC160:MN160)</f>
        <v>13</v>
      </c>
      <c r="PP160" s="30" t="n">
        <f aca="false">MAX(AC160:AN160,BC160:BN160,EC160:EN160,HC160:HN160,JC160:JN160)</f>
        <v>39.1</v>
      </c>
      <c r="PQ160" s="31" t="n">
        <f aca="false">MIN(AC160:AN160,BC160:BN160,EC160:EN160,HC160:HN160,JC160:JN160)</f>
        <v>13</v>
      </c>
      <c r="QU160" s="116" t="n">
        <f aca="false">AVERAGE(AH160,AI160,AJ160,BH160,BI160,BJ160,CH160,CI160,CJ160,DH160,DI160,DJ160,EH160,EI160,EJ160,FH160,FI160,FJ160,GH165,GI165,GJ165,HH160,HI160,HJ160,IH160,II160,IJ160,JH160,JI160,JJ160,KH160,KI160,KJ160,LH160,LI160,LJ160,MH160,MI160,MJ160,NH160,NI160,NJ160)</f>
        <v>15.3785714285714</v>
      </c>
      <c r="QV160" s="117" t="n">
        <f aca="false">AVERAGE(AC160,AD160,AN160,BC160,BD160,BN160,CC160,CD160,CN160,DC160,DD160,DN160,EC160,ED160,EN160,FC160,FD160,FN160,GC165,GD165,GN165,HC160,HD160,HN160,IC160,ID160,IN160,JC160,JD160,JN160,KC160,KD160,KN160,LC160,LD160,LN160,MC160,MD160,MN160,NC160,ND160,NN160,)</f>
        <v>28.5906976744186</v>
      </c>
      <c r="QW160" s="116" t="n">
        <f aca="false">AVERAGE(QU150:QU160)</f>
        <v>16.1171717171717</v>
      </c>
      <c r="QX160" s="118" t="n">
        <f aca="false">AVERAGE(QV150:QV160)</f>
        <v>28.2221987315011</v>
      </c>
    </row>
    <row r="161" customFormat="false" ht="12.9" hidden="false" customHeight="false" outlineLevel="0" collapsed="false">
      <c r="A161" s="101"/>
      <c r="B161" s="102" t="n">
        <f aca="false">AVERAGE(AO161,BO161,CO161,DO161,EO161,FO161,GO161,HO161,IO161,JO161,KO161,LO161,MO161,NO161)</f>
        <v>22.4172619047619</v>
      </c>
      <c r="C161" s="103" t="n">
        <f aca="false">AVERAGE(B157:B161)</f>
        <v>22.7179761904762</v>
      </c>
      <c r="D161" s="104" t="n">
        <f aca="false">AVERAGE(B152:B161)</f>
        <v>22.684880952381</v>
      </c>
      <c r="E161" s="102" t="n">
        <f aca="false">AVERAGE(B142:B161)</f>
        <v>22.4388591269841</v>
      </c>
      <c r="F161" s="105" t="n">
        <f aca="false">AVERAGE(B112:B161)</f>
        <v>22.2125337301587</v>
      </c>
      <c r="G161" s="3" t="n">
        <f aca="false">MAX(AC161:AN161,BC161:BN161,CC161:CN161,DC161:DN161,EC161:EN161,FC161:FN161,GC161:GN161,HC161:HN161,IC161:IN161,JC161:JN161,KC161:KN161,LC161:LN161,MC161:MN161,NC161:NN161)</f>
        <v>40.3</v>
      </c>
      <c r="H161" s="106" t="n">
        <f aca="false">MEDIAN(AC161:AN161,BC161:BN161,CC161:CN161,DC161:DN161,EC161:EN161,FC161:FN161,GC161:GN161,HC161:HN161,IC161:IN161,JC161:JN161,KC161:KN161,LC161:LN161,MC161:MN161,NC161:NN161)</f>
        <v>21.35</v>
      </c>
      <c r="I161" s="5" t="n">
        <f aca="false">MIN(AC161:AN161,BC161:BN161,CC161:CN161,DC161:DN161,EC161:EN161,FC161:FN161,GC161:GN161,HC161:HN161,IC161:IN161,JC161:JN161,KC161:KN161,LC161:LN161,MC161:MN161,NC161:NN161)</f>
        <v>13.2</v>
      </c>
      <c r="J161" s="107" t="n">
        <f aca="false">(G161+I161)/2</f>
        <v>26.75</v>
      </c>
      <c r="AA161" s="1" t="n">
        <f aca="false">AA160+1</f>
        <v>87</v>
      </c>
      <c r="AB161" s="108" t="n">
        <v>2011</v>
      </c>
      <c r="AC161" s="109" t="n">
        <v>29.1</v>
      </c>
      <c r="AD161" s="109" t="n">
        <v>27.6</v>
      </c>
      <c r="AE161" s="109" t="n">
        <v>24.3</v>
      </c>
      <c r="AF161" s="109" t="n">
        <v>22.3</v>
      </c>
      <c r="AG161" s="109" t="n">
        <v>17.9</v>
      </c>
      <c r="AH161" s="109" t="n">
        <v>16.5</v>
      </c>
      <c r="AI161" s="109" t="n">
        <v>15.5</v>
      </c>
      <c r="AJ161" s="109" t="n">
        <v>17.3</v>
      </c>
      <c r="AK161" s="109" t="n">
        <v>20.5</v>
      </c>
      <c r="AL161" s="109" t="n">
        <v>21.3</v>
      </c>
      <c r="AM161" s="109" t="n">
        <v>25.5</v>
      </c>
      <c r="AN161" s="109" t="n">
        <v>26.9</v>
      </c>
      <c r="AO161" s="110" t="n">
        <f aca="false">SUM(AC161:AN161)/12</f>
        <v>22.0583333333333</v>
      </c>
      <c r="AQ161" s="112"/>
      <c r="AR161" s="109"/>
      <c r="AS161" s="109"/>
      <c r="AT161" s="109"/>
      <c r="AU161" s="109"/>
      <c r="AV161" s="109"/>
      <c r="AW161" s="109"/>
      <c r="AX161" s="109"/>
      <c r="AY161" s="109"/>
      <c r="AZ161" s="109"/>
      <c r="BA161" s="1" t="n">
        <f aca="false">BA160+1</f>
        <v>2011</v>
      </c>
      <c r="BB161" s="113" t="s">
        <v>170</v>
      </c>
      <c r="BC161" s="109" t="n">
        <v>30.8</v>
      </c>
      <c r="BD161" s="109" t="n">
        <v>27.9</v>
      </c>
      <c r="BE161" s="109" t="n">
        <v>22.5</v>
      </c>
      <c r="BF161" s="109" t="n">
        <v>20.9</v>
      </c>
      <c r="BG161" s="109" t="n">
        <v>16.2</v>
      </c>
      <c r="BH161" s="109" t="n">
        <v>14.5</v>
      </c>
      <c r="BI161" s="109" t="n">
        <v>13.5</v>
      </c>
      <c r="BJ161" s="109" t="n">
        <v>16</v>
      </c>
      <c r="BK161" s="109" t="n">
        <v>19.1</v>
      </c>
      <c r="BL161" s="109" t="n">
        <v>20.6</v>
      </c>
      <c r="BM161" s="109" t="n">
        <v>26.2</v>
      </c>
      <c r="BN161" s="109" t="n">
        <v>26.6</v>
      </c>
      <c r="BO161" s="110" t="n">
        <f aca="false">SUM(BC161:BN161)/12</f>
        <v>21.2333333333333</v>
      </c>
      <c r="BP161" s="109"/>
      <c r="BQ161" s="109"/>
      <c r="BR161" s="109"/>
      <c r="BS161" s="109"/>
      <c r="CA161" s="1" t="n">
        <f aca="false">CA160+1</f>
        <v>2011</v>
      </c>
      <c r="CB161" s="112" t="n">
        <v>2011</v>
      </c>
      <c r="CC161" s="109" t="n">
        <v>22.3</v>
      </c>
      <c r="CD161" s="109" t="n">
        <v>20.7</v>
      </c>
      <c r="CE161" s="109" t="n">
        <v>18.7</v>
      </c>
      <c r="CF161" s="109" t="n">
        <v>18.4</v>
      </c>
      <c r="CG161" s="109" t="n">
        <v>16.1</v>
      </c>
      <c r="CH161" s="109" t="n">
        <v>15.3</v>
      </c>
      <c r="CI161" s="109" t="n">
        <v>14.2</v>
      </c>
      <c r="CJ161" s="109" t="n">
        <v>15.6</v>
      </c>
      <c r="CK161" s="109" t="n">
        <v>17.6</v>
      </c>
      <c r="CL161" s="109" t="n">
        <v>16.8</v>
      </c>
      <c r="CM161" s="109" t="n">
        <v>21.1</v>
      </c>
      <c r="CN161" s="109" t="n">
        <v>20</v>
      </c>
      <c r="CO161" s="110" t="n">
        <f aca="false">SUM(CC161:CN161)/12</f>
        <v>18.0666666666667</v>
      </c>
      <c r="DA161" s="1" t="n">
        <f aca="false">DA160+1</f>
        <v>2011</v>
      </c>
      <c r="DB161" s="113" t="s">
        <v>170</v>
      </c>
      <c r="DC161" s="109" t="n">
        <v>30.4</v>
      </c>
      <c r="DD161" s="109" t="n">
        <v>29.3</v>
      </c>
      <c r="DE161" s="109" t="n">
        <v>24.8</v>
      </c>
      <c r="DF161" s="109" t="n">
        <v>23.3</v>
      </c>
      <c r="DG161" s="109" t="n">
        <v>17.7</v>
      </c>
      <c r="DH161" s="109" t="n">
        <v>16.6</v>
      </c>
      <c r="DI161" s="109" t="n">
        <v>15.5</v>
      </c>
      <c r="DJ161" s="109" t="n">
        <v>17.9</v>
      </c>
      <c r="DK161" s="109" t="n">
        <v>21.3</v>
      </c>
      <c r="DL161" s="109" t="n">
        <v>23.2</v>
      </c>
      <c r="DM161" s="109" t="n">
        <v>27.5</v>
      </c>
      <c r="DN161" s="109" t="n">
        <v>28.8</v>
      </c>
      <c r="DO161" s="110" t="n">
        <f aca="false">SUM(DC161:DN161)/12</f>
        <v>23.025</v>
      </c>
      <c r="EA161" s="1" t="n">
        <f aca="false">EA160+1</f>
        <v>2011</v>
      </c>
      <c r="EB161" s="111" t="n">
        <v>2011</v>
      </c>
      <c r="EC161" s="109" t="n">
        <v>40.3</v>
      </c>
      <c r="ED161" s="109" t="n">
        <v>35.6</v>
      </c>
      <c r="EE161" s="109" t="n">
        <v>30.6</v>
      </c>
      <c r="EF161" s="109" t="n">
        <v>27.8</v>
      </c>
      <c r="EG161" s="109" t="n">
        <v>21.1</v>
      </c>
      <c r="EH161" s="109" t="n">
        <v>20.2</v>
      </c>
      <c r="EI161" s="109" t="n">
        <v>19.2</v>
      </c>
      <c r="EJ161" s="109" t="n">
        <v>23.7</v>
      </c>
      <c r="EK161" s="109" t="n">
        <v>27.1</v>
      </c>
      <c r="EL161" s="109" t="n">
        <v>29.5</v>
      </c>
      <c r="EM161" s="109" t="n">
        <v>34.4</v>
      </c>
      <c r="EN161" s="109" t="n">
        <v>35.5</v>
      </c>
      <c r="EO161" s="110" t="n">
        <f aca="false">SUM(EC161:EN161)/12</f>
        <v>28.75</v>
      </c>
      <c r="FA161" s="1" t="n">
        <f aca="false">FA160+1</f>
        <v>2011</v>
      </c>
      <c r="FB161" s="113" t="s">
        <v>170</v>
      </c>
      <c r="FC161" s="109" t="n">
        <v>28.3</v>
      </c>
      <c r="FD161" s="109" t="n">
        <v>27</v>
      </c>
      <c r="FE161" s="109" t="n">
        <v>20.9</v>
      </c>
      <c r="FF161" s="109" t="n">
        <v>19.6</v>
      </c>
      <c r="FG161" s="109" t="n">
        <v>15.1</v>
      </c>
      <c r="FH161" s="109" t="n">
        <v>13.9</v>
      </c>
      <c r="FI161" s="109" t="n">
        <v>13.2</v>
      </c>
      <c r="FJ161" s="109" t="n">
        <v>15.5</v>
      </c>
      <c r="FK161" s="109" t="n">
        <v>18.1</v>
      </c>
      <c r="FL161" s="109" t="n">
        <v>19.3</v>
      </c>
      <c r="FM161" s="109" t="n">
        <v>24.4</v>
      </c>
      <c r="FN161" s="109" t="n">
        <v>25.7</v>
      </c>
      <c r="FO161" s="110" t="n">
        <f aca="false">SUM(FC161:FN161)/12</f>
        <v>20.0833333333333</v>
      </c>
      <c r="GA161" s="1" t="n">
        <f aca="false">GA160+1</f>
        <v>2011</v>
      </c>
      <c r="GB161" s="113" t="s">
        <v>170</v>
      </c>
      <c r="GC161" s="109" t="n">
        <v>24.8</v>
      </c>
      <c r="GD161" s="109" t="n">
        <v>24.1</v>
      </c>
      <c r="GE161" s="109" t="n">
        <v>21.4</v>
      </c>
      <c r="GF161" s="109" t="n">
        <v>19.1</v>
      </c>
      <c r="GG161" s="109" t="n">
        <v>15.2</v>
      </c>
      <c r="GH161" s="109" t="n">
        <v>14.3</v>
      </c>
      <c r="GI161" s="109" t="n">
        <v>13.6</v>
      </c>
      <c r="GJ161" s="109" t="n">
        <v>16.1</v>
      </c>
      <c r="GK161" s="109" t="n">
        <v>17.1</v>
      </c>
      <c r="GL161" s="109" t="n">
        <v>19</v>
      </c>
      <c r="GM161" s="109" t="n">
        <v>22.4</v>
      </c>
      <c r="GN161" s="109" t="n">
        <v>24.4</v>
      </c>
      <c r="GO161" s="110" t="n">
        <f aca="false">SUM(GC161:GN161)/12</f>
        <v>19.2916666666667</v>
      </c>
      <c r="HA161" s="1" t="n">
        <f aca="false">HA160+1</f>
        <v>2011</v>
      </c>
      <c r="HB161" s="113" t="s">
        <v>170</v>
      </c>
      <c r="HC161" s="109" t="n">
        <v>27.2</v>
      </c>
      <c r="HD161" s="109" t="n">
        <v>24.9</v>
      </c>
      <c r="HE161" s="109" t="n">
        <v>22.2</v>
      </c>
      <c r="HF161" s="109" t="n">
        <v>21.7</v>
      </c>
      <c r="HG161" s="109" t="n">
        <v>18.6</v>
      </c>
      <c r="HH161" s="109" t="n">
        <v>17.1</v>
      </c>
      <c r="HI161" s="109" t="n">
        <v>16.1</v>
      </c>
      <c r="HJ161" s="109" t="n">
        <v>18</v>
      </c>
      <c r="HK161" s="109" t="n">
        <v>20.3</v>
      </c>
      <c r="HL161" s="109" t="n">
        <v>19.6</v>
      </c>
      <c r="HM161" s="109" t="n">
        <v>24.3</v>
      </c>
      <c r="HN161" s="109" t="n">
        <v>24.3</v>
      </c>
      <c r="HO161" s="110" t="n">
        <f aca="false">SUM(HC161:HN161)/12</f>
        <v>21.1916666666667</v>
      </c>
      <c r="IA161" s="1" t="n">
        <f aca="false">IA160+1</f>
        <v>2011</v>
      </c>
      <c r="IB161" s="113" t="s">
        <v>170</v>
      </c>
      <c r="IC161" s="109" t="n">
        <v>33.6</v>
      </c>
      <c r="ID161" s="109" t="n">
        <v>31.2</v>
      </c>
      <c r="IE161" s="109" t="n">
        <v>27.1</v>
      </c>
      <c r="IF161" s="109" t="n">
        <v>25.3</v>
      </c>
      <c r="IG161" s="109" t="n">
        <v>19.1</v>
      </c>
      <c r="IH161" s="109" t="n">
        <v>17.9</v>
      </c>
      <c r="II161" s="109" t="n">
        <v>17</v>
      </c>
      <c r="IJ161" s="109" t="n">
        <v>20.1</v>
      </c>
      <c r="IK161" s="109" t="n">
        <v>23.5</v>
      </c>
      <c r="IL161" s="109" t="n">
        <v>24.5</v>
      </c>
      <c r="IM161" s="109" t="n">
        <v>29</v>
      </c>
      <c r="IN161" s="109" t="n">
        <v>30.2</v>
      </c>
      <c r="IO161" s="110" t="n">
        <f aca="false">SUM(IC161:IN161)/12</f>
        <v>24.875</v>
      </c>
      <c r="JA161" s="1" t="n">
        <f aca="false">JA160+1</f>
        <v>2011</v>
      </c>
      <c r="JB161" s="113" t="s">
        <v>170</v>
      </c>
      <c r="JC161" s="109" t="n">
        <v>22.3</v>
      </c>
      <c r="JD161" s="109" t="n">
        <v>22</v>
      </c>
      <c r="JE161" s="109" t="n">
        <v>19.9</v>
      </c>
      <c r="JF161" s="109" t="n">
        <v>19</v>
      </c>
      <c r="JG161" s="109" t="n">
        <v>15.9</v>
      </c>
      <c r="JH161" s="109" t="n">
        <v>14.7</v>
      </c>
      <c r="JI161" s="109" t="n">
        <v>13.9</v>
      </c>
      <c r="JJ161" s="109" t="n">
        <v>15.5</v>
      </c>
      <c r="JK161" s="109" t="n">
        <v>17</v>
      </c>
      <c r="JL161" s="109" t="n">
        <v>18.4</v>
      </c>
      <c r="JM161" s="109" t="n">
        <v>20.9</v>
      </c>
      <c r="JN161" s="109" t="n">
        <v>21.4</v>
      </c>
      <c r="JO161" s="110" t="n">
        <f aca="false">SUM(JC161:JN161)/12</f>
        <v>18.4083333333333</v>
      </c>
      <c r="KA161" s="1" t="n">
        <f aca="false">KA160+1</f>
        <v>2011</v>
      </c>
      <c r="KB161" s="123" t="s">
        <v>173</v>
      </c>
      <c r="KC161" s="109" t="n">
        <v>34</v>
      </c>
      <c r="KD161" s="109" t="n">
        <v>30.7</v>
      </c>
      <c r="KE161" s="109" t="n">
        <v>28.8</v>
      </c>
      <c r="KF161" s="109" t="n">
        <v>23.3</v>
      </c>
      <c r="KG161" s="109" t="n">
        <v>21.3</v>
      </c>
      <c r="KH161" s="109" t="n">
        <v>16.1</v>
      </c>
      <c r="KI161" s="109" t="n">
        <v>15.1</v>
      </c>
      <c r="KJ161" s="109" t="n">
        <v>16.9</v>
      </c>
      <c r="KK161" s="109" t="n">
        <v>21.3</v>
      </c>
      <c r="KL161" s="109" t="n">
        <v>27.6</v>
      </c>
      <c r="KM161" s="109" t="n">
        <v>28.8</v>
      </c>
      <c r="KN161" s="109" t="n">
        <v>28.5</v>
      </c>
      <c r="KO161" s="110" t="n">
        <f aca="false">SUM(KC161:KN161)/12</f>
        <v>24.3666666666667</v>
      </c>
      <c r="LA161" s="1" t="n">
        <f aca="false">LA160+1</f>
        <v>2011</v>
      </c>
      <c r="LB161" s="113" t="s">
        <v>170</v>
      </c>
      <c r="LC161" s="109" t="n">
        <v>32.7</v>
      </c>
      <c r="LD161" s="109" t="n">
        <v>31</v>
      </c>
      <c r="LE161" s="109" t="n">
        <v>26.4</v>
      </c>
      <c r="LF161" s="109" t="n">
        <v>24.4</v>
      </c>
      <c r="LG161" s="109" t="n">
        <v>18.6</v>
      </c>
      <c r="LH161" s="109" t="n">
        <v>16.6</v>
      </c>
      <c r="LI161" s="109" t="n">
        <v>15.6</v>
      </c>
      <c r="LJ161" s="109" t="n">
        <v>17.7</v>
      </c>
      <c r="LK161" s="109" t="n">
        <v>21.8</v>
      </c>
      <c r="LL161" s="109" t="n">
        <v>23.8</v>
      </c>
      <c r="LM161" s="109" t="n">
        <v>29.1</v>
      </c>
      <c r="LN161" s="109" t="n">
        <v>30.1</v>
      </c>
      <c r="LO161" s="110" t="n">
        <f aca="false">SUM(LC161:LN161)/12</f>
        <v>23.9833333333333</v>
      </c>
      <c r="MA161" s="1" t="n">
        <f aca="false">MA160+1</f>
        <v>2011</v>
      </c>
      <c r="MB161" s="113" t="s">
        <v>170</v>
      </c>
      <c r="MC161" s="109" t="n">
        <v>27.3</v>
      </c>
      <c r="MD161" s="109" t="n">
        <v>26.1</v>
      </c>
      <c r="ME161" s="109" t="n">
        <v>22.2</v>
      </c>
      <c r="MF161" s="109" t="n">
        <v>21.7</v>
      </c>
      <c r="MG161" s="109" t="n">
        <v>17.2</v>
      </c>
      <c r="MH161" s="109" t="n">
        <v>15.9</v>
      </c>
      <c r="MI161" s="109" t="n">
        <v>15.1</v>
      </c>
      <c r="MJ161" s="109" t="n">
        <v>17.4</v>
      </c>
      <c r="MK161" s="109" t="n">
        <v>20.3</v>
      </c>
      <c r="ML161" s="109" t="n">
        <v>20.1</v>
      </c>
      <c r="MM161" s="109" t="n">
        <v>25.8</v>
      </c>
      <c r="MN161" s="109" t="n">
        <v>25.6</v>
      </c>
      <c r="MO161" s="110" t="n">
        <f aca="false">SUM(MC161:MN161)/12</f>
        <v>21.225</v>
      </c>
      <c r="NA161" s="1" t="n">
        <f aca="false">NA160+1</f>
        <v>2011</v>
      </c>
      <c r="NB161" s="113" t="s">
        <v>170</v>
      </c>
      <c r="NC161" s="109" t="n">
        <v>39.4</v>
      </c>
      <c r="ND161" s="109" t="n">
        <v>32.9</v>
      </c>
      <c r="NE161" s="109" t="n">
        <v>28.3</v>
      </c>
      <c r="NF161" s="109" t="n">
        <v>26.6</v>
      </c>
      <c r="NG161" s="109" t="n">
        <v>20</v>
      </c>
      <c r="NH161" s="109" t="n">
        <v>19.3</v>
      </c>
      <c r="NI161" s="109" t="n">
        <v>18.8</v>
      </c>
      <c r="NJ161" s="109" t="n">
        <v>22.7</v>
      </c>
      <c r="NK161" s="109" t="n">
        <v>26.3</v>
      </c>
      <c r="NL161" s="109" t="n">
        <v>26.3</v>
      </c>
      <c r="NM161" s="109" t="n">
        <v>32.7</v>
      </c>
      <c r="NN161" s="109" t="n">
        <v>34.1</v>
      </c>
      <c r="NO161" s="110" t="n">
        <f aca="false">SUM(NC161:NN161)/12</f>
        <v>27.2833333333333</v>
      </c>
      <c r="ON161" s="39" t="n">
        <f aca="false">(FO161+GO161+MO161)/3</f>
        <v>20.2</v>
      </c>
      <c r="OO161" s="40" t="n">
        <f aca="false">(AO161+BO161+EO161+HO161+JO161)/5</f>
        <v>22.3283333333333</v>
      </c>
      <c r="OP161" s="41" t="n">
        <f aca="false">(FO161+GO161+MO161+AO161+BO161+EO161+HO161+JO161)/8</f>
        <v>21.5302083333333</v>
      </c>
      <c r="PA161" s="114"/>
      <c r="PB161" s="115"/>
      <c r="PN161" s="28" t="n">
        <f aca="false">MAX(FC161:FN161,GC161:GN161,MC161:MN161)</f>
        <v>28.3</v>
      </c>
      <c r="PO161" s="29" t="n">
        <f aca="false">MIN(FC161:FN161,GC161:GN161,MC161:MN161)</f>
        <v>13.2</v>
      </c>
      <c r="PP161" s="30" t="n">
        <f aca="false">MAX(AC161:AN161,BC161:BN161,EC161:EN161,HC161:HN161,JC161:JN161)</f>
        <v>40.3</v>
      </c>
      <c r="PQ161" s="31" t="n">
        <f aca="false">MIN(AC161:AN161,BC161:BN161,EC161:EN161,HC161:HN161,JC161:JN161)</f>
        <v>13.5</v>
      </c>
      <c r="QU161" s="116" t="n">
        <f aca="false">AVERAGE(AH161,AI161,AJ161,BH161,BI161,BJ161,CH161,CI161,CJ161,DH161,DI161,DJ161,EH161,EI161,EJ161,FH161,FI161,FJ161,GH166,GI166,GJ166,HH161,HI161,HJ161,IH161,II161,IJ161,JH161,JI161,JJ161,KH161,KI161,KJ161,LH161,LI161,LJ161,MH161,MI161,MJ161,NH161,NI161,NJ161)</f>
        <v>16.5142857142857</v>
      </c>
      <c r="QV161" s="117" t="n">
        <f aca="false">AVERAGE(AC161,AD161,AN161,BC161,BD161,BN161,CC161,CD161,CN161,DC161,DD161,DN161,EC161,ED161,EN161,FC161,FD161,FN161,GC166,GD166,GN166,HC161,HD161,HN161,IC161,ID161,IN161,JC161,JD161,JN161,KC161,KD161,KN161,LC161,LD161,LN161,MC161,MD161,MN161,NC161,ND161,NN161,)</f>
        <v>27.8976744186046</v>
      </c>
      <c r="QW161" s="116" t="n">
        <f aca="false">AVERAGE(QU151:QU161)</f>
        <v>16.1691197691198</v>
      </c>
      <c r="QX161" s="118" t="n">
        <f aca="false">AVERAGE(QV151:QV161)</f>
        <v>28.1526427061311</v>
      </c>
    </row>
    <row r="162" customFormat="false" ht="12.9" hidden="false" customHeight="false" outlineLevel="0" collapsed="false">
      <c r="A162" s="101"/>
      <c r="B162" s="102" t="n">
        <f aca="false">AVERAGE(AO162,BO162,CO162,DO162,EO162,FO162,GO162,HO162,IO162,JO162,KO162,LO162,MO162,NO162)</f>
        <v>22.6590277777778</v>
      </c>
      <c r="C162" s="103" t="n">
        <f aca="false">AVERAGE(B158:B162)</f>
        <v>22.5865674603175</v>
      </c>
      <c r="D162" s="104" t="n">
        <f aca="false">AVERAGE(B153:B162)</f>
        <v>22.6813194444444</v>
      </c>
      <c r="E162" s="102" t="n">
        <f aca="false">AVERAGE(B143:B162)</f>
        <v>22.513943452381</v>
      </c>
      <c r="F162" s="105" t="n">
        <f aca="false">AVERAGE(B113:B162)</f>
        <v>22.2215952380952</v>
      </c>
      <c r="G162" s="3" t="n">
        <f aca="false">MAX(AC162:AN162,BC162:BN162,CC162:CN162,DC162:DN162,EC162:EN162,FC162:FN162,GC162:GN162,HC162:HN162,IC162:IN162,JC162:JN162,KC162:KN162,LC162:LN162,MC162:MN162,NC162:NN162)</f>
        <v>37.9</v>
      </c>
      <c r="H162" s="106" t="n">
        <f aca="false">MEDIAN(AC162:AN162,BC162:BN162,CC162:CN162,DC162:DN162,EC162:EN162,FC162:FN162,GC162:GN162,HC162:HN162,IC162:IN162,JC162:JN162,KC162:KN162,LC162:LN162,MC162:MN162,NC162:NN162)</f>
        <v>22.05</v>
      </c>
      <c r="I162" s="5" t="n">
        <f aca="false">MIN(AC162:AN162,BC162:BN162,CC162:CN162,DC162:DN162,EC162:EN162,FC162:FN162,GC162:GN162,HC162:HN162,IC162:IN162,JC162:JN162,KC162:KN162,LC162:LN162,MC162:MN162,NC162:NN162)</f>
        <v>12.5</v>
      </c>
      <c r="J162" s="107" t="n">
        <f aca="false">(G162+I162)/2</f>
        <v>25.2</v>
      </c>
      <c r="AA162" s="1" t="n">
        <f aca="false">AA161+1</f>
        <v>88</v>
      </c>
      <c r="AB162" s="108" t="n">
        <v>2012</v>
      </c>
      <c r="AC162" s="109" t="n">
        <v>30</v>
      </c>
      <c r="AD162" s="109" t="n">
        <v>26.7</v>
      </c>
      <c r="AE162" s="109" t="n">
        <v>25.3</v>
      </c>
      <c r="AF162" s="109" t="n">
        <v>23.6</v>
      </c>
      <c r="AG162" s="109" t="n">
        <v>18</v>
      </c>
      <c r="AH162" s="109" t="n">
        <v>15.3</v>
      </c>
      <c r="AI162" s="109" t="n">
        <v>15.1</v>
      </c>
      <c r="AJ162" s="109" t="n">
        <v>15.5</v>
      </c>
      <c r="AK162" s="109" t="n">
        <v>19.1</v>
      </c>
      <c r="AL162" s="109" t="n">
        <v>21.9</v>
      </c>
      <c r="AM162" s="109" t="n">
        <v>26.6</v>
      </c>
      <c r="AN162" s="109" t="n">
        <v>27</v>
      </c>
      <c r="AO162" s="110" t="n">
        <f aca="false">SUM(AC162:AN162)/12</f>
        <v>22.0083333333333</v>
      </c>
      <c r="AQ162" s="112"/>
      <c r="AR162" s="109"/>
      <c r="AS162" s="109"/>
      <c r="AT162" s="109"/>
      <c r="AU162" s="109"/>
      <c r="AV162" s="109"/>
      <c r="AW162" s="109"/>
      <c r="AX162" s="109"/>
      <c r="AY162" s="109"/>
      <c r="AZ162" s="109"/>
      <c r="BA162" s="1" t="n">
        <f aca="false">BA161+1</f>
        <v>2012</v>
      </c>
      <c r="BB162" s="113" t="s">
        <v>171</v>
      </c>
      <c r="BC162" s="109" t="n">
        <v>29.8</v>
      </c>
      <c r="BD162" s="109" t="n">
        <v>27.9</v>
      </c>
      <c r="BE162" s="109" t="n">
        <v>25</v>
      </c>
      <c r="BF162" s="109" t="n">
        <v>23.6</v>
      </c>
      <c r="BG162" s="109" t="n">
        <v>17.3</v>
      </c>
      <c r="BH162" s="109" t="n">
        <v>13.4</v>
      </c>
      <c r="BI162" s="109" t="n">
        <v>13.1</v>
      </c>
      <c r="BJ162" s="109" t="n">
        <v>14.1</v>
      </c>
      <c r="BK162" s="109" t="n">
        <v>18.4</v>
      </c>
      <c r="BL162" s="109" t="n">
        <v>22.9</v>
      </c>
      <c r="BM162" s="109" t="n">
        <v>27.5</v>
      </c>
      <c r="BN162" s="109" t="n">
        <v>28.4</v>
      </c>
      <c r="BO162" s="110" t="n">
        <f aca="false">SUM(BC162:BN162)/12</f>
        <v>21.7833333333333</v>
      </c>
      <c r="BP162" s="109"/>
      <c r="BQ162" s="109"/>
      <c r="BR162" s="109"/>
      <c r="BS162" s="109"/>
      <c r="CA162" s="1" t="n">
        <f aca="false">CA161+1</f>
        <v>2012</v>
      </c>
      <c r="CB162" s="112" t="n">
        <v>2012</v>
      </c>
      <c r="CC162" s="109" t="n">
        <v>23.3</v>
      </c>
      <c r="CD162" s="109" t="n">
        <v>21.9</v>
      </c>
      <c r="CE162" s="109" t="n">
        <v>21.4</v>
      </c>
      <c r="CF162" s="109" t="n">
        <v>20.6</v>
      </c>
      <c r="CG162" s="109" t="n">
        <v>16.8</v>
      </c>
      <c r="CH162" s="109" t="n">
        <v>14.7</v>
      </c>
      <c r="CI162" s="109" t="n">
        <v>14.3</v>
      </c>
      <c r="CJ162" s="109" t="n">
        <v>14.4</v>
      </c>
      <c r="CK162" s="109" t="n">
        <v>16.6</v>
      </c>
      <c r="CL162" s="109" t="n">
        <v>17.8</v>
      </c>
      <c r="CM162" s="109" t="n">
        <v>20.9</v>
      </c>
      <c r="CN162" s="109" t="n">
        <v>21.1</v>
      </c>
      <c r="CO162" s="110" t="n">
        <f aca="false">SUM(CC162:CN162)/12</f>
        <v>18.65</v>
      </c>
      <c r="DA162" s="1" t="n">
        <f aca="false">DA161+1</f>
        <v>2012</v>
      </c>
      <c r="DB162" s="113" t="s">
        <v>171</v>
      </c>
      <c r="DC162" s="109" t="n">
        <v>31.8</v>
      </c>
      <c r="DD162" s="109" t="n">
        <v>29.6</v>
      </c>
      <c r="DE162" s="109" t="n">
        <v>26.5</v>
      </c>
      <c r="DF162" s="109" t="n">
        <v>24.5</v>
      </c>
      <c r="DG162" s="109" t="n">
        <v>18.8</v>
      </c>
      <c r="DH162" s="109" t="n">
        <v>15.3</v>
      </c>
      <c r="DI162" s="109" t="n">
        <v>14.9</v>
      </c>
      <c r="DJ162" s="109" t="n">
        <v>16.4</v>
      </c>
      <c r="DK162" s="109" t="n">
        <v>20.4</v>
      </c>
      <c r="DL162" s="109" t="n">
        <v>23.9</v>
      </c>
      <c r="DM162" s="109" t="n">
        <v>27.9</v>
      </c>
      <c r="DN162" s="109" t="n">
        <v>29.4</v>
      </c>
      <c r="DO162" s="110" t="n">
        <f aca="false">SUM(DC162:DN162)/12</f>
        <v>23.2833333333333</v>
      </c>
      <c r="EA162" s="1" t="n">
        <f aca="false">EA161+1</f>
        <v>2012</v>
      </c>
      <c r="EB162" s="111" t="n">
        <v>2012</v>
      </c>
      <c r="EC162" s="109" t="n">
        <v>37.7</v>
      </c>
      <c r="ED162" s="109" t="n">
        <v>35.4</v>
      </c>
      <c r="EE162" s="109" t="n">
        <v>30.5</v>
      </c>
      <c r="EF162" s="109" t="n">
        <v>28.6</v>
      </c>
      <c r="EG162" s="109" t="n">
        <v>23.1</v>
      </c>
      <c r="EH162" s="109" t="n">
        <v>18.4</v>
      </c>
      <c r="EI162" s="109" t="n">
        <v>18.7</v>
      </c>
      <c r="EJ162" s="109" t="n">
        <v>21.9</v>
      </c>
      <c r="EK162" s="109" t="n">
        <v>26.9</v>
      </c>
      <c r="EL162" s="109" t="n">
        <v>31.7</v>
      </c>
      <c r="EM162" s="109" t="n">
        <v>36.2</v>
      </c>
      <c r="EN162" s="109" t="n">
        <v>37.9</v>
      </c>
      <c r="EO162" s="110" t="n">
        <f aca="false">SUM(EC162:EN162)/12</f>
        <v>28.9166666666667</v>
      </c>
      <c r="FA162" s="1" t="n">
        <f aca="false">FA161+1</f>
        <v>2012</v>
      </c>
      <c r="FB162" s="113" t="s">
        <v>171</v>
      </c>
      <c r="FC162" s="109" t="n">
        <v>27.9</v>
      </c>
      <c r="FD162" s="109" t="n">
        <v>25.8</v>
      </c>
      <c r="FE162" s="109" t="n">
        <v>23.4</v>
      </c>
      <c r="FF162" s="109" t="n">
        <v>21.7</v>
      </c>
      <c r="FG162" s="109" t="n">
        <v>15.5</v>
      </c>
      <c r="FH162" s="109" t="n">
        <v>12.5</v>
      </c>
      <c r="FI162" s="109" t="n">
        <v>13</v>
      </c>
      <c r="FJ162" s="109" t="n">
        <v>13.2</v>
      </c>
      <c r="FK162" s="109" t="n">
        <v>17.4</v>
      </c>
      <c r="FL162" s="109" t="n">
        <v>20.7</v>
      </c>
      <c r="FM162" s="109" t="n">
        <v>24.8</v>
      </c>
      <c r="FN162" s="109" t="n">
        <v>26.1</v>
      </c>
      <c r="FO162" s="110" t="n">
        <f aca="false">SUM(FC162:FN162)/12</f>
        <v>20.1666666666667</v>
      </c>
      <c r="GA162" s="1" t="n">
        <f aca="false">GA161+1</f>
        <v>2012</v>
      </c>
      <c r="GB162" s="113" t="s">
        <v>171</v>
      </c>
      <c r="GC162" s="109" t="n">
        <v>27.9</v>
      </c>
      <c r="GD162" s="109" t="n">
        <v>26.2</v>
      </c>
      <c r="GE162" s="109" t="n">
        <v>23.7</v>
      </c>
      <c r="GF162" s="109" t="n">
        <v>21.9</v>
      </c>
      <c r="GG162" s="109" t="n">
        <v>16</v>
      </c>
      <c r="GH162" s="109" t="n">
        <v>13.5</v>
      </c>
      <c r="GI162" s="109" t="n">
        <v>14</v>
      </c>
      <c r="GJ162" s="109" t="n">
        <v>14</v>
      </c>
      <c r="GK162" s="109" t="n">
        <v>16.6</v>
      </c>
      <c r="GL162" s="109" t="n">
        <v>18.6</v>
      </c>
      <c r="GM162" s="109" t="n">
        <v>23.4</v>
      </c>
      <c r="GN162" s="109" t="n">
        <v>24.5</v>
      </c>
      <c r="GO162" s="110" t="n">
        <f aca="false">SUM(GC162:GN162)/12</f>
        <v>20.025</v>
      </c>
      <c r="HA162" s="1" t="n">
        <f aca="false">HA161+1</f>
        <v>2012</v>
      </c>
      <c r="HB162" s="113" t="s">
        <v>171</v>
      </c>
      <c r="HC162" s="109" t="n">
        <v>27.2</v>
      </c>
      <c r="HD162" s="109" t="n">
        <v>25.6</v>
      </c>
      <c r="HE162" s="109" t="n">
        <v>25</v>
      </c>
      <c r="HF162" s="109" t="n">
        <v>24</v>
      </c>
      <c r="HG162" s="109" t="n">
        <v>19</v>
      </c>
      <c r="HH162" s="109" t="n">
        <v>16.3</v>
      </c>
      <c r="HI162" s="109" t="n">
        <v>15.6</v>
      </c>
      <c r="HJ162" s="109" t="n">
        <v>16.7</v>
      </c>
      <c r="HK162" s="109" t="n">
        <v>19.1</v>
      </c>
      <c r="HL162" s="109" t="n">
        <v>22.1</v>
      </c>
      <c r="HM162" s="109" t="n">
        <v>25</v>
      </c>
      <c r="HN162" s="109" t="n">
        <v>25.8</v>
      </c>
      <c r="HO162" s="110" t="n">
        <f aca="false">SUM(HC162:HN162)/12</f>
        <v>21.7833333333333</v>
      </c>
      <c r="IA162" s="1" t="n">
        <f aca="false">IA161+1</f>
        <v>2012</v>
      </c>
      <c r="IB162" s="113" t="s">
        <v>171</v>
      </c>
      <c r="IC162" s="109" t="n">
        <v>32.5</v>
      </c>
      <c r="ID162" s="109" t="n">
        <v>29.7</v>
      </c>
      <c r="IE162" s="109" t="n">
        <v>28</v>
      </c>
      <c r="IF162" s="109" t="n">
        <v>26</v>
      </c>
      <c r="IG162" s="109" t="n">
        <v>19.9</v>
      </c>
      <c r="IH162" s="109" t="n">
        <v>16.8</v>
      </c>
      <c r="II162" s="109" t="n">
        <v>16.4</v>
      </c>
      <c r="IJ162" s="109" t="n">
        <v>17.9</v>
      </c>
      <c r="IK162" s="120" t="n">
        <f aca="false">(IK159+IK160+IK161+IK163+IK164+IK165)/6</f>
        <v>22.25</v>
      </c>
      <c r="IL162" s="120" t="n">
        <f aca="false">(IL159+IL160+IL161+IL163+IL164+IL165)/6</f>
        <v>25.8833333333333</v>
      </c>
      <c r="IM162" s="120" t="n">
        <f aca="false">(IM159+IM160+IM161+IM163+IM164+IM165)/6</f>
        <v>29.1</v>
      </c>
      <c r="IN162" s="120" t="n">
        <f aca="false">(IN159+IN160+IN161+IN163+IN164+IN165)/6</f>
        <v>30.7833333333333</v>
      </c>
      <c r="IO162" s="110" t="n">
        <f aca="false">SUM(IC162:IN162)/12</f>
        <v>24.6013888888889</v>
      </c>
      <c r="JA162" s="1" t="n">
        <f aca="false">JA161+1</f>
        <v>2012</v>
      </c>
      <c r="JB162" s="113" t="s">
        <v>171</v>
      </c>
      <c r="JC162" s="109" t="n">
        <v>24.4</v>
      </c>
      <c r="JD162" s="109" t="n">
        <v>22.4</v>
      </c>
      <c r="JE162" s="109" t="n">
        <v>22</v>
      </c>
      <c r="JF162" s="109" t="n">
        <v>20.4</v>
      </c>
      <c r="JG162" s="109" t="n">
        <v>16.1</v>
      </c>
      <c r="JH162" s="109" t="n">
        <v>14.2</v>
      </c>
      <c r="JI162" s="109" t="n">
        <v>14</v>
      </c>
      <c r="JJ162" s="109" t="n">
        <v>14.3</v>
      </c>
      <c r="JK162" s="109" t="n">
        <v>16.3</v>
      </c>
      <c r="JL162" s="109" t="n">
        <v>17.8</v>
      </c>
      <c r="JM162" s="109" t="n">
        <v>20.8</v>
      </c>
      <c r="JN162" s="109" t="n">
        <v>21.9</v>
      </c>
      <c r="JO162" s="110" t="n">
        <f aca="false">SUM(JC162:JN162)/12</f>
        <v>18.7166666666667</v>
      </c>
      <c r="KA162" s="1" t="n">
        <f aca="false">KA161+1</f>
        <v>2012</v>
      </c>
      <c r="KB162" s="123" t="s">
        <v>174</v>
      </c>
      <c r="KC162" s="109" t="n">
        <v>29.6</v>
      </c>
      <c r="KD162" s="109" t="n">
        <v>33.8</v>
      </c>
      <c r="KE162" s="109" t="n">
        <v>26.4</v>
      </c>
      <c r="KF162" s="109" t="n">
        <v>20.9</v>
      </c>
      <c r="KG162" s="109" t="n">
        <v>18.7</v>
      </c>
      <c r="KH162" s="109" t="n">
        <v>16.3</v>
      </c>
      <c r="KI162" s="109" t="n">
        <v>14.7</v>
      </c>
      <c r="KJ162" s="109" t="n">
        <v>15.3</v>
      </c>
      <c r="KK162" s="109" t="n">
        <v>19.4</v>
      </c>
      <c r="KL162" s="109" t="n">
        <v>28.6</v>
      </c>
      <c r="KM162" s="109" t="n">
        <v>28.5</v>
      </c>
      <c r="KN162" s="109" t="n">
        <v>33.5</v>
      </c>
      <c r="KO162" s="110" t="n">
        <f aca="false">SUM(KC162:KN162)/12</f>
        <v>23.8083333333333</v>
      </c>
      <c r="LA162" s="1" t="n">
        <f aca="false">LA161+1</f>
        <v>2012</v>
      </c>
      <c r="LB162" s="113" t="s">
        <v>171</v>
      </c>
      <c r="LC162" s="109" t="n">
        <v>32.4</v>
      </c>
      <c r="LD162" s="109" t="n">
        <v>30</v>
      </c>
      <c r="LE162" s="109" t="n">
        <v>27.7</v>
      </c>
      <c r="LF162" s="109" t="n">
        <v>25.5</v>
      </c>
      <c r="LG162" s="109" t="n">
        <v>18.9</v>
      </c>
      <c r="LH162" s="109" t="n">
        <v>15.2</v>
      </c>
      <c r="LI162" s="109" t="n">
        <v>14.9</v>
      </c>
      <c r="LJ162" s="109" t="n">
        <v>16.4</v>
      </c>
      <c r="LK162" s="109" t="n">
        <v>21.5</v>
      </c>
      <c r="LL162" s="109" t="n">
        <v>25.9</v>
      </c>
      <c r="LM162" s="109" t="n">
        <v>29.6</v>
      </c>
      <c r="LN162" s="109" t="n">
        <v>30.6</v>
      </c>
      <c r="LO162" s="110" t="n">
        <f aca="false">SUM(LC162:LN162)/12</f>
        <v>24.05</v>
      </c>
      <c r="MA162" s="1" t="n">
        <f aca="false">MA161+1</f>
        <v>2012</v>
      </c>
      <c r="MB162" s="113" t="s">
        <v>171</v>
      </c>
      <c r="MC162" s="109" t="n">
        <v>28.6</v>
      </c>
      <c r="MD162" s="109" t="n">
        <v>26.4</v>
      </c>
      <c r="ME162" s="109" t="n">
        <v>24.9</v>
      </c>
      <c r="MF162" s="109" t="n">
        <v>23.4</v>
      </c>
      <c r="MG162" s="109" t="n">
        <v>17.5</v>
      </c>
      <c r="MH162" s="109" t="n">
        <v>14.6</v>
      </c>
      <c r="MI162" s="109" t="n">
        <v>14.6</v>
      </c>
      <c r="MJ162" s="109" t="n">
        <v>15.5</v>
      </c>
      <c r="MK162" s="109" t="n">
        <v>18.8</v>
      </c>
      <c r="ML162" s="109" t="n">
        <v>21.5</v>
      </c>
      <c r="MM162" s="109" t="n">
        <v>25.6</v>
      </c>
      <c r="MN162" s="109" t="n">
        <v>26.4</v>
      </c>
      <c r="MO162" s="110" t="n">
        <f aca="false">SUM(MC162:MN162)/12</f>
        <v>21.4833333333333</v>
      </c>
      <c r="NA162" s="1" t="n">
        <f aca="false">NA161+1</f>
        <v>2012</v>
      </c>
      <c r="NB162" s="113" t="s">
        <v>171</v>
      </c>
      <c r="NC162" s="109" t="n">
        <v>35.7</v>
      </c>
      <c r="ND162" s="109" t="n">
        <v>33.6</v>
      </c>
      <c r="NE162" s="109" t="n">
        <v>30.4</v>
      </c>
      <c r="NF162" s="109" t="n">
        <v>27.7</v>
      </c>
      <c r="NG162" s="109" t="n">
        <v>22</v>
      </c>
      <c r="NH162" s="109" t="n">
        <v>18.5</v>
      </c>
      <c r="NI162" s="109" t="n">
        <v>18.3</v>
      </c>
      <c r="NJ162" s="109" t="n">
        <v>21.4</v>
      </c>
      <c r="NK162" s="109" t="n">
        <v>26.7</v>
      </c>
      <c r="NL162" s="109" t="n">
        <v>30.3</v>
      </c>
      <c r="NM162" s="109" t="n">
        <v>34.8</v>
      </c>
      <c r="NN162" s="109" t="n">
        <v>36</v>
      </c>
      <c r="NO162" s="110" t="n">
        <f aca="false">SUM(NC162:NN162)/12</f>
        <v>27.95</v>
      </c>
      <c r="ON162" s="39" t="n">
        <f aca="false">(FO162+GO162+MO162)/3</f>
        <v>20.5583333333333</v>
      </c>
      <c r="OO162" s="40" t="n">
        <f aca="false">(AO162+BO162+EO162+HO162+JO162)/5</f>
        <v>22.6416666666667</v>
      </c>
      <c r="OP162" s="41" t="n">
        <f aca="false">(FO162+GO162+MO162+AO162+BO162+EO162+HO162+JO162)/8</f>
        <v>21.8604166666667</v>
      </c>
      <c r="PA162" s="114"/>
      <c r="PB162" s="115"/>
      <c r="PN162" s="28" t="n">
        <f aca="false">MAX(FC162:FN162,GC162:GN162,MC162:MN162)</f>
        <v>28.6</v>
      </c>
      <c r="PO162" s="29" t="n">
        <f aca="false">MIN(FC162:FN162,GC162:GN162,MC162:MN162)</f>
        <v>12.5</v>
      </c>
      <c r="PP162" s="30" t="n">
        <f aca="false">MAX(AC162:AN162,BC162:BN162,EC162:EN162,HC162:HN162,JC162:JN162)</f>
        <v>37.9</v>
      </c>
      <c r="PQ162" s="31" t="n">
        <f aca="false">MIN(AC162:AN162,BC162:BN162,EC162:EN162,HC162:HN162,JC162:JN162)</f>
        <v>13.1</v>
      </c>
      <c r="QU162" s="116" t="n">
        <f aca="false">AVERAGE(AH162,AI162,AJ162,BH162,BI162,BJ162,CH162,CI162,CJ162,DH162,DI162,DJ162,EH162,EI162,EJ162,FH162,FI162,FJ162,GH167,GI167,GJ167,HH162,HI162,HJ162,IH162,II162,IJ162,JH162,JI162,JJ162,KH162,KI162,KJ162,LH162,LI162,LJ162,MH162,MI162,MJ162,NH162,NI162,NJ162)</f>
        <v>15.597619047619</v>
      </c>
      <c r="QV162" s="117" t="n">
        <f aca="false">AVERAGE(AC162,AD162,AN162,BC162,BD162,BN162,CC162,CD162,CN162,DC162,DD162,DN162,EC162,ED162,EN162,FC162,FD162,FN162,GC167,GD167,GN167,HC162,HD162,HN162,IC162,ID162,IN162,JC162,JD162,JN162,KC162,KD162,KN162,LC162,LD162,LN162,MC162,MD162,MN162,NC162,ND162,NN162,)</f>
        <v>28.1461240310078</v>
      </c>
      <c r="QW162" s="116" t="n">
        <f aca="false">AVERAGE(QU152:QU162)</f>
        <v>16.1103896103896</v>
      </c>
      <c r="QX162" s="118" t="n">
        <f aca="false">AVERAGE(QV152:QV162)</f>
        <v>28.1147639182523</v>
      </c>
    </row>
    <row r="163" customFormat="false" ht="12.9" hidden="false" customHeight="false" outlineLevel="0" collapsed="false">
      <c r="A163" s="101"/>
      <c r="B163" s="102" t="n">
        <f aca="false">AVERAGE(AO163,BO163,CO163,DO163,EO163,FO163,GO163,HO163,IO163,JO163,KO163,LO163,MO163,NO163)</f>
        <v>23.175</v>
      </c>
      <c r="C163" s="103" t="n">
        <f aca="false">AVERAGE(B159:B163)</f>
        <v>22.7256150793651</v>
      </c>
      <c r="D163" s="104" t="n">
        <f aca="false">AVERAGE(B154:B163)</f>
        <v>22.7689384920635</v>
      </c>
      <c r="E163" s="102" t="n">
        <f aca="false">AVERAGE(B144:B163)</f>
        <v>22.5468601190476</v>
      </c>
      <c r="F163" s="105" t="n">
        <f aca="false">AVERAGE(B114:B163)</f>
        <v>22.2502083333333</v>
      </c>
      <c r="G163" s="3" t="n">
        <f aca="false">MAX(AC163:AN163,BC163:BN163,CC163:CN163,DC163:DN163,EC163:EN163,FC163:FN163,GC163:GN163,HC163:HN163,IC163:IN163,JC163:JN163,KC163:KN163,LC163:LN163,MC163:MN163,NC163:NN163)</f>
        <v>40.6</v>
      </c>
      <c r="H163" s="106" t="n">
        <f aca="false">MEDIAN(AC163:AN163,BC163:BN163,CC163:CN163,DC163:DN163,EC163:EN163,FC163:FN163,GC163:GN163,HC163:HN163,IC163:IN163,JC163:JN163,KC163:KN163,LC163:LN163,MC163:MN163,NC163:NN163)</f>
        <v>22.55</v>
      </c>
      <c r="I163" s="5" t="n">
        <f aca="false">MIN(AC163:AN163,BC163:BN163,CC163:CN163,DC163:DN163,EC163:EN163,FC163:FN163,GC163:GN163,HC163:HN163,IC163:IN163,JC163:JN163,KC163:KN163,LC163:LN163,MC163:MN163,NC163:NN163)</f>
        <v>13.5</v>
      </c>
      <c r="J163" s="107" t="n">
        <f aca="false">(G163+I163)/2</f>
        <v>27.05</v>
      </c>
      <c r="AA163" s="1" t="n">
        <f aca="false">AA162+1</f>
        <v>89</v>
      </c>
      <c r="AB163" s="108" t="n">
        <v>2013</v>
      </c>
      <c r="AC163" s="109" t="n">
        <v>28.5</v>
      </c>
      <c r="AD163" s="109" t="n">
        <v>28.7</v>
      </c>
      <c r="AE163" s="109" t="n">
        <v>27.3</v>
      </c>
      <c r="AF163" s="109" t="n">
        <v>23.2</v>
      </c>
      <c r="AG163" s="109" t="n">
        <v>20.6</v>
      </c>
      <c r="AH163" s="109" t="n">
        <v>16.1</v>
      </c>
      <c r="AI163" s="109" t="n">
        <v>15.9</v>
      </c>
      <c r="AJ163" s="109" t="n">
        <v>16.7</v>
      </c>
      <c r="AK163" s="109" t="n">
        <v>21.3</v>
      </c>
      <c r="AL163" s="109" t="n">
        <v>21.8</v>
      </c>
      <c r="AM163" s="109" t="n">
        <v>24.2</v>
      </c>
      <c r="AN163" s="109" t="n">
        <v>27.1</v>
      </c>
      <c r="AO163" s="110" t="n">
        <f aca="false">SUM(AC163:AN163)/12</f>
        <v>22.6166666666667</v>
      </c>
      <c r="AQ163" s="112"/>
      <c r="AR163" s="109"/>
      <c r="AS163" s="109"/>
      <c r="AT163" s="109"/>
      <c r="AU163" s="109"/>
      <c r="AV163" s="109"/>
      <c r="AW163" s="109"/>
      <c r="AX163" s="109"/>
      <c r="AY163" s="109"/>
      <c r="AZ163" s="109"/>
      <c r="BA163" s="1" t="n">
        <f aca="false">BA162+1</f>
        <v>2013</v>
      </c>
      <c r="BB163" s="113" t="s">
        <v>172</v>
      </c>
      <c r="BC163" s="109" t="n">
        <v>30.2</v>
      </c>
      <c r="BD163" s="109" t="n">
        <v>30.1</v>
      </c>
      <c r="BE163" s="109" t="n">
        <v>27.3</v>
      </c>
      <c r="BF163" s="109" t="n">
        <v>22.4</v>
      </c>
      <c r="BG163" s="109" t="n">
        <v>18.6</v>
      </c>
      <c r="BH163" s="109" t="n">
        <v>14</v>
      </c>
      <c r="BI163" s="109" t="n">
        <v>14</v>
      </c>
      <c r="BJ163" s="109" t="n">
        <v>15.3</v>
      </c>
      <c r="BK163" s="109" t="n">
        <v>20.5</v>
      </c>
      <c r="BL163" s="109" t="n">
        <v>21.5</v>
      </c>
      <c r="BM163" s="109" t="n">
        <v>24.6</v>
      </c>
      <c r="BN163" s="109" t="n">
        <v>28.2</v>
      </c>
      <c r="BO163" s="110" t="n">
        <f aca="false">SUM(BC163:BN163)/12</f>
        <v>22.225</v>
      </c>
      <c r="BP163" s="109"/>
      <c r="BQ163" s="109"/>
      <c r="BR163" s="109"/>
      <c r="BS163" s="109"/>
      <c r="CA163" s="1" t="n">
        <f aca="false">CA162+1</f>
        <v>2013</v>
      </c>
      <c r="CB163" s="112" t="n">
        <v>2013</v>
      </c>
      <c r="CC163" s="109" t="n">
        <v>23.3</v>
      </c>
      <c r="CD163" s="109" t="n">
        <v>23.2</v>
      </c>
      <c r="CE163" s="109" t="n">
        <v>23.7</v>
      </c>
      <c r="CF163" s="109" t="n">
        <v>19.7</v>
      </c>
      <c r="CG163" s="109" t="n">
        <v>18.3</v>
      </c>
      <c r="CH163" s="109" t="n">
        <v>15.5</v>
      </c>
      <c r="CI163" s="109" t="n">
        <v>15.2</v>
      </c>
      <c r="CJ163" s="109" t="n">
        <v>15.8</v>
      </c>
      <c r="CK163" s="109" t="n">
        <v>18.3</v>
      </c>
      <c r="CL163" s="109" t="n">
        <v>18.3</v>
      </c>
      <c r="CM163" s="109" t="n">
        <v>18.3</v>
      </c>
      <c r="CN163" s="109" t="n">
        <v>21.6</v>
      </c>
      <c r="CO163" s="110" t="n">
        <f aca="false">SUM(CC163:CN163)/12</f>
        <v>19.2666666666667</v>
      </c>
      <c r="DA163" s="1" t="n">
        <f aca="false">DA162+1</f>
        <v>2013</v>
      </c>
      <c r="DB163" s="113" t="s">
        <v>172</v>
      </c>
      <c r="DC163" s="109" t="n">
        <v>31.9</v>
      </c>
      <c r="DD163" s="109" t="n">
        <v>31.5</v>
      </c>
      <c r="DE163" s="109" t="n">
        <v>28.9</v>
      </c>
      <c r="DF163" s="109" t="n">
        <v>23.8</v>
      </c>
      <c r="DG163" s="109" t="n">
        <v>19.4</v>
      </c>
      <c r="DH163" s="109" t="n">
        <v>16</v>
      </c>
      <c r="DI163" s="109" t="n">
        <v>16.3</v>
      </c>
      <c r="DJ163" s="109" t="n">
        <v>17.5</v>
      </c>
      <c r="DK163" s="109" t="n">
        <v>22.6</v>
      </c>
      <c r="DL163" s="109" t="n">
        <v>23.3</v>
      </c>
      <c r="DM163" s="109" t="n">
        <v>25.4</v>
      </c>
      <c r="DN163" s="109" t="n">
        <v>29.8</v>
      </c>
      <c r="DO163" s="110" t="n">
        <f aca="false">SUM(DC163:DN163)/12</f>
        <v>23.8666666666667</v>
      </c>
      <c r="EA163" s="1" t="n">
        <f aca="false">EA162+1</f>
        <v>2013</v>
      </c>
      <c r="EB163" s="111" t="n">
        <v>2013</v>
      </c>
      <c r="EC163" s="109" t="n">
        <v>40.6</v>
      </c>
      <c r="ED163" s="109" t="n">
        <v>37.3</v>
      </c>
      <c r="EE163" s="109" t="n">
        <v>33</v>
      </c>
      <c r="EF163" s="109" t="n">
        <v>29.8</v>
      </c>
      <c r="EG163" s="109" t="n">
        <v>24.7</v>
      </c>
      <c r="EH163" s="109" t="n">
        <v>18.5</v>
      </c>
      <c r="EI163" s="109" t="n">
        <v>20.6</v>
      </c>
      <c r="EJ163" s="109" t="n">
        <v>24.2</v>
      </c>
      <c r="EK163" s="109" t="n">
        <v>31.3</v>
      </c>
      <c r="EL163" s="109" t="n">
        <v>30.5</v>
      </c>
      <c r="EM163" s="109" t="n">
        <v>33.5</v>
      </c>
      <c r="EN163" s="109" t="n">
        <v>37</v>
      </c>
      <c r="EO163" s="110" t="n">
        <f aca="false">SUM(EC163:EN163)/12</f>
        <v>30.0833333333333</v>
      </c>
      <c r="FA163" s="1" t="n">
        <f aca="false">FA162+1</f>
        <v>2013</v>
      </c>
      <c r="FB163" s="113" t="s">
        <v>172</v>
      </c>
      <c r="FC163" s="109" t="n">
        <v>28</v>
      </c>
      <c r="FD163" s="109" t="n">
        <v>28.4</v>
      </c>
      <c r="FE163" s="109" t="n">
        <v>26.2</v>
      </c>
      <c r="FF163" s="109" t="n">
        <v>21</v>
      </c>
      <c r="FG163" s="109" t="n">
        <v>18</v>
      </c>
      <c r="FH163" s="109" t="n">
        <v>13.8</v>
      </c>
      <c r="FI163" s="109" t="n">
        <v>13.5</v>
      </c>
      <c r="FJ163" s="109" t="n">
        <v>14.9</v>
      </c>
      <c r="FK163" s="109" t="n">
        <v>19.8</v>
      </c>
      <c r="FL163" s="109" t="n">
        <v>19.8</v>
      </c>
      <c r="FM163" s="109" t="n">
        <v>21.6</v>
      </c>
      <c r="FN163" s="109" t="n">
        <v>26</v>
      </c>
      <c r="FO163" s="110" t="n">
        <f aca="false">SUM(FC163:FN163)/12</f>
        <v>20.9166666666667</v>
      </c>
      <c r="GA163" s="1" t="n">
        <f aca="false">GA162+1</f>
        <v>2013</v>
      </c>
      <c r="GB163" s="113" t="s">
        <v>172</v>
      </c>
      <c r="GC163" s="109" t="n">
        <v>26.8</v>
      </c>
      <c r="GD163" s="109" t="n">
        <v>28.4</v>
      </c>
      <c r="GE163" s="109" t="n">
        <v>26.8</v>
      </c>
      <c r="GF163" s="109" t="n">
        <v>20.6</v>
      </c>
      <c r="GG163" s="109" t="n">
        <v>17.3</v>
      </c>
      <c r="GH163" s="109" t="n">
        <v>14.6</v>
      </c>
      <c r="GI163" s="109" t="n">
        <v>14.1</v>
      </c>
      <c r="GJ163" s="109" t="n">
        <v>15</v>
      </c>
      <c r="GK163" s="109" t="n">
        <v>18.1</v>
      </c>
      <c r="GL163" s="109" t="n">
        <v>17.3</v>
      </c>
      <c r="GM163" s="109" t="n">
        <v>19.6</v>
      </c>
      <c r="GN163" s="109" t="n">
        <v>23.7</v>
      </c>
      <c r="GO163" s="110" t="n">
        <f aca="false">SUM(GC163:GN163)/12</f>
        <v>20.1916666666667</v>
      </c>
      <c r="HA163" s="1" t="n">
        <f aca="false">HA162+1</f>
        <v>2013</v>
      </c>
      <c r="HB163" s="113" t="s">
        <v>172</v>
      </c>
      <c r="HC163" s="109" t="n">
        <v>27.6</v>
      </c>
      <c r="HD163" s="109" t="n">
        <v>27.5</v>
      </c>
      <c r="HE163" s="109" t="n">
        <v>27</v>
      </c>
      <c r="HF163" s="109" t="n">
        <v>23.5</v>
      </c>
      <c r="HG163" s="109" t="n">
        <v>21.7</v>
      </c>
      <c r="HH163" s="109" t="n">
        <v>17</v>
      </c>
      <c r="HI163" s="109" t="n">
        <v>16.5</v>
      </c>
      <c r="HJ163" s="109" t="n">
        <v>17.9</v>
      </c>
      <c r="HK163" s="109" t="n">
        <v>20.4</v>
      </c>
      <c r="HL163" s="109" t="n">
        <v>22.1</v>
      </c>
      <c r="HM163" s="109" t="n">
        <v>22.3</v>
      </c>
      <c r="HN163" s="109" t="n">
        <v>25.3</v>
      </c>
      <c r="HO163" s="110" t="n">
        <f aca="false">SUM(HC163:HN163)/12</f>
        <v>22.4</v>
      </c>
      <c r="IA163" s="1" t="n">
        <f aca="false">IA162+1</f>
        <v>2013</v>
      </c>
      <c r="IB163" s="113" t="s">
        <v>172</v>
      </c>
      <c r="IC163" s="109" t="n">
        <v>33</v>
      </c>
      <c r="ID163" s="109" t="n">
        <v>32.8</v>
      </c>
      <c r="IE163" s="109" t="n">
        <v>30</v>
      </c>
      <c r="IF163" s="109" t="n">
        <v>25.6</v>
      </c>
      <c r="IG163" s="109" t="n">
        <v>22.3</v>
      </c>
      <c r="IH163" s="109" t="n">
        <v>16.4</v>
      </c>
      <c r="II163" s="109" t="n">
        <v>16.9</v>
      </c>
      <c r="IJ163" s="109" t="n">
        <v>18.8</v>
      </c>
      <c r="IK163" s="109" t="n">
        <v>25.5</v>
      </c>
      <c r="IL163" s="109" t="n">
        <v>25.5</v>
      </c>
      <c r="IM163" s="109" t="n">
        <v>28.1</v>
      </c>
      <c r="IN163" s="109" t="n">
        <v>30.4</v>
      </c>
      <c r="IO163" s="110" t="n">
        <f aca="false">SUM(IC163:IN163)/12</f>
        <v>25.4416666666667</v>
      </c>
      <c r="JA163" s="1" t="n">
        <f aca="false">JA162+1</f>
        <v>2013</v>
      </c>
      <c r="JB163" s="113" t="s">
        <v>172</v>
      </c>
      <c r="JC163" s="109" t="n">
        <v>23.1</v>
      </c>
      <c r="JD163" s="109" t="n">
        <v>24.9</v>
      </c>
      <c r="JE163" s="109" t="n">
        <v>24.7</v>
      </c>
      <c r="JF163" s="109" t="n">
        <v>19.8</v>
      </c>
      <c r="JG163" s="109" t="n">
        <v>17.3</v>
      </c>
      <c r="JH163" s="109" t="n">
        <v>14.7</v>
      </c>
      <c r="JI163" s="109" t="n">
        <v>14.5</v>
      </c>
      <c r="JJ163" s="109" t="n">
        <v>15.3</v>
      </c>
      <c r="JK163" s="109" t="n">
        <v>17.8</v>
      </c>
      <c r="JL163" s="109" t="n">
        <v>16.9</v>
      </c>
      <c r="JM163" s="109" t="n">
        <v>18.8</v>
      </c>
      <c r="JN163" s="109" t="n">
        <v>20.8</v>
      </c>
      <c r="JO163" s="110" t="n">
        <f aca="false">SUM(JC163:JN163)/12</f>
        <v>19.05</v>
      </c>
      <c r="KA163" s="1" t="n">
        <f aca="false">KA162+1</f>
        <v>2013</v>
      </c>
      <c r="KB163" s="123" t="s">
        <v>175</v>
      </c>
      <c r="KC163" s="109" t="n">
        <v>32.2</v>
      </c>
      <c r="KD163" s="109" t="n">
        <v>30.5</v>
      </c>
      <c r="KE163" s="109" t="n">
        <v>29.2</v>
      </c>
      <c r="KF163" s="109" t="n">
        <v>25.5</v>
      </c>
      <c r="KG163" s="109" t="n">
        <v>20.4</v>
      </c>
      <c r="KH163" s="109" t="n">
        <v>15.8</v>
      </c>
      <c r="KI163" s="109" t="n">
        <v>15</v>
      </c>
      <c r="KJ163" s="109" t="n">
        <v>17</v>
      </c>
      <c r="KK163" s="109" t="n">
        <v>16.8</v>
      </c>
      <c r="KL163" s="109" t="n">
        <v>20</v>
      </c>
      <c r="KM163" s="109" t="n">
        <v>25.8</v>
      </c>
      <c r="KN163" s="109" t="n">
        <v>29.3</v>
      </c>
      <c r="KO163" s="110" t="n">
        <f aca="false">SUM(KC163:KN163)/12</f>
        <v>23.125</v>
      </c>
      <c r="LA163" s="1" t="n">
        <f aca="false">LA162+1</f>
        <v>2013</v>
      </c>
      <c r="LB163" s="113" t="s">
        <v>172</v>
      </c>
      <c r="LC163" s="109" t="n">
        <v>32.4</v>
      </c>
      <c r="LD163" s="109" t="n">
        <v>32.3</v>
      </c>
      <c r="LE163" s="109" t="n">
        <v>29.1</v>
      </c>
      <c r="LF163" s="109" t="n">
        <v>24.9</v>
      </c>
      <c r="LG163" s="109" t="n">
        <v>21.4</v>
      </c>
      <c r="LH163" s="109" t="n">
        <v>15.6</v>
      </c>
      <c r="LI163" s="109" t="n">
        <v>15.4</v>
      </c>
      <c r="LJ163" s="109" t="n">
        <v>16.8</v>
      </c>
      <c r="LK163" s="109" t="n">
        <v>22.3</v>
      </c>
      <c r="LL163" s="109" t="n">
        <v>24.7</v>
      </c>
      <c r="LM163" s="109" t="n">
        <v>27.3</v>
      </c>
      <c r="LN163" s="109" t="n">
        <v>30.8</v>
      </c>
      <c r="LO163" s="110" t="n">
        <f aca="false">SUM(LC163:LN163)/12</f>
        <v>24.4166666666667</v>
      </c>
      <c r="MA163" s="1" t="n">
        <f aca="false">MA162+1</f>
        <v>2013</v>
      </c>
      <c r="MB163" s="113" t="s">
        <v>172</v>
      </c>
      <c r="MC163" s="109" t="n">
        <v>27.7</v>
      </c>
      <c r="MD163" s="109" t="n">
        <v>28.5</v>
      </c>
      <c r="ME163" s="109" t="n">
        <v>27.8</v>
      </c>
      <c r="MF163" s="109" t="n">
        <v>22.5</v>
      </c>
      <c r="MG163" s="109" t="n">
        <v>20.3</v>
      </c>
      <c r="MH163" s="109" t="n">
        <v>15.6</v>
      </c>
      <c r="MI163" s="109" t="n">
        <v>15.6</v>
      </c>
      <c r="MJ163" s="109" t="n">
        <v>16.9</v>
      </c>
      <c r="MK163" s="109" t="n">
        <v>21.3</v>
      </c>
      <c r="ML163" s="109" t="n">
        <v>21.3</v>
      </c>
      <c r="MM163" s="109" t="n">
        <v>22.6</v>
      </c>
      <c r="MN163" s="109" t="n">
        <v>26.1</v>
      </c>
      <c r="MO163" s="110" t="n">
        <f aca="false">SUM(MC163:MN163)/12</f>
        <v>22.1833333333333</v>
      </c>
      <c r="NA163" s="1" t="n">
        <f aca="false">NA162+1</f>
        <v>2013</v>
      </c>
      <c r="NB163" s="113" t="s">
        <v>172</v>
      </c>
      <c r="NC163" s="109" t="n">
        <v>38</v>
      </c>
      <c r="ND163" s="109" t="n">
        <v>35.1</v>
      </c>
      <c r="NE163" s="109" t="n">
        <v>31.5</v>
      </c>
      <c r="NF163" s="109" t="n">
        <v>28.6</v>
      </c>
      <c r="NG163" s="109" t="n">
        <v>24.8</v>
      </c>
      <c r="NH163" s="109" t="n">
        <v>18.2</v>
      </c>
      <c r="NI163" s="109" t="n">
        <v>18.8</v>
      </c>
      <c r="NJ163" s="109" t="n">
        <v>22.9</v>
      </c>
      <c r="NK163" s="109" t="n">
        <v>29.8</v>
      </c>
      <c r="NL163" s="109" t="n">
        <v>29.6</v>
      </c>
      <c r="NM163" s="109" t="n">
        <v>31.4</v>
      </c>
      <c r="NN163" s="109" t="n">
        <v>35.3</v>
      </c>
      <c r="NO163" s="110" t="n">
        <f aca="false">SUM(NC163:NN163)/12</f>
        <v>28.6666666666667</v>
      </c>
      <c r="ON163" s="39" t="n">
        <f aca="false">(FO163+GO163+MO163)/3</f>
        <v>21.0972222222222</v>
      </c>
      <c r="OO163" s="40" t="n">
        <f aca="false">(AO163+BO163+EO163+HO163+JO163)/5</f>
        <v>23.275</v>
      </c>
      <c r="OP163" s="41" t="n">
        <f aca="false">(FO163+GO163+MO163+AO163+BO163+EO163+HO163+JO163)/8</f>
        <v>22.4583333333333</v>
      </c>
      <c r="PA163" s="114"/>
      <c r="PB163" s="115"/>
      <c r="PN163" s="28" t="n">
        <f aca="false">MAX(FC163:FN163,GC163:GN163,MC163:MN163)</f>
        <v>28.5</v>
      </c>
      <c r="PO163" s="29" t="n">
        <f aca="false">MIN(FC163:FN163,GC163:GN163,MC163:MN163)</f>
        <v>13.5</v>
      </c>
      <c r="PP163" s="30" t="n">
        <f aca="false">MAX(AC163:AN163,BC163:BN163,EC163:EN163,HC163:HN163,JC163:JN163)</f>
        <v>40.6</v>
      </c>
      <c r="PQ163" s="31" t="n">
        <f aca="false">MIN(AC163:AN163,BC163:BN163,EC163:EN163,HC163:HN163,JC163:JN163)</f>
        <v>14</v>
      </c>
      <c r="QU163" s="116" t="n">
        <f aca="false">AVERAGE(AH163,AI163,AJ163,BH163,BI163,BJ163,CH163,CI163,CJ163,DH163,DI163,DJ163,EH163,EI163,EJ163,FH163,FI163,FJ163,GH168,GI168,GJ168,HH163,HI163,HJ163,IH163,II163,IJ163,JH163,JI163,JJ163,KH163,KI163,KJ163,LH163,LI163,LJ163,MH163,MI163,MJ163,NH163,NI163,NJ163)</f>
        <v>16.352380952381</v>
      </c>
      <c r="QV163" s="117" t="n">
        <f aca="false">AVERAGE(AC163,AD163,AN163,BC163,BD163,BN163,CC163,CD163,CN163,DC163,DD163,DN163,EC163,ED163,EN163,FC163,FD163,FN163,GC168,GD168,GN168,HC163,HD163,HN163,IC163,ID163,IN163,JC163,JD163,JN163,KC163,KD163,KN163,LC163,LD163,LN163,MC163,MD163,MN163,NC163,ND163,NN163,)</f>
        <v>28.7279069767442</v>
      </c>
      <c r="QW163" s="116" t="n">
        <f aca="false">AVERAGE(QU153:QU163)</f>
        <v>16.0764069264069</v>
      </c>
      <c r="QX163" s="118" t="n">
        <f aca="false">AVERAGE(QV153:QV163)</f>
        <v>28.2623326286117</v>
      </c>
    </row>
    <row r="164" customFormat="false" ht="12.9" hidden="false" customHeight="false" outlineLevel="0" collapsed="false">
      <c r="A164" s="101"/>
      <c r="B164" s="102" t="n">
        <f aca="false">AVERAGE(AO164,BO164,CO164,DO164,EO164,FO164,GO164,HO164,IO164,JO164,KO164,LO164,MO164,NO164)</f>
        <v>23.2904761904762</v>
      </c>
      <c r="C164" s="103" t="n">
        <f aca="false">AVERAGE(B160:B164)</f>
        <v>22.7521626984127</v>
      </c>
      <c r="D164" s="104" t="n">
        <f aca="false">AVERAGE(B155:B164)</f>
        <v>22.8462599206349</v>
      </c>
      <c r="E164" s="102" t="n">
        <f aca="false">AVERAGE(B145:B164)</f>
        <v>22.5874553571429</v>
      </c>
      <c r="F164" s="105" t="n">
        <f aca="false">AVERAGE(B115:B164)</f>
        <v>22.2919226190476</v>
      </c>
      <c r="G164" s="3" t="n">
        <f aca="false">MAX(AC164:AN164,BC164:BN164,CC164:CN164,DC164:DN164,EC164:EN164,FC164:FN164,GC164:GN164,HC164:HN164,IC164:IN164,JC164:JN164,KC164:KN164,LC164:LN164,MC164:MN164,NC164:NN164)</f>
        <v>40.2</v>
      </c>
      <c r="H164" s="106" t="n">
        <f aca="false">MEDIAN(AC164:AN164,BC164:BN164,CC164:CN164,DC164:DN164,EC164:EN164,FC164:FN164,GC164:GN164,HC164:HN164,IC164:IN164,JC164:JN164,KC164:KN164,LC164:LN164,MC164:MN164,NC164:NN164)</f>
        <v>22.9</v>
      </c>
      <c r="I164" s="5" t="n">
        <f aca="false">MIN(AC164:AN164,BC164:BN164,CC164:CN164,DC164:DN164,EC164:EN164,FC164:FN164,GC164:GN164,HC164:HN164,IC164:IN164,JC164:JN164,KC164:KN164,LC164:LN164,MC164:MN164,NC164:NN164)</f>
        <v>13.2</v>
      </c>
      <c r="J164" s="107" t="n">
        <f aca="false">(G164+I164)/2</f>
        <v>26.7</v>
      </c>
      <c r="AA164" s="1" t="n">
        <f aca="false">AA163+1</f>
        <v>90</v>
      </c>
      <c r="AB164" s="108" t="n">
        <v>2014</v>
      </c>
      <c r="AC164" s="109" t="n">
        <v>30.7</v>
      </c>
      <c r="AD164" s="109" t="n">
        <v>28.2</v>
      </c>
      <c r="AE164" s="109" t="n">
        <v>26</v>
      </c>
      <c r="AF164" s="109" t="n">
        <v>22.8</v>
      </c>
      <c r="AG164" s="109" t="n">
        <v>20.4</v>
      </c>
      <c r="AH164" s="109" t="n">
        <v>16.5</v>
      </c>
      <c r="AI164" s="109" t="n">
        <v>15.1</v>
      </c>
      <c r="AJ164" s="109" t="n">
        <v>16.3</v>
      </c>
      <c r="AK164" s="109" t="n">
        <v>20.1</v>
      </c>
      <c r="AL164" s="109" t="n">
        <v>24.5</v>
      </c>
      <c r="AM164" s="109" t="n">
        <v>25.3</v>
      </c>
      <c r="AN164" s="109" t="n">
        <v>25</v>
      </c>
      <c r="AO164" s="110" t="n">
        <f aca="false">SUM(AC164:AN164)/12</f>
        <v>22.575</v>
      </c>
      <c r="AQ164" s="112"/>
      <c r="AR164" s="109"/>
      <c r="AS164" s="109"/>
      <c r="AT164" s="109"/>
      <c r="AU164" s="109"/>
      <c r="AV164" s="109"/>
      <c r="AW164" s="109"/>
      <c r="AX164" s="109"/>
      <c r="AY164" s="109"/>
      <c r="AZ164" s="109"/>
      <c r="BA164" s="1" t="n">
        <f aca="false">BA163+1</f>
        <v>2014</v>
      </c>
      <c r="BB164" s="113" t="s">
        <v>173</v>
      </c>
      <c r="BC164" s="109" t="n">
        <v>32</v>
      </c>
      <c r="BD164" s="109" t="n">
        <v>28.7</v>
      </c>
      <c r="BE164" s="109" t="n">
        <v>25.9</v>
      </c>
      <c r="BF164" s="109" t="n">
        <v>20.8</v>
      </c>
      <c r="BG164" s="109" t="n">
        <v>18.8</v>
      </c>
      <c r="BH164" s="109" t="n">
        <v>14</v>
      </c>
      <c r="BI164" s="109" t="n">
        <v>13.2</v>
      </c>
      <c r="BJ164" s="109" t="n">
        <v>15</v>
      </c>
      <c r="BK164" s="109" t="n">
        <v>19.1</v>
      </c>
      <c r="BL164" s="109" t="n">
        <v>25.6</v>
      </c>
      <c r="BM164" s="109" t="n">
        <v>26.3</v>
      </c>
      <c r="BN164" s="109" t="n">
        <v>26.8</v>
      </c>
      <c r="BO164" s="110" t="n">
        <f aca="false">SUM(BC164:BN164)/12</f>
        <v>22.1833333333333</v>
      </c>
      <c r="BP164" s="109"/>
      <c r="BQ164" s="109"/>
      <c r="BR164" s="109"/>
      <c r="BS164" s="109"/>
      <c r="CA164" s="1" t="n">
        <f aca="false">CA163+1</f>
        <v>2014</v>
      </c>
      <c r="CB164" s="112" t="n">
        <v>2014</v>
      </c>
      <c r="CC164" s="109" t="n">
        <v>23.1</v>
      </c>
      <c r="CD164" s="109" t="n">
        <v>21.8</v>
      </c>
      <c r="CE164" s="109" t="n">
        <v>20.9</v>
      </c>
      <c r="CF164" s="109" t="n">
        <v>19.7</v>
      </c>
      <c r="CG164" s="109" t="n">
        <v>18.4</v>
      </c>
      <c r="CH164" s="109" t="n">
        <v>15.8</v>
      </c>
      <c r="CI164" s="109" t="n">
        <v>14.5</v>
      </c>
      <c r="CJ164" s="109" t="n">
        <v>14.6</v>
      </c>
      <c r="CK164" s="109" t="n">
        <v>17.1</v>
      </c>
      <c r="CL164" s="109" t="n">
        <v>20.4</v>
      </c>
      <c r="CM164" s="109" t="n">
        <v>20.3</v>
      </c>
      <c r="CN164" s="109" t="n">
        <v>20.1</v>
      </c>
      <c r="CO164" s="110" t="n">
        <f aca="false">SUM(CC164:CN164)/12</f>
        <v>18.8916666666667</v>
      </c>
      <c r="DA164" s="1" t="n">
        <f aca="false">DA163+1</f>
        <v>2014</v>
      </c>
      <c r="DB164" s="113" t="s">
        <v>173</v>
      </c>
      <c r="DC164" s="109" t="n">
        <v>33.8</v>
      </c>
      <c r="DD164" s="109" t="n">
        <v>31</v>
      </c>
      <c r="DE164" s="109" t="n">
        <v>27.9</v>
      </c>
      <c r="DF164" s="109" t="n">
        <v>22.5</v>
      </c>
      <c r="DG164" s="109" t="n">
        <v>20.7</v>
      </c>
      <c r="DH164" s="109" t="n">
        <v>16</v>
      </c>
      <c r="DI164" s="109" t="n">
        <v>14.9</v>
      </c>
      <c r="DJ164" s="109" t="n">
        <v>17.6</v>
      </c>
      <c r="DK164" s="109" t="n">
        <v>21</v>
      </c>
      <c r="DL164" s="109" t="n">
        <v>26.4</v>
      </c>
      <c r="DM164" s="109" t="n">
        <v>28.5</v>
      </c>
      <c r="DN164" s="109" t="n">
        <v>28.5</v>
      </c>
      <c r="DO164" s="110" t="n">
        <f aca="false">SUM(DC164:DN164)/12</f>
        <v>24.0666666666667</v>
      </c>
      <c r="EA164" s="1" t="n">
        <f aca="false">EA163+1</f>
        <v>2014</v>
      </c>
      <c r="EB164" s="111" t="n">
        <v>2014</v>
      </c>
      <c r="EC164" s="109" t="n">
        <v>40.2</v>
      </c>
      <c r="ED164" s="109" t="n">
        <v>37.4</v>
      </c>
      <c r="EE164" s="109" t="n">
        <v>34.4</v>
      </c>
      <c r="EF164" s="109" t="n">
        <v>27.9</v>
      </c>
      <c r="EG164" s="109" t="n">
        <v>25.1</v>
      </c>
      <c r="EH164" s="109" t="n">
        <v>20</v>
      </c>
      <c r="EI164" s="109" t="n">
        <v>19.8</v>
      </c>
      <c r="EJ164" s="109" t="n">
        <v>21.4</v>
      </c>
      <c r="EK164" s="109" t="n">
        <v>26.7</v>
      </c>
      <c r="EL164" s="109" t="n">
        <v>33.3</v>
      </c>
      <c r="EM164" s="109" t="n">
        <v>35.9</v>
      </c>
      <c r="EN164" s="109" t="n">
        <v>37.5</v>
      </c>
      <c r="EO164" s="110" t="n">
        <f aca="false">SUM(EC164:EN164)/12</f>
        <v>29.9666666666667</v>
      </c>
      <c r="FA164" s="1" t="n">
        <f aca="false">FA163+1</f>
        <v>2014</v>
      </c>
      <c r="FB164" s="113" t="s">
        <v>173</v>
      </c>
      <c r="FC164" s="109" t="n">
        <v>29.5</v>
      </c>
      <c r="FD164" s="109" t="n">
        <v>27</v>
      </c>
      <c r="FE164" s="109" t="n">
        <v>24.7</v>
      </c>
      <c r="FF164" s="109" t="n">
        <v>20.6</v>
      </c>
      <c r="FG164" s="109" t="n">
        <v>19.2</v>
      </c>
      <c r="FH164" s="109" t="n">
        <v>14.5</v>
      </c>
      <c r="FI164" s="109" t="n">
        <v>13.4</v>
      </c>
      <c r="FJ164" s="109" t="n">
        <v>16.1</v>
      </c>
      <c r="FK164" s="109" t="n">
        <v>19.1</v>
      </c>
      <c r="FL164" s="109" t="n">
        <v>24.4</v>
      </c>
      <c r="FM164" s="109" t="n">
        <v>25.2</v>
      </c>
      <c r="FN164" s="109" t="n">
        <v>25.3</v>
      </c>
      <c r="FO164" s="110" t="n">
        <f aca="false">SUM(FC164:FN164)/12</f>
        <v>21.5833333333333</v>
      </c>
      <c r="GA164" s="1" t="n">
        <f aca="false">GA163+1</f>
        <v>2014</v>
      </c>
      <c r="GB164" s="113" t="s">
        <v>173</v>
      </c>
      <c r="GC164" s="109" t="n">
        <v>28.1</v>
      </c>
      <c r="GD164" s="109" t="n">
        <v>27.4</v>
      </c>
      <c r="GE164" s="109" t="n">
        <v>24</v>
      </c>
      <c r="GF164" s="109" t="n">
        <v>20.3</v>
      </c>
      <c r="GG164" s="109" t="n">
        <v>17.6</v>
      </c>
      <c r="GH164" s="109" t="n">
        <v>14.4</v>
      </c>
      <c r="GI164" s="109" t="n">
        <v>13.4</v>
      </c>
      <c r="GJ164" s="109" t="n">
        <v>15.2</v>
      </c>
      <c r="GK164" s="109" t="n">
        <v>17.8</v>
      </c>
      <c r="GL164" s="109" t="n">
        <v>21.1</v>
      </c>
      <c r="GM164" s="109" t="n">
        <v>23.7</v>
      </c>
      <c r="GN164" s="109" t="n">
        <v>23.1</v>
      </c>
      <c r="GO164" s="110" t="n">
        <f aca="false">SUM(GC164:GN164)/12</f>
        <v>20.5083333333333</v>
      </c>
      <c r="HA164" s="1" t="n">
        <f aca="false">HA163+1</f>
        <v>2014</v>
      </c>
      <c r="HB164" s="113" t="s">
        <v>173</v>
      </c>
      <c r="HC164" s="109" t="n">
        <v>27.7</v>
      </c>
      <c r="HD164" s="109" t="n">
        <v>26.3</v>
      </c>
      <c r="HE164" s="109" t="n">
        <v>24.6</v>
      </c>
      <c r="HF164" s="109" t="n">
        <v>22.9</v>
      </c>
      <c r="HG164" s="109" t="n">
        <v>21.4</v>
      </c>
      <c r="HH164" s="109" t="n">
        <v>17</v>
      </c>
      <c r="HI164" s="109" t="n">
        <v>15.8</v>
      </c>
      <c r="HJ164" s="109" t="n">
        <v>16.7</v>
      </c>
      <c r="HK164" s="109" t="n">
        <v>20.1</v>
      </c>
      <c r="HL164" s="109" t="n">
        <v>24.4</v>
      </c>
      <c r="HM164" s="109" t="n">
        <v>24.1</v>
      </c>
      <c r="HN164" s="109" t="n">
        <v>24</v>
      </c>
      <c r="HO164" s="110" t="n">
        <f aca="false">SUM(HC164:HN164)/12</f>
        <v>22.0833333333333</v>
      </c>
      <c r="IA164" s="1" t="n">
        <f aca="false">IA163+1</f>
        <v>2014</v>
      </c>
      <c r="IB164" s="113" t="s">
        <v>173</v>
      </c>
      <c r="IC164" s="109" t="n">
        <v>34.7</v>
      </c>
      <c r="ID164" s="109" t="n">
        <v>32.3</v>
      </c>
      <c r="IE164" s="109" t="n">
        <v>29.4</v>
      </c>
      <c r="IF164" s="109" t="n">
        <v>24.3</v>
      </c>
      <c r="IG164" s="109" t="n">
        <v>21.3</v>
      </c>
      <c r="IH164" s="109" t="n">
        <v>17.2</v>
      </c>
      <c r="II164" s="109" t="n">
        <v>16.9</v>
      </c>
      <c r="IJ164" s="109" t="n">
        <v>18.7</v>
      </c>
      <c r="IK164" s="109" t="n">
        <v>22.9</v>
      </c>
      <c r="IL164" s="109" t="n">
        <v>27.9</v>
      </c>
      <c r="IM164" s="109" t="n">
        <v>29.3</v>
      </c>
      <c r="IN164" s="109" t="n">
        <v>29.7</v>
      </c>
      <c r="IO164" s="110" t="n">
        <f aca="false">SUM(IC164:IN164)/12</f>
        <v>25.3833333333333</v>
      </c>
      <c r="JA164" s="1" t="n">
        <f aca="false">JA163+1</f>
        <v>2014</v>
      </c>
      <c r="JB164" s="113" t="s">
        <v>173</v>
      </c>
      <c r="JC164" s="109" t="n">
        <v>24</v>
      </c>
      <c r="JD164" s="109" t="n">
        <v>23</v>
      </c>
      <c r="JE164" s="109" t="n">
        <v>21.3</v>
      </c>
      <c r="JF164" s="109" t="n">
        <v>19.3</v>
      </c>
      <c r="JG164" s="109" t="n">
        <v>17.1</v>
      </c>
      <c r="JH164" s="109" t="n">
        <v>15.4</v>
      </c>
      <c r="JI164" s="109" t="n">
        <v>13.7</v>
      </c>
      <c r="JJ164" s="109" t="n">
        <v>15.1</v>
      </c>
      <c r="JK164" s="109" t="n">
        <v>17.9</v>
      </c>
      <c r="JL164" s="109" t="n">
        <v>19.7</v>
      </c>
      <c r="JM164" s="109" t="n">
        <v>20.7</v>
      </c>
      <c r="JN164" s="109" t="n">
        <v>20.8</v>
      </c>
      <c r="JO164" s="110" t="n">
        <f aca="false">SUM(JC164:JN164)/12</f>
        <v>19</v>
      </c>
      <c r="KA164" s="1" t="n">
        <f aca="false">KA163+1</f>
        <v>2014</v>
      </c>
      <c r="KB164" s="123" t="s">
        <v>176</v>
      </c>
      <c r="KC164" s="109" t="n">
        <v>31.5</v>
      </c>
      <c r="KD164" s="109" t="n">
        <v>29.2</v>
      </c>
      <c r="KE164" s="109" t="n">
        <v>30.9</v>
      </c>
      <c r="KF164" s="109" t="n">
        <v>24.3</v>
      </c>
      <c r="KG164" s="109" t="n">
        <v>19.9</v>
      </c>
      <c r="KH164" s="109" t="n">
        <v>17.3</v>
      </c>
      <c r="KI164" s="109" t="n">
        <v>16.5</v>
      </c>
      <c r="KJ164" s="109" t="n">
        <v>15.8</v>
      </c>
      <c r="KK164" s="109" t="n">
        <v>19.2</v>
      </c>
      <c r="KL164" s="109" t="n">
        <v>24.9</v>
      </c>
      <c r="KM164" s="109" t="n">
        <v>29.8</v>
      </c>
      <c r="KN164" s="109" t="n">
        <v>29.5</v>
      </c>
      <c r="KO164" s="110" t="n">
        <f aca="false">SUM(KC164:KN164)/12</f>
        <v>24.0666666666667</v>
      </c>
      <c r="LA164" s="1" t="n">
        <f aca="false">LA163+1</f>
        <v>2014</v>
      </c>
      <c r="LB164" s="113" t="s">
        <v>173</v>
      </c>
      <c r="LC164" s="109" t="n">
        <v>34.3</v>
      </c>
      <c r="LD164" s="109" t="n">
        <v>31.7</v>
      </c>
      <c r="LE164" s="109" t="n">
        <v>29</v>
      </c>
      <c r="LF164" s="109" t="n">
        <v>24</v>
      </c>
      <c r="LG164" s="109" t="n">
        <v>21.4</v>
      </c>
      <c r="LH164" s="109" t="n">
        <v>16.3</v>
      </c>
      <c r="LI164" s="109" t="n">
        <v>14.8</v>
      </c>
      <c r="LJ164" s="109" t="n">
        <v>16.8</v>
      </c>
      <c r="LK164" s="109" t="n">
        <v>21.5</v>
      </c>
      <c r="LL164" s="109" t="n">
        <v>28.4</v>
      </c>
      <c r="LM164" s="109" t="n">
        <v>29.6</v>
      </c>
      <c r="LN164" s="109" t="n">
        <v>29.7</v>
      </c>
      <c r="LO164" s="110" t="n">
        <f aca="false">SUM(LC164:LN164)/12</f>
        <v>24.7916666666667</v>
      </c>
      <c r="MA164" s="1" t="n">
        <f aca="false">MA163+1</f>
        <v>2014</v>
      </c>
      <c r="MB164" s="113" t="s">
        <v>173</v>
      </c>
      <c r="MC164" s="109" t="n">
        <v>29.3</v>
      </c>
      <c r="MD164" s="109" t="n">
        <v>26.9</v>
      </c>
      <c r="ME164" s="109" t="n">
        <v>25.5</v>
      </c>
      <c r="MF164" s="109" t="n">
        <v>21.9</v>
      </c>
      <c r="MG164" s="109" t="n">
        <v>20.1</v>
      </c>
      <c r="MH164" s="109" t="n">
        <v>15.9</v>
      </c>
      <c r="MI164" s="109" t="n">
        <v>14.8</v>
      </c>
      <c r="MJ164" s="109" t="n">
        <v>16.3</v>
      </c>
      <c r="MK164" s="109" t="n">
        <v>19.9</v>
      </c>
      <c r="ML164" s="109" t="n">
        <v>25.2</v>
      </c>
      <c r="MM164" s="109" t="n">
        <v>25.8</v>
      </c>
      <c r="MN164" s="109" t="n">
        <v>25</v>
      </c>
      <c r="MO164" s="110" t="n">
        <f aca="false">SUM(MC164:MN164)/12</f>
        <v>22.2166666666667</v>
      </c>
      <c r="NA164" s="1" t="n">
        <f aca="false">NA163+1</f>
        <v>2014</v>
      </c>
      <c r="NB164" s="113" t="s">
        <v>173</v>
      </c>
      <c r="NC164" s="109" t="n">
        <v>38.3</v>
      </c>
      <c r="ND164" s="109" t="n">
        <v>36.4</v>
      </c>
      <c r="NE164" s="109" t="n">
        <v>33.1</v>
      </c>
      <c r="NF164" s="109" t="n">
        <v>26.5</v>
      </c>
      <c r="NG164" s="109" t="n">
        <v>23.4</v>
      </c>
      <c r="NH164" s="109" t="n">
        <v>19.3</v>
      </c>
      <c r="NI164" s="109" t="n">
        <v>19.3</v>
      </c>
      <c r="NJ164" s="109" t="n">
        <v>21.7</v>
      </c>
      <c r="NK164" s="109" t="n">
        <v>26.6</v>
      </c>
      <c r="NL164" s="109" t="n">
        <v>32.4</v>
      </c>
      <c r="NM164" s="109" t="n">
        <v>33.4</v>
      </c>
      <c r="NN164" s="109" t="n">
        <v>34.6</v>
      </c>
      <c r="NO164" s="110" t="n">
        <f aca="false">SUM(NC164:NN164)/12</f>
        <v>28.75</v>
      </c>
      <c r="ON164" s="39" t="n">
        <f aca="false">(FO164+GO164+MO164)/3</f>
        <v>21.4361111111111</v>
      </c>
      <c r="OO164" s="40" t="n">
        <f aca="false">(AO164+BO164+EO164+HO164+JO164)/5</f>
        <v>23.1616666666667</v>
      </c>
      <c r="OP164" s="41" t="n">
        <f aca="false">(FO164+GO164+MO164+AO164+BO164+EO164+HO164+JO164)/8</f>
        <v>22.5145833333333</v>
      </c>
      <c r="PA164" s="114"/>
      <c r="PB164" s="115"/>
      <c r="PN164" s="28" t="n">
        <f aca="false">MAX(FC164:FN164,GC164:GN164,MC164:MN164)</f>
        <v>29.5</v>
      </c>
      <c r="PO164" s="29" t="n">
        <f aca="false">MIN(FC164:FN164,GC164:GN164,MC164:MN164)</f>
        <v>13.4</v>
      </c>
      <c r="PP164" s="30" t="n">
        <f aca="false">MAX(AC164:AN164,BC164:BN164,EC164:EN164,HC164:HN164,JC164:JN164)</f>
        <v>40.2</v>
      </c>
      <c r="PQ164" s="31" t="n">
        <f aca="false">MIN(AC164:AN164,BC164:BN164,EC164:EN164,HC164:HN164,JC164:JN164)</f>
        <v>13.2</v>
      </c>
      <c r="QU164" s="116" t="n">
        <f aca="false">AVERAGE(AH164,AI164,AJ164,BH164,BI164,BJ164,CH164,CI164,CJ164,DH164,DI164,DJ164,EH164,EI164,EJ164,FH164,FI164,FJ164,GH169,GI169,GJ169,HH164,HI164,HJ164,IH164,II164,IJ164,JH164,JI164,JJ164,KH164,KI164,KJ164,LH164,LI164,LJ164,MH164,MI164,MJ164,NH164,NI164,NJ164)</f>
        <v>16.247619047619</v>
      </c>
      <c r="QV164" s="117" t="n">
        <f aca="false">AVERAGE(AC164,AD164,AN164,BC164,BD164,BN164,CC164,CD164,CN164,DC164,DD164,DN164,EC164,ED164,EN164,FC164,FD164,FN164,GC169,GD169,GN169,HC164,HD164,HN164,IC164,ID164,IN164,JC164,JD164,JN164,KC164,KD164,KN164,LC164,LD164,LN164,MC164,MD164,MN164,NC164,ND164,NN164,)</f>
        <v>28.4976744186047</v>
      </c>
      <c r="QW164" s="116" t="n">
        <f aca="false">AVERAGE(QU154:QU164)</f>
        <v>16.1209956709957</v>
      </c>
      <c r="QX164" s="118" t="n">
        <f aca="false">AVERAGE(QV154:QV164)</f>
        <v>28.2690979563073</v>
      </c>
    </row>
    <row r="165" customFormat="false" ht="12.9" hidden="false" customHeight="false" outlineLevel="0" collapsed="false">
      <c r="A165" s="101" t="n">
        <f aca="false">A160+5</f>
        <v>2015</v>
      </c>
      <c r="B165" s="102" t="n">
        <f aca="false">AVERAGE(AO165,BO165,CO165,DO165,EO165,FO165,GO165,HO165,IO165,JO165,KO165,LO165,MO165,NO165)</f>
        <v>22.8505952380952</v>
      </c>
      <c r="C165" s="103" t="n">
        <f aca="false">AVERAGE(B161:B165)</f>
        <v>22.8784722222222</v>
      </c>
      <c r="D165" s="104" t="n">
        <f aca="false">AVERAGE(B156:B165)</f>
        <v>22.8407242063492</v>
      </c>
      <c r="E165" s="102" t="n">
        <f aca="false">AVERAGE(B146:B165)</f>
        <v>22.6384077380952</v>
      </c>
      <c r="F165" s="105" t="n">
        <f aca="false">AVERAGE(B116:B165)</f>
        <v>22.3005416666667</v>
      </c>
      <c r="G165" s="3" t="n">
        <f aca="false">MAX(AC165:AN165,BC165:BN165,CC165:CN165,DC165:DN165,EC165:EN165,FC165:FN165,GC165:GN165,HC165:HN165,IC165:IN165,JC165:JN165,KC165:KN165,LC165:LN165,MC165:MN165,NC165:NN165)</f>
        <v>39.3</v>
      </c>
      <c r="H165" s="106" t="n">
        <f aca="false">MEDIAN(AC165:AN165,BC165:BN165,CC165:CN165,DC165:DN165,EC165:EN165,FC165:FN165,GC165:GN165,HC165:HN165,IC165:IN165,JC165:JN165,KC165:KN165,LC165:LN165,MC165:MN165,NC165:NN165)</f>
        <v>22</v>
      </c>
      <c r="I165" s="5" t="n">
        <f aca="false">MIN(AC165:AN165,BC165:BN165,CC165:CN165,DC165:DN165,EC165:EN165,FC165:FN165,GC165:GN165,HC165:HN165,IC165:IN165,JC165:JN165,KC165:KN165,LC165:LN165,MC165:MN165,NC165:NN165)</f>
        <v>12.6</v>
      </c>
      <c r="J165" s="107" t="n">
        <f aca="false">(G165+I165)/2</f>
        <v>25.95</v>
      </c>
      <c r="AA165" s="1" t="n">
        <f aca="false">AA164+1</f>
        <v>91</v>
      </c>
      <c r="AB165" s="108" t="n">
        <v>2015</v>
      </c>
      <c r="AC165" s="109" t="n">
        <v>27.6</v>
      </c>
      <c r="AD165" s="109" t="n">
        <v>31</v>
      </c>
      <c r="AE165" s="109" t="n">
        <v>24.1</v>
      </c>
      <c r="AF165" s="109" t="n">
        <v>20.1</v>
      </c>
      <c r="AG165" s="109" t="n">
        <v>18.1</v>
      </c>
      <c r="AH165" s="109" t="n">
        <v>16</v>
      </c>
      <c r="AI165" s="109" t="n">
        <v>14.5</v>
      </c>
      <c r="AJ165" s="109" t="n">
        <v>15.5</v>
      </c>
      <c r="AK165" s="109" t="n">
        <v>18.5</v>
      </c>
      <c r="AL165" s="109" t="n">
        <v>25.4</v>
      </c>
      <c r="AM165" s="109" t="n">
        <v>25.7</v>
      </c>
      <c r="AN165" s="109" t="n">
        <v>30.3</v>
      </c>
      <c r="AO165" s="110" t="n">
        <f aca="false">SUM(AC165:AN165)/12</f>
        <v>22.2333333333333</v>
      </c>
      <c r="AQ165" s="112"/>
      <c r="AR165" s="109"/>
      <c r="AS165" s="109"/>
      <c r="AT165" s="109"/>
      <c r="AU165" s="109"/>
      <c r="AV165" s="109"/>
      <c r="AW165" s="109"/>
      <c r="AX165" s="109"/>
      <c r="AY165" s="109"/>
      <c r="AZ165" s="109"/>
      <c r="BA165" s="1" t="n">
        <f aca="false">BA164+1</f>
        <v>2015</v>
      </c>
      <c r="BB165" s="113" t="s">
        <v>174</v>
      </c>
      <c r="BC165" s="109" t="n">
        <v>27.4</v>
      </c>
      <c r="BD165" s="109" t="n">
        <v>32.3</v>
      </c>
      <c r="BE165" s="109" t="n">
        <v>24.8</v>
      </c>
      <c r="BF165" s="109" t="n">
        <v>18.8</v>
      </c>
      <c r="BG165" s="109" t="n">
        <v>16.3</v>
      </c>
      <c r="BH165" s="109" t="n">
        <v>13.9</v>
      </c>
      <c r="BI165" s="109" t="n">
        <v>12.9</v>
      </c>
      <c r="BJ165" s="109" t="n">
        <v>13.7</v>
      </c>
      <c r="BK165" s="109" t="n">
        <v>17.2</v>
      </c>
      <c r="BL165" s="109" t="n">
        <v>26.6</v>
      </c>
      <c r="BM165" s="109" t="n">
        <v>26.5</v>
      </c>
      <c r="BN165" s="109" t="n">
        <v>31.3</v>
      </c>
      <c r="BO165" s="110" t="n">
        <f aca="false">SUM(BC165:BN165)/12</f>
        <v>21.8083333333333</v>
      </c>
      <c r="BP165" s="109"/>
      <c r="BQ165" s="109"/>
      <c r="BR165" s="109"/>
      <c r="BS165" s="109"/>
      <c r="CA165" s="1" t="n">
        <f aca="false">CA164+1</f>
        <v>2015</v>
      </c>
      <c r="CB165" s="112" t="n">
        <v>2015</v>
      </c>
      <c r="CC165" s="109" t="n">
        <v>22.3</v>
      </c>
      <c r="CD165" s="109" t="n">
        <v>22.8</v>
      </c>
      <c r="CE165" s="109" t="n">
        <v>20.8</v>
      </c>
      <c r="CF165" s="109" t="n">
        <v>17.4</v>
      </c>
      <c r="CG165" s="109" t="n">
        <v>16.7</v>
      </c>
      <c r="CH165" s="109" t="n">
        <v>14.6</v>
      </c>
      <c r="CI165" s="109" t="n">
        <v>13.6</v>
      </c>
      <c r="CJ165" s="109" t="n">
        <v>13.7</v>
      </c>
      <c r="CK165" s="109" t="n">
        <v>15.6</v>
      </c>
      <c r="CL165" s="109" t="n">
        <v>19.9</v>
      </c>
      <c r="CM165" s="109" t="n">
        <v>20</v>
      </c>
      <c r="CN165" s="109" t="n">
        <v>24.1</v>
      </c>
      <c r="CO165" s="110" t="n">
        <f aca="false">SUM(CC165:CN165)/12</f>
        <v>18.4583333333333</v>
      </c>
      <c r="DA165" s="1" t="n">
        <f aca="false">DA164+1</f>
        <v>2015</v>
      </c>
      <c r="DB165" s="113" t="s">
        <v>174</v>
      </c>
      <c r="DC165" s="109" t="n">
        <v>29.6</v>
      </c>
      <c r="DD165" s="109" t="n">
        <v>33.9</v>
      </c>
      <c r="DE165" s="109" t="n">
        <v>26.2</v>
      </c>
      <c r="DF165" s="109" t="n">
        <v>20.4</v>
      </c>
      <c r="DG165" s="109" t="n">
        <v>18.3</v>
      </c>
      <c r="DH165" s="109" t="n">
        <v>15.3</v>
      </c>
      <c r="DI165" s="109" t="n">
        <v>14.1</v>
      </c>
      <c r="DJ165" s="109" t="n">
        <v>15.4</v>
      </c>
      <c r="DK165" s="109" t="n">
        <v>19.8</v>
      </c>
      <c r="DL165" s="109" t="n">
        <v>28.5</v>
      </c>
      <c r="DM165" s="109" t="n">
        <v>27.4</v>
      </c>
      <c r="DN165" s="109" t="n">
        <v>32.7</v>
      </c>
      <c r="DO165" s="110" t="n">
        <f aca="false">SUM(DC165:DN165)/12</f>
        <v>23.4666666666667</v>
      </c>
      <c r="EA165" s="1" t="n">
        <f aca="false">EA164+1</f>
        <v>2015</v>
      </c>
      <c r="EB165" s="111" t="n">
        <v>2015</v>
      </c>
      <c r="EC165" s="109" t="n">
        <v>36.3</v>
      </c>
      <c r="ED165" s="109" t="n">
        <v>39.3</v>
      </c>
      <c r="EE165" s="109" t="n">
        <v>33.8</v>
      </c>
      <c r="EF165" s="109" t="n">
        <v>26.4</v>
      </c>
      <c r="EG165" s="109" t="n">
        <v>22</v>
      </c>
      <c r="EH165" s="109" t="n">
        <v>18.6</v>
      </c>
      <c r="EI165" s="109" t="n">
        <v>17.9</v>
      </c>
      <c r="EJ165" s="109" t="n">
        <v>21.6</v>
      </c>
      <c r="EK165" s="109" t="n">
        <v>25.4</v>
      </c>
      <c r="EL165" s="109" t="n">
        <v>36</v>
      </c>
      <c r="EM165" s="109" t="n">
        <v>34.7</v>
      </c>
      <c r="EN165" s="109" t="n">
        <v>36.6</v>
      </c>
      <c r="EO165" s="110" t="n">
        <f aca="false">SUM(EC165:EN165)/12</f>
        <v>29.05</v>
      </c>
      <c r="FA165" s="1" t="n">
        <f aca="false">FA164+1</f>
        <v>2015</v>
      </c>
      <c r="FB165" s="113" t="s">
        <v>174</v>
      </c>
      <c r="FC165" s="109" t="n">
        <v>25.8</v>
      </c>
      <c r="FD165" s="109" t="n">
        <v>29.8</v>
      </c>
      <c r="FE165" s="109" t="n">
        <v>24.3</v>
      </c>
      <c r="FF165" s="109" t="n">
        <v>18.5</v>
      </c>
      <c r="FG165" s="109" t="n">
        <v>16.7</v>
      </c>
      <c r="FH165" s="109" t="n">
        <v>14.1</v>
      </c>
      <c r="FI165" s="109" t="n">
        <v>13</v>
      </c>
      <c r="FJ165" s="109" t="n">
        <v>14.4</v>
      </c>
      <c r="FK165" s="109" t="n">
        <v>18.2</v>
      </c>
      <c r="FL165" s="109" t="n">
        <v>25.5</v>
      </c>
      <c r="FM165" s="109" t="n">
        <v>25.8</v>
      </c>
      <c r="FN165" s="109" t="n">
        <v>30.5</v>
      </c>
      <c r="FO165" s="110" t="n">
        <f aca="false">SUM(FC165:FN165)/12</f>
        <v>21.3833333333333</v>
      </c>
      <c r="GA165" s="1" t="n">
        <f aca="false">GA164+1</f>
        <v>2015</v>
      </c>
      <c r="GB165" s="113" t="s">
        <v>174</v>
      </c>
      <c r="GC165" s="109" t="n">
        <v>25.5</v>
      </c>
      <c r="GD165" s="109" t="n">
        <v>28.1</v>
      </c>
      <c r="GE165" s="109" t="n">
        <v>22</v>
      </c>
      <c r="GF165" s="109" t="n">
        <v>17.9</v>
      </c>
      <c r="GG165" s="109" t="n">
        <v>15.8</v>
      </c>
      <c r="GH165" s="109" t="n">
        <v>13.9</v>
      </c>
      <c r="GI165" s="109" t="n">
        <v>12.6</v>
      </c>
      <c r="GJ165" s="109" t="n">
        <v>13.8</v>
      </c>
      <c r="GK165" s="109" t="n">
        <v>16.4</v>
      </c>
      <c r="GL165" s="109" t="n">
        <v>23.7</v>
      </c>
      <c r="GM165" s="109" t="n">
        <v>22.5</v>
      </c>
      <c r="GN165" s="109" t="n">
        <v>28.7</v>
      </c>
      <c r="GO165" s="110" t="n">
        <f aca="false">SUM(GC165:GN165)/12</f>
        <v>20.075</v>
      </c>
      <c r="HA165" s="1" t="n">
        <f aca="false">HA164+1</f>
        <v>2015</v>
      </c>
      <c r="HB165" s="113" t="s">
        <v>174</v>
      </c>
      <c r="HC165" s="109" t="n">
        <v>26.5</v>
      </c>
      <c r="HD165" s="109" t="n">
        <v>27.4</v>
      </c>
      <c r="HE165" s="109" t="n">
        <v>24.4</v>
      </c>
      <c r="HF165" s="109" t="n">
        <v>19.9</v>
      </c>
      <c r="HG165" s="109" t="n">
        <v>18.2</v>
      </c>
      <c r="HH165" s="109" t="n">
        <v>16.7</v>
      </c>
      <c r="HI165" s="109" t="n">
        <v>15.4</v>
      </c>
      <c r="HJ165" s="109" t="n">
        <v>15.9</v>
      </c>
      <c r="HK165" s="109" t="n">
        <v>18</v>
      </c>
      <c r="HL165" s="109" t="n">
        <v>23.4</v>
      </c>
      <c r="HM165" s="109" t="n">
        <v>24.2</v>
      </c>
      <c r="HN165" s="109" t="n">
        <v>28.9</v>
      </c>
      <c r="HO165" s="110" t="n">
        <f aca="false">SUM(HC165:HN165)/12</f>
        <v>21.575</v>
      </c>
      <c r="IA165" s="1" t="n">
        <f aca="false">IA164+1</f>
        <v>2015</v>
      </c>
      <c r="IB165" s="113" t="s">
        <v>174</v>
      </c>
      <c r="IC165" s="109" t="n">
        <v>28.6</v>
      </c>
      <c r="ID165" s="109" t="n">
        <v>34.9</v>
      </c>
      <c r="IE165" s="109" t="n">
        <v>27.9</v>
      </c>
      <c r="IF165" s="109" t="n">
        <v>22.5</v>
      </c>
      <c r="IG165" s="109" t="n">
        <v>19.7</v>
      </c>
      <c r="IH165" s="109" t="n">
        <v>16.9</v>
      </c>
      <c r="II165" s="109" t="n">
        <v>15.5</v>
      </c>
      <c r="IJ165" s="109" t="n">
        <v>17.3</v>
      </c>
      <c r="IK165" s="109" t="n">
        <v>20.7</v>
      </c>
      <c r="IL165" s="109" t="n">
        <v>29.6</v>
      </c>
      <c r="IM165" s="109" t="n">
        <v>29.4</v>
      </c>
      <c r="IN165" s="109" t="n">
        <v>34.4</v>
      </c>
      <c r="IO165" s="110" t="n">
        <f aca="false">SUM(IC165:IN165)/12</f>
        <v>24.7833333333333</v>
      </c>
      <c r="JA165" s="1" t="n">
        <f aca="false">JA164+1</f>
        <v>2015</v>
      </c>
      <c r="JB165" s="113" t="s">
        <v>174</v>
      </c>
      <c r="JC165" s="109" t="n">
        <v>23</v>
      </c>
      <c r="JD165" s="109" t="n">
        <v>23.4</v>
      </c>
      <c r="JE165" s="109" t="n">
        <v>20.5</v>
      </c>
      <c r="JF165" s="109" t="n">
        <v>17.8</v>
      </c>
      <c r="JG165" s="109" t="n">
        <v>15.8</v>
      </c>
      <c r="JH165" s="109" t="n">
        <v>14.1</v>
      </c>
      <c r="JI165" s="109" t="n">
        <v>13</v>
      </c>
      <c r="JJ165" s="109" t="n">
        <v>14.2</v>
      </c>
      <c r="JK165" s="109" t="n">
        <v>16.1</v>
      </c>
      <c r="JL165" s="109" t="n">
        <v>20</v>
      </c>
      <c r="JM165" s="109" t="n">
        <v>19.8</v>
      </c>
      <c r="JN165" s="109" t="n">
        <v>25.1</v>
      </c>
      <c r="JO165" s="110" t="n">
        <f aca="false">SUM(JC165:JN165)/12</f>
        <v>18.5666666666667</v>
      </c>
      <c r="KA165" s="1" t="n">
        <f aca="false">KA164+1</f>
        <v>2015</v>
      </c>
      <c r="KB165" s="123" t="s">
        <v>177</v>
      </c>
      <c r="KC165" s="109" t="n">
        <v>33.4</v>
      </c>
      <c r="KD165" s="109" t="n">
        <v>32.5</v>
      </c>
      <c r="KE165" s="109" t="n">
        <v>28.8</v>
      </c>
      <c r="KF165" s="109" t="n">
        <v>27.9</v>
      </c>
      <c r="KG165" s="109" t="n">
        <v>19.1</v>
      </c>
      <c r="KH165" s="109" t="n">
        <v>16.4</v>
      </c>
      <c r="KI165" s="109" t="n">
        <v>16.9</v>
      </c>
      <c r="KJ165" s="109" t="n">
        <v>16.9</v>
      </c>
      <c r="KK165" s="109" t="n">
        <v>19.6</v>
      </c>
      <c r="KL165" s="109" t="n">
        <v>25.8</v>
      </c>
      <c r="KM165" s="109" t="n">
        <v>25.8</v>
      </c>
      <c r="KN165" s="109" t="n">
        <v>31.9</v>
      </c>
      <c r="KO165" s="110" t="n">
        <f aca="false">SUM(KC165:KN165)/12</f>
        <v>24.5833333333333</v>
      </c>
      <c r="LA165" s="1" t="n">
        <f aca="false">LA164+1</f>
        <v>2015</v>
      </c>
      <c r="LB165" s="113" t="s">
        <v>174</v>
      </c>
      <c r="LC165" s="109" t="n">
        <v>30.2</v>
      </c>
      <c r="LD165" s="109" t="n">
        <v>34.2</v>
      </c>
      <c r="LE165" s="109" t="n">
        <v>27.3</v>
      </c>
      <c r="LF165" s="109" t="n">
        <v>21.8</v>
      </c>
      <c r="LG165" s="109" t="n">
        <v>19</v>
      </c>
      <c r="LH165" s="109" t="n">
        <v>16.2</v>
      </c>
      <c r="LI165" s="109" t="n">
        <v>14.6</v>
      </c>
      <c r="LJ165" s="109" t="n">
        <v>15.7</v>
      </c>
      <c r="LK165" s="109" t="n">
        <v>19.6</v>
      </c>
      <c r="LL165" s="109" t="n">
        <v>29.6</v>
      </c>
      <c r="LM165" s="109" t="n">
        <v>29</v>
      </c>
      <c r="LN165" s="109" t="n">
        <v>34.1</v>
      </c>
      <c r="LO165" s="110" t="n">
        <f aca="false">SUM(LC165:LN165)/12</f>
        <v>24.275</v>
      </c>
      <c r="MA165" s="1" t="n">
        <f aca="false">MA164+1</f>
        <v>2015</v>
      </c>
      <c r="MB165" s="113" t="s">
        <v>174</v>
      </c>
      <c r="MC165" s="109" t="n">
        <v>26.5</v>
      </c>
      <c r="MD165" s="109" t="n">
        <v>29.2</v>
      </c>
      <c r="ME165" s="109" t="n">
        <v>24.4</v>
      </c>
      <c r="MF165" s="109" t="n">
        <v>18.7</v>
      </c>
      <c r="MG165" s="109" t="n">
        <v>17.5</v>
      </c>
      <c r="MH165" s="109" t="n">
        <v>15.3</v>
      </c>
      <c r="MI165" s="109" t="n">
        <v>14.1</v>
      </c>
      <c r="MJ165" s="109" t="n">
        <v>14.9</v>
      </c>
      <c r="MK165" s="109" t="n">
        <v>18.1</v>
      </c>
      <c r="ML165" s="109" t="n">
        <v>26</v>
      </c>
      <c r="MM165" s="109" t="n">
        <v>25.6</v>
      </c>
      <c r="MN165" s="109" t="n">
        <v>30.6</v>
      </c>
      <c r="MO165" s="110" t="n">
        <f aca="false">SUM(MC165:MN165)/12</f>
        <v>21.7416666666667</v>
      </c>
      <c r="NA165" s="1" t="n">
        <f aca="false">NA164+1</f>
        <v>2015</v>
      </c>
      <c r="NB165" s="113" t="s">
        <v>174</v>
      </c>
      <c r="NC165" s="109" t="n">
        <v>34.6</v>
      </c>
      <c r="ND165" s="109" t="n">
        <v>38.7</v>
      </c>
      <c r="NE165" s="109" t="n">
        <v>31.6</v>
      </c>
      <c r="NF165" s="109" t="n">
        <v>24.2</v>
      </c>
      <c r="NG165" s="109" t="n">
        <v>20.5</v>
      </c>
      <c r="NH165" s="109" t="n">
        <v>18.6</v>
      </c>
      <c r="NI165" s="109" t="n">
        <v>17.9</v>
      </c>
      <c r="NJ165" s="109" t="n">
        <v>20.7</v>
      </c>
      <c r="NK165" s="109" t="n">
        <v>24.4</v>
      </c>
      <c r="NL165" s="109" t="n">
        <v>33.8</v>
      </c>
      <c r="NM165" s="109" t="n">
        <v>32.8</v>
      </c>
      <c r="NN165" s="109" t="n">
        <v>37.1</v>
      </c>
      <c r="NO165" s="110" t="n">
        <f aca="false">SUM(NC165:NN165)/12</f>
        <v>27.9083333333333</v>
      </c>
      <c r="ON165" s="39" t="n">
        <f aca="false">(FO165+GO165+MO165)/3</f>
        <v>21.0666666666667</v>
      </c>
      <c r="OO165" s="40" t="n">
        <f aca="false">(AO165+BO165+EO165+HO165+JO165)/5</f>
        <v>22.6466666666667</v>
      </c>
      <c r="OP165" s="41" t="n">
        <f aca="false">(FO165+GO165+MO165+AO165+BO165+EO165+HO165+JO165)/8</f>
        <v>22.0541666666667</v>
      </c>
      <c r="PA165" s="114"/>
      <c r="PB165" s="115"/>
      <c r="PN165" s="28" t="n">
        <f aca="false">MAX(FC165:FN165,GC165:GN165,MC165:MN165)</f>
        <v>30.6</v>
      </c>
      <c r="PO165" s="29" t="n">
        <f aca="false">MIN(FC165:FN165,GC165:GN165,MC165:MN165)</f>
        <v>12.6</v>
      </c>
      <c r="PP165" s="30" t="n">
        <f aca="false">MAX(AC165:AN165,BC165:BN165,EC165:EN165,HC165:HN165,JC165:JN165)</f>
        <v>39.3</v>
      </c>
      <c r="PQ165" s="31" t="n">
        <f aca="false">MIN(AC165:AN165,BC165:BN165,EC165:EN165,HC165:HN165,JC165:JN165)</f>
        <v>12.9</v>
      </c>
      <c r="QU165" s="116" t="n">
        <f aca="false">AVERAGE(AH165,AI165,AJ165,BH165,BI165,BJ165,CH165,CI165,CJ165,DH165,DI165,DJ165,EH165,EI165,EJ165,FH165,FI165,FJ165,GH165,GI165,GJ165,HH165,HI165,HJ165,IH165,II165,IJ165,JH165,JI165,JJ165,KH165,KI165,KJ165,LH165,LI165,LJ165,MH165,MI165,MJ165,NH165,NI165,NJ165)</f>
        <v>15.4833333333333</v>
      </c>
      <c r="QV165" s="117" t="n">
        <f aca="false">AVERAGE(AC165,AD165,AN165,BC165,BD165,BN165,CC165,CD165,CN165,DC165,DD165,DN165,EC165,ED165,EN165,FC165,FD165,FN165,GC165,GD165,GN165,HC165,HD165,HN165,IC165,ID165,IN165,JC165,JD165,JN165,KC165,KD165,KN165,LC165,LD165,LN165,MC165,MD165,MN165,NC165,ND165,NN165,)</f>
        <v>29.5604651162791</v>
      </c>
      <c r="QW165" s="116" t="n">
        <f aca="false">AVERAGE(QU155:QU165)</f>
        <v>16.0748917748918</v>
      </c>
      <c r="QX165" s="118" t="n">
        <f aca="false">AVERAGE(QV155:QV165)</f>
        <v>28.426391825229</v>
      </c>
    </row>
    <row r="166" customFormat="false" ht="12.9" hidden="false" customHeight="false" outlineLevel="0" collapsed="false">
      <c r="A166" s="101"/>
      <c r="B166" s="102" t="n">
        <f aca="false">AVERAGE(AO166,BO166,CO166,DO166,EO166,FO166,GO166,HO166,IO166,JO166,KO166,LO166,MO166,NO166)</f>
        <v>22.4464285714286</v>
      </c>
      <c r="C166" s="103" t="n">
        <f aca="false">AVERAGE(B162:B166)</f>
        <v>22.8843055555556</v>
      </c>
      <c r="D166" s="104" t="n">
        <f aca="false">AVERAGE(B157:B166)</f>
        <v>22.8011408730159</v>
      </c>
      <c r="E166" s="102" t="n">
        <f aca="false">AVERAGE(B147:B166)</f>
        <v>22.6615625</v>
      </c>
      <c r="F166" s="105" t="n">
        <f aca="false">AVERAGE(B117:B166)</f>
        <v>22.3177916666667</v>
      </c>
      <c r="G166" s="3" t="n">
        <f aca="false">MAX(AC166:AN166,BC166:BN166,CC166:CN166,DC166:DN166,EC166:EN166,FC166:FN166,GC166:GN166,HC166:HN166,IC166:IN166,JC166:JN166,KC166:KN166,LC166:LN166,MC166:MN166,NC166:NN166)</f>
        <v>38.2</v>
      </c>
      <c r="H166" s="106" t="n">
        <f aca="false">MEDIAN(AC166:AN166,BC166:BN166,CC166:CN166,DC166:DN166,EC166:EN166,FC166:FN166,GC166:GN166,HC166:HN166,IC166:IN166,JC166:JN166,KC166:KN166,LC166:LN166,MC166:MN166,NC166:NN166)</f>
        <v>21.35</v>
      </c>
      <c r="I166" s="5" t="n">
        <f aca="false">MIN(AC166:AN166,BC166:BN166,CC166:CN166,DC166:DN166,EC166:EN166,FC166:FN166,GC166:GN166,HC166:HN166,IC166:IN166,JC166:JN166,KC166:KN166,LC166:LN166,MC166:MN166,NC166:NN166)</f>
        <v>13.3</v>
      </c>
      <c r="J166" s="107" t="n">
        <f aca="false">(G166+I166)/2</f>
        <v>25.75</v>
      </c>
      <c r="AA166" s="1" t="n">
        <f aca="false">AA165+1</f>
        <v>92</v>
      </c>
      <c r="AB166" s="108" t="n">
        <v>2016</v>
      </c>
      <c r="AC166" s="109" t="n">
        <v>29.1</v>
      </c>
      <c r="AD166" s="109" t="n">
        <v>27.2</v>
      </c>
      <c r="AE166" s="109" t="n">
        <v>27.1</v>
      </c>
      <c r="AF166" s="109" t="n">
        <v>23.8</v>
      </c>
      <c r="AG166" s="109" t="n">
        <v>19.6</v>
      </c>
      <c r="AH166" s="109" t="n">
        <v>16.1</v>
      </c>
      <c r="AI166" s="109" t="n">
        <v>15.1</v>
      </c>
      <c r="AJ166" s="109" t="n">
        <v>17</v>
      </c>
      <c r="AK166" s="109" t="n">
        <v>16.9</v>
      </c>
      <c r="AL166" s="109" t="n">
        <v>20.3</v>
      </c>
      <c r="AM166" s="109" t="n">
        <v>22.7</v>
      </c>
      <c r="AN166" s="109" t="n">
        <v>26.6</v>
      </c>
      <c r="AO166" s="110" t="n">
        <f aca="false">SUM(AC166:AN166)/12</f>
        <v>21.7916666666667</v>
      </c>
      <c r="AQ166" s="112"/>
      <c r="AR166" s="109"/>
      <c r="AS166" s="109"/>
      <c r="AT166" s="109"/>
      <c r="AU166" s="109"/>
      <c r="AV166" s="109"/>
      <c r="AW166" s="109"/>
      <c r="AX166" s="109"/>
      <c r="AY166" s="109"/>
      <c r="AZ166" s="109"/>
      <c r="BA166" s="1" t="n">
        <f aca="false">BA165+1</f>
        <v>2016</v>
      </c>
      <c r="BB166" s="113" t="s">
        <v>175</v>
      </c>
      <c r="BC166" s="109" t="n">
        <v>30.4</v>
      </c>
      <c r="BD166" s="109" t="n">
        <v>29.1</v>
      </c>
      <c r="BE166" s="109" t="n">
        <v>27.5</v>
      </c>
      <c r="BF166" s="109" t="n">
        <v>23.4</v>
      </c>
      <c r="BG166" s="109" t="n">
        <v>18.2</v>
      </c>
      <c r="BH166" s="109" t="n">
        <v>13.7</v>
      </c>
      <c r="BI166" s="109" t="n">
        <v>13.3</v>
      </c>
      <c r="BJ166" s="109" t="n">
        <v>15.5</v>
      </c>
      <c r="BK166" s="109" t="n">
        <v>15.2</v>
      </c>
      <c r="BL166" s="109" t="n">
        <v>19.1</v>
      </c>
      <c r="BM166" s="109" t="n">
        <v>24.2</v>
      </c>
      <c r="BN166" s="109" t="n">
        <v>27.8</v>
      </c>
      <c r="BO166" s="110" t="n">
        <f aca="false">SUM(BC166:BN166)/12</f>
        <v>21.45</v>
      </c>
      <c r="BP166" s="109"/>
      <c r="BQ166" s="109"/>
      <c r="BR166" s="109"/>
      <c r="BS166" s="109"/>
      <c r="CA166" s="1" t="n">
        <f aca="false">CA165+1</f>
        <v>2016</v>
      </c>
      <c r="CB166" s="112" t="n">
        <v>2016</v>
      </c>
      <c r="CC166" s="109" t="n">
        <v>21.8</v>
      </c>
      <c r="CD166" s="109" t="n">
        <v>21</v>
      </c>
      <c r="CE166" s="109" t="n">
        <v>20.3</v>
      </c>
      <c r="CF166" s="109" t="n">
        <v>20.4</v>
      </c>
      <c r="CG166" s="109" t="n">
        <v>18.2</v>
      </c>
      <c r="CH166" s="109" t="n">
        <v>15.2</v>
      </c>
      <c r="CI166" s="109" t="n">
        <v>14.1</v>
      </c>
      <c r="CJ166" s="109" t="n">
        <v>15.1</v>
      </c>
      <c r="CK166" s="109" t="n">
        <v>14.8</v>
      </c>
      <c r="CL166" s="109" t="n">
        <v>17.5</v>
      </c>
      <c r="CM166" s="109" t="n">
        <v>18.9</v>
      </c>
      <c r="CN166" s="109" t="n">
        <v>21.8</v>
      </c>
      <c r="CO166" s="110" t="n">
        <f aca="false">SUM(CC166:CN166)/12</f>
        <v>18.2583333333333</v>
      </c>
      <c r="DA166" s="1" t="n">
        <f aca="false">DA165+1</f>
        <v>2016</v>
      </c>
      <c r="DB166" s="113" t="s">
        <v>175</v>
      </c>
      <c r="DC166" s="109" t="n">
        <v>32.2</v>
      </c>
      <c r="DD166" s="109" t="n">
        <v>30.6</v>
      </c>
      <c r="DE166" s="109" t="n">
        <v>28.9</v>
      </c>
      <c r="DF166" s="109" t="n">
        <v>24.3</v>
      </c>
      <c r="DG166" s="109" t="n">
        <v>19.7</v>
      </c>
      <c r="DH166" s="109" t="n">
        <v>15.2</v>
      </c>
      <c r="DI166" s="109" t="n">
        <v>14.1</v>
      </c>
      <c r="DJ166" s="109" t="n">
        <v>16.4</v>
      </c>
      <c r="DK166" s="109" t="n">
        <v>16.5</v>
      </c>
      <c r="DL166" s="109" t="n">
        <v>20.5</v>
      </c>
      <c r="DM166" s="109" t="n">
        <v>26.2</v>
      </c>
      <c r="DN166" s="109" t="n">
        <v>29.6</v>
      </c>
      <c r="DO166" s="110" t="n">
        <f aca="false">SUM(DC166:DN166)/12</f>
        <v>22.85</v>
      </c>
      <c r="EA166" s="1" t="n">
        <f aca="false">EA165+1</f>
        <v>2016</v>
      </c>
      <c r="EB166" s="111" t="n">
        <v>2016</v>
      </c>
      <c r="EC166" s="109" t="n">
        <v>35.7</v>
      </c>
      <c r="ED166" s="109" t="n">
        <v>38.2</v>
      </c>
      <c r="EE166" s="109" t="n">
        <v>34.1</v>
      </c>
      <c r="EF166" s="109" t="n">
        <v>30.7</v>
      </c>
      <c r="EG166" s="109" t="n">
        <v>24.1</v>
      </c>
      <c r="EH166" s="109" t="n">
        <v>18.9</v>
      </c>
      <c r="EI166" s="109" t="n">
        <v>19.2</v>
      </c>
      <c r="EJ166" s="109" t="n">
        <v>21.4</v>
      </c>
      <c r="EK166" s="109" t="n">
        <v>22</v>
      </c>
      <c r="EL166" s="109" t="n">
        <v>28.5</v>
      </c>
      <c r="EM166" s="109" t="n">
        <v>34.5</v>
      </c>
      <c r="EN166" s="109" t="n">
        <v>37</v>
      </c>
      <c r="EO166" s="110" t="n">
        <f aca="false">SUM(EC166:EN166)/12</f>
        <v>28.6916666666667</v>
      </c>
      <c r="FA166" s="1" t="n">
        <f aca="false">FA165+1</f>
        <v>2016</v>
      </c>
      <c r="FB166" s="113" t="s">
        <v>175</v>
      </c>
      <c r="FC166" s="109" t="n">
        <v>29.1</v>
      </c>
      <c r="FD166" s="109" t="n">
        <v>26.6</v>
      </c>
      <c r="FE166" s="109" t="n">
        <v>27</v>
      </c>
      <c r="FF166" s="109" t="n">
        <v>23</v>
      </c>
      <c r="FG166" s="109" t="n">
        <v>18.2</v>
      </c>
      <c r="FH166" s="109" t="n">
        <v>14.4</v>
      </c>
      <c r="FI166" s="109" t="n">
        <v>13.8</v>
      </c>
      <c r="FJ166" s="109" t="n">
        <v>16.1</v>
      </c>
      <c r="FK166" s="109" t="n">
        <v>15.7</v>
      </c>
      <c r="FL166" s="109" t="n">
        <v>19.4</v>
      </c>
      <c r="FM166" s="109" t="n">
        <v>23.2</v>
      </c>
      <c r="FN166" s="109" t="n">
        <v>26.5</v>
      </c>
      <c r="FO166" s="110" t="n">
        <f aca="false">SUM(FC166:FN166)/12</f>
        <v>21.0833333333333</v>
      </c>
      <c r="GA166" s="1" t="n">
        <f aca="false">GA165+1</f>
        <v>2016</v>
      </c>
      <c r="GB166" s="113" t="s">
        <v>175</v>
      </c>
      <c r="GC166" s="109" t="n">
        <v>27.4</v>
      </c>
      <c r="GD166" s="109" t="n">
        <v>25.4</v>
      </c>
      <c r="GE166" s="109" t="n">
        <v>24</v>
      </c>
      <c r="GF166" s="109" t="n">
        <v>21.3</v>
      </c>
      <c r="GG166" s="109" t="n">
        <v>16.8</v>
      </c>
      <c r="GH166" s="109" t="n">
        <v>13.5</v>
      </c>
      <c r="GI166" s="109" t="n">
        <v>13.3</v>
      </c>
      <c r="GJ166" s="109" t="n">
        <v>15.2</v>
      </c>
      <c r="GK166" s="109" t="n">
        <v>15.3</v>
      </c>
      <c r="GL166" s="109" t="n">
        <v>17.4</v>
      </c>
      <c r="GM166" s="109" t="n">
        <v>19.5</v>
      </c>
      <c r="GN166" s="109" t="n">
        <v>24.5</v>
      </c>
      <c r="GO166" s="110" t="n">
        <f aca="false">SUM(GC166:GN166)/12</f>
        <v>19.4666666666667</v>
      </c>
      <c r="HA166" s="1" t="n">
        <f aca="false">HA165+1</f>
        <v>2016</v>
      </c>
      <c r="HB166" s="113" t="s">
        <v>175</v>
      </c>
      <c r="HC166" s="109" t="n">
        <v>26.9</v>
      </c>
      <c r="HD166" s="109" t="n">
        <v>24.4</v>
      </c>
      <c r="HE166" s="109" t="n">
        <v>24.2</v>
      </c>
      <c r="HF166" s="109" t="n">
        <v>23.4</v>
      </c>
      <c r="HG166" s="109" t="n">
        <v>20.4</v>
      </c>
      <c r="HH166" s="109" t="n">
        <v>16.4</v>
      </c>
      <c r="HI166" s="109" t="n">
        <v>15.6</v>
      </c>
      <c r="HJ166" s="109" t="n">
        <v>17.5</v>
      </c>
      <c r="HK166" s="109" t="n">
        <v>17.1</v>
      </c>
      <c r="HL166" s="109" t="n">
        <v>20.3</v>
      </c>
      <c r="HM166" s="109" t="n">
        <v>21.9</v>
      </c>
      <c r="HN166" s="109" t="n">
        <v>26.2</v>
      </c>
      <c r="HO166" s="110" t="n">
        <f aca="false">SUM(HC166:HN166)/12</f>
        <v>21.1916666666667</v>
      </c>
      <c r="IA166" s="1" t="n">
        <f aca="false">IA165+1</f>
        <v>2016</v>
      </c>
      <c r="IB166" s="113" t="s">
        <v>175</v>
      </c>
      <c r="IC166" s="109" t="n">
        <v>33.4</v>
      </c>
      <c r="ID166" s="109" t="n">
        <v>31.6</v>
      </c>
      <c r="IE166" s="109" t="n">
        <v>30.7</v>
      </c>
      <c r="IF166" s="109" t="n">
        <v>26.8</v>
      </c>
      <c r="IG166" s="109" t="n">
        <v>21.1</v>
      </c>
      <c r="IH166" s="109" t="n">
        <v>16.7</v>
      </c>
      <c r="II166" s="109" t="n">
        <v>16.2</v>
      </c>
      <c r="IJ166" s="109" t="n">
        <v>18.5</v>
      </c>
      <c r="IK166" s="109" t="n">
        <v>19.1</v>
      </c>
      <c r="IL166" s="109" t="n">
        <v>23.4</v>
      </c>
      <c r="IM166" s="109" t="n">
        <v>28</v>
      </c>
      <c r="IN166" s="109" t="n">
        <v>31.3</v>
      </c>
      <c r="IO166" s="110" t="n">
        <f aca="false">SUM(IC166:IN166)/12</f>
        <v>24.7333333333333</v>
      </c>
      <c r="JA166" s="1" t="n">
        <f aca="false">JA165+1</f>
        <v>2016</v>
      </c>
      <c r="JB166" s="113" t="s">
        <v>175</v>
      </c>
      <c r="JC166" s="109" t="n">
        <v>22.9</v>
      </c>
      <c r="JD166" s="109" t="n">
        <v>21.7</v>
      </c>
      <c r="JE166" s="109" t="n">
        <v>21.7</v>
      </c>
      <c r="JF166" s="109" t="n">
        <v>19.8</v>
      </c>
      <c r="JG166" s="109" t="n">
        <v>16.9</v>
      </c>
      <c r="JH166" s="109" t="n">
        <v>14.2</v>
      </c>
      <c r="JI166" s="109" t="n">
        <v>13.7</v>
      </c>
      <c r="JJ166" s="109" t="n">
        <v>15</v>
      </c>
      <c r="JK166" s="109" t="n">
        <v>15.3</v>
      </c>
      <c r="JL166" s="109" t="n">
        <v>17</v>
      </c>
      <c r="JM166" s="109" t="n">
        <v>18.8</v>
      </c>
      <c r="JN166" s="109" t="n">
        <v>21.2</v>
      </c>
      <c r="JO166" s="110" t="n">
        <f aca="false">SUM(JC166:JN166)/12</f>
        <v>18.1833333333333</v>
      </c>
      <c r="KA166" s="1" t="n">
        <f aca="false">KA165+1</f>
        <v>2016</v>
      </c>
      <c r="KB166" s="123" t="s">
        <v>178</v>
      </c>
      <c r="KC166" s="109" t="n">
        <v>34.5</v>
      </c>
      <c r="KD166" s="109" t="n">
        <v>31.3</v>
      </c>
      <c r="KE166" s="109" t="n">
        <v>28.8</v>
      </c>
      <c r="KF166" s="109" t="n">
        <v>25.6</v>
      </c>
      <c r="KG166" s="109" t="n">
        <v>19.3</v>
      </c>
      <c r="KH166" s="109" t="n">
        <v>16.4</v>
      </c>
      <c r="KI166" s="109" t="n">
        <v>16.1</v>
      </c>
      <c r="KJ166" s="109" t="n">
        <v>15.8</v>
      </c>
      <c r="KK166" s="109" t="n">
        <v>20.3</v>
      </c>
      <c r="KL166" s="109" t="n">
        <v>26.4</v>
      </c>
      <c r="KM166" s="109" t="n">
        <v>25.6</v>
      </c>
      <c r="KN166" s="109" t="n">
        <v>32.8</v>
      </c>
      <c r="KO166" s="110" t="n">
        <f aca="false">SUM(KC166:KN166)/12</f>
        <v>24.4083333333333</v>
      </c>
      <c r="LA166" s="1" t="n">
        <f aca="false">LA165+1</f>
        <v>2016</v>
      </c>
      <c r="LB166" s="113" t="s">
        <v>175</v>
      </c>
      <c r="LC166" s="109" t="n">
        <v>32.3</v>
      </c>
      <c r="LD166" s="109" t="n">
        <v>31.4</v>
      </c>
      <c r="LE166" s="109" t="n">
        <v>30.1</v>
      </c>
      <c r="LF166" s="109" t="n">
        <v>25.7</v>
      </c>
      <c r="LG166" s="109" t="n">
        <v>20.3</v>
      </c>
      <c r="LH166" s="109" t="n">
        <v>15.7</v>
      </c>
      <c r="LI166" s="109" t="n">
        <v>15.1</v>
      </c>
      <c r="LJ166" s="109" t="n">
        <v>16.9</v>
      </c>
      <c r="LK166" s="109" t="n">
        <v>17.2</v>
      </c>
      <c r="LL166" s="109" t="n">
        <v>21.2</v>
      </c>
      <c r="LM166" s="109" t="n">
        <v>27.1</v>
      </c>
      <c r="LN166" s="109" t="n">
        <v>30.7</v>
      </c>
      <c r="LO166" s="110" t="n">
        <f aca="false">SUM(LC166:LN166)/12</f>
        <v>23.6416666666667</v>
      </c>
      <c r="MA166" s="1" t="n">
        <f aca="false">MA165+1</f>
        <v>2016</v>
      </c>
      <c r="MB166" s="113" t="s">
        <v>175</v>
      </c>
      <c r="MC166" s="109" t="n">
        <v>28.2</v>
      </c>
      <c r="MD166" s="109" t="n">
        <v>26</v>
      </c>
      <c r="ME166" s="109" t="n">
        <v>25.4</v>
      </c>
      <c r="MF166" s="109" t="n">
        <v>23.9</v>
      </c>
      <c r="MG166" s="109" t="n">
        <v>19.6</v>
      </c>
      <c r="MH166" s="109" t="n">
        <v>15.7</v>
      </c>
      <c r="MI166" s="109" t="n">
        <v>15</v>
      </c>
      <c r="MJ166" s="109" t="n">
        <v>16.9</v>
      </c>
      <c r="MK166" s="109" t="n">
        <v>16.5</v>
      </c>
      <c r="ML166" s="109" t="n">
        <v>19.9</v>
      </c>
      <c r="MM166" s="109" t="n">
        <v>22.6</v>
      </c>
      <c r="MN166" s="109" t="n">
        <v>26.9</v>
      </c>
      <c r="MO166" s="110" t="n">
        <f aca="false">SUM(MC166:MN166)/12</f>
        <v>21.3833333333333</v>
      </c>
      <c r="NA166" s="1" t="n">
        <f aca="false">NA165+1</f>
        <v>2016</v>
      </c>
      <c r="NB166" s="113" t="s">
        <v>175</v>
      </c>
      <c r="NC166" s="109" t="n">
        <v>36</v>
      </c>
      <c r="ND166" s="109" t="n">
        <v>35.3</v>
      </c>
      <c r="NE166" s="109" t="n">
        <v>31</v>
      </c>
      <c r="NF166" s="109" t="n">
        <v>27.1</v>
      </c>
      <c r="NG166" s="109" t="n">
        <v>23.3</v>
      </c>
      <c r="NH166" s="109" t="n">
        <v>18</v>
      </c>
      <c r="NI166" s="109" t="n">
        <v>18.3</v>
      </c>
      <c r="NJ166" s="109" t="n">
        <v>20.6</v>
      </c>
      <c r="NK166" s="109" t="n">
        <v>22</v>
      </c>
      <c r="NL166" s="109" t="n">
        <v>27.6</v>
      </c>
      <c r="NM166" s="109" t="n">
        <v>31.9</v>
      </c>
      <c r="NN166" s="109" t="n">
        <v>34.3</v>
      </c>
      <c r="NO166" s="110" t="n">
        <f aca="false">SUM(NC166:NN166)/12</f>
        <v>27.1166666666667</v>
      </c>
      <c r="ON166" s="39" t="n">
        <f aca="false">(FO166+GO166+MO166)/3</f>
        <v>20.6444444444444</v>
      </c>
      <c r="OO166" s="40" t="n">
        <f aca="false">(AO166+BO166+EO166+HO166+JO166)/5</f>
        <v>22.2616666666667</v>
      </c>
      <c r="OP166" s="41" t="n">
        <f aca="false">(FO166+GO166+MO166+AO166+BO166+EO166+HO166+JO166)/8</f>
        <v>21.6552083333333</v>
      </c>
      <c r="PA166" s="114"/>
      <c r="PB166" s="115"/>
      <c r="PN166" s="28" t="n">
        <f aca="false">MAX(FC166:FN166,GC166:GN166,MC166:MN166)</f>
        <v>29.1</v>
      </c>
      <c r="PO166" s="29" t="n">
        <f aca="false">MIN(FC166:FN166,GC166:GN166,MC166:MN166)</f>
        <v>13.3</v>
      </c>
      <c r="PP166" s="30" t="n">
        <f aca="false">MAX(AC166:AN166,BC166:BN166,EC166:EN166,HC166:HN166,JC166:JN166)</f>
        <v>38.2</v>
      </c>
      <c r="PQ166" s="31" t="n">
        <f aca="false">MIN(AC166:AN166,BC166:BN166,EC166:EN166,HC166:HN166,JC166:JN166)</f>
        <v>13.3</v>
      </c>
      <c r="QU166" s="116" t="n">
        <f aca="false">AVERAGE(AH166,AI166,AJ166,BH166,BI166,BJ166,CH166,CI166,CJ166,DH166,DI166,DJ166,EH166,EI166,EJ166,FH166,FI166,FJ166,GH166,GI166,GJ166,HH166,HI166,HJ166,IH166,II166,IJ166,JH166,JI166,JJ166,KH166,KI166,KJ166,LH166,LI166,LJ166,MH166,MI166,MJ166,NH166,NI166,NJ166)</f>
        <v>15.9738095238095</v>
      </c>
      <c r="QV166" s="117" t="n">
        <f aca="false">AVERAGE(AC166,AD166,AN166,BC166,BD166,BN166,CC166,CD166,CN166,DC166,DD166,DN166,EC166,ED166,EN166,FC166,FD166,FN166,GC166,GD166,GN166,HC166,HD166,HN166,IC166,ID166,IN166,JC166,JD166,JN166,KC166,KD166,KN166,LC166,LD166,LN166,MC166,MD166,MN166,NC166,ND166,NN166,)</f>
        <v>28.3</v>
      </c>
      <c r="QW166" s="116" t="n">
        <f aca="false">AVERAGE(QU156:QU166)</f>
        <v>16.0188311688312</v>
      </c>
      <c r="QX166" s="118" t="n">
        <f aca="false">AVERAGE(QV156:QV166)</f>
        <v>28.4841085271318</v>
      </c>
    </row>
    <row r="167" customFormat="false" ht="12.9" hidden="false" customHeight="false" outlineLevel="0" collapsed="false">
      <c r="A167" s="101"/>
      <c r="B167" s="102" t="n">
        <f aca="false">AVERAGE(AO167,BO167,CO167,DO167,EO167,FO167,GO167,HO167,IO167,JO167,KO167,LO167,MO167,NO167)</f>
        <v>23.0880952380952</v>
      </c>
      <c r="C167" s="103" t="n">
        <f aca="false">AVERAGE(B163:B167)</f>
        <v>22.9701190476191</v>
      </c>
      <c r="D167" s="104" t="n">
        <f aca="false">AVERAGE(B158:B167)</f>
        <v>22.7783432539683</v>
      </c>
      <c r="E167" s="102" t="n">
        <f aca="false">AVERAGE(B148:B167)</f>
        <v>22.7022172619048</v>
      </c>
      <c r="F167" s="105" t="n">
        <f aca="false">AVERAGE(B118:B167)</f>
        <v>22.3301369047619</v>
      </c>
      <c r="G167" s="3" t="n">
        <f aca="false">MAX(AC167:AN167,BC167:BN167,CC167:CN167,DC167:DN167,EC167:EN167,FC167:FN167,GC167:GN167,HC167:HN167,IC167:IN167,JC167:JN167,KC167:KN167,LC167:LN167,MC167:MN167,NC167:NN167)</f>
        <v>39</v>
      </c>
      <c r="H167" s="106" t="n">
        <f aca="false">MEDIAN(AC167:AN167,BC167:BN167,CC167:CN167,DC167:DN167,EC167:EN167,FC167:FN167,GC167:GN167,HC167:HN167,IC167:IN167,JC167:JN167,KC167:KN167,LC167:LN167,MC167:MN167,NC167:NN167)</f>
        <v>22.65</v>
      </c>
      <c r="I167" s="5" t="n">
        <f aca="false">MIN(AC167:AN167,BC167:BN167,CC167:CN167,DC167:DN167,EC167:EN167,FC167:FN167,GC167:GN167,HC167:HN167,IC167:IN167,JC167:JN167,KC167:KN167,LC167:LN167,MC167:MN167,NC167:NN167)</f>
        <v>14</v>
      </c>
      <c r="J167" s="107" t="n">
        <f aca="false">(G167+I167)/2</f>
        <v>26.5</v>
      </c>
      <c r="AA167" s="1" t="n">
        <f aca="false">AA166+1</f>
        <v>93</v>
      </c>
      <c r="AB167" s="108" t="n">
        <v>2017</v>
      </c>
      <c r="AC167" s="109" t="n">
        <v>29.1</v>
      </c>
      <c r="AD167" s="109" t="n">
        <v>27.2</v>
      </c>
      <c r="AE167" s="109" t="n">
        <v>27.8</v>
      </c>
      <c r="AF167" s="109" t="n">
        <v>22.8</v>
      </c>
      <c r="AG167" s="109" t="n">
        <v>19</v>
      </c>
      <c r="AH167" s="109" t="n">
        <v>16.5</v>
      </c>
      <c r="AI167" s="109" t="n">
        <v>16.2</v>
      </c>
      <c r="AJ167" s="109" t="n">
        <v>15.6</v>
      </c>
      <c r="AK167" s="109" t="n">
        <v>18.7</v>
      </c>
      <c r="AL167" s="109" t="n">
        <v>22.9</v>
      </c>
      <c r="AM167" s="109" t="n">
        <v>27</v>
      </c>
      <c r="AN167" s="109" t="n">
        <v>26.1</v>
      </c>
      <c r="AO167" s="110" t="n">
        <f aca="false">SUM(AC167:AN167)/12</f>
        <v>22.4083333333333</v>
      </c>
      <c r="AQ167" s="112"/>
      <c r="AR167" s="109"/>
      <c r="AS167" s="109"/>
      <c r="AT167" s="109"/>
      <c r="AU167" s="109"/>
      <c r="AV167" s="109"/>
      <c r="AW167" s="109"/>
      <c r="AX167" s="109"/>
      <c r="AY167" s="109"/>
      <c r="AZ167" s="109"/>
      <c r="BA167" s="1" t="n">
        <f aca="false">BA166+1</f>
        <v>2017</v>
      </c>
      <c r="BB167" s="113" t="s">
        <v>176</v>
      </c>
      <c r="BC167" s="109" t="n">
        <v>30</v>
      </c>
      <c r="BD167" s="109" t="n">
        <v>28.1</v>
      </c>
      <c r="BE167" s="109" t="n">
        <v>28.7</v>
      </c>
      <c r="BF167" s="109" t="n">
        <v>21.8</v>
      </c>
      <c r="BG167" s="109" t="n">
        <v>17.5</v>
      </c>
      <c r="BH167" s="109" t="n">
        <v>15.4</v>
      </c>
      <c r="BI167" s="109" t="n">
        <v>14.8</v>
      </c>
      <c r="BJ167" s="109" t="n">
        <v>14</v>
      </c>
      <c r="BK167" s="109" t="n">
        <v>17.5</v>
      </c>
      <c r="BL167" s="109" t="n">
        <v>23.1</v>
      </c>
      <c r="BM167" s="109" t="n">
        <v>26.3</v>
      </c>
      <c r="BN167" s="109" t="n">
        <v>27.3</v>
      </c>
      <c r="BO167" s="110" t="n">
        <f aca="false">SUM(BC167:BN167)/12</f>
        <v>22.0416666666667</v>
      </c>
      <c r="BP167" s="109"/>
      <c r="BQ167" s="109"/>
      <c r="BR167" s="109"/>
      <c r="BS167" s="109"/>
      <c r="CA167" s="1" t="n">
        <f aca="false">CA166+1</f>
        <v>2017</v>
      </c>
      <c r="CB167" s="112" t="n">
        <v>2017</v>
      </c>
      <c r="CC167" s="109" t="n">
        <v>22.4</v>
      </c>
      <c r="CD167" s="109" t="n">
        <v>22.7</v>
      </c>
      <c r="CE167" s="109" t="n">
        <v>22.2</v>
      </c>
      <c r="CF167" s="109" t="n">
        <v>19.7</v>
      </c>
      <c r="CG167" s="109" t="n">
        <v>17.6</v>
      </c>
      <c r="CH167" s="109" t="n">
        <v>16.2</v>
      </c>
      <c r="CI167" s="109" t="n">
        <v>15.3</v>
      </c>
      <c r="CJ167" s="109" t="n">
        <v>14.7</v>
      </c>
      <c r="CK167" s="109" t="n">
        <v>16.6</v>
      </c>
      <c r="CL167" s="109" t="n">
        <v>18.7</v>
      </c>
      <c r="CM167" s="109" t="n">
        <v>21.5</v>
      </c>
      <c r="CN167" s="109" t="n">
        <v>21.9</v>
      </c>
      <c r="CO167" s="110" t="n">
        <f aca="false">SUM(CC167:CN167)/12</f>
        <v>19.125</v>
      </c>
      <c r="DA167" s="1" t="n">
        <f aca="false">DA166+1</f>
        <v>2017</v>
      </c>
      <c r="DB167" s="113" t="s">
        <v>176</v>
      </c>
      <c r="DC167" s="109" t="n">
        <v>31.9</v>
      </c>
      <c r="DD167" s="109" t="n">
        <v>29.9</v>
      </c>
      <c r="DE167" s="109" t="n">
        <v>30.6</v>
      </c>
      <c r="DF167" s="109" t="n">
        <v>23.4</v>
      </c>
      <c r="DG167" s="109" t="n">
        <v>18</v>
      </c>
      <c r="DH167" s="109" t="n">
        <v>15.7</v>
      </c>
      <c r="DI167" s="109" t="n">
        <v>15.8</v>
      </c>
      <c r="DJ167" s="109" t="n">
        <v>15.2</v>
      </c>
      <c r="DK167" s="109" t="n">
        <v>19.1</v>
      </c>
      <c r="DL167" s="109" t="n">
        <v>25.1</v>
      </c>
      <c r="DM167" s="109" t="n">
        <v>29.5</v>
      </c>
      <c r="DN167" s="109" t="n">
        <v>29.1</v>
      </c>
      <c r="DO167" s="110" t="n">
        <f aca="false">SUM(DC167:DN167)/12</f>
        <v>23.6083333333333</v>
      </c>
      <c r="EA167" s="1" t="n">
        <f aca="false">EA166+1</f>
        <v>2017</v>
      </c>
      <c r="EB167" s="111" t="n">
        <v>2017</v>
      </c>
      <c r="EC167" s="109" t="n">
        <v>39</v>
      </c>
      <c r="ED167" s="109" t="n">
        <v>38.4</v>
      </c>
      <c r="EE167" s="109" t="n">
        <v>36.5</v>
      </c>
      <c r="EF167" s="109" t="n">
        <v>27.4</v>
      </c>
      <c r="EG167" s="109" t="n">
        <v>23.9</v>
      </c>
      <c r="EH167" s="109" t="n">
        <v>20.5</v>
      </c>
      <c r="EI167" s="109" t="n">
        <v>21.3</v>
      </c>
      <c r="EJ167" s="109" t="n">
        <v>22.1</v>
      </c>
      <c r="EK167" s="109" t="n">
        <v>27.3</v>
      </c>
      <c r="EL167" s="109" t="n">
        <v>31.2</v>
      </c>
      <c r="EM167" s="109" t="n">
        <v>34</v>
      </c>
      <c r="EN167" s="109" t="n">
        <v>37.1</v>
      </c>
      <c r="EO167" s="110" t="n">
        <f aca="false">SUM(EC167:EN167)/12</f>
        <v>29.8916666666667</v>
      </c>
      <c r="FA167" s="1" t="n">
        <f aca="false">FA166+1</f>
        <v>2017</v>
      </c>
      <c r="FB167" s="113" t="s">
        <v>176</v>
      </c>
      <c r="FC167" s="109" t="n">
        <v>28.5</v>
      </c>
      <c r="FD167" s="109" t="n">
        <v>26.2</v>
      </c>
      <c r="FE167" s="109" t="n">
        <v>27.1</v>
      </c>
      <c r="FF167" s="109" t="n">
        <v>21.6</v>
      </c>
      <c r="FG167" s="109" t="n">
        <v>17.2</v>
      </c>
      <c r="FH167" s="109" t="n">
        <v>16</v>
      </c>
      <c r="FI167" s="109" t="n">
        <v>15</v>
      </c>
      <c r="FJ167" s="109" t="n">
        <v>14.3</v>
      </c>
      <c r="FK167" s="109" t="n">
        <v>18.1</v>
      </c>
      <c r="FL167" s="109" t="n">
        <v>22.4</v>
      </c>
      <c r="FM167" s="109" t="n">
        <v>25.6</v>
      </c>
      <c r="FN167" s="109" t="n">
        <v>25.8</v>
      </c>
      <c r="FO167" s="110" t="n">
        <f aca="false">SUM(FC167:FN167)/12</f>
        <v>21.4833333333333</v>
      </c>
      <c r="GA167" s="1" t="n">
        <f aca="false">GA166+1</f>
        <v>2017</v>
      </c>
      <c r="GB167" s="113" t="s">
        <v>176</v>
      </c>
      <c r="GC167" s="109" t="n">
        <v>26</v>
      </c>
      <c r="GD167" s="109" t="n">
        <v>25.5</v>
      </c>
      <c r="GE167" s="109" t="n">
        <v>26.2</v>
      </c>
      <c r="GF167" s="109" t="n">
        <v>20</v>
      </c>
      <c r="GG167" s="109" t="n">
        <v>16</v>
      </c>
      <c r="GH167" s="109" t="n">
        <v>14.6</v>
      </c>
      <c r="GI167" s="109" t="n">
        <v>14</v>
      </c>
      <c r="GJ167" s="109" t="n">
        <v>14.4</v>
      </c>
      <c r="GK167" s="109" t="n">
        <v>15.7</v>
      </c>
      <c r="GL167" s="109" t="n">
        <v>19.5</v>
      </c>
      <c r="GM167" s="109" t="n">
        <v>26.2</v>
      </c>
      <c r="GN167" s="109" t="n">
        <v>24.2</v>
      </c>
      <c r="GO167" s="110" t="n">
        <f aca="false">SUM(GC167:GN167)/12</f>
        <v>20.1916666666667</v>
      </c>
      <c r="HA167" s="1" t="n">
        <f aca="false">HA166+1</f>
        <v>2017</v>
      </c>
      <c r="HB167" s="113" t="s">
        <v>176</v>
      </c>
      <c r="HC167" s="109" t="n">
        <v>25.9</v>
      </c>
      <c r="HD167" s="109" t="n">
        <v>25.3</v>
      </c>
      <c r="HE167" s="109" t="n">
        <v>26.2</v>
      </c>
      <c r="HF167" s="109" t="n">
        <v>22.7</v>
      </c>
      <c r="HG167" s="109" t="n">
        <v>20.2</v>
      </c>
      <c r="HH167" s="109" t="n">
        <v>18.5</v>
      </c>
      <c r="HI167" s="109" t="n">
        <v>17.5</v>
      </c>
      <c r="HJ167" s="109" t="n">
        <v>16.4</v>
      </c>
      <c r="HK167" s="109" t="n">
        <v>18.8</v>
      </c>
      <c r="HL167" s="109" t="n">
        <v>22.1</v>
      </c>
      <c r="HM167" s="109" t="n">
        <v>23.6</v>
      </c>
      <c r="HN167" s="109" t="n">
        <v>24.9</v>
      </c>
      <c r="HO167" s="110" t="n">
        <f aca="false">SUM(HC167:HN167)/12</f>
        <v>21.8416666666667</v>
      </c>
      <c r="IA167" s="1" t="n">
        <f aca="false">IA166+1</f>
        <v>2017</v>
      </c>
      <c r="IB167" s="113" t="s">
        <v>176</v>
      </c>
      <c r="IC167" s="109" t="n">
        <v>33.8</v>
      </c>
      <c r="ID167" s="109" t="n">
        <v>31.6</v>
      </c>
      <c r="IE167" s="109" t="n">
        <v>32.1</v>
      </c>
      <c r="IF167" s="109" t="n">
        <v>25.1</v>
      </c>
      <c r="IG167" s="109" t="n">
        <v>20.6</v>
      </c>
      <c r="IH167" s="109" t="n">
        <v>18.3</v>
      </c>
      <c r="II167" s="109" t="n">
        <v>17.7</v>
      </c>
      <c r="IJ167" s="109" t="n">
        <v>18.2</v>
      </c>
      <c r="IK167" s="109" t="n">
        <v>23.1</v>
      </c>
      <c r="IL167" s="109" t="n">
        <v>27</v>
      </c>
      <c r="IM167" s="109" t="n">
        <v>29.9</v>
      </c>
      <c r="IN167" s="109" t="n">
        <v>30.4</v>
      </c>
      <c r="IO167" s="110" t="n">
        <f aca="false">SUM(IC167:IN167)/12</f>
        <v>25.65</v>
      </c>
      <c r="JA167" s="1" t="n">
        <f aca="false">JA166+1</f>
        <v>2017</v>
      </c>
      <c r="JB167" s="113" t="s">
        <v>176</v>
      </c>
      <c r="JC167" s="109" t="n">
        <v>22.8</v>
      </c>
      <c r="JD167" s="109" t="n">
        <v>22.3</v>
      </c>
      <c r="JE167" s="109" t="n">
        <v>22.9</v>
      </c>
      <c r="JF167" s="109" t="n">
        <v>20.4</v>
      </c>
      <c r="JG167" s="109" t="n">
        <v>16</v>
      </c>
      <c r="JH167" s="109" t="n">
        <v>14.6</v>
      </c>
      <c r="JI167" s="109" t="n">
        <v>14</v>
      </c>
      <c r="JJ167" s="109" t="n">
        <v>14.3</v>
      </c>
      <c r="JK167" s="109" t="n">
        <v>16</v>
      </c>
      <c r="JL167" s="109" t="n">
        <v>19</v>
      </c>
      <c r="JM167" s="109" t="n">
        <v>24.1</v>
      </c>
      <c r="JN167" s="109" t="n">
        <v>21.6</v>
      </c>
      <c r="JO167" s="110" t="n">
        <f aca="false">SUM(JC167:JN167)/12</f>
        <v>19</v>
      </c>
      <c r="KA167" s="1" t="n">
        <f aca="false">KA166+1</f>
        <v>2017</v>
      </c>
      <c r="KB167" s="123" t="s">
        <v>179</v>
      </c>
      <c r="KC167" s="109" t="n">
        <v>30.9</v>
      </c>
      <c r="KD167" s="109" t="n">
        <v>28</v>
      </c>
      <c r="KE167" s="109" t="n">
        <v>27.6</v>
      </c>
      <c r="KF167" s="109" t="n">
        <v>22.4</v>
      </c>
      <c r="KG167" s="109" t="n">
        <v>18.2</v>
      </c>
      <c r="KH167" s="109" t="n">
        <v>16.1</v>
      </c>
      <c r="KI167" s="109" t="n">
        <v>16</v>
      </c>
      <c r="KJ167" s="109" t="n">
        <v>16.2</v>
      </c>
      <c r="KK167" s="109" t="n">
        <v>21.5</v>
      </c>
      <c r="KL167" s="109" t="n">
        <v>23.3</v>
      </c>
      <c r="KM167" s="109" t="n">
        <v>31.3</v>
      </c>
      <c r="KN167" s="109" t="n">
        <v>28.4</v>
      </c>
      <c r="KO167" s="110" t="n">
        <f aca="false">SUM(KC167:KN167)/12</f>
        <v>23.325</v>
      </c>
      <c r="LA167" s="1" t="n">
        <f aca="false">LA166+1</f>
        <v>2017</v>
      </c>
      <c r="LB167" s="113" t="s">
        <v>176</v>
      </c>
      <c r="LC167" s="109" t="n">
        <v>32.3</v>
      </c>
      <c r="LD167" s="109" t="n">
        <v>30.9</v>
      </c>
      <c r="LE167" s="109" t="n">
        <v>31.6</v>
      </c>
      <c r="LF167" s="109" t="n">
        <v>24.5</v>
      </c>
      <c r="LG167" s="109" t="n">
        <v>20.2</v>
      </c>
      <c r="LH167" s="109" t="n">
        <v>17.6</v>
      </c>
      <c r="LI167" s="109" t="n">
        <v>16.3</v>
      </c>
      <c r="LJ167" s="109" t="n">
        <v>15.9</v>
      </c>
      <c r="LK167" s="109" t="n">
        <v>20.3</v>
      </c>
      <c r="LL167" s="109" t="n">
        <v>25.9</v>
      </c>
      <c r="LM167" s="109" t="n">
        <v>29.5</v>
      </c>
      <c r="LN167" s="109" t="n">
        <v>29.9</v>
      </c>
      <c r="LO167" s="110" t="n">
        <f aca="false">SUM(LC167:LN167)/12</f>
        <v>24.575</v>
      </c>
      <c r="MA167" s="1" t="n">
        <f aca="false">MA166+1</f>
        <v>2017</v>
      </c>
      <c r="MB167" s="113" t="s">
        <v>176</v>
      </c>
      <c r="MC167" s="109" t="n">
        <v>28.1</v>
      </c>
      <c r="MD167" s="109" t="n">
        <v>26.2</v>
      </c>
      <c r="ME167" s="109" t="n">
        <v>27.2</v>
      </c>
      <c r="MF167" s="109" t="n">
        <v>22.6</v>
      </c>
      <c r="MG167" s="109" t="n">
        <v>18.2</v>
      </c>
      <c r="MH167" s="109" t="n">
        <v>16.8</v>
      </c>
      <c r="MI167" s="109" t="n">
        <v>16.3</v>
      </c>
      <c r="MJ167" s="109" t="n">
        <v>15.4</v>
      </c>
      <c r="MK167" s="109" t="n">
        <v>18.7</v>
      </c>
      <c r="ML167" s="109" t="n">
        <v>22.9</v>
      </c>
      <c r="MM167" s="109" t="n">
        <v>26.8</v>
      </c>
      <c r="MN167" s="109" t="n">
        <v>26.2</v>
      </c>
      <c r="MO167" s="110" t="n">
        <f aca="false">SUM(MC167:MN167)/12</f>
        <v>22.1166666666667</v>
      </c>
      <c r="NA167" s="1" t="n">
        <f aca="false">NA166+1</f>
        <v>2017</v>
      </c>
      <c r="NB167" s="113" t="s">
        <v>176</v>
      </c>
      <c r="NC167" s="109" t="n">
        <v>36.1</v>
      </c>
      <c r="ND167" s="109" t="n">
        <v>34.5</v>
      </c>
      <c r="NE167" s="109" t="n">
        <v>34.6</v>
      </c>
      <c r="NF167" s="109" t="n">
        <v>25.8</v>
      </c>
      <c r="NG167" s="109" t="n">
        <v>22.5</v>
      </c>
      <c r="NH167" s="109" t="n">
        <v>19.2</v>
      </c>
      <c r="NI167" s="109" t="n">
        <v>20.9</v>
      </c>
      <c r="NJ167" s="109" t="n">
        <v>21.3</v>
      </c>
      <c r="NK167" s="109" t="n">
        <v>26.4</v>
      </c>
      <c r="NL167" s="109" t="n">
        <v>29.2</v>
      </c>
      <c r="NM167" s="109" t="n">
        <v>31.7</v>
      </c>
      <c r="NN167" s="109" t="n">
        <v>33.5</v>
      </c>
      <c r="NO167" s="110" t="n">
        <f aca="false">SUM(NC167:NN167)/12</f>
        <v>27.975</v>
      </c>
      <c r="ON167" s="39" t="n">
        <f aca="false">(FO167+GO167+MO167)/3</f>
        <v>21.2638888888889</v>
      </c>
      <c r="OO167" s="40" t="n">
        <f aca="false">(AO167+BO167+EO167+HO167+JO167)/5</f>
        <v>23.0366666666667</v>
      </c>
      <c r="OP167" s="41" t="n">
        <f aca="false">(FO167+GO167+MO167+AO167+BO167+EO167+HO167+JO167)/8</f>
        <v>22.371875</v>
      </c>
      <c r="PA167" s="114"/>
      <c r="PB167" s="115"/>
      <c r="PN167" s="28" t="n">
        <f aca="false">MAX(FC167:FN167,GC167:GN167,MC167:MN167)</f>
        <v>28.5</v>
      </c>
      <c r="PO167" s="29" t="n">
        <f aca="false">MIN(FC167:FN167,GC167:GN167,MC167:MN167)</f>
        <v>14</v>
      </c>
      <c r="PP167" s="30" t="n">
        <f aca="false">MAX(AC167:AN167,BC167:BN167,EC167:EN167,HC167:HN167,JC167:JN167)</f>
        <v>39</v>
      </c>
      <c r="PQ167" s="31" t="n">
        <f aca="false">MIN(AC167:AN167,BC167:BN167,EC167:EN167,HC167:HN167,JC167:JN167)</f>
        <v>14</v>
      </c>
      <c r="QU167" s="116" t="n">
        <f aca="false">AVERAGE(AH167,AI167,AJ167,BH167,BI167,BJ167,CH167,CI167,CJ167,DH167,DI167,DJ167,EH167,EI167,EJ167,FH167,FI167,FJ167,GH167,GI167,GJ167,HH167,HI167,HJ167,IH167,II167,IJ167,JH167,JI167,JJ167,KH167,KI167,KJ167,LH167,LI167,LJ167,MH167,MI167,MJ167,NH167,NI167,NJ167)</f>
        <v>16.55</v>
      </c>
      <c r="QV167" s="117" t="n">
        <f aca="false">AVERAGE(AC167,AD167,AN167,BC167,BD167,BN167,CC167,CD167,CN167,DC167,DD167,DN167,EC167,ED167,EN167,FC167,FD167,FN167,GC167,GD167,GN167,HC167,HD167,HN167,IC167,ID167,IN167,JC167,JD167,JN167,KC167,KD167,KN167,LC167,LD167,LN167,MC167,MD167,MN167,NC167,ND167,NN167,)</f>
        <v>27.906976744186</v>
      </c>
      <c r="QW167" s="116" t="n">
        <f aca="false">AVERAGE(QU157:QU167)</f>
        <v>16.0400432900433</v>
      </c>
      <c r="QX167" s="118" t="n">
        <f aca="false">AVERAGE(QV157:QV167)</f>
        <v>28.4532417195208</v>
      </c>
    </row>
    <row r="168" customFormat="false" ht="12.9" hidden="false" customHeight="false" outlineLevel="0" collapsed="false">
      <c r="A168" s="101"/>
      <c r="B168" s="102" t="n">
        <f aca="false">AVERAGE(AO168,BO168,CO168,DO168,EO168,FO168,GO168,HO168,IO168,JO168,KO168,LO168,MO168,NO168)</f>
        <v>23.2904761904762</v>
      </c>
      <c r="C168" s="103" t="n">
        <f aca="false">AVERAGE(B164:B168)</f>
        <v>22.9932142857143</v>
      </c>
      <c r="D168" s="104" t="n">
        <f aca="false">AVERAGE(B159:B168)</f>
        <v>22.8594146825397</v>
      </c>
      <c r="E168" s="102" t="n">
        <f aca="false">AVERAGE(B149:B168)</f>
        <v>22.7582589285714</v>
      </c>
      <c r="F168" s="105" t="n">
        <f aca="false">AVERAGE(B119:B168)</f>
        <v>22.3630753968254</v>
      </c>
      <c r="G168" s="3" t="n">
        <f aca="false">MAX(AC168:AN168,BC168:BN168,CC168:CN168,DC168:DN168,EC168:EN168,FC168:FN168,GC168:GN168,HC168:HN168,IC168:IN168,JC168:JN168,KC168:KN168,LC168:LN168,MC168:MN168,NC168:NN168)</f>
        <v>41</v>
      </c>
      <c r="H168" s="106" t="n">
        <f aca="false">MEDIAN(AC168:AN168,BC168:BN168,CC168:CN168,DC168:DN168,EC168:EN168,FC168:FN168,GC168:GN168,HC168:HN168,IC168:IN168,JC168:JN168,KC168:KN168,LC168:LN168,MC168:MN168,NC168:NN168)</f>
        <v>22.85</v>
      </c>
      <c r="I168" s="5" t="n">
        <f aca="false">MIN(AC168:AN168,BC168:BN168,CC168:CN168,DC168:DN168,EC168:EN168,FC168:FN168,GC168:GN168,HC168:HN168,IC168:IN168,JC168:JN168,KC168:KN168,LC168:LN168,MC168:MN168,NC168:NN168)</f>
        <v>13.4</v>
      </c>
      <c r="J168" s="107" t="n">
        <f aca="false">(G168+I168)/2</f>
        <v>27.2</v>
      </c>
      <c r="AA168" s="1" t="n">
        <f aca="false">AA167+1</f>
        <v>94</v>
      </c>
      <c r="AB168" s="108" t="n">
        <v>2018</v>
      </c>
      <c r="AC168" s="109" t="n">
        <v>30.3</v>
      </c>
      <c r="AD168" s="109" t="n">
        <v>29</v>
      </c>
      <c r="AE168" s="109" t="n">
        <v>26.3</v>
      </c>
      <c r="AF168" s="109" t="n">
        <v>25.3</v>
      </c>
      <c r="AG168" s="109" t="n">
        <v>18.6</v>
      </c>
      <c r="AH168" s="109" t="n">
        <v>15.7</v>
      </c>
      <c r="AI168" s="109" t="n">
        <v>15.9</v>
      </c>
      <c r="AJ168" s="109" t="n">
        <v>16.8</v>
      </c>
      <c r="AK168" s="109" t="n">
        <v>18.3</v>
      </c>
      <c r="AL168" s="109" t="n">
        <v>23</v>
      </c>
      <c r="AM168" s="109" t="n">
        <v>23.3</v>
      </c>
      <c r="AN168" s="109" t="n">
        <v>28.6</v>
      </c>
      <c r="AO168" s="110" t="n">
        <f aca="false">SUM(AC168:AN168)/12</f>
        <v>22.5916666666667</v>
      </c>
      <c r="AQ168" s="112"/>
      <c r="AR168" s="109"/>
      <c r="AS168" s="109"/>
      <c r="AT168" s="109"/>
      <c r="AU168" s="109"/>
      <c r="AV168" s="109"/>
      <c r="AW168" s="109"/>
      <c r="AX168" s="109"/>
      <c r="AY168" s="109"/>
      <c r="AZ168" s="109"/>
      <c r="BA168" s="1" t="n">
        <f aca="false">BA167+1</f>
        <v>2018</v>
      </c>
      <c r="BB168" s="113" t="s">
        <v>177</v>
      </c>
      <c r="BC168" s="109" t="n">
        <v>31.5</v>
      </c>
      <c r="BD168" s="109" t="n">
        <v>30.5</v>
      </c>
      <c r="BE168" s="109" t="n">
        <v>26.8</v>
      </c>
      <c r="BF168" s="109" t="n">
        <v>25.6</v>
      </c>
      <c r="BG168" s="109" t="n">
        <v>16.7</v>
      </c>
      <c r="BH168" s="109" t="n">
        <v>14</v>
      </c>
      <c r="BI168" s="109" t="n">
        <v>15</v>
      </c>
      <c r="BJ168" s="109" t="n">
        <v>15</v>
      </c>
      <c r="BK168" s="109" t="n">
        <v>17.5</v>
      </c>
      <c r="BL168" s="109" t="n">
        <v>23.3</v>
      </c>
      <c r="BM168" s="109" t="n">
        <v>23.7</v>
      </c>
      <c r="BN168" s="109" t="n">
        <v>30.1</v>
      </c>
      <c r="BO168" s="110" t="n">
        <f aca="false">SUM(BC168:BN168)/12</f>
        <v>22.475</v>
      </c>
      <c r="BP168" s="109"/>
      <c r="BQ168" s="109"/>
      <c r="BR168" s="109"/>
      <c r="BS168" s="109"/>
      <c r="CA168" s="1" t="n">
        <f aca="false">CA167+1</f>
        <v>2018</v>
      </c>
      <c r="CB168" s="112" t="n">
        <v>2018</v>
      </c>
      <c r="CC168" s="109" t="n">
        <v>23.8</v>
      </c>
      <c r="CD168" s="109" t="n">
        <v>22.8</v>
      </c>
      <c r="CE168" s="109" t="n">
        <v>22.3</v>
      </c>
      <c r="CF168" s="109" t="n">
        <v>21.3</v>
      </c>
      <c r="CG168" s="109" t="n">
        <v>17.2</v>
      </c>
      <c r="CH168" s="109" t="n">
        <v>14.7</v>
      </c>
      <c r="CI168" s="109" t="n">
        <v>14.6</v>
      </c>
      <c r="CJ168" s="109" t="n">
        <v>14.8</v>
      </c>
      <c r="CK168" s="109" t="n">
        <v>15.4</v>
      </c>
      <c r="CL168" s="109" t="n">
        <v>18.3</v>
      </c>
      <c r="CM168" s="109" t="n">
        <v>19.8</v>
      </c>
      <c r="CN168" s="109" t="n">
        <v>22.3</v>
      </c>
      <c r="CO168" s="110" t="n">
        <f aca="false">SUM(CC168:CN168)/12</f>
        <v>18.9416666666667</v>
      </c>
      <c r="DA168" s="1" t="n">
        <f aca="false">DA167+1</f>
        <v>2018</v>
      </c>
      <c r="DB168" s="113" t="s">
        <v>177</v>
      </c>
      <c r="DC168" s="109" t="n">
        <v>33.8</v>
      </c>
      <c r="DD168" s="109" t="n">
        <v>32.2</v>
      </c>
      <c r="DE168" s="109" t="n">
        <v>28.5</v>
      </c>
      <c r="DF168" s="109" t="n">
        <v>27</v>
      </c>
      <c r="DG168" s="109" t="n">
        <v>18.1</v>
      </c>
      <c r="DH168" s="109" t="n">
        <v>15.1</v>
      </c>
      <c r="DI168" s="109" t="n">
        <v>15.5</v>
      </c>
      <c r="DJ168" s="109" t="n">
        <v>16.5</v>
      </c>
      <c r="DK168" s="109" t="n">
        <v>19.6</v>
      </c>
      <c r="DL168" s="109" t="n">
        <v>24.9</v>
      </c>
      <c r="DM168" s="109" t="n">
        <v>25.4</v>
      </c>
      <c r="DN168" s="109" t="n">
        <v>31.4</v>
      </c>
      <c r="DO168" s="110" t="n">
        <f aca="false">SUM(DC168:DN168)/12</f>
        <v>24</v>
      </c>
      <c r="EA168" s="1" t="n">
        <f aca="false">EA167+1</f>
        <v>2018</v>
      </c>
      <c r="EB168" s="111" t="n">
        <v>2018</v>
      </c>
      <c r="EC168" s="109" t="n">
        <v>41</v>
      </c>
      <c r="ED168" s="109" t="n">
        <v>38.4</v>
      </c>
      <c r="EE168" s="109" t="n">
        <v>35.1</v>
      </c>
      <c r="EF168" s="109" t="n">
        <v>32.9</v>
      </c>
      <c r="EG168" s="109" t="n">
        <v>22.9</v>
      </c>
      <c r="EH168" s="109" t="n">
        <v>19.7</v>
      </c>
      <c r="EI168" s="109" t="n">
        <v>20.9</v>
      </c>
      <c r="EJ168" s="109" t="n">
        <v>22.3</v>
      </c>
      <c r="EK168" s="109" t="n">
        <v>25</v>
      </c>
      <c r="EL168" s="109" t="n">
        <v>31.7</v>
      </c>
      <c r="EM168" s="109" t="n">
        <v>32.8</v>
      </c>
      <c r="EN168" s="109" t="n">
        <v>39.6</v>
      </c>
      <c r="EO168" s="110" t="n">
        <f aca="false">SUM(EC168:EN168)/12</f>
        <v>30.1916666666667</v>
      </c>
      <c r="FA168" s="1" t="n">
        <f aca="false">FA167+1</f>
        <v>2018</v>
      </c>
      <c r="FB168" s="113" t="s">
        <v>177</v>
      </c>
      <c r="FC168" s="109" t="n">
        <v>29.5</v>
      </c>
      <c r="FD168" s="109" t="n">
        <v>28.9</v>
      </c>
      <c r="FE168" s="109" t="n">
        <v>25.7</v>
      </c>
      <c r="FF168" s="109" t="n">
        <v>25.2</v>
      </c>
      <c r="FG168" s="109" t="n">
        <v>16.7</v>
      </c>
      <c r="FH168" s="109" t="n">
        <v>14.4</v>
      </c>
      <c r="FI168" s="109" t="n">
        <v>14.7</v>
      </c>
      <c r="FJ168" s="109" t="n">
        <v>15</v>
      </c>
      <c r="FK168" s="109" t="n">
        <v>17.1</v>
      </c>
      <c r="FL168" s="109" t="n">
        <v>22.1</v>
      </c>
      <c r="FM168" s="109" t="n">
        <v>22.8</v>
      </c>
      <c r="FN168" s="109" t="n">
        <v>27.1</v>
      </c>
      <c r="FO168" s="110" t="n">
        <f aca="false">SUM(FC168:FN168)/12</f>
        <v>21.6</v>
      </c>
      <c r="GA168" s="1" t="n">
        <f aca="false">GA167+1</f>
        <v>2018</v>
      </c>
      <c r="GB168" s="113" t="s">
        <v>177</v>
      </c>
      <c r="GC168" s="109" t="n">
        <v>28.2</v>
      </c>
      <c r="GD168" s="109" t="n">
        <v>27.1</v>
      </c>
      <c r="GE168" s="109" t="n">
        <v>24.6</v>
      </c>
      <c r="GF168" s="109" t="n">
        <v>22.1</v>
      </c>
      <c r="GG168" s="109" t="n">
        <v>16.2</v>
      </c>
      <c r="GH168" s="109" t="n">
        <v>13.8</v>
      </c>
      <c r="GI168" s="109" t="n">
        <v>13.4</v>
      </c>
      <c r="GJ168" s="109" t="n">
        <v>14.2</v>
      </c>
      <c r="GK168" s="109" t="n">
        <v>15.8</v>
      </c>
      <c r="GL168" s="109" t="n">
        <v>19.8</v>
      </c>
      <c r="GM168" s="109" t="n">
        <v>20.4</v>
      </c>
      <c r="GN168" s="109" t="n">
        <v>25</v>
      </c>
      <c r="GO168" s="110" t="n">
        <f aca="false">SUM(GC168:GN168)/12</f>
        <v>20.05</v>
      </c>
      <c r="HA168" s="1" t="n">
        <f aca="false">HA167+1</f>
        <v>2018</v>
      </c>
      <c r="HB168" s="113" t="s">
        <v>177</v>
      </c>
      <c r="HC168" s="109" t="n">
        <v>27.7</v>
      </c>
      <c r="HD168" s="109" t="n">
        <v>27</v>
      </c>
      <c r="HE168" s="109" t="n">
        <v>25.8</v>
      </c>
      <c r="HF168" s="109" t="n">
        <v>25.3</v>
      </c>
      <c r="HG168" s="109" t="n">
        <v>19.9</v>
      </c>
      <c r="HH168" s="109" t="n">
        <v>16.7</v>
      </c>
      <c r="HI168" s="109" t="n">
        <v>16.8</v>
      </c>
      <c r="HJ168" s="109" t="n">
        <v>16.5</v>
      </c>
      <c r="HK168" s="109" t="n">
        <v>18.3</v>
      </c>
      <c r="HL168" s="109" t="n">
        <v>21.1</v>
      </c>
      <c r="HM168" s="109" t="n">
        <v>23.1</v>
      </c>
      <c r="HN168" s="109" t="n">
        <v>26.3</v>
      </c>
      <c r="HO168" s="110" t="n">
        <f aca="false">SUM(HC168:HN168)/12</f>
        <v>22.0416666666667</v>
      </c>
      <c r="IA168" s="1" t="n">
        <f aca="false">IA167+1</f>
        <v>2018</v>
      </c>
      <c r="IB168" s="113" t="s">
        <v>177</v>
      </c>
      <c r="IC168" s="109" t="n">
        <v>33.9</v>
      </c>
      <c r="ID168" s="109" t="n">
        <v>33.4</v>
      </c>
      <c r="IE168" s="109" t="n">
        <v>30.2</v>
      </c>
      <c r="IF168" s="109" t="n">
        <v>29.5</v>
      </c>
      <c r="IG168" s="109" t="n">
        <v>20</v>
      </c>
      <c r="IH168" s="109" t="n">
        <v>17.1</v>
      </c>
      <c r="II168" s="109" t="n">
        <v>17.7</v>
      </c>
      <c r="IJ168" s="109" t="n">
        <v>19.4</v>
      </c>
      <c r="IK168" s="109" t="n">
        <v>21.5</v>
      </c>
      <c r="IL168" s="109" t="n">
        <v>26.6</v>
      </c>
      <c r="IM168" s="109" t="n">
        <v>26.3</v>
      </c>
      <c r="IN168" s="109" t="n">
        <v>32.8</v>
      </c>
      <c r="IO168" s="110" t="n">
        <f aca="false">SUM(IC168:IN168)/12</f>
        <v>25.7</v>
      </c>
      <c r="JA168" s="1" t="n">
        <f aca="false">JA167+1</f>
        <v>2018</v>
      </c>
      <c r="JB168" s="113" t="s">
        <v>177</v>
      </c>
      <c r="JC168" s="109" t="n">
        <v>23.4</v>
      </c>
      <c r="JD168" s="109" t="n">
        <v>24</v>
      </c>
      <c r="JE168" s="109" t="n">
        <v>22.6</v>
      </c>
      <c r="JF168" s="109" t="n">
        <v>22.2</v>
      </c>
      <c r="JG168" s="109" t="n">
        <v>17</v>
      </c>
      <c r="JH168" s="109" t="n">
        <v>13.9</v>
      </c>
      <c r="JI168" s="109" t="n">
        <v>13.5</v>
      </c>
      <c r="JJ168" s="109" t="n">
        <v>14.8</v>
      </c>
      <c r="JK168" s="109" t="n">
        <v>15.6</v>
      </c>
      <c r="JL168" s="109" t="n">
        <v>18.7</v>
      </c>
      <c r="JM168" s="109" t="n">
        <v>19.3</v>
      </c>
      <c r="JN168" s="109" t="n">
        <v>22</v>
      </c>
      <c r="JO168" s="110" t="n">
        <f aca="false">SUM(JC168:JN168)/12</f>
        <v>18.9166666666667</v>
      </c>
      <c r="KA168" s="1" t="n">
        <f aca="false">KA167+1</f>
        <v>2018</v>
      </c>
      <c r="KB168" s="113" t="s">
        <v>177</v>
      </c>
      <c r="KC168" s="109" t="n">
        <v>33</v>
      </c>
      <c r="KD168" s="109" t="n">
        <v>31.9</v>
      </c>
      <c r="KE168" s="109" t="n">
        <v>28.2</v>
      </c>
      <c r="KF168" s="109" t="n">
        <v>27.4</v>
      </c>
      <c r="KG168" s="109" t="n">
        <v>18.3</v>
      </c>
      <c r="KH168" s="109" t="n">
        <v>15.7</v>
      </c>
      <c r="KI168" s="109" t="n">
        <v>16.4</v>
      </c>
      <c r="KJ168" s="109" t="n">
        <v>16.6</v>
      </c>
      <c r="KK168" s="109" t="n">
        <v>19.1</v>
      </c>
      <c r="KL168" s="109" t="n">
        <v>24.6</v>
      </c>
      <c r="KM168" s="109" t="n">
        <v>25.1</v>
      </c>
      <c r="KN168" s="109" t="n">
        <v>31.8</v>
      </c>
      <c r="KO168" s="110" t="n">
        <f aca="false">SUM(KC168:KN168)/12</f>
        <v>24.0083333333333</v>
      </c>
      <c r="LA168" s="1" t="n">
        <f aca="false">LA167+1</f>
        <v>2018</v>
      </c>
      <c r="LB168" s="113" t="s">
        <v>177</v>
      </c>
      <c r="LC168" s="109" t="n">
        <v>33.6</v>
      </c>
      <c r="LD168" s="109" t="n">
        <v>32.9</v>
      </c>
      <c r="LE168" s="109" t="n">
        <v>29.4</v>
      </c>
      <c r="LF168" s="109" t="n">
        <v>28.5</v>
      </c>
      <c r="LG168" s="109" t="n">
        <v>19.4</v>
      </c>
      <c r="LH168" s="109" t="n">
        <v>16.4</v>
      </c>
      <c r="LI168" s="109" t="n">
        <v>16.7</v>
      </c>
      <c r="LJ168" s="109" t="n">
        <v>17.6</v>
      </c>
      <c r="LK168" s="109" t="n">
        <v>20.4</v>
      </c>
      <c r="LL168" s="109" t="n">
        <v>26.5</v>
      </c>
      <c r="LM168" s="109" t="n">
        <v>26.3</v>
      </c>
      <c r="LN168" s="109" t="n">
        <v>32.4</v>
      </c>
      <c r="LO168" s="110" t="n">
        <f aca="false">SUM(LC168:LN168)/12</f>
        <v>25.0083333333333</v>
      </c>
      <c r="MA168" s="1" t="n">
        <f aca="false">MA167+1</f>
        <v>2018</v>
      </c>
      <c r="MB168" s="113" t="s">
        <v>177</v>
      </c>
      <c r="MC168" s="109" t="n">
        <v>29.4</v>
      </c>
      <c r="MD168" s="109" t="n">
        <v>28.4</v>
      </c>
      <c r="ME168" s="109" t="n">
        <v>26.2</v>
      </c>
      <c r="MF168" s="109" t="n">
        <v>25.8</v>
      </c>
      <c r="MG168" s="109" t="n">
        <v>18.2</v>
      </c>
      <c r="MH168" s="109" t="n">
        <v>15.8</v>
      </c>
      <c r="MI168" s="109" t="n">
        <v>16.1</v>
      </c>
      <c r="MJ168" s="109" t="n">
        <v>16.4</v>
      </c>
      <c r="MK168" s="109" t="n">
        <v>18.4</v>
      </c>
      <c r="ML168" s="109" t="n">
        <v>23.3</v>
      </c>
      <c r="MM168" s="109" t="n">
        <v>23.5</v>
      </c>
      <c r="MN168" s="109" t="n">
        <v>27.5</v>
      </c>
      <c r="MO168" s="110" t="n">
        <f aca="false">SUM(MC168:MN168)/12</f>
        <v>22.4166666666667</v>
      </c>
      <c r="NA168" s="1" t="n">
        <f aca="false">NA167+1</f>
        <v>2018</v>
      </c>
      <c r="NB168" s="113" t="s">
        <v>177</v>
      </c>
      <c r="NC168" s="109" t="n">
        <v>36.9</v>
      </c>
      <c r="ND168" s="109" t="n">
        <v>35.2</v>
      </c>
      <c r="NE168" s="109" t="n">
        <v>33.1</v>
      </c>
      <c r="NF168" s="109" t="n">
        <v>31.5</v>
      </c>
      <c r="NG168" s="109" t="n">
        <v>21.8</v>
      </c>
      <c r="NH168" s="109" t="n">
        <v>18.7</v>
      </c>
      <c r="NI168" s="109" t="n">
        <v>20.6</v>
      </c>
      <c r="NJ168" s="109" t="n">
        <v>20.7</v>
      </c>
      <c r="NK168" s="109" t="n">
        <v>24.2</v>
      </c>
      <c r="NL168" s="109" t="n">
        <v>29.5</v>
      </c>
      <c r="NM168" s="109" t="n">
        <v>29.7</v>
      </c>
      <c r="NN168" s="109" t="n">
        <v>35.6</v>
      </c>
      <c r="NO168" s="110" t="n">
        <f aca="false">SUM(NC168:NN168)/12</f>
        <v>28.125</v>
      </c>
      <c r="ON168" s="39" t="n">
        <f aca="false">(FO168+GO168+MO168)/3</f>
        <v>21.3555555555556</v>
      </c>
      <c r="OO168" s="40" t="n">
        <f aca="false">(AO168+BO168+EO168+HO168+JO168)/5</f>
        <v>23.2433333333333</v>
      </c>
      <c r="OP168" s="41" t="n">
        <f aca="false">(FO168+GO168+MO168+AO168+BO168+EO168+HO168+JO168)/8</f>
        <v>22.5354166666667</v>
      </c>
      <c r="PA168" s="114"/>
      <c r="PB168" s="115"/>
      <c r="PN168" s="28" t="n">
        <f aca="false">MAX(FC168:FN168,GC168:GN168,MC168:MN168)</f>
        <v>29.5</v>
      </c>
      <c r="PO168" s="29" t="n">
        <f aca="false">MIN(FC168:FN168,GC168:GN168,MC168:MN168)</f>
        <v>13.4</v>
      </c>
      <c r="PP168" s="30" t="n">
        <f aca="false">MAX(AC168:AN168,BC168:BN168,EC168:EN168,HC168:HN168,JC168:JN168)</f>
        <v>41</v>
      </c>
      <c r="PQ168" s="31" t="n">
        <f aca="false">MIN(AC168:AN168,BC168:BN168,EC168:EN168,HC168:HN168,JC168:JN168)</f>
        <v>13.5</v>
      </c>
      <c r="QU168" s="116" t="n">
        <f aca="false">AVERAGE(AH168,AI168,AJ168,BH168,BI168,BJ168,CH168,CI168,CJ168,DH168,DI168,DJ168,EH168,EI168,EJ168,FH168,FI168,FJ168,GH168,GI168,GJ168,HH168,HI168,HJ168,IH168,II168,IJ168,JH168,JI168,JJ168,KH168,KI168,KJ168,LH168,LI168,LJ168,MH168,MI168,MJ168,NH168,NI168,NJ168)</f>
        <v>16.3357142857143</v>
      </c>
      <c r="QV168" s="117" t="n">
        <f aca="false">AVERAGE(AC168,AD168,AN168,BC168,BD168,BN168,CC168,CD168,CN168,DC168,DD168,DN168,EC168,ED168,EN168,FC168,FD168,FN168,GC168,GD168,GN168,HC168,HD168,HN168,IC168,ID168,IN168,JC168,JD168,JN168,KC168,KD168,KN168,LC168,LD168,LN168,MC168,MD168,MN168,NC168,ND168,NN168,)</f>
        <v>29.5395348837209</v>
      </c>
      <c r="QW168" s="116" t="n">
        <f aca="false">AVERAGE(QU158:QU168)</f>
        <v>16.0595238095238</v>
      </c>
      <c r="QX168" s="118" t="n">
        <f aca="false">AVERAGE(QV158:QV168)</f>
        <v>28.4974277660324</v>
      </c>
    </row>
    <row r="169" customFormat="false" ht="12.9" hidden="false" customHeight="false" outlineLevel="0" collapsed="false">
      <c r="A169" s="101"/>
      <c r="B169" s="102" t="n">
        <f aca="false">AVERAGE(AO169,BO169,CO169,DO169,EO169,FO169,GO169,HO169,IO169,JO169,KO169,LO169,MO169,NO169)</f>
        <v>23.3928571428571</v>
      </c>
      <c r="C169" s="103" t="n">
        <f aca="false">AVERAGE(B165:B169)</f>
        <v>23.0136904761905</v>
      </c>
      <c r="D169" s="104" t="n">
        <f aca="false">AVERAGE(B160:B169)</f>
        <v>22.8829265873016</v>
      </c>
      <c r="E169" s="102" t="n">
        <f aca="false">AVERAGE(B150:B169)</f>
        <v>22.7990029761905</v>
      </c>
      <c r="F169" s="105" t="n">
        <f aca="false">AVERAGE(B120:B169)</f>
        <v>22.3994325396825</v>
      </c>
      <c r="G169" s="3" t="n">
        <f aca="false">MAX(AC169:AN169,BC169:BN169,CC169:CN169,DC169:DN169,EC169:EN169,FC169:FN169,GC169:GN169,HC169:HN169,IC169:IN169,JC169:JN169,KC169:KN169,LC169:LN169,MC169:MN169,NC169:NN169)</f>
        <v>42.2</v>
      </c>
      <c r="H169" s="106" t="n">
        <f aca="false">MEDIAN(AC169:AN169,BC169:BN169,CC169:CN169,DC169:DN169,EC169:EN169,FC169:FN169,GC169:GN169,HC169:HN169,IC169:IN169,JC169:JN169,KC169:KN169,LC169:LN169,MC169:MN169,NC169:NN169)</f>
        <v>23.15</v>
      </c>
      <c r="I169" s="5" t="n">
        <f aca="false">MIN(AC169:AN169,BC169:BN169,CC169:CN169,DC169:DN169,EC169:EN169,FC169:FN169,GC169:GN169,HC169:HN169,IC169:IN169,JC169:JN169,KC169:KN169,LC169:LN169,MC169:MN169,NC169:NN169)</f>
        <v>13.8</v>
      </c>
      <c r="J169" s="107" t="n">
        <f aca="false">(G169+I169)/2</f>
        <v>28</v>
      </c>
      <c r="AA169" s="1" t="n">
        <f aca="false">AA168+1</f>
        <v>95</v>
      </c>
      <c r="AB169" s="108" t="n">
        <v>2019</v>
      </c>
      <c r="AC169" s="109" t="n">
        <v>31.2</v>
      </c>
      <c r="AD169" s="109" t="n">
        <v>28.2</v>
      </c>
      <c r="AE169" s="109" t="n">
        <v>25.6</v>
      </c>
      <c r="AF169" s="109" t="n">
        <v>24</v>
      </c>
      <c r="AG169" s="109" t="n">
        <v>18.5</v>
      </c>
      <c r="AH169" s="109" t="n">
        <v>16.1</v>
      </c>
      <c r="AI169" s="109" t="n">
        <v>16.1</v>
      </c>
      <c r="AJ169" s="109" t="n">
        <v>15.2</v>
      </c>
      <c r="AK169" s="109" t="n">
        <v>18.8</v>
      </c>
      <c r="AL169" s="109" t="n">
        <v>23.4</v>
      </c>
      <c r="AM169" s="109" t="n">
        <v>22.7</v>
      </c>
      <c r="AN169" s="109" t="n">
        <v>29.1</v>
      </c>
      <c r="AO169" s="110" t="n">
        <f aca="false">SUM(AC169:AN169)/12</f>
        <v>22.4083333333333</v>
      </c>
      <c r="AQ169" s="112"/>
      <c r="AR169" s="109"/>
      <c r="AS169" s="109"/>
      <c r="AT169" s="109"/>
      <c r="AU169" s="109"/>
      <c r="AV169" s="109"/>
      <c r="AW169" s="109"/>
      <c r="AX169" s="109"/>
      <c r="AY169" s="109"/>
      <c r="AZ169" s="109"/>
      <c r="BA169" s="1" t="n">
        <v>2019</v>
      </c>
      <c r="BB169" s="113" t="s">
        <v>178</v>
      </c>
      <c r="BC169" s="109" t="n">
        <v>33.4</v>
      </c>
      <c r="BD169" s="109" t="n">
        <v>29.7</v>
      </c>
      <c r="BE169" s="109" t="n">
        <v>27.1</v>
      </c>
      <c r="BF169" s="109" t="n">
        <v>23.7</v>
      </c>
      <c r="BG169" s="109" t="n">
        <v>17.5</v>
      </c>
      <c r="BH169" s="109" t="n">
        <v>14.1</v>
      </c>
      <c r="BI169" s="109" t="n">
        <v>13.9</v>
      </c>
      <c r="BJ169" s="109" t="n">
        <v>13.8</v>
      </c>
      <c r="BK169" s="109" t="n">
        <v>18</v>
      </c>
      <c r="BL169" s="109" t="n">
        <v>24</v>
      </c>
      <c r="BM169" s="109" t="n">
        <v>24.2</v>
      </c>
      <c r="BN169" s="109" t="n">
        <v>31.7</v>
      </c>
      <c r="BO169" s="110" t="n">
        <f aca="false">SUM(BC169:BN169)/12</f>
        <v>22.5916666666667</v>
      </c>
      <c r="BP169" s="109"/>
      <c r="BQ169" s="109"/>
      <c r="BR169" s="109"/>
      <c r="BS169" s="109"/>
      <c r="CA169" s="1" t="n">
        <f aca="false">CA168+1</f>
        <v>2019</v>
      </c>
      <c r="CB169" s="112" t="n">
        <v>2019</v>
      </c>
      <c r="CC169" s="109" t="n">
        <v>24</v>
      </c>
      <c r="CD169" s="109" t="n">
        <v>21.6</v>
      </c>
      <c r="CE169" s="109" t="n">
        <v>21.4</v>
      </c>
      <c r="CF169" s="109" t="n">
        <v>20.7</v>
      </c>
      <c r="CG169" s="109" t="n">
        <v>17.2</v>
      </c>
      <c r="CH169" s="109" t="n">
        <v>14.9</v>
      </c>
      <c r="CI169" s="109" t="n">
        <v>14.6</v>
      </c>
      <c r="CJ169" s="109" t="n">
        <v>13.9</v>
      </c>
      <c r="CK169" s="109" t="n">
        <v>15.9</v>
      </c>
      <c r="CL169" s="109" t="n">
        <v>19.3</v>
      </c>
      <c r="CM169" s="109" t="n">
        <v>19.6</v>
      </c>
      <c r="CN169" s="109" t="n">
        <v>22.4</v>
      </c>
      <c r="CO169" s="110" t="n">
        <f aca="false">SUM(CC169:CN169)/12</f>
        <v>18.7916666666667</v>
      </c>
      <c r="DA169" s="1" t="n">
        <f aca="false">DA168+1</f>
        <v>2019</v>
      </c>
      <c r="DB169" s="113" t="s">
        <v>178</v>
      </c>
      <c r="DC169" s="109" t="n">
        <v>35.5</v>
      </c>
      <c r="DD169" s="109" t="n">
        <v>31.3</v>
      </c>
      <c r="DE169" s="109" t="n">
        <v>28.5</v>
      </c>
      <c r="DF169" s="109" t="n">
        <v>24.4</v>
      </c>
      <c r="DG169" s="109" t="n">
        <v>19.3</v>
      </c>
      <c r="DH169" s="109" t="n">
        <v>15.4</v>
      </c>
      <c r="DI169" s="109" t="n">
        <v>15.2</v>
      </c>
      <c r="DJ169" s="109" t="n">
        <v>14.8</v>
      </c>
      <c r="DK169" s="109" t="n">
        <v>18.7</v>
      </c>
      <c r="DL169" s="109" t="n">
        <v>25.3</v>
      </c>
      <c r="DM169" s="109" t="n">
        <v>25.5</v>
      </c>
      <c r="DN169" s="109" t="n">
        <v>32.9</v>
      </c>
      <c r="DO169" s="110" t="n">
        <f aca="false">SUM(DC169:DN169)/12</f>
        <v>23.9</v>
      </c>
      <c r="EA169" s="1" t="n">
        <f aca="false">EA168+1</f>
        <v>2019</v>
      </c>
      <c r="EB169" s="111" t="n">
        <v>2019</v>
      </c>
      <c r="EC169" s="109" t="n">
        <v>42.2</v>
      </c>
      <c r="ED169" s="109" t="n">
        <v>38.1</v>
      </c>
      <c r="EE169" s="109" t="n">
        <v>35.1</v>
      </c>
      <c r="EF169" s="109" t="n">
        <v>30.9</v>
      </c>
      <c r="EG169" s="109" t="n">
        <v>23.5</v>
      </c>
      <c r="EH169" s="109" t="n">
        <v>19.8</v>
      </c>
      <c r="EI169" s="109" t="n">
        <v>21.5</v>
      </c>
      <c r="EJ169" s="109" t="n">
        <v>21</v>
      </c>
      <c r="EK169" s="109" t="n">
        <v>28.1</v>
      </c>
      <c r="EL169" s="109" t="n">
        <v>31.5</v>
      </c>
      <c r="EM169" s="109" t="n">
        <v>33.1</v>
      </c>
      <c r="EN169" s="109" t="n">
        <v>40.6</v>
      </c>
      <c r="EO169" s="110" t="n">
        <f aca="false">SUM(EC169:EN169)/12</f>
        <v>30.45</v>
      </c>
      <c r="FA169" s="1" t="n">
        <f aca="false">FA168+1</f>
        <v>2019</v>
      </c>
      <c r="FB169" s="113" t="s">
        <v>178</v>
      </c>
      <c r="FC169" s="109" t="n">
        <v>32.1</v>
      </c>
      <c r="FD169" s="109" t="n">
        <v>29</v>
      </c>
      <c r="FE169" s="109" t="n">
        <v>26.5</v>
      </c>
      <c r="FF169" s="109" t="n">
        <v>23.9</v>
      </c>
      <c r="FG169" s="109" t="n">
        <v>17.2</v>
      </c>
      <c r="FH169" s="109" t="n">
        <v>14.1</v>
      </c>
      <c r="FI169" s="109" t="n">
        <v>14.6</v>
      </c>
      <c r="FJ169" s="109" t="n">
        <v>14</v>
      </c>
      <c r="FK169" s="109" t="n">
        <v>17.5</v>
      </c>
      <c r="FL169" s="109" t="n">
        <v>22.6</v>
      </c>
      <c r="FM169" s="109" t="n">
        <v>22.4</v>
      </c>
      <c r="FN169" s="109" t="n">
        <v>29.9</v>
      </c>
      <c r="FO169" s="110" t="n">
        <f aca="false">SUM(FC169:FN169)/12</f>
        <v>21.9833333333333</v>
      </c>
      <c r="GA169" s="1" t="n">
        <v>2019</v>
      </c>
      <c r="GB169" s="113" t="s">
        <v>178</v>
      </c>
      <c r="GC169" s="109" t="n">
        <v>28</v>
      </c>
      <c r="GD169" s="109" t="n">
        <v>26.2</v>
      </c>
      <c r="GE169" s="109" t="n">
        <v>23.6</v>
      </c>
      <c r="GF169" s="109" t="n">
        <v>20.7</v>
      </c>
      <c r="GG169" s="109" t="n">
        <v>16.6</v>
      </c>
      <c r="GH169" s="109" t="n">
        <v>14.4</v>
      </c>
      <c r="GI169" s="109" t="n">
        <v>14.2</v>
      </c>
      <c r="GJ169" s="109" t="n">
        <v>13.8</v>
      </c>
      <c r="GK169" s="109" t="n">
        <v>15.4</v>
      </c>
      <c r="GL169" s="109" t="n">
        <v>19.7</v>
      </c>
      <c r="GM169" s="109" t="n">
        <v>18.8</v>
      </c>
      <c r="GN169" s="109" t="n">
        <v>25.7</v>
      </c>
      <c r="GO169" s="110" t="n">
        <f aca="false">SUM(GC169:GN169)/12</f>
        <v>19.7583333333333</v>
      </c>
      <c r="HA169" s="1" t="n">
        <f aca="false">HA168+1</f>
        <v>2019</v>
      </c>
      <c r="HB169" s="113" t="s">
        <v>178</v>
      </c>
      <c r="HC169" s="109" t="n">
        <v>28.5</v>
      </c>
      <c r="HD169" s="109" t="n">
        <v>26.3</v>
      </c>
      <c r="HE169" s="109" t="n">
        <v>25.4</v>
      </c>
      <c r="HF169" s="109" t="n">
        <v>24.1</v>
      </c>
      <c r="HG169" s="109" t="n">
        <v>18.7</v>
      </c>
      <c r="HH169" s="109" t="n">
        <v>16.4</v>
      </c>
      <c r="HI169" s="109" t="n">
        <v>16.3</v>
      </c>
      <c r="HJ169" s="109" t="n">
        <v>16.2</v>
      </c>
      <c r="HK169" s="109" t="n">
        <v>18.9</v>
      </c>
      <c r="HL169" s="109" t="n">
        <v>23.6</v>
      </c>
      <c r="HM169" s="109" t="n">
        <v>23.9</v>
      </c>
      <c r="HN169" s="109" t="n">
        <v>27.5</v>
      </c>
      <c r="HO169" s="110" t="n">
        <f aca="false">SUM(HC169:HN169)/12</f>
        <v>22.15</v>
      </c>
      <c r="IA169" s="1" t="n">
        <f aca="false">IA168+1</f>
        <v>2019</v>
      </c>
      <c r="IB169" s="113" t="s">
        <v>178</v>
      </c>
      <c r="IC169" s="109" t="n">
        <v>36</v>
      </c>
      <c r="ID169" s="109" t="n">
        <v>33</v>
      </c>
      <c r="IE169" s="109" t="n">
        <v>29.2</v>
      </c>
      <c r="IF169" s="109" t="n">
        <v>26.8</v>
      </c>
      <c r="IG169" s="109" t="n">
        <v>20.2</v>
      </c>
      <c r="IH169" s="109" t="n">
        <v>17</v>
      </c>
      <c r="II169" s="109" t="n">
        <v>17.5</v>
      </c>
      <c r="IJ169" s="109" t="n">
        <v>17.3</v>
      </c>
      <c r="IK169" s="109" t="n">
        <v>22.7</v>
      </c>
      <c r="IL169" s="109" t="n">
        <v>27.6</v>
      </c>
      <c r="IM169" s="109" t="n">
        <v>27.3</v>
      </c>
      <c r="IN169" s="109" t="n">
        <v>34.5</v>
      </c>
      <c r="IO169" s="110" t="n">
        <f aca="false">SUM(IC169:IN169)/12</f>
        <v>25.7583333333333</v>
      </c>
      <c r="JA169" s="1" t="n">
        <f aca="false">JA168+1</f>
        <v>2019</v>
      </c>
      <c r="JB169" s="113" t="s">
        <v>178</v>
      </c>
      <c r="JC169" s="109" t="n">
        <v>23.9</v>
      </c>
      <c r="JD169" s="109" t="n">
        <v>22.9</v>
      </c>
      <c r="JE169" s="109" t="n">
        <v>21.3</v>
      </c>
      <c r="JF169" s="109" t="n">
        <v>19.6</v>
      </c>
      <c r="JG169" s="109" t="n">
        <v>16.4</v>
      </c>
      <c r="JH169" s="109" t="n">
        <v>14.2</v>
      </c>
      <c r="JI169" s="109" t="n">
        <v>14.3</v>
      </c>
      <c r="JJ169" s="109" t="n">
        <v>13.9</v>
      </c>
      <c r="JK169" s="109" t="n">
        <v>15.7</v>
      </c>
      <c r="JL169" s="109" t="n">
        <v>25.6</v>
      </c>
      <c r="JM169" s="109" t="n">
        <v>18.4</v>
      </c>
      <c r="JN169" s="109" t="n">
        <v>22.9</v>
      </c>
      <c r="JO169" s="110" t="n">
        <f aca="false">SUM(JC169:JN169)/12</f>
        <v>19.0916666666667</v>
      </c>
      <c r="KA169" s="1" t="n">
        <f aca="false">KA168+1</f>
        <v>2019</v>
      </c>
      <c r="KB169" s="113" t="s">
        <v>178</v>
      </c>
      <c r="KC169" s="109" t="n">
        <v>34.8</v>
      </c>
      <c r="KD169" s="109" t="n">
        <v>31.1</v>
      </c>
      <c r="KE169" s="109" t="n">
        <v>28.6</v>
      </c>
      <c r="KF169" s="109" t="n">
        <v>25.1</v>
      </c>
      <c r="KG169" s="109" t="n">
        <v>18.6</v>
      </c>
      <c r="KH169" s="109" t="n">
        <v>15.7</v>
      </c>
      <c r="KI169" s="109" t="n">
        <v>15.6</v>
      </c>
      <c r="KJ169" s="109" t="n">
        <v>15.3</v>
      </c>
      <c r="KK169" s="109" t="n">
        <v>19.2</v>
      </c>
      <c r="KL169" s="109" t="n">
        <v>25</v>
      </c>
      <c r="KM169" s="109" t="n">
        <v>25</v>
      </c>
      <c r="KN169" s="109" t="n">
        <v>32.6</v>
      </c>
      <c r="KO169" s="110" t="n">
        <f aca="false">SUM(KC169:KN169)/12</f>
        <v>23.8833333333333</v>
      </c>
      <c r="LA169" s="1" t="n">
        <f aca="false">LA168+1</f>
        <v>2019</v>
      </c>
      <c r="LB169" s="113" t="s">
        <v>178</v>
      </c>
      <c r="LC169" s="109" t="n">
        <v>35.3</v>
      </c>
      <c r="LD169" s="109" t="n">
        <v>32.3</v>
      </c>
      <c r="LE169" s="109" t="n">
        <v>29.9</v>
      </c>
      <c r="LF169" s="109" t="n">
        <v>26.1</v>
      </c>
      <c r="LG169" s="109" t="n">
        <v>19.3</v>
      </c>
      <c r="LH169" s="109" t="n">
        <v>16</v>
      </c>
      <c r="LI169" s="109" t="n">
        <v>16</v>
      </c>
      <c r="LJ169" s="109" t="n">
        <v>16.2</v>
      </c>
      <c r="LK169" s="109" t="n">
        <v>21.9</v>
      </c>
      <c r="LL169" s="109" t="n">
        <v>27.2</v>
      </c>
      <c r="LM169" s="109" t="n">
        <v>27</v>
      </c>
      <c r="LN169" s="109" t="n">
        <v>34.3</v>
      </c>
      <c r="LO169" s="110" t="n">
        <f aca="false">SUM(LC169:LN169)/12</f>
        <v>25.125</v>
      </c>
      <c r="MA169" s="1" t="n">
        <f aca="false">MA168+1</f>
        <v>2019</v>
      </c>
      <c r="MB169" s="113" t="s">
        <v>178</v>
      </c>
      <c r="MC169" s="109" t="n">
        <v>30.8</v>
      </c>
      <c r="MD169" s="109" t="n">
        <v>28.2</v>
      </c>
      <c r="ME169" s="109" t="n">
        <v>25.8</v>
      </c>
      <c r="MF169" s="109" t="n">
        <v>24.1</v>
      </c>
      <c r="MG169" s="109" t="n">
        <v>18.5</v>
      </c>
      <c r="MH169" s="109" t="n">
        <v>15.4</v>
      </c>
      <c r="MI169" s="109" t="n">
        <v>15.8</v>
      </c>
      <c r="MJ169" s="109" t="n">
        <v>15.2</v>
      </c>
      <c r="MK169" s="109" t="n">
        <v>18.5</v>
      </c>
      <c r="ML169" s="109" t="n">
        <v>24.2</v>
      </c>
      <c r="MM169" s="109" t="n">
        <v>23.8</v>
      </c>
      <c r="MN169" s="109" t="n">
        <v>29.1</v>
      </c>
      <c r="MO169" s="110" t="n">
        <f aca="false">SUM(MC169:MN169)/12</f>
        <v>22.45</v>
      </c>
      <c r="NA169" s="1" t="n">
        <f aca="false">NA168+1</f>
        <v>2019</v>
      </c>
      <c r="NB169" s="113" t="s">
        <v>178</v>
      </c>
      <c r="NC169" s="109" t="n">
        <v>39.1</v>
      </c>
      <c r="ND169" s="109" t="n">
        <v>35.9</v>
      </c>
      <c r="NE169" s="109" t="n">
        <v>33.5</v>
      </c>
      <c r="NF169" s="109" t="n">
        <v>29.2</v>
      </c>
      <c r="NG169" s="109" t="n">
        <v>22.5</v>
      </c>
      <c r="NH169" s="109" t="n">
        <v>18.6</v>
      </c>
      <c r="NI169" s="109" t="n">
        <v>20.7</v>
      </c>
      <c r="NJ169" s="109" t="n">
        <v>20.5</v>
      </c>
      <c r="NK169" s="109" t="n">
        <v>27.1</v>
      </c>
      <c r="NL169" s="109" t="n">
        <v>32.1</v>
      </c>
      <c r="NM169" s="109" t="n">
        <v>31.5</v>
      </c>
      <c r="NN169" s="109" t="n">
        <v>39.2</v>
      </c>
      <c r="NO169" s="110" t="n">
        <f aca="false">SUM(NC169:NN169)/12</f>
        <v>29.1583333333333</v>
      </c>
      <c r="ON169" s="39" t="n">
        <f aca="false">(FO169+GO169+MO169)/3</f>
        <v>21.3972222222222</v>
      </c>
      <c r="OO169" s="40" t="n">
        <f aca="false">(AO169+BO169+EO169+HO169+JO169)/5</f>
        <v>23.3383333333333</v>
      </c>
      <c r="OP169" s="41" t="n">
        <f aca="false">(FO169+GO169+MO169+AO169+BO169+EO169+HO169+JO169)/8</f>
        <v>22.6104166666667</v>
      </c>
      <c r="PA169" s="114"/>
      <c r="PB169" s="115"/>
      <c r="PN169" s="28" t="n">
        <f aca="false">MAX(FC169:FN169,GC169:GN169,MC169:MN169)</f>
        <v>32.1</v>
      </c>
      <c r="PO169" s="29" t="n">
        <f aca="false">MIN(FC169:FN169,GC169:GN169,MC169:MN169)</f>
        <v>13.8</v>
      </c>
      <c r="PP169" s="30" t="n">
        <f aca="false">MAX(AC169:AN169,BC169:BN169,EC169:EN169,HC169:HN169,JC169:JN169)</f>
        <v>42.2</v>
      </c>
      <c r="PQ169" s="31" t="n">
        <f aca="false">MIN(AC169:AN169,BC169:BN169,EC169:EN169,HC169:HN169,JC169:JN169)</f>
        <v>13.8</v>
      </c>
    </row>
    <row r="170" customFormat="false" ht="12.9" hidden="false" customHeight="false" outlineLevel="0" collapsed="false">
      <c r="A170" s="101" t="n">
        <f aca="false">A165+5</f>
        <v>2020</v>
      </c>
      <c r="B170" s="102" t="n">
        <f aca="false">AVERAGE(AO170,BO170,CO170,DO170,EO170,FO170,GO170,HO170,IO170,JO170,KO170,LO170,MO170,NO170)</f>
        <v>22.2630952380952</v>
      </c>
      <c r="C170" s="103" t="n">
        <f aca="false">AVERAGE(B166:B170)</f>
        <v>22.8961904761905</v>
      </c>
      <c r="D170" s="104" t="n">
        <f aca="false">AVERAGE(B161:B170)</f>
        <v>22.8873313492064</v>
      </c>
      <c r="E170" s="102" t="n">
        <f aca="false">AVERAGE(B151:B170)</f>
        <v>22.7796279761905</v>
      </c>
      <c r="F170" s="105" t="n">
        <f aca="false">AVERAGE(B121:B170)</f>
        <v>22.4212301587302</v>
      </c>
      <c r="G170" s="3" t="n">
        <f aca="false">MAX(AC170:AN170,BC170:BN170,CC170:CN170,DC170:DN170,EC170:EN170,FC170:FN170,GC170:GN170,HC170:HN170,IC170:IN170,JC170:JN170,KC170:KN170,LC170:LN170,MC170:MN170,NC170:NN170)</f>
        <v>38.4</v>
      </c>
      <c r="H170" s="106" t="n">
        <f aca="false">MEDIAN(AC170:AN170,BC170:BN170,CC170:CN170,DC170:DN170,EC170:EN170,FC170:FN170,GC170:GN170,HC170:HN170,IC170:IN170,JC170:JN170,KC170:KN170,LC170:LN170,MC170:MN170,NC170:NN170)</f>
        <v>21.4</v>
      </c>
      <c r="I170" s="5" t="n">
        <f aca="false">MIN(AC170:AN170,BC170:BN170,CC170:CN170,DC170:DN170,EC170:EN170,FC170:FN170,GC170:GN170,HC170:HN170,IC170:IN170,JC170:JN170,KC170:KN170,LC170:LN170,MC170:MN170,NC170:NN170)</f>
        <v>13.8</v>
      </c>
      <c r="J170" s="107" t="n">
        <f aca="false">(G170+I170)/2</f>
        <v>26.1</v>
      </c>
      <c r="AA170" s="1" t="n">
        <f aca="false">AA169+1</f>
        <v>96</v>
      </c>
      <c r="AB170" s="108" t="n">
        <v>2020</v>
      </c>
      <c r="AC170" s="109" t="n">
        <v>27.6</v>
      </c>
      <c r="AD170" s="109" t="n">
        <v>25.5</v>
      </c>
      <c r="AE170" s="109" t="n">
        <v>24.9</v>
      </c>
      <c r="AF170" s="109" t="n">
        <v>21.1</v>
      </c>
      <c r="AG170" s="109" t="n">
        <v>17.4</v>
      </c>
      <c r="AH170" s="109" t="n">
        <v>15.6</v>
      </c>
      <c r="AI170" s="109" t="n">
        <v>15.1</v>
      </c>
      <c r="AJ170" s="109" t="n">
        <v>15.8</v>
      </c>
      <c r="AK170" s="109" t="n">
        <v>20.5</v>
      </c>
      <c r="AL170" s="109" t="n">
        <v>21.4</v>
      </c>
      <c r="AM170" s="109" t="n">
        <v>28</v>
      </c>
      <c r="AN170" s="109" t="n">
        <v>25.5</v>
      </c>
      <c r="AO170" s="110" t="n">
        <f aca="false">SUM(AC170:AN170)/12</f>
        <v>21.5333333333333</v>
      </c>
      <c r="AQ170" s="112"/>
      <c r="AR170" s="109"/>
      <c r="AS170" s="109"/>
      <c r="AT170" s="109"/>
      <c r="AU170" s="109"/>
      <c r="AV170" s="109"/>
      <c r="AW170" s="109"/>
      <c r="AX170" s="109"/>
      <c r="AY170" s="109"/>
      <c r="AZ170" s="109"/>
      <c r="BA170" s="1" t="n">
        <f aca="false">BA169+1</f>
        <v>2020</v>
      </c>
      <c r="BB170" s="112" t="n">
        <v>2020</v>
      </c>
      <c r="BC170" s="109" t="n">
        <v>29.6</v>
      </c>
      <c r="BD170" s="109" t="n">
        <v>26.8</v>
      </c>
      <c r="BE170" s="109" t="n">
        <v>25.5</v>
      </c>
      <c r="BF170" s="109" t="n">
        <v>20.7</v>
      </c>
      <c r="BG170" s="109" t="n">
        <v>16</v>
      </c>
      <c r="BH170" s="109" t="n">
        <v>14.1</v>
      </c>
      <c r="BI170" s="109" t="n">
        <v>14.3</v>
      </c>
      <c r="BJ170" s="109" t="n">
        <v>14.1</v>
      </c>
      <c r="BK170" s="109" t="n">
        <v>18.6</v>
      </c>
      <c r="BL170" s="109" t="n">
        <v>20.8</v>
      </c>
      <c r="BM170" s="109" t="n">
        <v>28.6</v>
      </c>
      <c r="BN170" s="109" t="n">
        <v>26.7</v>
      </c>
      <c r="BO170" s="110" t="n">
        <f aca="false">SUM(BC170:BN170)/12</f>
        <v>21.3166666666667</v>
      </c>
      <c r="BP170" s="109"/>
      <c r="BQ170" s="109"/>
      <c r="BR170" s="109"/>
      <c r="BS170" s="109"/>
      <c r="CA170" s="1" t="n">
        <f aca="false">CA169+1</f>
        <v>2020</v>
      </c>
      <c r="CB170" s="112" t="n">
        <v>2020</v>
      </c>
      <c r="CC170" s="109" t="n">
        <v>22.7</v>
      </c>
      <c r="CD170" s="109" t="n">
        <v>19.9</v>
      </c>
      <c r="CE170" s="109" t="n">
        <v>20.7</v>
      </c>
      <c r="CF170" s="109" t="n">
        <v>18.9</v>
      </c>
      <c r="CG170" s="109" t="n">
        <v>16.2</v>
      </c>
      <c r="CH170" s="109" t="n">
        <v>14.6</v>
      </c>
      <c r="CI170" s="109" t="n">
        <v>14.4</v>
      </c>
      <c r="CJ170" s="109" t="n">
        <v>14.1</v>
      </c>
      <c r="CK170" s="109" t="n">
        <v>16.8</v>
      </c>
      <c r="CL170" s="109" t="n">
        <v>17</v>
      </c>
      <c r="CM170" s="109" t="n">
        <v>22.6</v>
      </c>
      <c r="CN170" s="109" t="n">
        <v>20.1</v>
      </c>
      <c r="CO170" s="110" t="n">
        <f aca="false">SUM(CC170:CN170)/12</f>
        <v>18.1666666666667</v>
      </c>
      <c r="DA170" s="1" t="n">
        <f aca="false">DA169+1</f>
        <v>2020</v>
      </c>
      <c r="DB170" s="112" t="n">
        <v>2020</v>
      </c>
      <c r="DC170" s="109" t="n">
        <v>31.4</v>
      </c>
      <c r="DD170" s="109" t="n">
        <v>29.3</v>
      </c>
      <c r="DE170" s="109" t="n">
        <v>27</v>
      </c>
      <c r="DF170" s="109" t="n">
        <v>21.8</v>
      </c>
      <c r="DG170" s="109" t="n">
        <v>17.1</v>
      </c>
      <c r="DH170" s="109" t="n">
        <v>14.8</v>
      </c>
      <c r="DI170" s="109" t="n">
        <v>14.8</v>
      </c>
      <c r="DJ170" s="109" t="n">
        <v>15.5</v>
      </c>
      <c r="DK170" s="109" t="n">
        <v>20.2</v>
      </c>
      <c r="DL170" s="109" t="n">
        <v>23.1</v>
      </c>
      <c r="DM170" s="109" t="n">
        <v>30.5</v>
      </c>
      <c r="DN170" s="109" t="n">
        <v>28.2</v>
      </c>
      <c r="DO170" s="110" t="n">
        <f aca="false">SUM(DC170:DN170)/12</f>
        <v>22.8083333333333</v>
      </c>
      <c r="EA170" s="1" t="n">
        <f aca="false">EA169+1</f>
        <v>2020</v>
      </c>
      <c r="EB170" s="111" t="n">
        <v>2020</v>
      </c>
      <c r="EC170" s="109" t="n">
        <v>38.4</v>
      </c>
      <c r="ED170" s="109" t="n">
        <v>35.1</v>
      </c>
      <c r="EE170" s="109" t="n">
        <v>33.5</v>
      </c>
      <c r="EF170" s="109" t="n">
        <v>27.6</v>
      </c>
      <c r="EG170" s="109" t="n">
        <v>21.9</v>
      </c>
      <c r="EH170" s="109" t="n">
        <v>20</v>
      </c>
      <c r="EI170" s="109" t="n">
        <v>19.8</v>
      </c>
      <c r="EJ170" s="109" t="n">
        <v>21.2</v>
      </c>
      <c r="EK170" s="109" t="n">
        <v>27.5</v>
      </c>
      <c r="EL170" s="109" t="n">
        <v>28.8</v>
      </c>
      <c r="EM170" s="109" t="n">
        <v>36.7</v>
      </c>
      <c r="EN170" s="109" t="n">
        <v>33.8</v>
      </c>
      <c r="EO170" s="110" t="n">
        <f aca="false">SUM(EC170:EN170)/12</f>
        <v>28.6916666666667</v>
      </c>
      <c r="FA170" s="1" t="n">
        <f aca="false">FA169+1</f>
        <v>2020</v>
      </c>
      <c r="FB170" s="112" t="n">
        <v>2020</v>
      </c>
      <c r="FC170" s="109" t="n">
        <v>29</v>
      </c>
      <c r="FD170" s="109" t="n">
        <v>25.1</v>
      </c>
      <c r="FE170" s="109" t="n">
        <v>24.3</v>
      </c>
      <c r="FF170" s="109" t="n">
        <v>20</v>
      </c>
      <c r="FG170" s="109" t="n">
        <v>15.7</v>
      </c>
      <c r="FH170" s="109" t="n">
        <v>14.4</v>
      </c>
      <c r="FI170" s="109" t="n">
        <v>14.6</v>
      </c>
      <c r="FJ170" s="109" t="n">
        <v>14.2</v>
      </c>
      <c r="FK170" s="109" t="n">
        <v>18.2</v>
      </c>
      <c r="FL170" s="109" t="n">
        <v>19.8</v>
      </c>
      <c r="FM170" s="109" t="n">
        <v>26.1</v>
      </c>
      <c r="FN170" s="109" t="n">
        <v>25</v>
      </c>
      <c r="FO170" s="110" t="n">
        <f aca="false">SUM(FC170:FN170)/12</f>
        <v>20.5333333333333</v>
      </c>
      <c r="GA170" s="1" t="n">
        <f aca="false">GA169+1</f>
        <v>2020</v>
      </c>
      <c r="GB170" s="112" t="n">
        <v>2020</v>
      </c>
      <c r="GC170" s="109" t="n">
        <v>26.3</v>
      </c>
      <c r="GD170" s="109" t="n">
        <v>23.5</v>
      </c>
      <c r="GE170" s="109" t="n">
        <v>23.5</v>
      </c>
      <c r="GF170" s="109" t="n">
        <v>18.8</v>
      </c>
      <c r="GG170" s="109" t="n">
        <v>15.6</v>
      </c>
      <c r="GH170" s="109" t="n">
        <v>14.1</v>
      </c>
      <c r="GI170" s="109" t="n">
        <v>13.8</v>
      </c>
      <c r="GJ170" s="109" t="n">
        <v>14.5</v>
      </c>
      <c r="GK170" s="109" t="n">
        <v>17.3</v>
      </c>
      <c r="GL170" s="109" t="n">
        <v>18</v>
      </c>
      <c r="GM170" s="109" t="n">
        <v>24.9</v>
      </c>
      <c r="GN170" s="109" t="n">
        <v>21.7</v>
      </c>
      <c r="GO170" s="110" t="n">
        <f aca="false">SUM(GC170:GN170)/12</f>
        <v>19.3333333333333</v>
      </c>
      <c r="HA170" s="1" t="n">
        <f aca="false">HA169+1</f>
        <v>2020</v>
      </c>
      <c r="HB170" s="112" t="n">
        <v>2020</v>
      </c>
      <c r="HC170" s="109" t="n">
        <v>26.5</v>
      </c>
      <c r="HD170" s="109" t="n">
        <v>24.8</v>
      </c>
      <c r="HE170" s="109" t="n">
        <v>24.6</v>
      </c>
      <c r="HF170" s="109" t="n">
        <v>22.3</v>
      </c>
      <c r="HG170" s="109" t="n">
        <v>18</v>
      </c>
      <c r="HH170" s="109" t="n">
        <v>16.4</v>
      </c>
      <c r="HI170" s="109" t="n">
        <v>16</v>
      </c>
      <c r="HJ170" s="109" t="n">
        <v>16.2</v>
      </c>
      <c r="HK170" s="109" t="n">
        <v>19.2</v>
      </c>
      <c r="HL170" s="109" t="n">
        <v>20.1</v>
      </c>
      <c r="HM170" s="109" t="n">
        <v>25.2</v>
      </c>
      <c r="HN170" s="109" t="n">
        <v>23</v>
      </c>
      <c r="HO170" s="110" t="n">
        <f aca="false">SUM(HC170:HN170)/12</f>
        <v>21.025</v>
      </c>
      <c r="IA170" s="1" t="n">
        <f aca="false">IA169+1</f>
        <v>2020</v>
      </c>
      <c r="IB170" s="112" t="n">
        <v>2020</v>
      </c>
      <c r="IC170" s="109" t="n">
        <v>32.3</v>
      </c>
      <c r="ID170" s="109" t="n">
        <v>29.4</v>
      </c>
      <c r="IE170" s="109" t="n">
        <v>29</v>
      </c>
      <c r="IF170" s="109" t="n">
        <v>24.1</v>
      </c>
      <c r="IG170" s="109" t="n">
        <v>18.7</v>
      </c>
      <c r="IH170" s="109" t="n">
        <v>17.1</v>
      </c>
      <c r="II170" s="109" t="n">
        <v>16.7</v>
      </c>
      <c r="IJ170" s="109" t="n">
        <v>17.4</v>
      </c>
      <c r="IK170" s="109" t="n">
        <v>23.7</v>
      </c>
      <c r="IL170" s="109" t="n">
        <v>24.4</v>
      </c>
      <c r="IM170" s="109" t="n">
        <v>31.5</v>
      </c>
      <c r="IN170" s="109" t="n">
        <v>29.2</v>
      </c>
      <c r="IO170" s="110" t="n">
        <f aca="false">SUM(IC170:IN170)/12</f>
        <v>24.4583333333333</v>
      </c>
      <c r="JA170" s="1" t="n">
        <f aca="false">JA169+1</f>
        <v>2020</v>
      </c>
      <c r="JB170" s="112" t="n">
        <v>2020</v>
      </c>
      <c r="JC170" s="109" t="n">
        <v>22.5</v>
      </c>
      <c r="JD170" s="109" t="n">
        <v>21.4</v>
      </c>
      <c r="JE170" s="109" t="n">
        <v>20.7</v>
      </c>
      <c r="JF170" s="109" t="n">
        <v>18.2</v>
      </c>
      <c r="JG170" s="109" t="n">
        <v>15.4</v>
      </c>
      <c r="JH170" s="109" t="n">
        <v>13.8</v>
      </c>
      <c r="JI170" s="109" t="n">
        <v>13.8</v>
      </c>
      <c r="JJ170" s="109" t="n">
        <v>14.4</v>
      </c>
      <c r="JK170" s="109" t="n">
        <v>16.9</v>
      </c>
      <c r="JL170" s="109" t="n">
        <v>17.5</v>
      </c>
      <c r="JM170" s="109" t="n">
        <v>22</v>
      </c>
      <c r="JN170" s="109" t="n">
        <v>20.5</v>
      </c>
      <c r="JO170" s="110" t="n">
        <f aca="false">SUM(JC170:JN170)/12</f>
        <v>18.0916666666667</v>
      </c>
      <c r="KA170" s="1" t="n">
        <f aca="false">KA169+1</f>
        <v>2020</v>
      </c>
      <c r="KB170" s="112" t="n">
        <v>2020</v>
      </c>
      <c r="KC170" s="109" t="n">
        <v>30.9</v>
      </c>
      <c r="KD170" s="109" t="n">
        <v>28</v>
      </c>
      <c r="KE170" s="109" t="n">
        <v>27.6</v>
      </c>
      <c r="KF170" s="109" t="n">
        <v>22.4</v>
      </c>
      <c r="KG170" s="109" t="n">
        <v>18.2</v>
      </c>
      <c r="KH170" s="109" t="n">
        <v>16.1</v>
      </c>
      <c r="KI170" s="109" t="n">
        <v>16</v>
      </c>
      <c r="KJ170" s="109" t="n">
        <v>16.2</v>
      </c>
      <c r="KK170" s="109" t="n">
        <v>21.5</v>
      </c>
      <c r="KL170" s="109" t="n">
        <v>23.3</v>
      </c>
      <c r="KM170" s="109" t="n">
        <v>31.3</v>
      </c>
      <c r="KN170" s="109" t="n">
        <v>28.4</v>
      </c>
      <c r="KO170" s="110" t="n">
        <f aca="false">SUM(KC170:KN170)/12</f>
        <v>23.325</v>
      </c>
      <c r="LA170" s="1" t="n">
        <f aca="false">LA169+1</f>
        <v>2020</v>
      </c>
      <c r="LB170" s="112" t="n">
        <v>2020</v>
      </c>
      <c r="LC170" s="109" t="n">
        <v>31.7</v>
      </c>
      <c r="LD170" s="109" t="n">
        <v>29.4</v>
      </c>
      <c r="LE170" s="109" t="n">
        <v>27.9</v>
      </c>
      <c r="LF170" s="109" t="n">
        <v>23.1</v>
      </c>
      <c r="LG170" s="109" t="n">
        <v>18.3</v>
      </c>
      <c r="LH170" s="109" t="n">
        <v>16.3</v>
      </c>
      <c r="LI170" s="109" t="n">
        <v>16.6</v>
      </c>
      <c r="LJ170" s="109" t="n">
        <v>16.4</v>
      </c>
      <c r="LK170" s="109" t="n">
        <v>22.4</v>
      </c>
      <c r="LL170" s="109" t="n">
        <v>23.8</v>
      </c>
      <c r="LM170" s="109" t="n">
        <v>31.5</v>
      </c>
      <c r="LN170" s="109" t="n">
        <v>28.6</v>
      </c>
      <c r="LO170" s="110" t="n">
        <f aca="false">SUM(LC170:LN170)/12</f>
        <v>23.8333333333333</v>
      </c>
      <c r="MA170" s="1" t="n">
        <f aca="false">MA169+1</f>
        <v>2020</v>
      </c>
      <c r="MB170" s="112" t="n">
        <v>2020</v>
      </c>
      <c r="MC170" s="109" t="n">
        <v>27.7</v>
      </c>
      <c r="MD170" s="109" t="n">
        <v>24.3</v>
      </c>
      <c r="ME170" s="109" t="n">
        <v>24.7</v>
      </c>
      <c r="MF170" s="109" t="n">
        <v>21.3</v>
      </c>
      <c r="MG170" s="109" t="n">
        <v>17.1</v>
      </c>
      <c r="MH170" s="109" t="n">
        <v>15.5</v>
      </c>
      <c r="MI170" s="109" t="n">
        <v>15.4</v>
      </c>
      <c r="MJ170" s="109" t="n">
        <v>15</v>
      </c>
      <c r="MK170" s="109" t="n">
        <v>19.3</v>
      </c>
      <c r="ML170" s="109" t="n">
        <v>20.6</v>
      </c>
      <c r="MM170" s="109" t="n">
        <v>27.7</v>
      </c>
      <c r="MN170" s="109" t="n">
        <v>25.1</v>
      </c>
      <c r="MO170" s="110" t="n">
        <f aca="false">SUM(MC170:MN170)/12</f>
        <v>21.1416666666667</v>
      </c>
      <c r="NA170" s="1" t="n">
        <f aca="false">NA169+1</f>
        <v>2020</v>
      </c>
      <c r="NB170" s="112" t="n">
        <v>2020</v>
      </c>
      <c r="NC170" s="109" t="n">
        <v>35.2</v>
      </c>
      <c r="ND170" s="109" t="n">
        <v>34.1</v>
      </c>
      <c r="NE170" s="109" t="n">
        <v>30.8</v>
      </c>
      <c r="NF170" s="109" t="n">
        <v>27.2</v>
      </c>
      <c r="NG170" s="109" t="n">
        <v>20.7</v>
      </c>
      <c r="NH170" s="109" t="n">
        <v>19.7</v>
      </c>
      <c r="NI170" s="109" t="n">
        <v>19.7</v>
      </c>
      <c r="NJ170" s="109" t="n">
        <v>20.9</v>
      </c>
      <c r="NK170" s="109" t="n">
        <v>26.1</v>
      </c>
      <c r="NL170" s="109" t="n">
        <v>27.1</v>
      </c>
      <c r="NM170" s="109" t="n">
        <v>35.4</v>
      </c>
      <c r="NN170" s="109" t="n">
        <v>32.2</v>
      </c>
      <c r="NO170" s="110" t="n">
        <f aca="false">SUM(NC170:NN170)/12</f>
        <v>27.425</v>
      </c>
      <c r="ON170" s="39" t="n">
        <f aca="false">(FO170+GO170+MO170)/3</f>
        <v>20.3361111111111</v>
      </c>
      <c r="OO170" s="40" t="n">
        <f aca="false">(AO170+BO170+EO170+HO170+JO170)/5</f>
        <v>22.1316666666667</v>
      </c>
      <c r="OP170" s="41" t="n">
        <f aca="false">(FO170+GO170+MO170+AO170+BO170+EO170+HO170+JO170)/8</f>
        <v>21.4583333333333</v>
      </c>
      <c r="PA170" s="114"/>
      <c r="PB170" s="115"/>
      <c r="PN170" s="28" t="n">
        <f aca="false">MAX(FC170:FN170,GC170:GN170,MC170:MN170)</f>
        <v>29</v>
      </c>
      <c r="PO170" s="29" t="n">
        <f aca="false">MIN(FC170:FN170,GC170:GN170,MC170:MN170)</f>
        <v>13.8</v>
      </c>
      <c r="PP170" s="30" t="n">
        <f aca="false">MAX(AC170:AN170,BC170:BN170,EC170:EN170,HC170:HN170,JC170:JN170)</f>
        <v>38.4</v>
      </c>
      <c r="PQ170" s="31" t="n">
        <f aca="false">MIN(AC170:AN170,BC170:BN170,EC170:EN170,HC170:HN170,JC170:JN170)</f>
        <v>13.8</v>
      </c>
    </row>
    <row r="171" customFormat="false" ht="12.9" hidden="false" customHeight="false" outlineLevel="0" collapsed="false">
      <c r="B171" s="102" t="n">
        <f aca="false">AVERAGE(AO171,BO171,CO171,DO171,EO171,FO171,GO171,HO171,IO171,JO171,KO171,LO171,MO171,NO171)</f>
        <v>22.2577380952381</v>
      </c>
      <c r="C171" s="103" t="n">
        <f aca="false">AVERAGE(B167:B171)</f>
        <v>22.8584523809524</v>
      </c>
      <c r="D171" s="104" t="n">
        <f aca="false">AVERAGE(B162:B171)</f>
        <v>22.871378968254</v>
      </c>
      <c r="E171" s="102" t="n">
        <f aca="false">AVERAGE(B152:B171)</f>
        <v>22.7781299603175</v>
      </c>
      <c r="F171" s="105" t="n">
        <f aca="false">AVERAGE(B122:B171)</f>
        <v>22.4317063492064</v>
      </c>
      <c r="G171" s="3" t="n">
        <f aca="false">MAX(AC171:AN171,BC171:BN171,CC171:CN171,DC171:DN171,EC171:EN171,FC171:FN171,GC171:GN171,HC171:HN171,IC171:IN171,JC171:JN171,KC171:KN171,LC171:LN171,MC171:MN171,NC171:NN171)</f>
        <v>37.3</v>
      </c>
      <c r="H171" s="106" t="n">
        <f aca="false">MEDIAN(AC171:AN171,BC171:BN171,CC171:CN171,DC171:DN171,EC171:EN171,FC171:FN171,GC171:GN171,HC171:HN171,IC171:IN171,JC171:JN171,KC171:KN171,LC171:LN171,MC171:MN171,NC171:NN171)</f>
        <v>21.25</v>
      </c>
      <c r="I171" s="5" t="n">
        <f aca="false">MIN(AC171:AN171,BC171:BN171,CC171:CN171,DC171:DN171,EC171:EN171,FC171:FN171,GC171:GN171,HC171:HN171,IC171:IN171,JC171:JN171,KC171:KN171,LC171:LN171,MC171:MN171,NC171:NN171)</f>
        <v>13.2</v>
      </c>
      <c r="J171" s="107" t="n">
        <f aca="false">(G171+I171)/2</f>
        <v>25.25</v>
      </c>
      <c r="AA171" s="1" t="n">
        <f aca="false">AA170+1</f>
        <v>97</v>
      </c>
      <c r="AB171" s="108" t="n">
        <v>2021</v>
      </c>
      <c r="AC171" s="109" t="n">
        <v>27.9</v>
      </c>
      <c r="AD171" s="109" t="n">
        <v>26.3</v>
      </c>
      <c r="AE171" s="109" t="n">
        <v>25</v>
      </c>
      <c r="AF171" s="109" t="n">
        <v>22.5</v>
      </c>
      <c r="AG171" s="109" t="n">
        <v>19.1</v>
      </c>
      <c r="AH171" s="109" t="n">
        <v>16.6</v>
      </c>
      <c r="AI171" s="109" t="n">
        <v>15.2</v>
      </c>
      <c r="AJ171" s="109" t="n">
        <v>16.5</v>
      </c>
      <c r="AK171" s="109" t="n">
        <v>19.2</v>
      </c>
      <c r="AL171" s="109" t="n">
        <v>20.6</v>
      </c>
      <c r="AM171" s="109" t="n">
        <v>22.9</v>
      </c>
      <c r="AN171" s="109" t="n">
        <v>26.2</v>
      </c>
      <c r="AO171" s="110" t="n">
        <f aca="false">SUM(AC171:AN171)/12</f>
        <v>21.5</v>
      </c>
      <c r="AQ171" s="112"/>
      <c r="AR171" s="109"/>
      <c r="AS171" s="109"/>
      <c r="AT171" s="109"/>
      <c r="AU171" s="109"/>
      <c r="AV171" s="109"/>
      <c r="AW171" s="109"/>
      <c r="AX171" s="109"/>
      <c r="AY171" s="109"/>
      <c r="AZ171" s="109"/>
      <c r="BA171" s="1" t="n">
        <f aca="false">BA170+1</f>
        <v>2021</v>
      </c>
      <c r="BB171" s="112" t="n">
        <v>2021</v>
      </c>
      <c r="BC171" s="109" t="n">
        <v>29.5</v>
      </c>
      <c r="BD171" s="109" t="n">
        <v>27.5</v>
      </c>
      <c r="BE171" s="109" t="n">
        <v>25.5</v>
      </c>
      <c r="BF171" s="109" t="n">
        <v>22.9</v>
      </c>
      <c r="BG171" s="109" t="n">
        <v>17.9</v>
      </c>
      <c r="BH171" s="109" t="n">
        <v>14.6</v>
      </c>
      <c r="BI171" s="109" t="n">
        <v>13.5</v>
      </c>
      <c r="BJ171" s="109" t="n">
        <v>15</v>
      </c>
      <c r="BK171" s="109" t="n">
        <v>17.9</v>
      </c>
      <c r="BL171" s="109" t="n">
        <v>19.8</v>
      </c>
      <c r="BM171" s="109" t="n">
        <v>22.3</v>
      </c>
      <c r="BN171" s="109" t="n">
        <v>28</v>
      </c>
      <c r="BO171" s="110" t="n">
        <f aca="false">SUM(BC171:BN171)/12</f>
        <v>21.2</v>
      </c>
      <c r="BP171" s="109"/>
      <c r="BQ171" s="109"/>
      <c r="BR171" s="109"/>
      <c r="BS171" s="109"/>
      <c r="CA171" s="1" t="n">
        <f aca="false">CA170+1</f>
        <v>2021</v>
      </c>
      <c r="CB171" s="112" t="n">
        <v>2021</v>
      </c>
      <c r="CC171" s="109" t="n">
        <v>21.2</v>
      </c>
      <c r="CD171" s="109" t="n">
        <v>21.3</v>
      </c>
      <c r="CE171" s="109" t="n">
        <v>20.1</v>
      </c>
      <c r="CF171" s="109" t="n">
        <v>20.4</v>
      </c>
      <c r="CG171" s="109" t="n">
        <v>17.6</v>
      </c>
      <c r="CH171" s="109" t="n">
        <v>15.7</v>
      </c>
      <c r="CI171" s="109" t="n">
        <v>14.4</v>
      </c>
      <c r="CJ171" s="109" t="n">
        <v>15.2</v>
      </c>
      <c r="CK171" s="109" t="n">
        <v>16.6</v>
      </c>
      <c r="CL171" s="109" t="n">
        <v>16.8</v>
      </c>
      <c r="CM171" s="109" t="n">
        <v>18.6</v>
      </c>
      <c r="CN171" s="109" t="n">
        <v>19.6</v>
      </c>
      <c r="CO171" s="110" t="n">
        <f aca="false">SUM(CC171:CN171)/12</f>
        <v>18.125</v>
      </c>
      <c r="DA171" s="1" t="n">
        <f aca="false">DA170+1</f>
        <v>2021</v>
      </c>
      <c r="DB171" s="112" t="n">
        <v>2021</v>
      </c>
      <c r="DC171" s="109" t="n">
        <v>31.6</v>
      </c>
      <c r="DD171" s="109" t="n">
        <v>29.5</v>
      </c>
      <c r="DE171" s="109" t="n">
        <v>26.9</v>
      </c>
      <c r="DF171" s="109" t="n">
        <v>23.8</v>
      </c>
      <c r="DG171" s="109" t="n">
        <v>19.3</v>
      </c>
      <c r="DH171" s="109" t="n">
        <v>16.3</v>
      </c>
      <c r="DI171" s="109" t="n">
        <v>14.6</v>
      </c>
      <c r="DJ171" s="109" t="n">
        <v>17.2</v>
      </c>
      <c r="DK171" s="109" t="n">
        <v>20.4</v>
      </c>
      <c r="DL171" s="109" t="n">
        <v>22</v>
      </c>
      <c r="DM171" s="109" t="n">
        <v>25.1</v>
      </c>
      <c r="DN171" s="109" t="n">
        <v>30.5</v>
      </c>
      <c r="DO171" s="110" t="n">
        <f aca="false">SUM(DC171:DN171)/12</f>
        <v>23.1</v>
      </c>
      <c r="EA171" s="1" t="n">
        <f aca="false">EA170+1</f>
        <v>2021</v>
      </c>
      <c r="EB171" s="111" t="n">
        <v>2021</v>
      </c>
      <c r="EC171" s="109" t="n">
        <v>37.3</v>
      </c>
      <c r="ED171" s="109" t="n">
        <v>35.7</v>
      </c>
      <c r="EE171" s="109" t="n">
        <v>31.9</v>
      </c>
      <c r="EF171" s="109" t="n">
        <v>28.4</v>
      </c>
      <c r="EG171" s="109" t="n">
        <v>23.2</v>
      </c>
      <c r="EH171" s="109" t="n">
        <v>19.5</v>
      </c>
      <c r="EI171" s="109" t="n">
        <v>21.1</v>
      </c>
      <c r="EJ171" s="109" t="n">
        <v>22.5</v>
      </c>
      <c r="EK171" s="109" t="n">
        <v>26.3</v>
      </c>
      <c r="EL171" s="109" t="n">
        <v>29.2</v>
      </c>
      <c r="EM171" s="109" t="n">
        <v>30.6</v>
      </c>
      <c r="EN171" s="109" t="n">
        <v>36.8</v>
      </c>
      <c r="EO171" s="110" t="n">
        <f aca="false">SUM(EC171:EN171)/12</f>
        <v>28.5416666666667</v>
      </c>
      <c r="FA171" s="1" t="n">
        <f aca="false">FA170+1</f>
        <v>2021</v>
      </c>
      <c r="FB171" s="112" t="n">
        <v>2021</v>
      </c>
      <c r="FC171" s="109" t="n">
        <v>27.9</v>
      </c>
      <c r="FD171" s="109" t="n">
        <v>26</v>
      </c>
      <c r="FE171" s="109" t="n">
        <v>25.1</v>
      </c>
      <c r="FF171" s="109" t="n">
        <v>20.2</v>
      </c>
      <c r="FG171" s="109" t="n">
        <v>17.6</v>
      </c>
      <c r="FH171" s="109" t="n">
        <v>14.8</v>
      </c>
      <c r="FI171" s="109" t="n">
        <v>13.8</v>
      </c>
      <c r="FJ171" s="109" t="n">
        <v>15.4</v>
      </c>
      <c r="FK171" s="109" t="n">
        <v>18.3</v>
      </c>
      <c r="FL171" s="109" t="n">
        <v>19.6</v>
      </c>
      <c r="FM171" s="109" t="n">
        <v>21.2</v>
      </c>
      <c r="FN171" s="109" t="n">
        <v>26.1</v>
      </c>
      <c r="FO171" s="110" t="n">
        <f aca="false">SUM(FC171:FN171)/12</f>
        <v>20.5</v>
      </c>
      <c r="GA171" s="1" t="n">
        <f aca="false">GA170+1</f>
        <v>2021</v>
      </c>
      <c r="GB171" s="112" t="n">
        <v>2021</v>
      </c>
      <c r="GC171" s="109" t="n">
        <v>26.2</v>
      </c>
      <c r="GD171" s="109" t="n">
        <v>25</v>
      </c>
      <c r="GE171" s="109" t="n">
        <v>23.4</v>
      </c>
      <c r="GF171" s="109" t="n">
        <v>20.6</v>
      </c>
      <c r="GG171" s="109" t="n">
        <v>16.9</v>
      </c>
      <c r="GH171" s="109" t="n">
        <v>14.8</v>
      </c>
      <c r="GI171" s="109" t="n">
        <v>13.3</v>
      </c>
      <c r="GJ171" s="109" t="n">
        <v>15.2</v>
      </c>
      <c r="GK171" s="109" t="n">
        <v>16.9</v>
      </c>
      <c r="GL171" s="109" t="n">
        <v>17.6</v>
      </c>
      <c r="GM171" s="109" t="n">
        <v>20.9</v>
      </c>
      <c r="GN171" s="109" t="n">
        <v>24.1</v>
      </c>
      <c r="GO171" s="110" t="n">
        <f aca="false">SUM(GC171:GN171)/12</f>
        <v>19.575</v>
      </c>
      <c r="HA171" s="1" t="n">
        <f aca="false">HA170+1</f>
        <v>2021</v>
      </c>
      <c r="HB171" s="112" t="n">
        <v>2021</v>
      </c>
      <c r="HC171" s="109" t="n">
        <v>25.3</v>
      </c>
      <c r="HD171" s="109" t="n">
        <v>24.6</v>
      </c>
      <c r="HE171" s="109" t="n">
        <v>24.4</v>
      </c>
      <c r="HF171" s="109" t="n">
        <v>23.5</v>
      </c>
      <c r="HG171" s="109" t="n">
        <v>20.1</v>
      </c>
      <c r="HH171" s="109" t="n">
        <v>17</v>
      </c>
      <c r="HI171" s="109" t="n">
        <v>16.1</v>
      </c>
      <c r="HJ171" s="109" t="n">
        <v>17.4</v>
      </c>
      <c r="HK171" s="109" t="n">
        <v>19.7</v>
      </c>
      <c r="HL171" s="109" t="n">
        <v>20</v>
      </c>
      <c r="HM171" s="109" t="n">
        <v>20.9</v>
      </c>
      <c r="HN171" s="109" t="n">
        <v>23.8</v>
      </c>
      <c r="HO171" s="110" t="n">
        <f aca="false">SUM(HC171:HN171)/12</f>
        <v>21.0666666666667</v>
      </c>
      <c r="IA171" s="1" t="n">
        <f aca="false">IA170+1</f>
        <v>2021</v>
      </c>
      <c r="IB171" s="112" t="n">
        <v>2021</v>
      </c>
      <c r="IC171" s="109" t="n">
        <v>32.3</v>
      </c>
      <c r="ID171" s="109" t="n">
        <v>31.1</v>
      </c>
      <c r="IE171" s="109" t="n">
        <v>29.3</v>
      </c>
      <c r="IF171" s="109" t="n">
        <v>25.9</v>
      </c>
      <c r="IG171" s="109" t="n">
        <v>20.6</v>
      </c>
      <c r="IH171" s="109" t="n">
        <v>17.5</v>
      </c>
      <c r="II171" s="109" t="n">
        <v>16.9</v>
      </c>
      <c r="IJ171" s="109" t="n">
        <v>18.8</v>
      </c>
      <c r="IK171" s="109" t="n">
        <v>23</v>
      </c>
      <c r="IL171" s="109" t="n">
        <v>24.5</v>
      </c>
      <c r="IM171" s="109" t="n">
        <v>25.6</v>
      </c>
      <c r="IN171" s="109" t="n">
        <v>29.7</v>
      </c>
      <c r="IO171" s="110" t="n">
        <f aca="false">SUM(IC171:IN171)/12</f>
        <v>24.6</v>
      </c>
      <c r="JA171" s="1" t="n">
        <f aca="false">JA170+1</f>
        <v>2021</v>
      </c>
      <c r="JB171" s="112" t="n">
        <v>2021</v>
      </c>
      <c r="JC171" s="109" t="n">
        <v>21.9</v>
      </c>
      <c r="JD171" s="109" t="n">
        <v>22.3</v>
      </c>
      <c r="JE171" s="109" t="n">
        <v>21.1</v>
      </c>
      <c r="JF171" s="109" t="n">
        <v>19.1</v>
      </c>
      <c r="JG171" s="109" t="n">
        <v>16.4</v>
      </c>
      <c r="JH171" s="109" t="n">
        <v>14.5</v>
      </c>
      <c r="JI171" s="109" t="n">
        <v>13.2</v>
      </c>
      <c r="JJ171" s="109" t="n">
        <v>15.2</v>
      </c>
      <c r="JK171" s="109" t="n">
        <v>16.6</v>
      </c>
      <c r="JL171" s="109" t="n">
        <v>17.2</v>
      </c>
      <c r="JM171" s="109" t="n">
        <v>19.1</v>
      </c>
      <c r="JN171" s="109" t="n">
        <v>20.5</v>
      </c>
      <c r="JO171" s="110" t="n">
        <f aca="false">SUM(JC171:JN171)/12</f>
        <v>18.0916666666667</v>
      </c>
      <c r="KA171" s="1" t="n">
        <f aca="false">KA170+1</f>
        <v>2021</v>
      </c>
      <c r="KB171" s="112" t="n">
        <v>2021</v>
      </c>
      <c r="KC171" s="109" t="n">
        <v>30.8</v>
      </c>
      <c r="KD171" s="109" t="n">
        <v>29.3</v>
      </c>
      <c r="KE171" s="109" t="n">
        <v>27.8</v>
      </c>
      <c r="KF171" s="109" t="n">
        <v>24.6</v>
      </c>
      <c r="KG171" s="109" t="n">
        <v>20.2</v>
      </c>
      <c r="KH171" s="109" t="n">
        <v>16.9</v>
      </c>
      <c r="KI171" s="109" t="n">
        <v>15.5</v>
      </c>
      <c r="KJ171" s="109" t="n">
        <v>16.5</v>
      </c>
      <c r="KK171" s="109" t="n">
        <v>20.2</v>
      </c>
      <c r="KL171" s="109" t="n">
        <v>22.4</v>
      </c>
      <c r="KM171" s="109" t="n">
        <v>25</v>
      </c>
      <c r="KN171" s="109" t="n">
        <v>29.2</v>
      </c>
      <c r="KO171" s="110" t="n">
        <f aca="false">SUM(KC171:KN171)/12</f>
        <v>23.2</v>
      </c>
      <c r="LA171" s="1" t="n">
        <f aca="false">LA170+1</f>
        <v>2021</v>
      </c>
      <c r="LB171" s="112" t="n">
        <v>2021</v>
      </c>
      <c r="LC171" s="109" t="n">
        <v>31.7</v>
      </c>
      <c r="LD171" s="109" t="n">
        <v>30.3</v>
      </c>
      <c r="LE171" s="109" t="n">
        <v>28.5</v>
      </c>
      <c r="LF171" s="109" t="n">
        <v>25.2</v>
      </c>
      <c r="LG171" s="109" t="n">
        <v>20.1</v>
      </c>
      <c r="LH171" s="109" t="n">
        <v>16.4</v>
      </c>
      <c r="LI171" s="109" t="n">
        <v>15.3</v>
      </c>
      <c r="LJ171" s="109" t="n">
        <v>17</v>
      </c>
      <c r="LK171" s="109" t="n">
        <v>21.7</v>
      </c>
      <c r="LL171" s="109" t="n">
        <v>24.2</v>
      </c>
      <c r="LM171" s="109" t="n">
        <v>25.5</v>
      </c>
      <c r="LN171" s="109" t="n">
        <v>30.7</v>
      </c>
      <c r="LO171" s="110" t="n">
        <f aca="false">SUM(LC171:LN171)/12</f>
        <v>23.8833333333333</v>
      </c>
      <c r="MA171" s="1" t="n">
        <f aca="false">MA170+1</f>
        <v>2021</v>
      </c>
      <c r="MB171" s="112" t="n">
        <v>2021</v>
      </c>
      <c r="MC171" s="109" t="n">
        <v>27.1</v>
      </c>
      <c r="MD171" s="109" t="n">
        <v>26.1</v>
      </c>
      <c r="ME171" s="109" t="n">
        <v>25</v>
      </c>
      <c r="MF171" s="109" t="n">
        <v>22.9</v>
      </c>
      <c r="MG171" s="109" t="n">
        <v>18.6</v>
      </c>
      <c r="MH171" s="109" t="n">
        <v>16.2</v>
      </c>
      <c r="MI171" s="109" t="n">
        <v>15.2</v>
      </c>
      <c r="MJ171" s="109" t="n">
        <v>16.8</v>
      </c>
      <c r="MK171" s="109" t="n">
        <v>18.9</v>
      </c>
      <c r="ML171" s="109" t="n">
        <v>19.8</v>
      </c>
      <c r="MM171" s="109" t="n">
        <v>22.2</v>
      </c>
      <c r="MN171" s="109" t="n">
        <v>25.4</v>
      </c>
      <c r="MO171" s="110" t="n">
        <f aca="false">SUM(MC171:MN171)/12</f>
        <v>21.1833333333333</v>
      </c>
      <c r="NA171" s="1" t="n">
        <f aca="false">NA170+1</f>
        <v>2021</v>
      </c>
      <c r="NB171" s="112" t="n">
        <v>2021</v>
      </c>
      <c r="NC171" s="109" t="n">
        <v>34.6</v>
      </c>
      <c r="ND171" s="109" t="n">
        <v>33.5</v>
      </c>
      <c r="NE171" s="109" t="n">
        <v>32</v>
      </c>
      <c r="NF171" s="109" t="n">
        <v>28.2</v>
      </c>
      <c r="NG171" s="109" t="n">
        <v>22</v>
      </c>
      <c r="NH171" s="109" t="n">
        <v>18.5</v>
      </c>
      <c r="NI171" s="109" t="n">
        <v>19.4</v>
      </c>
      <c r="NJ171" s="109" t="n">
        <v>21.8</v>
      </c>
      <c r="NK171" s="109" t="n">
        <v>25.6</v>
      </c>
      <c r="NL171" s="109" t="n">
        <v>27.9</v>
      </c>
      <c r="NM171" s="109" t="n">
        <v>27.5</v>
      </c>
      <c r="NN171" s="109" t="n">
        <v>33.5</v>
      </c>
      <c r="NO171" s="110" t="n">
        <f aca="false">SUM(NC171:NN171)/12</f>
        <v>27.0416666666667</v>
      </c>
      <c r="ON171" s="39" t="n">
        <f aca="false">(FO171+GO171+MO171)/3</f>
        <v>20.4194444444444</v>
      </c>
      <c r="OO171" s="40" t="n">
        <f aca="false">(AO171+BO171+EO171+HO171+JO171)/5</f>
        <v>22.08</v>
      </c>
      <c r="OP171" s="41" t="n">
        <f aca="false">(FO171+GO171+MO171+AO171+BO171+EO171+HO171+JO171)/8</f>
        <v>21.4572916666667</v>
      </c>
      <c r="PA171" s="114"/>
      <c r="PB171" s="115"/>
      <c r="PN171" s="28" t="n">
        <f aca="false">MAX(FC171:FN171,GC171:GN171,MC171:MN171)</f>
        <v>27.9</v>
      </c>
      <c r="PO171" s="29" t="n">
        <f aca="false">MIN(FC171:FN171,GC171:GN171,MC171:MN171)</f>
        <v>13.3</v>
      </c>
      <c r="PP171" s="30" t="n">
        <f aca="false">MAX(AC171:AN171,BC171:BN171,EC171:EN171,HC171:HN171,JC171:JN171)</f>
        <v>37.3</v>
      </c>
      <c r="PQ171" s="31" t="n">
        <f aca="false">MIN(AC171:AN171,BC171:BN171,EC171:EN171,HC171:HN171,JC171:JN171)</f>
        <v>13.2</v>
      </c>
    </row>
    <row r="172" customFormat="false" ht="12.9" hidden="false" customHeight="false" outlineLevel="0" collapsed="false">
      <c r="B172" s="102" t="n">
        <f aca="false">AVERAGE(AO172,BO172,CO172,DO172,EO172,FO172,GO172,HO172,IO172,JO172,KO172,LO172,MO172,NO172)</f>
        <v>21.8696119935704</v>
      </c>
      <c r="C172" s="103" t="n">
        <f aca="false">AVERAGE(B168:B172)</f>
        <v>22.6147557320474</v>
      </c>
      <c r="D172" s="104" t="n">
        <f aca="false">AVERAGE(B163:B172)</f>
        <v>22.7924373898332</v>
      </c>
      <c r="E172" s="102" t="n">
        <f aca="false">AVERAGE(B153:B172)</f>
        <v>22.7368784171388</v>
      </c>
      <c r="F172" s="105" t="n">
        <f aca="false">AVERAGE(B123:B172)</f>
        <v>22.4194557319349</v>
      </c>
      <c r="G172" s="3" t="n">
        <f aca="false">MAX(AC172:AN172,BC172:BN172,CC172:CN172,DC172:DN172,EC172:EN172,FC172:FN172,GC172:GN172,HC172:HN172,IC172:IN172,JC172:JN172,KC172:KN172,LC172:LN172,MC172:MN172,NC172:NN172)</f>
        <v>36.5</v>
      </c>
      <c r="H172" s="106" t="n">
        <f aca="false">MEDIAN(AC172:AN172,BC172:BN172,CC172:CN172,DC172:DN172,EC172:EN172,FC172:FN172,GC172:GN172,HC172:HN172,IC172:IN172,JC172:JN172,KC172:KN172,LC172:LN172,MC172:MN172,NC172:NN172)</f>
        <v>20.9</v>
      </c>
      <c r="I172" s="5" t="n">
        <f aca="false">MIN(AC172:AN172,BC172:BN172,CC172:CN172,DC172:DN172,EC172:EN172,FC172:FN172,GC172:GN172,HC172:HN172,IC172:IN172,JC172:JN172,KC172:KN172,LC172:LN172,MC172:MN172,NC172:NN172)</f>
        <v>12.7</v>
      </c>
      <c r="J172" s="107" t="n">
        <f aca="false">(G172+I172)/2</f>
        <v>24.6</v>
      </c>
      <c r="AA172" s="1" t="n">
        <f aca="false">AA171+1</f>
        <v>98</v>
      </c>
      <c r="AB172" s="108" t="n">
        <v>2022</v>
      </c>
      <c r="AC172" s="109" t="n">
        <v>28</v>
      </c>
      <c r="AD172" s="109" t="n">
        <v>27.2</v>
      </c>
      <c r="AE172" s="109" t="n">
        <v>26.3</v>
      </c>
      <c r="AF172" s="109" t="n">
        <v>23.4</v>
      </c>
      <c r="AG172" s="109" t="n">
        <v>18.7</v>
      </c>
      <c r="AH172" s="109" t="n">
        <v>15.4</v>
      </c>
      <c r="AI172" s="109" t="n">
        <v>14.8</v>
      </c>
      <c r="AJ172" s="109" t="n">
        <v>15.9</v>
      </c>
      <c r="AK172" s="109" t="n">
        <v>16.9</v>
      </c>
      <c r="AL172" s="109" t="n">
        <v>20.2</v>
      </c>
      <c r="AM172" s="109" t="n">
        <v>22.2</v>
      </c>
      <c r="AN172" s="109" t="n">
        <v>26.5</v>
      </c>
      <c r="AO172" s="110" t="n">
        <f aca="false">SUM(AC172:AN172)/12</f>
        <v>21.2916666666667</v>
      </c>
      <c r="AQ172" s="112"/>
      <c r="AR172" s="109"/>
      <c r="AS172" s="109"/>
      <c r="AT172" s="109"/>
      <c r="AU172" s="109"/>
      <c r="AV172" s="109"/>
      <c r="AW172" s="109"/>
      <c r="AX172" s="109"/>
      <c r="AY172" s="109"/>
      <c r="AZ172" s="109"/>
      <c r="BA172" s="1" t="n">
        <f aca="false">BA171+1</f>
        <v>2022</v>
      </c>
      <c r="BB172" s="112" t="n">
        <v>2022</v>
      </c>
      <c r="BC172" s="109" t="n">
        <v>29.8</v>
      </c>
      <c r="BD172" s="109" t="n">
        <v>28.2</v>
      </c>
      <c r="BE172" s="109" t="n">
        <v>26.7</v>
      </c>
      <c r="BF172" s="109" t="n">
        <v>22.6</v>
      </c>
      <c r="BG172" s="109" t="n">
        <v>16.9</v>
      </c>
      <c r="BH172" s="109" t="n">
        <v>13.6</v>
      </c>
      <c r="BI172" s="109" t="n">
        <v>12.7</v>
      </c>
      <c r="BJ172" s="109" t="n">
        <v>14.6</v>
      </c>
      <c r="BK172" s="109" t="n">
        <v>15.4</v>
      </c>
      <c r="BL172" s="109" t="n">
        <v>18.9</v>
      </c>
      <c r="BM172" s="109" t="n">
        <v>20.5</v>
      </c>
      <c r="BN172" s="109" t="n">
        <v>26.1</v>
      </c>
      <c r="BO172" s="110" t="n">
        <f aca="false">SUM(BC172:BN172)/12</f>
        <v>20.5</v>
      </c>
      <c r="BP172" s="109"/>
      <c r="BQ172" s="109"/>
      <c r="BR172" s="109"/>
      <c r="BS172" s="109"/>
      <c r="CA172" s="1" t="n">
        <f aca="false">CA171+1</f>
        <v>2022</v>
      </c>
      <c r="CB172" s="112" t="n">
        <v>2022</v>
      </c>
      <c r="CC172" s="109" t="n">
        <v>22.6</v>
      </c>
      <c r="CD172" s="109" t="n">
        <v>20.9</v>
      </c>
      <c r="CE172" s="109" t="n">
        <v>20.7</v>
      </c>
      <c r="CF172" s="109" t="n">
        <v>19</v>
      </c>
      <c r="CG172" s="109" t="n">
        <v>17</v>
      </c>
      <c r="CH172" s="109" t="n">
        <v>14.8</v>
      </c>
      <c r="CI172" s="109" t="n">
        <v>13.8</v>
      </c>
      <c r="CJ172" s="109" t="n">
        <v>14.7</v>
      </c>
      <c r="CK172" s="109" t="n">
        <v>14.7</v>
      </c>
      <c r="CL172" s="109" t="n">
        <v>17.1</v>
      </c>
      <c r="CM172" s="109" t="n">
        <v>19.1</v>
      </c>
      <c r="CN172" s="109" t="n">
        <v>20.7</v>
      </c>
      <c r="CO172" s="110" t="n">
        <f aca="false">SUM(CC172:CN172)/12</f>
        <v>17.925</v>
      </c>
      <c r="DA172" s="1" t="n">
        <f aca="false">DA171+1</f>
        <v>2022</v>
      </c>
      <c r="DB172" s="112" t="n">
        <v>2022</v>
      </c>
      <c r="DC172" s="109" t="n">
        <v>33.3</v>
      </c>
      <c r="DD172" s="109" t="n">
        <v>30.2</v>
      </c>
      <c r="DE172" s="109" t="n">
        <v>28.1</v>
      </c>
      <c r="DF172" s="109" t="n">
        <v>23.3</v>
      </c>
      <c r="DG172" s="124" t="n">
        <f aca="false">DG171*(DF172/DF171+DH172/DH171)/2</f>
        <v>17.794814919833</v>
      </c>
      <c r="DH172" s="109" t="n">
        <v>14.1</v>
      </c>
      <c r="DI172" s="109" t="n">
        <v>14</v>
      </c>
      <c r="DJ172" s="109" t="n">
        <v>15.6</v>
      </c>
      <c r="DK172" s="109" t="n">
        <v>17.4</v>
      </c>
      <c r="DL172" s="109" t="n">
        <v>20.6</v>
      </c>
      <c r="DM172" s="109" t="n">
        <v>23.3</v>
      </c>
      <c r="DN172" s="109" t="n">
        <v>28.5</v>
      </c>
      <c r="DO172" s="110" t="n">
        <f aca="false">SUM(DC172:DN172)/12</f>
        <v>22.1829012433194</v>
      </c>
      <c r="EA172" s="1" t="n">
        <f aca="false">EA171+1</f>
        <v>2022</v>
      </c>
      <c r="EB172" s="111" t="n">
        <v>2022</v>
      </c>
      <c r="EC172" s="109" t="n">
        <v>36.5</v>
      </c>
      <c r="ED172" s="109" t="n">
        <v>35.1</v>
      </c>
      <c r="EE172" s="109" t="n">
        <v>34.8</v>
      </c>
      <c r="EF172" s="109" t="n">
        <v>29.5</v>
      </c>
      <c r="EG172" s="109" t="n">
        <v>21.3</v>
      </c>
      <c r="EH172" s="109" t="n">
        <v>18.4</v>
      </c>
      <c r="EI172" s="109" t="n">
        <v>18.6</v>
      </c>
      <c r="EJ172" s="109" t="n">
        <v>21.1</v>
      </c>
      <c r="EK172" s="109" t="n">
        <v>25.6</v>
      </c>
      <c r="EL172" s="109" t="n">
        <v>27.2</v>
      </c>
      <c r="EM172" s="109" t="n">
        <v>29.8</v>
      </c>
      <c r="EN172" s="109" t="n">
        <v>35.7</v>
      </c>
      <c r="EO172" s="110" t="n">
        <f aca="false">SUM(EC172:EN172)/12</f>
        <v>27.8</v>
      </c>
      <c r="FA172" s="1" t="n">
        <f aca="false">FA171+1</f>
        <v>2022</v>
      </c>
      <c r="FB172" s="112" t="n">
        <v>2022</v>
      </c>
      <c r="FC172" s="109" t="n">
        <v>27.7</v>
      </c>
      <c r="FD172" s="109" t="n">
        <v>26.5</v>
      </c>
      <c r="FE172" s="109" t="n">
        <v>26</v>
      </c>
      <c r="FF172" s="109" t="n">
        <v>22.5</v>
      </c>
      <c r="FG172" s="109" t="n">
        <v>17</v>
      </c>
      <c r="FH172" s="109" t="n">
        <v>13.9</v>
      </c>
      <c r="FI172" s="109" t="n">
        <v>13.2</v>
      </c>
      <c r="FJ172" s="109" t="n">
        <v>14.7</v>
      </c>
      <c r="FK172" s="109" t="n">
        <v>15.3</v>
      </c>
      <c r="FL172" s="109" t="n">
        <v>19.1</v>
      </c>
      <c r="FM172" s="109" t="n">
        <v>20.8</v>
      </c>
      <c r="FN172" s="109" t="n">
        <v>25.8</v>
      </c>
      <c r="FO172" s="110" t="n">
        <f aca="false">SUM(FC172:FN172)/12</f>
        <v>20.2083333333333</v>
      </c>
      <c r="GA172" s="1" t="n">
        <f aca="false">GA171+1</f>
        <v>2022</v>
      </c>
      <c r="GB172" s="112" t="n">
        <v>2022</v>
      </c>
      <c r="GC172" s="109" t="n">
        <v>29.4</v>
      </c>
      <c r="GD172" s="109" t="n">
        <v>25.9</v>
      </c>
      <c r="GE172" s="109" t="n">
        <v>24.3</v>
      </c>
      <c r="GF172" s="109" t="n">
        <v>21.6</v>
      </c>
      <c r="GG172" s="109" t="n">
        <v>16.9</v>
      </c>
      <c r="GH172" s="109" t="n">
        <v>13.6</v>
      </c>
      <c r="GI172" s="109" t="n">
        <v>13.5</v>
      </c>
      <c r="GJ172" s="109" t="n">
        <v>14.6</v>
      </c>
      <c r="GK172" s="109" t="n">
        <v>15.8</v>
      </c>
      <c r="GL172" s="109" t="n">
        <v>18</v>
      </c>
      <c r="GM172" s="109" t="n">
        <v>19.8</v>
      </c>
      <c r="GN172" s="109" t="n">
        <v>23.3</v>
      </c>
      <c r="GO172" s="110" t="n">
        <f aca="false">SUM(GC172:GN172)/12</f>
        <v>19.725</v>
      </c>
      <c r="HA172" s="1" t="n">
        <f aca="false">HA171+1</f>
        <v>2022</v>
      </c>
      <c r="HB172" s="112" t="n">
        <v>2022</v>
      </c>
      <c r="HC172" s="109" t="n">
        <v>25.6</v>
      </c>
      <c r="HD172" s="109" t="n">
        <v>24</v>
      </c>
      <c r="HE172" s="109" t="n">
        <v>24.3</v>
      </c>
      <c r="HF172" s="109" t="n">
        <v>22.1</v>
      </c>
      <c r="HG172" s="109" t="n">
        <v>19.6</v>
      </c>
      <c r="HH172" s="109" t="n">
        <v>16.8</v>
      </c>
      <c r="HI172" s="109" t="n">
        <v>15.3</v>
      </c>
      <c r="HJ172" s="109" t="n">
        <v>16.5</v>
      </c>
      <c r="HK172" s="109" t="n">
        <v>16.7</v>
      </c>
      <c r="HL172" s="109" t="n">
        <v>19.8</v>
      </c>
      <c r="HM172" s="109" t="n">
        <v>21.8</v>
      </c>
      <c r="HN172" s="109" t="n">
        <v>23.7</v>
      </c>
      <c r="HO172" s="110" t="n">
        <f aca="false">SUM(HC172:HN172)/12</f>
        <v>20.5166666666667</v>
      </c>
      <c r="IA172" s="1" t="n">
        <f aca="false">IA171+1</f>
        <v>2022</v>
      </c>
      <c r="IB172" s="112" t="n">
        <v>2022</v>
      </c>
      <c r="IC172" s="109" t="n">
        <v>32.1</v>
      </c>
      <c r="ID172" s="109" t="n">
        <v>30.8</v>
      </c>
      <c r="IE172" s="109" t="n">
        <v>30.5</v>
      </c>
      <c r="IF172" s="109" t="n">
        <v>26.7</v>
      </c>
      <c r="IG172" s="109" t="n">
        <v>20.4</v>
      </c>
      <c r="IH172" s="109" t="n">
        <v>16.7</v>
      </c>
      <c r="II172" s="109" t="n">
        <v>16.5</v>
      </c>
      <c r="IJ172" s="109" t="n">
        <v>18.2</v>
      </c>
      <c r="IK172" s="109" t="n">
        <v>20</v>
      </c>
      <c r="IL172" s="109" t="n">
        <v>22.8</v>
      </c>
      <c r="IM172" s="109" t="n">
        <v>25.4</v>
      </c>
      <c r="IN172" s="109" t="n">
        <v>30.9</v>
      </c>
      <c r="IO172" s="110" t="n">
        <f aca="false">SUM(IC172:IN172)/12</f>
        <v>24.25</v>
      </c>
      <c r="JA172" s="1" t="n">
        <f aca="false">JA171+1</f>
        <v>2022</v>
      </c>
      <c r="JB172" s="112" t="n">
        <v>2022</v>
      </c>
      <c r="JC172" s="109" t="n">
        <v>25.8</v>
      </c>
      <c r="JD172" s="109" t="n">
        <v>22.7</v>
      </c>
      <c r="JE172" s="109" t="n">
        <v>21.9</v>
      </c>
      <c r="JF172" s="109" t="n">
        <v>20.1</v>
      </c>
      <c r="JG172" s="109" t="n">
        <v>16.5</v>
      </c>
      <c r="JH172" s="109" t="n">
        <v>14</v>
      </c>
      <c r="JI172" s="109" t="n">
        <v>13.5</v>
      </c>
      <c r="JJ172" s="109" t="n">
        <v>14.6</v>
      </c>
      <c r="JK172" s="109" t="n">
        <v>15.7</v>
      </c>
      <c r="JL172" s="109" t="n">
        <v>18.1</v>
      </c>
      <c r="JM172" s="109" t="n">
        <v>19.5</v>
      </c>
      <c r="JN172" s="109" t="n">
        <v>20.9</v>
      </c>
      <c r="JO172" s="110" t="n">
        <f aca="false">SUM(JC172:JN172)/12</f>
        <v>18.6083333333333</v>
      </c>
      <c r="KA172" s="1" t="n">
        <f aca="false">KA171+1</f>
        <v>2022</v>
      </c>
      <c r="KB172" s="112" t="n">
        <v>2022</v>
      </c>
      <c r="KC172" s="109" t="n">
        <v>30.8</v>
      </c>
      <c r="KD172" s="109" t="n">
        <v>29.7</v>
      </c>
      <c r="KE172" s="109" t="n">
        <v>28.7</v>
      </c>
      <c r="KF172" s="109" t="n">
        <v>24.9</v>
      </c>
      <c r="KG172" s="109" t="n">
        <v>19.3</v>
      </c>
      <c r="KH172" s="109" t="n">
        <v>15.4</v>
      </c>
      <c r="KI172" s="109" t="n">
        <v>14.6</v>
      </c>
      <c r="KJ172" s="109" t="n">
        <v>16.2</v>
      </c>
      <c r="KK172" s="109" t="n">
        <v>17.2</v>
      </c>
      <c r="KL172" s="109" t="n">
        <v>21.4</v>
      </c>
      <c r="KM172" s="109" t="n">
        <v>23.5</v>
      </c>
      <c r="KN172" s="109" t="n">
        <v>28.2</v>
      </c>
      <c r="KO172" s="110" t="n">
        <f aca="false">SUM(KC172:KN172)/12</f>
        <v>22.4916666666667</v>
      </c>
      <c r="LA172" s="1" t="n">
        <f aca="false">LA171+1</f>
        <v>2022</v>
      </c>
      <c r="LB172" s="112" t="n">
        <v>2022</v>
      </c>
      <c r="LC172" s="109" t="n">
        <v>31.8</v>
      </c>
      <c r="LD172" s="109" t="n">
        <v>30.4</v>
      </c>
      <c r="LE172" s="109" t="n">
        <v>29.9</v>
      </c>
      <c r="LF172" s="109" t="n">
        <v>25.7</v>
      </c>
      <c r="LG172" s="109" t="n">
        <v>19.8</v>
      </c>
      <c r="LH172" s="109" t="n">
        <v>15.8</v>
      </c>
      <c r="LI172" s="109" t="n">
        <v>15.1</v>
      </c>
      <c r="LJ172" s="109" t="n">
        <v>16.4</v>
      </c>
      <c r="LK172" s="109" t="n">
        <v>17.6</v>
      </c>
      <c r="LL172" s="109" t="n">
        <v>21.7</v>
      </c>
      <c r="LM172" s="109" t="n">
        <v>24.8</v>
      </c>
      <c r="LN172" s="109" t="n">
        <v>30.9</v>
      </c>
      <c r="LO172" s="110" t="n">
        <f aca="false">SUM(LC172:LN172)/12</f>
        <v>23.325</v>
      </c>
      <c r="MA172" s="1" t="n">
        <f aca="false">MA171+1</f>
        <v>2022</v>
      </c>
      <c r="MB172" s="112" t="n">
        <v>2022</v>
      </c>
      <c r="MC172" s="109" t="n">
        <v>28.4</v>
      </c>
      <c r="MD172" s="109" t="n">
        <v>25.9</v>
      </c>
      <c r="ME172" s="109" t="n">
        <v>25.5</v>
      </c>
      <c r="MF172" s="109" t="n">
        <v>22.8</v>
      </c>
      <c r="MG172" s="109" t="n">
        <v>17.8</v>
      </c>
      <c r="MH172" s="109" t="n">
        <v>15.4</v>
      </c>
      <c r="MI172" s="109" t="n">
        <v>14.3</v>
      </c>
      <c r="MJ172" s="109" t="n">
        <v>15.8</v>
      </c>
      <c r="MK172" s="109" t="n">
        <v>16.2</v>
      </c>
      <c r="ML172" s="109" t="n">
        <v>20</v>
      </c>
      <c r="MM172" s="109" t="n">
        <v>21.5</v>
      </c>
      <c r="MN172" s="109" t="n">
        <v>25.5</v>
      </c>
      <c r="MO172" s="110" t="n">
        <f aca="false">SUM(MC172:MN172)/12</f>
        <v>20.7583333333333</v>
      </c>
      <c r="NA172" s="1" t="n">
        <f aca="false">NA171+1</f>
        <v>2022</v>
      </c>
      <c r="NB172" s="112" t="n">
        <v>2022</v>
      </c>
      <c r="NC172" s="109" t="n">
        <v>33.7</v>
      </c>
      <c r="ND172" s="109" t="n">
        <v>33.3</v>
      </c>
      <c r="NE172" s="109" t="n">
        <v>32.9</v>
      </c>
      <c r="NF172" s="109" t="n">
        <v>27.9</v>
      </c>
      <c r="NG172" s="109" t="n">
        <v>21</v>
      </c>
      <c r="NH172" s="109" t="n">
        <v>18.8</v>
      </c>
      <c r="NI172" s="109" t="n">
        <v>18.3</v>
      </c>
      <c r="NJ172" s="109" t="n">
        <v>20.7</v>
      </c>
      <c r="NK172" s="109" t="n">
        <v>24.1</v>
      </c>
      <c r="NL172" s="109" t="n">
        <v>24.9</v>
      </c>
      <c r="NM172" s="109" t="n">
        <v>29.2</v>
      </c>
      <c r="NN172" s="109" t="n">
        <v>34.3</v>
      </c>
      <c r="NO172" s="110" t="n">
        <f aca="false">SUM(NC172:NN172)/12</f>
        <v>26.5916666666667</v>
      </c>
      <c r="ON172" s="39" t="n">
        <f aca="false">(FO172+GO172+MO172)/3</f>
        <v>20.2305555555556</v>
      </c>
      <c r="OO172" s="40" t="n">
        <f aca="false">(AO172+BO172+EO172+HO172+JO172)/5</f>
        <v>21.7433333333333</v>
      </c>
      <c r="OP172" s="41" t="n">
        <f aca="false">(FO172+GO172+MO172+AO172+BO172+EO172+HO172+JO172)/8</f>
        <v>21.1760416666667</v>
      </c>
      <c r="PA172" s="114"/>
      <c r="PB172" s="115"/>
      <c r="PN172" s="28" t="n">
        <f aca="false">MAX(FC172:FN172,GC172:GN172,MC172:MN172)</f>
        <v>29.4</v>
      </c>
      <c r="PO172" s="29" t="n">
        <f aca="false">MIN(FC172:FN172,GC172:GN172,MC172:MN172)</f>
        <v>13.2</v>
      </c>
      <c r="PP172" s="30" t="n">
        <f aca="false">MAX(AC172:AN172,BC172:BN172,EC172:EN172,HC172:HN172,JC172:JN172)</f>
        <v>36.5</v>
      </c>
      <c r="PQ172" s="31" t="n">
        <f aca="false">MIN(AC172:AN172,BC172:BN172,EC172:EN172,HC172:HN172,JC172:JN172)</f>
        <v>12.7</v>
      </c>
    </row>
    <row r="173" customFormat="false" ht="12.8" hidden="false" customHeight="false" outlineLevel="0" collapsed="false">
      <c r="B173" s="102"/>
      <c r="C173" s="103"/>
      <c r="D173" s="104"/>
      <c r="E173" s="102"/>
      <c r="F173" s="105"/>
      <c r="G173" s="3"/>
      <c r="H173" s="3"/>
      <c r="J173" s="125"/>
      <c r="AQ173" s="112"/>
      <c r="AR173" s="109"/>
      <c r="AS173" s="109"/>
      <c r="AT173" s="109"/>
      <c r="AU173" s="109"/>
      <c r="AV173" s="109"/>
      <c r="AW173" s="109"/>
      <c r="AX173" s="109"/>
      <c r="AY173" s="109"/>
      <c r="AZ173" s="109"/>
      <c r="BA173" s="109"/>
      <c r="BB173" s="109"/>
      <c r="BC173" s="109"/>
      <c r="BD173" s="109"/>
      <c r="BF173" s="112"/>
      <c r="BG173" s="109"/>
      <c r="BH173" s="109"/>
      <c r="BI173" s="109"/>
      <c r="BJ173" s="109"/>
      <c r="BK173" s="109"/>
      <c r="BL173" s="109"/>
      <c r="BM173" s="109"/>
      <c r="BN173" s="109"/>
      <c r="BO173" s="109"/>
      <c r="BP173" s="109"/>
      <c r="BQ173" s="109"/>
      <c r="BR173" s="109"/>
      <c r="BS173" s="109"/>
      <c r="CO173" s="110"/>
      <c r="DO173" s="110"/>
      <c r="HO173" s="110"/>
      <c r="IO173" s="110"/>
      <c r="KO173" s="110"/>
      <c r="LO173" s="110"/>
      <c r="NO173" s="110"/>
      <c r="PA173" s="102"/>
    </row>
    <row r="174" customFormat="false" ht="12.8" hidden="false" customHeight="false" outlineLevel="0" collapsed="false">
      <c r="B174" s="102"/>
      <c r="C174" s="103"/>
      <c r="D174" s="104"/>
      <c r="E174" s="102"/>
      <c r="F174" s="105"/>
      <c r="G174" s="3"/>
      <c r="H174" s="3"/>
      <c r="J174" s="125"/>
      <c r="AQ174" s="112"/>
      <c r="AR174" s="109"/>
      <c r="AS174" s="109"/>
      <c r="AT174" s="109"/>
      <c r="AU174" s="109"/>
      <c r="AV174" s="109"/>
      <c r="AW174" s="109"/>
      <c r="AX174" s="109"/>
      <c r="AY174" s="109"/>
      <c r="AZ174" s="109"/>
      <c r="BA174" s="109"/>
      <c r="BB174" s="109"/>
      <c r="BC174" s="109"/>
      <c r="BD174" s="109"/>
      <c r="BF174" s="112"/>
      <c r="BG174" s="109"/>
      <c r="BH174" s="109"/>
      <c r="BI174" s="109"/>
      <c r="BJ174" s="109"/>
      <c r="BK174" s="109"/>
      <c r="BL174" s="109"/>
      <c r="BM174" s="109"/>
      <c r="BN174" s="109"/>
      <c r="BO174" s="109"/>
      <c r="BP174" s="109"/>
      <c r="BQ174" s="109"/>
      <c r="BR174" s="109"/>
      <c r="BS174" s="109"/>
      <c r="CO174" s="110"/>
      <c r="DO174" s="110"/>
      <c r="IO174" s="110"/>
      <c r="KO174" s="110"/>
      <c r="LO174" s="110"/>
      <c r="NO174" s="110"/>
      <c r="PA174" s="102"/>
    </row>
    <row r="175" customFormat="false" ht="12.8" hidden="false" customHeight="false" outlineLevel="0" collapsed="false">
      <c r="B175" s="102" t="n">
        <v>21.5520833333333</v>
      </c>
      <c r="J175" s="125"/>
      <c r="AQ175" s="112"/>
      <c r="AR175" s="109"/>
      <c r="AS175" s="109"/>
      <c r="AT175" s="109"/>
      <c r="AU175" s="109"/>
      <c r="AV175" s="109"/>
      <c r="AW175" s="109"/>
      <c r="AX175" s="109"/>
      <c r="AY175" s="109"/>
      <c r="AZ175" s="109"/>
      <c r="BA175" s="109"/>
      <c r="BB175" s="109"/>
      <c r="BC175" s="109"/>
      <c r="BD175" s="109"/>
      <c r="BF175" s="112"/>
      <c r="BG175" s="109"/>
      <c r="BH175" s="109"/>
      <c r="BI175" s="109"/>
      <c r="BJ175" s="109"/>
      <c r="BK175" s="109"/>
      <c r="BL175" s="109"/>
      <c r="BM175" s="109"/>
      <c r="BN175" s="109"/>
      <c r="BO175" s="109"/>
      <c r="BP175" s="109"/>
      <c r="BQ175" s="109"/>
      <c r="BR175" s="109"/>
      <c r="BS175" s="109"/>
      <c r="CO175" s="110"/>
      <c r="DO175" s="110"/>
      <c r="IO175" s="110"/>
      <c r="KO175" s="110"/>
      <c r="LO175" s="110"/>
      <c r="NO175" s="110"/>
      <c r="PA175" s="102"/>
    </row>
    <row r="176" customFormat="false" ht="12.8" hidden="false" customHeight="false" outlineLevel="0" collapsed="false">
      <c r="B176" s="102" t="n">
        <v>21.9739583333333</v>
      </c>
      <c r="J176" s="125"/>
      <c r="AQ176" s="112"/>
      <c r="AR176" s="109"/>
      <c r="AS176" s="109"/>
      <c r="AT176" s="109"/>
      <c r="AU176" s="109"/>
      <c r="AV176" s="109"/>
      <c r="AW176" s="109"/>
      <c r="AX176" s="109"/>
      <c r="AY176" s="109"/>
      <c r="AZ176" s="109"/>
      <c r="BA176" s="109"/>
      <c r="BB176" s="109"/>
      <c r="BC176" s="109"/>
      <c r="BD176" s="109"/>
      <c r="BF176" s="112"/>
      <c r="BG176" s="109"/>
      <c r="BH176" s="109"/>
      <c r="BI176" s="109"/>
      <c r="BJ176" s="109"/>
      <c r="BK176" s="109"/>
      <c r="BL176" s="109"/>
      <c r="BM176" s="109"/>
      <c r="BN176" s="109"/>
      <c r="BO176" s="109"/>
      <c r="BP176" s="109"/>
      <c r="BQ176" s="109"/>
      <c r="BR176" s="109"/>
      <c r="BS176" s="109"/>
      <c r="CO176" s="110"/>
      <c r="DO176" s="110"/>
      <c r="IO176" s="110"/>
      <c r="KO176" s="110"/>
      <c r="LO176" s="110"/>
      <c r="NO176" s="110"/>
      <c r="PA176" s="102"/>
    </row>
    <row r="177" customFormat="false" ht="12.8" hidden="false" customHeight="false" outlineLevel="0" collapsed="false">
      <c r="B177" s="102" t="n">
        <v>21.969696969697</v>
      </c>
      <c r="J177" s="125"/>
      <c r="AQ177" s="112"/>
      <c r="AR177" s="109"/>
      <c r="AS177" s="109"/>
      <c r="AT177" s="109"/>
      <c r="AU177" s="109"/>
      <c r="AV177" s="109"/>
      <c r="AW177" s="109"/>
      <c r="AX177" s="109"/>
      <c r="AY177" s="109"/>
      <c r="AZ177" s="109"/>
      <c r="BA177" s="109"/>
      <c r="BB177" s="109"/>
      <c r="BC177" s="109"/>
      <c r="BD177" s="109"/>
      <c r="BF177" s="112"/>
      <c r="BG177" s="109"/>
      <c r="BH177" s="109"/>
      <c r="BI177" s="109"/>
      <c r="BJ177" s="109"/>
      <c r="BK177" s="109"/>
      <c r="BL177" s="109"/>
      <c r="BM177" s="109"/>
      <c r="BN177" s="109"/>
      <c r="BO177" s="109"/>
      <c r="BP177" s="109"/>
      <c r="BQ177" s="109"/>
      <c r="BR177" s="109"/>
      <c r="BS177" s="109"/>
      <c r="CO177" s="110"/>
      <c r="DO177" s="110"/>
      <c r="IO177" s="110"/>
      <c r="KO177" s="110"/>
      <c r="LO177" s="110"/>
      <c r="NO177" s="110"/>
      <c r="PA177" s="102"/>
    </row>
    <row r="178" customFormat="false" ht="12.8" hidden="false" customHeight="false" outlineLevel="0" collapsed="false">
      <c r="B178" s="102" t="n">
        <v>22.4333333333333</v>
      </c>
      <c r="J178" s="125"/>
      <c r="AQ178" s="112"/>
      <c r="AR178" s="109"/>
      <c r="AS178" s="109"/>
      <c r="AT178" s="109"/>
      <c r="AU178" s="109"/>
      <c r="AV178" s="109"/>
      <c r="AW178" s="109"/>
      <c r="AX178" s="109"/>
      <c r="AY178" s="109"/>
      <c r="AZ178" s="109"/>
      <c r="BA178" s="109"/>
      <c r="BB178" s="109"/>
      <c r="BC178" s="109"/>
      <c r="BD178" s="109"/>
      <c r="BF178" s="112"/>
      <c r="BG178" s="109"/>
      <c r="BH178" s="109"/>
      <c r="BI178" s="109"/>
      <c r="BJ178" s="109"/>
      <c r="BK178" s="109"/>
      <c r="BL178" s="109"/>
      <c r="BM178" s="109"/>
      <c r="BN178" s="109"/>
      <c r="BO178" s="109"/>
      <c r="BP178" s="109"/>
      <c r="BQ178" s="109"/>
      <c r="BR178" s="109"/>
      <c r="BS178" s="109"/>
      <c r="CO178" s="110"/>
      <c r="DO178" s="110"/>
      <c r="IO178" s="110"/>
      <c r="KO178" s="110"/>
      <c r="LO178" s="110"/>
      <c r="NO178" s="110"/>
      <c r="PA178" s="102"/>
    </row>
    <row r="179" customFormat="false" ht="12.8" hidden="false" customHeight="false" outlineLevel="0" collapsed="false">
      <c r="J179" s="125"/>
      <c r="AQ179" s="112"/>
      <c r="AR179" s="109"/>
      <c r="AS179" s="109"/>
      <c r="AT179" s="109"/>
      <c r="AU179" s="109"/>
      <c r="AV179" s="109"/>
      <c r="AW179" s="109"/>
      <c r="AX179" s="109"/>
      <c r="AY179" s="109"/>
      <c r="AZ179" s="109"/>
      <c r="BA179" s="109"/>
      <c r="BB179" s="109"/>
      <c r="BC179" s="109"/>
      <c r="BD179" s="109"/>
      <c r="BF179" s="112"/>
      <c r="BG179" s="109"/>
      <c r="BH179" s="109"/>
      <c r="BI179" s="109"/>
      <c r="BJ179" s="109"/>
      <c r="BK179" s="109"/>
      <c r="BL179" s="109"/>
      <c r="BM179" s="109"/>
      <c r="BN179" s="109"/>
      <c r="BO179" s="109"/>
      <c r="BP179" s="109"/>
      <c r="BQ179" s="109"/>
      <c r="BR179" s="109"/>
      <c r="BS179" s="109"/>
      <c r="CO179" s="110"/>
      <c r="DO179" s="110"/>
      <c r="IO179" s="110"/>
      <c r="KO179" s="110"/>
      <c r="LO179" s="110"/>
      <c r="NO179" s="110"/>
      <c r="PA179" s="102"/>
    </row>
    <row r="180" customFormat="false" ht="12.8" hidden="false" customHeight="false" outlineLevel="0" collapsed="false">
      <c r="J180" s="125"/>
      <c r="AQ180" s="112"/>
      <c r="AR180" s="109"/>
      <c r="AS180" s="109"/>
      <c r="AT180" s="109"/>
      <c r="AU180" s="109"/>
      <c r="AV180" s="109"/>
      <c r="AW180" s="109"/>
      <c r="AX180" s="109"/>
      <c r="AY180" s="109"/>
      <c r="AZ180" s="109"/>
      <c r="BA180" s="109"/>
      <c r="BB180" s="109"/>
      <c r="BC180" s="109"/>
      <c r="BD180" s="109"/>
      <c r="BF180" s="112"/>
      <c r="BG180" s="109"/>
      <c r="BH180" s="109"/>
      <c r="BI180" s="109"/>
      <c r="BJ180" s="109"/>
      <c r="BK180" s="109"/>
      <c r="BL180" s="109"/>
      <c r="BM180" s="109"/>
      <c r="BN180" s="109"/>
      <c r="BO180" s="109"/>
      <c r="BP180" s="109"/>
      <c r="BQ180" s="109"/>
      <c r="BR180" s="109"/>
      <c r="BS180" s="109"/>
      <c r="CO180" s="110"/>
      <c r="DO180" s="110"/>
      <c r="IO180" s="110"/>
      <c r="KO180" s="110"/>
      <c r="LO180" s="110"/>
      <c r="NO180" s="110"/>
      <c r="PA180" s="102"/>
    </row>
    <row r="181" customFormat="false" ht="12.8" hidden="false" customHeight="false" outlineLevel="0" collapsed="false">
      <c r="J181" s="125"/>
      <c r="AQ181" s="112"/>
      <c r="AR181" s="109"/>
      <c r="AS181" s="109"/>
      <c r="AT181" s="109"/>
      <c r="AU181" s="109"/>
      <c r="AV181" s="109"/>
      <c r="AW181" s="109"/>
      <c r="AX181" s="109"/>
      <c r="AY181" s="109"/>
      <c r="AZ181" s="109"/>
      <c r="BA181" s="109"/>
      <c r="BB181" s="109"/>
      <c r="BC181" s="109"/>
      <c r="BD181" s="109"/>
      <c r="BF181" s="112"/>
      <c r="BG181" s="109"/>
      <c r="BH181" s="109"/>
      <c r="BI181" s="109"/>
      <c r="BJ181" s="109"/>
      <c r="BK181" s="109"/>
      <c r="BL181" s="109"/>
      <c r="BM181" s="109"/>
      <c r="BN181" s="109"/>
      <c r="BO181" s="109"/>
      <c r="BP181" s="109"/>
      <c r="BQ181" s="109"/>
      <c r="BR181" s="109"/>
      <c r="BS181" s="109"/>
      <c r="CO181" s="110"/>
      <c r="DO181" s="110"/>
      <c r="IO181" s="110"/>
      <c r="KO181" s="110"/>
      <c r="LO181" s="110"/>
      <c r="NO181" s="110"/>
      <c r="PA181" s="102"/>
    </row>
    <row r="182" customFormat="false" ht="12.8" hidden="false" customHeight="false" outlineLevel="0" collapsed="false">
      <c r="J182" s="125"/>
      <c r="AQ182" s="112"/>
      <c r="AR182" s="109"/>
      <c r="AS182" s="109"/>
      <c r="AT182" s="109"/>
      <c r="AU182" s="109"/>
      <c r="AV182" s="109"/>
      <c r="AW182" s="109"/>
      <c r="AX182" s="109"/>
      <c r="AY182" s="109"/>
      <c r="AZ182" s="109"/>
      <c r="BA182" s="109"/>
      <c r="BB182" s="109"/>
      <c r="BC182" s="109"/>
      <c r="BD182" s="109"/>
      <c r="BF182" s="112"/>
      <c r="BG182" s="109"/>
      <c r="BH182" s="109"/>
      <c r="BI182" s="109"/>
      <c r="BJ182" s="109"/>
      <c r="BK182" s="109"/>
      <c r="BL182" s="109"/>
      <c r="BM182" s="109"/>
      <c r="BN182" s="109"/>
      <c r="BO182" s="109"/>
      <c r="BP182" s="109"/>
      <c r="BQ182" s="109"/>
      <c r="BR182" s="109"/>
      <c r="BS182" s="109"/>
      <c r="CO182" s="110"/>
      <c r="DO182" s="110"/>
      <c r="IO182" s="110"/>
      <c r="KO182" s="110"/>
      <c r="LO182" s="110"/>
      <c r="NO182" s="110"/>
      <c r="PA182" s="102"/>
    </row>
    <row r="183" customFormat="false" ht="12.8" hidden="false" customHeight="false" outlineLevel="0" collapsed="false">
      <c r="J183" s="125"/>
      <c r="AQ183" s="112"/>
      <c r="AR183" s="109"/>
      <c r="AS183" s="109"/>
      <c r="AT183" s="109"/>
      <c r="AU183" s="109"/>
      <c r="AV183" s="109"/>
      <c r="AW183" s="109"/>
      <c r="AX183" s="109"/>
      <c r="AY183" s="109"/>
      <c r="AZ183" s="109"/>
      <c r="BA183" s="109"/>
      <c r="BB183" s="109"/>
      <c r="BC183" s="109"/>
      <c r="BD183" s="109"/>
      <c r="BF183" s="112"/>
      <c r="BG183" s="109"/>
      <c r="BH183" s="109"/>
      <c r="BI183" s="109"/>
      <c r="BJ183" s="109"/>
      <c r="BK183" s="109"/>
      <c r="BL183" s="109"/>
      <c r="BM183" s="109"/>
      <c r="BN183" s="109"/>
      <c r="BO183" s="109"/>
      <c r="BP183" s="109"/>
      <c r="BQ183" s="109"/>
      <c r="BR183" s="109"/>
      <c r="BS183" s="109"/>
      <c r="CO183" s="110"/>
      <c r="DO183" s="110"/>
      <c r="IO183" s="110"/>
      <c r="KO183" s="110"/>
      <c r="LO183" s="110"/>
      <c r="NO183" s="110"/>
      <c r="PA183" s="102"/>
    </row>
    <row r="184" customFormat="false" ht="12.8" hidden="false" customHeight="false" outlineLevel="0" collapsed="false">
      <c r="J184" s="125"/>
      <c r="AQ184" s="112"/>
      <c r="AR184" s="109"/>
      <c r="AS184" s="109"/>
      <c r="AT184" s="109"/>
      <c r="AU184" s="109"/>
      <c r="AV184" s="109"/>
      <c r="AW184" s="109"/>
      <c r="AX184" s="109"/>
      <c r="AY184" s="109"/>
      <c r="AZ184" s="109"/>
      <c r="BA184" s="109"/>
      <c r="BB184" s="109"/>
      <c r="BC184" s="109"/>
      <c r="BD184" s="109"/>
      <c r="BF184" s="112"/>
      <c r="BG184" s="109"/>
      <c r="BH184" s="109"/>
      <c r="BI184" s="109"/>
      <c r="BJ184" s="109"/>
      <c r="BK184" s="109"/>
      <c r="BL184" s="109"/>
      <c r="BM184" s="109"/>
      <c r="BN184" s="109"/>
      <c r="BO184" s="109"/>
      <c r="BP184" s="109"/>
      <c r="BQ184" s="109"/>
      <c r="BR184" s="109"/>
      <c r="BS184" s="109"/>
      <c r="CO184" s="110"/>
      <c r="DO184" s="110"/>
      <c r="IO184" s="110"/>
      <c r="KO184" s="110"/>
      <c r="LO184" s="110"/>
      <c r="NO184" s="110"/>
      <c r="PA184" s="102"/>
    </row>
    <row r="185" customFormat="false" ht="12.8" hidden="false" customHeight="false" outlineLevel="0" collapsed="false">
      <c r="J185" s="125"/>
      <c r="AQ185" s="112"/>
      <c r="AR185" s="109"/>
      <c r="AS185" s="109"/>
      <c r="AT185" s="109"/>
      <c r="AU185" s="109"/>
      <c r="AV185" s="109"/>
      <c r="AW185" s="109"/>
      <c r="AX185" s="109"/>
      <c r="AY185" s="109"/>
      <c r="AZ185" s="109"/>
      <c r="BA185" s="109"/>
      <c r="BB185" s="109"/>
      <c r="BC185" s="109"/>
      <c r="BD185" s="109"/>
      <c r="BF185" s="112"/>
      <c r="BG185" s="109"/>
      <c r="BH185" s="109"/>
      <c r="BI185" s="109"/>
      <c r="BJ185" s="109"/>
      <c r="BK185" s="109"/>
      <c r="BL185" s="109"/>
      <c r="BM185" s="109"/>
      <c r="BN185" s="109"/>
      <c r="BO185" s="109"/>
      <c r="BP185" s="109"/>
      <c r="BQ185" s="109"/>
      <c r="BR185" s="109"/>
      <c r="BS185" s="109"/>
      <c r="CO185" s="110"/>
      <c r="DO185" s="110"/>
      <c r="IO185" s="110"/>
      <c r="KO185" s="110"/>
      <c r="LO185" s="110"/>
      <c r="NO185" s="110"/>
      <c r="PA185" s="102"/>
    </row>
    <row r="186" customFormat="false" ht="12.8" hidden="false" customHeight="false" outlineLevel="0" collapsed="false">
      <c r="J186" s="125"/>
      <c r="AQ186" s="112"/>
      <c r="AR186" s="109"/>
      <c r="AS186" s="109"/>
      <c r="AT186" s="109"/>
      <c r="AU186" s="109"/>
      <c r="AV186" s="109"/>
      <c r="AW186" s="109"/>
      <c r="AX186" s="109"/>
      <c r="AY186" s="109"/>
      <c r="AZ186" s="109"/>
      <c r="BA186" s="109"/>
      <c r="BB186" s="109"/>
      <c r="BC186" s="109"/>
      <c r="BD186" s="109"/>
      <c r="BF186" s="112"/>
      <c r="BG186" s="109"/>
      <c r="BH186" s="109"/>
      <c r="BI186" s="109"/>
      <c r="BJ186" s="109"/>
      <c r="BK186" s="109"/>
      <c r="BL186" s="109"/>
      <c r="BM186" s="109"/>
      <c r="BN186" s="109"/>
      <c r="BO186" s="109"/>
      <c r="BP186" s="109"/>
      <c r="BQ186" s="109"/>
      <c r="BR186" s="109"/>
      <c r="BS186" s="109"/>
      <c r="CO186" s="110"/>
      <c r="DO186" s="110"/>
      <c r="IO186" s="110"/>
      <c r="KO186" s="110"/>
      <c r="LO186" s="110"/>
      <c r="NO186" s="110"/>
      <c r="PA186" s="102"/>
    </row>
    <row r="187" customFormat="false" ht="12.8" hidden="false" customHeight="false" outlineLevel="0" collapsed="false">
      <c r="J187" s="125"/>
      <c r="AQ187" s="112"/>
      <c r="AR187" s="109"/>
      <c r="AS187" s="109"/>
      <c r="AT187" s="109"/>
      <c r="AU187" s="109"/>
      <c r="AV187" s="109"/>
      <c r="AW187" s="109"/>
      <c r="AX187" s="109"/>
      <c r="AY187" s="109"/>
      <c r="AZ187" s="109"/>
      <c r="BA187" s="109"/>
      <c r="BB187" s="109"/>
      <c r="BC187" s="109"/>
      <c r="BD187" s="109"/>
      <c r="BF187" s="112"/>
      <c r="BG187" s="109"/>
      <c r="BH187" s="109"/>
      <c r="BI187" s="109"/>
      <c r="BJ187" s="109"/>
      <c r="BK187" s="109"/>
      <c r="BL187" s="109"/>
      <c r="BM187" s="109"/>
      <c r="BN187" s="109"/>
      <c r="BO187" s="109"/>
      <c r="BP187" s="109"/>
      <c r="BQ187" s="109"/>
      <c r="BR187" s="109"/>
      <c r="BS187" s="109"/>
      <c r="CO187" s="110"/>
      <c r="DO187" s="110"/>
      <c r="IO187" s="110"/>
      <c r="KO187" s="110"/>
      <c r="LO187" s="110"/>
      <c r="NO187" s="110"/>
      <c r="PA187" s="102"/>
    </row>
    <row r="188" customFormat="false" ht="12.8" hidden="false" customHeight="false" outlineLevel="0" collapsed="false">
      <c r="J188" s="125"/>
      <c r="AQ188" s="112"/>
      <c r="AR188" s="109"/>
      <c r="AS188" s="109"/>
      <c r="AT188" s="109"/>
      <c r="AU188" s="109"/>
      <c r="AV188" s="109"/>
      <c r="AW188" s="109"/>
      <c r="AX188" s="109"/>
      <c r="AY188" s="109"/>
      <c r="AZ188" s="109"/>
      <c r="BA188" s="109"/>
      <c r="BB188" s="109"/>
      <c r="BC188" s="109"/>
      <c r="BD188" s="109"/>
      <c r="BF188" s="112"/>
      <c r="BG188" s="109"/>
      <c r="BH188" s="109"/>
      <c r="BI188" s="109"/>
      <c r="BJ188" s="109"/>
      <c r="BK188" s="109"/>
      <c r="BL188" s="109"/>
      <c r="BM188" s="109"/>
      <c r="BN188" s="109"/>
      <c r="BO188" s="109"/>
      <c r="BP188" s="109"/>
      <c r="BQ188" s="109"/>
      <c r="BR188" s="109"/>
      <c r="BS188" s="109"/>
      <c r="CO188" s="110"/>
      <c r="DO188" s="110"/>
      <c r="IO188" s="110"/>
      <c r="KO188" s="110"/>
      <c r="LO188" s="110"/>
      <c r="NO188" s="110"/>
      <c r="PA188" s="102"/>
    </row>
    <row r="189" customFormat="false" ht="12.8" hidden="false" customHeight="false" outlineLevel="0" collapsed="false">
      <c r="J189" s="125"/>
      <c r="AQ189" s="112"/>
      <c r="AR189" s="109"/>
      <c r="AS189" s="109"/>
      <c r="AT189" s="109"/>
      <c r="AU189" s="109"/>
      <c r="AV189" s="109"/>
      <c r="AW189" s="109"/>
      <c r="AX189" s="109"/>
      <c r="AY189" s="109"/>
      <c r="AZ189" s="109"/>
      <c r="BA189" s="109"/>
      <c r="BB189" s="109"/>
      <c r="BC189" s="109"/>
      <c r="BD189" s="109"/>
      <c r="BF189" s="112"/>
      <c r="BG189" s="109"/>
      <c r="BH189" s="109"/>
      <c r="BI189" s="109"/>
      <c r="BJ189" s="109"/>
      <c r="BK189" s="109"/>
      <c r="BL189" s="109"/>
      <c r="BM189" s="109"/>
      <c r="BN189" s="109"/>
      <c r="BO189" s="109"/>
      <c r="BP189" s="109"/>
      <c r="BQ189" s="109"/>
      <c r="BR189" s="109"/>
      <c r="BS189" s="109"/>
      <c r="CO189" s="110"/>
      <c r="DO189" s="110"/>
      <c r="IO189" s="110"/>
      <c r="KO189" s="110"/>
      <c r="LO189" s="110"/>
      <c r="NO189" s="110"/>
      <c r="PA189" s="102"/>
    </row>
    <row r="190" customFormat="false" ht="12.8" hidden="false" customHeight="false" outlineLevel="0" collapsed="false">
      <c r="J190" s="125"/>
      <c r="AQ190" s="112"/>
      <c r="AR190" s="109"/>
      <c r="AS190" s="109"/>
      <c r="AT190" s="109"/>
      <c r="AU190" s="109"/>
      <c r="AV190" s="109"/>
      <c r="AW190" s="109"/>
      <c r="AX190" s="109"/>
      <c r="AY190" s="109"/>
      <c r="AZ190" s="109"/>
      <c r="BA190" s="109"/>
      <c r="BB190" s="109"/>
      <c r="BC190" s="109"/>
      <c r="BD190" s="109"/>
      <c r="BF190" s="112"/>
      <c r="BG190" s="109"/>
      <c r="BH190" s="109"/>
      <c r="BI190" s="109"/>
      <c r="BJ190" s="109"/>
      <c r="BK190" s="109"/>
      <c r="BL190" s="109"/>
      <c r="BM190" s="109"/>
      <c r="BN190" s="109"/>
      <c r="BO190" s="109"/>
      <c r="BP190" s="109"/>
      <c r="BQ190" s="109"/>
      <c r="BR190" s="109"/>
      <c r="BS190" s="109"/>
      <c r="CO190" s="110"/>
      <c r="DO190" s="110"/>
      <c r="IO190" s="110"/>
      <c r="KO190" s="110"/>
      <c r="LO190" s="110"/>
      <c r="NO190" s="110"/>
      <c r="PA190" s="102"/>
    </row>
    <row r="191" customFormat="false" ht="12.8" hidden="false" customHeight="false" outlineLevel="0" collapsed="false">
      <c r="A191" s="1" t="s">
        <v>180</v>
      </c>
      <c r="J191" s="125"/>
      <c r="AQ191" s="112"/>
      <c r="AR191" s="109"/>
      <c r="AS191" s="109"/>
      <c r="AT191" s="109"/>
      <c r="AU191" s="109"/>
      <c r="AV191" s="109"/>
      <c r="AW191" s="109"/>
      <c r="AX191" s="109"/>
      <c r="AY191" s="109"/>
      <c r="AZ191" s="109"/>
      <c r="BA191" s="109"/>
      <c r="BB191" s="109"/>
      <c r="BC191" s="109"/>
      <c r="BD191" s="109"/>
      <c r="BF191" s="112"/>
      <c r="BG191" s="109"/>
      <c r="BH191" s="109"/>
      <c r="BI191" s="109"/>
      <c r="BJ191" s="109"/>
      <c r="BK191" s="109"/>
      <c r="BL191" s="109"/>
      <c r="BM191" s="109"/>
      <c r="BN191" s="109"/>
      <c r="BO191" s="109"/>
      <c r="BP191" s="109"/>
      <c r="BQ191" s="109"/>
      <c r="BR191" s="109"/>
      <c r="BS191" s="109"/>
      <c r="CO191" s="110"/>
      <c r="DO191" s="110"/>
      <c r="IO191" s="110"/>
      <c r="NO191" s="110"/>
      <c r="PA191" s="102"/>
    </row>
    <row r="192" customFormat="false" ht="12.8" hidden="false" customHeight="false" outlineLevel="0" collapsed="false">
      <c r="A192" s="1" t="s">
        <v>181</v>
      </c>
      <c r="J192" s="125"/>
      <c r="AQ192" s="112"/>
      <c r="AR192" s="109"/>
      <c r="AS192" s="109"/>
      <c r="AT192" s="109"/>
      <c r="AU192" s="109"/>
      <c r="AV192" s="109"/>
      <c r="AW192" s="109"/>
      <c r="AX192" s="109"/>
      <c r="AY192" s="109"/>
      <c r="AZ192" s="109"/>
      <c r="BA192" s="109"/>
      <c r="BB192" s="109"/>
      <c r="BC192" s="109"/>
      <c r="BD192" s="109"/>
      <c r="BF192" s="112"/>
      <c r="BG192" s="109"/>
      <c r="BH192" s="109"/>
      <c r="BI192" s="109"/>
      <c r="BJ192" s="109"/>
      <c r="BK192" s="109"/>
      <c r="BL192" s="109"/>
      <c r="BM192" s="109"/>
      <c r="BN192" s="109"/>
      <c r="BO192" s="109"/>
      <c r="BP192" s="109"/>
      <c r="BQ192" s="109"/>
      <c r="BR192" s="109"/>
      <c r="BS192" s="109"/>
      <c r="CO192" s="110"/>
      <c r="DO192" s="110"/>
      <c r="IO192" s="110"/>
      <c r="NO192" s="110"/>
      <c r="PA192" s="102"/>
    </row>
    <row r="193" customFormat="false" ht="12.8" hidden="false" customHeight="false" outlineLevel="0" collapsed="false">
      <c r="A193" s="1" t="s">
        <v>182</v>
      </c>
      <c r="J193" s="125"/>
      <c r="AQ193" s="112"/>
      <c r="AR193" s="109"/>
      <c r="AS193" s="109"/>
      <c r="AT193" s="109"/>
      <c r="AU193" s="109"/>
      <c r="AV193" s="109"/>
      <c r="AW193" s="109"/>
      <c r="AX193" s="109"/>
      <c r="AY193" s="109"/>
      <c r="AZ193" s="109"/>
      <c r="BA193" s="109"/>
      <c r="BB193" s="109"/>
      <c r="BC193" s="109"/>
      <c r="BD193" s="109"/>
      <c r="BF193" s="112"/>
      <c r="BG193" s="109"/>
      <c r="BH193" s="109"/>
      <c r="BI193" s="109"/>
      <c r="BJ193" s="109"/>
      <c r="BK193" s="109"/>
      <c r="BL193" s="109"/>
      <c r="BM193" s="109"/>
      <c r="BN193" s="109"/>
      <c r="BO193" s="109"/>
      <c r="BP193" s="109"/>
      <c r="BQ193" s="109"/>
      <c r="BR193" s="109"/>
      <c r="BS193" s="109"/>
      <c r="CO193" s="110"/>
      <c r="DO193" s="110"/>
      <c r="IO193" s="110"/>
      <c r="NO193" s="110"/>
      <c r="PA193" s="102"/>
    </row>
    <row r="194" customFormat="false" ht="12.8" hidden="false" customHeight="false" outlineLevel="0" collapsed="false">
      <c r="A194" s="1" t="s">
        <v>183</v>
      </c>
      <c r="J194" s="125"/>
      <c r="AQ194" s="112"/>
      <c r="AR194" s="109"/>
      <c r="AS194" s="109"/>
      <c r="AT194" s="109"/>
      <c r="AU194" s="109"/>
      <c r="AV194" s="109"/>
      <c r="AW194" s="109"/>
      <c r="AX194" s="109"/>
      <c r="AY194" s="109"/>
      <c r="AZ194" s="109"/>
      <c r="BA194" s="109"/>
      <c r="BB194" s="109"/>
      <c r="BC194" s="109"/>
      <c r="BD194" s="109"/>
      <c r="BF194" s="112"/>
      <c r="BG194" s="109"/>
      <c r="BH194" s="109"/>
      <c r="BI194" s="109"/>
      <c r="BJ194" s="109"/>
      <c r="BK194" s="109"/>
      <c r="BL194" s="109"/>
      <c r="BM194" s="109"/>
      <c r="BN194" s="109"/>
      <c r="BO194" s="109"/>
      <c r="BP194" s="109"/>
      <c r="BQ194" s="109"/>
      <c r="BR194" s="109"/>
      <c r="BS194" s="109"/>
      <c r="CO194" s="110"/>
      <c r="DO194" s="110"/>
      <c r="NO194" s="110"/>
      <c r="PA194" s="102"/>
    </row>
    <row r="195" customFormat="false" ht="12.8" hidden="false" customHeight="false" outlineLevel="0" collapsed="false">
      <c r="A195" s="1" t="s">
        <v>184</v>
      </c>
      <c r="J195" s="125"/>
      <c r="AQ195" s="112"/>
      <c r="AR195" s="109"/>
      <c r="AS195" s="109"/>
      <c r="AT195" s="109"/>
      <c r="AU195" s="109"/>
      <c r="AV195" s="109"/>
      <c r="AW195" s="109"/>
      <c r="AX195" s="109"/>
      <c r="AY195" s="109"/>
      <c r="AZ195" s="109"/>
      <c r="BA195" s="109"/>
      <c r="BB195" s="109"/>
      <c r="BC195" s="109"/>
      <c r="BD195" s="109"/>
      <c r="BF195" s="112"/>
      <c r="BG195" s="109"/>
      <c r="BH195" s="109"/>
      <c r="BI195" s="109"/>
      <c r="BJ195" s="109"/>
      <c r="BK195" s="109"/>
      <c r="BL195" s="109"/>
      <c r="BM195" s="109"/>
      <c r="BN195" s="109"/>
      <c r="BO195" s="109"/>
      <c r="BP195" s="109"/>
      <c r="BQ195" s="109"/>
      <c r="BR195" s="109"/>
      <c r="BS195" s="109"/>
      <c r="CO195" s="110"/>
      <c r="DO195" s="110"/>
      <c r="NO195" s="110"/>
      <c r="PA195" s="102"/>
    </row>
    <row r="196" customFormat="false" ht="12.8" hidden="false" customHeight="false" outlineLevel="0" collapsed="false">
      <c r="J196" s="125"/>
      <c r="AQ196" s="112"/>
      <c r="AR196" s="109"/>
      <c r="AS196" s="109"/>
      <c r="AT196" s="109"/>
      <c r="AU196" s="109"/>
      <c r="AV196" s="109"/>
      <c r="AW196" s="109"/>
      <c r="AX196" s="109"/>
      <c r="AY196" s="109"/>
      <c r="AZ196" s="109"/>
      <c r="BA196" s="109"/>
      <c r="BB196" s="109"/>
      <c r="BC196" s="109"/>
      <c r="BD196" s="109"/>
      <c r="BF196" s="112"/>
      <c r="BG196" s="109"/>
      <c r="BH196" s="109"/>
      <c r="BI196" s="109"/>
      <c r="BJ196" s="109"/>
      <c r="BK196" s="109"/>
      <c r="BL196" s="109"/>
      <c r="BM196" s="109"/>
      <c r="BN196" s="109"/>
      <c r="BO196" s="109"/>
      <c r="BP196" s="109"/>
      <c r="BQ196" s="109"/>
      <c r="BR196" s="109"/>
      <c r="BS196" s="109"/>
      <c r="DO196" s="110"/>
      <c r="NO196" s="110"/>
      <c r="PA196" s="102"/>
    </row>
    <row r="197" customFormat="false" ht="12.8" hidden="false" customHeight="false" outlineLevel="0" collapsed="false">
      <c r="J197" s="125"/>
      <c r="AQ197" s="112"/>
      <c r="AR197" s="109"/>
      <c r="AS197" s="109"/>
      <c r="AT197" s="109"/>
      <c r="AU197" s="109"/>
      <c r="AV197" s="109"/>
      <c r="AW197" s="109"/>
      <c r="AX197" s="109"/>
      <c r="AY197" s="109"/>
      <c r="AZ197" s="109"/>
      <c r="BA197" s="109"/>
      <c r="BB197" s="109"/>
      <c r="BC197" s="109"/>
      <c r="BD197" s="109"/>
      <c r="BF197" s="112"/>
      <c r="BG197" s="109"/>
      <c r="BH197" s="109"/>
      <c r="BI197" s="109"/>
      <c r="BJ197" s="109"/>
      <c r="BK197" s="109"/>
      <c r="BL197" s="109"/>
      <c r="BM197" s="109"/>
      <c r="BN197" s="109"/>
      <c r="BO197" s="109"/>
      <c r="BP197" s="109"/>
      <c r="BQ197" s="109"/>
      <c r="BR197" s="109"/>
      <c r="BS197" s="109"/>
      <c r="NO197" s="110"/>
      <c r="PA197" s="102"/>
    </row>
    <row r="198" customFormat="false" ht="12.8" hidden="false" customHeight="false" outlineLevel="0" collapsed="false">
      <c r="J198" s="125"/>
      <c r="AQ198" s="112"/>
      <c r="AR198" s="109"/>
      <c r="AS198" s="109"/>
      <c r="AT198" s="109"/>
      <c r="AU198" s="109"/>
      <c r="AV198" s="109"/>
      <c r="AW198" s="109"/>
      <c r="AX198" s="109"/>
      <c r="AY198" s="109"/>
      <c r="AZ198" s="109"/>
      <c r="BA198" s="109"/>
      <c r="BB198" s="109"/>
      <c r="BC198" s="109"/>
      <c r="BD198" s="109"/>
      <c r="BF198" s="112"/>
      <c r="BG198" s="109"/>
      <c r="BH198" s="109"/>
      <c r="BI198" s="109"/>
      <c r="BJ198" s="109"/>
      <c r="BK198" s="109"/>
      <c r="BL198" s="109"/>
      <c r="BM198" s="109"/>
      <c r="BN198" s="109"/>
      <c r="BO198" s="109"/>
      <c r="BP198" s="109"/>
      <c r="BQ198" s="109"/>
      <c r="BR198" s="109"/>
      <c r="BS198" s="109"/>
      <c r="NO198" s="110"/>
      <c r="PA198" s="102"/>
    </row>
    <row r="199" customFormat="false" ht="12.8" hidden="false" customHeight="false" outlineLevel="0" collapsed="false">
      <c r="J199" s="125"/>
      <c r="AQ199" s="112"/>
      <c r="AR199" s="109"/>
      <c r="AS199" s="109"/>
      <c r="AT199" s="109"/>
      <c r="AU199" s="109"/>
      <c r="AV199" s="109"/>
      <c r="AW199" s="109"/>
      <c r="AX199" s="109"/>
      <c r="AY199" s="109"/>
      <c r="AZ199" s="109"/>
      <c r="BA199" s="109"/>
      <c r="BB199" s="109"/>
      <c r="BC199" s="109"/>
      <c r="BD199" s="109"/>
      <c r="BF199" s="112"/>
      <c r="BG199" s="109"/>
      <c r="BH199" s="109"/>
      <c r="BI199" s="109"/>
      <c r="BJ199" s="109"/>
      <c r="BK199" s="109"/>
      <c r="BL199" s="109"/>
      <c r="BM199" s="109"/>
      <c r="BN199" s="109"/>
      <c r="BO199" s="109"/>
      <c r="BP199" s="109"/>
      <c r="BQ199" s="109"/>
      <c r="BR199" s="109"/>
      <c r="BS199" s="109"/>
      <c r="NO199" s="110"/>
      <c r="PA199" s="102"/>
    </row>
    <row r="200" customFormat="false" ht="12.8" hidden="false" customHeight="false" outlineLevel="0" collapsed="false">
      <c r="J200" s="125"/>
      <c r="AQ200" s="112"/>
      <c r="AR200" s="109"/>
      <c r="AS200" s="109"/>
      <c r="AT200" s="109"/>
      <c r="AU200" s="109"/>
      <c r="AV200" s="109"/>
      <c r="AW200" s="109"/>
      <c r="AX200" s="109"/>
      <c r="AY200" s="109"/>
      <c r="AZ200" s="109"/>
      <c r="BA200" s="109"/>
      <c r="BB200" s="109"/>
      <c r="BC200" s="109"/>
      <c r="BD200" s="109"/>
      <c r="BF200" s="112"/>
      <c r="BG200" s="109"/>
      <c r="BH200" s="109"/>
      <c r="BI200" s="109"/>
      <c r="BJ200" s="109"/>
      <c r="BK200" s="109"/>
      <c r="BL200" s="109"/>
      <c r="BM200" s="109"/>
      <c r="BN200" s="109"/>
      <c r="BO200" s="109"/>
      <c r="BP200" s="109"/>
      <c r="BQ200" s="109"/>
      <c r="BR200" s="109"/>
      <c r="BS200" s="109"/>
      <c r="NO200" s="110"/>
      <c r="PA200" s="102"/>
    </row>
    <row r="201" customFormat="false" ht="12.8" hidden="false" customHeight="false" outlineLevel="0" collapsed="false">
      <c r="J201" s="125"/>
      <c r="AQ201" s="112"/>
      <c r="AR201" s="109"/>
      <c r="AS201" s="109"/>
      <c r="AT201" s="109"/>
      <c r="AU201" s="109"/>
      <c r="AV201" s="109"/>
      <c r="AW201" s="109"/>
      <c r="AX201" s="109"/>
      <c r="AY201" s="109"/>
      <c r="AZ201" s="109"/>
      <c r="BA201" s="109"/>
      <c r="BB201" s="109"/>
      <c r="BC201" s="109"/>
      <c r="BD201" s="109"/>
      <c r="BF201" s="112"/>
      <c r="BG201" s="109"/>
      <c r="BH201" s="109"/>
      <c r="BI201" s="109"/>
      <c r="BJ201" s="109"/>
      <c r="BK201" s="109"/>
      <c r="BL201" s="109"/>
      <c r="BM201" s="109"/>
      <c r="BN201" s="109"/>
      <c r="BO201" s="109"/>
      <c r="BP201" s="109"/>
      <c r="BQ201" s="109"/>
      <c r="BR201" s="109"/>
      <c r="BS201" s="109"/>
      <c r="NO201" s="110"/>
      <c r="PA201" s="102"/>
    </row>
    <row r="202" customFormat="false" ht="12.8" hidden="false" customHeight="false" outlineLevel="0" collapsed="false">
      <c r="J202" s="125"/>
      <c r="AQ202" s="112"/>
      <c r="AR202" s="109"/>
      <c r="AS202" s="109"/>
      <c r="AT202" s="109"/>
      <c r="AU202" s="109"/>
      <c r="AV202" s="109"/>
      <c r="AW202" s="109"/>
      <c r="AX202" s="109"/>
      <c r="AY202" s="109"/>
      <c r="AZ202" s="109"/>
      <c r="BA202" s="109"/>
      <c r="BB202" s="109"/>
      <c r="BC202" s="109"/>
      <c r="BD202" s="109"/>
      <c r="BF202" s="112"/>
      <c r="BG202" s="109"/>
      <c r="BH202" s="109"/>
      <c r="BI202" s="109"/>
      <c r="BJ202" s="109"/>
      <c r="BK202" s="109"/>
      <c r="BL202" s="109"/>
      <c r="BM202" s="109"/>
      <c r="BN202" s="109"/>
      <c r="BO202" s="109"/>
      <c r="BP202" s="109"/>
      <c r="BQ202" s="109"/>
      <c r="BR202" s="109"/>
      <c r="BS202" s="109"/>
      <c r="NO202" s="110"/>
      <c r="PA202" s="102"/>
    </row>
    <row r="203" customFormat="false" ht="12.8" hidden="false" customHeight="false" outlineLevel="0" collapsed="false">
      <c r="J203" s="125"/>
      <c r="AQ203" s="112"/>
      <c r="AR203" s="109"/>
      <c r="AS203" s="109"/>
      <c r="AT203" s="109"/>
      <c r="AU203" s="109"/>
      <c r="AV203" s="109"/>
      <c r="AW203" s="109"/>
      <c r="AX203" s="109"/>
      <c r="AY203" s="109"/>
      <c r="AZ203" s="109"/>
      <c r="BA203" s="109"/>
      <c r="BB203" s="109"/>
      <c r="BC203" s="109"/>
      <c r="BD203" s="109"/>
      <c r="BF203" s="112"/>
      <c r="BG203" s="109"/>
      <c r="BH203" s="109"/>
      <c r="BI203" s="109"/>
      <c r="BJ203" s="109"/>
      <c r="BK203" s="109"/>
      <c r="BL203" s="109"/>
      <c r="BM203" s="109"/>
      <c r="BN203" s="109"/>
      <c r="BO203" s="109"/>
      <c r="BP203" s="109"/>
      <c r="BQ203" s="109"/>
      <c r="BR203" s="109"/>
      <c r="BS203" s="109"/>
      <c r="NO203" s="110"/>
      <c r="PA203" s="102"/>
    </row>
    <row r="204" customFormat="false" ht="12.8" hidden="false" customHeight="false" outlineLevel="0" collapsed="false">
      <c r="J204" s="125"/>
      <c r="AQ204" s="112"/>
      <c r="AR204" s="109"/>
      <c r="AS204" s="109"/>
      <c r="AT204" s="109"/>
      <c r="AU204" s="109"/>
      <c r="AV204" s="109"/>
      <c r="AW204" s="109"/>
      <c r="AX204" s="109"/>
      <c r="AY204" s="109"/>
      <c r="AZ204" s="109"/>
      <c r="BA204" s="109"/>
      <c r="BB204" s="109"/>
      <c r="BC204" s="109"/>
      <c r="BD204" s="109"/>
      <c r="BF204" s="112"/>
      <c r="BG204" s="109"/>
      <c r="BH204" s="109"/>
      <c r="BI204" s="109"/>
      <c r="BJ204" s="109"/>
      <c r="BK204" s="109"/>
      <c r="BL204" s="109"/>
      <c r="BM204" s="109"/>
      <c r="BN204" s="109"/>
      <c r="BO204" s="109"/>
      <c r="BP204" s="109"/>
      <c r="BQ204" s="109"/>
      <c r="BR204" s="109"/>
      <c r="BS204" s="109"/>
      <c r="PA204" s="102"/>
    </row>
    <row r="205" customFormat="false" ht="12.8" hidden="false" customHeight="false" outlineLevel="0" collapsed="false">
      <c r="J205" s="125"/>
      <c r="AQ205" s="112"/>
      <c r="AR205" s="109"/>
      <c r="AS205" s="109"/>
      <c r="AT205" s="109"/>
      <c r="AU205" s="109"/>
      <c r="AV205" s="109"/>
      <c r="AW205" s="109"/>
      <c r="AX205" s="109"/>
      <c r="AY205" s="109"/>
      <c r="AZ205" s="109"/>
      <c r="BA205" s="109"/>
      <c r="BB205" s="109"/>
      <c r="BC205" s="109"/>
      <c r="BD205" s="109"/>
      <c r="BF205" s="112"/>
      <c r="BG205" s="109"/>
      <c r="BH205" s="109"/>
      <c r="BI205" s="109"/>
      <c r="BJ205" s="109"/>
      <c r="BK205" s="109"/>
      <c r="BL205" s="109"/>
      <c r="BM205" s="109"/>
      <c r="BN205" s="109"/>
      <c r="BO205" s="109"/>
      <c r="BP205" s="109"/>
      <c r="BQ205" s="109"/>
      <c r="BR205" s="109"/>
      <c r="BS205" s="109"/>
      <c r="PA205" s="102"/>
    </row>
    <row r="206" customFormat="false" ht="12.8" hidden="false" customHeight="false" outlineLevel="0" collapsed="false">
      <c r="J206" s="125"/>
      <c r="AQ206" s="112"/>
      <c r="AR206" s="109"/>
      <c r="AS206" s="109"/>
      <c r="AT206" s="109"/>
      <c r="AU206" s="109"/>
      <c r="AV206" s="109"/>
      <c r="AW206" s="109"/>
      <c r="AX206" s="109"/>
      <c r="AY206" s="109"/>
      <c r="AZ206" s="109"/>
      <c r="BA206" s="109"/>
      <c r="BB206" s="109"/>
      <c r="BC206" s="109"/>
      <c r="BD206" s="109"/>
      <c r="BF206" s="112"/>
      <c r="BG206" s="109"/>
      <c r="BH206" s="109"/>
      <c r="BI206" s="109"/>
      <c r="BJ206" s="109"/>
      <c r="BK206" s="109"/>
      <c r="BL206" s="109"/>
      <c r="BM206" s="109"/>
      <c r="BN206" s="109"/>
      <c r="BO206" s="109"/>
      <c r="BP206" s="109"/>
      <c r="BQ206" s="109"/>
      <c r="BR206" s="109"/>
      <c r="BS206" s="109"/>
      <c r="PA206" s="102"/>
    </row>
    <row r="207" customFormat="false" ht="12.8" hidden="false" customHeight="false" outlineLevel="0" collapsed="false">
      <c r="J207" s="125"/>
      <c r="AQ207" s="112"/>
      <c r="AR207" s="109"/>
      <c r="AS207" s="109"/>
      <c r="AT207" s="109"/>
      <c r="AU207" s="109"/>
      <c r="AV207" s="109"/>
      <c r="AW207" s="109"/>
      <c r="AX207" s="109"/>
      <c r="AY207" s="109"/>
      <c r="AZ207" s="109"/>
      <c r="BA207" s="109"/>
      <c r="BB207" s="109"/>
      <c r="BC207" s="109"/>
      <c r="BD207" s="109"/>
      <c r="BF207" s="112"/>
      <c r="BG207" s="109"/>
      <c r="BH207" s="109"/>
      <c r="BI207" s="109"/>
      <c r="BJ207" s="109"/>
      <c r="BK207" s="109"/>
      <c r="BL207" s="109"/>
      <c r="BM207" s="109"/>
      <c r="BN207" s="109"/>
      <c r="BO207" s="109"/>
      <c r="BP207" s="109"/>
      <c r="BQ207" s="109"/>
      <c r="BR207" s="109"/>
      <c r="BS207" s="109"/>
      <c r="OG207" s="8"/>
      <c r="OH207" s="8"/>
      <c r="OI207" s="8"/>
      <c r="OJ207" s="8"/>
      <c r="OK207" s="8"/>
      <c r="OL207" s="8"/>
      <c r="OM207" s="8"/>
      <c r="ON207" s="13" t="s">
        <v>6</v>
      </c>
      <c r="OO207" s="14" t="s">
        <v>7</v>
      </c>
      <c r="OP207" s="15" t="s">
        <v>8</v>
      </c>
      <c r="OQ207" s="8"/>
      <c r="OR207" s="8"/>
      <c r="OS207" s="8"/>
      <c r="OT207" s="8"/>
      <c r="OU207" s="8"/>
      <c r="OV207" s="8"/>
      <c r="OW207" s="8"/>
      <c r="OX207" s="8"/>
      <c r="OY207" s="8"/>
      <c r="OZ207" s="8"/>
      <c r="PA207" s="12"/>
      <c r="PB207" s="8"/>
      <c r="PC207" s="8"/>
      <c r="PD207" s="8"/>
      <c r="PE207" s="8"/>
    </row>
    <row r="208" customFormat="false" ht="12.8" hidden="false" customHeight="false" outlineLevel="0" collapsed="false">
      <c r="J208" s="125"/>
      <c r="AQ208" s="112"/>
      <c r="AR208" s="109"/>
      <c r="AS208" s="109"/>
      <c r="AT208" s="109"/>
      <c r="AU208" s="109"/>
      <c r="AV208" s="109"/>
      <c r="AW208" s="109"/>
      <c r="AX208" s="109"/>
      <c r="AY208" s="109"/>
      <c r="AZ208" s="109"/>
      <c r="BA208" s="109"/>
      <c r="BB208" s="109"/>
      <c r="BC208" s="109"/>
      <c r="BD208" s="109"/>
      <c r="BF208" s="112"/>
      <c r="BG208" s="109"/>
      <c r="BH208" s="109"/>
      <c r="BI208" s="109"/>
      <c r="BJ208" s="109"/>
      <c r="BK208" s="109"/>
      <c r="BL208" s="109"/>
      <c r="BM208" s="109"/>
      <c r="BN208" s="109"/>
      <c r="BO208" s="109"/>
      <c r="BP208" s="109"/>
      <c r="BQ208" s="109"/>
      <c r="BR208" s="109"/>
      <c r="BS208" s="109"/>
      <c r="OG208" s="8"/>
      <c r="OH208" s="8"/>
      <c r="OI208" s="8"/>
      <c r="OJ208" s="8"/>
      <c r="OK208" s="8"/>
      <c r="OL208" s="8"/>
      <c r="OM208" s="8"/>
      <c r="ON208" s="13" t="s">
        <v>9</v>
      </c>
      <c r="OO208" s="14" t="s">
        <v>10</v>
      </c>
      <c r="OP208" s="15" t="s">
        <v>9</v>
      </c>
      <c r="OQ208" s="8"/>
      <c r="OR208" s="8"/>
      <c r="OS208" s="8"/>
      <c r="OT208" s="8"/>
      <c r="OU208" s="8"/>
      <c r="OV208" s="8"/>
      <c r="OW208" s="8"/>
      <c r="OX208" s="8"/>
      <c r="OY208" s="8"/>
      <c r="OZ208" s="8"/>
      <c r="PA208" s="12"/>
      <c r="PB208" s="8"/>
      <c r="PC208" s="8"/>
      <c r="PD208" s="8"/>
      <c r="PE208" s="8"/>
    </row>
    <row r="209" customFormat="false" ht="12.8" hidden="false" customHeight="false" outlineLevel="0" collapsed="false">
      <c r="J209" s="125"/>
      <c r="AQ209" s="112"/>
      <c r="AR209" s="109"/>
      <c r="AS209" s="109"/>
      <c r="AT209" s="109"/>
      <c r="AU209" s="109"/>
      <c r="AV209" s="109"/>
      <c r="AW209" s="109"/>
      <c r="AX209" s="109"/>
      <c r="AY209" s="109"/>
      <c r="AZ209" s="109"/>
      <c r="BA209" s="109"/>
      <c r="BB209" s="109"/>
      <c r="BC209" s="109"/>
      <c r="BD209" s="109"/>
      <c r="BF209" s="112"/>
      <c r="BG209" s="109"/>
      <c r="BH209" s="109"/>
      <c r="BI209" s="109"/>
      <c r="BJ209" s="109"/>
      <c r="BK209" s="109"/>
      <c r="BL209" s="109"/>
      <c r="BM209" s="109"/>
      <c r="BN209" s="109"/>
      <c r="BO209" s="109"/>
      <c r="BP209" s="109"/>
      <c r="BQ209" s="109"/>
      <c r="BR209" s="109"/>
      <c r="BS209" s="109"/>
      <c r="GB209" s="1" t="s">
        <v>185</v>
      </c>
      <c r="MB209" s="1" t="s">
        <v>186</v>
      </c>
      <c r="OG209" s="8"/>
      <c r="OH209" s="8"/>
      <c r="OI209" s="8"/>
      <c r="OJ209" s="8"/>
      <c r="OK209" s="8"/>
      <c r="OL209" s="8"/>
      <c r="OM209" s="8"/>
      <c r="ON209" s="13"/>
      <c r="OO209" s="14" t="s">
        <v>9</v>
      </c>
      <c r="OP209" s="15"/>
      <c r="OQ209" s="8"/>
      <c r="OR209" s="8"/>
      <c r="OS209" s="8"/>
      <c r="OT209" s="8"/>
      <c r="OU209" s="8"/>
      <c r="OV209" s="8"/>
      <c r="OW209" s="8"/>
      <c r="OX209" s="8"/>
      <c r="OY209" s="8"/>
      <c r="OZ209" s="8"/>
      <c r="PA209" s="12"/>
      <c r="PB209" s="8"/>
      <c r="PC209" s="8"/>
      <c r="PD209" s="8"/>
      <c r="PE209" s="8"/>
    </row>
    <row r="210" customFormat="false" ht="12.8" hidden="false" customHeight="false" outlineLevel="0" collapsed="false">
      <c r="A210" s="101" t="n">
        <v>1860</v>
      </c>
      <c r="B210" s="102"/>
      <c r="C210" s="126" t="s">
        <v>13</v>
      </c>
      <c r="D210" s="127" t="s">
        <v>14</v>
      </c>
      <c r="E210" s="128" t="s">
        <v>15</v>
      </c>
      <c r="F210" s="129" t="s">
        <v>16</v>
      </c>
      <c r="J210" s="125"/>
      <c r="AQ210" s="112"/>
      <c r="AR210" s="109"/>
      <c r="AS210" s="109"/>
      <c r="AT210" s="109"/>
      <c r="AU210" s="109"/>
      <c r="AV210" s="109"/>
      <c r="AW210" s="109"/>
      <c r="AX210" s="109"/>
      <c r="AY210" s="109"/>
      <c r="AZ210" s="109"/>
      <c r="BA210" s="109"/>
      <c r="BB210" s="109"/>
      <c r="BC210" s="109"/>
      <c r="BD210" s="109"/>
      <c r="BF210" s="112"/>
      <c r="BG210" s="109"/>
      <c r="BH210" s="109"/>
      <c r="BI210" s="109"/>
      <c r="BJ210" s="109"/>
      <c r="BK210" s="109"/>
      <c r="BL210" s="109"/>
      <c r="BM210" s="109"/>
      <c r="BN210" s="109"/>
      <c r="BO210" s="109"/>
      <c r="BP210" s="109"/>
      <c r="BQ210" s="109"/>
      <c r="BR210" s="109"/>
      <c r="BS210" s="109"/>
      <c r="FB210" s="1" t="s">
        <v>187</v>
      </c>
      <c r="OG210" s="8"/>
      <c r="OH210" s="8"/>
      <c r="OI210" s="8"/>
      <c r="OJ210" s="8"/>
      <c r="OK210" s="8"/>
      <c r="OL210" s="8"/>
      <c r="OM210" s="8"/>
      <c r="ON210" s="13" t="s">
        <v>17</v>
      </c>
      <c r="OO210" s="14" t="s">
        <v>18</v>
      </c>
      <c r="OP210" s="15" t="n">
        <v>1863</v>
      </c>
      <c r="OQ210" s="8"/>
      <c r="OR210" s="8"/>
      <c r="OS210" s="8"/>
      <c r="OT210" s="8"/>
      <c r="OU210" s="8"/>
      <c r="OV210" s="8"/>
      <c r="OW210" s="8"/>
      <c r="OX210" s="8"/>
      <c r="OY210" s="8"/>
      <c r="OZ210" s="8"/>
      <c r="PA210" s="21"/>
      <c r="PB210" s="22"/>
      <c r="PC210" s="8"/>
      <c r="PD210" s="8"/>
      <c r="PE210" s="8"/>
    </row>
    <row r="211" customFormat="false" ht="12.9" hidden="false" customHeight="false" outlineLevel="0" collapsed="false">
      <c r="A211" s="101"/>
      <c r="B211" s="102" t="n">
        <f aca="false">AVERAGE(AO211,BO211,CO211,DO211,EO211,FO211,GO211,HO211,IO211,JO211,KO211,LO211,MO211,NO211)</f>
        <v>9.24166666666667</v>
      </c>
      <c r="G211" s="3" t="n">
        <f aca="false">MAX(AC211:AN211,BC211:BN211,CC211:CN211,DC211:DN211,EC211:EN211,FC211:FN211,GC211:GN211,HC211:HN211,IC211:IN211,JC211:JN211,KC211:KN211,LC211:LN211,MC211:MN211,NC211:NN211)</f>
        <v>14.3</v>
      </c>
      <c r="H211" s="106" t="n">
        <f aca="false">MEDIAN(AC211:AN211,BC211:BN211,CC211:CN211,DC211:DN211,EC211:EN211,FC211:FN211,GC211:GN211,HC211:HN211,IC211:IN211,JC211:JN211,KC211:KN211,LC211:LN211,MC211:MN211,NC211:NN211)</f>
        <v>9.1</v>
      </c>
      <c r="I211" s="5" t="n">
        <f aca="false">MIN(AC211:AN211,BC211:BN211,CC211:CN211,DC211:DN211,EC211:EN211,FC211:FN211,GC211:GN211,HC211:HN211,IC211:IN211,JC211:JN211,KC211:KN211,LC211:LN211,MC211:MN211,NC211:NN211)</f>
        <v>4.2</v>
      </c>
      <c r="J211" s="107" t="n">
        <f aca="false">(G211+I211)/2</f>
        <v>9.25</v>
      </c>
      <c r="AQ211" s="112"/>
      <c r="AR211" s="109"/>
      <c r="AS211" s="109"/>
      <c r="AT211" s="109"/>
      <c r="AU211" s="109"/>
      <c r="AV211" s="109"/>
      <c r="AW211" s="109"/>
      <c r="AX211" s="109"/>
      <c r="AY211" s="109"/>
      <c r="AZ211" s="109"/>
      <c r="BA211" s="109"/>
      <c r="BB211" s="109"/>
      <c r="BC211" s="109"/>
      <c r="BD211" s="109"/>
      <c r="BF211" s="112"/>
      <c r="BG211" s="109"/>
      <c r="BH211" s="109"/>
      <c r="BI211" s="109"/>
      <c r="BJ211" s="109"/>
      <c r="BK211" s="109"/>
      <c r="BL211" s="109"/>
      <c r="BM211" s="109"/>
      <c r="BN211" s="109"/>
      <c r="BO211" s="109"/>
      <c r="BP211" s="109"/>
      <c r="BQ211" s="109"/>
      <c r="BR211" s="109"/>
      <c r="BS211" s="109"/>
      <c r="GA211" s="1" t="n">
        <v>1861</v>
      </c>
      <c r="GB211" s="111" t="n">
        <v>1861</v>
      </c>
      <c r="GC211" s="109" t="n">
        <v>12.3</v>
      </c>
      <c r="GD211" s="109" t="n">
        <v>13.3</v>
      </c>
      <c r="GE211" s="109" t="n">
        <v>12.8</v>
      </c>
      <c r="GF211" s="109" t="n">
        <v>10.2</v>
      </c>
      <c r="GG211" s="109" t="n">
        <v>8.1</v>
      </c>
      <c r="GH211" s="109" t="n">
        <v>6.2</v>
      </c>
      <c r="GI211" s="109" t="n">
        <v>4.2</v>
      </c>
      <c r="GJ211" s="109" t="n">
        <v>5.5</v>
      </c>
      <c r="GK211" s="109" t="n">
        <v>6.1</v>
      </c>
      <c r="GL211" s="109" t="n">
        <v>8.9</v>
      </c>
      <c r="GM211" s="109" t="n">
        <v>8.3</v>
      </c>
      <c r="GN211" s="109" t="n">
        <v>9.3</v>
      </c>
      <c r="GO211" s="110" t="n">
        <f aca="false">SUM(GC211:GN211)/12</f>
        <v>8.76666666666667</v>
      </c>
      <c r="MA211" s="1" t="n">
        <v>1861</v>
      </c>
      <c r="MB211" s="111" t="n">
        <v>1861</v>
      </c>
      <c r="MC211" s="109" t="n">
        <v>14.3</v>
      </c>
      <c r="MD211" s="109" t="n">
        <v>12.8</v>
      </c>
      <c r="ME211" s="109" t="n">
        <v>13.2</v>
      </c>
      <c r="MF211" s="109" t="n">
        <v>12.2</v>
      </c>
      <c r="MG211" s="109" t="n">
        <v>8.3</v>
      </c>
      <c r="MH211" s="109" t="n">
        <v>7.6</v>
      </c>
      <c r="MI211" s="109" t="n">
        <v>5.9</v>
      </c>
      <c r="MJ211" s="109" t="n">
        <v>5.4</v>
      </c>
      <c r="MK211" s="109" t="n">
        <v>6.2</v>
      </c>
      <c r="ML211" s="109" t="n">
        <v>9.9</v>
      </c>
      <c r="MM211" s="109" t="n">
        <v>9.4</v>
      </c>
      <c r="MN211" s="109" t="n">
        <v>11.4</v>
      </c>
      <c r="MO211" s="110" t="n">
        <f aca="false">SUM(MC211:MN211)/12</f>
        <v>9.71666666666667</v>
      </c>
      <c r="OG211" s="8"/>
      <c r="OH211" s="8"/>
      <c r="OI211" s="8"/>
      <c r="OJ211" s="8"/>
      <c r="OK211" s="8"/>
      <c r="OL211" s="8"/>
      <c r="OM211" s="8"/>
      <c r="ON211" s="13" t="n">
        <v>2025</v>
      </c>
      <c r="OO211" s="14" t="n">
        <v>2025</v>
      </c>
      <c r="OP211" s="15" t="n">
        <v>2025</v>
      </c>
      <c r="OQ211" s="8"/>
      <c r="OR211" s="8"/>
      <c r="OS211" s="8"/>
      <c r="OT211" s="8"/>
      <c r="OU211" s="8"/>
      <c r="OV211" s="8"/>
      <c r="OW211" s="8"/>
      <c r="OX211" s="8"/>
      <c r="OY211" s="8"/>
      <c r="OZ211" s="8"/>
      <c r="PA211" s="21"/>
      <c r="PB211" s="22"/>
      <c r="PC211" s="8"/>
      <c r="PD211" s="8"/>
      <c r="PE211" s="8"/>
      <c r="PN211" s="28" t="n">
        <f aca="false">MAX(FC211:FN211,GC211:GN211,MC211:MN211)</f>
        <v>14.3</v>
      </c>
      <c r="PO211" s="29" t="n">
        <f aca="false">MIN(FC211:FN211,GC211:GN211,MC211:MN211)</f>
        <v>4.2</v>
      </c>
      <c r="PP211" s="30" t="n">
        <v>20.8</v>
      </c>
      <c r="PQ211" s="31" t="n">
        <v>3.6</v>
      </c>
      <c r="QU211" s="116" t="n">
        <f aca="false">AVERAGE(AH211,AI211,AJ211,BH211,BI211,BJ211,CH211,CI211,CJ211,DH211,DI211,DJ211,EH211,EI211,EJ211,FH211,FI211,FJ211,GH211,GI211,GJ211,HH211,HI211,HJ211,IH211,II211,IJ211,JH211,JI211,JJ211,KH211,KI211,KJ211,LH211,LI211,LJ211,MH211,MI211,MJ211,NH211,NI211,NJ211)</f>
        <v>5.8</v>
      </c>
      <c r="QV211" s="117" t="n">
        <f aca="false">AVERAGE(AC211,AD211,AN211,BC211,BD211,BN211,CC211,CD211,CN211,DC211,DD211,DN211,EC211,ED211,EN211,FC211,FD211,FN211,GC211,GD211,GN211,HC211,HD211,HN211,IC211,ID211,IN211,JC211,JD211,JN211,KC211,KD211,KN211,LC211,LD211,LN211,MC211,MD211,MN211,NC211,ND211,NN211,)</f>
        <v>10.4857142857143</v>
      </c>
    </row>
    <row r="212" customFormat="false" ht="12.9" hidden="false" customHeight="false" outlineLevel="0" collapsed="false">
      <c r="A212" s="101"/>
      <c r="B212" s="102" t="n">
        <f aca="false">AVERAGE(AO212,BO212,CO212,DO212,EO212,FO212,GO212,HO212,IO212,JO212,KO212,LO212,MO212,NO212)</f>
        <v>8.86481481481481</v>
      </c>
      <c r="G212" s="3" t="n">
        <f aca="false">MAX(AC212:AN212,BC212:BN212,CC212:CN212,DC212:DN212,EC212:EN212,FC212:FN212,GC212:GN212,HC212:HN212,IC212:IN212,JC212:JN212,KC212:KN212,LC212:LN212,MC212:MN212,NC212:NN212)</f>
        <v>13.9</v>
      </c>
      <c r="H212" s="106" t="n">
        <f aca="false">MEDIAN(AC212:AN212,BC212:BN212,CC212:CN212,DC212:DN212,EC212:EN212,FC212:FN212,GC212:GN212,HC212:HN212,IC212:IN212,JC212:JN212,KC212:KN212,LC212:LN212,MC212:MN212,NC212:NN212)</f>
        <v>8.55</v>
      </c>
      <c r="I212" s="102" t="n">
        <f aca="false">MIN(AC212:AN212,BC212:BN212,CC212:CN212,DC212:DN212,EC212:EN212,FC212:FN212,GC212:GN212,HC212:HN212,IC212:IN212,JC212:JN212,KC212:KN212,LC212:LN212,MC212:MN212,NC212:NN212)</f>
        <v>5.23333333333333</v>
      </c>
      <c r="J212" s="107" t="n">
        <f aca="false">(G212+I212)/2</f>
        <v>9.56666666666667</v>
      </c>
      <c r="AQ212" s="112"/>
      <c r="AR212" s="109"/>
      <c r="AS212" s="109"/>
      <c r="AT212" s="109"/>
      <c r="AU212" s="109"/>
      <c r="AV212" s="109"/>
      <c r="AW212" s="109"/>
      <c r="AX212" s="109"/>
      <c r="AY212" s="109"/>
      <c r="AZ212" s="109"/>
      <c r="BA212" s="109"/>
      <c r="BB212" s="109"/>
      <c r="BC212" s="109"/>
      <c r="BD212" s="109"/>
      <c r="BF212" s="112"/>
      <c r="BG212" s="109"/>
      <c r="BH212" s="109"/>
      <c r="BI212" s="109"/>
      <c r="BJ212" s="109"/>
      <c r="BK212" s="109"/>
      <c r="BL212" s="109"/>
      <c r="BM212" s="109"/>
      <c r="BN212" s="109"/>
      <c r="BO212" s="109"/>
      <c r="BP212" s="109"/>
      <c r="BQ212" s="109"/>
      <c r="BR212" s="109"/>
      <c r="BS212" s="109"/>
      <c r="FA212" s="1" t="n">
        <v>1862</v>
      </c>
      <c r="FB212" s="111" t="n">
        <v>1862</v>
      </c>
      <c r="FC212" s="130" t="n">
        <f aca="false">AVERAGE(FC213:FC215)</f>
        <v>10.4333333333333</v>
      </c>
      <c r="FD212" s="130" t="n">
        <f aca="false">AVERAGE(FD213:FD215)</f>
        <v>10.8</v>
      </c>
      <c r="FE212" s="130" t="n">
        <f aca="false">AVERAGE(FE213:FE215)</f>
        <v>9.96666666666667</v>
      </c>
      <c r="FF212" s="130" t="n">
        <f aca="false">AVERAGE(FF213:FF215)</f>
        <v>8.5</v>
      </c>
      <c r="FG212" s="130" t="n">
        <f aca="false">AVERAGE(FG213:FG215)</f>
        <v>7.2</v>
      </c>
      <c r="FH212" s="130" t="n">
        <f aca="false">AVERAGE(FH213:FH215)</f>
        <v>5.23333333333333</v>
      </c>
      <c r="FI212" s="109" t="n">
        <v>7.4</v>
      </c>
      <c r="FJ212" s="109" t="n">
        <v>5.3</v>
      </c>
      <c r="FK212" s="109" t="n">
        <v>7.3</v>
      </c>
      <c r="FL212" s="109" t="n">
        <v>6.4</v>
      </c>
      <c r="FM212" s="109" t="n">
        <v>8.7</v>
      </c>
      <c r="FN212" s="109" t="n">
        <v>9.5</v>
      </c>
      <c r="FO212" s="110" t="n">
        <f aca="false">SUM(FC212:FN212)/12</f>
        <v>8.06111111111111</v>
      </c>
      <c r="GA212" s="1" t="n">
        <f aca="false">GA211+1</f>
        <v>1862</v>
      </c>
      <c r="GB212" s="111" t="n">
        <v>1862</v>
      </c>
      <c r="GC212" s="109" t="n">
        <v>10.6</v>
      </c>
      <c r="GD212" s="120" t="n">
        <f aca="false">(GD211+GD213)/2</f>
        <v>13.2</v>
      </c>
      <c r="GE212" s="120" t="n">
        <f aca="false">(GE211+GE213)/2</f>
        <v>12.2</v>
      </c>
      <c r="GF212" s="109" t="n">
        <v>7.8</v>
      </c>
      <c r="GG212" s="109" t="n">
        <v>6.6</v>
      </c>
      <c r="GH212" s="109" t="n">
        <v>6.1</v>
      </c>
      <c r="GI212" s="109" t="n">
        <v>7.6</v>
      </c>
      <c r="GJ212" s="109" t="n">
        <v>6.4</v>
      </c>
      <c r="GK212" s="109" t="n">
        <v>7.9</v>
      </c>
      <c r="GL212" s="109" t="n">
        <v>7.9</v>
      </c>
      <c r="GM212" s="109" t="n">
        <v>8.9</v>
      </c>
      <c r="GN212" s="109" t="n">
        <v>8.8</v>
      </c>
      <c r="GO212" s="110" t="n">
        <f aca="false">SUM(GC212:GN212)/12</f>
        <v>8.66666666666667</v>
      </c>
      <c r="MA212" s="1" t="n">
        <f aca="false">MA211+1</f>
        <v>1862</v>
      </c>
      <c r="MB212" s="111" t="n">
        <v>1862</v>
      </c>
      <c r="MC212" s="109" t="n">
        <v>13.9</v>
      </c>
      <c r="MD212" s="109" t="n">
        <v>11.8</v>
      </c>
      <c r="ME212" s="109" t="n">
        <v>13.4</v>
      </c>
      <c r="MF212" s="109" t="n">
        <v>9.2</v>
      </c>
      <c r="MG212" s="109" t="n">
        <v>8.5</v>
      </c>
      <c r="MH212" s="109" t="n">
        <v>5.6</v>
      </c>
      <c r="MI212" s="109" t="n">
        <v>8</v>
      </c>
      <c r="MJ212" s="109" t="n">
        <v>6.8</v>
      </c>
      <c r="MK212" s="109" t="n">
        <v>8.6</v>
      </c>
      <c r="ML212" s="109" t="n">
        <v>8.9</v>
      </c>
      <c r="MM212" s="109" t="n">
        <v>11.1</v>
      </c>
      <c r="MN212" s="109" t="n">
        <v>12.6</v>
      </c>
      <c r="MO212" s="110" t="n">
        <f aca="false">SUM(MC212:MN212)/12</f>
        <v>9.86666666666667</v>
      </c>
      <c r="OG212" s="8"/>
      <c r="OH212" s="8"/>
      <c r="OI212" s="8"/>
      <c r="OJ212" s="8"/>
      <c r="OK212" s="8"/>
      <c r="OL212" s="8"/>
      <c r="OM212" s="8"/>
      <c r="ON212" s="35"/>
      <c r="OO212" s="8"/>
      <c r="OP212" s="8"/>
      <c r="OQ212" s="8"/>
      <c r="OR212" s="8"/>
      <c r="OS212" s="8"/>
      <c r="OT212" s="8"/>
      <c r="OU212" s="8"/>
      <c r="OV212" s="8"/>
      <c r="OW212" s="8"/>
      <c r="OX212" s="8"/>
      <c r="OY212" s="8"/>
      <c r="OZ212" s="8"/>
      <c r="PA212" s="21"/>
      <c r="PB212" s="22"/>
      <c r="PC212" s="8"/>
      <c r="PD212" s="8"/>
      <c r="PE212" s="8"/>
      <c r="PN212" s="28" t="n">
        <f aca="false">MAX(FC212:FN212,GC212:GN212,MC212:MN212)</f>
        <v>13.9</v>
      </c>
      <c r="PO212" s="29" t="n">
        <f aca="false">MIN(FC212:FN212,GC212:GN212,MC212:MN212)</f>
        <v>5.23333333333333</v>
      </c>
      <c r="PP212" s="30" t="n">
        <v>20.8</v>
      </c>
      <c r="PQ212" s="31" t="n">
        <v>3.6</v>
      </c>
      <c r="QU212" s="116" t="n">
        <f aca="false">AVERAGE(AH212,AI212,AJ212,BH212,BI212,BJ212,CH212,CI212,CJ212,DH212,DI212,DJ212,EH212,EI212,EJ212,FH212,FI212,FJ212,GH212,GI212,GJ212,HH212,HI212,HJ212,IH212,II212,IJ212,JH212,JI212,JJ212,KH212,KI212,KJ212,LH212,LI212,LJ212,MH212,MI212,MJ212,NH212,NI212,NJ212)</f>
        <v>6.49259259259259</v>
      </c>
      <c r="QV212" s="117" t="n">
        <f aca="false">AVERAGE(AC212,AD212,AN212,BC212,BD212,BN212,CC212,CD212,CN212,DC212,DD212,DN212,EC212,ED212,EN212,FC212,FD212,FN212,GC212,GD212,GN212,HC212,HD212,HN212,IC212,ID212,IN212,JC212,JD212,JN212,KC212,KD212,KN212,LC212,LD212,LN212,MC212,MD212,MN212,NC212,ND212,NN212,)</f>
        <v>10.1633333333333</v>
      </c>
    </row>
    <row r="213" customFormat="false" ht="12.9" hidden="false" customHeight="false" outlineLevel="0" collapsed="false">
      <c r="A213" s="101"/>
      <c r="B213" s="102" t="n">
        <f aca="false">AVERAGE(AO213,BO213,CO213,DO213,EO213,FO213,GO213,HO213,IO213,JO213,KO213,LO213,MO213,NO213)</f>
        <v>8.61611111111111</v>
      </c>
      <c r="C213" s="103"/>
      <c r="G213" s="3" t="n">
        <f aca="false">MAX(AC213:AN213,BC213:BN213,CC213:CN213,DC213:DN213,EC213:EN213,FC213:FN213,GC213:GN213,HC213:HN213,IC213:IN213,JC213:JN213,KC213:KN213,LC213:LN213,MC213:MN213,NC213:NN213)</f>
        <v>13.3</v>
      </c>
      <c r="H213" s="106" t="n">
        <f aca="false">MEDIAN(AC213:AN213,BC213:BN213,CC213:CN213,DC213:DN213,EC213:EN213,FC213:FN213,GC213:GN213,HC213:HN213,IC213:IN213,JC213:JN213,KC213:KN213,LC213:LN213,MC213:MN213,NC213:NN213)</f>
        <v>8</v>
      </c>
      <c r="I213" s="102" t="n">
        <f aca="false">MIN(AC213:AN213,BC213:BN213,CC213:CN213,DC213:DN213,EC213:EN213,FC213:FN213,GC213:GN213,HC213:HN213,IC213:IN213,JC213:JN213,KC213:KN213,LC213:LN213,MC213:MN213,NC213:NN213)</f>
        <v>5</v>
      </c>
      <c r="J213" s="107" t="n">
        <f aca="false">(G213+I213)/2</f>
        <v>9.15</v>
      </c>
      <c r="AQ213" s="112"/>
      <c r="AR213" s="109"/>
      <c r="AS213" s="109"/>
      <c r="AT213" s="109"/>
      <c r="AU213" s="109"/>
      <c r="AV213" s="109"/>
      <c r="AW213" s="109"/>
      <c r="AX213" s="109"/>
      <c r="AY213" s="109"/>
      <c r="AZ213" s="109"/>
      <c r="BA213" s="109"/>
      <c r="BB213" s="109"/>
      <c r="BC213" s="109"/>
      <c r="BD213" s="109"/>
      <c r="BF213" s="112"/>
      <c r="BG213" s="109"/>
      <c r="BH213" s="109"/>
      <c r="BI213" s="109"/>
      <c r="BJ213" s="109"/>
      <c r="BK213" s="109"/>
      <c r="BL213" s="109"/>
      <c r="BM213" s="109"/>
      <c r="BN213" s="109"/>
      <c r="BO213" s="109"/>
      <c r="BP213" s="109"/>
      <c r="BQ213" s="109"/>
      <c r="BR213" s="109"/>
      <c r="BS213" s="109"/>
      <c r="FA213" s="1" t="n">
        <f aca="false">FA212+1</f>
        <v>1863</v>
      </c>
      <c r="FB213" s="111" t="n">
        <v>1863</v>
      </c>
      <c r="FC213" s="109" t="n">
        <v>10.7</v>
      </c>
      <c r="FD213" s="109" t="n">
        <v>12.2</v>
      </c>
      <c r="FE213" s="109" t="n">
        <v>11.2</v>
      </c>
      <c r="FF213" s="109" t="n">
        <v>7.7</v>
      </c>
      <c r="FG213" s="109" t="n">
        <v>9</v>
      </c>
      <c r="FH213" s="109" t="n">
        <v>6.8</v>
      </c>
      <c r="FI213" s="109" t="n">
        <v>6.3</v>
      </c>
      <c r="FJ213" s="109" t="n">
        <v>5</v>
      </c>
      <c r="FK213" s="109" t="n">
        <v>5.7</v>
      </c>
      <c r="FL213" s="109" t="n">
        <v>6.8</v>
      </c>
      <c r="FM213" s="109" t="n">
        <v>8.2</v>
      </c>
      <c r="FN213" s="109" t="n">
        <v>9.8</v>
      </c>
      <c r="FO213" s="110" t="n">
        <f aca="false">SUM(FC213:FN213)/12</f>
        <v>8.28333333333333</v>
      </c>
      <c r="GA213" s="1" t="n">
        <f aca="false">GA212+1</f>
        <v>1863</v>
      </c>
      <c r="GB213" s="111" t="n">
        <v>1863</v>
      </c>
      <c r="GC213" s="109" t="n">
        <v>11.3</v>
      </c>
      <c r="GD213" s="109" t="n">
        <v>13.1</v>
      </c>
      <c r="GE213" s="109" t="n">
        <v>11.6</v>
      </c>
      <c r="GF213" s="109" t="n">
        <v>6.4</v>
      </c>
      <c r="GG213" s="109" t="n">
        <v>8.7</v>
      </c>
      <c r="GH213" s="109" t="n">
        <v>5.1</v>
      </c>
      <c r="GI213" s="109" t="n">
        <v>5.8</v>
      </c>
      <c r="GJ213" s="109" t="n">
        <v>5.1</v>
      </c>
      <c r="GK213" s="109" t="n">
        <v>5.6</v>
      </c>
      <c r="GL213" s="109" t="n">
        <v>6.9</v>
      </c>
      <c r="GM213" s="109" t="n">
        <v>7.8</v>
      </c>
      <c r="GN213" s="109" t="n">
        <v>10</v>
      </c>
      <c r="GO213" s="110" t="n">
        <f aca="false">SUM(GC213:GN213)/12</f>
        <v>8.11666666666667</v>
      </c>
      <c r="MA213" s="1" t="n">
        <f aca="false">MA212+1</f>
        <v>1863</v>
      </c>
      <c r="MB213" s="111" t="n">
        <v>1863</v>
      </c>
      <c r="MC213" s="109" t="n">
        <v>13.3</v>
      </c>
      <c r="MD213" s="122" t="n">
        <f aca="false">AVERAGE(MD211:MD212)</f>
        <v>12.3</v>
      </c>
      <c r="ME213" s="122" t="n">
        <f aca="false">AVERAGE(ME211:ME212)</f>
        <v>13.3</v>
      </c>
      <c r="MF213" s="120" t="n">
        <f aca="false">(MF211+MF212+MF215+MF216+MF217)/5</f>
        <v>10.22</v>
      </c>
      <c r="MG213" s="122" t="n">
        <f aca="false">AVERAGE(MG211:MG212)</f>
        <v>8.4</v>
      </c>
      <c r="MH213" s="120" t="n">
        <f aca="false">(MH211+MH212+MH215+MH216+MH217)/5</f>
        <v>6.36</v>
      </c>
      <c r="MI213" s="109" t="n">
        <v>7.5</v>
      </c>
      <c r="MJ213" s="109" t="n">
        <v>6.3</v>
      </c>
      <c r="MK213" s="109" t="n">
        <v>6.1</v>
      </c>
      <c r="ML213" s="109" t="n">
        <v>7.8</v>
      </c>
      <c r="MM213" s="109" t="n">
        <v>9.8</v>
      </c>
      <c r="MN213" s="109" t="n">
        <v>12</v>
      </c>
      <c r="MO213" s="110" t="n">
        <f aca="false">SUM(MC213:MN213)/12</f>
        <v>9.44833333333333</v>
      </c>
      <c r="OG213" s="8"/>
      <c r="OH213" s="8"/>
      <c r="OI213" s="8"/>
      <c r="OJ213" s="8"/>
      <c r="OK213" s="8"/>
      <c r="OL213" s="8"/>
      <c r="OM213" s="8"/>
      <c r="ON213" s="39" t="n">
        <f aca="false">(FO213+GO213+MO213)/3</f>
        <v>8.61611111111111</v>
      </c>
      <c r="OO213" s="40" t="n">
        <v>11.165</v>
      </c>
      <c r="OP213" s="41" t="n">
        <v>10.4260416666667</v>
      </c>
      <c r="OQ213" s="8"/>
      <c r="OR213" s="8"/>
      <c r="OS213" s="8"/>
      <c r="OT213" s="8"/>
      <c r="OU213" s="8"/>
      <c r="OV213" s="8"/>
      <c r="OW213" s="8"/>
      <c r="OX213" s="8"/>
      <c r="OY213" s="8"/>
      <c r="OZ213" s="8"/>
      <c r="PA213" s="21"/>
      <c r="PB213" s="22"/>
      <c r="PC213" s="8"/>
      <c r="PD213" s="8"/>
      <c r="PE213" s="8"/>
      <c r="PN213" s="28" t="n">
        <f aca="false">MAX(FC213:FN213,GC213:GN213,MC213:MN213)</f>
        <v>13.3</v>
      </c>
      <c r="PO213" s="29" t="n">
        <f aca="false">MIN(FC213:FN213,GC213:GN213,MC213:MN213)</f>
        <v>5</v>
      </c>
      <c r="PP213" s="30" t="n">
        <v>20.8</v>
      </c>
      <c r="PQ213" s="31" t="n">
        <v>3.6</v>
      </c>
      <c r="QU213" s="116" t="n">
        <f aca="false">AVERAGE(AH213,AI213,AJ213,BH213,BI213,BJ213,CH213,CI213,CJ213,DH213,DI213,DJ213,EH213,EI213,EJ213,FH213,FI213,FJ213,GH213,GI213,GJ213,HH213,HI213,HJ213,IH213,II213,IJ213,JH213,JI213,JJ213,KH213,KI213,KJ213,LH213,LI213,LJ213,MH213,MI213,MJ213,NH213,NI213,NJ213)</f>
        <v>6.02888888888889</v>
      </c>
      <c r="QV213" s="117" t="n">
        <f aca="false">AVERAGE(AC213,AD213,AN213,BC213,BD213,BN213,CC213,CD213,CN213,DC213,DD213,DN213,EC213,ED213,EN213,FC213,FD213,FN213,GC213,GD213,GN213,HC213,HD213,HN213,IC213,ID213,IN213,JC213,JD213,JN213,KC213,KD213,KN213,LC213,LD213,LN213,MC213,MD213,MN213,NC213,ND213,NN213,)</f>
        <v>10.47</v>
      </c>
    </row>
    <row r="214" customFormat="false" ht="12.9" hidden="false" customHeight="false" outlineLevel="0" collapsed="false">
      <c r="A214" s="101"/>
      <c r="B214" s="102" t="n">
        <f aca="false">AVERAGE(AO214,BO214,CO214,DO214,EO214,FO214,GO214,HO214,IO214,JO214,KO214,LO214,MO214,NO214)</f>
        <v>8.30393518518519</v>
      </c>
      <c r="C214" s="103"/>
      <c r="G214" s="104" t="n">
        <f aca="false">MAX(AC214:AN214,BC214:BN214,CC214:CN214,DC214:DN214,EC214:EN214,FC214:FN214,GC214:GN214,HC214:HN214,IC214:IN214,JC214:JN214,KC214:KN214,LC214:LN214,MC214:MN214,NC214:NN214)</f>
        <v>13.5861111111111</v>
      </c>
      <c r="H214" s="106" t="n">
        <f aca="false">MEDIAN(AC214:AN214,BC214:BN214,CC214:CN214,DC214:DN214,EC214:EN214,FC214:FN214,GC214:GN214,HC214:HN214,IC214:IN214,JC214:JN214,KC214:KN214,LC214:LN214,MC214:MN214,NC214:NN214)</f>
        <v>8.75</v>
      </c>
      <c r="I214" s="102" t="n">
        <f aca="false">MIN(AC214:AN214,BC214:BN214,CC214:CN214,DC214:DN214,EC214:EN214,FC214:FN214,GC214:GN214,HC214:HN214,IC214:IN214,JC214:JN214,KC214:KN214,LC214:LN214,MC214:MN214,NC214:NN214)</f>
        <v>4.4</v>
      </c>
      <c r="J214" s="107" t="n">
        <f aca="false">(G214+I214)/2</f>
        <v>8.99305555555556</v>
      </c>
      <c r="AQ214" s="112"/>
      <c r="AR214" s="109"/>
      <c r="AS214" s="109"/>
      <c r="AT214" s="109"/>
      <c r="AU214" s="109"/>
      <c r="AV214" s="109"/>
      <c r="AW214" s="109"/>
      <c r="AX214" s="109"/>
      <c r="AY214" s="109"/>
      <c r="AZ214" s="109"/>
      <c r="BA214" s="109"/>
      <c r="BB214" s="109"/>
      <c r="BC214" s="109"/>
      <c r="BD214" s="109"/>
      <c r="BF214" s="112"/>
      <c r="BG214" s="109"/>
      <c r="BH214" s="109"/>
      <c r="BI214" s="109"/>
      <c r="BJ214" s="109"/>
      <c r="BK214" s="109"/>
      <c r="BL214" s="109"/>
      <c r="BM214" s="109"/>
      <c r="BN214" s="109"/>
      <c r="BO214" s="109"/>
      <c r="BP214" s="109"/>
      <c r="BQ214" s="109"/>
      <c r="BR214" s="109"/>
      <c r="BS214" s="109"/>
      <c r="FA214" s="1" t="n">
        <f aca="false">FA213+1</f>
        <v>1864</v>
      </c>
      <c r="FB214" s="111" t="n">
        <v>1864</v>
      </c>
      <c r="FC214" s="109" t="n">
        <v>10.6</v>
      </c>
      <c r="FD214" s="109" t="n">
        <v>10</v>
      </c>
      <c r="FE214" s="109" t="n">
        <v>8.8</v>
      </c>
      <c r="FF214" s="109" t="n">
        <v>9.3</v>
      </c>
      <c r="FG214" s="109" t="n">
        <v>6.9</v>
      </c>
      <c r="FH214" s="109" t="n">
        <v>5.1</v>
      </c>
      <c r="FI214" s="109" t="n">
        <v>4.4</v>
      </c>
      <c r="FJ214" s="109" t="n">
        <v>5.4</v>
      </c>
      <c r="FK214" s="109" t="n">
        <v>6.3</v>
      </c>
      <c r="FL214" s="109" t="n">
        <v>6.8</v>
      </c>
      <c r="FM214" s="109" t="n">
        <v>9.1</v>
      </c>
      <c r="FN214" s="109" t="n">
        <v>10.2</v>
      </c>
      <c r="FO214" s="110" t="n">
        <f aca="false">SUM(FC214:FN214)/12</f>
        <v>7.74166666666667</v>
      </c>
      <c r="GA214" s="1" t="n">
        <f aca="false">GA213+1</f>
        <v>1864</v>
      </c>
      <c r="GB214" s="111" t="n">
        <v>1864</v>
      </c>
      <c r="GC214" s="109" t="n">
        <v>9.2</v>
      </c>
      <c r="GD214" s="109" t="n">
        <v>10</v>
      </c>
      <c r="GE214" s="109" t="n">
        <v>8.8</v>
      </c>
      <c r="GF214" s="109" t="n">
        <v>9.3</v>
      </c>
      <c r="GG214" s="109" t="n">
        <v>7.1</v>
      </c>
      <c r="GH214" s="109" t="n">
        <v>5.9</v>
      </c>
      <c r="GI214" s="109" t="n">
        <v>4.9</v>
      </c>
      <c r="GJ214" s="109" t="n">
        <v>5.4</v>
      </c>
      <c r="GK214" s="109" t="n">
        <v>7.3</v>
      </c>
      <c r="GL214" s="109" t="n">
        <v>7.2</v>
      </c>
      <c r="GM214" s="109" t="n">
        <v>8.7</v>
      </c>
      <c r="GN214" s="109" t="n">
        <v>9.8</v>
      </c>
      <c r="GO214" s="110" t="n">
        <f aca="false">SUM(GC214:GN214)/12</f>
        <v>7.8</v>
      </c>
      <c r="MA214" s="1" t="n">
        <f aca="false">MA213+1</f>
        <v>1864</v>
      </c>
      <c r="MB214" s="111" t="n">
        <v>1864</v>
      </c>
      <c r="MC214" s="120" t="n">
        <f aca="false">(MC211+MC212+MC213+MC215+MC216+MC217)/6</f>
        <v>13.5861111111111</v>
      </c>
      <c r="MD214" s="120" t="n">
        <f aca="false">(MD211+MD212+MD213+MD215+MD216+MD217)/6</f>
        <v>12.8277777777778</v>
      </c>
      <c r="ME214" s="120" t="n">
        <f aca="false">(ME211+ME212+ME213+ME215+ME216+ME217)/6</f>
        <v>11.9888888888889</v>
      </c>
      <c r="MF214" s="122" t="n">
        <f aca="false">AVERAGE(MF215:MF217)</f>
        <v>9.9</v>
      </c>
      <c r="MG214" s="120" t="n">
        <f aca="false">(MG211+MG212+MG213+MG215+MG216+MG217)/6</f>
        <v>8.35555555555556</v>
      </c>
      <c r="MH214" s="122" t="n">
        <f aca="false">AVERAGE(MH215:MH217)</f>
        <v>6.2</v>
      </c>
      <c r="MI214" s="122" t="n">
        <f aca="false">AVERAGE(MI210:MI212)</f>
        <v>6.95</v>
      </c>
      <c r="MJ214" s="122" t="n">
        <f aca="false">AVERAGE(MJ210:MJ212)</f>
        <v>6.1</v>
      </c>
      <c r="MK214" s="120" t="n">
        <f aca="false">(MK211+MK212+MK213+MK215+MK216+MK217)/6</f>
        <v>6.71666666666667</v>
      </c>
      <c r="ML214" s="120" t="n">
        <f aca="false">(ML211+ML212+ML213+ML215+ML216+ML217)/6</f>
        <v>8.83333333333333</v>
      </c>
      <c r="MM214" s="120" t="n">
        <f aca="false">(MM211+MM212+MM213+MM215+MM216+MM217)/6</f>
        <v>9.8</v>
      </c>
      <c r="MN214" s="120" t="n">
        <f aca="false">(MN211+MN212+MN213+MN215+MN216+MN217)/6</f>
        <v>11.1833333333333</v>
      </c>
      <c r="MO214" s="110" t="n">
        <f aca="false">SUM(MC214:MN214)/12</f>
        <v>9.37013888888889</v>
      </c>
      <c r="OG214" s="8"/>
      <c r="OH214" s="8"/>
      <c r="OI214" s="8"/>
      <c r="OJ214" s="8"/>
      <c r="OK214" s="8"/>
      <c r="OL214" s="8"/>
      <c r="OM214" s="8"/>
      <c r="ON214" s="39" t="n">
        <f aca="false">(FO214+GO214+MO214)/3</f>
        <v>8.30393518518519</v>
      </c>
      <c r="OO214" s="40" t="n">
        <v>11.165</v>
      </c>
      <c r="OP214" s="41" t="n">
        <v>10.4260416666667</v>
      </c>
      <c r="OQ214" s="8"/>
      <c r="OR214" s="8"/>
      <c r="OS214" s="8"/>
      <c r="OT214" s="8"/>
      <c r="OU214" s="8"/>
      <c r="OV214" s="8"/>
      <c r="OW214" s="8"/>
      <c r="OX214" s="8"/>
      <c r="OY214" s="8"/>
      <c r="OZ214" s="8"/>
      <c r="PA214" s="21"/>
      <c r="PB214" s="22"/>
      <c r="PC214" s="8"/>
      <c r="PD214" s="8"/>
      <c r="PE214" s="8"/>
      <c r="PN214" s="28" t="n">
        <f aca="false">MAX(FC214:FN214,GC214:GN214,MC214:MN214)</f>
        <v>13.5861111111111</v>
      </c>
      <c r="PO214" s="29" t="n">
        <f aca="false">MIN(FC214:FN214,GC214:GN214,MC214:MN214)</f>
        <v>4.4</v>
      </c>
      <c r="PP214" s="30" t="n">
        <v>20.8</v>
      </c>
      <c r="PQ214" s="31" t="n">
        <v>3.6</v>
      </c>
      <c r="QU214" s="116" t="n">
        <f aca="false">AVERAGE(AH214,AI214,AJ214,BH214,BI214,BJ214,CH214,CI214,CJ214,DH214,DI214,DJ214,EH214,EI214,EJ214,FH214,FI214,FJ214,GH214,GI214,GJ214,HH214,HI214,HJ214,IH214,II214,IJ214,JH214,JI214,JJ214,KH214,KI214,KJ214,LH214,LI214,LJ214,MH214,MI214,MJ214,NH214,NI214,NJ214)</f>
        <v>5.59444444444445</v>
      </c>
      <c r="QV214" s="117" t="n">
        <f aca="false">AVERAGE(AC214,AD214,AN214,BC214,BD214,BN214,CC214,CD214,CN214,DC214,DD214,DN214,EC214,ED214,EN214,FC214,FD214,FN214,GC214,GD214,GN214,HC214,HD214,HN214,IC214,ID214,IN214,JC214,JD214,JN214,KC214,KD214,KN214,LC214,LD214,LN214,MC214,MD214,MN214,NC214,ND214,NN214,)</f>
        <v>9.73972222222222</v>
      </c>
    </row>
    <row r="215" customFormat="false" ht="12.9" hidden="false" customHeight="false" outlineLevel="0" collapsed="false">
      <c r="A215" s="101" t="n">
        <f aca="false">A210+5</f>
        <v>1865</v>
      </c>
      <c r="B215" s="102" t="n">
        <f aca="false">AVERAGE(AO215,BO215,CO215,DO215,EO215,FO215,GO215,HO215,IO215,JO215,KO215,LO215,MO215,NO215)</f>
        <v>7.92731481481482</v>
      </c>
      <c r="C215" s="103" t="n">
        <f aca="false">AVERAGE(B211:B215)</f>
        <v>8.59076851851852</v>
      </c>
      <c r="G215" s="104" t="n">
        <f aca="false">MAX(AC215:AN215,BC215:BN215,CC215:CN215,DC215:DN215,EC215:EN215,FC215:FN215,GC215:GN215,HC215:HN215,IC215:IN215,JC215:JN215,KC215:KN215,LC215:LN215,MC215:MN215,NC215:NN215)</f>
        <v>13.1166666666667</v>
      </c>
      <c r="H215" s="106" t="n">
        <f aca="false">MEDIAN(AC215:AN215,BC215:BN215,CC215:CN215,DC215:DN215,EC215:EN215,FC215:FN215,GC215:GN215,HC215:HN215,IC215:IN215,JC215:JN215,KC215:KN215,LC215:LN215,MC215:MN215,NC215:NN215)</f>
        <v>8.35</v>
      </c>
      <c r="I215" s="102" t="n">
        <f aca="false">MIN(AC215:AN215,BC215:BN215,CC215:CN215,DC215:DN215,EC215:EN215,FC215:FN215,GC215:GN215,HC215:HN215,IC215:IN215,JC215:JN215,KC215:KN215,LC215:LN215,MC215:MN215,NC215:NN215)</f>
        <v>3.8</v>
      </c>
      <c r="J215" s="107" t="n">
        <f aca="false">(G215+I215)/2</f>
        <v>8.45833333333333</v>
      </c>
      <c r="AQ215" s="112"/>
      <c r="AR215" s="109"/>
      <c r="AS215" s="109"/>
      <c r="AT215" s="109"/>
      <c r="AU215" s="109"/>
      <c r="AV215" s="109"/>
      <c r="AW215" s="109"/>
      <c r="AX215" s="109"/>
      <c r="AY215" s="109"/>
      <c r="AZ215" s="109"/>
      <c r="BA215" s="109"/>
      <c r="BB215" s="109"/>
      <c r="BC215" s="109"/>
      <c r="BD215" s="109"/>
      <c r="BF215" s="112"/>
      <c r="BG215" s="109"/>
      <c r="BH215" s="109"/>
      <c r="BI215" s="109"/>
      <c r="BJ215" s="109"/>
      <c r="BK215" s="109"/>
      <c r="BL215" s="109"/>
      <c r="BM215" s="109"/>
      <c r="BN215" s="109"/>
      <c r="BO215" s="109"/>
      <c r="BP215" s="109"/>
      <c r="BQ215" s="109"/>
      <c r="BR215" s="109"/>
      <c r="BS215" s="109"/>
      <c r="FA215" s="1" t="n">
        <f aca="false">FA214+1</f>
        <v>1865</v>
      </c>
      <c r="FB215" s="111" t="n">
        <v>1865</v>
      </c>
      <c r="FC215" s="109" t="n">
        <v>10</v>
      </c>
      <c r="FD215" s="109" t="n">
        <v>10.2</v>
      </c>
      <c r="FE215" s="109" t="n">
        <v>9.9</v>
      </c>
      <c r="FF215" s="109" t="n">
        <v>8.5</v>
      </c>
      <c r="FG215" s="109" t="n">
        <v>5.7</v>
      </c>
      <c r="FH215" s="109" t="n">
        <v>3.8</v>
      </c>
      <c r="FI215" s="109" t="n">
        <v>4.1</v>
      </c>
      <c r="FJ215" s="109" t="n">
        <v>4.4</v>
      </c>
      <c r="FK215" s="109" t="n">
        <v>6.6</v>
      </c>
      <c r="FL215" s="109" t="n">
        <v>7.3</v>
      </c>
      <c r="FM215" s="109" t="n">
        <v>9.6</v>
      </c>
      <c r="FN215" s="109" t="n">
        <v>9.2</v>
      </c>
      <c r="FO215" s="110" t="n">
        <f aca="false">SUM(FC215:FN215)/12</f>
        <v>7.44166666666667</v>
      </c>
      <c r="GA215" s="1" t="n">
        <f aca="false">GA214+1</f>
        <v>1865</v>
      </c>
      <c r="GB215" s="111" t="n">
        <v>1865</v>
      </c>
      <c r="GC215" s="109" t="n">
        <v>9.2</v>
      </c>
      <c r="GD215" s="109" t="n">
        <v>10.4</v>
      </c>
      <c r="GE215" s="109" t="n">
        <v>8.4</v>
      </c>
      <c r="GF215" s="109" t="n">
        <v>8.3</v>
      </c>
      <c r="GG215" s="109" t="n">
        <v>6.3</v>
      </c>
      <c r="GH215" s="109" t="n">
        <v>4.9</v>
      </c>
      <c r="GI215" s="109" t="n">
        <v>4.3</v>
      </c>
      <c r="GJ215" s="109" t="n">
        <v>4.7</v>
      </c>
      <c r="GK215" s="109" t="n">
        <v>5.6</v>
      </c>
      <c r="GL215" s="109" t="n">
        <v>7.6</v>
      </c>
      <c r="GM215" s="109" t="n">
        <v>8.6</v>
      </c>
      <c r="GN215" s="109" t="n">
        <v>8.7</v>
      </c>
      <c r="GO215" s="110" t="n">
        <f aca="false">SUM(GC215:GN215)/12</f>
        <v>7.25</v>
      </c>
      <c r="MA215" s="1" t="n">
        <f aca="false">MA214+1</f>
        <v>1865</v>
      </c>
      <c r="MB215" s="111" t="n">
        <v>1865</v>
      </c>
      <c r="MC215" s="120" t="n">
        <f aca="false">(MC211+MC212+MC213+MC216+MC217+MC218)/6</f>
        <v>13.1166666666667</v>
      </c>
      <c r="MD215" s="122" t="n">
        <f aca="false">AVERAGE(MD216:MD218)</f>
        <v>12.9666666666667</v>
      </c>
      <c r="ME215" s="122" t="n">
        <f aca="false">AVERAGE(ME216:ME218)</f>
        <v>10.8333333333333</v>
      </c>
      <c r="MF215" s="109" t="n">
        <v>9.7</v>
      </c>
      <c r="MG215" s="122" t="n">
        <f aca="false">AVERAGE(MG216:MG218)</f>
        <v>9.93333333333333</v>
      </c>
      <c r="MH215" s="109" t="n">
        <v>5.1</v>
      </c>
      <c r="MI215" s="120" t="n">
        <f aca="false">(MI211+MI212+MI213+MI216+MI217+MI218)/6</f>
        <v>6.43333333333333</v>
      </c>
      <c r="MJ215" s="120" t="n">
        <f aca="false">(MJ211+MJ212+MJ213+MJ216+MJ217+MJ218)/6</f>
        <v>4.8</v>
      </c>
      <c r="MK215" s="109" t="n">
        <v>6.7</v>
      </c>
      <c r="ML215" s="109" t="n">
        <v>7.3</v>
      </c>
      <c r="MM215" s="109" t="n">
        <v>11</v>
      </c>
      <c r="MN215" s="109" t="n">
        <v>11.2</v>
      </c>
      <c r="MO215" s="110" t="n">
        <f aca="false">SUM(MC215:MN215)/12</f>
        <v>9.09027777777778</v>
      </c>
      <c r="OG215" s="8"/>
      <c r="OH215" s="8"/>
      <c r="OI215" s="8"/>
      <c r="OJ215" s="8"/>
      <c r="OK215" s="8"/>
      <c r="OL215" s="8"/>
      <c r="OM215" s="8"/>
      <c r="ON215" s="39" t="n">
        <f aca="false">(FO215+GO215+MO215)/3</f>
        <v>7.92731481481482</v>
      </c>
      <c r="OO215" s="40" t="n">
        <v>11.165</v>
      </c>
      <c r="OP215" s="41" t="n">
        <v>10.4260416666667</v>
      </c>
      <c r="OQ215" s="8"/>
      <c r="OR215" s="8"/>
      <c r="OS215" s="8"/>
      <c r="OT215" s="8"/>
      <c r="OU215" s="8"/>
      <c r="OV215" s="8"/>
      <c r="OW215" s="8"/>
      <c r="OX215" s="8"/>
      <c r="OY215" s="8"/>
      <c r="OZ215" s="8"/>
      <c r="PA215" s="21"/>
      <c r="PB215" s="22"/>
      <c r="PC215" s="8"/>
      <c r="PD215" s="8"/>
      <c r="PE215" s="8"/>
      <c r="PN215" s="28" t="n">
        <f aca="false">MAX(FC215:FN215,GC215:GN215,MC215:MN215)</f>
        <v>13.1166666666667</v>
      </c>
      <c r="PO215" s="29" t="n">
        <f aca="false">MIN(FC215:FN215,GC215:GN215,MC215:MN215)</f>
        <v>3.8</v>
      </c>
      <c r="PP215" s="30" t="n">
        <v>20.8</v>
      </c>
      <c r="PQ215" s="31" t="n">
        <v>3.6</v>
      </c>
      <c r="QU215" s="116" t="n">
        <f aca="false">AVERAGE(AH215,AI215,AJ215,BH215,BI215,BJ215,CH215,CI215,CJ215,DH215,DI215,DJ215,EH215,EI215,EJ215,FH215,FI215,FJ215,GH215,GI215,GJ215,HH215,HI215,HJ215,IH215,II215,IJ215,JH215,JI215,JJ215,KH215,KI215,KJ215,LH215,LI215,LJ215,MH215,MI215,MJ215,NH215,NI215,NJ215)</f>
        <v>4.72592592592593</v>
      </c>
      <c r="QV215" s="117" t="n">
        <f aca="false">AVERAGE(AC215,AD215,AN215,BC215,BD215,BN215,CC215,CD215,CN215,DC215,DD215,DN215,EC215,ED215,EN215,FC215,FD215,FN215,GC215,GD215,GN215,HC215,HD215,HN215,IC215,ID215,IN215,JC215,JD215,JN215,KC215,KD215,KN215,LC215,LD215,LN215,MC215,MD215,MN215,NC215,ND215,NN215,)</f>
        <v>9.49833333333333</v>
      </c>
    </row>
    <row r="216" customFormat="false" ht="12.9" hidden="false" customHeight="false" outlineLevel="0" collapsed="false">
      <c r="A216" s="101"/>
      <c r="B216" s="102" t="n">
        <f aca="false">AVERAGE(AO216,BO216,CO216,DO216,EO216,FO216,GO216,HO216,IO216,JO216,KO216,LO216,MO216,NO216)</f>
        <v>8.3</v>
      </c>
      <c r="C216" s="103" t="n">
        <f aca="false">AVERAGE(B212:B216)</f>
        <v>8.40243518518519</v>
      </c>
      <c r="D216" s="104"/>
      <c r="G216" s="104" t="n">
        <f aca="false">MAX(AC216:AN216,BC216:BN216,CC216:CN216,DC216:DN216,EC216:EN216,FC216:FN216,GC216:GN216,HC216:HN216,IC216:IN216,JC216:JN216,KC216:KN216,LC216:LN216,MC216:MN216,NC216:NN216)</f>
        <v>13.8</v>
      </c>
      <c r="H216" s="106" t="n">
        <f aca="false">MEDIAN(AC216:AN216,BC216:BN216,CC216:CN216,DC216:DN216,EC216:EN216,FC216:FN216,GC216:GN216,HC216:HN216,IC216:IN216,JC216:JN216,KC216:KN216,LC216:LN216,MC216:MN216,NC216:NN216)</f>
        <v>8.6</v>
      </c>
      <c r="I216" s="102" t="n">
        <f aca="false">MIN(AC216:AN216,BC216:BN216,CC216:CN216,DC216:DN216,EC216:EN216,FC216:FN216,GC216:GN216,HC216:HN216,IC216:IN216,JC216:JN216,KC216:KN216,LC216:LN216,MC216:MN216,NC216:NN216)</f>
        <v>3.6</v>
      </c>
      <c r="J216" s="107" t="n">
        <f aca="false">(G216+I216)/2</f>
        <v>8.7</v>
      </c>
      <c r="AQ216" s="112"/>
      <c r="AR216" s="109"/>
      <c r="AS216" s="109"/>
      <c r="AT216" s="109"/>
      <c r="AU216" s="109"/>
      <c r="AV216" s="109"/>
      <c r="AW216" s="109"/>
      <c r="AX216" s="109"/>
      <c r="AY216" s="109"/>
      <c r="AZ216" s="109"/>
      <c r="BA216" s="109"/>
      <c r="BB216" s="109"/>
      <c r="BC216" s="109"/>
      <c r="BD216" s="109"/>
      <c r="BF216" s="112"/>
      <c r="BG216" s="109"/>
      <c r="BH216" s="109"/>
      <c r="BI216" s="109"/>
      <c r="BJ216" s="109"/>
      <c r="BK216" s="109"/>
      <c r="BL216" s="109"/>
      <c r="BM216" s="109"/>
      <c r="BN216" s="109"/>
      <c r="BO216" s="109"/>
      <c r="BP216" s="109"/>
      <c r="BQ216" s="109"/>
      <c r="BR216" s="109"/>
      <c r="BS216" s="109"/>
      <c r="FA216" s="1" t="n">
        <f aca="false">FA215+1</f>
        <v>1866</v>
      </c>
      <c r="FB216" s="111" t="n">
        <v>1866</v>
      </c>
      <c r="FC216" s="109" t="n">
        <v>11.5</v>
      </c>
      <c r="FD216" s="109" t="n">
        <v>12.2</v>
      </c>
      <c r="FE216" s="109" t="n">
        <v>9.6</v>
      </c>
      <c r="FF216" s="109" t="n">
        <v>7.7</v>
      </c>
      <c r="FG216" s="109" t="n">
        <v>7.9</v>
      </c>
      <c r="FH216" s="109" t="n">
        <v>6.5</v>
      </c>
      <c r="FI216" s="109" t="n">
        <v>4.1</v>
      </c>
      <c r="FJ216" s="109" t="n">
        <v>3.9</v>
      </c>
      <c r="FK216" s="109" t="n">
        <v>5.9</v>
      </c>
      <c r="FL216" s="109" t="n">
        <v>8.1</v>
      </c>
      <c r="FM216" s="109" t="n">
        <v>8.4</v>
      </c>
      <c r="FN216" s="109" t="n">
        <v>9.7</v>
      </c>
      <c r="FO216" s="110" t="n">
        <f aca="false">SUM(FC216:FN216)/12</f>
        <v>7.95833333333333</v>
      </c>
      <c r="GA216" s="1" t="n">
        <f aca="false">GA215+1</f>
        <v>1866</v>
      </c>
      <c r="GB216" s="111" t="n">
        <v>1866</v>
      </c>
      <c r="GC216" s="109" t="n">
        <v>11.6</v>
      </c>
      <c r="GD216" s="109" t="n">
        <v>10.9</v>
      </c>
      <c r="GE216" s="109" t="n">
        <v>10.1</v>
      </c>
      <c r="GF216" s="109" t="n">
        <v>9.8</v>
      </c>
      <c r="GG216" s="109" t="n">
        <v>8.8</v>
      </c>
      <c r="GH216" s="109" t="n">
        <v>7.2</v>
      </c>
      <c r="GI216" s="109" t="n">
        <v>3.6</v>
      </c>
      <c r="GJ216" s="109" t="n">
        <v>5.1</v>
      </c>
      <c r="GK216" s="109" t="n">
        <v>4.7</v>
      </c>
      <c r="GL216" s="109" t="n">
        <v>8.1</v>
      </c>
      <c r="GM216" s="109" t="n">
        <v>5.7</v>
      </c>
      <c r="GN216" s="109" t="n">
        <v>8.8</v>
      </c>
      <c r="GO216" s="110" t="n">
        <f aca="false">SUM(GC216:GN216)/12</f>
        <v>7.86666666666667</v>
      </c>
      <c r="MA216" s="1" t="n">
        <f aca="false">MA215+1</f>
        <v>1866</v>
      </c>
      <c r="MB216" s="111" t="n">
        <v>1866</v>
      </c>
      <c r="MC216" s="109" t="n">
        <v>13.2</v>
      </c>
      <c r="MD216" s="109" t="n">
        <v>13.8</v>
      </c>
      <c r="ME216" s="109" t="n">
        <v>10.8</v>
      </c>
      <c r="MF216" s="109" t="n">
        <v>10.2</v>
      </c>
      <c r="MG216" s="109" t="n">
        <v>9.1</v>
      </c>
      <c r="MH216" s="109" t="n">
        <v>6.6</v>
      </c>
      <c r="MI216" s="109" t="n">
        <v>5.2</v>
      </c>
      <c r="MJ216" s="109" t="n">
        <v>5.1</v>
      </c>
      <c r="MK216" s="109" t="n">
        <v>6.6</v>
      </c>
      <c r="ML216" s="109" t="n">
        <v>9.7</v>
      </c>
      <c r="MM216" s="109" t="n">
        <v>8.8</v>
      </c>
      <c r="MN216" s="109" t="n">
        <v>9.8</v>
      </c>
      <c r="MO216" s="110" t="n">
        <f aca="false">SUM(MC216:MN216)/12</f>
        <v>9.075</v>
      </c>
      <c r="OG216" s="8"/>
      <c r="OH216" s="8"/>
      <c r="OI216" s="8"/>
      <c r="OJ216" s="8"/>
      <c r="OK216" s="8"/>
      <c r="OL216" s="8"/>
      <c r="OM216" s="8"/>
      <c r="ON216" s="39" t="n">
        <f aca="false">(FO216+GO216+MO216)/3</f>
        <v>8.3</v>
      </c>
      <c r="OO216" s="40" t="n">
        <v>11.165</v>
      </c>
      <c r="OP216" s="41" t="n">
        <v>10.4260416666667</v>
      </c>
      <c r="OQ216" s="8"/>
      <c r="OR216" s="8"/>
      <c r="OS216" s="8"/>
      <c r="OT216" s="8"/>
      <c r="OU216" s="8"/>
      <c r="OV216" s="8"/>
      <c r="OW216" s="8"/>
      <c r="OX216" s="8"/>
      <c r="OY216" s="8"/>
      <c r="OZ216" s="8"/>
      <c r="PA216" s="21"/>
      <c r="PB216" s="22"/>
      <c r="PC216" s="8"/>
      <c r="PD216" s="8"/>
      <c r="PE216" s="8"/>
      <c r="PN216" s="28" t="n">
        <f aca="false">MAX(FC216:FN216,GC216:GN216,MC216:MN216)</f>
        <v>13.8</v>
      </c>
      <c r="PO216" s="29" t="n">
        <f aca="false">MIN(FC216:FN216,GC216:GN216,MC216:MN216)</f>
        <v>3.6</v>
      </c>
      <c r="PP216" s="30" t="n">
        <v>20.8</v>
      </c>
      <c r="PQ216" s="31" t="n">
        <v>3.6</v>
      </c>
      <c r="QU216" s="116" t="n">
        <f aca="false">AVERAGE(AH216,AI216,AJ216,BH216,BI216,BJ216,CH216,CI216,CJ216,DH216,DI216,DJ216,EH216,EI216,EJ216,FH216,FI216,FJ216,GH216,GI216,GJ216,HH216,HI216,HJ216,IH216,II216,IJ216,JH216,JI216,JJ216,KH216,KI216,KJ216,LH216,LI216,LJ216,MH216,MI216,MJ216,NH216,NI216,NJ216)</f>
        <v>5.25555555555556</v>
      </c>
      <c r="QV216" s="117" t="n">
        <f aca="false">AVERAGE(AC216,AD216,AN216,BC216,BD216,BN216,CC216,CD216,CN216,DC216,DD216,DN216,EC216,ED216,EN216,FC216,FD216,FN216,GC216,GD216,GN216,HC216,HD216,HN216,IC216,ID216,IN216,JC216,JD216,JN216,KC216,KD216,KN216,LC216,LD216,LN216,MC216,MD216,MN216,NC216,ND216,NN216,)</f>
        <v>10.15</v>
      </c>
    </row>
    <row r="217" customFormat="false" ht="12.9" hidden="false" customHeight="false" outlineLevel="0" collapsed="false">
      <c r="A217" s="101"/>
      <c r="B217" s="102" t="n">
        <f aca="false">AVERAGE(AO217,BO217,CO217,DO217,EO217,FO217,GO217,HO217,IO217,JO217,KO217,LO217,MO217,NO217)</f>
        <v>8.38611111111111</v>
      </c>
      <c r="C217" s="103" t="n">
        <f aca="false">AVERAGE(B213:B217)</f>
        <v>8.30669444444444</v>
      </c>
      <c r="D217" s="104"/>
      <c r="G217" s="104" t="n">
        <f aca="false">MAX(AC217:AN217,BC217:BN217,CC217:CN217,DC217:DN217,EC217:EN217,FC217:FN217,GC217:GN217,HC217:HN217,IC217:IN217,JC217:JN217,KC217:KN217,LC217:LN217,MC217:MN217,NC217:NN217)</f>
        <v>13.7</v>
      </c>
      <c r="H217" s="106" t="n">
        <f aca="false">MEDIAN(AC217:AN217,BC217:BN217,CC217:CN217,DC217:DN217,EC217:EN217,FC217:FN217,GC217:GN217,HC217:HN217,IC217:IN217,JC217:JN217,KC217:KN217,LC217:LN217,MC217:MN217,NC217:NN217)</f>
        <v>8.7</v>
      </c>
      <c r="I217" s="102" t="n">
        <f aca="false">MIN(AC217:AN217,BC217:BN217,CC217:CN217,DC217:DN217,EC217:EN217,FC217:FN217,GC217:GN217,HC217:HN217,IC217:IN217,JC217:JN217,KC217:KN217,LC217:LN217,MC217:MN217,NC217:NN217)</f>
        <v>1.9</v>
      </c>
      <c r="J217" s="107" t="n">
        <f aca="false">(G217+I217)/2</f>
        <v>7.8</v>
      </c>
      <c r="AQ217" s="112"/>
      <c r="AR217" s="109"/>
      <c r="AS217" s="109"/>
      <c r="AT217" s="109"/>
      <c r="AU217" s="109"/>
      <c r="AV217" s="109"/>
      <c r="AW217" s="109"/>
      <c r="AX217" s="109"/>
      <c r="AY217" s="109"/>
      <c r="AZ217" s="109"/>
      <c r="BA217" s="109"/>
      <c r="BB217" s="109"/>
      <c r="BC217" s="109"/>
      <c r="BD217" s="109"/>
      <c r="BF217" s="112"/>
      <c r="BG217" s="109"/>
      <c r="BH217" s="109"/>
      <c r="BI217" s="109"/>
      <c r="BJ217" s="109"/>
      <c r="BK217" s="109"/>
      <c r="BL217" s="109"/>
      <c r="BM217" s="109"/>
      <c r="BN217" s="109"/>
      <c r="BO217" s="109"/>
      <c r="BP217" s="109"/>
      <c r="BQ217" s="109"/>
      <c r="BR217" s="109"/>
      <c r="BS217" s="109"/>
      <c r="FA217" s="1" t="n">
        <f aca="false">FA216+1</f>
        <v>1867</v>
      </c>
      <c r="FB217" s="111" t="n">
        <v>1867</v>
      </c>
      <c r="FC217" s="109" t="n">
        <v>11.1</v>
      </c>
      <c r="FD217" s="109" t="n">
        <v>12.1</v>
      </c>
      <c r="FE217" s="109" t="n">
        <v>9.3</v>
      </c>
      <c r="FF217" s="109" t="n">
        <v>9.1</v>
      </c>
      <c r="FG217" s="109" t="n">
        <v>5.9</v>
      </c>
      <c r="FH217" s="109" t="n">
        <v>7.6</v>
      </c>
      <c r="FI217" s="109" t="n">
        <v>6.5</v>
      </c>
      <c r="FJ217" s="109" t="n">
        <v>5.3</v>
      </c>
      <c r="FK217" s="109" t="n">
        <v>7.6</v>
      </c>
      <c r="FL217" s="109" t="n">
        <v>9.9</v>
      </c>
      <c r="FM217" s="109" t="n">
        <v>8.7</v>
      </c>
      <c r="FN217" s="109" t="n">
        <v>9.1</v>
      </c>
      <c r="FO217" s="110" t="n">
        <f aca="false">SUM(FC217:FN217)/12</f>
        <v>8.51666666666667</v>
      </c>
      <c r="GA217" s="1" t="n">
        <f aca="false">GA216+1</f>
        <v>1867</v>
      </c>
      <c r="GB217" s="111" t="n">
        <v>1867</v>
      </c>
      <c r="GC217" s="109" t="n">
        <v>10.2</v>
      </c>
      <c r="GD217" s="109" t="n">
        <v>11.1</v>
      </c>
      <c r="GE217" s="109" t="n">
        <v>9.4</v>
      </c>
      <c r="GF217" s="109" t="n">
        <v>8.8</v>
      </c>
      <c r="GG217" s="109" t="n">
        <v>5.4</v>
      </c>
      <c r="GH217" s="109" t="n">
        <v>6.9</v>
      </c>
      <c r="GI217" s="109" t="n">
        <v>6.6</v>
      </c>
      <c r="GJ217" s="109" t="n">
        <v>5.9</v>
      </c>
      <c r="GK217" s="109" t="n">
        <v>6.9</v>
      </c>
      <c r="GL217" s="109" t="n">
        <v>7.7</v>
      </c>
      <c r="GM217" s="109" t="n">
        <v>7.6</v>
      </c>
      <c r="GN217" s="109" t="n">
        <v>9.9</v>
      </c>
      <c r="GO217" s="110" t="n">
        <f aca="false">SUM(GC217:GN217)/12</f>
        <v>8.03333333333333</v>
      </c>
      <c r="MA217" s="1" t="n">
        <f aca="false">MA216+1</f>
        <v>1867</v>
      </c>
      <c r="MB217" s="111" t="n">
        <v>1867</v>
      </c>
      <c r="MC217" s="109" t="n">
        <v>13.7</v>
      </c>
      <c r="MD217" s="109" t="n">
        <v>13.3</v>
      </c>
      <c r="ME217" s="109" t="n">
        <v>10.4</v>
      </c>
      <c r="MF217" s="109" t="n">
        <v>9.8</v>
      </c>
      <c r="MG217" s="109" t="n">
        <v>5.9</v>
      </c>
      <c r="MH217" s="109" t="n">
        <v>6.9</v>
      </c>
      <c r="MI217" s="109" t="n">
        <v>7.1</v>
      </c>
      <c r="MJ217" s="109" t="n">
        <v>1.9</v>
      </c>
      <c r="MK217" s="109" t="n">
        <v>6.1</v>
      </c>
      <c r="ML217" s="109" t="n">
        <v>9.4</v>
      </c>
      <c r="MM217" s="109" t="n">
        <v>8.7</v>
      </c>
      <c r="MN217" s="109" t="n">
        <v>10.1</v>
      </c>
      <c r="MO217" s="110" t="n">
        <f aca="false">SUM(MC217:MN217)/12</f>
        <v>8.60833333333333</v>
      </c>
      <c r="OG217" s="8"/>
      <c r="OH217" s="8"/>
      <c r="OI217" s="8"/>
      <c r="OJ217" s="8"/>
      <c r="OK217" s="8"/>
      <c r="OL217" s="8"/>
      <c r="OM217" s="8"/>
      <c r="ON217" s="39" t="n">
        <f aca="false">(FO217+GO217+MO217)/3</f>
        <v>8.38611111111111</v>
      </c>
      <c r="OO217" s="40" t="n">
        <v>11.165</v>
      </c>
      <c r="OP217" s="41" t="n">
        <v>10.4260416666667</v>
      </c>
      <c r="OQ217" s="8"/>
      <c r="OR217" s="8"/>
      <c r="OS217" s="8"/>
      <c r="OT217" s="8"/>
      <c r="OU217" s="8"/>
      <c r="OV217" s="8"/>
      <c r="OW217" s="8"/>
      <c r="OX217" s="8"/>
      <c r="OY217" s="8"/>
      <c r="OZ217" s="8"/>
      <c r="PA217" s="21"/>
      <c r="PB217" s="22"/>
      <c r="PC217" s="8"/>
      <c r="PD217" s="8"/>
      <c r="PE217" s="8"/>
      <c r="PN217" s="28" t="n">
        <f aca="false">MAX(FC217:FN217,GC217:GN217,MC217:MN217)</f>
        <v>13.7</v>
      </c>
      <c r="PO217" s="29" t="n">
        <f aca="false">MIN(FC217:FN217,GC217:GN217,MC217:MN217)</f>
        <v>1.9</v>
      </c>
      <c r="PP217" s="30" t="n">
        <v>20.8</v>
      </c>
      <c r="PQ217" s="31" t="n">
        <v>3.6</v>
      </c>
      <c r="QU217" s="116" t="n">
        <f aca="false">AVERAGE(AH217,AI217,AJ217,BH217,BI217,BJ217,CH217,CI217,CJ217,DH217,DI217,DJ217,EH217,EI217,EJ217,FH217,FI217,FJ217,GH217,GI217,GJ217,HH217,HI217,HJ217,IH217,II217,IJ217,JH217,JI217,JJ217,KH217,KI217,KJ217,LH217,LI217,LJ217,MH217,MI217,MJ217,NH217,NI217,NJ217)</f>
        <v>6.07777777777778</v>
      </c>
      <c r="QV217" s="117" t="n">
        <f aca="false">AVERAGE(AC217,AD217,AN217,BC217,BD217,BN217,CC217,CD217,CN217,DC217,DD217,DN217,EC217,ED217,EN217,FC217,FD217,FN217,GC217,GD217,GN217,HC217,HD217,HN217,IC217,ID217,IN217,JC217,JD217,JN217,KC217,KD217,KN217,LC217,LD217,LN217,MC217,MD217,MN217,NC217,ND217,NN217,)</f>
        <v>10.06</v>
      </c>
    </row>
    <row r="218" customFormat="false" ht="12.9" hidden="false" customHeight="false" outlineLevel="0" collapsed="false">
      <c r="A218" s="101"/>
      <c r="B218" s="102" t="n">
        <f aca="false">AVERAGE(AO218,BO218,CO218,DO218,EO218,FO218,GO218,HO218,IO218,JO218,KO218,LO218,MO218,NO218)</f>
        <v>8.30277777777778</v>
      </c>
      <c r="C218" s="103" t="n">
        <f aca="false">AVERAGE(B214:B218)</f>
        <v>8.24402777777778</v>
      </c>
      <c r="D218" s="104"/>
      <c r="G218" s="104" t="n">
        <f aca="false">MAX(AC218:AN218,BC218:BN218,CC218:CN218,DC218:DN218,EC218:EN218,FC218:FN218,GC218:GN218,HC218:HN218,IC218:IN218,JC218:JN218,KC218:KN218,LC218:LN218,MC218:MN218,NC218:NN218)</f>
        <v>14.8</v>
      </c>
      <c r="H218" s="106" t="n">
        <f aca="false">MEDIAN(AC218:AN218,BC218:BN218,CC218:CN218,DC218:DN218,EC218:EN218,FC218:FN218,GC218:GN218,HC218:HN218,IC218:IN218,JC218:JN218,KC218:KN218,LC218:LN218,MC218:MN218,NC218:NN218)</f>
        <v>8.3</v>
      </c>
      <c r="I218" s="102" t="n">
        <f aca="false">MIN(AC218:AN218,BC218:BN218,CC218:CN218,DC218:DN218,EC218:EN218,FC218:FN218,GC218:GN218,HC218:HN218,IC218:IN218,JC218:JN218,KC218:KN218,LC218:LN218,MC218:MN218,NC218:NN218)</f>
        <v>3.3</v>
      </c>
      <c r="J218" s="107" t="n">
        <f aca="false">(G218+I218)/2</f>
        <v>9.05</v>
      </c>
      <c r="AQ218" s="112"/>
      <c r="AR218" s="109"/>
      <c r="AS218" s="109"/>
      <c r="AT218" s="109"/>
      <c r="AU218" s="109"/>
      <c r="AV218" s="109"/>
      <c r="AW218" s="109"/>
      <c r="AX218" s="109"/>
      <c r="AY218" s="109"/>
      <c r="AZ218" s="109"/>
      <c r="BA218" s="109"/>
      <c r="BB218" s="109"/>
      <c r="BC218" s="109"/>
      <c r="BD218" s="109"/>
      <c r="BF218" s="112"/>
      <c r="BG218" s="109"/>
      <c r="BH218" s="109"/>
      <c r="BI218" s="109"/>
      <c r="BJ218" s="109"/>
      <c r="BK218" s="109"/>
      <c r="BL218" s="109"/>
      <c r="BM218" s="109"/>
      <c r="BN218" s="109"/>
      <c r="BO218" s="109"/>
      <c r="BP218" s="109"/>
      <c r="BQ218" s="109"/>
      <c r="BR218" s="109"/>
      <c r="BS218" s="109"/>
      <c r="FA218" s="1" t="n">
        <f aca="false">FA217+1</f>
        <v>1868</v>
      </c>
      <c r="FB218" s="111" t="n">
        <v>1868</v>
      </c>
      <c r="FC218" s="109" t="n">
        <v>10.8</v>
      </c>
      <c r="FD218" s="109" t="n">
        <v>10.8</v>
      </c>
      <c r="FE218" s="109" t="n">
        <v>10.4</v>
      </c>
      <c r="FF218" s="109" t="n">
        <v>7.9</v>
      </c>
      <c r="FG218" s="109" t="n">
        <v>5.8</v>
      </c>
      <c r="FH218" s="109" t="n">
        <v>5.1</v>
      </c>
      <c r="FI218" s="109" t="n">
        <v>4.2</v>
      </c>
      <c r="FJ218" s="109" t="n">
        <v>4.4</v>
      </c>
      <c r="FK218" s="109" t="n">
        <v>6.9</v>
      </c>
      <c r="FL218" s="109" t="n">
        <v>8.1</v>
      </c>
      <c r="FM218" s="109" t="n">
        <v>9.8</v>
      </c>
      <c r="FN218" s="109" t="n">
        <v>10.7</v>
      </c>
      <c r="FO218" s="110" t="n">
        <f aca="false">SUM(FC218:FN218)/12</f>
        <v>7.90833333333333</v>
      </c>
      <c r="GA218" s="1" t="n">
        <f aca="false">GA217+1</f>
        <v>1868</v>
      </c>
      <c r="GB218" s="111" t="n">
        <v>1868</v>
      </c>
      <c r="GC218" s="109" t="n">
        <v>11.2</v>
      </c>
      <c r="GD218" s="109" t="n">
        <v>10.3</v>
      </c>
      <c r="GE218" s="109" t="n">
        <v>10.1</v>
      </c>
      <c r="GF218" s="109" t="n">
        <v>8.4</v>
      </c>
      <c r="GG218" s="109" t="n">
        <v>6.3</v>
      </c>
      <c r="GH218" s="109" t="n">
        <v>6.4</v>
      </c>
      <c r="GI218" s="109" t="n">
        <v>5.8</v>
      </c>
      <c r="GJ218" s="109" t="n">
        <v>4.7</v>
      </c>
      <c r="GK218" s="109" t="n">
        <v>8.2</v>
      </c>
      <c r="GL218" s="109" t="n">
        <v>6.8</v>
      </c>
      <c r="GM218" s="109" t="n">
        <v>9.1</v>
      </c>
      <c r="GN218" s="109" t="n">
        <v>9.6</v>
      </c>
      <c r="GO218" s="110" t="n">
        <f aca="false">SUM(GC218:GN218)/12</f>
        <v>8.075</v>
      </c>
      <c r="MA218" s="1" t="n">
        <f aca="false">MA217+1</f>
        <v>1868</v>
      </c>
      <c r="MB218" s="111" t="n">
        <v>1868</v>
      </c>
      <c r="MC218" s="109" t="n">
        <v>10.3</v>
      </c>
      <c r="MD218" s="109" t="n">
        <v>11.8</v>
      </c>
      <c r="ME218" s="109" t="n">
        <v>11.3</v>
      </c>
      <c r="MF218" s="109" t="n">
        <v>3.7</v>
      </c>
      <c r="MG218" s="109" t="n">
        <v>14.8</v>
      </c>
      <c r="MH218" s="109" t="n">
        <v>5.5</v>
      </c>
      <c r="MI218" s="109" t="n">
        <v>4.9</v>
      </c>
      <c r="MJ218" s="109" t="n">
        <v>3.3</v>
      </c>
      <c r="MK218" s="109" t="n">
        <v>6.5</v>
      </c>
      <c r="ML218" s="109" t="n">
        <v>11.8</v>
      </c>
      <c r="MM218" s="109" t="n">
        <v>10.6</v>
      </c>
      <c r="MN218" s="109" t="n">
        <v>12.6</v>
      </c>
      <c r="MO218" s="110" t="n">
        <f aca="false">SUM(MC218:MN218)/12</f>
        <v>8.925</v>
      </c>
      <c r="OG218" s="8"/>
      <c r="OH218" s="8"/>
      <c r="OI218" s="8"/>
      <c r="OJ218" s="8"/>
      <c r="OK218" s="8"/>
      <c r="OL218" s="8"/>
      <c r="OM218" s="8"/>
      <c r="ON218" s="39" t="n">
        <f aca="false">(FO218+GO218+MO218)/3</f>
        <v>8.30277777777778</v>
      </c>
      <c r="OO218" s="40" t="n">
        <v>11.165</v>
      </c>
      <c r="OP218" s="41" t="n">
        <v>10.4260416666667</v>
      </c>
      <c r="OQ218" s="8"/>
      <c r="OR218" s="8"/>
      <c r="OS218" s="8"/>
      <c r="OT218" s="8"/>
      <c r="OU218" s="8"/>
      <c r="OV218" s="8"/>
      <c r="OW218" s="8"/>
      <c r="OX218" s="8"/>
      <c r="OY218" s="8"/>
      <c r="OZ218" s="8"/>
      <c r="PA218" s="21"/>
      <c r="PB218" s="22"/>
      <c r="PC218" s="8"/>
      <c r="PD218" s="8"/>
      <c r="PE218" s="8"/>
      <c r="PN218" s="28" t="n">
        <f aca="false">MAX(FC218:FN218,GC218:GN218,MC218:MN218)</f>
        <v>14.8</v>
      </c>
      <c r="PO218" s="29" t="n">
        <f aca="false">MIN(FC218:FN218,GC218:GN218,MC218:MN218)</f>
        <v>3.3</v>
      </c>
      <c r="PP218" s="30" t="n">
        <v>20.8</v>
      </c>
      <c r="PQ218" s="31" t="n">
        <v>3.6</v>
      </c>
      <c r="QU218" s="116" t="n">
        <f aca="false">AVERAGE(AH218,AI218,AJ218,BH218,BI218,BJ218,CH218,CI218,CJ218,DH218,DI218,DJ218,EH218,EI218,EJ218,FH218,FI218,FJ218,GH218,GI218,GJ218,HH218,HI218,HJ218,IH218,II218,IJ218,JH218,JI218,JJ218,KH218,KI218,KJ218,LH218,LI218,LJ218,MH218,MI218,MJ218,NH218,NI218,NJ218)</f>
        <v>4.92222222222222</v>
      </c>
      <c r="QV218" s="117" t="n">
        <f aca="false">AVERAGE(AC218,AD218,AN218,BC218,BD218,BN218,CC218,CD218,CN218,DC218,DD218,DN218,EC218,ED218,EN218,FC218,FD218,FN218,GC218,GD218,GN218,HC218,HD218,HN218,IC218,ID218,IN218,JC218,JD218,JN218,KC218,KD218,KN218,LC218,LD218,LN218,MC218,MD218,MN218,NC218,ND218,NN218,)</f>
        <v>9.81</v>
      </c>
    </row>
    <row r="219" customFormat="false" ht="12.9" hidden="false" customHeight="false" outlineLevel="0" collapsed="false">
      <c r="A219" s="101"/>
      <c r="B219" s="102" t="n">
        <f aca="false">AVERAGE(AO219,BO219,CO219,DO219,EO219,FO219,GO219,HO219,IO219,JO219,KO219,LO219,MO219,NO219)</f>
        <v>8.03148148148148</v>
      </c>
      <c r="C219" s="103" t="n">
        <f aca="false">AVERAGE(B215:B219)</f>
        <v>8.18953703703704</v>
      </c>
      <c r="D219" s="104"/>
      <c r="G219" s="104" t="n">
        <f aca="false">MAX(AC219:AN219,BC219:BN219,CC219:CN219,DC219:DN219,EC219:EN219,FC219:FN219,GC219:GN219,HC219:HN219,IC219:IN219,JC219:JN219,KC219:KN219,LC219:LN219,MC219:MN219,NC219:NN219)</f>
        <v>13.2</v>
      </c>
      <c r="H219" s="106" t="n">
        <f aca="false">MEDIAN(AC219:AN219,BC219:BN219,CC219:CN219,DC219:DN219,EC219:EN219,FC219:FN219,GC219:GN219,HC219:HN219,IC219:IN219,JC219:JN219,KC219:KN219,LC219:LN219,MC219:MN219,NC219:NN219)</f>
        <v>7.7</v>
      </c>
      <c r="I219" s="102" t="n">
        <f aca="false">MIN(AC219:AN219,BC219:BN219,CC219:CN219,DC219:DN219,EC219:EN219,FC219:FN219,GC219:GN219,HC219:HN219,IC219:IN219,JC219:JN219,KC219:KN219,LC219:LN219,MC219:MN219,NC219:NN219)</f>
        <v>3.4</v>
      </c>
      <c r="J219" s="107" t="n">
        <f aca="false">(G219+I219)/2</f>
        <v>8.3</v>
      </c>
      <c r="AQ219" s="112"/>
      <c r="AR219" s="109"/>
      <c r="AS219" s="109"/>
      <c r="AT219" s="109"/>
      <c r="AU219" s="109"/>
      <c r="AV219" s="109"/>
      <c r="AW219" s="109"/>
      <c r="AX219" s="109"/>
      <c r="AY219" s="109"/>
      <c r="AZ219" s="109"/>
      <c r="BA219" s="109"/>
      <c r="BB219" s="109"/>
      <c r="BC219" s="109"/>
      <c r="BD219" s="109"/>
      <c r="BF219" s="112"/>
      <c r="BG219" s="109"/>
      <c r="BH219" s="109"/>
      <c r="BI219" s="109"/>
      <c r="BJ219" s="109"/>
      <c r="BK219" s="109"/>
      <c r="BL219" s="109"/>
      <c r="BM219" s="109"/>
      <c r="BN219" s="109"/>
      <c r="BO219" s="109"/>
      <c r="BP219" s="109"/>
      <c r="BQ219" s="109"/>
      <c r="BR219" s="109"/>
      <c r="BS219" s="109"/>
      <c r="FA219" s="1" t="n">
        <f aca="false">FA218+1</f>
        <v>1869</v>
      </c>
      <c r="FB219" s="111" t="n">
        <v>1869</v>
      </c>
      <c r="FC219" s="109" t="n">
        <v>10.6</v>
      </c>
      <c r="FD219" s="109" t="n">
        <v>11.3</v>
      </c>
      <c r="FE219" s="109" t="n">
        <v>11.1</v>
      </c>
      <c r="FF219" s="109" t="n">
        <v>8.3</v>
      </c>
      <c r="FG219" s="109" t="n">
        <v>5</v>
      </c>
      <c r="FH219" s="109" t="n">
        <v>6.4</v>
      </c>
      <c r="FI219" s="109" t="n">
        <v>3.4</v>
      </c>
      <c r="FJ219" s="109" t="n">
        <v>5.6</v>
      </c>
      <c r="FK219" s="109" t="n">
        <v>4.9</v>
      </c>
      <c r="FL219" s="109" t="n">
        <v>6.1</v>
      </c>
      <c r="FM219" s="109" t="n">
        <v>12.6</v>
      </c>
      <c r="FN219" s="109" t="n">
        <v>10.1</v>
      </c>
      <c r="FO219" s="110" t="n">
        <f aca="false">SUM(FC219:FN219)/12</f>
        <v>7.95</v>
      </c>
      <c r="GA219" s="1" t="n">
        <f aca="false">GA218+1</f>
        <v>1869</v>
      </c>
      <c r="GB219" s="111" t="n">
        <v>1869</v>
      </c>
      <c r="GC219" s="109" t="n">
        <v>8.4</v>
      </c>
      <c r="GD219" s="109" t="n">
        <v>12.2</v>
      </c>
      <c r="GE219" s="109" t="n">
        <v>9.5</v>
      </c>
      <c r="GF219" s="109" t="n">
        <v>7.1</v>
      </c>
      <c r="GG219" s="109" t="n">
        <v>6.1</v>
      </c>
      <c r="GH219" s="109" t="n">
        <v>6.6</v>
      </c>
      <c r="GI219" s="109" t="n">
        <v>5.8</v>
      </c>
      <c r="GJ219" s="109" t="n">
        <v>6.4</v>
      </c>
      <c r="GK219" s="109" t="n">
        <v>6.2</v>
      </c>
      <c r="GL219" s="109" t="n">
        <v>7.1</v>
      </c>
      <c r="GM219" s="109" t="n">
        <v>8.3</v>
      </c>
      <c r="GN219" s="109" t="n">
        <v>9.6</v>
      </c>
      <c r="GO219" s="110" t="n">
        <f aca="false">SUM(GC219:GN219)/12</f>
        <v>7.775</v>
      </c>
      <c r="MA219" s="1" t="n">
        <f aca="false">MA218+1</f>
        <v>1869</v>
      </c>
      <c r="MB219" s="111" t="n">
        <v>1869</v>
      </c>
      <c r="MC219" s="109" t="n">
        <v>13.1</v>
      </c>
      <c r="MD219" s="109" t="n">
        <v>13.2</v>
      </c>
      <c r="ME219" s="109" t="n">
        <v>11.2</v>
      </c>
      <c r="MF219" s="109" t="n">
        <v>8.9</v>
      </c>
      <c r="MG219" s="109" t="n">
        <v>4.4</v>
      </c>
      <c r="MH219" s="109" t="n">
        <v>6.1</v>
      </c>
      <c r="MI219" s="109" t="n">
        <v>3.4</v>
      </c>
      <c r="MJ219" s="109" t="n">
        <v>3.6</v>
      </c>
      <c r="MK219" s="109" t="n">
        <v>3.7</v>
      </c>
      <c r="ML219" s="120" t="n">
        <f aca="false">(ML216+ML217+ML218+ML220+ML221+ML231)/6</f>
        <v>9.33333333333333</v>
      </c>
      <c r="MM219" s="109" t="n">
        <v>11.3</v>
      </c>
      <c r="MN219" s="109" t="n">
        <v>12.2</v>
      </c>
      <c r="MO219" s="110" t="n">
        <f aca="false">SUM(MC219:MN219)/12</f>
        <v>8.36944444444445</v>
      </c>
      <c r="OG219" s="8"/>
      <c r="OH219" s="8"/>
      <c r="OI219" s="8"/>
      <c r="OJ219" s="8"/>
      <c r="OK219" s="8"/>
      <c r="OL219" s="8"/>
      <c r="OM219" s="8"/>
      <c r="ON219" s="39" t="n">
        <f aca="false">(FO219+GO219+MO219)/3</f>
        <v>8.03148148148148</v>
      </c>
      <c r="OO219" s="40" t="n">
        <v>11.165</v>
      </c>
      <c r="OP219" s="41" t="n">
        <v>10.4260416666667</v>
      </c>
      <c r="OQ219" s="8"/>
      <c r="OR219" s="8"/>
      <c r="OS219" s="8"/>
      <c r="OT219" s="8"/>
      <c r="OU219" s="8"/>
      <c r="OV219" s="8"/>
      <c r="OW219" s="8"/>
      <c r="OX219" s="8"/>
      <c r="OY219" s="8"/>
      <c r="OZ219" s="8"/>
      <c r="PA219" s="21"/>
      <c r="PB219" s="22"/>
      <c r="PC219" s="8"/>
      <c r="PD219" s="8"/>
      <c r="PE219" s="8"/>
      <c r="PN219" s="28" t="n">
        <f aca="false">MAX(FC219:FN219,GC219:GN219,MC219:MN219)</f>
        <v>13.2</v>
      </c>
      <c r="PO219" s="29" t="n">
        <f aca="false">MIN(FC219:FN219,GC219:GN219,MC219:MN219)</f>
        <v>3.4</v>
      </c>
      <c r="PP219" s="30" t="n">
        <v>20.8</v>
      </c>
      <c r="PQ219" s="31" t="n">
        <v>3.6</v>
      </c>
      <c r="QU219" s="116" t="n">
        <f aca="false">AVERAGE(AH219,AI219,AJ219,BH219,BI219,BJ219,CH219,CI219,CJ219,DH219,DI219,DJ219,EH219,EI219,EJ219,FH219,FI219,FJ219,GH219,GI219,GJ219,HH219,HI219,HJ219,IH219,II219,IJ219,JH219,JI219,JJ219,KH219,KI219,KJ219,LH219,LI219,LJ219,MH219,MI219,MJ219,NH219,NI219,NJ219)</f>
        <v>5.25555555555556</v>
      </c>
      <c r="QV219" s="117" t="n">
        <f aca="false">AVERAGE(AC219,AD219,AN219,BC219,BD219,BN219,CC219,CD219,CN219,DC219,DD219,DN219,EC219,ED219,EN219,FC219,FD219,FN219,GC219,GD219,GN219,HC219,HD219,HN219,IC219,ID219,IN219,JC219,JD219,JN219,KC219,KD219,KN219,LC219,LD219,LN219,MC219,MD219,MN219,NC219,ND219,NN219,)</f>
        <v>10.07</v>
      </c>
    </row>
    <row r="220" customFormat="false" ht="12.9" hidden="false" customHeight="false" outlineLevel="0" collapsed="false">
      <c r="A220" s="101" t="n">
        <f aca="false">A215+5</f>
        <v>1870</v>
      </c>
      <c r="B220" s="102" t="n">
        <f aca="false">AVERAGE(AO220,BO220,CO220,DO220,EO220,FO220,GO220,HO220,IO220,JO220,KO220,LO220,MO220,NO220)</f>
        <v>8.86805555555556</v>
      </c>
      <c r="C220" s="103" t="n">
        <f aca="false">AVERAGE(B216:B220)</f>
        <v>8.37768518518518</v>
      </c>
      <c r="D220" s="104" t="n">
        <f aca="false">AVERAGE(B211:B220)</f>
        <v>8.48422685185185</v>
      </c>
      <c r="G220" s="104" t="n">
        <f aca="false">MAX(AC220:AN220,BC220:BN220,CC220:CN220,DC220:DN220,EC220:EN220,FC220:FN220,GC220:GN220,HC220:HN220,IC220:IN220,JC220:JN220,KC220:KN220,LC220:LN220,MC220:MN220,NC220:NN220)</f>
        <v>13.8</v>
      </c>
      <c r="H220" s="106" t="n">
        <f aca="false">MEDIAN(AC220:AN220,BC220:BN220,CC220:CN220,DC220:DN220,EC220:EN220,FC220:FN220,GC220:GN220,HC220:HN220,IC220:IN220,JC220:JN220,KC220:KN220,LC220:LN220,MC220:MN220,NC220:NN220)</f>
        <v>8.8</v>
      </c>
      <c r="I220" s="102" t="n">
        <f aca="false">MIN(AC220:AN220,BC220:BN220,CC220:CN220,DC220:DN220,EC220:EN220,FC220:FN220,GC220:GN220,HC220:HN220,IC220:IN220,JC220:JN220,KC220:KN220,LC220:LN220,MC220:MN220,NC220:NN220)</f>
        <v>4.46666666666667</v>
      </c>
      <c r="J220" s="107" t="n">
        <f aca="false">(G220+I220)/2</f>
        <v>9.13333333333333</v>
      </c>
      <c r="AQ220" s="112"/>
      <c r="AR220" s="109"/>
      <c r="AS220" s="109"/>
      <c r="AT220" s="109"/>
      <c r="AU220" s="109"/>
      <c r="AV220" s="109"/>
      <c r="AW220" s="109"/>
      <c r="AX220" s="109"/>
      <c r="AY220" s="109"/>
      <c r="AZ220" s="109"/>
      <c r="BA220" s="109"/>
      <c r="BB220" s="109"/>
      <c r="BC220" s="109"/>
      <c r="BD220" s="109"/>
      <c r="BF220" s="112"/>
      <c r="BG220" s="109"/>
      <c r="BH220" s="109"/>
      <c r="BI220" s="109"/>
      <c r="BJ220" s="109"/>
      <c r="BK220" s="109"/>
      <c r="BL220" s="109"/>
      <c r="BM220" s="109"/>
      <c r="BN220" s="109"/>
      <c r="BO220" s="109"/>
      <c r="BP220" s="109"/>
      <c r="BQ220" s="109"/>
      <c r="BR220" s="109"/>
      <c r="BS220" s="109"/>
      <c r="FA220" s="1" t="n">
        <f aca="false">FA219+1</f>
        <v>1870</v>
      </c>
      <c r="FB220" s="111" t="n">
        <v>1870</v>
      </c>
      <c r="FC220" s="109" t="n">
        <v>11.3</v>
      </c>
      <c r="FD220" s="109" t="n">
        <v>11.7</v>
      </c>
      <c r="FE220" s="109" t="n">
        <v>10.1</v>
      </c>
      <c r="FF220" s="109" t="n">
        <v>8.8</v>
      </c>
      <c r="FG220" s="109" t="n">
        <v>6.9</v>
      </c>
      <c r="FH220" s="109" t="n">
        <v>7.6</v>
      </c>
      <c r="FI220" s="120" t="n">
        <f aca="false">(FI217+FI218+FI219+FI221+FI222+FI223)/6</f>
        <v>4.46666666666667</v>
      </c>
      <c r="FJ220" s="109" t="n">
        <v>5.8</v>
      </c>
      <c r="FK220" s="109" t="n">
        <v>6</v>
      </c>
      <c r="FL220" s="109" t="n">
        <v>8.8</v>
      </c>
      <c r="FM220" s="109" t="n">
        <v>8</v>
      </c>
      <c r="FN220" s="109" t="n">
        <v>11.4</v>
      </c>
      <c r="FO220" s="110" t="n">
        <f aca="false">SUM(FC220:FN220)/12</f>
        <v>8.40555555555556</v>
      </c>
      <c r="GA220" s="1" t="n">
        <f aca="false">GA219+1</f>
        <v>1870</v>
      </c>
      <c r="GB220" s="111" t="n">
        <v>1870</v>
      </c>
      <c r="GC220" s="109" t="n">
        <v>11.6</v>
      </c>
      <c r="GD220" s="109" t="n">
        <v>10.6</v>
      </c>
      <c r="GE220" s="109" t="n">
        <v>11.3</v>
      </c>
      <c r="GF220" s="109" t="n">
        <v>10.8</v>
      </c>
      <c r="GG220" s="109" t="n">
        <v>6.6</v>
      </c>
      <c r="GH220" s="109" t="n">
        <v>7.9</v>
      </c>
      <c r="GI220" s="109" t="n">
        <v>5</v>
      </c>
      <c r="GJ220" s="109" t="n">
        <v>6.3</v>
      </c>
      <c r="GK220" s="109" t="n">
        <v>6.7</v>
      </c>
      <c r="GL220" s="109" t="n">
        <v>9.1</v>
      </c>
      <c r="GM220" s="109" t="n">
        <v>8.5</v>
      </c>
      <c r="GN220" s="109" t="n">
        <v>10.3</v>
      </c>
      <c r="GO220" s="110" t="n">
        <f aca="false">SUM(GC220:GN220)/12</f>
        <v>8.725</v>
      </c>
      <c r="MA220" s="1" t="n">
        <f aca="false">MA219+1</f>
        <v>1870</v>
      </c>
      <c r="MB220" s="111" t="n">
        <v>1870</v>
      </c>
      <c r="MC220" s="120" t="n">
        <f aca="false">(MC216+MC217+MC218+MC221+MC222+MC223)/6</f>
        <v>12.65</v>
      </c>
      <c r="MD220" s="109" t="n">
        <v>13.8</v>
      </c>
      <c r="ME220" s="109" t="n">
        <v>12.5</v>
      </c>
      <c r="MF220" s="109" t="n">
        <v>10.6</v>
      </c>
      <c r="MG220" s="120" t="n">
        <f aca="false">(MG217+MG218+MG219+MG221+MG231+MG232)/6</f>
        <v>8.98333333333333</v>
      </c>
      <c r="MH220" s="120" t="n">
        <f aca="false">(MH217+MH218+MH219+MH221+MH231+MH232)/6</f>
        <v>6.65</v>
      </c>
      <c r="MI220" s="109" t="n">
        <v>5.4</v>
      </c>
      <c r="MJ220" s="109" t="n">
        <v>7.2</v>
      </c>
      <c r="MK220" s="109" t="n">
        <v>7.1</v>
      </c>
      <c r="ML220" s="109" t="n">
        <v>8.6</v>
      </c>
      <c r="MM220" s="109" t="n">
        <v>9.6</v>
      </c>
      <c r="MN220" s="109" t="n">
        <v>10.6</v>
      </c>
      <c r="MO220" s="110" t="n">
        <f aca="false">SUM(MC220:MN220)/12</f>
        <v>9.47361111111111</v>
      </c>
      <c r="OG220" s="8"/>
      <c r="OH220" s="8"/>
      <c r="OI220" s="8"/>
      <c r="OJ220" s="8"/>
      <c r="OK220" s="8"/>
      <c r="OL220" s="8"/>
      <c r="OM220" s="8"/>
      <c r="ON220" s="39" t="n">
        <f aca="false">(FO220+GO220+MO220)/3</f>
        <v>8.86805555555556</v>
      </c>
      <c r="OO220" s="40" t="n">
        <v>11.165</v>
      </c>
      <c r="OP220" s="41" t="n">
        <v>10.4260416666667</v>
      </c>
      <c r="OQ220" s="8"/>
      <c r="OR220" s="8"/>
      <c r="OS220" s="8"/>
      <c r="OT220" s="8"/>
      <c r="OU220" s="8"/>
      <c r="OV220" s="8"/>
      <c r="OW220" s="8"/>
      <c r="OX220" s="8"/>
      <c r="OY220" s="8"/>
      <c r="OZ220" s="8"/>
      <c r="PA220" s="21"/>
      <c r="PB220" s="22"/>
      <c r="PC220" s="8"/>
      <c r="PD220" s="8"/>
      <c r="PE220" s="8"/>
      <c r="PN220" s="28" t="n">
        <f aca="false">MAX(FC220:FN220,GC220:GN220,MC220:MN220)</f>
        <v>13.8</v>
      </c>
      <c r="PO220" s="29" t="n">
        <f aca="false">MIN(FC220:FN220,GC220:GN220,MC220:MN220)</f>
        <v>4.46666666666667</v>
      </c>
      <c r="PP220" s="30" t="n">
        <v>20.8</v>
      </c>
      <c r="PQ220" s="31" t="n">
        <v>3.6</v>
      </c>
      <c r="QU220" s="116" t="n">
        <f aca="false">AVERAGE(AH220,AI220,AJ220,BH220,BI220,BJ220,CH220,CI220,CJ220,DH220,DI220,DJ220,EH220,EI220,EJ220,FH220,FI220,FJ220,GH220,GI220,GJ220,HH220,HI220,HJ220,IH220,II220,IJ220,JH220,JI220,JJ220,KH220,KI220,KJ220,LH220,LI220,LJ220,MH220,MI220,MJ220,NH220,NI220,NJ220)</f>
        <v>6.25740740740741</v>
      </c>
      <c r="QV220" s="117" t="n">
        <f aca="false">AVERAGE(AC220,AD220,AN220,BC220,BD220,BN220,CC220,CD220,CN220,DC220,DD220,DN220,EC220,ED220,EN220,FC220,FD220,FN220,GC220,GD220,GN220,HC220,HD220,HN220,IC220,ID220,IN220,JC220,JD220,JN220,KC220,KD220,KN220,LC220,LD220,LN220,MC220,MD220,MN220,NC220,ND220,NN220,)</f>
        <v>10.395</v>
      </c>
    </row>
    <row r="221" customFormat="false" ht="12.9" hidden="false" customHeight="false" outlineLevel="0" collapsed="false">
      <c r="A221" s="101"/>
      <c r="B221" s="102" t="n">
        <f aca="false">AVERAGE(AO221,BO221,CO221,DO221,EO221,FO221,GO221,HO221,IO221,JO221,KO221,LO221,MO221,NO221)</f>
        <v>9.30833333333333</v>
      </c>
      <c r="C221" s="103" t="n">
        <f aca="false">AVERAGE(B217:B221)</f>
        <v>8.57935185185185</v>
      </c>
      <c r="D221" s="104" t="n">
        <f aca="false">AVERAGE(B212:B221)</f>
        <v>8.49089351851852</v>
      </c>
      <c r="G221" s="104" t="n">
        <f aca="false">MAX(AC221:AN221,BC221:BN221,CC221:CN221,DC221:DN221,EC221:EN221,FC221:FN221,GC221:GN221,HC221:HN221,IC221:IN221,JC221:JN221,KC221:KN221,LC221:LN221,MC221:MN221,NC221:NN221)</f>
        <v>14.7</v>
      </c>
      <c r="H221" s="106" t="n">
        <f aca="false">MEDIAN(AC221:AN221,BC221:BN221,CC221:CN221,DC221:DN221,EC221:EN221,FC221:FN221,GC221:GN221,HC221:HN221,IC221:IN221,JC221:JN221,KC221:KN221,LC221:LN221,MC221:MN221,NC221:NN221)</f>
        <v>8.65</v>
      </c>
      <c r="I221" s="102" t="n">
        <f aca="false">MIN(AC221:AN221,BC221:BN221,CC221:CN221,DC221:DN221,EC221:EN221,FC221:FN221,GC221:GN221,HC221:HN221,IC221:IN221,JC221:JN221,KC221:KN221,LC221:LN221,MC221:MN221,NC221:NN221)</f>
        <v>4.4</v>
      </c>
      <c r="J221" s="107" t="n">
        <f aca="false">(G221+I221)/2</f>
        <v>9.55</v>
      </c>
      <c r="AQ221" s="112"/>
      <c r="AR221" s="109"/>
      <c r="AS221" s="109"/>
      <c r="AT221" s="109"/>
      <c r="AU221" s="109"/>
      <c r="AV221" s="109"/>
      <c r="AW221" s="109"/>
      <c r="AX221" s="109"/>
      <c r="AY221" s="109"/>
      <c r="AZ221" s="109"/>
      <c r="BA221" s="109"/>
      <c r="BB221" s="109"/>
      <c r="BC221" s="109"/>
      <c r="BD221" s="109"/>
      <c r="BF221" s="112"/>
      <c r="BG221" s="109"/>
      <c r="BH221" s="109"/>
      <c r="BI221" s="109"/>
      <c r="BJ221" s="109"/>
      <c r="BK221" s="109"/>
      <c r="BL221" s="109"/>
      <c r="BM221" s="109"/>
      <c r="BN221" s="109"/>
      <c r="BO221" s="109"/>
      <c r="BP221" s="109"/>
      <c r="BQ221" s="109"/>
      <c r="BR221" s="109"/>
      <c r="BS221" s="109"/>
      <c r="FA221" s="1" t="n">
        <f aca="false">FA220+1</f>
        <v>1871</v>
      </c>
      <c r="FB221" s="111" t="n">
        <v>1871</v>
      </c>
      <c r="FC221" s="109" t="n">
        <v>12.4</v>
      </c>
      <c r="FD221" s="109" t="n">
        <v>12.6</v>
      </c>
      <c r="FE221" s="109" t="n">
        <v>9.1</v>
      </c>
      <c r="FF221" s="109" t="n">
        <v>4.9</v>
      </c>
      <c r="FG221" s="109" t="n">
        <v>8.4</v>
      </c>
      <c r="FH221" s="109" t="n">
        <v>5.6</v>
      </c>
      <c r="FI221" s="109" t="n">
        <v>4.4</v>
      </c>
      <c r="FJ221" s="109" t="n">
        <v>5.6</v>
      </c>
      <c r="FK221" s="109" t="n">
        <v>6.9</v>
      </c>
      <c r="FL221" s="109" t="n">
        <v>6.6</v>
      </c>
      <c r="FM221" s="109" t="n">
        <v>8.2</v>
      </c>
      <c r="FN221" s="109" t="n">
        <v>12.1</v>
      </c>
      <c r="FO221" s="110" t="n">
        <f aca="false">SUM(FC221:FN221)/12</f>
        <v>8.06666666666667</v>
      </c>
      <c r="GA221" s="1" t="n">
        <f aca="false">GA220+1</f>
        <v>1871</v>
      </c>
      <c r="GB221" s="111" t="n">
        <v>1871</v>
      </c>
      <c r="GC221" s="109" t="n">
        <v>12.9</v>
      </c>
      <c r="GD221" s="109" t="n">
        <v>14.5</v>
      </c>
      <c r="GE221" s="109" t="n">
        <v>10</v>
      </c>
      <c r="GF221" s="109" t="n">
        <v>8.6</v>
      </c>
      <c r="GG221" s="109" t="n">
        <v>8.6</v>
      </c>
      <c r="GH221" s="109" t="n">
        <v>7.7</v>
      </c>
      <c r="GI221" s="109" t="n">
        <v>8.2</v>
      </c>
      <c r="GJ221" s="109" t="n">
        <v>8.7</v>
      </c>
      <c r="GK221" s="109" t="n">
        <v>7.5</v>
      </c>
      <c r="GL221" s="109" t="n">
        <v>7.6</v>
      </c>
      <c r="GM221" s="109" t="n">
        <v>10.1</v>
      </c>
      <c r="GN221" s="109" t="n">
        <v>10.2</v>
      </c>
      <c r="GO221" s="110" t="n">
        <f aca="false">SUM(GC221:GN221)/12</f>
        <v>9.55</v>
      </c>
      <c r="MA221" s="1" t="n">
        <f aca="false">MA220+1</f>
        <v>1871</v>
      </c>
      <c r="MB221" s="111" t="n">
        <v>1871</v>
      </c>
      <c r="MC221" s="109" t="n">
        <v>14.7</v>
      </c>
      <c r="MD221" s="109" t="n">
        <v>14</v>
      </c>
      <c r="ME221" s="109" t="n">
        <v>11.5</v>
      </c>
      <c r="MF221" s="109" t="n">
        <v>9.7</v>
      </c>
      <c r="MG221" s="109" t="n">
        <v>9.5</v>
      </c>
      <c r="MH221" s="109" t="n">
        <v>8.8</v>
      </c>
      <c r="MI221" s="109" t="n">
        <v>7.2</v>
      </c>
      <c r="MJ221" s="109" t="n">
        <v>6.6</v>
      </c>
      <c r="MK221" s="109" t="n">
        <v>8</v>
      </c>
      <c r="ML221" s="109" t="n">
        <v>8.2</v>
      </c>
      <c r="MM221" s="109" t="n">
        <v>11.6</v>
      </c>
      <c r="MN221" s="109" t="n">
        <v>13.9</v>
      </c>
      <c r="MO221" s="110" t="n">
        <f aca="false">SUM(MC221:MN221)/12</f>
        <v>10.3083333333333</v>
      </c>
      <c r="OG221" s="8"/>
      <c r="OH221" s="8"/>
      <c r="OI221" s="8"/>
      <c r="OJ221" s="8"/>
      <c r="OK221" s="8"/>
      <c r="OL221" s="8"/>
      <c r="OM221" s="8"/>
      <c r="ON221" s="39" t="n">
        <f aca="false">(FO221+GO221+MO221)/3</f>
        <v>9.30833333333333</v>
      </c>
      <c r="OO221" s="40" t="n">
        <v>11.165</v>
      </c>
      <c r="OP221" s="41" t="n">
        <v>10.4260416666667</v>
      </c>
      <c r="OQ221" s="8"/>
      <c r="OR221" s="8"/>
      <c r="OS221" s="8"/>
      <c r="OT221" s="8"/>
      <c r="OU221" s="8"/>
      <c r="OV221" s="8"/>
      <c r="OW221" s="8"/>
      <c r="OX221" s="8"/>
      <c r="OY221" s="8"/>
      <c r="OZ221" s="8"/>
      <c r="PA221" s="21"/>
      <c r="PB221" s="45"/>
      <c r="PC221" s="8"/>
      <c r="PD221" s="8"/>
      <c r="PE221" s="8"/>
      <c r="PN221" s="28" t="n">
        <f aca="false">MAX(FC221:FN221,GC221:GN221,MC221:MN221)</f>
        <v>14.7</v>
      </c>
      <c r="PO221" s="29" t="n">
        <f aca="false">MIN(FC221:FN221,GC221:GN221,MC221:MN221)</f>
        <v>4.4</v>
      </c>
      <c r="PP221" s="30" t="n">
        <v>20.8</v>
      </c>
      <c r="PQ221" s="31" t="n">
        <v>3.6</v>
      </c>
      <c r="QU221" s="116" t="n">
        <f aca="false">AVERAGE(AH221,AI221,AJ221,BH221,BI221,BJ221,CH221,CI221,CJ221,DH221,DI221,DJ221,EH221,EI221,EJ221,FH221,FI221,FJ221,GH221,GI221,GJ221,HH221,HI221,HJ221,IH221,II221,IJ221,JH221,JI221,JJ221,KH221,KI221,KJ221,LH221,LI221,LJ221,MH221,MI221,MJ221,NH221,NI221,NJ221)</f>
        <v>6.97777777777778</v>
      </c>
      <c r="QV221" s="117" t="n">
        <f aca="false">AVERAGE(AC221,AD221,AN221,BC221,BD221,BN221,CC221,CD221,CN221,DC221,DD221,DN221,EC221,ED221,EN221,FC221,FD221,FN221,GC221,GD221,GN221,HC221,HD221,HN221,IC221,ID221,IN221,JC221,JD221,JN221,KC221,KD221,KN221,LC221,LD221,LN221,MC221,MD221,MN221,NC221,ND221,NN221,)</f>
        <v>11.73</v>
      </c>
      <c r="QW221" s="116" t="n">
        <f aca="false">AVERAGE(QU211:QU221)</f>
        <v>5.76255892255892</v>
      </c>
      <c r="QX221" s="118" t="n">
        <f aca="false">AVERAGE(QV211:QV221)</f>
        <v>10.2338275613276</v>
      </c>
    </row>
    <row r="222" customFormat="false" ht="12.9" hidden="false" customHeight="false" outlineLevel="0" collapsed="false">
      <c r="A222" s="101"/>
      <c r="B222" s="102" t="n">
        <f aca="false">AVERAGE(AO222,BO222,CO222,DO222,EO222,FO222,GO222,HO222,IO222,JO222,KO222,LO222,MO222,NO222)</f>
        <v>8.675</v>
      </c>
      <c r="C222" s="103" t="n">
        <f aca="false">AVERAGE(B218:B222)</f>
        <v>8.63712962962963</v>
      </c>
      <c r="D222" s="104" t="n">
        <f aca="false">AVERAGE(B213:B222)</f>
        <v>8.47191203703704</v>
      </c>
      <c r="E222" s="102"/>
      <c r="F222" s="105"/>
      <c r="G222" s="104" t="n">
        <f aca="false">MAX(AC222:AN222,BC222:BN222,CC222:CN222,DC222:DN222,EC222:EN222,FC222:FN222,GC222:GN222,HC222:HN222,IC222:IN222,JC222:JN222,KC222:KN222,LC222:LN222,MC222:MN222,NC222:NN222)</f>
        <v>15.1</v>
      </c>
      <c r="H222" s="106" t="n">
        <f aca="false">MEDIAN(AC222:AN222,BC222:BN222,CC222:CN222,DC222:DN222,EC222:EN222,FC222:FN222,GC222:GN222,HC222:HN222,IC222:IN222,JC222:JN222,KC222:KN222,LC222:LN222,MC222:MN222,NC222:NN222)</f>
        <v>8.65</v>
      </c>
      <c r="I222" s="102" t="n">
        <f aca="false">MIN(AC222:AN222,BC222:BN222,CC222:CN222,DC222:DN222,EC222:EN222,FC222:FN222,GC222:GN222,HC222:HN222,IC222:IN222,JC222:JN222,KC222:KN222,LC222:LN222,MC222:MN222,NC222:NN222)</f>
        <v>1.9</v>
      </c>
      <c r="J222" s="107" t="n">
        <f aca="false">(G222+I222)/2</f>
        <v>8.5</v>
      </c>
      <c r="AQ222" s="112"/>
      <c r="AR222" s="109"/>
      <c r="AS222" s="109"/>
      <c r="AT222" s="109"/>
      <c r="AU222" s="109"/>
      <c r="AV222" s="109"/>
      <c r="AW222" s="109"/>
      <c r="AX222" s="109"/>
      <c r="AY222" s="109"/>
      <c r="AZ222" s="109"/>
      <c r="BA222" s="109"/>
      <c r="BB222" s="109"/>
      <c r="BC222" s="109"/>
      <c r="BD222" s="109"/>
      <c r="BF222" s="112"/>
      <c r="BG222" s="109"/>
      <c r="BH222" s="109"/>
      <c r="BI222" s="109"/>
      <c r="BJ222" s="109"/>
      <c r="BK222" s="109"/>
      <c r="BL222" s="109"/>
      <c r="BM222" s="109"/>
      <c r="BN222" s="109"/>
      <c r="BO222" s="109"/>
      <c r="BP222" s="109"/>
      <c r="BQ222" s="109"/>
      <c r="BR222" s="109"/>
      <c r="BS222" s="109"/>
      <c r="FA222" s="1" t="n">
        <f aca="false">FA221+1</f>
        <v>1872</v>
      </c>
      <c r="FB222" s="111" t="n">
        <v>1872</v>
      </c>
      <c r="FC222" s="109" t="n">
        <v>13.3</v>
      </c>
      <c r="FD222" s="109" t="n">
        <v>12.7</v>
      </c>
      <c r="FE222" s="109" t="n">
        <v>10.7</v>
      </c>
      <c r="FF222" s="109" t="n">
        <v>7.1</v>
      </c>
      <c r="FG222" s="109" t="n">
        <v>6</v>
      </c>
      <c r="FH222" s="109" t="n">
        <v>5.8</v>
      </c>
      <c r="FI222" s="109" t="n">
        <v>5.3</v>
      </c>
      <c r="FJ222" s="109" t="n">
        <v>2.7</v>
      </c>
      <c r="FK222" s="109" t="n">
        <v>3</v>
      </c>
      <c r="FL222" s="109" t="n">
        <v>8.1</v>
      </c>
      <c r="FM222" s="109" t="n">
        <v>10.7</v>
      </c>
      <c r="FN222" s="109" t="n">
        <v>8.9</v>
      </c>
      <c r="FO222" s="110" t="n">
        <f aca="false">SUM(FC222:FN222)/12</f>
        <v>7.85833333333333</v>
      </c>
      <c r="GA222" s="1" t="n">
        <f aca="false">GA221+1</f>
        <v>1872</v>
      </c>
      <c r="GB222" s="111" t="n">
        <v>1872</v>
      </c>
      <c r="GC222" s="109" t="n">
        <v>15.1</v>
      </c>
      <c r="GD222" s="109" t="n">
        <v>13.4</v>
      </c>
      <c r="GE222" s="109" t="n">
        <v>13.1</v>
      </c>
      <c r="GF222" s="109" t="n">
        <v>8.6</v>
      </c>
      <c r="GG222" s="109" t="n">
        <v>6.9</v>
      </c>
      <c r="GH222" s="109" t="n">
        <v>7.5</v>
      </c>
      <c r="GI222" s="109" t="n">
        <v>6.8</v>
      </c>
      <c r="GJ222" s="109" t="n">
        <v>5.6</v>
      </c>
      <c r="GK222" s="109" t="n">
        <v>5.9</v>
      </c>
      <c r="GL222" s="109" t="n">
        <v>8.9</v>
      </c>
      <c r="GM222" s="109" t="n">
        <v>11.2</v>
      </c>
      <c r="GN222" s="109" t="n">
        <v>11.7</v>
      </c>
      <c r="GO222" s="110" t="n">
        <f aca="false">SUM(GC222:GN222)/12</f>
        <v>9.55833333333333</v>
      </c>
      <c r="MA222" s="1" t="n">
        <f aca="false">MA221+1</f>
        <v>1872</v>
      </c>
      <c r="MB222" s="111" t="n">
        <v>1872</v>
      </c>
      <c r="MC222" s="109" t="n">
        <v>13.7</v>
      </c>
      <c r="MD222" s="109" t="n">
        <v>13.3</v>
      </c>
      <c r="ME222" s="109" t="n">
        <v>10.4</v>
      </c>
      <c r="MF222" s="109" t="n">
        <v>9.8</v>
      </c>
      <c r="MG222" s="109" t="n">
        <v>5.9</v>
      </c>
      <c r="MH222" s="109" t="n">
        <v>6.9</v>
      </c>
      <c r="MI222" s="109" t="n">
        <v>7.1</v>
      </c>
      <c r="MJ222" s="109" t="n">
        <v>1.9</v>
      </c>
      <c r="MK222" s="109" t="n">
        <v>6.1</v>
      </c>
      <c r="ML222" s="109" t="n">
        <v>9.4</v>
      </c>
      <c r="MM222" s="109" t="n">
        <v>8.7</v>
      </c>
      <c r="MN222" s="109" t="n">
        <v>10.1</v>
      </c>
      <c r="MO222" s="110" t="n">
        <f aca="false">SUM(MC222:MN222)/12</f>
        <v>8.60833333333333</v>
      </c>
      <c r="OG222" s="8"/>
      <c r="OH222" s="8"/>
      <c r="OI222" s="8"/>
      <c r="OJ222" s="8"/>
      <c r="OK222" s="8"/>
      <c r="OL222" s="8"/>
      <c r="OM222" s="8"/>
      <c r="ON222" s="39" t="n">
        <f aca="false">(FO222+GO222+MO222)/3</f>
        <v>8.675</v>
      </c>
      <c r="OO222" s="40" t="n">
        <v>11.165</v>
      </c>
      <c r="OP222" s="41" t="n">
        <v>10.4260416666667</v>
      </c>
      <c r="OQ222" s="8"/>
      <c r="OR222" s="8"/>
      <c r="OS222" s="8"/>
      <c r="OT222" s="8"/>
      <c r="OU222" s="8"/>
      <c r="OV222" s="8"/>
      <c r="OW222" s="8"/>
      <c r="OX222" s="8"/>
      <c r="OY222" s="8"/>
      <c r="OZ222" s="8"/>
      <c r="PA222" s="21"/>
      <c r="PB222" s="45"/>
      <c r="PC222" s="8"/>
      <c r="PD222" s="8"/>
      <c r="PE222" s="8"/>
      <c r="PN222" s="28" t="n">
        <f aca="false">MAX(FC222:FN222,GC222:GN222,MC222:MN222)</f>
        <v>15.1</v>
      </c>
      <c r="PO222" s="29" t="n">
        <f aca="false">MIN(FC222:FN222,GC222:GN222,MC222:MN222)</f>
        <v>1.9</v>
      </c>
      <c r="PP222" s="30" t="n">
        <v>20.8</v>
      </c>
      <c r="PQ222" s="31" t="n">
        <v>3.6</v>
      </c>
      <c r="QU222" s="116" t="n">
        <f aca="false">AVERAGE(AH222,AI222,AJ222,BH222,BI222,BJ222,CH222,CI222,CJ222,DH222,DI222,DJ222,EH222,EI222,EJ222,FH222,FI222,FJ222,GH222,GI222,GJ222,HH222,HI222,HJ222,IH222,II222,IJ222,JH222,JI222,JJ222,KH222,KI222,KJ222,LH222,LI222,LJ222,MH222,MI222,MJ222,NH222,NI222,NJ222)</f>
        <v>5.51111111111111</v>
      </c>
      <c r="QV222" s="117" t="n">
        <f aca="false">AVERAGE(AC222,AD222,AN222,BC222,BD222,BN222,CC222,CD222,CN222,DC222,DD222,DN222,EC222,ED222,EN222,FC222,FD222,FN222,GC222,GD222,GN222,HC222,HD222,HN222,IC222,ID222,IN222,JC222,JD222,JN222,KC222,KD222,KN222,LC222,LD222,LN222,MC222,MD222,MN222,NC222,ND222,NN222,)</f>
        <v>11.22</v>
      </c>
      <c r="QW222" s="116" t="n">
        <f aca="false">AVERAGE(QU212:QU222)</f>
        <v>5.7362962962963</v>
      </c>
      <c r="QX222" s="118" t="n">
        <f aca="false">AVERAGE(QV212:QV222)</f>
        <v>10.3005808080808</v>
      </c>
    </row>
    <row r="223" customFormat="false" ht="12.9" hidden="false" customHeight="false" outlineLevel="0" collapsed="false">
      <c r="A223" s="101"/>
      <c r="B223" s="102" t="n">
        <f aca="false">AVERAGE(AO223,BO223,CO223,DO223,EO223,FO223,GO223,HO223,IO223,JO223,KO223,LO223,MO223,NO223)</f>
        <v>8.58611111111111</v>
      </c>
      <c r="C223" s="103" t="n">
        <f aca="false">AVERAGE(B219:B223)</f>
        <v>8.6937962962963</v>
      </c>
      <c r="D223" s="104" t="n">
        <f aca="false">AVERAGE(B214:B223)</f>
        <v>8.46891203703704</v>
      </c>
      <c r="E223" s="102"/>
      <c r="F223" s="105"/>
      <c r="G223" s="104" t="n">
        <f aca="false">MAX(AC223:AN223,BC223:BN223,CC223:CN223,DC223:DN223,EC223:EN223,FC223:FN223,GC223:GN223,HC223:HN223,IC223:IN223,JC223:JN223,KC223:KN223,LC223:LN223,MC223:MN223,NC223:NN223)</f>
        <v>14.8</v>
      </c>
      <c r="H223" s="106" t="n">
        <f aca="false">MEDIAN(AC223:AN223,BC223:BN223,CC223:CN223,DC223:DN223,EC223:EN223,FC223:FN223,GC223:GN223,HC223:HN223,IC223:IN223,JC223:JN223,KC223:KN223,LC223:LN223,MC223:MN223,NC223:NN223)</f>
        <v>8.65</v>
      </c>
      <c r="I223" s="102" t="n">
        <f aca="false">MIN(AC223:AN223,BC223:BN223,CC223:CN223,DC223:DN223,EC223:EN223,FC223:FN223,GC223:GN223,HC223:HN223,IC223:IN223,JC223:JN223,KC223:KN223,LC223:LN223,MC223:MN223,NC223:NN223)</f>
        <v>3</v>
      </c>
      <c r="J223" s="107" t="n">
        <f aca="false">(G223+I223)/2</f>
        <v>8.9</v>
      </c>
      <c r="AQ223" s="112"/>
      <c r="AR223" s="109"/>
      <c r="AS223" s="109"/>
      <c r="AT223" s="109"/>
      <c r="AU223" s="109"/>
      <c r="AV223" s="109"/>
      <c r="AW223" s="109"/>
      <c r="AX223" s="109"/>
      <c r="AY223" s="109"/>
      <c r="AZ223" s="109"/>
      <c r="BA223" s="109"/>
      <c r="BB223" s="109"/>
      <c r="BC223" s="109"/>
      <c r="BD223" s="109"/>
      <c r="BF223" s="112"/>
      <c r="BG223" s="109"/>
      <c r="BH223" s="109"/>
      <c r="BI223" s="109"/>
      <c r="BJ223" s="109"/>
      <c r="BK223" s="109"/>
      <c r="BL223" s="109"/>
      <c r="BM223" s="109"/>
      <c r="BN223" s="109"/>
      <c r="BO223" s="109"/>
      <c r="BP223" s="109"/>
      <c r="BQ223" s="109"/>
      <c r="BR223" s="109"/>
      <c r="BS223" s="109"/>
      <c r="FA223" s="1" t="n">
        <f aca="false">FA222+1</f>
        <v>1873</v>
      </c>
      <c r="FB223" s="111" t="n">
        <v>1873</v>
      </c>
      <c r="FC223" s="109" t="n">
        <v>12</v>
      </c>
      <c r="FD223" s="109" t="n">
        <v>11.7</v>
      </c>
      <c r="FE223" s="109" t="n">
        <v>8.7</v>
      </c>
      <c r="FF223" s="109" t="n">
        <v>8.7</v>
      </c>
      <c r="FG223" s="109" t="n">
        <v>7.9</v>
      </c>
      <c r="FH223" s="109" t="n">
        <v>5.5</v>
      </c>
      <c r="FI223" s="109" t="n">
        <v>3</v>
      </c>
      <c r="FJ223" s="109" t="n">
        <v>5.7</v>
      </c>
      <c r="FK223" s="109" t="n">
        <v>6.2</v>
      </c>
      <c r="FL223" s="109" t="n">
        <v>7.4</v>
      </c>
      <c r="FM223" s="109" t="n">
        <v>7.6</v>
      </c>
      <c r="FN223" s="109" t="n">
        <v>5.4</v>
      </c>
      <c r="FO223" s="110" t="n">
        <f aca="false">SUM(FC223:FN223)/12</f>
        <v>7.48333333333333</v>
      </c>
      <c r="GA223" s="1" t="n">
        <f aca="false">GA222+1</f>
        <v>1873</v>
      </c>
      <c r="GB223" s="111" t="n">
        <v>1873</v>
      </c>
      <c r="GC223" s="109" t="n">
        <v>12.3</v>
      </c>
      <c r="GD223" s="109" t="n">
        <v>12.3</v>
      </c>
      <c r="GE223" s="109" t="n">
        <v>11.7</v>
      </c>
      <c r="GF223" s="109" t="n">
        <v>10.7</v>
      </c>
      <c r="GG223" s="109" t="n">
        <v>9.1</v>
      </c>
      <c r="GH223" s="109" t="n">
        <v>7.1</v>
      </c>
      <c r="GI223" s="109" t="n">
        <v>4.2</v>
      </c>
      <c r="GJ223" s="109" t="n">
        <v>7.3</v>
      </c>
      <c r="GK223" s="109" t="n">
        <v>7.5</v>
      </c>
      <c r="GL223" s="109" t="n">
        <v>10.3</v>
      </c>
      <c r="GM223" s="109" t="n">
        <v>8.6</v>
      </c>
      <c r="GN223" s="109" t="n">
        <v>11.1</v>
      </c>
      <c r="GO223" s="110" t="n">
        <f aca="false">SUM(GC223:GN223)/12</f>
        <v>9.35</v>
      </c>
      <c r="MA223" s="1" t="n">
        <f aca="false">MA222+1</f>
        <v>1873</v>
      </c>
      <c r="MB223" s="111" t="n">
        <v>1873</v>
      </c>
      <c r="MC223" s="109" t="n">
        <v>10.3</v>
      </c>
      <c r="MD223" s="109" t="n">
        <v>11.8</v>
      </c>
      <c r="ME223" s="109" t="n">
        <v>11.3</v>
      </c>
      <c r="MF223" s="109" t="n">
        <v>3.7</v>
      </c>
      <c r="MG223" s="109" t="n">
        <v>14.8</v>
      </c>
      <c r="MH223" s="109" t="n">
        <v>5.5</v>
      </c>
      <c r="MI223" s="109" t="n">
        <v>4.9</v>
      </c>
      <c r="MJ223" s="109" t="n">
        <v>3.3</v>
      </c>
      <c r="MK223" s="109" t="n">
        <v>6.5</v>
      </c>
      <c r="ML223" s="109" t="n">
        <v>11.8</v>
      </c>
      <c r="MM223" s="109" t="n">
        <v>10.6</v>
      </c>
      <c r="MN223" s="109" t="n">
        <v>12.6</v>
      </c>
      <c r="MO223" s="110" t="n">
        <f aca="false">SUM(MC223:MN223)/12</f>
        <v>8.925</v>
      </c>
      <c r="OG223" s="8"/>
      <c r="OH223" s="8"/>
      <c r="OI223" s="8"/>
      <c r="OJ223" s="8"/>
      <c r="OK223" s="8"/>
      <c r="OL223" s="8"/>
      <c r="OM223" s="8"/>
      <c r="ON223" s="39" t="n">
        <f aca="false">(FO223+GO223+MO223)/3</f>
        <v>8.58611111111111</v>
      </c>
      <c r="OO223" s="40" t="n">
        <v>11.165</v>
      </c>
      <c r="OP223" s="41" t="n">
        <v>10.4260416666667</v>
      </c>
      <c r="OQ223" s="8"/>
      <c r="OR223" s="8"/>
      <c r="OS223" s="8"/>
      <c r="OT223" s="8"/>
      <c r="OU223" s="8"/>
      <c r="OV223" s="8"/>
      <c r="OW223" s="8"/>
      <c r="OX223" s="8"/>
      <c r="OY223" s="8"/>
      <c r="OZ223" s="8"/>
      <c r="PA223" s="21"/>
      <c r="PB223" s="45"/>
      <c r="PC223" s="8"/>
      <c r="PD223" s="8"/>
      <c r="PE223" s="8"/>
      <c r="PN223" s="28" t="n">
        <f aca="false">MAX(FC223:FN223,GC223:GN223,MC223:MN223)</f>
        <v>14.8</v>
      </c>
      <c r="PO223" s="29" t="n">
        <f aca="false">MIN(FC223:FN223,GC223:GN223,MC223:MN223)</f>
        <v>3</v>
      </c>
      <c r="PP223" s="30" t="n">
        <v>20.8</v>
      </c>
      <c r="PQ223" s="31" t="n">
        <v>3.6</v>
      </c>
      <c r="QU223" s="116" t="n">
        <f aca="false">AVERAGE(AH223,AI223,AJ223,BH223,BI223,BJ223,CH223,CI223,CJ223,DH223,DI223,DJ223,EH223,EI223,EJ223,FH223,FI223,FJ223,GH223,GI223,GJ223,HH223,HI223,HJ223,IH223,II223,IJ223,JH223,JI223,JJ223,KH223,KI223,KJ223,LH223,LI223,LJ223,MH223,MI223,MJ223,NH223,NI223,NJ223)</f>
        <v>5.16666666666667</v>
      </c>
      <c r="QV223" s="117" t="n">
        <f aca="false">AVERAGE(AC223,AD223,AN223,BC223,BD223,BN223,CC223,CD223,CN223,DC223,DD223,DN223,EC223,ED223,EN223,FC223,FD223,FN223,GC223,GD223,GN223,HC223,HD223,HN223,IC223,ID223,IN223,JC223,JD223,JN223,KC223,KD223,KN223,LC223,LD223,LN223,MC223,MD223,MN223,NC223,ND223,NN223,)</f>
        <v>9.95</v>
      </c>
      <c r="QW223" s="116" t="n">
        <f aca="false">AVERAGE(QU213:QU223)</f>
        <v>5.61575757575758</v>
      </c>
      <c r="QX223" s="118" t="n">
        <f aca="false">AVERAGE(QV213:QV223)</f>
        <v>10.2811868686869</v>
      </c>
    </row>
    <row r="224" customFormat="false" ht="12.9" hidden="false" customHeight="false" outlineLevel="0" collapsed="false">
      <c r="A224" s="101"/>
      <c r="B224" s="102" t="n">
        <f aca="false">AVERAGE(AO224,BO224,CO224,DO224,EO224,FO224,GO224,HO224,IO224,JO224,KO224,LO224,MO224,NO224)</f>
        <v>8.2</v>
      </c>
      <c r="C224" s="103" t="n">
        <f aca="false">AVERAGE(B220:B224)</f>
        <v>8.7275</v>
      </c>
      <c r="D224" s="104" t="n">
        <f aca="false">AVERAGE(B215:B224)</f>
        <v>8.45851851851852</v>
      </c>
      <c r="E224" s="102"/>
      <c r="F224" s="105"/>
      <c r="G224" s="104" t="n">
        <f aca="false">MAX(AC224:AN224,BC224:BN224,CC224:CN224,DC224:DN224,EC224:EN224,FC224:FN224,GC224:GN224,HC224:HN224,IC224:IN224,JC224:JN224,KC224:KN224,LC224:LN224,MC224:MN224,NC224:NN224)</f>
        <v>13.2</v>
      </c>
      <c r="H224" s="106" t="n">
        <f aca="false">MEDIAN(AC224:AN224,BC224:BN224,CC224:CN224,DC224:DN224,EC224:EN224,FC224:FN224,GC224:GN224,HC224:HN224,IC224:IN224,JC224:JN224,KC224:KN224,LC224:LN224,MC224:MN224,NC224:NN224)</f>
        <v>8.65</v>
      </c>
      <c r="I224" s="102" t="n">
        <f aca="false">MIN(AC224:AN224,BC224:BN224,CC224:CN224,DC224:DN224,EC224:EN224,FC224:FN224,GC224:GN224,HC224:HN224,IC224:IN224,JC224:JN224,KC224:KN224,LC224:LN224,MC224:MN224,NC224:NN224)</f>
        <v>2.1</v>
      </c>
      <c r="J224" s="107" t="n">
        <f aca="false">(G224+I224)/2</f>
        <v>7.65</v>
      </c>
      <c r="AQ224" s="112"/>
      <c r="AR224" s="109"/>
      <c r="AS224" s="109"/>
      <c r="AT224" s="109"/>
      <c r="AU224" s="109"/>
      <c r="AV224" s="109"/>
      <c r="AW224" s="109"/>
      <c r="AX224" s="109"/>
      <c r="AY224" s="109"/>
      <c r="AZ224" s="109"/>
      <c r="BA224" s="109"/>
      <c r="BB224" s="109"/>
      <c r="BC224" s="109"/>
      <c r="BD224" s="109"/>
      <c r="BF224" s="112"/>
      <c r="BG224" s="109"/>
      <c r="BH224" s="109"/>
      <c r="BI224" s="109"/>
      <c r="BJ224" s="109"/>
      <c r="BK224" s="109"/>
      <c r="BL224" s="109"/>
      <c r="BM224" s="109"/>
      <c r="BN224" s="109"/>
      <c r="BO224" s="109"/>
      <c r="BP224" s="109"/>
      <c r="BQ224" s="109"/>
      <c r="BR224" s="109"/>
      <c r="BS224" s="109"/>
      <c r="FA224" s="1" t="n">
        <f aca="false">FA223+1</f>
        <v>1874</v>
      </c>
      <c r="FB224" s="111" t="n">
        <v>1874</v>
      </c>
      <c r="FC224" s="109" t="n">
        <v>12.2</v>
      </c>
      <c r="FD224" s="109" t="n">
        <v>9.1</v>
      </c>
      <c r="FE224" s="109" t="n">
        <v>10.2</v>
      </c>
      <c r="FF224" s="109" t="n">
        <v>8.4</v>
      </c>
      <c r="FG224" s="109" t="n">
        <v>7.1</v>
      </c>
      <c r="FH224" s="109" t="n">
        <v>4.2</v>
      </c>
      <c r="FI224" s="109" t="n">
        <v>2.1</v>
      </c>
      <c r="FJ224" s="109" t="n">
        <v>4.3</v>
      </c>
      <c r="FK224" s="109" t="n">
        <v>5.6</v>
      </c>
      <c r="FL224" s="109" t="n">
        <v>7.6</v>
      </c>
      <c r="FM224" s="109" t="n">
        <v>9.3</v>
      </c>
      <c r="FN224" s="109" t="n">
        <v>10.5</v>
      </c>
      <c r="FO224" s="110" t="n">
        <f aca="false">SUM(FC224:FN224)/12</f>
        <v>7.55</v>
      </c>
      <c r="GA224" s="1" t="n">
        <f aca="false">GA223+1</f>
        <v>1874</v>
      </c>
      <c r="GB224" s="111" t="n">
        <v>1874</v>
      </c>
      <c r="GC224" s="109" t="n">
        <v>12.9</v>
      </c>
      <c r="GD224" s="109" t="n">
        <v>11.4</v>
      </c>
      <c r="GE224" s="109" t="n">
        <v>11.4</v>
      </c>
      <c r="GF224" s="109" t="n">
        <v>8.8</v>
      </c>
      <c r="GG224" s="109" t="n">
        <v>8.5</v>
      </c>
      <c r="GH224" s="109" t="n">
        <v>6.5</v>
      </c>
      <c r="GI224" s="109" t="n">
        <v>5.6</v>
      </c>
      <c r="GJ224" s="109" t="n">
        <v>4.8</v>
      </c>
      <c r="GK224" s="109" t="n">
        <v>6.5</v>
      </c>
      <c r="GL224" s="109" t="n">
        <v>8</v>
      </c>
      <c r="GM224" s="109" t="n">
        <v>8.9</v>
      </c>
      <c r="GN224" s="109" t="n">
        <v>11.1</v>
      </c>
      <c r="GO224" s="110" t="n">
        <f aca="false">SUM(GC224:GN224)/12</f>
        <v>8.7</v>
      </c>
      <c r="MA224" s="1" t="n">
        <f aca="false">MA223+1</f>
        <v>1874</v>
      </c>
      <c r="MB224" s="111" t="n">
        <v>1874</v>
      </c>
      <c r="MC224" s="109" t="n">
        <v>13.1</v>
      </c>
      <c r="MD224" s="109" t="n">
        <v>13.2</v>
      </c>
      <c r="ME224" s="109" t="n">
        <v>11.2</v>
      </c>
      <c r="MF224" s="109" t="n">
        <v>8.9</v>
      </c>
      <c r="MG224" s="109" t="n">
        <v>4.4</v>
      </c>
      <c r="MH224" s="109" t="n">
        <v>6.1</v>
      </c>
      <c r="MI224" s="109" t="n">
        <v>3.4</v>
      </c>
      <c r="MJ224" s="109" t="n">
        <v>3.6</v>
      </c>
      <c r="MK224" s="109" t="n">
        <v>3.7</v>
      </c>
      <c r="ML224" s="120" t="n">
        <f aca="false">(ML221+ML222+ML223+ML225+ML226+ML236)/6</f>
        <v>9.1</v>
      </c>
      <c r="MM224" s="109" t="n">
        <v>11.3</v>
      </c>
      <c r="MN224" s="109" t="n">
        <v>12.2</v>
      </c>
      <c r="MO224" s="110" t="n">
        <f aca="false">SUM(MC224:MN224)/12</f>
        <v>8.35</v>
      </c>
      <c r="OG224" s="8"/>
      <c r="OH224" s="8"/>
      <c r="OI224" s="8"/>
      <c r="OJ224" s="8"/>
      <c r="OK224" s="8"/>
      <c r="OL224" s="8"/>
      <c r="OM224" s="8"/>
      <c r="ON224" s="39" t="n">
        <f aca="false">(FO224+GO224+MO224)/3</f>
        <v>8.2</v>
      </c>
      <c r="OO224" s="40" t="n">
        <v>11.165</v>
      </c>
      <c r="OP224" s="41" t="n">
        <v>10.4260416666667</v>
      </c>
      <c r="OQ224" s="8"/>
      <c r="OR224" s="8"/>
      <c r="OS224" s="8"/>
      <c r="OT224" s="8"/>
      <c r="OU224" s="8"/>
      <c r="OV224" s="8"/>
      <c r="OW224" s="8"/>
      <c r="OX224" s="8"/>
      <c r="OY224" s="8"/>
      <c r="OZ224" s="8"/>
      <c r="PA224" s="21"/>
      <c r="PB224" s="45"/>
      <c r="PC224" s="8"/>
      <c r="PD224" s="8"/>
      <c r="PE224" s="8"/>
      <c r="PN224" s="28" t="n">
        <f aca="false">MAX(FC224:FN224,GC224:GN224,MC224:MN224)</f>
        <v>13.2</v>
      </c>
      <c r="PO224" s="29" t="n">
        <f aca="false">MIN(FC224:FN224,GC224:GN224,MC224:MN224)</f>
        <v>2.1</v>
      </c>
      <c r="PP224" s="30" t="n">
        <v>20.8</v>
      </c>
      <c r="PQ224" s="31" t="n">
        <v>3.6</v>
      </c>
      <c r="QU224" s="116" t="n">
        <f aca="false">AVERAGE(AH224,AI224,AJ224,BH224,BI224,BJ224,CH224,CI224,CJ224,DH224,DI224,DJ224,EH224,EI224,EJ224,FH224,FI224,FJ224,GH224,GI224,GJ224,HH224,HI224,HJ224,IH224,II224,IJ224,JH224,JI224,JJ224,KH224,KI224,KJ224,LH224,LI224,LJ224,MH224,MI224,MJ224,NH224,NI224,NJ224)</f>
        <v>4.51111111111111</v>
      </c>
      <c r="QV224" s="117" t="n">
        <f aca="false">AVERAGE(AC224,AD224,AN224,BC224,BD224,BN224,CC224,CD224,CN224,DC224,DD224,DN224,EC224,ED224,EN224,FC224,FD224,FN224,GC224,GD224,GN224,HC224,HD224,HN224,IC224,ID224,IN224,JC224,JD224,JN224,KC224,KD224,KN224,LC224,LD224,LN224,MC224,MD224,MN224,NC224,ND224,NN224,)</f>
        <v>10.57</v>
      </c>
      <c r="QW224" s="116" t="n">
        <f aca="false">AVERAGE(QU214:QU224)</f>
        <v>5.47777777777778</v>
      </c>
      <c r="QX224" s="118" t="n">
        <f aca="false">AVERAGE(QV214:QV224)</f>
        <v>10.2902777777778</v>
      </c>
    </row>
    <row r="225" customFormat="false" ht="12.9" hidden="false" customHeight="false" outlineLevel="0" collapsed="false">
      <c r="A225" s="101" t="n">
        <f aca="false">A220+5</f>
        <v>1875</v>
      </c>
      <c r="B225" s="102" t="n">
        <f aca="false">AVERAGE(AO225,BO225,CO225,DO225,EO225,FO225,GO225,HO225,IO225,JO225,KO225,LO225,MO225,NO225)</f>
        <v>8.58472222222222</v>
      </c>
      <c r="C225" s="103" t="n">
        <f aca="false">AVERAGE(B221:B225)</f>
        <v>8.67083333333333</v>
      </c>
      <c r="D225" s="104" t="n">
        <f aca="false">AVERAGE(B216:B225)</f>
        <v>8.52425925925926</v>
      </c>
      <c r="E225" s="102"/>
      <c r="F225" s="105"/>
      <c r="G225" s="104" t="n">
        <f aca="false">MAX(AC225:AN225,BC225:BN225,CC225:CN225,DC225:DN225,EC225:EN225,FC225:FN225,GC225:GN225,HC225:HN225,IC225:IN225,JC225:JN225,KC225:KN225,LC225:LN225,MC225:MN225,NC225:NN225)</f>
        <v>15</v>
      </c>
      <c r="H225" s="106" t="n">
        <f aca="false">MEDIAN(AC225:AN225,BC225:BN225,CC225:CN225,DC225:DN225,EC225:EN225,FC225:FN225,GC225:GN225,HC225:HN225,IC225:IN225,JC225:JN225,KC225:KN225,LC225:LN225,MC225:MN225,NC225:NN225)</f>
        <v>8.39166666666667</v>
      </c>
      <c r="I225" s="102" t="n">
        <f aca="false">MIN(AC225:AN225,BC225:BN225,CC225:CN225,DC225:DN225,EC225:EN225,FC225:FN225,GC225:GN225,HC225:HN225,IC225:IN225,JC225:JN225,KC225:KN225,LC225:LN225,MC225:MN225,NC225:NN225)</f>
        <v>3</v>
      </c>
      <c r="J225" s="107" t="n">
        <f aca="false">(G225+I225)/2</f>
        <v>9</v>
      </c>
      <c r="AQ225" s="112"/>
      <c r="AR225" s="109"/>
      <c r="AS225" s="109"/>
      <c r="AT225" s="109"/>
      <c r="AU225" s="109"/>
      <c r="AV225" s="109"/>
      <c r="AW225" s="109"/>
      <c r="AX225" s="109"/>
      <c r="AY225" s="109"/>
      <c r="AZ225" s="109"/>
      <c r="BA225" s="109"/>
      <c r="BB225" s="109"/>
      <c r="BC225" s="109"/>
      <c r="BD225" s="109"/>
      <c r="BF225" s="112"/>
      <c r="BG225" s="109"/>
      <c r="BH225" s="109"/>
      <c r="BI225" s="109"/>
      <c r="BJ225" s="109"/>
      <c r="BK225" s="109"/>
      <c r="BL225" s="109"/>
      <c r="BM225" s="109"/>
      <c r="BN225" s="109"/>
      <c r="BO225" s="109"/>
      <c r="BP225" s="109"/>
      <c r="BQ225" s="109"/>
      <c r="BR225" s="109"/>
      <c r="BS225" s="109"/>
      <c r="FA225" s="1" t="n">
        <f aca="false">FA224+1</f>
        <v>1875</v>
      </c>
      <c r="FB225" s="111" t="n">
        <v>1875</v>
      </c>
      <c r="FC225" s="109" t="n">
        <v>10.6</v>
      </c>
      <c r="FD225" s="109" t="n">
        <v>11.2</v>
      </c>
      <c r="FE225" s="109" t="n">
        <v>7.7</v>
      </c>
      <c r="FF225" s="109" t="n">
        <v>8.6</v>
      </c>
      <c r="FG225" s="109" t="n">
        <v>5.9</v>
      </c>
      <c r="FH225" s="109" t="n">
        <v>5.7</v>
      </c>
      <c r="FI225" s="109" t="n">
        <v>3</v>
      </c>
      <c r="FJ225" s="109" t="n">
        <v>5.3</v>
      </c>
      <c r="FK225" s="109" t="n">
        <v>4.6</v>
      </c>
      <c r="FL225" s="109" t="n">
        <v>7.7</v>
      </c>
      <c r="FM225" s="109" t="n">
        <v>7.9</v>
      </c>
      <c r="FN225" s="109" t="n">
        <v>6.3</v>
      </c>
      <c r="FO225" s="110" t="n">
        <f aca="false">SUM(FC225:FN225)/12</f>
        <v>7.04166666666667</v>
      </c>
      <c r="GA225" s="1" t="n">
        <f aca="false">GA224+1</f>
        <v>1875</v>
      </c>
      <c r="GB225" s="111" t="n">
        <v>1875</v>
      </c>
      <c r="GC225" s="109" t="n">
        <v>15</v>
      </c>
      <c r="GD225" s="109" t="n">
        <v>12.8</v>
      </c>
      <c r="GE225" s="109" t="n">
        <v>10.7</v>
      </c>
      <c r="GF225" s="109" t="n">
        <v>10</v>
      </c>
      <c r="GG225" s="109" t="n">
        <v>7.4</v>
      </c>
      <c r="GH225" s="109" t="n">
        <v>8.9</v>
      </c>
      <c r="GI225" s="109" t="n">
        <v>3.5</v>
      </c>
      <c r="GJ225" s="109" t="n">
        <v>7.2</v>
      </c>
      <c r="GK225" s="109" t="n">
        <v>6.2</v>
      </c>
      <c r="GL225" s="109" t="n">
        <v>8.3</v>
      </c>
      <c r="GM225" s="109" t="n">
        <v>9.7</v>
      </c>
      <c r="GN225" s="109" t="n">
        <v>10.6</v>
      </c>
      <c r="GO225" s="110" t="n">
        <f aca="false">SUM(GC225:GN225)/12</f>
        <v>9.19166666666667</v>
      </c>
      <c r="MA225" s="1" t="n">
        <f aca="false">MA224+1</f>
        <v>1875</v>
      </c>
      <c r="MB225" s="111" t="n">
        <v>1875</v>
      </c>
      <c r="MC225" s="120" t="n">
        <f aca="false">(MC221+MC222+MC223+MC226+MC227+MC228)/6</f>
        <v>13.65</v>
      </c>
      <c r="MD225" s="109" t="n">
        <v>13.8</v>
      </c>
      <c r="ME225" s="109" t="n">
        <v>12.5</v>
      </c>
      <c r="MF225" s="109" t="n">
        <v>10.6</v>
      </c>
      <c r="MG225" s="120" t="n">
        <f aca="false">(MG222+MG223+MG224+MG226+MG236+MG237)/6</f>
        <v>8.48333333333333</v>
      </c>
      <c r="MH225" s="120" t="n">
        <f aca="false">(MH222+MH223+MH224+MH226+MH236+MH237)/6</f>
        <v>6.71666666666667</v>
      </c>
      <c r="MI225" s="109" t="n">
        <v>5.4</v>
      </c>
      <c r="MJ225" s="109" t="n">
        <v>7.2</v>
      </c>
      <c r="MK225" s="109" t="n">
        <v>7.1</v>
      </c>
      <c r="ML225" s="109" t="n">
        <v>8.6</v>
      </c>
      <c r="MM225" s="109" t="n">
        <v>9.6</v>
      </c>
      <c r="MN225" s="109" t="n">
        <v>10.6</v>
      </c>
      <c r="MO225" s="110" t="n">
        <f aca="false">SUM(MC225:MN225)/12</f>
        <v>9.52083333333333</v>
      </c>
      <c r="OG225" s="8"/>
      <c r="OH225" s="8"/>
      <c r="OI225" s="8"/>
      <c r="OJ225" s="8"/>
      <c r="OK225" s="8"/>
      <c r="OL225" s="8"/>
      <c r="OM225" s="8"/>
      <c r="ON225" s="39" t="n">
        <f aca="false">(FO225+GO225+MO225)/3</f>
        <v>8.58472222222222</v>
      </c>
      <c r="OO225" s="40" t="n">
        <v>11.165</v>
      </c>
      <c r="OP225" s="41" t="n">
        <v>10.4260416666667</v>
      </c>
      <c r="OQ225" s="8"/>
      <c r="OR225" s="8"/>
      <c r="OS225" s="8"/>
      <c r="OT225" s="8"/>
      <c r="OU225" s="8"/>
      <c r="OV225" s="8"/>
      <c r="OW225" s="8"/>
      <c r="OX225" s="8"/>
      <c r="OY225" s="8"/>
      <c r="OZ225" s="8"/>
      <c r="PA225" s="21"/>
      <c r="PB225" s="45"/>
      <c r="PC225" s="8"/>
      <c r="PD225" s="8"/>
      <c r="PE225" s="8"/>
      <c r="PN225" s="28" t="n">
        <f aca="false">MAX(FC225:FN225,GC225:GN225,MC225:MN225)</f>
        <v>15</v>
      </c>
      <c r="PO225" s="29" t="n">
        <f aca="false">MIN(FC225:FN225,GC225:GN225,MC225:MN225)</f>
        <v>3</v>
      </c>
      <c r="PP225" s="30" t="n">
        <v>20.8</v>
      </c>
      <c r="PQ225" s="31" t="n">
        <v>3.6</v>
      </c>
      <c r="QU225" s="116" t="n">
        <f aca="false">AVERAGE(AH225,AI225,AJ225,BH225,BI225,BJ225,CH225,CI225,CJ225,DH225,DI225,DJ225,EH225,EI225,EJ225,FH225,FI225,FJ225,GH225,GI225,GJ225,HH225,HI225,HJ225,IH225,II225,IJ225,JH225,JI225,JJ225,KH225,KI225,KJ225,LH225,LI225,LJ225,MH225,MI225,MJ225,NH225,NI225,NJ225)</f>
        <v>5.87962962962963</v>
      </c>
      <c r="QV225" s="117" t="n">
        <f aca="false">AVERAGE(AC225,AD225,AN225,BC225,BD225,BN225,CC225,CD225,CN225,DC225,DD225,DN225,EC225,ED225,EN225,FC225,FD225,FN225,GC225,GD225,GN225,HC225,HD225,HN225,IC225,ID225,IN225,JC225,JD225,JN225,KC225,KD225,KN225,LC225,LD225,LN225,MC225,MD225,MN225,NC225,ND225,NN225,)</f>
        <v>10.455</v>
      </c>
      <c r="QW225" s="116" t="n">
        <f aca="false">AVERAGE(QU215:QU225)</f>
        <v>5.5037037037037</v>
      </c>
      <c r="QX225" s="118" t="n">
        <f aca="false">AVERAGE(QV215:QV225)</f>
        <v>10.355303030303</v>
      </c>
    </row>
    <row r="226" customFormat="false" ht="12.9" hidden="false" customHeight="false" outlineLevel="0" collapsed="false">
      <c r="A226" s="101"/>
      <c r="B226" s="102" t="n">
        <f aca="false">AVERAGE(AO226,BO226,CO226,DO226,EO226,FO226,GO226,HO226,IO226,JO226,KO226,LO226,MO226,NO226)</f>
        <v>8.475</v>
      </c>
      <c r="C226" s="103" t="n">
        <f aca="false">AVERAGE(B222:B226)</f>
        <v>8.50416666666667</v>
      </c>
      <c r="D226" s="104" t="n">
        <f aca="false">AVERAGE(B217:B226)</f>
        <v>8.54175925925926</v>
      </c>
      <c r="E226" s="102"/>
      <c r="F226" s="105"/>
      <c r="G226" s="104" t="n">
        <f aca="false">MAX(AC226:AN226,BC226:BN226,CC226:CN226,DC226:DN226,EC226:EN226,FC226:FN226,GC226:GN226,HC226:HN226,IC226:IN226,JC226:JN226,KC226:KN226,LC226:LN226,MC226:MN226,NC226:NN226)</f>
        <v>14.7</v>
      </c>
      <c r="H226" s="106" t="n">
        <f aca="false">MEDIAN(AC226:AN226,BC226:BN226,CC226:CN226,DC226:DN226,EC226:EN226,FC226:FN226,GC226:GN226,HC226:HN226,IC226:IN226,JC226:JN226,KC226:KN226,LC226:LN226,MC226:MN226,NC226:NN226)</f>
        <v>8.75</v>
      </c>
      <c r="I226" s="102" t="n">
        <f aca="false">MIN(AC226:AN226,BC226:BN226,CC226:CN226,DC226:DN226,EC226:EN226,FC226:FN226,GC226:GN226,HC226:HN226,IC226:IN226,JC226:JN226,KC226:KN226,LC226:LN226,MC226:MN226,NC226:NN226)</f>
        <v>2.3</v>
      </c>
      <c r="J226" s="107" t="n">
        <f aca="false">(G226+I226)/2</f>
        <v>8.5</v>
      </c>
      <c r="AQ226" s="112"/>
      <c r="AR226" s="109"/>
      <c r="AS226" s="109"/>
      <c r="AT226" s="109"/>
      <c r="AU226" s="109"/>
      <c r="AV226" s="109"/>
      <c r="AW226" s="109"/>
      <c r="AX226" s="109"/>
      <c r="AY226" s="109"/>
      <c r="AZ226" s="109"/>
      <c r="BA226" s="109"/>
      <c r="BB226" s="109"/>
      <c r="BC226" s="109"/>
      <c r="BD226" s="109"/>
      <c r="BF226" s="112"/>
      <c r="BG226" s="109"/>
      <c r="BH226" s="109"/>
      <c r="BI226" s="109"/>
      <c r="BJ226" s="109"/>
      <c r="BK226" s="109"/>
      <c r="BL226" s="109"/>
      <c r="BM226" s="109"/>
      <c r="BN226" s="109"/>
      <c r="BO226" s="109"/>
      <c r="BP226" s="109"/>
      <c r="BQ226" s="109"/>
      <c r="BR226" s="109"/>
      <c r="BS226" s="109"/>
      <c r="FA226" s="1" t="n">
        <f aca="false">FA225+1</f>
        <v>1876</v>
      </c>
      <c r="FB226" s="111" t="n">
        <v>1876</v>
      </c>
      <c r="FC226" s="109" t="n">
        <v>10.9</v>
      </c>
      <c r="FD226" s="109" t="n">
        <v>11</v>
      </c>
      <c r="FE226" s="109" t="n">
        <v>11.4</v>
      </c>
      <c r="FF226" s="109" t="n">
        <v>7.8</v>
      </c>
      <c r="FG226" s="109" t="n">
        <v>3.9</v>
      </c>
      <c r="FH226" s="109" t="n">
        <v>3.4</v>
      </c>
      <c r="FI226" s="109" t="n">
        <v>3.5</v>
      </c>
      <c r="FJ226" s="109" t="n">
        <v>2.3</v>
      </c>
      <c r="FK226" s="109" t="n">
        <v>3.3</v>
      </c>
      <c r="FL226" s="109" t="n">
        <v>7.6</v>
      </c>
      <c r="FM226" s="109" t="n">
        <v>7.5</v>
      </c>
      <c r="FN226" s="109" t="n">
        <v>9.4</v>
      </c>
      <c r="FO226" s="110" t="n">
        <f aca="false">SUM(FC226:FN226)/12</f>
        <v>6.83333333333333</v>
      </c>
      <c r="GA226" s="1" t="n">
        <f aca="false">GA225+1</f>
        <v>1876</v>
      </c>
      <c r="GB226" s="111" t="n">
        <v>1876</v>
      </c>
      <c r="GC226" s="109" t="n">
        <v>12.6</v>
      </c>
      <c r="GD226" s="109" t="n">
        <v>11.4</v>
      </c>
      <c r="GE226" s="109" t="n">
        <v>11.9</v>
      </c>
      <c r="GF226" s="109" t="n">
        <v>9.3</v>
      </c>
      <c r="GG226" s="109" t="n">
        <v>6.2</v>
      </c>
      <c r="GH226" s="109" t="n">
        <v>5.3</v>
      </c>
      <c r="GI226" s="109" t="n">
        <v>4.7</v>
      </c>
      <c r="GJ226" s="109" t="n">
        <v>5.2</v>
      </c>
      <c r="GK226" s="109" t="n">
        <v>5</v>
      </c>
      <c r="GL226" s="109" t="n">
        <v>9.2</v>
      </c>
      <c r="GM226" s="109" t="n">
        <v>8.7</v>
      </c>
      <c r="GN226" s="109" t="n">
        <v>9.9</v>
      </c>
      <c r="GO226" s="110" t="n">
        <f aca="false">SUM(GC226:GN226)/12</f>
        <v>8.28333333333333</v>
      </c>
      <c r="MA226" s="1" t="n">
        <f aca="false">MA225+1</f>
        <v>1876</v>
      </c>
      <c r="MB226" s="111" t="n">
        <v>1876</v>
      </c>
      <c r="MC226" s="109" t="n">
        <v>14.7</v>
      </c>
      <c r="MD226" s="109" t="n">
        <v>14</v>
      </c>
      <c r="ME226" s="109" t="n">
        <v>11.5</v>
      </c>
      <c r="MF226" s="109" t="n">
        <v>9.7</v>
      </c>
      <c r="MG226" s="109" t="n">
        <v>9.5</v>
      </c>
      <c r="MH226" s="109" t="n">
        <v>8.8</v>
      </c>
      <c r="MI226" s="109" t="n">
        <v>7.2</v>
      </c>
      <c r="MJ226" s="109" t="n">
        <v>6.6</v>
      </c>
      <c r="MK226" s="109" t="n">
        <v>8</v>
      </c>
      <c r="ML226" s="109" t="n">
        <v>8.2</v>
      </c>
      <c r="MM226" s="109" t="n">
        <v>11.6</v>
      </c>
      <c r="MN226" s="109" t="n">
        <v>13.9</v>
      </c>
      <c r="MO226" s="110" t="n">
        <f aca="false">SUM(MC226:MN226)/12</f>
        <v>10.3083333333333</v>
      </c>
      <c r="OG226" s="48"/>
      <c r="OH226" s="48"/>
      <c r="OI226" s="48"/>
      <c r="OJ226" s="48"/>
      <c r="OK226" s="48"/>
      <c r="OL226" s="48"/>
      <c r="OM226" s="48"/>
      <c r="ON226" s="39" t="n">
        <f aca="false">(FO226+GO226+MO226)/3</f>
        <v>8.475</v>
      </c>
      <c r="OO226" s="40" t="n">
        <v>11.165</v>
      </c>
      <c r="OP226" s="41" t="n">
        <v>10.4260416666667</v>
      </c>
      <c r="OQ226" s="48"/>
      <c r="OR226" s="48"/>
      <c r="OS226" s="48"/>
      <c r="OT226" s="48"/>
      <c r="OU226" s="48"/>
      <c r="OV226" s="48"/>
      <c r="OW226" s="48"/>
      <c r="OX226" s="48"/>
      <c r="OY226" s="48"/>
      <c r="OZ226" s="48"/>
      <c r="PA226" s="60"/>
      <c r="PB226" s="61"/>
      <c r="PC226" s="48"/>
      <c r="PD226" s="48"/>
      <c r="PE226" s="48"/>
      <c r="PN226" s="28" t="n">
        <f aca="false">MAX(FC226:FN226,GC226:GN226,MC226:MN226)</f>
        <v>14.7</v>
      </c>
      <c r="PO226" s="29" t="n">
        <f aca="false">MIN(FC226:FN226,GC226:GN226,MC226:MN226)</f>
        <v>2.3</v>
      </c>
      <c r="PP226" s="30" t="n">
        <v>20.8</v>
      </c>
      <c r="PQ226" s="31" t="n">
        <v>3.6</v>
      </c>
      <c r="QU226" s="116" t="n">
        <f aca="false">AVERAGE(AH226,AI226,AJ226,BH226,BI226,BJ226,CH226,CI226,CJ226,DH226,DI226,DJ226,EH226,EI226,EJ226,FH226,FI226,FJ226,GH226,GI226,GJ226,HH226,HI226,HJ226,IH226,II226,IJ226,JH226,JI226,JJ226,KH226,KI226,KJ226,LH226,LI226,LJ226,MH226,MI226,MJ226,NH226,NI226,NJ226)</f>
        <v>5.22222222222222</v>
      </c>
      <c r="QV226" s="117" t="n">
        <f aca="false">AVERAGE(AC226,AD226,AN226,BC226,BD226,BN226,CC226,CD226,CN226,DC226,DD226,DN226,EC226,ED226,EN226,FC226,FD226,FN226,GC226,GD226,GN226,HC226,HD226,HN226,IC226,ID226,IN226,JC226,JD226,JN226,KC226,KD226,KN226,LC226,LD226,LN226,MC226,MD226,MN226,NC226,ND226,NN226,)</f>
        <v>10.78</v>
      </c>
      <c r="QW226" s="116" t="n">
        <f aca="false">AVERAGE(QU216:QU226)</f>
        <v>5.54882154882155</v>
      </c>
      <c r="QX226" s="118" t="n">
        <f aca="false">AVERAGE(QV216:QV226)</f>
        <v>10.4718181818182</v>
      </c>
    </row>
    <row r="227" customFormat="false" ht="12.9" hidden="false" customHeight="false" outlineLevel="0" collapsed="false">
      <c r="A227" s="101"/>
      <c r="B227" s="102" t="n">
        <f aca="false">AVERAGE(AO227,BO227,CO227,DO227,EO227,FO227,GO227,HO227,IO227,JO227,KO227,LO227,MO227,NO227)</f>
        <v>8.58611111111111</v>
      </c>
      <c r="C227" s="103" t="n">
        <f aca="false">AVERAGE(B223:B227)</f>
        <v>8.48638888888889</v>
      </c>
      <c r="D227" s="104" t="n">
        <f aca="false">AVERAGE(B218:B227)</f>
        <v>8.56175925925926</v>
      </c>
      <c r="E227" s="102"/>
      <c r="F227" s="105"/>
      <c r="G227" s="104" t="n">
        <f aca="false">MAX(AC227:AN227,BC227:BN227,CC227:CN227,DC227:DN227,EC227:EN227,FC227:FN227,GC227:GN227,HC227:HN227,IC227:IN227,JC227:JN227,KC227:KN227,LC227:LN227,MC227:MN227,NC227:NN227)</f>
        <v>14.8</v>
      </c>
      <c r="H227" s="106" t="n">
        <f aca="false">MEDIAN(AC227:AN227,BC227:BN227,CC227:CN227,DC227:DN227,EC227:EN227,FC227:FN227,GC227:GN227,HC227:HN227,IC227:IN227,JC227:JN227,KC227:KN227,LC227:LN227,MC227:MN227,NC227:NN227)</f>
        <v>8.55</v>
      </c>
      <c r="I227" s="102" t="n">
        <f aca="false">MIN(AC227:AN227,BC227:BN227,CC227:CN227,DC227:DN227,EC227:EN227,FC227:FN227,GC227:GN227,HC227:HN227,IC227:IN227,JC227:JN227,KC227:KN227,LC227:LN227,MC227:MN227,NC227:NN227)</f>
        <v>4.1</v>
      </c>
      <c r="J227" s="107" t="n">
        <f aca="false">(G227+I227)/2</f>
        <v>9.45</v>
      </c>
      <c r="AQ227" s="112"/>
      <c r="AR227" s="109"/>
      <c r="AS227" s="109"/>
      <c r="AT227" s="109"/>
      <c r="AU227" s="109"/>
      <c r="AV227" s="109"/>
      <c r="AW227" s="109"/>
      <c r="AX227" s="109"/>
      <c r="AY227" s="109"/>
      <c r="AZ227" s="109"/>
      <c r="BA227" s="109"/>
      <c r="BB227" s="109"/>
      <c r="BC227" s="109"/>
      <c r="BD227" s="109"/>
      <c r="BF227" s="112"/>
      <c r="BG227" s="109"/>
      <c r="BH227" s="109"/>
      <c r="BI227" s="109"/>
      <c r="BJ227" s="109"/>
      <c r="BK227" s="109"/>
      <c r="BL227" s="109"/>
      <c r="BM227" s="109"/>
      <c r="BN227" s="109"/>
      <c r="BO227" s="109"/>
      <c r="BP227" s="109"/>
      <c r="BQ227" s="109"/>
      <c r="BR227" s="109"/>
      <c r="BS227" s="109"/>
      <c r="FA227" s="1" t="n">
        <f aca="false">FA226+1</f>
        <v>1877</v>
      </c>
      <c r="FB227" s="111" t="n">
        <v>1877</v>
      </c>
      <c r="FC227" s="109" t="n">
        <v>11</v>
      </c>
      <c r="FD227" s="109" t="n">
        <v>12.6</v>
      </c>
      <c r="FE227" s="109" t="n">
        <v>10.2</v>
      </c>
      <c r="FF227" s="109" t="n">
        <v>8.8</v>
      </c>
      <c r="FG227" s="109" t="n">
        <v>7.1</v>
      </c>
      <c r="FH227" s="109" t="n">
        <v>4.1</v>
      </c>
      <c r="FI227" s="109" t="n">
        <v>4.1</v>
      </c>
      <c r="FJ227" s="109" t="n">
        <v>6.6</v>
      </c>
      <c r="FK227" s="109" t="n">
        <v>4.8</v>
      </c>
      <c r="FL227" s="109" t="n">
        <v>6.1</v>
      </c>
      <c r="FM227" s="109" t="n">
        <v>6.6</v>
      </c>
      <c r="FN227" s="109" t="n">
        <v>9.2</v>
      </c>
      <c r="FO227" s="110" t="n">
        <f aca="false">SUM(FC227:FN227)/12</f>
        <v>7.6</v>
      </c>
      <c r="GA227" s="1" t="n">
        <f aca="false">GA226+1</f>
        <v>1877</v>
      </c>
      <c r="GB227" s="111" t="n">
        <v>1877</v>
      </c>
      <c r="GC227" s="109" t="n">
        <v>12.2</v>
      </c>
      <c r="GD227" s="109" t="n">
        <v>12.5</v>
      </c>
      <c r="GE227" s="109" t="n">
        <v>10.7</v>
      </c>
      <c r="GF227" s="109" t="n">
        <v>8.9</v>
      </c>
      <c r="GG227" s="109" t="n">
        <v>8.8</v>
      </c>
      <c r="GH227" s="109" t="n">
        <v>7.2</v>
      </c>
      <c r="GI227" s="109" t="n">
        <v>5.3</v>
      </c>
      <c r="GJ227" s="109" t="n">
        <v>6.3</v>
      </c>
      <c r="GK227" s="109" t="n">
        <v>6.6</v>
      </c>
      <c r="GL227" s="109" t="n">
        <v>7.5</v>
      </c>
      <c r="GM227" s="109" t="n">
        <v>7.6</v>
      </c>
      <c r="GN227" s="109" t="n">
        <v>8.9</v>
      </c>
      <c r="GO227" s="110" t="n">
        <f aca="false">SUM(GC227:GN227)/12</f>
        <v>8.54166666666667</v>
      </c>
      <c r="MA227" s="1" t="n">
        <f aca="false">MA226+1</f>
        <v>1877</v>
      </c>
      <c r="MB227" s="111" t="n">
        <v>1877</v>
      </c>
      <c r="MC227" s="109" t="n">
        <v>14.8</v>
      </c>
      <c r="MD227" s="109" t="n">
        <v>12.7</v>
      </c>
      <c r="ME227" s="109" t="n">
        <v>13</v>
      </c>
      <c r="MF227" s="109" t="n">
        <v>9.9</v>
      </c>
      <c r="MG227" s="109" t="n">
        <v>8.9</v>
      </c>
      <c r="MH227" s="109" t="n">
        <v>5.8</v>
      </c>
      <c r="MI227" s="109" t="n">
        <v>5.6</v>
      </c>
      <c r="MJ227" s="109" t="n">
        <v>6.6</v>
      </c>
      <c r="MK227" s="109" t="n">
        <v>6.8</v>
      </c>
      <c r="ML227" s="109" t="n">
        <v>8.3</v>
      </c>
      <c r="MM227" s="109" t="n">
        <v>10.4</v>
      </c>
      <c r="MN227" s="109" t="n">
        <v>12.6</v>
      </c>
      <c r="MO227" s="110" t="n">
        <f aca="false">SUM(MC227:MN227)/12</f>
        <v>9.61666666666667</v>
      </c>
      <c r="OG227" s="48"/>
      <c r="OH227" s="48"/>
      <c r="OI227" s="48"/>
      <c r="OJ227" s="48"/>
      <c r="OK227" s="48"/>
      <c r="OL227" s="48"/>
      <c r="OM227" s="48"/>
      <c r="ON227" s="39" t="n">
        <f aca="false">(FO227+GO227+MO227)/3</f>
        <v>8.58611111111111</v>
      </c>
      <c r="OO227" s="40" t="n">
        <v>11.165</v>
      </c>
      <c r="OP227" s="41" t="n">
        <v>10.4260416666667</v>
      </c>
      <c r="OQ227" s="48"/>
      <c r="OR227" s="48"/>
      <c r="OS227" s="48"/>
      <c r="OT227" s="48"/>
      <c r="OU227" s="48"/>
      <c r="OV227" s="48"/>
      <c r="OW227" s="48"/>
      <c r="OX227" s="48"/>
      <c r="OY227" s="48"/>
      <c r="OZ227" s="48"/>
      <c r="PA227" s="60"/>
      <c r="PB227" s="61"/>
      <c r="PC227" s="48"/>
      <c r="PD227" s="48"/>
      <c r="PE227" s="48"/>
      <c r="PN227" s="28" t="n">
        <f aca="false">MAX(FC227:FN227,GC227:GN227,MC227:MN227)</f>
        <v>14.8</v>
      </c>
      <c r="PO227" s="29" t="n">
        <f aca="false">MIN(FC227:FN227,GC227:GN227,MC227:MN227)</f>
        <v>4.1</v>
      </c>
      <c r="PP227" s="30" t="n">
        <v>20.8</v>
      </c>
      <c r="PQ227" s="31" t="n">
        <v>3.6</v>
      </c>
      <c r="QU227" s="116" t="n">
        <f aca="false">AVERAGE(AH227,AI227,AJ227,BH227,BI227,BJ227,CH227,CI227,CJ227,DH227,DI227,DJ227,EH227,EI227,EJ227,FH227,FI227,FJ227,GH227,GI227,GJ227,HH227,HI227,HJ227,IH227,II227,IJ227,JH227,JI227,JJ227,KH227,KI227,KJ227,LH227,LI227,LJ227,MH227,MI227,MJ227,NH227,NI227,NJ227)</f>
        <v>5.73333333333333</v>
      </c>
      <c r="QV227" s="117" t="n">
        <f aca="false">AVERAGE(AC227,AD227,AN227,BC227,BD227,BN227,CC227,CD227,CN227,DC227,DD227,DN227,EC227,ED227,EN227,FC227,FD227,FN227,GC227,GD227,GN227,HC227,HD227,HN227,IC227,ID227,IN227,JC227,JD227,JN227,KC227,KD227,KN227,LC227,LD227,LN227,MC227,MD227,MN227,NC227,ND227,NN227,)</f>
        <v>10.65</v>
      </c>
      <c r="QW227" s="116" t="n">
        <f aca="false">AVERAGE(QU217:QU227)</f>
        <v>5.59225589225589</v>
      </c>
      <c r="QX227" s="118" t="n">
        <f aca="false">AVERAGE(QV217:QV227)</f>
        <v>10.5172727272727</v>
      </c>
    </row>
    <row r="228" customFormat="false" ht="12.9" hidden="false" customHeight="false" outlineLevel="0" collapsed="false">
      <c r="A228" s="101"/>
      <c r="B228" s="102" t="n">
        <f aca="false">AVERAGE(AO228,BO228,CO228,DO228,EO228,FO228,GO228,HO228,IO228,JO228,KO228,LO228,MO228,NO228)</f>
        <v>8.8</v>
      </c>
      <c r="C228" s="103" t="n">
        <f aca="false">AVERAGE(B224:B228)</f>
        <v>8.52916666666667</v>
      </c>
      <c r="D228" s="104" t="n">
        <f aca="false">AVERAGE(B219:B228)</f>
        <v>8.61148148148148</v>
      </c>
      <c r="E228" s="102"/>
      <c r="F228" s="105"/>
      <c r="G228" s="104" t="n">
        <f aca="false">MAX(AC228:AN228,BC228:BN228,CC228:CN228,DC228:DN228,EC228:EN228,FC228:FN228,GC228:GN228,HC228:HN228,IC228:IN228,JC228:JN228,KC228:KN228,LC228:LN228,MC228:MN228,NC228:NN228)</f>
        <v>13.7</v>
      </c>
      <c r="H228" s="106" t="n">
        <f aca="false">MEDIAN(AC228:AN228,BC228:BN228,CC228:CN228,DC228:DN228,EC228:EN228,FC228:FN228,GC228:GN228,HC228:HN228,IC228:IN228,JC228:JN228,KC228:KN228,LC228:LN228,MC228:MN228,NC228:NN228)</f>
        <v>9.35</v>
      </c>
      <c r="I228" s="102" t="n">
        <f aca="false">MIN(AC228:AN228,BC228:BN228,CC228:CN228,DC228:DN228,EC228:EN228,FC228:FN228,GC228:GN228,HC228:HN228,IC228:IN228,JC228:JN228,KC228:KN228,LC228:LN228,MC228:MN228,NC228:NN228)</f>
        <v>3</v>
      </c>
      <c r="J228" s="107" t="n">
        <f aca="false">(G228+I228)/2</f>
        <v>8.35</v>
      </c>
      <c r="AQ228" s="112"/>
      <c r="AR228" s="109"/>
      <c r="AS228" s="109"/>
      <c r="AT228" s="109"/>
      <c r="AU228" s="109"/>
      <c r="AV228" s="109"/>
      <c r="AW228" s="109"/>
      <c r="AX228" s="109"/>
      <c r="AY228" s="109"/>
      <c r="AZ228" s="109"/>
      <c r="BA228" s="109"/>
      <c r="BB228" s="109"/>
      <c r="BC228" s="109"/>
      <c r="BD228" s="109"/>
      <c r="BF228" s="112"/>
      <c r="BG228" s="109"/>
      <c r="BH228" s="109"/>
      <c r="BI228" s="109"/>
      <c r="BJ228" s="109"/>
      <c r="BK228" s="109"/>
      <c r="BL228" s="109"/>
      <c r="BM228" s="109"/>
      <c r="BN228" s="109"/>
      <c r="BO228" s="109"/>
      <c r="BP228" s="109"/>
      <c r="BQ228" s="109"/>
      <c r="BR228" s="109"/>
      <c r="BS228" s="109"/>
      <c r="FA228" s="1" t="n">
        <f aca="false">FA227+1</f>
        <v>1878</v>
      </c>
      <c r="FB228" s="111" t="n">
        <v>1878</v>
      </c>
      <c r="FC228" s="109" t="n">
        <v>10.6</v>
      </c>
      <c r="FD228" s="109" t="n">
        <v>11.1</v>
      </c>
      <c r="FE228" s="109" t="n">
        <v>9.9</v>
      </c>
      <c r="FF228" s="109" t="n">
        <v>9.6</v>
      </c>
      <c r="FG228" s="109" t="n">
        <v>5.8</v>
      </c>
      <c r="FH228" s="109" t="n">
        <v>3</v>
      </c>
      <c r="FI228" s="109" t="n">
        <v>4.6</v>
      </c>
      <c r="FJ228" s="109" t="n">
        <v>4.9</v>
      </c>
      <c r="FK228" s="109" t="n">
        <v>5.2</v>
      </c>
      <c r="FL228" s="109" t="n">
        <v>6.8</v>
      </c>
      <c r="FM228" s="109" t="n">
        <v>9.4</v>
      </c>
      <c r="FN228" s="109" t="n">
        <v>10.2</v>
      </c>
      <c r="FO228" s="110" t="n">
        <f aca="false">SUM(FC228:FN228)/12</f>
        <v>7.59166666666667</v>
      </c>
      <c r="GA228" s="1" t="n">
        <f aca="false">GA227+1</f>
        <v>1878</v>
      </c>
      <c r="GB228" s="111" t="n">
        <v>1878</v>
      </c>
      <c r="GC228" s="109" t="n">
        <v>11.3</v>
      </c>
      <c r="GD228" s="109" t="n">
        <v>11.7</v>
      </c>
      <c r="GE228" s="109" t="n">
        <v>12.3</v>
      </c>
      <c r="GF228" s="109" t="n">
        <v>9.9</v>
      </c>
      <c r="GG228" s="109" t="n">
        <v>7.7</v>
      </c>
      <c r="GH228" s="109" t="n">
        <v>4.9</v>
      </c>
      <c r="GI228" s="109" t="n">
        <v>6.1</v>
      </c>
      <c r="GJ228" s="109" t="n">
        <v>6.5</v>
      </c>
      <c r="GK228" s="109" t="n">
        <v>6.9</v>
      </c>
      <c r="GL228" s="109" t="n">
        <v>6.9</v>
      </c>
      <c r="GM228" s="109" t="n">
        <v>9.3</v>
      </c>
      <c r="GN228" s="109" t="n">
        <v>10.9</v>
      </c>
      <c r="GO228" s="110" t="n">
        <f aca="false">SUM(GC228:GN228)/12</f>
        <v>8.7</v>
      </c>
      <c r="MA228" s="1" t="n">
        <f aca="false">MA227+1</f>
        <v>1878</v>
      </c>
      <c r="MB228" s="111" t="n">
        <v>1878</v>
      </c>
      <c r="MC228" s="109" t="n">
        <v>13.7</v>
      </c>
      <c r="MD228" s="109" t="n">
        <v>12.7</v>
      </c>
      <c r="ME228" s="109" t="n">
        <v>13.7</v>
      </c>
      <c r="MF228" s="109" t="n">
        <v>10.6</v>
      </c>
      <c r="MG228" s="109" t="n">
        <v>10.4</v>
      </c>
      <c r="MH228" s="109" t="n">
        <v>6.8</v>
      </c>
      <c r="MI228" s="109" t="n">
        <v>6</v>
      </c>
      <c r="MJ228" s="109" t="n">
        <v>6.8</v>
      </c>
      <c r="MK228" s="109" t="n">
        <v>7.9</v>
      </c>
      <c r="ML228" s="109" t="n">
        <v>9</v>
      </c>
      <c r="MM228" s="109" t="n">
        <v>11.1</v>
      </c>
      <c r="MN228" s="109" t="n">
        <v>12.6</v>
      </c>
      <c r="MO228" s="110" t="n">
        <f aca="false">SUM(MC228:MN228)/12</f>
        <v>10.1083333333333</v>
      </c>
      <c r="OG228" s="48"/>
      <c r="OH228" s="48"/>
      <c r="OI228" s="48"/>
      <c r="OJ228" s="48"/>
      <c r="OK228" s="48"/>
      <c r="OL228" s="48"/>
      <c r="OM228" s="48"/>
      <c r="ON228" s="39" t="n">
        <f aca="false">(FO228+GO228+MO228)/3</f>
        <v>8.8</v>
      </c>
      <c r="OO228" s="40" t="n">
        <v>11.165</v>
      </c>
      <c r="OP228" s="41" t="n">
        <v>10.4260416666667</v>
      </c>
      <c r="OQ228" s="48"/>
      <c r="OR228" s="48"/>
      <c r="OS228" s="48"/>
      <c r="OT228" s="48"/>
      <c r="OU228" s="48"/>
      <c r="OV228" s="48"/>
      <c r="OW228" s="48"/>
      <c r="OX228" s="48"/>
      <c r="OY228" s="48"/>
      <c r="OZ228" s="48"/>
      <c r="PA228" s="60"/>
      <c r="PB228" s="61"/>
      <c r="PC228" s="48"/>
      <c r="PD228" s="48"/>
      <c r="PE228" s="48"/>
      <c r="PN228" s="28" t="n">
        <f aca="false">MAX(FC228:FN228,GC228:GN228,MC228:MN228)</f>
        <v>13.7</v>
      </c>
      <c r="PO228" s="29" t="n">
        <f aca="false">MIN(FC228:FN228,GC228:GN228,MC228:MN228)</f>
        <v>3</v>
      </c>
      <c r="PP228" s="30" t="n">
        <v>20.8</v>
      </c>
      <c r="PQ228" s="31" t="n">
        <v>3.6</v>
      </c>
      <c r="QU228" s="116" t="n">
        <f aca="false">AVERAGE(AH228,AI228,AJ228,BH228,BI228,BJ228,CH228,CI228,CJ228,DH228,DI228,DJ228,EH228,EI228,EJ228,FH228,FI228,FJ228,GH228,GI228,GJ228,HH228,HI228,HJ228,IH228,II228,IJ228,JH228,JI228,JJ228,KH228,KI228,KJ228,LH228,LI228,LJ228,MH228,MI228,MJ228,NH228,NI228,NJ228)</f>
        <v>5.51111111111111</v>
      </c>
      <c r="QV228" s="117" t="n">
        <f aca="false">AVERAGE(AC228,AD228,AN228,BC228,BD228,BN228,CC228,CD228,CN228,DC228,DD228,DN228,EC228,ED228,EN228,FC228,FD228,FN228,GC228,GD228,GN228,HC228,HD228,HN228,IC228,ID228,IN228,JC228,JD228,JN228,KC228,KD228,KN228,LC228,LD228,LN228,MC228,MD228,MN228,NC228,ND228,NN228,)</f>
        <v>10.48</v>
      </c>
      <c r="QW228" s="116" t="n">
        <f aca="false">AVERAGE(QU218:QU228)</f>
        <v>5.54074074074074</v>
      </c>
      <c r="QX228" s="118" t="n">
        <f aca="false">AVERAGE(QV218:QV228)</f>
        <v>10.5554545454545</v>
      </c>
    </row>
    <row r="229" customFormat="false" ht="12.9" hidden="false" customHeight="false" outlineLevel="0" collapsed="false">
      <c r="A229" s="101"/>
      <c r="B229" s="102" t="n">
        <f aca="false">AVERAGE(AO229,BO229,CO229,DO229,EO229,FO229,GO229,HO229,IO229,JO229,KO229,LO229,MO229,NO229)</f>
        <v>8.37222222222222</v>
      </c>
      <c r="C229" s="103" t="n">
        <f aca="false">AVERAGE(B225:B229)</f>
        <v>8.56361111111111</v>
      </c>
      <c r="D229" s="104" t="n">
        <f aca="false">AVERAGE(B220:B229)</f>
        <v>8.64555555555556</v>
      </c>
      <c r="E229" s="102"/>
      <c r="F229" s="105"/>
      <c r="G229" s="104" t="n">
        <f aca="false">MAX(AC229:AN229,BC229:BN229,CC229:CN229,DC229:DN229,EC229:EN229,FC229:FN229,GC229:GN229,HC229:HN229,IC229:IN229,JC229:JN229,KC229:KN229,LC229:LN229,MC229:MN229,NC229:NN229)</f>
        <v>14.2</v>
      </c>
      <c r="H229" s="106" t="n">
        <f aca="false">MEDIAN(AC229:AN229,BC229:BN229,CC229:CN229,DC229:DN229,EC229:EN229,FC229:FN229,GC229:GN229,HC229:HN229,IC229:IN229,JC229:JN229,KC229:KN229,LC229:LN229,MC229:MN229,NC229:NN229)</f>
        <v>8.15</v>
      </c>
      <c r="I229" s="102" t="n">
        <f aca="false">MIN(AC229:AN229,BC229:BN229,CC229:CN229,DC229:DN229,EC229:EN229,FC229:FN229,GC229:GN229,HC229:HN229,IC229:IN229,JC229:JN229,KC229:KN229,LC229:LN229,MC229:MN229,NC229:NN229)</f>
        <v>3.9</v>
      </c>
      <c r="J229" s="107" t="n">
        <f aca="false">(G229+I229)/2</f>
        <v>9.05</v>
      </c>
      <c r="AQ229" s="112"/>
      <c r="AR229" s="109"/>
      <c r="AS229" s="109"/>
      <c r="AT229" s="109"/>
      <c r="AU229" s="109"/>
      <c r="AV229" s="109"/>
      <c r="AW229" s="109"/>
      <c r="AX229" s="109"/>
      <c r="AY229" s="109"/>
      <c r="AZ229" s="109"/>
      <c r="BA229" s="109"/>
      <c r="BB229" s="109"/>
      <c r="BC229" s="109"/>
      <c r="BD229" s="109"/>
      <c r="BF229" s="112"/>
      <c r="BG229" s="109"/>
      <c r="BH229" s="109"/>
      <c r="BI229" s="109"/>
      <c r="BJ229" s="109"/>
      <c r="BK229" s="109"/>
      <c r="BL229" s="109"/>
      <c r="BM229" s="109"/>
      <c r="BN229" s="109"/>
      <c r="BO229" s="109"/>
      <c r="BP229" s="109"/>
      <c r="BQ229" s="109"/>
      <c r="BR229" s="109"/>
      <c r="BS229" s="109"/>
      <c r="FA229" s="1" t="n">
        <f aca="false">FA228+1</f>
        <v>1879</v>
      </c>
      <c r="FB229" s="111" t="n">
        <v>1879</v>
      </c>
      <c r="FC229" s="109" t="n">
        <v>13.7</v>
      </c>
      <c r="FD229" s="109" t="n">
        <v>10.8</v>
      </c>
      <c r="FE229" s="109" t="n">
        <v>9.1</v>
      </c>
      <c r="FF229" s="109" t="n">
        <v>6.8</v>
      </c>
      <c r="FG229" s="109" t="n">
        <v>6</v>
      </c>
      <c r="FH229" s="109" t="n">
        <v>3.9</v>
      </c>
      <c r="FI229" s="109" t="n">
        <v>3.9</v>
      </c>
      <c r="FJ229" s="109" t="n">
        <v>5.2</v>
      </c>
      <c r="FK229" s="109" t="n">
        <v>5</v>
      </c>
      <c r="FL229" s="109" t="n">
        <v>6.4</v>
      </c>
      <c r="FM229" s="109" t="n">
        <v>8.1</v>
      </c>
      <c r="FN229" s="109" t="n">
        <v>8.6</v>
      </c>
      <c r="FO229" s="110" t="n">
        <f aca="false">SUM(FC229:FN229)/12</f>
        <v>7.29166666666667</v>
      </c>
      <c r="GA229" s="1" t="n">
        <f aca="false">GA228+1</f>
        <v>1879</v>
      </c>
      <c r="GB229" s="111" t="n">
        <v>1879</v>
      </c>
      <c r="GC229" s="109" t="n">
        <v>11.6</v>
      </c>
      <c r="GD229" s="109" t="n">
        <v>12.3</v>
      </c>
      <c r="GE229" s="109" t="n">
        <v>9.3</v>
      </c>
      <c r="GF229" s="109" t="n">
        <v>8.4</v>
      </c>
      <c r="GG229" s="109" t="n">
        <v>8.2</v>
      </c>
      <c r="GH229" s="109" t="n">
        <v>4.9</v>
      </c>
      <c r="GI229" s="109" t="n">
        <v>4.6</v>
      </c>
      <c r="GJ229" s="109" t="n">
        <v>5.6</v>
      </c>
      <c r="GK229" s="109" t="n">
        <v>6.3</v>
      </c>
      <c r="GL229" s="109" t="n">
        <v>6.7</v>
      </c>
      <c r="GM229" s="109" t="n">
        <v>6.9</v>
      </c>
      <c r="GN229" s="109" t="n">
        <v>9.1</v>
      </c>
      <c r="GO229" s="110" t="n">
        <f aca="false">SUM(GC229:GN229)/12</f>
        <v>7.825</v>
      </c>
      <c r="MA229" s="1" t="n">
        <f aca="false">MA228+1</f>
        <v>1879</v>
      </c>
      <c r="MB229" s="111" t="n">
        <v>1879</v>
      </c>
      <c r="MC229" s="109" t="n">
        <v>14.1</v>
      </c>
      <c r="MD229" s="109" t="n">
        <v>14.2</v>
      </c>
      <c r="ME229" s="109" t="n">
        <v>12</v>
      </c>
      <c r="MF229" s="109" t="n">
        <v>11.3</v>
      </c>
      <c r="MG229" s="109" t="n">
        <v>7.9</v>
      </c>
      <c r="MH229" s="109" t="n">
        <v>9.2</v>
      </c>
      <c r="MI229" s="109" t="n">
        <v>6.2</v>
      </c>
      <c r="MJ229" s="109" t="n">
        <v>6.2</v>
      </c>
      <c r="MK229" s="109" t="n">
        <v>6.9</v>
      </c>
      <c r="ML229" s="109" t="n">
        <v>8.2</v>
      </c>
      <c r="MM229" s="109" t="n">
        <v>11.1</v>
      </c>
      <c r="MN229" s="109" t="n">
        <v>12.7</v>
      </c>
      <c r="MO229" s="110" t="n">
        <f aca="false">SUM(MC229:MN229)/12</f>
        <v>10</v>
      </c>
      <c r="OG229" s="48"/>
      <c r="OH229" s="48"/>
      <c r="OI229" s="48"/>
      <c r="OJ229" s="48"/>
      <c r="OK229" s="48"/>
      <c r="OL229" s="48"/>
      <c r="OM229" s="48"/>
      <c r="ON229" s="39" t="n">
        <f aca="false">(FO229+GO229+MO229)/3</f>
        <v>8.37222222222222</v>
      </c>
      <c r="OO229" s="40" t="n">
        <v>11.165</v>
      </c>
      <c r="OP229" s="41" t="n">
        <v>10.4260416666667</v>
      </c>
      <c r="OQ229" s="48"/>
      <c r="OR229" s="48"/>
      <c r="OS229" s="48"/>
      <c r="OT229" s="48"/>
      <c r="OU229" s="48"/>
      <c r="OV229" s="48"/>
      <c r="OW229" s="48"/>
      <c r="OX229" s="48"/>
      <c r="OY229" s="48"/>
      <c r="OZ229" s="48"/>
      <c r="PA229" s="60"/>
      <c r="PB229" s="61"/>
      <c r="PC229" s="48"/>
      <c r="PD229" s="48"/>
      <c r="PE229" s="48"/>
      <c r="PN229" s="28" t="n">
        <f aca="false">MAX(FC229:FN229,GC229:GN229,MC229:MN229)</f>
        <v>14.2</v>
      </c>
      <c r="PO229" s="29" t="n">
        <f aca="false">MIN(FC229:FN229,GC229:GN229,MC229:MN229)</f>
        <v>3.9</v>
      </c>
      <c r="PP229" s="30" t="n">
        <v>20.8</v>
      </c>
      <c r="PQ229" s="31" t="n">
        <v>3.6</v>
      </c>
      <c r="QU229" s="116" t="n">
        <f aca="false">AVERAGE(AH229,AI229,AJ229,BH229,BI229,BJ229,CH229,CI229,CJ229,DH229,DI229,DJ229,EH229,EI229,EJ229,FH229,FI229,FJ229,GH229,GI229,GJ229,HH229,HI229,HJ229,IH229,II229,IJ229,JH229,JI229,JJ229,KH229,KI229,KJ229,LH229,LI229,LJ229,MH229,MI229,MJ229,NH229,NI229,NJ229)</f>
        <v>5.52222222222222</v>
      </c>
      <c r="QV229" s="117" t="n">
        <f aca="false">AVERAGE(AC229,AD229,AN229,BC229,BD229,BN229,CC229,CD229,CN229,DC229,DD229,DN229,EC229,ED229,EN229,FC229,FD229,FN229,GC229,GD229,GN229,HC229,HD229,HN229,IC229,ID229,IN229,JC229,JD229,JN229,KC229,KD229,KN229,LC229,LD229,LN229,MC229,MD229,MN229,NC229,ND229,NN229,)</f>
        <v>10.71</v>
      </c>
      <c r="QW229" s="116" t="n">
        <f aca="false">AVERAGE(QU219:QU229)</f>
        <v>5.5952861952862</v>
      </c>
      <c r="QX229" s="118" t="n">
        <f aca="false">AVERAGE(QV219:QV229)</f>
        <v>10.6372727272727</v>
      </c>
    </row>
    <row r="230" customFormat="false" ht="12.9" hidden="false" customHeight="false" outlineLevel="0" collapsed="false">
      <c r="A230" s="101" t="n">
        <f aca="false">A225+5</f>
        <v>1880</v>
      </c>
      <c r="B230" s="102" t="n">
        <f aca="false">AVERAGE(AO230,BO230,CO230,DO230,EO230,FO230,GO230,HO230,IO230,JO230,KO230,LO230,MO230,NO230)</f>
        <v>8.80833333333333</v>
      </c>
      <c r="C230" s="103" t="n">
        <f aca="false">AVERAGE(B226:B230)</f>
        <v>8.60833333333333</v>
      </c>
      <c r="D230" s="104" t="n">
        <f aca="false">AVERAGE(B221:B230)</f>
        <v>8.63958333333333</v>
      </c>
      <c r="E230" s="102" t="n">
        <f aca="false">AVERAGE(B211:B230)</f>
        <v>8.56190509259259</v>
      </c>
      <c r="F230" s="105"/>
      <c r="G230" s="104" t="n">
        <f aca="false">MAX(AC230:AN230,BC230:BN230,CC230:CN230,DC230:DN230,EC230:EN230,FC230:FN230,GC230:GN230,HC230:HN230,IC230:IN230,JC230:JN230,KC230:KN230,LC230:LN230,MC230:MN230,NC230:NN230)</f>
        <v>15.4</v>
      </c>
      <c r="H230" s="106" t="n">
        <f aca="false">MEDIAN(AC230:AN230,BC230:BN230,CC230:CN230,DC230:DN230,EC230:EN230,FC230:FN230,GC230:GN230,HC230:HN230,IC230:IN230,JC230:JN230,KC230:KN230,LC230:LN230,MC230:MN230,NC230:NN230)</f>
        <v>8.05</v>
      </c>
      <c r="I230" s="102" t="n">
        <f aca="false">MIN(AC230:AN230,BC230:BN230,CC230:CN230,DC230:DN230,EC230:EN230,FC230:FN230,GC230:GN230,HC230:HN230,IC230:IN230,JC230:JN230,KC230:KN230,LC230:LN230,MC230:MN230,NC230:NN230)</f>
        <v>2.1</v>
      </c>
      <c r="J230" s="107" t="n">
        <f aca="false">(G230+I230)/2</f>
        <v>8.75</v>
      </c>
      <c r="AQ230" s="112"/>
      <c r="AR230" s="109"/>
      <c r="AS230" s="109"/>
      <c r="AT230" s="109"/>
      <c r="AU230" s="109"/>
      <c r="AV230" s="109"/>
      <c r="AW230" s="109"/>
      <c r="AX230" s="109"/>
      <c r="AY230" s="109"/>
      <c r="AZ230" s="109"/>
      <c r="BA230" s="109"/>
      <c r="BB230" s="109"/>
      <c r="BC230" s="109"/>
      <c r="BD230" s="109"/>
      <c r="BF230" s="112"/>
      <c r="BG230" s="109"/>
      <c r="BH230" s="109"/>
      <c r="BI230" s="109"/>
      <c r="BJ230" s="109"/>
      <c r="BK230" s="109"/>
      <c r="BL230" s="109"/>
      <c r="BM230" s="109"/>
      <c r="BN230" s="109"/>
      <c r="BO230" s="109"/>
      <c r="BP230" s="109"/>
      <c r="BQ230" s="109"/>
      <c r="BR230" s="109"/>
      <c r="BS230" s="109"/>
      <c r="FA230" s="1" t="n">
        <f aca="false">FA229+1</f>
        <v>1880</v>
      </c>
      <c r="FB230" s="111" t="n">
        <v>1880</v>
      </c>
      <c r="FC230" s="109" t="n">
        <v>12.8</v>
      </c>
      <c r="FD230" s="109" t="n">
        <v>14.3</v>
      </c>
      <c r="FE230" s="109" t="n">
        <v>13.4</v>
      </c>
      <c r="FF230" s="109" t="n">
        <v>7.1</v>
      </c>
      <c r="FG230" s="109" t="n">
        <v>5.9</v>
      </c>
      <c r="FH230" s="109" t="n">
        <v>5.3</v>
      </c>
      <c r="FI230" s="109" t="n">
        <v>2.1</v>
      </c>
      <c r="FJ230" s="109" t="n">
        <v>3.8</v>
      </c>
      <c r="FK230" s="109" t="n">
        <v>2.8</v>
      </c>
      <c r="FL230" s="109" t="n">
        <v>7.1</v>
      </c>
      <c r="FM230" s="109" t="n">
        <v>6.9</v>
      </c>
      <c r="FN230" s="109" t="n">
        <v>11.6</v>
      </c>
      <c r="FO230" s="110" t="n">
        <f aca="false">SUM(FC230:FN230)/12</f>
        <v>7.75833333333333</v>
      </c>
      <c r="GA230" s="1" t="n">
        <f aca="false">GA229+1</f>
        <v>1880</v>
      </c>
      <c r="GB230" s="111" t="n">
        <v>1880</v>
      </c>
      <c r="GC230" s="109" t="n">
        <v>10.9</v>
      </c>
      <c r="GD230" s="109" t="n">
        <v>15.4</v>
      </c>
      <c r="GE230" s="109" t="n">
        <v>13.1</v>
      </c>
      <c r="GF230" s="109" t="n">
        <v>10.2</v>
      </c>
      <c r="GG230" s="109" t="n">
        <v>7.7</v>
      </c>
      <c r="GH230" s="109" t="n">
        <v>6.5</v>
      </c>
      <c r="GI230" s="109" t="n">
        <v>4</v>
      </c>
      <c r="GJ230" s="109" t="n">
        <v>6.2</v>
      </c>
      <c r="GK230" s="109" t="n">
        <v>6.6</v>
      </c>
      <c r="GL230" s="109" t="n">
        <v>6.4</v>
      </c>
      <c r="GM230" s="109" t="n">
        <v>8.2</v>
      </c>
      <c r="GN230" s="109" t="n">
        <v>9.2</v>
      </c>
      <c r="GO230" s="110" t="n">
        <f aca="false">SUM(GC230:GN230)/12</f>
        <v>8.7</v>
      </c>
      <c r="MA230" s="1" t="n">
        <f aca="false">MA229+1</f>
        <v>1880</v>
      </c>
      <c r="MB230" s="111" t="n">
        <v>1880</v>
      </c>
      <c r="MC230" s="109" t="n">
        <v>13.8</v>
      </c>
      <c r="MD230" s="109" t="n">
        <v>14.9</v>
      </c>
      <c r="ME230" s="109" t="n">
        <v>13.3</v>
      </c>
      <c r="MF230" s="109" t="n">
        <v>10.8</v>
      </c>
      <c r="MG230" s="109" t="n">
        <v>8.2</v>
      </c>
      <c r="MH230" s="109" t="n">
        <v>7.5</v>
      </c>
      <c r="MI230" s="109" t="n">
        <v>4.8</v>
      </c>
      <c r="MJ230" s="109" t="n">
        <v>7.9</v>
      </c>
      <c r="MK230" s="109" t="n">
        <v>7.6</v>
      </c>
      <c r="ML230" s="109" t="n">
        <v>8.7</v>
      </c>
      <c r="MM230" s="109" t="n">
        <v>10.4</v>
      </c>
      <c r="MN230" s="109" t="n">
        <v>11.7</v>
      </c>
      <c r="MO230" s="110" t="n">
        <f aca="false">SUM(MC230:MN230)/12</f>
        <v>9.96666666666667</v>
      </c>
      <c r="OG230" s="48"/>
      <c r="OH230" s="48"/>
      <c r="OI230" s="48"/>
      <c r="OJ230" s="48"/>
      <c r="OK230" s="48"/>
      <c r="OL230" s="48"/>
      <c r="OM230" s="48"/>
      <c r="ON230" s="39" t="n">
        <f aca="false">(FO230+GO230+MO230)/3</f>
        <v>8.80833333333334</v>
      </c>
      <c r="OO230" s="40" t="n">
        <v>11.165</v>
      </c>
      <c r="OP230" s="41" t="n">
        <v>10.4260416666667</v>
      </c>
      <c r="OQ230" s="48"/>
      <c r="OR230" s="48"/>
      <c r="OS230" s="48"/>
      <c r="OT230" s="48"/>
      <c r="OU230" s="48"/>
      <c r="OV230" s="48"/>
      <c r="OW230" s="48"/>
      <c r="OX230" s="48"/>
      <c r="OY230" s="48"/>
      <c r="OZ230" s="48"/>
      <c r="PA230" s="60"/>
      <c r="PB230" s="61"/>
      <c r="PC230" s="48"/>
      <c r="PD230" s="48"/>
      <c r="PE230" s="48"/>
      <c r="PN230" s="28" t="n">
        <f aca="false">MAX(FC230:FN230,GC230:GN230,MC230:MN230)</f>
        <v>15.4</v>
      </c>
      <c r="PO230" s="29" t="n">
        <f aca="false">MIN(FC230:FN230,GC230:GN230,MC230:MN230)</f>
        <v>2.1</v>
      </c>
      <c r="PP230" s="30" t="n">
        <v>20.8</v>
      </c>
      <c r="PQ230" s="31" t="n">
        <v>3.6</v>
      </c>
      <c r="QU230" s="116" t="n">
        <f aca="false">AVERAGE(AH230,AI230,AJ230,BH230,BI230,BJ230,CH230,CI230,CJ230,DH230,DI230,DJ230,EH230,EI230,EJ230,FH230,FI230,FJ230,GH230,GI230,GJ230,HH230,HI230,HJ230,IH230,II230,IJ230,JH230,JI230,JJ230,KH230,KI230,KJ230,LH230,LI230,LJ230,MH230,MI230,MJ230,NH230,NI230,NJ230)</f>
        <v>5.34444444444445</v>
      </c>
      <c r="QV230" s="117" t="n">
        <f aca="false">AVERAGE(AC230,AD230,AN230,BC230,BD230,BN230,CC230,CD230,CN230,DC230,DD230,DN230,EC230,ED230,EN230,FC230,FD230,FN230,GC230,GD230,GN230,HC230,HD230,HN230,IC230,ID230,IN230,JC230,JD230,JN230,KC230,KD230,KN230,LC230,LD230,LN230,MC230,MD230,MN230,NC230,ND230,NN230,)</f>
        <v>11.46</v>
      </c>
      <c r="QW230" s="116" t="n">
        <f aca="false">AVERAGE(QU220:QU230)</f>
        <v>5.603367003367</v>
      </c>
      <c r="QX230" s="118" t="n">
        <f aca="false">AVERAGE(QV220:QV230)</f>
        <v>10.7636363636364</v>
      </c>
    </row>
    <row r="231" customFormat="false" ht="12.9" hidden="false" customHeight="false" outlineLevel="0" collapsed="false">
      <c r="A231" s="101"/>
      <c r="B231" s="102" t="n">
        <f aca="false">AVERAGE(AO231,BO231,CO231,DO231,EO231,FO231,GO231,HO231,IO231,JO231,KO231,LO231,MO231,NO231)</f>
        <v>8.28472222222222</v>
      </c>
      <c r="C231" s="103" t="n">
        <f aca="false">AVERAGE(B227:B231)</f>
        <v>8.57027777777778</v>
      </c>
      <c r="D231" s="104" t="n">
        <f aca="false">AVERAGE(B222:B231)</f>
        <v>8.53722222222222</v>
      </c>
      <c r="E231" s="102" t="n">
        <f aca="false">AVERAGE(B212:B231)</f>
        <v>8.51405787037037</v>
      </c>
      <c r="F231" s="105"/>
      <c r="G231" s="104" t="n">
        <f aca="false">MAX(AC231:AN231,BC231:BN231,CC231:CN231,DC231:DN231,EC231:EN231,FC231:FN231,GC231:GN231,HC231:HN231,IC231:IN231,JC231:JN231,KC231:KN231,LC231:LN231,MC231:MN231,NC231:NN231)</f>
        <v>14.8</v>
      </c>
      <c r="H231" s="106" t="n">
        <f aca="false">MEDIAN(AC231:AN231,BC231:BN231,CC231:CN231,DC231:DN231,EC231:EN231,FC231:FN231,GC231:GN231,HC231:HN231,IC231:IN231,JC231:JN231,KC231:KN231,LC231:LN231,MC231:MN231,NC231:NN231)</f>
        <v>8.275</v>
      </c>
      <c r="I231" s="102" t="n">
        <f aca="false">MIN(AC231:AN231,BC231:BN231,CC231:CN231,DC231:DN231,EC231:EN231,FC231:FN231,GC231:GN231,HC231:HN231,IC231:IN231,JC231:JN231,KC231:KN231,LC231:LN231,MC231:MN231,NC231:NN231)</f>
        <v>2.2</v>
      </c>
      <c r="J231" s="107" t="n">
        <f aca="false">(G231+I231)/2</f>
        <v>8.5</v>
      </c>
      <c r="AQ231" s="112"/>
      <c r="AR231" s="109"/>
      <c r="AS231" s="109"/>
      <c r="AT231" s="109"/>
      <c r="AU231" s="109"/>
      <c r="AV231" s="109"/>
      <c r="AW231" s="109"/>
      <c r="AX231" s="109"/>
      <c r="AY231" s="109"/>
      <c r="AZ231" s="109"/>
      <c r="BA231" s="109"/>
      <c r="BB231" s="109"/>
      <c r="BC231" s="109"/>
      <c r="BD231" s="109"/>
      <c r="BF231" s="112"/>
      <c r="BG231" s="109"/>
      <c r="BH231" s="109"/>
      <c r="BI231" s="109"/>
      <c r="BJ231" s="109"/>
      <c r="BK231" s="109"/>
      <c r="BL231" s="109"/>
      <c r="BM231" s="109"/>
      <c r="BN231" s="109"/>
      <c r="BO231" s="109"/>
      <c r="BP231" s="109"/>
      <c r="BQ231" s="109"/>
      <c r="BR231" s="109"/>
      <c r="BS231" s="109"/>
      <c r="FA231" s="1" t="n">
        <f aca="false">FA230+1</f>
        <v>1881</v>
      </c>
      <c r="FB231" s="111" t="n">
        <v>1881</v>
      </c>
      <c r="FC231" s="109" t="n">
        <v>12</v>
      </c>
      <c r="FD231" s="109" t="n">
        <v>10.4</v>
      </c>
      <c r="FE231" s="109" t="n">
        <v>9.6</v>
      </c>
      <c r="FF231" s="109" t="n">
        <v>5.5</v>
      </c>
      <c r="FG231" s="109" t="n">
        <v>6.9</v>
      </c>
      <c r="FH231" s="109" t="n">
        <v>3.4</v>
      </c>
      <c r="FI231" s="109" t="n">
        <v>2.2</v>
      </c>
      <c r="FJ231" s="109" t="n">
        <v>4.8</v>
      </c>
      <c r="FK231" s="109" t="n">
        <v>5.9</v>
      </c>
      <c r="FL231" s="109" t="n">
        <v>6.9</v>
      </c>
      <c r="FM231" s="120" t="n">
        <f aca="false">(FM228+FM229+FM230+FM232+FM233+FM234)/6</f>
        <v>8.25</v>
      </c>
      <c r="FN231" s="109" t="n">
        <v>10</v>
      </c>
      <c r="FO231" s="110" t="n">
        <f aca="false">SUM(FC231:FN231)/12</f>
        <v>7.15416666666667</v>
      </c>
      <c r="GA231" s="1" t="n">
        <f aca="false">GA230+1</f>
        <v>1881</v>
      </c>
      <c r="GB231" s="111" t="n">
        <v>1881</v>
      </c>
      <c r="GC231" s="109" t="n">
        <v>12.3</v>
      </c>
      <c r="GD231" s="109" t="n">
        <v>10.7</v>
      </c>
      <c r="GE231" s="109" t="n">
        <v>10.9</v>
      </c>
      <c r="GF231" s="109" t="n">
        <v>8.2</v>
      </c>
      <c r="GG231" s="109" t="n">
        <v>8.3</v>
      </c>
      <c r="GH231" s="109" t="n">
        <v>5.2</v>
      </c>
      <c r="GI231" s="109" t="n">
        <v>4.8</v>
      </c>
      <c r="GJ231" s="109" t="n">
        <v>6.1</v>
      </c>
      <c r="GK231" s="109" t="n">
        <v>4.3</v>
      </c>
      <c r="GL231" s="109" t="n">
        <v>7.3</v>
      </c>
      <c r="GM231" s="109" t="n">
        <v>8.3</v>
      </c>
      <c r="GN231" s="109" t="n">
        <v>10.6</v>
      </c>
      <c r="GO231" s="110" t="n">
        <f aca="false">SUM(GC231:GN231)/12</f>
        <v>8.08333333333333</v>
      </c>
      <c r="MA231" s="1" t="n">
        <f aca="false">MA230+1</f>
        <v>1881</v>
      </c>
      <c r="MB231" s="111" t="n">
        <v>1881</v>
      </c>
      <c r="MC231" s="109" t="n">
        <v>14.8</v>
      </c>
      <c r="MD231" s="109" t="n">
        <v>12.7</v>
      </c>
      <c r="ME231" s="109" t="n">
        <v>13</v>
      </c>
      <c r="MF231" s="109" t="n">
        <v>9.9</v>
      </c>
      <c r="MG231" s="109" t="n">
        <v>8.9</v>
      </c>
      <c r="MH231" s="109" t="n">
        <v>5.8</v>
      </c>
      <c r="MI231" s="109" t="n">
        <v>5.6</v>
      </c>
      <c r="MJ231" s="109" t="n">
        <v>6.6</v>
      </c>
      <c r="MK231" s="109" t="n">
        <v>6.8</v>
      </c>
      <c r="ML231" s="109" t="n">
        <v>8.3</v>
      </c>
      <c r="MM231" s="109" t="n">
        <v>10.4</v>
      </c>
      <c r="MN231" s="109" t="n">
        <v>12.6</v>
      </c>
      <c r="MO231" s="110" t="n">
        <f aca="false">SUM(MC231:MN231)/12</f>
        <v>9.61666666666667</v>
      </c>
      <c r="OG231" s="48"/>
      <c r="OH231" s="48"/>
      <c r="OI231" s="48"/>
      <c r="OJ231" s="48"/>
      <c r="OK231" s="48"/>
      <c r="OL231" s="48"/>
      <c r="OM231" s="48"/>
      <c r="ON231" s="39" t="n">
        <f aca="false">(FO231+GO231+MO231)/3</f>
        <v>8.28472222222222</v>
      </c>
      <c r="OO231" s="40" t="n">
        <v>11.165</v>
      </c>
      <c r="OP231" s="41" t="n">
        <v>10.4260416666667</v>
      </c>
      <c r="OQ231" s="48"/>
      <c r="OR231" s="48"/>
      <c r="OS231" s="48"/>
      <c r="OT231" s="48"/>
      <c r="OU231" s="48"/>
      <c r="OV231" s="48"/>
      <c r="OW231" s="48"/>
      <c r="OX231" s="48"/>
      <c r="OY231" s="48"/>
      <c r="OZ231" s="48"/>
      <c r="PA231" s="60"/>
      <c r="PB231" s="61"/>
      <c r="PC231" s="48"/>
      <c r="PD231" s="48"/>
      <c r="PE231" s="48"/>
      <c r="PN231" s="28" t="n">
        <f aca="false">MAX(FC231:FN231,GC231:GN231,MC231:MN231)</f>
        <v>14.8</v>
      </c>
      <c r="PO231" s="29" t="n">
        <f aca="false">MIN(FC231:FN231,GC231:GN231,MC231:MN231)</f>
        <v>2.2</v>
      </c>
      <c r="PP231" s="30" t="n">
        <v>20.8</v>
      </c>
      <c r="PQ231" s="31" t="n">
        <v>3.6</v>
      </c>
      <c r="QU231" s="116" t="n">
        <f aca="false">AVERAGE(AH231,AI231,AJ231,BH231,BI231,BJ231,CH231,CI231,CJ231,DH231,DI231,DJ231,EH231,EI231,EJ231,FH231,FI231,FJ231,GH231,GI231,GJ231,HH231,HI231,HJ231,IH231,II231,IJ231,JH231,JI231,JJ231,KH231,KI231,KJ231,LH231,LI231,LJ231,MH231,MI231,MJ231,NH231,NI231,NJ231)</f>
        <v>4.94444444444445</v>
      </c>
      <c r="QV231" s="117" t="n">
        <f aca="false">AVERAGE(AC231,AD231,AN231,BC231,BD231,BN231,CC231,CD231,CN231,DC231,DD231,DN231,EC231,ED231,EN231,FC231,FD231,FN231,GC231,GD231,GN231,HC231,HD231,HN231,IC231,ID231,IN231,JC231,JD231,JN231,KC231,KD231,KN231,LC231,LD231,LN231,MC231,MD231,MN231,NC231,ND231,NN231,)</f>
        <v>10.61</v>
      </c>
      <c r="QW231" s="116" t="n">
        <f aca="false">AVERAGE(QU221:QU231)</f>
        <v>5.48400673400673</v>
      </c>
      <c r="QX231" s="118" t="n">
        <f aca="false">AVERAGE(QV221:QV231)</f>
        <v>10.7831818181818</v>
      </c>
    </row>
    <row r="232" customFormat="false" ht="12.9" hidden="false" customHeight="false" outlineLevel="0" collapsed="false">
      <c r="A232" s="101"/>
      <c r="B232" s="102" t="n">
        <f aca="false">AVERAGE(AO232,BO232,CO232,DO232,EO232,FO232,GO232,HO232,IO232,JO232,KO232,LO232,MO232,NO232)</f>
        <v>8.56111111111111</v>
      </c>
      <c r="C232" s="103" t="n">
        <f aca="false">AVERAGE(B228:B232)</f>
        <v>8.56527777777778</v>
      </c>
      <c r="D232" s="104" t="n">
        <f aca="false">AVERAGE(B223:B232)</f>
        <v>8.52583333333333</v>
      </c>
      <c r="E232" s="102" t="n">
        <f aca="false">AVERAGE(B213:B232)</f>
        <v>8.49887268518519</v>
      </c>
      <c r="F232" s="105"/>
      <c r="G232" s="104" t="n">
        <f aca="false">MAX(AC232:AN232,BC232:BN232,CC232:CN232,DC232:DN232,EC232:EN232,FC232:FN232,GC232:GN232,HC232:HN232,IC232:IN232,JC232:JN232,KC232:KN232,LC232:LN232,MC232:MN232,NC232:NN232)</f>
        <v>13.7</v>
      </c>
      <c r="H232" s="106" t="n">
        <f aca="false">MEDIAN(AC232:AN232,BC232:BN232,CC232:CN232,DC232:DN232,EC232:EN232,FC232:FN232,GC232:GN232,HC232:HN232,IC232:IN232,JC232:JN232,KC232:KN232,LC232:LN232,MC232:MN232,NC232:NN232)</f>
        <v>8.75</v>
      </c>
      <c r="I232" s="102" t="n">
        <f aca="false">MIN(AC232:AN232,BC232:BN232,CC232:CN232,DC232:DN232,EC232:EN232,FC232:FN232,GC232:GN232,HC232:HN232,IC232:IN232,JC232:JN232,KC232:KN232,LC232:LN232,MC232:MN232,NC232:NN232)</f>
        <v>2.4</v>
      </c>
      <c r="J232" s="107" t="n">
        <f aca="false">(G232+I232)/2</f>
        <v>8.05</v>
      </c>
      <c r="AQ232" s="112"/>
      <c r="AR232" s="109"/>
      <c r="AS232" s="109"/>
      <c r="AT232" s="109"/>
      <c r="AU232" s="109"/>
      <c r="AV232" s="109"/>
      <c r="AW232" s="109"/>
      <c r="AX232" s="109"/>
      <c r="AY232" s="109"/>
      <c r="AZ232" s="109"/>
      <c r="BA232" s="109"/>
      <c r="BB232" s="109"/>
      <c r="BC232" s="109"/>
      <c r="BD232" s="109"/>
      <c r="BF232" s="112"/>
      <c r="BG232" s="109"/>
      <c r="BH232" s="109"/>
      <c r="BI232" s="109"/>
      <c r="BJ232" s="109"/>
      <c r="BK232" s="109"/>
      <c r="BL232" s="109"/>
      <c r="BM232" s="109"/>
      <c r="BN232" s="109"/>
      <c r="BO232" s="109"/>
      <c r="BP232" s="109"/>
      <c r="BQ232" s="109"/>
      <c r="BR232" s="109"/>
      <c r="BS232" s="109"/>
      <c r="FA232" s="1" t="n">
        <f aca="false">FA231+1</f>
        <v>1882</v>
      </c>
      <c r="FB232" s="111" t="n">
        <v>1882</v>
      </c>
      <c r="FC232" s="109" t="n">
        <v>10.1</v>
      </c>
      <c r="FD232" s="109" t="n">
        <v>9.9</v>
      </c>
      <c r="FE232" s="109" t="n">
        <v>10.3</v>
      </c>
      <c r="FF232" s="109" t="n">
        <v>8.5</v>
      </c>
      <c r="FG232" s="109" t="n">
        <v>8.1</v>
      </c>
      <c r="FH232" s="109" t="n">
        <v>3.9</v>
      </c>
      <c r="FI232" s="109" t="n">
        <v>2.4</v>
      </c>
      <c r="FJ232" s="109" t="n">
        <v>5.6</v>
      </c>
      <c r="FK232" s="109" t="n">
        <v>5.8</v>
      </c>
      <c r="FL232" s="109" t="n">
        <v>6.9</v>
      </c>
      <c r="FM232" s="109" t="n">
        <v>8.1</v>
      </c>
      <c r="FN232" s="109" t="n">
        <v>9.1</v>
      </c>
      <c r="FO232" s="110" t="n">
        <f aca="false">SUM(FC232:FN232)/12</f>
        <v>7.39166666666667</v>
      </c>
      <c r="GA232" s="1" t="n">
        <f aca="false">GA231+1</f>
        <v>1882</v>
      </c>
      <c r="GB232" s="111" t="n">
        <v>1882</v>
      </c>
      <c r="GC232" s="109" t="n">
        <v>11.9</v>
      </c>
      <c r="GD232" s="109" t="n">
        <v>11.8</v>
      </c>
      <c r="GE232" s="109" t="n">
        <v>11.4</v>
      </c>
      <c r="GF232" s="109" t="n">
        <v>9.6</v>
      </c>
      <c r="GG232" s="109" t="n">
        <v>9.4</v>
      </c>
      <c r="GH232" s="109" t="n">
        <v>5.7</v>
      </c>
      <c r="GI232" s="109" t="n">
        <v>4.1</v>
      </c>
      <c r="GJ232" s="109" t="n">
        <v>5</v>
      </c>
      <c r="GK232" s="109" t="n">
        <v>6.1</v>
      </c>
      <c r="GL232" s="109" t="n">
        <v>7.2</v>
      </c>
      <c r="GM232" s="109" t="n">
        <v>5.9</v>
      </c>
      <c r="GN232" s="109" t="n">
        <v>10.1</v>
      </c>
      <c r="GO232" s="110" t="n">
        <f aca="false">SUM(GC232:GN232)/12</f>
        <v>8.18333333333333</v>
      </c>
      <c r="JB232" s="1" t="s">
        <v>188</v>
      </c>
      <c r="MA232" s="1" t="n">
        <f aca="false">MA231+1</f>
        <v>1882</v>
      </c>
      <c r="MB232" s="111" t="n">
        <v>1882</v>
      </c>
      <c r="MC232" s="109" t="n">
        <v>13.7</v>
      </c>
      <c r="MD232" s="109" t="n">
        <v>12.7</v>
      </c>
      <c r="ME232" s="109" t="n">
        <v>13.7</v>
      </c>
      <c r="MF232" s="109" t="n">
        <v>10.6</v>
      </c>
      <c r="MG232" s="109" t="n">
        <v>10.4</v>
      </c>
      <c r="MH232" s="109" t="n">
        <v>6.8</v>
      </c>
      <c r="MI232" s="109" t="n">
        <v>6</v>
      </c>
      <c r="MJ232" s="109" t="n">
        <v>6.8</v>
      </c>
      <c r="MK232" s="109" t="n">
        <v>7.9</v>
      </c>
      <c r="ML232" s="109" t="n">
        <v>9</v>
      </c>
      <c r="MM232" s="109" t="n">
        <v>11.1</v>
      </c>
      <c r="MN232" s="109" t="n">
        <v>12.6</v>
      </c>
      <c r="MO232" s="110" t="n">
        <f aca="false">SUM(MC232:MN232)/12</f>
        <v>10.1083333333333</v>
      </c>
      <c r="OG232" s="48"/>
      <c r="OH232" s="48"/>
      <c r="OI232" s="48"/>
      <c r="OJ232" s="48"/>
      <c r="OK232" s="48"/>
      <c r="OL232" s="48"/>
      <c r="OM232" s="48"/>
      <c r="ON232" s="39" t="n">
        <f aca="false">(FO232+GO232+MO232)/3</f>
        <v>8.56111111111111</v>
      </c>
      <c r="OO232" s="40" t="n">
        <v>11.165</v>
      </c>
      <c r="OP232" s="41" t="n">
        <v>10.4260416666667</v>
      </c>
      <c r="OQ232" s="48"/>
      <c r="OR232" s="48"/>
      <c r="OS232" s="48"/>
      <c r="OT232" s="48"/>
      <c r="OU232" s="48"/>
      <c r="OV232" s="48"/>
      <c r="OW232" s="48"/>
      <c r="OX232" s="48"/>
      <c r="OY232" s="48"/>
      <c r="OZ232" s="48"/>
      <c r="PA232" s="60"/>
      <c r="PB232" s="61"/>
      <c r="PC232" s="48"/>
      <c r="PD232" s="48"/>
      <c r="PE232" s="48"/>
      <c r="PN232" s="28" t="n">
        <f aca="false">MAX(FC232:FN232,GC232:GN232,MC232:MN232)</f>
        <v>13.7</v>
      </c>
      <c r="PO232" s="29" t="n">
        <f aca="false">MIN(FC232:FN232,GC232:GN232,MC232:MN232)</f>
        <v>2.4</v>
      </c>
      <c r="PP232" s="30" t="n">
        <v>20.8</v>
      </c>
      <c r="PQ232" s="31" t="n">
        <v>3.6</v>
      </c>
      <c r="QU232" s="116" t="n">
        <f aca="false">AVERAGE(AH232,AI232,AJ232,BH232,BI232,BJ232,CH232,CI232,CJ232,DH232,DI232,DJ232,EH232,EI232,EJ232,FH232,FI232,FJ232,GH232,GI232,GJ232,HH232,HI232,HJ232,IH232,II232,IJ232,JH232,JI232,JJ232,KH232,KI232,KJ232,LH232,LI232,LJ232,MH232,MI232,MJ232,NH232,NI232,NJ232)</f>
        <v>5.14444444444444</v>
      </c>
      <c r="QV232" s="117" t="n">
        <f aca="false">AVERAGE(AC232,AD232,AN232,BC232,BD232,BN232,CC232,CD232,CN232,DC232,DD232,DN232,EC232,ED232,EN232,FC232,FD232,FN232,GC232,GD232,GN232,HC232,HD232,HN232,IC232,ID232,IN232,JC232,JD232,JN232,KC232,KD232,KN232,LC232,LD232,LN232,MC232,MD232,MN232,NC232,ND232,NN232,)</f>
        <v>10.19</v>
      </c>
      <c r="QW232" s="116" t="n">
        <f aca="false">AVERAGE(QU222:QU232)</f>
        <v>5.31734006734007</v>
      </c>
      <c r="QX232" s="118" t="n">
        <f aca="false">AVERAGE(QV222:QV232)</f>
        <v>10.6431818181818</v>
      </c>
    </row>
    <row r="233" customFormat="false" ht="12.9" hidden="false" customHeight="false" outlineLevel="0" collapsed="false">
      <c r="A233" s="101"/>
      <c r="B233" s="102" t="n">
        <f aca="false">AVERAGE(AO233,BO233,CO233,DO233,EO233,FO233,GO233,HO233,IO233,JO233,KO233,LO233,MO233,NO233)</f>
        <v>8.50833333333333</v>
      </c>
      <c r="C233" s="103" t="n">
        <f aca="false">AVERAGE(B229:B233)</f>
        <v>8.50694444444445</v>
      </c>
      <c r="D233" s="104" t="n">
        <f aca="false">AVERAGE(B224:B233)</f>
        <v>8.51805555555556</v>
      </c>
      <c r="E233" s="102" t="n">
        <f aca="false">AVERAGE(B214:B233)</f>
        <v>8.4934837962963</v>
      </c>
      <c r="F233" s="105"/>
      <c r="G233" s="104" t="n">
        <f aca="false">MAX(AC233:AN233,BC233:BN233,CC233:CN233,DC233:DN233,EC233:EN233,FC233:FN233,GC233:GN233,HC233:HN233,IC233:IN233,JC233:JN233,KC233:KN233,LC233:LN233,MC233:MN233,NC233:NN233)</f>
        <v>14.2</v>
      </c>
      <c r="H233" s="106" t="n">
        <f aca="false">MEDIAN(AC233:AN233,BC233:BN233,CC233:CN233,DC233:DN233,EC233:EN233,FC233:FN233,GC233:GN233,HC233:HN233,IC233:IN233,JC233:JN233,KC233:KN233,LC233:LN233,MC233:MN233,NC233:NN233)</f>
        <v>8.25</v>
      </c>
      <c r="I233" s="102" t="n">
        <f aca="false">MIN(AC233:AN233,BC233:BN233,CC233:CN233,DC233:DN233,EC233:EN233,FC233:FN233,GC233:GN233,HC233:HN233,IC233:IN233,JC233:JN233,KC233:KN233,LC233:LN233,MC233:MN233,NC233:NN233)</f>
        <v>3</v>
      </c>
      <c r="J233" s="107" t="n">
        <f aca="false">(G233+I233)/2</f>
        <v>8.6</v>
      </c>
      <c r="AQ233" s="112"/>
      <c r="AR233" s="109"/>
      <c r="AS233" s="109"/>
      <c r="AT233" s="109"/>
      <c r="AU233" s="109"/>
      <c r="AV233" s="109"/>
      <c r="AW233" s="109"/>
      <c r="AX233" s="109"/>
      <c r="AY233" s="109"/>
      <c r="AZ233" s="109"/>
      <c r="BB233" s="1" t="s">
        <v>189</v>
      </c>
      <c r="BP233" s="109"/>
      <c r="BQ233" s="109"/>
      <c r="BR233" s="109"/>
      <c r="BS233" s="109"/>
      <c r="FA233" s="1" t="n">
        <f aca="false">FA232+1</f>
        <v>1883</v>
      </c>
      <c r="FB233" s="111" t="n">
        <v>1883</v>
      </c>
      <c r="FC233" s="109" t="n">
        <v>12.7</v>
      </c>
      <c r="FD233" s="109" t="n">
        <v>12.1</v>
      </c>
      <c r="FE233" s="109" t="n">
        <v>8.2</v>
      </c>
      <c r="FF233" s="109" t="n">
        <v>8.6</v>
      </c>
      <c r="FG233" s="109" t="n">
        <v>5.6</v>
      </c>
      <c r="FH233" s="109" t="n">
        <v>5.2</v>
      </c>
      <c r="FI233" s="109" t="n">
        <v>4.1</v>
      </c>
      <c r="FJ233" s="109" t="n">
        <v>3</v>
      </c>
      <c r="FK233" s="109" t="n">
        <v>4.8</v>
      </c>
      <c r="FL233" s="109" t="n">
        <v>6.4</v>
      </c>
      <c r="FM233" s="109" t="n">
        <v>8.7</v>
      </c>
      <c r="FN233" s="109" t="n">
        <v>9.9</v>
      </c>
      <c r="FO233" s="110" t="n">
        <f aca="false">SUM(FC233:FN233)/12</f>
        <v>7.44166666666667</v>
      </c>
      <c r="GA233" s="1" t="n">
        <f aca="false">GA232+1</f>
        <v>1883</v>
      </c>
      <c r="GB233" s="111" t="n">
        <v>1883</v>
      </c>
      <c r="GC233" s="109" t="n">
        <v>12.3</v>
      </c>
      <c r="GD233" s="109" t="n">
        <v>10.7</v>
      </c>
      <c r="GE233" s="109" t="n">
        <v>10.9</v>
      </c>
      <c r="GF233" s="109" t="n">
        <v>8.2</v>
      </c>
      <c r="GG233" s="109" t="n">
        <v>8.3</v>
      </c>
      <c r="GH233" s="109" t="n">
        <v>5.2</v>
      </c>
      <c r="GI233" s="109" t="n">
        <v>4.8</v>
      </c>
      <c r="GJ233" s="109" t="n">
        <v>6.1</v>
      </c>
      <c r="GK233" s="109" t="n">
        <v>4.3</v>
      </c>
      <c r="GL233" s="109" t="n">
        <v>7.3</v>
      </c>
      <c r="GM233" s="109" t="n">
        <v>8.3</v>
      </c>
      <c r="GN233" s="109" t="n">
        <v>10.6</v>
      </c>
      <c r="GO233" s="110" t="n">
        <f aca="false">SUM(GC233:GN233)/12</f>
        <v>8.08333333333333</v>
      </c>
      <c r="MA233" s="1" t="n">
        <f aca="false">MA232+1</f>
        <v>1883</v>
      </c>
      <c r="MB233" s="111" t="n">
        <v>1883</v>
      </c>
      <c r="MC233" s="109" t="n">
        <v>14.1</v>
      </c>
      <c r="MD233" s="109" t="n">
        <v>14.2</v>
      </c>
      <c r="ME233" s="109" t="n">
        <v>12</v>
      </c>
      <c r="MF233" s="109" t="n">
        <v>11.3</v>
      </c>
      <c r="MG233" s="109" t="n">
        <v>7.9</v>
      </c>
      <c r="MH233" s="109" t="n">
        <v>9.2</v>
      </c>
      <c r="MI233" s="109" t="n">
        <v>6.2</v>
      </c>
      <c r="MJ233" s="109" t="n">
        <v>6.2</v>
      </c>
      <c r="MK233" s="109" t="n">
        <v>6.9</v>
      </c>
      <c r="ML233" s="109" t="n">
        <v>8.2</v>
      </c>
      <c r="MM233" s="109" t="n">
        <v>11.1</v>
      </c>
      <c r="MN233" s="109" t="n">
        <v>12.7</v>
      </c>
      <c r="MO233" s="110" t="n">
        <f aca="false">SUM(MC233:MN233)/12</f>
        <v>10</v>
      </c>
      <c r="OG233" s="48"/>
      <c r="OH233" s="48"/>
      <c r="OI233" s="48"/>
      <c r="OJ233" s="48"/>
      <c r="OK233" s="48"/>
      <c r="OL233" s="48"/>
      <c r="OM233" s="48"/>
      <c r="ON233" s="39" t="n">
        <f aca="false">(FO233+GO233+MO233)/3</f>
        <v>8.50833333333333</v>
      </c>
      <c r="OO233" s="40" t="n">
        <v>11.165</v>
      </c>
      <c r="OP233" s="41" t="n">
        <v>10.4260416666667</v>
      </c>
      <c r="OQ233" s="48"/>
      <c r="OR233" s="48"/>
      <c r="OS233" s="48"/>
      <c r="OT233" s="48"/>
      <c r="OU233" s="48"/>
      <c r="OV233" s="48"/>
      <c r="OW233" s="48"/>
      <c r="OX233" s="48"/>
      <c r="OY233" s="48"/>
      <c r="OZ233" s="48"/>
      <c r="PA233" s="60"/>
      <c r="PB233" s="61"/>
      <c r="PC233" s="48"/>
      <c r="PD233" s="48"/>
      <c r="PE233" s="48"/>
      <c r="PN233" s="28" t="n">
        <f aca="false">MAX(FC233:FN233,GC233:GN233,MC233:MN233)</f>
        <v>14.2</v>
      </c>
      <c r="PO233" s="29" t="n">
        <f aca="false">MIN(FC233:FN233,GC233:GN233,MC233:MN233)</f>
        <v>3</v>
      </c>
      <c r="PP233" s="30" t="n">
        <v>20.8</v>
      </c>
      <c r="PQ233" s="31" t="n">
        <v>3.6</v>
      </c>
      <c r="QU233" s="116" t="n">
        <f aca="false">AVERAGE(AH233,AI233,AJ233,BH233,BI233,BJ233,CH233,CI233,CJ233,DH233,DI233,DJ233,EH233,EI233,EJ233,FH233,FI233,FJ233,GH233,GI233,GJ233,HH233,HI233,HJ233,IH233,II233,IJ233,JH233,JI233,JJ233,KH233,KI233,KJ233,LH233,LI233,LJ233,MH233,MI233,MJ233,NH233,NI233,NJ233)</f>
        <v>5.55555555555556</v>
      </c>
      <c r="QV233" s="117" t="n">
        <f aca="false">AVERAGE(AC233,AD233,AN233,BC233,BD233,BN233,CC233,CD233,CN233,DC233,DD233,DN233,EC233,ED233,EN233,FC233,FD233,FN233,GC233,GD233,GN233,HC233,HD233,HN233,IC233,ID233,IN233,JC233,JD233,JN233,KC233,KD233,KN233,LC233,LD233,LN233,MC233,MD233,MN233,NC233,ND233,NN233,)</f>
        <v>10.93</v>
      </c>
      <c r="QW233" s="116" t="n">
        <f aca="false">AVERAGE(QU223:QU233)</f>
        <v>5.32138047138047</v>
      </c>
      <c r="QX233" s="118" t="n">
        <f aca="false">AVERAGE(QV223:QV233)</f>
        <v>10.6168181818182</v>
      </c>
    </row>
    <row r="234" customFormat="false" ht="12.9" hidden="false" customHeight="false" outlineLevel="0" collapsed="false">
      <c r="A234" s="101"/>
      <c r="B234" s="102" t="n">
        <f aca="false">AVERAGE(AO234,BO234,CO234,DO234,EO234,FO234,GO234,HO234,IO234,JO234,KO234,LO234,MO234,NO234)</f>
        <v>8.57777777777778</v>
      </c>
      <c r="C234" s="103" t="n">
        <f aca="false">AVERAGE(B230:B234)</f>
        <v>8.54805555555556</v>
      </c>
      <c r="D234" s="104" t="n">
        <f aca="false">AVERAGE(B225:B234)</f>
        <v>8.55583333333333</v>
      </c>
      <c r="E234" s="102" t="n">
        <f aca="false">AVERAGE(B215:B234)</f>
        <v>8.50717592592593</v>
      </c>
      <c r="F234" s="105"/>
      <c r="G234" s="104" t="n">
        <f aca="false">MAX(AC234:AN234,BC234:BN234,CC234:CN234,DC234:DN234,EC234:EN234,FC234:FN234,GC234:GN234,HC234:HN234,IC234:IN234,JC234:JN234,KC234:KN234,LC234:LN234,MC234:MN234,NC234:NN234)</f>
        <v>14.9</v>
      </c>
      <c r="H234" s="106" t="n">
        <f aca="false">MEDIAN(AC234:AN234,BC234:BN234,CC234:CN234,DC234:DN234,EC234:EN234,FC234:FN234,GC234:GN234,HC234:HN234,IC234:IN234,JC234:JN234,KC234:KN234,LC234:LN234,MC234:MN234,NC234:NN234)</f>
        <v>8.35</v>
      </c>
      <c r="I234" s="102" t="n">
        <f aca="false">MIN(AC234:AN234,BC234:BN234,CC234:CN234,DC234:DN234,EC234:EN234,FC234:FN234,GC234:GN234,HC234:HN234,IC234:IN234,JC234:JN234,KC234:KN234,LC234:LN234,MC234:MN234,NC234:NN234)</f>
        <v>2.3</v>
      </c>
      <c r="J234" s="107" t="n">
        <f aca="false">(G234+I234)/2</f>
        <v>8.6</v>
      </c>
      <c r="AW234" s="119"/>
      <c r="FA234" s="1" t="n">
        <f aca="false">FA233+1</f>
        <v>1884</v>
      </c>
      <c r="FB234" s="111" t="n">
        <v>1884</v>
      </c>
      <c r="FC234" s="109" t="n">
        <v>10.6</v>
      </c>
      <c r="FD234" s="109" t="n">
        <v>12.4</v>
      </c>
      <c r="FE234" s="109" t="n">
        <v>10.4</v>
      </c>
      <c r="FF234" s="109" t="n">
        <v>7.6</v>
      </c>
      <c r="FG234" s="109" t="n">
        <v>5.8</v>
      </c>
      <c r="FH234" s="109" t="n">
        <v>5.5</v>
      </c>
      <c r="FI234" s="109" t="n">
        <v>2.3</v>
      </c>
      <c r="FJ234" s="109" t="n">
        <v>6.6</v>
      </c>
      <c r="FK234" s="109" t="n">
        <v>5.9</v>
      </c>
      <c r="FL234" s="109" t="n">
        <v>6.3</v>
      </c>
      <c r="FM234" s="109" t="n">
        <v>8.3</v>
      </c>
      <c r="FN234" s="109" t="n">
        <v>9.3</v>
      </c>
      <c r="FO234" s="110" t="n">
        <f aca="false">SUM(FC234:FN234)/12</f>
        <v>7.58333333333333</v>
      </c>
      <c r="GA234" s="1" t="n">
        <f aca="false">GA233+1</f>
        <v>1884</v>
      </c>
      <c r="GB234" s="111" t="n">
        <v>1884</v>
      </c>
      <c r="GC234" s="109" t="n">
        <v>11.9</v>
      </c>
      <c r="GD234" s="109" t="n">
        <v>11.8</v>
      </c>
      <c r="GE234" s="109" t="n">
        <v>11.4</v>
      </c>
      <c r="GF234" s="109" t="n">
        <v>9.6</v>
      </c>
      <c r="GG234" s="109" t="n">
        <v>9.4</v>
      </c>
      <c r="GH234" s="109" t="n">
        <v>5.7</v>
      </c>
      <c r="GI234" s="109" t="n">
        <v>4.1</v>
      </c>
      <c r="GJ234" s="109" t="n">
        <v>5</v>
      </c>
      <c r="GK234" s="109" t="n">
        <v>6.1</v>
      </c>
      <c r="GL234" s="109" t="n">
        <v>7.2</v>
      </c>
      <c r="GM234" s="109" t="n">
        <v>5.9</v>
      </c>
      <c r="GN234" s="109" t="n">
        <v>10.1</v>
      </c>
      <c r="GO234" s="110" t="n">
        <f aca="false">SUM(GC234:GN234)/12</f>
        <v>8.18333333333333</v>
      </c>
      <c r="JA234" s="1" t="n">
        <v>1884</v>
      </c>
      <c r="JB234" s="113" t="s">
        <v>22</v>
      </c>
      <c r="JC234" s="119"/>
      <c r="JD234" s="119"/>
      <c r="JE234" s="119"/>
      <c r="JF234" s="119"/>
      <c r="JG234" s="119"/>
      <c r="JH234" s="119"/>
      <c r="JI234" s="119"/>
      <c r="JJ234" s="119"/>
      <c r="JK234" s="109" t="n">
        <v>8.3</v>
      </c>
      <c r="JL234" s="109" t="n">
        <v>8.4</v>
      </c>
      <c r="JM234" s="109" t="n">
        <v>10.2</v>
      </c>
      <c r="JN234" s="109" t="n">
        <v>10.8</v>
      </c>
      <c r="JO234" s="119"/>
      <c r="MA234" s="1" t="n">
        <f aca="false">MA233+1</f>
        <v>1884</v>
      </c>
      <c r="MB234" s="111" t="n">
        <v>1884</v>
      </c>
      <c r="MC234" s="109" t="n">
        <v>13.8</v>
      </c>
      <c r="MD234" s="109" t="n">
        <v>14.9</v>
      </c>
      <c r="ME234" s="109" t="n">
        <v>13.3</v>
      </c>
      <c r="MF234" s="109" t="n">
        <v>10.8</v>
      </c>
      <c r="MG234" s="109" t="n">
        <v>8.2</v>
      </c>
      <c r="MH234" s="109" t="n">
        <v>7.5</v>
      </c>
      <c r="MI234" s="109" t="n">
        <v>4.8</v>
      </c>
      <c r="MJ234" s="109" t="n">
        <v>7.9</v>
      </c>
      <c r="MK234" s="109" t="n">
        <v>7.6</v>
      </c>
      <c r="ML234" s="109" t="n">
        <v>8.7</v>
      </c>
      <c r="MM234" s="109" t="n">
        <v>10.4</v>
      </c>
      <c r="MN234" s="109" t="n">
        <v>11.7</v>
      </c>
      <c r="MO234" s="110" t="n">
        <f aca="false">SUM(MC234:MN234)/12</f>
        <v>9.96666666666667</v>
      </c>
      <c r="OG234" s="48"/>
      <c r="OH234" s="48"/>
      <c r="OI234" s="48"/>
      <c r="OJ234" s="48"/>
      <c r="OK234" s="48"/>
      <c r="OL234" s="48"/>
      <c r="OM234" s="48"/>
      <c r="ON234" s="39" t="n">
        <f aca="false">(FO234+GO234+MO234)/3</f>
        <v>8.57777777777778</v>
      </c>
      <c r="OO234" s="40" t="n">
        <v>11.165</v>
      </c>
      <c r="OP234" s="41" t="n">
        <v>10.4260416666667</v>
      </c>
      <c r="OQ234" s="48"/>
      <c r="OR234" s="48"/>
      <c r="OS234" s="48"/>
      <c r="OT234" s="48"/>
      <c r="OU234" s="48"/>
      <c r="OV234" s="48"/>
      <c r="OW234" s="48"/>
      <c r="OX234" s="48"/>
      <c r="OY234" s="48"/>
      <c r="OZ234" s="48"/>
      <c r="PA234" s="60"/>
      <c r="PB234" s="61"/>
      <c r="PC234" s="48"/>
      <c r="PD234" s="48"/>
      <c r="PE234" s="48"/>
      <c r="PN234" s="28" t="n">
        <f aca="false">MAX(FC234:FN234,GC234:GN234,MC234:MN234)</f>
        <v>14.9</v>
      </c>
      <c r="PO234" s="29" t="n">
        <f aca="false">MIN(FC234:FN234,GC234:GN234,MC234:MN234)</f>
        <v>2.3</v>
      </c>
      <c r="PP234" s="30" t="n">
        <v>20.8</v>
      </c>
      <c r="PQ234" s="31" t="n">
        <v>3.6</v>
      </c>
      <c r="QU234" s="116" t="n">
        <f aca="false">AVERAGE(AH234,AI234,AJ234,BH234,BI234,BJ234,CH234,CI234,CJ234,DH234,DI234,DJ234,EH234,EI234,EJ234,FH234,FI234,FJ234,GH234,GI234,GJ234,HH234,HI234,HJ234,IH234,II234,IJ234,JH234,JI234,JJ234,KH234,KI234,KJ234,LH234,LI234,LJ234,MH234,MI234,MJ234,NH234,NI234,NJ234)</f>
        <v>5.48888888888889</v>
      </c>
      <c r="QV234" s="117" t="n">
        <f aca="false">AVERAGE(AC234,AD234,AN234,BC234,BD234,BN234,CC234,CD234,CN234,DC234,DD234,DN234,EC234,ED234,EN234,FC234,FD234,FN234,GC234,GD234,GN234,HC234,HD234,HN234,IC234,ID234,IN234,JC234,JD234,JN234,KC234,KD234,KN234,LC234,LD234,LN234,MC234,MD234,MN234,NC234,ND234,NN234,)</f>
        <v>10.6636363636364</v>
      </c>
      <c r="QW234" s="116" t="n">
        <f aca="false">AVERAGE(QU224:QU234)</f>
        <v>5.3506734006734</v>
      </c>
      <c r="QX234" s="118" t="n">
        <f aca="false">AVERAGE(QV224:QV234)</f>
        <v>10.681694214876</v>
      </c>
    </row>
    <row r="235" customFormat="false" ht="12.9" hidden="false" customHeight="false" outlineLevel="0" collapsed="false">
      <c r="A235" s="101" t="n">
        <f aca="false">A230+5</f>
        <v>1885</v>
      </c>
      <c r="B235" s="102" t="n">
        <f aca="false">AVERAGE(AO235,BO235,CO235,DO235,EO235,FO235,GO235,HO235,IO235,JO235,KO235,LO235,MO235,NO235)</f>
        <v>9.00666666666667</v>
      </c>
      <c r="C235" s="103" t="n">
        <f aca="false">AVERAGE(B231:B235)</f>
        <v>8.58772222222222</v>
      </c>
      <c r="D235" s="104" t="n">
        <f aca="false">AVERAGE(B226:B235)</f>
        <v>8.59802777777778</v>
      </c>
      <c r="E235" s="102" t="n">
        <f aca="false">AVERAGE(B216:B235)</f>
        <v>8.56114351851852</v>
      </c>
      <c r="F235" s="105"/>
      <c r="G235" s="104" t="n">
        <f aca="false">MAX(AC235:AN235,BC235:BN235,CC235:CN235,DC235:DN235,EC235:EN235,FC235:FN235,GC235:GN235,HC235:HN235,IC235:IN235,JC235:JN235,KC235:KN235,LC235:LN235,MC235:MN235,NC235:NN235)</f>
        <v>15.2</v>
      </c>
      <c r="H235" s="106" t="n">
        <f aca="false">MEDIAN(AC235:AN235,BC235:BN235,CC235:CN235,DC235:DN235,EC235:EN235,FC235:FN235,GC235:GN235,HC235:HN235,IC235:IN235,JC235:JN235,KC235:KN235,LC235:LN235,MC235:MN235,NC235:NN235)</f>
        <v>9.3</v>
      </c>
      <c r="I235" s="102" t="n">
        <f aca="false">MIN(AC235:AN235,BC235:BN235,CC235:CN235,DC235:DN235,EC235:EN235,FC235:FN235,GC235:GN235,HC235:HN235,IC235:IN235,JC235:JN235,KC235:KN235,LC235:LN235,MC235:MN235,NC235:NN235)</f>
        <v>3.4</v>
      </c>
      <c r="J235" s="107" t="n">
        <f aca="false">(G235+I235)/2</f>
        <v>9.3</v>
      </c>
      <c r="AB235" s="1" t="s">
        <v>23</v>
      </c>
      <c r="AQ235" s="112"/>
      <c r="AR235" s="109"/>
      <c r="AS235" s="109"/>
      <c r="AT235" s="109"/>
      <c r="AU235" s="109"/>
      <c r="AV235" s="109"/>
      <c r="AW235" s="109"/>
      <c r="AX235" s="109"/>
      <c r="AY235" s="109"/>
      <c r="AZ235" s="109"/>
      <c r="BA235" s="1" t="n">
        <v>1885</v>
      </c>
      <c r="BB235" s="111" t="n">
        <v>1885</v>
      </c>
      <c r="BC235" s="109" t="n">
        <v>13.1</v>
      </c>
      <c r="BD235" s="109" t="n">
        <v>14</v>
      </c>
      <c r="BE235" s="109" t="n">
        <v>11.4</v>
      </c>
      <c r="BF235" s="109" t="n">
        <v>9.4</v>
      </c>
      <c r="BG235" s="109" t="n">
        <v>9.9</v>
      </c>
      <c r="BH235" s="109" t="n">
        <v>6</v>
      </c>
      <c r="BI235" s="109" t="n">
        <v>4.7</v>
      </c>
      <c r="BJ235" s="109" t="n">
        <v>6.8</v>
      </c>
      <c r="BK235" s="109" t="n">
        <v>7.6</v>
      </c>
      <c r="BL235" s="109" t="n">
        <v>11</v>
      </c>
      <c r="BM235" s="109" t="n">
        <v>11.8</v>
      </c>
      <c r="BN235" s="109" t="n">
        <v>15.2</v>
      </c>
      <c r="BO235" s="110" t="n">
        <f aca="false">SUM(BC235:BN235)/12</f>
        <v>10.075</v>
      </c>
      <c r="FA235" s="1" t="n">
        <f aca="false">FA234+1</f>
        <v>1885</v>
      </c>
      <c r="FB235" s="111" t="n">
        <v>1885</v>
      </c>
      <c r="FC235" s="109" t="n">
        <v>9.3</v>
      </c>
      <c r="FD235" s="109" t="n">
        <v>11.7</v>
      </c>
      <c r="FE235" s="109" t="n">
        <v>8.7</v>
      </c>
      <c r="FF235" s="109" t="n">
        <v>6.3</v>
      </c>
      <c r="FG235" s="109" t="n">
        <v>7.4</v>
      </c>
      <c r="FH235" s="109" t="n">
        <v>4.4</v>
      </c>
      <c r="FI235" s="109" t="n">
        <v>3.4</v>
      </c>
      <c r="FJ235" s="109" t="n">
        <v>5.7</v>
      </c>
      <c r="FK235" s="109" t="n">
        <v>5.2</v>
      </c>
      <c r="FL235" s="109" t="n">
        <v>8.7</v>
      </c>
      <c r="FM235" s="109" t="n">
        <v>9.3</v>
      </c>
      <c r="FN235" s="109" t="n">
        <v>11</v>
      </c>
      <c r="FO235" s="110" t="n">
        <f aca="false">SUM(FC235:FN235)/12</f>
        <v>7.59166666666667</v>
      </c>
      <c r="GA235" s="1" t="n">
        <f aca="false">GA234+1</f>
        <v>1885</v>
      </c>
      <c r="GB235" s="111" t="n">
        <v>1885</v>
      </c>
      <c r="GC235" s="120" t="n">
        <f aca="false">(GC232+GC233+GC234+GC236+GC237+GC238)/6</f>
        <v>12.1166666666667</v>
      </c>
      <c r="GD235" s="120" t="n">
        <f aca="false">(GD232+GD233+GD234+GD236+GD237+GD238)/6</f>
        <v>11.0833333333333</v>
      </c>
      <c r="GE235" s="120" t="n">
        <f aca="false">(GE232+GE233+GE234+GE236+GE237+GE238)/6</f>
        <v>10.8</v>
      </c>
      <c r="GF235" s="120" t="n">
        <f aca="false">(GF232+GF233+GF234+GF236+GF237+GF238)/6</f>
        <v>8.6</v>
      </c>
      <c r="GG235" s="120" t="n">
        <f aca="false">(GG232+GG233+GG234+GG236+GG237+GG238)/6</f>
        <v>7.98333333333333</v>
      </c>
      <c r="GH235" s="120" t="n">
        <f aca="false">(GH232+GH233+GH234+GH236+GH237+GH238)/6</f>
        <v>6.45</v>
      </c>
      <c r="GI235" s="120" t="n">
        <f aca="false">(GI232+GI233+GI234+GI236+GI237+GI238)/6</f>
        <v>4.85</v>
      </c>
      <c r="GJ235" s="120" t="n">
        <f aca="false">(GJ232+GJ233+GJ234+GJ236+GJ237+GJ238)/6</f>
        <v>4.93333333333333</v>
      </c>
      <c r="GK235" s="120" t="n">
        <f aca="false">(GK232+GK233+GK234+GK236+GK237+GK238)/6</f>
        <v>5.61666666666667</v>
      </c>
      <c r="GL235" s="120" t="n">
        <f aca="false">(GL232+GL233+GL234+GL236+GL237+GL238)/6</f>
        <v>7.4</v>
      </c>
      <c r="GM235" s="120" t="n">
        <f aca="false">(GM232+GM233+GM234+GM236+GM237+GM238)/6</f>
        <v>8.15</v>
      </c>
      <c r="GN235" s="120" t="n">
        <f aca="false">(GN232+GN233+GN234+GN236+GN237+GN238)/6</f>
        <v>10.5166666666667</v>
      </c>
      <c r="GO235" s="110" t="n">
        <f aca="false">SUM(GC235:GN235)/12</f>
        <v>8.20833333333333</v>
      </c>
      <c r="JA235" s="1" t="n">
        <f aca="false">JA234+1</f>
        <v>1885</v>
      </c>
      <c r="JB235" s="113" t="s">
        <v>24</v>
      </c>
      <c r="JC235" s="109" t="n">
        <v>11.2</v>
      </c>
      <c r="JD235" s="109" t="n">
        <v>11.6</v>
      </c>
      <c r="JE235" s="109" t="n">
        <v>10.4</v>
      </c>
      <c r="JF235" s="109" t="n">
        <v>9.3</v>
      </c>
      <c r="JG235" s="109" t="n">
        <v>10.1</v>
      </c>
      <c r="JH235" s="109" t="n">
        <v>6.8</v>
      </c>
      <c r="JI235" s="109" t="n">
        <v>5.8</v>
      </c>
      <c r="JJ235" s="109" t="n">
        <v>7.5</v>
      </c>
      <c r="JK235" s="109" t="n">
        <v>8.2</v>
      </c>
      <c r="JL235" s="109" t="n">
        <v>8.8</v>
      </c>
      <c r="JM235" s="109" t="n">
        <v>10.4</v>
      </c>
      <c r="JN235" s="109" t="n">
        <v>11.8</v>
      </c>
      <c r="JO235" s="110" t="n">
        <f aca="false">SUM(JC235:JN235)/12</f>
        <v>9.325</v>
      </c>
      <c r="MA235" s="1" t="n">
        <f aca="false">MA234+1</f>
        <v>1885</v>
      </c>
      <c r="MB235" s="111" t="n">
        <v>1885</v>
      </c>
      <c r="MC235" s="109" t="n">
        <v>12.3</v>
      </c>
      <c r="MD235" s="109" t="n">
        <v>14.2</v>
      </c>
      <c r="ME235" s="109" t="n">
        <v>11.8</v>
      </c>
      <c r="MF235" s="109" t="n">
        <v>9.4</v>
      </c>
      <c r="MG235" s="109" t="n">
        <v>9.7</v>
      </c>
      <c r="MH235" s="109" t="n">
        <v>6.2</v>
      </c>
      <c r="MI235" s="109" t="n">
        <v>4.8</v>
      </c>
      <c r="MJ235" s="109" t="n">
        <v>7.5</v>
      </c>
      <c r="MK235" s="109" t="n">
        <v>7.3</v>
      </c>
      <c r="ML235" s="109" t="n">
        <v>10.1</v>
      </c>
      <c r="MM235" s="109" t="n">
        <v>11.5</v>
      </c>
      <c r="MN235" s="109" t="n">
        <v>13.2</v>
      </c>
      <c r="MO235" s="110" t="n">
        <f aca="false">SUM(MC235:MN235)/12</f>
        <v>9.83333333333333</v>
      </c>
      <c r="OG235" s="48"/>
      <c r="OH235" s="48"/>
      <c r="OI235" s="48"/>
      <c r="OJ235" s="48"/>
      <c r="OK235" s="48"/>
      <c r="OL235" s="48"/>
      <c r="OM235" s="48"/>
      <c r="ON235" s="39" t="n">
        <f aca="false">(FO235+GO235+MO235)/3</f>
        <v>8.54444444444444</v>
      </c>
      <c r="OO235" s="40" t="n">
        <v>11.165</v>
      </c>
      <c r="OP235" s="41" t="n">
        <v>10.4260416666667</v>
      </c>
      <c r="OQ235" s="48"/>
      <c r="OR235" s="48"/>
      <c r="OS235" s="48"/>
      <c r="OT235" s="48"/>
      <c r="OU235" s="48"/>
      <c r="OV235" s="48"/>
      <c r="OW235" s="48"/>
      <c r="OX235" s="48"/>
      <c r="OY235" s="48"/>
      <c r="OZ235" s="48"/>
      <c r="PA235" s="60"/>
      <c r="PB235" s="61"/>
      <c r="PC235" s="48"/>
      <c r="PD235" s="48"/>
      <c r="PE235" s="48"/>
      <c r="PN235" s="28" t="n">
        <f aca="false">MAX(FC235:FN235,GC235:GN235,MC235:MN235)</f>
        <v>14.2</v>
      </c>
      <c r="PO235" s="29" t="n">
        <f aca="false">MIN(FC235:FN235,GC235:GN235,MC235:MN235)</f>
        <v>3.4</v>
      </c>
      <c r="PP235" s="30" t="n">
        <v>20.8</v>
      </c>
      <c r="PQ235" s="31" t="n">
        <v>3.6</v>
      </c>
      <c r="QU235" s="116" t="n">
        <f aca="false">AVERAGE(AH235,AI235,AJ235,BH235,BI235,BJ235,CH235,CI235,CJ235,DH235,DI235,DJ235,EH235,EI235,EJ235,FH235,FI235,FJ235,GH235,GI235,GJ235,HH235,HI235,HJ235,IH235,II235,IJ235,JH235,JI235,JJ235,KH235,KI235,KJ235,LH235,LI235,LJ235,MH235,MI235,MJ235,NH235,NI235,NJ235)</f>
        <v>5.72222222222222</v>
      </c>
      <c r="QV235" s="117" t="n">
        <f aca="false">AVERAGE(AC235,AD235,AN235,BC235,BD235,BN235,CC235,CD235,CN235,DC235,DD235,DN235,EC235,ED235,EN235,FC235,FD235,FN235,GC235,GD235,GN235,HC235,HD235,HN235,IC235,ID235,IN235,JC235,JD235,JN235,KC235,KD235,KN235,LC235,LD235,LN235,MC235,MD235,MN235,NC235,ND235,NN235,)</f>
        <v>11.3947916666667</v>
      </c>
      <c r="QW235" s="116" t="n">
        <f aca="false">AVERAGE(QU225:QU235)</f>
        <v>5.46077441077441</v>
      </c>
      <c r="QX235" s="118" t="n">
        <f aca="false">AVERAGE(QV225:QV235)</f>
        <v>10.7566752754821</v>
      </c>
    </row>
    <row r="236" customFormat="false" ht="12.9" hidden="false" customHeight="false" outlineLevel="0" collapsed="false">
      <c r="A236" s="101"/>
      <c r="B236" s="102" t="n">
        <f aca="false">AVERAGE(AO236,BO236,CO236,DO236,EO236,FO236,GO236,HO236,IO236,JO236,KO236,LO236,MO236,NO236)</f>
        <v>8.94666666666667</v>
      </c>
      <c r="C236" s="103" t="n">
        <f aca="false">AVERAGE(B232:B236)</f>
        <v>8.72011111111111</v>
      </c>
      <c r="D236" s="104" t="n">
        <f aca="false">AVERAGE(B227:B236)</f>
        <v>8.64519444444444</v>
      </c>
      <c r="E236" s="102" t="n">
        <f aca="false">AVERAGE(B217:B236)</f>
        <v>8.59347685185185</v>
      </c>
      <c r="F236" s="105"/>
      <c r="G236" s="104" t="n">
        <f aca="false">MAX(AC236:AN236,BC236:BN236,CC236:CN236,DC236:DN236,EC236:EN236,FC236:FN236,GC236:GN236,HC236:HN236,IC236:IN236,JC236:JN236,KC236:KN236,LC236:LN236,MC236:MN236,NC236:NN236)</f>
        <v>17.3</v>
      </c>
      <c r="H236" s="106" t="n">
        <f aca="false">MEDIAN(AC236:AN236,BC236:BN236,CC236:CN236,DC236:DN236,EC236:EN236,FC236:FN236,GC236:GN236,HC236:HN236,IC236:IN236,JC236:JN236,KC236:KN236,LC236:LN236,MC236:MN236,NC236:NN236)</f>
        <v>8.75</v>
      </c>
      <c r="I236" s="102" t="n">
        <f aca="false">MIN(AC236:AN236,BC236:BN236,CC236:CN236,DC236:DN236,EC236:EN236,FC236:FN236,GC236:GN236,HC236:HN236,IC236:IN236,JC236:JN236,KC236:KN236,LC236:LN236,MC236:MN236,NC236:NN236)</f>
        <v>3.3</v>
      </c>
      <c r="J236" s="107" t="n">
        <f aca="false">(G236+I236)/2</f>
        <v>10.3</v>
      </c>
      <c r="AQ236" s="112"/>
      <c r="AR236" s="109"/>
      <c r="AS236" s="109"/>
      <c r="AT236" s="109"/>
      <c r="AU236" s="109"/>
      <c r="AV236" s="109"/>
      <c r="AW236" s="109"/>
      <c r="AX236" s="109"/>
      <c r="AY236" s="109"/>
      <c r="AZ236" s="109"/>
      <c r="BA236" s="1" t="n">
        <f aca="false">BA235+1</f>
        <v>1886</v>
      </c>
      <c r="BB236" s="111" t="n">
        <v>1886</v>
      </c>
      <c r="BC236" s="109" t="n">
        <v>17.3</v>
      </c>
      <c r="BD236" s="109" t="n">
        <v>13.4</v>
      </c>
      <c r="BE236" s="109" t="n">
        <v>12.5</v>
      </c>
      <c r="BF236" s="109" t="n">
        <v>9.7</v>
      </c>
      <c r="BG236" s="109" t="n">
        <v>7.9</v>
      </c>
      <c r="BH236" s="109" t="n">
        <v>4.8</v>
      </c>
      <c r="BI236" s="109" t="n">
        <v>5.8</v>
      </c>
      <c r="BJ236" s="109" t="n">
        <v>7.2</v>
      </c>
      <c r="BK236" s="109" t="n">
        <v>8.8</v>
      </c>
      <c r="BL236" s="109" t="n">
        <v>7.7</v>
      </c>
      <c r="BM236" s="109" t="n">
        <v>11.8</v>
      </c>
      <c r="BN236" s="109" t="n">
        <v>13.9</v>
      </c>
      <c r="BO236" s="110" t="n">
        <f aca="false">SUM(BC236:BN236)/12</f>
        <v>10.0666666666667</v>
      </c>
      <c r="FA236" s="1" t="n">
        <f aca="false">FA235+1</f>
        <v>1886</v>
      </c>
      <c r="FB236" s="111" t="n">
        <v>1886</v>
      </c>
      <c r="FC236" s="109" t="n">
        <v>13.2</v>
      </c>
      <c r="FD236" s="109" t="n">
        <v>9.9</v>
      </c>
      <c r="FE236" s="109" t="n">
        <v>8.6</v>
      </c>
      <c r="FF236" s="109" t="n">
        <v>7.4</v>
      </c>
      <c r="FG236" s="109" t="n">
        <v>5.6</v>
      </c>
      <c r="FH236" s="109" t="n">
        <v>3.3</v>
      </c>
      <c r="FI236" s="109" t="n">
        <v>3.7</v>
      </c>
      <c r="FJ236" s="109" t="n">
        <v>5.8</v>
      </c>
      <c r="FK236" s="109" t="n">
        <v>6.7</v>
      </c>
      <c r="FL236" s="109" t="n">
        <v>5.9</v>
      </c>
      <c r="FM236" s="109" t="n">
        <v>9</v>
      </c>
      <c r="FN236" s="109" t="n">
        <v>10.1</v>
      </c>
      <c r="FO236" s="110" t="n">
        <f aca="false">SUM(FC236:FN236)/12</f>
        <v>7.43333333333333</v>
      </c>
      <c r="GA236" s="1" t="n">
        <f aca="false">GA235+1</f>
        <v>1886</v>
      </c>
      <c r="GB236" s="111" t="n">
        <v>1886</v>
      </c>
      <c r="GC236" s="109" t="n">
        <v>11.9</v>
      </c>
      <c r="GD236" s="109" t="n">
        <v>10.1</v>
      </c>
      <c r="GE236" s="109" t="n">
        <v>10.1</v>
      </c>
      <c r="GF236" s="109" t="n">
        <v>7.2</v>
      </c>
      <c r="GG236" s="109" t="n">
        <v>6.6</v>
      </c>
      <c r="GH236" s="109" t="n">
        <v>7.1</v>
      </c>
      <c r="GI236" s="109" t="n">
        <v>5.8</v>
      </c>
      <c r="GJ236" s="109" t="n">
        <v>4.2</v>
      </c>
      <c r="GK236" s="109" t="n">
        <v>5.9</v>
      </c>
      <c r="GL236" s="109" t="n">
        <v>6.7</v>
      </c>
      <c r="GM236" s="109" t="n">
        <v>9.6</v>
      </c>
      <c r="GN236" s="109" t="n">
        <v>11.4</v>
      </c>
      <c r="GO236" s="110" t="n">
        <f aca="false">SUM(GC236:GN236)/12</f>
        <v>8.05</v>
      </c>
      <c r="JA236" s="1" t="n">
        <f aca="false">JA235+1</f>
        <v>1886</v>
      </c>
      <c r="JB236" s="113" t="s">
        <v>25</v>
      </c>
      <c r="JC236" s="109" t="n">
        <v>12.6</v>
      </c>
      <c r="JD236" s="109" t="n">
        <v>11.5</v>
      </c>
      <c r="JE236" s="109" t="n">
        <v>10.3</v>
      </c>
      <c r="JF236" s="109" t="n">
        <v>10.2</v>
      </c>
      <c r="JG236" s="109" t="n">
        <v>8.7</v>
      </c>
      <c r="JH236" s="109" t="n">
        <v>6.3</v>
      </c>
      <c r="JI236" s="109" t="n">
        <v>5.4</v>
      </c>
      <c r="JJ236" s="109" t="n">
        <v>7</v>
      </c>
      <c r="JK236" s="109" t="n">
        <v>9</v>
      </c>
      <c r="JL236" s="109" t="n">
        <v>7.8</v>
      </c>
      <c r="JM236" s="109" t="n">
        <v>10.6</v>
      </c>
      <c r="JN236" s="109" t="n">
        <v>11</v>
      </c>
      <c r="JO236" s="110" t="n">
        <f aca="false">SUM(JC236:JN236)/12</f>
        <v>9.2</v>
      </c>
      <c r="MA236" s="1" t="n">
        <f aca="false">MA235+1</f>
        <v>1886</v>
      </c>
      <c r="MB236" s="111" t="n">
        <v>1886</v>
      </c>
      <c r="MC236" s="109" t="n">
        <v>15.8</v>
      </c>
      <c r="MD236" s="109" t="n">
        <v>12.5</v>
      </c>
      <c r="ME236" s="109" t="n">
        <v>12.5</v>
      </c>
      <c r="MF236" s="109" t="n">
        <v>10.5</v>
      </c>
      <c r="MG236" s="109" t="n">
        <v>7.6</v>
      </c>
      <c r="MH236" s="109" t="n">
        <v>5.6</v>
      </c>
      <c r="MI236" s="109" t="n">
        <v>5.9</v>
      </c>
      <c r="MJ236" s="109" t="n">
        <v>7.8</v>
      </c>
      <c r="MK236" s="109" t="n">
        <v>8.9</v>
      </c>
      <c r="ML236" s="109" t="n">
        <v>8.4</v>
      </c>
      <c r="MM236" s="109" t="n">
        <v>11.6</v>
      </c>
      <c r="MN236" s="109" t="n">
        <v>12.7</v>
      </c>
      <c r="MO236" s="110" t="n">
        <f aca="false">SUM(MC236:MN236)/12</f>
        <v>9.98333333333333</v>
      </c>
      <c r="OG236" s="68" t="s">
        <v>26</v>
      </c>
      <c r="OH236" s="68"/>
      <c r="OI236" s="68" t="s">
        <v>27</v>
      </c>
      <c r="OJ236" s="48"/>
      <c r="OK236" s="48"/>
      <c r="OL236" s="48"/>
      <c r="OM236" s="48"/>
      <c r="ON236" s="39" t="n">
        <f aca="false">(FO236+GO236+MO236)/3</f>
        <v>8.48888888888889</v>
      </c>
      <c r="OO236" s="40" t="n">
        <v>11.165</v>
      </c>
      <c r="OP236" s="41" t="n">
        <v>10.4260416666667</v>
      </c>
      <c r="OQ236" s="48"/>
      <c r="OR236" s="48"/>
      <c r="OS236" s="48"/>
      <c r="OT236" s="48"/>
      <c r="OU236" s="48"/>
      <c r="OV236" s="48"/>
      <c r="OW236" s="48"/>
      <c r="OX236" s="48"/>
      <c r="OY236" s="48"/>
      <c r="OZ236" s="48"/>
      <c r="PA236" s="60"/>
      <c r="PB236" s="61"/>
      <c r="PC236" s="48"/>
      <c r="PD236" s="48"/>
      <c r="PE236" s="48"/>
      <c r="PN236" s="28" t="n">
        <f aca="false">MAX(FC236:FN236,GC236:GN236,MC236:MN236)</f>
        <v>15.8</v>
      </c>
      <c r="PO236" s="29" t="n">
        <f aca="false">MIN(FC236:FN236,GC236:GN236,MC236:MN236)</f>
        <v>3.3</v>
      </c>
      <c r="PP236" s="30" t="n">
        <v>20.8</v>
      </c>
      <c r="PQ236" s="31" t="n">
        <v>3.6</v>
      </c>
      <c r="QU236" s="116" t="n">
        <f aca="false">AVERAGE(AH236,AI236,AJ236,BH236,BI236,BJ236,CH236,CI236,CJ236,DH236,DI236,DJ236,EH236,EI236,EJ236,FH236,FI236,FJ236,GH236,GI236,GJ236,HH236,HI236,HJ236,IH236,II236,IJ236,JH236,JI236,JJ236,KH236,KI236,KJ236,LH236,LI236,LJ236,MH236,MI236,MJ236,NH236,NI236,NJ236)</f>
        <v>5.71333333333333</v>
      </c>
      <c r="QV236" s="117" t="n">
        <f aca="false">AVERAGE(AC236,AD236,AN236,BC236,BD236,BN236,CC236,CD236,CN236,DC236,DD236,DN236,EC236,ED236,EN236,FC236,FD236,FN236,GC236,GD236,GN236,HC236,HD236,HN236,IC236,ID236,IN236,JC236,JD236,JN236,KC236,KD236,KN236,LC236,LD236,LN236,MC236,MD236,MN236,NC236,ND236,NN236,)</f>
        <v>11.70625</v>
      </c>
      <c r="QW236" s="116" t="n">
        <f aca="false">AVERAGE(QU226:QU236)</f>
        <v>5.44565656565657</v>
      </c>
      <c r="QX236" s="118" t="n">
        <f aca="false">AVERAGE(QV226:QV236)</f>
        <v>10.8704252754821</v>
      </c>
    </row>
    <row r="237" customFormat="false" ht="12.9" hidden="false" customHeight="false" outlineLevel="0" collapsed="false">
      <c r="A237" s="101"/>
      <c r="B237" s="102" t="n">
        <f aca="false">AVERAGE(AO237,BO237,CO237,DO237,EO237,FO237,GO237,HO237,IO237,JO237,KO237,LO237,MO237,NO237)</f>
        <v>9.69166666666667</v>
      </c>
      <c r="C237" s="103" t="n">
        <f aca="false">AVERAGE(B233:B237)</f>
        <v>8.94622222222222</v>
      </c>
      <c r="D237" s="104" t="n">
        <f aca="false">AVERAGE(B228:B237)</f>
        <v>8.75575</v>
      </c>
      <c r="E237" s="102" t="n">
        <f aca="false">AVERAGE(B218:B237)</f>
        <v>8.65875462962963</v>
      </c>
      <c r="F237" s="105"/>
      <c r="G237" s="104" t="n">
        <f aca="false">MAX(AC237:AN237,BC237:BN237,CC237:CN237,DC237:DN237,EC237:EN237,FC237:FN237,GC237:GN237,HC237:HN237,IC237:IN237,JC237:JN237,KC237:KN237,LC237:LN237,MC237:MN237,NC237:NN237)</f>
        <v>17.5</v>
      </c>
      <c r="H237" s="106" t="n">
        <f aca="false">MEDIAN(AC237:AN237,BC237:BN237,CC237:CN237,DC237:DN237,EC237:EN237,FC237:FN237,GC237:GN237,HC237:HN237,IC237:IN237,JC237:JN237,KC237:KN237,LC237:LN237,MC237:MN237,NC237:NN237)</f>
        <v>9.35</v>
      </c>
      <c r="I237" s="102" t="n">
        <f aca="false">MIN(AC237:AN237,BC237:BN237,CC237:CN237,DC237:DN237,EC237:EN237,FC237:FN237,GC237:GN237,HC237:HN237,IC237:IN237,JC237:JN237,KC237:KN237,LC237:LN237,MC237:MN237,NC237:NN237)</f>
        <v>3.9</v>
      </c>
      <c r="J237" s="107" t="n">
        <f aca="false">(G237+I237)/2</f>
        <v>10.7</v>
      </c>
      <c r="AA237" s="1" t="n">
        <v>1887</v>
      </c>
      <c r="AB237" s="108" t="n">
        <v>1887</v>
      </c>
      <c r="AC237" s="109" t="n">
        <v>14.9</v>
      </c>
      <c r="AD237" s="109" t="n">
        <v>17.5</v>
      </c>
      <c r="AE237" s="109" t="n">
        <v>14.3</v>
      </c>
      <c r="AF237" s="109" t="n">
        <v>13.1</v>
      </c>
      <c r="AG237" s="109" t="n">
        <v>9.7</v>
      </c>
      <c r="AH237" s="109" t="n">
        <v>7.8</v>
      </c>
      <c r="AI237" s="109" t="n">
        <v>7.8</v>
      </c>
      <c r="AJ237" s="109" t="n">
        <v>7.9</v>
      </c>
      <c r="AK237" s="109" t="n">
        <v>7.7</v>
      </c>
      <c r="AL237" s="109" t="n">
        <v>11</v>
      </c>
      <c r="AM237" s="109" t="n">
        <v>12</v>
      </c>
      <c r="AN237" s="109" t="n">
        <v>16.3</v>
      </c>
      <c r="AO237" s="110" t="n">
        <f aca="false">SUM(AC237:AN237)/12</f>
        <v>11.6666666666667</v>
      </c>
      <c r="AQ237" s="112"/>
      <c r="AR237" s="109"/>
      <c r="AS237" s="109"/>
      <c r="AT237" s="109"/>
      <c r="AU237" s="109"/>
      <c r="AV237" s="109"/>
      <c r="AW237" s="109"/>
      <c r="AX237" s="109"/>
      <c r="AY237" s="109"/>
      <c r="AZ237" s="109"/>
      <c r="BA237" s="1" t="n">
        <f aca="false">BA236+1</f>
        <v>1887</v>
      </c>
      <c r="BB237" s="111" t="n">
        <v>1887</v>
      </c>
      <c r="BC237" s="109" t="n">
        <v>16</v>
      </c>
      <c r="BD237" s="109" t="n">
        <v>15.7</v>
      </c>
      <c r="BE237" s="109" t="n">
        <v>12.8</v>
      </c>
      <c r="BF237" s="109" t="n">
        <v>10.4</v>
      </c>
      <c r="BG237" s="109" t="n">
        <v>8</v>
      </c>
      <c r="BH237" s="109" t="n">
        <v>6.5</v>
      </c>
      <c r="BI237" s="109" t="n">
        <v>6.2</v>
      </c>
      <c r="BJ237" s="109" t="n">
        <v>6</v>
      </c>
      <c r="BK237" s="109" t="n">
        <v>6.7</v>
      </c>
      <c r="BL237" s="109" t="n">
        <v>9.4</v>
      </c>
      <c r="BM237" s="109" t="n">
        <v>10.9</v>
      </c>
      <c r="BN237" s="109" t="n">
        <v>14.6</v>
      </c>
      <c r="BO237" s="110" t="n">
        <f aca="false">SUM(BC237:BN237)/12</f>
        <v>10.2666666666667</v>
      </c>
      <c r="EB237" s="1" t="s">
        <v>190</v>
      </c>
      <c r="FA237" s="1" t="n">
        <f aca="false">FA236+1</f>
        <v>1887</v>
      </c>
      <c r="FB237" s="111" t="n">
        <v>1887</v>
      </c>
      <c r="FC237" s="109" t="n">
        <v>12.3</v>
      </c>
      <c r="FD237" s="109" t="n">
        <v>12.1</v>
      </c>
      <c r="FE237" s="109" t="n">
        <v>9.4</v>
      </c>
      <c r="FF237" s="109" t="n">
        <v>7.2</v>
      </c>
      <c r="FG237" s="109" t="n">
        <v>5.9</v>
      </c>
      <c r="FH237" s="109" t="n">
        <v>5.6</v>
      </c>
      <c r="FI237" s="109" t="n">
        <v>5.7</v>
      </c>
      <c r="FJ237" s="109" t="n">
        <v>3.9</v>
      </c>
      <c r="FK237" s="109" t="n">
        <v>4.6</v>
      </c>
      <c r="FL237" s="109" t="n">
        <v>7.2</v>
      </c>
      <c r="FM237" s="109" t="n">
        <v>7.8</v>
      </c>
      <c r="FN237" s="109" t="n">
        <v>11.3</v>
      </c>
      <c r="FO237" s="110" t="n">
        <f aca="false">SUM(FC237:FN237)/12</f>
        <v>7.75</v>
      </c>
      <c r="GA237" s="1" t="n">
        <f aca="false">GA236+1</f>
        <v>1887</v>
      </c>
      <c r="GB237" s="111" t="n">
        <v>1887</v>
      </c>
      <c r="GC237" s="109" t="n">
        <v>12.8</v>
      </c>
      <c r="GD237" s="109" t="n">
        <v>12</v>
      </c>
      <c r="GE237" s="109" t="n">
        <v>10.9</v>
      </c>
      <c r="GF237" s="109" t="n">
        <v>9.8</v>
      </c>
      <c r="GG237" s="109" t="n">
        <v>7.6</v>
      </c>
      <c r="GH237" s="109" t="n">
        <v>7.9</v>
      </c>
      <c r="GI237" s="109" t="n">
        <v>4.5</v>
      </c>
      <c r="GJ237" s="109" t="n">
        <v>5.1</v>
      </c>
      <c r="GK237" s="109" t="n">
        <v>5.4</v>
      </c>
      <c r="GL237" s="109" t="n">
        <v>9.3</v>
      </c>
      <c r="GM237" s="109" t="n">
        <v>9.6</v>
      </c>
      <c r="GN237" s="109" t="n">
        <v>9.5</v>
      </c>
      <c r="GO237" s="110" t="n">
        <f aca="false">SUM(GC237:GN237)/12</f>
        <v>8.7</v>
      </c>
      <c r="JA237" s="1" t="n">
        <f aca="false">JA236+1</f>
        <v>1887</v>
      </c>
      <c r="JB237" s="113" t="s">
        <v>29</v>
      </c>
      <c r="JC237" s="109" t="n">
        <v>13</v>
      </c>
      <c r="JD237" s="109" t="n">
        <v>13.2</v>
      </c>
      <c r="JE237" s="109" t="n">
        <v>11</v>
      </c>
      <c r="JF237" s="109" t="n">
        <v>10.3</v>
      </c>
      <c r="JG237" s="109" t="n">
        <v>8.3</v>
      </c>
      <c r="JH237" s="109" t="n">
        <v>6.9</v>
      </c>
      <c r="JI237" s="109" t="n">
        <v>6.6</v>
      </c>
      <c r="JJ237" s="109" t="n">
        <v>6.9</v>
      </c>
      <c r="JK237" s="109" t="n">
        <v>7.1</v>
      </c>
      <c r="JL237" s="109" t="n">
        <v>8.9</v>
      </c>
      <c r="JM237" s="109" t="n">
        <v>8.6</v>
      </c>
      <c r="JN237" s="109" t="n">
        <v>12.3</v>
      </c>
      <c r="JO237" s="110" t="n">
        <f aca="false">SUM(JC237:JN237)/12</f>
        <v>9.425</v>
      </c>
      <c r="MA237" s="1" t="n">
        <f aca="false">MA236+1</f>
        <v>1887</v>
      </c>
      <c r="MB237" s="111" t="n">
        <v>1887</v>
      </c>
      <c r="MC237" s="109" t="n">
        <v>15.6</v>
      </c>
      <c r="MD237" s="109" t="n">
        <v>14.6</v>
      </c>
      <c r="ME237" s="109" t="n">
        <v>12.6</v>
      </c>
      <c r="MF237" s="109" t="n">
        <v>10.9</v>
      </c>
      <c r="MG237" s="109" t="n">
        <v>8.7</v>
      </c>
      <c r="MH237" s="109" t="n">
        <v>7.4</v>
      </c>
      <c r="MI237" s="109" t="n">
        <v>7.7</v>
      </c>
      <c r="MJ237" s="109" t="n">
        <v>6.2</v>
      </c>
      <c r="MK237" s="109" t="n">
        <v>7.2</v>
      </c>
      <c r="ML237" s="109" t="n">
        <v>9.2</v>
      </c>
      <c r="MM237" s="109" t="n">
        <v>10</v>
      </c>
      <c r="MN237" s="109" t="n">
        <v>14</v>
      </c>
      <c r="MO237" s="110" t="n">
        <f aca="false">SUM(MC237:MN237)/12</f>
        <v>10.3416666666667</v>
      </c>
      <c r="OG237" s="68"/>
      <c r="OH237" s="68"/>
      <c r="OI237" s="68"/>
      <c r="OJ237" s="48"/>
      <c r="OK237" s="48"/>
      <c r="OL237" s="48"/>
      <c r="OM237" s="48"/>
      <c r="ON237" s="39" t="n">
        <f aca="false">(FO237+GO237+MO237)/3</f>
        <v>8.93055555555556</v>
      </c>
      <c r="OO237" s="40" t="n">
        <v>11.165</v>
      </c>
      <c r="OP237" s="41" t="n">
        <v>10.4260416666667</v>
      </c>
      <c r="OQ237" s="48"/>
      <c r="OR237" s="48"/>
      <c r="OS237" s="48"/>
      <c r="OT237" s="48"/>
      <c r="OU237" s="48"/>
      <c r="OV237" s="48"/>
      <c r="OW237" s="48"/>
      <c r="OX237" s="48"/>
      <c r="OY237" s="48"/>
      <c r="OZ237" s="48"/>
      <c r="PA237" s="60"/>
      <c r="PB237" s="61"/>
      <c r="PC237" s="48"/>
      <c r="PD237" s="48"/>
      <c r="PE237" s="48"/>
      <c r="PN237" s="28" t="n">
        <f aca="false">MAX(FC237:FN237,GC237:GN237,MC237:MN237)</f>
        <v>15.6</v>
      </c>
      <c r="PO237" s="29" t="n">
        <f aca="false">MIN(FC237:FN237,GC237:GN237,MC237:MN237)</f>
        <v>3.9</v>
      </c>
      <c r="PP237" s="30" t="n">
        <v>20.8</v>
      </c>
      <c r="PQ237" s="31" t="n">
        <v>3.6</v>
      </c>
      <c r="QU237" s="116" t="n">
        <f aca="false">AVERAGE(AH237,AI237,AJ237,BH237,BI237,BJ237,CH237,CI237,CJ237,DH237,DI237,DJ237,EH237,EI237,EJ237,FH237,FI237,FJ237,GH237,GI237,GJ237,HH237,HI237,HJ237,IH237,II237,IJ237,JH237,JI237,JJ237,KH237,KI237,KJ237,LH237,LI237,LJ237,MH237,MI237,MJ237,NH237,NI237,NJ237)</f>
        <v>6.47777777777778</v>
      </c>
      <c r="QV237" s="117" t="n">
        <f aca="false">AVERAGE(AC237,AD237,AN237,BC237,BD237,BN237,CC237,CD237,CN237,DC237,DD237,DN237,EC237,ED237,EN237,FC237,FD237,FN237,GC237,GD237,GN237,HC237,HD237,HN237,IC237,ID237,IN237,JC237,JD237,JN237,KC237,KD237,KN237,LC237,LD237,LN237,MC237,MD237,MN237,NC237,ND237,NN237,)</f>
        <v>13.0368421052632</v>
      </c>
      <c r="QW237" s="116" t="n">
        <f aca="false">AVERAGE(QU227:QU237)</f>
        <v>5.55979797979798</v>
      </c>
      <c r="QX237" s="118" t="n">
        <f aca="false">AVERAGE(QV227:QV237)</f>
        <v>11.0755927395969</v>
      </c>
    </row>
    <row r="238" customFormat="false" ht="12.9" hidden="false" customHeight="false" outlineLevel="0" collapsed="false">
      <c r="A238" s="101"/>
      <c r="B238" s="102" t="n">
        <f aca="false">AVERAGE(AO238,BO238,CO238,DO238,EO238,FO238,GO238,HO238,IO238,JO238,KO238,LO238,MO238,NO238)</f>
        <v>9.94212962962963</v>
      </c>
      <c r="C238" s="103" t="n">
        <f aca="false">AVERAGE(B234:B238)</f>
        <v>9.23298148148148</v>
      </c>
      <c r="D238" s="104" t="n">
        <f aca="false">AVERAGE(B229:B238)</f>
        <v>8.86996296296296</v>
      </c>
      <c r="E238" s="102" t="n">
        <f aca="false">AVERAGE(B219:B238)</f>
        <v>8.74072222222222</v>
      </c>
      <c r="F238" s="105"/>
      <c r="G238" s="104" t="n">
        <f aca="false">MAX(AC238:AN238,BC238:BN238,CC238:CN238,DC238:DN238,EC238:EN238,FC238:FN238,GC238:GN238,HC238:HN238,IC238:IN238,JC238:JN238,KC238:KN238,LC238:LN238,MC238:MN238,NC238:NN238)</f>
        <v>17.2</v>
      </c>
      <c r="H238" s="106" t="n">
        <f aca="false">MEDIAN(AC238:AN238,BC238:BN238,CC238:CN238,DC238:DN238,EC238:EN238,FC238:FN238,GC238:GN238,HC238:HN238,IC238:IN238,JC238:JN238,KC238:KN238,LC238:LN238,MC238:MN238,NC238:NN238)</f>
        <v>9.4</v>
      </c>
      <c r="I238" s="102" t="n">
        <f aca="false">MIN(AC238:AN238,BC238:BN238,CC238:CN238,DC238:DN238,EC238:EN238,FC238:FN238,GC238:GN238,HC238:HN238,IC238:IN238,JC238:JN238,KC238:KN238,LC238:LN238,MC238:MN238,NC238:NN238)</f>
        <v>4.2</v>
      </c>
      <c r="J238" s="107" t="n">
        <f aca="false">(G238+I238)/2</f>
        <v>10.7</v>
      </c>
      <c r="AA238" s="1" t="n">
        <f aca="false">AA237+1</f>
        <v>1888</v>
      </c>
      <c r="AB238" s="108" t="n">
        <v>1888</v>
      </c>
      <c r="AC238" s="109" t="n">
        <v>16.9</v>
      </c>
      <c r="AD238" s="109" t="n">
        <v>14.6</v>
      </c>
      <c r="AE238" s="109" t="n">
        <v>14</v>
      </c>
      <c r="AF238" s="109" t="n">
        <v>12.8</v>
      </c>
      <c r="AG238" s="109" t="n">
        <v>10.2</v>
      </c>
      <c r="AH238" s="109" t="n">
        <v>9.2</v>
      </c>
      <c r="AI238" s="109" t="n">
        <v>8.1</v>
      </c>
      <c r="AJ238" s="109" t="n">
        <v>6.9</v>
      </c>
      <c r="AK238" s="109" t="n">
        <v>9.8</v>
      </c>
      <c r="AL238" s="109" t="n">
        <v>10.7</v>
      </c>
      <c r="AM238" s="109" t="n">
        <v>15.2</v>
      </c>
      <c r="AN238" s="109" t="n">
        <v>17.2</v>
      </c>
      <c r="AO238" s="110" t="n">
        <f aca="false">SUM(AC238:AN238)/12</f>
        <v>12.1333333333333</v>
      </c>
      <c r="AQ238" s="112"/>
      <c r="AR238" s="109"/>
      <c r="AS238" s="109"/>
      <c r="AT238" s="109"/>
      <c r="AU238" s="109"/>
      <c r="AV238" s="109"/>
      <c r="AW238" s="119"/>
      <c r="BA238" s="1" t="n">
        <f aca="false">BA237+1</f>
        <v>1888</v>
      </c>
      <c r="BB238" s="111" t="n">
        <v>1888</v>
      </c>
      <c r="BC238" s="120" t="n">
        <f aca="false">(BC235+BC236+BC237+BC239+BC240+BC241)/6</f>
        <v>15.7166666666667</v>
      </c>
      <c r="BD238" s="120" t="n">
        <f aca="false">(BD235+BD236+BD237+BD239+BD240+BD241)/6</f>
        <v>14.6833333333333</v>
      </c>
      <c r="BE238" s="120" t="n">
        <f aca="false">(BE235+BE236+BE237+BE239+BE240+BE241)/6</f>
        <v>12.9833333333333</v>
      </c>
      <c r="BF238" s="120" t="n">
        <f aca="false">(BF235+BF236+BF237+BF239+BF240+BF241)/6</f>
        <v>10.5166666666667</v>
      </c>
      <c r="BG238" s="120" t="n">
        <f aca="false">(BG235+BG236+BG237+BG239+BG240+BG241)/6</f>
        <v>8.38333333333333</v>
      </c>
      <c r="BH238" s="120" t="n">
        <f aca="false">(BH235+BH236+BH237+BH239+BH240+BH241)/6</f>
        <v>6.6</v>
      </c>
      <c r="BI238" s="120" t="n">
        <f aca="false">(BI235+BI236+BI237+BI239+BI240+BI241)/6</f>
        <v>5.28333333333333</v>
      </c>
      <c r="BJ238" s="120" t="n">
        <f aca="false">(BJ235+BJ236+BJ237+BJ239+BJ240+BJ241)/6</f>
        <v>6.61666666666667</v>
      </c>
      <c r="BK238" s="120" t="n">
        <f aca="false">(BK235+BK236+BK237+BK239+BK240+BK241)/6</f>
        <v>7.78333333333333</v>
      </c>
      <c r="BL238" s="120" t="n">
        <f aca="false">(BL235+BL236+BL237+BL239+BL240+BL241)/6</f>
        <v>9.61666666666667</v>
      </c>
      <c r="BM238" s="120" t="n">
        <f aca="false">(BM235+BM236+BM237+BM239+BM240+BM241)/6</f>
        <v>11.6666666666667</v>
      </c>
      <c r="BN238" s="120" t="n">
        <f aca="false">(BN235+BN236+BN237+BN239+BN240+BN241)/6</f>
        <v>13.8833333333333</v>
      </c>
      <c r="BO238" s="110" t="n">
        <f aca="false">SUM(BC238:BN238)/12</f>
        <v>10.3111111111111</v>
      </c>
      <c r="FA238" s="1" t="n">
        <f aca="false">FA237+1</f>
        <v>1888</v>
      </c>
      <c r="FB238" s="131" t="n">
        <v>1888</v>
      </c>
      <c r="FC238" s="132" t="n">
        <v>14.3</v>
      </c>
      <c r="FD238" s="132" t="n">
        <v>12.8</v>
      </c>
      <c r="FE238" s="132" t="n">
        <v>11.8</v>
      </c>
      <c r="FF238" s="132" t="n">
        <v>8.9</v>
      </c>
      <c r="FG238" s="132" t="n">
        <v>8.3</v>
      </c>
      <c r="FH238" s="132" t="n">
        <v>8.1</v>
      </c>
      <c r="FI238" s="132" t="n">
        <v>7.2</v>
      </c>
      <c r="FJ238" s="132" t="n">
        <v>5.7</v>
      </c>
      <c r="FK238" s="132" t="n">
        <v>8.2</v>
      </c>
      <c r="FL238" s="132" t="n">
        <v>8</v>
      </c>
      <c r="FM238" s="132" t="n">
        <v>12.6</v>
      </c>
      <c r="FN238" s="132" t="n">
        <v>14.1</v>
      </c>
      <c r="FO238" s="110" t="n">
        <f aca="false">SUM(FC238:FN238)/12</f>
        <v>10</v>
      </c>
      <c r="GA238" s="1" t="n">
        <f aca="false">GA237+1</f>
        <v>1888</v>
      </c>
      <c r="GB238" s="111" t="n">
        <v>1888</v>
      </c>
      <c r="GC238" s="109" t="n">
        <v>11.9</v>
      </c>
      <c r="GD238" s="109" t="n">
        <v>10.1</v>
      </c>
      <c r="GE238" s="109" t="n">
        <v>10.1</v>
      </c>
      <c r="GF238" s="109" t="n">
        <v>7.2</v>
      </c>
      <c r="GG238" s="109" t="n">
        <v>6.6</v>
      </c>
      <c r="GH238" s="109" t="n">
        <v>7.1</v>
      </c>
      <c r="GI238" s="109" t="n">
        <v>5.8</v>
      </c>
      <c r="GJ238" s="109" t="n">
        <v>4.2</v>
      </c>
      <c r="GK238" s="109" t="n">
        <v>5.9</v>
      </c>
      <c r="GL238" s="109" t="n">
        <v>6.7</v>
      </c>
      <c r="GM238" s="109" t="n">
        <v>9.6</v>
      </c>
      <c r="GN238" s="109" t="n">
        <v>11.4</v>
      </c>
      <c r="GO238" s="110" t="n">
        <f aca="false">SUM(GC238:GN238)/12</f>
        <v>8.05</v>
      </c>
      <c r="JA238" s="1" t="n">
        <f aca="false">JA237+1</f>
        <v>1888</v>
      </c>
      <c r="JB238" s="113" t="s">
        <v>30</v>
      </c>
      <c r="JC238" s="109" t="n">
        <v>12.1</v>
      </c>
      <c r="JD238" s="109" t="n">
        <v>11</v>
      </c>
      <c r="JE238" s="109" t="n">
        <v>10.5</v>
      </c>
      <c r="JF238" s="109" t="n">
        <v>9.1</v>
      </c>
      <c r="JG238" s="109" t="n">
        <v>8.3</v>
      </c>
      <c r="JH238" s="109" t="n">
        <v>7.8</v>
      </c>
      <c r="JI238" s="109" t="n">
        <v>6.9</v>
      </c>
      <c r="JJ238" s="109" t="n">
        <v>6.4</v>
      </c>
      <c r="JK238" s="109" t="n">
        <v>7.9</v>
      </c>
      <c r="JL238" s="109" t="n">
        <v>7.8</v>
      </c>
      <c r="JM238" s="109" t="n">
        <v>10.6</v>
      </c>
      <c r="JN238" s="109" t="n">
        <v>11.5</v>
      </c>
      <c r="JO238" s="110" t="n">
        <f aca="false">SUM(JC238:JN238)/12</f>
        <v>9.15833333333333</v>
      </c>
      <c r="MA238" s="1" t="n">
        <f aca="false">MA237+1</f>
        <v>1888</v>
      </c>
      <c r="MB238" s="111" t="n">
        <v>1888</v>
      </c>
      <c r="MC238" s="109" t="n">
        <v>14.3</v>
      </c>
      <c r="MD238" s="109" t="n">
        <v>12.8</v>
      </c>
      <c r="ME238" s="109" t="n">
        <v>11.8</v>
      </c>
      <c r="MF238" s="109" t="n">
        <v>8.9</v>
      </c>
      <c r="MG238" s="109" t="n">
        <v>8.3</v>
      </c>
      <c r="MH238" s="109" t="n">
        <v>8.1</v>
      </c>
      <c r="MI238" s="109" t="n">
        <v>7.2</v>
      </c>
      <c r="MJ238" s="109" t="n">
        <v>5.7</v>
      </c>
      <c r="MK238" s="109" t="n">
        <v>8.2</v>
      </c>
      <c r="ML238" s="109" t="n">
        <v>8</v>
      </c>
      <c r="MM238" s="109" t="n">
        <v>12.6</v>
      </c>
      <c r="MN238" s="109" t="n">
        <v>14.1</v>
      </c>
      <c r="MO238" s="110" t="n">
        <f aca="false">SUM(MC238:MN238)/12</f>
        <v>10</v>
      </c>
      <c r="OG238" s="68" t="s">
        <v>31</v>
      </c>
      <c r="OH238" s="68"/>
      <c r="OI238" s="68" t="s">
        <v>32</v>
      </c>
      <c r="OJ238" s="48"/>
      <c r="OK238" s="48"/>
      <c r="OL238" s="48"/>
      <c r="OM238" s="48"/>
      <c r="ON238" s="39" t="n">
        <f aca="false">(FO238+GO238+MO238)/3</f>
        <v>9.35</v>
      </c>
      <c r="OO238" s="40" t="n">
        <v>11.165</v>
      </c>
      <c r="OP238" s="41" t="n">
        <v>10.4260416666667</v>
      </c>
      <c r="OQ238" s="48"/>
      <c r="OR238" s="48"/>
      <c r="OS238" s="48"/>
      <c r="OT238" s="48"/>
      <c r="OU238" s="48"/>
      <c r="OV238" s="48"/>
      <c r="OW238" s="48"/>
      <c r="OX238" s="48"/>
      <c r="OY238" s="48"/>
      <c r="OZ238" s="48"/>
      <c r="PA238" s="60"/>
      <c r="PB238" s="61"/>
      <c r="PC238" s="48"/>
      <c r="PD238" s="48"/>
      <c r="PE238" s="48"/>
      <c r="PN238" s="28" t="n">
        <f aca="false">MAX(FC238:FN238,GC238:GN238,MC238:MN238)</f>
        <v>14.3</v>
      </c>
      <c r="PO238" s="29" t="n">
        <f aca="false">MIN(FC238:FN238,GC238:GN238,MC238:MN238)</f>
        <v>4.2</v>
      </c>
      <c r="PP238" s="30" t="n">
        <v>20.8</v>
      </c>
      <c r="PQ238" s="31" t="n">
        <v>3.6</v>
      </c>
      <c r="QU238" s="116" t="n">
        <f aca="false">AVERAGE(AH238,AI238,AJ238,BH238,BI238,BJ238,CH238,CI238,CJ238,DH238,DI238,DJ238,EH238,EI238,EJ238,FH238,FI238,FJ238,GH238,GI238,GJ238,HH238,HI238,HJ238,IH238,II238,IJ238,JH238,JI238,JJ238,KH238,KI238,KJ238,LH238,LI238,LJ238,MH238,MI238,MJ238,NH238,NI238,NJ238)</f>
        <v>6.82777777777778</v>
      </c>
      <c r="QV238" s="117" t="n">
        <f aca="false">AVERAGE(AC238,AD238,AN238,BC238,BD238,BN238,CC238,CD238,CN238,DC238,DD238,DN238,EC238,ED238,EN238,FC238,FD238,FN238,GC238,GD238,GN238,HC238,HD238,HN238,IC238,ID238,IN238,JC238,JD238,JN238,KC238,KD238,KN238,LC238,LD238,LN238,MC238,MD238,MN238,NC238,ND238,NN238,)</f>
        <v>12.809649122807</v>
      </c>
      <c r="QW238" s="116" t="n">
        <f aca="false">AVERAGE(QU228:QU238)</f>
        <v>5.65929292929293</v>
      </c>
      <c r="QX238" s="118" t="n">
        <f aca="false">AVERAGE(QV228:QV238)</f>
        <v>11.2719244780339</v>
      </c>
    </row>
    <row r="239" customFormat="false" ht="12.9" hidden="false" customHeight="false" outlineLevel="0" collapsed="false">
      <c r="A239" s="101"/>
      <c r="B239" s="102" t="n">
        <f aca="false">AVERAGE(AO239,BO239,CO239,DO239,EO239,FO239,GO239,HO239,IO239,JO239,KO239,LO239,MO239,NO239)</f>
        <v>10.7357142857143</v>
      </c>
      <c r="C239" s="103" t="n">
        <f aca="false">AVERAGE(B235:B239)</f>
        <v>9.66456878306878</v>
      </c>
      <c r="D239" s="104" t="n">
        <f aca="false">AVERAGE(B230:B239)</f>
        <v>9.10631216931217</v>
      </c>
      <c r="E239" s="102" t="n">
        <f aca="false">AVERAGE(B220:B239)</f>
        <v>8.87593386243386</v>
      </c>
      <c r="F239" s="105"/>
      <c r="G239" s="3" t="n">
        <f aca="false">MAX(AC239:AN239,BC239:BN239,CC239:CN239,DC239:DN239,EC239:EN239,FC239:FN239,GC239:GN239,HC239:HN239,IC239:IN239,JC239:JN239,KC239:KN239,LC239:LN239,MC239:MN239,NC239:NN239)</f>
        <v>20.8</v>
      </c>
      <c r="H239" s="106" t="n">
        <f aca="false">MEDIAN(AC239:AN239,BC239:BN239,CC239:CN239,DC239:DN239,EC239:EN239,FC239:FN239,GC239:GN239,HC239:HN239,IC239:IN239,JC239:JN239,KC239:KN239,LC239:LN239,MC239:MN239,NC239:NN239)</f>
        <v>10.4</v>
      </c>
      <c r="I239" s="102" t="n">
        <f aca="false">MIN(AC239:AN239,BC239:BN239,CC239:CN239,DC239:DN239,EC239:EN239,FC239:FN239,GC239:GN239,HC239:HN239,IC239:IN239,JC239:JN239,KC239:KN239,LC239:LN239,MC239:MN239,NC239:NN239)</f>
        <v>3.6</v>
      </c>
      <c r="J239" s="107" t="n">
        <f aca="false">(G239+I239)/2</f>
        <v>12.2</v>
      </c>
      <c r="AA239" s="1" t="n">
        <f aca="false">AA238+1</f>
        <v>1889</v>
      </c>
      <c r="AB239" s="108" t="n">
        <v>1889</v>
      </c>
      <c r="AC239" s="109" t="n">
        <v>18.2</v>
      </c>
      <c r="AD239" s="109" t="n">
        <v>16.6</v>
      </c>
      <c r="AE239" s="109" t="n">
        <v>15.5</v>
      </c>
      <c r="AF239" s="109" t="n">
        <v>12.9</v>
      </c>
      <c r="AG239" s="109" t="n">
        <v>10</v>
      </c>
      <c r="AH239" s="109" t="n">
        <v>9</v>
      </c>
      <c r="AI239" s="109" t="n">
        <v>6.2</v>
      </c>
      <c r="AJ239" s="109" t="n">
        <v>7.7</v>
      </c>
      <c r="AK239" s="109" t="n">
        <v>8.3</v>
      </c>
      <c r="AL239" s="109" t="n">
        <v>11.9</v>
      </c>
      <c r="AM239" s="109" t="n">
        <v>14</v>
      </c>
      <c r="AN239" s="109" t="n">
        <v>14.3</v>
      </c>
      <c r="AO239" s="110" t="n">
        <f aca="false">SUM(AC239:AN239)/12</f>
        <v>12.05</v>
      </c>
      <c r="BA239" s="1" t="n">
        <f aca="false">BA238+1</f>
        <v>1889</v>
      </c>
      <c r="BB239" s="111" t="n">
        <v>1889</v>
      </c>
      <c r="BC239" s="109" t="n">
        <v>16.2</v>
      </c>
      <c r="BD239" s="109" t="n">
        <v>15.1</v>
      </c>
      <c r="BE239" s="109" t="n">
        <v>14.1</v>
      </c>
      <c r="BF239" s="109" t="n">
        <v>12.1</v>
      </c>
      <c r="BG239" s="109" t="n">
        <v>9.1</v>
      </c>
      <c r="BH239" s="109" t="n">
        <v>8.3</v>
      </c>
      <c r="BI239" s="109" t="n">
        <v>4.9</v>
      </c>
      <c r="BJ239" s="109" t="n">
        <v>6.7</v>
      </c>
      <c r="BK239" s="109" t="n">
        <v>6.9</v>
      </c>
      <c r="BL239" s="109" t="n">
        <v>10.8</v>
      </c>
      <c r="BM239" s="109" t="n">
        <v>12.5</v>
      </c>
      <c r="BN239" s="109" t="n">
        <v>13.6</v>
      </c>
      <c r="BO239" s="110" t="n">
        <f aca="false">SUM(BC239:BN239)/12</f>
        <v>10.8583333333333</v>
      </c>
      <c r="EA239" s="1" t="n">
        <v>1889</v>
      </c>
      <c r="EB239" s="111" t="n">
        <v>1889</v>
      </c>
      <c r="EC239" s="109" t="n">
        <v>19.7</v>
      </c>
      <c r="ED239" s="109" t="n">
        <v>20.8</v>
      </c>
      <c r="EE239" s="109" t="n">
        <v>17.1</v>
      </c>
      <c r="EF239" s="109" t="n">
        <v>13.3</v>
      </c>
      <c r="EG239" s="109" t="n">
        <v>9.9</v>
      </c>
      <c r="EH239" s="109" t="n">
        <v>7.1</v>
      </c>
      <c r="EI239" s="109" t="n">
        <v>3.6</v>
      </c>
      <c r="EJ239" s="109" t="n">
        <v>5.6</v>
      </c>
      <c r="EK239" s="109" t="n">
        <v>8.8</v>
      </c>
      <c r="EL239" s="109" t="n">
        <v>13.9</v>
      </c>
      <c r="EM239" s="109" t="n">
        <v>17.9</v>
      </c>
      <c r="EN239" s="109" t="n">
        <v>19.4</v>
      </c>
      <c r="EO239" s="110" t="n">
        <f aca="false">SUM(EC239:EN239)/12</f>
        <v>13.0916666666667</v>
      </c>
      <c r="FA239" s="1" t="n">
        <f aca="false">FA238+1</f>
        <v>1889</v>
      </c>
      <c r="FB239" s="131" t="n">
        <v>1889</v>
      </c>
      <c r="FC239" s="132" t="n">
        <v>15.8</v>
      </c>
      <c r="FD239" s="132" t="n">
        <v>14.7</v>
      </c>
      <c r="FE239" s="132" t="n">
        <v>13.4</v>
      </c>
      <c r="FF239" s="132" t="n">
        <v>11.2</v>
      </c>
      <c r="FG239" s="132" t="n">
        <v>8.7</v>
      </c>
      <c r="FH239" s="132" t="n">
        <v>8.9</v>
      </c>
      <c r="FI239" s="132" t="n">
        <v>5.6</v>
      </c>
      <c r="FJ239" s="132" t="n">
        <v>6.6</v>
      </c>
      <c r="FK239" s="132" t="n">
        <v>6.8</v>
      </c>
      <c r="FL239" s="132" t="n">
        <v>10.4</v>
      </c>
      <c r="FM239" s="132" t="n">
        <v>11.3</v>
      </c>
      <c r="FN239" s="132" t="n">
        <v>12.3</v>
      </c>
      <c r="FO239" s="110" t="n">
        <f aca="false">SUM(FC239:FN239)/12</f>
        <v>10.475</v>
      </c>
      <c r="GA239" s="1" t="n">
        <f aca="false">GA238+1</f>
        <v>1889</v>
      </c>
      <c r="GB239" s="111" t="n">
        <v>1889</v>
      </c>
      <c r="GC239" s="109" t="n">
        <v>12.8</v>
      </c>
      <c r="GD239" s="109" t="n">
        <v>12</v>
      </c>
      <c r="GE239" s="109" t="n">
        <v>10.9</v>
      </c>
      <c r="GF239" s="109" t="n">
        <v>9.8</v>
      </c>
      <c r="GG239" s="109" t="n">
        <v>7.6</v>
      </c>
      <c r="GH239" s="109" t="n">
        <v>7.9</v>
      </c>
      <c r="GI239" s="109" t="n">
        <v>4.5</v>
      </c>
      <c r="GJ239" s="109" t="n">
        <v>5.1</v>
      </c>
      <c r="GK239" s="109" t="n">
        <v>5.4</v>
      </c>
      <c r="GL239" s="109" t="n">
        <v>9.3</v>
      </c>
      <c r="GM239" s="109" t="n">
        <v>9.6</v>
      </c>
      <c r="GN239" s="109" t="n">
        <v>9.5</v>
      </c>
      <c r="GO239" s="110" t="n">
        <f aca="false">SUM(GC239:GN239)/12</f>
        <v>8.7</v>
      </c>
      <c r="JA239" s="1" t="n">
        <f aca="false">JA238+1</f>
        <v>1889</v>
      </c>
      <c r="JB239" s="113" t="s">
        <v>33</v>
      </c>
      <c r="JC239" s="109" t="n">
        <v>13.2</v>
      </c>
      <c r="JD239" s="109" t="n">
        <v>12.4</v>
      </c>
      <c r="JE239" s="109" t="n">
        <v>11.8</v>
      </c>
      <c r="JF239" s="109" t="n">
        <v>10.8</v>
      </c>
      <c r="JG239" s="109" t="n">
        <v>8.7</v>
      </c>
      <c r="JH239" s="109" t="n">
        <v>8</v>
      </c>
      <c r="JI239" s="109" t="n">
        <v>5.4</v>
      </c>
      <c r="JJ239" s="109" t="n">
        <v>6.4</v>
      </c>
      <c r="JK239" s="109" t="n">
        <v>6.5</v>
      </c>
      <c r="JL239" s="109" t="n">
        <v>9.4</v>
      </c>
      <c r="JM239" s="109" t="n">
        <v>10.4</v>
      </c>
      <c r="JN239" s="109" t="n">
        <v>11</v>
      </c>
      <c r="JO239" s="110" t="n">
        <f aca="false">SUM(JC239:JN239)/12</f>
        <v>9.5</v>
      </c>
      <c r="MA239" s="1" t="n">
        <f aca="false">MA238+1</f>
        <v>1889</v>
      </c>
      <c r="MB239" s="111" t="n">
        <v>1889</v>
      </c>
      <c r="MC239" s="109" t="n">
        <v>15.8</v>
      </c>
      <c r="MD239" s="109" t="n">
        <v>14.7</v>
      </c>
      <c r="ME239" s="109" t="n">
        <v>13.4</v>
      </c>
      <c r="MF239" s="109" t="n">
        <v>11.2</v>
      </c>
      <c r="MG239" s="109" t="n">
        <v>8.7</v>
      </c>
      <c r="MH239" s="109" t="n">
        <v>8.9</v>
      </c>
      <c r="MI239" s="109" t="n">
        <v>5.6</v>
      </c>
      <c r="MJ239" s="109" t="n">
        <v>6.6</v>
      </c>
      <c r="MK239" s="109" t="n">
        <v>6.8</v>
      </c>
      <c r="ML239" s="109" t="n">
        <v>10.4</v>
      </c>
      <c r="MM239" s="109" t="n">
        <v>11.3</v>
      </c>
      <c r="MN239" s="109" t="n">
        <v>12.3</v>
      </c>
      <c r="MO239" s="110" t="n">
        <f aca="false">SUM(MC239:MN239)/12</f>
        <v>10.475</v>
      </c>
      <c r="OG239" s="68" t="s">
        <v>34</v>
      </c>
      <c r="OH239" s="68"/>
      <c r="OI239" s="68" t="s">
        <v>35</v>
      </c>
      <c r="OJ239" s="48"/>
      <c r="OK239" s="48"/>
      <c r="OL239" s="48"/>
      <c r="OM239" s="48"/>
      <c r="ON239" s="39" t="n">
        <f aca="false">(FO239+GO239+MO239)/3</f>
        <v>9.88333333333333</v>
      </c>
      <c r="OO239" s="40" t="n">
        <v>11.165</v>
      </c>
      <c r="OP239" s="41" t="n">
        <v>10.4260416666667</v>
      </c>
      <c r="OQ239" s="48"/>
      <c r="OR239" s="48"/>
      <c r="OS239" s="48"/>
      <c r="OT239" s="48"/>
      <c r="OU239" s="48"/>
      <c r="OV239" s="48"/>
      <c r="OW239" s="48"/>
      <c r="OX239" s="48"/>
      <c r="OY239" s="48"/>
      <c r="OZ239" s="48"/>
      <c r="PA239" s="60"/>
      <c r="PB239" s="61"/>
      <c r="PC239" s="48"/>
      <c r="PD239" s="48"/>
      <c r="PE239" s="48"/>
      <c r="PN239" s="28" t="n">
        <f aca="false">MAX(FC239:FN239,GC239:GN239,MC239:MN239)</f>
        <v>15.8</v>
      </c>
      <c r="PO239" s="29" t="n">
        <f aca="false">MIN(FC239:FN239,GC239:GN239,MC239:MN239)</f>
        <v>4.5</v>
      </c>
      <c r="PP239" s="30" t="n">
        <f aca="false">MAX(AC239:AN239,BC239:BN239,EC239:EN239,HC239:HN239,JC239:JN239)</f>
        <v>20.8</v>
      </c>
      <c r="PQ239" s="31" t="n">
        <f aca="false">MIN(AC239:AN239,BC239:BN239,EC239:EN239,HC239:HN239,JC239:JN239)</f>
        <v>3.6</v>
      </c>
      <c r="QU239" s="116" t="n">
        <f aca="false">AVERAGE(AH239,AI239,AJ239,BH239,BI239,BJ239,CH239,CI239,CJ239,DH239,DI239,DJ239,EH239,EI239,EJ239,FH239,FI239,FJ239,GH239,GI239,GJ239,HH239,HI239,HJ239,IH239,II239,IJ239,JH239,JI239,JJ239,KH239,KI239,KJ239,LH239,LI239,LJ239,MH239,MI239,MJ239,NH239,NI239,NJ239)</f>
        <v>6.6</v>
      </c>
      <c r="QV239" s="117" t="n">
        <f aca="false">AVERAGE(AC239,AD239,AN239,BC239,BD239,BN239,CC239,CD239,CN239,DC239,DD239,DN239,EC239,ED239,EN239,FC239,FD239,FN239,GC239,GD239,GN239,HC239,HD239,HN239,IC239,ID239,IN239,JC239,JD239,JN239,KC239,KD239,KN239,LC239,LD239,LN239,MC239,MD239,MN239,NC239,ND239,NN239,)</f>
        <v>14.1090909090909</v>
      </c>
      <c r="QW239" s="116" t="n">
        <f aca="false">AVERAGE(QU229:QU239)</f>
        <v>5.75828282828283</v>
      </c>
      <c r="QX239" s="118" t="n">
        <f aca="false">AVERAGE(QV229:QV239)</f>
        <v>11.6018418334058</v>
      </c>
    </row>
    <row r="240" customFormat="false" ht="12.9" hidden="false" customHeight="false" outlineLevel="0" collapsed="false">
      <c r="A240" s="101" t="n">
        <f aca="false">A235+5</f>
        <v>1890</v>
      </c>
      <c r="B240" s="102" t="n">
        <f aca="false">AVERAGE(AO240,BO240,CO240,DO240,EO240,FO240,GO240,HO240,IO240,JO240,KO240,LO240,MO240,NO240)</f>
        <v>10.9130952380952</v>
      </c>
      <c r="C240" s="103" t="n">
        <f aca="false">AVERAGE(B236:B240)</f>
        <v>10.0458544973545</v>
      </c>
      <c r="D240" s="104" t="n">
        <f aca="false">AVERAGE(B231:B240)</f>
        <v>9.31678835978836</v>
      </c>
      <c r="E240" s="102" t="n">
        <f aca="false">AVERAGE(B221:B240)</f>
        <v>8.97818584656085</v>
      </c>
      <c r="F240" s="105"/>
      <c r="G240" s="3" t="n">
        <f aca="false">MAX(AC240:AN240,BC240:BN240,CC240:CN240,DC240:DN240,EC240:EN240,FC240:FN240,GC240:GN240,HC240:HN240,IC240:IN240,JC240:JN240,KC240:KN240,LC240:LN240,MC240:MN240,NC240:NN240)</f>
        <v>22.7</v>
      </c>
      <c r="H240" s="106" t="n">
        <f aca="false">MEDIAN(AC240:AN240,BC240:BN240,CC240:CN240,DC240:DN240,EC240:EN240,FC240:FN240,GC240:GN240,HC240:HN240,IC240:IN240,JC240:JN240,KC240:KN240,LC240:LN240,MC240:MN240,NC240:NN240)</f>
        <v>10.25</v>
      </c>
      <c r="I240" s="102" t="n">
        <f aca="false">MIN(AC240:AN240,BC240:BN240,CC240:CN240,DC240:DN240,EC240:EN240,FC240:FN240,GC240:GN240,HC240:HN240,IC240:IN240,JC240:JN240,KC240:KN240,LC240:LN240,MC240:MN240,NC240:NN240)</f>
        <v>2.6</v>
      </c>
      <c r="J240" s="107" t="n">
        <f aca="false">(G240+I240)/2</f>
        <v>12.65</v>
      </c>
      <c r="AA240" s="1" t="n">
        <f aca="false">AA239+1</f>
        <v>1890</v>
      </c>
      <c r="AB240" s="108" t="n">
        <v>1890</v>
      </c>
      <c r="AC240" s="109" t="n">
        <v>19.9</v>
      </c>
      <c r="AD240" s="109" t="n">
        <v>17.9</v>
      </c>
      <c r="AE240" s="109" t="n">
        <v>15.6</v>
      </c>
      <c r="AF240" s="109" t="n">
        <v>12.8</v>
      </c>
      <c r="AG240" s="109" t="n">
        <v>10.1</v>
      </c>
      <c r="AH240" s="109" t="n">
        <v>9.8</v>
      </c>
      <c r="AI240" s="109" t="n">
        <v>6.2</v>
      </c>
      <c r="AJ240" s="109" t="n">
        <v>7.5</v>
      </c>
      <c r="AK240" s="109" t="n">
        <v>10.3</v>
      </c>
      <c r="AL240" s="109" t="n">
        <v>10.1</v>
      </c>
      <c r="AM240" s="109" t="n">
        <v>12.2</v>
      </c>
      <c r="AN240" s="109" t="n">
        <v>14.5</v>
      </c>
      <c r="AO240" s="110" t="n">
        <f aca="false">SUM(AC240:AN240)/12</f>
        <v>12.2416666666667</v>
      </c>
      <c r="BA240" s="1" t="n">
        <f aca="false">BA239+1</f>
        <v>1890</v>
      </c>
      <c r="BB240" s="111" t="n">
        <v>1890</v>
      </c>
      <c r="BC240" s="109" t="n">
        <v>18.2</v>
      </c>
      <c r="BD240" s="109" t="n">
        <v>16.6</v>
      </c>
      <c r="BE240" s="109" t="n">
        <v>14.1</v>
      </c>
      <c r="BF240" s="109" t="n">
        <v>10.7</v>
      </c>
      <c r="BG240" s="109" t="n">
        <v>8.1</v>
      </c>
      <c r="BH240" s="109" t="n">
        <v>8.6</v>
      </c>
      <c r="BI240" s="109" t="n">
        <v>5.2</v>
      </c>
      <c r="BJ240" s="109" t="n">
        <v>6.7</v>
      </c>
      <c r="BK240" s="109" t="n">
        <v>8.9</v>
      </c>
      <c r="BL240" s="109" t="n">
        <v>8.7</v>
      </c>
      <c r="BM240" s="109" t="n">
        <v>10.9</v>
      </c>
      <c r="BN240" s="109" t="n">
        <v>12.9</v>
      </c>
      <c r="BO240" s="110" t="n">
        <f aca="false">SUM(BC240:BN240)/12</f>
        <v>10.8</v>
      </c>
      <c r="EA240" s="1" t="n">
        <f aca="false">EA239+1</f>
        <v>1890</v>
      </c>
      <c r="EB240" s="111" t="n">
        <v>1890</v>
      </c>
      <c r="EC240" s="109" t="n">
        <v>22.7</v>
      </c>
      <c r="ED240" s="109" t="n">
        <v>19.4</v>
      </c>
      <c r="EE240" s="109" t="n">
        <v>17.6</v>
      </c>
      <c r="EF240" s="109" t="n">
        <v>13</v>
      </c>
      <c r="EG240" s="109" t="n">
        <v>8.7</v>
      </c>
      <c r="EH240" s="109" t="n">
        <v>7.6</v>
      </c>
      <c r="EI240" s="109" t="n">
        <v>5.2</v>
      </c>
      <c r="EJ240" s="109" t="n">
        <v>5.4</v>
      </c>
      <c r="EK240" s="109" t="n">
        <v>9.9</v>
      </c>
      <c r="EL240" s="109" t="n">
        <v>12.6</v>
      </c>
      <c r="EM240" s="109" t="n">
        <v>15.1</v>
      </c>
      <c r="EN240" s="109" t="n">
        <v>17.9</v>
      </c>
      <c r="EO240" s="110" t="n">
        <f aca="false">SUM(EC240:EN240)/12</f>
        <v>12.925</v>
      </c>
      <c r="FA240" s="1" t="n">
        <f aca="false">FA239+1</f>
        <v>1890</v>
      </c>
      <c r="FB240" s="131" t="n">
        <v>1890</v>
      </c>
      <c r="FC240" s="132" t="n">
        <v>15.8</v>
      </c>
      <c r="FD240" s="132" t="n">
        <v>14.9</v>
      </c>
      <c r="FE240" s="132" t="n">
        <v>12.3</v>
      </c>
      <c r="FF240" s="132" t="n">
        <v>10.4</v>
      </c>
      <c r="FG240" s="132" t="n">
        <v>7.7</v>
      </c>
      <c r="FH240" s="132" t="n">
        <v>9.2</v>
      </c>
      <c r="FI240" s="132" t="n">
        <v>5.2</v>
      </c>
      <c r="FJ240" s="132" t="n">
        <v>6.8</v>
      </c>
      <c r="FK240" s="132" t="n">
        <v>8.9</v>
      </c>
      <c r="FL240" s="132" t="n">
        <v>9.8</v>
      </c>
      <c r="FM240" s="132" t="n">
        <v>10.6</v>
      </c>
      <c r="FN240" s="132" t="n">
        <v>12.1</v>
      </c>
      <c r="FO240" s="110" t="n">
        <f aca="false">SUM(FC240:FN240)/12</f>
        <v>10.3083333333333</v>
      </c>
      <c r="GA240" s="1" t="n">
        <f aca="false">GA239+1</f>
        <v>1890</v>
      </c>
      <c r="GB240" s="111" t="n">
        <v>1890</v>
      </c>
      <c r="GC240" s="109" t="n">
        <v>13.7</v>
      </c>
      <c r="GD240" s="109" t="n">
        <v>15.1</v>
      </c>
      <c r="GE240" s="109" t="n">
        <v>12.1</v>
      </c>
      <c r="GF240" s="109" t="n">
        <v>8.4</v>
      </c>
      <c r="GG240" s="109" t="n">
        <v>6.7</v>
      </c>
      <c r="GH240" s="109" t="n">
        <v>7.9</v>
      </c>
      <c r="GI240" s="109" t="n">
        <v>2.6</v>
      </c>
      <c r="GJ240" s="109" t="n">
        <v>5.6</v>
      </c>
      <c r="GK240" s="109" t="n">
        <v>7.8</v>
      </c>
      <c r="GL240" s="109" t="n">
        <v>8.6</v>
      </c>
      <c r="GM240" s="109" t="n">
        <v>8.8</v>
      </c>
      <c r="GN240" s="109" t="n">
        <v>10.2</v>
      </c>
      <c r="GO240" s="110" t="n">
        <f aca="false">SUM(GC240:GN240)/12</f>
        <v>8.95833333333333</v>
      </c>
      <c r="HB240" s="1" t="s">
        <v>191</v>
      </c>
      <c r="JA240" s="1" t="n">
        <f aca="false">JA239+1</f>
        <v>1890</v>
      </c>
      <c r="JB240" s="113" t="s">
        <v>37</v>
      </c>
      <c r="JC240" s="109" t="n">
        <v>14.3</v>
      </c>
      <c r="JD240" s="109" t="n">
        <v>15.4</v>
      </c>
      <c r="JE240" s="109" t="n">
        <v>12.3</v>
      </c>
      <c r="JF240" s="109" t="n">
        <v>11.1</v>
      </c>
      <c r="JG240" s="109" t="n">
        <v>9.5</v>
      </c>
      <c r="JH240" s="109" t="n">
        <v>9.9</v>
      </c>
      <c r="JI240" s="109" t="n">
        <v>5.9</v>
      </c>
      <c r="JJ240" s="109" t="n">
        <v>7.6</v>
      </c>
      <c r="JK240" s="109" t="n">
        <v>10.2</v>
      </c>
      <c r="JL240" s="109" t="n">
        <v>10.7</v>
      </c>
      <c r="JM240" s="109" t="n">
        <v>11.1</v>
      </c>
      <c r="JN240" s="109" t="n">
        <v>12.2</v>
      </c>
      <c r="JO240" s="110" t="n">
        <f aca="false">SUM(JC240:JN240)/12</f>
        <v>10.85</v>
      </c>
      <c r="MA240" s="1" t="n">
        <f aca="false">MA239+1</f>
        <v>1890</v>
      </c>
      <c r="MB240" s="111" t="n">
        <v>1890</v>
      </c>
      <c r="MC240" s="109" t="n">
        <v>15.8</v>
      </c>
      <c r="MD240" s="109" t="n">
        <v>14.9</v>
      </c>
      <c r="ME240" s="109" t="n">
        <v>12.3</v>
      </c>
      <c r="MF240" s="109" t="n">
        <v>10.4</v>
      </c>
      <c r="MG240" s="109" t="n">
        <v>7.7</v>
      </c>
      <c r="MH240" s="109" t="n">
        <v>9.2</v>
      </c>
      <c r="MI240" s="109" t="n">
        <v>5.2</v>
      </c>
      <c r="MJ240" s="109" t="n">
        <v>6.8</v>
      </c>
      <c r="MK240" s="109" t="n">
        <v>8.9</v>
      </c>
      <c r="ML240" s="109" t="n">
        <v>9.8</v>
      </c>
      <c r="MM240" s="109" t="n">
        <v>10.6</v>
      </c>
      <c r="MN240" s="109" t="n">
        <v>12.1</v>
      </c>
      <c r="MO240" s="110" t="n">
        <f aca="false">SUM(MC240:MN240)/12</f>
        <v>10.3083333333333</v>
      </c>
      <c r="OG240" s="68" t="s">
        <v>38</v>
      </c>
      <c r="OH240" s="68"/>
      <c r="OI240" s="68" t="s">
        <v>39</v>
      </c>
      <c r="OJ240" s="48"/>
      <c r="OK240" s="48"/>
      <c r="OL240" s="48"/>
      <c r="OM240" s="48"/>
      <c r="ON240" s="39" t="n">
        <f aca="false">(FO240+GO240+MO240)/3</f>
        <v>9.85833333333333</v>
      </c>
      <c r="OO240" s="40" t="n">
        <v>11.165</v>
      </c>
      <c r="OP240" s="41" t="n">
        <v>10.4260416666667</v>
      </c>
      <c r="OQ240" s="48"/>
      <c r="OR240" s="48"/>
      <c r="OS240" s="48"/>
      <c r="OT240" s="48"/>
      <c r="OU240" s="48"/>
      <c r="OV240" s="48"/>
      <c r="OW240" s="48"/>
      <c r="OX240" s="48"/>
      <c r="OY240" s="48"/>
      <c r="OZ240" s="48"/>
      <c r="PA240" s="60"/>
      <c r="PB240" s="61"/>
      <c r="PC240" s="48"/>
      <c r="PD240" s="48"/>
      <c r="PE240" s="48"/>
      <c r="PN240" s="28" t="n">
        <f aca="false">MAX(FC240:FN240,GC240:GN240,MC240:MN240)</f>
        <v>15.8</v>
      </c>
      <c r="PO240" s="29" t="n">
        <f aca="false">MIN(FC240:FN240,GC240:GN240,MC240:MN240)</f>
        <v>2.6</v>
      </c>
      <c r="PP240" s="30" t="n">
        <f aca="false">MAX(AC240:AN240,BC240:BN240,EC240:EN240,HC240:HN240,JC240:JN240)</f>
        <v>22.7</v>
      </c>
      <c r="PQ240" s="31" t="n">
        <f aca="false">MIN(AC240:AN240,BC240:BN240,EC240:EN240,HC240:HN240,JC240:JN240)</f>
        <v>5.2</v>
      </c>
      <c r="QU240" s="116" t="n">
        <f aca="false">AVERAGE(AH240,AI240,AJ240,BH240,BI240,BJ240,CH240,CI240,CJ240,DH240,DI240,DJ240,EH240,EI240,EJ240,FH240,FI240,FJ240,GH240,GI240,GJ240,HH240,HI240,HJ240,IH240,II240,IJ240,JH240,JI240,JJ240,KH240,KI240,KJ240,LH240,LI240,LJ240,MH240,MI240,MJ240,NH240,NI240,NJ240)</f>
        <v>6.86190476190476</v>
      </c>
      <c r="QV240" s="117" t="n">
        <f aca="false">AVERAGE(AC240,AD240,AN240,BC240,BD240,BN240,CC240,CD240,CN240,DC240,DD240,DN240,EC240,ED240,EN240,FC240,FD240,FN240,GC240,GD240,GN240,HC240,HD240,HN240,IC240,ID240,IN240,JC240,JD240,JN240,KC240,KD240,KN240,LC240,LD240,LN240,MC240,MD240,MN240,NC240,ND240,NN240,)</f>
        <v>14.8409090909091</v>
      </c>
      <c r="QW240" s="116" t="n">
        <f aca="false">AVERAGE(QU230:QU240)</f>
        <v>5.88007215007215</v>
      </c>
      <c r="QX240" s="118" t="n">
        <f aca="false">AVERAGE(QV230:QV240)</f>
        <v>11.9773790234885</v>
      </c>
    </row>
    <row r="241" customFormat="false" ht="12.9" hidden="false" customHeight="false" outlineLevel="0" collapsed="false">
      <c r="A241" s="101"/>
      <c r="B241" s="102" t="n">
        <f aca="false">AVERAGE(AO241,BO241,CO241,DO241,EO241,FO241,GO241,HO241,IO241,JO241,KO241,LO241,MO241,NO241)</f>
        <v>9.88690476190476</v>
      </c>
      <c r="C241" s="103" t="n">
        <f aca="false">AVERAGE(B237:B241)</f>
        <v>10.2339021164021</v>
      </c>
      <c r="D241" s="104" t="n">
        <f aca="false">AVERAGE(B232:B241)</f>
        <v>9.47700661375661</v>
      </c>
      <c r="E241" s="102" t="n">
        <f aca="false">AVERAGE(B222:B241)</f>
        <v>9.00711441798942</v>
      </c>
      <c r="F241" s="105"/>
      <c r="G241" s="3" t="n">
        <f aca="false">MAX(AC241:AN241,BC241:BN241,CC241:CN241,DC241:DN241,EC241:EN241,FC241:FN241,GC241:GN241,HC241:HN241,IC241:IN241,JC241:JN241,KC241:KN241,LC241:LN241,MC241:MN241,NC241:NN241)</f>
        <v>18.4</v>
      </c>
      <c r="H241" s="106" t="n">
        <f aca="false">MEDIAN(AC241:AN241,BC241:BN241,CC241:CN241,DC241:DN241,EC241:EN241,FC241:FN241,GC241:GN241,HC241:HN241,IC241:IN241,JC241:JN241,KC241:KN241,LC241:LN241,MC241:MN241,NC241:NN241)</f>
        <v>9.8</v>
      </c>
      <c r="I241" s="102" t="n">
        <f aca="false">MIN(AC241:AN241,BC241:BN241,CC241:CN241,DC241:DN241,EC241:EN241,FC241:FN241,GC241:GN241,HC241:HN241,IC241:IN241,JC241:JN241,KC241:KN241,LC241:LN241,MC241:MN241,NC241:NN241)</f>
        <v>3.2</v>
      </c>
      <c r="J241" s="107" t="n">
        <f aca="false">(G241+I241)/2</f>
        <v>10.8</v>
      </c>
      <c r="AA241" s="1" t="n">
        <f aca="false">AA240+1</f>
        <v>1891</v>
      </c>
      <c r="AB241" s="108" t="n">
        <v>1891</v>
      </c>
      <c r="AC241" s="109" t="n">
        <v>14.7</v>
      </c>
      <c r="AD241" s="109" t="n">
        <v>14.9</v>
      </c>
      <c r="AE241" s="109" t="n">
        <v>14.3</v>
      </c>
      <c r="AF241" s="109" t="n">
        <v>12.4</v>
      </c>
      <c r="AG241" s="109" t="n">
        <v>9.7</v>
      </c>
      <c r="AH241" s="109" t="n">
        <v>6.9</v>
      </c>
      <c r="AI241" s="109" t="n">
        <v>6.6</v>
      </c>
      <c r="AJ241" s="109" t="n">
        <v>7.7</v>
      </c>
      <c r="AK241" s="109" t="n">
        <v>9.6</v>
      </c>
      <c r="AL241" s="109" t="n">
        <v>11.3</v>
      </c>
      <c r="AM241" s="109" t="n">
        <v>12.9</v>
      </c>
      <c r="AN241" s="109" t="n">
        <v>13.7</v>
      </c>
      <c r="AO241" s="110" t="n">
        <f aca="false">SUM(AC241:AN241)/12</f>
        <v>11.225</v>
      </c>
      <c r="BA241" s="1" t="n">
        <f aca="false">BA240+1</f>
        <v>1891</v>
      </c>
      <c r="BB241" s="111" t="n">
        <v>1891</v>
      </c>
      <c r="BC241" s="109" t="n">
        <v>13.5</v>
      </c>
      <c r="BD241" s="109" t="n">
        <v>13.3</v>
      </c>
      <c r="BE241" s="109" t="n">
        <v>13</v>
      </c>
      <c r="BF241" s="109" t="n">
        <v>10.8</v>
      </c>
      <c r="BG241" s="109" t="n">
        <v>7.3</v>
      </c>
      <c r="BH241" s="109" t="n">
        <v>5.4</v>
      </c>
      <c r="BI241" s="109" t="n">
        <v>4.9</v>
      </c>
      <c r="BJ241" s="109" t="n">
        <v>6.3</v>
      </c>
      <c r="BK241" s="109" t="n">
        <v>7.8</v>
      </c>
      <c r="BL241" s="109" t="n">
        <v>10.1</v>
      </c>
      <c r="BM241" s="109" t="n">
        <v>12.1</v>
      </c>
      <c r="BN241" s="109" t="n">
        <v>13.1</v>
      </c>
      <c r="BO241" s="110" t="n">
        <f aca="false">SUM(BC241:BN241)/12</f>
        <v>9.8</v>
      </c>
      <c r="EA241" s="1" t="n">
        <f aca="false">EA240+1</f>
        <v>1891</v>
      </c>
      <c r="EB241" s="111" t="n">
        <v>1891</v>
      </c>
      <c r="EC241" s="109" t="n">
        <v>17.9</v>
      </c>
      <c r="ED241" s="109" t="n">
        <v>18.4</v>
      </c>
      <c r="EE241" s="109" t="n">
        <v>17.4</v>
      </c>
      <c r="EF241" s="109" t="n">
        <v>13.6</v>
      </c>
      <c r="EG241" s="109" t="n">
        <v>8.4</v>
      </c>
      <c r="EH241" s="109" t="n">
        <v>5.9</v>
      </c>
      <c r="EI241" s="109" t="n">
        <v>3.2</v>
      </c>
      <c r="EJ241" s="109" t="n">
        <v>4.3</v>
      </c>
      <c r="EK241" s="109" t="n">
        <v>8.3</v>
      </c>
      <c r="EL241" s="109" t="n">
        <v>13.2</v>
      </c>
      <c r="EM241" s="109" t="n">
        <v>16.2</v>
      </c>
      <c r="EN241" s="109" t="n">
        <v>17.4</v>
      </c>
      <c r="EO241" s="110" t="n">
        <f aca="false">SUM(EC241:EN241)/12</f>
        <v>12.0166666666667</v>
      </c>
      <c r="FA241" s="1" t="n">
        <f aca="false">FA240+1</f>
        <v>1891</v>
      </c>
      <c r="FB241" s="131" t="n">
        <v>1891</v>
      </c>
      <c r="FC241" s="132" t="n">
        <v>12.2</v>
      </c>
      <c r="FD241" s="132" t="n">
        <v>12.8</v>
      </c>
      <c r="FE241" s="132" t="n">
        <v>12.4</v>
      </c>
      <c r="FF241" s="132" t="n">
        <v>10.3</v>
      </c>
      <c r="FG241" s="132" t="n">
        <v>6.5</v>
      </c>
      <c r="FH241" s="132" t="n">
        <v>5.8</v>
      </c>
      <c r="FI241" s="132" t="n">
        <v>6</v>
      </c>
      <c r="FJ241" s="132" t="n">
        <v>6.7</v>
      </c>
      <c r="FK241" s="132" t="n">
        <v>7.9</v>
      </c>
      <c r="FL241" s="132" t="n">
        <v>8.9</v>
      </c>
      <c r="FM241" s="132" t="n">
        <v>11</v>
      </c>
      <c r="FN241" s="132" t="n">
        <v>11.7</v>
      </c>
      <c r="FO241" s="110" t="n">
        <f aca="false">SUM(FC241:FN241)/12</f>
        <v>9.35</v>
      </c>
      <c r="GA241" s="1" t="n">
        <f aca="false">GA240+1</f>
        <v>1891</v>
      </c>
      <c r="GB241" s="111" t="n">
        <v>1891</v>
      </c>
      <c r="GC241" s="109" t="n">
        <v>9.9</v>
      </c>
      <c r="GD241" s="109" t="n">
        <v>10.3</v>
      </c>
      <c r="GE241" s="109" t="n">
        <v>10.8</v>
      </c>
      <c r="GF241" s="109" t="n">
        <v>8.7</v>
      </c>
      <c r="GG241" s="109" t="n">
        <v>6.3</v>
      </c>
      <c r="GH241" s="109" t="n">
        <v>6.5</v>
      </c>
      <c r="GI241" s="109" t="n">
        <v>4.8</v>
      </c>
      <c r="GJ241" s="109" t="n">
        <v>5</v>
      </c>
      <c r="GK241" s="109" t="n">
        <v>6.1</v>
      </c>
      <c r="GL241" s="109" t="n">
        <v>7.9</v>
      </c>
      <c r="GM241" s="109" t="n">
        <v>8.6</v>
      </c>
      <c r="GN241" s="109" t="n">
        <v>9.2</v>
      </c>
      <c r="GO241" s="110" t="n">
        <f aca="false">SUM(GC241:GN241)/12</f>
        <v>7.84166666666667</v>
      </c>
      <c r="JA241" s="1" t="n">
        <f aca="false">JA240+1</f>
        <v>1891</v>
      </c>
      <c r="JB241" s="113" t="s">
        <v>40</v>
      </c>
      <c r="JC241" s="109" t="n">
        <v>12</v>
      </c>
      <c r="JD241" s="109" t="n">
        <v>12.1</v>
      </c>
      <c r="JE241" s="109" t="n">
        <v>11.8</v>
      </c>
      <c r="JF241" s="109" t="n">
        <v>9.9</v>
      </c>
      <c r="JG241" s="109" t="n">
        <v>8.8</v>
      </c>
      <c r="JH241" s="109" t="n">
        <v>7.4</v>
      </c>
      <c r="JI241" s="109" t="n">
        <v>7</v>
      </c>
      <c r="JJ241" s="109" t="n">
        <v>7.4</v>
      </c>
      <c r="JK241" s="109" t="n">
        <v>8.4</v>
      </c>
      <c r="JL241" s="109" t="n">
        <v>9.5</v>
      </c>
      <c r="JM241" s="109" t="n">
        <v>10.2</v>
      </c>
      <c r="JN241" s="109" t="n">
        <v>11</v>
      </c>
      <c r="JO241" s="110" t="n">
        <f aca="false">SUM(JC241:JN241)/12</f>
        <v>9.625</v>
      </c>
      <c r="MA241" s="1" t="n">
        <f aca="false">MA240+1</f>
        <v>1891</v>
      </c>
      <c r="MB241" s="111" t="n">
        <v>1891</v>
      </c>
      <c r="MC241" s="109" t="n">
        <v>12.2</v>
      </c>
      <c r="MD241" s="109" t="n">
        <v>12.8</v>
      </c>
      <c r="ME241" s="109" t="n">
        <v>12.4</v>
      </c>
      <c r="MF241" s="109" t="n">
        <v>10.3</v>
      </c>
      <c r="MG241" s="109" t="n">
        <v>6.5</v>
      </c>
      <c r="MH241" s="109" t="n">
        <v>5.8</v>
      </c>
      <c r="MI241" s="109" t="n">
        <v>6</v>
      </c>
      <c r="MJ241" s="109" t="n">
        <v>6.7</v>
      </c>
      <c r="MK241" s="109" t="n">
        <v>7.9</v>
      </c>
      <c r="ML241" s="109" t="n">
        <v>8.9</v>
      </c>
      <c r="MM241" s="109" t="n">
        <v>11</v>
      </c>
      <c r="MN241" s="109" t="n">
        <v>11.7</v>
      </c>
      <c r="MO241" s="110" t="n">
        <f aca="false">SUM(MC241:MN241)/12</f>
        <v>9.35</v>
      </c>
      <c r="OG241" s="68"/>
      <c r="OH241" s="68"/>
      <c r="OI241" s="68" t="s">
        <v>41</v>
      </c>
      <c r="OJ241" s="48"/>
      <c r="OK241" s="48"/>
      <c r="OL241" s="48"/>
      <c r="OM241" s="48"/>
      <c r="ON241" s="39" t="n">
        <f aca="false">(FO241+GO241+MO241)/3</f>
        <v>8.84722222222222</v>
      </c>
      <c r="OO241" s="40" t="n">
        <v>11.165</v>
      </c>
      <c r="OP241" s="41" t="n">
        <v>10.4260416666667</v>
      </c>
      <c r="OQ241" s="48"/>
      <c r="OR241" s="48"/>
      <c r="OS241" s="48"/>
      <c r="OT241" s="48"/>
      <c r="OU241" s="48"/>
      <c r="OV241" s="48"/>
      <c r="OW241" s="48"/>
      <c r="OX241" s="48"/>
      <c r="OY241" s="48"/>
      <c r="OZ241" s="48"/>
      <c r="PA241" s="60"/>
      <c r="PB241" s="61"/>
      <c r="PC241" s="48"/>
      <c r="PD241" s="48"/>
      <c r="PE241" s="48"/>
      <c r="PN241" s="28" t="n">
        <f aca="false">MAX(FC241:FN241,GC241:GN241,MC241:MN241)</f>
        <v>12.8</v>
      </c>
      <c r="PO241" s="29" t="n">
        <f aca="false">MIN(FC241:FN241,GC241:GN241,MC241:MN241)</f>
        <v>4.8</v>
      </c>
      <c r="PP241" s="30" t="n">
        <f aca="false">MAX(AC241:AN241,BC241:BN241,EC241:EN241,HC241:HN241,JC241:JN241)</f>
        <v>18.4</v>
      </c>
      <c r="PQ241" s="31" t="n">
        <f aca="false">MIN(AC241:AN241,BC241:BN241,EC241:EN241,HC241:HN241,JC241:JN241)</f>
        <v>3.2</v>
      </c>
      <c r="QU241" s="116" t="n">
        <f aca="false">AVERAGE(AH241,AI241,AJ241,BH241,BI241,BJ241,CH241,CI241,CJ241,DH241,DI241,DJ241,EH241,EI241,EJ241,FH241,FI241,FJ241,GH241,GI241,GJ241,HH241,HI241,HJ241,IH241,II241,IJ241,JH241,JI241,JJ241,KH241,KI241,KJ241,LH241,LI241,LJ241,MH241,MI241,MJ241,NH241,NI241,NJ241)</f>
        <v>6.01428571428571</v>
      </c>
      <c r="QV241" s="117" t="n">
        <f aca="false">AVERAGE(AC241,AD241,AN241,BC241,BD241,BN241,CC241,CD241,CN241,DC241,DD241,DN241,EC241,ED241,EN241,FC241,FD241,FN241,GC241,GD241,GN241,HC241,HD241,HN241,IC241,ID241,IN241,JC241,JD241,JN241,KC241,KD241,KN241,LC241,LD241,LN241,MC241,MD241,MN241,NC241,ND241,NN241,)</f>
        <v>12.4909090909091</v>
      </c>
      <c r="QW241" s="116" t="n">
        <f aca="false">AVERAGE(QU231:QU241)</f>
        <v>5.94096681096681</v>
      </c>
      <c r="QX241" s="118" t="n">
        <f aca="false">AVERAGE(QV231:QV241)</f>
        <v>12.0710980317529</v>
      </c>
    </row>
    <row r="242" customFormat="false" ht="12.9" hidden="false" customHeight="false" outlineLevel="0" collapsed="false">
      <c r="A242" s="101"/>
      <c r="B242" s="102" t="n">
        <f aca="false">AVERAGE(AO242,BO242,CO242,DO242,EO242,FO242,GO242,HO242,IO242,JO242,KO242,LO242,MO242,NO242)</f>
        <v>10.4260416666667</v>
      </c>
      <c r="C242" s="103" t="n">
        <f aca="false">AVERAGE(B238:B242)</f>
        <v>10.3807771164021</v>
      </c>
      <c r="D242" s="104" t="n">
        <f aca="false">AVERAGE(B233:B242)</f>
        <v>9.66349966931217</v>
      </c>
      <c r="E242" s="102" t="n">
        <f aca="false">AVERAGE(B223:B242)</f>
        <v>9.09466650132275</v>
      </c>
      <c r="F242" s="105"/>
      <c r="G242" s="3" t="n">
        <f aca="false">MAX(AC242:AN242,BC242:BN242,CC242:CN242,DC242:DN242,EC242:EN242,FC242:FN242,GC242:GN242,HC242:HN242,IC242:IN242,JC242:JN242,KC242:KN242,LC242:LN242,MC242:MN242,NC242:NN242)</f>
        <v>21.2</v>
      </c>
      <c r="H242" s="106" t="n">
        <f aca="false">MEDIAN(AC242:AN242,BC242:BN242,CC242:CN242,DC242:DN242,EC242:EN242,FC242:FN242,GC242:GN242,HC242:HN242,IC242:IN242,JC242:JN242,KC242:KN242,LC242:LN242,MC242:MN242,NC242:NN242)</f>
        <v>10</v>
      </c>
      <c r="I242" s="102" t="n">
        <f aca="false">MIN(AC242:AN242,BC242:BN242,CC242:CN242,DC242:DN242,EC242:EN242,FC242:FN242,GC242:GN242,HC242:HN242,IC242:IN242,JC242:JN242,KC242:KN242,LC242:LN242,MC242:MN242,NC242:NN242)</f>
        <v>3.6</v>
      </c>
      <c r="J242" s="107" t="n">
        <f aca="false">(G242+I242)/2</f>
        <v>12.4</v>
      </c>
      <c r="AA242" s="1" t="n">
        <f aca="false">AA241+1</f>
        <v>1892</v>
      </c>
      <c r="AB242" s="108" t="n">
        <v>1892</v>
      </c>
      <c r="AC242" s="109" t="n">
        <v>14.9</v>
      </c>
      <c r="AD242" s="109" t="n">
        <v>16</v>
      </c>
      <c r="AE242" s="109" t="n">
        <v>15.5</v>
      </c>
      <c r="AF242" s="109" t="n">
        <v>10.9</v>
      </c>
      <c r="AG242" s="109" t="n">
        <v>9.3</v>
      </c>
      <c r="AH242" s="109" t="n">
        <v>7.9</v>
      </c>
      <c r="AI242" s="109" t="n">
        <v>6.2</v>
      </c>
      <c r="AJ242" s="109" t="n">
        <v>8.3</v>
      </c>
      <c r="AK242" s="109" t="n">
        <v>8.8</v>
      </c>
      <c r="AL242" s="109" t="n">
        <v>11.6</v>
      </c>
      <c r="AM242" s="109" t="n">
        <v>14.3</v>
      </c>
      <c r="AN242" s="109" t="n">
        <v>13.9</v>
      </c>
      <c r="AO242" s="110" t="n">
        <f aca="false">SUM(AC242:AN242)/12</f>
        <v>11.4666666666667</v>
      </c>
      <c r="BA242" s="1" t="n">
        <f aca="false">BA241+1</f>
        <v>1892</v>
      </c>
      <c r="BB242" s="111" t="n">
        <v>1892</v>
      </c>
      <c r="BC242" s="109" t="n">
        <v>13.8</v>
      </c>
      <c r="BD242" s="109" t="n">
        <v>13.6</v>
      </c>
      <c r="BE242" s="109" t="n">
        <v>14.3</v>
      </c>
      <c r="BF242" s="109" t="n">
        <v>9.3</v>
      </c>
      <c r="BG242" s="109" t="n">
        <v>8.1</v>
      </c>
      <c r="BH242" s="109" t="n">
        <v>6.9</v>
      </c>
      <c r="BI242" s="109" t="n">
        <v>5.1</v>
      </c>
      <c r="BJ242" s="109" t="n">
        <v>7.3</v>
      </c>
      <c r="BK242" s="109" t="n">
        <v>7.6</v>
      </c>
      <c r="BL242" s="109" t="n">
        <v>10.4</v>
      </c>
      <c r="BM242" s="109" t="n">
        <v>12.9</v>
      </c>
      <c r="BN242" s="109" t="n">
        <v>12.4</v>
      </c>
      <c r="BO242" s="110" t="n">
        <f aca="false">SUM(BC242:BN242)/12</f>
        <v>10.1416666666667</v>
      </c>
      <c r="EA242" s="1" t="n">
        <f aca="false">EA241+1</f>
        <v>1892</v>
      </c>
      <c r="EB242" s="111" t="n">
        <v>1892</v>
      </c>
      <c r="EC242" s="109" t="n">
        <v>19.2</v>
      </c>
      <c r="ED242" s="109" t="n">
        <v>21.2</v>
      </c>
      <c r="EE242" s="109" t="n">
        <v>18.6</v>
      </c>
      <c r="EF242" s="109" t="n">
        <v>9.7</v>
      </c>
      <c r="EG242" s="109" t="n">
        <v>6.2</v>
      </c>
      <c r="EH242" s="109" t="n">
        <v>4.2</v>
      </c>
      <c r="EI242" s="109" t="n">
        <v>3.6</v>
      </c>
      <c r="EJ242" s="109" t="n">
        <v>7.9</v>
      </c>
      <c r="EK242" s="109" t="n">
        <v>9.2</v>
      </c>
      <c r="EL242" s="109" t="n">
        <v>15.3</v>
      </c>
      <c r="EM242" s="109" t="n">
        <v>18</v>
      </c>
      <c r="EN242" s="109" t="n">
        <v>18</v>
      </c>
      <c r="EO242" s="110" t="n">
        <f aca="false">SUM(EC242:EN242)/12</f>
        <v>12.5916666666667</v>
      </c>
      <c r="FA242" s="1" t="n">
        <f aca="false">FA241+1</f>
        <v>1892</v>
      </c>
      <c r="FB242" s="131" t="n">
        <v>1892</v>
      </c>
      <c r="FC242" s="132" t="n">
        <v>13.3</v>
      </c>
      <c r="FD242" s="132" t="n">
        <v>14.1</v>
      </c>
      <c r="FE242" s="132" t="n">
        <v>13.2</v>
      </c>
      <c r="FF242" s="132" t="n">
        <v>10.2</v>
      </c>
      <c r="FG242" s="132" t="n">
        <v>7.5</v>
      </c>
      <c r="FH242" s="132" t="n">
        <v>7.1</v>
      </c>
      <c r="FI242" s="132" t="n">
        <v>5.2</v>
      </c>
      <c r="FJ242" s="132" t="n">
        <v>6.7</v>
      </c>
      <c r="FK242" s="132" t="n">
        <v>6.8</v>
      </c>
      <c r="FL242" s="132" t="n">
        <v>9.7</v>
      </c>
      <c r="FM242" s="132" t="n">
        <v>11.3</v>
      </c>
      <c r="FN242" s="132" t="n">
        <v>11.4</v>
      </c>
      <c r="FO242" s="110" t="n">
        <f aca="false">SUM(FC242:FN242)/12</f>
        <v>9.70833333333333</v>
      </c>
      <c r="GA242" s="1" t="n">
        <f aca="false">GA241+1</f>
        <v>1892</v>
      </c>
      <c r="GB242" s="111" t="n">
        <v>1892</v>
      </c>
      <c r="GC242" s="109" t="n">
        <v>10.7</v>
      </c>
      <c r="GD242" s="109" t="n">
        <v>10.7</v>
      </c>
      <c r="GE242" s="109" t="n">
        <v>11.3</v>
      </c>
      <c r="GF242" s="109" t="n">
        <v>8.2</v>
      </c>
      <c r="GG242" s="109" t="n">
        <v>7.5</v>
      </c>
      <c r="GH242" s="109" t="n">
        <v>7.3</v>
      </c>
      <c r="GI242" s="109" t="n">
        <v>4.9</v>
      </c>
      <c r="GJ242" s="109" t="n">
        <v>5.2</v>
      </c>
      <c r="GK242" s="109" t="n">
        <v>5.9</v>
      </c>
      <c r="GL242" s="109" t="n">
        <v>8.2</v>
      </c>
      <c r="GM242" s="109" t="n">
        <v>8.9</v>
      </c>
      <c r="GN242" s="109" t="n">
        <v>9.2</v>
      </c>
      <c r="GO242" s="110" t="n">
        <f aca="false">SUM(GC242:GN242)/12</f>
        <v>8.16666666666667</v>
      </c>
      <c r="HA242" s="1" t="n">
        <v>1892</v>
      </c>
      <c r="HB242" s="113" t="s">
        <v>42</v>
      </c>
      <c r="HC242" s="109" t="n">
        <v>14.1</v>
      </c>
      <c r="HD242" s="109" t="n">
        <v>15</v>
      </c>
      <c r="HE242" s="109" t="n">
        <v>14.9</v>
      </c>
      <c r="HF242" s="109" t="n">
        <v>11.6</v>
      </c>
      <c r="HG242" s="109" t="n">
        <v>9</v>
      </c>
      <c r="HH242" s="109" t="n">
        <v>8.7</v>
      </c>
      <c r="HI242" s="109" t="n">
        <v>7.3</v>
      </c>
      <c r="HJ242" s="109" t="n">
        <v>9</v>
      </c>
      <c r="HK242" s="109" t="n">
        <v>8.4</v>
      </c>
      <c r="HL242" s="109" t="n">
        <v>11.1</v>
      </c>
      <c r="HM242" s="109" t="n">
        <v>12</v>
      </c>
      <c r="HN242" s="109" t="n">
        <v>13.2</v>
      </c>
      <c r="HO242" s="110" t="n">
        <f aca="false">SUM(HC242:HN242)/12</f>
        <v>11.1916666666667</v>
      </c>
      <c r="JA242" s="1" t="n">
        <f aca="false">JA241+1</f>
        <v>1892</v>
      </c>
      <c r="JB242" s="113" t="s">
        <v>42</v>
      </c>
      <c r="JC242" s="109" t="n">
        <v>12.5</v>
      </c>
      <c r="JD242" s="109" t="n">
        <v>12.1</v>
      </c>
      <c r="JE242" s="109" t="n">
        <v>11.6</v>
      </c>
      <c r="JF242" s="109" t="n">
        <v>9.7</v>
      </c>
      <c r="JG242" s="109" t="n">
        <v>10.2</v>
      </c>
      <c r="JH242" s="109" t="n">
        <v>9.8</v>
      </c>
      <c r="JI242" s="109" t="n">
        <v>7.9</v>
      </c>
      <c r="JJ242" s="109" t="n">
        <v>8.6</v>
      </c>
      <c r="JK242" s="109" t="n">
        <v>8.6</v>
      </c>
      <c r="JL242" s="109" t="n">
        <v>10.3</v>
      </c>
      <c r="JM242" s="109" t="n">
        <v>12.1</v>
      </c>
      <c r="JN242" s="109" t="n">
        <v>11.8</v>
      </c>
      <c r="JO242" s="110" t="n">
        <f aca="false">SUM(JC242:JN242)/12</f>
        <v>10.4333333333333</v>
      </c>
      <c r="MA242" s="1" t="n">
        <f aca="false">MA241+1</f>
        <v>1892</v>
      </c>
      <c r="MB242" s="111" t="n">
        <v>1892</v>
      </c>
      <c r="MC242" s="109" t="n">
        <v>13.3</v>
      </c>
      <c r="MD242" s="109" t="n">
        <v>14.1</v>
      </c>
      <c r="ME242" s="109" t="n">
        <v>13.2</v>
      </c>
      <c r="MF242" s="109" t="n">
        <v>10.2</v>
      </c>
      <c r="MG242" s="109" t="n">
        <v>7.5</v>
      </c>
      <c r="MH242" s="109" t="n">
        <v>7.1</v>
      </c>
      <c r="MI242" s="109" t="n">
        <v>5.2</v>
      </c>
      <c r="MJ242" s="109" t="n">
        <v>6.7</v>
      </c>
      <c r="MK242" s="109" t="n">
        <v>6.8</v>
      </c>
      <c r="ML242" s="109" t="n">
        <v>9.7</v>
      </c>
      <c r="MM242" s="109" t="n">
        <v>11.3</v>
      </c>
      <c r="MN242" s="109" t="n">
        <v>11.4</v>
      </c>
      <c r="MO242" s="110" t="n">
        <f aca="false">SUM(MC242:MN242)/12</f>
        <v>9.70833333333333</v>
      </c>
      <c r="OG242" s="48"/>
      <c r="OH242" s="48"/>
      <c r="OI242" s="68" t="s">
        <v>43</v>
      </c>
      <c r="OJ242" s="48"/>
      <c r="OK242" s="48"/>
      <c r="OL242" s="48"/>
      <c r="OM242" s="48"/>
      <c r="ON242" s="39" t="n">
        <f aca="false">(FO242+GO242+MO242)/3</f>
        <v>9.19444444444445</v>
      </c>
      <c r="OO242" s="40" t="n">
        <f aca="false">(AO242+BO242+EO242+HO242+JO242)/5</f>
        <v>11.165</v>
      </c>
      <c r="OP242" s="41" t="n">
        <f aca="false">(FO242+GO242+MO242+AO242+BO242+EO242+HO242+JO242)/8</f>
        <v>10.4260416666667</v>
      </c>
      <c r="OQ242" s="48"/>
      <c r="OR242" s="48"/>
      <c r="OS242" s="48"/>
      <c r="OT242" s="48"/>
      <c r="OU242" s="48"/>
      <c r="OV242" s="48"/>
      <c r="OW242" s="48"/>
      <c r="OX242" s="48"/>
      <c r="OY242" s="48"/>
      <c r="OZ242" s="48"/>
      <c r="PA242" s="60"/>
      <c r="PB242" s="61"/>
      <c r="PC242" s="48"/>
      <c r="PD242" s="48"/>
      <c r="PE242" s="48"/>
      <c r="PN242" s="28" t="n">
        <f aca="false">MAX(FC242:FN242,GC242:GN242,MC242:MN242)</f>
        <v>14.1</v>
      </c>
      <c r="PO242" s="29" t="n">
        <f aca="false">MIN(FC242:FN242,GC242:GN242,MC242:MN242)</f>
        <v>4.9</v>
      </c>
      <c r="PP242" s="30" t="n">
        <f aca="false">MAX(AC242:AN242,BC242:BN242,EC242:EN242,HC242:HN242,JC242:JN242)</f>
        <v>21.2</v>
      </c>
      <c r="PQ242" s="31" t="n">
        <f aca="false">MIN(AC242:AN242,BC242:BN242,EC242:EN242,HC242:HN242,JC242:JN242)</f>
        <v>3.6</v>
      </c>
      <c r="QU242" s="116" t="n">
        <f aca="false">AVERAGE(AH242,AI242,AJ242,BH242,BI242,BJ242,CH242,CI242,CJ242,DH242,DI242,DJ242,EH242,EI242,EJ242,FH242,FI242,FJ242,GH242,GI242,GJ242,HH242,HI242,HJ242,IH242,II242,IJ242,JH242,JI242,JJ242,KH242,KI242,KJ242,LH242,LI242,LJ242,MH242,MI242,MJ242,NH242,NI242,NJ242)</f>
        <v>6.8375</v>
      </c>
      <c r="QV242" s="117" t="n">
        <f aca="false">AVERAGE(AC242,AD242,AN242,BC242,BD242,BN242,CC242,CD242,CN242,DC242,DD242,DN242,EC242,ED242,EN242,FC242,FD242,FN242,GC242,GD242,GN242,HC242,HD242,HN242,IC242,ID242,IN242,JC242,JD242,JN242,KC242,KD242,KN242,LC242,LD242,LN242,MC242,MD242,MN242,NC242,ND242,NN242,)</f>
        <v>13.196</v>
      </c>
      <c r="QW242" s="116" t="n">
        <f aca="false">AVERAGE(QU232:QU242)</f>
        <v>6.11306277056277</v>
      </c>
      <c r="QX242" s="118" t="n">
        <f aca="false">AVERAGE(QV232:QV242)</f>
        <v>12.3061889408438</v>
      </c>
    </row>
    <row r="243" customFormat="false" ht="12.9" hidden="false" customHeight="false" outlineLevel="0" collapsed="false">
      <c r="A243" s="101"/>
      <c r="B243" s="102" t="n">
        <f aca="false">AVERAGE(AO243,BO243,CO243,DO243,EO243,FO243,GO243,HO243,IO243,JO243,KO243,LO243,MO243,NO243)</f>
        <v>10.5319444444444</v>
      </c>
      <c r="C243" s="103" t="n">
        <f aca="false">AVERAGE(B239:B243)</f>
        <v>10.4987400793651</v>
      </c>
      <c r="D243" s="104" t="n">
        <f aca="false">AVERAGE(B234:B243)</f>
        <v>9.86586078042328</v>
      </c>
      <c r="E243" s="102" t="n">
        <f aca="false">AVERAGE(B224:B243)</f>
        <v>9.19195816798942</v>
      </c>
      <c r="F243" s="105"/>
      <c r="G243" s="3" t="n">
        <f aca="false">MAX(AC243:AN243,BC243:BN243,CC243:CN243,DC243:DN243,EC243:EN243,FC243:FN243,GC243:GN243,HC243:HN243,IC243:IN243,JC243:JN243,KC243:KN243,LC243:LN243,MC243:MN243,NC243:NN243)</f>
        <v>19.4</v>
      </c>
      <c r="H243" s="106" t="n">
        <f aca="false">MEDIAN(AC243:AN243,BC243:BN243,CC243:CN243,DC243:DN243,EC243:EN243,FC243:FN243,GC243:GN243,HC243:HN243,IC243:IN243,JC243:JN243,KC243:KN243,LC243:LN243,MC243:MN243,NC243:NN243)</f>
        <v>10.425</v>
      </c>
      <c r="I243" s="102" t="n">
        <f aca="false">MIN(AC243:AN243,BC243:BN243,CC243:CN243,DC243:DN243,EC243:EN243,FC243:FN243,GC243:GN243,HC243:HN243,IC243:IN243,JC243:JN243,KC243:KN243,LC243:LN243,MC243:MN243,NC243:NN243)</f>
        <v>3.9</v>
      </c>
      <c r="J243" s="107" t="n">
        <f aca="false">(G243+I243)/2</f>
        <v>11.65</v>
      </c>
      <c r="AA243" s="1" t="n">
        <f aca="false">AA242+1</f>
        <v>1893</v>
      </c>
      <c r="AB243" s="108" t="n">
        <v>1893</v>
      </c>
      <c r="AC243" s="109" t="n">
        <v>15.5</v>
      </c>
      <c r="AD243" s="109" t="n">
        <v>15.6</v>
      </c>
      <c r="AE243" s="109" t="n">
        <v>15.4</v>
      </c>
      <c r="AF243" s="109" t="n">
        <v>11.1</v>
      </c>
      <c r="AG243" s="109" t="n">
        <v>11.1</v>
      </c>
      <c r="AH243" s="109" t="n">
        <v>7.6</v>
      </c>
      <c r="AI243" s="109" t="n">
        <v>6.7</v>
      </c>
      <c r="AJ243" s="109" t="n">
        <v>7.7</v>
      </c>
      <c r="AK243" s="109" t="n">
        <v>9.3</v>
      </c>
      <c r="AL243" s="109" t="n">
        <v>10.6</v>
      </c>
      <c r="AM243" s="109" t="n">
        <v>12.7</v>
      </c>
      <c r="AN243" s="109" t="n">
        <v>14.7</v>
      </c>
      <c r="AO243" s="110" t="n">
        <f aca="false">SUM(AC243:AN243)/12</f>
        <v>11.5</v>
      </c>
      <c r="BA243" s="1" t="n">
        <f aca="false">BA242+1</f>
        <v>1893</v>
      </c>
      <c r="BB243" s="111" t="n">
        <v>1893</v>
      </c>
      <c r="BC243" s="109" t="n">
        <v>14.2</v>
      </c>
      <c r="BD243" s="109" t="n">
        <v>14.1</v>
      </c>
      <c r="BE243" s="109" t="n">
        <v>13.4</v>
      </c>
      <c r="BF243" s="109" t="n">
        <v>9.8</v>
      </c>
      <c r="BG243" s="109" t="n">
        <v>9.3</v>
      </c>
      <c r="BH243" s="109" t="n">
        <v>6.7</v>
      </c>
      <c r="BI243" s="109" t="n">
        <v>5.9</v>
      </c>
      <c r="BJ243" s="109" t="n">
        <v>6.6</v>
      </c>
      <c r="BK243" s="109" t="n">
        <v>7.7</v>
      </c>
      <c r="BL243" s="109" t="n">
        <v>8.6</v>
      </c>
      <c r="BM243" s="109" t="n">
        <v>11.3</v>
      </c>
      <c r="BN243" s="109" t="n">
        <v>13.7</v>
      </c>
      <c r="BO243" s="110" t="n">
        <f aca="false">SUM(BC243:BN243)/12</f>
        <v>10.1083333333333</v>
      </c>
      <c r="EA243" s="1" t="n">
        <f aca="false">EA242+1</f>
        <v>1893</v>
      </c>
      <c r="EB243" s="111" t="n">
        <v>1893</v>
      </c>
      <c r="EC243" s="109" t="n">
        <v>19.4</v>
      </c>
      <c r="ED243" s="109" t="n">
        <v>19.1</v>
      </c>
      <c r="EE243" s="109" t="n">
        <v>17.9</v>
      </c>
      <c r="EF243" s="109" t="n">
        <v>11.2</v>
      </c>
      <c r="EG243" s="109" t="n">
        <v>9.6</v>
      </c>
      <c r="EH243" s="109" t="n">
        <v>7</v>
      </c>
      <c r="EI243" s="109" t="n">
        <v>3.9</v>
      </c>
      <c r="EJ243" s="109" t="n">
        <v>6.3</v>
      </c>
      <c r="EK243" s="109" t="n">
        <v>8.7</v>
      </c>
      <c r="EL243" s="109" t="n">
        <v>13.4</v>
      </c>
      <c r="EM243" s="109" t="n">
        <v>15.9</v>
      </c>
      <c r="EN243" s="109" t="n">
        <v>18.7</v>
      </c>
      <c r="EO243" s="110" t="n">
        <f aca="false">SUM(EC243:EN243)/12</f>
        <v>12.5916666666667</v>
      </c>
      <c r="FA243" s="1" t="n">
        <f aca="false">FA242+1</f>
        <v>1893</v>
      </c>
      <c r="FB243" s="131" t="n">
        <v>1893</v>
      </c>
      <c r="FC243" s="120" t="n">
        <f aca="false">(FC240+FC241+FC242+FC244+FC245+FC246)/6</f>
        <v>13.8333333333333</v>
      </c>
      <c r="FD243" s="132" t="n">
        <v>12.6</v>
      </c>
      <c r="FE243" s="120" t="n">
        <f aca="false">(FE240+FE241+FE242+FE244+FE245+FE246)/6</f>
        <v>12.6333333333333</v>
      </c>
      <c r="FF243" s="120" t="n">
        <f aca="false">(FF240+FF241+FF242+FF244+FF245+FF246)/6</f>
        <v>10.45</v>
      </c>
      <c r="FG243" s="120" t="n">
        <f aca="false">(FG240+FG241+FG242+FG244+FG245+FG246)/6</f>
        <v>7.43333333333333</v>
      </c>
      <c r="FH243" s="120" t="n">
        <f aca="false">(FH240+FH241+FH242+FH244+FH245+FH246)/6</f>
        <v>6.63333333333333</v>
      </c>
      <c r="FI243" s="120" t="n">
        <f aca="false">(FI240+FI241+FI242+FI244+FI245+FI246)/6</f>
        <v>5.6</v>
      </c>
      <c r="FJ243" s="132" t="n">
        <v>5.9</v>
      </c>
      <c r="FK243" s="132" t="n">
        <v>7.8</v>
      </c>
      <c r="FL243" s="132" t="n">
        <v>8.6</v>
      </c>
      <c r="FM243" s="132" t="n">
        <v>10.3</v>
      </c>
      <c r="FN243" s="132" t="n">
        <v>12.6</v>
      </c>
      <c r="FO243" s="110" t="n">
        <f aca="false">SUM(FC243:FN243)/12</f>
        <v>9.53194444444444</v>
      </c>
      <c r="GA243" s="1" t="n">
        <f aca="false">GA242+1</f>
        <v>1893</v>
      </c>
      <c r="GB243" s="111" t="n">
        <v>1893</v>
      </c>
      <c r="GC243" s="109" t="n">
        <v>11.7</v>
      </c>
      <c r="GD243" s="109" t="n">
        <v>10.8</v>
      </c>
      <c r="GE243" s="109" t="n">
        <v>10.4</v>
      </c>
      <c r="GF243" s="109" t="n">
        <v>8.9</v>
      </c>
      <c r="GG243" s="109" t="n">
        <v>9.6</v>
      </c>
      <c r="GH243" s="109" t="n">
        <v>6.1</v>
      </c>
      <c r="GI243" s="109" t="n">
        <v>5.5</v>
      </c>
      <c r="GJ243" s="109" t="n">
        <v>5.7</v>
      </c>
      <c r="GK243" s="109" t="n">
        <v>7.5</v>
      </c>
      <c r="GL243" s="109" t="n">
        <v>8.8</v>
      </c>
      <c r="GM243" s="109" t="n">
        <v>10.1</v>
      </c>
      <c r="GN243" s="109" t="n">
        <v>10.7</v>
      </c>
      <c r="GO243" s="110" t="n">
        <f aca="false">SUM(GC243:GN243)/12</f>
        <v>8.81666666666667</v>
      </c>
      <c r="HA243" s="1" t="n">
        <f aca="false">HA242+1</f>
        <v>1893</v>
      </c>
      <c r="HB243" s="113" t="s">
        <v>44</v>
      </c>
      <c r="HC243" s="109" t="n">
        <v>14.4</v>
      </c>
      <c r="HD243" s="109" t="n">
        <v>14.5</v>
      </c>
      <c r="HE243" s="109" t="n">
        <v>13.8</v>
      </c>
      <c r="HF243" s="109" t="n">
        <v>11</v>
      </c>
      <c r="HG243" s="109" t="n">
        <v>11.1</v>
      </c>
      <c r="HH243" s="109" t="n">
        <v>8.8</v>
      </c>
      <c r="HI243" s="109" t="n">
        <v>7.9</v>
      </c>
      <c r="HJ243" s="109" t="n">
        <v>7.5</v>
      </c>
      <c r="HK243" s="109" t="n">
        <v>8.6</v>
      </c>
      <c r="HL243" s="109" t="n">
        <v>9.8</v>
      </c>
      <c r="HM243" s="109" t="n">
        <v>12</v>
      </c>
      <c r="HN243" s="109" t="n">
        <v>13.8</v>
      </c>
      <c r="HO243" s="110" t="n">
        <f aca="false">SUM(HC243:HN243)/12</f>
        <v>11.1</v>
      </c>
      <c r="JA243" s="1" t="n">
        <f aca="false">JA242+1</f>
        <v>1893</v>
      </c>
      <c r="JB243" s="113" t="s">
        <v>44</v>
      </c>
      <c r="JC243" s="109" t="n">
        <v>13.2</v>
      </c>
      <c r="JD243" s="109" t="n">
        <v>12.9</v>
      </c>
      <c r="JE243" s="109" t="n">
        <v>12.7</v>
      </c>
      <c r="JF243" s="109" t="n">
        <v>11.2</v>
      </c>
      <c r="JG243" s="109" t="n">
        <v>11.8</v>
      </c>
      <c r="JH243" s="109" t="n">
        <v>8.3</v>
      </c>
      <c r="JI243" s="109" t="n">
        <v>7.8</v>
      </c>
      <c r="JJ243" s="109" t="n">
        <v>9.2</v>
      </c>
      <c r="JK243" s="109" t="n">
        <v>10</v>
      </c>
      <c r="JL243" s="109" t="n">
        <v>10.8</v>
      </c>
      <c r="JM243" s="109" t="n">
        <v>11.8</v>
      </c>
      <c r="JN243" s="109" t="n">
        <v>13.2</v>
      </c>
      <c r="JO243" s="110" t="n">
        <f aca="false">SUM(JC243:JN243)/12</f>
        <v>11.075</v>
      </c>
      <c r="MA243" s="1" t="n">
        <f aca="false">MA242+1</f>
        <v>1893</v>
      </c>
      <c r="MB243" s="111" t="n">
        <v>1893</v>
      </c>
      <c r="MC243" s="120" t="n">
        <f aca="false">(MC240+MC241+MC242+MC244+MC245+MC246)/6</f>
        <v>13.8333333333333</v>
      </c>
      <c r="MD243" s="109" t="n">
        <v>12.6</v>
      </c>
      <c r="ME243" s="120" t="n">
        <f aca="false">(ME240+ME241+ME242+ME244+ME245+ME246)/6</f>
        <v>12.6333333333333</v>
      </c>
      <c r="MF243" s="120" t="n">
        <f aca="false">(MF240+MF241+MF242+MF244+MF245+MF246)/6</f>
        <v>10.45</v>
      </c>
      <c r="MG243" s="120" t="n">
        <f aca="false">(MG240+MG241+MG242+MG244+MG245+MG246)/6</f>
        <v>7.43333333333333</v>
      </c>
      <c r="MH243" s="120" t="n">
        <f aca="false">(MH240+MH241+MH242+MH244+MH245+MH246)/6</f>
        <v>6.63333333333333</v>
      </c>
      <c r="MI243" s="120" t="n">
        <f aca="false">(MI240+MI241+MI242+MI244+MI245+MI246)/6</f>
        <v>5.6</v>
      </c>
      <c r="MJ243" s="109" t="n">
        <v>5.9</v>
      </c>
      <c r="MK243" s="109" t="n">
        <v>7.8</v>
      </c>
      <c r="ML243" s="109" t="n">
        <v>8.6</v>
      </c>
      <c r="MM243" s="109" t="n">
        <v>10.3</v>
      </c>
      <c r="MN243" s="109" t="n">
        <v>12.6</v>
      </c>
      <c r="MO243" s="110" t="n">
        <f aca="false">SUM(MC243:MN243)/12</f>
        <v>9.53194444444444</v>
      </c>
      <c r="OG243" s="48"/>
      <c r="OH243" s="48"/>
      <c r="OI243" s="48"/>
      <c r="OJ243" s="48"/>
      <c r="OK243" s="48"/>
      <c r="OL243" s="48"/>
      <c r="OM243" s="48"/>
      <c r="ON243" s="39" t="n">
        <f aca="false">(FO243+GO243+MO243)/3</f>
        <v>9.29351851851852</v>
      </c>
      <c r="OO243" s="40" t="n">
        <f aca="false">(AO243+BO243+EO243+HO243+JO243)/5</f>
        <v>11.275</v>
      </c>
      <c r="OP243" s="41" t="n">
        <f aca="false">(FO243+GO243+MO243+AO243+BO243+EO243+HO243+JO243)/8</f>
        <v>10.5319444444444</v>
      </c>
      <c r="OQ243" s="48"/>
      <c r="OR243" s="48"/>
      <c r="OS243" s="48"/>
      <c r="OT243" s="48"/>
      <c r="OU243" s="48"/>
      <c r="OV243" s="48"/>
      <c r="OW243" s="48"/>
      <c r="OX243" s="48"/>
      <c r="OY243" s="48"/>
      <c r="OZ243" s="48"/>
      <c r="PA243" s="60"/>
      <c r="PB243" s="61"/>
      <c r="PC243" s="48"/>
      <c r="PD243" s="48"/>
      <c r="PE243" s="48"/>
      <c r="PN243" s="28" t="n">
        <f aca="false">MAX(FC243:FN243,GC243:GN243,MC243:MN243)</f>
        <v>13.8333333333333</v>
      </c>
      <c r="PO243" s="29" t="n">
        <f aca="false">MIN(FC243:FN243,GC243:GN243,MC243:MN243)</f>
        <v>5.5</v>
      </c>
      <c r="PP243" s="30" t="n">
        <f aca="false">MAX(AC243:AN243,BC243:BN243,EC243:EN243,HC243:HN243,JC243:JN243)</f>
        <v>19.4</v>
      </c>
      <c r="PQ243" s="31" t="n">
        <f aca="false">MIN(AC243:AN243,BC243:BN243,EC243:EN243,HC243:HN243,JC243:JN243)</f>
        <v>3.9</v>
      </c>
      <c r="QU243" s="116" t="n">
        <f aca="false">AVERAGE(AH243,AI243,AJ243,BH243,BI243,BJ243,CH243,CI243,CJ243,DH243,DI243,DJ243,EH243,EI243,EJ243,FH243,FI243,FJ243,GH243,GI243,GJ243,HH243,HI243,HJ243,IH243,II243,IJ243,JH243,JI243,JJ243,KH243,KI243,KJ243,LH243,LI243,LJ243,MH243,MI243,MJ243,NH243,NI243,NJ243)</f>
        <v>6.72777777777778</v>
      </c>
      <c r="QV243" s="117" t="n">
        <f aca="false">AVERAGE(AC243,AD243,AN243,BC243,BD243,BN243,CC243,CD243,CN243,DC243,DD243,DN243,EC243,ED243,EN243,FC243,FD243,FN243,GC243,GD243,GN243,HC243,HD243,HN243,IC243,ID243,IN243,JC243,JD243,JN243,KC243,KD243,KN243,LC243,LD243,LN243,MC243,MD243,MN243,NC243,ND243,NN243,)</f>
        <v>13.5306666666667</v>
      </c>
      <c r="QW243" s="116" t="n">
        <f aca="false">AVERAGE(QU233:QU243)</f>
        <v>6.25700216450217</v>
      </c>
      <c r="QX243" s="118" t="n">
        <f aca="false">AVERAGE(QV233:QV243)</f>
        <v>12.6098859105408</v>
      </c>
    </row>
    <row r="244" customFormat="false" ht="12.9" hidden="false" customHeight="false" outlineLevel="0" collapsed="false">
      <c r="A244" s="101"/>
      <c r="B244" s="102" t="n">
        <f aca="false">AVERAGE(AO244,BO244,CO244,DO244,EO244,FO244,GO244,HO244,IO244,JO244,KO244,LO244,MO244,NO244)</f>
        <v>10.5052083333333</v>
      </c>
      <c r="C244" s="103" t="n">
        <f aca="false">AVERAGE(B240:B244)</f>
        <v>10.4526388888889</v>
      </c>
      <c r="D244" s="104" t="n">
        <f aca="false">AVERAGE(B235:B244)</f>
        <v>10.0586038359788</v>
      </c>
      <c r="E244" s="102" t="n">
        <f aca="false">AVERAGE(B225:B244)</f>
        <v>9.30721858465608</v>
      </c>
      <c r="F244" s="105"/>
      <c r="G244" s="3" t="n">
        <f aca="false">MAX(AC244:AN244,BC244:BN244,CC244:CN244,DC244:DN244,EC244:EN244,FC244:FN244,GC244:GN244,HC244:HN244,IC244:IN244,JC244:JN244,KC244:KN244,LC244:LN244,MC244:MN244,NC244:NN244)</f>
        <v>20.4</v>
      </c>
      <c r="H244" s="106" t="n">
        <f aca="false">MEDIAN(AC244:AN244,BC244:BN244,CC244:CN244,DC244:DN244,EC244:EN244,FC244:FN244,GC244:GN244,HC244:HN244,IC244:IN244,JC244:JN244,KC244:KN244,LC244:LN244,MC244:MN244,NC244:NN244)</f>
        <v>10.25</v>
      </c>
      <c r="I244" s="102" t="n">
        <f aca="false">MIN(AC244:AN244,BC244:BN244,CC244:CN244,DC244:DN244,EC244:EN244,FC244:FN244,GC244:GN244,HC244:HN244,IC244:IN244,JC244:JN244,KC244:KN244,LC244:LN244,MC244:MN244,NC244:NN244)</f>
        <v>4.9</v>
      </c>
      <c r="J244" s="107" t="n">
        <f aca="false">(G244+I244)/2</f>
        <v>12.65</v>
      </c>
      <c r="AA244" s="1" t="n">
        <f aca="false">AA243+1</f>
        <v>1894</v>
      </c>
      <c r="AB244" s="108" t="n">
        <v>1894</v>
      </c>
      <c r="AC244" s="109" t="n">
        <v>16.1</v>
      </c>
      <c r="AD244" s="109" t="n">
        <v>14.6</v>
      </c>
      <c r="AE244" s="109" t="n">
        <v>15.8</v>
      </c>
      <c r="AF244" s="109" t="n">
        <v>12.7</v>
      </c>
      <c r="AG244" s="109" t="n">
        <v>9</v>
      </c>
      <c r="AH244" s="109" t="n">
        <v>8.1</v>
      </c>
      <c r="AI244" s="109" t="n">
        <v>7.6</v>
      </c>
      <c r="AJ244" s="109" t="n">
        <v>8.7</v>
      </c>
      <c r="AK244" s="109" t="n">
        <v>7.6</v>
      </c>
      <c r="AL244" s="109" t="n">
        <v>11.7</v>
      </c>
      <c r="AM244" s="109" t="n">
        <v>12.9</v>
      </c>
      <c r="AN244" s="109" t="n">
        <v>15.8</v>
      </c>
      <c r="AO244" s="110" t="n">
        <f aca="false">SUM(AC244:AN244)/12</f>
        <v>11.7166666666667</v>
      </c>
      <c r="BA244" s="1" t="n">
        <f aca="false">BA243+1</f>
        <v>1894</v>
      </c>
      <c r="BB244" s="111" t="n">
        <v>1894</v>
      </c>
      <c r="BC244" s="109" t="n">
        <v>14.6</v>
      </c>
      <c r="BD244" s="109" t="n">
        <v>12.3</v>
      </c>
      <c r="BE244" s="109" t="n">
        <v>13.6</v>
      </c>
      <c r="BF244" s="109" t="n">
        <v>10.4</v>
      </c>
      <c r="BG244" s="109" t="n">
        <v>6.5</v>
      </c>
      <c r="BH244" s="109" t="n">
        <v>5.9</v>
      </c>
      <c r="BI244" s="109" t="n">
        <v>5.3</v>
      </c>
      <c r="BJ244" s="109" t="n">
        <v>6.7</v>
      </c>
      <c r="BK244" s="109" t="n">
        <v>5.9</v>
      </c>
      <c r="BL244" s="109" t="n">
        <v>9.3</v>
      </c>
      <c r="BM244" s="109" t="n">
        <v>10.9</v>
      </c>
      <c r="BN244" s="109" t="n">
        <v>14.2</v>
      </c>
      <c r="BO244" s="110" t="n">
        <f aca="false">SUM(BC244:BN244)/12</f>
        <v>9.63333333333334</v>
      </c>
      <c r="EA244" s="1" t="n">
        <f aca="false">EA243+1</f>
        <v>1894</v>
      </c>
      <c r="EB244" s="111" t="n">
        <v>1894</v>
      </c>
      <c r="EC244" s="109" t="n">
        <v>20.4</v>
      </c>
      <c r="ED244" s="109" t="n">
        <v>18.8</v>
      </c>
      <c r="EE244" s="109" t="n">
        <v>18.4</v>
      </c>
      <c r="EF244" s="109" t="n">
        <v>12.7</v>
      </c>
      <c r="EG244" s="109" t="n">
        <v>6.4</v>
      </c>
      <c r="EH244" s="109" t="n">
        <v>5.7</v>
      </c>
      <c r="EI244" s="109" t="n">
        <v>4.9</v>
      </c>
      <c r="EJ244" s="109" t="n">
        <v>5.8</v>
      </c>
      <c r="EK244" s="109" t="n">
        <v>8.6</v>
      </c>
      <c r="EL244" s="109" t="n">
        <v>13.1</v>
      </c>
      <c r="EM244" s="109" t="n">
        <v>16.4</v>
      </c>
      <c r="EN244" s="109" t="n">
        <v>19.6</v>
      </c>
      <c r="EO244" s="110" t="n">
        <f aca="false">SUM(EC244:EN244)/12</f>
        <v>12.5666666666667</v>
      </c>
      <c r="FA244" s="1" t="n">
        <f aca="false">FA243+1</f>
        <v>1894</v>
      </c>
      <c r="FB244" s="131" t="n">
        <v>1894</v>
      </c>
      <c r="FC244" s="132" t="n">
        <v>13.8</v>
      </c>
      <c r="FD244" s="132" t="n">
        <v>11.7</v>
      </c>
      <c r="FE244" s="132" t="n">
        <v>12.7</v>
      </c>
      <c r="FF244" s="132" t="n">
        <v>10.4</v>
      </c>
      <c r="FG244" s="132" t="n">
        <v>7.4</v>
      </c>
      <c r="FH244" s="132" t="n">
        <v>6.7</v>
      </c>
      <c r="FI244" s="132" t="n">
        <v>6.7</v>
      </c>
      <c r="FJ244" s="132" t="n">
        <v>6.5</v>
      </c>
      <c r="FK244" s="132" t="n">
        <v>5.9</v>
      </c>
      <c r="FL244" s="132" t="n">
        <v>8.6</v>
      </c>
      <c r="FM244" s="132" t="n">
        <v>10.1</v>
      </c>
      <c r="FN244" s="132" t="n">
        <v>14</v>
      </c>
      <c r="FO244" s="110" t="n">
        <f aca="false">SUM(FC244:FN244)/12</f>
        <v>9.54166666666667</v>
      </c>
      <c r="GA244" s="1" t="n">
        <f aca="false">GA243+1</f>
        <v>1894</v>
      </c>
      <c r="GB244" s="111" t="n">
        <v>1894</v>
      </c>
      <c r="GC244" s="109" t="n">
        <v>12.4</v>
      </c>
      <c r="GD244" s="109" t="n">
        <v>11.1</v>
      </c>
      <c r="GE244" s="109" t="n">
        <v>12.3</v>
      </c>
      <c r="GF244" s="109" t="n">
        <v>8.9</v>
      </c>
      <c r="GG244" s="109" t="n">
        <v>7.2</v>
      </c>
      <c r="GH244" s="109" t="n">
        <v>6.6</v>
      </c>
      <c r="GI244" s="109" t="n">
        <v>5.8</v>
      </c>
      <c r="GJ244" s="109" t="n">
        <v>6.6</v>
      </c>
      <c r="GK244" s="109" t="n">
        <v>5.6</v>
      </c>
      <c r="GL244" s="109" t="n">
        <v>8.8</v>
      </c>
      <c r="GM244" s="109" t="n">
        <v>8.8</v>
      </c>
      <c r="GN244" s="109" t="n">
        <v>12.3</v>
      </c>
      <c r="GO244" s="110" t="n">
        <f aca="false">SUM(GC244:GN244)/12</f>
        <v>8.86666666666667</v>
      </c>
      <c r="HA244" s="1" t="n">
        <f aca="false">HA243+1</f>
        <v>1894</v>
      </c>
      <c r="HB244" s="113" t="s">
        <v>45</v>
      </c>
      <c r="HC244" s="109" t="n">
        <v>14.1</v>
      </c>
      <c r="HD244" s="109" t="n">
        <v>13.6</v>
      </c>
      <c r="HE244" s="109" t="n">
        <v>14.4</v>
      </c>
      <c r="HF244" s="109" t="n">
        <v>11.7</v>
      </c>
      <c r="HG244" s="109" t="n">
        <v>9.2</v>
      </c>
      <c r="HH244" s="109" t="n">
        <v>8.1</v>
      </c>
      <c r="HI244" s="109" t="n">
        <v>7.9</v>
      </c>
      <c r="HJ244" s="109" t="n">
        <v>8.4</v>
      </c>
      <c r="HK244" s="109" t="n">
        <v>8</v>
      </c>
      <c r="HL244" s="109" t="n">
        <v>9.6</v>
      </c>
      <c r="HM244" s="109" t="n">
        <v>10.6</v>
      </c>
      <c r="HN244" s="109" t="n">
        <v>14.6</v>
      </c>
      <c r="HO244" s="110" t="n">
        <f aca="false">SUM(HC244:HN244)/12</f>
        <v>10.85</v>
      </c>
      <c r="JA244" s="1" t="n">
        <f aca="false">JA243+1</f>
        <v>1894</v>
      </c>
      <c r="JB244" s="113" t="s">
        <v>45</v>
      </c>
      <c r="JC244" s="109" t="n">
        <v>14</v>
      </c>
      <c r="JD244" s="109" t="n">
        <v>13</v>
      </c>
      <c r="JE244" s="109" t="n">
        <v>13.8</v>
      </c>
      <c r="JF244" s="109" t="n">
        <v>11.9</v>
      </c>
      <c r="JG244" s="109" t="n">
        <v>10.6</v>
      </c>
      <c r="JH244" s="109" t="n">
        <v>9.8</v>
      </c>
      <c r="JI244" s="109" t="n">
        <v>8.4</v>
      </c>
      <c r="JJ244" s="109" t="n">
        <v>9.1</v>
      </c>
      <c r="JK244" s="109" t="n">
        <v>8.4</v>
      </c>
      <c r="JL244" s="109" t="n">
        <v>11.4</v>
      </c>
      <c r="JM244" s="109" t="n">
        <v>11.8</v>
      </c>
      <c r="JN244" s="109" t="n">
        <v>13.7</v>
      </c>
      <c r="JO244" s="110" t="n">
        <f aca="false">SUM(JC244:JN244)/12</f>
        <v>11.325</v>
      </c>
      <c r="MA244" s="1" t="n">
        <f aca="false">MA243+1</f>
        <v>1894</v>
      </c>
      <c r="MB244" s="111" t="n">
        <v>1894</v>
      </c>
      <c r="MC244" s="109" t="n">
        <v>13.8</v>
      </c>
      <c r="MD244" s="109" t="n">
        <v>11.7</v>
      </c>
      <c r="ME244" s="109" t="n">
        <v>12.7</v>
      </c>
      <c r="MF244" s="109" t="n">
        <v>10.4</v>
      </c>
      <c r="MG244" s="109" t="n">
        <v>7.4</v>
      </c>
      <c r="MH244" s="109" t="n">
        <v>6.7</v>
      </c>
      <c r="MI244" s="109" t="n">
        <v>6.7</v>
      </c>
      <c r="MJ244" s="109" t="n">
        <v>6.5</v>
      </c>
      <c r="MK244" s="109" t="n">
        <v>5.9</v>
      </c>
      <c r="ML244" s="109" t="n">
        <v>8.6</v>
      </c>
      <c r="MM244" s="109" t="n">
        <v>10.1</v>
      </c>
      <c r="MN244" s="109" t="n">
        <v>14</v>
      </c>
      <c r="MO244" s="110" t="n">
        <f aca="false">SUM(MC244:MN244)/12</f>
        <v>9.54166666666667</v>
      </c>
      <c r="OG244" s="48"/>
      <c r="OH244" s="48"/>
      <c r="OI244" s="48"/>
      <c r="OJ244" s="48"/>
      <c r="OK244" s="48"/>
      <c r="OL244" s="48"/>
      <c r="OM244" s="48"/>
      <c r="ON244" s="39" t="n">
        <f aca="false">(FO244+GO244+MO244)/3</f>
        <v>9.31666666666667</v>
      </c>
      <c r="OO244" s="40" t="n">
        <f aca="false">(AO244+BO244+EO244+HO244+JO244)/5</f>
        <v>11.2183333333333</v>
      </c>
      <c r="OP244" s="41" t="n">
        <f aca="false">(FO244+GO244+MO244+AO244+BO244+EO244+HO244+JO244)/8</f>
        <v>10.5052083333333</v>
      </c>
      <c r="OQ244" s="48"/>
      <c r="OR244" s="48"/>
      <c r="OS244" s="48"/>
      <c r="OT244" s="48"/>
      <c r="OU244" s="48"/>
      <c r="OV244" s="48"/>
      <c r="OW244" s="48"/>
      <c r="OX244" s="48"/>
      <c r="OY244" s="48"/>
      <c r="OZ244" s="48"/>
      <c r="PA244" s="60"/>
      <c r="PB244" s="61"/>
      <c r="PC244" s="48"/>
      <c r="PD244" s="48"/>
      <c r="PE244" s="48"/>
      <c r="PN244" s="28" t="n">
        <f aca="false">MAX(FC244:FN244,GC244:GN244,MC244:MN244)</f>
        <v>14</v>
      </c>
      <c r="PO244" s="29" t="n">
        <f aca="false">MIN(FC244:FN244,GC244:GN244,MC244:MN244)</f>
        <v>5.6</v>
      </c>
      <c r="PP244" s="30" t="n">
        <f aca="false">MAX(AC244:AN244,BC244:BN244,EC244:EN244,HC244:HN244,JC244:JN244)</f>
        <v>20.4</v>
      </c>
      <c r="PQ244" s="31" t="n">
        <f aca="false">MIN(AC244:AN244,BC244:BN244,EC244:EN244,HC244:HN244,JC244:JN244)</f>
        <v>4.9</v>
      </c>
      <c r="QU244" s="116" t="n">
        <f aca="false">AVERAGE(AH244,AI244,AJ244,BH244,BI244,BJ244,CH244,CI244,CJ244,DH244,DI244,DJ244,EH244,EI244,EJ244,FH244,FI244,FJ244,GH244,GI244,GJ244,HH244,HI244,HJ244,IH244,II244,IJ244,JH244,JI244,JJ244,KH244,KI244,KJ244,LH244,LI244,LJ244,MH244,MI244,MJ244,NH244,NI244,NJ244)</f>
        <v>7.05</v>
      </c>
      <c r="QV244" s="117" t="n">
        <f aca="false">AVERAGE(AC244,AD244,AN244,BC244,BD244,BN244,CC244,CD244,CN244,DC244,DD244,DN244,EC244,ED244,EN244,FC244,FD244,FN244,GC244,GD244,GN244,HC244,HD244,HN244,IC244,ID244,IN244,JC244,JD244,JN244,KC244,KD244,KN244,LC244,LD244,LN244,MC244,MD244,MN244,NC244,ND244,NN244,)</f>
        <v>13.768</v>
      </c>
      <c r="QW244" s="116" t="n">
        <f aca="false">AVERAGE(QU234:QU244)</f>
        <v>6.39286075036075</v>
      </c>
      <c r="QX244" s="118" t="n">
        <f aca="false">AVERAGE(QV234:QV244)</f>
        <v>12.8678859105408</v>
      </c>
    </row>
    <row r="245" customFormat="false" ht="12.9" hidden="false" customHeight="false" outlineLevel="0" collapsed="false">
      <c r="A245" s="101" t="n">
        <f aca="false">A240+5</f>
        <v>1895</v>
      </c>
      <c r="B245" s="102" t="n">
        <f aca="false">AVERAGE(AO245,BO245,CO245,DO245,EO245,FO245,GO245,HO245,IO245,JO245,KO245,LO245,MO245,NO245)</f>
        <v>10.7208333333333</v>
      </c>
      <c r="C245" s="103" t="n">
        <f aca="false">AVERAGE(B241:B245)</f>
        <v>10.4141865079365</v>
      </c>
      <c r="D245" s="104" t="n">
        <f aca="false">AVERAGE(B236:B245)</f>
        <v>10.2300205026455</v>
      </c>
      <c r="E245" s="102" t="n">
        <f aca="false">AVERAGE(B226:B245)</f>
        <v>9.41402414021164</v>
      </c>
      <c r="F245" s="105"/>
      <c r="G245" s="3" t="n">
        <f aca="false">MAX(AC245:AN245,BC245:BN245,CC245:CN245,DC245:DN245,EC245:EN245,FC245:FN245,GC245:GN245,HC245:HN245,IC245:IN245,JC245:JN245,KC245:KN245,LC245:LN245,MC245:MN245,NC245:NN245)</f>
        <v>19.6</v>
      </c>
      <c r="H245" s="106" t="n">
        <f aca="false">MEDIAN(AC245:AN245,BC245:BN245,CC245:CN245,DC245:DN245,EC245:EN245,FC245:FN245,GC245:GN245,HC245:HN245,IC245:IN245,JC245:JN245,KC245:KN245,LC245:LN245,MC245:MN245,NC245:NN245)</f>
        <v>10.5</v>
      </c>
      <c r="I245" s="102" t="n">
        <f aca="false">MIN(AC245:AN245,BC245:BN245,CC245:CN245,DC245:DN245,EC245:EN245,FC245:FN245,GC245:GN245,HC245:HN245,IC245:IN245,JC245:JN245,KC245:KN245,LC245:LN245,MC245:MN245,NC245:NN245)</f>
        <v>3.7</v>
      </c>
      <c r="J245" s="107" t="n">
        <f aca="false">(G245+I245)/2</f>
        <v>11.65</v>
      </c>
      <c r="AA245" s="1" t="n">
        <f aca="false">AA244+1</f>
        <v>1895</v>
      </c>
      <c r="AB245" s="108" t="n">
        <v>1895</v>
      </c>
      <c r="AC245" s="109" t="n">
        <v>17.3</v>
      </c>
      <c r="AD245" s="109" t="n">
        <v>18.2</v>
      </c>
      <c r="AE245" s="109" t="n">
        <v>15</v>
      </c>
      <c r="AF245" s="109" t="n">
        <v>13.2</v>
      </c>
      <c r="AG245" s="109" t="n">
        <v>8.8</v>
      </c>
      <c r="AH245" s="109" t="n">
        <v>8.3</v>
      </c>
      <c r="AI245" s="109" t="n">
        <v>6.6</v>
      </c>
      <c r="AJ245" s="109" t="n">
        <v>8.6</v>
      </c>
      <c r="AK245" s="109" t="n">
        <v>9.2</v>
      </c>
      <c r="AL245" s="109" t="n">
        <v>12</v>
      </c>
      <c r="AM245" s="109" t="n">
        <v>12.6</v>
      </c>
      <c r="AN245" s="109" t="n">
        <v>15.2</v>
      </c>
      <c r="AO245" s="110" t="n">
        <f aca="false">SUM(AC245:AN245)/12</f>
        <v>12.0833333333333</v>
      </c>
      <c r="BA245" s="1" t="n">
        <f aca="false">BA244+1</f>
        <v>1895</v>
      </c>
      <c r="BB245" s="111" t="n">
        <v>1895</v>
      </c>
      <c r="BC245" s="109" t="n">
        <v>14.8</v>
      </c>
      <c r="BD245" s="109" t="n">
        <v>15.2</v>
      </c>
      <c r="BE245" s="109" t="n">
        <v>12.9</v>
      </c>
      <c r="BF245" s="109" t="n">
        <v>10.7</v>
      </c>
      <c r="BG245" s="109" t="n">
        <v>6.9</v>
      </c>
      <c r="BH245" s="109" t="n">
        <v>6.1</v>
      </c>
      <c r="BI245" s="109" t="n">
        <v>4.6</v>
      </c>
      <c r="BJ245" s="109" t="n">
        <v>6.5</v>
      </c>
      <c r="BK245" s="109" t="n">
        <v>7.4</v>
      </c>
      <c r="BL245" s="109" t="n">
        <v>10.4</v>
      </c>
      <c r="BM245" s="109" t="n">
        <v>10.5</v>
      </c>
      <c r="BN245" s="109" t="n">
        <v>13.7</v>
      </c>
      <c r="BO245" s="110" t="n">
        <f aca="false">SUM(BC245:BN245)/12</f>
        <v>9.975</v>
      </c>
      <c r="EA245" s="1" t="n">
        <f aca="false">EA244+1</f>
        <v>1895</v>
      </c>
      <c r="EB245" s="111" t="n">
        <v>1895</v>
      </c>
      <c r="EC245" s="109" t="n">
        <v>19.1</v>
      </c>
      <c r="ED245" s="109" t="n">
        <v>19.6</v>
      </c>
      <c r="EE245" s="109" t="n">
        <v>16.7</v>
      </c>
      <c r="EF245" s="109" t="n">
        <v>12.4</v>
      </c>
      <c r="EG245" s="109" t="n">
        <v>7.9</v>
      </c>
      <c r="EH245" s="109" t="n">
        <v>5.4</v>
      </c>
      <c r="EI245" s="109" t="n">
        <v>3.7</v>
      </c>
      <c r="EJ245" s="109" t="n">
        <v>4.7</v>
      </c>
      <c r="EK245" s="109" t="n">
        <v>8</v>
      </c>
      <c r="EL245" s="109" t="n">
        <v>13.8</v>
      </c>
      <c r="EM245" s="109" t="n">
        <v>15.9</v>
      </c>
      <c r="EN245" s="109" t="n">
        <v>19.4</v>
      </c>
      <c r="EO245" s="110" t="n">
        <f aca="false">SUM(EC245:EN245)/12</f>
        <v>12.2166666666667</v>
      </c>
      <c r="FA245" s="1" t="n">
        <f aca="false">FA244+1</f>
        <v>1895</v>
      </c>
      <c r="FB245" s="131" t="n">
        <v>1895</v>
      </c>
      <c r="FC245" s="132" t="n">
        <v>13.9</v>
      </c>
      <c r="FD245" s="132" t="n">
        <v>14.8</v>
      </c>
      <c r="FE245" s="132" t="n">
        <v>12.8</v>
      </c>
      <c r="FF245" s="132" t="n">
        <v>10.8</v>
      </c>
      <c r="FG245" s="132" t="n">
        <v>7.4</v>
      </c>
      <c r="FH245" s="132" t="n">
        <v>6</v>
      </c>
      <c r="FI245" s="132" t="n">
        <v>5.8</v>
      </c>
      <c r="FJ245" s="132" t="n">
        <v>7.7</v>
      </c>
      <c r="FK245" s="132" t="n">
        <v>7.2</v>
      </c>
      <c r="FL245" s="132" t="n">
        <v>9.3</v>
      </c>
      <c r="FM245" s="132" t="n">
        <v>10.5</v>
      </c>
      <c r="FN245" s="132" t="n">
        <v>12.4</v>
      </c>
      <c r="FO245" s="110" t="n">
        <f aca="false">SUM(FC245:FN245)/12</f>
        <v>9.88333333333334</v>
      </c>
      <c r="GA245" s="1" t="n">
        <f aca="false">GA244+1</f>
        <v>1895</v>
      </c>
      <c r="GB245" s="111" t="n">
        <v>1895</v>
      </c>
      <c r="GC245" s="109" t="n">
        <v>12.6</v>
      </c>
      <c r="GD245" s="109" t="n">
        <v>12.5</v>
      </c>
      <c r="GE245" s="109" t="n">
        <v>11.3</v>
      </c>
      <c r="GF245" s="109" t="n">
        <v>9.8</v>
      </c>
      <c r="GG245" s="109" t="n">
        <v>7.4</v>
      </c>
      <c r="GH245" s="109" t="n">
        <v>5.9</v>
      </c>
      <c r="GI245" s="109" t="n">
        <v>4.9</v>
      </c>
      <c r="GJ245" s="109" t="n">
        <v>7.5</v>
      </c>
      <c r="GK245" s="109" t="n">
        <v>6.8</v>
      </c>
      <c r="GL245" s="109" t="n">
        <v>8.6</v>
      </c>
      <c r="GM245" s="109" t="n">
        <v>9.3</v>
      </c>
      <c r="GN245" s="109" t="n">
        <v>11</v>
      </c>
      <c r="GO245" s="110" t="n">
        <f aca="false">SUM(GC245:GN245)/12</f>
        <v>8.96666666666667</v>
      </c>
      <c r="HA245" s="1" t="n">
        <f aca="false">HA244+1</f>
        <v>1895</v>
      </c>
      <c r="HB245" s="113" t="s">
        <v>46</v>
      </c>
      <c r="HC245" s="109" t="n">
        <v>15.1</v>
      </c>
      <c r="HD245" s="109" t="n">
        <v>15.4</v>
      </c>
      <c r="HE245" s="109" t="n">
        <v>14.2</v>
      </c>
      <c r="HF245" s="109" t="n">
        <v>12.6</v>
      </c>
      <c r="HG245" s="109" t="n">
        <v>10</v>
      </c>
      <c r="HH245" s="109" t="n">
        <v>8.3</v>
      </c>
      <c r="HI245" s="109" t="n">
        <v>6.7</v>
      </c>
      <c r="HJ245" s="109" t="n">
        <v>8.5</v>
      </c>
      <c r="HK245" s="109" t="n">
        <v>8.9</v>
      </c>
      <c r="HL245" s="109" t="n">
        <v>10.4</v>
      </c>
      <c r="HM245" s="109" t="n">
        <v>11.9</v>
      </c>
      <c r="HN245" s="109" t="n">
        <v>13.3</v>
      </c>
      <c r="HO245" s="110" t="n">
        <f aca="false">SUM(HC245:HN245)/12</f>
        <v>11.275</v>
      </c>
      <c r="JA245" s="1" t="n">
        <f aca="false">JA244+1</f>
        <v>1895</v>
      </c>
      <c r="JB245" s="113" t="s">
        <v>46</v>
      </c>
      <c r="JC245" s="109" t="n">
        <v>14.7</v>
      </c>
      <c r="JD245" s="109" t="n">
        <v>15.4</v>
      </c>
      <c r="JE245" s="109" t="n">
        <v>13.4</v>
      </c>
      <c r="JF245" s="109" t="n">
        <v>12</v>
      </c>
      <c r="JG245" s="109" t="n">
        <v>9.9</v>
      </c>
      <c r="JH245" s="109" t="n">
        <v>9.6</v>
      </c>
      <c r="JI245" s="109" t="n">
        <v>7.8</v>
      </c>
      <c r="JJ245" s="109" t="n">
        <v>9.9</v>
      </c>
      <c r="JK245" s="109" t="n">
        <v>9.1</v>
      </c>
      <c r="JL245" s="109" t="n">
        <v>11.2</v>
      </c>
      <c r="JM245" s="109" t="n">
        <v>11.4</v>
      </c>
      <c r="JN245" s="109" t="n">
        <v>13.4</v>
      </c>
      <c r="JO245" s="110" t="n">
        <f aca="false">SUM(JC245:JN245)/12</f>
        <v>11.4833333333333</v>
      </c>
      <c r="MA245" s="1" t="n">
        <f aca="false">MA244+1</f>
        <v>1895</v>
      </c>
      <c r="MB245" s="111" t="n">
        <v>1895</v>
      </c>
      <c r="MC245" s="109" t="n">
        <v>13.9</v>
      </c>
      <c r="MD245" s="109" t="n">
        <v>14.8</v>
      </c>
      <c r="ME245" s="109" t="n">
        <v>12.8</v>
      </c>
      <c r="MF245" s="109" t="n">
        <v>10.8</v>
      </c>
      <c r="MG245" s="109" t="n">
        <v>7.4</v>
      </c>
      <c r="MH245" s="109" t="n">
        <v>6</v>
      </c>
      <c r="MI245" s="109" t="n">
        <v>5.8</v>
      </c>
      <c r="MJ245" s="109" t="n">
        <v>7.7</v>
      </c>
      <c r="MK245" s="109" t="n">
        <v>7.2</v>
      </c>
      <c r="ML245" s="109" t="n">
        <v>9.3</v>
      </c>
      <c r="MM245" s="109" t="n">
        <v>10.5</v>
      </c>
      <c r="MN245" s="109" t="n">
        <v>12.4</v>
      </c>
      <c r="MO245" s="110" t="n">
        <f aca="false">SUM(MC245:MN245)/12</f>
        <v>9.88333333333334</v>
      </c>
      <c r="OG245" s="48"/>
      <c r="OH245" s="48"/>
      <c r="OI245" s="48"/>
      <c r="OJ245" s="48"/>
      <c r="OK245" s="48"/>
      <c r="OL245" s="48"/>
      <c r="OM245" s="48"/>
      <c r="ON245" s="39" t="n">
        <f aca="false">(FO245+GO245+MO245)/3</f>
        <v>9.57777777777778</v>
      </c>
      <c r="OO245" s="40" t="n">
        <f aca="false">(AO245+BO245+EO245+HO245+JO245)/5</f>
        <v>11.4066666666667</v>
      </c>
      <c r="OP245" s="41" t="n">
        <f aca="false">(FO245+GO245+MO245+AO245+BO245+EO245+HO245+JO245)/8</f>
        <v>10.7208333333333</v>
      </c>
      <c r="OQ245" s="48"/>
      <c r="OR245" s="48"/>
      <c r="OS245" s="48"/>
      <c r="OT245" s="48"/>
      <c r="OU245" s="48"/>
      <c r="OV245" s="48"/>
      <c r="OW245" s="48"/>
      <c r="OX245" s="48"/>
      <c r="OY245" s="48"/>
      <c r="OZ245" s="48"/>
      <c r="PA245" s="60"/>
      <c r="PB245" s="61"/>
      <c r="PC245" s="48"/>
      <c r="PD245" s="48"/>
      <c r="PE245" s="48"/>
      <c r="PN245" s="28" t="n">
        <f aca="false">MAX(FC245:FN245,GC245:GN245,MC245:MN245)</f>
        <v>14.8</v>
      </c>
      <c r="PO245" s="29" t="n">
        <f aca="false">MIN(FC245:FN245,GC245:GN245,MC245:MN245)</f>
        <v>4.9</v>
      </c>
      <c r="PP245" s="30" t="n">
        <f aca="false">MAX(AC245:AN245,BC245:BN245,EC245:EN245,HC245:HN245,JC245:JN245)</f>
        <v>19.6</v>
      </c>
      <c r="PQ245" s="31" t="n">
        <f aca="false">MIN(AC245:AN245,BC245:BN245,EC245:EN245,HC245:HN245,JC245:JN245)</f>
        <v>3.7</v>
      </c>
      <c r="QU245" s="116" t="n">
        <f aca="false">AVERAGE(AH245,AI245,AJ245,BH245,BI245,BJ245,CH245,CI245,CJ245,DH245,DI245,DJ245,EH245,EI245,EJ245,FH245,FI245,FJ245,GH245,GI245,GJ245,HH245,HI245,HJ245,IH245,II245,IJ245,JH245,JI245,JJ245,KH245,KI245,KJ245,LH245,LI245,LJ245,MH245,MI245,MJ245,NH245,NI245,NJ245)</f>
        <v>6.775</v>
      </c>
      <c r="QV245" s="117" t="n">
        <f aca="false">AVERAGE(AC245,AD245,AN245,BC245,BD245,BN245,CC245,CD245,CN245,DC245,DD245,DN245,EC245,ED245,EN245,FC245,FD245,FN245,GC245,GD245,GN245,HC245,HD245,HN245,IC245,ID245,IN245,JC245,JD245,JN245,KC245,KD245,KN245,LC245,LD245,LN245,MC245,MD245,MN245,NC245,ND245,NN245,)</f>
        <v>14.324</v>
      </c>
      <c r="QW245" s="116" t="n">
        <f aca="false">AVERAGE(QU235:QU245)</f>
        <v>6.50977994227994</v>
      </c>
      <c r="QX245" s="118" t="n">
        <f aca="false">AVERAGE(QV235:QV245)</f>
        <v>13.2006462411193</v>
      </c>
    </row>
    <row r="246" customFormat="false" ht="12.9" hidden="false" customHeight="false" outlineLevel="0" collapsed="false">
      <c r="A246" s="101"/>
      <c r="B246" s="102" t="n">
        <f aca="false">AVERAGE(AO246,BO246,CO246,DO246,EO246,FO246,GO246,HO246,IO246,JO246,KO246,LO246,MO246,NO246)</f>
        <v>10.328125</v>
      </c>
      <c r="C246" s="103" t="n">
        <f aca="false">AVERAGE(B242:B246)</f>
        <v>10.5024305555556</v>
      </c>
      <c r="D246" s="104" t="n">
        <f aca="false">AVERAGE(B237:B246)</f>
        <v>10.3681663359788</v>
      </c>
      <c r="E246" s="102" t="n">
        <f aca="false">AVERAGE(B227:B246)</f>
        <v>9.50668039021164</v>
      </c>
      <c r="F246" s="105"/>
      <c r="G246" s="3" t="n">
        <f aca="false">MAX(AC246:AN246,BC246:BN246,CC246:CN246,DC246:DN246,EC246:EN246,FC246:FN246,GC246:GN246,HC246:HN246,IC246:IN246,JC246:JN246,KC246:KN246,LC246:LN246,MC246:MN246,NC246:NN246)</f>
        <v>23.4</v>
      </c>
      <c r="H246" s="106" t="n">
        <f aca="false">MEDIAN(AC246:AN246,BC246:BN246,CC246:CN246,DC246:DN246,EC246:EN246,FC246:FN246,GC246:GN246,HC246:HN246,IC246:IN246,JC246:JN246,KC246:KN246,LC246:LN246,MC246:MN246,NC246:NN246)</f>
        <v>10.3</v>
      </c>
      <c r="I246" s="102" t="n">
        <f aca="false">MIN(AC246:AN246,BC246:BN246,CC246:CN246,DC246:DN246,EC246:EN246,FC246:FN246,GC246:GN246,HC246:HN246,IC246:IN246,JC246:JN246,KC246:KN246,LC246:LN246,MC246:MN246,NC246:NN246)</f>
        <v>3.1</v>
      </c>
      <c r="J246" s="107" t="n">
        <f aca="false">(G246+I246)/2</f>
        <v>13.25</v>
      </c>
      <c r="AA246" s="1" t="n">
        <f aca="false">AA245+1</f>
        <v>1896</v>
      </c>
      <c r="AB246" s="108" t="n">
        <v>1896</v>
      </c>
      <c r="AC246" s="109" t="n">
        <v>17</v>
      </c>
      <c r="AD246" s="109" t="n">
        <v>17.6</v>
      </c>
      <c r="AE246" s="109" t="n">
        <v>16.2</v>
      </c>
      <c r="AF246" s="109" t="n">
        <v>12.5</v>
      </c>
      <c r="AG246" s="109" t="n">
        <v>9.3</v>
      </c>
      <c r="AH246" s="109" t="n">
        <v>6.5</v>
      </c>
      <c r="AI246" s="109" t="n">
        <v>5.7</v>
      </c>
      <c r="AJ246" s="109" t="n">
        <v>6.8</v>
      </c>
      <c r="AK246" s="109" t="n">
        <v>8</v>
      </c>
      <c r="AL246" s="109" t="n">
        <v>11.4</v>
      </c>
      <c r="AM246" s="109" t="n">
        <v>14.5</v>
      </c>
      <c r="AN246" s="109" t="n">
        <v>15.2</v>
      </c>
      <c r="AO246" s="110" t="n">
        <f aca="false">SUM(AC246:AN246)/12</f>
        <v>11.725</v>
      </c>
      <c r="BA246" s="1" t="n">
        <f aca="false">BA245+1</f>
        <v>1896</v>
      </c>
      <c r="BB246" s="111" t="n">
        <v>1896</v>
      </c>
      <c r="BC246" s="109" t="n">
        <v>15.8</v>
      </c>
      <c r="BD246" s="109" t="n">
        <v>15.8</v>
      </c>
      <c r="BE246" s="109" t="n">
        <v>14.1</v>
      </c>
      <c r="BF246" s="109" t="n">
        <v>10.5</v>
      </c>
      <c r="BG246" s="109" t="n">
        <v>7.4</v>
      </c>
      <c r="BH246" s="109" t="n">
        <v>4.3</v>
      </c>
      <c r="BI246" s="109" t="n">
        <v>3.8</v>
      </c>
      <c r="BJ246" s="109" t="n">
        <v>4.6</v>
      </c>
      <c r="BK246" s="109" t="n">
        <v>6.2</v>
      </c>
      <c r="BL246" s="109" t="n">
        <v>10.1</v>
      </c>
      <c r="BM246" s="109" t="n">
        <v>12.4</v>
      </c>
      <c r="BN246" s="109" t="n">
        <v>13.9</v>
      </c>
      <c r="BO246" s="110" t="n">
        <f aca="false">SUM(BC246:BN246)/12</f>
        <v>9.90833333333333</v>
      </c>
      <c r="EA246" s="1" t="n">
        <f aca="false">EA245+1</f>
        <v>1896</v>
      </c>
      <c r="EB246" s="111" t="n">
        <v>1896</v>
      </c>
      <c r="EC246" s="109" t="n">
        <v>23.4</v>
      </c>
      <c r="ED246" s="109" t="n">
        <v>21.7</v>
      </c>
      <c r="EE246" s="109" t="n">
        <v>18.4</v>
      </c>
      <c r="EF246" s="109" t="n">
        <v>12.4</v>
      </c>
      <c r="EG246" s="109" t="n">
        <v>7.9</v>
      </c>
      <c r="EH246" s="109" t="n">
        <v>3.1</v>
      </c>
      <c r="EI246" s="109" t="n">
        <v>3.3</v>
      </c>
      <c r="EJ246" s="109" t="n">
        <v>3.8</v>
      </c>
      <c r="EK246" s="109" t="n">
        <v>7.6</v>
      </c>
      <c r="EL246" s="109" t="n">
        <v>14.8</v>
      </c>
      <c r="EM246" s="109" t="n">
        <v>16.6</v>
      </c>
      <c r="EN246" s="109" t="n">
        <v>20.1</v>
      </c>
      <c r="EO246" s="110" t="n">
        <f aca="false">SUM(EC246:EN246)/12</f>
        <v>12.7583333333333</v>
      </c>
      <c r="FA246" s="1" t="n">
        <f aca="false">FA245+1</f>
        <v>1896</v>
      </c>
      <c r="FB246" s="131" t="n">
        <v>1896</v>
      </c>
      <c r="FC246" s="132" t="n">
        <v>14</v>
      </c>
      <c r="FD246" s="132" t="n">
        <v>14.3</v>
      </c>
      <c r="FE246" s="132" t="n">
        <v>12.4</v>
      </c>
      <c r="FF246" s="132" t="n">
        <v>10.6</v>
      </c>
      <c r="FG246" s="132" t="n">
        <v>8.1</v>
      </c>
      <c r="FH246" s="132" t="n">
        <v>5</v>
      </c>
      <c r="FI246" s="132" t="n">
        <v>4.7</v>
      </c>
      <c r="FJ246" s="132" t="n">
        <v>5.8</v>
      </c>
      <c r="FK246" s="132" t="n">
        <v>6.4</v>
      </c>
      <c r="FL246" s="132" t="n">
        <v>7.8</v>
      </c>
      <c r="FM246" s="132" t="n">
        <v>9.4</v>
      </c>
      <c r="FN246" s="132" t="n">
        <v>12.2</v>
      </c>
      <c r="FO246" s="110" t="n">
        <f aca="false">SUM(FC246:FN246)/12</f>
        <v>9.225</v>
      </c>
      <c r="GA246" s="1" t="n">
        <f aca="false">GA245+1</f>
        <v>1896</v>
      </c>
      <c r="GB246" s="111" t="n">
        <v>1896</v>
      </c>
      <c r="GC246" s="109" t="n">
        <v>11.6</v>
      </c>
      <c r="GD246" s="109" t="n">
        <v>13.3</v>
      </c>
      <c r="GE246" s="109" t="n">
        <v>11.2</v>
      </c>
      <c r="GF246" s="109" t="n">
        <v>8.1</v>
      </c>
      <c r="GG246" s="109" t="n">
        <v>7.9</v>
      </c>
      <c r="GH246" s="109" t="n">
        <v>4</v>
      </c>
      <c r="GI246" s="109" t="n">
        <v>4.3</v>
      </c>
      <c r="GJ246" s="109" t="n">
        <v>6</v>
      </c>
      <c r="GK246" s="109" t="n">
        <v>5.5</v>
      </c>
      <c r="GL246" s="109" t="n">
        <v>7.2</v>
      </c>
      <c r="GM246" s="109" t="n">
        <v>8.1</v>
      </c>
      <c r="GN246" s="109" t="n">
        <v>10.9</v>
      </c>
      <c r="GO246" s="110" t="n">
        <f aca="false">SUM(GC246:GN246)/12</f>
        <v>8.175</v>
      </c>
      <c r="HA246" s="1" t="n">
        <f aca="false">HA245+1</f>
        <v>1896</v>
      </c>
      <c r="HB246" s="113" t="s">
        <v>47</v>
      </c>
      <c r="HC246" s="109" t="n">
        <v>15.8</v>
      </c>
      <c r="HD246" s="109" t="n">
        <v>15.3</v>
      </c>
      <c r="HE246" s="109" t="n">
        <v>14.5</v>
      </c>
      <c r="HF246" s="109" t="n">
        <v>11.1</v>
      </c>
      <c r="HG246" s="109" t="n">
        <v>9.9</v>
      </c>
      <c r="HH246" s="109" t="n">
        <v>7.9</v>
      </c>
      <c r="HI246" s="109" t="n">
        <v>6</v>
      </c>
      <c r="HJ246" s="109" t="n">
        <v>6.4</v>
      </c>
      <c r="HK246" s="109" t="n">
        <v>7.9</v>
      </c>
      <c r="HL246" s="109" t="n">
        <v>9.6</v>
      </c>
      <c r="HM246" s="109" t="n">
        <v>12.8</v>
      </c>
      <c r="HN246" s="109" t="n">
        <v>13.8</v>
      </c>
      <c r="HO246" s="110" t="n">
        <f aca="false">SUM(HC246:HN246)/12</f>
        <v>10.9166666666667</v>
      </c>
      <c r="JA246" s="1" t="n">
        <f aca="false">JA245+1</f>
        <v>1896</v>
      </c>
      <c r="JB246" s="113" t="s">
        <v>47</v>
      </c>
      <c r="JC246" s="109" t="n">
        <v>13.8</v>
      </c>
      <c r="JD246" s="109" t="n">
        <v>13.9</v>
      </c>
      <c r="JE246" s="109" t="n">
        <v>12.5</v>
      </c>
      <c r="JF246" s="109" t="n">
        <v>11.5</v>
      </c>
      <c r="JG246" s="109" t="n">
        <v>10.5</v>
      </c>
      <c r="JH246" s="109" t="n">
        <v>7.3</v>
      </c>
      <c r="JI246" s="109" t="n">
        <v>7.3</v>
      </c>
      <c r="JJ246" s="109" t="n">
        <v>8.5</v>
      </c>
      <c r="JK246" s="109" t="n">
        <v>8.7</v>
      </c>
      <c r="JL246" s="109" t="n">
        <v>10.5</v>
      </c>
      <c r="JM246" s="109" t="n">
        <v>10.9</v>
      </c>
      <c r="JN246" s="109" t="n">
        <v>12.9</v>
      </c>
      <c r="JO246" s="110" t="n">
        <f aca="false">SUM(JC246:JN246)/12</f>
        <v>10.6916666666667</v>
      </c>
      <c r="MA246" s="1" t="n">
        <f aca="false">MA245+1</f>
        <v>1896</v>
      </c>
      <c r="MB246" s="111" t="n">
        <v>1896</v>
      </c>
      <c r="MC246" s="109" t="n">
        <v>14</v>
      </c>
      <c r="MD246" s="109" t="n">
        <v>14.3</v>
      </c>
      <c r="ME246" s="109" t="n">
        <v>12.4</v>
      </c>
      <c r="MF246" s="109" t="n">
        <v>10.6</v>
      </c>
      <c r="MG246" s="109" t="n">
        <v>8.1</v>
      </c>
      <c r="MH246" s="109" t="n">
        <v>5</v>
      </c>
      <c r="MI246" s="109" t="n">
        <v>4.7</v>
      </c>
      <c r="MJ246" s="109" t="n">
        <v>5.8</v>
      </c>
      <c r="MK246" s="109" t="n">
        <v>6.4</v>
      </c>
      <c r="ML246" s="109" t="n">
        <v>7.8</v>
      </c>
      <c r="MM246" s="109" t="n">
        <v>9.4</v>
      </c>
      <c r="MN246" s="109" t="n">
        <v>12.2</v>
      </c>
      <c r="MO246" s="110" t="n">
        <f aca="false">SUM(MC246:MN246)/12</f>
        <v>9.225</v>
      </c>
      <c r="OG246" s="48"/>
      <c r="OH246" s="48"/>
      <c r="OI246" s="48"/>
      <c r="OJ246" s="48"/>
      <c r="OK246" s="48"/>
      <c r="OL246" s="48"/>
      <c r="OM246" s="48"/>
      <c r="ON246" s="39" t="n">
        <f aca="false">(FO246+GO246+MO246)/3</f>
        <v>8.875</v>
      </c>
      <c r="OO246" s="40" t="n">
        <f aca="false">(AO246+BO246+EO246+HO246+JO246)/5</f>
        <v>11.2</v>
      </c>
      <c r="OP246" s="41" t="n">
        <f aca="false">(FO246+GO246+MO246+AO246+BO246+EO246+HO246+JO246)/8</f>
        <v>10.328125</v>
      </c>
      <c r="OQ246" s="48"/>
      <c r="OR246" s="48"/>
      <c r="OS246" s="48"/>
      <c r="OT246" s="48"/>
      <c r="OU246" s="48"/>
      <c r="OV246" s="48"/>
      <c r="OW246" s="48"/>
      <c r="OX246" s="48"/>
      <c r="OY246" s="48"/>
      <c r="OZ246" s="48"/>
      <c r="PA246" s="60"/>
      <c r="PB246" s="61"/>
      <c r="PC246" s="48"/>
      <c r="PD246" s="48"/>
      <c r="PE246" s="48"/>
      <c r="PN246" s="28" t="n">
        <f aca="false">MAX(FC246:FN246,GC246:GN246,MC246:MN246)</f>
        <v>14.3</v>
      </c>
      <c r="PO246" s="29" t="n">
        <f aca="false">MIN(FC246:FN246,GC246:GN246,MC246:MN246)</f>
        <v>4</v>
      </c>
      <c r="PP246" s="30" t="n">
        <f aca="false">MAX(AC246:AN246,BC246:BN246,EC246:EN246,HC246:HN246,JC246:JN246)</f>
        <v>23.4</v>
      </c>
      <c r="PQ246" s="31" t="n">
        <f aca="false">MIN(AC246:AN246,BC246:BN246,EC246:EN246,HC246:HN246,JC246:JN246)</f>
        <v>3.1</v>
      </c>
      <c r="QU246" s="116" t="n">
        <f aca="false">AVERAGE(AH246,AI246,AJ246,BH246,BI246,BJ246,CH246,CI246,CJ246,DH246,DI246,DJ246,EH246,EI246,EJ246,FH246,FI246,FJ246,GH246,GI246,GJ246,HH246,HI246,HJ246,IH246,II246,IJ246,JH246,JI246,JJ246,KH246,KI246,KJ246,LH246,LI246,LJ246,MH246,MI246,MJ246,NH246,NI246,NJ246)</f>
        <v>5.44166666666667</v>
      </c>
      <c r="QV246" s="117" t="n">
        <f aca="false">AVERAGE(AC246,AD246,AN246,BC246,BD246,BN246,CC246,CD246,CN246,DC246,DD246,DN246,EC246,ED246,EN246,FC246,FD246,FN246,GC246,GD246,GN246,HC246,HD246,HN246,IC246,ID246,IN246,JC246,JD246,JN246,KC246,KD246,KN246,LC246,LD246,LN246,MC246,MD246,MN246,NC246,ND246,NN246,)</f>
        <v>14.512</v>
      </c>
      <c r="QW246" s="116" t="n">
        <f aca="false">AVERAGE(QU236:QU246)</f>
        <v>6.48427489177489</v>
      </c>
      <c r="QX246" s="118" t="n">
        <f aca="false">AVERAGE(QV236:QV246)</f>
        <v>13.4840288168769</v>
      </c>
    </row>
    <row r="247" customFormat="false" ht="12.9" hidden="false" customHeight="false" outlineLevel="0" collapsed="false">
      <c r="A247" s="101"/>
      <c r="B247" s="102" t="n">
        <f aca="false">AVERAGE(AO247,BO247,CO247,DO247,EO247,FO247,GO247,HO247,IO247,JO247,KO247,LO247,MO247,NO247)</f>
        <v>10.6166666666667</v>
      </c>
      <c r="C247" s="103" t="n">
        <f aca="false">AVERAGE(B243:B247)</f>
        <v>10.5405555555556</v>
      </c>
      <c r="D247" s="104" t="n">
        <f aca="false">AVERAGE(B238:B247)</f>
        <v>10.4606663359788</v>
      </c>
      <c r="E247" s="102" t="n">
        <f aca="false">AVERAGE(B228:B247)</f>
        <v>9.60820816798942</v>
      </c>
      <c r="F247" s="105"/>
      <c r="G247" s="3" t="n">
        <f aca="false">MAX(AC247:AN247,BC247:BN247,CC247:CN247,DC247:DN247,EC247:EN247,FC247:FN247,GC247:GN247,HC247:HN247,IC247:IN247,JC247:JN247,KC247:KN247,LC247:LN247,MC247:MN247,NC247:NN247)</f>
        <v>20.5</v>
      </c>
      <c r="H247" s="106" t="n">
        <f aca="false">MEDIAN(AC247:AN247,BC247:BN247,CC247:CN247,DC247:DN247,EC247:EN247,FC247:FN247,GC247:GN247,HC247:HN247,IC247:IN247,JC247:JN247,KC247:KN247,LC247:LN247,MC247:MN247,NC247:NN247)</f>
        <v>10</v>
      </c>
      <c r="I247" s="102" t="n">
        <f aca="false">MIN(AC247:AN247,BC247:BN247,CC247:CN247,DC247:DN247,EC247:EN247,FC247:FN247,GC247:GN247,HC247:HN247,IC247:IN247,JC247:JN247,KC247:KN247,LC247:LN247,MC247:MN247,NC247:NN247)</f>
        <v>5</v>
      </c>
      <c r="J247" s="107" t="n">
        <f aca="false">(G247+I247)/2</f>
        <v>12.75</v>
      </c>
      <c r="AA247" s="1" t="n">
        <f aca="false">AA246+1</f>
        <v>1897</v>
      </c>
      <c r="AB247" s="108" t="n">
        <v>1897</v>
      </c>
      <c r="AC247" s="109" t="n">
        <v>15.2</v>
      </c>
      <c r="AD247" s="109" t="n">
        <v>18.2</v>
      </c>
      <c r="AE247" s="109" t="n">
        <v>14.5</v>
      </c>
      <c r="AF247" s="109" t="n">
        <v>12.6</v>
      </c>
      <c r="AG247" s="109" t="n">
        <v>9.5</v>
      </c>
      <c r="AH247" s="109" t="n">
        <v>9</v>
      </c>
      <c r="AI247" s="109" t="n">
        <v>8.2</v>
      </c>
      <c r="AJ247" s="109" t="n">
        <v>7.4</v>
      </c>
      <c r="AK247" s="109" t="n">
        <v>9.4</v>
      </c>
      <c r="AL247" s="109" t="n">
        <v>10.4</v>
      </c>
      <c r="AM247" s="109" t="n">
        <v>14.1</v>
      </c>
      <c r="AN247" s="109" t="n">
        <v>17.9</v>
      </c>
      <c r="AO247" s="110" t="n">
        <f aca="false">SUM(AC247:AN247)/12</f>
        <v>12.2</v>
      </c>
      <c r="BA247" s="1" t="n">
        <f aca="false">BA246+1</f>
        <v>1897</v>
      </c>
      <c r="BB247" s="111" t="n">
        <v>1897</v>
      </c>
      <c r="BC247" s="109" t="n">
        <v>13.8</v>
      </c>
      <c r="BD247" s="109" t="n">
        <v>15.8</v>
      </c>
      <c r="BE247" s="109" t="n">
        <v>12.4</v>
      </c>
      <c r="BF247" s="109" t="n">
        <v>10.6</v>
      </c>
      <c r="BG247" s="109" t="n">
        <v>6.9</v>
      </c>
      <c r="BH247" s="109" t="n">
        <v>6.9</v>
      </c>
      <c r="BI247" s="109" t="n">
        <v>6.6</v>
      </c>
      <c r="BJ247" s="109" t="n">
        <v>5.6</v>
      </c>
      <c r="BK247" s="109" t="n">
        <v>6.7</v>
      </c>
      <c r="BL247" s="109" t="n">
        <v>8.2</v>
      </c>
      <c r="BM247" s="109" t="n">
        <v>12.4</v>
      </c>
      <c r="BN247" s="109" t="n">
        <v>15.4</v>
      </c>
      <c r="BO247" s="110" t="n">
        <f aca="false">SUM(BC247:BN247)/12</f>
        <v>10.1083333333333</v>
      </c>
      <c r="EA247" s="1" t="n">
        <f aca="false">EA246+1</f>
        <v>1897</v>
      </c>
      <c r="EB247" s="111" t="n">
        <v>1897</v>
      </c>
      <c r="EC247" s="109" t="n">
        <v>18.9</v>
      </c>
      <c r="ED247" s="109" t="n">
        <v>19.4</v>
      </c>
      <c r="EE247" s="109" t="n">
        <v>16.1</v>
      </c>
      <c r="EF247" s="109" t="n">
        <v>12.7</v>
      </c>
      <c r="EG247" s="109" t="n">
        <v>5.9</v>
      </c>
      <c r="EH247" s="109" t="n">
        <v>6.9</v>
      </c>
      <c r="EI247" s="109" t="n">
        <v>6.1</v>
      </c>
      <c r="EJ247" s="109" t="n">
        <v>5.6</v>
      </c>
      <c r="EK247" s="109" t="n">
        <v>9.3</v>
      </c>
      <c r="EL247" s="109" t="n">
        <v>12.7</v>
      </c>
      <c r="EM247" s="109" t="n">
        <v>17.3</v>
      </c>
      <c r="EN247" s="109" t="n">
        <v>20.5</v>
      </c>
      <c r="EO247" s="110" t="n">
        <f aca="false">SUM(EC247:EN247)/12</f>
        <v>12.6166666666667</v>
      </c>
      <c r="FA247" s="1" t="n">
        <f aca="false">FA246+1</f>
        <v>1897</v>
      </c>
      <c r="FB247" s="131" t="n">
        <v>1897</v>
      </c>
      <c r="FC247" s="132" t="n">
        <v>12.8</v>
      </c>
      <c r="FD247" s="132" t="n">
        <v>15.6</v>
      </c>
      <c r="FE247" s="132" t="n">
        <v>11.7</v>
      </c>
      <c r="FF247" s="132" t="n">
        <v>10.1</v>
      </c>
      <c r="FG247" s="132" t="n">
        <v>7.9</v>
      </c>
      <c r="FH247" s="132" t="n">
        <v>6.9</v>
      </c>
      <c r="FI247" s="132" t="n">
        <v>7.1</v>
      </c>
      <c r="FJ247" s="132" t="n">
        <v>5.6</v>
      </c>
      <c r="FK247" s="132" t="n">
        <v>7.4</v>
      </c>
      <c r="FL247" s="132" t="n">
        <v>6.9</v>
      </c>
      <c r="FM247" s="132" t="n">
        <v>10.9</v>
      </c>
      <c r="FN247" s="132" t="n">
        <v>13.4</v>
      </c>
      <c r="FO247" s="110" t="n">
        <f aca="false">SUM(FC247:FN247)/12</f>
        <v>9.69166666666667</v>
      </c>
      <c r="GA247" s="1" t="n">
        <f aca="false">GA246+1</f>
        <v>1897</v>
      </c>
      <c r="GB247" s="111" t="n">
        <v>1897</v>
      </c>
      <c r="GC247" s="109" t="n">
        <v>11.7</v>
      </c>
      <c r="GD247" s="109" t="n">
        <v>13.4</v>
      </c>
      <c r="GE247" s="109" t="n">
        <v>10.6</v>
      </c>
      <c r="GF247" s="109" t="n">
        <v>8.6</v>
      </c>
      <c r="GG247" s="109" t="n">
        <v>6.2</v>
      </c>
      <c r="GH247" s="109" t="n">
        <v>6.2</v>
      </c>
      <c r="GI247" s="109" t="n">
        <v>6.4</v>
      </c>
      <c r="GJ247" s="109" t="n">
        <v>5</v>
      </c>
      <c r="GK247" s="109" t="n">
        <v>6.8</v>
      </c>
      <c r="GL247" s="109" t="n">
        <v>7.3</v>
      </c>
      <c r="GM247" s="109" t="n">
        <v>9.2</v>
      </c>
      <c r="GN247" s="109" t="n">
        <v>11.6</v>
      </c>
      <c r="GO247" s="110" t="n">
        <f aca="false">SUM(GC247:GN247)/12</f>
        <v>8.58333333333333</v>
      </c>
      <c r="HA247" s="1" t="n">
        <f aca="false">HA246+1</f>
        <v>1897</v>
      </c>
      <c r="HB247" s="113" t="s">
        <v>48</v>
      </c>
      <c r="HC247" s="109" t="n">
        <v>13.6</v>
      </c>
      <c r="HD247" s="109" t="n">
        <v>15.7</v>
      </c>
      <c r="HE247" s="109" t="n">
        <v>13.9</v>
      </c>
      <c r="HF247" s="109" t="n">
        <v>11.5</v>
      </c>
      <c r="HG247" s="109" t="n">
        <v>9.8</v>
      </c>
      <c r="HH247" s="109" t="n">
        <v>9</v>
      </c>
      <c r="HI247" s="109" t="n">
        <v>8.4</v>
      </c>
      <c r="HJ247" s="109" t="n">
        <v>6.9</v>
      </c>
      <c r="HK247" s="109" t="n">
        <v>8.2</v>
      </c>
      <c r="HL247" s="109" t="n">
        <v>9</v>
      </c>
      <c r="HM247" s="109" t="n">
        <v>12.2</v>
      </c>
      <c r="HN247" s="109" t="n">
        <v>14.7</v>
      </c>
      <c r="HO247" s="110" t="n">
        <f aca="false">SUM(HC247:HN247)/12</f>
        <v>11.075</v>
      </c>
      <c r="JA247" s="1" t="n">
        <f aca="false">JA246+1</f>
        <v>1897</v>
      </c>
      <c r="JB247" s="113" t="s">
        <v>48</v>
      </c>
      <c r="JC247" s="109" t="n">
        <v>12.9</v>
      </c>
      <c r="JD247" s="109" t="n">
        <v>14.3</v>
      </c>
      <c r="JE247" s="109" t="n">
        <v>12.7</v>
      </c>
      <c r="JF247" s="109" t="n">
        <v>11.6</v>
      </c>
      <c r="JG247" s="109" t="n">
        <v>9.4</v>
      </c>
      <c r="JH247" s="109" t="n">
        <v>8.5</v>
      </c>
      <c r="JI247" s="109" t="n">
        <v>9.4</v>
      </c>
      <c r="JJ247" s="109" t="n">
        <v>7.5</v>
      </c>
      <c r="JK247" s="109" t="n">
        <v>9.3</v>
      </c>
      <c r="JL247" s="109" t="n">
        <v>9.9</v>
      </c>
      <c r="JM247" s="109" t="n">
        <v>12.2</v>
      </c>
      <c r="JN247" s="109" t="n">
        <v>13.9</v>
      </c>
      <c r="JO247" s="110" t="n">
        <f aca="false">SUM(JC247:JN247)/12</f>
        <v>10.9666666666667</v>
      </c>
      <c r="MA247" s="1" t="n">
        <f aca="false">MA246+1</f>
        <v>1897</v>
      </c>
      <c r="MB247" s="111" t="n">
        <v>1897</v>
      </c>
      <c r="MC247" s="109" t="n">
        <v>12.8</v>
      </c>
      <c r="MD247" s="109" t="n">
        <v>15.6</v>
      </c>
      <c r="ME247" s="109" t="n">
        <v>11.7</v>
      </c>
      <c r="MF247" s="109" t="n">
        <v>10.1</v>
      </c>
      <c r="MG247" s="109" t="n">
        <v>7.9</v>
      </c>
      <c r="MH247" s="109" t="n">
        <v>6.9</v>
      </c>
      <c r="MI247" s="109" t="n">
        <v>7.1</v>
      </c>
      <c r="MJ247" s="109" t="n">
        <v>5.6</v>
      </c>
      <c r="MK247" s="109" t="n">
        <v>7.4</v>
      </c>
      <c r="ML247" s="109" t="n">
        <v>6.9</v>
      </c>
      <c r="MM247" s="109" t="n">
        <v>10.9</v>
      </c>
      <c r="MN247" s="109" t="n">
        <v>13.4</v>
      </c>
      <c r="MO247" s="110" t="n">
        <f aca="false">SUM(MC247:MN247)/12</f>
        <v>9.69166666666667</v>
      </c>
      <c r="OG247" s="48"/>
      <c r="OH247" s="48"/>
      <c r="OI247" s="48"/>
      <c r="OJ247" s="48"/>
      <c r="OK247" s="48"/>
      <c r="OL247" s="48"/>
      <c r="OM247" s="48"/>
      <c r="ON247" s="39" t="n">
        <f aca="false">(FO247+GO247+MO247)/3</f>
        <v>9.32222222222222</v>
      </c>
      <c r="OO247" s="40" t="n">
        <f aca="false">(AO247+BO247+EO247+HO247+JO247)/5</f>
        <v>11.3933333333333</v>
      </c>
      <c r="OP247" s="41" t="n">
        <f aca="false">(FO247+GO247+MO247+AO247+BO247+EO247+HO247+JO247)/8</f>
        <v>10.6166666666667</v>
      </c>
      <c r="OQ247" s="48"/>
      <c r="OR247" s="48"/>
      <c r="OS247" s="48"/>
      <c r="OT247" s="48"/>
      <c r="OU247" s="48"/>
      <c r="OV247" s="48"/>
      <c r="OW247" s="48"/>
      <c r="OX247" s="48"/>
      <c r="OY247" s="48"/>
      <c r="OZ247" s="48"/>
      <c r="PA247" s="60"/>
      <c r="PB247" s="61"/>
      <c r="PC247" s="48"/>
      <c r="PD247" s="48"/>
      <c r="PE247" s="48"/>
      <c r="PN247" s="28" t="n">
        <f aca="false">MAX(FC247:FN247,GC247:GN247,MC247:MN247)</f>
        <v>15.6</v>
      </c>
      <c r="PO247" s="29" t="n">
        <f aca="false">MIN(FC247:FN247,GC247:GN247,MC247:MN247)</f>
        <v>5</v>
      </c>
      <c r="PP247" s="30" t="n">
        <f aca="false">MAX(AC247:AN247,BC247:BN247,EC247:EN247,HC247:HN247,JC247:JN247)</f>
        <v>20.5</v>
      </c>
      <c r="PQ247" s="31" t="n">
        <f aca="false">MIN(AC247:AN247,BC247:BN247,EC247:EN247,HC247:HN247,JC247:JN247)</f>
        <v>5.6</v>
      </c>
      <c r="QU247" s="116" t="n">
        <f aca="false">AVERAGE(AH247,AI247,AJ247,BH247,BI247,BJ247,CH247,CI247,CJ247,DH247,DI247,DJ247,EH247,EI247,EJ247,FH247,FI247,FJ247,GH247,GI247,GJ247,HH247,HI247,HJ247,IH247,II247,IJ247,JH247,JI247,JJ247,KH247,KI247,KJ247,LH247,LI247,LJ247,MH247,MI247,MJ247,NH247,NI247,NJ247)</f>
        <v>7.03333333333333</v>
      </c>
      <c r="QV247" s="117" t="n">
        <f aca="false">AVERAGE(AC247,AD247,AN247,BC247,BD247,BN247,CC247,CD247,CN247,DC247,DD247,DN247,EC247,ED247,EN247,FC247,FD247,FN247,GC247,GD247,GN247,HC247,HD247,HN247,IC247,ID247,IN247,JC247,JD247,JN247,KC247,KD247,KN247,LC247,LD247,LN247,MC247,MD247,MN247,NC247,ND247,NN247,)</f>
        <v>14.42</v>
      </c>
      <c r="QW247" s="116" t="n">
        <f aca="false">AVERAGE(QU237:QU247)</f>
        <v>6.60427489177489</v>
      </c>
      <c r="QX247" s="118" t="n">
        <f aca="false">AVERAGE(QV237:QV247)</f>
        <v>13.7307333623315</v>
      </c>
    </row>
    <row r="248" customFormat="false" ht="12.9" hidden="false" customHeight="false" outlineLevel="0" collapsed="false">
      <c r="A248" s="101"/>
      <c r="B248" s="102" t="n">
        <f aca="false">AVERAGE(AO248,BO248,CO248,DO248,EO248,FO248,GO248,HO248,IO248,JO248,KO248,LO248,MO248,NO248)</f>
        <v>10.659375</v>
      </c>
      <c r="C248" s="103" t="n">
        <f aca="false">AVERAGE(B244:B248)</f>
        <v>10.5660416666667</v>
      </c>
      <c r="D248" s="104" t="n">
        <f aca="false">AVERAGE(B239:B248)</f>
        <v>10.5323908730159</v>
      </c>
      <c r="E248" s="102" t="n">
        <f aca="false">AVERAGE(B229:B248)</f>
        <v>9.70117691798942</v>
      </c>
      <c r="F248" s="105"/>
      <c r="G248" s="3" t="n">
        <f aca="false">MAX(AC248:AN248,BC248:BN248,CC248:CN248,DC248:DN248,EC248:EN248,FC248:FN248,GC248:GN248,HC248:HN248,IC248:IN248,JC248:JN248,KC248:KN248,LC248:LN248,MC248:MN248,NC248:NN248)</f>
        <v>22.6</v>
      </c>
      <c r="H248" s="106" t="n">
        <f aca="false">MEDIAN(AC248:AN248,BC248:BN248,CC248:CN248,DC248:DN248,EC248:EN248,FC248:FN248,GC248:GN248,HC248:HN248,IC248:IN248,JC248:JN248,KC248:KN248,LC248:LN248,MC248:MN248,NC248:NN248)</f>
        <v>9.9</v>
      </c>
      <c r="I248" s="102" t="n">
        <f aca="false">MIN(AC248:AN248,BC248:BN248,CC248:CN248,DC248:DN248,EC248:EN248,FC248:FN248,GC248:GN248,HC248:HN248,IC248:IN248,JC248:JN248,KC248:KN248,LC248:LN248,MC248:MN248,NC248:NN248)</f>
        <v>4.2</v>
      </c>
      <c r="J248" s="107" t="n">
        <f aca="false">(G248+I248)/2</f>
        <v>13.4</v>
      </c>
      <c r="AA248" s="1" t="n">
        <f aca="false">AA247+1</f>
        <v>1898</v>
      </c>
      <c r="AB248" s="108" t="n">
        <v>1898</v>
      </c>
      <c r="AC248" s="109" t="n">
        <v>16.9</v>
      </c>
      <c r="AD248" s="109" t="n">
        <v>19.8</v>
      </c>
      <c r="AE248" s="109" t="n">
        <v>15</v>
      </c>
      <c r="AF248" s="109" t="n">
        <v>11.8</v>
      </c>
      <c r="AG248" s="109" t="n">
        <v>8.2</v>
      </c>
      <c r="AH248" s="109" t="n">
        <v>8.6</v>
      </c>
      <c r="AI248" s="109" t="n">
        <v>7.5</v>
      </c>
      <c r="AJ248" s="109" t="n">
        <v>8.5</v>
      </c>
      <c r="AK248" s="109" t="n">
        <v>9.1</v>
      </c>
      <c r="AL248" s="109" t="n">
        <v>10.9</v>
      </c>
      <c r="AM248" s="109" t="n">
        <v>12.3</v>
      </c>
      <c r="AN248" s="109" t="n">
        <v>17.5</v>
      </c>
      <c r="AO248" s="110" t="n">
        <f aca="false">SUM(AC248:AN248)/12</f>
        <v>12.175</v>
      </c>
      <c r="BA248" s="1" t="n">
        <f aca="false">BA247+1</f>
        <v>1898</v>
      </c>
      <c r="BB248" s="111" t="n">
        <v>1898</v>
      </c>
      <c r="BC248" s="109" t="n">
        <v>15</v>
      </c>
      <c r="BD248" s="109" t="n">
        <v>17.1</v>
      </c>
      <c r="BE248" s="109" t="n">
        <v>13.1</v>
      </c>
      <c r="BF248" s="109" t="n">
        <v>9.4</v>
      </c>
      <c r="BG248" s="109" t="n">
        <v>5.8</v>
      </c>
      <c r="BH248" s="109" t="n">
        <v>6.3</v>
      </c>
      <c r="BI248" s="109" t="n">
        <v>5.1</v>
      </c>
      <c r="BJ248" s="109" t="n">
        <v>6.4</v>
      </c>
      <c r="BK248" s="109" t="n">
        <v>7.5</v>
      </c>
      <c r="BL248" s="109" t="n">
        <v>9.5</v>
      </c>
      <c r="BM248" s="109" t="n">
        <v>10.9</v>
      </c>
      <c r="BN248" s="109" t="n">
        <v>15.4</v>
      </c>
      <c r="BO248" s="110" t="n">
        <f aca="false">SUM(BC248:BN248)/12</f>
        <v>10.125</v>
      </c>
      <c r="EA248" s="1" t="n">
        <f aca="false">EA247+1</f>
        <v>1898</v>
      </c>
      <c r="EB248" s="111" t="n">
        <v>1898</v>
      </c>
      <c r="EC248" s="109" t="n">
        <v>21.4</v>
      </c>
      <c r="ED248" s="109" t="n">
        <v>22.6</v>
      </c>
      <c r="EE248" s="109" t="n">
        <v>17.5</v>
      </c>
      <c r="EF248" s="109" t="n">
        <v>11.6</v>
      </c>
      <c r="EG248" s="109" t="n">
        <v>5.6</v>
      </c>
      <c r="EH248" s="109" t="n">
        <v>7</v>
      </c>
      <c r="EI248" s="109" t="n">
        <v>4.2</v>
      </c>
      <c r="EJ248" s="109" t="n">
        <v>7.8</v>
      </c>
      <c r="EK248" s="109" t="n">
        <v>9.6</v>
      </c>
      <c r="EL248" s="109" t="n">
        <v>13.3</v>
      </c>
      <c r="EM248" s="109" t="n">
        <v>15.8</v>
      </c>
      <c r="EN248" s="109" t="n">
        <v>19.2</v>
      </c>
      <c r="EO248" s="110" t="n">
        <f aca="false">SUM(EC248:EN248)/12</f>
        <v>12.9666666666667</v>
      </c>
      <c r="FA248" s="1" t="n">
        <f aca="false">FA247+1</f>
        <v>1898</v>
      </c>
      <c r="FB248" s="131" t="n">
        <v>1898</v>
      </c>
      <c r="FC248" s="132" t="n">
        <v>13.7</v>
      </c>
      <c r="FD248" s="132" t="n">
        <v>15</v>
      </c>
      <c r="FE248" s="132" t="n">
        <v>11.7</v>
      </c>
      <c r="FF248" s="132" t="n">
        <v>9.9</v>
      </c>
      <c r="FG248" s="132" t="n">
        <v>6.6</v>
      </c>
      <c r="FH248" s="132" t="n">
        <v>7.1</v>
      </c>
      <c r="FI248" s="132" t="n">
        <v>6.5</v>
      </c>
      <c r="FJ248" s="132" t="n">
        <v>6.2</v>
      </c>
      <c r="FK248" s="132" t="n">
        <v>7.1</v>
      </c>
      <c r="FL248" s="132" t="n">
        <v>8.6</v>
      </c>
      <c r="FM248" s="132" t="n">
        <v>10.3</v>
      </c>
      <c r="FN248" s="132" t="n">
        <v>13.3</v>
      </c>
      <c r="FO248" s="110" t="n">
        <f aca="false">SUM(FC248:FN248)/12</f>
        <v>9.66666666666667</v>
      </c>
      <c r="GA248" s="1" t="n">
        <f aca="false">GA247+1</f>
        <v>1898</v>
      </c>
      <c r="GB248" s="111" t="n">
        <v>1898</v>
      </c>
      <c r="GC248" s="109" t="n">
        <v>10.8</v>
      </c>
      <c r="GD248" s="109" t="n">
        <v>14.6</v>
      </c>
      <c r="GE248" s="109" t="n">
        <v>9.4</v>
      </c>
      <c r="GF248" s="109" t="n">
        <v>9.3</v>
      </c>
      <c r="GG248" s="109" t="n">
        <v>6.4</v>
      </c>
      <c r="GH248" s="109" t="n">
        <v>6</v>
      </c>
      <c r="GI248" s="109" t="n">
        <v>6</v>
      </c>
      <c r="GJ248" s="109" t="n">
        <v>6.2</v>
      </c>
      <c r="GK248" s="109" t="n">
        <v>6.7</v>
      </c>
      <c r="GL248" s="109" t="n">
        <v>7.7</v>
      </c>
      <c r="GM248" s="109" t="n">
        <v>8.5</v>
      </c>
      <c r="GN248" s="109" t="n">
        <v>10.4</v>
      </c>
      <c r="GO248" s="110" t="n">
        <f aca="false">SUM(GC248:GN248)/12</f>
        <v>8.5</v>
      </c>
      <c r="HA248" s="1" t="n">
        <f aca="false">HA247+1</f>
        <v>1898</v>
      </c>
      <c r="HB248" s="113" t="s">
        <v>49</v>
      </c>
      <c r="HC248" s="109" t="n">
        <v>14.7</v>
      </c>
      <c r="HD248" s="109" t="n">
        <v>16.2</v>
      </c>
      <c r="HE248" s="109" t="n">
        <v>13.5</v>
      </c>
      <c r="HF248" s="109" t="n">
        <v>11.1</v>
      </c>
      <c r="HG248" s="109" t="n">
        <v>9.7</v>
      </c>
      <c r="HH248" s="109" t="n">
        <v>9</v>
      </c>
      <c r="HI248" s="109" t="n">
        <v>7.9</v>
      </c>
      <c r="HJ248" s="109" t="n">
        <v>8.6</v>
      </c>
      <c r="HK248" s="109" t="n">
        <v>8</v>
      </c>
      <c r="HL248" s="109" t="n">
        <v>10.3</v>
      </c>
      <c r="HM248" s="109" t="n">
        <v>11.1</v>
      </c>
      <c r="HN248" s="109" t="n">
        <v>13.5</v>
      </c>
      <c r="HO248" s="110" t="n">
        <f aca="false">SUM(HC248:HN248)/12</f>
        <v>11.1333333333333</v>
      </c>
      <c r="JA248" s="1" t="n">
        <f aca="false">JA247+1</f>
        <v>1898</v>
      </c>
      <c r="JB248" s="113" t="s">
        <v>49</v>
      </c>
      <c r="JC248" s="109" t="n">
        <v>14.7</v>
      </c>
      <c r="JD248" s="109" t="n">
        <v>15.5</v>
      </c>
      <c r="JE248" s="109" t="n">
        <v>11.7</v>
      </c>
      <c r="JF248" s="109" t="n">
        <v>11.9</v>
      </c>
      <c r="JG248" s="109" t="n">
        <v>8.5</v>
      </c>
      <c r="JH248" s="109" t="n">
        <v>8.4</v>
      </c>
      <c r="JI248" s="109" t="n">
        <v>8.7</v>
      </c>
      <c r="JJ248" s="109" t="n">
        <v>8.6</v>
      </c>
      <c r="JK248" s="109" t="n">
        <v>9.9</v>
      </c>
      <c r="JL248" s="109" t="n">
        <v>10.3</v>
      </c>
      <c r="JM248" s="109" t="n">
        <v>11.4</v>
      </c>
      <c r="JN248" s="109" t="n">
        <v>12.9</v>
      </c>
      <c r="JO248" s="110" t="n">
        <f aca="false">SUM(JC248:JN248)/12</f>
        <v>11.0416666666667</v>
      </c>
      <c r="MA248" s="1" t="n">
        <f aca="false">MA247+1</f>
        <v>1898</v>
      </c>
      <c r="MB248" s="111" t="n">
        <v>1898</v>
      </c>
      <c r="MC248" s="109" t="n">
        <v>13.7</v>
      </c>
      <c r="MD248" s="109" t="n">
        <v>15</v>
      </c>
      <c r="ME248" s="109" t="n">
        <v>11.7</v>
      </c>
      <c r="MF248" s="109" t="n">
        <v>9.9</v>
      </c>
      <c r="MG248" s="109" t="n">
        <v>6.6</v>
      </c>
      <c r="MH248" s="109" t="n">
        <v>7.1</v>
      </c>
      <c r="MI248" s="109" t="n">
        <v>6.5</v>
      </c>
      <c r="MJ248" s="109" t="n">
        <v>6.2</v>
      </c>
      <c r="MK248" s="109" t="n">
        <v>7.1</v>
      </c>
      <c r="ML248" s="109" t="n">
        <v>8.6</v>
      </c>
      <c r="MM248" s="109" t="n">
        <v>10.3</v>
      </c>
      <c r="MN248" s="109" t="n">
        <v>13.3</v>
      </c>
      <c r="MO248" s="110" t="n">
        <f aca="false">SUM(MC248:MN248)/12</f>
        <v>9.66666666666667</v>
      </c>
      <c r="OG248" s="48"/>
      <c r="OH248" s="48"/>
      <c r="OI248" s="48"/>
      <c r="OJ248" s="48"/>
      <c r="OK248" s="48"/>
      <c r="OL248" s="48"/>
      <c r="OM248" s="48"/>
      <c r="ON248" s="39" t="n">
        <f aca="false">(FO248+GO248+MO248)/3</f>
        <v>9.27777777777778</v>
      </c>
      <c r="OO248" s="40" t="n">
        <f aca="false">(AO248+BO248+EO248+HO248+JO248)/5</f>
        <v>11.4883333333333</v>
      </c>
      <c r="OP248" s="41" t="n">
        <f aca="false">(FO248+GO248+MO248+AO248+BO248+EO248+HO248+JO248)/8</f>
        <v>10.659375</v>
      </c>
      <c r="OQ248" s="48"/>
      <c r="OR248" s="48"/>
      <c r="OS248" s="48"/>
      <c r="OT248" s="48"/>
      <c r="OU248" s="48"/>
      <c r="OV248" s="48"/>
      <c r="OW248" s="48"/>
      <c r="OX248" s="48"/>
      <c r="OY248" s="48"/>
      <c r="OZ248" s="48"/>
      <c r="PA248" s="60"/>
      <c r="PB248" s="61"/>
      <c r="PC248" s="48"/>
      <c r="PD248" s="48"/>
      <c r="PE248" s="48"/>
      <c r="PN248" s="28" t="n">
        <f aca="false">MAX(FC248:FN248,GC248:GN248,MC248:MN248)</f>
        <v>15</v>
      </c>
      <c r="PO248" s="29" t="n">
        <f aca="false">MIN(FC248:FN248,GC248:GN248,MC248:MN248)</f>
        <v>6</v>
      </c>
      <c r="PP248" s="30" t="n">
        <f aca="false">MAX(AC248:AN248,BC248:BN248,EC248:EN248,HC248:HN248,JC248:JN248)</f>
        <v>22.6</v>
      </c>
      <c r="PQ248" s="31" t="n">
        <f aca="false">MIN(AC248:AN248,BC248:BN248,EC248:EN248,HC248:HN248,JC248:JN248)</f>
        <v>4.2</v>
      </c>
      <c r="QU248" s="116" t="n">
        <f aca="false">AVERAGE(AH248,AI248,AJ248,BH248,BI248,BJ248,CH248,CI248,CJ248,DH248,DI248,DJ248,EH248,EI248,EJ248,FH248,FI248,FJ248,GH248,GI248,GJ248,HH248,HI248,HJ248,IH248,II248,IJ248,JH248,JI248,JJ248,KH248,KI248,KJ248,LH248,LI248,LJ248,MH248,MI248,MJ248,NH248,NI248,NJ248)</f>
        <v>7.1</v>
      </c>
      <c r="QV248" s="117" t="n">
        <f aca="false">AVERAGE(AC248,AD248,AN248,BC248,BD248,BN248,CC248,CD248,CN248,DC248,DD248,DN248,EC248,ED248,EN248,FC248,FD248,FN248,GC248,GD248,GN248,HC248,HD248,HN248,IC248,ID248,IN248,JC248,JD248,JN248,KC248,KD248,KN248,LC248,LD248,LN248,MC248,MD248,MN248,NC248,ND248,NN248,)</f>
        <v>14.888</v>
      </c>
      <c r="QW248" s="116" t="n">
        <f aca="false">AVERAGE(QU238:QU248)</f>
        <v>6.66084054834055</v>
      </c>
      <c r="QX248" s="118" t="n">
        <f aca="false">AVERAGE(QV238:QV248)</f>
        <v>13.8990204436712</v>
      </c>
    </row>
    <row r="249" customFormat="false" ht="12.9" hidden="false" customHeight="false" outlineLevel="0" collapsed="false">
      <c r="A249" s="101"/>
      <c r="B249" s="102" t="n">
        <f aca="false">AVERAGE(AO249,BO249,CO249,DO249,EO249,FO249,GO249,HO249,IO249,JO249,KO249,LO249,MO249,NO249)</f>
        <v>10.159375</v>
      </c>
      <c r="C249" s="103" t="n">
        <f aca="false">AVERAGE(B245:B249)</f>
        <v>10.496875</v>
      </c>
      <c r="D249" s="104" t="n">
        <f aca="false">AVERAGE(B240:B249)</f>
        <v>10.4747569444444</v>
      </c>
      <c r="E249" s="102" t="n">
        <f aca="false">AVERAGE(B230:B249)</f>
        <v>9.79053455687831</v>
      </c>
      <c r="F249" s="105"/>
      <c r="G249" s="3" t="n">
        <f aca="false">MAX(AC249:AN249,BC249:BN249,CC249:CN249,DC249:DN249,EC249:EN249,FC249:FN249,GC249:GN249,HC249:HN249,IC249:IN249,JC249:JN249,KC249:KN249,LC249:LN249,MC249:MN249,NC249:NN249)</f>
        <v>21.8</v>
      </c>
      <c r="H249" s="106" t="n">
        <f aca="false">MEDIAN(AC249:AN249,BC249:BN249,CC249:CN249,DC249:DN249,EC249:EN249,FC249:FN249,GC249:GN249,HC249:HN249,IC249:IN249,JC249:JN249,KC249:KN249,LC249:LN249,MC249:MN249,NC249:NN249)</f>
        <v>10</v>
      </c>
      <c r="I249" s="102" t="n">
        <f aca="false">MIN(AC249:AN249,BC249:BN249,CC249:CN249,DC249:DN249,EC249:EN249,FC249:FN249,GC249:GN249,HC249:HN249,IC249:IN249,JC249:JN249,KC249:KN249,LC249:LN249,MC249:MN249,NC249:NN249)</f>
        <v>1.6</v>
      </c>
      <c r="J249" s="107" t="n">
        <f aca="false">(G249+I249)/2</f>
        <v>11.7</v>
      </c>
      <c r="AA249" s="1" t="n">
        <f aca="false">AA248+1</f>
        <v>1899</v>
      </c>
      <c r="AB249" s="108" t="n">
        <v>1899</v>
      </c>
      <c r="AC249" s="109" t="n">
        <v>14</v>
      </c>
      <c r="AD249" s="109" t="n">
        <v>18.8</v>
      </c>
      <c r="AE249" s="109" t="n">
        <v>16.3</v>
      </c>
      <c r="AF249" s="109" t="n">
        <v>13.3</v>
      </c>
      <c r="AG249" s="109" t="n">
        <v>9.4</v>
      </c>
      <c r="AH249" s="109" t="n">
        <v>8.7</v>
      </c>
      <c r="AI249" s="109" t="n">
        <v>4.8</v>
      </c>
      <c r="AJ249" s="109" t="n">
        <v>7.5</v>
      </c>
      <c r="AK249" s="109" t="n">
        <v>9.1</v>
      </c>
      <c r="AL249" s="109" t="n">
        <v>10.5</v>
      </c>
      <c r="AM249" s="109" t="n">
        <v>13.2</v>
      </c>
      <c r="AN249" s="109" t="n">
        <v>15.2</v>
      </c>
      <c r="AO249" s="110" t="n">
        <f aca="false">SUM(AC249:AN249)/12</f>
        <v>11.7333333333333</v>
      </c>
      <c r="BA249" s="1" t="n">
        <f aca="false">BA248+1</f>
        <v>1899</v>
      </c>
      <c r="BB249" s="111" t="n">
        <v>1899</v>
      </c>
      <c r="BC249" s="109" t="n">
        <v>12.1</v>
      </c>
      <c r="BD249" s="109" t="n">
        <v>16.6</v>
      </c>
      <c r="BE249" s="109" t="n">
        <v>14.3</v>
      </c>
      <c r="BF249" s="109" t="n">
        <v>11</v>
      </c>
      <c r="BG249" s="109" t="n">
        <v>6.9</v>
      </c>
      <c r="BH249" s="109" t="n">
        <v>6.3</v>
      </c>
      <c r="BI249" s="109" t="n">
        <v>2.4</v>
      </c>
      <c r="BJ249" s="109" t="n">
        <v>4.9</v>
      </c>
      <c r="BK249" s="109" t="n">
        <v>7</v>
      </c>
      <c r="BL249" s="109" t="n">
        <v>7.9</v>
      </c>
      <c r="BM249" s="109" t="n">
        <v>11.3</v>
      </c>
      <c r="BN249" s="109" t="n">
        <v>13.9</v>
      </c>
      <c r="BO249" s="110" t="n">
        <f aca="false">SUM(BC249:BN249)/12</f>
        <v>9.55</v>
      </c>
      <c r="EA249" s="1" t="n">
        <f aca="false">EA248+1</f>
        <v>1899</v>
      </c>
      <c r="EB249" s="111" t="n">
        <v>1899</v>
      </c>
      <c r="EC249" s="109" t="n">
        <v>17.2</v>
      </c>
      <c r="ED249" s="109" t="n">
        <v>21.8</v>
      </c>
      <c r="EE249" s="109" t="n">
        <v>17.8</v>
      </c>
      <c r="EF249" s="109" t="n">
        <v>12.3</v>
      </c>
      <c r="EG249" s="109" t="n">
        <v>7.7</v>
      </c>
      <c r="EH249" s="109" t="n">
        <v>5.8</v>
      </c>
      <c r="EI249" s="109" t="n">
        <v>1.6</v>
      </c>
      <c r="EJ249" s="109" t="n">
        <v>4.6</v>
      </c>
      <c r="EK249" s="109" t="n">
        <v>8.9</v>
      </c>
      <c r="EL249" s="109" t="n">
        <v>10.9</v>
      </c>
      <c r="EM249" s="109" t="n">
        <v>15.8</v>
      </c>
      <c r="EN249" s="109" t="n">
        <v>18.7</v>
      </c>
      <c r="EO249" s="110" t="n">
        <f aca="false">SUM(EC249:EN249)/12</f>
        <v>11.925</v>
      </c>
      <c r="FA249" s="1" t="n">
        <f aca="false">FA248+1</f>
        <v>1899</v>
      </c>
      <c r="FB249" s="131" t="n">
        <v>1899</v>
      </c>
      <c r="FC249" s="132" t="n">
        <v>12.1</v>
      </c>
      <c r="FD249" s="132" t="n">
        <v>14.8</v>
      </c>
      <c r="FE249" s="132" t="n">
        <v>13.2</v>
      </c>
      <c r="FF249" s="132" t="n">
        <v>10.6</v>
      </c>
      <c r="FG249" s="132" t="n">
        <v>8</v>
      </c>
      <c r="FH249" s="132" t="n">
        <v>6.9</v>
      </c>
      <c r="FI249" s="132" t="n">
        <v>3.6</v>
      </c>
      <c r="FJ249" s="132" t="n">
        <v>5.4</v>
      </c>
      <c r="FK249" s="132" t="n">
        <v>7.3</v>
      </c>
      <c r="FL249" s="132" t="n">
        <v>7.1</v>
      </c>
      <c r="FM249" s="132" t="n">
        <v>10.4</v>
      </c>
      <c r="FN249" s="132" t="n">
        <v>12.6</v>
      </c>
      <c r="FO249" s="110" t="n">
        <f aca="false">SUM(FC249:FN249)/12</f>
        <v>9.33333333333333</v>
      </c>
      <c r="GA249" s="1" t="n">
        <f aca="false">GA248+1</f>
        <v>1899</v>
      </c>
      <c r="GB249" s="111" t="n">
        <v>1899</v>
      </c>
      <c r="GC249" s="109" t="n">
        <v>10.8</v>
      </c>
      <c r="GD249" s="109" t="n">
        <v>13.1</v>
      </c>
      <c r="GE249" s="109" t="n">
        <v>11.6</v>
      </c>
      <c r="GF249" s="109" t="n">
        <v>8.9</v>
      </c>
      <c r="GG249" s="109" t="n">
        <v>6.7</v>
      </c>
      <c r="GH249" s="109" t="n">
        <v>5.9</v>
      </c>
      <c r="GI249" s="109" t="n">
        <v>3.4</v>
      </c>
      <c r="GJ249" s="109" t="n">
        <v>5.2</v>
      </c>
      <c r="GK249" s="109" t="n">
        <v>5.9</v>
      </c>
      <c r="GL249" s="109" t="n">
        <v>6.1</v>
      </c>
      <c r="GM249" s="109" t="n">
        <v>9.3</v>
      </c>
      <c r="GN249" s="109" t="n">
        <v>10.3</v>
      </c>
      <c r="GO249" s="110" t="n">
        <f aca="false">SUM(GC249:GN249)/12</f>
        <v>8.1</v>
      </c>
      <c r="HA249" s="1" t="n">
        <f aca="false">HA248+1</f>
        <v>1899</v>
      </c>
      <c r="HB249" s="113" t="s">
        <v>50</v>
      </c>
      <c r="HC249" s="109" t="n">
        <v>13.2</v>
      </c>
      <c r="HD249" s="109" t="n">
        <v>15.7</v>
      </c>
      <c r="HE249" s="109" t="n">
        <v>14.4</v>
      </c>
      <c r="HF249" s="109" t="n">
        <v>11.9</v>
      </c>
      <c r="HG249" s="109" t="n">
        <v>9.5</v>
      </c>
      <c r="HH249" s="109" t="n">
        <v>8.4</v>
      </c>
      <c r="HI249" s="109" t="n">
        <v>5.3</v>
      </c>
      <c r="HJ249" s="109" t="n">
        <v>7.9</v>
      </c>
      <c r="HK249" s="109" t="n">
        <v>8.4</v>
      </c>
      <c r="HL249" s="109" t="n">
        <v>9.6</v>
      </c>
      <c r="HM249" s="109" t="n">
        <v>10.7</v>
      </c>
      <c r="HN249" s="109" t="n">
        <v>12.9</v>
      </c>
      <c r="HO249" s="110" t="n">
        <f aca="false">SUM(HC249:HN249)/12</f>
        <v>10.6583333333333</v>
      </c>
      <c r="JA249" s="1" t="n">
        <f aca="false">JA248+1</f>
        <v>1899</v>
      </c>
      <c r="JB249" s="113" t="s">
        <v>50</v>
      </c>
      <c r="JC249" s="109" t="n">
        <v>12.8</v>
      </c>
      <c r="JD249" s="109" t="n">
        <v>14.9</v>
      </c>
      <c r="JE249" s="109" t="n">
        <v>13.4</v>
      </c>
      <c r="JF249" s="109" t="n">
        <v>11.6</v>
      </c>
      <c r="JG249" s="109" t="n">
        <v>9.7</v>
      </c>
      <c r="JH249" s="109" t="n">
        <v>8.4</v>
      </c>
      <c r="JI249" s="109" t="n">
        <v>7.1</v>
      </c>
      <c r="JJ249" s="109" t="n">
        <v>7.4</v>
      </c>
      <c r="JK249" s="109" t="n">
        <v>8.9</v>
      </c>
      <c r="JL249" s="109" t="n">
        <v>8.9</v>
      </c>
      <c r="JM249" s="109" t="n">
        <v>11.9</v>
      </c>
      <c r="JN249" s="109" t="n">
        <v>12.7</v>
      </c>
      <c r="JO249" s="110" t="n">
        <f aca="false">SUM(JC249:JN249)/12</f>
        <v>10.6416666666667</v>
      </c>
      <c r="MA249" s="1" t="n">
        <f aca="false">MA248+1</f>
        <v>1899</v>
      </c>
      <c r="MB249" s="111" t="n">
        <v>1899</v>
      </c>
      <c r="MC249" s="109" t="n">
        <v>12.1</v>
      </c>
      <c r="MD249" s="109" t="n">
        <v>14.8</v>
      </c>
      <c r="ME249" s="109" t="n">
        <v>13.2</v>
      </c>
      <c r="MF249" s="109" t="n">
        <v>10.6</v>
      </c>
      <c r="MG249" s="109" t="n">
        <v>8</v>
      </c>
      <c r="MH249" s="109" t="n">
        <v>6.9</v>
      </c>
      <c r="MI249" s="109" t="n">
        <v>3.6</v>
      </c>
      <c r="MJ249" s="109" t="n">
        <v>5.4</v>
      </c>
      <c r="MK249" s="109" t="n">
        <v>7.3</v>
      </c>
      <c r="ML249" s="109" t="n">
        <v>7.1</v>
      </c>
      <c r="MM249" s="109" t="n">
        <v>10.4</v>
      </c>
      <c r="MN249" s="109" t="n">
        <v>12.6</v>
      </c>
      <c r="MO249" s="110" t="n">
        <f aca="false">SUM(MC249:MN249)/12</f>
        <v>9.33333333333333</v>
      </c>
      <c r="OG249" s="48"/>
      <c r="OH249" s="48"/>
      <c r="OI249" s="48"/>
      <c r="OJ249" s="48"/>
      <c r="OK249" s="48"/>
      <c r="OL249" s="48"/>
      <c r="OM249" s="48"/>
      <c r="ON249" s="39" t="n">
        <f aca="false">(FO249+GO249+MO249)/3</f>
        <v>8.92222222222222</v>
      </c>
      <c r="OO249" s="40" t="n">
        <f aca="false">(AO249+BO249+EO249+HO249+JO249)/5</f>
        <v>10.9016666666667</v>
      </c>
      <c r="OP249" s="41" t="n">
        <f aca="false">(FO249+GO249+MO249+AO249+BO249+EO249+HO249+JO249)/8</f>
        <v>10.159375</v>
      </c>
      <c r="OQ249" s="48"/>
      <c r="OR249" s="48"/>
      <c r="OS249" s="48"/>
      <c r="OT249" s="48"/>
      <c r="OU249" s="48"/>
      <c r="OV249" s="48"/>
      <c r="OW249" s="48"/>
      <c r="OX249" s="48"/>
      <c r="OY249" s="48"/>
      <c r="OZ249" s="48"/>
      <c r="PA249" s="60"/>
      <c r="PB249" s="61"/>
      <c r="PC249" s="48"/>
      <c r="PD249" s="48"/>
      <c r="PE249" s="48"/>
      <c r="PN249" s="28" t="n">
        <f aca="false">MAX(FC249:FN249,GC249:GN249,MC249:MN249)</f>
        <v>14.8</v>
      </c>
      <c r="PO249" s="29" t="n">
        <f aca="false">MIN(FC249:FN249,GC249:GN249,MC249:MN249)</f>
        <v>3.4</v>
      </c>
      <c r="PP249" s="30" t="n">
        <f aca="false">MAX(AC249:AN249,BC249:BN249,EC249:EN249,HC249:HN249,JC249:JN249)</f>
        <v>21.8</v>
      </c>
      <c r="PQ249" s="31" t="n">
        <f aca="false">MIN(AC249:AN249,BC249:BN249,EC249:EN249,HC249:HN249,JC249:JN249)</f>
        <v>1.6</v>
      </c>
      <c r="QU249" s="116" t="n">
        <f aca="false">AVERAGE(AH249,AI249,AJ249,BH249,BI249,BJ249,CH249,CI249,CJ249,DH249,DI249,DJ249,EH249,EI249,EJ249,FH249,FI249,FJ249,GH249,GI249,GJ249,HH249,HI249,HJ249,IH249,II249,IJ249,JH249,JI249,JJ249,KH249,KI249,KJ249,LH249,LI249,LJ249,MH249,MI249,MJ249,NH249,NI249,NJ249)</f>
        <v>5.725</v>
      </c>
      <c r="QV249" s="117" t="n">
        <f aca="false">AVERAGE(AC249,AD249,AN249,BC249,BD249,BN249,CC249,CD249,CN249,DC249,DD249,DN249,EC249,ED249,EN249,FC249,FD249,FN249,GC249,GD249,GN249,HC249,HD249,HN249,IC249,ID249,IN249,JC249,JD249,JN249,KC249,KD249,KN249,LC249,LD249,LN249,MC249,MD249,MN249,NC249,ND249,NN249,)</f>
        <v>13.748</v>
      </c>
      <c r="QW249" s="116" t="n">
        <f aca="false">AVERAGE(QU239:QU249)</f>
        <v>6.56058802308802</v>
      </c>
      <c r="QX249" s="118" t="n">
        <f aca="false">AVERAGE(QV239:QV249)</f>
        <v>13.9843250688705</v>
      </c>
    </row>
    <row r="250" customFormat="false" ht="12.9" hidden="false" customHeight="false" outlineLevel="0" collapsed="false">
      <c r="A250" s="101" t="n">
        <f aca="false">A245+5</f>
        <v>1900</v>
      </c>
      <c r="B250" s="102" t="n">
        <f aca="false">AVERAGE(AO250,BO250,CO250,DO250,EO250,FO250,GO250,HO250,IO250,JO250,KO250,LO250,MO250,NO250)</f>
        <v>10.34375</v>
      </c>
      <c r="C250" s="103" t="n">
        <f aca="false">AVERAGE(B246:B250)</f>
        <v>10.4214583333333</v>
      </c>
      <c r="D250" s="104" t="n">
        <f aca="false">AVERAGE(B241:B250)</f>
        <v>10.4178224206349</v>
      </c>
      <c r="E250" s="102" t="n">
        <f aca="false">AVERAGE(B231:B250)</f>
        <v>9.86730539021164</v>
      </c>
      <c r="F250" s="105"/>
      <c r="G250" s="3" t="n">
        <f aca="false">MAX(AC250:AN250,BC250:BN250,CC250:CN250,DC250:DN250,EC250:EN250,FC250:FN250,GC250:GN250,HC250:HN250,IC250:IN250,JC250:JN250,KC250:KN250,LC250:LN250,MC250:MN250,NC250:NN250)</f>
        <v>21</v>
      </c>
      <c r="H250" s="106" t="n">
        <f aca="false">MEDIAN(AC250:AN250,BC250:BN250,CC250:CN250,DC250:DN250,EC250:EN250,FC250:FN250,GC250:GN250,HC250:HN250,IC250:IN250,JC250:JN250,KC250:KN250,LC250:LN250,MC250:MN250,NC250:NN250)</f>
        <v>10.05</v>
      </c>
      <c r="I250" s="102" t="n">
        <f aca="false">MIN(AC250:AN250,BC250:BN250,CC250:CN250,DC250:DN250,EC250:EN250,FC250:FN250,GC250:GN250,HC250:HN250,IC250:IN250,JC250:JN250,KC250:KN250,LC250:LN250,MC250:MN250,NC250:NN250)</f>
        <v>3.6</v>
      </c>
      <c r="J250" s="107" t="n">
        <f aca="false">(G250+I250)/2</f>
        <v>12.3</v>
      </c>
      <c r="AA250" s="1" t="n">
        <f aca="false">AA249+1</f>
        <v>1900</v>
      </c>
      <c r="AB250" s="108" t="n">
        <v>1900</v>
      </c>
      <c r="AC250" s="109" t="n">
        <v>17.6</v>
      </c>
      <c r="AD250" s="109" t="n">
        <v>16.7</v>
      </c>
      <c r="AE250" s="109" t="n">
        <v>14.5</v>
      </c>
      <c r="AF250" s="109" t="n">
        <v>11.9</v>
      </c>
      <c r="AG250" s="109" t="n">
        <v>9.8</v>
      </c>
      <c r="AH250" s="109" t="n">
        <v>8.3</v>
      </c>
      <c r="AI250" s="109" t="n">
        <v>6.7</v>
      </c>
      <c r="AJ250" s="109" t="n">
        <v>7.6</v>
      </c>
      <c r="AK250" s="109" t="n">
        <v>7.9</v>
      </c>
      <c r="AL250" s="109" t="n">
        <v>11.5</v>
      </c>
      <c r="AM250" s="109" t="n">
        <v>13.4</v>
      </c>
      <c r="AN250" s="109" t="n">
        <v>15.5</v>
      </c>
      <c r="AO250" s="110" t="n">
        <f aca="false">SUM(AC250:AN250)/12</f>
        <v>11.7833333333333</v>
      </c>
      <c r="BA250" s="1" t="n">
        <f aca="false">BA249+1</f>
        <v>1900</v>
      </c>
      <c r="BB250" s="111" t="n">
        <v>1900</v>
      </c>
      <c r="BC250" s="109" t="n">
        <v>14.9</v>
      </c>
      <c r="BD250" s="109" t="n">
        <v>15.1</v>
      </c>
      <c r="BE250" s="109" t="n">
        <v>12.5</v>
      </c>
      <c r="BF250" s="109" t="n">
        <v>10.3</v>
      </c>
      <c r="BG250" s="109" t="n">
        <v>7.3</v>
      </c>
      <c r="BH250" s="109" t="n">
        <v>6</v>
      </c>
      <c r="BI250" s="109" t="n">
        <v>5.2</v>
      </c>
      <c r="BJ250" s="109" t="n">
        <v>5.7</v>
      </c>
      <c r="BK250" s="109" t="n">
        <v>5.9</v>
      </c>
      <c r="BL250" s="109" t="n">
        <v>8.8</v>
      </c>
      <c r="BM250" s="109" t="n">
        <v>11.7</v>
      </c>
      <c r="BN250" s="109" t="n">
        <v>13.2</v>
      </c>
      <c r="BO250" s="110" t="n">
        <f aca="false">SUM(BC250:BN250)/12</f>
        <v>9.71666666666667</v>
      </c>
      <c r="EA250" s="1" t="n">
        <f aca="false">EA249+1</f>
        <v>1900</v>
      </c>
      <c r="EB250" s="111" t="n">
        <v>1900</v>
      </c>
      <c r="EC250" s="109" t="n">
        <v>19.2</v>
      </c>
      <c r="ED250" s="109" t="n">
        <v>21</v>
      </c>
      <c r="EE250" s="109" t="n">
        <v>16.9</v>
      </c>
      <c r="EF250" s="109" t="n">
        <v>13.6</v>
      </c>
      <c r="EG250" s="109" t="n">
        <v>6.3</v>
      </c>
      <c r="EH250" s="109" t="n">
        <v>5.9</v>
      </c>
      <c r="EI250" s="109" t="n">
        <v>3.6</v>
      </c>
      <c r="EJ250" s="109" t="n">
        <v>5.2</v>
      </c>
      <c r="EK250" s="109" t="n">
        <v>7.7</v>
      </c>
      <c r="EL250" s="109" t="n">
        <v>12.2</v>
      </c>
      <c r="EM250" s="109" t="n">
        <v>18.8</v>
      </c>
      <c r="EN250" s="109" t="n">
        <v>19.1</v>
      </c>
      <c r="EO250" s="110" t="n">
        <f aca="false">SUM(EC250:EN250)/12</f>
        <v>12.4583333333333</v>
      </c>
      <c r="FA250" s="1" t="n">
        <f aca="false">FA249+1</f>
        <v>1900</v>
      </c>
      <c r="FB250" s="131" t="n">
        <v>1900</v>
      </c>
      <c r="FC250" s="132" t="n">
        <v>14.4</v>
      </c>
      <c r="FD250" s="132" t="n">
        <v>13.3</v>
      </c>
      <c r="FE250" s="132" t="n">
        <v>12</v>
      </c>
      <c r="FF250" s="132" t="n">
        <v>10.8</v>
      </c>
      <c r="FG250" s="132" t="n">
        <v>7.9</v>
      </c>
      <c r="FH250" s="132" t="n">
        <v>7</v>
      </c>
      <c r="FI250" s="132" t="n">
        <v>5.4</v>
      </c>
      <c r="FJ250" s="132" t="n">
        <v>6.1</v>
      </c>
      <c r="FK250" s="132" t="n">
        <v>6.1</v>
      </c>
      <c r="FL250" s="132" t="n">
        <v>8.1</v>
      </c>
      <c r="FM250" s="132" t="n">
        <v>10.3</v>
      </c>
      <c r="FN250" s="132" t="n">
        <v>11.8</v>
      </c>
      <c r="FO250" s="110" t="n">
        <f aca="false">SUM(FC250:FN250)/12</f>
        <v>9.43333333333333</v>
      </c>
      <c r="GA250" s="1" t="n">
        <f aca="false">GA249+1</f>
        <v>1900</v>
      </c>
      <c r="GB250" s="111" t="n">
        <v>1900</v>
      </c>
      <c r="GC250" s="109" t="n">
        <v>12.4</v>
      </c>
      <c r="GD250" s="109" t="n">
        <v>10.8</v>
      </c>
      <c r="GE250" s="109" t="n">
        <v>9.7</v>
      </c>
      <c r="GF250" s="109" t="n">
        <v>8.3</v>
      </c>
      <c r="GG250" s="109" t="n">
        <v>7.4</v>
      </c>
      <c r="GH250" s="109" t="n">
        <v>6.7</v>
      </c>
      <c r="GI250" s="109" t="n">
        <v>5.4</v>
      </c>
      <c r="GJ250" s="109" t="n">
        <v>5.3</v>
      </c>
      <c r="GK250" s="109" t="n">
        <v>6.4</v>
      </c>
      <c r="GL250" s="109" t="n">
        <v>7.7</v>
      </c>
      <c r="GM250" s="109" t="n">
        <v>8.1</v>
      </c>
      <c r="GN250" s="109" t="n">
        <v>10.6</v>
      </c>
      <c r="GO250" s="110" t="n">
        <f aca="false">SUM(GC250:GN250)/12</f>
        <v>8.23333333333333</v>
      </c>
      <c r="HA250" s="1" t="n">
        <f aca="false">HA249+1</f>
        <v>1900</v>
      </c>
      <c r="HB250" s="113" t="s">
        <v>51</v>
      </c>
      <c r="HC250" s="109" t="n">
        <v>14.6</v>
      </c>
      <c r="HD250" s="109" t="n">
        <v>15.4</v>
      </c>
      <c r="HE250" s="109" t="n">
        <v>12.8</v>
      </c>
      <c r="HF250" s="109" t="n">
        <v>12.1</v>
      </c>
      <c r="HG250" s="109" t="n">
        <v>9.6</v>
      </c>
      <c r="HH250" s="109" t="n">
        <v>8.9</v>
      </c>
      <c r="HI250" s="109" t="n">
        <v>7.7</v>
      </c>
      <c r="HJ250" s="109" t="n">
        <v>7.6</v>
      </c>
      <c r="HK250" s="109" t="n">
        <v>8.3</v>
      </c>
      <c r="HL250" s="109" t="n">
        <v>9.7</v>
      </c>
      <c r="HM250" s="109" t="n">
        <v>11.9</v>
      </c>
      <c r="HN250" s="109" t="n">
        <v>13.5</v>
      </c>
      <c r="HO250" s="110" t="n">
        <f aca="false">SUM(HC250:HN250)/12</f>
        <v>11.0083333333333</v>
      </c>
      <c r="JA250" s="1" t="n">
        <f aca="false">JA249+1</f>
        <v>1900</v>
      </c>
      <c r="JB250" s="113" t="s">
        <v>51</v>
      </c>
      <c r="JC250" s="109" t="n">
        <v>14.4</v>
      </c>
      <c r="JD250" s="109" t="n">
        <v>13.2</v>
      </c>
      <c r="JE250" s="109" t="n">
        <v>12.6</v>
      </c>
      <c r="JF250" s="109" t="n">
        <v>10.9</v>
      </c>
      <c r="JG250" s="109" t="n">
        <v>9.8</v>
      </c>
      <c r="JH250" s="109" t="n">
        <v>8.6</v>
      </c>
      <c r="JI250" s="109" t="n">
        <v>7.7</v>
      </c>
      <c r="JJ250" s="109" t="n">
        <v>8.4</v>
      </c>
      <c r="JK250" s="109" t="n">
        <v>8.7</v>
      </c>
      <c r="JL250" s="109" t="n">
        <v>10.4</v>
      </c>
      <c r="JM250" s="109" t="n">
        <v>10.7</v>
      </c>
      <c r="JN250" s="109" t="n">
        <v>12.8</v>
      </c>
      <c r="JO250" s="110" t="n">
        <f aca="false">SUM(JC250:JN250)/12</f>
        <v>10.6833333333333</v>
      </c>
      <c r="MA250" s="1" t="n">
        <f aca="false">MA249+1</f>
        <v>1900</v>
      </c>
      <c r="MB250" s="111" t="n">
        <v>1900</v>
      </c>
      <c r="MC250" s="109" t="n">
        <v>14.4</v>
      </c>
      <c r="MD250" s="109" t="n">
        <v>13.3</v>
      </c>
      <c r="ME250" s="109" t="n">
        <v>12</v>
      </c>
      <c r="MF250" s="109" t="n">
        <v>10.8</v>
      </c>
      <c r="MG250" s="109" t="n">
        <v>7.9</v>
      </c>
      <c r="MH250" s="109" t="n">
        <v>7</v>
      </c>
      <c r="MI250" s="109" t="n">
        <v>5.4</v>
      </c>
      <c r="MJ250" s="109" t="n">
        <v>6.1</v>
      </c>
      <c r="MK250" s="109" t="n">
        <v>6.1</v>
      </c>
      <c r="ML250" s="109" t="n">
        <v>8.1</v>
      </c>
      <c r="MM250" s="109" t="n">
        <v>10.3</v>
      </c>
      <c r="MN250" s="109" t="n">
        <v>11.8</v>
      </c>
      <c r="MO250" s="110" t="n">
        <f aca="false">SUM(MC250:MN250)/12</f>
        <v>9.43333333333333</v>
      </c>
      <c r="OG250" s="48"/>
      <c r="OH250" s="48"/>
      <c r="OI250" s="48"/>
      <c r="OJ250" s="48"/>
      <c r="OK250" s="48"/>
      <c r="OL250" s="48"/>
      <c r="OM250" s="48"/>
      <c r="ON250" s="39" t="n">
        <f aca="false">(FO250+GO250+MO250)/3</f>
        <v>9.03333333333333</v>
      </c>
      <c r="OO250" s="40" t="n">
        <f aca="false">(AO250+BO250+EO250+HO250+JO250)/5</f>
        <v>11.13</v>
      </c>
      <c r="OP250" s="41" t="n">
        <f aca="false">(FO250+GO250+MO250+AO250+BO250+EO250+HO250+JO250)/8</f>
        <v>10.34375</v>
      </c>
      <c r="OQ250" s="48"/>
      <c r="OR250" s="48"/>
      <c r="OS250" s="48"/>
      <c r="OT250" s="48"/>
      <c r="OU250" s="48"/>
      <c r="OV250" s="48"/>
      <c r="OW250" s="48"/>
      <c r="OX250" s="48"/>
      <c r="OY250" s="48"/>
      <c r="OZ250" s="48"/>
      <c r="PA250" s="60"/>
      <c r="PB250" s="61"/>
      <c r="PC250" s="48"/>
      <c r="PD250" s="48"/>
      <c r="PE250" s="48"/>
      <c r="PN250" s="28" t="n">
        <f aca="false">MAX(FC250:FN250,GC250:GN250,MC250:MN250)</f>
        <v>14.4</v>
      </c>
      <c r="PO250" s="29" t="n">
        <f aca="false">MIN(FC250:FN250,GC250:GN250,MC250:MN250)</f>
        <v>5.3</v>
      </c>
      <c r="PP250" s="30" t="n">
        <f aca="false">MAX(AC250:AN250,BC250:BN250,EC250:EN250,HC250:HN250,JC250:JN250)</f>
        <v>21</v>
      </c>
      <c r="PQ250" s="31" t="n">
        <f aca="false">MIN(AC250:AN250,BC250:BN250,EC250:EN250,HC250:HN250,JC250:JN250)</f>
        <v>3.6</v>
      </c>
      <c r="QU250" s="116" t="n">
        <f aca="false">AVERAGE(AH250,AI250,AJ250,BH250,BI250,BJ250,CH250,CI250,CJ250,DH250,DI250,DJ250,EH250,EI250,EJ250,FH250,FI250,FJ250,GH250,GI250,GJ250,HH250,HI250,HJ250,IH250,II250,IJ250,JH250,JI250,JJ250,KH250,KI250,KJ250,LH250,LI250,LJ250,MH250,MI250,MJ250,NH250,NI250,NJ250)</f>
        <v>6.5625</v>
      </c>
      <c r="QV250" s="117" t="n">
        <f aca="false">AVERAGE(AC250,AD250,AN250,BC250,BD250,BN250,CC250,CD250,CN250,DC250,DD250,DN250,EC250,ED250,EN250,FC250,FD250,FN250,GC250,GD250,GN250,HC250,HD250,HN250,IC250,ID250,IN250,JC250,JD250,JN250,KC250,KD250,KN250,LC250,LD250,LN250,MC250,MD250,MN250,NC250,ND250,NN250,)</f>
        <v>13.96</v>
      </c>
      <c r="QW250" s="116" t="n">
        <f aca="false">AVERAGE(QU240:QU250)</f>
        <v>6.55717893217893</v>
      </c>
      <c r="QX250" s="118" t="n">
        <f aca="false">AVERAGE(QV240:QV250)</f>
        <v>13.9707713498623</v>
      </c>
    </row>
    <row r="251" customFormat="false" ht="12.9" hidden="false" customHeight="false" outlineLevel="0" collapsed="false">
      <c r="A251" s="101"/>
      <c r="B251" s="102" t="n">
        <f aca="false">AVERAGE(AO251,BO251,CO251,DO251,EO251,FO251,GO251,HO251,IO251,JO251,KO251,LO251,MO251,NO251)</f>
        <v>10.6625</v>
      </c>
      <c r="C251" s="103" t="n">
        <f aca="false">AVERAGE(B247:B251)</f>
        <v>10.4883333333333</v>
      </c>
      <c r="D251" s="104" t="n">
        <f aca="false">AVERAGE(B242:B251)</f>
        <v>10.4953819444444</v>
      </c>
      <c r="E251" s="102" t="n">
        <f aca="false">AVERAGE(B232:B251)</f>
        <v>9.98619427910053</v>
      </c>
      <c r="F251" s="105"/>
      <c r="G251" s="3" t="n">
        <f aca="false">MAX(AC251:AN251,BC251:BN251,CC251:CN251,DC251:DN251,EC251:EN251,FC251:FN251,GC251:GN251,HC251:HN251,IC251:IN251,JC251:JN251,KC251:KN251,LC251:LN251,MC251:MN251,NC251:NN251)</f>
        <v>22.1</v>
      </c>
      <c r="H251" s="106" t="n">
        <f aca="false">MEDIAN(AC251:AN251,BC251:BN251,CC251:CN251,DC251:DN251,EC251:EN251,FC251:FN251,GC251:GN251,HC251:HN251,IC251:IN251,JC251:JN251,KC251:KN251,LC251:LN251,MC251:MN251,NC251:NN251)</f>
        <v>10.2</v>
      </c>
      <c r="I251" s="102" t="n">
        <f aca="false">MIN(AC251:AN251,BC251:BN251,CC251:CN251,DC251:DN251,EC251:EN251,FC251:FN251,GC251:GN251,HC251:HN251,IC251:IN251,JC251:JN251,KC251:KN251,LC251:LN251,MC251:MN251,NC251:NN251)</f>
        <v>3.6</v>
      </c>
      <c r="J251" s="107" t="n">
        <f aca="false">(G251+I251)/2</f>
        <v>12.85</v>
      </c>
      <c r="AA251" s="1" t="n">
        <f aca="false">AA250+1</f>
        <v>1901</v>
      </c>
      <c r="AB251" s="108" t="n">
        <v>1901</v>
      </c>
      <c r="AC251" s="109" t="n">
        <v>16.2</v>
      </c>
      <c r="AD251" s="109" t="n">
        <v>19.7</v>
      </c>
      <c r="AE251" s="109" t="n">
        <v>14.4</v>
      </c>
      <c r="AF251" s="109" t="n">
        <v>12.2</v>
      </c>
      <c r="AG251" s="109" t="n">
        <v>11</v>
      </c>
      <c r="AH251" s="109" t="n">
        <v>7.2</v>
      </c>
      <c r="AI251" s="109" t="n">
        <v>6.8</v>
      </c>
      <c r="AJ251" s="109" t="n">
        <v>6.8</v>
      </c>
      <c r="AK251" s="109" t="n">
        <v>10.3</v>
      </c>
      <c r="AL251" s="109" t="n">
        <v>10.4</v>
      </c>
      <c r="AM251" s="109" t="n">
        <v>15.6</v>
      </c>
      <c r="AN251" s="109" t="n">
        <v>16.6</v>
      </c>
      <c r="AO251" s="110" t="n">
        <f aca="false">SUM(AC251:AN251)/12</f>
        <v>12.2666666666667</v>
      </c>
      <c r="BA251" s="1" t="n">
        <f aca="false">BA250+1</f>
        <v>1901</v>
      </c>
      <c r="BB251" s="111" t="n">
        <v>1901</v>
      </c>
      <c r="BC251" s="109" t="n">
        <v>13.9</v>
      </c>
      <c r="BD251" s="109" t="n">
        <v>17.6</v>
      </c>
      <c r="BE251" s="109" t="n">
        <v>12.2</v>
      </c>
      <c r="BF251" s="109" t="n">
        <v>9.7</v>
      </c>
      <c r="BG251" s="109" t="n">
        <v>8.5</v>
      </c>
      <c r="BH251" s="109" t="n">
        <v>5.3</v>
      </c>
      <c r="BI251" s="109" t="n">
        <v>5.1</v>
      </c>
      <c r="BJ251" s="109" t="n">
        <v>4.8</v>
      </c>
      <c r="BK251" s="109" t="n">
        <v>8.3</v>
      </c>
      <c r="BL251" s="109" t="n">
        <v>9.2</v>
      </c>
      <c r="BM251" s="109" t="n">
        <v>13.2</v>
      </c>
      <c r="BN251" s="109" t="n">
        <v>14.7</v>
      </c>
      <c r="BO251" s="110" t="n">
        <f aca="false">SUM(BC251:BN251)/12</f>
        <v>10.2083333333333</v>
      </c>
      <c r="EA251" s="1" t="n">
        <f aca="false">EA250+1</f>
        <v>1901</v>
      </c>
      <c r="EB251" s="111" t="n">
        <v>1901</v>
      </c>
      <c r="EC251" s="109" t="n">
        <v>18.8</v>
      </c>
      <c r="ED251" s="109" t="n">
        <v>22.1</v>
      </c>
      <c r="EE251" s="109" t="n">
        <v>16.9</v>
      </c>
      <c r="EF251" s="109" t="n">
        <v>11.3</v>
      </c>
      <c r="EG251" s="109" t="n">
        <v>7.8</v>
      </c>
      <c r="EH251" s="109" t="n">
        <v>3.6</v>
      </c>
      <c r="EI251" s="109" t="n">
        <v>3.9</v>
      </c>
      <c r="EJ251" s="109" t="n">
        <v>5.3</v>
      </c>
      <c r="EK251" s="109" t="n">
        <v>10.3</v>
      </c>
      <c r="EL251" s="109" t="n">
        <v>12.8</v>
      </c>
      <c r="EM251" s="109" t="n">
        <v>19.4</v>
      </c>
      <c r="EN251" s="109" t="n">
        <v>20.2</v>
      </c>
      <c r="EO251" s="110" t="n">
        <f aca="false">SUM(EC251:EN251)/12</f>
        <v>12.7</v>
      </c>
      <c r="FA251" s="1" t="n">
        <f aca="false">FA250+1</f>
        <v>1901</v>
      </c>
      <c r="FB251" s="131" t="n">
        <v>1901</v>
      </c>
      <c r="FC251" s="132" t="n">
        <v>13.4</v>
      </c>
      <c r="FD251" s="132" t="n">
        <v>15.4</v>
      </c>
      <c r="FE251" s="132" t="n">
        <v>11.7</v>
      </c>
      <c r="FF251" s="132" t="n">
        <v>9.6</v>
      </c>
      <c r="FG251" s="132" t="n">
        <v>8.2</v>
      </c>
      <c r="FH251" s="132" t="n">
        <v>6.1</v>
      </c>
      <c r="FI251" s="132" t="n">
        <v>5.8</v>
      </c>
      <c r="FJ251" s="132" t="n">
        <v>4.9</v>
      </c>
      <c r="FK251" s="132" t="n">
        <v>8</v>
      </c>
      <c r="FL251" s="132" t="n">
        <v>8.8</v>
      </c>
      <c r="FM251" s="132" t="n">
        <v>11.6</v>
      </c>
      <c r="FN251" s="132" t="n">
        <v>12.8</v>
      </c>
      <c r="FO251" s="110" t="n">
        <f aca="false">SUM(FC251:FN251)/12</f>
        <v>9.69166666666667</v>
      </c>
      <c r="GA251" s="1" t="n">
        <f aca="false">GA250+1</f>
        <v>1901</v>
      </c>
      <c r="GB251" s="111" t="n">
        <v>1901</v>
      </c>
      <c r="GC251" s="109" t="n">
        <v>11.8</v>
      </c>
      <c r="GD251" s="109" t="n">
        <v>13.4</v>
      </c>
      <c r="GE251" s="109" t="n">
        <v>10.1</v>
      </c>
      <c r="GF251" s="109" t="n">
        <v>9.3</v>
      </c>
      <c r="GG251" s="109" t="n">
        <v>7.9</v>
      </c>
      <c r="GH251" s="109" t="n">
        <v>4.8</v>
      </c>
      <c r="GI251" s="109" t="n">
        <v>4.6</v>
      </c>
      <c r="GJ251" s="109" t="n">
        <v>5.4</v>
      </c>
      <c r="GK251" s="109" t="n">
        <v>7.4</v>
      </c>
      <c r="GL251" s="109" t="n">
        <v>7.7</v>
      </c>
      <c r="GM251" s="109" t="n">
        <v>9.9</v>
      </c>
      <c r="GN251" s="109" t="n">
        <v>10.7</v>
      </c>
      <c r="GO251" s="110" t="n">
        <f aca="false">SUM(GC251:GN251)/12</f>
        <v>8.58333333333333</v>
      </c>
      <c r="HA251" s="1" t="n">
        <f aca="false">HA250+1</f>
        <v>1901</v>
      </c>
      <c r="HB251" s="113" t="s">
        <v>52</v>
      </c>
      <c r="HC251" s="109" t="n">
        <v>13.8</v>
      </c>
      <c r="HD251" s="109" t="n">
        <v>16.2</v>
      </c>
      <c r="HE251" s="109" t="n">
        <v>13.6</v>
      </c>
      <c r="HF251" s="109" t="n">
        <v>11.6</v>
      </c>
      <c r="HG251" s="109" t="n">
        <v>10.1</v>
      </c>
      <c r="HH251" s="109" t="n">
        <v>7.3</v>
      </c>
      <c r="HI251" s="109" t="n">
        <v>7.3</v>
      </c>
      <c r="HJ251" s="109" t="n">
        <v>7</v>
      </c>
      <c r="HK251" s="109" t="n">
        <v>9</v>
      </c>
      <c r="HL251" s="109" t="n">
        <v>9.4</v>
      </c>
      <c r="HM251" s="109" t="n">
        <v>12.9</v>
      </c>
      <c r="HN251" s="109" t="n">
        <v>14.9</v>
      </c>
      <c r="HO251" s="110" t="n">
        <f aca="false">SUM(HC251:HN251)/12</f>
        <v>11.0916666666667</v>
      </c>
      <c r="JA251" s="1" t="n">
        <f aca="false">JA250+1</f>
        <v>1901</v>
      </c>
      <c r="JB251" s="113" t="s">
        <v>52</v>
      </c>
      <c r="JC251" s="109" t="n">
        <v>14</v>
      </c>
      <c r="JD251" s="109" t="n">
        <v>14.8</v>
      </c>
      <c r="JE251" s="109" t="n">
        <v>13</v>
      </c>
      <c r="JF251" s="109" t="n">
        <v>11.7</v>
      </c>
      <c r="JG251" s="109" t="n">
        <v>10.9</v>
      </c>
      <c r="JH251" s="109" t="n">
        <v>7.5</v>
      </c>
      <c r="JI251" s="109" t="n">
        <v>7.1</v>
      </c>
      <c r="JJ251" s="109" t="n">
        <v>8</v>
      </c>
      <c r="JK251" s="109" t="n">
        <v>10</v>
      </c>
      <c r="JL251" s="109" t="n">
        <v>10.1</v>
      </c>
      <c r="JM251" s="109" t="n">
        <v>12.6</v>
      </c>
      <c r="JN251" s="109" t="n">
        <v>13.1</v>
      </c>
      <c r="JO251" s="110" t="n">
        <f aca="false">SUM(JC251:JN251)/12</f>
        <v>11.0666666666667</v>
      </c>
      <c r="MA251" s="1" t="n">
        <f aca="false">MA250+1</f>
        <v>1901</v>
      </c>
      <c r="MB251" s="111" t="n">
        <v>1901</v>
      </c>
      <c r="MC251" s="109" t="n">
        <v>13.4</v>
      </c>
      <c r="MD251" s="109" t="n">
        <v>15.4</v>
      </c>
      <c r="ME251" s="109" t="n">
        <v>11.7</v>
      </c>
      <c r="MF251" s="109" t="n">
        <v>9.6</v>
      </c>
      <c r="MG251" s="109" t="n">
        <v>8.2</v>
      </c>
      <c r="MH251" s="109" t="n">
        <v>6.1</v>
      </c>
      <c r="MI251" s="109" t="n">
        <v>5.8</v>
      </c>
      <c r="MJ251" s="109" t="n">
        <v>4.9</v>
      </c>
      <c r="MK251" s="109" t="n">
        <v>8</v>
      </c>
      <c r="ML251" s="109" t="n">
        <v>8.8</v>
      </c>
      <c r="MM251" s="109" t="n">
        <v>11.6</v>
      </c>
      <c r="MN251" s="109" t="n">
        <v>12.8</v>
      </c>
      <c r="MO251" s="110" t="n">
        <f aca="false">SUM(MC251:MN251)/12</f>
        <v>9.69166666666667</v>
      </c>
      <c r="OG251" s="73"/>
      <c r="OH251" s="73"/>
      <c r="OI251" s="73"/>
      <c r="OJ251" s="73"/>
      <c r="OK251" s="73"/>
      <c r="OL251" s="73"/>
      <c r="OM251" s="73"/>
      <c r="ON251" s="39" t="n">
        <f aca="false">(FO251+GO251+MO251)/3</f>
        <v>9.32222222222222</v>
      </c>
      <c r="OO251" s="40" t="n">
        <f aca="false">(AO251+BO251+EO251+HO251+JO251)/5</f>
        <v>11.4666666666667</v>
      </c>
      <c r="OP251" s="41" t="n">
        <f aca="false">(FO251+GO251+MO251+AO251+BO251+EO251+HO251+JO251)/8</f>
        <v>10.6625</v>
      </c>
      <c r="OQ251" s="73"/>
      <c r="OR251" s="73"/>
      <c r="OS251" s="73"/>
      <c r="OT251" s="73"/>
      <c r="OU251" s="73"/>
      <c r="OV251" s="73"/>
      <c r="OW251" s="73"/>
      <c r="OX251" s="73"/>
      <c r="OY251" s="73"/>
      <c r="OZ251" s="73"/>
      <c r="PA251" s="89"/>
      <c r="PB251" s="90"/>
      <c r="PC251" s="73"/>
      <c r="PD251" s="73"/>
      <c r="PE251" s="73"/>
      <c r="PN251" s="28" t="n">
        <f aca="false">MAX(FC251:FN251,GC251:GN251,MC251:MN251)</f>
        <v>15.4</v>
      </c>
      <c r="PO251" s="29" t="n">
        <f aca="false">MIN(FC251:FN251,GC251:GN251,MC251:MN251)</f>
        <v>4.6</v>
      </c>
      <c r="PP251" s="30" t="n">
        <f aca="false">MAX(AC251:AN251,BC251:BN251,EC251:EN251,HC251:HN251,JC251:JN251)</f>
        <v>22.1</v>
      </c>
      <c r="PQ251" s="31" t="n">
        <f aca="false">MIN(AC251:AN251,BC251:BN251,EC251:EN251,HC251:HN251,JC251:JN251)</f>
        <v>3.6</v>
      </c>
      <c r="QU251" s="116" t="n">
        <f aca="false">AVERAGE(AH251,AI251,AJ251,BH251,BI251,BJ251,CH251,CI251,CJ251,DH251,DI251,DJ251,EH251,EI251,EJ251,FH251,FI251,FJ251,GH251,GI251,GJ251,HH251,HI251,HJ251,IH251,II251,IJ251,JH251,JI251,JJ251,KH251,KI251,KJ251,LH251,LI251,LJ251,MH251,MI251,MJ251,NH251,NI251,NJ251)</f>
        <v>5.89166666666667</v>
      </c>
      <c r="QV251" s="117" t="n">
        <f aca="false">AVERAGE(AC251,AD251,AN251,BC251,BD251,BN251,CC251,CD251,CN251,DC251,DD251,DN251,EC251,ED251,EN251,FC251,FD251,FN251,GC251,GD251,GN251,HC251,HD251,HN251,IC251,ID251,IN251,JC251,JD251,JN251,KC251,KD251,KN251,LC251,LD251,LN251,MC251,MD251,MN251,NC251,ND251,NN251,)</f>
        <v>14.628</v>
      </c>
      <c r="QW251" s="116" t="n">
        <f aca="false">AVERAGE(QU241:QU251)</f>
        <v>6.46897546897547</v>
      </c>
      <c r="QX251" s="118" t="n">
        <f aca="false">AVERAGE(QV241:QV251)</f>
        <v>13.9514159779614</v>
      </c>
    </row>
    <row r="252" customFormat="false" ht="12.9" hidden="false" customHeight="false" outlineLevel="0" collapsed="false">
      <c r="A252" s="101"/>
      <c r="B252" s="102" t="n">
        <f aca="false">AVERAGE(AO252,BO252,CO252,DO252,EO252,FO252,GO252,HO252,IO252,JO252,KO252,LO252,MO252,NO252)</f>
        <v>10.2760416666667</v>
      </c>
      <c r="C252" s="103" t="n">
        <f aca="false">AVERAGE(B248:B252)</f>
        <v>10.4202083333333</v>
      </c>
      <c r="D252" s="104" t="n">
        <f aca="false">AVERAGE(B243:B252)</f>
        <v>10.4803819444444</v>
      </c>
      <c r="E252" s="102" t="n">
        <f aca="false">AVERAGE(B233:B252)</f>
        <v>10.0719408068783</v>
      </c>
      <c r="F252" s="105"/>
      <c r="G252" s="3" t="n">
        <f aca="false">MAX(AC252:AN252,BC252:BN252,CC252:CN252,DC252:DN252,EC252:EN252,FC252:FN252,GC252:GN252,HC252:HN252,IC252:IN252,JC252:JN252,KC252:KN252,LC252:LN252,MC252:MN252,NC252:NN252)</f>
        <v>20.3</v>
      </c>
      <c r="H252" s="106" t="n">
        <f aca="false">MEDIAN(AC252:AN252,BC252:BN252,CC252:CN252,DC252:DN252,EC252:EN252,FC252:FN252,GC252:GN252,HC252:HN252,IC252:IN252,JC252:JN252,KC252:KN252,LC252:LN252,MC252:MN252,NC252:NN252)</f>
        <v>10.35</v>
      </c>
      <c r="I252" s="102" t="n">
        <f aca="false">MIN(AC252:AN252,BC252:BN252,CC252:CN252,DC252:DN252,EC252:EN252,FC252:FN252,GC252:GN252,HC252:HN252,IC252:IN252,JC252:JN252,KC252:KN252,LC252:LN252,MC252:MN252,NC252:NN252)</f>
        <v>3.4</v>
      </c>
      <c r="J252" s="107" t="n">
        <f aca="false">(G252+I252)/2</f>
        <v>11.85</v>
      </c>
      <c r="AA252" s="1" t="n">
        <f aca="false">AA251+1</f>
        <v>1902</v>
      </c>
      <c r="AB252" s="108" t="n">
        <v>1902</v>
      </c>
      <c r="AC252" s="109" t="n">
        <v>16.3</v>
      </c>
      <c r="AD252" s="109" t="n">
        <v>15.4</v>
      </c>
      <c r="AE252" s="109" t="n">
        <v>13.5</v>
      </c>
      <c r="AF252" s="109" t="n">
        <v>12.9</v>
      </c>
      <c r="AG252" s="109" t="n">
        <v>11.5</v>
      </c>
      <c r="AH252" s="109" t="n">
        <v>8.3</v>
      </c>
      <c r="AI252" s="109" t="n">
        <v>7.7</v>
      </c>
      <c r="AJ252" s="109" t="n">
        <v>7.2</v>
      </c>
      <c r="AK252" s="109" t="n">
        <v>9.5</v>
      </c>
      <c r="AL252" s="109" t="n">
        <v>12.3</v>
      </c>
      <c r="AM252" s="109" t="n">
        <v>15.8</v>
      </c>
      <c r="AN252" s="109" t="n">
        <v>15.2</v>
      </c>
      <c r="AO252" s="110" t="n">
        <f aca="false">SUM(AC252:AN252)/12</f>
        <v>12.1333333333333</v>
      </c>
      <c r="BA252" s="1" t="n">
        <f aca="false">BA251+1</f>
        <v>1902</v>
      </c>
      <c r="BB252" s="111" t="n">
        <v>1902</v>
      </c>
      <c r="BC252" s="109" t="n">
        <v>14.1</v>
      </c>
      <c r="BD252" s="109" t="n">
        <v>13.6</v>
      </c>
      <c r="BE252" s="109" t="n">
        <v>11.5</v>
      </c>
      <c r="BF252" s="109" t="n">
        <v>10.3</v>
      </c>
      <c r="BG252" s="109" t="n">
        <v>9.1</v>
      </c>
      <c r="BH252" s="109" t="n">
        <v>6.2</v>
      </c>
      <c r="BI252" s="109" t="n">
        <v>4.9</v>
      </c>
      <c r="BJ252" s="109" t="n">
        <v>5.2</v>
      </c>
      <c r="BK252" s="109" t="n">
        <v>7.8</v>
      </c>
      <c r="BL252" s="109" t="n">
        <v>10.1</v>
      </c>
      <c r="BM252" s="109" t="n">
        <v>12.6</v>
      </c>
      <c r="BN252" s="109" t="n">
        <v>13.9</v>
      </c>
      <c r="BO252" s="110" t="n">
        <f aca="false">SUM(BC252:BN252)/12</f>
        <v>9.94166666666667</v>
      </c>
      <c r="EA252" s="1" t="n">
        <f aca="false">EA251+1</f>
        <v>1902</v>
      </c>
      <c r="EB252" s="111" t="n">
        <v>1902</v>
      </c>
      <c r="EC252" s="109" t="n">
        <v>20.3</v>
      </c>
      <c r="ED252" s="109" t="n">
        <v>19.6</v>
      </c>
      <c r="EE252" s="109" t="n">
        <v>16.4</v>
      </c>
      <c r="EF252" s="109" t="n">
        <v>12.3</v>
      </c>
      <c r="EG252" s="109" t="n">
        <v>7.6</v>
      </c>
      <c r="EH252" s="109" t="n">
        <v>5.7</v>
      </c>
      <c r="EI252" s="109" t="n">
        <v>3.4</v>
      </c>
      <c r="EJ252" s="109" t="n">
        <v>5.2</v>
      </c>
      <c r="EK252" s="109" t="n">
        <v>9.3</v>
      </c>
      <c r="EL252" s="109" t="n">
        <v>13.3</v>
      </c>
      <c r="EM252" s="109" t="n">
        <v>18.3</v>
      </c>
      <c r="EN252" s="109" t="n">
        <v>18.1</v>
      </c>
      <c r="EO252" s="110" t="n">
        <f aca="false">SUM(EC252:EN252)/12</f>
        <v>12.4583333333333</v>
      </c>
      <c r="FA252" s="1" t="n">
        <f aca="false">FA251+1</f>
        <v>1902</v>
      </c>
      <c r="FB252" s="131" t="n">
        <v>1902</v>
      </c>
      <c r="FC252" s="132" t="n">
        <v>12.8</v>
      </c>
      <c r="FD252" s="132" t="n">
        <v>12</v>
      </c>
      <c r="FE252" s="132" t="n">
        <v>11.1</v>
      </c>
      <c r="FF252" s="132" t="n">
        <v>9.4</v>
      </c>
      <c r="FG252" s="132" t="n">
        <v>8.5</v>
      </c>
      <c r="FH252" s="132" t="n">
        <v>5.9</v>
      </c>
      <c r="FI252" s="132" t="n">
        <v>4.8</v>
      </c>
      <c r="FJ252" s="132" t="n">
        <v>4.7</v>
      </c>
      <c r="FK252" s="132" t="n">
        <v>6.9</v>
      </c>
      <c r="FL252" s="132" t="n">
        <v>8.6</v>
      </c>
      <c r="FM252" s="132" t="n">
        <v>11.4</v>
      </c>
      <c r="FN252" s="132" t="n">
        <v>12.1</v>
      </c>
      <c r="FO252" s="110" t="n">
        <f aca="false">SUM(FC252:FN252)/12</f>
        <v>9.01666666666667</v>
      </c>
      <c r="GA252" s="1" t="n">
        <f aca="false">GA251+1</f>
        <v>1902</v>
      </c>
      <c r="GB252" s="111" t="n">
        <v>1902</v>
      </c>
      <c r="GC252" s="109" t="n">
        <v>10.9</v>
      </c>
      <c r="GD252" s="109" t="n">
        <v>10.6</v>
      </c>
      <c r="GE252" s="109" t="n">
        <v>10.8</v>
      </c>
      <c r="GF252" s="109" t="n">
        <v>8.2</v>
      </c>
      <c r="GG252" s="109" t="n">
        <v>6.9</v>
      </c>
      <c r="GH252" s="109" t="n">
        <v>5.4</v>
      </c>
      <c r="GI252" s="109" t="n">
        <v>4.6</v>
      </c>
      <c r="GJ252" s="109" t="n">
        <v>4.4</v>
      </c>
      <c r="GK252" s="109" t="n">
        <v>6.4</v>
      </c>
      <c r="GL252" s="109" t="n">
        <v>8.3</v>
      </c>
      <c r="GM252" s="109" t="n">
        <v>10.3</v>
      </c>
      <c r="GN252" s="109" t="n">
        <v>10.4</v>
      </c>
      <c r="GO252" s="110" t="n">
        <f aca="false">SUM(GC252:GN252)/12</f>
        <v>8.1</v>
      </c>
      <c r="HA252" s="1" t="n">
        <f aca="false">HA251+1</f>
        <v>1902</v>
      </c>
      <c r="HB252" s="113" t="s">
        <v>53</v>
      </c>
      <c r="HC252" s="109" t="n">
        <v>14.6</v>
      </c>
      <c r="HD252" s="109" t="n">
        <v>14.1</v>
      </c>
      <c r="HE252" s="109" t="n">
        <v>13.3</v>
      </c>
      <c r="HF252" s="109" t="n">
        <v>10.9</v>
      </c>
      <c r="HG252" s="109" t="n">
        <v>10</v>
      </c>
      <c r="HH252" s="109" t="n">
        <v>9.1</v>
      </c>
      <c r="HI252" s="109" t="n">
        <v>7.9</v>
      </c>
      <c r="HJ252" s="109" t="n">
        <v>6.8</v>
      </c>
      <c r="HK252" s="109" t="n">
        <v>8.5</v>
      </c>
      <c r="HL252" s="109" t="n">
        <v>10.4</v>
      </c>
      <c r="HM252" s="109" t="n">
        <v>12.7</v>
      </c>
      <c r="HN252" s="109" t="n">
        <v>13.2</v>
      </c>
      <c r="HO252" s="110" t="n">
        <f aca="false">SUM(HC252:HN252)/12</f>
        <v>10.9583333333333</v>
      </c>
      <c r="JA252" s="1" t="n">
        <f aca="false">JA251+1</f>
        <v>1902</v>
      </c>
      <c r="JB252" s="113" t="s">
        <v>53</v>
      </c>
      <c r="JC252" s="109" t="n">
        <v>13.4</v>
      </c>
      <c r="JD252" s="109" t="n">
        <v>12.7</v>
      </c>
      <c r="JE252" s="109" t="n">
        <v>12.3</v>
      </c>
      <c r="JF252" s="109" t="n">
        <v>10.5</v>
      </c>
      <c r="JG252" s="109" t="n">
        <v>10.3</v>
      </c>
      <c r="JH252" s="109" t="n">
        <v>8.2</v>
      </c>
      <c r="JI252" s="109" t="n">
        <v>7.5</v>
      </c>
      <c r="JJ252" s="109" t="n">
        <v>7.2</v>
      </c>
      <c r="JK252" s="109" t="n">
        <v>9</v>
      </c>
      <c r="JL252" s="109" t="n">
        <v>10.6</v>
      </c>
      <c r="JM252" s="109" t="n">
        <v>12.4</v>
      </c>
      <c r="JN252" s="109" t="n">
        <v>12.9</v>
      </c>
      <c r="JO252" s="110" t="n">
        <f aca="false">SUM(JC252:JN252)/12</f>
        <v>10.5833333333333</v>
      </c>
      <c r="MA252" s="1" t="n">
        <f aca="false">MA251+1</f>
        <v>1902</v>
      </c>
      <c r="MB252" s="111" t="n">
        <v>1902</v>
      </c>
      <c r="MC252" s="109" t="n">
        <v>12.8</v>
      </c>
      <c r="MD252" s="109" t="n">
        <v>12</v>
      </c>
      <c r="ME252" s="109" t="n">
        <v>11.1</v>
      </c>
      <c r="MF252" s="109" t="n">
        <v>9.4</v>
      </c>
      <c r="MG252" s="109" t="n">
        <v>8.5</v>
      </c>
      <c r="MH252" s="109" t="n">
        <v>5.9</v>
      </c>
      <c r="MI252" s="109" t="n">
        <v>4.8</v>
      </c>
      <c r="MJ252" s="109" t="n">
        <v>4.7</v>
      </c>
      <c r="MK252" s="109" t="n">
        <v>6.9</v>
      </c>
      <c r="ML252" s="109" t="n">
        <v>8.6</v>
      </c>
      <c r="MM252" s="109" t="n">
        <v>11.4</v>
      </c>
      <c r="MN252" s="109" t="n">
        <v>12.1</v>
      </c>
      <c r="MO252" s="110" t="n">
        <f aca="false">SUM(MC252:MN252)/12</f>
        <v>9.01666666666667</v>
      </c>
      <c r="OG252" s="73"/>
      <c r="OH252" s="73"/>
      <c r="OI252" s="73"/>
      <c r="OJ252" s="73"/>
      <c r="OK252" s="73"/>
      <c r="OL252" s="73"/>
      <c r="OM252" s="73"/>
      <c r="ON252" s="39" t="n">
        <f aca="false">(FO252+GO252+MO252)/3</f>
        <v>8.71111111111111</v>
      </c>
      <c r="OO252" s="40" t="n">
        <f aca="false">(AO252+BO252+EO252+HO252+JO252)/5</f>
        <v>11.215</v>
      </c>
      <c r="OP252" s="41" t="n">
        <f aca="false">(FO252+GO252+MO252+AO252+BO252+EO252+HO252+JO252)/8</f>
        <v>10.2760416666667</v>
      </c>
      <c r="OQ252" s="73"/>
      <c r="OR252" s="73"/>
      <c r="OS252" s="73"/>
      <c r="OT252" s="73"/>
      <c r="OU252" s="73"/>
      <c r="OV252" s="73"/>
      <c r="OW252" s="73"/>
      <c r="OX252" s="73"/>
      <c r="OY252" s="73"/>
      <c r="OZ252" s="73"/>
      <c r="PA252" s="89"/>
      <c r="PB252" s="90"/>
      <c r="PC252" s="73"/>
      <c r="PD252" s="73"/>
      <c r="PE252" s="73"/>
      <c r="PN252" s="28" t="n">
        <f aca="false">MAX(FC252:FN252,GC252:GN252,MC252:MN252)</f>
        <v>12.8</v>
      </c>
      <c r="PO252" s="29" t="n">
        <f aca="false">MIN(FC252:FN252,GC252:GN252,MC252:MN252)</f>
        <v>4.4</v>
      </c>
      <c r="PP252" s="30" t="n">
        <f aca="false">MAX(AC252:AN252,BC252:BN252,EC252:EN252,HC252:HN252,JC252:JN252)</f>
        <v>20.3</v>
      </c>
      <c r="PQ252" s="31" t="n">
        <f aca="false">MIN(AC252:AN252,BC252:BN252,EC252:EN252,HC252:HN252,JC252:JN252)</f>
        <v>3.4</v>
      </c>
      <c r="QU252" s="116" t="n">
        <f aca="false">AVERAGE(AH252,AI252,AJ252,BH252,BI252,BJ252,CH252,CI252,CJ252,DH252,DI252,DJ252,EH252,EI252,EJ252,FH252,FI252,FJ252,GH252,GI252,GJ252,HH252,HI252,HJ252,IH252,II252,IJ252,JH252,JI252,JJ252,KH252,KI252,KJ252,LH252,LI252,LJ252,MH252,MI252,MJ252,NH252,NI252,NJ252)</f>
        <v>6.07083333333333</v>
      </c>
      <c r="QV252" s="117" t="n">
        <f aca="false">AVERAGE(AC252,AD252,AN252,BC252,BD252,BN252,CC252,CD252,CN252,DC252,DD252,DN252,EC252,ED252,EN252,FC252,FD252,FN252,GC252,GD252,GN252,HC252,HD252,HN252,IC252,ID252,IN252,JC252,JD252,JN252,KC252,KD252,KN252,LC252,LD252,LN252,MC252,MD252,MN252,NC252,ND252,NN252,)</f>
        <v>13.324</v>
      </c>
      <c r="QW252" s="116" t="n">
        <f aca="false">AVERAGE(QU242:QU252)</f>
        <v>6.47411616161616</v>
      </c>
      <c r="QX252" s="118" t="n">
        <f aca="false">AVERAGE(QV242:QV252)</f>
        <v>14.0271515151515</v>
      </c>
    </row>
    <row r="253" customFormat="false" ht="12.9" hidden="false" customHeight="false" outlineLevel="0" collapsed="false">
      <c r="A253" s="101"/>
      <c r="B253" s="102" t="n">
        <f aca="false">AVERAGE(AO253,BO253,CO253,DO253,EO253,FO253,GO253,HO253,IO253,JO253,KO253,LO253,MO253,NO253)</f>
        <v>10.371875</v>
      </c>
      <c r="C253" s="103" t="n">
        <f aca="false">AVERAGE(B249:B253)</f>
        <v>10.3627083333333</v>
      </c>
      <c r="D253" s="104" t="n">
        <f aca="false">AVERAGE(B244:B253)</f>
        <v>10.464375</v>
      </c>
      <c r="E253" s="102" t="n">
        <f aca="false">AVERAGE(B234:B253)</f>
        <v>10.1651178902116</v>
      </c>
      <c r="F253" s="105"/>
      <c r="G253" s="3" t="n">
        <f aca="false">MAX(AC253:AN253,BC253:BN253,CC253:CN253,DC253:DN253,EC253:EN253,FC253:FN253,GC253:GN253,HC253:HN253,IC253:IN253,JC253:JN253,KC253:KN253,LC253:LN253,MC253:MN253,NC253:NN253)</f>
        <v>20.4</v>
      </c>
      <c r="H253" s="106" t="n">
        <f aca="false">MEDIAN(AC253:AN253,BC253:BN253,CC253:CN253,DC253:DN253,EC253:EN253,FC253:FN253,GC253:GN253,HC253:HN253,IC253:IN253,JC253:JN253,KC253:KN253,LC253:LN253,MC253:MN253,NC253:NN253)</f>
        <v>10.25</v>
      </c>
      <c r="I253" s="102" t="n">
        <f aca="false">MIN(AC253:AN253,BC253:BN253,CC253:CN253,DC253:DN253,EC253:EN253,FC253:FN253,GC253:GN253,HC253:HN253,IC253:IN253,JC253:JN253,KC253:KN253,LC253:LN253,MC253:MN253,NC253:NN253)</f>
        <v>3.6</v>
      </c>
      <c r="J253" s="107" t="n">
        <f aca="false">(G253+I253)/2</f>
        <v>12</v>
      </c>
      <c r="AA253" s="1" t="n">
        <f aca="false">AA252+1</f>
        <v>1903</v>
      </c>
      <c r="AB253" s="108" t="n">
        <v>1903</v>
      </c>
      <c r="AC253" s="109" t="n">
        <v>16.3</v>
      </c>
      <c r="AD253" s="109" t="n">
        <v>15.4</v>
      </c>
      <c r="AE253" s="109" t="n">
        <v>15.4</v>
      </c>
      <c r="AF253" s="109" t="n">
        <v>12.9</v>
      </c>
      <c r="AG253" s="109" t="n">
        <v>9.1</v>
      </c>
      <c r="AH253" s="109" t="n">
        <v>7.7</v>
      </c>
      <c r="AI253" s="109" t="n">
        <v>7.1</v>
      </c>
      <c r="AJ253" s="109" t="n">
        <v>7.8</v>
      </c>
      <c r="AK253" s="109" t="n">
        <v>9.5</v>
      </c>
      <c r="AL253" s="109" t="n">
        <v>11.8</v>
      </c>
      <c r="AM253" s="109" t="n">
        <v>14.8</v>
      </c>
      <c r="AN253" s="109" t="n">
        <v>14.5</v>
      </c>
      <c r="AO253" s="110" t="n">
        <f aca="false">SUM(AC253:AN253)/12</f>
        <v>11.8583333333333</v>
      </c>
      <c r="BA253" s="1" t="n">
        <f aca="false">BA252+1</f>
        <v>1903</v>
      </c>
      <c r="BB253" s="111" t="n">
        <v>1903</v>
      </c>
      <c r="BC253" s="109" t="n">
        <v>14.3</v>
      </c>
      <c r="BD253" s="109" t="n">
        <v>13.7</v>
      </c>
      <c r="BE253" s="109" t="n">
        <v>13.1</v>
      </c>
      <c r="BF253" s="109" t="n">
        <v>11</v>
      </c>
      <c r="BG253" s="109" t="n">
        <v>6.8</v>
      </c>
      <c r="BH253" s="109" t="n">
        <v>5.9</v>
      </c>
      <c r="BI253" s="109" t="n">
        <v>5</v>
      </c>
      <c r="BJ253" s="109" t="n">
        <v>5.6</v>
      </c>
      <c r="BK253" s="109" t="n">
        <v>7.2</v>
      </c>
      <c r="BL253" s="109" t="n">
        <v>9.6</v>
      </c>
      <c r="BM253" s="109" t="n">
        <v>13</v>
      </c>
      <c r="BN253" s="109" t="n">
        <v>12.6</v>
      </c>
      <c r="BO253" s="110" t="n">
        <f aca="false">SUM(BC253:BN253)/12</f>
        <v>9.81666666666667</v>
      </c>
      <c r="EA253" s="1" t="n">
        <f aca="false">EA252+1</f>
        <v>1903</v>
      </c>
      <c r="EB253" s="111" t="n">
        <v>1903</v>
      </c>
      <c r="EC253" s="109" t="n">
        <v>20.4</v>
      </c>
      <c r="ED253" s="109" t="n">
        <v>19.4</v>
      </c>
      <c r="EE253" s="109" t="n">
        <v>18.4</v>
      </c>
      <c r="EF253" s="109" t="n">
        <v>14.5</v>
      </c>
      <c r="EG253" s="109" t="n">
        <v>8.7</v>
      </c>
      <c r="EH253" s="109" t="n">
        <v>4.8</v>
      </c>
      <c r="EI253" s="109" t="n">
        <v>3.6</v>
      </c>
      <c r="EJ253" s="109" t="n">
        <v>5.4</v>
      </c>
      <c r="EK253" s="109" t="n">
        <v>9</v>
      </c>
      <c r="EL253" s="109" t="n">
        <v>13.9</v>
      </c>
      <c r="EM253" s="109" t="n">
        <v>17.9</v>
      </c>
      <c r="EN253" s="109" t="n">
        <v>19.3</v>
      </c>
      <c r="EO253" s="110" t="n">
        <f aca="false">SUM(EC253:EN253)/12</f>
        <v>12.9416666666667</v>
      </c>
      <c r="FA253" s="1" t="n">
        <f aca="false">FA252+1</f>
        <v>1903</v>
      </c>
      <c r="FB253" s="131" t="n">
        <v>1903</v>
      </c>
      <c r="FC253" s="132" t="n">
        <v>13.2</v>
      </c>
      <c r="FD253" s="132" t="n">
        <v>12.9</v>
      </c>
      <c r="FE253" s="132" t="n">
        <v>12</v>
      </c>
      <c r="FF253" s="132" t="n">
        <v>10.4</v>
      </c>
      <c r="FG253" s="132" t="n">
        <v>6.9</v>
      </c>
      <c r="FH253" s="132" t="n">
        <v>6.3</v>
      </c>
      <c r="FI253" s="132" t="n">
        <v>4.8</v>
      </c>
      <c r="FJ253" s="132" t="n">
        <v>5.2</v>
      </c>
      <c r="FK253" s="132" t="n">
        <v>7</v>
      </c>
      <c r="FL253" s="132" t="n">
        <v>8.3</v>
      </c>
      <c r="FM253" s="132" t="n">
        <v>11.1</v>
      </c>
      <c r="FN253" s="132" t="n">
        <v>11.8</v>
      </c>
      <c r="FO253" s="110" t="n">
        <f aca="false">SUM(FC253:FN253)/12</f>
        <v>9.15833333333333</v>
      </c>
      <c r="GA253" s="1" t="n">
        <f aca="false">GA252+1</f>
        <v>1903</v>
      </c>
      <c r="GB253" s="111" t="n">
        <v>1903</v>
      </c>
      <c r="GC253" s="109" t="n">
        <v>11.2</v>
      </c>
      <c r="GD253" s="109" t="n">
        <v>11.2</v>
      </c>
      <c r="GE253" s="109" t="n">
        <v>10.1</v>
      </c>
      <c r="GF253" s="109" t="n">
        <v>9.8</v>
      </c>
      <c r="GG253" s="109" t="n">
        <v>6.3</v>
      </c>
      <c r="GH253" s="109" t="n">
        <v>5.8</v>
      </c>
      <c r="GI253" s="109" t="n">
        <v>4.8</v>
      </c>
      <c r="GJ253" s="109" t="n">
        <v>5.9</v>
      </c>
      <c r="GK253" s="109" t="n">
        <v>7.1</v>
      </c>
      <c r="GL253" s="109" t="n">
        <v>9.1</v>
      </c>
      <c r="GM253" s="109" t="n">
        <v>9.9</v>
      </c>
      <c r="GN253" s="109" t="n">
        <v>11</v>
      </c>
      <c r="GO253" s="110" t="n">
        <f aca="false">SUM(GC253:GN253)/12</f>
        <v>8.51666666666667</v>
      </c>
      <c r="HA253" s="1" t="n">
        <f aca="false">HA252+1</f>
        <v>1903</v>
      </c>
      <c r="HB253" s="113" t="s">
        <v>54</v>
      </c>
      <c r="HC253" s="109" t="n">
        <v>13.9</v>
      </c>
      <c r="HD253" s="109" t="n">
        <v>14.3</v>
      </c>
      <c r="HE253" s="109" t="n">
        <v>12.8</v>
      </c>
      <c r="HF253" s="109" t="n">
        <v>12.5</v>
      </c>
      <c r="HG253" s="109" t="n">
        <v>9.7</v>
      </c>
      <c r="HH253" s="109" t="n">
        <v>7.8</v>
      </c>
      <c r="HI253" s="109" t="n">
        <v>7</v>
      </c>
      <c r="HJ253" s="109" t="n">
        <v>7.3</v>
      </c>
      <c r="HK253" s="109" t="n">
        <v>8.8</v>
      </c>
      <c r="HL253" s="109" t="n">
        <v>9.9</v>
      </c>
      <c r="HM253" s="109" t="n">
        <v>12.8</v>
      </c>
      <c r="HN253" s="109" t="n">
        <v>12.7</v>
      </c>
      <c r="HO253" s="110" t="n">
        <f aca="false">SUM(HC253:HN253)/12</f>
        <v>10.7916666666667</v>
      </c>
      <c r="JA253" s="1" t="n">
        <f aca="false">JA252+1</f>
        <v>1903</v>
      </c>
      <c r="JB253" s="113" t="s">
        <v>54</v>
      </c>
      <c r="JC253" s="109" t="n">
        <v>13.4</v>
      </c>
      <c r="JD253" s="109" t="n">
        <v>13.3</v>
      </c>
      <c r="JE253" s="109" t="n">
        <v>13</v>
      </c>
      <c r="JF253" s="109" t="n">
        <v>11.9</v>
      </c>
      <c r="JG253" s="109" t="n">
        <v>8.8</v>
      </c>
      <c r="JH253" s="109" t="n">
        <v>8.8</v>
      </c>
      <c r="JI253" s="109" t="n">
        <v>7.7</v>
      </c>
      <c r="JJ253" s="109" t="n">
        <v>8.2</v>
      </c>
      <c r="JK253" s="109" t="n">
        <v>9.2</v>
      </c>
      <c r="JL253" s="109" t="n">
        <v>10.8</v>
      </c>
      <c r="JM253" s="109" t="n">
        <v>11.5</v>
      </c>
      <c r="JN253" s="109" t="n">
        <v>12.2</v>
      </c>
      <c r="JO253" s="110" t="n">
        <f aca="false">SUM(JC253:JN253)/12</f>
        <v>10.7333333333333</v>
      </c>
      <c r="MA253" s="1" t="n">
        <f aca="false">MA252+1</f>
        <v>1903</v>
      </c>
      <c r="MB253" s="111" t="n">
        <v>1903</v>
      </c>
      <c r="MC253" s="109" t="n">
        <v>13.2</v>
      </c>
      <c r="MD253" s="109" t="n">
        <v>12.9</v>
      </c>
      <c r="ME253" s="109" t="n">
        <v>12</v>
      </c>
      <c r="MF253" s="109" t="n">
        <v>10.4</v>
      </c>
      <c r="MG253" s="109" t="n">
        <v>6.9</v>
      </c>
      <c r="MH253" s="109" t="n">
        <v>6.3</v>
      </c>
      <c r="MI253" s="109" t="n">
        <v>4.8</v>
      </c>
      <c r="MJ253" s="109" t="n">
        <v>5.2</v>
      </c>
      <c r="MK253" s="109" t="n">
        <v>7</v>
      </c>
      <c r="ML253" s="109" t="n">
        <v>8.3</v>
      </c>
      <c r="MM253" s="109" t="n">
        <v>11.1</v>
      </c>
      <c r="MN253" s="109" t="n">
        <v>11.8</v>
      </c>
      <c r="MO253" s="110" t="n">
        <f aca="false">SUM(MC253:MN253)/12</f>
        <v>9.15833333333333</v>
      </c>
      <c r="OG253" s="73"/>
      <c r="OH253" s="73"/>
      <c r="OI253" s="73"/>
      <c r="OJ253" s="73"/>
      <c r="OK253" s="73"/>
      <c r="OL253" s="73"/>
      <c r="OM253" s="73"/>
      <c r="ON253" s="39" t="n">
        <f aca="false">(FO253+GO253+MO253)/3</f>
        <v>8.94444444444445</v>
      </c>
      <c r="OO253" s="40" t="n">
        <f aca="false">(AO253+BO253+EO253+HO253+JO253)/5</f>
        <v>11.2283333333333</v>
      </c>
      <c r="OP253" s="41" t="n">
        <f aca="false">(FO253+GO253+MO253+AO253+BO253+EO253+HO253+JO253)/8</f>
        <v>10.371875</v>
      </c>
      <c r="OQ253" s="73"/>
      <c r="OR253" s="73"/>
      <c r="OS253" s="73"/>
      <c r="OT253" s="73"/>
      <c r="OU253" s="73"/>
      <c r="OV253" s="73"/>
      <c r="OW253" s="73"/>
      <c r="OX253" s="73"/>
      <c r="OY253" s="73"/>
      <c r="OZ253" s="73"/>
      <c r="PA253" s="89"/>
      <c r="PB253" s="90"/>
      <c r="PC253" s="73"/>
      <c r="PD253" s="73"/>
      <c r="PE253" s="73"/>
      <c r="PN253" s="28" t="n">
        <f aca="false">MAX(FC253:FN253,GC253:GN253,MC253:MN253)</f>
        <v>13.2</v>
      </c>
      <c r="PO253" s="29" t="n">
        <f aca="false">MIN(FC253:FN253,GC253:GN253,MC253:MN253)</f>
        <v>4.8</v>
      </c>
      <c r="PP253" s="30" t="n">
        <f aca="false">MAX(AC253:AN253,BC253:BN253,EC253:EN253,HC253:HN253,JC253:JN253)</f>
        <v>20.4</v>
      </c>
      <c r="PQ253" s="31" t="n">
        <f aca="false">MIN(AC253:AN253,BC253:BN253,EC253:EN253,HC253:HN253,JC253:JN253)</f>
        <v>3.6</v>
      </c>
      <c r="QU253" s="116" t="n">
        <f aca="false">AVERAGE(AH253,AI253,AJ253,BH253,BI253,BJ253,CH253,CI253,CJ253,DH253,DI253,DJ253,EH253,EI253,EJ253,FH253,FI253,FJ253,GH253,GI253,GJ253,HH253,HI253,HJ253,IH253,II253,IJ253,JH253,JI253,JJ253,KH253,KI253,KJ253,LH253,LI253,LJ253,MH253,MI253,MJ253,NH253,NI253,NJ253)</f>
        <v>6.2</v>
      </c>
      <c r="QV253" s="117" t="n">
        <f aca="false">AVERAGE(AC253,AD253,AN253,BC253,BD253,BN253,CC253,CD253,CN253,DC253,DD253,DN253,EC253,ED253,EN253,FC253,FD253,FN253,GC253,GD253,GN253,HC253,HD253,HN253,IC253,ID253,IN253,JC253,JD253,JN253,KC253,KD253,KN253,LC253,LD253,LN253,MC253,MD253,MN253,NC253,ND253,NN253,)</f>
        <v>13.396</v>
      </c>
      <c r="QW253" s="116" t="n">
        <f aca="false">AVERAGE(QU243:QU253)</f>
        <v>6.41616161616162</v>
      </c>
      <c r="QX253" s="118" t="n">
        <f aca="false">AVERAGE(QV243:QV253)</f>
        <v>14.0453333333333</v>
      </c>
    </row>
    <row r="254" customFormat="false" ht="12.9" hidden="false" customHeight="false" outlineLevel="0" collapsed="false">
      <c r="A254" s="101"/>
      <c r="B254" s="102" t="n">
        <f aca="false">AVERAGE(AO254,BO254,CO254,DO254,EO254,FO254,GO254,HO254,IO254,JO254,KO254,LO254,MO254,NO254)</f>
        <v>10.3166666666667</v>
      </c>
      <c r="C254" s="103" t="n">
        <f aca="false">AVERAGE(B250:B254)</f>
        <v>10.3941666666667</v>
      </c>
      <c r="D254" s="104" t="n">
        <f aca="false">AVERAGE(B245:B254)</f>
        <v>10.4455208333333</v>
      </c>
      <c r="E254" s="102" t="n">
        <f aca="false">AVERAGE(B235:B254)</f>
        <v>10.2520623346561</v>
      </c>
      <c r="F254" s="105"/>
      <c r="G254" s="3" t="n">
        <f aca="false">MAX(AC254:AN254,BC254:BN254,CC254:CN254,DC254:DN254,EC254:EN254,FC254:FN254,GC254:GN254,HC254:HN254,IC254:IN254,JC254:JN254,KC254:KN254,LC254:LN254,MC254:MN254,NC254:NN254)</f>
        <v>19.2</v>
      </c>
      <c r="H254" s="106" t="n">
        <f aca="false">MEDIAN(AC254:AN254,BC254:BN254,CC254:CN254,DC254:DN254,EC254:EN254,FC254:FN254,GC254:GN254,HC254:HN254,IC254:IN254,JC254:JN254,KC254:KN254,LC254:LN254,MC254:MN254,NC254:NN254)</f>
        <v>10.35</v>
      </c>
      <c r="I254" s="102" t="n">
        <f aca="false">MIN(AC254:AN254,BC254:BN254,CC254:CN254,DC254:DN254,EC254:EN254,FC254:FN254,GC254:GN254,HC254:HN254,IC254:IN254,JC254:JN254,KC254:KN254,LC254:LN254,MC254:MN254,NC254:NN254)</f>
        <v>5.4</v>
      </c>
      <c r="J254" s="107" t="n">
        <f aca="false">(G254+I254)/2</f>
        <v>12.3</v>
      </c>
      <c r="AA254" s="1" t="n">
        <f aca="false">AA253+1</f>
        <v>1904</v>
      </c>
      <c r="AB254" s="108" t="n">
        <v>1904</v>
      </c>
      <c r="AC254" s="109" t="n">
        <v>15.2</v>
      </c>
      <c r="AD254" s="109" t="n">
        <v>16.5</v>
      </c>
      <c r="AE254" s="109" t="n">
        <v>14.2</v>
      </c>
      <c r="AF254" s="109" t="n">
        <v>15.1</v>
      </c>
      <c r="AG254" s="109" t="n">
        <v>10.3</v>
      </c>
      <c r="AH254" s="109" t="n">
        <v>8.6</v>
      </c>
      <c r="AI254" s="109" t="n">
        <v>7.4</v>
      </c>
      <c r="AJ254" s="109" t="n">
        <v>7.8</v>
      </c>
      <c r="AK254" s="109" t="n">
        <v>8</v>
      </c>
      <c r="AL254" s="109" t="n">
        <v>11.7</v>
      </c>
      <c r="AM254" s="109" t="n">
        <v>12.3</v>
      </c>
      <c r="AN254" s="109" t="n">
        <v>15.2</v>
      </c>
      <c r="AO254" s="110" t="n">
        <f aca="false">SUM(AC254:AN254)/12</f>
        <v>11.8583333333333</v>
      </c>
      <c r="BA254" s="1" t="n">
        <f aca="false">BA253+1</f>
        <v>1904</v>
      </c>
      <c r="BB254" s="111" t="n">
        <v>1904</v>
      </c>
      <c r="BC254" s="109" t="n">
        <v>13.1</v>
      </c>
      <c r="BD254" s="109" t="n">
        <v>14.2</v>
      </c>
      <c r="BE254" s="109" t="n">
        <v>11</v>
      </c>
      <c r="BF254" s="109" t="n">
        <v>12</v>
      </c>
      <c r="BG254" s="109" t="n">
        <v>7.8</v>
      </c>
      <c r="BH254" s="109" t="n">
        <v>6.8</v>
      </c>
      <c r="BI254" s="109" t="n">
        <v>5.5</v>
      </c>
      <c r="BJ254" s="109" t="n">
        <v>5.7</v>
      </c>
      <c r="BK254" s="109" t="n">
        <v>5.6</v>
      </c>
      <c r="BL254" s="109" t="n">
        <v>9.9</v>
      </c>
      <c r="BM254" s="109" t="n">
        <v>10.8</v>
      </c>
      <c r="BN254" s="109" t="n">
        <v>13.7</v>
      </c>
      <c r="BO254" s="110" t="n">
        <f aca="false">SUM(BC254:BN254)/12</f>
        <v>9.675</v>
      </c>
      <c r="EA254" s="1" t="n">
        <f aca="false">EA253+1</f>
        <v>1904</v>
      </c>
      <c r="EB254" s="111" t="n">
        <v>1904</v>
      </c>
      <c r="EC254" s="109" t="n">
        <v>18.9</v>
      </c>
      <c r="ED254" s="109" t="n">
        <v>18.8</v>
      </c>
      <c r="EE254" s="109" t="n">
        <v>15.9</v>
      </c>
      <c r="EF254" s="109" t="n">
        <v>13.3</v>
      </c>
      <c r="EG254" s="109" t="n">
        <v>10.1</v>
      </c>
      <c r="EH254" s="109" t="n">
        <v>5.4</v>
      </c>
      <c r="EI254" s="109" t="n">
        <v>6.3</v>
      </c>
      <c r="EJ254" s="109" t="n">
        <v>5.7</v>
      </c>
      <c r="EK254" s="109" t="n">
        <v>8.3</v>
      </c>
      <c r="EL254" s="109" t="n">
        <v>12.9</v>
      </c>
      <c r="EM254" s="109" t="n">
        <v>15.8</v>
      </c>
      <c r="EN254" s="109" t="n">
        <v>19.2</v>
      </c>
      <c r="EO254" s="110" t="n">
        <f aca="false">SUM(EC254:EN254)/12</f>
        <v>12.55</v>
      </c>
      <c r="FA254" s="1" t="n">
        <f aca="false">FA253+1</f>
        <v>1904</v>
      </c>
      <c r="FB254" s="131" t="n">
        <v>1904</v>
      </c>
      <c r="FC254" s="132" t="n">
        <v>12.1</v>
      </c>
      <c r="FD254" s="132" t="n">
        <v>13.6</v>
      </c>
      <c r="FE254" s="132" t="n">
        <v>10.6</v>
      </c>
      <c r="FF254" s="132" t="n">
        <v>10.5</v>
      </c>
      <c r="FG254" s="132" t="n">
        <v>8</v>
      </c>
      <c r="FH254" s="132" t="n">
        <v>8.1</v>
      </c>
      <c r="FI254" s="132" t="n">
        <v>6.2</v>
      </c>
      <c r="FJ254" s="132" t="n">
        <v>5.9</v>
      </c>
      <c r="FK254" s="132" t="n">
        <v>5.8</v>
      </c>
      <c r="FL254" s="132" t="n">
        <v>8.7</v>
      </c>
      <c r="FM254" s="132" t="n">
        <v>10.6</v>
      </c>
      <c r="FN254" s="132" t="n">
        <v>9.2</v>
      </c>
      <c r="FO254" s="110" t="n">
        <f aca="false">SUM(FC254:FN254)/12</f>
        <v>9.10833333333333</v>
      </c>
      <c r="GA254" s="1" t="n">
        <f aca="false">GA253+1</f>
        <v>1904</v>
      </c>
      <c r="GB254" s="111" t="n">
        <v>1904</v>
      </c>
      <c r="GC254" s="109" t="n">
        <v>11.4</v>
      </c>
      <c r="GD254" s="109" t="n">
        <v>12.5</v>
      </c>
      <c r="GE254" s="109" t="n">
        <v>10.4</v>
      </c>
      <c r="GF254" s="109" t="n">
        <v>8.7</v>
      </c>
      <c r="GG254" s="109" t="n">
        <v>8.9</v>
      </c>
      <c r="GH254" s="109" t="n">
        <v>7.3</v>
      </c>
      <c r="GI254" s="109" t="n">
        <v>5.6</v>
      </c>
      <c r="GJ254" s="109" t="n">
        <v>6.6</v>
      </c>
      <c r="GK254" s="109" t="n">
        <v>5.9</v>
      </c>
      <c r="GL254" s="109" t="n">
        <v>8.1</v>
      </c>
      <c r="GM254" s="109" t="n">
        <v>9.1</v>
      </c>
      <c r="GN254" s="109" t="n">
        <v>10</v>
      </c>
      <c r="GO254" s="110" t="n">
        <f aca="false">SUM(GC254:GN254)/12</f>
        <v>8.70833333333333</v>
      </c>
      <c r="HA254" s="1" t="n">
        <f aca="false">HA253+1</f>
        <v>1904</v>
      </c>
      <c r="HB254" s="113" t="s">
        <v>55</v>
      </c>
      <c r="HC254" s="109" t="n">
        <v>13</v>
      </c>
      <c r="HD254" s="109" t="n">
        <v>14.4</v>
      </c>
      <c r="HE254" s="109" t="n">
        <v>13.2</v>
      </c>
      <c r="HF254" s="109" t="n">
        <v>12.1</v>
      </c>
      <c r="HG254" s="109" t="n">
        <v>9.3</v>
      </c>
      <c r="HH254" s="109" t="n">
        <v>8.2</v>
      </c>
      <c r="HI254" s="109" t="n">
        <v>7.2</v>
      </c>
      <c r="HJ254" s="109" t="n">
        <v>7.1</v>
      </c>
      <c r="HK254" s="109" t="n">
        <v>7.4</v>
      </c>
      <c r="HL254" s="109" t="n">
        <v>10.4</v>
      </c>
      <c r="HM254" s="109" t="n">
        <v>11.2</v>
      </c>
      <c r="HN254" s="109" t="n">
        <v>12.8</v>
      </c>
      <c r="HO254" s="110" t="n">
        <f aca="false">SUM(HC254:HN254)/12</f>
        <v>10.525</v>
      </c>
      <c r="JA254" s="1" t="n">
        <f aca="false">JA253+1</f>
        <v>1904</v>
      </c>
      <c r="JB254" s="113" t="s">
        <v>55</v>
      </c>
      <c r="JC254" s="109" t="n">
        <v>13</v>
      </c>
      <c r="JD254" s="109" t="n">
        <v>14</v>
      </c>
      <c r="JE254" s="109" t="n">
        <v>11.8</v>
      </c>
      <c r="JF254" s="109" t="n">
        <v>12</v>
      </c>
      <c r="JG254" s="109" t="n">
        <v>11</v>
      </c>
      <c r="JH254" s="109" t="n">
        <v>9.3</v>
      </c>
      <c r="JI254" s="109" t="n">
        <v>8.7</v>
      </c>
      <c r="JJ254" s="109" t="n">
        <v>9.1</v>
      </c>
      <c r="JK254" s="109" t="n">
        <v>8.5</v>
      </c>
      <c r="JL254" s="109" t="n">
        <v>10.5</v>
      </c>
      <c r="JM254" s="109" t="n">
        <v>11.5</v>
      </c>
      <c r="JN254" s="109" t="n">
        <v>12.6</v>
      </c>
      <c r="JO254" s="110" t="n">
        <f aca="false">SUM(JC254:JN254)/12</f>
        <v>11</v>
      </c>
      <c r="MA254" s="1" t="n">
        <f aca="false">MA253+1</f>
        <v>1904</v>
      </c>
      <c r="MB254" s="111" t="n">
        <v>1904</v>
      </c>
      <c r="MC254" s="109" t="n">
        <v>12.1</v>
      </c>
      <c r="MD254" s="109" t="n">
        <v>13.6</v>
      </c>
      <c r="ME254" s="109" t="n">
        <v>10.6</v>
      </c>
      <c r="MF254" s="109" t="n">
        <v>10.5</v>
      </c>
      <c r="MG254" s="109" t="n">
        <v>8</v>
      </c>
      <c r="MH254" s="109" t="n">
        <v>8.1</v>
      </c>
      <c r="MI254" s="109" t="n">
        <v>6.2</v>
      </c>
      <c r="MJ254" s="109" t="n">
        <v>5.9</v>
      </c>
      <c r="MK254" s="109" t="n">
        <v>5.8</v>
      </c>
      <c r="ML254" s="109" t="n">
        <v>8.7</v>
      </c>
      <c r="MM254" s="109" t="n">
        <v>10.6</v>
      </c>
      <c r="MN254" s="109" t="n">
        <v>9.2</v>
      </c>
      <c r="MO254" s="110" t="n">
        <f aca="false">SUM(MC254:MN254)/12</f>
        <v>9.10833333333333</v>
      </c>
      <c r="OG254" s="73"/>
      <c r="OH254" s="73"/>
      <c r="OI254" s="73"/>
      <c r="OJ254" s="73"/>
      <c r="OK254" s="73"/>
      <c r="OL254" s="73"/>
      <c r="OM254" s="73"/>
      <c r="ON254" s="39" t="n">
        <f aca="false">(FO254+GO254+MO254)/3</f>
        <v>8.975</v>
      </c>
      <c r="OO254" s="40" t="n">
        <f aca="false">(AO254+BO254+EO254+HO254+JO254)/5</f>
        <v>11.1216666666667</v>
      </c>
      <c r="OP254" s="41" t="n">
        <f aca="false">(FO254+GO254+MO254+AO254+BO254+EO254+HO254+JO254)/8</f>
        <v>10.3166666666667</v>
      </c>
      <c r="OQ254" s="73"/>
      <c r="OR254" s="73"/>
      <c r="OS254" s="73"/>
      <c r="OT254" s="73"/>
      <c r="OU254" s="73"/>
      <c r="OV254" s="73"/>
      <c r="OW254" s="73"/>
      <c r="OX254" s="73"/>
      <c r="OY254" s="73"/>
      <c r="OZ254" s="73"/>
      <c r="PA254" s="89"/>
      <c r="PB254" s="90"/>
      <c r="PC254" s="73"/>
      <c r="PD254" s="73"/>
      <c r="PE254" s="73"/>
      <c r="PN254" s="28" t="n">
        <f aca="false">MAX(FC254:FN254,GC254:GN254,MC254:MN254)</f>
        <v>13.6</v>
      </c>
      <c r="PO254" s="29" t="n">
        <f aca="false">MIN(FC254:FN254,GC254:GN254,MC254:MN254)</f>
        <v>5.6</v>
      </c>
      <c r="PP254" s="30" t="n">
        <f aca="false">MAX(AC254:AN254,BC254:BN254,EC254:EN254,HC254:HN254,JC254:JN254)</f>
        <v>19.2</v>
      </c>
      <c r="PQ254" s="31" t="n">
        <f aca="false">MIN(AC254:AN254,BC254:BN254,EC254:EN254,HC254:HN254,JC254:JN254)</f>
        <v>5.4</v>
      </c>
      <c r="QU254" s="116" t="n">
        <f aca="false">AVERAGE(AH254,AI254,AJ254,BH254,BI254,BJ254,CH254,CI254,CJ254,DH254,DI254,DJ254,EH254,EI254,EJ254,FH254,FI254,FJ254,GH254,GI254,GJ254,HH254,HI254,HJ254,IH254,II254,IJ254,JH254,JI254,JJ254,KH254,KI254,KJ254,LH254,LI254,LJ254,MH254,MI254,MJ254,NH254,NI254,NJ254)</f>
        <v>7.02916666666667</v>
      </c>
      <c r="QV254" s="117" t="n">
        <f aca="false">AVERAGE(AC254,AD254,AN254,BC254,BD254,BN254,CC254,CD254,CN254,DC254,DD254,DN254,EC254,ED254,EN254,FC254,FD254,FN254,GC254,GD254,GN254,HC254,HD254,HN254,IC254,ID254,IN254,JC254,JD254,JN254,KC254,KD254,KN254,LC254,LD254,LN254,MC254,MD254,MN254,NC254,ND254,NN254,)</f>
        <v>13.132</v>
      </c>
      <c r="QW254" s="116" t="n">
        <f aca="false">AVERAGE(QU244:QU254)</f>
        <v>6.44356060606061</v>
      </c>
      <c r="QX254" s="118" t="n">
        <f aca="false">AVERAGE(QV244:QV254)</f>
        <v>14.0090909090909</v>
      </c>
    </row>
    <row r="255" customFormat="false" ht="12.9" hidden="false" customHeight="false" outlineLevel="0" collapsed="false">
      <c r="A255" s="101" t="n">
        <f aca="false">A250+5</f>
        <v>1905</v>
      </c>
      <c r="B255" s="102" t="n">
        <f aca="false">AVERAGE(AO255,BO255,CO255,DO255,EO255,FO255,GO255,HO255,IO255,JO255,KO255,LO255,MO255,NO255)</f>
        <v>9.703125</v>
      </c>
      <c r="C255" s="103" t="n">
        <f aca="false">AVERAGE(B251:B255)</f>
        <v>10.2660416666667</v>
      </c>
      <c r="D255" s="104" t="n">
        <f aca="false">AVERAGE(B246:B255)</f>
        <v>10.34375</v>
      </c>
      <c r="E255" s="102" t="n">
        <f aca="false">AVERAGE(B236:B255)</f>
        <v>10.2868852513228</v>
      </c>
      <c r="F255" s="105"/>
      <c r="G255" s="3" t="n">
        <f aca="false">MAX(AC255:AN255,BC255:BN255,CC255:CN255,DC255:DN255,EC255:EN255,FC255:FN255,GC255:GN255,HC255:HN255,IC255:IN255,JC255:JN255,KC255:KN255,LC255:LN255,MC255:MN255,NC255:NN255)</f>
        <v>21.9</v>
      </c>
      <c r="H255" s="106" t="n">
        <f aca="false">MEDIAN(AC255:AN255,BC255:BN255,CC255:CN255,DC255:DN255,EC255:EN255,FC255:FN255,GC255:GN255,HC255:HN255,IC255:IN255,JC255:JN255,KC255:KN255,LC255:LN255,MC255:MN255,NC255:NN255)</f>
        <v>9.25</v>
      </c>
      <c r="I255" s="102" t="n">
        <f aca="false">MIN(AC255:AN255,BC255:BN255,CC255:CN255,DC255:DN255,EC255:EN255,FC255:FN255,GC255:GN255,HC255:HN255,IC255:IN255,JC255:JN255,KC255:KN255,LC255:LN255,MC255:MN255,NC255:NN255)</f>
        <v>3.4</v>
      </c>
      <c r="J255" s="107" t="n">
        <f aca="false">(G255+I255)/2</f>
        <v>12.65</v>
      </c>
      <c r="AA255" s="1" t="n">
        <f aca="false">AA254+1</f>
        <v>1905</v>
      </c>
      <c r="AB255" s="108" t="n">
        <v>1905</v>
      </c>
      <c r="AC255" s="109" t="n">
        <v>17.1</v>
      </c>
      <c r="AD255" s="109" t="n">
        <v>14.4</v>
      </c>
      <c r="AE255" s="109" t="n">
        <v>13.7</v>
      </c>
      <c r="AF255" s="109" t="n">
        <v>13.2</v>
      </c>
      <c r="AG255" s="109" t="n">
        <v>11</v>
      </c>
      <c r="AH255" s="109" t="n">
        <v>9</v>
      </c>
      <c r="AI255" s="109" t="n">
        <v>7.5</v>
      </c>
      <c r="AJ255" s="109" t="n">
        <v>6.7</v>
      </c>
      <c r="AK255" s="109" t="n">
        <v>6.7</v>
      </c>
      <c r="AL255" s="109" t="n">
        <v>8</v>
      </c>
      <c r="AM255" s="109" t="n">
        <v>10.9</v>
      </c>
      <c r="AN255" s="109" t="n">
        <v>14</v>
      </c>
      <c r="AO255" s="110" t="n">
        <f aca="false">SUM(AC255:AN255)/12</f>
        <v>11.0166666666667</v>
      </c>
      <c r="BA255" s="1" t="n">
        <f aca="false">BA254+1</f>
        <v>1905</v>
      </c>
      <c r="BB255" s="111" t="n">
        <v>1905</v>
      </c>
      <c r="BC255" s="109" t="n">
        <v>16</v>
      </c>
      <c r="BD255" s="109" t="n">
        <v>12.1</v>
      </c>
      <c r="BE255" s="109" t="n">
        <v>11.5</v>
      </c>
      <c r="BF255" s="109" t="n">
        <v>10.9</v>
      </c>
      <c r="BG255" s="109" t="n">
        <v>8.7</v>
      </c>
      <c r="BH255" s="109" t="n">
        <v>7</v>
      </c>
      <c r="BI255" s="109" t="n">
        <v>5.8</v>
      </c>
      <c r="BJ255" s="109" t="n">
        <v>4.1</v>
      </c>
      <c r="BK255" s="109" t="n">
        <v>4.4</v>
      </c>
      <c r="BL255" s="109" t="n">
        <v>5.2</v>
      </c>
      <c r="BM255" s="109" t="n">
        <v>9.2</v>
      </c>
      <c r="BN255" s="109" t="n">
        <v>12.8</v>
      </c>
      <c r="BO255" s="110" t="n">
        <f aca="false">SUM(BC255:BN255)/12</f>
        <v>8.975</v>
      </c>
      <c r="EA255" s="1" t="n">
        <f aca="false">EA254+1</f>
        <v>1905</v>
      </c>
      <c r="EB255" s="111" t="n">
        <v>1905</v>
      </c>
      <c r="EC255" s="109" t="n">
        <v>21.9</v>
      </c>
      <c r="ED255" s="109" t="n">
        <v>16.8</v>
      </c>
      <c r="EE255" s="109" t="n">
        <v>16.4</v>
      </c>
      <c r="EF255" s="109" t="n">
        <v>11.7</v>
      </c>
      <c r="EG255" s="109" t="n">
        <v>9.1</v>
      </c>
      <c r="EH255" s="109" t="n">
        <v>4.1</v>
      </c>
      <c r="EI255" s="109" t="n">
        <v>4.8</v>
      </c>
      <c r="EJ255" s="109" t="n">
        <v>3.4</v>
      </c>
      <c r="EK255" s="109" t="n">
        <v>5.9</v>
      </c>
      <c r="EL255" s="109" t="n">
        <v>8.9</v>
      </c>
      <c r="EM255" s="109" t="n">
        <v>14.1</v>
      </c>
      <c r="EN255" s="109" t="n">
        <v>19</v>
      </c>
      <c r="EO255" s="110" t="n">
        <f aca="false">SUM(EC255:EN255)/12</f>
        <v>11.3416666666667</v>
      </c>
      <c r="FA255" s="1" t="n">
        <f aca="false">FA254+1</f>
        <v>1905</v>
      </c>
      <c r="FB255" s="131" t="n">
        <v>1905</v>
      </c>
      <c r="FC255" s="132" t="n">
        <v>13.5</v>
      </c>
      <c r="FD255" s="132" t="n">
        <v>12</v>
      </c>
      <c r="FE255" s="132" t="n">
        <v>11.3</v>
      </c>
      <c r="FF255" s="132" t="n">
        <v>10.6</v>
      </c>
      <c r="FG255" s="132" t="n">
        <v>8.4</v>
      </c>
      <c r="FH255" s="132" t="n">
        <v>8.1</v>
      </c>
      <c r="FI255" s="132" t="n">
        <v>6.3</v>
      </c>
      <c r="FJ255" s="132" t="n">
        <v>5.3</v>
      </c>
      <c r="FK255" s="132" t="n">
        <v>5.5</v>
      </c>
      <c r="FL255" s="132" t="n">
        <v>5.8</v>
      </c>
      <c r="FM255" s="132" t="n">
        <v>8.5</v>
      </c>
      <c r="FN255" s="132" t="n">
        <v>10.5</v>
      </c>
      <c r="FO255" s="110" t="n">
        <f aca="false">SUM(FC255:FN255)/12</f>
        <v>8.81666666666667</v>
      </c>
      <c r="GA255" s="1" t="n">
        <f aca="false">GA254+1</f>
        <v>1905</v>
      </c>
      <c r="GB255" s="111" t="n">
        <v>1905</v>
      </c>
      <c r="GC255" s="109" t="n">
        <v>11.9</v>
      </c>
      <c r="GD255" s="109" t="n">
        <v>11</v>
      </c>
      <c r="GE255" s="109" t="n">
        <v>9.7</v>
      </c>
      <c r="GF255" s="109" t="n">
        <v>10.1</v>
      </c>
      <c r="GG255" s="109" t="n">
        <v>8.1</v>
      </c>
      <c r="GH255" s="109" t="n">
        <v>7.4</v>
      </c>
      <c r="GI255" s="109" t="n">
        <v>6.2</v>
      </c>
      <c r="GJ255" s="109" t="n">
        <v>5.9</v>
      </c>
      <c r="GK255" s="109" t="n">
        <v>5.9</v>
      </c>
      <c r="GL255" s="109" t="n">
        <v>6.9</v>
      </c>
      <c r="GM255" s="109" t="n">
        <v>8.3</v>
      </c>
      <c r="GN255" s="109" t="n">
        <v>9.8</v>
      </c>
      <c r="GO255" s="110" t="n">
        <f aca="false">SUM(GC255:GN255)/12</f>
        <v>8.43333333333333</v>
      </c>
      <c r="HA255" s="1" t="n">
        <f aca="false">HA254+1</f>
        <v>1905</v>
      </c>
      <c r="HB255" s="113" t="s">
        <v>56</v>
      </c>
      <c r="HC255" s="109" t="n">
        <v>14.5</v>
      </c>
      <c r="HD255" s="109" t="n">
        <v>13</v>
      </c>
      <c r="HE255" s="109" t="n">
        <v>12.3</v>
      </c>
      <c r="HF255" s="109" t="n">
        <v>12.8</v>
      </c>
      <c r="HG255" s="109" t="n">
        <v>9.7</v>
      </c>
      <c r="HH255" s="109" t="n">
        <v>8.7</v>
      </c>
      <c r="HI255" s="109" t="n">
        <v>7</v>
      </c>
      <c r="HJ255" s="109" t="n">
        <v>6</v>
      </c>
      <c r="HK255" s="109" t="n">
        <v>6.7</v>
      </c>
      <c r="HL255" s="109" t="n">
        <v>7.2</v>
      </c>
      <c r="HM255" s="109" t="n">
        <v>9.3</v>
      </c>
      <c r="HN255" s="109" t="n">
        <v>12.3</v>
      </c>
      <c r="HO255" s="110" t="n">
        <f aca="false">SUM(HC255:HN255)/12</f>
        <v>9.95833333333333</v>
      </c>
      <c r="JA255" s="1" t="n">
        <f aca="false">JA254+1</f>
        <v>1905</v>
      </c>
      <c r="JB255" s="113" t="s">
        <v>56</v>
      </c>
      <c r="JC255" s="109" t="n">
        <v>13.8</v>
      </c>
      <c r="JD255" s="109" t="n">
        <v>12</v>
      </c>
      <c r="JE255" s="109" t="n">
        <v>12.3</v>
      </c>
      <c r="JF255" s="109" t="n">
        <v>11.4</v>
      </c>
      <c r="JG255" s="109" t="n">
        <v>10.1</v>
      </c>
      <c r="JH255" s="109" t="n">
        <v>9.7</v>
      </c>
      <c r="JI255" s="109" t="n">
        <v>8.4</v>
      </c>
      <c r="JJ255" s="109" t="n">
        <v>8.1</v>
      </c>
      <c r="JK255" s="109" t="n">
        <v>7.6</v>
      </c>
      <c r="JL255" s="109" t="n">
        <v>8.2</v>
      </c>
      <c r="JM255" s="109" t="n">
        <v>10.4</v>
      </c>
      <c r="JN255" s="109" t="n">
        <v>11.2</v>
      </c>
      <c r="JO255" s="110" t="n">
        <f aca="false">SUM(JC255:JN255)/12</f>
        <v>10.2666666666667</v>
      </c>
      <c r="MA255" s="1" t="n">
        <f aca="false">MA254+1</f>
        <v>1905</v>
      </c>
      <c r="MB255" s="111" t="n">
        <v>1905</v>
      </c>
      <c r="MC255" s="109" t="n">
        <v>13.5</v>
      </c>
      <c r="MD255" s="109" t="n">
        <v>12</v>
      </c>
      <c r="ME255" s="109" t="n">
        <v>11.3</v>
      </c>
      <c r="MF255" s="109" t="n">
        <v>10.6</v>
      </c>
      <c r="MG255" s="109" t="n">
        <v>8.4</v>
      </c>
      <c r="MH255" s="109" t="n">
        <v>8.1</v>
      </c>
      <c r="MI255" s="109" t="n">
        <v>6.3</v>
      </c>
      <c r="MJ255" s="109" t="n">
        <v>5.3</v>
      </c>
      <c r="MK255" s="109" t="n">
        <v>5.5</v>
      </c>
      <c r="ML255" s="109" t="n">
        <v>5.8</v>
      </c>
      <c r="MM255" s="109" t="n">
        <v>8.5</v>
      </c>
      <c r="MN255" s="109" t="n">
        <v>10.5</v>
      </c>
      <c r="MO255" s="110" t="n">
        <f aca="false">SUM(MC255:MN255)/12</f>
        <v>8.81666666666667</v>
      </c>
      <c r="OG255" s="73"/>
      <c r="OH255" s="73"/>
      <c r="OI255" s="73"/>
      <c r="OJ255" s="73"/>
      <c r="OK255" s="73"/>
      <c r="OL255" s="73"/>
      <c r="OM255" s="73"/>
      <c r="ON255" s="39" t="n">
        <f aca="false">(FO255+GO255+MO255)/3</f>
        <v>8.68888888888889</v>
      </c>
      <c r="OO255" s="40" t="n">
        <f aca="false">(AO255+BO255+EO255+HO255+JO255)/5</f>
        <v>10.3116666666667</v>
      </c>
      <c r="OP255" s="41" t="n">
        <f aca="false">(FO255+GO255+MO255+AO255+BO255+EO255+HO255+JO255)/8</f>
        <v>9.703125</v>
      </c>
      <c r="OQ255" s="73"/>
      <c r="OR255" s="73"/>
      <c r="OS255" s="73"/>
      <c r="OT255" s="73"/>
      <c r="OU255" s="73"/>
      <c r="OV255" s="73"/>
      <c r="OW255" s="73"/>
      <c r="OX255" s="73"/>
      <c r="OY255" s="73"/>
      <c r="OZ255" s="73"/>
      <c r="PA255" s="89"/>
      <c r="PB255" s="90"/>
      <c r="PC255" s="73"/>
      <c r="PD255" s="73"/>
      <c r="PE255" s="73"/>
      <c r="PN255" s="28" t="n">
        <f aca="false">MAX(FC255:FN255,GC255:GN255,MC255:MN255)</f>
        <v>13.5</v>
      </c>
      <c r="PO255" s="29" t="n">
        <f aca="false">MIN(FC255:FN255,GC255:GN255,MC255:MN255)</f>
        <v>5.3</v>
      </c>
      <c r="PP255" s="30" t="n">
        <f aca="false">MAX(AC255:AN255,BC255:BN255,EC255:EN255,HC255:HN255,JC255:JN255)</f>
        <v>21.9</v>
      </c>
      <c r="PQ255" s="31" t="n">
        <f aca="false">MIN(AC255:AN255,BC255:BN255,EC255:EN255,HC255:HN255,JC255:JN255)</f>
        <v>3.4</v>
      </c>
      <c r="QU255" s="116" t="n">
        <f aca="false">AVERAGE(AH255,AI255,AJ255,BH255,BI255,BJ255,CH255,CI255,CJ255,DH255,DI255,DJ255,EH255,EI255,EJ255,FH255,FI255,FJ255,GH255,GI255,GJ255,HH255,HI255,HJ255,IH255,II255,IJ255,JH255,JI255,JJ255,KH255,KI255,KJ255,LH255,LI255,LJ255,MH255,MI255,MJ255,NH255,NI255,NJ255)</f>
        <v>6.63333333333333</v>
      </c>
      <c r="QV255" s="117" t="n">
        <f aca="false">AVERAGE(AC255,AD255,AN255,BC255,BD255,BN255,CC255,CD255,CN255,DC255,DD255,DN255,EC255,ED255,EN255,FC255,FD255,FN255,GC255,GD255,GN255,HC255,HD255,HN255,IC255,ID255,IN255,JC255,JD255,JN255,KC255,KD255,KN255,LC255,LD255,LN255,MC255,MD255,MN255,NC255,ND255,NN255,)</f>
        <v>13.024</v>
      </c>
      <c r="QW255" s="116" t="n">
        <f aca="false">AVERAGE(QU245:QU255)</f>
        <v>6.40568181818182</v>
      </c>
      <c r="QX255" s="118" t="n">
        <f aca="false">AVERAGE(QV245:QV255)</f>
        <v>13.9414545454545</v>
      </c>
    </row>
    <row r="256" customFormat="false" ht="12.9" hidden="false" customHeight="false" outlineLevel="0" collapsed="false">
      <c r="A256" s="101"/>
      <c r="B256" s="102" t="n">
        <f aca="false">AVERAGE(AO256,BO256,CO256,DO256,EO256,FO256,GO256,HO256,IO256,JO256,KO256,LO256,MO256,NO256)</f>
        <v>10.9291666666667</v>
      </c>
      <c r="C256" s="103" t="n">
        <f aca="false">AVERAGE(B252:B256)</f>
        <v>10.319375</v>
      </c>
      <c r="D256" s="104" t="n">
        <f aca="false">AVERAGE(B247:B256)</f>
        <v>10.4038541666667</v>
      </c>
      <c r="E256" s="102" t="n">
        <f aca="false">AVERAGE(B237:B256)</f>
        <v>10.3860102513228</v>
      </c>
      <c r="F256" s="105"/>
      <c r="G256" s="3" t="n">
        <f aca="false">MAX(AC256:AN256,BC256:BN256,CC256:CN256,DC256:DN256,EC256:EN256,FC256:FN256,GC256:GN256,HC256:HN256,IC256:IN256,JC256:JN256,KC256:KN256,LC256:LN256,MC256:MN256,NC256:NN256)</f>
        <v>23.3</v>
      </c>
      <c r="H256" s="106" t="n">
        <f aca="false">MEDIAN(AC256:AN256,BC256:BN256,CC256:CN256,DC256:DN256,EC256:EN256,FC256:FN256,GC256:GN256,HC256:HN256,IC256:IN256,JC256:JN256,KC256:KN256,LC256:LN256,MC256:MN256,NC256:NN256)</f>
        <v>10.4</v>
      </c>
      <c r="I256" s="102" t="n">
        <f aca="false">MIN(AC256:AN256,BC256:BN256,CC256:CN256,DC256:DN256,EC256:EN256,FC256:FN256,GC256:GN256,HC256:HN256,IC256:IN256,JC256:JN256,KC256:KN256,LC256:LN256,MC256:MN256,NC256:NN256)</f>
        <v>4.9</v>
      </c>
      <c r="J256" s="107" t="n">
        <f aca="false">(G256+I256)/2</f>
        <v>14.1</v>
      </c>
      <c r="AA256" s="1" t="n">
        <f aca="false">AA255+1</f>
        <v>1906</v>
      </c>
      <c r="AB256" s="108" t="n">
        <v>1906</v>
      </c>
      <c r="AC256" s="109" t="n">
        <v>18.3</v>
      </c>
      <c r="AD256" s="109" t="n">
        <v>19.3</v>
      </c>
      <c r="AE256" s="109" t="n">
        <v>14.9</v>
      </c>
      <c r="AF256" s="109" t="n">
        <v>13.6</v>
      </c>
      <c r="AG256" s="109" t="n">
        <v>11.5</v>
      </c>
      <c r="AH256" s="109" t="n">
        <v>10.3</v>
      </c>
      <c r="AI256" s="109" t="n">
        <v>8.2</v>
      </c>
      <c r="AJ256" s="109" t="n">
        <v>7.9</v>
      </c>
      <c r="AK256" s="109" t="n">
        <v>9.1</v>
      </c>
      <c r="AL256" s="109" t="n">
        <v>10.5</v>
      </c>
      <c r="AM256" s="109" t="n">
        <v>11.6</v>
      </c>
      <c r="AN256" s="109" t="n">
        <v>15.7</v>
      </c>
      <c r="AO256" s="110" t="n">
        <f aca="false">SUM(AC256:AN256)/12</f>
        <v>12.575</v>
      </c>
      <c r="BA256" s="1" t="n">
        <f aca="false">BA255+1</f>
        <v>1906</v>
      </c>
      <c r="BB256" s="111" t="n">
        <v>1906</v>
      </c>
      <c r="BC256" s="109" t="n">
        <v>16.7</v>
      </c>
      <c r="BD256" s="109" t="n">
        <v>17.4</v>
      </c>
      <c r="BE256" s="109" t="n">
        <v>12.4</v>
      </c>
      <c r="BF256" s="109" t="n">
        <v>11.9</v>
      </c>
      <c r="BG256" s="109" t="n">
        <v>10</v>
      </c>
      <c r="BH256" s="109" t="n">
        <v>8.7</v>
      </c>
      <c r="BI256" s="109" t="n">
        <v>6.6</v>
      </c>
      <c r="BJ256" s="109" t="n">
        <v>6.1</v>
      </c>
      <c r="BK256" s="109" t="n">
        <v>6.6</v>
      </c>
      <c r="BL256" s="109" t="n">
        <v>8.9</v>
      </c>
      <c r="BM256" s="109" t="n">
        <v>9.2</v>
      </c>
      <c r="BN256" s="109" t="n">
        <v>13.8</v>
      </c>
      <c r="BO256" s="110" t="n">
        <f aca="false">SUM(BC256:BN256)/12</f>
        <v>10.6916666666667</v>
      </c>
      <c r="EA256" s="1" t="n">
        <f aca="false">EA255+1</f>
        <v>1906</v>
      </c>
      <c r="EB256" s="111" t="n">
        <v>1906</v>
      </c>
      <c r="EC256" s="109" t="n">
        <v>22.2</v>
      </c>
      <c r="ED256" s="109" t="n">
        <v>23.3</v>
      </c>
      <c r="EE256" s="109" t="n">
        <v>14.9</v>
      </c>
      <c r="EF256" s="109" t="n">
        <v>13.2</v>
      </c>
      <c r="EG256" s="109" t="n">
        <v>9.7</v>
      </c>
      <c r="EH256" s="109" t="n">
        <v>8.4</v>
      </c>
      <c r="EI256" s="109" t="n">
        <v>4.9</v>
      </c>
      <c r="EJ256" s="109" t="n">
        <v>7.1</v>
      </c>
      <c r="EK256" s="109" t="n">
        <v>8.8</v>
      </c>
      <c r="EL256" s="109" t="n">
        <v>12.7</v>
      </c>
      <c r="EM256" s="109" t="n">
        <v>13.4</v>
      </c>
      <c r="EN256" s="109" t="n">
        <v>19.1</v>
      </c>
      <c r="EO256" s="110" t="n">
        <f aca="false">SUM(EC256:EN256)/12</f>
        <v>13.1416666666667</v>
      </c>
      <c r="FA256" s="1" t="n">
        <f aca="false">FA255+1</f>
        <v>1906</v>
      </c>
      <c r="FB256" s="131" t="n">
        <v>1906</v>
      </c>
      <c r="FC256" s="132" t="n">
        <v>14.2</v>
      </c>
      <c r="FD256" s="132" t="n">
        <v>13.7</v>
      </c>
      <c r="FE256" s="132" t="n">
        <v>11.7</v>
      </c>
      <c r="FF256" s="132" t="n">
        <v>10.9</v>
      </c>
      <c r="FG256" s="132" t="n">
        <v>9.1</v>
      </c>
      <c r="FH256" s="132" t="n">
        <v>8.4</v>
      </c>
      <c r="FI256" s="132" t="n">
        <v>6.8</v>
      </c>
      <c r="FJ256" s="132" t="n">
        <v>6.2</v>
      </c>
      <c r="FK256" s="132" t="n">
        <v>6.4</v>
      </c>
      <c r="FL256" s="132" t="n">
        <v>8.5</v>
      </c>
      <c r="FM256" s="132" t="n">
        <v>9.4</v>
      </c>
      <c r="FN256" s="132" t="n">
        <v>12.2</v>
      </c>
      <c r="FO256" s="110" t="n">
        <f aca="false">SUM(FC256:FN256)/12</f>
        <v>9.79166666666667</v>
      </c>
      <c r="GA256" s="1" t="n">
        <f aca="false">GA255+1</f>
        <v>1906</v>
      </c>
      <c r="GB256" s="111" t="n">
        <v>1906</v>
      </c>
      <c r="GC256" s="109" t="n">
        <v>12.2</v>
      </c>
      <c r="GD256" s="109" t="n">
        <v>12.7</v>
      </c>
      <c r="GE256" s="109" t="n">
        <v>12.1</v>
      </c>
      <c r="GF256" s="109" t="n">
        <v>10.3</v>
      </c>
      <c r="GG256" s="109" t="n">
        <v>9.6</v>
      </c>
      <c r="GH256" s="109" t="n">
        <v>8.2</v>
      </c>
      <c r="GI256" s="109" t="n">
        <v>6.9</v>
      </c>
      <c r="GJ256" s="109" t="n">
        <v>6.1</v>
      </c>
      <c r="GK256" s="109" t="n">
        <v>6.7</v>
      </c>
      <c r="GL256" s="109" t="n">
        <v>7</v>
      </c>
      <c r="GM256" s="109" t="n">
        <v>8.6</v>
      </c>
      <c r="GN256" s="109" t="n">
        <v>9.9</v>
      </c>
      <c r="GO256" s="110" t="n">
        <f aca="false">SUM(GC256:GN256)/12</f>
        <v>9.19166666666667</v>
      </c>
      <c r="HA256" s="1" t="n">
        <f aca="false">HA255+1</f>
        <v>1906</v>
      </c>
      <c r="HB256" s="113" t="s">
        <v>57</v>
      </c>
      <c r="HC256" s="109" t="n">
        <v>15.2</v>
      </c>
      <c r="HD256" s="109" t="n">
        <v>16</v>
      </c>
      <c r="HE256" s="109" t="n">
        <v>13.5</v>
      </c>
      <c r="HF256" s="109" t="n">
        <v>12.4</v>
      </c>
      <c r="HG256" s="109" t="n">
        <v>11</v>
      </c>
      <c r="HH256" s="109" t="n">
        <v>10.1</v>
      </c>
      <c r="HI256" s="109" t="n">
        <v>7.9</v>
      </c>
      <c r="HJ256" s="109" t="n">
        <v>6.8</v>
      </c>
      <c r="HK256" s="109" t="n">
        <v>7.5</v>
      </c>
      <c r="HL256" s="109" t="n">
        <v>8.5</v>
      </c>
      <c r="HM256" s="109" t="n">
        <v>10.5</v>
      </c>
      <c r="HN256" s="109" t="n">
        <v>12.2</v>
      </c>
      <c r="HO256" s="110" t="n">
        <f aca="false">SUM(HC256:HN256)/12</f>
        <v>10.9666666666667</v>
      </c>
      <c r="JA256" s="1" t="n">
        <f aca="false">JA255+1</f>
        <v>1906</v>
      </c>
      <c r="JB256" s="113" t="s">
        <v>57</v>
      </c>
      <c r="JC256" s="109" t="n">
        <v>14.2</v>
      </c>
      <c r="JD256" s="109" t="n">
        <v>12.9</v>
      </c>
      <c r="JE256" s="109" t="n">
        <v>13.2</v>
      </c>
      <c r="JF256" s="109" t="n">
        <v>12.8</v>
      </c>
      <c r="JG256" s="109" t="n">
        <v>11.6</v>
      </c>
      <c r="JH256" s="109" t="n">
        <v>11</v>
      </c>
      <c r="JI256" s="109" t="n">
        <v>9.1</v>
      </c>
      <c r="JJ256" s="109" t="n">
        <v>8.3</v>
      </c>
      <c r="JK256" s="109" t="n">
        <v>9.1</v>
      </c>
      <c r="JL256" s="109" t="n">
        <v>10</v>
      </c>
      <c r="JM256" s="109" t="n">
        <v>10.7</v>
      </c>
      <c r="JN256" s="109" t="n">
        <v>12.5</v>
      </c>
      <c r="JO256" s="110" t="n">
        <f aca="false">SUM(JC256:JN256)/12</f>
        <v>11.2833333333333</v>
      </c>
      <c r="LB256" s="1" t="s">
        <v>192</v>
      </c>
      <c r="MA256" s="1" t="n">
        <f aca="false">MA255+1</f>
        <v>1906</v>
      </c>
      <c r="MB256" s="111" t="n">
        <v>1906</v>
      </c>
      <c r="MC256" s="109" t="n">
        <v>14.2</v>
      </c>
      <c r="MD256" s="109" t="n">
        <v>13.7</v>
      </c>
      <c r="ME256" s="109" t="n">
        <v>11.7</v>
      </c>
      <c r="MF256" s="109" t="n">
        <v>10.9</v>
      </c>
      <c r="MG256" s="109" t="n">
        <v>9.1</v>
      </c>
      <c r="MH256" s="109" t="n">
        <v>8.4</v>
      </c>
      <c r="MI256" s="109" t="n">
        <v>6.8</v>
      </c>
      <c r="MJ256" s="109" t="n">
        <v>6.2</v>
      </c>
      <c r="MK256" s="109" t="n">
        <v>6.4</v>
      </c>
      <c r="ML256" s="109" t="n">
        <v>8.5</v>
      </c>
      <c r="MM256" s="109" t="n">
        <v>9.4</v>
      </c>
      <c r="MN256" s="109" t="n">
        <v>12.2</v>
      </c>
      <c r="MO256" s="110" t="n">
        <f aca="false">SUM(MC256:MN256)/12</f>
        <v>9.79166666666667</v>
      </c>
      <c r="OG256" s="73"/>
      <c r="OH256" s="73"/>
      <c r="OI256" s="73"/>
      <c r="OJ256" s="73"/>
      <c r="OK256" s="73"/>
      <c r="OL256" s="73"/>
      <c r="OM256" s="73"/>
      <c r="ON256" s="39" t="n">
        <f aca="false">(FO256+GO256+MO256)/3</f>
        <v>9.59166666666667</v>
      </c>
      <c r="OO256" s="40" t="n">
        <f aca="false">(AO256+BO256+EO256+HO256+JO256)/5</f>
        <v>11.7316666666667</v>
      </c>
      <c r="OP256" s="41" t="n">
        <f aca="false">(FO256+GO256+MO256+AO256+BO256+EO256+HO256+JO256)/8</f>
        <v>10.9291666666667</v>
      </c>
      <c r="OQ256" s="73"/>
      <c r="OR256" s="73"/>
      <c r="OS256" s="73"/>
      <c r="OT256" s="73"/>
      <c r="OU256" s="73"/>
      <c r="OV256" s="73"/>
      <c r="OW256" s="73"/>
      <c r="OX256" s="73"/>
      <c r="OY256" s="73"/>
      <c r="OZ256" s="73"/>
      <c r="PA256" s="89"/>
      <c r="PB256" s="90"/>
      <c r="PC256" s="73"/>
      <c r="PD256" s="73"/>
      <c r="PE256" s="73"/>
      <c r="PN256" s="28" t="n">
        <f aca="false">MAX(FC256:FN256,GC256:GN256,MC256:MN256)</f>
        <v>14.2</v>
      </c>
      <c r="PO256" s="29" t="n">
        <f aca="false">MIN(FC256:FN256,GC256:GN256,MC256:MN256)</f>
        <v>6.1</v>
      </c>
      <c r="PP256" s="30" t="n">
        <f aca="false">MAX(AC256:AN256,BC256:BN256,EC256:EN256,HC256:HN256,JC256:JN256)</f>
        <v>23.3</v>
      </c>
      <c r="PQ256" s="31" t="n">
        <f aca="false">MIN(AC256:AN256,BC256:BN256,EC256:EN256,HC256:HN256,JC256:JN256)</f>
        <v>4.9</v>
      </c>
      <c r="QU256" s="116" t="n">
        <f aca="false">AVERAGE(AH256,AI256,AJ256,BH256,BI256,BJ256,CH256,CI256,CJ256,DH256,DI256,DJ256,EH256,EI256,EJ256,FH256,FI256,FJ256,GH256,GI256,GJ256,HH256,HI256,HJ256,IH256,II256,IJ256,JH256,JI256,JJ256,KH256,KI256,KJ256,LH256,LI256,LJ256,MH256,MI256,MJ256,NH256,NI256,NJ256)</f>
        <v>7.725</v>
      </c>
      <c r="QV256" s="117" t="n">
        <f aca="false">AVERAGE(AC256,AD256,AN256,BC256,BD256,BN256,CC256,CD256,CN256,DC256,DD256,DN256,EC256,ED256,EN256,FC256,FD256,FN256,GC256,GD256,GN256,HC256,HD256,HN256,IC256,ID256,IN256,JC256,JD256,JN256,KC256,KD256,KN256,LC256,LD256,LN256,MC256,MD256,MN256,NC256,ND256,NN256,)</f>
        <v>14.552</v>
      </c>
      <c r="QW256" s="116" t="n">
        <f aca="false">AVERAGE(QU246:QU256)</f>
        <v>6.49204545454545</v>
      </c>
      <c r="QX256" s="118" t="n">
        <f aca="false">AVERAGE(QV246:QV256)</f>
        <v>13.9621818181818</v>
      </c>
    </row>
    <row r="257" customFormat="false" ht="12.9" hidden="false" customHeight="false" outlineLevel="0" collapsed="false">
      <c r="A257" s="101"/>
      <c r="B257" s="102" t="n">
        <f aca="false">AVERAGE(AO257,BO257,CO257,DO257,EO257,FO257,GO257,HO257,IO257,JO257,KO257,LO257,MO257,NO257)</f>
        <v>9.9509837962963</v>
      </c>
      <c r="C257" s="103" t="n">
        <f aca="false">AVERAGE(B253:B257)</f>
        <v>10.2543634259259</v>
      </c>
      <c r="D257" s="104" t="n">
        <f aca="false">AVERAGE(B248:B257)</f>
        <v>10.3372858796296</v>
      </c>
      <c r="E257" s="102" t="n">
        <f aca="false">AVERAGE(B238:B257)</f>
        <v>10.3989761078042</v>
      </c>
      <c r="F257" s="105"/>
      <c r="G257" s="3" t="n">
        <f aca="false">MAX(AC257:AN257,BC257:BN257,CC257:CN257,DC257:DN257,EC257:EN257,FC257:FN257,GC257:GN257,HC257:HN257,IC257:IN257,JC257:JN257,KC257:KN257,LC257:LN257,MC257:MN257,NC257:NN257)</f>
        <v>18.9</v>
      </c>
      <c r="H257" s="106" t="n">
        <f aca="false">MEDIAN(AC257:AN257,BC257:BN257,CC257:CN257,DC257:DN257,EC257:EN257,FC257:FN257,GC257:GN257,HC257:HN257,IC257:IN257,JC257:JN257,KC257:KN257,LC257:LN257,MC257:MN257,NC257:NN257)</f>
        <v>9.8</v>
      </c>
      <c r="I257" s="102" t="n">
        <f aca="false">MIN(AC257:AN257,BC257:BN257,CC257:CN257,DC257:DN257,EC257:EN257,FC257:FN257,GC257:GN257,HC257:HN257,IC257:IN257,JC257:JN257,KC257:KN257,LC257:LN257,MC257:MN257,NC257:NN257)</f>
        <v>4.7</v>
      </c>
      <c r="J257" s="107" t="n">
        <f aca="false">(G257+I257)/2</f>
        <v>11.8</v>
      </c>
      <c r="AA257" s="1" t="n">
        <f aca="false">AA256+1</f>
        <v>1907</v>
      </c>
      <c r="AB257" s="108" t="n">
        <v>1907</v>
      </c>
      <c r="AC257" s="109" t="n">
        <v>15.3</v>
      </c>
      <c r="AD257" s="109" t="n">
        <v>17.6</v>
      </c>
      <c r="AE257" s="109" t="n">
        <v>13.2</v>
      </c>
      <c r="AF257" s="109" t="n">
        <v>11.6</v>
      </c>
      <c r="AG257" s="109" t="n">
        <v>9.9</v>
      </c>
      <c r="AH257" s="109" t="n">
        <v>7.8</v>
      </c>
      <c r="AI257" s="109" t="n">
        <v>7.4</v>
      </c>
      <c r="AJ257" s="109" t="n">
        <v>8.4</v>
      </c>
      <c r="AK257" s="109" t="n">
        <v>9.9</v>
      </c>
      <c r="AL257" s="109" t="n">
        <v>10.7</v>
      </c>
      <c r="AM257" s="109" t="n">
        <v>13.7</v>
      </c>
      <c r="AN257" s="109" t="n">
        <v>13.3</v>
      </c>
      <c r="AO257" s="110" t="n">
        <f aca="false">SUM(AC257:AN257)/12</f>
        <v>11.5666666666667</v>
      </c>
      <c r="BA257" s="1" t="n">
        <f aca="false">BA256+1</f>
        <v>1907</v>
      </c>
      <c r="BB257" s="111" t="n">
        <v>1907</v>
      </c>
      <c r="BC257" s="109" t="n">
        <v>13.3</v>
      </c>
      <c r="BD257" s="109" t="n">
        <v>14.4</v>
      </c>
      <c r="BE257" s="109" t="n">
        <v>10.3</v>
      </c>
      <c r="BF257" s="109" t="n">
        <v>9.4</v>
      </c>
      <c r="BG257" s="109" t="n">
        <v>7.6</v>
      </c>
      <c r="BH257" s="109" t="n">
        <v>5.4</v>
      </c>
      <c r="BI257" s="109" t="n">
        <v>5.4</v>
      </c>
      <c r="BJ257" s="109" t="n">
        <v>6.8</v>
      </c>
      <c r="BK257" s="109" t="n">
        <v>7.3</v>
      </c>
      <c r="BL257" s="109" t="n">
        <v>8.2</v>
      </c>
      <c r="BM257" s="109" t="n">
        <v>11.6</v>
      </c>
      <c r="BN257" s="109" t="n">
        <v>12.2</v>
      </c>
      <c r="BO257" s="110" t="n">
        <f aca="false">SUM(BC257:BN257)/12</f>
        <v>9.325</v>
      </c>
      <c r="EA257" s="1" t="n">
        <f aca="false">EA256+1</f>
        <v>1907</v>
      </c>
      <c r="EB257" s="111" t="n">
        <v>1907</v>
      </c>
      <c r="EC257" s="109" t="n">
        <v>18.7</v>
      </c>
      <c r="ED257" s="109" t="n">
        <v>18.7</v>
      </c>
      <c r="EE257" s="109" t="n">
        <v>15.5</v>
      </c>
      <c r="EF257" s="109" t="n">
        <v>9.9</v>
      </c>
      <c r="EG257" s="109" t="n">
        <v>7.4</v>
      </c>
      <c r="EH257" s="109" t="n">
        <v>7.2</v>
      </c>
      <c r="EI257" s="109" t="n">
        <v>4.7</v>
      </c>
      <c r="EJ257" s="109" t="n">
        <v>5.4</v>
      </c>
      <c r="EK257" s="109" t="n">
        <v>9</v>
      </c>
      <c r="EL257" s="109" t="n">
        <v>12.2</v>
      </c>
      <c r="EM257" s="109" t="n">
        <v>14.9</v>
      </c>
      <c r="EN257" s="109" t="n">
        <v>18.9</v>
      </c>
      <c r="EO257" s="110" t="n">
        <f aca="false">SUM(EC257:EN257)/12</f>
        <v>11.875</v>
      </c>
      <c r="FA257" s="1" t="n">
        <f aca="false">FA256+1</f>
        <v>1907</v>
      </c>
      <c r="FB257" s="131" t="n">
        <v>1907</v>
      </c>
      <c r="FC257" s="132" t="n">
        <v>12.7</v>
      </c>
      <c r="FD257" s="132" t="n">
        <v>12.2</v>
      </c>
      <c r="FE257" s="132" t="n">
        <v>9.7</v>
      </c>
      <c r="FF257" s="132" t="n">
        <v>9.3</v>
      </c>
      <c r="FG257" s="132" t="n">
        <v>7.8</v>
      </c>
      <c r="FH257" s="132" t="n">
        <v>5.6</v>
      </c>
      <c r="FI257" s="132" t="n">
        <v>5.6</v>
      </c>
      <c r="FJ257" s="132" t="n">
        <v>7.1</v>
      </c>
      <c r="FK257" s="120" t="n">
        <f aca="false">(FK254+FK255+FK256+FK258+FK259+FK260)/6</f>
        <v>6.85</v>
      </c>
      <c r="FL257" s="120" t="n">
        <f aca="false">(FL254+FL255+FL256+FL258+FL259+FL260)/6</f>
        <v>8.65</v>
      </c>
      <c r="FM257" s="120" t="n">
        <f aca="false">(FM254+FM255+FM256+FM258+FM259+FM260)/6</f>
        <v>10.2277777777778</v>
      </c>
      <c r="FN257" s="132" t="n">
        <v>11.2</v>
      </c>
      <c r="FO257" s="110" t="n">
        <f aca="false">SUM(FC257:FN257)/12</f>
        <v>8.91064814814815</v>
      </c>
      <c r="GA257" s="1" t="n">
        <f aca="false">GA256+1</f>
        <v>1907</v>
      </c>
      <c r="GB257" s="111" t="n">
        <v>1907</v>
      </c>
      <c r="GC257" s="109" t="n">
        <v>12.2</v>
      </c>
      <c r="GD257" s="109" t="n">
        <v>10.3</v>
      </c>
      <c r="GE257" s="109" t="n">
        <v>10.3</v>
      </c>
      <c r="GF257" s="109" t="n">
        <v>9.3</v>
      </c>
      <c r="GG257" s="109" t="n">
        <v>8.1</v>
      </c>
      <c r="GH257" s="109" t="n">
        <v>5.4</v>
      </c>
      <c r="GI257" s="109" t="n">
        <v>5.2</v>
      </c>
      <c r="GJ257" s="109" t="n">
        <v>6.9</v>
      </c>
      <c r="GK257" s="109" t="n">
        <v>7.6</v>
      </c>
      <c r="GL257" s="109" t="n">
        <v>7.3</v>
      </c>
      <c r="GM257" s="109" t="n">
        <v>10</v>
      </c>
      <c r="GN257" s="109" t="n">
        <v>9.3</v>
      </c>
      <c r="GO257" s="110" t="n">
        <f aca="false">SUM(GC257:GN257)/12</f>
        <v>8.49166666666667</v>
      </c>
      <c r="HA257" s="1" t="n">
        <f aca="false">HA256+1</f>
        <v>1907</v>
      </c>
      <c r="HB257" s="113" t="s">
        <v>59</v>
      </c>
      <c r="HC257" s="109" t="n">
        <v>13</v>
      </c>
      <c r="HD257" s="109" t="n">
        <v>13.9</v>
      </c>
      <c r="HE257" s="109" t="n">
        <v>12.2</v>
      </c>
      <c r="HF257" s="109" t="n">
        <v>10.5</v>
      </c>
      <c r="HG257" s="109" t="n">
        <v>7.7</v>
      </c>
      <c r="HH257" s="109" t="n">
        <v>9</v>
      </c>
      <c r="HI257" s="109" t="n">
        <v>6.6</v>
      </c>
      <c r="HJ257" s="109" t="n">
        <v>7.8</v>
      </c>
      <c r="HK257" s="109" t="n">
        <v>7.5</v>
      </c>
      <c r="HL257" s="109" t="n">
        <v>8.7</v>
      </c>
      <c r="HM257" s="109" t="n">
        <v>10.9</v>
      </c>
      <c r="HN257" s="109" t="n">
        <v>11.1</v>
      </c>
      <c r="HO257" s="110" t="n">
        <f aca="false">SUM(HC257:HN257)/12</f>
        <v>9.90833333333333</v>
      </c>
      <c r="JA257" s="1" t="n">
        <f aca="false">JA256+1</f>
        <v>1907</v>
      </c>
      <c r="JB257" s="113" t="s">
        <v>59</v>
      </c>
      <c r="JC257" s="109" t="n">
        <v>13.1</v>
      </c>
      <c r="JD257" s="109" t="n">
        <v>12.7</v>
      </c>
      <c r="JE257" s="109" t="n">
        <v>12</v>
      </c>
      <c r="JF257" s="109" t="n">
        <v>11.5</v>
      </c>
      <c r="JG257" s="109" t="n">
        <v>10.7</v>
      </c>
      <c r="JH257" s="109" t="n">
        <v>7.5</v>
      </c>
      <c r="JI257" s="109" t="n">
        <v>7.7</v>
      </c>
      <c r="JJ257" s="109" t="n">
        <v>9.7</v>
      </c>
      <c r="JK257" s="109" t="n">
        <v>10.1</v>
      </c>
      <c r="JL257" s="109" t="n">
        <v>10.4</v>
      </c>
      <c r="JM257" s="109" t="n">
        <v>12.1</v>
      </c>
      <c r="JN257" s="109" t="n">
        <v>11.6</v>
      </c>
      <c r="JO257" s="110" t="n">
        <f aca="false">SUM(JC257:JN257)/12</f>
        <v>10.7583333333333</v>
      </c>
      <c r="KB257" s="1" t="s">
        <v>193</v>
      </c>
      <c r="MA257" s="1" t="n">
        <f aca="false">MA256+1</f>
        <v>1907</v>
      </c>
      <c r="MB257" s="111" t="n">
        <v>1907</v>
      </c>
      <c r="MC257" s="109" t="n">
        <v>12.7</v>
      </c>
      <c r="MD257" s="109" t="n">
        <v>12.2</v>
      </c>
      <c r="ME257" s="109" t="n">
        <v>9.7</v>
      </c>
      <c r="MF257" s="109" t="n">
        <v>9.3</v>
      </c>
      <c r="MG257" s="109" t="n">
        <v>7.8</v>
      </c>
      <c r="MH257" s="109" t="n">
        <v>5.6</v>
      </c>
      <c r="MI257" s="109" t="n">
        <v>5.6</v>
      </c>
      <c r="MJ257" s="109" t="n">
        <v>7.1</v>
      </c>
      <c r="MK257" s="120" t="n">
        <f aca="false">(MK254+MK255+MK256+MK275+MK276+MK277)/6</f>
        <v>6.35</v>
      </c>
      <c r="ML257" s="120" t="n">
        <f aca="false">(ML254+ML255+ML256+ML275+ML276+ML277)/6</f>
        <v>7.81666666666667</v>
      </c>
      <c r="MM257" s="120" t="n">
        <f aca="false">(MM254+MM255+MM256+MM275+MM276+MM277)/6</f>
        <v>9.9</v>
      </c>
      <c r="MN257" s="109" t="n">
        <v>11.2</v>
      </c>
      <c r="MO257" s="110" t="n">
        <f aca="false">SUM(MC257:MN257)/12</f>
        <v>8.77222222222222</v>
      </c>
      <c r="OG257" s="73"/>
      <c r="OH257" s="73"/>
      <c r="OI257" s="73"/>
      <c r="OJ257" s="73"/>
      <c r="OK257" s="73"/>
      <c r="OL257" s="73"/>
      <c r="OM257" s="73"/>
      <c r="ON257" s="39" t="n">
        <f aca="false">(FO257+GO257+MO257)/3</f>
        <v>8.72484567901235</v>
      </c>
      <c r="OO257" s="40" t="n">
        <f aca="false">(AO257+BO257+EO257+HO257+JO257)/5</f>
        <v>10.6866666666667</v>
      </c>
      <c r="OP257" s="41" t="n">
        <f aca="false">(FO257+GO257+MO257+AO257+BO257+EO257+HO257+JO257)/8</f>
        <v>9.9509837962963</v>
      </c>
      <c r="OQ257" s="73"/>
      <c r="OR257" s="73"/>
      <c r="OS257" s="73"/>
      <c r="OT257" s="73"/>
      <c r="OU257" s="73"/>
      <c r="OV257" s="73"/>
      <c r="OW257" s="73"/>
      <c r="OX257" s="73"/>
      <c r="OY257" s="73"/>
      <c r="OZ257" s="73"/>
      <c r="PA257" s="89"/>
      <c r="PB257" s="90"/>
      <c r="PC257" s="73"/>
      <c r="PD257" s="73"/>
      <c r="PE257" s="73"/>
      <c r="PN257" s="28" t="n">
        <f aca="false">MAX(FC257:FN257,GC257:GN257,MC257:MN257)</f>
        <v>12.7</v>
      </c>
      <c r="PO257" s="29" t="n">
        <f aca="false">MIN(FC257:FN257,GC257:GN257,MC257:MN257)</f>
        <v>5.2</v>
      </c>
      <c r="PP257" s="30" t="n">
        <f aca="false">MAX(AC257:AN257,BC257:BN257,EC257:EN257,HC257:HN257,JC257:JN257)</f>
        <v>18.9</v>
      </c>
      <c r="PQ257" s="31" t="n">
        <f aca="false">MIN(AC257:AN257,BC257:BN257,EC257:EN257,HC257:HN257,JC257:JN257)</f>
        <v>4.7</v>
      </c>
      <c r="QU257" s="116" t="n">
        <f aca="false">AVERAGE(AH257,AI257,AJ257,BH257,BI257,BJ257,CH257,CI257,CJ257,DH257,DI257,DJ257,EH257,EI257,EJ257,FH257,FI257,FJ257,GH257,GI257,GJ257,HH257,HI257,HJ257,IH257,II257,IJ257,JH257,JI257,JJ257,KH257,KI257,KJ257,LH257,LI257,LJ257,MH257,MI257,MJ257,NH257,NI257,NJ257)</f>
        <v>6.70416666666667</v>
      </c>
      <c r="QV257" s="117" t="n">
        <f aca="false">AVERAGE(AC257,AD257,AN257,BC257,BD257,BN257,CC257,CD257,CN257,DC257,DD257,DN257,EC257,ED257,EN257,FC257,FD257,FN257,GC257,GD257,GN257,HC257,HD257,HN257,IC257,ID257,IN257,JC257,JD257,JN257,KC257,KD257,KN257,LC257,LD257,LN257,MC257,MD257,MN257,NC257,ND257,NN257,)</f>
        <v>12.872</v>
      </c>
      <c r="QW257" s="116" t="n">
        <f aca="false">AVERAGE(QU247:QU257)</f>
        <v>6.60681818181818</v>
      </c>
      <c r="QX257" s="118" t="n">
        <f aca="false">AVERAGE(QV247:QV257)</f>
        <v>13.8130909090909</v>
      </c>
    </row>
    <row r="258" customFormat="false" ht="12.9" hidden="false" customHeight="false" outlineLevel="0" collapsed="false">
      <c r="A258" s="101"/>
      <c r="B258" s="102" t="n">
        <f aca="false">AVERAGE(AO258,BO258,CO258,DO258,EO258,FO258,GO258,HO258,IO258,JO258,KO258,LO258,MO258,NO258)</f>
        <v>10.3824652777778</v>
      </c>
      <c r="C258" s="103" t="n">
        <f aca="false">AVERAGE(B254:B258)</f>
        <v>10.2564814814815</v>
      </c>
      <c r="D258" s="104" t="n">
        <f aca="false">AVERAGE(B249:B258)</f>
        <v>10.3095949074074</v>
      </c>
      <c r="E258" s="102" t="n">
        <f aca="false">AVERAGE(B239:B258)</f>
        <v>10.4209928902116</v>
      </c>
      <c r="F258" s="105"/>
      <c r="G258" s="3" t="n">
        <f aca="false">MAX(AC258:AN258,BC258:BN258,CC258:CN258,DC258:DN258,EC258:EN258,FC258:FN258,GC258:GN258,HC258:HN258,IC258:IN258,JC258:JN258,KC258:KN258,LC258:LN258,MC258:MN258,NC258:NN258)</f>
        <v>20.9</v>
      </c>
      <c r="H258" s="106" t="n">
        <f aca="false">MEDIAN(AC258:AN258,BC258:BN258,CC258:CN258,DC258:DN258,EC258:EN258,FC258:FN258,GC258:GN258,HC258:HN258,IC258:IN258,JC258:JN258,KC258:KN258,LC258:LN258,MC258:MN258,NC258:NN258)</f>
        <v>10.2</v>
      </c>
      <c r="I258" s="102" t="n">
        <f aca="false">MIN(AC258:AN258,BC258:BN258,CC258:CN258,DC258:DN258,EC258:EN258,FC258:FN258,GC258:GN258,HC258:HN258,IC258:IN258,JC258:JN258,KC258:KN258,LC258:LN258,MC258:MN258,NC258:NN258)</f>
        <v>2.3</v>
      </c>
      <c r="J258" s="107" t="n">
        <f aca="false">(G258+I258)/2</f>
        <v>11.6</v>
      </c>
      <c r="AA258" s="1" t="n">
        <f aca="false">AA257+1</f>
        <v>1908</v>
      </c>
      <c r="AB258" s="108" t="n">
        <v>1908</v>
      </c>
      <c r="AC258" s="109" t="n">
        <v>20.2</v>
      </c>
      <c r="AD258" s="109" t="n">
        <v>17.3</v>
      </c>
      <c r="AE258" s="109" t="n">
        <v>14.7</v>
      </c>
      <c r="AF258" s="109" t="n">
        <v>12.8</v>
      </c>
      <c r="AG258" s="109" t="n">
        <v>10</v>
      </c>
      <c r="AH258" s="109" t="n">
        <v>6.2</v>
      </c>
      <c r="AI258" s="109" t="n">
        <v>5.9</v>
      </c>
      <c r="AJ258" s="109" t="n">
        <v>7.3</v>
      </c>
      <c r="AK258" s="109" t="n">
        <v>7.9</v>
      </c>
      <c r="AL258" s="109" t="n">
        <v>10.6</v>
      </c>
      <c r="AM258" s="109" t="n">
        <v>13.7</v>
      </c>
      <c r="AN258" s="109" t="n">
        <v>15.9</v>
      </c>
      <c r="AO258" s="110" t="n">
        <f aca="false">SUM(AC258:AN258)/12</f>
        <v>11.875</v>
      </c>
      <c r="BA258" s="1" t="n">
        <f aca="false">BA257+1</f>
        <v>1908</v>
      </c>
      <c r="BB258" s="111" t="n">
        <v>1908</v>
      </c>
      <c r="BC258" s="109" t="n">
        <v>18.1</v>
      </c>
      <c r="BD258" s="109" t="n">
        <v>15.5</v>
      </c>
      <c r="BE258" s="109" t="n">
        <v>12.4</v>
      </c>
      <c r="BF258" s="109" t="n">
        <v>10.2</v>
      </c>
      <c r="BG258" s="109" t="n">
        <v>7.9</v>
      </c>
      <c r="BH258" s="109" t="n">
        <v>4.3</v>
      </c>
      <c r="BI258" s="109" t="n">
        <v>4</v>
      </c>
      <c r="BJ258" s="109" t="n">
        <v>5.2</v>
      </c>
      <c r="BK258" s="109" t="n">
        <v>6.8</v>
      </c>
      <c r="BL258" s="109" t="n">
        <v>9.4</v>
      </c>
      <c r="BM258" s="109" t="n">
        <v>11.7</v>
      </c>
      <c r="BN258" s="109" t="n">
        <v>14.3</v>
      </c>
      <c r="BO258" s="110" t="n">
        <f aca="false">SUM(BC258:BN258)/12</f>
        <v>9.98333333333333</v>
      </c>
      <c r="EA258" s="1" t="n">
        <f aca="false">EA257+1</f>
        <v>1908</v>
      </c>
      <c r="EB258" s="113" t="s">
        <v>61</v>
      </c>
      <c r="EC258" s="109" t="n">
        <v>20.9</v>
      </c>
      <c r="ED258" s="109" t="n">
        <v>19.5</v>
      </c>
      <c r="EE258" s="109" t="n">
        <v>16.1</v>
      </c>
      <c r="EF258" s="109" t="n">
        <v>12.6</v>
      </c>
      <c r="EG258" s="109" t="n">
        <v>7.2</v>
      </c>
      <c r="EH258" s="109" t="n">
        <v>2.8</v>
      </c>
      <c r="EI258" s="109" t="n">
        <v>3</v>
      </c>
      <c r="EJ258" s="109" t="n">
        <v>5.5</v>
      </c>
      <c r="EK258" s="109" t="n">
        <v>6.3</v>
      </c>
      <c r="EL258" s="109" t="n">
        <v>11.1</v>
      </c>
      <c r="EM258" s="109" t="n">
        <v>17.1</v>
      </c>
      <c r="EN258" s="109" t="n">
        <v>18.9</v>
      </c>
      <c r="EO258" s="110" t="n">
        <f aca="false">SUM(EC258:EN258)/12</f>
        <v>11.75</v>
      </c>
      <c r="FA258" s="1" t="n">
        <f aca="false">FA257+1</f>
        <v>1908</v>
      </c>
      <c r="FB258" s="131" t="n">
        <v>1908</v>
      </c>
      <c r="FC258" s="132" t="n">
        <v>19.8</v>
      </c>
      <c r="FD258" s="132" t="n">
        <v>15.5</v>
      </c>
      <c r="FE258" s="132" t="n">
        <v>12.6</v>
      </c>
      <c r="FF258" s="120" t="n">
        <f aca="false">(FF255+FF256+FF257+FF259+FF260+FF261)/6</f>
        <v>10.45</v>
      </c>
      <c r="FG258" s="120" t="n">
        <f aca="false">(FG255+FG256+FG257+FG259+FG260+FG261)/6</f>
        <v>9.23333333333333</v>
      </c>
      <c r="FH258" s="120" t="n">
        <f aca="false">(FH255+FH256+FH257+FH259+FH260+FH261)/6</f>
        <v>7.53333333333333</v>
      </c>
      <c r="FI258" s="132" t="n">
        <v>5.8</v>
      </c>
      <c r="FJ258" s="132" t="n">
        <v>6.5</v>
      </c>
      <c r="FK258" s="132" t="n">
        <v>6.7</v>
      </c>
      <c r="FL258" s="132" t="n">
        <v>10.5</v>
      </c>
      <c r="FM258" s="132" t="n">
        <v>13.1</v>
      </c>
      <c r="FN258" s="132" t="n">
        <v>15.1</v>
      </c>
      <c r="FO258" s="110" t="n">
        <f aca="false">SUM(FC258:FN258)/12</f>
        <v>11.0680555555556</v>
      </c>
      <c r="GA258" s="1" t="n">
        <f aca="false">GA257+1</f>
        <v>1908</v>
      </c>
      <c r="GB258" s="131" t="n">
        <v>1908</v>
      </c>
      <c r="GC258" s="132" t="n">
        <v>14.1</v>
      </c>
      <c r="GD258" s="132" t="n">
        <v>12</v>
      </c>
      <c r="GE258" s="132" t="n">
        <v>10.2</v>
      </c>
      <c r="GF258" s="132" t="n">
        <v>8.2</v>
      </c>
      <c r="GG258" s="132" t="n">
        <v>6.1</v>
      </c>
      <c r="GH258" s="132" t="n">
        <v>2.3</v>
      </c>
      <c r="GI258" s="132" t="n">
        <v>3.3</v>
      </c>
      <c r="GJ258" s="132" t="n">
        <v>3.7</v>
      </c>
      <c r="GK258" s="132" t="n">
        <v>6.2</v>
      </c>
      <c r="GL258" s="132" t="n">
        <v>6.4</v>
      </c>
      <c r="GM258" s="132" t="n">
        <v>9.1</v>
      </c>
      <c r="GN258" s="132" t="n">
        <v>10.3</v>
      </c>
      <c r="GO258" s="110" t="n">
        <f aca="false">SUM(GC258:GN258)/12</f>
        <v>7.65833333333333</v>
      </c>
      <c r="HA258" s="1" t="n">
        <f aca="false">HA257+1</f>
        <v>1908</v>
      </c>
      <c r="HB258" s="113" t="s">
        <v>61</v>
      </c>
      <c r="HC258" s="109" t="n">
        <v>15.1</v>
      </c>
      <c r="HD258" s="109" t="n">
        <v>15</v>
      </c>
      <c r="HE258" s="109" t="n">
        <v>12.5</v>
      </c>
      <c r="HF258" s="109" t="n">
        <v>11.8</v>
      </c>
      <c r="HG258" s="109" t="n">
        <v>10</v>
      </c>
      <c r="HH258" s="109" t="n">
        <v>6.7</v>
      </c>
      <c r="HI258" s="109" t="n">
        <v>5</v>
      </c>
      <c r="HJ258" s="109" t="n">
        <v>6</v>
      </c>
      <c r="HK258" s="109" t="n">
        <v>7.6</v>
      </c>
      <c r="HL258" s="109" t="n">
        <v>9.1</v>
      </c>
      <c r="HM258" s="109" t="n">
        <v>11.2</v>
      </c>
      <c r="HN258" s="109" t="n">
        <v>13.8</v>
      </c>
      <c r="HO258" s="110" t="n">
        <f aca="false">SUM(HC258:HN258)/12</f>
        <v>10.3166666666667</v>
      </c>
      <c r="JA258" s="1" t="n">
        <f aca="false">JA257+1</f>
        <v>1908</v>
      </c>
      <c r="JB258" s="113" t="s">
        <v>61</v>
      </c>
      <c r="JC258" s="109" t="n">
        <v>16.7</v>
      </c>
      <c r="JD258" s="109" t="n">
        <v>14.7</v>
      </c>
      <c r="JE258" s="109" t="n">
        <v>13.3</v>
      </c>
      <c r="JF258" s="109" t="n">
        <v>12.2</v>
      </c>
      <c r="JG258" s="109" t="n">
        <v>10.3</v>
      </c>
      <c r="JH258" s="109" t="n">
        <v>7.9</v>
      </c>
      <c r="JI258" s="109" t="n">
        <v>7.4</v>
      </c>
      <c r="JJ258" s="109" t="n">
        <v>7.6</v>
      </c>
      <c r="JK258" s="109" t="n">
        <v>8.7</v>
      </c>
      <c r="JL258" s="109" t="n">
        <v>9.4</v>
      </c>
      <c r="JM258" s="109" t="n">
        <v>11.8</v>
      </c>
      <c r="JN258" s="109" t="n">
        <v>12.9</v>
      </c>
      <c r="JO258" s="110" t="n">
        <f aca="false">SUM(JC258:JN258)/12</f>
        <v>11.075</v>
      </c>
      <c r="LA258" s="1" t="n">
        <v>1908</v>
      </c>
      <c r="LB258" s="113" t="s">
        <v>61</v>
      </c>
      <c r="LC258" s="119"/>
      <c r="LD258" s="119"/>
      <c r="LE258" s="119"/>
      <c r="LF258" s="119"/>
      <c r="LG258" s="119"/>
      <c r="LH258" s="119"/>
      <c r="LI258" s="119"/>
      <c r="LJ258" s="109" t="n">
        <v>4.7</v>
      </c>
      <c r="LK258" s="109" t="n">
        <v>6.3</v>
      </c>
      <c r="LL258" s="109" t="n">
        <v>8.5</v>
      </c>
      <c r="LM258" s="109" t="n">
        <v>12</v>
      </c>
      <c r="LN258" s="109" t="n">
        <v>14.2</v>
      </c>
      <c r="LO258" s="119"/>
      <c r="MA258" s="1" t="n">
        <f aca="false">MA257+1</f>
        <v>1908</v>
      </c>
      <c r="MB258" s="111" t="n">
        <v>1908</v>
      </c>
      <c r="MC258" s="109" t="n">
        <v>12.1</v>
      </c>
      <c r="MD258" s="109" t="n">
        <v>14.8</v>
      </c>
      <c r="ME258" s="109" t="n">
        <v>13.2</v>
      </c>
      <c r="MF258" s="109" t="n">
        <v>10.6</v>
      </c>
      <c r="MG258" s="109" t="n">
        <v>8</v>
      </c>
      <c r="MH258" s="109" t="n">
        <v>6.9</v>
      </c>
      <c r="MI258" s="109" t="n">
        <v>3.6</v>
      </c>
      <c r="MJ258" s="109" t="n">
        <v>5.4</v>
      </c>
      <c r="MK258" s="109" t="n">
        <v>7.3</v>
      </c>
      <c r="ML258" s="109" t="n">
        <v>7.1</v>
      </c>
      <c r="MM258" s="109" t="n">
        <v>10.4</v>
      </c>
      <c r="MN258" s="109" t="n">
        <v>12.6</v>
      </c>
      <c r="MO258" s="110" t="n">
        <f aca="false">SUM(MC258:MN258)/12</f>
        <v>9.33333333333333</v>
      </c>
      <c r="OG258" s="73"/>
      <c r="OH258" s="73"/>
      <c r="OI258" s="73"/>
      <c r="OJ258" s="73"/>
      <c r="OK258" s="73"/>
      <c r="OL258" s="73"/>
      <c r="OM258" s="73"/>
      <c r="ON258" s="39" t="n">
        <f aca="false">(FO258+GO258+MO258)/3</f>
        <v>9.35324074074074</v>
      </c>
      <c r="OO258" s="40" t="n">
        <f aca="false">(AO258+BO258+EO258+HO258+JO258)/5</f>
        <v>11</v>
      </c>
      <c r="OP258" s="41" t="n">
        <f aca="false">(FO258+GO258+MO258+AO258+BO258+EO258+HO258+JO258)/8</f>
        <v>10.3824652777778</v>
      </c>
      <c r="OQ258" s="73"/>
      <c r="OR258" s="73"/>
      <c r="OS258" s="73"/>
      <c r="OT258" s="73"/>
      <c r="OU258" s="73"/>
      <c r="OV258" s="73"/>
      <c r="OW258" s="73"/>
      <c r="OX258" s="73"/>
      <c r="OY258" s="73"/>
      <c r="OZ258" s="73"/>
      <c r="PA258" s="89"/>
      <c r="PB258" s="90"/>
      <c r="PC258" s="73"/>
      <c r="PD258" s="73"/>
      <c r="PE258" s="73"/>
      <c r="PN258" s="28" t="n">
        <f aca="false">MAX(FC258:FN258,GC258:GN258,MC258:MN258)</f>
        <v>19.8</v>
      </c>
      <c r="PO258" s="29" t="n">
        <f aca="false">MIN(FC258:FN258,GC258:GN258,MC258:MN258)</f>
        <v>2.3</v>
      </c>
      <c r="PP258" s="30" t="n">
        <f aca="false">MAX(AC258:AN258,BC258:BN258,EC258:EN258,HC258:HN258,JC258:JN258)</f>
        <v>20.9</v>
      </c>
      <c r="PQ258" s="31" t="n">
        <f aca="false">MIN(AC258:AN258,BC258:BN258,EC258:EN258,HC258:HN258,JC258:JN258)</f>
        <v>2.8</v>
      </c>
      <c r="QU258" s="116" t="n">
        <f aca="false">AVERAGE(AH258,AI258,AJ258,BH258,BI258,BJ258,CH258,CI258,CJ258,DH258,DI258,DJ258,EH258,EI258,EJ258,FH258,FI258,FJ258,GH258,GI258,GJ258,HH258,HI258,HJ258,IH258,II258,IJ258,JH258,JI258,JJ258,KH258,KI258,KJ258,LH258,LI258,LJ258,MH258,MI258,MJ258,NH258,NI258,NJ258)</f>
        <v>5.38133333333333</v>
      </c>
      <c r="QV258" s="117" t="n">
        <f aca="false">AVERAGE(AC258,AD258,AN258,BC258,BD258,BN258,CC258,CD258,CN258,DC258,DD258,DN258,EC258,ED258,EN258,FC258,FD258,FN258,GC258,GD258,GN258,HC258,HD258,HN258,IC258,ID258,IN258,JC258,JD258,JN258,KC258,KD258,KN258,LC258,LD258,LN258,MC258,MD258,MN258,NC258,ND258,NN258,)</f>
        <v>14.9730769230769</v>
      </c>
      <c r="QW258" s="116" t="n">
        <f aca="false">AVERAGE(QU248:QU258)</f>
        <v>6.45663636363636</v>
      </c>
      <c r="QX258" s="118" t="n">
        <f aca="false">AVERAGE(QV248:QV258)</f>
        <v>13.8633706293706</v>
      </c>
    </row>
    <row r="259" customFormat="false" ht="12.9" hidden="false" customHeight="false" outlineLevel="0" collapsed="false">
      <c r="A259" s="101"/>
      <c r="B259" s="102" t="n">
        <f aca="false">AVERAGE(AO259,BO259,CO259,DO259,EO259,FO259,GO259,HO259,IO259,JO259,KO259,LO259,MO259,NO259)</f>
        <v>9.60347222222222</v>
      </c>
      <c r="C259" s="103" t="n">
        <f aca="false">AVERAGE(B255:B259)</f>
        <v>10.1138425925926</v>
      </c>
      <c r="D259" s="104" t="n">
        <f aca="false">AVERAGE(B250:B259)</f>
        <v>10.2540046296296</v>
      </c>
      <c r="E259" s="102" t="n">
        <f aca="false">AVERAGE(B240:B259)</f>
        <v>10.364380787037</v>
      </c>
      <c r="F259" s="105"/>
      <c r="G259" s="3" t="n">
        <f aca="false">MAX(AC259:AN259,BC259:BN259,CC259:CN259,DC259:DN259,EC259:EN259,FC259:FN259,GC259:GN259,HC259:HN259,IC259:IN259,JC259:JN259,KC259:KN259,LC259:LN259,MC259:MN259,NC259:NN259)</f>
        <v>19.5</v>
      </c>
      <c r="H259" s="106" t="n">
        <f aca="false">MEDIAN(AC259:AN259,BC259:BN259,CC259:CN259,DC259:DN259,EC259:EN259,FC259:FN259,GC259:GN259,HC259:HN259,IC259:IN259,JC259:JN259,KC259:KN259,LC259:LN259,MC259:MN259,NC259:NN259)</f>
        <v>9.5</v>
      </c>
      <c r="I259" s="102" t="n">
        <f aca="false">MIN(AC259:AN259,BC259:BN259,CC259:CN259,DC259:DN259,EC259:EN259,FC259:FN259,GC259:GN259,HC259:HN259,IC259:IN259,JC259:JN259,KC259:KN259,LC259:LN259,MC259:MN259,NC259:NN259)</f>
        <v>2.1</v>
      </c>
      <c r="J259" s="107" t="n">
        <f aca="false">(G259+I259)/2</f>
        <v>10.8</v>
      </c>
      <c r="AA259" s="1" t="n">
        <f aca="false">AA258+1</f>
        <v>1909</v>
      </c>
      <c r="AB259" s="108" t="n">
        <v>1909</v>
      </c>
      <c r="AC259" s="109" t="n">
        <v>15.8</v>
      </c>
      <c r="AD259" s="109" t="n">
        <v>14.5</v>
      </c>
      <c r="AE259" s="109" t="n">
        <v>15</v>
      </c>
      <c r="AF259" s="109" t="n">
        <v>10.4</v>
      </c>
      <c r="AG259" s="109" t="n">
        <v>10.6</v>
      </c>
      <c r="AH259" s="109" t="n">
        <v>8.3</v>
      </c>
      <c r="AI259" s="109" t="n">
        <v>6.3</v>
      </c>
      <c r="AJ259" s="109" t="n">
        <v>7.7</v>
      </c>
      <c r="AK259" s="109" t="n">
        <v>8</v>
      </c>
      <c r="AL259" s="109" t="n">
        <v>10.7</v>
      </c>
      <c r="AM259" s="109" t="n">
        <v>12</v>
      </c>
      <c r="AN259" s="109" t="n">
        <v>12.6</v>
      </c>
      <c r="AO259" s="110" t="n">
        <f aca="false">SUM(AC259:AN259)/12</f>
        <v>10.9916666666667</v>
      </c>
      <c r="BA259" s="1" t="n">
        <f aca="false">BA258+1</f>
        <v>1909</v>
      </c>
      <c r="BB259" s="111" t="n">
        <v>1909</v>
      </c>
      <c r="BC259" s="109" t="n">
        <v>13.9</v>
      </c>
      <c r="BD259" s="109" t="n">
        <v>12.6</v>
      </c>
      <c r="BE259" s="109" t="n">
        <v>12.9</v>
      </c>
      <c r="BF259" s="109" t="n">
        <v>8.1</v>
      </c>
      <c r="BG259" s="109" t="n">
        <v>8.4</v>
      </c>
      <c r="BH259" s="109" t="n">
        <v>6.4</v>
      </c>
      <c r="BI259" s="109" t="n">
        <v>4.4</v>
      </c>
      <c r="BJ259" s="109" t="n">
        <v>5.5</v>
      </c>
      <c r="BK259" s="109" t="n">
        <v>5.6</v>
      </c>
      <c r="BL259" s="109" t="n">
        <v>8.7</v>
      </c>
      <c r="BM259" s="109" t="n">
        <v>10.8</v>
      </c>
      <c r="BN259" s="109" t="n">
        <v>11.1</v>
      </c>
      <c r="BO259" s="110" t="n">
        <f aca="false">SUM(BC259:BN259)/12</f>
        <v>9.03333333333333</v>
      </c>
      <c r="EA259" s="1" t="n">
        <f aca="false">EA258+1</f>
        <v>1909</v>
      </c>
      <c r="EB259" s="113" t="s">
        <v>62</v>
      </c>
      <c r="EC259" s="109" t="n">
        <v>19.5</v>
      </c>
      <c r="ED259" s="109" t="n">
        <v>16.8</v>
      </c>
      <c r="EE259" s="109" t="n">
        <v>14.9</v>
      </c>
      <c r="EF259" s="109" t="n">
        <v>8.9</v>
      </c>
      <c r="EG259" s="109" t="n">
        <v>7.4</v>
      </c>
      <c r="EH259" s="109" t="n">
        <v>6.3</v>
      </c>
      <c r="EI259" s="109" t="n">
        <v>2.1</v>
      </c>
      <c r="EJ259" s="109" t="n">
        <v>5.8</v>
      </c>
      <c r="EK259" s="109" t="n">
        <v>5.8</v>
      </c>
      <c r="EL259" s="109" t="n">
        <v>12.1</v>
      </c>
      <c r="EM259" s="109" t="n">
        <v>14.2</v>
      </c>
      <c r="EN259" s="109" t="n">
        <v>14.4</v>
      </c>
      <c r="EO259" s="110" t="n">
        <f aca="false">SUM(EC259:EN259)/12</f>
        <v>10.6833333333333</v>
      </c>
      <c r="FA259" s="1" t="n">
        <f aca="false">FA258+1</f>
        <v>1909</v>
      </c>
      <c r="FB259" s="131" t="n">
        <v>1909</v>
      </c>
      <c r="FC259" s="132" t="n">
        <v>14.2</v>
      </c>
      <c r="FD259" s="132" t="n">
        <v>13.2</v>
      </c>
      <c r="FE259" s="132" t="n">
        <v>13.2</v>
      </c>
      <c r="FF259" s="132" t="n">
        <v>9.4</v>
      </c>
      <c r="FG259" s="132" t="n">
        <v>9.6</v>
      </c>
      <c r="FH259" s="132" t="n">
        <v>7.3</v>
      </c>
      <c r="FI259" s="132" t="n">
        <v>5.6</v>
      </c>
      <c r="FJ259" s="132" t="n">
        <v>6.2</v>
      </c>
      <c r="FK259" s="132" t="n">
        <v>7.6</v>
      </c>
      <c r="FL259" s="132" t="n">
        <v>10</v>
      </c>
      <c r="FM259" s="132" t="n">
        <v>11.4</v>
      </c>
      <c r="FN259" s="120" t="n">
        <f aca="false">(FN256+FN257+FN258+FN260+FN261+FN262)/6</f>
        <v>12.6166666666667</v>
      </c>
      <c r="FO259" s="110" t="n">
        <f aca="false">SUM(FC259:FN259)/12</f>
        <v>10.0263888888889</v>
      </c>
      <c r="GA259" s="1" t="n">
        <f aca="false">GA258+1</f>
        <v>1909</v>
      </c>
      <c r="GB259" s="131" t="n">
        <v>1909</v>
      </c>
      <c r="GC259" s="132" t="n">
        <v>10.9</v>
      </c>
      <c r="GD259" s="132" t="n">
        <v>16</v>
      </c>
      <c r="GE259" s="132" t="n">
        <v>10.3</v>
      </c>
      <c r="GF259" s="132" t="n">
        <v>6.4</v>
      </c>
      <c r="GG259" s="132" t="n">
        <v>7.7</v>
      </c>
      <c r="GH259" s="132" t="n">
        <v>5.4</v>
      </c>
      <c r="GI259" s="132" t="n">
        <v>3.6</v>
      </c>
      <c r="GJ259" s="132" t="n">
        <v>4.7</v>
      </c>
      <c r="GK259" s="132" t="n">
        <v>5.2</v>
      </c>
      <c r="GL259" s="132" t="n">
        <v>6.4</v>
      </c>
      <c r="GM259" s="132" t="n">
        <v>6.6</v>
      </c>
      <c r="GN259" s="132" t="n">
        <v>7.4</v>
      </c>
      <c r="GO259" s="110" t="n">
        <f aca="false">SUM(GC259:GN259)/12</f>
        <v>7.55</v>
      </c>
      <c r="HA259" s="1" t="n">
        <f aca="false">HA258+1</f>
        <v>1909</v>
      </c>
      <c r="HB259" s="113" t="s">
        <v>62</v>
      </c>
      <c r="HC259" s="109" t="n">
        <v>14.5</v>
      </c>
      <c r="HD259" s="109" t="n">
        <v>13.9</v>
      </c>
      <c r="HE259" s="109" t="n">
        <v>11.1</v>
      </c>
      <c r="HF259" s="109" t="n">
        <v>10.4</v>
      </c>
      <c r="HG259" s="109" t="n">
        <v>11.7</v>
      </c>
      <c r="HH259" s="109" t="n">
        <v>9.4</v>
      </c>
      <c r="HI259" s="109" t="n">
        <v>6.7</v>
      </c>
      <c r="HJ259" s="109" t="n">
        <v>7.9</v>
      </c>
      <c r="HK259" s="109" t="n">
        <v>8.2</v>
      </c>
      <c r="HL259" s="109" t="n">
        <v>9.2</v>
      </c>
      <c r="HM259" s="109" t="n">
        <v>10.8</v>
      </c>
      <c r="HN259" s="109" t="n">
        <v>11.6</v>
      </c>
      <c r="HO259" s="110" t="n">
        <f aca="false">SUM(HC259:HN259)/12</f>
        <v>10.45</v>
      </c>
      <c r="JA259" s="1" t="n">
        <f aca="false">JA258+1</f>
        <v>1909</v>
      </c>
      <c r="JB259" s="113" t="s">
        <v>62</v>
      </c>
      <c r="JC259" s="109" t="n">
        <v>12.8</v>
      </c>
      <c r="JD259" s="109" t="n">
        <v>12.6</v>
      </c>
      <c r="JE259" s="109" t="n">
        <v>13.2</v>
      </c>
      <c r="JF259" s="109" t="n">
        <v>10.3</v>
      </c>
      <c r="JG259" s="109" t="n">
        <v>10.8</v>
      </c>
      <c r="JH259" s="109" t="n">
        <v>8.8</v>
      </c>
      <c r="JI259" s="109" t="n">
        <v>7.2</v>
      </c>
      <c r="JJ259" s="109" t="n">
        <v>7.9</v>
      </c>
      <c r="JK259" s="109" t="n">
        <v>8.6</v>
      </c>
      <c r="JL259" s="109" t="n">
        <v>10.5</v>
      </c>
      <c r="JM259" s="109" t="n">
        <v>11.2</v>
      </c>
      <c r="JN259" s="109" t="n">
        <v>11.8</v>
      </c>
      <c r="JO259" s="110" t="n">
        <f aca="false">SUM(JC259:JN259)/12</f>
        <v>10.475</v>
      </c>
      <c r="KA259" s="1" t="n">
        <v>1909</v>
      </c>
      <c r="KB259" s="111" t="n">
        <v>1909</v>
      </c>
      <c r="KC259" s="109" t="n">
        <v>13.7</v>
      </c>
      <c r="KD259" s="109" t="n">
        <v>12.2</v>
      </c>
      <c r="KE259" s="109" t="n">
        <v>12.6</v>
      </c>
      <c r="KF259" s="109" t="n">
        <v>7.6</v>
      </c>
      <c r="KG259" s="109" t="n">
        <v>8.7</v>
      </c>
      <c r="KH259" s="109" t="n">
        <v>5.7</v>
      </c>
      <c r="KI259" s="109" t="n">
        <v>4.4</v>
      </c>
      <c r="KJ259" s="109" t="n">
        <v>5.8</v>
      </c>
      <c r="KK259" s="109" t="n">
        <v>5.8</v>
      </c>
      <c r="KL259" s="109" t="n">
        <v>8.8</v>
      </c>
      <c r="KM259" s="109" t="n">
        <v>10.4</v>
      </c>
      <c r="KN259" s="109" t="n">
        <v>10.8</v>
      </c>
      <c r="KO259" s="110" t="n">
        <f aca="false">SUM(KC259:KN259)/12</f>
        <v>8.875</v>
      </c>
      <c r="LA259" s="1" t="n">
        <f aca="false">LA258+1</f>
        <v>1909</v>
      </c>
      <c r="LB259" s="113" t="s">
        <v>62</v>
      </c>
      <c r="LC259" s="109" t="n">
        <v>14</v>
      </c>
      <c r="LD259" s="109" t="n">
        <v>12.3</v>
      </c>
      <c r="LE259" s="109" t="n">
        <v>12.6</v>
      </c>
      <c r="LF259" s="109" t="n">
        <v>8</v>
      </c>
      <c r="LG259" s="109" t="n">
        <v>8</v>
      </c>
      <c r="LH259" s="109" t="n">
        <v>5</v>
      </c>
      <c r="LI259" s="109" t="n">
        <v>3</v>
      </c>
      <c r="LJ259" s="109" t="n">
        <v>5.4</v>
      </c>
      <c r="LK259" s="109" t="n">
        <v>5.1</v>
      </c>
      <c r="LL259" s="109" t="n">
        <v>7.8</v>
      </c>
      <c r="LM259" s="109" t="n">
        <v>10</v>
      </c>
      <c r="LN259" s="109" t="n">
        <v>11</v>
      </c>
      <c r="LO259" s="110" t="n">
        <f aca="false">SUM(LC259:LN259)/12</f>
        <v>8.51666666666667</v>
      </c>
      <c r="MA259" s="1" t="n">
        <f aca="false">MA258+1</f>
        <v>1909</v>
      </c>
      <c r="MB259" s="111" t="n">
        <v>1909</v>
      </c>
      <c r="MC259" s="109" t="n">
        <v>14.4</v>
      </c>
      <c r="MD259" s="109" t="n">
        <v>13.3</v>
      </c>
      <c r="ME259" s="109" t="n">
        <v>12</v>
      </c>
      <c r="MF259" s="109" t="n">
        <v>10.8</v>
      </c>
      <c r="MG259" s="109" t="n">
        <v>7.9</v>
      </c>
      <c r="MH259" s="109" t="n">
        <v>7</v>
      </c>
      <c r="MI259" s="109" t="n">
        <v>5.4</v>
      </c>
      <c r="MJ259" s="109" t="n">
        <v>6.1</v>
      </c>
      <c r="MK259" s="109" t="n">
        <v>6.1</v>
      </c>
      <c r="ML259" s="109" t="n">
        <v>8.1</v>
      </c>
      <c r="MM259" s="109" t="n">
        <v>10.3</v>
      </c>
      <c r="MN259" s="109" t="n">
        <v>11.8</v>
      </c>
      <c r="MO259" s="110" t="n">
        <f aca="false">SUM(MC259:MN259)/12</f>
        <v>9.43333333333333</v>
      </c>
      <c r="OG259" s="73"/>
      <c r="OH259" s="73"/>
      <c r="OI259" s="73"/>
      <c r="OJ259" s="73"/>
      <c r="OK259" s="73"/>
      <c r="OL259" s="73"/>
      <c r="OM259" s="73"/>
      <c r="ON259" s="39" t="n">
        <f aca="false">(FO259+GO259+MO259)/3</f>
        <v>9.00324074074074</v>
      </c>
      <c r="OO259" s="40" t="n">
        <f aca="false">(AO259+BO259+EO259+HO259+JO259)/5</f>
        <v>10.3266666666667</v>
      </c>
      <c r="OP259" s="41" t="n">
        <f aca="false">(FO259+GO259+MO259+AO259+BO259+EO259+HO259+JO259)/8</f>
        <v>9.83038194444444</v>
      </c>
      <c r="OQ259" s="73"/>
      <c r="OR259" s="73"/>
      <c r="OS259" s="73"/>
      <c r="OT259" s="73"/>
      <c r="OU259" s="73"/>
      <c r="OV259" s="73"/>
      <c r="OW259" s="73"/>
      <c r="OX259" s="73"/>
      <c r="OY259" s="73"/>
      <c r="OZ259" s="73"/>
      <c r="PA259" s="89"/>
      <c r="PB259" s="90"/>
      <c r="PC259" s="73"/>
      <c r="PD259" s="73"/>
      <c r="PE259" s="73"/>
      <c r="PN259" s="28" t="n">
        <f aca="false">MAX(FC259:FN259,GC259:GN259,MC259:MN259)</f>
        <v>16</v>
      </c>
      <c r="PO259" s="29" t="n">
        <f aca="false">MIN(FC259:FN259,GC259:GN259,MC259:MN259)</f>
        <v>3.6</v>
      </c>
      <c r="PP259" s="30" t="n">
        <f aca="false">MAX(AC259:AN259,BC259:BN259,EC259:EN259,HC259:HN259,JC259:JN259)</f>
        <v>19.5</v>
      </c>
      <c r="PQ259" s="31" t="n">
        <f aca="false">MIN(AC259:AN259,BC259:BN259,EC259:EN259,HC259:HN259,JC259:JN259)</f>
        <v>2.1</v>
      </c>
      <c r="QU259" s="116" t="n">
        <f aca="false">AVERAGE(AH259,AI259,AJ259,BH259,BI259,BJ259,CH259,CI259,CJ259,DH259,DI259,DJ259,EH259,EI259,EJ259,FH259,FI259,FJ259,GH259,GI259,GJ259,HH259,HI259,HJ259,IH259,II259,IJ259,JH259,JI259,JJ259,KH259,KI259,KJ259,LH259,LI259,LJ259,MH259,MI259,MJ259,NH259,NI259,NJ259)</f>
        <v>6.04333333333333</v>
      </c>
      <c r="QV259" s="117" t="n">
        <f aca="false">AVERAGE(AC259,AD259,AN259,BC259,BD259,BN259,CC259,CD259,CN259,DC259,DD259,DN259,EC259,ED259,EN259,FC259,FD259,FN259,GC259,GD259,GN259,HC259,HD259,HN259,IC259,ID259,IN259,JC259,JD259,JN259,KC259,KD259,KN259,LC259,LD259,LN259,MC259,MD259,MN259,NC259,ND259,NN259,)</f>
        <v>12.7811827956989</v>
      </c>
      <c r="QW259" s="116" t="n">
        <f aca="false">AVERAGE(QU249:QU259)</f>
        <v>6.36057575757576</v>
      </c>
      <c r="QX259" s="118" t="n">
        <f aca="false">AVERAGE(QV249:QV259)</f>
        <v>13.671841792616</v>
      </c>
    </row>
    <row r="260" customFormat="false" ht="12.9" hidden="false" customHeight="false" outlineLevel="0" collapsed="false">
      <c r="A260" s="101" t="n">
        <f aca="false">A255+5</f>
        <v>1910</v>
      </c>
      <c r="B260" s="102" t="n">
        <f aca="false">AVERAGE(AO260,BO260,CO260,DO260,EO260,FO260,GO260,HO260,IO260,JO260,KO260,LO260,MO260,NO260)</f>
        <v>10.3884722222222</v>
      </c>
      <c r="C260" s="103" t="n">
        <f aca="false">AVERAGE(B256:B260)</f>
        <v>10.250912037037</v>
      </c>
      <c r="D260" s="104" t="n">
        <f aca="false">AVERAGE(B251:B260)</f>
        <v>10.2584768518519</v>
      </c>
      <c r="E260" s="102" t="n">
        <f aca="false">AVERAGE(B241:B260)</f>
        <v>10.3381496362434</v>
      </c>
      <c r="F260" s="105" t="n">
        <f aca="false">AVERAGE(B211:B260)</f>
        <v>9.42337956349206</v>
      </c>
      <c r="G260" s="3" t="n">
        <f aca="false">MAX(AC260:AN260,BC260:BN260,CC260:CN260,DC260:DN260,EC260:EN260,FC260:FN260,GC260:GN260,HC260:HN260,IC260:IN260,JC260:JN260,KC260:KN260,LC260:LN260,MC260:MN260,NC260:NN260)</f>
        <v>19.3</v>
      </c>
      <c r="H260" s="106" t="n">
        <f aca="false">MEDIAN(AC260:AN260,BC260:BN260,CC260:CN260,DC260:DN260,EC260:EN260,FC260:FN260,GC260:GN260,HC260:HN260,IC260:IN260,JC260:JN260,KC260:KN260,LC260:LN260,MC260:MN260,NC260:NN260)</f>
        <v>9.7</v>
      </c>
      <c r="I260" s="102" t="n">
        <f aca="false">MIN(AC260:AN260,BC260:BN260,CC260:CN260,DC260:DN260,EC260:EN260,FC260:FN260,GC260:GN260,HC260:HN260,IC260:IN260,JC260:JN260,KC260:KN260,LC260:LN260,MC260:MN260,NC260:NN260)</f>
        <v>4.6</v>
      </c>
      <c r="J260" s="107" t="n">
        <f aca="false">(G260+I260)/2</f>
        <v>11.95</v>
      </c>
      <c r="AA260" s="1" t="n">
        <f aca="false">AA259+1</f>
        <v>1910</v>
      </c>
      <c r="AB260" s="108" t="n">
        <v>1910</v>
      </c>
      <c r="AC260" s="109" t="n">
        <v>18.1</v>
      </c>
      <c r="AD260" s="109" t="n">
        <v>17.8</v>
      </c>
      <c r="AE260" s="109" t="n">
        <v>14.7</v>
      </c>
      <c r="AF260" s="109" t="n">
        <v>12</v>
      </c>
      <c r="AG260" s="119"/>
      <c r="AH260" s="109" t="n">
        <v>9.2</v>
      </c>
      <c r="AI260" s="109" t="n">
        <v>7.8</v>
      </c>
      <c r="AJ260" s="109" t="n">
        <v>8.6</v>
      </c>
      <c r="AK260" s="109" t="n">
        <v>9.8</v>
      </c>
      <c r="AL260" s="109" t="n">
        <v>9.3</v>
      </c>
      <c r="AM260" s="109" t="n">
        <v>13.2</v>
      </c>
      <c r="AN260" s="109" t="n">
        <v>12.8</v>
      </c>
      <c r="AO260" s="110" t="n">
        <f aca="false">SUM(AC260:AN260)/12</f>
        <v>11.1083333333333</v>
      </c>
      <c r="BA260" s="1" t="n">
        <f aca="false">BA259+1</f>
        <v>1910</v>
      </c>
      <c r="BB260" s="111" t="n">
        <v>1910</v>
      </c>
      <c r="BC260" s="109" t="n">
        <v>16.3</v>
      </c>
      <c r="BD260" s="109" t="n">
        <v>15.6</v>
      </c>
      <c r="BE260" s="109" t="n">
        <v>12.6</v>
      </c>
      <c r="BF260" s="109" t="n">
        <v>9.5</v>
      </c>
      <c r="BG260" s="109" t="n">
        <v>9.4</v>
      </c>
      <c r="BH260" s="109" t="n">
        <v>7</v>
      </c>
      <c r="BI260" s="109" t="n">
        <v>6.1</v>
      </c>
      <c r="BJ260" s="109" t="n">
        <v>6.8</v>
      </c>
      <c r="BK260" s="109" t="n">
        <v>7.9</v>
      </c>
      <c r="BL260" s="109" t="n">
        <v>6.8</v>
      </c>
      <c r="BM260" s="109" t="n">
        <v>11.2</v>
      </c>
      <c r="BN260" s="109" t="n">
        <v>11.3</v>
      </c>
      <c r="BO260" s="110" t="n">
        <f aca="false">SUM(BC260:BN260)/12</f>
        <v>10.0416666666667</v>
      </c>
      <c r="EA260" s="1" t="n">
        <f aca="false">EA259+1</f>
        <v>1910</v>
      </c>
      <c r="EB260" s="113" t="s">
        <v>63</v>
      </c>
      <c r="EC260" s="109" t="n">
        <v>19.3</v>
      </c>
      <c r="ED260" s="109" t="n">
        <v>19.2</v>
      </c>
      <c r="EE260" s="109" t="n">
        <v>15.5</v>
      </c>
      <c r="EF260" s="109" t="n">
        <v>11.1</v>
      </c>
      <c r="EG260" s="109" t="n">
        <v>9.6</v>
      </c>
      <c r="EH260" s="109" t="n">
        <v>8.1</v>
      </c>
      <c r="EI260" s="109" t="n">
        <v>5.9</v>
      </c>
      <c r="EJ260" s="109" t="n">
        <v>6.1</v>
      </c>
      <c r="EK260" s="109" t="n">
        <v>8.7</v>
      </c>
      <c r="EL260" s="109" t="n">
        <v>8.4</v>
      </c>
      <c r="EM260" s="109" t="n">
        <v>14.3</v>
      </c>
      <c r="EN260" s="109" t="n">
        <v>16.1</v>
      </c>
      <c r="EO260" s="110" t="n">
        <f aca="false">SUM(EC260:EN260)/12</f>
        <v>11.8583333333333</v>
      </c>
      <c r="FA260" s="1" t="n">
        <f aca="false">FA259+1</f>
        <v>1910</v>
      </c>
      <c r="FB260" s="131" t="n">
        <v>1910</v>
      </c>
      <c r="FC260" s="132" t="n">
        <v>16.5</v>
      </c>
      <c r="FD260" s="132" t="n">
        <v>17.7</v>
      </c>
      <c r="FE260" s="120" t="n">
        <f aca="false">(FE257+FE258+FE259+FE261+FE262+FE263)/6</f>
        <v>12.95</v>
      </c>
      <c r="FF260" s="132" t="n">
        <v>11.4</v>
      </c>
      <c r="FG260" s="132" t="n">
        <v>10.7</v>
      </c>
      <c r="FH260" s="132" t="n">
        <v>8.1</v>
      </c>
      <c r="FI260" s="132" t="n">
        <v>6.7</v>
      </c>
      <c r="FJ260" s="132" t="n">
        <v>7.9</v>
      </c>
      <c r="FK260" s="132" t="n">
        <v>9.1</v>
      </c>
      <c r="FL260" s="132" t="n">
        <v>8.4</v>
      </c>
      <c r="FM260" s="120" t="n">
        <f aca="false">(FM258+FM259+FM261+FM262)/6</f>
        <v>8.36666666666667</v>
      </c>
      <c r="FN260" s="132" t="n">
        <v>10.9</v>
      </c>
      <c r="FO260" s="110" t="n">
        <f aca="false">SUM(FC260:FN260)/12</f>
        <v>10.7263888888889</v>
      </c>
      <c r="GA260" s="1" t="n">
        <f aca="false">GA259+1</f>
        <v>1910</v>
      </c>
      <c r="GB260" s="131" t="n">
        <v>1910</v>
      </c>
      <c r="GC260" s="132" t="n">
        <v>12.6</v>
      </c>
      <c r="GD260" s="132" t="n">
        <v>11.8</v>
      </c>
      <c r="GE260" s="132" t="n">
        <v>10.6</v>
      </c>
      <c r="GF260" s="132" t="n">
        <v>7.8</v>
      </c>
      <c r="GG260" s="132" t="n">
        <v>7.7</v>
      </c>
      <c r="GH260" s="132" t="n">
        <v>5.7</v>
      </c>
      <c r="GI260" s="132" t="n">
        <v>4.6</v>
      </c>
      <c r="GJ260" s="132" t="n">
        <v>6.2</v>
      </c>
      <c r="GK260" s="132" t="n">
        <v>6.2</v>
      </c>
      <c r="GL260" s="132" t="n">
        <v>6.6</v>
      </c>
      <c r="GM260" s="132" t="n">
        <v>8.2</v>
      </c>
      <c r="GN260" s="132" t="n">
        <v>8.2</v>
      </c>
      <c r="GO260" s="110" t="n">
        <f aca="false">SUM(GC260:GN260)/12</f>
        <v>8.01666666666667</v>
      </c>
      <c r="HA260" s="1" t="n">
        <f aca="false">HA259+1</f>
        <v>1910</v>
      </c>
      <c r="HB260" s="113" t="s">
        <v>63</v>
      </c>
      <c r="HC260" s="109" t="n">
        <v>15.7</v>
      </c>
      <c r="HD260" s="109" t="n">
        <v>15.4</v>
      </c>
      <c r="HE260" s="109" t="n">
        <v>14</v>
      </c>
      <c r="HF260" s="109" t="n">
        <v>12.5</v>
      </c>
      <c r="HG260" s="109" t="n">
        <v>12</v>
      </c>
      <c r="HH260" s="109" t="n">
        <v>10.3</v>
      </c>
      <c r="HI260" s="109" t="n">
        <v>7.9</v>
      </c>
      <c r="HJ260" s="109" t="n">
        <v>9.1</v>
      </c>
      <c r="HK260" s="109" t="n">
        <v>9.2</v>
      </c>
      <c r="HL260" s="109" t="n">
        <v>8.8</v>
      </c>
      <c r="HM260" s="109" t="n">
        <v>11.5</v>
      </c>
      <c r="HN260" s="109" t="n">
        <v>11.6</v>
      </c>
      <c r="HO260" s="110" t="n">
        <f aca="false">SUM(HC260:HN260)/12</f>
        <v>11.5</v>
      </c>
      <c r="IB260" s="1" t="s">
        <v>194</v>
      </c>
      <c r="JA260" s="1" t="n">
        <f aca="false">JA259+1</f>
        <v>1910</v>
      </c>
      <c r="JB260" s="113" t="s">
        <v>63</v>
      </c>
      <c r="JC260" s="109" t="n">
        <v>14.7</v>
      </c>
      <c r="JD260" s="109" t="n">
        <v>14.3</v>
      </c>
      <c r="JE260" s="109" t="n">
        <v>12.6</v>
      </c>
      <c r="JF260" s="109" t="n">
        <v>11.3</v>
      </c>
      <c r="JG260" s="109" t="n">
        <v>11.6</v>
      </c>
      <c r="JH260" s="109" t="n">
        <v>9.6</v>
      </c>
      <c r="JI260" s="109" t="n">
        <v>8</v>
      </c>
      <c r="JJ260" s="109" t="n">
        <v>10.2</v>
      </c>
      <c r="JK260" s="109" t="n">
        <v>9.5</v>
      </c>
      <c r="JL260" s="109" t="n">
        <v>9.7</v>
      </c>
      <c r="JM260" s="109" t="n">
        <v>11.9</v>
      </c>
      <c r="JN260" s="109" t="n">
        <v>12</v>
      </c>
      <c r="JO260" s="110" t="n">
        <f aca="false">SUM(JC260:JN260)/12</f>
        <v>11.2833333333333</v>
      </c>
      <c r="KA260" s="1" t="n">
        <f aca="false">KA259+1</f>
        <v>1910</v>
      </c>
      <c r="KB260" s="111" t="n">
        <v>1910</v>
      </c>
      <c r="KC260" s="109" t="n">
        <v>15.6</v>
      </c>
      <c r="KD260" s="109" t="n">
        <v>14.4</v>
      </c>
      <c r="KE260" s="109" t="n">
        <v>12.1</v>
      </c>
      <c r="KF260" s="109" t="n">
        <v>9</v>
      </c>
      <c r="KG260" s="109" t="n">
        <v>10.2</v>
      </c>
      <c r="KH260" s="109" t="n">
        <v>8.2</v>
      </c>
      <c r="KI260" s="109" t="n">
        <v>7.2</v>
      </c>
      <c r="KJ260" s="109" t="n">
        <v>6.1</v>
      </c>
      <c r="KK260" s="109" t="n">
        <v>7.7</v>
      </c>
      <c r="KL260" s="109" t="n">
        <v>6.6</v>
      </c>
      <c r="KM260" s="109" t="n">
        <v>10.7</v>
      </c>
      <c r="KN260" s="109" t="n">
        <v>11.1</v>
      </c>
      <c r="KO260" s="110" t="n">
        <f aca="false">SUM(KC260:KN260)/12</f>
        <v>9.90833333333333</v>
      </c>
      <c r="LA260" s="1" t="n">
        <f aca="false">LA259+1</f>
        <v>1910</v>
      </c>
      <c r="LB260" s="113" t="s">
        <v>63</v>
      </c>
      <c r="LC260" s="109" t="n">
        <v>16.5</v>
      </c>
      <c r="LD260" s="109" t="n">
        <v>14.3</v>
      </c>
      <c r="LE260" s="109" t="n">
        <v>12.6</v>
      </c>
      <c r="LF260" s="109" t="n">
        <v>8.8</v>
      </c>
      <c r="LG260" s="109" t="n">
        <v>9.3</v>
      </c>
      <c r="LH260" s="109" t="n">
        <v>7.3</v>
      </c>
      <c r="LI260" s="109" t="n">
        <v>5.9</v>
      </c>
      <c r="LJ260" s="109" t="n">
        <v>6.5</v>
      </c>
      <c r="LK260" s="109" t="n">
        <v>7.4</v>
      </c>
      <c r="LL260" s="109" t="n">
        <v>6.5</v>
      </c>
      <c r="LM260" s="109" t="n">
        <v>10.6</v>
      </c>
      <c r="LN260" s="109" t="n">
        <v>11.3</v>
      </c>
      <c r="LO260" s="110" t="n">
        <f aca="false">SUM(LC260:LN260)/12</f>
        <v>9.75</v>
      </c>
      <c r="MA260" s="1" t="n">
        <f aca="false">MA259+1</f>
        <v>1910</v>
      </c>
      <c r="MB260" s="111" t="n">
        <v>1910</v>
      </c>
      <c r="MC260" s="109" t="n">
        <v>13.4</v>
      </c>
      <c r="MD260" s="109" t="n">
        <v>15.4</v>
      </c>
      <c r="ME260" s="109" t="n">
        <v>11.7</v>
      </c>
      <c r="MF260" s="109" t="n">
        <v>9.6</v>
      </c>
      <c r="MG260" s="109" t="n">
        <v>8.2</v>
      </c>
      <c r="MH260" s="109" t="n">
        <v>6.1</v>
      </c>
      <c r="MI260" s="109" t="n">
        <v>5.8</v>
      </c>
      <c r="MJ260" s="109" t="n">
        <v>4.9</v>
      </c>
      <c r="MK260" s="109" t="n">
        <v>8</v>
      </c>
      <c r="ML260" s="109" t="n">
        <v>8.8</v>
      </c>
      <c r="MM260" s="109" t="n">
        <v>11.6</v>
      </c>
      <c r="MN260" s="109" t="n">
        <v>12.8</v>
      </c>
      <c r="MO260" s="110" t="n">
        <f aca="false">SUM(MC260:MN260)/12</f>
        <v>9.69166666666667</v>
      </c>
      <c r="OG260" s="73"/>
      <c r="OH260" s="73"/>
      <c r="OI260" s="73"/>
      <c r="OJ260" s="73"/>
      <c r="OK260" s="73"/>
      <c r="OL260" s="73"/>
      <c r="OM260" s="73"/>
      <c r="ON260" s="39" t="n">
        <f aca="false">(FO260+GO260+MO260)/3</f>
        <v>9.47824074074074</v>
      </c>
      <c r="OO260" s="40" t="n">
        <f aca="false">(AO260+BO260+EO260+HO260+JO260)/5</f>
        <v>11.1583333333333</v>
      </c>
      <c r="OP260" s="41" t="n">
        <f aca="false">(FO260+GO260+MO260+AO260+BO260+EO260+HO260+JO260)/8</f>
        <v>10.5282986111111</v>
      </c>
      <c r="OQ260" s="73"/>
      <c r="OR260" s="73"/>
      <c r="OS260" s="73"/>
      <c r="OT260" s="73"/>
      <c r="OU260" s="73"/>
      <c r="OV260" s="73"/>
      <c r="OW260" s="73"/>
      <c r="OX260" s="73"/>
      <c r="OY260" s="73"/>
      <c r="OZ260" s="73"/>
      <c r="PA260" s="89"/>
      <c r="PB260" s="90"/>
      <c r="PC260" s="73"/>
      <c r="PD260" s="73"/>
      <c r="PE260" s="73"/>
      <c r="PN260" s="28" t="n">
        <f aca="false">MAX(FC260:FN260,GC260:GN260,MC260:MN260)</f>
        <v>17.7</v>
      </c>
      <c r="PO260" s="29" t="n">
        <f aca="false">MIN(FC260:FN260,GC260:GN260,MC260:MN260)</f>
        <v>4.6</v>
      </c>
      <c r="PP260" s="30" t="n">
        <f aca="false">MAX(AC260:AN260,BC260:BN260,EC260:EN260,HC260:HN260,JC260:JN260)</f>
        <v>19.3</v>
      </c>
      <c r="PQ260" s="31" t="n">
        <f aca="false">MIN(AC260:AN260,BC260:BN260,EC260:EN260,HC260:HN260,JC260:JN260)</f>
        <v>5.9</v>
      </c>
      <c r="QU260" s="116" t="n">
        <f aca="false">AVERAGE(AH260,AI260,AJ260,BH260,BI260,BJ260,CH260,CI260,CJ260,DH260,DI260,DJ260,EH260,EI260,EJ260,FH260,FI260,FJ260,GH260,GI260,GJ260,HH260,HI260,HJ260,IH260,II260,IJ260,JH260,JI260,JJ260,KH260,KI260,KJ260,LH260,LI260,LJ260,MH260,MI260,MJ260,NH260,NI260,NJ260)</f>
        <v>7.26333333333333</v>
      </c>
      <c r="QV260" s="117" t="n">
        <f aca="false">AVERAGE(AC260,AD260,AN260,BC260,BD260,BN260,CC260,CD260,CN260,DC260,DD260,DN260,EC260,ED260,EN260,FC260,FD260,FN260,GC260,GD260,GN260,HC260,HD260,HN260,IC260,ID260,IN260,JC260,JD260,JN260,KC260,KD260,KN260,LC260,LD260,LN260,MC260,MD260,MN260,NC260,ND260,NN260,)</f>
        <v>13.958064516129</v>
      </c>
      <c r="QW260" s="116" t="n">
        <f aca="false">AVERAGE(QU250:QU260)</f>
        <v>6.50042424242424</v>
      </c>
      <c r="QX260" s="118" t="n">
        <f aca="false">AVERAGE(QV250:QV260)</f>
        <v>13.6909385668095</v>
      </c>
    </row>
    <row r="261" customFormat="false" ht="12.9" hidden="false" customHeight="false" outlineLevel="0" collapsed="false">
      <c r="A261" s="101"/>
      <c r="B261" s="102" t="n">
        <f aca="false">AVERAGE(AO261,BO261,CO261,DO261,EO261,FO261,GO261,HO261,IO261,JO261,KO261,LO261,MO261,NO261)</f>
        <v>10.3358333333333</v>
      </c>
      <c r="C261" s="103" t="n">
        <f aca="false">AVERAGE(B257:B261)</f>
        <v>10.1322453703704</v>
      </c>
      <c r="D261" s="104" t="n">
        <f aca="false">AVERAGE(B252:B261)</f>
        <v>10.2258101851852</v>
      </c>
      <c r="E261" s="102" t="n">
        <f aca="false">AVERAGE(B242:B261)</f>
        <v>10.3605960648148</v>
      </c>
      <c r="F261" s="105" t="n">
        <f aca="false">AVERAGE(B212:B261)</f>
        <v>9.4452628968254</v>
      </c>
      <c r="G261" s="3" t="n">
        <f aca="false">MAX(AC261:AN261,BC261:BN261,CC261:CN261,DC261:DN261,EC261:EN261,FC261:FN261,GC261:GN261,HC261:HN261,IC261:IN261,JC261:JN261,KC261:KN261,LC261:LN261,MC261:MN261,NC261:NN261)</f>
        <v>18.9</v>
      </c>
      <c r="H261" s="106" t="n">
        <f aca="false">MEDIAN(AC261:AN261,BC261:BN261,CC261:CN261,DC261:DN261,EC261:EN261,FC261:FN261,GC261:GN261,HC261:HN261,IC261:IN261,JC261:JN261,KC261:KN261,LC261:LN261,MC261:MN261,NC261:NN261)</f>
        <v>9.75</v>
      </c>
      <c r="I261" s="102" t="n">
        <f aca="false">MIN(AC261:AN261,BC261:BN261,CC261:CN261,DC261:DN261,EC261:EN261,FC261:FN261,GC261:GN261,HC261:HN261,IC261:IN261,JC261:JN261,KC261:KN261,LC261:LN261,MC261:MN261,NC261:NN261)</f>
        <v>2.2</v>
      </c>
      <c r="J261" s="107" t="n">
        <f aca="false">(G261+I261)/2</f>
        <v>10.55</v>
      </c>
      <c r="AA261" s="1" t="n">
        <f aca="false">AA260+1</f>
        <v>1911</v>
      </c>
      <c r="AB261" s="108" t="n">
        <v>1911</v>
      </c>
      <c r="AC261" s="109" t="n">
        <v>17.6</v>
      </c>
      <c r="AD261" s="109" t="n">
        <v>16.4</v>
      </c>
      <c r="AE261" s="109" t="n">
        <v>14.5</v>
      </c>
      <c r="AF261" s="109" t="n">
        <v>11.5</v>
      </c>
      <c r="AG261" s="109" t="n">
        <v>10.2</v>
      </c>
      <c r="AH261" s="109" t="n">
        <v>8.3</v>
      </c>
      <c r="AI261" s="109" t="n">
        <v>7.1</v>
      </c>
      <c r="AJ261" s="109" t="n">
        <v>8.8</v>
      </c>
      <c r="AK261" s="109" t="n">
        <v>9.4</v>
      </c>
      <c r="AL261" s="109" t="n">
        <v>10.2</v>
      </c>
      <c r="AM261" s="109" t="n">
        <v>15.1</v>
      </c>
      <c r="AN261" s="109" t="n">
        <v>14.1</v>
      </c>
      <c r="AO261" s="110" t="n">
        <f aca="false">SUM(AC261:AN261)/12</f>
        <v>11.9333333333333</v>
      </c>
      <c r="BA261" s="1" t="n">
        <f aca="false">BA260+1</f>
        <v>1911</v>
      </c>
      <c r="BB261" s="111" t="n">
        <v>1911</v>
      </c>
      <c r="BC261" s="109" t="n">
        <v>15</v>
      </c>
      <c r="BD261" s="109" t="n">
        <v>14.4</v>
      </c>
      <c r="BE261" s="109" t="n">
        <v>12.6</v>
      </c>
      <c r="BF261" s="109" t="n">
        <v>8.6</v>
      </c>
      <c r="BG261" s="109" t="n">
        <v>8.3</v>
      </c>
      <c r="BH261" s="109" t="n">
        <v>6.3</v>
      </c>
      <c r="BI261" s="109" t="n">
        <v>4.8</v>
      </c>
      <c r="BJ261" s="109" t="n">
        <v>6.6</v>
      </c>
      <c r="BK261" s="109" t="n">
        <v>8.1</v>
      </c>
      <c r="BL261" s="109" t="n">
        <v>7.7</v>
      </c>
      <c r="BM261" s="109" t="n">
        <v>13.1</v>
      </c>
      <c r="BN261" s="109" t="n">
        <v>12.9</v>
      </c>
      <c r="BO261" s="110" t="n">
        <f aca="false">SUM(BC261:BN261)/12</f>
        <v>9.86666666666667</v>
      </c>
      <c r="EA261" s="1" t="n">
        <f aca="false">EA260+1</f>
        <v>1911</v>
      </c>
      <c r="EB261" s="113" t="s">
        <v>65</v>
      </c>
      <c r="EC261" s="109" t="n">
        <v>18.9</v>
      </c>
      <c r="ED261" s="109" t="n">
        <v>17.5</v>
      </c>
      <c r="EE261" s="109" t="n">
        <v>14.3</v>
      </c>
      <c r="EF261" s="109" t="n">
        <v>9.1</v>
      </c>
      <c r="EG261" s="109" t="n">
        <v>8</v>
      </c>
      <c r="EH261" s="109" t="n">
        <v>3.4</v>
      </c>
      <c r="EI261" s="109" t="n">
        <v>2.9</v>
      </c>
      <c r="EJ261" s="109" t="n">
        <v>5.1</v>
      </c>
      <c r="EK261" s="109" t="n">
        <v>7.6</v>
      </c>
      <c r="EL261" s="109" t="n">
        <v>11.8</v>
      </c>
      <c r="EM261" s="109" t="n">
        <v>17</v>
      </c>
      <c r="EN261" s="109" t="n">
        <v>17.7</v>
      </c>
      <c r="EO261" s="110" t="n">
        <f aca="false">SUM(EC261:EN261)/12</f>
        <v>11.1083333333333</v>
      </c>
      <c r="FA261" s="1" t="n">
        <f aca="false">FA260+1</f>
        <v>1911</v>
      </c>
      <c r="FB261" s="131" t="n">
        <v>1911</v>
      </c>
      <c r="FC261" s="132" t="n">
        <v>15.7</v>
      </c>
      <c r="FD261" s="132" t="n">
        <v>14.8</v>
      </c>
      <c r="FE261" s="132" t="n">
        <v>13.6</v>
      </c>
      <c r="FF261" s="132" t="n">
        <v>11.1</v>
      </c>
      <c r="FG261" s="132" t="n">
        <v>9.8</v>
      </c>
      <c r="FH261" s="132" t="n">
        <v>7.7</v>
      </c>
      <c r="FI261" s="132" t="n">
        <v>6.8</v>
      </c>
      <c r="FJ261" s="132" t="n">
        <v>8.6</v>
      </c>
      <c r="FK261" s="132" t="n">
        <v>8.6</v>
      </c>
      <c r="FL261" s="132" t="n">
        <v>9.6</v>
      </c>
      <c r="FM261" s="132" t="n">
        <v>14.6</v>
      </c>
      <c r="FN261" s="132" t="n">
        <v>12.6</v>
      </c>
      <c r="FO261" s="110" t="n">
        <f aca="false">SUM(FC261:FN261)/12</f>
        <v>11.125</v>
      </c>
      <c r="GA261" s="1" t="n">
        <f aca="false">GA260+1</f>
        <v>1911</v>
      </c>
      <c r="GB261" s="131" t="n">
        <v>1911</v>
      </c>
      <c r="GC261" s="132" t="n">
        <v>11.2</v>
      </c>
      <c r="GD261" s="132" t="n">
        <v>14.4</v>
      </c>
      <c r="GE261" s="132" t="n">
        <v>11.3</v>
      </c>
      <c r="GF261" s="132" t="n">
        <v>7</v>
      </c>
      <c r="GG261" s="132" t="n">
        <v>6.8</v>
      </c>
      <c r="GH261" s="132" t="n">
        <v>5</v>
      </c>
      <c r="GI261" s="132" t="n">
        <v>2.2</v>
      </c>
      <c r="GJ261" s="132" t="n">
        <v>6.8</v>
      </c>
      <c r="GK261" s="132" t="n">
        <v>6.7</v>
      </c>
      <c r="GL261" s="132" t="n">
        <v>6.7</v>
      </c>
      <c r="GM261" s="132" t="n">
        <v>9.3</v>
      </c>
      <c r="GN261" s="132" t="n">
        <v>9.6</v>
      </c>
      <c r="GO261" s="110" t="n">
        <f aca="false">SUM(GC261:GN261)/12</f>
        <v>8.08333333333333</v>
      </c>
      <c r="HA261" s="1" t="n">
        <f aca="false">HA260+1</f>
        <v>1911</v>
      </c>
      <c r="HB261" s="113" t="s">
        <v>65</v>
      </c>
      <c r="HC261" s="109" t="n">
        <v>15.3</v>
      </c>
      <c r="HD261" s="109" t="n">
        <v>15.3</v>
      </c>
      <c r="HE261" s="109" t="n">
        <v>14.2</v>
      </c>
      <c r="HF261" s="109" t="n">
        <v>11.5</v>
      </c>
      <c r="HG261" s="109" t="n">
        <v>10.3</v>
      </c>
      <c r="HH261" s="109" t="n">
        <v>9.2</v>
      </c>
      <c r="HI261" s="109" t="n">
        <v>8.7</v>
      </c>
      <c r="HJ261" s="109" t="n">
        <v>8.4</v>
      </c>
      <c r="HK261" s="109" t="n">
        <v>9</v>
      </c>
      <c r="HL261" s="109" t="n">
        <v>9.8</v>
      </c>
      <c r="HM261" s="109" t="n">
        <v>12.5</v>
      </c>
      <c r="HN261" s="109" t="n">
        <v>13.3</v>
      </c>
      <c r="HO261" s="110" t="n">
        <f aca="false">SUM(HC261:HN261)/12</f>
        <v>11.4583333333333</v>
      </c>
      <c r="JA261" s="1" t="n">
        <f aca="false">JA260+1</f>
        <v>1911</v>
      </c>
      <c r="JB261" s="113" t="s">
        <v>65</v>
      </c>
      <c r="JC261" s="109" t="n">
        <v>13.6</v>
      </c>
      <c r="JD261" s="109" t="n">
        <v>14.1</v>
      </c>
      <c r="JE261" s="109" t="n">
        <v>13.3</v>
      </c>
      <c r="JF261" s="109" t="n">
        <v>11.4</v>
      </c>
      <c r="JG261" s="109" t="n">
        <v>10.7</v>
      </c>
      <c r="JH261" s="109" t="n">
        <v>8.7</v>
      </c>
      <c r="JI261" s="109" t="n">
        <v>6.9</v>
      </c>
      <c r="JJ261" s="109" t="n">
        <v>8.9</v>
      </c>
      <c r="JK261" s="109" t="n">
        <v>9.7</v>
      </c>
      <c r="JL261" s="109" t="n">
        <v>10.8</v>
      </c>
      <c r="JM261" s="109" t="n">
        <v>12.4</v>
      </c>
      <c r="JN261" s="109" t="n">
        <v>12.7</v>
      </c>
      <c r="JO261" s="110" t="n">
        <f aca="false">SUM(JC261:JN261)/12</f>
        <v>11.1</v>
      </c>
      <c r="KA261" s="1" t="n">
        <f aca="false">KA260+1</f>
        <v>1911</v>
      </c>
      <c r="KB261" s="111" t="n">
        <v>1911</v>
      </c>
      <c r="KC261" s="109" t="n">
        <v>15</v>
      </c>
      <c r="KD261" s="109" t="n">
        <v>14.8</v>
      </c>
      <c r="KE261" s="109" t="n">
        <v>12.3</v>
      </c>
      <c r="KF261" s="109" t="n">
        <v>8.7</v>
      </c>
      <c r="KG261" s="109" t="n">
        <v>8.4</v>
      </c>
      <c r="KH261" s="109" t="n">
        <v>6.6</v>
      </c>
      <c r="KI261" s="109" t="n">
        <v>5.1</v>
      </c>
      <c r="KJ261" s="109" t="n">
        <v>6.3</v>
      </c>
      <c r="KK261" s="109" t="n">
        <v>7.2</v>
      </c>
      <c r="KL261" s="109" t="n">
        <v>7.4</v>
      </c>
      <c r="KM261" s="109" t="n">
        <v>12.7</v>
      </c>
      <c r="KN261" s="109" t="n">
        <v>12.7</v>
      </c>
      <c r="KO261" s="110" t="n">
        <f aca="false">SUM(KC261:KN261)/12</f>
        <v>9.76666666666667</v>
      </c>
      <c r="LA261" s="1" t="n">
        <f aca="false">LA260+1</f>
        <v>1911</v>
      </c>
      <c r="LB261" s="113" t="s">
        <v>65</v>
      </c>
      <c r="LC261" s="109" t="n">
        <v>14.7</v>
      </c>
      <c r="LD261" s="109" t="n">
        <v>14.6</v>
      </c>
      <c r="LE261" s="109" t="n">
        <v>12.3</v>
      </c>
      <c r="LF261" s="109" t="n">
        <v>8.8</v>
      </c>
      <c r="LG261" s="109" t="n">
        <v>8.7</v>
      </c>
      <c r="LH261" s="109" t="n">
        <v>6.6</v>
      </c>
      <c r="LI261" s="109" t="n">
        <v>5</v>
      </c>
      <c r="LJ261" s="109" t="n">
        <v>6.4</v>
      </c>
      <c r="LK261" s="109" t="n">
        <v>7.3</v>
      </c>
      <c r="LL261" s="109" t="n">
        <v>7.9</v>
      </c>
      <c r="LM261" s="109" t="n">
        <v>13</v>
      </c>
      <c r="LN261" s="109" t="n">
        <v>13.5</v>
      </c>
      <c r="LO261" s="110" t="n">
        <f aca="false">SUM(LC261:LN261)/12</f>
        <v>9.9</v>
      </c>
      <c r="MA261" s="1" t="n">
        <f aca="false">MA260+1</f>
        <v>1911</v>
      </c>
      <c r="MB261" s="111" t="n">
        <v>1911</v>
      </c>
      <c r="MC261" s="109" t="n">
        <v>12.8</v>
      </c>
      <c r="MD261" s="109" t="n">
        <v>12</v>
      </c>
      <c r="ME261" s="109" t="n">
        <v>11.1</v>
      </c>
      <c r="MF261" s="109" t="n">
        <v>9.4</v>
      </c>
      <c r="MG261" s="109" t="n">
        <v>8.5</v>
      </c>
      <c r="MH261" s="109" t="n">
        <v>5.9</v>
      </c>
      <c r="MI261" s="109" t="n">
        <v>4.8</v>
      </c>
      <c r="MJ261" s="109" t="n">
        <v>4.7</v>
      </c>
      <c r="MK261" s="109" t="n">
        <v>6.9</v>
      </c>
      <c r="ML261" s="109" t="n">
        <v>8.6</v>
      </c>
      <c r="MM261" s="109" t="n">
        <v>11.4</v>
      </c>
      <c r="MN261" s="109" t="n">
        <v>12.1</v>
      </c>
      <c r="MO261" s="110" t="n">
        <f aca="false">SUM(MC261:MN261)/12</f>
        <v>9.01666666666667</v>
      </c>
      <c r="OG261" s="73"/>
      <c r="OH261" s="73"/>
      <c r="OI261" s="73"/>
      <c r="OJ261" s="73"/>
      <c r="OK261" s="73"/>
      <c r="OL261" s="73"/>
      <c r="OM261" s="73"/>
      <c r="ON261" s="39" t="n">
        <f aca="false">(FO261+GO261+MO261)/3</f>
        <v>9.40833333333333</v>
      </c>
      <c r="OO261" s="40" t="n">
        <f aca="false">(AO261+BO261+EO261+HO261+JO261)/5</f>
        <v>11.0933333333333</v>
      </c>
      <c r="OP261" s="41" t="n">
        <f aca="false">(FO261+GO261+MO261+AO261+BO261+EO261+HO261+JO261)/8</f>
        <v>10.4614583333333</v>
      </c>
      <c r="OQ261" s="73"/>
      <c r="OR261" s="73"/>
      <c r="OS261" s="73"/>
      <c r="OT261" s="73"/>
      <c r="OU261" s="73"/>
      <c r="OV261" s="73"/>
      <c r="OW261" s="73"/>
      <c r="OX261" s="73"/>
      <c r="OY261" s="73"/>
      <c r="OZ261" s="73"/>
      <c r="PA261" s="89"/>
      <c r="PB261" s="90"/>
      <c r="PC261" s="73"/>
      <c r="PD261" s="73"/>
      <c r="PE261" s="73"/>
      <c r="PN261" s="28" t="n">
        <f aca="false">MAX(FC261:FN261,GC261:GN261,MC261:MN261)</f>
        <v>15.7</v>
      </c>
      <c r="PO261" s="29" t="n">
        <f aca="false">MIN(FC261:FN261,GC261:GN261,MC261:MN261)</f>
        <v>2.2</v>
      </c>
      <c r="PP261" s="30" t="n">
        <f aca="false">MAX(AC261:AN261,BC261:BN261,EC261:EN261,HC261:HN261,JC261:JN261)</f>
        <v>18.9</v>
      </c>
      <c r="PQ261" s="31" t="n">
        <f aca="false">MIN(AC261:AN261,BC261:BN261,EC261:EN261,HC261:HN261,JC261:JN261)</f>
        <v>2.9</v>
      </c>
      <c r="QU261" s="116" t="n">
        <f aca="false">AVERAGE(AH261,AI261,AJ261,BH261,BI261,BJ261,CH261,CI261,CJ261,DH261,DI261,DJ261,EH261,EI261,EJ261,FH261,FI261,FJ261,GH261,GI261,GJ261,HH261,HI261,HJ261,IH261,II261,IJ261,JH261,JI261,JJ261,KH261,KI261,KJ261,LH261,LI261,LJ261,MH261,MI261,MJ261,NH261,NI261,NJ261)</f>
        <v>6.42</v>
      </c>
      <c r="QV261" s="117" t="n">
        <f aca="false">AVERAGE(AC261,AD261,AN261,BC261,BD261,BN261,CC261,CD261,CN261,DC261,DD261,DN261,EC261,ED261,EN261,FC261,FD261,FN261,GC261,GD261,GN261,HC261,HD261,HN261,IC261,ID261,IN261,JC261,JD261,JN261,KC261,KD261,KN261,LC261,LD261,LN261,MC261,MD261,MN261,NC261,ND261,NN261,)</f>
        <v>13.8483870967742</v>
      </c>
      <c r="QW261" s="116" t="n">
        <f aca="false">AVERAGE(QU251:QU261)</f>
        <v>6.4874696969697</v>
      </c>
      <c r="QX261" s="118" t="n">
        <f aca="false">AVERAGE(QV251:QV261)</f>
        <v>13.6807919392436</v>
      </c>
    </row>
    <row r="262" customFormat="false" ht="12.9" hidden="false" customHeight="false" outlineLevel="0" collapsed="false">
      <c r="A262" s="101"/>
      <c r="B262" s="102" t="n">
        <f aca="false">AVERAGE(AO262,BO262,CO262,DO262,EO262,FO262,GO262,HO262,IO262,JO262,KO262,LO262,MO262,NO262)</f>
        <v>10.3348484848485</v>
      </c>
      <c r="C262" s="103" t="n">
        <f aca="false">AVERAGE(B258:B262)</f>
        <v>10.2090183080808</v>
      </c>
      <c r="D262" s="104" t="n">
        <f aca="false">AVERAGE(B253:B262)</f>
        <v>10.2316908670034</v>
      </c>
      <c r="E262" s="102" t="n">
        <f aca="false">AVERAGE(B243:B262)</f>
        <v>10.3560364057239</v>
      </c>
      <c r="F262" s="105" t="n">
        <f aca="false">AVERAGE(B213:B262)</f>
        <v>9.47466357022607</v>
      </c>
      <c r="G262" s="3" t="n">
        <f aca="false">MAX(AC262:AN262,BC262:BN262,CC262:CN262,DC262:DN262,EC262:EN262,FC262:FN262,GC262:GN262,HC262:HN262,IC262:IN262,JC262:JN262,KC262:KN262,LC262:LN262,MC262:MN262,NC262:NN262)</f>
        <v>21.6</v>
      </c>
      <c r="H262" s="106" t="n">
        <f aca="false">MEDIAN(AC262:AN262,BC262:BN262,CC262:CN262,DC262:DN262,EC262:EN262,FC262:FN262,GC262:GN262,HC262:HN262,IC262:IN262,JC262:JN262,KC262:KN262,LC262:LN262,MC262:MN262,NC262:NN262)</f>
        <v>9.9</v>
      </c>
      <c r="I262" s="102" t="n">
        <f aca="false">MIN(AC262:AN262,BC262:BN262,CC262:CN262,DC262:DN262,EC262:EN262,FC262:FN262,GC262:GN262,HC262:HN262,IC262:IN262,JC262:JN262,KC262:KN262,LC262:LN262,MC262:MN262,NC262:NN262)</f>
        <v>1.9</v>
      </c>
      <c r="J262" s="107" t="n">
        <f aca="false">(G262+I262)/2</f>
        <v>11.75</v>
      </c>
      <c r="AA262" s="1" t="n">
        <f aca="false">AA261+1</f>
        <v>1912</v>
      </c>
      <c r="AB262" s="108" t="n">
        <v>1912</v>
      </c>
      <c r="AC262" s="109" t="n">
        <v>15.5</v>
      </c>
      <c r="AD262" s="109" t="n">
        <v>19.1</v>
      </c>
      <c r="AE262" s="109" t="n">
        <v>15.6</v>
      </c>
      <c r="AF262" s="109" t="n">
        <v>11.4</v>
      </c>
      <c r="AG262" s="109" t="n">
        <v>10.4</v>
      </c>
      <c r="AH262" s="109" t="n">
        <v>8.5</v>
      </c>
      <c r="AI262" s="109" t="n">
        <v>7.2</v>
      </c>
      <c r="AJ262" s="109" t="n">
        <v>8.3</v>
      </c>
      <c r="AK262" s="109" t="n">
        <v>9.5</v>
      </c>
      <c r="AL262" s="109" t="n">
        <v>10.5</v>
      </c>
      <c r="AM262" s="109" t="n">
        <v>12.5</v>
      </c>
      <c r="AN262" s="109" t="n">
        <v>14.8</v>
      </c>
      <c r="AO262" s="110" t="n">
        <f aca="false">SUM(AC262:AN262)/12</f>
        <v>11.9416666666667</v>
      </c>
      <c r="BA262" s="1" t="n">
        <f aca="false">BA261+1</f>
        <v>1912</v>
      </c>
      <c r="BB262" s="111" t="n">
        <v>1912</v>
      </c>
      <c r="BC262" s="109" t="n">
        <v>13.5</v>
      </c>
      <c r="BD262" s="109" t="n">
        <v>17.6</v>
      </c>
      <c r="BE262" s="109" t="n">
        <v>13.8</v>
      </c>
      <c r="BF262" s="109" t="n">
        <v>9.2</v>
      </c>
      <c r="BG262" s="109" t="n">
        <v>7.5</v>
      </c>
      <c r="BH262" s="109" t="n">
        <v>6.6</v>
      </c>
      <c r="BI262" s="109" t="n">
        <v>5.7</v>
      </c>
      <c r="BJ262" s="109" t="n">
        <v>6.6</v>
      </c>
      <c r="BK262" s="109" t="n">
        <v>8</v>
      </c>
      <c r="BL262" s="109" t="n">
        <v>8.7</v>
      </c>
      <c r="BM262" s="109" t="n">
        <v>10.6</v>
      </c>
      <c r="BN262" s="109" t="n">
        <v>13.3</v>
      </c>
      <c r="BO262" s="110" t="n">
        <f aca="false">SUM(BC262:BN262)/12</f>
        <v>10.0916666666667</v>
      </c>
      <c r="CB262" s="1" t="s">
        <v>195</v>
      </c>
      <c r="EA262" s="1" t="n">
        <f aca="false">EA261+1</f>
        <v>1912</v>
      </c>
      <c r="EB262" s="113" t="s">
        <v>67</v>
      </c>
      <c r="EC262" s="109" t="n">
        <v>18.1</v>
      </c>
      <c r="ED262" s="109" t="n">
        <v>21.6</v>
      </c>
      <c r="EE262" s="109" t="n">
        <v>17.7</v>
      </c>
      <c r="EF262" s="109" t="n">
        <v>10</v>
      </c>
      <c r="EG262" s="109" t="n">
        <v>7</v>
      </c>
      <c r="EH262" s="109" t="n">
        <v>4.7</v>
      </c>
      <c r="EI262" s="109" t="n">
        <v>4.1</v>
      </c>
      <c r="EJ262" s="109" t="n">
        <v>5.7</v>
      </c>
      <c r="EK262" s="109" t="n">
        <v>7.4</v>
      </c>
      <c r="EL262" s="109" t="n">
        <v>12.4</v>
      </c>
      <c r="EM262" s="109" t="n">
        <v>13.9</v>
      </c>
      <c r="EN262" s="109" t="n">
        <v>18.2</v>
      </c>
      <c r="EO262" s="110" t="n">
        <f aca="false">SUM(EC262:EN262)/12</f>
        <v>11.7333333333333</v>
      </c>
      <c r="FA262" s="1" t="n">
        <f aca="false">FA261+1</f>
        <v>1912</v>
      </c>
      <c r="FB262" s="131" t="n">
        <v>1912</v>
      </c>
      <c r="FC262" s="132" t="n">
        <v>14.7</v>
      </c>
      <c r="FD262" s="132" t="n">
        <v>17.8</v>
      </c>
      <c r="FE262" s="132" t="n">
        <v>15.4</v>
      </c>
      <c r="FF262" s="132" t="n">
        <v>10.7</v>
      </c>
      <c r="FG262" s="132" t="n">
        <v>10.9</v>
      </c>
      <c r="FH262" s="132" t="n">
        <v>7.6</v>
      </c>
      <c r="FI262" s="132" t="n">
        <v>6.6</v>
      </c>
      <c r="FJ262" s="132" t="n">
        <v>7.9</v>
      </c>
      <c r="FK262" s="132" t="n">
        <v>8.3</v>
      </c>
      <c r="FL262" s="132" t="n">
        <v>10.2</v>
      </c>
      <c r="FM262" s="132" t="n">
        <v>11.1</v>
      </c>
      <c r="FN262" s="132" t="n">
        <v>13.7</v>
      </c>
      <c r="FO262" s="110" t="n">
        <f aca="false">SUM(FC262:FN262)/12</f>
        <v>11.2416666666667</v>
      </c>
      <c r="GA262" s="1" t="n">
        <f aca="false">GA261+1</f>
        <v>1912</v>
      </c>
      <c r="GB262" s="131" t="n">
        <v>1912</v>
      </c>
      <c r="GC262" s="132" t="n">
        <v>10.5</v>
      </c>
      <c r="GD262" s="132" t="n">
        <v>13.7</v>
      </c>
      <c r="GE262" s="132" t="n">
        <v>10.9</v>
      </c>
      <c r="GF262" s="132" t="n">
        <v>7.3</v>
      </c>
      <c r="GG262" s="132" t="n">
        <v>4.6</v>
      </c>
      <c r="GH262" s="132" t="n">
        <v>5.3</v>
      </c>
      <c r="GI262" s="132" t="n">
        <v>1.9</v>
      </c>
      <c r="GJ262" s="132" t="n">
        <v>5.1</v>
      </c>
      <c r="GK262" s="132" t="n">
        <v>5.9</v>
      </c>
      <c r="GL262" s="132" t="n">
        <v>6.8</v>
      </c>
      <c r="GM262" s="132" t="n">
        <v>8.1</v>
      </c>
      <c r="GN262" s="132" t="n">
        <v>8.7</v>
      </c>
      <c r="GO262" s="110" t="n">
        <f aca="false">SUM(GC262:GN262)/12</f>
        <v>7.4</v>
      </c>
      <c r="HA262" s="1" t="n">
        <f aca="false">HA261+1</f>
        <v>1912</v>
      </c>
      <c r="HB262" s="113" t="s">
        <v>67</v>
      </c>
      <c r="HC262" s="109" t="n">
        <v>14.6</v>
      </c>
      <c r="HD262" s="109" t="n">
        <v>17.9</v>
      </c>
      <c r="HE262" s="109" t="n">
        <v>15.6</v>
      </c>
      <c r="HF262" s="109" t="n">
        <v>12.2</v>
      </c>
      <c r="HG262" s="109" t="n">
        <v>8.8</v>
      </c>
      <c r="HH262" s="109" t="n">
        <v>10.3</v>
      </c>
      <c r="HI262" s="109" t="n">
        <v>8.1</v>
      </c>
      <c r="HJ262" s="109" t="n">
        <v>9</v>
      </c>
      <c r="HK262" s="109" t="n">
        <v>9</v>
      </c>
      <c r="HL262" s="109" t="n">
        <v>10</v>
      </c>
      <c r="HM262" s="109" t="n">
        <v>11.6</v>
      </c>
      <c r="HN262" s="109" t="n">
        <v>13.7</v>
      </c>
      <c r="HO262" s="110" t="n">
        <f aca="false">SUM(HC262:HN262)/12</f>
        <v>11.7333333333333</v>
      </c>
      <c r="IA262" s="1" t="n">
        <v>1912</v>
      </c>
      <c r="IB262" s="111" t="n">
        <v>1912</v>
      </c>
      <c r="IC262" s="109" t="n">
        <v>15.2</v>
      </c>
      <c r="ID262" s="109" t="n">
        <v>18.1</v>
      </c>
      <c r="IE262" s="109" t="n">
        <v>14.4</v>
      </c>
      <c r="IF262" s="109" t="n">
        <v>8.6</v>
      </c>
      <c r="IG262" s="109" t="n">
        <v>6.3</v>
      </c>
      <c r="IH262" s="109" t="n">
        <v>6.3</v>
      </c>
      <c r="II262" s="109" t="n">
        <v>4.9</v>
      </c>
      <c r="IJ262" s="109" t="n">
        <v>5.1</v>
      </c>
      <c r="IK262" s="109" t="n">
        <v>5.9</v>
      </c>
      <c r="IL262" s="109" t="n">
        <v>7.1</v>
      </c>
      <c r="IM262" s="109" t="n">
        <v>9.8</v>
      </c>
      <c r="IN262" s="109" t="n">
        <v>13.3</v>
      </c>
      <c r="IO262" s="110" t="n">
        <f aca="false">SUM(IC262:IN262)/12</f>
        <v>9.58333333333333</v>
      </c>
      <c r="JA262" s="1" t="n">
        <f aca="false">JA261+1</f>
        <v>1912</v>
      </c>
      <c r="JB262" s="113" t="s">
        <v>67</v>
      </c>
      <c r="JC262" s="109" t="n">
        <v>13.6</v>
      </c>
      <c r="JD262" s="109" t="n">
        <v>14.9</v>
      </c>
      <c r="JE262" s="109" t="n">
        <v>13.5</v>
      </c>
      <c r="JF262" s="109" t="n">
        <v>11.6</v>
      </c>
      <c r="JG262" s="109" t="n">
        <v>9.8</v>
      </c>
      <c r="JH262" s="109" t="n">
        <v>8.9</v>
      </c>
      <c r="JI262" s="109" t="n">
        <v>6.9</v>
      </c>
      <c r="JJ262" s="109" t="n">
        <v>8.5</v>
      </c>
      <c r="JK262" s="109" t="n">
        <v>9.5</v>
      </c>
      <c r="JL262" s="109" t="n">
        <v>10.1</v>
      </c>
      <c r="JM262" s="109" t="n">
        <v>11.4</v>
      </c>
      <c r="JN262" s="109" t="n">
        <v>12</v>
      </c>
      <c r="JO262" s="110" t="n">
        <f aca="false">SUM(JC262:JN262)/12</f>
        <v>10.8916666666667</v>
      </c>
      <c r="KA262" s="1" t="n">
        <f aca="false">KA261+1</f>
        <v>1912</v>
      </c>
      <c r="KB262" s="111" t="n">
        <v>1912</v>
      </c>
      <c r="KC262" s="109" t="n">
        <v>12.8</v>
      </c>
      <c r="KD262" s="109" t="n">
        <v>17</v>
      </c>
      <c r="KE262" s="109" t="n">
        <v>13.2</v>
      </c>
      <c r="KF262" s="109" t="n">
        <v>9.2</v>
      </c>
      <c r="KG262" s="109" t="n">
        <v>6.9</v>
      </c>
      <c r="KH262" s="109" t="n">
        <v>6.3</v>
      </c>
      <c r="KI262" s="109" t="n">
        <v>5.4</v>
      </c>
      <c r="KJ262" s="109" t="n">
        <v>6.3</v>
      </c>
      <c r="KK262" s="109" t="n">
        <v>7.5</v>
      </c>
      <c r="KL262" s="109" t="n">
        <v>7.8</v>
      </c>
      <c r="KM262" s="109" t="n">
        <v>10.9</v>
      </c>
      <c r="KN262" s="109" t="n">
        <v>13.4</v>
      </c>
      <c r="KO262" s="110" t="n">
        <f aca="false">SUM(KC262:KN262)/12</f>
        <v>9.725</v>
      </c>
      <c r="LA262" s="1" t="n">
        <f aca="false">LA261+1</f>
        <v>1912</v>
      </c>
      <c r="LB262" s="113" t="s">
        <v>67</v>
      </c>
      <c r="LC262" s="109" t="n">
        <v>14.4</v>
      </c>
      <c r="LD262" s="109" t="n">
        <v>18</v>
      </c>
      <c r="LE262" s="109" t="n">
        <v>14.1</v>
      </c>
      <c r="LF262" s="109" t="n">
        <v>9.3</v>
      </c>
      <c r="LG262" s="109" t="n">
        <v>7.4</v>
      </c>
      <c r="LH262" s="109" t="n">
        <v>7.1</v>
      </c>
      <c r="LI262" s="109" t="n">
        <v>5.8</v>
      </c>
      <c r="LJ262" s="109" t="n">
        <v>6.2</v>
      </c>
      <c r="LK262" s="109" t="n">
        <v>7.8</v>
      </c>
      <c r="LL262" s="109" t="n">
        <v>8.2</v>
      </c>
      <c r="LM262" s="109" t="n">
        <v>10.7</v>
      </c>
      <c r="LN262" s="109" t="n">
        <v>13.2</v>
      </c>
      <c r="LO262" s="110" t="n">
        <f aca="false">SUM(LC262:LN262)/12</f>
        <v>10.1833333333333</v>
      </c>
      <c r="MA262" s="1" t="n">
        <f aca="false">MA261+1</f>
        <v>1912</v>
      </c>
      <c r="MB262" s="111" t="n">
        <v>1912</v>
      </c>
      <c r="MC262" s="109" t="n">
        <v>13.2</v>
      </c>
      <c r="MD262" s="109" t="n">
        <v>12.9</v>
      </c>
      <c r="ME262" s="109" t="n">
        <v>12</v>
      </c>
      <c r="MF262" s="109" t="n">
        <v>10.4</v>
      </c>
      <c r="MG262" s="109" t="n">
        <v>6.9</v>
      </c>
      <c r="MH262" s="109" t="n">
        <v>6.3</v>
      </c>
      <c r="MI262" s="109" t="n">
        <v>4.8</v>
      </c>
      <c r="MJ262" s="109" t="n">
        <v>5.2</v>
      </c>
      <c r="MK262" s="109" t="n">
        <v>7</v>
      </c>
      <c r="ML262" s="109" t="n">
        <v>8.3</v>
      </c>
      <c r="MM262" s="109" t="n">
        <v>11.1</v>
      </c>
      <c r="MN262" s="109" t="n">
        <v>11.8</v>
      </c>
      <c r="MO262" s="110" t="n">
        <f aca="false">SUM(MC262:MN262)/12</f>
        <v>9.15833333333333</v>
      </c>
      <c r="OG262" s="73"/>
      <c r="OH262" s="73"/>
      <c r="OI262" s="73"/>
      <c r="OJ262" s="73"/>
      <c r="OK262" s="73"/>
      <c r="OL262" s="73"/>
      <c r="OM262" s="73"/>
      <c r="ON262" s="39" t="n">
        <f aca="false">(FO262+GO262+MO262)/3</f>
        <v>9.26666666666667</v>
      </c>
      <c r="OO262" s="40" t="n">
        <f aca="false">(AO262+BO262+EO262+HO262+JO262)/5</f>
        <v>11.2783333333333</v>
      </c>
      <c r="OP262" s="41" t="n">
        <f aca="false">(FO262+GO262+MO262+AO262+BO262+EO262+HO262+JO262)/8</f>
        <v>10.5239583333333</v>
      </c>
      <c r="OQ262" s="73"/>
      <c r="OR262" s="73"/>
      <c r="OS262" s="73"/>
      <c r="OT262" s="73"/>
      <c r="OU262" s="73"/>
      <c r="OV262" s="73"/>
      <c r="OW262" s="73"/>
      <c r="OX262" s="73"/>
      <c r="OY262" s="73"/>
      <c r="OZ262" s="73"/>
      <c r="PA262" s="89"/>
      <c r="PB262" s="90"/>
      <c r="PC262" s="73"/>
      <c r="PD262" s="73"/>
      <c r="PE262" s="73"/>
      <c r="PN262" s="28" t="n">
        <f aca="false">MAX(FC262:FN262,GC262:GN262,MC262:MN262)</f>
        <v>17.8</v>
      </c>
      <c r="PO262" s="29" t="n">
        <f aca="false">MIN(FC262:FN262,GC262:GN262,MC262:MN262)</f>
        <v>1.9</v>
      </c>
      <c r="PP262" s="30" t="n">
        <f aca="false">MAX(AC262:AN262,BC262:BN262,EC262:EN262,HC262:HN262,JC262:JN262)</f>
        <v>21.6</v>
      </c>
      <c r="PQ262" s="31" t="n">
        <f aca="false">MIN(AC262:AN262,BC262:BN262,EC262:EN262,HC262:HN262,JC262:JN262)</f>
        <v>4.1</v>
      </c>
      <c r="QU262" s="116" t="n">
        <f aca="false">AVERAGE(AH262,AI262,AJ262,BH262,BI262,BJ262,CH262,CI262,CJ262,DH262,DI262,DJ262,EH262,EI262,EJ262,FH262,FI262,FJ262,GH262,GI262,GJ262,HH262,HI262,HJ262,IH262,II262,IJ262,JH262,JI262,JJ262,KH262,KI262,KJ262,LH262,LI262,LJ262,MH262,MI262,MJ262,NH262,NI262,NJ262)</f>
        <v>6.46060606060606</v>
      </c>
      <c r="QV262" s="117" t="n">
        <f aca="false">AVERAGE(AC262,AD262,AN262,BC262,BD262,BN262,CC262,CD262,CN262,DC262,DD262,DN262,EC262,ED262,EN262,FC262,FD262,FN262,GC262,GD262,GN262,HC262,HD262,HN262,IC262,ID262,IN262,JC262,JD262,JN262,KC262,KD262,KN262,LC262,LD262,LN262,MC262,MD262,MN262,NC262,ND262,NN262,)</f>
        <v>14.4352941176471</v>
      </c>
      <c r="QW262" s="116" t="n">
        <f aca="false">AVERAGE(QU252:QU262)</f>
        <v>6.5391914600551</v>
      </c>
      <c r="QX262" s="118" t="n">
        <f aca="false">AVERAGE(QV252:QV262)</f>
        <v>13.663273222666</v>
      </c>
    </row>
    <row r="263" customFormat="false" ht="12.9" hidden="false" customHeight="false" outlineLevel="0" collapsed="false">
      <c r="A263" s="101"/>
      <c r="B263" s="102" t="n">
        <f aca="false">AVERAGE(AO263,BO263,CO263,DO263,EO263,FO263,GO263,HO263,IO263,JO263,KO263,LO263,MO263,NO263)</f>
        <v>10.1251262626263</v>
      </c>
      <c r="C263" s="103" t="n">
        <f aca="false">AVERAGE(B259:B263)</f>
        <v>10.1575505050505</v>
      </c>
      <c r="D263" s="104" t="n">
        <f aca="false">AVERAGE(B254:B263)</f>
        <v>10.207015993266</v>
      </c>
      <c r="E263" s="102" t="n">
        <f aca="false">AVERAGE(B244:B263)</f>
        <v>10.335695496633</v>
      </c>
      <c r="F263" s="105" t="n">
        <f aca="false">AVERAGE(B214:B263)</f>
        <v>9.50484387325637</v>
      </c>
      <c r="G263" s="3" t="n">
        <f aca="false">MAX(AC263:AN263,BC263:BN263,CC263:CN263,DC263:DN263,EC263:EN263,FC263:FN263,GC263:GN263,HC263:HN263,IC263:IN263,JC263:JN263,KC263:KN263,LC263:LN263,MC263:MN263,NC263:NN263)</f>
        <v>19.7</v>
      </c>
      <c r="H263" s="106" t="n">
        <f aca="false">MEDIAN(AC263:AN263,BC263:BN263,CC263:CN263,DC263:DN263,EC263:EN263,FC263:FN263,GC263:GN263,HC263:HN263,IC263:IN263,JC263:JN263,KC263:KN263,LC263:LN263,MC263:MN263,NC263:NN263)</f>
        <v>9.95</v>
      </c>
      <c r="I263" s="102" t="n">
        <f aca="false">MIN(AC263:AN263,BC263:BN263,CC263:CN263,DC263:DN263,EC263:EN263,FC263:FN263,GC263:GN263,HC263:HN263,IC263:IN263,JC263:JN263,KC263:KN263,LC263:LN263,MC263:MN263,NC263:NN263)</f>
        <v>1.4</v>
      </c>
      <c r="J263" s="107" t="n">
        <f aca="false">(G263+I263)/2</f>
        <v>10.55</v>
      </c>
      <c r="AA263" s="1" t="n">
        <f aca="false">AA262+1</f>
        <v>1913</v>
      </c>
      <c r="AB263" s="108" t="n">
        <v>1913</v>
      </c>
      <c r="AC263" s="109" t="n">
        <v>14.3</v>
      </c>
      <c r="AD263" s="109" t="n">
        <v>16.5</v>
      </c>
      <c r="AE263" s="109" t="n">
        <v>15</v>
      </c>
      <c r="AF263" s="109" t="n">
        <v>13.7</v>
      </c>
      <c r="AG263" s="109" t="n">
        <v>9.2</v>
      </c>
      <c r="AH263" s="109" t="n">
        <v>5.6</v>
      </c>
      <c r="AI263" s="109" t="n">
        <v>7.4</v>
      </c>
      <c r="AJ263" s="109" t="n">
        <v>8.9</v>
      </c>
      <c r="AK263" s="109" t="n">
        <v>8.9</v>
      </c>
      <c r="AL263" s="109" t="n">
        <v>12.1</v>
      </c>
      <c r="AM263" s="109" t="n">
        <v>12.6</v>
      </c>
      <c r="AN263" s="109" t="n">
        <v>16.6</v>
      </c>
      <c r="AO263" s="110" t="n">
        <f aca="false">SUM(AC263:AN263)/12</f>
        <v>11.7333333333333</v>
      </c>
      <c r="BA263" s="1" t="n">
        <f aca="false">BA262+1</f>
        <v>1913</v>
      </c>
      <c r="BB263" s="111" t="n">
        <v>1913</v>
      </c>
      <c r="BC263" s="109" t="n">
        <v>13.2</v>
      </c>
      <c r="BD263" s="109" t="n">
        <v>15.4</v>
      </c>
      <c r="BE263" s="109" t="n">
        <v>12.7</v>
      </c>
      <c r="BF263" s="109" t="n">
        <v>11.6</v>
      </c>
      <c r="BG263" s="109" t="n">
        <v>6.2</v>
      </c>
      <c r="BH263" s="109" t="n">
        <v>2.8</v>
      </c>
      <c r="BI263" s="109" t="n">
        <v>5.1</v>
      </c>
      <c r="BJ263" s="109" t="n">
        <v>7.4</v>
      </c>
      <c r="BK263" s="109" t="n">
        <v>7.4</v>
      </c>
      <c r="BL263" s="109" t="n">
        <v>10.2</v>
      </c>
      <c r="BM263" s="109" t="n">
        <v>11.4</v>
      </c>
      <c r="BN263" s="109" t="n">
        <v>14.1</v>
      </c>
      <c r="BO263" s="110" t="n">
        <f aca="false">SUM(BC263:BN263)/12</f>
        <v>9.79166666666667</v>
      </c>
      <c r="DB263" s="1" t="s">
        <v>196</v>
      </c>
      <c r="EA263" s="1" t="n">
        <f aca="false">EA262+1</f>
        <v>1913</v>
      </c>
      <c r="EB263" s="113" t="s">
        <v>69</v>
      </c>
      <c r="EC263" s="109" t="n">
        <v>19.4</v>
      </c>
      <c r="ED263" s="109" t="n">
        <v>19.4</v>
      </c>
      <c r="EE263" s="109" t="n">
        <v>16</v>
      </c>
      <c r="EF263" s="109" t="n">
        <v>13</v>
      </c>
      <c r="EG263" s="109" t="n">
        <v>5.5</v>
      </c>
      <c r="EH263" s="109" t="n">
        <v>1.4</v>
      </c>
      <c r="EI263" s="109" t="n">
        <v>3.3</v>
      </c>
      <c r="EJ263" s="109" t="n">
        <v>5.1</v>
      </c>
      <c r="EK263" s="109" t="n">
        <v>7.4</v>
      </c>
      <c r="EL263" s="109" t="n">
        <v>13.9</v>
      </c>
      <c r="EM263" s="109" t="n">
        <v>15.1</v>
      </c>
      <c r="EN263" s="109" t="n">
        <v>19.7</v>
      </c>
      <c r="EO263" s="110" t="n">
        <f aca="false">SUM(EC263:EN263)/12</f>
        <v>11.6</v>
      </c>
      <c r="FA263" s="1" t="n">
        <f aca="false">FA262+1</f>
        <v>1913</v>
      </c>
      <c r="FB263" s="131" t="n">
        <v>1913</v>
      </c>
      <c r="FC263" s="132" t="n">
        <v>13.4</v>
      </c>
      <c r="FD263" s="132" t="n">
        <v>15.1</v>
      </c>
      <c r="FE263" s="132" t="n">
        <v>13.2</v>
      </c>
      <c r="FF263" s="132" t="n">
        <v>13.9</v>
      </c>
      <c r="FG263" s="132" t="n">
        <v>8</v>
      </c>
      <c r="FH263" s="132" t="n">
        <v>6.4</v>
      </c>
      <c r="FI263" s="120" t="n">
        <f aca="false">(FI260+FI261+FI262+FI264+FI265+FI266)/6</f>
        <v>6.93333333333333</v>
      </c>
      <c r="FJ263" s="132" t="n">
        <v>8.1</v>
      </c>
      <c r="FK263" s="132" t="n">
        <v>7.9</v>
      </c>
      <c r="FL263" s="132" t="n">
        <v>10.6</v>
      </c>
      <c r="FM263" s="120" t="n">
        <f aca="false">(FM261+FM262+FM264+FM265)/6</f>
        <v>8.3</v>
      </c>
      <c r="FN263" s="120" t="n">
        <f aca="false">(FN261+FN262+FN264+FN265)/6</f>
        <v>8.88333333333333</v>
      </c>
      <c r="FO263" s="110" t="n">
        <f aca="false">SUM(FC263:FN263)/12</f>
        <v>10.0597222222222</v>
      </c>
      <c r="GA263" s="1" t="n">
        <f aca="false">GA262+1</f>
        <v>1913</v>
      </c>
      <c r="GB263" s="131" t="n">
        <v>1913</v>
      </c>
      <c r="GC263" s="132" t="n">
        <v>8.8</v>
      </c>
      <c r="GD263" s="132" t="n">
        <v>11.4</v>
      </c>
      <c r="GE263" s="132" t="n">
        <v>9.9</v>
      </c>
      <c r="GF263" s="132" t="n">
        <v>8.3</v>
      </c>
      <c r="GG263" s="132" t="n">
        <v>6.3</v>
      </c>
      <c r="GH263" s="132" t="n">
        <v>4</v>
      </c>
      <c r="GI263" s="132" t="n">
        <v>4.5</v>
      </c>
      <c r="GJ263" s="132" t="n">
        <v>4.6</v>
      </c>
      <c r="GK263" s="132" t="n">
        <v>6.4</v>
      </c>
      <c r="GL263" s="132" t="n">
        <v>6.5</v>
      </c>
      <c r="GM263" s="132" t="n">
        <v>7.3</v>
      </c>
      <c r="GN263" s="132" t="n">
        <v>9.9</v>
      </c>
      <c r="GO263" s="110" t="n">
        <f aca="false">SUM(GC263:GN263)/12</f>
        <v>7.325</v>
      </c>
      <c r="HA263" s="1" t="n">
        <f aca="false">HA262+1</f>
        <v>1913</v>
      </c>
      <c r="HB263" s="113" t="s">
        <v>69</v>
      </c>
      <c r="HC263" s="109" t="n">
        <v>14.3</v>
      </c>
      <c r="HD263" s="109" t="n">
        <v>15.4</v>
      </c>
      <c r="HE263" s="109" t="n">
        <v>13.9</v>
      </c>
      <c r="HF263" s="109" t="n">
        <v>12.3</v>
      </c>
      <c r="HG263" s="109" t="n">
        <v>9.9</v>
      </c>
      <c r="HH263" s="109" t="n">
        <v>7.2</v>
      </c>
      <c r="HI263" s="109" t="n">
        <v>7.7</v>
      </c>
      <c r="HJ263" s="109" t="n">
        <v>8.7</v>
      </c>
      <c r="HK263" s="109" t="n">
        <v>8.7</v>
      </c>
      <c r="HL263" s="109" t="n">
        <v>10.7</v>
      </c>
      <c r="HM263" s="109" t="n">
        <v>11.9</v>
      </c>
      <c r="HN263" s="109" t="n">
        <v>14.8</v>
      </c>
      <c r="HO263" s="110" t="n">
        <f aca="false">SUM(HC263:HN263)/12</f>
        <v>11.2916666666667</v>
      </c>
      <c r="IA263" s="1" t="n">
        <f aca="false">IA262+1</f>
        <v>1913</v>
      </c>
      <c r="IB263" s="111" t="n">
        <v>1913</v>
      </c>
      <c r="IC263" s="109" t="n">
        <v>14.3</v>
      </c>
      <c r="ID263" s="109" t="n">
        <v>15.2</v>
      </c>
      <c r="IE263" s="109" t="n">
        <v>14.1</v>
      </c>
      <c r="IF263" s="109" t="n">
        <v>11.4</v>
      </c>
      <c r="IG263" s="109" t="n">
        <v>4.6</v>
      </c>
      <c r="IH263" s="109" t="n">
        <v>2.9</v>
      </c>
      <c r="II263" s="109" t="n">
        <v>3.6</v>
      </c>
      <c r="IJ263" s="109" t="n">
        <v>5.9</v>
      </c>
      <c r="IK263" s="109" t="n">
        <v>6.4</v>
      </c>
      <c r="IL263" s="109" t="n">
        <v>9.6</v>
      </c>
      <c r="IM263" s="109" t="n">
        <v>10.8</v>
      </c>
      <c r="IN263" s="109" t="n">
        <v>16</v>
      </c>
      <c r="IO263" s="110" t="n">
        <f aca="false">SUM(IC263:IN263)/12</f>
        <v>9.56666666666667</v>
      </c>
      <c r="JA263" s="1" t="n">
        <f aca="false">JA262+1</f>
        <v>1913</v>
      </c>
      <c r="JB263" s="113" t="s">
        <v>69</v>
      </c>
      <c r="JC263" s="109" t="n">
        <v>12.6</v>
      </c>
      <c r="JD263" s="109" t="n">
        <v>13.8</v>
      </c>
      <c r="JE263" s="109" t="n">
        <v>12</v>
      </c>
      <c r="JF263" s="109" t="n">
        <v>12.1</v>
      </c>
      <c r="JG263" s="109" t="n">
        <v>9</v>
      </c>
      <c r="JH263" s="109" t="n">
        <v>6.6</v>
      </c>
      <c r="JI263" s="109" t="n">
        <v>8.7</v>
      </c>
      <c r="JJ263" s="109" t="n">
        <v>8.5</v>
      </c>
      <c r="JK263" s="109" t="n">
        <v>9.6</v>
      </c>
      <c r="JL263" s="109" t="n">
        <v>10</v>
      </c>
      <c r="JM263" s="109" t="n">
        <v>11.1</v>
      </c>
      <c r="JN263" s="109" t="n">
        <v>13.1</v>
      </c>
      <c r="JO263" s="110" t="n">
        <f aca="false">SUM(JC263:JN263)/12</f>
        <v>10.5916666666667</v>
      </c>
      <c r="KA263" s="1" t="n">
        <f aca="false">KA262+1</f>
        <v>1913</v>
      </c>
      <c r="KB263" s="111" t="n">
        <v>1913</v>
      </c>
      <c r="KC263" s="109" t="n">
        <v>13.4</v>
      </c>
      <c r="KD263" s="109" t="n">
        <v>15.2</v>
      </c>
      <c r="KE263" s="109" t="n">
        <v>13.9</v>
      </c>
      <c r="KF263" s="109" t="n">
        <v>12.3</v>
      </c>
      <c r="KG263" s="109" t="n">
        <v>6.6</v>
      </c>
      <c r="KH263" s="109" t="n">
        <v>3.2</v>
      </c>
      <c r="KI263" s="109" t="n">
        <v>5.3</v>
      </c>
      <c r="KJ263" s="109" t="n">
        <v>7.7</v>
      </c>
      <c r="KK263" s="109" t="n">
        <v>7.4</v>
      </c>
      <c r="KL263" s="109" t="n">
        <v>10.8</v>
      </c>
      <c r="KM263" s="109" t="n">
        <v>11.9</v>
      </c>
      <c r="KN263" s="109" t="n">
        <v>14.7</v>
      </c>
      <c r="KO263" s="110" t="n">
        <f aca="false">SUM(KC263:KN263)/12</f>
        <v>10.2</v>
      </c>
      <c r="LA263" s="1" t="n">
        <f aca="false">LA262+1</f>
        <v>1913</v>
      </c>
      <c r="LB263" s="113" t="s">
        <v>69</v>
      </c>
      <c r="LC263" s="109" t="n">
        <v>13.7</v>
      </c>
      <c r="LD263" s="109" t="n">
        <v>15.5</v>
      </c>
      <c r="LE263" s="109" t="n">
        <v>13.9</v>
      </c>
      <c r="LF263" s="109" t="n">
        <v>11.4</v>
      </c>
      <c r="LG263" s="109" t="n">
        <v>6.1</v>
      </c>
      <c r="LH263" s="109" t="n">
        <v>2.6</v>
      </c>
      <c r="LI263" s="109" t="n">
        <v>4.9</v>
      </c>
      <c r="LJ263" s="109" t="n">
        <v>7</v>
      </c>
      <c r="LK263" s="109" t="n">
        <v>7.4</v>
      </c>
      <c r="LL263" s="109" t="n">
        <v>10.6</v>
      </c>
      <c r="LM263" s="109" t="n">
        <v>12.3</v>
      </c>
      <c r="LN263" s="109" t="n">
        <v>15.9</v>
      </c>
      <c r="LO263" s="110" t="n">
        <f aca="false">SUM(LC263:LN263)/12</f>
        <v>10.1083333333333</v>
      </c>
      <c r="MA263" s="1" t="n">
        <f aca="false">MA262+1</f>
        <v>1913</v>
      </c>
      <c r="MB263" s="111" t="n">
        <v>1913</v>
      </c>
      <c r="MC263" s="109" t="n">
        <v>12.1</v>
      </c>
      <c r="MD263" s="109" t="n">
        <v>13.6</v>
      </c>
      <c r="ME263" s="109" t="n">
        <v>10.6</v>
      </c>
      <c r="MF263" s="109" t="n">
        <v>10.5</v>
      </c>
      <c r="MG263" s="109" t="n">
        <v>8</v>
      </c>
      <c r="MH263" s="109" t="n">
        <v>8.1</v>
      </c>
      <c r="MI263" s="109" t="n">
        <v>6.2</v>
      </c>
      <c r="MJ263" s="109" t="n">
        <v>5.9</v>
      </c>
      <c r="MK263" s="109" t="n">
        <v>5.8</v>
      </c>
      <c r="ML263" s="109" t="n">
        <v>8.7</v>
      </c>
      <c r="MM263" s="109" t="n">
        <v>10.6</v>
      </c>
      <c r="MN263" s="109" t="n">
        <v>9.2</v>
      </c>
      <c r="MO263" s="110" t="n">
        <f aca="false">SUM(MC263:MN263)/12</f>
        <v>9.10833333333333</v>
      </c>
      <c r="OG263" s="73"/>
      <c r="OH263" s="73"/>
      <c r="OI263" s="73"/>
      <c r="OJ263" s="73"/>
      <c r="OK263" s="73"/>
      <c r="OL263" s="73"/>
      <c r="OM263" s="73"/>
      <c r="ON263" s="39" t="n">
        <f aca="false">(FO263+GO263+MO263)/3</f>
        <v>8.83101851851852</v>
      </c>
      <c r="OO263" s="40" t="n">
        <f aca="false">(AO263+BO263+EO263+HO263+JO263)/5</f>
        <v>11.0016666666667</v>
      </c>
      <c r="OP263" s="41" t="n">
        <f aca="false">(FO263+GO263+MO263+AO263+BO263+EO263+HO263+JO263)/8</f>
        <v>10.1876736111111</v>
      </c>
      <c r="OQ263" s="73"/>
      <c r="OR263" s="73"/>
      <c r="OS263" s="73"/>
      <c r="OT263" s="73"/>
      <c r="OU263" s="73"/>
      <c r="OV263" s="73"/>
      <c r="OW263" s="73"/>
      <c r="OX263" s="73"/>
      <c r="OY263" s="73"/>
      <c r="OZ263" s="73"/>
      <c r="PA263" s="89"/>
      <c r="PB263" s="90"/>
      <c r="PC263" s="73"/>
      <c r="PD263" s="73"/>
      <c r="PE263" s="73"/>
      <c r="PN263" s="28" t="n">
        <f aca="false">MAX(FC263:FN263,GC263:GN263,MC263:MN263)</f>
        <v>15.1</v>
      </c>
      <c r="PO263" s="29" t="n">
        <f aca="false">MIN(FC263:FN263,GC263:GN263,MC263:MN263)</f>
        <v>4</v>
      </c>
      <c r="PP263" s="30" t="n">
        <f aca="false">MAX(AC263:AN263,BC263:BN263,EC263:EN263,HC263:HN263,JC263:JN263)</f>
        <v>19.7</v>
      </c>
      <c r="PQ263" s="31" t="n">
        <f aca="false">MIN(AC263:AN263,BC263:BN263,EC263:EN263,HC263:HN263,JC263:JN263)</f>
        <v>1.4</v>
      </c>
      <c r="QU263" s="116" t="n">
        <f aca="false">AVERAGE(AH263,AI263,AJ263,BH263,BI263,BJ263,CH263,CI263,CJ263,DH263,DI263,DJ263,EH263,EI263,EJ263,FH263,FI263,FJ263,GH263,GI263,GJ263,HH263,HI263,HJ263,IH263,II263,IJ263,JH263,JI263,JJ263,KH263,KI263,KJ263,LH263,LI263,LJ263,MH263,MI263,MJ263,NH263,NI263,NJ263)</f>
        <v>5.82525252525253</v>
      </c>
      <c r="QV263" s="117" t="n">
        <f aca="false">AVERAGE(AC263,AD263,AN263,BC263,BD263,BN263,CC263,CD263,CN263,DC263,DD263,DN263,EC263,ED263,EN263,FC263,FD263,FN263,GC263,GD263,GN263,HC263,HD263,HN263,IC263,ID263,IN263,JC263,JD263,JN263,KC263,KD263,KN263,LC263,LD263,LN263,MC263,MD263,MN263,NC263,ND263,NN263,)</f>
        <v>13.7906862745098</v>
      </c>
      <c r="QW263" s="116" t="n">
        <f aca="false">AVERAGE(QU253:QU263)</f>
        <v>6.51686593204775</v>
      </c>
      <c r="QX263" s="118" t="n">
        <f aca="false">AVERAGE(QV253:QV263)</f>
        <v>13.7056992476214</v>
      </c>
    </row>
    <row r="264" customFormat="false" ht="12.9" hidden="false" customHeight="false" outlineLevel="0" collapsed="false">
      <c r="A264" s="101"/>
      <c r="B264" s="102" t="n">
        <f aca="false">AVERAGE(AO264,BO264,CO264,DO264,EO264,FO264,GO264,HO264,IO264,JO264,KO264,LO264,MO264,NO264)</f>
        <v>11.0708333333333</v>
      </c>
      <c r="C264" s="103" t="n">
        <f aca="false">AVERAGE(B260:B264)</f>
        <v>10.4510227272727</v>
      </c>
      <c r="D264" s="104" t="n">
        <f aca="false">AVERAGE(B255:B264)</f>
        <v>10.2824326599327</v>
      </c>
      <c r="E264" s="102" t="n">
        <f aca="false">AVERAGE(B245:B264)</f>
        <v>10.363976746633</v>
      </c>
      <c r="F264" s="105" t="n">
        <f aca="false">AVERAGE(B215:B264)</f>
        <v>9.56018183621934</v>
      </c>
      <c r="G264" s="3" t="n">
        <f aca="false">MAX(AC264:AN264,BC264:BN264,CC264:CN264,DC264:DN264,EC264:EN264,FC264:FN264,GC264:GN264,HC264:HN264,IC264:IN264,JC264:JN264,KC264:KN264,LC264:LN264,MC264:MN264,NC264:NN264)</f>
        <v>21.9</v>
      </c>
      <c r="H264" s="106" t="n">
        <f aca="false">MEDIAN(AC264:AN264,BC264:BN264,CC264:CN264,DC264:DN264,EC264:EN264,FC264:FN264,GC264:GN264,HC264:HN264,IC264:IN264,JC264:JN264,KC264:KN264,LC264:LN264,MC264:MN264,NC264:NN264)</f>
        <v>11.3</v>
      </c>
      <c r="I264" s="102" t="n">
        <f aca="false">MIN(AC264:AN264,BC264:BN264,CC264:CN264,DC264:DN264,EC264:EN264,FC264:FN264,GC264:GN264,HC264:HN264,IC264:IN264,JC264:JN264,KC264:KN264,LC264:LN264,MC264:MN264,NC264:NN264)</f>
        <v>2.9</v>
      </c>
      <c r="J264" s="107" t="n">
        <f aca="false">(G264+I264)/2</f>
        <v>12.4</v>
      </c>
      <c r="AA264" s="1" t="n">
        <f aca="false">AA263+1</f>
        <v>1914</v>
      </c>
      <c r="AB264" s="108" t="n">
        <v>1914</v>
      </c>
      <c r="AC264" s="109" t="n">
        <v>15.2</v>
      </c>
      <c r="AD264" s="109" t="n">
        <v>17.5</v>
      </c>
      <c r="AE264" s="109" t="n">
        <v>16.8</v>
      </c>
      <c r="AF264" s="109" t="n">
        <v>13.4</v>
      </c>
      <c r="AG264" s="109" t="n">
        <v>10.5</v>
      </c>
      <c r="AH264" s="109" t="n">
        <v>7.8</v>
      </c>
      <c r="AI264" s="109" t="n">
        <v>7</v>
      </c>
      <c r="AJ264" s="109" t="n">
        <v>9.2</v>
      </c>
      <c r="AK264" s="109" t="n">
        <v>8</v>
      </c>
      <c r="AL264" s="109" t="n">
        <v>14</v>
      </c>
      <c r="AM264" s="109" t="n">
        <v>15.8</v>
      </c>
      <c r="AN264" s="109" t="n">
        <v>16.2</v>
      </c>
      <c r="AO264" s="110" t="n">
        <f aca="false">SUM(AC264:AN264)/12</f>
        <v>12.6166666666667</v>
      </c>
      <c r="BA264" s="1" t="n">
        <f aca="false">BA263+1</f>
        <v>1914</v>
      </c>
      <c r="BB264" s="111" t="n">
        <v>1914</v>
      </c>
      <c r="BC264" s="109" t="n">
        <v>12.2</v>
      </c>
      <c r="BD264" s="109" t="n">
        <v>15.7</v>
      </c>
      <c r="BE264" s="109" t="n">
        <v>12.7</v>
      </c>
      <c r="BF264" s="109" t="n">
        <v>9.7</v>
      </c>
      <c r="BG264" s="109" t="n">
        <v>6.2</v>
      </c>
      <c r="BH264" s="109" t="n">
        <v>3.8</v>
      </c>
      <c r="BI264" s="109" t="n">
        <v>4.7</v>
      </c>
      <c r="BJ264" s="109" t="n">
        <v>6.7</v>
      </c>
      <c r="BK264" s="109" t="n">
        <v>5.5</v>
      </c>
      <c r="BL264" s="109" t="n">
        <v>11.3</v>
      </c>
      <c r="BM264" s="109" t="n">
        <v>13.9</v>
      </c>
      <c r="BN264" s="109" t="n">
        <v>15</v>
      </c>
      <c r="BO264" s="110" t="n">
        <f aca="false">SUM(BC264:BN264)/12</f>
        <v>9.78333333333333</v>
      </c>
      <c r="CA264" s="1" t="n">
        <v>1914</v>
      </c>
      <c r="CB264" s="111" t="n">
        <v>1914</v>
      </c>
      <c r="CC264" s="109" t="n">
        <v>12.7</v>
      </c>
      <c r="CD264" s="109" t="n">
        <v>16.1</v>
      </c>
      <c r="CE264" s="109" t="n">
        <v>15.8</v>
      </c>
      <c r="CF264" s="109" t="n">
        <v>12.6</v>
      </c>
      <c r="CG264" s="109" t="n">
        <v>11.3</v>
      </c>
      <c r="CH264" s="109" t="n">
        <v>8.6</v>
      </c>
      <c r="CI264" s="109" t="n">
        <v>6.9</v>
      </c>
      <c r="CJ264" s="109" t="n">
        <v>9.8</v>
      </c>
      <c r="CK264" s="109" t="n">
        <v>8.6</v>
      </c>
      <c r="CL264" s="109" t="n">
        <v>12.3</v>
      </c>
      <c r="CM264" s="109" t="n">
        <v>14.3</v>
      </c>
      <c r="CN264" s="109" t="n">
        <v>15.3</v>
      </c>
      <c r="CO264" s="110" t="n">
        <f aca="false">SUM(CC264:CN264)/12</f>
        <v>12.025</v>
      </c>
      <c r="EA264" s="1" t="n">
        <f aca="false">EA263+1</f>
        <v>1914</v>
      </c>
      <c r="EB264" s="113" t="s">
        <v>70</v>
      </c>
      <c r="EC264" s="109" t="n">
        <v>20.9</v>
      </c>
      <c r="ED264" s="109" t="n">
        <v>21.9</v>
      </c>
      <c r="EE264" s="109" t="n">
        <v>18.7</v>
      </c>
      <c r="EF264" s="109" t="n">
        <v>12.6</v>
      </c>
      <c r="EG264" s="109" t="n">
        <v>8.6</v>
      </c>
      <c r="EH264" s="109" t="n">
        <v>4.5</v>
      </c>
      <c r="EI264" s="109" t="n">
        <v>3.1</v>
      </c>
      <c r="EJ264" s="109" t="n">
        <v>7</v>
      </c>
      <c r="EK264" s="109" t="n">
        <v>8.4</v>
      </c>
      <c r="EL264" s="109" t="n">
        <v>14.1</v>
      </c>
      <c r="EM264" s="109" t="n">
        <v>21.1</v>
      </c>
      <c r="EN264" s="109" t="n">
        <v>21.2</v>
      </c>
      <c r="EO264" s="110" t="n">
        <f aca="false">SUM(EC264:EN264)/12</f>
        <v>13.5083333333333</v>
      </c>
      <c r="FA264" s="1" t="n">
        <f aca="false">FA263+1</f>
        <v>1914</v>
      </c>
      <c r="FB264" s="131" t="n">
        <v>1914</v>
      </c>
      <c r="FC264" s="120" t="n">
        <f aca="false">(FC261+FC262+FC263+FC265+FC266+FC267)/6</f>
        <v>13.8</v>
      </c>
      <c r="FD264" s="132" t="n">
        <v>16.8</v>
      </c>
      <c r="FE264" s="132" t="n">
        <v>16</v>
      </c>
      <c r="FF264" s="132" t="n">
        <v>12.6</v>
      </c>
      <c r="FG264" s="132" t="n">
        <v>10.2</v>
      </c>
      <c r="FH264" s="132" t="n">
        <v>8.2</v>
      </c>
      <c r="FI264" s="132" t="n">
        <v>6.8</v>
      </c>
      <c r="FJ264" s="132" t="n">
        <v>9.7</v>
      </c>
      <c r="FK264" s="132" t="n">
        <v>8.3</v>
      </c>
      <c r="FL264" s="132" t="n">
        <v>14.1</v>
      </c>
      <c r="FM264" s="132" t="n">
        <v>14.3</v>
      </c>
      <c r="FN264" s="132" t="n">
        <v>15</v>
      </c>
      <c r="FO264" s="110" t="n">
        <f aca="false">SUM(FC264:FN264)/12</f>
        <v>12.15</v>
      </c>
      <c r="GA264" s="1" t="n">
        <f aca="false">GA263+1</f>
        <v>1914</v>
      </c>
      <c r="GB264" s="131" t="n">
        <v>1914</v>
      </c>
      <c r="GC264" s="132" t="n">
        <v>9.8</v>
      </c>
      <c r="GD264" s="132" t="n">
        <v>11.8</v>
      </c>
      <c r="GE264" s="132" t="n">
        <v>12.1</v>
      </c>
      <c r="GF264" s="132" t="n">
        <v>9.7</v>
      </c>
      <c r="GG264" s="132" t="n">
        <v>6.2</v>
      </c>
      <c r="GH264" s="132" t="n">
        <v>5.6</v>
      </c>
      <c r="GI264" s="132" t="n">
        <v>2.9</v>
      </c>
      <c r="GJ264" s="132" t="n">
        <v>4.4</v>
      </c>
      <c r="GK264" s="132" t="n">
        <v>3.7</v>
      </c>
      <c r="GL264" s="132" t="n">
        <v>6.6</v>
      </c>
      <c r="GM264" s="132" t="n">
        <v>9.9</v>
      </c>
      <c r="GN264" s="132" t="n">
        <v>12</v>
      </c>
      <c r="GO264" s="110" t="n">
        <f aca="false">SUM(GC264:GN264)/12</f>
        <v>7.89166666666667</v>
      </c>
      <c r="HA264" s="1" t="n">
        <f aca="false">HA263+1</f>
        <v>1914</v>
      </c>
      <c r="HB264" s="113" t="s">
        <v>70</v>
      </c>
      <c r="HC264" s="109" t="n">
        <v>14.2</v>
      </c>
      <c r="HD264" s="109" t="n">
        <v>15.7</v>
      </c>
      <c r="HE264" s="109" t="n">
        <v>15.8</v>
      </c>
      <c r="HF264" s="109" t="n">
        <v>13</v>
      </c>
      <c r="HG264" s="109" t="n">
        <v>10.9</v>
      </c>
      <c r="HH264" s="109" t="n">
        <v>8.6</v>
      </c>
      <c r="HI264" s="109" t="n">
        <v>7.3</v>
      </c>
      <c r="HJ264" s="109" t="n">
        <v>8.5</v>
      </c>
      <c r="HK264" s="109" t="n">
        <v>8</v>
      </c>
      <c r="HL264" s="109" t="n">
        <v>11.4</v>
      </c>
      <c r="HM264" s="109" t="n">
        <v>14.8</v>
      </c>
      <c r="HN264" s="109" t="n">
        <v>15.3</v>
      </c>
      <c r="HO264" s="110" t="n">
        <f aca="false">SUM(HC264:HN264)/12</f>
        <v>11.9583333333333</v>
      </c>
      <c r="IA264" s="1" t="n">
        <f aca="false">IA263+1</f>
        <v>1914</v>
      </c>
      <c r="IB264" s="111" t="n">
        <v>1914</v>
      </c>
      <c r="IC264" s="109" t="n">
        <v>14.2</v>
      </c>
      <c r="ID264" s="109" t="n">
        <v>17.3</v>
      </c>
      <c r="IE264" s="109" t="n">
        <v>15.7</v>
      </c>
      <c r="IF264" s="109" t="n">
        <v>10.5</v>
      </c>
      <c r="IG264" s="109" t="n">
        <v>7.7</v>
      </c>
      <c r="IH264" s="109" t="n">
        <v>3.8</v>
      </c>
      <c r="II264" s="109" t="n">
        <v>4.3</v>
      </c>
      <c r="IJ264" s="109" t="n">
        <v>7.4</v>
      </c>
      <c r="IK264" s="109" t="n">
        <v>6.9</v>
      </c>
      <c r="IL264" s="109" t="n">
        <v>11.5</v>
      </c>
      <c r="IM264" s="109" t="n">
        <v>15</v>
      </c>
      <c r="IN264" s="109" t="n">
        <v>16.7</v>
      </c>
      <c r="IO264" s="110" t="n">
        <f aca="false">SUM(IC264:IN264)/12</f>
        <v>10.9166666666667</v>
      </c>
      <c r="JA264" s="1" t="n">
        <f aca="false">JA263+1</f>
        <v>1914</v>
      </c>
      <c r="JB264" s="113" t="s">
        <v>70</v>
      </c>
      <c r="JC264" s="109" t="n">
        <v>12.8</v>
      </c>
      <c r="JD264" s="109" t="n">
        <v>14.3</v>
      </c>
      <c r="JE264" s="109" t="n">
        <v>14</v>
      </c>
      <c r="JF264" s="109" t="n">
        <v>13.2</v>
      </c>
      <c r="JG264" s="109" t="n">
        <v>10.3</v>
      </c>
      <c r="JH264" s="109" t="n">
        <v>9.6</v>
      </c>
      <c r="JI264" s="109" t="n">
        <v>7.3</v>
      </c>
      <c r="JJ264" s="109" t="n">
        <v>8</v>
      </c>
      <c r="JK264" s="109" t="n">
        <v>7.6</v>
      </c>
      <c r="JL264" s="109" t="n">
        <v>10.4</v>
      </c>
      <c r="JM264" s="109" t="n">
        <v>11.9</v>
      </c>
      <c r="JN264" s="109" t="n">
        <v>13.6</v>
      </c>
      <c r="JO264" s="110" t="n">
        <f aca="false">SUM(JC264:JN264)/12</f>
        <v>11.0833333333333</v>
      </c>
      <c r="KA264" s="1" t="n">
        <f aca="false">KA263+1</f>
        <v>1914</v>
      </c>
      <c r="KB264" s="111" t="n">
        <v>1914</v>
      </c>
      <c r="KC264" s="109" t="n">
        <v>13.8</v>
      </c>
      <c r="KD264" s="109" t="n">
        <v>16.6</v>
      </c>
      <c r="KE264" s="109" t="n">
        <v>15.3</v>
      </c>
      <c r="KF264" s="109" t="n">
        <v>12.2</v>
      </c>
      <c r="KG264" s="109" t="n">
        <v>8.8</v>
      </c>
      <c r="KH264" s="109" t="n">
        <v>5.8</v>
      </c>
      <c r="KI264" s="109" t="n">
        <v>5.6</v>
      </c>
      <c r="KJ264" s="109" t="n">
        <v>7.3</v>
      </c>
      <c r="KK264" s="109" t="n">
        <v>6.1</v>
      </c>
      <c r="KL264" s="109" t="n">
        <v>11.4</v>
      </c>
      <c r="KM264" s="109" t="n">
        <v>14.5</v>
      </c>
      <c r="KN264" s="109" t="n">
        <v>15.5</v>
      </c>
      <c r="KO264" s="110" t="n">
        <f aca="false">SUM(KC264:KN264)/12</f>
        <v>11.075</v>
      </c>
      <c r="LA264" s="1" t="n">
        <f aca="false">LA263+1</f>
        <v>1914</v>
      </c>
      <c r="LB264" s="113" t="s">
        <v>70</v>
      </c>
      <c r="LC264" s="109" t="n">
        <v>14.7</v>
      </c>
      <c r="LD264" s="109" t="n">
        <v>16.1</v>
      </c>
      <c r="LE264" s="109" t="n">
        <v>15</v>
      </c>
      <c r="LF264" s="109" t="n">
        <v>12.7</v>
      </c>
      <c r="LG264" s="109" t="n">
        <v>8.9</v>
      </c>
      <c r="LH264" s="109" t="n">
        <v>4.9</v>
      </c>
      <c r="LI264" s="109" t="n">
        <v>4.8</v>
      </c>
      <c r="LJ264" s="109" t="n">
        <v>6.6</v>
      </c>
      <c r="LK264" s="109" t="n">
        <v>6.1</v>
      </c>
      <c r="LL264" s="109" t="n">
        <v>11.7</v>
      </c>
      <c r="LM264" s="109" t="n">
        <v>15.2</v>
      </c>
      <c r="LN264" s="109" t="n">
        <v>15.6</v>
      </c>
      <c r="LO264" s="110" t="n">
        <f aca="false">SUM(LC264:LN264)/12</f>
        <v>11.025</v>
      </c>
      <c r="MA264" s="1" t="n">
        <f aca="false">MA263+1</f>
        <v>1914</v>
      </c>
      <c r="MB264" s="111" t="n">
        <v>1914</v>
      </c>
      <c r="MC264" s="109" t="n">
        <v>13.5</v>
      </c>
      <c r="MD264" s="109" t="n">
        <v>12</v>
      </c>
      <c r="ME264" s="109" t="n">
        <v>11.3</v>
      </c>
      <c r="MF264" s="109" t="n">
        <v>10.6</v>
      </c>
      <c r="MG264" s="109" t="n">
        <v>8.4</v>
      </c>
      <c r="MH264" s="109" t="n">
        <v>8.1</v>
      </c>
      <c r="MI264" s="109" t="n">
        <v>6.3</v>
      </c>
      <c r="MJ264" s="109" t="n">
        <v>5.3</v>
      </c>
      <c r="MK264" s="109" t="n">
        <v>5.5</v>
      </c>
      <c r="ML264" s="109" t="n">
        <v>5.8</v>
      </c>
      <c r="MM264" s="109" t="n">
        <v>8.5</v>
      </c>
      <c r="MN264" s="109" t="n">
        <v>10.5</v>
      </c>
      <c r="MO264" s="110" t="n">
        <f aca="false">SUM(MC264:MN264)/12</f>
        <v>8.81666666666667</v>
      </c>
      <c r="OG264" s="73"/>
      <c r="OH264" s="73"/>
      <c r="OI264" s="73"/>
      <c r="OJ264" s="73"/>
      <c r="OK264" s="73"/>
      <c r="OL264" s="73"/>
      <c r="OM264" s="73"/>
      <c r="ON264" s="39" t="n">
        <f aca="false">(FO264+GO264+MO264)/3</f>
        <v>9.61944444444445</v>
      </c>
      <c r="OO264" s="40" t="n">
        <f aca="false">(AO264+BO264+EO264+HO264+JO264)/5</f>
        <v>11.79</v>
      </c>
      <c r="OP264" s="41" t="n">
        <f aca="false">(FO264+GO264+MO264+AO264+BO264+EO264+HO264+JO264)/8</f>
        <v>10.9760416666667</v>
      </c>
      <c r="OQ264" s="73"/>
      <c r="OR264" s="73"/>
      <c r="OS264" s="73"/>
      <c r="OT264" s="73"/>
      <c r="OU264" s="73"/>
      <c r="OV264" s="73"/>
      <c r="OW264" s="73"/>
      <c r="OX264" s="73"/>
      <c r="OY264" s="73"/>
      <c r="OZ264" s="73"/>
      <c r="PA264" s="89"/>
      <c r="PB264" s="90"/>
      <c r="PC264" s="73"/>
      <c r="PD264" s="73"/>
      <c r="PE264" s="73"/>
      <c r="PN264" s="28" t="n">
        <f aca="false">MAX(FC264:FN264,GC264:GN264,MC264:MN264)</f>
        <v>16.8</v>
      </c>
      <c r="PO264" s="29" t="n">
        <f aca="false">MIN(FC264:FN264,GC264:GN264,MC264:MN264)</f>
        <v>2.9</v>
      </c>
      <c r="PP264" s="30" t="n">
        <f aca="false">MAX(AC264:AN264,BC264:BN264,EC264:EN264,HC264:HN264,JC264:JN264)</f>
        <v>21.9</v>
      </c>
      <c r="PQ264" s="31" t="n">
        <f aca="false">MIN(AC264:AN264,BC264:BN264,EC264:EN264,HC264:HN264,JC264:JN264)</f>
        <v>3.1</v>
      </c>
      <c r="QU264" s="116" t="n">
        <f aca="false">AVERAGE(AH264,AI264,AJ264,BH264,BI264,BJ264,CH264,CI264,CJ264,DH264,DI264,DJ264,EH264,EI264,EJ264,FH264,FI264,FJ264,GH264,GI264,GJ264,HH264,HI264,HJ264,IH264,II264,IJ264,JH264,JI264,JJ264,KH264,KI264,KJ264,LH264,LI264,LJ264,MH264,MI264,MJ264,NH264,NI264,NJ264)</f>
        <v>6.56111111111111</v>
      </c>
      <c r="QV264" s="117" t="n">
        <f aca="false">AVERAGE(AC264,AD264,AN264,BC264,BD264,BN264,CC264,CD264,CN264,DC264,DD264,DN264,EC264,ED264,EN264,FC264,FD264,FN264,GC264,GD264,GN264,HC264,HD264,HN264,IC264,ID264,IN264,JC264,JD264,JN264,KC264,KD264,KN264,LC264,LD264,LN264,MC264,MD264,MN264,NC264,ND264,NN264,)</f>
        <v>14.6351351351351</v>
      </c>
      <c r="QW264" s="116" t="n">
        <f aca="false">AVERAGE(QU254:QU264)</f>
        <v>6.54969421487603</v>
      </c>
      <c r="QX264" s="118" t="n">
        <f aca="false">AVERAGE(QV254:QV264)</f>
        <v>13.8183478962701</v>
      </c>
    </row>
    <row r="265" customFormat="false" ht="12.9" hidden="false" customHeight="false" outlineLevel="0" collapsed="false">
      <c r="A265" s="101" t="n">
        <f aca="false">A260+5</f>
        <v>1915</v>
      </c>
      <c r="B265" s="102" t="n">
        <f aca="false">AVERAGE(AO265,BO265,CO265,DO265,EO265,FO265,GO265,HO265,IO265,JO265,KO265,LO265,MO265,NO265)</f>
        <v>10.4978632478632</v>
      </c>
      <c r="C265" s="103" t="n">
        <f aca="false">AVERAGE(B261:B265)</f>
        <v>10.4729009324009</v>
      </c>
      <c r="D265" s="104" t="n">
        <f aca="false">AVERAGE(B256:B265)</f>
        <v>10.361906484719</v>
      </c>
      <c r="E265" s="102" t="n">
        <f aca="false">AVERAGE(B246:B265)</f>
        <v>10.3528282423595</v>
      </c>
      <c r="F265" s="105" t="n">
        <f aca="false">AVERAGE(B216:B265)</f>
        <v>9.61159280488031</v>
      </c>
      <c r="G265" s="3" t="n">
        <f aca="false">MAX(AC265:AN265,BC265:BN265,CC265:CN265,DC265:DN265,EC265:EN265,FC265:FN265,GC265:GN265,HC265:HN265,IC265:IN265,JC265:JN265,KC265:KN265,LC265:LN265,MC265:MN265,NC265:NN265)</f>
        <v>23</v>
      </c>
      <c r="H265" s="106" t="n">
        <f aca="false">MEDIAN(AC265:AN265,BC265:BN265,CC265:CN265,DC265:DN265,EC265:EN265,FC265:FN265,GC265:GN265,HC265:HN265,IC265:IN265,JC265:JN265,KC265:KN265,LC265:LN265,MC265:MN265,NC265:NN265)</f>
        <v>10.05</v>
      </c>
      <c r="I265" s="102" t="n">
        <f aca="false">MIN(AC265:AN265,BC265:BN265,CC265:CN265,DC265:DN265,EC265:EN265,FC265:FN265,GC265:GN265,HC265:HN265,IC265:IN265,JC265:JN265,KC265:KN265,LC265:LN265,MC265:MN265,NC265:NN265)</f>
        <v>4.1</v>
      </c>
      <c r="J265" s="107" t="n">
        <f aca="false">(G265+I265)/2</f>
        <v>13.55</v>
      </c>
      <c r="AA265" s="1" t="n">
        <f aca="false">AA264+1</f>
        <v>1915</v>
      </c>
      <c r="AB265" s="108" t="n">
        <v>1915</v>
      </c>
      <c r="AC265" s="109" t="n">
        <v>16.3</v>
      </c>
      <c r="AD265" s="109" t="n">
        <v>18.4</v>
      </c>
      <c r="AE265" s="109" t="n">
        <v>14.6</v>
      </c>
      <c r="AF265" s="109" t="n">
        <v>12</v>
      </c>
      <c r="AG265" s="109" t="n">
        <v>9.7</v>
      </c>
      <c r="AH265" s="109" t="n">
        <v>10.1</v>
      </c>
      <c r="AI265" s="109" t="n">
        <v>8.3</v>
      </c>
      <c r="AJ265" s="109" t="n">
        <v>8.2</v>
      </c>
      <c r="AK265" s="109" t="n">
        <v>9.6</v>
      </c>
      <c r="AL265" s="109" t="n">
        <v>10.8</v>
      </c>
      <c r="AM265" s="109" t="n">
        <v>11.4</v>
      </c>
      <c r="AN265" s="109" t="n">
        <v>14.4</v>
      </c>
      <c r="AO265" s="110" t="n">
        <f aca="false">SUM(AC265:AN265)/12</f>
        <v>11.9833333333333</v>
      </c>
      <c r="BA265" s="1" t="n">
        <f aca="false">BA264+1</f>
        <v>1915</v>
      </c>
      <c r="BB265" s="111" t="n">
        <v>1915</v>
      </c>
      <c r="BC265" s="109" t="n">
        <v>14.3</v>
      </c>
      <c r="BD265" s="109" t="n">
        <v>16.3</v>
      </c>
      <c r="BE265" s="109" t="n">
        <v>12.2</v>
      </c>
      <c r="BF265" s="109" t="n">
        <v>9.8</v>
      </c>
      <c r="BG265" s="109" t="n">
        <v>7.6</v>
      </c>
      <c r="BH265" s="109" t="n">
        <v>8.7</v>
      </c>
      <c r="BI265" s="109" t="n">
        <v>6.2</v>
      </c>
      <c r="BJ265" s="109" t="n">
        <v>6.3</v>
      </c>
      <c r="BK265" s="109" t="n">
        <v>8.4</v>
      </c>
      <c r="BL265" s="109" t="n">
        <v>9.4</v>
      </c>
      <c r="BM265" s="109" t="n">
        <v>10.6</v>
      </c>
      <c r="BN265" s="109" t="n">
        <v>13.8</v>
      </c>
      <c r="BO265" s="110" t="n">
        <f aca="false">SUM(BC265:BN265)/12</f>
        <v>10.3</v>
      </c>
      <c r="CA265" s="1" t="n">
        <f aca="false">CA264+1</f>
        <v>1915</v>
      </c>
      <c r="CB265" s="111" t="n">
        <v>1915</v>
      </c>
      <c r="CC265" s="109" t="n">
        <v>14.9</v>
      </c>
      <c r="CD265" s="109" t="n">
        <v>16.4</v>
      </c>
      <c r="CE265" s="109" t="n">
        <v>14.8</v>
      </c>
      <c r="CF265" s="109" t="n">
        <v>12.7</v>
      </c>
      <c r="CG265" s="109" t="n">
        <v>10.6</v>
      </c>
      <c r="CH265" s="109" t="n">
        <v>10.8</v>
      </c>
      <c r="CI265" s="109" t="n">
        <v>10.1</v>
      </c>
      <c r="CJ265" s="109" t="n">
        <v>9.3</v>
      </c>
      <c r="CK265" s="109" t="n">
        <v>10.1</v>
      </c>
      <c r="CL265" s="109" t="n">
        <v>10.5</v>
      </c>
      <c r="CM265" s="109" t="n">
        <v>10.1</v>
      </c>
      <c r="CN265" s="109" t="n">
        <v>13.9</v>
      </c>
      <c r="CO265" s="110" t="n">
        <f aca="false">SUM(CC265:CN265)/12</f>
        <v>12.0166666666667</v>
      </c>
      <c r="DA265" s="1" t="n">
        <v>1915</v>
      </c>
      <c r="DB265" s="111" t="n">
        <v>1915</v>
      </c>
      <c r="DC265" s="109" t="n">
        <v>12.2</v>
      </c>
      <c r="DD265" s="109" t="n">
        <v>14.4</v>
      </c>
      <c r="DE265" s="109" t="n">
        <v>10.1</v>
      </c>
      <c r="DF265" s="109" t="n">
        <v>8.8</v>
      </c>
      <c r="DG265" s="109" t="n">
        <v>5.5</v>
      </c>
      <c r="DH265" s="109" t="n">
        <v>7.2</v>
      </c>
      <c r="DI265" s="109" t="n">
        <v>5.1</v>
      </c>
      <c r="DJ265" s="109" t="n">
        <v>5.4</v>
      </c>
      <c r="DK265" s="109" t="n">
        <v>6.5</v>
      </c>
      <c r="DL265" s="109" t="n">
        <v>7.3</v>
      </c>
      <c r="DM265" s="109" t="n">
        <v>8.3</v>
      </c>
      <c r="DN265" s="109" t="n">
        <v>11.3</v>
      </c>
      <c r="DO265" s="110" t="n">
        <f aca="false">SUM(DC265:DN265)/12</f>
        <v>8.50833333333333</v>
      </c>
      <c r="EA265" s="1" t="n">
        <f aca="false">EA264+1</f>
        <v>1915</v>
      </c>
      <c r="EB265" s="113" t="s">
        <v>71</v>
      </c>
      <c r="EC265" s="109" t="n">
        <v>19.3</v>
      </c>
      <c r="ED265" s="109" t="n">
        <v>23</v>
      </c>
      <c r="EE265" s="109" t="n">
        <v>16.2</v>
      </c>
      <c r="EF265" s="109" t="n">
        <v>12.3</v>
      </c>
      <c r="EG265" s="109" t="n">
        <v>8</v>
      </c>
      <c r="EH265" s="109" t="n">
        <v>7.6</v>
      </c>
      <c r="EI265" s="109" t="n">
        <v>5.3</v>
      </c>
      <c r="EJ265" s="109" t="n">
        <v>5.1</v>
      </c>
      <c r="EK265" s="109" t="n">
        <v>8.2</v>
      </c>
      <c r="EL265" s="109" t="n">
        <v>11.8</v>
      </c>
      <c r="EM265" s="109" t="n">
        <v>14.8</v>
      </c>
      <c r="EN265" s="109" t="n">
        <v>19.1</v>
      </c>
      <c r="EO265" s="110" t="n">
        <f aca="false">SUM(EC265:EN265)/12</f>
        <v>12.5583333333333</v>
      </c>
      <c r="FA265" s="1" t="n">
        <f aca="false">FA264+1</f>
        <v>1915</v>
      </c>
      <c r="FB265" s="131" t="n">
        <v>1915</v>
      </c>
      <c r="FC265" s="132" t="n">
        <v>14.7</v>
      </c>
      <c r="FD265" s="132" t="n">
        <v>16.4</v>
      </c>
      <c r="FE265" s="120" t="n">
        <f aca="false">(FE262+FE263+FE264+FE266+FE267+FE268)/6</f>
        <v>14.7166666666667</v>
      </c>
      <c r="FF265" s="120" t="n">
        <f aca="false">(FF262+FF263+FF264+FF266+FF267+FF268)/6</f>
        <v>11.85</v>
      </c>
      <c r="FG265" s="132" t="n">
        <v>9.3</v>
      </c>
      <c r="FH265" s="132" t="n">
        <v>8.7</v>
      </c>
      <c r="FI265" s="132" t="n">
        <v>7.6</v>
      </c>
      <c r="FJ265" s="132" t="n">
        <v>7.4</v>
      </c>
      <c r="FK265" s="132" t="n">
        <v>8.4</v>
      </c>
      <c r="FL265" s="132" t="n">
        <v>9.2</v>
      </c>
      <c r="FM265" s="132" t="n">
        <v>9.8</v>
      </c>
      <c r="FN265" s="132" t="n">
        <v>12</v>
      </c>
      <c r="FO265" s="110" t="n">
        <f aca="false">SUM(FC265:FN265)/12</f>
        <v>10.8388888888889</v>
      </c>
      <c r="GA265" s="1" t="n">
        <f aca="false">GA264+1</f>
        <v>1915</v>
      </c>
      <c r="GB265" s="131" t="n">
        <v>1915</v>
      </c>
      <c r="GC265" s="132" t="n">
        <v>11.2</v>
      </c>
      <c r="GD265" s="132" t="n">
        <v>12.3</v>
      </c>
      <c r="GE265" s="132" t="n">
        <v>9.1</v>
      </c>
      <c r="GF265" s="132" t="n">
        <v>8.1</v>
      </c>
      <c r="GG265" s="132" t="n">
        <v>6.2</v>
      </c>
      <c r="GH265" s="132" t="n">
        <v>6.5</v>
      </c>
      <c r="GI265" s="132" t="n">
        <v>6.4</v>
      </c>
      <c r="GJ265" s="132" t="n">
        <v>5.7</v>
      </c>
      <c r="GK265" s="132" t="n">
        <v>7.3</v>
      </c>
      <c r="GL265" s="132" t="n">
        <v>6.9</v>
      </c>
      <c r="GM265" s="132" t="n">
        <v>7.5</v>
      </c>
      <c r="GN265" s="132" t="n">
        <v>8.8</v>
      </c>
      <c r="GO265" s="110" t="n">
        <f aca="false">SUM(GC265:GN265)/12</f>
        <v>8</v>
      </c>
      <c r="HA265" s="1" t="n">
        <f aca="false">HA264+1</f>
        <v>1915</v>
      </c>
      <c r="HB265" s="113" t="s">
        <v>71</v>
      </c>
      <c r="HC265" s="109" t="n">
        <v>14.8</v>
      </c>
      <c r="HD265" s="109" t="n">
        <v>16.2</v>
      </c>
      <c r="HE265" s="109" t="n">
        <v>14.7</v>
      </c>
      <c r="HF265" s="109" t="n">
        <v>12.7</v>
      </c>
      <c r="HG265" s="109" t="n">
        <v>10.7</v>
      </c>
      <c r="HH265" s="109" t="n">
        <v>10.6</v>
      </c>
      <c r="HI265" s="109" t="n">
        <v>9</v>
      </c>
      <c r="HJ265" s="109" t="n">
        <v>8.8</v>
      </c>
      <c r="HK265" s="109" t="n">
        <v>9.9</v>
      </c>
      <c r="HL265" s="109" t="n">
        <v>10.3</v>
      </c>
      <c r="HM265" s="109" t="n">
        <v>11.1</v>
      </c>
      <c r="HN265" s="109" t="n">
        <v>13.3</v>
      </c>
      <c r="HO265" s="110" t="n">
        <f aca="false">SUM(HC265:HN265)/12</f>
        <v>11.8416666666667</v>
      </c>
      <c r="IA265" s="1" t="n">
        <f aca="false">IA264+1</f>
        <v>1915</v>
      </c>
      <c r="IB265" s="111" t="n">
        <v>1915</v>
      </c>
      <c r="IC265" s="109" t="n">
        <v>15.7</v>
      </c>
      <c r="ID265" s="109" t="n">
        <v>17.9</v>
      </c>
      <c r="IE265" s="109" t="n">
        <v>13.9</v>
      </c>
      <c r="IF265" s="109" t="n">
        <v>9.4</v>
      </c>
      <c r="IG265" s="109" t="n">
        <v>7.3</v>
      </c>
      <c r="IH265" s="109" t="n">
        <v>7.2</v>
      </c>
      <c r="II265" s="109" t="n">
        <v>4.9</v>
      </c>
      <c r="IJ265" s="109" t="n">
        <v>4.1</v>
      </c>
      <c r="IK265" s="109" t="n">
        <v>6.1</v>
      </c>
      <c r="IL265" s="109" t="n">
        <v>7.1</v>
      </c>
      <c r="IM265" s="109" t="n">
        <v>7.8</v>
      </c>
      <c r="IN265" s="109" t="n">
        <v>13.5</v>
      </c>
      <c r="IO265" s="110" t="n">
        <f aca="false">SUM(IC265:IN265)/12</f>
        <v>9.575</v>
      </c>
      <c r="JA265" s="1" t="n">
        <f aca="false">JA264+1</f>
        <v>1915</v>
      </c>
      <c r="JB265" s="113" t="s">
        <v>71</v>
      </c>
      <c r="JC265" s="109" t="n">
        <v>12.4</v>
      </c>
      <c r="JD265" s="109" t="n">
        <v>13.8</v>
      </c>
      <c r="JE265" s="109" t="n">
        <v>12.3</v>
      </c>
      <c r="JF265" s="109" t="n">
        <v>11.1</v>
      </c>
      <c r="JG265" s="109" t="n">
        <v>10</v>
      </c>
      <c r="JH265" s="109" t="n">
        <v>10.2</v>
      </c>
      <c r="JI265" s="109" t="n">
        <v>8.7</v>
      </c>
      <c r="JJ265" s="109" t="n">
        <v>9.5</v>
      </c>
      <c r="JK265" s="109" t="n">
        <v>10.2</v>
      </c>
      <c r="JL265" s="109" t="n">
        <v>10.4</v>
      </c>
      <c r="JM265" s="109" t="n">
        <v>11.5</v>
      </c>
      <c r="JN265" s="109" t="n">
        <v>11.8</v>
      </c>
      <c r="JO265" s="110" t="n">
        <f aca="false">SUM(JC265:JN265)/12</f>
        <v>10.9916666666667</v>
      </c>
      <c r="KA265" s="1" t="n">
        <f aca="false">KA264+1</f>
        <v>1915</v>
      </c>
      <c r="KB265" s="111" t="n">
        <v>1915</v>
      </c>
      <c r="KC265" s="109" t="n">
        <v>15.2</v>
      </c>
      <c r="KD265" s="109" t="n">
        <v>17.1</v>
      </c>
      <c r="KE265" s="109" t="n">
        <v>12.9</v>
      </c>
      <c r="KF265" s="109" t="n">
        <v>10.7</v>
      </c>
      <c r="KG265" s="109" t="n">
        <v>8.3</v>
      </c>
      <c r="KH265" s="109" t="n">
        <v>8.7</v>
      </c>
      <c r="KI265" s="109" t="n">
        <v>6.4</v>
      </c>
      <c r="KJ265" s="109" t="n">
        <v>6.2</v>
      </c>
      <c r="KK265" s="109" t="n">
        <v>7.9</v>
      </c>
      <c r="KL265" s="109" t="n">
        <v>8.6</v>
      </c>
      <c r="KM265" s="109" t="n">
        <v>9.6</v>
      </c>
      <c r="KN265" s="109" t="n">
        <v>12.6</v>
      </c>
      <c r="KO265" s="110" t="n">
        <f aca="false">SUM(KC265:KN265)/12</f>
        <v>10.35</v>
      </c>
      <c r="LA265" s="1" t="n">
        <f aca="false">LA264+1</f>
        <v>1915</v>
      </c>
      <c r="LB265" s="113" t="s">
        <v>71</v>
      </c>
      <c r="LC265" s="109" t="n">
        <v>13.6</v>
      </c>
      <c r="LD265" s="109" t="n">
        <v>16.3</v>
      </c>
      <c r="LE265" s="109" t="n">
        <v>12.7</v>
      </c>
      <c r="LF265" s="109" t="n">
        <v>9.6</v>
      </c>
      <c r="LG265" s="109" t="n">
        <v>7</v>
      </c>
      <c r="LH265" s="109" t="n">
        <v>8.3</v>
      </c>
      <c r="LI265" s="109" t="n">
        <v>6.1</v>
      </c>
      <c r="LJ265" s="109" t="n">
        <v>5.6</v>
      </c>
      <c r="LK265" s="109" t="n">
        <v>7.4</v>
      </c>
      <c r="LL265" s="109" t="n">
        <v>7.7</v>
      </c>
      <c r="LM265" s="109" t="n">
        <v>9.6</v>
      </c>
      <c r="LN265" s="109" t="n">
        <v>12.7</v>
      </c>
      <c r="LO265" s="110" t="n">
        <f aca="false">SUM(LC265:LN265)/12</f>
        <v>9.71666666666667</v>
      </c>
      <c r="MA265" s="1" t="n">
        <f aca="false">MA264+1</f>
        <v>1915</v>
      </c>
      <c r="MB265" s="111" t="n">
        <v>1915</v>
      </c>
      <c r="MC265" s="109" t="n">
        <v>14.2</v>
      </c>
      <c r="MD265" s="109" t="n">
        <v>13.7</v>
      </c>
      <c r="ME265" s="109" t="n">
        <v>11.7</v>
      </c>
      <c r="MF265" s="109" t="n">
        <v>10.9</v>
      </c>
      <c r="MG265" s="109" t="n">
        <v>9.1</v>
      </c>
      <c r="MH265" s="109" t="n">
        <v>8.4</v>
      </c>
      <c r="MI265" s="109" t="n">
        <v>6.8</v>
      </c>
      <c r="MJ265" s="109" t="n">
        <v>6.2</v>
      </c>
      <c r="MK265" s="109" t="n">
        <v>6.4</v>
      </c>
      <c r="ML265" s="109" t="n">
        <v>8.5</v>
      </c>
      <c r="MM265" s="109" t="n">
        <v>9.4</v>
      </c>
      <c r="MN265" s="109" t="n">
        <v>12.2</v>
      </c>
      <c r="MO265" s="110" t="n">
        <f aca="false">SUM(MC265:MN265)/12</f>
        <v>9.79166666666667</v>
      </c>
      <c r="OG265" s="73"/>
      <c r="OH265" s="73"/>
      <c r="OI265" s="73"/>
      <c r="OJ265" s="73"/>
      <c r="OK265" s="73"/>
      <c r="OL265" s="73"/>
      <c r="OM265" s="73"/>
      <c r="ON265" s="39" t="n">
        <f aca="false">(FO265+GO265+MO265)/3</f>
        <v>9.54351851851852</v>
      </c>
      <c r="OO265" s="40" t="n">
        <f aca="false">(AO265+BO265+EO265+HO265+JO265)/5</f>
        <v>11.535</v>
      </c>
      <c r="OP265" s="41" t="n">
        <f aca="false">(FO265+GO265+MO265+AO265+BO265+EO265+HO265+JO265)/8</f>
        <v>10.7881944444444</v>
      </c>
      <c r="OQ265" s="73"/>
      <c r="OR265" s="73"/>
      <c r="OS265" s="73"/>
      <c r="OT265" s="73"/>
      <c r="OU265" s="73"/>
      <c r="OV265" s="73"/>
      <c r="OW265" s="73"/>
      <c r="OX265" s="73"/>
      <c r="OY265" s="73"/>
      <c r="OZ265" s="73"/>
      <c r="PA265" s="89"/>
      <c r="PB265" s="90"/>
      <c r="PC265" s="73"/>
      <c r="PD265" s="73"/>
      <c r="PE265" s="73"/>
      <c r="PN265" s="28" t="n">
        <f aca="false">MAX(FC265:FN265,GC265:GN265,MC265:MN265)</f>
        <v>16.4</v>
      </c>
      <c r="PO265" s="29" t="n">
        <f aca="false">MIN(FC265:FN265,GC265:GN265,MC265:MN265)</f>
        <v>5.7</v>
      </c>
      <c r="PP265" s="30" t="n">
        <f aca="false">MAX(AC265:AN265,BC265:BN265,EC265:EN265,HC265:HN265,JC265:JN265)</f>
        <v>23</v>
      </c>
      <c r="PQ265" s="31" t="n">
        <f aca="false">MIN(AC265:AN265,BC265:BN265,EC265:EN265,HC265:HN265,JC265:JN265)</f>
        <v>5.1</v>
      </c>
      <c r="QU265" s="116" t="n">
        <f aca="false">AVERAGE(AH265,AI265,AJ265,BH265,BI265,BJ265,CH265,CI265,CJ265,DH265,DI265,DJ265,EH265,EI265,EJ265,FH265,FI265,FJ265,GH265,GI265,GJ265,HH265,HI265,HJ265,IH265,II265,IJ265,JH265,JI265,JJ265,KH265,KI265,KJ265,LH265,LI265,LJ265,MH265,MI265,MJ265,NH265,NI265,NJ265)</f>
        <v>7.47948717948718</v>
      </c>
      <c r="QV265" s="117" t="n">
        <f aca="false">AVERAGE(AC265,AD265,AN265,BC265,BD265,BN265,CC265,CD265,CN265,DC265,DD265,DN265,EC265,ED265,EN265,FC265,FD265,FN265,GC265,GD265,GN265,HC265,HD265,HN265,IC265,ID265,IN265,JC265,JD265,JN265,KC265,KD265,KN265,LC265,LD265,LN265,MC265,MD265,MN265,NC265,ND265,NN265,)</f>
        <v>14.26</v>
      </c>
      <c r="QW265" s="116" t="n">
        <f aca="false">AVERAGE(QU255:QU265)</f>
        <v>6.59063244331426</v>
      </c>
      <c r="QX265" s="118" t="n">
        <f aca="false">AVERAGE(QV255:QV265)</f>
        <v>13.9208933508156</v>
      </c>
    </row>
    <row r="266" customFormat="false" ht="12.9" hidden="false" customHeight="false" outlineLevel="0" collapsed="false">
      <c r="A266" s="101"/>
      <c r="B266" s="102" t="n">
        <f aca="false">AVERAGE(AO266,BO266,CO266,DO266,EO266,FO266,GO266,HO266,IO266,JO266,KO266,LO266,MO266,NO266)</f>
        <v>9.94209401709402</v>
      </c>
      <c r="C266" s="103" t="n">
        <f aca="false">AVERAGE(B262:B266)</f>
        <v>10.3941530691531</v>
      </c>
      <c r="D266" s="104" t="n">
        <f aca="false">AVERAGE(B257:B266)</f>
        <v>10.2631992197617</v>
      </c>
      <c r="E266" s="102" t="n">
        <f aca="false">AVERAGE(B247:B266)</f>
        <v>10.3335266932142</v>
      </c>
      <c r="F266" s="105" t="n">
        <f aca="false">AVERAGE(B217:B266)</f>
        <v>9.64443468522219</v>
      </c>
      <c r="G266" s="3" t="n">
        <f aca="false">MAX(AC266:AN266,BC266:BN266,CC266:CN266,DC266:DN266,EC266:EN266,FC266:FN266,GC266:GN266,HC266:HN266,IC266:IN266,JC266:JN266,KC266:KN266,LC266:LN266,MC266:MN266,NC266:NN266)</f>
        <v>20.5</v>
      </c>
      <c r="H266" s="106" t="n">
        <f aca="false">MEDIAN(AC266:AN266,BC266:BN266,CC266:CN266,DC266:DN266,EC266:EN266,FC266:FN266,GC266:GN266,HC266:HN266,IC266:IN266,JC266:JN266,KC266:KN266,LC266:LN266,MC266:MN266,NC266:NN266)</f>
        <v>9.5</v>
      </c>
      <c r="I266" s="102" t="n">
        <f aca="false">MIN(AC266:AN266,BC266:BN266,CC266:CN266,DC266:DN266,EC266:EN266,FC266:FN266,GC266:GN266,HC266:HN266,IC266:IN266,JC266:JN266,KC266:KN266,LC266:LN266,MC266:MN266,NC266:NN266)</f>
        <v>4.2</v>
      </c>
      <c r="J266" s="107" t="n">
        <f aca="false">(G266+I266)/2</f>
        <v>12.35</v>
      </c>
      <c r="AA266" s="1" t="n">
        <f aca="false">AA265+1</f>
        <v>1916</v>
      </c>
      <c r="AB266" s="108" t="n">
        <v>1916</v>
      </c>
      <c r="AC266" s="109" t="n">
        <v>16.4</v>
      </c>
      <c r="AD266" s="109" t="n">
        <v>16.7</v>
      </c>
      <c r="AE266" s="109" t="n">
        <v>13.9</v>
      </c>
      <c r="AF266" s="109" t="n">
        <v>11.5</v>
      </c>
      <c r="AG266" s="109" t="n">
        <v>10.2</v>
      </c>
      <c r="AH266" s="109" t="n">
        <v>8.3</v>
      </c>
      <c r="AI266" s="109" t="n">
        <v>7.9</v>
      </c>
      <c r="AJ266" s="109" t="n">
        <v>8</v>
      </c>
      <c r="AK266" s="109" t="n">
        <v>10.2</v>
      </c>
      <c r="AL266" s="109" t="n">
        <v>10.5</v>
      </c>
      <c r="AM266" s="109" t="n">
        <v>11.2</v>
      </c>
      <c r="AN266" s="109" t="n">
        <v>14.2</v>
      </c>
      <c r="AO266" s="110" t="n">
        <f aca="false">SUM(AC266:AN266)/12</f>
        <v>11.5833333333333</v>
      </c>
      <c r="BA266" s="1" t="n">
        <f aca="false">BA265+1</f>
        <v>1916</v>
      </c>
      <c r="BB266" s="111" t="n">
        <v>1916</v>
      </c>
      <c r="BC266" s="109" t="n">
        <v>14.6</v>
      </c>
      <c r="BD266" s="109" t="n">
        <v>13.9</v>
      </c>
      <c r="BE266" s="109" t="n">
        <v>10.9</v>
      </c>
      <c r="BF266" s="109" t="n">
        <v>8.7</v>
      </c>
      <c r="BG266" s="109" t="n">
        <v>7.8</v>
      </c>
      <c r="BH266" s="109" t="n">
        <v>6.4</v>
      </c>
      <c r="BI266" s="109" t="n">
        <v>4.8</v>
      </c>
      <c r="BJ266" s="109" t="n">
        <v>4.2</v>
      </c>
      <c r="BK266" s="109" t="n">
        <v>6.1</v>
      </c>
      <c r="BL266" s="109" t="n">
        <v>8.1</v>
      </c>
      <c r="BM266" s="109" t="n">
        <v>9.2</v>
      </c>
      <c r="BN266" s="109" t="n">
        <v>12.7</v>
      </c>
      <c r="BO266" s="110" t="n">
        <f aca="false">SUM(BC266:BN266)/12</f>
        <v>8.95</v>
      </c>
      <c r="CA266" s="1" t="n">
        <f aca="false">CA265+1</f>
        <v>1916</v>
      </c>
      <c r="CB266" s="111" t="n">
        <v>1916</v>
      </c>
      <c r="CC266" s="109" t="n">
        <v>14.6</v>
      </c>
      <c r="CD266" s="109" t="n">
        <v>15.9</v>
      </c>
      <c r="CE266" s="109" t="n">
        <v>13.8</v>
      </c>
      <c r="CF266" s="109" t="n">
        <v>11.2</v>
      </c>
      <c r="CG266" s="109" t="n">
        <v>11.3</v>
      </c>
      <c r="CH266" s="109" t="n">
        <v>9.3</v>
      </c>
      <c r="CI266" s="109" t="n">
        <v>8.9</v>
      </c>
      <c r="CJ266" s="109" t="n">
        <v>8.7</v>
      </c>
      <c r="CK266" s="109" t="n">
        <v>10.3</v>
      </c>
      <c r="CL266" s="109" t="n">
        <v>10.2</v>
      </c>
      <c r="CM266" s="109" t="n">
        <v>10.5</v>
      </c>
      <c r="CN266" s="109" t="n">
        <v>13.5</v>
      </c>
      <c r="CO266" s="110" t="n">
        <f aca="false">SUM(CC266:CN266)/12</f>
        <v>11.5166666666667</v>
      </c>
      <c r="DA266" s="1" t="n">
        <f aca="false">DA265+1</f>
        <v>1916</v>
      </c>
      <c r="DB266" s="111" t="n">
        <v>1916</v>
      </c>
      <c r="DC266" s="109" t="n">
        <v>13.2</v>
      </c>
      <c r="DD266" s="109" t="n">
        <v>12.5</v>
      </c>
      <c r="DE266" s="109" t="n">
        <v>9.5</v>
      </c>
      <c r="DF266" s="109" t="n">
        <v>7.9</v>
      </c>
      <c r="DG266" s="109" t="n">
        <v>6.3</v>
      </c>
      <c r="DH266" s="109" t="n">
        <v>6.2</v>
      </c>
      <c r="DI266" s="109" t="n">
        <v>6.6</v>
      </c>
      <c r="DJ266" s="109" t="n">
        <v>4.9</v>
      </c>
      <c r="DK266" s="109" t="n">
        <v>7.2</v>
      </c>
      <c r="DL266" s="109" t="n">
        <v>8.5</v>
      </c>
      <c r="DM266" s="109" t="n">
        <v>8.7</v>
      </c>
      <c r="DN266" s="109" t="n">
        <v>10.9</v>
      </c>
      <c r="DO266" s="110" t="n">
        <f aca="false">SUM(DC266:DN266)/12</f>
        <v>8.53333333333333</v>
      </c>
      <c r="EA266" s="1" t="n">
        <f aca="false">EA265+1</f>
        <v>1916</v>
      </c>
      <c r="EB266" s="113" t="s">
        <v>72</v>
      </c>
      <c r="EC266" s="109" t="n">
        <v>20.5</v>
      </c>
      <c r="ED266" s="109" t="n">
        <v>20.2</v>
      </c>
      <c r="EE266" s="109" t="n">
        <v>17.1</v>
      </c>
      <c r="EF266" s="109" t="n">
        <v>9.3</v>
      </c>
      <c r="EG266" s="109" t="n">
        <v>7.2</v>
      </c>
      <c r="EH266" s="109" t="n">
        <v>6</v>
      </c>
      <c r="EI266" s="109" t="n">
        <v>5.7</v>
      </c>
      <c r="EJ266" s="109" t="n">
        <v>7</v>
      </c>
      <c r="EK266" s="109" t="n">
        <v>9.7</v>
      </c>
      <c r="EL266" s="109" t="n">
        <v>12.3</v>
      </c>
      <c r="EM266" s="109" t="n">
        <v>12.9</v>
      </c>
      <c r="EN266" s="109" t="n">
        <v>18.7</v>
      </c>
      <c r="EO266" s="110" t="n">
        <f aca="false">SUM(EC266:EN266)/12</f>
        <v>12.2166666666667</v>
      </c>
      <c r="FA266" s="1" t="n">
        <f aca="false">FA265+1</f>
        <v>1916</v>
      </c>
      <c r="FB266" s="131" t="n">
        <v>1916</v>
      </c>
      <c r="FC266" s="132" t="n">
        <v>10.4</v>
      </c>
      <c r="FD266" s="132" t="n">
        <v>15.1</v>
      </c>
      <c r="FE266" s="132" t="n">
        <v>13.9</v>
      </c>
      <c r="FF266" s="132" t="n">
        <v>10.3</v>
      </c>
      <c r="FG266" s="132" t="n">
        <v>10.4</v>
      </c>
      <c r="FH266" s="132" t="n">
        <v>7.6</v>
      </c>
      <c r="FI266" s="132" t="n">
        <v>7.1</v>
      </c>
      <c r="FJ266" s="120" t="n">
        <f aca="false">(FJ263+FJ264+FJ265+FJ267+FJ268+FJ269)/6</f>
        <v>8.18333333333333</v>
      </c>
      <c r="FK266" s="120" t="n">
        <f aca="false">(FK263+FK264+FK265+FK267+FK268+FK269)/6</f>
        <v>8.61666666666667</v>
      </c>
      <c r="FL266" s="120" t="n">
        <f aca="false">(FL263+FL264+FL265+FL267+FL268+FL269)/6</f>
        <v>10.8166666666667</v>
      </c>
      <c r="FM266" s="120" t="n">
        <f aca="false">(FM263+FM264+FM265+FM267+FM268+FM269)/6</f>
        <v>11.6333333333333</v>
      </c>
      <c r="FN266" s="120" t="n">
        <f aca="false">(FN264+FN265+FN267+FN268)/6</f>
        <v>9.18333333333333</v>
      </c>
      <c r="FO266" s="110" t="n">
        <f aca="false">SUM(FC266:FN266)/12</f>
        <v>10.2694444444444</v>
      </c>
      <c r="GA266" s="1" t="n">
        <f aca="false">GA265+1</f>
        <v>1916</v>
      </c>
      <c r="GB266" s="131" t="n">
        <v>1916</v>
      </c>
      <c r="GC266" s="132" t="n">
        <v>11.7</v>
      </c>
      <c r="GD266" s="132" t="n">
        <v>11.9</v>
      </c>
      <c r="GE266" s="132" t="n">
        <v>8.1</v>
      </c>
      <c r="GF266" s="132" t="n">
        <v>8.8</v>
      </c>
      <c r="GG266" s="132" t="n">
        <v>5.9</v>
      </c>
      <c r="GH266" s="132" t="n">
        <v>4.7</v>
      </c>
      <c r="GI266" s="132" t="n">
        <v>4.6</v>
      </c>
      <c r="GJ266" s="132" t="n">
        <v>4.4</v>
      </c>
      <c r="GK266" s="132" t="n">
        <v>7.4</v>
      </c>
      <c r="GL266" s="132" t="n">
        <v>6.7</v>
      </c>
      <c r="GM266" s="132" t="n">
        <v>7.9</v>
      </c>
      <c r="GN266" s="132" t="n">
        <v>9.8</v>
      </c>
      <c r="GO266" s="110" t="n">
        <f aca="false">SUM(GC266:GN266)/12</f>
        <v>7.65833333333333</v>
      </c>
      <c r="HA266" s="1" t="n">
        <f aca="false">HA265+1</f>
        <v>1916</v>
      </c>
      <c r="HB266" s="113" t="s">
        <v>72</v>
      </c>
      <c r="HC266" s="109" t="n">
        <v>15</v>
      </c>
      <c r="HD266" s="109" t="n">
        <v>15.2</v>
      </c>
      <c r="HE266" s="109" t="n">
        <v>13.2</v>
      </c>
      <c r="HF266" s="109" t="n">
        <v>11.4</v>
      </c>
      <c r="HG266" s="109" t="n">
        <v>10.9</v>
      </c>
      <c r="HH266" s="109" t="n">
        <v>9.1</v>
      </c>
      <c r="HI266" s="109" t="n">
        <v>7.8</v>
      </c>
      <c r="HJ266" s="109" t="n">
        <v>8.3</v>
      </c>
      <c r="HK266" s="109" t="n">
        <v>9.5</v>
      </c>
      <c r="HL266" s="109" t="n">
        <v>9.4</v>
      </c>
      <c r="HM266" s="109" t="n">
        <v>10.9</v>
      </c>
      <c r="HN266" s="109" t="n">
        <v>12.7</v>
      </c>
      <c r="HO266" s="110" t="n">
        <f aca="false">SUM(HC266:HN266)/12</f>
        <v>11.1166666666667</v>
      </c>
      <c r="IA266" s="1" t="n">
        <f aca="false">IA265+1</f>
        <v>1916</v>
      </c>
      <c r="IB266" s="111" t="n">
        <v>1916</v>
      </c>
      <c r="IC266" s="109" t="n">
        <v>14.7</v>
      </c>
      <c r="ID266" s="109" t="n">
        <v>14.4</v>
      </c>
      <c r="IE266" s="109" t="n">
        <v>10.8</v>
      </c>
      <c r="IF266" s="109" t="n">
        <v>7.2</v>
      </c>
      <c r="IG266" s="109" t="n">
        <v>6.9</v>
      </c>
      <c r="IH266" s="109" t="n">
        <v>5.9</v>
      </c>
      <c r="II266" s="109" t="n">
        <v>4.7</v>
      </c>
      <c r="IJ266" s="109" t="n">
        <v>5.3</v>
      </c>
      <c r="IK266" s="109" t="n">
        <v>6.5</v>
      </c>
      <c r="IL266" s="109" t="n">
        <v>7.2</v>
      </c>
      <c r="IM266" s="109" t="n">
        <v>8.7</v>
      </c>
      <c r="IN266" s="109" t="n">
        <v>11.8</v>
      </c>
      <c r="IO266" s="110" t="n">
        <f aca="false">SUM(IC266:IN266)/12</f>
        <v>8.675</v>
      </c>
      <c r="JA266" s="1" t="n">
        <f aca="false">JA265+1</f>
        <v>1916</v>
      </c>
      <c r="JB266" s="113" t="s">
        <v>72</v>
      </c>
      <c r="JC266" s="109" t="n">
        <v>13.1</v>
      </c>
      <c r="JD266" s="109" t="n">
        <v>13.4</v>
      </c>
      <c r="JE266" s="109" t="n">
        <v>11</v>
      </c>
      <c r="JF266" s="109" t="n">
        <v>12</v>
      </c>
      <c r="JG266" s="109" t="n">
        <v>10.6</v>
      </c>
      <c r="JH266" s="109" t="n">
        <v>8.7</v>
      </c>
      <c r="JI266" s="109" t="n">
        <v>8.1</v>
      </c>
      <c r="JJ266" s="109" t="n">
        <v>8.9</v>
      </c>
      <c r="JK266" s="109" t="n">
        <v>9.9</v>
      </c>
      <c r="JL266" s="109" t="n">
        <v>10.1</v>
      </c>
      <c r="JM266" s="109" t="n">
        <v>10.5</v>
      </c>
      <c r="JN266" s="109" t="n">
        <v>12.6</v>
      </c>
      <c r="JO266" s="110" t="n">
        <f aca="false">SUM(JC266:JN266)/12</f>
        <v>10.7416666666667</v>
      </c>
      <c r="KA266" s="1" t="n">
        <f aca="false">KA265+1</f>
        <v>1916</v>
      </c>
      <c r="KB266" s="111" t="n">
        <v>1916</v>
      </c>
      <c r="KC266" s="109" t="n">
        <v>15</v>
      </c>
      <c r="KD266" s="109" t="n">
        <v>14.9</v>
      </c>
      <c r="KE266" s="109" t="n">
        <v>11.5</v>
      </c>
      <c r="KF266" s="109" t="n">
        <v>9.5</v>
      </c>
      <c r="KG266" s="109" t="n">
        <v>8.6</v>
      </c>
      <c r="KH266" s="109" t="n">
        <v>7.3</v>
      </c>
      <c r="KI266" s="109" t="n">
        <v>6.7</v>
      </c>
      <c r="KJ266" s="109" t="n">
        <v>6.2</v>
      </c>
      <c r="KK266" s="109" t="n">
        <v>8.2</v>
      </c>
      <c r="KL266" s="109" t="n">
        <v>8.3</v>
      </c>
      <c r="KM266" s="109" t="n">
        <v>10.2</v>
      </c>
      <c r="KN266" s="109" t="n">
        <v>12.9</v>
      </c>
      <c r="KO266" s="110" t="n">
        <f aca="false">SUM(KC266:KN266)/12</f>
        <v>9.94166666666667</v>
      </c>
      <c r="LA266" s="1" t="n">
        <f aca="false">LA265+1</f>
        <v>1916</v>
      </c>
      <c r="LB266" s="113" t="s">
        <v>72</v>
      </c>
      <c r="LC266" s="109" t="n">
        <v>14.5</v>
      </c>
      <c r="LD266" s="109" t="n">
        <v>13.7</v>
      </c>
      <c r="LE266" s="109" t="n">
        <v>11.2</v>
      </c>
      <c r="LF266" s="109" t="n">
        <v>8.3</v>
      </c>
      <c r="LG266" s="109" t="n">
        <v>8.1</v>
      </c>
      <c r="LH266" s="109" t="n">
        <v>7</v>
      </c>
      <c r="LI266" s="109" t="n">
        <v>6.1</v>
      </c>
      <c r="LJ266" s="109" t="n">
        <v>6.3</v>
      </c>
      <c r="LK266" s="109" t="n">
        <v>7.2</v>
      </c>
      <c r="LL266" s="109" t="n">
        <v>7.8</v>
      </c>
      <c r="LM266" s="109" t="n">
        <v>9.3</v>
      </c>
      <c r="LN266" s="109" t="n">
        <v>11.8</v>
      </c>
      <c r="LO266" s="110" t="n">
        <f aca="false">SUM(LC266:LN266)/12</f>
        <v>9.275</v>
      </c>
      <c r="MA266" s="1" t="n">
        <f aca="false">MA265+1</f>
        <v>1916</v>
      </c>
      <c r="MB266" s="111" t="n">
        <v>1916</v>
      </c>
      <c r="MC266" s="109" t="n">
        <v>12.7</v>
      </c>
      <c r="MD266" s="109" t="n">
        <v>12.2</v>
      </c>
      <c r="ME266" s="109" t="n">
        <v>9.7</v>
      </c>
      <c r="MF266" s="109" t="n">
        <v>9.3</v>
      </c>
      <c r="MG266" s="109" t="n">
        <v>7.8</v>
      </c>
      <c r="MH266" s="109" t="n">
        <v>5.6</v>
      </c>
      <c r="MI266" s="109" t="n">
        <v>5.6</v>
      </c>
      <c r="MJ266" s="109" t="n">
        <v>7.1</v>
      </c>
      <c r="MK266" s="120" t="n">
        <f aca="false">(MK263+MK264+MK265+MK284+MK285+MK286)/6</f>
        <v>6.28333333333333</v>
      </c>
      <c r="ML266" s="120" t="n">
        <f aca="false">(ML263+ML264+ML265+ML284+ML285+ML286)/6</f>
        <v>8.16666666666667</v>
      </c>
      <c r="MM266" s="120" t="n">
        <f aca="false">(MM263+MM264+MM265+MM284+MM285+MM286)/6</f>
        <v>9.58333333333333</v>
      </c>
      <c r="MN266" s="109" t="n">
        <v>11.2</v>
      </c>
      <c r="MO266" s="110" t="n">
        <f aca="false">SUM(MC266:MN266)/12</f>
        <v>8.76944444444444</v>
      </c>
      <c r="OG266" s="73"/>
      <c r="OH266" s="73"/>
      <c r="OI266" s="73"/>
      <c r="OJ266" s="73"/>
      <c r="OK266" s="73"/>
      <c r="OL266" s="73"/>
      <c r="OM266" s="73"/>
      <c r="ON266" s="39" t="n">
        <f aca="false">(FO266+GO266+MO266)/3</f>
        <v>8.89907407407407</v>
      </c>
      <c r="OO266" s="40" t="n">
        <f aca="false">(AO266+BO266+EO266+HO266+JO266)/5</f>
        <v>10.9216666666667</v>
      </c>
      <c r="OP266" s="41" t="n">
        <f aca="false">(FO266+GO266+MO266+AO266+BO266+EO266+HO266+JO266)/8</f>
        <v>10.1631944444444</v>
      </c>
      <c r="OQ266" s="73"/>
      <c r="OR266" s="73"/>
      <c r="OS266" s="73"/>
      <c r="OT266" s="73"/>
      <c r="OU266" s="73"/>
      <c r="OV266" s="73"/>
      <c r="OW266" s="73"/>
      <c r="OX266" s="73"/>
      <c r="OY266" s="73"/>
      <c r="OZ266" s="73"/>
      <c r="PA266" s="89"/>
      <c r="PB266" s="90"/>
      <c r="PC266" s="73"/>
      <c r="PD266" s="73"/>
      <c r="PE266" s="73"/>
      <c r="PN266" s="28" t="n">
        <f aca="false">MAX(FC266:FN266,GC266:GN266,MC266:MN266)</f>
        <v>15.1</v>
      </c>
      <c r="PO266" s="29" t="n">
        <f aca="false">MIN(FC266:FN266,GC266:GN266,MC266:MN266)</f>
        <v>4.4</v>
      </c>
      <c r="PP266" s="30" t="n">
        <f aca="false">MAX(AC266:AN266,BC266:BN266,EC266:EN266,HC266:HN266,JC266:JN266)</f>
        <v>20.5</v>
      </c>
      <c r="PQ266" s="31" t="n">
        <f aca="false">MIN(AC266:AN266,BC266:BN266,EC266:EN266,HC266:HN266,JC266:JN266)</f>
        <v>4.2</v>
      </c>
      <c r="QU266" s="116" t="n">
        <f aca="false">AVERAGE(AH266,AI266,AJ266,BH266,BI266,BJ266,CH266,CI266,CJ266,DH266,DI266,DJ266,EH266,EI266,EJ266,FH266,FI266,FJ266,GH266,GI266,GJ266,HH266,HI266,HJ266,IH266,II266,IJ266,JH266,JI266,JJ266,KH266,KI266,KJ266,LH266,LI266,LJ266,MH266,MI266,MJ266,NH266,NI266,NJ266)</f>
        <v>6.77393162393162</v>
      </c>
      <c r="QV266" s="117" t="n">
        <f aca="false">AVERAGE(AC266,AD266,AN266,BC266,BD266,BN266,CC266,CD266,CN266,DC266,DD266,DN266,EC266,ED266,EN266,FC266,FD266,FN266,GC266,GD266,GN266,HC266,HD266,HN266,IC266,ID266,IN266,JC266,JD266,JN266,KC266,KD266,KN266,LC266,LD266,LN266,MC266,MD266,MN266,NC266,ND266,NN266,)</f>
        <v>13.4595833333333</v>
      </c>
      <c r="QW266" s="116" t="n">
        <f aca="false">AVERAGE(QU256:QU266)</f>
        <v>6.60341410609593</v>
      </c>
      <c r="QX266" s="118" t="n">
        <f aca="false">AVERAGE(QV256:QV266)</f>
        <v>13.960491835664</v>
      </c>
    </row>
    <row r="267" customFormat="false" ht="12.9" hidden="false" customHeight="false" outlineLevel="0" collapsed="false">
      <c r="A267" s="101"/>
      <c r="B267" s="102" t="n">
        <f aca="false">AVERAGE(AO267,BO267,CO267,DO267,EO267,FO267,GO267,HO267,IO267,JO267,KO267,LO267,MO267,NO267)</f>
        <v>10.149358974359</v>
      </c>
      <c r="C267" s="103" t="n">
        <f aca="false">AVERAGE(B263:B267)</f>
        <v>10.3570551670552</v>
      </c>
      <c r="D267" s="104" t="n">
        <f aca="false">AVERAGE(B258:B267)</f>
        <v>10.283036737568</v>
      </c>
      <c r="E267" s="102" t="n">
        <f aca="false">AVERAGE(B248:B267)</f>
        <v>10.3101613085988</v>
      </c>
      <c r="F267" s="105" t="n">
        <f aca="false">AVERAGE(B218:B267)</f>
        <v>9.67969964248714</v>
      </c>
      <c r="G267" s="3" t="n">
        <f aca="false">MAX(AC267:AN267,BC267:BN267,CC267:CN267,DC267:DN267,EC267:EN267,FC267:FN267,GC267:GN267,HC267:HN267,IC267:IN267,JC267:JN267,KC267:KN267,LC267:LN267,MC267:MN267,NC267:NN267)</f>
        <v>20.8</v>
      </c>
      <c r="H267" s="106" t="n">
        <f aca="false">MEDIAN(AC267:AN267,BC267:BN267,CC267:CN267,DC267:DN267,EC267:EN267,FC267:FN267,GC267:GN267,HC267:HN267,IC267:IN267,JC267:JN267,KC267:KN267,LC267:LN267,MC267:MN267,NC267:NN267)</f>
        <v>9.7</v>
      </c>
      <c r="I267" s="102" t="n">
        <f aca="false">MIN(AC267:AN267,BC267:BN267,CC267:CN267,DC267:DN267,EC267:EN267,FC267:FN267,GC267:GN267,HC267:HN267,IC267:IN267,JC267:JN267,KC267:KN267,LC267:LN267,MC267:MN267,NC267:NN267)</f>
        <v>3.6</v>
      </c>
      <c r="J267" s="107" t="n">
        <f aca="false">(G267+I267)/2</f>
        <v>12.2</v>
      </c>
      <c r="AA267" s="1" t="n">
        <f aca="false">AA266+1</f>
        <v>1917</v>
      </c>
      <c r="AB267" s="108" t="n">
        <v>1917</v>
      </c>
      <c r="AC267" s="109" t="n">
        <v>15.7</v>
      </c>
      <c r="AD267" s="109" t="n">
        <v>15.6</v>
      </c>
      <c r="AE267" s="109" t="n">
        <v>15.4</v>
      </c>
      <c r="AF267" s="109" t="n">
        <v>10.2</v>
      </c>
      <c r="AG267" s="109" t="n">
        <v>10.5</v>
      </c>
      <c r="AH267" s="109" t="n">
        <v>8.1</v>
      </c>
      <c r="AI267" s="109" t="n">
        <v>9.1</v>
      </c>
      <c r="AJ267" s="109" t="n">
        <v>7.8</v>
      </c>
      <c r="AK267" s="109" t="n">
        <v>8.9</v>
      </c>
      <c r="AL267" s="109" t="n">
        <v>10.1</v>
      </c>
      <c r="AM267" s="109" t="n">
        <v>12.4</v>
      </c>
      <c r="AN267" s="109" t="n">
        <v>16.5</v>
      </c>
      <c r="AO267" s="110" t="n">
        <f aca="false">SUM(AC267:AN267)/12</f>
        <v>11.6916666666667</v>
      </c>
      <c r="BA267" s="1" t="n">
        <f aca="false">BA266+1</f>
        <v>1917</v>
      </c>
      <c r="BB267" s="111" t="n">
        <v>1917</v>
      </c>
      <c r="BC267" s="109" t="n">
        <v>14.7</v>
      </c>
      <c r="BD267" s="109" t="n">
        <v>13.7</v>
      </c>
      <c r="BE267" s="109" t="n">
        <v>13.6</v>
      </c>
      <c r="BF267" s="109" t="n">
        <v>7.8</v>
      </c>
      <c r="BG267" s="109" t="n">
        <v>8.6</v>
      </c>
      <c r="BH267" s="109" t="n">
        <v>6.3</v>
      </c>
      <c r="BI267" s="109" t="n">
        <v>7.3</v>
      </c>
      <c r="BJ267" s="109" t="n">
        <v>5.4</v>
      </c>
      <c r="BK267" s="109" t="n">
        <v>7.1</v>
      </c>
      <c r="BL267" s="109" t="n">
        <v>8.2</v>
      </c>
      <c r="BM267" s="109" t="n">
        <v>10.5</v>
      </c>
      <c r="BN267" s="109" t="n">
        <v>14.4</v>
      </c>
      <c r="BO267" s="110" t="n">
        <f aca="false">SUM(BC267:BN267)/12</f>
        <v>9.8</v>
      </c>
      <c r="CA267" s="1" t="n">
        <f aca="false">CA266+1</f>
        <v>1917</v>
      </c>
      <c r="CB267" s="111" t="n">
        <v>1917</v>
      </c>
      <c r="CC267" s="109" t="n">
        <v>14.6</v>
      </c>
      <c r="CD267" s="109" t="n">
        <v>14.6</v>
      </c>
      <c r="CE267" s="109" t="n">
        <v>14.6</v>
      </c>
      <c r="CF267" s="109" t="n">
        <v>10.7</v>
      </c>
      <c r="CG267" s="109" t="n">
        <v>10.3</v>
      </c>
      <c r="CH267" s="109" t="n">
        <v>10</v>
      </c>
      <c r="CI267" s="109" t="n">
        <v>9.2</v>
      </c>
      <c r="CJ267" s="109" t="n">
        <v>8.4</v>
      </c>
      <c r="CK267" s="109" t="n">
        <v>9</v>
      </c>
      <c r="CL267" s="109" t="n">
        <v>10.2</v>
      </c>
      <c r="CM267" s="109" t="n">
        <v>12</v>
      </c>
      <c r="CN267" s="109" t="n">
        <v>15.3</v>
      </c>
      <c r="CO267" s="110" t="n">
        <f aca="false">SUM(CC267:CN267)/12</f>
        <v>11.575</v>
      </c>
      <c r="DA267" s="1" t="n">
        <f aca="false">DA266+1</f>
        <v>1917</v>
      </c>
      <c r="DB267" s="111" t="n">
        <v>1917</v>
      </c>
      <c r="DC267" s="109" t="n">
        <v>12.6</v>
      </c>
      <c r="DD267" s="109" t="n">
        <v>12.4</v>
      </c>
      <c r="DE267" s="109" t="n">
        <v>11.7</v>
      </c>
      <c r="DF267" s="109" t="n">
        <v>6.8</v>
      </c>
      <c r="DG267" s="109" t="n">
        <v>7.4</v>
      </c>
      <c r="DH267" s="109" t="n">
        <v>5.4</v>
      </c>
      <c r="DI267" s="109" t="n">
        <v>6.3</v>
      </c>
      <c r="DJ267" s="109" t="n">
        <v>4.8</v>
      </c>
      <c r="DK267" s="109" t="n">
        <v>6</v>
      </c>
      <c r="DL267" s="109" t="n">
        <v>8.1</v>
      </c>
      <c r="DM267" s="109" t="n">
        <v>9.3</v>
      </c>
      <c r="DN267" s="109" t="n">
        <v>13.6</v>
      </c>
      <c r="DO267" s="110" t="n">
        <f aca="false">SUM(DC267:DN267)/12</f>
        <v>8.7</v>
      </c>
      <c r="EA267" s="1" t="n">
        <f aca="false">EA266+1</f>
        <v>1917</v>
      </c>
      <c r="EB267" s="113" t="s">
        <v>73</v>
      </c>
      <c r="EC267" s="109" t="n">
        <v>20.6</v>
      </c>
      <c r="ED267" s="109" t="n">
        <v>18.2</v>
      </c>
      <c r="EE267" s="109" t="n">
        <v>17.1</v>
      </c>
      <c r="EF267" s="109" t="n">
        <v>9.9</v>
      </c>
      <c r="EG267" s="109" t="n">
        <v>6.7</v>
      </c>
      <c r="EH267" s="109" t="n">
        <v>4.6</v>
      </c>
      <c r="EI267" s="109" t="n">
        <v>5.9</v>
      </c>
      <c r="EJ267" s="109" t="n">
        <v>6.7</v>
      </c>
      <c r="EK267" s="109" t="n">
        <v>8.1</v>
      </c>
      <c r="EL267" s="109" t="n">
        <v>13.6</v>
      </c>
      <c r="EM267" s="109" t="n">
        <v>15.3</v>
      </c>
      <c r="EN267" s="109" t="n">
        <v>20.8</v>
      </c>
      <c r="EO267" s="110" t="n">
        <f aca="false">SUM(EC267:EN267)/12</f>
        <v>12.2916666666667</v>
      </c>
      <c r="FA267" s="1" t="n">
        <f aca="false">FA266+1</f>
        <v>1917</v>
      </c>
      <c r="FB267" s="131" t="n">
        <v>1917</v>
      </c>
      <c r="FC267" s="132" t="n">
        <v>13.9</v>
      </c>
      <c r="FD267" s="132" t="n">
        <v>13.8</v>
      </c>
      <c r="FE267" s="132" t="n">
        <v>16.1</v>
      </c>
      <c r="FF267" s="132" t="n">
        <v>12.3</v>
      </c>
      <c r="FG267" s="132" t="n">
        <v>8.7</v>
      </c>
      <c r="FH267" s="132" t="n">
        <v>7.5</v>
      </c>
      <c r="FI267" s="132" t="n">
        <v>7.5</v>
      </c>
      <c r="FJ267" s="132" t="n">
        <v>7.1</v>
      </c>
      <c r="FK267" s="132" t="n">
        <v>7.7</v>
      </c>
      <c r="FL267" s="132" t="n">
        <v>9.4</v>
      </c>
      <c r="FM267" s="132" t="n">
        <v>11.3</v>
      </c>
      <c r="FN267" s="132" t="n">
        <v>15.2</v>
      </c>
      <c r="FO267" s="110" t="n">
        <f aca="false">SUM(FC267:FN267)/12</f>
        <v>10.875</v>
      </c>
      <c r="GA267" s="1" t="n">
        <f aca="false">GA266+1</f>
        <v>1917</v>
      </c>
      <c r="GB267" s="131" t="n">
        <v>1917</v>
      </c>
      <c r="GC267" s="132" t="n">
        <v>10.4</v>
      </c>
      <c r="GD267" s="132" t="n">
        <v>11.8</v>
      </c>
      <c r="GE267" s="132" t="n">
        <v>10.4</v>
      </c>
      <c r="GF267" s="132" t="n">
        <v>5.5</v>
      </c>
      <c r="GG267" s="132" t="n">
        <v>6</v>
      </c>
      <c r="GH267" s="132" t="n">
        <v>3.6</v>
      </c>
      <c r="GI267" s="132" t="n">
        <v>6.3</v>
      </c>
      <c r="GJ267" s="132" t="n">
        <v>5.4</v>
      </c>
      <c r="GK267" s="132" t="n">
        <v>5.5</v>
      </c>
      <c r="GL267" s="132" t="n">
        <v>7.1</v>
      </c>
      <c r="GM267" s="132" t="n">
        <v>8.1</v>
      </c>
      <c r="GN267" s="132" t="n">
        <v>10</v>
      </c>
      <c r="GO267" s="110" t="n">
        <f aca="false">SUM(GC267:GN267)/12</f>
        <v>7.50833333333333</v>
      </c>
      <c r="HA267" s="1" t="n">
        <f aca="false">HA266+1</f>
        <v>1917</v>
      </c>
      <c r="HB267" s="113" t="s">
        <v>73</v>
      </c>
      <c r="HC267" s="109" t="n">
        <v>14.1</v>
      </c>
      <c r="HD267" s="109" t="n">
        <v>14.6</v>
      </c>
      <c r="HE267" s="109" t="n">
        <v>14.4</v>
      </c>
      <c r="HF267" s="109" t="n">
        <v>10.7</v>
      </c>
      <c r="HG267" s="109" t="n">
        <v>9.1</v>
      </c>
      <c r="HH267" s="109" t="n">
        <v>8.6</v>
      </c>
      <c r="HI267" s="109" t="n">
        <v>8.6</v>
      </c>
      <c r="HJ267" s="109" t="n">
        <v>7</v>
      </c>
      <c r="HK267" s="109" t="n">
        <v>8.4</v>
      </c>
      <c r="HL267" s="109" t="n">
        <v>9.7</v>
      </c>
      <c r="HM267" s="109" t="n">
        <v>11.3</v>
      </c>
      <c r="HN267" s="109" t="n">
        <v>14</v>
      </c>
      <c r="HO267" s="110" t="n">
        <f aca="false">SUM(HC267:HN267)/12</f>
        <v>10.875</v>
      </c>
      <c r="IA267" s="1" t="n">
        <f aca="false">IA266+1</f>
        <v>1917</v>
      </c>
      <c r="IB267" s="111" t="n">
        <v>1917</v>
      </c>
      <c r="IC267" s="109" t="n">
        <v>14.7</v>
      </c>
      <c r="ID267" s="109" t="n">
        <v>13.9</v>
      </c>
      <c r="IE267" s="109" t="n">
        <v>14</v>
      </c>
      <c r="IF267" s="109" t="n">
        <v>7.8</v>
      </c>
      <c r="IG267" s="109" t="n">
        <v>7.4</v>
      </c>
      <c r="IH267" s="109" t="n">
        <v>5.6</v>
      </c>
      <c r="II267" s="109" t="n">
        <v>5.9</v>
      </c>
      <c r="IJ267" s="109" t="n">
        <v>4.3</v>
      </c>
      <c r="IK267" s="109" t="n">
        <v>5.6</v>
      </c>
      <c r="IL267" s="109" t="n">
        <v>7.6</v>
      </c>
      <c r="IM267" s="109" t="n">
        <v>9.6</v>
      </c>
      <c r="IN267" s="109" t="n">
        <v>14.8</v>
      </c>
      <c r="IO267" s="110" t="n">
        <f aca="false">SUM(IC267:IN267)/12</f>
        <v>9.26666666666667</v>
      </c>
      <c r="JA267" s="1" t="n">
        <f aca="false">JA266+1</f>
        <v>1917</v>
      </c>
      <c r="JB267" s="113" t="s">
        <v>73</v>
      </c>
      <c r="JC267" s="109" t="n">
        <v>12.7</v>
      </c>
      <c r="JD267" s="109" t="n">
        <v>13.5</v>
      </c>
      <c r="JE267" s="109" t="n">
        <v>12.3</v>
      </c>
      <c r="JF267" s="109" t="n">
        <v>10.3</v>
      </c>
      <c r="JG267" s="109" t="n">
        <v>10.3</v>
      </c>
      <c r="JH267" s="109" t="n">
        <v>8.5</v>
      </c>
      <c r="JI267" s="109" t="n">
        <v>9.8</v>
      </c>
      <c r="JJ267" s="109" t="n">
        <v>8.4</v>
      </c>
      <c r="JK267" s="109" t="n">
        <v>9.7</v>
      </c>
      <c r="JL267" s="109" t="n">
        <v>9.7</v>
      </c>
      <c r="JM267" s="109" t="n">
        <v>11.1</v>
      </c>
      <c r="JN267" s="109" t="n">
        <v>13.3</v>
      </c>
      <c r="JO267" s="110" t="n">
        <f aca="false">SUM(JC267:JN267)/12</f>
        <v>10.8</v>
      </c>
      <c r="KA267" s="1" t="n">
        <f aca="false">KA266+1</f>
        <v>1917</v>
      </c>
      <c r="KB267" s="111" t="n">
        <v>1917</v>
      </c>
      <c r="KC267" s="109" t="n">
        <v>14.4</v>
      </c>
      <c r="KD267" s="109" t="n">
        <v>14.2</v>
      </c>
      <c r="KE267" s="109" t="n">
        <v>14.2</v>
      </c>
      <c r="KF267" s="109" t="n">
        <v>8.4</v>
      </c>
      <c r="KG267" s="109" t="n">
        <v>8.6</v>
      </c>
      <c r="KH267" s="109" t="n">
        <v>6.4</v>
      </c>
      <c r="KI267" s="109" t="n">
        <v>7.4</v>
      </c>
      <c r="KJ267" s="109" t="n">
        <v>5.8</v>
      </c>
      <c r="KK267" s="109" t="n">
        <v>7</v>
      </c>
      <c r="KL267" s="109" t="n">
        <v>8.5</v>
      </c>
      <c r="KM267" s="109" t="n">
        <v>10.8</v>
      </c>
      <c r="KN267" s="109" t="n">
        <v>15.4</v>
      </c>
      <c r="KO267" s="110" t="n">
        <f aca="false">SUM(KC267:KN267)/12</f>
        <v>10.0916666666667</v>
      </c>
      <c r="LA267" s="1" t="n">
        <f aca="false">LA266+1</f>
        <v>1917</v>
      </c>
      <c r="LB267" s="113" t="s">
        <v>73</v>
      </c>
      <c r="LC267" s="109" t="n">
        <v>14.3</v>
      </c>
      <c r="LD267" s="109" t="n">
        <v>13.7</v>
      </c>
      <c r="LE267" s="109" t="n">
        <v>13.4</v>
      </c>
      <c r="LF267" s="109" t="n">
        <v>7.9</v>
      </c>
      <c r="LG267" s="109" t="n">
        <v>8.3</v>
      </c>
      <c r="LH267" s="109" t="n">
        <v>6.4</v>
      </c>
      <c r="LI267" s="109" t="n">
        <v>7.1</v>
      </c>
      <c r="LJ267" s="109" t="n">
        <v>5</v>
      </c>
      <c r="LK267" s="109" t="n">
        <v>6.2</v>
      </c>
      <c r="LL267" s="109" t="n">
        <v>8.6</v>
      </c>
      <c r="LM267" s="109" t="n">
        <v>10</v>
      </c>
      <c r="LN267" s="109" t="n">
        <v>14</v>
      </c>
      <c r="LO267" s="110" t="n">
        <f aca="false">SUM(LC267:LN267)/12</f>
        <v>9.575</v>
      </c>
      <c r="MA267" s="1" t="n">
        <f aca="false">MA266+1</f>
        <v>1917</v>
      </c>
      <c r="MB267" s="111" t="n">
        <v>1917</v>
      </c>
      <c r="MC267" s="109" t="n">
        <v>12.4</v>
      </c>
      <c r="MD267" s="109" t="n">
        <v>13.8</v>
      </c>
      <c r="ME267" s="109" t="n">
        <v>11.3</v>
      </c>
      <c r="MF267" s="109" t="n">
        <v>8.2</v>
      </c>
      <c r="MG267" s="109" t="n">
        <v>8.1</v>
      </c>
      <c r="MH267" s="109" t="n">
        <v>5.8</v>
      </c>
      <c r="MI267" s="109" t="n">
        <v>6</v>
      </c>
      <c r="MJ267" s="109" t="n">
        <v>4.3</v>
      </c>
      <c r="MK267" s="109" t="n">
        <v>7.2</v>
      </c>
      <c r="ML267" s="109" t="n">
        <v>7.8</v>
      </c>
      <c r="MM267" s="109" t="n">
        <v>10.4</v>
      </c>
      <c r="MN267" s="109" t="n">
        <v>11.4</v>
      </c>
      <c r="MO267" s="110" t="n">
        <f aca="false">SUM(MC267:MN267)/12</f>
        <v>8.89166666666667</v>
      </c>
      <c r="OG267" s="73"/>
      <c r="OH267" s="73"/>
      <c r="OI267" s="73"/>
      <c r="OJ267" s="73"/>
      <c r="OK267" s="73"/>
      <c r="OL267" s="73"/>
      <c r="OM267" s="73"/>
      <c r="ON267" s="39" t="n">
        <f aca="false">(FO267+GO267+MO267)/3</f>
        <v>9.09166666666667</v>
      </c>
      <c r="OO267" s="40" t="n">
        <f aca="false">(AO267+BO267+EO267+HO267+JO267)/5</f>
        <v>11.0916666666667</v>
      </c>
      <c r="OP267" s="41" t="n">
        <f aca="false">(FO267+GO267+MO267+AO267+BO267+EO267+HO267+JO267)/8</f>
        <v>10.3416666666667</v>
      </c>
      <c r="OQ267" s="73"/>
      <c r="OR267" s="73"/>
      <c r="OS267" s="73"/>
      <c r="OT267" s="73"/>
      <c r="OU267" s="73"/>
      <c r="OV267" s="73"/>
      <c r="OW267" s="73"/>
      <c r="OX267" s="73"/>
      <c r="OY267" s="73"/>
      <c r="OZ267" s="73"/>
      <c r="PA267" s="89"/>
      <c r="PB267" s="90"/>
      <c r="PC267" s="73"/>
      <c r="PD267" s="73"/>
      <c r="PE267" s="73"/>
      <c r="PN267" s="28" t="n">
        <f aca="false">MAX(FC267:FN267,GC267:GN267,MC267:MN267)</f>
        <v>16.1</v>
      </c>
      <c r="PO267" s="29" t="n">
        <f aca="false">MIN(FC267:FN267,GC267:GN267,MC267:MN267)</f>
        <v>3.6</v>
      </c>
      <c r="PP267" s="30" t="n">
        <f aca="false">MAX(AC267:AN267,BC267:BN267,EC267:EN267,HC267:HN267,JC267:JN267)</f>
        <v>20.8</v>
      </c>
      <c r="PQ267" s="31" t="n">
        <f aca="false">MIN(AC267:AN267,BC267:BN267,EC267:EN267,HC267:HN267,JC267:JN267)</f>
        <v>4.6</v>
      </c>
      <c r="QU267" s="116" t="n">
        <f aca="false">AVERAGE(AH267,AI267,AJ267,BH267,BI267,BJ267,CH267,CI267,CJ267,DH267,DI267,DJ267,EH267,EI267,EJ267,FH267,FI267,FJ267,GH267,GI267,GJ267,HH267,HI267,HJ267,IH267,II267,IJ267,JH267,JI267,JJ267,KH267,KI267,KJ267,LH267,LI267,LJ267,MH267,MI267,MJ267,NH267,NI267,NJ267)</f>
        <v>6.75897435897436</v>
      </c>
      <c r="QV267" s="117" t="n">
        <f aca="false">AVERAGE(AC267,AD267,AN267,BC267,BD267,BN267,CC267,CD267,CN267,DC267,DD267,DN267,EC267,ED267,EN267,FC267,FD267,FN267,GC267,GD267,GN267,HC267,HD267,HN267,IC267,ID267,IN267,JC267,JD267,JN267,KC267,KD267,KN267,LC267,LD267,LN267,MC267,MD267,MN267,NC267,ND267,NN267,)</f>
        <v>13.94</v>
      </c>
      <c r="QW267" s="116" t="n">
        <f aca="false">AVERAGE(QU257:QU267)</f>
        <v>6.51559359327541</v>
      </c>
      <c r="QX267" s="118" t="n">
        <f aca="false">AVERAGE(QV257:QV267)</f>
        <v>13.9048554720277</v>
      </c>
    </row>
    <row r="268" customFormat="false" ht="12.9" hidden="false" customHeight="false" outlineLevel="0" collapsed="false">
      <c r="A268" s="101"/>
      <c r="B268" s="102" t="n">
        <f aca="false">AVERAGE(AO268,BO268,CO268,DO268,EO268,FO268,GO268,HO268,IO268,JO268,KO268,LO268,MO268,NO268)</f>
        <v>10.4179487179487</v>
      </c>
      <c r="C268" s="103" t="n">
        <f aca="false">AVERAGE(B264:B268)</f>
        <v>10.4156196581197</v>
      </c>
      <c r="D268" s="104" t="n">
        <f aca="false">AVERAGE(B259:B268)</f>
        <v>10.2865850815851</v>
      </c>
      <c r="E268" s="102" t="n">
        <f aca="false">AVERAGE(B249:B268)</f>
        <v>10.2980899944962</v>
      </c>
      <c r="F268" s="105" t="n">
        <f aca="false">AVERAGE(B219:B268)</f>
        <v>9.72200306129056</v>
      </c>
      <c r="G268" s="3" t="n">
        <f aca="false">MAX(AC268:AN268,BC268:BN268,CC268:CN268,DC268:DN268,EC268:EN268,FC268:FN268,GC268:GN268,HC268:HN268,IC268:IN268,JC268:JN268,KC268:KN268,LC268:LN268,MC268:MN268,NC268:NN268)</f>
        <v>21.3</v>
      </c>
      <c r="H268" s="106" t="n">
        <f aca="false">MEDIAN(AC268:AN268,BC268:BN268,CC268:CN268,DC268:DN268,EC268:EN268,FC268:FN268,GC268:GN268,HC268:HN268,IC268:IN268,JC268:JN268,KC268:KN268,LC268:LN268,MC268:MN268,NC268:NN268)</f>
        <v>10.3</v>
      </c>
      <c r="I268" s="102" t="n">
        <f aca="false">MIN(AC268:AN268,BC268:BN268,CC268:CN268,DC268:DN268,EC268:EN268,FC268:FN268,GC268:GN268,HC268:HN268,IC268:IN268,JC268:JN268,KC268:KN268,LC268:LN268,MC268:MN268,NC268:NN268)</f>
        <v>3.1</v>
      </c>
      <c r="J268" s="107" t="n">
        <f aca="false">(G268+I268)/2</f>
        <v>12.2</v>
      </c>
      <c r="AB268" s="108" t="n">
        <v>1918</v>
      </c>
      <c r="AC268" s="109" t="n">
        <v>18</v>
      </c>
      <c r="AD268" s="109" t="n">
        <v>16.7</v>
      </c>
      <c r="AE268" s="109" t="n">
        <v>14.5</v>
      </c>
      <c r="AF268" s="109" t="n">
        <v>13</v>
      </c>
      <c r="AG268" s="109" t="n">
        <v>12.8</v>
      </c>
      <c r="AH268" s="109" t="n">
        <v>9.1</v>
      </c>
      <c r="AI268" s="109" t="n">
        <v>6.3</v>
      </c>
      <c r="AJ268" s="109" t="n">
        <v>8.1</v>
      </c>
      <c r="AK268" s="109" t="n">
        <v>8.6</v>
      </c>
      <c r="AL268" s="109" t="n">
        <v>10.8</v>
      </c>
      <c r="AM268" s="109" t="n">
        <v>12.7</v>
      </c>
      <c r="AN268" s="109" t="n">
        <v>14.9</v>
      </c>
      <c r="AO268" s="110" t="n">
        <f aca="false">SUM(AC268:AN268)/12</f>
        <v>12.125</v>
      </c>
      <c r="BA268" s="1" t="n">
        <f aca="false">BA267+1</f>
        <v>1918</v>
      </c>
      <c r="BB268" s="111" t="n">
        <v>1918</v>
      </c>
      <c r="BC268" s="109" t="n">
        <v>16.2</v>
      </c>
      <c r="BD268" s="109" t="n">
        <v>14.9</v>
      </c>
      <c r="BE268" s="109" t="n">
        <v>11.9</v>
      </c>
      <c r="BF268" s="109" t="n">
        <v>10.1</v>
      </c>
      <c r="BG268" s="109" t="n">
        <v>10.5</v>
      </c>
      <c r="BH268" s="109" t="n">
        <v>7.5</v>
      </c>
      <c r="BI268" s="109" t="n">
        <v>4</v>
      </c>
      <c r="BJ268" s="109" t="n">
        <v>5.9</v>
      </c>
      <c r="BK268" s="109" t="n">
        <v>5.7</v>
      </c>
      <c r="BL268" s="109" t="n">
        <v>8.4</v>
      </c>
      <c r="BM268" s="109" t="n">
        <v>10.2</v>
      </c>
      <c r="BN268" s="109" t="n">
        <v>12.3</v>
      </c>
      <c r="BO268" s="110" t="n">
        <f aca="false">SUM(BC268:BN268)/12</f>
        <v>9.8</v>
      </c>
      <c r="CA268" s="1" t="n">
        <f aca="false">CA267+1</f>
        <v>1918</v>
      </c>
      <c r="CB268" s="111" t="n">
        <v>1918</v>
      </c>
      <c r="CC268" s="109" t="n">
        <v>16.3</v>
      </c>
      <c r="CD268" s="109" t="n">
        <v>15.8</v>
      </c>
      <c r="CE268" s="109" t="n">
        <v>14.2</v>
      </c>
      <c r="CF268" s="109" t="n">
        <v>13.8</v>
      </c>
      <c r="CG268" s="109" t="n">
        <v>12.3</v>
      </c>
      <c r="CH268" s="109" t="n">
        <v>10.1</v>
      </c>
      <c r="CI268" s="109" t="n">
        <v>7.4</v>
      </c>
      <c r="CJ268" s="109" t="n">
        <v>8.3</v>
      </c>
      <c r="CK268" s="109" t="n">
        <v>8.9</v>
      </c>
      <c r="CL268" s="109" t="n">
        <v>10.3</v>
      </c>
      <c r="CM268" s="109" t="n">
        <v>12.4</v>
      </c>
      <c r="CN268" s="109" t="n">
        <v>13.5</v>
      </c>
      <c r="CO268" s="110" t="n">
        <f aca="false">SUM(CC268:CN268)/12</f>
        <v>11.9416666666667</v>
      </c>
      <c r="DA268" s="1" t="n">
        <f aca="false">DA267+1</f>
        <v>1918</v>
      </c>
      <c r="DB268" s="111" t="n">
        <v>1918</v>
      </c>
      <c r="DC268" s="109" t="n">
        <v>14.1</v>
      </c>
      <c r="DD268" s="109" t="n">
        <v>13.6</v>
      </c>
      <c r="DE268" s="109" t="n">
        <v>10.1</v>
      </c>
      <c r="DF268" s="109" t="n">
        <v>9.1</v>
      </c>
      <c r="DG268" s="109" t="n">
        <v>9.2</v>
      </c>
      <c r="DH268" s="109" t="n">
        <v>6.1</v>
      </c>
      <c r="DI268" s="109" t="n">
        <v>3.6</v>
      </c>
      <c r="DJ268" s="109" t="n">
        <v>5.7</v>
      </c>
      <c r="DK268" s="109" t="n">
        <v>4.5</v>
      </c>
      <c r="DL268" s="109" t="n">
        <v>7.7</v>
      </c>
      <c r="DM268" s="109" t="n">
        <v>8.8</v>
      </c>
      <c r="DN268" s="109" t="n">
        <v>10.9</v>
      </c>
      <c r="DO268" s="110" t="n">
        <f aca="false">SUM(DC268:DN268)/12</f>
        <v>8.61666666666667</v>
      </c>
      <c r="EA268" s="1" t="n">
        <f aca="false">EA267+1</f>
        <v>1918</v>
      </c>
      <c r="EB268" s="113" t="s">
        <v>74</v>
      </c>
      <c r="EC268" s="109" t="n">
        <v>21.3</v>
      </c>
      <c r="ED268" s="109" t="n">
        <v>20.5</v>
      </c>
      <c r="EE268" s="109" t="n">
        <v>15.6</v>
      </c>
      <c r="EF268" s="109" t="n">
        <v>12.3</v>
      </c>
      <c r="EG268" s="109" t="n">
        <v>10.3</v>
      </c>
      <c r="EH268" s="109" t="n">
        <v>5.9</v>
      </c>
      <c r="EI268" s="109" t="n">
        <v>4</v>
      </c>
      <c r="EJ268" s="109" t="n">
        <v>7.1</v>
      </c>
      <c r="EK268" s="109" t="n">
        <v>7.7</v>
      </c>
      <c r="EL268" s="109" t="n">
        <v>14.6</v>
      </c>
      <c r="EM268" s="109" t="n">
        <v>17.2</v>
      </c>
      <c r="EN268" s="109" t="n">
        <v>18.9</v>
      </c>
      <c r="EO268" s="110" t="n">
        <f aca="false">SUM(EC268:EN268)/12</f>
        <v>12.95</v>
      </c>
      <c r="FA268" s="1" t="n">
        <f aca="false">FA267+1</f>
        <v>1918</v>
      </c>
      <c r="FB268" s="131" t="n">
        <v>1918</v>
      </c>
      <c r="FC268" s="132" t="n">
        <v>16.1</v>
      </c>
      <c r="FD268" s="132" t="n">
        <v>14.9</v>
      </c>
      <c r="FE268" s="132" t="n">
        <v>13.7</v>
      </c>
      <c r="FF268" s="132" t="n">
        <v>11.3</v>
      </c>
      <c r="FG268" s="132" t="n">
        <v>11.3</v>
      </c>
      <c r="FH268" s="132" t="n">
        <v>8.2</v>
      </c>
      <c r="FI268" s="132" t="n">
        <v>6.2</v>
      </c>
      <c r="FJ268" s="132" t="n">
        <v>7.6</v>
      </c>
      <c r="FK268" s="132" t="n">
        <v>8.7</v>
      </c>
      <c r="FL268" s="132" t="n">
        <v>9.2</v>
      </c>
      <c r="FM268" s="132" t="n">
        <v>11.5</v>
      </c>
      <c r="FN268" s="132" t="n">
        <v>12.9</v>
      </c>
      <c r="FO268" s="110" t="n">
        <f aca="false">SUM(FC268:FN268)/12</f>
        <v>10.9666666666667</v>
      </c>
      <c r="GA268" s="1" t="n">
        <f aca="false">GA267+1</f>
        <v>1918</v>
      </c>
      <c r="GB268" s="131" t="n">
        <v>1918</v>
      </c>
      <c r="GC268" s="132" t="n">
        <v>12.9</v>
      </c>
      <c r="GD268" s="132" t="n">
        <v>12.1</v>
      </c>
      <c r="GE268" s="132" t="n">
        <v>9.7</v>
      </c>
      <c r="GF268" s="132" t="n">
        <v>8.5</v>
      </c>
      <c r="GG268" s="132" t="n">
        <v>7.9</v>
      </c>
      <c r="GH268" s="132" t="n">
        <v>6.2</v>
      </c>
      <c r="GI268" s="132" t="n">
        <v>4.3</v>
      </c>
      <c r="GJ268" s="132" t="n">
        <v>4.2</v>
      </c>
      <c r="GK268" s="132" t="n">
        <v>5.2</v>
      </c>
      <c r="GL268" s="132" t="n">
        <v>5.5</v>
      </c>
      <c r="GM268" s="132" t="n">
        <v>6.8</v>
      </c>
      <c r="GN268" s="132" t="n">
        <v>7.6</v>
      </c>
      <c r="GO268" s="110" t="n">
        <f aca="false">SUM(GC268:GN268)/12</f>
        <v>7.575</v>
      </c>
      <c r="HA268" s="1" t="n">
        <f aca="false">HA267+1</f>
        <v>1918</v>
      </c>
      <c r="HB268" s="113" t="s">
        <v>74</v>
      </c>
      <c r="HC268" s="109" t="n">
        <v>15.7</v>
      </c>
      <c r="HD268" s="109" t="n">
        <v>15.8</v>
      </c>
      <c r="HE268" s="109" t="n">
        <v>13.1</v>
      </c>
      <c r="HF268" s="109" t="n">
        <v>13.5</v>
      </c>
      <c r="HG268" s="109" t="n">
        <v>11.5</v>
      </c>
      <c r="HH268" s="109" t="n">
        <v>9.2</v>
      </c>
      <c r="HI268" s="109" t="n">
        <v>7.4</v>
      </c>
      <c r="HJ268" s="109" t="n">
        <v>7.6</v>
      </c>
      <c r="HK268" s="109" t="n">
        <v>7.7</v>
      </c>
      <c r="HL268" s="109" t="n">
        <v>10.8</v>
      </c>
      <c r="HM268" s="109" t="n">
        <v>12.2</v>
      </c>
      <c r="HN268" s="109" t="n">
        <v>13.6</v>
      </c>
      <c r="HO268" s="110" t="n">
        <f aca="false">SUM(HC268:HN268)/12</f>
        <v>11.5083333333333</v>
      </c>
      <c r="IA268" s="1" t="n">
        <f aca="false">IA267+1</f>
        <v>1918</v>
      </c>
      <c r="IB268" s="111" t="n">
        <v>1918</v>
      </c>
      <c r="IC268" s="109" t="n">
        <v>16.7</v>
      </c>
      <c r="ID268" s="109" t="n">
        <v>15.2</v>
      </c>
      <c r="IE268" s="109" t="n">
        <v>12.6</v>
      </c>
      <c r="IF268" s="109" t="n">
        <v>10.3</v>
      </c>
      <c r="IG268" s="109" t="n">
        <v>9.4</v>
      </c>
      <c r="IH268" s="109" t="n">
        <v>5.4</v>
      </c>
      <c r="II268" s="109" t="n">
        <v>3.1</v>
      </c>
      <c r="IJ268" s="109" t="n">
        <v>5.1</v>
      </c>
      <c r="IK268" s="109" t="n">
        <v>4.1</v>
      </c>
      <c r="IL268" s="109" t="n">
        <v>7.2</v>
      </c>
      <c r="IM268" s="109" t="n">
        <v>11.1</v>
      </c>
      <c r="IN268" s="109" t="n">
        <v>12.8</v>
      </c>
      <c r="IO268" s="110" t="n">
        <f aca="false">SUM(IC268:IN268)/12</f>
        <v>9.41666666666667</v>
      </c>
      <c r="JA268" s="1" t="n">
        <f aca="false">JA267+1</f>
        <v>1918</v>
      </c>
      <c r="JB268" s="113" t="s">
        <v>74</v>
      </c>
      <c r="JC268" s="109" t="n">
        <v>14.7</v>
      </c>
      <c r="JD268" s="109" t="n">
        <v>14.2</v>
      </c>
      <c r="JE268" s="109" t="n">
        <v>13.1</v>
      </c>
      <c r="JF268" s="109" t="n">
        <v>10.9</v>
      </c>
      <c r="JG268" s="109" t="n">
        <v>11.9</v>
      </c>
      <c r="JH268" s="109" t="n">
        <v>10.1</v>
      </c>
      <c r="JI268" s="109" t="n">
        <v>7.8</v>
      </c>
      <c r="JJ268" s="109" t="n">
        <v>8.9</v>
      </c>
      <c r="JK268" s="109" t="n">
        <v>9.2</v>
      </c>
      <c r="JL268" s="109" t="n">
        <v>10.1</v>
      </c>
      <c r="JM268" s="109" t="n">
        <v>11.5</v>
      </c>
      <c r="JN268" s="109" t="n">
        <v>13</v>
      </c>
      <c r="JO268" s="110" t="n">
        <f aca="false">SUM(JC268:JN268)/12</f>
        <v>11.2833333333333</v>
      </c>
      <c r="KA268" s="1" t="n">
        <f aca="false">KA267+1</f>
        <v>1918</v>
      </c>
      <c r="KB268" s="111" t="n">
        <v>1918</v>
      </c>
      <c r="KC268" s="109" t="n">
        <v>16.2</v>
      </c>
      <c r="KD268" s="109" t="n">
        <v>15.4</v>
      </c>
      <c r="KE268" s="109" t="n">
        <v>12</v>
      </c>
      <c r="KF268" s="109" t="n">
        <v>11</v>
      </c>
      <c r="KG268" s="109" t="n">
        <v>11.3</v>
      </c>
      <c r="KH268" s="109" t="n">
        <v>7.1</v>
      </c>
      <c r="KI268" s="109" t="n">
        <v>4.7</v>
      </c>
      <c r="KJ268" s="109" t="n">
        <v>6.2</v>
      </c>
      <c r="KK268" s="109" t="n">
        <v>5.1</v>
      </c>
      <c r="KL268" s="109" t="n">
        <v>8.4</v>
      </c>
      <c r="KM268" s="109" t="n">
        <v>10.8</v>
      </c>
      <c r="KN268" s="109" t="n">
        <v>13.2</v>
      </c>
      <c r="KO268" s="110" t="n">
        <f aca="false">SUM(KC268:KN268)/12</f>
        <v>10.1166666666667</v>
      </c>
      <c r="LA268" s="1" t="n">
        <f aca="false">LA267+1</f>
        <v>1918</v>
      </c>
      <c r="LB268" s="113" t="s">
        <v>74</v>
      </c>
      <c r="LC268" s="109" t="n">
        <v>15.7</v>
      </c>
      <c r="LD268" s="109" t="n">
        <v>14.8</v>
      </c>
      <c r="LE268" s="109" t="n">
        <v>11.7</v>
      </c>
      <c r="LF268" s="109" t="n">
        <v>10.6</v>
      </c>
      <c r="LG268" s="109" t="n">
        <v>10.1</v>
      </c>
      <c r="LH268" s="109" t="n">
        <v>7.1</v>
      </c>
      <c r="LI268" s="109" t="n">
        <v>4.1</v>
      </c>
      <c r="LJ268" s="109" t="n">
        <v>5.4</v>
      </c>
      <c r="LK268" s="109" t="n">
        <v>5.4</v>
      </c>
      <c r="LL268" s="109" t="n">
        <v>8.9</v>
      </c>
      <c r="LM268" s="109" t="n">
        <v>10.6</v>
      </c>
      <c r="LN268" s="109" t="n">
        <v>12.6</v>
      </c>
      <c r="LO268" s="110" t="n">
        <f aca="false">SUM(LC268:LN268)/12</f>
        <v>9.75</v>
      </c>
      <c r="MA268" s="1" t="n">
        <f aca="false">MA267+1</f>
        <v>1918</v>
      </c>
      <c r="MB268" s="111" t="n">
        <v>1918</v>
      </c>
      <c r="MC268" s="109" t="n">
        <v>11.7</v>
      </c>
      <c r="MD268" s="109" t="n">
        <v>13.2</v>
      </c>
      <c r="ME268" s="109" t="n">
        <v>12.5</v>
      </c>
      <c r="MF268" s="109" t="n">
        <v>10.8</v>
      </c>
      <c r="MG268" s="109" t="n">
        <v>7.9</v>
      </c>
      <c r="MH268" s="109" t="n">
        <v>5.8</v>
      </c>
      <c r="MI268" s="109" t="n">
        <v>6</v>
      </c>
      <c r="MJ268" s="109" t="n">
        <v>6.3</v>
      </c>
      <c r="MK268" s="109" t="n">
        <v>8.1</v>
      </c>
      <c r="ML268" s="109" t="n">
        <v>8.2</v>
      </c>
      <c r="MM268" s="109" t="n">
        <v>9.8</v>
      </c>
      <c r="MN268" s="109" t="n">
        <v>12.3</v>
      </c>
      <c r="MO268" s="110" t="n">
        <f aca="false">SUM(MC268:MN268)/12</f>
        <v>9.38333333333333</v>
      </c>
      <c r="OG268" s="73"/>
      <c r="OH268" s="73"/>
      <c r="OI268" s="73"/>
      <c r="OJ268" s="73"/>
      <c r="OK268" s="73"/>
      <c r="OL268" s="73"/>
      <c r="OM268" s="73"/>
      <c r="ON268" s="39" t="n">
        <f aca="false">(FO268+GO268+MO268)/3</f>
        <v>9.30833333333333</v>
      </c>
      <c r="OO268" s="40" t="n">
        <f aca="false">(AO268+BO268+EO268+HO268+JO268)/5</f>
        <v>11.5333333333333</v>
      </c>
      <c r="OP268" s="41" t="n">
        <f aca="false">(FO268+GO268+MO268+AO268+BO268+EO268+HO268+JO268)/8</f>
        <v>10.6989583333333</v>
      </c>
      <c r="OQ268" s="73"/>
      <c r="OR268" s="73"/>
      <c r="OS268" s="73"/>
      <c r="OT268" s="73"/>
      <c r="OU268" s="73"/>
      <c r="OV268" s="73"/>
      <c r="OW268" s="73"/>
      <c r="OX268" s="73"/>
      <c r="OY268" s="73"/>
      <c r="OZ268" s="73"/>
      <c r="PA268" s="89"/>
      <c r="PB268" s="90"/>
      <c r="PC268" s="73"/>
      <c r="PD268" s="73"/>
      <c r="PE268" s="73"/>
      <c r="PN268" s="28" t="n">
        <f aca="false">MAX(FC268:FN268,GC268:GN268,MC268:MN268)</f>
        <v>16.1</v>
      </c>
      <c r="PO268" s="29" t="n">
        <f aca="false">MIN(FC268:FN268,GC268:GN268,MC268:MN268)</f>
        <v>4.2</v>
      </c>
      <c r="PP268" s="30" t="n">
        <f aca="false">MAX(AC268:AN268,BC268:BN268,EC268:EN268,HC268:HN268,JC268:JN268)</f>
        <v>21.3</v>
      </c>
      <c r="PQ268" s="31" t="n">
        <f aca="false">MIN(AC268:AN268,BC268:BN268,EC268:EN268,HC268:HN268,JC268:JN268)</f>
        <v>4</v>
      </c>
      <c r="QU268" s="116" t="n">
        <f aca="false">AVERAGE(AH268,AI268,AJ268,BH268,BI268,BJ268,CH268,CI268,CJ268,DH268,DI268,DJ268,EH268,EI268,EJ268,FH268,FI268,FJ268,GH268,GI268,GJ268,HH268,HI268,HJ268,IH268,II268,IJ268,JH268,JI268,JJ268,KH268,KI268,KJ268,LH268,LI268,LJ268,MH268,MI268,MJ268,NH268,NI268,NJ268)</f>
        <v>6.48974358974359</v>
      </c>
      <c r="QV268" s="117" t="n">
        <f aca="false">AVERAGE(AC268,AD268,AN268,BC268,BD268,BN268,CC268,CD268,CN268,DC268,DD268,DN268,EC268,ED268,EN268,FC268,FD268,FN268,GC268,GD268,GN268,HC268,HD268,HN268,IC268,ID268,IN268,JC268,JD268,JN268,KC268,KD268,KN268,LC268,LD268,LN268,MC268,MD268,MN268,NC268,ND268,NN268,)</f>
        <v>14.28</v>
      </c>
      <c r="QW268" s="116" t="n">
        <f aca="false">AVERAGE(QU258:QU268)</f>
        <v>6.4961005862824</v>
      </c>
      <c r="QX268" s="118" t="n">
        <f aca="false">AVERAGE(QV258:QV268)</f>
        <v>14.0328554720277</v>
      </c>
    </row>
    <row r="269" customFormat="false" ht="12.9" hidden="false" customHeight="false" outlineLevel="0" collapsed="false">
      <c r="A269" s="101"/>
      <c r="B269" s="102" t="n">
        <f aca="false">AVERAGE(AO269,BO269,CO269,DO269,EO269,FO269,GO269,HO269,IO269,JO269,KO269,LO269,MO269,NO269)</f>
        <v>10.5185897435897</v>
      </c>
      <c r="C269" s="103" t="n">
        <f aca="false">AVERAGE(B265:B269)</f>
        <v>10.3051709401709</v>
      </c>
      <c r="D269" s="104" t="n">
        <f aca="false">AVERAGE(B260:B269)</f>
        <v>10.3780968337218</v>
      </c>
      <c r="E269" s="102" t="n">
        <f aca="false">AVERAGE(B250:B269)</f>
        <v>10.3160507316757</v>
      </c>
      <c r="F269" s="105" t="n">
        <f aca="false">AVERAGE(B220:B269)</f>
        <v>9.77174522653273</v>
      </c>
      <c r="G269" s="3" t="n">
        <f aca="false">MAX(AC269:AN269,BC269:BN269,CC269:CN269,DC269:DN269,EC269:EN269,FC269:FN269,GC269:GN269,HC269:HN269,IC269:IN269,JC269:JN269,KC269:KN269,LC269:LN269,MC269:MN269,NC269:NN269)</f>
        <v>22.5</v>
      </c>
      <c r="H269" s="106" t="n">
        <f aca="false">MEDIAN(AC269:AN269,BC269:BN269,CC269:CN269,DC269:DN269,EC269:EN269,FC269:FN269,GC269:GN269,HC269:HN269,IC269:IN269,JC269:JN269,KC269:KN269,LC269:LN269,MC269:MN269,NC269:NN269)</f>
        <v>10.55</v>
      </c>
      <c r="I269" s="102" t="n">
        <f aca="false">MIN(AC269:AN269,BC269:BN269,CC269:CN269,DC269:DN269,EC269:EN269,FC269:FN269,GC269:GN269,HC269:HN269,IC269:IN269,JC269:JN269,KC269:KN269,LC269:LN269,MC269:MN269,NC269:NN269)</f>
        <v>2.8</v>
      </c>
      <c r="J269" s="107" t="n">
        <f aca="false">(G269+I269)/2</f>
        <v>12.65</v>
      </c>
      <c r="AA269" s="1" t="n">
        <f aca="false">AA268+1</f>
        <v>1</v>
      </c>
      <c r="AB269" s="108" t="n">
        <v>1919</v>
      </c>
      <c r="AC269" s="109" t="n">
        <v>16</v>
      </c>
      <c r="AD269" s="109" t="n">
        <v>18.5</v>
      </c>
      <c r="AE269" s="109" t="n">
        <v>13.9</v>
      </c>
      <c r="AF269" s="109" t="n">
        <v>14.7</v>
      </c>
      <c r="AG269" s="109" t="n">
        <v>10.7</v>
      </c>
      <c r="AH269" s="109" t="n">
        <v>9.4</v>
      </c>
      <c r="AI269" s="109" t="n">
        <v>7.2</v>
      </c>
      <c r="AJ269" s="109" t="n">
        <v>8.6</v>
      </c>
      <c r="AK269" s="109" t="n">
        <v>9</v>
      </c>
      <c r="AL269" s="109" t="n">
        <v>11</v>
      </c>
      <c r="AM269" s="109" t="n">
        <v>14.3</v>
      </c>
      <c r="AN269" s="109" t="n">
        <v>16</v>
      </c>
      <c r="AO269" s="110" t="n">
        <f aca="false">SUM(AC269:AN269)/12</f>
        <v>12.4416666666667</v>
      </c>
      <c r="BA269" s="1" t="n">
        <f aca="false">BA268+1</f>
        <v>1919</v>
      </c>
      <c r="BB269" s="111" t="n">
        <v>1919</v>
      </c>
      <c r="BC269" s="109" t="n">
        <v>14.1</v>
      </c>
      <c r="BD269" s="109" t="n">
        <v>16.6</v>
      </c>
      <c r="BE269" s="109" t="n">
        <v>11.3</v>
      </c>
      <c r="BF269" s="109" t="n">
        <v>11.8</v>
      </c>
      <c r="BG269" s="109" t="n">
        <v>7.9</v>
      </c>
      <c r="BH269" s="109" t="n">
        <v>6.9</v>
      </c>
      <c r="BI269" s="109" t="n">
        <v>4.9</v>
      </c>
      <c r="BJ269" s="109" t="n">
        <v>6</v>
      </c>
      <c r="BK269" s="109" t="n">
        <v>7.2</v>
      </c>
      <c r="BL269" s="109" t="n">
        <v>8.5</v>
      </c>
      <c r="BM269" s="109" t="n">
        <v>12.4</v>
      </c>
      <c r="BN269" s="109" t="n">
        <v>14.4</v>
      </c>
      <c r="BO269" s="110" t="n">
        <f aca="false">SUM(BC269:BN269)/12</f>
        <v>10.1666666666667</v>
      </c>
      <c r="CA269" s="1" t="n">
        <f aca="false">CA268+1</f>
        <v>1919</v>
      </c>
      <c r="CB269" s="111" t="n">
        <v>1919</v>
      </c>
      <c r="CC269" s="109" t="n">
        <v>15.2</v>
      </c>
      <c r="CD269" s="109" t="n">
        <v>16.8</v>
      </c>
      <c r="CE269" s="109" t="n">
        <v>13.9</v>
      </c>
      <c r="CF269" s="109" t="n">
        <v>13.7</v>
      </c>
      <c r="CG269" s="109" t="n">
        <v>10.8</v>
      </c>
      <c r="CH269" s="109" t="n">
        <v>9.8</v>
      </c>
      <c r="CI269" s="109" t="n">
        <v>8.8</v>
      </c>
      <c r="CJ269" s="109" t="n">
        <v>8.6</v>
      </c>
      <c r="CK269" s="109" t="n">
        <v>9</v>
      </c>
      <c r="CL269" s="109" t="n">
        <v>10.5</v>
      </c>
      <c r="CM269" s="109" t="n">
        <v>13.2</v>
      </c>
      <c r="CN269" s="109" t="n">
        <v>14.7</v>
      </c>
      <c r="CO269" s="110" t="n">
        <f aca="false">SUM(CC269:CN269)/12</f>
        <v>12.0833333333333</v>
      </c>
      <c r="DA269" s="1" t="n">
        <f aca="false">DA268+1</f>
        <v>1919</v>
      </c>
      <c r="DB269" s="111" t="n">
        <v>1919</v>
      </c>
      <c r="DC269" s="109" t="n">
        <v>12.1</v>
      </c>
      <c r="DD269" s="109" t="n">
        <v>15.6</v>
      </c>
      <c r="DE269" s="109" t="n">
        <v>9.6</v>
      </c>
      <c r="DF269" s="109" t="n">
        <v>10.4</v>
      </c>
      <c r="DG269" s="109" t="n">
        <v>7.2</v>
      </c>
      <c r="DH269" s="109" t="n">
        <v>5.7</v>
      </c>
      <c r="DI269" s="109" t="n">
        <v>3.3</v>
      </c>
      <c r="DJ269" s="109" t="n">
        <v>4.8</v>
      </c>
      <c r="DK269" s="109" t="n">
        <v>6.9</v>
      </c>
      <c r="DL269" s="109" t="n">
        <v>8</v>
      </c>
      <c r="DM269" s="109" t="n">
        <v>11.2</v>
      </c>
      <c r="DN269" s="109" t="n">
        <v>13.1</v>
      </c>
      <c r="DO269" s="110" t="n">
        <f aca="false">SUM(DC269:DN269)/12</f>
        <v>8.99166666666667</v>
      </c>
      <c r="EA269" s="1" t="n">
        <f aca="false">EA268+1</f>
        <v>1919</v>
      </c>
      <c r="EB269" s="113" t="s">
        <v>75</v>
      </c>
      <c r="EC269" s="109" t="n">
        <v>20.7</v>
      </c>
      <c r="ED269" s="109" t="n">
        <v>22.5</v>
      </c>
      <c r="EE269" s="109" t="n">
        <v>14.5</v>
      </c>
      <c r="EF269" s="109" t="n">
        <v>15.3</v>
      </c>
      <c r="EG269" s="109" t="n">
        <v>10.1</v>
      </c>
      <c r="EH269" s="109" t="n">
        <v>6.3</v>
      </c>
      <c r="EI269" s="109" t="n">
        <v>3</v>
      </c>
      <c r="EJ269" s="109" t="n">
        <v>6.3</v>
      </c>
      <c r="EK269" s="109" t="n">
        <v>8.9</v>
      </c>
      <c r="EL269" s="109" t="n">
        <v>11.7</v>
      </c>
      <c r="EM269" s="109" t="n">
        <v>17</v>
      </c>
      <c r="EN269" s="109" t="n">
        <v>20.4</v>
      </c>
      <c r="EO269" s="110" t="n">
        <f aca="false">SUM(EC269:EN269)/12</f>
        <v>13.0583333333333</v>
      </c>
      <c r="FA269" s="1" t="n">
        <f aca="false">FA268+1</f>
        <v>1919</v>
      </c>
      <c r="FB269" s="131" t="n">
        <v>1919</v>
      </c>
      <c r="FC269" s="132" t="n">
        <v>14.6</v>
      </c>
      <c r="FD269" s="132" t="n">
        <v>16.9</v>
      </c>
      <c r="FE269" s="132" t="n">
        <v>12.8</v>
      </c>
      <c r="FF269" s="132" t="n">
        <v>13.8</v>
      </c>
      <c r="FG269" s="132" t="n">
        <v>9.3</v>
      </c>
      <c r="FH269" s="132" t="n">
        <v>7</v>
      </c>
      <c r="FI269" s="132" t="n">
        <v>6</v>
      </c>
      <c r="FJ269" s="132" t="n">
        <v>9.2</v>
      </c>
      <c r="FK269" s="132" t="n">
        <v>10.7</v>
      </c>
      <c r="FL269" s="132" t="n">
        <v>12.4</v>
      </c>
      <c r="FM269" s="132" t="n">
        <v>14.6</v>
      </c>
      <c r="FN269" s="132" t="n">
        <v>14.5</v>
      </c>
      <c r="FO269" s="110" t="n">
        <f aca="false">SUM(FC269:FN269)/12</f>
        <v>11.8166666666667</v>
      </c>
      <c r="GA269" s="1" t="n">
        <f aca="false">GA268+1</f>
        <v>1919</v>
      </c>
      <c r="GB269" s="131" t="n">
        <v>1919</v>
      </c>
      <c r="GC269" s="132" t="n">
        <v>9.8</v>
      </c>
      <c r="GD269" s="132" t="n">
        <v>13.6</v>
      </c>
      <c r="GE269" s="132" t="n">
        <v>9.3</v>
      </c>
      <c r="GF269" s="132" t="n">
        <v>7.6</v>
      </c>
      <c r="GG269" s="132" t="n">
        <v>6.4</v>
      </c>
      <c r="GH269" s="132" t="n">
        <v>5.3</v>
      </c>
      <c r="GI269" s="132" t="n">
        <v>2.8</v>
      </c>
      <c r="GJ269" s="132" t="n">
        <v>4.7</v>
      </c>
      <c r="GK269" s="132" t="n">
        <v>5.7</v>
      </c>
      <c r="GL269" s="132" t="n">
        <v>6.8</v>
      </c>
      <c r="GM269" s="132" t="n">
        <v>8.9</v>
      </c>
      <c r="GN269" s="132" t="n">
        <v>10</v>
      </c>
      <c r="GO269" s="110" t="n">
        <f aca="false">SUM(GC269:GN269)/12</f>
        <v>7.575</v>
      </c>
      <c r="HA269" s="1" t="n">
        <f aca="false">HA268+1</f>
        <v>1919</v>
      </c>
      <c r="HB269" s="113" t="s">
        <v>75</v>
      </c>
      <c r="HC269" s="109" t="n">
        <v>14.9</v>
      </c>
      <c r="HD269" s="109" t="n">
        <v>15.7</v>
      </c>
      <c r="HE269" s="109" t="n">
        <v>13.6</v>
      </c>
      <c r="HF269" s="109" t="n">
        <v>12.7</v>
      </c>
      <c r="HG269" s="109" t="n">
        <v>8.8</v>
      </c>
      <c r="HH269" s="109" t="n">
        <v>7.4</v>
      </c>
      <c r="HI269" s="109" t="n">
        <v>5.6</v>
      </c>
      <c r="HJ269" s="109" t="n">
        <v>5.6</v>
      </c>
      <c r="HK269" s="109" t="n">
        <v>6.3</v>
      </c>
      <c r="HL269" s="109" t="n">
        <v>7.6</v>
      </c>
      <c r="HM269" s="109" t="n">
        <v>11.3</v>
      </c>
      <c r="HN269" s="109" t="n">
        <v>12</v>
      </c>
      <c r="HO269" s="110" t="n">
        <f aca="false">SUM(HC269:HN269)/12</f>
        <v>10.125</v>
      </c>
      <c r="IA269" s="1" t="n">
        <f aca="false">IA268+1</f>
        <v>1919</v>
      </c>
      <c r="IB269" s="111" t="n">
        <v>1919</v>
      </c>
      <c r="IC269" s="109" t="n">
        <v>14.7</v>
      </c>
      <c r="ID269" s="109" t="n">
        <v>17.4</v>
      </c>
      <c r="IE269" s="109" t="n">
        <v>11.7</v>
      </c>
      <c r="IF269" s="109" t="n">
        <v>12.1</v>
      </c>
      <c r="IG269" s="109" t="n">
        <v>7.3</v>
      </c>
      <c r="IH269" s="109" t="n">
        <v>6.3</v>
      </c>
      <c r="II269" s="109" t="n">
        <v>4.1</v>
      </c>
      <c r="IJ269" s="109" t="n">
        <v>5.1</v>
      </c>
      <c r="IK269" s="109" t="n">
        <v>6.1</v>
      </c>
      <c r="IL269" s="109" t="n">
        <v>7.7</v>
      </c>
      <c r="IM269" s="109" t="n">
        <v>12.6</v>
      </c>
      <c r="IN269" s="109" t="n">
        <v>15.4</v>
      </c>
      <c r="IO269" s="110" t="n">
        <f aca="false">SUM(IC269:IN269)/12</f>
        <v>10.0416666666667</v>
      </c>
      <c r="JA269" s="1" t="n">
        <f aca="false">JA268+1</f>
        <v>1919</v>
      </c>
      <c r="JB269" s="113" t="s">
        <v>75</v>
      </c>
      <c r="JC269" s="109" t="n">
        <v>13.2</v>
      </c>
      <c r="JD269" s="109" t="n">
        <v>15</v>
      </c>
      <c r="JE269" s="109" t="n">
        <v>12.5</v>
      </c>
      <c r="JF269" s="109" t="n">
        <v>12.7</v>
      </c>
      <c r="JG269" s="109" t="n">
        <v>10.2</v>
      </c>
      <c r="JH269" s="109" t="n">
        <v>10.6</v>
      </c>
      <c r="JI269" s="109" t="n">
        <v>7.9</v>
      </c>
      <c r="JJ269" s="109" t="n">
        <v>8.5</v>
      </c>
      <c r="JK269" s="109" t="n">
        <v>9.8</v>
      </c>
      <c r="JL269" s="109" t="n">
        <v>10.7</v>
      </c>
      <c r="JM269" s="109" t="n">
        <v>12.3</v>
      </c>
      <c r="JN269" s="109" t="n">
        <v>13.1</v>
      </c>
      <c r="JO269" s="110" t="n">
        <f aca="false">SUM(JC269:JN269)/12</f>
        <v>11.375</v>
      </c>
      <c r="KA269" s="1" t="n">
        <f aca="false">KA268+1</f>
        <v>1919</v>
      </c>
      <c r="KB269" s="111" t="n">
        <v>1919</v>
      </c>
      <c r="KC269" s="109" t="n">
        <v>14.4</v>
      </c>
      <c r="KD269" s="109" t="n">
        <v>16.8</v>
      </c>
      <c r="KE269" s="109" t="n">
        <v>11.8</v>
      </c>
      <c r="KF269" s="109" t="n">
        <v>12</v>
      </c>
      <c r="KG269" s="109" t="n">
        <v>8.7</v>
      </c>
      <c r="KH269" s="109" t="n">
        <v>7.7</v>
      </c>
      <c r="KI269" s="109" t="n">
        <v>5.2</v>
      </c>
      <c r="KJ269" s="109" t="n">
        <v>6.4</v>
      </c>
      <c r="KK269" s="109" t="n">
        <v>7.1</v>
      </c>
      <c r="KL269" s="109" t="n">
        <v>8.6</v>
      </c>
      <c r="KM269" s="109" t="n">
        <v>12.1</v>
      </c>
      <c r="KN269" s="109" t="n">
        <v>14.1</v>
      </c>
      <c r="KO269" s="110" t="n">
        <f aca="false">SUM(KC269:KN269)/12</f>
        <v>10.4083333333333</v>
      </c>
      <c r="LA269" s="1" t="n">
        <f aca="false">LA268+1</f>
        <v>1919</v>
      </c>
      <c r="LB269" s="113" t="s">
        <v>75</v>
      </c>
      <c r="LC269" s="109" t="n">
        <v>14.4</v>
      </c>
      <c r="LD269" s="109" t="n">
        <v>16.4</v>
      </c>
      <c r="LE269" s="109" t="n">
        <v>12</v>
      </c>
      <c r="LF269" s="109" t="n">
        <v>11.4</v>
      </c>
      <c r="LG269" s="109" t="n">
        <v>8</v>
      </c>
      <c r="LH269" s="109" t="n">
        <v>7</v>
      </c>
      <c r="LI269" s="109" t="n">
        <v>4.2</v>
      </c>
      <c r="LJ269" s="109" t="n">
        <v>5.8</v>
      </c>
      <c r="LK269" s="109" t="n">
        <v>6.6</v>
      </c>
      <c r="LL269" s="109" t="n">
        <v>7.5</v>
      </c>
      <c r="LM269" s="109" t="n">
        <v>12.2</v>
      </c>
      <c r="LN269" s="109" t="n">
        <v>13.6</v>
      </c>
      <c r="LO269" s="110" t="n">
        <f aca="false">SUM(LC269:LN269)/12</f>
        <v>9.925</v>
      </c>
      <c r="MA269" s="1" t="n">
        <f aca="false">MA268+1</f>
        <v>1919</v>
      </c>
      <c r="MB269" s="111" t="n">
        <v>1919</v>
      </c>
      <c r="MC269" s="109" t="n">
        <v>12.2</v>
      </c>
      <c r="MD269" s="109" t="n">
        <v>11.9</v>
      </c>
      <c r="ME269" s="109" t="n">
        <v>10.7</v>
      </c>
      <c r="MF269" s="109" t="n">
        <v>9.1</v>
      </c>
      <c r="MG269" s="109" t="n">
        <v>6.9</v>
      </c>
      <c r="MH269" s="109" t="n">
        <v>5.2</v>
      </c>
      <c r="MI269" s="109" t="n">
        <v>5.9</v>
      </c>
      <c r="MJ269" s="109" t="n">
        <v>6.6</v>
      </c>
      <c r="MK269" s="109" t="n">
        <v>5.1</v>
      </c>
      <c r="ML269" s="109" t="n">
        <v>7.9</v>
      </c>
      <c r="MM269" s="109" t="n">
        <v>10.7</v>
      </c>
      <c r="MN269" s="109" t="n">
        <v>12.6</v>
      </c>
      <c r="MO269" s="110" t="n">
        <f aca="false">SUM(MC269:MN269)/12</f>
        <v>8.73333333333333</v>
      </c>
      <c r="NA269" s="125" t="s">
        <v>76</v>
      </c>
      <c r="NB269" s="1" t="s">
        <v>76</v>
      </c>
      <c r="OG269" s="73"/>
      <c r="OH269" s="73"/>
      <c r="OI269" s="73"/>
      <c r="OJ269" s="73"/>
      <c r="OK269" s="73"/>
      <c r="OL269" s="73"/>
      <c r="OM269" s="73"/>
      <c r="ON269" s="39" t="n">
        <f aca="false">(FO269+GO269+MO269)/3</f>
        <v>9.375</v>
      </c>
      <c r="OO269" s="40" t="n">
        <f aca="false">(AO269+BO269+EO269+HO269+JO269)/5</f>
        <v>11.4333333333333</v>
      </c>
      <c r="OP269" s="41" t="n">
        <f aca="false">(FO269+GO269+MO269+AO269+BO269+EO269+HO269+JO269)/8</f>
        <v>10.6614583333333</v>
      </c>
      <c r="OQ269" s="73"/>
      <c r="OR269" s="73"/>
      <c r="OS269" s="73"/>
      <c r="OT269" s="73"/>
      <c r="OU269" s="73"/>
      <c r="OV269" s="73"/>
      <c r="OW269" s="73"/>
      <c r="OX269" s="73"/>
      <c r="OY269" s="73"/>
      <c r="OZ269" s="73"/>
      <c r="PA269" s="89"/>
      <c r="PB269" s="90"/>
      <c r="PC269" s="73"/>
      <c r="PD269" s="73"/>
      <c r="PE269" s="73"/>
      <c r="PN269" s="28" t="n">
        <f aca="false">MAX(FC269:FN269,GC269:GN269,MC269:MN269)</f>
        <v>16.9</v>
      </c>
      <c r="PO269" s="29" t="n">
        <f aca="false">MIN(FC269:FN269,GC269:GN269,MC269:MN269)</f>
        <v>2.8</v>
      </c>
      <c r="PP269" s="30" t="n">
        <f aca="false">MAX(AC269:AN269,BC269:BN269,EC269:EN269,HC269:HN269,JC269:JN269)</f>
        <v>22.5</v>
      </c>
      <c r="PQ269" s="31" t="n">
        <f aca="false">MIN(AC269:AN269,BC269:BN269,EC269:EN269,HC269:HN269,JC269:JN269)</f>
        <v>3</v>
      </c>
      <c r="QU269" s="116" t="n">
        <f aca="false">AVERAGE(AH269,AI269,AJ269,BH269,BI269,BJ269,CH269,CI269,CJ269,DH269,DI269,DJ269,EH269,EI269,EJ269,FH269,FI269,FJ269,GH269,GI269,GJ269,HH269,HI269,HJ269,IH269,II269,IJ269,JH269,JI269,JJ269,KH269,KI269,KJ269,LH269,LI269,LJ269,MH269,MI269,MJ269,NH269,NI269,NJ269)</f>
        <v>6.4025641025641</v>
      </c>
      <c r="QV269" s="117" t="n">
        <f aca="false">AVERAGE(AC269,AD269,AN269,BC269,BD269,BN269,CC269,CD269,CN269,DC269,DD269,DN269,EC269,ED269,EN269,FC269,FD269,FN269,GC269,GD269,GN269,HC269,HD269,HN269,IC269,ID269,IN269,JC269,JD269,JN269,KC269,KD269,KN269,LC269,LD269,LN269,MC269,MD269,MN269,NC269,ND269,NN269,)</f>
        <v>14.5975</v>
      </c>
      <c r="QW269" s="116" t="n">
        <f aca="false">AVERAGE(QU259:QU269)</f>
        <v>6.58893974712157</v>
      </c>
      <c r="QX269" s="118" t="n">
        <f aca="false">AVERAGE(QV259:QV269)</f>
        <v>13.9987121153843</v>
      </c>
    </row>
    <row r="270" customFormat="false" ht="12.9" hidden="false" customHeight="false" outlineLevel="0" collapsed="false">
      <c r="A270" s="101" t="n">
        <f aca="false">A265+5</f>
        <v>1920</v>
      </c>
      <c r="B270" s="102" t="n">
        <f aca="false">AVERAGE(AO270,BO270,CO270,DO270,EO270,FO270,GO270,HO270,IO270,JO270,KO270,LO270,MO270,NO270)</f>
        <v>10.1615384615385</v>
      </c>
      <c r="C270" s="103" t="n">
        <f aca="false">AVERAGE(B266:B270)</f>
        <v>10.237905982906</v>
      </c>
      <c r="D270" s="104" t="n">
        <f aca="false">AVERAGE(B261:B270)</f>
        <v>10.3554034576535</v>
      </c>
      <c r="E270" s="102" t="n">
        <f aca="false">AVERAGE(B251:B270)</f>
        <v>10.3069401547527</v>
      </c>
      <c r="F270" s="105" t="n">
        <f aca="false">AVERAGE(B221:B270)</f>
        <v>9.79761488465239</v>
      </c>
      <c r="G270" s="3" t="n">
        <f aca="false">MAX(AC270:AN270,BC270:BN270,CC270:CN270,DC270:DN270,EC270:EN270,FC270:FN270,GC270:GN270,HC270:HN270,IC270:IN270,JC270:JN270,KC270:KN270,LC270:LN270,MC270:MN270,NC270:NN270)</f>
        <v>20.5</v>
      </c>
      <c r="H270" s="106" t="n">
        <f aca="false">MEDIAN(AC270:AN270,BC270:BN270,CC270:CN270,DC270:DN270,EC270:EN270,FC270:FN270,GC270:GN270,HC270:HN270,IC270:IN270,JC270:JN270,KC270:KN270,LC270:LN270,MC270:MN270,NC270:NN270)</f>
        <v>10.05</v>
      </c>
      <c r="I270" s="102" t="n">
        <f aca="false">MIN(AC270:AN270,BC270:BN270,CC270:CN270,DC270:DN270,EC270:EN270,FC270:FN270,GC270:GN270,HC270:HN270,IC270:IN270,JC270:JN270,KC270:KN270,LC270:LN270,MC270:MN270,NC270:NN270)</f>
        <v>2.8</v>
      </c>
      <c r="J270" s="107" t="n">
        <f aca="false">(G270+I270)/2</f>
        <v>11.65</v>
      </c>
      <c r="AA270" s="1" t="n">
        <f aca="false">AA269+1</f>
        <v>2</v>
      </c>
      <c r="AB270" s="108" t="n">
        <v>1920</v>
      </c>
      <c r="AC270" s="109" t="n">
        <v>15.9</v>
      </c>
      <c r="AD270" s="109" t="n">
        <v>16.2</v>
      </c>
      <c r="AE270" s="109" t="n">
        <v>14.9</v>
      </c>
      <c r="AF270" s="109" t="n">
        <v>12</v>
      </c>
      <c r="AG270" s="109" t="n">
        <v>9.6</v>
      </c>
      <c r="AH270" s="109" t="n">
        <v>8.9</v>
      </c>
      <c r="AI270" s="109" t="n">
        <v>7.3</v>
      </c>
      <c r="AJ270" s="109" t="n">
        <v>8.2</v>
      </c>
      <c r="AK270" s="109" t="n">
        <v>10</v>
      </c>
      <c r="AL270" s="109" t="n">
        <v>11.1</v>
      </c>
      <c r="AM270" s="109" t="n">
        <v>13.3</v>
      </c>
      <c r="AN270" s="109" t="n">
        <v>15.6</v>
      </c>
      <c r="AO270" s="110" t="n">
        <f aca="false">SUM(AC270:AN270)/12</f>
        <v>11.9166666666667</v>
      </c>
      <c r="BA270" s="1" t="n">
        <f aca="false">BA269+1</f>
        <v>1920</v>
      </c>
      <c r="BB270" s="111" t="n">
        <v>1920</v>
      </c>
      <c r="BC270" s="109" t="n">
        <v>13.9</v>
      </c>
      <c r="BD270" s="109" t="n">
        <v>14.6</v>
      </c>
      <c r="BE270" s="109" t="n">
        <v>12.2</v>
      </c>
      <c r="BF270" s="109" t="n">
        <v>8.8</v>
      </c>
      <c r="BG270" s="109" t="n">
        <v>6.7</v>
      </c>
      <c r="BH270" s="109" t="n">
        <v>7.7</v>
      </c>
      <c r="BI270" s="109" t="n">
        <v>4.9</v>
      </c>
      <c r="BJ270" s="109" t="n">
        <v>6.3</v>
      </c>
      <c r="BK270" s="109" t="n">
        <v>7.3</v>
      </c>
      <c r="BL270" s="109" t="n">
        <v>9.3</v>
      </c>
      <c r="BM270" s="109" t="n">
        <v>11.9</v>
      </c>
      <c r="BN270" s="109" t="n">
        <v>14.1</v>
      </c>
      <c r="BO270" s="110" t="n">
        <f aca="false">SUM(BC270:BN270)/12</f>
        <v>9.80833333333333</v>
      </c>
      <c r="CA270" s="1" t="n">
        <f aca="false">CA269+1</f>
        <v>1920</v>
      </c>
      <c r="CB270" s="111" t="n">
        <v>1920</v>
      </c>
      <c r="CC270" s="109" t="n">
        <v>15.2</v>
      </c>
      <c r="CD270" s="109" t="n">
        <v>15.5</v>
      </c>
      <c r="CE270" s="109" t="n">
        <v>14.6</v>
      </c>
      <c r="CF270" s="109" t="n">
        <v>12.6</v>
      </c>
      <c r="CG270" s="109" t="n">
        <v>10.4</v>
      </c>
      <c r="CH270" s="109" t="n">
        <v>10.2</v>
      </c>
      <c r="CI270" s="109" t="n">
        <v>8.6</v>
      </c>
      <c r="CJ270" s="109" t="n">
        <v>8.7</v>
      </c>
      <c r="CK270" s="109" t="n">
        <v>10.1</v>
      </c>
      <c r="CL270" s="109" t="n">
        <v>11.1</v>
      </c>
      <c r="CM270" s="109" t="n">
        <v>13.2</v>
      </c>
      <c r="CN270" s="109" t="n">
        <v>14.3</v>
      </c>
      <c r="CO270" s="110" t="n">
        <f aca="false">SUM(CC270:CN270)/12</f>
        <v>12.0416666666667</v>
      </c>
      <c r="DA270" s="1" t="n">
        <f aca="false">DA269+1</f>
        <v>1920</v>
      </c>
      <c r="DB270" s="111" t="n">
        <v>1920</v>
      </c>
      <c r="DC270" s="109" t="n">
        <v>12.1</v>
      </c>
      <c r="DD270" s="109" t="n">
        <v>12.8</v>
      </c>
      <c r="DE270" s="109" t="n">
        <v>10.3</v>
      </c>
      <c r="DF270" s="109" t="n">
        <v>7.5</v>
      </c>
      <c r="DG270" s="109" t="n">
        <v>5.4</v>
      </c>
      <c r="DH270" s="109" t="n">
        <v>6</v>
      </c>
      <c r="DI270" s="109" t="n">
        <v>3.3</v>
      </c>
      <c r="DJ270" s="109" t="n">
        <v>5.4</v>
      </c>
      <c r="DK270" s="109" t="n">
        <v>6.7</v>
      </c>
      <c r="DL270" s="109" t="n">
        <v>8.8</v>
      </c>
      <c r="DM270" s="109" t="n">
        <v>10.6</v>
      </c>
      <c r="DN270" s="109" t="n">
        <v>12.7</v>
      </c>
      <c r="DO270" s="110" t="n">
        <f aca="false">SUM(DC270:DN270)/12</f>
        <v>8.46666666666667</v>
      </c>
      <c r="EA270" s="1" t="n">
        <f aca="false">EA269+1</f>
        <v>1920</v>
      </c>
      <c r="EB270" s="113" t="s">
        <v>78</v>
      </c>
      <c r="EC270" s="109" t="n">
        <v>20.4</v>
      </c>
      <c r="ED270" s="109" t="n">
        <v>20.5</v>
      </c>
      <c r="EE270" s="109" t="n">
        <v>14.9</v>
      </c>
      <c r="EF270" s="109" t="n">
        <v>12.7</v>
      </c>
      <c r="EG270" s="109" t="n">
        <v>7.4</v>
      </c>
      <c r="EH270" s="109" t="n">
        <v>8.5</v>
      </c>
      <c r="EI270" s="109" t="n">
        <v>2.8</v>
      </c>
      <c r="EJ270" s="109" t="n">
        <v>6.5</v>
      </c>
      <c r="EK270" s="109" t="n">
        <v>9.6</v>
      </c>
      <c r="EL270" s="109" t="n">
        <v>13</v>
      </c>
      <c r="EM270" s="109" t="n">
        <v>17.2</v>
      </c>
      <c r="EN270" s="109" t="n">
        <v>17.2</v>
      </c>
      <c r="EO270" s="110" t="n">
        <f aca="false">SUM(EC270:EN270)/12</f>
        <v>12.5583333333333</v>
      </c>
      <c r="FA270" s="1" t="n">
        <f aca="false">FA269+1</f>
        <v>1920</v>
      </c>
      <c r="FB270" s="131" t="n">
        <v>1920</v>
      </c>
      <c r="FC270" s="132" t="n">
        <v>13.7</v>
      </c>
      <c r="FD270" s="132" t="n">
        <v>15.1</v>
      </c>
      <c r="FE270" s="132" t="n">
        <v>14.1</v>
      </c>
      <c r="FF270" s="132" t="n">
        <v>11.6</v>
      </c>
      <c r="FG270" s="132" t="n">
        <v>9.1</v>
      </c>
      <c r="FH270" s="132" t="n">
        <v>7.6</v>
      </c>
      <c r="FI270" s="132" t="n">
        <v>6.8</v>
      </c>
      <c r="FJ270" s="132" t="n">
        <v>7.5</v>
      </c>
      <c r="FK270" s="132" t="n">
        <v>8.7</v>
      </c>
      <c r="FL270" s="132" t="n">
        <v>10.3</v>
      </c>
      <c r="FM270" s="132" t="n">
        <v>11.9</v>
      </c>
      <c r="FN270" s="132" t="n">
        <v>14.6</v>
      </c>
      <c r="FO270" s="110" t="n">
        <f aca="false">SUM(FC270:FN270)/12</f>
        <v>10.9166666666667</v>
      </c>
      <c r="GA270" s="1" t="n">
        <f aca="false">GA269+1</f>
        <v>1920</v>
      </c>
      <c r="GB270" s="131" t="n">
        <v>1920</v>
      </c>
      <c r="GC270" s="132" t="n">
        <v>10.1</v>
      </c>
      <c r="GD270" s="132" t="n">
        <v>10.3</v>
      </c>
      <c r="GE270" s="132" t="n">
        <v>8.7</v>
      </c>
      <c r="GF270" s="132" t="n">
        <v>7.2</v>
      </c>
      <c r="GG270" s="132" t="n">
        <v>4.3</v>
      </c>
      <c r="GH270" s="132" t="n">
        <v>5.4</v>
      </c>
      <c r="GI270" s="132" t="n">
        <v>3.7</v>
      </c>
      <c r="GJ270" s="132" t="n">
        <v>4.5</v>
      </c>
      <c r="GK270" s="132" t="n">
        <v>6.1</v>
      </c>
      <c r="GL270" s="132" t="n">
        <v>6</v>
      </c>
      <c r="GM270" s="132" t="n">
        <v>7.6</v>
      </c>
      <c r="GN270" s="132" t="n">
        <v>9.6</v>
      </c>
      <c r="GO270" s="110" t="n">
        <f aca="false">SUM(GC270:GN270)/12</f>
        <v>6.95833333333333</v>
      </c>
      <c r="HA270" s="1" t="n">
        <f aca="false">HA269+1</f>
        <v>1920</v>
      </c>
      <c r="HB270" s="113" t="s">
        <v>78</v>
      </c>
      <c r="HC270" s="109" t="n">
        <v>13.1</v>
      </c>
      <c r="HD270" s="109" t="n">
        <v>12.6</v>
      </c>
      <c r="HE270" s="109" t="n">
        <v>11.5</v>
      </c>
      <c r="HF270" s="109" t="n">
        <v>10.2</v>
      </c>
      <c r="HG270" s="109" t="n">
        <v>9</v>
      </c>
      <c r="HH270" s="109" t="n">
        <v>8.6</v>
      </c>
      <c r="HI270" s="109" t="n">
        <v>7.3</v>
      </c>
      <c r="HJ270" s="109" t="n">
        <v>7.8</v>
      </c>
      <c r="HK270" s="109" t="n">
        <v>9.9</v>
      </c>
      <c r="HL270" s="109" t="n">
        <v>10.1</v>
      </c>
      <c r="HM270" s="109" t="n">
        <v>12.4</v>
      </c>
      <c r="HN270" s="109" t="n">
        <v>14</v>
      </c>
      <c r="HO270" s="110" t="n">
        <f aca="false">SUM(HC270:HN270)/12</f>
        <v>10.5416666666667</v>
      </c>
      <c r="IA270" s="1" t="n">
        <f aca="false">IA269+1</f>
        <v>1920</v>
      </c>
      <c r="IB270" s="111" t="n">
        <v>1920</v>
      </c>
      <c r="IC270" s="109" t="n">
        <v>14.7</v>
      </c>
      <c r="ID270" s="109" t="n">
        <v>15.6</v>
      </c>
      <c r="IE270" s="109" t="n">
        <v>12.8</v>
      </c>
      <c r="IF270" s="109" t="n">
        <v>9.6</v>
      </c>
      <c r="IG270" s="109" t="n">
        <v>6.7</v>
      </c>
      <c r="IH270" s="109" t="n">
        <v>6.8</v>
      </c>
      <c r="II270" s="109" t="n">
        <v>3.6</v>
      </c>
      <c r="IJ270" s="109" t="n">
        <v>5.1</v>
      </c>
      <c r="IK270" s="109" t="n">
        <v>6.4</v>
      </c>
      <c r="IL270" s="109" t="n">
        <v>8.9</v>
      </c>
      <c r="IM270" s="109" t="n">
        <v>11.3</v>
      </c>
      <c r="IN270" s="109" t="n">
        <v>13.5</v>
      </c>
      <c r="IO270" s="110" t="n">
        <f aca="false">SUM(IC270:IN270)/12</f>
        <v>9.58333333333333</v>
      </c>
      <c r="JA270" s="1" t="n">
        <f aca="false">JA269+1</f>
        <v>1920</v>
      </c>
      <c r="JB270" s="113" t="s">
        <v>78</v>
      </c>
      <c r="JC270" s="109" t="n">
        <v>12.8</v>
      </c>
      <c r="JD270" s="109" t="n">
        <v>12.8</v>
      </c>
      <c r="JE270" s="109" t="n">
        <v>12.1</v>
      </c>
      <c r="JF270" s="109" t="n">
        <v>11.2</v>
      </c>
      <c r="JG270" s="109" t="n">
        <v>8.9</v>
      </c>
      <c r="JH270" s="109" t="n">
        <v>9.5</v>
      </c>
      <c r="JI270" s="109" t="n">
        <v>8.7</v>
      </c>
      <c r="JJ270" s="109" t="n">
        <v>8.7</v>
      </c>
      <c r="JK270" s="109" t="n">
        <v>10.4</v>
      </c>
      <c r="JL270" s="109" t="n">
        <v>10.9</v>
      </c>
      <c r="JM270" s="109" t="n">
        <v>12.3</v>
      </c>
      <c r="JN270" s="109" t="n">
        <v>13.1</v>
      </c>
      <c r="JO270" s="110" t="n">
        <f aca="false">SUM(JC270:JN270)/12</f>
        <v>10.95</v>
      </c>
      <c r="KA270" s="1" t="n">
        <f aca="false">KA269+1</f>
        <v>1920</v>
      </c>
      <c r="KB270" s="111" t="n">
        <v>1920</v>
      </c>
      <c r="KC270" s="109" t="n">
        <v>13.9</v>
      </c>
      <c r="KD270" s="109" t="n">
        <v>14.3</v>
      </c>
      <c r="KE270" s="109" t="n">
        <v>12.3</v>
      </c>
      <c r="KF270" s="109" t="n">
        <v>8.8</v>
      </c>
      <c r="KG270" s="109" t="n">
        <v>7.1</v>
      </c>
      <c r="KH270" s="109" t="n">
        <v>7.1</v>
      </c>
      <c r="KI270" s="109" t="n">
        <v>5.2</v>
      </c>
      <c r="KJ270" s="109" t="n">
        <v>5.8</v>
      </c>
      <c r="KK270" s="109" t="n">
        <v>6.8</v>
      </c>
      <c r="KL270" s="109" t="n">
        <v>8.2</v>
      </c>
      <c r="KM270" s="109" t="n">
        <v>12.2</v>
      </c>
      <c r="KN270" s="109" t="n">
        <v>13.7</v>
      </c>
      <c r="KO270" s="110" t="n">
        <f aca="false">SUM(KC270:KN270)/12</f>
        <v>9.61666666666667</v>
      </c>
      <c r="LA270" s="1" t="n">
        <f aca="false">LA269+1</f>
        <v>1920</v>
      </c>
      <c r="LB270" s="113" t="s">
        <v>78</v>
      </c>
      <c r="LC270" s="109" t="n">
        <v>14.2</v>
      </c>
      <c r="LD270" s="109" t="n">
        <v>14</v>
      </c>
      <c r="LE270" s="109" t="n">
        <v>10.3</v>
      </c>
      <c r="LF270" s="109" t="n">
        <v>9.6</v>
      </c>
      <c r="LG270" s="109" t="n">
        <v>6.5</v>
      </c>
      <c r="LH270" s="109" t="n">
        <v>6.8</v>
      </c>
      <c r="LI270" s="109" t="n">
        <v>5.3</v>
      </c>
      <c r="LJ270" s="109" t="n">
        <v>4.6</v>
      </c>
      <c r="LK270" s="109" t="n">
        <v>6.6</v>
      </c>
      <c r="LL270" s="109" t="n">
        <v>9.3</v>
      </c>
      <c r="LM270" s="109" t="n">
        <v>11.6</v>
      </c>
      <c r="LN270" s="109" t="n">
        <v>13.3</v>
      </c>
      <c r="LO270" s="110" t="n">
        <f aca="false">SUM(LC270:LN270)/12</f>
        <v>9.34166666666667</v>
      </c>
      <c r="MA270" s="1" t="n">
        <f aca="false">MA269+1</f>
        <v>1920</v>
      </c>
      <c r="MB270" s="111" t="n">
        <v>1920</v>
      </c>
      <c r="MC270" s="109" t="n">
        <v>12.8</v>
      </c>
      <c r="MD270" s="109" t="n">
        <v>12.7</v>
      </c>
      <c r="ME270" s="109" t="n">
        <v>12</v>
      </c>
      <c r="MF270" s="109" t="n">
        <v>10.2</v>
      </c>
      <c r="MG270" s="109" t="n">
        <v>6.7</v>
      </c>
      <c r="MH270" s="109" t="n">
        <v>7</v>
      </c>
      <c r="MI270" s="109" t="n">
        <v>6.9</v>
      </c>
      <c r="MJ270" s="109" t="n">
        <v>6.2</v>
      </c>
      <c r="MK270" s="109" t="n">
        <v>8.3</v>
      </c>
      <c r="ML270" s="109" t="n">
        <v>8.1</v>
      </c>
      <c r="MM270" s="109" t="n">
        <v>10</v>
      </c>
      <c r="MN270" s="109" t="n">
        <v>11.9</v>
      </c>
      <c r="MO270" s="110" t="n">
        <f aca="false">SUM(MC270:MN270)/12</f>
        <v>9.4</v>
      </c>
      <c r="OG270" s="73"/>
      <c r="OH270" s="73"/>
      <c r="OI270" s="73"/>
      <c r="OJ270" s="73"/>
      <c r="OK270" s="73"/>
      <c r="OL270" s="73"/>
      <c r="OM270" s="73"/>
      <c r="ON270" s="39" t="n">
        <f aca="false">(FO270+GO270+MO270)/3</f>
        <v>9.09166666666667</v>
      </c>
      <c r="OO270" s="40" t="n">
        <f aca="false">(AO270+BO270+EO270+HO270+JO270)/5</f>
        <v>11.155</v>
      </c>
      <c r="OP270" s="41" t="n">
        <f aca="false">(FO270+GO270+MO270+AO270+BO270+EO270+HO270+JO270)/8</f>
        <v>10.38125</v>
      </c>
      <c r="OQ270" s="73"/>
      <c r="OR270" s="73"/>
      <c r="OS270" s="73"/>
      <c r="OT270" s="73"/>
      <c r="OU270" s="73"/>
      <c r="OV270" s="73"/>
      <c r="OW270" s="73"/>
      <c r="OX270" s="73"/>
      <c r="OY270" s="73"/>
      <c r="OZ270" s="73"/>
      <c r="PA270" s="89"/>
      <c r="PB270" s="90"/>
      <c r="PC270" s="73"/>
      <c r="PD270" s="73"/>
      <c r="PE270" s="73"/>
      <c r="PN270" s="28" t="n">
        <f aca="false">MAX(FC270:FN270,GC270:GN270,MC270:MN270)</f>
        <v>15.1</v>
      </c>
      <c r="PO270" s="29" t="n">
        <f aca="false">MIN(FC270:FN270,GC270:GN270,MC270:MN270)</f>
        <v>3.7</v>
      </c>
      <c r="PP270" s="30" t="n">
        <f aca="false">MAX(AC270:AN270,BC270:BN270,EC270:EN270,HC270:HN270,JC270:JN270)</f>
        <v>20.5</v>
      </c>
      <c r="PQ270" s="31" t="n">
        <f aca="false">MIN(AC270:AN270,BC270:BN270,EC270:EN270,HC270:HN270,JC270:JN270)</f>
        <v>2.8</v>
      </c>
      <c r="QU270" s="116" t="n">
        <f aca="false">AVERAGE(AH270,AI270,AJ270,BH270,BI270,BJ270,CH270,CI270,CJ270,DH270,DI270,DJ270,EH270,EI270,EJ270,FH270,FI270,FJ270,GH270,GI270,GJ270,HH270,HI270,HJ270,IH270,II270,IJ270,JH270,JI270,JJ270,KH270,KI270,KJ270,LH270,LI270,LJ270,MH270,MI270,MJ270,NH270,NI270,NJ270)</f>
        <v>6.66153846153846</v>
      </c>
      <c r="QV270" s="117" t="n">
        <f aca="false">AVERAGE(AC270,AD270,AN270,BC270,BD270,BN270,CC270,CD270,CN270,DC270,DD270,DN270,EC270,ED270,EN270,FC270,FD270,FN270,GC270,GD270,GN270,HC270,HD270,HN270,IC270,ID270,IN270,JC270,JD270,JN270,KC270,KD270,KN270,LC270,LD270,LN270,MC270,MD270,MN270,NC270,ND270,NN270,)</f>
        <v>13.685</v>
      </c>
      <c r="QW270" s="116" t="n">
        <f aca="false">AVERAGE(QU260:QU270)</f>
        <v>6.64514021332203</v>
      </c>
      <c r="QX270" s="118" t="n">
        <f aca="false">AVERAGE(QV260:QV270)</f>
        <v>14.0808773157753</v>
      </c>
    </row>
    <row r="271" customFormat="false" ht="12.9" hidden="false" customHeight="false" outlineLevel="0" collapsed="false">
      <c r="A271" s="101"/>
      <c r="B271" s="102" t="n">
        <f aca="false">AVERAGE(AO271,BO271,CO271,DO271,EO271,FO271,GO271,HO271,IO271,JO271,KO271,LO271,MO271,NO271)</f>
        <v>10.8192307692308</v>
      </c>
      <c r="C271" s="103" t="n">
        <f aca="false">AVERAGE(B267:B271)</f>
        <v>10.4133333333333</v>
      </c>
      <c r="D271" s="104" t="n">
        <f aca="false">AVERAGE(B262:B271)</f>
        <v>10.4037432012432</v>
      </c>
      <c r="E271" s="102" t="n">
        <f aca="false">AVERAGE(B252:B271)</f>
        <v>10.3147766932142</v>
      </c>
      <c r="F271" s="105" t="n">
        <f aca="false">AVERAGE(B222:B271)</f>
        <v>9.82783283337033</v>
      </c>
      <c r="G271" s="3" t="n">
        <f aca="false">MAX(AC271:AN271,BC271:BN271,CC271:CN271,DC271:DN271,EC271:EN271,FC271:FN271,GC271:GN271,HC271:HN271,IC271:IN271,JC271:JN271,KC271:KN271,LC271:LN271,MC271:MN271,NC271:NN271)</f>
        <v>20.4</v>
      </c>
      <c r="H271" s="106" t="n">
        <f aca="false">MEDIAN(AC271:AN271,BC271:BN271,CC271:CN271,DC271:DN271,EC271:EN271,FC271:FN271,GC271:GN271,HC271:HN271,IC271:IN271,JC271:JN271,KC271:KN271,LC271:LN271,MC271:MN271,NC271:NN271)</f>
        <v>10.45</v>
      </c>
      <c r="I271" s="102" t="n">
        <f aca="false">MIN(AC271:AN271,BC271:BN271,CC271:CN271,DC271:DN271,EC271:EN271,FC271:FN271,GC271:GN271,HC271:HN271,IC271:IN271,JC271:JN271,KC271:KN271,LC271:LN271,MC271:MN271,NC271:NN271)</f>
        <v>3.4</v>
      </c>
      <c r="J271" s="107" t="n">
        <f aca="false">(G271+I271)/2</f>
        <v>11.9</v>
      </c>
      <c r="AA271" s="1" t="n">
        <f aca="false">AA270+1</f>
        <v>3</v>
      </c>
      <c r="AB271" s="108" t="n">
        <v>1921</v>
      </c>
      <c r="AC271" s="109" t="n">
        <v>18.2</v>
      </c>
      <c r="AD271" s="109" t="n">
        <v>18.6</v>
      </c>
      <c r="AE271" s="109" t="n">
        <v>15.2</v>
      </c>
      <c r="AF271" s="109" t="n">
        <v>12.5</v>
      </c>
      <c r="AG271" s="109" t="n">
        <v>12.9</v>
      </c>
      <c r="AH271" s="109" t="n">
        <v>8.8</v>
      </c>
      <c r="AI271" s="109" t="n">
        <v>8.3</v>
      </c>
      <c r="AJ271" s="109" t="n">
        <v>6.9</v>
      </c>
      <c r="AK271" s="109" t="n">
        <v>10.2</v>
      </c>
      <c r="AL271" s="109" t="n">
        <v>11.5</v>
      </c>
      <c r="AM271" s="109" t="n">
        <v>14.2</v>
      </c>
      <c r="AN271" s="109" t="n">
        <v>14.8</v>
      </c>
      <c r="AO271" s="110" t="n">
        <f aca="false">SUM(AC271:AN271)/12</f>
        <v>12.675</v>
      </c>
      <c r="BA271" s="1" t="n">
        <f aca="false">BA270+1</f>
        <v>1921</v>
      </c>
      <c r="BB271" s="111" t="n">
        <v>1921</v>
      </c>
      <c r="BC271" s="109" t="n">
        <v>15.7</v>
      </c>
      <c r="BD271" s="109" t="n">
        <v>16.3</v>
      </c>
      <c r="BE271" s="109" t="n">
        <v>12.3</v>
      </c>
      <c r="BF271" s="109" t="n">
        <v>9.9</v>
      </c>
      <c r="BG271" s="109" t="n">
        <v>10.3</v>
      </c>
      <c r="BH271" s="109" t="n">
        <v>6.9</v>
      </c>
      <c r="BI271" s="109" t="n">
        <v>6.7</v>
      </c>
      <c r="BJ271" s="109" t="n">
        <v>4.8</v>
      </c>
      <c r="BK271" s="109" t="n">
        <v>7.6</v>
      </c>
      <c r="BL271" s="109" t="n">
        <v>8.7</v>
      </c>
      <c r="BM271" s="109" t="n">
        <v>11.9</v>
      </c>
      <c r="BN271" s="109" t="n">
        <v>13.6</v>
      </c>
      <c r="BO271" s="110" t="n">
        <f aca="false">SUM(BC271:BN271)/12</f>
        <v>10.3916666666667</v>
      </c>
      <c r="CA271" s="1" t="n">
        <f aca="false">CA270+1</f>
        <v>1921</v>
      </c>
      <c r="CB271" s="111" t="n">
        <v>1921</v>
      </c>
      <c r="CC271" s="109" t="n">
        <v>16.5</v>
      </c>
      <c r="CD271" s="109" t="n">
        <v>17.1</v>
      </c>
      <c r="CE271" s="109" t="n">
        <v>14.6</v>
      </c>
      <c r="CF271" s="109" t="n">
        <v>13.5</v>
      </c>
      <c r="CG271" s="109" t="n">
        <v>13.4</v>
      </c>
      <c r="CH271" s="109" t="n">
        <v>10.4</v>
      </c>
      <c r="CI271" s="109" t="n">
        <v>10.2</v>
      </c>
      <c r="CJ271" s="109" t="n">
        <v>8.3</v>
      </c>
      <c r="CK271" s="109" t="n">
        <v>10.1</v>
      </c>
      <c r="CL271" s="109" t="n">
        <v>10.5</v>
      </c>
      <c r="CM271" s="109" t="n">
        <v>13.1</v>
      </c>
      <c r="CN271" s="109" t="n">
        <v>14.7</v>
      </c>
      <c r="CO271" s="110" t="n">
        <f aca="false">SUM(CC271:CN271)/12</f>
        <v>12.7</v>
      </c>
      <c r="DA271" s="1" t="n">
        <f aca="false">DA270+1</f>
        <v>1921</v>
      </c>
      <c r="DB271" s="111" t="n">
        <v>1921</v>
      </c>
      <c r="DC271" s="109" t="n">
        <v>14.4</v>
      </c>
      <c r="DD271" s="109" t="n">
        <v>15.7</v>
      </c>
      <c r="DE271" s="109" t="n">
        <v>11.7</v>
      </c>
      <c r="DF271" s="109" t="n">
        <v>9.1</v>
      </c>
      <c r="DG271" s="109" t="n">
        <v>9.3</v>
      </c>
      <c r="DH271" s="109" t="n">
        <v>6.1</v>
      </c>
      <c r="DI271" s="109" t="n">
        <v>4.9</v>
      </c>
      <c r="DJ271" s="109" t="n">
        <v>4.4</v>
      </c>
      <c r="DK271" s="109" t="n">
        <v>6.6</v>
      </c>
      <c r="DL271" s="109" t="n">
        <v>7.8</v>
      </c>
      <c r="DM271" s="109" t="n">
        <v>11.6</v>
      </c>
      <c r="DN271" s="109" t="n">
        <v>12.4</v>
      </c>
      <c r="DO271" s="110" t="n">
        <f aca="false">SUM(DC271:DN271)/12</f>
        <v>9.5</v>
      </c>
      <c r="EA271" s="1" t="n">
        <f aca="false">EA270+1</f>
        <v>1921</v>
      </c>
      <c r="EB271" s="113" t="s">
        <v>79</v>
      </c>
      <c r="EC271" s="109" t="n">
        <v>19.1</v>
      </c>
      <c r="ED271" s="109" t="n">
        <v>20.4</v>
      </c>
      <c r="EE271" s="109" t="n">
        <v>16.5</v>
      </c>
      <c r="EF271" s="109" t="n">
        <v>11.1</v>
      </c>
      <c r="EG271" s="109" t="n">
        <v>11.1</v>
      </c>
      <c r="EH271" s="109" t="n">
        <v>6.9</v>
      </c>
      <c r="EI271" s="109" t="n">
        <v>5</v>
      </c>
      <c r="EJ271" s="109" t="n">
        <v>3.4</v>
      </c>
      <c r="EK271" s="109" t="n">
        <v>9.3</v>
      </c>
      <c r="EL271" s="109" t="n">
        <v>11.3</v>
      </c>
      <c r="EM271" s="109" t="n">
        <v>16.5</v>
      </c>
      <c r="EN271" s="109" t="n">
        <v>18.2</v>
      </c>
      <c r="EO271" s="110" t="n">
        <f aca="false">SUM(EC271:EN271)/12</f>
        <v>12.4</v>
      </c>
      <c r="FA271" s="1" t="n">
        <f aca="false">FA270+1</f>
        <v>1921</v>
      </c>
      <c r="FB271" s="131" t="n">
        <v>1921</v>
      </c>
      <c r="FC271" s="132" t="n">
        <v>16.9</v>
      </c>
      <c r="FD271" s="132" t="n">
        <v>16.6</v>
      </c>
      <c r="FE271" s="132" t="n">
        <v>14.9</v>
      </c>
      <c r="FF271" s="132" t="n">
        <v>12.5</v>
      </c>
      <c r="FG271" s="132" t="n">
        <v>12.9</v>
      </c>
      <c r="FH271" s="132" t="n">
        <v>8.8</v>
      </c>
      <c r="FI271" s="132" t="n">
        <v>8.1</v>
      </c>
      <c r="FJ271" s="132" t="n">
        <v>7.4</v>
      </c>
      <c r="FK271" s="132" t="n">
        <v>9.6</v>
      </c>
      <c r="FL271" s="132" t="n">
        <v>9.7</v>
      </c>
      <c r="FM271" s="132" t="n">
        <v>13.2</v>
      </c>
      <c r="FN271" s="132" t="n">
        <v>13.1</v>
      </c>
      <c r="FO271" s="110" t="n">
        <f aca="false">SUM(FC271:FN271)/12</f>
        <v>11.975</v>
      </c>
      <c r="GA271" s="1" t="n">
        <f aca="false">GA270+1</f>
        <v>1921</v>
      </c>
      <c r="GB271" s="131" t="n">
        <v>1921</v>
      </c>
      <c r="GC271" s="132" t="n">
        <v>12</v>
      </c>
      <c r="GD271" s="132" t="n">
        <v>13.2</v>
      </c>
      <c r="GE271" s="132" t="n">
        <v>9.2</v>
      </c>
      <c r="GF271" s="132" t="n">
        <v>7.9</v>
      </c>
      <c r="GG271" s="132" t="n">
        <v>6.8</v>
      </c>
      <c r="GH271" s="132" t="n">
        <v>6</v>
      </c>
      <c r="GI271" s="132" t="n">
        <v>4.7</v>
      </c>
      <c r="GJ271" s="132" t="n">
        <v>4.2</v>
      </c>
      <c r="GK271" s="132" t="n">
        <v>6</v>
      </c>
      <c r="GL271" s="132" t="n">
        <v>5.4</v>
      </c>
      <c r="GM271" s="132" t="n">
        <v>8.6</v>
      </c>
      <c r="GN271" s="132" t="n">
        <v>9.8</v>
      </c>
      <c r="GO271" s="110" t="n">
        <f aca="false">SUM(GC271:GN271)/12</f>
        <v>7.81666666666667</v>
      </c>
      <c r="HA271" s="1" t="n">
        <f aca="false">HA270+1</f>
        <v>1921</v>
      </c>
      <c r="HB271" s="113" t="s">
        <v>79</v>
      </c>
      <c r="HC271" s="109" t="n">
        <v>15.3</v>
      </c>
      <c r="HD271" s="109" t="n">
        <v>16.8</v>
      </c>
      <c r="HE271" s="109" t="n">
        <v>14.6</v>
      </c>
      <c r="HF271" s="109" t="n">
        <v>12.7</v>
      </c>
      <c r="HG271" s="109" t="n">
        <v>12.9</v>
      </c>
      <c r="HH271" s="109" t="n">
        <v>8.7</v>
      </c>
      <c r="HI271" s="109" t="n">
        <v>9.1</v>
      </c>
      <c r="HJ271" s="109" t="n">
        <v>6.8</v>
      </c>
      <c r="HK271" s="109" t="n">
        <v>9.3</v>
      </c>
      <c r="HL271" s="109" t="n">
        <v>10</v>
      </c>
      <c r="HM271" s="109" t="n">
        <v>12.1</v>
      </c>
      <c r="HN271" s="109" t="n">
        <v>14.3</v>
      </c>
      <c r="HO271" s="110" t="n">
        <f aca="false">SUM(HC271:HN271)/12</f>
        <v>11.8833333333333</v>
      </c>
      <c r="IA271" s="1" t="n">
        <f aca="false">IA270+1</f>
        <v>1921</v>
      </c>
      <c r="IB271" s="111" t="n">
        <v>1921</v>
      </c>
      <c r="IC271" s="109" t="n">
        <v>16.9</v>
      </c>
      <c r="ID271" s="109" t="n">
        <v>17.2</v>
      </c>
      <c r="IE271" s="109" t="n">
        <v>12.8</v>
      </c>
      <c r="IF271" s="109" t="n">
        <v>9.3</v>
      </c>
      <c r="IG271" s="109" t="n">
        <v>10.2</v>
      </c>
      <c r="IH271" s="109" t="n">
        <v>6.1</v>
      </c>
      <c r="II271" s="109" t="n">
        <v>4.9</v>
      </c>
      <c r="IJ271" s="109" t="n">
        <v>3.9</v>
      </c>
      <c r="IK271" s="109" t="n">
        <v>6.6</v>
      </c>
      <c r="IL271" s="109" t="n">
        <v>7.6</v>
      </c>
      <c r="IM271" s="109" t="n">
        <v>11.7</v>
      </c>
      <c r="IN271" s="109" t="n">
        <v>13.8</v>
      </c>
      <c r="IO271" s="110" t="n">
        <f aca="false">SUM(IC271:IN271)/12</f>
        <v>10.0833333333333</v>
      </c>
      <c r="JA271" s="1" t="n">
        <f aca="false">JA270+1</f>
        <v>1921</v>
      </c>
      <c r="JB271" s="113" t="s">
        <v>79</v>
      </c>
      <c r="JC271" s="109" t="n">
        <v>15</v>
      </c>
      <c r="JD271" s="109" t="n">
        <v>15.2</v>
      </c>
      <c r="JE271" s="109" t="n">
        <v>12.3</v>
      </c>
      <c r="JF271" s="109" t="n">
        <v>12.7</v>
      </c>
      <c r="JG271" s="109" t="n">
        <v>11.1</v>
      </c>
      <c r="JH271" s="109" t="n">
        <v>10.2</v>
      </c>
      <c r="JI271" s="109" t="n">
        <v>9.9</v>
      </c>
      <c r="JJ271" s="109" t="n">
        <v>8.9</v>
      </c>
      <c r="JK271" s="109" t="n">
        <v>10</v>
      </c>
      <c r="JL271" s="109" t="n">
        <v>10.5</v>
      </c>
      <c r="JM271" s="109" t="n">
        <v>12.6</v>
      </c>
      <c r="JN271" s="109" t="n">
        <v>13.2</v>
      </c>
      <c r="JO271" s="110" t="n">
        <f aca="false">SUM(JC271:JN271)/12</f>
        <v>11.8</v>
      </c>
      <c r="KA271" s="1" t="n">
        <f aca="false">KA270+1</f>
        <v>1921</v>
      </c>
      <c r="KB271" s="111" t="n">
        <v>1921</v>
      </c>
      <c r="KC271" s="109" t="n">
        <v>15.4</v>
      </c>
      <c r="KD271" s="109" t="n">
        <v>16.7</v>
      </c>
      <c r="KE271" s="109" t="n">
        <v>12.6</v>
      </c>
      <c r="KF271" s="109" t="n">
        <v>10.2</v>
      </c>
      <c r="KG271" s="109" t="n">
        <v>10.4</v>
      </c>
      <c r="KH271" s="109" t="n">
        <v>7.2</v>
      </c>
      <c r="KI271" s="109" t="n">
        <v>5.9</v>
      </c>
      <c r="KJ271" s="109" t="n">
        <v>6.6</v>
      </c>
      <c r="KK271" s="109" t="n">
        <v>7.2</v>
      </c>
      <c r="KL271" s="109" t="n">
        <v>9.4</v>
      </c>
      <c r="KM271" s="109" t="n">
        <v>13</v>
      </c>
      <c r="KN271" s="109" t="n">
        <v>13.1</v>
      </c>
      <c r="KO271" s="110" t="n">
        <f aca="false">SUM(KC271:KN271)/12</f>
        <v>10.6416666666667</v>
      </c>
      <c r="LA271" s="1" t="n">
        <f aca="false">LA270+1</f>
        <v>1921</v>
      </c>
      <c r="LB271" s="113" t="s">
        <v>79</v>
      </c>
      <c r="LC271" s="109" t="n">
        <v>14.7</v>
      </c>
      <c r="LD271" s="109" t="n">
        <v>16.7</v>
      </c>
      <c r="LE271" s="109" t="n">
        <v>12.5</v>
      </c>
      <c r="LF271" s="109" t="n">
        <v>10.3</v>
      </c>
      <c r="LG271" s="109" t="n">
        <v>9.2</v>
      </c>
      <c r="LH271" s="109" t="n">
        <v>6.9</v>
      </c>
      <c r="LI271" s="109" t="n">
        <v>5.6</v>
      </c>
      <c r="LJ271" s="109" t="n">
        <v>4.5</v>
      </c>
      <c r="LK271" s="109" t="n">
        <v>7.5</v>
      </c>
      <c r="LL271" s="109" t="n">
        <v>8.6</v>
      </c>
      <c r="LM271" s="109" t="n">
        <v>11.9</v>
      </c>
      <c r="LN271" s="109" t="n">
        <v>13.4</v>
      </c>
      <c r="LO271" s="110" t="n">
        <f aca="false">SUM(LC271:LN271)/12</f>
        <v>10.15</v>
      </c>
      <c r="MA271" s="1" t="n">
        <f aca="false">MA270+1</f>
        <v>1921</v>
      </c>
      <c r="MB271" s="111" t="n">
        <v>1921</v>
      </c>
      <c r="MC271" s="109" t="n">
        <v>12.4</v>
      </c>
      <c r="MD271" s="109" t="n">
        <v>15.8</v>
      </c>
      <c r="ME271" s="109" t="n">
        <v>11.4</v>
      </c>
      <c r="MF271" s="109" t="n">
        <v>7.1</v>
      </c>
      <c r="MG271" s="109" t="n">
        <v>7.8</v>
      </c>
      <c r="MH271" s="109" t="n">
        <v>6.4</v>
      </c>
      <c r="MI271" s="109" t="n">
        <v>4.9</v>
      </c>
      <c r="MJ271" s="109" t="n">
        <v>4.7</v>
      </c>
      <c r="MK271" s="109" t="n">
        <v>5.3</v>
      </c>
      <c r="ML271" s="109" t="n">
        <v>7.6</v>
      </c>
      <c r="MM271" s="109" t="n">
        <v>9.1</v>
      </c>
      <c r="MN271" s="109" t="n">
        <v>11.1</v>
      </c>
      <c r="MO271" s="110" t="n">
        <f aca="false">SUM(MC271:MN271)/12</f>
        <v>8.63333333333333</v>
      </c>
      <c r="NA271" s="1" t="n">
        <v>1921</v>
      </c>
      <c r="NB271" s="113" t="s">
        <v>79</v>
      </c>
      <c r="NC271" s="119"/>
      <c r="ND271" s="119"/>
      <c r="NE271" s="119"/>
      <c r="NF271" s="119"/>
      <c r="NG271" s="119"/>
      <c r="NH271" s="119"/>
      <c r="NI271" s="119"/>
      <c r="NJ271" s="119"/>
      <c r="NK271" s="119"/>
      <c r="NL271" s="119"/>
      <c r="NM271" s="109" t="n">
        <v>14.7</v>
      </c>
      <c r="NN271" s="109" t="n">
        <v>15.9</v>
      </c>
      <c r="NO271" s="119"/>
      <c r="OG271" s="73"/>
      <c r="OH271" s="73"/>
      <c r="OI271" s="73"/>
      <c r="OJ271" s="73"/>
      <c r="OK271" s="73"/>
      <c r="OL271" s="73"/>
      <c r="OM271" s="73"/>
      <c r="ON271" s="39" t="n">
        <f aca="false">(FO271+GO271+MO271)/3</f>
        <v>9.475</v>
      </c>
      <c r="OO271" s="40" t="n">
        <f aca="false">(AO271+BO271+EO271+HO271+JO271)/5</f>
        <v>11.83</v>
      </c>
      <c r="OP271" s="41" t="n">
        <f aca="false">(FO271+GO271+MO271+AO271+BO271+EO271+HO271+JO271)/8</f>
        <v>10.946875</v>
      </c>
      <c r="OQ271" s="73"/>
      <c r="OR271" s="73"/>
      <c r="OS271" s="73"/>
      <c r="OT271" s="73"/>
      <c r="OU271" s="73"/>
      <c r="OV271" s="73"/>
      <c r="OW271" s="73"/>
      <c r="OX271" s="73"/>
      <c r="OY271" s="73"/>
      <c r="OZ271" s="73"/>
      <c r="PA271" s="89"/>
      <c r="PB271" s="90"/>
      <c r="PC271" s="73"/>
      <c r="PD271" s="73"/>
      <c r="PE271" s="73"/>
      <c r="PN271" s="28" t="n">
        <f aca="false">MAX(FC271:FN271,GC271:GN271,MC271:MN271)</f>
        <v>16.9</v>
      </c>
      <c r="PO271" s="29" t="n">
        <f aca="false">MIN(FC271:FN271,GC271:GN271,MC271:MN271)</f>
        <v>4.2</v>
      </c>
      <c r="PP271" s="30" t="n">
        <f aca="false">MAX(AC271:AN271,BC271:BN271,EC271:EN271,HC271:HN271,JC271:JN271)</f>
        <v>20.4</v>
      </c>
      <c r="PQ271" s="31" t="n">
        <f aca="false">MIN(AC271:AN271,BC271:BN271,EC271:EN271,HC271:HN271,JC271:JN271)</f>
        <v>3.4</v>
      </c>
      <c r="QU271" s="116" t="n">
        <f aca="false">AVERAGE(AH271,AI271,AJ271,BH271,BI271,BJ271,CH271,CI271,CJ271,DH271,DI271,DJ271,EH271,EI271,EJ271,FH271,FI271,FJ271,GH271,GI271,GJ271,HH271,HI271,HJ271,IH271,II271,IJ271,JH271,JI271,JJ271,KH271,KI271,KJ271,LH271,LI271,LJ271,MH271,MI271,MJ271,NH271,NI271,NJ271)</f>
        <v>6.72820512820513</v>
      </c>
      <c r="QV271" s="117" t="n">
        <f aca="false">AVERAGE(AC271,AD271,AN271,BC271,BD271,BN271,CC271,CD271,CN271,DC271,DD271,DN271,EC271,ED271,EN271,FC271,FD271,FN271,GC271,GD271,GN271,HC271,HD271,HN271,IC271,ID271,IN271,JC271,JD271,JN271,KC271,KD271,KN271,LC271,LD271,LN271,MC271,MD271,MN271,NC271,ND271,NN271,)</f>
        <v>14.8829268292683</v>
      </c>
      <c r="QW271" s="116" t="n">
        <f aca="false">AVERAGE(QU261:QU271)</f>
        <v>6.59649219467401</v>
      </c>
      <c r="QX271" s="118" t="n">
        <f aca="false">AVERAGE(QV261:QV271)</f>
        <v>14.1649557078789</v>
      </c>
    </row>
    <row r="272" customFormat="false" ht="12.9" hidden="false" customHeight="false" outlineLevel="0" collapsed="false">
      <c r="A272" s="101"/>
      <c r="B272" s="102" t="n">
        <f aca="false">AVERAGE(AO272,BO272,CO272,DO272,EO272,FO272,GO272,HO272,IO272,JO272,KO272,LO272,MO272,NO272)</f>
        <v>10.3559523809524</v>
      </c>
      <c r="C272" s="103" t="n">
        <f aca="false">AVERAGE(B268:B272)</f>
        <v>10.454652014652</v>
      </c>
      <c r="D272" s="104" t="n">
        <f aca="false">AVERAGE(B263:B272)</f>
        <v>10.4058535908536</v>
      </c>
      <c r="E272" s="102" t="n">
        <f aca="false">AVERAGE(B253:B272)</f>
        <v>10.3187722289285</v>
      </c>
      <c r="F272" s="105" t="n">
        <f aca="false">AVERAGE(B223:B272)</f>
        <v>9.86145188098938</v>
      </c>
      <c r="G272" s="3" t="n">
        <f aca="false">MAX(AC272:AN272,BC272:BN272,CC272:CN272,DC272:DN272,EC272:EN272,FC272:FN272,GC272:GN272,HC272:HN272,IC272:IN272,JC272:JN272,KC272:KN272,LC272:LN272,MC272:MN272,NC272:NN272)</f>
        <v>20.4</v>
      </c>
      <c r="H272" s="106" t="n">
        <f aca="false">MEDIAN(AC272:AN272,BC272:BN272,CC272:CN272,DC272:DN272,EC272:EN272,FC272:FN272,GC272:GN272,HC272:HN272,IC272:IN272,JC272:JN272,KC272:KN272,LC272:LN272,MC272:MN272,NC272:NN272)</f>
        <v>10.4</v>
      </c>
      <c r="I272" s="102" t="n">
        <f aca="false">MIN(AC272:AN272,BC272:BN272,CC272:CN272,DC272:DN272,EC272:EN272,FC272:FN272,GC272:GN272,HC272:HN272,IC272:IN272,JC272:JN272,KC272:KN272,LC272:LN272,MC272:MN272,NC272:NN272)</f>
        <v>2.6</v>
      </c>
      <c r="J272" s="107" t="n">
        <f aca="false">(G272+I272)/2</f>
        <v>11.5</v>
      </c>
      <c r="AA272" s="1" t="n">
        <f aca="false">AA271+1</f>
        <v>4</v>
      </c>
      <c r="AB272" s="108" t="n">
        <v>1922</v>
      </c>
      <c r="AC272" s="109" t="n">
        <v>15.3</v>
      </c>
      <c r="AD272" s="109" t="n">
        <v>17.1</v>
      </c>
      <c r="AE272" s="109" t="n">
        <v>13.6</v>
      </c>
      <c r="AF272" s="109" t="n">
        <v>14.1</v>
      </c>
      <c r="AG272" s="109" t="n">
        <v>10.6</v>
      </c>
      <c r="AH272" s="109" t="n">
        <v>7.8</v>
      </c>
      <c r="AI272" s="109" t="n">
        <v>7</v>
      </c>
      <c r="AJ272" s="109" t="n">
        <v>7.7</v>
      </c>
      <c r="AK272" s="109" t="n">
        <v>8.5</v>
      </c>
      <c r="AL272" s="109" t="n">
        <v>10.9</v>
      </c>
      <c r="AM272" s="109" t="n">
        <v>13.4</v>
      </c>
      <c r="AN272" s="109" t="n">
        <v>15</v>
      </c>
      <c r="AO272" s="110" t="n">
        <f aca="false">SUM(AC272:AN272)/12</f>
        <v>11.75</v>
      </c>
      <c r="BA272" s="1" t="n">
        <f aca="false">BA271+1</f>
        <v>1922</v>
      </c>
      <c r="BB272" s="111" t="n">
        <v>1922</v>
      </c>
      <c r="BC272" s="109" t="n">
        <v>13</v>
      </c>
      <c r="BD272" s="109" t="n">
        <v>14.6</v>
      </c>
      <c r="BE272" s="109" t="n">
        <v>11.6</v>
      </c>
      <c r="BF272" s="109" t="n">
        <v>12.3</v>
      </c>
      <c r="BG272" s="109" t="n">
        <v>7.6</v>
      </c>
      <c r="BH272" s="109" t="n">
        <v>5.2</v>
      </c>
      <c r="BI272" s="109" t="n">
        <v>4.4</v>
      </c>
      <c r="BJ272" s="109" t="n">
        <v>6</v>
      </c>
      <c r="BK272" s="109" t="n">
        <v>6.2</v>
      </c>
      <c r="BL272" s="109" t="n">
        <v>8.8</v>
      </c>
      <c r="BM272" s="109" t="n">
        <v>11.1</v>
      </c>
      <c r="BN272" s="109" t="n">
        <v>13.2</v>
      </c>
      <c r="BO272" s="110" t="n">
        <f aca="false">SUM(BC272:BN272)/12</f>
        <v>9.5</v>
      </c>
      <c r="CA272" s="1" t="n">
        <f aca="false">CA271+1</f>
        <v>1922</v>
      </c>
      <c r="CB272" s="111" t="n">
        <v>1922</v>
      </c>
      <c r="CC272" s="109" t="n">
        <v>13.3</v>
      </c>
      <c r="CD272" s="109" t="n">
        <v>15.9</v>
      </c>
      <c r="CE272" s="109" t="n">
        <v>13.4</v>
      </c>
      <c r="CF272" s="109" t="n">
        <v>13.1</v>
      </c>
      <c r="CG272" s="109" t="n">
        <v>10.9</v>
      </c>
      <c r="CH272" s="109" t="n">
        <v>8.3</v>
      </c>
      <c r="CI272" s="109" t="n">
        <v>8.3</v>
      </c>
      <c r="CJ272" s="109" t="n">
        <v>7.1</v>
      </c>
      <c r="CK272" s="109" t="n">
        <v>8.8</v>
      </c>
      <c r="CL272" s="109" t="n">
        <v>10.4</v>
      </c>
      <c r="CM272" s="109" t="n">
        <v>11.9</v>
      </c>
      <c r="CN272" s="109" t="n">
        <v>14</v>
      </c>
      <c r="CO272" s="110" t="n">
        <f aca="false">SUM(CC272:CN272)/12</f>
        <v>11.2833333333333</v>
      </c>
      <c r="DA272" s="1" t="n">
        <f aca="false">DA271+1</f>
        <v>1922</v>
      </c>
      <c r="DB272" s="111" t="n">
        <v>1922</v>
      </c>
      <c r="DC272" s="109" t="n">
        <v>11.9</v>
      </c>
      <c r="DD272" s="109" t="n">
        <v>13.9</v>
      </c>
      <c r="DE272" s="109" t="n">
        <v>9.6</v>
      </c>
      <c r="DF272" s="109" t="n">
        <v>10.5</v>
      </c>
      <c r="DG272" s="109" t="n">
        <v>7.8</v>
      </c>
      <c r="DH272" s="109" t="n">
        <v>5.3</v>
      </c>
      <c r="DI272" s="109" t="n">
        <v>4.2</v>
      </c>
      <c r="DJ272" s="109" t="n">
        <v>4.4</v>
      </c>
      <c r="DK272" s="109" t="n">
        <v>4.7</v>
      </c>
      <c r="DL272" s="109" t="n">
        <v>7.7</v>
      </c>
      <c r="DM272" s="109" t="n">
        <v>10.1</v>
      </c>
      <c r="DN272" s="109" t="n">
        <v>12.2</v>
      </c>
      <c r="DO272" s="110" t="n">
        <f aca="false">SUM(DC272:DN272)/12</f>
        <v>8.525</v>
      </c>
      <c r="EA272" s="1" t="n">
        <f aca="false">EA271+1</f>
        <v>1922</v>
      </c>
      <c r="EB272" s="113" t="s">
        <v>80</v>
      </c>
      <c r="EC272" s="109" t="n">
        <v>17.6</v>
      </c>
      <c r="ED272" s="109" t="n">
        <v>20.4</v>
      </c>
      <c r="EE272" s="109" t="n">
        <v>16.2</v>
      </c>
      <c r="EF272" s="109" t="n">
        <v>15.1</v>
      </c>
      <c r="EG272" s="109" t="n">
        <v>8.6</v>
      </c>
      <c r="EH272" s="109" t="n">
        <v>5.1</v>
      </c>
      <c r="EI272" s="109" t="n">
        <v>2.9</v>
      </c>
      <c r="EJ272" s="109" t="n">
        <v>4.1</v>
      </c>
      <c r="EK272" s="109" t="n">
        <v>7.9</v>
      </c>
      <c r="EL272" s="109" t="n">
        <v>12.8</v>
      </c>
      <c r="EM272" s="109" t="n">
        <v>15.1</v>
      </c>
      <c r="EN272" s="109" t="n">
        <v>18.3</v>
      </c>
      <c r="EO272" s="110" t="n">
        <f aca="false">SUM(EC272:EN272)/12</f>
        <v>12.0083333333333</v>
      </c>
      <c r="FA272" s="1" t="n">
        <f aca="false">FA271+1</f>
        <v>1922</v>
      </c>
      <c r="FB272" s="131" t="n">
        <v>1922</v>
      </c>
      <c r="FC272" s="132" t="n">
        <v>13.8</v>
      </c>
      <c r="FD272" s="132" t="n">
        <v>16.6</v>
      </c>
      <c r="FE272" s="132" t="n">
        <v>12.9</v>
      </c>
      <c r="FF272" s="132" t="n">
        <v>12.6</v>
      </c>
      <c r="FG272" s="132" t="n">
        <v>10</v>
      </c>
      <c r="FH272" s="132" t="n">
        <v>7.3</v>
      </c>
      <c r="FI272" s="132" t="n">
        <v>6.5</v>
      </c>
      <c r="FJ272" s="132" t="n">
        <v>7.1</v>
      </c>
      <c r="FK272" s="132" t="n">
        <v>7.9</v>
      </c>
      <c r="FL272" s="132" t="n">
        <v>10.4</v>
      </c>
      <c r="FM272" s="132" t="n">
        <v>13.4</v>
      </c>
      <c r="FN272" s="132" t="n">
        <v>12.6</v>
      </c>
      <c r="FO272" s="110" t="n">
        <f aca="false">SUM(FC272:FN272)/12</f>
        <v>10.925</v>
      </c>
      <c r="GA272" s="1" t="n">
        <f aca="false">GA271+1</f>
        <v>1922</v>
      </c>
      <c r="GB272" s="131" t="n">
        <v>1922</v>
      </c>
      <c r="GC272" s="132" t="n">
        <v>9.2</v>
      </c>
      <c r="GD272" s="132" t="n">
        <v>11.8</v>
      </c>
      <c r="GE272" s="132" t="n">
        <v>7.8</v>
      </c>
      <c r="GF272" s="132" t="n">
        <v>9.1</v>
      </c>
      <c r="GG272" s="132" t="n">
        <v>6.6</v>
      </c>
      <c r="GH272" s="132" t="n">
        <v>3.1</v>
      </c>
      <c r="GI272" s="132" t="n">
        <v>5.1</v>
      </c>
      <c r="GJ272" s="132" t="n">
        <v>3.3</v>
      </c>
      <c r="GK272" s="132" t="n">
        <v>5.2</v>
      </c>
      <c r="GL272" s="132" t="n">
        <v>6.4</v>
      </c>
      <c r="GM272" s="132" t="n">
        <v>8</v>
      </c>
      <c r="GN272" s="132" t="n">
        <v>10.1</v>
      </c>
      <c r="GO272" s="110" t="n">
        <f aca="false">SUM(GC272:GN272)/12</f>
        <v>7.14166666666667</v>
      </c>
      <c r="HA272" s="1" t="n">
        <f aca="false">HA271+1</f>
        <v>1922</v>
      </c>
      <c r="HB272" s="113" t="s">
        <v>80</v>
      </c>
      <c r="HC272" s="109" t="n">
        <v>13.7</v>
      </c>
      <c r="HD272" s="109" t="n">
        <v>15.9</v>
      </c>
      <c r="HE272" s="109" t="n">
        <v>13.5</v>
      </c>
      <c r="HF272" s="109" t="n">
        <v>13.4</v>
      </c>
      <c r="HG272" s="109" t="n">
        <v>10</v>
      </c>
      <c r="HH272" s="109" t="n">
        <v>8.4</v>
      </c>
      <c r="HI272" s="109" t="n">
        <v>7.7</v>
      </c>
      <c r="HJ272" s="109" t="n">
        <v>7.7</v>
      </c>
      <c r="HK272" s="109" t="n">
        <v>8.1</v>
      </c>
      <c r="HL272" s="109" t="n">
        <v>9.5</v>
      </c>
      <c r="HM272" s="109" t="n">
        <v>11.7</v>
      </c>
      <c r="HN272" s="109" t="n">
        <v>14</v>
      </c>
      <c r="HO272" s="110" t="n">
        <f aca="false">SUM(HC272:HN272)/12</f>
        <v>11.1333333333333</v>
      </c>
      <c r="IA272" s="1" t="n">
        <f aca="false">IA271+1</f>
        <v>1922</v>
      </c>
      <c r="IB272" s="111" t="n">
        <v>1922</v>
      </c>
      <c r="IC272" s="109" t="n">
        <v>16.3</v>
      </c>
      <c r="ID272" s="109" t="n">
        <v>18.3</v>
      </c>
      <c r="IE272" s="109" t="n">
        <v>15.5</v>
      </c>
      <c r="IF272" s="109" t="n">
        <v>14.9</v>
      </c>
      <c r="IG272" s="109" t="n">
        <v>11.2</v>
      </c>
      <c r="IH272" s="109" t="n">
        <v>8.2</v>
      </c>
      <c r="II272" s="109" t="n">
        <v>6.2</v>
      </c>
      <c r="IJ272" s="109" t="n">
        <v>8.1</v>
      </c>
      <c r="IK272" s="109" t="n">
        <v>8.7</v>
      </c>
      <c r="IL272" s="109" t="n">
        <v>11.8</v>
      </c>
      <c r="IM272" s="109" t="n">
        <v>14.2</v>
      </c>
      <c r="IN272" s="109" t="n">
        <v>16.6</v>
      </c>
      <c r="IO272" s="110" t="n">
        <f aca="false">SUM(IC272:IN272)/12</f>
        <v>12.5</v>
      </c>
      <c r="JA272" s="1" t="n">
        <f aca="false">JA271+1</f>
        <v>1922</v>
      </c>
      <c r="JB272" s="113" t="s">
        <v>80</v>
      </c>
      <c r="JC272" s="109" t="n">
        <v>13.3</v>
      </c>
      <c r="JD272" s="109" t="n">
        <v>14.2</v>
      </c>
      <c r="JE272" s="109" t="n">
        <v>12.2</v>
      </c>
      <c r="JF272" s="109" t="n">
        <v>13.1</v>
      </c>
      <c r="JG272" s="109" t="n">
        <v>11.2</v>
      </c>
      <c r="JH272" s="109" t="n">
        <v>8.6</v>
      </c>
      <c r="JI272" s="109" t="n">
        <v>8.2</v>
      </c>
      <c r="JJ272" s="109" t="n">
        <v>8.4</v>
      </c>
      <c r="JK272" s="109" t="n">
        <v>9</v>
      </c>
      <c r="JL272" s="109" t="n">
        <v>10.5</v>
      </c>
      <c r="JM272" s="109" t="n">
        <v>11.2</v>
      </c>
      <c r="JN272" s="109" t="n">
        <v>13.7</v>
      </c>
      <c r="JO272" s="110" t="n">
        <f aca="false">SUM(JC272:JN272)/12</f>
        <v>11.1333333333333</v>
      </c>
      <c r="KA272" s="1" t="n">
        <f aca="false">KA271+1</f>
        <v>1922</v>
      </c>
      <c r="KB272" s="111" t="n">
        <v>1922</v>
      </c>
      <c r="KC272" s="109" t="n">
        <v>13.6</v>
      </c>
      <c r="KD272" s="109" t="n">
        <v>14.9</v>
      </c>
      <c r="KE272" s="109" t="n">
        <v>12.8</v>
      </c>
      <c r="KF272" s="109" t="n">
        <v>13.1</v>
      </c>
      <c r="KG272" s="109" t="n">
        <v>9.5</v>
      </c>
      <c r="KH272" s="109" t="n">
        <v>6.3</v>
      </c>
      <c r="KI272" s="109" t="n">
        <v>5.1</v>
      </c>
      <c r="KJ272" s="109" t="n">
        <v>6.1</v>
      </c>
      <c r="KK272" s="109" t="n">
        <v>5.7</v>
      </c>
      <c r="KL272" s="109" t="n">
        <v>8.9</v>
      </c>
      <c r="KM272" s="109" t="n">
        <v>11.9</v>
      </c>
      <c r="KN272" s="109" t="n">
        <v>13.4</v>
      </c>
      <c r="KO272" s="110" t="n">
        <f aca="false">SUM(KC272:KN272)/12</f>
        <v>10.1083333333333</v>
      </c>
      <c r="LA272" s="1" t="n">
        <f aca="false">LA271+1</f>
        <v>1922</v>
      </c>
      <c r="LB272" s="113" t="s">
        <v>80</v>
      </c>
      <c r="LC272" s="109" t="n">
        <v>12.9</v>
      </c>
      <c r="LD272" s="109" t="n">
        <v>14.8</v>
      </c>
      <c r="LE272" s="109" t="n">
        <v>11.2</v>
      </c>
      <c r="LF272" s="109" t="n">
        <v>12.1</v>
      </c>
      <c r="LG272" s="109" t="n">
        <v>7.7</v>
      </c>
      <c r="LH272" s="109" t="n">
        <v>5.4</v>
      </c>
      <c r="LI272" s="109" t="n">
        <v>4.1</v>
      </c>
      <c r="LJ272" s="109" t="n">
        <v>5.4</v>
      </c>
      <c r="LK272" s="109" t="n">
        <v>4.6</v>
      </c>
      <c r="LL272" s="109" t="n">
        <v>8.1</v>
      </c>
      <c r="LM272" s="109" t="n">
        <v>11</v>
      </c>
      <c r="LN272" s="109" t="n">
        <v>13.7</v>
      </c>
      <c r="LO272" s="110" t="n">
        <f aca="false">SUM(LC272:LN272)/12</f>
        <v>9.25</v>
      </c>
      <c r="MA272" s="1" t="n">
        <f aca="false">MA271+1</f>
        <v>1922</v>
      </c>
      <c r="MB272" s="111" t="n">
        <v>1922</v>
      </c>
      <c r="MC272" s="109" t="n">
        <v>11.7</v>
      </c>
      <c r="MD272" s="109" t="n">
        <v>14.4</v>
      </c>
      <c r="ME272" s="109" t="n">
        <v>11</v>
      </c>
      <c r="MF272" s="109" t="n">
        <v>8.4</v>
      </c>
      <c r="MG272" s="109" t="n">
        <v>6.3</v>
      </c>
      <c r="MH272" s="109" t="n">
        <v>4.7</v>
      </c>
      <c r="MI272" s="109" t="n">
        <v>7.4</v>
      </c>
      <c r="MJ272" s="109" t="n">
        <v>6.7</v>
      </c>
      <c r="MK272" s="109" t="n">
        <v>7.3</v>
      </c>
      <c r="ML272" s="109" t="n">
        <v>9.1</v>
      </c>
      <c r="MM272" s="109" t="n">
        <v>9.9</v>
      </c>
      <c r="MN272" s="109" t="n">
        <v>12.9</v>
      </c>
      <c r="MO272" s="110" t="n">
        <f aca="false">SUM(MC272:MN272)/12</f>
        <v>9.15</v>
      </c>
      <c r="NA272" s="1" t="n">
        <f aca="false">NA271+1</f>
        <v>1922</v>
      </c>
      <c r="NB272" s="113" t="s">
        <v>80</v>
      </c>
      <c r="NC272" s="109" t="n">
        <v>15.5</v>
      </c>
      <c r="ND272" s="109" t="n">
        <v>19.2</v>
      </c>
      <c r="NE272" s="109" t="n">
        <v>14.9</v>
      </c>
      <c r="NF272" s="109" t="n">
        <v>12.9</v>
      </c>
      <c r="NG272" s="109" t="n">
        <v>7.4</v>
      </c>
      <c r="NH272" s="109" t="n">
        <v>3.7</v>
      </c>
      <c r="NI272" s="109" t="n">
        <v>2.6</v>
      </c>
      <c r="NJ272" s="109" t="n">
        <v>4</v>
      </c>
      <c r="NK272" s="109" t="n">
        <v>7.3</v>
      </c>
      <c r="NL272" s="109" t="n">
        <v>9.6</v>
      </c>
      <c r="NM272" s="109" t="n">
        <v>13.3</v>
      </c>
      <c r="NN272" s="109" t="n">
        <v>16.5</v>
      </c>
      <c r="NO272" s="110" t="n">
        <f aca="false">SUM(NC272:NN272)/12</f>
        <v>10.575</v>
      </c>
      <c r="OG272" s="73"/>
      <c r="OH272" s="73"/>
      <c r="OI272" s="73"/>
      <c r="OJ272" s="73"/>
      <c r="OK272" s="73"/>
      <c r="OL272" s="73"/>
      <c r="OM272" s="73"/>
      <c r="ON272" s="39" t="n">
        <f aca="false">(FO272+GO272+MO272)/3</f>
        <v>9.07222222222222</v>
      </c>
      <c r="OO272" s="40" t="n">
        <f aca="false">(AO272+BO272+EO272+HO272+JO272)/5</f>
        <v>11.105</v>
      </c>
      <c r="OP272" s="41" t="n">
        <f aca="false">(FO272+GO272+MO272+AO272+BO272+EO272+HO272+JO272)/8</f>
        <v>10.3427083333333</v>
      </c>
      <c r="OQ272" s="73"/>
      <c r="OR272" s="73"/>
      <c r="OS272" s="73"/>
      <c r="OT272" s="73"/>
      <c r="OU272" s="73"/>
      <c r="OV272" s="73"/>
      <c r="OW272" s="73"/>
      <c r="OX272" s="73"/>
      <c r="OY272" s="73"/>
      <c r="OZ272" s="73"/>
      <c r="PA272" s="89"/>
      <c r="PB272" s="90"/>
      <c r="PC272" s="73"/>
      <c r="PD272" s="73"/>
      <c r="PE272" s="73"/>
      <c r="PN272" s="28" t="n">
        <f aca="false">MAX(FC272:FN272,GC272:GN272,MC272:MN272)</f>
        <v>16.6</v>
      </c>
      <c r="PO272" s="29" t="n">
        <f aca="false">MIN(FC272:FN272,GC272:GN272,MC272:MN272)</f>
        <v>3.1</v>
      </c>
      <c r="PP272" s="30" t="n">
        <f aca="false">MAX(AC272:AN272,BC272:BN272,EC272:EN272,HC272:HN272,JC272:JN272)</f>
        <v>20.4</v>
      </c>
      <c r="PQ272" s="31" t="n">
        <f aca="false">MIN(AC272:AN272,BC272:BN272,EC272:EN272,HC272:HN272,JC272:JN272)</f>
        <v>2.9</v>
      </c>
      <c r="QU272" s="116" t="n">
        <f aca="false">AVERAGE(AH272,AI272,AJ272,BH272,BI272,BJ272,CH272,CI272,CJ272,DH272,DI272,DJ272,EH272,EI272,EJ272,FH272,FI272,FJ272,GH272,GI272,GJ272,HH272,HI272,HJ272,IH272,II272,IJ272,JH272,JI272,JJ272,KH272,KI272,KJ272,LH272,LI272,LJ272,MH272,MI272,MJ272,NH272,NI272,NJ272)</f>
        <v>6.02857142857143</v>
      </c>
      <c r="QV272" s="117" t="n">
        <f aca="false">AVERAGE(AC272,AD272,AN272,BC272,BD272,BN272,CC272,CD272,CN272,DC272,DD272,DN272,EC272,ED272,EN272,FC272,FD272,FN272,GC272,GD272,GN272,HC272,HD272,HN272,IC272,ID272,IN272,JC272,JD272,JN272,KC272,KD272,KN272,LC272,LD272,LN272,MC272,MD272,MN272,NC272,ND272,NN272,)</f>
        <v>14.1697674418605</v>
      </c>
      <c r="QW272" s="116" t="n">
        <f aca="false">AVERAGE(QU262:QU272)</f>
        <v>6.5609077790896</v>
      </c>
      <c r="QX272" s="118" t="n">
        <f aca="false">AVERAGE(QV262:QV272)</f>
        <v>14.1941721028867</v>
      </c>
    </row>
    <row r="273" customFormat="false" ht="12.9" hidden="false" customHeight="false" outlineLevel="0" collapsed="false">
      <c r="A273" s="101"/>
      <c r="B273" s="102" t="n">
        <f aca="false">AVERAGE(AO273,BO273,CO273,DO273,EO273,FO273,GO273,HO273,IO273,JO273,KO273,LO273,MO273,NO273)</f>
        <v>10.6422619047619</v>
      </c>
      <c r="C273" s="103" t="n">
        <f aca="false">AVERAGE(B269:B273)</f>
        <v>10.4995146520147</v>
      </c>
      <c r="D273" s="104" t="n">
        <f aca="false">AVERAGE(B264:B273)</f>
        <v>10.4575671550672</v>
      </c>
      <c r="E273" s="102" t="n">
        <f aca="false">AVERAGE(B254:B273)</f>
        <v>10.3322915741666</v>
      </c>
      <c r="F273" s="105" t="n">
        <f aca="false">AVERAGE(B224:B273)</f>
        <v>9.9025748968624</v>
      </c>
      <c r="G273" s="3" t="n">
        <f aca="false">MAX(AC273:AN273,BC273:BN273,CC273:CN273,DC273:DN273,EC273:EN273,FC273:FN273,GC273:GN273,HC273:HN273,IC273:IN273,JC273:JN273,KC273:KN273,LC273:LN273,MC273:MN273,NC273:NN273)</f>
        <v>21</v>
      </c>
      <c r="H273" s="106" t="n">
        <f aca="false">MEDIAN(AC273:AN273,BC273:BN273,CC273:CN273,DC273:DN273,EC273:EN273,FC273:FN273,GC273:GN273,HC273:HN273,IC273:IN273,JC273:JN273,KC273:KN273,LC273:LN273,MC273:MN273,NC273:NN273)</f>
        <v>10.15</v>
      </c>
      <c r="I273" s="102" t="n">
        <f aca="false">MIN(AC273:AN273,BC273:BN273,CC273:CN273,DC273:DN273,EC273:EN273,FC273:FN273,GC273:GN273,HC273:HN273,IC273:IN273,JC273:JN273,KC273:KN273,LC273:LN273,MC273:MN273,NC273:NN273)</f>
        <v>3.9</v>
      </c>
      <c r="J273" s="107" t="n">
        <f aca="false">(G273+I273)/2</f>
        <v>12.45</v>
      </c>
      <c r="AA273" s="1" t="n">
        <f aca="false">AA272+1</f>
        <v>5</v>
      </c>
      <c r="AB273" s="108" t="n">
        <v>1923</v>
      </c>
      <c r="AC273" s="109" t="n">
        <v>15.8</v>
      </c>
      <c r="AD273" s="109" t="n">
        <v>17.5</v>
      </c>
      <c r="AE273" s="109" t="n">
        <v>13.8</v>
      </c>
      <c r="AF273" s="109" t="n">
        <v>14.8</v>
      </c>
      <c r="AG273" s="109" t="n">
        <v>12.8</v>
      </c>
      <c r="AH273" s="109" t="n">
        <v>9</v>
      </c>
      <c r="AI273" s="109" t="n">
        <v>8.3</v>
      </c>
      <c r="AJ273" s="109" t="n">
        <v>7.6</v>
      </c>
      <c r="AK273" s="109" t="n">
        <v>8.3</v>
      </c>
      <c r="AL273" s="109" t="n">
        <v>11</v>
      </c>
      <c r="AM273" s="109" t="n">
        <v>10.9</v>
      </c>
      <c r="AN273" s="109" t="n">
        <v>15.2</v>
      </c>
      <c r="AO273" s="110" t="n">
        <f aca="false">SUM(AC273:AN273)/12</f>
        <v>12.0833333333333</v>
      </c>
      <c r="BA273" s="1" t="n">
        <f aca="false">BA272+1</f>
        <v>1923</v>
      </c>
      <c r="BB273" s="111" t="n">
        <v>1923</v>
      </c>
      <c r="BC273" s="109" t="n">
        <v>13.9</v>
      </c>
      <c r="BD273" s="109" t="n">
        <v>15.7</v>
      </c>
      <c r="BE273" s="109" t="n">
        <v>13.3</v>
      </c>
      <c r="BF273" s="109" t="n">
        <v>12.8</v>
      </c>
      <c r="BG273" s="109" t="n">
        <v>10.9</v>
      </c>
      <c r="BH273" s="109" t="n">
        <v>7.4</v>
      </c>
      <c r="BI273" s="109" t="n">
        <v>6.9</v>
      </c>
      <c r="BJ273" s="109" t="n">
        <v>6.1</v>
      </c>
      <c r="BK273" s="109" t="n">
        <v>6.7</v>
      </c>
      <c r="BL273" s="109" t="n">
        <v>9.6</v>
      </c>
      <c r="BM273" s="109" t="n">
        <v>10.6</v>
      </c>
      <c r="BN273" s="109" t="n">
        <v>12.9</v>
      </c>
      <c r="BO273" s="110" t="n">
        <f aca="false">SUM(BC273:BN273)/12</f>
        <v>10.5666666666667</v>
      </c>
      <c r="CA273" s="1" t="n">
        <f aca="false">CA272+1</f>
        <v>1923</v>
      </c>
      <c r="CB273" s="111" t="n">
        <v>1923</v>
      </c>
      <c r="CC273" s="109" t="n">
        <v>14.3</v>
      </c>
      <c r="CD273" s="109" t="n">
        <v>15.2</v>
      </c>
      <c r="CE273" s="109" t="n">
        <v>13.6</v>
      </c>
      <c r="CF273" s="109" t="n">
        <v>13.2</v>
      </c>
      <c r="CG273" s="109" t="n">
        <v>12.2</v>
      </c>
      <c r="CH273" s="109" t="n">
        <v>10.2</v>
      </c>
      <c r="CI273" s="109" t="n">
        <v>8.5</v>
      </c>
      <c r="CJ273" s="109" t="n">
        <v>8</v>
      </c>
      <c r="CK273" s="109" t="n">
        <v>8.2</v>
      </c>
      <c r="CL273" s="109" t="n">
        <v>10.2</v>
      </c>
      <c r="CM273" s="109" t="n">
        <v>10.7</v>
      </c>
      <c r="CN273" s="109" t="n">
        <v>14</v>
      </c>
      <c r="CO273" s="110" t="n">
        <f aca="false">SUM(CC273:CN273)/12</f>
        <v>11.525</v>
      </c>
      <c r="DA273" s="1" t="n">
        <f aca="false">DA272+1</f>
        <v>1923</v>
      </c>
      <c r="DB273" s="111" t="n">
        <v>1923</v>
      </c>
      <c r="DC273" s="109" t="n">
        <v>12.8</v>
      </c>
      <c r="DD273" s="109" t="n">
        <v>12.9</v>
      </c>
      <c r="DE273" s="109" t="n">
        <v>9.8</v>
      </c>
      <c r="DF273" s="109" t="n">
        <v>9.3</v>
      </c>
      <c r="DG273" s="109" t="n">
        <v>9.2</v>
      </c>
      <c r="DH273" s="109" t="n">
        <v>6.6</v>
      </c>
      <c r="DI273" s="109" t="n">
        <v>5.5</v>
      </c>
      <c r="DJ273" s="109" t="n">
        <v>4.7</v>
      </c>
      <c r="DK273" s="109" t="n">
        <v>5.4</v>
      </c>
      <c r="DL273" s="109" t="n">
        <v>7.8</v>
      </c>
      <c r="DM273" s="109" t="n">
        <v>7.9</v>
      </c>
      <c r="DN273" s="109" t="n">
        <v>12.1</v>
      </c>
      <c r="DO273" s="110" t="n">
        <f aca="false">SUM(DC273:DN273)/12</f>
        <v>8.66666666666667</v>
      </c>
      <c r="EA273" s="1" t="n">
        <f aca="false">EA272+1</f>
        <v>1923</v>
      </c>
      <c r="EB273" s="113" t="s">
        <v>81</v>
      </c>
      <c r="EC273" s="109" t="n">
        <v>18.8</v>
      </c>
      <c r="ED273" s="109" t="n">
        <v>21</v>
      </c>
      <c r="EE273" s="109" t="n">
        <v>19.1</v>
      </c>
      <c r="EF273" s="109" t="n">
        <v>15.4</v>
      </c>
      <c r="EG273" s="109" t="n">
        <v>10</v>
      </c>
      <c r="EH273" s="109" t="n">
        <v>7.4</v>
      </c>
      <c r="EI273" s="109" t="n">
        <v>5.5</v>
      </c>
      <c r="EJ273" s="109" t="n">
        <v>4.8</v>
      </c>
      <c r="EK273" s="109" t="n">
        <v>7.7</v>
      </c>
      <c r="EL273" s="109" t="n">
        <v>10.6</v>
      </c>
      <c r="EM273" s="109" t="n">
        <v>11.9</v>
      </c>
      <c r="EN273" s="109" t="n">
        <v>20</v>
      </c>
      <c r="EO273" s="110" t="n">
        <f aca="false">SUM(EC273:EN273)/12</f>
        <v>12.6833333333333</v>
      </c>
      <c r="FA273" s="1" t="n">
        <f aca="false">FA272+1</f>
        <v>1923</v>
      </c>
      <c r="FB273" s="131" t="n">
        <v>1923</v>
      </c>
      <c r="FC273" s="132" t="n">
        <v>14.3</v>
      </c>
      <c r="FD273" s="132" t="n">
        <v>16</v>
      </c>
      <c r="FE273" s="132" t="n">
        <v>13.4</v>
      </c>
      <c r="FF273" s="132" t="n">
        <v>14.6</v>
      </c>
      <c r="FG273" s="132" t="n">
        <v>11.4</v>
      </c>
      <c r="FH273" s="132" t="n">
        <v>8.2</v>
      </c>
      <c r="FI273" s="132" t="n">
        <v>7.2</v>
      </c>
      <c r="FJ273" s="132" t="n">
        <v>6.9</v>
      </c>
      <c r="FK273" s="132" t="n">
        <v>7.6</v>
      </c>
      <c r="FL273" s="132" t="n">
        <v>9.9</v>
      </c>
      <c r="FM273" s="132" t="n">
        <v>9.5</v>
      </c>
      <c r="FN273" s="120" t="n">
        <f aca="false">(FN270+FN271+FN272+FN274+FN275+FN276)/6</f>
        <v>12.8</v>
      </c>
      <c r="FO273" s="110" t="n">
        <f aca="false">SUM(FC273:FN273)/12</f>
        <v>10.9833333333333</v>
      </c>
      <c r="GA273" s="1" t="n">
        <f aca="false">GA272+1</f>
        <v>1923</v>
      </c>
      <c r="GB273" s="131" t="n">
        <v>1923</v>
      </c>
      <c r="GC273" s="132" t="n">
        <v>9.6</v>
      </c>
      <c r="GD273" s="132" t="n">
        <v>9.7</v>
      </c>
      <c r="GE273" s="132" t="n">
        <v>8.3</v>
      </c>
      <c r="GF273" s="132" t="n">
        <v>7.7</v>
      </c>
      <c r="GG273" s="132" t="n">
        <v>7.4</v>
      </c>
      <c r="GH273" s="132" t="n">
        <v>5.9</v>
      </c>
      <c r="GI273" s="132" t="n">
        <v>4.9</v>
      </c>
      <c r="GJ273" s="132" t="n">
        <v>4.3</v>
      </c>
      <c r="GK273" s="132" t="n">
        <v>5.2</v>
      </c>
      <c r="GL273" s="132" t="n">
        <v>7.1</v>
      </c>
      <c r="GM273" s="132" t="n">
        <v>5.6</v>
      </c>
      <c r="GN273" s="132" t="n">
        <v>8.9</v>
      </c>
      <c r="GO273" s="110" t="n">
        <f aca="false">SUM(GC273:GN273)/12</f>
        <v>7.05</v>
      </c>
      <c r="HA273" s="1" t="n">
        <f aca="false">HA272+1</f>
        <v>1923</v>
      </c>
      <c r="HB273" s="113" t="s">
        <v>81</v>
      </c>
      <c r="HC273" s="109" t="n">
        <v>15</v>
      </c>
      <c r="HD273" s="109" t="n">
        <v>15.5</v>
      </c>
      <c r="HE273" s="109" t="n">
        <v>14.7</v>
      </c>
      <c r="HF273" s="109" t="n">
        <v>13.5</v>
      </c>
      <c r="HG273" s="109" t="n">
        <v>12.9</v>
      </c>
      <c r="HH273" s="109" t="n">
        <v>9.9</v>
      </c>
      <c r="HI273" s="109" t="n">
        <v>9</v>
      </c>
      <c r="HJ273" s="109" t="n">
        <v>8.1</v>
      </c>
      <c r="HK273" s="109" t="n">
        <v>7.8</v>
      </c>
      <c r="HL273" s="109" t="n">
        <v>10</v>
      </c>
      <c r="HM273" s="109" t="n">
        <v>10.5</v>
      </c>
      <c r="HN273" s="109" t="n">
        <v>13.8</v>
      </c>
      <c r="HO273" s="110" t="n">
        <f aca="false">SUM(HC273:HN273)/12</f>
        <v>11.725</v>
      </c>
      <c r="IA273" s="1" t="n">
        <f aca="false">IA272+1</f>
        <v>1923</v>
      </c>
      <c r="IB273" s="111" t="n">
        <v>1923</v>
      </c>
      <c r="IC273" s="109" t="n">
        <v>17.2</v>
      </c>
      <c r="ID273" s="109" t="n">
        <v>18.6</v>
      </c>
      <c r="IE273" s="109" t="n">
        <v>15.7</v>
      </c>
      <c r="IF273" s="109" t="n">
        <v>15.3</v>
      </c>
      <c r="IG273" s="109" t="n">
        <v>13.7</v>
      </c>
      <c r="IH273" s="109" t="n">
        <v>9.7</v>
      </c>
      <c r="II273" s="109" t="n">
        <v>8.1</v>
      </c>
      <c r="IJ273" s="109" t="n">
        <v>7.8</v>
      </c>
      <c r="IK273" s="109" t="n">
        <v>8.7</v>
      </c>
      <c r="IL273" s="109" t="n">
        <v>11.5</v>
      </c>
      <c r="IM273" s="109" t="n">
        <v>11.9</v>
      </c>
      <c r="IN273" s="109" t="n">
        <v>17.2</v>
      </c>
      <c r="IO273" s="110" t="n">
        <f aca="false">SUM(IC273:IN273)/12</f>
        <v>12.95</v>
      </c>
      <c r="JA273" s="1" t="n">
        <f aca="false">JA272+1</f>
        <v>1923</v>
      </c>
      <c r="JB273" s="113" t="s">
        <v>81</v>
      </c>
      <c r="JC273" s="109" t="n">
        <v>13.1</v>
      </c>
      <c r="JD273" s="109" t="n">
        <v>12.9</v>
      </c>
      <c r="JE273" s="109" t="n">
        <v>12.2</v>
      </c>
      <c r="JF273" s="109" t="n">
        <v>10.8</v>
      </c>
      <c r="JG273" s="109" t="n">
        <v>10.9</v>
      </c>
      <c r="JH273" s="109" t="n">
        <v>9.6</v>
      </c>
      <c r="JI273" s="109" t="n">
        <v>9</v>
      </c>
      <c r="JJ273" s="109" t="n">
        <v>8</v>
      </c>
      <c r="JK273" s="109" t="n">
        <v>9</v>
      </c>
      <c r="JL273" s="109" t="n">
        <v>10.8</v>
      </c>
      <c r="JM273" s="109" t="n">
        <v>10.9</v>
      </c>
      <c r="JN273" s="109" t="n">
        <v>13</v>
      </c>
      <c r="JO273" s="110" t="n">
        <f aca="false">SUM(JC273:JN273)/12</f>
        <v>10.85</v>
      </c>
      <c r="KA273" s="1" t="n">
        <f aca="false">KA272+1</f>
        <v>1923</v>
      </c>
      <c r="KB273" s="111" t="n">
        <v>1923</v>
      </c>
      <c r="KC273" s="109" t="n">
        <v>14.6</v>
      </c>
      <c r="KD273" s="109" t="n">
        <v>15.7</v>
      </c>
      <c r="KE273" s="109" t="n">
        <v>11.9</v>
      </c>
      <c r="KF273" s="109" t="n">
        <v>12.3</v>
      </c>
      <c r="KG273" s="109" t="n">
        <v>11.9</v>
      </c>
      <c r="KH273" s="109" t="n">
        <v>8.2</v>
      </c>
      <c r="KI273" s="109" t="n">
        <v>7</v>
      </c>
      <c r="KJ273" s="109" t="n">
        <v>6.7</v>
      </c>
      <c r="KK273" s="109" t="n">
        <v>7.1</v>
      </c>
      <c r="KL273" s="109" t="n">
        <v>9.5</v>
      </c>
      <c r="KM273" s="109" t="n">
        <v>9.2</v>
      </c>
      <c r="KN273" s="109" t="n">
        <v>14.4</v>
      </c>
      <c r="KO273" s="110" t="n">
        <f aca="false">SUM(KC273:KN273)/12</f>
        <v>10.7083333333333</v>
      </c>
      <c r="LA273" s="1" t="n">
        <f aca="false">LA272+1</f>
        <v>1923</v>
      </c>
      <c r="LB273" s="113" t="s">
        <v>81</v>
      </c>
      <c r="LC273" s="109" t="n">
        <v>14.7</v>
      </c>
      <c r="LD273" s="109" t="n">
        <v>14.8</v>
      </c>
      <c r="LE273" s="109" t="n">
        <v>11.7</v>
      </c>
      <c r="LF273" s="109" t="n">
        <v>10.3</v>
      </c>
      <c r="LG273" s="109" t="n">
        <v>11.3</v>
      </c>
      <c r="LH273" s="109" t="n">
        <v>7.3</v>
      </c>
      <c r="LI273" s="109" t="n">
        <v>6.6</v>
      </c>
      <c r="LJ273" s="109" t="n">
        <v>4.6</v>
      </c>
      <c r="LK273" s="109" t="n">
        <v>5.5</v>
      </c>
      <c r="LL273" s="109" t="n">
        <v>8.1</v>
      </c>
      <c r="LM273" s="109" t="n">
        <v>8.3</v>
      </c>
      <c r="LN273" s="109" t="n">
        <v>13.9</v>
      </c>
      <c r="LO273" s="110" t="n">
        <f aca="false">SUM(LC273:LN273)/12</f>
        <v>9.75833333333334</v>
      </c>
      <c r="MA273" s="1" t="n">
        <f aca="false">MA272+1</f>
        <v>1923</v>
      </c>
      <c r="MB273" s="111" t="n">
        <v>1923</v>
      </c>
      <c r="MC273" s="109" t="n">
        <v>12.1</v>
      </c>
      <c r="MD273" s="109" t="n">
        <v>10.8</v>
      </c>
      <c r="ME273" s="109" t="n">
        <v>10.1</v>
      </c>
      <c r="MF273" s="109" t="n">
        <v>7.3</v>
      </c>
      <c r="MG273" s="109" t="n">
        <v>9.1</v>
      </c>
      <c r="MH273" s="109" t="n">
        <v>6.9</v>
      </c>
      <c r="MI273" s="109" t="n">
        <v>6.3</v>
      </c>
      <c r="MJ273" s="109" t="n">
        <v>6.1</v>
      </c>
      <c r="MK273" s="109" t="n">
        <v>6.9</v>
      </c>
      <c r="ML273" s="109" t="n">
        <v>7.3</v>
      </c>
      <c r="MM273" s="109" t="n">
        <v>9.4</v>
      </c>
      <c r="MN273" s="109" t="n">
        <v>11.7</v>
      </c>
      <c r="MO273" s="110" t="n">
        <f aca="false">SUM(MC273:MN273)/12</f>
        <v>8.66666666666667</v>
      </c>
      <c r="NA273" s="1" t="n">
        <f aca="false">NA272+1</f>
        <v>1923</v>
      </c>
      <c r="NB273" s="113" t="s">
        <v>81</v>
      </c>
      <c r="NC273" s="109" t="n">
        <v>17.5</v>
      </c>
      <c r="ND273" s="109" t="n">
        <v>18.7</v>
      </c>
      <c r="NE273" s="109" t="n">
        <v>14.6</v>
      </c>
      <c r="NF273" s="109" t="n">
        <v>13.4</v>
      </c>
      <c r="NG273" s="109" t="n">
        <v>9.8</v>
      </c>
      <c r="NH273" s="109" t="n">
        <v>5.1</v>
      </c>
      <c r="NI273" s="109" t="n">
        <v>3.9</v>
      </c>
      <c r="NJ273" s="109" t="n">
        <v>4.5</v>
      </c>
      <c r="NK273" s="109" t="n">
        <v>5.5</v>
      </c>
      <c r="NL273" s="109" t="n">
        <v>8.2</v>
      </c>
      <c r="NM273" s="109" t="n">
        <v>10.7</v>
      </c>
      <c r="NN273" s="109" t="n">
        <v>17.4</v>
      </c>
      <c r="NO273" s="110" t="n">
        <f aca="false">SUM(NC273:NN273)/12</f>
        <v>10.775</v>
      </c>
      <c r="OG273" s="73"/>
      <c r="OH273" s="73"/>
      <c r="OI273" s="73"/>
      <c r="OJ273" s="73"/>
      <c r="OK273" s="73"/>
      <c r="OL273" s="73"/>
      <c r="OM273" s="73"/>
      <c r="ON273" s="39" t="n">
        <f aca="false">(FO273+GO273+MO273)/3</f>
        <v>8.9</v>
      </c>
      <c r="OO273" s="40" t="n">
        <f aca="false">(AO273+BO273+EO273+HO273+JO273)/5</f>
        <v>11.5816666666667</v>
      </c>
      <c r="OP273" s="41" t="n">
        <f aca="false">(FO273+GO273+MO273+AO273+BO273+EO273+HO273+JO273)/8</f>
        <v>10.5760416666667</v>
      </c>
      <c r="OQ273" s="73"/>
      <c r="OR273" s="73"/>
      <c r="OS273" s="73"/>
      <c r="OT273" s="73"/>
      <c r="OU273" s="73"/>
      <c r="OV273" s="73"/>
      <c r="OW273" s="73"/>
      <c r="OX273" s="73"/>
      <c r="OY273" s="73"/>
      <c r="OZ273" s="73"/>
      <c r="PA273" s="89"/>
      <c r="PB273" s="90"/>
      <c r="PC273" s="73"/>
      <c r="PD273" s="73"/>
      <c r="PE273" s="73"/>
      <c r="PN273" s="28" t="n">
        <f aca="false">MAX(FC273:FN273,GC273:GN273,MC273:MN273)</f>
        <v>16</v>
      </c>
      <c r="PO273" s="29" t="n">
        <f aca="false">MIN(FC273:FN273,GC273:GN273,MC273:MN273)</f>
        <v>4.3</v>
      </c>
      <c r="PP273" s="30" t="n">
        <f aca="false">MAX(AC273:AN273,BC273:BN273,EC273:EN273,HC273:HN273,JC273:JN273)</f>
        <v>21</v>
      </c>
      <c r="PQ273" s="31" t="n">
        <f aca="false">MIN(AC273:AN273,BC273:BN273,EC273:EN273,HC273:HN273,JC273:JN273)</f>
        <v>4.8</v>
      </c>
      <c r="QU273" s="116" t="n">
        <f aca="false">AVERAGE(AH273,AI273,AJ273,BH273,BI273,BJ273,CH273,CI273,CJ273,DH273,DI273,DJ273,EH273,EI273,EJ273,FH273,FI273,FJ273,GH273,GI273,GJ273,HH273,HI273,HJ273,IH273,II273,IJ273,JH273,JI273,JJ273,KH273,KI273,KJ273,LH273,LI273,LJ273,MH273,MI273,MJ273,NH273,NI273,NJ273)</f>
        <v>7.05476190476191</v>
      </c>
      <c r="QV273" s="117" t="n">
        <f aca="false">AVERAGE(AC273,AD273,AN273,BC273,BD273,BN273,CC273,CD273,CN273,DC273,DD273,DN273,EC273,ED273,EN273,FC273,FD273,FN273,GC273,GD273,GN273,HC273,HD273,HN273,IC273,ID273,IN273,JC273,JD273,JN273,KC273,KD273,KN273,LC273,LD273,LN273,MC273,MD273,MN273,NC273,ND273,NN273,)</f>
        <v>14.3255813953488</v>
      </c>
      <c r="QW273" s="116" t="n">
        <f aca="false">AVERAGE(QU263:QU273)</f>
        <v>6.61492194674013</v>
      </c>
      <c r="QX273" s="118" t="n">
        <f aca="false">AVERAGE(QV263:QV273)</f>
        <v>14.1841982190414</v>
      </c>
    </row>
    <row r="274" customFormat="false" ht="12.9" hidden="false" customHeight="false" outlineLevel="0" collapsed="false">
      <c r="A274" s="101"/>
      <c r="B274" s="102" t="n">
        <f aca="false">AVERAGE(AO274,BO274,CO274,DO274,EO274,FO274,GO274,HO274,IO274,JO274,KO274,LO274,MO274,NO274)</f>
        <v>9.77053571428571</v>
      </c>
      <c r="C274" s="103" t="n">
        <f aca="false">AVERAGE(B270:B274)</f>
        <v>10.3499038461538</v>
      </c>
      <c r="D274" s="104" t="n">
        <f aca="false">AVERAGE(B265:B274)</f>
        <v>10.3275373931624</v>
      </c>
      <c r="E274" s="102" t="n">
        <f aca="false">AVERAGE(B255:B274)</f>
        <v>10.3049850265475</v>
      </c>
      <c r="F274" s="105" t="n">
        <f aca="false">AVERAGE(B225:B274)</f>
        <v>9.93398561114811</v>
      </c>
      <c r="G274" s="3" t="n">
        <f aca="false">MAX(AC274:AN274,BC274:BN274,CC274:CN274,DC274:DN274,EC274:EN274,FC274:FN274,GC274:GN274,HC274:HN274,IC274:IN274,JC274:JN274,KC274:KN274,LC274:LN274,MC274:MN274,NC274:NN274)</f>
        <v>18.1</v>
      </c>
      <c r="H274" s="106" t="n">
        <f aca="false">MEDIAN(AC274:AN274,BC274:BN274,CC274:CN274,DC274:DN274,EC274:EN274,FC274:FN274,GC274:GN274,HC274:HN274,IC274:IN274,JC274:JN274,KC274:KN274,LC274:LN274,MC274:MN274,NC274:NN274)</f>
        <v>9.75</v>
      </c>
      <c r="I274" s="102" t="n">
        <f aca="false">MIN(AC274:AN274,BC274:BN274,CC274:CN274,DC274:DN274,EC274:EN274,FC274:FN274,GC274:GN274,HC274:HN274,IC274:IN274,JC274:JN274,KC274:KN274,LC274:LN274,MC274:MN274,NC274:NN274)</f>
        <v>1</v>
      </c>
      <c r="J274" s="107" t="n">
        <f aca="false">(G274+I274)/2</f>
        <v>9.55</v>
      </c>
      <c r="AA274" s="1" t="n">
        <f aca="false">AA273+1</f>
        <v>6</v>
      </c>
      <c r="AB274" s="108" t="n">
        <v>1924</v>
      </c>
      <c r="AC274" s="109" t="n">
        <v>13.9</v>
      </c>
      <c r="AD274" s="109" t="n">
        <v>15</v>
      </c>
      <c r="AE274" s="109" t="n">
        <v>13.4</v>
      </c>
      <c r="AF274" s="109" t="n">
        <v>10.4</v>
      </c>
      <c r="AG274" s="109" t="n">
        <v>9.5</v>
      </c>
      <c r="AH274" s="109" t="n">
        <v>7.4</v>
      </c>
      <c r="AI274" s="109" t="n">
        <v>7.4</v>
      </c>
      <c r="AJ274" s="109" t="n">
        <v>7.9</v>
      </c>
      <c r="AK274" s="109" t="n">
        <v>9.1</v>
      </c>
      <c r="AL274" s="109" t="n">
        <v>11</v>
      </c>
      <c r="AM274" s="109" t="n">
        <v>12.7</v>
      </c>
      <c r="AN274" s="109" t="n">
        <v>13.9</v>
      </c>
      <c r="AO274" s="110" t="n">
        <f aca="false">SUM(AC274:AN274)/12</f>
        <v>10.9666666666667</v>
      </c>
      <c r="BA274" s="1" t="n">
        <f aca="false">BA273+1</f>
        <v>1924</v>
      </c>
      <c r="BB274" s="111" t="n">
        <v>1924</v>
      </c>
      <c r="BC274" s="109" t="n">
        <v>12.5</v>
      </c>
      <c r="BD274" s="109" t="n">
        <v>12.9</v>
      </c>
      <c r="BE274" s="109" t="n">
        <v>11.9</v>
      </c>
      <c r="BF274" s="109" t="n">
        <v>7.9</v>
      </c>
      <c r="BG274" s="109" t="n">
        <v>6.8</v>
      </c>
      <c r="BH274" s="109" t="n">
        <v>5.5</v>
      </c>
      <c r="BI274" s="109" t="n">
        <v>4.6</v>
      </c>
      <c r="BJ274" s="109" t="n">
        <v>5.8</v>
      </c>
      <c r="BK274" s="109" t="n">
        <v>6.4</v>
      </c>
      <c r="BL274" s="109" t="n">
        <v>8.1</v>
      </c>
      <c r="BM274" s="109" t="n">
        <v>10.6</v>
      </c>
      <c r="BN274" s="109" t="n">
        <v>11.7</v>
      </c>
      <c r="BO274" s="110" t="n">
        <f aca="false">SUM(BC274:BN274)/12</f>
        <v>8.725</v>
      </c>
      <c r="CA274" s="1" t="n">
        <f aca="false">CA273+1</f>
        <v>1924</v>
      </c>
      <c r="CB274" s="111" t="n">
        <v>1924</v>
      </c>
      <c r="CC274" s="109" t="n">
        <v>13.4</v>
      </c>
      <c r="CD274" s="109" t="n">
        <v>14.1</v>
      </c>
      <c r="CE274" s="109" t="n">
        <v>13.2</v>
      </c>
      <c r="CF274" s="109" t="n">
        <v>10.3</v>
      </c>
      <c r="CG274" s="109" t="n">
        <v>10.4</v>
      </c>
      <c r="CH274" s="109" t="n">
        <v>8.9</v>
      </c>
      <c r="CI274" s="109" t="n">
        <v>8.7</v>
      </c>
      <c r="CJ274" s="109" t="n">
        <v>8.9</v>
      </c>
      <c r="CK274" s="109" t="n">
        <v>9.2</v>
      </c>
      <c r="CL274" s="109" t="n">
        <v>10.2</v>
      </c>
      <c r="CM274" s="109" t="n">
        <v>12.2</v>
      </c>
      <c r="CN274" s="109" t="n">
        <v>12.9</v>
      </c>
      <c r="CO274" s="110" t="n">
        <f aca="false">SUM(CC274:CN274)/12</f>
        <v>11.0333333333333</v>
      </c>
      <c r="DA274" s="1" t="n">
        <f aca="false">DA273+1</f>
        <v>1924</v>
      </c>
      <c r="DB274" s="111" t="n">
        <v>1924</v>
      </c>
      <c r="DC274" s="109" t="n">
        <v>11.3</v>
      </c>
      <c r="DD274" s="109" t="n">
        <v>12</v>
      </c>
      <c r="DE274" s="109" t="n">
        <v>10.8</v>
      </c>
      <c r="DF274" s="109" t="n">
        <v>7.9</v>
      </c>
      <c r="DG274" s="109" t="n">
        <v>4.3</v>
      </c>
      <c r="DH274" s="109" t="n">
        <v>4.2</v>
      </c>
      <c r="DI274" s="109" t="n">
        <v>2.9</v>
      </c>
      <c r="DJ274" s="109" t="n">
        <v>4.3</v>
      </c>
      <c r="DK274" s="109" t="n">
        <v>6.5</v>
      </c>
      <c r="DL274" s="109" t="n">
        <v>7.8</v>
      </c>
      <c r="DM274" s="109" t="n">
        <v>10.1</v>
      </c>
      <c r="DN274" s="109" t="n">
        <v>10</v>
      </c>
      <c r="DO274" s="110" t="n">
        <f aca="false">SUM(DC274:DN274)/12</f>
        <v>7.675</v>
      </c>
      <c r="EA274" s="1" t="n">
        <f aca="false">EA273+1</f>
        <v>1924</v>
      </c>
      <c r="EB274" s="113" t="s">
        <v>82</v>
      </c>
      <c r="EC274" s="109" t="n">
        <v>18.1</v>
      </c>
      <c r="ED274" s="109" t="n">
        <v>18.1</v>
      </c>
      <c r="EE274" s="109" t="n">
        <v>16.5</v>
      </c>
      <c r="EF274" s="109" t="n">
        <v>9.8</v>
      </c>
      <c r="EG274" s="109" t="n">
        <v>7.2</v>
      </c>
      <c r="EH274" s="109" t="n">
        <v>3.8</v>
      </c>
      <c r="EI274" s="109" t="n">
        <v>2.9</v>
      </c>
      <c r="EJ274" s="109" t="n">
        <v>6.1</v>
      </c>
      <c r="EK274" s="109" t="n">
        <v>9.5</v>
      </c>
      <c r="EL274" s="109" t="n">
        <v>12</v>
      </c>
      <c r="EM274" s="109" t="n">
        <v>16.3</v>
      </c>
      <c r="EN274" s="109" t="n">
        <v>16.8</v>
      </c>
      <c r="EO274" s="110" t="n">
        <f aca="false">SUM(EC274:EN274)/12</f>
        <v>11.425</v>
      </c>
      <c r="FA274" s="1" t="n">
        <f aca="false">FA273+1</f>
        <v>1924</v>
      </c>
      <c r="FB274" s="131" t="n">
        <v>1924</v>
      </c>
      <c r="FC274" s="120" t="n">
        <f aca="false">(FC271+FC272+FC273+FC275+FC276+FC277)/6</f>
        <v>13.5833333333333</v>
      </c>
      <c r="FD274" s="120" t="n">
        <f aca="false">(FD271+FD272+FD273+FD275+FD276+FD277)/6</f>
        <v>14.3166666666667</v>
      </c>
      <c r="FE274" s="132" t="n">
        <v>13.6</v>
      </c>
      <c r="FF274" s="132" t="n">
        <v>10</v>
      </c>
      <c r="FG274" s="132" t="n">
        <v>9.8</v>
      </c>
      <c r="FH274" s="120" t="n">
        <f aca="false">(FH271+FH272+FH273+FH275+FH276+FH277)/6</f>
        <v>6.95</v>
      </c>
      <c r="FI274" s="132" t="n">
        <v>7.4</v>
      </c>
      <c r="FJ274" s="132" t="n">
        <v>7.8</v>
      </c>
      <c r="FK274" s="132" t="n">
        <v>8.2</v>
      </c>
      <c r="FL274" s="132" t="n">
        <v>10.1</v>
      </c>
      <c r="FM274" s="132" t="n">
        <v>11.7</v>
      </c>
      <c r="FN274" s="132" t="n">
        <v>12.8</v>
      </c>
      <c r="FO274" s="110" t="n">
        <f aca="false">SUM(FC274:FN274)/12</f>
        <v>10.5208333333333</v>
      </c>
      <c r="GA274" s="1" t="n">
        <f aca="false">GA273+1</f>
        <v>1924</v>
      </c>
      <c r="GB274" s="131" t="n">
        <v>1924</v>
      </c>
      <c r="GC274" s="132" t="n">
        <v>9.1</v>
      </c>
      <c r="GD274" s="132" t="n">
        <v>9.7</v>
      </c>
      <c r="GE274" s="132" t="n">
        <v>9</v>
      </c>
      <c r="GF274" s="132" t="n">
        <v>6.7</v>
      </c>
      <c r="GG274" s="132" t="n">
        <v>4.8</v>
      </c>
      <c r="GH274" s="132" t="n">
        <v>3.7</v>
      </c>
      <c r="GI274" s="132" t="n">
        <v>3.1</v>
      </c>
      <c r="GJ274" s="132" t="n">
        <v>4.1</v>
      </c>
      <c r="GK274" s="132" t="n">
        <v>5.6</v>
      </c>
      <c r="GL274" s="132" t="n">
        <v>6.2</v>
      </c>
      <c r="GM274" s="132" t="n">
        <v>8.2</v>
      </c>
      <c r="GN274" s="132" t="n">
        <v>6.6</v>
      </c>
      <c r="GO274" s="110" t="n">
        <f aca="false">SUM(GC274:GN274)/12</f>
        <v>6.4</v>
      </c>
      <c r="HA274" s="1" t="n">
        <f aca="false">HA273+1</f>
        <v>1924</v>
      </c>
      <c r="HB274" s="113" t="s">
        <v>82</v>
      </c>
      <c r="HC274" s="109" t="n">
        <v>13.6</v>
      </c>
      <c r="HD274" s="109" t="n">
        <v>14.4</v>
      </c>
      <c r="HE274" s="109" t="n">
        <v>13.3</v>
      </c>
      <c r="HF274" s="109" t="n">
        <v>10.6</v>
      </c>
      <c r="HG274" s="109" t="n">
        <v>9.1</v>
      </c>
      <c r="HH274" s="109" t="n">
        <v>8.3</v>
      </c>
      <c r="HI274" s="109" t="n">
        <v>8</v>
      </c>
      <c r="HJ274" s="109" t="n">
        <v>7.9</v>
      </c>
      <c r="HK274" s="109" t="n">
        <v>9</v>
      </c>
      <c r="HL274" s="109" t="n">
        <v>10.5</v>
      </c>
      <c r="HM274" s="109" t="n">
        <v>11.5</v>
      </c>
      <c r="HN274" s="109" t="n">
        <v>12.9</v>
      </c>
      <c r="HO274" s="110" t="n">
        <f aca="false">SUM(HC274:HN274)/12</f>
        <v>10.7583333333333</v>
      </c>
      <c r="IA274" s="1" t="n">
        <f aca="false">IA273+1</f>
        <v>1924</v>
      </c>
      <c r="IB274" s="111" t="n">
        <v>1924</v>
      </c>
      <c r="IC274" s="109" t="n">
        <v>15.6</v>
      </c>
      <c r="ID274" s="109" t="n">
        <v>15.8</v>
      </c>
      <c r="IE274" s="109" t="n">
        <v>14.6</v>
      </c>
      <c r="IF274" s="109" t="n">
        <v>10.3</v>
      </c>
      <c r="IG274" s="109" t="n">
        <v>9.7</v>
      </c>
      <c r="IH274" s="109" t="n">
        <v>6.2</v>
      </c>
      <c r="II274" s="109" t="n">
        <v>7.9</v>
      </c>
      <c r="IJ274" s="109" t="n">
        <v>8.4</v>
      </c>
      <c r="IK274" s="109" t="n">
        <v>9.4</v>
      </c>
      <c r="IL274" s="109" t="n">
        <v>12.2</v>
      </c>
      <c r="IM274" s="109" t="n">
        <v>14.3</v>
      </c>
      <c r="IN274" s="109" t="n">
        <v>15.6</v>
      </c>
      <c r="IO274" s="110" t="n">
        <f aca="false">SUM(IC274:IN274)/12</f>
        <v>11.6666666666667</v>
      </c>
      <c r="JA274" s="1" t="n">
        <f aca="false">JA273+1</f>
        <v>1924</v>
      </c>
      <c r="JB274" s="113" t="s">
        <v>82</v>
      </c>
      <c r="JC274" s="109" t="n">
        <v>12.6</v>
      </c>
      <c r="JD274" s="109" t="n">
        <v>13.1</v>
      </c>
      <c r="JE274" s="109" t="n">
        <v>12.5</v>
      </c>
      <c r="JF274" s="109" t="n">
        <v>11.5</v>
      </c>
      <c r="JG274" s="109" t="n">
        <v>9</v>
      </c>
      <c r="JH274" s="109" t="n">
        <v>8.3</v>
      </c>
      <c r="JI274" s="109" t="n">
        <v>8.7</v>
      </c>
      <c r="JJ274" s="109" t="n">
        <v>8.8</v>
      </c>
      <c r="JK274" s="109" t="n">
        <v>10.2</v>
      </c>
      <c r="JL274" s="109" t="n">
        <v>10.7</v>
      </c>
      <c r="JM274" s="109" t="n">
        <v>11.5</v>
      </c>
      <c r="JN274" s="109" t="n">
        <v>11</v>
      </c>
      <c r="JO274" s="110" t="n">
        <f aca="false">SUM(JC274:JN274)/12</f>
        <v>10.6583333333333</v>
      </c>
      <c r="KA274" s="1" t="n">
        <f aca="false">KA273+1</f>
        <v>1924</v>
      </c>
      <c r="KB274" s="111" t="n">
        <v>1924</v>
      </c>
      <c r="KC274" s="109" t="n">
        <v>13.2</v>
      </c>
      <c r="KD274" s="109" t="n">
        <v>13.5</v>
      </c>
      <c r="KE274" s="109" t="n">
        <v>12.3</v>
      </c>
      <c r="KF274" s="109" t="n">
        <v>8.4</v>
      </c>
      <c r="KG274" s="109" t="n">
        <v>7.9</v>
      </c>
      <c r="KH274" s="109" t="n">
        <v>6.1</v>
      </c>
      <c r="KI274" s="109" t="n">
        <v>5.2</v>
      </c>
      <c r="KJ274" s="109" t="n">
        <v>6.4</v>
      </c>
      <c r="KK274" s="109" t="n">
        <v>7.4</v>
      </c>
      <c r="KL274" s="109" t="n">
        <v>9.7</v>
      </c>
      <c r="KM274" s="109" t="n">
        <v>11.8</v>
      </c>
      <c r="KN274" s="109" t="n">
        <v>11.9</v>
      </c>
      <c r="KO274" s="110" t="n">
        <f aca="false">SUM(KC274:KN274)/12</f>
        <v>9.48333333333333</v>
      </c>
      <c r="LA274" s="1" t="n">
        <f aca="false">LA273+1</f>
        <v>1924</v>
      </c>
      <c r="LB274" s="113" t="s">
        <v>82</v>
      </c>
      <c r="LC274" s="109" t="n">
        <v>12.7</v>
      </c>
      <c r="LD274" s="109" t="n">
        <v>12.9</v>
      </c>
      <c r="LE274" s="109" t="n">
        <v>11.5</v>
      </c>
      <c r="LF274" s="109" t="n">
        <v>7.6</v>
      </c>
      <c r="LG274" s="109" t="n">
        <v>6.7</v>
      </c>
      <c r="LH274" s="109" t="n">
        <v>5</v>
      </c>
      <c r="LI274" s="109" t="n">
        <v>4.2</v>
      </c>
      <c r="LJ274" s="109" t="n">
        <v>5.1</v>
      </c>
      <c r="LK274" s="109" t="n">
        <v>6.7</v>
      </c>
      <c r="LL274" s="109" t="n">
        <v>8.8</v>
      </c>
      <c r="LM274" s="109" t="n">
        <v>10.8</v>
      </c>
      <c r="LN274" s="109" t="n">
        <v>12.2</v>
      </c>
      <c r="LO274" s="110" t="n">
        <f aca="false">SUM(LC274:LN274)/12</f>
        <v>8.68333333333333</v>
      </c>
      <c r="MA274" s="1" t="n">
        <f aca="false">MA273+1</f>
        <v>1924</v>
      </c>
      <c r="MB274" s="111" t="n">
        <v>1924</v>
      </c>
      <c r="MC274" s="109" t="n">
        <v>13.7</v>
      </c>
      <c r="MD274" s="109" t="n">
        <v>12.6</v>
      </c>
      <c r="ME274" s="109" t="n">
        <v>11.1</v>
      </c>
      <c r="MF274" s="109" t="n">
        <v>11</v>
      </c>
      <c r="MG274" s="109" t="n">
        <v>7.7</v>
      </c>
      <c r="MH274" s="109" t="n">
        <v>6.6</v>
      </c>
      <c r="MI274" s="109" t="n">
        <v>6</v>
      </c>
      <c r="MJ274" s="109" t="n">
        <v>6.3</v>
      </c>
      <c r="MK274" s="109" t="n">
        <v>7.4</v>
      </c>
      <c r="ML274" s="109" t="n">
        <v>7.6</v>
      </c>
      <c r="MM274" s="109" t="n">
        <v>10.3</v>
      </c>
      <c r="MN274" s="109" t="n">
        <v>10.5</v>
      </c>
      <c r="MO274" s="110" t="n">
        <f aca="false">SUM(MC274:MN274)/12</f>
        <v>9.23333333333333</v>
      </c>
      <c r="NA274" s="1" t="n">
        <f aca="false">NA273+1</f>
        <v>1924</v>
      </c>
      <c r="NB274" s="113" t="s">
        <v>82</v>
      </c>
      <c r="NC274" s="109" t="n">
        <v>15.4</v>
      </c>
      <c r="ND274" s="109" t="n">
        <v>15.9</v>
      </c>
      <c r="NE274" s="109" t="n">
        <v>12.3</v>
      </c>
      <c r="NF274" s="109" t="n">
        <v>7</v>
      </c>
      <c r="NG274" s="109" t="n">
        <v>6.3</v>
      </c>
      <c r="NH274" s="109" t="n">
        <v>4.3</v>
      </c>
      <c r="NI274" s="109" t="n">
        <v>1</v>
      </c>
      <c r="NJ274" s="109" t="n">
        <v>5.4</v>
      </c>
      <c r="NK274" s="109" t="n">
        <v>7.8</v>
      </c>
      <c r="NL274" s="109" t="n">
        <v>11.6</v>
      </c>
      <c r="NM274" s="109" t="n">
        <v>13.2</v>
      </c>
      <c r="NN274" s="109" t="n">
        <v>14.5</v>
      </c>
      <c r="NO274" s="110" t="n">
        <f aca="false">SUM(NC274:NN274)/12</f>
        <v>9.55833333333333</v>
      </c>
      <c r="OG274" s="73"/>
      <c r="OH274" s="73"/>
      <c r="OI274" s="73"/>
      <c r="OJ274" s="73"/>
      <c r="OK274" s="73"/>
      <c r="OL274" s="73"/>
      <c r="OM274" s="73"/>
      <c r="ON274" s="39" t="n">
        <f aca="false">(FO274+GO274+MO274)/3</f>
        <v>8.71805555555556</v>
      </c>
      <c r="OO274" s="40" t="n">
        <f aca="false">(AO274+BO274+EO274+HO274+JO274)/5</f>
        <v>10.5066666666667</v>
      </c>
      <c r="OP274" s="41" t="n">
        <f aca="false">(FO274+GO274+MO274+AO274+BO274+EO274+HO274+JO274)/8</f>
        <v>9.8359375</v>
      </c>
      <c r="OQ274" s="73"/>
      <c r="OR274" s="73"/>
      <c r="OS274" s="73"/>
      <c r="OT274" s="73"/>
      <c r="OU274" s="73"/>
      <c r="OV274" s="73"/>
      <c r="OW274" s="73"/>
      <c r="OX274" s="73"/>
      <c r="OY274" s="73"/>
      <c r="OZ274" s="73"/>
      <c r="PA274" s="89"/>
      <c r="PB274" s="90"/>
      <c r="PC274" s="73"/>
      <c r="PD274" s="73"/>
      <c r="PE274" s="73"/>
      <c r="PN274" s="28" t="n">
        <f aca="false">MAX(FC274:FN274,GC274:GN274,MC274:MN274)</f>
        <v>14.3166666666667</v>
      </c>
      <c r="PO274" s="29" t="n">
        <f aca="false">MIN(FC274:FN274,GC274:GN274,MC274:MN274)</f>
        <v>3.1</v>
      </c>
      <c r="PP274" s="30" t="n">
        <f aca="false">MAX(AC274:AN274,BC274:BN274,EC274:EN274,HC274:HN274,JC274:JN274)</f>
        <v>18.1</v>
      </c>
      <c r="PQ274" s="31" t="n">
        <f aca="false">MIN(AC274:AN274,BC274:BN274,EC274:EN274,HC274:HN274,JC274:JN274)</f>
        <v>2.9</v>
      </c>
      <c r="QU274" s="116" t="n">
        <f aca="false">AVERAGE(AH274,AI274,AJ274,BH274,BI274,BJ274,CH274,CI274,CJ274,DH274,DI274,DJ274,EH274,EI274,EJ274,FH274,FI274,FJ274,GH274,GI274,GJ274,HH274,HI274,HJ274,IH274,II274,IJ274,JH274,JI274,JJ274,KH274,KI274,KJ274,LH274,LI274,LJ274,MH274,MI274,MJ274,NH274,NI274,NJ274)</f>
        <v>6.10595238095238</v>
      </c>
      <c r="QV274" s="117" t="n">
        <f aca="false">AVERAGE(AC274,AD274,AN274,BC274,BD274,BN274,CC274,CD274,CN274,DC274,DD274,DN274,EC274,ED274,EN274,FC274,FD274,FN274,GC274,GD274,GN274,HC274,HD274,HN274,IC274,ID274,IN274,JC274,JD274,JN274,KC274,KD274,KN274,LC274,LD274,LN274,MC274,MD274,MN274,NC274,ND274,NN274,)</f>
        <v>12.9372093023256</v>
      </c>
      <c r="QW274" s="116" t="n">
        <f aca="false">AVERAGE(QU264:QU274)</f>
        <v>6.64044011544012</v>
      </c>
      <c r="QX274" s="118" t="n">
        <f aca="false">AVERAGE(QV264:QV274)</f>
        <v>14.1066094033883</v>
      </c>
    </row>
    <row r="275" customFormat="false" ht="12.9" hidden="false" customHeight="false" outlineLevel="0" collapsed="false">
      <c r="A275" s="101" t="n">
        <f aca="false">A270+5</f>
        <v>1925</v>
      </c>
      <c r="B275" s="102" t="n">
        <f aca="false">AVERAGE(AO275,BO275,CO275,DO275,EO275,FO275,GO275,HO275,IO275,JO275,KO275,LO275,MO275,NO275)</f>
        <v>10.2517857142857</v>
      </c>
      <c r="C275" s="103" t="n">
        <f aca="false">AVERAGE(B271:B275)</f>
        <v>10.3679532967033</v>
      </c>
      <c r="D275" s="104" t="n">
        <f aca="false">AVERAGE(B266:B275)</f>
        <v>10.3029296398046</v>
      </c>
      <c r="E275" s="102" t="n">
        <f aca="false">AVERAGE(B256:B275)</f>
        <v>10.3324180622618</v>
      </c>
      <c r="F275" s="105" t="n">
        <f aca="false">AVERAGE(B226:B275)</f>
        <v>9.96732688098938</v>
      </c>
      <c r="G275" s="3" t="n">
        <f aca="false">MAX(AC275:AN275,BC275:BN275,CC275:CN275,DC275:DN275,EC275:EN275,FC275:FN275,GC275:GN275,HC275:HN275,IC275:IN275,JC275:JN275,KC275:KN275,LC275:LN275,MC275:MN275,NC275:NN275)</f>
        <v>19.8</v>
      </c>
      <c r="H275" s="106" t="n">
        <f aca="false">MEDIAN(AC275:AN275,BC275:BN275,CC275:CN275,DC275:DN275,EC275:EN275,FC275:FN275,GC275:GN275,HC275:HN275,IC275:IN275,JC275:JN275,KC275:KN275,LC275:LN275,MC275:MN275,NC275:NN275)</f>
        <v>9.9</v>
      </c>
      <c r="I275" s="102" t="n">
        <f aca="false">MIN(AC275:AN275,BC275:BN275,CC275:CN275,DC275:DN275,EC275:EN275,FC275:FN275,GC275:GN275,HC275:HN275,IC275:IN275,JC275:JN275,KC275:KN275,LC275:LN275,MC275:MN275,NC275:NN275)</f>
        <v>2.6</v>
      </c>
      <c r="J275" s="107" t="n">
        <f aca="false">(G275+I275)/2</f>
        <v>11.2</v>
      </c>
      <c r="AA275" s="1" t="n">
        <f aca="false">AA274+1</f>
        <v>7</v>
      </c>
      <c r="AB275" s="108" t="n">
        <v>1925</v>
      </c>
      <c r="AC275" s="109" t="n">
        <v>16.2</v>
      </c>
      <c r="AD275" s="109" t="n">
        <v>15.9</v>
      </c>
      <c r="AE275" s="109" t="n">
        <v>14.9</v>
      </c>
      <c r="AF275" s="109" t="n">
        <v>12.5</v>
      </c>
      <c r="AG275" s="109" t="n">
        <v>10</v>
      </c>
      <c r="AH275" s="109" t="n">
        <v>8.1</v>
      </c>
      <c r="AI275" s="109" t="n">
        <v>7.7</v>
      </c>
      <c r="AJ275" s="109" t="n">
        <v>6.7</v>
      </c>
      <c r="AK275" s="109" t="n">
        <v>8.4</v>
      </c>
      <c r="AL275" s="109" t="n">
        <v>10</v>
      </c>
      <c r="AM275" s="109" t="n">
        <v>13.2</v>
      </c>
      <c r="AN275" s="109" t="n">
        <v>14.6</v>
      </c>
      <c r="AO275" s="110" t="n">
        <f aca="false">SUM(AC275:AN275)/12</f>
        <v>11.5166666666667</v>
      </c>
      <c r="BA275" s="1" t="n">
        <f aca="false">BA274+1</f>
        <v>1925</v>
      </c>
      <c r="BB275" s="111" t="n">
        <v>1925</v>
      </c>
      <c r="BC275" s="109" t="n">
        <v>13.8</v>
      </c>
      <c r="BD275" s="109" t="n">
        <v>14.3</v>
      </c>
      <c r="BE275" s="109" t="n">
        <v>12.7</v>
      </c>
      <c r="BF275" s="109" t="n">
        <v>9.6</v>
      </c>
      <c r="BG275" s="109" t="n">
        <v>7.8</v>
      </c>
      <c r="BH275" s="109" t="n">
        <v>6.3</v>
      </c>
      <c r="BI275" s="109" t="n">
        <v>9.9</v>
      </c>
      <c r="BJ275" s="109" t="n">
        <v>4.2</v>
      </c>
      <c r="BK275" s="109" t="n">
        <v>6.1</v>
      </c>
      <c r="BL275" s="109" t="n">
        <v>7.5</v>
      </c>
      <c r="BM275" s="109" t="n">
        <v>11.6</v>
      </c>
      <c r="BN275" s="109" t="n">
        <v>12.9</v>
      </c>
      <c r="BO275" s="110" t="n">
        <f aca="false">SUM(BC275:BN275)/12</f>
        <v>9.725</v>
      </c>
      <c r="CA275" s="1" t="n">
        <f aca="false">CA274+1</f>
        <v>1925</v>
      </c>
      <c r="CB275" s="111" t="n">
        <v>1925</v>
      </c>
      <c r="CC275" s="109" t="n">
        <v>14.8</v>
      </c>
      <c r="CD275" s="109" t="n">
        <v>14.7</v>
      </c>
      <c r="CE275" s="109" t="n">
        <v>14.8</v>
      </c>
      <c r="CF275" s="109" t="n">
        <v>13.2</v>
      </c>
      <c r="CG275" s="109" t="n">
        <v>11</v>
      </c>
      <c r="CH275" s="109" t="n">
        <v>9.8</v>
      </c>
      <c r="CI275" s="109" t="n">
        <v>8.4</v>
      </c>
      <c r="CJ275" s="109" t="n">
        <v>8.2</v>
      </c>
      <c r="CK275" s="109" t="n">
        <v>8.8</v>
      </c>
      <c r="CL275" s="109" t="n">
        <v>9.5</v>
      </c>
      <c r="CM275" s="109" t="n">
        <v>12.4</v>
      </c>
      <c r="CN275" s="109" t="n">
        <v>13.2</v>
      </c>
      <c r="CO275" s="110" t="n">
        <f aca="false">SUM(CC275:CN275)/12</f>
        <v>11.5666666666667</v>
      </c>
      <c r="DA275" s="1" t="n">
        <f aca="false">DA274+1</f>
        <v>1925</v>
      </c>
      <c r="DB275" s="111" t="n">
        <v>1925</v>
      </c>
      <c r="DC275" s="109" t="n">
        <v>12.6</v>
      </c>
      <c r="DD275" s="109" t="n">
        <v>13.2</v>
      </c>
      <c r="DE275" s="109" t="n">
        <v>9.8</v>
      </c>
      <c r="DF275" s="109" t="n">
        <v>8.5</v>
      </c>
      <c r="DG275" s="109" t="n">
        <v>7.5</v>
      </c>
      <c r="DH275" s="109" t="n">
        <v>7.9</v>
      </c>
      <c r="DI275" s="109" t="n">
        <v>4.5</v>
      </c>
      <c r="DJ275" s="109" t="n">
        <v>3.1</v>
      </c>
      <c r="DK275" s="109" t="n">
        <v>5.2</v>
      </c>
      <c r="DL275" s="109" t="n">
        <v>6.5</v>
      </c>
      <c r="DM275" s="109" t="n">
        <v>9.9</v>
      </c>
      <c r="DN275" s="109" t="n">
        <v>10.8</v>
      </c>
      <c r="DO275" s="110" t="n">
        <f aca="false">SUM(DC275:DN275)/12</f>
        <v>8.29166666666667</v>
      </c>
      <c r="EA275" s="1" t="n">
        <f aca="false">EA274+1</f>
        <v>1925</v>
      </c>
      <c r="EB275" s="113" t="s">
        <v>83</v>
      </c>
      <c r="EC275" s="109" t="n">
        <v>19.6</v>
      </c>
      <c r="ED275" s="109" t="n">
        <v>19.8</v>
      </c>
      <c r="EE275" s="109" t="n">
        <v>17.1</v>
      </c>
      <c r="EF275" s="109" t="n">
        <v>13.4</v>
      </c>
      <c r="EG275" s="109" t="n">
        <v>9</v>
      </c>
      <c r="EH275" s="109" t="n">
        <v>5.1</v>
      </c>
      <c r="EI275" s="109" t="n">
        <v>4.4</v>
      </c>
      <c r="EJ275" s="109" t="n">
        <v>5.5</v>
      </c>
      <c r="EK275" s="109" t="n">
        <v>6.7</v>
      </c>
      <c r="EL275" s="109" t="n">
        <v>10.9</v>
      </c>
      <c r="EM275" s="109" t="n">
        <v>17.3</v>
      </c>
      <c r="EN275" s="109" t="n">
        <v>18.6</v>
      </c>
      <c r="EO275" s="110" t="n">
        <f aca="false">SUM(EC275:EN275)/12</f>
        <v>12.2833333333333</v>
      </c>
      <c r="FA275" s="1" t="n">
        <f aca="false">FA274+1</f>
        <v>1925</v>
      </c>
      <c r="FB275" s="131" t="n">
        <v>1925</v>
      </c>
      <c r="FC275" s="132" t="n">
        <v>14.6</v>
      </c>
      <c r="FD275" s="132" t="n">
        <v>14.5</v>
      </c>
      <c r="FE275" s="132" t="n">
        <v>14.4</v>
      </c>
      <c r="FF275" s="132" t="n">
        <v>12.7</v>
      </c>
      <c r="FG275" s="132" t="n">
        <v>9.6</v>
      </c>
      <c r="FH275" s="132" t="n">
        <v>8.2</v>
      </c>
      <c r="FI275" s="132" t="n">
        <v>6.8</v>
      </c>
      <c r="FJ275" s="132" t="n">
        <v>6.2</v>
      </c>
      <c r="FK275" s="132" t="n">
        <v>7.9</v>
      </c>
      <c r="FL275" s="132" t="n">
        <v>9.6</v>
      </c>
      <c r="FM275" s="132" t="n">
        <v>12.1</v>
      </c>
      <c r="FN275" s="132" t="n">
        <v>13.1</v>
      </c>
      <c r="FO275" s="110" t="n">
        <f aca="false">SUM(FC275:FN275)/12</f>
        <v>10.8083333333333</v>
      </c>
      <c r="GA275" s="1" t="n">
        <f aca="false">GA274+1</f>
        <v>1925</v>
      </c>
      <c r="GB275" s="131" t="n">
        <v>1925</v>
      </c>
      <c r="GC275" s="132" t="n">
        <v>9.1</v>
      </c>
      <c r="GD275" s="132" t="n">
        <v>10.8</v>
      </c>
      <c r="GE275" s="132" t="n">
        <v>8.1</v>
      </c>
      <c r="GF275" s="132" t="n">
        <v>7.9</v>
      </c>
      <c r="GG275" s="132" t="n">
        <v>6.6</v>
      </c>
      <c r="GH275" s="132" t="n">
        <v>4.1</v>
      </c>
      <c r="GI275" s="132" t="n">
        <v>3.9</v>
      </c>
      <c r="GJ275" s="132" t="n">
        <v>3.9</v>
      </c>
      <c r="GK275" s="132" t="n">
        <v>5.1</v>
      </c>
      <c r="GL275" s="132" t="n">
        <v>6.6</v>
      </c>
      <c r="GM275" s="132" t="n">
        <v>7.3</v>
      </c>
      <c r="GN275" s="132" t="n">
        <v>9.1</v>
      </c>
      <c r="GO275" s="110" t="n">
        <f aca="false">SUM(GC275:GN275)/12</f>
        <v>6.875</v>
      </c>
      <c r="HA275" s="1" t="n">
        <f aca="false">HA274+1</f>
        <v>1925</v>
      </c>
      <c r="HB275" s="113" t="s">
        <v>83</v>
      </c>
      <c r="HC275" s="109" t="n">
        <v>15</v>
      </c>
      <c r="HD275" s="109" t="n">
        <v>15.4</v>
      </c>
      <c r="HE275" s="109" t="n">
        <v>15</v>
      </c>
      <c r="HF275" s="109" t="n">
        <v>12.6</v>
      </c>
      <c r="HG275" s="109" t="n">
        <v>10.7</v>
      </c>
      <c r="HH275" s="109" t="n">
        <v>8.9</v>
      </c>
      <c r="HI275" s="109" t="n">
        <v>8.2</v>
      </c>
      <c r="HJ275" s="109" t="n">
        <v>7.9</v>
      </c>
      <c r="HK275" s="109" t="n">
        <v>8.7</v>
      </c>
      <c r="HL275" s="109" t="n">
        <v>9.9</v>
      </c>
      <c r="HM275" s="109" t="n">
        <v>12.4</v>
      </c>
      <c r="HN275" s="109" t="n">
        <v>13.7</v>
      </c>
      <c r="HO275" s="110" t="n">
        <f aca="false">SUM(HC275:HN275)/12</f>
        <v>11.5333333333333</v>
      </c>
      <c r="IA275" s="1" t="n">
        <f aca="false">IA274+1</f>
        <v>1925</v>
      </c>
      <c r="IB275" s="111" t="n">
        <v>1925</v>
      </c>
      <c r="IC275" s="109" t="n">
        <v>16.4</v>
      </c>
      <c r="ID275" s="109" t="n">
        <v>17.9</v>
      </c>
      <c r="IE275" s="109" t="n">
        <v>16.6</v>
      </c>
      <c r="IF275" s="109" t="n">
        <v>13.3</v>
      </c>
      <c r="IG275" s="109" t="n">
        <v>10.6</v>
      </c>
      <c r="IH275" s="109" t="n">
        <v>8.1</v>
      </c>
      <c r="II275" s="109" t="n">
        <v>7.5</v>
      </c>
      <c r="IJ275" s="109" t="n">
        <v>6.9</v>
      </c>
      <c r="IK275" s="109" t="n">
        <v>8.3</v>
      </c>
      <c r="IL275" s="109" t="n">
        <v>10.7</v>
      </c>
      <c r="IM275" s="109" t="n">
        <v>14.8</v>
      </c>
      <c r="IN275" s="109" t="n">
        <v>16.3</v>
      </c>
      <c r="IO275" s="110" t="n">
        <f aca="false">SUM(IC275:IN275)/12</f>
        <v>12.2833333333333</v>
      </c>
      <c r="JA275" s="1" t="n">
        <f aca="false">JA274+1</f>
        <v>1925</v>
      </c>
      <c r="JB275" s="113" t="s">
        <v>83</v>
      </c>
      <c r="JC275" s="109" t="n">
        <v>13.1</v>
      </c>
      <c r="JD275" s="109" t="n">
        <v>14.6</v>
      </c>
      <c r="JE275" s="109" t="n">
        <v>12.4</v>
      </c>
      <c r="JF275" s="109" t="n">
        <v>11.9</v>
      </c>
      <c r="JG275" s="109" t="n">
        <v>10.1</v>
      </c>
      <c r="JH275" s="109" t="n">
        <v>8.9</v>
      </c>
      <c r="JI275" s="109" t="n">
        <v>8.6</v>
      </c>
      <c r="JJ275" s="109" t="n">
        <v>7.6</v>
      </c>
      <c r="JK275" s="109" t="n">
        <v>9</v>
      </c>
      <c r="JL275" s="109" t="n">
        <v>10.2</v>
      </c>
      <c r="JM275" s="109" t="n">
        <v>11.2</v>
      </c>
      <c r="JN275" s="109" t="n">
        <v>12.5</v>
      </c>
      <c r="JO275" s="110" t="n">
        <f aca="false">SUM(JC275:JN275)/12</f>
        <v>10.8416666666667</v>
      </c>
      <c r="KA275" s="1" t="n">
        <f aca="false">KA274+1</f>
        <v>1925</v>
      </c>
      <c r="KB275" s="111" t="n">
        <v>1925</v>
      </c>
      <c r="KC275" s="109" t="n">
        <v>14.5</v>
      </c>
      <c r="KD275" s="109" t="n">
        <v>15.1</v>
      </c>
      <c r="KE275" s="109" t="n">
        <v>14.1</v>
      </c>
      <c r="KF275" s="109" t="n">
        <v>11.1</v>
      </c>
      <c r="KG275" s="109" t="n">
        <v>8.4</v>
      </c>
      <c r="KH275" s="109" t="n">
        <v>6.2</v>
      </c>
      <c r="KI275" s="109" t="n">
        <v>5.7</v>
      </c>
      <c r="KJ275" s="109" t="n">
        <v>4.4</v>
      </c>
      <c r="KK275" s="109" t="n">
        <v>6.8</v>
      </c>
      <c r="KL275" s="109" t="n">
        <v>7.6</v>
      </c>
      <c r="KM275" s="109" t="n">
        <v>11.8</v>
      </c>
      <c r="KN275" s="109" t="n">
        <v>13</v>
      </c>
      <c r="KO275" s="110" t="n">
        <f aca="false">SUM(KC275:KN275)/12</f>
        <v>9.89166666666667</v>
      </c>
      <c r="LA275" s="1" t="n">
        <f aca="false">LA274+1</f>
        <v>1925</v>
      </c>
      <c r="LB275" s="113" t="s">
        <v>83</v>
      </c>
      <c r="LC275" s="109" t="n">
        <v>13.8</v>
      </c>
      <c r="LD275" s="109" t="n">
        <v>14.4</v>
      </c>
      <c r="LE275" s="109" t="n">
        <v>12.3</v>
      </c>
      <c r="LF275" s="109" t="n">
        <v>10.4</v>
      </c>
      <c r="LG275" s="109" t="n">
        <v>8.1</v>
      </c>
      <c r="LH275" s="109" t="n">
        <v>5</v>
      </c>
      <c r="LI275" s="109" t="n">
        <v>4.9</v>
      </c>
      <c r="LJ275" s="109" t="n">
        <v>3.4</v>
      </c>
      <c r="LK275" s="109" t="n">
        <v>6.1</v>
      </c>
      <c r="LL275" s="109" t="n">
        <v>7.3</v>
      </c>
      <c r="LM275" s="109" t="n">
        <v>11.8</v>
      </c>
      <c r="LN275" s="109" t="n">
        <v>12.8</v>
      </c>
      <c r="LO275" s="110" t="n">
        <f aca="false">SUM(LC275:LN275)/12</f>
        <v>9.19166666666667</v>
      </c>
      <c r="MA275" s="1" t="n">
        <f aca="false">MA274+1</f>
        <v>1925</v>
      </c>
      <c r="MB275" s="111" t="n">
        <v>1925</v>
      </c>
      <c r="MC275" s="109" t="n">
        <v>12.4</v>
      </c>
      <c r="MD275" s="109" t="n">
        <v>13.8</v>
      </c>
      <c r="ME275" s="109" t="n">
        <v>11.3</v>
      </c>
      <c r="MF275" s="109" t="n">
        <v>8.2</v>
      </c>
      <c r="MG275" s="109" t="n">
        <v>8.1</v>
      </c>
      <c r="MH275" s="109" t="n">
        <v>5.8</v>
      </c>
      <c r="MI275" s="109" t="n">
        <v>6</v>
      </c>
      <c r="MJ275" s="109" t="n">
        <v>4.3</v>
      </c>
      <c r="MK275" s="109" t="n">
        <v>7.2</v>
      </c>
      <c r="ML275" s="109" t="n">
        <v>7.8</v>
      </c>
      <c r="MM275" s="109" t="n">
        <v>10.4</v>
      </c>
      <c r="MN275" s="109" t="n">
        <v>11.4</v>
      </c>
      <c r="MO275" s="110" t="n">
        <f aca="false">SUM(MC275:MN275)/12</f>
        <v>8.89166666666667</v>
      </c>
      <c r="NA275" s="1" t="n">
        <f aca="false">NA274+1</f>
        <v>1925</v>
      </c>
      <c r="NB275" s="113" t="s">
        <v>83</v>
      </c>
      <c r="NC275" s="109" t="n">
        <v>16.6</v>
      </c>
      <c r="ND275" s="109" t="n">
        <v>16.7</v>
      </c>
      <c r="NE275" s="109" t="n">
        <v>15</v>
      </c>
      <c r="NF275" s="109" t="n">
        <v>9.9</v>
      </c>
      <c r="NG275" s="109" t="n">
        <v>7.6</v>
      </c>
      <c r="NH275" s="109" t="n">
        <v>2.6</v>
      </c>
      <c r="NI275" s="109" t="n">
        <v>3.5</v>
      </c>
      <c r="NJ275" s="109" t="n">
        <v>3</v>
      </c>
      <c r="NK275" s="109" t="n">
        <v>5.9</v>
      </c>
      <c r="NL275" s="109" t="n">
        <v>6.9</v>
      </c>
      <c r="NM275" s="109" t="n">
        <v>13.7</v>
      </c>
      <c r="NN275" s="109" t="n">
        <v>16.5</v>
      </c>
      <c r="NO275" s="110" t="n">
        <f aca="false">SUM(NC275:NN275)/12</f>
        <v>9.825</v>
      </c>
      <c r="OG275" s="73"/>
      <c r="OH275" s="73"/>
      <c r="OI275" s="73"/>
      <c r="OJ275" s="73"/>
      <c r="OK275" s="73"/>
      <c r="OL275" s="73"/>
      <c r="OM275" s="73"/>
      <c r="ON275" s="39" t="n">
        <f aca="false">(FO275+GO275+MO275)/3</f>
        <v>8.85833333333333</v>
      </c>
      <c r="OO275" s="40" t="n">
        <f aca="false">(AO275+BO275+EO275+HO275+JO275)/5</f>
        <v>11.18</v>
      </c>
      <c r="OP275" s="41" t="n">
        <f aca="false">(FO275+GO275+MO275+AO275+BO275+EO275+HO275+JO275)/8</f>
        <v>10.309375</v>
      </c>
      <c r="OQ275" s="73"/>
      <c r="OR275" s="73"/>
      <c r="OS275" s="73"/>
      <c r="OT275" s="73"/>
      <c r="OU275" s="73"/>
      <c r="OV275" s="73"/>
      <c r="OW275" s="73"/>
      <c r="OX275" s="73"/>
      <c r="OY275" s="73"/>
      <c r="OZ275" s="73"/>
      <c r="PA275" s="89"/>
      <c r="PB275" s="90"/>
      <c r="PC275" s="73"/>
      <c r="PD275" s="73"/>
      <c r="PE275" s="73"/>
      <c r="PN275" s="28" t="n">
        <f aca="false">MAX(FC275:FN275,GC275:GN275,MC275:MN275)</f>
        <v>14.6</v>
      </c>
      <c r="PO275" s="29" t="n">
        <f aca="false">MIN(FC275:FN275,GC275:GN275,MC275:MN275)</f>
        <v>3.9</v>
      </c>
      <c r="PP275" s="30" t="n">
        <f aca="false">MAX(AC275:AN275,BC275:BN275,EC275:EN275,HC275:HN275,JC275:JN275)</f>
        <v>19.8</v>
      </c>
      <c r="PQ275" s="31" t="n">
        <f aca="false">MIN(AC275:AN275,BC275:BN275,EC275:EN275,HC275:HN275,JC275:JN275)</f>
        <v>4.2</v>
      </c>
      <c r="QU275" s="116" t="n">
        <f aca="false">AVERAGE(AH275,AI275,AJ275,BH275,BI275,BJ275,CH275,CI275,CJ275,DH275,DI275,DJ275,EH275,EI275,EJ275,FH275,FI275,FJ275,GH275,GI275,GJ275,HH275,HI275,HJ275,IH275,II275,IJ275,JH275,JI275,JJ275,KH275,KI275,KJ275,LH275,LI275,LJ275,MH275,MI275,MJ275,NH275,NI275,NJ275)</f>
        <v>6.19761904761905</v>
      </c>
      <c r="QV275" s="117" t="n">
        <f aca="false">AVERAGE(AC275,AD275,AN275,BC275,BD275,BN275,CC275,CD275,CN275,DC275,DD275,DN275,EC275,ED275,EN275,FC275,FD275,FN275,GC275,GD275,GN275,HC275,HD275,HN275,IC275,ID275,IN275,JC275,JD275,JN275,KC275,KD275,KN275,LC275,LD275,LN275,MC275,MD275,MN275,NC275,ND275,NN275,)</f>
        <v>14.0023255813953</v>
      </c>
      <c r="QW275" s="116" t="n">
        <f aca="false">AVERAGE(QU265:QU275)</f>
        <v>6.60739538239538</v>
      </c>
      <c r="QX275" s="118" t="n">
        <f aca="false">AVERAGE(QV265:QV275)</f>
        <v>14.0490812621393</v>
      </c>
    </row>
    <row r="276" customFormat="false" ht="12.9" hidden="false" customHeight="false" outlineLevel="0" collapsed="false">
      <c r="A276" s="101"/>
      <c r="B276" s="102" t="n">
        <f aca="false">AVERAGE(AO276,BO276,CO276,DO276,EO276,FO276,GO276,HO276,IO276,JO276,KO276,LO276,MO276,NO276)</f>
        <v>10.2095238095238</v>
      </c>
      <c r="C276" s="103" t="n">
        <f aca="false">AVERAGE(B272:B276)</f>
        <v>10.2460119047619</v>
      </c>
      <c r="D276" s="104" t="n">
        <f aca="false">AVERAGE(B267:B276)</f>
        <v>10.3296726190476</v>
      </c>
      <c r="E276" s="102" t="n">
        <f aca="false">AVERAGE(B257:B276)</f>
        <v>10.2964359194047</v>
      </c>
      <c r="F276" s="105" t="n">
        <f aca="false">AVERAGE(B227:B276)</f>
        <v>10.0020173571799</v>
      </c>
      <c r="G276" s="3" t="n">
        <f aca="false">MAX(AC276:AN276,BC276:BN276,CC276:CN276,DC276:DN276,EC276:EN276,FC276:FN276,GC276:GN276,HC276:HN276,IC276:IN276,JC276:JN276,KC276:KN276,LC276:LN276,MC276:MN276,NC276:NN276)</f>
        <v>20.7</v>
      </c>
      <c r="H276" s="106" t="n">
        <f aca="false">MEDIAN(AC276:AN276,BC276:BN276,CC276:CN276,DC276:DN276,EC276:EN276,FC276:FN276,GC276:GN276,HC276:HN276,IC276:IN276,JC276:JN276,KC276:KN276,LC276:LN276,MC276:MN276,NC276:NN276)</f>
        <v>10.15</v>
      </c>
      <c r="I276" s="102" t="n">
        <f aca="false">MIN(AC276:AN276,BC276:BN276,CC276:CN276,DC276:DN276,EC276:EN276,FC276:FN276,GC276:GN276,HC276:HN276,IC276:IN276,JC276:JN276,KC276:KN276,LC276:LN276,MC276:MN276,NC276:NN276)</f>
        <v>2.88333333333333</v>
      </c>
      <c r="J276" s="107" t="n">
        <f aca="false">(G276+I276)/2</f>
        <v>11.7916666666667</v>
      </c>
      <c r="AA276" s="1" t="n">
        <f aca="false">AA275+1</f>
        <v>8</v>
      </c>
      <c r="AB276" s="108" t="n">
        <v>1926</v>
      </c>
      <c r="AC276" s="109" t="n">
        <v>14.5</v>
      </c>
      <c r="AD276" s="109" t="n">
        <v>16.7</v>
      </c>
      <c r="AE276" s="109" t="n">
        <v>16</v>
      </c>
      <c r="AF276" s="109" t="n">
        <v>13.4</v>
      </c>
      <c r="AG276" s="109" t="n">
        <v>9.4</v>
      </c>
      <c r="AH276" s="109" t="n">
        <v>8.5</v>
      </c>
      <c r="AI276" s="109" t="n">
        <v>8.2</v>
      </c>
      <c r="AJ276" s="109" t="n">
        <v>7.8</v>
      </c>
      <c r="AK276" s="109" t="n">
        <v>10.3</v>
      </c>
      <c r="AL276" s="109" t="n">
        <v>10.5</v>
      </c>
      <c r="AM276" s="109" t="n">
        <v>13.1</v>
      </c>
      <c r="AN276" s="109" t="n">
        <v>14.3</v>
      </c>
      <c r="AO276" s="110" t="n">
        <f aca="false">SUM(AC276:AN276)/12</f>
        <v>11.8916666666667</v>
      </c>
      <c r="BA276" s="1" t="n">
        <f aca="false">BA275+1</f>
        <v>1926</v>
      </c>
      <c r="BB276" s="111" t="n">
        <v>1926</v>
      </c>
      <c r="BC276" s="109" t="n">
        <v>13</v>
      </c>
      <c r="BD276" s="109" t="n">
        <v>14.4</v>
      </c>
      <c r="BE276" s="109" t="n">
        <v>13.6</v>
      </c>
      <c r="BF276" s="109" t="n">
        <v>11</v>
      </c>
      <c r="BG276" s="109" t="n">
        <v>7.3</v>
      </c>
      <c r="BH276" s="109" t="n">
        <v>5.2</v>
      </c>
      <c r="BI276" s="109" t="n">
        <v>6</v>
      </c>
      <c r="BJ276" s="109" t="n">
        <v>5.7</v>
      </c>
      <c r="BK276" s="109" t="n">
        <v>7.8</v>
      </c>
      <c r="BL276" s="109" t="n">
        <v>8.8</v>
      </c>
      <c r="BM276" s="109" t="n">
        <v>10.8</v>
      </c>
      <c r="BN276" s="109" t="n">
        <v>11.9</v>
      </c>
      <c r="BO276" s="110" t="n">
        <f aca="false">SUM(BC276:BN276)/12</f>
        <v>9.625</v>
      </c>
      <c r="CA276" s="1" t="n">
        <f aca="false">CA275+1</f>
        <v>1926</v>
      </c>
      <c r="CB276" s="111" t="n">
        <v>1926</v>
      </c>
      <c r="CC276" s="109" t="n">
        <v>14</v>
      </c>
      <c r="CD276" s="109" t="n">
        <v>15.1</v>
      </c>
      <c r="CE276" s="109" t="n">
        <v>14.8</v>
      </c>
      <c r="CF276" s="109" t="n">
        <v>12.9</v>
      </c>
      <c r="CG276" s="109" t="n">
        <v>10.2</v>
      </c>
      <c r="CH276" s="109" t="n">
        <v>9.6</v>
      </c>
      <c r="CI276" s="109" t="n">
        <v>9.4</v>
      </c>
      <c r="CJ276" s="109" t="n">
        <v>8.7</v>
      </c>
      <c r="CK276" s="109" t="n">
        <v>9.9</v>
      </c>
      <c r="CL276" s="109" t="n">
        <v>10.3</v>
      </c>
      <c r="CM276" s="109" t="n">
        <v>11.6</v>
      </c>
      <c r="CN276" s="109" t="n">
        <v>13.3</v>
      </c>
      <c r="CO276" s="110" t="n">
        <f aca="false">SUM(CC276:CN276)/12</f>
        <v>11.65</v>
      </c>
      <c r="DA276" s="1" t="n">
        <f aca="false">DA275+1</f>
        <v>1926</v>
      </c>
      <c r="DB276" s="111" t="n">
        <v>1926</v>
      </c>
      <c r="DC276" s="109" t="n">
        <v>10.8</v>
      </c>
      <c r="DD276" s="109" t="n">
        <v>12.6</v>
      </c>
      <c r="DE276" s="109" t="n">
        <v>11.8</v>
      </c>
      <c r="DF276" s="109" t="n">
        <v>10.2</v>
      </c>
      <c r="DG276" s="109" t="n">
        <v>6.6</v>
      </c>
      <c r="DH276" s="109" t="n">
        <v>4.9</v>
      </c>
      <c r="DI276" s="109" t="n">
        <v>4.2</v>
      </c>
      <c r="DJ276" s="109" t="n">
        <v>4.8</v>
      </c>
      <c r="DK276" s="109" t="n">
        <v>6.9</v>
      </c>
      <c r="DL276" s="109" t="n">
        <v>7.7</v>
      </c>
      <c r="DM276" s="109" t="n">
        <v>9.3</v>
      </c>
      <c r="DN276" s="109" t="n">
        <v>11.9</v>
      </c>
      <c r="DO276" s="110" t="n">
        <f aca="false">SUM(DC276:DN276)/12</f>
        <v>8.475</v>
      </c>
      <c r="EA276" s="1" t="n">
        <f aca="false">EA275+1</f>
        <v>1926</v>
      </c>
      <c r="EB276" s="113" t="s">
        <v>84</v>
      </c>
      <c r="EC276" s="109" t="n">
        <v>19</v>
      </c>
      <c r="ED276" s="109" t="n">
        <v>20.7</v>
      </c>
      <c r="EE276" s="109" t="n">
        <v>19</v>
      </c>
      <c r="EF276" s="109" t="n">
        <v>12.9</v>
      </c>
      <c r="EG276" s="109" t="n">
        <v>7.7</v>
      </c>
      <c r="EH276" s="109" t="n">
        <v>4.3</v>
      </c>
      <c r="EI276" s="109" t="n">
        <v>4.8</v>
      </c>
      <c r="EJ276" s="109" t="n">
        <v>5.7</v>
      </c>
      <c r="EK276" s="109" t="n">
        <v>9.3</v>
      </c>
      <c r="EL276" s="109" t="n">
        <v>11.9</v>
      </c>
      <c r="EM276" s="109" t="n">
        <v>15.4</v>
      </c>
      <c r="EN276" s="109" t="n">
        <v>16.7</v>
      </c>
      <c r="EO276" s="110" t="n">
        <f aca="false">SUM(EC276:EN276)/12</f>
        <v>12.2833333333333</v>
      </c>
      <c r="FA276" s="1" t="n">
        <f aca="false">FA275+1</f>
        <v>1926</v>
      </c>
      <c r="FB276" s="111" t="n">
        <v>1926</v>
      </c>
      <c r="FC276" s="109" t="n">
        <v>10.8</v>
      </c>
      <c r="FD276" s="109" t="n">
        <v>11.3</v>
      </c>
      <c r="FE276" s="109" t="n">
        <v>11</v>
      </c>
      <c r="FF276" s="109" t="n">
        <v>9.2</v>
      </c>
      <c r="FG276" s="109" t="n">
        <v>6.3</v>
      </c>
      <c r="FH276" s="109" t="n">
        <v>5.3</v>
      </c>
      <c r="FI276" s="109" t="n">
        <v>5.4</v>
      </c>
      <c r="FJ276" s="109" t="n">
        <v>5.1</v>
      </c>
      <c r="FK276" s="109" t="n">
        <v>6.2</v>
      </c>
      <c r="FL276" s="109" t="n">
        <v>7.3</v>
      </c>
      <c r="FM276" s="109" t="n">
        <v>8.7</v>
      </c>
      <c r="FN276" s="109" t="n">
        <v>10.6</v>
      </c>
      <c r="FO276" s="110" t="n">
        <f aca="false">SUM(FC276:FN276)/12</f>
        <v>8.1</v>
      </c>
      <c r="GA276" s="1" t="n">
        <f aca="false">GA275+1</f>
        <v>1926</v>
      </c>
      <c r="GB276" s="131" t="n">
        <v>1926</v>
      </c>
      <c r="GC276" s="132" t="n">
        <v>9.3</v>
      </c>
      <c r="GD276" s="132" t="n">
        <v>10.2</v>
      </c>
      <c r="GE276" s="132" t="n">
        <v>10.1</v>
      </c>
      <c r="GF276" s="132" t="n">
        <v>7.9</v>
      </c>
      <c r="GG276" s="132" t="n">
        <v>5.9</v>
      </c>
      <c r="GH276" s="132" t="n">
        <v>5.1</v>
      </c>
      <c r="GI276" s="132" t="n">
        <v>4.4</v>
      </c>
      <c r="GJ276" s="132" t="n">
        <v>4</v>
      </c>
      <c r="GK276" s="132" t="n">
        <v>5.9</v>
      </c>
      <c r="GL276" s="132" t="n">
        <v>7</v>
      </c>
      <c r="GM276" s="132" t="n">
        <v>6.8</v>
      </c>
      <c r="GN276" s="132" t="n">
        <v>9.4</v>
      </c>
      <c r="GO276" s="110" t="n">
        <f aca="false">SUM(GC276:GN276)/12</f>
        <v>7.16666666666667</v>
      </c>
      <c r="HA276" s="1" t="n">
        <f aca="false">HA275+1</f>
        <v>1926</v>
      </c>
      <c r="HB276" s="113" t="s">
        <v>84</v>
      </c>
      <c r="HC276" s="109" t="n">
        <v>14.6</v>
      </c>
      <c r="HD276" s="109" t="n">
        <v>14.7</v>
      </c>
      <c r="HE276" s="109" t="n">
        <v>15.2</v>
      </c>
      <c r="HF276" s="109" t="n">
        <v>13.2</v>
      </c>
      <c r="HG276" s="109" t="n">
        <v>10.4</v>
      </c>
      <c r="HH276" s="109" t="n">
        <v>8.7</v>
      </c>
      <c r="HI276" s="109" t="n">
        <v>8.4</v>
      </c>
      <c r="HJ276" s="109" t="n">
        <v>8.5</v>
      </c>
      <c r="HK276" s="109" t="n">
        <v>8.9</v>
      </c>
      <c r="HL276" s="109" t="n">
        <v>10.4</v>
      </c>
      <c r="HM276" s="109" t="n">
        <v>11.4</v>
      </c>
      <c r="HN276" s="109" t="n">
        <v>13.3</v>
      </c>
      <c r="HO276" s="110" t="n">
        <f aca="false">SUM(HC276:HN276)/12</f>
        <v>11.475</v>
      </c>
      <c r="IA276" s="1" t="n">
        <f aca="false">IA275+1</f>
        <v>1926</v>
      </c>
      <c r="IB276" s="111" t="n">
        <v>1926</v>
      </c>
      <c r="IC276" s="109" t="n">
        <v>15.9</v>
      </c>
      <c r="ID276" s="109" t="n">
        <v>17.6</v>
      </c>
      <c r="IE276" s="109" t="n">
        <v>16.8</v>
      </c>
      <c r="IF276" s="109" t="n">
        <v>13.7</v>
      </c>
      <c r="IG276" s="109" t="n">
        <v>9.2</v>
      </c>
      <c r="IH276" s="109" t="n">
        <v>7.7</v>
      </c>
      <c r="II276" s="109" t="n">
        <v>8.3</v>
      </c>
      <c r="IJ276" s="109" t="n">
        <v>8.2</v>
      </c>
      <c r="IK276" s="109" t="n">
        <v>10.6</v>
      </c>
      <c r="IL276" s="109" t="n">
        <v>11.6</v>
      </c>
      <c r="IM276" s="109" t="n">
        <v>14.3</v>
      </c>
      <c r="IN276" s="109" t="n">
        <v>15.2</v>
      </c>
      <c r="IO276" s="110" t="n">
        <f aca="false">SUM(IC276:IN276)/12</f>
        <v>12.425</v>
      </c>
      <c r="JA276" s="1" t="n">
        <f aca="false">JA275+1</f>
        <v>1926</v>
      </c>
      <c r="JB276" s="113" t="s">
        <v>84</v>
      </c>
      <c r="JC276" s="109" t="n">
        <v>11.8</v>
      </c>
      <c r="JD276" s="109" t="n">
        <v>14.2</v>
      </c>
      <c r="JE276" s="109" t="n">
        <v>13.5</v>
      </c>
      <c r="JF276" s="109" t="n">
        <v>12.1</v>
      </c>
      <c r="JG276" s="109" t="n">
        <v>9.4</v>
      </c>
      <c r="JH276" s="109" t="n">
        <v>9.1</v>
      </c>
      <c r="JI276" s="109" t="n">
        <v>8.3</v>
      </c>
      <c r="JJ276" s="109" t="n">
        <v>8.3</v>
      </c>
      <c r="JK276" s="109" t="n">
        <v>9.6</v>
      </c>
      <c r="JL276" s="109" t="n">
        <v>11.3</v>
      </c>
      <c r="JM276" s="109" t="n">
        <v>11.7</v>
      </c>
      <c r="JN276" s="109" t="n">
        <v>12.9</v>
      </c>
      <c r="JO276" s="110" t="n">
        <f aca="false">SUM(JC276:JN276)/12</f>
        <v>11.0166666666667</v>
      </c>
      <c r="KA276" s="1" t="n">
        <f aca="false">KA275+1</f>
        <v>1926</v>
      </c>
      <c r="KB276" s="111" t="n">
        <v>1926</v>
      </c>
      <c r="KC276" s="109" t="n">
        <v>12.5</v>
      </c>
      <c r="KD276" s="109" t="n">
        <v>14.8</v>
      </c>
      <c r="KE276" s="109" t="n">
        <v>12.7</v>
      </c>
      <c r="KF276" s="109" t="n">
        <v>11.6</v>
      </c>
      <c r="KG276" s="109" t="n">
        <v>7.7</v>
      </c>
      <c r="KH276" s="109" t="n">
        <v>6.6</v>
      </c>
      <c r="KI276" s="109" t="n">
        <v>5.9</v>
      </c>
      <c r="KJ276" s="109" t="n">
        <v>5.8</v>
      </c>
      <c r="KK276" s="109" t="n">
        <v>8.2</v>
      </c>
      <c r="KL276" s="109" t="n">
        <v>8.8</v>
      </c>
      <c r="KM276" s="109" t="n">
        <v>11.6</v>
      </c>
      <c r="KN276" s="109" t="n">
        <v>12.6</v>
      </c>
      <c r="KO276" s="110" t="n">
        <f aca="false">SUM(KC276:KN276)/12</f>
        <v>9.9</v>
      </c>
      <c r="LA276" s="1" t="n">
        <f aca="false">LA275+1</f>
        <v>1926</v>
      </c>
      <c r="LB276" s="113" t="s">
        <v>84</v>
      </c>
      <c r="LC276" s="109" t="n">
        <v>12.4</v>
      </c>
      <c r="LD276" s="109" t="n">
        <v>14.1</v>
      </c>
      <c r="LE276" s="109" t="n">
        <v>13.3</v>
      </c>
      <c r="LF276" s="109" t="n">
        <v>11</v>
      </c>
      <c r="LG276" s="109" t="n">
        <v>6.9</v>
      </c>
      <c r="LH276" s="109" t="n">
        <v>5</v>
      </c>
      <c r="LI276" s="109" t="n">
        <v>5.6</v>
      </c>
      <c r="LJ276" s="109" t="n">
        <v>5</v>
      </c>
      <c r="LK276" s="109" t="n">
        <v>7.1</v>
      </c>
      <c r="LL276" s="109" t="n">
        <v>8.2</v>
      </c>
      <c r="LM276" s="109" t="n">
        <v>10.9</v>
      </c>
      <c r="LN276" s="109" t="n">
        <v>12.1</v>
      </c>
      <c r="LO276" s="110" t="n">
        <f aca="false">SUM(LC276:LN276)/12</f>
        <v>9.3</v>
      </c>
      <c r="MA276" s="1" t="n">
        <f aca="false">MA275+1</f>
        <v>1926</v>
      </c>
      <c r="MB276" s="111" t="n">
        <v>1926</v>
      </c>
      <c r="MC276" s="109" t="n">
        <v>11.7</v>
      </c>
      <c r="MD276" s="109" t="n">
        <v>13.2</v>
      </c>
      <c r="ME276" s="109" t="n">
        <v>12.5</v>
      </c>
      <c r="MF276" s="109" t="n">
        <v>10.8</v>
      </c>
      <c r="MG276" s="109" t="n">
        <v>7.9</v>
      </c>
      <c r="MH276" s="109" t="n">
        <v>5.8</v>
      </c>
      <c r="MI276" s="109" t="n">
        <v>6</v>
      </c>
      <c r="MJ276" s="109" t="n">
        <v>6.3</v>
      </c>
      <c r="MK276" s="109" t="n">
        <v>8.1</v>
      </c>
      <c r="ML276" s="109" t="n">
        <v>8.2</v>
      </c>
      <c r="MM276" s="109" t="n">
        <v>9.8</v>
      </c>
      <c r="MN276" s="109" t="n">
        <v>12.3</v>
      </c>
      <c r="MO276" s="110" t="n">
        <f aca="false">SUM(MC276:MN276)/12</f>
        <v>9.38333333333333</v>
      </c>
      <c r="NA276" s="1" t="n">
        <f aca="false">NA275+1</f>
        <v>1926</v>
      </c>
      <c r="NB276" s="113" t="s">
        <v>84</v>
      </c>
      <c r="NC276" s="109" t="n">
        <v>16.7</v>
      </c>
      <c r="ND276" s="109" t="n">
        <v>17.6</v>
      </c>
      <c r="NE276" s="109" t="n">
        <v>15.6</v>
      </c>
      <c r="NF276" s="120" t="n">
        <f aca="false">(NF273+NF274+NF275+NF277+NF278+NF279)/6</f>
        <v>9.9</v>
      </c>
      <c r="NG276" s="120" t="n">
        <f aca="false">(NG273+NG274+NG275+NG277+NG278+NG279)/6</f>
        <v>7</v>
      </c>
      <c r="NH276" s="120" t="n">
        <f aca="false">(NH273+NH274+NH275+NH277+NH278+NH279)/6</f>
        <v>4.06666666666667</v>
      </c>
      <c r="NI276" s="120" t="n">
        <f aca="false">(NI273+NI274+NI275+NI277+NI278+NI279)/6</f>
        <v>2.88333333333333</v>
      </c>
      <c r="NJ276" s="120" t="n">
        <f aca="false">(NJ273+NJ274+NJ275+NJ277+NJ278+NJ279)/6</f>
        <v>4.71666666666667</v>
      </c>
      <c r="NK276" s="120" t="n">
        <f aca="false">(NK273+NK274+NK275+NK277+NK278+NK279)/6</f>
        <v>6.58333333333333</v>
      </c>
      <c r="NL276" s="120" t="n">
        <f aca="false">(NL273+NL274+NL275+NL277+NL278+NL279)/6</f>
        <v>9.4</v>
      </c>
      <c r="NM276" s="120" t="n">
        <f aca="false">(NM273+NM274+NM275+NM277+NM278+NM279)/6</f>
        <v>12.9333333333333</v>
      </c>
      <c r="NN276" s="120" t="n">
        <f aca="false">(NN273+NN274+NN275+NN277+NN278+NN279)/6</f>
        <v>15.5166666666667</v>
      </c>
      <c r="NO276" s="110" t="n">
        <f aca="false">SUM(NC276:NN276)/12</f>
        <v>10.2416666666667</v>
      </c>
      <c r="ON276" s="39" t="n">
        <f aca="false">(FO276+GO276+MO276)/3</f>
        <v>8.21666666666667</v>
      </c>
      <c r="OO276" s="40" t="n">
        <f aca="false">(AO276+BO276+EO276+HO276+JO276)/5</f>
        <v>11.2583333333333</v>
      </c>
      <c r="OP276" s="41" t="n">
        <f aca="false">(FO276+GO276+MO276+AO276+BO276+EO276+HO276+JO276)/8</f>
        <v>10.1177083333333</v>
      </c>
      <c r="PA276" s="114"/>
      <c r="PB276" s="115"/>
      <c r="PN276" s="28" t="n">
        <f aca="false">MAX(FC276:FN276,GC276:GN276,MC276:MN276)</f>
        <v>13.2</v>
      </c>
      <c r="PO276" s="29" t="n">
        <f aca="false">MIN(FC276:FN276,GC276:GN276,MC276:MN276)</f>
        <v>4</v>
      </c>
      <c r="PP276" s="30" t="n">
        <f aca="false">MAX(AC276:AN276,BC276:BN276,EC276:EN276,HC276:HN276,JC276:JN276)</f>
        <v>20.7</v>
      </c>
      <c r="PQ276" s="31" t="n">
        <f aca="false">MIN(AC276:AN276,BC276:BN276,EC276:EN276,HC276:HN276,JC276:JN276)</f>
        <v>4.3</v>
      </c>
      <c r="QU276" s="116" t="n">
        <f aca="false">AVERAGE(AH276,AI276,AJ276,BH276,BI276,BJ276,CH276,CI276,CJ276,DH276,DI276,DJ276,EH276,EI276,EJ276,FH276,FI276,FJ276,GH276,GI276,GJ276,HH276,HI276,HJ276,IH276,II276,IJ276,JH276,JI276,JJ276,KH276,KI276,KJ276,LH276,LI276,LJ276,MH276,MI276,MJ276,NH276,NI276,NJ276)</f>
        <v>6.33968253968254</v>
      </c>
      <c r="QV276" s="117" t="n">
        <f aca="false">AVERAGE(AC276,AD276,AN276,BC276,BD276,BN276,CC276,CD276,CN276,DC276,DD276,DN276,EC276,ED276,EN276,FC276,FD276,FN276,GC276,GD276,GN276,HC276,HD276,HN276,IC276,ID276,IN276,JC276,JD276,JN276,KC276,KD276,KN276,LC276,LD276,LN276,MC276,MD276,MN276,NC276,ND276,NN276,)</f>
        <v>13.4003875968992</v>
      </c>
      <c r="QW276" s="116" t="n">
        <f aca="false">AVERAGE(QU266:QU276)</f>
        <v>6.50377677877678</v>
      </c>
      <c r="QX276" s="118" t="n">
        <f aca="false">AVERAGE(QV266:QV276)</f>
        <v>13.9709346800392</v>
      </c>
    </row>
    <row r="277" customFormat="false" ht="12.9" hidden="false" customHeight="false" outlineLevel="0" collapsed="false">
      <c r="A277" s="101"/>
      <c r="B277" s="102" t="n">
        <f aca="false">AVERAGE(AO277,BO277,CO277,DO277,EO277,FO277,GO277,HO277,IO277,JO277,KO277,LO277,MO277,NO277)</f>
        <v>9.83571428571429</v>
      </c>
      <c r="C277" s="103" t="n">
        <f aca="false">AVERAGE(B273:B277)</f>
        <v>10.1419642857143</v>
      </c>
      <c r="D277" s="104" t="n">
        <f aca="false">AVERAGE(B268:B277)</f>
        <v>10.2983081501832</v>
      </c>
      <c r="E277" s="102" t="n">
        <f aca="false">AVERAGE(B258:B277)</f>
        <v>10.2906724438756</v>
      </c>
      <c r="F277" s="105" t="n">
        <f aca="false">AVERAGE(B228:B277)</f>
        <v>10.0270094206719</v>
      </c>
      <c r="G277" s="3" t="n">
        <f aca="false">MAX(AC277:AN277,BC277:BN277,CC277:CN277,DC277:DN277,EC277:EN277,FC277:FN277,GC277:GN277,HC277:HN277,IC277:IN277,JC277:JN277,KC277:KN277,LC277:LN277,MC277:MN277,NC277:NN277)</f>
        <v>20.1</v>
      </c>
      <c r="H277" s="106" t="n">
        <f aca="false">MEDIAN(AC277:AN277,BC277:BN277,CC277:CN277,DC277:DN277,EC277:EN277,FC277:FN277,GC277:GN277,HC277:HN277,IC277:IN277,JC277:JN277,KC277:KN277,LC277:LN277,MC277:MN277,NC277:NN277)</f>
        <v>9.55</v>
      </c>
      <c r="I277" s="5" t="n">
        <f aca="false">MIN(AC277:AN277,BC277:BN277,CC277:CN277,DC277:DN277,EC277:EN277,FC277:FN277,GC277:GN277,HC277:HN277,IC277:IN277,JC277:JN277,KC277:KN277,LC277:LN277,MC277:MN277,NC277:NN277)</f>
        <v>2.9</v>
      </c>
      <c r="J277" s="107" t="n">
        <f aca="false">(G277+I277)/2</f>
        <v>11.5</v>
      </c>
      <c r="AA277" s="1" t="n">
        <f aca="false">AA276+1</f>
        <v>9</v>
      </c>
      <c r="AB277" s="108" t="n">
        <v>1927</v>
      </c>
      <c r="AC277" s="109" t="n">
        <v>16.9</v>
      </c>
      <c r="AD277" s="109" t="n">
        <v>15</v>
      </c>
      <c r="AE277" s="109" t="n">
        <v>14.6</v>
      </c>
      <c r="AF277" s="109" t="n">
        <v>11.3</v>
      </c>
      <c r="AG277" s="109" t="n">
        <v>9.8</v>
      </c>
      <c r="AH277" s="109" t="n">
        <v>7.8</v>
      </c>
      <c r="AI277" s="109" t="n">
        <v>7.3</v>
      </c>
      <c r="AJ277" s="109" t="n">
        <v>8.1</v>
      </c>
      <c r="AK277" s="109" t="n">
        <v>8.7</v>
      </c>
      <c r="AL277" s="109" t="n">
        <v>11.5</v>
      </c>
      <c r="AM277" s="109" t="n">
        <v>14.2</v>
      </c>
      <c r="AN277" s="109" t="n">
        <v>15.7</v>
      </c>
      <c r="AO277" s="110" t="n">
        <f aca="false">SUM(AC277:AN277)/12</f>
        <v>11.7416666666667</v>
      </c>
      <c r="BA277" s="1" t="n">
        <f aca="false">BA276+1</f>
        <v>1927</v>
      </c>
      <c r="BB277" s="111" t="n">
        <v>1927</v>
      </c>
      <c r="BC277" s="109" t="n">
        <v>14.3</v>
      </c>
      <c r="BD277" s="109" t="n">
        <v>12.8</v>
      </c>
      <c r="BE277" s="109" t="n">
        <v>12.5</v>
      </c>
      <c r="BF277" s="109" t="n">
        <v>8.4</v>
      </c>
      <c r="BG277" s="109" t="n">
        <v>7.1</v>
      </c>
      <c r="BH277" s="109" t="n">
        <v>5.3</v>
      </c>
      <c r="BI277" s="109" t="n">
        <v>5.3</v>
      </c>
      <c r="BJ277" s="109" t="n">
        <v>6.4</v>
      </c>
      <c r="BK277" s="109" t="n">
        <v>5.6</v>
      </c>
      <c r="BL277" s="109" t="n">
        <v>8.6</v>
      </c>
      <c r="BM277" s="109" t="n">
        <v>12.4</v>
      </c>
      <c r="BN277" s="109" t="n">
        <v>13.6</v>
      </c>
      <c r="BO277" s="110" t="n">
        <f aca="false">SUM(BC277:BN277)/12</f>
        <v>9.35833333333333</v>
      </c>
      <c r="CA277" s="1" t="n">
        <f aca="false">CA276+1</f>
        <v>1927</v>
      </c>
      <c r="CB277" s="111" t="n">
        <v>1927</v>
      </c>
      <c r="CC277" s="109" t="n">
        <v>15</v>
      </c>
      <c r="CD277" s="109" t="n">
        <v>14.1</v>
      </c>
      <c r="CE277" s="109" t="n">
        <v>13.3</v>
      </c>
      <c r="CF277" s="109" t="n">
        <v>11.9</v>
      </c>
      <c r="CG277" s="109" t="n">
        <v>10.1</v>
      </c>
      <c r="CH277" s="109" t="n">
        <v>8.3</v>
      </c>
      <c r="CI277" s="109" t="n">
        <v>7.9</v>
      </c>
      <c r="CJ277" s="109" t="n">
        <v>8.2</v>
      </c>
      <c r="CK277" s="109" t="n">
        <v>8.6</v>
      </c>
      <c r="CL277" s="109" t="n">
        <v>10.8</v>
      </c>
      <c r="CM277" s="109" t="n">
        <v>12.8</v>
      </c>
      <c r="CN277" s="109" t="n">
        <v>13.9</v>
      </c>
      <c r="CO277" s="110" t="n">
        <f aca="false">SUM(CC277:CN277)/12</f>
        <v>11.2416666666667</v>
      </c>
      <c r="DA277" s="1" t="n">
        <f aca="false">DA276+1</f>
        <v>1927</v>
      </c>
      <c r="DB277" s="111" t="n">
        <v>1927</v>
      </c>
      <c r="DC277" s="109" t="n">
        <v>12.8</v>
      </c>
      <c r="DD277" s="109" t="n">
        <v>11.2</v>
      </c>
      <c r="DE277" s="109" t="n">
        <v>11.1</v>
      </c>
      <c r="DF277" s="109" t="n">
        <v>7.1</v>
      </c>
      <c r="DG277" s="109" t="n">
        <v>5.3</v>
      </c>
      <c r="DH277" s="109" t="n">
        <v>3.3</v>
      </c>
      <c r="DI277" s="109" t="n">
        <v>3.7</v>
      </c>
      <c r="DJ277" s="109" t="n">
        <v>4.3</v>
      </c>
      <c r="DK277" s="109" t="n">
        <v>3.9</v>
      </c>
      <c r="DL277" s="109" t="n">
        <v>7.8</v>
      </c>
      <c r="DM277" s="109" t="n">
        <v>10.8</v>
      </c>
      <c r="DN277" s="109" t="n">
        <v>12.7</v>
      </c>
      <c r="DO277" s="110" t="n">
        <f aca="false">SUM(DC277:DN277)/12</f>
        <v>7.83333333333333</v>
      </c>
      <c r="EA277" s="1" t="n">
        <f aca="false">EA276+1</f>
        <v>1927</v>
      </c>
      <c r="EB277" s="113" t="s">
        <v>85</v>
      </c>
      <c r="EC277" s="109" t="n">
        <v>20.1</v>
      </c>
      <c r="ED277" s="109" t="n">
        <v>18.3</v>
      </c>
      <c r="EE277" s="109" t="n">
        <v>17.4</v>
      </c>
      <c r="EF277" s="109" t="n">
        <v>10.9</v>
      </c>
      <c r="EG277" s="109" t="n">
        <v>5.6</v>
      </c>
      <c r="EH277" s="109" t="n">
        <v>5.7</v>
      </c>
      <c r="EI277" s="109" t="n">
        <v>3.8</v>
      </c>
      <c r="EJ277" s="109" t="n">
        <v>6</v>
      </c>
      <c r="EK277" s="109" t="n">
        <v>9.4</v>
      </c>
      <c r="EL277" s="109" t="n">
        <v>13</v>
      </c>
      <c r="EM277" s="109" t="n">
        <v>17.1</v>
      </c>
      <c r="EN277" s="109" t="n">
        <v>18.1</v>
      </c>
      <c r="EO277" s="110" t="n">
        <f aca="false">SUM(EC277:EN277)/12</f>
        <v>12.1166666666667</v>
      </c>
      <c r="FA277" s="1" t="n">
        <f aca="false">FA276+1</f>
        <v>1927</v>
      </c>
      <c r="FB277" s="111" t="n">
        <v>1927</v>
      </c>
      <c r="FC277" s="109" t="n">
        <v>11.1</v>
      </c>
      <c r="FD277" s="109" t="n">
        <v>10.9</v>
      </c>
      <c r="FE277" s="109" t="n">
        <v>9.4</v>
      </c>
      <c r="FF277" s="109" t="n">
        <v>8.1</v>
      </c>
      <c r="FG277" s="109" t="n">
        <v>6.7</v>
      </c>
      <c r="FH277" s="109" t="n">
        <v>3.9</v>
      </c>
      <c r="FI277" s="109" t="n">
        <v>4.7</v>
      </c>
      <c r="FJ277" s="109" t="n">
        <v>5.6</v>
      </c>
      <c r="FK277" s="109" t="n">
        <v>3.8</v>
      </c>
      <c r="FL277" s="109" t="n">
        <v>6.5</v>
      </c>
      <c r="FM277" s="109" t="n">
        <v>9.1</v>
      </c>
      <c r="FN277" s="109" t="n">
        <v>11.6</v>
      </c>
      <c r="FO277" s="110" t="n">
        <f aca="false">SUM(FC277:FN277)/12</f>
        <v>7.61666666666667</v>
      </c>
      <c r="GA277" s="1" t="n">
        <f aca="false">GA276+1</f>
        <v>1927</v>
      </c>
      <c r="GB277" s="131" t="n">
        <v>1927</v>
      </c>
      <c r="GC277" s="132" t="n">
        <v>9.8</v>
      </c>
      <c r="GD277" s="132" t="n">
        <v>10.1</v>
      </c>
      <c r="GE277" s="132" t="n">
        <v>8.6</v>
      </c>
      <c r="GF277" s="132" t="n">
        <v>7.1</v>
      </c>
      <c r="GG277" s="132" t="n">
        <v>5.8</v>
      </c>
      <c r="GH277" s="132" t="n">
        <v>2.9</v>
      </c>
      <c r="GI277" s="132" t="n">
        <v>3.1</v>
      </c>
      <c r="GJ277" s="132" t="n">
        <v>5</v>
      </c>
      <c r="GK277" s="132" t="n">
        <v>4.1</v>
      </c>
      <c r="GL277" s="132" t="n">
        <v>5.8</v>
      </c>
      <c r="GM277" s="132" t="n">
        <v>7.8</v>
      </c>
      <c r="GN277" s="132" t="n">
        <v>10.5</v>
      </c>
      <c r="GO277" s="110" t="n">
        <f aca="false">SUM(GC277:GN277)/12</f>
        <v>6.71666666666667</v>
      </c>
      <c r="HA277" s="1" t="n">
        <f aca="false">HA276+1</f>
        <v>1927</v>
      </c>
      <c r="HB277" s="113" t="s">
        <v>85</v>
      </c>
      <c r="HC277" s="109" t="n">
        <v>14.9</v>
      </c>
      <c r="HD277" s="109" t="n">
        <v>13.6</v>
      </c>
      <c r="HE277" s="109" t="n">
        <v>13.8</v>
      </c>
      <c r="HF277" s="109" t="n">
        <v>11.8</v>
      </c>
      <c r="HG277" s="109" t="n">
        <v>9.8</v>
      </c>
      <c r="HH277" s="109" t="n">
        <v>9.4</v>
      </c>
      <c r="HI277" s="109" t="n">
        <v>8.1</v>
      </c>
      <c r="HJ277" s="109" t="n">
        <v>8.1</v>
      </c>
      <c r="HK277" s="109" t="n">
        <v>7.7</v>
      </c>
      <c r="HL277" s="109" t="n">
        <v>10</v>
      </c>
      <c r="HM277" s="109" t="n">
        <v>12.4</v>
      </c>
      <c r="HN277" s="109" t="n">
        <v>14.4</v>
      </c>
      <c r="HO277" s="110" t="n">
        <f aca="false">SUM(HC277:HN277)/12</f>
        <v>11.1666666666667</v>
      </c>
      <c r="IA277" s="1" t="n">
        <f aca="false">IA276+1</f>
        <v>1927</v>
      </c>
      <c r="IB277" s="111" t="n">
        <v>1927</v>
      </c>
      <c r="IC277" s="109" t="n">
        <v>17.8</v>
      </c>
      <c r="ID277" s="109" t="n">
        <v>15.9</v>
      </c>
      <c r="IE277" s="109" t="n">
        <v>15.4</v>
      </c>
      <c r="IF277" s="109" t="n">
        <v>10.8</v>
      </c>
      <c r="IG277" s="109" t="n">
        <v>9.8</v>
      </c>
      <c r="IH277" s="109" t="n">
        <v>8.2</v>
      </c>
      <c r="II277" s="109" t="n">
        <v>7.4</v>
      </c>
      <c r="IJ277" s="109" t="n">
        <v>8.7</v>
      </c>
      <c r="IK277" s="109" t="n">
        <v>9.1</v>
      </c>
      <c r="IL277" s="109" t="n">
        <v>12.7</v>
      </c>
      <c r="IM277" s="109" t="n">
        <v>15.2</v>
      </c>
      <c r="IN277" s="109" t="n">
        <v>16.3</v>
      </c>
      <c r="IO277" s="110" t="n">
        <f aca="false">SUM(IC277:IN277)/12</f>
        <v>12.275</v>
      </c>
      <c r="JA277" s="1" t="n">
        <f aca="false">JA276+1</f>
        <v>1927</v>
      </c>
      <c r="JB277" s="113" t="s">
        <v>85</v>
      </c>
      <c r="JC277" s="109" t="n">
        <v>13.3</v>
      </c>
      <c r="JD277" s="109" t="n">
        <v>13</v>
      </c>
      <c r="JE277" s="109" t="n">
        <v>11.5</v>
      </c>
      <c r="JF277" s="109" t="n">
        <v>10.9</v>
      </c>
      <c r="JG277" s="109" t="n">
        <v>9.1</v>
      </c>
      <c r="JH277" s="109" t="n">
        <v>7</v>
      </c>
      <c r="JI277" s="109" t="n">
        <v>7.8</v>
      </c>
      <c r="JJ277" s="109" t="n">
        <v>8.9</v>
      </c>
      <c r="JK277" s="109" t="n">
        <v>7.8</v>
      </c>
      <c r="JL277" s="109" t="n">
        <v>10.1</v>
      </c>
      <c r="JM277" s="109" t="n">
        <v>11</v>
      </c>
      <c r="JN277" s="109" t="n">
        <v>13.1</v>
      </c>
      <c r="JO277" s="110" t="n">
        <f aca="false">SUM(JC277:JN277)/12</f>
        <v>10.2916666666667</v>
      </c>
      <c r="KA277" s="1" t="n">
        <f aca="false">KA276+1</f>
        <v>1927</v>
      </c>
      <c r="KB277" s="111" t="n">
        <v>1927</v>
      </c>
      <c r="KC277" s="109" t="n">
        <v>14.4</v>
      </c>
      <c r="KD277" s="109" t="n">
        <v>13.2</v>
      </c>
      <c r="KE277" s="109" t="n">
        <v>12.9</v>
      </c>
      <c r="KF277" s="109" t="n">
        <v>8.4</v>
      </c>
      <c r="KG277" s="109" t="n">
        <v>7.7</v>
      </c>
      <c r="KH277" s="109" t="n">
        <v>6.1</v>
      </c>
      <c r="KI277" s="109" t="n">
        <v>5.8</v>
      </c>
      <c r="KJ277" s="109" t="n">
        <v>6.8</v>
      </c>
      <c r="KK277" s="109" t="n">
        <v>5.7</v>
      </c>
      <c r="KL277" s="109" t="n">
        <v>8.9</v>
      </c>
      <c r="KM277" s="109" t="n">
        <v>12.3</v>
      </c>
      <c r="KN277" s="109" t="n">
        <v>13.8</v>
      </c>
      <c r="KO277" s="110" t="n">
        <f aca="false">SUM(KC277:KN277)/12</f>
        <v>9.66666666666667</v>
      </c>
      <c r="LA277" s="1" t="n">
        <f aca="false">LA276+1</f>
        <v>1927</v>
      </c>
      <c r="LB277" s="113" t="s">
        <v>85</v>
      </c>
      <c r="LC277" s="109" t="n">
        <v>14.4</v>
      </c>
      <c r="LD277" s="109" t="n">
        <v>12.6</v>
      </c>
      <c r="LE277" s="109" t="n">
        <v>12</v>
      </c>
      <c r="LF277" s="109" t="n">
        <v>8.4</v>
      </c>
      <c r="LG277" s="109" t="n">
        <v>6.6</v>
      </c>
      <c r="LH277" s="109" t="n">
        <v>5.2</v>
      </c>
      <c r="LI277" s="109" t="n">
        <v>4.9</v>
      </c>
      <c r="LJ277" s="109" t="n">
        <v>5.5</v>
      </c>
      <c r="LK277" s="109" t="n">
        <v>4.4</v>
      </c>
      <c r="LL277" s="109" t="n">
        <v>8.4</v>
      </c>
      <c r="LM277" s="109" t="n">
        <v>11.5</v>
      </c>
      <c r="LN277" s="109" t="n">
        <v>13</v>
      </c>
      <c r="LO277" s="110" t="n">
        <f aca="false">SUM(LC277:LN277)/12</f>
        <v>8.90833333333333</v>
      </c>
      <c r="MA277" s="1" t="n">
        <f aca="false">MA276+1</f>
        <v>1927</v>
      </c>
      <c r="MB277" s="111" t="n">
        <v>1927</v>
      </c>
      <c r="MC277" s="109" t="n">
        <v>12.2</v>
      </c>
      <c r="MD277" s="109" t="n">
        <v>11.9</v>
      </c>
      <c r="ME277" s="109" t="n">
        <v>10.7</v>
      </c>
      <c r="MF277" s="109" t="n">
        <v>9.1</v>
      </c>
      <c r="MG277" s="109" t="n">
        <v>6.9</v>
      </c>
      <c r="MH277" s="109" t="n">
        <v>5.2</v>
      </c>
      <c r="MI277" s="109" t="n">
        <v>5.9</v>
      </c>
      <c r="MJ277" s="109" t="n">
        <v>6.6</v>
      </c>
      <c r="MK277" s="109" t="n">
        <v>5.1</v>
      </c>
      <c r="ML277" s="109" t="n">
        <v>7.9</v>
      </c>
      <c r="MM277" s="109" t="n">
        <v>10.7</v>
      </c>
      <c r="MN277" s="109" t="n">
        <v>12.6</v>
      </c>
      <c r="MO277" s="110" t="n">
        <f aca="false">SUM(MC277:MN277)/12</f>
        <v>8.73333333333333</v>
      </c>
      <c r="NA277" s="1" t="n">
        <f aca="false">NA276+1</f>
        <v>1927</v>
      </c>
      <c r="NB277" s="113" t="s">
        <v>85</v>
      </c>
      <c r="NC277" s="120" t="n">
        <f aca="false">(NC274+NC275+NC276+NC278+NC279+NC280)/6</f>
        <v>15.7666666666667</v>
      </c>
      <c r="ND277" s="120" t="n">
        <f aca="false">(ND274+ND275+ND276+ND278+ND279+ND280)/6</f>
        <v>17.15</v>
      </c>
      <c r="NE277" s="120" t="n">
        <f aca="false">(NE274+NE275+NE276+NE278+NE279+NE280)/6</f>
        <v>14.3833333333333</v>
      </c>
      <c r="NF277" s="109" t="n">
        <v>10.4</v>
      </c>
      <c r="NG277" s="109" t="n">
        <v>5</v>
      </c>
      <c r="NH277" s="109" t="n">
        <v>4.9</v>
      </c>
      <c r="NI277" s="109" t="n">
        <v>4.3</v>
      </c>
      <c r="NJ277" s="109" t="n">
        <v>5.1</v>
      </c>
      <c r="NK277" s="109" t="n">
        <v>6.1</v>
      </c>
      <c r="NL277" s="109" t="n">
        <v>9.7</v>
      </c>
      <c r="NM277" s="109" t="n">
        <v>13</v>
      </c>
      <c r="NN277" s="109" t="n">
        <v>14.6</v>
      </c>
      <c r="NO277" s="110" t="n">
        <f aca="false">SUM(NC277:NN277)/12</f>
        <v>10.0333333333333</v>
      </c>
      <c r="ON277" s="39" t="n">
        <f aca="false">(FO277+GO277+MO277)/3</f>
        <v>7.68888888888889</v>
      </c>
      <c r="OO277" s="40" t="n">
        <f aca="false">(AO277+BO277+EO277+HO277+JO277)/5</f>
        <v>10.935</v>
      </c>
      <c r="OP277" s="41" t="n">
        <f aca="false">(FO277+GO277+MO277+AO277+BO277+EO277+HO277+JO277)/8</f>
        <v>9.71770833333333</v>
      </c>
      <c r="PA277" s="114"/>
      <c r="PB277" s="115"/>
      <c r="PN277" s="28" t="n">
        <f aca="false">MAX(FC277:FN277,GC277:GN277,MC277:MN277)</f>
        <v>12.6</v>
      </c>
      <c r="PO277" s="29" t="n">
        <f aca="false">MIN(FC277:FN277,GC277:GN277,MC277:MN277)</f>
        <v>2.9</v>
      </c>
      <c r="PP277" s="30" t="n">
        <f aca="false">MAX(AC277:AN277,BC277:BN277,EC277:EN277,HC277:HN277,JC277:JN277)</f>
        <v>20.1</v>
      </c>
      <c r="PQ277" s="31" t="n">
        <f aca="false">MIN(AC277:AN277,BC277:BN277,EC277:EN277,HC277:HN277,JC277:JN277)</f>
        <v>3.8</v>
      </c>
      <c r="QU277" s="116" t="n">
        <f aca="false">AVERAGE(AH277,AI277,AJ277,BH277,BI277,BJ277,CH277,CI277,CJ277,DH277,DI277,DJ277,EH277,EI277,EJ277,FH277,FI277,FJ277,GH277,GI277,GJ277,HH277,HI277,HJ277,IH277,II277,IJ277,JH277,JI277,JJ277,KH277,KI277,KJ277,LH277,LI277,LJ277,MH277,MI277,MJ277,NH277,NI277,NJ277)</f>
        <v>6.10714285714286</v>
      </c>
      <c r="QV277" s="117" t="n">
        <f aca="false">AVERAGE(AC277,AD277,AN277,BC277,BD277,BN277,CC277,CD277,CN277,DC277,DD277,DN277,EC277,ED277,EN277,FC277,FD277,FN277,GC277,GD277,GN277,HC277,HD277,HN277,IC277,ID277,IN277,JC277,JD277,JN277,KC277,KD277,KN277,LC277,LD277,LN277,MC277,MD277,MN277,NC277,ND277,NN277,)</f>
        <v>13.6375968992248</v>
      </c>
      <c r="QW277" s="116" t="n">
        <f aca="false">AVERAGE(QU267:QU277)</f>
        <v>6.44315961815962</v>
      </c>
      <c r="QX277" s="118" t="n">
        <f aca="false">AVERAGE(QV267:QV277)</f>
        <v>13.9871177314839</v>
      </c>
    </row>
    <row r="278" customFormat="false" ht="12.9" hidden="false" customHeight="false" outlineLevel="0" collapsed="false">
      <c r="A278" s="101"/>
      <c r="B278" s="102" t="n">
        <f aca="false">AVERAGE(AO278,BO278,CO278,DO278,EO278,FO278,GO278,HO278,IO278,JO278,KO278,LO278,MO278,NO278)</f>
        <v>10.2738095238095</v>
      </c>
      <c r="C278" s="103" t="n">
        <f aca="false">AVERAGE(B274:B278)</f>
        <v>10.0682738095238</v>
      </c>
      <c r="D278" s="104" t="n">
        <f aca="false">AVERAGE(B269:B278)</f>
        <v>10.2838942307692</v>
      </c>
      <c r="E278" s="102" t="n">
        <f aca="false">AVERAGE(B259:B278)</f>
        <v>10.2852396561772</v>
      </c>
      <c r="F278" s="105" t="n">
        <f aca="false">AVERAGE(B229:B278)</f>
        <v>10.0564856111481</v>
      </c>
      <c r="G278" s="3" t="n">
        <f aca="false">MAX(AC278:AN278,BC278:BN278,CC278:CN278,DC278:DN278,EC278:EN278,FC278:FN278,GC278:GN278,HC278:HN278,IC278:IN278,JC278:JN278,KC278:KN278,LC278:LN278,MC278:MN278,NC278:NN278)</f>
        <v>20.1</v>
      </c>
      <c r="H278" s="106" t="n">
        <f aca="false">MEDIAN(AC278:AN278,BC278:BN278,CC278:CN278,DC278:DN278,EC278:EN278,FC278:FN278,GC278:GN278,HC278:HN278,IC278:IN278,JC278:JN278,KC278:KN278,LC278:LN278,MC278:MN278,NC278:NN278)</f>
        <v>10.05</v>
      </c>
      <c r="I278" s="5" t="n">
        <f aca="false">MIN(AC278:AN278,BC278:BN278,CC278:CN278,DC278:DN278,EC278:EN278,FC278:FN278,GC278:GN278,HC278:HN278,IC278:IN278,JC278:JN278,KC278:KN278,LC278:LN278,MC278:MN278,NC278:NN278)</f>
        <v>1.9</v>
      </c>
      <c r="J278" s="107" t="n">
        <f aca="false">(G278+I278)/2</f>
        <v>11</v>
      </c>
      <c r="AA278" s="1" t="n">
        <f aca="false">AA277+1</f>
        <v>10</v>
      </c>
      <c r="AB278" s="108" t="n">
        <v>1928</v>
      </c>
      <c r="AC278" s="109" t="n">
        <v>16.4</v>
      </c>
      <c r="AD278" s="109" t="n">
        <v>15.5</v>
      </c>
      <c r="AE278" s="109" t="n">
        <v>15</v>
      </c>
      <c r="AF278" s="109" t="n">
        <v>14.4</v>
      </c>
      <c r="AG278" s="109" t="n">
        <v>9.5</v>
      </c>
      <c r="AH278" s="109" t="n">
        <v>7.9</v>
      </c>
      <c r="AI278" s="109" t="n">
        <v>7.8</v>
      </c>
      <c r="AJ278" s="109" t="n">
        <v>8.3</v>
      </c>
      <c r="AK278" s="109" t="n">
        <v>10.2</v>
      </c>
      <c r="AL278" s="109" t="n">
        <v>10.5</v>
      </c>
      <c r="AM278" s="109" t="n">
        <v>13.2</v>
      </c>
      <c r="AN278" s="109" t="n">
        <v>15.7</v>
      </c>
      <c r="AO278" s="110" t="n">
        <f aca="false">SUM(AC278:AN278)/12</f>
        <v>12.0333333333333</v>
      </c>
      <c r="BA278" s="1" t="n">
        <f aca="false">BA277+1</f>
        <v>1928</v>
      </c>
      <c r="BB278" s="111" t="n">
        <v>1928</v>
      </c>
      <c r="BC278" s="109" t="n">
        <v>13.8</v>
      </c>
      <c r="BD278" s="109" t="n">
        <v>13.4</v>
      </c>
      <c r="BE278" s="109" t="n">
        <v>12.9</v>
      </c>
      <c r="BF278" s="109" t="n">
        <v>12</v>
      </c>
      <c r="BG278" s="109" t="n">
        <v>7.1</v>
      </c>
      <c r="BH278" s="109" t="n">
        <v>6.4</v>
      </c>
      <c r="BI278" s="109" t="n">
        <v>6.1</v>
      </c>
      <c r="BJ278" s="109" t="n">
        <v>5.2</v>
      </c>
      <c r="BK278" s="109" t="n">
        <v>8.3</v>
      </c>
      <c r="BL278" s="109" t="n">
        <v>8.4</v>
      </c>
      <c r="BM278" s="109" t="n">
        <v>10.9</v>
      </c>
      <c r="BN278" s="109" t="n">
        <v>13.5</v>
      </c>
      <c r="BO278" s="110" t="n">
        <f aca="false">SUM(BC278:BN278)/12</f>
        <v>9.83333333333333</v>
      </c>
      <c r="CA278" s="1" t="n">
        <f aca="false">CA277+1</f>
        <v>1928</v>
      </c>
      <c r="CB278" s="111" t="n">
        <v>1928</v>
      </c>
      <c r="CC278" s="109" t="n">
        <v>13.9</v>
      </c>
      <c r="CD278" s="109" t="n">
        <v>14.5</v>
      </c>
      <c r="CE278" s="109" t="n">
        <v>14.3</v>
      </c>
      <c r="CF278" s="109" t="n">
        <v>13.2</v>
      </c>
      <c r="CG278" s="109" t="n">
        <v>10</v>
      </c>
      <c r="CH278" s="109" t="n">
        <v>9.2</v>
      </c>
      <c r="CI278" s="109" t="n">
        <v>8.8</v>
      </c>
      <c r="CJ278" s="109" t="n">
        <v>8.8</v>
      </c>
      <c r="CK278" s="109" t="n">
        <v>9.7</v>
      </c>
      <c r="CL278" s="109" t="n">
        <v>9.6</v>
      </c>
      <c r="CM278" s="109" t="n">
        <v>12.1</v>
      </c>
      <c r="CN278" s="109" t="n">
        <v>13.6</v>
      </c>
      <c r="CO278" s="110" t="n">
        <f aca="false">SUM(CC278:CN278)/12</f>
        <v>11.475</v>
      </c>
      <c r="DA278" s="1" t="n">
        <f aca="false">DA277+1</f>
        <v>1928</v>
      </c>
      <c r="DB278" s="111" t="n">
        <v>1928</v>
      </c>
      <c r="DC278" s="109" t="n">
        <v>12.9</v>
      </c>
      <c r="DD278" s="109" t="n">
        <v>14.7</v>
      </c>
      <c r="DE278" s="109" t="n">
        <v>12.4</v>
      </c>
      <c r="DF278" s="109" t="n">
        <v>10.4</v>
      </c>
      <c r="DG278" s="109" t="n">
        <v>5.5</v>
      </c>
      <c r="DH278" s="109" t="n">
        <v>4.5</v>
      </c>
      <c r="DI278" s="109" t="n">
        <v>3.9</v>
      </c>
      <c r="DJ278" s="109" t="n">
        <v>2.7</v>
      </c>
      <c r="DK278" s="109" t="n">
        <v>6.4</v>
      </c>
      <c r="DL278" s="109" t="n">
        <v>7</v>
      </c>
      <c r="DM278" s="109" t="n">
        <v>8.9</v>
      </c>
      <c r="DN278" s="109" t="n">
        <v>12.2</v>
      </c>
      <c r="DO278" s="110" t="n">
        <f aca="false">SUM(DC278:DN278)/12</f>
        <v>8.45833333333333</v>
      </c>
      <c r="EA278" s="1" t="n">
        <f aca="false">EA277+1</f>
        <v>1928</v>
      </c>
      <c r="EB278" s="113" t="s">
        <v>86</v>
      </c>
      <c r="EC278" s="109" t="n">
        <v>18.6</v>
      </c>
      <c r="ED278" s="109" t="n">
        <v>19.1</v>
      </c>
      <c r="EE278" s="109" t="n">
        <v>17.5</v>
      </c>
      <c r="EF278" s="109" t="n">
        <v>13.8</v>
      </c>
      <c r="EG278" s="109" t="n">
        <v>7.3</v>
      </c>
      <c r="EH278" s="109" t="n">
        <v>6.6</v>
      </c>
      <c r="EI278" s="109" t="n">
        <v>4.4</v>
      </c>
      <c r="EJ278" s="109" t="n">
        <v>7.6</v>
      </c>
      <c r="EK278" s="109" t="n">
        <v>10.3</v>
      </c>
      <c r="EL278" s="109" t="n">
        <v>12.8</v>
      </c>
      <c r="EM278" s="109" t="n">
        <v>16.4</v>
      </c>
      <c r="EN278" s="109" t="n">
        <v>20.1</v>
      </c>
      <c r="EO278" s="110" t="n">
        <f aca="false">SUM(EC278:EN278)/12</f>
        <v>12.875</v>
      </c>
      <c r="FA278" s="1" t="n">
        <f aca="false">FA277+1</f>
        <v>1928</v>
      </c>
      <c r="FB278" s="111" t="n">
        <v>1928</v>
      </c>
      <c r="FC278" s="109" t="n">
        <v>11.8</v>
      </c>
      <c r="FD278" s="109" t="n">
        <v>11.3</v>
      </c>
      <c r="FE278" s="109" t="n">
        <v>10.6</v>
      </c>
      <c r="FF278" s="109" t="n">
        <v>9.2</v>
      </c>
      <c r="FG278" s="109" t="n">
        <v>5.1</v>
      </c>
      <c r="FH278" s="109" t="n">
        <v>5.7</v>
      </c>
      <c r="FI278" s="109" t="n">
        <v>5.7</v>
      </c>
      <c r="FJ278" s="109" t="n">
        <v>4.5</v>
      </c>
      <c r="FK278" s="109" t="n">
        <v>6.9</v>
      </c>
      <c r="FL278" s="109" t="n">
        <v>6.8</v>
      </c>
      <c r="FM278" s="109" t="n">
        <v>8.4</v>
      </c>
      <c r="FN278" s="109" t="n">
        <v>10.1</v>
      </c>
      <c r="FO278" s="110" t="n">
        <f aca="false">SUM(FC278:FN278)/12</f>
        <v>8.00833333333333</v>
      </c>
      <c r="GA278" s="1" t="n">
        <f aca="false">GA277+1</f>
        <v>1928</v>
      </c>
      <c r="GB278" s="131" t="n">
        <v>1928</v>
      </c>
      <c r="GC278" s="132" t="n">
        <v>11.2</v>
      </c>
      <c r="GD278" s="132" t="n">
        <v>11.2</v>
      </c>
      <c r="GE278" s="132" t="n">
        <v>10.6</v>
      </c>
      <c r="GF278" s="132" t="n">
        <v>7.4</v>
      </c>
      <c r="GG278" s="132" t="n">
        <v>5.8</v>
      </c>
      <c r="GH278" s="132" t="n">
        <v>3.9</v>
      </c>
      <c r="GI278" s="132" t="n">
        <v>3.9</v>
      </c>
      <c r="GJ278" s="132" t="n">
        <v>3.5</v>
      </c>
      <c r="GK278" s="132" t="n">
        <v>6.8</v>
      </c>
      <c r="GL278" s="132" t="n">
        <v>6</v>
      </c>
      <c r="GM278" s="132" t="n">
        <v>7.6</v>
      </c>
      <c r="GN278" s="132" t="n">
        <v>8.8</v>
      </c>
      <c r="GO278" s="110" t="n">
        <f aca="false">SUM(GC278:GN278)/12</f>
        <v>7.225</v>
      </c>
      <c r="HA278" s="1" t="n">
        <f aca="false">HA277+1</f>
        <v>1928</v>
      </c>
      <c r="HB278" s="113" t="s">
        <v>86</v>
      </c>
      <c r="HC278" s="109" t="n">
        <v>14.1</v>
      </c>
      <c r="HD278" s="109" t="n">
        <v>14.1</v>
      </c>
      <c r="HE278" s="109" t="n">
        <v>13.9</v>
      </c>
      <c r="HF278" s="109" t="n">
        <v>13</v>
      </c>
      <c r="HG278" s="109" t="n">
        <v>10</v>
      </c>
      <c r="HH278" s="109" t="n">
        <v>9.4</v>
      </c>
      <c r="HI278" s="109" t="n">
        <v>8.4</v>
      </c>
      <c r="HJ278" s="109" t="n">
        <v>8</v>
      </c>
      <c r="HK278" s="109" t="n">
        <v>10</v>
      </c>
      <c r="HL278" s="109" t="n">
        <v>9.9</v>
      </c>
      <c r="HM278" s="109" t="n">
        <v>12.1</v>
      </c>
      <c r="HN278" s="109" t="n">
        <v>13.5</v>
      </c>
      <c r="HO278" s="110" t="n">
        <f aca="false">SUM(HC278:HN278)/12</f>
        <v>11.3666666666667</v>
      </c>
      <c r="IA278" s="1" t="n">
        <f aca="false">IA277+1</f>
        <v>1928</v>
      </c>
      <c r="IB278" s="111" t="n">
        <v>1928</v>
      </c>
      <c r="IC278" s="109" t="n">
        <v>16.5</v>
      </c>
      <c r="ID278" s="109" t="n">
        <v>16.2</v>
      </c>
      <c r="IE278" s="109" t="n">
        <v>16.3</v>
      </c>
      <c r="IF278" s="109" t="n">
        <v>15.5</v>
      </c>
      <c r="IG278" s="109" t="n">
        <v>9.8</v>
      </c>
      <c r="IH278" s="109" t="n">
        <v>8.4</v>
      </c>
      <c r="II278" s="109" t="n">
        <v>8.4</v>
      </c>
      <c r="IJ278" s="109" t="n">
        <v>9</v>
      </c>
      <c r="IK278" s="109" t="n">
        <v>10.8</v>
      </c>
      <c r="IL278" s="109" t="n">
        <v>12.3</v>
      </c>
      <c r="IM278" s="109" t="n">
        <v>14.2</v>
      </c>
      <c r="IN278" s="109" t="n">
        <v>16.8</v>
      </c>
      <c r="IO278" s="110" t="n">
        <f aca="false">SUM(IC278:IN278)/12</f>
        <v>12.85</v>
      </c>
      <c r="JA278" s="1" t="n">
        <f aca="false">JA277+1</f>
        <v>1928</v>
      </c>
      <c r="JB278" s="113" t="s">
        <v>86</v>
      </c>
      <c r="JC278" s="109" t="n">
        <v>13.4</v>
      </c>
      <c r="JD278" s="109" t="n">
        <v>12.3</v>
      </c>
      <c r="JE278" s="109" t="n">
        <v>12.7</v>
      </c>
      <c r="JF278" s="109" t="n">
        <v>12.7</v>
      </c>
      <c r="JG278" s="109" t="n">
        <v>8.9</v>
      </c>
      <c r="JH278" s="109" t="n">
        <v>8.3</v>
      </c>
      <c r="JI278" s="109" t="n">
        <v>8.4</v>
      </c>
      <c r="JJ278" s="109" t="n">
        <v>8.7</v>
      </c>
      <c r="JK278" s="109" t="n">
        <v>10.5</v>
      </c>
      <c r="JL278" s="109" t="n">
        <v>9.8</v>
      </c>
      <c r="JM278" s="109" t="n">
        <v>11.1</v>
      </c>
      <c r="JN278" s="109" t="n">
        <v>12.9</v>
      </c>
      <c r="JO278" s="110" t="n">
        <f aca="false">SUM(JC278:JN278)/12</f>
        <v>10.8083333333333</v>
      </c>
      <c r="KA278" s="1" t="n">
        <f aca="false">KA277+1</f>
        <v>1928</v>
      </c>
      <c r="KB278" s="111" t="n">
        <v>1928</v>
      </c>
      <c r="KC278" s="109" t="n">
        <v>14.5</v>
      </c>
      <c r="KD278" s="109" t="n">
        <v>14</v>
      </c>
      <c r="KE278" s="109" t="n">
        <v>13.3</v>
      </c>
      <c r="KF278" s="109" t="n">
        <v>12.6</v>
      </c>
      <c r="KG278" s="109" t="n">
        <v>7.4</v>
      </c>
      <c r="KH278" s="109" t="n">
        <v>6.3</v>
      </c>
      <c r="KI278" s="109" t="n">
        <v>5.9</v>
      </c>
      <c r="KJ278" s="109" t="n">
        <v>6.2</v>
      </c>
      <c r="KK278" s="109" t="n">
        <v>8.2</v>
      </c>
      <c r="KL278" s="109" t="n">
        <v>9.4</v>
      </c>
      <c r="KM278" s="109" t="n">
        <v>11.4</v>
      </c>
      <c r="KN278" s="109" t="n">
        <v>13.6</v>
      </c>
      <c r="KO278" s="110" t="n">
        <f aca="false">SUM(KC278:KN278)/12</f>
        <v>10.2333333333333</v>
      </c>
      <c r="LA278" s="1" t="n">
        <f aca="false">LA277+1</f>
        <v>1928</v>
      </c>
      <c r="LB278" s="113" t="s">
        <v>86</v>
      </c>
      <c r="LC278" s="109" t="n">
        <v>13.7</v>
      </c>
      <c r="LD278" s="109" t="n">
        <v>13.3</v>
      </c>
      <c r="LE278" s="109" t="n">
        <v>12.9</v>
      </c>
      <c r="LF278" s="109" t="n">
        <v>11.1</v>
      </c>
      <c r="LG278" s="109" t="n">
        <v>6.1</v>
      </c>
      <c r="LH278" s="109" t="n">
        <v>6</v>
      </c>
      <c r="LI278" s="109" t="n">
        <v>5.5</v>
      </c>
      <c r="LJ278" s="109" t="n">
        <v>5.6</v>
      </c>
      <c r="LK278" s="109" t="n">
        <v>7.9</v>
      </c>
      <c r="LL278" s="109" t="n">
        <v>8.8</v>
      </c>
      <c r="LM278" s="109" t="n">
        <v>10.3</v>
      </c>
      <c r="LN278" s="109" t="n">
        <v>13.8</v>
      </c>
      <c r="LO278" s="110" t="n">
        <f aca="false">SUM(LC278:LN278)/12</f>
        <v>9.58333333333333</v>
      </c>
      <c r="MA278" s="1" t="n">
        <f aca="false">MA277+1</f>
        <v>1928</v>
      </c>
      <c r="MB278" s="111" t="n">
        <v>1928</v>
      </c>
      <c r="MC278" s="109" t="n">
        <v>12.8</v>
      </c>
      <c r="MD278" s="109" t="n">
        <v>12.7</v>
      </c>
      <c r="ME278" s="109" t="n">
        <v>12</v>
      </c>
      <c r="MF278" s="109" t="n">
        <v>10.2</v>
      </c>
      <c r="MG278" s="109" t="n">
        <v>6.7</v>
      </c>
      <c r="MH278" s="109" t="n">
        <v>7</v>
      </c>
      <c r="MI278" s="109" t="n">
        <v>6.9</v>
      </c>
      <c r="MJ278" s="109" t="n">
        <v>6.2</v>
      </c>
      <c r="MK278" s="109" t="n">
        <v>8.3</v>
      </c>
      <c r="ML278" s="109" t="n">
        <v>8.1</v>
      </c>
      <c r="MM278" s="109" t="n">
        <v>10</v>
      </c>
      <c r="MN278" s="109" t="n">
        <v>11.9</v>
      </c>
      <c r="MO278" s="110" t="n">
        <f aca="false">SUM(MC278:MN278)/12</f>
        <v>9.4</v>
      </c>
      <c r="NA278" s="1" t="n">
        <f aca="false">NA277+1</f>
        <v>1928</v>
      </c>
      <c r="NB278" s="113" t="s">
        <v>86</v>
      </c>
      <c r="NC278" s="109" t="n">
        <v>14.3</v>
      </c>
      <c r="ND278" s="109" t="n">
        <v>14.5</v>
      </c>
      <c r="NE278" s="109" t="n">
        <v>14.3</v>
      </c>
      <c r="NF278" s="109" t="n">
        <v>10.3</v>
      </c>
      <c r="NG278" s="109" t="n">
        <v>5.5</v>
      </c>
      <c r="NH278" s="109" t="n">
        <v>3.3</v>
      </c>
      <c r="NI278" s="109" t="n">
        <v>1.9</v>
      </c>
      <c r="NJ278" s="109" t="n">
        <v>4.9</v>
      </c>
      <c r="NK278" s="109" t="n">
        <v>7.3</v>
      </c>
      <c r="NL278" s="109" t="n">
        <v>9.6</v>
      </c>
      <c r="NM278" s="109" t="n">
        <v>13.5</v>
      </c>
      <c r="NN278" s="109" t="n">
        <v>16.8</v>
      </c>
      <c r="NO278" s="110" t="n">
        <f aca="false">SUM(NC278:NN278)/12</f>
        <v>9.68333333333333</v>
      </c>
      <c r="ON278" s="39" t="n">
        <f aca="false">(FO278+GO278+MO278)/3</f>
        <v>8.21111111111111</v>
      </c>
      <c r="OO278" s="40" t="n">
        <f aca="false">(AO278+BO278+EO278+HO278+JO278)/5</f>
        <v>11.3833333333333</v>
      </c>
      <c r="OP278" s="41" t="n">
        <f aca="false">(FO278+GO278+MO278+AO278+BO278+EO278+HO278+JO278)/8</f>
        <v>10.19375</v>
      </c>
      <c r="PA278" s="114"/>
      <c r="PB278" s="115"/>
      <c r="PN278" s="28" t="n">
        <f aca="false">MAX(FC278:FN278,GC278:GN278,MC278:MN278)</f>
        <v>12.8</v>
      </c>
      <c r="PO278" s="29" t="n">
        <f aca="false">MIN(FC278:FN278,GC278:GN278,MC278:MN278)</f>
        <v>3.5</v>
      </c>
      <c r="PP278" s="30" t="n">
        <f aca="false">MAX(AC278:AN278,BC278:BN278,EC278:EN278,HC278:HN278,JC278:JN278)</f>
        <v>20.1</v>
      </c>
      <c r="PQ278" s="31" t="n">
        <f aca="false">MIN(AC278:AN278,BC278:BN278,EC278:EN278,HC278:HN278,JC278:JN278)</f>
        <v>4.4</v>
      </c>
      <c r="QU278" s="116" t="n">
        <f aca="false">AVERAGE(AH278,AI278,AJ278,BH278,BI278,BJ278,CH278,CI278,CJ278,DH278,DI278,DJ278,EH278,EI278,EJ278,FH278,FI278,FJ278,GH278,GI278,GJ278,HH278,HI278,HJ278,IH278,II278,IJ278,JH278,JI278,JJ278,KH278,KI278,KJ278,LH278,LI278,LJ278,MH278,MI278,MJ278,NH278,NI278,NJ278)</f>
        <v>6.38333333333333</v>
      </c>
      <c r="QV278" s="117" t="n">
        <f aca="false">AVERAGE(AC278,AD278,AN278,BC278,BD278,BN278,CC278,CD278,CN278,DC278,DD278,DN278,EC278,ED278,EN278,FC278,FD278,FN278,GC278,GD278,GN278,HC278,HD278,HN278,IC278,ID278,IN278,JC278,JD278,JN278,KC278,KD278,KN278,LC278,LD278,LN278,MC278,MD278,MN278,NC278,ND278,NN278,)</f>
        <v>13.6744186046512</v>
      </c>
      <c r="QW278" s="116" t="n">
        <f aca="false">AVERAGE(QU268:QU278)</f>
        <v>6.40901043401043</v>
      </c>
      <c r="QX278" s="118" t="n">
        <f aca="false">AVERAGE(QV268:QV278)</f>
        <v>13.9629739682703</v>
      </c>
    </row>
    <row r="279" customFormat="false" ht="12.9" hidden="false" customHeight="false" outlineLevel="0" collapsed="false">
      <c r="A279" s="101"/>
      <c r="B279" s="102" t="n">
        <f aca="false">AVERAGE(AO279,BO279,CO279,DO279,EO279,FO279,GO279,HO279,IO279,JO279,KO279,LO279,MO279,NO279)</f>
        <v>9.71964285714286</v>
      </c>
      <c r="C279" s="103" t="n">
        <f aca="false">AVERAGE(B275:B279)</f>
        <v>10.0580952380952</v>
      </c>
      <c r="D279" s="104" t="n">
        <f aca="false">AVERAGE(B270:B279)</f>
        <v>10.2039995421245</v>
      </c>
      <c r="E279" s="102" t="n">
        <f aca="false">AVERAGE(B260:B279)</f>
        <v>10.2910481879232</v>
      </c>
      <c r="F279" s="105" t="n">
        <f aca="false">AVERAGE(B230:B279)</f>
        <v>10.0834340238465</v>
      </c>
      <c r="G279" s="3" t="n">
        <f aca="false">MAX(AC279:AN279,BC279:BN279,CC279:CN279,DC279:DN279,EC279:EN279,FC279:FN279,GC279:GN279,HC279:HN279,IC279:IN279,JC279:JN279,KC279:KN279,LC279:LN279,MC279:MN279,NC279:NN279)</f>
        <v>21.7</v>
      </c>
      <c r="H279" s="106" t="n">
        <f aca="false">MEDIAN(AC279:AN279,BC279:BN279,CC279:CN279,DC279:DN279,EC279:EN279,FC279:FN279,GC279:GN279,HC279:HN279,IC279:IN279,JC279:JN279,KC279:KN279,LC279:LN279,MC279:MN279,NC279:NN279)</f>
        <v>9.3</v>
      </c>
      <c r="I279" s="5" t="n">
        <f aca="false">MIN(AC279:AN279,BC279:BN279,CC279:CN279,DC279:DN279,EC279:EN279,FC279:FN279,GC279:GN279,HC279:HN279,IC279:IN279,JC279:JN279,KC279:KN279,LC279:LN279,MC279:MN279,NC279:NN279)</f>
        <v>1</v>
      </c>
      <c r="J279" s="107" t="n">
        <f aca="false">(G279+I279)/2</f>
        <v>11.35</v>
      </c>
      <c r="AA279" s="1" t="n">
        <f aca="false">AA278+1</f>
        <v>11</v>
      </c>
      <c r="AB279" s="108" t="n">
        <v>1929</v>
      </c>
      <c r="AC279" s="109" t="n">
        <v>15.7</v>
      </c>
      <c r="AD279" s="109" t="n">
        <v>18.5</v>
      </c>
      <c r="AE279" s="109" t="n">
        <v>14.7</v>
      </c>
      <c r="AF279" s="109" t="n">
        <v>12</v>
      </c>
      <c r="AG279" s="109" t="n">
        <v>9.9</v>
      </c>
      <c r="AH279" s="109" t="n">
        <v>8.7</v>
      </c>
      <c r="AI279" s="109" t="n">
        <v>6.3</v>
      </c>
      <c r="AJ279" s="109" t="n">
        <v>6.9</v>
      </c>
      <c r="AK279" s="109" t="n">
        <v>8.5</v>
      </c>
      <c r="AL279" s="109" t="n">
        <v>10.4</v>
      </c>
      <c r="AM279" s="109" t="n">
        <v>12.5</v>
      </c>
      <c r="AN279" s="109" t="n">
        <v>13.8</v>
      </c>
      <c r="AO279" s="110" t="n">
        <f aca="false">SUM(AC279:AN279)/12</f>
        <v>11.4916666666667</v>
      </c>
      <c r="BA279" s="1" t="n">
        <f aca="false">BA278+1</f>
        <v>1929</v>
      </c>
      <c r="BB279" s="111" t="n">
        <v>1929</v>
      </c>
      <c r="BC279" s="109" t="n">
        <v>13.4</v>
      </c>
      <c r="BD279" s="109" t="n">
        <v>16.6</v>
      </c>
      <c r="BE279" s="109" t="n">
        <v>12.4</v>
      </c>
      <c r="BF279" s="109" t="n">
        <v>9.1</v>
      </c>
      <c r="BG279" s="109" t="n">
        <v>7.5</v>
      </c>
      <c r="BH279" s="109" t="n">
        <v>6.3</v>
      </c>
      <c r="BI279" s="109" t="n">
        <v>4.1</v>
      </c>
      <c r="BJ279" s="109" t="n">
        <v>4.4</v>
      </c>
      <c r="BK279" s="109" t="n">
        <v>5.7</v>
      </c>
      <c r="BL279" s="109" t="n">
        <v>8.6</v>
      </c>
      <c r="BM279" s="109" t="n">
        <v>10.4</v>
      </c>
      <c r="BN279" s="109" t="n">
        <v>12</v>
      </c>
      <c r="BO279" s="110" t="n">
        <f aca="false">SUM(BC279:BN279)/12</f>
        <v>9.20833333333333</v>
      </c>
      <c r="CA279" s="1" t="n">
        <f aca="false">CA278+1</f>
        <v>1929</v>
      </c>
      <c r="CB279" s="111" t="n">
        <v>1929</v>
      </c>
      <c r="CC279" s="109" t="n">
        <v>13.4</v>
      </c>
      <c r="CD279" s="109" t="n">
        <v>16.4</v>
      </c>
      <c r="CE279" s="109" t="n">
        <v>13.3</v>
      </c>
      <c r="CF279" s="109" t="n">
        <v>11.6</v>
      </c>
      <c r="CG279" s="109" t="n">
        <v>10.2</v>
      </c>
      <c r="CH279" s="109" t="n">
        <v>9.4</v>
      </c>
      <c r="CI279" s="109" t="n">
        <v>7.5</v>
      </c>
      <c r="CJ279" s="109" t="n">
        <v>8</v>
      </c>
      <c r="CK279" s="109" t="n">
        <v>8.6</v>
      </c>
      <c r="CL279" s="109" t="n">
        <v>9.8</v>
      </c>
      <c r="CM279" s="109" t="n">
        <v>12</v>
      </c>
      <c r="CN279" s="109" t="n">
        <v>12.4</v>
      </c>
      <c r="CO279" s="110" t="n">
        <f aca="false">SUM(CC279:CN279)/12</f>
        <v>11.05</v>
      </c>
      <c r="DA279" s="1" t="n">
        <f aca="false">DA278+1</f>
        <v>1929</v>
      </c>
      <c r="DB279" s="111" t="n">
        <v>1929</v>
      </c>
      <c r="DC279" s="109" t="n">
        <v>11</v>
      </c>
      <c r="DD279" s="109" t="n">
        <v>14.8</v>
      </c>
      <c r="DE279" s="109" t="n">
        <v>9.7</v>
      </c>
      <c r="DF279" s="109" t="n">
        <v>7.8</v>
      </c>
      <c r="DG279" s="109" t="n">
        <v>5.9</v>
      </c>
      <c r="DH279" s="109" t="n">
        <v>4</v>
      </c>
      <c r="DI279" s="109" t="n">
        <v>2.9</v>
      </c>
      <c r="DJ279" s="109" t="n">
        <v>3.2</v>
      </c>
      <c r="DK279" s="109" t="n">
        <v>4.3</v>
      </c>
      <c r="DL279" s="109" t="n">
        <v>7.1</v>
      </c>
      <c r="DM279" s="109" t="n">
        <v>9.2</v>
      </c>
      <c r="DN279" s="109" t="n">
        <v>11</v>
      </c>
      <c r="DO279" s="110" t="n">
        <f aca="false">SUM(DC279:DN279)/12</f>
        <v>7.575</v>
      </c>
      <c r="EA279" s="1" t="n">
        <f aca="false">EA278+1</f>
        <v>1929</v>
      </c>
      <c r="EB279" s="113" t="s">
        <v>87</v>
      </c>
      <c r="EC279" s="109" t="n">
        <v>19.7</v>
      </c>
      <c r="ED279" s="109" t="n">
        <v>21.7</v>
      </c>
      <c r="EE279" s="109" t="n">
        <v>16.5</v>
      </c>
      <c r="EF279" s="109" t="n">
        <v>10</v>
      </c>
      <c r="EG279" s="109" t="n">
        <v>6.2</v>
      </c>
      <c r="EH279" s="109" t="n">
        <v>3.8</v>
      </c>
      <c r="EI279" s="109" t="n">
        <v>1</v>
      </c>
      <c r="EJ279" s="109" t="n">
        <v>4.1</v>
      </c>
      <c r="EK279" s="109" t="n">
        <v>7</v>
      </c>
      <c r="EL279" s="109" t="n">
        <v>12.1</v>
      </c>
      <c r="EM279" s="109" t="n">
        <v>15.4</v>
      </c>
      <c r="EN279" s="109" t="n">
        <v>17</v>
      </c>
      <c r="EO279" s="110" t="n">
        <f aca="false">SUM(EC279:EN279)/12</f>
        <v>11.2083333333333</v>
      </c>
      <c r="FA279" s="1" t="n">
        <f aca="false">FA278+1</f>
        <v>1929</v>
      </c>
      <c r="FB279" s="111" t="n">
        <v>1929</v>
      </c>
      <c r="FC279" s="109" t="n">
        <v>11.2</v>
      </c>
      <c r="FD279" s="109" t="n">
        <v>14.3</v>
      </c>
      <c r="FE279" s="109" t="n">
        <v>10.3</v>
      </c>
      <c r="FF279" s="109" t="n">
        <v>7.2</v>
      </c>
      <c r="FG279" s="109" t="n">
        <v>6.7</v>
      </c>
      <c r="FH279" s="109" t="n">
        <v>6.6</v>
      </c>
      <c r="FI279" s="109" t="n">
        <v>4.3</v>
      </c>
      <c r="FJ279" s="109" t="n">
        <v>3.7</v>
      </c>
      <c r="FK279" s="109" t="n">
        <v>4.2</v>
      </c>
      <c r="FL279" s="109" t="n">
        <v>6.9</v>
      </c>
      <c r="FM279" s="109" t="n">
        <v>8.9</v>
      </c>
      <c r="FN279" s="109" t="n">
        <v>10.6</v>
      </c>
      <c r="FO279" s="110" t="n">
        <f aca="false">SUM(FC279:FN279)/12</f>
        <v>7.90833333333333</v>
      </c>
      <c r="GA279" s="1" t="n">
        <f aca="false">GA278+1</f>
        <v>1929</v>
      </c>
      <c r="GB279" s="131" t="n">
        <v>1929</v>
      </c>
      <c r="GC279" s="132" t="n">
        <v>8.8</v>
      </c>
      <c r="GD279" s="132" t="n">
        <v>12.8</v>
      </c>
      <c r="GE279" s="132" t="n">
        <v>9.7</v>
      </c>
      <c r="GF279" s="132" t="n">
        <v>8.1</v>
      </c>
      <c r="GG279" s="132" t="n">
        <v>5.5</v>
      </c>
      <c r="GH279" s="132" t="n">
        <v>3.8</v>
      </c>
      <c r="GI279" s="132" t="n">
        <v>2.7</v>
      </c>
      <c r="GJ279" s="132" t="n">
        <v>3.6</v>
      </c>
      <c r="GK279" s="132" t="n">
        <v>4.3</v>
      </c>
      <c r="GL279" s="132" t="n">
        <v>7.1</v>
      </c>
      <c r="GM279" s="132" t="n">
        <v>7.9</v>
      </c>
      <c r="GN279" s="132" t="n">
        <v>8.7</v>
      </c>
      <c r="GO279" s="110" t="n">
        <f aca="false">SUM(GC279:GN279)/12</f>
        <v>6.91666666666667</v>
      </c>
      <c r="HA279" s="1" t="n">
        <f aca="false">HA278+1</f>
        <v>1929</v>
      </c>
      <c r="HB279" s="113" t="s">
        <v>87</v>
      </c>
      <c r="HC279" s="109" t="n">
        <v>13.9</v>
      </c>
      <c r="HD279" s="109" t="n">
        <v>15.9</v>
      </c>
      <c r="HE279" s="109" t="n">
        <v>13.1</v>
      </c>
      <c r="HF279" s="109" t="n">
        <v>10.7</v>
      </c>
      <c r="HG279" s="109" t="n">
        <v>9.9</v>
      </c>
      <c r="HH279" s="109" t="n">
        <v>9.3</v>
      </c>
      <c r="HI279" s="109" t="n">
        <v>7.2</v>
      </c>
      <c r="HJ279" s="109" t="n">
        <v>7.2</v>
      </c>
      <c r="HK279" s="109" t="n">
        <v>7.9</v>
      </c>
      <c r="HL279" s="109" t="n">
        <v>10.3</v>
      </c>
      <c r="HM279" s="109" t="n">
        <v>12.2</v>
      </c>
      <c r="HN279" s="109" t="n">
        <v>12.7</v>
      </c>
      <c r="HO279" s="110" t="n">
        <f aca="false">SUM(HC279:HN279)/12</f>
        <v>10.8583333333333</v>
      </c>
      <c r="IA279" s="1" t="n">
        <f aca="false">IA278+1</f>
        <v>1929</v>
      </c>
      <c r="IB279" s="111" t="n">
        <v>1929</v>
      </c>
      <c r="IC279" s="109" t="n">
        <v>16.4</v>
      </c>
      <c r="ID279" s="109" t="n">
        <v>19.2</v>
      </c>
      <c r="IE279" s="109" t="n">
        <v>15</v>
      </c>
      <c r="IF279" s="109" t="n">
        <v>11.7</v>
      </c>
      <c r="IG279" s="109" t="n">
        <v>10</v>
      </c>
      <c r="IH279" s="109" t="n">
        <v>8.9</v>
      </c>
      <c r="II279" s="109" t="n">
        <v>6.4</v>
      </c>
      <c r="IJ279" s="109" t="n">
        <v>7.1</v>
      </c>
      <c r="IK279" s="109" t="n">
        <v>8.6</v>
      </c>
      <c r="IL279" s="109" t="n">
        <v>12.1</v>
      </c>
      <c r="IM279" s="109" t="n">
        <v>13.7</v>
      </c>
      <c r="IN279" s="109" t="n">
        <v>14.8</v>
      </c>
      <c r="IO279" s="110" t="n">
        <f aca="false">SUM(IC279:IN279)/12</f>
        <v>11.9916666666667</v>
      </c>
      <c r="JA279" s="1" t="n">
        <f aca="false">JA278+1</f>
        <v>1929</v>
      </c>
      <c r="JB279" s="113" t="s">
        <v>87</v>
      </c>
      <c r="JC279" s="109" t="n">
        <v>13.5</v>
      </c>
      <c r="JD279" s="109" t="n">
        <v>14.5</v>
      </c>
      <c r="JE279" s="109" t="n">
        <v>12.6</v>
      </c>
      <c r="JF279" s="109" t="n">
        <v>11.2</v>
      </c>
      <c r="JG279" s="109" t="n">
        <v>9.2</v>
      </c>
      <c r="JH279" s="109" t="n">
        <v>8.4</v>
      </c>
      <c r="JI279" s="109" t="n">
        <v>7.2</v>
      </c>
      <c r="JJ279" s="109" t="n">
        <v>7.2</v>
      </c>
      <c r="JK279" s="109" t="n">
        <v>7.9</v>
      </c>
      <c r="JL279" s="109" t="n">
        <v>9.6</v>
      </c>
      <c r="JM279" s="109" t="n">
        <v>10.9</v>
      </c>
      <c r="JN279" s="109" t="n">
        <v>12.1</v>
      </c>
      <c r="JO279" s="110" t="n">
        <f aca="false">SUM(JC279:JN279)/12</f>
        <v>10.3583333333333</v>
      </c>
      <c r="KA279" s="1" t="n">
        <f aca="false">KA278+1</f>
        <v>1929</v>
      </c>
      <c r="KB279" s="111" t="n">
        <v>1929</v>
      </c>
      <c r="KC279" s="109" t="n">
        <v>14.2</v>
      </c>
      <c r="KD279" s="109" t="n">
        <v>17.1</v>
      </c>
      <c r="KE279" s="109" t="n">
        <v>13.1</v>
      </c>
      <c r="KF279" s="109" t="n">
        <v>10.3</v>
      </c>
      <c r="KG279" s="109" t="n">
        <v>8.8</v>
      </c>
      <c r="KH279" s="109" t="n">
        <v>6.9</v>
      </c>
      <c r="KI279" s="109" t="n">
        <v>4.4</v>
      </c>
      <c r="KJ279" s="109" t="n">
        <v>5.2</v>
      </c>
      <c r="KK279" s="109" t="n">
        <v>6.6</v>
      </c>
      <c r="KL279" s="109" t="n">
        <v>8.6</v>
      </c>
      <c r="KM279" s="109" t="n">
        <v>10.9</v>
      </c>
      <c r="KN279" s="109" t="n">
        <v>13.2</v>
      </c>
      <c r="KO279" s="110" t="n">
        <f aca="false">SUM(KC279:KN279)/12</f>
        <v>9.94166666666667</v>
      </c>
      <c r="LA279" s="1" t="n">
        <f aca="false">LA278+1</f>
        <v>1929</v>
      </c>
      <c r="LB279" s="113" t="s">
        <v>87</v>
      </c>
      <c r="LC279" s="109" t="n">
        <v>13.5</v>
      </c>
      <c r="LD279" s="109" t="n">
        <v>16.6</v>
      </c>
      <c r="LE279" s="109" t="n">
        <v>12.5</v>
      </c>
      <c r="LF279" s="109" t="n">
        <v>9.3</v>
      </c>
      <c r="LG279" s="109" t="n">
        <v>7.5</v>
      </c>
      <c r="LH279" s="109" t="n">
        <v>6.7</v>
      </c>
      <c r="LI279" s="109" t="n">
        <v>3.6</v>
      </c>
      <c r="LJ279" s="109" t="n">
        <v>4.5</v>
      </c>
      <c r="LK279" s="109" t="n">
        <v>5.5</v>
      </c>
      <c r="LL279" s="109" t="n">
        <v>8.4</v>
      </c>
      <c r="LM279" s="109" t="n">
        <v>10.6</v>
      </c>
      <c r="LN279" s="109" t="n">
        <v>12.3</v>
      </c>
      <c r="LO279" s="110" t="n">
        <f aca="false">SUM(LC279:LN279)/12</f>
        <v>9.25</v>
      </c>
      <c r="MA279" s="1" t="n">
        <f aca="false">MA278+1</f>
        <v>1929</v>
      </c>
      <c r="MB279" s="111" t="n">
        <v>1929</v>
      </c>
      <c r="MC279" s="109" t="n">
        <v>12.4</v>
      </c>
      <c r="MD279" s="109" t="n">
        <v>15.8</v>
      </c>
      <c r="ME279" s="109" t="n">
        <v>11.4</v>
      </c>
      <c r="MF279" s="109" t="n">
        <v>7.1</v>
      </c>
      <c r="MG279" s="109" t="n">
        <v>7.8</v>
      </c>
      <c r="MH279" s="109" t="n">
        <v>6.4</v>
      </c>
      <c r="MI279" s="109" t="n">
        <v>4.9</v>
      </c>
      <c r="MJ279" s="109" t="n">
        <v>4.7</v>
      </c>
      <c r="MK279" s="109" t="n">
        <v>5.3</v>
      </c>
      <c r="ML279" s="109" t="n">
        <v>7.6</v>
      </c>
      <c r="MM279" s="109" t="n">
        <v>9.1</v>
      </c>
      <c r="MN279" s="109" t="n">
        <v>11.1</v>
      </c>
      <c r="MO279" s="110" t="n">
        <f aca="false">SUM(MC279:MN279)/12</f>
        <v>8.63333333333333</v>
      </c>
      <c r="NA279" s="1" t="n">
        <f aca="false">NA278+1</f>
        <v>1929</v>
      </c>
      <c r="NB279" s="113" t="s">
        <v>87</v>
      </c>
      <c r="NC279" s="109" t="n">
        <v>15</v>
      </c>
      <c r="ND279" s="109" t="n">
        <v>17.7</v>
      </c>
      <c r="NE279" s="109" t="n">
        <v>10.9</v>
      </c>
      <c r="NF279" s="109" t="n">
        <v>8.4</v>
      </c>
      <c r="NG279" s="109" t="n">
        <v>7.8</v>
      </c>
      <c r="NH279" s="109" t="n">
        <v>4.2</v>
      </c>
      <c r="NI279" s="109" t="n">
        <v>2.7</v>
      </c>
      <c r="NJ279" s="109" t="n">
        <v>5.4</v>
      </c>
      <c r="NK279" s="109" t="n">
        <v>6.9</v>
      </c>
      <c r="NL279" s="109" t="n">
        <v>10.4</v>
      </c>
      <c r="NM279" s="109" t="n">
        <v>13.5</v>
      </c>
      <c r="NN279" s="109" t="n">
        <v>13.3</v>
      </c>
      <c r="NO279" s="110" t="n">
        <f aca="false">SUM(NC279:NN279)/12</f>
        <v>9.68333333333333</v>
      </c>
      <c r="ON279" s="39" t="n">
        <f aca="false">(FO279+GO279+MO279)/3</f>
        <v>7.81944444444444</v>
      </c>
      <c r="OO279" s="40" t="n">
        <f aca="false">(AO279+BO279+EO279+HO279+JO279)/5</f>
        <v>10.625</v>
      </c>
      <c r="OP279" s="41" t="n">
        <f aca="false">(FO279+GO279+MO279+AO279+BO279+EO279+HO279+JO279)/8</f>
        <v>9.57291666666667</v>
      </c>
      <c r="PA279" s="114"/>
      <c r="PB279" s="115"/>
      <c r="PN279" s="28" t="n">
        <f aca="false">MAX(FC279:FN279,GC279:GN279,MC279:MN279)</f>
        <v>15.8</v>
      </c>
      <c r="PO279" s="29" t="n">
        <f aca="false">MIN(FC279:FN279,GC279:GN279,MC279:MN279)</f>
        <v>2.7</v>
      </c>
      <c r="PP279" s="30" t="n">
        <f aca="false">MAX(AC279:AN279,BC279:BN279,EC279:EN279,HC279:HN279,JC279:JN279)</f>
        <v>21.7</v>
      </c>
      <c r="PQ279" s="31" t="n">
        <f aca="false">MIN(AC279:AN279,BC279:BN279,EC279:EN279,HC279:HN279,JC279:JN279)</f>
        <v>1</v>
      </c>
      <c r="QU279" s="116" t="n">
        <f aca="false">AVERAGE(AH279,AI279,AJ279,BH279,BI279,BJ279,CH279,CI279,CJ279,DH279,DI279,DJ279,EH279,EI279,EJ279,FH279,FI279,FJ279,GH279,GI279,GJ279,HH279,HI279,HJ279,IH279,II279,IJ279,JH279,JI279,JJ279,KH279,KI279,KJ279,LH279,LI279,LJ279,MH279,MI279,MJ279,NH279,NI279,NJ279)</f>
        <v>5.56666666666667</v>
      </c>
      <c r="QV279" s="117" t="n">
        <f aca="false">AVERAGE(AC279,AD279,AN279,BC279,BD279,BN279,CC279,CD279,CN279,DC279,DD279,DN279,EC279,ED279,EN279,FC279,FD279,FN279,GC279,GD279,GN279,HC279,HD279,HN279,IC279,ID279,IN279,JC279,JD279,JN279,KC279,KD279,KN279,LC279,LD279,LN279,MC279,MD279,MN279,NC279,ND279,NN279,)</f>
        <v>13.9302325581395</v>
      </c>
      <c r="QW279" s="116" t="n">
        <f aca="false">AVERAGE(QU269:QU279)</f>
        <v>6.32509435009435</v>
      </c>
      <c r="QX279" s="118" t="n">
        <f aca="false">AVERAGE(QV269:QV279)</f>
        <v>13.9311769281012</v>
      </c>
    </row>
    <row r="280" customFormat="false" ht="12.9" hidden="false" customHeight="false" outlineLevel="0" collapsed="false">
      <c r="A280" s="101" t="n">
        <f aca="false">A275+5</f>
        <v>1930</v>
      </c>
      <c r="B280" s="102" t="n">
        <f aca="false">AVERAGE(AO280,BO280,CO280,DO280,EO280,FO280,GO280,HO280,IO280,JO280,KO280,LO280,MO280,NO280)</f>
        <v>10.7964285714286</v>
      </c>
      <c r="C280" s="103" t="n">
        <f aca="false">AVERAGE(B276:B280)</f>
        <v>10.1670238095238</v>
      </c>
      <c r="D280" s="104" t="n">
        <f aca="false">AVERAGE(B271:B280)</f>
        <v>10.2674885531136</v>
      </c>
      <c r="E280" s="102" t="n">
        <f aca="false">AVERAGE(B261:B280)</f>
        <v>10.3114460053835</v>
      </c>
      <c r="F280" s="105" t="n">
        <f aca="false">AVERAGE(B231:B280)</f>
        <v>10.1231959286084</v>
      </c>
      <c r="G280" s="3" t="n">
        <f aca="false">MAX(AC280:AN280,BC280:BN280,CC280:CN280,DC280:DN280,EC280:EN280,FC280:FN280,GC280:GN280,HC280:HN280,IC280:IN280,JC280:JN280,KC280:KN280,LC280:LN280,MC280:MN280,NC280:NN280)</f>
        <v>22.3</v>
      </c>
      <c r="H280" s="106" t="n">
        <f aca="false">MEDIAN(AC280:AN280,BC280:BN280,CC280:CN280,DC280:DN280,EC280:EN280,FC280:FN280,GC280:GN280,HC280:HN280,IC280:IN280,JC280:JN280,KC280:KN280,LC280:LN280,MC280:MN280,NC280:NN280)</f>
        <v>10.4</v>
      </c>
      <c r="I280" s="5" t="n">
        <f aca="false">MIN(AC280:AN280,BC280:BN280,CC280:CN280,DC280:DN280,EC280:EN280,FC280:FN280,GC280:GN280,HC280:HN280,IC280:IN280,JC280:JN280,KC280:KN280,LC280:LN280,MC280:MN280,NC280:NN280)</f>
        <v>2.9</v>
      </c>
      <c r="J280" s="107" t="n">
        <f aca="false">(G280+I280)/2</f>
        <v>12.6</v>
      </c>
      <c r="AA280" s="1" t="n">
        <f aca="false">AA279+1</f>
        <v>12</v>
      </c>
      <c r="AB280" s="108" t="n">
        <v>1930</v>
      </c>
      <c r="AC280" s="109" t="n">
        <v>15.8</v>
      </c>
      <c r="AD280" s="109" t="n">
        <v>19.2</v>
      </c>
      <c r="AE280" s="109" t="n">
        <v>16</v>
      </c>
      <c r="AF280" s="109" t="n">
        <v>13.2</v>
      </c>
      <c r="AG280" s="109" t="n">
        <v>10.8</v>
      </c>
      <c r="AH280" s="109" t="n">
        <v>7.6</v>
      </c>
      <c r="AI280" s="109" t="n">
        <v>9.3</v>
      </c>
      <c r="AJ280" s="109" t="n">
        <v>8</v>
      </c>
      <c r="AK280" s="109" t="n">
        <v>9.6</v>
      </c>
      <c r="AL280" s="109" t="n">
        <v>12.9</v>
      </c>
      <c r="AM280" s="109" t="n">
        <v>13.5</v>
      </c>
      <c r="AN280" s="109" t="n">
        <v>16.9</v>
      </c>
      <c r="AO280" s="110" t="n">
        <f aca="false">SUM(AC280:AN280)/12</f>
        <v>12.7333333333333</v>
      </c>
      <c r="BA280" s="1" t="n">
        <f aca="false">BA279+1</f>
        <v>1930</v>
      </c>
      <c r="BB280" s="111" t="n">
        <v>1930</v>
      </c>
      <c r="BC280" s="109" t="n">
        <v>13.8</v>
      </c>
      <c r="BD280" s="109" t="n">
        <v>17.2</v>
      </c>
      <c r="BE280" s="109" t="n">
        <v>13.6</v>
      </c>
      <c r="BF280" s="109" t="n">
        <v>10.2</v>
      </c>
      <c r="BG280" s="109" t="n">
        <v>7.6</v>
      </c>
      <c r="BH280" s="109" t="n">
        <v>4.6</v>
      </c>
      <c r="BI280" s="109" t="n">
        <v>7.1</v>
      </c>
      <c r="BJ280" s="109" t="n">
        <v>6.3</v>
      </c>
      <c r="BK280" s="109" t="n">
        <v>7.6</v>
      </c>
      <c r="BL280" s="109" t="n">
        <v>10.4</v>
      </c>
      <c r="BM280" s="109" t="n">
        <v>11.3</v>
      </c>
      <c r="BN280" s="109" t="n">
        <v>14.8</v>
      </c>
      <c r="BO280" s="110" t="n">
        <f aca="false">SUM(BC280:BN280)/12</f>
        <v>10.375</v>
      </c>
      <c r="CA280" s="1" t="n">
        <f aca="false">CA279+1</f>
        <v>1930</v>
      </c>
      <c r="CB280" s="111" t="n">
        <v>1930</v>
      </c>
      <c r="CC280" s="109" t="n">
        <v>13.7</v>
      </c>
      <c r="CD280" s="109" t="n">
        <v>16.3</v>
      </c>
      <c r="CE280" s="109" t="n">
        <v>15</v>
      </c>
      <c r="CF280" s="109" t="n">
        <v>12.4</v>
      </c>
      <c r="CG280" s="109" t="n">
        <v>11.3</v>
      </c>
      <c r="CH280" s="109" t="n">
        <v>9.3</v>
      </c>
      <c r="CI280" s="109" t="n">
        <v>9.8</v>
      </c>
      <c r="CJ280" s="109" t="n">
        <v>8.3</v>
      </c>
      <c r="CK280" s="109" t="n">
        <v>9.8</v>
      </c>
      <c r="CL280" s="109" t="n">
        <v>12.2</v>
      </c>
      <c r="CM280" s="109" t="n">
        <v>11.7</v>
      </c>
      <c r="CN280" s="109" t="n">
        <v>14.6</v>
      </c>
      <c r="CO280" s="110" t="n">
        <f aca="false">SUM(CC280:CN280)/12</f>
        <v>12.0333333333333</v>
      </c>
      <c r="DA280" s="1" t="n">
        <f aca="false">DA279+1</f>
        <v>1930</v>
      </c>
      <c r="DB280" s="111" t="n">
        <v>1930</v>
      </c>
      <c r="DC280" s="109" t="n">
        <v>12.3</v>
      </c>
      <c r="DD280" s="109" t="n">
        <v>15.7</v>
      </c>
      <c r="DE280" s="109" t="n">
        <v>11.7</v>
      </c>
      <c r="DF280" s="109" t="n">
        <v>8.4</v>
      </c>
      <c r="DG280" s="109" t="n">
        <v>6.1</v>
      </c>
      <c r="DH280" s="109" t="n">
        <v>2.9</v>
      </c>
      <c r="DI280" s="109" t="n">
        <v>5.9</v>
      </c>
      <c r="DJ280" s="109" t="n">
        <v>4.7</v>
      </c>
      <c r="DK280" s="109" t="n">
        <v>5.9</v>
      </c>
      <c r="DL280" s="109" t="n">
        <v>9.7</v>
      </c>
      <c r="DM280" s="109" t="n">
        <v>10.2</v>
      </c>
      <c r="DN280" s="109" t="n">
        <v>13.9</v>
      </c>
      <c r="DO280" s="110" t="n">
        <f aca="false">SUM(DC280:DN280)/12</f>
        <v>8.95</v>
      </c>
      <c r="EA280" s="1" t="n">
        <f aca="false">EA279+1</f>
        <v>1930</v>
      </c>
      <c r="EB280" s="113" t="s">
        <v>88</v>
      </c>
      <c r="EC280" s="109" t="n">
        <v>20</v>
      </c>
      <c r="ED280" s="109" t="n">
        <v>22.3</v>
      </c>
      <c r="EE280" s="109" t="n">
        <v>17.8</v>
      </c>
      <c r="EF280" s="109" t="n">
        <v>12.6</v>
      </c>
      <c r="EG280" s="109" t="n">
        <v>8.3</v>
      </c>
      <c r="EH280" s="109" t="n">
        <v>4.9</v>
      </c>
      <c r="EI280" s="109" t="n">
        <v>5.6</v>
      </c>
      <c r="EJ280" s="109" t="n">
        <v>6.3</v>
      </c>
      <c r="EK280" s="109" t="n">
        <v>8.9</v>
      </c>
      <c r="EL280" s="109" t="n">
        <v>14.7</v>
      </c>
      <c r="EM280" s="109" t="n">
        <v>16.1</v>
      </c>
      <c r="EN280" s="109" t="n">
        <v>19.4</v>
      </c>
      <c r="EO280" s="110" t="n">
        <f aca="false">SUM(EC280:EN280)/12</f>
        <v>13.075</v>
      </c>
      <c r="FA280" s="1" t="n">
        <f aca="false">FA279+1</f>
        <v>1930</v>
      </c>
      <c r="FB280" s="111" t="n">
        <v>1930</v>
      </c>
      <c r="FC280" s="109" t="n">
        <v>10.9</v>
      </c>
      <c r="FD280" s="109" t="n">
        <v>13.9</v>
      </c>
      <c r="FE280" s="109" t="n">
        <v>10.6</v>
      </c>
      <c r="FF280" s="109" t="n">
        <v>7.9</v>
      </c>
      <c r="FG280" s="109" t="n">
        <v>5.1</v>
      </c>
      <c r="FH280" s="109" t="n">
        <v>3.6</v>
      </c>
      <c r="FI280" s="109" t="n">
        <v>6.7</v>
      </c>
      <c r="FJ280" s="109" t="n">
        <v>4.9</v>
      </c>
      <c r="FK280" s="109" t="n">
        <v>6.4</v>
      </c>
      <c r="FL280" s="109" t="n">
        <v>8.3</v>
      </c>
      <c r="FM280" s="109" t="n">
        <v>9</v>
      </c>
      <c r="FN280" s="109" t="n">
        <v>11.7</v>
      </c>
      <c r="FO280" s="110" t="n">
        <f aca="false">SUM(FC280:FN280)/12</f>
        <v>8.25</v>
      </c>
      <c r="GA280" s="1" t="n">
        <f aca="false">GA279+1</f>
        <v>1930</v>
      </c>
      <c r="GB280" s="131" t="n">
        <v>1930</v>
      </c>
      <c r="GC280" s="132" t="n">
        <v>8.5</v>
      </c>
      <c r="GD280" s="132" t="n">
        <v>11.7</v>
      </c>
      <c r="GE280" s="132" t="n">
        <v>9.8</v>
      </c>
      <c r="GF280" s="132" t="n">
        <v>6.2</v>
      </c>
      <c r="GG280" s="132" t="n">
        <v>5.8</v>
      </c>
      <c r="GH280" s="132" t="n">
        <v>3</v>
      </c>
      <c r="GI280" s="132" t="n">
        <v>5.5</v>
      </c>
      <c r="GJ280" s="132" t="n">
        <v>4.8</v>
      </c>
      <c r="GK280" s="132" t="n">
        <v>6.1</v>
      </c>
      <c r="GL280" s="132" t="n">
        <v>8.3</v>
      </c>
      <c r="GM280" s="132" t="n">
        <v>8.1</v>
      </c>
      <c r="GN280" s="132" t="n">
        <v>10.9</v>
      </c>
      <c r="GO280" s="110" t="n">
        <f aca="false">SUM(GC280:GN280)/12</f>
        <v>7.39166666666667</v>
      </c>
      <c r="HA280" s="1" t="n">
        <f aca="false">HA279+1</f>
        <v>1930</v>
      </c>
      <c r="HB280" s="113" t="s">
        <v>88</v>
      </c>
      <c r="HC280" s="109" t="n">
        <v>14.3</v>
      </c>
      <c r="HD280" s="109" t="n">
        <v>16.5</v>
      </c>
      <c r="HE280" s="109" t="n">
        <v>15.3</v>
      </c>
      <c r="HF280" s="109" t="n">
        <v>12.7</v>
      </c>
      <c r="HG280" s="109" t="n">
        <v>11.1</v>
      </c>
      <c r="HH280" s="109" t="n">
        <v>9</v>
      </c>
      <c r="HI280" s="109" t="n">
        <v>9.8</v>
      </c>
      <c r="HJ280" s="109" t="n">
        <v>8.8</v>
      </c>
      <c r="HK280" s="109" t="n">
        <v>9.1</v>
      </c>
      <c r="HL280" s="109" t="n">
        <v>11.8</v>
      </c>
      <c r="HM280" s="109" t="n">
        <v>12.1</v>
      </c>
      <c r="HN280" s="109" t="n">
        <v>14.8</v>
      </c>
      <c r="HO280" s="110" t="n">
        <f aca="false">SUM(HC280:HN280)/12</f>
        <v>12.1083333333333</v>
      </c>
      <c r="IA280" s="1" t="n">
        <f aca="false">IA279+1</f>
        <v>1930</v>
      </c>
      <c r="IB280" s="111" t="n">
        <v>1930</v>
      </c>
      <c r="IC280" s="109" t="n">
        <v>16.6</v>
      </c>
      <c r="ID280" s="109" t="n">
        <v>20.6</v>
      </c>
      <c r="IE280" s="109" t="n">
        <v>17</v>
      </c>
      <c r="IF280" s="109" t="n">
        <v>13.7</v>
      </c>
      <c r="IG280" s="109" t="n">
        <v>10.9</v>
      </c>
      <c r="IH280" s="109" t="n">
        <v>6.7</v>
      </c>
      <c r="II280" s="109" t="n">
        <v>9.9</v>
      </c>
      <c r="IJ280" s="109" t="n">
        <v>8.6</v>
      </c>
      <c r="IK280" s="109" t="n">
        <v>10.4</v>
      </c>
      <c r="IL280" s="109" t="n">
        <v>14.9</v>
      </c>
      <c r="IM280" s="109" t="n">
        <v>14.7</v>
      </c>
      <c r="IN280" s="109" t="n">
        <v>18.2</v>
      </c>
      <c r="IO280" s="110" t="n">
        <f aca="false">SUM(IC280:IN280)/12</f>
        <v>13.5166666666667</v>
      </c>
      <c r="JA280" s="1" t="n">
        <f aca="false">JA279+1</f>
        <v>1930</v>
      </c>
      <c r="JB280" s="113" t="s">
        <v>88</v>
      </c>
      <c r="JC280" s="109" t="n">
        <v>12.8</v>
      </c>
      <c r="JD280" s="109" t="n">
        <v>14</v>
      </c>
      <c r="JE280" s="109" t="n">
        <v>12.2</v>
      </c>
      <c r="JF280" s="109" t="n">
        <v>10.2</v>
      </c>
      <c r="JG280" s="109" t="n">
        <v>9.9</v>
      </c>
      <c r="JH280" s="109" t="n">
        <v>7.3</v>
      </c>
      <c r="JI280" s="109" t="n">
        <v>9.4</v>
      </c>
      <c r="JJ280" s="109" t="n">
        <v>8.4</v>
      </c>
      <c r="JK280" s="109" t="n">
        <v>10.1</v>
      </c>
      <c r="JL280" s="109" t="n">
        <v>11.7</v>
      </c>
      <c r="JM280" s="109" t="n">
        <v>11.8</v>
      </c>
      <c r="JN280" s="109" t="n">
        <v>13.5</v>
      </c>
      <c r="JO280" s="110" t="n">
        <f aca="false">SUM(JC280:JN280)/12</f>
        <v>10.9416666666667</v>
      </c>
      <c r="KA280" s="1" t="n">
        <f aca="false">KA279+1</f>
        <v>1930</v>
      </c>
      <c r="KB280" s="111" t="n">
        <v>1930</v>
      </c>
      <c r="KC280" s="109" t="n">
        <v>14.4</v>
      </c>
      <c r="KD280" s="109" t="n">
        <v>17.7</v>
      </c>
      <c r="KE280" s="109" t="n">
        <v>14.6</v>
      </c>
      <c r="KF280" s="109" t="n">
        <v>11.6</v>
      </c>
      <c r="KG280" s="109" t="n">
        <v>9.3</v>
      </c>
      <c r="KH280" s="109" t="n">
        <v>5.3</v>
      </c>
      <c r="KI280" s="109" t="n">
        <v>8.1</v>
      </c>
      <c r="KJ280" s="109" t="n">
        <v>6.8</v>
      </c>
      <c r="KK280" s="109" t="n">
        <v>8</v>
      </c>
      <c r="KL280" s="109" t="n">
        <v>11.8</v>
      </c>
      <c r="KM280" s="109" t="n">
        <v>12.3</v>
      </c>
      <c r="KN280" s="109" t="n">
        <v>15.9</v>
      </c>
      <c r="KO280" s="110" t="n">
        <f aca="false">SUM(KC280:KN280)/12</f>
        <v>11.3166666666667</v>
      </c>
      <c r="LA280" s="1" t="n">
        <f aca="false">LA279+1</f>
        <v>1930</v>
      </c>
      <c r="LB280" s="113" t="s">
        <v>88</v>
      </c>
      <c r="LC280" s="109" t="n">
        <v>13.3</v>
      </c>
      <c r="LD280" s="109" t="n">
        <v>17.1</v>
      </c>
      <c r="LE280" s="109" t="n">
        <v>13.2</v>
      </c>
      <c r="LF280" s="109" t="n">
        <v>9.5</v>
      </c>
      <c r="LG280" s="109" t="n">
        <v>7.1</v>
      </c>
      <c r="LH280" s="109" t="n">
        <v>3.4</v>
      </c>
      <c r="LI280" s="109" t="n">
        <v>7.1</v>
      </c>
      <c r="LJ280" s="109" t="n">
        <v>5.7</v>
      </c>
      <c r="LK280" s="109" t="n">
        <v>6.1</v>
      </c>
      <c r="LL280" s="109" t="n">
        <v>9.9</v>
      </c>
      <c r="LM280" s="109" t="n">
        <v>11</v>
      </c>
      <c r="LN280" s="109" t="n">
        <v>14.3</v>
      </c>
      <c r="LO280" s="110" t="n">
        <f aca="false">SUM(LC280:LN280)/12</f>
        <v>9.80833333333333</v>
      </c>
      <c r="MA280" s="1" t="n">
        <f aca="false">MA279+1</f>
        <v>1930</v>
      </c>
      <c r="MB280" s="111" t="n">
        <v>1930</v>
      </c>
      <c r="MC280" s="109" t="n">
        <v>11.7</v>
      </c>
      <c r="MD280" s="109" t="n">
        <v>14.4</v>
      </c>
      <c r="ME280" s="109" t="n">
        <v>11</v>
      </c>
      <c r="MF280" s="109" t="n">
        <v>8.4</v>
      </c>
      <c r="MG280" s="109" t="n">
        <v>6.3</v>
      </c>
      <c r="MH280" s="109" t="n">
        <v>4.7</v>
      </c>
      <c r="MI280" s="109" t="n">
        <v>7.4</v>
      </c>
      <c r="MJ280" s="109" t="n">
        <v>6.7</v>
      </c>
      <c r="MK280" s="109" t="n">
        <v>7.3</v>
      </c>
      <c r="ML280" s="109" t="n">
        <v>9.1</v>
      </c>
      <c r="MM280" s="109" t="n">
        <v>9.9</v>
      </c>
      <c r="MN280" s="109" t="n">
        <v>12.9</v>
      </c>
      <c r="MO280" s="110" t="n">
        <f aca="false">SUM(MC280:MN280)/12</f>
        <v>9.15</v>
      </c>
      <c r="NA280" s="1" t="n">
        <f aca="false">NA279+1</f>
        <v>1930</v>
      </c>
      <c r="NB280" s="113" t="s">
        <v>88</v>
      </c>
      <c r="NC280" s="109" t="n">
        <v>16.6</v>
      </c>
      <c r="ND280" s="109" t="n">
        <v>20.5</v>
      </c>
      <c r="NE280" s="109" t="n">
        <v>18.2</v>
      </c>
      <c r="NF280" s="109" t="n">
        <v>10.8</v>
      </c>
      <c r="NG280" s="109" t="n">
        <v>8.1</v>
      </c>
      <c r="NH280" s="109" t="n">
        <v>3.4</v>
      </c>
      <c r="NI280" s="109" t="n">
        <v>4.6</v>
      </c>
      <c r="NJ280" s="109" t="n">
        <v>5.9</v>
      </c>
      <c r="NK280" s="109" t="n">
        <v>7.1</v>
      </c>
      <c r="NL280" s="109" t="n">
        <v>12.5</v>
      </c>
      <c r="NM280" s="109" t="n">
        <v>12.4</v>
      </c>
      <c r="NN280" s="109" t="n">
        <v>17.9</v>
      </c>
      <c r="NO280" s="110" t="n">
        <f aca="false">SUM(NC280:NN280)/12</f>
        <v>11.5</v>
      </c>
      <c r="ON280" s="39" t="n">
        <f aca="false">(FO280+GO280+MO280)/3</f>
        <v>8.26388888888889</v>
      </c>
      <c r="OO280" s="40" t="n">
        <f aca="false">(AO280+BO280+EO280+HO280+JO280)/5</f>
        <v>11.8466666666667</v>
      </c>
      <c r="OP280" s="41" t="n">
        <f aca="false">(FO280+GO280+MO280+AO280+BO280+EO280+HO280+JO280)/8</f>
        <v>10.503125</v>
      </c>
      <c r="PA280" s="114"/>
      <c r="PB280" s="115"/>
      <c r="PN280" s="28" t="n">
        <f aca="false">MAX(FC280:FN280,GC280:GN280,MC280:MN280)</f>
        <v>14.4</v>
      </c>
      <c r="PO280" s="29" t="n">
        <f aca="false">MIN(FC280:FN280,GC280:GN280,MC280:MN280)</f>
        <v>3</v>
      </c>
      <c r="PP280" s="30" t="n">
        <f aca="false">MAX(AC280:AN280,BC280:BN280,EC280:EN280,HC280:HN280,JC280:JN280)</f>
        <v>22.3</v>
      </c>
      <c r="PQ280" s="31" t="n">
        <f aca="false">MIN(AC280:AN280,BC280:BN280,EC280:EN280,HC280:HN280,JC280:JN280)</f>
        <v>4.6</v>
      </c>
      <c r="QU280" s="116" t="n">
        <f aca="false">AVERAGE(AH280,AI280,AJ280,BH280,BI280,BJ280,CH280,CI280,CJ280,DH280,DI280,DJ280,EH280,EI280,EJ280,FH280,FI280,FJ280,GH280,GI280,GJ280,HH280,HI280,HJ280,IH280,II280,IJ280,JH280,JI280,JJ280,KH280,KI280,KJ280,LH280,LI280,LJ280,MH280,MI280,MJ280,NH280,NI280,NJ280)</f>
        <v>6.57380952380952</v>
      </c>
      <c r="QV280" s="117" t="n">
        <f aca="false">AVERAGE(AC280,AD280,AN280,BC280,BD280,BN280,CC280,CD280,CN280,DC280,DD280,DN280,EC280,ED280,EN280,FC280,FD280,FN280,GC280,GD280,GN280,HC280,HD280,HN280,IC280,ID280,IN280,JC280,JD280,JN280,KC280,KD280,KN280,LC280,LD280,LN280,MC280,MD280,MN280,NC280,ND280,NN280,)</f>
        <v>14.9186046511628</v>
      </c>
      <c r="QW280" s="116" t="n">
        <f aca="false">AVERAGE(QU270:QU280)</f>
        <v>6.34066211566212</v>
      </c>
      <c r="QX280" s="118" t="n">
        <f aca="false">AVERAGE(QV270:QV280)</f>
        <v>13.9603682600251</v>
      </c>
    </row>
    <row r="281" customFormat="false" ht="12.9" hidden="false" customHeight="false" outlineLevel="0" collapsed="false">
      <c r="A281" s="101"/>
      <c r="B281" s="102" t="n">
        <f aca="false">AVERAGE(AO281,BO281,CO281,DO281,EO281,FO281,GO281,HO281,IO281,JO281,KO281,LO281,MO281,NO281)</f>
        <v>9.90297619047619</v>
      </c>
      <c r="C281" s="103" t="n">
        <f aca="false">AVERAGE(B277:B281)</f>
        <v>10.1057142857143</v>
      </c>
      <c r="D281" s="104" t="n">
        <f aca="false">AVERAGE(B272:B281)</f>
        <v>10.1758630952381</v>
      </c>
      <c r="E281" s="102" t="n">
        <f aca="false">AVERAGE(B262:B281)</f>
        <v>10.2898031482406</v>
      </c>
      <c r="F281" s="105" t="n">
        <f aca="false">AVERAGE(B232:B281)</f>
        <v>10.1555610079735</v>
      </c>
      <c r="G281" s="3" t="n">
        <f aca="false">MAX(AC281:AN281,BC281:BN281,CC281:CN281,DC281:DN281,EC281:EN281,FC281:FN281,GC281:GN281,HC281:HN281,IC281:IN281,JC281:JN281,KC281:KN281,LC281:LN281,MC281:MN281,NC281:NN281)</f>
        <v>19.5</v>
      </c>
      <c r="H281" s="106" t="n">
        <f aca="false">MEDIAN(AC281:AN281,BC281:BN281,CC281:CN281,DC281:DN281,EC281:EN281,FC281:FN281,GC281:GN281,HC281:HN281,IC281:IN281,JC281:JN281,KC281:KN281,LC281:LN281,MC281:MN281,NC281:NN281)</f>
        <v>9.45</v>
      </c>
      <c r="I281" s="5" t="n">
        <f aca="false">MIN(AC281:AN281,BC281:BN281,CC281:CN281,DC281:DN281,EC281:EN281,FC281:FN281,GC281:GN281,HC281:HN281,IC281:IN281,JC281:JN281,KC281:KN281,LC281:LN281,MC281:MN281,NC281:NN281)</f>
        <v>2.7</v>
      </c>
      <c r="J281" s="107" t="n">
        <f aca="false">(G281+I281)/2</f>
        <v>11.1</v>
      </c>
      <c r="AA281" s="1" t="n">
        <f aca="false">AA280+1</f>
        <v>13</v>
      </c>
      <c r="AB281" s="108" t="n">
        <v>1931</v>
      </c>
      <c r="AC281" s="109" t="n">
        <v>15.5</v>
      </c>
      <c r="AD281" s="109" t="n">
        <v>14.5</v>
      </c>
      <c r="AE281" s="109" t="n">
        <v>14.2</v>
      </c>
      <c r="AF281" s="109" t="n">
        <v>11.6</v>
      </c>
      <c r="AG281" s="109" t="n">
        <v>11.3</v>
      </c>
      <c r="AH281" s="109" t="n">
        <v>8.5</v>
      </c>
      <c r="AI281" s="109" t="n">
        <v>7.3</v>
      </c>
      <c r="AJ281" s="109" t="n">
        <v>8</v>
      </c>
      <c r="AK281" s="109" t="n">
        <v>9</v>
      </c>
      <c r="AL281" s="109" t="n">
        <v>9.7</v>
      </c>
      <c r="AM281" s="109" t="n">
        <v>13.2</v>
      </c>
      <c r="AN281" s="109" t="n">
        <v>15.8</v>
      </c>
      <c r="AO281" s="110" t="n">
        <f aca="false">SUM(AC281:AN281)/12</f>
        <v>11.55</v>
      </c>
      <c r="BA281" s="1" t="n">
        <f aca="false">BA280+1</f>
        <v>1931</v>
      </c>
      <c r="BB281" s="111" t="n">
        <v>1931</v>
      </c>
      <c r="BC281" s="109" t="n">
        <v>13.6</v>
      </c>
      <c r="BD281" s="109" t="n">
        <v>12.4</v>
      </c>
      <c r="BE281" s="109" t="n">
        <v>11.6</v>
      </c>
      <c r="BF281" s="109" t="n">
        <v>8.6</v>
      </c>
      <c r="BG281" s="109" t="n">
        <v>9.3</v>
      </c>
      <c r="BH281" s="109" t="n">
        <v>6.4</v>
      </c>
      <c r="BI281" s="109" t="n">
        <v>5.9</v>
      </c>
      <c r="BJ281" s="109" t="n">
        <v>6.1</v>
      </c>
      <c r="BK281" s="109" t="n">
        <v>7.2</v>
      </c>
      <c r="BL281" s="109" t="n">
        <v>7.3</v>
      </c>
      <c r="BM281" s="109" t="n">
        <v>11.1</v>
      </c>
      <c r="BN281" s="109" t="n">
        <v>13.9</v>
      </c>
      <c r="BO281" s="110" t="n">
        <f aca="false">SUM(BC281:BN281)/12</f>
        <v>9.45</v>
      </c>
      <c r="CA281" s="1" t="n">
        <f aca="false">CA280+1</f>
        <v>1931</v>
      </c>
      <c r="CB281" s="111" t="n">
        <v>1931</v>
      </c>
      <c r="CC281" s="109" t="n">
        <v>14.4</v>
      </c>
      <c r="CD281" s="109" t="n">
        <v>13.7</v>
      </c>
      <c r="CE281" s="109" t="n">
        <v>13.3</v>
      </c>
      <c r="CF281" s="109" t="n">
        <v>11.3</v>
      </c>
      <c r="CG281" s="109" t="n">
        <v>11.3</v>
      </c>
      <c r="CH281" s="109" t="n">
        <v>9.6</v>
      </c>
      <c r="CI281" s="109" t="n">
        <v>8.4</v>
      </c>
      <c r="CJ281" s="109" t="n">
        <v>8.4</v>
      </c>
      <c r="CK281" s="109" t="n">
        <v>9.6</v>
      </c>
      <c r="CL281" s="109" t="n">
        <v>9.7</v>
      </c>
      <c r="CM281" s="109" t="n">
        <v>11.8</v>
      </c>
      <c r="CN281" s="109" t="n">
        <v>14.1</v>
      </c>
      <c r="CO281" s="110" t="n">
        <f aca="false">SUM(CC281:CN281)/12</f>
        <v>11.3</v>
      </c>
      <c r="DA281" s="1" t="n">
        <f aca="false">DA280+1</f>
        <v>1931</v>
      </c>
      <c r="DB281" s="111" t="n">
        <v>1931</v>
      </c>
      <c r="DC281" s="109" t="n">
        <v>11.7</v>
      </c>
      <c r="DD281" s="109" t="n">
        <v>10.2</v>
      </c>
      <c r="DE281" s="109" t="n">
        <v>9.8</v>
      </c>
      <c r="DF281" s="109" t="n">
        <v>8.1</v>
      </c>
      <c r="DG281" s="109" t="n">
        <v>7.6</v>
      </c>
      <c r="DH281" s="109" t="n">
        <v>5.5</v>
      </c>
      <c r="DI281" s="109" t="n">
        <v>4.7</v>
      </c>
      <c r="DJ281" s="109" t="n">
        <v>5</v>
      </c>
      <c r="DK281" s="109" t="n">
        <v>5.6</v>
      </c>
      <c r="DL281" s="109" t="n">
        <v>6.7</v>
      </c>
      <c r="DM281" s="109" t="n">
        <v>9.2</v>
      </c>
      <c r="DN281" s="109" t="n">
        <v>11.9</v>
      </c>
      <c r="DO281" s="110" t="n">
        <f aca="false">SUM(DC281:DN281)/12</f>
        <v>8</v>
      </c>
      <c r="EA281" s="1" t="n">
        <f aca="false">EA280+1</f>
        <v>1931</v>
      </c>
      <c r="EB281" s="113" t="s">
        <v>89</v>
      </c>
      <c r="EC281" s="109" t="n">
        <v>18.6</v>
      </c>
      <c r="ED281" s="109" t="n">
        <v>16.9</v>
      </c>
      <c r="EE281" s="109" t="n">
        <v>16.2</v>
      </c>
      <c r="EF281" s="109" t="n">
        <v>11.7</v>
      </c>
      <c r="EG281" s="109" t="n">
        <v>9.3</v>
      </c>
      <c r="EH281" s="109" t="n">
        <v>6.5</v>
      </c>
      <c r="EI281" s="109" t="n">
        <v>4</v>
      </c>
      <c r="EJ281" s="109" t="n">
        <v>4.2</v>
      </c>
      <c r="EK281" s="109" t="n">
        <v>8.2</v>
      </c>
      <c r="EL281" s="109" t="n">
        <v>9.9</v>
      </c>
      <c r="EM281" s="109" t="n">
        <v>14.4</v>
      </c>
      <c r="EN281" s="109" t="n">
        <v>19.5</v>
      </c>
      <c r="EO281" s="110" t="n">
        <f aca="false">SUM(EC281:EN281)/12</f>
        <v>11.6166666666667</v>
      </c>
      <c r="FA281" s="1" t="n">
        <f aca="false">FA280+1</f>
        <v>1931</v>
      </c>
      <c r="FB281" s="111" t="n">
        <v>1931</v>
      </c>
      <c r="FC281" s="109" t="n">
        <v>10.8</v>
      </c>
      <c r="FD281" s="109" t="n">
        <v>9.4</v>
      </c>
      <c r="FE281" s="109" t="n">
        <v>9.3</v>
      </c>
      <c r="FF281" s="109" t="n">
        <v>6.3</v>
      </c>
      <c r="FG281" s="109" t="n">
        <v>8.8</v>
      </c>
      <c r="FH281" s="109" t="n">
        <v>5.3</v>
      </c>
      <c r="FI281" s="109" t="n">
        <v>5.3</v>
      </c>
      <c r="FJ281" s="109" t="n">
        <v>5</v>
      </c>
      <c r="FK281" s="109" t="n">
        <v>6.7</v>
      </c>
      <c r="FL281" s="109" t="n">
        <v>6.5</v>
      </c>
      <c r="FM281" s="109" t="n">
        <v>8.7</v>
      </c>
      <c r="FN281" s="109" t="n">
        <v>10.7</v>
      </c>
      <c r="FO281" s="110" t="n">
        <f aca="false">SUM(FC281:FN281)/12</f>
        <v>7.73333333333333</v>
      </c>
      <c r="GA281" s="1" t="n">
        <f aca="false">GA280+1</f>
        <v>1931</v>
      </c>
      <c r="GB281" s="131" t="n">
        <v>1931</v>
      </c>
      <c r="GC281" s="132" t="n">
        <v>9.5</v>
      </c>
      <c r="GD281" s="132" t="n">
        <v>8.4</v>
      </c>
      <c r="GE281" s="132" t="n">
        <v>8.5</v>
      </c>
      <c r="GF281" s="132" t="n">
        <v>6.6</v>
      </c>
      <c r="GG281" s="132" t="n">
        <v>8.6</v>
      </c>
      <c r="GH281" s="132" t="n">
        <v>4.8</v>
      </c>
      <c r="GI281" s="132" t="n">
        <v>3.8</v>
      </c>
      <c r="GJ281" s="132" t="n">
        <v>4.9</v>
      </c>
      <c r="GK281" s="132" t="n">
        <v>5.9</v>
      </c>
      <c r="GL281" s="132" t="n">
        <v>7.1</v>
      </c>
      <c r="GM281" s="132" t="n">
        <v>8.4</v>
      </c>
      <c r="GN281" s="132" t="n">
        <v>10.1</v>
      </c>
      <c r="GO281" s="110" t="n">
        <f aca="false">SUM(GC281:GN281)/12</f>
        <v>7.21666666666667</v>
      </c>
      <c r="HA281" s="1" t="n">
        <f aca="false">HA280+1</f>
        <v>1931</v>
      </c>
      <c r="HB281" s="113" t="s">
        <v>89</v>
      </c>
      <c r="HC281" s="109" t="n">
        <v>14.6</v>
      </c>
      <c r="HD281" s="109" t="n">
        <v>14.1</v>
      </c>
      <c r="HE281" s="109" t="n">
        <v>13.6</v>
      </c>
      <c r="HF281" s="109" t="n">
        <v>11.8</v>
      </c>
      <c r="HG281" s="109" t="n">
        <v>11.7</v>
      </c>
      <c r="HH281" s="109" t="n">
        <v>9.3</v>
      </c>
      <c r="HI281" s="109" t="n">
        <v>8.4</v>
      </c>
      <c r="HJ281" s="109" t="n">
        <v>8.3</v>
      </c>
      <c r="HK281" s="109" t="n">
        <v>9.1</v>
      </c>
      <c r="HL281" s="109" t="n">
        <v>9.4</v>
      </c>
      <c r="HM281" s="109" t="n">
        <v>12.1</v>
      </c>
      <c r="HN281" s="109" t="n">
        <v>14.7</v>
      </c>
      <c r="HO281" s="110" t="n">
        <f aca="false">SUM(HC281:HN281)/12</f>
        <v>11.425</v>
      </c>
      <c r="IA281" s="1" t="n">
        <f aca="false">IA280+1</f>
        <v>1931</v>
      </c>
      <c r="IB281" s="111" t="n">
        <v>1931</v>
      </c>
      <c r="IC281" s="109" t="n">
        <v>16.6</v>
      </c>
      <c r="ID281" s="109" t="n">
        <v>15.1</v>
      </c>
      <c r="IE281" s="109" t="n">
        <v>14.9</v>
      </c>
      <c r="IF281" s="109" t="n">
        <v>12.3</v>
      </c>
      <c r="IG281" s="109" t="n">
        <v>11.6</v>
      </c>
      <c r="IH281" s="109" t="n">
        <v>8.8</v>
      </c>
      <c r="II281" s="109" t="n">
        <v>7.5</v>
      </c>
      <c r="IJ281" s="109" t="n">
        <v>8.7</v>
      </c>
      <c r="IK281" s="109" t="n">
        <v>10.1</v>
      </c>
      <c r="IL281" s="109" t="n">
        <v>10.1</v>
      </c>
      <c r="IM281" s="109" t="n">
        <v>14.1</v>
      </c>
      <c r="IN281" s="109" t="n">
        <v>16.5</v>
      </c>
      <c r="IO281" s="110" t="n">
        <f aca="false">SUM(IC281:IN281)/12</f>
        <v>12.1916666666667</v>
      </c>
      <c r="JA281" s="1" t="n">
        <f aca="false">JA280+1</f>
        <v>1931</v>
      </c>
      <c r="JB281" s="113" t="s">
        <v>89</v>
      </c>
      <c r="JC281" s="109" t="n">
        <v>12.8</v>
      </c>
      <c r="JD281" s="109" t="n">
        <v>12.1</v>
      </c>
      <c r="JE281" s="109" t="n">
        <v>11.7</v>
      </c>
      <c r="JF281" s="109" t="n">
        <v>10.8</v>
      </c>
      <c r="JG281" s="109" t="n">
        <v>11.9</v>
      </c>
      <c r="JH281" s="109" t="n">
        <v>8.7</v>
      </c>
      <c r="JI281" s="109" t="n">
        <v>7.8</v>
      </c>
      <c r="JJ281" s="109" t="n">
        <v>8.6</v>
      </c>
      <c r="JK281" s="109" t="n">
        <v>9.2</v>
      </c>
      <c r="JL281" s="109" t="n">
        <v>10.1</v>
      </c>
      <c r="JM281" s="109" t="n">
        <v>11.1</v>
      </c>
      <c r="JN281" s="109" t="n">
        <v>12</v>
      </c>
      <c r="JO281" s="110" t="n">
        <f aca="false">SUM(JC281:JN281)/12</f>
        <v>10.5666666666667</v>
      </c>
      <c r="KA281" s="1" t="n">
        <f aca="false">KA280+1</f>
        <v>1931</v>
      </c>
      <c r="KB281" s="111" t="n">
        <v>1931</v>
      </c>
      <c r="KC281" s="109" t="n">
        <v>14.7</v>
      </c>
      <c r="KD281" s="109" t="n">
        <v>13.5</v>
      </c>
      <c r="KE281" s="109" t="n">
        <v>12.7</v>
      </c>
      <c r="KF281" s="109" t="n">
        <v>10.1</v>
      </c>
      <c r="KG281" s="109" t="n">
        <v>10</v>
      </c>
      <c r="KH281" s="109" t="n">
        <v>7.4</v>
      </c>
      <c r="KI281" s="109" t="n">
        <v>6.1</v>
      </c>
      <c r="KJ281" s="109" t="n">
        <v>6.3</v>
      </c>
      <c r="KK281" s="109" t="n">
        <v>6.9</v>
      </c>
      <c r="KL281" s="109" t="n">
        <v>7.2</v>
      </c>
      <c r="KM281" s="109" t="n">
        <v>11.4</v>
      </c>
      <c r="KN281" s="109" t="n">
        <v>13.5</v>
      </c>
      <c r="KO281" s="110" t="n">
        <f aca="false">SUM(KC281:KN281)/12</f>
        <v>9.98333333333333</v>
      </c>
      <c r="LA281" s="1" t="n">
        <f aca="false">LA280+1</f>
        <v>1931</v>
      </c>
      <c r="LB281" s="113" t="s">
        <v>89</v>
      </c>
      <c r="LC281" s="109" t="n">
        <v>13.3</v>
      </c>
      <c r="LD281" s="109" t="n">
        <v>12</v>
      </c>
      <c r="LE281" s="109" t="n">
        <v>11.6</v>
      </c>
      <c r="LF281" s="109" t="n">
        <v>8.6</v>
      </c>
      <c r="LG281" s="109" t="n">
        <v>9</v>
      </c>
      <c r="LH281" s="109" t="n">
        <v>6.5</v>
      </c>
      <c r="LI281" s="109" t="n">
        <v>6</v>
      </c>
      <c r="LJ281" s="109" t="n">
        <v>5.7</v>
      </c>
      <c r="LK281" s="109" t="n">
        <v>6.7</v>
      </c>
      <c r="LL281" s="109" t="n">
        <v>6.8</v>
      </c>
      <c r="LM281" s="109" t="n">
        <v>10.2</v>
      </c>
      <c r="LN281" s="109" t="n">
        <v>12.3</v>
      </c>
      <c r="LO281" s="110" t="n">
        <f aca="false">SUM(LC281:LN281)/12</f>
        <v>9.05833333333333</v>
      </c>
      <c r="MA281" s="1" t="n">
        <f aca="false">MA280+1</f>
        <v>1931</v>
      </c>
      <c r="MB281" s="111" t="n">
        <v>1931</v>
      </c>
      <c r="MC281" s="109" t="n">
        <v>12.1</v>
      </c>
      <c r="MD281" s="109" t="n">
        <v>10.8</v>
      </c>
      <c r="ME281" s="109" t="n">
        <v>10.1</v>
      </c>
      <c r="MF281" s="109" t="n">
        <v>7.3</v>
      </c>
      <c r="MG281" s="109" t="n">
        <v>9.1</v>
      </c>
      <c r="MH281" s="109" t="n">
        <v>6.9</v>
      </c>
      <c r="MI281" s="109" t="n">
        <v>6.3</v>
      </c>
      <c r="MJ281" s="109" t="n">
        <v>6.1</v>
      </c>
      <c r="MK281" s="109" t="n">
        <v>6.9</v>
      </c>
      <c r="ML281" s="109" t="n">
        <v>7.3</v>
      </c>
      <c r="MM281" s="109" t="n">
        <v>9.4</v>
      </c>
      <c r="MN281" s="109" t="n">
        <v>11.7</v>
      </c>
      <c r="MO281" s="110" t="n">
        <f aca="false">SUM(MC281:MN281)/12</f>
        <v>8.66666666666667</v>
      </c>
      <c r="NA281" s="1" t="n">
        <f aca="false">NA280+1</f>
        <v>1931</v>
      </c>
      <c r="NB281" s="113" t="s">
        <v>89</v>
      </c>
      <c r="NC281" s="109" t="n">
        <v>15.7</v>
      </c>
      <c r="ND281" s="109" t="n">
        <v>13.5</v>
      </c>
      <c r="NE281" s="109" t="n">
        <v>14.4</v>
      </c>
      <c r="NF281" s="109" t="n">
        <v>10.6</v>
      </c>
      <c r="NG281" s="109" t="n">
        <v>9.3</v>
      </c>
      <c r="NH281" s="109" t="n">
        <v>5.6</v>
      </c>
      <c r="NI281" s="109" t="n">
        <v>2.7</v>
      </c>
      <c r="NJ281" s="109" t="n">
        <v>4.1</v>
      </c>
      <c r="NK281" s="109" t="n">
        <v>7.3</v>
      </c>
      <c r="NL281" s="109" t="n">
        <v>8</v>
      </c>
      <c r="NM281" s="109" t="n">
        <v>11.7</v>
      </c>
      <c r="NN281" s="109" t="n">
        <v>15.7</v>
      </c>
      <c r="NO281" s="110" t="n">
        <f aca="false">SUM(NC281:NN281)/12</f>
        <v>9.88333333333334</v>
      </c>
      <c r="ON281" s="39" t="n">
        <f aca="false">(FO281+GO281+MO281)/3</f>
        <v>7.87222222222222</v>
      </c>
      <c r="OO281" s="40" t="n">
        <f aca="false">(AO281+BO281+EO281+HO281+JO281)/5</f>
        <v>10.9216666666667</v>
      </c>
      <c r="OP281" s="41" t="n">
        <f aca="false">(FO281+GO281+MO281+AO281+BO281+EO281+HO281+JO281)/8</f>
        <v>9.778125</v>
      </c>
      <c r="PA281" s="114"/>
      <c r="PB281" s="115"/>
      <c r="PN281" s="28" t="n">
        <f aca="false">MAX(FC281:FN281,GC281:GN281,MC281:MN281)</f>
        <v>12.1</v>
      </c>
      <c r="PO281" s="29" t="n">
        <f aca="false">MIN(FC281:FN281,GC281:GN281,MC281:MN281)</f>
        <v>3.8</v>
      </c>
      <c r="PP281" s="30" t="n">
        <f aca="false">MAX(AC281:AN281,BC281:BN281,EC281:EN281,HC281:HN281,JC281:JN281)</f>
        <v>19.5</v>
      </c>
      <c r="PQ281" s="31" t="n">
        <f aca="false">MIN(AC281:AN281,BC281:BN281,EC281:EN281,HC281:HN281,JC281:JN281)</f>
        <v>4</v>
      </c>
      <c r="QU281" s="116" t="n">
        <f aca="false">AVERAGE(AH281,AI281,AJ281,BH281,BI281,BJ281,CH281,CI281,CJ281,DH281,DI281,DJ281,EH281,EI281,EJ281,FH281,FI281,FJ281,GH281,GI281,GJ281,HH281,HI281,HJ281,IH281,II281,IJ281,JH281,JI281,JJ281,KH281,KI281,KJ281,LH281,LI281,LJ281,MH281,MI281,MJ281,NH281,NI281,NJ281)</f>
        <v>6.50952380952381</v>
      </c>
      <c r="QV281" s="117" t="n">
        <f aca="false">AVERAGE(AC281,AD281,AN281,BC281,BD281,BN281,CC281,CD281,CN281,DC281,DD281,DN281,EC281,ED281,EN281,FC281,FD281,FN281,GC281,GD281,GN281,HC281,HD281,HN281,IC281,ID281,IN281,JC281,JD281,JN281,KC281,KD281,KN281,LC281,LD281,LN281,MC281,MD281,MN281,NC281,ND281,NN281,)</f>
        <v>13.0906976744186</v>
      </c>
      <c r="QW281" s="116" t="n">
        <f aca="false">AVERAGE(QU271:QU281)</f>
        <v>6.3268426018426</v>
      </c>
      <c r="QX281" s="118" t="n">
        <f aca="false">AVERAGE(QV271:QV281)</f>
        <v>13.9063407758813</v>
      </c>
    </row>
    <row r="282" customFormat="false" ht="12.9" hidden="false" customHeight="false" outlineLevel="0" collapsed="false">
      <c r="A282" s="101"/>
      <c r="B282" s="102" t="n">
        <f aca="false">AVERAGE(AO282,BO282,CO282,DO282,EO282,FO282,GO282,HO282,IO282,JO282,KO282,LO282,MO282,NO282)</f>
        <v>10.2732142857143</v>
      </c>
      <c r="C282" s="103" t="n">
        <f aca="false">AVERAGE(B278:B282)</f>
        <v>10.1932142857143</v>
      </c>
      <c r="D282" s="104" t="n">
        <f aca="false">AVERAGE(B273:B282)</f>
        <v>10.1675892857143</v>
      </c>
      <c r="E282" s="102" t="n">
        <f aca="false">AVERAGE(B263:B282)</f>
        <v>10.2867214382839</v>
      </c>
      <c r="F282" s="105" t="n">
        <f aca="false">AVERAGE(B233:B282)</f>
        <v>10.1898030714656</v>
      </c>
      <c r="G282" s="3" t="n">
        <f aca="false">MAX(AC282:AN282,BC282:BN282,CC282:CN282,DC282:DN282,EC282:EN282,FC282:FN282,GC282:GN282,HC282:HN282,IC282:IN282,JC282:JN282,KC282:KN282,LC282:LN282,MC282:MN282,NC282:NN282)</f>
        <v>23.8</v>
      </c>
      <c r="H282" s="106" t="n">
        <f aca="false">MEDIAN(AC282:AN282,BC282:BN282,CC282:CN282,DC282:DN282,EC282:EN282,FC282:FN282,GC282:GN282,HC282:HN282,IC282:IN282,JC282:JN282,KC282:KN282,LC282:LN282,MC282:MN282,NC282:NN282)</f>
        <v>9.95</v>
      </c>
      <c r="I282" s="5" t="n">
        <f aca="false">MIN(AC282:AN282,BC282:BN282,CC282:CN282,DC282:DN282,EC282:EN282,FC282:FN282,GC282:GN282,HC282:HN282,IC282:IN282,JC282:JN282,KC282:KN282,LC282:LN282,MC282:MN282,NC282:NN282)</f>
        <v>3.2</v>
      </c>
      <c r="J282" s="107" t="n">
        <f aca="false">(G282+I282)/2</f>
        <v>13.5</v>
      </c>
      <c r="AA282" s="1" t="n">
        <f aca="false">AA281+1</f>
        <v>14</v>
      </c>
      <c r="AB282" s="108" t="n">
        <v>1932</v>
      </c>
      <c r="AC282" s="109" t="n">
        <v>18.2</v>
      </c>
      <c r="AD282" s="109" t="n">
        <v>14.5</v>
      </c>
      <c r="AE282" s="109" t="n">
        <v>15</v>
      </c>
      <c r="AF282" s="109" t="n">
        <v>12.5</v>
      </c>
      <c r="AG282" s="109" t="n">
        <v>11.5</v>
      </c>
      <c r="AH282" s="109" t="n">
        <v>8.5</v>
      </c>
      <c r="AI282" s="109" t="n">
        <v>7.6</v>
      </c>
      <c r="AJ282" s="109" t="n">
        <v>7.8</v>
      </c>
      <c r="AK282" s="109" t="n">
        <v>9.5</v>
      </c>
      <c r="AL282" s="109" t="n">
        <v>9.7</v>
      </c>
      <c r="AM282" s="109" t="n">
        <v>13.1</v>
      </c>
      <c r="AN282" s="109" t="n">
        <v>14.1</v>
      </c>
      <c r="AO282" s="110" t="n">
        <f aca="false">SUM(AC282:AN282)/12</f>
        <v>11.8333333333333</v>
      </c>
      <c r="BA282" s="1" t="n">
        <f aca="false">BA281+1</f>
        <v>1932</v>
      </c>
      <c r="BB282" s="111" t="n">
        <v>1932</v>
      </c>
      <c r="BC282" s="109" t="n">
        <v>16.7</v>
      </c>
      <c r="BD282" s="109" t="n">
        <v>12.6</v>
      </c>
      <c r="BE282" s="109" t="n">
        <v>12.8</v>
      </c>
      <c r="BF282" s="109" t="n">
        <v>10.7</v>
      </c>
      <c r="BG282" s="109" t="n">
        <v>8.6</v>
      </c>
      <c r="BH282" s="109" t="n">
        <v>6.2</v>
      </c>
      <c r="BI282" s="109" t="n">
        <v>5.5</v>
      </c>
      <c r="BJ282" s="109" t="n">
        <v>5.9</v>
      </c>
      <c r="BK282" s="109" t="n">
        <v>7.6</v>
      </c>
      <c r="BL282" s="109" t="n">
        <v>7.2</v>
      </c>
      <c r="BM282" s="109" t="n">
        <v>10.6</v>
      </c>
      <c r="BN282" s="109" t="n">
        <v>12.2</v>
      </c>
      <c r="BO282" s="110" t="n">
        <f aca="false">SUM(BC282:BN282)/12</f>
        <v>9.71666666666667</v>
      </c>
      <c r="CA282" s="1" t="n">
        <f aca="false">CA281+1</f>
        <v>1932</v>
      </c>
      <c r="CB282" s="111" t="n">
        <v>1932</v>
      </c>
      <c r="CC282" s="109" t="n">
        <v>15.4</v>
      </c>
      <c r="CD282" s="109" t="n">
        <v>14.9</v>
      </c>
      <c r="CE282" s="109" t="n">
        <v>14.3</v>
      </c>
      <c r="CF282" s="109" t="n">
        <v>13.2</v>
      </c>
      <c r="CG282" s="109" t="n">
        <v>12.5</v>
      </c>
      <c r="CH282" s="109" t="n">
        <v>9.6</v>
      </c>
      <c r="CI282" s="109" t="n">
        <v>9</v>
      </c>
      <c r="CJ282" s="109" t="n">
        <v>8.3</v>
      </c>
      <c r="CK282" s="109" t="n">
        <v>9.9</v>
      </c>
      <c r="CL282" s="109" t="n">
        <v>9.2</v>
      </c>
      <c r="CM282" s="109" t="n">
        <v>11.7</v>
      </c>
      <c r="CN282" s="109" t="n">
        <v>12.6</v>
      </c>
      <c r="CO282" s="110" t="n">
        <f aca="false">SUM(CC282:CN282)/12</f>
        <v>11.7166666666667</v>
      </c>
      <c r="DA282" s="1" t="n">
        <f aca="false">DA281+1</f>
        <v>1932</v>
      </c>
      <c r="DB282" s="111" t="n">
        <v>1932</v>
      </c>
      <c r="DC282" s="109" t="n">
        <v>14.5</v>
      </c>
      <c r="DD282" s="109" t="n">
        <v>11.8</v>
      </c>
      <c r="DE282" s="109" t="n">
        <v>10.8</v>
      </c>
      <c r="DF282" s="109" t="n">
        <v>10.3</v>
      </c>
      <c r="DG282" s="109" t="n">
        <v>7.2</v>
      </c>
      <c r="DH282" s="109" t="n">
        <v>4.7</v>
      </c>
      <c r="DI282" s="109" t="n">
        <v>3.9</v>
      </c>
      <c r="DJ282" s="109" t="n">
        <v>5.1</v>
      </c>
      <c r="DK282" s="109" t="n">
        <v>6.5</v>
      </c>
      <c r="DL282" s="109" t="n">
        <v>5.7</v>
      </c>
      <c r="DM282" s="109" t="n">
        <v>9.2</v>
      </c>
      <c r="DN282" s="109" t="n">
        <v>9.9</v>
      </c>
      <c r="DO282" s="110" t="n">
        <f aca="false">SUM(DC282:DN282)/12</f>
        <v>8.3</v>
      </c>
      <c r="EA282" s="1" t="n">
        <f aca="false">EA281+1</f>
        <v>1932</v>
      </c>
      <c r="EB282" s="113" t="s">
        <v>90</v>
      </c>
      <c r="EC282" s="109" t="n">
        <v>23.8</v>
      </c>
      <c r="ED282" s="109" t="n">
        <v>18.4</v>
      </c>
      <c r="EE282" s="109" t="n">
        <v>17.1</v>
      </c>
      <c r="EF282" s="109" t="n">
        <v>11.5</v>
      </c>
      <c r="EG282" s="109" t="n">
        <v>10.2</v>
      </c>
      <c r="EH282" s="109" t="n">
        <v>6</v>
      </c>
      <c r="EI282" s="109" t="n">
        <v>4</v>
      </c>
      <c r="EJ282" s="109" t="n">
        <v>7.2</v>
      </c>
      <c r="EK282" s="109" t="n">
        <v>9.4</v>
      </c>
      <c r="EL282" s="109" t="n">
        <v>11.6</v>
      </c>
      <c r="EM282" s="109" t="n">
        <v>15.7</v>
      </c>
      <c r="EN282" s="109" t="n">
        <v>18.1</v>
      </c>
      <c r="EO282" s="110" t="n">
        <f aca="false">SUM(EC282:EN282)/12</f>
        <v>12.75</v>
      </c>
      <c r="FA282" s="1" t="n">
        <f aca="false">FA281+1</f>
        <v>1932</v>
      </c>
      <c r="FB282" s="111" t="n">
        <v>1932</v>
      </c>
      <c r="FC282" s="109" t="n">
        <v>12.7</v>
      </c>
      <c r="FD282" s="109" t="n">
        <v>10.7</v>
      </c>
      <c r="FE282" s="109" t="n">
        <v>10.2</v>
      </c>
      <c r="FF282" s="109" t="n">
        <v>10</v>
      </c>
      <c r="FG282" s="109" t="n">
        <v>7.3</v>
      </c>
      <c r="FH282" s="109" t="n">
        <v>5.3</v>
      </c>
      <c r="FI282" s="109" t="n">
        <v>4.8</v>
      </c>
      <c r="FJ282" s="109" t="n">
        <v>5.2</v>
      </c>
      <c r="FK282" s="109" t="n">
        <v>6.9</v>
      </c>
      <c r="FL282" s="109" t="n">
        <v>6</v>
      </c>
      <c r="FM282" s="109" t="n">
        <v>9</v>
      </c>
      <c r="FN282" s="109" t="n">
        <v>9.2</v>
      </c>
      <c r="FO282" s="110" t="n">
        <f aca="false">SUM(FC282:FN282)/12</f>
        <v>8.10833333333333</v>
      </c>
      <c r="GA282" s="1" t="n">
        <f aca="false">GA281+1</f>
        <v>1932</v>
      </c>
      <c r="GB282" s="131" t="n">
        <v>1932</v>
      </c>
      <c r="GC282" s="132" t="n">
        <v>11.2</v>
      </c>
      <c r="GD282" s="132" t="n">
        <v>10.2</v>
      </c>
      <c r="GE282" s="132" t="n">
        <v>9.3</v>
      </c>
      <c r="GF282" s="132" t="n">
        <v>8.7</v>
      </c>
      <c r="GG282" s="132" t="n">
        <v>6.7</v>
      </c>
      <c r="GH282" s="132" t="n">
        <v>4.6</v>
      </c>
      <c r="GI282" s="132" t="n">
        <v>3.8</v>
      </c>
      <c r="GJ282" s="132" t="n">
        <v>4.5</v>
      </c>
      <c r="GK282" s="132" t="n">
        <v>5.8</v>
      </c>
      <c r="GL282" s="132" t="n">
        <v>5.2</v>
      </c>
      <c r="GM282" s="132" t="n">
        <v>7.9</v>
      </c>
      <c r="GN282" s="132" t="n">
        <v>7.6</v>
      </c>
      <c r="GO282" s="110" t="n">
        <f aca="false">SUM(GC282:GN282)/12</f>
        <v>7.125</v>
      </c>
      <c r="HA282" s="1" t="n">
        <f aca="false">HA281+1</f>
        <v>1932</v>
      </c>
      <c r="HB282" s="113" t="s">
        <v>90</v>
      </c>
      <c r="HC282" s="109" t="n">
        <v>16.4</v>
      </c>
      <c r="HD282" s="109" t="n">
        <v>14.8</v>
      </c>
      <c r="HE282" s="109" t="n">
        <v>14.8</v>
      </c>
      <c r="HF282" s="109" t="n">
        <v>12.4</v>
      </c>
      <c r="HG282" s="109" t="n">
        <v>12.1</v>
      </c>
      <c r="HH282" s="109" t="n">
        <v>8.9</v>
      </c>
      <c r="HI282" s="109" t="n">
        <v>8.8</v>
      </c>
      <c r="HJ282" s="109" t="n">
        <v>8.1</v>
      </c>
      <c r="HK282" s="109" t="n">
        <v>9.4</v>
      </c>
      <c r="HL282" s="109" t="n">
        <v>9.1</v>
      </c>
      <c r="HM282" s="109" t="n">
        <v>11.9</v>
      </c>
      <c r="HN282" s="109" t="n">
        <v>13.3</v>
      </c>
      <c r="HO282" s="110" t="n">
        <f aca="false">SUM(HC282:HN282)/12</f>
        <v>11.6666666666667</v>
      </c>
      <c r="IA282" s="1" t="n">
        <f aca="false">IA281+1</f>
        <v>1932</v>
      </c>
      <c r="IB282" s="111" t="n">
        <v>1932</v>
      </c>
      <c r="IC282" s="109" t="n">
        <v>19.3</v>
      </c>
      <c r="ID282" s="109" t="n">
        <v>15.3</v>
      </c>
      <c r="IE282" s="109" t="n">
        <v>15.7</v>
      </c>
      <c r="IF282" s="109" t="n">
        <v>12.8</v>
      </c>
      <c r="IG282" s="109" t="n">
        <v>10.6</v>
      </c>
      <c r="IH282" s="109" t="n">
        <v>8.3</v>
      </c>
      <c r="II282" s="109" t="n">
        <v>7.4</v>
      </c>
      <c r="IJ282" s="109" t="n">
        <v>7.5</v>
      </c>
      <c r="IK282" s="109" t="n">
        <v>10</v>
      </c>
      <c r="IL282" s="109" t="n">
        <v>9.8</v>
      </c>
      <c r="IM282" s="109" t="n">
        <v>13.6</v>
      </c>
      <c r="IN282" s="109" t="n">
        <v>15.2</v>
      </c>
      <c r="IO282" s="110" t="n">
        <f aca="false">SUM(IC282:IN282)/12</f>
        <v>12.125</v>
      </c>
      <c r="JA282" s="1" t="n">
        <f aca="false">JA281+1</f>
        <v>1932</v>
      </c>
      <c r="JB282" s="113" t="s">
        <v>90</v>
      </c>
      <c r="JC282" s="109" t="n">
        <v>13.9</v>
      </c>
      <c r="JD282" s="109" t="n">
        <v>12.8</v>
      </c>
      <c r="JE282" s="109" t="n">
        <v>12</v>
      </c>
      <c r="JF282" s="109" t="n">
        <v>12.6</v>
      </c>
      <c r="JG282" s="109" t="n">
        <v>11</v>
      </c>
      <c r="JH282" s="109" t="n">
        <v>9.6</v>
      </c>
      <c r="JI282" s="109" t="n">
        <v>8.2</v>
      </c>
      <c r="JJ282" s="109" t="n">
        <v>8.2</v>
      </c>
      <c r="JK282" s="109" t="n">
        <v>9.2</v>
      </c>
      <c r="JL282" s="109" t="n">
        <v>9.6</v>
      </c>
      <c r="JM282" s="109" t="n">
        <v>12</v>
      </c>
      <c r="JN282" s="109" t="n">
        <v>11.6</v>
      </c>
      <c r="JO282" s="110" t="n">
        <f aca="false">SUM(JC282:JN282)/12</f>
        <v>10.8916666666667</v>
      </c>
      <c r="KA282" s="1" t="n">
        <f aca="false">KA281+1</f>
        <v>1932</v>
      </c>
      <c r="KB282" s="111" t="n">
        <v>1932</v>
      </c>
      <c r="KC282" s="109" t="n">
        <v>16.9</v>
      </c>
      <c r="KD282" s="109" t="n">
        <v>12.9</v>
      </c>
      <c r="KE282" s="109" t="n">
        <v>13.6</v>
      </c>
      <c r="KF282" s="109" t="n">
        <v>11.9</v>
      </c>
      <c r="KG282" s="109" t="n">
        <v>9.7</v>
      </c>
      <c r="KH282" s="109" t="n">
        <v>6.8</v>
      </c>
      <c r="KI282" s="109" t="n">
        <v>6</v>
      </c>
      <c r="KJ282" s="109" t="n">
        <v>6.6</v>
      </c>
      <c r="KK282" s="109" t="n">
        <v>7.6</v>
      </c>
      <c r="KL282" s="109" t="n">
        <v>7.4</v>
      </c>
      <c r="KM282" s="109" t="n">
        <v>10.6</v>
      </c>
      <c r="KN282" s="109" t="n">
        <v>12.3</v>
      </c>
      <c r="KO282" s="110" t="n">
        <f aca="false">SUM(KC282:KN282)/12</f>
        <v>10.1916666666667</v>
      </c>
      <c r="LA282" s="1" t="n">
        <f aca="false">LA281+1</f>
        <v>1932</v>
      </c>
      <c r="LB282" s="113" t="s">
        <v>90</v>
      </c>
      <c r="LC282" s="109" t="n">
        <v>15.9</v>
      </c>
      <c r="LD282" s="109" t="n">
        <v>12.6</v>
      </c>
      <c r="LE282" s="109" t="n">
        <v>12.4</v>
      </c>
      <c r="LF282" s="109" t="n">
        <v>10.9</v>
      </c>
      <c r="LG282" s="109" t="n">
        <v>9</v>
      </c>
      <c r="LH282" s="109" t="n">
        <v>5.9</v>
      </c>
      <c r="LI282" s="109" t="n">
        <v>5.3</v>
      </c>
      <c r="LJ282" s="109" t="n">
        <v>5.4</v>
      </c>
      <c r="LK282" s="109" t="n">
        <v>6.4</v>
      </c>
      <c r="LL282" s="109" t="n">
        <v>6</v>
      </c>
      <c r="LM282" s="109" t="n">
        <v>9.6</v>
      </c>
      <c r="LN282" s="109" t="n">
        <v>11.1</v>
      </c>
      <c r="LO282" s="110" t="n">
        <f aca="false">SUM(LC282:LN282)/12</f>
        <v>9.20833333333333</v>
      </c>
      <c r="MA282" s="1" t="n">
        <f aca="false">MA281+1</f>
        <v>1932</v>
      </c>
      <c r="MB282" s="111" t="n">
        <v>1932</v>
      </c>
      <c r="MC282" s="109" t="n">
        <v>13.7</v>
      </c>
      <c r="MD282" s="109" t="n">
        <v>12.6</v>
      </c>
      <c r="ME282" s="109" t="n">
        <v>11.1</v>
      </c>
      <c r="MF282" s="109" t="n">
        <v>11</v>
      </c>
      <c r="MG282" s="109" t="n">
        <v>7.7</v>
      </c>
      <c r="MH282" s="109" t="n">
        <v>6.6</v>
      </c>
      <c r="MI282" s="109" t="n">
        <v>6</v>
      </c>
      <c r="MJ282" s="109" t="n">
        <v>6.3</v>
      </c>
      <c r="MK282" s="109" t="n">
        <v>7.4</v>
      </c>
      <c r="ML282" s="109" t="n">
        <v>7.6</v>
      </c>
      <c r="MM282" s="109" t="n">
        <v>10.3</v>
      </c>
      <c r="MN282" s="109" t="n">
        <v>10.5</v>
      </c>
      <c r="MO282" s="110" t="n">
        <f aca="false">SUM(MC282:MN282)/12</f>
        <v>9.23333333333333</v>
      </c>
      <c r="NA282" s="1" t="n">
        <f aca="false">NA281+1</f>
        <v>1932</v>
      </c>
      <c r="NB282" s="113" t="s">
        <v>90</v>
      </c>
      <c r="NC282" s="109" t="n">
        <v>20.2</v>
      </c>
      <c r="ND282" s="109" t="n">
        <v>15.4</v>
      </c>
      <c r="NE282" s="109" t="n">
        <v>14.8</v>
      </c>
      <c r="NF282" s="109" t="n">
        <v>10.4</v>
      </c>
      <c r="NG282" s="109" t="n">
        <v>8.8</v>
      </c>
      <c r="NH282" s="109" t="n">
        <v>4.2</v>
      </c>
      <c r="NI282" s="109" t="n">
        <v>3.2</v>
      </c>
      <c r="NJ282" s="109" t="n">
        <v>6.4</v>
      </c>
      <c r="NK282" s="109" t="n">
        <v>8.6</v>
      </c>
      <c r="NL282" s="109" t="n">
        <v>11.1</v>
      </c>
      <c r="NM282" s="109" t="n">
        <v>13.6</v>
      </c>
      <c r="NN282" s="109" t="n">
        <v>14.8</v>
      </c>
      <c r="NO282" s="110" t="n">
        <f aca="false">SUM(NC282:NN282)/12</f>
        <v>10.9583333333333</v>
      </c>
      <c r="ON282" s="39" t="n">
        <f aca="false">(FO282+GO282+MO282)/3</f>
        <v>8.15555555555556</v>
      </c>
      <c r="OO282" s="40" t="n">
        <f aca="false">(AO282+BO282+EO282+HO282+JO282)/5</f>
        <v>11.3716666666667</v>
      </c>
      <c r="OP282" s="41" t="n">
        <f aca="false">(FO282+GO282+MO282+AO282+BO282+EO282+HO282+JO282)/8</f>
        <v>10.165625</v>
      </c>
      <c r="PA282" s="114"/>
      <c r="PB282" s="115"/>
      <c r="PN282" s="28" t="n">
        <f aca="false">MAX(FC282:FN282,GC282:GN282,MC282:MN282)</f>
        <v>13.7</v>
      </c>
      <c r="PO282" s="29" t="n">
        <f aca="false">MIN(FC282:FN282,GC282:GN282,MC282:MN282)</f>
        <v>3.8</v>
      </c>
      <c r="PP282" s="30" t="n">
        <f aca="false">MAX(AC282:AN282,BC282:BN282,EC282:EN282,HC282:HN282,JC282:JN282)</f>
        <v>23.8</v>
      </c>
      <c r="PQ282" s="31" t="n">
        <f aca="false">MIN(AC282:AN282,BC282:BN282,EC282:EN282,HC282:HN282,JC282:JN282)</f>
        <v>4</v>
      </c>
      <c r="QU282" s="116" t="n">
        <f aca="false">AVERAGE(AH282,AI282,AJ282,BH282,BI282,BJ282,CH282,CI282,CJ282,DH282,DI282,DJ282,EH282,EI282,EJ282,FH282,FI282,FJ282,GH282,GI282,GJ282,HH282,HI282,HJ282,IH282,II282,IJ282,JH282,JI282,JJ282,KH282,KI282,KJ282,LH282,LI282,LJ282,MH282,MI282,MJ282,NH282,NI282,NJ282)</f>
        <v>6.45714285714286</v>
      </c>
      <c r="QV282" s="117" t="n">
        <f aca="false">AVERAGE(AC282,AD282,AN282,BC282,BD282,BN282,CC282,CD282,CN282,DC282,DD282,DN282,EC282,ED282,EN282,FC282,FD282,FN282,GC282,GD282,GN282,HC282,HD282,HN282,IC282,ID282,IN282,JC282,JD282,JN282,KC282,KD282,KN282,LC282,LD282,LN282,MC282,MD282,MN282,NC282,ND282,NN282,)</f>
        <v>13.7395348837209</v>
      </c>
      <c r="QW282" s="116" t="n">
        <f aca="false">AVERAGE(QU272:QU282)</f>
        <v>6.30220057720058</v>
      </c>
      <c r="QX282" s="118" t="n">
        <f aca="false">AVERAGE(QV272:QV282)</f>
        <v>13.8023960535588</v>
      </c>
    </row>
    <row r="283" customFormat="false" ht="12.9" hidden="false" customHeight="false" outlineLevel="0" collapsed="false">
      <c r="A283" s="101"/>
      <c r="B283" s="102" t="n">
        <f aca="false">AVERAGE(AO283,BO283,CO283,DO283,EO283,FO283,GO283,HO283,IO283,JO283,KO283,LO283,MO283,NO283)</f>
        <v>9.92321428571429</v>
      </c>
      <c r="C283" s="103" t="n">
        <f aca="false">AVERAGE(B279:B283)</f>
        <v>10.1230952380952</v>
      </c>
      <c r="D283" s="104" t="n">
        <f aca="false">AVERAGE(B274:B283)</f>
        <v>10.0956845238095</v>
      </c>
      <c r="E283" s="102" t="n">
        <f aca="false">AVERAGE(B264:B283)</f>
        <v>10.2766258394383</v>
      </c>
      <c r="F283" s="105" t="n">
        <f aca="false">AVERAGE(B234:B283)</f>
        <v>10.2181006905132</v>
      </c>
      <c r="G283" s="3" t="n">
        <f aca="false">MAX(AC283:AN283,BC283:BN283,CC283:CN283,DC283:DN283,EC283:EN283,FC283:FN283,GC283:GN283,HC283:HN283,IC283:IN283,JC283:JN283,KC283:KN283,LC283:LN283,MC283:MN283,NC283:NN283)</f>
        <v>19</v>
      </c>
      <c r="H283" s="106" t="n">
        <f aca="false">MEDIAN(AC283:AN283,BC283:BN283,CC283:CN283,DC283:DN283,EC283:EN283,FC283:FN283,GC283:GN283,HC283:HN283,IC283:IN283,JC283:JN283,KC283:KN283,LC283:LN283,MC283:MN283,NC283:NN283)</f>
        <v>9.8</v>
      </c>
      <c r="I283" s="5" t="n">
        <f aca="false">MIN(AC283:AN283,BC283:BN283,CC283:CN283,DC283:DN283,EC283:EN283,FC283:FN283,GC283:GN283,HC283:HN283,IC283:IN283,JC283:JN283,KC283:KN283,LC283:LN283,MC283:MN283,NC283:NN283)</f>
        <v>2.1</v>
      </c>
      <c r="J283" s="107" t="n">
        <f aca="false">(G283+I283)/2</f>
        <v>10.55</v>
      </c>
      <c r="AA283" s="1" t="n">
        <f aca="false">AA282+1</f>
        <v>15</v>
      </c>
      <c r="AB283" s="108" t="n">
        <v>1933</v>
      </c>
      <c r="AC283" s="109" t="n">
        <v>15.7</v>
      </c>
      <c r="AD283" s="109" t="n">
        <v>16</v>
      </c>
      <c r="AE283" s="109" t="n">
        <v>14.4</v>
      </c>
      <c r="AF283" s="109" t="n">
        <v>11.7</v>
      </c>
      <c r="AG283" s="109" t="n">
        <v>10.6</v>
      </c>
      <c r="AH283" s="109" t="n">
        <v>8.8</v>
      </c>
      <c r="AI283" s="109" t="n">
        <v>6.1</v>
      </c>
      <c r="AJ283" s="109" t="n">
        <v>7.5</v>
      </c>
      <c r="AK283" s="109" t="n">
        <v>8.9</v>
      </c>
      <c r="AL283" s="109" t="n">
        <v>10.7</v>
      </c>
      <c r="AM283" s="109" t="n">
        <v>13.1</v>
      </c>
      <c r="AN283" s="109" t="n">
        <v>14.5</v>
      </c>
      <c r="AO283" s="110" t="n">
        <f aca="false">SUM(AC283:AN283)/12</f>
        <v>11.5</v>
      </c>
      <c r="BA283" s="1" t="n">
        <f aca="false">BA282+1</f>
        <v>1933</v>
      </c>
      <c r="BB283" s="111" t="n">
        <v>1933</v>
      </c>
      <c r="BC283" s="109" t="n">
        <v>13.8</v>
      </c>
      <c r="BD283" s="109" t="n">
        <v>14.2</v>
      </c>
      <c r="BE283" s="109" t="n">
        <v>12.6</v>
      </c>
      <c r="BF283" s="109" t="n">
        <v>9.4</v>
      </c>
      <c r="BG283" s="109" t="n">
        <v>8.4</v>
      </c>
      <c r="BH283" s="109" t="n">
        <v>6.7</v>
      </c>
      <c r="BI283" s="109" t="n">
        <v>3.9</v>
      </c>
      <c r="BJ283" s="109" t="n">
        <v>4.9</v>
      </c>
      <c r="BK283" s="109" t="n">
        <v>7.1</v>
      </c>
      <c r="BL283" s="109" t="n">
        <v>8.9</v>
      </c>
      <c r="BM283" s="109" t="n">
        <v>11</v>
      </c>
      <c r="BN283" s="109" t="n">
        <v>12.4</v>
      </c>
      <c r="BO283" s="110" t="n">
        <f aca="false">SUM(BC283:BN283)/12</f>
        <v>9.44166666666667</v>
      </c>
      <c r="CA283" s="1" t="n">
        <f aca="false">CA282+1</f>
        <v>1933</v>
      </c>
      <c r="CB283" s="111" t="n">
        <v>1933</v>
      </c>
      <c r="CC283" s="109" t="n">
        <v>14.6</v>
      </c>
      <c r="CD283" s="109" t="n">
        <v>14.9</v>
      </c>
      <c r="CE283" s="109" t="n">
        <v>14.5</v>
      </c>
      <c r="CF283" s="109" t="n">
        <v>12.2</v>
      </c>
      <c r="CG283" s="109" t="n">
        <v>10.2</v>
      </c>
      <c r="CH283" s="109" t="n">
        <v>9.6</v>
      </c>
      <c r="CI283" s="109" t="n">
        <v>7.9</v>
      </c>
      <c r="CJ283" s="109" t="n">
        <v>8.1</v>
      </c>
      <c r="CK283" s="109" t="n">
        <v>9.2</v>
      </c>
      <c r="CL283" s="109" t="n">
        <v>10.4</v>
      </c>
      <c r="CM283" s="109" t="n">
        <v>12.3</v>
      </c>
      <c r="CN283" s="109" t="n">
        <v>12.8</v>
      </c>
      <c r="CO283" s="110" t="n">
        <f aca="false">SUM(CC283:CN283)/12</f>
        <v>11.3916666666667</v>
      </c>
      <c r="DA283" s="1" t="n">
        <f aca="false">DA282+1</f>
        <v>1933</v>
      </c>
      <c r="DB283" s="111" t="n">
        <v>1933</v>
      </c>
      <c r="DC283" s="109" t="n">
        <v>12.3</v>
      </c>
      <c r="DD283" s="109" t="n">
        <v>11.5</v>
      </c>
      <c r="DE283" s="109" t="n">
        <v>10.6</v>
      </c>
      <c r="DF283" s="109" t="n">
        <v>7.2</v>
      </c>
      <c r="DG283" s="109" t="n">
        <v>6.9</v>
      </c>
      <c r="DH283" s="109" t="n">
        <v>5.4</v>
      </c>
      <c r="DI283" s="109" t="n">
        <v>2.7</v>
      </c>
      <c r="DJ283" s="109" t="n">
        <v>3.6</v>
      </c>
      <c r="DK283" s="109" t="n">
        <v>6</v>
      </c>
      <c r="DL283" s="109" t="n">
        <v>7.1</v>
      </c>
      <c r="DM283" s="109" t="n">
        <v>9.3</v>
      </c>
      <c r="DN283" s="109" t="n">
        <v>11.6</v>
      </c>
      <c r="DO283" s="110" t="n">
        <f aca="false">SUM(DC283:DN283)/12</f>
        <v>7.85</v>
      </c>
      <c r="EA283" s="1" t="n">
        <f aca="false">EA282+1</f>
        <v>1933</v>
      </c>
      <c r="EB283" s="113" t="s">
        <v>91</v>
      </c>
      <c r="EC283" s="109" t="n">
        <v>18</v>
      </c>
      <c r="ED283" s="109" t="n">
        <v>19</v>
      </c>
      <c r="EE283" s="109" t="n">
        <v>17</v>
      </c>
      <c r="EF283" s="109" t="n">
        <v>12.9</v>
      </c>
      <c r="EG283" s="109" t="n">
        <v>8.8</v>
      </c>
      <c r="EH283" s="109" t="n">
        <v>5.9</v>
      </c>
      <c r="EI283" s="109" t="n">
        <v>4.2</v>
      </c>
      <c r="EJ283" s="109" t="n">
        <v>5.2</v>
      </c>
      <c r="EK283" s="109" t="n">
        <v>8.6</v>
      </c>
      <c r="EL283" s="109" t="n">
        <v>12.9</v>
      </c>
      <c r="EM283" s="109" t="n">
        <v>16.1</v>
      </c>
      <c r="EN283" s="109" t="n">
        <v>18.5</v>
      </c>
      <c r="EO283" s="110" t="n">
        <f aca="false">SUM(EC283:EN283)/12</f>
        <v>12.2583333333333</v>
      </c>
      <c r="FA283" s="1" t="n">
        <f aca="false">FA282+1</f>
        <v>1933</v>
      </c>
      <c r="FB283" s="111" t="n">
        <v>1933</v>
      </c>
      <c r="FC283" s="109" t="n">
        <v>12</v>
      </c>
      <c r="FD283" s="109" t="n">
        <v>11.1</v>
      </c>
      <c r="FE283" s="109" t="n">
        <v>10.4</v>
      </c>
      <c r="FF283" s="109" t="n">
        <v>7.7</v>
      </c>
      <c r="FG283" s="109" t="n">
        <v>6.7</v>
      </c>
      <c r="FH283" s="109" t="n">
        <v>5.2</v>
      </c>
      <c r="FI283" s="109" t="n">
        <v>2.7</v>
      </c>
      <c r="FJ283" s="109" t="n">
        <v>4.3</v>
      </c>
      <c r="FK283" s="109" t="n">
        <v>5.4</v>
      </c>
      <c r="FL283" s="109" t="n">
        <v>7</v>
      </c>
      <c r="FM283" s="109" t="n">
        <v>8.7</v>
      </c>
      <c r="FN283" s="109" t="n">
        <v>10.1</v>
      </c>
      <c r="FO283" s="110" t="n">
        <f aca="false">SUM(FC283:FN283)/12</f>
        <v>7.60833333333333</v>
      </c>
      <c r="GA283" s="1" t="n">
        <f aca="false">GA282+1</f>
        <v>1933</v>
      </c>
      <c r="GB283" s="131" t="n">
        <v>1933</v>
      </c>
      <c r="GC283" s="132" t="n">
        <v>10.4</v>
      </c>
      <c r="GD283" s="132" t="n">
        <v>9.4</v>
      </c>
      <c r="GE283" s="132" t="n">
        <v>10.4</v>
      </c>
      <c r="GF283" s="132" t="n">
        <v>8.1</v>
      </c>
      <c r="GG283" s="132" t="n">
        <v>7.1</v>
      </c>
      <c r="GH283" s="132" t="n">
        <v>5.2</v>
      </c>
      <c r="GI283" s="132" t="n">
        <v>2.1</v>
      </c>
      <c r="GJ283" s="132" t="n">
        <v>2.8</v>
      </c>
      <c r="GK283" s="132" t="n">
        <v>5.6</v>
      </c>
      <c r="GL283" s="132" t="n">
        <v>7.3</v>
      </c>
      <c r="GM283" s="132" t="n">
        <v>7.3</v>
      </c>
      <c r="GN283" s="132" t="n">
        <v>9.8</v>
      </c>
      <c r="GO283" s="110" t="n">
        <f aca="false">SUM(GC283:GN283)/12</f>
        <v>7.125</v>
      </c>
      <c r="HA283" s="1" t="n">
        <f aca="false">HA282+1</f>
        <v>1933</v>
      </c>
      <c r="HB283" s="113" t="s">
        <v>91</v>
      </c>
      <c r="HC283" s="109" t="n">
        <v>15</v>
      </c>
      <c r="HD283" s="109" t="n">
        <v>15.2</v>
      </c>
      <c r="HE283" s="109" t="n">
        <v>14.6</v>
      </c>
      <c r="HF283" s="109" t="n">
        <v>12.3</v>
      </c>
      <c r="HG283" s="109" t="n">
        <v>10.9</v>
      </c>
      <c r="HH283" s="109" t="n">
        <v>9.5</v>
      </c>
      <c r="HI283" s="109" t="n">
        <v>7.7</v>
      </c>
      <c r="HJ283" s="109" t="n">
        <v>8.2</v>
      </c>
      <c r="HK283" s="109" t="n">
        <v>9.3</v>
      </c>
      <c r="HL283" s="109" t="n">
        <v>10.7</v>
      </c>
      <c r="HM283" s="109" t="n">
        <v>12.1</v>
      </c>
      <c r="HN283" s="109" t="n">
        <v>12.9</v>
      </c>
      <c r="HO283" s="110" t="n">
        <f aca="false">SUM(HC283:HN283)/12</f>
        <v>11.5333333333333</v>
      </c>
      <c r="IA283" s="1" t="n">
        <f aca="false">IA282+1</f>
        <v>1933</v>
      </c>
      <c r="IB283" s="111" t="n">
        <v>1933</v>
      </c>
      <c r="IC283" s="109" t="n">
        <v>16.7</v>
      </c>
      <c r="ID283" s="109" t="n">
        <v>17.3</v>
      </c>
      <c r="IE283" s="109" t="n">
        <v>15.1</v>
      </c>
      <c r="IF283" s="109" t="n">
        <v>11.8</v>
      </c>
      <c r="IG283" s="109" t="n">
        <v>11.1</v>
      </c>
      <c r="IH283" s="109" t="n">
        <v>8.9</v>
      </c>
      <c r="II283" s="109" t="n">
        <v>6.2</v>
      </c>
      <c r="IJ283" s="109" t="n">
        <v>7.9</v>
      </c>
      <c r="IK283" s="109" t="n">
        <v>9.8</v>
      </c>
      <c r="IL283" s="109" t="n">
        <v>11.9</v>
      </c>
      <c r="IM283" s="109" t="n">
        <v>13.8</v>
      </c>
      <c r="IN283" s="109" t="n">
        <v>15.7</v>
      </c>
      <c r="IO283" s="110" t="n">
        <f aca="false">SUM(IC283:IN283)/12</f>
        <v>12.1833333333333</v>
      </c>
      <c r="JA283" s="1" t="n">
        <f aca="false">JA282+1</f>
        <v>1933</v>
      </c>
      <c r="JB283" s="113" t="s">
        <v>91</v>
      </c>
      <c r="JC283" s="109" t="n">
        <v>13.3</v>
      </c>
      <c r="JD283" s="109" t="n">
        <v>13.2</v>
      </c>
      <c r="JE283" s="109" t="n">
        <v>13.1</v>
      </c>
      <c r="JF283" s="109" t="n">
        <v>11.5</v>
      </c>
      <c r="JG283" s="109" t="n">
        <v>10.1</v>
      </c>
      <c r="JH283" s="109" t="n">
        <v>9.2</v>
      </c>
      <c r="JI283" s="109" t="n">
        <v>7.6</v>
      </c>
      <c r="JJ283" s="109" t="n">
        <v>7.8</v>
      </c>
      <c r="JK283" s="109" t="n">
        <v>9.3</v>
      </c>
      <c r="JL283" s="109" t="n">
        <v>10.6</v>
      </c>
      <c r="JM283" s="109" t="n">
        <v>11.1</v>
      </c>
      <c r="JN283" s="109" t="n">
        <v>12</v>
      </c>
      <c r="JO283" s="110" t="n">
        <f aca="false">SUM(JC283:JN283)/12</f>
        <v>10.7333333333333</v>
      </c>
      <c r="KA283" s="1" t="n">
        <f aca="false">KA282+1</f>
        <v>1933</v>
      </c>
      <c r="KB283" s="111" t="n">
        <v>1933</v>
      </c>
      <c r="KC283" s="109" t="n">
        <v>14.7</v>
      </c>
      <c r="KD283" s="109" t="n">
        <v>14.7</v>
      </c>
      <c r="KE283" s="109" t="n">
        <v>13</v>
      </c>
      <c r="KF283" s="109" t="n">
        <v>10.4</v>
      </c>
      <c r="KG283" s="109" t="n">
        <v>9.4</v>
      </c>
      <c r="KH283" s="109" t="n">
        <v>7.7</v>
      </c>
      <c r="KI283" s="109" t="n">
        <v>4.3</v>
      </c>
      <c r="KJ283" s="109" t="n">
        <v>6</v>
      </c>
      <c r="KK283" s="109" t="n">
        <v>7.3</v>
      </c>
      <c r="KL283" s="109" t="n">
        <v>8.9</v>
      </c>
      <c r="KM283" s="109" t="n">
        <v>11.6</v>
      </c>
      <c r="KN283" s="109" t="n">
        <v>13</v>
      </c>
      <c r="KO283" s="110" t="n">
        <f aca="false">SUM(KC283:KN283)/12</f>
        <v>10.0833333333333</v>
      </c>
      <c r="LA283" s="1" t="n">
        <f aca="false">LA282+1</f>
        <v>1933</v>
      </c>
      <c r="LB283" s="113" t="s">
        <v>91</v>
      </c>
      <c r="LC283" s="109" t="n">
        <v>13.5</v>
      </c>
      <c r="LD283" s="109" t="n">
        <v>13.1</v>
      </c>
      <c r="LE283" s="109" t="n">
        <v>11</v>
      </c>
      <c r="LF283" s="109" t="n">
        <v>8.9</v>
      </c>
      <c r="LG283" s="109" t="n">
        <v>8.4</v>
      </c>
      <c r="LH283" s="109" t="n">
        <v>6.4</v>
      </c>
      <c r="LI283" s="109" t="n">
        <v>3.1</v>
      </c>
      <c r="LJ283" s="109" t="n">
        <v>4</v>
      </c>
      <c r="LK283" s="109" t="n">
        <v>6.2</v>
      </c>
      <c r="LL283" s="109" t="n">
        <v>7.8</v>
      </c>
      <c r="LM283" s="109" t="n">
        <v>9.5</v>
      </c>
      <c r="LN283" s="109" t="n">
        <v>11.5</v>
      </c>
      <c r="LO283" s="110" t="n">
        <f aca="false">SUM(LC283:LN283)/12</f>
        <v>8.61666666666667</v>
      </c>
      <c r="MA283" s="1" t="n">
        <f aca="false">MA282+1</f>
        <v>1933</v>
      </c>
      <c r="MB283" s="111" t="n">
        <v>1933</v>
      </c>
      <c r="MC283" s="109" t="n">
        <v>12.3</v>
      </c>
      <c r="MD283" s="109" t="n">
        <v>11</v>
      </c>
      <c r="ME283" s="109" t="n">
        <v>11.3</v>
      </c>
      <c r="MF283" s="109" t="n">
        <v>8.8</v>
      </c>
      <c r="MG283" s="109" t="n">
        <v>7.9</v>
      </c>
      <c r="MH283" s="109" t="n">
        <v>6.7</v>
      </c>
      <c r="MI283" s="109" t="n">
        <v>4.2</v>
      </c>
      <c r="MJ283" s="109" t="n">
        <v>5.1</v>
      </c>
      <c r="MK283" s="109" t="n">
        <v>6.7</v>
      </c>
      <c r="ML283" s="109" t="n">
        <v>8.4</v>
      </c>
      <c r="MM283" s="109" t="n">
        <v>9.7</v>
      </c>
      <c r="MN283" s="109" t="n">
        <v>11.6</v>
      </c>
      <c r="MO283" s="110" t="n">
        <f aca="false">SUM(MC283:MN283)/12</f>
        <v>8.64166666666667</v>
      </c>
      <c r="NA283" s="1" t="n">
        <f aca="false">NA282+1</f>
        <v>1933</v>
      </c>
      <c r="NB283" s="113" t="s">
        <v>91</v>
      </c>
      <c r="NC283" s="109" t="n">
        <v>13.6</v>
      </c>
      <c r="ND283" s="109" t="n">
        <v>13</v>
      </c>
      <c r="NE283" s="109" t="n">
        <v>14.3</v>
      </c>
      <c r="NF283" s="109" t="n">
        <v>10.9</v>
      </c>
      <c r="NG283" s="109" t="n">
        <v>8.3</v>
      </c>
      <c r="NH283" s="109" t="n">
        <v>5.8</v>
      </c>
      <c r="NI283" s="109" t="n">
        <v>2.8</v>
      </c>
      <c r="NJ283" s="109" t="n">
        <v>3.2</v>
      </c>
      <c r="NK283" s="109" t="n">
        <v>8.8</v>
      </c>
      <c r="NL283" s="109" t="n">
        <v>10.8</v>
      </c>
      <c r="NM283" s="109" t="n">
        <v>12.8</v>
      </c>
      <c r="NN283" s="109" t="n">
        <v>15.2</v>
      </c>
      <c r="NO283" s="110" t="n">
        <f aca="false">SUM(NC283:NN283)/12</f>
        <v>9.95833333333333</v>
      </c>
      <c r="ON283" s="39" t="n">
        <f aca="false">(FO283+GO283+MO283)/3</f>
        <v>7.79166666666667</v>
      </c>
      <c r="OO283" s="40" t="n">
        <f aca="false">(AO283+BO283+EO283+HO283+JO283)/5</f>
        <v>11.0933333333333</v>
      </c>
      <c r="OP283" s="41" t="n">
        <f aca="false">(FO283+GO283+MO283+AO283+BO283+EO283+HO283+JO283)/8</f>
        <v>9.85520833333333</v>
      </c>
      <c r="PA283" s="114"/>
      <c r="PB283" s="115"/>
      <c r="PN283" s="28" t="n">
        <f aca="false">MAX(FC283:FN283,GC283:GN283,MC283:MN283)</f>
        <v>12.3</v>
      </c>
      <c r="PO283" s="29" t="n">
        <f aca="false">MIN(FC283:FN283,GC283:GN283,MC283:MN283)</f>
        <v>2.1</v>
      </c>
      <c r="PP283" s="30" t="n">
        <f aca="false">MAX(AC283:AN283,BC283:BN283,EC283:EN283,HC283:HN283,JC283:JN283)</f>
        <v>19</v>
      </c>
      <c r="PQ283" s="31" t="n">
        <f aca="false">MIN(AC283:AN283,BC283:BN283,EC283:EN283,HC283:HN283,JC283:JN283)</f>
        <v>3.9</v>
      </c>
      <c r="QU283" s="116" t="n">
        <f aca="false">AVERAGE(AH283,AI283,AJ283,BH283,BI283,BJ283,CH283,CI283,CJ283,DH283,DI283,DJ283,EH283,EI283,EJ283,FH283,FI283,FJ283,GH283,GI283,GJ283,HH283,HI283,HJ283,IH283,II283,IJ283,JH283,JI283,JJ283,KH283,KI283,KJ283,LH283,LI283,LJ283,MH283,MI283,MJ283,NH283,NI283,NJ283)</f>
        <v>5.83571428571429</v>
      </c>
      <c r="QV283" s="117" t="n">
        <f aca="false">AVERAGE(AC283,AD283,AN283,BC283,BD283,BN283,CC283,CD283,CN283,DC283,DD283,DN283,EC283,ED283,EN283,FC283,FD283,FN283,GC283,GD283,GN283,HC283,HD283,HN283,IC283,ID283,IN283,JC283,JD283,JN283,KC283,KD283,KN283,LC283,LD283,LN283,MC283,MD283,MN283,NC283,ND283,NN283,)</f>
        <v>13.2813953488372</v>
      </c>
      <c r="QW283" s="116" t="n">
        <f aca="false">AVERAGE(QU273:QU283)</f>
        <v>6.28466810966811</v>
      </c>
      <c r="QX283" s="118" t="n">
        <f aca="false">AVERAGE(QV273:QV283)</f>
        <v>13.7216349541931</v>
      </c>
    </row>
    <row r="284" customFormat="false" ht="12.9" hidden="false" customHeight="false" outlineLevel="0" collapsed="false">
      <c r="A284" s="101"/>
      <c r="B284" s="102" t="n">
        <f aca="false">AVERAGE(AO284,BO284,CO284,DO284,EO284,FO284,GO284,HO284,IO284,JO284,KO284,LO284,MO284,NO284)</f>
        <v>10.6803571428571</v>
      </c>
      <c r="C284" s="103" t="n">
        <f aca="false">AVERAGE(B280:B284)</f>
        <v>10.3152380952381</v>
      </c>
      <c r="D284" s="104" t="n">
        <f aca="false">AVERAGE(B275:B284)</f>
        <v>10.1866666666667</v>
      </c>
      <c r="E284" s="102" t="n">
        <f aca="false">AVERAGE(B265:B284)</f>
        <v>10.2571020299145</v>
      </c>
      <c r="F284" s="105" t="n">
        <f aca="false">AVERAGE(B235:B284)</f>
        <v>10.2601522778148</v>
      </c>
      <c r="G284" s="3" t="n">
        <f aca="false">MAX(AC284:AN284,BC284:BN284,CC284:CN284,DC284:DN284,EC284:EN284,FC284:FN284,GC284:GN284,HC284:HN284,IC284:IN284,JC284:JN284,KC284:KN284,LC284:LN284,MC284:MN284,NC284:NN284)</f>
        <v>20.8</v>
      </c>
      <c r="H284" s="106" t="n">
        <f aca="false">MEDIAN(AC284:AN284,BC284:BN284,CC284:CN284,DC284:DN284,EC284:EN284,FC284:FN284,GC284:GN284,HC284:HN284,IC284:IN284,JC284:JN284,KC284:KN284,LC284:LN284,MC284:MN284,NC284:NN284)</f>
        <v>10.15</v>
      </c>
      <c r="I284" s="5" t="n">
        <f aca="false">MIN(AC284:AN284,BC284:BN284,CC284:CN284,DC284:DN284,EC284:EN284,FC284:FN284,GC284:GN284,HC284:HN284,IC284:IN284,JC284:JN284,KC284:KN284,LC284:LN284,MC284:MN284,NC284:NN284)</f>
        <v>2.4</v>
      </c>
      <c r="J284" s="107" t="n">
        <f aca="false">(G284+I284)/2</f>
        <v>11.6</v>
      </c>
      <c r="AA284" s="1" t="n">
        <f aca="false">AA283+1</f>
        <v>16</v>
      </c>
      <c r="AB284" s="108" t="n">
        <v>1934</v>
      </c>
      <c r="AC284" s="109" t="n">
        <v>18.6</v>
      </c>
      <c r="AD284" s="109" t="n">
        <v>17.1</v>
      </c>
      <c r="AE284" s="109" t="n">
        <v>18.9</v>
      </c>
      <c r="AF284" s="109" t="n">
        <v>12</v>
      </c>
      <c r="AG284" s="109" t="n">
        <v>10.1</v>
      </c>
      <c r="AH284" s="109" t="n">
        <v>8.6</v>
      </c>
      <c r="AI284" s="109" t="n">
        <v>8.6</v>
      </c>
      <c r="AJ284" s="109" t="n">
        <v>8.1</v>
      </c>
      <c r="AK284" s="109" t="n">
        <v>10</v>
      </c>
      <c r="AL284" s="109" t="n">
        <v>11</v>
      </c>
      <c r="AM284" s="109" t="n">
        <v>13.1</v>
      </c>
      <c r="AN284" s="109" t="n">
        <v>14.3</v>
      </c>
      <c r="AO284" s="110" t="n">
        <f aca="false">SUM(AC284:AN284)/12</f>
        <v>12.5333333333333</v>
      </c>
      <c r="BA284" s="1" t="n">
        <f aca="false">BA283+1</f>
        <v>1934</v>
      </c>
      <c r="BB284" s="111" t="n">
        <v>1934</v>
      </c>
      <c r="BC284" s="109" t="n">
        <v>15.9</v>
      </c>
      <c r="BD284" s="109" t="n">
        <v>14.8</v>
      </c>
      <c r="BE284" s="109" t="n">
        <v>15.8</v>
      </c>
      <c r="BF284" s="109" t="n">
        <v>9.4</v>
      </c>
      <c r="BG284" s="109" t="n">
        <v>6.8</v>
      </c>
      <c r="BH284" s="109" t="n">
        <v>5.4</v>
      </c>
      <c r="BI284" s="109" t="n">
        <v>5.3</v>
      </c>
      <c r="BJ284" s="109" t="n">
        <v>5.4</v>
      </c>
      <c r="BK284" s="109" t="n">
        <v>7.5</v>
      </c>
      <c r="BL284" s="109" t="n">
        <v>8.5</v>
      </c>
      <c r="BM284" s="109" t="n">
        <v>10.9</v>
      </c>
      <c r="BN284" s="109" t="n">
        <v>12.4</v>
      </c>
      <c r="BO284" s="110" t="n">
        <f aca="false">SUM(BC284:BN284)/12</f>
        <v>9.84166666666667</v>
      </c>
      <c r="CA284" s="1" t="n">
        <f aca="false">CA283+1</f>
        <v>1934</v>
      </c>
      <c r="CB284" s="111" t="n">
        <v>1934</v>
      </c>
      <c r="CC284" s="109" t="n">
        <v>15.8</v>
      </c>
      <c r="CD284" s="109" t="n">
        <v>16.2</v>
      </c>
      <c r="CE284" s="109" t="n">
        <v>16.7</v>
      </c>
      <c r="CF284" s="109" t="n">
        <v>13</v>
      </c>
      <c r="CG284" s="109" t="n">
        <v>10.8</v>
      </c>
      <c r="CH284" s="109" t="n">
        <v>10.2</v>
      </c>
      <c r="CI284" s="109" t="n">
        <v>10</v>
      </c>
      <c r="CJ284" s="109" t="n">
        <v>8.6</v>
      </c>
      <c r="CK284" s="109" t="n">
        <v>9.7</v>
      </c>
      <c r="CL284" s="109" t="n">
        <v>10</v>
      </c>
      <c r="CM284" s="109" t="n">
        <v>11.8</v>
      </c>
      <c r="CN284" s="109" t="n">
        <v>13</v>
      </c>
      <c r="CO284" s="110" t="n">
        <f aca="false">SUM(CC284:CN284)/12</f>
        <v>12.15</v>
      </c>
      <c r="DA284" s="1" t="n">
        <f aca="false">DA283+1</f>
        <v>1934</v>
      </c>
      <c r="DB284" s="111" t="n">
        <v>1934</v>
      </c>
      <c r="DC284" s="109" t="n">
        <v>14.4</v>
      </c>
      <c r="DD284" s="109" t="n">
        <v>13.3</v>
      </c>
      <c r="DE284" s="109" t="n">
        <v>15.6</v>
      </c>
      <c r="DF284" s="109" t="n">
        <v>8.8</v>
      </c>
      <c r="DG284" s="109" t="n">
        <v>5</v>
      </c>
      <c r="DH284" s="109" t="n">
        <v>3.8</v>
      </c>
      <c r="DI284" s="109" t="n">
        <v>3.9</v>
      </c>
      <c r="DJ284" s="109" t="n">
        <v>4.5</v>
      </c>
      <c r="DK284" s="109" t="n">
        <v>6.8</v>
      </c>
      <c r="DL284" s="109" t="n">
        <v>8.4</v>
      </c>
      <c r="DM284" s="109" t="n">
        <v>10.1</v>
      </c>
      <c r="DN284" s="109" t="n">
        <v>11.5</v>
      </c>
      <c r="DO284" s="110" t="n">
        <f aca="false">SUM(DC284:DN284)/12</f>
        <v>8.84166666666667</v>
      </c>
      <c r="EA284" s="1" t="n">
        <f aca="false">EA283+1</f>
        <v>1934</v>
      </c>
      <c r="EB284" s="113" t="s">
        <v>92</v>
      </c>
      <c r="EC284" s="109" t="n">
        <v>20.8</v>
      </c>
      <c r="ED284" s="109" t="n">
        <v>20.5</v>
      </c>
      <c r="EE284" s="109" t="n">
        <v>20.5</v>
      </c>
      <c r="EF284" s="109" t="n">
        <v>12.9</v>
      </c>
      <c r="EG284" s="109" t="n">
        <v>8.3</v>
      </c>
      <c r="EH284" s="109" t="n">
        <v>5.1</v>
      </c>
      <c r="EI284" s="109" t="n">
        <v>4.1</v>
      </c>
      <c r="EJ284" s="109" t="n">
        <v>4.9</v>
      </c>
      <c r="EK284" s="109" t="n">
        <v>8.8</v>
      </c>
      <c r="EL284" s="109" t="n">
        <v>11.6</v>
      </c>
      <c r="EM284" s="109" t="n">
        <v>15.7</v>
      </c>
      <c r="EN284" s="109" t="n">
        <v>16.6</v>
      </c>
      <c r="EO284" s="110" t="n">
        <f aca="false">SUM(EC284:EN284)/12</f>
        <v>12.4833333333333</v>
      </c>
      <c r="FA284" s="1" t="n">
        <f aca="false">FA283+1</f>
        <v>1934</v>
      </c>
      <c r="FB284" s="111" t="n">
        <v>1934</v>
      </c>
      <c r="FC284" s="109" t="n">
        <v>11.9</v>
      </c>
      <c r="FD284" s="109" t="n">
        <v>11.8</v>
      </c>
      <c r="FE284" s="109" t="n">
        <v>12.9</v>
      </c>
      <c r="FF284" s="109" t="n">
        <v>8.1</v>
      </c>
      <c r="FG284" s="109" t="n">
        <v>4.3</v>
      </c>
      <c r="FH284" s="109" t="n">
        <v>4.2</v>
      </c>
      <c r="FI284" s="109" t="n">
        <v>4.4</v>
      </c>
      <c r="FJ284" s="109" t="n">
        <v>4.7</v>
      </c>
      <c r="FK284" s="109" t="n">
        <v>5.3</v>
      </c>
      <c r="FL284" s="109" t="n">
        <v>7.1</v>
      </c>
      <c r="FM284" s="109" t="n">
        <v>8.6</v>
      </c>
      <c r="FN284" s="109" t="n">
        <v>9.8</v>
      </c>
      <c r="FO284" s="110" t="n">
        <f aca="false">SUM(FC284:FN284)/12</f>
        <v>7.75833333333333</v>
      </c>
      <c r="GA284" s="1" t="n">
        <f aca="false">GA283+1</f>
        <v>1934</v>
      </c>
      <c r="GB284" s="131" t="n">
        <v>1934</v>
      </c>
      <c r="GC284" s="132" t="n">
        <v>11.2</v>
      </c>
      <c r="GD284" s="132" t="n">
        <v>11.8</v>
      </c>
      <c r="GE284" s="132" t="n">
        <v>12.6</v>
      </c>
      <c r="GF284" s="132" t="n">
        <v>8.8</v>
      </c>
      <c r="GG284" s="132" t="n">
        <v>4.9</v>
      </c>
      <c r="GH284" s="132" t="n">
        <v>2.4</v>
      </c>
      <c r="GI284" s="132" t="n">
        <v>4.1</v>
      </c>
      <c r="GJ284" s="132" t="n">
        <v>4.8</v>
      </c>
      <c r="GK284" s="132" t="n">
        <v>4.6</v>
      </c>
      <c r="GL284" s="132" t="n">
        <v>6.4</v>
      </c>
      <c r="GM284" s="132" t="n">
        <v>8.8</v>
      </c>
      <c r="GN284" s="132" t="n">
        <v>9.4</v>
      </c>
      <c r="GO284" s="110" t="n">
        <f aca="false">SUM(GC284:GN284)/12</f>
        <v>7.48333333333333</v>
      </c>
      <c r="HA284" s="1" t="n">
        <f aca="false">HA283+1</f>
        <v>1934</v>
      </c>
      <c r="HB284" s="113" t="s">
        <v>92</v>
      </c>
      <c r="HC284" s="109" t="n">
        <v>16</v>
      </c>
      <c r="HD284" s="109" t="n">
        <v>16.2</v>
      </c>
      <c r="HE284" s="109" t="n">
        <v>17.3</v>
      </c>
      <c r="HF284" s="109" t="n">
        <v>13.4</v>
      </c>
      <c r="HG284" s="109" t="n">
        <v>10.1</v>
      </c>
      <c r="HH284" s="109" t="n">
        <v>9.8</v>
      </c>
      <c r="HI284" s="109" t="n">
        <v>9.3</v>
      </c>
      <c r="HJ284" s="109" t="n">
        <v>8.5</v>
      </c>
      <c r="HK284" s="109" t="n">
        <v>10.2</v>
      </c>
      <c r="HL284" s="109" t="n">
        <v>10</v>
      </c>
      <c r="HM284" s="109" t="n">
        <v>12.4</v>
      </c>
      <c r="HN284" s="109" t="n">
        <v>14.2</v>
      </c>
      <c r="HO284" s="110" t="n">
        <f aca="false">SUM(HC284:HN284)/12</f>
        <v>12.2833333333333</v>
      </c>
      <c r="IA284" s="1" t="n">
        <f aca="false">IA283+1</f>
        <v>1934</v>
      </c>
      <c r="IB284" s="111" t="n">
        <v>1934</v>
      </c>
      <c r="IC284" s="109" t="n">
        <v>19.4</v>
      </c>
      <c r="ID284" s="109" t="n">
        <v>18.5</v>
      </c>
      <c r="IE284" s="109" t="n">
        <v>18.9</v>
      </c>
      <c r="IF284" s="109" t="n">
        <v>12.7</v>
      </c>
      <c r="IG284" s="109" t="n">
        <v>9.7</v>
      </c>
      <c r="IH284" s="109" t="n">
        <v>9.2</v>
      </c>
      <c r="II284" s="109" t="n">
        <v>8.3</v>
      </c>
      <c r="IJ284" s="109" t="n">
        <v>7.8</v>
      </c>
      <c r="IK284" s="109" t="n">
        <v>11.2</v>
      </c>
      <c r="IL284" s="109" t="n">
        <v>12</v>
      </c>
      <c r="IM284" s="109" t="n">
        <v>14.2</v>
      </c>
      <c r="IN284" s="109" t="n">
        <v>15.7</v>
      </c>
      <c r="IO284" s="110" t="n">
        <f aca="false">SUM(IC284:IN284)/12</f>
        <v>13.1333333333333</v>
      </c>
      <c r="JA284" s="1" t="n">
        <f aca="false">JA283+1</f>
        <v>1934</v>
      </c>
      <c r="JB284" s="113" t="s">
        <v>92</v>
      </c>
      <c r="JC284" s="109" t="n">
        <v>13.5</v>
      </c>
      <c r="JD284" s="109" t="n">
        <v>13.6</v>
      </c>
      <c r="JE284" s="109" t="n">
        <v>14.9</v>
      </c>
      <c r="JF284" s="109" t="n">
        <v>12</v>
      </c>
      <c r="JG284" s="109" t="n">
        <v>10.2</v>
      </c>
      <c r="JH284" s="109" t="n">
        <v>7.1</v>
      </c>
      <c r="JI284" s="109" t="n">
        <v>7.9</v>
      </c>
      <c r="JJ284" s="109" t="n">
        <v>8.8</v>
      </c>
      <c r="JK284" s="109" t="n">
        <v>10.4</v>
      </c>
      <c r="JL284" s="109" t="n">
        <v>10.9</v>
      </c>
      <c r="JM284" s="109" t="n">
        <v>11.5</v>
      </c>
      <c r="JN284" s="109" t="n">
        <v>12.4</v>
      </c>
      <c r="JO284" s="110" t="n">
        <f aca="false">SUM(JC284:JN284)/12</f>
        <v>11.1</v>
      </c>
      <c r="KA284" s="1" t="n">
        <f aca="false">KA283+1</f>
        <v>1934</v>
      </c>
      <c r="KB284" s="111" t="n">
        <v>1934</v>
      </c>
      <c r="KC284" s="109" t="n">
        <v>17</v>
      </c>
      <c r="KD284" s="109" t="n">
        <v>15.5</v>
      </c>
      <c r="KE284" s="109" t="n">
        <v>17.2</v>
      </c>
      <c r="KF284" s="109" t="n">
        <v>11</v>
      </c>
      <c r="KG284" s="109" t="n">
        <v>8.4</v>
      </c>
      <c r="KH284" s="109" t="n">
        <v>6.8</v>
      </c>
      <c r="KI284" s="109" t="n">
        <v>6.5</v>
      </c>
      <c r="KJ284" s="109" t="n">
        <v>6.2</v>
      </c>
      <c r="KK284" s="109" t="n">
        <v>8.4</v>
      </c>
      <c r="KL284" s="109" t="n">
        <v>9.3</v>
      </c>
      <c r="KM284" s="109" t="n">
        <v>12.1</v>
      </c>
      <c r="KN284" s="109" t="n">
        <v>13.7</v>
      </c>
      <c r="KO284" s="110" t="n">
        <f aca="false">SUM(KC284:KN284)/12</f>
        <v>11.0083333333333</v>
      </c>
      <c r="LA284" s="1" t="n">
        <f aca="false">LA283+1</f>
        <v>1934</v>
      </c>
      <c r="LB284" s="113" t="s">
        <v>92</v>
      </c>
      <c r="LC284" s="109" t="n">
        <v>15.4</v>
      </c>
      <c r="LD284" s="109" t="n">
        <v>14.9</v>
      </c>
      <c r="LE284" s="109" t="n">
        <v>15.7</v>
      </c>
      <c r="LF284" s="109" t="n">
        <v>10.1</v>
      </c>
      <c r="LG284" s="109" t="n">
        <v>5.8</v>
      </c>
      <c r="LH284" s="109" t="n">
        <v>6</v>
      </c>
      <c r="LI284" s="109" t="n">
        <v>5.7</v>
      </c>
      <c r="LJ284" s="109" t="n">
        <v>5.1</v>
      </c>
      <c r="LK284" s="109" t="n">
        <v>7.9</v>
      </c>
      <c r="LL284" s="109" t="n">
        <v>9.1</v>
      </c>
      <c r="LM284" s="109" t="n">
        <v>11.9</v>
      </c>
      <c r="LN284" s="109" t="n">
        <v>13.2</v>
      </c>
      <c r="LO284" s="110" t="n">
        <f aca="false">SUM(LC284:LN284)/12</f>
        <v>10.0666666666667</v>
      </c>
      <c r="MA284" s="1" t="n">
        <f aca="false">MA283+1</f>
        <v>1934</v>
      </c>
      <c r="MB284" s="111" t="n">
        <v>1934</v>
      </c>
      <c r="MC284" s="109" t="n">
        <v>13.6</v>
      </c>
      <c r="MD284" s="109" t="n">
        <v>12.9</v>
      </c>
      <c r="ME284" s="109" t="n">
        <v>14.4</v>
      </c>
      <c r="MF284" s="109" t="n">
        <v>9.4</v>
      </c>
      <c r="MG284" s="109" t="n">
        <v>6.7</v>
      </c>
      <c r="MH284" s="109" t="n">
        <v>5.7</v>
      </c>
      <c r="MI284" s="109" t="n">
        <v>6.1</v>
      </c>
      <c r="MJ284" s="109" t="n">
        <v>6.2</v>
      </c>
      <c r="MK284" s="109" t="n">
        <v>6.9</v>
      </c>
      <c r="ML284" s="109" t="n">
        <v>8.8</v>
      </c>
      <c r="MM284" s="109" t="n">
        <v>10.4</v>
      </c>
      <c r="MN284" s="109" t="n">
        <v>11.8</v>
      </c>
      <c r="MO284" s="110" t="n">
        <f aca="false">SUM(MC284:MN284)/12</f>
        <v>9.40833333333333</v>
      </c>
      <c r="NA284" s="1" t="n">
        <f aca="false">NA283+1</f>
        <v>1934</v>
      </c>
      <c r="NB284" s="113" t="s">
        <v>92</v>
      </c>
      <c r="NC284" s="109" t="n">
        <v>18.3</v>
      </c>
      <c r="ND284" s="109" t="n">
        <v>19.2</v>
      </c>
      <c r="NE284" s="109" t="n">
        <v>18.1</v>
      </c>
      <c r="NF284" s="109" t="n">
        <v>11</v>
      </c>
      <c r="NG284" s="109" t="n">
        <v>6.9</v>
      </c>
      <c r="NH284" s="109" t="n">
        <v>5.8</v>
      </c>
      <c r="NI284" s="109" t="n">
        <v>4.1</v>
      </c>
      <c r="NJ284" s="109" t="n">
        <v>4.8</v>
      </c>
      <c r="NK284" s="109" t="n">
        <v>8.1</v>
      </c>
      <c r="NL284" s="109" t="n">
        <v>10.4</v>
      </c>
      <c r="NM284" s="109" t="n">
        <v>14.6</v>
      </c>
      <c r="NN284" s="109" t="n">
        <v>15.9</v>
      </c>
      <c r="NO284" s="110" t="n">
        <f aca="false">SUM(NC284:NN284)/12</f>
        <v>11.4333333333333</v>
      </c>
      <c r="ON284" s="39" t="n">
        <f aca="false">(FO284+GO284+MO284)/3</f>
        <v>8.21666666666667</v>
      </c>
      <c r="OO284" s="40" t="n">
        <f aca="false">(AO284+BO284+EO284+HO284+JO284)/5</f>
        <v>11.6483333333333</v>
      </c>
      <c r="OP284" s="41" t="n">
        <f aca="false">(FO284+GO284+MO284+AO284+BO284+EO284+HO284+JO284)/8</f>
        <v>10.3614583333333</v>
      </c>
      <c r="PA284" s="114"/>
      <c r="PB284" s="115"/>
      <c r="PN284" s="28" t="n">
        <f aca="false">MAX(FC284:FN284,GC284:GN284,MC284:MN284)</f>
        <v>14.4</v>
      </c>
      <c r="PO284" s="29" t="n">
        <f aca="false">MIN(FC284:FN284,GC284:GN284,MC284:MN284)</f>
        <v>2.4</v>
      </c>
      <c r="PP284" s="30" t="n">
        <f aca="false">MAX(AC284:AN284,BC284:BN284,EC284:EN284,HC284:HN284,JC284:JN284)</f>
        <v>20.8</v>
      </c>
      <c r="PQ284" s="31" t="n">
        <f aca="false">MIN(AC284:AN284,BC284:BN284,EC284:EN284,HC284:HN284,JC284:JN284)</f>
        <v>4.1</v>
      </c>
      <c r="QU284" s="116" t="n">
        <f aca="false">AVERAGE(AH284,AI284,AJ284,BH284,BI284,BJ284,CH284,CI284,CJ284,DH284,DI284,DJ284,EH284,EI284,EJ284,FH284,FI284,FJ284,GH284,GI284,GJ284,HH284,HI284,HJ284,IH284,II284,IJ284,JH284,JI284,JJ284,KH284,KI284,KJ284,LH284,LI284,LJ284,MH284,MI284,MJ284,NH284,NI284,NJ284)</f>
        <v>6.35238095238095</v>
      </c>
      <c r="QV284" s="117" t="n">
        <f aca="false">AVERAGE(AC284,AD284,AN284,BC284,BD284,BN284,CC284,CD284,CN284,DC284,DD284,DN284,EC284,ED284,EN284,FC284,FD284,FN284,GC284,GD284,GN284,HC284,HD284,HN284,IC284,ID284,IN284,JC284,JD284,JN284,KC284,KD284,KN284,LC284,LD284,LN284,MC284,MD284,MN284,NC284,ND284,NN284,)</f>
        <v>14.4651162790698</v>
      </c>
      <c r="QW284" s="116" t="n">
        <f aca="false">AVERAGE(QU274:QU284)</f>
        <v>6.2208152958153</v>
      </c>
      <c r="QX284" s="118" t="n">
        <f aca="false">AVERAGE(QV274:QV284)</f>
        <v>13.7343199436223</v>
      </c>
    </row>
    <row r="285" customFormat="false" ht="12.9" hidden="false" customHeight="false" outlineLevel="0" collapsed="false">
      <c r="A285" s="101" t="n">
        <f aca="false">A280+5</f>
        <v>1935</v>
      </c>
      <c r="B285" s="102" t="n">
        <f aca="false">AVERAGE(AO285,BO285,CO285,DO285,EO285,FO285,GO285,HO285,IO285,JO285,KO285,LO285,MO285,NO285)</f>
        <v>10.3470238095238</v>
      </c>
      <c r="C285" s="103" t="n">
        <f aca="false">AVERAGE(B281:B285)</f>
        <v>10.2253571428571</v>
      </c>
      <c r="D285" s="104" t="n">
        <f aca="false">AVERAGE(B276:B285)</f>
        <v>10.1961904761905</v>
      </c>
      <c r="E285" s="102" t="n">
        <f aca="false">AVERAGE(B266:B285)</f>
        <v>10.2495600579976</v>
      </c>
      <c r="F285" s="105" t="n">
        <f aca="false">AVERAGE(B236:B285)</f>
        <v>10.2869594206719</v>
      </c>
      <c r="G285" s="3" t="n">
        <f aca="false">MAX(AC285:AN285,BC285:BN285,CC285:CN285,DC285:DN285,EC285:EN285,FC285:FN285,GC285:GN285,HC285:HN285,IC285:IN285,JC285:JN285,KC285:KN285,LC285:LN285,MC285:MN285,NC285:NN285)</f>
        <v>19.8</v>
      </c>
      <c r="H285" s="106" t="n">
        <f aca="false">MEDIAN(AC285:AN285,BC285:BN285,CC285:CN285,DC285:DN285,EC285:EN285,FC285:FN285,GC285:GN285,HC285:HN285,IC285:IN285,JC285:JN285,KC285:KN285,LC285:LN285,MC285:MN285,NC285:NN285)</f>
        <v>10.5</v>
      </c>
      <c r="I285" s="5" t="n">
        <f aca="false">MIN(AC285:AN285,BC285:BN285,CC285:CN285,DC285:DN285,EC285:EN285,FC285:FN285,GC285:GN285,HC285:HN285,IC285:IN285,JC285:JN285,KC285:KN285,LC285:LN285,MC285:MN285,NC285:NN285)</f>
        <v>2.8</v>
      </c>
      <c r="J285" s="107" t="n">
        <f aca="false">(G285+I285)/2</f>
        <v>11.3</v>
      </c>
      <c r="AA285" s="1" t="n">
        <f aca="false">AA284+1</f>
        <v>17</v>
      </c>
      <c r="AB285" s="108" t="n">
        <v>1935</v>
      </c>
      <c r="AC285" s="109" t="n">
        <v>14.6</v>
      </c>
      <c r="AD285" s="109" t="n">
        <v>15.7</v>
      </c>
      <c r="AE285" s="109" t="n">
        <v>16.3</v>
      </c>
      <c r="AF285" s="109" t="n">
        <v>12.9</v>
      </c>
      <c r="AG285" s="109" t="n">
        <v>9.3</v>
      </c>
      <c r="AH285" s="109" t="n">
        <v>8.4</v>
      </c>
      <c r="AI285" s="109" t="n">
        <v>7.4</v>
      </c>
      <c r="AJ285" s="109" t="n">
        <v>9</v>
      </c>
      <c r="AK285" s="109" t="n">
        <v>9.6</v>
      </c>
      <c r="AL285" s="109" t="n">
        <v>11.7</v>
      </c>
      <c r="AM285" s="109" t="n">
        <v>13.5</v>
      </c>
      <c r="AN285" s="109" t="n">
        <v>15.1</v>
      </c>
      <c r="AO285" s="110" t="n">
        <f aca="false">SUM(AC285:AN285)/12</f>
        <v>11.9583333333333</v>
      </c>
      <c r="BA285" s="1" t="n">
        <f aca="false">BA284+1</f>
        <v>1935</v>
      </c>
      <c r="BB285" s="111" t="n">
        <v>1935</v>
      </c>
      <c r="BC285" s="109" t="n">
        <v>12.7</v>
      </c>
      <c r="BD285" s="109" t="n">
        <v>13.4</v>
      </c>
      <c r="BE285" s="109" t="n">
        <v>14.1</v>
      </c>
      <c r="BF285" s="109" t="n">
        <v>10.5</v>
      </c>
      <c r="BG285" s="109" t="n">
        <v>7.4</v>
      </c>
      <c r="BH285" s="109" t="n">
        <v>6.3</v>
      </c>
      <c r="BI285" s="109" t="n">
        <v>5.1</v>
      </c>
      <c r="BJ285" s="109" t="n">
        <v>6.1</v>
      </c>
      <c r="BK285" s="109" t="n">
        <v>7.2</v>
      </c>
      <c r="BL285" s="109" t="n">
        <v>9.7</v>
      </c>
      <c r="BM285" s="109" t="n">
        <v>11.3</v>
      </c>
      <c r="BN285" s="109" t="n">
        <v>13.1</v>
      </c>
      <c r="BO285" s="110" t="n">
        <f aca="false">SUM(BC285:BN285)/12</f>
        <v>9.74166666666667</v>
      </c>
      <c r="CA285" s="1" t="n">
        <f aca="false">CA284+1</f>
        <v>1935</v>
      </c>
      <c r="CB285" s="111" t="n">
        <v>1935</v>
      </c>
      <c r="CC285" s="109" t="n">
        <v>13.4</v>
      </c>
      <c r="CD285" s="109" t="n">
        <v>15.1</v>
      </c>
      <c r="CE285" s="109" t="n">
        <v>14.8</v>
      </c>
      <c r="CF285" s="109" t="n">
        <v>12.7</v>
      </c>
      <c r="CG285" s="109" t="n">
        <v>10.8</v>
      </c>
      <c r="CH285" s="109" t="n">
        <v>9.7</v>
      </c>
      <c r="CI285" s="109" t="n">
        <v>8.4</v>
      </c>
      <c r="CJ285" s="109" t="n">
        <v>8.5</v>
      </c>
      <c r="CK285" s="109" t="n">
        <v>9.9</v>
      </c>
      <c r="CL285" s="109" t="n">
        <v>10.7</v>
      </c>
      <c r="CM285" s="109" t="n">
        <v>12.1</v>
      </c>
      <c r="CN285" s="109" t="n">
        <v>14.1</v>
      </c>
      <c r="CO285" s="110" t="n">
        <f aca="false">SUM(CC285:CN285)/12</f>
        <v>11.6833333333333</v>
      </c>
      <c r="DA285" s="1" t="n">
        <f aca="false">DA284+1</f>
        <v>1935</v>
      </c>
      <c r="DB285" s="111" t="n">
        <v>1935</v>
      </c>
      <c r="DC285" s="109" t="n">
        <v>11.1</v>
      </c>
      <c r="DD285" s="109" t="n">
        <v>12.3</v>
      </c>
      <c r="DE285" s="109" t="n">
        <v>11.9</v>
      </c>
      <c r="DF285" s="109" t="n">
        <v>9.7</v>
      </c>
      <c r="DG285" s="109" t="n">
        <v>6.7</v>
      </c>
      <c r="DH285" s="109" t="n">
        <v>5</v>
      </c>
      <c r="DI285" s="109" t="n">
        <v>4.3</v>
      </c>
      <c r="DJ285" s="109" t="n">
        <v>6.1</v>
      </c>
      <c r="DK285" s="109" t="n">
        <v>5.4</v>
      </c>
      <c r="DL285" s="109" t="n">
        <v>8.8</v>
      </c>
      <c r="DM285" s="109" t="n">
        <v>9.9</v>
      </c>
      <c r="DN285" s="109" t="n">
        <v>11.7</v>
      </c>
      <c r="DO285" s="110" t="n">
        <f aca="false">SUM(DC285:DN285)/12</f>
        <v>8.575</v>
      </c>
      <c r="EA285" s="1" t="n">
        <f aca="false">EA284+1</f>
        <v>1935</v>
      </c>
      <c r="EB285" s="113" t="s">
        <v>93</v>
      </c>
      <c r="EC285" s="109" t="n">
        <v>19.8</v>
      </c>
      <c r="ED285" s="109" t="n">
        <v>19.2</v>
      </c>
      <c r="EE285" s="109" t="n">
        <v>18.8</v>
      </c>
      <c r="EF285" s="109" t="n">
        <v>11.9</v>
      </c>
      <c r="EG285" s="109" t="n">
        <v>6.5</v>
      </c>
      <c r="EH285" s="109" t="n">
        <v>4.2</v>
      </c>
      <c r="EI285" s="109" t="n">
        <v>5.1</v>
      </c>
      <c r="EJ285" s="109" t="n">
        <v>6.6</v>
      </c>
      <c r="EK285" s="109" t="n">
        <v>9.9</v>
      </c>
      <c r="EL285" s="109" t="n">
        <v>13.2</v>
      </c>
      <c r="EM285" s="109" t="n">
        <v>16.7</v>
      </c>
      <c r="EN285" s="109" t="n">
        <v>17.2</v>
      </c>
      <c r="EO285" s="110" t="n">
        <f aca="false">SUM(EC285:EN285)/12</f>
        <v>12.425</v>
      </c>
      <c r="FA285" s="1" t="n">
        <f aca="false">FA284+1</f>
        <v>1935</v>
      </c>
      <c r="FB285" s="111" t="n">
        <v>1935</v>
      </c>
      <c r="FC285" s="109" t="n">
        <v>10.6</v>
      </c>
      <c r="FD285" s="109" t="n">
        <v>11.4</v>
      </c>
      <c r="FE285" s="109" t="n">
        <v>10.9</v>
      </c>
      <c r="FF285" s="109" t="n">
        <v>9.9</v>
      </c>
      <c r="FG285" s="109" t="n">
        <v>6.3</v>
      </c>
      <c r="FH285" s="109" t="n">
        <v>5.1</v>
      </c>
      <c r="FI285" s="109" t="n">
        <v>3.8</v>
      </c>
      <c r="FJ285" s="109" t="n">
        <v>4.6</v>
      </c>
      <c r="FK285" s="109" t="n">
        <v>5.2</v>
      </c>
      <c r="FL285" s="109" t="n">
        <v>7.6</v>
      </c>
      <c r="FM285" s="109" t="n">
        <v>7.8</v>
      </c>
      <c r="FN285" s="109" t="n">
        <v>9.9</v>
      </c>
      <c r="FO285" s="110" t="n">
        <f aca="false">SUM(FC285:FN285)/12</f>
        <v>7.75833333333333</v>
      </c>
      <c r="GA285" s="1" t="n">
        <f aca="false">GA284+1</f>
        <v>1935</v>
      </c>
      <c r="GB285" s="131" t="n">
        <v>1935</v>
      </c>
      <c r="GC285" s="132" t="n">
        <v>9</v>
      </c>
      <c r="GD285" s="132" t="n">
        <v>10.6</v>
      </c>
      <c r="GE285" s="132" t="n">
        <v>9</v>
      </c>
      <c r="GF285" s="132" t="n">
        <v>9.4</v>
      </c>
      <c r="GG285" s="132" t="n">
        <v>5.6</v>
      </c>
      <c r="GH285" s="132" t="n">
        <v>5.1</v>
      </c>
      <c r="GI285" s="132" t="n">
        <v>3.9</v>
      </c>
      <c r="GJ285" s="132" t="n">
        <v>5.1</v>
      </c>
      <c r="GK285" s="132" t="n">
        <v>5.7</v>
      </c>
      <c r="GL285" s="132" t="n">
        <v>6.6</v>
      </c>
      <c r="GM285" s="132" t="n">
        <v>6.8</v>
      </c>
      <c r="GN285" s="132" t="n">
        <v>9.8</v>
      </c>
      <c r="GO285" s="110" t="n">
        <f aca="false">SUM(GC285:GN285)/12</f>
        <v>7.21666666666667</v>
      </c>
      <c r="HA285" s="1" t="n">
        <f aca="false">HA284+1</f>
        <v>1935</v>
      </c>
      <c r="HB285" s="113" t="s">
        <v>93</v>
      </c>
      <c r="HC285" s="109" t="n">
        <v>14.4</v>
      </c>
      <c r="HD285" s="109" t="n">
        <v>15.5</v>
      </c>
      <c r="HE285" s="109" t="n">
        <v>15.5</v>
      </c>
      <c r="HF285" s="109" t="n">
        <v>13.2</v>
      </c>
      <c r="HG285" s="109" t="n">
        <v>11</v>
      </c>
      <c r="HH285" s="109" t="n">
        <v>9.5</v>
      </c>
      <c r="HI285" s="109" t="n">
        <v>8.4</v>
      </c>
      <c r="HJ285" s="109" t="n">
        <v>8.2</v>
      </c>
      <c r="HK285" s="109" t="n">
        <v>9.4</v>
      </c>
      <c r="HL285" s="109" t="n">
        <v>11.3</v>
      </c>
      <c r="HM285" s="109" t="n">
        <v>12.5</v>
      </c>
      <c r="HN285" s="109" t="n">
        <v>13.4</v>
      </c>
      <c r="HO285" s="110" t="n">
        <f aca="false">SUM(HC285:HN285)/12</f>
        <v>11.8583333333333</v>
      </c>
      <c r="IA285" s="1" t="n">
        <f aca="false">IA284+1</f>
        <v>1935</v>
      </c>
      <c r="IB285" s="111" t="n">
        <v>1935</v>
      </c>
      <c r="IC285" s="109" t="n">
        <v>16</v>
      </c>
      <c r="ID285" s="109" t="n">
        <v>16.9</v>
      </c>
      <c r="IE285" s="109" t="n">
        <v>17.7</v>
      </c>
      <c r="IF285" s="109" t="n">
        <v>12.4</v>
      </c>
      <c r="IG285" s="109" t="n">
        <v>8.9</v>
      </c>
      <c r="IH285" s="109" t="n">
        <v>7.9</v>
      </c>
      <c r="II285" s="109" t="n">
        <v>7.1</v>
      </c>
      <c r="IJ285" s="109" t="n">
        <v>9.1</v>
      </c>
      <c r="IK285" s="109" t="n">
        <v>10.5</v>
      </c>
      <c r="IL285" s="109" t="n">
        <v>12.9</v>
      </c>
      <c r="IM285" s="109" t="n">
        <v>14.8</v>
      </c>
      <c r="IN285" s="109" t="n">
        <v>15.3</v>
      </c>
      <c r="IO285" s="110" t="n">
        <f aca="false">SUM(IC285:IN285)/12</f>
        <v>12.4583333333333</v>
      </c>
      <c r="JA285" s="1" t="n">
        <f aca="false">JA284+1</f>
        <v>1935</v>
      </c>
      <c r="JB285" s="113" t="s">
        <v>93</v>
      </c>
      <c r="JC285" s="109" t="n">
        <v>13.3</v>
      </c>
      <c r="JD285" s="109" t="n">
        <v>13.3</v>
      </c>
      <c r="JE285" s="109" t="n">
        <v>12.4</v>
      </c>
      <c r="JF285" s="109" t="n">
        <v>12.9</v>
      </c>
      <c r="JG285" s="109" t="n">
        <v>10.3</v>
      </c>
      <c r="JH285" s="109" t="n">
        <v>8.7</v>
      </c>
      <c r="JI285" s="109" t="n">
        <v>8.8</v>
      </c>
      <c r="JJ285" s="109" t="n">
        <v>8.7</v>
      </c>
      <c r="JK285" s="109" t="n">
        <v>9.4</v>
      </c>
      <c r="JL285" s="109" t="n">
        <v>10.5</v>
      </c>
      <c r="JM285" s="109" t="n">
        <v>11.3</v>
      </c>
      <c r="JN285" s="109" t="n">
        <v>13</v>
      </c>
      <c r="JO285" s="110" t="n">
        <f aca="false">SUM(JC285:JN285)/12</f>
        <v>11.05</v>
      </c>
      <c r="KA285" s="1" t="n">
        <f aca="false">KA284+1</f>
        <v>1935</v>
      </c>
      <c r="KB285" s="111" t="n">
        <v>1935</v>
      </c>
      <c r="KC285" s="109" t="n">
        <v>13.5</v>
      </c>
      <c r="KD285" s="109" t="n">
        <v>14.4</v>
      </c>
      <c r="KE285" s="109" t="n">
        <v>15.1</v>
      </c>
      <c r="KF285" s="109" t="n">
        <v>11.7</v>
      </c>
      <c r="KG285" s="109" t="n">
        <v>7.9</v>
      </c>
      <c r="KH285" s="109" t="n">
        <v>7</v>
      </c>
      <c r="KI285" s="109" t="n">
        <v>5.5</v>
      </c>
      <c r="KJ285" s="109" t="n">
        <v>7</v>
      </c>
      <c r="KK285" s="109" t="n">
        <v>7.1</v>
      </c>
      <c r="KL285" s="109" t="n">
        <v>10.5</v>
      </c>
      <c r="KM285" s="109" t="n">
        <v>12.4</v>
      </c>
      <c r="KN285" s="109" t="n">
        <v>13.7</v>
      </c>
      <c r="KO285" s="110" t="n">
        <f aca="false">SUM(KC285:KN285)/12</f>
        <v>10.4833333333333</v>
      </c>
      <c r="LA285" s="1" t="n">
        <f aca="false">LA284+1</f>
        <v>1935</v>
      </c>
      <c r="LB285" s="113" t="s">
        <v>93</v>
      </c>
      <c r="LC285" s="109" t="n">
        <v>13.9</v>
      </c>
      <c r="LD285" s="109" t="n">
        <v>14.1</v>
      </c>
      <c r="LE285" s="109" t="n">
        <v>14.6</v>
      </c>
      <c r="LF285" s="109" t="n">
        <v>11.4</v>
      </c>
      <c r="LG285" s="109" t="n">
        <v>6.6</v>
      </c>
      <c r="LH285" s="109" t="n">
        <v>6.2</v>
      </c>
      <c r="LI285" s="109" t="n">
        <v>4.6</v>
      </c>
      <c r="LJ285" s="109" t="n">
        <v>5.9</v>
      </c>
      <c r="LK285" s="109" t="n">
        <v>6.8</v>
      </c>
      <c r="LL285" s="109" t="n">
        <v>10.6</v>
      </c>
      <c r="LM285" s="109" t="n">
        <v>11.1</v>
      </c>
      <c r="LN285" s="109" t="n">
        <v>12.8</v>
      </c>
      <c r="LO285" s="110" t="n">
        <f aca="false">SUM(LC285:LN285)/12</f>
        <v>9.88333333333333</v>
      </c>
      <c r="MA285" s="1" t="n">
        <f aca="false">MA284+1</f>
        <v>1935</v>
      </c>
      <c r="MB285" s="111" t="n">
        <v>1935</v>
      </c>
      <c r="MC285" s="109" t="n">
        <v>11.6</v>
      </c>
      <c r="MD285" s="109" t="n">
        <v>12.5</v>
      </c>
      <c r="ME285" s="109" t="n">
        <v>12</v>
      </c>
      <c r="MF285" s="109" t="n">
        <v>11.4</v>
      </c>
      <c r="MG285" s="109" t="n">
        <v>7.6</v>
      </c>
      <c r="MH285" s="109" t="n">
        <v>6.4</v>
      </c>
      <c r="MI285" s="109" t="n">
        <v>5.2</v>
      </c>
      <c r="MJ285" s="109" t="n">
        <v>6.1</v>
      </c>
      <c r="MK285" s="109" t="n">
        <v>6.4</v>
      </c>
      <c r="ML285" s="109" t="n">
        <v>8.5</v>
      </c>
      <c r="MM285" s="109" t="n">
        <v>9.1</v>
      </c>
      <c r="MN285" s="109" t="n">
        <v>11.2</v>
      </c>
      <c r="MO285" s="110" t="n">
        <f aca="false">SUM(MC285:MN285)/12</f>
        <v>9</v>
      </c>
      <c r="NA285" s="1" t="n">
        <f aca="false">NA284+1</f>
        <v>1935</v>
      </c>
      <c r="NB285" s="113" t="s">
        <v>93</v>
      </c>
      <c r="NC285" s="109" t="n">
        <v>17.5</v>
      </c>
      <c r="ND285" s="109" t="n">
        <v>17.2</v>
      </c>
      <c r="NE285" s="109" t="n">
        <v>17</v>
      </c>
      <c r="NF285" s="109" t="n">
        <v>10.6</v>
      </c>
      <c r="NG285" s="109" t="n">
        <v>6.1</v>
      </c>
      <c r="NH285" s="109" t="n">
        <v>3.4</v>
      </c>
      <c r="NI285" s="109" t="n">
        <v>2.8</v>
      </c>
      <c r="NJ285" s="109" t="n">
        <v>5.8</v>
      </c>
      <c r="NK285" s="109" t="n">
        <v>8.7</v>
      </c>
      <c r="NL285" s="109" t="n">
        <v>11.8</v>
      </c>
      <c r="NM285" s="109" t="n">
        <v>14</v>
      </c>
      <c r="NN285" s="109" t="n">
        <v>14.3</v>
      </c>
      <c r="NO285" s="110" t="n">
        <f aca="false">SUM(NC285:NN285)/12</f>
        <v>10.7666666666667</v>
      </c>
      <c r="ON285" s="39" t="n">
        <f aca="false">(FO285+GO285+MO285)/3</f>
        <v>7.99166666666667</v>
      </c>
      <c r="OO285" s="40" t="n">
        <f aca="false">(AO285+BO285+EO285+HO285+JO285)/5</f>
        <v>11.4066666666667</v>
      </c>
      <c r="OP285" s="41" t="n">
        <f aca="false">(FO285+GO285+MO285+AO285+BO285+EO285+HO285+JO285)/8</f>
        <v>10.1260416666667</v>
      </c>
      <c r="PA285" s="114"/>
      <c r="PB285" s="115"/>
      <c r="PN285" s="28" t="n">
        <f aca="false">MAX(FC285:FN285,GC285:GN285,MC285:MN285)</f>
        <v>12.5</v>
      </c>
      <c r="PO285" s="29" t="n">
        <f aca="false">MIN(FC285:FN285,GC285:GN285,MC285:MN285)</f>
        <v>3.8</v>
      </c>
      <c r="PP285" s="30" t="n">
        <f aca="false">MAX(AC285:AN285,BC285:BN285,EC285:EN285,HC285:HN285,JC285:JN285)</f>
        <v>19.8</v>
      </c>
      <c r="PQ285" s="31" t="n">
        <f aca="false">MIN(AC285:AN285,BC285:BN285,EC285:EN285,HC285:HN285,JC285:JN285)</f>
        <v>4.2</v>
      </c>
      <c r="QU285" s="116" t="n">
        <f aca="false">AVERAGE(AH285,AI285,AJ285,BH285,BI285,BJ285,CH285,CI285,CJ285,DH285,DI285,DJ285,EH285,EI285,EJ285,FH285,FI285,FJ285,GH285,GI285,GJ285,HH285,HI285,HJ285,IH285,II285,IJ285,JH285,JI285,JJ285,KH285,KI285,KJ285,LH285,LI285,LJ285,MH285,MI285,MJ285,NH285,NI285,NJ285)</f>
        <v>6.43095238095238</v>
      </c>
      <c r="QV285" s="117" t="n">
        <f aca="false">AVERAGE(AC285,AD285,AN285,BC285,BD285,BN285,CC285,CD285,CN285,DC285,DD285,DN285,EC285,ED285,EN285,FC285,FD285,FN285,GC285,GD285,GN285,HC285,HD285,HN285,IC285,ID285,IN285,JC285,JD285,JN285,KC285,KD285,KN285,LC285,LD285,LN285,MC285,MD285,MN285,NC285,ND285,NN285,)</f>
        <v>13.4325581395349</v>
      </c>
      <c r="QW285" s="116" t="n">
        <f aca="false">AVERAGE(QU275:QU285)</f>
        <v>6.25036075036075</v>
      </c>
      <c r="QX285" s="118" t="n">
        <f aca="false">AVERAGE(QV275:QV285)</f>
        <v>13.7793516560958</v>
      </c>
    </row>
    <row r="286" customFormat="false" ht="12.9" hidden="false" customHeight="false" outlineLevel="0" collapsed="false">
      <c r="A286" s="101"/>
      <c r="B286" s="102" t="n">
        <f aca="false">AVERAGE(AO286,BO286,CO286,DO286,EO286,FO286,GO286,HO286,IO286,JO286,KO286,LO286,MO286,NO286)</f>
        <v>10.3375</v>
      </c>
      <c r="C286" s="103" t="n">
        <f aca="false">AVERAGE(B282:B286)</f>
        <v>10.3122619047619</v>
      </c>
      <c r="D286" s="104" t="n">
        <f aca="false">AVERAGE(B277:B286)</f>
        <v>10.2089880952381</v>
      </c>
      <c r="E286" s="102" t="n">
        <f aca="false">AVERAGE(B267:B286)</f>
        <v>10.2693303571429</v>
      </c>
      <c r="F286" s="105" t="n">
        <f aca="false">AVERAGE(B237:B286)</f>
        <v>10.3147760873386</v>
      </c>
      <c r="G286" s="3" t="n">
        <f aca="false">MAX(AC286:AN286,BC286:BN286,CC286:CN286,DC286:DN286,EC286:EN286,FC286:FN286,GC286:GN286,HC286:HN286,IC286:IN286,JC286:JN286,KC286:KN286,LC286:LN286,MC286:MN286,NC286:NN286)</f>
        <v>21.3</v>
      </c>
      <c r="H286" s="106" t="n">
        <f aca="false">MEDIAN(AC286:AN286,BC286:BN286,CC286:CN286,DC286:DN286,EC286:EN286,FC286:FN286,GC286:GN286,HC286:HN286,IC286:IN286,JC286:JN286,KC286:KN286,LC286:LN286,MC286:MN286,NC286:NN286)</f>
        <v>10</v>
      </c>
      <c r="I286" s="5" t="n">
        <f aca="false">MIN(AC286:AN286,BC286:BN286,CC286:CN286,DC286:DN286,EC286:EN286,FC286:FN286,GC286:GN286,HC286:HN286,IC286:IN286,JC286:JN286,KC286:KN286,LC286:LN286,MC286:MN286,NC286:NN286)</f>
        <v>1.6</v>
      </c>
      <c r="J286" s="107" t="n">
        <f aca="false">(G286+I286)/2</f>
        <v>11.45</v>
      </c>
      <c r="AA286" s="1" t="n">
        <f aca="false">AA285+1</f>
        <v>18</v>
      </c>
      <c r="AB286" s="108" t="n">
        <v>1936</v>
      </c>
      <c r="AC286" s="109" t="n">
        <v>16.9</v>
      </c>
      <c r="AD286" s="109" t="n">
        <v>16</v>
      </c>
      <c r="AE286" s="109" t="n">
        <v>15.1</v>
      </c>
      <c r="AF286" s="109" t="n">
        <v>12</v>
      </c>
      <c r="AG286" s="109" t="n">
        <v>10.8</v>
      </c>
      <c r="AH286" s="109" t="n">
        <v>7.4</v>
      </c>
      <c r="AI286" s="109" t="n">
        <v>8</v>
      </c>
      <c r="AJ286" s="109" t="n">
        <v>8.6</v>
      </c>
      <c r="AK286" s="109" t="n">
        <v>8.2</v>
      </c>
      <c r="AL286" s="109" t="n">
        <v>11.3</v>
      </c>
      <c r="AM286" s="109" t="n">
        <v>12.2</v>
      </c>
      <c r="AN286" s="109" t="n">
        <v>15.7</v>
      </c>
      <c r="AO286" s="110" t="n">
        <f aca="false">SUM(AC286:AN286)/12</f>
        <v>11.85</v>
      </c>
      <c r="BA286" s="1" t="n">
        <f aca="false">BA285+1</f>
        <v>1936</v>
      </c>
      <c r="BB286" s="111" t="n">
        <v>1936</v>
      </c>
      <c r="BC286" s="109" t="n">
        <v>15.4</v>
      </c>
      <c r="BD286" s="109" t="n">
        <v>13.9</v>
      </c>
      <c r="BE286" s="109" t="n">
        <v>13.3</v>
      </c>
      <c r="BF286" s="109" t="n">
        <v>9.9</v>
      </c>
      <c r="BG286" s="109" t="n">
        <v>7.7</v>
      </c>
      <c r="BH286" s="109" t="n">
        <v>5.3</v>
      </c>
      <c r="BI286" s="109" t="n">
        <v>6</v>
      </c>
      <c r="BJ286" s="109" t="n">
        <v>7</v>
      </c>
      <c r="BK286" s="109" t="n">
        <v>5.7</v>
      </c>
      <c r="BL286" s="109" t="n">
        <v>9.1</v>
      </c>
      <c r="BM286" s="109" t="n">
        <v>10.4</v>
      </c>
      <c r="BN286" s="109" t="n">
        <v>13.8</v>
      </c>
      <c r="BO286" s="110" t="n">
        <f aca="false">SUM(BC286:BN286)/12</f>
        <v>9.79166666666667</v>
      </c>
      <c r="CA286" s="1" t="n">
        <f aca="false">CA285+1</f>
        <v>1936</v>
      </c>
      <c r="CB286" s="111" t="n">
        <v>1936</v>
      </c>
      <c r="CC286" s="109" t="n">
        <v>16.1</v>
      </c>
      <c r="CD286" s="109" t="n">
        <v>15.1</v>
      </c>
      <c r="CE286" s="109" t="n">
        <v>14.6</v>
      </c>
      <c r="CF286" s="109" t="n">
        <v>11.4</v>
      </c>
      <c r="CG286" s="109" t="n">
        <v>11.3</v>
      </c>
      <c r="CH286" s="109" t="n">
        <v>8.9</v>
      </c>
      <c r="CI286" s="109" t="n">
        <v>8.5</v>
      </c>
      <c r="CJ286" s="109" t="n">
        <v>9.6</v>
      </c>
      <c r="CK286" s="109" t="n">
        <v>8.8</v>
      </c>
      <c r="CL286" s="109" t="n">
        <v>10.4</v>
      </c>
      <c r="CM286" s="109" t="n">
        <v>11.3</v>
      </c>
      <c r="CN286" s="109" t="n">
        <v>14</v>
      </c>
      <c r="CO286" s="110" t="n">
        <f aca="false">SUM(CC286:CN286)/12</f>
        <v>11.6666666666667</v>
      </c>
      <c r="DA286" s="1" t="n">
        <f aca="false">DA285+1</f>
        <v>1936</v>
      </c>
      <c r="DB286" s="111" t="n">
        <v>1936</v>
      </c>
      <c r="DC286" s="109" t="n">
        <v>14.2</v>
      </c>
      <c r="DD286" s="109" t="n">
        <v>12.7</v>
      </c>
      <c r="DE286" s="109" t="n">
        <v>11.9</v>
      </c>
      <c r="DF286" s="109" t="n">
        <v>7.8</v>
      </c>
      <c r="DG286" s="109" t="n">
        <v>6.1</v>
      </c>
      <c r="DH286" s="109" t="n">
        <v>4.3</v>
      </c>
      <c r="DI286" s="109" t="n">
        <v>4.6</v>
      </c>
      <c r="DJ286" s="109" t="n">
        <v>5.6</v>
      </c>
      <c r="DK286" s="109" t="n">
        <v>4.6</v>
      </c>
      <c r="DL286" s="109" t="n">
        <v>7.4</v>
      </c>
      <c r="DM286" s="109" t="n">
        <v>8.8</v>
      </c>
      <c r="DN286" s="109" t="n">
        <v>13.6</v>
      </c>
      <c r="DO286" s="110" t="n">
        <f aca="false">SUM(DC286:DN286)/12</f>
        <v>8.46666666666667</v>
      </c>
      <c r="EA286" s="1" t="n">
        <f aca="false">EA285+1</f>
        <v>1936</v>
      </c>
      <c r="EB286" s="113" t="s">
        <v>94</v>
      </c>
      <c r="EC286" s="109" t="n">
        <v>21.3</v>
      </c>
      <c r="ED286" s="109" t="n">
        <v>20.6</v>
      </c>
      <c r="EE286" s="109" t="n">
        <v>17.1</v>
      </c>
      <c r="EF286" s="109" t="n">
        <v>11.1</v>
      </c>
      <c r="EG286" s="109" t="n">
        <v>7.4</v>
      </c>
      <c r="EH286" s="109" t="n">
        <v>3.9</v>
      </c>
      <c r="EI286" s="109" t="n">
        <v>5.3</v>
      </c>
      <c r="EJ286" s="109" t="n">
        <v>7.4</v>
      </c>
      <c r="EK286" s="109" t="n">
        <v>8.4</v>
      </c>
      <c r="EL286" s="109" t="n">
        <v>12.6</v>
      </c>
      <c r="EM286" s="109" t="n">
        <v>16</v>
      </c>
      <c r="EN286" s="109" t="n">
        <v>18.6</v>
      </c>
      <c r="EO286" s="110" t="n">
        <f aca="false">SUM(EC286:EN286)/12</f>
        <v>12.475</v>
      </c>
      <c r="FA286" s="1" t="n">
        <f aca="false">FA285+1</f>
        <v>1936</v>
      </c>
      <c r="FB286" s="111" t="n">
        <v>1936</v>
      </c>
      <c r="FC286" s="109" t="n">
        <v>12.7</v>
      </c>
      <c r="FD286" s="109" t="n">
        <v>11.1</v>
      </c>
      <c r="FE286" s="109" t="n">
        <v>10.7</v>
      </c>
      <c r="FF286" s="109" t="n">
        <v>7.2</v>
      </c>
      <c r="FG286" s="109" t="n">
        <v>5.4</v>
      </c>
      <c r="FH286" s="109" t="n">
        <v>4.5</v>
      </c>
      <c r="FI286" s="109" t="n">
        <v>4.9</v>
      </c>
      <c r="FJ286" s="109" t="n">
        <v>6.4</v>
      </c>
      <c r="FK286" s="109" t="n">
        <v>5</v>
      </c>
      <c r="FL286" s="109" t="n">
        <v>7.3</v>
      </c>
      <c r="FM286" s="109" t="n">
        <v>7.6</v>
      </c>
      <c r="FN286" s="109" t="n">
        <v>11.1</v>
      </c>
      <c r="FO286" s="110" t="n">
        <f aca="false">SUM(FC286:FN286)/12</f>
        <v>7.825</v>
      </c>
      <c r="GA286" s="1" t="n">
        <f aca="false">GA285+1</f>
        <v>1936</v>
      </c>
      <c r="GB286" s="131" t="n">
        <v>1936</v>
      </c>
      <c r="GC286" s="132" t="n">
        <v>11.6</v>
      </c>
      <c r="GD286" s="132" t="n">
        <v>10</v>
      </c>
      <c r="GE286" s="132" t="n">
        <v>11.3</v>
      </c>
      <c r="GF286" s="132" t="n">
        <v>6.6</v>
      </c>
      <c r="GG286" s="132" t="n">
        <v>3.6</v>
      </c>
      <c r="GH286" s="132" t="n">
        <v>4</v>
      </c>
      <c r="GI286" s="132" t="n">
        <v>4.4</v>
      </c>
      <c r="GJ286" s="132" t="n">
        <v>5.9</v>
      </c>
      <c r="GK286" s="132" t="n">
        <v>4.7</v>
      </c>
      <c r="GL286" s="132" t="n">
        <v>6.7</v>
      </c>
      <c r="GM286" s="132" t="n">
        <v>6.8</v>
      </c>
      <c r="GN286" s="132" t="n">
        <v>11.1</v>
      </c>
      <c r="GO286" s="110" t="n">
        <f aca="false">SUM(GC286:GN286)/12</f>
        <v>7.225</v>
      </c>
      <c r="HA286" s="1" t="n">
        <f aca="false">HA285+1</f>
        <v>1936</v>
      </c>
      <c r="HB286" s="113" t="s">
        <v>94</v>
      </c>
      <c r="HC286" s="109" t="n">
        <v>16.2</v>
      </c>
      <c r="HD286" s="109" t="n">
        <v>15.6</v>
      </c>
      <c r="HE286" s="109" t="n">
        <v>14.8</v>
      </c>
      <c r="HF286" s="109" t="n">
        <v>12</v>
      </c>
      <c r="HG286" s="109" t="n">
        <v>10.6</v>
      </c>
      <c r="HH286" s="109" t="n">
        <v>8.6</v>
      </c>
      <c r="HI286" s="109" t="n">
        <v>8.6</v>
      </c>
      <c r="HJ286" s="109" t="n">
        <v>10</v>
      </c>
      <c r="HK286" s="109" t="n">
        <v>9.1</v>
      </c>
      <c r="HL286" s="109" t="n">
        <v>10.3</v>
      </c>
      <c r="HM286" s="109" t="n">
        <v>12.1</v>
      </c>
      <c r="HN286" s="109" t="n">
        <v>14.1</v>
      </c>
      <c r="HO286" s="110" t="n">
        <f aca="false">SUM(HC286:HN286)/12</f>
        <v>11.8333333333333</v>
      </c>
      <c r="IA286" s="1" t="n">
        <f aca="false">IA285+1</f>
        <v>1936</v>
      </c>
      <c r="IB286" s="111" t="n">
        <v>1936</v>
      </c>
      <c r="IC286" s="109" t="n">
        <v>17.7</v>
      </c>
      <c r="ID286" s="109" t="n">
        <v>17.1</v>
      </c>
      <c r="IE286" s="109" t="n">
        <v>14.7</v>
      </c>
      <c r="IF286" s="109" t="n">
        <v>12.2</v>
      </c>
      <c r="IG286" s="109" t="n">
        <v>10.5</v>
      </c>
      <c r="IH286" s="109" t="n">
        <v>6.8</v>
      </c>
      <c r="II286" s="109" t="n">
        <v>8.1</v>
      </c>
      <c r="IJ286" s="109" t="n">
        <v>9.5</v>
      </c>
      <c r="IK286" s="109" t="n">
        <v>8.6</v>
      </c>
      <c r="IL286" s="109" t="n">
        <v>12.6</v>
      </c>
      <c r="IM286" s="109" t="n">
        <v>13.3</v>
      </c>
      <c r="IN286" s="109" t="n">
        <v>17.1</v>
      </c>
      <c r="IO286" s="110" t="n">
        <f aca="false">SUM(IC286:IN286)/12</f>
        <v>12.35</v>
      </c>
      <c r="JA286" s="1" t="n">
        <f aca="false">JA285+1</f>
        <v>1936</v>
      </c>
      <c r="JB286" s="113" t="s">
        <v>94</v>
      </c>
      <c r="JC286" s="109" t="n">
        <v>13.9</v>
      </c>
      <c r="JD286" s="109" t="n">
        <v>13.1</v>
      </c>
      <c r="JE286" s="109" t="n">
        <v>13.9</v>
      </c>
      <c r="JF286" s="109" t="n">
        <v>11.4</v>
      </c>
      <c r="JG286" s="109" t="n">
        <v>9.8</v>
      </c>
      <c r="JH286" s="109" t="n">
        <v>8.5</v>
      </c>
      <c r="JI286" s="109" t="n">
        <v>8.2</v>
      </c>
      <c r="JJ286" s="109" t="n">
        <v>9.5</v>
      </c>
      <c r="JK286" s="109" t="n">
        <v>9</v>
      </c>
      <c r="JL286" s="109" t="n">
        <v>10.8</v>
      </c>
      <c r="JM286" s="109" t="n">
        <v>10.7</v>
      </c>
      <c r="JN286" s="109" t="n">
        <v>13.4</v>
      </c>
      <c r="JO286" s="110" t="n">
        <f aca="false">SUM(JC286:JN286)/12</f>
        <v>11.0166666666667</v>
      </c>
      <c r="KA286" s="1" t="n">
        <f aca="false">KA285+1</f>
        <v>1936</v>
      </c>
      <c r="KB286" s="111" t="n">
        <v>1936</v>
      </c>
      <c r="KC286" s="109" t="n">
        <v>16.5</v>
      </c>
      <c r="KD286" s="109" t="n">
        <v>14.5</v>
      </c>
      <c r="KE286" s="109" t="n">
        <v>13.7</v>
      </c>
      <c r="KF286" s="109" t="n">
        <v>10.8</v>
      </c>
      <c r="KG286" s="109" t="n">
        <v>9.2</v>
      </c>
      <c r="KH286" s="109" t="n">
        <v>6.1</v>
      </c>
      <c r="KI286" s="109" t="n">
        <v>6.8</v>
      </c>
      <c r="KJ286" s="109" t="n">
        <v>6.8</v>
      </c>
      <c r="KK286" s="109" t="n">
        <v>5.9</v>
      </c>
      <c r="KL286" s="109" t="n">
        <v>9.6</v>
      </c>
      <c r="KM286" s="109" t="n">
        <v>10.9</v>
      </c>
      <c r="KN286" s="109" t="n">
        <v>14.8</v>
      </c>
      <c r="KO286" s="110" t="n">
        <f aca="false">SUM(KC286:KN286)/12</f>
        <v>10.4666666666667</v>
      </c>
      <c r="LA286" s="1" t="n">
        <f aca="false">LA285+1</f>
        <v>1936</v>
      </c>
      <c r="LB286" s="113" t="s">
        <v>94</v>
      </c>
      <c r="LC286" s="109" t="n">
        <v>16.2</v>
      </c>
      <c r="LD286" s="109" t="n">
        <v>14.4</v>
      </c>
      <c r="LE286" s="109" t="n">
        <v>13.1</v>
      </c>
      <c r="LF286" s="109" t="n">
        <v>9.7</v>
      </c>
      <c r="LG286" s="109" t="n">
        <v>7.3</v>
      </c>
      <c r="LH286" s="109" t="n">
        <v>5.3</v>
      </c>
      <c r="LI286" s="109" t="n">
        <v>6</v>
      </c>
      <c r="LJ286" s="109" t="n">
        <v>6.9</v>
      </c>
      <c r="LK286" s="109" t="n">
        <v>6.6</v>
      </c>
      <c r="LL286" s="109" t="n">
        <v>9.6</v>
      </c>
      <c r="LM286" s="109" t="n">
        <v>10.3</v>
      </c>
      <c r="LN286" s="109" t="n">
        <v>14.5</v>
      </c>
      <c r="LO286" s="110" t="n">
        <f aca="false">SUM(LC286:LN286)/12</f>
        <v>9.99166666666667</v>
      </c>
      <c r="MA286" s="1" t="n">
        <f aca="false">MA285+1</f>
        <v>1936</v>
      </c>
      <c r="MB286" s="111" t="n">
        <v>1936</v>
      </c>
      <c r="MC286" s="109" t="n">
        <v>14.4</v>
      </c>
      <c r="MD286" s="109" t="n">
        <v>12.6</v>
      </c>
      <c r="ME286" s="109" t="n">
        <v>12.6</v>
      </c>
      <c r="MF286" s="109" t="n">
        <v>9.4</v>
      </c>
      <c r="MG286" s="109" t="n">
        <v>5.7</v>
      </c>
      <c r="MH286" s="109" t="n">
        <v>6.5</v>
      </c>
      <c r="MI286" s="109" t="n">
        <v>6.4</v>
      </c>
      <c r="MJ286" s="109" t="n">
        <v>7.4</v>
      </c>
      <c r="MK286" s="109" t="n">
        <v>6.7</v>
      </c>
      <c r="ML286" s="109" t="n">
        <v>8.7</v>
      </c>
      <c r="MM286" s="109" t="n">
        <v>9.5</v>
      </c>
      <c r="MN286" s="109" t="n">
        <v>13</v>
      </c>
      <c r="MO286" s="110" t="n">
        <f aca="false">SUM(MC286:MN286)/12</f>
        <v>9.40833333333333</v>
      </c>
      <c r="NA286" s="1" t="n">
        <f aca="false">NA285+1</f>
        <v>1936</v>
      </c>
      <c r="NB286" s="113" t="s">
        <v>94</v>
      </c>
      <c r="NC286" s="109" t="n">
        <v>19.8</v>
      </c>
      <c r="ND286" s="109" t="n">
        <v>16.6</v>
      </c>
      <c r="NE286" s="109" t="n">
        <v>13.7</v>
      </c>
      <c r="NF286" s="109" t="n">
        <v>8.7</v>
      </c>
      <c r="NG286" s="109" t="n">
        <v>5.8</v>
      </c>
      <c r="NH286" s="109" t="n">
        <v>1.6</v>
      </c>
      <c r="NI286" s="109" t="n">
        <v>4</v>
      </c>
      <c r="NJ286" s="109" t="n">
        <v>6.5</v>
      </c>
      <c r="NK286" s="109" t="n">
        <v>6.9</v>
      </c>
      <c r="NL286" s="109" t="n">
        <v>10.4</v>
      </c>
      <c r="NM286" s="109" t="n">
        <v>14.5</v>
      </c>
      <c r="NN286" s="109" t="n">
        <v>15.8</v>
      </c>
      <c r="NO286" s="110" t="n">
        <f aca="false">SUM(NC286:NN286)/12</f>
        <v>10.3583333333333</v>
      </c>
      <c r="ON286" s="39" t="n">
        <f aca="false">(FO286+GO286+MO286)/3</f>
        <v>8.15277777777778</v>
      </c>
      <c r="OO286" s="40" t="n">
        <f aca="false">(AO286+BO286+EO286+HO286+JO286)/5</f>
        <v>11.3933333333333</v>
      </c>
      <c r="OP286" s="41" t="n">
        <f aca="false">(FO286+GO286+MO286+AO286+BO286+EO286+HO286+JO286)/8</f>
        <v>10.178125</v>
      </c>
      <c r="PA286" s="114"/>
      <c r="PB286" s="115"/>
      <c r="PN286" s="28" t="n">
        <f aca="false">MAX(FC286:FN286,GC286:GN286,MC286:MN286)</f>
        <v>14.4</v>
      </c>
      <c r="PO286" s="29" t="n">
        <f aca="false">MIN(FC286:FN286,GC286:GN286,MC286:MN286)</f>
        <v>3.6</v>
      </c>
      <c r="PP286" s="30" t="n">
        <f aca="false">MAX(AC286:AN286,BC286:BN286,EC286:EN286,HC286:HN286,JC286:JN286)</f>
        <v>21.3</v>
      </c>
      <c r="PQ286" s="31" t="n">
        <f aca="false">MIN(AC286:AN286,BC286:BN286,EC286:EN286,HC286:HN286,JC286:JN286)</f>
        <v>3.9</v>
      </c>
      <c r="QU286" s="116" t="n">
        <f aca="false">AVERAGE(AH286,AI286,AJ286,BH286,BI286,BJ286,CH286,CI286,CJ286,DH286,DI286,DJ286,EH286,EI286,EJ286,FH286,FI286,FJ286,GH286,GI286,GJ286,HH286,HI286,HJ286,IH286,II286,IJ286,JH286,JI286,JJ286,KH286,KI286,KJ286,LH286,LI286,LJ286,MH286,MI286,MJ286,NH286,NI286,NJ286)</f>
        <v>6.63333333333333</v>
      </c>
      <c r="QV286" s="117" t="n">
        <f aca="false">AVERAGE(AC286,AD286,AN286,BC286,BD286,BN286,CC286,CD286,CN286,DC286,DD286,DN286,EC286,ED286,EN286,FC286,FD286,FN286,GC286,GD286,GN286,HC286,HD286,HN286,IC286,ID286,IN286,JC286,JD286,JN286,KC286,KD286,KN286,LC286,LD286,LN286,MC286,MD286,MN286,NC286,ND286,NN286,)</f>
        <v>14.5767441860465</v>
      </c>
      <c r="QW286" s="116" t="n">
        <f aca="false">AVERAGE(QU276:QU286)</f>
        <v>6.28997113997114</v>
      </c>
      <c r="QX286" s="118" t="n">
        <f aca="false">AVERAGE(QV276:QV286)</f>
        <v>13.8315715292459</v>
      </c>
    </row>
    <row r="287" customFormat="false" ht="12.9" hidden="false" customHeight="false" outlineLevel="0" collapsed="false">
      <c r="A287" s="101"/>
      <c r="B287" s="102" t="n">
        <f aca="false">AVERAGE(AO287,BO287,CO287,DO287,EO287,FO287,GO287,HO287,IO287,JO287,KO287,LO287,MO287,NO287)</f>
        <v>10.6142857142857</v>
      </c>
      <c r="C287" s="103" t="n">
        <f aca="false">AVERAGE(B283:B287)</f>
        <v>10.3804761904762</v>
      </c>
      <c r="D287" s="104" t="n">
        <f aca="false">AVERAGE(B278:B287)</f>
        <v>10.2868452380952</v>
      </c>
      <c r="E287" s="102" t="n">
        <f aca="false">AVERAGE(B268:B287)</f>
        <v>10.2925766941392</v>
      </c>
      <c r="F287" s="105" t="n">
        <f aca="false">AVERAGE(B238:B287)</f>
        <v>10.333228468291</v>
      </c>
      <c r="G287" s="3" t="n">
        <f aca="false">MAX(AC287:AN287,BC287:BN287,CC287:CN287,DC287:DN287,EC287:EN287,FC287:FN287,GC287:GN287,HC287:HN287,IC287:IN287,JC287:JN287,KC287:KN287,LC287:LN287,MC287:MN287,NC287:NN287)</f>
        <v>20.1</v>
      </c>
      <c r="H287" s="106" t="n">
        <f aca="false">MEDIAN(AC287:AN287,BC287:BN287,CC287:CN287,DC287:DN287,EC287:EN287,FC287:FN287,GC287:GN287,HC287:HN287,IC287:IN287,JC287:JN287,KC287:KN287,LC287:LN287,MC287:MN287,NC287:NN287)</f>
        <v>10.7</v>
      </c>
      <c r="I287" s="5" t="n">
        <f aca="false">MIN(AC287:AN287,BC287:BN287,CC287:CN287,DC287:DN287,EC287:EN287,FC287:FN287,GC287:GN287,HC287:HN287,IC287:IN287,JC287:JN287,KC287:KN287,LC287:LN287,MC287:MN287,NC287:NN287)</f>
        <v>1.2</v>
      </c>
      <c r="J287" s="107" t="n">
        <f aca="false">(G287+I287)/2</f>
        <v>10.65</v>
      </c>
      <c r="AA287" s="1" t="n">
        <f aca="false">AA286+1</f>
        <v>19</v>
      </c>
      <c r="AB287" s="108" t="n">
        <v>1937</v>
      </c>
      <c r="AC287" s="109" t="n">
        <v>15</v>
      </c>
      <c r="AD287" s="109" t="n">
        <v>17.2</v>
      </c>
      <c r="AE287" s="109" t="n">
        <v>16.9</v>
      </c>
      <c r="AF287" s="109" t="n">
        <v>12.4</v>
      </c>
      <c r="AG287" s="109" t="n">
        <v>11.5</v>
      </c>
      <c r="AH287" s="109" t="n">
        <v>7.8</v>
      </c>
      <c r="AI287" s="109" t="n">
        <v>6.6</v>
      </c>
      <c r="AJ287" s="109" t="n">
        <v>8.7</v>
      </c>
      <c r="AK287" s="109" t="n">
        <v>9.8</v>
      </c>
      <c r="AL287" s="109" t="n">
        <v>11.8</v>
      </c>
      <c r="AM287" s="109" t="n">
        <v>14.7</v>
      </c>
      <c r="AN287" s="109" t="n">
        <v>15.6</v>
      </c>
      <c r="AO287" s="110" t="n">
        <f aca="false">SUM(AC287:AN287)/12</f>
        <v>12.3333333333333</v>
      </c>
      <c r="BA287" s="1" t="n">
        <f aca="false">BA286+1</f>
        <v>1937</v>
      </c>
      <c r="BB287" s="111" t="n">
        <v>1937</v>
      </c>
      <c r="BC287" s="109" t="n">
        <v>14.1</v>
      </c>
      <c r="BD287" s="109" t="n">
        <v>15.3</v>
      </c>
      <c r="BE287" s="109" t="n">
        <v>13.5</v>
      </c>
      <c r="BF287" s="109" t="n">
        <v>9.8</v>
      </c>
      <c r="BG287" s="109" t="n">
        <v>7.7</v>
      </c>
      <c r="BH287" s="109" t="n">
        <v>5.1</v>
      </c>
      <c r="BI287" s="109" t="n">
        <v>5.1</v>
      </c>
      <c r="BJ287" s="109" t="n">
        <v>6.2</v>
      </c>
      <c r="BK287" s="109" t="n">
        <v>6.9</v>
      </c>
      <c r="BL287" s="109" t="n">
        <v>8.8</v>
      </c>
      <c r="BM287" s="109" t="n">
        <v>12.3</v>
      </c>
      <c r="BN287" s="109" t="n">
        <v>13.3</v>
      </c>
      <c r="BO287" s="110" t="n">
        <f aca="false">SUM(BC287:BN287)/12</f>
        <v>9.84166666666667</v>
      </c>
      <c r="CA287" s="1" t="n">
        <f aca="false">CA286+1</f>
        <v>1937</v>
      </c>
      <c r="CB287" s="111" t="n">
        <v>1937</v>
      </c>
      <c r="CC287" s="109" t="n">
        <v>13.8</v>
      </c>
      <c r="CD287" s="109" t="n">
        <v>16.2</v>
      </c>
      <c r="CE287" s="109" t="n">
        <v>15</v>
      </c>
      <c r="CF287" s="109" t="n">
        <v>12.8</v>
      </c>
      <c r="CG287" s="109" t="n">
        <v>12.1</v>
      </c>
      <c r="CH287" s="109" t="n">
        <v>9.1</v>
      </c>
      <c r="CI287" s="109" t="n">
        <v>8.3</v>
      </c>
      <c r="CJ287" s="109" t="n">
        <v>9.4</v>
      </c>
      <c r="CK287" s="109" t="n">
        <v>9.7</v>
      </c>
      <c r="CL287" s="109" t="n">
        <v>11.7</v>
      </c>
      <c r="CM287" s="109" t="n">
        <v>13.4</v>
      </c>
      <c r="CN287" s="109" t="n">
        <v>13.4</v>
      </c>
      <c r="CO287" s="110" t="n">
        <f aca="false">SUM(CC287:CN287)/12</f>
        <v>12.075</v>
      </c>
      <c r="DA287" s="1" t="n">
        <f aca="false">DA286+1</f>
        <v>1937</v>
      </c>
      <c r="DB287" s="111" t="n">
        <v>1937</v>
      </c>
      <c r="DC287" s="109" t="n">
        <v>11.7</v>
      </c>
      <c r="DD287" s="109" t="n">
        <v>14.4</v>
      </c>
      <c r="DE287" s="109" t="n">
        <v>12.4</v>
      </c>
      <c r="DF287" s="109" t="n">
        <v>7.8</v>
      </c>
      <c r="DG287" s="109" t="n">
        <v>8</v>
      </c>
      <c r="DH287" s="109" t="n">
        <v>4.3</v>
      </c>
      <c r="DI287" s="109" t="n">
        <v>3.4</v>
      </c>
      <c r="DJ287" s="109" t="n">
        <v>5.3</v>
      </c>
      <c r="DK287" s="109" t="n">
        <v>5.7</v>
      </c>
      <c r="DL287" s="109" t="n">
        <v>8.9</v>
      </c>
      <c r="DM287" s="109" t="n">
        <v>10.8</v>
      </c>
      <c r="DN287" s="109" t="n">
        <v>12.8</v>
      </c>
      <c r="DO287" s="110" t="n">
        <f aca="false">SUM(DC287:DN287)/12</f>
        <v>8.79166666666667</v>
      </c>
      <c r="EA287" s="1" t="n">
        <f aca="false">EA286+1</f>
        <v>1937</v>
      </c>
      <c r="EB287" s="113" t="s">
        <v>95</v>
      </c>
      <c r="EC287" s="109" t="n">
        <v>19.2</v>
      </c>
      <c r="ED287" s="109" t="n">
        <v>20.1</v>
      </c>
      <c r="EE287" s="109" t="n">
        <v>17.9</v>
      </c>
      <c r="EF287" s="109" t="n">
        <v>11.4</v>
      </c>
      <c r="EG287" s="109" t="n">
        <v>7.8</v>
      </c>
      <c r="EH287" s="109" t="n">
        <v>4.6</v>
      </c>
      <c r="EI287" s="109" t="n">
        <v>2.8</v>
      </c>
      <c r="EJ287" s="109" t="n">
        <v>6.7</v>
      </c>
      <c r="EK287" s="109" t="n">
        <v>8.3</v>
      </c>
      <c r="EL287" s="109" t="n">
        <v>13.1</v>
      </c>
      <c r="EM287" s="109" t="n">
        <v>17.2</v>
      </c>
      <c r="EN287" s="109" t="n">
        <v>19.2</v>
      </c>
      <c r="EO287" s="110" t="n">
        <f aca="false">SUM(EC287:EN287)/12</f>
        <v>12.3583333333333</v>
      </c>
      <c r="FA287" s="1" t="n">
        <f aca="false">FA286+1</f>
        <v>1937</v>
      </c>
      <c r="FB287" s="111" t="n">
        <v>1937</v>
      </c>
      <c r="FC287" s="109" t="n">
        <v>10.3</v>
      </c>
      <c r="FD287" s="109" t="n">
        <v>13</v>
      </c>
      <c r="FE287" s="109" t="n">
        <v>10.8</v>
      </c>
      <c r="FF287" s="109" t="n">
        <v>8.1</v>
      </c>
      <c r="FG287" s="109" t="n">
        <v>8.7</v>
      </c>
      <c r="FH287" s="109" t="n">
        <v>3.3</v>
      </c>
      <c r="FI287" s="109" t="n">
        <v>3.1</v>
      </c>
      <c r="FJ287" s="109" t="n">
        <v>5.4</v>
      </c>
      <c r="FK287" s="109" t="n">
        <v>6.1</v>
      </c>
      <c r="FL287" s="109" t="n">
        <v>7.6</v>
      </c>
      <c r="FM287" s="109" t="n">
        <v>9.3</v>
      </c>
      <c r="FN287" s="109" t="n">
        <v>11.3</v>
      </c>
      <c r="FO287" s="110" t="n">
        <f aca="false">SUM(FC287:FN287)/12</f>
        <v>8.08333333333333</v>
      </c>
      <c r="GA287" s="1" t="n">
        <f aca="false">GA286+1</f>
        <v>1937</v>
      </c>
      <c r="GB287" s="131" t="n">
        <v>1937</v>
      </c>
      <c r="GC287" s="132" t="n">
        <v>9.8</v>
      </c>
      <c r="GD287" s="132" t="n">
        <v>11.9</v>
      </c>
      <c r="GE287" s="132" t="n">
        <v>10.9</v>
      </c>
      <c r="GF287" s="132" t="n">
        <v>7.4</v>
      </c>
      <c r="GG287" s="132" t="n">
        <v>6.6</v>
      </c>
      <c r="GH287" s="132" t="n">
        <v>1.2</v>
      </c>
      <c r="GI287" s="132" t="n">
        <v>3.5</v>
      </c>
      <c r="GJ287" s="132" t="n">
        <v>5.5</v>
      </c>
      <c r="GK287" s="132" t="n">
        <v>6.3</v>
      </c>
      <c r="GL287" s="132" t="n">
        <v>7.3</v>
      </c>
      <c r="GM287" s="132" t="n">
        <v>9.8</v>
      </c>
      <c r="GN287" s="132" t="n">
        <v>10.6</v>
      </c>
      <c r="GO287" s="110" t="n">
        <f aca="false">SUM(GC287:GN287)/12</f>
        <v>7.56666666666667</v>
      </c>
      <c r="HA287" s="1" t="n">
        <f aca="false">HA286+1</f>
        <v>1937</v>
      </c>
      <c r="HB287" s="113" t="s">
        <v>95</v>
      </c>
      <c r="HC287" s="109" t="n">
        <v>14.8</v>
      </c>
      <c r="HD287" s="109" t="n">
        <v>16</v>
      </c>
      <c r="HE287" s="109" t="n">
        <v>15.8</v>
      </c>
      <c r="HF287" s="109" t="n">
        <v>13.4</v>
      </c>
      <c r="HG287" s="109" t="n">
        <v>12.2</v>
      </c>
      <c r="HH287" s="109" t="n">
        <v>8.5</v>
      </c>
      <c r="HI287" s="109" t="n">
        <v>8.1</v>
      </c>
      <c r="HJ287" s="109" t="n">
        <v>8.8</v>
      </c>
      <c r="HK287" s="109" t="n">
        <v>9.5</v>
      </c>
      <c r="HL287" s="109" t="n">
        <v>11.4</v>
      </c>
      <c r="HM287" s="109" t="n">
        <v>13.3</v>
      </c>
      <c r="HN287" s="109" t="n">
        <v>13.7</v>
      </c>
      <c r="HO287" s="110" t="n">
        <f aca="false">SUM(HC287:HN287)/12</f>
        <v>12.125</v>
      </c>
      <c r="IA287" s="1" t="n">
        <f aca="false">IA286+1</f>
        <v>1937</v>
      </c>
      <c r="IB287" s="111" t="n">
        <v>1937</v>
      </c>
      <c r="IC287" s="109" t="n">
        <v>16.4</v>
      </c>
      <c r="ID287" s="109" t="n">
        <v>17.8</v>
      </c>
      <c r="IE287" s="109" t="n">
        <v>18.1</v>
      </c>
      <c r="IF287" s="109" t="n">
        <v>12.6</v>
      </c>
      <c r="IG287" s="109" t="n">
        <v>11.9</v>
      </c>
      <c r="IH287" s="109" t="n">
        <v>7.6</v>
      </c>
      <c r="II287" s="109" t="n">
        <v>6.1</v>
      </c>
      <c r="IJ287" s="109" t="n">
        <v>8.4</v>
      </c>
      <c r="IK287" s="109" t="n">
        <v>9.8</v>
      </c>
      <c r="IL287" s="109" t="n">
        <v>11.9</v>
      </c>
      <c r="IM287" s="109" t="n">
        <v>15.1</v>
      </c>
      <c r="IN287" s="109" t="n">
        <v>16.2</v>
      </c>
      <c r="IO287" s="110" t="n">
        <f aca="false">SUM(IC287:IN287)/12</f>
        <v>12.6583333333333</v>
      </c>
      <c r="JA287" s="1" t="n">
        <f aca="false">JA286+1</f>
        <v>1937</v>
      </c>
      <c r="JB287" s="113" t="s">
        <v>95</v>
      </c>
      <c r="JC287" s="109" t="n">
        <v>13.1</v>
      </c>
      <c r="JD287" s="109" t="n">
        <v>14.3</v>
      </c>
      <c r="JE287" s="109" t="n">
        <v>13.2</v>
      </c>
      <c r="JF287" s="109" t="n">
        <v>11.1</v>
      </c>
      <c r="JG287" s="109" t="n">
        <v>11.6</v>
      </c>
      <c r="JH287" s="109" t="n">
        <v>6.3</v>
      </c>
      <c r="JI287" s="109" t="n">
        <v>8.2</v>
      </c>
      <c r="JJ287" s="109" t="n">
        <v>9</v>
      </c>
      <c r="JK287" s="109" t="n">
        <v>9.6</v>
      </c>
      <c r="JL287" s="109" t="n">
        <v>10.8</v>
      </c>
      <c r="JM287" s="109" t="n">
        <v>12.5</v>
      </c>
      <c r="JN287" s="109" t="n">
        <v>13</v>
      </c>
      <c r="JO287" s="110" t="n">
        <f aca="false">SUM(JC287:JN287)/12</f>
        <v>11.0583333333333</v>
      </c>
      <c r="KA287" s="1" t="n">
        <f aca="false">KA286+1</f>
        <v>1937</v>
      </c>
      <c r="KB287" s="111" t="n">
        <v>1937</v>
      </c>
      <c r="KC287" s="109" t="n">
        <v>14.2</v>
      </c>
      <c r="KD287" s="109" t="n">
        <v>15.8</v>
      </c>
      <c r="KE287" s="109" t="n">
        <v>15.6</v>
      </c>
      <c r="KF287" s="109" t="n">
        <v>11.1</v>
      </c>
      <c r="KG287" s="109" t="n">
        <v>10.5</v>
      </c>
      <c r="KH287" s="109" t="n">
        <v>6.1</v>
      </c>
      <c r="KI287" s="109" t="n">
        <v>5</v>
      </c>
      <c r="KJ287" s="109" t="n">
        <v>6.7</v>
      </c>
      <c r="KK287" s="109" t="n">
        <v>7.7</v>
      </c>
      <c r="KL287" s="109" t="n">
        <v>10.1</v>
      </c>
      <c r="KM287" s="109" t="n">
        <v>12.8</v>
      </c>
      <c r="KN287" s="109" t="n">
        <v>14.8</v>
      </c>
      <c r="KO287" s="110" t="n">
        <f aca="false">SUM(KC287:KN287)/12</f>
        <v>10.8666666666667</v>
      </c>
      <c r="LA287" s="1" t="n">
        <f aca="false">LA286+1</f>
        <v>1937</v>
      </c>
      <c r="LB287" s="113" t="s">
        <v>95</v>
      </c>
      <c r="LC287" s="109" t="n">
        <v>13.8</v>
      </c>
      <c r="LD287" s="109" t="n">
        <v>15.8</v>
      </c>
      <c r="LE287" s="109" t="n">
        <v>14.5</v>
      </c>
      <c r="LF287" s="109" t="n">
        <v>10.4</v>
      </c>
      <c r="LG287" s="109" t="n">
        <v>9.9</v>
      </c>
      <c r="LH287" s="109" t="n">
        <v>5.1</v>
      </c>
      <c r="LI287" s="109" t="n">
        <v>3.7</v>
      </c>
      <c r="LJ287" s="109" t="n">
        <v>6.2</v>
      </c>
      <c r="LK287" s="109" t="n">
        <v>7.2</v>
      </c>
      <c r="LL287" s="109" t="n">
        <v>9.2</v>
      </c>
      <c r="LM287" s="109" t="n">
        <v>12.3</v>
      </c>
      <c r="LN287" s="109" t="n">
        <v>14.2</v>
      </c>
      <c r="LO287" s="110" t="n">
        <f aca="false">SUM(LC287:LN287)/12</f>
        <v>10.1916666666667</v>
      </c>
      <c r="MA287" s="1" t="n">
        <f aca="false">MA286+1</f>
        <v>1937</v>
      </c>
      <c r="MB287" s="111" t="n">
        <v>1937</v>
      </c>
      <c r="MC287" s="109" t="n">
        <v>12.1</v>
      </c>
      <c r="MD287" s="109" t="n">
        <v>14.1</v>
      </c>
      <c r="ME287" s="109" t="n">
        <v>12.2</v>
      </c>
      <c r="MF287" s="109" t="n">
        <v>9.9</v>
      </c>
      <c r="MG287" s="109" t="n">
        <v>10.4</v>
      </c>
      <c r="MH287" s="109" t="n">
        <v>4.8</v>
      </c>
      <c r="MI287" s="109" t="n">
        <v>4.8</v>
      </c>
      <c r="MJ287" s="109" t="n">
        <v>6.7</v>
      </c>
      <c r="MK287" s="109" t="n">
        <v>7.4</v>
      </c>
      <c r="ML287" s="109" t="n">
        <v>9.1</v>
      </c>
      <c r="MM287" s="109" t="n">
        <v>11.1</v>
      </c>
      <c r="MN287" s="109" t="n">
        <v>12.9</v>
      </c>
      <c r="MO287" s="110" t="n">
        <f aca="false">SUM(MC287:MN287)/12</f>
        <v>9.625</v>
      </c>
      <c r="NA287" s="1" t="n">
        <f aca="false">NA286+1</f>
        <v>1937</v>
      </c>
      <c r="NB287" s="113" t="s">
        <v>95</v>
      </c>
      <c r="NC287" s="109" t="n">
        <v>17.1</v>
      </c>
      <c r="ND287" s="109" t="n">
        <v>17.1</v>
      </c>
      <c r="NE287" s="109" t="n">
        <v>17.2</v>
      </c>
      <c r="NF287" s="109" t="n">
        <v>9.8</v>
      </c>
      <c r="NG287" s="109" t="n">
        <v>7.2</v>
      </c>
      <c r="NH287" s="109" t="n">
        <v>3.2</v>
      </c>
      <c r="NI287" s="109" t="n">
        <v>2.5</v>
      </c>
      <c r="NJ287" s="109" t="n">
        <v>6</v>
      </c>
      <c r="NK287" s="109" t="n">
        <v>7.7</v>
      </c>
      <c r="NL287" s="109" t="n">
        <v>12.1</v>
      </c>
      <c r="NM287" s="109" t="n">
        <v>15.9</v>
      </c>
      <c r="NN287" s="109" t="n">
        <v>16.5</v>
      </c>
      <c r="NO287" s="110" t="n">
        <f aca="false">SUM(NC287:NN287)/12</f>
        <v>11.025</v>
      </c>
      <c r="ON287" s="39" t="n">
        <f aca="false">(FO287+GO287+MO287)/3</f>
        <v>8.425</v>
      </c>
      <c r="OO287" s="40" t="n">
        <f aca="false">(AO287+BO287+EO287+HO287+JO287)/5</f>
        <v>11.5433333333333</v>
      </c>
      <c r="OP287" s="41" t="n">
        <f aca="false">(FO287+GO287+MO287+AO287+BO287+EO287+HO287+JO287)/8</f>
        <v>10.3739583333333</v>
      </c>
      <c r="PA287" s="114"/>
      <c r="PB287" s="115"/>
      <c r="PN287" s="28" t="n">
        <f aca="false">MAX(FC287:FN287,GC287:GN287,MC287:MN287)</f>
        <v>14.1</v>
      </c>
      <c r="PO287" s="29" t="n">
        <f aca="false">MIN(FC287:FN287,GC287:GN287,MC287:MN287)</f>
        <v>1.2</v>
      </c>
      <c r="PP287" s="30" t="n">
        <f aca="false">MAX(AC287:AN287,BC287:BN287,EC287:EN287,HC287:HN287,JC287:JN287)</f>
        <v>20.1</v>
      </c>
      <c r="PQ287" s="31" t="n">
        <f aca="false">MIN(AC287:AN287,BC287:BN287,EC287:EN287,HC287:HN287,JC287:JN287)</f>
        <v>2.8</v>
      </c>
      <c r="QU287" s="116" t="n">
        <f aca="false">AVERAGE(AH287,AI287,AJ287,BH287,BI287,BJ287,CH287,CI287,CJ287,DH287,DI287,DJ287,EH287,EI287,EJ287,FH287,FI287,FJ287,GH287,GI287,GJ287,HH287,HI287,HJ287,IH287,II287,IJ287,JH287,JI287,JJ287,KH287,KI287,KJ287,LH287,LI287,LJ287,MH287,MI287,MJ287,NH287,NI287,NJ287)</f>
        <v>5.88571428571429</v>
      </c>
      <c r="QV287" s="117" t="n">
        <f aca="false">AVERAGE(AC287,AD287,AN287,BC287,BD287,BN287,CC287,CD287,CN287,DC287,DD287,DN287,EC287,ED287,EN287,FC287,FD287,FN287,GC287,GD287,GN287,HC287,HD287,HN287,IC287,ID287,IN287,JC287,JD287,JN287,KC287,KD287,KN287,LC287,LD287,LN287,MC287,MD287,MN287,NC287,ND287,NN287,)</f>
        <v>14.2302325581395</v>
      </c>
      <c r="QW287" s="116" t="n">
        <f aca="false">AVERAGE(QU277:QU287)</f>
        <v>6.2487012987013</v>
      </c>
      <c r="QX287" s="118" t="n">
        <f aca="false">AVERAGE(QV277:QV287)</f>
        <v>13.9070119802678</v>
      </c>
    </row>
    <row r="288" customFormat="false" ht="12.9" hidden="false" customHeight="false" outlineLevel="0" collapsed="false">
      <c r="A288" s="101"/>
      <c r="B288" s="102" t="n">
        <f aca="false">AVERAGE(AO288,BO288,CO288,DO288,EO288,FO288,GO288,HO288,IO288,JO288,KO288,LO288,MO288,NO288)</f>
        <v>10.602876984127</v>
      </c>
      <c r="C288" s="103" t="n">
        <f aca="false">AVERAGE(B284:B288)</f>
        <v>10.5164087301587</v>
      </c>
      <c r="D288" s="104" t="n">
        <f aca="false">AVERAGE(B279:B288)</f>
        <v>10.319751984127</v>
      </c>
      <c r="E288" s="102" t="n">
        <f aca="false">AVERAGE(B269:B288)</f>
        <v>10.3018231074481</v>
      </c>
      <c r="F288" s="105" t="n">
        <f aca="false">AVERAGE(B239:B288)</f>
        <v>10.3464434153809</v>
      </c>
      <c r="G288" s="3" t="n">
        <f aca="false">MAX(AC288:AN288,BC288:BN288,CC288:CN288,DC288:DN288,EC288:EN288,FC288:FN288,GC288:GN288,HC288:HN288,IC288:IN288,JC288:JN288,KC288:KN288,LC288:LN288,MC288:MN288,NC288:NN288)</f>
        <v>20.4</v>
      </c>
      <c r="H288" s="106" t="n">
        <f aca="false">MEDIAN(AC288:AN288,BC288:BN288,CC288:CN288,DC288:DN288,EC288:EN288,FC288:FN288,GC288:GN288,HC288:HN288,IC288:IN288,JC288:JN288,KC288:KN288,LC288:LN288,MC288:MN288,NC288:NN288)</f>
        <v>10.7</v>
      </c>
      <c r="I288" s="5" t="n">
        <f aca="false">MIN(AC288:AN288,BC288:BN288,CC288:CN288,DC288:DN288,EC288:EN288,FC288:FN288,GC288:GN288,HC288:HN288,IC288:IN288,JC288:JN288,KC288:KN288,LC288:LN288,MC288:MN288,NC288:NN288)</f>
        <v>3.5</v>
      </c>
      <c r="J288" s="107" t="n">
        <f aca="false">(G288+I288)/2</f>
        <v>11.95</v>
      </c>
      <c r="AA288" s="1" t="n">
        <f aca="false">AA287+1</f>
        <v>20</v>
      </c>
      <c r="AB288" s="108" t="n">
        <v>1938</v>
      </c>
      <c r="AC288" s="109" t="n">
        <v>16.5</v>
      </c>
      <c r="AD288" s="109" t="n">
        <v>16.7</v>
      </c>
      <c r="AE288" s="109" t="n">
        <v>15.7</v>
      </c>
      <c r="AF288" s="109" t="n">
        <v>13.7</v>
      </c>
      <c r="AG288" s="109" t="n">
        <v>11.1</v>
      </c>
      <c r="AH288" s="109" t="n">
        <v>7.8</v>
      </c>
      <c r="AI288" s="109" t="n">
        <v>7.5</v>
      </c>
      <c r="AJ288" s="109" t="n">
        <v>7.8</v>
      </c>
      <c r="AK288" s="109" t="n">
        <v>9.2</v>
      </c>
      <c r="AL288" s="109" t="n">
        <v>11.8</v>
      </c>
      <c r="AM288" s="109" t="n">
        <v>13.9</v>
      </c>
      <c r="AN288" s="109" t="n">
        <v>15.3</v>
      </c>
      <c r="AO288" s="110" t="n">
        <f aca="false">SUM(AC288:AN288)/12</f>
        <v>12.25</v>
      </c>
      <c r="BA288" s="1" t="n">
        <f aca="false">BA287+1</f>
        <v>1938</v>
      </c>
      <c r="BB288" s="111" t="n">
        <v>1938</v>
      </c>
      <c r="BC288" s="109" t="n">
        <v>14.1</v>
      </c>
      <c r="BD288" s="109" t="n">
        <v>14.2</v>
      </c>
      <c r="BE288" s="109" t="n">
        <v>13.4</v>
      </c>
      <c r="BF288" s="109" t="n">
        <v>11.6</v>
      </c>
      <c r="BG288" s="109" t="n">
        <v>7.7</v>
      </c>
      <c r="BH288" s="109" t="n">
        <v>5.3</v>
      </c>
      <c r="BI288" s="109" t="n">
        <v>5</v>
      </c>
      <c r="BJ288" s="109" t="n">
        <v>5.2</v>
      </c>
      <c r="BK288" s="109" t="n">
        <v>6.9</v>
      </c>
      <c r="BL288" s="109" t="n">
        <v>8.8</v>
      </c>
      <c r="BM288" s="109" t="n">
        <v>12.1</v>
      </c>
      <c r="BN288" s="109" t="n">
        <v>13.3</v>
      </c>
      <c r="BO288" s="110" t="n">
        <f aca="false">SUM(BC288:BN288)/12</f>
        <v>9.8</v>
      </c>
      <c r="CA288" s="1" t="n">
        <f aca="false">CA287+1</f>
        <v>1938</v>
      </c>
      <c r="CB288" s="111" t="n">
        <v>1938</v>
      </c>
      <c r="CC288" s="109" t="n">
        <v>14.9</v>
      </c>
      <c r="CD288" s="109" t="n">
        <v>14.7</v>
      </c>
      <c r="CE288" s="109" t="n">
        <v>15.5</v>
      </c>
      <c r="CF288" s="109" t="n">
        <v>13.3</v>
      </c>
      <c r="CG288" s="109" t="n">
        <v>11</v>
      </c>
      <c r="CH288" s="109" t="n">
        <v>8.7</v>
      </c>
      <c r="CI288" s="109" t="n">
        <v>8.4</v>
      </c>
      <c r="CJ288" s="109" t="n">
        <v>8.6</v>
      </c>
      <c r="CK288" s="109" t="n">
        <v>9.2</v>
      </c>
      <c r="CL288" s="109" t="n">
        <v>10.7</v>
      </c>
      <c r="CM288" s="109" t="n">
        <v>12.9</v>
      </c>
      <c r="CN288" s="109" t="n">
        <v>14.1</v>
      </c>
      <c r="CO288" s="110" t="n">
        <f aca="false">SUM(CC288:CN288)/12</f>
        <v>11.8333333333333</v>
      </c>
      <c r="DA288" s="1" t="n">
        <f aca="false">DA287+1</f>
        <v>1938</v>
      </c>
      <c r="DB288" s="111" t="n">
        <v>1938</v>
      </c>
      <c r="DC288" s="109" t="n">
        <v>13.4</v>
      </c>
      <c r="DD288" s="109" t="n">
        <v>13</v>
      </c>
      <c r="DE288" s="109" t="n">
        <v>11.7</v>
      </c>
      <c r="DF288" s="109" t="n">
        <v>10.1</v>
      </c>
      <c r="DG288" s="109" t="n">
        <v>7.1</v>
      </c>
      <c r="DH288" s="109" t="n">
        <v>4</v>
      </c>
      <c r="DI288" s="109" t="n">
        <v>3.5</v>
      </c>
      <c r="DJ288" s="109" t="n">
        <v>4.1</v>
      </c>
      <c r="DK288" s="109" t="n">
        <v>5.2</v>
      </c>
      <c r="DL288" s="109" t="n">
        <v>7.8</v>
      </c>
      <c r="DM288" s="109" t="n">
        <v>9.9</v>
      </c>
      <c r="DN288" s="109" t="n">
        <v>11.7</v>
      </c>
      <c r="DO288" s="110" t="n">
        <f aca="false">SUM(DC288:DN288)/12</f>
        <v>8.45833333333333</v>
      </c>
      <c r="EA288" s="1" t="n">
        <f aca="false">EA287+1</f>
        <v>1938</v>
      </c>
      <c r="EB288" s="113" t="s">
        <v>96</v>
      </c>
      <c r="EC288" s="109" t="n">
        <v>20.2</v>
      </c>
      <c r="ED288" s="109" t="n">
        <v>18.5</v>
      </c>
      <c r="EE288" s="109" t="n">
        <v>17.2</v>
      </c>
      <c r="EF288" s="109" t="n">
        <v>11.9</v>
      </c>
      <c r="EG288" s="109" t="n">
        <v>9.5</v>
      </c>
      <c r="EH288" s="109" t="n">
        <v>5.2</v>
      </c>
      <c r="EI288" s="109" t="n">
        <v>4.6</v>
      </c>
      <c r="EJ288" s="109" t="n">
        <v>5.1</v>
      </c>
      <c r="EK288" s="109" t="n">
        <v>8.7</v>
      </c>
      <c r="EL288" s="109" t="n">
        <v>13.4</v>
      </c>
      <c r="EM288" s="109" t="n">
        <v>16.8</v>
      </c>
      <c r="EN288" s="109" t="n">
        <v>20.4</v>
      </c>
      <c r="EO288" s="110" t="n">
        <f aca="false">SUM(EC288:EN288)/12</f>
        <v>12.625</v>
      </c>
      <c r="FA288" s="1" t="n">
        <f aca="false">FA287+1</f>
        <v>1938</v>
      </c>
      <c r="FB288" s="111" t="n">
        <v>1938</v>
      </c>
      <c r="FC288" s="109" t="n">
        <v>11.7</v>
      </c>
      <c r="FD288" s="109" t="n">
        <v>11.6</v>
      </c>
      <c r="FE288" s="109" t="n">
        <v>12.2</v>
      </c>
      <c r="FF288" s="109" t="n">
        <v>9.7</v>
      </c>
      <c r="FG288" s="109" t="n">
        <v>6.4</v>
      </c>
      <c r="FH288" s="109" t="n">
        <v>4.4</v>
      </c>
      <c r="FI288" s="109" t="n">
        <v>3.6</v>
      </c>
      <c r="FJ288" s="109" t="n">
        <v>4.4</v>
      </c>
      <c r="FK288" s="109" t="n">
        <v>5.3</v>
      </c>
      <c r="FL288" s="109" t="n">
        <v>6.6</v>
      </c>
      <c r="FM288" s="109" t="n">
        <v>9.2</v>
      </c>
      <c r="FN288" s="109" t="n">
        <v>10.8</v>
      </c>
      <c r="FO288" s="110" t="n">
        <f aca="false">SUM(FC288:FN288)/12</f>
        <v>7.99166666666667</v>
      </c>
      <c r="GA288" s="1" t="n">
        <f aca="false">GA287+1</f>
        <v>1938</v>
      </c>
      <c r="GB288" s="112" t="n">
        <v>1938</v>
      </c>
      <c r="GC288" s="122" t="n">
        <f aca="false">AVERAGE(GC285:GC287)</f>
        <v>10.1333333333333</v>
      </c>
      <c r="GD288" s="122" t="n">
        <f aca="false">AVERAGE(GD285:GD287)</f>
        <v>10.8333333333333</v>
      </c>
      <c r="GE288" s="122" t="n">
        <f aca="false">AVERAGE(GE285:GE287)</f>
        <v>10.4</v>
      </c>
      <c r="GF288" s="120" t="n">
        <f aca="false">(GF285+GF286+GF287+GF289+GF290+GF291)/6</f>
        <v>8.75</v>
      </c>
      <c r="GG288" s="120" t="n">
        <f aca="false">(GG285+GG286+GG287+GG289+GG290+GG291)/6</f>
        <v>6.43333333333333</v>
      </c>
      <c r="GH288" s="120" t="n">
        <f aca="false">(GH285+GH286+GH287+GH289+GH290+GH291)/6</f>
        <v>5.18333333333333</v>
      </c>
      <c r="GI288" s="120" t="n">
        <f aca="false">(GI285+GI286+GI287+GI289+GI290+GI291)/6</f>
        <v>4.75</v>
      </c>
      <c r="GJ288" s="120" t="n">
        <f aca="false">(GJ285+GJ286+GJ287+GJ289+GJ290+GJ291)/6</f>
        <v>5.63333333333333</v>
      </c>
      <c r="GK288" s="120" t="n">
        <f aca="false">(GK285+GK286+GK287+GK289+GK290+GK291)/6</f>
        <v>6.13333333333333</v>
      </c>
      <c r="GL288" s="109" t="n">
        <v>15</v>
      </c>
      <c r="GM288" s="120" t="n">
        <f aca="false">(GM285+GM286+GM287+GM289+GM290+GM291)/6</f>
        <v>8.78333333333333</v>
      </c>
      <c r="GN288" s="120" t="n">
        <f aca="false">(GN285+GN286+GN287+GN289+GN290+GN291)/6</f>
        <v>10.45</v>
      </c>
      <c r="GO288" s="110" t="n">
        <f aca="false">SUM(GC288:GN288)/12</f>
        <v>8.54027777777778</v>
      </c>
      <c r="HA288" s="1" t="n">
        <f aca="false">HA287+1</f>
        <v>1938</v>
      </c>
      <c r="HB288" s="113" t="s">
        <v>96</v>
      </c>
      <c r="HC288" s="109" t="n">
        <v>15.2</v>
      </c>
      <c r="HD288" s="109" t="n">
        <v>14.8</v>
      </c>
      <c r="HE288" s="109" t="n">
        <v>15.6</v>
      </c>
      <c r="HF288" s="109" t="n">
        <v>13.5</v>
      </c>
      <c r="HG288" s="109" t="n">
        <v>11.7</v>
      </c>
      <c r="HH288" s="109" t="n">
        <v>8.7</v>
      </c>
      <c r="HI288" s="109" t="n">
        <v>8.1</v>
      </c>
      <c r="HJ288" s="109" t="n">
        <v>8.5</v>
      </c>
      <c r="HK288" s="109" t="n">
        <v>9</v>
      </c>
      <c r="HL288" s="109" t="n">
        <v>10.7</v>
      </c>
      <c r="HM288" s="109" t="n">
        <v>13.3</v>
      </c>
      <c r="HN288" s="109" t="n">
        <v>14.4</v>
      </c>
      <c r="HO288" s="110" t="n">
        <f aca="false">SUM(HC288:HN288)/12</f>
        <v>11.9583333333333</v>
      </c>
      <c r="IA288" s="1" t="n">
        <f aca="false">IA287+1</f>
        <v>1938</v>
      </c>
      <c r="IB288" s="111" t="n">
        <v>1938</v>
      </c>
      <c r="IC288" s="109" t="n">
        <v>16.8</v>
      </c>
      <c r="ID288" s="109" t="n">
        <v>17.3</v>
      </c>
      <c r="IE288" s="109" t="n">
        <v>15.7</v>
      </c>
      <c r="IF288" s="109" t="n">
        <v>13.3</v>
      </c>
      <c r="IG288" s="109" t="n">
        <v>9.7</v>
      </c>
      <c r="IH288" s="109" t="n">
        <v>7.9</v>
      </c>
      <c r="II288" s="109" t="n">
        <v>7.4</v>
      </c>
      <c r="IJ288" s="109" t="n">
        <v>7.3</v>
      </c>
      <c r="IK288" s="109" t="n">
        <v>9.5</v>
      </c>
      <c r="IL288" s="109" t="n">
        <v>11.2</v>
      </c>
      <c r="IM288" s="109" t="n">
        <v>15.9</v>
      </c>
      <c r="IN288" s="109" t="n">
        <v>16.4</v>
      </c>
      <c r="IO288" s="110" t="n">
        <f aca="false">SUM(IC288:IN288)/12</f>
        <v>12.3666666666667</v>
      </c>
      <c r="JA288" s="1" t="n">
        <f aca="false">JA287+1</f>
        <v>1938</v>
      </c>
      <c r="JB288" s="113" t="s">
        <v>96</v>
      </c>
      <c r="JC288" s="109" t="n">
        <v>13.8</v>
      </c>
      <c r="JD288" s="109" t="n">
        <v>14.4</v>
      </c>
      <c r="JE288" s="109" t="n">
        <v>13.6</v>
      </c>
      <c r="JF288" s="109" t="n">
        <v>12.5</v>
      </c>
      <c r="JG288" s="109" t="n">
        <v>10.3</v>
      </c>
      <c r="JH288" s="109" t="n">
        <v>8.9</v>
      </c>
      <c r="JI288" s="109" t="n">
        <v>7.8</v>
      </c>
      <c r="JJ288" s="109" t="n">
        <v>7.8</v>
      </c>
      <c r="JK288" s="109" t="n">
        <v>9.4</v>
      </c>
      <c r="JL288" s="109" t="n">
        <v>10.4</v>
      </c>
      <c r="JM288" s="109" t="n">
        <v>11.9</v>
      </c>
      <c r="JN288" s="109" t="n">
        <v>12.5</v>
      </c>
      <c r="JO288" s="110" t="n">
        <f aca="false">SUM(JC288:JN288)/12</f>
        <v>11.1083333333333</v>
      </c>
      <c r="KA288" s="1" t="n">
        <f aca="false">KA287+1</f>
        <v>1938</v>
      </c>
      <c r="KB288" s="111" t="n">
        <v>1938</v>
      </c>
      <c r="KC288" s="109" t="n">
        <v>15.4</v>
      </c>
      <c r="KD288" s="109" t="n">
        <v>15.4</v>
      </c>
      <c r="KE288" s="109" t="n">
        <v>14.4</v>
      </c>
      <c r="KF288" s="109" t="n">
        <v>12.6</v>
      </c>
      <c r="KG288" s="109" t="n">
        <v>9.4</v>
      </c>
      <c r="KH288" s="109" t="n">
        <v>5.7</v>
      </c>
      <c r="KI288" s="109" t="n">
        <v>5.4</v>
      </c>
      <c r="KJ288" s="109" t="n">
        <v>5.1</v>
      </c>
      <c r="KK288" s="109" t="n">
        <v>6.3</v>
      </c>
      <c r="KL288" s="109" t="n">
        <v>8.9</v>
      </c>
      <c r="KM288" s="109" t="n">
        <v>12.6</v>
      </c>
      <c r="KN288" s="109" t="n">
        <v>13.8</v>
      </c>
      <c r="KO288" s="110" t="n">
        <f aca="false">SUM(KC288:KN288)/12</f>
        <v>10.4166666666667</v>
      </c>
      <c r="LA288" s="1" t="n">
        <f aca="false">LA287+1</f>
        <v>1938</v>
      </c>
      <c r="LB288" s="113" t="s">
        <v>96</v>
      </c>
      <c r="LC288" s="109" t="n">
        <v>14.4</v>
      </c>
      <c r="LD288" s="109" t="n">
        <v>14.4</v>
      </c>
      <c r="LE288" s="109" t="n">
        <v>14</v>
      </c>
      <c r="LF288" s="109" t="n">
        <v>11.5</v>
      </c>
      <c r="LG288" s="109" t="n">
        <v>7.6</v>
      </c>
      <c r="LH288" s="109" t="n">
        <v>5.2</v>
      </c>
      <c r="LI288" s="109" t="n">
        <v>5.6</v>
      </c>
      <c r="LJ288" s="109" t="n">
        <v>4.7</v>
      </c>
      <c r="LK288" s="109" t="n">
        <v>6.5</v>
      </c>
      <c r="LL288" s="109" t="n">
        <v>8.6</v>
      </c>
      <c r="LM288" s="109" t="n">
        <v>12</v>
      </c>
      <c r="LN288" s="109" t="n">
        <v>13.7</v>
      </c>
      <c r="LO288" s="110" t="n">
        <f aca="false">SUM(LC288:LN288)/12</f>
        <v>9.85</v>
      </c>
      <c r="MA288" s="1" t="n">
        <f aca="false">MA287+1</f>
        <v>1938</v>
      </c>
      <c r="MB288" s="111" t="n">
        <v>1938</v>
      </c>
      <c r="MC288" s="109" t="n">
        <v>13.7</v>
      </c>
      <c r="MD288" s="109" t="n">
        <v>13.2</v>
      </c>
      <c r="ME288" s="109" t="n">
        <v>12.9</v>
      </c>
      <c r="MF288" s="109" t="n">
        <v>11.4</v>
      </c>
      <c r="MG288" s="109" t="n">
        <v>7.8</v>
      </c>
      <c r="MH288" s="109" t="n">
        <v>5.8</v>
      </c>
      <c r="MI288" s="109" t="n">
        <v>5.5</v>
      </c>
      <c r="MJ288" s="109" t="n">
        <v>5.6</v>
      </c>
      <c r="MK288" s="109" t="n">
        <v>6.7</v>
      </c>
      <c r="ML288" s="109" t="n">
        <v>8.3</v>
      </c>
      <c r="MM288" s="109" t="n">
        <v>10.7</v>
      </c>
      <c r="MN288" s="109" t="n">
        <v>12.4</v>
      </c>
      <c r="MO288" s="110" t="n">
        <f aca="false">SUM(MC288:MN288)/12</f>
        <v>9.5</v>
      </c>
      <c r="NA288" s="1" t="n">
        <f aca="false">NA287+1</f>
        <v>1938</v>
      </c>
      <c r="NB288" s="113" t="s">
        <v>96</v>
      </c>
      <c r="NC288" s="109" t="n">
        <v>17.8</v>
      </c>
      <c r="ND288" s="109" t="n">
        <v>17</v>
      </c>
      <c r="NE288" s="109" t="n">
        <v>16.6</v>
      </c>
      <c r="NF288" s="109" t="n">
        <v>11.4</v>
      </c>
      <c r="NG288" s="109" t="n">
        <v>8.3</v>
      </c>
      <c r="NH288" s="109" t="n">
        <v>5.1</v>
      </c>
      <c r="NI288" s="109" t="n">
        <v>6.2</v>
      </c>
      <c r="NJ288" s="109" t="n">
        <v>4.7</v>
      </c>
      <c r="NK288" s="109" t="n">
        <v>7.9</v>
      </c>
      <c r="NL288" s="109" t="n">
        <v>11.7</v>
      </c>
      <c r="NM288" s="109" t="n">
        <v>16</v>
      </c>
      <c r="NN288" s="109" t="n">
        <v>18.2</v>
      </c>
      <c r="NO288" s="110" t="n">
        <f aca="false">SUM(NC288:NN288)/12</f>
        <v>11.7416666666667</v>
      </c>
      <c r="ON288" s="39" t="n">
        <f aca="false">(FO288+GO288+MO288)/3</f>
        <v>8.67731481481482</v>
      </c>
      <c r="OO288" s="40" t="n">
        <f aca="false">(AO288+BO288+EO288+HO288+JO288)/5</f>
        <v>11.5483333333333</v>
      </c>
      <c r="OP288" s="41" t="n">
        <f aca="false">(FO288+GO288+MO288+AO288+BO288+EO288+HO288+JO288)/8</f>
        <v>10.4717013888889</v>
      </c>
      <c r="PA288" s="114"/>
      <c r="PB288" s="115"/>
      <c r="PN288" s="28" t="n">
        <f aca="false">MAX(FC288:FN288,GC288:GN288,MC288:MN288)</f>
        <v>15</v>
      </c>
      <c r="PO288" s="29" t="n">
        <f aca="false">MIN(FC288:FN288,GC288:GN288,MC288:MN288)</f>
        <v>3.6</v>
      </c>
      <c r="PP288" s="30" t="n">
        <f aca="false">MAX(AC288:AN288,BC288:BN288,EC288:EN288,HC288:HN288,JC288:JN288)</f>
        <v>20.4</v>
      </c>
      <c r="PQ288" s="31" t="n">
        <f aca="false">MIN(AC288:AN288,BC288:BN288,EC288:EN288,HC288:HN288,JC288:JN288)</f>
        <v>4.6</v>
      </c>
      <c r="QU288" s="116" t="n">
        <f aca="false">AVERAGE(AH288,AI288,AJ288,BH288,BI288,BJ288,CH288,CI288,CJ288,DH288,DI288,DJ288,EH288,EI288,EJ288,FH288,FI288,FJ288,GH288,GI288,GJ288,HH288,HI288,HJ288,IH288,II288,IJ288,JH288,JI288,JJ288,KH288,KI288,KJ288,LH288,LI288,LJ288,MH288,MI288,MJ288,NH288,NI288,NJ288)</f>
        <v>6.08968253968254</v>
      </c>
      <c r="QV288" s="117" t="n">
        <f aca="false">AVERAGE(AC288,AD288,AN288,BC288,BD288,BN288,CC288,CD288,CN288,DC288,DD288,DN288,EC288,ED288,EN288,FC288,FD288,FN288,GC288,GD288,GN288,HC288,HD288,HN288,IC288,ID288,IN288,JC288,JD288,JN288,KC288,KD288,KN288,LC288,LD288,LN288,MC288,MD288,MN288,NC288,ND288,NN288,)</f>
        <v>14.2213178294574</v>
      </c>
      <c r="QW288" s="116" t="n">
        <f aca="false">AVERAGE(QU278:QU288)</f>
        <v>6.247113997114</v>
      </c>
      <c r="QX288" s="118" t="n">
        <f aca="false">AVERAGE(QV278:QV288)</f>
        <v>13.9600775193798</v>
      </c>
    </row>
    <row r="289" customFormat="false" ht="12.9" hidden="false" customHeight="false" outlineLevel="0" collapsed="false">
      <c r="A289" s="101"/>
      <c r="B289" s="102" t="n">
        <f aca="false">AVERAGE(AO289,BO289,CO289,DO289,EO289,FO289,GO289,HO289,IO289,JO289,KO289,LO289,MO289,NO289)</f>
        <v>10.7104166666667</v>
      </c>
      <c r="C289" s="103" t="n">
        <f aca="false">AVERAGE(B285:B289)</f>
        <v>10.5224206349206</v>
      </c>
      <c r="D289" s="104" t="n">
        <f aca="false">AVERAGE(B280:B289)</f>
        <v>10.4188293650794</v>
      </c>
      <c r="E289" s="102" t="n">
        <f aca="false">AVERAGE(B270:B289)</f>
        <v>10.311414453602</v>
      </c>
      <c r="F289" s="105" t="n">
        <f aca="false">AVERAGE(B240:B289)</f>
        <v>10.345937463</v>
      </c>
      <c r="G289" s="3" t="n">
        <f aca="false">MAX(AC289:AN289,BC289:BN289,CC289:CN289,DC289:DN289,EC289:EN289,FC289:FN289,GC289:GN289,HC289:HN289,IC289:IN289,JC289:JN289,KC289:KN289,LC289:LN289,MC289:MN289,NC289:NN289)</f>
        <v>24.4</v>
      </c>
      <c r="H289" s="106" t="n">
        <f aca="false">MEDIAN(AC289:AN289,BC289:BN289,CC289:CN289,DC289:DN289,EC289:EN289,FC289:FN289,GC289:GN289,HC289:HN289,IC289:IN289,JC289:JN289,KC289:KN289,LC289:LN289,MC289:MN289,NC289:NN289)</f>
        <v>10.4</v>
      </c>
      <c r="I289" s="5" t="n">
        <f aca="false">MIN(AC289:AN289,BC289:BN289,CC289:CN289,DC289:DN289,EC289:EN289,FC289:FN289,GC289:GN289,HC289:HN289,IC289:IN289,JC289:JN289,KC289:KN289,LC289:LN289,MC289:MN289,NC289:NN289)</f>
        <v>3.4</v>
      </c>
      <c r="J289" s="107" t="n">
        <f aca="false">(G289+I289)/2</f>
        <v>13.9</v>
      </c>
      <c r="AA289" s="1" t="n">
        <f aca="false">AA288+1</f>
        <v>21</v>
      </c>
      <c r="AB289" s="108" t="n">
        <v>1939</v>
      </c>
      <c r="AC289" s="109" t="n">
        <v>20.1</v>
      </c>
      <c r="AD289" s="109" t="n">
        <v>17.4</v>
      </c>
      <c r="AE289" s="109" t="n">
        <v>14.9</v>
      </c>
      <c r="AF289" s="109" t="n">
        <v>14</v>
      </c>
      <c r="AG289" s="109" t="n">
        <v>11.7</v>
      </c>
      <c r="AH289" s="109" t="n">
        <v>9.1</v>
      </c>
      <c r="AI289" s="109" t="n">
        <v>8</v>
      </c>
      <c r="AJ289" s="109" t="n">
        <v>7.4</v>
      </c>
      <c r="AK289" s="109" t="n">
        <v>8.7</v>
      </c>
      <c r="AL289" s="109" t="n">
        <v>10.8</v>
      </c>
      <c r="AM289" s="109" t="n">
        <v>13.3</v>
      </c>
      <c r="AN289" s="109" t="n">
        <v>12.8</v>
      </c>
      <c r="AO289" s="110" t="n">
        <f aca="false">SUM(AC289:AN289)/12</f>
        <v>12.35</v>
      </c>
      <c r="BA289" s="1" t="n">
        <f aca="false">BA288+1</f>
        <v>1939</v>
      </c>
      <c r="BB289" s="111" t="n">
        <v>1939</v>
      </c>
      <c r="BC289" s="109" t="n">
        <v>18.3</v>
      </c>
      <c r="BD289" s="109" t="n">
        <v>15.5</v>
      </c>
      <c r="BE289" s="109" t="n">
        <v>12.3</v>
      </c>
      <c r="BF289" s="109" t="n">
        <v>11.3</v>
      </c>
      <c r="BG289" s="109" t="n">
        <v>8.8</v>
      </c>
      <c r="BH289" s="109" t="n">
        <v>7.3</v>
      </c>
      <c r="BI289" s="109" t="n">
        <v>5.2</v>
      </c>
      <c r="BJ289" s="109" t="n">
        <v>5.7</v>
      </c>
      <c r="BK289" s="109" t="n">
        <v>6.4</v>
      </c>
      <c r="BL289" s="109" t="n">
        <v>8.2</v>
      </c>
      <c r="BM289" s="109" t="n">
        <v>11.3</v>
      </c>
      <c r="BN289" s="109" t="n">
        <v>11</v>
      </c>
      <c r="BO289" s="110" t="n">
        <f aca="false">SUM(BC289:BN289)/12</f>
        <v>10.1083333333333</v>
      </c>
      <c r="CA289" s="1" t="n">
        <f aca="false">CA288+1</f>
        <v>1939</v>
      </c>
      <c r="CB289" s="111" t="n">
        <v>1939</v>
      </c>
      <c r="CC289" s="109" t="n">
        <v>16.3</v>
      </c>
      <c r="CD289" s="109" t="n">
        <v>14.6</v>
      </c>
      <c r="CE289" s="109" t="n">
        <v>13.8</v>
      </c>
      <c r="CF289" s="109" t="n">
        <v>13.3</v>
      </c>
      <c r="CG289" s="109" t="n">
        <v>12.3</v>
      </c>
      <c r="CH289" s="109" t="n">
        <v>9.4</v>
      </c>
      <c r="CI289" s="109" t="n">
        <v>8.5</v>
      </c>
      <c r="CJ289" s="109" t="n">
        <v>7.6</v>
      </c>
      <c r="CK289" s="109" t="n">
        <v>8.6</v>
      </c>
      <c r="CL289" s="109" t="n">
        <v>9.3</v>
      </c>
      <c r="CM289" s="109" t="n">
        <v>12</v>
      </c>
      <c r="CN289" s="109" t="n">
        <v>11.5</v>
      </c>
      <c r="CO289" s="110" t="n">
        <f aca="false">SUM(CC289:CN289)/12</f>
        <v>11.4333333333333</v>
      </c>
      <c r="DA289" s="1" t="n">
        <f aca="false">DA288+1</f>
        <v>1939</v>
      </c>
      <c r="DB289" s="111" t="n">
        <v>1939</v>
      </c>
      <c r="DC289" s="109" t="n">
        <v>17.3</v>
      </c>
      <c r="DD289" s="109" t="n">
        <v>15.2</v>
      </c>
      <c r="DE289" s="109" t="n">
        <v>11.2</v>
      </c>
      <c r="DF289" s="109" t="n">
        <v>9.7</v>
      </c>
      <c r="DG289" s="109" t="n">
        <v>7.9</v>
      </c>
      <c r="DH289" s="109" t="n">
        <v>5.2</v>
      </c>
      <c r="DI289" s="109" t="n">
        <v>3.4</v>
      </c>
      <c r="DJ289" s="109" t="n">
        <v>4.2</v>
      </c>
      <c r="DK289" s="109" t="n">
        <v>5.1</v>
      </c>
      <c r="DL289" s="109" t="n">
        <v>6.8</v>
      </c>
      <c r="DM289" s="109" t="n">
        <v>10.4</v>
      </c>
      <c r="DN289" s="109" t="n">
        <v>9.6</v>
      </c>
      <c r="DO289" s="110" t="n">
        <f aca="false">SUM(DC289:DN289)/12</f>
        <v>8.83333333333333</v>
      </c>
      <c r="EA289" s="1" t="n">
        <f aca="false">EA288+1</f>
        <v>1939</v>
      </c>
      <c r="EB289" s="113" t="s">
        <v>97</v>
      </c>
      <c r="EC289" s="109" t="n">
        <v>24.4</v>
      </c>
      <c r="ED289" s="109" t="n">
        <v>20.6</v>
      </c>
      <c r="EE289" s="120" t="n">
        <f aca="false">(EE286+EE287+EE288+EE290+EE291+EE292)/6</f>
        <v>17.5166666666667</v>
      </c>
      <c r="EF289" s="109" t="n">
        <v>12.9</v>
      </c>
      <c r="EG289" s="109" t="n">
        <v>9</v>
      </c>
      <c r="EH289" s="109" t="n">
        <v>7.2</v>
      </c>
      <c r="EI289" s="109" t="n">
        <v>4.8</v>
      </c>
      <c r="EJ289" s="109" t="n">
        <v>5.3</v>
      </c>
      <c r="EK289" s="109" t="n">
        <v>6.8</v>
      </c>
      <c r="EL289" s="109" t="n">
        <v>12.4</v>
      </c>
      <c r="EM289" s="109" t="n">
        <v>15.6</v>
      </c>
      <c r="EN289" s="109" t="n">
        <v>17</v>
      </c>
      <c r="EO289" s="110" t="n">
        <f aca="false">SUM(EC289:EN289)/12</f>
        <v>12.7930555555556</v>
      </c>
      <c r="FA289" s="1" t="n">
        <f aca="false">FA288+1</f>
        <v>1939</v>
      </c>
      <c r="FB289" s="111" t="n">
        <v>1939</v>
      </c>
      <c r="FC289" s="109" t="n">
        <v>14</v>
      </c>
      <c r="FD289" s="109" t="n">
        <v>11.9</v>
      </c>
      <c r="FE289" s="109" t="n">
        <v>10.1</v>
      </c>
      <c r="FF289" s="109" t="n">
        <v>9.4</v>
      </c>
      <c r="FG289" s="109" t="n">
        <v>7.7</v>
      </c>
      <c r="FH289" s="109" t="n">
        <v>6.6</v>
      </c>
      <c r="FI289" s="109" t="n">
        <v>4.1</v>
      </c>
      <c r="FJ289" s="109" t="n">
        <v>5.1</v>
      </c>
      <c r="FK289" s="109" t="n">
        <v>6.1</v>
      </c>
      <c r="FL289" s="109" t="n">
        <v>5.3</v>
      </c>
      <c r="FM289" s="109" t="n">
        <v>9.5</v>
      </c>
      <c r="FN289" s="109" t="n">
        <v>8.4</v>
      </c>
      <c r="FO289" s="110" t="n">
        <f aca="false">SUM(FC289:FN289)/12</f>
        <v>8.18333333333333</v>
      </c>
      <c r="GA289" s="1" t="n">
        <f aca="false">GA288+1</f>
        <v>1939</v>
      </c>
      <c r="GB289" s="112" t="n">
        <v>1939</v>
      </c>
      <c r="GC289" s="122" t="n">
        <f aca="false">AVERAGE(GC290:GC292)</f>
        <v>11.1666666666667</v>
      </c>
      <c r="GD289" s="122" t="n">
        <f aca="false">AVERAGE(GD290:GD292)</f>
        <v>10.8333333333333</v>
      </c>
      <c r="GE289" s="122" t="n">
        <f aca="false">AVERAGE(GE290:GE292)</f>
        <v>10.3333333333333</v>
      </c>
      <c r="GF289" s="109" t="n">
        <v>10.6</v>
      </c>
      <c r="GG289" s="109" t="n">
        <v>8.9</v>
      </c>
      <c r="GH289" s="109" t="n">
        <v>7</v>
      </c>
      <c r="GI289" s="109" t="n">
        <v>4.1</v>
      </c>
      <c r="GJ289" s="109" t="n">
        <v>6.6</v>
      </c>
      <c r="GK289" s="109" t="n">
        <v>7.4</v>
      </c>
      <c r="GL289" s="109" t="n">
        <v>7.7</v>
      </c>
      <c r="GM289" s="109" t="n">
        <v>10.3</v>
      </c>
      <c r="GN289" s="109" t="n">
        <v>9.4</v>
      </c>
      <c r="GO289" s="110" t="n">
        <f aca="false">SUM(GC289:GN289)/12</f>
        <v>8.69444444444445</v>
      </c>
      <c r="HA289" s="1" t="n">
        <f aca="false">HA288+1</f>
        <v>1939</v>
      </c>
      <c r="HB289" s="113" t="s">
        <v>97</v>
      </c>
      <c r="HC289" s="109" t="n">
        <v>17.2</v>
      </c>
      <c r="HD289" s="109" t="n">
        <v>16.4</v>
      </c>
      <c r="HE289" s="109" t="n">
        <v>14.6</v>
      </c>
      <c r="HF289" s="109" t="n">
        <v>13.4</v>
      </c>
      <c r="HG289" s="109" t="n">
        <v>12.2</v>
      </c>
      <c r="HH289" s="109" t="n">
        <v>9.7</v>
      </c>
      <c r="HI289" s="109" t="n">
        <v>8.7</v>
      </c>
      <c r="HJ289" s="109" t="n">
        <v>8.6</v>
      </c>
      <c r="HK289" s="109" t="n">
        <v>9.2</v>
      </c>
      <c r="HL289" s="109" t="n">
        <v>9.9</v>
      </c>
      <c r="HM289" s="109" t="n">
        <v>12.5</v>
      </c>
      <c r="HN289" s="109" t="n">
        <v>12.3</v>
      </c>
      <c r="HO289" s="110" t="n">
        <f aca="false">SUM(HC289:HN289)/12</f>
        <v>12.0583333333333</v>
      </c>
      <c r="IA289" s="1" t="n">
        <f aca="false">IA288+1</f>
        <v>1939</v>
      </c>
      <c r="IB289" s="111" t="n">
        <v>1939</v>
      </c>
      <c r="IC289" s="109" t="n">
        <v>21.7</v>
      </c>
      <c r="ID289" s="109" t="n">
        <v>18.7</v>
      </c>
      <c r="IE289" s="109" t="n">
        <v>15.3</v>
      </c>
      <c r="IF289" s="109" t="n">
        <v>14.3</v>
      </c>
      <c r="IG289" s="109" t="n">
        <v>11.7</v>
      </c>
      <c r="IH289" s="109" t="n">
        <v>9.3</v>
      </c>
      <c r="II289" s="109" t="n">
        <v>7.1</v>
      </c>
      <c r="IJ289" s="109" t="n">
        <v>7.6</v>
      </c>
      <c r="IK289" s="109" t="n">
        <v>8.6</v>
      </c>
      <c r="IL289" s="109" t="n">
        <v>11.2</v>
      </c>
      <c r="IM289" s="109" t="n">
        <v>14</v>
      </c>
      <c r="IN289" s="109" t="n">
        <v>13.8</v>
      </c>
      <c r="IO289" s="110" t="n">
        <f aca="false">SUM(IC289:IN289)/12</f>
        <v>12.775</v>
      </c>
      <c r="JA289" s="1" t="n">
        <f aca="false">JA288+1</f>
        <v>1939</v>
      </c>
      <c r="JB289" s="113" t="s">
        <v>97</v>
      </c>
      <c r="JC289" s="109" t="n">
        <v>13.9</v>
      </c>
      <c r="JD289" s="109" t="n">
        <v>13.5</v>
      </c>
      <c r="JE289" s="109" t="n">
        <v>12.3</v>
      </c>
      <c r="JF289" s="109" t="n">
        <v>12.8</v>
      </c>
      <c r="JG289" s="109" t="n">
        <v>11.3</v>
      </c>
      <c r="JH289" s="109" t="n">
        <v>9.6</v>
      </c>
      <c r="JI289" s="109" t="n">
        <v>6.9</v>
      </c>
      <c r="JJ289" s="109" t="n">
        <v>8.8</v>
      </c>
      <c r="JK289" s="109" t="n">
        <v>9.4</v>
      </c>
      <c r="JL289" s="109" t="n">
        <v>10.2</v>
      </c>
      <c r="JM289" s="109" t="n">
        <v>11.4</v>
      </c>
      <c r="JN289" s="109" t="n">
        <v>11.6</v>
      </c>
      <c r="JO289" s="110" t="n">
        <f aca="false">SUM(JC289:JN289)/12</f>
        <v>10.975</v>
      </c>
      <c r="KA289" s="1" t="n">
        <f aca="false">KA288+1</f>
        <v>1939</v>
      </c>
      <c r="KB289" s="111" t="n">
        <v>1939</v>
      </c>
      <c r="KC289" s="109" t="n">
        <v>18.8</v>
      </c>
      <c r="KD289" s="109" t="n">
        <v>16.3</v>
      </c>
      <c r="KE289" s="109" t="n">
        <v>13.5</v>
      </c>
      <c r="KF289" s="109" t="n">
        <v>11.9</v>
      </c>
      <c r="KG289" s="109" t="n">
        <v>10.1</v>
      </c>
      <c r="KH289" s="109" t="n">
        <v>7.9</v>
      </c>
      <c r="KI289" s="119"/>
      <c r="KJ289" s="109" t="n">
        <v>5.6</v>
      </c>
      <c r="KK289" s="109" t="n">
        <v>6.3</v>
      </c>
      <c r="KL289" s="109" t="n">
        <v>8.5</v>
      </c>
      <c r="KM289" s="109" t="n">
        <v>12.2</v>
      </c>
      <c r="KN289" s="109" t="n">
        <v>10.8</v>
      </c>
      <c r="KO289" s="110" t="n">
        <f aca="false">SUM(KC289:KN289)/12</f>
        <v>10.1583333333333</v>
      </c>
      <c r="LA289" s="1" t="n">
        <f aca="false">LA288+1</f>
        <v>1939</v>
      </c>
      <c r="LB289" s="113" t="s">
        <v>97</v>
      </c>
      <c r="LC289" s="109" t="n">
        <v>18.9</v>
      </c>
      <c r="LD289" s="109" t="n">
        <v>15.6</v>
      </c>
      <c r="LE289" s="109" t="n">
        <v>13</v>
      </c>
      <c r="LF289" s="109" t="n">
        <v>11</v>
      </c>
      <c r="LG289" s="109" t="n">
        <v>9.3</v>
      </c>
      <c r="LH289" s="109" t="n">
        <v>7.8</v>
      </c>
      <c r="LI289" s="109" t="n">
        <v>5.5</v>
      </c>
      <c r="LJ289" s="109" t="n">
        <v>5.9</v>
      </c>
      <c r="LK289" s="109" t="n">
        <v>5.9</v>
      </c>
      <c r="LL289" s="109" t="n">
        <v>7.8</v>
      </c>
      <c r="LM289" s="109" t="n">
        <v>12</v>
      </c>
      <c r="LN289" s="109" t="n">
        <v>11.3</v>
      </c>
      <c r="LO289" s="110" t="n">
        <f aca="false">SUM(LC289:LN289)/12</f>
        <v>10.3333333333333</v>
      </c>
      <c r="MA289" s="1" t="n">
        <f aca="false">MA288+1</f>
        <v>1939</v>
      </c>
      <c r="MB289" s="111" t="n">
        <v>1939</v>
      </c>
      <c r="MC289" s="109" t="n">
        <v>15.6</v>
      </c>
      <c r="MD289" s="109" t="n">
        <v>13.3</v>
      </c>
      <c r="ME289" s="109" t="n">
        <v>11.4</v>
      </c>
      <c r="MF289" s="109" t="n">
        <v>11.1</v>
      </c>
      <c r="MG289" s="109" t="n">
        <v>9.3</v>
      </c>
      <c r="MH289" s="109" t="n">
        <v>8.3</v>
      </c>
      <c r="MI289" s="109" t="n">
        <v>5.7</v>
      </c>
      <c r="MJ289" s="109" t="n">
        <v>6.8</v>
      </c>
      <c r="MK289" s="109" t="n">
        <v>6.7</v>
      </c>
      <c r="ML289" s="109" t="n">
        <v>7.7</v>
      </c>
      <c r="MM289" s="109" t="n">
        <v>11.3</v>
      </c>
      <c r="MN289" s="109" t="n">
        <v>10.4</v>
      </c>
      <c r="MO289" s="110" t="n">
        <f aca="false">SUM(MC289:MN289)/12</f>
        <v>9.8</v>
      </c>
      <c r="NA289" s="1" t="n">
        <f aca="false">NA288+1</f>
        <v>1939</v>
      </c>
      <c r="NB289" s="113" t="s">
        <v>97</v>
      </c>
      <c r="NC289" s="109" t="n">
        <v>23.2</v>
      </c>
      <c r="ND289" s="109" t="n">
        <v>18.6</v>
      </c>
      <c r="NE289" s="109" t="n">
        <v>15.1</v>
      </c>
      <c r="NF289" s="109" t="n">
        <v>11.1</v>
      </c>
      <c r="NG289" s="109" t="n">
        <v>8.5</v>
      </c>
      <c r="NH289" s="109" t="n">
        <v>6.2</v>
      </c>
      <c r="NI289" s="109" t="n">
        <v>4.3</v>
      </c>
      <c r="NJ289" s="109" t="n">
        <v>5.5</v>
      </c>
      <c r="NK289" s="109" t="n">
        <v>6.4</v>
      </c>
      <c r="NL289" s="109" t="n">
        <v>10.8</v>
      </c>
      <c r="NM289" s="109" t="n">
        <v>13.9</v>
      </c>
      <c r="NN289" s="109" t="n">
        <v>13.8</v>
      </c>
      <c r="NO289" s="110" t="n">
        <f aca="false">SUM(NC289:NN289)/12</f>
        <v>11.45</v>
      </c>
      <c r="ON289" s="39" t="n">
        <f aca="false">(FO289+GO289+MO289)/3</f>
        <v>8.89259259259259</v>
      </c>
      <c r="OO289" s="40" t="n">
        <f aca="false">(AO289+BO289+EO289+HO289+JO289)/5</f>
        <v>11.6569444444444</v>
      </c>
      <c r="OP289" s="41" t="n">
        <f aca="false">(FO289+GO289+MO289+AO289+BO289+EO289+HO289+JO289)/8</f>
        <v>10.6203125</v>
      </c>
      <c r="PA289" s="114"/>
      <c r="PB289" s="115"/>
      <c r="PN289" s="28" t="n">
        <f aca="false">MAX(FC289:FN289,GC289:GN289,MC289:MN289)</f>
        <v>15.6</v>
      </c>
      <c r="PO289" s="29" t="n">
        <f aca="false">MIN(FC289:FN289,GC289:GN289,MC289:MN289)</f>
        <v>4.1</v>
      </c>
      <c r="PP289" s="30" t="n">
        <f aca="false">MAX(AC289:AN289,BC289:BN289,EC289:EN289,HC289:HN289,JC289:JN289)</f>
        <v>24.4</v>
      </c>
      <c r="PQ289" s="31" t="n">
        <f aca="false">MIN(AC289:AN289,BC289:BN289,EC289:EN289,HC289:HN289,JC289:JN289)</f>
        <v>4.8</v>
      </c>
      <c r="QU289" s="116" t="n">
        <f aca="false">AVERAGE(AH289,AI289,AJ289,BH289,BI289,BJ289,CH289,CI289,CJ289,DH289,DI289,DJ289,EH289,EI289,EJ289,FH289,FI289,FJ289,GH289,GI289,GJ289,HH289,HI289,HJ289,IH289,II289,IJ289,JH289,JI289,JJ289,KH289,KI289,KJ289,LH289,LI289,LJ289,MH289,MI289,MJ289,NH289,NI289,NJ289)</f>
        <v>6.77073170731707</v>
      </c>
      <c r="QV289" s="117" t="n">
        <f aca="false">AVERAGE(AC289,AD289,AN289,BC289,BD289,BN289,CC289,CD289,CN289,DC289,DD289,DN289,EC289,ED289,EN289,FC289,FD289,FN289,GC289,GD289,GN289,HC289,HD289,HN289,IC289,ID289,IN289,JC289,JD289,JN289,KC289,KD289,KN289,LC289,LD289,LN289,MC289,MD289,MN289,NC289,ND289,NN289,)</f>
        <v>14.7209302325581</v>
      </c>
      <c r="QW289" s="116" t="n">
        <f aca="false">AVERAGE(QU279:QU289)</f>
        <v>6.28233203111252</v>
      </c>
      <c r="QX289" s="118" t="n">
        <f aca="false">AVERAGE(QV279:QV289)</f>
        <v>14.0552149400987</v>
      </c>
    </row>
    <row r="290" customFormat="false" ht="12.9" hidden="false" customHeight="false" outlineLevel="0" collapsed="false">
      <c r="A290" s="101" t="n">
        <f aca="false">A285+5</f>
        <v>1940</v>
      </c>
      <c r="B290" s="102" t="n">
        <f aca="false">AVERAGE(AO290,BO290,CO290,DO290,EO290,FO290,GO290,HO290,IO290,JO290,KO290,LO290,MO290,NO290)</f>
        <v>10.1089285714286</v>
      </c>
      <c r="C290" s="103" t="n">
        <f aca="false">AVERAGE(B286:B290)</f>
        <v>10.4748015873016</v>
      </c>
      <c r="D290" s="104" t="n">
        <f aca="false">AVERAGE(B281:B290)</f>
        <v>10.3500793650794</v>
      </c>
      <c r="E290" s="102" t="n">
        <f aca="false">AVERAGE(B271:B290)</f>
        <v>10.3087839590965</v>
      </c>
      <c r="F290" s="105" t="n">
        <f aca="false">AVERAGE(B241:B290)</f>
        <v>10.3298541296666</v>
      </c>
      <c r="G290" s="3" t="n">
        <f aca="false">MAX(AC290:AN290,BC290:BN290,CC290:CN290,DC290:DN290,EC290:EN290,FC290:FN290,GC290:GN290,HC290:HN290,IC290:IN290,JC290:JN290,KC290:KN290,LC290:LN290,MC290:MN290,NC290:NN290)</f>
        <v>21.3</v>
      </c>
      <c r="H290" s="106" t="n">
        <f aca="false">MEDIAN(AC290:AN290,BC290:BN290,CC290:CN290,DC290:DN290,EC290:EN290,FC290:FN290,GC290:GN290,HC290:HN290,IC290:IN290,JC290:JN290,KC290:KN290,LC290:LN290,MC290:MN290,NC290:NN290)</f>
        <v>9.75</v>
      </c>
      <c r="I290" s="5" t="n">
        <f aca="false">MIN(AC290:AN290,BC290:BN290,CC290:CN290,DC290:DN290,EC290:EN290,FC290:FN290,GC290:GN290,HC290:HN290,IC290:IN290,JC290:JN290,KC290:KN290,LC290:LN290,MC290:MN290,NC290:NN290)</f>
        <v>3.2</v>
      </c>
      <c r="J290" s="107" t="n">
        <f aca="false">(G290+I290)/2</f>
        <v>12.25</v>
      </c>
      <c r="AA290" s="1" t="n">
        <f aca="false">AA289+1</f>
        <v>22</v>
      </c>
      <c r="AB290" s="108" t="n">
        <v>1940</v>
      </c>
      <c r="AC290" s="109" t="n">
        <v>15.4</v>
      </c>
      <c r="AD290" s="109" t="n">
        <v>14.8</v>
      </c>
      <c r="AE290" s="109" t="n">
        <v>18.1</v>
      </c>
      <c r="AF290" s="109" t="n">
        <v>12</v>
      </c>
      <c r="AG290" s="109" t="n">
        <v>9.4</v>
      </c>
      <c r="AH290" s="109" t="n">
        <v>7.4</v>
      </c>
      <c r="AI290" s="109" t="n">
        <v>8</v>
      </c>
      <c r="AJ290" s="109" t="n">
        <v>7.9</v>
      </c>
      <c r="AK290" s="109" t="n">
        <v>9.1</v>
      </c>
      <c r="AL290" s="109" t="n">
        <v>13.2</v>
      </c>
      <c r="AM290" s="109" t="n">
        <v>12</v>
      </c>
      <c r="AN290" s="109" t="n">
        <v>16</v>
      </c>
      <c r="AO290" s="110" t="n">
        <f aca="false">SUM(AC290:AN290)/12</f>
        <v>11.9416666666667</v>
      </c>
      <c r="BA290" s="1" t="n">
        <f aca="false">BA289+1</f>
        <v>1940</v>
      </c>
      <c r="BB290" s="111" t="n">
        <v>1940</v>
      </c>
      <c r="BC290" s="109" t="n">
        <v>14</v>
      </c>
      <c r="BD290" s="109" t="n">
        <v>13.1</v>
      </c>
      <c r="BE290" s="109" t="n">
        <v>14.7</v>
      </c>
      <c r="BF290" s="109" t="n">
        <v>8.9</v>
      </c>
      <c r="BG290" s="109" t="n">
        <v>6.3</v>
      </c>
      <c r="BH290" s="109" t="n">
        <v>4.7</v>
      </c>
      <c r="BI290" s="109" t="n">
        <v>5.7</v>
      </c>
      <c r="BJ290" s="109" t="n">
        <v>4.5</v>
      </c>
      <c r="BK290" s="109" t="n">
        <v>6.2</v>
      </c>
      <c r="BL290" s="109" t="n">
        <v>10.8</v>
      </c>
      <c r="BM290" s="109" t="n">
        <v>9.7</v>
      </c>
      <c r="BN290" s="109" t="n">
        <v>14.2</v>
      </c>
      <c r="BO290" s="110" t="n">
        <f aca="false">SUM(BC290:BN290)/12</f>
        <v>9.4</v>
      </c>
      <c r="CA290" s="1" t="n">
        <f aca="false">CA289+1</f>
        <v>1940</v>
      </c>
      <c r="CB290" s="111" t="n">
        <v>1940</v>
      </c>
      <c r="CC290" s="109" t="n">
        <v>14</v>
      </c>
      <c r="CD290" s="109" t="n">
        <v>13.4</v>
      </c>
      <c r="CE290" s="109" t="n">
        <v>15.2</v>
      </c>
      <c r="CF290" s="109" t="n">
        <v>11.5</v>
      </c>
      <c r="CG290" s="109" t="n">
        <v>9.8</v>
      </c>
      <c r="CH290" s="109" t="n">
        <v>8.8</v>
      </c>
      <c r="CI290" s="109" t="n">
        <v>8.6</v>
      </c>
      <c r="CJ290" s="109" t="n">
        <v>7.9</v>
      </c>
      <c r="CK290" s="109" t="n">
        <v>8.9</v>
      </c>
      <c r="CL290" s="109" t="n">
        <v>10.9</v>
      </c>
      <c r="CM290" s="109" t="n">
        <v>10.8</v>
      </c>
      <c r="CN290" s="109" t="n">
        <v>13.6</v>
      </c>
      <c r="CO290" s="110" t="n">
        <f aca="false">SUM(CC290:CN290)/12</f>
        <v>11.1166666666667</v>
      </c>
      <c r="DA290" s="1" t="n">
        <f aca="false">DA289+1</f>
        <v>1940</v>
      </c>
      <c r="DB290" s="111" t="n">
        <v>1940</v>
      </c>
      <c r="DC290" s="109" t="n">
        <v>12.3</v>
      </c>
      <c r="DD290" s="109" t="n">
        <v>10.7</v>
      </c>
      <c r="DE290" s="109" t="n">
        <v>12.9</v>
      </c>
      <c r="DF290" s="109" t="n">
        <v>7.6</v>
      </c>
      <c r="DG290" s="109" t="n">
        <v>5.4</v>
      </c>
      <c r="DH290" s="109" t="n">
        <v>3.3</v>
      </c>
      <c r="DI290" s="109" t="n">
        <v>4.4</v>
      </c>
      <c r="DJ290" s="109" t="n">
        <v>3.2</v>
      </c>
      <c r="DK290" s="109" t="n">
        <v>4.9</v>
      </c>
      <c r="DL290" s="109" t="n">
        <v>8.8</v>
      </c>
      <c r="DM290" s="109" t="n">
        <v>9.1</v>
      </c>
      <c r="DN290" s="109" t="n">
        <v>12.7</v>
      </c>
      <c r="DO290" s="110" t="n">
        <f aca="false">SUM(DC290:DN290)/12</f>
        <v>7.94166666666667</v>
      </c>
      <c r="EA290" s="1" t="n">
        <f aca="false">EA289+1</f>
        <v>1940</v>
      </c>
      <c r="EB290" s="113" t="s">
        <v>98</v>
      </c>
      <c r="EC290" s="109" t="n">
        <v>21.3</v>
      </c>
      <c r="ED290" s="109" t="n">
        <v>19</v>
      </c>
      <c r="EE290" s="109" t="n">
        <v>18.1</v>
      </c>
      <c r="EF290" s="109" t="n">
        <v>11.5</v>
      </c>
      <c r="EG290" s="109" t="n">
        <v>6.7</v>
      </c>
      <c r="EH290" s="109" t="n">
        <v>3.8</v>
      </c>
      <c r="EI290" s="109" t="n">
        <v>3.7</v>
      </c>
      <c r="EJ290" s="109" t="n">
        <v>5.3</v>
      </c>
      <c r="EK290" s="109" t="n">
        <v>8.8</v>
      </c>
      <c r="EL290" s="109" t="n">
        <v>15.3</v>
      </c>
      <c r="EM290" s="109" t="n">
        <v>13.6</v>
      </c>
      <c r="EN290" s="109" t="n">
        <v>19.9</v>
      </c>
      <c r="EO290" s="110" t="n">
        <f aca="false">SUM(EC290:EN290)/12</f>
        <v>12.25</v>
      </c>
      <c r="FA290" s="1" t="n">
        <f aca="false">FA289+1</f>
        <v>1940</v>
      </c>
      <c r="FB290" s="111" t="n">
        <v>1940</v>
      </c>
      <c r="FC290" s="109" t="n">
        <v>11.7</v>
      </c>
      <c r="FD290" s="109" t="n">
        <v>9.5</v>
      </c>
      <c r="FE290" s="109" t="n">
        <v>11.4</v>
      </c>
      <c r="FF290" s="109" t="n">
        <v>8.1</v>
      </c>
      <c r="FG290" s="109" t="n">
        <v>4.7</v>
      </c>
      <c r="FH290" s="109" t="n">
        <v>3.3</v>
      </c>
      <c r="FI290" s="109" t="n">
        <v>5.1</v>
      </c>
      <c r="FJ290" s="109" t="n">
        <v>3.2</v>
      </c>
      <c r="FK290" s="109" t="n">
        <v>4.4</v>
      </c>
      <c r="FL290" s="109" t="n">
        <v>7.3</v>
      </c>
      <c r="FM290" s="109" t="n">
        <v>7.7</v>
      </c>
      <c r="FN290" s="109" t="n">
        <v>10.6</v>
      </c>
      <c r="FO290" s="110" t="n">
        <f aca="false">SUM(FC290:FN290)/12</f>
        <v>7.25</v>
      </c>
      <c r="GA290" s="1" t="n">
        <f aca="false">GA289+1</f>
        <v>1940</v>
      </c>
      <c r="GB290" s="112" t="n">
        <v>1940</v>
      </c>
      <c r="GC290" s="109" t="n">
        <v>11.1</v>
      </c>
      <c r="GD290" s="109" t="n">
        <v>10.4</v>
      </c>
      <c r="GE290" s="109" t="n">
        <v>11.6</v>
      </c>
      <c r="GF290" s="109" t="n">
        <v>8.1</v>
      </c>
      <c r="GG290" s="109" t="n">
        <v>6.2</v>
      </c>
      <c r="GH290" s="109" t="n">
        <v>6.8</v>
      </c>
      <c r="GI290" s="109" t="n">
        <v>5.9</v>
      </c>
      <c r="GJ290" s="109" t="n">
        <v>5</v>
      </c>
      <c r="GK290" s="109" t="n">
        <v>6.1</v>
      </c>
      <c r="GL290" s="109" t="n">
        <v>8</v>
      </c>
      <c r="GM290" s="109" t="n">
        <v>8.8</v>
      </c>
      <c r="GN290" s="109" t="n">
        <v>10.4</v>
      </c>
      <c r="GO290" s="110" t="n">
        <f aca="false">SUM(GC290:GN290)/12</f>
        <v>8.2</v>
      </c>
      <c r="HA290" s="1" t="n">
        <f aca="false">HA289+1</f>
        <v>1940</v>
      </c>
      <c r="HB290" s="113" t="s">
        <v>98</v>
      </c>
      <c r="HC290" s="109" t="n">
        <v>14.6</v>
      </c>
      <c r="HD290" s="109" t="n">
        <v>14.5</v>
      </c>
      <c r="HE290" s="109" t="n">
        <v>16</v>
      </c>
      <c r="HF290" s="109" t="n">
        <v>12.1</v>
      </c>
      <c r="HG290" s="109" t="n">
        <v>10.2</v>
      </c>
      <c r="HH290" s="109" t="n">
        <v>8.6</v>
      </c>
      <c r="HI290" s="109" t="n">
        <v>9.3</v>
      </c>
      <c r="HJ290" s="109" t="n">
        <v>8</v>
      </c>
      <c r="HK290" s="109" t="n">
        <v>8.7</v>
      </c>
      <c r="HL290" s="109" t="n">
        <v>11.7</v>
      </c>
      <c r="HM290" s="109" t="n">
        <v>11.6</v>
      </c>
      <c r="HN290" s="109" t="n">
        <v>14</v>
      </c>
      <c r="HO290" s="110" t="n">
        <f aca="false">SUM(HC290:HN290)/12</f>
        <v>11.6083333333333</v>
      </c>
      <c r="IA290" s="1" t="n">
        <f aca="false">IA289+1</f>
        <v>1940</v>
      </c>
      <c r="IB290" s="111" t="n">
        <v>1940</v>
      </c>
      <c r="IC290" s="109" t="n">
        <v>16.3</v>
      </c>
      <c r="ID290" s="109" t="n">
        <v>15.5</v>
      </c>
      <c r="IE290" s="109" t="n">
        <v>17.9</v>
      </c>
      <c r="IF290" s="109" t="n">
        <v>11.8</v>
      </c>
      <c r="IG290" s="109" t="n">
        <v>8.6</v>
      </c>
      <c r="IH290" s="109" t="n">
        <v>6.1</v>
      </c>
      <c r="II290" s="109" t="n">
        <v>7.9</v>
      </c>
      <c r="IJ290" s="109" t="n">
        <v>6.8</v>
      </c>
      <c r="IK290" s="109" t="n">
        <v>9</v>
      </c>
      <c r="IL290" s="109" t="n">
        <v>12.5</v>
      </c>
      <c r="IM290" s="109" t="n">
        <v>12.2</v>
      </c>
      <c r="IN290" s="109" t="n">
        <v>16.2</v>
      </c>
      <c r="IO290" s="110" t="n">
        <f aca="false">SUM(IC290:IN290)/12</f>
        <v>11.7333333333333</v>
      </c>
      <c r="JA290" s="1" t="n">
        <f aca="false">JA289+1</f>
        <v>1940</v>
      </c>
      <c r="JB290" s="113" t="s">
        <v>98</v>
      </c>
      <c r="JC290" s="109" t="n">
        <v>13.6</v>
      </c>
      <c r="JD290" s="109" t="n">
        <v>12.8</v>
      </c>
      <c r="JE290" s="109" t="n">
        <v>13.9</v>
      </c>
      <c r="JF290" s="109" t="n">
        <v>10.8</v>
      </c>
      <c r="JG290" s="109" t="n">
        <v>9</v>
      </c>
      <c r="JH290" s="109" t="n">
        <v>9.2</v>
      </c>
      <c r="JI290" s="109" t="n">
        <v>8.5</v>
      </c>
      <c r="JJ290" s="109" t="n">
        <v>7.7</v>
      </c>
      <c r="JK290" s="109" t="n">
        <v>8.8</v>
      </c>
      <c r="JL290" s="109" t="n">
        <v>10.7</v>
      </c>
      <c r="JM290" s="109" t="n">
        <v>11</v>
      </c>
      <c r="JN290" s="109" t="n">
        <v>12.4</v>
      </c>
      <c r="JO290" s="110" t="n">
        <f aca="false">SUM(JC290:JN290)/12</f>
        <v>10.7</v>
      </c>
      <c r="KA290" s="1" t="n">
        <f aca="false">KA289+1</f>
        <v>1940</v>
      </c>
      <c r="KB290" s="111" t="n">
        <v>1940</v>
      </c>
      <c r="KC290" s="109" t="n">
        <v>14.1</v>
      </c>
      <c r="KD290" s="109" t="n">
        <v>13.1</v>
      </c>
      <c r="KE290" s="109" t="n">
        <v>16.4</v>
      </c>
      <c r="KF290" s="109" t="n">
        <v>10.5</v>
      </c>
      <c r="KG290" s="109" t="n">
        <v>7.3</v>
      </c>
      <c r="KH290" s="109" t="n">
        <v>5.8</v>
      </c>
      <c r="KI290" s="109" t="n">
        <v>6.3</v>
      </c>
      <c r="KJ290" s="109" t="n">
        <v>5.2</v>
      </c>
      <c r="KK290" s="109" t="n">
        <v>6.7</v>
      </c>
      <c r="KL290" s="109" t="n">
        <v>11.3</v>
      </c>
      <c r="KM290" s="109" t="n">
        <v>10.3</v>
      </c>
      <c r="KN290" s="109" t="n">
        <v>14.9</v>
      </c>
      <c r="KO290" s="110" t="n">
        <f aca="false">SUM(KC290:KN290)/12</f>
        <v>10.1583333333333</v>
      </c>
      <c r="LA290" s="1" t="n">
        <f aca="false">LA289+1</f>
        <v>1940</v>
      </c>
      <c r="LB290" s="113" t="s">
        <v>98</v>
      </c>
      <c r="LC290" s="109" t="n">
        <v>13.7</v>
      </c>
      <c r="LD290" s="109" t="n">
        <v>12.7</v>
      </c>
      <c r="LE290" s="109" t="n">
        <v>13.7</v>
      </c>
      <c r="LF290" s="109" t="n">
        <v>9.3</v>
      </c>
      <c r="LG290" s="109" t="n">
        <v>6.2</v>
      </c>
      <c r="LH290" s="109" t="n">
        <v>4.5</v>
      </c>
      <c r="LI290" s="109" t="n">
        <v>6.2</v>
      </c>
      <c r="LJ290" s="109" t="n">
        <v>5</v>
      </c>
      <c r="LK290" s="109" t="n">
        <v>6.5</v>
      </c>
      <c r="LL290" s="109" t="n">
        <v>11</v>
      </c>
      <c r="LM290" s="109" t="n">
        <v>9.9</v>
      </c>
      <c r="LN290" s="109" t="n">
        <v>14.6</v>
      </c>
      <c r="LO290" s="110" t="n">
        <f aca="false">SUM(LC290:LN290)/12</f>
        <v>9.44166666666667</v>
      </c>
      <c r="MA290" s="1" t="n">
        <f aca="false">MA289+1</f>
        <v>1940</v>
      </c>
      <c r="MB290" s="111" t="n">
        <v>1940</v>
      </c>
      <c r="MC290" s="109" t="n">
        <v>13.1</v>
      </c>
      <c r="MD290" s="109" t="n">
        <v>12.1</v>
      </c>
      <c r="ME290" s="109" t="n">
        <v>13.6</v>
      </c>
      <c r="MF290" s="109" t="n">
        <v>9.4</v>
      </c>
      <c r="MG290" s="109" t="n">
        <v>6.9</v>
      </c>
      <c r="MH290" s="109" t="n">
        <v>5.2</v>
      </c>
      <c r="MI290" s="109" t="n">
        <v>6.5</v>
      </c>
      <c r="MJ290" s="109" t="n">
        <v>4.9</v>
      </c>
      <c r="MK290" s="109" t="n">
        <v>6.2</v>
      </c>
      <c r="ML290" s="109" t="n">
        <v>9.4</v>
      </c>
      <c r="MM290" s="109" t="n">
        <v>8.6</v>
      </c>
      <c r="MN290" s="109" t="n">
        <v>11.7</v>
      </c>
      <c r="MO290" s="110" t="n">
        <f aca="false">SUM(MC290:MN290)/12</f>
        <v>8.96666666666667</v>
      </c>
      <c r="NA290" s="1" t="n">
        <f aca="false">NA289+1</f>
        <v>1940</v>
      </c>
      <c r="NB290" s="113" t="s">
        <v>98</v>
      </c>
      <c r="NC290" s="109" t="n">
        <v>18.8</v>
      </c>
      <c r="ND290" s="109" t="n">
        <v>15.8</v>
      </c>
      <c r="NE290" s="109" t="n">
        <v>16.8</v>
      </c>
      <c r="NF290" s="109" t="n">
        <v>10.2</v>
      </c>
      <c r="NG290" s="109" t="n">
        <v>6.3</v>
      </c>
      <c r="NH290" s="109" t="n">
        <v>3.5</v>
      </c>
      <c r="NI290" s="109" t="n">
        <v>4.6</v>
      </c>
      <c r="NJ290" s="109" t="n">
        <v>4.3</v>
      </c>
      <c r="NK290" s="109" t="n">
        <v>7.9</v>
      </c>
      <c r="NL290" s="109" t="n">
        <v>12.7</v>
      </c>
      <c r="NM290" s="109" t="n">
        <v>12.5</v>
      </c>
      <c r="NN290" s="109" t="n">
        <v>16.4</v>
      </c>
      <c r="NO290" s="110" t="n">
        <f aca="false">SUM(NC290:NN290)/12</f>
        <v>10.8166666666667</v>
      </c>
      <c r="ON290" s="39" t="n">
        <f aca="false">(FO290+GO290+MO290)/3</f>
        <v>8.13888888888889</v>
      </c>
      <c r="OO290" s="40" t="n">
        <f aca="false">(AO290+BO290+EO290+HO290+JO290)/5</f>
        <v>11.18</v>
      </c>
      <c r="OP290" s="41" t="n">
        <f aca="false">(FO290+GO290+MO290+AO290+BO290+EO290+HO290+JO290)/8</f>
        <v>10.0395833333333</v>
      </c>
      <c r="PA290" s="114"/>
      <c r="PB290" s="115"/>
      <c r="PN290" s="28" t="n">
        <f aca="false">MAX(FC290:FN290,GC290:GN290,MC290:MN290)</f>
        <v>13.6</v>
      </c>
      <c r="PO290" s="29" t="n">
        <f aca="false">MIN(FC290:FN290,GC290:GN290,MC290:MN290)</f>
        <v>3.2</v>
      </c>
      <c r="PP290" s="30" t="n">
        <f aca="false">MAX(AC290:AN290,BC290:BN290,EC290:EN290,HC290:HN290,JC290:JN290)</f>
        <v>21.3</v>
      </c>
      <c r="PQ290" s="31" t="n">
        <f aca="false">MIN(AC290:AN290,BC290:BN290,EC290:EN290,HC290:HN290,JC290:JN290)</f>
        <v>3.7</v>
      </c>
      <c r="QU290" s="116" t="n">
        <f aca="false">AVERAGE(AH290,AI290,AJ290,BH290,BI290,BJ290,CH290,CI290,CJ290,DH290,DI290,DJ290,EH290,EI290,EJ290,FH290,FI290,FJ290,GH290,GI290,GJ290,HH290,HI290,HJ290,IH290,II290,IJ290,JH290,JI290,JJ290,KH290,KI290,KJ290,LH290,LI290,LJ290,MH290,MI290,MJ290,NH290,NI290,NJ290)</f>
        <v>5.96666666666667</v>
      </c>
      <c r="QV290" s="117" t="n">
        <f aca="false">AVERAGE(AC290,AD290,AN290,BC290,BD290,BN290,CC290,CD290,CN290,DC290,DD290,DN290,EC290,ED290,EN290,FC290,FD290,FN290,GC290,GD290,GN290,HC290,HD290,HN290,IC290,ID290,IN290,JC290,JD290,JN290,KC290,KD290,KN290,LC290,LD290,LN290,MC290,MD290,MN290,NC290,ND290,NN290,)</f>
        <v>13.6976744186047</v>
      </c>
      <c r="QW290" s="116" t="n">
        <f aca="false">AVERAGE(QU280:QU290)</f>
        <v>6.31869566747616</v>
      </c>
      <c r="QX290" s="118" t="n">
        <f aca="false">AVERAGE(QV280:QV290)</f>
        <v>14.03407329105</v>
      </c>
    </row>
    <row r="291" customFormat="false" ht="12.9" hidden="false" customHeight="false" outlineLevel="0" collapsed="false">
      <c r="A291" s="101"/>
      <c r="B291" s="102" t="n">
        <f aca="false">AVERAGE(AO291,BO291,CO291,DO291,EO291,FO291,GO291,HO291,IO291,JO291,KO291,LO291,MO291,NO291)</f>
        <v>10.5827380952381</v>
      </c>
      <c r="C291" s="103" t="n">
        <f aca="false">AVERAGE(B287:B291)</f>
        <v>10.5238492063492</v>
      </c>
      <c r="D291" s="104" t="n">
        <f aca="false">AVERAGE(B282:B291)</f>
        <v>10.4180555555556</v>
      </c>
      <c r="E291" s="102" t="n">
        <f aca="false">AVERAGE(B272:B291)</f>
        <v>10.2969593253968</v>
      </c>
      <c r="F291" s="105" t="n">
        <f aca="false">AVERAGE(B242:B291)</f>
        <v>10.3437707963333</v>
      </c>
      <c r="G291" s="3" t="n">
        <f aca="false">MAX(AC291:AN291,BC291:BN291,CC291:CN291,DC291:DN291,EC291:EN291,FC291:FN291,GC291:GN291,HC291:HN291,IC291:IN291,JC291:JN291,KC291:KN291,LC291:LN291,MC291:MN291,NC291:NN291)</f>
        <v>20.8</v>
      </c>
      <c r="H291" s="106" t="n">
        <f aca="false">MEDIAN(AC291:AN291,BC291:BN291,CC291:CN291,DC291:DN291,EC291:EN291,FC291:FN291,GC291:GN291,HC291:HN291,IC291:IN291,JC291:JN291,KC291:KN291,LC291:LN291,MC291:MN291,NC291:NN291)</f>
        <v>10.2</v>
      </c>
      <c r="I291" s="5" t="n">
        <f aca="false">MIN(AC291:AN291,BC291:BN291,CC291:CN291,DC291:DN291,EC291:EN291,FC291:FN291,GC291:GN291,HC291:HN291,IC291:IN291,JC291:JN291,KC291:KN291,LC291:LN291,MC291:MN291,NC291:NN291)</f>
        <v>3.5</v>
      </c>
      <c r="J291" s="107" t="n">
        <f aca="false">(G291+I291)/2</f>
        <v>12.15</v>
      </c>
      <c r="AA291" s="1" t="n">
        <f aca="false">AA290+1</f>
        <v>23</v>
      </c>
      <c r="AB291" s="108" t="n">
        <v>1941</v>
      </c>
      <c r="AC291" s="109" t="n">
        <v>15.5</v>
      </c>
      <c r="AD291" s="109" t="n">
        <v>16</v>
      </c>
      <c r="AE291" s="109" t="n">
        <v>14.2</v>
      </c>
      <c r="AF291" s="109" t="n">
        <v>15</v>
      </c>
      <c r="AG291" s="109" t="n">
        <v>10.1</v>
      </c>
      <c r="AH291" s="109" t="n">
        <v>9.3</v>
      </c>
      <c r="AI291" s="109" t="n">
        <v>9</v>
      </c>
      <c r="AJ291" s="109" t="n">
        <v>8.1</v>
      </c>
      <c r="AK291" s="109" t="n">
        <v>9.5</v>
      </c>
      <c r="AL291" s="109" t="n">
        <v>9.7</v>
      </c>
      <c r="AM291" s="109" t="n">
        <v>14</v>
      </c>
      <c r="AN291" s="109" t="n">
        <v>17.2</v>
      </c>
      <c r="AO291" s="110" t="n">
        <f aca="false">SUM(AC291:AN291)/12</f>
        <v>12.3</v>
      </c>
      <c r="BA291" s="1" t="n">
        <f aca="false">BA290+1</f>
        <v>1941</v>
      </c>
      <c r="BB291" s="111" t="n">
        <v>1941</v>
      </c>
      <c r="BC291" s="109" t="n">
        <v>13.4</v>
      </c>
      <c r="BD291" s="109" t="n">
        <v>13.7</v>
      </c>
      <c r="BE291" s="109" t="n">
        <v>12.3</v>
      </c>
      <c r="BF291" s="109" t="n">
        <v>12.3</v>
      </c>
      <c r="BG291" s="109" t="n">
        <v>6.7</v>
      </c>
      <c r="BH291" s="109" t="n">
        <v>6.5</v>
      </c>
      <c r="BI291" s="109" t="n">
        <v>6.8</v>
      </c>
      <c r="BJ291" s="109" t="n">
        <v>5.2</v>
      </c>
      <c r="BK291" s="109" t="n">
        <v>6.6</v>
      </c>
      <c r="BL291" s="109" t="n">
        <v>7.6</v>
      </c>
      <c r="BM291" s="109" t="n">
        <v>11.9</v>
      </c>
      <c r="BN291" s="109" t="n">
        <v>14.7</v>
      </c>
      <c r="BO291" s="110" t="n">
        <f aca="false">SUM(BC291:BN291)/12</f>
        <v>9.80833333333333</v>
      </c>
      <c r="CA291" s="1" t="n">
        <f aca="false">CA290+1</f>
        <v>1941</v>
      </c>
      <c r="CB291" s="111" t="n">
        <v>1941</v>
      </c>
      <c r="CC291" s="109" t="n">
        <v>13.9</v>
      </c>
      <c r="CD291" s="109" t="n">
        <v>13.8</v>
      </c>
      <c r="CE291" s="109" t="n">
        <v>13</v>
      </c>
      <c r="CF291" s="109" t="n">
        <v>13.4</v>
      </c>
      <c r="CG291" s="109" t="n">
        <v>9.6</v>
      </c>
      <c r="CH291" s="109" t="n">
        <v>9.1</v>
      </c>
      <c r="CI291" s="109" t="n">
        <v>9.1</v>
      </c>
      <c r="CJ291" s="109" t="n">
        <v>7.7</v>
      </c>
      <c r="CK291" s="109" t="n">
        <v>9.2</v>
      </c>
      <c r="CL291" s="109" t="n">
        <v>9.2</v>
      </c>
      <c r="CM291" s="109" t="n">
        <v>12</v>
      </c>
      <c r="CN291" s="109" t="n">
        <v>13.9</v>
      </c>
      <c r="CO291" s="110" t="n">
        <f aca="false">SUM(CC291:CN291)/12</f>
        <v>11.1583333333333</v>
      </c>
      <c r="DA291" s="1" t="n">
        <f aca="false">DA290+1</f>
        <v>1941</v>
      </c>
      <c r="DB291" s="111" t="n">
        <v>1941</v>
      </c>
      <c r="DC291" s="109" t="n">
        <v>12.6</v>
      </c>
      <c r="DD291" s="109" t="n">
        <v>12.2</v>
      </c>
      <c r="DE291" s="109" t="n">
        <v>11.2</v>
      </c>
      <c r="DF291" s="109" t="n">
        <v>11.4</v>
      </c>
      <c r="DG291" s="109" t="n">
        <v>5.9</v>
      </c>
      <c r="DH291" s="109" t="n">
        <v>5.2</v>
      </c>
      <c r="DI291" s="109" t="n">
        <v>5.4</v>
      </c>
      <c r="DJ291" s="109" t="n">
        <v>3.5</v>
      </c>
      <c r="DK291" s="109" t="n">
        <v>5.9</v>
      </c>
      <c r="DL291" s="109" t="n">
        <v>6.2</v>
      </c>
      <c r="DM291" s="109" t="n">
        <v>10.5</v>
      </c>
      <c r="DN291" s="109" t="n">
        <v>12.5</v>
      </c>
      <c r="DO291" s="110" t="n">
        <f aca="false">SUM(DC291:DN291)/12</f>
        <v>8.54166666666667</v>
      </c>
      <c r="EA291" s="1" t="n">
        <f aca="false">EA290+1</f>
        <v>1941</v>
      </c>
      <c r="EB291" s="113" t="s">
        <v>99</v>
      </c>
      <c r="EC291" s="109" t="n">
        <v>17.7</v>
      </c>
      <c r="ED291" s="109" t="n">
        <v>19.4</v>
      </c>
      <c r="EE291" s="109" t="n">
        <v>16.7</v>
      </c>
      <c r="EF291" s="109" t="n">
        <v>14.9</v>
      </c>
      <c r="EG291" s="109" t="n">
        <v>7.3</v>
      </c>
      <c r="EH291" s="109" t="n">
        <v>5.4</v>
      </c>
      <c r="EI291" s="109" t="n">
        <v>4.8</v>
      </c>
      <c r="EJ291" s="109" t="n">
        <v>4.7</v>
      </c>
      <c r="EK291" s="109" t="n">
        <v>9.9</v>
      </c>
      <c r="EL291" s="109" t="n">
        <v>12.4</v>
      </c>
      <c r="EM291" s="109" t="n">
        <v>17.9</v>
      </c>
      <c r="EN291" s="109" t="n">
        <v>20.8</v>
      </c>
      <c r="EO291" s="110" t="n">
        <f aca="false">SUM(EC291:EN291)/12</f>
        <v>12.6583333333333</v>
      </c>
      <c r="FA291" s="1" t="n">
        <f aca="false">FA290+1</f>
        <v>1941</v>
      </c>
      <c r="FB291" s="111" t="n">
        <v>1941</v>
      </c>
      <c r="FC291" s="109" t="n">
        <v>10.6</v>
      </c>
      <c r="FD291" s="109" t="n">
        <v>10.4</v>
      </c>
      <c r="FE291" s="109" t="n">
        <v>10.1</v>
      </c>
      <c r="FF291" s="109" t="n">
        <v>9.6</v>
      </c>
      <c r="FG291" s="109" t="n">
        <v>5.4</v>
      </c>
      <c r="FH291" s="109" t="n">
        <v>5.7</v>
      </c>
      <c r="FI291" s="109" t="n">
        <v>6</v>
      </c>
      <c r="FJ291" s="109" t="n">
        <v>4</v>
      </c>
      <c r="FK291" s="109" t="n">
        <v>5.6</v>
      </c>
      <c r="FL291" s="109" t="n">
        <v>6.2</v>
      </c>
      <c r="FM291" s="109" t="n">
        <v>9.9</v>
      </c>
      <c r="FN291" s="109" t="n">
        <v>11.3</v>
      </c>
      <c r="FO291" s="110" t="n">
        <f aca="false">SUM(FC291:FN291)/12</f>
        <v>7.9</v>
      </c>
      <c r="GA291" s="1" t="n">
        <f aca="false">GA290+1</f>
        <v>1941</v>
      </c>
      <c r="GB291" s="112" t="n">
        <v>1941</v>
      </c>
      <c r="GC291" s="109" t="n">
        <v>11.6</v>
      </c>
      <c r="GD291" s="109" t="n">
        <v>11.4</v>
      </c>
      <c r="GE291" s="109" t="n">
        <v>10.8</v>
      </c>
      <c r="GF291" s="109" t="n">
        <v>10.4</v>
      </c>
      <c r="GG291" s="109" t="n">
        <v>7.7</v>
      </c>
      <c r="GH291" s="109" t="n">
        <v>7</v>
      </c>
      <c r="GI291" s="109" t="n">
        <v>6.7</v>
      </c>
      <c r="GJ291" s="109" t="n">
        <v>5.7</v>
      </c>
      <c r="GK291" s="109" t="n">
        <v>6.6</v>
      </c>
      <c r="GL291" s="109" t="n">
        <v>7.3</v>
      </c>
      <c r="GM291" s="109" t="n">
        <v>10.2</v>
      </c>
      <c r="GN291" s="109" t="n">
        <v>11.4</v>
      </c>
      <c r="GO291" s="110" t="n">
        <f aca="false">SUM(GC291:GN291)/12</f>
        <v>8.9</v>
      </c>
      <c r="HA291" s="1" t="n">
        <f aca="false">HA290+1</f>
        <v>1941</v>
      </c>
      <c r="HB291" s="113" t="s">
        <v>99</v>
      </c>
      <c r="HC291" s="109" t="n">
        <v>14.4</v>
      </c>
      <c r="HD291" s="109" t="n">
        <v>14.9</v>
      </c>
      <c r="HE291" s="109" t="n">
        <v>13.8</v>
      </c>
      <c r="HF291" s="109" t="n">
        <v>14.2</v>
      </c>
      <c r="HG291" s="109" t="n">
        <v>10.6</v>
      </c>
      <c r="HH291" s="109" t="n">
        <v>9.5</v>
      </c>
      <c r="HI291" s="109" t="n">
        <v>9.4</v>
      </c>
      <c r="HJ291" s="109" t="n">
        <v>8.7</v>
      </c>
      <c r="HK291" s="109" t="n">
        <v>9.4</v>
      </c>
      <c r="HL291" s="109" t="n">
        <v>10.1</v>
      </c>
      <c r="HM291" s="109" t="n">
        <v>13.1</v>
      </c>
      <c r="HN291" s="109" t="n">
        <v>15</v>
      </c>
      <c r="HO291" s="110" t="n">
        <f aca="false">SUM(HC291:HN291)/12</f>
        <v>11.925</v>
      </c>
      <c r="IA291" s="1" t="n">
        <f aca="false">IA290+1</f>
        <v>1941</v>
      </c>
      <c r="IB291" s="111" t="n">
        <v>1941</v>
      </c>
      <c r="IC291" s="109" t="n">
        <v>15.6</v>
      </c>
      <c r="ID291" s="109" t="n">
        <v>17.1</v>
      </c>
      <c r="IE291" s="109" t="n">
        <v>15.1</v>
      </c>
      <c r="IF291" s="109" t="n">
        <v>14.8</v>
      </c>
      <c r="IG291" s="109" t="n">
        <v>9.3</v>
      </c>
      <c r="IH291" s="109" t="n">
        <v>8.7</v>
      </c>
      <c r="II291" s="109" t="n">
        <v>8.4</v>
      </c>
      <c r="IJ291" s="109" t="n">
        <v>7.5</v>
      </c>
      <c r="IK291" s="109" t="n">
        <v>9.8</v>
      </c>
      <c r="IL291" s="109" t="n">
        <v>10</v>
      </c>
      <c r="IM291" s="109" t="n">
        <v>15.2</v>
      </c>
      <c r="IN291" s="109" t="n">
        <v>17.4</v>
      </c>
      <c r="IO291" s="110" t="n">
        <f aca="false">SUM(IC291:IN291)/12</f>
        <v>12.4083333333333</v>
      </c>
      <c r="JA291" s="1" t="n">
        <f aca="false">JA290+1</f>
        <v>1941</v>
      </c>
      <c r="JB291" s="113" t="s">
        <v>99</v>
      </c>
      <c r="JC291" s="109" t="n">
        <v>12.8</v>
      </c>
      <c r="JD291" s="109" t="n">
        <v>13.1</v>
      </c>
      <c r="JE291" s="109" t="n">
        <v>12.3</v>
      </c>
      <c r="JF291" s="109" t="n">
        <v>12.2</v>
      </c>
      <c r="JG291" s="109" t="n">
        <v>10.2</v>
      </c>
      <c r="JH291" s="109" t="n">
        <v>9.5</v>
      </c>
      <c r="JI291" s="109" t="n">
        <v>8.9</v>
      </c>
      <c r="JJ291" s="109" t="n">
        <v>8</v>
      </c>
      <c r="JK291" s="109" t="n">
        <v>8.9</v>
      </c>
      <c r="JL291" s="109" t="n">
        <v>9.4</v>
      </c>
      <c r="JM291" s="109" t="n">
        <v>12.2</v>
      </c>
      <c r="JN291" s="109" t="n">
        <v>13.4</v>
      </c>
      <c r="JO291" s="110" t="n">
        <f aca="false">SUM(JC291:JN291)/12</f>
        <v>10.9083333333333</v>
      </c>
      <c r="KA291" s="1" t="n">
        <f aca="false">KA290+1</f>
        <v>1941</v>
      </c>
      <c r="KB291" s="111" t="n">
        <v>1941</v>
      </c>
      <c r="KC291" s="109" t="n">
        <v>14.1</v>
      </c>
      <c r="KD291" s="109" t="n">
        <v>14.8</v>
      </c>
      <c r="KE291" s="109" t="n">
        <v>13</v>
      </c>
      <c r="KF291" s="109" t="n">
        <v>13.4</v>
      </c>
      <c r="KG291" s="109" t="n">
        <v>8</v>
      </c>
      <c r="KH291" s="109" t="n">
        <v>7.3</v>
      </c>
      <c r="KI291" s="109" t="n">
        <v>7</v>
      </c>
      <c r="KJ291" s="109" t="n">
        <v>5.7</v>
      </c>
      <c r="KK291" s="109" t="n">
        <v>6.9</v>
      </c>
      <c r="KL291" s="109" t="n">
        <v>7.6</v>
      </c>
      <c r="KM291" s="109" t="n">
        <v>11.9</v>
      </c>
      <c r="KN291" s="109" t="n">
        <v>15.3</v>
      </c>
      <c r="KO291" s="110" t="n">
        <f aca="false">SUM(KC291:KN291)/12</f>
        <v>10.4166666666667</v>
      </c>
      <c r="LA291" s="1" t="n">
        <f aca="false">LA290+1</f>
        <v>1941</v>
      </c>
      <c r="LB291" s="113" t="s">
        <v>99</v>
      </c>
      <c r="LC291" s="109" t="n">
        <v>13.4</v>
      </c>
      <c r="LD291" s="109" t="n">
        <v>13.9</v>
      </c>
      <c r="LE291" s="109" t="n">
        <v>12.6</v>
      </c>
      <c r="LF291" s="109" t="n">
        <v>12.4</v>
      </c>
      <c r="LG291" s="109" t="n">
        <v>6.2</v>
      </c>
      <c r="LH291" s="109" t="n">
        <v>7.2</v>
      </c>
      <c r="LI291" s="109" t="n">
        <v>7</v>
      </c>
      <c r="LJ291" s="109" t="n">
        <v>5.1</v>
      </c>
      <c r="LK291" s="109" t="n">
        <v>7.4</v>
      </c>
      <c r="LL291" s="109" t="n">
        <v>7.8</v>
      </c>
      <c r="LM291" s="109" t="n">
        <v>12.4</v>
      </c>
      <c r="LN291" s="109" t="n">
        <v>14.3</v>
      </c>
      <c r="LO291" s="110" t="n">
        <f aca="false">SUM(LC291:LN291)/12</f>
        <v>9.975</v>
      </c>
      <c r="MA291" s="1" t="n">
        <f aca="false">MA290+1</f>
        <v>1941</v>
      </c>
      <c r="MB291" s="111" t="n">
        <v>1941</v>
      </c>
      <c r="MC291" s="109" t="n">
        <v>12.6</v>
      </c>
      <c r="MD291" s="109" t="n">
        <v>12.2</v>
      </c>
      <c r="ME291" s="109" t="n">
        <v>11.5</v>
      </c>
      <c r="MF291" s="109" t="n">
        <v>11.7</v>
      </c>
      <c r="MG291" s="109" t="n">
        <v>7.9</v>
      </c>
      <c r="MH291" s="109" t="n">
        <v>7.1</v>
      </c>
      <c r="MI291" s="109" t="n">
        <v>7.3</v>
      </c>
      <c r="MJ291" s="109" t="n">
        <v>6.2</v>
      </c>
      <c r="MK291" s="109" t="n">
        <v>7.4</v>
      </c>
      <c r="ML291" s="109" t="n">
        <v>7.8</v>
      </c>
      <c r="MM291" s="109" t="n">
        <v>11.7</v>
      </c>
      <c r="MN291" s="109" t="n">
        <v>13.3</v>
      </c>
      <c r="MO291" s="110" t="n">
        <f aca="false">SUM(MC291:MN291)/12</f>
        <v>9.725</v>
      </c>
      <c r="NA291" s="1" t="n">
        <f aca="false">NA290+1</f>
        <v>1941</v>
      </c>
      <c r="NB291" s="113" t="s">
        <v>99</v>
      </c>
      <c r="NC291" s="109" t="n">
        <v>16.3</v>
      </c>
      <c r="ND291" s="109" t="n">
        <v>17</v>
      </c>
      <c r="NE291" s="109" t="n">
        <v>14.4</v>
      </c>
      <c r="NF291" s="109" t="n">
        <v>14.6</v>
      </c>
      <c r="NG291" s="109" t="n">
        <v>6.6</v>
      </c>
      <c r="NH291" s="109" t="n">
        <v>5.7</v>
      </c>
      <c r="NI291" s="109" t="n">
        <v>5.7</v>
      </c>
      <c r="NJ291" s="109" t="n">
        <v>5.6</v>
      </c>
      <c r="NK291" s="109" t="n">
        <v>8.8</v>
      </c>
      <c r="NL291" s="109" t="n">
        <v>10.5</v>
      </c>
      <c r="NM291" s="109" t="n">
        <v>15.9</v>
      </c>
      <c r="NN291" s="109" t="n">
        <v>17.3</v>
      </c>
      <c r="NO291" s="110" t="n">
        <f aca="false">SUM(NC291:NN291)/12</f>
        <v>11.5333333333333</v>
      </c>
      <c r="ON291" s="39" t="n">
        <f aca="false">(FO291+GO291+MO291)/3</f>
        <v>8.84166666666667</v>
      </c>
      <c r="OO291" s="40" t="n">
        <f aca="false">(AO291+BO291+EO291+HO291+JO291)/5</f>
        <v>11.52</v>
      </c>
      <c r="OP291" s="41" t="n">
        <f aca="false">(FO291+GO291+MO291+AO291+BO291+EO291+HO291+JO291)/8</f>
        <v>10.515625</v>
      </c>
      <c r="PA291" s="114"/>
      <c r="PB291" s="115"/>
      <c r="PN291" s="28" t="n">
        <f aca="false">MAX(FC291:FN291,GC291:GN291,MC291:MN291)</f>
        <v>13.3</v>
      </c>
      <c r="PO291" s="29" t="n">
        <f aca="false">MIN(FC291:FN291,GC291:GN291,MC291:MN291)</f>
        <v>4</v>
      </c>
      <c r="PP291" s="30" t="n">
        <f aca="false">MAX(AC291:AN291,BC291:BN291,EC291:EN291,HC291:HN291,JC291:JN291)</f>
        <v>20.8</v>
      </c>
      <c r="PQ291" s="31" t="n">
        <f aca="false">MIN(AC291:AN291,BC291:BN291,EC291:EN291,HC291:HN291,JC291:JN291)</f>
        <v>4.7</v>
      </c>
      <c r="QU291" s="116" t="n">
        <f aca="false">AVERAGE(AH291,AI291,AJ291,BH291,BI291,BJ291,CH291,CI291,CJ291,DH291,DI291,DJ291,EH291,EI291,EJ291,FH291,FI291,FJ291,GH291,GI291,GJ291,HH291,HI291,HJ291,IH291,II291,IJ291,JH291,JI291,JJ291,KH291,KI291,KJ291,LH291,LI291,LJ291,MH291,MI291,MJ291,NH291,NI291,NJ291)</f>
        <v>6.91428571428571</v>
      </c>
      <c r="QV291" s="117" t="n">
        <f aca="false">AVERAGE(AC291,AD291,AN291,BC291,BD291,BN291,CC291,CD291,CN291,DC291,DD291,DN291,EC291,ED291,EN291,FC291,FD291,FN291,GC291,GD291,GN291,HC291,HD291,HN291,IC291,ID291,IN291,JC291,JD291,JN291,KC291,KD291,KN291,LC291,LD291,LN291,MC291,MD291,MN291,NC291,ND291,NN291,)</f>
        <v>14.0046511627907</v>
      </c>
      <c r="QW291" s="116" t="n">
        <f aca="false">AVERAGE(QU281:QU291)</f>
        <v>6.34964804842854</v>
      </c>
      <c r="QX291" s="118" t="n">
        <f aca="false">AVERAGE(QV281:QV291)</f>
        <v>13.9509866102889</v>
      </c>
    </row>
    <row r="292" customFormat="false" ht="12.9" hidden="false" customHeight="false" outlineLevel="0" collapsed="false">
      <c r="A292" s="101"/>
      <c r="B292" s="102" t="n">
        <f aca="false">AVERAGE(AO292,BO292,CO292,DO292,EO292,FO292,GO292,HO292,IO292,JO292,KO292,LO292,MO292,NO292)</f>
        <v>10.7681547619048</v>
      </c>
      <c r="C292" s="103" t="n">
        <f aca="false">AVERAGE(B288:B292)</f>
        <v>10.554623015873</v>
      </c>
      <c r="D292" s="104" t="n">
        <f aca="false">AVERAGE(B283:B292)</f>
        <v>10.4675496031746</v>
      </c>
      <c r="E292" s="102" t="n">
        <f aca="false">AVERAGE(B273:B292)</f>
        <v>10.3175694444444</v>
      </c>
      <c r="F292" s="105" t="n">
        <f aca="false">AVERAGE(B243:B292)</f>
        <v>10.3506130582381</v>
      </c>
      <c r="G292" s="3" t="n">
        <f aca="false">MAX(AC292:AN292,BC292:BN292,CC292:CN292,DC292:DN292,EC292:EN292,FC292:FN292,GC292:GN292,HC292:HN292,IC292:IN292,JC292:JN292,KC292:KN292,LC292:LN292,MC292:MN292,NC292:NN292)</f>
        <v>21.5</v>
      </c>
      <c r="H292" s="106" t="n">
        <f aca="false">MEDIAN(AC292:AN292,BC292:BN292,CC292:CN292,DC292:DN292,EC292:EN292,FC292:FN292,GC292:GN292,HC292:HN292,IC292:IN292,JC292:JN292,KC292:KN292,LC292:LN292,MC292:MN292,NC292:NN292)</f>
        <v>10.7</v>
      </c>
      <c r="I292" s="5" t="n">
        <f aca="false">MIN(AC292:AN292,BC292:BN292,CC292:CN292,DC292:DN292,EC292:EN292,FC292:FN292,GC292:GN292,HC292:HN292,IC292:IN292,JC292:JN292,KC292:KN292,LC292:LN292,MC292:MN292,NC292:NN292)</f>
        <v>4.2</v>
      </c>
      <c r="J292" s="107" t="n">
        <f aca="false">(G292+I292)/2</f>
        <v>12.85</v>
      </c>
      <c r="AA292" s="1" t="n">
        <f aca="false">AA291+1</f>
        <v>24</v>
      </c>
      <c r="AB292" s="108" t="n">
        <v>1942</v>
      </c>
      <c r="AC292" s="109" t="n">
        <v>16.9</v>
      </c>
      <c r="AD292" s="109" t="n">
        <v>15.8</v>
      </c>
      <c r="AE292" s="109" t="n">
        <v>16.3</v>
      </c>
      <c r="AF292" s="109" t="n">
        <v>12.6</v>
      </c>
      <c r="AG292" s="109" t="n">
        <v>12.2</v>
      </c>
      <c r="AH292" s="109" t="n">
        <v>9.2</v>
      </c>
      <c r="AI292" s="109" t="n">
        <v>7.7</v>
      </c>
      <c r="AJ292" s="109" t="n">
        <v>8.9</v>
      </c>
      <c r="AK292" s="109" t="n">
        <v>9.3</v>
      </c>
      <c r="AL292" s="109" t="n">
        <v>12.5</v>
      </c>
      <c r="AM292" s="109" t="n">
        <v>13.1</v>
      </c>
      <c r="AN292" s="109" t="n">
        <v>16.2</v>
      </c>
      <c r="AO292" s="110" t="n">
        <f aca="false">SUM(AC292:AN292)/12</f>
        <v>12.5583333333333</v>
      </c>
      <c r="BA292" s="1" t="n">
        <f aca="false">BA291+1</f>
        <v>1942</v>
      </c>
      <c r="BB292" s="111" t="n">
        <v>1942</v>
      </c>
      <c r="BC292" s="109" t="n">
        <v>14.7</v>
      </c>
      <c r="BD292" s="109" t="n">
        <v>13.9</v>
      </c>
      <c r="BE292" s="109" t="n">
        <v>13.3</v>
      </c>
      <c r="BF292" s="109" t="n">
        <v>10.3</v>
      </c>
      <c r="BG292" s="109" t="n">
        <v>10.6</v>
      </c>
      <c r="BH292" s="109" t="n">
        <v>7.3</v>
      </c>
      <c r="BI292" s="109" t="n">
        <v>5.3</v>
      </c>
      <c r="BJ292" s="109" t="n">
        <v>6.8</v>
      </c>
      <c r="BK292" s="109" t="n">
        <v>6.7</v>
      </c>
      <c r="BL292" s="109" t="n">
        <v>8.8</v>
      </c>
      <c r="BM292" s="109" t="n">
        <v>10.9</v>
      </c>
      <c r="BN292" s="109" t="n">
        <v>14.1</v>
      </c>
      <c r="BO292" s="110" t="n">
        <f aca="false">SUM(BC292:BN292)/12</f>
        <v>10.225</v>
      </c>
      <c r="CA292" s="1" t="n">
        <f aca="false">CA291+1</f>
        <v>1942</v>
      </c>
      <c r="CB292" s="111" t="n">
        <v>1942</v>
      </c>
      <c r="CC292" s="109" t="n">
        <v>14.5</v>
      </c>
      <c r="CD292" s="109" t="n">
        <v>14.2</v>
      </c>
      <c r="CE292" s="109" t="n">
        <v>14.3</v>
      </c>
      <c r="CF292" s="109" t="n">
        <v>12.1</v>
      </c>
      <c r="CG292" s="109" t="n">
        <v>11.2</v>
      </c>
      <c r="CH292" s="109" t="n">
        <v>10.1</v>
      </c>
      <c r="CI292" s="109" t="n">
        <v>8</v>
      </c>
      <c r="CJ292" s="109" t="n">
        <v>8.4</v>
      </c>
      <c r="CK292" s="109" t="n">
        <v>8.9</v>
      </c>
      <c r="CL292" s="109" t="n">
        <v>10.6</v>
      </c>
      <c r="CM292" s="109" t="n">
        <v>12.4</v>
      </c>
      <c r="CN292" s="109" t="n">
        <v>13.9</v>
      </c>
      <c r="CO292" s="110" t="n">
        <f aca="false">SUM(CC292:CN292)/12</f>
        <v>11.55</v>
      </c>
      <c r="DA292" s="1" t="n">
        <f aca="false">DA291+1</f>
        <v>1942</v>
      </c>
      <c r="DB292" s="111" t="n">
        <v>1942</v>
      </c>
      <c r="DC292" s="109" t="n">
        <v>12.2</v>
      </c>
      <c r="DD292" s="109" t="n">
        <v>12.4</v>
      </c>
      <c r="DE292" s="109" t="n">
        <v>11.4</v>
      </c>
      <c r="DF292" s="119"/>
      <c r="DG292" s="109" t="n">
        <v>9</v>
      </c>
      <c r="DH292" s="109" t="n">
        <v>5.7</v>
      </c>
      <c r="DI292" s="109" t="n">
        <v>4.2</v>
      </c>
      <c r="DJ292" s="109" t="n">
        <v>5.4</v>
      </c>
      <c r="DK292" s="109" t="n">
        <v>5.4</v>
      </c>
      <c r="DL292" s="109" t="n">
        <v>7</v>
      </c>
      <c r="DM292" s="109" t="n">
        <v>10.1</v>
      </c>
      <c r="DN292" s="109" t="n">
        <v>13</v>
      </c>
      <c r="DO292" s="110" t="n">
        <f aca="false">SUM(DC292:DN292)/12</f>
        <v>7.98333333333333</v>
      </c>
      <c r="EA292" s="1" t="n">
        <f aca="false">EA291+1</f>
        <v>1942</v>
      </c>
      <c r="EB292" s="113" t="s">
        <v>101</v>
      </c>
      <c r="EC292" s="109" t="n">
        <v>21.3</v>
      </c>
      <c r="ED292" s="109" t="n">
        <v>20.8</v>
      </c>
      <c r="EE292" s="109" t="n">
        <v>18.1</v>
      </c>
      <c r="EF292" s="109" t="n">
        <v>13.6</v>
      </c>
      <c r="EG292" s="109" t="n">
        <v>11.7</v>
      </c>
      <c r="EH292" s="109" t="n">
        <v>7.3</v>
      </c>
      <c r="EI292" s="109" t="n">
        <v>4.9</v>
      </c>
      <c r="EJ292" s="109" t="n">
        <v>6.5</v>
      </c>
      <c r="EK292" s="109" t="n">
        <v>8.9</v>
      </c>
      <c r="EL292" s="109" t="n">
        <v>12.2</v>
      </c>
      <c r="EM292" s="109" t="n">
        <v>16.2</v>
      </c>
      <c r="EN292" s="109" t="n">
        <v>21.5</v>
      </c>
      <c r="EO292" s="110" t="n">
        <f aca="false">SUM(EC292:EN292)/12</f>
        <v>13.5833333333333</v>
      </c>
      <c r="FA292" s="1" t="n">
        <f aca="false">FA291+1</f>
        <v>1942</v>
      </c>
      <c r="FB292" s="111" t="n">
        <v>1942</v>
      </c>
      <c r="FC292" s="109" t="n">
        <v>11.7</v>
      </c>
      <c r="FD292" s="109" t="n">
        <v>10.8</v>
      </c>
      <c r="FE292" s="109" t="n">
        <v>10.8</v>
      </c>
      <c r="FF292" s="109" t="n">
        <v>8.6</v>
      </c>
      <c r="FG292" s="109" t="n">
        <v>9.5</v>
      </c>
      <c r="FH292" s="109" t="n">
        <v>6.9</v>
      </c>
      <c r="FI292" s="109" t="n">
        <v>4.6</v>
      </c>
      <c r="FJ292" s="109" t="n">
        <v>6</v>
      </c>
      <c r="FK292" s="109" t="n">
        <v>6.6</v>
      </c>
      <c r="FL292" s="109" t="n">
        <v>7.2</v>
      </c>
      <c r="FM292" s="109" t="n">
        <v>8.8</v>
      </c>
      <c r="FN292" s="109" t="n">
        <v>11.2</v>
      </c>
      <c r="FO292" s="110" t="n">
        <f aca="false">SUM(FC292:FN292)/12</f>
        <v>8.55833333333333</v>
      </c>
      <c r="GA292" s="1" t="n">
        <f aca="false">GA291+1</f>
        <v>1942</v>
      </c>
      <c r="GB292" s="112" t="n">
        <v>1942</v>
      </c>
      <c r="GC292" s="109" t="n">
        <v>10.8</v>
      </c>
      <c r="GD292" s="109" t="n">
        <v>10.7</v>
      </c>
      <c r="GE292" s="109" t="n">
        <v>8.6</v>
      </c>
      <c r="GF292" s="109" t="n">
        <v>9.4</v>
      </c>
      <c r="GG292" s="109" t="n">
        <v>6.9</v>
      </c>
      <c r="GH292" s="109" t="n">
        <v>5.3</v>
      </c>
      <c r="GI292" s="109" t="n">
        <v>6.5</v>
      </c>
      <c r="GJ292" s="109" t="n">
        <v>7.6</v>
      </c>
      <c r="GK292" s="109" t="n">
        <v>7.7</v>
      </c>
      <c r="GL292" s="109" t="n">
        <v>8.7</v>
      </c>
      <c r="GM292" s="109" t="n">
        <v>10.4</v>
      </c>
      <c r="GN292" s="120" t="n">
        <f aca="false">(GN289+GN290+GN291+GN293+GN294+GN295)/6</f>
        <v>9.65</v>
      </c>
      <c r="GO292" s="110" t="n">
        <f aca="false">SUM(GC292:GN292)/12</f>
        <v>8.52083333333333</v>
      </c>
      <c r="HA292" s="1" t="n">
        <f aca="false">HA291+1</f>
        <v>1942</v>
      </c>
      <c r="HB292" s="113" t="s">
        <v>101</v>
      </c>
      <c r="HC292" s="109" t="n">
        <v>15.6</v>
      </c>
      <c r="HD292" s="109" t="n">
        <v>14.9</v>
      </c>
      <c r="HE292" s="109" t="n">
        <v>15.5</v>
      </c>
      <c r="HF292" s="109" t="n">
        <v>12.8</v>
      </c>
      <c r="HG292" s="109" t="n">
        <v>11.9</v>
      </c>
      <c r="HH292" s="109" t="n">
        <v>9.7</v>
      </c>
      <c r="HI292" s="109" t="n">
        <v>8.4</v>
      </c>
      <c r="HJ292" s="109" t="n">
        <v>8.5</v>
      </c>
      <c r="HK292" s="109" t="n">
        <v>8.5</v>
      </c>
      <c r="HL292" s="109" t="n">
        <v>10.6</v>
      </c>
      <c r="HM292" s="109" t="n">
        <v>12.6</v>
      </c>
      <c r="HN292" s="109" t="n">
        <v>14.9</v>
      </c>
      <c r="HO292" s="110" t="n">
        <f aca="false">SUM(HC292:HN292)/12</f>
        <v>11.9916666666667</v>
      </c>
      <c r="IA292" s="1" t="n">
        <f aca="false">IA291+1</f>
        <v>1942</v>
      </c>
      <c r="IB292" s="111" t="n">
        <v>1942</v>
      </c>
      <c r="IC292" s="109" t="n">
        <v>17</v>
      </c>
      <c r="ID292" s="109" t="n">
        <v>16.6</v>
      </c>
      <c r="IE292" s="109" t="n">
        <v>15.8</v>
      </c>
      <c r="IF292" s="109" t="n">
        <v>12.1</v>
      </c>
      <c r="IG292" s="109" t="n">
        <v>11.3</v>
      </c>
      <c r="IH292" s="109" t="n">
        <v>9.1</v>
      </c>
      <c r="II292" s="109" t="n">
        <v>6.6</v>
      </c>
      <c r="IJ292" s="109" t="n">
        <v>7.8</v>
      </c>
      <c r="IK292" s="109" t="n">
        <v>9.1</v>
      </c>
      <c r="IL292" s="109" t="n">
        <v>11.9</v>
      </c>
      <c r="IM292" s="109" t="n">
        <v>13.2</v>
      </c>
      <c r="IN292" s="109" t="n">
        <v>16.4</v>
      </c>
      <c r="IO292" s="110" t="n">
        <f aca="false">SUM(IC292:IN292)/12</f>
        <v>12.2416666666667</v>
      </c>
      <c r="JA292" s="1" t="n">
        <f aca="false">JA291+1</f>
        <v>1942</v>
      </c>
      <c r="JB292" s="113" t="s">
        <v>101</v>
      </c>
      <c r="JC292" s="109" t="n">
        <v>14</v>
      </c>
      <c r="JD292" s="109" t="n">
        <v>12.3</v>
      </c>
      <c r="JE292" s="109" t="n">
        <v>13.2</v>
      </c>
      <c r="JF292" s="109" t="n">
        <v>10.8</v>
      </c>
      <c r="JG292" s="109" t="n">
        <v>11.5</v>
      </c>
      <c r="JH292" s="109" t="n">
        <v>9.5</v>
      </c>
      <c r="JI292" s="109" t="n">
        <v>8.2</v>
      </c>
      <c r="JJ292" s="109" t="n">
        <v>9.1</v>
      </c>
      <c r="JK292" s="109" t="n">
        <v>9.6</v>
      </c>
      <c r="JL292" s="109" t="n">
        <v>10.7</v>
      </c>
      <c r="JM292" s="109" t="n">
        <v>11.3</v>
      </c>
      <c r="JN292" s="109" t="n">
        <v>12.7</v>
      </c>
      <c r="JO292" s="110" t="n">
        <f aca="false">SUM(JC292:JN292)/12</f>
        <v>11.075</v>
      </c>
      <c r="KA292" s="1" t="n">
        <f aca="false">KA291+1</f>
        <v>1942</v>
      </c>
      <c r="KB292" s="111" t="n">
        <v>1942</v>
      </c>
      <c r="KC292" s="109" t="n">
        <v>14.8</v>
      </c>
      <c r="KD292" s="109" t="n">
        <v>14.8</v>
      </c>
      <c r="KE292" s="109" t="n">
        <v>14.6</v>
      </c>
      <c r="KF292" s="109" t="n">
        <v>10.9</v>
      </c>
      <c r="KG292" s="109" t="n">
        <v>11.3</v>
      </c>
      <c r="KH292" s="109" t="n">
        <v>8.1</v>
      </c>
      <c r="KI292" s="109" t="n">
        <v>6.2</v>
      </c>
      <c r="KJ292" s="109" t="n">
        <v>6.6</v>
      </c>
      <c r="KK292" s="109" t="n">
        <v>7.2</v>
      </c>
      <c r="KL292" s="109" t="n">
        <v>9.2</v>
      </c>
      <c r="KM292" s="109" t="n">
        <v>11.2</v>
      </c>
      <c r="KN292" s="109" t="n">
        <v>14.8</v>
      </c>
      <c r="KO292" s="110" t="n">
        <f aca="false">SUM(KC292:KN292)/12</f>
        <v>10.8083333333333</v>
      </c>
      <c r="LA292" s="1" t="n">
        <f aca="false">LA291+1</f>
        <v>1942</v>
      </c>
      <c r="LB292" s="113" t="s">
        <v>101</v>
      </c>
      <c r="LC292" s="109" t="n">
        <v>15.2</v>
      </c>
      <c r="LD292" s="109" t="n">
        <v>14.1</v>
      </c>
      <c r="LE292" s="109" t="n">
        <v>13.4</v>
      </c>
      <c r="LF292" s="109" t="n">
        <v>10.1</v>
      </c>
      <c r="LG292" s="109" t="n">
        <v>10</v>
      </c>
      <c r="LH292" s="109" t="n">
        <v>7.5</v>
      </c>
      <c r="LI292" s="109" t="n">
        <v>5.4</v>
      </c>
      <c r="LJ292" s="109" t="n">
        <v>5.8</v>
      </c>
      <c r="LK292" s="109" t="n">
        <v>6.5</v>
      </c>
      <c r="LL292" s="109" t="n">
        <v>8</v>
      </c>
      <c r="LM292" s="109" t="n">
        <v>10.8</v>
      </c>
      <c r="LN292" s="109" t="n">
        <v>13.7</v>
      </c>
      <c r="LO292" s="110" t="n">
        <f aca="false">SUM(LC292:LN292)/12</f>
        <v>10.0416666666667</v>
      </c>
      <c r="MA292" s="1" t="n">
        <f aca="false">MA291+1</f>
        <v>1942</v>
      </c>
      <c r="MB292" s="111" t="n">
        <v>1942</v>
      </c>
      <c r="MC292" s="109" t="n">
        <v>13.6</v>
      </c>
      <c r="MD292" s="109" t="n">
        <v>12.7</v>
      </c>
      <c r="ME292" s="109" t="n">
        <v>11.8</v>
      </c>
      <c r="MF292" s="109" t="n">
        <v>9.9</v>
      </c>
      <c r="MG292" s="109" t="n">
        <v>11.2</v>
      </c>
      <c r="MH292" s="109" t="n">
        <v>7.3</v>
      </c>
      <c r="MI292" s="109" t="n">
        <v>6.4</v>
      </c>
      <c r="MJ292" s="109" t="n">
        <v>7.1</v>
      </c>
      <c r="MK292" s="109" t="n">
        <v>7.4</v>
      </c>
      <c r="ML292" s="109" t="n">
        <v>7.8</v>
      </c>
      <c r="MM292" s="109" t="n">
        <v>10.1</v>
      </c>
      <c r="MN292" s="109" t="n">
        <v>12.4</v>
      </c>
      <c r="MO292" s="110" t="n">
        <f aca="false">SUM(MC292:MN292)/12</f>
        <v>9.80833333333333</v>
      </c>
      <c r="NA292" s="1" t="n">
        <f aca="false">NA291+1</f>
        <v>1942</v>
      </c>
      <c r="NB292" s="113" t="s">
        <v>101</v>
      </c>
      <c r="NC292" s="109" t="n">
        <v>18.5</v>
      </c>
      <c r="ND292" s="109" t="n">
        <v>16.7</v>
      </c>
      <c r="NE292" s="109" t="n">
        <v>17.1</v>
      </c>
      <c r="NF292" s="109" t="n">
        <v>11.2</v>
      </c>
      <c r="NG292" s="109" t="n">
        <v>10.2</v>
      </c>
      <c r="NH292" s="109" t="n">
        <v>6.6</v>
      </c>
      <c r="NI292" s="109" t="n">
        <v>5</v>
      </c>
      <c r="NJ292" s="109" t="n">
        <v>5.7</v>
      </c>
      <c r="NK292" s="109" t="n">
        <v>8.4</v>
      </c>
      <c r="NL292" s="109" t="n">
        <v>10.7</v>
      </c>
      <c r="NM292" s="109" t="n">
        <v>14.4</v>
      </c>
      <c r="NN292" s="109" t="n">
        <v>17.2</v>
      </c>
      <c r="NO292" s="110" t="n">
        <f aca="false">SUM(NC292:NN292)/12</f>
        <v>11.8083333333333</v>
      </c>
      <c r="ON292" s="39" t="n">
        <f aca="false">(FO292+GO292+MO292)/3</f>
        <v>8.9625</v>
      </c>
      <c r="OO292" s="40" t="n">
        <f aca="false">(AO292+BO292+EO292+HO292+JO292)/5</f>
        <v>11.8866666666667</v>
      </c>
      <c r="OP292" s="41" t="n">
        <f aca="false">(FO292+GO292+MO292+AO292+BO292+EO292+HO292+JO292)/8</f>
        <v>10.7901041666667</v>
      </c>
      <c r="PA292" s="114"/>
      <c r="PB292" s="115"/>
      <c r="PN292" s="28" t="n">
        <f aca="false">MAX(FC292:FN292,GC292:GN292,MC292:MN292)</f>
        <v>13.6</v>
      </c>
      <c r="PO292" s="29" t="n">
        <f aca="false">MIN(FC292:FN292,GC292:GN292,MC292:MN292)</f>
        <v>4.6</v>
      </c>
      <c r="PP292" s="30" t="n">
        <f aca="false">MAX(AC292:AN292,BC292:BN292,EC292:EN292,HC292:HN292,JC292:JN292)</f>
        <v>21.5</v>
      </c>
      <c r="PQ292" s="31" t="n">
        <f aca="false">MIN(AC292:AN292,BC292:BN292,EC292:EN292,HC292:HN292,JC292:JN292)</f>
        <v>4.9</v>
      </c>
      <c r="QU292" s="116" t="n">
        <f aca="false">AVERAGE(AH292,AI292,AJ292,BH292,BI292,BJ292,CH292,CI292,CJ292,DH292,DI292,DJ292,EH292,EI292,EJ292,FH292,FI292,FJ292,GH292,GI292,GJ292,HH292,HI292,HJ292,IH292,II292,IJ292,JH292,JI292,JJ292,KH292,KI292,KJ292,LH292,LI292,LJ292,MH292,MI292,MJ292,NH292,NI292,NJ292)</f>
        <v>7.07619047619048</v>
      </c>
      <c r="QV292" s="117" t="n">
        <f aca="false">AVERAGE(AC292,AD292,AN292,BC292,BD292,BN292,CC292,CD292,CN292,DC292,DD292,DN292,EC292,ED292,EN292,FC292,FD292,FN292,GC292,GD292,GN292,HC292,HD292,HN292,IC292,ID292,IN292,JC292,JD292,JN292,KC292,KD292,KN292,LC292,LD292,LN292,MC292,MD292,MN292,NC292,ND292,NN292,)</f>
        <v>14.2593023255814</v>
      </c>
      <c r="QW292" s="116" t="n">
        <f aca="false">AVERAGE(QU282:QU292)</f>
        <v>6.40116319994369</v>
      </c>
      <c r="QX292" s="118" t="n">
        <f aca="false">AVERAGE(QV282:QV292)</f>
        <v>14.0572233967583</v>
      </c>
    </row>
    <row r="293" customFormat="false" ht="12.9" hidden="false" customHeight="false" outlineLevel="0" collapsed="false">
      <c r="A293" s="101"/>
      <c r="B293" s="102" t="n">
        <f aca="false">AVERAGE(AO293,BO293,CO293,DO293,EO293,FO293,GO293,HO293,IO293,JO293,KO293,LO293,MO293,NO293)</f>
        <v>9.66488095238095</v>
      </c>
      <c r="C293" s="103" t="n">
        <f aca="false">AVERAGE(B289:B293)</f>
        <v>10.3670238095238</v>
      </c>
      <c r="D293" s="104" t="n">
        <f aca="false">AVERAGE(B284:B293)</f>
        <v>10.4417162698413</v>
      </c>
      <c r="E293" s="102" t="n">
        <f aca="false">AVERAGE(B274:B293)</f>
        <v>10.2687003968254</v>
      </c>
      <c r="F293" s="105" t="n">
        <f aca="false">AVERAGE(B244:B293)</f>
        <v>10.3332717883968</v>
      </c>
      <c r="G293" s="3" t="n">
        <f aca="false">MAX(AC293:AN293,BC293:BN293,CC293:CN293,DC293:DN293,EC293:EN293,FC293:FN293,GC293:GN293,HC293:HN293,IC293:IN293,JC293:JN293,KC293:KN293,LC293:LN293,MC293:MN293,NC293:NN293)</f>
        <v>21.5</v>
      </c>
      <c r="H293" s="106" t="n">
        <f aca="false">MEDIAN(AC293:AN293,BC293:BN293,CC293:CN293,DC293:DN293,EC293:EN293,FC293:FN293,GC293:GN293,HC293:HN293,IC293:IN293,JC293:JN293,KC293:KN293,LC293:LN293,MC293:MN293,NC293:NN293)</f>
        <v>9.2</v>
      </c>
      <c r="I293" s="5" t="n">
        <f aca="false">MIN(AC293:AN293,BC293:BN293,CC293:CN293,DC293:DN293,EC293:EN293,FC293:FN293,GC293:GN293,HC293:HN293,IC293:IN293,JC293:JN293,KC293:KN293,LC293:LN293,MC293:MN293,NC293:NN293)</f>
        <v>2.4</v>
      </c>
      <c r="J293" s="107" t="n">
        <f aca="false">(G293+I293)/2</f>
        <v>11.95</v>
      </c>
      <c r="AA293" s="1" t="n">
        <f aca="false">AA292+1</f>
        <v>25</v>
      </c>
      <c r="AB293" s="108" t="n">
        <v>1943</v>
      </c>
      <c r="AC293" s="109" t="n">
        <v>17.1</v>
      </c>
      <c r="AD293" s="109" t="n">
        <v>17.3</v>
      </c>
      <c r="AE293" s="109" t="n">
        <v>16</v>
      </c>
      <c r="AF293" s="109" t="n">
        <v>12</v>
      </c>
      <c r="AG293" s="109" t="n">
        <v>9</v>
      </c>
      <c r="AH293" s="109" t="n">
        <v>8.7</v>
      </c>
      <c r="AI293" s="109" t="n">
        <v>7.1</v>
      </c>
      <c r="AJ293" s="109" t="n">
        <v>6.4</v>
      </c>
      <c r="AK293" s="109" t="n">
        <v>8.8</v>
      </c>
      <c r="AL293" s="109" t="n">
        <v>9.5</v>
      </c>
      <c r="AM293" s="109" t="n">
        <v>12.3</v>
      </c>
      <c r="AN293" s="109" t="n">
        <v>12.9</v>
      </c>
      <c r="AO293" s="110" t="n">
        <f aca="false">SUM(AC293:AN293)/12</f>
        <v>11.425</v>
      </c>
      <c r="BA293" s="1" t="n">
        <f aca="false">BA292+1</f>
        <v>1943</v>
      </c>
      <c r="BB293" s="111" t="n">
        <v>1943</v>
      </c>
      <c r="BC293" s="109" t="n">
        <v>14.6</v>
      </c>
      <c r="BD293" s="109" t="n">
        <v>15</v>
      </c>
      <c r="BE293" s="109" t="n">
        <v>13.6</v>
      </c>
      <c r="BF293" s="109" t="n">
        <v>9.3</v>
      </c>
      <c r="BG293" s="109" t="n">
        <v>5.6</v>
      </c>
      <c r="BH293" s="109" t="n">
        <v>5.9</v>
      </c>
      <c r="BI293" s="109" t="n">
        <v>4.7</v>
      </c>
      <c r="BJ293" s="109" t="n">
        <v>4.3</v>
      </c>
      <c r="BK293" s="109" t="n">
        <v>5.6</v>
      </c>
      <c r="BL293" s="109" t="n">
        <v>7.3</v>
      </c>
      <c r="BM293" s="109" t="n">
        <v>9.8</v>
      </c>
      <c r="BN293" s="109" t="n">
        <v>11.4</v>
      </c>
      <c r="BO293" s="110" t="n">
        <f aca="false">SUM(BC293:BN293)/12</f>
        <v>8.925</v>
      </c>
      <c r="CA293" s="1" t="n">
        <f aca="false">CA292+1</f>
        <v>1943</v>
      </c>
      <c r="CB293" s="111" t="n">
        <v>1943</v>
      </c>
      <c r="CC293" s="109" t="n">
        <v>14.4</v>
      </c>
      <c r="CD293" s="109" t="n">
        <v>15.1</v>
      </c>
      <c r="CE293" s="109" t="n">
        <v>14.9</v>
      </c>
      <c r="CF293" s="109" t="n">
        <v>11.4</v>
      </c>
      <c r="CG293" s="109" t="n">
        <v>9.8</v>
      </c>
      <c r="CH293" s="109" t="n">
        <v>8.1</v>
      </c>
      <c r="CI293" s="109" t="n">
        <v>8</v>
      </c>
      <c r="CJ293" s="109" t="n">
        <v>6.1</v>
      </c>
      <c r="CK293" s="109" t="n">
        <v>7.9</v>
      </c>
      <c r="CL293" s="109" t="n">
        <v>9.1</v>
      </c>
      <c r="CM293" s="109" t="n">
        <v>11.8</v>
      </c>
      <c r="CN293" s="109" t="n">
        <v>12.3</v>
      </c>
      <c r="CO293" s="110" t="n">
        <f aca="false">SUM(CC293:CN293)/12</f>
        <v>10.7416666666667</v>
      </c>
      <c r="DA293" s="1" t="n">
        <f aca="false">DA292+1</f>
        <v>1943</v>
      </c>
      <c r="DB293" s="111" t="n">
        <v>1943</v>
      </c>
      <c r="DC293" s="109" t="n">
        <v>14</v>
      </c>
      <c r="DD293" s="109" t="n">
        <v>12.8</v>
      </c>
      <c r="DE293" s="109" t="n">
        <v>10.9</v>
      </c>
      <c r="DF293" s="109" t="n">
        <v>7.4</v>
      </c>
      <c r="DG293" s="109" t="n">
        <v>4.9</v>
      </c>
      <c r="DH293" s="109" t="n">
        <v>4.8</v>
      </c>
      <c r="DI293" s="109" t="n">
        <v>3.4</v>
      </c>
      <c r="DJ293" s="109" t="n">
        <v>2.4</v>
      </c>
      <c r="DK293" s="109" t="n">
        <v>5.5</v>
      </c>
      <c r="DL293" s="109" t="n">
        <v>6.6</v>
      </c>
      <c r="DM293" s="109" t="n">
        <v>9.1</v>
      </c>
      <c r="DN293" s="109" t="n">
        <v>9.6</v>
      </c>
      <c r="DO293" s="110" t="n">
        <f aca="false">SUM(DC293:DN293)/12</f>
        <v>7.61666666666667</v>
      </c>
      <c r="EA293" s="1" t="n">
        <f aca="false">EA292+1</f>
        <v>1943</v>
      </c>
      <c r="EB293" s="113" t="s">
        <v>102</v>
      </c>
      <c r="EC293" s="109" t="n">
        <v>19.7</v>
      </c>
      <c r="ED293" s="109" t="n">
        <v>21.5</v>
      </c>
      <c r="EE293" s="109" t="n">
        <v>19.4</v>
      </c>
      <c r="EF293" s="109" t="n">
        <v>12.2</v>
      </c>
      <c r="EG293" s="109" t="n">
        <v>6.8</v>
      </c>
      <c r="EH293" s="109" t="n">
        <v>3.3</v>
      </c>
      <c r="EI293" s="109" t="n">
        <v>3.4</v>
      </c>
      <c r="EJ293" s="109" t="n">
        <v>4.9</v>
      </c>
      <c r="EK293" s="109" t="n">
        <v>8.6</v>
      </c>
      <c r="EL293" s="109" t="n">
        <v>13</v>
      </c>
      <c r="EM293" s="109" t="n">
        <v>15.4</v>
      </c>
      <c r="EN293" s="109" t="n">
        <v>17.8</v>
      </c>
      <c r="EO293" s="110" t="n">
        <f aca="false">SUM(EC293:EN293)/12</f>
        <v>12.1666666666667</v>
      </c>
      <c r="FA293" s="1" t="n">
        <f aca="false">FA292+1</f>
        <v>1943</v>
      </c>
      <c r="FB293" s="111" t="n">
        <v>1943</v>
      </c>
      <c r="FC293" s="109" t="n">
        <v>11.6</v>
      </c>
      <c r="FD293" s="109" t="n">
        <v>11.7</v>
      </c>
      <c r="FE293" s="109" t="n">
        <v>10.3</v>
      </c>
      <c r="FF293" s="109" t="n">
        <v>8.8</v>
      </c>
      <c r="FG293" s="109" t="n">
        <v>4.3</v>
      </c>
      <c r="FH293" s="109" t="n">
        <v>4.9</v>
      </c>
      <c r="FI293" s="109" t="n">
        <v>4.9</v>
      </c>
      <c r="FJ293" s="109" t="n">
        <v>3.1</v>
      </c>
      <c r="FK293" s="109" t="n">
        <v>5.1</v>
      </c>
      <c r="FL293" s="109" t="n">
        <v>5.5</v>
      </c>
      <c r="FM293" s="109" t="n">
        <v>7.4</v>
      </c>
      <c r="FN293" s="109" t="n">
        <v>9.2</v>
      </c>
      <c r="FO293" s="110" t="n">
        <f aca="false">SUM(FC293:FN293)/12</f>
        <v>7.23333333333333</v>
      </c>
      <c r="GA293" s="1" t="n">
        <f aca="false">GA292+1</f>
        <v>1943</v>
      </c>
      <c r="GB293" s="113" t="s">
        <v>102</v>
      </c>
      <c r="GC293" s="109" t="n">
        <v>11.4</v>
      </c>
      <c r="GD293" s="109" t="n">
        <v>10.4</v>
      </c>
      <c r="GE293" s="109" t="n">
        <v>9.3</v>
      </c>
      <c r="GF293" s="109" t="n">
        <v>7.4</v>
      </c>
      <c r="GG293" s="109" t="n">
        <v>5.7</v>
      </c>
      <c r="GH293" s="109" t="n">
        <v>5.2</v>
      </c>
      <c r="GI293" s="109" t="n">
        <v>5.2</v>
      </c>
      <c r="GJ293" s="109" t="n">
        <v>2.6</v>
      </c>
      <c r="GK293" s="109" t="n">
        <v>5.5</v>
      </c>
      <c r="GL293" s="109" t="n">
        <v>5.7</v>
      </c>
      <c r="GM293" s="109" t="n">
        <v>7.1</v>
      </c>
      <c r="GN293" s="109" t="n">
        <v>8.5</v>
      </c>
      <c r="GO293" s="110" t="n">
        <f aca="false">SUM(GC293:GN293)/12</f>
        <v>7</v>
      </c>
      <c r="HA293" s="1" t="n">
        <f aca="false">HA292+1</f>
        <v>1943</v>
      </c>
      <c r="HB293" s="113" t="s">
        <v>102</v>
      </c>
      <c r="HC293" s="109" t="n">
        <v>15.3</v>
      </c>
      <c r="HD293" s="109" t="n">
        <v>15.8</v>
      </c>
      <c r="HE293" s="109" t="n">
        <v>15.7</v>
      </c>
      <c r="HF293" s="109" t="n">
        <v>12.3</v>
      </c>
      <c r="HG293" s="109" t="n">
        <v>10</v>
      </c>
      <c r="HH293" s="109" t="n">
        <v>9.5</v>
      </c>
      <c r="HI293" s="109" t="n">
        <v>8.3</v>
      </c>
      <c r="HJ293" s="109" t="n">
        <v>7.4</v>
      </c>
      <c r="HK293" s="109" t="n">
        <v>8.2</v>
      </c>
      <c r="HL293" s="109" t="n">
        <v>9.6</v>
      </c>
      <c r="HM293" s="109" t="n">
        <v>11.4</v>
      </c>
      <c r="HN293" s="109" t="n">
        <v>13.1</v>
      </c>
      <c r="HO293" s="110" t="n">
        <f aca="false">SUM(HC293:HN293)/12</f>
        <v>11.3833333333333</v>
      </c>
      <c r="IA293" s="1" t="n">
        <f aca="false">IA292+1</f>
        <v>1943</v>
      </c>
      <c r="IB293" s="111" t="n">
        <v>1943</v>
      </c>
      <c r="IC293" s="109" t="n">
        <v>16.4</v>
      </c>
      <c r="ID293" s="109" t="n">
        <v>17.2</v>
      </c>
      <c r="IE293" s="109" t="n">
        <v>15.4</v>
      </c>
      <c r="IF293" s="109" t="n">
        <v>11.4</v>
      </c>
      <c r="IG293" s="109" t="n">
        <v>7.4</v>
      </c>
      <c r="IH293" s="109" t="n">
        <v>7.6</v>
      </c>
      <c r="II293" s="109" t="n">
        <v>7.2</v>
      </c>
      <c r="IJ293" s="109" t="n">
        <v>6.9</v>
      </c>
      <c r="IK293" s="109" t="n">
        <v>9.2</v>
      </c>
      <c r="IL293" s="109" t="n">
        <v>10.5</v>
      </c>
      <c r="IM293" s="109" t="n">
        <v>12.4</v>
      </c>
      <c r="IN293" s="109" t="n">
        <v>13.4</v>
      </c>
      <c r="IO293" s="110" t="n">
        <f aca="false">SUM(IC293:IN293)/12</f>
        <v>11.25</v>
      </c>
      <c r="JA293" s="1" t="n">
        <f aca="false">JA292+1</f>
        <v>1943</v>
      </c>
      <c r="JB293" s="113" t="s">
        <v>102</v>
      </c>
      <c r="JC293" s="109" t="n">
        <v>13.6</v>
      </c>
      <c r="JD293" s="109" t="n">
        <v>13.2</v>
      </c>
      <c r="JE293" s="109" t="n">
        <v>11.9</v>
      </c>
      <c r="JF293" s="109" t="n">
        <v>10.3</v>
      </c>
      <c r="JG293" s="109" t="n">
        <v>8.7</v>
      </c>
      <c r="JH293" s="109" t="n">
        <v>8.6</v>
      </c>
      <c r="JI293" s="109" t="n">
        <v>8.2</v>
      </c>
      <c r="JJ293" s="109" t="n">
        <v>5.4</v>
      </c>
      <c r="JK293" s="109" t="n">
        <v>8.4</v>
      </c>
      <c r="JL293" s="109" t="n">
        <v>8.8</v>
      </c>
      <c r="JM293" s="109" t="n">
        <v>10.7</v>
      </c>
      <c r="JN293" s="109" t="n">
        <v>11.1</v>
      </c>
      <c r="JO293" s="110" t="n">
        <f aca="false">SUM(JC293:JN293)/12</f>
        <v>9.90833333333333</v>
      </c>
      <c r="KA293" s="1" t="n">
        <f aca="false">KA292+1</f>
        <v>1943</v>
      </c>
      <c r="KB293" s="111" t="n">
        <v>1943</v>
      </c>
      <c r="KC293" s="109" t="n">
        <v>15.3</v>
      </c>
      <c r="KD293" s="109" t="n">
        <v>15.4</v>
      </c>
      <c r="KE293" s="109" t="n">
        <v>14.5</v>
      </c>
      <c r="KF293" s="109" t="n">
        <v>10.3</v>
      </c>
      <c r="KG293" s="109" t="n">
        <v>6.4</v>
      </c>
      <c r="KH293" s="109" t="n">
        <v>6.9</v>
      </c>
      <c r="KI293" s="109" t="n">
        <v>5.7</v>
      </c>
      <c r="KJ293" s="109" t="n">
        <v>4.3</v>
      </c>
      <c r="KK293" s="109" t="n">
        <v>6.5</v>
      </c>
      <c r="KL293" s="109" t="n">
        <v>6.9</v>
      </c>
      <c r="KM293" s="109" t="n">
        <v>10.4</v>
      </c>
      <c r="KN293" s="109" t="n">
        <v>11.3</v>
      </c>
      <c r="KO293" s="110" t="n">
        <f aca="false">SUM(KC293:KN293)/12</f>
        <v>9.49166666666667</v>
      </c>
      <c r="LA293" s="1" t="n">
        <f aca="false">LA292+1</f>
        <v>1943</v>
      </c>
      <c r="LB293" s="113" t="s">
        <v>102</v>
      </c>
      <c r="LC293" s="109" t="n">
        <v>13.8</v>
      </c>
      <c r="LD293" s="109" t="n">
        <v>15.2</v>
      </c>
      <c r="LE293" s="109" t="n">
        <v>13.2</v>
      </c>
      <c r="LF293" s="109" t="n">
        <v>9.5</v>
      </c>
      <c r="LG293" s="109" t="n">
        <v>4.6</v>
      </c>
      <c r="LH293" s="109" t="n">
        <v>5.4</v>
      </c>
      <c r="LI293" s="109" t="n">
        <v>5.6</v>
      </c>
      <c r="LJ293" s="109" t="n">
        <v>4.5</v>
      </c>
      <c r="LK293" s="109" t="n">
        <v>6.6</v>
      </c>
      <c r="LL293" s="109" t="n">
        <v>7.5</v>
      </c>
      <c r="LM293" s="109" t="n">
        <v>10</v>
      </c>
      <c r="LN293" s="109" t="n">
        <v>11.5</v>
      </c>
      <c r="LO293" s="110" t="n">
        <f aca="false">SUM(LC293:LN293)/12</f>
        <v>8.95</v>
      </c>
      <c r="MA293" s="1" t="n">
        <f aca="false">MA292+1</f>
        <v>1943</v>
      </c>
      <c r="MB293" s="111" t="n">
        <v>1943</v>
      </c>
      <c r="MC293" s="109" t="n">
        <v>13.4</v>
      </c>
      <c r="MD293" s="109" t="n">
        <v>12.9</v>
      </c>
      <c r="ME293" s="109" t="n">
        <v>11.5</v>
      </c>
      <c r="MF293" s="109" t="n">
        <v>9.5</v>
      </c>
      <c r="MG293" s="109" t="n">
        <v>5.5</v>
      </c>
      <c r="MH293" s="109" t="n">
        <v>6.4</v>
      </c>
      <c r="MI293" s="109" t="n">
        <v>6.2</v>
      </c>
      <c r="MJ293" s="109" t="n">
        <v>4.3</v>
      </c>
      <c r="MK293" s="109" t="n">
        <v>6.6</v>
      </c>
      <c r="ML293" s="109" t="n">
        <v>6.9</v>
      </c>
      <c r="MM293" s="109" t="n">
        <v>8.8</v>
      </c>
      <c r="MN293" s="109" t="n">
        <v>10.6</v>
      </c>
      <c r="MO293" s="110" t="n">
        <f aca="false">SUM(MC293:MN293)/12</f>
        <v>8.55</v>
      </c>
      <c r="NA293" s="1" t="n">
        <f aca="false">NA292+1</f>
        <v>1943</v>
      </c>
      <c r="NB293" s="113" t="s">
        <v>102</v>
      </c>
      <c r="NC293" s="109" t="n">
        <v>17.1</v>
      </c>
      <c r="ND293" s="109" t="n">
        <v>18.5</v>
      </c>
      <c r="NE293" s="109" t="n">
        <v>18.1</v>
      </c>
      <c r="NF293" s="109" t="n">
        <v>11.4</v>
      </c>
      <c r="NG293" s="109" t="n">
        <v>4.8</v>
      </c>
      <c r="NH293" s="109" t="n">
        <v>3.6</v>
      </c>
      <c r="NI293" s="109" t="n">
        <v>3.5</v>
      </c>
      <c r="NJ293" s="109" t="n">
        <v>4.5</v>
      </c>
      <c r="NK293" s="109" t="n">
        <v>7.1</v>
      </c>
      <c r="NL293" s="109" t="n">
        <v>9.9</v>
      </c>
      <c r="NM293" s="109" t="n">
        <v>13</v>
      </c>
      <c r="NN293" s="109" t="n">
        <v>16.5</v>
      </c>
      <c r="NO293" s="110" t="n">
        <f aca="false">SUM(NC293:NN293)/12</f>
        <v>10.6666666666667</v>
      </c>
      <c r="ON293" s="39" t="n">
        <f aca="false">(FO293+GO293+MO293)/3</f>
        <v>7.59444444444444</v>
      </c>
      <c r="OO293" s="40" t="n">
        <f aca="false">(AO293+BO293+EO293+HO293+JO293)/5</f>
        <v>10.7616666666667</v>
      </c>
      <c r="OP293" s="41" t="n">
        <f aca="false">(FO293+GO293+MO293+AO293+BO293+EO293+HO293+JO293)/8</f>
        <v>9.57395833333333</v>
      </c>
      <c r="PA293" s="114"/>
      <c r="PB293" s="115"/>
      <c r="PN293" s="28" t="n">
        <f aca="false">MAX(FC293:FN293,GC293:GN293,MC293:MN293)</f>
        <v>13.4</v>
      </c>
      <c r="PO293" s="29" t="n">
        <f aca="false">MIN(FC293:FN293,GC293:GN293,MC293:MN293)</f>
        <v>2.6</v>
      </c>
      <c r="PP293" s="30" t="n">
        <f aca="false">MAX(AC293:AN293,BC293:BN293,EC293:EN293,HC293:HN293,JC293:JN293)</f>
        <v>21.5</v>
      </c>
      <c r="PQ293" s="31" t="n">
        <f aca="false">MIN(AC293:AN293,BC293:BN293,EC293:EN293,HC293:HN293,JC293:JN293)</f>
        <v>3.3</v>
      </c>
      <c r="QU293" s="116" t="n">
        <f aca="false">AVERAGE(AH293,AI293,AJ293,BH293,BI293,BJ293,CH293,CI293,CJ293,DH293,DI293,DJ293,EH293,EI293,EJ293,FH293,FI293,FJ293,GH293,GI293,GJ293,HH293,HI293,HJ293,IH293,II293,IJ293,JH293,JI293,JJ293,KH293,KI293,KJ293,LH293,LI293,LJ293,MH293,MI293,MJ293,NH293,NI293,NJ293)</f>
        <v>5.65238095238095</v>
      </c>
      <c r="QV293" s="117" t="n">
        <f aca="false">AVERAGE(AC293,AD293,AN293,BC293,BD293,BN293,CC293,CD293,CN293,DC293,DD293,DN293,EC293,ED293,EN293,FC293,FD293,FN293,GC293,GD293,GN293,HC293,HD293,HN293,IC293,ID293,IN293,JC293,JD293,JN293,KC293,KD293,KN293,LC293,LD293,LN293,MC293,MD293,MN293,NC293,ND293,NN293,)</f>
        <v>13.6953488372093</v>
      </c>
      <c r="QW293" s="116" t="n">
        <f aca="false">AVERAGE(QU283:QU293)</f>
        <v>6.32800302678352</v>
      </c>
      <c r="QX293" s="118" t="n">
        <f aca="false">AVERAGE(QV283:QV293)</f>
        <v>14.053206483439</v>
      </c>
    </row>
    <row r="294" customFormat="false" ht="12.9" hidden="false" customHeight="false" outlineLevel="0" collapsed="false">
      <c r="A294" s="101"/>
      <c r="B294" s="102" t="n">
        <f aca="false">AVERAGE(AO294,BO294,CO294,DO294,EO294,FO294,GO294,HO294,IO294,JO294,KO294,LO294,MO294,NO294)</f>
        <v>9.98273809523809</v>
      </c>
      <c r="C294" s="103" t="n">
        <f aca="false">AVERAGE(B290:B294)</f>
        <v>10.2214880952381</v>
      </c>
      <c r="D294" s="104" t="n">
        <f aca="false">AVERAGE(B285:B294)</f>
        <v>10.3719543650794</v>
      </c>
      <c r="E294" s="102" t="n">
        <f aca="false">AVERAGE(B275:B294)</f>
        <v>10.279310515873</v>
      </c>
      <c r="F294" s="105" t="n">
        <f aca="false">AVERAGE(B245:B294)</f>
        <v>10.3228223836349</v>
      </c>
      <c r="G294" s="3" t="n">
        <f aca="false">MAX(AC294:AN294,BC294:BN294,CC294:CN294,DC294:DN294,EC294:EN294,FC294:FN294,GC294:GN294,HC294:HN294,IC294:IN294,JC294:JN294,KC294:KN294,LC294:LN294,MC294:MN294,NC294:NN294)</f>
        <v>19.6</v>
      </c>
      <c r="H294" s="106" t="n">
        <f aca="false">MEDIAN(AC294:AN294,BC294:BN294,CC294:CN294,DC294:DN294,EC294:EN294,FC294:FN294,GC294:GN294,HC294:HN294,IC294:IN294,JC294:JN294,KC294:KN294,LC294:LN294,MC294:MN294,NC294:NN294)</f>
        <v>9.85</v>
      </c>
      <c r="I294" s="5" t="n">
        <f aca="false">MIN(AC294:AN294,BC294:BN294,CC294:CN294,DC294:DN294,EC294:EN294,FC294:FN294,GC294:GN294,HC294:HN294,IC294:IN294,JC294:JN294,KC294:KN294,LC294:LN294,MC294:MN294,NC294:NN294)</f>
        <v>2.4</v>
      </c>
      <c r="J294" s="107" t="n">
        <f aca="false">(G294+I294)/2</f>
        <v>11</v>
      </c>
      <c r="AA294" s="1" t="n">
        <f aca="false">AA293+1</f>
        <v>26</v>
      </c>
      <c r="AB294" s="108" t="n">
        <v>1944</v>
      </c>
      <c r="AC294" s="109" t="n">
        <v>15.5</v>
      </c>
      <c r="AD294" s="109" t="n">
        <v>16.1</v>
      </c>
      <c r="AE294" s="109" t="n">
        <v>15.7</v>
      </c>
      <c r="AF294" s="109" t="n">
        <v>11.8</v>
      </c>
      <c r="AG294" s="109" t="n">
        <v>9.3</v>
      </c>
      <c r="AH294" s="109" t="n">
        <v>6.6</v>
      </c>
      <c r="AI294" s="109" t="n">
        <v>6.9</v>
      </c>
      <c r="AJ294" s="109" t="n">
        <v>7.5</v>
      </c>
      <c r="AK294" s="109" t="n">
        <v>10.8</v>
      </c>
      <c r="AL294" s="109" t="n">
        <v>11.1</v>
      </c>
      <c r="AM294" s="109" t="n">
        <v>14.4</v>
      </c>
      <c r="AN294" s="109" t="n">
        <v>14.6</v>
      </c>
      <c r="AO294" s="110" t="n">
        <f aca="false">SUM(AC294:AN294)/12</f>
        <v>11.6916666666667</v>
      </c>
      <c r="BA294" s="1" t="n">
        <f aca="false">BA293+1</f>
        <v>1944</v>
      </c>
      <c r="BB294" s="111" t="n">
        <v>1944</v>
      </c>
      <c r="BC294" s="109" t="n">
        <v>14.1</v>
      </c>
      <c r="BD294" s="109" t="n">
        <v>13.9</v>
      </c>
      <c r="BE294" s="109" t="n">
        <v>12.6</v>
      </c>
      <c r="BF294" s="109" t="n">
        <v>9</v>
      </c>
      <c r="BG294" s="109" t="n">
        <v>6.8</v>
      </c>
      <c r="BH294" s="109" t="n">
        <v>3.8</v>
      </c>
      <c r="BI294" s="109" t="n">
        <v>4.7</v>
      </c>
      <c r="BJ294" s="109" t="n">
        <v>4.7</v>
      </c>
      <c r="BK294" s="109" t="n">
        <v>8.4</v>
      </c>
      <c r="BL294" s="109" t="n">
        <v>7.2</v>
      </c>
      <c r="BM294" s="109" t="n">
        <v>13</v>
      </c>
      <c r="BN294" s="109" t="n">
        <v>13.3</v>
      </c>
      <c r="BO294" s="110" t="n">
        <f aca="false">SUM(BC294:BN294)/12</f>
        <v>9.29166666666667</v>
      </c>
      <c r="CA294" s="1" t="n">
        <f aca="false">CA293+1</f>
        <v>1944</v>
      </c>
      <c r="CB294" s="111" t="n">
        <v>1944</v>
      </c>
      <c r="CC294" s="109" t="n">
        <v>13.2</v>
      </c>
      <c r="CD294" s="109" t="n">
        <v>15</v>
      </c>
      <c r="CE294" s="109" t="n">
        <v>13.9</v>
      </c>
      <c r="CF294" s="109" t="n">
        <v>11.6</v>
      </c>
      <c r="CG294" s="109" t="n">
        <v>9.4</v>
      </c>
      <c r="CH294" s="109" t="n">
        <v>8.5</v>
      </c>
      <c r="CI294" s="109" t="n">
        <v>7.9</v>
      </c>
      <c r="CJ294" s="109" t="n">
        <v>6.8</v>
      </c>
      <c r="CK294" s="109" t="n">
        <v>9.4</v>
      </c>
      <c r="CL294" s="109" t="n">
        <v>9.6</v>
      </c>
      <c r="CM294" s="109" t="n">
        <v>11.9</v>
      </c>
      <c r="CN294" s="109" t="n">
        <v>13.2</v>
      </c>
      <c r="CO294" s="110" t="n">
        <f aca="false">SUM(CC294:CN294)/12</f>
        <v>10.8666666666667</v>
      </c>
      <c r="DA294" s="1" t="n">
        <f aca="false">DA293+1</f>
        <v>1944</v>
      </c>
      <c r="DB294" s="111" t="n">
        <v>1944</v>
      </c>
      <c r="DC294" s="109" t="n">
        <v>12.2</v>
      </c>
      <c r="DD294" s="109" t="n">
        <v>11.7</v>
      </c>
      <c r="DE294" s="109" t="n">
        <v>10.7</v>
      </c>
      <c r="DF294" s="109" t="n">
        <v>7.2</v>
      </c>
      <c r="DG294" s="109" t="n">
        <v>5.6</v>
      </c>
      <c r="DH294" s="109" t="n">
        <v>2.4</v>
      </c>
      <c r="DI294" s="109" t="n">
        <v>2.6</v>
      </c>
      <c r="DJ294" s="109" t="n">
        <v>2.5</v>
      </c>
      <c r="DK294" s="109" t="n">
        <v>6.7</v>
      </c>
      <c r="DL294" s="109" t="n">
        <v>8.1</v>
      </c>
      <c r="DM294" s="109" t="n">
        <v>11.2</v>
      </c>
      <c r="DN294" s="109" t="n">
        <v>11.7</v>
      </c>
      <c r="DO294" s="110" t="n">
        <f aca="false">SUM(DC294:DN294)/12</f>
        <v>7.71666666666667</v>
      </c>
      <c r="EA294" s="1" t="n">
        <f aca="false">EA293+1</f>
        <v>1944</v>
      </c>
      <c r="EB294" s="113" t="s">
        <v>103</v>
      </c>
      <c r="EC294" s="109" t="n">
        <v>19.6</v>
      </c>
      <c r="ED294" s="109" t="n">
        <v>19.1</v>
      </c>
      <c r="EE294" s="109" t="n">
        <v>16.6</v>
      </c>
      <c r="EF294" s="109" t="n">
        <v>10.4</v>
      </c>
      <c r="EG294" s="109" t="n">
        <v>6.1</v>
      </c>
      <c r="EH294" s="109" t="n">
        <v>4</v>
      </c>
      <c r="EI294" s="109" t="n">
        <v>3.1</v>
      </c>
      <c r="EJ294" s="109" t="n">
        <v>5.9</v>
      </c>
      <c r="EK294" s="109" t="n">
        <v>10.6</v>
      </c>
      <c r="EL294" s="109" t="n">
        <v>12.1</v>
      </c>
      <c r="EM294" s="109" t="n">
        <v>17.5</v>
      </c>
      <c r="EN294" s="109" t="n">
        <v>18.5</v>
      </c>
      <c r="EO294" s="110" t="n">
        <f aca="false">SUM(EC294:EN294)/12</f>
        <v>11.9583333333333</v>
      </c>
      <c r="FA294" s="1" t="n">
        <f aca="false">FA293+1</f>
        <v>1944</v>
      </c>
      <c r="FB294" s="111" t="n">
        <v>1944</v>
      </c>
      <c r="FC294" s="109" t="n">
        <v>10.5</v>
      </c>
      <c r="FD294" s="109" t="n">
        <v>10.5</v>
      </c>
      <c r="FE294" s="109" t="n">
        <v>9.9</v>
      </c>
      <c r="FF294" s="109" t="n">
        <v>8.1</v>
      </c>
      <c r="FG294" s="109" t="n">
        <v>5.6</v>
      </c>
      <c r="FH294" s="109" t="n">
        <v>2.9</v>
      </c>
      <c r="FI294" s="109" t="n">
        <v>4.3</v>
      </c>
      <c r="FJ294" s="109" t="n">
        <v>2.9</v>
      </c>
      <c r="FK294" s="109" t="n">
        <v>6.3</v>
      </c>
      <c r="FL294" s="109" t="n">
        <v>6.7</v>
      </c>
      <c r="FM294" s="109" t="n">
        <v>9.8</v>
      </c>
      <c r="FN294" s="109" t="n">
        <v>10.4</v>
      </c>
      <c r="FO294" s="110" t="n">
        <f aca="false">SUM(FC294:FN294)/12</f>
        <v>7.325</v>
      </c>
      <c r="GA294" s="1" t="n">
        <f aca="false">GA293+1</f>
        <v>1944</v>
      </c>
      <c r="GB294" s="113" t="s">
        <v>103</v>
      </c>
      <c r="GC294" s="109" t="n">
        <v>9.2</v>
      </c>
      <c r="GD294" s="109" t="n">
        <v>11</v>
      </c>
      <c r="GE294" s="109" t="n">
        <v>9.7</v>
      </c>
      <c r="GF294" s="109" t="n">
        <v>8</v>
      </c>
      <c r="GG294" s="109" t="n">
        <v>7</v>
      </c>
      <c r="GH294" s="109" t="n">
        <v>4.6</v>
      </c>
      <c r="GI294" s="109" t="n">
        <v>4.7</v>
      </c>
      <c r="GJ294" s="109" t="n">
        <v>3.4</v>
      </c>
      <c r="GK294" s="109" t="n">
        <v>6.4</v>
      </c>
      <c r="GL294" s="109" t="n">
        <v>6.1</v>
      </c>
      <c r="GM294" s="109" t="n">
        <v>8.5</v>
      </c>
      <c r="GN294" s="109" t="n">
        <v>9.5</v>
      </c>
      <c r="GO294" s="110" t="n">
        <f aca="false">SUM(GC294:GN294)/12</f>
        <v>7.34166666666667</v>
      </c>
      <c r="HA294" s="1" t="n">
        <f aca="false">HA293+1</f>
        <v>1944</v>
      </c>
      <c r="HB294" s="113" t="s">
        <v>103</v>
      </c>
      <c r="HC294" s="109" t="n">
        <v>14.3</v>
      </c>
      <c r="HD294" s="109" t="n">
        <v>15.6</v>
      </c>
      <c r="HE294" s="109" t="n">
        <v>14.7</v>
      </c>
      <c r="HF294" s="109" t="n">
        <v>12.2</v>
      </c>
      <c r="HG294" s="109" t="n">
        <v>9.7</v>
      </c>
      <c r="HH294" s="109" t="n">
        <v>8.7</v>
      </c>
      <c r="HI294" s="109" t="n">
        <v>8.2</v>
      </c>
      <c r="HJ294" s="109" t="n">
        <v>8.1</v>
      </c>
      <c r="HK294" s="109" t="n">
        <v>10.1</v>
      </c>
      <c r="HL294" s="109" t="n">
        <v>10.5</v>
      </c>
      <c r="HM294" s="109" t="n">
        <v>13.1</v>
      </c>
      <c r="HN294" s="109" t="n">
        <v>14.5</v>
      </c>
      <c r="HO294" s="110" t="n">
        <f aca="false">SUM(HC294:HN294)/12</f>
        <v>11.6416666666667</v>
      </c>
      <c r="IA294" s="1" t="n">
        <f aca="false">IA293+1</f>
        <v>1944</v>
      </c>
      <c r="IB294" s="111" t="n">
        <v>1944</v>
      </c>
      <c r="IC294" s="109" t="n">
        <v>16.4</v>
      </c>
      <c r="ID294" s="109" t="n">
        <v>17.5</v>
      </c>
      <c r="IE294" s="109" t="n">
        <v>15.1</v>
      </c>
      <c r="IF294" s="109" t="n">
        <v>11.8</v>
      </c>
      <c r="IG294" s="109" t="n">
        <v>9.6</v>
      </c>
      <c r="IH294" s="109" t="n">
        <v>5.9</v>
      </c>
      <c r="II294" s="109" t="n">
        <v>6.8</v>
      </c>
      <c r="IJ294" s="109" t="n">
        <v>7.1</v>
      </c>
      <c r="IK294" s="109" t="n">
        <v>11.4</v>
      </c>
      <c r="IL294" s="109" t="n">
        <v>12.1</v>
      </c>
      <c r="IM294" s="109" t="n">
        <v>16.1</v>
      </c>
      <c r="IN294" s="109" t="n">
        <v>15.7</v>
      </c>
      <c r="IO294" s="110" t="n">
        <f aca="false">SUM(IC294:IN294)/12</f>
        <v>12.125</v>
      </c>
      <c r="JA294" s="1" t="n">
        <f aca="false">JA293+1</f>
        <v>1944</v>
      </c>
      <c r="JB294" s="113" t="s">
        <v>103</v>
      </c>
      <c r="JC294" s="109" t="n">
        <v>12.5</v>
      </c>
      <c r="JD294" s="109" t="n">
        <v>13.3</v>
      </c>
      <c r="JE294" s="109" t="n">
        <v>12.4</v>
      </c>
      <c r="JF294" s="109" t="n">
        <v>10.5</v>
      </c>
      <c r="JG294" s="109" t="n">
        <v>7.8</v>
      </c>
      <c r="JH294" s="109" t="n">
        <v>7.6</v>
      </c>
      <c r="JI294" s="109" t="n">
        <v>7.5</v>
      </c>
      <c r="JJ294" s="109" t="n">
        <v>6.5</v>
      </c>
      <c r="JK294" s="109" t="n">
        <v>9.6</v>
      </c>
      <c r="JL294" s="109" t="n">
        <v>10.9</v>
      </c>
      <c r="JM294" s="109" t="n">
        <v>11.1</v>
      </c>
      <c r="JN294" s="109" t="n">
        <v>13</v>
      </c>
      <c r="JO294" s="110" t="n">
        <f aca="false">SUM(JC294:JN294)/12</f>
        <v>10.225</v>
      </c>
      <c r="KA294" s="1" t="n">
        <f aca="false">KA293+1</f>
        <v>1944</v>
      </c>
      <c r="KB294" s="111" t="n">
        <v>1944</v>
      </c>
      <c r="KC294" s="109" t="n">
        <v>14</v>
      </c>
      <c r="KD294" s="109" t="n">
        <v>14.8</v>
      </c>
      <c r="KE294" s="109" t="n">
        <v>12.9</v>
      </c>
      <c r="KF294" s="109" t="n">
        <v>10.6</v>
      </c>
      <c r="KG294" s="109" t="n">
        <v>8.4</v>
      </c>
      <c r="KH294" s="109" t="n">
        <v>4.4</v>
      </c>
      <c r="KI294" s="109" t="n">
        <v>5.1</v>
      </c>
      <c r="KJ294" s="109" t="n">
        <v>4.9</v>
      </c>
      <c r="KK294" s="109" t="n">
        <v>8.7</v>
      </c>
      <c r="KL294" s="109" t="n">
        <v>9.7</v>
      </c>
      <c r="KM294" s="109" t="n">
        <v>14</v>
      </c>
      <c r="KN294" s="109" t="n">
        <v>14</v>
      </c>
      <c r="KO294" s="110" t="n">
        <f aca="false">SUM(KC294:KN294)/12</f>
        <v>10.125</v>
      </c>
      <c r="LA294" s="1" t="n">
        <f aca="false">LA293+1</f>
        <v>1944</v>
      </c>
      <c r="LB294" s="113" t="s">
        <v>103</v>
      </c>
      <c r="LC294" s="109" t="n">
        <v>14.2</v>
      </c>
      <c r="LD294" s="109" t="n">
        <v>14.6</v>
      </c>
      <c r="LE294" s="109" t="n">
        <v>12.3</v>
      </c>
      <c r="LF294" s="109" t="n">
        <v>9.1</v>
      </c>
      <c r="LG294" s="109" t="n">
        <v>7.7</v>
      </c>
      <c r="LH294" s="109" t="n">
        <v>4.1</v>
      </c>
      <c r="LI294" s="109" t="n">
        <v>4.9</v>
      </c>
      <c r="LJ294" s="109" t="n">
        <v>4</v>
      </c>
      <c r="LK294" s="109" t="n">
        <v>8.4</v>
      </c>
      <c r="LL294" s="109" t="n">
        <v>9.9</v>
      </c>
      <c r="LM294" s="109" t="n">
        <v>13.8</v>
      </c>
      <c r="LN294" s="109" t="n">
        <v>13.6</v>
      </c>
      <c r="LO294" s="110" t="n">
        <f aca="false">SUM(LC294:LN294)/12</f>
        <v>9.71666666666667</v>
      </c>
      <c r="MA294" s="1" t="n">
        <f aca="false">MA293+1</f>
        <v>1944</v>
      </c>
      <c r="MB294" s="111" t="n">
        <v>1944</v>
      </c>
      <c r="MC294" s="109" t="n">
        <v>12.1</v>
      </c>
      <c r="MD294" s="109" t="n">
        <v>12.5</v>
      </c>
      <c r="ME294" s="109" t="n">
        <v>11.3</v>
      </c>
      <c r="MF294" s="109" t="n">
        <v>9.7</v>
      </c>
      <c r="MG294" s="109" t="n">
        <v>7.7</v>
      </c>
      <c r="MH294" s="109" t="n">
        <v>4.1</v>
      </c>
      <c r="MI294" s="109" t="n">
        <v>5.4</v>
      </c>
      <c r="MJ294" s="109" t="n">
        <v>3.8</v>
      </c>
      <c r="MK294" s="109" t="n">
        <v>6.9</v>
      </c>
      <c r="ML294" s="109" t="n">
        <v>8.2</v>
      </c>
      <c r="MM294" s="109" t="n">
        <v>11.3</v>
      </c>
      <c r="MN294" s="109" t="n">
        <v>11.9</v>
      </c>
      <c r="MO294" s="110" t="n">
        <f aca="false">SUM(MC294:MN294)/12</f>
        <v>8.74166666666667</v>
      </c>
      <c r="NA294" s="1" t="n">
        <f aca="false">NA293+1</f>
        <v>1944</v>
      </c>
      <c r="NB294" s="113" t="s">
        <v>103</v>
      </c>
      <c r="NC294" s="109" t="n">
        <v>16.7</v>
      </c>
      <c r="ND294" s="109" t="n">
        <v>17.5</v>
      </c>
      <c r="NE294" s="109" t="n">
        <v>15.3</v>
      </c>
      <c r="NF294" s="109" t="n">
        <v>9.9</v>
      </c>
      <c r="NG294" s="109" t="n">
        <v>6.4</v>
      </c>
      <c r="NH294" s="109" t="n">
        <v>4</v>
      </c>
      <c r="NI294" s="109" t="n">
        <v>3.2</v>
      </c>
      <c r="NJ294" s="109" t="n">
        <v>5.7</v>
      </c>
      <c r="NK294" s="109" t="n">
        <v>9.6</v>
      </c>
      <c r="NL294" s="109" t="n">
        <v>10.8</v>
      </c>
      <c r="NM294" s="109" t="n">
        <v>16.4</v>
      </c>
      <c r="NN294" s="109" t="n">
        <v>16.4</v>
      </c>
      <c r="NO294" s="110" t="n">
        <f aca="false">SUM(NC294:NN294)/12</f>
        <v>10.9916666666667</v>
      </c>
      <c r="ON294" s="39" t="n">
        <f aca="false">(FO294+GO294+MO294)/3</f>
        <v>7.80277777777778</v>
      </c>
      <c r="OO294" s="40" t="n">
        <f aca="false">(AO294+BO294+EO294+HO294+JO294)/5</f>
        <v>10.9616666666667</v>
      </c>
      <c r="OP294" s="41" t="n">
        <f aca="false">(FO294+GO294+MO294+AO294+BO294+EO294+HO294+JO294)/8</f>
        <v>9.77708333333333</v>
      </c>
      <c r="PA294" s="114"/>
      <c r="PB294" s="115"/>
      <c r="PN294" s="28" t="n">
        <f aca="false">MAX(FC294:FN294,GC294:GN294,MC294:MN294)</f>
        <v>12.5</v>
      </c>
      <c r="PO294" s="29" t="n">
        <f aca="false">MIN(FC294:FN294,GC294:GN294,MC294:MN294)</f>
        <v>2.9</v>
      </c>
      <c r="PP294" s="30" t="n">
        <f aca="false">MAX(AC294:AN294,BC294:BN294,EC294:EN294,HC294:HN294,JC294:JN294)</f>
        <v>19.6</v>
      </c>
      <c r="PQ294" s="31" t="n">
        <f aca="false">MIN(AC294:AN294,BC294:BN294,EC294:EN294,HC294:HN294,JC294:JN294)</f>
        <v>3.1</v>
      </c>
      <c r="QU294" s="116" t="n">
        <f aca="false">AVERAGE(AH294,AI294,AJ294,BH294,BI294,BJ294,CH294,CI294,CJ294,DH294,DI294,DJ294,EH294,EI294,EJ294,FH294,FI294,FJ294,GH294,GI294,GJ294,HH294,HI294,HJ294,IH294,II294,IJ294,JH294,JI294,JJ294,KH294,KI294,KJ294,LH294,LI294,LJ294,MH294,MI294,MJ294,NH294,NI294,NJ294)</f>
        <v>5.25476190476191</v>
      </c>
      <c r="QV294" s="117" t="n">
        <f aca="false">AVERAGE(AC294,AD294,AN294,BC294,BD294,BN294,CC294,CD294,CN294,DC294,DD294,DN294,EC294,ED294,EN294,FC294,FD294,FN294,GC294,GD294,GN294,HC294,HD294,HN294,IC294,ID294,IN294,JC294,JD294,JN294,KC294,KD294,KN294,LC294,LD294,LN294,MC294,MD294,MN294,NC294,ND294,NN294,)</f>
        <v>13.6720930232558</v>
      </c>
      <c r="QW294" s="116" t="n">
        <f aca="false">AVERAGE(QU284:QU294)</f>
        <v>6.27518917396966</v>
      </c>
      <c r="QX294" s="118" t="n">
        <f aca="false">AVERAGE(QV284:QV294)</f>
        <v>14.0887244538407</v>
      </c>
    </row>
    <row r="295" customFormat="false" ht="12.9" hidden="false" customHeight="false" outlineLevel="0" collapsed="false">
      <c r="A295" s="101" t="n">
        <f aca="false">A290+5</f>
        <v>1945</v>
      </c>
      <c r="B295" s="102" t="n">
        <f aca="false">AVERAGE(AO295,BO295,CO295,DO295,EO295,FO295,GO295,HO295,IO295,JO295,KO295,LO295,MO295,NO295)</f>
        <v>10.0916666666667</v>
      </c>
      <c r="C295" s="103" t="n">
        <f aca="false">AVERAGE(B291:B295)</f>
        <v>10.2180357142857</v>
      </c>
      <c r="D295" s="104" t="n">
        <f aca="false">AVERAGE(B286:B295)</f>
        <v>10.3464186507937</v>
      </c>
      <c r="E295" s="102" t="n">
        <f aca="false">AVERAGE(B276:B295)</f>
        <v>10.2713045634921</v>
      </c>
      <c r="F295" s="105" t="n">
        <f aca="false">AVERAGE(B246:B295)</f>
        <v>10.3102390503016</v>
      </c>
      <c r="G295" s="3" t="n">
        <f aca="false">MAX(AC295:AN295,BC295:BN295,CC295:CN295,DC295:DN295,EC295:EN295,FC295:FN295,GC295:GN295,HC295:HN295,IC295:IN295,JC295:JN295,KC295:KN295,LC295:LN295,MC295:MN295,NC295:NN295)</f>
        <v>20.6</v>
      </c>
      <c r="H295" s="106" t="n">
        <f aca="false">MEDIAN(AC295:AN295,BC295:BN295,CC295:CN295,DC295:DN295,EC295:EN295,FC295:FN295,GC295:GN295,HC295:HN295,IC295:IN295,JC295:JN295,KC295:KN295,LC295:LN295,MC295:MN295,NC295:NN295)</f>
        <v>9.7</v>
      </c>
      <c r="I295" s="5" t="n">
        <f aca="false">MIN(AC295:AN295,BC295:BN295,CC295:CN295,DC295:DN295,EC295:EN295,FC295:FN295,GC295:GN295,HC295:HN295,IC295:IN295,JC295:JN295,KC295:KN295,LC295:LN295,MC295:MN295,NC295:NN295)</f>
        <v>2.1</v>
      </c>
      <c r="J295" s="107" t="n">
        <f aca="false">(G295+I295)/2</f>
        <v>11.35</v>
      </c>
      <c r="AA295" s="1" t="n">
        <f aca="false">AA294+1</f>
        <v>27</v>
      </c>
      <c r="AB295" s="108" t="n">
        <v>1945</v>
      </c>
      <c r="AC295" s="109" t="n">
        <v>15.3</v>
      </c>
      <c r="AD295" s="109" t="n">
        <v>15</v>
      </c>
      <c r="AE295" s="109" t="n">
        <v>12.4</v>
      </c>
      <c r="AF295" s="109" t="n">
        <v>11.5</v>
      </c>
      <c r="AG295" s="109" t="n">
        <v>10.2</v>
      </c>
      <c r="AH295" s="109" t="n">
        <v>9.5</v>
      </c>
      <c r="AI295" s="109" t="n">
        <v>5.8</v>
      </c>
      <c r="AJ295" s="109" t="n">
        <v>8.7</v>
      </c>
      <c r="AK295" s="109" t="n">
        <v>9</v>
      </c>
      <c r="AL295" s="109" t="n">
        <v>11.1</v>
      </c>
      <c r="AM295" s="109" t="n">
        <v>13</v>
      </c>
      <c r="AN295" s="109" t="n">
        <v>16.3</v>
      </c>
      <c r="AO295" s="110" t="n">
        <f aca="false">SUM(AC295:AN295)/12</f>
        <v>11.4833333333333</v>
      </c>
      <c r="BA295" s="1" t="n">
        <f aca="false">BA294+1</f>
        <v>1945</v>
      </c>
      <c r="BB295" s="111" t="n">
        <v>1945</v>
      </c>
      <c r="BC295" s="109" t="n">
        <v>13.7</v>
      </c>
      <c r="BD295" s="109" t="n">
        <v>13</v>
      </c>
      <c r="BE295" s="109" t="n">
        <v>10.9</v>
      </c>
      <c r="BF295" s="109" t="n">
        <v>9</v>
      </c>
      <c r="BG295" s="109" t="n">
        <v>7.8</v>
      </c>
      <c r="BH295" s="109" t="n">
        <v>6.8</v>
      </c>
      <c r="BI295" s="109" t="n">
        <v>3.3</v>
      </c>
      <c r="BJ295" s="109" t="n">
        <v>6.9</v>
      </c>
      <c r="BK295" s="109" t="n">
        <v>6.7</v>
      </c>
      <c r="BL295" s="109" t="n">
        <v>8.9</v>
      </c>
      <c r="BM295" s="109" t="n">
        <v>11.2</v>
      </c>
      <c r="BN295" s="109" t="n">
        <v>14.8</v>
      </c>
      <c r="BO295" s="110" t="n">
        <f aca="false">SUM(BC295:BN295)/12</f>
        <v>9.41666666666667</v>
      </c>
      <c r="CA295" s="1" t="n">
        <f aca="false">CA294+1</f>
        <v>1945</v>
      </c>
      <c r="CB295" s="111" t="n">
        <v>1945</v>
      </c>
      <c r="CC295" s="109" t="n">
        <v>13.6</v>
      </c>
      <c r="CD295" s="109" t="n">
        <v>14</v>
      </c>
      <c r="CE295" s="109" t="n">
        <v>13.1</v>
      </c>
      <c r="CF295" s="109" t="n">
        <v>11.4</v>
      </c>
      <c r="CG295" s="109" t="n">
        <v>9.7</v>
      </c>
      <c r="CH295" s="109" t="n">
        <v>9.7</v>
      </c>
      <c r="CI295" s="109" t="n">
        <v>7.2</v>
      </c>
      <c r="CJ295" s="109" t="n">
        <v>8.9</v>
      </c>
      <c r="CK295" s="109" t="n">
        <v>8.4</v>
      </c>
      <c r="CL295" s="109" t="n">
        <v>9.5</v>
      </c>
      <c r="CM295" s="109" t="n">
        <v>11.2</v>
      </c>
      <c r="CN295" s="109" t="n">
        <v>14.2</v>
      </c>
      <c r="CO295" s="110" t="n">
        <f aca="false">SUM(CC295:CN295)/12</f>
        <v>10.9083333333333</v>
      </c>
      <c r="DA295" s="1" t="n">
        <f aca="false">DA294+1</f>
        <v>1945</v>
      </c>
      <c r="DB295" s="111" t="n">
        <v>1945</v>
      </c>
      <c r="DC295" s="109" t="n">
        <v>12.1</v>
      </c>
      <c r="DD295" s="109" t="n">
        <v>11.7</v>
      </c>
      <c r="DE295" s="109" t="n">
        <v>8.1</v>
      </c>
      <c r="DF295" s="109" t="n">
        <v>7.1</v>
      </c>
      <c r="DG295" s="109" t="n">
        <v>6.2</v>
      </c>
      <c r="DH295" s="109" t="n">
        <v>5.4</v>
      </c>
      <c r="DI295" s="109" t="n">
        <v>2.1</v>
      </c>
      <c r="DJ295" s="109" t="n">
        <v>5.7</v>
      </c>
      <c r="DK295" s="109" t="n">
        <v>5.9</v>
      </c>
      <c r="DL295" s="109" t="n">
        <v>8.2</v>
      </c>
      <c r="DM295" s="109" t="n">
        <v>10.7</v>
      </c>
      <c r="DN295" s="109" t="n">
        <v>12.4</v>
      </c>
      <c r="DO295" s="110" t="n">
        <f aca="false">SUM(DC295:DN295)/12</f>
        <v>7.96666666666667</v>
      </c>
      <c r="EA295" s="1" t="n">
        <f aca="false">EA294+1</f>
        <v>1945</v>
      </c>
      <c r="EB295" s="113" t="s">
        <v>104</v>
      </c>
      <c r="EC295" s="109" t="n">
        <v>19.4</v>
      </c>
      <c r="ED295" s="109" t="n">
        <v>18.6</v>
      </c>
      <c r="EE295" s="109" t="n">
        <v>14.9</v>
      </c>
      <c r="EF295" s="109" t="n">
        <v>11.4</v>
      </c>
      <c r="EG295" s="109" t="n">
        <v>8</v>
      </c>
      <c r="EH295" s="109" t="n">
        <v>6.7</v>
      </c>
      <c r="EI295" s="109" t="n">
        <v>5.1</v>
      </c>
      <c r="EJ295" s="109" t="n">
        <v>8.2</v>
      </c>
      <c r="EK295" s="109" t="n">
        <v>9.9</v>
      </c>
      <c r="EL295" s="109" t="n">
        <v>12.8</v>
      </c>
      <c r="EM295" s="109" t="n">
        <v>14.6</v>
      </c>
      <c r="EN295" s="109" t="n">
        <v>20.6</v>
      </c>
      <c r="EO295" s="110" t="n">
        <f aca="false">SUM(EC295:EN295)/12</f>
        <v>12.5166666666667</v>
      </c>
      <c r="FA295" s="1" t="n">
        <f aca="false">FA294+1</f>
        <v>1945</v>
      </c>
      <c r="FB295" s="111" t="n">
        <v>1945</v>
      </c>
      <c r="FC295" s="109" t="n">
        <v>11.1</v>
      </c>
      <c r="FD295" s="109" t="n">
        <v>11.6</v>
      </c>
      <c r="FE295" s="109" t="n">
        <v>8.1</v>
      </c>
      <c r="FF295" s="109" t="n">
        <v>6.6</v>
      </c>
      <c r="FG295" s="109" t="n">
        <v>6.1</v>
      </c>
      <c r="FH295" s="109" t="n">
        <v>5.4</v>
      </c>
      <c r="FI295" s="109" t="n">
        <v>2.1</v>
      </c>
      <c r="FJ295" s="109" t="n">
        <v>6.8</v>
      </c>
      <c r="FK295" s="109" t="n">
        <v>6.4</v>
      </c>
      <c r="FL295" s="109" t="n">
        <v>7.8</v>
      </c>
      <c r="FM295" s="109" t="n">
        <v>9.1</v>
      </c>
      <c r="FN295" s="109" t="n">
        <v>11.1</v>
      </c>
      <c r="FO295" s="110" t="n">
        <f aca="false">SUM(FC295:FN295)/12</f>
        <v>7.68333333333333</v>
      </c>
      <c r="GA295" s="1" t="n">
        <f aca="false">GA294+1</f>
        <v>1945</v>
      </c>
      <c r="GB295" s="113" t="s">
        <v>104</v>
      </c>
      <c r="GC295" s="109" t="n">
        <v>10.2</v>
      </c>
      <c r="GD295" s="109" t="n">
        <v>11</v>
      </c>
      <c r="GE295" s="109" t="n">
        <v>8.1</v>
      </c>
      <c r="GF295" s="109" t="n">
        <v>6.8</v>
      </c>
      <c r="GG295" s="109" t="n">
        <v>5.8</v>
      </c>
      <c r="GH295" s="109" t="n">
        <v>6.2</v>
      </c>
      <c r="GI295" s="109" t="n">
        <v>3.4</v>
      </c>
      <c r="GJ295" s="109" t="n">
        <v>6.7</v>
      </c>
      <c r="GK295" s="109" t="n">
        <v>5.7</v>
      </c>
      <c r="GL295" s="109" t="n">
        <v>7.7</v>
      </c>
      <c r="GM295" s="109" t="n">
        <v>9</v>
      </c>
      <c r="GN295" s="109" t="n">
        <v>8.7</v>
      </c>
      <c r="GO295" s="110" t="n">
        <f aca="false">SUM(GC295:GN295)/12</f>
        <v>7.44166666666667</v>
      </c>
      <c r="HA295" s="1" t="n">
        <f aca="false">HA294+1</f>
        <v>1945</v>
      </c>
      <c r="HB295" s="113" t="s">
        <v>104</v>
      </c>
      <c r="HC295" s="109" t="n">
        <v>14.5</v>
      </c>
      <c r="HD295" s="109" t="n">
        <v>14.6</v>
      </c>
      <c r="HE295" s="109" t="n">
        <v>13.8</v>
      </c>
      <c r="HF295" s="109" t="n">
        <v>12.6</v>
      </c>
      <c r="HG295" s="109" t="n">
        <v>10.9</v>
      </c>
      <c r="HH295" s="109" t="n">
        <v>9.7</v>
      </c>
      <c r="HI295" s="109" t="n">
        <v>7.7</v>
      </c>
      <c r="HJ295" s="109" t="n">
        <v>9.5</v>
      </c>
      <c r="HK295" s="109" t="n">
        <v>8.7</v>
      </c>
      <c r="HL295" s="109" t="n">
        <v>10.3</v>
      </c>
      <c r="HM295" s="109" t="n">
        <v>12.5</v>
      </c>
      <c r="HN295" s="109" t="n">
        <v>14.8</v>
      </c>
      <c r="HO295" s="110" t="n">
        <f aca="false">SUM(HC295:HN295)/12</f>
        <v>11.6333333333333</v>
      </c>
      <c r="IA295" s="1" t="n">
        <f aca="false">IA294+1</f>
        <v>1945</v>
      </c>
      <c r="IB295" s="111" t="n">
        <v>1945</v>
      </c>
      <c r="IC295" s="109" t="n">
        <v>16.2</v>
      </c>
      <c r="ID295" s="109" t="n">
        <v>16.3</v>
      </c>
      <c r="IE295" s="109" t="n">
        <v>13.2</v>
      </c>
      <c r="IF295" s="109" t="n">
        <v>11.2</v>
      </c>
      <c r="IG295" s="109" t="n">
        <v>10.5</v>
      </c>
      <c r="IH295" s="109" t="n">
        <v>9.1</v>
      </c>
      <c r="II295" s="109" t="n">
        <v>5.3</v>
      </c>
      <c r="IJ295" s="109" t="n">
        <v>9.2</v>
      </c>
      <c r="IK295" s="109" t="n">
        <v>9.1</v>
      </c>
      <c r="IL295" s="109" t="n">
        <v>11.7</v>
      </c>
      <c r="IM295" s="109" t="n">
        <v>14.1</v>
      </c>
      <c r="IN295" s="109" t="n">
        <v>17.4</v>
      </c>
      <c r="IO295" s="110" t="n">
        <f aca="false">SUM(IC295:IN295)/12</f>
        <v>11.9416666666667</v>
      </c>
      <c r="JA295" s="1" t="n">
        <f aca="false">JA294+1</f>
        <v>1945</v>
      </c>
      <c r="JB295" s="113" t="s">
        <v>104</v>
      </c>
      <c r="JC295" s="109" t="n">
        <v>13.2</v>
      </c>
      <c r="JD295" s="109" t="n">
        <v>12.8</v>
      </c>
      <c r="JE295" s="109" t="n">
        <v>11.3</v>
      </c>
      <c r="JF295" s="109" t="n">
        <v>9.9</v>
      </c>
      <c r="JG295" s="109" t="n">
        <v>9.2</v>
      </c>
      <c r="JH295" s="109" t="n">
        <v>8.5</v>
      </c>
      <c r="JI295" s="109" t="n">
        <v>6.4</v>
      </c>
      <c r="JJ295" s="109" t="n">
        <v>9.2</v>
      </c>
      <c r="JK295" s="109" t="n">
        <v>8.9</v>
      </c>
      <c r="JL295" s="109" t="n">
        <v>10.2</v>
      </c>
      <c r="JM295" s="109" t="n">
        <v>11.9</v>
      </c>
      <c r="JN295" s="109" t="n">
        <v>12.4</v>
      </c>
      <c r="JO295" s="110" t="n">
        <f aca="false">SUM(JC295:JN295)/12</f>
        <v>10.325</v>
      </c>
      <c r="KA295" s="1" t="n">
        <f aca="false">KA294+1</f>
        <v>1945</v>
      </c>
      <c r="KB295" s="111" t="n">
        <v>1945</v>
      </c>
      <c r="KC295" s="109" t="n">
        <v>14.5</v>
      </c>
      <c r="KD295" s="109" t="n">
        <v>14.6</v>
      </c>
      <c r="KE295" s="109" t="n">
        <v>11.2</v>
      </c>
      <c r="KF295" s="109" t="n">
        <v>10.3</v>
      </c>
      <c r="KG295" s="109" t="n">
        <v>9.1</v>
      </c>
      <c r="KH295" s="109" t="n">
        <v>7.6</v>
      </c>
      <c r="KI295" s="109" t="n">
        <v>3.4</v>
      </c>
      <c r="KJ295" s="109" t="n">
        <v>7.3</v>
      </c>
      <c r="KK295" s="109" t="n">
        <v>6.4</v>
      </c>
      <c r="KL295" s="109" t="n">
        <v>8.8</v>
      </c>
      <c r="KM295" s="109" t="n">
        <v>11.8</v>
      </c>
      <c r="KN295" s="109" t="n">
        <v>15</v>
      </c>
      <c r="KO295" s="110" t="n">
        <f aca="false">SUM(KC295:KN295)/12</f>
        <v>10</v>
      </c>
      <c r="LA295" s="1" t="n">
        <f aca="false">LA294+1</f>
        <v>1945</v>
      </c>
      <c r="LB295" s="113" t="s">
        <v>104</v>
      </c>
      <c r="LC295" s="109" t="n">
        <v>14.6</v>
      </c>
      <c r="LD295" s="109" t="n">
        <v>13.9</v>
      </c>
      <c r="LE295" s="109" t="n">
        <v>10.4</v>
      </c>
      <c r="LF295" s="109" t="n">
        <v>8.5</v>
      </c>
      <c r="LG295" s="109" t="n">
        <v>8</v>
      </c>
      <c r="LH295" s="109" t="n">
        <v>6.9</v>
      </c>
      <c r="LI295" s="109" t="n">
        <v>3.7</v>
      </c>
      <c r="LJ295" s="109" t="n">
        <v>7.2</v>
      </c>
      <c r="LK295" s="109" t="n">
        <v>6.4</v>
      </c>
      <c r="LL295" s="109" t="n">
        <v>8.9</v>
      </c>
      <c r="LM295" s="109" t="n">
        <v>12</v>
      </c>
      <c r="LN295" s="109" t="n">
        <v>15.2</v>
      </c>
      <c r="LO295" s="110" t="n">
        <f aca="false">SUM(LC295:LN295)/12</f>
        <v>9.64166666666667</v>
      </c>
      <c r="MA295" s="1" t="n">
        <f aca="false">MA294+1</f>
        <v>1945</v>
      </c>
      <c r="MB295" s="111" t="n">
        <v>1945</v>
      </c>
      <c r="MC295" s="109" t="n">
        <v>12.8</v>
      </c>
      <c r="MD295" s="109" t="n">
        <v>13.1</v>
      </c>
      <c r="ME295" s="109" t="n">
        <v>10.1</v>
      </c>
      <c r="MF295" s="109" t="n">
        <v>8.6</v>
      </c>
      <c r="MG295" s="109" t="n">
        <v>7.9</v>
      </c>
      <c r="MH295" s="109" t="n">
        <v>6.9</v>
      </c>
      <c r="MI295" s="109" t="n">
        <v>2.8</v>
      </c>
      <c r="MJ295" s="109" t="n">
        <v>8.2</v>
      </c>
      <c r="MK295" s="109" t="n">
        <v>6.9</v>
      </c>
      <c r="ML295" s="109" t="n">
        <v>9.3</v>
      </c>
      <c r="MM295" s="109" t="n">
        <v>10.8</v>
      </c>
      <c r="MN295" s="109" t="n">
        <v>12.7</v>
      </c>
      <c r="MO295" s="110" t="n">
        <f aca="false">SUM(MC295:MN295)/12</f>
        <v>9.175</v>
      </c>
      <c r="NA295" s="1" t="n">
        <f aca="false">NA294+1</f>
        <v>1945</v>
      </c>
      <c r="NB295" s="113" t="s">
        <v>104</v>
      </c>
      <c r="NC295" s="109" t="n">
        <v>17.4</v>
      </c>
      <c r="ND295" s="109" t="n">
        <v>16.1</v>
      </c>
      <c r="NE295" s="109" t="n">
        <v>14.7</v>
      </c>
      <c r="NF295" s="109" t="n">
        <v>10.6</v>
      </c>
      <c r="NG295" s="109" t="n">
        <v>8.9</v>
      </c>
      <c r="NH295" s="109" t="n">
        <v>6.5</v>
      </c>
      <c r="NI295" s="109" t="n">
        <v>4.2</v>
      </c>
      <c r="NJ295" s="109" t="n">
        <v>6.2</v>
      </c>
      <c r="NK295" s="109" t="n">
        <v>7.9</v>
      </c>
      <c r="NL295" s="109" t="n">
        <v>10.2</v>
      </c>
      <c r="NM295" s="109" t="n">
        <v>12.6</v>
      </c>
      <c r="NN295" s="109" t="n">
        <v>18.5</v>
      </c>
      <c r="NO295" s="110" t="n">
        <f aca="false">SUM(NC295:NN295)/12</f>
        <v>11.15</v>
      </c>
      <c r="ON295" s="39" t="n">
        <f aca="false">(FO295+GO295+MO295)/3</f>
        <v>8.1</v>
      </c>
      <c r="OO295" s="40" t="n">
        <f aca="false">(AO295+BO295+EO295+HO295+JO295)/5</f>
        <v>11.075</v>
      </c>
      <c r="OP295" s="41" t="n">
        <f aca="false">(FO295+GO295+MO295+AO295+BO295+EO295+HO295+JO295)/8</f>
        <v>9.959375</v>
      </c>
      <c r="PA295" s="114"/>
      <c r="PB295" s="115"/>
      <c r="PN295" s="28" t="n">
        <f aca="false">MAX(FC295:FN295,GC295:GN295,MC295:MN295)</f>
        <v>13.1</v>
      </c>
      <c r="PO295" s="29" t="n">
        <f aca="false">MIN(FC295:FN295,GC295:GN295,MC295:MN295)</f>
        <v>2.1</v>
      </c>
      <c r="PP295" s="30" t="n">
        <f aca="false">MAX(AC295:AN295,BC295:BN295,EC295:EN295,HC295:HN295,JC295:JN295)</f>
        <v>20.6</v>
      </c>
      <c r="PQ295" s="31" t="n">
        <f aca="false">MIN(AC295:AN295,BC295:BN295,EC295:EN295,HC295:HN295,JC295:JN295)</f>
        <v>3.3</v>
      </c>
      <c r="QU295" s="116" t="n">
        <f aca="false">AVERAGE(AH295,AI295,AJ295,BH295,BI295,BJ295,CH295,CI295,CJ295,DH295,DI295,DJ295,EH295,EI295,EJ295,FH295,FI295,FJ295,GH295,GI295,GJ295,HH295,HI295,HJ295,IH295,II295,IJ295,JH295,JI295,JJ295,KH295,KI295,KJ295,LH295,LI295,LJ295,MH295,MI295,MJ295,NH295,NI295,NJ295)</f>
        <v>6.57380952380952</v>
      </c>
      <c r="QV295" s="117" t="n">
        <f aca="false">AVERAGE(AC295,AD295,AN295,BC295,BD295,BN295,CC295,CD295,CN295,DC295,DD295,DN295,EC295,ED295,EN295,FC295,FD295,FN295,GC295,GD295,GN295,HC295,HD295,HN295,IC295,ID295,IN295,JC295,JD295,JN295,KC295,KD295,KN295,LC295,LD295,LN295,MC295,MD295,MN295,NC295,ND295,NN295,)</f>
        <v>13.9302325581395</v>
      </c>
      <c r="QW295" s="116" t="n">
        <f aca="false">AVERAGE(QU285:QU295)</f>
        <v>6.29531904409953</v>
      </c>
      <c r="QX295" s="118" t="n">
        <f aca="false">AVERAGE(QV285:QV295)</f>
        <v>14.0400986610289</v>
      </c>
    </row>
    <row r="296" customFormat="false" ht="12.9" hidden="false" customHeight="false" outlineLevel="0" collapsed="false">
      <c r="A296" s="101"/>
      <c r="B296" s="102" t="n">
        <f aca="false">AVERAGE(AO296,BO296,CO296,DO296,EO296,FO296,GO296,HO296,IO296,JO296,KO296,LO296,MO296,NO296)</f>
        <v>9.82797619047619</v>
      </c>
      <c r="C296" s="103" t="n">
        <f aca="false">AVERAGE(B292:B296)</f>
        <v>10.0670833333333</v>
      </c>
      <c r="D296" s="104" t="n">
        <f aca="false">AVERAGE(B287:B296)</f>
        <v>10.2954662698413</v>
      </c>
      <c r="E296" s="102" t="n">
        <f aca="false">AVERAGE(B277:B296)</f>
        <v>10.2522271825397</v>
      </c>
      <c r="F296" s="105" t="n">
        <f aca="false">AVERAGE(B247:B296)</f>
        <v>10.3002360741111</v>
      </c>
      <c r="G296" s="3" t="n">
        <f aca="false">MAX(AC296:AN296,BC296:BN296,CC296:CN296,DC296:DN296,EC296:EN296,FC296:FN296,GC296:GN296,HC296:HN296,IC296:IN296,JC296:JN296,KC296:KN296,LC296:LN296,MC296:MN296,NC296:NN296)</f>
        <v>21.2</v>
      </c>
      <c r="H296" s="106" t="n">
        <f aca="false">MEDIAN(AC296:AN296,BC296:BN296,CC296:CN296,DC296:DN296,EC296:EN296,FC296:FN296,GC296:GN296,HC296:HN296,IC296:IN296,JC296:JN296,KC296:KN296,LC296:LN296,MC296:MN296,NC296:NN296)</f>
        <v>9.3</v>
      </c>
      <c r="I296" s="5" t="n">
        <f aca="false">MIN(AC296:AN296,BC296:BN296,CC296:CN296,DC296:DN296,EC296:EN296,FC296:FN296,GC296:GN296,HC296:HN296,IC296:IN296,JC296:JN296,KC296:KN296,LC296:LN296,MC296:MN296,NC296:NN296)</f>
        <v>2.6</v>
      </c>
      <c r="J296" s="107" t="n">
        <f aca="false">(G296+I296)/2</f>
        <v>11.9</v>
      </c>
      <c r="AA296" s="1" t="n">
        <f aca="false">AA295+1</f>
        <v>28</v>
      </c>
      <c r="AB296" s="108" t="n">
        <v>1946</v>
      </c>
      <c r="AC296" s="109" t="n">
        <v>17</v>
      </c>
      <c r="AD296" s="109" t="n">
        <v>15.6</v>
      </c>
      <c r="AE296" s="109" t="n">
        <v>14</v>
      </c>
      <c r="AF296" s="109" t="n">
        <v>10.3</v>
      </c>
      <c r="AG296" s="109" t="n">
        <v>10.2</v>
      </c>
      <c r="AH296" s="109" t="n">
        <v>7.4</v>
      </c>
      <c r="AI296" s="109" t="n">
        <v>7.9</v>
      </c>
      <c r="AJ296" s="109" t="n">
        <v>7.5</v>
      </c>
      <c r="AK296" s="109" t="n">
        <v>7.9</v>
      </c>
      <c r="AL296" s="109" t="n">
        <v>8.5</v>
      </c>
      <c r="AM296" s="109" t="n">
        <v>12.8</v>
      </c>
      <c r="AN296" s="109" t="n">
        <v>15</v>
      </c>
      <c r="AO296" s="110" t="n">
        <f aca="false">SUM(AC296:AN296)/12</f>
        <v>11.175</v>
      </c>
      <c r="BA296" s="1" t="n">
        <f aca="false">BA295+1</f>
        <v>1946</v>
      </c>
      <c r="BB296" s="111" t="n">
        <v>1946</v>
      </c>
      <c r="BC296" s="109" t="n">
        <v>15.6</v>
      </c>
      <c r="BD296" s="109" t="n">
        <v>13.7</v>
      </c>
      <c r="BE296" s="109" t="n">
        <v>11.2</v>
      </c>
      <c r="BF296" s="109" t="n">
        <v>7.3</v>
      </c>
      <c r="BG296" s="109" t="n">
        <v>7.5</v>
      </c>
      <c r="BH296" s="109" t="n">
        <v>4.8</v>
      </c>
      <c r="BI296" s="109" t="n">
        <v>7.1</v>
      </c>
      <c r="BJ296" s="109" t="n">
        <v>6.3</v>
      </c>
      <c r="BK296" s="109" t="n">
        <v>5.9</v>
      </c>
      <c r="BL296" s="109" t="n">
        <v>6.2</v>
      </c>
      <c r="BM296" s="109" t="n">
        <v>10.9</v>
      </c>
      <c r="BN296" s="109" t="n">
        <v>13.9</v>
      </c>
      <c r="BO296" s="110" t="n">
        <f aca="false">SUM(BC296:BN296)/12</f>
        <v>9.2</v>
      </c>
      <c r="CA296" s="1" t="n">
        <f aca="false">CA295+1</f>
        <v>1946</v>
      </c>
      <c r="CB296" s="111" t="n">
        <v>1946</v>
      </c>
      <c r="CC296" s="109" t="n">
        <v>14.6</v>
      </c>
      <c r="CD296" s="109" t="n">
        <v>14.4</v>
      </c>
      <c r="CE296" s="109" t="n">
        <v>12.7</v>
      </c>
      <c r="CF296" s="109" t="n">
        <v>10.9</v>
      </c>
      <c r="CG296" s="109" t="n">
        <v>10.7</v>
      </c>
      <c r="CH296" s="109" t="n">
        <v>7.9</v>
      </c>
      <c r="CI296" s="109" t="n">
        <v>8.8</v>
      </c>
      <c r="CJ296" s="109" t="n">
        <v>7.6</v>
      </c>
      <c r="CK296" s="109" t="n">
        <v>7.4</v>
      </c>
      <c r="CL296" s="109" t="n">
        <v>7.6</v>
      </c>
      <c r="CM296" s="109" t="n">
        <v>10.9</v>
      </c>
      <c r="CN296" s="109" t="n">
        <v>13.7</v>
      </c>
      <c r="CO296" s="110" t="n">
        <f aca="false">SUM(CC296:CN296)/12</f>
        <v>10.6</v>
      </c>
      <c r="DA296" s="1" t="n">
        <f aca="false">DA295+1</f>
        <v>1946</v>
      </c>
      <c r="DB296" s="111" t="n">
        <v>1946</v>
      </c>
      <c r="DC296" s="109" t="n">
        <v>14.2</v>
      </c>
      <c r="DD296" s="109" t="n">
        <v>12.7</v>
      </c>
      <c r="DE296" s="109" t="n">
        <v>10.9</v>
      </c>
      <c r="DF296" s="109" t="n">
        <v>6.4</v>
      </c>
      <c r="DG296" s="109" t="n">
        <v>6.5</v>
      </c>
      <c r="DH296" s="109" t="n">
        <v>3.6</v>
      </c>
      <c r="DI296" s="109" t="n">
        <v>4.8</v>
      </c>
      <c r="DJ296" s="109" t="n">
        <v>4.1</v>
      </c>
      <c r="DK296" s="109" t="n">
        <v>4.7</v>
      </c>
      <c r="DL296" s="109" t="n">
        <v>4.1</v>
      </c>
      <c r="DM296" s="109" t="n">
        <v>9.6</v>
      </c>
      <c r="DN296" s="109" t="n">
        <v>12.8</v>
      </c>
      <c r="DO296" s="110" t="n">
        <f aca="false">SUM(DC296:DN296)/12</f>
        <v>7.86666666666667</v>
      </c>
      <c r="EA296" s="1" t="n">
        <f aca="false">EA295+1</f>
        <v>1946</v>
      </c>
      <c r="EB296" s="113" t="s">
        <v>105</v>
      </c>
      <c r="EC296" s="109" t="n">
        <v>21.2</v>
      </c>
      <c r="ED296" s="109" t="n">
        <v>19.7</v>
      </c>
      <c r="EE296" s="109" t="n">
        <v>15.1</v>
      </c>
      <c r="EF296" s="109" t="n">
        <v>9.8</v>
      </c>
      <c r="EG296" s="109" t="n">
        <v>8.9</v>
      </c>
      <c r="EH296" s="109" t="n">
        <v>3.6</v>
      </c>
      <c r="EI296" s="109" t="n">
        <v>4.1</v>
      </c>
      <c r="EJ296" s="109" t="n">
        <v>5.5</v>
      </c>
      <c r="EK296" s="109" t="n">
        <v>8.6</v>
      </c>
      <c r="EL296" s="109" t="n">
        <v>10.7</v>
      </c>
      <c r="EM296" s="109" t="n">
        <v>16.3</v>
      </c>
      <c r="EN296" s="109" t="n">
        <v>17.9</v>
      </c>
      <c r="EO296" s="110" t="n">
        <f aca="false">SUM(EC296:EN296)/12</f>
        <v>11.7833333333333</v>
      </c>
      <c r="FA296" s="1" t="n">
        <f aca="false">FA295+1</f>
        <v>1946</v>
      </c>
      <c r="FB296" s="111" t="n">
        <v>1946</v>
      </c>
      <c r="FC296" s="109" t="n">
        <v>12.1</v>
      </c>
      <c r="FD296" s="109" t="n">
        <v>12.2</v>
      </c>
      <c r="FE296" s="109" t="n">
        <v>9.9</v>
      </c>
      <c r="FF296" s="109" t="n">
        <v>6.7</v>
      </c>
      <c r="FG296" s="109" t="n">
        <v>5.3</v>
      </c>
      <c r="FH296" s="109" t="n">
        <v>4.4</v>
      </c>
      <c r="FI296" s="109" t="n">
        <v>6.2</v>
      </c>
      <c r="FJ296" s="109" t="n">
        <v>5.1</v>
      </c>
      <c r="FK296" s="109" t="n">
        <v>4.4</v>
      </c>
      <c r="FL296" s="109" t="n">
        <v>4.7</v>
      </c>
      <c r="FM296" s="109" t="n">
        <v>8.1</v>
      </c>
      <c r="FN296" s="109" t="n">
        <v>11.3</v>
      </c>
      <c r="FO296" s="110" t="n">
        <f aca="false">SUM(FC296:FN296)/12</f>
        <v>7.53333333333333</v>
      </c>
      <c r="GA296" s="1" t="n">
        <f aca="false">GA295+1</f>
        <v>1946</v>
      </c>
      <c r="GB296" s="113" t="s">
        <v>105</v>
      </c>
      <c r="GC296" s="109" t="n">
        <v>10.6</v>
      </c>
      <c r="GD296" s="109" t="n">
        <v>10.2</v>
      </c>
      <c r="GE296" s="109" t="n">
        <v>9.9</v>
      </c>
      <c r="GF296" s="109" t="n">
        <v>7.8</v>
      </c>
      <c r="GG296" s="109" t="n">
        <v>7.7</v>
      </c>
      <c r="GH296" s="109" t="n">
        <v>5.1</v>
      </c>
      <c r="GI296" s="109" t="n">
        <v>6.6</v>
      </c>
      <c r="GJ296" s="109" t="n">
        <v>6</v>
      </c>
      <c r="GK296" s="109" t="n">
        <v>5.2</v>
      </c>
      <c r="GL296" s="109" t="n">
        <v>5.2</v>
      </c>
      <c r="GM296" s="109" t="n">
        <v>7.6</v>
      </c>
      <c r="GN296" s="109" t="n">
        <v>10.3</v>
      </c>
      <c r="GO296" s="110" t="n">
        <f aca="false">SUM(GC296:GN296)/12</f>
        <v>7.68333333333333</v>
      </c>
      <c r="HA296" s="1" t="n">
        <f aca="false">HA295+1</f>
        <v>1946</v>
      </c>
      <c r="HB296" s="113" t="s">
        <v>105</v>
      </c>
      <c r="HC296" s="109" t="n">
        <v>15.6</v>
      </c>
      <c r="HD296" s="109" t="n">
        <v>15.4</v>
      </c>
      <c r="HE296" s="109" t="n">
        <v>13.7</v>
      </c>
      <c r="HF296" s="109" t="n">
        <v>11.8</v>
      </c>
      <c r="HG296" s="109" t="n">
        <v>11</v>
      </c>
      <c r="HH296" s="109" t="n">
        <v>8.9</v>
      </c>
      <c r="HI296" s="109" t="n">
        <v>9.7</v>
      </c>
      <c r="HJ296" s="109" t="n">
        <v>8.7</v>
      </c>
      <c r="HK296" s="109" t="n">
        <v>9.2</v>
      </c>
      <c r="HL296" s="109" t="n">
        <v>9.7</v>
      </c>
      <c r="HM296" s="109" t="n">
        <v>12.1</v>
      </c>
      <c r="HN296" s="109" t="n">
        <v>14.4</v>
      </c>
      <c r="HO296" s="110" t="n">
        <f aca="false">SUM(HC296:HN296)/12</f>
        <v>11.6833333333333</v>
      </c>
      <c r="IA296" s="1" t="n">
        <f aca="false">IA295+1</f>
        <v>1946</v>
      </c>
      <c r="IB296" s="111" t="n">
        <v>1946</v>
      </c>
      <c r="IC296" s="109" t="n">
        <v>18.3</v>
      </c>
      <c r="ID296" s="109" t="n">
        <v>16.7</v>
      </c>
      <c r="IE296" s="109" t="n">
        <v>15.1</v>
      </c>
      <c r="IF296" s="109" t="n">
        <v>9.9</v>
      </c>
      <c r="IG296" s="109" t="n">
        <v>10.2</v>
      </c>
      <c r="IH296" s="109" t="n">
        <v>7.2</v>
      </c>
      <c r="II296" s="109" t="n">
        <v>8.3</v>
      </c>
      <c r="IJ296" s="109" t="n">
        <v>7.9</v>
      </c>
      <c r="IK296" s="109" t="n">
        <v>8.4</v>
      </c>
      <c r="IL296" s="109" t="n">
        <v>9.7</v>
      </c>
      <c r="IM296" s="109" t="n">
        <v>14.4</v>
      </c>
      <c r="IN296" s="109" t="n">
        <v>16.9</v>
      </c>
      <c r="IO296" s="110" t="n">
        <f aca="false">SUM(IC296:IN296)/12</f>
        <v>11.9166666666667</v>
      </c>
      <c r="JA296" s="1" t="n">
        <f aca="false">JA295+1</f>
        <v>1946</v>
      </c>
      <c r="JB296" s="113" t="s">
        <v>105</v>
      </c>
      <c r="JC296" s="109" t="n">
        <v>13.5</v>
      </c>
      <c r="JD296" s="109" t="n">
        <v>13.2</v>
      </c>
      <c r="JE296" s="109" t="n">
        <v>13</v>
      </c>
      <c r="JF296" s="109" t="n">
        <v>10.5</v>
      </c>
      <c r="JG296" s="109" t="n">
        <v>10.9</v>
      </c>
      <c r="JH296" s="109" t="n">
        <v>7.7</v>
      </c>
      <c r="JI296" s="109" t="n">
        <v>9.4</v>
      </c>
      <c r="JJ296" s="109" t="n">
        <v>8.4</v>
      </c>
      <c r="JK296" s="109" t="n">
        <v>8.4</v>
      </c>
      <c r="JL296" s="109" t="n">
        <v>8.1</v>
      </c>
      <c r="JM296" s="109" t="n">
        <v>9.8</v>
      </c>
      <c r="JN296" s="109" t="n">
        <v>12.3</v>
      </c>
      <c r="JO296" s="110" t="n">
        <f aca="false">SUM(JC296:JN296)/12</f>
        <v>10.4333333333333</v>
      </c>
      <c r="KA296" s="1" t="n">
        <f aca="false">KA295+1</f>
        <v>1946</v>
      </c>
      <c r="KB296" s="111" t="n">
        <v>1946</v>
      </c>
      <c r="KC296" s="109" t="n">
        <v>16</v>
      </c>
      <c r="KD296" s="109" t="n">
        <v>14.1</v>
      </c>
      <c r="KE296" s="109" t="n">
        <v>12.2</v>
      </c>
      <c r="KF296" s="109" t="n">
        <v>7.8</v>
      </c>
      <c r="KG296" s="109" t="n">
        <v>8.7</v>
      </c>
      <c r="KH296" s="109" t="n">
        <v>5.5</v>
      </c>
      <c r="KI296" s="109" t="n">
        <v>6.8</v>
      </c>
      <c r="KJ296" s="109" t="n">
        <v>5.8</v>
      </c>
      <c r="KK296" s="109" t="n">
        <v>5.3</v>
      </c>
      <c r="KL296" s="109" t="n">
        <v>6.1</v>
      </c>
      <c r="KM296" s="109" t="n">
        <v>10.8</v>
      </c>
      <c r="KN296" s="109" t="n">
        <v>14.1</v>
      </c>
      <c r="KO296" s="110" t="n">
        <f aca="false">SUM(KC296:KN296)/12</f>
        <v>9.43333333333333</v>
      </c>
      <c r="LA296" s="1" t="n">
        <f aca="false">LA295+1</f>
        <v>1946</v>
      </c>
      <c r="LB296" s="113" t="s">
        <v>105</v>
      </c>
      <c r="LC296" s="109" t="n">
        <v>15.9</v>
      </c>
      <c r="LD296" s="109" t="n">
        <v>14.9</v>
      </c>
      <c r="LE296" s="109" t="n">
        <v>12.1</v>
      </c>
      <c r="LF296" s="109" t="n">
        <v>7.3</v>
      </c>
      <c r="LG296" s="109" t="n">
        <v>7</v>
      </c>
      <c r="LH296" s="109" t="n">
        <v>4.4</v>
      </c>
      <c r="LI296" s="109" t="n">
        <v>6</v>
      </c>
      <c r="LJ296" s="109" t="n">
        <v>5</v>
      </c>
      <c r="LK296" s="109" t="n">
        <v>5.5</v>
      </c>
      <c r="LL296" s="109" t="n">
        <v>6.4</v>
      </c>
      <c r="LM296" s="109" t="n">
        <v>11.4</v>
      </c>
      <c r="LN296" s="109" t="n">
        <v>14.5</v>
      </c>
      <c r="LO296" s="110" t="n">
        <f aca="false">SUM(LC296:LN296)/12</f>
        <v>9.2</v>
      </c>
      <c r="MA296" s="1" t="n">
        <f aca="false">MA295+1</f>
        <v>1946</v>
      </c>
      <c r="MB296" s="111" t="n">
        <v>1946</v>
      </c>
      <c r="MC296" s="109" t="n">
        <v>13.9</v>
      </c>
      <c r="MD296" s="109" t="n">
        <v>13.3</v>
      </c>
      <c r="ME296" s="109" t="n">
        <v>11.4</v>
      </c>
      <c r="MF296" s="109" t="n">
        <v>8.6</v>
      </c>
      <c r="MG296" s="109" t="n">
        <v>8.1</v>
      </c>
      <c r="MH296" s="109" t="n">
        <v>6.1</v>
      </c>
      <c r="MI296" s="109" t="n">
        <v>7.6</v>
      </c>
      <c r="MJ296" s="109" t="n">
        <v>6.6</v>
      </c>
      <c r="MK296" s="109" t="n">
        <v>6.3</v>
      </c>
      <c r="ML296" s="109" t="n">
        <v>6.6</v>
      </c>
      <c r="MM296" s="109" t="n">
        <v>9.6</v>
      </c>
      <c r="MN296" s="109" t="n">
        <v>12.6</v>
      </c>
      <c r="MO296" s="110" t="n">
        <f aca="false">SUM(MC296:MN296)/12</f>
        <v>9.225</v>
      </c>
      <c r="NA296" s="1" t="n">
        <f aca="false">NA295+1</f>
        <v>1946</v>
      </c>
      <c r="NB296" s="113" t="s">
        <v>105</v>
      </c>
      <c r="NC296" s="109" t="n">
        <v>18.3</v>
      </c>
      <c r="ND296" s="109" t="n">
        <v>16.5</v>
      </c>
      <c r="NE296" s="109" t="n">
        <v>12.6</v>
      </c>
      <c r="NF296" s="109" t="n">
        <v>7.7</v>
      </c>
      <c r="NG296" s="109" t="n">
        <v>7.9</v>
      </c>
      <c r="NH296" s="109" t="n">
        <v>2.6</v>
      </c>
      <c r="NI296" s="109" t="n">
        <v>3.1</v>
      </c>
      <c r="NJ296" s="109" t="n">
        <v>4.1</v>
      </c>
      <c r="NK296" s="109" t="n">
        <v>6.5</v>
      </c>
      <c r="NL296" s="109" t="n">
        <v>9.1</v>
      </c>
      <c r="NM296" s="109" t="n">
        <v>14.4</v>
      </c>
      <c r="NN296" s="109" t="n">
        <v>15.5</v>
      </c>
      <c r="NO296" s="110" t="n">
        <f aca="false">SUM(NC296:NN296)/12</f>
        <v>9.85833333333333</v>
      </c>
      <c r="ON296" s="39" t="n">
        <f aca="false">(FO296+GO296+MO296)/3</f>
        <v>8.14722222222222</v>
      </c>
      <c r="OO296" s="40" t="n">
        <f aca="false">(AO296+BO296+EO296+HO296+JO296)/5</f>
        <v>10.855</v>
      </c>
      <c r="OP296" s="41" t="n">
        <f aca="false">(FO296+GO296+MO296+AO296+BO296+EO296+HO296+JO296)/8</f>
        <v>9.83958333333333</v>
      </c>
      <c r="PA296" s="114"/>
      <c r="PB296" s="115"/>
      <c r="PN296" s="28" t="n">
        <f aca="false">MAX(FC296:FN296,GC296:GN296,MC296:MN296)</f>
        <v>13.9</v>
      </c>
      <c r="PO296" s="29" t="n">
        <f aca="false">MIN(FC296:FN296,GC296:GN296,MC296:MN296)</f>
        <v>4.4</v>
      </c>
      <c r="PP296" s="30" t="n">
        <f aca="false">MAX(AC296:AN296,BC296:BN296,EC296:EN296,HC296:HN296,JC296:JN296)</f>
        <v>21.2</v>
      </c>
      <c r="PQ296" s="31" t="n">
        <f aca="false">MIN(AC296:AN296,BC296:BN296,EC296:EN296,HC296:HN296,JC296:JN296)</f>
        <v>3.6</v>
      </c>
      <c r="QU296" s="116" t="n">
        <f aca="false">AVERAGE(AH296,AI296,AJ296,BH296,BI296,BJ296,CH296,CI296,CJ296,DH296,DI296,DJ296,EH296,EI296,EJ296,FH296,FI296,FJ296,GH296,GI296,GJ296,HH296,HI296,HJ296,IH296,II296,IJ296,JH296,JI296,JJ296,KH296,KI296,KJ296,LH296,LI296,LJ296,MH296,MI296,MJ296,NH296,NI296,NJ296)</f>
        <v>6.29047619047619</v>
      </c>
      <c r="QV296" s="117" t="n">
        <f aca="false">AVERAGE(AC296,AD296,AN296,BC296,BD296,BN296,CC296,CD296,CN296,DC296,DD296,DN296,EC296,ED296,EN296,FC296,FD296,FN296,GC296,GD296,GN296,HC296,HD296,HN296,IC296,ID296,IN296,JC296,JD296,JN296,KC296,KD296,KN296,LC296,LD296,LN296,MC296,MD296,MN296,NC296,ND296,NN296,)</f>
        <v>14.293023255814</v>
      </c>
      <c r="QW296" s="116" t="n">
        <f aca="false">AVERAGE(QU286:QU296)</f>
        <v>6.28254848132897</v>
      </c>
      <c r="QX296" s="118" t="n">
        <f aca="false">AVERAGE(QV286:QV296)</f>
        <v>14.1183227625088</v>
      </c>
    </row>
    <row r="297" customFormat="false" ht="12.9" hidden="false" customHeight="false" outlineLevel="0" collapsed="false">
      <c r="A297" s="101"/>
      <c r="B297" s="102" t="n">
        <f aca="false">AVERAGE(AO297,BO297,CO297,DO297,EO297,FO297,GO297,HO297,IO297,JO297,KO297,LO297,MO297,NO297)</f>
        <v>10.6422619047619</v>
      </c>
      <c r="C297" s="103" t="n">
        <f aca="false">AVERAGE(B293:B297)</f>
        <v>10.0419047619048</v>
      </c>
      <c r="D297" s="104" t="n">
        <f aca="false">AVERAGE(B288:B297)</f>
        <v>10.2982638888889</v>
      </c>
      <c r="E297" s="102" t="n">
        <f aca="false">AVERAGE(B278:B297)</f>
        <v>10.2925545634921</v>
      </c>
      <c r="F297" s="105" t="n">
        <f aca="false">AVERAGE(B248:B297)</f>
        <v>10.300747978873</v>
      </c>
      <c r="G297" s="3" t="n">
        <f aca="false">MAX(AC297:AN297,BC297:BN297,CC297:CN297,DC297:DN297,EC297:EN297,FC297:FN297,GC297:GN297,HC297:HN297,IC297:IN297,JC297:JN297,KC297:KN297,LC297:LN297,MC297:MN297,NC297:NN297)</f>
        <v>23</v>
      </c>
      <c r="H297" s="106" t="n">
        <f aca="false">MEDIAN(AC297:AN297,BC297:BN297,CC297:CN297,DC297:DN297,EC297:EN297,FC297:FN297,GC297:GN297,HC297:HN297,IC297:IN297,JC297:JN297,KC297:KN297,LC297:LN297,MC297:MN297,NC297:NN297)</f>
        <v>10.2</v>
      </c>
      <c r="I297" s="5" t="n">
        <f aca="false">MIN(AC297:AN297,BC297:BN297,CC297:CN297,DC297:DN297,EC297:EN297,FC297:FN297,GC297:GN297,HC297:HN297,IC297:IN297,JC297:JN297,KC297:KN297,LC297:LN297,MC297:MN297,NC297:NN297)</f>
        <v>3.9</v>
      </c>
      <c r="J297" s="107" t="n">
        <f aca="false">(G297+I297)/2</f>
        <v>13.45</v>
      </c>
      <c r="AA297" s="1" t="n">
        <f aca="false">AA296+1</f>
        <v>29</v>
      </c>
      <c r="AB297" s="108" t="n">
        <v>1947</v>
      </c>
      <c r="AC297" s="109" t="n">
        <v>16.9</v>
      </c>
      <c r="AD297" s="109" t="n">
        <v>19.5</v>
      </c>
      <c r="AE297" s="109" t="n">
        <v>15.4</v>
      </c>
      <c r="AF297" s="109" t="n">
        <v>13.1</v>
      </c>
      <c r="AG297" s="109" t="n">
        <v>11.4</v>
      </c>
      <c r="AH297" s="109" t="n">
        <v>9.4</v>
      </c>
      <c r="AI297" s="109" t="n">
        <v>7.9</v>
      </c>
      <c r="AJ297" s="109" t="n">
        <v>7.8</v>
      </c>
      <c r="AK297" s="109" t="n">
        <v>8.6</v>
      </c>
      <c r="AL297" s="109" t="n">
        <v>10.6</v>
      </c>
      <c r="AM297" s="109" t="n">
        <v>11.7</v>
      </c>
      <c r="AN297" s="109" t="n">
        <v>14.5</v>
      </c>
      <c r="AO297" s="110" t="n">
        <f aca="false">SUM(AC297:AN297)/12</f>
        <v>12.2333333333333</v>
      </c>
      <c r="BA297" s="1" t="n">
        <f aca="false">BA296+1</f>
        <v>1947</v>
      </c>
      <c r="BB297" s="111" t="n">
        <v>1947</v>
      </c>
      <c r="BC297" s="109" t="n">
        <v>14.8</v>
      </c>
      <c r="BD297" s="109" t="n">
        <v>17.1</v>
      </c>
      <c r="BE297" s="109" t="n">
        <v>12.9</v>
      </c>
      <c r="BF297" s="109" t="n">
        <v>10.1</v>
      </c>
      <c r="BG297" s="109" t="n">
        <v>8.4</v>
      </c>
      <c r="BH297" s="109" t="n">
        <v>7</v>
      </c>
      <c r="BI297" s="109" t="n">
        <v>5.6</v>
      </c>
      <c r="BJ297" s="109" t="n">
        <v>5.6</v>
      </c>
      <c r="BK297" s="109" t="n">
        <v>6.3</v>
      </c>
      <c r="BL297" s="109" t="n">
        <v>8.6</v>
      </c>
      <c r="BM297" s="109" t="n">
        <v>10.2</v>
      </c>
      <c r="BN297" s="109" t="n">
        <v>12.8</v>
      </c>
      <c r="BO297" s="110" t="n">
        <f aca="false">SUM(BC297:BN297)/12</f>
        <v>9.95</v>
      </c>
      <c r="CA297" s="1" t="n">
        <f aca="false">CA296+1</f>
        <v>1947</v>
      </c>
      <c r="CB297" s="111" t="n">
        <v>1947</v>
      </c>
      <c r="CC297" s="109" t="n">
        <v>14.4</v>
      </c>
      <c r="CD297" s="109" t="n">
        <v>16.6</v>
      </c>
      <c r="CE297" s="109" t="n">
        <v>13.5</v>
      </c>
      <c r="CF297" s="109" t="n">
        <v>12.9</v>
      </c>
      <c r="CG297" s="109" t="n">
        <v>11</v>
      </c>
      <c r="CH297" s="109" t="n">
        <v>9.2</v>
      </c>
      <c r="CI297" s="109" t="n">
        <v>7.8</v>
      </c>
      <c r="CJ297" s="109" t="n">
        <v>7.6</v>
      </c>
      <c r="CK297" s="109" t="n">
        <v>8.8</v>
      </c>
      <c r="CL297" s="109" t="n">
        <v>9.7</v>
      </c>
      <c r="CM297" s="109" t="n">
        <v>10.4</v>
      </c>
      <c r="CN297" s="109" t="n">
        <v>13</v>
      </c>
      <c r="CO297" s="110" t="n">
        <f aca="false">SUM(CC297:CN297)/12</f>
        <v>11.2416666666667</v>
      </c>
      <c r="DA297" s="1" t="n">
        <f aca="false">DA296+1</f>
        <v>1947</v>
      </c>
      <c r="DB297" s="111" t="n">
        <v>1947</v>
      </c>
      <c r="DC297" s="109" t="n">
        <v>12.7</v>
      </c>
      <c r="DD297" s="109" t="n">
        <v>15.6</v>
      </c>
      <c r="DE297" s="109" t="n">
        <v>12.1</v>
      </c>
      <c r="DF297" s="109" t="n">
        <v>9</v>
      </c>
      <c r="DG297" s="109" t="n">
        <v>6.4</v>
      </c>
      <c r="DH297" s="109" t="n">
        <v>5.2</v>
      </c>
      <c r="DI297" s="109" t="n">
        <v>4.5</v>
      </c>
      <c r="DJ297" s="109" t="n">
        <v>3.9</v>
      </c>
      <c r="DK297" s="109" t="n">
        <v>5.2</v>
      </c>
      <c r="DL297" s="109" t="n">
        <v>7.2</v>
      </c>
      <c r="DM297" s="109" t="n">
        <v>8.8</v>
      </c>
      <c r="DN297" s="109" t="n">
        <v>12.2</v>
      </c>
      <c r="DO297" s="110" t="n">
        <f aca="false">SUM(DC297:DN297)/12</f>
        <v>8.56666666666667</v>
      </c>
      <c r="EA297" s="1" t="n">
        <f aca="false">EA296+1</f>
        <v>1947</v>
      </c>
      <c r="EB297" s="113" t="s">
        <v>106</v>
      </c>
      <c r="EC297" s="109" t="n">
        <v>20.7</v>
      </c>
      <c r="ED297" s="109" t="n">
        <v>23</v>
      </c>
      <c r="EE297" s="109" t="n">
        <v>18.6</v>
      </c>
      <c r="EF297" s="109" t="n">
        <v>11.4</v>
      </c>
      <c r="EG297" s="109" t="n">
        <v>8.6</v>
      </c>
      <c r="EH297" s="109" t="n">
        <v>5.3</v>
      </c>
      <c r="EI297" s="109" t="n">
        <v>5.8</v>
      </c>
      <c r="EJ297" s="109" t="n">
        <v>5.9</v>
      </c>
      <c r="EK297" s="109" t="n">
        <v>9.2</v>
      </c>
      <c r="EL297" s="109" t="n">
        <v>13</v>
      </c>
      <c r="EM297" s="109" t="n">
        <v>15.7</v>
      </c>
      <c r="EN297" s="109" t="n">
        <v>18.6</v>
      </c>
      <c r="EO297" s="110" t="n">
        <f aca="false">SUM(EC297:EN297)/12</f>
        <v>12.9833333333333</v>
      </c>
      <c r="FA297" s="1" t="n">
        <f aca="false">FA296+1</f>
        <v>1947</v>
      </c>
      <c r="FB297" s="111" t="n">
        <v>1947</v>
      </c>
      <c r="FC297" s="109" t="n">
        <v>11.3</v>
      </c>
      <c r="FD297" s="109" t="n">
        <v>14.7</v>
      </c>
      <c r="FE297" s="109" t="n">
        <v>10.2</v>
      </c>
      <c r="FF297" s="109" t="n">
        <v>8.1</v>
      </c>
      <c r="FG297" s="109" t="n">
        <v>6.2</v>
      </c>
      <c r="FH297" s="109" t="n">
        <v>5.9</v>
      </c>
      <c r="FI297" s="109" t="n">
        <v>4.9</v>
      </c>
      <c r="FJ297" s="109" t="n">
        <v>4.3</v>
      </c>
      <c r="FK297" s="109" t="n">
        <v>5.6</v>
      </c>
      <c r="FL297" s="109" t="n">
        <v>7.7</v>
      </c>
      <c r="FM297" s="109" t="n">
        <v>7.5</v>
      </c>
      <c r="FN297" s="109" t="n">
        <v>10.3</v>
      </c>
      <c r="FO297" s="110" t="n">
        <f aca="false">SUM(FC297:FN297)/12</f>
        <v>8.05833333333333</v>
      </c>
      <c r="GA297" s="1" t="n">
        <f aca="false">GA296+1</f>
        <v>1947</v>
      </c>
      <c r="GB297" s="113" t="s">
        <v>106</v>
      </c>
      <c r="GC297" s="109" t="n">
        <v>10.1</v>
      </c>
      <c r="GD297" s="109" t="n">
        <v>13.3</v>
      </c>
      <c r="GE297" s="109" t="n">
        <v>11.3</v>
      </c>
      <c r="GF297" s="109" t="n">
        <v>8.7</v>
      </c>
      <c r="GG297" s="109" t="n">
        <v>7.8</v>
      </c>
      <c r="GH297" s="109" t="n">
        <v>6.7</v>
      </c>
      <c r="GI297" s="109" t="n">
        <v>6.1</v>
      </c>
      <c r="GJ297" s="109" t="n">
        <v>5</v>
      </c>
      <c r="GK297" s="109" t="n">
        <v>6.2</v>
      </c>
      <c r="GL297" s="109" t="n">
        <v>8.2</v>
      </c>
      <c r="GM297" s="109" t="n">
        <v>7.9</v>
      </c>
      <c r="GN297" s="109" t="n">
        <v>10.2</v>
      </c>
      <c r="GO297" s="110" t="n">
        <f aca="false">SUM(GC297:GN297)/12</f>
        <v>8.45833333333333</v>
      </c>
      <c r="HA297" s="1" t="n">
        <f aca="false">HA296+1</f>
        <v>1947</v>
      </c>
      <c r="HB297" s="113" t="s">
        <v>106</v>
      </c>
      <c r="HC297" s="109" t="n">
        <v>15.5</v>
      </c>
      <c r="HD297" s="109" t="n">
        <v>17.4</v>
      </c>
      <c r="HE297" s="109" t="n">
        <v>13.9</v>
      </c>
      <c r="HF297" s="109" t="n">
        <v>13.6</v>
      </c>
      <c r="HG297" s="109" t="n">
        <v>11.3</v>
      </c>
      <c r="HH297" s="109" t="n">
        <v>10.2</v>
      </c>
      <c r="HI297" s="109" t="n">
        <v>8.6</v>
      </c>
      <c r="HJ297" s="109" t="n">
        <v>8.3</v>
      </c>
      <c r="HK297" s="109" t="n">
        <v>9.1</v>
      </c>
      <c r="HL297" s="109" t="n">
        <v>10.6</v>
      </c>
      <c r="HM297" s="109" t="n">
        <v>11.8</v>
      </c>
      <c r="HN297" s="109" t="n">
        <v>13.7</v>
      </c>
      <c r="HO297" s="110" t="n">
        <f aca="false">SUM(HC297:HN297)/12</f>
        <v>12</v>
      </c>
      <c r="IA297" s="1" t="n">
        <f aca="false">IA296+1</f>
        <v>1947</v>
      </c>
      <c r="IB297" s="111" t="n">
        <v>1947</v>
      </c>
      <c r="IC297" s="109" t="n">
        <v>18.1</v>
      </c>
      <c r="ID297" s="109" t="n">
        <v>21.4</v>
      </c>
      <c r="IE297" s="109" t="n">
        <v>15.8</v>
      </c>
      <c r="IF297" s="109" t="n">
        <v>13.4</v>
      </c>
      <c r="IG297" s="109" t="n">
        <v>10.9</v>
      </c>
      <c r="IH297" s="109" t="n">
        <v>9.6</v>
      </c>
      <c r="II297" s="109" t="n">
        <v>7.9</v>
      </c>
      <c r="IJ297" s="109" t="n">
        <v>7.4</v>
      </c>
      <c r="IK297" s="109" t="n">
        <v>9.4</v>
      </c>
      <c r="IL297" s="109" t="n">
        <v>12.3</v>
      </c>
      <c r="IM297" s="109" t="n">
        <v>13.4</v>
      </c>
      <c r="IN297" s="109" t="n">
        <v>16.3</v>
      </c>
      <c r="IO297" s="110" t="n">
        <f aca="false">SUM(IC297:IN297)/12</f>
        <v>12.9916666666667</v>
      </c>
      <c r="JA297" s="1" t="n">
        <f aca="false">JA296+1</f>
        <v>1947</v>
      </c>
      <c r="JB297" s="113" t="s">
        <v>106</v>
      </c>
      <c r="JC297" s="109" t="n">
        <v>13.5</v>
      </c>
      <c r="JD297" s="109" t="n">
        <v>15.4</v>
      </c>
      <c r="JE297" s="109" t="n">
        <v>13.4</v>
      </c>
      <c r="JF297" s="109" t="n">
        <v>11.9</v>
      </c>
      <c r="JG297" s="109" t="n">
        <v>11.3</v>
      </c>
      <c r="JH297" s="109" t="n">
        <v>9.3</v>
      </c>
      <c r="JI297" s="109" t="n">
        <v>8.4</v>
      </c>
      <c r="JJ297" s="109" t="n">
        <v>7.8</v>
      </c>
      <c r="JK297" s="109" t="n">
        <v>9.4</v>
      </c>
      <c r="JL297" s="109" t="n">
        <v>10.6</v>
      </c>
      <c r="JM297" s="109" t="n">
        <v>11.2</v>
      </c>
      <c r="JN297" s="109" t="n">
        <v>13.2</v>
      </c>
      <c r="JO297" s="110" t="n">
        <f aca="false">SUM(JC297:JN297)/12</f>
        <v>11.2833333333333</v>
      </c>
      <c r="KA297" s="1" t="n">
        <f aca="false">KA296+1</f>
        <v>1947</v>
      </c>
      <c r="KB297" s="111" t="n">
        <v>1947</v>
      </c>
      <c r="KC297" s="109" t="n">
        <v>14.8</v>
      </c>
      <c r="KD297" s="109" t="n">
        <v>16.9</v>
      </c>
      <c r="KE297" s="109" t="n">
        <v>13.3</v>
      </c>
      <c r="KF297" s="109" t="n">
        <v>11.1</v>
      </c>
      <c r="KG297" s="109" t="n">
        <v>9.3</v>
      </c>
      <c r="KH297" s="109" t="n">
        <v>7.6</v>
      </c>
      <c r="KI297" s="109" t="n">
        <v>6.1</v>
      </c>
      <c r="KJ297" s="109" t="n">
        <v>5.4</v>
      </c>
      <c r="KK297" s="109" t="n">
        <v>6.6</v>
      </c>
      <c r="KL297" s="109" t="n">
        <v>8.9</v>
      </c>
      <c r="KM297" s="109" t="n">
        <v>10.4</v>
      </c>
      <c r="KN297" s="109" t="n">
        <v>13.4</v>
      </c>
      <c r="KO297" s="110" t="n">
        <f aca="false">SUM(KC297:KN297)/12</f>
        <v>10.3166666666667</v>
      </c>
      <c r="LA297" s="1" t="n">
        <f aca="false">LA296+1</f>
        <v>1947</v>
      </c>
      <c r="LB297" s="113" t="s">
        <v>106</v>
      </c>
      <c r="LC297" s="109" t="n">
        <v>15.4</v>
      </c>
      <c r="LD297" s="109" t="n">
        <v>17.8</v>
      </c>
      <c r="LE297" s="109" t="n">
        <v>13.4</v>
      </c>
      <c r="LF297" s="109" t="n">
        <v>10.3</v>
      </c>
      <c r="LG297" s="109" t="n">
        <v>7.9</v>
      </c>
      <c r="LH297" s="109" t="n">
        <v>7.3</v>
      </c>
      <c r="LI297" s="109" t="n">
        <v>6.7</v>
      </c>
      <c r="LJ297" s="109" t="n">
        <v>6.5</v>
      </c>
      <c r="LK297" s="109" t="n">
        <v>7.6</v>
      </c>
      <c r="LL297" s="109" t="n">
        <v>8.8</v>
      </c>
      <c r="LM297" s="109" t="n">
        <v>10.1</v>
      </c>
      <c r="LN297" s="109" t="n">
        <v>12.8</v>
      </c>
      <c r="LO297" s="110" t="n">
        <f aca="false">SUM(LC297:LN297)/12</f>
        <v>10.3833333333333</v>
      </c>
      <c r="MA297" s="1" t="n">
        <f aca="false">MA296+1</f>
        <v>1947</v>
      </c>
      <c r="MB297" s="111" t="n">
        <v>1947</v>
      </c>
      <c r="MC297" s="109" t="n">
        <v>12.1</v>
      </c>
      <c r="MD297" s="109" t="n">
        <v>15.2</v>
      </c>
      <c r="ME297" s="109" t="n">
        <v>11.9</v>
      </c>
      <c r="MF297" s="109" t="n">
        <v>9.7</v>
      </c>
      <c r="MG297" s="109" t="n">
        <v>8.4</v>
      </c>
      <c r="MH297" s="109" t="n">
        <v>6.7</v>
      </c>
      <c r="MI297" s="109" t="n">
        <v>6.1</v>
      </c>
      <c r="MJ297" s="109" t="n">
        <v>5.4</v>
      </c>
      <c r="MK297" s="109" t="n">
        <v>6.6</v>
      </c>
      <c r="ML297" s="109" t="n">
        <v>8.6</v>
      </c>
      <c r="MM297" s="109" t="n">
        <v>9.4</v>
      </c>
      <c r="MN297" s="109" t="n">
        <v>11.6</v>
      </c>
      <c r="MO297" s="110" t="n">
        <f aca="false">SUM(MC297:MN297)/12</f>
        <v>9.30833333333333</v>
      </c>
      <c r="NA297" s="1" t="n">
        <f aca="false">NA296+1</f>
        <v>1947</v>
      </c>
      <c r="NB297" s="113" t="s">
        <v>106</v>
      </c>
      <c r="NC297" s="109" t="n">
        <v>17.5</v>
      </c>
      <c r="ND297" s="109" t="n">
        <v>21.2</v>
      </c>
      <c r="NE297" s="109" t="n">
        <v>15.9</v>
      </c>
      <c r="NF297" s="109" t="n">
        <v>10.9</v>
      </c>
      <c r="NG297" s="109" t="n">
        <v>6.3</v>
      </c>
      <c r="NH297" s="109" t="n">
        <v>5.1</v>
      </c>
      <c r="NI297" s="109" t="n">
        <v>5.2</v>
      </c>
      <c r="NJ297" s="109" t="n">
        <v>4.6</v>
      </c>
      <c r="NK297" s="109" t="n">
        <v>8.3</v>
      </c>
      <c r="NL297" s="109" t="n">
        <v>11.6</v>
      </c>
      <c r="NM297" s="109" t="n">
        <v>13.1</v>
      </c>
      <c r="NN297" s="109" t="n">
        <v>14.9</v>
      </c>
      <c r="NO297" s="110" t="n">
        <f aca="false">SUM(NC297:NN297)/12</f>
        <v>11.2166666666667</v>
      </c>
      <c r="ON297" s="39" t="n">
        <f aca="false">(FO297+GO297+MO297)/3</f>
        <v>8.60833333333333</v>
      </c>
      <c r="OO297" s="40" t="n">
        <f aca="false">(AO297+BO297+EO297+HO297+JO297)/5</f>
        <v>11.69</v>
      </c>
      <c r="OP297" s="41" t="n">
        <f aca="false">(FO297+GO297+MO297+AO297+BO297+EO297+HO297+JO297)/8</f>
        <v>10.534375</v>
      </c>
      <c r="PA297" s="114"/>
      <c r="PB297" s="115"/>
      <c r="PN297" s="28" t="n">
        <f aca="false">MAX(FC297:FN297,GC297:GN297,MC297:MN297)</f>
        <v>15.2</v>
      </c>
      <c r="PO297" s="29" t="n">
        <f aca="false">MIN(FC297:FN297,GC297:GN297,MC297:MN297)</f>
        <v>4.3</v>
      </c>
      <c r="PP297" s="30" t="n">
        <f aca="false">MAX(AC297:AN297,BC297:BN297,EC297:EN297,HC297:HN297,JC297:JN297)</f>
        <v>23</v>
      </c>
      <c r="PQ297" s="31" t="n">
        <f aca="false">MIN(AC297:AN297,BC297:BN297,EC297:EN297,HC297:HN297,JC297:JN297)</f>
        <v>5.3</v>
      </c>
      <c r="QU297" s="116" t="n">
        <f aca="false">AVERAGE(AH297,AI297,AJ297,BH297,BI297,BJ297,CH297,CI297,CJ297,DH297,DI297,DJ297,EH297,EI297,EJ297,FH297,FI297,FJ297,GH297,GI297,GJ297,HH297,HI297,HJ297,IH297,II297,IJ297,JH297,JI297,JJ297,KH297,KI297,KJ297,LH297,LI297,LJ297,MH297,MI297,MJ297,NH297,NI297,NJ297)</f>
        <v>6.70476190476191</v>
      </c>
      <c r="QV297" s="117" t="n">
        <f aca="false">AVERAGE(AC297,AD297,AN297,BC297,BD297,BN297,CC297,CD297,CN297,DC297,DD297,DN297,EC297,ED297,EN297,FC297,FD297,FN297,GC297,GD297,GN297,HC297,HD297,HN297,IC297,ID297,IN297,JC297,JD297,JN297,KC297,KD297,KN297,LC297,LD297,LN297,MC297,MD297,MN297,NC297,ND297,NN297,)</f>
        <v>14.893023255814</v>
      </c>
      <c r="QW297" s="116" t="n">
        <f aca="false">AVERAGE(QU287:QU297)</f>
        <v>6.28904198782248</v>
      </c>
      <c r="QX297" s="118" t="n">
        <f aca="false">AVERAGE(QV287:QV297)</f>
        <v>14.1470754052149</v>
      </c>
    </row>
    <row r="298" customFormat="false" ht="12.9" hidden="false" customHeight="false" outlineLevel="0" collapsed="false">
      <c r="A298" s="101"/>
      <c r="B298" s="102" t="n">
        <f aca="false">AVERAGE(AO298,BO298,CO298,DO298,EO298,FO298,GO298,HO298,IO298,JO298,KO298,LO298,MO298,NO298)</f>
        <v>9.8875</v>
      </c>
      <c r="C298" s="103" t="n">
        <f aca="false">AVERAGE(B294:B298)</f>
        <v>10.0864285714286</v>
      </c>
      <c r="D298" s="104" t="n">
        <f aca="false">AVERAGE(B289:B298)</f>
        <v>10.2267261904762</v>
      </c>
      <c r="E298" s="102" t="n">
        <f aca="false">AVERAGE(B279:B298)</f>
        <v>10.2732390873016</v>
      </c>
      <c r="F298" s="105" t="n">
        <f aca="false">AVERAGE(B249:B298)</f>
        <v>10.285310478873</v>
      </c>
      <c r="G298" s="3" t="n">
        <f aca="false">MAX(AC298:AN298,BC298:BN298,CC298:CN298,DC298:DN298,EC298:EN298,FC298:FN298,GC298:GN298,HC298:HN298,IC298:IN298,JC298:JN298,KC298:KN298,LC298:LN298,MC298:MN298,NC298:NN298)</f>
        <v>21</v>
      </c>
      <c r="H298" s="106" t="n">
        <f aca="false">MEDIAN(AC298:AN298,BC298:BN298,CC298:CN298,DC298:DN298,EC298:EN298,FC298:FN298,GC298:GN298,HC298:HN298,IC298:IN298,JC298:JN298,KC298:KN298,LC298:LN298,MC298:MN298,NC298:NN298)</f>
        <v>9.65</v>
      </c>
      <c r="I298" s="5" t="n">
        <f aca="false">MIN(AC298:AN298,BC298:BN298,CC298:CN298,DC298:DN298,EC298:EN298,FC298:FN298,GC298:GN298,HC298:HN298,IC298:IN298,JC298:JN298,KC298:KN298,LC298:LN298,MC298:MN298,NC298:NN298)</f>
        <v>3.4</v>
      </c>
      <c r="J298" s="107" t="n">
        <f aca="false">(G298+I298)/2</f>
        <v>12.2</v>
      </c>
      <c r="AA298" s="1" t="n">
        <f aca="false">AA297+1</f>
        <v>30</v>
      </c>
      <c r="AB298" s="108" t="n">
        <v>1948</v>
      </c>
      <c r="AC298" s="109" t="n">
        <v>15.1</v>
      </c>
      <c r="AD298" s="109" t="n">
        <v>16.1</v>
      </c>
      <c r="AE298" s="109" t="n">
        <v>13.9</v>
      </c>
      <c r="AF298" s="109" t="n">
        <v>12.6</v>
      </c>
      <c r="AG298" s="109" t="n">
        <v>10.4</v>
      </c>
      <c r="AH298" s="109" t="n">
        <v>7.9</v>
      </c>
      <c r="AI298" s="109" t="n">
        <v>7</v>
      </c>
      <c r="AJ298" s="109" t="n">
        <v>8.5</v>
      </c>
      <c r="AK298" s="109" t="n">
        <v>9.3</v>
      </c>
      <c r="AL298" s="109" t="n">
        <v>9.6</v>
      </c>
      <c r="AM298" s="109" t="n">
        <v>11.9</v>
      </c>
      <c r="AN298" s="109" t="n">
        <v>14.5</v>
      </c>
      <c r="AO298" s="110" t="n">
        <f aca="false">SUM(AC298:AN298)/12</f>
        <v>11.4</v>
      </c>
      <c r="BA298" s="1" t="n">
        <f aca="false">BA297+1</f>
        <v>1948</v>
      </c>
      <c r="BB298" s="111" t="n">
        <v>1948</v>
      </c>
      <c r="BC298" s="109" t="n">
        <v>13.5</v>
      </c>
      <c r="BD298" s="109" t="n">
        <v>14.4</v>
      </c>
      <c r="BE298" s="109" t="n">
        <v>10.9</v>
      </c>
      <c r="BF298" s="109" t="n">
        <v>10.1</v>
      </c>
      <c r="BG298" s="109" t="n">
        <v>7.8</v>
      </c>
      <c r="BH298" s="109" t="n">
        <v>6.1</v>
      </c>
      <c r="BI298" s="109" t="n">
        <v>5.4</v>
      </c>
      <c r="BJ298" s="109" t="n">
        <v>6.4</v>
      </c>
      <c r="BK298" s="109" t="n">
        <v>7.3</v>
      </c>
      <c r="BL298" s="109" t="n">
        <v>7.8</v>
      </c>
      <c r="BM298" s="109" t="n">
        <v>10.3</v>
      </c>
      <c r="BN298" s="109" t="n">
        <v>12.7</v>
      </c>
      <c r="BO298" s="110" t="n">
        <f aca="false">SUM(BC298:BN298)/12</f>
        <v>9.39166666666667</v>
      </c>
      <c r="CA298" s="1" t="n">
        <f aca="false">CA297+1</f>
        <v>1948</v>
      </c>
      <c r="CB298" s="111" t="n">
        <v>1948</v>
      </c>
      <c r="CC298" s="109" t="n">
        <v>13.8</v>
      </c>
      <c r="CD298" s="109" t="n">
        <v>14.2</v>
      </c>
      <c r="CE298" s="109" t="n">
        <v>12.2</v>
      </c>
      <c r="CF298" s="109" t="n">
        <v>11.4</v>
      </c>
      <c r="CG298" s="109" t="n">
        <v>9.5</v>
      </c>
      <c r="CH298" s="109" t="n">
        <v>8.4</v>
      </c>
      <c r="CI298" s="109" t="n">
        <v>7.6</v>
      </c>
      <c r="CJ298" s="109" t="n">
        <v>7.6</v>
      </c>
      <c r="CK298" s="109" t="n">
        <v>8.8</v>
      </c>
      <c r="CL298" s="109" t="n">
        <v>8.6</v>
      </c>
      <c r="CM298" s="109" t="n">
        <v>10.9</v>
      </c>
      <c r="CN298" s="109" t="n">
        <v>12.1</v>
      </c>
      <c r="CO298" s="110" t="n">
        <f aca="false">SUM(CC298:CN298)/12</f>
        <v>10.425</v>
      </c>
      <c r="DA298" s="1" t="n">
        <f aca="false">DA297+1</f>
        <v>1948</v>
      </c>
      <c r="DB298" s="111" t="n">
        <v>1948</v>
      </c>
      <c r="DC298" s="109" t="n">
        <v>11.6</v>
      </c>
      <c r="DD298" s="109" t="n">
        <v>12.9</v>
      </c>
      <c r="DE298" s="109" t="n">
        <v>8.8</v>
      </c>
      <c r="DF298" s="109" t="n">
        <v>8.8</v>
      </c>
      <c r="DG298" s="109" t="n">
        <v>6.9</v>
      </c>
      <c r="DH298" s="109" t="n">
        <v>3.9</v>
      </c>
      <c r="DI298" s="109" t="n">
        <v>3.4</v>
      </c>
      <c r="DJ298" s="109" t="n">
        <v>4.3</v>
      </c>
      <c r="DK298" s="109" t="n">
        <v>5.5</v>
      </c>
      <c r="DL298" s="109" t="n">
        <v>6.9</v>
      </c>
      <c r="DM298" s="109" t="n">
        <v>9.3</v>
      </c>
      <c r="DN298" s="109" t="n">
        <v>11.4</v>
      </c>
      <c r="DO298" s="110" t="n">
        <f aca="false">SUM(DC298:DN298)/12</f>
        <v>7.80833333333333</v>
      </c>
      <c r="EA298" s="1" t="n">
        <f aca="false">EA297+1</f>
        <v>1948</v>
      </c>
      <c r="EB298" s="113" t="s">
        <v>107</v>
      </c>
      <c r="EC298" s="109" t="n">
        <v>19.6</v>
      </c>
      <c r="ED298" s="109" t="n">
        <v>21</v>
      </c>
      <c r="EE298" s="109" t="n">
        <v>15.7</v>
      </c>
      <c r="EF298" s="109" t="n">
        <v>12.5</v>
      </c>
      <c r="EG298" s="109" t="n">
        <v>7.2</v>
      </c>
      <c r="EH298" s="109" t="n">
        <v>4.3</v>
      </c>
      <c r="EI298" s="109" t="n">
        <v>4</v>
      </c>
      <c r="EJ298" s="109" t="n">
        <v>5.7</v>
      </c>
      <c r="EK298" s="109" t="n">
        <v>9.1</v>
      </c>
      <c r="EL298" s="109" t="n">
        <v>12.2</v>
      </c>
      <c r="EM298" s="109" t="n">
        <v>15.8</v>
      </c>
      <c r="EN298" s="109" t="n">
        <v>17.5</v>
      </c>
      <c r="EO298" s="110" t="n">
        <f aca="false">SUM(EC298:EN298)/12</f>
        <v>12.05</v>
      </c>
      <c r="FA298" s="1" t="n">
        <f aca="false">FA297+1</f>
        <v>1948</v>
      </c>
      <c r="FB298" s="111" t="n">
        <v>1948</v>
      </c>
      <c r="FC298" s="109" t="n">
        <v>10.4</v>
      </c>
      <c r="FD298" s="109" t="n">
        <v>12.1</v>
      </c>
      <c r="FE298" s="109" t="n">
        <v>8.6</v>
      </c>
      <c r="FF298" s="109" t="n">
        <v>9</v>
      </c>
      <c r="FG298" s="109" t="n">
        <v>6.7</v>
      </c>
      <c r="FH298" s="109" t="n">
        <v>4.4</v>
      </c>
      <c r="FI298" s="109" t="n">
        <v>4.6</v>
      </c>
      <c r="FJ298" s="109" t="n">
        <v>5.5</v>
      </c>
      <c r="FK298" s="109" t="n">
        <v>5.8</v>
      </c>
      <c r="FL298" s="109" t="n">
        <v>6.2</v>
      </c>
      <c r="FM298" s="109" t="n">
        <v>8.3</v>
      </c>
      <c r="FN298" s="109" t="n">
        <v>9.9</v>
      </c>
      <c r="FO298" s="110" t="n">
        <f aca="false">SUM(FC298:FN298)/12</f>
        <v>7.625</v>
      </c>
      <c r="GA298" s="1" t="n">
        <f aca="false">GA297+1</f>
        <v>1948</v>
      </c>
      <c r="GB298" s="113" t="s">
        <v>107</v>
      </c>
      <c r="GC298" s="109" t="n">
        <v>9.5</v>
      </c>
      <c r="GD298" s="109" t="n">
        <v>11.3</v>
      </c>
      <c r="GE298" s="109" t="n">
        <v>7.9</v>
      </c>
      <c r="GF298" s="109" t="n">
        <v>7.9</v>
      </c>
      <c r="GG298" s="109" t="n">
        <v>7.6</v>
      </c>
      <c r="GH298" s="109" t="n">
        <v>4.7</v>
      </c>
      <c r="GI298" s="109" t="n">
        <v>4.8</v>
      </c>
      <c r="GJ298" s="109" t="n">
        <v>6</v>
      </c>
      <c r="GK298" s="109" t="n">
        <v>6.7</v>
      </c>
      <c r="GL298" s="109" t="n">
        <v>6.7</v>
      </c>
      <c r="GM298" s="109" t="n">
        <v>7.6</v>
      </c>
      <c r="GN298" s="109" t="n">
        <v>9.7</v>
      </c>
      <c r="GO298" s="110" t="n">
        <f aca="false">SUM(GC298:GN298)/12</f>
        <v>7.53333333333333</v>
      </c>
      <c r="HA298" s="1" t="n">
        <f aca="false">HA297+1</f>
        <v>1948</v>
      </c>
      <c r="HB298" s="113" t="s">
        <v>107</v>
      </c>
      <c r="HC298" s="109" t="n">
        <v>14.9</v>
      </c>
      <c r="HD298" s="109" t="n">
        <v>14.3</v>
      </c>
      <c r="HE298" s="109" t="n">
        <v>13.6</v>
      </c>
      <c r="HF298" s="109" t="n">
        <v>13</v>
      </c>
      <c r="HG298" s="109" t="n">
        <v>11.2</v>
      </c>
      <c r="HH298" s="109" t="n">
        <v>9.6</v>
      </c>
      <c r="HI298" s="109" t="n">
        <v>8.6</v>
      </c>
      <c r="HJ298" s="109" t="n">
        <v>8.5</v>
      </c>
      <c r="HK298" s="109" t="n">
        <v>9.8</v>
      </c>
      <c r="HL298" s="109" t="n">
        <v>10</v>
      </c>
      <c r="HM298" s="109" t="n">
        <v>12.2</v>
      </c>
      <c r="HN298" s="109" t="n">
        <v>13.2</v>
      </c>
      <c r="HO298" s="110" t="n">
        <f aca="false">SUM(HC298:HN298)/12</f>
        <v>11.575</v>
      </c>
      <c r="IA298" s="1" t="n">
        <f aca="false">IA297+1</f>
        <v>1948</v>
      </c>
      <c r="IB298" s="111" t="n">
        <v>1948</v>
      </c>
      <c r="IC298" s="109" t="n">
        <v>16.1</v>
      </c>
      <c r="ID298" s="109" t="n">
        <v>16.8</v>
      </c>
      <c r="IE298" s="109" t="n">
        <v>14.1</v>
      </c>
      <c r="IF298" s="109" t="n">
        <v>11.9</v>
      </c>
      <c r="IG298" s="109" t="n">
        <v>9.8</v>
      </c>
      <c r="IH298" s="109" t="n">
        <v>7.6</v>
      </c>
      <c r="II298" s="109" t="n">
        <v>7.1</v>
      </c>
      <c r="IJ298" s="109" t="n">
        <v>8.9</v>
      </c>
      <c r="IK298" s="109" t="n">
        <v>9.8</v>
      </c>
      <c r="IL298" s="109" t="n">
        <v>10.5</v>
      </c>
      <c r="IM298" s="109" t="n">
        <v>14.3</v>
      </c>
      <c r="IN298" s="109" t="n">
        <v>16.3</v>
      </c>
      <c r="IO298" s="110" t="n">
        <f aca="false">SUM(IC298:IN298)/12</f>
        <v>11.9333333333333</v>
      </c>
      <c r="JA298" s="1" t="n">
        <f aca="false">JA297+1</f>
        <v>1948</v>
      </c>
      <c r="JB298" s="113" t="s">
        <v>107</v>
      </c>
      <c r="JC298" s="109" t="n">
        <v>12.2</v>
      </c>
      <c r="JD298" s="109" t="n">
        <v>13.8</v>
      </c>
      <c r="JE298" s="109" t="n">
        <v>11.3</v>
      </c>
      <c r="JF298" s="109" t="n">
        <v>11</v>
      </c>
      <c r="JG298" s="109" t="n">
        <v>10.9</v>
      </c>
      <c r="JH298" s="109" t="n">
        <v>7.8</v>
      </c>
      <c r="JI298" s="109" t="n">
        <v>7.8</v>
      </c>
      <c r="JJ298" s="109" t="n">
        <v>8.7</v>
      </c>
      <c r="JK298" s="109" t="n">
        <v>9.7</v>
      </c>
      <c r="JL298" s="109" t="n">
        <v>9.1</v>
      </c>
      <c r="JM298" s="109" t="n">
        <v>10.5</v>
      </c>
      <c r="JN298" s="109" t="n">
        <v>12</v>
      </c>
      <c r="JO298" s="110" t="n">
        <f aca="false">SUM(JC298:JN298)/12</f>
        <v>10.4</v>
      </c>
      <c r="KA298" s="1" t="n">
        <f aca="false">KA297+1</f>
        <v>1948</v>
      </c>
      <c r="KB298" s="111" t="n">
        <v>1948</v>
      </c>
      <c r="KC298" s="109" t="n">
        <v>13.6</v>
      </c>
      <c r="KD298" s="109" t="n">
        <v>14.2</v>
      </c>
      <c r="KE298" s="109" t="n">
        <v>11.2</v>
      </c>
      <c r="KF298" s="109" t="n">
        <v>10.7</v>
      </c>
      <c r="KG298" s="109" t="n">
        <v>8.4</v>
      </c>
      <c r="KH298" s="109" t="n">
        <v>5.7</v>
      </c>
      <c r="KI298" s="109" t="n">
        <v>5.4</v>
      </c>
      <c r="KJ298" s="109" t="n">
        <v>6.7</v>
      </c>
      <c r="KK298" s="109" t="n">
        <v>7.7</v>
      </c>
      <c r="KL298" s="109" t="n">
        <v>8.3</v>
      </c>
      <c r="KM298" s="109" t="n">
        <v>11.2</v>
      </c>
      <c r="KN298" s="109" t="n">
        <v>13.9</v>
      </c>
      <c r="KO298" s="110" t="n">
        <f aca="false">SUM(KC298:KN298)/12</f>
        <v>9.75</v>
      </c>
      <c r="LA298" s="1" t="n">
        <f aca="false">LA297+1</f>
        <v>1948</v>
      </c>
      <c r="LB298" s="113" t="s">
        <v>107</v>
      </c>
      <c r="LC298" s="109" t="n">
        <v>13.2</v>
      </c>
      <c r="LD298" s="109" t="n">
        <v>14.1</v>
      </c>
      <c r="LE298" s="109" t="n">
        <v>10.8</v>
      </c>
      <c r="LF298" s="109" t="n">
        <v>10.1</v>
      </c>
      <c r="LG298" s="109" t="n">
        <v>7.9</v>
      </c>
      <c r="LH298" s="109" t="n">
        <v>5.3</v>
      </c>
      <c r="LI298" s="109" t="n">
        <v>5</v>
      </c>
      <c r="LJ298" s="109" t="n">
        <v>5.9</v>
      </c>
      <c r="LK298" s="109" t="n">
        <v>6.9</v>
      </c>
      <c r="LL298" s="109" t="n">
        <v>8</v>
      </c>
      <c r="LM298" s="109" t="n">
        <v>10.7</v>
      </c>
      <c r="LN298" s="109" t="n">
        <v>13</v>
      </c>
      <c r="LO298" s="110" t="n">
        <f aca="false">SUM(LC298:LN298)/12</f>
        <v>9.24166666666667</v>
      </c>
      <c r="MA298" s="1" t="n">
        <f aca="false">MA297+1</f>
        <v>1948</v>
      </c>
      <c r="MB298" s="111" t="n">
        <v>1948</v>
      </c>
      <c r="MC298" s="109" t="n">
        <v>11.4</v>
      </c>
      <c r="MD298" s="109" t="n">
        <v>13.6</v>
      </c>
      <c r="ME298" s="109" t="n">
        <v>10.4</v>
      </c>
      <c r="MF298" s="109" t="n">
        <v>9.9</v>
      </c>
      <c r="MG298" s="109" t="n">
        <v>8.2</v>
      </c>
      <c r="MH298" s="109" t="n">
        <v>5.6</v>
      </c>
      <c r="MI298" s="109" t="n">
        <v>5.1</v>
      </c>
      <c r="MJ298" s="109" t="n">
        <v>6.1</v>
      </c>
      <c r="MK298" s="109" t="n">
        <v>7.3</v>
      </c>
      <c r="ML298" s="109" t="n">
        <v>7.6</v>
      </c>
      <c r="MM298" s="109" t="n">
        <v>9.6</v>
      </c>
      <c r="MN298" s="109" t="n">
        <v>11.2</v>
      </c>
      <c r="MO298" s="110" t="n">
        <f aca="false">SUM(MC298:MN298)/12</f>
        <v>8.83333333333333</v>
      </c>
      <c r="NA298" s="1" t="n">
        <f aca="false">NA297+1</f>
        <v>1948</v>
      </c>
      <c r="NB298" s="113" t="s">
        <v>107</v>
      </c>
      <c r="NC298" s="109" t="n">
        <v>17.1</v>
      </c>
      <c r="ND298" s="109" t="n">
        <v>17.1</v>
      </c>
      <c r="NE298" s="109" t="n">
        <v>12.6</v>
      </c>
      <c r="NF298" s="109" t="n">
        <v>11.1</v>
      </c>
      <c r="NG298" s="109" t="n">
        <v>5.8</v>
      </c>
      <c r="NH298" s="109" t="n">
        <v>3.5</v>
      </c>
      <c r="NI298" s="109" t="n">
        <v>4.9</v>
      </c>
      <c r="NJ298" s="109" t="n">
        <v>6.2</v>
      </c>
      <c r="NK298" s="109" t="n">
        <v>8.1</v>
      </c>
      <c r="NL298" s="109" t="n">
        <v>10.7</v>
      </c>
      <c r="NM298" s="109" t="n">
        <v>12.8</v>
      </c>
      <c r="NN298" s="109" t="n">
        <v>15.6</v>
      </c>
      <c r="NO298" s="110" t="n">
        <f aca="false">SUM(NC298:NN298)/12</f>
        <v>10.4583333333333</v>
      </c>
      <c r="ON298" s="39" t="n">
        <f aca="false">(FO298+GO298+MO298)/3</f>
        <v>7.99722222222222</v>
      </c>
      <c r="OO298" s="40" t="n">
        <f aca="false">(AO298+BO298+EO298+HO298+JO298)/5</f>
        <v>10.9633333333333</v>
      </c>
      <c r="OP298" s="41" t="n">
        <f aca="false">(FO298+GO298+MO298+AO298+BO298+EO298+HO298+JO298)/8</f>
        <v>9.85104166666667</v>
      </c>
      <c r="PA298" s="114"/>
      <c r="PB298" s="115"/>
      <c r="PN298" s="28" t="n">
        <f aca="false">MAX(FC298:FN298,GC298:GN298,MC298:MN298)</f>
        <v>13.6</v>
      </c>
      <c r="PO298" s="29" t="n">
        <f aca="false">MIN(FC298:FN298,GC298:GN298,MC298:MN298)</f>
        <v>4.4</v>
      </c>
      <c r="PP298" s="30" t="n">
        <f aca="false">MAX(AC298:AN298,BC298:BN298,EC298:EN298,HC298:HN298,JC298:JN298)</f>
        <v>21</v>
      </c>
      <c r="PQ298" s="31" t="n">
        <f aca="false">MIN(AC298:AN298,BC298:BN298,EC298:EN298,HC298:HN298,JC298:JN298)</f>
        <v>4</v>
      </c>
      <c r="QU298" s="116" t="n">
        <f aca="false">AVERAGE(AH298,AI298,AJ298,BH298,BI298,BJ298,CH298,CI298,CJ298,DH298,DI298,DJ298,EH298,EI298,EJ298,FH298,FI298,FJ298,GH298,GI298,GJ298,HH298,HI298,HJ298,IH298,II298,IJ298,JH298,JI298,JJ298,KH298,KI298,KJ298,LH298,LI298,LJ298,MH298,MI298,MJ298,NH298,NI298,NJ298)</f>
        <v>6.20238095238095</v>
      </c>
      <c r="QV298" s="117" t="n">
        <f aca="false">AVERAGE(AC298,AD298,AN298,BC298,BD298,BN298,CC298,CD298,CN298,DC298,DD298,DN298,EC298,ED298,EN298,FC298,FD298,FN298,GC298,GD298,GN298,HC298,HD298,HN298,IC298,ID298,IN298,JC298,JD298,JN298,KC298,KD298,KN298,LC298,LD298,LN298,MC298,MD298,MN298,NC298,ND298,NN298,)</f>
        <v>13.5093023255814</v>
      </c>
      <c r="QW298" s="116" t="n">
        <f aca="false">AVERAGE(QU288:QU298)</f>
        <v>6.31782986661035</v>
      </c>
      <c r="QX298" s="118" t="n">
        <f aca="false">AVERAGE(QV288:QV298)</f>
        <v>14.0815362931642</v>
      </c>
    </row>
    <row r="299" customFormat="false" ht="12.9" hidden="false" customHeight="false" outlineLevel="0" collapsed="false">
      <c r="A299" s="101"/>
      <c r="B299" s="102" t="n">
        <f aca="false">AVERAGE(AO299,BO299,CO299,DO299,EO299,FO299,GO299,HO299,IO299,JO299,KO299,LO299,MO299,NO299)</f>
        <v>9.68511904761905</v>
      </c>
      <c r="C299" s="103" t="n">
        <f aca="false">AVERAGE(B295:B299)</f>
        <v>10.0269047619048</v>
      </c>
      <c r="D299" s="104" t="n">
        <f aca="false">AVERAGE(B290:B299)</f>
        <v>10.1241964285714</v>
      </c>
      <c r="E299" s="102" t="n">
        <f aca="false">AVERAGE(B280:B299)</f>
        <v>10.2715128968254</v>
      </c>
      <c r="F299" s="105" t="n">
        <f aca="false">AVERAGE(B250:B299)</f>
        <v>10.2758253598254</v>
      </c>
      <c r="G299" s="3" t="n">
        <f aca="false">MAX(AC299:AN299,BC299:BN299,CC299:CN299,DC299:DN299,EC299:EN299,FC299:FN299,GC299:GN299,HC299:HN299,IC299:IN299,JC299:JN299,KC299:KN299,LC299:LN299,MC299:MN299,NC299:NN299)</f>
        <v>19.5</v>
      </c>
      <c r="H299" s="106" t="n">
        <f aca="false">MEDIAN(AC299:AN299,BC299:BN299,CC299:CN299,DC299:DN299,EC299:EN299,FC299:FN299,GC299:GN299,HC299:HN299,IC299:IN299,JC299:JN299,KC299:KN299,LC299:LN299,MC299:MN299,NC299:NN299)</f>
        <v>9.45</v>
      </c>
      <c r="I299" s="5" t="n">
        <f aca="false">MIN(AC299:AN299,BC299:BN299,CC299:CN299,DC299:DN299,EC299:EN299,FC299:FN299,GC299:GN299,HC299:HN299,IC299:IN299,JC299:JN299,KC299:KN299,LC299:LN299,MC299:MN299,NC299:NN299)</f>
        <v>2.8</v>
      </c>
      <c r="J299" s="107" t="n">
        <f aca="false">(G299+I299)/2</f>
        <v>11.15</v>
      </c>
      <c r="AA299" s="1" t="n">
        <f aca="false">AA298+1</f>
        <v>31</v>
      </c>
      <c r="AB299" s="108" t="n">
        <v>1949</v>
      </c>
      <c r="AC299" s="109" t="n">
        <v>14.8</v>
      </c>
      <c r="AD299" s="109" t="n">
        <v>14.3</v>
      </c>
      <c r="AE299" s="109" t="n">
        <v>13.6</v>
      </c>
      <c r="AF299" s="109" t="n">
        <v>11.5</v>
      </c>
      <c r="AG299" s="109" t="n">
        <v>9.3</v>
      </c>
      <c r="AH299" s="109" t="n">
        <v>6.6</v>
      </c>
      <c r="AI299" s="109" t="n">
        <v>7.4</v>
      </c>
      <c r="AJ299" s="109" t="n">
        <v>7.9</v>
      </c>
      <c r="AK299" s="109" t="n">
        <v>8.3</v>
      </c>
      <c r="AL299" s="109" t="n">
        <v>10.9</v>
      </c>
      <c r="AM299" s="109" t="n">
        <v>12.3</v>
      </c>
      <c r="AN299" s="109" t="n">
        <v>13.6</v>
      </c>
      <c r="AO299" s="110" t="n">
        <f aca="false">SUM(AC299:AN299)/12</f>
        <v>10.875</v>
      </c>
      <c r="BA299" s="1" t="n">
        <f aca="false">BA298+1</f>
        <v>1949</v>
      </c>
      <c r="BB299" s="111" t="n">
        <v>1949</v>
      </c>
      <c r="BC299" s="109" t="n">
        <v>13.3</v>
      </c>
      <c r="BD299" s="109" t="n">
        <v>12.8</v>
      </c>
      <c r="BE299" s="109" t="n">
        <v>11.8</v>
      </c>
      <c r="BF299" s="109" t="n">
        <v>8.5</v>
      </c>
      <c r="BG299" s="109" t="n">
        <v>7.1</v>
      </c>
      <c r="BH299" s="109" t="n">
        <v>4.1</v>
      </c>
      <c r="BI299" s="109" t="n">
        <v>5.6</v>
      </c>
      <c r="BJ299" s="109" t="n">
        <v>5</v>
      </c>
      <c r="BK299" s="109" t="n">
        <v>5.6</v>
      </c>
      <c r="BL299" s="109" t="n">
        <v>9.8</v>
      </c>
      <c r="BM299" s="109" t="n">
        <v>11.2</v>
      </c>
      <c r="BN299" s="109" t="n">
        <v>12.2</v>
      </c>
      <c r="BO299" s="110" t="n">
        <f aca="false">SUM(BC299:BN299)/12</f>
        <v>8.91666666666667</v>
      </c>
      <c r="CA299" s="1" t="n">
        <f aca="false">CA298+1</f>
        <v>1949</v>
      </c>
      <c r="CB299" s="111" t="n">
        <v>1949</v>
      </c>
      <c r="CC299" s="109" t="n">
        <v>13.4</v>
      </c>
      <c r="CD299" s="109" t="n">
        <v>12.3</v>
      </c>
      <c r="CE299" s="109" t="n">
        <v>12.3</v>
      </c>
      <c r="CF299" s="109" t="n">
        <v>11.2</v>
      </c>
      <c r="CG299" s="109" t="n">
        <v>8.9</v>
      </c>
      <c r="CH299" s="109" t="n">
        <v>7.7</v>
      </c>
      <c r="CI299" s="109" t="n">
        <v>8.2</v>
      </c>
      <c r="CJ299" s="109" t="n">
        <v>8.2</v>
      </c>
      <c r="CK299" s="109" t="n">
        <v>7.1</v>
      </c>
      <c r="CL299" s="109" t="n">
        <v>9.1</v>
      </c>
      <c r="CM299" s="109" t="n">
        <v>11.3</v>
      </c>
      <c r="CN299" s="109" t="n">
        <v>12.1</v>
      </c>
      <c r="CO299" s="110" t="n">
        <f aca="false">SUM(CC299:CN299)/12</f>
        <v>10.15</v>
      </c>
      <c r="DA299" s="1" t="n">
        <f aca="false">DA298+1</f>
        <v>1949</v>
      </c>
      <c r="DB299" s="111" t="n">
        <v>1949</v>
      </c>
      <c r="DC299" s="109" t="n">
        <v>12.1</v>
      </c>
      <c r="DD299" s="109" t="n">
        <v>10.3</v>
      </c>
      <c r="DE299" s="109" t="n">
        <v>10</v>
      </c>
      <c r="DF299" s="109" t="n">
        <v>5.6</v>
      </c>
      <c r="DG299" s="109" t="n">
        <v>6.1</v>
      </c>
      <c r="DH299" s="109" t="n">
        <v>2.8</v>
      </c>
      <c r="DI299" s="109" t="n">
        <v>3.8</v>
      </c>
      <c r="DJ299" s="109" t="n">
        <v>3.6</v>
      </c>
      <c r="DK299" s="109" t="n">
        <v>4.4</v>
      </c>
      <c r="DL299" s="109" t="n">
        <v>8.3</v>
      </c>
      <c r="DM299" s="109" t="n">
        <v>10</v>
      </c>
      <c r="DN299" s="109" t="n">
        <v>9.4</v>
      </c>
      <c r="DO299" s="110" t="n">
        <f aca="false">SUM(DC299:DN299)/12</f>
        <v>7.2</v>
      </c>
      <c r="EA299" s="1" t="n">
        <f aca="false">EA298+1</f>
        <v>1949</v>
      </c>
      <c r="EB299" s="113" t="s">
        <v>108</v>
      </c>
      <c r="EC299" s="109" t="n">
        <v>19</v>
      </c>
      <c r="ED299" s="109" t="n">
        <v>18.8</v>
      </c>
      <c r="EE299" s="109" t="n">
        <v>18.4</v>
      </c>
      <c r="EF299" s="109" t="n">
        <v>11.3</v>
      </c>
      <c r="EG299" s="109" t="n">
        <v>9.1</v>
      </c>
      <c r="EH299" s="109" t="n">
        <v>3.7</v>
      </c>
      <c r="EI299" s="109" t="n">
        <v>4.7</v>
      </c>
      <c r="EJ299" s="109" t="n">
        <v>5.5</v>
      </c>
      <c r="EK299" s="109" t="n">
        <v>8.4</v>
      </c>
      <c r="EL299" s="109" t="n">
        <v>13.5</v>
      </c>
      <c r="EM299" s="109" t="n">
        <v>15.7</v>
      </c>
      <c r="EN299" s="109" t="n">
        <v>19.5</v>
      </c>
      <c r="EO299" s="110" t="n">
        <f aca="false">SUM(EC299:EN299)/12</f>
        <v>12.3</v>
      </c>
      <c r="FA299" s="1" t="n">
        <f aca="false">FA298+1</f>
        <v>1949</v>
      </c>
      <c r="FB299" s="111" t="n">
        <v>1949</v>
      </c>
      <c r="FC299" s="109" t="n">
        <v>10.8</v>
      </c>
      <c r="FD299" s="109" t="n">
        <v>10.6</v>
      </c>
      <c r="FE299" s="109" t="n">
        <v>9.5</v>
      </c>
      <c r="FF299" s="109" t="n">
        <v>8.1</v>
      </c>
      <c r="FG299" s="109" t="n">
        <v>5.8</v>
      </c>
      <c r="FH299" s="109" t="n">
        <v>3.8</v>
      </c>
      <c r="FI299" s="109" t="n">
        <v>5.1</v>
      </c>
      <c r="FJ299" s="109" t="n">
        <v>4.3</v>
      </c>
      <c r="FK299" s="109" t="n">
        <v>3.7</v>
      </c>
      <c r="FL299" s="109" t="n">
        <v>8</v>
      </c>
      <c r="FM299" s="109" t="n">
        <v>9.8</v>
      </c>
      <c r="FN299" s="109" t="n">
        <v>8.7</v>
      </c>
      <c r="FO299" s="110" t="n">
        <f aca="false">SUM(FC299:FN299)/12</f>
        <v>7.35</v>
      </c>
      <c r="GA299" s="1" t="n">
        <f aca="false">GA298+1</f>
        <v>1949</v>
      </c>
      <c r="GB299" s="113" t="s">
        <v>108</v>
      </c>
      <c r="GC299" s="109" t="n">
        <v>11</v>
      </c>
      <c r="GD299" s="109" t="n">
        <v>9.8</v>
      </c>
      <c r="GE299" s="109" t="n">
        <v>9.3</v>
      </c>
      <c r="GF299" s="109" t="n">
        <v>7.3</v>
      </c>
      <c r="GG299" s="109" t="n">
        <v>6.2</v>
      </c>
      <c r="GH299" s="109" t="n">
        <v>3.5</v>
      </c>
      <c r="GI299" s="109" t="n">
        <v>5.5</v>
      </c>
      <c r="GJ299" s="109" t="n">
        <v>5</v>
      </c>
      <c r="GK299" s="109" t="n">
        <v>5.2</v>
      </c>
      <c r="GL299" s="109" t="n">
        <v>7.5</v>
      </c>
      <c r="GM299" s="109" t="n">
        <v>9.7</v>
      </c>
      <c r="GN299" s="109" t="n">
        <v>8.3</v>
      </c>
      <c r="GO299" s="110" t="n">
        <f aca="false">SUM(GC299:GN299)/12</f>
        <v>7.35833333333333</v>
      </c>
      <c r="HA299" s="1" t="n">
        <f aca="false">HA298+1</f>
        <v>1949</v>
      </c>
      <c r="HB299" s="113" t="s">
        <v>108</v>
      </c>
      <c r="HC299" s="109" t="n">
        <v>14.6</v>
      </c>
      <c r="HD299" s="109" t="n">
        <v>14.2</v>
      </c>
      <c r="HE299" s="109" t="n">
        <v>13.6</v>
      </c>
      <c r="HF299" s="109" t="n">
        <v>12.6</v>
      </c>
      <c r="HG299" s="109" t="n">
        <v>10.4</v>
      </c>
      <c r="HH299" s="109" t="n">
        <v>8.4</v>
      </c>
      <c r="HI299" s="109" t="n">
        <v>8.9</v>
      </c>
      <c r="HJ299" s="109" t="n">
        <v>8.6</v>
      </c>
      <c r="HK299" s="109" t="n">
        <v>8.6</v>
      </c>
      <c r="HL299" s="109" t="n">
        <v>11</v>
      </c>
      <c r="HM299" s="109" t="n">
        <v>12.8</v>
      </c>
      <c r="HN299" s="109" t="n">
        <v>14</v>
      </c>
      <c r="HO299" s="110" t="n">
        <f aca="false">SUM(HC299:HN299)/12</f>
        <v>11.475</v>
      </c>
      <c r="IA299" s="1" t="n">
        <f aca="false">IA298+1</f>
        <v>1949</v>
      </c>
      <c r="IB299" s="111" t="n">
        <v>1949</v>
      </c>
      <c r="IC299" s="109" t="n">
        <v>16.7</v>
      </c>
      <c r="ID299" s="109" t="n">
        <v>15.4</v>
      </c>
      <c r="IE299" s="109" t="n">
        <v>14.7</v>
      </c>
      <c r="IF299" s="109" t="n">
        <v>11.4</v>
      </c>
      <c r="IG299" s="109" t="n">
        <v>9.4</v>
      </c>
      <c r="IH299" s="109" t="n">
        <v>6.1</v>
      </c>
      <c r="II299" s="109" t="n">
        <v>7.3</v>
      </c>
      <c r="IJ299" s="109" t="n">
        <v>7.6</v>
      </c>
      <c r="IK299" s="109" t="n">
        <v>8.6</v>
      </c>
      <c r="IL299" s="109" t="n">
        <v>12.7</v>
      </c>
      <c r="IM299" s="109" t="n">
        <v>14.4</v>
      </c>
      <c r="IN299" s="109" t="n">
        <v>15.6</v>
      </c>
      <c r="IO299" s="110" t="n">
        <f aca="false">SUM(IC299:IN299)/12</f>
        <v>11.6583333333333</v>
      </c>
      <c r="JA299" s="1" t="n">
        <f aca="false">JA298+1</f>
        <v>1949</v>
      </c>
      <c r="JB299" s="113" t="s">
        <v>108</v>
      </c>
      <c r="JC299" s="109" t="n">
        <v>12.7</v>
      </c>
      <c r="JD299" s="109" t="n">
        <v>13.2</v>
      </c>
      <c r="JE299" s="109" t="n">
        <v>11.9</v>
      </c>
      <c r="JF299" s="109" t="n">
        <v>9.5</v>
      </c>
      <c r="JG299" s="109" t="n">
        <v>8.9</v>
      </c>
      <c r="JH299" s="109" t="n">
        <v>6.2</v>
      </c>
      <c r="JI299" s="109" t="n">
        <v>8.5</v>
      </c>
      <c r="JJ299" s="109" t="n">
        <v>10.2</v>
      </c>
      <c r="JK299" s="109" t="n">
        <v>8.3</v>
      </c>
      <c r="JL299" s="109" t="n">
        <v>10.1</v>
      </c>
      <c r="JM299" s="109" t="n">
        <v>11.7</v>
      </c>
      <c r="JN299" s="109" t="n">
        <v>11.7</v>
      </c>
      <c r="JO299" s="110" t="n">
        <f aca="false">SUM(JC299:JN299)/12</f>
        <v>10.2416666666667</v>
      </c>
      <c r="KA299" s="1" t="n">
        <f aca="false">KA298+1</f>
        <v>1949</v>
      </c>
      <c r="KB299" s="111" t="n">
        <v>1949</v>
      </c>
      <c r="KC299" s="109" t="n">
        <v>13.8</v>
      </c>
      <c r="KD299" s="109" t="n">
        <v>12.9</v>
      </c>
      <c r="KE299" s="109" t="n">
        <v>11.7</v>
      </c>
      <c r="KF299" s="109" t="n">
        <v>9.4</v>
      </c>
      <c r="KG299" s="109" t="n">
        <v>8.3</v>
      </c>
      <c r="KH299" s="109" t="n">
        <v>4.6</v>
      </c>
      <c r="KI299" s="109" t="n">
        <v>5.9</v>
      </c>
      <c r="KJ299" s="109" t="n">
        <v>5.8</v>
      </c>
      <c r="KK299" s="109" t="n">
        <v>6.3</v>
      </c>
      <c r="KL299" s="109" t="n">
        <v>10.7</v>
      </c>
      <c r="KM299" s="109" t="n">
        <v>12.2</v>
      </c>
      <c r="KN299" s="109" t="n">
        <v>12.9</v>
      </c>
      <c r="KO299" s="110" t="n">
        <f aca="false">SUM(KC299:KN299)/12</f>
        <v>9.54166666666667</v>
      </c>
      <c r="LA299" s="1" t="n">
        <f aca="false">LA298+1</f>
        <v>1949</v>
      </c>
      <c r="LB299" s="113" t="s">
        <v>108</v>
      </c>
      <c r="LC299" s="109" t="n">
        <v>13.4</v>
      </c>
      <c r="LD299" s="109" t="n">
        <v>12.8</v>
      </c>
      <c r="LE299" s="109" t="n">
        <v>12</v>
      </c>
      <c r="LF299" s="109" t="n">
        <v>8.8</v>
      </c>
      <c r="LG299" s="109" t="n">
        <v>7.8</v>
      </c>
      <c r="LH299" s="109" t="n">
        <v>4.1</v>
      </c>
      <c r="LI299" s="109" t="n">
        <v>5.6</v>
      </c>
      <c r="LJ299" s="109" t="n">
        <v>5.4</v>
      </c>
      <c r="LK299" s="109" t="n">
        <v>6.2</v>
      </c>
      <c r="LL299" s="109" t="n">
        <v>10.2</v>
      </c>
      <c r="LM299" s="109" t="n">
        <v>11.9</v>
      </c>
      <c r="LN299" s="109" t="n">
        <v>12.8</v>
      </c>
      <c r="LO299" s="110" t="n">
        <f aca="false">SUM(LC299:LN299)/12</f>
        <v>9.25</v>
      </c>
      <c r="MA299" s="1" t="n">
        <f aca="false">MA298+1</f>
        <v>1949</v>
      </c>
      <c r="MB299" s="111" t="n">
        <v>1949</v>
      </c>
      <c r="MC299" s="109" t="n">
        <v>12.6</v>
      </c>
      <c r="MD299" s="109" t="n">
        <v>11.7</v>
      </c>
      <c r="ME299" s="109" t="n">
        <v>10.9</v>
      </c>
      <c r="MF299" s="109" t="n">
        <v>9.4</v>
      </c>
      <c r="MG299" s="109" t="n">
        <v>7.3</v>
      </c>
      <c r="MH299" s="109" t="n">
        <v>5.2</v>
      </c>
      <c r="MI299" s="109" t="n">
        <v>5.9</v>
      </c>
      <c r="MJ299" s="109" t="n">
        <v>5.4</v>
      </c>
      <c r="MK299" s="109" t="n">
        <v>5.6</v>
      </c>
      <c r="ML299" s="109" t="n">
        <v>8.6</v>
      </c>
      <c r="MM299" s="109" t="n">
        <v>11.2</v>
      </c>
      <c r="MN299" s="109" t="n">
        <v>10.7</v>
      </c>
      <c r="MO299" s="110" t="n">
        <f aca="false">SUM(MC299:MN299)/12</f>
        <v>8.70833333333333</v>
      </c>
      <c r="NA299" s="1" t="n">
        <f aca="false">NA298+1</f>
        <v>1949</v>
      </c>
      <c r="NB299" s="113" t="s">
        <v>108</v>
      </c>
      <c r="NC299" s="109" t="n">
        <v>16.3</v>
      </c>
      <c r="ND299" s="109" t="n">
        <v>15.5</v>
      </c>
      <c r="NE299" s="109" t="n">
        <v>14.2</v>
      </c>
      <c r="NF299" s="109" t="n">
        <v>10.4</v>
      </c>
      <c r="NG299" s="109" t="n">
        <v>8</v>
      </c>
      <c r="NH299" s="109" t="n">
        <v>3.2</v>
      </c>
      <c r="NI299" s="109" t="n">
        <v>4.8</v>
      </c>
      <c r="NJ299" s="109" t="n">
        <v>5.8</v>
      </c>
      <c r="NK299" s="109" t="n">
        <v>7.8</v>
      </c>
      <c r="NL299" s="109" t="n">
        <v>11</v>
      </c>
      <c r="NM299" s="109" t="n">
        <v>13.4</v>
      </c>
      <c r="NN299" s="109" t="n">
        <v>16.4</v>
      </c>
      <c r="NO299" s="110" t="n">
        <f aca="false">SUM(NC299:NN299)/12</f>
        <v>10.5666666666667</v>
      </c>
      <c r="ON299" s="39" t="n">
        <f aca="false">(FO299+GO299+MO299)/3</f>
        <v>7.80555555555556</v>
      </c>
      <c r="OO299" s="40" t="n">
        <f aca="false">(AO299+BO299+EO299+HO299+JO299)/5</f>
        <v>10.7616666666667</v>
      </c>
      <c r="OP299" s="41" t="n">
        <f aca="false">(FO299+GO299+MO299+AO299+BO299+EO299+HO299+JO299)/8</f>
        <v>9.653125</v>
      </c>
      <c r="PA299" s="114"/>
      <c r="PB299" s="115"/>
      <c r="PN299" s="28" t="n">
        <f aca="false">MAX(FC299:FN299,GC299:GN299,MC299:MN299)</f>
        <v>12.6</v>
      </c>
      <c r="PO299" s="29" t="n">
        <f aca="false">MIN(FC299:FN299,GC299:GN299,MC299:MN299)</f>
        <v>3.5</v>
      </c>
      <c r="PP299" s="30" t="n">
        <f aca="false">MAX(AC299:AN299,BC299:BN299,EC299:EN299,HC299:HN299,JC299:JN299)</f>
        <v>19.5</v>
      </c>
      <c r="PQ299" s="31" t="n">
        <f aca="false">MIN(AC299:AN299,BC299:BN299,EC299:EN299,HC299:HN299,JC299:JN299)</f>
        <v>3.7</v>
      </c>
      <c r="QU299" s="116" t="n">
        <f aca="false">AVERAGE(AH299,AI299,AJ299,BH299,BI299,BJ299,CH299,CI299,CJ299,DH299,DI299,DJ299,EH299,EI299,EJ299,FH299,FI299,FJ299,GH299,GI299,GJ299,HH299,HI299,HJ299,IH299,II299,IJ299,JH299,JI299,JJ299,KH299,KI299,KJ299,LH299,LI299,LJ299,MH299,MI299,MJ299,NH299,NI299,NJ299)</f>
        <v>5.8452380952381</v>
      </c>
      <c r="QV299" s="117" t="n">
        <f aca="false">AVERAGE(AC299,AD299,AN299,BC299,BD299,BN299,CC299,CD299,CN299,DC299,DD299,DN299,EC299,ED299,EN299,FC299,FD299,FN299,GC299,GD299,GN299,HC299,HD299,HN299,IC299,ID299,IN299,JC299,JD299,JN299,KC299,KD299,KN299,LC299,LD299,LN299,MC299,MD299,MN299,NC299,ND299,NN299,)</f>
        <v>12.953488372093</v>
      </c>
      <c r="QW299" s="116" t="n">
        <f aca="false">AVERAGE(QU289:QU299)</f>
        <v>6.29560764438813</v>
      </c>
      <c r="QX299" s="118" t="n">
        <f aca="false">AVERAGE(QV289:QV299)</f>
        <v>13.9662790697674</v>
      </c>
    </row>
    <row r="300" customFormat="false" ht="12.9" hidden="false" customHeight="false" outlineLevel="0" collapsed="false">
      <c r="A300" s="101" t="n">
        <f aca="false">A295+5</f>
        <v>1950</v>
      </c>
      <c r="B300" s="102" t="n">
        <f aca="false">AVERAGE(AO300,BO300,CO300,DO300,EO300,FO300,GO300,HO300,IO300,JO300,KO300,LO300,MO300,NO300)</f>
        <v>10.327380952381</v>
      </c>
      <c r="C300" s="103" t="n">
        <f aca="false">AVERAGE(B296:B300)</f>
        <v>10.0740476190476</v>
      </c>
      <c r="D300" s="104" t="n">
        <f aca="false">AVERAGE(B291:B300)</f>
        <v>10.1460416666667</v>
      </c>
      <c r="E300" s="102" t="n">
        <f aca="false">AVERAGE(B281:B300)</f>
        <v>10.248060515873</v>
      </c>
      <c r="F300" s="105" t="n">
        <f aca="false">AVERAGE(B251:B300)</f>
        <v>10.275497978873</v>
      </c>
      <c r="G300" s="3" t="n">
        <f aca="false">MAX(AC300:AN300,BC300:BN300,CC300:CN300,DC300:DN300,EC300:EN300,FC300:FN300,GC300:GN300,HC300:HN300,IC300:IN300,JC300:JN300,KC300:KN300,LC300:LN300,MC300:MN300,NC300:NN300)</f>
        <v>20.1</v>
      </c>
      <c r="H300" s="106" t="n">
        <f aca="false">MEDIAN(AC300:AN300,BC300:BN300,CC300:CN300,DC300:DN300,EC300:EN300,FC300:FN300,GC300:GN300,HC300:HN300,IC300:IN300,JC300:JN300,KC300:KN300,LC300:LN300,MC300:MN300,NC300:NN300)</f>
        <v>10.1</v>
      </c>
      <c r="I300" s="5" t="n">
        <f aca="false">MIN(AC300:AN300,BC300:BN300,CC300:CN300,DC300:DN300,EC300:EN300,FC300:FN300,GC300:GN300,HC300:HN300,IC300:IN300,JC300:JN300,KC300:KN300,LC300:LN300,MC300:MN300,NC300:NN300)</f>
        <v>3.3</v>
      </c>
      <c r="J300" s="107" t="n">
        <f aca="false">(G300+I300)/2</f>
        <v>11.7</v>
      </c>
      <c r="AA300" s="1" t="n">
        <f aca="false">AA299+1</f>
        <v>32</v>
      </c>
      <c r="AB300" s="108" t="n">
        <v>1950</v>
      </c>
      <c r="AC300" s="109" t="n">
        <v>15.1</v>
      </c>
      <c r="AD300" s="109" t="n">
        <v>15.9</v>
      </c>
      <c r="AE300" s="109" t="n">
        <v>14.2</v>
      </c>
      <c r="AF300" s="109" t="n">
        <v>13.2</v>
      </c>
      <c r="AG300" s="109" t="n">
        <v>11.7</v>
      </c>
      <c r="AH300" s="109" t="n">
        <v>8</v>
      </c>
      <c r="AI300" s="109" t="n">
        <v>7.9</v>
      </c>
      <c r="AJ300" s="109" t="n">
        <v>7.8</v>
      </c>
      <c r="AK300" s="109" t="n">
        <v>9.6</v>
      </c>
      <c r="AL300" s="109" t="n">
        <v>10.4</v>
      </c>
      <c r="AM300" s="109" t="n">
        <v>12.9</v>
      </c>
      <c r="AN300" s="109" t="n">
        <v>16.6</v>
      </c>
      <c r="AO300" s="110" t="n">
        <f aca="false">SUM(AC300:AN300)/12</f>
        <v>11.9416666666667</v>
      </c>
      <c r="BA300" s="1" t="n">
        <f aca="false">BA299+1</f>
        <v>1950</v>
      </c>
      <c r="BB300" s="111" t="n">
        <v>1950</v>
      </c>
      <c r="BC300" s="109" t="n">
        <v>13.4</v>
      </c>
      <c r="BD300" s="109" t="n">
        <v>14.6</v>
      </c>
      <c r="BE300" s="109" t="n">
        <v>12.5</v>
      </c>
      <c r="BF300" s="109" t="n">
        <v>10.2</v>
      </c>
      <c r="BG300" s="109" t="n">
        <v>9.1</v>
      </c>
      <c r="BH300" s="109" t="n">
        <v>5.6</v>
      </c>
      <c r="BI300" s="109" t="n">
        <v>5.1</v>
      </c>
      <c r="BJ300" s="109" t="n">
        <v>4.7</v>
      </c>
      <c r="BK300" s="109" t="n">
        <v>7.6</v>
      </c>
      <c r="BL300" s="109" t="n">
        <v>8.5</v>
      </c>
      <c r="BM300" s="109" t="n">
        <v>11.8</v>
      </c>
      <c r="BN300" s="109" t="n">
        <v>14.6</v>
      </c>
      <c r="BO300" s="110" t="n">
        <f aca="false">SUM(BC300:BN300)/12</f>
        <v>9.80833333333333</v>
      </c>
      <c r="CA300" s="1" t="n">
        <f aca="false">CA299+1</f>
        <v>1950</v>
      </c>
      <c r="CB300" s="111" t="n">
        <v>1950</v>
      </c>
      <c r="CC300" s="109" t="n">
        <v>13.2</v>
      </c>
      <c r="CD300" s="109" t="n">
        <v>13.9</v>
      </c>
      <c r="CE300" s="109" t="n">
        <v>13.2</v>
      </c>
      <c r="CF300" s="109" t="n">
        <v>12.4</v>
      </c>
      <c r="CG300" s="109" t="n">
        <v>12.4</v>
      </c>
      <c r="CH300" s="109" t="n">
        <v>8.3</v>
      </c>
      <c r="CI300" s="109" t="n">
        <v>8.6</v>
      </c>
      <c r="CJ300" s="109" t="n">
        <v>7.4</v>
      </c>
      <c r="CK300" s="109" t="n">
        <v>9.1</v>
      </c>
      <c r="CL300" s="109" t="n">
        <v>9.4</v>
      </c>
      <c r="CM300" s="109" t="n">
        <v>12.2</v>
      </c>
      <c r="CN300" s="109" t="n">
        <v>14.6</v>
      </c>
      <c r="CO300" s="110" t="n">
        <f aca="false">SUM(CC300:CN300)/12</f>
        <v>11.225</v>
      </c>
      <c r="DA300" s="1" t="n">
        <f aca="false">DA299+1</f>
        <v>1950</v>
      </c>
      <c r="DB300" s="111" t="n">
        <v>1950</v>
      </c>
      <c r="DC300" s="109" t="n">
        <v>10.8</v>
      </c>
      <c r="DD300" s="109" t="n">
        <v>12.9</v>
      </c>
      <c r="DE300" s="109" t="n">
        <v>11</v>
      </c>
      <c r="DF300" s="109" t="n">
        <v>7.7</v>
      </c>
      <c r="DG300" s="109" t="n">
        <v>7.7</v>
      </c>
      <c r="DH300" s="109" t="n">
        <v>4.7</v>
      </c>
      <c r="DI300" s="109" t="n">
        <v>3.5</v>
      </c>
      <c r="DJ300" s="109" t="n">
        <v>3.8</v>
      </c>
      <c r="DK300" s="109" t="n">
        <v>5.8</v>
      </c>
      <c r="DL300" s="109" t="n">
        <v>6.4</v>
      </c>
      <c r="DM300" s="109" t="n">
        <v>9.6</v>
      </c>
      <c r="DN300" s="109" t="n">
        <v>11.4</v>
      </c>
      <c r="DO300" s="110" t="n">
        <f aca="false">SUM(DC300:DN300)/12</f>
        <v>7.94166666666667</v>
      </c>
      <c r="EA300" s="1" t="n">
        <f aca="false">EA299+1</f>
        <v>1950</v>
      </c>
      <c r="EB300" s="113" t="s">
        <v>109</v>
      </c>
      <c r="EC300" s="109" t="n">
        <v>19.3</v>
      </c>
      <c r="ED300" s="109" t="n">
        <v>20</v>
      </c>
      <c r="EE300" s="109" t="n">
        <v>16.9</v>
      </c>
      <c r="EF300" s="109" t="n">
        <v>12.2</v>
      </c>
      <c r="EG300" s="109" t="n">
        <v>11.1</v>
      </c>
      <c r="EH300" s="109" t="n">
        <v>7</v>
      </c>
      <c r="EI300" s="109" t="n">
        <v>5</v>
      </c>
      <c r="EJ300" s="109" t="n">
        <v>5.7</v>
      </c>
      <c r="EK300" s="109" t="n">
        <v>9.5</v>
      </c>
      <c r="EL300" s="109" t="n">
        <v>12.8</v>
      </c>
      <c r="EM300" s="109" t="n">
        <v>18</v>
      </c>
      <c r="EN300" s="109" t="n">
        <v>20.1</v>
      </c>
      <c r="EO300" s="110" t="n">
        <f aca="false">SUM(EC300:EN300)/12</f>
        <v>13.1333333333333</v>
      </c>
      <c r="FA300" s="1" t="n">
        <f aca="false">FA299+1</f>
        <v>1950</v>
      </c>
      <c r="FB300" s="111" t="n">
        <v>1950</v>
      </c>
      <c r="FC300" s="109" t="n">
        <v>9.8</v>
      </c>
      <c r="FD300" s="109" t="n">
        <v>12.4</v>
      </c>
      <c r="FE300" s="109" t="n">
        <v>9.8</v>
      </c>
      <c r="FF300" s="109" t="n">
        <v>7.3</v>
      </c>
      <c r="FG300" s="109" t="n">
        <v>7.7</v>
      </c>
      <c r="FH300" s="109" t="n">
        <v>3.7</v>
      </c>
      <c r="FI300" s="109" t="n">
        <v>4.6</v>
      </c>
      <c r="FJ300" s="109" t="n">
        <v>3.3</v>
      </c>
      <c r="FK300" s="109" t="n">
        <v>5.7</v>
      </c>
      <c r="FL300" s="109" t="n">
        <v>6.5</v>
      </c>
      <c r="FM300" s="109" t="n">
        <v>9</v>
      </c>
      <c r="FN300" s="109" t="n">
        <v>11.6</v>
      </c>
      <c r="FO300" s="110" t="n">
        <f aca="false">SUM(FC300:FN300)/12</f>
        <v>7.61666666666667</v>
      </c>
      <c r="GA300" s="1" t="n">
        <f aca="false">GA299+1</f>
        <v>1950</v>
      </c>
      <c r="GB300" s="113" t="s">
        <v>109</v>
      </c>
      <c r="GC300" s="109" t="n">
        <v>8.9</v>
      </c>
      <c r="GD300" s="109" t="n">
        <v>11.5</v>
      </c>
      <c r="GE300" s="109" t="n">
        <v>10.5</v>
      </c>
      <c r="GF300" s="109" t="n">
        <v>7.4</v>
      </c>
      <c r="GG300" s="109" t="n">
        <v>5.8</v>
      </c>
      <c r="GH300" s="109" t="n">
        <v>3.4</v>
      </c>
      <c r="GI300" s="109" t="n">
        <v>4.8</v>
      </c>
      <c r="GJ300" s="109" t="n">
        <v>4.3</v>
      </c>
      <c r="GK300" s="109" t="n">
        <v>6</v>
      </c>
      <c r="GL300" s="109" t="n">
        <v>7.5</v>
      </c>
      <c r="GM300" s="109" t="n">
        <v>7.4</v>
      </c>
      <c r="GN300" s="109" t="n">
        <v>10.3</v>
      </c>
      <c r="GO300" s="110" t="n">
        <f aca="false">SUM(GC300:GN300)/12</f>
        <v>7.31666666666667</v>
      </c>
      <c r="HA300" s="1" t="n">
        <f aca="false">HA299+1</f>
        <v>1950</v>
      </c>
      <c r="HB300" s="113" t="s">
        <v>109</v>
      </c>
      <c r="HC300" s="109" t="n">
        <v>14.7</v>
      </c>
      <c r="HD300" s="109" t="n">
        <v>14.9</v>
      </c>
      <c r="HE300" s="109" t="n">
        <v>14.1</v>
      </c>
      <c r="HF300" s="109" t="n">
        <v>12.9</v>
      </c>
      <c r="HG300" s="109" t="n">
        <v>12.7</v>
      </c>
      <c r="HH300" s="109" t="n">
        <v>8.9</v>
      </c>
      <c r="HI300" s="109" t="n">
        <v>8.8</v>
      </c>
      <c r="HJ300" s="109" t="n">
        <v>8.5</v>
      </c>
      <c r="HK300" s="109" t="n">
        <v>9.2</v>
      </c>
      <c r="HL300" s="109" t="n">
        <v>10.3</v>
      </c>
      <c r="HM300" s="109" t="n">
        <v>12.8</v>
      </c>
      <c r="HN300" s="109" t="n">
        <v>15.9</v>
      </c>
      <c r="HO300" s="110" t="n">
        <f aca="false">SUM(HC300:HN300)/12</f>
        <v>11.975</v>
      </c>
      <c r="IA300" s="1" t="n">
        <f aca="false">IA299+1</f>
        <v>1950</v>
      </c>
      <c r="IB300" s="111" t="n">
        <v>1950</v>
      </c>
      <c r="IC300" s="109" t="n">
        <v>16.2</v>
      </c>
      <c r="ID300" s="109" t="n">
        <v>16.8</v>
      </c>
      <c r="IE300" s="109" t="n">
        <v>14.7</v>
      </c>
      <c r="IF300" s="109" t="n">
        <v>13.1</v>
      </c>
      <c r="IG300" s="109" t="n">
        <v>12</v>
      </c>
      <c r="IH300" s="109" t="n">
        <v>7.4</v>
      </c>
      <c r="II300" s="109" t="n">
        <v>7.2</v>
      </c>
      <c r="IJ300" s="109" t="n">
        <v>6.9</v>
      </c>
      <c r="IK300" s="109" t="n">
        <v>8.7</v>
      </c>
      <c r="IL300" s="109" t="n">
        <v>8.7</v>
      </c>
      <c r="IM300" s="109" t="n">
        <v>14.7</v>
      </c>
      <c r="IN300" s="109" t="n">
        <v>15.2</v>
      </c>
      <c r="IO300" s="110" t="n">
        <f aca="false">SUM(IC300:IN300)/12</f>
        <v>11.8</v>
      </c>
      <c r="JA300" s="1" t="n">
        <f aca="false">JA299+1</f>
        <v>1950</v>
      </c>
      <c r="JB300" s="113" t="s">
        <v>109</v>
      </c>
      <c r="JC300" s="109" t="n">
        <v>12.5</v>
      </c>
      <c r="JD300" s="109" t="n">
        <v>13.1</v>
      </c>
      <c r="JE300" s="109" t="n">
        <v>12.9</v>
      </c>
      <c r="JF300" s="109" t="n">
        <v>10.4</v>
      </c>
      <c r="JG300" s="109" t="n">
        <v>9.2</v>
      </c>
      <c r="JH300" s="109" t="n">
        <v>6.8</v>
      </c>
      <c r="JI300" s="109" t="n">
        <v>8</v>
      </c>
      <c r="JJ300" s="109" t="n">
        <v>7.5</v>
      </c>
      <c r="JK300" s="109" t="n">
        <v>9.4</v>
      </c>
      <c r="JL300" s="109" t="n">
        <v>10.6</v>
      </c>
      <c r="JM300" s="109" t="n">
        <v>10.7</v>
      </c>
      <c r="JN300" s="109" t="n">
        <v>13.5</v>
      </c>
      <c r="JO300" s="110" t="n">
        <f aca="false">SUM(JC300:JN300)/12</f>
        <v>10.3833333333333</v>
      </c>
      <c r="KA300" s="1" t="n">
        <f aca="false">KA299+1</f>
        <v>1950</v>
      </c>
      <c r="KB300" s="111" t="n">
        <v>1950</v>
      </c>
      <c r="KC300" s="109" t="n">
        <v>14.1</v>
      </c>
      <c r="KD300" s="109" t="n">
        <v>15.2</v>
      </c>
      <c r="KE300" s="109" t="n">
        <v>12.8</v>
      </c>
      <c r="KF300" s="109" t="n">
        <v>11.7</v>
      </c>
      <c r="KG300" s="109" t="n">
        <v>10.9</v>
      </c>
      <c r="KH300" s="109" t="n">
        <v>6.6</v>
      </c>
      <c r="KI300" s="109" t="n">
        <v>6.2</v>
      </c>
      <c r="KJ300" s="109" t="n">
        <v>5.7</v>
      </c>
      <c r="KK300" s="109" t="n">
        <v>7.4</v>
      </c>
      <c r="KL300" s="109" t="n">
        <v>9.1</v>
      </c>
      <c r="KM300" s="109" t="n">
        <v>12.2</v>
      </c>
      <c r="KN300" s="109" t="n">
        <v>15.6</v>
      </c>
      <c r="KO300" s="110" t="n">
        <f aca="false">SUM(KC300:KN300)/12</f>
        <v>10.625</v>
      </c>
      <c r="LA300" s="1" t="n">
        <f aca="false">LA299+1</f>
        <v>1950</v>
      </c>
      <c r="LB300" s="113" t="s">
        <v>109</v>
      </c>
      <c r="LC300" s="109" t="n">
        <v>13.1</v>
      </c>
      <c r="LD300" s="109" t="n">
        <v>14.6</v>
      </c>
      <c r="LE300" s="109" t="n">
        <v>12</v>
      </c>
      <c r="LF300" s="109" t="n">
        <v>9.7</v>
      </c>
      <c r="LG300" s="109" t="n">
        <v>10</v>
      </c>
      <c r="LH300" s="109" t="n">
        <v>5.6</v>
      </c>
      <c r="LI300" s="109" t="n">
        <v>5.2</v>
      </c>
      <c r="LJ300" s="109" t="n">
        <v>4.8</v>
      </c>
      <c r="LK300" s="109" t="n">
        <v>6.9</v>
      </c>
      <c r="LL300" s="109" t="n">
        <v>8.9</v>
      </c>
      <c r="LM300" s="109" t="n">
        <v>11.9</v>
      </c>
      <c r="LN300" s="109" t="n">
        <v>14.6</v>
      </c>
      <c r="LO300" s="110" t="n">
        <f aca="false">SUM(LC300:LN300)/12</f>
        <v>9.775</v>
      </c>
      <c r="MA300" s="1" t="n">
        <f aca="false">MA299+1</f>
        <v>1950</v>
      </c>
      <c r="MB300" s="111" t="n">
        <v>1950</v>
      </c>
      <c r="MC300" s="109" t="n">
        <v>12.1</v>
      </c>
      <c r="MD300" s="109" t="n">
        <v>13.5</v>
      </c>
      <c r="ME300" s="109" t="n">
        <v>11.8</v>
      </c>
      <c r="MF300" s="109" t="n">
        <v>9.2</v>
      </c>
      <c r="MG300" s="109" t="n">
        <v>8.9</v>
      </c>
      <c r="MH300" s="109" t="n">
        <v>5.4</v>
      </c>
      <c r="MI300" s="109" t="n">
        <v>5.8</v>
      </c>
      <c r="MJ300" s="109" t="n">
        <v>5.4</v>
      </c>
      <c r="MK300" s="109" t="n">
        <v>6.6</v>
      </c>
      <c r="ML300" s="109" t="n">
        <v>8.4</v>
      </c>
      <c r="MM300" s="109" t="n">
        <v>10</v>
      </c>
      <c r="MN300" s="109" t="n">
        <v>13.6</v>
      </c>
      <c r="MO300" s="110" t="n">
        <f aca="false">SUM(MC300:MN300)/12</f>
        <v>9.225</v>
      </c>
      <c r="NA300" s="1" t="n">
        <f aca="false">NA299+1</f>
        <v>1950</v>
      </c>
      <c r="NB300" s="113" t="s">
        <v>109</v>
      </c>
      <c r="NC300" s="109" t="n">
        <v>17.9</v>
      </c>
      <c r="ND300" s="109" t="n">
        <v>17.1</v>
      </c>
      <c r="NE300" s="109" t="n">
        <v>13.5</v>
      </c>
      <c r="NF300" s="109" t="n">
        <v>11.5</v>
      </c>
      <c r="NG300" s="109" t="n">
        <v>11.4</v>
      </c>
      <c r="NH300" s="109" t="n">
        <v>5.8</v>
      </c>
      <c r="NI300" s="109" t="n">
        <v>3.3</v>
      </c>
      <c r="NJ300" s="109" t="n">
        <v>6.8</v>
      </c>
      <c r="NK300" s="109" t="n">
        <v>9.2</v>
      </c>
      <c r="NL300" s="109" t="n">
        <v>11.8</v>
      </c>
      <c r="NM300" s="109" t="n">
        <v>15.4</v>
      </c>
      <c r="NN300" s="109" t="n">
        <v>18.1</v>
      </c>
      <c r="NO300" s="110" t="n">
        <f aca="false">SUM(NC300:NN300)/12</f>
        <v>11.8166666666667</v>
      </c>
      <c r="ON300" s="39" t="n">
        <f aca="false">(FO300+GO300+MO300)/3</f>
        <v>8.05277777777778</v>
      </c>
      <c r="OO300" s="40" t="n">
        <f aca="false">(AO300+BO300+EO300+HO300+JO300)/5</f>
        <v>11.4483333333333</v>
      </c>
      <c r="OP300" s="41" t="n">
        <f aca="false">(FO300+GO300+MO300+AO300+BO300+EO300+HO300+JO300)/8</f>
        <v>10.175</v>
      </c>
      <c r="PA300" s="114"/>
      <c r="PB300" s="115"/>
      <c r="PN300" s="28" t="n">
        <f aca="false">MAX(FC300:FN300,GC300:GN300,MC300:MN300)</f>
        <v>13.6</v>
      </c>
      <c r="PO300" s="29" t="n">
        <f aca="false">MIN(FC300:FN300,GC300:GN300,MC300:MN300)</f>
        <v>3.3</v>
      </c>
      <c r="PP300" s="30" t="n">
        <f aca="false">MAX(AC300:AN300,BC300:BN300,EC300:EN300,HC300:HN300,JC300:JN300)</f>
        <v>20.1</v>
      </c>
      <c r="PQ300" s="31" t="n">
        <f aca="false">MIN(AC300:AN300,BC300:BN300,EC300:EN300,HC300:HN300,JC300:JN300)</f>
        <v>4.7</v>
      </c>
      <c r="QU300" s="116" t="n">
        <f aca="false">AVERAGE(AH300,AI300,AJ300,BH300,BI300,BJ300,CH300,CI300,CJ300,DH300,DI300,DJ300,EH300,EI300,EJ300,FH300,FI300,FJ300,GH300,GI300,GJ300,HH300,HI300,HJ300,IH300,II300,IJ300,JH300,JI300,JJ300,KH300,KI300,KJ300,LH300,LI300,LJ300,MH300,MI300,MJ300,NH300,NI300,NJ300)</f>
        <v>6.04285714285714</v>
      </c>
      <c r="QV300" s="117" t="n">
        <f aca="false">AVERAGE(AC300,AD300,AN300,BC300,BD300,BN300,CC300,CD300,CN300,DC300,DD300,DN300,EC300,ED300,EN300,FC300,FD300,FN300,GC300,GD300,GN300,HC300,HD300,HN300,IC300,ID300,IN300,JC300,JD300,JN300,KC300,KD300,KN300,LC300,LD300,LN300,MC300,MD300,MN300,NC300,ND300,NN300,)</f>
        <v>14.0279069767442</v>
      </c>
      <c r="QW300" s="116" t="n">
        <f aca="false">AVERAGE(QU290:QU300)</f>
        <v>6.22943722943723</v>
      </c>
      <c r="QX300" s="118" t="n">
        <f aca="false">AVERAGE(QV290:QV300)</f>
        <v>13.9032769556025</v>
      </c>
    </row>
    <row r="301" customFormat="false" ht="12.9" hidden="false" customHeight="false" outlineLevel="0" collapsed="false">
      <c r="A301" s="101"/>
      <c r="B301" s="102" t="n">
        <f aca="false">AVERAGE(AO301,BO301,CO301,DO301,EO301,FO301,GO301,HO301,IO301,JO301,KO301,LO301,MO301,NO301)</f>
        <v>10.7470238095238</v>
      </c>
      <c r="C301" s="103" t="n">
        <f aca="false">AVERAGE(B297:B301)</f>
        <v>10.2578571428571</v>
      </c>
      <c r="D301" s="104" t="n">
        <f aca="false">AVERAGE(B292:B301)</f>
        <v>10.1624702380952</v>
      </c>
      <c r="E301" s="102" t="n">
        <f aca="false">AVERAGE(B282:B301)</f>
        <v>10.2902628968254</v>
      </c>
      <c r="F301" s="105" t="n">
        <f aca="false">AVERAGE(B252:B301)</f>
        <v>10.2771884550635</v>
      </c>
      <c r="G301" s="3" t="n">
        <f aca="false">MAX(AC301:AN301,BC301:BN301,CC301:CN301,DC301:DN301,EC301:EN301,FC301:FN301,GC301:GN301,HC301:HN301,IC301:IN301,JC301:JN301,KC301:KN301,LC301:LN301,MC301:MN301,NC301:NN301)</f>
        <v>21.8</v>
      </c>
      <c r="H301" s="106" t="n">
        <f aca="false">MEDIAN(AC301:AN301,BC301:BN301,CC301:CN301,DC301:DN301,EC301:EN301,FC301:FN301,GC301:GN301,HC301:HN301,IC301:IN301,JC301:JN301,KC301:KN301,LC301:LN301,MC301:MN301,NC301:NN301)</f>
        <v>10.25</v>
      </c>
      <c r="I301" s="5" t="n">
        <f aca="false">MIN(AC301:AN301,BC301:BN301,CC301:CN301,DC301:DN301,EC301:EN301,FC301:FN301,GC301:GN301,HC301:HN301,IC301:IN301,JC301:JN301,KC301:KN301,LC301:LN301,MC301:MN301,NC301:NN301)</f>
        <v>4</v>
      </c>
      <c r="J301" s="107" t="n">
        <f aca="false">(G301+I301)/2</f>
        <v>12.9</v>
      </c>
      <c r="AA301" s="1" t="n">
        <f aca="false">AA300+1</f>
        <v>33</v>
      </c>
      <c r="AB301" s="108" t="n">
        <v>1951</v>
      </c>
      <c r="AC301" s="109" t="n">
        <v>19.6</v>
      </c>
      <c r="AD301" s="109" t="n">
        <v>16.5</v>
      </c>
      <c r="AE301" s="109" t="n">
        <v>15.9</v>
      </c>
      <c r="AF301" s="109" t="n">
        <v>12.3</v>
      </c>
      <c r="AG301" s="109" t="n">
        <v>11</v>
      </c>
      <c r="AH301" s="109" t="n">
        <v>9.1</v>
      </c>
      <c r="AI301" s="109" t="n">
        <v>7.3</v>
      </c>
      <c r="AJ301" s="109" t="n">
        <v>7.4</v>
      </c>
      <c r="AK301" s="109" t="n">
        <v>9.6</v>
      </c>
      <c r="AL301" s="109" t="n">
        <v>10.5</v>
      </c>
      <c r="AM301" s="109" t="n">
        <v>11.8</v>
      </c>
      <c r="AN301" s="109" t="n">
        <v>15.3</v>
      </c>
      <c r="AO301" s="110" t="n">
        <f aca="false">SUM(AC301:AN301)/12</f>
        <v>12.1916666666667</v>
      </c>
      <c r="BA301" s="1" t="n">
        <f aca="false">BA300+1</f>
        <v>1951</v>
      </c>
      <c r="BB301" s="111" t="n">
        <v>1951</v>
      </c>
      <c r="BC301" s="109" t="n">
        <v>17.9</v>
      </c>
      <c r="BD301" s="109" t="n">
        <v>14.8</v>
      </c>
      <c r="BE301" s="109" t="n">
        <v>13.6</v>
      </c>
      <c r="BF301" s="109" t="n">
        <v>10.1</v>
      </c>
      <c r="BG301" s="109" t="n">
        <v>8.9</v>
      </c>
      <c r="BH301" s="109" t="n">
        <v>6.8</v>
      </c>
      <c r="BI301" s="109" t="n">
        <v>5.3</v>
      </c>
      <c r="BJ301" s="109" t="n">
        <v>5.3</v>
      </c>
      <c r="BK301" s="109" t="n">
        <v>6.9</v>
      </c>
      <c r="BL301" s="109" t="n">
        <v>8.1</v>
      </c>
      <c r="BM301" s="109" t="n">
        <v>10</v>
      </c>
      <c r="BN301" s="109" t="n">
        <v>13.7</v>
      </c>
      <c r="BO301" s="110" t="n">
        <f aca="false">SUM(BC301:BN301)/12</f>
        <v>10.1166666666667</v>
      </c>
      <c r="CA301" s="1" t="n">
        <f aca="false">CA300+1</f>
        <v>1951</v>
      </c>
      <c r="CB301" s="111" t="n">
        <v>1951</v>
      </c>
      <c r="CC301" s="109" t="n">
        <v>15.8</v>
      </c>
      <c r="CD301" s="109" t="n">
        <v>15.4</v>
      </c>
      <c r="CE301" s="109" t="n">
        <v>14.1</v>
      </c>
      <c r="CF301" s="109" t="n">
        <v>11.8</v>
      </c>
      <c r="CG301" s="109" t="n">
        <v>11</v>
      </c>
      <c r="CH301" s="109" t="n">
        <v>10.2</v>
      </c>
      <c r="CI301" s="109" t="n">
        <v>8.4</v>
      </c>
      <c r="CJ301" s="109" t="n">
        <v>6.9</v>
      </c>
      <c r="CK301" s="109" t="n">
        <v>9.2</v>
      </c>
      <c r="CL301" s="109" t="n">
        <v>10.3</v>
      </c>
      <c r="CM301" s="109" t="n">
        <v>11.3</v>
      </c>
      <c r="CN301" s="109" t="n">
        <v>13.3</v>
      </c>
      <c r="CO301" s="110" t="n">
        <f aca="false">SUM(CC301:CN301)/12</f>
        <v>11.475</v>
      </c>
      <c r="DA301" s="1" t="n">
        <f aca="false">DA300+1</f>
        <v>1951</v>
      </c>
      <c r="DB301" s="111" t="n">
        <v>1951</v>
      </c>
      <c r="DC301" s="109" t="n">
        <v>15.8</v>
      </c>
      <c r="DD301" s="109" t="n">
        <v>13.7</v>
      </c>
      <c r="DE301" s="109" t="n">
        <v>10.9</v>
      </c>
      <c r="DF301" s="109" t="n">
        <v>9</v>
      </c>
      <c r="DG301" s="109" t="n">
        <v>8</v>
      </c>
      <c r="DH301" s="109" t="n">
        <v>5</v>
      </c>
      <c r="DI301" s="109" t="n">
        <v>4</v>
      </c>
      <c r="DJ301" s="109" t="n">
        <v>4.6</v>
      </c>
      <c r="DK301" s="109" t="n">
        <v>5.6</v>
      </c>
      <c r="DL301" s="109" t="n">
        <v>6.3</v>
      </c>
      <c r="DM301" s="109" t="n">
        <v>7.9</v>
      </c>
      <c r="DN301" s="109" t="n">
        <v>11.5</v>
      </c>
      <c r="DO301" s="110" t="n">
        <f aca="false">SUM(DC301:DN301)/12</f>
        <v>8.525</v>
      </c>
      <c r="EA301" s="1" t="n">
        <f aca="false">EA300+1</f>
        <v>1951</v>
      </c>
      <c r="EB301" s="113" t="s">
        <v>110</v>
      </c>
      <c r="EC301" s="109" t="n">
        <v>21.8</v>
      </c>
      <c r="ED301" s="109" t="n">
        <v>21</v>
      </c>
      <c r="EE301" s="109" t="n">
        <v>19.7</v>
      </c>
      <c r="EF301" s="109" t="n">
        <v>11.6</v>
      </c>
      <c r="EG301" s="109" t="n">
        <v>7.6</v>
      </c>
      <c r="EH301" s="109" t="n">
        <v>7.5</v>
      </c>
      <c r="EI301" s="109" t="n">
        <v>5.8</v>
      </c>
      <c r="EJ301" s="109" t="n">
        <v>5.2</v>
      </c>
      <c r="EK301" s="109" t="n">
        <v>10.2</v>
      </c>
      <c r="EL301" s="109" t="n">
        <v>13.4</v>
      </c>
      <c r="EM301" s="109" t="n">
        <v>15.6</v>
      </c>
      <c r="EN301" s="109" t="n">
        <v>18.2</v>
      </c>
      <c r="EO301" s="110" t="n">
        <f aca="false">SUM(EC301:EN301)/12</f>
        <v>13.1333333333333</v>
      </c>
      <c r="FA301" s="1" t="n">
        <f aca="false">FA300+1</f>
        <v>1951</v>
      </c>
      <c r="FB301" s="111" t="n">
        <v>1951</v>
      </c>
      <c r="FC301" s="109" t="n">
        <v>13.8</v>
      </c>
      <c r="FD301" s="109" t="n">
        <v>12.5</v>
      </c>
      <c r="FE301" s="109" t="n">
        <v>11.6</v>
      </c>
      <c r="FF301" s="109" t="n">
        <v>8.7</v>
      </c>
      <c r="FG301" s="109" t="n">
        <v>7.7</v>
      </c>
      <c r="FH301" s="109" t="n">
        <v>5.8</v>
      </c>
      <c r="FI301" s="109" t="n">
        <v>5</v>
      </c>
      <c r="FJ301" s="109" t="n">
        <v>4.8</v>
      </c>
      <c r="FK301" s="109" t="n">
        <v>5.8</v>
      </c>
      <c r="FL301" s="109" t="n">
        <v>7.2</v>
      </c>
      <c r="FM301" s="109" t="n">
        <v>7.9</v>
      </c>
      <c r="FN301" s="109" t="n">
        <v>10.6</v>
      </c>
      <c r="FO301" s="110" t="n">
        <f aca="false">SUM(FC301:FN301)/12</f>
        <v>8.45</v>
      </c>
      <c r="GA301" s="1" t="n">
        <f aca="false">GA300+1</f>
        <v>1951</v>
      </c>
      <c r="GB301" s="113" t="s">
        <v>110</v>
      </c>
      <c r="GC301" s="109" t="n">
        <v>13</v>
      </c>
      <c r="GD301" s="109" t="n">
        <v>12.4</v>
      </c>
      <c r="GE301" s="109" t="n">
        <v>10.7</v>
      </c>
      <c r="GF301" s="109" t="n">
        <v>7.9</v>
      </c>
      <c r="GG301" s="109" t="n">
        <v>6.9</v>
      </c>
      <c r="GH301" s="109" t="n">
        <v>5.6</v>
      </c>
      <c r="GI301" s="109" t="n">
        <v>5.2</v>
      </c>
      <c r="GJ301" s="109" t="n">
        <v>4.8</v>
      </c>
      <c r="GK301" s="109" t="n">
        <v>6.1</v>
      </c>
      <c r="GL301" s="109" t="n">
        <v>7</v>
      </c>
      <c r="GM301" s="109" t="n">
        <v>7.5</v>
      </c>
      <c r="GN301" s="109" t="n">
        <v>8.9</v>
      </c>
      <c r="GO301" s="110" t="n">
        <f aca="false">SUM(GC301:GN301)/12</f>
        <v>8</v>
      </c>
      <c r="HA301" s="1" t="n">
        <f aca="false">HA300+1</f>
        <v>1951</v>
      </c>
      <c r="HB301" s="113" t="s">
        <v>110</v>
      </c>
      <c r="HC301" s="109" t="n">
        <v>16.8</v>
      </c>
      <c r="HD301" s="109" t="n">
        <v>16.6</v>
      </c>
      <c r="HE301" s="109" t="n">
        <v>15</v>
      </c>
      <c r="HF301" s="109" t="n">
        <v>12.8</v>
      </c>
      <c r="HG301" s="109" t="n">
        <v>10.9</v>
      </c>
      <c r="HH301" s="109" t="n">
        <v>9.9</v>
      </c>
      <c r="HI301" s="109" t="n">
        <v>8.4</v>
      </c>
      <c r="HJ301" s="109" t="n">
        <v>7.6</v>
      </c>
      <c r="HK301" s="109" t="n">
        <v>9.6</v>
      </c>
      <c r="HL301" s="109" t="n">
        <v>10.2</v>
      </c>
      <c r="HM301" s="109" t="n">
        <v>12.3</v>
      </c>
      <c r="HN301" s="109" t="n">
        <v>14.7</v>
      </c>
      <c r="HO301" s="110" t="n">
        <f aca="false">SUM(HC301:HN301)/12</f>
        <v>12.0666666666667</v>
      </c>
      <c r="IA301" s="1" t="n">
        <f aca="false">IA300+1</f>
        <v>1951</v>
      </c>
      <c r="IB301" s="111" t="n">
        <v>1951</v>
      </c>
      <c r="IC301" s="109" t="n">
        <v>20.4</v>
      </c>
      <c r="ID301" s="109" t="n">
        <v>18.3</v>
      </c>
      <c r="IE301" s="109" t="n">
        <v>16.4</v>
      </c>
      <c r="IF301" s="109" t="n">
        <v>12</v>
      </c>
      <c r="IG301" s="109" t="n">
        <v>10.8</v>
      </c>
      <c r="IH301" s="109" t="n">
        <v>9</v>
      </c>
      <c r="II301" s="109" t="n">
        <v>7.3</v>
      </c>
      <c r="IJ301" s="109" t="n">
        <v>7.5</v>
      </c>
      <c r="IK301" s="109" t="n">
        <v>9.3</v>
      </c>
      <c r="IL301" s="109" t="n">
        <v>10.6</v>
      </c>
      <c r="IM301" s="109" t="n">
        <v>12.2</v>
      </c>
      <c r="IN301" s="109" t="n">
        <v>16.3</v>
      </c>
      <c r="IO301" s="110" t="n">
        <f aca="false">SUM(IC301:IN301)/12</f>
        <v>12.5083333333333</v>
      </c>
      <c r="JA301" s="1" t="n">
        <f aca="false">JA300+1</f>
        <v>1951</v>
      </c>
      <c r="JB301" s="113" t="s">
        <v>110</v>
      </c>
      <c r="JC301" s="109" t="n">
        <v>15.8</v>
      </c>
      <c r="JD301" s="109" t="n">
        <v>14.5</v>
      </c>
      <c r="JE301" s="109" t="n">
        <v>13.5</v>
      </c>
      <c r="JF301" s="109" t="n">
        <v>10.8</v>
      </c>
      <c r="JG301" s="109" t="n">
        <v>10.3</v>
      </c>
      <c r="JH301" s="109" t="n">
        <v>8.3</v>
      </c>
      <c r="JI301" s="109" t="n">
        <v>8.5</v>
      </c>
      <c r="JJ301" s="109" t="n">
        <v>7.4</v>
      </c>
      <c r="JK301" s="109" t="n">
        <v>9.2</v>
      </c>
      <c r="JL301" s="109" t="n">
        <v>10.5</v>
      </c>
      <c r="JM301" s="109" t="n">
        <v>11.3</v>
      </c>
      <c r="JN301" s="109" t="n">
        <v>12.3</v>
      </c>
      <c r="JO301" s="110" t="n">
        <f aca="false">SUM(JC301:JN301)/12</f>
        <v>11.0333333333333</v>
      </c>
      <c r="KA301" s="1" t="n">
        <f aca="false">KA300+1</f>
        <v>1951</v>
      </c>
      <c r="KB301" s="111" t="n">
        <v>1951</v>
      </c>
      <c r="KC301" s="109" t="n">
        <v>18</v>
      </c>
      <c r="KD301" s="109" t="n">
        <v>16.2</v>
      </c>
      <c r="KE301" s="109" t="n">
        <v>14.5</v>
      </c>
      <c r="KF301" s="109" t="n">
        <v>11.4</v>
      </c>
      <c r="KG301" s="109" t="n">
        <v>10.1</v>
      </c>
      <c r="KH301" s="109" t="n">
        <v>7.7</v>
      </c>
      <c r="KI301" s="109" t="n">
        <v>6.4</v>
      </c>
      <c r="KJ301" s="109" t="n">
        <v>5.7</v>
      </c>
      <c r="KK301" s="109" t="n">
        <v>8.6</v>
      </c>
      <c r="KL301" s="109" t="n">
        <v>9.1</v>
      </c>
      <c r="KM301" s="109" t="n">
        <v>10.8</v>
      </c>
      <c r="KN301" s="109" t="n">
        <v>14.3</v>
      </c>
      <c r="KO301" s="110" t="n">
        <f aca="false">SUM(KC301:KN301)/12</f>
        <v>11.0666666666667</v>
      </c>
      <c r="LA301" s="1" t="n">
        <f aca="false">LA300+1</f>
        <v>1951</v>
      </c>
      <c r="LB301" s="113" t="s">
        <v>110</v>
      </c>
      <c r="LC301" s="109" t="n">
        <v>16.4</v>
      </c>
      <c r="LD301" s="109" t="n">
        <v>14.7</v>
      </c>
      <c r="LE301" s="109" t="n">
        <v>13.6</v>
      </c>
      <c r="LF301" s="109" t="n">
        <v>10.9</v>
      </c>
      <c r="LG301" s="109" t="n">
        <v>9.2</v>
      </c>
      <c r="LH301" s="109" t="n">
        <v>7.6</v>
      </c>
      <c r="LI301" s="109" t="n">
        <v>5.6</v>
      </c>
      <c r="LJ301" s="109" t="n">
        <v>5.1</v>
      </c>
      <c r="LK301" s="109" t="n">
        <v>6.7</v>
      </c>
      <c r="LL301" s="109" t="n">
        <v>8.7</v>
      </c>
      <c r="LM301" s="109" t="n">
        <v>10</v>
      </c>
      <c r="LN301" s="109" t="n">
        <v>13.8</v>
      </c>
      <c r="LO301" s="110" t="n">
        <f aca="false">SUM(LC301:LN301)/12</f>
        <v>10.1916666666667</v>
      </c>
      <c r="MA301" s="1" t="n">
        <f aca="false">MA300+1</f>
        <v>1951</v>
      </c>
      <c r="MB301" s="111" t="n">
        <v>1951</v>
      </c>
      <c r="MC301" s="109" t="n">
        <v>15.1</v>
      </c>
      <c r="MD301" s="109" t="n">
        <v>13.8</v>
      </c>
      <c r="ME301" s="109" t="n">
        <v>13.8</v>
      </c>
      <c r="MF301" s="109" t="n">
        <v>10.4</v>
      </c>
      <c r="MG301" s="109" t="n">
        <v>9.1</v>
      </c>
      <c r="MH301" s="109" t="n">
        <v>7.1</v>
      </c>
      <c r="MI301" s="109" t="n">
        <v>6.1</v>
      </c>
      <c r="MJ301" s="109" t="n">
        <v>6.1</v>
      </c>
      <c r="MK301" s="109" t="n">
        <v>7.2</v>
      </c>
      <c r="ML301" s="109" t="n">
        <v>8.4</v>
      </c>
      <c r="MM301" s="109" t="n">
        <v>8.3</v>
      </c>
      <c r="MN301" s="109" t="n">
        <v>12.1</v>
      </c>
      <c r="MO301" s="110" t="n">
        <f aca="false">SUM(MC301:MN301)/12</f>
        <v>9.79166666666667</v>
      </c>
      <c r="NA301" s="1" t="n">
        <f aca="false">NA300+1</f>
        <v>1951</v>
      </c>
      <c r="NB301" s="113" t="s">
        <v>110</v>
      </c>
      <c r="NC301" s="109" t="n">
        <v>19.5</v>
      </c>
      <c r="ND301" s="109" t="n">
        <v>19.5</v>
      </c>
      <c r="NE301" s="109" t="n">
        <v>15.9</v>
      </c>
      <c r="NF301" s="109" t="n">
        <v>11.1</v>
      </c>
      <c r="NG301" s="109" t="n">
        <v>8.1</v>
      </c>
      <c r="NH301" s="109" t="n">
        <v>7.5</v>
      </c>
      <c r="NI301" s="109" t="n">
        <v>5.1</v>
      </c>
      <c r="NJ301" s="109" t="n">
        <v>4.8</v>
      </c>
      <c r="NK301" s="109" t="n">
        <v>8.6</v>
      </c>
      <c r="NL301" s="109" t="n">
        <v>11</v>
      </c>
      <c r="NM301" s="109" t="n">
        <v>14.3</v>
      </c>
      <c r="NN301" s="109" t="n">
        <v>17.5</v>
      </c>
      <c r="NO301" s="110" t="n">
        <f aca="false">SUM(NC301:NN301)/12</f>
        <v>11.9083333333333</v>
      </c>
      <c r="ON301" s="39" t="n">
        <f aca="false">(FO301+GO301+MO301)/3</f>
        <v>8.74722222222222</v>
      </c>
      <c r="OO301" s="40" t="n">
        <f aca="false">(AO301+BO301+EO301+HO301+JO301)/5</f>
        <v>11.7083333333333</v>
      </c>
      <c r="OP301" s="41" t="n">
        <f aca="false">(FO301+GO301+MO301+AO301+BO301+EO301+HO301+JO301)/8</f>
        <v>10.5979166666667</v>
      </c>
      <c r="PA301" s="114"/>
      <c r="PB301" s="115"/>
      <c r="PN301" s="28" t="n">
        <f aca="false">MAX(FC301:FN301,GC301:GN301,MC301:MN301)</f>
        <v>15.1</v>
      </c>
      <c r="PO301" s="29" t="n">
        <f aca="false">MIN(FC301:FN301,GC301:GN301,MC301:MN301)</f>
        <v>4.8</v>
      </c>
      <c r="PP301" s="30" t="n">
        <f aca="false">MAX(AC301:AN301,BC301:BN301,EC301:EN301,HC301:HN301,JC301:JN301)</f>
        <v>21.8</v>
      </c>
      <c r="PQ301" s="31" t="n">
        <f aca="false">MIN(AC301:AN301,BC301:BN301,EC301:EN301,HC301:HN301,JC301:JN301)</f>
        <v>5.2</v>
      </c>
      <c r="QU301" s="116" t="n">
        <f aca="false">AVERAGE(AH301,AI301,AJ301,BH301,BI301,BJ301,CH301,CI301,CJ301,DH301,DI301,DJ301,EH301,EI301,EJ301,FH301,FI301,FJ301,GH301,GI301,GJ301,HH301,HI301,HJ301,IH301,II301,IJ301,JH301,JI301,JJ301,KH301,KI301,KJ301,LH301,LI301,LJ301,MH301,MI301,MJ301,NH301,NI301,NJ301)</f>
        <v>6.63571428571429</v>
      </c>
      <c r="QV301" s="117" t="n">
        <f aca="false">AVERAGE(AC301,AD301,AN301,BC301,BD301,BN301,CC301,CD301,CN301,DC301,DD301,DN301,EC301,ED301,EN301,FC301,FD301,FN301,GC301,GD301,GN301,HC301,HD301,HN301,IC301,ID301,IN301,JC301,JD301,JN301,KC301,KD301,KN301,LC301,LD301,LN301,MC301,MD301,MN301,NC301,ND301,NN301,)</f>
        <v>15.1651162790698</v>
      </c>
      <c r="QW301" s="116" t="n">
        <f aca="false">AVERAGE(QU291:QU301)</f>
        <v>6.29025974025974</v>
      </c>
      <c r="QX301" s="118" t="n">
        <f aca="false">AVERAGE(QV291:QV301)</f>
        <v>14.0366807610994</v>
      </c>
    </row>
    <row r="302" customFormat="false" ht="12.9" hidden="false" customHeight="false" outlineLevel="0" collapsed="false">
      <c r="A302" s="101"/>
      <c r="B302" s="102" t="n">
        <f aca="false">AVERAGE(AO302,BO302,CO302,DO302,EO302,FO302,GO302,HO302,IO302,JO302,KO302,LO302,MO302,NO302)</f>
        <v>9.77311507936508</v>
      </c>
      <c r="C302" s="103" t="n">
        <f aca="false">AVERAGE(B298:B302)</f>
        <v>10.0840277777778</v>
      </c>
      <c r="D302" s="104" t="n">
        <f aca="false">AVERAGE(B293:B302)</f>
        <v>10.0629662698413</v>
      </c>
      <c r="E302" s="102" t="n">
        <f aca="false">AVERAGE(B283:B302)</f>
        <v>10.2652579365079</v>
      </c>
      <c r="F302" s="105" t="n">
        <f aca="false">AVERAGE(B253:B302)</f>
        <v>10.2671299233174</v>
      </c>
      <c r="G302" s="3" t="n">
        <f aca="false">MAX(AC302:AN302,BC302:BN302,CC302:CN302,DC302:DN302,EC302:EN302,FC302:FN302,GC302:GN302,HC302:HN302,IC302:IN302,JC302:JN302,KC302:KN302,LC302:LN302,MC302:MN302,NC302:NN302)</f>
        <v>21.7</v>
      </c>
      <c r="H302" s="106" t="n">
        <f aca="false">MEDIAN(AC302:AN302,BC302:BN302,CC302:CN302,DC302:DN302,EC302:EN302,FC302:FN302,GC302:GN302,HC302:HN302,IC302:IN302,JC302:JN302,KC302:KN302,LC302:LN302,MC302:MN302,NC302:NN302)</f>
        <v>9.9</v>
      </c>
      <c r="I302" s="5" t="n">
        <f aca="false">MIN(AC302:AN302,BC302:BN302,CC302:CN302,DC302:DN302,EC302:EN302,FC302:FN302,GC302:GN302,HC302:HN302,IC302:IN302,JC302:JN302,KC302:KN302,LC302:LN302,MC302:MN302,NC302:NN302)</f>
        <v>2.2</v>
      </c>
      <c r="J302" s="107" t="n">
        <f aca="false">(G302+I302)/2</f>
        <v>11.95</v>
      </c>
      <c r="AA302" s="1" t="n">
        <f aca="false">AA301+1</f>
        <v>34</v>
      </c>
      <c r="AB302" s="108" t="n">
        <v>1952</v>
      </c>
      <c r="AC302" s="109" t="n">
        <v>15.2</v>
      </c>
      <c r="AD302" s="109" t="n">
        <v>14.3</v>
      </c>
      <c r="AE302" s="109" t="n">
        <v>15.1</v>
      </c>
      <c r="AF302" s="109" t="n">
        <v>10.7</v>
      </c>
      <c r="AG302" s="109" t="n">
        <v>9.9</v>
      </c>
      <c r="AH302" s="109" t="n">
        <v>9.1</v>
      </c>
      <c r="AI302" s="109" t="n">
        <v>6.1</v>
      </c>
      <c r="AJ302" s="109" t="n">
        <v>6.7</v>
      </c>
      <c r="AK302" s="109" t="n">
        <v>8.8</v>
      </c>
      <c r="AL302" s="109" t="n">
        <v>10.2</v>
      </c>
      <c r="AM302" s="109" t="n">
        <v>11.5</v>
      </c>
      <c r="AN302" s="109" t="n">
        <v>13.2</v>
      </c>
      <c r="AO302" s="110" t="n">
        <f aca="false">SUM(AC302:AN302)/12</f>
        <v>10.9</v>
      </c>
      <c r="BA302" s="1" t="n">
        <f aca="false">BA301+1</f>
        <v>1952</v>
      </c>
      <c r="BB302" s="111" t="n">
        <v>1952</v>
      </c>
      <c r="BC302" s="109" t="n">
        <v>14</v>
      </c>
      <c r="BD302" s="109" t="n">
        <v>12.5</v>
      </c>
      <c r="BE302" s="109" t="n">
        <v>13.5</v>
      </c>
      <c r="BF302" s="109" t="n">
        <v>8.5</v>
      </c>
      <c r="BG302" s="109" t="n">
        <v>8.1</v>
      </c>
      <c r="BH302" s="109" t="n">
        <v>7.2</v>
      </c>
      <c r="BI302" s="109" t="n">
        <v>3.7</v>
      </c>
      <c r="BJ302" s="109" t="n">
        <v>4.3</v>
      </c>
      <c r="BK302" s="109" t="n">
        <v>7</v>
      </c>
      <c r="BL302" s="109" t="n">
        <v>8.2</v>
      </c>
      <c r="BM302" s="109" t="n">
        <v>10</v>
      </c>
      <c r="BN302" s="109" t="n">
        <v>11.8</v>
      </c>
      <c r="BO302" s="110" t="n">
        <f aca="false">SUM(BC302:BN302)/12</f>
        <v>9.06666666666667</v>
      </c>
      <c r="CA302" s="1" t="n">
        <f aca="false">CA301+1</f>
        <v>1952</v>
      </c>
      <c r="CB302" s="111" t="n">
        <v>1952</v>
      </c>
      <c r="CC302" s="109" t="n">
        <v>14.6</v>
      </c>
      <c r="CD302" s="109" t="n">
        <v>14.9</v>
      </c>
      <c r="CE302" s="109" t="n">
        <v>14.7</v>
      </c>
      <c r="CF302" s="109" t="n">
        <v>11.4</v>
      </c>
      <c r="CG302" s="109" t="n">
        <v>10.4</v>
      </c>
      <c r="CH302" s="119"/>
      <c r="CI302" s="109" t="n">
        <v>6.3</v>
      </c>
      <c r="CJ302" s="109" t="n">
        <v>7.2</v>
      </c>
      <c r="CK302" s="109" t="n">
        <v>7.7</v>
      </c>
      <c r="CL302" s="109" t="n">
        <v>10</v>
      </c>
      <c r="CM302" s="109" t="n">
        <v>9.9</v>
      </c>
      <c r="CN302" s="109" t="n">
        <v>11.3</v>
      </c>
      <c r="CO302" s="110" t="n">
        <f aca="false">SUM(CC302:CN302)/12</f>
        <v>9.86666666666667</v>
      </c>
      <c r="DA302" s="1" t="n">
        <f aca="false">DA301+1</f>
        <v>1952</v>
      </c>
      <c r="DB302" s="111" t="n">
        <v>1952</v>
      </c>
      <c r="DC302" s="109" t="n">
        <v>12.1</v>
      </c>
      <c r="DD302" s="109" t="n">
        <v>10.6</v>
      </c>
      <c r="DE302" s="109" t="n">
        <v>11.6</v>
      </c>
      <c r="DF302" s="109" t="n">
        <v>7.2</v>
      </c>
      <c r="DG302" s="109" t="n">
        <v>6.6</v>
      </c>
      <c r="DH302" s="109" t="n">
        <v>6.3</v>
      </c>
      <c r="DI302" s="109" t="n">
        <v>2.8</v>
      </c>
      <c r="DJ302" s="109" t="n">
        <v>3.1</v>
      </c>
      <c r="DK302" s="109" t="n">
        <v>4.7</v>
      </c>
      <c r="DL302" s="109" t="n">
        <v>7.4</v>
      </c>
      <c r="DM302" s="109" t="n">
        <v>9.2</v>
      </c>
      <c r="DN302" s="109" t="n">
        <v>10.6</v>
      </c>
      <c r="DO302" s="110" t="n">
        <f aca="false">SUM(DC302:DN302)/12</f>
        <v>7.68333333333333</v>
      </c>
      <c r="EA302" s="1" t="n">
        <f aca="false">EA301+1</f>
        <v>1952</v>
      </c>
      <c r="EB302" s="113" t="s">
        <v>111</v>
      </c>
      <c r="EC302" s="109" t="n">
        <v>21.7</v>
      </c>
      <c r="ED302" s="109" t="n">
        <v>18.8</v>
      </c>
      <c r="EE302" s="109" t="n">
        <v>17.2</v>
      </c>
      <c r="EF302" s="109" t="n">
        <v>12</v>
      </c>
      <c r="EG302" s="109" t="n">
        <v>10.1</v>
      </c>
      <c r="EH302" s="109" t="n">
        <v>6.7</v>
      </c>
      <c r="EI302" s="109" t="n">
        <v>4.1</v>
      </c>
      <c r="EJ302" s="109" t="n">
        <v>6</v>
      </c>
      <c r="EK302" s="109" t="n">
        <v>9.4</v>
      </c>
      <c r="EL302" s="109" t="n">
        <v>12.5</v>
      </c>
      <c r="EM302" s="109" t="n">
        <v>15.2</v>
      </c>
      <c r="EN302" s="109" t="n">
        <v>18.4</v>
      </c>
      <c r="EO302" s="110" t="n">
        <f aca="false">SUM(EC302:EN302)/12</f>
        <v>12.675</v>
      </c>
      <c r="FA302" s="1" t="n">
        <f aca="false">FA301+1</f>
        <v>1952</v>
      </c>
      <c r="FB302" s="111" t="n">
        <v>1952</v>
      </c>
      <c r="FC302" s="109" t="n">
        <v>11.3</v>
      </c>
      <c r="FD302" s="109" t="n">
        <v>10.7</v>
      </c>
      <c r="FE302" s="109" t="n">
        <v>11.5</v>
      </c>
      <c r="FF302" s="109" t="n">
        <v>7.3</v>
      </c>
      <c r="FG302" s="109" t="n">
        <v>6.6</v>
      </c>
      <c r="FH302" s="109" t="n">
        <v>6.9</v>
      </c>
      <c r="FI302" s="109" t="n">
        <v>2.2</v>
      </c>
      <c r="FJ302" s="109" t="n">
        <v>3.9</v>
      </c>
      <c r="FK302" s="109" t="n">
        <v>5.4</v>
      </c>
      <c r="FL302" s="109" t="n">
        <v>7</v>
      </c>
      <c r="FM302" s="109" t="n">
        <v>8.7</v>
      </c>
      <c r="FN302" s="109" t="n">
        <v>9.9</v>
      </c>
      <c r="FO302" s="110" t="n">
        <f aca="false">SUM(FC302:FN302)/12</f>
        <v>7.61666666666667</v>
      </c>
      <c r="GA302" s="1" t="n">
        <f aca="false">GA301+1</f>
        <v>1952</v>
      </c>
      <c r="GB302" s="113" t="s">
        <v>111</v>
      </c>
      <c r="GC302" s="109" t="n">
        <v>8.7</v>
      </c>
      <c r="GD302" s="109" t="n">
        <v>9.7</v>
      </c>
      <c r="GE302" s="109" t="n">
        <v>10.2</v>
      </c>
      <c r="GF302" s="109" t="n">
        <v>7.2</v>
      </c>
      <c r="GG302" s="109" t="n">
        <v>6.5</v>
      </c>
      <c r="GH302" s="109" t="n">
        <v>7.5</v>
      </c>
      <c r="GI302" s="109" t="n">
        <v>3.8</v>
      </c>
      <c r="GJ302" s="109" t="n">
        <v>4.1</v>
      </c>
      <c r="GK302" s="109" t="n">
        <v>5.5</v>
      </c>
      <c r="GL302" s="109" t="n">
        <v>6.4</v>
      </c>
      <c r="GM302" s="109" t="n">
        <v>7.5</v>
      </c>
      <c r="GN302" s="109" t="n">
        <v>9.2</v>
      </c>
      <c r="GO302" s="110" t="n">
        <f aca="false">SUM(GC302:GN302)/12</f>
        <v>7.19166666666667</v>
      </c>
      <c r="HA302" s="1" t="n">
        <f aca="false">HA301+1</f>
        <v>1952</v>
      </c>
      <c r="HB302" s="113" t="s">
        <v>111</v>
      </c>
      <c r="HC302" s="109" t="n">
        <v>15.1</v>
      </c>
      <c r="HD302" s="109" t="n">
        <v>15.1</v>
      </c>
      <c r="HE302" s="109" t="n">
        <v>14.7</v>
      </c>
      <c r="HF302" s="109" t="n">
        <v>11.7</v>
      </c>
      <c r="HG302" s="109" t="n">
        <v>10.9</v>
      </c>
      <c r="HH302" s="109" t="n">
        <v>10</v>
      </c>
      <c r="HI302" s="109" t="n">
        <v>6.6</v>
      </c>
      <c r="HJ302" s="109" t="n">
        <v>7.7</v>
      </c>
      <c r="HK302" s="109" t="n">
        <v>8.8</v>
      </c>
      <c r="HL302" s="109" t="n">
        <v>10.4</v>
      </c>
      <c r="HM302" s="109" t="n">
        <v>12</v>
      </c>
      <c r="HN302" s="109" t="n">
        <v>13.1</v>
      </c>
      <c r="HO302" s="110" t="n">
        <f aca="false">SUM(HC302:HN302)/12</f>
        <v>11.3416666666667</v>
      </c>
      <c r="IA302" s="1" t="n">
        <f aca="false">IA301+1</f>
        <v>1952</v>
      </c>
      <c r="IB302" s="111" t="n">
        <v>1952</v>
      </c>
      <c r="IC302" s="120" t="n">
        <f aca="false">(IC299+IC300+IC301+IC303+IC304+IC305)/6</f>
        <v>17.1833333333333</v>
      </c>
      <c r="ID302" s="109" t="n">
        <v>13.8</v>
      </c>
      <c r="IE302" s="109" t="n">
        <v>15.1</v>
      </c>
      <c r="IF302" s="109" t="n">
        <v>11.3</v>
      </c>
      <c r="IG302" s="109" t="n">
        <v>10.3</v>
      </c>
      <c r="IH302" s="109" t="n">
        <v>9.2</v>
      </c>
      <c r="II302" s="109" t="n">
        <v>6.3</v>
      </c>
      <c r="IJ302" s="109" t="n">
        <v>5.6</v>
      </c>
      <c r="IK302" s="109" t="n">
        <v>8.3</v>
      </c>
      <c r="IL302" s="109" t="n">
        <v>11.1</v>
      </c>
      <c r="IM302" s="109" t="n">
        <v>10.9</v>
      </c>
      <c r="IN302" s="109" t="n">
        <v>13.1</v>
      </c>
      <c r="IO302" s="110" t="n">
        <f aca="false">SUM(IC302:IN302)/12</f>
        <v>11.0152777777778</v>
      </c>
      <c r="JA302" s="1" t="n">
        <f aca="false">JA301+1</f>
        <v>1952</v>
      </c>
      <c r="JB302" s="113" t="s">
        <v>111</v>
      </c>
      <c r="JC302" s="109" t="n">
        <v>12.1</v>
      </c>
      <c r="JD302" s="109" t="n">
        <v>12.5</v>
      </c>
      <c r="JE302" s="109" t="n">
        <v>12.6</v>
      </c>
      <c r="JF302" s="109" t="n">
        <v>9.8</v>
      </c>
      <c r="JG302" s="109" t="n">
        <v>9.8</v>
      </c>
      <c r="JH302" s="109" t="n">
        <v>10.3</v>
      </c>
      <c r="JI302" s="109" t="n">
        <v>6.9</v>
      </c>
      <c r="JJ302" s="109" t="n">
        <v>7.8</v>
      </c>
      <c r="JK302" s="109" t="n">
        <v>9.8</v>
      </c>
      <c r="JL302" s="109" t="n">
        <v>10.9</v>
      </c>
      <c r="JM302" s="109" t="n">
        <v>12.5</v>
      </c>
      <c r="JN302" s="109" t="n">
        <v>13.2</v>
      </c>
      <c r="JO302" s="110" t="n">
        <f aca="false">SUM(JC302:JN302)/12</f>
        <v>10.6833333333333</v>
      </c>
      <c r="KA302" s="1" t="n">
        <f aca="false">KA301+1</f>
        <v>1952</v>
      </c>
      <c r="KB302" s="111" t="n">
        <v>1952</v>
      </c>
      <c r="KC302" s="109" t="n">
        <v>14.4</v>
      </c>
      <c r="KD302" s="109" t="n">
        <v>13</v>
      </c>
      <c r="KE302" s="109" t="n">
        <v>13.8</v>
      </c>
      <c r="KF302" s="109" t="n">
        <v>9.3</v>
      </c>
      <c r="KG302" s="109" t="n">
        <v>9.3</v>
      </c>
      <c r="KH302" s="109" t="n">
        <v>8.5</v>
      </c>
      <c r="KI302" s="109" t="n">
        <v>4.8</v>
      </c>
      <c r="KJ302" s="109" t="n">
        <v>5.1</v>
      </c>
      <c r="KK302" s="109" t="n">
        <v>6.8</v>
      </c>
      <c r="KL302" s="109" t="n">
        <v>8.4</v>
      </c>
      <c r="KM302" s="109" t="n">
        <v>10.4</v>
      </c>
      <c r="KN302" s="109" t="n">
        <v>11.9</v>
      </c>
      <c r="KO302" s="110" t="n">
        <f aca="false">SUM(KC302:KN302)/12</f>
        <v>9.64166666666667</v>
      </c>
      <c r="LA302" s="1" t="n">
        <f aca="false">LA301+1</f>
        <v>1952</v>
      </c>
      <c r="LB302" s="113" t="s">
        <v>111</v>
      </c>
      <c r="LC302" s="109" t="n">
        <v>13.8</v>
      </c>
      <c r="LD302" s="109" t="n">
        <v>12.9</v>
      </c>
      <c r="LE302" s="109" t="n">
        <v>12.9</v>
      </c>
      <c r="LF302" s="109" t="n">
        <v>8.7</v>
      </c>
      <c r="LG302" s="109" t="n">
        <v>8.5</v>
      </c>
      <c r="LH302" s="109" t="n">
        <v>7.5</v>
      </c>
      <c r="LI302" s="109" t="n">
        <v>3.8</v>
      </c>
      <c r="LJ302" s="109" t="n">
        <v>3.6</v>
      </c>
      <c r="LK302" s="109" t="n">
        <v>6</v>
      </c>
      <c r="LL302" s="109" t="n">
        <v>8.1</v>
      </c>
      <c r="LM302" s="109" t="n">
        <v>11</v>
      </c>
      <c r="LN302" s="109" t="n">
        <v>12.6</v>
      </c>
      <c r="LO302" s="110" t="n">
        <f aca="false">SUM(LC302:LN302)/12</f>
        <v>9.11666666666667</v>
      </c>
      <c r="MA302" s="1" t="n">
        <f aca="false">MA301+1</f>
        <v>1952</v>
      </c>
      <c r="MB302" s="111" t="n">
        <v>1952</v>
      </c>
      <c r="MC302" s="109" t="n">
        <v>12.8</v>
      </c>
      <c r="MD302" s="109" t="n">
        <v>12.3</v>
      </c>
      <c r="ME302" s="109" t="n">
        <v>12.6</v>
      </c>
      <c r="MF302" s="109" t="n">
        <v>8.7</v>
      </c>
      <c r="MG302" s="109" t="n">
        <v>7.8</v>
      </c>
      <c r="MH302" s="109" t="n">
        <v>7.9</v>
      </c>
      <c r="MI302" s="109" t="n">
        <v>4.3</v>
      </c>
      <c r="MJ302" s="109" t="n">
        <v>5.1</v>
      </c>
      <c r="MK302" s="109" t="n">
        <v>7.1</v>
      </c>
      <c r="ML302" s="109" t="n">
        <v>8.1</v>
      </c>
      <c r="MM302" s="109" t="n">
        <v>10.2</v>
      </c>
      <c r="MN302" s="109" t="n">
        <v>11.2</v>
      </c>
      <c r="MO302" s="110" t="n">
        <f aca="false">SUM(MC302:MN302)/12</f>
        <v>9.00833333333334</v>
      </c>
      <c r="NA302" s="1" t="n">
        <f aca="false">NA301+1</f>
        <v>1952</v>
      </c>
      <c r="NB302" s="113" t="s">
        <v>111</v>
      </c>
      <c r="NC302" s="109" t="n">
        <v>18.5</v>
      </c>
      <c r="ND302" s="109" t="n">
        <v>16.6</v>
      </c>
      <c r="NE302" s="109" t="n">
        <v>15</v>
      </c>
      <c r="NF302" s="109" t="n">
        <v>10.1</v>
      </c>
      <c r="NG302" s="109" t="n">
        <v>9</v>
      </c>
      <c r="NH302" s="109" t="n">
        <v>6.1</v>
      </c>
      <c r="NI302" s="109" t="n">
        <v>3.9</v>
      </c>
      <c r="NJ302" s="109" t="n">
        <v>4.4</v>
      </c>
      <c r="NK302" s="109" t="n">
        <v>8.2</v>
      </c>
      <c r="NL302" s="109" t="n">
        <v>11</v>
      </c>
      <c r="NM302" s="109" t="n">
        <v>13.3</v>
      </c>
      <c r="NN302" s="109" t="n">
        <v>16.1</v>
      </c>
      <c r="NO302" s="110" t="n">
        <f aca="false">SUM(NC302:NN302)/12</f>
        <v>11.0166666666667</v>
      </c>
      <c r="ON302" s="39" t="n">
        <f aca="false">(FO302+GO302+MO302)/3</f>
        <v>7.93888888888889</v>
      </c>
      <c r="OO302" s="40" t="n">
        <f aca="false">(AO302+BO302+EO302+HO302+JO302)/5</f>
        <v>10.9333333333333</v>
      </c>
      <c r="OP302" s="41" t="n">
        <f aca="false">(FO302+GO302+MO302+AO302+BO302+EO302+HO302+JO302)/8</f>
        <v>9.81041666666667</v>
      </c>
      <c r="PA302" s="114"/>
      <c r="PB302" s="115"/>
      <c r="PN302" s="28" t="n">
        <f aca="false">MAX(FC302:FN302,GC302:GN302,MC302:MN302)</f>
        <v>12.8</v>
      </c>
      <c r="PO302" s="29" t="n">
        <f aca="false">MIN(FC302:FN302,GC302:GN302,MC302:MN302)</f>
        <v>2.2</v>
      </c>
      <c r="PP302" s="30" t="n">
        <f aca="false">MAX(AC302:AN302,BC302:BN302,EC302:EN302,HC302:HN302,JC302:JN302)</f>
        <v>21.7</v>
      </c>
      <c r="PQ302" s="31" t="n">
        <f aca="false">MIN(AC302:AN302,BC302:BN302,EC302:EN302,HC302:HN302,JC302:JN302)</f>
        <v>3.7</v>
      </c>
      <c r="QU302" s="116" t="n">
        <f aca="false">AVERAGE(AH302,AI302,AJ302,BH302,BI302,BJ302,CH302,CI302,CJ302,DH302,DI302,DJ302,EH302,EI302,EJ302,FH302,FI302,FJ302,GH302,GI302,GJ302,HH302,HI302,HJ302,IH302,II302,IJ302,JH302,JI302,JJ302,KH302,KI302,KJ302,LH302,LI302,LJ302,MH302,MI302,MJ302,NH302,NI302,NJ302)</f>
        <v>5.93658536585366</v>
      </c>
      <c r="QV302" s="117" t="n">
        <f aca="false">AVERAGE(AC302,AD302,AN302,BC302,BD302,BN302,CC302,CD302,CN302,DC302,DD302,DN302,EC302,ED302,EN302,FC302,FD302,FN302,GC302,GD302,GN302,HC302,HD302,HN302,IC302,ID302,IN302,JC302,JD302,JN302,KC302,KD302,KN302,LC302,LD302,LN302,MC302,MD302,MN302,NC302,ND302,NN302,)</f>
        <v>13.134496124031</v>
      </c>
      <c r="QW302" s="116" t="n">
        <f aca="false">AVERAGE(QU292:QU302)</f>
        <v>6.20137789040228</v>
      </c>
      <c r="QX302" s="118" t="n">
        <f aca="false">AVERAGE(QV292:QV302)</f>
        <v>13.9575757575758</v>
      </c>
    </row>
    <row r="303" customFormat="false" ht="12.9" hidden="false" customHeight="false" outlineLevel="0" collapsed="false">
      <c r="A303" s="101"/>
      <c r="B303" s="102" t="n">
        <f aca="false">AVERAGE(AO303,BO303,CO303,DO303,EO303,FO303,GO303,HO303,IO303,JO303,KO303,LO303,MO303,NO303)</f>
        <v>10.0857142857143</v>
      </c>
      <c r="C303" s="103" t="n">
        <f aca="false">AVERAGE(B299:B303)</f>
        <v>10.1236706349206</v>
      </c>
      <c r="D303" s="104" t="n">
        <f aca="false">AVERAGE(B294:B303)</f>
        <v>10.1050496031746</v>
      </c>
      <c r="E303" s="102" t="n">
        <f aca="false">AVERAGE(B284:B303)</f>
        <v>10.2733829365079</v>
      </c>
      <c r="F303" s="105" t="n">
        <f aca="false">AVERAGE(B254:B303)</f>
        <v>10.2614067090317</v>
      </c>
      <c r="G303" s="3" t="n">
        <f aca="false">MAX(AC303:AN303,BC303:BN303,CC303:CN303,DC303:DN303,EC303:EN303,FC303:FN303,GC303:GN303,HC303:HN303,IC303:IN303,JC303:JN303,KC303:KN303,LC303:LN303,MC303:MN303,NC303:NN303)</f>
        <v>20.7</v>
      </c>
      <c r="H303" s="106" t="n">
        <f aca="false">MEDIAN(AC303:AN303,BC303:BN303,CC303:CN303,DC303:DN303,EC303:EN303,FC303:FN303,GC303:GN303,HC303:HN303,IC303:IN303,JC303:JN303,KC303:KN303,LC303:LN303,MC303:MN303,NC303:NN303)</f>
        <v>9.7</v>
      </c>
      <c r="I303" s="5" t="n">
        <f aca="false">MIN(AC303:AN303,BC303:BN303,CC303:CN303,DC303:DN303,EC303:EN303,FC303:FN303,GC303:GN303,HC303:HN303,IC303:IN303,JC303:JN303,KC303:KN303,LC303:LN303,MC303:MN303,NC303:NN303)</f>
        <v>2.5</v>
      </c>
      <c r="J303" s="107" t="n">
        <f aca="false">(G303+I303)/2</f>
        <v>11.6</v>
      </c>
      <c r="AA303" s="1" t="n">
        <f aca="false">AA302+1</f>
        <v>35</v>
      </c>
      <c r="AB303" s="108" t="n">
        <v>1953</v>
      </c>
      <c r="AC303" s="109" t="n">
        <v>15.6</v>
      </c>
      <c r="AD303" s="109" t="n">
        <v>16.4</v>
      </c>
      <c r="AE303" s="109" t="n">
        <v>15.7</v>
      </c>
      <c r="AF303" s="109" t="n">
        <v>13.7</v>
      </c>
      <c r="AG303" s="109" t="n">
        <v>9.8</v>
      </c>
      <c r="AH303" s="109" t="n">
        <v>9.4</v>
      </c>
      <c r="AI303" s="109" t="n">
        <v>7.8</v>
      </c>
      <c r="AJ303" s="109" t="n">
        <v>7.2</v>
      </c>
      <c r="AK303" s="109" t="n">
        <v>8.9</v>
      </c>
      <c r="AL303" s="109" t="n">
        <v>10.5</v>
      </c>
      <c r="AM303" s="109" t="n">
        <v>11.9</v>
      </c>
      <c r="AN303" s="109" t="n">
        <v>13.5</v>
      </c>
      <c r="AO303" s="110" t="n">
        <f aca="false">SUM(AC303:AN303)/12</f>
        <v>11.7</v>
      </c>
      <c r="BA303" s="1" t="n">
        <f aca="false">BA302+1</f>
        <v>1953</v>
      </c>
      <c r="BB303" s="111" t="n">
        <v>1953</v>
      </c>
      <c r="BC303" s="109" t="n">
        <v>14.3</v>
      </c>
      <c r="BD303" s="109" t="n">
        <v>14.7</v>
      </c>
      <c r="BE303" s="109" t="n">
        <v>14.1</v>
      </c>
      <c r="BF303" s="109" t="n">
        <v>11.7</v>
      </c>
      <c r="BG303" s="109" t="n">
        <v>7</v>
      </c>
      <c r="BH303" s="109" t="n">
        <v>7.4</v>
      </c>
      <c r="BI303" s="109" t="n">
        <v>4.9</v>
      </c>
      <c r="BJ303" s="109" t="n">
        <v>5.3</v>
      </c>
      <c r="BK303" s="109" t="n">
        <v>6</v>
      </c>
      <c r="BL303" s="109" t="n">
        <v>7.8</v>
      </c>
      <c r="BM303" s="109" t="n">
        <v>9.8</v>
      </c>
      <c r="BN303" s="109" t="n">
        <v>12</v>
      </c>
      <c r="BO303" s="110" t="n">
        <f aca="false">SUM(BC303:BN303)/12</f>
        <v>9.58333333333333</v>
      </c>
      <c r="CA303" s="1" t="n">
        <f aca="false">CA302+1</f>
        <v>1953</v>
      </c>
      <c r="CB303" s="111" t="n">
        <v>1953</v>
      </c>
      <c r="CC303" s="109" t="n">
        <v>15.8</v>
      </c>
      <c r="CD303" s="109" t="n">
        <v>14.6</v>
      </c>
      <c r="CE303" s="109" t="n">
        <v>14.4</v>
      </c>
      <c r="CF303" s="109" t="n">
        <v>12.2</v>
      </c>
      <c r="CG303" s="109" t="n">
        <v>9.7</v>
      </c>
      <c r="CH303" s="109" t="n">
        <v>8.5</v>
      </c>
      <c r="CI303" s="109" t="n">
        <v>7.4</v>
      </c>
      <c r="CJ303" s="109" t="n">
        <v>7.2</v>
      </c>
      <c r="CK303" s="109" t="n">
        <v>7.6</v>
      </c>
      <c r="CL303" s="109" t="n">
        <v>9.6</v>
      </c>
      <c r="CM303" s="109" t="n">
        <v>11</v>
      </c>
      <c r="CN303" s="109" t="n">
        <v>11.7</v>
      </c>
      <c r="CO303" s="110" t="n">
        <f aca="false">SUM(CC303:CN303)/12</f>
        <v>10.8083333333333</v>
      </c>
      <c r="DA303" s="1" t="n">
        <f aca="false">DA302+1</f>
        <v>1953</v>
      </c>
      <c r="DB303" s="111" t="n">
        <v>1953</v>
      </c>
      <c r="DC303" s="109" t="n">
        <v>12.7</v>
      </c>
      <c r="DD303" s="109" t="n">
        <v>12.9</v>
      </c>
      <c r="DE303" s="109" t="n">
        <v>11.5</v>
      </c>
      <c r="DF303" s="109" t="n">
        <v>10.3</v>
      </c>
      <c r="DG303" s="109" t="n">
        <v>4.9</v>
      </c>
      <c r="DH303" s="109" t="n">
        <v>6.2</v>
      </c>
      <c r="DI303" s="109" t="n">
        <v>4.5</v>
      </c>
      <c r="DJ303" s="109" t="n">
        <v>4.2</v>
      </c>
      <c r="DK303" s="109" t="n">
        <v>5.3</v>
      </c>
      <c r="DL303" s="109" t="n">
        <v>6.5</v>
      </c>
      <c r="DM303" s="109" t="n">
        <v>8.9</v>
      </c>
      <c r="DN303" s="109" t="n">
        <v>10.8</v>
      </c>
      <c r="DO303" s="110" t="n">
        <f aca="false">SUM(DC303:DN303)/12</f>
        <v>8.225</v>
      </c>
      <c r="EA303" s="1" t="n">
        <f aca="false">EA302+1</f>
        <v>1953</v>
      </c>
      <c r="EB303" s="113" t="s">
        <v>112</v>
      </c>
      <c r="EC303" s="109" t="n">
        <v>20.7</v>
      </c>
      <c r="ED303" s="109" t="n">
        <v>19.4</v>
      </c>
      <c r="EE303" s="109" t="n">
        <v>19.4</v>
      </c>
      <c r="EF303" s="109" t="n">
        <v>15.3</v>
      </c>
      <c r="EG303" s="109" t="n">
        <v>7.8</v>
      </c>
      <c r="EH303" s="109" t="n">
        <v>5.6</v>
      </c>
      <c r="EI303" s="109" t="n">
        <v>2.5</v>
      </c>
      <c r="EJ303" s="109" t="n">
        <v>5.2</v>
      </c>
      <c r="EK303" s="109" t="n">
        <v>9.4</v>
      </c>
      <c r="EL303" s="109" t="n">
        <v>12.4</v>
      </c>
      <c r="EM303" s="109" t="n">
        <v>15.3</v>
      </c>
      <c r="EN303" s="109" t="n">
        <v>19.5</v>
      </c>
      <c r="EO303" s="110" t="n">
        <f aca="false">SUM(EC303:EN303)/12</f>
        <v>12.7083333333333</v>
      </c>
      <c r="FA303" s="1" t="n">
        <f aca="false">FA302+1</f>
        <v>1953</v>
      </c>
      <c r="FB303" s="111" t="n">
        <v>1953</v>
      </c>
      <c r="FC303" s="109" t="n">
        <v>11.4</v>
      </c>
      <c r="FD303" s="109" t="n">
        <v>11.8</v>
      </c>
      <c r="FE303" s="109" t="n">
        <v>10.7</v>
      </c>
      <c r="FF303" s="109" t="n">
        <v>9.2</v>
      </c>
      <c r="FG303" s="109" t="n">
        <v>6.2</v>
      </c>
      <c r="FH303" s="109" t="n">
        <v>6</v>
      </c>
      <c r="FI303" s="109" t="n">
        <v>4.2</v>
      </c>
      <c r="FJ303" s="109" t="n">
        <v>4.8</v>
      </c>
      <c r="FK303" s="109" t="n">
        <v>4.7</v>
      </c>
      <c r="FL303" s="109" t="n">
        <v>5.7</v>
      </c>
      <c r="FM303" s="109" t="n">
        <v>7.1</v>
      </c>
      <c r="FN303" s="109" t="n">
        <v>8.8</v>
      </c>
      <c r="FO303" s="110" t="n">
        <f aca="false">SUM(FC303:FN303)/12</f>
        <v>7.55</v>
      </c>
      <c r="GA303" s="1" t="n">
        <f aca="false">GA302+1</f>
        <v>1953</v>
      </c>
      <c r="GB303" s="113" t="s">
        <v>112</v>
      </c>
      <c r="GC303" s="109" t="n">
        <v>9</v>
      </c>
      <c r="GD303" s="109" t="n">
        <v>10.7</v>
      </c>
      <c r="GE303" s="109" t="n">
        <v>8.5</v>
      </c>
      <c r="GF303" s="109" t="n">
        <v>8.3</v>
      </c>
      <c r="GG303" s="109" t="n">
        <v>6.7</v>
      </c>
      <c r="GH303" s="109" t="n">
        <v>5.8</v>
      </c>
      <c r="GI303" s="109" t="n">
        <v>4.6</v>
      </c>
      <c r="GJ303" s="109" t="n">
        <v>5.2</v>
      </c>
      <c r="GK303" s="109" t="n">
        <v>5.2</v>
      </c>
      <c r="GL303" s="109" t="n">
        <v>5.9</v>
      </c>
      <c r="GM303" s="109" t="n">
        <v>7.4</v>
      </c>
      <c r="GN303" s="109" t="n">
        <v>7.9</v>
      </c>
      <c r="GO303" s="110" t="n">
        <f aca="false">SUM(GC303:GN303)/12</f>
        <v>7.1</v>
      </c>
      <c r="HA303" s="1" t="n">
        <f aca="false">HA302+1</f>
        <v>1953</v>
      </c>
      <c r="HB303" s="113" t="s">
        <v>112</v>
      </c>
      <c r="HC303" s="109" t="n">
        <v>15.1</v>
      </c>
      <c r="HD303" s="109" t="n">
        <v>15.4</v>
      </c>
      <c r="HE303" s="109" t="n">
        <v>15.8</v>
      </c>
      <c r="HF303" s="109" t="n">
        <v>13.1</v>
      </c>
      <c r="HG303" s="109" t="n">
        <v>11</v>
      </c>
      <c r="HH303" s="109" t="n">
        <v>9.7</v>
      </c>
      <c r="HI303" s="109" t="n">
        <v>8.5</v>
      </c>
      <c r="HJ303" s="109" t="n">
        <v>8.2</v>
      </c>
      <c r="HK303" s="109" t="n">
        <v>8.7</v>
      </c>
      <c r="HL303" s="109" t="n">
        <v>10.6</v>
      </c>
      <c r="HM303" s="109" t="n">
        <v>11.5</v>
      </c>
      <c r="HN303" s="109" t="n">
        <v>13</v>
      </c>
      <c r="HO303" s="110" t="n">
        <f aca="false">SUM(HC303:HN303)/12</f>
        <v>11.7166666666667</v>
      </c>
      <c r="IA303" s="1" t="n">
        <f aca="false">IA302+1</f>
        <v>1953</v>
      </c>
      <c r="IB303" s="111" t="n">
        <v>1953</v>
      </c>
      <c r="IC303" s="109" t="n">
        <v>13.9</v>
      </c>
      <c r="ID303" s="109" t="n">
        <v>15.8</v>
      </c>
      <c r="IE303" s="109" t="n">
        <v>15.1</v>
      </c>
      <c r="IF303" s="109" t="n">
        <v>10.8</v>
      </c>
      <c r="IG303" s="109" t="n">
        <v>8.1</v>
      </c>
      <c r="IH303" s="109" t="n">
        <v>9.3</v>
      </c>
      <c r="II303" s="109" t="n">
        <v>7.3</v>
      </c>
      <c r="IJ303" s="109" t="n">
        <v>6.9</v>
      </c>
      <c r="IK303" s="109" t="n">
        <v>9.2</v>
      </c>
      <c r="IL303" s="109" t="n">
        <v>10.8</v>
      </c>
      <c r="IM303" s="109" t="n">
        <v>13.3</v>
      </c>
      <c r="IN303" s="109" t="n">
        <v>15.2</v>
      </c>
      <c r="IO303" s="110" t="n">
        <f aca="false">SUM(IC303:IN303)/12</f>
        <v>11.3083333333333</v>
      </c>
      <c r="JA303" s="1" t="n">
        <f aca="false">JA302+1</f>
        <v>1953</v>
      </c>
      <c r="JB303" s="113" t="s">
        <v>112</v>
      </c>
      <c r="JC303" s="109" t="n">
        <v>13.6</v>
      </c>
      <c r="JD303" s="109" t="n">
        <v>13.6</v>
      </c>
      <c r="JE303" s="109" t="n">
        <v>12.6</v>
      </c>
      <c r="JF303" s="109" t="n">
        <v>12</v>
      </c>
      <c r="JG303" s="109" t="n">
        <v>10.3</v>
      </c>
      <c r="JH303" s="109" t="n">
        <v>8.9</v>
      </c>
      <c r="JI303" s="109" t="n">
        <v>8.2</v>
      </c>
      <c r="JJ303" s="109" t="n">
        <v>8.3</v>
      </c>
      <c r="JK303" s="109" t="n">
        <v>8.5</v>
      </c>
      <c r="JL303" s="109" t="n">
        <v>9.8</v>
      </c>
      <c r="JM303" s="109" t="n">
        <v>10.4</v>
      </c>
      <c r="JN303" s="109" t="n">
        <v>11.9</v>
      </c>
      <c r="JO303" s="110" t="n">
        <f aca="false">SUM(JC303:JN303)/12</f>
        <v>10.675</v>
      </c>
      <c r="KA303" s="1" t="n">
        <f aca="false">KA302+1</f>
        <v>1953</v>
      </c>
      <c r="KB303" s="111" t="n">
        <v>1953</v>
      </c>
      <c r="KC303" s="109" t="n">
        <v>14.1</v>
      </c>
      <c r="KD303" s="109" t="n">
        <v>14.8</v>
      </c>
      <c r="KE303" s="109" t="n">
        <v>14.2</v>
      </c>
      <c r="KF303" s="109" t="n">
        <v>12.4</v>
      </c>
      <c r="KG303" s="109" t="n">
        <v>8.1</v>
      </c>
      <c r="KH303" s="109" t="n">
        <v>8.1</v>
      </c>
      <c r="KI303" s="109" t="n">
        <v>6.2</v>
      </c>
      <c r="KJ303" s="109" t="n">
        <v>5.9</v>
      </c>
      <c r="KK303" s="109" t="n">
        <v>6.7</v>
      </c>
      <c r="KL303" s="109" t="n">
        <v>8.6</v>
      </c>
      <c r="KM303" s="109" t="n">
        <v>10.2</v>
      </c>
      <c r="KN303" s="109" t="n">
        <v>12.7</v>
      </c>
      <c r="KO303" s="110" t="n">
        <f aca="false">SUM(KC303:KN303)/12</f>
        <v>10.1666666666667</v>
      </c>
      <c r="LA303" s="1" t="n">
        <f aca="false">LA302+1</f>
        <v>1953</v>
      </c>
      <c r="LB303" s="113" t="s">
        <v>112</v>
      </c>
      <c r="LC303" s="109" t="n">
        <v>13.8</v>
      </c>
      <c r="LD303" s="109" t="n">
        <v>14.3</v>
      </c>
      <c r="LE303" s="109" t="n">
        <v>12.9</v>
      </c>
      <c r="LF303" s="109" t="n">
        <v>11.7</v>
      </c>
      <c r="LG303" s="109" t="n">
        <v>6.2</v>
      </c>
      <c r="LH303" s="109" t="n">
        <v>7.5</v>
      </c>
      <c r="LI303" s="109" t="n">
        <v>5</v>
      </c>
      <c r="LJ303" s="109" t="n">
        <v>5.7</v>
      </c>
      <c r="LK303" s="109" t="n">
        <v>6.4</v>
      </c>
      <c r="LL303" s="109" t="n">
        <v>7.6</v>
      </c>
      <c r="LM303" s="109" t="n">
        <v>10</v>
      </c>
      <c r="LN303" s="109" t="n">
        <v>12.8</v>
      </c>
      <c r="LO303" s="110" t="n">
        <f aca="false">SUM(LC303:LN303)/12</f>
        <v>9.49166666666667</v>
      </c>
      <c r="MA303" s="1" t="n">
        <f aca="false">MA302+1</f>
        <v>1953</v>
      </c>
      <c r="MB303" s="111" t="n">
        <v>1953</v>
      </c>
      <c r="MC303" s="109" t="n">
        <v>13.2</v>
      </c>
      <c r="MD303" s="109" t="n">
        <v>12.7</v>
      </c>
      <c r="ME303" s="109" t="n">
        <v>11.2</v>
      </c>
      <c r="MF303" s="109" t="n">
        <v>10.6</v>
      </c>
      <c r="MG303" s="109" t="n">
        <v>7.5</v>
      </c>
      <c r="MH303" s="109" t="n">
        <v>6.8</v>
      </c>
      <c r="MI303" s="109" t="n">
        <v>5.4</v>
      </c>
      <c r="MJ303" s="109" t="n">
        <v>6.3</v>
      </c>
      <c r="MK303" s="109" t="n">
        <v>6.1</v>
      </c>
      <c r="ML303" s="109" t="n">
        <v>7.5</v>
      </c>
      <c r="MM303" s="109" t="n">
        <v>8.9</v>
      </c>
      <c r="MN303" s="109" t="n">
        <v>11.4</v>
      </c>
      <c r="MO303" s="110" t="n">
        <f aca="false">SUM(MC303:MN303)/12</f>
        <v>8.96666666666667</v>
      </c>
      <c r="NA303" s="1" t="n">
        <f aca="false">NA302+1</f>
        <v>1953</v>
      </c>
      <c r="NB303" s="113" t="s">
        <v>112</v>
      </c>
      <c r="NC303" s="109" t="n">
        <v>17.5</v>
      </c>
      <c r="ND303" s="109" t="n">
        <v>16.8</v>
      </c>
      <c r="NE303" s="109" t="n">
        <v>17.5</v>
      </c>
      <c r="NF303" s="109" t="n">
        <v>12.8</v>
      </c>
      <c r="NG303" s="109" t="n">
        <v>6.5</v>
      </c>
      <c r="NH303" s="109" t="n">
        <v>6.1</v>
      </c>
      <c r="NI303" s="109" t="n">
        <v>2.5</v>
      </c>
      <c r="NJ303" s="109" t="n">
        <v>5</v>
      </c>
      <c r="NK303" s="109" t="n">
        <v>7.4</v>
      </c>
      <c r="NL303" s="109" t="n">
        <v>11.3</v>
      </c>
      <c r="NM303" s="109" t="n">
        <v>13.3</v>
      </c>
      <c r="NN303" s="109" t="n">
        <v>17.7</v>
      </c>
      <c r="NO303" s="110" t="n">
        <f aca="false">SUM(NC303:NN303)/12</f>
        <v>11.2</v>
      </c>
      <c r="ON303" s="39" t="n">
        <f aca="false">(FO303+GO303+MO303)/3</f>
        <v>7.87222222222222</v>
      </c>
      <c r="OO303" s="40" t="n">
        <f aca="false">(AO303+BO303+EO303+HO303+JO303)/5</f>
        <v>11.2766666666667</v>
      </c>
      <c r="OP303" s="41" t="n">
        <f aca="false">(FO303+GO303+MO303+AO303+BO303+EO303+HO303+JO303)/8</f>
        <v>10</v>
      </c>
      <c r="PA303" s="114"/>
      <c r="PB303" s="115"/>
      <c r="PN303" s="28" t="n">
        <f aca="false">MAX(FC303:FN303,GC303:GN303,MC303:MN303)</f>
        <v>13.2</v>
      </c>
      <c r="PO303" s="29" t="n">
        <f aca="false">MIN(FC303:FN303,GC303:GN303,MC303:MN303)</f>
        <v>4.2</v>
      </c>
      <c r="PP303" s="30" t="n">
        <f aca="false">MAX(AC303:AN303,BC303:BN303,EC303:EN303,HC303:HN303,JC303:JN303)</f>
        <v>20.7</v>
      </c>
      <c r="PQ303" s="31" t="n">
        <f aca="false">MIN(AC303:AN303,BC303:BN303,EC303:EN303,HC303:HN303,JC303:JN303)</f>
        <v>2.5</v>
      </c>
      <c r="QU303" s="116" t="n">
        <f aca="false">AVERAGE(AH303,AI303,AJ303,BH303,BI303,BJ303,CH303,CI303,CJ303,DH303,DI303,DJ303,EH303,EI303,EJ303,FH303,FI303,FJ303,GH303,GI303,GJ303,HH303,HI303,HJ303,IH303,II303,IJ303,JH303,JI303,JJ303,KH303,KI303,KJ303,LH303,LI303,LJ303,MH303,MI303,MJ303,NH303,NI303,NJ303)</f>
        <v>6.42142857142857</v>
      </c>
      <c r="QV303" s="117" t="n">
        <f aca="false">AVERAGE(AC303,AD303,AN303,BC303,BD303,BN303,CC303,CD303,CN303,DC303,DD303,DN303,EC303,ED303,EN303,FC303,FD303,FN303,GC303,GD303,GN303,HC303,HD303,HN303,IC303,ID303,IN303,JC303,JD303,JN303,KC303,KD303,KN303,LC303,LD303,LN303,MC303,MD303,MN303,NC303,ND303,NN303,)</f>
        <v>13.5697674418605</v>
      </c>
      <c r="QW303" s="116" t="n">
        <f aca="false">AVERAGE(QU293:QU303)</f>
        <v>6.14185408087847</v>
      </c>
      <c r="QX303" s="118" t="n">
        <f aca="false">AVERAGE(QV293:QV303)</f>
        <v>13.8948907681466</v>
      </c>
    </row>
    <row r="304" customFormat="false" ht="12.9" hidden="false" customHeight="false" outlineLevel="0" collapsed="false">
      <c r="A304" s="101"/>
      <c r="B304" s="102" t="n">
        <f aca="false">AVERAGE(AO304,BO304,CO304,DO304,EO304,FO304,GO304,HO304,IO304,JO304,KO304,LO304,MO304,NO304)</f>
        <v>10.0234126984127</v>
      </c>
      <c r="C304" s="103" t="n">
        <f aca="false">AVERAGE(B300:B304)</f>
        <v>10.1913293650794</v>
      </c>
      <c r="D304" s="104" t="n">
        <f aca="false">AVERAGE(B295:B304)</f>
        <v>10.1091170634921</v>
      </c>
      <c r="E304" s="102" t="n">
        <f aca="false">AVERAGE(B285:B304)</f>
        <v>10.2405357142857</v>
      </c>
      <c r="F304" s="105" t="n">
        <f aca="false">AVERAGE(B255:B304)</f>
        <v>10.2555416296666</v>
      </c>
      <c r="G304" s="3" t="n">
        <f aca="false">MAX(AC304:AN304,BC304:BN304,CC304:CN304,DC304:DN304,EC304:EN304,FC304:FN304,GC304:GN304,HC304:HN304,IC304:IN304,JC304:JN304,KC304:KN304,LC304:LN304,MC304:MN304,NC304:NN304)</f>
        <v>20.9</v>
      </c>
      <c r="H304" s="106" t="n">
        <f aca="false">MEDIAN(AC304:AN304,BC304:BN304,CC304:CN304,DC304:DN304,EC304:EN304,FC304:FN304,GC304:GN304,HC304:HN304,IC304:IN304,JC304:JN304,KC304:KN304,LC304:LN304,MC304:MN304,NC304:NN304)</f>
        <v>9.9</v>
      </c>
      <c r="I304" s="5" t="n">
        <f aca="false">MIN(AC304:AN304,BC304:BN304,CC304:CN304,DC304:DN304,EC304:EN304,FC304:FN304,GC304:GN304,HC304:HN304,IC304:IN304,JC304:JN304,KC304:KN304,LC304:LN304,MC304:MN304,NC304:NN304)</f>
        <v>2.4</v>
      </c>
      <c r="J304" s="107" t="n">
        <f aca="false">(G304+I304)/2</f>
        <v>11.65</v>
      </c>
      <c r="AA304" s="1" t="n">
        <f aca="false">AA303+1</f>
        <v>36</v>
      </c>
      <c r="AB304" s="108" t="n">
        <v>1954</v>
      </c>
      <c r="AC304" s="109" t="n">
        <v>17</v>
      </c>
      <c r="AD304" s="109" t="n">
        <v>13.5</v>
      </c>
      <c r="AE304" s="109" t="n">
        <v>13.1</v>
      </c>
      <c r="AF304" s="109" t="n">
        <v>13.8</v>
      </c>
      <c r="AG304" s="109" t="n">
        <v>11.2</v>
      </c>
      <c r="AH304" s="109" t="n">
        <v>8.6</v>
      </c>
      <c r="AI304" s="109" t="n">
        <v>7.2</v>
      </c>
      <c r="AJ304" s="109" t="n">
        <v>7.8</v>
      </c>
      <c r="AK304" s="109" t="n">
        <v>9.9</v>
      </c>
      <c r="AL304" s="109" t="n">
        <v>11.7</v>
      </c>
      <c r="AM304" s="109" t="n">
        <v>12.6</v>
      </c>
      <c r="AN304" s="109" t="n">
        <v>15.7</v>
      </c>
      <c r="AO304" s="110" t="n">
        <f aca="false">SUM(AC304:AN304)/12</f>
        <v>11.8416666666667</v>
      </c>
      <c r="BA304" s="1" t="n">
        <f aca="false">BA303+1</f>
        <v>1954</v>
      </c>
      <c r="BB304" s="111" t="n">
        <v>1954</v>
      </c>
      <c r="BC304" s="109" t="n">
        <v>14.9</v>
      </c>
      <c r="BD304" s="109" t="n">
        <v>11</v>
      </c>
      <c r="BE304" s="109" t="n">
        <v>10.8</v>
      </c>
      <c r="BF304" s="109" t="n">
        <v>11.6</v>
      </c>
      <c r="BG304" s="109" t="n">
        <v>8.2</v>
      </c>
      <c r="BH304" s="109" t="n">
        <v>5.8</v>
      </c>
      <c r="BI304" s="109" t="n">
        <v>5.3</v>
      </c>
      <c r="BJ304" s="109" t="n">
        <v>5.6</v>
      </c>
      <c r="BK304" s="109" t="n">
        <v>6.4</v>
      </c>
      <c r="BL304" s="109" t="n">
        <v>9.4</v>
      </c>
      <c r="BM304" s="109" t="n">
        <v>11.2</v>
      </c>
      <c r="BN304" s="109" t="n">
        <v>13.8</v>
      </c>
      <c r="BO304" s="110" t="n">
        <f aca="false">SUM(BC304:BN304)/12</f>
        <v>9.5</v>
      </c>
      <c r="CA304" s="1" t="n">
        <f aca="false">CA303+1</f>
        <v>1954</v>
      </c>
      <c r="CB304" s="111" t="n">
        <v>1954</v>
      </c>
      <c r="CC304" s="120" t="n">
        <f aca="false">(CC301+CC302+CC303+CC305+CC306+CC307)/6</f>
        <v>14.3333333333333</v>
      </c>
      <c r="CD304" s="109" t="n">
        <v>12.9</v>
      </c>
      <c r="CE304" s="109" t="n">
        <v>11.9</v>
      </c>
      <c r="CF304" s="109" t="n">
        <v>12.2</v>
      </c>
      <c r="CG304" s="109" t="n">
        <v>10.7</v>
      </c>
      <c r="CH304" s="109" t="n">
        <v>8.7</v>
      </c>
      <c r="CI304" s="109" t="n">
        <v>7.4</v>
      </c>
      <c r="CJ304" s="109" t="n">
        <v>7.4</v>
      </c>
      <c r="CK304" s="109" t="n">
        <v>8.4</v>
      </c>
      <c r="CL304" s="109" t="n">
        <v>9.4</v>
      </c>
      <c r="CM304" s="109" t="n">
        <v>11.1</v>
      </c>
      <c r="CN304" s="109" t="n">
        <v>13.8</v>
      </c>
      <c r="CO304" s="110" t="n">
        <f aca="false">SUM(CC304:CN304)/12</f>
        <v>10.6861111111111</v>
      </c>
      <c r="DA304" s="1" t="n">
        <f aca="false">DA303+1</f>
        <v>1954</v>
      </c>
      <c r="DB304" s="111" t="n">
        <v>1954</v>
      </c>
      <c r="DC304" s="109" t="n">
        <v>14.1</v>
      </c>
      <c r="DD304" s="109" t="n">
        <v>10</v>
      </c>
      <c r="DE304" s="109" t="n">
        <v>8.7</v>
      </c>
      <c r="DF304" s="109" t="n">
        <v>10.8</v>
      </c>
      <c r="DG304" s="109" t="n">
        <v>6.9</v>
      </c>
      <c r="DH304" s="109" t="n">
        <v>4.8</v>
      </c>
      <c r="DI304" s="109" t="n">
        <v>3.6</v>
      </c>
      <c r="DJ304" s="109" t="n">
        <v>3.9</v>
      </c>
      <c r="DK304" s="109" t="n">
        <v>4.4</v>
      </c>
      <c r="DL304" s="109" t="n">
        <v>7.9</v>
      </c>
      <c r="DM304" s="109" t="n">
        <v>9.2</v>
      </c>
      <c r="DN304" s="109" t="n">
        <v>12.9</v>
      </c>
      <c r="DO304" s="110" t="n">
        <f aca="false">SUM(DC304:DN304)/12</f>
        <v>8.1</v>
      </c>
      <c r="EA304" s="1" t="n">
        <f aca="false">EA303+1</f>
        <v>1954</v>
      </c>
      <c r="EB304" s="113" t="s">
        <v>113</v>
      </c>
      <c r="EC304" s="109" t="n">
        <v>20.9</v>
      </c>
      <c r="ED304" s="109" t="n">
        <v>17.9</v>
      </c>
      <c r="EE304" s="109" t="n">
        <v>14.9</v>
      </c>
      <c r="EF304" s="109" t="n">
        <v>14.2</v>
      </c>
      <c r="EG304" s="109" t="n">
        <v>9</v>
      </c>
      <c r="EH304" s="109" t="n">
        <v>5.8</v>
      </c>
      <c r="EI304" s="109" t="n">
        <v>4.6</v>
      </c>
      <c r="EJ304" s="109" t="n">
        <v>5.9</v>
      </c>
      <c r="EK304" s="109" t="n">
        <v>8.1</v>
      </c>
      <c r="EL304" s="109" t="n">
        <v>14</v>
      </c>
      <c r="EM304" s="109" t="n">
        <v>16.4</v>
      </c>
      <c r="EN304" s="109" t="n">
        <v>19.7</v>
      </c>
      <c r="EO304" s="110" t="n">
        <f aca="false">SUM(EC304:EN304)/12</f>
        <v>12.6166666666667</v>
      </c>
      <c r="FA304" s="1" t="n">
        <f aca="false">FA303+1</f>
        <v>1954</v>
      </c>
      <c r="FB304" s="111" t="n">
        <v>1954</v>
      </c>
      <c r="FC304" s="109" t="n">
        <v>12.7</v>
      </c>
      <c r="FD304" s="109" t="n">
        <v>9.3</v>
      </c>
      <c r="FE304" s="109" t="n">
        <v>7.4</v>
      </c>
      <c r="FF304" s="109" t="n">
        <v>8.7</v>
      </c>
      <c r="FG304" s="109" t="n">
        <v>7.2</v>
      </c>
      <c r="FH304" s="109" t="n">
        <v>5.7</v>
      </c>
      <c r="FI304" s="109" t="n">
        <v>4.1</v>
      </c>
      <c r="FJ304" s="109" t="n">
        <v>4.2</v>
      </c>
      <c r="FK304" s="109" t="n">
        <v>4.6</v>
      </c>
      <c r="FL304" s="109" t="n">
        <v>6.8</v>
      </c>
      <c r="FM304" s="109" t="n">
        <v>7.3</v>
      </c>
      <c r="FN304" s="109" t="n">
        <v>10.3</v>
      </c>
      <c r="FO304" s="110" t="n">
        <f aca="false">SUM(FC304:FN304)/12</f>
        <v>7.35833333333333</v>
      </c>
      <c r="GA304" s="1" t="n">
        <f aca="false">GA303+1</f>
        <v>1954</v>
      </c>
      <c r="GB304" s="113" t="s">
        <v>113</v>
      </c>
      <c r="GC304" s="109" t="n">
        <v>11.7</v>
      </c>
      <c r="GD304" s="109" t="n">
        <v>9.9</v>
      </c>
      <c r="GE304" s="109" t="n">
        <v>7.1</v>
      </c>
      <c r="GF304" s="109" t="n">
        <v>7.7</v>
      </c>
      <c r="GG304" s="109" t="n">
        <v>6.9</v>
      </c>
      <c r="GH304" s="109" t="n">
        <v>5.9</v>
      </c>
      <c r="GI304" s="109" t="n">
        <v>3.6</v>
      </c>
      <c r="GJ304" s="109" t="n">
        <v>4.7</v>
      </c>
      <c r="GK304" s="109" t="n">
        <v>3.9</v>
      </c>
      <c r="GL304" s="109" t="n">
        <v>7.1</v>
      </c>
      <c r="GM304" s="109" t="n">
        <v>6.8</v>
      </c>
      <c r="GN304" s="109" t="n">
        <v>10</v>
      </c>
      <c r="GO304" s="110" t="n">
        <f aca="false">SUM(GC304:GN304)/12</f>
        <v>7.10833333333333</v>
      </c>
      <c r="HA304" s="1" t="n">
        <f aca="false">HA303+1</f>
        <v>1954</v>
      </c>
      <c r="HB304" s="113" t="s">
        <v>113</v>
      </c>
      <c r="HC304" s="109" t="n">
        <v>15.9</v>
      </c>
      <c r="HD304" s="109" t="n">
        <v>14.1</v>
      </c>
      <c r="HE304" s="109" t="n">
        <v>12.9</v>
      </c>
      <c r="HF304" s="109" t="n">
        <v>12.7</v>
      </c>
      <c r="HG304" s="109" t="n">
        <v>11.2</v>
      </c>
      <c r="HH304" s="109" t="n">
        <v>9.4</v>
      </c>
      <c r="HI304" s="109" t="n">
        <v>8.6</v>
      </c>
      <c r="HJ304" s="109" t="n">
        <v>8</v>
      </c>
      <c r="HK304" s="109" t="n">
        <v>9.2</v>
      </c>
      <c r="HL304" s="109" t="n">
        <v>11</v>
      </c>
      <c r="HM304" s="109" t="n">
        <v>11.5</v>
      </c>
      <c r="HN304" s="109" t="n">
        <v>15.1</v>
      </c>
      <c r="HO304" s="110" t="n">
        <f aca="false">SUM(HC304:HN304)/12</f>
        <v>11.6333333333333</v>
      </c>
      <c r="IA304" s="1" t="n">
        <f aca="false">IA303+1</f>
        <v>1954</v>
      </c>
      <c r="IB304" s="111" t="n">
        <v>1954</v>
      </c>
      <c r="IC304" s="109" t="n">
        <v>17.8</v>
      </c>
      <c r="ID304" s="109" t="n">
        <v>13.5</v>
      </c>
      <c r="IE304" s="109" t="n">
        <v>12.9</v>
      </c>
      <c r="IF304" s="109" t="n">
        <v>13.7</v>
      </c>
      <c r="IG304" s="109" t="n">
        <v>10.3</v>
      </c>
      <c r="IH304" s="109" t="n">
        <v>8.2</v>
      </c>
      <c r="II304" s="109" t="n">
        <v>7.3</v>
      </c>
      <c r="IJ304" s="109" t="n">
        <v>7.3</v>
      </c>
      <c r="IK304" s="109" t="n">
        <v>9.3</v>
      </c>
      <c r="IL304" s="109" t="n">
        <v>12.1</v>
      </c>
      <c r="IM304" s="109" t="n">
        <v>12.9</v>
      </c>
      <c r="IN304" s="109" t="n">
        <v>17.2</v>
      </c>
      <c r="IO304" s="110" t="n">
        <f aca="false">SUM(IC304:IN304)/12</f>
        <v>11.875</v>
      </c>
      <c r="JA304" s="1" t="n">
        <f aca="false">JA303+1</f>
        <v>1954</v>
      </c>
      <c r="JB304" s="113" t="s">
        <v>113</v>
      </c>
      <c r="JC304" s="109" t="n">
        <v>13.8</v>
      </c>
      <c r="JD304" s="109" t="n">
        <v>12</v>
      </c>
      <c r="JE304" s="109" t="n">
        <v>11.5</v>
      </c>
      <c r="JF304" s="109" t="n">
        <v>11.7</v>
      </c>
      <c r="JG304" s="109" t="n">
        <v>10.9</v>
      </c>
      <c r="JH304" s="109" t="n">
        <v>8.9</v>
      </c>
      <c r="JI304" s="109" t="n">
        <v>8</v>
      </c>
      <c r="JJ304" s="109" t="n">
        <v>8.9</v>
      </c>
      <c r="JK304" s="109" t="n">
        <v>8</v>
      </c>
      <c r="JL304" s="109" t="n">
        <v>10.1</v>
      </c>
      <c r="JM304" s="109" t="n">
        <v>10.9</v>
      </c>
      <c r="JN304" s="109" t="n">
        <v>14</v>
      </c>
      <c r="JO304" s="110" t="n">
        <f aca="false">SUM(JC304:JN304)/12</f>
        <v>10.725</v>
      </c>
      <c r="KA304" s="1" t="n">
        <f aca="false">KA303+1</f>
        <v>1954</v>
      </c>
      <c r="KB304" s="111" t="n">
        <v>1954</v>
      </c>
      <c r="KC304" s="109" t="n">
        <v>15.7</v>
      </c>
      <c r="KD304" s="109" t="n">
        <v>11.2</v>
      </c>
      <c r="KE304" s="109" t="n">
        <v>11</v>
      </c>
      <c r="KF304" s="109" t="n">
        <v>12.3</v>
      </c>
      <c r="KG304" s="109" t="n">
        <v>9.1</v>
      </c>
      <c r="KH304" s="109" t="n">
        <v>6.8</v>
      </c>
      <c r="KI304" s="109" t="n">
        <v>5.1</v>
      </c>
      <c r="KJ304" s="109" t="n">
        <v>5.2</v>
      </c>
      <c r="KK304" s="109" t="n">
        <v>6.7</v>
      </c>
      <c r="KL304" s="109" t="n">
        <v>9.6</v>
      </c>
      <c r="KM304" s="109" t="n">
        <v>10.9</v>
      </c>
      <c r="KN304" s="109" t="n">
        <v>14.1</v>
      </c>
      <c r="KO304" s="110" t="n">
        <f aca="false">SUM(KC304:KN304)/12</f>
        <v>9.80833333333333</v>
      </c>
      <c r="LA304" s="1" t="n">
        <f aca="false">LA303+1</f>
        <v>1954</v>
      </c>
      <c r="LB304" s="113" t="s">
        <v>113</v>
      </c>
      <c r="LC304" s="109" t="n">
        <v>14.7</v>
      </c>
      <c r="LD304" s="109" t="n">
        <v>11.7</v>
      </c>
      <c r="LE304" s="109" t="n">
        <v>10.4</v>
      </c>
      <c r="LF304" s="109" t="n">
        <v>8.5</v>
      </c>
      <c r="LG304" s="109" t="n">
        <v>8.3</v>
      </c>
      <c r="LH304" s="109" t="n">
        <v>6.2</v>
      </c>
      <c r="LI304" s="109" t="n">
        <v>4.7</v>
      </c>
      <c r="LJ304" s="109" t="n">
        <v>4.7</v>
      </c>
      <c r="LK304" s="109" t="n">
        <v>6</v>
      </c>
      <c r="LL304" s="109" t="n">
        <v>9.9</v>
      </c>
      <c r="LM304" s="109" t="n">
        <v>10.5</v>
      </c>
      <c r="LN304" s="109" t="n">
        <v>14.1</v>
      </c>
      <c r="LO304" s="110" t="n">
        <f aca="false">SUM(LC304:LN304)/12</f>
        <v>9.14166666666667</v>
      </c>
      <c r="MA304" s="1" t="n">
        <f aca="false">MA303+1</f>
        <v>1954</v>
      </c>
      <c r="MB304" s="111" t="n">
        <v>1954</v>
      </c>
      <c r="MC304" s="109" t="n">
        <v>14.4</v>
      </c>
      <c r="MD304" s="109" t="n">
        <v>11.2</v>
      </c>
      <c r="ME304" s="109" t="n">
        <v>9.4</v>
      </c>
      <c r="MF304" s="109" t="n">
        <v>10.3</v>
      </c>
      <c r="MG304" s="109" t="n">
        <v>8.2</v>
      </c>
      <c r="MH304" s="109" t="n">
        <v>6.6</v>
      </c>
      <c r="MI304" s="109" t="n">
        <v>5.2</v>
      </c>
      <c r="MJ304" s="109" t="n">
        <v>6</v>
      </c>
      <c r="MK304" s="109" t="n">
        <v>6.1</v>
      </c>
      <c r="ML304" s="109" t="n">
        <v>8.5</v>
      </c>
      <c r="MM304" s="109" t="n">
        <v>9.5</v>
      </c>
      <c r="MN304" s="109" t="n">
        <v>13</v>
      </c>
      <c r="MO304" s="110" t="n">
        <f aca="false">SUM(MC304:MN304)/12</f>
        <v>9.03333333333333</v>
      </c>
      <c r="NA304" s="1" t="n">
        <f aca="false">NA303+1</f>
        <v>1954</v>
      </c>
      <c r="NB304" s="113" t="s">
        <v>113</v>
      </c>
      <c r="NC304" s="109" t="n">
        <v>18.3</v>
      </c>
      <c r="ND304" s="109" t="n">
        <v>14.3</v>
      </c>
      <c r="NE304" s="109" t="n">
        <v>13.2</v>
      </c>
      <c r="NF304" s="109" t="n">
        <v>12.1</v>
      </c>
      <c r="NG304" s="109" t="n">
        <v>8.5</v>
      </c>
      <c r="NH304" s="109" t="n">
        <v>6</v>
      </c>
      <c r="NI304" s="109" t="n">
        <v>2.4</v>
      </c>
      <c r="NJ304" s="109" t="n">
        <v>3.9</v>
      </c>
      <c r="NK304" s="109" t="n">
        <v>7.5</v>
      </c>
      <c r="NL304" s="109" t="n">
        <v>12.4</v>
      </c>
      <c r="NM304" s="109" t="n">
        <v>14.3</v>
      </c>
      <c r="NN304" s="109" t="n">
        <v>17.9</v>
      </c>
      <c r="NO304" s="110" t="n">
        <f aca="false">SUM(NC304:NN304)/12</f>
        <v>10.9</v>
      </c>
      <c r="ON304" s="39" t="n">
        <f aca="false">(FO304+GO304+MO304)/3</f>
        <v>7.83333333333333</v>
      </c>
      <c r="OO304" s="40" t="n">
        <f aca="false">(AO304+BO304+EO304+HO304+JO304)/5</f>
        <v>11.2633333333333</v>
      </c>
      <c r="OP304" s="41" t="n">
        <f aca="false">(FO304+GO304+MO304+AO304+BO304+EO304+HO304+JO304)/8</f>
        <v>9.97708333333333</v>
      </c>
      <c r="PA304" s="114"/>
      <c r="PB304" s="115"/>
      <c r="PN304" s="28" t="n">
        <f aca="false">MAX(FC304:FN304,GC304:GN304,MC304:MN304)</f>
        <v>14.4</v>
      </c>
      <c r="PO304" s="29" t="n">
        <f aca="false">MIN(FC304:FN304,GC304:GN304,MC304:MN304)</f>
        <v>3.6</v>
      </c>
      <c r="PP304" s="30" t="n">
        <f aca="false">MAX(AC304:AN304,BC304:BN304,EC304:EN304,HC304:HN304,JC304:JN304)</f>
        <v>20.9</v>
      </c>
      <c r="PQ304" s="31" t="n">
        <f aca="false">MIN(AC304:AN304,BC304:BN304,EC304:EN304,HC304:HN304,JC304:JN304)</f>
        <v>4.6</v>
      </c>
      <c r="QU304" s="116" t="n">
        <f aca="false">AVERAGE(AH304,AI304,AJ304,BH304,BI304,BJ304,CH304,CI304,CJ304,DH304,DI304,DJ304,EH304,EI304,EJ304,FH304,FI304,FJ304,GH304,GI304,GJ304,HH304,HI304,HJ304,IH304,II304,IJ304,JH304,JI304,JJ304,KH304,KI304,KJ304,LH304,LI304,LJ304,MH304,MI304,MJ304,NH304,NI304,NJ304)</f>
        <v>6.14285714285714</v>
      </c>
      <c r="QV304" s="117" t="n">
        <f aca="false">AVERAGE(AC304,AD304,AN304,BC304,BD304,BN304,CC304,CD304,CN304,DC304,DD304,DN304,EC304,ED304,EN304,FC304,FD304,FN304,GC304,GD304,GN304,HC304,HD304,HN304,IC304,ID304,IN304,JC304,JD304,JN304,KC304,KD304,KN304,LC304,LD304,LN304,MC304,MD304,MN304,NC304,ND304,NN304,)</f>
        <v>13.7286821705426</v>
      </c>
      <c r="QW304" s="116" t="n">
        <f aca="false">AVERAGE(QU294:QU304)</f>
        <v>6.18644282546722</v>
      </c>
      <c r="QX304" s="118" t="n">
        <f aca="false">AVERAGE(QV294:QV304)</f>
        <v>13.8979210711769</v>
      </c>
    </row>
    <row r="305" customFormat="false" ht="12.9" hidden="false" customHeight="false" outlineLevel="0" collapsed="false">
      <c r="A305" s="101" t="n">
        <f aca="false">A300+5</f>
        <v>1955</v>
      </c>
      <c r="B305" s="102" t="n">
        <f aca="false">AVERAGE(AO305,BO305,CO305,DO305,EO305,FO305,GO305,HO305,IO305,JO305,KO305,LO305,MO305,NO305)</f>
        <v>10.5214285714286</v>
      </c>
      <c r="C305" s="103" t="n">
        <f aca="false">AVERAGE(B301:B305)</f>
        <v>10.2301388888889</v>
      </c>
      <c r="D305" s="104" t="n">
        <f aca="false">AVERAGE(B296:B305)</f>
        <v>10.1520932539683</v>
      </c>
      <c r="E305" s="102" t="n">
        <f aca="false">AVERAGE(B286:B305)</f>
        <v>10.249255952381</v>
      </c>
      <c r="F305" s="105" t="n">
        <f aca="false">AVERAGE(B256:B305)</f>
        <v>10.2719077010952</v>
      </c>
      <c r="G305" s="3" t="n">
        <f aca="false">MAX(AC305:AN305,BC305:BN305,CC305:CN305,DC305:DN305,EC305:EN305,FC305:FN305,GC305:GN305,HC305:HN305,IC305:IN305,JC305:JN305,KC305:KN305,LC305:LN305,MC305:MN305,NC305:NN305)</f>
        <v>22.2</v>
      </c>
      <c r="H305" s="106" t="n">
        <f aca="false">MEDIAN(AC305:AN305,BC305:BN305,CC305:CN305,DC305:DN305,EC305:EN305,FC305:FN305,GC305:GN305,HC305:HN305,IC305:IN305,JC305:JN305,KC305:KN305,LC305:LN305,MC305:MN305,NC305:NN305)</f>
        <v>9.6</v>
      </c>
      <c r="I305" s="5" t="n">
        <f aca="false">MIN(AC305:AN305,BC305:BN305,CC305:CN305,DC305:DN305,EC305:EN305,FC305:FN305,GC305:GN305,HC305:HN305,IC305:IN305,JC305:JN305,KC305:KN305,LC305:LN305,MC305:MN305,NC305:NN305)</f>
        <v>4.2</v>
      </c>
      <c r="J305" s="107" t="n">
        <f aca="false">(G305+I305)/2</f>
        <v>13.2</v>
      </c>
      <c r="AA305" s="1" t="n">
        <f aca="false">AA304+1</f>
        <v>37</v>
      </c>
      <c r="AB305" s="108" t="n">
        <v>1955</v>
      </c>
      <c r="AC305" s="109" t="n">
        <v>17.9</v>
      </c>
      <c r="AD305" s="109" t="n">
        <v>18</v>
      </c>
      <c r="AE305" s="109" t="n">
        <v>15.3</v>
      </c>
      <c r="AF305" s="109" t="n">
        <v>12.4</v>
      </c>
      <c r="AG305" s="109" t="n">
        <v>9.3</v>
      </c>
      <c r="AH305" s="109" t="n">
        <v>9.5</v>
      </c>
      <c r="AI305" s="109" t="n">
        <v>7.9</v>
      </c>
      <c r="AJ305" s="109" t="n">
        <v>8.7</v>
      </c>
      <c r="AK305" s="109" t="n">
        <v>10.3</v>
      </c>
      <c r="AL305" s="109" t="n">
        <v>11.3</v>
      </c>
      <c r="AM305" s="109" t="n">
        <v>12</v>
      </c>
      <c r="AN305" s="109" t="n">
        <v>14</v>
      </c>
      <c r="AO305" s="110" t="n">
        <f aca="false">SUM(AC305:AN305)/12</f>
        <v>12.2166666666667</v>
      </c>
      <c r="AQ305" s="112"/>
      <c r="AR305" s="119"/>
      <c r="AS305" s="109"/>
      <c r="AT305" s="109"/>
      <c r="AU305" s="109"/>
      <c r="AV305" s="109"/>
      <c r="AW305" s="109"/>
      <c r="AX305" s="109"/>
      <c r="AY305" s="109"/>
      <c r="AZ305" s="109"/>
      <c r="BA305" s="1" t="n">
        <f aca="false">BA304+1</f>
        <v>1955</v>
      </c>
      <c r="BB305" s="111" t="n">
        <v>1955</v>
      </c>
      <c r="BC305" s="109" t="n">
        <v>15.9</v>
      </c>
      <c r="BD305" s="109" t="n">
        <v>16.3</v>
      </c>
      <c r="BE305" s="109" t="n">
        <v>13.3</v>
      </c>
      <c r="BF305" s="109" t="n">
        <v>8.9</v>
      </c>
      <c r="BG305" s="109" t="n">
        <v>7.6</v>
      </c>
      <c r="BH305" s="109" t="n">
        <v>7.2</v>
      </c>
      <c r="BI305" s="109" t="n">
        <v>5.9</v>
      </c>
      <c r="BJ305" s="109" t="n">
        <v>7.1</v>
      </c>
      <c r="BK305" s="109" t="n">
        <v>7.7</v>
      </c>
      <c r="BL305" s="109" t="n">
        <v>9.3</v>
      </c>
      <c r="BM305" s="109" t="n">
        <v>9.5</v>
      </c>
      <c r="BN305" s="109" t="n">
        <v>11.9</v>
      </c>
      <c r="BO305" s="110" t="n">
        <f aca="false">SUM(BC305:BN305)/12</f>
        <v>10.05</v>
      </c>
      <c r="CA305" s="1" t="n">
        <f aca="false">CA304+1</f>
        <v>1955</v>
      </c>
      <c r="CB305" s="111" t="n">
        <v>1955</v>
      </c>
      <c r="CC305" s="109" t="n">
        <v>15.3</v>
      </c>
      <c r="CD305" s="109" t="n">
        <v>17.6</v>
      </c>
      <c r="CE305" s="109" t="n">
        <v>14.8</v>
      </c>
      <c r="CF305" s="109" t="n">
        <v>12.7</v>
      </c>
      <c r="CG305" s="109" t="n">
        <v>9.2</v>
      </c>
      <c r="CH305" s="109" t="n">
        <v>10.4</v>
      </c>
      <c r="CI305" s="109" t="n">
        <v>8.2</v>
      </c>
      <c r="CJ305" s="109" t="n">
        <v>8.4</v>
      </c>
      <c r="CK305" s="109" t="n">
        <v>9.5</v>
      </c>
      <c r="CL305" s="109" t="n">
        <v>10.9</v>
      </c>
      <c r="CM305" s="109" t="n">
        <v>10.5</v>
      </c>
      <c r="CN305" s="109" t="n">
        <v>11.4</v>
      </c>
      <c r="CO305" s="110" t="n">
        <f aca="false">SUM(CC305:CN305)/12</f>
        <v>11.575</v>
      </c>
      <c r="DA305" s="1" t="n">
        <f aca="false">DA304+1</f>
        <v>1955</v>
      </c>
      <c r="DB305" s="111" t="n">
        <v>1955</v>
      </c>
      <c r="DC305" s="109" t="n">
        <v>13.6</v>
      </c>
      <c r="DD305" s="109" t="n">
        <v>14.8</v>
      </c>
      <c r="DE305" s="109" t="n">
        <v>11.9</v>
      </c>
      <c r="DF305" s="109" t="n">
        <v>7.1</v>
      </c>
      <c r="DG305" s="109" t="n">
        <v>6.7</v>
      </c>
      <c r="DH305" s="109" t="n">
        <v>5.6</v>
      </c>
      <c r="DI305" s="109" t="n">
        <v>4.7</v>
      </c>
      <c r="DJ305" s="109" t="n">
        <v>5.2</v>
      </c>
      <c r="DK305" s="109" t="n">
        <v>6.2</v>
      </c>
      <c r="DL305" s="109" t="n">
        <v>7.7</v>
      </c>
      <c r="DM305" s="109" t="n">
        <v>7.9</v>
      </c>
      <c r="DN305" s="109" t="n">
        <v>10.4</v>
      </c>
      <c r="DO305" s="110" t="n">
        <f aca="false">SUM(DC305:DN305)/12</f>
        <v>8.48333333333333</v>
      </c>
      <c r="EA305" s="1" t="n">
        <f aca="false">EA304+1</f>
        <v>1955</v>
      </c>
      <c r="EB305" s="113" t="s">
        <v>114</v>
      </c>
      <c r="EC305" s="109" t="n">
        <v>20.1</v>
      </c>
      <c r="ED305" s="109" t="n">
        <v>22.2</v>
      </c>
      <c r="EE305" s="109" t="n">
        <v>19.2</v>
      </c>
      <c r="EF305" s="109" t="n">
        <v>13.2</v>
      </c>
      <c r="EG305" s="109" t="n">
        <v>8.3</v>
      </c>
      <c r="EH305" s="109" t="n">
        <v>8.8</v>
      </c>
      <c r="EI305" s="109" t="n">
        <v>4.6</v>
      </c>
      <c r="EJ305" s="109" t="n">
        <v>7.8</v>
      </c>
      <c r="EK305" s="109" t="n">
        <v>10.4</v>
      </c>
      <c r="EL305" s="109" t="n">
        <v>13.4</v>
      </c>
      <c r="EM305" s="109" t="n">
        <v>14.4</v>
      </c>
      <c r="EN305" s="109" t="n">
        <v>17</v>
      </c>
      <c r="EO305" s="110" t="n">
        <f aca="false">SUM(EC305:EN305)/12</f>
        <v>13.2833333333333</v>
      </c>
      <c r="FA305" s="1" t="n">
        <f aca="false">FA304+1</f>
        <v>1955</v>
      </c>
      <c r="FB305" s="111" t="n">
        <v>1955</v>
      </c>
      <c r="FC305" s="109" t="n">
        <v>11.8</v>
      </c>
      <c r="FD305" s="109" t="n">
        <v>13.2</v>
      </c>
      <c r="FE305" s="109" t="n">
        <v>9.6</v>
      </c>
      <c r="FF305" s="109" t="n">
        <v>7.4</v>
      </c>
      <c r="FG305" s="109" t="n">
        <v>5.8</v>
      </c>
      <c r="FH305" s="109" t="n">
        <v>5.7</v>
      </c>
      <c r="FI305" s="109" t="n">
        <v>4.9</v>
      </c>
      <c r="FJ305" s="109" t="n">
        <v>5.9</v>
      </c>
      <c r="FK305" s="109" t="n">
        <v>5.4</v>
      </c>
      <c r="FL305" s="109" t="n">
        <v>7.8</v>
      </c>
      <c r="FM305" s="109" t="n">
        <v>7.3</v>
      </c>
      <c r="FN305" s="109" t="n">
        <v>9.3</v>
      </c>
      <c r="FO305" s="110" t="n">
        <f aca="false">SUM(FC305:FN305)/12</f>
        <v>7.84166666666667</v>
      </c>
      <c r="GA305" s="1" t="n">
        <f aca="false">GA304+1</f>
        <v>1955</v>
      </c>
      <c r="GB305" s="113" t="s">
        <v>114</v>
      </c>
      <c r="GC305" s="109" t="n">
        <v>10.2</v>
      </c>
      <c r="GD305" s="109" t="n">
        <v>12.7</v>
      </c>
      <c r="GE305" s="109" t="n">
        <v>9.1</v>
      </c>
      <c r="GF305" s="109" t="n">
        <v>7.5</v>
      </c>
      <c r="GG305" s="109" t="n">
        <v>6.1</v>
      </c>
      <c r="GH305" s="109" t="n">
        <v>4.8</v>
      </c>
      <c r="GI305" s="109" t="n">
        <v>5.2</v>
      </c>
      <c r="GJ305" s="109" t="n">
        <v>6.3</v>
      </c>
      <c r="GK305" s="109" t="n">
        <v>6</v>
      </c>
      <c r="GL305" s="109" t="n">
        <v>7.8</v>
      </c>
      <c r="GM305" s="109" t="n">
        <v>6.6</v>
      </c>
      <c r="GN305" s="109" t="n">
        <v>9.6</v>
      </c>
      <c r="GO305" s="110" t="n">
        <f aca="false">SUM(GC305:GN305)/12</f>
        <v>7.65833333333333</v>
      </c>
      <c r="HA305" s="1" t="n">
        <f aca="false">HA304+1</f>
        <v>1955</v>
      </c>
      <c r="HB305" s="113" t="s">
        <v>114</v>
      </c>
      <c r="HC305" s="109" t="n">
        <v>16.5</v>
      </c>
      <c r="HD305" s="109" t="n">
        <v>18</v>
      </c>
      <c r="HE305" s="109" t="n">
        <v>15.7</v>
      </c>
      <c r="HF305" s="109" t="n">
        <v>12.8</v>
      </c>
      <c r="HG305" s="109" t="n">
        <v>10</v>
      </c>
      <c r="HH305" s="109" t="n">
        <v>10.4</v>
      </c>
      <c r="HI305" s="109" t="n">
        <v>8.4</v>
      </c>
      <c r="HJ305" s="109" t="n">
        <v>9.4</v>
      </c>
      <c r="HK305" s="109" t="n">
        <v>9.7</v>
      </c>
      <c r="HL305" s="109" t="n">
        <v>10.6</v>
      </c>
      <c r="HM305" s="109" t="n">
        <v>11.4</v>
      </c>
      <c r="HN305" s="109" t="n">
        <v>13.6</v>
      </c>
      <c r="HO305" s="110" t="n">
        <f aca="false">SUM(HC305:HN305)/12</f>
        <v>12.2083333333333</v>
      </c>
      <c r="IA305" s="1" t="n">
        <f aca="false">IA304+1</f>
        <v>1955</v>
      </c>
      <c r="IB305" s="111" t="n">
        <v>1955</v>
      </c>
      <c r="IC305" s="109" t="n">
        <v>18.1</v>
      </c>
      <c r="ID305" s="109" t="n">
        <v>19.1</v>
      </c>
      <c r="IE305" s="109" t="n">
        <v>15.6</v>
      </c>
      <c r="IF305" s="109" t="n">
        <v>11.1</v>
      </c>
      <c r="IG305" s="109" t="n">
        <v>9.5</v>
      </c>
      <c r="IH305" s="109" t="n">
        <v>10.1</v>
      </c>
      <c r="II305" s="109" t="n">
        <v>8</v>
      </c>
      <c r="IJ305" s="109" t="n">
        <v>9.3</v>
      </c>
      <c r="IK305" s="109" t="n">
        <v>10.4</v>
      </c>
      <c r="IL305" s="109" t="n">
        <v>13</v>
      </c>
      <c r="IM305" s="109" t="n">
        <v>12.7</v>
      </c>
      <c r="IN305" s="109" t="n">
        <v>15</v>
      </c>
      <c r="IO305" s="110" t="n">
        <f aca="false">SUM(IC305:IN305)/12</f>
        <v>12.6583333333333</v>
      </c>
      <c r="JA305" s="1" t="n">
        <f aca="false">JA304+1</f>
        <v>1955</v>
      </c>
      <c r="JB305" s="113" t="s">
        <v>114</v>
      </c>
      <c r="JC305" s="109" t="n">
        <v>14.2</v>
      </c>
      <c r="JD305" s="109" t="n">
        <v>14.5</v>
      </c>
      <c r="JE305" s="109" t="n">
        <v>11.7</v>
      </c>
      <c r="JF305" s="109" t="n">
        <v>10.7</v>
      </c>
      <c r="JG305" s="109" t="n">
        <v>9.3</v>
      </c>
      <c r="JH305" s="109" t="n">
        <v>7.7</v>
      </c>
      <c r="JI305" s="109" t="n">
        <v>8.2</v>
      </c>
      <c r="JJ305" s="109" t="n">
        <v>9.1</v>
      </c>
      <c r="JK305" s="109" t="n">
        <v>9.6</v>
      </c>
      <c r="JL305" s="109" t="n">
        <v>11</v>
      </c>
      <c r="JM305" s="109" t="n">
        <v>10.9</v>
      </c>
      <c r="JN305" s="109" t="n">
        <v>12.6</v>
      </c>
      <c r="JO305" s="110" t="n">
        <f aca="false">SUM(JC305:JN305)/12</f>
        <v>10.7916666666667</v>
      </c>
      <c r="KA305" s="1" t="n">
        <f aca="false">KA304+1</f>
        <v>1955</v>
      </c>
      <c r="KB305" s="111" t="n">
        <v>1955</v>
      </c>
      <c r="KC305" s="119"/>
      <c r="KD305" s="109" t="n">
        <v>16.6</v>
      </c>
      <c r="KE305" s="109" t="n">
        <v>13.6</v>
      </c>
      <c r="KF305" s="109" t="n">
        <v>10.2</v>
      </c>
      <c r="KG305" s="109" t="n">
        <v>7.8</v>
      </c>
      <c r="KH305" s="109" t="n">
        <v>7.8</v>
      </c>
      <c r="KI305" s="109" t="n">
        <v>5.9</v>
      </c>
      <c r="KJ305" s="109" t="n">
        <v>6.9</v>
      </c>
      <c r="KK305" s="109" t="n">
        <v>7.7</v>
      </c>
      <c r="KL305" s="109" t="n">
        <v>9.3</v>
      </c>
      <c r="KM305" s="109" t="n">
        <v>10.7</v>
      </c>
      <c r="KN305" s="109" t="n">
        <v>12</v>
      </c>
      <c r="KO305" s="110" t="n">
        <f aca="false">SUM(KC305:KN305)/12</f>
        <v>9.04166666666667</v>
      </c>
      <c r="LA305" s="1" t="n">
        <f aca="false">LA304+1</f>
        <v>1955</v>
      </c>
      <c r="LB305" s="113" t="s">
        <v>114</v>
      </c>
      <c r="LC305" s="109" t="n">
        <v>15.6</v>
      </c>
      <c r="LD305" s="109" t="n">
        <v>16.8</v>
      </c>
      <c r="LE305" s="109" t="n">
        <v>13.8</v>
      </c>
      <c r="LF305" s="109" t="n">
        <v>10</v>
      </c>
      <c r="LG305" s="109" t="n">
        <v>7.4</v>
      </c>
      <c r="LH305" s="109" t="n">
        <v>7.9</v>
      </c>
      <c r="LI305" s="109" t="n">
        <v>5.5</v>
      </c>
      <c r="LJ305" s="109" t="n">
        <v>7.3</v>
      </c>
      <c r="LK305" s="109" t="n">
        <v>7.4</v>
      </c>
      <c r="LL305" s="109" t="n">
        <v>9.3</v>
      </c>
      <c r="LM305" s="109" t="n">
        <v>9.5</v>
      </c>
      <c r="LN305" s="109" t="n">
        <v>12.1</v>
      </c>
      <c r="LO305" s="110" t="n">
        <f aca="false">SUM(LC305:LN305)/12</f>
        <v>10.2166666666667</v>
      </c>
      <c r="MA305" s="1" t="n">
        <f aca="false">MA304+1</f>
        <v>1955</v>
      </c>
      <c r="MB305" s="111" t="n">
        <v>1955</v>
      </c>
      <c r="MC305" s="109" t="n">
        <v>14.1</v>
      </c>
      <c r="MD305" s="109" t="n">
        <v>15.6</v>
      </c>
      <c r="ME305" s="109" t="n">
        <v>11.8</v>
      </c>
      <c r="MF305" s="109" t="n">
        <v>8.1</v>
      </c>
      <c r="MG305" s="109" t="n">
        <v>7.3</v>
      </c>
      <c r="MH305" s="109" t="n">
        <v>5.8</v>
      </c>
      <c r="MI305" s="109" t="n">
        <v>6.2</v>
      </c>
      <c r="MJ305" s="109" t="n">
        <v>6.6</v>
      </c>
      <c r="MK305" s="109" t="n">
        <v>7.6</v>
      </c>
      <c r="ML305" s="109" t="n">
        <v>9.1</v>
      </c>
      <c r="MM305" s="109" t="n">
        <v>9.2</v>
      </c>
      <c r="MN305" s="109" t="n">
        <v>11.3</v>
      </c>
      <c r="MO305" s="110" t="n">
        <f aca="false">SUM(MC305:MN305)/12</f>
        <v>9.39166666666667</v>
      </c>
      <c r="NA305" s="1" t="n">
        <f aca="false">NA304+1</f>
        <v>1955</v>
      </c>
      <c r="NB305" s="113" t="s">
        <v>114</v>
      </c>
      <c r="NC305" s="109" t="n">
        <v>19.3</v>
      </c>
      <c r="ND305" s="109" t="n">
        <v>20.6</v>
      </c>
      <c r="NE305" s="109" t="n">
        <v>15.8</v>
      </c>
      <c r="NF305" s="109" t="n">
        <v>11.4</v>
      </c>
      <c r="NG305" s="109" t="n">
        <v>8</v>
      </c>
      <c r="NH305" s="109" t="n">
        <v>8.8</v>
      </c>
      <c r="NI305" s="109" t="n">
        <v>4.2</v>
      </c>
      <c r="NJ305" s="109" t="n">
        <v>7.6</v>
      </c>
      <c r="NK305" s="109" t="n">
        <v>9.3</v>
      </c>
      <c r="NL305" s="109" t="n">
        <v>10.6</v>
      </c>
      <c r="NM305" s="109" t="n">
        <v>12.2</v>
      </c>
      <c r="NN305" s="109" t="n">
        <v>14.8</v>
      </c>
      <c r="NO305" s="110" t="n">
        <f aca="false">SUM(NC305:NN305)/12</f>
        <v>11.8833333333333</v>
      </c>
      <c r="ON305" s="39" t="n">
        <f aca="false">(FO305+GO305+MO305)/3</f>
        <v>8.29722222222222</v>
      </c>
      <c r="OO305" s="40" t="n">
        <f aca="false">(AO305+BO305+EO305+HO305+JO305)/5</f>
        <v>11.71</v>
      </c>
      <c r="OP305" s="41" t="n">
        <f aca="false">(FO305+GO305+MO305+AO305+BO305+EO305+HO305+JO305)/8</f>
        <v>10.4302083333333</v>
      </c>
      <c r="PA305" s="114"/>
      <c r="PB305" s="115"/>
      <c r="PN305" s="28" t="n">
        <f aca="false">MAX(FC305:FN305,GC305:GN305,MC305:MN305)</f>
        <v>15.6</v>
      </c>
      <c r="PO305" s="29" t="n">
        <f aca="false">MIN(FC305:FN305,GC305:GN305,MC305:MN305)</f>
        <v>4.8</v>
      </c>
      <c r="PP305" s="30" t="n">
        <f aca="false">MAX(AC305:AN305,BC305:BN305,EC305:EN305,HC305:HN305,JC305:JN305)</f>
        <v>22.2</v>
      </c>
      <c r="PQ305" s="31" t="n">
        <f aca="false">MIN(AC305:AN305,BC305:BN305,EC305:EN305,HC305:HN305,JC305:JN305)</f>
        <v>4.6</v>
      </c>
      <c r="QU305" s="116" t="n">
        <f aca="false">AVERAGE(AH305,AI305,AJ305,BH305,BI305,BJ305,CH305,CI305,CJ305,DH305,DI305,DJ305,EH305,EI305,EJ305,FH305,FI305,FJ305,GH305,GI305,GJ305,HH305,HI305,HJ305,IH305,II305,IJ305,JH305,JI305,JJ305,KH305,KI305,KJ305,LH305,LI305,LJ305,MH305,MI305,MJ305,NH305,NI305,NJ305)</f>
        <v>7.23571428571429</v>
      </c>
      <c r="QV305" s="117" t="n">
        <f aca="false">AVERAGE(AC305,AD305,AN305,BC305,BD305,BN305,CC305,CD305,CN305,DC305,DD305,DN305,EC305,ED305,EN305,FC305,FD305,FN305,GC305,GD305,GN305,HC305,HD305,HN305,IC305,ID305,IN305,JC305,JD305,JN305,KC305,KD305,KN305,LC305,LD305,LN305,MC305,MD305,MN305,NC305,ND305,NN305,)</f>
        <v>14.6095238095238</v>
      </c>
      <c r="QW305" s="116" t="n">
        <f aca="false">AVERAGE(QU295:QU305)</f>
        <v>6.3665294055538</v>
      </c>
      <c r="QX305" s="118" t="n">
        <f aca="false">AVERAGE(QV295:QV305)</f>
        <v>13.9831420517467</v>
      </c>
    </row>
    <row r="306" customFormat="false" ht="12.9" hidden="false" customHeight="false" outlineLevel="0" collapsed="false">
      <c r="A306" s="101"/>
      <c r="B306" s="102" t="n">
        <f aca="false">AVERAGE(AO306,BO306,CO306,DO306,EO306,FO306,GO306,HO306,IO306,JO306,KO306,LO306,MO306,NO306)</f>
        <v>10.2318452380952</v>
      </c>
      <c r="C306" s="103" t="n">
        <f aca="false">AVERAGE(B302:B306)</f>
        <v>10.1271031746032</v>
      </c>
      <c r="D306" s="104" t="n">
        <f aca="false">AVERAGE(B297:B306)</f>
        <v>10.1924801587302</v>
      </c>
      <c r="E306" s="102" t="n">
        <f aca="false">AVERAGE(B287:B306)</f>
        <v>10.2439732142857</v>
      </c>
      <c r="F306" s="105" t="n">
        <f aca="false">AVERAGE(B257:B306)</f>
        <v>10.2579612725238</v>
      </c>
      <c r="G306" s="3" t="n">
        <f aca="false">MAX(AC306:AN306,BC306:BN306,CC306:CN306,DC306:DN306,EC306:EN306,FC306:FN306,GC306:GN306,HC306:HN306,IC306:IN306,JC306:JN306,KC306:KN306,LC306:LN306,MC306:MN306,NC306:NN306)</f>
        <v>22</v>
      </c>
      <c r="H306" s="106" t="n">
        <f aca="false">MEDIAN(AC306:AN306,BC306:BN306,CC306:CN306,DC306:DN306,EC306:EN306,FC306:FN306,GC306:GN306,HC306:HN306,IC306:IN306,JC306:JN306,KC306:KN306,LC306:LN306,MC306:MN306,NC306:NN306)</f>
        <v>9.55</v>
      </c>
      <c r="I306" s="5" t="n">
        <f aca="false">MIN(AC306:AN306,BC306:BN306,CC306:CN306,DC306:DN306,EC306:EN306,FC306:FN306,GC306:GN306,HC306:HN306,IC306:IN306,JC306:JN306,KC306:KN306,LC306:LN306,MC306:MN306,NC306:NN306)</f>
        <v>3.3</v>
      </c>
      <c r="J306" s="107" t="n">
        <f aca="false">(G306+I306)/2</f>
        <v>12.65</v>
      </c>
      <c r="AA306" s="1" t="n">
        <f aca="false">AA305+1</f>
        <v>38</v>
      </c>
      <c r="AB306" s="108" t="n">
        <v>1956</v>
      </c>
      <c r="AC306" s="109" t="n">
        <v>15.8</v>
      </c>
      <c r="AD306" s="109" t="n">
        <v>19.5</v>
      </c>
      <c r="AE306" s="109" t="n">
        <v>17.5</v>
      </c>
      <c r="AF306" s="109" t="n">
        <v>13.7</v>
      </c>
      <c r="AG306" s="109" t="n">
        <v>10.8</v>
      </c>
      <c r="AH306" s="109" t="n">
        <v>8.1</v>
      </c>
      <c r="AI306" s="109" t="n">
        <v>8.5</v>
      </c>
      <c r="AJ306" s="109" t="n">
        <v>7.6</v>
      </c>
      <c r="AK306" s="109" t="n">
        <v>9.2</v>
      </c>
      <c r="AL306" s="109" t="n">
        <v>10.2</v>
      </c>
      <c r="AM306" s="109" t="n">
        <v>11.3</v>
      </c>
      <c r="AN306" s="109" t="n">
        <v>12.9</v>
      </c>
      <c r="AO306" s="110" t="n">
        <f aca="false">SUM(AC306:AN306)/12</f>
        <v>12.0916666666667</v>
      </c>
      <c r="AQ306" s="112"/>
      <c r="AR306" s="109"/>
      <c r="AS306" s="109"/>
      <c r="AT306" s="109"/>
      <c r="AU306" s="109"/>
      <c r="AV306" s="109"/>
      <c r="AW306" s="109"/>
      <c r="AX306" s="109"/>
      <c r="AY306" s="109"/>
      <c r="AZ306" s="109"/>
      <c r="BA306" s="1" t="n">
        <f aca="false">BA305+1</f>
        <v>1956</v>
      </c>
      <c r="BB306" s="111" t="n">
        <v>1956</v>
      </c>
      <c r="BC306" s="109" t="n">
        <v>13.4</v>
      </c>
      <c r="BD306" s="109" t="n">
        <v>17.3</v>
      </c>
      <c r="BE306" s="109" t="n">
        <v>14.7</v>
      </c>
      <c r="BF306" s="109" t="n">
        <v>11.2</v>
      </c>
      <c r="BG306" s="109" t="n">
        <v>8.8</v>
      </c>
      <c r="BH306" s="109" t="n">
        <v>6.7</v>
      </c>
      <c r="BI306" s="109" t="n">
        <v>5.7</v>
      </c>
      <c r="BJ306" s="109" t="n">
        <v>5</v>
      </c>
      <c r="BK306" s="109" t="n">
        <v>6.5</v>
      </c>
      <c r="BL306" s="109" t="n">
        <v>7</v>
      </c>
      <c r="BM306" s="109" t="n">
        <v>9.1</v>
      </c>
      <c r="BN306" s="109" t="n">
        <v>11.3</v>
      </c>
      <c r="BO306" s="110" t="n">
        <f aca="false">SUM(BC306:BN306)/12</f>
        <v>9.725</v>
      </c>
      <c r="CA306" s="1" t="n">
        <f aca="false">CA305+1</f>
        <v>1956</v>
      </c>
      <c r="CB306" s="111" t="n">
        <v>1956</v>
      </c>
      <c r="CC306" s="109" t="n">
        <v>12.4</v>
      </c>
      <c r="CD306" s="109" t="n">
        <v>15.6</v>
      </c>
      <c r="CE306" s="109" t="n">
        <v>15.2</v>
      </c>
      <c r="CF306" s="109" t="n">
        <v>12.5</v>
      </c>
      <c r="CG306" s="109" t="n">
        <v>10.9</v>
      </c>
      <c r="CH306" s="109" t="n">
        <v>7.7</v>
      </c>
      <c r="CI306" s="109" t="n">
        <v>9.6</v>
      </c>
      <c r="CJ306" s="109" t="n">
        <v>9.7</v>
      </c>
      <c r="CK306" s="109" t="n">
        <v>8.6</v>
      </c>
      <c r="CL306" s="109" t="n">
        <v>9.5</v>
      </c>
      <c r="CM306" s="109" t="n">
        <v>10.2</v>
      </c>
      <c r="CN306" s="109" t="n">
        <v>10.8</v>
      </c>
      <c r="CO306" s="110" t="n">
        <f aca="false">SUM(CC306:CN306)/12</f>
        <v>11.0583333333333</v>
      </c>
      <c r="DA306" s="1" t="n">
        <f aca="false">DA305+1</f>
        <v>1956</v>
      </c>
      <c r="DB306" s="111" t="n">
        <v>1956</v>
      </c>
      <c r="DC306" s="109" t="n">
        <v>10.8</v>
      </c>
      <c r="DD306" s="109" t="n">
        <v>15.8</v>
      </c>
      <c r="DE306" s="109" t="n">
        <v>14.4</v>
      </c>
      <c r="DF306" s="109" t="n">
        <v>10</v>
      </c>
      <c r="DG306" s="109" t="n">
        <v>6.5</v>
      </c>
      <c r="DH306" s="109" t="n">
        <v>4.4</v>
      </c>
      <c r="DI306" s="109" t="n">
        <v>3.3</v>
      </c>
      <c r="DJ306" s="109" t="n">
        <v>3.4</v>
      </c>
      <c r="DK306" s="109" t="n">
        <v>4.3</v>
      </c>
      <c r="DL306" s="109" t="n">
        <v>4.9</v>
      </c>
      <c r="DM306" s="109" t="n">
        <v>6.1</v>
      </c>
      <c r="DN306" s="109" t="n">
        <v>13.2</v>
      </c>
      <c r="DO306" s="110" t="n">
        <f aca="false">SUM(DC306:DN306)/12</f>
        <v>8.09166666666667</v>
      </c>
      <c r="EA306" s="1" t="n">
        <f aca="false">EA305+1</f>
        <v>1956</v>
      </c>
      <c r="EB306" s="113" t="s">
        <v>115</v>
      </c>
      <c r="EC306" s="109" t="n">
        <v>19.4</v>
      </c>
      <c r="ED306" s="109" t="n">
        <v>22</v>
      </c>
      <c r="EE306" s="109" t="n">
        <v>18.1</v>
      </c>
      <c r="EF306" s="109" t="n">
        <v>13.8</v>
      </c>
      <c r="EG306" s="109" t="n">
        <v>9</v>
      </c>
      <c r="EH306" s="109" t="n">
        <v>5.5</v>
      </c>
      <c r="EI306" s="109" t="n">
        <v>6.6</v>
      </c>
      <c r="EJ306" s="109" t="n">
        <v>4.7</v>
      </c>
      <c r="EK306" s="109" t="n">
        <v>8.5</v>
      </c>
      <c r="EL306" s="109" t="n">
        <v>11.3</v>
      </c>
      <c r="EM306" s="109" t="n">
        <v>15.1</v>
      </c>
      <c r="EN306" s="109" t="n">
        <v>17.8</v>
      </c>
      <c r="EO306" s="110" t="n">
        <f aca="false">SUM(EC306:EN306)/12</f>
        <v>12.65</v>
      </c>
      <c r="FA306" s="1" t="n">
        <f aca="false">FA305+1</f>
        <v>1956</v>
      </c>
      <c r="FB306" s="111" t="n">
        <v>1956</v>
      </c>
      <c r="FC306" s="109" t="n">
        <v>9.7</v>
      </c>
      <c r="FD306" s="109" t="n">
        <v>12.9</v>
      </c>
      <c r="FE306" s="109" t="n">
        <v>12.1</v>
      </c>
      <c r="FF306" s="109" t="n">
        <v>10.1</v>
      </c>
      <c r="FG306" s="109" t="n">
        <v>6.3</v>
      </c>
      <c r="FH306" s="109" t="n">
        <v>5.1</v>
      </c>
      <c r="FI306" s="109" t="n">
        <v>5.3</v>
      </c>
      <c r="FJ306" s="109" t="n">
        <v>4.3</v>
      </c>
      <c r="FK306" s="109" t="n">
        <v>6.1</v>
      </c>
      <c r="FL306" s="109" t="n">
        <v>6.3</v>
      </c>
      <c r="FM306" s="109" t="n">
        <v>6.8</v>
      </c>
      <c r="FN306" s="109" t="n">
        <v>7.8</v>
      </c>
      <c r="FO306" s="110" t="n">
        <f aca="false">SUM(FC306:FN306)/12</f>
        <v>7.73333333333333</v>
      </c>
      <c r="GA306" s="1" t="n">
        <f aca="false">GA305+1</f>
        <v>1956</v>
      </c>
      <c r="GB306" s="113" t="s">
        <v>115</v>
      </c>
      <c r="GC306" s="109" t="n">
        <v>9.5</v>
      </c>
      <c r="GD306" s="109" t="n">
        <v>12.9</v>
      </c>
      <c r="GE306" s="109" t="n">
        <v>12.1</v>
      </c>
      <c r="GF306" s="109" t="n">
        <v>9.1</v>
      </c>
      <c r="GG306" s="109" t="n">
        <v>5.8</v>
      </c>
      <c r="GH306" s="109" t="n">
        <v>4.9</v>
      </c>
      <c r="GI306" s="109" t="n">
        <v>5.1</v>
      </c>
      <c r="GJ306" s="109" t="n">
        <v>4.7</v>
      </c>
      <c r="GK306" s="109" t="n">
        <v>5.6</v>
      </c>
      <c r="GL306" s="109" t="n">
        <v>5.8</v>
      </c>
      <c r="GM306" s="109" t="n">
        <v>7.2</v>
      </c>
      <c r="GN306" s="109" t="n">
        <v>7.9</v>
      </c>
      <c r="GO306" s="110" t="n">
        <f aca="false">SUM(GC306:GN306)/12</f>
        <v>7.55</v>
      </c>
      <c r="HA306" s="1" t="n">
        <f aca="false">HA305+1</f>
        <v>1956</v>
      </c>
      <c r="HB306" s="113" t="s">
        <v>115</v>
      </c>
      <c r="HC306" s="109" t="n">
        <v>13.8</v>
      </c>
      <c r="HD306" s="109" t="n">
        <v>17.7</v>
      </c>
      <c r="HE306" s="109" t="n">
        <v>16.2</v>
      </c>
      <c r="HF306" s="109" t="n">
        <v>13.4</v>
      </c>
      <c r="HG306" s="109" t="n">
        <v>11.4</v>
      </c>
      <c r="HH306" s="109" t="n">
        <v>8.4</v>
      </c>
      <c r="HI306" s="109" t="n">
        <v>9</v>
      </c>
      <c r="HJ306" s="109" t="n">
        <v>7.7</v>
      </c>
      <c r="HK306" s="109" t="n">
        <v>8.5</v>
      </c>
      <c r="HL306" s="109" t="n">
        <v>10.3</v>
      </c>
      <c r="HM306" s="109" t="n">
        <v>11.5</v>
      </c>
      <c r="HN306" s="109" t="n">
        <v>12.6</v>
      </c>
      <c r="HO306" s="110" t="n">
        <f aca="false">SUM(HC306:HN306)/12</f>
        <v>11.7083333333333</v>
      </c>
      <c r="IA306" s="1" t="n">
        <f aca="false">IA305+1</f>
        <v>1956</v>
      </c>
      <c r="IB306" s="111" t="n">
        <v>1956</v>
      </c>
      <c r="IC306" s="109" t="n">
        <v>15.3</v>
      </c>
      <c r="ID306" s="109" t="n">
        <v>19.6</v>
      </c>
      <c r="IE306" s="109" t="n">
        <v>17.2</v>
      </c>
      <c r="IF306" s="109" t="n">
        <v>13.3</v>
      </c>
      <c r="IG306" s="109" t="n">
        <v>11.4</v>
      </c>
      <c r="IH306" s="109" t="n">
        <v>7.9</v>
      </c>
      <c r="II306" s="109" t="n">
        <v>7.8</v>
      </c>
      <c r="IJ306" s="109" t="n">
        <v>7.3</v>
      </c>
      <c r="IK306" s="109" t="n">
        <v>8.6</v>
      </c>
      <c r="IL306" s="109" t="n">
        <v>9.6</v>
      </c>
      <c r="IM306" s="109" t="n">
        <v>12.2</v>
      </c>
      <c r="IN306" s="109" t="n">
        <v>13.6</v>
      </c>
      <c r="IO306" s="110" t="n">
        <f aca="false">SUM(IC306:IN306)/12</f>
        <v>11.9833333333333</v>
      </c>
      <c r="JA306" s="1" t="n">
        <f aca="false">JA305+1</f>
        <v>1956</v>
      </c>
      <c r="JB306" s="113" t="s">
        <v>115</v>
      </c>
      <c r="JC306" s="109" t="n">
        <v>12.9</v>
      </c>
      <c r="JD306" s="109" t="n">
        <v>15.5</v>
      </c>
      <c r="JE306" s="109" t="n">
        <v>14.3</v>
      </c>
      <c r="JF306" s="109" t="n">
        <v>12.6</v>
      </c>
      <c r="JG306" s="109" t="n">
        <v>9.7</v>
      </c>
      <c r="JH306" s="109" t="n">
        <v>7.7</v>
      </c>
      <c r="JI306" s="109" t="n">
        <v>8.4</v>
      </c>
      <c r="JJ306" s="109" t="n">
        <v>8.4</v>
      </c>
      <c r="JK306" s="109" t="n">
        <v>8.8</v>
      </c>
      <c r="JL306" s="109" t="n">
        <v>9.5</v>
      </c>
      <c r="JM306" s="109" t="n">
        <v>10.5</v>
      </c>
      <c r="JN306" s="109" t="n">
        <v>12.4</v>
      </c>
      <c r="JO306" s="110" t="n">
        <f aca="false">SUM(JC306:JN306)/12</f>
        <v>10.8916666666667</v>
      </c>
      <c r="KA306" s="1" t="n">
        <f aca="false">KA305+1</f>
        <v>1956</v>
      </c>
      <c r="KB306" s="111" t="n">
        <v>1956</v>
      </c>
      <c r="KC306" s="109" t="n">
        <v>13.8</v>
      </c>
      <c r="KD306" s="109" t="n">
        <v>17.6</v>
      </c>
      <c r="KE306" s="109" t="n">
        <v>15.6</v>
      </c>
      <c r="KF306" s="109" t="n">
        <v>12.3</v>
      </c>
      <c r="KG306" s="109" t="n">
        <v>9.2</v>
      </c>
      <c r="KH306" s="109" t="n">
        <v>6.5</v>
      </c>
      <c r="KI306" s="109" t="n">
        <v>6.4</v>
      </c>
      <c r="KJ306" s="109" t="n">
        <v>5.5</v>
      </c>
      <c r="KK306" s="109" t="n">
        <v>7</v>
      </c>
      <c r="KL306" s="109" t="n">
        <v>8</v>
      </c>
      <c r="KM306" s="109" t="n">
        <v>9.1</v>
      </c>
      <c r="KN306" s="109" t="n">
        <v>11.3</v>
      </c>
      <c r="KO306" s="110" t="n">
        <f aca="false">SUM(KC306:KN306)/12</f>
        <v>10.1916666666667</v>
      </c>
      <c r="LA306" s="1" t="n">
        <f aca="false">LA305+1</f>
        <v>1956</v>
      </c>
      <c r="LB306" s="113" t="s">
        <v>115</v>
      </c>
      <c r="LC306" s="120" t="n">
        <f aca="false">(LC303+LC304+LC305+LC307+LC308+LC309)/6</f>
        <v>13.75</v>
      </c>
      <c r="LD306" s="109" t="n">
        <v>16.8</v>
      </c>
      <c r="LE306" s="109" t="n">
        <v>14.8</v>
      </c>
      <c r="LF306" s="109" t="n">
        <v>12</v>
      </c>
      <c r="LG306" s="109" t="n">
        <v>8.9</v>
      </c>
      <c r="LH306" s="109" t="n">
        <v>6.5</v>
      </c>
      <c r="LI306" s="109" t="n">
        <v>6.7</v>
      </c>
      <c r="LJ306" s="109" t="n">
        <v>5.3</v>
      </c>
      <c r="LK306" s="109" t="n">
        <v>5.7</v>
      </c>
      <c r="LL306" s="109" t="n">
        <v>6.2</v>
      </c>
      <c r="LM306" s="109" t="n">
        <v>6.4</v>
      </c>
      <c r="LN306" s="109" t="n">
        <v>8.6</v>
      </c>
      <c r="LO306" s="110" t="n">
        <f aca="false">SUM(LC306:LN306)/12</f>
        <v>9.30416666666667</v>
      </c>
      <c r="MA306" s="1" t="n">
        <f aca="false">MA305+1</f>
        <v>1956</v>
      </c>
      <c r="MB306" s="111" t="n">
        <v>1956</v>
      </c>
      <c r="MC306" s="109" t="n">
        <v>11.2</v>
      </c>
      <c r="MD306" s="109" t="n">
        <v>14.8</v>
      </c>
      <c r="ME306" s="109" t="n">
        <v>14.2</v>
      </c>
      <c r="MF306" s="109" t="n">
        <v>11.7</v>
      </c>
      <c r="MG306" s="109" t="n">
        <v>7.6</v>
      </c>
      <c r="MH306" s="109" t="n">
        <v>6.4</v>
      </c>
      <c r="MI306" s="109" t="n">
        <v>6</v>
      </c>
      <c r="MJ306" s="109" t="n">
        <v>5.4</v>
      </c>
      <c r="MK306" s="109" t="n">
        <v>7.1</v>
      </c>
      <c r="ML306" s="109" t="n">
        <v>7.6</v>
      </c>
      <c r="MM306" s="109" t="n">
        <v>8.6</v>
      </c>
      <c r="MN306" s="109" t="n">
        <v>9.8</v>
      </c>
      <c r="MO306" s="110" t="n">
        <f aca="false">SUM(MC306:MN306)/12</f>
        <v>9.2</v>
      </c>
      <c r="NA306" s="1" t="n">
        <f aca="false">NA305+1</f>
        <v>1956</v>
      </c>
      <c r="NB306" s="113" t="s">
        <v>115</v>
      </c>
      <c r="NC306" s="109" t="n">
        <v>16.4</v>
      </c>
      <c r="ND306" s="109" t="n">
        <v>18.9</v>
      </c>
      <c r="NE306" s="109" t="n">
        <v>15.5</v>
      </c>
      <c r="NF306" s="109" t="n">
        <v>12.9</v>
      </c>
      <c r="NG306" s="109" t="n">
        <v>9.1</v>
      </c>
      <c r="NH306" s="109" t="n">
        <v>4.5</v>
      </c>
      <c r="NI306" s="109" t="n">
        <v>6.5</v>
      </c>
      <c r="NJ306" s="109" t="n">
        <v>4.2</v>
      </c>
      <c r="NK306" s="109" t="n">
        <v>7.6</v>
      </c>
      <c r="NL306" s="109" t="n">
        <v>9.8</v>
      </c>
      <c r="NM306" s="109" t="n">
        <v>13.3</v>
      </c>
      <c r="NN306" s="109" t="n">
        <v>14.1</v>
      </c>
      <c r="NO306" s="110" t="n">
        <f aca="false">SUM(NC306:NN306)/12</f>
        <v>11.0666666666667</v>
      </c>
      <c r="ON306" s="39" t="n">
        <f aca="false">(FO306+GO306+MO306)/3</f>
        <v>8.16111111111111</v>
      </c>
      <c r="OO306" s="40" t="n">
        <f aca="false">(AO306+BO306+EO306+HO306+JO306)/5</f>
        <v>11.4133333333333</v>
      </c>
      <c r="OP306" s="41" t="n">
        <f aca="false">(FO306+GO306+MO306+AO306+BO306+EO306+HO306+JO306)/8</f>
        <v>10.19375</v>
      </c>
      <c r="PA306" s="114"/>
      <c r="PB306" s="115"/>
      <c r="PN306" s="28" t="n">
        <f aca="false">MAX(FC306:FN306,GC306:GN306,MC306:MN306)</f>
        <v>14.8</v>
      </c>
      <c r="PO306" s="29" t="n">
        <f aca="false">MIN(FC306:FN306,GC306:GN306,MC306:MN306)</f>
        <v>4.3</v>
      </c>
      <c r="PP306" s="30" t="n">
        <f aca="false">MAX(AC306:AN306,BC306:BN306,EC306:EN306,HC306:HN306,JC306:JN306)</f>
        <v>22</v>
      </c>
      <c r="PQ306" s="31" t="n">
        <f aca="false">MIN(AC306:AN306,BC306:BN306,EC306:EN306,HC306:HN306,JC306:JN306)</f>
        <v>4.7</v>
      </c>
      <c r="QU306" s="116" t="n">
        <f aca="false">AVERAGE(AH306,AI306,AJ306,BH306,BI306,BJ306,CH306,CI306,CJ306,DH306,DI306,DJ306,EH306,EI306,EJ306,FH306,FI306,FJ306,GH306,GI306,GJ306,HH306,HI306,HJ306,IH306,II306,IJ306,JH306,JI306,JJ306,KH306,KI306,KJ306,LH306,LI306,LJ306,MH306,MI306,MJ306,NH306,NI306,NJ306)</f>
        <v>6.39047619047619</v>
      </c>
      <c r="QV306" s="117" t="n">
        <f aca="false">AVERAGE(AC306,AD306,AN306,BC306,BD306,BN306,CC306,CD306,CN306,DC306,DD306,DN306,EC306,ED306,EN306,FC306,FD306,FN306,GC306,GD306,GN306,HC306,HD306,HN306,IC306,ID306,IN306,JC306,JD306,JN306,KC306,KD306,KN306,LC306,LD306,LN306,MC306,MD306,MN306,NC306,ND306,NN306,)</f>
        <v>13.7011627906977</v>
      </c>
      <c r="QW306" s="116" t="n">
        <f aca="false">AVERAGE(QU296:QU306)</f>
        <v>6.34986273888713</v>
      </c>
      <c r="QX306" s="118" t="n">
        <f aca="false">AVERAGE(QV296:QV306)</f>
        <v>13.9623175274338</v>
      </c>
    </row>
    <row r="307" customFormat="false" ht="12.9" hidden="false" customHeight="false" outlineLevel="0" collapsed="false">
      <c r="A307" s="101"/>
      <c r="B307" s="102" t="n">
        <f aca="false">AVERAGE(AO307,BO307,CO307,DO307,EO307,FO307,GO307,HO307,IO307,JO307,KO307,LO307,MO307,NO307)</f>
        <v>9.65</v>
      </c>
      <c r="C307" s="103" t="n">
        <f aca="false">AVERAGE(B303:B307)</f>
        <v>10.1024801587302</v>
      </c>
      <c r="D307" s="104" t="n">
        <f aca="false">AVERAGE(B298:B307)</f>
        <v>10.093253968254</v>
      </c>
      <c r="E307" s="102" t="n">
        <f aca="false">AVERAGE(B288:B307)</f>
        <v>10.1957589285714</v>
      </c>
      <c r="F307" s="105" t="n">
        <f aca="false">AVERAGE(B258:B307)</f>
        <v>10.2519415965978</v>
      </c>
      <c r="G307" s="3" t="n">
        <f aca="false">MAX(AC307:AN307,BC307:BN307,CC307:CN307,DC307:DN307,EC307:EN307,FC307:FN307,GC307:GN307,HC307:HN307,IC307:IN307,JC307:JN307,KC307:KN307,LC307:LN307,MC307:MN307,NC307:NN307)</f>
        <v>21.7</v>
      </c>
      <c r="H307" s="106" t="n">
        <f aca="false">MEDIAN(AC307:AN307,BC307:BN307,CC307:CN307,DC307:DN307,EC307:EN307,FC307:FN307,GC307:GN307,HC307:HN307,IC307:IN307,JC307:JN307,KC307:KN307,LC307:LN307,MC307:MN307,NC307:NN307)</f>
        <v>9.7</v>
      </c>
      <c r="I307" s="5" t="n">
        <f aca="false">MIN(AC307:AN307,BC307:BN307,CC307:CN307,DC307:DN307,EC307:EN307,FC307:FN307,GC307:GN307,HC307:HN307,IC307:IN307,JC307:JN307,KC307:KN307,LC307:LN307,MC307:MN307,NC307:NN307)</f>
        <v>0.9</v>
      </c>
      <c r="J307" s="107" t="n">
        <f aca="false">(G307+I307)/2</f>
        <v>11.3</v>
      </c>
      <c r="AA307" s="1" t="n">
        <f aca="false">AA306+1</f>
        <v>39</v>
      </c>
      <c r="AB307" s="108" t="n">
        <v>1957</v>
      </c>
      <c r="AC307" s="109" t="n">
        <v>15.1</v>
      </c>
      <c r="AD307" s="109" t="n">
        <v>15.9</v>
      </c>
      <c r="AE307" s="109" t="n">
        <v>13.9</v>
      </c>
      <c r="AF307" s="109" t="n">
        <v>12.3</v>
      </c>
      <c r="AG307" s="109" t="n">
        <v>10.3</v>
      </c>
      <c r="AH307" s="109" t="n">
        <v>12.4</v>
      </c>
      <c r="AI307" s="109" t="n">
        <v>6.4</v>
      </c>
      <c r="AJ307" s="109" t="n">
        <v>7.4</v>
      </c>
      <c r="AK307" s="109" t="n">
        <v>8.6</v>
      </c>
      <c r="AL307" s="109" t="n">
        <v>11</v>
      </c>
      <c r="AM307" s="109" t="n">
        <v>12</v>
      </c>
      <c r="AN307" s="109" t="n">
        <v>15.8</v>
      </c>
      <c r="AO307" s="110" t="n">
        <f aca="false">SUM(AC307:AN307)/12</f>
        <v>11.7583333333333</v>
      </c>
      <c r="AQ307" s="112"/>
      <c r="AR307" s="109"/>
      <c r="AS307" s="109"/>
      <c r="AT307" s="109"/>
      <c r="AU307" s="109"/>
      <c r="AV307" s="109"/>
      <c r="AW307" s="109"/>
      <c r="AX307" s="109"/>
      <c r="AY307" s="109"/>
      <c r="AZ307" s="109"/>
      <c r="BA307" s="1" t="n">
        <f aca="false">BA306+1</f>
        <v>1957</v>
      </c>
      <c r="BB307" s="113" t="s">
        <v>116</v>
      </c>
      <c r="BC307" s="109" t="n">
        <v>13</v>
      </c>
      <c r="BD307" s="109" t="n">
        <v>14.1</v>
      </c>
      <c r="BE307" s="109" t="n">
        <v>11.1</v>
      </c>
      <c r="BF307" s="109" t="n">
        <v>9.8</v>
      </c>
      <c r="BG307" s="109" t="n">
        <v>7.7</v>
      </c>
      <c r="BH307" s="109" t="n">
        <v>9.1</v>
      </c>
      <c r="BI307" s="109" t="n">
        <v>3.6</v>
      </c>
      <c r="BJ307" s="109" t="n">
        <v>4.8</v>
      </c>
      <c r="BK307" s="109" t="n">
        <v>5.5</v>
      </c>
      <c r="BL307" s="109" t="n">
        <v>9.1</v>
      </c>
      <c r="BM307" s="109" t="n">
        <v>10</v>
      </c>
      <c r="BN307" s="109" t="n">
        <v>14.8</v>
      </c>
      <c r="BO307" s="110" t="n">
        <f aca="false">SUM(BC307:BN307)/12</f>
        <v>9.38333333333333</v>
      </c>
      <c r="CA307" s="1" t="n">
        <f aca="false">CA306+1</f>
        <v>1957</v>
      </c>
      <c r="CB307" s="111" t="n">
        <v>1957</v>
      </c>
      <c r="CC307" s="109" t="n">
        <v>12.1</v>
      </c>
      <c r="CD307" s="109" t="n">
        <v>13.1</v>
      </c>
      <c r="CE307" s="109" t="n">
        <v>11.5</v>
      </c>
      <c r="CF307" s="109" t="n">
        <v>10.8</v>
      </c>
      <c r="CG307" s="109" t="n">
        <v>9.4</v>
      </c>
      <c r="CH307" s="109" t="n">
        <v>11.8</v>
      </c>
      <c r="CI307" s="109" t="n">
        <v>7.2</v>
      </c>
      <c r="CJ307" s="109" t="n">
        <v>7</v>
      </c>
      <c r="CK307" s="109" t="n">
        <v>7.2</v>
      </c>
      <c r="CL307" s="109" t="n">
        <v>9.7</v>
      </c>
      <c r="CM307" s="109" t="n">
        <v>10</v>
      </c>
      <c r="CN307" s="109" t="n">
        <v>13.5</v>
      </c>
      <c r="CO307" s="110" t="n">
        <f aca="false">SUM(CC307:CN307)/12</f>
        <v>10.275</v>
      </c>
      <c r="DA307" s="1" t="n">
        <f aca="false">DA306+1</f>
        <v>1957</v>
      </c>
      <c r="DB307" s="113" t="s">
        <v>116</v>
      </c>
      <c r="DC307" s="109" t="n">
        <v>10.5</v>
      </c>
      <c r="DD307" s="109" t="n">
        <v>11.8</v>
      </c>
      <c r="DE307" s="109" t="n">
        <v>8.8</v>
      </c>
      <c r="DF307" s="109" t="n">
        <v>7</v>
      </c>
      <c r="DG307" s="109" t="n">
        <v>5.6</v>
      </c>
      <c r="DH307" s="109" t="n">
        <v>7.6</v>
      </c>
      <c r="DI307" s="109" t="n">
        <v>2.6</v>
      </c>
      <c r="DJ307" s="109" t="n">
        <v>3.8</v>
      </c>
      <c r="DK307" s="109" t="n">
        <v>4.8</v>
      </c>
      <c r="DL307" s="109" t="n">
        <v>7.2</v>
      </c>
      <c r="DM307" s="109" t="n">
        <v>8.5</v>
      </c>
      <c r="DN307" s="109" t="n">
        <v>12.4</v>
      </c>
      <c r="DO307" s="110" t="n">
        <f aca="false">SUM(DC307:DN307)/12</f>
        <v>7.55</v>
      </c>
      <c r="EA307" s="1" t="n">
        <f aca="false">EA306+1</f>
        <v>1957</v>
      </c>
      <c r="EB307" s="113" t="s">
        <v>116</v>
      </c>
      <c r="EC307" s="109" t="n">
        <v>21.7</v>
      </c>
      <c r="ED307" s="109" t="n">
        <v>19.4</v>
      </c>
      <c r="EE307" s="109" t="n">
        <v>16.3</v>
      </c>
      <c r="EF307" s="109" t="n">
        <v>12.4</v>
      </c>
      <c r="EG307" s="109" t="n">
        <v>7.5</v>
      </c>
      <c r="EH307" s="109" t="n">
        <v>9.5</v>
      </c>
      <c r="EI307" s="109" t="n">
        <v>4.2</v>
      </c>
      <c r="EJ307" s="109" t="n">
        <v>6.7</v>
      </c>
      <c r="EK307" s="109" t="n">
        <v>8.3</v>
      </c>
      <c r="EL307" s="109" t="n">
        <v>13.3</v>
      </c>
      <c r="EM307" s="109" t="n">
        <v>15.6</v>
      </c>
      <c r="EN307" s="109" t="n">
        <v>21.1</v>
      </c>
      <c r="EO307" s="110" t="n">
        <f aca="false">SUM(EC307:EN307)/12</f>
        <v>13</v>
      </c>
      <c r="FA307" s="1" t="n">
        <f aca="false">FA306+1</f>
        <v>1957</v>
      </c>
      <c r="FB307" s="113" t="s">
        <v>116</v>
      </c>
      <c r="FC307" s="109" t="n">
        <v>8.9</v>
      </c>
      <c r="FD307" s="109" t="n">
        <v>10</v>
      </c>
      <c r="FE307" s="109" t="n">
        <v>7.7</v>
      </c>
      <c r="FF307" s="109" t="n">
        <v>8.2</v>
      </c>
      <c r="FG307" s="109" t="n">
        <v>5.3</v>
      </c>
      <c r="FH307" s="109" t="n">
        <v>7.7</v>
      </c>
      <c r="FI307" s="109" t="n">
        <v>1.9</v>
      </c>
      <c r="FJ307" s="109" t="n">
        <v>3.7</v>
      </c>
      <c r="FK307" s="109" t="n">
        <v>4.4</v>
      </c>
      <c r="FL307" s="109" t="n">
        <v>6.9</v>
      </c>
      <c r="FM307" s="109" t="n">
        <v>7.7</v>
      </c>
      <c r="FN307" s="109" t="n">
        <v>11</v>
      </c>
      <c r="FO307" s="110" t="n">
        <f aca="false">SUM(FC307:FN307)/12</f>
        <v>6.95</v>
      </c>
      <c r="GA307" s="1" t="n">
        <f aca="false">GA306+1</f>
        <v>1957</v>
      </c>
      <c r="GB307" s="113" t="s">
        <v>116</v>
      </c>
      <c r="GC307" s="109" t="n">
        <v>7.1</v>
      </c>
      <c r="GD307" s="109" t="n">
        <v>8.9</v>
      </c>
      <c r="GE307" s="109" t="n">
        <v>8.2</v>
      </c>
      <c r="GF307" s="109" t="n">
        <v>7.6</v>
      </c>
      <c r="GG307" s="109" t="n">
        <v>6.5</v>
      </c>
      <c r="GH307" s="109" t="n">
        <v>7</v>
      </c>
      <c r="GI307" s="109" t="n">
        <v>2.5</v>
      </c>
      <c r="GJ307" s="109" t="n">
        <v>3.1</v>
      </c>
      <c r="GK307" s="109" t="n">
        <v>4.7</v>
      </c>
      <c r="GL307" s="109" t="n">
        <v>6.3</v>
      </c>
      <c r="GM307" s="109" t="n">
        <v>7.3</v>
      </c>
      <c r="GN307" s="109" t="n">
        <v>9.1</v>
      </c>
      <c r="GO307" s="110" t="n">
        <f aca="false">SUM(GC307:GN307)/12</f>
        <v>6.525</v>
      </c>
      <c r="HA307" s="1" t="n">
        <f aca="false">HA306+1</f>
        <v>1957</v>
      </c>
      <c r="HB307" s="113" t="s">
        <v>116</v>
      </c>
      <c r="HC307" s="109" t="n">
        <v>14.3</v>
      </c>
      <c r="HD307" s="109" t="n">
        <v>15.4</v>
      </c>
      <c r="HE307" s="109" t="n">
        <v>13.4</v>
      </c>
      <c r="HF307" s="109" t="n">
        <v>12.6</v>
      </c>
      <c r="HG307" s="109" t="n">
        <v>10.1</v>
      </c>
      <c r="HH307" s="109" t="n">
        <v>12.1</v>
      </c>
      <c r="HI307" s="109" t="n">
        <v>7.8</v>
      </c>
      <c r="HJ307" s="109" t="n">
        <v>7.8</v>
      </c>
      <c r="HK307" s="109" t="n">
        <v>8.8</v>
      </c>
      <c r="HL307" s="109" t="n">
        <v>10.9</v>
      </c>
      <c r="HM307" s="109" t="n">
        <v>11.8</v>
      </c>
      <c r="HN307" s="109" t="n">
        <v>14.8</v>
      </c>
      <c r="HO307" s="110" t="n">
        <f aca="false">SUM(HC307:HN307)/12</f>
        <v>11.65</v>
      </c>
      <c r="IA307" s="1" t="n">
        <f aca="false">IA306+1</f>
        <v>1957</v>
      </c>
      <c r="IB307" s="113" t="s">
        <v>116</v>
      </c>
      <c r="IC307" s="109" t="n">
        <v>16.3</v>
      </c>
      <c r="ID307" s="109" t="n">
        <v>16.3</v>
      </c>
      <c r="IE307" s="109" t="n">
        <v>14.3</v>
      </c>
      <c r="IF307" s="109" t="n">
        <v>11.1</v>
      </c>
      <c r="IG307" s="109" t="n">
        <v>8.5</v>
      </c>
      <c r="IH307" s="109" t="n">
        <v>10.1</v>
      </c>
      <c r="II307" s="109" t="n">
        <v>5.6</v>
      </c>
      <c r="IJ307" s="109" t="n">
        <v>6.1</v>
      </c>
      <c r="IK307" s="109" t="n">
        <v>7.3</v>
      </c>
      <c r="IL307" s="109" t="n">
        <v>11.5</v>
      </c>
      <c r="IM307" s="109" t="n">
        <v>12.8</v>
      </c>
      <c r="IN307" s="109" t="n">
        <v>16.2</v>
      </c>
      <c r="IO307" s="110" t="n">
        <f aca="false">SUM(IC307:IN307)/12</f>
        <v>11.3416666666667</v>
      </c>
      <c r="JA307" s="1" t="n">
        <f aca="false">JA306+1</f>
        <v>1957</v>
      </c>
      <c r="JB307" s="113" t="s">
        <v>116</v>
      </c>
      <c r="JC307" s="109" t="n">
        <v>12</v>
      </c>
      <c r="JD307" s="109" t="n">
        <v>12.8</v>
      </c>
      <c r="JE307" s="109" t="n">
        <v>11.9</v>
      </c>
      <c r="JF307" s="109" t="n">
        <v>11.9</v>
      </c>
      <c r="JG307" s="109" t="n">
        <v>10.3</v>
      </c>
      <c r="JH307" s="109" t="n">
        <v>10.8</v>
      </c>
      <c r="JI307" s="109" t="n">
        <v>7.2</v>
      </c>
      <c r="JJ307" s="119"/>
      <c r="JK307" s="109" t="n">
        <v>8.5</v>
      </c>
      <c r="JL307" s="109" t="n">
        <v>10.2</v>
      </c>
      <c r="JM307" s="109" t="n">
        <v>11.4</v>
      </c>
      <c r="JN307" s="109" t="n">
        <v>12.8</v>
      </c>
      <c r="JO307" s="110" t="n">
        <f aca="false">SUM(JC307:JN307)/12</f>
        <v>9.98333333333333</v>
      </c>
      <c r="KA307" s="1" t="n">
        <f aca="false">KA306+1</f>
        <v>1957</v>
      </c>
      <c r="KB307" s="113" t="s">
        <v>116</v>
      </c>
      <c r="KC307" s="109" t="n">
        <v>12.6</v>
      </c>
      <c r="KD307" s="109" t="n">
        <v>14.1</v>
      </c>
      <c r="KE307" s="109" t="n">
        <v>11.3</v>
      </c>
      <c r="KF307" s="109" t="n">
        <v>10.4</v>
      </c>
      <c r="KG307" s="109" t="n">
        <v>8.8</v>
      </c>
      <c r="KH307" s="109" t="n">
        <v>11</v>
      </c>
      <c r="KI307" s="109" t="n">
        <v>4.8</v>
      </c>
      <c r="KJ307" s="109" t="n">
        <v>5.4</v>
      </c>
      <c r="KK307" s="109" t="n">
        <v>6.2</v>
      </c>
      <c r="KL307" s="109" t="n">
        <v>9.8</v>
      </c>
      <c r="KM307" s="109" t="n">
        <v>10.9</v>
      </c>
      <c r="KN307" s="109" t="n">
        <v>14.4</v>
      </c>
      <c r="KO307" s="110" t="n">
        <f aca="false">SUM(KC307:KN307)/12</f>
        <v>9.975</v>
      </c>
      <c r="LA307" s="1" t="n">
        <f aca="false">LA306+1</f>
        <v>1957</v>
      </c>
      <c r="LB307" s="113" t="s">
        <v>116</v>
      </c>
      <c r="LC307" s="109" t="n">
        <v>9.9</v>
      </c>
      <c r="LD307" s="109" t="n">
        <v>10</v>
      </c>
      <c r="LE307" s="109" t="n">
        <v>7.6</v>
      </c>
      <c r="LF307" s="109" t="n">
        <v>6.5</v>
      </c>
      <c r="LG307" s="109" t="n">
        <v>4.7</v>
      </c>
      <c r="LH307" s="109" t="n">
        <v>6.4</v>
      </c>
      <c r="LI307" s="109" t="n">
        <v>0.9</v>
      </c>
      <c r="LJ307" s="109" t="n">
        <v>2.9</v>
      </c>
      <c r="LK307" s="109" t="n">
        <v>4.3</v>
      </c>
      <c r="LL307" s="109" t="n">
        <v>9.2</v>
      </c>
      <c r="LM307" s="109" t="n">
        <v>10.3</v>
      </c>
      <c r="LN307" s="109" t="n">
        <v>14.6</v>
      </c>
      <c r="LO307" s="110" t="n">
        <f aca="false">SUM(LC307:LN307)/12</f>
        <v>7.275</v>
      </c>
      <c r="MA307" s="1" t="n">
        <f aca="false">MA306+1</f>
        <v>1957</v>
      </c>
      <c r="MB307" s="113" t="s">
        <v>116</v>
      </c>
      <c r="MC307" s="109" t="n">
        <v>10.5</v>
      </c>
      <c r="MD307" s="109" t="n">
        <v>11.9</v>
      </c>
      <c r="ME307" s="109" t="n">
        <v>9.9</v>
      </c>
      <c r="MF307" s="109" t="n">
        <v>8.7</v>
      </c>
      <c r="MG307" s="109" t="n">
        <v>7</v>
      </c>
      <c r="MH307" s="109" t="n">
        <v>9.2</v>
      </c>
      <c r="MI307" s="109" t="n">
        <v>3.9</v>
      </c>
      <c r="MJ307" s="109" t="n">
        <v>5.2</v>
      </c>
      <c r="MK307" s="109" t="n">
        <v>6.1</v>
      </c>
      <c r="ML307" s="109" t="n">
        <v>8.4</v>
      </c>
      <c r="MM307" s="109" t="n">
        <v>9.5</v>
      </c>
      <c r="MN307" s="109" t="n">
        <v>12.1</v>
      </c>
      <c r="MO307" s="110" t="n">
        <f aca="false">SUM(MC307:MN307)/12</f>
        <v>8.53333333333333</v>
      </c>
      <c r="NA307" s="1" t="n">
        <f aca="false">NA306+1</f>
        <v>1957</v>
      </c>
      <c r="NB307" s="112" t="s">
        <v>116</v>
      </c>
      <c r="NC307" s="109" t="n">
        <v>18.3</v>
      </c>
      <c r="ND307" s="109" t="n">
        <v>14.3</v>
      </c>
      <c r="NE307" s="109" t="n">
        <v>13.2</v>
      </c>
      <c r="NF307" s="109" t="n">
        <v>12.1</v>
      </c>
      <c r="NG307" s="109" t="n">
        <v>8.5</v>
      </c>
      <c r="NH307" s="109" t="n">
        <v>6</v>
      </c>
      <c r="NI307" s="109" t="n">
        <v>2.4</v>
      </c>
      <c r="NJ307" s="109" t="n">
        <v>3.9</v>
      </c>
      <c r="NK307" s="109" t="n">
        <v>7.5</v>
      </c>
      <c r="NL307" s="109" t="n">
        <v>12.4</v>
      </c>
      <c r="NM307" s="109" t="n">
        <v>14.3</v>
      </c>
      <c r="NN307" s="109" t="n">
        <v>17.9</v>
      </c>
      <c r="NO307" s="110" t="n">
        <f aca="false">SUM(NC307:NN307)/12</f>
        <v>10.9</v>
      </c>
      <c r="ON307" s="39" t="n">
        <f aca="false">(FO307+GO307+MO307)/3</f>
        <v>7.33611111111111</v>
      </c>
      <c r="OO307" s="40" t="n">
        <f aca="false">(AO307+BO307+EO307+HO307+JO307)/5</f>
        <v>11.155</v>
      </c>
      <c r="OP307" s="41" t="n">
        <f aca="false">(FO307+GO307+MO307+AO307+BO307+EO307+HO307+JO307)/8</f>
        <v>9.72291666666667</v>
      </c>
      <c r="PA307" s="114"/>
      <c r="PB307" s="115"/>
      <c r="PN307" s="28" t="n">
        <f aca="false">MAX(FC307:FN307,GC307:GN307,MC307:MN307)</f>
        <v>12.1</v>
      </c>
      <c r="PO307" s="29" t="n">
        <f aca="false">MIN(FC307:FN307,GC307:GN307,MC307:MN307)</f>
        <v>1.9</v>
      </c>
      <c r="PP307" s="30" t="n">
        <f aca="false">MAX(AC307:AN307,BC307:BN307,EC307:EN307,HC307:HN307,JC307:JN307)</f>
        <v>21.7</v>
      </c>
      <c r="PQ307" s="31" t="n">
        <f aca="false">MIN(AC307:AN307,BC307:BN307,EC307:EN307,HC307:HN307,JC307:JN307)</f>
        <v>3.6</v>
      </c>
      <c r="QU307" s="116" t="n">
        <f aca="false">AVERAGE(AH307,AI307,AJ307,BH307,BI307,BJ307,CH307,CI307,CJ307,DH307,DI307,DJ307,EH307,EI307,EJ307,FH307,FI307,FJ307,GH307,GI307,GJ307,HH307,HI307,HJ307,IH307,II307,IJ307,JH307,JI307,JJ307,KH307,KI307,KJ307,LH307,LI307,LJ307,MH307,MI307,MJ307,NH307,NI307,NJ307)</f>
        <v>6.32926829268293</v>
      </c>
      <c r="QV307" s="117" t="n">
        <f aca="false">AVERAGE(AC307,AD307,AN307,BC307,BD307,BN307,CC307,CD307,CN307,DC307,DD307,DN307,EC307,ED307,EN307,FC307,FD307,FN307,GC307,GD307,GN307,HC307,HD307,HN307,IC307,ID307,IN307,JC307,JD307,JN307,KC307,KD307,KN307,LC307,LD307,LN307,MC307,MD307,MN307,NC307,ND307,NN307,)</f>
        <v>13.2744186046512</v>
      </c>
      <c r="QW307" s="116" t="n">
        <f aca="false">AVERAGE(QU297:QU307)</f>
        <v>6.3533892936332</v>
      </c>
      <c r="QX307" s="118" t="n">
        <f aca="false">AVERAGE(QV297:QV307)</f>
        <v>13.8697171046008</v>
      </c>
    </row>
    <row r="308" customFormat="false" ht="12.9" hidden="false" customHeight="false" outlineLevel="0" collapsed="false">
      <c r="A308" s="101"/>
      <c r="B308" s="102" t="n">
        <f aca="false">AVERAGE(AO308,BO308,CO308,DO308,EO308,FO308,GO308,HO308,IO308,JO308,KO308,LO308,MO308,NO308)</f>
        <v>9.93333333333333</v>
      </c>
      <c r="C308" s="103" t="n">
        <f aca="false">AVERAGE(B304:B308)</f>
        <v>10.072003968254</v>
      </c>
      <c r="D308" s="104" t="n">
        <f aca="false">AVERAGE(B299:B308)</f>
        <v>10.0978373015873</v>
      </c>
      <c r="E308" s="102" t="n">
        <f aca="false">AVERAGE(B289:B308)</f>
        <v>10.1622817460317</v>
      </c>
      <c r="F308" s="105" t="n">
        <f aca="false">AVERAGE(B259:B308)</f>
        <v>10.242958957709</v>
      </c>
      <c r="G308" s="3" t="n">
        <f aca="false">MAX(AC308:AN308,BC308:BN308,CC308:CN308,DC308:DN308,EC308:EN308,FC308:FN308,GC308:GN308,HC308:HN308,IC308:IN308,JC308:JN308,KC308:KN308,LC308:LN308,MC308:MN308,NC308:NN308)</f>
        <v>20.6</v>
      </c>
      <c r="H308" s="106" t="n">
        <f aca="false">MEDIAN(AC308:AN308,BC308:BN308,CC308:CN308,DC308:DN308,EC308:EN308,FC308:FN308,GC308:GN308,HC308:HN308,IC308:IN308,JC308:JN308,KC308:KN308,LC308:LN308,MC308:MN308,NC308:NN308)</f>
        <v>9.8</v>
      </c>
      <c r="I308" s="5" t="n">
        <f aca="false">MIN(AC308:AN308,BC308:BN308,CC308:CN308,DC308:DN308,EC308:EN308,FC308:FN308,GC308:GN308,HC308:HN308,IC308:IN308,JC308:JN308,KC308:KN308,LC308:LN308,MC308:MN308,NC308:NN308)</f>
        <v>1.6</v>
      </c>
      <c r="J308" s="107" t="n">
        <f aca="false">(G308+I308)/2</f>
        <v>11.1</v>
      </c>
      <c r="AA308" s="1" t="n">
        <f aca="false">AA307+1</f>
        <v>40</v>
      </c>
      <c r="AB308" s="108" t="n">
        <v>1958</v>
      </c>
      <c r="AC308" s="109" t="n">
        <v>15.5</v>
      </c>
      <c r="AD308" s="109" t="n">
        <v>16.5</v>
      </c>
      <c r="AE308" s="109" t="n">
        <v>14.7</v>
      </c>
      <c r="AF308" s="109" t="n">
        <v>13.4</v>
      </c>
      <c r="AG308" s="109" t="n">
        <v>12.7</v>
      </c>
      <c r="AH308" s="109" t="n">
        <v>6.9</v>
      </c>
      <c r="AI308" s="109" t="n">
        <v>7.4</v>
      </c>
      <c r="AJ308" s="109" t="n">
        <v>8.7</v>
      </c>
      <c r="AK308" s="109" t="n">
        <v>8.5</v>
      </c>
      <c r="AL308" s="109" t="n">
        <v>11.1</v>
      </c>
      <c r="AM308" s="109" t="n">
        <v>13.2</v>
      </c>
      <c r="AN308" s="109" t="n">
        <v>12.9</v>
      </c>
      <c r="AO308" s="110" t="n">
        <f aca="false">SUM(AC308:AN308)/12</f>
        <v>11.7916666666667</v>
      </c>
      <c r="AQ308" s="112"/>
      <c r="AR308" s="109"/>
      <c r="AS308" s="109"/>
      <c r="AT308" s="109"/>
      <c r="AU308" s="109"/>
      <c r="AV308" s="109"/>
      <c r="AW308" s="109"/>
      <c r="AX308" s="109"/>
      <c r="AY308" s="109"/>
      <c r="AZ308" s="109"/>
      <c r="BA308" s="1" t="n">
        <f aca="false">BA307+1</f>
        <v>1958</v>
      </c>
      <c r="BB308" s="113" t="s">
        <v>117</v>
      </c>
      <c r="BC308" s="109" t="n">
        <v>13.7</v>
      </c>
      <c r="BD308" s="109" t="n">
        <v>14.4</v>
      </c>
      <c r="BE308" s="109" t="n">
        <v>12.3</v>
      </c>
      <c r="BF308" s="109" t="n">
        <v>9.9</v>
      </c>
      <c r="BG308" s="109" t="n">
        <v>10.7</v>
      </c>
      <c r="BH308" s="109" t="n">
        <v>3.3</v>
      </c>
      <c r="BI308" s="109" t="n">
        <v>5.1</v>
      </c>
      <c r="BJ308" s="109" t="n">
        <v>6.8</v>
      </c>
      <c r="BK308" s="109" t="n">
        <v>5.7</v>
      </c>
      <c r="BL308" s="109" t="n">
        <v>8.9</v>
      </c>
      <c r="BM308" s="109" t="n">
        <v>11.3</v>
      </c>
      <c r="BN308" s="109" t="n">
        <v>10.5</v>
      </c>
      <c r="BO308" s="110" t="n">
        <f aca="false">SUM(BC308:BN308)/12</f>
        <v>9.38333333333333</v>
      </c>
      <c r="CA308" s="1" t="n">
        <f aca="false">CA307+1</f>
        <v>1958</v>
      </c>
      <c r="CB308" s="111" t="n">
        <v>1958</v>
      </c>
      <c r="CC308" s="109" t="n">
        <v>13.2</v>
      </c>
      <c r="CD308" s="109" t="n">
        <v>13.6</v>
      </c>
      <c r="CE308" s="109" t="n">
        <v>11</v>
      </c>
      <c r="CF308" s="109" t="n">
        <v>9.3</v>
      </c>
      <c r="CG308" s="109" t="n">
        <v>8.3</v>
      </c>
      <c r="CH308" s="109" t="n">
        <v>7.7</v>
      </c>
      <c r="CI308" s="109" t="n">
        <v>7.1</v>
      </c>
      <c r="CJ308" s="109" t="n">
        <v>8.1</v>
      </c>
      <c r="CK308" s="109" t="n">
        <v>6.8</v>
      </c>
      <c r="CL308" s="109" t="n">
        <v>9.4</v>
      </c>
      <c r="CM308" s="109" t="n">
        <v>10.9</v>
      </c>
      <c r="CN308" s="109" t="n">
        <v>11.7</v>
      </c>
      <c r="CO308" s="110" t="n">
        <f aca="false">SUM(CC308:CN308)/12</f>
        <v>9.75833333333334</v>
      </c>
      <c r="DA308" s="1" t="n">
        <f aca="false">DA307+1</f>
        <v>1958</v>
      </c>
      <c r="DB308" s="113" t="s">
        <v>117</v>
      </c>
      <c r="DC308" s="109" t="n">
        <v>11.3</v>
      </c>
      <c r="DD308" s="109" t="n">
        <v>13.5</v>
      </c>
      <c r="DE308" s="109" t="n">
        <v>10.5</v>
      </c>
      <c r="DF308" s="109" t="n">
        <v>7.6</v>
      </c>
      <c r="DG308" s="109" t="n">
        <v>9</v>
      </c>
      <c r="DH308" s="109" t="n">
        <v>2.3</v>
      </c>
      <c r="DI308" s="109" t="n">
        <v>3.3</v>
      </c>
      <c r="DJ308" s="109" t="n">
        <v>5.8</v>
      </c>
      <c r="DK308" s="109" t="n">
        <v>4.9</v>
      </c>
      <c r="DL308" s="109" t="n">
        <v>7.5</v>
      </c>
      <c r="DM308" s="109" t="n">
        <v>10.4</v>
      </c>
      <c r="DN308" s="109" t="n">
        <v>8.5</v>
      </c>
      <c r="DO308" s="110" t="n">
        <f aca="false">SUM(DC308:DN308)/12</f>
        <v>7.88333333333333</v>
      </c>
      <c r="EA308" s="1" t="n">
        <f aca="false">EA307+1</f>
        <v>1958</v>
      </c>
      <c r="EB308" s="113" t="s">
        <v>117</v>
      </c>
      <c r="EC308" s="109" t="n">
        <v>19.6</v>
      </c>
      <c r="ED308" s="109" t="n">
        <v>19.5</v>
      </c>
      <c r="EE308" s="109" t="n">
        <v>17.2</v>
      </c>
      <c r="EF308" s="109" t="n">
        <v>14.2</v>
      </c>
      <c r="EG308" s="109" t="n">
        <v>11.8</v>
      </c>
      <c r="EH308" s="109" t="n">
        <v>5</v>
      </c>
      <c r="EI308" s="109" t="n">
        <v>6.1</v>
      </c>
      <c r="EJ308" s="109" t="n">
        <v>8.6</v>
      </c>
      <c r="EK308" s="109" t="n">
        <v>7.8</v>
      </c>
      <c r="EL308" s="109" t="n">
        <v>13.1</v>
      </c>
      <c r="EM308" s="109" t="n">
        <v>17.9</v>
      </c>
      <c r="EN308" s="109" t="n">
        <v>17.4</v>
      </c>
      <c r="EO308" s="110" t="n">
        <f aca="false">SUM(EC308:EN308)/12</f>
        <v>13.1833333333333</v>
      </c>
      <c r="FA308" s="1" t="n">
        <f aca="false">FA307+1</f>
        <v>1958</v>
      </c>
      <c r="FB308" s="113" t="s">
        <v>117</v>
      </c>
      <c r="FC308" s="109" t="n">
        <v>10.1</v>
      </c>
      <c r="FD308" s="109" t="n">
        <v>10.7</v>
      </c>
      <c r="FE308" s="109" t="n">
        <v>10.1</v>
      </c>
      <c r="FF308" s="109" t="n">
        <v>6.4</v>
      </c>
      <c r="FG308" s="109" t="n">
        <v>9.7</v>
      </c>
      <c r="FH308" s="109" t="n">
        <v>2.7</v>
      </c>
      <c r="FI308" s="109" t="n">
        <v>3.9</v>
      </c>
      <c r="FJ308" s="109" t="n">
        <v>6</v>
      </c>
      <c r="FK308" s="109" t="n">
        <v>4.9</v>
      </c>
      <c r="FL308" s="109" t="n">
        <v>7.9</v>
      </c>
      <c r="FM308" s="109" t="n">
        <v>9.3</v>
      </c>
      <c r="FN308" s="109" t="n">
        <v>8.3</v>
      </c>
      <c r="FO308" s="110" t="n">
        <f aca="false">SUM(FC308:FN308)/12</f>
        <v>7.5</v>
      </c>
      <c r="GA308" s="1" t="n">
        <f aca="false">GA307+1</f>
        <v>1958</v>
      </c>
      <c r="GB308" s="113" t="s">
        <v>117</v>
      </c>
      <c r="GC308" s="109" t="n">
        <v>8.6</v>
      </c>
      <c r="GD308" s="109" t="n">
        <v>10.5</v>
      </c>
      <c r="GE308" s="109" t="n">
        <v>9.8</v>
      </c>
      <c r="GF308" s="109" t="n">
        <v>6.4</v>
      </c>
      <c r="GG308" s="109" t="n">
        <v>8.4</v>
      </c>
      <c r="GH308" s="109" t="n">
        <v>4.3</v>
      </c>
      <c r="GI308" s="109" t="n">
        <v>4</v>
      </c>
      <c r="GJ308" s="109" t="n">
        <v>5.6</v>
      </c>
      <c r="GK308" s="109" t="n">
        <v>5.4</v>
      </c>
      <c r="GL308" s="109" t="n">
        <v>7.4</v>
      </c>
      <c r="GM308" s="109" t="n">
        <v>7.9</v>
      </c>
      <c r="GN308" s="109" t="n">
        <v>8.3</v>
      </c>
      <c r="GO308" s="110" t="n">
        <f aca="false">SUM(GC308:GN308)/12</f>
        <v>7.21666666666667</v>
      </c>
      <c r="HA308" s="1" t="n">
        <f aca="false">HA307+1</f>
        <v>1958</v>
      </c>
      <c r="HB308" s="113" t="s">
        <v>117</v>
      </c>
      <c r="HC308" s="109" t="n">
        <v>15.3</v>
      </c>
      <c r="HD308" s="109" t="n">
        <v>16.1</v>
      </c>
      <c r="HE308" s="109" t="n">
        <v>14.8</v>
      </c>
      <c r="HF308" s="109" t="n">
        <v>13.4</v>
      </c>
      <c r="HG308" s="109" t="n">
        <v>12.9</v>
      </c>
      <c r="HH308" s="109" t="n">
        <v>9.1</v>
      </c>
      <c r="HI308" s="109" t="n">
        <v>8.5</v>
      </c>
      <c r="HJ308" s="109" t="n">
        <v>9.5</v>
      </c>
      <c r="HK308" s="109" t="n">
        <v>8.7</v>
      </c>
      <c r="HL308" s="109" t="n">
        <v>10.8</v>
      </c>
      <c r="HM308" s="109" t="n">
        <v>12.3</v>
      </c>
      <c r="HN308" s="109" t="n">
        <v>13.4</v>
      </c>
      <c r="HO308" s="110" t="n">
        <f aca="false">SUM(HC308:HN308)/12</f>
        <v>12.0666666666667</v>
      </c>
      <c r="IA308" s="1" t="n">
        <f aca="false">IA307+1</f>
        <v>1958</v>
      </c>
      <c r="IB308" s="113" t="s">
        <v>117</v>
      </c>
      <c r="IC308" s="109" t="n">
        <v>15.5</v>
      </c>
      <c r="ID308" s="109" t="n">
        <v>16.8</v>
      </c>
      <c r="IE308" s="109" t="n">
        <v>14.1</v>
      </c>
      <c r="IF308" s="109" t="n">
        <v>12.5</v>
      </c>
      <c r="IG308" s="109" t="n">
        <v>12.5</v>
      </c>
      <c r="IH308" s="109" t="n">
        <v>4.9</v>
      </c>
      <c r="II308" s="109" t="n">
        <v>7</v>
      </c>
      <c r="IJ308" s="109" t="n">
        <v>8.4</v>
      </c>
      <c r="IK308" s="109" t="n">
        <v>8</v>
      </c>
      <c r="IL308" s="109" t="n">
        <v>11.5</v>
      </c>
      <c r="IM308" s="109" t="n">
        <v>12.6</v>
      </c>
      <c r="IN308" s="109" t="n">
        <v>12.5</v>
      </c>
      <c r="IO308" s="110" t="n">
        <f aca="false">SUM(IC308:IN308)/12</f>
        <v>11.3583333333333</v>
      </c>
      <c r="JA308" s="1" t="n">
        <f aca="false">JA307+1</f>
        <v>1958</v>
      </c>
      <c r="JB308" s="113" t="s">
        <v>117</v>
      </c>
      <c r="JC308" s="109" t="n">
        <v>12.2</v>
      </c>
      <c r="JD308" s="109" t="n">
        <v>13.2</v>
      </c>
      <c r="JE308" s="109" t="n">
        <v>13.1</v>
      </c>
      <c r="JF308" s="109" t="n">
        <v>10.8</v>
      </c>
      <c r="JG308" s="109" t="n">
        <v>12.2</v>
      </c>
      <c r="JH308" s="109" t="n">
        <v>7.5</v>
      </c>
      <c r="JI308" s="109" t="n">
        <v>7.3</v>
      </c>
      <c r="JJ308" s="109" t="n">
        <v>8.7</v>
      </c>
      <c r="JK308" s="109" t="n">
        <v>8.6</v>
      </c>
      <c r="JL308" s="109" t="n">
        <v>10.2</v>
      </c>
      <c r="JM308" s="109" t="n">
        <v>11.5</v>
      </c>
      <c r="JN308" s="109" t="n">
        <v>11.3</v>
      </c>
      <c r="JO308" s="110" t="n">
        <f aca="false">SUM(JC308:JN308)/12</f>
        <v>10.55</v>
      </c>
      <c r="KA308" s="1" t="n">
        <f aca="false">KA307+1</f>
        <v>1958</v>
      </c>
      <c r="KB308" s="113" t="s">
        <v>117</v>
      </c>
      <c r="KC308" s="109" t="n">
        <v>13.7</v>
      </c>
      <c r="KD308" s="109" t="n">
        <v>15.1</v>
      </c>
      <c r="KE308" s="109" t="n">
        <v>13.2</v>
      </c>
      <c r="KF308" s="109" t="n">
        <v>11.2</v>
      </c>
      <c r="KG308" s="109" t="n">
        <v>11.5</v>
      </c>
      <c r="KH308" s="109" t="n">
        <v>4</v>
      </c>
      <c r="KI308" s="109" t="n">
        <v>5.5</v>
      </c>
      <c r="KJ308" s="109" t="n">
        <v>6.9</v>
      </c>
      <c r="KK308" s="109" t="n">
        <v>6.3</v>
      </c>
      <c r="KL308" s="109" t="n">
        <v>9</v>
      </c>
      <c r="KM308" s="109" t="n">
        <v>11.3</v>
      </c>
      <c r="KN308" s="109" t="n">
        <v>11</v>
      </c>
      <c r="KO308" s="110" t="n">
        <f aca="false">SUM(KC308:KN308)/12</f>
        <v>9.89166666666667</v>
      </c>
      <c r="LA308" s="1" t="n">
        <f aca="false">LA307+1</f>
        <v>1958</v>
      </c>
      <c r="LB308" s="113" t="s">
        <v>117</v>
      </c>
      <c r="LC308" s="109" t="n">
        <v>13.5</v>
      </c>
      <c r="LD308" s="109" t="n">
        <v>10.7</v>
      </c>
      <c r="LE308" s="109" t="n">
        <v>6.2</v>
      </c>
      <c r="LF308" s="109" t="n">
        <v>5.5</v>
      </c>
      <c r="LG308" s="109" t="n">
        <v>9.5</v>
      </c>
      <c r="LH308" s="109" t="n">
        <v>1.6</v>
      </c>
      <c r="LI308" s="109" t="n">
        <v>3.1</v>
      </c>
      <c r="LJ308" s="109" t="n">
        <v>5.9</v>
      </c>
      <c r="LK308" s="109" t="n">
        <v>5.4</v>
      </c>
      <c r="LL308" s="109" t="n">
        <v>8.6</v>
      </c>
      <c r="LM308" s="109" t="n">
        <v>11</v>
      </c>
      <c r="LN308" s="109" t="n">
        <v>10.6</v>
      </c>
      <c r="LO308" s="110" t="n">
        <f aca="false">SUM(LC308:LN308)/12</f>
        <v>7.63333333333333</v>
      </c>
      <c r="MA308" s="1" t="n">
        <f aca="false">MA307+1</f>
        <v>1958</v>
      </c>
      <c r="MB308" s="113" t="s">
        <v>117</v>
      </c>
      <c r="MC308" s="109" t="n">
        <v>11.9</v>
      </c>
      <c r="MD308" s="109" t="n">
        <v>12.4</v>
      </c>
      <c r="ME308" s="109" t="n">
        <v>12</v>
      </c>
      <c r="MF308" s="109" t="n">
        <v>7.7</v>
      </c>
      <c r="MG308" s="109" t="n">
        <v>10.8</v>
      </c>
      <c r="MH308" s="109" t="n">
        <v>4.2</v>
      </c>
      <c r="MI308" s="109" t="n">
        <v>5.4</v>
      </c>
      <c r="MJ308" s="109" t="n">
        <v>7.6</v>
      </c>
      <c r="MK308" s="109" t="n">
        <v>6</v>
      </c>
      <c r="ML308" s="109" t="n">
        <v>9.1</v>
      </c>
      <c r="MM308" s="109" t="n">
        <v>10.7</v>
      </c>
      <c r="MN308" s="109" t="n">
        <v>9.8</v>
      </c>
      <c r="MO308" s="110" t="n">
        <f aca="false">SUM(MC308:MN308)/12</f>
        <v>8.96666666666667</v>
      </c>
      <c r="NA308" s="1" t="n">
        <f aca="false">NA307+1</f>
        <v>1958</v>
      </c>
      <c r="NB308" s="112" t="s">
        <v>117</v>
      </c>
      <c r="NC308" s="109" t="n">
        <v>19.3</v>
      </c>
      <c r="ND308" s="109" t="n">
        <v>20.6</v>
      </c>
      <c r="NE308" s="109" t="n">
        <v>15.8</v>
      </c>
      <c r="NF308" s="109" t="n">
        <v>11.4</v>
      </c>
      <c r="NG308" s="109" t="n">
        <v>8</v>
      </c>
      <c r="NH308" s="109" t="n">
        <v>8.8</v>
      </c>
      <c r="NI308" s="109" t="n">
        <v>4.2</v>
      </c>
      <c r="NJ308" s="109" t="n">
        <v>7.6</v>
      </c>
      <c r="NK308" s="109" t="n">
        <v>9.3</v>
      </c>
      <c r="NL308" s="109" t="n">
        <v>10.6</v>
      </c>
      <c r="NM308" s="109" t="n">
        <v>12.2</v>
      </c>
      <c r="NN308" s="109" t="n">
        <v>14.8</v>
      </c>
      <c r="NO308" s="110" t="n">
        <f aca="false">SUM(NC308:NN308)/12</f>
        <v>11.8833333333333</v>
      </c>
      <c r="ON308" s="39" t="n">
        <f aca="false">(FO308+GO308+MO308)/3</f>
        <v>7.89444444444444</v>
      </c>
      <c r="OO308" s="40" t="n">
        <f aca="false">(AO308+BO308+EO308+HO308+JO308)/5</f>
        <v>11.395</v>
      </c>
      <c r="OP308" s="41" t="n">
        <f aca="false">(FO308+GO308+MO308+AO308+BO308+EO308+HO308+JO308)/8</f>
        <v>10.0822916666667</v>
      </c>
      <c r="PA308" s="114"/>
      <c r="PB308" s="115"/>
      <c r="PN308" s="28" t="n">
        <f aca="false">MAX(FC308:FN308,GC308:GN308,MC308:MN308)</f>
        <v>12.4</v>
      </c>
      <c r="PO308" s="29" t="n">
        <f aca="false">MIN(FC308:FN308,GC308:GN308,MC308:MN308)</f>
        <v>2.7</v>
      </c>
      <c r="PP308" s="30" t="n">
        <f aca="false">MAX(AC308:AN308,BC308:BN308,EC308:EN308,HC308:HN308,JC308:JN308)</f>
        <v>19.6</v>
      </c>
      <c r="PQ308" s="31" t="n">
        <f aca="false">MIN(AC308:AN308,BC308:BN308,EC308:EN308,HC308:HN308,JC308:JN308)</f>
        <v>3.3</v>
      </c>
      <c r="QU308" s="116" t="n">
        <f aca="false">AVERAGE(AH308,AI308,AJ308,BH308,BI308,BJ308,CH308,CI308,CJ308,DH308,DI308,DJ308,EH308,EI308,EJ308,FH308,FI308,FJ308,GH308,GI308,GJ308,HH308,HI308,HJ308,IH308,II308,IJ308,JH308,JI308,JJ308,KH308,KI308,KJ308,LH308,LI308,LJ308,MH308,MI308,MJ308,NH308,NI308,NJ308)</f>
        <v>6.05714285714286</v>
      </c>
      <c r="QV308" s="117" t="n">
        <f aca="false">AVERAGE(AC308,AD308,AN308,BC308,BD308,BN308,CC308,CD308,CN308,DC308,DD308,DN308,EC308,ED308,EN308,FC308,FD308,FN308,GC308,GD308,GN308,HC308,HD308,HN308,IC308,ID308,IN308,JC308,JD308,JN308,KC308,KD308,KN308,LC308,LD308,LN308,MC308,MD308,MN308,NC308,ND308,NN308,)</f>
        <v>12.9767441860465</v>
      </c>
      <c r="QW308" s="116" t="n">
        <f aca="false">AVERAGE(QU298:QU308)</f>
        <v>6.29451483475874</v>
      </c>
      <c r="QX308" s="118" t="n">
        <f aca="false">AVERAGE(QV298:QV308)</f>
        <v>13.6955099164401</v>
      </c>
    </row>
    <row r="309" customFormat="false" ht="12.9" hidden="false" customHeight="false" outlineLevel="0" collapsed="false">
      <c r="A309" s="101"/>
      <c r="B309" s="102" t="n">
        <f aca="false">AVERAGE(AO309,BO309,CO309,DO309,EO309,FO309,GO309,HO309,IO309,JO309,KO309,LO309,MO309,NO309)</f>
        <v>10.3675595238095</v>
      </c>
      <c r="C309" s="103" t="n">
        <f aca="false">AVERAGE(B305:B309)</f>
        <v>10.1408333333333</v>
      </c>
      <c r="D309" s="104" t="n">
        <f aca="false">AVERAGE(B300:B309)</f>
        <v>10.1660813492064</v>
      </c>
      <c r="E309" s="102" t="n">
        <f aca="false">AVERAGE(B290:B309)</f>
        <v>10.1451388888889</v>
      </c>
      <c r="F309" s="105" t="n">
        <f aca="false">AVERAGE(B260:B309)</f>
        <v>10.2582407037407</v>
      </c>
      <c r="G309" s="3" t="n">
        <f aca="false">MAX(AC309:AN309,BC309:BN309,CC309:CN309,DC309:DN309,EC309:EN309,FC309:FN309,GC309:GN309,HC309:HN309,IC309:IN309,JC309:JN309,KC309:KN309,LC309:LN309,MC309:MN309,NC309:NN309)</f>
        <v>21.6</v>
      </c>
      <c r="H309" s="106" t="n">
        <f aca="false">MEDIAN(AC309:AN309,BC309:BN309,CC309:CN309,DC309:DN309,EC309:EN309,FC309:FN309,GC309:GN309,HC309:HN309,IC309:IN309,JC309:JN309,KC309:KN309,LC309:LN309,MC309:MN309,NC309:NN309)</f>
        <v>10.3</v>
      </c>
      <c r="I309" s="5" t="n">
        <f aca="false">MIN(AC309:AN309,BC309:BN309,CC309:CN309,DC309:DN309,EC309:EN309,FC309:FN309,GC309:GN309,HC309:HN309,IC309:IN309,JC309:JN309,KC309:KN309,LC309:LN309,MC309:MN309,NC309:NN309)</f>
        <v>2.6</v>
      </c>
      <c r="J309" s="107" t="n">
        <f aca="false">(G309+I309)/2</f>
        <v>12.1</v>
      </c>
      <c r="AA309" s="1" t="n">
        <f aca="false">AA308+1</f>
        <v>41</v>
      </c>
      <c r="AB309" s="108" t="n">
        <v>1959</v>
      </c>
      <c r="AC309" s="109" t="n">
        <v>17</v>
      </c>
      <c r="AD309" s="109" t="n">
        <v>17.1</v>
      </c>
      <c r="AE309" s="109" t="n">
        <v>16.3</v>
      </c>
      <c r="AF309" s="109" t="n">
        <v>12.7</v>
      </c>
      <c r="AG309" s="109" t="n">
        <v>9.6</v>
      </c>
      <c r="AH309" s="109" t="n">
        <v>8</v>
      </c>
      <c r="AI309" s="109" t="n">
        <v>7.3</v>
      </c>
      <c r="AJ309" s="109" t="n">
        <v>10.3</v>
      </c>
      <c r="AK309" s="109" t="n">
        <v>9.4</v>
      </c>
      <c r="AL309" s="109" t="n">
        <v>12</v>
      </c>
      <c r="AM309" s="109" t="n">
        <v>15.1</v>
      </c>
      <c r="AN309" s="109" t="n">
        <v>13.6</v>
      </c>
      <c r="AO309" s="110" t="n">
        <f aca="false">SUM(AC309:AN309)/12</f>
        <v>12.3666666666667</v>
      </c>
      <c r="AQ309" s="112"/>
      <c r="AR309" s="109"/>
      <c r="AS309" s="109"/>
      <c r="AT309" s="109"/>
      <c r="AU309" s="109"/>
      <c r="AV309" s="109"/>
      <c r="AW309" s="109"/>
      <c r="AX309" s="109"/>
      <c r="AY309" s="109"/>
      <c r="AZ309" s="109"/>
      <c r="BA309" s="1" t="n">
        <f aca="false">BA308+1</f>
        <v>1959</v>
      </c>
      <c r="BB309" s="113" t="s">
        <v>118</v>
      </c>
      <c r="BC309" s="109" t="n">
        <v>15.7</v>
      </c>
      <c r="BD309" s="109" t="n">
        <v>15.4</v>
      </c>
      <c r="BE309" s="109" t="n">
        <v>14.1</v>
      </c>
      <c r="BF309" s="109" t="n">
        <v>9.2</v>
      </c>
      <c r="BG309" s="109" t="n">
        <v>5.9</v>
      </c>
      <c r="BH309" s="109" t="n">
        <v>5.1</v>
      </c>
      <c r="BI309" s="109" t="n">
        <v>4.5</v>
      </c>
      <c r="BJ309" s="109" t="n">
        <v>7.9</v>
      </c>
      <c r="BK309" s="109" t="n">
        <v>6.6</v>
      </c>
      <c r="BL309" s="109" t="n">
        <v>9.4</v>
      </c>
      <c r="BM309" s="109" t="n">
        <v>14.7</v>
      </c>
      <c r="BN309" s="109" t="n">
        <v>11.7</v>
      </c>
      <c r="BO309" s="110" t="n">
        <f aca="false">SUM(BC309:BN309)/12</f>
        <v>10.0166666666667</v>
      </c>
      <c r="CA309" s="1" t="n">
        <f aca="false">CA308+1</f>
        <v>1959</v>
      </c>
      <c r="CB309" s="111" t="n">
        <v>1959</v>
      </c>
      <c r="CC309" s="109" t="n">
        <v>15</v>
      </c>
      <c r="CD309" s="109" t="n">
        <v>15.2</v>
      </c>
      <c r="CE309" s="109" t="n">
        <v>14.8</v>
      </c>
      <c r="CF309" s="109" t="n">
        <v>11.5</v>
      </c>
      <c r="CG309" s="109" t="n">
        <v>9.1</v>
      </c>
      <c r="CH309" s="109" t="n">
        <v>8.8</v>
      </c>
      <c r="CI309" s="109" t="n">
        <v>8.2</v>
      </c>
      <c r="CJ309" s="109" t="n">
        <v>8.6</v>
      </c>
      <c r="CK309" s="109" t="n">
        <v>8</v>
      </c>
      <c r="CL309" s="109" t="n">
        <v>10.7</v>
      </c>
      <c r="CM309" s="109" t="n">
        <v>12.9</v>
      </c>
      <c r="CN309" s="109" t="n">
        <v>11.8</v>
      </c>
      <c r="CO309" s="110" t="n">
        <f aca="false">SUM(CC309:CN309)/12</f>
        <v>11.2166666666667</v>
      </c>
      <c r="DA309" s="1" t="n">
        <f aca="false">DA308+1</f>
        <v>1959</v>
      </c>
      <c r="DB309" s="113" t="s">
        <v>118</v>
      </c>
      <c r="DC309" s="109" t="n">
        <v>13.9</v>
      </c>
      <c r="DD309" s="109" t="n">
        <v>13.8</v>
      </c>
      <c r="DE309" s="109" t="n">
        <v>12.4</v>
      </c>
      <c r="DF309" s="109" t="n">
        <v>8</v>
      </c>
      <c r="DG309" s="109" t="n">
        <v>4.3</v>
      </c>
      <c r="DH309" s="109" t="n">
        <v>3.4</v>
      </c>
      <c r="DI309" s="109" t="n">
        <v>2.6</v>
      </c>
      <c r="DJ309" s="109" t="n">
        <v>6.1</v>
      </c>
      <c r="DK309" s="109" t="n">
        <v>5.4</v>
      </c>
      <c r="DL309" s="109" t="n">
        <v>8.2</v>
      </c>
      <c r="DM309" s="109" t="n">
        <v>11.9</v>
      </c>
      <c r="DN309" s="109" t="n">
        <v>10.3</v>
      </c>
      <c r="DO309" s="110" t="n">
        <f aca="false">SUM(DC309:DN309)/12</f>
        <v>8.35833333333333</v>
      </c>
      <c r="EA309" s="1" t="n">
        <f aca="false">EA308+1</f>
        <v>1959</v>
      </c>
      <c r="EB309" s="113" t="s">
        <v>118</v>
      </c>
      <c r="EC309" s="109" t="n">
        <v>21.6</v>
      </c>
      <c r="ED309" s="109" t="n">
        <v>21.3</v>
      </c>
      <c r="EE309" s="109" t="n">
        <v>18.5</v>
      </c>
      <c r="EF309" s="109" t="n">
        <v>12.8</v>
      </c>
      <c r="EG309" s="109" t="n">
        <v>9.2</v>
      </c>
      <c r="EH309" s="109" t="n">
        <v>5.8</v>
      </c>
      <c r="EI309" s="109" t="n">
        <v>4.3</v>
      </c>
      <c r="EJ309" s="109" t="n">
        <v>7.5</v>
      </c>
      <c r="EK309" s="109" t="n">
        <v>10.4</v>
      </c>
      <c r="EL309" s="109" t="n">
        <v>12.9</v>
      </c>
      <c r="EM309" s="109" t="n">
        <v>19</v>
      </c>
      <c r="EN309" s="109" t="n">
        <v>17.1</v>
      </c>
      <c r="EO309" s="110" t="n">
        <f aca="false">SUM(EC309:EN309)/12</f>
        <v>13.3666666666667</v>
      </c>
      <c r="FA309" s="1" t="n">
        <f aca="false">FA308+1</f>
        <v>1959</v>
      </c>
      <c r="FB309" s="113" t="s">
        <v>118</v>
      </c>
      <c r="FC309" s="109" t="n">
        <v>12.2</v>
      </c>
      <c r="FD309" s="109" t="n">
        <v>12.5</v>
      </c>
      <c r="FE309" s="109" t="n">
        <v>11.4</v>
      </c>
      <c r="FF309" s="109" t="n">
        <v>7</v>
      </c>
      <c r="FG309" s="109" t="n">
        <v>3.9</v>
      </c>
      <c r="FH309" s="109" t="n">
        <v>4</v>
      </c>
      <c r="FI309" s="109" t="n">
        <v>2.9</v>
      </c>
      <c r="FJ309" s="109" t="n">
        <v>5.9</v>
      </c>
      <c r="FK309" s="109" t="n">
        <v>4.2</v>
      </c>
      <c r="FL309" s="109" t="n">
        <v>7.2</v>
      </c>
      <c r="FM309" s="109" t="n">
        <v>10.7</v>
      </c>
      <c r="FN309" s="109" t="n">
        <v>9.7</v>
      </c>
      <c r="FO309" s="110" t="n">
        <f aca="false">SUM(FC309:FN309)/12</f>
        <v>7.63333333333333</v>
      </c>
      <c r="GA309" s="1" t="n">
        <f aca="false">GA308+1</f>
        <v>1959</v>
      </c>
      <c r="GB309" s="113" t="s">
        <v>118</v>
      </c>
      <c r="GC309" s="109" t="n">
        <v>11.6</v>
      </c>
      <c r="GD309" s="109" t="n">
        <v>11.3</v>
      </c>
      <c r="GE309" s="109" t="n">
        <v>11.4</v>
      </c>
      <c r="GF309" s="109" t="n">
        <v>7.6</v>
      </c>
      <c r="GG309" s="109" t="n">
        <v>5</v>
      </c>
      <c r="GH309" s="109" t="n">
        <v>5.4</v>
      </c>
      <c r="GI309" s="109" t="n">
        <v>5</v>
      </c>
      <c r="GJ309" s="109" t="n">
        <v>4.7</v>
      </c>
      <c r="GK309" s="109" t="n">
        <v>3.9</v>
      </c>
      <c r="GL309" s="109" t="n">
        <v>6.3</v>
      </c>
      <c r="GM309" s="109" t="n">
        <v>8.7</v>
      </c>
      <c r="GN309" s="109" t="n">
        <v>9.3</v>
      </c>
      <c r="GO309" s="110" t="n">
        <f aca="false">SUM(GC309:GN309)/12</f>
        <v>7.51666666666667</v>
      </c>
      <c r="HA309" s="1" t="n">
        <f aca="false">HA308+1</f>
        <v>1959</v>
      </c>
      <c r="HB309" s="113" t="s">
        <v>118</v>
      </c>
      <c r="HC309" s="109" t="n">
        <v>15.8</v>
      </c>
      <c r="HD309" s="109" t="n">
        <v>16.3</v>
      </c>
      <c r="HE309" s="109" t="n">
        <v>15.3</v>
      </c>
      <c r="HF309" s="109" t="n">
        <v>14.2</v>
      </c>
      <c r="HG309" s="109" t="n">
        <v>12</v>
      </c>
      <c r="HH309" s="109" t="n">
        <v>10.4</v>
      </c>
      <c r="HI309" s="109" t="n">
        <v>9.2</v>
      </c>
      <c r="HJ309" s="109" t="n">
        <v>10.4</v>
      </c>
      <c r="HK309" s="109" t="n">
        <v>10.1</v>
      </c>
      <c r="HL309" s="109" t="n">
        <v>12.2</v>
      </c>
      <c r="HM309" s="109" t="n">
        <v>14.4</v>
      </c>
      <c r="HN309" s="109" t="n">
        <v>13</v>
      </c>
      <c r="HO309" s="110" t="n">
        <f aca="false">SUM(HC309:HN309)/12</f>
        <v>12.775</v>
      </c>
      <c r="IA309" s="1" t="n">
        <f aca="false">IA308+1</f>
        <v>1959</v>
      </c>
      <c r="IB309" s="113" t="s">
        <v>118</v>
      </c>
      <c r="IC309" s="109" t="n">
        <v>16.9</v>
      </c>
      <c r="ID309" s="109" t="n">
        <v>17</v>
      </c>
      <c r="IE309" s="109" t="n">
        <v>15.6</v>
      </c>
      <c r="IF309" s="120" t="n">
        <f aca="false">(IF306+IF307+IF308+IF310+IF311+IF312)/6</f>
        <v>12.5666666666667</v>
      </c>
      <c r="IG309" s="120" t="n">
        <f aca="false">(IG306+IG307+IG308+IG310+IG311+IG312)/6</f>
        <v>9.66666666666667</v>
      </c>
      <c r="IH309" s="120" t="n">
        <f aca="false">(IH306+IH307+IH308+IH310+IH311+IH312)/6</f>
        <v>7.9</v>
      </c>
      <c r="II309" s="120" t="n">
        <f aca="false">(II306+II307+II308+II310+II311+II312)/6</f>
        <v>6.81666666666667</v>
      </c>
      <c r="IJ309" s="120" t="n">
        <f aca="false">(IJ306+IJ307+IJ308+IJ310+IJ311+IJ312)/6</f>
        <v>7.16666666666667</v>
      </c>
      <c r="IK309" s="120" t="n">
        <f aca="false">(IK306+IK307+IK308+IK310+IK311+IK312)/6</f>
        <v>8.46666666666667</v>
      </c>
      <c r="IL309" s="120" t="n">
        <f aca="false">(IL306+IL307+IL308+IL310+IL311+IL312)/6</f>
        <v>11.05</v>
      </c>
      <c r="IM309" s="120" t="n">
        <f aca="false">(IM306+IM307+IM308+IM310+IM311+IM312)/6</f>
        <v>12.8333333333333</v>
      </c>
      <c r="IN309" s="120" t="n">
        <f aca="false">(IN306+IN307+IN308+IN310+IN311+IN312)/6</f>
        <v>14.8833333333333</v>
      </c>
      <c r="IO309" s="110" t="n">
        <f aca="false">SUM(IC309:IN309)/12</f>
        <v>11.7375</v>
      </c>
      <c r="JA309" s="1" t="n">
        <f aca="false">JA308+1</f>
        <v>1959</v>
      </c>
      <c r="JB309" s="113" t="s">
        <v>118</v>
      </c>
      <c r="JC309" s="109" t="n">
        <v>14</v>
      </c>
      <c r="JD309" s="109" t="n">
        <v>13.7</v>
      </c>
      <c r="JE309" s="109" t="n">
        <v>13.4</v>
      </c>
      <c r="JF309" s="109" t="n">
        <v>11.5</v>
      </c>
      <c r="JG309" s="109" t="n">
        <v>8.9</v>
      </c>
      <c r="JH309" s="109" t="n">
        <v>8.8</v>
      </c>
      <c r="JI309" s="109" t="n">
        <v>8.6</v>
      </c>
      <c r="JJ309" s="109" t="n">
        <v>8</v>
      </c>
      <c r="JK309" s="109" t="n">
        <v>7.6</v>
      </c>
      <c r="JL309" s="109" t="n">
        <v>9.8</v>
      </c>
      <c r="JM309" s="109" t="n">
        <v>12</v>
      </c>
      <c r="JN309" s="109" t="n">
        <v>12.3</v>
      </c>
      <c r="JO309" s="110" t="n">
        <f aca="false">SUM(JC309:JN309)/12</f>
        <v>10.7166666666667</v>
      </c>
      <c r="KA309" s="1" t="n">
        <f aca="false">KA308+1</f>
        <v>1959</v>
      </c>
      <c r="KB309" s="113" t="s">
        <v>118</v>
      </c>
      <c r="KC309" s="109" t="n">
        <v>15.2</v>
      </c>
      <c r="KD309" s="109" t="n">
        <v>15</v>
      </c>
      <c r="KE309" s="109" t="n">
        <v>14.3</v>
      </c>
      <c r="KF309" s="109" t="n">
        <v>10.7</v>
      </c>
      <c r="KG309" s="109" t="n">
        <v>7.1</v>
      </c>
      <c r="KH309" s="109" t="n">
        <v>5.5</v>
      </c>
      <c r="KI309" s="109" t="n">
        <v>4.8</v>
      </c>
      <c r="KJ309" s="109" t="n">
        <v>7.9</v>
      </c>
      <c r="KK309" s="109" t="n">
        <v>6.9</v>
      </c>
      <c r="KL309" s="109" t="n">
        <v>9.4</v>
      </c>
      <c r="KM309" s="109" t="n">
        <v>13.8</v>
      </c>
      <c r="KN309" s="109" t="n">
        <v>11.8</v>
      </c>
      <c r="KO309" s="110" t="n">
        <f aca="false">SUM(KC309:KN309)/12</f>
        <v>10.2</v>
      </c>
      <c r="LA309" s="1" t="n">
        <f aca="false">LA308+1</f>
        <v>1959</v>
      </c>
      <c r="LB309" s="113" t="s">
        <v>118</v>
      </c>
      <c r="LC309" s="109" t="n">
        <v>15</v>
      </c>
      <c r="LD309" s="109" t="n">
        <v>14.7</v>
      </c>
      <c r="LE309" s="109" t="n">
        <v>13.2</v>
      </c>
      <c r="LF309" s="109" t="n">
        <v>9.3</v>
      </c>
      <c r="LG309" s="109" t="n">
        <v>4.8</v>
      </c>
      <c r="LH309" s="109" t="n">
        <v>3.8</v>
      </c>
      <c r="LI309" s="109" t="n">
        <v>3.4</v>
      </c>
      <c r="LJ309" s="109" t="n">
        <v>7</v>
      </c>
      <c r="LK309" s="109" t="n">
        <v>5.8</v>
      </c>
      <c r="LL309" s="109" t="n">
        <v>9.6</v>
      </c>
      <c r="LM309" s="109" t="n">
        <v>13.3</v>
      </c>
      <c r="LN309" s="109" t="n">
        <v>11.5</v>
      </c>
      <c r="LO309" s="110" t="n">
        <f aca="false">SUM(LC309:LN309)/12</f>
        <v>9.28333333333333</v>
      </c>
      <c r="MA309" s="1" t="n">
        <f aca="false">MA308+1</f>
        <v>1959</v>
      </c>
      <c r="MB309" s="113" t="s">
        <v>118</v>
      </c>
      <c r="MC309" s="109" t="n">
        <v>12.5</v>
      </c>
      <c r="MD309" s="109" t="n">
        <v>13.7</v>
      </c>
      <c r="ME309" s="109" t="n">
        <v>11.5</v>
      </c>
      <c r="MF309" s="109" t="n">
        <v>8.3</v>
      </c>
      <c r="MG309" s="109" t="n">
        <v>6.2</v>
      </c>
      <c r="MH309" s="109" t="n">
        <v>6</v>
      </c>
      <c r="MI309" s="109" t="n">
        <v>5</v>
      </c>
      <c r="MJ309" s="109" t="n">
        <v>6.8</v>
      </c>
      <c r="MK309" s="109" t="n">
        <v>5.6</v>
      </c>
      <c r="ML309" s="109" t="n">
        <v>8.4</v>
      </c>
      <c r="MM309" s="109" t="n">
        <v>11.6</v>
      </c>
      <c r="MN309" s="109" t="n">
        <v>11.1</v>
      </c>
      <c r="MO309" s="110" t="n">
        <f aca="false">SUM(MC309:MN309)/12</f>
        <v>8.89166666666667</v>
      </c>
      <c r="NA309" s="1" t="n">
        <f aca="false">NA308+1</f>
        <v>1959</v>
      </c>
      <c r="NB309" s="112" t="s">
        <v>118</v>
      </c>
      <c r="NC309" s="109" t="n">
        <v>16.4</v>
      </c>
      <c r="ND309" s="109" t="n">
        <v>18.9</v>
      </c>
      <c r="NE309" s="109" t="n">
        <v>15.5</v>
      </c>
      <c r="NF309" s="109" t="n">
        <v>12.9</v>
      </c>
      <c r="NG309" s="109" t="n">
        <v>9.1</v>
      </c>
      <c r="NH309" s="109" t="n">
        <v>4.5</v>
      </c>
      <c r="NI309" s="109" t="n">
        <v>6.5</v>
      </c>
      <c r="NJ309" s="109" t="n">
        <v>4.2</v>
      </c>
      <c r="NK309" s="109" t="n">
        <v>7.6</v>
      </c>
      <c r="NL309" s="109" t="n">
        <v>9.8</v>
      </c>
      <c r="NM309" s="109" t="n">
        <v>13.3</v>
      </c>
      <c r="NN309" s="109" t="n">
        <v>14.1</v>
      </c>
      <c r="NO309" s="110" t="n">
        <f aca="false">SUM(NC309:NN309)/12</f>
        <v>11.0666666666667</v>
      </c>
      <c r="ON309" s="39" t="n">
        <f aca="false">(FO309+GO309+MO309)/3</f>
        <v>8.01388888888889</v>
      </c>
      <c r="OO309" s="40" t="n">
        <f aca="false">(AO309+BO309+EO309+HO309+JO309)/5</f>
        <v>11.8483333333333</v>
      </c>
      <c r="OP309" s="41" t="n">
        <f aca="false">(FO309+GO309+MO309+AO309+BO309+EO309+HO309+JO309)/8</f>
        <v>10.4104166666667</v>
      </c>
      <c r="PA309" s="114"/>
      <c r="PB309" s="115"/>
      <c r="PN309" s="28" t="n">
        <f aca="false">MAX(FC309:FN309,GC309:GN309,MC309:MN309)</f>
        <v>13.7</v>
      </c>
      <c r="PO309" s="29" t="n">
        <f aca="false">MIN(FC309:FN309,GC309:GN309,MC309:MN309)</f>
        <v>2.9</v>
      </c>
      <c r="PP309" s="30" t="n">
        <f aca="false">MAX(AC309:AN309,BC309:BN309,EC309:EN309,HC309:HN309,JC309:JN309)</f>
        <v>21.6</v>
      </c>
      <c r="PQ309" s="31" t="n">
        <f aca="false">MIN(AC309:AN309,BC309:BN309,EC309:EN309,HC309:HN309,JC309:JN309)</f>
        <v>4.3</v>
      </c>
      <c r="QU309" s="116" t="n">
        <f aca="false">AVERAGE(AH309,AI309,AJ309,BH309,BI309,BJ309,CH309,CI309,CJ309,DH309,DI309,DJ309,EH309,EI309,EJ309,FH309,FI309,FJ309,GH309,GI309,GJ309,HH309,HI309,HJ309,IH309,II309,IJ309,JH309,JI309,JJ309,KH309,KI309,KJ309,LH309,LI309,LJ309,MH309,MI309,MJ309,NH309,NI309,NJ309)</f>
        <v>6.40436507936508</v>
      </c>
      <c r="QV309" s="117" t="n">
        <f aca="false">AVERAGE(AC309,AD309,AN309,BC309,BD309,BN309,CC309,CD309,CN309,DC309,DD309,DN309,EC309,ED309,EN309,FC309,FD309,FN309,GC309,GD309,GN309,HC309,HD309,HN309,IC309,ID309,IN309,JC309,JD309,JN309,KC309,KD309,KN309,LC309,LD309,LN309,MC309,MD309,MN309,NC309,ND309,NN309,)</f>
        <v>13.9740310077519</v>
      </c>
      <c r="QW309" s="116" t="n">
        <f aca="false">AVERAGE(QU299:QU309)</f>
        <v>6.31287702812093</v>
      </c>
      <c r="QX309" s="118" t="n">
        <f aca="false">AVERAGE(QV299:QV309)</f>
        <v>13.7377579784557</v>
      </c>
    </row>
    <row r="310" customFormat="false" ht="12.9" hidden="false" customHeight="false" outlineLevel="0" collapsed="false">
      <c r="A310" s="101" t="n">
        <f aca="false">A305+5</f>
        <v>1960</v>
      </c>
      <c r="B310" s="102" t="n">
        <f aca="false">AVERAGE(AO310,BO310,CO310,DO310,EO310,FO310,GO310,HO310,IO310,JO310,KO310,LO310,MO310,NO310)</f>
        <v>10.162996031746</v>
      </c>
      <c r="C310" s="103" t="n">
        <f aca="false">AVERAGE(B306:B310)</f>
        <v>10.0691468253968</v>
      </c>
      <c r="D310" s="104" t="n">
        <f aca="false">AVERAGE(B301:B310)</f>
        <v>10.1496428571429</v>
      </c>
      <c r="E310" s="102" t="n">
        <f aca="false">AVERAGE(B291:B310)</f>
        <v>10.1478422619048</v>
      </c>
      <c r="F310" s="105" t="n">
        <f aca="false">AVERAGE(B261:B310)</f>
        <v>10.2537311799312</v>
      </c>
      <c r="G310" s="3" t="n">
        <f aca="false">MAX(AC310:AN310,BC310:BN310,CC310:CN310,DC310:DN310,EC310:EN310,FC310:FN310,GC310:GN310,HC310:HN310,IC310:IN310,JC310:JN310,KC310:KN310,LC310:LN310,MC310:MN310,NC310:NN310)</f>
        <v>23.9</v>
      </c>
      <c r="H310" s="106" t="n">
        <f aca="false">MEDIAN(AC310:AN310,BC310:BN310,CC310:CN310,DC310:DN310,EC310:EN310,FC310:FN310,GC310:GN310,HC310:HN310,IC310:IN310,JC310:JN310,KC310:KN310,LC310:LN310,MC310:MN310,NC310:NN310)</f>
        <v>9.45</v>
      </c>
      <c r="I310" s="5" t="n">
        <f aca="false">MIN(AC310:AN310,BC310:BN310,CC310:CN310,DC310:DN310,EC310:EN310,FC310:FN310,GC310:GN310,HC310:HN310,IC310:IN310,JC310:JN310,KC310:KN310,LC310:LN310,MC310:MN310,NC310:NN310)</f>
        <v>1.7</v>
      </c>
      <c r="J310" s="107" t="n">
        <f aca="false">(G310+I310)/2</f>
        <v>12.8</v>
      </c>
      <c r="AA310" s="1" t="n">
        <f aca="false">AA309+1</f>
        <v>42</v>
      </c>
      <c r="AB310" s="108" t="n">
        <v>1960</v>
      </c>
      <c r="AC310" s="109" t="n">
        <v>18.2</v>
      </c>
      <c r="AD310" s="109" t="n">
        <v>15.6</v>
      </c>
      <c r="AE310" s="109" t="n">
        <v>16.5</v>
      </c>
      <c r="AF310" s="109" t="n">
        <v>12</v>
      </c>
      <c r="AG310" s="109" t="n">
        <v>9</v>
      </c>
      <c r="AH310" s="109" t="n">
        <v>7.3</v>
      </c>
      <c r="AI310" s="109" t="n">
        <v>7.2</v>
      </c>
      <c r="AJ310" s="109" t="n">
        <v>6.9</v>
      </c>
      <c r="AK310" s="109" t="n">
        <v>9.2</v>
      </c>
      <c r="AL310" s="109" t="n">
        <v>11.2</v>
      </c>
      <c r="AM310" s="109" t="n">
        <v>11.3</v>
      </c>
      <c r="AN310" s="109" t="n">
        <v>16.5</v>
      </c>
      <c r="AO310" s="110" t="n">
        <f aca="false">SUM(AC310:AN310)/12</f>
        <v>11.7416666666667</v>
      </c>
      <c r="AQ310" s="112"/>
      <c r="AR310" s="109"/>
      <c r="AS310" s="109"/>
      <c r="AT310" s="109"/>
      <c r="AU310" s="109"/>
      <c r="AV310" s="109"/>
      <c r="AW310" s="109"/>
      <c r="AX310" s="109"/>
      <c r="AY310" s="109"/>
      <c r="AZ310" s="109"/>
      <c r="BA310" s="1" t="n">
        <f aca="false">BA309+1</f>
        <v>1960</v>
      </c>
      <c r="BB310" s="113" t="s">
        <v>119</v>
      </c>
      <c r="BC310" s="109" t="n">
        <v>17.2</v>
      </c>
      <c r="BD310" s="109" t="n">
        <v>13.8</v>
      </c>
      <c r="BE310" s="109" t="n">
        <v>14</v>
      </c>
      <c r="BF310" s="109" t="n">
        <v>9.8</v>
      </c>
      <c r="BG310" s="109" t="n">
        <v>6.9</v>
      </c>
      <c r="BH310" s="109" t="n">
        <v>4.5</v>
      </c>
      <c r="BI310" s="109" t="n">
        <v>5.1</v>
      </c>
      <c r="BJ310" s="109" t="n">
        <v>4.8</v>
      </c>
      <c r="BK310" s="109" t="n">
        <v>7</v>
      </c>
      <c r="BL310" s="109" t="n">
        <v>8.3</v>
      </c>
      <c r="BM310" s="109" t="n">
        <v>9.2</v>
      </c>
      <c r="BN310" s="109" t="n">
        <v>14.9</v>
      </c>
      <c r="BO310" s="110" t="n">
        <f aca="false">SUM(BC310:BN310)/12</f>
        <v>9.625</v>
      </c>
      <c r="CA310" s="1" t="n">
        <f aca="false">CA309+1</f>
        <v>1960</v>
      </c>
      <c r="CB310" s="111" t="n">
        <v>1960</v>
      </c>
      <c r="CC310" s="109" t="n">
        <v>15.5</v>
      </c>
      <c r="CD310" s="109" t="n">
        <v>14.3</v>
      </c>
      <c r="CE310" s="109" t="n">
        <v>15</v>
      </c>
      <c r="CF310" s="109" t="n">
        <v>11</v>
      </c>
      <c r="CG310" s="109" t="n">
        <v>9.1</v>
      </c>
      <c r="CH310" s="109" t="n">
        <v>7.8</v>
      </c>
      <c r="CI310" s="109" t="n">
        <v>7.2</v>
      </c>
      <c r="CJ310" s="109" t="n">
        <v>6.5</v>
      </c>
      <c r="CK310" s="109" t="n">
        <v>9</v>
      </c>
      <c r="CL310" s="109" t="n">
        <v>7.1</v>
      </c>
      <c r="CM310" s="109" t="n">
        <v>10.3</v>
      </c>
      <c r="CN310" s="109" t="n">
        <v>14.7</v>
      </c>
      <c r="CO310" s="110" t="n">
        <f aca="false">SUM(CC310:CN310)/12</f>
        <v>10.625</v>
      </c>
      <c r="DA310" s="1" t="n">
        <f aca="false">DA309+1</f>
        <v>1960</v>
      </c>
      <c r="DB310" s="113" t="s">
        <v>119</v>
      </c>
      <c r="DC310" s="109" t="n">
        <v>16.3</v>
      </c>
      <c r="DD310" s="109" t="n">
        <v>13.2</v>
      </c>
      <c r="DE310" s="109" t="n">
        <v>12.7</v>
      </c>
      <c r="DF310" s="109" t="n">
        <v>8.9</v>
      </c>
      <c r="DG310" s="109" t="n">
        <v>6.5</v>
      </c>
      <c r="DH310" s="109" t="n">
        <v>3.7</v>
      </c>
      <c r="DI310" s="109" t="n">
        <v>3.7</v>
      </c>
      <c r="DJ310" s="109" t="n">
        <v>3.1</v>
      </c>
      <c r="DK310" s="109" t="n">
        <v>6.6</v>
      </c>
      <c r="DL310" s="109" t="n">
        <v>10.3</v>
      </c>
      <c r="DM310" s="109" t="n">
        <v>7.8</v>
      </c>
      <c r="DN310" s="109" t="n">
        <v>14.3</v>
      </c>
      <c r="DO310" s="110" t="n">
        <f aca="false">SUM(DC310:DN310)/12</f>
        <v>8.925</v>
      </c>
      <c r="EA310" s="1" t="n">
        <f aca="false">EA309+1</f>
        <v>1960</v>
      </c>
      <c r="EB310" s="113" t="s">
        <v>119</v>
      </c>
      <c r="EC310" s="109" t="n">
        <v>23.9</v>
      </c>
      <c r="ED310" s="109" t="n">
        <v>21.1</v>
      </c>
      <c r="EE310" s="109" t="n">
        <v>17.3</v>
      </c>
      <c r="EF310" s="109" t="n">
        <v>12.4</v>
      </c>
      <c r="EG310" s="109" t="n">
        <v>7.5</v>
      </c>
      <c r="EH310" s="109" t="n">
        <v>4.6</v>
      </c>
      <c r="EI310" s="109" t="n">
        <v>5.8</v>
      </c>
      <c r="EJ310" s="109" t="n">
        <v>4.1</v>
      </c>
      <c r="EK310" s="109" t="n">
        <v>8.9</v>
      </c>
      <c r="EL310" s="109" t="n">
        <v>12.2</v>
      </c>
      <c r="EM310" s="109" t="n">
        <v>14.6</v>
      </c>
      <c r="EN310" s="109" t="n">
        <v>20.2</v>
      </c>
      <c r="EO310" s="110" t="n">
        <f aca="false">SUM(EC310:EN310)/12</f>
        <v>12.7166666666667</v>
      </c>
      <c r="FA310" s="1" t="n">
        <f aca="false">FA309+1</f>
        <v>1960</v>
      </c>
      <c r="FB310" s="113" t="s">
        <v>119</v>
      </c>
      <c r="FC310" s="109" t="n">
        <v>13.3</v>
      </c>
      <c r="FD310" s="109" t="n">
        <v>11</v>
      </c>
      <c r="FE310" s="109" t="n">
        <v>11.5</v>
      </c>
      <c r="FF310" s="109" t="n">
        <v>7.8</v>
      </c>
      <c r="FG310" s="109" t="n">
        <v>6.2</v>
      </c>
      <c r="FH310" s="109" t="n">
        <v>3.1</v>
      </c>
      <c r="FI310" s="109" t="n">
        <v>4.1</v>
      </c>
      <c r="FJ310" s="109" t="n">
        <v>3.5</v>
      </c>
      <c r="FK310" s="109" t="n">
        <v>6.1</v>
      </c>
      <c r="FL310" s="109" t="n">
        <v>7.3</v>
      </c>
      <c r="FM310" s="109" t="n">
        <v>6.5</v>
      </c>
      <c r="FN310" s="109" t="n">
        <v>11.6</v>
      </c>
      <c r="FO310" s="110" t="n">
        <f aca="false">SUM(FC310:FN310)/12</f>
        <v>7.66666666666667</v>
      </c>
      <c r="GA310" s="1" t="n">
        <f aca="false">GA309+1</f>
        <v>1960</v>
      </c>
      <c r="GB310" s="113" t="s">
        <v>119</v>
      </c>
      <c r="GC310" s="109" t="n">
        <v>11.7</v>
      </c>
      <c r="GD310" s="109" t="n">
        <v>10.5</v>
      </c>
      <c r="GE310" s="109" t="n">
        <v>10.6</v>
      </c>
      <c r="GF310" s="109" t="n">
        <v>8.1</v>
      </c>
      <c r="GG310" s="109" t="n">
        <v>6.4</v>
      </c>
      <c r="GH310" s="109" t="n">
        <v>4.3</v>
      </c>
      <c r="GI310" s="109" t="n">
        <v>3.8</v>
      </c>
      <c r="GJ310" s="109" t="n">
        <v>3.7</v>
      </c>
      <c r="GK310" s="109" t="n">
        <v>7.3</v>
      </c>
      <c r="GL310" s="109" t="n">
        <v>6.9</v>
      </c>
      <c r="GM310" s="109" t="n">
        <v>6.5</v>
      </c>
      <c r="GN310" s="109" t="n">
        <v>10.3</v>
      </c>
      <c r="GO310" s="110" t="n">
        <f aca="false">SUM(GC310:GN310)/12</f>
        <v>7.50833333333333</v>
      </c>
      <c r="HA310" s="1" t="n">
        <f aca="false">HA309+1</f>
        <v>1960</v>
      </c>
      <c r="HB310" s="113" t="s">
        <v>119</v>
      </c>
      <c r="HC310" s="109" t="n">
        <v>16.9</v>
      </c>
      <c r="HD310" s="109" t="n">
        <v>15.3</v>
      </c>
      <c r="HE310" s="109" t="n">
        <v>16</v>
      </c>
      <c r="HF310" s="109" t="n">
        <v>12.6</v>
      </c>
      <c r="HG310" s="109" t="n">
        <v>10.3</v>
      </c>
      <c r="HH310" s="109" t="n">
        <v>8.2</v>
      </c>
      <c r="HI310" s="109" t="n">
        <v>8.1</v>
      </c>
      <c r="HJ310" s="109" t="n">
        <v>7.5</v>
      </c>
      <c r="HK310" s="109" t="n">
        <v>9.4</v>
      </c>
      <c r="HL310" s="109" t="n">
        <v>11.1</v>
      </c>
      <c r="HM310" s="109" t="n">
        <v>11.4</v>
      </c>
      <c r="HN310" s="109" t="n">
        <v>15.4</v>
      </c>
      <c r="HO310" s="110" t="n">
        <f aca="false">SUM(HC310:HN310)/12</f>
        <v>11.85</v>
      </c>
      <c r="IA310" s="1" t="n">
        <f aca="false">IA309+1</f>
        <v>1960</v>
      </c>
      <c r="IB310" s="113" t="s">
        <v>119</v>
      </c>
      <c r="IC310" s="120" t="n">
        <f aca="false">(IC307+IC308+IC309+IC311+IC312+IC313)/6</f>
        <v>17.0833333333333</v>
      </c>
      <c r="ID310" s="121" t="n">
        <f aca="false">(ID309+ID311)/2</f>
        <v>16.7</v>
      </c>
      <c r="IE310" s="109" t="n">
        <v>16.3</v>
      </c>
      <c r="IF310" s="109" t="n">
        <v>11.6</v>
      </c>
      <c r="IG310" s="109" t="n">
        <v>8.2</v>
      </c>
      <c r="IH310" s="109" t="n">
        <v>5.9</v>
      </c>
      <c r="II310" s="109" t="n">
        <v>6.3</v>
      </c>
      <c r="IJ310" s="109" t="n">
        <v>6</v>
      </c>
      <c r="IK310" s="109" t="n">
        <v>6.9</v>
      </c>
      <c r="IL310" s="109" t="n">
        <v>10.4</v>
      </c>
      <c r="IM310" s="109" t="n">
        <v>10.8</v>
      </c>
      <c r="IN310" s="109" t="n">
        <v>16.1</v>
      </c>
      <c r="IO310" s="110" t="n">
        <f aca="false">SUM(IC310:IN310)/12</f>
        <v>11.0236111111111</v>
      </c>
      <c r="JA310" s="1" t="n">
        <f aca="false">JA309+1</f>
        <v>1960</v>
      </c>
      <c r="JB310" s="113" t="s">
        <v>119</v>
      </c>
      <c r="JC310" s="109" t="n">
        <v>15.1</v>
      </c>
      <c r="JD310" s="109" t="n">
        <v>13.8</v>
      </c>
      <c r="JE310" s="109" t="n">
        <v>13.3</v>
      </c>
      <c r="JF310" s="109" t="n">
        <v>11.3</v>
      </c>
      <c r="JG310" s="109" t="n">
        <v>11.2</v>
      </c>
      <c r="JH310" s="109" t="n">
        <v>9.4</v>
      </c>
      <c r="JI310" s="109" t="n">
        <v>8</v>
      </c>
      <c r="JJ310" s="109" t="n">
        <v>6.5</v>
      </c>
      <c r="JK310" s="109" t="n">
        <v>8.2</v>
      </c>
      <c r="JL310" s="109" t="n">
        <v>9.6</v>
      </c>
      <c r="JM310" s="109" t="n">
        <v>9.9</v>
      </c>
      <c r="JN310" s="109" t="n">
        <v>13</v>
      </c>
      <c r="JO310" s="110" t="n">
        <f aca="false">SUM(JC310:JN310)/12</f>
        <v>10.775</v>
      </c>
      <c r="KA310" s="1" t="n">
        <f aca="false">KA309+1</f>
        <v>1960</v>
      </c>
      <c r="KB310" s="113" t="s">
        <v>119</v>
      </c>
      <c r="KC310" s="109" t="n">
        <v>17.4</v>
      </c>
      <c r="KD310" s="109" t="n">
        <v>14</v>
      </c>
      <c r="KE310" s="109" t="n">
        <v>15.9</v>
      </c>
      <c r="KF310" s="109" t="n">
        <v>10.6</v>
      </c>
      <c r="KG310" s="109" t="n">
        <v>7.7</v>
      </c>
      <c r="KH310" s="109" t="n">
        <v>5</v>
      </c>
      <c r="KI310" s="109" t="n">
        <v>5.3</v>
      </c>
      <c r="KJ310" s="109" t="n">
        <v>4.8</v>
      </c>
      <c r="KK310" s="109" t="n">
        <v>7.6</v>
      </c>
      <c r="KL310" s="109" t="n">
        <v>8.7</v>
      </c>
      <c r="KM310" s="109" t="n">
        <v>9.9</v>
      </c>
      <c r="KN310" s="109" t="n">
        <v>16.2</v>
      </c>
      <c r="KO310" s="110" t="n">
        <f aca="false">SUM(KC310:KN310)/12</f>
        <v>10.2583333333333</v>
      </c>
      <c r="LA310" s="1" t="n">
        <f aca="false">LA309+1</f>
        <v>1960</v>
      </c>
      <c r="LB310" s="113" t="s">
        <v>119</v>
      </c>
      <c r="LC310" s="109" t="n">
        <v>17</v>
      </c>
      <c r="LD310" s="109" t="n">
        <v>14.1</v>
      </c>
      <c r="LE310" s="109" t="n">
        <v>14.4</v>
      </c>
      <c r="LF310" s="109" t="n">
        <v>9.5</v>
      </c>
      <c r="LG310" s="109" t="n">
        <v>6.7</v>
      </c>
      <c r="LH310" s="109" t="n">
        <v>3.9</v>
      </c>
      <c r="LI310" s="109" t="n">
        <v>4.4</v>
      </c>
      <c r="LJ310" s="109" t="n">
        <v>4.3</v>
      </c>
      <c r="LK310" s="109" t="n">
        <v>6.3</v>
      </c>
      <c r="LL310" s="109" t="n">
        <v>7.4</v>
      </c>
      <c r="LM310" s="109" t="n">
        <v>8.5</v>
      </c>
      <c r="LN310" s="109" t="n">
        <v>13.9</v>
      </c>
      <c r="LO310" s="110" t="n">
        <f aca="false">SUM(LC310:LN310)/12</f>
        <v>9.2</v>
      </c>
      <c r="MA310" s="1" t="n">
        <f aca="false">MA309+1</f>
        <v>1960</v>
      </c>
      <c r="MB310" s="113" t="s">
        <v>119</v>
      </c>
      <c r="MC310" s="109" t="n">
        <v>14.1</v>
      </c>
      <c r="MD310" s="109" t="n">
        <v>11.9</v>
      </c>
      <c r="ME310" s="109" t="n">
        <v>12.3</v>
      </c>
      <c r="MF310" s="109" t="n">
        <v>9.5</v>
      </c>
      <c r="MG310" s="109" t="n">
        <v>7.2</v>
      </c>
      <c r="MH310" s="109" t="n">
        <v>4.1</v>
      </c>
      <c r="MI310" s="109" t="n">
        <v>4.6</v>
      </c>
      <c r="MJ310" s="109" t="n">
        <v>1.7</v>
      </c>
      <c r="MK310" s="109" t="n">
        <v>7.2</v>
      </c>
      <c r="ML310" s="109" t="n">
        <v>7.8</v>
      </c>
      <c r="MM310" s="109" t="n">
        <v>8.4</v>
      </c>
      <c r="MN310" s="109" t="n">
        <v>13.3</v>
      </c>
      <c r="MO310" s="110" t="n">
        <f aca="false">SUM(MC310:MN310)/12</f>
        <v>8.50833333333333</v>
      </c>
      <c r="NA310" s="1" t="n">
        <f aca="false">NA309+1</f>
        <v>1960</v>
      </c>
      <c r="NB310" s="112" t="s">
        <v>119</v>
      </c>
      <c r="NC310" s="109" t="n">
        <v>17.9</v>
      </c>
      <c r="ND310" s="109" t="n">
        <v>18.1</v>
      </c>
      <c r="NE310" s="109" t="n">
        <v>15.6</v>
      </c>
      <c r="NF310" s="109" t="n">
        <v>11.3</v>
      </c>
      <c r="NG310" s="109" t="n">
        <v>7.7</v>
      </c>
      <c r="NH310" s="109" t="n">
        <v>6.9</v>
      </c>
      <c r="NI310" s="109" t="n">
        <v>5.2</v>
      </c>
      <c r="NJ310" s="109" t="n">
        <v>6.2</v>
      </c>
      <c r="NK310" s="109" t="n">
        <v>8.7</v>
      </c>
      <c r="NL310" s="109" t="n">
        <v>12.5</v>
      </c>
      <c r="NM310" s="109" t="n">
        <v>16</v>
      </c>
      <c r="NN310" s="109" t="n">
        <v>16.2</v>
      </c>
      <c r="NO310" s="110" t="n">
        <f aca="false">SUM(NC310:NN310)/12</f>
        <v>11.8583333333333</v>
      </c>
      <c r="ON310" s="39" t="n">
        <f aca="false">(FO310+GO310+MO310)/3</f>
        <v>7.89444444444445</v>
      </c>
      <c r="OO310" s="40" t="n">
        <f aca="false">(AO310+BO310+EO310+HO310+JO310)/5</f>
        <v>11.3416666666667</v>
      </c>
      <c r="OP310" s="41" t="n">
        <f aca="false">(FO310+GO310+MO310+AO310+BO310+EO310+HO310+JO310)/8</f>
        <v>10.0489583333333</v>
      </c>
      <c r="PA310" s="114"/>
      <c r="PB310" s="115"/>
      <c r="PN310" s="28" t="n">
        <f aca="false">MAX(FC310:FN310,GC310:GN310,MC310:MN310)</f>
        <v>14.1</v>
      </c>
      <c r="PO310" s="29" t="n">
        <f aca="false">MIN(FC310:FN310,GC310:GN310,MC310:MN310)</f>
        <v>1.7</v>
      </c>
      <c r="PP310" s="30" t="n">
        <f aca="false">MAX(AC310:AN310,BC310:BN310,EC310:EN310,HC310:HN310,JC310:JN310)</f>
        <v>23.9</v>
      </c>
      <c r="PQ310" s="31" t="n">
        <f aca="false">MIN(AC310:AN310,BC310:BN310,EC310:EN310,HC310:HN310,JC310:JN310)</f>
        <v>4.1</v>
      </c>
      <c r="QU310" s="116" t="n">
        <f aca="false">AVERAGE(AH310,AI310,AJ310,BH310,BI310,BJ310,CH310,CI310,CJ310,DH310,DI310,DJ310,EH310,EI310,EJ310,FH310,FI310,FJ310,GH310,GI310,GJ310,HH310,HI310,HJ310,IH310,II310,IJ310,JH310,JI310,JJ310,KH310,KI310,KJ310,LH310,LI310,LJ310,MH310,MI310,MJ310,NH310,NI310,NJ310)</f>
        <v>5.40714285714286</v>
      </c>
      <c r="QV310" s="117" t="n">
        <f aca="false">AVERAGE(AC310,AD310,AN310,BC310,BD310,BN310,CC310,CD310,CN310,DC310,DD310,DN310,EC310,ED310,EN310,FC310,FD310,FN310,GC310,GD310,GN310,HC310,HD310,HN310,IC310,ID310,IN310,JC310,JD310,JN310,KC310,KD310,KN310,LC310,LD310,LN310,MC310,MD310,MN310,NC310,ND310,NN310,)</f>
        <v>14.9205426356589</v>
      </c>
      <c r="QW310" s="116" t="n">
        <f aca="false">AVERAGE(QU300:QU310)</f>
        <v>6.27305018829409</v>
      </c>
      <c r="QX310" s="118" t="n">
        <f aca="false">AVERAGE(QV300:QV310)</f>
        <v>13.9165810933253</v>
      </c>
    </row>
    <row r="311" customFormat="false" ht="12.9" hidden="false" customHeight="false" outlineLevel="0" collapsed="false">
      <c r="A311" s="101"/>
      <c r="B311" s="102" t="n">
        <f aca="false">AVERAGE(AO311,BO311,CO311,DO311,EO311,FO311,GO311,HO311,IO311,JO311,KO311,LO311,MO311,NO311)</f>
        <v>10.8267857142857</v>
      </c>
      <c r="C311" s="103" t="n">
        <f aca="false">AVERAGE(B307:B311)</f>
        <v>10.1881349206349</v>
      </c>
      <c r="D311" s="104" t="n">
        <f aca="false">AVERAGE(B302:B311)</f>
        <v>10.157619047619</v>
      </c>
      <c r="E311" s="102" t="n">
        <f aca="false">AVERAGE(B292:B311)</f>
        <v>10.1600446428571</v>
      </c>
      <c r="F311" s="105" t="n">
        <f aca="false">AVERAGE(B262:B311)</f>
        <v>10.2635502275502</v>
      </c>
      <c r="G311" s="3" t="n">
        <f aca="false">MAX(AC311:AN311,BC311:BN311,CC311:CN311,DC311:DN311,EC311:EN311,FC311:FN311,GC311:GN311,HC311:HN311,IC311:IN311,JC311:JN311,KC311:KN311,LC311:LN311,MC311:MN311,NC311:NN311)</f>
        <v>22.3</v>
      </c>
      <c r="H311" s="106" t="n">
        <f aca="false">MEDIAN(AC311:AN311,BC311:BN311,CC311:CN311,DC311:DN311,EC311:EN311,FC311:FN311,GC311:GN311,HC311:HN311,IC311:IN311,JC311:JN311,KC311:KN311,LC311:LN311,MC311:MN311,NC311:NN311)</f>
        <v>10.8</v>
      </c>
      <c r="I311" s="5" t="n">
        <f aca="false">MIN(AC311:AN311,BC311:BN311,CC311:CN311,DC311:DN311,EC311:EN311,FC311:FN311,GC311:GN311,HC311:HN311,IC311:IN311,JC311:JN311,KC311:KN311,LC311:LN311,MC311:MN311,NC311:NN311)</f>
        <v>3.5</v>
      </c>
      <c r="J311" s="107" t="n">
        <f aca="false">(G311+I311)/2</f>
        <v>12.9</v>
      </c>
      <c r="AA311" s="1" t="n">
        <f aca="false">AA310+1</f>
        <v>43</v>
      </c>
      <c r="AB311" s="108" t="n">
        <v>1961</v>
      </c>
      <c r="AC311" s="109" t="n">
        <v>19.2</v>
      </c>
      <c r="AD311" s="109" t="n">
        <v>17.9</v>
      </c>
      <c r="AE311" s="109" t="n">
        <v>15.8</v>
      </c>
      <c r="AF311" s="109" t="n">
        <v>14.5</v>
      </c>
      <c r="AG311" s="109" t="n">
        <v>10.5</v>
      </c>
      <c r="AH311" s="109" t="n">
        <v>9.8</v>
      </c>
      <c r="AI311" s="109" t="n">
        <v>7.4</v>
      </c>
      <c r="AJ311" s="109" t="n">
        <v>7.6</v>
      </c>
      <c r="AK311" s="109" t="n">
        <v>10.9</v>
      </c>
      <c r="AL311" s="109" t="n">
        <v>12.1</v>
      </c>
      <c r="AM311" s="109" t="n">
        <v>13.8</v>
      </c>
      <c r="AN311" s="109" t="n">
        <v>15.5</v>
      </c>
      <c r="AO311" s="110" t="n">
        <f aca="false">SUM(AC311:AN311)/12</f>
        <v>12.9166666666667</v>
      </c>
      <c r="AQ311" s="112"/>
      <c r="AR311" s="109"/>
      <c r="AS311" s="109"/>
      <c r="AT311" s="109"/>
      <c r="AU311" s="109"/>
      <c r="AV311" s="109"/>
      <c r="AW311" s="109"/>
      <c r="AX311" s="109"/>
      <c r="AY311" s="109"/>
      <c r="AZ311" s="109"/>
      <c r="BA311" s="1" t="n">
        <f aca="false">BA310+1</f>
        <v>1961</v>
      </c>
      <c r="BB311" s="113" t="s">
        <v>120</v>
      </c>
      <c r="BC311" s="109" t="n">
        <v>17.2</v>
      </c>
      <c r="BD311" s="109" t="n">
        <v>15.3</v>
      </c>
      <c r="BE311" s="109" t="n">
        <v>12.6</v>
      </c>
      <c r="BF311" s="109" t="n">
        <v>12.3</v>
      </c>
      <c r="BG311" s="109" t="n">
        <v>7.2</v>
      </c>
      <c r="BH311" s="109" t="n">
        <v>5.4</v>
      </c>
      <c r="BI311" s="109" t="n">
        <v>5.2</v>
      </c>
      <c r="BJ311" s="109" t="n">
        <v>4.7</v>
      </c>
      <c r="BK311" s="109" t="n">
        <v>6.6</v>
      </c>
      <c r="BL311" s="109" t="n">
        <v>8.9</v>
      </c>
      <c r="BM311" s="109" t="n">
        <v>11.6</v>
      </c>
      <c r="BN311" s="109" t="n">
        <v>13.1</v>
      </c>
      <c r="BO311" s="110" t="n">
        <f aca="false">SUM(BC311:BN311)/12</f>
        <v>10.0083333333333</v>
      </c>
      <c r="CA311" s="1" t="n">
        <f aca="false">CA310+1</f>
        <v>1961</v>
      </c>
      <c r="CB311" s="111" t="n">
        <v>1961</v>
      </c>
      <c r="CC311" s="109" t="n">
        <v>16.9</v>
      </c>
      <c r="CD311" s="109" t="n">
        <v>16.1</v>
      </c>
      <c r="CE311" s="109" t="n">
        <v>14.5</v>
      </c>
      <c r="CF311" s="109" t="n">
        <v>14.2</v>
      </c>
      <c r="CG311" s="109" t="n">
        <v>10.4</v>
      </c>
      <c r="CH311" s="109" t="n">
        <v>10.4</v>
      </c>
      <c r="CI311" s="109" t="n">
        <v>7.6</v>
      </c>
      <c r="CJ311" s="109" t="n">
        <v>8</v>
      </c>
      <c r="CK311" s="109" t="n">
        <v>7.4</v>
      </c>
      <c r="CL311" s="109" t="n">
        <v>10.3</v>
      </c>
      <c r="CM311" s="109" t="n">
        <v>12.7</v>
      </c>
      <c r="CN311" s="109" t="n">
        <v>13.2</v>
      </c>
      <c r="CO311" s="110" t="n">
        <f aca="false">SUM(CC311:CN311)/12</f>
        <v>11.8083333333333</v>
      </c>
      <c r="DA311" s="1" t="n">
        <f aca="false">DA310+1</f>
        <v>1961</v>
      </c>
      <c r="DB311" s="113" t="s">
        <v>120</v>
      </c>
      <c r="DC311" s="109" t="n">
        <v>15.1</v>
      </c>
      <c r="DD311" s="109" t="n">
        <v>13.3</v>
      </c>
      <c r="DE311" s="109" t="n">
        <v>11</v>
      </c>
      <c r="DF311" s="109" t="n">
        <v>12</v>
      </c>
      <c r="DG311" s="109" t="n">
        <v>5.8</v>
      </c>
      <c r="DH311" s="109" t="n">
        <v>5.6</v>
      </c>
      <c r="DI311" s="109" t="n">
        <v>5.8</v>
      </c>
      <c r="DJ311" s="109" t="n">
        <v>3.5</v>
      </c>
      <c r="DK311" s="109" t="n">
        <v>6</v>
      </c>
      <c r="DL311" s="109" t="n">
        <v>8</v>
      </c>
      <c r="DM311" s="109" t="n">
        <v>10.5</v>
      </c>
      <c r="DN311" s="109" t="n">
        <v>12.1</v>
      </c>
      <c r="DO311" s="110" t="n">
        <f aca="false">SUM(DC311:DN311)/12</f>
        <v>9.05833333333333</v>
      </c>
      <c r="EA311" s="1" t="n">
        <f aca="false">EA310+1</f>
        <v>1961</v>
      </c>
      <c r="EB311" s="113" t="s">
        <v>120</v>
      </c>
      <c r="EC311" s="109" t="n">
        <v>22.3</v>
      </c>
      <c r="ED311" s="109" t="n">
        <v>19.6</v>
      </c>
      <c r="EE311" s="109" t="n">
        <v>17.3</v>
      </c>
      <c r="EF311" s="109" t="n">
        <v>15.8</v>
      </c>
      <c r="EG311" s="109" t="n">
        <v>7.9</v>
      </c>
      <c r="EH311" s="109" t="n">
        <v>4.9</v>
      </c>
      <c r="EI311" s="109" t="n">
        <v>3.5</v>
      </c>
      <c r="EJ311" s="109" t="n">
        <v>4.9</v>
      </c>
      <c r="EK311" s="109" t="n">
        <v>10</v>
      </c>
      <c r="EL311" s="109" t="n">
        <v>13.3</v>
      </c>
      <c r="EM311" s="109" t="n">
        <v>15.9</v>
      </c>
      <c r="EN311" s="109" t="n">
        <v>19.2</v>
      </c>
      <c r="EO311" s="110" t="n">
        <f aca="false">SUM(EC311:EN311)/12</f>
        <v>12.8833333333333</v>
      </c>
      <c r="FA311" s="1" t="n">
        <f aca="false">FA310+1</f>
        <v>1961</v>
      </c>
      <c r="FB311" s="113" t="s">
        <v>120</v>
      </c>
      <c r="FC311" s="109" t="n">
        <v>13.1</v>
      </c>
      <c r="FD311" s="109" t="n">
        <v>11</v>
      </c>
      <c r="FE311" s="109" t="n">
        <v>9.7</v>
      </c>
      <c r="FF311" s="109" t="n">
        <v>10.7</v>
      </c>
      <c r="FG311" s="109" t="n">
        <v>6</v>
      </c>
      <c r="FH311" s="109" t="n">
        <v>5.9</v>
      </c>
      <c r="FI311" s="109" t="n">
        <v>4.1</v>
      </c>
      <c r="FJ311" s="109" t="n">
        <v>3.8</v>
      </c>
      <c r="FK311" s="109" t="n">
        <v>6.2</v>
      </c>
      <c r="FL311" s="109" t="n">
        <v>7.3</v>
      </c>
      <c r="FM311" s="109" t="n">
        <v>8.9</v>
      </c>
      <c r="FN311" s="109" t="n">
        <v>10.2</v>
      </c>
      <c r="FO311" s="110" t="n">
        <f aca="false">SUM(FC311:FN311)/12</f>
        <v>8.075</v>
      </c>
      <c r="GA311" s="1" t="n">
        <f aca="false">GA310+1</f>
        <v>1961</v>
      </c>
      <c r="GB311" s="113" t="s">
        <v>120</v>
      </c>
      <c r="GC311" s="109" t="n">
        <v>13.2</v>
      </c>
      <c r="GD311" s="109" t="n">
        <v>11.5</v>
      </c>
      <c r="GE311" s="109" t="n">
        <v>10.2</v>
      </c>
      <c r="GF311" s="109" t="n">
        <v>10.3</v>
      </c>
      <c r="GG311" s="109" t="n">
        <v>6.2</v>
      </c>
      <c r="GH311" s="109" t="n">
        <v>6</v>
      </c>
      <c r="GI311" s="109" t="n">
        <v>5.2</v>
      </c>
      <c r="GJ311" s="109" t="n">
        <v>4</v>
      </c>
      <c r="GK311" s="109" t="n">
        <v>5.4</v>
      </c>
      <c r="GL311" s="109" t="n">
        <v>7.3</v>
      </c>
      <c r="GM311" s="109" t="n">
        <v>8.9</v>
      </c>
      <c r="GN311" s="109" t="n">
        <v>9.7</v>
      </c>
      <c r="GO311" s="110" t="n">
        <f aca="false">SUM(GC311:GN311)/12</f>
        <v>8.15833333333333</v>
      </c>
      <c r="HA311" s="1" t="n">
        <f aca="false">HA310+1</f>
        <v>1961</v>
      </c>
      <c r="HB311" s="113" t="s">
        <v>120</v>
      </c>
      <c r="HC311" s="109" t="n">
        <v>17.5</v>
      </c>
      <c r="HD311" s="109" t="n">
        <v>17.5</v>
      </c>
      <c r="HE311" s="109" t="n">
        <v>16.2</v>
      </c>
      <c r="HF311" s="109" t="n">
        <v>15.3</v>
      </c>
      <c r="HG311" s="109" t="n">
        <v>12</v>
      </c>
      <c r="HH311" s="109" t="n">
        <v>10.9</v>
      </c>
      <c r="HI311" s="109" t="n">
        <v>8.7</v>
      </c>
      <c r="HJ311" s="109" t="n">
        <v>8.6</v>
      </c>
      <c r="HK311" s="109" t="n">
        <v>11.2</v>
      </c>
      <c r="HL311" s="109" t="n">
        <v>11.8</v>
      </c>
      <c r="HM311" s="109" t="n">
        <v>13.5</v>
      </c>
      <c r="HN311" s="109" t="n">
        <v>15.1</v>
      </c>
      <c r="HO311" s="110" t="n">
        <f aca="false">SUM(HC311:HN311)/12</f>
        <v>13.1916666666667</v>
      </c>
      <c r="IA311" s="1" t="n">
        <f aca="false">IA310+1</f>
        <v>1961</v>
      </c>
      <c r="IB311" s="113" t="s">
        <v>120</v>
      </c>
      <c r="IC311" s="109" t="n">
        <v>18.6</v>
      </c>
      <c r="ID311" s="109" t="n">
        <v>16.4</v>
      </c>
      <c r="IE311" s="109" t="n">
        <v>14.6</v>
      </c>
      <c r="IF311" s="109" t="n">
        <v>15</v>
      </c>
      <c r="IG311" s="109" t="n">
        <v>8.8</v>
      </c>
      <c r="IH311" s="109" t="n">
        <v>8.5</v>
      </c>
      <c r="II311" s="109" t="n">
        <v>7.2</v>
      </c>
      <c r="IJ311" s="109" t="n">
        <v>6.8</v>
      </c>
      <c r="IK311" s="109" t="n">
        <v>10.3</v>
      </c>
      <c r="IL311" s="109" t="n">
        <v>11.2</v>
      </c>
      <c r="IM311" s="109" t="n">
        <v>13.9</v>
      </c>
      <c r="IN311" s="109" t="n">
        <v>15.6</v>
      </c>
      <c r="IO311" s="110" t="n">
        <f aca="false">SUM(IC311:IN311)/12</f>
        <v>12.2416666666667</v>
      </c>
      <c r="JA311" s="1" t="n">
        <f aca="false">JA310+1</f>
        <v>1961</v>
      </c>
      <c r="JB311" s="113" t="s">
        <v>120</v>
      </c>
      <c r="JC311" s="109" t="n">
        <v>15.5</v>
      </c>
      <c r="JD311" s="109" t="n">
        <v>13.4</v>
      </c>
      <c r="JE311" s="109" t="n">
        <v>12.6</v>
      </c>
      <c r="JF311" s="109" t="n">
        <v>12.8</v>
      </c>
      <c r="JG311" s="109" t="n">
        <v>9</v>
      </c>
      <c r="JH311" s="109" t="n">
        <v>9.3</v>
      </c>
      <c r="JI311" s="109" t="n">
        <v>8.2</v>
      </c>
      <c r="JJ311" s="109" t="n">
        <v>8.2</v>
      </c>
      <c r="JK311" s="109" t="n">
        <v>9.3</v>
      </c>
      <c r="JL311" s="109" t="n">
        <v>11.5</v>
      </c>
      <c r="JM311" s="109" t="n">
        <v>12.4</v>
      </c>
      <c r="JN311" s="109" t="n">
        <v>12.6</v>
      </c>
      <c r="JO311" s="110" t="n">
        <f aca="false">SUM(JC311:JN311)/12</f>
        <v>11.2333333333333</v>
      </c>
      <c r="KA311" s="1" t="n">
        <f aca="false">KA310+1</f>
        <v>1961</v>
      </c>
      <c r="KB311" s="113" t="s">
        <v>120</v>
      </c>
      <c r="KC311" s="109" t="n">
        <v>16</v>
      </c>
      <c r="KD311" s="109" t="n">
        <v>15.6</v>
      </c>
      <c r="KE311" s="109" t="n">
        <v>13.4</v>
      </c>
      <c r="KF311" s="109" t="n">
        <v>13.3</v>
      </c>
      <c r="KG311" s="109" t="n">
        <v>8.4</v>
      </c>
      <c r="KH311" s="109" t="n">
        <v>7.6</v>
      </c>
      <c r="KI311" s="109" t="n">
        <v>5.8</v>
      </c>
      <c r="KJ311" s="109" t="n">
        <v>5.1</v>
      </c>
      <c r="KK311" s="109" t="n">
        <v>7.8</v>
      </c>
      <c r="KL311" s="109" t="n">
        <v>9.3</v>
      </c>
      <c r="KM311" s="109" t="n">
        <v>12.2</v>
      </c>
      <c r="KN311" s="109" t="n">
        <v>13.4</v>
      </c>
      <c r="KO311" s="110" t="n">
        <f aca="false">SUM(KC311:KN311)/12</f>
        <v>10.6583333333333</v>
      </c>
      <c r="LA311" s="1" t="n">
        <f aca="false">LA310+1</f>
        <v>1961</v>
      </c>
      <c r="LB311" s="113" t="s">
        <v>120</v>
      </c>
      <c r="LC311" s="109" t="n">
        <v>15.8</v>
      </c>
      <c r="LD311" s="109" t="n">
        <v>14</v>
      </c>
      <c r="LE311" s="109" t="n">
        <v>12</v>
      </c>
      <c r="LF311" s="109" t="n">
        <v>11.8</v>
      </c>
      <c r="LG311" s="109" t="n">
        <v>6.5</v>
      </c>
      <c r="LH311" s="109" t="n">
        <v>5.3</v>
      </c>
      <c r="LI311" s="109" t="n">
        <v>4.2</v>
      </c>
      <c r="LJ311" s="109" t="n">
        <v>4.5</v>
      </c>
      <c r="LK311" s="109" t="n">
        <v>6.7</v>
      </c>
      <c r="LL311" s="109" t="n">
        <v>8.5</v>
      </c>
      <c r="LM311" s="109" t="n">
        <v>11</v>
      </c>
      <c r="LN311" s="109" t="n">
        <v>13</v>
      </c>
      <c r="LO311" s="110" t="n">
        <f aca="false">SUM(LC311:LN311)/12</f>
        <v>9.44166666666667</v>
      </c>
      <c r="MA311" s="1" t="n">
        <f aca="false">MA310+1</f>
        <v>1961</v>
      </c>
      <c r="MB311" s="113" t="s">
        <v>120</v>
      </c>
      <c r="MC311" s="109" t="n">
        <v>14.6</v>
      </c>
      <c r="MD311" s="109" t="n">
        <v>13</v>
      </c>
      <c r="ME311" s="109" t="n">
        <v>11.3</v>
      </c>
      <c r="MF311" s="109" t="n">
        <v>11.6</v>
      </c>
      <c r="MG311" s="109" t="n">
        <v>7</v>
      </c>
      <c r="MH311" s="109" t="n">
        <v>7</v>
      </c>
      <c r="MI311" s="109" t="n">
        <v>4.6</v>
      </c>
      <c r="MJ311" s="109" t="n">
        <v>5.4</v>
      </c>
      <c r="MK311" s="109" t="n">
        <v>7</v>
      </c>
      <c r="ML311" s="109" t="n">
        <v>9.8</v>
      </c>
      <c r="MM311" s="109" t="n">
        <v>11.2</v>
      </c>
      <c r="MN311" s="109" t="n">
        <v>11.9</v>
      </c>
      <c r="MO311" s="110" t="n">
        <f aca="false">SUM(MC311:MN311)/12</f>
        <v>9.53333333333333</v>
      </c>
      <c r="NA311" s="1" t="n">
        <f aca="false">NA310+1</f>
        <v>1961</v>
      </c>
      <c r="NB311" s="112" t="s">
        <v>120</v>
      </c>
      <c r="NC311" s="109" t="n">
        <v>18.3</v>
      </c>
      <c r="ND311" s="109" t="n">
        <v>19.6</v>
      </c>
      <c r="NE311" s="109" t="n">
        <v>16.5</v>
      </c>
      <c r="NF311" s="109" t="n">
        <v>10.6</v>
      </c>
      <c r="NG311" s="109" t="n">
        <v>10.4</v>
      </c>
      <c r="NH311" s="109" t="n">
        <v>7.7</v>
      </c>
      <c r="NI311" s="109" t="n">
        <v>6.6</v>
      </c>
      <c r="NJ311" s="109" t="n">
        <v>5.6</v>
      </c>
      <c r="NK311" s="109" t="n">
        <v>7.7</v>
      </c>
      <c r="NL311" s="109" t="n">
        <v>11.7</v>
      </c>
      <c r="NM311" s="109" t="n">
        <v>15.9</v>
      </c>
      <c r="NN311" s="109" t="n">
        <v>17.8</v>
      </c>
      <c r="NO311" s="110" t="n">
        <f aca="false">SUM(NC311:NN311)/12</f>
        <v>12.3666666666667</v>
      </c>
      <c r="ON311" s="39" t="n">
        <f aca="false">(FO311+GO311+MO311)/3</f>
        <v>8.58888888888889</v>
      </c>
      <c r="OO311" s="40" t="n">
        <f aca="false">(AO311+BO311+EO311+HO311+JO311)/5</f>
        <v>12.0466666666667</v>
      </c>
      <c r="OP311" s="41" t="n">
        <f aca="false">(FO311+GO311+MO311+AO311+BO311+EO311+HO311+JO311)/8</f>
        <v>10.75</v>
      </c>
      <c r="PA311" s="114"/>
      <c r="PB311" s="115"/>
      <c r="PN311" s="28" t="n">
        <f aca="false">MAX(FC311:FN311,GC311:GN311,MC311:MN311)</f>
        <v>14.6</v>
      </c>
      <c r="PO311" s="29" t="n">
        <f aca="false">MIN(FC311:FN311,GC311:GN311,MC311:MN311)</f>
        <v>3.8</v>
      </c>
      <c r="PP311" s="30" t="n">
        <f aca="false">MAX(AC311:AN311,BC311:BN311,EC311:EN311,HC311:HN311,JC311:JN311)</f>
        <v>22.3</v>
      </c>
      <c r="PQ311" s="31" t="n">
        <f aca="false">MIN(AC311:AN311,BC311:BN311,EC311:EN311,HC311:HN311,JC311:JN311)</f>
        <v>3.5</v>
      </c>
      <c r="QU311" s="116" t="n">
        <f aca="false">AVERAGE(AH311,AI311,AJ311,BH311,BI311,BJ311,CH311,CI311,CJ311,DH311,DI311,DJ311,EH311,EI311,EJ311,FH311,FI311,FJ311,GH311,GI311,GJ311,HH311,HI311,HJ311,IH311,II311,IJ311,JH311,JI311,JJ311,KH311,KI311,KJ311,LH311,LI311,LJ311,MH311,MI311,MJ311,NH311,NI311,NJ311)</f>
        <v>6.40714285714286</v>
      </c>
      <c r="QV311" s="117" t="n">
        <f aca="false">AVERAGE(AC311,AD311,AN311,BC311,BD311,BN311,CC311,CD311,CN311,DC311,DD311,DN311,EC311,ED311,EN311,FC311,FD311,FN311,GC311,GD311,GN311,HC311,HD311,HN311,IC311,ID311,IN311,JC311,JD311,JN311,KC311,KD311,KN311,LC311,LD311,LN311,MC311,MD311,MN311,NC311,ND311,NN311,)</f>
        <v>14.8813953488372</v>
      </c>
      <c r="QW311" s="116" t="n">
        <f aca="false">AVERAGE(QU301:QU311)</f>
        <v>6.30616707141097</v>
      </c>
      <c r="QX311" s="118" t="n">
        <f aca="false">AVERAGE(QV301:QV311)</f>
        <v>13.9941709453337</v>
      </c>
    </row>
    <row r="312" customFormat="false" ht="12.9" hidden="false" customHeight="false" outlineLevel="0" collapsed="false">
      <c r="A312" s="101"/>
      <c r="B312" s="102" t="n">
        <f aca="false">AVERAGE(AO312,BO312,CO312,DO312,EO312,FO312,GO312,HO312,IO312,JO312,KO312,LO312,MO312,NO312)</f>
        <v>10.5494047619048</v>
      </c>
      <c r="C312" s="103" t="n">
        <f aca="false">AVERAGE(B308:B312)</f>
        <v>10.3680158730159</v>
      </c>
      <c r="D312" s="104" t="n">
        <f aca="false">AVERAGE(B303:B312)</f>
        <v>10.235248015873</v>
      </c>
      <c r="E312" s="102" t="n">
        <f aca="false">AVERAGE(B293:B312)</f>
        <v>10.1491071428571</v>
      </c>
      <c r="F312" s="105" t="n">
        <f aca="false">AVERAGE(B263:B312)</f>
        <v>10.2678413530914</v>
      </c>
      <c r="G312" s="3" t="n">
        <f aca="false">MAX(AC312:AN312,BC312:BN312,CC312:CN312,DC312:DN312,EC312:EN312,FC312:FN312,GC312:GN312,HC312:HN312,IC312:IN312,JC312:JN312,KC312:KN312,LC312:LN312,MC312:MN312,NC312:NN312)</f>
        <v>22.1</v>
      </c>
      <c r="H312" s="106" t="n">
        <f aca="false">MEDIAN(AC312:AN312,BC312:BN312,CC312:CN312,DC312:DN312,EC312:EN312,FC312:FN312,GC312:GN312,HC312:HN312,IC312:IN312,JC312:JN312,KC312:KN312,LC312:LN312,MC312:MN312,NC312:NN312)</f>
        <v>10.2</v>
      </c>
      <c r="I312" s="5" t="n">
        <f aca="false">MIN(AC312:AN312,BC312:BN312,CC312:CN312,DC312:DN312,EC312:EN312,FC312:FN312,GC312:GN312,HC312:HN312,IC312:IN312,JC312:JN312,KC312:KN312,LC312:LN312,MC312:MN312,NC312:NN312)</f>
        <v>4</v>
      </c>
      <c r="J312" s="107" t="n">
        <f aca="false">(G312+I312)/2</f>
        <v>13.05</v>
      </c>
      <c r="AA312" s="1" t="n">
        <f aca="false">AA311+1</f>
        <v>44</v>
      </c>
      <c r="AB312" s="108" t="n">
        <v>1962</v>
      </c>
      <c r="AC312" s="109" t="n">
        <v>17.3</v>
      </c>
      <c r="AD312" s="109" t="n">
        <v>16.3</v>
      </c>
      <c r="AE312" s="109" t="n">
        <v>16.1</v>
      </c>
      <c r="AF312" s="109" t="n">
        <v>13</v>
      </c>
      <c r="AG312" s="109" t="n">
        <v>9.7</v>
      </c>
      <c r="AH312" s="109" t="n">
        <v>10.3</v>
      </c>
      <c r="AI312" s="109" t="n">
        <v>8.7</v>
      </c>
      <c r="AJ312" s="109" t="n">
        <v>9.1</v>
      </c>
      <c r="AK312" s="109" t="n">
        <v>10</v>
      </c>
      <c r="AL312" s="109" t="n">
        <v>10.9</v>
      </c>
      <c r="AM312" s="109" t="n">
        <v>13.8</v>
      </c>
      <c r="AN312" s="109" t="n">
        <v>14.8</v>
      </c>
      <c r="AO312" s="110" t="n">
        <f aca="false">SUM(AC312:AN312)/12</f>
        <v>12.5</v>
      </c>
      <c r="AQ312" s="112"/>
      <c r="AR312" s="109"/>
      <c r="AS312" s="109"/>
      <c r="AT312" s="109"/>
      <c r="AU312" s="109"/>
      <c r="AV312" s="109"/>
      <c r="AW312" s="109"/>
      <c r="AX312" s="109"/>
      <c r="AY312" s="109"/>
      <c r="AZ312" s="109"/>
      <c r="BA312" s="1" t="n">
        <f aca="false">BA311+1</f>
        <v>1962</v>
      </c>
      <c r="BB312" s="113" t="s">
        <v>121</v>
      </c>
      <c r="BC312" s="109" t="n">
        <v>15.1</v>
      </c>
      <c r="BD312" s="109" t="n">
        <v>13.6</v>
      </c>
      <c r="BE312" s="109" t="n">
        <v>13.1</v>
      </c>
      <c r="BF312" s="109" t="n">
        <v>9.3</v>
      </c>
      <c r="BG312" s="109" t="n">
        <v>6.7</v>
      </c>
      <c r="BH312" s="109" t="n">
        <v>8.4</v>
      </c>
      <c r="BI312" s="109" t="n">
        <v>5.2</v>
      </c>
      <c r="BJ312" s="109" t="n">
        <v>6.4</v>
      </c>
      <c r="BK312" s="109" t="n">
        <v>6.5</v>
      </c>
      <c r="BL312" s="109" t="n">
        <v>7.7</v>
      </c>
      <c r="BM312" s="109" t="n">
        <v>11.2</v>
      </c>
      <c r="BN312" s="109" t="n">
        <v>12.4</v>
      </c>
      <c r="BO312" s="110" t="n">
        <f aca="false">SUM(BC312:BN312)/12</f>
        <v>9.63333333333334</v>
      </c>
      <c r="CA312" s="1" t="n">
        <f aca="false">CA311+1</f>
        <v>1962</v>
      </c>
      <c r="CB312" s="111" t="n">
        <v>1962</v>
      </c>
      <c r="CC312" s="109" t="n">
        <v>15.1</v>
      </c>
      <c r="CD312" s="109" t="n">
        <v>14.8</v>
      </c>
      <c r="CE312" s="109" t="n">
        <v>14.2</v>
      </c>
      <c r="CF312" s="109" t="n">
        <v>12.6</v>
      </c>
      <c r="CG312" s="109" t="n">
        <v>9.1</v>
      </c>
      <c r="CH312" s="109" t="n">
        <v>10.3</v>
      </c>
      <c r="CI312" s="109" t="n">
        <v>8.8</v>
      </c>
      <c r="CJ312" s="109" t="n">
        <v>8.2</v>
      </c>
      <c r="CK312" s="109" t="n">
        <v>8.6</v>
      </c>
      <c r="CL312" s="109" t="n">
        <v>9.6</v>
      </c>
      <c r="CM312" s="109" t="n">
        <v>12</v>
      </c>
      <c r="CN312" s="109" t="n">
        <v>13.5</v>
      </c>
      <c r="CO312" s="110" t="n">
        <f aca="false">SUM(CC312:CN312)/12</f>
        <v>11.4</v>
      </c>
      <c r="DA312" s="1" t="n">
        <f aca="false">DA311+1</f>
        <v>1962</v>
      </c>
      <c r="DB312" s="113" t="s">
        <v>121</v>
      </c>
      <c r="DC312" s="109" t="n">
        <v>14</v>
      </c>
      <c r="DD312" s="109" t="n">
        <v>12.4</v>
      </c>
      <c r="DE312" s="109" t="n">
        <v>11.8</v>
      </c>
      <c r="DF312" s="109" t="n">
        <v>7.8</v>
      </c>
      <c r="DG312" s="109" t="n">
        <v>6</v>
      </c>
      <c r="DH312" s="109" t="n">
        <v>6.8</v>
      </c>
      <c r="DI312" s="109" t="n">
        <v>4</v>
      </c>
      <c r="DJ312" s="109" t="n">
        <v>5.6</v>
      </c>
      <c r="DK312" s="109" t="n">
        <v>5.4</v>
      </c>
      <c r="DL312" s="109" t="n">
        <v>7.4</v>
      </c>
      <c r="DM312" s="109" t="n">
        <v>9.5</v>
      </c>
      <c r="DN312" s="109" t="n">
        <v>11.9</v>
      </c>
      <c r="DO312" s="110" t="n">
        <f aca="false">SUM(DC312:DN312)/12</f>
        <v>8.55</v>
      </c>
      <c r="EA312" s="1" t="n">
        <f aca="false">EA311+1</f>
        <v>1962</v>
      </c>
      <c r="EB312" s="113" t="s">
        <v>121</v>
      </c>
      <c r="EC312" s="109" t="n">
        <v>22.1</v>
      </c>
      <c r="ED312" s="109" t="n">
        <v>20.2</v>
      </c>
      <c r="EE312" s="109" t="n">
        <v>17.7</v>
      </c>
      <c r="EF312" s="109" t="n">
        <v>11.8</v>
      </c>
      <c r="EG312" s="109" t="n">
        <v>7.5</v>
      </c>
      <c r="EH312" s="109" t="n">
        <v>6.2</v>
      </c>
      <c r="EI312" s="109" t="n">
        <v>4.9</v>
      </c>
      <c r="EJ312" s="109" t="n">
        <v>5.7</v>
      </c>
      <c r="EK312" s="109" t="n">
        <v>9.3</v>
      </c>
      <c r="EL312" s="109" t="n">
        <v>13.5</v>
      </c>
      <c r="EM312" s="109" t="n">
        <v>17.2</v>
      </c>
      <c r="EN312" s="109" t="n">
        <v>18.8</v>
      </c>
      <c r="EO312" s="110" t="n">
        <f aca="false">SUM(EC312:EN312)/12</f>
        <v>12.9083333333333</v>
      </c>
      <c r="FA312" s="1" t="n">
        <f aca="false">FA311+1</f>
        <v>1962</v>
      </c>
      <c r="FB312" s="113" t="s">
        <v>121</v>
      </c>
      <c r="FC312" s="109" t="n">
        <v>12.4</v>
      </c>
      <c r="FD312" s="109" t="n">
        <v>11.3</v>
      </c>
      <c r="FE312" s="109" t="n">
        <v>10.3</v>
      </c>
      <c r="FF312" s="109" t="n">
        <v>7.6</v>
      </c>
      <c r="FG312" s="109" t="n">
        <v>6</v>
      </c>
      <c r="FH312" s="109" t="n">
        <v>7.5</v>
      </c>
      <c r="FI312" s="109" t="n">
        <v>4.1</v>
      </c>
      <c r="FJ312" s="109" t="n">
        <v>5.5</v>
      </c>
      <c r="FK312" s="109" t="n">
        <v>6</v>
      </c>
      <c r="FL312" s="109" t="n">
        <v>7.1</v>
      </c>
      <c r="FM312" s="109" t="n">
        <v>9</v>
      </c>
      <c r="FN312" s="109" t="n">
        <v>10.6</v>
      </c>
      <c r="FO312" s="110" t="n">
        <f aca="false">SUM(FC312:FN312)/12</f>
        <v>8.11666666666667</v>
      </c>
      <c r="GA312" s="1" t="n">
        <f aca="false">GA311+1</f>
        <v>1962</v>
      </c>
      <c r="GB312" s="113" t="s">
        <v>121</v>
      </c>
      <c r="GC312" s="109" t="n">
        <v>11.2</v>
      </c>
      <c r="GD312" s="109" t="n">
        <v>10.3</v>
      </c>
      <c r="GE312" s="109" t="n">
        <v>10.5</v>
      </c>
      <c r="GF312" s="109" t="n">
        <v>8</v>
      </c>
      <c r="GG312" s="109" t="n">
        <v>6.5</v>
      </c>
      <c r="GH312" s="109" t="n">
        <v>7.2</v>
      </c>
      <c r="GI312" s="109" t="n">
        <v>5.1</v>
      </c>
      <c r="GJ312" s="109" t="n">
        <v>5.8</v>
      </c>
      <c r="GK312" s="109" t="n">
        <v>5.7</v>
      </c>
      <c r="GL312" s="109" t="n">
        <v>5.8</v>
      </c>
      <c r="GM312" s="109" t="n">
        <v>7.3</v>
      </c>
      <c r="GN312" s="109" t="n">
        <v>9.4</v>
      </c>
      <c r="GO312" s="110" t="n">
        <f aca="false">SUM(GC312:GN312)/12</f>
        <v>7.73333333333333</v>
      </c>
      <c r="HA312" s="1" t="n">
        <f aca="false">HA311+1</f>
        <v>1962</v>
      </c>
      <c r="HB312" s="113" t="s">
        <v>121</v>
      </c>
      <c r="HC312" s="109" t="n">
        <v>16.7</v>
      </c>
      <c r="HD312" s="109" t="n">
        <v>16.7</v>
      </c>
      <c r="HE312" s="109" t="n">
        <v>15.6</v>
      </c>
      <c r="HF312" s="109" t="n">
        <v>13.8</v>
      </c>
      <c r="HG312" s="109" t="n">
        <v>10.8</v>
      </c>
      <c r="HH312" s="109" t="n">
        <v>11.6</v>
      </c>
      <c r="HI312" s="109" t="n">
        <v>9.6</v>
      </c>
      <c r="HJ312" s="109" t="n">
        <v>9.5</v>
      </c>
      <c r="HK312" s="109" t="n">
        <v>10.5</v>
      </c>
      <c r="HL312" s="109" t="n">
        <v>11.4</v>
      </c>
      <c r="HM312" s="109" t="n">
        <v>13</v>
      </c>
      <c r="HN312" s="109" t="n">
        <v>14.2</v>
      </c>
      <c r="HO312" s="110" t="n">
        <f aca="false">SUM(HC312:HN312)/12</f>
        <v>12.7833333333333</v>
      </c>
      <c r="IA312" s="1" t="n">
        <f aca="false">IA311+1</f>
        <v>1962</v>
      </c>
      <c r="IB312" s="113" t="s">
        <v>121</v>
      </c>
      <c r="IC312" s="109" t="n">
        <v>17.1</v>
      </c>
      <c r="ID312" s="121" t="n">
        <f aca="false">(ID311+ID313)/2</f>
        <v>17.2</v>
      </c>
      <c r="IE312" s="109" t="n">
        <v>16.3</v>
      </c>
      <c r="IF312" s="109" t="n">
        <v>11.9</v>
      </c>
      <c r="IG312" s="109" t="n">
        <v>8.6</v>
      </c>
      <c r="IH312" s="109" t="n">
        <v>10.1</v>
      </c>
      <c r="II312" s="109" t="n">
        <v>7</v>
      </c>
      <c r="IJ312" s="109" t="n">
        <v>8.4</v>
      </c>
      <c r="IK312" s="109" t="n">
        <v>9.7</v>
      </c>
      <c r="IL312" s="109" t="n">
        <v>12.1</v>
      </c>
      <c r="IM312" s="109" t="n">
        <v>14.7</v>
      </c>
      <c r="IN312" s="109" t="n">
        <v>15.3</v>
      </c>
      <c r="IO312" s="110" t="n">
        <f aca="false">SUM(IC312:IN312)/12</f>
        <v>12.3666666666667</v>
      </c>
      <c r="JA312" s="1" t="n">
        <f aca="false">JA311+1</f>
        <v>1962</v>
      </c>
      <c r="JB312" s="113" t="s">
        <v>121</v>
      </c>
      <c r="JC312" s="109" t="n">
        <v>13.4</v>
      </c>
      <c r="JD312" s="109" t="n">
        <v>13.1</v>
      </c>
      <c r="JE312" s="109" t="n">
        <v>13</v>
      </c>
      <c r="JF312" s="109" t="n">
        <v>11.1</v>
      </c>
      <c r="JG312" s="109" t="n">
        <v>9.6</v>
      </c>
      <c r="JH312" s="109" t="n">
        <v>11.1</v>
      </c>
      <c r="JI312" s="109" t="n">
        <v>8.3</v>
      </c>
      <c r="JJ312" s="109" t="n">
        <v>9.2</v>
      </c>
      <c r="JK312" s="109" t="n">
        <v>9.2</v>
      </c>
      <c r="JL312" s="109" t="n">
        <v>9.1</v>
      </c>
      <c r="JM312" s="109" t="n">
        <v>11.2</v>
      </c>
      <c r="JN312" s="109" t="n">
        <v>12.2</v>
      </c>
      <c r="JO312" s="110" t="n">
        <f aca="false">SUM(JC312:JN312)/12</f>
        <v>10.875</v>
      </c>
      <c r="KA312" s="1" t="n">
        <f aca="false">KA311+1</f>
        <v>1962</v>
      </c>
      <c r="KB312" s="113" t="s">
        <v>121</v>
      </c>
      <c r="KC312" s="109" t="n">
        <v>15.2</v>
      </c>
      <c r="KD312" s="109" t="n">
        <v>14.2</v>
      </c>
      <c r="KE312" s="109" t="n">
        <v>14</v>
      </c>
      <c r="KF312" s="109" t="n">
        <v>10.7</v>
      </c>
      <c r="KG312" s="109" t="n">
        <v>7.5</v>
      </c>
      <c r="KH312" s="109" t="n">
        <v>8.8</v>
      </c>
      <c r="KI312" s="109" t="n">
        <v>6.3</v>
      </c>
      <c r="KJ312" s="109" t="n">
        <v>6.5</v>
      </c>
      <c r="KK312" s="109" t="n">
        <v>6.6</v>
      </c>
      <c r="KL312" s="109" t="n">
        <v>9</v>
      </c>
      <c r="KM312" s="109" t="n">
        <v>11.6</v>
      </c>
      <c r="KN312" s="109" t="n">
        <v>13.6</v>
      </c>
      <c r="KO312" s="110" t="n">
        <f aca="false">SUM(KC312:KN312)/12</f>
        <v>10.3333333333333</v>
      </c>
      <c r="LA312" s="1" t="n">
        <f aca="false">LA311+1</f>
        <v>1962</v>
      </c>
      <c r="LB312" s="113" t="s">
        <v>121</v>
      </c>
      <c r="LC312" s="109" t="n">
        <v>14.8</v>
      </c>
      <c r="LD312" s="109" t="n">
        <v>13.3</v>
      </c>
      <c r="LE312" s="109" t="n">
        <v>13</v>
      </c>
      <c r="LF312" s="109" t="n">
        <v>8.7</v>
      </c>
      <c r="LG312" s="109" t="n">
        <v>6.6</v>
      </c>
      <c r="LH312" s="109" t="n">
        <v>8.7</v>
      </c>
      <c r="LI312" s="109" t="n">
        <v>4.5</v>
      </c>
      <c r="LJ312" s="109" t="n">
        <v>5.5</v>
      </c>
      <c r="LK312" s="109" t="n">
        <v>5.9</v>
      </c>
      <c r="LL312" s="109" t="n">
        <v>8.4</v>
      </c>
      <c r="LM312" s="109" t="n">
        <v>11.3</v>
      </c>
      <c r="LN312" s="109" t="n">
        <v>12.8</v>
      </c>
      <c r="LO312" s="110" t="n">
        <f aca="false">SUM(LC312:LN312)/12</f>
        <v>9.45833333333333</v>
      </c>
      <c r="MA312" s="1" t="n">
        <f aca="false">MA311+1</f>
        <v>1962</v>
      </c>
      <c r="MB312" s="113" t="s">
        <v>121</v>
      </c>
      <c r="MC312" s="109" t="n">
        <v>13.3</v>
      </c>
      <c r="MD312" s="109" t="n">
        <v>12.5</v>
      </c>
      <c r="ME312" s="109" t="n">
        <v>11.5</v>
      </c>
      <c r="MF312" s="109" t="n">
        <v>9.4</v>
      </c>
      <c r="MG312" s="109" t="n">
        <v>7.7</v>
      </c>
      <c r="MH312" s="109" t="n">
        <v>8</v>
      </c>
      <c r="MI312" s="109" t="n">
        <v>4.9</v>
      </c>
      <c r="MJ312" s="109" t="n">
        <v>6.5</v>
      </c>
      <c r="MK312" s="109" t="n">
        <v>6.4</v>
      </c>
      <c r="ML312" s="109" t="n">
        <v>7.8</v>
      </c>
      <c r="MM312" s="109" t="n">
        <v>9.8</v>
      </c>
      <c r="MN312" s="109" t="n">
        <v>12.3</v>
      </c>
      <c r="MO312" s="110" t="n">
        <f aca="false">SUM(MC312:MN312)/12</f>
        <v>9.175</v>
      </c>
      <c r="NA312" s="1" t="n">
        <f aca="false">NA311+1</f>
        <v>1962</v>
      </c>
      <c r="NB312" s="113" t="s">
        <v>121</v>
      </c>
      <c r="NC312" s="109" t="n">
        <v>17.9</v>
      </c>
      <c r="ND312" s="109" t="n">
        <v>18.1</v>
      </c>
      <c r="NE312" s="109" t="n">
        <v>15.6</v>
      </c>
      <c r="NF312" s="109" t="n">
        <v>11.3</v>
      </c>
      <c r="NG312" s="109" t="n">
        <v>7.7</v>
      </c>
      <c r="NH312" s="109" t="n">
        <v>6.9</v>
      </c>
      <c r="NI312" s="109" t="n">
        <v>5.2</v>
      </c>
      <c r="NJ312" s="109" t="n">
        <v>6.2</v>
      </c>
      <c r="NK312" s="109" t="n">
        <v>8.7</v>
      </c>
      <c r="NL312" s="109" t="n">
        <v>12.5</v>
      </c>
      <c r="NM312" s="109" t="n">
        <v>16</v>
      </c>
      <c r="NN312" s="109" t="n">
        <v>16.2</v>
      </c>
      <c r="NO312" s="110" t="n">
        <f aca="false">SUM(NC312:NN312)/12</f>
        <v>11.8583333333333</v>
      </c>
      <c r="ON312" s="39" t="n">
        <f aca="false">(FO312+GO312+MO312)/3</f>
        <v>8.34166666666667</v>
      </c>
      <c r="OO312" s="40" t="n">
        <f aca="false">(AO312+BO312+EO312+HO312+JO312)/5</f>
        <v>11.74</v>
      </c>
      <c r="OP312" s="41" t="n">
        <f aca="false">(FO312+GO312+MO312+AO312+BO312+EO312+HO312+JO312)/8</f>
        <v>10.465625</v>
      </c>
      <c r="PA312" s="114"/>
      <c r="PB312" s="115"/>
      <c r="PN312" s="28" t="n">
        <f aca="false">MAX(FC312:FN312,GC312:GN312,MC312:MN312)</f>
        <v>13.3</v>
      </c>
      <c r="PO312" s="29" t="n">
        <f aca="false">MIN(FC312:FN312,GC312:GN312,MC312:MN312)</f>
        <v>4.1</v>
      </c>
      <c r="PP312" s="30" t="n">
        <f aca="false">MAX(AC312:AN312,BC312:BN312,EC312:EN312,HC312:HN312,JC312:JN312)</f>
        <v>22.1</v>
      </c>
      <c r="PQ312" s="31" t="n">
        <f aca="false">MIN(AC312:AN312,BC312:BN312,EC312:EN312,HC312:HN312,JC312:JN312)</f>
        <v>4.9</v>
      </c>
      <c r="QU312" s="116" t="n">
        <f aca="false">AVERAGE(AH312,AI312,AJ312,BH312,BI312,BJ312,CH312,CI312,CJ312,DH312,DI312,DJ312,EH312,EI312,EJ312,FH312,FI312,FJ312,GH312,GI312,GJ312,HH312,HI312,HJ312,IH312,II312,IJ312,JH312,JI312,JJ312,KH312,KI312,KJ312,LH312,LI312,LJ312,MH312,MI312,MJ312,NH312,NI312,NJ312)</f>
        <v>7.3</v>
      </c>
      <c r="QV312" s="117" t="n">
        <f aca="false">AVERAGE(AC312,AD312,AN312,BC312,BD312,BN312,CC312,CD312,CN312,DC312,DD312,DN312,EC312,ED312,EN312,FC312,FD312,FN312,GC312,GD312,GN312,HC312,HD312,HN312,IC312,ID312,IN312,JC312,JD312,JN312,KC312,KD312,KN312,LC312,LD312,LN312,MC312,MD312,MN312,NC312,ND312,NN312,)</f>
        <v>14.1302325581395</v>
      </c>
      <c r="QW312" s="116" t="n">
        <f aca="false">AVERAGE(QU302:QU312)</f>
        <v>6.36655668180059</v>
      </c>
      <c r="QX312" s="118" t="n">
        <f aca="false">AVERAGE(QV302:QV312)</f>
        <v>13.9000906070674</v>
      </c>
    </row>
    <row r="313" customFormat="false" ht="12.9" hidden="false" customHeight="false" outlineLevel="0" collapsed="false">
      <c r="A313" s="101"/>
      <c r="B313" s="102" t="n">
        <f aca="false">AVERAGE(AO313,BO313,CO313,DO313,EO313,FO313,GO313,HO313,IO313,JO313,KO313,LO313,MO313,NO313)</f>
        <v>10.750496031746</v>
      </c>
      <c r="C313" s="103" t="n">
        <f aca="false">AVERAGE(B309:B313)</f>
        <v>10.5314484126984</v>
      </c>
      <c r="D313" s="104" t="n">
        <f aca="false">AVERAGE(B304:B313)</f>
        <v>10.3017261904762</v>
      </c>
      <c r="E313" s="102" t="n">
        <f aca="false">AVERAGE(B294:B313)</f>
        <v>10.2033878968254</v>
      </c>
      <c r="F313" s="105" t="n">
        <f aca="false">AVERAGE(B264:B313)</f>
        <v>10.2803487484737</v>
      </c>
      <c r="G313" s="3" t="n">
        <f aca="false">MAX(AC313:AN313,BC313:BN313,CC313:CN313,DC313:DN313,EC313:EN313,FC313:FN313,GC313:GN313,HC313:HN313,IC313:IN313,JC313:JN313,KC313:KN313,LC313:LN313,MC313:MN313,NC313:NN313)</f>
        <v>21.6</v>
      </c>
      <c r="H313" s="106" t="n">
        <f aca="false">MEDIAN(AC313:AN313,BC313:BN313,CC313:CN313,DC313:DN313,EC313:EN313,FC313:FN313,GC313:GN313,HC313:HN313,IC313:IN313,JC313:JN313,KC313:KN313,LC313:LN313,MC313:MN313,NC313:NN313)</f>
        <v>10.3</v>
      </c>
      <c r="I313" s="5" t="n">
        <f aca="false">MIN(AC313:AN313,BC313:BN313,CC313:CN313,DC313:DN313,EC313:EN313,FC313:FN313,GC313:GN313,HC313:HN313,IC313:IN313,JC313:JN313,KC313:KN313,LC313:LN313,MC313:MN313,NC313:NN313)</f>
        <v>4.3</v>
      </c>
      <c r="J313" s="107" t="n">
        <f aca="false">(G313+I313)/2</f>
        <v>12.95</v>
      </c>
      <c r="AA313" s="1" t="n">
        <f aca="false">AA312+1</f>
        <v>45</v>
      </c>
      <c r="AB313" s="108" t="n">
        <v>1963</v>
      </c>
      <c r="AC313" s="109" t="n">
        <v>16.8</v>
      </c>
      <c r="AD313" s="109" t="n">
        <v>16.2</v>
      </c>
      <c r="AE313" s="109" t="n">
        <v>15.2</v>
      </c>
      <c r="AF313" s="109" t="n">
        <v>12.1</v>
      </c>
      <c r="AG313" s="109" t="n">
        <v>11.3</v>
      </c>
      <c r="AH313" s="109" t="n">
        <v>9</v>
      </c>
      <c r="AI313" s="109" t="n">
        <v>8.3</v>
      </c>
      <c r="AJ313" s="109" t="n">
        <v>7.9</v>
      </c>
      <c r="AK313" s="109" t="n">
        <v>10.2</v>
      </c>
      <c r="AL313" s="109" t="n">
        <v>12.6</v>
      </c>
      <c r="AM313" s="109" t="n">
        <v>13.6</v>
      </c>
      <c r="AN313" s="109" t="n">
        <v>15.8</v>
      </c>
      <c r="AO313" s="110" t="n">
        <f aca="false">SUM(AC313:AN313)/12</f>
        <v>12.4166666666667</v>
      </c>
      <c r="AQ313" s="112"/>
      <c r="AR313" s="109"/>
      <c r="AS313" s="109"/>
      <c r="AT313" s="109"/>
      <c r="AU313" s="109"/>
      <c r="AV313" s="109"/>
      <c r="AW313" s="109"/>
      <c r="AX313" s="109"/>
      <c r="AY313" s="109"/>
      <c r="AZ313" s="109"/>
      <c r="BA313" s="1" t="n">
        <f aca="false">BA312+1</f>
        <v>1963</v>
      </c>
      <c r="BB313" s="113" t="s">
        <v>122</v>
      </c>
      <c r="BC313" s="109" t="n">
        <v>13.9</v>
      </c>
      <c r="BD313" s="109" t="n">
        <v>14.2</v>
      </c>
      <c r="BE313" s="109" t="n">
        <v>12.8</v>
      </c>
      <c r="BF313" s="109" t="n">
        <v>8.8</v>
      </c>
      <c r="BG313" s="109" t="n">
        <v>9.9</v>
      </c>
      <c r="BH313" s="109" t="n">
        <v>6.8</v>
      </c>
      <c r="BI313" s="109" t="n">
        <v>6.2</v>
      </c>
      <c r="BJ313" s="109" t="n">
        <v>5.9</v>
      </c>
      <c r="BK313" s="109" t="n">
        <v>7.9</v>
      </c>
      <c r="BL313" s="109" t="n">
        <v>9.3</v>
      </c>
      <c r="BM313" s="109" t="n">
        <v>11.2</v>
      </c>
      <c r="BN313" s="109" t="n">
        <v>13.5</v>
      </c>
      <c r="BO313" s="110" t="n">
        <f aca="false">SUM(BC313:BN313)/12</f>
        <v>10.0333333333333</v>
      </c>
      <c r="CA313" s="1" t="n">
        <f aca="false">CA312+1</f>
        <v>1963</v>
      </c>
      <c r="CB313" s="111" t="n">
        <v>1963</v>
      </c>
      <c r="CC313" s="120" t="n">
        <f aca="false">(CC310+CC311+CC312+CC314+CC315+CC316)/6</f>
        <v>15.25</v>
      </c>
      <c r="CD313" s="109" t="n">
        <v>15.3</v>
      </c>
      <c r="CE313" s="109" t="n">
        <v>14.4</v>
      </c>
      <c r="CF313" s="109" t="n">
        <v>11.3</v>
      </c>
      <c r="CG313" s="109" t="n">
        <v>11.3</v>
      </c>
      <c r="CH313" s="109" t="n">
        <v>8</v>
      </c>
      <c r="CI313" s="109" t="n">
        <v>7.3</v>
      </c>
      <c r="CJ313" s="109" t="n">
        <v>7.5</v>
      </c>
      <c r="CK313" s="109" t="n">
        <v>10.3</v>
      </c>
      <c r="CL313" s="109" t="n">
        <v>11.9</v>
      </c>
      <c r="CM313" s="109" t="n">
        <v>12.5</v>
      </c>
      <c r="CN313" s="109" t="n">
        <v>13.7</v>
      </c>
      <c r="CO313" s="110" t="n">
        <f aca="false">SUM(CC313:CN313)/12</f>
        <v>11.5625</v>
      </c>
      <c r="DA313" s="1" t="n">
        <f aca="false">DA312+1</f>
        <v>1963</v>
      </c>
      <c r="DB313" s="113" t="s">
        <v>122</v>
      </c>
      <c r="DC313" s="109" t="n">
        <v>13.2</v>
      </c>
      <c r="DD313" s="109" t="n">
        <v>12.1</v>
      </c>
      <c r="DE313" s="109" t="n">
        <v>10.9</v>
      </c>
      <c r="DF313" s="109" t="n">
        <v>6.7</v>
      </c>
      <c r="DG313" s="109" t="n">
        <v>9.4</v>
      </c>
      <c r="DH313" s="109" t="n">
        <v>6.4</v>
      </c>
      <c r="DI313" s="109" t="n">
        <v>4.6</v>
      </c>
      <c r="DJ313" s="109" t="n">
        <v>4.8</v>
      </c>
      <c r="DK313" s="109" t="n">
        <v>6.7</v>
      </c>
      <c r="DL313" s="109" t="n">
        <v>8.6</v>
      </c>
      <c r="DM313" s="109" t="n">
        <v>10.2</v>
      </c>
      <c r="DN313" s="109" t="n">
        <v>12.7</v>
      </c>
      <c r="DO313" s="110" t="n">
        <f aca="false">SUM(DC313:DN313)/12</f>
        <v>8.85833333333333</v>
      </c>
      <c r="EA313" s="1" t="n">
        <f aca="false">EA312+1</f>
        <v>1963</v>
      </c>
      <c r="EB313" s="113" t="s">
        <v>122</v>
      </c>
      <c r="EC313" s="109" t="n">
        <v>20.9</v>
      </c>
      <c r="ED313" s="109" t="n">
        <v>21.6</v>
      </c>
      <c r="EE313" s="109" t="n">
        <v>19.1</v>
      </c>
      <c r="EF313" s="109" t="n">
        <v>12.2</v>
      </c>
      <c r="EG313" s="109" t="n">
        <v>10.8</v>
      </c>
      <c r="EH313" s="109" t="n">
        <v>7.3</v>
      </c>
      <c r="EI313" s="109" t="n">
        <v>6</v>
      </c>
      <c r="EJ313" s="109" t="n">
        <v>6.3</v>
      </c>
      <c r="EK313" s="109" t="n">
        <v>9.5</v>
      </c>
      <c r="EL313" s="109" t="n">
        <v>13.5</v>
      </c>
      <c r="EM313" s="109" t="n">
        <v>17.4</v>
      </c>
      <c r="EN313" s="109" t="n">
        <v>20.1</v>
      </c>
      <c r="EO313" s="110" t="n">
        <f aca="false">SUM(EC313:EN313)/12</f>
        <v>13.725</v>
      </c>
      <c r="FA313" s="1" t="n">
        <f aca="false">FA312+1</f>
        <v>1963</v>
      </c>
      <c r="FB313" s="113" t="s">
        <v>122</v>
      </c>
      <c r="FC313" s="120" t="n">
        <f aca="false">(FC310+FC311+FC312+FC314+FC315+FC316)/6</f>
        <v>12.05</v>
      </c>
      <c r="FD313" s="109" t="n">
        <v>11.8</v>
      </c>
      <c r="FE313" s="109" t="n">
        <v>9.5</v>
      </c>
      <c r="FF313" s="109" t="n">
        <v>6.3</v>
      </c>
      <c r="FG313" s="109" t="n">
        <v>8.4</v>
      </c>
      <c r="FH313" s="120" t="n">
        <f aca="false">(FH310+FH311+FH312+FH314+FH315+FH316)/6</f>
        <v>5.18333333333333</v>
      </c>
      <c r="FI313" s="109" t="n">
        <v>5.4</v>
      </c>
      <c r="FJ313" s="109" t="n">
        <v>4.9</v>
      </c>
      <c r="FK313" s="109" t="n">
        <v>7.2</v>
      </c>
      <c r="FL313" s="109" t="n">
        <v>8.1</v>
      </c>
      <c r="FM313" s="109" t="n">
        <v>9.1</v>
      </c>
      <c r="FN313" s="109" t="n">
        <v>10.2</v>
      </c>
      <c r="FO313" s="110" t="n">
        <f aca="false">SUM(FC313:FN313)/12</f>
        <v>8.17777777777778</v>
      </c>
      <c r="GA313" s="1" t="n">
        <f aca="false">GA312+1</f>
        <v>1963</v>
      </c>
      <c r="GB313" s="113" t="s">
        <v>122</v>
      </c>
      <c r="GC313" s="109" t="n">
        <v>11.7</v>
      </c>
      <c r="GD313" s="109" t="n">
        <v>10.7</v>
      </c>
      <c r="GE313" s="109" t="n">
        <v>9.7</v>
      </c>
      <c r="GF313" s="109" t="n">
        <v>6.8</v>
      </c>
      <c r="GG313" s="109" t="n">
        <v>7.8</v>
      </c>
      <c r="GH313" s="109" t="n">
        <v>5.5</v>
      </c>
      <c r="GI313" s="109" t="n">
        <v>4.3</v>
      </c>
      <c r="GJ313" s="109" t="n">
        <v>4.9</v>
      </c>
      <c r="GK313" s="109" t="n">
        <v>6.8</v>
      </c>
      <c r="GL313" s="109" t="n">
        <v>7.5</v>
      </c>
      <c r="GM313" s="109" t="n">
        <v>7.4</v>
      </c>
      <c r="GN313" s="109" t="n">
        <v>9.5</v>
      </c>
      <c r="GO313" s="110" t="n">
        <f aca="false">SUM(GC313:GN313)/12</f>
        <v>7.71666666666667</v>
      </c>
      <c r="HA313" s="1" t="n">
        <f aca="false">HA312+1</f>
        <v>1963</v>
      </c>
      <c r="HB313" s="113" t="s">
        <v>122</v>
      </c>
      <c r="HC313" s="109" t="n">
        <v>15.5</v>
      </c>
      <c r="HD313" s="109" t="n">
        <v>16.2</v>
      </c>
      <c r="HE313" s="109" t="n">
        <v>14.8</v>
      </c>
      <c r="HF313" s="109" t="n">
        <v>12.3</v>
      </c>
      <c r="HG313" s="109" t="n">
        <v>11.5</v>
      </c>
      <c r="HH313" s="109" t="n">
        <v>9.8</v>
      </c>
      <c r="HI313" s="109" t="n">
        <v>8.4</v>
      </c>
      <c r="HJ313" s="109" t="n">
        <v>7.8</v>
      </c>
      <c r="HK313" s="109" t="n">
        <v>9.5</v>
      </c>
      <c r="HL313" s="109" t="n">
        <v>11.5</v>
      </c>
      <c r="HM313" s="109" t="n">
        <v>13.2</v>
      </c>
      <c r="HN313" s="109" t="n">
        <v>14.4</v>
      </c>
      <c r="HO313" s="110" t="n">
        <f aca="false">SUM(HC313:HN313)/12</f>
        <v>12.075</v>
      </c>
      <c r="IA313" s="1" t="n">
        <f aca="false">IA312+1</f>
        <v>1963</v>
      </c>
      <c r="IB313" s="113" t="s">
        <v>122</v>
      </c>
      <c r="IC313" s="109" t="n">
        <v>18.1</v>
      </c>
      <c r="ID313" s="109" t="n">
        <v>18</v>
      </c>
      <c r="IE313" s="109" t="n">
        <v>16.4</v>
      </c>
      <c r="IF313" s="109" t="n">
        <v>11.8</v>
      </c>
      <c r="IG313" s="109" t="n">
        <v>11.4</v>
      </c>
      <c r="IH313" s="109" t="n">
        <v>9</v>
      </c>
      <c r="II313" s="109" t="n">
        <v>8.5</v>
      </c>
      <c r="IJ313" s="109" t="n">
        <v>8.1</v>
      </c>
      <c r="IK313" s="109" t="n">
        <v>10.5</v>
      </c>
      <c r="IL313" s="109" t="n">
        <v>12</v>
      </c>
      <c r="IM313" s="109" t="n">
        <v>14.7</v>
      </c>
      <c r="IN313" s="109" t="n">
        <v>16.4</v>
      </c>
      <c r="IO313" s="110" t="n">
        <f aca="false">SUM(IC313:IN313)/12</f>
        <v>12.9083333333333</v>
      </c>
      <c r="JA313" s="1" t="n">
        <f aca="false">JA312+1</f>
        <v>1963</v>
      </c>
      <c r="JB313" s="113" t="s">
        <v>122</v>
      </c>
      <c r="JC313" s="109" t="n">
        <v>13.7</v>
      </c>
      <c r="JD313" s="109" t="n">
        <v>13</v>
      </c>
      <c r="JE313" s="109" t="n">
        <v>12.1</v>
      </c>
      <c r="JF313" s="109" t="n">
        <v>10.7</v>
      </c>
      <c r="JG313" s="109" t="n">
        <v>10</v>
      </c>
      <c r="JH313" s="109" t="n">
        <v>9.4</v>
      </c>
      <c r="JI313" s="109" t="n">
        <v>7.6</v>
      </c>
      <c r="JJ313" s="109" t="n">
        <v>7.7</v>
      </c>
      <c r="JK313" s="109" t="n">
        <v>9.7</v>
      </c>
      <c r="JL313" s="109" t="n">
        <v>10.9</v>
      </c>
      <c r="JM313" s="109" t="n">
        <v>11.5</v>
      </c>
      <c r="JN313" s="109" t="n">
        <v>12.4</v>
      </c>
      <c r="JO313" s="110" t="n">
        <f aca="false">SUM(JC313:JN313)/12</f>
        <v>10.725</v>
      </c>
      <c r="KA313" s="1" t="n">
        <f aca="false">KA312+1</f>
        <v>1963</v>
      </c>
      <c r="KB313" s="113" t="s">
        <v>122</v>
      </c>
      <c r="KC313" s="109" t="n">
        <v>15.6</v>
      </c>
      <c r="KD313" s="109" t="n">
        <v>15.2</v>
      </c>
      <c r="KE313" s="109" t="n">
        <v>13.6</v>
      </c>
      <c r="KF313" s="109" t="n">
        <v>9.9</v>
      </c>
      <c r="KG313" s="109" t="n">
        <v>10.3</v>
      </c>
      <c r="KH313" s="109" t="n">
        <v>7.9</v>
      </c>
      <c r="KI313" s="109" t="n">
        <v>7.2</v>
      </c>
      <c r="KJ313" s="109" t="n">
        <v>6</v>
      </c>
      <c r="KK313" s="109" t="n">
        <v>7.7</v>
      </c>
      <c r="KL313" s="109" t="n">
        <v>9.5</v>
      </c>
      <c r="KM313" s="109" t="n">
        <v>12</v>
      </c>
      <c r="KN313" s="109" t="n">
        <v>14.4</v>
      </c>
      <c r="KO313" s="110" t="n">
        <f aca="false">SUM(KC313:KN313)/12</f>
        <v>10.775</v>
      </c>
      <c r="LA313" s="1" t="n">
        <f aca="false">LA312+1</f>
        <v>1963</v>
      </c>
      <c r="LB313" s="113" t="s">
        <v>122</v>
      </c>
      <c r="LC313" s="109" t="n">
        <v>14.5</v>
      </c>
      <c r="LD313" s="109" t="n">
        <v>14.8</v>
      </c>
      <c r="LE313" s="109" t="n">
        <v>13.1</v>
      </c>
      <c r="LF313" s="109" t="n">
        <v>8.4</v>
      </c>
      <c r="LG313" s="109" t="n">
        <v>9.6</v>
      </c>
      <c r="LH313" s="109" t="n">
        <v>6.9</v>
      </c>
      <c r="LI313" s="109" t="n">
        <v>5.1</v>
      </c>
      <c r="LJ313" s="109" t="n">
        <v>5.1</v>
      </c>
      <c r="LK313" s="109" t="n">
        <v>7.2</v>
      </c>
      <c r="LL313" s="109" t="n">
        <v>8.2</v>
      </c>
      <c r="LM313" s="109" t="n">
        <v>11.4</v>
      </c>
      <c r="LN313" s="109" t="n">
        <v>13.3</v>
      </c>
      <c r="LO313" s="110" t="n">
        <f aca="false">SUM(LC313:LN313)/12</f>
        <v>9.8</v>
      </c>
      <c r="MA313" s="1" t="n">
        <f aca="false">MA312+1</f>
        <v>1963</v>
      </c>
      <c r="MB313" s="113" t="s">
        <v>122</v>
      </c>
      <c r="MC313" s="109" t="n">
        <v>13.4</v>
      </c>
      <c r="MD313" s="109" t="n">
        <v>13</v>
      </c>
      <c r="ME313" s="109" t="n">
        <v>11.1</v>
      </c>
      <c r="MF313" s="109" t="n">
        <v>8</v>
      </c>
      <c r="MG313" s="109" t="n">
        <v>9.7</v>
      </c>
      <c r="MH313" s="109" t="n">
        <v>7</v>
      </c>
      <c r="MI313" s="109" t="n">
        <v>6.1</v>
      </c>
      <c r="MJ313" s="109" t="n">
        <v>5.5</v>
      </c>
      <c r="MK313" s="109" t="n">
        <v>7.6</v>
      </c>
      <c r="ML313" s="109" t="n">
        <v>9.2</v>
      </c>
      <c r="MM313" s="109" t="n">
        <v>10</v>
      </c>
      <c r="MN313" s="109" t="n">
        <v>11.8</v>
      </c>
      <c r="MO313" s="110" t="n">
        <f aca="false">SUM(MC313:MN313)/12</f>
        <v>9.36666666666667</v>
      </c>
      <c r="NA313" s="1" t="n">
        <f aca="false">NA312+1</f>
        <v>1963</v>
      </c>
      <c r="NB313" s="113" t="s">
        <v>122</v>
      </c>
      <c r="NC313" s="109" t="n">
        <v>18.3</v>
      </c>
      <c r="ND313" s="109" t="n">
        <v>19.6</v>
      </c>
      <c r="NE313" s="109" t="n">
        <v>16.5</v>
      </c>
      <c r="NF313" s="109" t="n">
        <v>10.6</v>
      </c>
      <c r="NG313" s="109" t="n">
        <v>10.4</v>
      </c>
      <c r="NH313" s="109" t="n">
        <v>7.7</v>
      </c>
      <c r="NI313" s="109" t="n">
        <v>6.6</v>
      </c>
      <c r="NJ313" s="109" t="n">
        <v>5.6</v>
      </c>
      <c r="NK313" s="109" t="n">
        <v>7.7</v>
      </c>
      <c r="NL313" s="109" t="n">
        <v>11.7</v>
      </c>
      <c r="NM313" s="109" t="n">
        <v>15.9</v>
      </c>
      <c r="NN313" s="109" t="n">
        <v>17.8</v>
      </c>
      <c r="NO313" s="110" t="n">
        <f aca="false">SUM(NC313:NN313)/12</f>
        <v>12.3666666666667</v>
      </c>
      <c r="ON313" s="39" t="n">
        <f aca="false">(FO313+GO313+MO313)/3</f>
        <v>8.42037037037037</v>
      </c>
      <c r="OO313" s="40" t="n">
        <f aca="false">(AO313+BO313+EO313+HO313+JO313)/5</f>
        <v>11.795</v>
      </c>
      <c r="OP313" s="41" t="n">
        <f aca="false">(FO313+GO313+MO313+AO313+BO313+EO313+HO313+JO313)/8</f>
        <v>10.5295138888889</v>
      </c>
      <c r="PA313" s="114"/>
      <c r="PB313" s="115"/>
      <c r="PN313" s="28" t="n">
        <f aca="false">MAX(FC313:FN313,GC313:GN313,MC313:MN313)</f>
        <v>13.4</v>
      </c>
      <c r="PO313" s="29" t="n">
        <f aca="false">MIN(FC313:FN313,GC313:GN313,MC313:MN313)</f>
        <v>4.3</v>
      </c>
      <c r="PP313" s="30" t="n">
        <f aca="false">MAX(AC313:AN313,BC313:BN313,EC313:EN313,HC313:HN313,JC313:JN313)</f>
        <v>21.6</v>
      </c>
      <c r="PQ313" s="31" t="n">
        <f aca="false">MIN(AC313:AN313,BC313:BN313,EC313:EN313,HC313:HN313,JC313:JN313)</f>
        <v>5.9</v>
      </c>
      <c r="QU313" s="116" t="n">
        <f aca="false">AVERAGE(AH313,AI313,AJ313,BH313,BI313,BJ313,CH313,CI313,CJ313,DH313,DI313,DJ313,EH313,EI313,EJ313,FH313,FI313,FJ313,GH313,GI313,GJ313,HH313,HI313,HJ313,IH313,II313,IJ313,JH313,JI313,JJ313,KH313,KI313,KJ313,LH313,LI313,LJ313,MH313,MI313,MJ313,NH313,NI313,NJ313)</f>
        <v>6.79722222222222</v>
      </c>
      <c r="QV313" s="117" t="n">
        <f aca="false">AVERAGE(AC313,AD313,AN313,BC313,BD313,BN313,CC313,CD313,CN313,DC313,DD313,DN313,EC313,ED313,EN313,FC313,FD313,FN313,GC313,GD313,GN313,HC313,HD313,HN313,IC313,ID313,IN313,JC313,JD313,JN313,KC313,KD313,KN313,LC313,LD313,LN313,MC313,MD313,MN313,NC313,ND313,NN313,)</f>
        <v>14.4325581395349</v>
      </c>
      <c r="QW313" s="116" t="n">
        <f aca="false">AVERAGE(QU303:QU313)</f>
        <v>6.44479639601591</v>
      </c>
      <c r="QX313" s="118" t="n">
        <f aca="false">AVERAGE(QV303:QV313)</f>
        <v>14.0180962448404</v>
      </c>
    </row>
    <row r="314" customFormat="false" ht="12.9" hidden="false" customHeight="false" outlineLevel="0" collapsed="false">
      <c r="A314" s="101"/>
      <c r="B314" s="102" t="n">
        <f aca="false">AVERAGE(AO314,BO314,CO314,DO314,EO314,FO314,GO314,HO314,IO314,JO314,KO314,LO314,MO314,NO314)</f>
        <v>10.0642857142857</v>
      </c>
      <c r="C314" s="103" t="n">
        <f aca="false">AVERAGE(B310:B314)</f>
        <v>10.4707936507937</v>
      </c>
      <c r="D314" s="104" t="n">
        <f aca="false">AVERAGE(B305:B314)</f>
        <v>10.3058134920635</v>
      </c>
      <c r="E314" s="102" t="n">
        <f aca="false">AVERAGE(B295:B314)</f>
        <v>10.2074652777778</v>
      </c>
      <c r="F314" s="105" t="n">
        <f aca="false">AVERAGE(B265:B314)</f>
        <v>10.2602177960928</v>
      </c>
      <c r="G314" s="3" t="n">
        <f aca="false">MAX(AC314:AN314,BC314:BN314,CC314:CN314,DC314:DN314,EC314:EN314,FC314:FN314,GC314:GN314,HC314:HN314,IC314:IN314,JC314:JN314,KC314:KN314,LC314:LN314,MC314:MN314,NC314:NN314)</f>
        <v>20</v>
      </c>
      <c r="H314" s="106" t="n">
        <f aca="false">MEDIAN(AC314:AN314,BC314:BN314,CC314:CN314,DC314:DN314,EC314:EN314,FC314:FN314,GC314:GN314,HC314:HN314,IC314:IN314,JC314:JN314,KC314:KN314,LC314:LN314,MC314:MN314,NC314:NN314)</f>
        <v>9.9</v>
      </c>
      <c r="I314" s="5" t="n">
        <f aca="false">MIN(AC314:AN314,BC314:BN314,CC314:CN314,DC314:DN314,EC314:EN314,FC314:FN314,GC314:GN314,HC314:HN314,IC314:IN314,JC314:JN314,KC314:KN314,LC314:LN314,MC314:MN314,NC314:NN314)</f>
        <v>4.5</v>
      </c>
      <c r="J314" s="107" t="n">
        <f aca="false">(G314+I314)/2</f>
        <v>12.25</v>
      </c>
      <c r="AA314" s="1" t="n">
        <f aca="false">AA313+1</f>
        <v>46</v>
      </c>
      <c r="AB314" s="108" t="n">
        <v>1964</v>
      </c>
      <c r="AC314" s="109" t="n">
        <v>16.1</v>
      </c>
      <c r="AD314" s="109" t="n">
        <v>15.9</v>
      </c>
      <c r="AE314" s="109" t="n">
        <v>14.6</v>
      </c>
      <c r="AF314" s="109" t="n">
        <v>13.5</v>
      </c>
      <c r="AG314" s="109" t="n">
        <v>10.5</v>
      </c>
      <c r="AH314" s="109" t="n">
        <v>8.1</v>
      </c>
      <c r="AI314" s="109" t="n">
        <v>8.5</v>
      </c>
      <c r="AJ314" s="109" t="n">
        <v>9</v>
      </c>
      <c r="AK314" s="109" t="n">
        <v>10.1</v>
      </c>
      <c r="AL314" s="109" t="n">
        <v>11.1</v>
      </c>
      <c r="AM314" s="109" t="n">
        <v>13.2</v>
      </c>
      <c r="AN314" s="109" t="n">
        <v>13.5</v>
      </c>
      <c r="AO314" s="110" t="n">
        <f aca="false">SUM(AC314:AN314)/12</f>
        <v>12.0083333333333</v>
      </c>
      <c r="AQ314" s="112"/>
      <c r="AR314" s="109"/>
      <c r="AS314" s="109"/>
      <c r="AT314" s="109"/>
      <c r="AU314" s="109"/>
      <c r="AV314" s="109"/>
      <c r="AW314" s="109"/>
      <c r="AX314" s="109"/>
      <c r="AY314" s="109"/>
      <c r="AZ314" s="109"/>
      <c r="BA314" s="1" t="n">
        <f aca="false">BA313+1</f>
        <v>1964</v>
      </c>
      <c r="BB314" s="113" t="s">
        <v>123</v>
      </c>
      <c r="BC314" s="109" t="n">
        <v>13</v>
      </c>
      <c r="BD314" s="109" t="n">
        <v>13</v>
      </c>
      <c r="BE314" s="109" t="n">
        <v>11.2</v>
      </c>
      <c r="BF314" s="109" t="n">
        <v>10.7</v>
      </c>
      <c r="BG314" s="109" t="n">
        <v>7.6</v>
      </c>
      <c r="BH314" s="109" t="n">
        <v>5.6</v>
      </c>
      <c r="BI314" s="109" t="n">
        <v>6.2</v>
      </c>
      <c r="BJ314" s="109" t="n">
        <v>6.3</v>
      </c>
      <c r="BK314" s="109" t="n">
        <v>7.2</v>
      </c>
      <c r="BL314" s="109" t="n">
        <v>8.1</v>
      </c>
      <c r="BM314" s="109" t="n">
        <v>10.4</v>
      </c>
      <c r="BN314" s="109" t="n">
        <v>10.6</v>
      </c>
      <c r="BO314" s="110" t="n">
        <f aca="false">SUM(BC314:BN314)/12</f>
        <v>9.15833333333333</v>
      </c>
      <c r="CA314" s="1" t="n">
        <f aca="false">CA313+1</f>
        <v>1964</v>
      </c>
      <c r="CB314" s="111" t="n">
        <v>1964</v>
      </c>
      <c r="CC314" s="109" t="n">
        <v>13.8</v>
      </c>
      <c r="CD314" s="109" t="n">
        <v>13.7</v>
      </c>
      <c r="CE314" s="109" t="n">
        <v>13</v>
      </c>
      <c r="CF314" s="109" t="n">
        <v>13</v>
      </c>
      <c r="CG314" s="109" t="n">
        <v>11</v>
      </c>
      <c r="CH314" s="109" t="n">
        <v>9.5</v>
      </c>
      <c r="CI314" s="109" t="n">
        <v>8.8</v>
      </c>
      <c r="CJ314" s="109" t="n">
        <v>8.3</v>
      </c>
      <c r="CK314" s="109" t="n">
        <v>9.3</v>
      </c>
      <c r="CL314" s="109" t="n">
        <v>9.7</v>
      </c>
      <c r="CM314" s="109" t="n">
        <v>11.9</v>
      </c>
      <c r="CN314" s="109" t="n">
        <v>12.4</v>
      </c>
      <c r="CO314" s="110" t="n">
        <f aca="false">SUM(CC314:CN314)/12</f>
        <v>11.2</v>
      </c>
      <c r="DA314" s="1" t="n">
        <f aca="false">DA313+1</f>
        <v>1964</v>
      </c>
      <c r="DB314" s="113" t="s">
        <v>123</v>
      </c>
      <c r="DC314" s="109" t="n">
        <v>11.6</v>
      </c>
      <c r="DD314" s="109" t="n">
        <v>12.8</v>
      </c>
      <c r="DE314" s="109" t="n">
        <v>9.9</v>
      </c>
      <c r="DF314" s="109" t="n">
        <v>9.7</v>
      </c>
      <c r="DG314" s="109" t="n">
        <v>6.2</v>
      </c>
      <c r="DH314" s="109" t="n">
        <v>4.5</v>
      </c>
      <c r="DI314" s="109" t="n">
        <v>4.9</v>
      </c>
      <c r="DJ314" s="109" t="n">
        <v>5.3</v>
      </c>
      <c r="DK314" s="109" t="n">
        <v>7.1</v>
      </c>
      <c r="DL314" s="109" t="n">
        <v>6.9</v>
      </c>
      <c r="DM314" s="109" t="n">
        <v>9.7</v>
      </c>
      <c r="DN314" s="109" t="n">
        <v>9.7</v>
      </c>
      <c r="DO314" s="110" t="n">
        <f aca="false">SUM(DC314:DN314)/12</f>
        <v>8.19166666666667</v>
      </c>
      <c r="EA314" s="1" t="n">
        <f aca="false">EA313+1</f>
        <v>1964</v>
      </c>
      <c r="EB314" s="113" t="s">
        <v>123</v>
      </c>
      <c r="EC314" s="109" t="n">
        <v>20</v>
      </c>
      <c r="ED314" s="109" t="n">
        <v>18.6</v>
      </c>
      <c r="EE314" s="109" t="n">
        <v>16.2</v>
      </c>
      <c r="EF314" s="109" t="n">
        <v>14.4</v>
      </c>
      <c r="EG314" s="109" t="n">
        <v>7.5</v>
      </c>
      <c r="EH314" s="109" t="n">
        <v>4.7</v>
      </c>
      <c r="EI314" s="109" t="n">
        <v>5</v>
      </c>
      <c r="EJ314" s="109" t="n">
        <v>6.2</v>
      </c>
      <c r="EK314" s="109" t="n">
        <v>10.8</v>
      </c>
      <c r="EL314" s="109" t="n">
        <v>11.8</v>
      </c>
      <c r="EM314" s="109" t="n">
        <v>16.9</v>
      </c>
      <c r="EN314" s="109" t="n">
        <v>17.3</v>
      </c>
      <c r="EO314" s="110" t="n">
        <f aca="false">SUM(EC314:EN314)/12</f>
        <v>12.45</v>
      </c>
      <c r="FA314" s="1" t="n">
        <f aca="false">FA313+1</f>
        <v>1964</v>
      </c>
      <c r="FB314" s="113" t="s">
        <v>123</v>
      </c>
      <c r="FC314" s="109" t="n">
        <v>10.4</v>
      </c>
      <c r="FD314" s="109" t="n">
        <v>11.1</v>
      </c>
      <c r="FE314" s="109" t="n">
        <v>9.1</v>
      </c>
      <c r="FF314" s="109" t="n">
        <v>8.6</v>
      </c>
      <c r="FG314" s="109" t="n">
        <v>5.8</v>
      </c>
      <c r="FH314" s="109" t="n">
        <v>4.8</v>
      </c>
      <c r="FI314" s="109" t="n">
        <v>6.2</v>
      </c>
      <c r="FJ314" s="109" t="n">
        <v>5.2</v>
      </c>
      <c r="FK314" s="109" t="n">
        <v>5.9</v>
      </c>
      <c r="FL314" s="109" t="n">
        <v>7.7</v>
      </c>
      <c r="FM314" s="109" t="n">
        <v>7.5</v>
      </c>
      <c r="FN314" s="109" t="n">
        <v>9.1</v>
      </c>
      <c r="FO314" s="110" t="n">
        <f aca="false">SUM(FC314:FN314)/12</f>
        <v>7.61666666666667</v>
      </c>
      <c r="GA314" s="1" t="n">
        <f aca="false">GA313+1</f>
        <v>1964</v>
      </c>
      <c r="GB314" s="113" t="s">
        <v>123</v>
      </c>
      <c r="GC314" s="109" t="n">
        <v>10.6</v>
      </c>
      <c r="GD314" s="109" t="n">
        <v>10.4</v>
      </c>
      <c r="GE314" s="109" t="n">
        <v>8.5</v>
      </c>
      <c r="GF314" s="109" t="n">
        <v>8.7</v>
      </c>
      <c r="GG314" s="109" t="n">
        <v>6.7</v>
      </c>
      <c r="GH314" s="109" t="n">
        <v>5.2</v>
      </c>
      <c r="GI314" s="109" t="n">
        <v>5.6</v>
      </c>
      <c r="GJ314" s="109" t="n">
        <v>6.1</v>
      </c>
      <c r="GK314" s="109" t="n">
        <v>6.3</v>
      </c>
      <c r="GL314" s="109" t="n">
        <v>6.1</v>
      </c>
      <c r="GM314" s="109" t="n">
        <v>7.5</v>
      </c>
      <c r="GN314" s="109" t="n">
        <v>8.6</v>
      </c>
      <c r="GO314" s="110" t="n">
        <f aca="false">SUM(GC314:GN314)/12</f>
        <v>7.525</v>
      </c>
      <c r="HA314" s="1" t="n">
        <f aca="false">HA313+1</f>
        <v>1964</v>
      </c>
      <c r="HB314" s="113" t="s">
        <v>123</v>
      </c>
      <c r="HC314" s="109" t="n">
        <v>14.6</v>
      </c>
      <c r="HD314" s="109" t="n">
        <v>13.9</v>
      </c>
      <c r="HE314" s="109" t="n">
        <v>13.8</v>
      </c>
      <c r="HF314" s="109" t="n">
        <v>13</v>
      </c>
      <c r="HG314" s="109" t="n">
        <v>10.4</v>
      </c>
      <c r="HH314" s="109" t="n">
        <v>9.3</v>
      </c>
      <c r="HI314" s="109" t="n">
        <v>8.3</v>
      </c>
      <c r="HJ314" s="109" t="n">
        <v>8.2</v>
      </c>
      <c r="HK314" s="109" t="n">
        <v>8.8</v>
      </c>
      <c r="HL314" s="109" t="n">
        <v>9.8</v>
      </c>
      <c r="HM314" s="109" t="n">
        <v>12.2</v>
      </c>
      <c r="HN314" s="109" t="n">
        <v>12.9</v>
      </c>
      <c r="HO314" s="110" t="n">
        <f aca="false">SUM(HC314:HN314)/12</f>
        <v>11.2666666666667</v>
      </c>
      <c r="IA314" s="1" t="n">
        <f aca="false">IA313+1</f>
        <v>1964</v>
      </c>
      <c r="IB314" s="113" t="s">
        <v>123</v>
      </c>
      <c r="IC314" s="109" t="n">
        <v>16.8</v>
      </c>
      <c r="ID314" s="109" t="n">
        <v>16.1</v>
      </c>
      <c r="IE314" s="109" t="n">
        <v>14.7</v>
      </c>
      <c r="IF314" s="109" t="n">
        <v>13.1</v>
      </c>
      <c r="IG314" s="109" t="n">
        <v>10.3</v>
      </c>
      <c r="IH314" s="109" t="n">
        <v>8.4</v>
      </c>
      <c r="II314" s="109" t="n">
        <v>9.2</v>
      </c>
      <c r="IJ314" s="109" t="n">
        <v>8.3</v>
      </c>
      <c r="IK314" s="109" t="n">
        <v>10.6</v>
      </c>
      <c r="IL314" s="109" t="n">
        <v>11.1</v>
      </c>
      <c r="IM314" s="109" t="n">
        <v>13.7</v>
      </c>
      <c r="IN314" s="109" t="n">
        <v>14.3</v>
      </c>
      <c r="IO314" s="110" t="n">
        <f aca="false">SUM(IC314:IN314)/12</f>
        <v>12.2166666666667</v>
      </c>
      <c r="JA314" s="1" t="n">
        <f aca="false">JA313+1</f>
        <v>1964</v>
      </c>
      <c r="JB314" s="113" t="s">
        <v>123</v>
      </c>
      <c r="JC314" s="109" t="n">
        <v>13.1</v>
      </c>
      <c r="JD314" s="109" t="n">
        <v>12.6</v>
      </c>
      <c r="JE314" s="109" t="n">
        <v>11.5</v>
      </c>
      <c r="JF314" s="109" t="n">
        <v>11.7</v>
      </c>
      <c r="JG314" s="109" t="n">
        <v>10.4</v>
      </c>
      <c r="JH314" s="109" t="n">
        <v>8.8</v>
      </c>
      <c r="JI314" s="109" t="n">
        <v>8.8</v>
      </c>
      <c r="JJ314" s="109" t="n">
        <v>9.3</v>
      </c>
      <c r="JK314" s="109" t="n">
        <v>9.9</v>
      </c>
      <c r="JL314" s="109" t="n">
        <v>9.9</v>
      </c>
      <c r="JM314" s="109" t="n">
        <v>11.4</v>
      </c>
      <c r="JN314" s="109" t="n">
        <v>11.6</v>
      </c>
      <c r="JO314" s="110" t="n">
        <f aca="false">SUM(JC314:JN314)/12</f>
        <v>10.75</v>
      </c>
      <c r="KA314" s="1" t="n">
        <f aca="false">KA313+1</f>
        <v>1964</v>
      </c>
      <c r="KB314" s="113" t="s">
        <v>123</v>
      </c>
      <c r="KC314" s="109" t="n">
        <v>14.1</v>
      </c>
      <c r="KD314" s="109" t="n">
        <v>13.9</v>
      </c>
      <c r="KE314" s="109" t="n">
        <v>12.1</v>
      </c>
      <c r="KF314" s="109" t="n">
        <v>11.4</v>
      </c>
      <c r="KG314" s="109" t="n">
        <v>7.9</v>
      </c>
      <c r="KH314" s="109" t="n">
        <v>6</v>
      </c>
      <c r="KI314" s="109" t="n">
        <v>6.8</v>
      </c>
      <c r="KJ314" s="109" t="n">
        <v>6.4</v>
      </c>
      <c r="KK314" s="109" t="n">
        <v>7.6</v>
      </c>
      <c r="KL314" s="109" t="n">
        <v>8.3</v>
      </c>
      <c r="KM314" s="109" t="n">
        <v>11.1</v>
      </c>
      <c r="KN314" s="109" t="n">
        <v>12</v>
      </c>
      <c r="KO314" s="110" t="n">
        <f aca="false">SUM(KC314:KN314)/12</f>
        <v>9.8</v>
      </c>
      <c r="LA314" s="1" t="n">
        <f aca="false">LA313+1</f>
        <v>1964</v>
      </c>
      <c r="LB314" s="113" t="s">
        <v>123</v>
      </c>
      <c r="LC314" s="109" t="n">
        <v>13.3</v>
      </c>
      <c r="LD314" s="109" t="n">
        <v>13.3</v>
      </c>
      <c r="LE314" s="109" t="n">
        <v>10.9</v>
      </c>
      <c r="LF314" s="109" t="n">
        <v>9.8</v>
      </c>
      <c r="LG314" s="109" t="n">
        <v>6.2</v>
      </c>
      <c r="LH314" s="109" t="n">
        <v>5</v>
      </c>
      <c r="LI314" s="109" t="n">
        <v>5.4</v>
      </c>
      <c r="LJ314" s="109" t="n">
        <v>5.9</v>
      </c>
      <c r="LK314" s="109" t="n">
        <v>7.3</v>
      </c>
      <c r="LL314" s="109" t="n">
        <v>7.4</v>
      </c>
      <c r="LM314" s="109" t="n">
        <v>10</v>
      </c>
      <c r="LN314" s="109" t="n">
        <v>11.7</v>
      </c>
      <c r="LO314" s="110" t="n">
        <f aca="false">SUM(LC314:LN314)/12</f>
        <v>8.85</v>
      </c>
      <c r="MA314" s="1" t="n">
        <f aca="false">MA313+1</f>
        <v>1964</v>
      </c>
      <c r="MB314" s="113" t="s">
        <v>123</v>
      </c>
      <c r="MC314" s="109" t="n">
        <v>12.3</v>
      </c>
      <c r="MD314" s="109" t="n">
        <v>12.2</v>
      </c>
      <c r="ME314" s="109" t="n">
        <v>9.8</v>
      </c>
      <c r="MF314" s="109" t="n">
        <v>10</v>
      </c>
      <c r="MG314" s="109" t="n">
        <v>6.2</v>
      </c>
      <c r="MH314" s="109" t="n">
        <v>6.1</v>
      </c>
      <c r="MI314" s="109" t="n">
        <v>7.1</v>
      </c>
      <c r="MJ314" s="109" t="n">
        <v>6.3</v>
      </c>
      <c r="MK314" s="109" t="n">
        <v>7.1</v>
      </c>
      <c r="ML314" s="109" t="n">
        <v>7.6</v>
      </c>
      <c r="MM314" s="109" t="n">
        <v>10.1</v>
      </c>
      <c r="MN314" s="109" t="n">
        <v>10.6</v>
      </c>
      <c r="MO314" s="110" t="n">
        <f aca="false">SUM(MC314:MN314)/12</f>
        <v>8.78333333333333</v>
      </c>
      <c r="NA314" s="1" t="n">
        <f aca="false">NA313+1</f>
        <v>1964</v>
      </c>
      <c r="NB314" s="113" t="s">
        <v>123</v>
      </c>
      <c r="NC314" s="109" t="n">
        <v>17.7</v>
      </c>
      <c r="ND314" s="109" t="n">
        <v>15.1</v>
      </c>
      <c r="NE314" s="109" t="n">
        <v>14.7</v>
      </c>
      <c r="NF314" s="109" t="n">
        <v>12.1</v>
      </c>
      <c r="NG314" s="109" t="n">
        <v>6</v>
      </c>
      <c r="NH314" s="109" t="n">
        <v>5.6</v>
      </c>
      <c r="NI314" s="109" t="n">
        <v>6.4</v>
      </c>
      <c r="NJ314" s="109" t="n">
        <v>5.9</v>
      </c>
      <c r="NK314" s="109" t="n">
        <v>9.3</v>
      </c>
      <c r="NL314" s="109" t="n">
        <v>11.4</v>
      </c>
      <c r="NM314" s="109" t="n">
        <v>14.6</v>
      </c>
      <c r="NN314" s="109" t="n">
        <v>14.2</v>
      </c>
      <c r="NO314" s="110" t="n">
        <f aca="false">SUM(NC314:NN314)/12</f>
        <v>11.0833333333333</v>
      </c>
      <c r="ON314" s="39" t="n">
        <f aca="false">(FO314+GO314+MO314)/3</f>
        <v>7.975</v>
      </c>
      <c r="OO314" s="40" t="n">
        <f aca="false">(AO314+BO314+EO314+HO314+JO314)/5</f>
        <v>11.1266666666667</v>
      </c>
      <c r="OP314" s="41" t="n">
        <f aca="false">(FO314+GO314+MO314+AO314+BO314+EO314+HO314+JO314)/8</f>
        <v>9.94479166666667</v>
      </c>
      <c r="PA314" s="114"/>
      <c r="PB314" s="115"/>
      <c r="PN314" s="28" t="n">
        <f aca="false">MAX(FC314:FN314,GC314:GN314,MC314:MN314)</f>
        <v>12.3</v>
      </c>
      <c r="PO314" s="29" t="n">
        <f aca="false">MIN(FC314:FN314,GC314:GN314,MC314:MN314)</f>
        <v>4.8</v>
      </c>
      <c r="PP314" s="30" t="n">
        <f aca="false">MAX(AC314:AN314,BC314:BN314,EC314:EN314,HC314:HN314,JC314:JN314)</f>
        <v>20</v>
      </c>
      <c r="PQ314" s="31" t="n">
        <f aca="false">MIN(AC314:AN314,BC314:BN314,EC314:EN314,HC314:HN314,JC314:JN314)</f>
        <v>4.7</v>
      </c>
      <c r="QU314" s="116" t="n">
        <f aca="false">AVERAGE(AH314,AI314,AJ314,BH314,BI314,BJ314,CH314,CI314,CJ314,DH314,DI314,DJ314,EH314,EI314,EJ314,FH314,FI314,FJ314,GH314,GI314,GJ314,HH314,HI314,HJ314,IH314,II314,IJ314,JH314,JI314,JJ314,KH314,KI314,KJ314,LH314,LI314,LJ314,MH314,MI314,MJ314,NH314,NI314,NJ314)</f>
        <v>6.79761904761905</v>
      </c>
      <c r="QV314" s="117" t="n">
        <f aca="false">AVERAGE(AC314,AD314,AN314,BC314,BD314,BN314,CC314,CD314,CN314,DC314,DD314,DN314,EC314,ED314,EN314,FC314,FD314,FN314,GC314,GD314,GN314,HC314,HD314,HN314,IC314,ID314,IN314,JC314,JD314,JN314,KC314,KD314,KN314,LC314,LD314,LN314,MC314,MD314,MN314,NC314,ND314,NN314,)</f>
        <v>12.9883720930233</v>
      </c>
      <c r="QW314" s="116" t="n">
        <f aca="false">AVERAGE(QU304:QU314)</f>
        <v>6.47899553021504</v>
      </c>
      <c r="QX314" s="118" t="n">
        <f aca="false">AVERAGE(QV304:QV314)</f>
        <v>13.9652421222189</v>
      </c>
    </row>
    <row r="315" customFormat="false" ht="12.9" hidden="false" customHeight="false" outlineLevel="0" collapsed="false">
      <c r="A315" s="101" t="n">
        <f aca="false">A310+5</f>
        <v>1965</v>
      </c>
      <c r="B315" s="102" t="n">
        <f aca="false">AVERAGE(AO315,BO315,CO315,DO315,EO315,FO315,GO315,HO315,IO315,JO315,KO315,LO315,MO315,NO315)</f>
        <v>10.5208333333333</v>
      </c>
      <c r="C315" s="103" t="n">
        <f aca="false">AVERAGE(B311:B315)</f>
        <v>10.5423611111111</v>
      </c>
      <c r="D315" s="104" t="n">
        <f aca="false">AVERAGE(B306:B315)</f>
        <v>10.305753968254</v>
      </c>
      <c r="E315" s="102" t="n">
        <f aca="false">AVERAGE(B296:B315)</f>
        <v>10.2289236111111</v>
      </c>
      <c r="F315" s="105" t="n">
        <f aca="false">AVERAGE(B266:B315)</f>
        <v>10.2606771978022</v>
      </c>
      <c r="G315" s="3" t="n">
        <f aca="false">MAX(AC315:AN315,BC315:BN315,CC315:CN315,DC315:DN315,EC315:EN315,FC315:FN315,GC315:GN315,HC315:HN315,IC315:IN315,JC315:JN315,KC315:KN315,LC315:LN315,MC315:MN315,NC315:NN315)</f>
        <v>21.8</v>
      </c>
      <c r="H315" s="106" t="n">
        <f aca="false">MEDIAN(AC315:AN315,BC315:BN315,CC315:CN315,DC315:DN315,EC315:EN315,FC315:FN315,GC315:GN315,HC315:HN315,IC315:IN315,JC315:JN315,KC315:KN315,LC315:LN315,MC315:MN315,NC315:NN315)</f>
        <v>9.95</v>
      </c>
      <c r="I315" s="5" t="n">
        <f aca="false">MIN(AC315:AN315,BC315:BN315,CC315:CN315,DC315:DN315,EC315:EN315,FC315:FN315,GC315:GN315,HC315:HN315,IC315:IN315,JC315:JN315,KC315:KN315,LC315:LN315,MC315:MN315,NC315:NN315)</f>
        <v>3.2</v>
      </c>
      <c r="J315" s="107" t="n">
        <f aca="false">(G315+I315)/2</f>
        <v>12.5</v>
      </c>
      <c r="AA315" s="1" t="n">
        <f aca="false">AA314+1</f>
        <v>47</v>
      </c>
      <c r="AB315" s="108" t="n">
        <v>1965</v>
      </c>
      <c r="AC315" s="109" t="n">
        <v>15.6</v>
      </c>
      <c r="AD315" s="109" t="n">
        <v>17.7</v>
      </c>
      <c r="AE315" s="109" t="n">
        <v>15.5</v>
      </c>
      <c r="AF315" s="109" t="n">
        <v>11.4</v>
      </c>
      <c r="AG315" s="109" t="n">
        <v>11.8</v>
      </c>
      <c r="AH315" s="109" t="n">
        <v>8.4</v>
      </c>
      <c r="AI315" s="109" t="n">
        <v>7.9</v>
      </c>
      <c r="AJ315" s="109" t="n">
        <v>8.9</v>
      </c>
      <c r="AK315" s="109" t="n">
        <v>11</v>
      </c>
      <c r="AL315" s="109" t="n">
        <v>13.5</v>
      </c>
      <c r="AM315" s="109" t="n">
        <v>13.5</v>
      </c>
      <c r="AN315" s="109" t="n">
        <v>18.6</v>
      </c>
      <c r="AO315" s="110" t="n">
        <f aca="false">SUM(AC315:AN315)/12</f>
        <v>12.8166666666667</v>
      </c>
      <c r="AQ315" s="112"/>
      <c r="AR315" s="109"/>
      <c r="AS315" s="109"/>
      <c r="AT315" s="109"/>
      <c r="AU315" s="109"/>
      <c r="AV315" s="109"/>
      <c r="AW315" s="109"/>
      <c r="AX315" s="109"/>
      <c r="AY315" s="109"/>
      <c r="AZ315" s="109"/>
      <c r="BA315" s="1" t="n">
        <f aca="false">BA314+1</f>
        <v>1965</v>
      </c>
      <c r="BB315" s="113" t="s">
        <v>124</v>
      </c>
      <c r="BC315" s="109" t="n">
        <v>11.3</v>
      </c>
      <c r="BD315" s="109" t="n">
        <v>14.3</v>
      </c>
      <c r="BE315" s="109" t="n">
        <v>9.9</v>
      </c>
      <c r="BF315" s="109" t="n">
        <v>6.8</v>
      </c>
      <c r="BG315" s="109" t="n">
        <v>7.9</v>
      </c>
      <c r="BH315" s="109" t="n">
        <v>3.2</v>
      </c>
      <c r="BI315" s="109" t="n">
        <v>4.2</v>
      </c>
      <c r="BJ315" s="109" t="n">
        <v>4.4</v>
      </c>
      <c r="BK315" s="109" t="n">
        <v>6.3</v>
      </c>
      <c r="BL315" s="109" t="n">
        <v>9.2</v>
      </c>
      <c r="BM315" s="109" t="n">
        <v>9.4</v>
      </c>
      <c r="BN315" s="109" t="n">
        <v>14.6</v>
      </c>
      <c r="BO315" s="110" t="n">
        <f aca="false">SUM(BC315:BN315)/12</f>
        <v>8.45833333333333</v>
      </c>
      <c r="CA315" s="1" t="n">
        <f aca="false">CA314+1</f>
        <v>1965</v>
      </c>
      <c r="CB315" s="111" t="n">
        <v>1965</v>
      </c>
      <c r="CC315" s="109" t="n">
        <v>14.4</v>
      </c>
      <c r="CD315" s="109" t="n">
        <v>16</v>
      </c>
      <c r="CE315" s="109" t="n">
        <v>13.2</v>
      </c>
      <c r="CF315" s="109" t="n">
        <v>11.3</v>
      </c>
      <c r="CG315" s="109" t="n">
        <v>11.3</v>
      </c>
      <c r="CH315" s="109" t="n">
        <v>9.4</v>
      </c>
      <c r="CI315" s="109" t="n">
        <v>8</v>
      </c>
      <c r="CJ315" s="109" t="n">
        <v>8.5</v>
      </c>
      <c r="CK315" s="109" t="n">
        <v>9.5</v>
      </c>
      <c r="CL315" s="109" t="n">
        <v>11.8</v>
      </c>
      <c r="CM315" s="109" t="n">
        <v>11.4</v>
      </c>
      <c r="CN315" s="109" t="n">
        <v>16</v>
      </c>
      <c r="CO315" s="110" t="n">
        <f aca="false">SUM(CC315:CN315)/12</f>
        <v>11.7333333333333</v>
      </c>
      <c r="DA315" s="1" t="n">
        <f aca="false">DA314+1</f>
        <v>1965</v>
      </c>
      <c r="DB315" s="113" t="s">
        <v>124</v>
      </c>
      <c r="DC315" s="109" t="n">
        <v>11.2</v>
      </c>
      <c r="DD315" s="109" t="n">
        <v>13.8</v>
      </c>
      <c r="DE315" s="109" t="n">
        <v>10.6</v>
      </c>
      <c r="DF315" s="109" t="n">
        <v>7.4</v>
      </c>
      <c r="DG315" s="109" t="n">
        <v>7.9</v>
      </c>
      <c r="DH315" s="109" t="n">
        <v>3.5</v>
      </c>
      <c r="DI315" s="109" t="n">
        <v>4.1</v>
      </c>
      <c r="DJ315" s="109" t="n">
        <v>5.2</v>
      </c>
      <c r="DK315" s="109" t="n">
        <v>6.9</v>
      </c>
      <c r="DL315" s="109" t="n">
        <v>9</v>
      </c>
      <c r="DM315" s="109" t="n">
        <v>9.6</v>
      </c>
      <c r="DN315" s="109" t="n">
        <v>14.7</v>
      </c>
      <c r="DO315" s="110" t="n">
        <f aca="false">SUM(DC315:DN315)/12</f>
        <v>8.65833333333333</v>
      </c>
      <c r="EA315" s="1" t="n">
        <f aca="false">EA314+1</f>
        <v>1965</v>
      </c>
      <c r="EB315" s="113" t="s">
        <v>124</v>
      </c>
      <c r="EC315" s="109" t="n">
        <v>19.6</v>
      </c>
      <c r="ED315" s="109" t="n">
        <v>21.2</v>
      </c>
      <c r="EE315" s="109" t="n">
        <v>17.4</v>
      </c>
      <c r="EF315" s="109" t="n">
        <v>10.8</v>
      </c>
      <c r="EG315" s="109" t="n">
        <v>8.6</v>
      </c>
      <c r="EH315" s="109" t="n">
        <v>4.9</v>
      </c>
      <c r="EI315" s="109" t="n">
        <v>3.4</v>
      </c>
      <c r="EJ315" s="109" t="n">
        <v>7.5</v>
      </c>
      <c r="EK315" s="109" t="n">
        <v>11.1</v>
      </c>
      <c r="EL315" s="109" t="n">
        <v>15.2</v>
      </c>
      <c r="EM315" s="109" t="n">
        <v>17.2</v>
      </c>
      <c r="EN315" s="109" t="n">
        <v>21.8</v>
      </c>
      <c r="EO315" s="110" t="n">
        <f aca="false">SUM(EC315:EN315)/12</f>
        <v>13.225</v>
      </c>
      <c r="FA315" s="1" t="n">
        <f aca="false">FA314+1</f>
        <v>1965</v>
      </c>
      <c r="FB315" s="113" t="s">
        <v>124</v>
      </c>
      <c r="FC315" s="109" t="n">
        <v>10.7</v>
      </c>
      <c r="FD315" s="109" t="n">
        <v>11.5</v>
      </c>
      <c r="FE315" s="109" t="n">
        <v>9.3</v>
      </c>
      <c r="FF315" s="109" t="n">
        <v>6.7</v>
      </c>
      <c r="FG315" s="109" t="n">
        <v>7.9</v>
      </c>
      <c r="FH315" s="109" t="n">
        <v>4</v>
      </c>
      <c r="FI315" s="109" t="n">
        <v>4.3</v>
      </c>
      <c r="FJ315" s="109" t="n">
        <v>5.1</v>
      </c>
      <c r="FK315" s="109" t="n">
        <v>6.5</v>
      </c>
      <c r="FL315" s="109" t="n">
        <v>8.1</v>
      </c>
      <c r="FM315" s="109" t="n">
        <v>8.8</v>
      </c>
      <c r="FN315" s="109" t="n">
        <v>13.4</v>
      </c>
      <c r="FO315" s="110" t="n">
        <f aca="false">SUM(FC315:FN315)/12</f>
        <v>8.025</v>
      </c>
      <c r="GA315" s="1" t="n">
        <f aca="false">GA314+1</f>
        <v>1965</v>
      </c>
      <c r="GB315" s="113" t="s">
        <v>124</v>
      </c>
      <c r="GC315" s="109" t="n">
        <v>9.4</v>
      </c>
      <c r="GD315" s="109" t="n">
        <v>10.7</v>
      </c>
      <c r="GE315" s="109" t="n">
        <v>9.3</v>
      </c>
      <c r="GF315" s="109" t="n">
        <v>6.6</v>
      </c>
      <c r="GG315" s="109" t="n">
        <v>7.7</v>
      </c>
      <c r="GH315" s="109" t="n">
        <v>5.7</v>
      </c>
      <c r="GI315" s="109" t="n">
        <v>3.7</v>
      </c>
      <c r="GJ315" s="109" t="n">
        <v>5.8</v>
      </c>
      <c r="GK315" s="109" t="n">
        <v>6.5</v>
      </c>
      <c r="GL315" s="109" t="n">
        <v>7.1</v>
      </c>
      <c r="GM315" s="109" t="n">
        <v>7.2</v>
      </c>
      <c r="GN315" s="109" t="n">
        <v>11.9</v>
      </c>
      <c r="GO315" s="110" t="n">
        <f aca="false">SUM(GC315:GN315)/12</f>
        <v>7.63333333333333</v>
      </c>
      <c r="HA315" s="1" t="n">
        <f aca="false">HA314+1</f>
        <v>1965</v>
      </c>
      <c r="HB315" s="113" t="s">
        <v>124</v>
      </c>
      <c r="HC315" s="109" t="n">
        <v>14.3</v>
      </c>
      <c r="HD315" s="109" t="n">
        <v>16.2</v>
      </c>
      <c r="HE315" s="109" t="n">
        <v>14.3</v>
      </c>
      <c r="HF315" s="109" t="n">
        <v>11.7</v>
      </c>
      <c r="HG315" s="109" t="n">
        <v>11</v>
      </c>
      <c r="HH315" s="109" t="n">
        <v>8.5</v>
      </c>
      <c r="HI315" s="109" t="n">
        <v>7.8</v>
      </c>
      <c r="HJ315" s="109" t="n">
        <v>8.1</v>
      </c>
      <c r="HK315" s="109" t="n">
        <v>9.5</v>
      </c>
      <c r="HL315" s="109" t="n">
        <v>11.6</v>
      </c>
      <c r="HM315" s="109" t="n">
        <v>12</v>
      </c>
      <c r="HN315" s="109" t="n">
        <v>15.6</v>
      </c>
      <c r="HO315" s="110" t="n">
        <f aca="false">SUM(HC315:HN315)/12</f>
        <v>11.7166666666667</v>
      </c>
      <c r="IA315" s="1" t="n">
        <f aca="false">IA314+1</f>
        <v>1965</v>
      </c>
      <c r="IB315" s="113" t="s">
        <v>124</v>
      </c>
      <c r="IC315" s="109" t="n">
        <v>16.4</v>
      </c>
      <c r="ID315" s="109" t="n">
        <v>17.7</v>
      </c>
      <c r="IE315" s="109" t="n">
        <v>16.2</v>
      </c>
      <c r="IF315" s="109" t="n">
        <v>10.5</v>
      </c>
      <c r="IG315" s="109" t="n">
        <v>11.6</v>
      </c>
      <c r="IH315" s="109" t="n">
        <v>7.5</v>
      </c>
      <c r="II315" s="109" t="n">
        <v>7.6</v>
      </c>
      <c r="IJ315" s="109" t="n">
        <v>8.6</v>
      </c>
      <c r="IK315" s="109" t="n">
        <v>10.7</v>
      </c>
      <c r="IL315" s="109" t="n">
        <v>13.8</v>
      </c>
      <c r="IM315" s="109" t="n">
        <v>14.9</v>
      </c>
      <c r="IN315" s="109" t="n">
        <v>19.6</v>
      </c>
      <c r="IO315" s="110" t="n">
        <f aca="false">SUM(IC315:IN315)/12</f>
        <v>12.925</v>
      </c>
      <c r="JA315" s="1" t="n">
        <f aca="false">JA314+1</f>
        <v>1965</v>
      </c>
      <c r="JB315" s="113" t="s">
        <v>124</v>
      </c>
      <c r="JC315" s="109" t="n">
        <v>12.7</v>
      </c>
      <c r="JD315" s="109" t="n">
        <v>13.4</v>
      </c>
      <c r="JE315" s="109" t="n">
        <v>13.2</v>
      </c>
      <c r="JF315" s="109" t="n">
        <v>9.8</v>
      </c>
      <c r="JG315" s="109" t="n">
        <v>10.8</v>
      </c>
      <c r="JH315" s="109" t="n">
        <v>9.3</v>
      </c>
      <c r="JI315" s="109" t="n">
        <v>8.3</v>
      </c>
      <c r="JJ315" s="109" t="n">
        <v>9</v>
      </c>
      <c r="JK315" s="109" t="n">
        <v>10</v>
      </c>
      <c r="JL315" s="109" t="n">
        <v>10.5</v>
      </c>
      <c r="JM315" s="109" t="n">
        <v>10.6</v>
      </c>
      <c r="JN315" s="109" t="n">
        <v>14</v>
      </c>
      <c r="JO315" s="110" t="n">
        <f aca="false">SUM(JC315:JN315)/12</f>
        <v>10.9666666666667</v>
      </c>
      <c r="KA315" s="1" t="n">
        <f aca="false">KA314+1</f>
        <v>1965</v>
      </c>
      <c r="KB315" s="113" t="s">
        <v>124</v>
      </c>
      <c r="KC315" s="109" t="n">
        <v>13.4</v>
      </c>
      <c r="KD315" s="109" t="n">
        <v>15.1</v>
      </c>
      <c r="KE315" s="109" t="n">
        <v>11.8</v>
      </c>
      <c r="KF315" s="109" t="n">
        <v>8.6</v>
      </c>
      <c r="KG315" s="109" t="n">
        <v>9.8</v>
      </c>
      <c r="KH315" s="109" t="n">
        <v>5.7</v>
      </c>
      <c r="KI315" s="109" t="n">
        <v>5.3</v>
      </c>
      <c r="KJ315" s="109" t="n">
        <v>5.6</v>
      </c>
      <c r="KK315" s="109" t="n">
        <v>8.1</v>
      </c>
      <c r="KL315" s="109" t="n">
        <v>10.3</v>
      </c>
      <c r="KM315" s="109" t="n">
        <v>10.3</v>
      </c>
      <c r="KN315" s="109" t="n">
        <v>15.8</v>
      </c>
      <c r="KO315" s="110" t="n">
        <f aca="false">SUM(KC315:KN315)/12</f>
        <v>9.98333333333333</v>
      </c>
      <c r="LA315" s="1" t="n">
        <f aca="false">LA314+1</f>
        <v>1965</v>
      </c>
      <c r="LB315" s="113" t="s">
        <v>124</v>
      </c>
      <c r="LC315" s="109" t="n">
        <v>12.9</v>
      </c>
      <c r="LD315" s="109" t="n">
        <v>15.4</v>
      </c>
      <c r="LE315" s="109" t="n">
        <v>12.3</v>
      </c>
      <c r="LF315" s="109" t="n">
        <v>8.1</v>
      </c>
      <c r="LG315" s="109" t="n">
        <v>9.1</v>
      </c>
      <c r="LH315" s="109" t="n">
        <v>4.5</v>
      </c>
      <c r="LI315" s="109" t="n">
        <v>5.1</v>
      </c>
      <c r="LJ315" s="109" t="n">
        <v>5.5</v>
      </c>
      <c r="LK315" s="109" t="n">
        <v>7.8</v>
      </c>
      <c r="LL315" s="109" t="n">
        <v>11.4</v>
      </c>
      <c r="LM315" s="109" t="n">
        <v>11.1</v>
      </c>
      <c r="LN315" s="109" t="n">
        <v>15.9</v>
      </c>
      <c r="LO315" s="110" t="n">
        <f aca="false">SUM(LC315:LN315)/12</f>
        <v>9.925</v>
      </c>
      <c r="MA315" s="1" t="n">
        <f aca="false">MA314+1</f>
        <v>1965</v>
      </c>
      <c r="MB315" s="113" t="s">
        <v>124</v>
      </c>
      <c r="MC315" s="109" t="n">
        <v>12.2</v>
      </c>
      <c r="MD315" s="109" t="n">
        <v>12.6</v>
      </c>
      <c r="ME315" s="109" t="n">
        <v>11.2</v>
      </c>
      <c r="MF315" s="109" t="n">
        <v>8</v>
      </c>
      <c r="MG315" s="109" t="n">
        <v>8.8</v>
      </c>
      <c r="MH315" s="109" t="n">
        <v>4.8</v>
      </c>
      <c r="MI315" s="109" t="n">
        <v>5</v>
      </c>
      <c r="MJ315" s="109" t="n">
        <v>5.9</v>
      </c>
      <c r="MK315" s="109" t="n">
        <v>7.2</v>
      </c>
      <c r="ML315" s="109" t="n">
        <v>8.7</v>
      </c>
      <c r="MM315" s="109" t="n">
        <v>9.7</v>
      </c>
      <c r="MN315" s="109" t="n">
        <v>14.5</v>
      </c>
      <c r="MO315" s="110" t="n">
        <f aca="false">SUM(MC315:MN315)/12</f>
        <v>9.05</v>
      </c>
      <c r="NA315" s="1" t="n">
        <f aca="false">NA314+1</f>
        <v>1965</v>
      </c>
      <c r="NB315" s="113" t="s">
        <v>124</v>
      </c>
      <c r="NC315" s="109" t="n">
        <v>18.2</v>
      </c>
      <c r="ND315" s="109" t="n">
        <v>19.1</v>
      </c>
      <c r="NE315" s="109" t="n">
        <v>15.2</v>
      </c>
      <c r="NF315" s="109" t="n">
        <v>9.5</v>
      </c>
      <c r="NG315" s="109" t="n">
        <v>9.6</v>
      </c>
      <c r="NH315" s="109" t="n">
        <v>4.3</v>
      </c>
      <c r="NI315" s="109" t="n">
        <v>4.5</v>
      </c>
      <c r="NJ315" s="109" t="n">
        <v>7</v>
      </c>
      <c r="NK315" s="109" t="n">
        <v>9.2</v>
      </c>
      <c r="NL315" s="109" t="n">
        <v>13.6</v>
      </c>
      <c r="NM315" s="109" t="n">
        <v>15.8</v>
      </c>
      <c r="NN315" s="109" t="n">
        <v>20.1</v>
      </c>
      <c r="NO315" s="110" t="n">
        <f aca="false">SUM(NC315:NN315)/12</f>
        <v>12.175</v>
      </c>
      <c r="ON315" s="39" t="n">
        <f aca="false">(FO315+GO315+MO315)/3</f>
        <v>8.23611111111111</v>
      </c>
      <c r="OO315" s="40" t="n">
        <f aca="false">(AO315+BO315+EO315+HO315+JO315)/5</f>
        <v>11.4366666666667</v>
      </c>
      <c r="OP315" s="41" t="n">
        <f aca="false">(FO315+GO315+MO315+AO315+BO315+EO315+HO315+JO315)/8</f>
        <v>10.2364583333333</v>
      </c>
      <c r="PA315" s="114"/>
      <c r="PB315" s="115"/>
      <c r="PN315" s="28" t="n">
        <f aca="false">MAX(FC315:FN315,GC315:GN315,MC315:MN315)</f>
        <v>14.5</v>
      </c>
      <c r="PO315" s="29" t="n">
        <f aca="false">MIN(FC315:FN315,GC315:GN315,MC315:MN315)</f>
        <v>3.7</v>
      </c>
      <c r="PP315" s="30" t="n">
        <f aca="false">MAX(AC315:AN315,BC315:BN315,EC315:EN315,HC315:HN315,JC315:JN315)</f>
        <v>21.8</v>
      </c>
      <c r="PQ315" s="31" t="n">
        <f aca="false">MIN(AC315:AN315,BC315:BN315,EC315:EN315,HC315:HN315,JC315:JN315)</f>
        <v>3.2</v>
      </c>
      <c r="QU315" s="116" t="n">
        <f aca="false">AVERAGE(AH315,AI315,AJ315,BH315,BI315,BJ315,CH315,CI315,CJ315,DH315,DI315,DJ315,EH315,EI315,EJ315,FH315,FI315,FJ315,GH315,GI315,GJ315,HH315,HI315,HJ315,IH315,II315,IJ315,JH315,JI315,JJ315,KH315,KI315,KJ315,LH315,LI315,LJ315,MH315,MI315,MJ315,NH315,NI315,NJ315)</f>
        <v>6.14285714285714</v>
      </c>
      <c r="QV315" s="117" t="n">
        <f aca="false">AVERAGE(AC315,AD315,AN315,BC315,BD315,BN315,CC315,CD315,CN315,DC315,DD315,DN315,EC315,ED315,EN315,FC315,FD315,FN315,GC315,GD315,GN315,HC315,HD315,HN315,IC315,ID315,IN315,JC315,JD315,JN315,KC315,KD315,KN315,LC315,LD315,LN315,MC315,MD315,MN315,NC315,ND315,NN315,)</f>
        <v>14.7325581395349</v>
      </c>
      <c r="QW315" s="116" t="n">
        <f aca="false">AVERAGE(QU305:QU315)</f>
        <v>6.47899553021504</v>
      </c>
      <c r="QX315" s="118" t="n">
        <f aca="false">AVERAGE(QV305:QV315)</f>
        <v>14.0565035739454</v>
      </c>
    </row>
    <row r="316" customFormat="false" ht="12.9" hidden="false" customHeight="false" outlineLevel="0" collapsed="false">
      <c r="A316" s="101"/>
      <c r="B316" s="102" t="n">
        <f aca="false">AVERAGE(AO316,BO316,CO316,DO316,EO316,FO316,GO316,HO316,IO316,JO316,KO316,LO316,MO316,NO316)</f>
        <v>10.3214285714286</v>
      </c>
      <c r="C316" s="103" t="n">
        <f aca="false">AVERAGE(B312:B316)</f>
        <v>10.4412896825397</v>
      </c>
      <c r="D316" s="104" t="n">
        <f aca="false">AVERAGE(B307:B316)</f>
        <v>10.3147123015873</v>
      </c>
      <c r="E316" s="102" t="n">
        <f aca="false">AVERAGE(B297:B316)</f>
        <v>10.2535962301587</v>
      </c>
      <c r="F316" s="105" t="n">
        <f aca="false">AVERAGE(B267:B316)</f>
        <v>10.2682638888889</v>
      </c>
      <c r="G316" s="3" t="n">
        <f aca="false">MAX(AC316:AN316,BC316:BN316,CC316:CN316,DC316:DN316,EC316:EN316,FC316:FN316,GC316:GN316,HC316:HN316,IC316:IN316,JC316:JN316,KC316:KN316,LC316:LN316,MC316:MN316,NC316:NN316)</f>
        <v>20.9</v>
      </c>
      <c r="H316" s="106" t="n">
        <f aca="false">MEDIAN(AC316:AN316,BC316:BN316,CC316:CN316,DC316:DN316,EC316:EN316,FC316:FN316,GC316:GN316,HC316:HN316,IC316:IN316,JC316:JN316,KC316:KN316,LC316:LN316,MC316:MN316,NC316:NN316)</f>
        <v>10.15</v>
      </c>
      <c r="I316" s="5" t="n">
        <f aca="false">MIN(AC316:AN316,BC316:BN316,CC316:CN316,DC316:DN316,EC316:EN316,FC316:FN316,GC316:GN316,HC316:HN316,IC316:IN316,JC316:JN316,KC316:KN316,LC316:LN316,MC316:MN316,NC316:NN316)</f>
        <v>3.1</v>
      </c>
      <c r="J316" s="107" t="n">
        <f aca="false">(G316+I316)/2</f>
        <v>12</v>
      </c>
      <c r="AA316" s="1" t="n">
        <f aca="false">AA315+1</f>
        <v>48</v>
      </c>
      <c r="AB316" s="108" t="n">
        <v>1966</v>
      </c>
      <c r="AC316" s="109" t="n">
        <v>18.5</v>
      </c>
      <c r="AD316" s="109" t="n">
        <v>16.4</v>
      </c>
      <c r="AE316" s="109" t="n">
        <v>16.4</v>
      </c>
      <c r="AF316" s="109" t="n">
        <v>12.8</v>
      </c>
      <c r="AG316" s="109" t="n">
        <v>10.7</v>
      </c>
      <c r="AH316" s="109" t="n">
        <v>9.3</v>
      </c>
      <c r="AI316" s="109" t="n">
        <v>7.5</v>
      </c>
      <c r="AJ316" s="109" t="n">
        <v>8</v>
      </c>
      <c r="AK316" s="109" t="n">
        <v>9.3</v>
      </c>
      <c r="AL316" s="109" t="n">
        <v>11.6</v>
      </c>
      <c r="AM316" s="109" t="n">
        <v>15.1</v>
      </c>
      <c r="AN316" s="109" t="n">
        <v>15.3</v>
      </c>
      <c r="AO316" s="110" t="n">
        <f aca="false">SUM(AC316:AN316)/12</f>
        <v>12.575</v>
      </c>
      <c r="AQ316" s="112"/>
      <c r="AR316" s="109"/>
      <c r="AS316" s="109"/>
      <c r="AT316" s="109"/>
      <c r="AU316" s="109"/>
      <c r="AV316" s="109"/>
      <c r="AW316" s="109"/>
      <c r="AX316" s="109"/>
      <c r="AY316" s="109"/>
      <c r="AZ316" s="109"/>
      <c r="BA316" s="1" t="n">
        <f aca="false">BA315+1</f>
        <v>1966</v>
      </c>
      <c r="BB316" s="113" t="s">
        <v>125</v>
      </c>
      <c r="BC316" s="109" t="n">
        <v>15.3</v>
      </c>
      <c r="BD316" s="109" t="n">
        <v>12.8</v>
      </c>
      <c r="BE316" s="109" t="n">
        <v>11.4</v>
      </c>
      <c r="BF316" s="109" t="n">
        <v>7.4</v>
      </c>
      <c r="BG316" s="109" t="n">
        <v>6.1</v>
      </c>
      <c r="BH316" s="109" t="n">
        <v>5.3</v>
      </c>
      <c r="BI316" s="109" t="n">
        <v>4.5</v>
      </c>
      <c r="BJ316" s="109" t="n">
        <v>3.4</v>
      </c>
      <c r="BK316" s="109" t="n">
        <v>5.3</v>
      </c>
      <c r="BL316" s="109" t="n">
        <v>7.5</v>
      </c>
      <c r="BM316" s="109" t="n">
        <v>10.3</v>
      </c>
      <c r="BN316" s="109" t="n">
        <v>11.3</v>
      </c>
      <c r="BO316" s="110" t="n">
        <f aca="false">SUM(BC316:BN316)/12</f>
        <v>8.38333333333333</v>
      </c>
      <c r="CA316" s="1" t="n">
        <f aca="false">CA315+1</f>
        <v>1966</v>
      </c>
      <c r="CB316" s="111" t="n">
        <v>1966</v>
      </c>
      <c r="CC316" s="109" t="n">
        <v>15.8</v>
      </c>
      <c r="CD316" s="109" t="n">
        <v>15.7</v>
      </c>
      <c r="CE316" s="109" t="n">
        <v>14.7</v>
      </c>
      <c r="CF316" s="109" t="n">
        <v>11.8</v>
      </c>
      <c r="CG316" s="109" t="n">
        <v>11.1</v>
      </c>
      <c r="CH316" s="109" t="n">
        <v>9.9</v>
      </c>
      <c r="CI316" s="109" t="n">
        <v>8</v>
      </c>
      <c r="CJ316" s="109" t="n">
        <v>8.1</v>
      </c>
      <c r="CK316" s="109" t="n">
        <v>9.3</v>
      </c>
      <c r="CL316" s="109" t="n">
        <v>10.3</v>
      </c>
      <c r="CM316" s="109" t="n">
        <v>13.1</v>
      </c>
      <c r="CN316" s="109" t="n">
        <v>13.5</v>
      </c>
      <c r="CO316" s="110" t="n">
        <f aca="false">SUM(CC316:CN316)/12</f>
        <v>11.775</v>
      </c>
      <c r="DA316" s="1" t="n">
        <f aca="false">DA315+1</f>
        <v>1966</v>
      </c>
      <c r="DB316" s="113" t="s">
        <v>125</v>
      </c>
      <c r="DC316" s="109" t="n">
        <v>14.5</v>
      </c>
      <c r="DD316" s="109" t="n">
        <v>12.5</v>
      </c>
      <c r="DE316" s="109" t="n">
        <v>11.7</v>
      </c>
      <c r="DF316" s="109" t="n">
        <v>7.6</v>
      </c>
      <c r="DG316" s="109" t="n">
        <v>5.7</v>
      </c>
      <c r="DH316" s="109" t="n">
        <v>4.3</v>
      </c>
      <c r="DI316" s="109" t="n">
        <v>4</v>
      </c>
      <c r="DJ316" s="109" t="n">
        <v>3.3</v>
      </c>
      <c r="DK316" s="109" t="n">
        <v>5.6</v>
      </c>
      <c r="DL316" s="109" t="n">
        <v>7.3</v>
      </c>
      <c r="DM316" s="109" t="n">
        <v>11.9</v>
      </c>
      <c r="DN316" s="109" t="n">
        <v>12.3</v>
      </c>
      <c r="DO316" s="110" t="n">
        <f aca="false">SUM(DC316:DN316)/12</f>
        <v>8.39166666666667</v>
      </c>
      <c r="EA316" s="1" t="n">
        <f aca="false">EA315+1</f>
        <v>1966</v>
      </c>
      <c r="EB316" s="113" t="s">
        <v>125</v>
      </c>
      <c r="EC316" s="109" t="n">
        <v>20.9</v>
      </c>
      <c r="ED316" s="109" t="n">
        <v>19.7</v>
      </c>
      <c r="EE316" s="109" t="n">
        <v>17.4</v>
      </c>
      <c r="EF316" s="109" t="n">
        <v>11.6</v>
      </c>
      <c r="EG316" s="109" t="n">
        <v>6.5</v>
      </c>
      <c r="EH316" s="109" t="n">
        <v>7.5</v>
      </c>
      <c r="EI316" s="109" t="n">
        <v>3.9</v>
      </c>
      <c r="EJ316" s="109" t="n">
        <v>4.7</v>
      </c>
      <c r="EK316" s="109" t="n">
        <v>7.8</v>
      </c>
      <c r="EL316" s="109" t="n">
        <v>11.8</v>
      </c>
      <c r="EM316" s="109" t="n">
        <v>15.8</v>
      </c>
      <c r="EN316" s="109" t="n">
        <v>18</v>
      </c>
      <c r="EO316" s="110" t="n">
        <f aca="false">SUM(EC316:EN316)/12</f>
        <v>12.1333333333333</v>
      </c>
      <c r="FA316" s="1" t="n">
        <f aca="false">FA315+1</f>
        <v>1966</v>
      </c>
      <c r="FB316" s="113" t="s">
        <v>125</v>
      </c>
      <c r="FC316" s="109" t="n">
        <v>12.4</v>
      </c>
      <c r="FD316" s="109" t="n">
        <v>11.3</v>
      </c>
      <c r="FE316" s="109" t="n">
        <v>11.1</v>
      </c>
      <c r="FF316" s="109" t="n">
        <v>7.3</v>
      </c>
      <c r="FG316" s="109" t="n">
        <v>6.4</v>
      </c>
      <c r="FH316" s="109" t="n">
        <v>5.8</v>
      </c>
      <c r="FI316" s="109" t="n">
        <v>4.5</v>
      </c>
      <c r="FJ316" s="109" t="n">
        <v>3.8</v>
      </c>
      <c r="FK316" s="109" t="n">
        <v>4.8</v>
      </c>
      <c r="FL316" s="109" t="n">
        <v>6.3</v>
      </c>
      <c r="FM316" s="109" t="n">
        <v>9.4</v>
      </c>
      <c r="FN316" s="109" t="n">
        <v>10.6</v>
      </c>
      <c r="FO316" s="110" t="n">
        <f aca="false">SUM(FC316:FN316)/12</f>
        <v>7.80833333333333</v>
      </c>
      <c r="GA316" s="1" t="n">
        <f aca="false">GA315+1</f>
        <v>1966</v>
      </c>
      <c r="GB316" s="113" t="s">
        <v>125</v>
      </c>
      <c r="GC316" s="109" t="n">
        <v>10.2</v>
      </c>
      <c r="GD316" s="109" t="n">
        <v>10.6</v>
      </c>
      <c r="GE316" s="109" t="n">
        <v>10.6</v>
      </c>
      <c r="GF316" s="109" t="n">
        <v>8.3</v>
      </c>
      <c r="GG316" s="109" t="n">
        <v>7.2</v>
      </c>
      <c r="GH316" s="109" t="n">
        <v>3.7</v>
      </c>
      <c r="GI316" s="109" t="n">
        <v>4.5</v>
      </c>
      <c r="GJ316" s="109" t="n">
        <v>4.2</v>
      </c>
      <c r="GK316" s="109" t="n">
        <v>5.7</v>
      </c>
      <c r="GL316" s="109" t="n">
        <v>6.4</v>
      </c>
      <c r="GM316" s="109" t="n">
        <v>9.5</v>
      </c>
      <c r="GN316" s="109" t="n">
        <v>9.6</v>
      </c>
      <c r="GO316" s="110" t="n">
        <f aca="false">SUM(GC316:GN316)/12</f>
        <v>7.54166666666667</v>
      </c>
      <c r="HA316" s="1" t="n">
        <f aca="false">HA315+1</f>
        <v>1966</v>
      </c>
      <c r="HB316" s="113" t="s">
        <v>125</v>
      </c>
      <c r="HC316" s="109" t="n">
        <v>16.5</v>
      </c>
      <c r="HD316" s="109" t="n">
        <v>15.7</v>
      </c>
      <c r="HE316" s="109" t="n">
        <v>14.9</v>
      </c>
      <c r="HF316" s="109" t="n">
        <v>12.8</v>
      </c>
      <c r="HG316" s="109" t="n">
        <v>10.7</v>
      </c>
      <c r="HH316" s="109" t="n">
        <v>9.9</v>
      </c>
      <c r="HI316" s="109" t="n">
        <v>7.8</v>
      </c>
      <c r="HJ316" s="109" t="n">
        <v>7.8</v>
      </c>
      <c r="HK316" s="109" t="n">
        <v>9</v>
      </c>
      <c r="HL316" s="109" t="n">
        <v>9.8</v>
      </c>
      <c r="HM316" s="109" t="n">
        <v>13.6</v>
      </c>
      <c r="HN316" s="109" t="n">
        <v>13.7</v>
      </c>
      <c r="HO316" s="110" t="n">
        <f aca="false">SUM(HC316:HN316)/12</f>
        <v>11.85</v>
      </c>
      <c r="IA316" s="1" t="n">
        <f aca="false">IA315+1</f>
        <v>1966</v>
      </c>
      <c r="IB316" s="113" t="s">
        <v>125</v>
      </c>
      <c r="IC316" s="109" t="n">
        <v>19.3</v>
      </c>
      <c r="ID316" s="109" t="n">
        <v>16.8</v>
      </c>
      <c r="IE316" s="109" t="n">
        <v>16.5</v>
      </c>
      <c r="IF316" s="109" t="n">
        <v>12.1</v>
      </c>
      <c r="IG316" s="109" t="n">
        <v>10.2</v>
      </c>
      <c r="IH316" s="109" t="n">
        <v>9.4</v>
      </c>
      <c r="II316" s="109" t="n">
        <v>7.4</v>
      </c>
      <c r="IJ316" s="109" t="n">
        <v>6.7</v>
      </c>
      <c r="IK316" s="109" t="n">
        <v>9.5</v>
      </c>
      <c r="IL316" s="109" t="n">
        <v>11.2</v>
      </c>
      <c r="IM316" s="109" t="n">
        <v>15.6</v>
      </c>
      <c r="IN316" s="109" t="n">
        <v>15.8</v>
      </c>
      <c r="IO316" s="110" t="n">
        <f aca="false">SUM(IC316:IN316)/12</f>
        <v>12.5416666666667</v>
      </c>
      <c r="JA316" s="1" t="n">
        <f aca="false">JA315+1</f>
        <v>1966</v>
      </c>
      <c r="JB316" s="113" t="s">
        <v>125</v>
      </c>
      <c r="JC316" s="109" t="n">
        <v>13.1</v>
      </c>
      <c r="JD316" s="109" t="n">
        <v>13.1</v>
      </c>
      <c r="JE316" s="109" t="n">
        <v>12.9</v>
      </c>
      <c r="JF316" s="109" t="n">
        <v>12.2</v>
      </c>
      <c r="JG316" s="109" t="n">
        <v>11.2</v>
      </c>
      <c r="JH316" s="109" t="n">
        <v>7.5</v>
      </c>
      <c r="JI316" s="109" t="n">
        <v>8.5</v>
      </c>
      <c r="JJ316" s="109" t="n">
        <v>9.7</v>
      </c>
      <c r="JK316" s="109" t="n">
        <v>11.2</v>
      </c>
      <c r="JL316" s="109" t="n">
        <v>12</v>
      </c>
      <c r="JM316" s="109" t="n">
        <v>12</v>
      </c>
      <c r="JN316" s="109" t="n">
        <v>12.3</v>
      </c>
      <c r="JO316" s="110" t="n">
        <f aca="false">SUM(JC316:JN316)/12</f>
        <v>11.3083333333333</v>
      </c>
      <c r="KA316" s="1" t="n">
        <f aca="false">KA315+1</f>
        <v>1966</v>
      </c>
      <c r="KB316" s="113" t="s">
        <v>125</v>
      </c>
      <c r="KC316" s="109" t="n">
        <v>15.8</v>
      </c>
      <c r="KD316" s="109" t="n">
        <v>13.9</v>
      </c>
      <c r="KE316" s="109" t="n">
        <v>13.6</v>
      </c>
      <c r="KF316" s="109" t="n">
        <v>9.9</v>
      </c>
      <c r="KG316" s="109" t="n">
        <v>8.2</v>
      </c>
      <c r="KH316" s="109" t="n">
        <v>6.3</v>
      </c>
      <c r="KI316" s="109" t="n">
        <v>4.5</v>
      </c>
      <c r="KJ316" s="109" t="n">
        <v>4.7</v>
      </c>
      <c r="KK316" s="109" t="n">
        <v>6.2</v>
      </c>
      <c r="KL316" s="109" t="n">
        <v>8.2</v>
      </c>
      <c r="KM316" s="109" t="n">
        <v>12.7</v>
      </c>
      <c r="KN316" s="109" t="n">
        <v>13.4</v>
      </c>
      <c r="KO316" s="110" t="n">
        <f aca="false">SUM(KC316:KN316)/12</f>
        <v>9.78333333333333</v>
      </c>
      <c r="LA316" s="1" t="n">
        <f aca="false">LA315+1</f>
        <v>1966</v>
      </c>
      <c r="LB316" s="113" t="s">
        <v>125</v>
      </c>
      <c r="LC316" s="109" t="n">
        <v>16.1</v>
      </c>
      <c r="LD316" s="109" t="n">
        <v>13.8</v>
      </c>
      <c r="LE316" s="109" t="n">
        <v>14.1</v>
      </c>
      <c r="LF316" s="109" t="n">
        <v>9.3</v>
      </c>
      <c r="LG316" s="109" t="n">
        <v>7.7</v>
      </c>
      <c r="LH316" s="109" t="n">
        <v>6.9</v>
      </c>
      <c r="LI316" s="109" t="n">
        <v>5.2</v>
      </c>
      <c r="LJ316" s="109" t="n">
        <v>4.2</v>
      </c>
      <c r="LK316" s="109" t="n">
        <v>7.1</v>
      </c>
      <c r="LL316" s="109" t="n">
        <v>8.5</v>
      </c>
      <c r="LM316" s="109" t="n">
        <v>12.2</v>
      </c>
      <c r="LN316" s="109" t="n">
        <v>13.1</v>
      </c>
      <c r="LO316" s="110" t="n">
        <f aca="false">SUM(LC316:LN316)/12</f>
        <v>9.85</v>
      </c>
      <c r="MA316" s="1" t="n">
        <f aca="false">MA315+1</f>
        <v>1966</v>
      </c>
      <c r="MB316" s="113" t="s">
        <v>125</v>
      </c>
      <c r="MC316" s="109" t="n">
        <v>12.8</v>
      </c>
      <c r="MD316" s="109" t="n">
        <v>12.6</v>
      </c>
      <c r="ME316" s="109" t="n">
        <v>12.5</v>
      </c>
      <c r="MF316" s="109" t="n">
        <v>8.8</v>
      </c>
      <c r="MG316" s="109" t="n">
        <v>7.5</v>
      </c>
      <c r="MH316" s="109" t="n">
        <v>6.3</v>
      </c>
      <c r="MI316" s="109" t="n">
        <v>6</v>
      </c>
      <c r="MJ316" s="109" t="n">
        <v>5</v>
      </c>
      <c r="MK316" s="109" t="n">
        <v>5.9</v>
      </c>
      <c r="ML316" s="109" t="n">
        <v>7.8</v>
      </c>
      <c r="MM316" s="109" t="n">
        <v>10.1</v>
      </c>
      <c r="MN316" s="109" t="n">
        <v>11.6</v>
      </c>
      <c r="MO316" s="110" t="n">
        <f aca="false">SUM(MC316:MN316)/12</f>
        <v>8.90833333333333</v>
      </c>
      <c r="NA316" s="1" t="n">
        <f aca="false">NA315+1</f>
        <v>1966</v>
      </c>
      <c r="NB316" s="113" t="s">
        <v>125</v>
      </c>
      <c r="NC316" s="109" t="n">
        <v>20.9</v>
      </c>
      <c r="ND316" s="109" t="n">
        <v>18.3</v>
      </c>
      <c r="NE316" s="109" t="n">
        <v>16.1</v>
      </c>
      <c r="NF316" s="109" t="n">
        <v>11.4</v>
      </c>
      <c r="NG316" s="109" t="n">
        <v>8.2</v>
      </c>
      <c r="NH316" s="109" t="n">
        <v>8.1</v>
      </c>
      <c r="NI316" s="109" t="n">
        <v>6</v>
      </c>
      <c r="NJ316" s="109" t="n">
        <v>3.1</v>
      </c>
      <c r="NK316" s="109" t="n">
        <v>7.1</v>
      </c>
      <c r="NL316" s="109" t="n">
        <v>9.7</v>
      </c>
      <c r="NM316" s="109" t="n">
        <v>15.5</v>
      </c>
      <c r="NN316" s="109" t="n">
        <v>15.4</v>
      </c>
      <c r="NO316" s="110" t="n">
        <f aca="false">SUM(NC316:NN316)/12</f>
        <v>11.65</v>
      </c>
      <c r="ON316" s="39" t="n">
        <f aca="false">(FO316+GO316+MO316)/3</f>
        <v>8.08611111111111</v>
      </c>
      <c r="OO316" s="40" t="n">
        <f aca="false">(AO316+BO316+EO316+HO316+JO316)/5</f>
        <v>11.25</v>
      </c>
      <c r="OP316" s="41" t="n">
        <f aca="false">(FO316+GO316+MO316+AO316+BO316+EO316+HO316+JO316)/8</f>
        <v>10.0635416666667</v>
      </c>
      <c r="PA316" s="114"/>
      <c r="PB316" s="115"/>
      <c r="PN316" s="28" t="n">
        <f aca="false">MAX(FC316:FN316,GC316:GN316,MC316:MN316)</f>
        <v>12.8</v>
      </c>
      <c r="PO316" s="29" t="n">
        <f aca="false">MIN(FC316:FN316,GC316:GN316,MC316:MN316)</f>
        <v>3.7</v>
      </c>
      <c r="PP316" s="30" t="n">
        <f aca="false">MAX(AC316:AN316,BC316:BN316,EC316:EN316,HC316:HN316,JC316:JN316)</f>
        <v>20.9</v>
      </c>
      <c r="PQ316" s="31" t="n">
        <f aca="false">MIN(AC316:AN316,BC316:BN316,EC316:EN316,HC316:HN316,JC316:JN316)</f>
        <v>3.4</v>
      </c>
      <c r="QU316" s="116" t="n">
        <f aca="false">AVERAGE(AH316,AI316,AJ316,BH316,BI316,BJ316,CH316,CI316,CJ316,DH316,DI316,DJ316,EH316,EI316,EJ316,FH316,FI316,FJ316,GH316,GI316,GJ316,HH316,HI316,HJ316,IH316,II316,IJ316,JH316,JI316,JJ316,KH316,KI316,KJ316,LH316,LI316,LJ316,MH316,MI316,MJ316,NH316,NI316,NJ316)</f>
        <v>6.17142857142857</v>
      </c>
      <c r="QV316" s="117" t="n">
        <f aca="false">AVERAGE(AC316,AD316,AN316,BC316,BD316,BN316,CC316,CD316,CN316,DC316,DD316,DN316,EC316,ED316,EN316,FC316,FD316,FN316,GC316,GD316,GN316,HC316,HD316,HN316,IC316,ID316,IN316,JC316,JD316,JN316,KC316,KD316,KN316,LC316,LD316,LN316,MC316,MD316,MN316,NC316,ND316,NN316,)</f>
        <v>14.2139534883721</v>
      </c>
      <c r="QW316" s="116" t="n">
        <f aca="false">AVERAGE(QU306:QU316)</f>
        <v>6.3822422834618</v>
      </c>
      <c r="QX316" s="118" t="n">
        <f aca="false">AVERAGE(QV306:QV316)</f>
        <v>14.0205426356589</v>
      </c>
    </row>
    <row r="317" customFormat="false" ht="12.9" hidden="false" customHeight="false" outlineLevel="0" collapsed="false">
      <c r="A317" s="101"/>
      <c r="B317" s="102" t="n">
        <f aca="false">AVERAGE(AO317,BO317,CO317,DO317,EO317,FO317,GO317,HO317,IO317,JO317,KO317,LO317,MO317,NO317)</f>
        <v>10.2690476190476</v>
      </c>
      <c r="C317" s="103" t="n">
        <f aca="false">AVERAGE(B313:B317)</f>
        <v>10.3852182539683</v>
      </c>
      <c r="D317" s="104" t="n">
        <f aca="false">AVERAGE(B308:B317)</f>
        <v>10.3766170634921</v>
      </c>
      <c r="E317" s="102" t="n">
        <f aca="false">AVERAGE(B298:B317)</f>
        <v>10.234935515873</v>
      </c>
      <c r="F317" s="105" t="n">
        <f aca="false">AVERAGE(B268:B317)</f>
        <v>10.2706576617827</v>
      </c>
      <c r="G317" s="3" t="n">
        <f aca="false">MAX(AC317:AN317,BC317:BN317,CC317:CN317,DC317:DN317,EC317:EN317,FC317:FN317,GC317:GN317,HC317:HN317,IC317:IN317,JC317:JN317,KC317:KN317,LC317:LN317,MC317:MN317,NC317:NN317)</f>
        <v>20.8</v>
      </c>
      <c r="H317" s="106" t="n">
        <f aca="false">MEDIAN(AC317:AN317,BC317:BN317,CC317:CN317,DC317:DN317,EC317:EN317,FC317:FN317,GC317:GN317,HC317:HN317,IC317:IN317,JC317:JN317,KC317:KN317,LC317:LN317,MC317:MN317,NC317:NN317)</f>
        <v>9.95</v>
      </c>
      <c r="I317" s="5" t="n">
        <f aca="false">MIN(AC317:AN317,BC317:BN317,CC317:CN317,DC317:DN317,EC317:EN317,FC317:FN317,GC317:GN317,HC317:HN317,IC317:IN317,JC317:JN317,KC317:KN317,LC317:LN317,MC317:MN317,NC317:NN317)</f>
        <v>3</v>
      </c>
      <c r="J317" s="107" t="n">
        <f aca="false">(G317+I317)/2</f>
        <v>11.9</v>
      </c>
      <c r="AA317" s="1" t="n">
        <f aca="false">AA316+1</f>
        <v>49</v>
      </c>
      <c r="AB317" s="108" t="n">
        <v>1967</v>
      </c>
      <c r="AC317" s="109" t="n">
        <v>15.7</v>
      </c>
      <c r="AD317" s="109" t="n">
        <v>18.2</v>
      </c>
      <c r="AE317" s="109" t="n">
        <v>15.6</v>
      </c>
      <c r="AF317" s="109" t="n">
        <v>14.8</v>
      </c>
      <c r="AG317" s="109" t="n">
        <v>10.7</v>
      </c>
      <c r="AH317" s="109" t="n">
        <v>9.2</v>
      </c>
      <c r="AI317" s="109" t="n">
        <v>8.2</v>
      </c>
      <c r="AJ317" s="109" t="n">
        <v>7.4</v>
      </c>
      <c r="AK317" s="109" t="n">
        <v>9.6</v>
      </c>
      <c r="AL317" s="109" t="n">
        <v>12.5</v>
      </c>
      <c r="AM317" s="109" t="n">
        <v>14.2</v>
      </c>
      <c r="AN317" s="109" t="n">
        <v>15.8</v>
      </c>
      <c r="AO317" s="110" t="n">
        <f aca="false">SUM(AC317:AN317)/12</f>
        <v>12.6583333333333</v>
      </c>
      <c r="AQ317" s="112"/>
      <c r="AR317" s="109"/>
      <c r="AS317" s="109"/>
      <c r="AT317" s="109"/>
      <c r="AU317" s="109"/>
      <c r="AV317" s="109"/>
      <c r="AW317" s="109"/>
      <c r="AX317" s="109"/>
      <c r="AY317" s="109"/>
      <c r="AZ317" s="109"/>
      <c r="BA317" s="1" t="n">
        <f aca="false">BA316+1</f>
        <v>1967</v>
      </c>
      <c r="BB317" s="113" t="s">
        <v>126</v>
      </c>
      <c r="BC317" s="109" t="n">
        <v>12.4</v>
      </c>
      <c r="BD317" s="109" t="n">
        <v>14.9</v>
      </c>
      <c r="BE317" s="109" t="n">
        <v>10.4</v>
      </c>
      <c r="BF317" s="109" t="n">
        <v>9.4</v>
      </c>
      <c r="BG317" s="109" t="n">
        <v>5</v>
      </c>
      <c r="BH317" s="109" t="n">
        <v>5.1</v>
      </c>
      <c r="BI317" s="109" t="n">
        <v>4.7</v>
      </c>
      <c r="BJ317" s="109" t="n">
        <v>3.4</v>
      </c>
      <c r="BK317" s="109" t="n">
        <v>4.9</v>
      </c>
      <c r="BL317" s="109" t="n">
        <v>8.6</v>
      </c>
      <c r="BM317" s="109" t="n">
        <v>9.6</v>
      </c>
      <c r="BN317" s="109" t="n">
        <v>11.5</v>
      </c>
      <c r="BO317" s="110" t="n">
        <f aca="false">SUM(BC317:BN317)/12</f>
        <v>8.325</v>
      </c>
      <c r="CA317" s="1" t="n">
        <f aca="false">CA316+1</f>
        <v>1967</v>
      </c>
      <c r="CB317" s="111" t="n">
        <v>1967</v>
      </c>
      <c r="CC317" s="109" t="n">
        <v>14.9</v>
      </c>
      <c r="CD317" s="109" t="n">
        <v>16.6</v>
      </c>
      <c r="CE317" s="109" t="n">
        <v>13.7</v>
      </c>
      <c r="CF317" s="109" t="n">
        <v>13.4</v>
      </c>
      <c r="CG317" s="109" t="n">
        <v>10.7</v>
      </c>
      <c r="CH317" s="109" t="n">
        <v>8.9</v>
      </c>
      <c r="CI317" s="109" t="n">
        <v>9.2</v>
      </c>
      <c r="CJ317" s="109" t="n">
        <v>7.8</v>
      </c>
      <c r="CK317" s="109" t="n">
        <v>8.9</v>
      </c>
      <c r="CL317" s="109" t="n">
        <v>11.4</v>
      </c>
      <c r="CM317" s="109" t="n">
        <v>12.9</v>
      </c>
      <c r="CN317" s="109" t="n">
        <v>12.6</v>
      </c>
      <c r="CO317" s="110" t="n">
        <f aca="false">SUM(CC317:CN317)/12</f>
        <v>11.75</v>
      </c>
      <c r="DA317" s="1" t="n">
        <f aca="false">DA316+1</f>
        <v>1967</v>
      </c>
      <c r="DB317" s="113" t="s">
        <v>126</v>
      </c>
      <c r="DC317" s="109" t="n">
        <v>12.2</v>
      </c>
      <c r="DD317" s="109" t="n">
        <v>14.1</v>
      </c>
      <c r="DE317" s="109" t="n">
        <v>11</v>
      </c>
      <c r="DF317" s="109" t="n">
        <v>9.9</v>
      </c>
      <c r="DG317" s="109" t="n">
        <v>5.7</v>
      </c>
      <c r="DH317" s="109" t="n">
        <v>5.2</v>
      </c>
      <c r="DI317" s="109" t="n">
        <v>4.2</v>
      </c>
      <c r="DJ317" s="109" t="n">
        <v>3.3</v>
      </c>
      <c r="DK317" s="109" t="n">
        <v>5.4</v>
      </c>
      <c r="DL317" s="109" t="n">
        <v>7.4</v>
      </c>
      <c r="DM317" s="109" t="n">
        <v>9.4</v>
      </c>
      <c r="DN317" s="109" t="n">
        <v>10.8</v>
      </c>
      <c r="DO317" s="110" t="n">
        <f aca="false">SUM(DC317:DN317)/12</f>
        <v>8.21666666666667</v>
      </c>
      <c r="EA317" s="1" t="n">
        <f aca="false">EA316+1</f>
        <v>1967</v>
      </c>
      <c r="EB317" s="113" t="s">
        <v>126</v>
      </c>
      <c r="EC317" s="109" t="n">
        <v>20.8</v>
      </c>
      <c r="ED317" s="109" t="n">
        <v>20.7</v>
      </c>
      <c r="EE317" s="109" t="n">
        <v>15.8</v>
      </c>
      <c r="EF317" s="109" t="n">
        <v>13.7</v>
      </c>
      <c r="EG317" s="109" t="n">
        <v>9.1</v>
      </c>
      <c r="EH317" s="109" t="n">
        <v>5.9</v>
      </c>
      <c r="EI317" s="109" t="n">
        <v>3.2</v>
      </c>
      <c r="EJ317" s="109" t="n">
        <v>4.1</v>
      </c>
      <c r="EK317" s="109" t="n">
        <v>8.4</v>
      </c>
      <c r="EL317" s="109" t="n">
        <v>14.8</v>
      </c>
      <c r="EM317" s="109" t="n">
        <v>15.6</v>
      </c>
      <c r="EN317" s="109" t="n">
        <v>17.8</v>
      </c>
      <c r="EO317" s="110" t="n">
        <f aca="false">SUM(EC317:EN317)/12</f>
        <v>12.4916666666667</v>
      </c>
      <c r="FA317" s="1" t="n">
        <f aca="false">FA316+1</f>
        <v>1967</v>
      </c>
      <c r="FB317" s="113" t="s">
        <v>126</v>
      </c>
      <c r="FC317" s="109" t="n">
        <v>11.3</v>
      </c>
      <c r="FD317" s="109" t="n">
        <v>12.1</v>
      </c>
      <c r="FE317" s="109" t="n">
        <v>9.8</v>
      </c>
      <c r="FF317" s="109" t="n">
        <v>8.5</v>
      </c>
      <c r="FG317" s="109" t="n">
        <v>4.5</v>
      </c>
      <c r="FH317" s="109" t="n">
        <v>4.2</v>
      </c>
      <c r="FI317" s="109" t="n">
        <v>4.8</v>
      </c>
      <c r="FJ317" s="109" t="n">
        <v>3.9</v>
      </c>
      <c r="FK317" s="109" t="n">
        <v>6</v>
      </c>
      <c r="FL317" s="109" t="n">
        <v>7.3</v>
      </c>
      <c r="FM317" s="109" t="n">
        <v>8.7</v>
      </c>
      <c r="FN317" s="109" t="n">
        <v>10.3</v>
      </c>
      <c r="FO317" s="110" t="n">
        <f aca="false">SUM(FC317:FN317)/12</f>
        <v>7.61666666666667</v>
      </c>
      <c r="GA317" s="1" t="n">
        <f aca="false">GA316+1</f>
        <v>1967</v>
      </c>
      <c r="GB317" s="113" t="s">
        <v>126</v>
      </c>
      <c r="GC317" s="109" t="n">
        <v>9.6</v>
      </c>
      <c r="GD317" s="109" t="n">
        <v>12.1</v>
      </c>
      <c r="GE317" s="109" t="n">
        <v>10.3</v>
      </c>
      <c r="GF317" s="109" t="n">
        <v>8.8</v>
      </c>
      <c r="GG317" s="109" t="n">
        <v>6.3</v>
      </c>
      <c r="GH317" s="109" t="n">
        <v>3.9</v>
      </c>
      <c r="GI317" s="109" t="n">
        <v>5.2</v>
      </c>
      <c r="GJ317" s="109" t="n">
        <v>4.4</v>
      </c>
      <c r="GK317" s="109" t="n">
        <v>5.5</v>
      </c>
      <c r="GL317" s="109" t="n">
        <v>6.4</v>
      </c>
      <c r="GM317" s="109" t="n">
        <v>7.5</v>
      </c>
      <c r="GN317" s="109" t="n">
        <v>9.4</v>
      </c>
      <c r="GO317" s="110" t="n">
        <f aca="false">SUM(GC317:GN317)/12</f>
        <v>7.45</v>
      </c>
      <c r="HA317" s="1" t="n">
        <f aca="false">HA316+1</f>
        <v>1967</v>
      </c>
      <c r="HB317" s="113" t="s">
        <v>126</v>
      </c>
      <c r="HC317" s="109" t="n">
        <v>14.9</v>
      </c>
      <c r="HD317" s="109" t="n">
        <v>16.5</v>
      </c>
      <c r="HE317" s="109" t="n">
        <v>14.5</v>
      </c>
      <c r="HF317" s="109" t="n">
        <v>13.6</v>
      </c>
      <c r="HG317" s="109" t="n">
        <v>11.1</v>
      </c>
      <c r="HH317" s="109" t="n">
        <v>9.1</v>
      </c>
      <c r="HI317" s="109" t="n">
        <v>8.7</v>
      </c>
      <c r="HJ317" s="109" t="n">
        <v>7.4</v>
      </c>
      <c r="HK317" s="109" t="n">
        <v>9.3</v>
      </c>
      <c r="HL317" s="109" t="n">
        <v>11.7</v>
      </c>
      <c r="HM317" s="109" t="n">
        <v>12.1</v>
      </c>
      <c r="HN317" s="109" t="n">
        <v>14</v>
      </c>
      <c r="HO317" s="110" t="n">
        <f aca="false">SUM(HC317:HN317)/12</f>
        <v>11.9083333333333</v>
      </c>
      <c r="IA317" s="1" t="n">
        <f aca="false">IA316+1</f>
        <v>1967</v>
      </c>
      <c r="IB317" s="113" t="s">
        <v>126</v>
      </c>
      <c r="IC317" s="109" t="n">
        <v>16.1</v>
      </c>
      <c r="ID317" s="109" t="n">
        <v>18.1</v>
      </c>
      <c r="IE317" s="109" t="n">
        <v>15.3</v>
      </c>
      <c r="IF317" s="109" t="n">
        <v>14.2</v>
      </c>
      <c r="IG317" s="109" t="n">
        <v>10.5</v>
      </c>
      <c r="IH317" s="109" t="n">
        <v>8.7</v>
      </c>
      <c r="II317" s="109" t="n">
        <v>7.6</v>
      </c>
      <c r="IJ317" s="109" t="n">
        <v>7</v>
      </c>
      <c r="IK317" s="109" t="n">
        <v>9.7</v>
      </c>
      <c r="IL317" s="109" t="n">
        <v>13.1</v>
      </c>
      <c r="IM317" s="109" t="n">
        <v>14.6</v>
      </c>
      <c r="IN317" s="109" t="n">
        <v>16.3</v>
      </c>
      <c r="IO317" s="110" t="n">
        <f aca="false">SUM(IC317:IN317)/12</f>
        <v>12.6</v>
      </c>
      <c r="JA317" s="1" t="n">
        <f aca="false">JA316+1</f>
        <v>1967</v>
      </c>
      <c r="JB317" s="113" t="s">
        <v>126</v>
      </c>
      <c r="JC317" s="109" t="n">
        <v>13.1</v>
      </c>
      <c r="JD317" s="109" t="n">
        <v>13.5</v>
      </c>
      <c r="JE317" s="109" t="n">
        <v>12.9</v>
      </c>
      <c r="JF317" s="109" t="n">
        <v>12.1</v>
      </c>
      <c r="JG317" s="109" t="n">
        <v>9.3</v>
      </c>
      <c r="JH317" s="109" t="n">
        <v>8</v>
      </c>
      <c r="JI317" s="109" t="n">
        <v>7.9</v>
      </c>
      <c r="JJ317" s="109" t="n">
        <v>7.6</v>
      </c>
      <c r="JK317" s="109" t="n">
        <v>9.4</v>
      </c>
      <c r="JL317" s="109" t="n">
        <v>10</v>
      </c>
      <c r="JM317" s="109" t="n">
        <v>11.8</v>
      </c>
      <c r="JN317" s="109" t="n">
        <v>11.9</v>
      </c>
      <c r="JO317" s="110" t="n">
        <f aca="false">SUM(JC317:JN317)/12</f>
        <v>10.625</v>
      </c>
      <c r="KA317" s="1" t="n">
        <f aca="false">KA316+1</f>
        <v>1967</v>
      </c>
      <c r="KB317" s="113" t="s">
        <v>126</v>
      </c>
      <c r="KC317" s="109" t="n">
        <v>13.6</v>
      </c>
      <c r="KD317" s="109" t="n">
        <v>16.4</v>
      </c>
      <c r="KE317" s="109" t="n">
        <v>13</v>
      </c>
      <c r="KF317" s="109" t="n">
        <v>12.6</v>
      </c>
      <c r="KG317" s="109" t="n">
        <v>8.3</v>
      </c>
      <c r="KH317" s="109" t="n">
        <v>6.7</v>
      </c>
      <c r="KI317" s="109" t="n">
        <v>6.1</v>
      </c>
      <c r="KJ317" s="109" t="n">
        <v>5.2</v>
      </c>
      <c r="KK317" s="109" t="n">
        <v>6.9</v>
      </c>
      <c r="KL317" s="109" t="n">
        <v>10.1</v>
      </c>
      <c r="KM317" s="109" t="n">
        <v>12.1</v>
      </c>
      <c r="KN317" s="109" t="n">
        <v>13.6</v>
      </c>
      <c r="KO317" s="110" t="n">
        <f aca="false">SUM(KC317:KN317)/12</f>
        <v>10.3833333333333</v>
      </c>
      <c r="LA317" s="1" t="n">
        <f aca="false">LA316+1</f>
        <v>1967</v>
      </c>
      <c r="LB317" s="113" t="s">
        <v>126</v>
      </c>
      <c r="LC317" s="109" t="n">
        <v>13.8</v>
      </c>
      <c r="LD317" s="109" t="n">
        <v>15.5</v>
      </c>
      <c r="LE317" s="109" t="n">
        <v>12.6</v>
      </c>
      <c r="LF317" s="109" t="n">
        <v>11.6</v>
      </c>
      <c r="LG317" s="109" t="n">
        <v>7.2</v>
      </c>
      <c r="LH317" s="109" t="n">
        <v>5.4</v>
      </c>
      <c r="LI317" s="109" t="n">
        <v>5.4</v>
      </c>
      <c r="LJ317" s="109" t="n">
        <v>4.7</v>
      </c>
      <c r="LK317" s="109" t="n">
        <v>7.5</v>
      </c>
      <c r="LL317" s="109" t="n">
        <v>9.3</v>
      </c>
      <c r="LM317" s="109" t="n">
        <v>12.2</v>
      </c>
      <c r="LN317" s="109" t="n">
        <v>13.4</v>
      </c>
      <c r="LO317" s="110" t="n">
        <f aca="false">SUM(LC317:LN317)/12</f>
        <v>9.88333333333334</v>
      </c>
      <c r="MA317" s="1" t="n">
        <f aca="false">MA316+1</f>
        <v>1967</v>
      </c>
      <c r="MB317" s="113" t="s">
        <v>126</v>
      </c>
      <c r="MC317" s="109" t="n">
        <v>12.2</v>
      </c>
      <c r="MD317" s="109" t="n">
        <v>13.7</v>
      </c>
      <c r="ME317" s="109" t="n">
        <v>11.4</v>
      </c>
      <c r="MF317" s="109" t="n">
        <v>9.6</v>
      </c>
      <c r="MG317" s="109" t="n">
        <v>5.9</v>
      </c>
      <c r="MH317" s="109" t="n">
        <v>5</v>
      </c>
      <c r="MI317" s="109" t="n">
        <v>6.2</v>
      </c>
      <c r="MJ317" s="109" t="n">
        <v>5.2</v>
      </c>
      <c r="MK317" s="109" t="n">
        <v>7</v>
      </c>
      <c r="ML317" s="109" t="n">
        <v>8</v>
      </c>
      <c r="MM317" s="109" t="n">
        <v>10.4</v>
      </c>
      <c r="MN317" s="109" t="n">
        <v>11.1</v>
      </c>
      <c r="MO317" s="110" t="n">
        <f aca="false">SUM(MC317:MN317)/12</f>
        <v>8.80833333333333</v>
      </c>
      <c r="NA317" s="1" t="n">
        <f aca="false">NA316+1</f>
        <v>1967</v>
      </c>
      <c r="NB317" s="113" t="s">
        <v>126</v>
      </c>
      <c r="NC317" s="109" t="n">
        <v>17.2</v>
      </c>
      <c r="ND317" s="109" t="n">
        <v>18.8</v>
      </c>
      <c r="NE317" s="109" t="n">
        <v>13.7</v>
      </c>
      <c r="NF317" s="109" t="n">
        <v>12.9</v>
      </c>
      <c r="NG317" s="109" t="n">
        <v>8.2</v>
      </c>
      <c r="NH317" s="109" t="n">
        <v>4.2</v>
      </c>
      <c r="NI317" s="109" t="n">
        <v>3.4</v>
      </c>
      <c r="NJ317" s="109" t="n">
        <v>3</v>
      </c>
      <c r="NK317" s="109" t="n">
        <v>7.6</v>
      </c>
      <c r="NL317" s="109" t="n">
        <v>12.8</v>
      </c>
      <c r="NM317" s="109" t="n">
        <v>14.3</v>
      </c>
      <c r="NN317" s="109" t="n">
        <v>16.5</v>
      </c>
      <c r="NO317" s="110" t="n">
        <f aca="false">SUM(NC317:NN317)/12</f>
        <v>11.05</v>
      </c>
      <c r="ON317" s="39" t="n">
        <f aca="false">(FO317+GO317+MO317)/3</f>
        <v>7.95833333333333</v>
      </c>
      <c r="OO317" s="40" t="n">
        <f aca="false">(AO317+BO317+EO317+HO317+JO317)/5</f>
        <v>11.2016666666667</v>
      </c>
      <c r="OP317" s="41" t="n">
        <f aca="false">(FO317+GO317+MO317+AO317+BO317+EO317+HO317+JO317)/8</f>
        <v>9.98541666666667</v>
      </c>
      <c r="PA317" s="114"/>
      <c r="PB317" s="115"/>
      <c r="PN317" s="28" t="n">
        <f aca="false">MAX(FC317:FN317,GC317:GN317,MC317:MN317)</f>
        <v>13.7</v>
      </c>
      <c r="PO317" s="29" t="n">
        <f aca="false">MIN(FC317:FN317,GC317:GN317,MC317:MN317)</f>
        <v>3.9</v>
      </c>
      <c r="PP317" s="30" t="n">
        <f aca="false">MAX(AC317:AN317,BC317:BN317,EC317:EN317,HC317:HN317,JC317:JN317)</f>
        <v>20.8</v>
      </c>
      <c r="PQ317" s="31" t="n">
        <f aca="false">MIN(AC317:AN317,BC317:BN317,EC317:EN317,HC317:HN317,JC317:JN317)</f>
        <v>3.2</v>
      </c>
      <c r="QU317" s="116" t="n">
        <f aca="false">AVERAGE(AH317,AI317,AJ317,BH317,BI317,BJ317,CH317,CI317,CJ317,DH317,DI317,DJ317,EH317,EI317,EJ317,FH317,FI317,FJ317,GH317,GI317,GJ317,HH317,HI317,HJ317,IH317,II317,IJ317,JH317,JI317,JJ317,KH317,KI317,KJ317,LH317,LI317,LJ317,MH317,MI317,MJ317,NH317,NI317,NJ317)</f>
        <v>5.92142857142857</v>
      </c>
      <c r="QV317" s="117" t="n">
        <f aca="false">AVERAGE(AC317,AD317,AN317,BC317,BD317,BN317,CC317,CD317,CN317,DC317,DD317,DN317,EC317,ED317,EN317,FC317,FD317,FN317,GC317,GD317,GN317,HC317,HD317,HN317,IC317,ID317,IN317,JC317,JD317,JN317,KC317,KD317,KN317,LC317,LD317,LN317,MC317,MD317,MN317,NC317,ND317,NN317,)</f>
        <v>14.046511627907</v>
      </c>
      <c r="QW317" s="116" t="n">
        <f aca="false">AVERAGE(QU307:QU317)</f>
        <v>6.3396015908211</v>
      </c>
      <c r="QX317" s="118" t="n">
        <f aca="false">AVERAGE(QV307:QV317)</f>
        <v>14.0519379844961</v>
      </c>
    </row>
    <row r="318" customFormat="false" ht="12.9" hidden="false" customHeight="false" outlineLevel="0" collapsed="false">
      <c r="A318" s="101"/>
      <c r="B318" s="102" t="n">
        <f aca="false">AVERAGE(AO318,BO318,CO318,DO318,EO318,FO318,GO318,HO318,IO318,JO318,KO318,LO318,MO318,NO318)</f>
        <v>10.9644841269841</v>
      </c>
      <c r="C318" s="103" t="n">
        <f aca="false">AVERAGE(B314:B318)</f>
        <v>10.4280158730159</v>
      </c>
      <c r="D318" s="104" t="n">
        <f aca="false">AVERAGE(B309:B318)</f>
        <v>10.4797321428571</v>
      </c>
      <c r="E318" s="102" t="n">
        <f aca="false">AVERAGE(B299:B318)</f>
        <v>10.2887847222222</v>
      </c>
      <c r="F318" s="105" t="n">
        <f aca="false">AVERAGE(B269:B318)</f>
        <v>10.2815883699634</v>
      </c>
      <c r="G318" s="3" t="n">
        <f aca="false">MAX(AC318:AN318,BC318:BN318,CC318:CN318,DC318:DN318,EC318:EN318,FC318:FN318,GC318:GN318,HC318:HN318,IC318:IN318,JC318:JN318,KC318:KN318,LC318:LN318,MC318:MN318,NC318:NN318)</f>
        <v>23.2</v>
      </c>
      <c r="H318" s="106" t="n">
        <f aca="false">MEDIAN(AC318:AN318,BC318:BN318,CC318:CN318,DC318:DN318,EC318:EN318,FC318:FN318,GC318:GN318,HC318:HN318,IC318:IN318,JC318:JN318,KC318:KN318,LC318:LN318,MC318:MN318,NC318:NN318)</f>
        <v>10.55</v>
      </c>
      <c r="I318" s="5" t="n">
        <f aca="false">MIN(AC318:AN318,BC318:BN318,CC318:CN318,DC318:DN318,EC318:EN318,FC318:FN318,GC318:GN318,HC318:HN318,IC318:IN318,JC318:JN318,KC318:KN318,LC318:LN318,MC318:MN318,NC318:NN318)</f>
        <v>2.7</v>
      </c>
      <c r="J318" s="107" t="n">
        <f aca="false">(G318+I318)/2</f>
        <v>12.95</v>
      </c>
      <c r="AA318" s="1" t="n">
        <f aca="false">AA317+1</f>
        <v>50</v>
      </c>
      <c r="AB318" s="108" t="n">
        <v>1968</v>
      </c>
      <c r="AC318" s="109" t="n">
        <v>19.5</v>
      </c>
      <c r="AD318" s="109" t="n">
        <v>19.7</v>
      </c>
      <c r="AE318" s="109" t="n">
        <v>17.7</v>
      </c>
      <c r="AF318" s="109" t="n">
        <v>15.2</v>
      </c>
      <c r="AG318" s="109" t="n">
        <v>10.3</v>
      </c>
      <c r="AH318" s="109" t="n">
        <v>9.2</v>
      </c>
      <c r="AI318" s="109" t="n">
        <v>6.9</v>
      </c>
      <c r="AJ318" s="109" t="n">
        <v>7.5</v>
      </c>
      <c r="AK318" s="109" t="n">
        <v>9.2</v>
      </c>
      <c r="AL318" s="109" t="n">
        <v>11.3</v>
      </c>
      <c r="AM318" s="109" t="n">
        <v>12.1</v>
      </c>
      <c r="AN318" s="109" t="n">
        <v>14.3</v>
      </c>
      <c r="AO318" s="110" t="n">
        <f aca="false">SUM(AC318:AN318)/12</f>
        <v>12.7416666666667</v>
      </c>
      <c r="AQ318" s="112"/>
      <c r="AR318" s="109"/>
      <c r="AS318" s="109"/>
      <c r="AT318" s="109"/>
      <c r="AU318" s="109"/>
      <c r="AV318" s="109"/>
      <c r="AW318" s="109"/>
      <c r="AX318" s="109"/>
      <c r="AY318" s="109"/>
      <c r="AZ318" s="109"/>
      <c r="BA318" s="1" t="n">
        <f aca="false">BA317+1</f>
        <v>1968</v>
      </c>
      <c r="BB318" s="113" t="s">
        <v>127</v>
      </c>
      <c r="BC318" s="109" t="n">
        <v>15.3</v>
      </c>
      <c r="BD318" s="109" t="n">
        <v>16.2</v>
      </c>
      <c r="BE318" s="109" t="n">
        <v>13.9</v>
      </c>
      <c r="BF318" s="109" t="n">
        <v>11</v>
      </c>
      <c r="BG318" s="109" t="n">
        <v>7.1</v>
      </c>
      <c r="BH318" s="109" t="n">
        <v>5.9</v>
      </c>
      <c r="BI318" s="109" t="n">
        <v>3.3</v>
      </c>
      <c r="BJ318" s="109" t="n">
        <v>4.2</v>
      </c>
      <c r="BK318" s="109" t="n">
        <v>5.2</v>
      </c>
      <c r="BL318" s="109" t="n">
        <v>7.9</v>
      </c>
      <c r="BM318" s="109" t="n">
        <v>8.3</v>
      </c>
      <c r="BN318" s="109" t="n">
        <v>10.6</v>
      </c>
      <c r="BO318" s="110" t="n">
        <f aca="false">SUM(BC318:BN318)/12</f>
        <v>9.075</v>
      </c>
      <c r="CA318" s="1" t="n">
        <f aca="false">CA317+1</f>
        <v>1968</v>
      </c>
      <c r="CB318" s="111" t="n">
        <v>1968</v>
      </c>
      <c r="CC318" s="109" t="n">
        <v>16.1</v>
      </c>
      <c r="CD318" s="109" t="n">
        <v>17.5</v>
      </c>
      <c r="CE318" s="109" t="n">
        <v>16.6</v>
      </c>
      <c r="CF318" s="109" t="n">
        <v>14.6</v>
      </c>
      <c r="CG318" s="109" t="n">
        <v>10.6</v>
      </c>
      <c r="CH318" s="109" t="n">
        <v>10.5</v>
      </c>
      <c r="CI318" s="109" t="n">
        <v>8.8</v>
      </c>
      <c r="CJ318" s="109" t="n">
        <v>8.3</v>
      </c>
      <c r="CK318" s="109" t="n">
        <v>9.4</v>
      </c>
      <c r="CL318" s="109" t="n">
        <v>10.2</v>
      </c>
      <c r="CM318" s="109" t="n">
        <v>11.2</v>
      </c>
      <c r="CN318" s="109" t="n">
        <v>13</v>
      </c>
      <c r="CO318" s="110" t="n">
        <f aca="false">SUM(CC318:CN318)/12</f>
        <v>12.2333333333333</v>
      </c>
      <c r="DA318" s="1" t="n">
        <f aca="false">DA317+1</f>
        <v>1968</v>
      </c>
      <c r="DB318" s="113" t="s">
        <v>127</v>
      </c>
      <c r="DC318" s="109" t="n">
        <v>15.4</v>
      </c>
      <c r="DD318" s="109" t="n">
        <v>15.4</v>
      </c>
      <c r="DE318" s="109" t="n">
        <v>13.5</v>
      </c>
      <c r="DF318" s="109" t="n">
        <v>11.2</v>
      </c>
      <c r="DG318" s="109" t="n">
        <v>7.2</v>
      </c>
      <c r="DH318" s="109" t="n">
        <v>5.8</v>
      </c>
      <c r="DI318" s="109" t="n">
        <v>2.7</v>
      </c>
      <c r="DJ318" s="109" t="n">
        <v>3.6</v>
      </c>
      <c r="DK318" s="109" t="n">
        <v>4.3</v>
      </c>
      <c r="DL318" s="109" t="n">
        <v>7.9</v>
      </c>
      <c r="DM318" s="109" t="n">
        <v>8.4</v>
      </c>
      <c r="DN318" s="120" t="n">
        <f aca="false">(DN315+DN316+DN317+DN319+DN320+DN321)/6</f>
        <v>11.8333333333333</v>
      </c>
      <c r="DO318" s="110" t="n">
        <f aca="false">SUM(DC318:DN318)/12</f>
        <v>8.93611111111111</v>
      </c>
      <c r="EA318" s="1" t="n">
        <f aca="false">EA317+1</f>
        <v>1968</v>
      </c>
      <c r="EB318" s="113" t="s">
        <v>127</v>
      </c>
      <c r="EC318" s="109" t="n">
        <v>22.5</v>
      </c>
      <c r="ED318" s="109" t="n">
        <v>23.2</v>
      </c>
      <c r="EE318" s="109" t="n">
        <v>20.4</v>
      </c>
      <c r="EF318" s="109" t="n">
        <v>14.2</v>
      </c>
      <c r="EG318" s="109" t="n">
        <v>9.3</v>
      </c>
      <c r="EH318" s="109" t="n">
        <v>8.1</v>
      </c>
      <c r="EI318" s="109" t="n">
        <v>4.5</v>
      </c>
      <c r="EJ318" s="109" t="n">
        <v>5.1</v>
      </c>
      <c r="EK318" s="109" t="n">
        <v>9.4</v>
      </c>
      <c r="EL318" s="109" t="n">
        <v>14.5</v>
      </c>
      <c r="EM318" s="109" t="n">
        <v>15.9</v>
      </c>
      <c r="EN318" s="109" t="n">
        <v>17.8</v>
      </c>
      <c r="EO318" s="110" t="n">
        <f aca="false">SUM(EC318:EN318)/12</f>
        <v>13.7416666666667</v>
      </c>
      <c r="FA318" s="1" t="n">
        <f aca="false">FA317+1</f>
        <v>1968</v>
      </c>
      <c r="FB318" s="113" t="s">
        <v>127</v>
      </c>
      <c r="FC318" s="109" t="n">
        <v>13.4</v>
      </c>
      <c r="FD318" s="109" t="n">
        <v>14.1</v>
      </c>
      <c r="FE318" s="109" t="n">
        <v>12.5</v>
      </c>
      <c r="FF318" s="109" t="n">
        <v>11.4</v>
      </c>
      <c r="FG318" s="109" t="n">
        <v>7.6</v>
      </c>
      <c r="FH318" s="109" t="n">
        <v>5.5</v>
      </c>
      <c r="FI318" s="109" t="n">
        <v>3.6</v>
      </c>
      <c r="FJ318" s="109" t="n">
        <v>5.2</v>
      </c>
      <c r="FK318" s="109" t="n">
        <v>5.4</v>
      </c>
      <c r="FL318" s="109" t="n">
        <v>7.7</v>
      </c>
      <c r="FM318" s="109" t="n">
        <v>8.9</v>
      </c>
      <c r="FN318" s="109" t="n">
        <v>10.3</v>
      </c>
      <c r="FO318" s="110" t="n">
        <f aca="false">SUM(FC318:FN318)/12</f>
        <v>8.8</v>
      </c>
      <c r="GA318" s="1" t="n">
        <f aca="false">GA317+1</f>
        <v>1968</v>
      </c>
      <c r="GB318" s="113" t="s">
        <v>127</v>
      </c>
      <c r="GC318" s="109" t="n">
        <v>11.5</v>
      </c>
      <c r="GD318" s="109" t="n">
        <v>13.3</v>
      </c>
      <c r="GE318" s="109" t="n">
        <v>12.4</v>
      </c>
      <c r="GF318" s="109" t="n">
        <v>11.6</v>
      </c>
      <c r="GG318" s="109" t="n">
        <v>7.6</v>
      </c>
      <c r="GH318" s="109" t="n">
        <v>6</v>
      </c>
      <c r="GI318" s="109" t="n">
        <v>4.3</v>
      </c>
      <c r="GJ318" s="109" t="n">
        <v>5</v>
      </c>
      <c r="GK318" s="109" t="n">
        <v>5.4</v>
      </c>
      <c r="GL318" s="109" t="n">
        <v>7.3</v>
      </c>
      <c r="GM318" s="109" t="n">
        <v>7.9</v>
      </c>
      <c r="GN318" s="109" t="n">
        <v>9.1</v>
      </c>
      <c r="GO318" s="110" t="n">
        <f aca="false">SUM(GC318:GN318)/12</f>
        <v>8.45</v>
      </c>
      <c r="HA318" s="1" t="n">
        <f aca="false">HA317+1</f>
        <v>1968</v>
      </c>
      <c r="HB318" s="113" t="s">
        <v>127</v>
      </c>
      <c r="HC318" s="109" t="n">
        <v>16.5</v>
      </c>
      <c r="HD318" s="109" t="n">
        <v>17.1</v>
      </c>
      <c r="HE318" s="109" t="n">
        <v>16.2</v>
      </c>
      <c r="HF318" s="109" t="n">
        <v>13.9</v>
      </c>
      <c r="HG318" s="109" t="n">
        <v>10.1</v>
      </c>
      <c r="HH318" s="109" t="n">
        <v>9.6</v>
      </c>
      <c r="HI318" s="109" t="n">
        <v>8</v>
      </c>
      <c r="HJ318" s="109" t="n">
        <v>8.1</v>
      </c>
      <c r="HK318" s="109" t="n">
        <v>8.7</v>
      </c>
      <c r="HL318" s="109" t="n">
        <v>10.6</v>
      </c>
      <c r="HM318" s="109" t="n">
        <v>11.5</v>
      </c>
      <c r="HN318" s="109" t="n">
        <v>13.6</v>
      </c>
      <c r="HO318" s="110" t="n">
        <f aca="false">SUM(HC318:HN318)/12</f>
        <v>11.9916666666667</v>
      </c>
      <c r="IA318" s="1" t="n">
        <f aca="false">IA317+1</f>
        <v>1968</v>
      </c>
      <c r="IB318" s="113" t="s">
        <v>127</v>
      </c>
      <c r="IC318" s="109" t="n">
        <v>19.7</v>
      </c>
      <c r="ID318" s="109" t="n">
        <v>20.1</v>
      </c>
      <c r="IE318" s="109" t="n">
        <v>17.9</v>
      </c>
      <c r="IF318" s="109" t="n">
        <v>15.4</v>
      </c>
      <c r="IG318" s="109" t="n">
        <v>10.6</v>
      </c>
      <c r="IH318" s="109" t="n">
        <v>9.1</v>
      </c>
      <c r="II318" s="109" t="n">
        <v>6.6</v>
      </c>
      <c r="IJ318" s="109" t="n">
        <v>7.8</v>
      </c>
      <c r="IK318" s="109" t="n">
        <v>8.2</v>
      </c>
      <c r="IL318" s="109" t="n">
        <v>11.6</v>
      </c>
      <c r="IM318" s="109" t="n">
        <v>13.4</v>
      </c>
      <c r="IN318" s="109" t="n">
        <v>15</v>
      </c>
      <c r="IO318" s="110" t="n">
        <f aca="false">SUM(IC318:IN318)/12</f>
        <v>12.95</v>
      </c>
      <c r="JA318" s="1" t="n">
        <f aca="false">JA317+1</f>
        <v>1968</v>
      </c>
      <c r="JB318" s="113" t="s">
        <v>127</v>
      </c>
      <c r="JC318" s="109" t="n">
        <v>14.5</v>
      </c>
      <c r="JD318" s="109" t="n">
        <v>15.7</v>
      </c>
      <c r="JE318" s="109" t="n">
        <v>14.4</v>
      </c>
      <c r="JF318" s="109" t="n">
        <v>14.7</v>
      </c>
      <c r="JG318" s="109" t="n">
        <v>10.9</v>
      </c>
      <c r="JH318" s="109" t="n">
        <v>9.3</v>
      </c>
      <c r="JI318" s="109" t="n">
        <v>8.1</v>
      </c>
      <c r="JJ318" s="109" t="n">
        <v>8.3</v>
      </c>
      <c r="JK318" s="109" t="n">
        <v>9</v>
      </c>
      <c r="JL318" s="109" t="n">
        <v>10.6</v>
      </c>
      <c r="JM318" s="109" t="n">
        <v>11.4</v>
      </c>
      <c r="JN318" s="109" t="n">
        <v>12</v>
      </c>
      <c r="JO318" s="110" t="n">
        <f aca="false">SUM(JC318:JN318)/12</f>
        <v>11.575</v>
      </c>
      <c r="KA318" s="1" t="n">
        <f aca="false">KA317+1</f>
        <v>1968</v>
      </c>
      <c r="KB318" s="113" t="s">
        <v>127</v>
      </c>
      <c r="KC318" s="109" t="n">
        <v>17.9</v>
      </c>
      <c r="KD318" s="109" t="n">
        <v>17.8</v>
      </c>
      <c r="KE318" s="109" t="n">
        <v>16</v>
      </c>
      <c r="KF318" s="109" t="n">
        <v>13.7</v>
      </c>
      <c r="KG318" s="109" t="n">
        <v>8.9</v>
      </c>
      <c r="KH318" s="109" t="n">
        <v>7.6</v>
      </c>
      <c r="KI318" s="109" t="n">
        <v>4.9</v>
      </c>
      <c r="KJ318" s="109" t="n">
        <v>5.6</v>
      </c>
      <c r="KK318" s="109" t="n">
        <v>6.6</v>
      </c>
      <c r="KL318" s="109" t="n">
        <v>9</v>
      </c>
      <c r="KM318" s="109" t="n">
        <v>10.1</v>
      </c>
      <c r="KN318" s="109" t="n">
        <v>12.2</v>
      </c>
      <c r="KO318" s="110" t="n">
        <f aca="false">SUM(KC318:KN318)/12</f>
        <v>10.8583333333333</v>
      </c>
      <c r="LA318" s="1" t="n">
        <f aca="false">LA317+1</f>
        <v>1968</v>
      </c>
      <c r="LB318" s="113" t="s">
        <v>127</v>
      </c>
      <c r="LC318" s="109" t="n">
        <v>17.7</v>
      </c>
      <c r="LD318" s="109" t="n">
        <v>16.6</v>
      </c>
      <c r="LE318" s="109" t="n">
        <v>15.6</v>
      </c>
      <c r="LF318" s="109" t="n">
        <v>12.9</v>
      </c>
      <c r="LG318" s="109" t="n">
        <v>9</v>
      </c>
      <c r="LH318" s="109" t="n">
        <v>6.6</v>
      </c>
      <c r="LI318" s="109" t="n">
        <v>4.5</v>
      </c>
      <c r="LJ318" s="109" t="n">
        <v>4.9</v>
      </c>
      <c r="LK318" s="109" t="n">
        <v>5.7</v>
      </c>
      <c r="LL318" s="109" t="n">
        <v>9</v>
      </c>
      <c r="LM318" s="109" t="n">
        <v>10.1</v>
      </c>
      <c r="LN318" s="109" t="n">
        <v>12.6</v>
      </c>
      <c r="LO318" s="110" t="n">
        <f aca="false">SUM(LC318:LN318)/12</f>
        <v>10.4333333333333</v>
      </c>
      <c r="MA318" s="1" t="n">
        <f aca="false">MA317+1</f>
        <v>1968</v>
      </c>
      <c r="MB318" s="113" t="s">
        <v>127</v>
      </c>
      <c r="MC318" s="109" t="n">
        <v>14.4</v>
      </c>
      <c r="MD318" s="109" t="n">
        <v>15.5</v>
      </c>
      <c r="ME318" s="109" t="n">
        <v>13.9</v>
      </c>
      <c r="MF318" s="109" t="n">
        <v>12.2</v>
      </c>
      <c r="MG318" s="109" t="n">
        <v>8.5</v>
      </c>
      <c r="MH318" s="109" t="n">
        <v>5.9</v>
      </c>
      <c r="MI318" s="109" t="n">
        <v>4.9</v>
      </c>
      <c r="MJ318" s="109" t="n">
        <v>6</v>
      </c>
      <c r="MK318" s="109" t="n">
        <v>6.1</v>
      </c>
      <c r="ML318" s="109" t="n">
        <v>8.4</v>
      </c>
      <c r="MM318" s="109" t="n">
        <v>9.2</v>
      </c>
      <c r="MN318" s="109" t="n">
        <v>11.5</v>
      </c>
      <c r="MO318" s="110" t="n">
        <f aca="false">SUM(MC318:MN318)/12</f>
        <v>9.70833333333333</v>
      </c>
      <c r="NA318" s="1" t="n">
        <f aca="false">NA317+1</f>
        <v>1968</v>
      </c>
      <c r="NB318" s="113" t="s">
        <v>127</v>
      </c>
      <c r="NC318" s="109" t="n">
        <v>20.5</v>
      </c>
      <c r="ND318" s="109" t="n">
        <v>20.9</v>
      </c>
      <c r="NE318" s="109" t="n">
        <v>18.7</v>
      </c>
      <c r="NF318" s="109" t="n">
        <v>13.1</v>
      </c>
      <c r="NG318" s="109" t="n">
        <v>8.6</v>
      </c>
      <c r="NH318" s="109" t="n">
        <v>8.2</v>
      </c>
      <c r="NI318" s="109" t="n">
        <v>3.7</v>
      </c>
      <c r="NJ318" s="109" t="n">
        <v>3.7</v>
      </c>
      <c r="NK318" s="109" t="n">
        <v>6.9</v>
      </c>
      <c r="NL318" s="109" t="n">
        <v>11.8</v>
      </c>
      <c r="NM318" s="109" t="n">
        <v>12.8</v>
      </c>
      <c r="NN318" s="109" t="n">
        <v>15.2</v>
      </c>
      <c r="NO318" s="110" t="n">
        <f aca="false">SUM(NC318:NN318)/12</f>
        <v>12.0083333333333</v>
      </c>
      <c r="ON318" s="39" t="n">
        <f aca="false">(FO318+GO318+MO318)/3</f>
        <v>8.98611111111111</v>
      </c>
      <c r="OO318" s="40" t="n">
        <f aca="false">(AO318+BO318+EO318+HO318+JO318)/5</f>
        <v>11.825</v>
      </c>
      <c r="OP318" s="41" t="n">
        <f aca="false">(FO318+GO318+MO318+AO318+BO318+EO318+HO318+JO318)/8</f>
        <v>10.7604166666667</v>
      </c>
      <c r="PA318" s="114"/>
      <c r="PB318" s="115"/>
      <c r="PN318" s="28" t="n">
        <f aca="false">MAX(FC318:FN318,GC318:GN318,MC318:MN318)</f>
        <v>15.5</v>
      </c>
      <c r="PO318" s="29" t="n">
        <f aca="false">MIN(FC318:FN318,GC318:GN318,MC318:MN318)</f>
        <v>3.6</v>
      </c>
      <c r="PP318" s="30" t="n">
        <f aca="false">MAX(AC318:AN318,BC318:BN318,EC318:EN318,HC318:HN318,JC318:JN318)</f>
        <v>23.2</v>
      </c>
      <c r="PQ318" s="31" t="n">
        <f aca="false">MIN(AC318:AN318,BC318:BN318,EC318:EN318,HC318:HN318,JC318:JN318)</f>
        <v>3.3</v>
      </c>
      <c r="QU318" s="116" t="n">
        <f aca="false">AVERAGE(AH318,AI318,AJ318,BH318,BI318,BJ318,CH318,CI318,CJ318,DH318,DI318,DJ318,EH318,EI318,EJ318,FH318,FI318,FJ318,GH318,GI318,GJ318,HH318,HI318,HJ318,IH318,II318,IJ318,JH318,JI318,JJ318,KH318,KI318,KJ318,LH318,LI318,LJ318,MH318,MI318,MJ318,NH318,NI318,NJ318)</f>
        <v>6.31904761904762</v>
      </c>
      <c r="QV318" s="117" t="n">
        <f aca="false">AVERAGE(AC318,AD318,AN318,BC318,BD318,BN318,CC318,CD318,CN318,DC318,DD318,DN318,EC318,ED318,EN318,FC318,FD318,FN318,GC318,GD318,GN318,HC318,HD318,HN318,IC318,ID318,IN318,JC318,JD318,JN318,KC318,KD318,KN318,LC318,LD318,LN318,MC318,MD318,MN318,NC318,ND318,NN318,)</f>
        <v>15.2798449612403</v>
      </c>
      <c r="QW318" s="116" t="n">
        <f aca="false">AVERAGE(QU308:QU318)</f>
        <v>6.33867243867244</v>
      </c>
      <c r="QX318" s="118" t="n">
        <f aca="false">AVERAGE(QV308:QV318)</f>
        <v>14.2342494714588</v>
      </c>
    </row>
    <row r="319" customFormat="false" ht="12.9" hidden="false" customHeight="false" outlineLevel="0" collapsed="false">
      <c r="A319" s="101"/>
      <c r="B319" s="102" t="n">
        <f aca="false">AVERAGE(AO319,BO319,CO319,DO319,EO319,FO319,GO319,HO319,IO319,JO319,KO319,LO319,MO319,NO319)</f>
        <v>10.2321428571429</v>
      </c>
      <c r="C319" s="103" t="n">
        <f aca="false">AVERAGE(B315:B319)</f>
        <v>10.4615873015873</v>
      </c>
      <c r="D319" s="104" t="n">
        <f aca="false">AVERAGE(B310:B319)</f>
        <v>10.4661904761905</v>
      </c>
      <c r="E319" s="102" t="n">
        <f aca="false">AVERAGE(B300:B319)</f>
        <v>10.3161359126984</v>
      </c>
      <c r="F319" s="105" t="n">
        <f aca="false">AVERAGE(B270:B319)</f>
        <v>10.2758594322344</v>
      </c>
      <c r="G319" s="3" t="n">
        <f aca="false">MAX(AC319:AN319,BC319:BN319,CC319:CN319,DC319:DN319,EC319:EN319,FC319:FN319,GC319:GN319,HC319:HN319,IC319:IN319,JC319:JN319,KC319:KN319,LC319:LN319,MC319:MN319,NC319:NN319)</f>
        <v>21.8</v>
      </c>
      <c r="H319" s="106" t="n">
        <f aca="false">MEDIAN(AC319:AN319,BC319:BN319,CC319:CN319,DC319:DN319,EC319:EN319,FC319:FN319,GC319:GN319,HC319:HN319,IC319:IN319,JC319:JN319,KC319:KN319,LC319:LN319,MC319:MN319,NC319:NN319)</f>
        <v>9.75</v>
      </c>
      <c r="I319" s="5" t="n">
        <f aca="false">MIN(AC319:AN319,BC319:BN319,CC319:CN319,DC319:DN319,EC319:EN319,FC319:FN319,GC319:GN319,HC319:HN319,IC319:IN319,JC319:JN319,KC319:KN319,LC319:LN319,MC319:MN319,NC319:NN319)</f>
        <v>3.7</v>
      </c>
      <c r="J319" s="107" t="n">
        <f aca="false">(G319+I319)/2</f>
        <v>12.75</v>
      </c>
      <c r="AA319" s="1" t="n">
        <f aca="false">AA318+1</f>
        <v>51</v>
      </c>
      <c r="AB319" s="108" t="n">
        <v>1969</v>
      </c>
      <c r="AC319" s="109" t="n">
        <v>17.9</v>
      </c>
      <c r="AD319" s="109" t="n">
        <v>17.3</v>
      </c>
      <c r="AE319" s="109" t="n">
        <v>15.4</v>
      </c>
      <c r="AF319" s="109" t="n">
        <v>13.5</v>
      </c>
      <c r="AG319" s="109" t="n">
        <v>9.5</v>
      </c>
      <c r="AH319" s="109" t="n">
        <v>8.8</v>
      </c>
      <c r="AI319" s="109" t="n">
        <v>9.1</v>
      </c>
      <c r="AJ319" s="109" t="n">
        <v>9</v>
      </c>
      <c r="AK319" s="109" t="n">
        <v>7.7</v>
      </c>
      <c r="AL319" s="109" t="n">
        <v>12.2</v>
      </c>
      <c r="AM319" s="109" t="n">
        <v>13.1</v>
      </c>
      <c r="AN319" s="109" t="n">
        <v>13.8</v>
      </c>
      <c r="AO319" s="110" t="n">
        <f aca="false">SUM(AC319:AN319)/12</f>
        <v>12.275</v>
      </c>
      <c r="AQ319" s="112"/>
      <c r="AR319" s="109"/>
      <c r="AS319" s="109"/>
      <c r="AT319" s="109"/>
      <c r="AU319" s="109"/>
      <c r="AV319" s="109"/>
      <c r="AW319" s="109"/>
      <c r="AX319" s="109"/>
      <c r="AY319" s="109"/>
      <c r="AZ319" s="109"/>
      <c r="BA319" s="1" t="n">
        <f aca="false">BA318+1</f>
        <v>1969</v>
      </c>
      <c r="BB319" s="113" t="s">
        <v>128</v>
      </c>
      <c r="BC319" s="109" t="n">
        <v>14.5</v>
      </c>
      <c r="BD319" s="109" t="n">
        <v>14.3</v>
      </c>
      <c r="BE319" s="109" t="n">
        <v>11.6</v>
      </c>
      <c r="BF319" s="109" t="n">
        <v>8</v>
      </c>
      <c r="BG319" s="109" t="n">
        <v>4.7</v>
      </c>
      <c r="BH319" s="109" t="n">
        <v>4.1</v>
      </c>
      <c r="BI319" s="109" t="n">
        <v>5</v>
      </c>
      <c r="BJ319" s="109" t="n">
        <v>4.2</v>
      </c>
      <c r="BK319" s="109" t="n">
        <v>3.7</v>
      </c>
      <c r="BL319" s="109" t="n">
        <v>8.1</v>
      </c>
      <c r="BM319" s="109" t="n">
        <v>9.4</v>
      </c>
      <c r="BN319" s="109" t="n">
        <v>9.7</v>
      </c>
      <c r="BO319" s="110" t="n">
        <f aca="false">SUM(BC319:BN319)/12</f>
        <v>8.10833333333333</v>
      </c>
      <c r="CA319" s="1" t="n">
        <f aca="false">CA318+1</f>
        <v>1969</v>
      </c>
      <c r="CB319" s="111" t="n">
        <v>1969</v>
      </c>
      <c r="CC319" s="109" t="n">
        <v>15.1</v>
      </c>
      <c r="CD319" s="109" t="n">
        <v>16.3</v>
      </c>
      <c r="CE319" s="109" t="n">
        <v>15.2</v>
      </c>
      <c r="CF319" s="109" t="n">
        <v>13.3</v>
      </c>
      <c r="CG319" s="109" t="n">
        <v>11.5</v>
      </c>
      <c r="CH319" s="109" t="n">
        <v>10.5</v>
      </c>
      <c r="CI319" s="109" t="n">
        <v>10</v>
      </c>
      <c r="CJ319" s="109" t="n">
        <v>10</v>
      </c>
      <c r="CK319" s="109" t="n">
        <v>8.6</v>
      </c>
      <c r="CL319" s="109" t="n">
        <v>10.9</v>
      </c>
      <c r="CM319" s="109" t="n">
        <v>12.3</v>
      </c>
      <c r="CN319" s="109" t="n">
        <v>12.2</v>
      </c>
      <c r="CO319" s="110" t="n">
        <f aca="false">SUM(CC319:CN319)/12</f>
        <v>12.1583333333333</v>
      </c>
      <c r="DA319" s="1" t="n">
        <f aca="false">DA318+1</f>
        <v>1969</v>
      </c>
      <c r="DB319" s="113" t="s">
        <v>128</v>
      </c>
      <c r="DC319" s="109" t="n">
        <v>14.7</v>
      </c>
      <c r="DD319" s="109" t="n">
        <v>14.7</v>
      </c>
      <c r="DE319" s="109" t="n">
        <v>11.8</v>
      </c>
      <c r="DF319" s="109" t="n">
        <v>8.5</v>
      </c>
      <c r="DG319" s="109" t="n">
        <v>5.4</v>
      </c>
      <c r="DH319" s="109" t="n">
        <v>3.8</v>
      </c>
      <c r="DI319" s="109" t="n">
        <v>4.7</v>
      </c>
      <c r="DJ319" s="109" t="n">
        <v>4.1</v>
      </c>
      <c r="DK319" s="109" t="n">
        <v>4.6</v>
      </c>
      <c r="DL319" s="109" t="n">
        <v>7.4</v>
      </c>
      <c r="DM319" s="109" t="n">
        <v>9.5</v>
      </c>
      <c r="DN319" s="109" t="n">
        <v>10.2</v>
      </c>
      <c r="DO319" s="110" t="n">
        <f aca="false">SUM(DC319:DN319)/12</f>
        <v>8.28333333333333</v>
      </c>
      <c r="EA319" s="1" t="n">
        <f aca="false">EA318+1</f>
        <v>1969</v>
      </c>
      <c r="EB319" s="113" t="s">
        <v>128</v>
      </c>
      <c r="EC319" s="109" t="n">
        <v>21.8</v>
      </c>
      <c r="ED319" s="109" t="n">
        <v>21.6</v>
      </c>
      <c r="EE319" s="109" t="n">
        <v>17.9</v>
      </c>
      <c r="EF319" s="109" t="n">
        <v>12.1</v>
      </c>
      <c r="EG319" s="109" t="n">
        <v>7.5</v>
      </c>
      <c r="EH319" s="109" t="n">
        <v>3.9</v>
      </c>
      <c r="EI319" s="109" t="n">
        <v>5.5</v>
      </c>
      <c r="EJ319" s="109" t="n">
        <v>5.1</v>
      </c>
      <c r="EK319" s="109" t="n">
        <v>8.3</v>
      </c>
      <c r="EL319" s="109" t="n">
        <v>14.4</v>
      </c>
      <c r="EM319" s="109" t="n">
        <v>15.4</v>
      </c>
      <c r="EN319" s="109" t="n">
        <v>18.5</v>
      </c>
      <c r="EO319" s="110" t="n">
        <f aca="false">SUM(EC319:EN319)/12</f>
        <v>12.6666666666667</v>
      </c>
      <c r="FA319" s="1" t="n">
        <f aca="false">FA318+1</f>
        <v>1969</v>
      </c>
      <c r="FB319" s="113" t="s">
        <v>128</v>
      </c>
      <c r="FC319" s="109" t="n">
        <v>13.5</v>
      </c>
      <c r="FD319" s="109" t="n">
        <v>14.9</v>
      </c>
      <c r="FE319" s="109" t="n">
        <v>10.9</v>
      </c>
      <c r="FF319" s="109" t="n">
        <v>8.8</v>
      </c>
      <c r="FG319" s="109" t="n">
        <v>4.9</v>
      </c>
      <c r="FH319" s="109" t="n">
        <v>4.7</v>
      </c>
      <c r="FI319" s="109" t="n">
        <v>5.3</v>
      </c>
      <c r="FJ319" s="109" t="n">
        <v>4.8</v>
      </c>
      <c r="FK319" s="109" t="n">
        <v>4.5</v>
      </c>
      <c r="FL319" s="109" t="n">
        <v>6.7</v>
      </c>
      <c r="FM319" s="109" t="n">
        <v>8.5</v>
      </c>
      <c r="FN319" s="109" t="n">
        <v>9.4</v>
      </c>
      <c r="FO319" s="110" t="n">
        <f aca="false">SUM(FC319:FN319)/12</f>
        <v>8.075</v>
      </c>
      <c r="GA319" s="1" t="n">
        <f aca="false">GA318+1</f>
        <v>1969</v>
      </c>
      <c r="GB319" s="113" t="s">
        <v>128</v>
      </c>
      <c r="GC319" s="109" t="n">
        <v>10.7</v>
      </c>
      <c r="GD319" s="109" t="n">
        <v>14.1</v>
      </c>
      <c r="GE319" s="109" t="n">
        <v>10.3</v>
      </c>
      <c r="GF319" s="109" t="n">
        <v>8.9</v>
      </c>
      <c r="GG319" s="109" t="n">
        <v>5.9</v>
      </c>
      <c r="GH319" s="109" t="n">
        <v>4.5</v>
      </c>
      <c r="GI319" s="109" t="n">
        <v>5.4</v>
      </c>
      <c r="GJ319" s="109" t="n">
        <v>4.9</v>
      </c>
      <c r="GK319" s="109" t="n">
        <v>4</v>
      </c>
      <c r="GL319" s="109" t="n">
        <v>5.8</v>
      </c>
      <c r="GM319" s="109" t="n">
        <v>8</v>
      </c>
      <c r="GN319" s="109" t="n">
        <v>8.7</v>
      </c>
      <c r="GO319" s="110" t="n">
        <f aca="false">SUM(GC319:GN319)/12</f>
        <v>7.6</v>
      </c>
      <c r="HA319" s="1" t="n">
        <f aca="false">HA318+1</f>
        <v>1969</v>
      </c>
      <c r="HB319" s="113" t="s">
        <v>128</v>
      </c>
      <c r="HC319" s="109" t="n">
        <v>15.9</v>
      </c>
      <c r="HD319" s="109" t="n">
        <v>16.3</v>
      </c>
      <c r="HE319" s="109" t="n">
        <v>15.2</v>
      </c>
      <c r="HF319" s="109" t="n">
        <v>12.6</v>
      </c>
      <c r="HG319" s="109" t="n">
        <v>10.6</v>
      </c>
      <c r="HH319" s="109" t="n">
        <v>9.2</v>
      </c>
      <c r="HI319" s="109" t="n">
        <v>8.4</v>
      </c>
      <c r="HJ319" s="109" t="n">
        <v>8</v>
      </c>
      <c r="HK319" s="109" t="n">
        <v>8.2</v>
      </c>
      <c r="HL319" s="109" t="n">
        <v>11.9</v>
      </c>
      <c r="HM319" s="109" t="n">
        <v>12.4</v>
      </c>
      <c r="HN319" s="109" t="n">
        <v>12.6</v>
      </c>
      <c r="HO319" s="110" t="n">
        <f aca="false">SUM(HC319:HN319)/12</f>
        <v>11.775</v>
      </c>
      <c r="IA319" s="1" t="n">
        <f aca="false">IA318+1</f>
        <v>1969</v>
      </c>
      <c r="IB319" s="113" t="s">
        <v>128</v>
      </c>
      <c r="IC319" s="109" t="n">
        <v>18.8</v>
      </c>
      <c r="ID319" s="109" t="n">
        <v>17</v>
      </c>
      <c r="IE319" s="109" t="n">
        <v>15.8</v>
      </c>
      <c r="IF319" s="109" t="n">
        <v>13.1</v>
      </c>
      <c r="IG319" s="109" t="n">
        <v>9.7</v>
      </c>
      <c r="IH319" s="109" t="n">
        <v>8.8</v>
      </c>
      <c r="II319" s="109" t="n">
        <v>7.9</v>
      </c>
      <c r="IJ319" s="109" t="n">
        <v>7.8</v>
      </c>
      <c r="IK319" s="109" t="n">
        <v>7.2</v>
      </c>
      <c r="IL319" s="109" t="n">
        <v>12</v>
      </c>
      <c r="IM319" s="109" t="n">
        <v>12.6</v>
      </c>
      <c r="IN319" s="109" t="n">
        <v>14.1</v>
      </c>
      <c r="IO319" s="110" t="n">
        <f aca="false">SUM(IC319:IN319)/12</f>
        <v>12.0666666666667</v>
      </c>
      <c r="JA319" s="1" t="n">
        <f aca="false">JA318+1</f>
        <v>1969</v>
      </c>
      <c r="JB319" s="113" t="s">
        <v>128</v>
      </c>
      <c r="JC319" s="109" t="n">
        <v>14.1</v>
      </c>
      <c r="JD319" s="109" t="n">
        <v>15.7</v>
      </c>
      <c r="JE319" s="109" t="n">
        <v>13.2</v>
      </c>
      <c r="JF319" s="109" t="n">
        <v>12</v>
      </c>
      <c r="JG319" s="109" t="n">
        <v>9.2</v>
      </c>
      <c r="JH319" s="109" t="n">
        <v>7.8</v>
      </c>
      <c r="JI319" s="109" t="n">
        <v>9</v>
      </c>
      <c r="JJ319" s="109" t="n">
        <v>8.1</v>
      </c>
      <c r="JK319" s="109" t="n">
        <v>7.8</v>
      </c>
      <c r="JL319" s="109" t="n">
        <v>9</v>
      </c>
      <c r="JM319" s="109" t="n">
        <v>10.8</v>
      </c>
      <c r="JN319" s="109" t="n">
        <v>11.9</v>
      </c>
      <c r="JO319" s="110" t="n">
        <f aca="false">SUM(JC319:JN319)/12</f>
        <v>10.7166666666667</v>
      </c>
      <c r="KA319" s="1" t="n">
        <f aca="false">KA318+1</f>
        <v>1969</v>
      </c>
      <c r="KB319" s="113" t="s">
        <v>128</v>
      </c>
      <c r="KC319" s="109" t="n">
        <v>16.4</v>
      </c>
      <c r="KD319" s="109" t="n">
        <v>15.6</v>
      </c>
      <c r="KE319" s="109" t="n">
        <v>13.2</v>
      </c>
      <c r="KF319" s="109" t="n">
        <v>10.9</v>
      </c>
      <c r="KG319" s="109" t="n">
        <v>7.3</v>
      </c>
      <c r="KH319" s="109" t="n">
        <v>6.9</v>
      </c>
      <c r="KI319" s="109" t="n">
        <v>7</v>
      </c>
      <c r="KJ319" s="109" t="n">
        <v>6.5</v>
      </c>
      <c r="KK319" s="109" t="n">
        <v>5.8</v>
      </c>
      <c r="KL319" s="109" t="n">
        <v>9.6</v>
      </c>
      <c r="KM319" s="109" t="n">
        <v>11.1</v>
      </c>
      <c r="KN319" s="109" t="n">
        <v>12.4</v>
      </c>
      <c r="KO319" s="110" t="n">
        <f aca="false">SUM(KC319:KN319)/12</f>
        <v>10.225</v>
      </c>
      <c r="LA319" s="1" t="n">
        <f aca="false">LA318+1</f>
        <v>1969</v>
      </c>
      <c r="LB319" s="113" t="s">
        <v>128</v>
      </c>
      <c r="LC319" s="109" t="n">
        <v>16</v>
      </c>
      <c r="LD319" s="109" t="n">
        <v>15.4</v>
      </c>
      <c r="LE319" s="109" t="n">
        <v>13</v>
      </c>
      <c r="LF319" s="109" t="n">
        <v>10</v>
      </c>
      <c r="LG319" s="109" t="n">
        <v>6.3</v>
      </c>
      <c r="LH319" s="109" t="n">
        <v>5.8</v>
      </c>
      <c r="LI319" s="109" t="n">
        <v>5.7</v>
      </c>
      <c r="LJ319" s="109" t="n">
        <v>4.7</v>
      </c>
      <c r="LK319" s="109" t="n">
        <v>4.9</v>
      </c>
      <c r="LL319" s="109" t="n">
        <v>8.6</v>
      </c>
      <c r="LM319" s="109" t="n">
        <v>10.8</v>
      </c>
      <c r="LN319" s="109" t="n">
        <v>11.9</v>
      </c>
      <c r="LO319" s="110" t="n">
        <f aca="false">SUM(LC319:LN319)/12</f>
        <v>9.425</v>
      </c>
      <c r="MA319" s="1" t="n">
        <f aca="false">MA318+1</f>
        <v>1969</v>
      </c>
      <c r="MB319" s="113" t="s">
        <v>128</v>
      </c>
      <c r="MC319" s="109" t="n">
        <v>14</v>
      </c>
      <c r="MD319" s="109" t="n">
        <v>15.6</v>
      </c>
      <c r="ME319" s="109" t="n">
        <v>11.5</v>
      </c>
      <c r="MF319" s="109" t="n">
        <v>9.8</v>
      </c>
      <c r="MG319" s="109" t="n">
        <v>6.3</v>
      </c>
      <c r="MH319" s="109" t="n">
        <v>5.5</v>
      </c>
      <c r="MI319" s="109" t="n">
        <v>6</v>
      </c>
      <c r="MJ319" s="109" t="n">
        <v>5.8</v>
      </c>
      <c r="MK319" s="109" t="n">
        <v>6.3</v>
      </c>
      <c r="ML319" s="109" t="n">
        <v>7.1</v>
      </c>
      <c r="MM319" s="109" t="n">
        <v>10.2</v>
      </c>
      <c r="MN319" s="109" t="n">
        <v>11.1</v>
      </c>
      <c r="MO319" s="110" t="n">
        <f aca="false">SUM(MC319:MN319)/12</f>
        <v>9.1</v>
      </c>
      <c r="NA319" s="1" t="n">
        <f aca="false">NA318+1</f>
        <v>1969</v>
      </c>
      <c r="NB319" s="113" t="s">
        <v>128</v>
      </c>
      <c r="NC319" s="109" t="n">
        <v>18.8</v>
      </c>
      <c r="ND319" s="109" t="n">
        <v>17.5</v>
      </c>
      <c r="NE319" s="109" t="n">
        <v>14.7</v>
      </c>
      <c r="NF319" s="109" t="n">
        <v>10.2</v>
      </c>
      <c r="NG319" s="109" t="n">
        <v>7.9</v>
      </c>
      <c r="NH319" s="109" t="n">
        <v>5.4</v>
      </c>
      <c r="NI319" s="109" t="n">
        <v>4.3</v>
      </c>
      <c r="NJ319" s="109" t="n">
        <v>4.5</v>
      </c>
      <c r="NK319" s="109" t="n">
        <v>5.6</v>
      </c>
      <c r="NL319" s="109" t="n">
        <v>12.2</v>
      </c>
      <c r="NM319" s="109" t="n">
        <v>13.4</v>
      </c>
      <c r="NN319" s="109" t="n">
        <v>14.8</v>
      </c>
      <c r="NO319" s="110" t="n">
        <f aca="false">SUM(NC319:NN319)/12</f>
        <v>10.775</v>
      </c>
      <c r="ON319" s="39" t="n">
        <f aca="false">(FO319+GO319+MO319)/3</f>
        <v>8.25833333333333</v>
      </c>
      <c r="OO319" s="40" t="n">
        <f aca="false">(AO319+BO319+EO319+HO319+JO319)/5</f>
        <v>11.1083333333333</v>
      </c>
      <c r="OP319" s="41" t="n">
        <f aca="false">(FO319+GO319+MO319+AO319+BO319+EO319+HO319+JO319)/8</f>
        <v>10.0395833333333</v>
      </c>
      <c r="PA319" s="114"/>
      <c r="PB319" s="115"/>
      <c r="PN319" s="28" t="n">
        <f aca="false">MAX(FC319:FN319,GC319:GN319,MC319:MN319)</f>
        <v>15.6</v>
      </c>
      <c r="PO319" s="29" t="n">
        <f aca="false">MIN(FC319:FN319,GC319:GN319,MC319:MN319)</f>
        <v>4</v>
      </c>
      <c r="PP319" s="30" t="n">
        <f aca="false">MAX(AC319:AN319,BC319:BN319,EC319:EN319,HC319:HN319,JC319:JN319)</f>
        <v>21.8</v>
      </c>
      <c r="PQ319" s="31" t="n">
        <f aca="false">MIN(AC319:AN319,BC319:BN319,EC319:EN319,HC319:HN319,JC319:JN319)</f>
        <v>3.7</v>
      </c>
      <c r="QU319" s="116" t="n">
        <f aca="false">AVERAGE(AH319,AI319,AJ319,BH319,BI319,BJ319,CH319,CI319,CJ319,DH319,DI319,DJ319,EH319,EI319,EJ319,FH319,FI319,FJ319,GH319,GI319,GJ319,HH319,HI319,HJ319,IH319,II319,IJ319,JH319,JI319,JJ319,KH319,KI319,KJ319,LH319,LI319,LJ319,MH319,MI319,MJ319,NH319,NI319,NJ319)</f>
        <v>6.44047619047619</v>
      </c>
      <c r="QV319" s="117" t="n">
        <f aca="false">AVERAGE(AC319,AD319,AN319,BC319,BD319,BN319,CC319,CD319,CN319,DC319,DD319,DN319,EC319,ED319,EN319,FC319,FD319,FN319,GC319,GD319,GN319,HC319,HD319,HN319,IC319,ID319,IN319,JC319,JD319,JN319,KC319,KD319,KN319,LC319,LD319,LN319,MC319,MD319,MN319,NC319,ND319,NN319,)</f>
        <v>14.4139534883721</v>
      </c>
      <c r="QW319" s="116" t="n">
        <f aca="false">AVERAGE(QU309:QU319)</f>
        <v>6.37352092352092</v>
      </c>
      <c r="QX319" s="118" t="n">
        <f aca="false">AVERAGE(QV309:QV319)</f>
        <v>14.3649048625793</v>
      </c>
    </row>
    <row r="320" customFormat="false" ht="12.9" hidden="false" customHeight="false" outlineLevel="0" collapsed="false">
      <c r="A320" s="101" t="n">
        <f aca="false">A315+5</f>
        <v>1970</v>
      </c>
      <c r="B320" s="102" t="n">
        <f aca="false">AVERAGE(AO320,BO320,CO320,DO320,EO320,FO320,GO320,HO320,IO320,JO320,KO320,LO320,MO320,NO320)</f>
        <v>10.0054563492064</v>
      </c>
      <c r="C320" s="103" t="n">
        <f aca="false">AVERAGE(B316:B320)</f>
        <v>10.3585119047619</v>
      </c>
      <c r="D320" s="104" t="n">
        <f aca="false">AVERAGE(B311:B320)</f>
        <v>10.4504365079365</v>
      </c>
      <c r="E320" s="102" t="n">
        <f aca="false">AVERAGE(B301:B320)</f>
        <v>10.3000396825397</v>
      </c>
      <c r="F320" s="105" t="n">
        <f aca="false">AVERAGE(B271:B320)</f>
        <v>10.2727377899878</v>
      </c>
      <c r="G320" s="3" t="n">
        <f aca="false">MAX(AC320:AN320,BC320:BN320,CC320:CN320,DC320:DN320,EC320:EN320,FC320:FN320,GC320:GN320,HC320:HN320,IC320:IN320,JC320:JN320,KC320:KN320,LC320:LN320,MC320:MN320,NC320:NN320)</f>
        <v>21.2</v>
      </c>
      <c r="H320" s="106" t="n">
        <f aca="false">MEDIAN(AC320:AN320,BC320:BN320,CC320:CN320,DC320:DN320,EC320:EN320,FC320:FN320,GC320:GN320,HC320:HN320,IC320:IN320,JC320:JN320,KC320:KN320,LC320:LN320,MC320:MN320,NC320:NN320)</f>
        <v>9.8</v>
      </c>
      <c r="I320" s="5" t="n">
        <f aca="false">MIN(AC320:AN320,BC320:BN320,CC320:CN320,DC320:DN320,EC320:EN320,FC320:FN320,GC320:GN320,HC320:HN320,IC320:IN320,JC320:JN320,KC320:KN320,LC320:LN320,MC320:MN320,NC320:NN320)</f>
        <v>1.9</v>
      </c>
      <c r="J320" s="107" t="n">
        <f aca="false">(G320+I320)/2</f>
        <v>11.55</v>
      </c>
      <c r="AA320" s="1" t="n">
        <f aca="false">AA319+1</f>
        <v>52</v>
      </c>
      <c r="AB320" s="108" t="n">
        <v>1970</v>
      </c>
      <c r="AC320" s="109" t="n">
        <v>15.3</v>
      </c>
      <c r="AD320" s="109" t="n">
        <v>17.4</v>
      </c>
      <c r="AE320" s="109" t="n">
        <v>14.9</v>
      </c>
      <c r="AF320" s="109" t="n">
        <v>14.3</v>
      </c>
      <c r="AG320" s="109" t="n">
        <v>10.5</v>
      </c>
      <c r="AH320" s="109" t="n">
        <v>10.1</v>
      </c>
      <c r="AI320" s="109" t="n">
        <v>8.2</v>
      </c>
      <c r="AJ320" s="109" t="n">
        <v>7.3</v>
      </c>
      <c r="AK320" s="109" t="n">
        <v>9.1</v>
      </c>
      <c r="AL320" s="109" t="n">
        <v>10.9</v>
      </c>
      <c r="AM320" s="109" t="n">
        <v>13.8</v>
      </c>
      <c r="AN320" s="109" t="n">
        <v>15.2</v>
      </c>
      <c r="AO320" s="110" t="n">
        <f aca="false">SUM(AC320:AN320)/12</f>
        <v>12.25</v>
      </c>
      <c r="AQ320" s="112"/>
      <c r="AR320" s="109"/>
      <c r="AS320" s="109"/>
      <c r="AT320" s="109"/>
      <c r="AU320" s="109"/>
      <c r="AV320" s="109"/>
      <c r="AW320" s="109"/>
      <c r="AX320" s="109"/>
      <c r="AY320" s="109"/>
      <c r="AZ320" s="109"/>
      <c r="BA320" s="1" t="n">
        <f aca="false">BA319+1</f>
        <v>1970</v>
      </c>
      <c r="BB320" s="113" t="s">
        <v>129</v>
      </c>
      <c r="BC320" s="109" t="n">
        <v>12.6</v>
      </c>
      <c r="BD320" s="109" t="n">
        <v>12.8</v>
      </c>
      <c r="BE320" s="109" t="n">
        <v>9.7</v>
      </c>
      <c r="BF320" s="109" t="n">
        <v>9.6</v>
      </c>
      <c r="BG320" s="109" t="n">
        <v>6.2</v>
      </c>
      <c r="BH320" s="109" t="n">
        <v>6</v>
      </c>
      <c r="BI320" s="109" t="n">
        <v>3.9</v>
      </c>
      <c r="BJ320" s="109" t="n">
        <v>3.3</v>
      </c>
      <c r="BK320" s="109" t="n">
        <v>5</v>
      </c>
      <c r="BL320" s="109" t="n">
        <v>5.9</v>
      </c>
      <c r="BM320" s="109" t="n">
        <v>9.7</v>
      </c>
      <c r="BN320" s="109" t="n">
        <v>10.9</v>
      </c>
      <c r="BO320" s="110" t="n">
        <f aca="false">SUM(BC320:BN320)/12</f>
        <v>7.96666666666667</v>
      </c>
      <c r="CA320" s="1" t="n">
        <f aca="false">CA319+1</f>
        <v>1970</v>
      </c>
      <c r="CB320" s="111" t="n">
        <v>1970</v>
      </c>
      <c r="CC320" s="109" t="n">
        <v>14.1</v>
      </c>
      <c r="CD320" s="109" t="n">
        <v>15.2</v>
      </c>
      <c r="CE320" s="109" t="n">
        <v>14.6</v>
      </c>
      <c r="CF320" s="109" t="n">
        <v>13.5</v>
      </c>
      <c r="CG320" s="109" t="n">
        <v>11.2</v>
      </c>
      <c r="CH320" s="109" t="n">
        <v>10.6</v>
      </c>
      <c r="CI320" s="109" t="n">
        <v>9.3</v>
      </c>
      <c r="CJ320" s="109" t="n">
        <v>8.1</v>
      </c>
      <c r="CK320" s="109" t="n">
        <v>8.7</v>
      </c>
      <c r="CL320" s="109" t="n">
        <v>10.4</v>
      </c>
      <c r="CM320" s="109" t="n">
        <v>12.4</v>
      </c>
      <c r="CN320" s="109" t="n">
        <v>13.7</v>
      </c>
      <c r="CO320" s="110" t="n">
        <f aca="false">SUM(CC320:CN320)/12</f>
        <v>11.8166666666667</v>
      </c>
      <c r="DA320" s="1" t="n">
        <f aca="false">DA319+1</f>
        <v>1970</v>
      </c>
      <c r="DB320" s="113" t="s">
        <v>129</v>
      </c>
      <c r="DC320" s="120" t="n">
        <f aca="false">(DC317+DC318+DC319+DC321+DC322+DC323)/6</f>
        <v>14.1166666666667</v>
      </c>
      <c r="DD320" s="109" t="n">
        <v>12.5</v>
      </c>
      <c r="DE320" s="109" t="n">
        <v>10.2</v>
      </c>
      <c r="DF320" s="109" t="n">
        <v>9.8</v>
      </c>
      <c r="DG320" s="109" t="n">
        <v>6.4</v>
      </c>
      <c r="DH320" s="109" t="n">
        <v>5.4</v>
      </c>
      <c r="DI320" s="109" t="n">
        <v>4.7</v>
      </c>
      <c r="DJ320" s="109" t="n">
        <v>3.8</v>
      </c>
      <c r="DK320" s="109" t="n">
        <v>5</v>
      </c>
      <c r="DL320" s="109" t="n">
        <v>6.7</v>
      </c>
      <c r="DM320" s="109" t="n">
        <v>9.8</v>
      </c>
      <c r="DN320" s="109" t="n">
        <v>11.5</v>
      </c>
      <c r="DO320" s="110" t="n">
        <f aca="false">SUM(DC320:DN320)/12</f>
        <v>8.32638888888889</v>
      </c>
      <c r="EA320" s="1" t="n">
        <f aca="false">EA319+1</f>
        <v>1970</v>
      </c>
      <c r="EB320" s="113" t="s">
        <v>129</v>
      </c>
      <c r="EC320" s="109" t="n">
        <v>19.1</v>
      </c>
      <c r="ED320" s="109" t="n">
        <v>21.2</v>
      </c>
      <c r="EE320" s="109" t="n">
        <v>16.1</v>
      </c>
      <c r="EF320" s="109" t="n">
        <v>13.1</v>
      </c>
      <c r="EG320" s="109" t="n">
        <v>8.3</v>
      </c>
      <c r="EH320" s="109" t="n">
        <v>5.4</v>
      </c>
      <c r="EI320" s="109" t="n">
        <v>1.9</v>
      </c>
      <c r="EJ320" s="109" t="n">
        <v>4</v>
      </c>
      <c r="EK320" s="109" t="n">
        <v>7.2</v>
      </c>
      <c r="EL320" s="109" t="n">
        <v>12.7</v>
      </c>
      <c r="EM320" s="109" t="n">
        <v>15.8</v>
      </c>
      <c r="EN320" s="109" t="n">
        <v>18.7</v>
      </c>
      <c r="EO320" s="110" t="n">
        <f aca="false">SUM(EC320:EN320)/12</f>
        <v>11.9583333333333</v>
      </c>
      <c r="FA320" s="1" t="n">
        <f aca="false">FA319+1</f>
        <v>1970</v>
      </c>
      <c r="FB320" s="113" t="s">
        <v>129</v>
      </c>
      <c r="FC320" s="109" t="n">
        <v>11.5</v>
      </c>
      <c r="FD320" s="109" t="n">
        <v>11.6</v>
      </c>
      <c r="FE320" s="109" t="n">
        <v>9.7</v>
      </c>
      <c r="FF320" s="109" t="n">
        <v>9.9</v>
      </c>
      <c r="FG320" s="109" t="n">
        <v>6.5</v>
      </c>
      <c r="FH320" s="109" t="n">
        <v>6.3</v>
      </c>
      <c r="FI320" s="109" t="n">
        <v>4.6</v>
      </c>
      <c r="FJ320" s="109" t="n">
        <v>4.5</v>
      </c>
      <c r="FK320" s="109" t="n">
        <v>4.9</v>
      </c>
      <c r="FL320" s="109" t="n">
        <v>5.6</v>
      </c>
      <c r="FM320" s="109" t="n">
        <v>7.9</v>
      </c>
      <c r="FN320" s="109" t="n">
        <v>9.7</v>
      </c>
      <c r="FO320" s="110" t="n">
        <f aca="false">SUM(FC320:FN320)/12</f>
        <v>7.725</v>
      </c>
      <c r="GA320" s="1" t="n">
        <f aca="false">GA319+1</f>
        <v>1970</v>
      </c>
      <c r="GB320" s="113" t="s">
        <v>129</v>
      </c>
      <c r="GC320" s="109" t="n">
        <v>10.8</v>
      </c>
      <c r="GD320" s="109" t="n">
        <v>10.2</v>
      </c>
      <c r="GE320" s="109" t="n">
        <v>9.7</v>
      </c>
      <c r="GF320" s="109" t="n">
        <v>9.7</v>
      </c>
      <c r="GG320" s="109" t="n">
        <v>6.8</v>
      </c>
      <c r="GH320" s="109" t="n">
        <v>5.5</v>
      </c>
      <c r="GI320" s="109" t="n">
        <v>5.9</v>
      </c>
      <c r="GJ320" s="109" t="n">
        <v>4.6</v>
      </c>
      <c r="GK320" s="109" t="n">
        <v>5.5</v>
      </c>
      <c r="GL320" s="109" t="n">
        <v>5.8</v>
      </c>
      <c r="GM320" s="109" t="n">
        <v>8.1</v>
      </c>
      <c r="GN320" s="109" t="n">
        <v>9.8</v>
      </c>
      <c r="GO320" s="110" t="n">
        <f aca="false">SUM(GC320:GN320)/12</f>
        <v>7.7</v>
      </c>
      <c r="HA320" s="1" t="n">
        <f aca="false">HA319+1</f>
        <v>1970</v>
      </c>
      <c r="HB320" s="113" t="s">
        <v>129</v>
      </c>
      <c r="HC320" s="109" t="n">
        <v>13.9</v>
      </c>
      <c r="HD320" s="109" t="n">
        <v>15.7</v>
      </c>
      <c r="HE320" s="109" t="n">
        <v>14</v>
      </c>
      <c r="HF320" s="109" t="n">
        <v>12.6</v>
      </c>
      <c r="HG320" s="109" t="n">
        <v>10.5</v>
      </c>
      <c r="HH320" s="109" t="n">
        <v>9.9</v>
      </c>
      <c r="HI320" s="109" t="n">
        <v>8.5</v>
      </c>
      <c r="HJ320" s="109" t="n">
        <v>8.1</v>
      </c>
      <c r="HK320" s="109" t="n">
        <v>8.7</v>
      </c>
      <c r="HL320" s="109" t="n">
        <v>9.9</v>
      </c>
      <c r="HM320" s="109" t="n">
        <v>12.4</v>
      </c>
      <c r="HN320" s="109" t="n">
        <v>14.3</v>
      </c>
      <c r="HO320" s="110" t="n">
        <f aca="false">SUM(HC320:HN320)/12</f>
        <v>11.5416666666667</v>
      </c>
      <c r="IA320" s="1" t="n">
        <f aca="false">IA319+1</f>
        <v>1970</v>
      </c>
      <c r="IB320" s="113" t="s">
        <v>129</v>
      </c>
      <c r="IC320" s="109" t="n">
        <v>13.7</v>
      </c>
      <c r="ID320" s="109" t="n">
        <v>17.5</v>
      </c>
      <c r="IE320" s="109" t="n">
        <v>14.4</v>
      </c>
      <c r="IF320" s="109" t="n">
        <v>14.5</v>
      </c>
      <c r="IG320" s="119"/>
      <c r="IH320" s="109" t="n">
        <v>9.8</v>
      </c>
      <c r="II320" s="109" t="n">
        <v>8</v>
      </c>
      <c r="IJ320" s="109" t="n">
        <v>7</v>
      </c>
      <c r="IK320" s="109" t="n">
        <v>9.1</v>
      </c>
      <c r="IL320" s="109" t="n">
        <v>10.9</v>
      </c>
      <c r="IM320" s="109" t="n">
        <v>14.4</v>
      </c>
      <c r="IN320" s="109" t="n">
        <v>15.2</v>
      </c>
      <c r="IO320" s="110" t="n">
        <f aca="false">SUM(IC320:IN320)/12</f>
        <v>11.2083333333333</v>
      </c>
      <c r="JA320" s="1" t="n">
        <f aca="false">JA319+1</f>
        <v>1970</v>
      </c>
      <c r="JB320" s="113" t="s">
        <v>129</v>
      </c>
      <c r="JC320" s="109" t="n">
        <v>13</v>
      </c>
      <c r="JD320" s="109" t="n">
        <v>12.8</v>
      </c>
      <c r="JE320" s="109" t="n">
        <v>12.2</v>
      </c>
      <c r="JF320" s="109" t="n">
        <v>12.9</v>
      </c>
      <c r="JG320" s="109" t="n">
        <v>9.4</v>
      </c>
      <c r="JH320" s="109" t="n">
        <v>8</v>
      </c>
      <c r="JI320" s="109" t="n">
        <v>9.7</v>
      </c>
      <c r="JJ320" s="109" t="n">
        <v>7.8</v>
      </c>
      <c r="JK320" s="109" t="n">
        <v>7.9</v>
      </c>
      <c r="JL320" s="109" t="n">
        <v>9.3</v>
      </c>
      <c r="JM320" s="109" t="n">
        <v>11.6</v>
      </c>
      <c r="JN320" s="109" t="n">
        <v>12.6</v>
      </c>
      <c r="JO320" s="110" t="n">
        <f aca="false">SUM(JC320:JN320)/12</f>
        <v>10.6</v>
      </c>
      <c r="KA320" s="1" t="n">
        <f aca="false">KA319+1</f>
        <v>1970</v>
      </c>
      <c r="KB320" s="113" t="s">
        <v>129</v>
      </c>
      <c r="KC320" s="109" t="n">
        <v>13.8</v>
      </c>
      <c r="KD320" s="109" t="n">
        <v>14.9</v>
      </c>
      <c r="KE320" s="109" t="n">
        <v>12.1</v>
      </c>
      <c r="KF320" s="109" t="n">
        <v>12.3</v>
      </c>
      <c r="KG320" s="109" t="n">
        <v>8.6</v>
      </c>
      <c r="KH320" s="109" t="n">
        <v>8.6</v>
      </c>
      <c r="KI320" s="109" t="n">
        <v>6.3</v>
      </c>
      <c r="KJ320" s="109" t="n">
        <v>5.3</v>
      </c>
      <c r="KK320" s="109" t="n">
        <v>6.9</v>
      </c>
      <c r="KL320" s="109" t="n">
        <v>8.4</v>
      </c>
      <c r="KM320" s="109" t="n">
        <v>11.8</v>
      </c>
      <c r="KN320" s="109" t="n">
        <v>13.1</v>
      </c>
      <c r="KO320" s="110" t="n">
        <f aca="false">SUM(KC320:KN320)/12</f>
        <v>10.175</v>
      </c>
      <c r="LA320" s="1" t="n">
        <f aca="false">LA319+1</f>
        <v>1970</v>
      </c>
      <c r="LB320" s="113" t="s">
        <v>129</v>
      </c>
      <c r="LC320" s="109" t="n">
        <v>13.2</v>
      </c>
      <c r="LD320" s="109" t="n">
        <v>14.1</v>
      </c>
      <c r="LE320" s="109" t="n">
        <v>11.9</v>
      </c>
      <c r="LF320" s="109" t="n">
        <v>11.4</v>
      </c>
      <c r="LG320" s="109" t="n">
        <v>6.8</v>
      </c>
      <c r="LH320" s="109" t="n">
        <v>7</v>
      </c>
      <c r="LI320" s="109" t="n">
        <v>5.5</v>
      </c>
      <c r="LJ320" s="109" t="n">
        <v>4.8</v>
      </c>
      <c r="LK320" s="109" t="n">
        <v>6.3</v>
      </c>
      <c r="LL320" s="109" t="n">
        <v>7.6</v>
      </c>
      <c r="LM320" s="109" t="n">
        <v>10.7</v>
      </c>
      <c r="LN320" s="109" t="n">
        <v>12.6</v>
      </c>
      <c r="LO320" s="110" t="n">
        <f aca="false">SUM(LC320:LN320)/12</f>
        <v>9.325</v>
      </c>
      <c r="MA320" s="1" t="n">
        <f aca="false">MA319+1</f>
        <v>1970</v>
      </c>
      <c r="MB320" s="113" t="s">
        <v>129</v>
      </c>
      <c r="MC320" s="109" t="n">
        <v>12.8</v>
      </c>
      <c r="MD320" s="109" t="n">
        <v>12.9</v>
      </c>
      <c r="ME320" s="109" t="n">
        <v>11.3</v>
      </c>
      <c r="MF320" s="109" t="n">
        <v>11</v>
      </c>
      <c r="MG320" s="109" t="n">
        <v>7.7</v>
      </c>
      <c r="MH320" s="109" t="n">
        <v>7.6</v>
      </c>
      <c r="MI320" s="109" t="n">
        <v>7</v>
      </c>
      <c r="MJ320" s="109" t="n">
        <v>5.5</v>
      </c>
      <c r="MK320" s="109" t="n">
        <v>5.8</v>
      </c>
      <c r="ML320" s="109" t="n">
        <v>7.5</v>
      </c>
      <c r="MM320" s="109" t="n">
        <v>9.4</v>
      </c>
      <c r="MN320" s="109" t="n">
        <v>11.6</v>
      </c>
      <c r="MO320" s="110" t="n">
        <f aca="false">SUM(MC320:MN320)/12</f>
        <v>9.175</v>
      </c>
      <c r="NA320" s="1" t="n">
        <f aca="false">NA319+1</f>
        <v>1970</v>
      </c>
      <c r="NB320" s="113" t="s">
        <v>129</v>
      </c>
      <c r="NC320" s="109" t="n">
        <v>16</v>
      </c>
      <c r="ND320" s="109" t="n">
        <v>19.5</v>
      </c>
      <c r="NE320" s="109" t="n">
        <v>13.3</v>
      </c>
      <c r="NF320" s="109" t="n">
        <v>10</v>
      </c>
      <c r="NG320" s="109" t="n">
        <v>6.7</v>
      </c>
      <c r="NH320" s="109" t="n">
        <v>5.3</v>
      </c>
      <c r="NI320" s="109" t="n">
        <v>2</v>
      </c>
      <c r="NJ320" s="109" t="n">
        <v>3.2</v>
      </c>
      <c r="NK320" s="109" t="n">
        <v>7.5</v>
      </c>
      <c r="NL320" s="109" t="n">
        <v>10.8</v>
      </c>
      <c r="NM320" s="109" t="n">
        <v>13.2</v>
      </c>
      <c r="NN320" s="109" t="n">
        <v>16.2</v>
      </c>
      <c r="NO320" s="110" t="n">
        <f aca="false">SUM(NC320:NN320)/12</f>
        <v>10.3083333333333</v>
      </c>
      <c r="ON320" s="39" t="n">
        <f aca="false">(FO320+GO320+MO320)/3</f>
        <v>8.2</v>
      </c>
      <c r="OO320" s="40" t="n">
        <f aca="false">(AO320+BO320+EO320+HO320+JO320)/5</f>
        <v>10.8633333333333</v>
      </c>
      <c r="OP320" s="41" t="n">
        <f aca="false">(FO320+GO320+MO320+AO320+BO320+EO320+HO320+JO320)/8</f>
        <v>9.86458333333333</v>
      </c>
      <c r="PA320" s="114"/>
      <c r="PB320" s="115"/>
      <c r="PN320" s="28" t="n">
        <f aca="false">MAX(FC320:FN320,GC320:GN320,MC320:MN320)</f>
        <v>12.9</v>
      </c>
      <c r="PO320" s="29" t="n">
        <f aca="false">MIN(FC320:FN320,GC320:GN320,MC320:MN320)</f>
        <v>4.5</v>
      </c>
      <c r="PP320" s="30" t="n">
        <f aca="false">MAX(AC320:AN320,BC320:BN320,EC320:EN320,HC320:HN320,JC320:JN320)</f>
        <v>21.2</v>
      </c>
      <c r="PQ320" s="31" t="n">
        <f aca="false">MIN(AC320:AN320,BC320:BN320,EC320:EN320,HC320:HN320,JC320:JN320)</f>
        <v>1.9</v>
      </c>
      <c r="QU320" s="116" t="n">
        <f aca="false">AVERAGE(AH320,AI320,AJ320,BH320,BI320,BJ320,CH320,CI320,CJ320,DH320,DI320,DJ320,EH320,EI320,EJ320,FH320,FI320,FJ320,GH320,GI320,GJ320,HH320,HI320,HJ320,IH320,II320,IJ320,JH320,JI320,JJ320,KH320,KI320,KJ320,LH320,LI320,LJ320,MH320,MI320,MJ320,NH320,NI320,NJ320)</f>
        <v>6.38809523809524</v>
      </c>
      <c r="QV320" s="117" t="n">
        <f aca="false">AVERAGE(AC320,AD320,AN320,BC320,BD320,BN320,CC320,CD320,CN320,DC320,DD320,DN320,EC320,ED320,EN320,FC320,FD320,FN320,GC320,GD320,GN320,HC320,HD320,HN320,IC320,ID320,IN320,JC320,JD320,JN320,KC320,KD320,KN320,LC320,LD320,LN320,MC320,MD320,MN320,NC320,ND320,NN320,)</f>
        <v>13.6585271317829</v>
      </c>
      <c r="QW320" s="116" t="n">
        <f aca="false">AVERAGE(QU310:QU320)</f>
        <v>6.37204184704185</v>
      </c>
      <c r="QX320" s="118" t="n">
        <f aca="false">AVERAGE(QV310:QV320)</f>
        <v>14.3362226920366</v>
      </c>
    </row>
    <row r="321" customFormat="false" ht="12.9" hidden="false" customHeight="false" outlineLevel="0" collapsed="false">
      <c r="A321" s="101"/>
      <c r="B321" s="102" t="n">
        <f aca="false">AVERAGE(AO321,BO321,CO321,DO321,EO321,FO321,GO321,HO321,IO321,JO321,KO321,LO321,MO321,NO321)</f>
        <v>10.7136904761905</v>
      </c>
      <c r="C321" s="103" t="n">
        <f aca="false">AVERAGE(B317:B321)</f>
        <v>10.4369642857143</v>
      </c>
      <c r="D321" s="104" t="n">
        <f aca="false">AVERAGE(B312:B321)</f>
        <v>10.439126984127</v>
      </c>
      <c r="E321" s="102" t="n">
        <f aca="false">AVERAGE(B302:B321)</f>
        <v>10.298373015873</v>
      </c>
      <c r="F321" s="105" t="n">
        <f aca="false">AVERAGE(B272:B321)</f>
        <v>10.270626984127</v>
      </c>
      <c r="G321" s="3" t="n">
        <f aca="false">MAX(AC321:AN321,BC321:BN321,CC321:CN321,DC321:DN321,EC321:EN321,FC321:FN321,GC321:GN321,HC321:HN321,IC321:IN321,JC321:JN321,KC321:KN321,LC321:LN321,MC321:MN321,NC321:NN321)</f>
        <v>20.6</v>
      </c>
      <c r="H321" s="106" t="n">
        <f aca="false">MEDIAN(AC321:AN321,BC321:BN321,CC321:CN321,DC321:DN321,EC321:EN321,FC321:FN321,GC321:GN321,HC321:HN321,IC321:IN321,JC321:JN321,KC321:KN321,LC321:LN321,MC321:MN321,NC321:NN321)</f>
        <v>10.2</v>
      </c>
      <c r="I321" s="5" t="n">
        <f aca="false">MIN(AC321:AN321,BC321:BN321,CC321:CN321,DC321:DN321,EC321:EN321,FC321:FN321,GC321:GN321,HC321:HN321,IC321:IN321,JC321:JN321,KC321:KN321,LC321:LN321,MC321:MN321,NC321:NN321)</f>
        <v>2.7</v>
      </c>
      <c r="J321" s="107" t="n">
        <f aca="false">(G321+I321)/2</f>
        <v>11.65</v>
      </c>
      <c r="AA321" s="1" t="n">
        <f aca="false">AA320+1</f>
        <v>53</v>
      </c>
      <c r="AB321" s="108" t="n">
        <v>1971</v>
      </c>
      <c r="AC321" s="109" t="n">
        <v>16.4</v>
      </c>
      <c r="AD321" s="109" t="n">
        <v>18.9</v>
      </c>
      <c r="AE321" s="109" t="n">
        <v>18.8</v>
      </c>
      <c r="AF321" s="109" t="n">
        <v>15.7</v>
      </c>
      <c r="AG321" s="109" t="n">
        <v>10.7</v>
      </c>
      <c r="AH321" s="109" t="n">
        <v>9.3</v>
      </c>
      <c r="AI321" s="109" t="n">
        <v>7.9</v>
      </c>
      <c r="AJ321" s="109" t="n">
        <v>8.1</v>
      </c>
      <c r="AK321" s="109" t="n">
        <v>9.6</v>
      </c>
      <c r="AL321" s="109" t="n">
        <v>10.7</v>
      </c>
      <c r="AM321" s="109" t="n">
        <v>12.7</v>
      </c>
      <c r="AN321" s="109" t="n">
        <v>14.8</v>
      </c>
      <c r="AO321" s="110" t="n">
        <f aca="false">SUM(AC321:AN321)/12</f>
        <v>12.8</v>
      </c>
      <c r="AQ321" s="112"/>
      <c r="AR321" s="109"/>
      <c r="AS321" s="109"/>
      <c r="AT321" s="109"/>
      <c r="AU321" s="109"/>
      <c r="AV321" s="109"/>
      <c r="AW321" s="109"/>
      <c r="AX321" s="109"/>
      <c r="AY321" s="109"/>
      <c r="AZ321" s="109"/>
      <c r="BA321" s="1" t="n">
        <f aca="false">BA320+1</f>
        <v>1971</v>
      </c>
      <c r="BB321" s="113" t="s">
        <v>130</v>
      </c>
      <c r="BC321" s="109" t="n">
        <v>12.8</v>
      </c>
      <c r="BD321" s="109" t="n">
        <v>15</v>
      </c>
      <c r="BE321" s="109" t="n">
        <v>15.4</v>
      </c>
      <c r="BF321" s="109" t="n">
        <v>12</v>
      </c>
      <c r="BG321" s="109" t="n">
        <v>7</v>
      </c>
      <c r="BH321" s="109" t="n">
        <v>5.5</v>
      </c>
      <c r="BI321" s="109" t="n">
        <v>3.7</v>
      </c>
      <c r="BJ321" s="109" t="n">
        <v>4.4</v>
      </c>
      <c r="BK321" s="109" t="n">
        <v>5.5</v>
      </c>
      <c r="BL321" s="109" t="n">
        <v>6.4</v>
      </c>
      <c r="BM321" s="109" t="n">
        <v>9.4</v>
      </c>
      <c r="BN321" s="109" t="n">
        <v>10.6</v>
      </c>
      <c r="BO321" s="110" t="n">
        <f aca="false">SUM(BC321:BN321)/12</f>
        <v>8.975</v>
      </c>
      <c r="CA321" s="1" t="n">
        <f aca="false">CA320+1</f>
        <v>1971</v>
      </c>
      <c r="CB321" s="111" t="n">
        <v>1971</v>
      </c>
      <c r="CC321" s="109" t="n">
        <v>14.7</v>
      </c>
      <c r="CD321" s="109" t="n">
        <v>15.5</v>
      </c>
      <c r="CE321" s="109" t="n">
        <v>16.5</v>
      </c>
      <c r="CF321" s="109" t="n">
        <v>14</v>
      </c>
      <c r="CG321" s="109" t="n">
        <v>11.2</v>
      </c>
      <c r="CH321" s="109" t="n">
        <v>9.6</v>
      </c>
      <c r="CI321" s="109" t="n">
        <v>9.1</v>
      </c>
      <c r="CJ321" s="109" t="n">
        <v>8.4</v>
      </c>
      <c r="CK321" s="109" t="n">
        <v>9.3</v>
      </c>
      <c r="CL321" s="109" t="n">
        <v>9.5</v>
      </c>
      <c r="CM321" s="109" t="n">
        <v>11.2</v>
      </c>
      <c r="CN321" s="109" t="n">
        <v>12.8</v>
      </c>
      <c r="CO321" s="110" t="n">
        <f aca="false">SUM(CC321:CN321)/12</f>
        <v>11.8166666666667</v>
      </c>
      <c r="DA321" s="1" t="n">
        <f aca="false">DA320+1</f>
        <v>1971</v>
      </c>
      <c r="DB321" s="113" t="s">
        <v>130</v>
      </c>
      <c r="DC321" s="109" t="n">
        <v>12.8</v>
      </c>
      <c r="DD321" s="109" t="n">
        <v>14.9</v>
      </c>
      <c r="DE321" s="109" t="n">
        <v>15</v>
      </c>
      <c r="DF321" s="109" t="n">
        <v>12</v>
      </c>
      <c r="DG321" s="109" t="n">
        <v>7.6</v>
      </c>
      <c r="DH321" s="109" t="n">
        <v>5.5</v>
      </c>
      <c r="DI321" s="109" t="n">
        <v>3.9</v>
      </c>
      <c r="DJ321" s="109" t="n">
        <v>4.4</v>
      </c>
      <c r="DK321" s="109" t="n">
        <v>5.3</v>
      </c>
      <c r="DL321" s="109" t="n">
        <v>6.8</v>
      </c>
      <c r="DM321" s="109" t="n">
        <v>9.2</v>
      </c>
      <c r="DN321" s="109" t="n">
        <v>11.5</v>
      </c>
      <c r="DO321" s="110" t="n">
        <f aca="false">SUM(DC321:DN321)/12</f>
        <v>9.075</v>
      </c>
      <c r="EA321" s="1" t="n">
        <f aca="false">EA320+1</f>
        <v>1971</v>
      </c>
      <c r="EB321" s="113" t="s">
        <v>130</v>
      </c>
      <c r="EC321" s="109" t="n">
        <v>20.4</v>
      </c>
      <c r="ED321" s="109" t="n">
        <v>20.5</v>
      </c>
      <c r="EE321" s="109" t="n">
        <v>20.6</v>
      </c>
      <c r="EF321" s="109" t="n">
        <v>15.3</v>
      </c>
      <c r="EG321" s="109" t="n">
        <v>7.2</v>
      </c>
      <c r="EH321" s="109" t="n">
        <v>3.9</v>
      </c>
      <c r="EI321" s="109" t="n">
        <v>2.7</v>
      </c>
      <c r="EJ321" s="109" t="n">
        <v>6</v>
      </c>
      <c r="EK321" s="109" t="n">
        <v>9.1</v>
      </c>
      <c r="EL321" s="109" t="n">
        <v>12.6</v>
      </c>
      <c r="EM321" s="109" t="n">
        <v>15.5</v>
      </c>
      <c r="EN321" s="109" t="n">
        <v>18</v>
      </c>
      <c r="EO321" s="110" t="n">
        <f aca="false">SUM(EC321:EN321)/12</f>
        <v>12.65</v>
      </c>
      <c r="FA321" s="1" t="n">
        <f aca="false">FA320+1</f>
        <v>1971</v>
      </c>
      <c r="FB321" s="113" t="s">
        <v>130</v>
      </c>
      <c r="FC321" s="109" t="n">
        <v>11.6</v>
      </c>
      <c r="FD321" s="109" t="n">
        <v>12.6</v>
      </c>
      <c r="FE321" s="109" t="n">
        <v>13.2</v>
      </c>
      <c r="FF321" s="109" t="n">
        <v>10</v>
      </c>
      <c r="FG321" s="109" t="n">
        <v>7.3</v>
      </c>
      <c r="FH321" s="109" t="n">
        <v>6.3</v>
      </c>
      <c r="FI321" s="109" t="n">
        <v>3.5</v>
      </c>
      <c r="FJ321" s="109" t="n">
        <v>5.1</v>
      </c>
      <c r="FK321" s="109" t="n">
        <v>5.4</v>
      </c>
      <c r="FL321" s="109" t="n">
        <v>6.9</v>
      </c>
      <c r="FM321" s="109" t="n">
        <v>8.5</v>
      </c>
      <c r="FN321" s="109" t="n">
        <v>9.9</v>
      </c>
      <c r="FO321" s="110" t="n">
        <f aca="false">SUM(FC321:FN321)/12</f>
        <v>8.35833333333333</v>
      </c>
      <c r="GA321" s="1" t="n">
        <f aca="false">GA320+1</f>
        <v>1971</v>
      </c>
      <c r="GB321" s="113" t="s">
        <v>130</v>
      </c>
      <c r="GC321" s="109" t="n">
        <v>11.4</v>
      </c>
      <c r="GD321" s="109" t="n">
        <v>14.2</v>
      </c>
      <c r="GE321" s="109" t="n">
        <v>12.8</v>
      </c>
      <c r="GF321" s="109" t="n">
        <v>9.9</v>
      </c>
      <c r="GG321" s="109" t="n">
        <v>7</v>
      </c>
      <c r="GH321" s="109" t="n">
        <v>5.9</v>
      </c>
      <c r="GI321" s="109" t="n">
        <v>4.6</v>
      </c>
      <c r="GJ321" s="109" t="n">
        <v>5.4</v>
      </c>
      <c r="GK321" s="109" t="n">
        <v>5.5</v>
      </c>
      <c r="GL321" s="109" t="n">
        <v>7.3</v>
      </c>
      <c r="GM321" s="109" t="n">
        <v>8.2</v>
      </c>
      <c r="GN321" s="109" t="n">
        <v>9.1</v>
      </c>
      <c r="GO321" s="110" t="n">
        <f aca="false">SUM(GC321:GN321)/12</f>
        <v>8.44166666666667</v>
      </c>
      <c r="HA321" s="1" t="n">
        <f aca="false">HA320+1</f>
        <v>1971</v>
      </c>
      <c r="HB321" s="113" t="s">
        <v>130</v>
      </c>
      <c r="HC321" s="109" t="n">
        <v>15.6</v>
      </c>
      <c r="HD321" s="109" t="n">
        <v>16.1</v>
      </c>
      <c r="HE321" s="109" t="n">
        <v>17.4</v>
      </c>
      <c r="HF321" s="109" t="n">
        <v>13.9</v>
      </c>
      <c r="HG321" s="109" t="n">
        <v>10.4</v>
      </c>
      <c r="HH321" s="109" t="n">
        <v>9.5</v>
      </c>
      <c r="HI321" s="109" t="n">
        <v>7.7</v>
      </c>
      <c r="HJ321" s="109" t="n">
        <v>7.6</v>
      </c>
      <c r="HK321" s="109" t="n">
        <v>9</v>
      </c>
      <c r="HL321" s="109" t="n">
        <v>9.8</v>
      </c>
      <c r="HM321" s="109" t="n">
        <v>12.3</v>
      </c>
      <c r="HN321" s="109" t="n">
        <v>13.5</v>
      </c>
      <c r="HO321" s="110" t="n">
        <f aca="false">SUM(HC321:HN321)/12</f>
        <v>11.9</v>
      </c>
      <c r="IA321" s="1" t="n">
        <f aca="false">IA320+1</f>
        <v>1971</v>
      </c>
      <c r="IB321" s="113" t="s">
        <v>130</v>
      </c>
      <c r="IC321" s="109" t="n">
        <v>16</v>
      </c>
      <c r="ID321" s="109" t="n">
        <v>18.8</v>
      </c>
      <c r="IE321" s="109" t="n">
        <v>19.7</v>
      </c>
      <c r="IF321" s="109" t="n">
        <v>15.9</v>
      </c>
      <c r="IG321" s="109" t="n">
        <v>10.7</v>
      </c>
      <c r="IH321" s="109" t="n">
        <v>9</v>
      </c>
      <c r="II321" s="109" t="n">
        <v>6.9</v>
      </c>
      <c r="IJ321" s="109" t="n">
        <v>8</v>
      </c>
      <c r="IK321" s="109" t="n">
        <v>9.5</v>
      </c>
      <c r="IL321" s="109" t="n">
        <v>10.8</v>
      </c>
      <c r="IM321" s="109" t="n">
        <v>13.4</v>
      </c>
      <c r="IN321" s="109" t="n">
        <v>15.4</v>
      </c>
      <c r="IO321" s="110" t="n">
        <f aca="false">SUM(IC321:IN321)/12</f>
        <v>12.8416666666667</v>
      </c>
      <c r="JA321" s="1" t="n">
        <f aca="false">JA320+1</f>
        <v>1971</v>
      </c>
      <c r="JB321" s="113" t="s">
        <v>130</v>
      </c>
      <c r="JC321" s="109" t="n">
        <v>13.1</v>
      </c>
      <c r="JD321" s="109" t="n">
        <v>14.8</v>
      </c>
      <c r="JE321" s="109" t="n">
        <v>13.8</v>
      </c>
      <c r="JF321" s="109" t="n">
        <v>12.5</v>
      </c>
      <c r="JG321" s="109" t="n">
        <v>9.9</v>
      </c>
      <c r="JH321" s="109" t="n">
        <v>9.8</v>
      </c>
      <c r="JI321" s="109" t="n">
        <v>8.2</v>
      </c>
      <c r="JJ321" s="109" t="n">
        <v>8.3</v>
      </c>
      <c r="JK321" s="109" t="n">
        <v>8.7</v>
      </c>
      <c r="JL321" s="109" t="n">
        <v>10.4</v>
      </c>
      <c r="JM321" s="109" t="n">
        <v>10.7</v>
      </c>
      <c r="JN321" s="109" t="n">
        <v>12.5</v>
      </c>
      <c r="JO321" s="110" t="n">
        <f aca="false">SUM(JC321:JN321)/12</f>
        <v>11.0583333333333</v>
      </c>
      <c r="KA321" s="1" t="n">
        <f aca="false">KA320+1</f>
        <v>1971</v>
      </c>
      <c r="KB321" s="113" t="s">
        <v>130</v>
      </c>
      <c r="KC321" s="109" t="n">
        <v>14.3</v>
      </c>
      <c r="KD321" s="109" t="n">
        <v>16.5</v>
      </c>
      <c r="KE321" s="109" t="n">
        <v>16.7</v>
      </c>
      <c r="KF321" s="109" t="n">
        <v>14</v>
      </c>
      <c r="KG321" s="109" t="n">
        <v>9</v>
      </c>
      <c r="KH321" s="109" t="n">
        <v>7.6</v>
      </c>
      <c r="KI321" s="109" t="n">
        <v>5.9</v>
      </c>
      <c r="KJ321" s="109" t="n">
        <v>6.4</v>
      </c>
      <c r="KK321" s="109" t="n">
        <v>6.8</v>
      </c>
      <c r="KL321" s="109" t="n">
        <v>7.9</v>
      </c>
      <c r="KM321" s="109" t="n">
        <v>10.9</v>
      </c>
      <c r="KN321" s="109" t="n">
        <v>13.3</v>
      </c>
      <c r="KO321" s="110" t="n">
        <f aca="false">SUM(KC321:KN321)/12</f>
        <v>10.775</v>
      </c>
      <c r="LA321" s="1" t="n">
        <f aca="false">LA320+1</f>
        <v>1971</v>
      </c>
      <c r="LB321" s="113" t="s">
        <v>130</v>
      </c>
      <c r="LC321" s="109" t="n">
        <v>14.2</v>
      </c>
      <c r="LD321" s="109" t="n">
        <v>15.9</v>
      </c>
      <c r="LE321" s="109" t="n">
        <v>16.8</v>
      </c>
      <c r="LF321" s="109" t="n">
        <v>12.8</v>
      </c>
      <c r="LG321" s="109" t="n">
        <v>8.3</v>
      </c>
      <c r="LH321" s="109" t="n">
        <v>6.5</v>
      </c>
      <c r="LI321" s="109" t="n">
        <v>4.6</v>
      </c>
      <c r="LJ321" s="109" t="n">
        <v>5.7</v>
      </c>
      <c r="LK321" s="109" t="n">
        <v>7</v>
      </c>
      <c r="LL321" s="109" t="n">
        <v>7.3</v>
      </c>
      <c r="LM321" s="109" t="n">
        <v>10.6</v>
      </c>
      <c r="LN321" s="109" t="n">
        <v>12.1</v>
      </c>
      <c r="LO321" s="110" t="n">
        <f aca="false">SUM(LC321:LN321)/12</f>
        <v>10.15</v>
      </c>
      <c r="MA321" s="1" t="n">
        <f aca="false">MA320+1</f>
        <v>1971</v>
      </c>
      <c r="MB321" s="113" t="s">
        <v>130</v>
      </c>
      <c r="MC321" s="109" t="n">
        <v>12.9</v>
      </c>
      <c r="MD321" s="109" t="n">
        <v>14.3</v>
      </c>
      <c r="ME321" s="109" t="n">
        <v>14.2</v>
      </c>
      <c r="MF321" s="109" t="n">
        <v>11.3</v>
      </c>
      <c r="MG321" s="109" t="n">
        <v>8.2</v>
      </c>
      <c r="MH321" s="109" t="n">
        <v>6.8</v>
      </c>
      <c r="MI321" s="109" t="n">
        <v>5.1</v>
      </c>
      <c r="MJ321" s="109" t="n">
        <v>6.3</v>
      </c>
      <c r="MK321" s="109" t="n">
        <v>6.5</v>
      </c>
      <c r="ML321" s="109" t="n">
        <v>8.1</v>
      </c>
      <c r="MM321" s="109" t="n">
        <v>9.8</v>
      </c>
      <c r="MN321" s="109" t="n">
        <v>11.4</v>
      </c>
      <c r="MO321" s="110" t="n">
        <f aca="false">SUM(MC321:MN321)/12</f>
        <v>9.575</v>
      </c>
      <c r="NA321" s="1" t="n">
        <f aca="false">NA320+1</f>
        <v>1971</v>
      </c>
      <c r="NB321" s="113" t="s">
        <v>130</v>
      </c>
      <c r="NC321" s="109" t="n">
        <v>17.8</v>
      </c>
      <c r="ND321" s="109" t="n">
        <v>18.3</v>
      </c>
      <c r="NE321" s="109" t="n">
        <v>19.2</v>
      </c>
      <c r="NF321" s="109" t="n">
        <v>13.6</v>
      </c>
      <c r="NG321" s="109" t="n">
        <v>7.1</v>
      </c>
      <c r="NH321" s="109" t="n">
        <v>4.9</v>
      </c>
      <c r="NI321" s="109" t="n">
        <v>3.9</v>
      </c>
      <c r="NJ321" s="109" t="n">
        <v>5.4</v>
      </c>
      <c r="NK321" s="109" t="n">
        <v>8.7</v>
      </c>
      <c r="NL321" s="109" t="n">
        <v>10.6</v>
      </c>
      <c r="NM321" s="109" t="n">
        <v>13.5</v>
      </c>
      <c r="NN321" s="109" t="n">
        <v>15.9</v>
      </c>
      <c r="NO321" s="110" t="n">
        <f aca="false">SUM(NC321:NN321)/12</f>
        <v>11.575</v>
      </c>
      <c r="ON321" s="39" t="n">
        <f aca="false">(FO321+GO321+MO321)/3</f>
        <v>8.79166666666667</v>
      </c>
      <c r="OO321" s="40" t="n">
        <f aca="false">(AO321+BO321+EO321+HO321+JO321)/5</f>
        <v>11.4766666666667</v>
      </c>
      <c r="OP321" s="41" t="n">
        <f aca="false">(FO321+GO321+MO321+AO321+BO321+EO321+HO321+JO321)/8</f>
        <v>10.4697916666667</v>
      </c>
      <c r="PA321" s="114"/>
      <c r="PB321" s="115"/>
      <c r="PN321" s="28" t="n">
        <f aca="false">MAX(FC321:FN321,GC321:GN321,MC321:MN321)</f>
        <v>14.3</v>
      </c>
      <c r="PO321" s="29" t="n">
        <f aca="false">MIN(FC321:FN321,GC321:GN321,MC321:MN321)</f>
        <v>3.5</v>
      </c>
      <c r="PP321" s="30" t="n">
        <f aca="false">MAX(AC321:AN321,BC321:BN321,EC321:EN321,HC321:HN321,JC321:JN321)</f>
        <v>20.6</v>
      </c>
      <c r="PQ321" s="31" t="n">
        <f aca="false">MIN(AC321:AN321,BC321:BN321,EC321:EN321,HC321:HN321,JC321:JN321)</f>
        <v>2.7</v>
      </c>
      <c r="QU321" s="116" t="n">
        <f aca="false">AVERAGE(AH321,AI321,AJ321,BH321,BI321,BJ321,CH321,CI321,CJ321,DH321,DI321,DJ321,EH321,EI321,EJ321,FH321,FI321,FJ321,GH321,GI321,GJ321,HH321,HI321,HJ321,IH321,II321,IJ321,JH321,JI321,JJ321,KH321,KI321,KJ321,LH321,LI321,LJ321,MH321,MI321,MJ321,NH321,NI321,NJ321)</f>
        <v>6.36428571428572</v>
      </c>
      <c r="QV321" s="117" t="n">
        <f aca="false">AVERAGE(AC321,AD321,AN321,BC321,BD321,BN321,CC321,CD321,CN321,DC321,DD321,DN321,EC321,ED321,EN321,FC321,FD321,FN321,GC321,GD321,GN321,HC321,HD321,HN321,IC321,ID321,IN321,JC321,JD321,JN321,KC321,KD321,KN321,LC321,LD321,LN321,MC321,MD321,MN321,NC321,ND321,NN321,)</f>
        <v>14.2116279069767</v>
      </c>
      <c r="QW321" s="116" t="n">
        <f aca="false">AVERAGE(QU311:QU321)</f>
        <v>6.45905483405483</v>
      </c>
      <c r="QX321" s="118" t="n">
        <f aca="false">AVERAGE(QV311:QV321)</f>
        <v>14.2717758985201</v>
      </c>
    </row>
    <row r="322" customFormat="false" ht="12.9" hidden="false" customHeight="false" outlineLevel="0" collapsed="false">
      <c r="A322" s="101"/>
      <c r="B322" s="102" t="n">
        <f aca="false">AVERAGE(AO322,BO322,CO322,DO322,EO322,FO322,GO322,HO322,IO322,JO322,KO322,LO322,MO322,NO322)</f>
        <v>10.2571428571429</v>
      </c>
      <c r="C322" s="103" t="n">
        <f aca="false">AVERAGE(B318:B322)</f>
        <v>10.4345833333333</v>
      </c>
      <c r="D322" s="104" t="n">
        <f aca="false">AVERAGE(B313:B322)</f>
        <v>10.4099007936508</v>
      </c>
      <c r="E322" s="102" t="n">
        <f aca="false">AVERAGE(B303:B322)</f>
        <v>10.3225744047619</v>
      </c>
      <c r="F322" s="105" t="n">
        <f aca="false">AVERAGE(B273:B322)</f>
        <v>10.2686507936508</v>
      </c>
      <c r="G322" s="3" t="n">
        <f aca="false">MAX(AC322:AN322,BC322:BN322,CC322:CN322,DC322:DN322,EC322:EN322,FC322:FN322,GC322:GN322,HC322:HN322,IC322:IN322,JC322:JN322,KC322:KN322,LC322:LN322,MC322:MN322,NC322:NN322)</f>
        <v>20.6</v>
      </c>
      <c r="H322" s="106" t="n">
        <f aca="false">MEDIAN(AC322:AN322,BC322:BN322,CC322:CN322,DC322:DN322,EC322:EN322,FC322:FN322,GC322:GN322,HC322:HN322,IC322:IN322,JC322:JN322,KC322:KN322,LC322:LN322,MC322:MN322,NC322:NN322)</f>
        <v>9.9</v>
      </c>
      <c r="I322" s="5" t="n">
        <f aca="false">MIN(AC322:AN322,BC322:BN322,CC322:CN322,DC322:DN322,EC322:EN322,FC322:FN322,GC322:GN322,HC322:HN322,IC322:IN322,JC322:JN322,KC322:KN322,LC322:LN322,MC322:MN322,NC322:NN322)</f>
        <v>1.7</v>
      </c>
      <c r="J322" s="107" t="n">
        <f aca="false">(G322+I322)/2</f>
        <v>11.15</v>
      </c>
      <c r="AA322" s="1" t="n">
        <f aca="false">AA321+1</f>
        <v>54</v>
      </c>
      <c r="AB322" s="108" t="n">
        <v>1972</v>
      </c>
      <c r="AC322" s="109" t="n">
        <v>16.6</v>
      </c>
      <c r="AD322" s="109" t="n">
        <v>18.8</v>
      </c>
      <c r="AE322" s="109" t="n">
        <v>14.7</v>
      </c>
      <c r="AF322" s="109" t="n">
        <v>14.1</v>
      </c>
      <c r="AG322" s="109" t="n">
        <v>11.2</v>
      </c>
      <c r="AH322" s="109" t="n">
        <v>7.6</v>
      </c>
      <c r="AI322" s="109" t="n">
        <v>9.1</v>
      </c>
      <c r="AJ322" s="109" t="n">
        <v>9</v>
      </c>
      <c r="AK322" s="109" t="n">
        <v>10.4</v>
      </c>
      <c r="AL322" s="109" t="n">
        <v>11.8</v>
      </c>
      <c r="AM322" s="109" t="n">
        <v>13.5</v>
      </c>
      <c r="AN322" s="109" t="n">
        <v>16.1</v>
      </c>
      <c r="AO322" s="110" t="n">
        <f aca="false">SUM(AC322:AN322)/12</f>
        <v>12.7416666666667</v>
      </c>
      <c r="AQ322" s="112"/>
      <c r="AR322" s="109"/>
      <c r="AS322" s="109"/>
      <c r="AT322" s="109"/>
      <c r="AU322" s="109"/>
      <c r="AV322" s="109"/>
      <c r="AW322" s="109"/>
      <c r="AX322" s="109"/>
      <c r="AY322" s="109"/>
      <c r="AZ322" s="109"/>
      <c r="BA322" s="1" t="n">
        <f aca="false">BA321+1</f>
        <v>1972</v>
      </c>
      <c r="BB322" s="113" t="s">
        <v>131</v>
      </c>
      <c r="BC322" s="109" t="n">
        <v>13.5</v>
      </c>
      <c r="BD322" s="109" t="n">
        <v>13.9</v>
      </c>
      <c r="BE322" s="109" t="n">
        <v>9</v>
      </c>
      <c r="BF322" s="109" t="n">
        <v>8.6</v>
      </c>
      <c r="BG322" s="109" t="n">
        <v>5.6</v>
      </c>
      <c r="BH322" s="109" t="n">
        <v>2.4</v>
      </c>
      <c r="BI322" s="109" t="n">
        <v>5.6</v>
      </c>
      <c r="BJ322" s="109" t="n">
        <v>5.4</v>
      </c>
      <c r="BK322" s="109" t="n">
        <v>5.1</v>
      </c>
      <c r="BL322" s="109" t="n">
        <v>8.2</v>
      </c>
      <c r="BM322" s="109" t="n">
        <v>10</v>
      </c>
      <c r="BN322" s="109" t="n">
        <v>11.7</v>
      </c>
      <c r="BO322" s="110" t="n">
        <f aca="false">SUM(BC322:BN322)/12</f>
        <v>8.25</v>
      </c>
      <c r="CA322" s="1" t="n">
        <f aca="false">CA321+1</f>
        <v>1972</v>
      </c>
      <c r="CB322" s="111" t="n">
        <v>1972</v>
      </c>
      <c r="CC322" s="109" t="n">
        <v>14.3</v>
      </c>
      <c r="CD322" s="109" t="n">
        <v>16.2</v>
      </c>
      <c r="CE322" s="109" t="n">
        <v>15</v>
      </c>
      <c r="CF322" s="109" t="n">
        <v>14.2</v>
      </c>
      <c r="CG322" s="109" t="n">
        <v>12.6</v>
      </c>
      <c r="CH322" s="109" t="n">
        <v>9.9</v>
      </c>
      <c r="CI322" s="109" t="n">
        <v>8.5</v>
      </c>
      <c r="CJ322" s="109" t="n">
        <v>8.8</v>
      </c>
      <c r="CK322" s="109" t="n">
        <v>10.5</v>
      </c>
      <c r="CL322" s="109" t="n">
        <v>11.4</v>
      </c>
      <c r="CM322" s="109" t="n">
        <v>12.4</v>
      </c>
      <c r="CN322" s="109" t="n">
        <v>15</v>
      </c>
      <c r="CO322" s="110" t="n">
        <f aca="false">SUM(CC322:CN322)/12</f>
        <v>12.4</v>
      </c>
      <c r="DA322" s="1" t="n">
        <f aca="false">DA321+1</f>
        <v>1972</v>
      </c>
      <c r="DB322" s="113" t="s">
        <v>131</v>
      </c>
      <c r="DC322" s="109" t="n">
        <v>13.4</v>
      </c>
      <c r="DD322" s="109" t="n">
        <v>14</v>
      </c>
      <c r="DE322" s="109" t="n">
        <v>10.2</v>
      </c>
      <c r="DF322" s="109" t="n">
        <v>9.2</v>
      </c>
      <c r="DG322" s="109" t="n">
        <v>6</v>
      </c>
      <c r="DH322" s="109" t="n">
        <v>2.4</v>
      </c>
      <c r="DI322" s="109" t="n">
        <v>5.2</v>
      </c>
      <c r="DJ322" s="109" t="n">
        <v>5.9</v>
      </c>
      <c r="DK322" s="109" t="n">
        <v>6.3</v>
      </c>
      <c r="DL322" s="109" t="n">
        <v>7.4</v>
      </c>
      <c r="DM322" s="109" t="n">
        <v>9.7</v>
      </c>
      <c r="DN322" s="109" t="n">
        <v>12.7</v>
      </c>
      <c r="DO322" s="110" t="n">
        <f aca="false">SUM(DC322:DN322)/12</f>
        <v>8.53333333333333</v>
      </c>
      <c r="EA322" s="1" t="n">
        <f aca="false">EA321+1</f>
        <v>1972</v>
      </c>
      <c r="EB322" s="113" t="s">
        <v>131</v>
      </c>
      <c r="EC322" s="109" t="n">
        <v>19.2</v>
      </c>
      <c r="ED322" s="109" t="n">
        <v>19.2</v>
      </c>
      <c r="EE322" s="109" t="n">
        <v>16.4</v>
      </c>
      <c r="EF322" s="109" t="n">
        <v>12.2</v>
      </c>
      <c r="EG322" s="109" t="n">
        <v>8.4</v>
      </c>
      <c r="EH322" s="109" t="n">
        <v>4.4</v>
      </c>
      <c r="EI322" s="109" t="n">
        <v>4.3</v>
      </c>
      <c r="EJ322" s="109" t="n">
        <v>6.2</v>
      </c>
      <c r="EK322" s="109" t="n">
        <v>8.8</v>
      </c>
      <c r="EL322" s="109" t="n">
        <v>13.4</v>
      </c>
      <c r="EM322" s="109" t="n">
        <v>16.7</v>
      </c>
      <c r="EN322" s="109" t="n">
        <v>20.6</v>
      </c>
      <c r="EO322" s="110" t="n">
        <f aca="false">SUM(EC322:EN322)/12</f>
        <v>12.4833333333333</v>
      </c>
      <c r="FA322" s="1" t="n">
        <f aca="false">FA321+1</f>
        <v>1972</v>
      </c>
      <c r="FB322" s="113" t="s">
        <v>131</v>
      </c>
      <c r="FC322" s="109" t="n">
        <v>11.3</v>
      </c>
      <c r="FD322" s="109" t="n">
        <v>11.5</v>
      </c>
      <c r="FE322" s="109" t="n">
        <v>8.9</v>
      </c>
      <c r="FF322" s="109" t="n">
        <v>7.6</v>
      </c>
      <c r="FG322" s="109" t="n">
        <v>4.6</v>
      </c>
      <c r="FH322" s="109" t="n">
        <v>1.7</v>
      </c>
      <c r="FI322" s="109" t="n">
        <v>6.2</v>
      </c>
      <c r="FJ322" s="109" t="n">
        <v>5.8</v>
      </c>
      <c r="FK322" s="109" t="n">
        <v>6.2</v>
      </c>
      <c r="FL322" s="109" t="n">
        <v>6.8</v>
      </c>
      <c r="FM322" s="109" t="n">
        <v>7.6</v>
      </c>
      <c r="FN322" s="109" t="n">
        <v>10.8</v>
      </c>
      <c r="FO322" s="110" t="n">
        <f aca="false">SUM(FC322:FN322)/12</f>
        <v>7.41666666666667</v>
      </c>
      <c r="GA322" s="1" t="n">
        <f aca="false">GA321+1</f>
        <v>1972</v>
      </c>
      <c r="GB322" s="113" t="s">
        <v>131</v>
      </c>
      <c r="GC322" s="109" t="n">
        <v>11.6</v>
      </c>
      <c r="GD322" s="109" t="n">
        <v>12.1</v>
      </c>
      <c r="GE322" s="109" t="n">
        <v>8.4</v>
      </c>
      <c r="GF322" s="109" t="n">
        <v>8.7</v>
      </c>
      <c r="GG322" s="109" t="n">
        <v>6.9</v>
      </c>
      <c r="GH322" s="109" t="n">
        <v>3</v>
      </c>
      <c r="GI322" s="109" t="n">
        <v>5.8</v>
      </c>
      <c r="GJ322" s="109" t="n">
        <v>5.7</v>
      </c>
      <c r="GK322" s="109" t="n">
        <v>6.6</v>
      </c>
      <c r="GL322" s="109" t="n">
        <v>7</v>
      </c>
      <c r="GM322" s="109" t="n">
        <v>6.7</v>
      </c>
      <c r="GN322" s="109" t="n">
        <v>9.9</v>
      </c>
      <c r="GO322" s="110" t="n">
        <f aca="false">SUM(GC322:GN322)/12</f>
        <v>7.7</v>
      </c>
      <c r="HA322" s="1" t="n">
        <f aca="false">HA321+1</f>
        <v>1972</v>
      </c>
      <c r="HB322" s="113" t="s">
        <v>131</v>
      </c>
      <c r="HC322" s="109" t="n">
        <v>15.4</v>
      </c>
      <c r="HD322" s="109" t="n">
        <v>15.9</v>
      </c>
      <c r="HE322" s="109" t="n">
        <v>14.4</v>
      </c>
      <c r="HF322" s="109" t="n">
        <v>12.7</v>
      </c>
      <c r="HG322" s="109" t="n">
        <v>10.3</v>
      </c>
      <c r="HH322" s="109" t="n">
        <v>7.8</v>
      </c>
      <c r="HI322" s="109" t="n">
        <v>9.4</v>
      </c>
      <c r="HJ322" s="109" t="n">
        <v>8.3</v>
      </c>
      <c r="HK322" s="109" t="n">
        <v>8.8</v>
      </c>
      <c r="HL322" s="109" t="n">
        <v>11.1</v>
      </c>
      <c r="HM322" s="109" t="n">
        <v>11.7</v>
      </c>
      <c r="HN322" s="109" t="n">
        <v>14.7</v>
      </c>
      <c r="HO322" s="110" t="n">
        <f aca="false">SUM(HC322:HN322)/12</f>
        <v>11.7083333333333</v>
      </c>
      <c r="IA322" s="1" t="n">
        <f aca="false">IA321+1</f>
        <v>1972</v>
      </c>
      <c r="IB322" s="113" t="s">
        <v>131</v>
      </c>
      <c r="IC322" s="109" t="n">
        <v>16</v>
      </c>
      <c r="ID322" s="109" t="n">
        <v>18.5</v>
      </c>
      <c r="IE322" s="109" t="n">
        <v>14.2</v>
      </c>
      <c r="IF322" s="109" t="n">
        <v>13.8</v>
      </c>
      <c r="IG322" s="109" t="n">
        <v>10.1</v>
      </c>
      <c r="IH322" s="109" t="n">
        <v>6.3</v>
      </c>
      <c r="II322" s="109" t="n">
        <v>8</v>
      </c>
      <c r="IJ322" s="109" t="n">
        <v>8.2</v>
      </c>
      <c r="IK322" s="109" t="n">
        <v>10</v>
      </c>
      <c r="IL322" s="109" t="n">
        <v>11.2</v>
      </c>
      <c r="IM322" s="109" t="n">
        <v>13.7</v>
      </c>
      <c r="IN322" s="109" t="n">
        <v>16.9</v>
      </c>
      <c r="IO322" s="110" t="n">
        <f aca="false">SUM(IC322:IN322)/12</f>
        <v>12.2416666666667</v>
      </c>
      <c r="JA322" s="1" t="n">
        <f aca="false">JA321+1</f>
        <v>1972</v>
      </c>
      <c r="JB322" s="113" t="s">
        <v>131</v>
      </c>
      <c r="JC322" s="109" t="n">
        <v>13.9</v>
      </c>
      <c r="JD322" s="109" t="n">
        <v>14.2</v>
      </c>
      <c r="JE322" s="109" t="n">
        <v>12.1</v>
      </c>
      <c r="JF322" s="109" t="n">
        <v>12</v>
      </c>
      <c r="JG322" s="109" t="n">
        <v>9.3</v>
      </c>
      <c r="JH322" s="109" t="n">
        <v>5.9</v>
      </c>
      <c r="JI322" s="109" t="n">
        <v>9.1</v>
      </c>
      <c r="JJ322" s="109" t="n">
        <v>8.2</v>
      </c>
      <c r="JK322" s="109" t="n">
        <v>4.7</v>
      </c>
      <c r="JL322" s="109" t="n">
        <v>11.1</v>
      </c>
      <c r="JM322" s="109" t="n">
        <v>9.3</v>
      </c>
      <c r="JN322" s="109" t="n">
        <v>12.8</v>
      </c>
      <c r="JO322" s="110" t="n">
        <f aca="false">SUM(JC322:JN322)/12</f>
        <v>10.2166666666667</v>
      </c>
      <c r="KA322" s="1" t="n">
        <f aca="false">KA321+1</f>
        <v>1972</v>
      </c>
      <c r="KB322" s="113" t="s">
        <v>131</v>
      </c>
      <c r="KC322" s="109" t="n">
        <v>15</v>
      </c>
      <c r="KD322" s="109" t="n">
        <v>16.3</v>
      </c>
      <c r="KE322" s="109" t="n">
        <v>12.1</v>
      </c>
      <c r="KF322" s="109" t="n">
        <v>11.9</v>
      </c>
      <c r="KG322" s="109" t="n">
        <v>8.8</v>
      </c>
      <c r="KH322" s="109" t="n">
        <v>5.4</v>
      </c>
      <c r="KI322" s="109" t="n">
        <v>7.6</v>
      </c>
      <c r="KJ322" s="109" t="n">
        <v>7.6</v>
      </c>
      <c r="KK322" s="109" t="n">
        <v>7.8</v>
      </c>
      <c r="KL322" s="109" t="n">
        <v>9.2</v>
      </c>
      <c r="KM322" s="109" t="n">
        <v>11</v>
      </c>
      <c r="KN322" s="109" t="n">
        <v>14</v>
      </c>
      <c r="KO322" s="110" t="n">
        <f aca="false">SUM(KC322:KN322)/12</f>
        <v>10.5583333333333</v>
      </c>
      <c r="LA322" s="1" t="n">
        <f aca="false">LA321+1</f>
        <v>1972</v>
      </c>
      <c r="LB322" s="113" t="s">
        <v>131</v>
      </c>
      <c r="LC322" s="109" t="n">
        <v>14.4</v>
      </c>
      <c r="LD322" s="109" t="n">
        <v>14.7</v>
      </c>
      <c r="LE322" s="109" t="n">
        <v>10.9</v>
      </c>
      <c r="LF322" s="109" t="n">
        <v>9.7</v>
      </c>
      <c r="LG322" s="109" t="n">
        <v>6.4</v>
      </c>
      <c r="LH322" s="109" t="n">
        <v>3.2</v>
      </c>
      <c r="LI322" s="109" t="n">
        <v>6.7</v>
      </c>
      <c r="LJ322" s="109" t="n">
        <v>6.8</v>
      </c>
      <c r="LK322" s="109" t="n">
        <v>6.3</v>
      </c>
      <c r="LL322" s="109" t="n">
        <v>8.3</v>
      </c>
      <c r="LM322" s="109" t="n">
        <v>10.1</v>
      </c>
      <c r="LN322" s="109" t="n">
        <v>13.6</v>
      </c>
      <c r="LO322" s="110" t="n">
        <f aca="false">SUM(LC322:LN322)/12</f>
        <v>9.25833333333333</v>
      </c>
      <c r="MA322" s="1" t="n">
        <f aca="false">MA321+1</f>
        <v>1972</v>
      </c>
      <c r="MB322" s="113" t="s">
        <v>131</v>
      </c>
      <c r="MC322" s="109" t="n">
        <v>13.2</v>
      </c>
      <c r="MD322" s="109" t="n">
        <v>13.1</v>
      </c>
      <c r="ME322" s="109" t="n">
        <v>11</v>
      </c>
      <c r="MF322" s="109" t="n">
        <v>9.8</v>
      </c>
      <c r="MG322" s="109" t="n">
        <v>6.8</v>
      </c>
      <c r="MH322" s="109" t="n">
        <v>3.1</v>
      </c>
      <c r="MI322" s="109" t="n">
        <v>7.9</v>
      </c>
      <c r="MJ322" s="109" t="n">
        <v>6.9</v>
      </c>
      <c r="MK322" s="109" t="n">
        <v>6.6</v>
      </c>
      <c r="ML322" s="109" t="n">
        <v>8.2</v>
      </c>
      <c r="MM322" s="109" t="n">
        <v>9.4</v>
      </c>
      <c r="MN322" s="109" t="n">
        <v>12.3</v>
      </c>
      <c r="MO322" s="110" t="n">
        <f aca="false">SUM(MC322:MN322)/12</f>
        <v>9.025</v>
      </c>
      <c r="NA322" s="1" t="n">
        <f aca="false">NA321+1</f>
        <v>1972</v>
      </c>
      <c r="NB322" s="113" t="s">
        <v>131</v>
      </c>
      <c r="NC322" s="109" t="n">
        <v>15.4</v>
      </c>
      <c r="ND322" s="109" t="n">
        <v>17.9</v>
      </c>
      <c r="NE322" s="109" t="n">
        <v>14.6</v>
      </c>
      <c r="NF322" s="109" t="n">
        <v>11</v>
      </c>
      <c r="NG322" s="109" t="n">
        <v>7.2</v>
      </c>
      <c r="NH322" s="109" t="n">
        <v>3.5</v>
      </c>
      <c r="NI322" s="109" t="n">
        <v>4.5</v>
      </c>
      <c r="NJ322" s="109" t="n">
        <v>6</v>
      </c>
      <c r="NK322" s="109" t="n">
        <v>8.4</v>
      </c>
      <c r="NL322" s="109" t="n">
        <v>11.9</v>
      </c>
      <c r="NM322" s="109" t="n">
        <v>14</v>
      </c>
      <c r="NN322" s="109" t="n">
        <v>18.4</v>
      </c>
      <c r="NO322" s="110" t="n">
        <f aca="false">SUM(NC322:NN322)/12</f>
        <v>11.0666666666667</v>
      </c>
      <c r="ON322" s="39" t="n">
        <f aca="false">(FO322+GO322+MO322)/3</f>
        <v>8.04722222222222</v>
      </c>
      <c r="OO322" s="40" t="n">
        <f aca="false">(AO322+BO322+EO322+HO322+JO322)/5</f>
        <v>11.08</v>
      </c>
      <c r="OP322" s="41" t="n">
        <f aca="false">(FO322+GO322+MO322+AO322+BO322+EO322+HO322+JO322)/8</f>
        <v>9.94270833333333</v>
      </c>
      <c r="PA322" s="114"/>
      <c r="PB322" s="115"/>
      <c r="PN322" s="28" t="n">
        <f aca="false">MAX(FC322:FN322,GC322:GN322,MC322:MN322)</f>
        <v>13.2</v>
      </c>
      <c r="PO322" s="29" t="n">
        <f aca="false">MIN(FC322:FN322,GC322:GN322,MC322:MN322)</f>
        <v>1.7</v>
      </c>
      <c r="PP322" s="30" t="n">
        <f aca="false">MAX(AC322:AN322,BC322:BN322,EC322:EN322,HC322:HN322,JC322:JN322)</f>
        <v>20.6</v>
      </c>
      <c r="PQ322" s="31" t="n">
        <f aca="false">MIN(AC322:AN322,BC322:BN322,EC322:EN322,HC322:HN322,JC322:JN322)</f>
        <v>2.4</v>
      </c>
      <c r="QU322" s="116" t="n">
        <f aca="false">AVERAGE(AH322,AI322,AJ322,BH322,BI322,BJ322,CH322,CI322,CJ322,DH322,DI322,DJ322,EH322,EI322,EJ322,FH322,FI322,FJ322,GH322,GI322,GJ322,HH322,HI322,HJ322,IH322,II322,IJ322,JH322,JI322,JJ322,KH322,KI322,KJ322,LH322,LI322,LJ322,MH322,MI322,MJ322,NH322,NI322,NJ322)</f>
        <v>6.26904761904762</v>
      </c>
      <c r="QV322" s="117" t="n">
        <f aca="false">AVERAGE(AC322,AD322,AN322,BC322,BD322,BN322,CC322,CD322,CN322,DC322,DD322,DN322,EC322,ED322,EN322,FC322,FD322,FN322,GC322,GD322,GN322,HC322,HD322,HN322,IC322,ID322,IN322,JC322,JD322,JN322,KC322,KD322,KN322,LC322,LD322,LN322,MC322,MD322,MN322,NC322,ND322,NN322,)</f>
        <v>14.3953488372093</v>
      </c>
      <c r="QW322" s="116" t="n">
        <f aca="false">AVERAGE(QU312:QU322)</f>
        <v>6.44650072150072</v>
      </c>
      <c r="QX322" s="118" t="n">
        <f aca="false">AVERAGE(QV312:QV322)</f>
        <v>14.2275898520085</v>
      </c>
    </row>
    <row r="323" customFormat="false" ht="12.9" hidden="false" customHeight="false" outlineLevel="0" collapsed="false">
      <c r="A323" s="101"/>
      <c r="B323" s="102" t="n">
        <f aca="false">AVERAGE(AO323,BO323,CO323,DO323,EO323,FO323,GO323,HO323,IO323,JO323,KO323,LO323,MO323,NO323)</f>
        <v>11.4047619047619</v>
      </c>
      <c r="C323" s="103" t="n">
        <f aca="false">AVERAGE(B319:B323)</f>
        <v>10.5226388888889</v>
      </c>
      <c r="D323" s="104" t="n">
        <f aca="false">AVERAGE(B314:B323)</f>
        <v>10.4753273809524</v>
      </c>
      <c r="E323" s="102" t="n">
        <f aca="false">AVERAGE(B304:B323)</f>
        <v>10.3885267857143</v>
      </c>
      <c r="F323" s="105" t="n">
        <f aca="false">AVERAGE(B274:B323)</f>
        <v>10.2839007936508</v>
      </c>
      <c r="G323" s="3" t="n">
        <f aca="false">MAX(AC323:AN323,BC323:BN323,CC323:CN323,DC323:DN323,EC323:EN323,FC323:FN323,GC323:GN323,HC323:HN323,IC323:IN323,JC323:JN323,KC323:KN323,LC323:LN323,MC323:MN323,NC323:NN323)</f>
        <v>23.4</v>
      </c>
      <c r="H323" s="106" t="n">
        <f aca="false">MEDIAN(AC323:AN323,BC323:BN323,CC323:CN323,DC323:DN323,EC323:EN323,FC323:FN323,GC323:GN323,HC323:HN323,IC323:IN323,JC323:JN323,KC323:KN323,LC323:LN323,MC323:MN323,NC323:NN323)</f>
        <v>11</v>
      </c>
      <c r="I323" s="5" t="n">
        <f aca="false">MIN(AC323:AN323,BC323:BN323,CC323:CN323,DC323:DN323,EC323:EN323,FC323:FN323,GC323:GN323,HC323:HN323,IC323:IN323,JC323:JN323,KC323:KN323,LC323:LN323,MC323:MN323,NC323:NN323)</f>
        <v>3.6</v>
      </c>
      <c r="J323" s="107" t="n">
        <f aca="false">(G323+I323)/2</f>
        <v>13.5</v>
      </c>
      <c r="AA323" s="1" t="n">
        <f aca="false">AA322+1</f>
        <v>55</v>
      </c>
      <c r="AB323" s="108" t="n">
        <v>1973</v>
      </c>
      <c r="AC323" s="109" t="n">
        <v>19.7</v>
      </c>
      <c r="AD323" s="109" t="n">
        <v>18.4</v>
      </c>
      <c r="AE323" s="109" t="n">
        <v>16.1</v>
      </c>
      <c r="AF323" s="109" t="n">
        <v>14.8</v>
      </c>
      <c r="AG323" s="109" t="n">
        <v>11.7</v>
      </c>
      <c r="AH323" s="109" t="n">
        <v>7.9</v>
      </c>
      <c r="AI323" s="109" t="n">
        <v>8.8</v>
      </c>
      <c r="AJ323" s="109" t="n">
        <v>9.3</v>
      </c>
      <c r="AK323" s="109" t="n">
        <v>11.1</v>
      </c>
      <c r="AL323" s="109" t="n">
        <v>13</v>
      </c>
      <c r="AM323" s="109" t="n">
        <v>13.5</v>
      </c>
      <c r="AN323" s="109" t="n">
        <v>17.3</v>
      </c>
      <c r="AO323" s="110" t="n">
        <f aca="false">SUM(AC323:AN323)/12</f>
        <v>13.4666666666667</v>
      </c>
      <c r="AQ323" s="112"/>
      <c r="AR323" s="109"/>
      <c r="AS323" s="109"/>
      <c r="AT323" s="109"/>
      <c r="AU323" s="109"/>
      <c r="AV323" s="109"/>
      <c r="AW323" s="109"/>
      <c r="AX323" s="109"/>
      <c r="AY323" s="109"/>
      <c r="AZ323" s="109"/>
      <c r="BA323" s="1" t="n">
        <f aca="false">BA322+1</f>
        <v>1973</v>
      </c>
      <c r="BB323" s="113" t="s">
        <v>132</v>
      </c>
      <c r="BC323" s="109" t="n">
        <v>16.2</v>
      </c>
      <c r="BD323" s="109" t="n">
        <v>14.8</v>
      </c>
      <c r="BE323" s="109" t="n">
        <v>12.1</v>
      </c>
      <c r="BF323" s="109" t="n">
        <v>10</v>
      </c>
      <c r="BG323" s="109" t="n">
        <v>7.4</v>
      </c>
      <c r="BH323" s="109" t="n">
        <v>4.6</v>
      </c>
      <c r="BI323" s="109" t="n">
        <v>5.3</v>
      </c>
      <c r="BJ323" s="109" t="n">
        <v>5.9</v>
      </c>
      <c r="BK323" s="109" t="n">
        <v>7.8</v>
      </c>
      <c r="BL323" s="109" t="n">
        <v>9.5</v>
      </c>
      <c r="BM323" s="109" t="n">
        <v>9.5</v>
      </c>
      <c r="BN323" s="109" t="n">
        <v>13.3</v>
      </c>
      <c r="BO323" s="110" t="n">
        <f aca="false">SUM(BC323:BN323)/12</f>
        <v>9.7</v>
      </c>
      <c r="CA323" s="1" t="n">
        <f aca="false">CA322+1</f>
        <v>1973</v>
      </c>
      <c r="CB323" s="111" t="n">
        <v>1973</v>
      </c>
      <c r="CC323" s="109" t="n">
        <v>16.5</v>
      </c>
      <c r="CD323" s="109" t="n">
        <v>16.9</v>
      </c>
      <c r="CE323" s="109" t="n">
        <v>15.1</v>
      </c>
      <c r="CF323" s="109" t="n">
        <v>14.8</v>
      </c>
      <c r="CG323" s="109" t="n">
        <v>12.5</v>
      </c>
      <c r="CH323" s="109" t="n">
        <v>9.2</v>
      </c>
      <c r="CI323" s="109" t="n">
        <v>9.9</v>
      </c>
      <c r="CJ323" s="109" t="n">
        <v>10</v>
      </c>
      <c r="CK323" s="109" t="n">
        <v>10.7</v>
      </c>
      <c r="CL323" s="109" t="n">
        <v>12</v>
      </c>
      <c r="CM323" s="109" t="n">
        <v>13.2</v>
      </c>
      <c r="CN323" s="109" t="n">
        <v>14.8</v>
      </c>
      <c r="CO323" s="110" t="n">
        <f aca="false">SUM(CC323:CN323)/12</f>
        <v>12.9666666666667</v>
      </c>
      <c r="DA323" s="1" t="n">
        <f aca="false">DA322+1</f>
        <v>1973</v>
      </c>
      <c r="DB323" s="113" t="s">
        <v>132</v>
      </c>
      <c r="DC323" s="109" t="n">
        <v>16.2</v>
      </c>
      <c r="DD323" s="109" t="n">
        <v>15</v>
      </c>
      <c r="DE323" s="109" t="n">
        <v>11.5</v>
      </c>
      <c r="DF323" s="109" t="n">
        <v>10.3</v>
      </c>
      <c r="DG323" s="109" t="n">
        <v>7.3</v>
      </c>
      <c r="DH323" s="109" t="n">
        <v>4.9</v>
      </c>
      <c r="DI323" s="109" t="n">
        <v>5.3</v>
      </c>
      <c r="DJ323" s="109" t="n">
        <v>5.4</v>
      </c>
      <c r="DK323" s="109" t="n">
        <v>6.8</v>
      </c>
      <c r="DL323" s="109" t="n">
        <v>9.5</v>
      </c>
      <c r="DM323" s="109" t="n">
        <v>9.7</v>
      </c>
      <c r="DN323" s="109" t="n">
        <v>14.2</v>
      </c>
      <c r="DO323" s="110" t="n">
        <f aca="false">SUM(DC323:DN323)/12</f>
        <v>9.675</v>
      </c>
      <c r="EA323" s="1" t="n">
        <f aca="false">EA322+1</f>
        <v>1973</v>
      </c>
      <c r="EB323" s="113" t="s">
        <v>132</v>
      </c>
      <c r="EC323" s="109" t="n">
        <v>23.4</v>
      </c>
      <c r="ED323" s="109" t="n">
        <v>21.6</v>
      </c>
      <c r="EE323" s="109" t="n">
        <v>19</v>
      </c>
      <c r="EF323" s="109" t="n">
        <v>15.1</v>
      </c>
      <c r="EG323" s="109" t="n">
        <v>9.4</v>
      </c>
      <c r="EH323" s="109" t="n">
        <v>7.5</v>
      </c>
      <c r="EI323" s="109" t="n">
        <v>8.2</v>
      </c>
      <c r="EJ323" s="109" t="n">
        <v>8.5</v>
      </c>
      <c r="EK323" s="109" t="n">
        <v>10.4</v>
      </c>
      <c r="EL323" s="109" t="n">
        <v>14.2</v>
      </c>
      <c r="EM323" s="109" t="n">
        <v>16.4</v>
      </c>
      <c r="EN323" s="109" t="n">
        <v>19.8</v>
      </c>
      <c r="EO323" s="110" t="n">
        <f aca="false">SUM(EC323:EN323)/12</f>
        <v>14.4583333333333</v>
      </c>
      <c r="FA323" s="1" t="n">
        <f aca="false">FA322+1</f>
        <v>1973</v>
      </c>
      <c r="FB323" s="113" t="s">
        <v>132</v>
      </c>
      <c r="FC323" s="109" t="n">
        <v>14.4</v>
      </c>
      <c r="FD323" s="109" t="n">
        <v>12.7</v>
      </c>
      <c r="FE323" s="109" t="n">
        <v>11</v>
      </c>
      <c r="FF323" s="109" t="n">
        <v>9.3</v>
      </c>
      <c r="FG323" s="109" t="n">
        <v>7.4</v>
      </c>
      <c r="FH323" s="109" t="n">
        <v>3.6</v>
      </c>
      <c r="FI323" s="109" t="n">
        <v>4.5</v>
      </c>
      <c r="FJ323" s="109" t="n">
        <v>5.5</v>
      </c>
      <c r="FK323" s="109" t="n">
        <v>7</v>
      </c>
      <c r="FL323" s="109" t="n">
        <v>7.9</v>
      </c>
      <c r="FM323" s="109" t="n">
        <v>8.3</v>
      </c>
      <c r="FN323" s="109" t="n">
        <v>11.9</v>
      </c>
      <c r="FO323" s="110" t="n">
        <f aca="false">SUM(FC323:FN323)/12</f>
        <v>8.625</v>
      </c>
      <c r="GA323" s="1" t="n">
        <f aca="false">GA322+1</f>
        <v>1973</v>
      </c>
      <c r="GB323" s="113" t="s">
        <v>132</v>
      </c>
      <c r="GC323" s="109" t="n">
        <v>12.7</v>
      </c>
      <c r="GD323" s="109" t="n">
        <v>12.8</v>
      </c>
      <c r="GE323" s="109" t="n">
        <v>10.4</v>
      </c>
      <c r="GF323" s="109" t="n">
        <v>10.2</v>
      </c>
      <c r="GG323" s="109" t="n">
        <v>7.8</v>
      </c>
      <c r="GH323" s="109" t="n">
        <v>4.4</v>
      </c>
      <c r="GI323" s="109" t="n">
        <v>4.6</v>
      </c>
      <c r="GJ323" s="109" t="n">
        <v>4.9</v>
      </c>
      <c r="GK323" s="109" t="n">
        <v>7.6</v>
      </c>
      <c r="GL323" s="109" t="n">
        <v>7.9</v>
      </c>
      <c r="GM323" s="109" t="n">
        <v>8.3</v>
      </c>
      <c r="GN323" s="109" t="n">
        <v>11</v>
      </c>
      <c r="GO323" s="110" t="n">
        <f aca="false">SUM(GC323:GN323)/12</f>
        <v>8.55</v>
      </c>
      <c r="HA323" s="1" t="n">
        <f aca="false">HA322+1</f>
        <v>1973</v>
      </c>
      <c r="HB323" s="113" t="s">
        <v>132</v>
      </c>
      <c r="HC323" s="109" t="n">
        <v>17.1</v>
      </c>
      <c r="HD323" s="109" t="n">
        <v>15.8</v>
      </c>
      <c r="HE323" s="109" t="n">
        <v>14.9</v>
      </c>
      <c r="HF323" s="109" t="n">
        <v>14.2</v>
      </c>
      <c r="HG323" s="109" t="n">
        <v>11.5</v>
      </c>
      <c r="HH323" s="109" t="n">
        <v>8.7</v>
      </c>
      <c r="HI323" s="109" t="n">
        <v>8.4</v>
      </c>
      <c r="HJ323" s="109" t="n">
        <v>9.2</v>
      </c>
      <c r="HK323" s="109" t="n">
        <v>9.8</v>
      </c>
      <c r="HL323" s="109" t="n">
        <v>11.4</v>
      </c>
      <c r="HM323" s="109" t="n">
        <v>12.9</v>
      </c>
      <c r="HN323" s="109" t="n">
        <v>14.7</v>
      </c>
      <c r="HO323" s="110" t="n">
        <f aca="false">SUM(HC323:HN323)/12</f>
        <v>12.3833333333333</v>
      </c>
      <c r="IA323" s="1" t="n">
        <f aca="false">IA322+1</f>
        <v>1973</v>
      </c>
      <c r="IB323" s="113" t="s">
        <v>132</v>
      </c>
      <c r="IC323" s="109" t="n">
        <v>20.5</v>
      </c>
      <c r="ID323" s="109" t="n">
        <v>18.6</v>
      </c>
      <c r="IE323" s="109" t="n">
        <v>16.4</v>
      </c>
      <c r="IF323" s="109" t="n">
        <v>15.4</v>
      </c>
      <c r="IG323" s="109" t="n">
        <v>12.1</v>
      </c>
      <c r="IH323" s="109" t="n">
        <v>8.3</v>
      </c>
      <c r="II323" s="109" t="n">
        <v>8.5</v>
      </c>
      <c r="IJ323" s="109" t="n">
        <v>9.5</v>
      </c>
      <c r="IK323" s="109" t="n">
        <v>11.1</v>
      </c>
      <c r="IL323" s="109" t="n">
        <v>11.8</v>
      </c>
      <c r="IM323" s="109" t="n">
        <v>14</v>
      </c>
      <c r="IN323" s="109" t="n">
        <v>16.8</v>
      </c>
      <c r="IO323" s="110" t="n">
        <f aca="false">SUM(IC323:IN323)/12</f>
        <v>13.5833333333333</v>
      </c>
      <c r="JA323" s="1" t="n">
        <f aca="false">JA322+1</f>
        <v>1973</v>
      </c>
      <c r="JB323" s="113" t="s">
        <v>132</v>
      </c>
      <c r="JC323" s="109" t="n">
        <v>14.5</v>
      </c>
      <c r="JD323" s="109" t="n">
        <v>15.2</v>
      </c>
      <c r="JE323" s="109" t="n">
        <v>13.3</v>
      </c>
      <c r="JF323" s="109" t="n">
        <v>12.9</v>
      </c>
      <c r="JG323" s="109" t="n">
        <v>10.5</v>
      </c>
      <c r="JH323" s="109" t="n">
        <v>7.8</v>
      </c>
      <c r="JI323" s="109" t="n">
        <v>8.3</v>
      </c>
      <c r="JJ323" s="109" t="n">
        <v>8.6</v>
      </c>
      <c r="JK323" s="109" t="n">
        <v>10.1</v>
      </c>
      <c r="JL323" s="109" t="n">
        <v>11.1</v>
      </c>
      <c r="JM323" s="109" t="n">
        <v>11.4</v>
      </c>
      <c r="JN323" s="109" t="n">
        <v>14.3</v>
      </c>
      <c r="JO323" s="110" t="n">
        <f aca="false">SUM(JC323:JN323)/12</f>
        <v>11.5</v>
      </c>
      <c r="KA323" s="1" t="n">
        <f aca="false">KA322+1</f>
        <v>1973</v>
      </c>
      <c r="KB323" s="113" t="s">
        <v>132</v>
      </c>
      <c r="KC323" s="109" t="n">
        <v>18.5</v>
      </c>
      <c r="KD323" s="109" t="n">
        <v>16.5</v>
      </c>
      <c r="KE323" s="109" t="n">
        <v>14.4</v>
      </c>
      <c r="KF323" s="109" t="n">
        <v>12.5</v>
      </c>
      <c r="KG323" s="109" t="n">
        <v>9.6</v>
      </c>
      <c r="KH323" s="109" t="n">
        <v>6.1</v>
      </c>
      <c r="KI323" s="109" t="n">
        <v>7</v>
      </c>
      <c r="KJ323" s="109" t="n">
        <v>7.3</v>
      </c>
      <c r="KK323" s="109" t="n">
        <v>8.8</v>
      </c>
      <c r="KL323" s="109" t="n">
        <v>10.6</v>
      </c>
      <c r="KM323" s="109" t="n">
        <v>11.2</v>
      </c>
      <c r="KN323" s="109" t="n">
        <v>15.7</v>
      </c>
      <c r="KO323" s="110" t="n">
        <f aca="false">SUM(KC323:KN323)/12</f>
        <v>11.5166666666667</v>
      </c>
      <c r="LA323" s="1" t="n">
        <f aca="false">LA322+1</f>
        <v>1973</v>
      </c>
      <c r="LB323" s="113" t="s">
        <v>132</v>
      </c>
      <c r="LC323" s="109" t="n">
        <v>18.2</v>
      </c>
      <c r="LD323" s="109" t="n">
        <v>15.8</v>
      </c>
      <c r="LE323" s="109" t="n">
        <v>13.3</v>
      </c>
      <c r="LF323" s="109" t="n">
        <v>11.8</v>
      </c>
      <c r="LG323" s="109" t="n">
        <v>9.1</v>
      </c>
      <c r="LH323" s="109" t="n">
        <v>5.8</v>
      </c>
      <c r="LI323" s="109" t="n">
        <v>5.7</v>
      </c>
      <c r="LJ323" s="109" t="n">
        <v>5.9</v>
      </c>
      <c r="LK323" s="109" t="n">
        <v>7.9</v>
      </c>
      <c r="LL323" s="109" t="n">
        <v>9.9</v>
      </c>
      <c r="LM323" s="109" t="n">
        <v>10.1</v>
      </c>
      <c r="LN323" s="109" t="n">
        <v>14.6</v>
      </c>
      <c r="LO323" s="110" t="n">
        <f aca="false">SUM(LC323:LN323)/12</f>
        <v>10.675</v>
      </c>
      <c r="MA323" s="1" t="n">
        <f aca="false">MA322+1</f>
        <v>1973</v>
      </c>
      <c r="MB323" s="113" t="s">
        <v>132</v>
      </c>
      <c r="MC323" s="109" t="n">
        <v>15.9</v>
      </c>
      <c r="MD323" s="109" t="n">
        <v>14.6</v>
      </c>
      <c r="ME323" s="109" t="n">
        <v>12.3</v>
      </c>
      <c r="MF323" s="109" t="n">
        <v>10.9</v>
      </c>
      <c r="MG323" s="109" t="n">
        <v>8.7</v>
      </c>
      <c r="MH323" s="109" t="n">
        <v>5.5</v>
      </c>
      <c r="MI323" s="109" t="n">
        <v>5.2</v>
      </c>
      <c r="MJ323" s="109" t="n">
        <v>6.8</v>
      </c>
      <c r="MK323" s="109" t="n">
        <v>7.7</v>
      </c>
      <c r="ML323" s="109" t="n">
        <v>9.3</v>
      </c>
      <c r="MM323" s="109" t="n">
        <v>10.3</v>
      </c>
      <c r="MN323" s="109" t="n">
        <v>13</v>
      </c>
      <c r="MO323" s="110" t="n">
        <f aca="false">SUM(MC323:MN323)/12</f>
        <v>10.0166666666667</v>
      </c>
      <c r="NA323" s="1" t="n">
        <f aca="false">NA322+1</f>
        <v>1973</v>
      </c>
      <c r="NB323" s="113" t="s">
        <v>132</v>
      </c>
      <c r="NC323" s="109" t="n">
        <v>21.2</v>
      </c>
      <c r="ND323" s="109" t="n">
        <v>17.6</v>
      </c>
      <c r="NE323" s="109" t="n">
        <v>17</v>
      </c>
      <c r="NF323" s="109" t="n">
        <v>14.1</v>
      </c>
      <c r="NG323" s="109" t="n">
        <v>10</v>
      </c>
      <c r="NH323" s="109" t="n">
        <v>6</v>
      </c>
      <c r="NI323" s="109" t="n">
        <v>5.9</v>
      </c>
      <c r="NJ323" s="109" t="n">
        <v>7</v>
      </c>
      <c r="NK323" s="109" t="n">
        <v>9</v>
      </c>
      <c r="NL323" s="109" t="n">
        <v>11.6</v>
      </c>
      <c r="NM323" s="109" t="n">
        <v>13.8</v>
      </c>
      <c r="NN323" s="109" t="n">
        <v>17.4</v>
      </c>
      <c r="NO323" s="110" t="n">
        <f aca="false">SUM(NC323:NN323)/12</f>
        <v>12.55</v>
      </c>
      <c r="ON323" s="39" t="n">
        <f aca="false">(FO323+GO323+MO323)/3</f>
        <v>9.06388888888889</v>
      </c>
      <c r="OO323" s="40" t="n">
        <f aca="false">(AO323+BO323+EO323+HO323+JO323)/5</f>
        <v>12.3016666666667</v>
      </c>
      <c r="OP323" s="41" t="n">
        <f aca="false">(FO323+GO323+MO323+AO323+BO323+EO323+HO323+JO323)/8</f>
        <v>11.0875</v>
      </c>
      <c r="PA323" s="114"/>
      <c r="PB323" s="115"/>
      <c r="PN323" s="28" t="n">
        <f aca="false">MAX(FC323:FN323,GC323:GN323,MC323:MN323)</f>
        <v>15.9</v>
      </c>
      <c r="PO323" s="29" t="n">
        <f aca="false">MIN(FC323:FN323,GC323:GN323,MC323:MN323)</f>
        <v>3.6</v>
      </c>
      <c r="PP323" s="30" t="n">
        <f aca="false">MAX(AC323:AN323,BC323:BN323,EC323:EN323,HC323:HN323,JC323:JN323)</f>
        <v>23.4</v>
      </c>
      <c r="PQ323" s="31" t="n">
        <f aca="false">MIN(AC323:AN323,BC323:BN323,EC323:EN323,HC323:HN323,JC323:JN323)</f>
        <v>4.6</v>
      </c>
      <c r="QU323" s="116" t="n">
        <f aca="false">AVERAGE(AH323,AI323,AJ323,BH323,BI323,BJ323,CH323,CI323,CJ323,DH323,DI323,DJ323,EH323,EI323,EJ323,FH323,FI323,FJ323,GH323,GI323,GJ323,HH323,HI323,HJ323,IH323,II323,IJ323,JH323,JI323,JJ323,KH323,KI323,KJ323,LH323,LI323,LJ323,MH323,MI323,MJ323,NH323,NI323,NJ323)</f>
        <v>6.89761904761905</v>
      </c>
      <c r="QV323" s="117" t="n">
        <f aca="false">AVERAGE(AC323,AD323,AN323,BC323,BD323,BN323,CC323,CD323,CN323,DC323,DD323,DN323,EC323,ED323,EN323,FC323,FD323,FN323,GC323,GD323,GN323,HC323,HD323,HN323,IC323,ID323,IN323,JC323,JD323,JN323,KC323,KD323,KN323,LC323,LD323,LN323,MC323,MD323,MN323,NC323,ND323,NN323,)</f>
        <v>15.8162790697674</v>
      </c>
      <c r="QW323" s="116" t="n">
        <f aca="false">AVERAGE(QU313:QU323)</f>
        <v>6.40992063492064</v>
      </c>
      <c r="QX323" s="118" t="n">
        <f aca="false">AVERAGE(QV313:QV323)</f>
        <v>14.380866807611</v>
      </c>
    </row>
    <row r="324" customFormat="false" ht="12.9" hidden="false" customHeight="false" outlineLevel="0" collapsed="false">
      <c r="A324" s="101"/>
      <c r="B324" s="102" t="n">
        <f aca="false">AVERAGE(AO324,BO324,CO324,DO324,EO324,FO324,GO324,HO324,IO324,JO324,KO324,LO324,MO324,NO324)</f>
        <v>11.247619047619</v>
      </c>
      <c r="C324" s="103" t="n">
        <f aca="false">AVERAGE(B320:B324)</f>
        <v>10.7257341269841</v>
      </c>
      <c r="D324" s="104" t="n">
        <f aca="false">AVERAGE(B315:B324)</f>
        <v>10.5936607142857</v>
      </c>
      <c r="E324" s="102" t="n">
        <f aca="false">AVERAGE(B305:B324)</f>
        <v>10.4497371031746</v>
      </c>
      <c r="F324" s="105" t="n">
        <f aca="false">AVERAGE(B275:B324)</f>
        <v>10.3134424603175</v>
      </c>
      <c r="G324" s="3" t="n">
        <f aca="false">MAX(AC324:AN324,BC324:BN324,CC324:CN324,DC324:DN324,EC324:EN324,FC324:FN324,GC324:GN324,HC324:HN324,IC324:IN324,JC324:JN324,KC324:KN324,LC324:LN324,MC324:MN324,NC324:NN324)</f>
        <v>24</v>
      </c>
      <c r="H324" s="106" t="n">
        <f aca="false">MEDIAN(AC324:AN324,BC324:BN324,CC324:CN324,DC324:DN324,EC324:EN324,FC324:FN324,GC324:GN324,HC324:HN324,IC324:IN324,JC324:JN324,KC324:KN324,LC324:LN324,MC324:MN324,NC324:NN324)</f>
        <v>10.8</v>
      </c>
      <c r="I324" s="5" t="n">
        <f aca="false">MIN(AC324:AN324,BC324:BN324,CC324:CN324,DC324:DN324,EC324:EN324,FC324:FN324,GC324:GN324,HC324:HN324,IC324:IN324,JC324:JN324,KC324:KN324,LC324:LN324,MC324:MN324,NC324:NN324)</f>
        <v>4.4</v>
      </c>
      <c r="J324" s="107" t="n">
        <f aca="false">(G324+I324)/2</f>
        <v>14.2</v>
      </c>
      <c r="AA324" s="1" t="n">
        <f aca="false">AA323+1</f>
        <v>56</v>
      </c>
      <c r="AB324" s="108" t="n">
        <v>1974</v>
      </c>
      <c r="AC324" s="109" t="n">
        <v>20</v>
      </c>
      <c r="AD324" s="109" t="n">
        <v>17</v>
      </c>
      <c r="AE324" s="109" t="n">
        <v>18.6</v>
      </c>
      <c r="AF324" s="109" t="n">
        <v>14.1</v>
      </c>
      <c r="AG324" s="109" t="n">
        <v>10.8</v>
      </c>
      <c r="AH324" s="109" t="n">
        <v>9</v>
      </c>
      <c r="AI324" s="109" t="n">
        <v>8.7</v>
      </c>
      <c r="AJ324" s="109" t="n">
        <v>9.4</v>
      </c>
      <c r="AK324" s="109" t="n">
        <v>9.2</v>
      </c>
      <c r="AL324" s="109" t="n">
        <v>12.4</v>
      </c>
      <c r="AM324" s="109" t="n">
        <v>12.7</v>
      </c>
      <c r="AN324" s="109" t="n">
        <v>15.1</v>
      </c>
      <c r="AO324" s="110" t="n">
        <f aca="false">SUM(AC324:AN324)/12</f>
        <v>13.0833333333333</v>
      </c>
      <c r="AQ324" s="112"/>
      <c r="AR324" s="109"/>
      <c r="AS324" s="109"/>
      <c r="AT324" s="109"/>
      <c r="AU324" s="109"/>
      <c r="AV324" s="109"/>
      <c r="AW324" s="109"/>
      <c r="AX324" s="109"/>
      <c r="AY324" s="109"/>
      <c r="AZ324" s="109"/>
      <c r="BA324" s="1" t="n">
        <f aca="false">BA323+1</f>
        <v>1974</v>
      </c>
      <c r="BB324" s="113" t="s">
        <v>133</v>
      </c>
      <c r="BC324" s="109" t="n">
        <v>16.7</v>
      </c>
      <c r="BD324" s="109" t="n">
        <v>13.7</v>
      </c>
      <c r="BE324" s="109" t="n">
        <v>14.1</v>
      </c>
      <c r="BF324" s="109" t="n">
        <v>11.1</v>
      </c>
      <c r="BG324" s="109" t="n">
        <v>6.6</v>
      </c>
      <c r="BH324" s="109" t="n">
        <v>4.8</v>
      </c>
      <c r="BI324" s="109" t="n">
        <v>5.7</v>
      </c>
      <c r="BJ324" s="109" t="n">
        <v>5.8</v>
      </c>
      <c r="BK324" s="109" t="n">
        <v>5.6</v>
      </c>
      <c r="BL324" s="109" t="n">
        <v>8.8</v>
      </c>
      <c r="BM324" s="109" t="n">
        <v>8.4</v>
      </c>
      <c r="BN324" s="109" t="n">
        <v>11.2</v>
      </c>
      <c r="BO324" s="110" t="n">
        <f aca="false">SUM(BC324:BN324)/12</f>
        <v>9.375</v>
      </c>
      <c r="CA324" s="1" t="n">
        <f aca="false">CA323+1</f>
        <v>1974</v>
      </c>
      <c r="CB324" s="111" t="n">
        <v>1974</v>
      </c>
      <c r="CC324" s="109" t="n">
        <v>17.1</v>
      </c>
      <c r="CD324" s="109" t="n">
        <v>16.5</v>
      </c>
      <c r="CE324" s="109" t="n">
        <v>17.4</v>
      </c>
      <c r="CF324" s="109" t="n">
        <v>14.5</v>
      </c>
      <c r="CG324" s="109" t="n">
        <v>13.1</v>
      </c>
      <c r="CH324" s="109" t="n">
        <v>11.2</v>
      </c>
      <c r="CI324" s="109" t="n">
        <v>9.8</v>
      </c>
      <c r="CJ324" s="109" t="n">
        <v>9.6</v>
      </c>
      <c r="CK324" s="109" t="n">
        <v>9.4</v>
      </c>
      <c r="CL324" s="109" t="n">
        <v>11.6</v>
      </c>
      <c r="CM324" s="109" t="n">
        <v>12.6</v>
      </c>
      <c r="CN324" s="109" t="n">
        <v>13.6</v>
      </c>
      <c r="CO324" s="110" t="n">
        <f aca="false">SUM(CC324:CN324)/12</f>
        <v>13.0333333333333</v>
      </c>
      <c r="DA324" s="1" t="n">
        <f aca="false">DA323+1</f>
        <v>1974</v>
      </c>
      <c r="DB324" s="113" t="s">
        <v>133</v>
      </c>
      <c r="DC324" s="109" t="n">
        <v>16.6</v>
      </c>
      <c r="DD324" s="109" t="n">
        <v>13.7</v>
      </c>
      <c r="DE324" s="109" t="n">
        <v>15.6</v>
      </c>
      <c r="DF324" s="109" t="n">
        <v>11.5</v>
      </c>
      <c r="DG324" s="109" t="n">
        <v>7.8</v>
      </c>
      <c r="DH324" s="109" t="n">
        <v>4.6</v>
      </c>
      <c r="DI324" s="109" t="n">
        <v>5.1</v>
      </c>
      <c r="DJ324" s="109" t="n">
        <v>5.4</v>
      </c>
      <c r="DK324" s="109" t="n">
        <v>5.3</v>
      </c>
      <c r="DL324" s="109" t="n">
        <v>8</v>
      </c>
      <c r="DM324" s="109" t="n">
        <v>8</v>
      </c>
      <c r="DN324" s="109" t="n">
        <v>10.9</v>
      </c>
      <c r="DO324" s="110" t="n">
        <f aca="false">SUM(DC324:DN324)/12</f>
        <v>9.375</v>
      </c>
      <c r="EA324" s="1" t="n">
        <f aca="false">EA323+1</f>
        <v>1974</v>
      </c>
      <c r="EB324" s="113" t="s">
        <v>133</v>
      </c>
      <c r="EC324" s="109" t="n">
        <v>24</v>
      </c>
      <c r="ED324" s="109" t="n">
        <v>20.8</v>
      </c>
      <c r="EE324" s="109" t="n">
        <v>20.1</v>
      </c>
      <c r="EF324" s="109" t="n">
        <v>15.5</v>
      </c>
      <c r="EG324" s="109" t="n">
        <v>9.7</v>
      </c>
      <c r="EH324" s="109" t="n">
        <v>4.6</v>
      </c>
      <c r="EI324" s="109" t="n">
        <v>7.4</v>
      </c>
      <c r="EJ324" s="109" t="n">
        <v>6.7</v>
      </c>
      <c r="EK324" s="109" t="n">
        <v>8.6</v>
      </c>
      <c r="EL324" s="109" t="n">
        <v>13</v>
      </c>
      <c r="EM324" s="109" t="n">
        <v>15.4</v>
      </c>
      <c r="EN324" s="109" t="n">
        <v>18.6</v>
      </c>
      <c r="EO324" s="110" t="n">
        <f aca="false">SUM(EC324:EN324)/12</f>
        <v>13.7</v>
      </c>
      <c r="FA324" s="1" t="n">
        <f aca="false">FA323+1</f>
        <v>1974</v>
      </c>
      <c r="FB324" s="113" t="s">
        <v>133</v>
      </c>
      <c r="FC324" s="109" t="n">
        <v>14.7</v>
      </c>
      <c r="FD324" s="109" t="n">
        <v>12.2</v>
      </c>
      <c r="FE324" s="109" t="n">
        <v>13.1</v>
      </c>
      <c r="FF324" s="109" t="n">
        <v>10.5</v>
      </c>
      <c r="FG324" s="109" t="n">
        <v>6.8</v>
      </c>
      <c r="FH324" s="109" t="n">
        <v>5.6</v>
      </c>
      <c r="FI324" s="109" t="n">
        <v>5.3</v>
      </c>
      <c r="FJ324" s="109" t="n">
        <v>5.3</v>
      </c>
      <c r="FK324" s="109" t="n">
        <v>5.3</v>
      </c>
      <c r="FL324" s="109" t="n">
        <v>7.7</v>
      </c>
      <c r="FM324" s="109" t="n">
        <v>7.6</v>
      </c>
      <c r="FN324" s="109" t="n">
        <v>10</v>
      </c>
      <c r="FO324" s="110" t="n">
        <f aca="false">SUM(FC324:FN324)/12</f>
        <v>8.675</v>
      </c>
      <c r="GA324" s="1" t="n">
        <f aca="false">GA323+1</f>
        <v>1974</v>
      </c>
      <c r="GB324" s="113" t="s">
        <v>133</v>
      </c>
      <c r="GC324" s="109" t="n">
        <v>14.4</v>
      </c>
      <c r="GD324" s="109" t="n">
        <v>12.5</v>
      </c>
      <c r="GE324" s="109" t="n">
        <v>14.1</v>
      </c>
      <c r="GF324" s="109" t="n">
        <v>11.1</v>
      </c>
      <c r="GG324" s="109" t="n">
        <v>8.1</v>
      </c>
      <c r="GH324" s="109" t="n">
        <v>5.6</v>
      </c>
      <c r="GI324" s="109" t="n">
        <v>5</v>
      </c>
      <c r="GJ324" s="109" t="n">
        <v>5.9</v>
      </c>
      <c r="GK324" s="109" t="n">
        <v>5.7</v>
      </c>
      <c r="GL324" s="109" t="n">
        <v>7.4</v>
      </c>
      <c r="GM324" s="109" t="n">
        <v>7.3</v>
      </c>
      <c r="GN324" s="109" t="n">
        <v>9.3</v>
      </c>
      <c r="GO324" s="110" t="n">
        <f aca="false">SUM(GC324:GN324)/12</f>
        <v>8.86666666666667</v>
      </c>
      <c r="HA324" s="1" t="n">
        <f aca="false">HA323+1</f>
        <v>1974</v>
      </c>
      <c r="HB324" s="113" t="s">
        <v>133</v>
      </c>
      <c r="HC324" s="109" t="n">
        <v>18.2</v>
      </c>
      <c r="HD324" s="109" t="n">
        <v>16.6</v>
      </c>
      <c r="HE324" s="109" t="n">
        <v>17.3</v>
      </c>
      <c r="HF324" s="109" t="n">
        <v>14</v>
      </c>
      <c r="HG324" s="109" t="n">
        <v>11.7</v>
      </c>
      <c r="HH324" s="109" t="n">
        <v>9.4</v>
      </c>
      <c r="HI324" s="109" t="n">
        <v>9.2</v>
      </c>
      <c r="HJ324" s="109" t="n">
        <v>9.5</v>
      </c>
      <c r="HK324" s="109" t="n">
        <v>9.4</v>
      </c>
      <c r="HL324" s="109" t="n">
        <v>11.3</v>
      </c>
      <c r="HM324" s="109" t="n">
        <v>12.6</v>
      </c>
      <c r="HN324" s="109" t="n">
        <v>13.7</v>
      </c>
      <c r="HO324" s="110" t="n">
        <f aca="false">SUM(HC324:HN324)/12</f>
        <v>12.7416666666667</v>
      </c>
      <c r="IA324" s="1" t="n">
        <f aca="false">IA323+1</f>
        <v>1974</v>
      </c>
      <c r="IB324" s="113" t="s">
        <v>133</v>
      </c>
      <c r="IC324" s="109" t="n">
        <v>22.2</v>
      </c>
      <c r="ID324" s="109" t="n">
        <v>17.7</v>
      </c>
      <c r="IE324" s="109" t="n">
        <v>18.6</v>
      </c>
      <c r="IF324" s="109" t="n">
        <v>14.6</v>
      </c>
      <c r="IG324" s="109" t="n">
        <v>11</v>
      </c>
      <c r="IH324" s="109" t="n">
        <v>8.6</v>
      </c>
      <c r="II324" s="109" t="n">
        <v>9.7</v>
      </c>
      <c r="IJ324" s="109" t="n">
        <v>9.6</v>
      </c>
      <c r="IK324" s="109" t="n">
        <v>9.3</v>
      </c>
      <c r="IL324" s="109" t="n">
        <v>13</v>
      </c>
      <c r="IM324" s="109" t="n">
        <v>12.9</v>
      </c>
      <c r="IN324" s="109" t="n">
        <v>15.8</v>
      </c>
      <c r="IO324" s="110" t="n">
        <f aca="false">SUM(IC324:IN324)/12</f>
        <v>13.5833333333333</v>
      </c>
      <c r="JA324" s="1" t="n">
        <f aca="false">JA323+1</f>
        <v>1974</v>
      </c>
      <c r="JB324" s="113" t="s">
        <v>133</v>
      </c>
      <c r="JC324" s="109" t="n">
        <v>15.8</v>
      </c>
      <c r="JD324" s="109" t="n">
        <v>14.1</v>
      </c>
      <c r="JE324" s="109" t="n">
        <v>15</v>
      </c>
      <c r="JF324" s="109" t="n">
        <v>12.8</v>
      </c>
      <c r="JG324" s="109" t="n">
        <v>10.8</v>
      </c>
      <c r="JH324" s="109" t="n">
        <v>8.8</v>
      </c>
      <c r="JI324" s="109" t="n">
        <v>8.7</v>
      </c>
      <c r="JJ324" s="109" t="n">
        <v>9.3</v>
      </c>
      <c r="JK324" s="109" t="n">
        <v>9.5</v>
      </c>
      <c r="JL324" s="109" t="n">
        <v>10.7</v>
      </c>
      <c r="JM324" s="109" t="n">
        <v>10.2</v>
      </c>
      <c r="JN324" s="109" t="n">
        <v>12.4</v>
      </c>
      <c r="JO324" s="110" t="n">
        <f aca="false">SUM(JC324:JN324)/12</f>
        <v>11.5083333333333</v>
      </c>
      <c r="KA324" s="1" t="n">
        <f aca="false">KA323+1</f>
        <v>1974</v>
      </c>
      <c r="KB324" s="113" t="s">
        <v>133</v>
      </c>
      <c r="KC324" s="109" t="n">
        <v>18.9</v>
      </c>
      <c r="KD324" s="109" t="n">
        <v>15.3</v>
      </c>
      <c r="KE324" s="109" t="n">
        <v>16.1</v>
      </c>
      <c r="KF324" s="109" t="n">
        <v>12.9</v>
      </c>
      <c r="KG324" s="109" t="n">
        <v>8.6</v>
      </c>
      <c r="KH324" s="109" t="n">
        <v>6.7</v>
      </c>
      <c r="KI324" s="109" t="n">
        <v>7.3</v>
      </c>
      <c r="KJ324" s="109" t="n">
        <v>7</v>
      </c>
      <c r="KK324" s="109" t="n">
        <v>6.8</v>
      </c>
      <c r="KL324" s="109" t="n">
        <v>10.1</v>
      </c>
      <c r="KM324" s="109" t="n">
        <v>9.7</v>
      </c>
      <c r="KN324" s="109" t="n">
        <v>13</v>
      </c>
      <c r="KO324" s="110" t="n">
        <f aca="false">SUM(KC324:KN324)/12</f>
        <v>11.0333333333333</v>
      </c>
      <c r="LA324" s="1" t="n">
        <f aca="false">LA323+1</f>
        <v>1974</v>
      </c>
      <c r="LB324" s="113" t="s">
        <v>133</v>
      </c>
      <c r="LC324" s="109" t="n">
        <v>17.7</v>
      </c>
      <c r="LD324" s="109" t="n">
        <v>15</v>
      </c>
      <c r="LE324" s="109" t="n">
        <v>15.2</v>
      </c>
      <c r="LF324" s="109" t="n">
        <v>12.1</v>
      </c>
      <c r="LG324" s="109" t="n">
        <v>7.9</v>
      </c>
      <c r="LH324" s="109" t="n">
        <v>6.1</v>
      </c>
      <c r="LI324" s="109" t="n">
        <v>7.2</v>
      </c>
      <c r="LJ324" s="109" t="n">
        <v>7.2</v>
      </c>
      <c r="LK324" s="109" t="n">
        <v>6.3</v>
      </c>
      <c r="LL324" s="109" t="n">
        <v>9.9</v>
      </c>
      <c r="LM324" s="109" t="n">
        <v>10</v>
      </c>
      <c r="LN324" s="109" t="n">
        <v>12.5</v>
      </c>
      <c r="LO324" s="110" t="n">
        <f aca="false">SUM(LC324:LN324)/12</f>
        <v>10.5916666666667</v>
      </c>
      <c r="MA324" s="1" t="n">
        <f aca="false">MA323+1</f>
        <v>1974</v>
      </c>
      <c r="MB324" s="113" t="s">
        <v>133</v>
      </c>
      <c r="MC324" s="109" t="n">
        <v>16</v>
      </c>
      <c r="MD324" s="109" t="n">
        <v>14</v>
      </c>
      <c r="ME324" s="109" t="n">
        <v>15</v>
      </c>
      <c r="MF324" s="109" t="n">
        <v>12.2</v>
      </c>
      <c r="MG324" s="109" t="n">
        <v>8</v>
      </c>
      <c r="MH324" s="109" t="n">
        <v>6.7</v>
      </c>
      <c r="MI324" s="109" t="n">
        <v>7.6</v>
      </c>
      <c r="MJ324" s="109" t="n">
        <v>6.9</v>
      </c>
      <c r="MK324" s="109" t="n">
        <v>6.9</v>
      </c>
      <c r="ML324" s="109" t="n">
        <v>9</v>
      </c>
      <c r="MM324" s="109" t="n">
        <v>8.8</v>
      </c>
      <c r="MN324" s="109" t="n">
        <v>11.5</v>
      </c>
      <c r="MO324" s="110" t="n">
        <f aca="false">SUM(MC324:MN324)/12</f>
        <v>10.2166666666667</v>
      </c>
      <c r="NA324" s="1" t="n">
        <f aca="false">NA323+1</f>
        <v>1974</v>
      </c>
      <c r="NB324" s="113" t="s">
        <v>133</v>
      </c>
      <c r="NC324" s="109" t="n">
        <v>21.4</v>
      </c>
      <c r="ND324" s="109" t="n">
        <v>18</v>
      </c>
      <c r="NE324" s="109" t="n">
        <v>17.4</v>
      </c>
      <c r="NF324" s="109" t="n">
        <v>13</v>
      </c>
      <c r="NG324" s="109" t="n">
        <v>8.2</v>
      </c>
      <c r="NH324" s="109" t="n">
        <v>4.4</v>
      </c>
      <c r="NI324" s="109" t="n">
        <v>6.1</v>
      </c>
      <c r="NJ324" s="109" t="n">
        <v>5.6</v>
      </c>
      <c r="NK324" s="109" t="n">
        <v>8.2</v>
      </c>
      <c r="NL324" s="109" t="n">
        <v>11.9</v>
      </c>
      <c r="NM324" s="109" t="n">
        <v>12</v>
      </c>
      <c r="NN324" s="109" t="n">
        <v>14</v>
      </c>
      <c r="NO324" s="110" t="n">
        <f aca="false">SUM(NC324:NN324)/12</f>
        <v>11.6833333333333</v>
      </c>
      <c r="ON324" s="39" t="n">
        <f aca="false">(FO324+GO324+MO324)/3</f>
        <v>9.25277777777778</v>
      </c>
      <c r="OO324" s="40" t="n">
        <f aca="false">(AO324+BO324+EO324+HO324+JO324)/5</f>
        <v>12.0816666666667</v>
      </c>
      <c r="OP324" s="41" t="n">
        <f aca="false">(FO324+GO324+MO324+AO324+BO324+EO324+HO324+JO324)/8</f>
        <v>11.0208333333333</v>
      </c>
      <c r="PA324" s="114"/>
      <c r="PB324" s="115"/>
      <c r="PN324" s="28" t="n">
        <f aca="false">MAX(FC324:FN324,GC324:GN324,MC324:MN324)</f>
        <v>16</v>
      </c>
      <c r="PO324" s="29" t="n">
        <f aca="false">MIN(FC324:FN324,GC324:GN324,MC324:MN324)</f>
        <v>5</v>
      </c>
      <c r="PP324" s="30" t="n">
        <f aca="false">MAX(AC324:AN324,BC324:BN324,EC324:EN324,HC324:HN324,JC324:JN324)</f>
        <v>24</v>
      </c>
      <c r="PQ324" s="31" t="n">
        <f aca="false">MIN(AC324:AN324,BC324:BN324,EC324:EN324,HC324:HN324,JC324:JN324)</f>
        <v>4.6</v>
      </c>
      <c r="QU324" s="116" t="n">
        <f aca="false">AVERAGE(AH324,AI324,AJ324,BH324,BI324,BJ324,CH324,CI324,CJ324,DH324,DI324,DJ324,EH324,EI324,EJ324,FH324,FI324,FJ324,GH324,GI324,GJ324,HH324,HI324,HJ324,IH324,II324,IJ324,JH324,JI324,JJ324,KH324,KI324,KJ324,LH324,LI324,LJ324,MH324,MI324,MJ324,NH324,NI324,NJ324)</f>
        <v>7.19285714285714</v>
      </c>
      <c r="QV324" s="117" t="n">
        <f aca="false">AVERAGE(AC324,AD324,AN324,BC324,BD324,BN324,CC324,CD324,CN324,DC324,DD324,DN324,EC324,ED324,EN324,FC324,FD324,FN324,GC324,GD324,GN324,HC324,HD324,HN324,IC324,ID324,IN324,JC324,JD324,JN324,KC324,KD324,KN324,LC324,LD324,LN324,MC324,MD324,MN324,NC324,ND324,NN324,)</f>
        <v>15.1720930232558</v>
      </c>
      <c r="QW324" s="116" t="n">
        <f aca="false">AVERAGE(QU314:QU324)</f>
        <v>6.44588744588745</v>
      </c>
      <c r="QX324" s="118" t="n">
        <f aca="false">AVERAGE(QV314:QV324)</f>
        <v>14.4480972515856</v>
      </c>
    </row>
    <row r="325" customFormat="false" ht="12.9" hidden="false" customHeight="false" outlineLevel="0" collapsed="false">
      <c r="A325" s="101" t="n">
        <f aca="false">A320+5</f>
        <v>1975</v>
      </c>
      <c r="B325" s="102" t="n">
        <f aca="false">AVERAGE(AO325,BO325,CO325,DO325,EO325,FO325,GO325,HO325,IO325,JO325,KO325,LO325,MO325,NO325)</f>
        <v>11.0529761904762</v>
      </c>
      <c r="C325" s="103" t="n">
        <f aca="false">AVERAGE(B321:B325)</f>
        <v>10.9352380952381</v>
      </c>
      <c r="D325" s="104" t="n">
        <f aca="false">AVERAGE(B316:B325)</f>
        <v>10.646875</v>
      </c>
      <c r="E325" s="102" t="n">
        <f aca="false">AVERAGE(B306:B325)</f>
        <v>10.476314484127</v>
      </c>
      <c r="F325" s="105" t="n">
        <f aca="false">AVERAGE(B276:B325)</f>
        <v>10.3294662698413</v>
      </c>
      <c r="G325" s="3" t="n">
        <f aca="false">MAX(AC325:AN325,BC325:BN325,CC325:CN325,DC325:DN325,EC325:EN325,FC325:FN325,GC325:GN325,HC325:HN325,IC325:IN325,JC325:JN325,KC325:KN325,LC325:LN325,MC325:MN325,NC325:NN325)</f>
        <v>22.2</v>
      </c>
      <c r="H325" s="106" t="n">
        <f aca="false">MEDIAN(AC325:AN325,BC325:BN325,CC325:CN325,DC325:DN325,EC325:EN325,FC325:FN325,GC325:GN325,HC325:HN325,IC325:IN325,JC325:JN325,KC325:KN325,LC325:LN325,MC325:MN325,NC325:NN325)</f>
        <v>10.9</v>
      </c>
      <c r="I325" s="5" t="n">
        <f aca="false">MIN(AC325:AN325,BC325:BN325,CC325:CN325,DC325:DN325,EC325:EN325,FC325:FN325,GC325:GN325,HC325:HN325,IC325:IN325,JC325:JN325,KC325:KN325,LC325:LN325,MC325:MN325,NC325:NN325)</f>
        <v>1.8</v>
      </c>
      <c r="J325" s="107" t="n">
        <f aca="false">(G325+I325)/2</f>
        <v>12</v>
      </c>
      <c r="AA325" s="1" t="n">
        <f aca="false">AA324+1</f>
        <v>57</v>
      </c>
      <c r="AB325" s="108" t="n">
        <v>1975</v>
      </c>
      <c r="AC325" s="109" t="n">
        <v>15.2</v>
      </c>
      <c r="AD325" s="109" t="n">
        <v>18.7</v>
      </c>
      <c r="AE325" s="109" t="n">
        <v>14.7</v>
      </c>
      <c r="AF325" s="109" t="n">
        <v>13.2</v>
      </c>
      <c r="AG325" s="109" t="n">
        <v>12.7</v>
      </c>
      <c r="AH325" s="109" t="n">
        <v>7.9</v>
      </c>
      <c r="AI325" s="109" t="n">
        <v>9.4</v>
      </c>
      <c r="AJ325" s="109" t="n">
        <v>8.8</v>
      </c>
      <c r="AK325" s="109" t="n">
        <v>11</v>
      </c>
      <c r="AL325" s="109" t="n">
        <v>12.2</v>
      </c>
      <c r="AM325" s="109" t="n">
        <v>15.3</v>
      </c>
      <c r="AN325" s="109" t="n">
        <v>17.4</v>
      </c>
      <c r="AO325" s="110" t="n">
        <f aca="false">SUM(AC325:AN325)/12</f>
        <v>13.0416666666667</v>
      </c>
      <c r="AQ325" s="112"/>
      <c r="AR325" s="109"/>
      <c r="AS325" s="109"/>
      <c r="AT325" s="109"/>
      <c r="AU325" s="109"/>
      <c r="AV325" s="109"/>
      <c r="AW325" s="109"/>
      <c r="AX325" s="109"/>
      <c r="AY325" s="109"/>
      <c r="AZ325" s="109"/>
      <c r="BA325" s="1" t="n">
        <f aca="false">BA324+1</f>
        <v>1975</v>
      </c>
      <c r="BB325" s="113" t="s">
        <v>134</v>
      </c>
      <c r="BC325" s="109" t="n">
        <v>10.8</v>
      </c>
      <c r="BD325" s="109" t="n">
        <v>15.1</v>
      </c>
      <c r="BE325" s="109" t="n">
        <v>11.5</v>
      </c>
      <c r="BF325" s="109" t="n">
        <v>8.6</v>
      </c>
      <c r="BG325" s="109" t="n">
        <v>9.4</v>
      </c>
      <c r="BH325" s="109" t="n">
        <v>3.3</v>
      </c>
      <c r="BI325" s="109" t="n">
        <v>5.9</v>
      </c>
      <c r="BJ325" s="109" t="n">
        <v>5.3</v>
      </c>
      <c r="BK325" s="109" t="n">
        <v>7.1</v>
      </c>
      <c r="BL325" s="109" t="n">
        <v>8.8</v>
      </c>
      <c r="BM325" s="109" t="n">
        <v>11.3</v>
      </c>
      <c r="BN325" s="109" t="n">
        <v>13.3</v>
      </c>
      <c r="BO325" s="110" t="n">
        <f aca="false">SUM(BC325:BN325)/12</f>
        <v>9.2</v>
      </c>
      <c r="CA325" s="1" t="n">
        <f aca="false">CA324+1</f>
        <v>1975</v>
      </c>
      <c r="CB325" s="111" t="n">
        <v>1975</v>
      </c>
      <c r="CC325" s="109" t="n">
        <v>14.7</v>
      </c>
      <c r="CD325" s="109" t="n">
        <v>17.4</v>
      </c>
      <c r="CE325" s="109" t="n">
        <v>14.6</v>
      </c>
      <c r="CF325" s="109" t="n">
        <v>14.1</v>
      </c>
      <c r="CG325" s="109" t="n">
        <v>12.8</v>
      </c>
      <c r="CH325" s="109" t="n">
        <v>10.8</v>
      </c>
      <c r="CI325" s="109" t="n">
        <v>10.6</v>
      </c>
      <c r="CJ325" s="109" t="n">
        <v>9.5</v>
      </c>
      <c r="CK325" s="109" t="n">
        <v>10.9</v>
      </c>
      <c r="CL325" s="109" t="n">
        <v>11.7</v>
      </c>
      <c r="CM325" s="109" t="n">
        <v>13.5</v>
      </c>
      <c r="CN325" s="109" t="n">
        <v>15.5</v>
      </c>
      <c r="CO325" s="110" t="n">
        <f aca="false">SUM(CC325:CN325)/12</f>
        <v>13.0083333333333</v>
      </c>
      <c r="DA325" s="1" t="n">
        <f aca="false">DA324+1</f>
        <v>1975</v>
      </c>
      <c r="DB325" s="113" t="s">
        <v>134</v>
      </c>
      <c r="DC325" s="109" t="n">
        <v>10.5</v>
      </c>
      <c r="DD325" s="109" t="n">
        <v>14.5</v>
      </c>
      <c r="DE325" s="109" t="n">
        <v>11.1</v>
      </c>
      <c r="DF325" s="109" t="n">
        <v>8.6</v>
      </c>
      <c r="DG325" s="109" t="n">
        <v>9.1</v>
      </c>
      <c r="DH325" s="109" t="n">
        <v>3.3</v>
      </c>
      <c r="DI325" s="109" t="n">
        <v>6.4</v>
      </c>
      <c r="DJ325" s="109" t="n">
        <v>5.5</v>
      </c>
      <c r="DK325" s="109" t="n">
        <v>7.4</v>
      </c>
      <c r="DL325" s="109" t="n">
        <v>9.1</v>
      </c>
      <c r="DM325" s="109" t="n">
        <v>11.4</v>
      </c>
      <c r="DN325" s="109" t="n">
        <v>13.7</v>
      </c>
      <c r="DO325" s="110" t="n">
        <f aca="false">SUM(DC325:DN325)/12</f>
        <v>9.21666666666667</v>
      </c>
      <c r="EA325" s="1" t="n">
        <f aca="false">EA324+1</f>
        <v>1975</v>
      </c>
      <c r="EB325" s="113" t="s">
        <v>134</v>
      </c>
      <c r="EC325" s="109" t="n">
        <v>18.5</v>
      </c>
      <c r="ED325" s="109" t="n">
        <v>21.5</v>
      </c>
      <c r="EE325" s="109" t="n">
        <v>17.1</v>
      </c>
      <c r="EF325" s="109" t="n">
        <v>12.2</v>
      </c>
      <c r="EG325" s="109" t="n">
        <v>8.9</v>
      </c>
      <c r="EH325" s="109" t="n">
        <v>4.6</v>
      </c>
      <c r="EI325" s="109" t="n">
        <v>5.9</v>
      </c>
      <c r="EJ325" s="109" t="n">
        <v>6.7</v>
      </c>
      <c r="EK325" s="109" t="n">
        <v>11.1</v>
      </c>
      <c r="EL325" s="109" t="n">
        <v>12.3</v>
      </c>
      <c r="EM325" s="109" t="n">
        <v>17.8</v>
      </c>
      <c r="EN325" s="109" t="n">
        <v>22.2</v>
      </c>
      <c r="EO325" s="110" t="n">
        <f aca="false">SUM(EC325:EN325)/12</f>
        <v>13.2333333333333</v>
      </c>
      <c r="FA325" s="1" t="n">
        <f aca="false">FA324+1</f>
        <v>1975</v>
      </c>
      <c r="FB325" s="113" t="s">
        <v>134</v>
      </c>
      <c r="FC325" s="109" t="n">
        <v>9.9</v>
      </c>
      <c r="FD325" s="109" t="n">
        <v>12.5</v>
      </c>
      <c r="FE325" s="109" t="n">
        <v>10.2</v>
      </c>
      <c r="FF325" s="109" t="n">
        <v>8.2</v>
      </c>
      <c r="FG325" s="109" t="n">
        <v>9.7</v>
      </c>
      <c r="FH325" s="109" t="n">
        <v>3.5</v>
      </c>
      <c r="FI325" s="109" t="n">
        <v>5.4</v>
      </c>
      <c r="FJ325" s="109" t="n">
        <v>5.2</v>
      </c>
      <c r="FK325" s="109" t="n">
        <v>6.8</v>
      </c>
      <c r="FL325" s="109" t="n">
        <v>8.4</v>
      </c>
      <c r="FM325" s="109" t="n">
        <v>10.5</v>
      </c>
      <c r="FN325" s="109" t="n">
        <v>11.9</v>
      </c>
      <c r="FO325" s="110" t="n">
        <f aca="false">SUM(FC325:FN325)/12</f>
        <v>8.51666666666667</v>
      </c>
      <c r="GA325" s="1" t="n">
        <f aca="false">GA324+1</f>
        <v>1975</v>
      </c>
      <c r="GB325" s="113" t="s">
        <v>134</v>
      </c>
      <c r="GC325" s="109" t="n">
        <v>9.1</v>
      </c>
      <c r="GD325" s="109" t="n">
        <v>11.4</v>
      </c>
      <c r="GE325" s="109" t="n">
        <v>9.9</v>
      </c>
      <c r="GF325" s="109" t="n">
        <v>8.9</v>
      </c>
      <c r="GG325" s="109" t="n">
        <v>9.2</v>
      </c>
      <c r="GH325" s="109" t="n">
        <v>5.4</v>
      </c>
      <c r="GI325" s="109" t="n">
        <v>6.4</v>
      </c>
      <c r="GJ325" s="109" t="n">
        <v>6.3</v>
      </c>
      <c r="GK325" s="109" t="n">
        <v>7.7</v>
      </c>
      <c r="GL325" s="109" t="n">
        <v>8.9</v>
      </c>
      <c r="GM325" s="109" t="n">
        <v>10.1</v>
      </c>
      <c r="GN325" s="109" t="n">
        <v>11.2</v>
      </c>
      <c r="GO325" s="110" t="n">
        <f aca="false">SUM(GC325:GN325)/12</f>
        <v>8.70833333333333</v>
      </c>
      <c r="HA325" s="1" t="n">
        <f aca="false">HA324+1</f>
        <v>1975</v>
      </c>
      <c r="HB325" s="113" t="s">
        <v>134</v>
      </c>
      <c r="HC325" s="109" t="n">
        <v>14.7</v>
      </c>
      <c r="HD325" s="109" t="n">
        <v>17.6</v>
      </c>
      <c r="HE325" s="109" t="n">
        <v>14.8</v>
      </c>
      <c r="HF325" s="109" t="n">
        <v>12.9</v>
      </c>
      <c r="HG325" s="109" t="n">
        <v>12.4</v>
      </c>
      <c r="HH325" s="109" t="n">
        <v>8.8</v>
      </c>
      <c r="HI325" s="109" t="n">
        <v>9.2</v>
      </c>
      <c r="HJ325" s="109" t="n">
        <v>8.8</v>
      </c>
      <c r="HK325" s="109" t="n">
        <v>10.3</v>
      </c>
      <c r="HL325" s="109" t="n">
        <v>11.5</v>
      </c>
      <c r="HM325" s="109" t="n">
        <v>12.6</v>
      </c>
      <c r="HN325" s="109" t="n">
        <v>13.3</v>
      </c>
      <c r="HO325" s="110" t="n">
        <f aca="false">SUM(HC325:HN325)/12</f>
        <v>12.2416666666667</v>
      </c>
      <c r="IA325" s="1" t="n">
        <f aca="false">IA324+1</f>
        <v>1975</v>
      </c>
      <c r="IB325" s="113" t="s">
        <v>134</v>
      </c>
      <c r="IC325" s="109" t="n">
        <v>15.8</v>
      </c>
      <c r="ID325" s="109" t="n">
        <v>20.3</v>
      </c>
      <c r="IE325" s="109" t="n">
        <v>15.9</v>
      </c>
      <c r="IF325" s="109" t="n">
        <v>13.2</v>
      </c>
      <c r="IG325" s="109" t="n">
        <v>13</v>
      </c>
      <c r="IH325" s="109" t="n">
        <v>6.9</v>
      </c>
      <c r="II325" s="109" t="n">
        <v>9.7</v>
      </c>
      <c r="IJ325" s="109" t="n">
        <v>9.1</v>
      </c>
      <c r="IK325" s="109" t="n">
        <v>11.5</v>
      </c>
      <c r="IL325" s="109" t="n">
        <v>12.7</v>
      </c>
      <c r="IM325" s="109" t="n">
        <v>15.4</v>
      </c>
      <c r="IN325" s="109" t="n">
        <v>18.1</v>
      </c>
      <c r="IO325" s="110" t="n">
        <f aca="false">SUM(IC325:IN325)/12</f>
        <v>13.4666666666667</v>
      </c>
      <c r="JA325" s="1" t="n">
        <f aca="false">JA324+1</f>
        <v>1975</v>
      </c>
      <c r="JB325" s="113" t="s">
        <v>134</v>
      </c>
      <c r="JC325" s="109" t="n">
        <v>12.9</v>
      </c>
      <c r="JD325" s="109" t="n">
        <v>14</v>
      </c>
      <c r="JE325" s="109" t="n">
        <v>12.8</v>
      </c>
      <c r="JF325" s="109" t="n">
        <v>10.8</v>
      </c>
      <c r="JG325" s="109" t="n">
        <v>12.4</v>
      </c>
      <c r="JH325" s="109" t="n">
        <v>8.1</v>
      </c>
      <c r="JI325" s="109" t="n">
        <v>10</v>
      </c>
      <c r="JJ325" s="109" t="n">
        <v>9.3</v>
      </c>
      <c r="JK325" s="109" t="n">
        <v>9.9</v>
      </c>
      <c r="JL325" s="109" t="n">
        <v>11</v>
      </c>
      <c r="JM325" s="109" t="n">
        <v>12.6</v>
      </c>
      <c r="JN325" s="109" t="n">
        <v>13.7</v>
      </c>
      <c r="JO325" s="110" t="n">
        <f aca="false">SUM(JC325:JN325)/12</f>
        <v>11.4583333333333</v>
      </c>
      <c r="KA325" s="1" t="n">
        <f aca="false">KA324+1</f>
        <v>1975</v>
      </c>
      <c r="KB325" s="113" t="s">
        <v>134</v>
      </c>
      <c r="KC325" s="109" t="n">
        <v>12.7</v>
      </c>
      <c r="KD325" s="109" t="n">
        <v>16.9</v>
      </c>
      <c r="KE325" s="109" t="n">
        <v>13.3</v>
      </c>
      <c r="KF325" s="109" t="n">
        <v>10.9</v>
      </c>
      <c r="KG325" s="109" t="n">
        <v>11.1</v>
      </c>
      <c r="KH325" s="109" t="n">
        <v>5</v>
      </c>
      <c r="KI325" s="109" t="n">
        <v>8</v>
      </c>
      <c r="KJ325" s="109" t="n">
        <v>7.2</v>
      </c>
      <c r="KK325" s="109" t="n">
        <v>8.7</v>
      </c>
      <c r="KL325" s="109" t="n">
        <v>10.2</v>
      </c>
      <c r="KM325" s="109" t="n">
        <v>13.4</v>
      </c>
      <c r="KN325" s="109" t="n">
        <v>15.5</v>
      </c>
      <c r="KO325" s="110" t="n">
        <f aca="false">SUM(KC325:KN325)/12</f>
        <v>11.075</v>
      </c>
      <c r="LA325" s="1" t="n">
        <f aca="false">LA324+1</f>
        <v>1975</v>
      </c>
      <c r="LB325" s="113" t="s">
        <v>134</v>
      </c>
      <c r="LC325" s="109" t="n">
        <v>13.5</v>
      </c>
      <c r="LD325" s="109" t="n">
        <v>16.7</v>
      </c>
      <c r="LE325" s="109" t="n">
        <v>12.6</v>
      </c>
      <c r="LF325" s="109" t="n">
        <v>9.9</v>
      </c>
      <c r="LG325" s="109" t="n">
        <v>10.8</v>
      </c>
      <c r="LH325" s="109" t="n">
        <v>3.6</v>
      </c>
      <c r="LI325" s="109" t="n">
        <v>7.5</v>
      </c>
      <c r="LJ325" s="109" t="n">
        <v>6.9</v>
      </c>
      <c r="LK325" s="109" t="n">
        <v>8.3</v>
      </c>
      <c r="LL325" s="109" t="n">
        <v>9.8</v>
      </c>
      <c r="LM325" s="109" t="n">
        <v>12.6</v>
      </c>
      <c r="LN325" s="109" t="n">
        <v>14.7</v>
      </c>
      <c r="LO325" s="110" t="n">
        <f aca="false">SUM(LC325:LN325)/12</f>
        <v>10.575</v>
      </c>
      <c r="MA325" s="1" t="n">
        <f aca="false">MA324+1</f>
        <v>1975</v>
      </c>
      <c r="MB325" s="113" t="s">
        <v>134</v>
      </c>
      <c r="MC325" s="109" t="n">
        <v>12</v>
      </c>
      <c r="MD325" s="109" t="n">
        <v>14.2</v>
      </c>
      <c r="ME325" s="109" t="n">
        <v>11.9</v>
      </c>
      <c r="MF325" s="109" t="n">
        <v>10.4</v>
      </c>
      <c r="MG325" s="109" t="n">
        <v>10.8</v>
      </c>
      <c r="MH325" s="109" t="n">
        <v>4.9</v>
      </c>
      <c r="MI325" s="109" t="n">
        <v>7.4</v>
      </c>
      <c r="MJ325" s="109" t="n">
        <v>7.3</v>
      </c>
      <c r="MK325" s="109" t="n">
        <v>7.6</v>
      </c>
      <c r="ML325" s="109" t="n">
        <v>9.9</v>
      </c>
      <c r="MM325" s="109" t="n">
        <v>11.9</v>
      </c>
      <c r="MN325" s="109" t="n">
        <v>12.9</v>
      </c>
      <c r="MO325" s="110" t="n">
        <f aca="false">SUM(MC325:MN325)/12</f>
        <v>10.1</v>
      </c>
      <c r="NA325" s="1" t="n">
        <f aca="false">NA324+1</f>
        <v>1975</v>
      </c>
      <c r="NB325" s="113" t="s">
        <v>134</v>
      </c>
      <c r="NC325" s="109" t="n">
        <v>14.8</v>
      </c>
      <c r="ND325" s="109" t="n">
        <v>20.2</v>
      </c>
      <c r="NE325" s="109" t="n">
        <v>13.1</v>
      </c>
      <c r="NF325" s="109" t="n">
        <v>10.3</v>
      </c>
      <c r="NG325" s="109" t="n">
        <v>7.9</v>
      </c>
      <c r="NH325" s="109" t="n">
        <v>1.8</v>
      </c>
      <c r="NI325" s="109" t="n">
        <v>5.5</v>
      </c>
      <c r="NJ325" s="109" t="n">
        <v>5</v>
      </c>
      <c r="NK325" s="109" t="n">
        <v>8.3</v>
      </c>
      <c r="NL325" s="109" t="n">
        <v>11</v>
      </c>
      <c r="NM325" s="109" t="n">
        <v>14.8</v>
      </c>
      <c r="NN325" s="109" t="n">
        <v>18.1</v>
      </c>
      <c r="NO325" s="110" t="n">
        <f aca="false">SUM(NC325:NN325)/12</f>
        <v>10.9</v>
      </c>
      <c r="ON325" s="39" t="n">
        <f aca="false">(FO325+GO325+MO325)/3</f>
        <v>9.10833333333333</v>
      </c>
      <c r="OO325" s="40" t="n">
        <f aca="false">(AO325+BO325+EO325+HO325+JO325)/5</f>
        <v>11.835</v>
      </c>
      <c r="OP325" s="41" t="n">
        <f aca="false">(FO325+GO325+MO325+AO325+BO325+EO325+HO325+JO325)/8</f>
        <v>10.8125</v>
      </c>
      <c r="PA325" s="114"/>
      <c r="PB325" s="115"/>
      <c r="PN325" s="28" t="n">
        <f aca="false">MAX(FC325:FN325,GC325:GN325,MC325:MN325)</f>
        <v>14.2</v>
      </c>
      <c r="PO325" s="29" t="n">
        <f aca="false">MIN(FC325:FN325,GC325:GN325,MC325:MN325)</f>
        <v>3.5</v>
      </c>
      <c r="PP325" s="30" t="n">
        <f aca="false">MAX(AC325:AN325,BC325:BN325,EC325:EN325,HC325:HN325,JC325:JN325)</f>
        <v>22.2</v>
      </c>
      <c r="PQ325" s="31" t="n">
        <f aca="false">MIN(AC325:AN325,BC325:BN325,EC325:EN325,HC325:HN325,JC325:JN325)</f>
        <v>3.3</v>
      </c>
      <c r="QU325" s="116" t="n">
        <f aca="false">AVERAGE(AH325,AI325,AJ325,BH325,BI325,BJ325,CH325,CI325,CJ325,DH325,DI325,DJ325,EH325,EI325,EJ325,FH325,FI325,FJ325,GH325,GI325,GJ325,HH325,HI325,HJ325,IH325,II325,IJ325,JH325,JI325,JJ325,KH325,KI325,KJ325,LH325,LI325,LJ325,MH325,MI325,MJ325,NH325,NI325,NJ325)</f>
        <v>6.81190476190476</v>
      </c>
      <c r="QV325" s="117" t="n">
        <f aca="false">AVERAGE(AC325,AD325,AN325,BC325,BD325,BN325,CC325,CD325,CN325,DC325,DD325,DN325,EC325,ED325,EN325,FC325,FD325,FN325,GC325,GD325,GN325,HC325,HD325,HN325,IC325,ID325,IN325,JC325,JD325,JN325,KC325,KD325,KN325,LC325,LD325,LN325,MC325,MD325,MN325,NC325,ND325,NN325,)</f>
        <v>14.5953488372093</v>
      </c>
      <c r="QW325" s="116" t="n">
        <f aca="false">AVERAGE(QU315:QU325)</f>
        <v>6.44718614718615</v>
      </c>
      <c r="QX325" s="118" t="n">
        <f aca="false">AVERAGE(QV315:QV325)</f>
        <v>14.5941860465116</v>
      </c>
    </row>
    <row r="326" customFormat="false" ht="12.9" hidden="false" customHeight="false" outlineLevel="0" collapsed="false">
      <c r="A326" s="101"/>
      <c r="B326" s="102" t="n">
        <f aca="false">AVERAGE(AO326,BO326,CO326,DO326,EO326,FO326,GO326,HO326,IO326,JO326,KO326,LO326,MO326,NO326)</f>
        <v>10.2708333333333</v>
      </c>
      <c r="C326" s="103" t="n">
        <f aca="false">AVERAGE(B322:B326)</f>
        <v>10.8466666666667</v>
      </c>
      <c r="D326" s="104" t="n">
        <f aca="false">AVERAGE(B317:B326)</f>
        <v>10.6418154761905</v>
      </c>
      <c r="E326" s="102" t="n">
        <f aca="false">AVERAGE(B307:B326)</f>
        <v>10.4782638888889</v>
      </c>
      <c r="F326" s="105" t="n">
        <f aca="false">AVERAGE(B277:B326)</f>
        <v>10.3306924603175</v>
      </c>
      <c r="G326" s="3" t="n">
        <f aca="false">MAX(AC326:AN326,BC326:BN326,CC326:CN326,DC326:DN326,EC326:EN326,FC326:FN326,GC326:GN326,HC326:HN326,IC326:IN326,JC326:JN326,KC326:KN326,LC326:LN326,MC326:MN326,NC326:NN326)</f>
        <v>21.3</v>
      </c>
      <c r="H326" s="106" t="n">
        <f aca="false">MEDIAN(AC326:AN326,BC326:BN326,CC326:CN326,DC326:DN326,EC326:EN326,FC326:FN326,GC326:GN326,HC326:HN326,IC326:IN326,JC326:JN326,KC326:KN326,LC326:LN326,MC326:MN326,NC326:NN326)</f>
        <v>9.9</v>
      </c>
      <c r="I326" s="5" t="n">
        <f aca="false">MIN(AC326:AN326,BC326:BN326,CC326:CN326,DC326:DN326,EC326:EN326,FC326:FN326,GC326:GN326,HC326:HN326,IC326:IN326,JC326:JN326,KC326:KN326,LC326:LN326,MC326:MN326,NC326:NN326)</f>
        <v>1.1</v>
      </c>
      <c r="J326" s="107" t="n">
        <f aca="false">(G326+I326)/2</f>
        <v>11.2</v>
      </c>
      <c r="AA326" s="1" t="n">
        <f aca="false">AA325+1</f>
        <v>58</v>
      </c>
      <c r="AB326" s="108" t="n">
        <v>1976</v>
      </c>
      <c r="AC326" s="109" t="n">
        <v>16.3</v>
      </c>
      <c r="AD326" s="109" t="n">
        <v>19.1</v>
      </c>
      <c r="AE326" s="109" t="n">
        <v>15.1</v>
      </c>
      <c r="AF326" s="109" t="n">
        <v>13.4</v>
      </c>
      <c r="AG326" s="109" t="n">
        <v>10.1</v>
      </c>
      <c r="AH326" s="109" t="n">
        <v>9</v>
      </c>
      <c r="AI326" s="109" t="n">
        <v>7.6</v>
      </c>
      <c r="AJ326" s="109" t="n">
        <v>8.7</v>
      </c>
      <c r="AK326" s="109" t="n">
        <v>9.9</v>
      </c>
      <c r="AL326" s="109" t="n">
        <v>10.9</v>
      </c>
      <c r="AM326" s="109" t="n">
        <v>13.1</v>
      </c>
      <c r="AN326" s="109" t="n">
        <v>15.9</v>
      </c>
      <c r="AO326" s="110" t="n">
        <f aca="false">SUM(AC326:AN326)/12</f>
        <v>12.425</v>
      </c>
      <c r="AQ326" s="112"/>
      <c r="AR326" s="109"/>
      <c r="AS326" s="109"/>
      <c r="AT326" s="109"/>
      <c r="AU326" s="109"/>
      <c r="AV326" s="109"/>
      <c r="AW326" s="109"/>
      <c r="AX326" s="109"/>
      <c r="AY326" s="109"/>
      <c r="AZ326" s="109"/>
      <c r="BA326" s="1" t="n">
        <f aca="false">BA325+1</f>
        <v>1976</v>
      </c>
      <c r="BB326" s="113" t="s">
        <v>135</v>
      </c>
      <c r="BC326" s="109" t="n">
        <v>12.6</v>
      </c>
      <c r="BD326" s="109" t="n">
        <v>16.1</v>
      </c>
      <c r="BE326" s="109" t="n">
        <v>10.7</v>
      </c>
      <c r="BF326" s="109" t="n">
        <v>8.3</v>
      </c>
      <c r="BG326" s="109" t="n">
        <v>4.4</v>
      </c>
      <c r="BH326" s="109" t="n">
        <v>5.4</v>
      </c>
      <c r="BI326" s="109" t="n">
        <v>2.4</v>
      </c>
      <c r="BJ326" s="109" t="n">
        <v>4.6</v>
      </c>
      <c r="BK326" s="109" t="n">
        <v>6.2</v>
      </c>
      <c r="BL326" s="109" t="n">
        <v>7.6</v>
      </c>
      <c r="BM326" s="109" t="n">
        <v>9.9</v>
      </c>
      <c r="BN326" s="109" t="n">
        <v>11.6</v>
      </c>
      <c r="BO326" s="110" t="n">
        <f aca="false">SUM(BC326:BN326)/12</f>
        <v>8.31666666666667</v>
      </c>
      <c r="CA326" s="1" t="n">
        <f aca="false">CA325+1</f>
        <v>1976</v>
      </c>
      <c r="CB326" s="111" t="n">
        <v>1976</v>
      </c>
      <c r="CC326" s="109" t="n">
        <v>15.7</v>
      </c>
      <c r="CD326" s="109" t="n">
        <v>16.2</v>
      </c>
      <c r="CE326" s="109" t="n">
        <v>15.2</v>
      </c>
      <c r="CF326" s="109" t="n">
        <v>14</v>
      </c>
      <c r="CG326" s="109" t="n">
        <v>12.2</v>
      </c>
      <c r="CH326" s="109" t="n">
        <v>10.7</v>
      </c>
      <c r="CI326" s="109" t="n">
        <v>9.8</v>
      </c>
      <c r="CJ326" s="109" t="n">
        <v>9.7</v>
      </c>
      <c r="CK326" s="109" t="n">
        <v>10.2</v>
      </c>
      <c r="CL326" s="109" t="n">
        <v>10.9</v>
      </c>
      <c r="CM326" s="109" t="n">
        <v>12.9</v>
      </c>
      <c r="CN326" s="109" t="n">
        <v>14.1</v>
      </c>
      <c r="CO326" s="110" t="n">
        <f aca="false">SUM(CC326:CN326)/12</f>
        <v>12.6333333333333</v>
      </c>
      <c r="DA326" s="1" t="n">
        <f aca="false">DA325+1</f>
        <v>1976</v>
      </c>
      <c r="DB326" s="113" t="s">
        <v>135</v>
      </c>
      <c r="DC326" s="109" t="n">
        <v>12.7</v>
      </c>
      <c r="DD326" s="109" t="n">
        <v>15.8</v>
      </c>
      <c r="DE326" s="109" t="n">
        <v>11</v>
      </c>
      <c r="DF326" s="109" t="n">
        <v>7.2</v>
      </c>
      <c r="DG326" s="109" t="n">
        <v>4.7</v>
      </c>
      <c r="DH326" s="109" t="n">
        <v>5.2</v>
      </c>
      <c r="DI326" s="109" t="n">
        <v>3.2</v>
      </c>
      <c r="DJ326" s="109" t="n">
        <v>5.2</v>
      </c>
      <c r="DK326" s="109" t="n">
        <v>6.1</v>
      </c>
      <c r="DL326" s="109" t="n">
        <v>7.2</v>
      </c>
      <c r="DM326" s="109" t="n">
        <v>9.3</v>
      </c>
      <c r="DN326" s="109" t="n">
        <v>12.2</v>
      </c>
      <c r="DO326" s="110" t="n">
        <f aca="false">SUM(DC326:DN326)/12</f>
        <v>8.31666666666667</v>
      </c>
      <c r="EA326" s="1" t="n">
        <f aca="false">EA325+1</f>
        <v>1976</v>
      </c>
      <c r="EB326" s="113" t="s">
        <v>135</v>
      </c>
      <c r="EC326" s="109" t="n">
        <v>19</v>
      </c>
      <c r="ED326" s="109" t="n">
        <v>21.3</v>
      </c>
      <c r="EE326" s="109" t="n">
        <v>17.9</v>
      </c>
      <c r="EF326" s="109" t="n">
        <v>12.6</v>
      </c>
      <c r="EG326" s="109" t="n">
        <v>6.2</v>
      </c>
      <c r="EH326" s="109" t="n">
        <v>4.3</v>
      </c>
      <c r="EI326" s="109" t="n">
        <v>3</v>
      </c>
      <c r="EJ326" s="109" t="n">
        <v>5.1</v>
      </c>
      <c r="EK326" s="109" t="n">
        <v>9.2</v>
      </c>
      <c r="EL326" s="109" t="n">
        <v>13.1</v>
      </c>
      <c r="EM326" s="109" t="n">
        <v>16</v>
      </c>
      <c r="EN326" s="109" t="n">
        <v>19.3</v>
      </c>
      <c r="EO326" s="110" t="n">
        <f aca="false">SUM(EC326:EN326)/12</f>
        <v>12.25</v>
      </c>
      <c r="FA326" s="1" t="n">
        <f aca="false">FA325+1</f>
        <v>1976</v>
      </c>
      <c r="FB326" s="113" t="s">
        <v>135</v>
      </c>
      <c r="FC326" s="109" t="n">
        <v>11.5</v>
      </c>
      <c r="FD326" s="109" t="n">
        <v>13.5</v>
      </c>
      <c r="FE326" s="109" t="n">
        <v>9.6</v>
      </c>
      <c r="FF326" s="109" t="n">
        <v>7.9</v>
      </c>
      <c r="FG326" s="109" t="n">
        <v>5.5</v>
      </c>
      <c r="FH326" s="109" t="n">
        <v>5.9</v>
      </c>
      <c r="FI326" s="109" t="n">
        <v>3.3</v>
      </c>
      <c r="FJ326" s="109" t="n">
        <v>4.8</v>
      </c>
      <c r="FK326" s="109" t="n">
        <v>5.4</v>
      </c>
      <c r="FL326" s="109" t="n">
        <v>6.7</v>
      </c>
      <c r="FM326" s="109" t="n">
        <v>8.5</v>
      </c>
      <c r="FN326" s="109" t="n">
        <v>10.6</v>
      </c>
      <c r="FO326" s="110" t="n">
        <f aca="false">SUM(FC326:FN326)/12</f>
        <v>7.76666666666667</v>
      </c>
      <c r="GA326" s="1" t="n">
        <f aca="false">GA325+1</f>
        <v>1976</v>
      </c>
      <c r="GB326" s="113" t="s">
        <v>135</v>
      </c>
      <c r="GC326" s="109" t="n">
        <v>11</v>
      </c>
      <c r="GD326" s="109" t="n">
        <v>12.5</v>
      </c>
      <c r="GE326" s="109" t="n">
        <v>9.9</v>
      </c>
      <c r="GF326" s="109" t="n">
        <v>9.2</v>
      </c>
      <c r="GG326" s="109" t="n">
        <v>6.9</v>
      </c>
      <c r="GH326" s="109" t="n">
        <v>6.6</v>
      </c>
      <c r="GI326" s="109" t="n">
        <v>4.8</v>
      </c>
      <c r="GJ326" s="109" t="n">
        <v>5.2</v>
      </c>
      <c r="GK326" s="109" t="n">
        <v>5.7</v>
      </c>
      <c r="GL326" s="109" t="n">
        <v>5.5</v>
      </c>
      <c r="GM326" s="109" t="n">
        <v>8.7</v>
      </c>
      <c r="GN326" s="109" t="n">
        <v>10.2</v>
      </c>
      <c r="GO326" s="110" t="n">
        <f aca="false">SUM(GC326:GN326)/12</f>
        <v>8.01666666666667</v>
      </c>
      <c r="HA326" s="1" t="n">
        <f aca="false">HA325+1</f>
        <v>1976</v>
      </c>
      <c r="HB326" s="113" t="s">
        <v>135</v>
      </c>
      <c r="HC326" s="109" t="n">
        <v>15.1</v>
      </c>
      <c r="HD326" s="109" t="n">
        <v>16</v>
      </c>
      <c r="HE326" s="109" t="n">
        <v>14</v>
      </c>
      <c r="HF326" s="109" t="n">
        <v>11.4</v>
      </c>
      <c r="HG326" s="109" t="n">
        <v>9.9</v>
      </c>
      <c r="HH326" s="109" t="n">
        <v>8.6</v>
      </c>
      <c r="HI326" s="109" t="n">
        <v>7.1</v>
      </c>
      <c r="HJ326" s="109" t="n">
        <v>8.1</v>
      </c>
      <c r="HK326" s="109" t="n">
        <v>9.2</v>
      </c>
      <c r="HL326" s="109" t="n">
        <v>9.3</v>
      </c>
      <c r="HM326" s="109" t="n">
        <v>11</v>
      </c>
      <c r="HN326" s="109" t="n">
        <v>12.8</v>
      </c>
      <c r="HO326" s="110" t="n">
        <f aca="false">SUM(HC326:HN326)/12</f>
        <v>11.0416666666667</v>
      </c>
      <c r="IA326" s="1" t="n">
        <f aca="false">IA325+1</f>
        <v>1976</v>
      </c>
      <c r="IB326" s="113" t="s">
        <v>135</v>
      </c>
      <c r="IC326" s="109" t="n">
        <v>16.8</v>
      </c>
      <c r="ID326" s="109" t="n">
        <v>20.2</v>
      </c>
      <c r="IE326" s="109" t="n">
        <v>15.8</v>
      </c>
      <c r="IF326" s="109" t="n">
        <v>13.6</v>
      </c>
      <c r="IG326" s="109" t="n">
        <v>9.1</v>
      </c>
      <c r="IH326" s="109" t="n">
        <v>8.1</v>
      </c>
      <c r="II326" s="109" t="n">
        <v>6.9</v>
      </c>
      <c r="IJ326" s="109" t="n">
        <v>8.3</v>
      </c>
      <c r="IK326" s="109" t="n">
        <v>9.9</v>
      </c>
      <c r="IL326" s="109" t="n">
        <v>11</v>
      </c>
      <c r="IM326" s="109" t="n">
        <v>13.8</v>
      </c>
      <c r="IN326" s="109" t="n">
        <v>16.6</v>
      </c>
      <c r="IO326" s="110" t="n">
        <f aca="false">SUM(IC326:IN326)/12</f>
        <v>12.5083333333333</v>
      </c>
      <c r="JA326" s="1" t="n">
        <f aca="false">JA325+1</f>
        <v>1976</v>
      </c>
      <c r="JB326" s="113" t="s">
        <v>135</v>
      </c>
      <c r="JC326" s="109" t="n">
        <v>13.4</v>
      </c>
      <c r="JD326" s="109" t="n">
        <v>13.9</v>
      </c>
      <c r="JE326" s="109" t="n">
        <v>12.5</v>
      </c>
      <c r="JF326" s="109" t="n">
        <v>12</v>
      </c>
      <c r="JG326" s="109" t="n">
        <v>9.9</v>
      </c>
      <c r="JH326" s="109" t="n">
        <v>8.9</v>
      </c>
      <c r="JI326" s="109" t="n">
        <v>8</v>
      </c>
      <c r="JJ326" s="109" t="n">
        <v>8.3</v>
      </c>
      <c r="JK326" s="109" t="n">
        <v>8.8</v>
      </c>
      <c r="JL326" s="109" t="n">
        <v>8.9</v>
      </c>
      <c r="JM326" s="109" t="n">
        <v>11.1</v>
      </c>
      <c r="JN326" s="109" t="n">
        <v>13.8</v>
      </c>
      <c r="JO326" s="110" t="n">
        <f aca="false">SUM(JC326:JN326)/12</f>
        <v>10.7916666666667</v>
      </c>
      <c r="KA326" s="1" t="n">
        <f aca="false">KA325+1</f>
        <v>1976</v>
      </c>
      <c r="KB326" s="113" t="s">
        <v>135</v>
      </c>
      <c r="KC326" s="109" t="n">
        <v>14.1</v>
      </c>
      <c r="KD326" s="109" t="n">
        <v>17.9</v>
      </c>
      <c r="KE326" s="109" t="n">
        <v>12.6</v>
      </c>
      <c r="KF326" s="109" t="n">
        <v>10.9</v>
      </c>
      <c r="KG326" s="109" t="n">
        <v>7.4</v>
      </c>
      <c r="KH326" s="109" t="n">
        <v>7.2</v>
      </c>
      <c r="KI326" s="109" t="n">
        <v>5.3</v>
      </c>
      <c r="KJ326" s="109" t="n">
        <v>6.9</v>
      </c>
      <c r="KK326" s="109" t="n">
        <v>7.7</v>
      </c>
      <c r="KL326" s="109" t="n">
        <v>8.4</v>
      </c>
      <c r="KM326" s="109" t="n">
        <v>11.4</v>
      </c>
      <c r="KN326" s="109" t="n">
        <v>14.5</v>
      </c>
      <c r="KO326" s="110" t="n">
        <f aca="false">SUM(KC326:KN326)/12</f>
        <v>10.3583333333333</v>
      </c>
      <c r="LA326" s="1" t="n">
        <f aca="false">LA325+1</f>
        <v>1976</v>
      </c>
      <c r="LB326" s="113" t="s">
        <v>135</v>
      </c>
      <c r="LC326" s="109" t="n">
        <v>14.7</v>
      </c>
      <c r="LD326" s="109" t="n">
        <v>16.7</v>
      </c>
      <c r="LE326" s="109" t="n">
        <v>12</v>
      </c>
      <c r="LF326" s="109" t="n">
        <v>9.9</v>
      </c>
      <c r="LG326" s="109" t="n">
        <v>5.7</v>
      </c>
      <c r="LH326" s="109" t="n">
        <v>6.2</v>
      </c>
      <c r="LI326" s="109" t="n">
        <v>3.9</v>
      </c>
      <c r="LJ326" s="109" t="n">
        <v>6.3</v>
      </c>
      <c r="LK326" s="109" t="n">
        <v>7.5</v>
      </c>
      <c r="LL326" s="109" t="n">
        <v>8.7</v>
      </c>
      <c r="LM326" s="109" t="n">
        <v>11</v>
      </c>
      <c r="LN326" s="109" t="n">
        <v>13.3</v>
      </c>
      <c r="LO326" s="110" t="n">
        <f aca="false">SUM(LC326:LN326)/12</f>
        <v>9.65833333333333</v>
      </c>
      <c r="MA326" s="1" t="n">
        <f aca="false">MA325+1</f>
        <v>1976</v>
      </c>
      <c r="MB326" s="113" t="s">
        <v>135</v>
      </c>
      <c r="MC326" s="109" t="n">
        <v>13.4</v>
      </c>
      <c r="MD326" s="109" t="n">
        <v>14.5</v>
      </c>
      <c r="ME326" s="109" t="n">
        <v>11.6</v>
      </c>
      <c r="MF326" s="109" t="n">
        <v>10.6</v>
      </c>
      <c r="MG326" s="109" t="n">
        <v>7.7</v>
      </c>
      <c r="MH326" s="109" t="n">
        <v>7.2</v>
      </c>
      <c r="MI326" s="109" t="n">
        <v>5.3</v>
      </c>
      <c r="MJ326" s="109" t="n">
        <v>6.5</v>
      </c>
      <c r="MK326" s="109" t="n">
        <v>7.1</v>
      </c>
      <c r="ML326" s="109" t="n">
        <v>8.4</v>
      </c>
      <c r="MM326" s="109" t="n">
        <v>10.4</v>
      </c>
      <c r="MN326" s="109" t="n">
        <v>12.7</v>
      </c>
      <c r="MO326" s="110" t="n">
        <f aca="false">SUM(MC326:MN326)/12</f>
        <v>9.61666666666667</v>
      </c>
      <c r="NA326" s="1" t="n">
        <f aca="false">NA325+1</f>
        <v>1976</v>
      </c>
      <c r="NB326" s="113" t="s">
        <v>135</v>
      </c>
      <c r="NC326" s="109" t="n">
        <v>16.8</v>
      </c>
      <c r="ND326" s="109" t="n">
        <v>20.2</v>
      </c>
      <c r="NE326" s="109" t="n">
        <v>15</v>
      </c>
      <c r="NF326" s="109" t="n">
        <v>9.5</v>
      </c>
      <c r="NG326" s="109" t="n">
        <v>5</v>
      </c>
      <c r="NH326" s="109" t="n">
        <v>2.9</v>
      </c>
      <c r="NI326" s="109" t="n">
        <v>1.1</v>
      </c>
      <c r="NJ326" s="109" t="n">
        <v>4.2</v>
      </c>
      <c r="NK326" s="109" t="n">
        <v>7.2</v>
      </c>
      <c r="NL326" s="109" t="n">
        <v>10.8</v>
      </c>
      <c r="NM326" s="109" t="n">
        <v>12.6</v>
      </c>
      <c r="NN326" s="109" t="n">
        <v>15.8</v>
      </c>
      <c r="NO326" s="110" t="n">
        <f aca="false">SUM(NC326:NN326)/12</f>
        <v>10.0916666666667</v>
      </c>
      <c r="ON326" s="39" t="n">
        <f aca="false">(FO326+GO326+MO326)/3</f>
        <v>8.46666666666667</v>
      </c>
      <c r="OO326" s="40" t="n">
        <f aca="false">(AO326+BO326+EO326+HO326+JO326)/5</f>
        <v>10.965</v>
      </c>
      <c r="OP326" s="41" t="n">
        <f aca="false">(FO326+GO326+MO326+AO326+BO326+EO326+HO326+JO326)/8</f>
        <v>10.028125</v>
      </c>
      <c r="PA326" s="114"/>
      <c r="PB326" s="115"/>
      <c r="PN326" s="28" t="n">
        <f aca="false">MAX(FC326:FN326,GC326:GN326,MC326:MN326)</f>
        <v>14.5</v>
      </c>
      <c r="PO326" s="29" t="n">
        <f aca="false">MIN(FC326:FN326,GC326:GN326,MC326:MN326)</f>
        <v>3.3</v>
      </c>
      <c r="PP326" s="30" t="n">
        <f aca="false">MAX(AC326:AN326,BC326:BN326,EC326:EN326,HC326:HN326,JC326:JN326)</f>
        <v>21.3</v>
      </c>
      <c r="PQ326" s="31" t="n">
        <f aca="false">MIN(AC326:AN326,BC326:BN326,EC326:EN326,HC326:HN326,JC326:JN326)</f>
        <v>2.4</v>
      </c>
      <c r="QU326" s="116" t="n">
        <f aca="false">AVERAGE(AH326,AI326,AJ326,BH326,BI326,BJ326,CH326,CI326,CJ326,DH326,DI326,DJ326,EH326,EI326,EJ326,FH326,FI326,FJ326,GH326,GI326,GJ326,HH326,HI326,HJ326,IH326,II326,IJ326,JH326,JI326,JJ326,KH326,KI326,KJ326,LH326,LI326,LJ326,MH326,MI326,MJ326,NH326,NI326,NJ326)</f>
        <v>6.18571428571429</v>
      </c>
      <c r="QV326" s="117" t="n">
        <f aca="false">AVERAGE(AC326,AD326,AN326,BC326,BD326,BN326,CC326,CD326,CN326,DC326,DD326,DN326,EC326,ED326,EN326,FC326,FD326,FN326,GC326,GD326,GN326,HC326,HD326,HN326,IC326,ID326,IN326,JC326,JD326,JN326,KC326,KD326,KN326,LC326,LD326,LN326,MC326,MD326,MN326,NC326,ND326,NN326,)</f>
        <v>14.6604651162791</v>
      </c>
      <c r="QW326" s="116" t="n">
        <f aca="false">AVERAGE(QU316:QU326)</f>
        <v>6.45108225108225</v>
      </c>
      <c r="QX326" s="118" t="n">
        <f aca="false">AVERAGE(QV316:QV326)</f>
        <v>14.5876321353066</v>
      </c>
    </row>
    <row r="327" customFormat="false" ht="12.9" hidden="false" customHeight="false" outlineLevel="0" collapsed="false">
      <c r="A327" s="101"/>
      <c r="B327" s="102" t="n">
        <f aca="false">AVERAGE(AO327,BO327,CO327,DO327,EO327,FO327,GO327,HO327,IO327,JO327,KO327,LO327,MO327,NO327)</f>
        <v>10.7083333333333</v>
      </c>
      <c r="C327" s="103" t="n">
        <f aca="false">AVERAGE(B323:B327)</f>
        <v>10.9369047619048</v>
      </c>
      <c r="D327" s="104" t="n">
        <f aca="false">AVERAGE(B318:B327)</f>
        <v>10.685744047619</v>
      </c>
      <c r="E327" s="102" t="n">
        <f aca="false">AVERAGE(B308:B327)</f>
        <v>10.5311805555556</v>
      </c>
      <c r="F327" s="105" t="n">
        <f aca="false">AVERAGE(B278:B327)</f>
        <v>10.3481448412698</v>
      </c>
      <c r="G327" s="3" t="n">
        <f aca="false">MAX(AC327:AN327,BC327:BN327,CC327:CN327,DC327:DN327,EC327:EN327,FC327:FN327,GC327:GN327,HC327:HN327,IC327:IN327,JC327:JN327,KC327:KN327,LC327:LN327,MC327:MN327,NC327:NN327)</f>
        <v>23.6</v>
      </c>
      <c r="H327" s="106" t="n">
        <f aca="false">MEDIAN(AC327:AN327,BC327:BN327,CC327:CN327,DC327:DN327,EC327:EN327,FC327:FN327,GC327:GN327,HC327:HN327,IC327:IN327,JC327:JN327,KC327:KN327,LC327:LN327,MC327:MN327,NC327:NN327)</f>
        <v>10.3</v>
      </c>
      <c r="I327" s="5" t="n">
        <f aca="false">MIN(AC327:AN327,BC327:BN327,CC327:CN327,DC327:DN327,EC327:EN327,FC327:FN327,GC327:GN327,HC327:HN327,IC327:IN327,JC327:JN327,KC327:KN327,LC327:LN327,MC327:MN327,NC327:NN327)</f>
        <v>2.8</v>
      </c>
      <c r="J327" s="107" t="n">
        <f aca="false">(G327+I327)/2</f>
        <v>13.2</v>
      </c>
      <c r="AA327" s="1" t="n">
        <f aca="false">AA326+1</f>
        <v>59</v>
      </c>
      <c r="AB327" s="108" t="n">
        <v>1977</v>
      </c>
      <c r="AC327" s="109" t="n">
        <v>17.4</v>
      </c>
      <c r="AD327" s="109" t="n">
        <v>17.9</v>
      </c>
      <c r="AE327" s="109" t="n">
        <v>15.6</v>
      </c>
      <c r="AF327" s="109" t="n">
        <v>11.4</v>
      </c>
      <c r="AG327" s="109" t="n">
        <v>10.9</v>
      </c>
      <c r="AH327" s="109" t="n">
        <v>8.9</v>
      </c>
      <c r="AI327" s="109" t="n">
        <v>8</v>
      </c>
      <c r="AJ327" s="109" t="n">
        <v>10.3</v>
      </c>
      <c r="AK327" s="109" t="n">
        <v>8.9</v>
      </c>
      <c r="AL327" s="109" t="n">
        <v>13.1</v>
      </c>
      <c r="AM327" s="109" t="n">
        <v>13.5</v>
      </c>
      <c r="AN327" s="109" t="n">
        <v>16.6</v>
      </c>
      <c r="AO327" s="110" t="n">
        <f aca="false">SUM(AC327:AN327)/12</f>
        <v>12.7083333333333</v>
      </c>
      <c r="AQ327" s="112"/>
      <c r="AR327" s="109"/>
      <c r="AS327" s="109"/>
      <c r="AT327" s="109"/>
      <c r="AU327" s="109"/>
      <c r="AV327" s="109"/>
      <c r="AW327" s="109"/>
      <c r="AX327" s="109"/>
      <c r="AY327" s="109"/>
      <c r="AZ327" s="109"/>
      <c r="BA327" s="1" t="n">
        <f aca="false">BA326+1</f>
        <v>1977</v>
      </c>
      <c r="BB327" s="113" t="s">
        <v>136</v>
      </c>
      <c r="BC327" s="109" t="n">
        <v>14</v>
      </c>
      <c r="BD327" s="109" t="n">
        <v>15.4</v>
      </c>
      <c r="BE327" s="109" t="n">
        <v>11.9</v>
      </c>
      <c r="BF327" s="109" t="n">
        <v>7.2</v>
      </c>
      <c r="BG327" s="109" t="n">
        <v>7</v>
      </c>
      <c r="BH327" s="109" t="n">
        <v>4.5</v>
      </c>
      <c r="BI327" s="109" t="n">
        <v>3.4</v>
      </c>
      <c r="BJ327" s="109" t="n">
        <v>6.1</v>
      </c>
      <c r="BK327" s="109" t="n">
        <v>5.2</v>
      </c>
      <c r="BL327" s="109" t="n">
        <v>9</v>
      </c>
      <c r="BM327" s="109" t="n">
        <v>10.1</v>
      </c>
      <c r="BN327" s="109" t="n">
        <v>13</v>
      </c>
      <c r="BO327" s="110" t="n">
        <f aca="false">SUM(BC327:BN327)/12</f>
        <v>8.9</v>
      </c>
      <c r="BP327" s="109"/>
      <c r="BQ327" s="109"/>
      <c r="BR327" s="109"/>
      <c r="BS327" s="119"/>
      <c r="CA327" s="1" t="n">
        <f aca="false">CA326+1</f>
        <v>1977</v>
      </c>
      <c r="CB327" s="111" t="n">
        <v>1977</v>
      </c>
      <c r="CC327" s="109" t="n">
        <v>16.1</v>
      </c>
      <c r="CD327" s="109" t="n">
        <v>17.1</v>
      </c>
      <c r="CE327" s="109" t="n">
        <v>15.2</v>
      </c>
      <c r="CF327" s="109" t="n">
        <v>13.2</v>
      </c>
      <c r="CG327" s="109" t="n">
        <v>12</v>
      </c>
      <c r="CH327" s="109" t="n">
        <v>10.3</v>
      </c>
      <c r="CI327" s="109" t="n">
        <v>9.8</v>
      </c>
      <c r="CJ327" s="109" t="n">
        <v>10.4</v>
      </c>
      <c r="CK327" s="109" t="n">
        <v>9.8</v>
      </c>
      <c r="CL327" s="109" t="n">
        <v>11.7</v>
      </c>
      <c r="CM327" s="109" t="n">
        <v>12.7</v>
      </c>
      <c r="CN327" s="109" t="n">
        <v>14.9</v>
      </c>
      <c r="CO327" s="110" t="n">
        <f aca="false">SUM(CC327:CN327)/12</f>
        <v>12.7666666666667</v>
      </c>
      <c r="DA327" s="1" t="n">
        <f aca="false">DA326+1</f>
        <v>1977</v>
      </c>
      <c r="DB327" s="113" t="s">
        <v>136</v>
      </c>
      <c r="DC327" s="109" t="n">
        <v>13.7</v>
      </c>
      <c r="DD327" s="109" t="n">
        <v>14.7</v>
      </c>
      <c r="DE327" s="109" t="n">
        <v>11.8</v>
      </c>
      <c r="DF327" s="109" t="n">
        <v>7</v>
      </c>
      <c r="DG327" s="109" t="n">
        <v>6.9</v>
      </c>
      <c r="DH327" s="109" t="n">
        <v>6.3</v>
      </c>
      <c r="DI327" s="109" t="n">
        <v>2.9</v>
      </c>
      <c r="DJ327" s="109" t="n">
        <v>5.6</v>
      </c>
      <c r="DK327" s="109" t="n">
        <v>4.9</v>
      </c>
      <c r="DL327" s="109" t="n">
        <v>9</v>
      </c>
      <c r="DM327" s="109" t="n">
        <v>10</v>
      </c>
      <c r="DN327" s="109" t="n">
        <v>12.8</v>
      </c>
      <c r="DO327" s="110" t="n">
        <f aca="false">SUM(DC327:DN327)/12</f>
        <v>8.8</v>
      </c>
      <c r="EA327" s="1" t="n">
        <f aca="false">EA326+1</f>
        <v>1977</v>
      </c>
      <c r="EB327" s="113" t="s">
        <v>136</v>
      </c>
      <c r="EC327" s="109" t="n">
        <v>20.4</v>
      </c>
      <c r="ED327" s="109" t="n">
        <v>23.6</v>
      </c>
      <c r="EE327" s="109" t="n">
        <v>17.1</v>
      </c>
      <c r="EF327" s="109" t="n">
        <v>11.9</v>
      </c>
      <c r="EG327" s="109" t="n">
        <v>8.8</v>
      </c>
      <c r="EH327" s="109" t="n">
        <v>5.1</v>
      </c>
      <c r="EI327" s="109" t="n">
        <v>2.8</v>
      </c>
      <c r="EJ327" s="109" t="n">
        <v>7.1</v>
      </c>
      <c r="EK327" s="109" t="n">
        <v>9.4</v>
      </c>
      <c r="EL327" s="109" t="n">
        <v>15.9</v>
      </c>
      <c r="EM327" s="109" t="n">
        <v>18</v>
      </c>
      <c r="EN327" s="109" t="n">
        <v>20.3</v>
      </c>
      <c r="EO327" s="110" t="n">
        <f aca="false">SUM(EC327:EN327)/12</f>
        <v>13.3666666666667</v>
      </c>
      <c r="FA327" s="1" t="n">
        <f aca="false">FA326+1</f>
        <v>1977</v>
      </c>
      <c r="FB327" s="113" t="s">
        <v>136</v>
      </c>
      <c r="FC327" s="109" t="n">
        <v>11.7</v>
      </c>
      <c r="FD327" s="109" t="n">
        <v>12.5</v>
      </c>
      <c r="FE327" s="109" t="n">
        <v>10.2</v>
      </c>
      <c r="FF327" s="109" t="n">
        <v>7.1</v>
      </c>
      <c r="FG327" s="109" t="n">
        <v>6.4</v>
      </c>
      <c r="FH327" s="109" t="n">
        <v>5.7</v>
      </c>
      <c r="FI327" s="109" t="n">
        <v>3.4</v>
      </c>
      <c r="FJ327" s="109" t="n">
        <v>6</v>
      </c>
      <c r="FK327" s="109" t="n">
        <v>4.6</v>
      </c>
      <c r="FL327" s="109" t="n">
        <v>7</v>
      </c>
      <c r="FM327" s="109" t="n">
        <v>8.2</v>
      </c>
      <c r="FN327" s="109" t="n">
        <v>11.1</v>
      </c>
      <c r="FO327" s="110" t="n">
        <f aca="false">SUM(FC327:FN327)/12</f>
        <v>7.825</v>
      </c>
      <c r="GA327" s="1" t="n">
        <f aca="false">GA326+1</f>
        <v>1977</v>
      </c>
      <c r="GB327" s="113" t="s">
        <v>136</v>
      </c>
      <c r="GC327" s="109" t="n">
        <v>10.5</v>
      </c>
      <c r="GD327" s="109" t="n">
        <v>11.6</v>
      </c>
      <c r="GE327" s="109" t="n">
        <v>10.3</v>
      </c>
      <c r="GF327" s="109" t="n">
        <v>8.4</v>
      </c>
      <c r="GG327" s="109" t="n">
        <v>6.4</v>
      </c>
      <c r="GH327" s="109" t="n">
        <v>6.8</v>
      </c>
      <c r="GI327" s="109" t="n">
        <v>4.4</v>
      </c>
      <c r="GJ327" s="109" t="n">
        <v>6</v>
      </c>
      <c r="GK327" s="109" t="n">
        <v>4.4</v>
      </c>
      <c r="GL327" s="109" t="n">
        <v>7.4</v>
      </c>
      <c r="GM327" s="109" t="n">
        <v>7.4</v>
      </c>
      <c r="GN327" s="109" t="n">
        <v>10</v>
      </c>
      <c r="GO327" s="110" t="n">
        <f aca="false">SUM(GC327:GN327)/12</f>
        <v>7.8</v>
      </c>
      <c r="HA327" s="1" t="n">
        <f aca="false">HA326+1</f>
        <v>1977</v>
      </c>
      <c r="HB327" s="113" t="s">
        <v>136</v>
      </c>
      <c r="HC327" s="109" t="n">
        <v>14.4</v>
      </c>
      <c r="HD327" s="109" t="n">
        <v>16.2</v>
      </c>
      <c r="HE327" s="109" t="n">
        <v>13.3</v>
      </c>
      <c r="HF327" s="109" t="n">
        <v>11.5</v>
      </c>
      <c r="HG327" s="109" t="n">
        <v>10.4</v>
      </c>
      <c r="HH327" s="109" t="n">
        <v>9.3</v>
      </c>
      <c r="HI327" s="109" t="n">
        <v>7.9</v>
      </c>
      <c r="HJ327" s="109" t="n">
        <v>9.7</v>
      </c>
      <c r="HK327" s="109" t="n">
        <v>8.8</v>
      </c>
      <c r="HL327" s="109" t="n">
        <v>11.4</v>
      </c>
      <c r="HM327" s="109" t="n">
        <v>12.8</v>
      </c>
      <c r="HN327" s="109" t="n">
        <v>15.2</v>
      </c>
      <c r="HO327" s="110" t="n">
        <f aca="false">SUM(HC327:HN327)/12</f>
        <v>11.7416666666667</v>
      </c>
      <c r="IA327" s="1" t="n">
        <f aca="false">IA326+1</f>
        <v>1977</v>
      </c>
      <c r="IB327" s="113" t="s">
        <v>136</v>
      </c>
      <c r="IC327" s="109" t="n">
        <v>18.2</v>
      </c>
      <c r="ID327" s="109" t="n">
        <v>19.1</v>
      </c>
      <c r="IE327" s="109" t="n">
        <v>15.5</v>
      </c>
      <c r="IF327" s="109" t="n">
        <v>11.6</v>
      </c>
      <c r="IG327" s="109" t="n">
        <v>11.2</v>
      </c>
      <c r="IH327" s="109" t="n">
        <v>8.6</v>
      </c>
      <c r="II327" s="109" t="n">
        <v>7.3</v>
      </c>
      <c r="IJ327" s="109" t="n">
        <v>10.8</v>
      </c>
      <c r="IK327" s="109" t="n">
        <v>9.9</v>
      </c>
      <c r="IL327" s="109" t="n">
        <v>13.9</v>
      </c>
      <c r="IM327" s="109" t="n">
        <v>15.7</v>
      </c>
      <c r="IN327" s="109" t="n">
        <v>18.4</v>
      </c>
      <c r="IO327" s="110" t="n">
        <f aca="false">SUM(IC327:IN327)/12</f>
        <v>13.35</v>
      </c>
      <c r="JA327" s="1" t="n">
        <f aca="false">JA326+1</f>
        <v>1977</v>
      </c>
      <c r="JB327" s="113" t="s">
        <v>136</v>
      </c>
      <c r="JC327" s="109" t="n">
        <v>13.8</v>
      </c>
      <c r="JD327" s="109" t="n">
        <v>14.5</v>
      </c>
      <c r="JE327" s="109" t="n">
        <v>12.9</v>
      </c>
      <c r="JF327" s="109" t="n">
        <v>11.6</v>
      </c>
      <c r="JG327" s="109" t="n">
        <v>9.3</v>
      </c>
      <c r="JH327" s="109" t="n">
        <v>9.7</v>
      </c>
      <c r="JI327" s="109" t="n">
        <v>6.8</v>
      </c>
      <c r="JJ327" s="109" t="n">
        <v>8.8</v>
      </c>
      <c r="JK327" s="109" t="n">
        <v>7.6</v>
      </c>
      <c r="JL327" s="109" t="n">
        <v>10.7</v>
      </c>
      <c r="JM327" s="109" t="n">
        <v>10.3</v>
      </c>
      <c r="JN327" s="109" t="n">
        <v>13.6</v>
      </c>
      <c r="JO327" s="110" t="n">
        <f aca="false">SUM(JC327:JN327)/12</f>
        <v>10.8</v>
      </c>
      <c r="KA327" s="1" t="n">
        <f aca="false">KA326+1</f>
        <v>1977</v>
      </c>
      <c r="KB327" s="113" t="s">
        <v>136</v>
      </c>
      <c r="KC327" s="109" t="n">
        <v>15.4</v>
      </c>
      <c r="KD327" s="109" t="n">
        <v>16</v>
      </c>
      <c r="KE327" s="109" t="n">
        <v>13.5</v>
      </c>
      <c r="KF327" s="109" t="n">
        <v>9.5</v>
      </c>
      <c r="KG327" s="109" t="n">
        <v>9.2</v>
      </c>
      <c r="KH327" s="109" t="n">
        <v>7.1</v>
      </c>
      <c r="KI327" s="109" t="n">
        <v>5.7</v>
      </c>
      <c r="KJ327" s="109" t="n">
        <v>8.1</v>
      </c>
      <c r="KK327" s="109" t="n">
        <v>6.5</v>
      </c>
      <c r="KL327" s="109" t="n">
        <v>10.4</v>
      </c>
      <c r="KM327" s="109" t="n">
        <v>11.9</v>
      </c>
      <c r="KN327" s="109" t="n">
        <v>15.3</v>
      </c>
      <c r="KO327" s="110" t="n">
        <f aca="false">SUM(KC327:KN327)/12</f>
        <v>10.7166666666667</v>
      </c>
      <c r="LA327" s="1" t="n">
        <f aca="false">LA326+1</f>
        <v>1977</v>
      </c>
      <c r="LB327" s="113" t="s">
        <v>136</v>
      </c>
      <c r="LC327" s="109" t="n">
        <v>15.1</v>
      </c>
      <c r="LD327" s="109" t="n">
        <v>15.2</v>
      </c>
      <c r="LE327" s="109" t="n">
        <v>12.5</v>
      </c>
      <c r="LF327" s="109" t="n">
        <v>8</v>
      </c>
      <c r="LG327" s="109" t="n">
        <v>7.9</v>
      </c>
      <c r="LH327" s="109" t="n">
        <v>6.2</v>
      </c>
      <c r="LI327" s="109" t="n">
        <v>4.6</v>
      </c>
      <c r="LJ327" s="109" t="n">
        <v>7.8</v>
      </c>
      <c r="LK327" s="109" t="n">
        <v>6.7</v>
      </c>
      <c r="LL327" s="109" t="n">
        <v>10</v>
      </c>
      <c r="LM327" s="109" t="n">
        <v>11.8</v>
      </c>
      <c r="LN327" s="109" t="n">
        <v>14.9</v>
      </c>
      <c r="LO327" s="110" t="n">
        <f aca="false">SUM(LC327:LN327)/12</f>
        <v>10.0583333333333</v>
      </c>
      <c r="MA327" s="1" t="n">
        <f aca="false">MA326+1</f>
        <v>1977</v>
      </c>
      <c r="MB327" s="113" t="s">
        <v>136</v>
      </c>
      <c r="MC327" s="109" t="n">
        <v>13.8</v>
      </c>
      <c r="MD327" s="109" t="n">
        <v>14</v>
      </c>
      <c r="ME327" s="109" t="n">
        <v>12.8</v>
      </c>
      <c r="MF327" s="109" t="n">
        <v>9.4</v>
      </c>
      <c r="MG327" s="109" t="n">
        <v>7.9</v>
      </c>
      <c r="MH327" s="109" t="n">
        <v>7.1</v>
      </c>
      <c r="MI327" s="109" t="n">
        <v>5</v>
      </c>
      <c r="MJ327" s="109" t="n">
        <v>6.7</v>
      </c>
      <c r="MK327" s="109" t="n">
        <v>7.1</v>
      </c>
      <c r="ML327" s="109" t="n">
        <v>8.6</v>
      </c>
      <c r="MM327" s="109" t="n">
        <v>9.9</v>
      </c>
      <c r="MN327" s="109" t="n">
        <v>12.9</v>
      </c>
      <c r="MO327" s="110" t="n">
        <f aca="false">SUM(MC327:MN327)/12</f>
        <v>9.6</v>
      </c>
      <c r="NA327" s="1" t="n">
        <f aca="false">NA326+1</f>
        <v>1977</v>
      </c>
      <c r="NB327" s="113" t="s">
        <v>136</v>
      </c>
      <c r="NC327" s="109" t="n">
        <v>18.3</v>
      </c>
      <c r="ND327" s="109" t="n">
        <v>19.4</v>
      </c>
      <c r="NE327" s="109" t="n">
        <v>13.8</v>
      </c>
      <c r="NF327" s="109" t="n">
        <v>9.5</v>
      </c>
      <c r="NG327" s="109" t="n">
        <v>7.9</v>
      </c>
      <c r="NH327" s="109" t="n">
        <v>5.4</v>
      </c>
      <c r="NI327" s="109" t="n">
        <v>3</v>
      </c>
      <c r="NJ327" s="109" t="n">
        <v>5.9</v>
      </c>
      <c r="NK327" s="109" t="n">
        <v>8.6</v>
      </c>
      <c r="NL327" s="109" t="n">
        <v>12.9</v>
      </c>
      <c r="NM327" s="109" t="n">
        <v>15.4</v>
      </c>
      <c r="NN327" s="109" t="n">
        <v>17.7</v>
      </c>
      <c r="NO327" s="110" t="n">
        <f aca="false">SUM(NC327:NN327)/12</f>
        <v>11.4833333333333</v>
      </c>
      <c r="ON327" s="39" t="n">
        <f aca="false">(FO327+GO327+MO327)/3</f>
        <v>8.40833333333333</v>
      </c>
      <c r="OO327" s="40" t="n">
        <f aca="false">(AO327+BO327+EO327+HO327+JO327)/5</f>
        <v>11.5033333333333</v>
      </c>
      <c r="OP327" s="41" t="n">
        <f aca="false">(FO327+GO327+MO327+AO327+BO327+EO327+HO327+JO327)/8</f>
        <v>10.3427083333333</v>
      </c>
      <c r="PA327" s="114"/>
      <c r="PB327" s="115"/>
      <c r="PN327" s="28" t="n">
        <f aca="false">MAX(FC327:FN327,GC327:GN327,MC327:MN327)</f>
        <v>14</v>
      </c>
      <c r="PO327" s="29" t="n">
        <f aca="false">MIN(FC327:FN327,GC327:GN327,MC327:MN327)</f>
        <v>3.4</v>
      </c>
      <c r="PP327" s="30" t="n">
        <f aca="false">MAX(AC327:AN327,BC327:BN327,EC327:EN327,HC327:HN327,JC327:JN327)</f>
        <v>23.6</v>
      </c>
      <c r="PQ327" s="31" t="n">
        <f aca="false">MIN(AC327:AN327,BC327:BN327,EC327:EN327,HC327:HN327,JC327:JN327)</f>
        <v>2.8</v>
      </c>
      <c r="QU327" s="116" t="n">
        <f aca="false">AVERAGE(AH327,AI327,AJ327,BH327,BI327,BJ327,CH327,CI327,CJ327,DH327,DI327,DJ327,EH327,EI327,EJ327,FH327,FI327,FJ327,GH327,GI327,GJ327,HH327,HI327,HJ327,IH327,II327,IJ327,JH327,JI327,JJ327,KH327,KI327,KJ327,LH327,LI327,LJ327,MH327,MI327,MJ327,NH327,NI327,NJ327)</f>
        <v>6.79285714285714</v>
      </c>
      <c r="QV327" s="117" t="n">
        <f aca="false">AVERAGE(AC327,AD327,AN327,BC327,BD327,BN327,CC327,CD327,CN327,DC327,DD327,DN327,EC327,ED327,EN327,FC327,FD327,FN327,GC327,GD327,GN327,HC327,HD327,HN327,IC327,ID327,IN327,JC327,JD327,JN327,KC327,KD327,KN327,LC327,LD327,LN327,MC327,MD327,MN327,NC327,ND327,NN327,)</f>
        <v>15.0395348837209</v>
      </c>
      <c r="QW327" s="116" t="n">
        <f aca="false">AVERAGE(QU317:QU327)</f>
        <v>6.50757575757576</v>
      </c>
      <c r="QX327" s="118" t="n">
        <f aca="false">AVERAGE(QV317:QV327)</f>
        <v>14.6626849894292</v>
      </c>
    </row>
    <row r="328" customFormat="false" ht="12.9" hidden="false" customHeight="false" outlineLevel="0" collapsed="false">
      <c r="A328" s="101"/>
      <c r="B328" s="102" t="n">
        <f aca="false">AVERAGE(AO328,BO328,CO328,DO328,EO328,FO328,GO328,HO328,IO328,JO328,KO328,LO328,MO328,NO328)</f>
        <v>10.5672619047619</v>
      </c>
      <c r="C328" s="103" t="n">
        <f aca="false">AVERAGE(B324:B328)</f>
        <v>10.7694047619048</v>
      </c>
      <c r="D328" s="104" t="n">
        <f aca="false">AVERAGE(B319:B328)</f>
        <v>10.6460218253968</v>
      </c>
      <c r="E328" s="102" t="n">
        <f aca="false">AVERAGE(B309:B328)</f>
        <v>10.562876984127</v>
      </c>
      <c r="F328" s="105" t="n">
        <f aca="false">AVERAGE(B279:B328)</f>
        <v>10.3540138888889</v>
      </c>
      <c r="G328" s="3" t="n">
        <f aca="false">MAX(AC328:AN328,BC328:BN328,CC328:CN328,DC328:DN328,EC328:EN328,FC328:FN328,GC328:GN328,HC328:HN328,IC328:IN328,JC328:JN328,KC328:KN328,LC328:LN328,MC328:MN328,NC328:NN328)</f>
        <v>22</v>
      </c>
      <c r="H328" s="106" t="n">
        <f aca="false">MEDIAN(AC328:AN328,BC328:BN328,CC328:CN328,DC328:DN328,EC328:EN328,FC328:FN328,GC328:GN328,HC328:HN328,IC328:IN328,JC328:JN328,KC328:KN328,LC328:LN328,MC328:MN328,NC328:NN328)</f>
        <v>10.3</v>
      </c>
      <c r="I328" s="5" t="n">
        <f aca="false">MIN(AC328:AN328,BC328:BN328,CC328:CN328,DC328:DN328,EC328:EN328,FC328:FN328,GC328:GN328,HC328:HN328,IC328:IN328,JC328:JN328,KC328:KN328,LC328:LN328,MC328:MN328,NC328:NN328)</f>
        <v>3.6</v>
      </c>
      <c r="J328" s="107" t="n">
        <f aca="false">(G328+I328)/2</f>
        <v>12.8</v>
      </c>
      <c r="AA328" s="1" t="n">
        <f aca="false">AA327+1</f>
        <v>60</v>
      </c>
      <c r="AB328" s="108" t="n">
        <v>1978</v>
      </c>
      <c r="AC328" s="109" t="n">
        <v>15.9</v>
      </c>
      <c r="AD328" s="109" t="n">
        <v>16</v>
      </c>
      <c r="AE328" s="109" t="n">
        <v>16.2</v>
      </c>
      <c r="AF328" s="109" t="n">
        <v>12.3</v>
      </c>
      <c r="AG328" s="109" t="n">
        <v>11.5</v>
      </c>
      <c r="AH328" s="109" t="n">
        <v>8.5</v>
      </c>
      <c r="AI328" s="109" t="n">
        <v>8.1</v>
      </c>
      <c r="AJ328" s="109" t="n">
        <v>7.5</v>
      </c>
      <c r="AK328" s="109" t="n">
        <v>9.5</v>
      </c>
      <c r="AL328" s="109" t="n">
        <v>12.4</v>
      </c>
      <c r="AM328" s="109" t="n">
        <v>13.7</v>
      </c>
      <c r="AN328" s="109" t="n">
        <v>15.4</v>
      </c>
      <c r="AO328" s="110" t="n">
        <f aca="false">SUM(AC328:AN328)/12</f>
        <v>12.25</v>
      </c>
      <c r="AQ328" s="112"/>
      <c r="AR328" s="109"/>
      <c r="AS328" s="109"/>
      <c r="AT328" s="109"/>
      <c r="AU328" s="109"/>
      <c r="AV328" s="109"/>
      <c r="AW328" s="109"/>
      <c r="AX328" s="109"/>
      <c r="AY328" s="109"/>
      <c r="AZ328" s="109"/>
      <c r="BA328" s="1" t="n">
        <f aca="false">BA327+1</f>
        <v>1978</v>
      </c>
      <c r="BB328" s="113" t="s">
        <v>137</v>
      </c>
      <c r="BC328" s="109" t="n">
        <v>12.9</v>
      </c>
      <c r="BD328" s="109" t="n">
        <v>13</v>
      </c>
      <c r="BE328" s="109" t="n">
        <v>12.8</v>
      </c>
      <c r="BF328" s="109" t="n">
        <v>8.8</v>
      </c>
      <c r="BG328" s="109" t="n">
        <v>7.3</v>
      </c>
      <c r="BH328" s="109" t="n">
        <v>5.9</v>
      </c>
      <c r="BI328" s="109" t="n">
        <v>4.8</v>
      </c>
      <c r="BJ328" s="109" t="n">
        <v>3.8</v>
      </c>
      <c r="BK328" s="109" t="n">
        <v>6.2</v>
      </c>
      <c r="BL328" s="109" t="n">
        <v>7.4</v>
      </c>
      <c r="BM328" s="109" t="n">
        <v>9.9</v>
      </c>
      <c r="BN328" s="109" t="n">
        <v>11.7</v>
      </c>
      <c r="BO328" s="110" t="n">
        <f aca="false">SUM(BC328:BN328)/12</f>
        <v>8.70833333333333</v>
      </c>
      <c r="BP328" s="109"/>
      <c r="BQ328" s="109"/>
      <c r="BR328" s="109"/>
      <c r="BS328" s="109"/>
      <c r="CA328" s="1" t="n">
        <f aca="false">CA327+1</f>
        <v>1978</v>
      </c>
      <c r="CB328" s="111" t="n">
        <v>1978</v>
      </c>
      <c r="CC328" s="109" t="n">
        <v>15.5</v>
      </c>
      <c r="CD328" s="109" t="n">
        <v>15.2</v>
      </c>
      <c r="CE328" s="109" t="n">
        <v>15.1</v>
      </c>
      <c r="CF328" s="109" t="n">
        <v>14</v>
      </c>
      <c r="CG328" s="109" t="n">
        <v>12.5</v>
      </c>
      <c r="CH328" s="109" t="n">
        <v>10.3</v>
      </c>
      <c r="CI328" s="109" t="n">
        <v>8.8</v>
      </c>
      <c r="CJ328" s="109" t="n">
        <v>9</v>
      </c>
      <c r="CK328" s="109" t="n">
        <v>9.9</v>
      </c>
      <c r="CL328" s="109" t="n">
        <v>12.1</v>
      </c>
      <c r="CM328" s="109" t="n">
        <v>13.3</v>
      </c>
      <c r="CN328" s="109" t="n">
        <v>14.2</v>
      </c>
      <c r="CO328" s="110" t="n">
        <f aca="false">SUM(CC328:CN328)/12</f>
        <v>12.4916666666667</v>
      </c>
      <c r="DA328" s="1" t="n">
        <f aca="false">DA327+1</f>
        <v>1978</v>
      </c>
      <c r="DB328" s="113" t="s">
        <v>137</v>
      </c>
      <c r="DC328" s="109" t="n">
        <v>13.2</v>
      </c>
      <c r="DD328" s="109" t="n">
        <v>12.2</v>
      </c>
      <c r="DE328" s="109" t="n">
        <v>12.8</v>
      </c>
      <c r="DF328" s="109" t="n">
        <v>9</v>
      </c>
      <c r="DG328" s="109" t="n">
        <v>7.8</v>
      </c>
      <c r="DH328" s="109" t="n">
        <v>5.3</v>
      </c>
      <c r="DI328" s="109" t="n">
        <v>4.7</v>
      </c>
      <c r="DJ328" s="109" t="n">
        <v>4</v>
      </c>
      <c r="DK328" s="109" t="n">
        <v>6.6</v>
      </c>
      <c r="DL328" s="109" t="n">
        <v>7.7</v>
      </c>
      <c r="DM328" s="109" t="n">
        <v>10.7</v>
      </c>
      <c r="DN328" s="109" t="n">
        <v>11.4</v>
      </c>
      <c r="DO328" s="110" t="n">
        <f aca="false">SUM(DC328:DN328)/12</f>
        <v>8.78333333333333</v>
      </c>
      <c r="EA328" s="1" t="n">
        <f aca="false">EA327+1</f>
        <v>1978</v>
      </c>
      <c r="EB328" s="113" t="s">
        <v>137</v>
      </c>
      <c r="EC328" s="109" t="n">
        <v>20.9</v>
      </c>
      <c r="ED328" s="109" t="n">
        <v>22</v>
      </c>
      <c r="EE328" s="109" t="n">
        <v>19.3</v>
      </c>
      <c r="EF328" s="109" t="n">
        <v>11.2</v>
      </c>
      <c r="EG328" s="109" t="n">
        <v>9.5</v>
      </c>
      <c r="EH328" s="109" t="n">
        <v>7.2</v>
      </c>
      <c r="EI328" s="109" t="n">
        <v>5.7</v>
      </c>
      <c r="EJ328" s="109" t="n">
        <v>6</v>
      </c>
      <c r="EK328" s="109" t="n">
        <v>9.1</v>
      </c>
      <c r="EL328" s="109" t="n">
        <v>13.4</v>
      </c>
      <c r="EM328" s="109" t="n">
        <v>16.6</v>
      </c>
      <c r="EN328" s="109" t="n">
        <v>18.6</v>
      </c>
      <c r="EO328" s="110" t="n">
        <f aca="false">SUM(EC328:EN328)/12</f>
        <v>13.2916666666667</v>
      </c>
      <c r="FA328" s="1" t="n">
        <f aca="false">FA327+1</f>
        <v>1978</v>
      </c>
      <c r="FB328" s="113" t="s">
        <v>137</v>
      </c>
      <c r="FC328" s="109" t="n">
        <v>11.3</v>
      </c>
      <c r="FD328" s="109" t="n">
        <v>11.4</v>
      </c>
      <c r="FE328" s="109" t="n">
        <v>11.6</v>
      </c>
      <c r="FF328" s="109" t="n">
        <v>8</v>
      </c>
      <c r="FG328" s="109" t="n">
        <v>7.3</v>
      </c>
      <c r="FH328" s="109" t="n">
        <v>5.8</v>
      </c>
      <c r="FI328" s="109" t="n">
        <v>5.1</v>
      </c>
      <c r="FJ328" s="109" t="n">
        <v>3.6</v>
      </c>
      <c r="FK328" s="109" t="n">
        <v>6.2</v>
      </c>
      <c r="FL328" s="109" t="n">
        <v>6.1</v>
      </c>
      <c r="FM328" s="109" t="n">
        <v>8.9</v>
      </c>
      <c r="FN328" s="109" t="n">
        <v>10.4</v>
      </c>
      <c r="FO328" s="110" t="n">
        <f aca="false">SUM(FC328:FN328)/12</f>
        <v>7.975</v>
      </c>
      <c r="GA328" s="1" t="n">
        <f aca="false">GA327+1</f>
        <v>1978</v>
      </c>
      <c r="GB328" s="113" t="s">
        <v>137</v>
      </c>
      <c r="GC328" s="109" t="n">
        <v>9.6</v>
      </c>
      <c r="GD328" s="109" t="n">
        <v>10.3</v>
      </c>
      <c r="GE328" s="109" t="n">
        <v>11.3</v>
      </c>
      <c r="GF328" s="109" t="n">
        <v>8.3</v>
      </c>
      <c r="GG328" s="109" t="n">
        <v>8.7</v>
      </c>
      <c r="GH328" s="109" t="n">
        <v>5.2</v>
      </c>
      <c r="GI328" s="109" t="n">
        <v>5.4</v>
      </c>
      <c r="GJ328" s="109" t="n">
        <v>4.9</v>
      </c>
      <c r="GK328" s="109" t="n">
        <v>6.5</v>
      </c>
      <c r="GL328" s="109" t="n">
        <v>7.2</v>
      </c>
      <c r="GM328" s="109" t="n">
        <v>9</v>
      </c>
      <c r="GN328" s="109" t="n">
        <v>9.8</v>
      </c>
      <c r="GO328" s="110" t="n">
        <f aca="false">SUM(GC328:GN328)/12</f>
        <v>8.01666666666667</v>
      </c>
      <c r="HA328" s="1" t="n">
        <f aca="false">HA327+1</f>
        <v>1978</v>
      </c>
      <c r="HB328" s="113" t="s">
        <v>137</v>
      </c>
      <c r="HC328" s="109" t="n">
        <v>15.2</v>
      </c>
      <c r="HD328" s="109" t="n">
        <v>15.5</v>
      </c>
      <c r="HE328" s="109" t="n">
        <v>15.3</v>
      </c>
      <c r="HF328" s="109" t="n">
        <v>12.8</v>
      </c>
      <c r="HG328" s="109" t="n">
        <v>10.6</v>
      </c>
      <c r="HH328" s="109" t="n">
        <v>9.9</v>
      </c>
      <c r="HI328" s="109" t="n">
        <v>9.1</v>
      </c>
      <c r="HJ328" s="109" t="n">
        <v>8.7</v>
      </c>
      <c r="HK328" s="109" t="n">
        <v>9</v>
      </c>
      <c r="HL328" s="109" t="n">
        <v>11.4</v>
      </c>
      <c r="HM328" s="109" t="n">
        <v>13</v>
      </c>
      <c r="HN328" s="109" t="n">
        <v>13.7</v>
      </c>
      <c r="HO328" s="110" t="n">
        <f aca="false">SUM(HC328:HN328)/12</f>
        <v>12.0166666666667</v>
      </c>
      <c r="IA328" s="1" t="n">
        <f aca="false">IA327+1</f>
        <v>1978</v>
      </c>
      <c r="IB328" s="113" t="s">
        <v>137</v>
      </c>
      <c r="IC328" s="109" t="n">
        <v>17.3</v>
      </c>
      <c r="ID328" s="109" t="n">
        <v>17.6</v>
      </c>
      <c r="IE328" s="109" t="n">
        <v>16.9</v>
      </c>
      <c r="IF328" s="109" t="n">
        <v>12.6</v>
      </c>
      <c r="IG328" s="109" t="n">
        <v>11.3</v>
      </c>
      <c r="IH328" s="109" t="n">
        <v>9.3</v>
      </c>
      <c r="II328" s="109" t="n">
        <v>8.4</v>
      </c>
      <c r="IJ328" s="109" t="n">
        <v>7.3</v>
      </c>
      <c r="IK328" s="109" t="n">
        <v>9.9</v>
      </c>
      <c r="IL328" s="109" t="n">
        <v>12.2</v>
      </c>
      <c r="IM328" s="109" t="n">
        <v>14</v>
      </c>
      <c r="IN328" s="109" t="n">
        <v>15.7</v>
      </c>
      <c r="IO328" s="110" t="n">
        <f aca="false">SUM(IC328:IN328)/12</f>
        <v>12.7083333333333</v>
      </c>
      <c r="JA328" s="1" t="n">
        <f aca="false">JA327+1</f>
        <v>1978</v>
      </c>
      <c r="JB328" s="113" t="s">
        <v>137</v>
      </c>
      <c r="JC328" s="109" t="n">
        <v>12.3</v>
      </c>
      <c r="JD328" s="109" t="n">
        <v>12.5</v>
      </c>
      <c r="JE328" s="109" t="n">
        <v>13.6</v>
      </c>
      <c r="JF328" s="109" t="n">
        <v>11</v>
      </c>
      <c r="JG328" s="109" t="n">
        <v>11.2</v>
      </c>
      <c r="JH328" s="109" t="n">
        <v>7.2</v>
      </c>
      <c r="JI328" s="109" t="n">
        <v>8.8</v>
      </c>
      <c r="JJ328" s="109" t="n">
        <v>8.3</v>
      </c>
      <c r="JK328" s="109" t="n">
        <v>9.4</v>
      </c>
      <c r="JL328" s="109" t="n">
        <v>10.6</v>
      </c>
      <c r="JM328" s="109" t="n">
        <v>12</v>
      </c>
      <c r="JN328" s="109" t="n">
        <v>12.3</v>
      </c>
      <c r="JO328" s="110" t="n">
        <f aca="false">SUM(JC328:JN328)/12</f>
        <v>10.7666666666667</v>
      </c>
      <c r="KA328" s="1" t="n">
        <f aca="false">KA327+1</f>
        <v>1978</v>
      </c>
      <c r="KB328" s="113" t="s">
        <v>137</v>
      </c>
      <c r="KC328" s="109" t="n">
        <v>13.6</v>
      </c>
      <c r="KD328" s="109" t="n">
        <v>13.6</v>
      </c>
      <c r="KE328" s="109" t="n">
        <v>14.9</v>
      </c>
      <c r="KF328" s="109" t="n">
        <v>11.3</v>
      </c>
      <c r="KG328" s="109" t="n">
        <v>9.7</v>
      </c>
      <c r="KH328" s="109" t="n">
        <v>6.9</v>
      </c>
      <c r="KI328" s="109" t="n">
        <v>6.8</v>
      </c>
      <c r="KJ328" s="109" t="n">
        <v>5.9</v>
      </c>
      <c r="KK328" s="109" t="n">
        <v>7.6</v>
      </c>
      <c r="KL328" s="109" t="n">
        <v>9.5</v>
      </c>
      <c r="KM328" s="109" t="n">
        <v>11.6</v>
      </c>
      <c r="KN328" s="109" t="n">
        <v>13.1</v>
      </c>
      <c r="KO328" s="110" t="n">
        <f aca="false">SUM(KC328:KN328)/12</f>
        <v>10.375</v>
      </c>
      <c r="LA328" s="1" t="n">
        <f aca="false">LA327+1</f>
        <v>1978</v>
      </c>
      <c r="LB328" s="113" t="s">
        <v>137</v>
      </c>
      <c r="LC328" s="109" t="n">
        <v>13.5</v>
      </c>
      <c r="LD328" s="109" t="n">
        <v>14.2</v>
      </c>
      <c r="LE328" s="109" t="n">
        <v>14</v>
      </c>
      <c r="LF328" s="109" t="n">
        <v>10</v>
      </c>
      <c r="LG328" s="109" t="n">
        <v>8.4</v>
      </c>
      <c r="LH328" s="109" t="n">
        <v>6.5</v>
      </c>
      <c r="LI328" s="109" t="n">
        <v>6.2</v>
      </c>
      <c r="LJ328" s="109" t="n">
        <v>4.7</v>
      </c>
      <c r="LK328" s="109" t="n">
        <v>7</v>
      </c>
      <c r="LL328" s="109" t="n">
        <v>8</v>
      </c>
      <c r="LM328" s="109" t="n">
        <v>11.1</v>
      </c>
      <c r="LN328" s="109" t="n">
        <v>12.2</v>
      </c>
      <c r="LO328" s="110" t="n">
        <f aca="false">SUM(LC328:LN328)/12</f>
        <v>9.65</v>
      </c>
      <c r="MA328" s="1" t="n">
        <f aca="false">MA327+1</f>
        <v>1978</v>
      </c>
      <c r="MB328" s="113" t="s">
        <v>137</v>
      </c>
      <c r="MC328" s="109" t="n">
        <v>13</v>
      </c>
      <c r="MD328" s="109" t="n">
        <v>12.9</v>
      </c>
      <c r="ME328" s="109" t="n">
        <v>13.2</v>
      </c>
      <c r="MF328" s="109" t="n">
        <v>9.8</v>
      </c>
      <c r="MG328" s="109" t="n">
        <v>9.2</v>
      </c>
      <c r="MH328" s="109" t="n">
        <v>6.9</v>
      </c>
      <c r="MI328" s="109" t="n">
        <v>6.7</v>
      </c>
      <c r="MJ328" s="109" t="n">
        <v>5</v>
      </c>
      <c r="MK328" s="109" t="n">
        <v>7.4</v>
      </c>
      <c r="ML328" s="109" t="n">
        <v>8.5</v>
      </c>
      <c r="MM328" s="109" t="n">
        <v>10.5</v>
      </c>
      <c r="MN328" s="109" t="n">
        <v>11.8</v>
      </c>
      <c r="MO328" s="110" t="n">
        <f aca="false">SUM(MC328:MN328)/12</f>
        <v>9.575</v>
      </c>
      <c r="NA328" s="1" t="n">
        <f aca="false">NA327+1</f>
        <v>1978</v>
      </c>
      <c r="NB328" s="113" t="s">
        <v>137</v>
      </c>
      <c r="NC328" s="109" t="n">
        <v>16.5</v>
      </c>
      <c r="ND328" s="109" t="n">
        <v>19</v>
      </c>
      <c r="NE328" s="109" t="n">
        <v>15.3</v>
      </c>
      <c r="NF328" s="109" t="n">
        <v>10.3</v>
      </c>
      <c r="NG328" s="109" t="n">
        <v>8</v>
      </c>
      <c r="NH328" s="109" t="n">
        <v>6.7</v>
      </c>
      <c r="NI328" s="109" t="n">
        <v>7</v>
      </c>
      <c r="NJ328" s="109" t="n">
        <v>5.2</v>
      </c>
      <c r="NK328" s="109" t="n">
        <v>7.8</v>
      </c>
      <c r="NL328" s="109" t="n">
        <v>11.5</v>
      </c>
      <c r="NM328" s="109" t="n">
        <v>13.9</v>
      </c>
      <c r="NN328" s="109" t="n">
        <v>14.8</v>
      </c>
      <c r="NO328" s="110" t="n">
        <f aca="false">SUM(NC328:NN328)/12</f>
        <v>11.3333333333333</v>
      </c>
      <c r="ON328" s="39" t="n">
        <f aca="false">(FO328+GO328+MO328)/3</f>
        <v>8.52222222222222</v>
      </c>
      <c r="OO328" s="40" t="n">
        <f aca="false">(AO328+BO328+EO328+HO328+JO328)/5</f>
        <v>11.4066666666667</v>
      </c>
      <c r="OP328" s="41" t="n">
        <f aca="false">(FO328+GO328+MO328+AO328+BO328+EO328+HO328+JO328)/8</f>
        <v>10.325</v>
      </c>
      <c r="PA328" s="114"/>
      <c r="PB328" s="115"/>
      <c r="PN328" s="28" t="n">
        <f aca="false">MAX(FC328:FN328,GC328:GN328,MC328:MN328)</f>
        <v>13.2</v>
      </c>
      <c r="PO328" s="29" t="n">
        <f aca="false">MIN(FC328:FN328,GC328:GN328,MC328:MN328)</f>
        <v>3.6</v>
      </c>
      <c r="PP328" s="30" t="n">
        <f aca="false">MAX(AC328:AN328,BC328:BN328,EC328:EN328,HC328:HN328,JC328:JN328)</f>
        <v>22</v>
      </c>
      <c r="PQ328" s="31" t="n">
        <f aca="false">MIN(AC328:AN328,BC328:BN328,EC328:EN328,HC328:HN328,JC328:JN328)</f>
        <v>3.8</v>
      </c>
      <c r="QU328" s="116" t="n">
        <f aca="false">AVERAGE(AH328,AI328,AJ328,BH328,BI328,BJ328,CH328,CI328,CJ328,DH328,DI328,DJ328,EH328,EI328,EJ328,FH328,FI328,FJ328,GH328,GI328,GJ328,HH328,HI328,HJ328,IH328,II328,IJ328,JH328,JI328,JJ328,KH328,KI328,KJ328,LH328,LI328,LJ328,MH328,MI328,MJ328,NH328,NI328,NJ328)</f>
        <v>6.69285714285714</v>
      </c>
      <c r="QV328" s="117" t="n">
        <f aca="false">AVERAGE(AC328,AD328,AN328,BC328,BD328,BN328,CC328,CD328,CN328,DC328,DD328,DN328,EC328,ED328,EN328,FC328,FD328,FN328,GC328,GD328,GN328,HC328,HD328,HN328,IC328,ID328,IN328,JC328,JD328,JN328,KC328,KD328,KN328,LC328,LD328,LN328,MC328,MD328,MN328,NC328,ND328,NN328,)</f>
        <v>13.7488372093023</v>
      </c>
      <c r="QW328" s="116" t="n">
        <f aca="false">AVERAGE(QU318:QU328)</f>
        <v>6.57770562770563</v>
      </c>
      <c r="QX328" s="118" t="n">
        <f aca="false">AVERAGE(QV318:QV328)</f>
        <v>14.6356236786469</v>
      </c>
    </row>
    <row r="329" customFormat="false" ht="12.9" hidden="false" customHeight="false" outlineLevel="0" collapsed="false">
      <c r="A329" s="101"/>
      <c r="B329" s="102" t="n">
        <f aca="false">AVERAGE(AO329,BO329,CO329,DO329,EO329,FO329,GO329,HO329,IO329,JO329,KO329,LO329,MO329,NO329)</f>
        <v>11.0089285714286</v>
      </c>
      <c r="C329" s="103" t="n">
        <f aca="false">AVERAGE(B325:B329)</f>
        <v>10.7216666666667</v>
      </c>
      <c r="D329" s="104" t="n">
        <f aca="false">AVERAGE(B320:B329)</f>
        <v>10.7237003968254</v>
      </c>
      <c r="E329" s="102" t="n">
        <f aca="false">AVERAGE(B310:B329)</f>
        <v>10.5949454365079</v>
      </c>
      <c r="F329" s="105" t="n">
        <f aca="false">AVERAGE(B280:B329)</f>
        <v>10.3797996031746</v>
      </c>
      <c r="G329" s="3" t="n">
        <f aca="false">MAX(AC329:AN329,BC329:BN329,CC329:CN329,DC329:DN329,EC329:EN329,FC329:FN329,GC329:GN329,HC329:HN329,IC329:IN329,JC329:JN329,KC329:KN329,LC329:LN329,MC329:MN329,NC329:NN329)</f>
        <v>25.2</v>
      </c>
      <c r="H329" s="106" t="n">
        <f aca="false">MEDIAN(AC329:AN329,BC329:BN329,CC329:CN329,DC329:DN329,EC329:EN329,FC329:FN329,GC329:GN329,HC329:HN329,IC329:IN329,JC329:JN329,KC329:KN329,LC329:LN329,MC329:MN329,NC329:NN329)</f>
        <v>10.5</v>
      </c>
      <c r="I329" s="5" t="n">
        <f aca="false">MIN(AC329:AN329,BC329:BN329,CC329:CN329,DC329:DN329,EC329:EN329,FC329:FN329,GC329:GN329,HC329:HN329,IC329:IN329,JC329:JN329,KC329:KN329,LC329:LN329,MC329:MN329,NC329:NN329)</f>
        <v>3.8</v>
      </c>
      <c r="J329" s="107" t="n">
        <f aca="false">(G329+I329)/2</f>
        <v>14.5</v>
      </c>
      <c r="AA329" s="1" t="n">
        <f aca="false">AA328+1</f>
        <v>61</v>
      </c>
      <c r="AB329" s="108" t="n">
        <v>1979</v>
      </c>
      <c r="AC329" s="109" t="n">
        <v>18</v>
      </c>
      <c r="AD329" s="109" t="n">
        <v>16.8</v>
      </c>
      <c r="AE329" s="109" t="n">
        <v>13.8</v>
      </c>
      <c r="AF329" s="109" t="n">
        <v>11.1</v>
      </c>
      <c r="AG329" s="109" t="n">
        <v>8.7</v>
      </c>
      <c r="AH329" s="109" t="n">
        <v>8.3</v>
      </c>
      <c r="AI329" s="109" t="n">
        <v>7.1</v>
      </c>
      <c r="AJ329" s="109" t="n">
        <v>7.8</v>
      </c>
      <c r="AK329" s="109" t="n">
        <v>10.2</v>
      </c>
      <c r="AL329" s="109" t="n">
        <v>9.6</v>
      </c>
      <c r="AM329" s="109" t="n">
        <v>12.7</v>
      </c>
      <c r="AN329" s="109" t="n">
        <v>14.9</v>
      </c>
      <c r="AO329" s="110" t="n">
        <f aca="false">SUM(AC329:AN329)/12</f>
        <v>11.5833333333333</v>
      </c>
      <c r="AQ329" s="112"/>
      <c r="AR329" s="109"/>
      <c r="AS329" s="109"/>
      <c r="AT329" s="109"/>
      <c r="AU329" s="109"/>
      <c r="AV329" s="109"/>
      <c r="AW329" s="109"/>
      <c r="AX329" s="109"/>
      <c r="AY329" s="109"/>
      <c r="AZ329" s="109"/>
      <c r="BA329" s="1" t="n">
        <f aca="false">BA328+1</f>
        <v>1979</v>
      </c>
      <c r="BB329" s="113" t="s">
        <v>138</v>
      </c>
      <c r="BC329" s="109" t="n">
        <v>16.4</v>
      </c>
      <c r="BD329" s="109" t="n">
        <v>15.7</v>
      </c>
      <c r="BE329" s="109" t="n">
        <v>11.7</v>
      </c>
      <c r="BF329" s="109" t="n">
        <v>8.4</v>
      </c>
      <c r="BG329" s="109" t="n">
        <v>5.3</v>
      </c>
      <c r="BH329" s="109" t="n">
        <v>5.3</v>
      </c>
      <c r="BI329" s="109" t="n">
        <v>4.2</v>
      </c>
      <c r="BJ329" s="109" t="n">
        <v>5.1</v>
      </c>
      <c r="BK329" s="109" t="n">
        <v>7.7</v>
      </c>
      <c r="BL329" s="109" t="n">
        <v>8.1</v>
      </c>
      <c r="BM329" s="109" t="n">
        <v>11.2</v>
      </c>
      <c r="BN329" s="109" t="n">
        <v>12.6</v>
      </c>
      <c r="BO329" s="110" t="n">
        <f aca="false">SUM(BC329:BN329)/12</f>
        <v>9.30833333333333</v>
      </c>
      <c r="BP329" s="109"/>
      <c r="BQ329" s="109"/>
      <c r="BR329" s="109"/>
      <c r="BS329" s="109"/>
      <c r="CA329" s="1" t="n">
        <f aca="false">CA328+1</f>
        <v>1979</v>
      </c>
      <c r="CB329" s="111" t="n">
        <v>1979</v>
      </c>
      <c r="CC329" s="109" t="n">
        <v>17</v>
      </c>
      <c r="CD329" s="109" t="n">
        <v>16.3</v>
      </c>
      <c r="CE329" s="109" t="n">
        <v>15.5</v>
      </c>
      <c r="CF329" s="109" t="n">
        <v>13.4</v>
      </c>
      <c r="CG329" s="109" t="n">
        <v>12.1</v>
      </c>
      <c r="CH329" s="109" t="n">
        <v>11.2</v>
      </c>
      <c r="CI329" s="109" t="n">
        <v>9.5</v>
      </c>
      <c r="CJ329" s="109" t="n">
        <v>9.3</v>
      </c>
      <c r="CK329" s="109" t="n">
        <v>10.5</v>
      </c>
      <c r="CL329" s="109" t="n">
        <v>11.2</v>
      </c>
      <c r="CM329" s="109" t="n">
        <v>13.2</v>
      </c>
      <c r="CN329" s="109" t="n">
        <v>14.5</v>
      </c>
      <c r="CO329" s="110" t="n">
        <f aca="false">SUM(CC329:CN329)/12</f>
        <v>12.8083333333333</v>
      </c>
      <c r="DA329" s="1" t="n">
        <f aca="false">DA328+1</f>
        <v>1979</v>
      </c>
      <c r="DB329" s="113" t="s">
        <v>138</v>
      </c>
      <c r="DC329" s="109" t="n">
        <v>15.4</v>
      </c>
      <c r="DD329" s="109" t="n">
        <v>14.8</v>
      </c>
      <c r="DE329" s="109" t="n">
        <v>11.4</v>
      </c>
      <c r="DF329" s="109" t="n">
        <v>8.1</v>
      </c>
      <c r="DG329" s="109" t="n">
        <v>6.8</v>
      </c>
      <c r="DH329" s="109" t="n">
        <v>5.5</v>
      </c>
      <c r="DI329" s="109" t="n">
        <v>4</v>
      </c>
      <c r="DJ329" s="109" t="n">
        <v>5</v>
      </c>
      <c r="DK329" s="109" t="n">
        <v>7.7</v>
      </c>
      <c r="DL329" s="109" t="n">
        <v>8</v>
      </c>
      <c r="DM329" s="109" t="n">
        <v>11.1</v>
      </c>
      <c r="DN329" s="109" t="n">
        <v>12.9</v>
      </c>
      <c r="DO329" s="110" t="n">
        <f aca="false">SUM(DC329:DN329)/12</f>
        <v>9.225</v>
      </c>
      <c r="EA329" s="1" t="n">
        <f aca="false">EA328+1</f>
        <v>1979</v>
      </c>
      <c r="EB329" s="113" t="s">
        <v>138</v>
      </c>
      <c r="EC329" s="109" t="n">
        <v>25.2</v>
      </c>
      <c r="ED329" s="109" t="n">
        <v>21.3</v>
      </c>
      <c r="EE329" s="109" t="n">
        <v>18.8</v>
      </c>
      <c r="EF329" s="109" t="n">
        <v>13.3</v>
      </c>
      <c r="EG329" s="109" t="n">
        <v>9.3</v>
      </c>
      <c r="EH329" s="109" t="n">
        <v>7.1</v>
      </c>
      <c r="EI329" s="109" t="n">
        <v>4.7</v>
      </c>
      <c r="EJ329" s="109" t="n">
        <v>7.6</v>
      </c>
      <c r="EK329" s="109" t="n">
        <v>11</v>
      </c>
      <c r="EL329" s="109" t="n">
        <v>12.8</v>
      </c>
      <c r="EM329" s="109" t="n">
        <v>18</v>
      </c>
      <c r="EN329" s="109" t="n">
        <v>20.6</v>
      </c>
      <c r="EO329" s="110" t="n">
        <f aca="false">SUM(EC329:EN329)/12</f>
        <v>14.1416666666667</v>
      </c>
      <c r="FA329" s="1" t="n">
        <f aca="false">FA328+1</f>
        <v>1979</v>
      </c>
      <c r="FB329" s="113" t="s">
        <v>138</v>
      </c>
      <c r="FC329" s="109" t="n">
        <v>13.6</v>
      </c>
      <c r="FD329" s="109" t="n">
        <v>13.3</v>
      </c>
      <c r="FE329" s="109" t="n">
        <v>10</v>
      </c>
      <c r="FF329" s="109" t="n">
        <v>7.7</v>
      </c>
      <c r="FG329" s="109" t="n">
        <v>5.8</v>
      </c>
      <c r="FH329" s="109" t="n">
        <v>6.4</v>
      </c>
      <c r="FI329" s="109" t="n">
        <v>4.4</v>
      </c>
      <c r="FJ329" s="109" t="n">
        <v>5.4</v>
      </c>
      <c r="FK329" s="109" t="n">
        <v>7.4</v>
      </c>
      <c r="FL329" s="109" t="n">
        <v>7</v>
      </c>
      <c r="FM329" s="109" t="n">
        <v>9.2</v>
      </c>
      <c r="FN329" s="109" t="n">
        <v>11.7</v>
      </c>
      <c r="FO329" s="110" t="n">
        <f aca="false">SUM(FC329:FN329)/12</f>
        <v>8.49166666666667</v>
      </c>
      <c r="GA329" s="1" t="n">
        <f aca="false">GA328+1</f>
        <v>1979</v>
      </c>
      <c r="GB329" s="113" t="s">
        <v>138</v>
      </c>
      <c r="GC329" s="109" t="n">
        <v>11.9</v>
      </c>
      <c r="GD329" s="109" t="n">
        <v>12.6</v>
      </c>
      <c r="GE329" s="109" t="n">
        <v>10.5</v>
      </c>
      <c r="GF329" s="109" t="n">
        <v>8.3</v>
      </c>
      <c r="GG329" s="109" t="n">
        <v>7</v>
      </c>
      <c r="GH329" s="109" t="n">
        <v>6.9</v>
      </c>
      <c r="GI329" s="109" t="n">
        <v>4.8</v>
      </c>
      <c r="GJ329" s="109" t="n">
        <v>5.5</v>
      </c>
      <c r="GK329" s="109" t="n">
        <v>7</v>
      </c>
      <c r="GL329" s="109" t="n">
        <v>7.7</v>
      </c>
      <c r="GM329" s="109" t="n">
        <v>8.8</v>
      </c>
      <c r="GN329" s="109" t="n">
        <v>11.2</v>
      </c>
      <c r="GO329" s="110" t="n">
        <f aca="false">SUM(GC329:GN329)/12</f>
        <v>8.51666666666667</v>
      </c>
      <c r="HA329" s="1" t="n">
        <f aca="false">HA328+1</f>
        <v>1979</v>
      </c>
      <c r="HB329" s="113" t="s">
        <v>138</v>
      </c>
      <c r="HC329" s="109" t="n">
        <v>17.3</v>
      </c>
      <c r="HD329" s="109" t="n">
        <v>17.2</v>
      </c>
      <c r="HE329" s="109" t="n">
        <v>15.2</v>
      </c>
      <c r="HF329" s="109" t="n">
        <v>12.7</v>
      </c>
      <c r="HG329" s="109" t="n">
        <v>10.3</v>
      </c>
      <c r="HH329" s="109" t="n">
        <v>10</v>
      </c>
      <c r="HI329" s="109" t="n">
        <v>8</v>
      </c>
      <c r="HJ329" s="109" t="n">
        <v>8.6</v>
      </c>
      <c r="HK329" s="109" t="n">
        <v>10.1</v>
      </c>
      <c r="HL329" s="109" t="n">
        <v>10.6</v>
      </c>
      <c r="HM329" s="109" t="n">
        <v>13.5</v>
      </c>
      <c r="HN329" s="109" t="n">
        <v>15</v>
      </c>
      <c r="HO329" s="110" t="n">
        <f aca="false">SUM(HC329:HN329)/12</f>
        <v>12.375</v>
      </c>
      <c r="IA329" s="1" t="n">
        <f aca="false">IA328+1</f>
        <v>1979</v>
      </c>
      <c r="IB329" s="113" t="s">
        <v>138</v>
      </c>
      <c r="IC329" s="109" t="n">
        <v>20.3</v>
      </c>
      <c r="ID329" s="109" t="n">
        <v>19.8</v>
      </c>
      <c r="IE329" s="109" t="n">
        <v>16.4</v>
      </c>
      <c r="IF329" s="109" t="n">
        <v>12.3</v>
      </c>
      <c r="IG329" s="109" t="n">
        <v>9.2</v>
      </c>
      <c r="IH329" s="109" t="n">
        <v>9.1</v>
      </c>
      <c r="II329" s="109" t="n">
        <v>8.3</v>
      </c>
      <c r="IJ329" s="109" t="n">
        <v>9.2</v>
      </c>
      <c r="IK329" s="109" t="n">
        <v>11.2</v>
      </c>
      <c r="IL329" s="109" t="n">
        <v>11.9</v>
      </c>
      <c r="IM329" s="109" t="n">
        <v>15.7</v>
      </c>
      <c r="IN329" s="109" t="n">
        <v>16.9</v>
      </c>
      <c r="IO329" s="110" t="n">
        <f aca="false">SUM(IC329:IN329)/12</f>
        <v>13.3583333333333</v>
      </c>
      <c r="JA329" s="1" t="n">
        <f aca="false">JA328+1</f>
        <v>1979</v>
      </c>
      <c r="JB329" s="113" t="s">
        <v>138</v>
      </c>
      <c r="JC329" s="109" t="n">
        <v>13.8</v>
      </c>
      <c r="JD329" s="109" t="n">
        <v>14</v>
      </c>
      <c r="JE329" s="109" t="n">
        <v>12</v>
      </c>
      <c r="JF329" s="109" t="n">
        <v>11.1</v>
      </c>
      <c r="JG329" s="109" t="n">
        <v>8.6</v>
      </c>
      <c r="JH329" s="109" t="n">
        <v>9.6</v>
      </c>
      <c r="JI329" s="109" t="n">
        <v>7.6</v>
      </c>
      <c r="JJ329" s="109" t="n">
        <v>8</v>
      </c>
      <c r="JK329" s="109" t="n">
        <v>9.1</v>
      </c>
      <c r="JL329" s="109" t="n">
        <v>9.5</v>
      </c>
      <c r="JM329" s="109" t="n">
        <v>11</v>
      </c>
      <c r="JN329" s="109" t="n">
        <v>14</v>
      </c>
      <c r="JO329" s="110" t="n">
        <f aca="false">SUM(JC329:JN329)/12</f>
        <v>10.6916666666667</v>
      </c>
      <c r="KA329" s="1" t="n">
        <f aca="false">KA328+1</f>
        <v>1979</v>
      </c>
      <c r="KB329" s="113" t="s">
        <v>138</v>
      </c>
      <c r="KC329" s="109" t="n">
        <v>17.9</v>
      </c>
      <c r="KD329" s="109" t="n">
        <v>17.1</v>
      </c>
      <c r="KE329" s="109" t="n">
        <v>13.4</v>
      </c>
      <c r="KF329" s="109" t="n">
        <v>10.8</v>
      </c>
      <c r="KG329" s="109" t="n">
        <v>7.9</v>
      </c>
      <c r="KH329" s="109" t="n">
        <v>7.7</v>
      </c>
      <c r="KI329" s="109" t="n">
        <v>6.6</v>
      </c>
      <c r="KJ329" s="109" t="n">
        <v>7</v>
      </c>
      <c r="KK329" s="109" t="n">
        <v>9.5</v>
      </c>
      <c r="KL329" s="109" t="n">
        <v>9.4</v>
      </c>
      <c r="KM329" s="109" t="n">
        <v>12.8</v>
      </c>
      <c r="KN329" s="109" t="n">
        <v>14.6</v>
      </c>
      <c r="KO329" s="110" t="n">
        <f aca="false">SUM(KC329:KN329)/12</f>
        <v>11.225</v>
      </c>
      <c r="LA329" s="1" t="n">
        <f aca="false">LA328+1</f>
        <v>1979</v>
      </c>
      <c r="LB329" s="113" t="s">
        <v>138</v>
      </c>
      <c r="LC329" s="109" t="n">
        <v>16</v>
      </c>
      <c r="LD329" s="109" t="n">
        <v>16</v>
      </c>
      <c r="LE329" s="109" t="n">
        <v>13.4</v>
      </c>
      <c r="LF329" s="109" t="n">
        <v>9.2</v>
      </c>
      <c r="LG329" s="109" t="n">
        <v>6.1</v>
      </c>
      <c r="LH329" s="109" t="n">
        <v>6.4</v>
      </c>
      <c r="LI329" s="109" t="n">
        <v>5.4</v>
      </c>
      <c r="LJ329" s="109" t="n">
        <v>5.9</v>
      </c>
      <c r="LK329" s="109" t="n">
        <v>8.8</v>
      </c>
      <c r="LL329" s="109" t="n">
        <v>8.2</v>
      </c>
      <c r="LM329" s="109" t="n">
        <v>11.8</v>
      </c>
      <c r="LN329" s="109" t="n">
        <v>13.2</v>
      </c>
      <c r="LO329" s="110" t="n">
        <f aca="false">SUM(LC329:LN329)/12</f>
        <v>10.0333333333333</v>
      </c>
      <c r="MA329" s="1" t="n">
        <f aca="false">MA328+1</f>
        <v>1979</v>
      </c>
      <c r="MB329" s="113" t="s">
        <v>138</v>
      </c>
      <c r="MC329" s="109" t="n">
        <v>15.2</v>
      </c>
      <c r="MD329" s="109" t="n">
        <v>14.8</v>
      </c>
      <c r="ME329" s="109" t="n">
        <v>11.8</v>
      </c>
      <c r="MF329" s="109" t="n">
        <v>9.6</v>
      </c>
      <c r="MG329" s="109" t="n">
        <v>7.7</v>
      </c>
      <c r="MH329" s="109" t="n">
        <v>7.6</v>
      </c>
      <c r="MI329" s="109" t="n">
        <v>6.1</v>
      </c>
      <c r="MJ329" s="109" t="n">
        <v>6.7</v>
      </c>
      <c r="MK329" s="109" t="n">
        <v>8.4</v>
      </c>
      <c r="ML329" s="109" t="n">
        <v>8.7</v>
      </c>
      <c r="MM329" s="109" t="n">
        <v>11.5</v>
      </c>
      <c r="MN329" s="109" t="n">
        <v>13.2</v>
      </c>
      <c r="MO329" s="110" t="n">
        <f aca="false">SUM(MC329:MN329)/12</f>
        <v>10.1083333333333</v>
      </c>
      <c r="NA329" s="1" t="n">
        <f aca="false">NA328+1</f>
        <v>1979</v>
      </c>
      <c r="NB329" s="113" t="s">
        <v>138</v>
      </c>
      <c r="NC329" s="109" t="n">
        <v>21.7</v>
      </c>
      <c r="ND329" s="109" t="n">
        <v>19.9</v>
      </c>
      <c r="NE329" s="109" t="n">
        <v>17.5</v>
      </c>
      <c r="NF329" s="109" t="n">
        <v>11.5</v>
      </c>
      <c r="NG329" s="109" t="n">
        <v>7.5</v>
      </c>
      <c r="NH329" s="109" t="n">
        <v>5.5</v>
      </c>
      <c r="NI329" s="109" t="n">
        <v>3.8</v>
      </c>
      <c r="NJ329" s="109" t="n">
        <v>6.1</v>
      </c>
      <c r="NK329" s="109" t="n">
        <v>10.1</v>
      </c>
      <c r="NL329" s="109" t="n">
        <v>10.7</v>
      </c>
      <c r="NM329" s="109" t="n">
        <v>16</v>
      </c>
      <c r="NN329" s="109" t="n">
        <v>16.8</v>
      </c>
      <c r="NO329" s="110" t="n">
        <f aca="false">SUM(NC329:NN329)/12</f>
        <v>12.2583333333333</v>
      </c>
      <c r="ON329" s="39" t="n">
        <f aca="false">(FO329+GO329+MO329)/3</f>
        <v>9.03888888888889</v>
      </c>
      <c r="OO329" s="40" t="n">
        <f aca="false">(AO329+BO329+EO329+HO329+JO329)/5</f>
        <v>11.62</v>
      </c>
      <c r="OP329" s="41" t="n">
        <f aca="false">(FO329+GO329+MO329+AO329+BO329+EO329+HO329+JO329)/8</f>
        <v>10.6520833333333</v>
      </c>
      <c r="PA329" s="114"/>
      <c r="PB329" s="115"/>
      <c r="PN329" s="28" t="n">
        <f aca="false">MAX(FC329:FN329,GC329:GN329,MC329:MN329)</f>
        <v>15.2</v>
      </c>
      <c r="PO329" s="29" t="n">
        <f aca="false">MIN(FC329:FN329,GC329:GN329,MC329:MN329)</f>
        <v>4.4</v>
      </c>
      <c r="PP329" s="30" t="n">
        <f aca="false">MAX(AC329:AN329,BC329:BN329,EC329:EN329,HC329:HN329,JC329:JN329)</f>
        <v>25.2</v>
      </c>
      <c r="PQ329" s="31" t="n">
        <f aca="false">MIN(AC329:AN329,BC329:BN329,EC329:EN329,HC329:HN329,JC329:JN329)</f>
        <v>4.2</v>
      </c>
      <c r="QU329" s="116" t="n">
        <f aca="false">AVERAGE(AH329,AI329,AJ329,BH329,BI329,BJ329,CH329,CI329,CJ329,DH329,DI329,DJ329,EH329,EI329,EJ329,FH329,FI329,FJ329,GH329,GI329,GJ329,HH329,HI329,HJ329,IH329,II329,IJ329,JH329,JI329,JJ329,KH329,KI329,KJ329,LH329,LI329,LJ329,MH329,MI329,MJ329,NH329,NI329,NJ329)</f>
        <v>6.86428571428572</v>
      </c>
      <c r="QV329" s="117" t="n">
        <f aca="false">AVERAGE(AC329,AD329,AN329,BC329,BD329,BN329,CC329,CD329,CN329,DC329,DD329,DN329,EC329,ED329,EN329,FC329,FD329,FN329,GC329,GD329,GN329,HC329,HD329,HN329,IC329,ID329,IN329,JC329,JD329,JN329,KC329,KD329,KN329,LC329,LD329,LN329,MC329,MD329,MN329,NC329,ND329,NN329,)</f>
        <v>15.6139534883721</v>
      </c>
      <c r="QW329" s="116" t="n">
        <f aca="false">AVERAGE(QU319:QU329)</f>
        <v>6.62727272727273</v>
      </c>
      <c r="QX329" s="118" t="n">
        <f aca="false">AVERAGE(QV319:QV329)</f>
        <v>14.6659971811135</v>
      </c>
    </row>
    <row r="330" customFormat="false" ht="12.9" hidden="false" customHeight="false" outlineLevel="0" collapsed="false">
      <c r="A330" s="101" t="n">
        <f aca="false">A325+5</f>
        <v>1980</v>
      </c>
      <c r="B330" s="102" t="n">
        <f aca="false">AVERAGE(AO330,BO330,CO330,DO330,EO330,FO330,GO330,HO330,IO330,JO330,KO330,LO330,MO330,NO330)</f>
        <v>10.9988095238095</v>
      </c>
      <c r="C330" s="103" t="n">
        <f aca="false">AVERAGE(B326:B330)</f>
        <v>10.7108333333333</v>
      </c>
      <c r="D330" s="104" t="n">
        <f aca="false">AVERAGE(B321:B330)</f>
        <v>10.8230357142857</v>
      </c>
      <c r="E330" s="102" t="n">
        <f aca="false">AVERAGE(B311:B330)</f>
        <v>10.6367361111111</v>
      </c>
      <c r="F330" s="105" t="n">
        <f aca="false">AVERAGE(B281:B330)</f>
        <v>10.3838472222222</v>
      </c>
      <c r="G330" s="3" t="n">
        <f aca="false">MAX(AC330:AN330,BC330:BN330,CC330:CN330,DC330:DN330,EC330:EN330,FC330:FN330,GC330:GN330,HC330:HN330,IC330:IN330,JC330:JN330,KC330:KN330,LC330:LN330,MC330:MN330,NC330:NN330)</f>
        <v>20.8</v>
      </c>
      <c r="H330" s="106" t="n">
        <f aca="false">MEDIAN(AC330:AN330,BC330:BN330,CC330:CN330,DC330:DN330,EC330:EN330,FC330:FN330,GC330:GN330,HC330:HN330,IC330:IN330,JC330:JN330,KC330:KN330,LC330:LN330,MC330:MN330,NC330:NN330)</f>
        <v>10.75</v>
      </c>
      <c r="I330" s="5" t="n">
        <f aca="false">MIN(AC330:AN330,BC330:BN330,CC330:CN330,DC330:DN330,EC330:EN330,FC330:FN330,GC330:GN330,HC330:HN330,IC330:IN330,JC330:JN330,KC330:KN330,LC330:LN330,MC330:MN330,NC330:NN330)</f>
        <v>4.1</v>
      </c>
      <c r="J330" s="107" t="n">
        <f aca="false">(G330+I330)/2</f>
        <v>12.45</v>
      </c>
      <c r="AA330" s="1" t="n">
        <f aca="false">AA329+1</f>
        <v>62</v>
      </c>
      <c r="AB330" s="108" t="n">
        <v>1980</v>
      </c>
      <c r="AC330" s="109" t="n">
        <v>14.3</v>
      </c>
      <c r="AD330" s="109" t="n">
        <v>15</v>
      </c>
      <c r="AE330" s="109" t="n">
        <v>13.2</v>
      </c>
      <c r="AF330" s="109" t="n">
        <v>13.5</v>
      </c>
      <c r="AG330" s="109" t="n">
        <v>10.3</v>
      </c>
      <c r="AH330" s="109" t="n">
        <v>7.7</v>
      </c>
      <c r="AI330" s="109" t="n">
        <v>7.6</v>
      </c>
      <c r="AJ330" s="109" t="n">
        <v>7.4</v>
      </c>
      <c r="AK330" s="109" t="n">
        <v>9.9</v>
      </c>
      <c r="AL330" s="109" t="n">
        <v>10.3</v>
      </c>
      <c r="AM330" s="109" t="n">
        <v>13.4</v>
      </c>
      <c r="AN330" s="109" t="n">
        <v>14.7</v>
      </c>
      <c r="AO330" s="110" t="n">
        <f aca="false">SUM(AC330:AN330)/12</f>
        <v>11.4416666666667</v>
      </c>
      <c r="AQ330" s="112"/>
      <c r="AR330" s="109"/>
      <c r="AS330" s="109"/>
      <c r="AT330" s="109"/>
      <c r="AU330" s="109"/>
      <c r="AV330" s="109"/>
      <c r="AW330" s="109"/>
      <c r="AX330" s="109"/>
      <c r="AY330" s="109"/>
      <c r="AZ330" s="109"/>
      <c r="BA330" s="1" t="n">
        <f aca="false">BA329+1</f>
        <v>1980</v>
      </c>
      <c r="BB330" s="113" t="s">
        <v>139</v>
      </c>
      <c r="BC330" s="109" t="n">
        <v>11.8</v>
      </c>
      <c r="BD330" s="109" t="n">
        <v>13.1</v>
      </c>
      <c r="BE330" s="109" t="n">
        <v>10.6</v>
      </c>
      <c r="BF330" s="109" t="n">
        <v>11.1</v>
      </c>
      <c r="BG330" s="109" t="n">
        <v>7.8</v>
      </c>
      <c r="BH330" s="109" t="n">
        <v>6</v>
      </c>
      <c r="BI330" s="109" t="n">
        <v>6.2</v>
      </c>
      <c r="BJ330" s="109" t="n">
        <v>4.1</v>
      </c>
      <c r="BK330" s="109" t="n">
        <v>6.2</v>
      </c>
      <c r="BL330" s="109" t="n">
        <v>8.1</v>
      </c>
      <c r="BM330" s="109" t="n">
        <v>11.4</v>
      </c>
      <c r="BN330" s="109" t="n">
        <v>13</v>
      </c>
      <c r="BO330" s="110" t="n">
        <f aca="false">SUM(BC330:BN330)/12</f>
        <v>9.11666666666667</v>
      </c>
      <c r="BP330" s="109"/>
      <c r="BQ330" s="109"/>
      <c r="BR330" s="109"/>
      <c r="BS330" s="109"/>
      <c r="CA330" s="1" t="n">
        <f aca="false">CA329+1</f>
        <v>1980</v>
      </c>
      <c r="CB330" s="111" t="n">
        <v>1980</v>
      </c>
      <c r="CC330" s="109" t="n">
        <v>14.8</v>
      </c>
      <c r="CD330" s="109" t="n">
        <v>15.9</v>
      </c>
      <c r="CE330" s="109" t="n">
        <v>14.9</v>
      </c>
      <c r="CF330" s="109" t="n">
        <v>15.7</v>
      </c>
      <c r="CG330" s="109" t="n">
        <v>14</v>
      </c>
      <c r="CH330" s="109" t="n">
        <v>11.3</v>
      </c>
      <c r="CI330" s="109" t="n">
        <v>10.1</v>
      </c>
      <c r="CJ330" s="109" t="n">
        <v>10.2</v>
      </c>
      <c r="CK330" s="109" t="n">
        <v>10.5</v>
      </c>
      <c r="CL330" s="109" t="n">
        <v>11.3</v>
      </c>
      <c r="CM330" s="109" t="n">
        <v>14.1</v>
      </c>
      <c r="CN330" s="109" t="n">
        <v>15.6</v>
      </c>
      <c r="CO330" s="110" t="n">
        <f aca="false">SUM(CC330:CN330)/12</f>
        <v>13.2</v>
      </c>
      <c r="DA330" s="1" t="n">
        <f aca="false">DA329+1</f>
        <v>1980</v>
      </c>
      <c r="DB330" s="113" t="s">
        <v>139</v>
      </c>
      <c r="DC330" s="109" t="n">
        <v>11.8</v>
      </c>
      <c r="DD330" s="109" t="n">
        <v>12.8</v>
      </c>
      <c r="DE330" s="109" t="n">
        <v>10.5</v>
      </c>
      <c r="DF330" s="109" t="n">
        <v>10.9</v>
      </c>
      <c r="DG330" s="109" t="n">
        <v>8.4</v>
      </c>
      <c r="DH330" s="109" t="n">
        <v>5.6</v>
      </c>
      <c r="DI330" s="109" t="n">
        <v>5.3</v>
      </c>
      <c r="DJ330" s="109" t="n">
        <v>4.6</v>
      </c>
      <c r="DK330" s="109" t="n">
        <v>6.6</v>
      </c>
      <c r="DL330" s="109" t="n">
        <v>8.5</v>
      </c>
      <c r="DM330" s="109" t="n">
        <v>11.3</v>
      </c>
      <c r="DN330" s="109" t="n">
        <v>13</v>
      </c>
      <c r="DO330" s="110" t="n">
        <f aca="false">SUM(DC330:DN330)/12</f>
        <v>9.10833333333333</v>
      </c>
      <c r="EA330" s="1" t="n">
        <f aca="false">EA329+1</f>
        <v>1980</v>
      </c>
      <c r="EB330" s="113" t="s">
        <v>139</v>
      </c>
      <c r="EC330" s="109" t="n">
        <v>20</v>
      </c>
      <c r="ED330" s="109" t="n">
        <v>20.8</v>
      </c>
      <c r="EE330" s="109" t="n">
        <v>18.2</v>
      </c>
      <c r="EF330" s="109" t="n">
        <v>16.1</v>
      </c>
      <c r="EG330" s="109" t="n">
        <v>11</v>
      </c>
      <c r="EH330" s="109" t="n">
        <v>6.7</v>
      </c>
      <c r="EI330" s="109" t="n">
        <v>6.2</v>
      </c>
      <c r="EJ330" s="109" t="n">
        <v>6.3</v>
      </c>
      <c r="EK330" s="109" t="n">
        <v>10.5</v>
      </c>
      <c r="EL330" s="109" t="n">
        <v>14.2</v>
      </c>
      <c r="EM330" s="109" t="n">
        <v>17.6</v>
      </c>
      <c r="EN330" s="109" t="n">
        <v>19.6</v>
      </c>
      <c r="EO330" s="110" t="n">
        <f aca="false">SUM(EC330:EN330)/12</f>
        <v>13.9333333333333</v>
      </c>
      <c r="FA330" s="1" t="n">
        <f aca="false">FA329+1</f>
        <v>1980</v>
      </c>
      <c r="FB330" s="113" t="s">
        <v>139</v>
      </c>
      <c r="FC330" s="109" t="n">
        <v>10.6</v>
      </c>
      <c r="FD330" s="109" t="n">
        <v>11.1</v>
      </c>
      <c r="FE330" s="109" t="n">
        <v>9.8</v>
      </c>
      <c r="FF330" s="109" t="n">
        <v>9</v>
      </c>
      <c r="FG330" s="109" t="n">
        <v>6.9</v>
      </c>
      <c r="FH330" s="109" t="n">
        <v>5.5</v>
      </c>
      <c r="FI330" s="109" t="n">
        <v>5.1</v>
      </c>
      <c r="FJ330" s="109" t="n">
        <v>4.9</v>
      </c>
      <c r="FK330" s="109" t="n">
        <v>6.9</v>
      </c>
      <c r="FL330" s="109" t="n">
        <v>7.4</v>
      </c>
      <c r="FM330" s="109" t="n">
        <v>9.5</v>
      </c>
      <c r="FN330" s="109" t="n">
        <v>10</v>
      </c>
      <c r="FO330" s="110" t="n">
        <f aca="false">SUM(FC330:FN330)/12</f>
        <v>8.05833333333333</v>
      </c>
      <c r="GA330" s="1" t="n">
        <f aca="false">GA329+1</f>
        <v>1980</v>
      </c>
      <c r="GB330" s="113" t="s">
        <v>139</v>
      </c>
      <c r="GC330" s="109" t="n">
        <v>10.8</v>
      </c>
      <c r="GD330" s="109" t="n">
        <v>9.9</v>
      </c>
      <c r="GE330" s="109" t="n">
        <v>9.9</v>
      </c>
      <c r="GF330" s="109" t="n">
        <v>10.5</v>
      </c>
      <c r="GG330" s="109" t="n">
        <v>8.8</v>
      </c>
      <c r="GH330" s="109" t="n">
        <v>6.6</v>
      </c>
      <c r="GI330" s="109" t="n">
        <v>5.8</v>
      </c>
      <c r="GJ330" s="109" t="n">
        <v>6.5</v>
      </c>
      <c r="GK330" s="109" t="n">
        <v>8.4</v>
      </c>
      <c r="GL330" s="109" t="n">
        <v>7.1</v>
      </c>
      <c r="GM330" s="109" t="n">
        <v>8.6</v>
      </c>
      <c r="GN330" s="109" t="n">
        <v>10.7</v>
      </c>
      <c r="GO330" s="110" t="n">
        <f aca="false">SUM(GC330:GN330)/12</f>
        <v>8.63333333333334</v>
      </c>
      <c r="HA330" s="1" t="n">
        <f aca="false">HA329+1</f>
        <v>1980</v>
      </c>
      <c r="HB330" s="113" t="s">
        <v>139</v>
      </c>
      <c r="HC330" s="109" t="n">
        <v>14.7</v>
      </c>
      <c r="HD330" s="109" t="n">
        <v>15.3</v>
      </c>
      <c r="HE330" s="109" t="n">
        <v>14.7</v>
      </c>
      <c r="HF330" s="109" t="n">
        <v>13.8</v>
      </c>
      <c r="HG330" s="109" t="n">
        <v>11.9</v>
      </c>
      <c r="HH330" s="109" t="n">
        <v>9.4</v>
      </c>
      <c r="HI330" s="109" t="n">
        <v>8.9</v>
      </c>
      <c r="HJ330" s="109" t="n">
        <v>8.7</v>
      </c>
      <c r="HK330" s="109" t="n">
        <v>9.8</v>
      </c>
      <c r="HL330" s="109" t="n">
        <v>10.8</v>
      </c>
      <c r="HM330" s="109" t="n">
        <v>13.8</v>
      </c>
      <c r="HN330" s="109" t="n">
        <v>15.1</v>
      </c>
      <c r="HO330" s="110" t="n">
        <f aca="false">SUM(HC330:HN330)/12</f>
        <v>12.2416666666667</v>
      </c>
      <c r="IA330" s="1" t="n">
        <f aca="false">IA329+1</f>
        <v>1980</v>
      </c>
      <c r="IB330" s="113" t="s">
        <v>139</v>
      </c>
      <c r="IC330" s="109" t="n">
        <v>15.8</v>
      </c>
      <c r="ID330" s="109" t="n">
        <v>16.3</v>
      </c>
      <c r="IE330" s="109" t="n">
        <v>14.8</v>
      </c>
      <c r="IF330" s="109" t="n">
        <v>15.1</v>
      </c>
      <c r="IG330" s="109" t="n">
        <v>12.2</v>
      </c>
      <c r="IH330" s="109" t="n">
        <v>9.9</v>
      </c>
      <c r="II330" s="109" t="n">
        <v>8.6</v>
      </c>
      <c r="IJ330" s="109" t="n">
        <v>9</v>
      </c>
      <c r="IK330" s="109" t="n">
        <v>10.7</v>
      </c>
      <c r="IL330" s="109" t="n">
        <v>12.9</v>
      </c>
      <c r="IM330" s="109" t="n">
        <v>16.8</v>
      </c>
      <c r="IN330" s="109" t="n">
        <v>17.1</v>
      </c>
      <c r="IO330" s="110" t="n">
        <f aca="false">SUM(IC330:IN330)/12</f>
        <v>13.2666666666667</v>
      </c>
      <c r="JA330" s="1" t="n">
        <f aca="false">JA329+1</f>
        <v>1980</v>
      </c>
      <c r="JB330" s="113" t="s">
        <v>139</v>
      </c>
      <c r="JC330" s="109" t="n">
        <v>13.6</v>
      </c>
      <c r="JD330" s="109" t="n">
        <v>13.5</v>
      </c>
      <c r="JE330" s="109" t="n">
        <v>12.8</v>
      </c>
      <c r="JF330" s="109" t="n">
        <v>13.6</v>
      </c>
      <c r="JG330" s="109" t="n">
        <v>11.4</v>
      </c>
      <c r="JH330" s="109" t="n">
        <v>9.4</v>
      </c>
      <c r="JI330" s="109" t="n">
        <v>8.9</v>
      </c>
      <c r="JJ330" s="109" t="n">
        <v>9.4</v>
      </c>
      <c r="JK330" s="109" t="n">
        <v>11.2</v>
      </c>
      <c r="JL330" s="109" t="n">
        <v>10.2</v>
      </c>
      <c r="JM330" s="109" t="n">
        <v>12.2</v>
      </c>
      <c r="JN330" s="109" t="n">
        <v>13.5</v>
      </c>
      <c r="JO330" s="110" t="n">
        <f aca="false">SUM(JC330:JN330)/12</f>
        <v>11.6416666666667</v>
      </c>
      <c r="KA330" s="1" t="n">
        <f aca="false">KA329+1</f>
        <v>1980</v>
      </c>
      <c r="KB330" s="113" t="s">
        <v>139</v>
      </c>
      <c r="KC330" s="109" t="n">
        <v>13.2</v>
      </c>
      <c r="KD330" s="109" t="n">
        <v>14.7</v>
      </c>
      <c r="KE330" s="109" t="n">
        <v>12.7</v>
      </c>
      <c r="KF330" s="109" t="n">
        <v>13.7</v>
      </c>
      <c r="KG330" s="109" t="n">
        <v>10.7</v>
      </c>
      <c r="KH330" s="109" t="n">
        <v>8.2</v>
      </c>
      <c r="KI330" s="109" t="n">
        <v>7</v>
      </c>
      <c r="KJ330" s="109" t="n">
        <v>7.2</v>
      </c>
      <c r="KK330" s="109" t="n">
        <v>8.3</v>
      </c>
      <c r="KL330" s="109" t="n">
        <v>10.4</v>
      </c>
      <c r="KM330" s="109" t="n">
        <v>13.7</v>
      </c>
      <c r="KN330" s="109" t="n">
        <v>15.1</v>
      </c>
      <c r="KO330" s="110" t="n">
        <f aca="false">SUM(KC330:KN330)/12</f>
        <v>11.2416666666667</v>
      </c>
      <c r="LA330" s="1" t="n">
        <f aca="false">LA329+1</f>
        <v>1980</v>
      </c>
      <c r="LB330" s="113" t="s">
        <v>139</v>
      </c>
      <c r="LC330" s="109" t="n">
        <v>12.9</v>
      </c>
      <c r="LD330" s="109" t="n">
        <v>13.5</v>
      </c>
      <c r="LE330" s="109" t="n">
        <v>12.1</v>
      </c>
      <c r="LF330" s="109" t="n">
        <v>12.4</v>
      </c>
      <c r="LG330" s="109" t="n">
        <v>8.7</v>
      </c>
      <c r="LH330" s="109" t="n">
        <v>6.9</v>
      </c>
      <c r="LI330" s="109" t="n">
        <v>5.6</v>
      </c>
      <c r="LJ330" s="109" t="n">
        <v>5.3</v>
      </c>
      <c r="LK330" s="109" t="n">
        <v>7</v>
      </c>
      <c r="LL330" s="109" t="n">
        <v>9.3</v>
      </c>
      <c r="LM330" s="109" t="n">
        <v>12.5</v>
      </c>
      <c r="LN330" s="109" t="n">
        <v>13.5</v>
      </c>
      <c r="LO330" s="110" t="n">
        <f aca="false">SUM(LC330:LN330)/12</f>
        <v>9.975</v>
      </c>
      <c r="MA330" s="1" t="n">
        <f aca="false">MA329+1</f>
        <v>1980</v>
      </c>
      <c r="MB330" s="113" t="s">
        <v>139</v>
      </c>
      <c r="MC330" s="109" t="n">
        <v>12.8</v>
      </c>
      <c r="MD330" s="109" t="n">
        <v>13.2</v>
      </c>
      <c r="ME330" s="109" t="n">
        <v>11.5</v>
      </c>
      <c r="MF330" s="109" t="n">
        <v>11.6</v>
      </c>
      <c r="MG330" s="109" t="n">
        <v>9</v>
      </c>
      <c r="MH330" s="109" t="n">
        <v>7.7</v>
      </c>
      <c r="MI330" s="109" t="n">
        <v>6.8</v>
      </c>
      <c r="MJ330" s="109" t="n">
        <v>5.8</v>
      </c>
      <c r="MK330" s="109" t="n">
        <v>8.1</v>
      </c>
      <c r="ML330" s="109" t="n">
        <v>7.9</v>
      </c>
      <c r="MM330" s="109" t="n">
        <v>11.4</v>
      </c>
      <c r="MN330" s="109" t="n">
        <v>12.8</v>
      </c>
      <c r="MO330" s="110" t="n">
        <f aca="false">SUM(MC330:MN330)/12</f>
        <v>9.88333333333333</v>
      </c>
      <c r="NA330" s="1" t="n">
        <f aca="false">NA329+1</f>
        <v>1980</v>
      </c>
      <c r="NB330" s="113" t="s">
        <v>139</v>
      </c>
      <c r="NC330" s="109" t="n">
        <v>16.9</v>
      </c>
      <c r="ND330" s="109" t="n">
        <v>18</v>
      </c>
      <c r="NE330" s="109" t="n">
        <v>14.7</v>
      </c>
      <c r="NF330" s="109" t="n">
        <v>13.5</v>
      </c>
      <c r="NG330" s="109" t="n">
        <v>9.5</v>
      </c>
      <c r="NH330" s="109" t="n">
        <v>6.4</v>
      </c>
      <c r="NI330" s="109" t="n">
        <v>6.2</v>
      </c>
      <c r="NJ330" s="109" t="n">
        <v>5.2</v>
      </c>
      <c r="NK330" s="109" t="n">
        <v>9</v>
      </c>
      <c r="NL330" s="109" t="n">
        <v>12.6</v>
      </c>
      <c r="NM330" s="109" t="n">
        <v>17</v>
      </c>
      <c r="NN330" s="109" t="n">
        <v>17.9</v>
      </c>
      <c r="NO330" s="110" t="n">
        <f aca="false">SUM(NC330:NN330)/12</f>
        <v>12.2416666666667</v>
      </c>
      <c r="ON330" s="39" t="n">
        <f aca="false">(FO330+GO330+MO330)/3</f>
        <v>8.85833333333333</v>
      </c>
      <c r="OO330" s="40" t="n">
        <f aca="false">(AO330+BO330+EO330+HO330+JO330)/5</f>
        <v>11.675</v>
      </c>
      <c r="OP330" s="41" t="n">
        <f aca="false">(FO330+GO330+MO330+AO330+BO330+EO330+HO330+JO330)/8</f>
        <v>10.61875</v>
      </c>
      <c r="PA330" s="114"/>
      <c r="PB330" s="115"/>
      <c r="PN330" s="28" t="n">
        <f aca="false">MAX(FC330:FN330,GC330:GN330,MC330:MN330)</f>
        <v>13.2</v>
      </c>
      <c r="PO330" s="29" t="n">
        <f aca="false">MIN(FC330:FN330,GC330:GN330,MC330:MN330)</f>
        <v>4.9</v>
      </c>
      <c r="PP330" s="30" t="n">
        <f aca="false">MAX(AC330:AN330,BC330:BN330,EC330:EN330,HC330:HN330,JC330:JN330)</f>
        <v>20.8</v>
      </c>
      <c r="PQ330" s="31" t="n">
        <f aca="false">MIN(AC330:AN330,BC330:BN330,EC330:EN330,HC330:HN330,JC330:JN330)</f>
        <v>4.1</v>
      </c>
      <c r="QU330" s="116" t="n">
        <f aca="false">AVERAGE(AH330,AI330,AJ330,BH330,BI330,BJ330,CH330,CI330,CJ330,DH330,DI330,DJ330,EH330,EI330,EJ330,FH330,FI330,FJ330,GH330,GI330,GJ330,HH330,HI330,HJ330,IH330,II330,IJ330,JH330,JI330,JJ330,KH330,KI330,KJ330,LH330,LI330,LJ330,MH330,MI330,MJ330,NH330,NI330,NJ330)</f>
        <v>7.14761904761905</v>
      </c>
      <c r="QV330" s="117" t="n">
        <f aca="false">AVERAGE(AC330,AD330,AN330,BC330,BD330,BN330,CC330,CD330,CN330,DC330,DD330,DN330,EC330,ED330,EN330,FC330,FD330,FN330,GC330,GD330,GN330,HC330,HD330,HN330,IC330,ID330,IN330,JC330,JD330,JN330,KC330,KD330,KN330,LC330,LD330,LN330,MC330,MD330,MN330,NC330,ND330,NN330,)</f>
        <v>13.9232558139535</v>
      </c>
      <c r="QW330" s="116" t="n">
        <f aca="false">AVERAGE(QU320:QU330)</f>
        <v>6.69155844155844</v>
      </c>
      <c r="QX330" s="118" t="n">
        <f aca="false">AVERAGE(QV320:QV330)</f>
        <v>14.6213883016209</v>
      </c>
    </row>
    <row r="331" customFormat="false" ht="12.9" hidden="false" customHeight="false" outlineLevel="0" collapsed="false">
      <c r="A331" s="101"/>
      <c r="B331" s="102" t="n">
        <f aca="false">AVERAGE(AO331,BO331,CO331,DO331,EO331,FO331,GO331,HO331,IO331,JO331,KO331,LO331,MO331,NO331)</f>
        <v>11.2107142857143</v>
      </c>
      <c r="C331" s="103" t="n">
        <f aca="false">AVERAGE(B327:B331)</f>
        <v>10.8988095238095</v>
      </c>
      <c r="D331" s="104" t="n">
        <f aca="false">AVERAGE(B322:B331)</f>
        <v>10.8727380952381</v>
      </c>
      <c r="E331" s="102" t="n">
        <f aca="false">AVERAGE(B312:B331)</f>
        <v>10.6559325396825</v>
      </c>
      <c r="F331" s="105" t="n">
        <f aca="false">AVERAGE(B282:B331)</f>
        <v>10.410001984127</v>
      </c>
      <c r="G331" s="3" t="n">
        <f aca="false">MAX(AC331:AN331,BC331:BN331,CC331:CN331,DC331:DN331,EC331:EN331,FC331:FN331,GC331:GN331,HC331:HN331,IC331:IN331,JC331:JN331,KC331:KN331,LC331:LN331,MC331:MN331,NC331:NN331)</f>
        <v>24.8</v>
      </c>
      <c r="H331" s="106" t="n">
        <f aca="false">MEDIAN(AC331:AN331,BC331:BN331,CC331:CN331,DC331:DN331,EC331:EN331,FC331:FN331,GC331:GN331,HC331:HN331,IC331:IN331,JC331:JN331,KC331:KN331,LC331:LN331,MC331:MN331,NC331:NN331)</f>
        <v>10.5</v>
      </c>
      <c r="I331" s="5" t="n">
        <f aca="false">MIN(AC331:AN331,BC331:BN331,CC331:CN331,DC331:DN331,EC331:EN331,FC331:FN331,GC331:GN331,HC331:HN331,IC331:IN331,JC331:JN331,KC331:KN331,LC331:LN331,MC331:MN331,NC331:NN331)</f>
        <v>3.8</v>
      </c>
      <c r="J331" s="107" t="n">
        <f aca="false">(G331+I331)/2</f>
        <v>14.3</v>
      </c>
      <c r="AA331" s="1" t="n">
        <f aca="false">AA330+1</f>
        <v>63</v>
      </c>
      <c r="AB331" s="108" t="n">
        <v>1981</v>
      </c>
      <c r="AC331" s="109" t="n">
        <v>18.7</v>
      </c>
      <c r="AD331" s="109" t="n">
        <v>17.4</v>
      </c>
      <c r="AE331" s="109" t="n">
        <v>13.3</v>
      </c>
      <c r="AF331" s="109" t="n">
        <v>12.1</v>
      </c>
      <c r="AG331" s="109" t="n">
        <v>10.4</v>
      </c>
      <c r="AH331" s="109" t="n">
        <v>8.6</v>
      </c>
      <c r="AI331" s="109" t="n">
        <v>7.7</v>
      </c>
      <c r="AJ331" s="109" t="n">
        <v>8</v>
      </c>
      <c r="AK331" s="109" t="n">
        <v>10</v>
      </c>
      <c r="AL331" s="109" t="n">
        <v>9.8</v>
      </c>
      <c r="AM331" s="109" t="n">
        <v>13.3</v>
      </c>
      <c r="AN331" s="109" t="n">
        <v>13.9</v>
      </c>
      <c r="AO331" s="110" t="n">
        <f aca="false">SUM(AC331:AN331)/12</f>
        <v>11.9333333333333</v>
      </c>
      <c r="AQ331" s="112"/>
      <c r="AR331" s="109"/>
      <c r="AS331" s="109"/>
      <c r="AT331" s="109"/>
      <c r="AU331" s="109"/>
      <c r="AV331" s="109"/>
      <c r="AW331" s="109"/>
      <c r="AX331" s="109"/>
      <c r="AY331" s="109"/>
      <c r="AZ331" s="109"/>
      <c r="BA331" s="1" t="n">
        <f aca="false">BA330+1</f>
        <v>1981</v>
      </c>
      <c r="BB331" s="113" t="s">
        <v>140</v>
      </c>
      <c r="BC331" s="109" t="n">
        <v>17.4</v>
      </c>
      <c r="BD331" s="109" t="n">
        <v>15.8</v>
      </c>
      <c r="BE331" s="109" t="n">
        <v>10.9</v>
      </c>
      <c r="BF331" s="109" t="n">
        <v>9</v>
      </c>
      <c r="BG331" s="109" t="n">
        <v>7.6</v>
      </c>
      <c r="BH331" s="109" t="n">
        <v>6.1</v>
      </c>
      <c r="BI331" s="109" t="n">
        <v>5.5</v>
      </c>
      <c r="BJ331" s="109" t="n">
        <v>5.5</v>
      </c>
      <c r="BK331" s="109" t="n">
        <v>7.1</v>
      </c>
      <c r="BL331" s="109" t="n">
        <v>7.6</v>
      </c>
      <c r="BM331" s="109" t="n">
        <v>11.1</v>
      </c>
      <c r="BN331" s="109" t="n">
        <v>11.7</v>
      </c>
      <c r="BO331" s="110" t="n">
        <f aca="false">SUM(BC331:BN331)/12</f>
        <v>9.60833333333333</v>
      </c>
      <c r="BP331" s="109"/>
      <c r="BQ331" s="109"/>
      <c r="BR331" s="109"/>
      <c r="BS331" s="109"/>
      <c r="CA331" s="1" t="n">
        <f aca="false">CA330+1</f>
        <v>1981</v>
      </c>
      <c r="CB331" s="111" t="n">
        <v>1981</v>
      </c>
      <c r="CC331" s="109" t="n">
        <v>17.4</v>
      </c>
      <c r="CD331" s="109" t="n">
        <v>16.5</v>
      </c>
      <c r="CE331" s="109" t="n">
        <v>14.2</v>
      </c>
      <c r="CF331" s="109" t="n">
        <v>15.1</v>
      </c>
      <c r="CG331" s="109" t="n">
        <v>12.5</v>
      </c>
      <c r="CH331" s="109" t="n">
        <v>10.5</v>
      </c>
      <c r="CI331" s="109" t="n">
        <v>9.1</v>
      </c>
      <c r="CJ331" s="109" t="n">
        <v>8.6</v>
      </c>
      <c r="CK331" s="109" t="n">
        <v>10.7</v>
      </c>
      <c r="CL331" s="109" t="n">
        <v>11.7</v>
      </c>
      <c r="CM331" s="109" t="n">
        <v>13.5</v>
      </c>
      <c r="CN331" s="109" t="n">
        <v>14.6</v>
      </c>
      <c r="CO331" s="110" t="n">
        <f aca="false">SUM(CC331:CN331)/12</f>
        <v>12.8666666666667</v>
      </c>
      <c r="DA331" s="1" t="n">
        <f aca="false">DA330+1</f>
        <v>1981</v>
      </c>
      <c r="DB331" s="113" t="s">
        <v>140</v>
      </c>
      <c r="DC331" s="109" t="n">
        <v>16.9</v>
      </c>
      <c r="DD331" s="109" t="n">
        <v>15.4</v>
      </c>
      <c r="DE331" s="109" t="n">
        <v>10.2</v>
      </c>
      <c r="DF331" s="109" t="n">
        <v>9.6</v>
      </c>
      <c r="DG331" s="109" t="n">
        <v>7.5</v>
      </c>
      <c r="DH331" s="109" t="n">
        <v>6.1</v>
      </c>
      <c r="DI331" s="109" t="n">
        <v>5.4</v>
      </c>
      <c r="DJ331" s="109" t="n">
        <v>5.2</v>
      </c>
      <c r="DK331" s="109" t="n">
        <v>7.8</v>
      </c>
      <c r="DL331" s="109" t="n">
        <v>7.4</v>
      </c>
      <c r="DM331" s="109" t="n">
        <v>10.8</v>
      </c>
      <c r="DN331" s="109" t="n">
        <v>11.8</v>
      </c>
      <c r="DO331" s="110" t="n">
        <f aca="false">SUM(DC331:DN331)/12</f>
        <v>9.50833333333333</v>
      </c>
      <c r="EA331" s="1" t="n">
        <f aca="false">EA330+1</f>
        <v>1981</v>
      </c>
      <c r="EB331" s="113" t="s">
        <v>140</v>
      </c>
      <c r="EC331" s="109" t="n">
        <v>24.8</v>
      </c>
      <c r="ED331" s="109" t="n">
        <v>23.1</v>
      </c>
      <c r="EE331" s="109" t="n">
        <v>15.8</v>
      </c>
      <c r="EF331" s="109" t="n">
        <v>15.7</v>
      </c>
      <c r="EG331" s="109" t="n">
        <v>10.3</v>
      </c>
      <c r="EH331" s="109" t="n">
        <v>7.1</v>
      </c>
      <c r="EI331" s="109" t="n">
        <v>4.6</v>
      </c>
      <c r="EJ331" s="109" t="n">
        <v>7.3</v>
      </c>
      <c r="EK331" s="109" t="n">
        <v>10.6</v>
      </c>
      <c r="EL331" s="109" t="n">
        <v>13.1</v>
      </c>
      <c r="EM331" s="109" t="n">
        <v>17.2</v>
      </c>
      <c r="EN331" s="109" t="n">
        <v>19.6</v>
      </c>
      <c r="EO331" s="110" t="n">
        <f aca="false">SUM(EC331:EN331)/12</f>
        <v>14.1</v>
      </c>
      <c r="FA331" s="1" t="n">
        <f aca="false">FA330+1</f>
        <v>1981</v>
      </c>
      <c r="FB331" s="113" t="s">
        <v>140</v>
      </c>
      <c r="FC331" s="109" t="n">
        <v>14.5</v>
      </c>
      <c r="FD331" s="109" t="n">
        <v>13.4</v>
      </c>
      <c r="FE331" s="109" t="n">
        <v>9.3</v>
      </c>
      <c r="FF331" s="109" t="n">
        <v>8.6</v>
      </c>
      <c r="FG331" s="109" t="n">
        <v>6.6</v>
      </c>
      <c r="FH331" s="109" t="n">
        <v>6.2</v>
      </c>
      <c r="FI331" s="109" t="n">
        <v>5.1</v>
      </c>
      <c r="FJ331" s="109" t="n">
        <v>5</v>
      </c>
      <c r="FK331" s="109" t="n">
        <v>7.1</v>
      </c>
      <c r="FL331" s="109" t="n">
        <v>6.9</v>
      </c>
      <c r="FM331" s="109" t="n">
        <v>10</v>
      </c>
      <c r="FN331" s="109" t="n">
        <v>10.2</v>
      </c>
      <c r="FO331" s="110" t="n">
        <f aca="false">SUM(FC331:FN331)/12</f>
        <v>8.575</v>
      </c>
      <c r="GA331" s="1" t="n">
        <f aca="false">GA330+1</f>
        <v>1981</v>
      </c>
      <c r="GB331" s="113" t="s">
        <v>140</v>
      </c>
      <c r="GC331" s="109" t="n">
        <v>13.9</v>
      </c>
      <c r="GD331" s="109" t="n">
        <v>13.5</v>
      </c>
      <c r="GE331" s="109" t="n">
        <v>9.5</v>
      </c>
      <c r="GF331" s="109" t="n">
        <v>9.4</v>
      </c>
      <c r="GG331" s="109" t="n">
        <v>7.3</v>
      </c>
      <c r="GH331" s="109" t="n">
        <v>6.1</v>
      </c>
      <c r="GI331" s="109" t="n">
        <v>5.9</v>
      </c>
      <c r="GJ331" s="109" t="n">
        <v>5.8</v>
      </c>
      <c r="GK331" s="109" t="n">
        <v>8</v>
      </c>
      <c r="GL331" s="109" t="n">
        <v>7.3</v>
      </c>
      <c r="GM331" s="109" t="n">
        <v>8.7</v>
      </c>
      <c r="GN331" s="109" t="n">
        <v>10.1</v>
      </c>
      <c r="GO331" s="110" t="n">
        <f aca="false">SUM(GC331:GN331)/12</f>
        <v>8.79166666666667</v>
      </c>
      <c r="HA331" s="1" t="n">
        <f aca="false">HA330+1</f>
        <v>1981</v>
      </c>
      <c r="HB331" s="113" t="s">
        <v>140</v>
      </c>
      <c r="HC331" s="109" t="n">
        <v>17.8</v>
      </c>
      <c r="HD331" s="109" t="n">
        <v>16.7</v>
      </c>
      <c r="HE331" s="109" t="n">
        <v>13.2</v>
      </c>
      <c r="HF331" s="109" t="n">
        <v>13.6</v>
      </c>
      <c r="HG331" s="109" t="n">
        <v>11.4</v>
      </c>
      <c r="HH331" s="109" t="n">
        <v>9.1</v>
      </c>
      <c r="HI331" s="109" t="n">
        <v>7.8</v>
      </c>
      <c r="HJ331" s="109" t="n">
        <v>8.5</v>
      </c>
      <c r="HK331" s="109" t="n">
        <v>9.1</v>
      </c>
      <c r="HL331" s="109" t="n">
        <v>9.5</v>
      </c>
      <c r="HM331" s="109" t="n">
        <v>11.7</v>
      </c>
      <c r="HN331" s="109" t="n">
        <v>13</v>
      </c>
      <c r="HO331" s="110" t="n">
        <f aca="false">SUM(HC331:HN331)/12</f>
        <v>11.7833333333333</v>
      </c>
      <c r="IA331" s="1" t="n">
        <f aca="false">IA330+1</f>
        <v>1981</v>
      </c>
      <c r="IB331" s="113" t="s">
        <v>140</v>
      </c>
      <c r="IC331" s="109" t="n">
        <v>21.4</v>
      </c>
      <c r="ID331" s="109" t="n">
        <v>18.6</v>
      </c>
      <c r="IE331" s="109" t="n">
        <v>15.1</v>
      </c>
      <c r="IF331" s="109" t="n">
        <v>15.1</v>
      </c>
      <c r="IG331" s="109" t="n">
        <v>11.9</v>
      </c>
      <c r="IH331" s="109" t="n">
        <v>9.6</v>
      </c>
      <c r="II331" s="109" t="n">
        <v>9</v>
      </c>
      <c r="IJ331" s="109" t="n">
        <v>9.4</v>
      </c>
      <c r="IK331" s="109" t="n">
        <v>11.1</v>
      </c>
      <c r="IL331" s="109" t="n">
        <v>11.7</v>
      </c>
      <c r="IM331" s="109" t="n">
        <v>15.2</v>
      </c>
      <c r="IN331" s="109" t="n">
        <v>15.9</v>
      </c>
      <c r="IO331" s="110" t="n">
        <f aca="false">SUM(IC331:IN331)/12</f>
        <v>13.6666666666667</v>
      </c>
      <c r="JA331" s="1" t="n">
        <f aca="false">JA330+1</f>
        <v>1981</v>
      </c>
      <c r="JB331" s="113" t="s">
        <v>140</v>
      </c>
      <c r="JC331" s="109" t="n">
        <v>15.3</v>
      </c>
      <c r="JD331" s="109" t="n">
        <v>14.5</v>
      </c>
      <c r="JE331" s="109" t="n">
        <v>12.2</v>
      </c>
      <c r="JF331" s="109" t="n">
        <v>12.4</v>
      </c>
      <c r="JG331" s="109" t="n">
        <v>9.4</v>
      </c>
      <c r="JH331" s="109" t="n">
        <v>9.1</v>
      </c>
      <c r="JI331" s="109" t="n">
        <v>9.2</v>
      </c>
      <c r="JJ331" s="109" t="n">
        <v>8.7</v>
      </c>
      <c r="JK331" s="109" t="n">
        <v>10.6</v>
      </c>
      <c r="JL331" s="109" t="n">
        <v>10.4</v>
      </c>
      <c r="JM331" s="109" t="n">
        <v>11.7</v>
      </c>
      <c r="JN331" s="109" t="n">
        <v>13</v>
      </c>
      <c r="JO331" s="110" t="n">
        <f aca="false">SUM(JC331:JN331)/12</f>
        <v>11.375</v>
      </c>
      <c r="KA331" s="1" t="n">
        <f aca="false">KA330+1</f>
        <v>1981</v>
      </c>
      <c r="KB331" s="113" t="s">
        <v>140</v>
      </c>
      <c r="KC331" s="109" t="n">
        <v>19.2</v>
      </c>
      <c r="KD331" s="109" t="n">
        <v>17.5</v>
      </c>
      <c r="KE331" s="109" t="n">
        <v>12.6</v>
      </c>
      <c r="KF331" s="109" t="n">
        <v>12.8</v>
      </c>
      <c r="KG331" s="109" t="n">
        <v>10.2</v>
      </c>
      <c r="KH331" s="109" t="n">
        <v>8</v>
      </c>
      <c r="KI331" s="109" t="n">
        <v>7.3</v>
      </c>
      <c r="KJ331" s="109" t="n">
        <v>7.3</v>
      </c>
      <c r="KK331" s="109" t="n">
        <v>9.4</v>
      </c>
      <c r="KL331" s="109" t="n">
        <v>8.8</v>
      </c>
      <c r="KM331" s="109" t="n">
        <v>13.3</v>
      </c>
      <c r="KN331" s="109" t="n">
        <v>13.3</v>
      </c>
      <c r="KO331" s="110" t="n">
        <f aca="false">SUM(KC331:KN331)/12</f>
        <v>11.6416666666667</v>
      </c>
      <c r="LA331" s="1" t="n">
        <f aca="false">LA330+1</f>
        <v>1981</v>
      </c>
      <c r="LB331" s="113" t="s">
        <v>140</v>
      </c>
      <c r="LC331" s="109" t="n">
        <v>17</v>
      </c>
      <c r="LD331" s="109" t="n">
        <v>15.8</v>
      </c>
      <c r="LE331" s="109" t="n">
        <v>11.8</v>
      </c>
      <c r="LF331" s="109" t="n">
        <v>11.4</v>
      </c>
      <c r="LG331" s="109" t="n">
        <v>8.4</v>
      </c>
      <c r="LH331" s="109" t="n">
        <v>7.7</v>
      </c>
      <c r="LI331" s="109" t="n">
        <v>6.5</v>
      </c>
      <c r="LJ331" s="109" t="n">
        <v>6.4</v>
      </c>
      <c r="LK331" s="109" t="n">
        <v>7.9</v>
      </c>
      <c r="LL331" s="109" t="n">
        <v>8.2</v>
      </c>
      <c r="LM331" s="109" t="n">
        <v>12.2</v>
      </c>
      <c r="LN331" s="109" t="n">
        <v>13.2</v>
      </c>
      <c r="LO331" s="110" t="n">
        <f aca="false">SUM(LC331:LN331)/12</f>
        <v>10.5416666666667</v>
      </c>
      <c r="MA331" s="1" t="n">
        <f aca="false">MA330+1</f>
        <v>1981</v>
      </c>
      <c r="MB331" s="113" t="s">
        <v>140</v>
      </c>
      <c r="MC331" s="109" t="n">
        <v>16.3</v>
      </c>
      <c r="MD331" s="109" t="n">
        <v>14.2</v>
      </c>
      <c r="ME331" s="109" t="n">
        <v>11.3</v>
      </c>
      <c r="MF331" s="109" t="n">
        <v>10.5</v>
      </c>
      <c r="MG331" s="109" t="n">
        <v>8.7</v>
      </c>
      <c r="MH331" s="109" t="n">
        <v>7.7</v>
      </c>
      <c r="MI331" s="109" t="n">
        <v>6.6</v>
      </c>
      <c r="MJ331" s="109" t="n">
        <v>6.7</v>
      </c>
      <c r="MK331" s="109" t="n">
        <v>7.8</v>
      </c>
      <c r="ML331" s="109" t="n">
        <v>8.2</v>
      </c>
      <c r="MM331" s="109" t="n">
        <v>11.4</v>
      </c>
      <c r="MN331" s="109" t="n">
        <v>12.2</v>
      </c>
      <c r="MO331" s="110" t="n">
        <f aca="false">SUM(MC331:MN331)/12</f>
        <v>10.1333333333333</v>
      </c>
      <c r="NA331" s="1" t="n">
        <f aca="false">NA330+1</f>
        <v>1981</v>
      </c>
      <c r="NB331" s="113" t="s">
        <v>140</v>
      </c>
      <c r="NC331" s="109" t="n">
        <v>21.9</v>
      </c>
      <c r="ND331" s="109" t="n">
        <v>19.2</v>
      </c>
      <c r="NE331" s="109" t="n">
        <v>14.1</v>
      </c>
      <c r="NF331" s="109" t="n">
        <v>14.4</v>
      </c>
      <c r="NG331" s="109" t="n">
        <v>8.6</v>
      </c>
      <c r="NH331" s="109" t="n">
        <v>5.7</v>
      </c>
      <c r="NI331" s="109" t="n">
        <v>3.8</v>
      </c>
      <c r="NJ331" s="109" t="n">
        <v>7.2</v>
      </c>
      <c r="NK331" s="109" t="n">
        <v>10.4</v>
      </c>
      <c r="NL331" s="109" t="n">
        <v>12.1</v>
      </c>
      <c r="NM331" s="109" t="n">
        <v>15.3</v>
      </c>
      <c r="NN331" s="109" t="n">
        <v>16.4</v>
      </c>
      <c r="NO331" s="110" t="n">
        <f aca="false">SUM(NC331:NN331)/12</f>
        <v>12.425</v>
      </c>
      <c r="ON331" s="39" t="n">
        <f aca="false">(FO331+GO331+MO331)/3</f>
        <v>9.16666666666667</v>
      </c>
      <c r="OO331" s="40" t="n">
        <f aca="false">(AO331+BO331+EO331+HO331+JO331)/5</f>
        <v>11.76</v>
      </c>
      <c r="OP331" s="41" t="n">
        <f aca="false">(FO331+GO331+MO331+AO331+BO331+EO331+HO331+JO331)/8</f>
        <v>10.7875</v>
      </c>
      <c r="PA331" s="114"/>
      <c r="PB331" s="115"/>
      <c r="PN331" s="28" t="n">
        <f aca="false">MAX(FC331:FN331,GC331:GN331,MC331:MN331)</f>
        <v>16.3</v>
      </c>
      <c r="PO331" s="29" t="n">
        <f aca="false">MIN(FC331:FN331,GC331:GN331,MC331:MN331)</f>
        <v>5</v>
      </c>
      <c r="PP331" s="30" t="n">
        <f aca="false">MAX(AC331:AN331,BC331:BN331,EC331:EN331,HC331:HN331,JC331:JN331)</f>
        <v>24.8</v>
      </c>
      <c r="PQ331" s="31" t="n">
        <f aca="false">MIN(AC331:AN331,BC331:BN331,EC331:EN331,HC331:HN331,JC331:JN331)</f>
        <v>4.6</v>
      </c>
      <c r="QU331" s="116" t="n">
        <f aca="false">AVERAGE(AH331,AI331,AJ331,BH331,BI331,BJ331,CH331,CI331,CJ331,DH331,DI331,DJ331,EH331,EI331,EJ331,FH331,FI331,FJ331,GH331,GI331,GJ331,HH331,HI331,HJ331,IH331,II331,IJ331,JH331,JI331,JJ331,KH331,KI331,KJ331,LH331,LI331,LJ331,MH331,MI331,MJ331,NH331,NI331,NJ331)</f>
        <v>7.15952380952381</v>
      </c>
      <c r="QV331" s="117" t="n">
        <f aca="false">AVERAGE(AC331,AD331,AN331,BC331,BD331,BN331,CC331,CD331,CN331,DC331,DD331,DN331,EC331,ED331,EN331,FC331,FD331,FN331,GC331,GD331,GN331,HC331,HD331,HN331,IC331,ID331,IN331,JC331,JD331,JN331,KC331,KD331,KN331,LC331,LD331,LN331,MC331,MD331,MN331,NC331,ND331,NN331,)</f>
        <v>15.6511627906977</v>
      </c>
      <c r="QW331" s="116" t="n">
        <f aca="false">AVERAGE(QU321:QU331)</f>
        <v>6.76168831168831</v>
      </c>
      <c r="QX331" s="118" t="n">
        <f aca="false">AVERAGE(QV321:QV331)</f>
        <v>14.8025369978858</v>
      </c>
    </row>
    <row r="332" customFormat="false" ht="12.9" hidden="false" customHeight="false" outlineLevel="0" collapsed="false">
      <c r="A332" s="101"/>
      <c r="B332" s="102" t="n">
        <f aca="false">AVERAGE(AO332,BO332,CO332,DO332,EO332,FO332,GO332,HO332,IO332,JO332,KO332,LO332,MO332,NO332)</f>
        <v>10.7136904761905</v>
      </c>
      <c r="C332" s="103" t="n">
        <f aca="false">AVERAGE(B328:B332)</f>
        <v>10.899880952381</v>
      </c>
      <c r="D332" s="104" t="n">
        <f aca="false">AVERAGE(B323:B332)</f>
        <v>10.9183928571429</v>
      </c>
      <c r="E332" s="102" t="n">
        <f aca="false">AVERAGE(B313:B332)</f>
        <v>10.6641468253968</v>
      </c>
      <c r="F332" s="105" t="n">
        <f aca="false">AVERAGE(B283:B332)</f>
        <v>10.4188115079365</v>
      </c>
      <c r="G332" s="3" t="n">
        <f aca="false">MAX(AC332:AN332,BC332:BN332,CC332:CN332,DC332:DN332,EC332:EN332,FC332:FN332,GC332:GN332,HC332:HN332,IC332:IN332,JC332:JN332,KC332:KN332,LC332:LN332,MC332:MN332,NC332:NN332)</f>
        <v>23</v>
      </c>
      <c r="H332" s="106" t="n">
        <f aca="false">MEDIAN(AC332:AN332,BC332:BN332,CC332:CN332,DC332:DN332,EC332:EN332,FC332:FN332,GC332:GN332,HC332:HN332,IC332:IN332,JC332:JN332,KC332:KN332,LC332:LN332,MC332:MN332,NC332:NN332)</f>
        <v>10.75</v>
      </c>
      <c r="I332" s="5" t="n">
        <f aca="false">MIN(AC332:AN332,BC332:BN332,CC332:CN332,DC332:DN332,EC332:EN332,FC332:FN332,GC332:GN332,HC332:HN332,IC332:IN332,JC332:JN332,KC332:KN332,LC332:LN332,MC332:MN332,NC332:NN332)</f>
        <v>2.1</v>
      </c>
      <c r="J332" s="107" t="n">
        <f aca="false">(G332+I332)/2</f>
        <v>12.55</v>
      </c>
      <c r="AA332" s="1" t="n">
        <f aca="false">AA331+1</f>
        <v>64</v>
      </c>
      <c r="AB332" s="108" t="n">
        <v>1982</v>
      </c>
      <c r="AC332" s="109" t="n">
        <v>18</v>
      </c>
      <c r="AD332" s="109" t="n">
        <v>15.8</v>
      </c>
      <c r="AE332" s="109" t="n">
        <v>14.8</v>
      </c>
      <c r="AF332" s="109" t="n">
        <v>12</v>
      </c>
      <c r="AG332" s="109" t="n">
        <v>9.9</v>
      </c>
      <c r="AH332" s="109" t="n">
        <v>5.2</v>
      </c>
      <c r="AI332" s="109" t="n">
        <v>5.1</v>
      </c>
      <c r="AJ332" s="109" t="n">
        <v>6.8</v>
      </c>
      <c r="AK332" s="109" t="n">
        <v>8</v>
      </c>
      <c r="AL332" s="109" t="n">
        <v>10.6</v>
      </c>
      <c r="AM332" s="109" t="n">
        <v>12.9</v>
      </c>
      <c r="AN332" s="109" t="n">
        <v>14.4</v>
      </c>
      <c r="AO332" s="110" t="n">
        <f aca="false">SUM(AC332:AN332)/12</f>
        <v>11.125</v>
      </c>
      <c r="AQ332" s="112"/>
      <c r="AR332" s="109"/>
      <c r="AS332" s="109"/>
      <c r="AT332" s="109"/>
      <c r="AU332" s="109"/>
      <c r="AV332" s="109"/>
      <c r="AW332" s="109"/>
      <c r="AX332" s="109"/>
      <c r="AY332" s="109"/>
      <c r="AZ332" s="109"/>
      <c r="BA332" s="1" t="n">
        <f aca="false">BA331+1</f>
        <v>1982</v>
      </c>
      <c r="BB332" s="113" t="s">
        <v>141</v>
      </c>
      <c r="BC332" s="109" t="n">
        <v>16.5</v>
      </c>
      <c r="BD332" s="109" t="n">
        <v>14</v>
      </c>
      <c r="BE332" s="109" t="n">
        <v>13.3</v>
      </c>
      <c r="BF332" s="109" t="n">
        <v>9.2</v>
      </c>
      <c r="BG332" s="109" t="n">
        <v>7.3</v>
      </c>
      <c r="BH332" s="109" t="n">
        <v>3.5</v>
      </c>
      <c r="BI332" s="109" t="n">
        <v>2.2</v>
      </c>
      <c r="BJ332" s="109" t="n">
        <v>4.8</v>
      </c>
      <c r="BK332" s="109" t="n">
        <v>5.5</v>
      </c>
      <c r="BL332" s="109" t="n">
        <v>7.8</v>
      </c>
      <c r="BM332" s="109" t="n">
        <v>11.4</v>
      </c>
      <c r="BN332" s="109" t="n">
        <v>13.1</v>
      </c>
      <c r="BO332" s="110" t="n">
        <f aca="false">SUM(BC332:BN332)/12</f>
        <v>9.05</v>
      </c>
      <c r="BP332" s="109"/>
      <c r="BQ332" s="109"/>
      <c r="BR332" s="109"/>
      <c r="BS332" s="109"/>
      <c r="CA332" s="1" t="n">
        <f aca="false">CA331+1</f>
        <v>1982</v>
      </c>
      <c r="CB332" s="111" t="n">
        <v>1982</v>
      </c>
      <c r="CC332" s="109" t="n">
        <v>17</v>
      </c>
      <c r="CD332" s="109" t="n">
        <v>17.2</v>
      </c>
      <c r="CE332" s="109" t="n">
        <v>16.1</v>
      </c>
      <c r="CF332" s="109" t="n">
        <v>14.1</v>
      </c>
      <c r="CG332" s="109" t="n">
        <v>12.3</v>
      </c>
      <c r="CH332" s="109" t="n">
        <v>9.8</v>
      </c>
      <c r="CI332" s="109" t="n">
        <v>9</v>
      </c>
      <c r="CJ332" s="109" t="n">
        <v>11.1</v>
      </c>
      <c r="CK332" s="109" t="n">
        <v>10.4</v>
      </c>
      <c r="CL332" s="109" t="n">
        <v>11.2</v>
      </c>
      <c r="CM332" s="109" t="n">
        <v>13.8</v>
      </c>
      <c r="CN332" s="109" t="n">
        <v>14.2</v>
      </c>
      <c r="CO332" s="110" t="n">
        <f aca="false">SUM(CC332:CN332)/12</f>
        <v>13.0166666666667</v>
      </c>
      <c r="DA332" s="1" t="n">
        <f aca="false">DA331+1</f>
        <v>1982</v>
      </c>
      <c r="DB332" s="113" t="s">
        <v>141</v>
      </c>
      <c r="DC332" s="109" t="n">
        <v>15.8</v>
      </c>
      <c r="DD332" s="109" t="n">
        <v>14</v>
      </c>
      <c r="DE332" s="109" t="n">
        <v>13.1</v>
      </c>
      <c r="DF332" s="109" t="n">
        <v>9.8</v>
      </c>
      <c r="DG332" s="109" t="n">
        <v>7.9</v>
      </c>
      <c r="DH332" s="109" t="n">
        <v>2.9</v>
      </c>
      <c r="DI332" s="109" t="n">
        <v>2.2</v>
      </c>
      <c r="DJ332" s="109" t="n">
        <v>5</v>
      </c>
      <c r="DK332" s="109" t="n">
        <v>5.8</v>
      </c>
      <c r="DL332" s="109" t="n">
        <v>7.9</v>
      </c>
      <c r="DM332" s="109" t="n">
        <v>11.3</v>
      </c>
      <c r="DN332" s="109" t="n">
        <v>12.7</v>
      </c>
      <c r="DO332" s="110" t="n">
        <f aca="false">SUM(DC332:DN332)/12</f>
        <v>9.03333333333333</v>
      </c>
      <c r="EA332" s="1" t="n">
        <f aca="false">EA331+1</f>
        <v>1982</v>
      </c>
      <c r="EB332" s="113" t="s">
        <v>141</v>
      </c>
      <c r="EC332" s="109" t="n">
        <v>22.8</v>
      </c>
      <c r="ED332" s="109" t="n">
        <v>23</v>
      </c>
      <c r="EE332" s="109" t="n">
        <v>19.2</v>
      </c>
      <c r="EF332" s="109" t="n">
        <v>13.2</v>
      </c>
      <c r="EG332" s="109" t="n">
        <v>9</v>
      </c>
      <c r="EH332" s="109" t="n">
        <v>3.3</v>
      </c>
      <c r="EI332" s="109" t="n">
        <v>2.5</v>
      </c>
      <c r="EJ332" s="109" t="n">
        <v>6.4</v>
      </c>
      <c r="EK332" s="109" t="n">
        <v>9.7</v>
      </c>
      <c r="EL332" s="109" t="n">
        <v>11.4</v>
      </c>
      <c r="EM332" s="109" t="n">
        <v>17.1</v>
      </c>
      <c r="EN332" s="109" t="n">
        <v>20.5</v>
      </c>
      <c r="EO332" s="110" t="n">
        <f aca="false">SUM(EC332:EN332)/12</f>
        <v>13.175</v>
      </c>
      <c r="FA332" s="1" t="n">
        <f aca="false">FA331+1</f>
        <v>1982</v>
      </c>
      <c r="FB332" s="113" t="s">
        <v>141</v>
      </c>
      <c r="FC332" s="109" t="n">
        <v>13.8</v>
      </c>
      <c r="FD332" s="109" t="n">
        <v>11.9</v>
      </c>
      <c r="FE332" s="109" t="n">
        <v>11.6</v>
      </c>
      <c r="FF332" s="109" t="n">
        <v>8.9</v>
      </c>
      <c r="FG332" s="109" t="n">
        <v>7.3</v>
      </c>
      <c r="FH332" s="109" t="n">
        <v>3.1</v>
      </c>
      <c r="FI332" s="109" t="n">
        <v>2.1</v>
      </c>
      <c r="FJ332" s="109" t="n">
        <v>4.6</v>
      </c>
      <c r="FK332" s="109" t="n">
        <v>4.3</v>
      </c>
      <c r="FL332" s="109" t="n">
        <v>7.1</v>
      </c>
      <c r="FM332" s="109" t="n">
        <v>8.7</v>
      </c>
      <c r="FN332" s="109" t="n">
        <v>11</v>
      </c>
      <c r="FO332" s="110" t="n">
        <f aca="false">SUM(FC332:FN332)/12</f>
        <v>7.86666666666667</v>
      </c>
      <c r="GA332" s="1" t="n">
        <f aca="false">GA331+1</f>
        <v>1982</v>
      </c>
      <c r="GB332" s="113" t="s">
        <v>141</v>
      </c>
      <c r="GC332" s="109" t="n">
        <v>12.9</v>
      </c>
      <c r="GD332" s="109" t="n">
        <v>11</v>
      </c>
      <c r="GE332" s="109" t="n">
        <v>11.7</v>
      </c>
      <c r="GF332" s="109" t="n">
        <v>9</v>
      </c>
      <c r="GG332" s="109" t="n">
        <v>8.6</v>
      </c>
      <c r="GH332" s="109" t="n">
        <v>4.4</v>
      </c>
      <c r="GI332" s="109" t="n">
        <v>3.7</v>
      </c>
      <c r="GJ332" s="109" t="n">
        <v>5.6</v>
      </c>
      <c r="GK332" s="109" t="n">
        <v>5.4</v>
      </c>
      <c r="GL332" s="109" t="n">
        <v>7.1</v>
      </c>
      <c r="GM332" s="109" t="n">
        <v>8.9</v>
      </c>
      <c r="GN332" s="109" t="n">
        <v>9.8</v>
      </c>
      <c r="GO332" s="110" t="n">
        <f aca="false">SUM(GC332:GN332)/12</f>
        <v>8.175</v>
      </c>
      <c r="HA332" s="1" t="n">
        <f aca="false">HA331+1</f>
        <v>1982</v>
      </c>
      <c r="HB332" s="113" t="s">
        <v>141</v>
      </c>
      <c r="HC332" s="109" t="n">
        <v>15.9</v>
      </c>
      <c r="HD332" s="109" t="n">
        <v>15.3</v>
      </c>
      <c r="HE332" s="109" t="n">
        <v>14.7</v>
      </c>
      <c r="HF332" s="109" t="n">
        <v>12.5</v>
      </c>
      <c r="HG332" s="109" t="n">
        <v>11.2</v>
      </c>
      <c r="HH332" s="109" t="n">
        <v>7.8</v>
      </c>
      <c r="HI332" s="109" t="n">
        <v>7.2</v>
      </c>
      <c r="HJ332" s="109" t="n">
        <v>8.7</v>
      </c>
      <c r="HK332" s="109" t="n">
        <v>9</v>
      </c>
      <c r="HL332" s="109" t="n">
        <v>10.7</v>
      </c>
      <c r="HM332" s="109" t="n">
        <v>12.5</v>
      </c>
      <c r="HN332" s="109" t="n">
        <v>13.9</v>
      </c>
      <c r="HO332" s="110" t="n">
        <f aca="false">SUM(HC332:HN332)/12</f>
        <v>11.6166666666667</v>
      </c>
      <c r="IA332" s="1" t="n">
        <f aca="false">IA331+1</f>
        <v>1982</v>
      </c>
      <c r="IB332" s="113" t="s">
        <v>141</v>
      </c>
      <c r="IC332" s="109" t="n">
        <v>20.5</v>
      </c>
      <c r="ID332" s="109" t="n">
        <v>18.5</v>
      </c>
      <c r="IE332" s="109" t="n">
        <v>17.5</v>
      </c>
      <c r="IF332" s="109" t="n">
        <v>14</v>
      </c>
      <c r="IG332" s="109" t="n">
        <v>11.7</v>
      </c>
      <c r="IH332" s="109" t="n">
        <v>7.2</v>
      </c>
      <c r="II332" s="109" t="n">
        <v>6.9</v>
      </c>
      <c r="IJ332" s="109" t="n">
        <v>9.5</v>
      </c>
      <c r="IK332" s="109" t="n">
        <v>10.6</v>
      </c>
      <c r="IL332" s="109" t="n">
        <v>12.2</v>
      </c>
      <c r="IM332" s="109" t="n">
        <v>16.4</v>
      </c>
      <c r="IN332" s="109" t="n">
        <v>17.6</v>
      </c>
      <c r="IO332" s="110" t="n">
        <f aca="false">SUM(IC332:IN332)/12</f>
        <v>13.55</v>
      </c>
      <c r="JA332" s="1" t="n">
        <f aca="false">JA331+1</f>
        <v>1982</v>
      </c>
      <c r="JB332" s="113" t="s">
        <v>141</v>
      </c>
      <c r="JC332" s="109" t="n">
        <v>14.7</v>
      </c>
      <c r="JD332" s="109" t="n">
        <v>13.8</v>
      </c>
      <c r="JE332" s="109" t="n">
        <v>12.1</v>
      </c>
      <c r="JF332" s="109" t="n">
        <v>11.8</v>
      </c>
      <c r="JG332" s="109" t="n">
        <v>11</v>
      </c>
      <c r="JH332" s="109" t="n">
        <v>6.9</v>
      </c>
      <c r="JI332" s="109" t="n">
        <v>6.3</v>
      </c>
      <c r="JJ332" s="109" t="n">
        <v>7.1</v>
      </c>
      <c r="JK332" s="109" t="n">
        <v>9</v>
      </c>
      <c r="JL332" s="109" t="n">
        <v>9.7</v>
      </c>
      <c r="JM332" s="109" t="n">
        <v>11.2</v>
      </c>
      <c r="JN332" s="109" t="n">
        <v>12</v>
      </c>
      <c r="JO332" s="110" t="n">
        <f aca="false">SUM(JC332:JN332)/12</f>
        <v>10.4666666666667</v>
      </c>
      <c r="KA332" s="1" t="n">
        <f aca="false">KA331+1</f>
        <v>1982</v>
      </c>
      <c r="KB332" s="113" t="s">
        <v>141</v>
      </c>
      <c r="KC332" s="109" t="n">
        <v>18.4</v>
      </c>
      <c r="KD332" s="109" t="n">
        <v>16.3</v>
      </c>
      <c r="KE332" s="109" t="n">
        <v>14.6</v>
      </c>
      <c r="KF332" s="109" t="n">
        <v>12.7</v>
      </c>
      <c r="KG332" s="109" t="n">
        <v>10.2</v>
      </c>
      <c r="KH332" s="109" t="n">
        <v>5.5</v>
      </c>
      <c r="KI332" s="109" t="n">
        <v>5.2</v>
      </c>
      <c r="KJ332" s="109" t="n">
        <v>7.6</v>
      </c>
      <c r="KK332" s="109" t="n">
        <v>7.7</v>
      </c>
      <c r="KL332" s="109" t="n">
        <v>10.1</v>
      </c>
      <c r="KM332" s="109" t="n">
        <v>13.8</v>
      </c>
      <c r="KN332" s="109" t="n">
        <v>14.9</v>
      </c>
      <c r="KO332" s="110" t="n">
        <f aca="false">SUM(KC332:KN332)/12</f>
        <v>11.4166666666667</v>
      </c>
      <c r="LA332" s="1" t="n">
        <f aca="false">LA331+1</f>
        <v>1982</v>
      </c>
      <c r="LB332" s="113" t="s">
        <v>141</v>
      </c>
      <c r="LC332" s="109" t="n">
        <v>17.5</v>
      </c>
      <c r="LD332" s="109" t="n">
        <v>15.3</v>
      </c>
      <c r="LE332" s="109" t="n">
        <v>14.2</v>
      </c>
      <c r="LF332" s="109" t="n">
        <v>10.4</v>
      </c>
      <c r="LG332" s="109" t="n">
        <v>8.7</v>
      </c>
      <c r="LH332" s="109" t="n">
        <v>3.7</v>
      </c>
      <c r="LI332" s="109" t="n">
        <v>3.1</v>
      </c>
      <c r="LJ332" s="109" t="n">
        <v>6.2</v>
      </c>
      <c r="LK332" s="109" t="n">
        <v>6.8</v>
      </c>
      <c r="LL332" s="109" t="n">
        <v>9</v>
      </c>
      <c r="LM332" s="109" t="n">
        <v>12.2</v>
      </c>
      <c r="LN332" s="109" t="n">
        <v>13.8</v>
      </c>
      <c r="LO332" s="110" t="n">
        <f aca="false">SUM(LC332:LN332)/12</f>
        <v>10.075</v>
      </c>
      <c r="MA332" s="1" t="n">
        <f aca="false">MA331+1</f>
        <v>1982</v>
      </c>
      <c r="MB332" s="113" t="s">
        <v>141</v>
      </c>
      <c r="MC332" s="109" t="n">
        <v>15.7</v>
      </c>
      <c r="MD332" s="109" t="n">
        <v>14.1</v>
      </c>
      <c r="ME332" s="109" t="n">
        <v>13.1</v>
      </c>
      <c r="MF332" s="109" t="n">
        <v>10.8</v>
      </c>
      <c r="MG332" s="109" t="n">
        <v>9.1</v>
      </c>
      <c r="MH332" s="109" t="n">
        <v>4.1</v>
      </c>
      <c r="MI332" s="109" t="n">
        <v>3.7</v>
      </c>
      <c r="MJ332" s="109" t="n">
        <v>5.4</v>
      </c>
      <c r="MK332" s="109" t="n">
        <v>6.5</v>
      </c>
      <c r="ML332" s="109" t="n">
        <v>9.1</v>
      </c>
      <c r="MM332" s="109" t="n">
        <v>11</v>
      </c>
      <c r="MN332" s="109" t="n">
        <v>12.7</v>
      </c>
      <c r="MO332" s="110" t="n">
        <f aca="false">SUM(MC332:MN332)/12</f>
        <v>9.60833333333333</v>
      </c>
      <c r="NA332" s="1" t="n">
        <f aca="false">NA331+1</f>
        <v>1982</v>
      </c>
      <c r="NB332" s="113" t="s">
        <v>141</v>
      </c>
      <c r="NC332" s="109" t="n">
        <v>20</v>
      </c>
      <c r="ND332" s="109" t="n">
        <v>19.1</v>
      </c>
      <c r="NE332" s="109" t="n">
        <v>16.4</v>
      </c>
      <c r="NF332" s="109" t="n">
        <v>11.3</v>
      </c>
      <c r="NG332" s="109" t="n">
        <v>8.5</v>
      </c>
      <c r="NH332" s="109" t="n">
        <v>3.2</v>
      </c>
      <c r="NI332" s="109" t="n">
        <v>2.5</v>
      </c>
      <c r="NJ332" s="109" t="n">
        <v>7.2</v>
      </c>
      <c r="NK332" s="109" t="n">
        <v>8.5</v>
      </c>
      <c r="NL332" s="109" t="n">
        <v>10.6</v>
      </c>
      <c r="NM332" s="109" t="n">
        <v>15.9</v>
      </c>
      <c r="NN332" s="109" t="n">
        <v>18.6</v>
      </c>
      <c r="NO332" s="110" t="n">
        <f aca="false">SUM(NC332:NN332)/12</f>
        <v>11.8166666666667</v>
      </c>
      <c r="ON332" s="39" t="n">
        <f aca="false">(FO332+GO332+MO332)/3</f>
        <v>8.55</v>
      </c>
      <c r="OO332" s="40" t="n">
        <f aca="false">(AO332+BO332+EO332+HO332+JO332)/5</f>
        <v>11.0866666666667</v>
      </c>
      <c r="OP332" s="41" t="n">
        <f aca="false">(FO332+GO332+MO332+AO332+BO332+EO332+HO332+JO332)/8</f>
        <v>10.1354166666667</v>
      </c>
      <c r="PA332" s="114"/>
      <c r="PB332" s="115"/>
      <c r="PN332" s="28" t="n">
        <f aca="false">MAX(FC332:FN332,GC332:GN332,MC332:MN332)</f>
        <v>15.7</v>
      </c>
      <c r="PO332" s="29" t="n">
        <f aca="false">MIN(FC332:FN332,GC332:GN332,MC332:MN332)</f>
        <v>2.1</v>
      </c>
      <c r="PP332" s="30" t="n">
        <f aca="false">MAX(AC332:AN332,BC332:BN332,EC332:EN332,HC332:HN332,JC332:JN332)</f>
        <v>23</v>
      </c>
      <c r="PQ332" s="31" t="n">
        <f aca="false">MIN(AC332:AN332,BC332:BN332,EC332:EN332,HC332:HN332,JC332:JN332)</f>
        <v>2.2</v>
      </c>
      <c r="QU332" s="116" t="n">
        <f aca="false">AVERAGE(AH332,AI332,AJ332,BH332,BI332,BJ332,CH332,CI332,CJ332,DH332,DI332,DJ332,EH332,EI332,EJ332,FH332,FI332,FJ332,GH332,GI332,GJ332,HH332,HI332,HJ332,IH332,II332,IJ332,JH332,JI332,JJ332,KH332,KI332,KJ332,LH332,LI332,LJ332,MH332,MI332,MJ332,NH332,NI332,NJ332)</f>
        <v>5.43571428571429</v>
      </c>
      <c r="QV332" s="117" t="n">
        <f aca="false">AVERAGE(AC332,AD332,AN332,BC332,BD332,BN332,CC332,CD332,CN332,DC332,DD332,DN332,EC332,ED332,EN332,FC332,FD332,FN332,GC332,GD332,GN332,HC332,HD332,HN332,IC332,ID332,IN332,JC332,JD332,JN332,KC332,KD332,KN332,LC332,LD332,LN332,MC332,MD332,MN332,NC332,ND332,NN332,)</f>
        <v>15.3023255813954</v>
      </c>
      <c r="QW332" s="116" t="n">
        <f aca="false">AVERAGE(QU322:QU332)</f>
        <v>6.67727272727273</v>
      </c>
      <c r="QX332" s="118" t="n">
        <f aca="false">AVERAGE(QV322:QV332)</f>
        <v>14.9016913319239</v>
      </c>
    </row>
    <row r="333" customFormat="false" ht="12.9" hidden="false" customHeight="false" outlineLevel="0" collapsed="false">
      <c r="A333" s="101"/>
      <c r="B333" s="102" t="n">
        <f aca="false">AVERAGE(AO333,BO333,CO333,DO333,EO333,FO333,GO333,HO333,IO333,JO333,KO333,LO333,MO333,NO333)</f>
        <v>10.7516865079365</v>
      </c>
      <c r="C333" s="103" t="n">
        <f aca="false">AVERAGE(B329:B333)</f>
        <v>10.9367658730159</v>
      </c>
      <c r="D333" s="104" t="n">
        <f aca="false">AVERAGE(B324:B333)</f>
        <v>10.8530853174603</v>
      </c>
      <c r="E333" s="102" t="n">
        <f aca="false">AVERAGE(B314:B333)</f>
        <v>10.6642063492064</v>
      </c>
      <c r="F333" s="105" t="n">
        <f aca="false">AVERAGE(B284:B333)</f>
        <v>10.435380952381</v>
      </c>
      <c r="G333" s="3" t="n">
        <f aca="false">MAX(AC333:AN333,BC333:BN333,CC333:CN333,DC333:DN333,EC333:EN333,FC333:FN333,GC333:GN333,HC333:HN333,IC333:IN333,JC333:JN333,KC333:KN333,LC333:LN333,MC333:MN333,NC333:NN333)</f>
        <v>23.5</v>
      </c>
      <c r="H333" s="106" t="n">
        <f aca="false">MEDIAN(AC333:AN333,BC333:BN333,CC333:CN333,DC333:DN333,EC333:EN333,FC333:FN333,GC333:GN333,HC333:HN333,IC333:IN333,JC333:JN333,KC333:KN333,LC333:LN333,MC333:MN333,NC333:NN333)</f>
        <v>10.35</v>
      </c>
      <c r="I333" s="5" t="n">
        <f aca="false">MIN(AC333:AN333,BC333:BN333,CC333:CN333,DC333:DN333,EC333:EN333,FC333:FN333,GC333:GN333,HC333:HN333,IC333:IN333,JC333:JN333,KC333:KN333,LC333:LN333,MC333:MN333,NC333:NN333)</f>
        <v>2.6</v>
      </c>
      <c r="J333" s="107" t="n">
        <f aca="false">(G333+I333)/2</f>
        <v>13.05</v>
      </c>
      <c r="AA333" s="1" t="n">
        <f aca="false">AA332+1</f>
        <v>65</v>
      </c>
      <c r="AB333" s="108" t="n">
        <v>1983</v>
      </c>
      <c r="AC333" s="109" t="n">
        <v>14.2</v>
      </c>
      <c r="AD333" s="109" t="n">
        <v>17.4</v>
      </c>
      <c r="AE333" s="109" t="n">
        <v>15.5</v>
      </c>
      <c r="AF333" s="109" t="n">
        <v>11.2</v>
      </c>
      <c r="AG333" s="109" t="n">
        <v>9.2</v>
      </c>
      <c r="AH333" s="109" t="n">
        <v>5.9</v>
      </c>
      <c r="AI333" s="109" t="n">
        <v>6.5</v>
      </c>
      <c r="AJ333" s="109" t="n">
        <v>8.2</v>
      </c>
      <c r="AK333" s="109" t="n">
        <v>9.3</v>
      </c>
      <c r="AL333" s="109" t="n">
        <v>10.4</v>
      </c>
      <c r="AM333" s="109" t="n">
        <v>12.8</v>
      </c>
      <c r="AN333" s="109" t="n">
        <v>14.6</v>
      </c>
      <c r="AO333" s="110" t="n">
        <f aca="false">SUM(AC333:AN333)/12</f>
        <v>11.2666666666667</v>
      </c>
      <c r="AQ333" s="112"/>
      <c r="AR333" s="109"/>
      <c r="AS333" s="109"/>
      <c r="AT333" s="109"/>
      <c r="AU333" s="109"/>
      <c r="AV333" s="109"/>
      <c r="AW333" s="109"/>
      <c r="AX333" s="109"/>
      <c r="AY333" s="109"/>
      <c r="AZ333" s="109"/>
      <c r="BA333" s="1" t="n">
        <f aca="false">BA332+1</f>
        <v>1983</v>
      </c>
      <c r="BB333" s="113" t="s">
        <v>142</v>
      </c>
      <c r="BC333" s="109" t="n">
        <v>12.2</v>
      </c>
      <c r="BD333" s="109" t="n">
        <v>15.9</v>
      </c>
      <c r="BE333" s="109" t="n">
        <v>14.2</v>
      </c>
      <c r="BF333" s="109" t="n">
        <v>9</v>
      </c>
      <c r="BG333" s="109" t="n">
        <v>6.4</v>
      </c>
      <c r="BH333" s="109" t="n">
        <v>3.4</v>
      </c>
      <c r="BI333" s="109" t="n">
        <v>3.4</v>
      </c>
      <c r="BJ333" s="109" t="n">
        <v>5.2</v>
      </c>
      <c r="BK333" s="109" t="n">
        <v>6.2</v>
      </c>
      <c r="BL333" s="109" t="n">
        <v>7.8</v>
      </c>
      <c r="BM333" s="109" t="n">
        <v>10.3</v>
      </c>
      <c r="BN333" s="109" t="n">
        <v>12.9</v>
      </c>
      <c r="BO333" s="110" t="n">
        <f aca="false">SUM(BC333:BN333)/12</f>
        <v>8.90833333333333</v>
      </c>
      <c r="BP333" s="109"/>
      <c r="BQ333" s="109"/>
      <c r="BR333" s="109"/>
      <c r="BS333" s="109"/>
      <c r="CA333" s="1" t="n">
        <f aca="false">CA332+1</f>
        <v>1983</v>
      </c>
      <c r="CB333" s="111" t="n">
        <v>1983</v>
      </c>
      <c r="CC333" s="109" t="n">
        <v>14.9</v>
      </c>
      <c r="CD333" s="109" t="n">
        <v>18</v>
      </c>
      <c r="CE333" s="109" t="n">
        <v>16.1</v>
      </c>
      <c r="CF333" s="109" t="n">
        <v>13.1</v>
      </c>
      <c r="CG333" s="109" t="n">
        <v>12.1</v>
      </c>
      <c r="CH333" s="109" t="n">
        <v>10.1</v>
      </c>
      <c r="CI333" s="109" t="n">
        <v>9.4</v>
      </c>
      <c r="CJ333" s="109" t="n">
        <v>9.7</v>
      </c>
      <c r="CK333" s="109" t="n">
        <v>10</v>
      </c>
      <c r="CL333" s="109" t="n">
        <v>11.6</v>
      </c>
      <c r="CM333" s="109" t="n">
        <v>12.3</v>
      </c>
      <c r="CN333" s="109" t="n">
        <v>14.6</v>
      </c>
      <c r="CO333" s="110" t="n">
        <f aca="false">SUM(CC333:CN333)/12</f>
        <v>12.6583333333333</v>
      </c>
      <c r="DA333" s="1" t="n">
        <f aca="false">DA332+1</f>
        <v>1983</v>
      </c>
      <c r="DB333" s="113" t="s">
        <v>142</v>
      </c>
      <c r="DC333" s="109" t="n">
        <v>12.3</v>
      </c>
      <c r="DD333" s="109" t="n">
        <v>16.1</v>
      </c>
      <c r="DE333" s="109" t="n">
        <v>15.2</v>
      </c>
      <c r="DF333" s="109" t="n">
        <v>9.1</v>
      </c>
      <c r="DG333" s="109" t="n">
        <v>7.5</v>
      </c>
      <c r="DH333" s="109" t="n">
        <v>4.9</v>
      </c>
      <c r="DI333" s="109" t="n">
        <v>3.8</v>
      </c>
      <c r="DJ333" s="109" t="n">
        <v>5.7</v>
      </c>
      <c r="DK333" s="109" t="n">
        <v>7</v>
      </c>
      <c r="DL333" s="109" t="n">
        <v>7.9</v>
      </c>
      <c r="DM333" s="109" t="n">
        <v>10.6</v>
      </c>
      <c r="DN333" s="109" t="n">
        <v>12.8</v>
      </c>
      <c r="DO333" s="110" t="n">
        <f aca="false">SUM(DC333:DN333)/12</f>
        <v>9.40833333333333</v>
      </c>
      <c r="EA333" s="1" t="n">
        <f aca="false">EA332+1</f>
        <v>1983</v>
      </c>
      <c r="EB333" s="113" t="s">
        <v>142</v>
      </c>
      <c r="EC333" s="109" t="n">
        <v>19.6</v>
      </c>
      <c r="ED333" s="109" t="n">
        <v>23.5</v>
      </c>
      <c r="EE333" s="109" t="n">
        <v>21.8</v>
      </c>
      <c r="EF333" s="109" t="n">
        <v>12.4</v>
      </c>
      <c r="EG333" s="109" t="n">
        <v>9.5</v>
      </c>
      <c r="EH333" s="109" t="n">
        <v>4.9</v>
      </c>
      <c r="EI333" s="109" t="n">
        <v>3.8</v>
      </c>
      <c r="EJ333" s="120" t="n">
        <f aca="false">(EJ330+EJ331+EJ332+EJ334+EJ335+EJ336)/6</f>
        <v>6.8</v>
      </c>
      <c r="EK333" s="120" t="n">
        <f aca="false">(EK330+EK331+EK332+EK334+EK335+EK336)/6</f>
        <v>9.65</v>
      </c>
      <c r="EL333" s="120" t="n">
        <f aca="false">(EL330+EL331+EL332+EL334+EL335+EL336)/6</f>
        <v>12.9333333333333</v>
      </c>
      <c r="EM333" s="109" t="n">
        <v>16.8</v>
      </c>
      <c r="EN333" s="109" t="n">
        <v>21.4</v>
      </c>
      <c r="EO333" s="110" t="n">
        <f aca="false">SUM(EC333:EN333)/12</f>
        <v>13.5902777777778</v>
      </c>
      <c r="FA333" s="1" t="n">
        <f aca="false">FA332+1</f>
        <v>1983</v>
      </c>
      <c r="FB333" s="113" t="s">
        <v>142</v>
      </c>
      <c r="FC333" s="109" t="n">
        <v>10.5</v>
      </c>
      <c r="FD333" s="109" t="n">
        <v>12.9</v>
      </c>
      <c r="FE333" s="109" t="n">
        <v>12.3</v>
      </c>
      <c r="FF333" s="109" t="n">
        <v>7.9</v>
      </c>
      <c r="FG333" s="109" t="n">
        <v>6</v>
      </c>
      <c r="FH333" s="109" t="n">
        <v>2.6</v>
      </c>
      <c r="FI333" s="109" t="n">
        <v>3.6</v>
      </c>
      <c r="FJ333" s="109" t="n">
        <v>5.4</v>
      </c>
      <c r="FK333" s="109" t="n">
        <v>5.6</v>
      </c>
      <c r="FL333" s="109" t="n">
        <v>6.7</v>
      </c>
      <c r="FM333" s="109" t="n">
        <v>8.7</v>
      </c>
      <c r="FN333" s="109" t="n">
        <v>11</v>
      </c>
      <c r="FO333" s="110" t="n">
        <f aca="false">SUM(FC333:FN333)/12</f>
        <v>7.76666666666667</v>
      </c>
      <c r="GA333" s="1" t="n">
        <f aca="false">GA332+1</f>
        <v>1983</v>
      </c>
      <c r="GB333" s="113" t="s">
        <v>142</v>
      </c>
      <c r="GC333" s="109" t="n">
        <v>9.6</v>
      </c>
      <c r="GD333" s="109" t="n">
        <v>13.4</v>
      </c>
      <c r="GE333" s="109" t="n">
        <v>12.3</v>
      </c>
      <c r="GF333" s="109" t="n">
        <v>7.7</v>
      </c>
      <c r="GG333" s="109" t="n">
        <v>7.7</v>
      </c>
      <c r="GH333" s="109" t="n">
        <v>5.7</v>
      </c>
      <c r="GI333" s="109" t="n">
        <v>5.2</v>
      </c>
      <c r="GJ333" s="109" t="n">
        <v>7.6</v>
      </c>
      <c r="GK333" s="109" t="n">
        <v>7</v>
      </c>
      <c r="GL333" s="109" t="n">
        <v>6.4</v>
      </c>
      <c r="GM333" s="109" t="n">
        <v>8.5</v>
      </c>
      <c r="GN333" s="109" t="n">
        <v>10.4</v>
      </c>
      <c r="GO333" s="110" t="n">
        <f aca="false">SUM(GC333:GN333)/12</f>
        <v>8.45833333333333</v>
      </c>
      <c r="HA333" s="1" t="n">
        <f aca="false">HA332+1</f>
        <v>1983</v>
      </c>
      <c r="HB333" s="113" t="s">
        <v>142</v>
      </c>
      <c r="HC333" s="109" t="n">
        <v>14.4</v>
      </c>
      <c r="HD333" s="109" t="n">
        <v>16.1</v>
      </c>
      <c r="HE333" s="109" t="n">
        <v>15.2</v>
      </c>
      <c r="HF333" s="109" t="n">
        <v>12.3</v>
      </c>
      <c r="HG333" s="109" t="n">
        <v>10.5</v>
      </c>
      <c r="HH333" s="109" t="n">
        <v>8.5</v>
      </c>
      <c r="HI333" s="109" t="n">
        <v>7.7</v>
      </c>
      <c r="HJ333" s="109" t="n">
        <v>7.4</v>
      </c>
      <c r="HK333" s="109" t="n">
        <v>9</v>
      </c>
      <c r="HL333" s="109" t="n">
        <v>10.5</v>
      </c>
      <c r="HM333" s="109" t="n">
        <v>11.7</v>
      </c>
      <c r="HN333" s="109" t="n">
        <v>14.2</v>
      </c>
      <c r="HO333" s="110" t="n">
        <f aca="false">SUM(HC333:HN333)/12</f>
        <v>11.4583333333333</v>
      </c>
      <c r="IA333" s="1" t="n">
        <f aca="false">IA332+1</f>
        <v>1983</v>
      </c>
      <c r="IB333" s="113" t="s">
        <v>142</v>
      </c>
      <c r="IC333" s="109" t="n">
        <v>17</v>
      </c>
      <c r="ID333" s="109" t="n">
        <v>20.6</v>
      </c>
      <c r="IE333" s="109" t="n">
        <v>18</v>
      </c>
      <c r="IF333" s="109" t="n">
        <v>13.4</v>
      </c>
      <c r="IG333" s="109" t="n">
        <v>10.9</v>
      </c>
      <c r="IH333" s="109" t="n">
        <v>8.8</v>
      </c>
      <c r="II333" s="109" t="n">
        <v>7.1</v>
      </c>
      <c r="IJ333" s="109" t="n">
        <v>9.2</v>
      </c>
      <c r="IK333" s="109" t="n">
        <v>11.1</v>
      </c>
      <c r="IL333" s="109" t="n">
        <v>12.3</v>
      </c>
      <c r="IM333" s="109" t="n">
        <v>16</v>
      </c>
      <c r="IN333" s="109" t="n">
        <v>18.4</v>
      </c>
      <c r="IO333" s="110" t="n">
        <f aca="false">SUM(IC333:IN333)/12</f>
        <v>13.5666666666667</v>
      </c>
      <c r="JA333" s="1" t="n">
        <f aca="false">JA332+1</f>
        <v>1983</v>
      </c>
      <c r="JB333" s="113" t="s">
        <v>142</v>
      </c>
      <c r="JC333" s="109" t="n">
        <v>11.3</v>
      </c>
      <c r="JD333" s="109" t="n">
        <v>14.7</v>
      </c>
      <c r="JE333" s="109" t="n">
        <v>13.6</v>
      </c>
      <c r="JF333" s="109" t="n">
        <v>9.8</v>
      </c>
      <c r="JG333" s="109" t="n">
        <v>9.9</v>
      </c>
      <c r="JH333" s="109" t="n">
        <v>8.6</v>
      </c>
      <c r="JI333" s="109" t="n">
        <v>7.5</v>
      </c>
      <c r="JJ333" s="109" t="n">
        <v>9.7</v>
      </c>
      <c r="JK333" s="109" t="n">
        <v>9.9</v>
      </c>
      <c r="JL333" s="109" t="n">
        <v>9.5</v>
      </c>
      <c r="JM333" s="109" t="n">
        <v>11.3</v>
      </c>
      <c r="JN333" s="109" t="n">
        <v>12.6</v>
      </c>
      <c r="JO333" s="110" t="n">
        <f aca="false">SUM(JC333:JN333)/12</f>
        <v>10.7</v>
      </c>
      <c r="KA333" s="1" t="n">
        <f aca="false">KA332+1</f>
        <v>1983</v>
      </c>
      <c r="KB333" s="113" t="s">
        <v>142</v>
      </c>
      <c r="KC333" s="109" t="n">
        <v>14</v>
      </c>
      <c r="KD333" s="109" t="n">
        <v>17.9</v>
      </c>
      <c r="KE333" s="109" t="n">
        <v>15.5</v>
      </c>
      <c r="KF333" s="109" t="n">
        <v>10.9</v>
      </c>
      <c r="KG333" s="109" t="n">
        <v>8.2</v>
      </c>
      <c r="KH333" s="109" t="n">
        <v>5.9</v>
      </c>
      <c r="KI333" s="109" t="n">
        <v>5.4</v>
      </c>
      <c r="KJ333" s="109" t="n">
        <v>6.8</v>
      </c>
      <c r="KK333" s="109" t="n">
        <v>7.8</v>
      </c>
      <c r="KL333" s="109" t="n">
        <v>9.2</v>
      </c>
      <c r="KM333" s="109" t="n">
        <v>12.3</v>
      </c>
      <c r="KN333" s="109" t="n">
        <v>13.1</v>
      </c>
      <c r="KO333" s="110" t="n">
        <f aca="false">SUM(KC333:KN333)/12</f>
        <v>10.5833333333333</v>
      </c>
      <c r="LA333" s="1" t="n">
        <f aca="false">LA332+1</f>
        <v>1983</v>
      </c>
      <c r="LB333" s="113" t="s">
        <v>142</v>
      </c>
      <c r="LC333" s="109" t="n">
        <v>12.2</v>
      </c>
      <c r="LD333" s="109" t="n">
        <v>16.6</v>
      </c>
      <c r="LE333" s="109" t="n">
        <v>15.3</v>
      </c>
      <c r="LF333" s="109" t="n">
        <v>9.3</v>
      </c>
      <c r="LG333" s="109" t="n">
        <v>7.2</v>
      </c>
      <c r="LH333" s="109" t="n">
        <v>4.8</v>
      </c>
      <c r="LI333" s="109" t="n">
        <v>4.7</v>
      </c>
      <c r="LJ333" s="109" t="n">
        <v>5.6</v>
      </c>
      <c r="LK333" s="109" t="n">
        <v>7.8</v>
      </c>
      <c r="LL333" s="109" t="n">
        <v>9</v>
      </c>
      <c r="LM333" s="109" t="n">
        <v>12.7</v>
      </c>
      <c r="LN333" s="109" t="n">
        <v>14.3</v>
      </c>
      <c r="LO333" s="110" t="n">
        <f aca="false">SUM(LC333:LN333)/12</f>
        <v>9.95833333333333</v>
      </c>
      <c r="MA333" s="1" t="n">
        <f aca="false">MA332+1</f>
        <v>1983</v>
      </c>
      <c r="MB333" s="113" t="s">
        <v>142</v>
      </c>
      <c r="MC333" s="109" t="n">
        <v>13</v>
      </c>
      <c r="MD333" s="109" t="n">
        <v>15.3</v>
      </c>
      <c r="ME333" s="109" t="n">
        <v>14</v>
      </c>
      <c r="MF333" s="109" t="n">
        <v>9.6</v>
      </c>
      <c r="MG333" s="109" t="n">
        <v>7.8</v>
      </c>
      <c r="MH333" s="109" t="n">
        <v>5.4</v>
      </c>
      <c r="MI333" s="109" t="n">
        <v>5.2</v>
      </c>
      <c r="MJ333" s="109" t="n">
        <v>6.7</v>
      </c>
      <c r="MK333" s="109" t="n">
        <v>8</v>
      </c>
      <c r="ML333" s="109" t="n">
        <v>8.7</v>
      </c>
      <c r="MM333" s="109" t="n">
        <v>10.8</v>
      </c>
      <c r="MN333" s="109" t="n">
        <v>12.9</v>
      </c>
      <c r="MO333" s="110" t="n">
        <f aca="false">SUM(MC333:MN333)/12</f>
        <v>9.78333333333333</v>
      </c>
      <c r="NA333" s="1" t="n">
        <f aca="false">NA332+1</f>
        <v>1983</v>
      </c>
      <c r="NB333" s="113" t="s">
        <v>142</v>
      </c>
      <c r="NC333" s="109" t="n">
        <v>17</v>
      </c>
      <c r="ND333" s="109" t="n">
        <v>20.3</v>
      </c>
      <c r="NE333" s="109" t="n">
        <v>18</v>
      </c>
      <c r="NF333" s="109" t="n">
        <v>11.1</v>
      </c>
      <c r="NG333" s="109" t="n">
        <v>9</v>
      </c>
      <c r="NH333" s="109" t="n">
        <v>4.8</v>
      </c>
      <c r="NI333" s="109" t="n">
        <v>3.2</v>
      </c>
      <c r="NJ333" s="109" t="n">
        <v>7.1</v>
      </c>
      <c r="NK333" s="109" t="n">
        <v>10.4</v>
      </c>
      <c r="NL333" s="109" t="n">
        <v>12.6</v>
      </c>
      <c r="NM333" s="109" t="n">
        <v>15.5</v>
      </c>
      <c r="NN333" s="109" t="n">
        <v>20</v>
      </c>
      <c r="NO333" s="110" t="n">
        <f aca="false">SUM(NC333:NN333)/12</f>
        <v>12.4166666666667</v>
      </c>
      <c r="ON333" s="39" t="n">
        <f aca="false">(FO333+GO333+MO333)/3</f>
        <v>8.66944444444444</v>
      </c>
      <c r="OO333" s="40" t="n">
        <f aca="false">(AO333+BO333+EO333+HO333+JO333)/5</f>
        <v>11.1847222222222</v>
      </c>
      <c r="OP333" s="41" t="n">
        <f aca="false">(FO333+GO333+MO333+AO333+BO333+EO333+HO333+JO333)/8</f>
        <v>10.2414930555556</v>
      </c>
      <c r="PA333" s="114"/>
      <c r="PB333" s="115"/>
      <c r="PN333" s="28" t="n">
        <f aca="false">MAX(FC333:FN333,GC333:GN333,MC333:MN333)</f>
        <v>15.3</v>
      </c>
      <c r="PO333" s="29" t="n">
        <f aca="false">MIN(FC333:FN333,GC333:GN333,MC333:MN333)</f>
        <v>2.6</v>
      </c>
      <c r="PP333" s="30" t="n">
        <f aca="false">MAX(AC333:AN333,BC333:BN333,EC333:EN333,HC333:HN333,JC333:JN333)</f>
        <v>23.5</v>
      </c>
      <c r="PQ333" s="31" t="n">
        <f aca="false">MIN(AC333:AN333,BC333:BN333,EC333:EN333,HC333:HN333,JC333:JN333)</f>
        <v>3.4</v>
      </c>
      <c r="QU333" s="116" t="n">
        <f aca="false">AVERAGE(AH333,AI333,AJ333,BH333,BI333,BJ333,CH333,CI333,CJ333,DH333,DI333,DJ333,EH333,EI333,EJ333,FH333,FI333,FJ333,GH333,GI333,GJ333,HH333,HI333,HJ333,IH333,II333,IJ333,JH333,JI333,JJ333,KH333,KI333,KJ333,LH333,LI333,LJ333,MH333,MI333,MJ333,NH333,NI333,NJ333)</f>
        <v>6.23571428571429</v>
      </c>
      <c r="QV333" s="117" t="n">
        <f aca="false">AVERAGE(AC333,AD333,AN333,BC333,BD333,BN333,CC333,CD333,CN333,DC333,DD333,DN333,EC333,ED333,EN333,FC333,FD333,FN333,GC333,GD333,GN333,HC333,HD333,HN333,IC333,ID333,IN333,JC333,JD333,JN333,KC333,KD333,KN333,LC333,LD333,LN333,MC333,MD333,MN333,NC333,ND333,NN333,)</f>
        <v>14.746511627907</v>
      </c>
      <c r="QW333" s="116" t="n">
        <f aca="false">AVERAGE(QU323:QU333)</f>
        <v>6.67424242424243</v>
      </c>
      <c r="QX333" s="118" t="n">
        <f aca="false">AVERAGE(QV323:QV333)</f>
        <v>14.9336152219873</v>
      </c>
    </row>
    <row r="334" customFormat="false" ht="12.9" hidden="false" customHeight="false" outlineLevel="0" collapsed="false">
      <c r="A334" s="101"/>
      <c r="B334" s="102" t="n">
        <f aca="false">AVERAGE(AO334,BO334,CO334,DO334,EO334,FO334,GO334,HO334,IO334,JO334,KO334,LO334,MO334,NO334)</f>
        <v>10.4142857142857</v>
      </c>
      <c r="C334" s="103" t="n">
        <f aca="false">AVERAGE(B330:B334)</f>
        <v>10.8178373015873</v>
      </c>
      <c r="D334" s="104" t="n">
        <f aca="false">AVERAGE(B325:B334)</f>
        <v>10.769751984127</v>
      </c>
      <c r="E334" s="102" t="n">
        <f aca="false">AVERAGE(B315:B334)</f>
        <v>10.6817063492064</v>
      </c>
      <c r="F334" s="105" t="n">
        <f aca="false">AVERAGE(B285:B334)</f>
        <v>10.4300595238095</v>
      </c>
      <c r="G334" s="3" t="n">
        <f aca="false">MAX(AC334:AN334,BC334:BN334,CC334:CN334,DC334:DN334,EC334:EN334,FC334:FN334,GC334:GN334,HC334:HN334,IC334:IN334,JC334:JN334,KC334:KN334,LC334:LN334,MC334:MN334,NC334:NN334)</f>
        <v>20.7</v>
      </c>
      <c r="H334" s="106" t="n">
        <f aca="false">MEDIAN(AC334:AN334,BC334:BN334,CC334:CN334,DC334:DN334,EC334:EN334,FC334:FN334,GC334:GN334,HC334:HN334,IC334:IN334,JC334:JN334,KC334:KN334,LC334:LN334,MC334:MN334,NC334:NN334)</f>
        <v>10.45</v>
      </c>
      <c r="I334" s="5" t="n">
        <f aca="false">MIN(AC334:AN334,BC334:BN334,CC334:CN334,DC334:DN334,EC334:EN334,FC334:FN334,GC334:GN334,HC334:HN334,IC334:IN334,JC334:JN334,KC334:KN334,LC334:LN334,MC334:MN334,NC334:NN334)</f>
        <v>2.6</v>
      </c>
      <c r="J334" s="107" t="n">
        <f aca="false">(G334+I334)/2</f>
        <v>11.65</v>
      </c>
      <c r="AA334" s="1" t="n">
        <f aca="false">AA333+1</f>
        <v>66</v>
      </c>
      <c r="AB334" s="108" t="n">
        <v>1984</v>
      </c>
      <c r="AC334" s="109" t="n">
        <v>15.2</v>
      </c>
      <c r="AD334" s="109" t="n">
        <v>15.2</v>
      </c>
      <c r="AE334" s="109" t="n">
        <v>13.5</v>
      </c>
      <c r="AF334" s="109" t="n">
        <v>10.5</v>
      </c>
      <c r="AG334" s="109" t="n">
        <v>9.8</v>
      </c>
      <c r="AH334" s="109" t="n">
        <v>6.6</v>
      </c>
      <c r="AI334" s="109" t="n">
        <v>6.5</v>
      </c>
      <c r="AJ334" s="109" t="n">
        <v>8.8</v>
      </c>
      <c r="AK334" s="109" t="n">
        <v>8.4</v>
      </c>
      <c r="AL334" s="109" t="n">
        <v>10.4</v>
      </c>
      <c r="AM334" s="109" t="n">
        <v>13.7</v>
      </c>
      <c r="AN334" s="109" t="n">
        <v>15.1</v>
      </c>
      <c r="AO334" s="110" t="n">
        <f aca="false">SUM(AC334:AN334)/12</f>
        <v>11.1416666666667</v>
      </c>
      <c r="AQ334" s="112"/>
      <c r="AR334" s="109"/>
      <c r="AS334" s="109"/>
      <c r="AT334" s="109"/>
      <c r="AU334" s="109"/>
      <c r="AV334" s="109"/>
      <c r="AW334" s="109"/>
      <c r="AX334" s="109"/>
      <c r="AY334" s="109"/>
      <c r="AZ334" s="109"/>
      <c r="BA334" s="1" t="n">
        <f aca="false">BA333+1</f>
        <v>1984</v>
      </c>
      <c r="BB334" s="113" t="s">
        <v>143</v>
      </c>
      <c r="BC334" s="109" t="n">
        <v>13</v>
      </c>
      <c r="BD334" s="109" t="n">
        <v>12.4</v>
      </c>
      <c r="BE334" s="109" t="n">
        <v>10.9</v>
      </c>
      <c r="BF334" s="109" t="n">
        <v>8.1</v>
      </c>
      <c r="BG334" s="109" t="n">
        <v>6.4</v>
      </c>
      <c r="BH334" s="109" t="n">
        <v>2.6</v>
      </c>
      <c r="BI334" s="109" t="n">
        <v>3.4</v>
      </c>
      <c r="BJ334" s="109" t="n">
        <v>5.7</v>
      </c>
      <c r="BK334" s="109" t="n">
        <v>5.7</v>
      </c>
      <c r="BL334" s="109" t="n">
        <v>7.8</v>
      </c>
      <c r="BM334" s="109" t="n">
        <v>10.8</v>
      </c>
      <c r="BN334" s="109" t="n">
        <v>12.2</v>
      </c>
      <c r="BO334" s="110" t="n">
        <f aca="false">SUM(BC334:BN334)/12</f>
        <v>8.25</v>
      </c>
      <c r="BP334" s="109"/>
      <c r="BQ334" s="109"/>
      <c r="BR334" s="109"/>
      <c r="BS334" s="109"/>
      <c r="CA334" s="1" t="n">
        <f aca="false">CA333+1</f>
        <v>1984</v>
      </c>
      <c r="CB334" s="111" t="n">
        <v>1984</v>
      </c>
      <c r="CC334" s="109" t="n">
        <v>15.5</v>
      </c>
      <c r="CD334" s="109" t="n">
        <v>15.7</v>
      </c>
      <c r="CE334" s="109" t="n">
        <v>14.4</v>
      </c>
      <c r="CF334" s="109" t="n">
        <v>13.5</v>
      </c>
      <c r="CG334" s="109" t="n">
        <v>12.8</v>
      </c>
      <c r="CH334" s="109" t="n">
        <v>10.8</v>
      </c>
      <c r="CI334" s="109" t="n">
        <v>9</v>
      </c>
      <c r="CJ334" s="109" t="n">
        <v>9</v>
      </c>
      <c r="CK334" s="109" t="n">
        <v>9.4</v>
      </c>
      <c r="CL334" s="109" t="n">
        <v>11.2</v>
      </c>
      <c r="CM334" s="109" t="n">
        <v>12.6</v>
      </c>
      <c r="CN334" s="109" t="n">
        <v>14.2</v>
      </c>
      <c r="CO334" s="110" t="n">
        <f aca="false">SUM(CC334:CN334)/12</f>
        <v>12.3416666666667</v>
      </c>
      <c r="DA334" s="1" t="n">
        <f aca="false">DA333+1</f>
        <v>1984</v>
      </c>
      <c r="DB334" s="113" t="s">
        <v>143</v>
      </c>
      <c r="DC334" s="109" t="n">
        <v>12.8</v>
      </c>
      <c r="DD334" s="109" t="n">
        <v>13.1</v>
      </c>
      <c r="DE334" s="109" t="n">
        <v>10.8</v>
      </c>
      <c r="DF334" s="109" t="n">
        <v>8.1</v>
      </c>
      <c r="DG334" s="109" t="n">
        <v>6.8</v>
      </c>
      <c r="DH334" s="109" t="n">
        <v>3.7</v>
      </c>
      <c r="DI334" s="109" t="n">
        <v>4.4</v>
      </c>
      <c r="DJ334" s="109" t="n">
        <v>6.7</v>
      </c>
      <c r="DK334" s="109" t="n">
        <v>5.8</v>
      </c>
      <c r="DL334" s="109" t="n">
        <v>7.4</v>
      </c>
      <c r="DM334" s="109" t="n">
        <v>11.1</v>
      </c>
      <c r="DN334" s="109" t="n">
        <v>11.8</v>
      </c>
      <c r="DO334" s="110" t="n">
        <f aca="false">SUM(DC334:DN334)/12</f>
        <v>8.54166666666667</v>
      </c>
      <c r="EA334" s="1" t="n">
        <f aca="false">EA333+1</f>
        <v>1984</v>
      </c>
      <c r="EB334" s="113" t="s">
        <v>143</v>
      </c>
      <c r="EC334" s="109" t="n">
        <v>20.7</v>
      </c>
      <c r="ED334" s="109" t="n">
        <v>20.6</v>
      </c>
      <c r="EE334" s="109" t="n">
        <v>15.7</v>
      </c>
      <c r="EF334" s="109" t="n">
        <v>13.3</v>
      </c>
      <c r="EG334" s="109" t="n">
        <v>9</v>
      </c>
      <c r="EH334" s="109" t="n">
        <v>4.8</v>
      </c>
      <c r="EI334" s="109" t="n">
        <v>5.6</v>
      </c>
      <c r="EJ334" s="109" t="n">
        <v>6.8</v>
      </c>
      <c r="EK334" s="109" t="n">
        <v>8.6</v>
      </c>
      <c r="EL334" s="109" t="n">
        <v>13.3</v>
      </c>
      <c r="EM334" s="109" t="n">
        <v>17.3</v>
      </c>
      <c r="EN334" s="109" t="n">
        <v>19.4</v>
      </c>
      <c r="EO334" s="110" t="n">
        <f aca="false">SUM(EC334:EN334)/12</f>
        <v>12.925</v>
      </c>
      <c r="FA334" s="1" t="n">
        <f aca="false">FA333+1</f>
        <v>1984</v>
      </c>
      <c r="FB334" s="113" t="s">
        <v>143</v>
      </c>
      <c r="FC334" s="109" t="n">
        <v>11.9</v>
      </c>
      <c r="FD334" s="109" t="n">
        <v>10.7</v>
      </c>
      <c r="FE334" s="109" t="n">
        <v>9.5</v>
      </c>
      <c r="FF334" s="109" t="n">
        <v>7.3</v>
      </c>
      <c r="FG334" s="109" t="n">
        <v>6.9</v>
      </c>
      <c r="FH334" s="109" t="n">
        <v>3.5</v>
      </c>
      <c r="FI334" s="109" t="n">
        <v>4.3</v>
      </c>
      <c r="FJ334" s="109" t="n">
        <v>6.3</v>
      </c>
      <c r="FK334" s="109" t="n">
        <v>5.9</v>
      </c>
      <c r="FL334" s="109" t="n">
        <v>8.3</v>
      </c>
      <c r="FM334" s="109" t="n">
        <v>10.2</v>
      </c>
      <c r="FN334" s="109" t="n">
        <v>10.9</v>
      </c>
      <c r="FO334" s="110" t="n">
        <f aca="false">SUM(FC334:FN334)/12</f>
        <v>7.975</v>
      </c>
      <c r="GA334" s="1" t="n">
        <f aca="false">GA333+1</f>
        <v>1984</v>
      </c>
      <c r="GB334" s="113" t="s">
        <v>143</v>
      </c>
      <c r="GC334" s="109" t="n">
        <v>11.1</v>
      </c>
      <c r="GD334" s="109" t="n">
        <v>11.1</v>
      </c>
      <c r="GE334" s="109" t="n">
        <v>11</v>
      </c>
      <c r="GF334" s="109" t="n">
        <v>8.8</v>
      </c>
      <c r="GG334" s="109" t="n">
        <v>7.4</v>
      </c>
      <c r="GH334" s="109" t="n">
        <v>6</v>
      </c>
      <c r="GI334" s="109" t="n">
        <v>4.4</v>
      </c>
      <c r="GJ334" s="109" t="n">
        <v>6.9</v>
      </c>
      <c r="GK334" s="109" t="n">
        <v>6.4</v>
      </c>
      <c r="GL334" s="109" t="n">
        <v>6.9</v>
      </c>
      <c r="GM334" s="109" t="n">
        <v>10.5</v>
      </c>
      <c r="GN334" s="109" t="n">
        <v>9.7</v>
      </c>
      <c r="GO334" s="110" t="n">
        <f aca="false">SUM(GC334:GN334)/12</f>
        <v>8.35</v>
      </c>
      <c r="HA334" s="1" t="n">
        <f aca="false">HA333+1</f>
        <v>1984</v>
      </c>
      <c r="HB334" s="113" t="s">
        <v>143</v>
      </c>
      <c r="HC334" s="109" t="n">
        <v>14.3</v>
      </c>
      <c r="HD334" s="109" t="n">
        <v>15.2</v>
      </c>
      <c r="HE334" s="109" t="n">
        <v>13.8</v>
      </c>
      <c r="HF334" s="109" t="n">
        <v>11.9</v>
      </c>
      <c r="HG334" s="109" t="n">
        <v>10.9</v>
      </c>
      <c r="HH334" s="109" t="n">
        <v>8.7</v>
      </c>
      <c r="HI334" s="109" t="n">
        <v>7.7</v>
      </c>
      <c r="HJ334" s="109" t="n">
        <v>8.3</v>
      </c>
      <c r="HK334" s="109" t="n">
        <v>8</v>
      </c>
      <c r="HL334" s="109" t="n">
        <v>10</v>
      </c>
      <c r="HM334" s="109" t="n">
        <v>12.2</v>
      </c>
      <c r="HN334" s="109" t="n">
        <v>13.7</v>
      </c>
      <c r="HO334" s="110" t="n">
        <f aca="false">SUM(HC334:HN334)/12</f>
        <v>11.225</v>
      </c>
      <c r="IA334" s="1" t="n">
        <f aca="false">IA333+1</f>
        <v>1984</v>
      </c>
      <c r="IB334" s="113" t="s">
        <v>143</v>
      </c>
      <c r="IC334" s="109" t="n">
        <v>17.8</v>
      </c>
      <c r="ID334" s="109" t="n">
        <v>18</v>
      </c>
      <c r="IE334" s="109" t="n">
        <v>15.7</v>
      </c>
      <c r="IF334" s="109" t="n">
        <v>13.3</v>
      </c>
      <c r="IG334" s="109" t="n">
        <v>12</v>
      </c>
      <c r="IH334" s="109" t="n">
        <v>7.5</v>
      </c>
      <c r="II334" s="109" t="n">
        <v>7.3</v>
      </c>
      <c r="IJ334" s="109" t="n">
        <v>9.2</v>
      </c>
      <c r="IK334" s="109" t="n">
        <v>7.8</v>
      </c>
      <c r="IL334" s="109" t="n">
        <v>11</v>
      </c>
      <c r="IM334" s="109" t="n">
        <v>14.7</v>
      </c>
      <c r="IN334" s="109" t="n">
        <v>16</v>
      </c>
      <c r="IO334" s="110" t="n">
        <f aca="false">SUM(IC334:IN334)/12</f>
        <v>12.525</v>
      </c>
      <c r="JA334" s="1" t="n">
        <f aca="false">JA333+1</f>
        <v>1984</v>
      </c>
      <c r="JB334" s="113" t="s">
        <v>143</v>
      </c>
      <c r="JC334" s="109" t="n">
        <v>14.1</v>
      </c>
      <c r="JD334" s="109" t="n">
        <v>13.3</v>
      </c>
      <c r="JE334" s="109" t="n">
        <v>12.5</v>
      </c>
      <c r="JF334" s="109" t="n">
        <v>11.8</v>
      </c>
      <c r="JG334" s="109" t="n">
        <v>10.5</v>
      </c>
      <c r="JH334" s="109" t="n">
        <v>9.6</v>
      </c>
      <c r="JI334" s="109" t="n">
        <v>7.2</v>
      </c>
      <c r="JJ334" s="109" t="n">
        <v>9.7</v>
      </c>
      <c r="JK334" s="109" t="n">
        <v>9</v>
      </c>
      <c r="JL334" s="109" t="n">
        <v>10.4</v>
      </c>
      <c r="JM334" s="109" t="n">
        <v>12.8</v>
      </c>
      <c r="JN334" s="109" t="n">
        <v>12.8</v>
      </c>
      <c r="JO334" s="110" t="n">
        <f aca="false">SUM(JC334:JN334)/12</f>
        <v>11.1416666666667</v>
      </c>
      <c r="KA334" s="1" t="n">
        <f aca="false">KA333+1</f>
        <v>1984</v>
      </c>
      <c r="KB334" s="113" t="s">
        <v>143</v>
      </c>
      <c r="KC334" s="109" t="n">
        <v>13.7</v>
      </c>
      <c r="KD334" s="109" t="n">
        <v>14.4</v>
      </c>
      <c r="KE334" s="109" t="n">
        <v>13.2</v>
      </c>
      <c r="KF334" s="109" t="n">
        <v>10.5</v>
      </c>
      <c r="KG334" s="109" t="n">
        <v>9.7</v>
      </c>
      <c r="KH334" s="109" t="n">
        <v>6</v>
      </c>
      <c r="KI334" s="109" t="n">
        <v>6.1</v>
      </c>
      <c r="KJ334" s="109" t="n">
        <v>8.3</v>
      </c>
      <c r="KK334" s="109" t="n">
        <v>7.3</v>
      </c>
      <c r="KL334" s="109" t="n">
        <v>9.1</v>
      </c>
      <c r="KM334" s="109" t="n">
        <v>12.7</v>
      </c>
      <c r="KN334" s="109" t="n">
        <v>14.4</v>
      </c>
      <c r="KO334" s="110" t="n">
        <f aca="false">SUM(KC334:KN334)/12</f>
        <v>10.45</v>
      </c>
      <c r="LA334" s="1" t="n">
        <f aca="false">LA333+1</f>
        <v>1984</v>
      </c>
      <c r="LB334" s="113" t="s">
        <v>143</v>
      </c>
      <c r="LC334" s="109" t="n">
        <v>12.9</v>
      </c>
      <c r="LD334" s="109" t="n">
        <v>14.7</v>
      </c>
      <c r="LE334" s="109" t="n">
        <v>11.7</v>
      </c>
      <c r="LF334" s="109" t="n">
        <v>9.3</v>
      </c>
      <c r="LG334" s="109" t="n">
        <v>7.4</v>
      </c>
      <c r="LH334" s="109" t="n">
        <v>5.2</v>
      </c>
      <c r="LI334" s="109" t="n">
        <v>5.5</v>
      </c>
      <c r="LJ334" s="109" t="n">
        <v>7.3</v>
      </c>
      <c r="LK334" s="109" t="n">
        <v>6.2</v>
      </c>
      <c r="LL334" s="109" t="n">
        <v>8.5</v>
      </c>
      <c r="LM334" s="109" t="n">
        <v>11.7</v>
      </c>
      <c r="LN334" s="109" t="n">
        <v>12.8</v>
      </c>
      <c r="LO334" s="110" t="n">
        <f aca="false">SUM(LC334:LN334)/12</f>
        <v>9.43333333333333</v>
      </c>
      <c r="MA334" s="1" t="n">
        <f aca="false">MA333+1</f>
        <v>1984</v>
      </c>
      <c r="MB334" s="113" t="s">
        <v>143</v>
      </c>
      <c r="MC334" s="109" t="n">
        <v>13.7</v>
      </c>
      <c r="MD334" s="109" t="n">
        <v>13.5</v>
      </c>
      <c r="ME334" s="109" t="n">
        <v>11.3</v>
      </c>
      <c r="MF334" s="109" t="n">
        <v>9.6</v>
      </c>
      <c r="MG334" s="109" t="n">
        <v>8.5</v>
      </c>
      <c r="MH334" s="109" t="n">
        <v>5.7</v>
      </c>
      <c r="MI334" s="109" t="n">
        <v>5.7</v>
      </c>
      <c r="MJ334" s="109" t="n">
        <v>8.1</v>
      </c>
      <c r="MK334" s="109" t="n">
        <v>7.5</v>
      </c>
      <c r="ML334" s="109" t="n">
        <v>8.5</v>
      </c>
      <c r="MM334" s="109" t="n">
        <v>11.5</v>
      </c>
      <c r="MN334" s="109" t="n">
        <v>12.7</v>
      </c>
      <c r="MO334" s="110" t="n">
        <f aca="false">SUM(MC334:MN334)/12</f>
        <v>9.69166666666667</v>
      </c>
      <c r="NA334" s="1" t="n">
        <f aca="false">NA333+1</f>
        <v>1984</v>
      </c>
      <c r="NB334" s="113" t="s">
        <v>143</v>
      </c>
      <c r="NC334" s="109" t="n">
        <v>18.2</v>
      </c>
      <c r="ND334" s="109" t="n">
        <v>18.5</v>
      </c>
      <c r="NE334" s="109" t="n">
        <v>14.8</v>
      </c>
      <c r="NF334" s="109" t="n">
        <v>11</v>
      </c>
      <c r="NG334" s="109" t="n">
        <v>9.2</v>
      </c>
      <c r="NH334" s="109" t="n">
        <v>4.5</v>
      </c>
      <c r="NI334" s="109" t="n">
        <v>5.6</v>
      </c>
      <c r="NJ334" s="109" t="n">
        <v>6.5</v>
      </c>
      <c r="NK334" s="109" t="n">
        <v>7.8</v>
      </c>
      <c r="NL334" s="109" t="n">
        <v>13.4</v>
      </c>
      <c r="NM334" s="109" t="n">
        <v>15</v>
      </c>
      <c r="NN334" s="109" t="n">
        <v>17.2</v>
      </c>
      <c r="NO334" s="110" t="n">
        <f aca="false">SUM(NC334:NN334)/12</f>
        <v>11.8083333333333</v>
      </c>
      <c r="ON334" s="39" t="n">
        <f aca="false">(FO334+GO334+MO334)/3</f>
        <v>8.67222222222222</v>
      </c>
      <c r="OO334" s="40" t="n">
        <f aca="false">(AO334+BO334+EO334+HO334+JO334)/5</f>
        <v>10.9366666666667</v>
      </c>
      <c r="OP334" s="41" t="n">
        <f aca="false">(FO334+GO334+MO334+AO334+BO334+EO334+HO334+JO334)/8</f>
        <v>10.0875</v>
      </c>
      <c r="PA334" s="114"/>
      <c r="PB334" s="115"/>
      <c r="PN334" s="28" t="n">
        <f aca="false">MAX(FC334:FN334,GC334:GN334,MC334:MN334)</f>
        <v>13.7</v>
      </c>
      <c r="PO334" s="29" t="n">
        <f aca="false">MIN(FC334:FN334,GC334:GN334,MC334:MN334)</f>
        <v>3.5</v>
      </c>
      <c r="PP334" s="30" t="n">
        <f aca="false">MAX(AC334:AN334,BC334:BN334,EC334:EN334,HC334:HN334,JC334:JN334)</f>
        <v>20.7</v>
      </c>
      <c r="PQ334" s="31" t="n">
        <f aca="false">MIN(AC334:AN334,BC334:BN334,EC334:EN334,HC334:HN334,JC334:JN334)</f>
        <v>2.6</v>
      </c>
      <c r="QU334" s="116" t="n">
        <f aca="false">AVERAGE(AH334,AI334,AJ334,BH334,BI334,BJ334,CH334,CI334,CJ334,DH334,DI334,DJ334,EH334,EI334,EJ334,FH334,FI334,FJ334,GH334,GI334,GJ334,HH334,HI334,HJ334,IH334,II334,IJ334,JH334,JI334,JJ334,KH334,KI334,KJ334,LH334,LI334,LJ334,MH334,MI334,MJ334,NH334,NI334,NJ334)</f>
        <v>6.55952380952381</v>
      </c>
      <c r="QV334" s="117" t="n">
        <f aca="false">AVERAGE(AC334,AD334,AN334,BC334,BD334,BN334,CC334,CD334,CN334,DC334,DD334,DN334,EC334,ED334,EN334,FC334,FD334,FN334,GC334,GD334,GN334,HC334,HD334,HN334,IC334,ID334,IN334,JC334,JD334,JN334,KC334,KD334,KN334,LC334,LD334,LN334,MC334,MD334,MN334,NC334,ND334,NN334,)</f>
        <v>14.0511627906977</v>
      </c>
      <c r="QW334" s="116" t="n">
        <f aca="false">AVERAGE(QU324:QU334)</f>
        <v>6.64350649350649</v>
      </c>
      <c r="QX334" s="118" t="n">
        <f aca="false">AVERAGE(QV324:QV334)</f>
        <v>14.7731501057082</v>
      </c>
    </row>
    <row r="335" customFormat="false" ht="12.9" hidden="false" customHeight="false" outlineLevel="0" collapsed="false">
      <c r="A335" s="101" t="n">
        <f aca="false">A330+5</f>
        <v>1985</v>
      </c>
      <c r="B335" s="102" t="n">
        <f aca="false">AVERAGE(AO335,BO335,CO335,DO335,EO335,FO335,GO335,HO335,IO335,JO335,KO335,LO335,MO335,NO335)</f>
        <v>10.622619047619</v>
      </c>
      <c r="C335" s="103" t="n">
        <f aca="false">AVERAGE(B331:B335)</f>
        <v>10.7425992063492</v>
      </c>
      <c r="D335" s="104" t="n">
        <f aca="false">AVERAGE(B326:B335)</f>
        <v>10.7267162698413</v>
      </c>
      <c r="E335" s="102" t="n">
        <f aca="false">AVERAGE(B316:B335)</f>
        <v>10.6867956349206</v>
      </c>
      <c r="F335" s="105" t="n">
        <f aca="false">AVERAGE(B286:B335)</f>
        <v>10.4355714285714</v>
      </c>
      <c r="G335" s="3" t="n">
        <f aca="false">MAX(AC335:AN335,BC335:BN335,CC335:CN335,DC335:DN335,EC335:EN335,FC335:FN335,GC335:GN335,HC335:HN335,IC335:IN335,JC335:JN335,KC335:KN335,LC335:LN335,MC335:MN335,NC335:NN335)</f>
        <v>20.8</v>
      </c>
      <c r="H335" s="106" t="n">
        <f aca="false">MEDIAN(AC335:AN335,BC335:BN335,CC335:CN335,DC335:DN335,EC335:EN335,FC335:FN335,GC335:GN335,HC335:HN335,IC335:IN335,JC335:JN335,KC335:KN335,LC335:LN335,MC335:MN335,NC335:NN335)</f>
        <v>10.35</v>
      </c>
      <c r="I335" s="5" t="n">
        <f aca="false">MIN(AC335:AN335,BC335:BN335,CC335:CN335,DC335:DN335,EC335:EN335,FC335:FN335,GC335:GN335,HC335:HN335,IC335:IN335,JC335:JN335,KC335:KN335,LC335:LN335,MC335:MN335,NC335:NN335)</f>
        <v>4</v>
      </c>
      <c r="J335" s="107" t="n">
        <f aca="false">(G335+I335)/2</f>
        <v>12.4</v>
      </c>
      <c r="AA335" s="1" t="n">
        <f aca="false">AA334+1</f>
        <v>67</v>
      </c>
      <c r="AB335" s="108" t="n">
        <v>1985</v>
      </c>
      <c r="AC335" s="109" t="n">
        <v>15.1</v>
      </c>
      <c r="AD335" s="109" t="n">
        <v>15.3</v>
      </c>
      <c r="AE335" s="109" t="n">
        <v>15.6</v>
      </c>
      <c r="AF335" s="109" t="n">
        <v>11.5</v>
      </c>
      <c r="AG335" s="109" t="n">
        <v>8.7</v>
      </c>
      <c r="AH335" s="109" t="n">
        <v>7.6</v>
      </c>
      <c r="AI335" s="109" t="n">
        <v>6.8</v>
      </c>
      <c r="AJ335" s="109" t="n">
        <v>8.1</v>
      </c>
      <c r="AK335" s="109" t="n">
        <v>7.4</v>
      </c>
      <c r="AL335" s="109" t="n">
        <v>11.3</v>
      </c>
      <c r="AM335" s="109" t="n">
        <v>13.1</v>
      </c>
      <c r="AN335" s="109" t="n">
        <v>14.2</v>
      </c>
      <c r="AO335" s="110" t="n">
        <f aca="false">SUM(AC335:AN335)/12</f>
        <v>11.225</v>
      </c>
      <c r="AQ335" s="112"/>
      <c r="AR335" s="109"/>
      <c r="AS335" s="109"/>
      <c r="AT335" s="109"/>
      <c r="AU335" s="109"/>
      <c r="AV335" s="109"/>
      <c r="AW335" s="109"/>
      <c r="AX335" s="109"/>
      <c r="AY335" s="109"/>
      <c r="AZ335" s="109"/>
      <c r="BA335" s="1" t="n">
        <f aca="false">BA334+1</f>
        <v>1985</v>
      </c>
      <c r="BB335" s="113" t="s">
        <v>144</v>
      </c>
      <c r="BC335" s="109" t="n">
        <v>12.5</v>
      </c>
      <c r="BD335" s="109" t="n">
        <v>13.5</v>
      </c>
      <c r="BE335" s="109" t="n">
        <v>14.1</v>
      </c>
      <c r="BF335" s="109" t="n">
        <v>9</v>
      </c>
      <c r="BG335" s="109" t="n">
        <v>5.1</v>
      </c>
      <c r="BH335" s="109" t="n">
        <v>4.3</v>
      </c>
      <c r="BI335" s="109" t="n">
        <v>4.1</v>
      </c>
      <c r="BJ335" s="109" t="n">
        <v>5.1</v>
      </c>
      <c r="BK335" s="109" t="n">
        <v>4.4</v>
      </c>
      <c r="BL335" s="109" t="n">
        <v>8.7</v>
      </c>
      <c r="BM335" s="109" t="n">
        <v>11.1</v>
      </c>
      <c r="BN335" s="109" t="n">
        <v>10.7</v>
      </c>
      <c r="BO335" s="110" t="n">
        <f aca="false">SUM(BC335:BN335)/12</f>
        <v>8.55</v>
      </c>
      <c r="BP335" s="109"/>
      <c r="BQ335" s="109"/>
      <c r="BR335" s="109"/>
      <c r="BS335" s="109"/>
      <c r="CA335" s="1" t="n">
        <f aca="false">CA334+1</f>
        <v>1985</v>
      </c>
      <c r="CB335" s="111" t="n">
        <v>1985</v>
      </c>
      <c r="CC335" s="109" t="n">
        <v>16</v>
      </c>
      <c r="CD335" s="109" t="n">
        <v>14.9</v>
      </c>
      <c r="CE335" s="109" t="n">
        <v>15.6</v>
      </c>
      <c r="CF335" s="109" t="n">
        <v>14</v>
      </c>
      <c r="CG335" s="109" t="n">
        <v>12.3</v>
      </c>
      <c r="CH335" s="109" t="n">
        <v>9.7</v>
      </c>
      <c r="CI335" s="109" t="n">
        <v>10</v>
      </c>
      <c r="CJ335" s="109" t="n">
        <v>9.8</v>
      </c>
      <c r="CK335" s="109" t="n">
        <v>10.2</v>
      </c>
      <c r="CL335" s="109" t="n">
        <v>11.5</v>
      </c>
      <c r="CM335" s="109" t="n">
        <v>13.3</v>
      </c>
      <c r="CN335" s="109" t="n">
        <v>13.7</v>
      </c>
      <c r="CO335" s="110" t="n">
        <f aca="false">SUM(CC335:CN335)/12</f>
        <v>12.5833333333333</v>
      </c>
      <c r="DA335" s="1" t="n">
        <f aca="false">DA334+1</f>
        <v>1985</v>
      </c>
      <c r="DB335" s="113" t="s">
        <v>144</v>
      </c>
      <c r="DC335" s="109" t="n">
        <v>13</v>
      </c>
      <c r="DD335" s="109" t="n">
        <v>13.1</v>
      </c>
      <c r="DE335" s="109" t="n">
        <v>13.9</v>
      </c>
      <c r="DF335" s="109" t="n">
        <v>10.3</v>
      </c>
      <c r="DG335" s="109" t="n">
        <v>6.1</v>
      </c>
      <c r="DH335" s="109" t="n">
        <v>5.4</v>
      </c>
      <c r="DI335" s="109" t="n">
        <v>4.4</v>
      </c>
      <c r="DJ335" s="109" t="n">
        <v>5.7</v>
      </c>
      <c r="DK335" s="109" t="n">
        <v>4.9</v>
      </c>
      <c r="DL335" s="109" t="n">
        <v>9</v>
      </c>
      <c r="DM335" s="109" t="n">
        <v>11</v>
      </c>
      <c r="DN335" s="109" t="n">
        <v>12.4</v>
      </c>
      <c r="DO335" s="110" t="n">
        <f aca="false">SUM(DC335:DN335)/12</f>
        <v>9.1</v>
      </c>
      <c r="EA335" s="1" t="n">
        <f aca="false">EA334+1</f>
        <v>1985</v>
      </c>
      <c r="EB335" s="113" t="s">
        <v>144</v>
      </c>
      <c r="EC335" s="109" t="n">
        <v>20.8</v>
      </c>
      <c r="ED335" s="109" t="n">
        <v>20.8</v>
      </c>
      <c r="EE335" s="109" t="n">
        <v>19.7</v>
      </c>
      <c r="EF335" s="109" t="n">
        <v>12</v>
      </c>
      <c r="EG335" s="109" t="n">
        <v>8</v>
      </c>
      <c r="EH335" s="109" t="n">
        <v>4.3</v>
      </c>
      <c r="EI335" s="109" t="n">
        <v>5.3</v>
      </c>
      <c r="EJ335" s="109" t="n">
        <v>7.4</v>
      </c>
      <c r="EK335" s="109" t="n">
        <v>8.3</v>
      </c>
      <c r="EL335" s="109" t="n">
        <v>13.4</v>
      </c>
      <c r="EM335" s="109" t="n">
        <v>17.9</v>
      </c>
      <c r="EN335" s="109" t="n">
        <v>18.2</v>
      </c>
      <c r="EO335" s="110" t="n">
        <f aca="false">SUM(EC335:EN335)/12</f>
        <v>13.0083333333333</v>
      </c>
      <c r="FA335" s="1" t="n">
        <f aca="false">FA334+1</f>
        <v>1985</v>
      </c>
      <c r="FB335" s="113" t="s">
        <v>144</v>
      </c>
      <c r="FC335" s="109" t="n">
        <v>11.3</v>
      </c>
      <c r="FD335" s="109" t="n">
        <v>10.7</v>
      </c>
      <c r="FE335" s="109" t="n">
        <v>11.9</v>
      </c>
      <c r="FF335" s="109" t="n">
        <v>8.2</v>
      </c>
      <c r="FG335" s="109" t="n">
        <v>5.1</v>
      </c>
      <c r="FH335" s="109" t="n">
        <v>5</v>
      </c>
      <c r="FI335" s="109" t="n">
        <v>4.8</v>
      </c>
      <c r="FJ335" s="109" t="n">
        <v>5.2</v>
      </c>
      <c r="FK335" s="109" t="n">
        <v>5.6</v>
      </c>
      <c r="FL335" s="109" t="n">
        <v>8.2</v>
      </c>
      <c r="FM335" s="109" t="n">
        <v>9.9</v>
      </c>
      <c r="FN335" s="109" t="n">
        <v>10.8</v>
      </c>
      <c r="FO335" s="110" t="n">
        <f aca="false">SUM(FC335:FN335)/12</f>
        <v>8.05833333333333</v>
      </c>
      <c r="GA335" s="1" t="n">
        <f aca="false">GA334+1</f>
        <v>1985</v>
      </c>
      <c r="GB335" s="113" t="s">
        <v>144</v>
      </c>
      <c r="GC335" s="109" t="n">
        <v>10.9</v>
      </c>
      <c r="GD335" s="109" t="n">
        <v>10.2</v>
      </c>
      <c r="GE335" s="109" t="n">
        <v>12.3</v>
      </c>
      <c r="GF335" s="109" t="n">
        <v>10</v>
      </c>
      <c r="GG335" s="109" t="n">
        <v>7.2</v>
      </c>
      <c r="GH335" s="109" t="n">
        <v>6.3</v>
      </c>
      <c r="GI335" s="109" t="n">
        <v>4.7</v>
      </c>
      <c r="GJ335" s="109" t="n">
        <v>6.1</v>
      </c>
      <c r="GK335" s="109" t="n">
        <v>6.3</v>
      </c>
      <c r="GL335" s="109" t="n">
        <v>8</v>
      </c>
      <c r="GM335" s="109" t="n">
        <v>9.7</v>
      </c>
      <c r="GN335" s="109" t="n">
        <v>11</v>
      </c>
      <c r="GO335" s="110" t="n">
        <f aca="false">SUM(GC335:GN335)/12</f>
        <v>8.55833333333333</v>
      </c>
      <c r="HA335" s="1" t="n">
        <f aca="false">HA334+1</f>
        <v>1985</v>
      </c>
      <c r="HB335" s="113" t="s">
        <v>144</v>
      </c>
      <c r="HC335" s="109" t="n">
        <v>15.5</v>
      </c>
      <c r="HD335" s="109" t="n">
        <v>15.8</v>
      </c>
      <c r="HE335" s="109" t="n">
        <v>15.5</v>
      </c>
      <c r="HF335" s="109" t="n">
        <v>12.4</v>
      </c>
      <c r="HG335" s="109" t="n">
        <v>10.2</v>
      </c>
      <c r="HH335" s="109" t="n">
        <v>9.1</v>
      </c>
      <c r="HI335" s="109" t="n">
        <v>9.3</v>
      </c>
      <c r="HJ335" s="109" t="n">
        <v>8.9</v>
      </c>
      <c r="HK335" s="109" t="n">
        <v>9.3</v>
      </c>
      <c r="HL335" s="109" t="n">
        <v>11.3</v>
      </c>
      <c r="HM335" s="109" t="n">
        <v>13.8</v>
      </c>
      <c r="HN335" s="109" t="n">
        <v>14.1</v>
      </c>
      <c r="HO335" s="110" t="n">
        <f aca="false">SUM(HC335:HN335)/12</f>
        <v>12.1</v>
      </c>
      <c r="IA335" s="1" t="n">
        <f aca="false">IA334+1</f>
        <v>1985</v>
      </c>
      <c r="IB335" s="113" t="s">
        <v>144</v>
      </c>
      <c r="IC335" s="109" t="n">
        <v>17.7</v>
      </c>
      <c r="ID335" s="109" t="n">
        <v>17.7</v>
      </c>
      <c r="IE335" s="109" t="n">
        <v>17.5</v>
      </c>
      <c r="IF335" s="109" t="n">
        <v>13.4</v>
      </c>
      <c r="IG335" s="109" t="n">
        <v>9.4</v>
      </c>
      <c r="IH335" s="109" t="n">
        <v>8</v>
      </c>
      <c r="II335" s="109" t="n">
        <v>7.1</v>
      </c>
      <c r="IJ335" s="109" t="n">
        <v>8.7</v>
      </c>
      <c r="IK335" s="109" t="n">
        <v>8.2</v>
      </c>
      <c r="IL335" s="109" t="n">
        <v>12.6</v>
      </c>
      <c r="IM335" s="109" t="n">
        <v>15.6</v>
      </c>
      <c r="IN335" s="109" t="n">
        <v>16</v>
      </c>
      <c r="IO335" s="110" t="n">
        <f aca="false">SUM(IC335:IN335)/12</f>
        <v>12.6583333333333</v>
      </c>
      <c r="JA335" s="1" t="n">
        <f aca="false">JA334+1</f>
        <v>1985</v>
      </c>
      <c r="JB335" s="113" t="s">
        <v>144</v>
      </c>
      <c r="JC335" s="109" t="n">
        <v>14.1</v>
      </c>
      <c r="JD335" s="109" t="n">
        <v>12.4</v>
      </c>
      <c r="JE335" s="109" t="n">
        <v>13.7</v>
      </c>
      <c r="JF335" s="109" t="n">
        <v>11.8</v>
      </c>
      <c r="JG335" s="109" t="n">
        <v>10.2</v>
      </c>
      <c r="JH335" s="109" t="n">
        <v>9.4</v>
      </c>
      <c r="JI335" s="109" t="n">
        <v>7.8</v>
      </c>
      <c r="JJ335" s="109" t="n">
        <v>8.9</v>
      </c>
      <c r="JK335" s="109" t="n">
        <v>8.7</v>
      </c>
      <c r="JL335" s="109" t="n">
        <v>10.4</v>
      </c>
      <c r="JM335" s="109" t="n">
        <v>12.1</v>
      </c>
      <c r="JN335" s="109" t="n">
        <v>13.4</v>
      </c>
      <c r="JO335" s="110" t="n">
        <f aca="false">SUM(JC335:JN335)/12</f>
        <v>11.075</v>
      </c>
      <c r="KA335" s="1" t="n">
        <f aca="false">KA334+1</f>
        <v>1985</v>
      </c>
      <c r="KB335" s="113" t="s">
        <v>144</v>
      </c>
      <c r="KC335" s="109" t="n">
        <v>15</v>
      </c>
      <c r="KD335" s="109" t="n">
        <v>15</v>
      </c>
      <c r="KE335" s="109" t="n">
        <v>15.5</v>
      </c>
      <c r="KF335" s="109" t="n">
        <v>11.7</v>
      </c>
      <c r="KG335" s="109" t="n">
        <v>8.6</v>
      </c>
      <c r="KH335" s="109" t="n">
        <v>6.8</v>
      </c>
      <c r="KI335" s="109" t="n">
        <v>6.8</v>
      </c>
      <c r="KJ335" s="109" t="n">
        <v>7.3</v>
      </c>
      <c r="KK335" s="109" t="n">
        <v>6.4</v>
      </c>
      <c r="KL335" s="109" t="n">
        <v>9.5</v>
      </c>
      <c r="KM335" s="109" t="n">
        <v>12.6</v>
      </c>
      <c r="KN335" s="109" t="n">
        <v>13</v>
      </c>
      <c r="KO335" s="110" t="n">
        <f aca="false">SUM(KC335:KN335)/12</f>
        <v>10.6833333333333</v>
      </c>
      <c r="LA335" s="1" t="n">
        <f aca="false">LA334+1</f>
        <v>1985</v>
      </c>
      <c r="LB335" s="113" t="s">
        <v>144</v>
      </c>
      <c r="LC335" s="109" t="n">
        <v>13.5</v>
      </c>
      <c r="LD335" s="109" t="n">
        <v>14.7</v>
      </c>
      <c r="LE335" s="109" t="n">
        <v>14.7</v>
      </c>
      <c r="LF335" s="109" t="n">
        <v>10.1</v>
      </c>
      <c r="LG335" s="109" t="n">
        <v>5.9</v>
      </c>
      <c r="LH335" s="109" t="n">
        <v>5.5</v>
      </c>
      <c r="LI335" s="109" t="n">
        <v>4.5</v>
      </c>
      <c r="LJ335" s="109" t="n">
        <v>6.4</v>
      </c>
      <c r="LK335" s="109" t="n">
        <v>5.1</v>
      </c>
      <c r="LL335" s="109" t="n">
        <v>9.5</v>
      </c>
      <c r="LM335" s="109" t="n">
        <v>11</v>
      </c>
      <c r="LN335" s="109" t="n">
        <v>12.5</v>
      </c>
      <c r="LO335" s="110" t="n">
        <f aca="false">SUM(LC335:LN335)/12</f>
        <v>9.45</v>
      </c>
      <c r="MA335" s="1" t="n">
        <f aca="false">MA334+1</f>
        <v>1985</v>
      </c>
      <c r="MB335" s="113" t="s">
        <v>144</v>
      </c>
      <c r="MC335" s="109" t="n">
        <v>13.8</v>
      </c>
      <c r="MD335" s="109" t="n">
        <v>12.1</v>
      </c>
      <c r="ME335" s="109" t="n">
        <v>14.1</v>
      </c>
      <c r="MF335" s="109" t="n">
        <v>10.5</v>
      </c>
      <c r="MG335" s="109" t="n">
        <v>7.2</v>
      </c>
      <c r="MH335" s="109" t="n">
        <v>7</v>
      </c>
      <c r="MI335" s="109" t="n">
        <v>6.6</v>
      </c>
      <c r="MJ335" s="109" t="n">
        <v>6.9</v>
      </c>
      <c r="MK335" s="109" t="n">
        <v>6.9</v>
      </c>
      <c r="ML335" s="109" t="n">
        <v>9.3</v>
      </c>
      <c r="MM335" s="109" t="n">
        <v>11.3</v>
      </c>
      <c r="MN335" s="109" t="n">
        <v>12.9</v>
      </c>
      <c r="MO335" s="110" t="n">
        <f aca="false">SUM(MC335:MN335)/12</f>
        <v>9.88333333333334</v>
      </c>
      <c r="NA335" s="1" t="n">
        <f aca="false">NA334+1</f>
        <v>1985</v>
      </c>
      <c r="NB335" s="113" t="s">
        <v>144</v>
      </c>
      <c r="NC335" s="109" t="n">
        <v>18.7</v>
      </c>
      <c r="ND335" s="109" t="n">
        <v>19.5</v>
      </c>
      <c r="NE335" s="109" t="n">
        <v>17.7</v>
      </c>
      <c r="NF335" s="109" t="n">
        <v>11.1</v>
      </c>
      <c r="NG335" s="109" t="n">
        <v>6.5</v>
      </c>
      <c r="NH335" s="109" t="n">
        <v>4</v>
      </c>
      <c r="NI335" s="109" t="n">
        <v>5.5</v>
      </c>
      <c r="NJ335" s="109" t="n">
        <v>7.6</v>
      </c>
      <c r="NK335" s="109" t="n">
        <v>7.8</v>
      </c>
      <c r="NL335" s="109" t="n">
        <v>11.3</v>
      </c>
      <c r="NM335" s="109" t="n">
        <v>15.8</v>
      </c>
      <c r="NN335" s="109" t="n">
        <v>15.9</v>
      </c>
      <c r="NO335" s="110" t="n">
        <f aca="false">SUM(NC335:NN335)/12</f>
        <v>11.7833333333333</v>
      </c>
      <c r="ON335" s="39" t="n">
        <f aca="false">(FO335+GO335+MO335)/3</f>
        <v>8.83333333333333</v>
      </c>
      <c r="OO335" s="40" t="n">
        <f aca="false">(AO335+BO335+EO335+HO335+JO335)/5</f>
        <v>11.1916666666667</v>
      </c>
      <c r="OP335" s="41" t="n">
        <f aca="false">(FO335+GO335+MO335+AO335+BO335+EO335+HO335+JO335)/8</f>
        <v>10.3072916666667</v>
      </c>
      <c r="PA335" s="114"/>
      <c r="PB335" s="115"/>
      <c r="PN335" s="28" t="n">
        <f aca="false">MAX(FC335:FN335,GC335:GN335,MC335:MN335)</f>
        <v>14.1</v>
      </c>
      <c r="PO335" s="29" t="n">
        <f aca="false">MIN(FC335:FN335,GC335:GN335,MC335:MN335)</f>
        <v>4.7</v>
      </c>
      <c r="PP335" s="30" t="n">
        <f aca="false">MAX(AC335:AN335,BC335:BN335,EC335:EN335,HC335:HN335,JC335:JN335)</f>
        <v>20.8</v>
      </c>
      <c r="PQ335" s="31" t="n">
        <f aca="false">MIN(AC335:AN335,BC335:BN335,EC335:EN335,HC335:HN335,JC335:JN335)</f>
        <v>4.1</v>
      </c>
      <c r="QU335" s="116" t="n">
        <f aca="false">AVERAGE(AH335,AI335,AJ335,BH335,BI335,BJ335,CH335,CI335,CJ335,DH335,DI335,DJ335,EH335,EI335,EJ335,FH335,FI335,FJ335,GH335,GI335,GJ335,HH335,HI335,HJ335,IH335,II335,IJ335,JH335,JI335,JJ335,KH335,KI335,KJ335,LH335,LI335,LJ335,MH335,MI335,MJ335,NH335,NI335,NJ335)</f>
        <v>6.71904761904762</v>
      </c>
      <c r="QV335" s="117" t="n">
        <f aca="false">AVERAGE(AC335,AD335,AN335,BC335,BD335,BN335,CC335,CD335,CN335,DC335,DD335,DN335,EC335,ED335,EN335,FC335,FD335,FN335,GC335,GD335,GN335,HC335,HD335,HN335,IC335,ID335,IN335,JC335,JD335,JN335,KC335,KD335,KN335,LC335,LD335,LN335,MC335,MD335,MN335,NC335,ND335,NN335,)</f>
        <v>14.0093023255814</v>
      </c>
      <c r="QW335" s="116" t="n">
        <f aca="false">AVERAGE(QU325:QU335)</f>
        <v>6.6004329004329</v>
      </c>
      <c r="QX335" s="118" t="n">
        <f aca="false">AVERAGE(QV325:QV335)</f>
        <v>14.6674418604651</v>
      </c>
    </row>
    <row r="336" customFormat="false" ht="12.9" hidden="false" customHeight="false" outlineLevel="0" collapsed="false">
      <c r="A336" s="101"/>
      <c r="B336" s="102" t="n">
        <f aca="false">AVERAGE(AO336,BO336,CO336,DO336,EO336,FO336,GO336,HO336,IO336,JO336,KO336,LO336,MO336,NO336)</f>
        <v>10.5333333333333</v>
      </c>
      <c r="C336" s="103" t="n">
        <f aca="false">AVERAGE(B332:B336)</f>
        <v>10.607123015873</v>
      </c>
      <c r="D336" s="104" t="n">
        <f aca="false">AVERAGE(B327:B336)</f>
        <v>10.7529662698413</v>
      </c>
      <c r="E336" s="102" t="n">
        <f aca="false">AVERAGE(B317:B336)</f>
        <v>10.6973908730159</v>
      </c>
      <c r="F336" s="105" t="n">
        <f aca="false">AVERAGE(B287:B336)</f>
        <v>10.4394880952381</v>
      </c>
      <c r="G336" s="3" t="n">
        <f aca="false">MAX(AC336:AN336,BC336:BN336,CC336:CN336,DC336:DN336,EC336:EN336,FC336:FN336,GC336:GN336,HC336:HN336,IC336:IN336,JC336:JN336,KC336:KN336,LC336:LN336,MC336:MN336,NC336:NN336)</f>
        <v>20.4</v>
      </c>
      <c r="H336" s="106" t="n">
        <f aca="false">MEDIAN(AC336:AN336,BC336:BN336,CC336:CN336,DC336:DN336,EC336:EN336,FC336:FN336,GC336:GN336,HC336:HN336,IC336:IN336,JC336:JN336,KC336:KN336,LC336:LN336,MC336:MN336,NC336:NN336)</f>
        <v>10.05</v>
      </c>
      <c r="I336" s="5" t="n">
        <f aca="false">MIN(AC336:AN336,BC336:BN336,CC336:CN336,DC336:DN336,EC336:EN336,FC336:FN336,GC336:GN336,HC336:HN336,IC336:IN336,JC336:JN336,KC336:KN336,LC336:LN336,MC336:MN336,NC336:NN336)</f>
        <v>4.3</v>
      </c>
      <c r="J336" s="107" t="n">
        <f aca="false">(G336+I336)/2</f>
        <v>12.35</v>
      </c>
      <c r="AA336" s="1" t="n">
        <f aca="false">AA335+1</f>
        <v>68</v>
      </c>
      <c r="AB336" s="108" t="n">
        <v>1986</v>
      </c>
      <c r="AC336" s="109" t="n">
        <v>13.6</v>
      </c>
      <c r="AD336" s="109" t="n">
        <v>14.8</v>
      </c>
      <c r="AE336" s="109" t="n">
        <v>15.3</v>
      </c>
      <c r="AF336" s="109" t="n">
        <v>11.7</v>
      </c>
      <c r="AG336" s="109" t="n">
        <v>9.9</v>
      </c>
      <c r="AH336" s="109" t="n">
        <v>7.4</v>
      </c>
      <c r="AI336" s="109" t="n">
        <v>7.2</v>
      </c>
      <c r="AJ336" s="109" t="n">
        <v>8</v>
      </c>
      <c r="AK336" s="109" t="n">
        <v>9.1</v>
      </c>
      <c r="AL336" s="109" t="n">
        <v>9.7</v>
      </c>
      <c r="AM336" s="109" t="n">
        <v>11.6</v>
      </c>
      <c r="AN336" s="109" t="n">
        <v>13.5</v>
      </c>
      <c r="AO336" s="110" t="n">
        <f aca="false">SUM(AC336:AN336)/12</f>
        <v>10.9833333333333</v>
      </c>
      <c r="AQ336" s="112"/>
      <c r="AR336" s="109"/>
      <c r="AS336" s="109"/>
      <c r="AT336" s="109"/>
      <c r="AU336" s="109"/>
      <c r="AV336" s="109"/>
      <c r="AW336" s="109"/>
      <c r="AX336" s="109"/>
      <c r="AY336" s="109"/>
      <c r="AZ336" s="109"/>
      <c r="BA336" s="1" t="n">
        <f aca="false">BA335+1</f>
        <v>1986</v>
      </c>
      <c r="BB336" s="113" t="s">
        <v>145</v>
      </c>
      <c r="BC336" s="109" t="n">
        <v>11.8</v>
      </c>
      <c r="BD336" s="109" t="n">
        <v>11.9</v>
      </c>
      <c r="BE336" s="109" t="n">
        <v>13.3</v>
      </c>
      <c r="BF336" s="109" t="n">
        <v>8.6</v>
      </c>
      <c r="BG336" s="109" t="n">
        <v>7.7</v>
      </c>
      <c r="BH336" s="109" t="n">
        <v>4.3</v>
      </c>
      <c r="BI336" s="109" t="n">
        <v>4.4</v>
      </c>
      <c r="BJ336" s="109" t="n">
        <v>4.7</v>
      </c>
      <c r="BK336" s="109" t="n">
        <v>6.5</v>
      </c>
      <c r="BL336" s="109" t="n">
        <v>7</v>
      </c>
      <c r="BM336" s="109" t="n">
        <v>9.1</v>
      </c>
      <c r="BN336" s="109" t="n">
        <v>11.8</v>
      </c>
      <c r="BO336" s="110" t="n">
        <f aca="false">SUM(BC336:BN336)/12</f>
        <v>8.425</v>
      </c>
      <c r="BP336" s="109"/>
      <c r="BQ336" s="109"/>
      <c r="BR336" s="109"/>
      <c r="BS336" s="109"/>
      <c r="CA336" s="1" t="n">
        <f aca="false">CA335+1</f>
        <v>1986</v>
      </c>
      <c r="CB336" s="111" t="n">
        <v>1986</v>
      </c>
      <c r="CC336" s="109" t="n">
        <v>14.7</v>
      </c>
      <c r="CD336" s="109" t="n">
        <v>14.6</v>
      </c>
      <c r="CE336" s="109" t="n">
        <v>16.4</v>
      </c>
      <c r="CF336" s="109" t="n">
        <v>13.2</v>
      </c>
      <c r="CG336" s="109" t="n">
        <v>12.7</v>
      </c>
      <c r="CH336" s="109" t="n">
        <v>10.3</v>
      </c>
      <c r="CI336" s="109" t="n">
        <v>8.7</v>
      </c>
      <c r="CJ336" s="109" t="n">
        <v>9.5</v>
      </c>
      <c r="CK336" s="109" t="n">
        <v>10.5</v>
      </c>
      <c r="CL336" s="109" t="n">
        <v>9.8</v>
      </c>
      <c r="CM336" s="109" t="n">
        <v>12.3</v>
      </c>
      <c r="CN336" s="109" t="n">
        <v>13.2</v>
      </c>
      <c r="CO336" s="110" t="n">
        <f aca="false">SUM(CC336:CN336)/12</f>
        <v>12.1583333333333</v>
      </c>
      <c r="DA336" s="1" t="n">
        <f aca="false">DA335+1</f>
        <v>1986</v>
      </c>
      <c r="DB336" s="113" t="s">
        <v>145</v>
      </c>
      <c r="DC336" s="109" t="n">
        <v>11.7</v>
      </c>
      <c r="DD336" s="109" t="n">
        <v>12.3</v>
      </c>
      <c r="DE336" s="109" t="n">
        <v>13</v>
      </c>
      <c r="DF336" s="109" t="n">
        <v>9</v>
      </c>
      <c r="DG336" s="109" t="n">
        <v>7.8</v>
      </c>
      <c r="DH336" s="109" t="n">
        <v>5.3</v>
      </c>
      <c r="DI336" s="109" t="n">
        <v>5.3</v>
      </c>
      <c r="DJ336" s="109" t="n">
        <v>5.4</v>
      </c>
      <c r="DK336" s="109" t="n">
        <v>6.5</v>
      </c>
      <c r="DL336" s="109" t="n">
        <v>7.3</v>
      </c>
      <c r="DM336" s="109" t="n">
        <v>9.5</v>
      </c>
      <c r="DN336" s="109" t="n">
        <v>11.6</v>
      </c>
      <c r="DO336" s="110" t="n">
        <f aca="false">SUM(DC336:DN336)/12</f>
        <v>8.725</v>
      </c>
      <c r="EA336" s="1" t="n">
        <f aca="false">EA335+1</f>
        <v>1986</v>
      </c>
      <c r="EB336" s="113" t="s">
        <v>145</v>
      </c>
      <c r="EC336" s="109" t="n">
        <v>19.7</v>
      </c>
      <c r="ED336" s="109" t="n">
        <v>20.4</v>
      </c>
      <c r="EE336" s="109" t="n">
        <v>19.5</v>
      </c>
      <c r="EF336" s="109" t="n">
        <v>12.1</v>
      </c>
      <c r="EG336" s="109" t="n">
        <v>9.7</v>
      </c>
      <c r="EH336" s="109" t="n">
        <v>6.2</v>
      </c>
      <c r="EI336" s="109" t="n">
        <v>5.5</v>
      </c>
      <c r="EJ336" s="109" t="n">
        <v>6.6</v>
      </c>
      <c r="EK336" s="109" t="n">
        <v>10.2</v>
      </c>
      <c r="EL336" s="109" t="n">
        <v>12.2</v>
      </c>
      <c r="EM336" s="109" t="n">
        <v>16.5</v>
      </c>
      <c r="EN336" s="109" t="n">
        <v>19</v>
      </c>
      <c r="EO336" s="110" t="n">
        <f aca="false">SUM(EC336:EN336)/12</f>
        <v>13.1333333333333</v>
      </c>
      <c r="FA336" s="1" t="n">
        <f aca="false">FA335+1</f>
        <v>1986</v>
      </c>
      <c r="FB336" s="113" t="s">
        <v>145</v>
      </c>
      <c r="FC336" s="109" t="n">
        <v>10.5</v>
      </c>
      <c r="FD336" s="109" t="n">
        <v>11.3</v>
      </c>
      <c r="FE336" s="109" t="n">
        <v>12.7</v>
      </c>
      <c r="FF336" s="109" t="n">
        <v>9.1</v>
      </c>
      <c r="FG336" s="109" t="n">
        <v>7.7</v>
      </c>
      <c r="FH336" s="109" t="n">
        <v>4.8</v>
      </c>
      <c r="FI336" s="109" t="n">
        <v>5.2</v>
      </c>
      <c r="FJ336" s="109" t="n">
        <v>5.2</v>
      </c>
      <c r="FK336" s="109" t="n">
        <v>6.6</v>
      </c>
      <c r="FL336" s="109" t="n">
        <v>7.2</v>
      </c>
      <c r="FM336" s="109" t="n">
        <v>8.1</v>
      </c>
      <c r="FN336" s="109" t="n">
        <v>10.5</v>
      </c>
      <c r="FO336" s="110" t="n">
        <f aca="false">SUM(FC336:FN336)/12</f>
        <v>8.24166666666667</v>
      </c>
      <c r="GA336" s="1" t="n">
        <f aca="false">GA335+1</f>
        <v>1986</v>
      </c>
      <c r="GB336" s="113" t="s">
        <v>145</v>
      </c>
      <c r="GC336" s="109" t="n">
        <v>10</v>
      </c>
      <c r="GD336" s="109" t="n">
        <v>10.9</v>
      </c>
      <c r="GE336" s="109" t="n">
        <v>10.7</v>
      </c>
      <c r="GF336" s="109" t="n">
        <v>10</v>
      </c>
      <c r="GG336" s="109" t="n">
        <v>8.6</v>
      </c>
      <c r="GH336" s="109" t="n">
        <v>5.9</v>
      </c>
      <c r="GI336" s="109" t="n">
        <v>5.4</v>
      </c>
      <c r="GJ336" s="109" t="n">
        <v>5.8</v>
      </c>
      <c r="GK336" s="109" t="n">
        <v>6.9</v>
      </c>
      <c r="GL336" s="109" t="n">
        <v>7.3</v>
      </c>
      <c r="GM336" s="109" t="n">
        <v>7.6</v>
      </c>
      <c r="GN336" s="109" t="n">
        <v>9.9</v>
      </c>
      <c r="GO336" s="110" t="n">
        <f aca="false">SUM(GC336:GN336)/12</f>
        <v>8.25</v>
      </c>
      <c r="HA336" s="1" t="n">
        <f aca="false">HA335+1</f>
        <v>1986</v>
      </c>
      <c r="HB336" s="113" t="s">
        <v>145</v>
      </c>
      <c r="HC336" s="109" t="n">
        <v>15</v>
      </c>
      <c r="HD336" s="109" t="n">
        <v>15.1</v>
      </c>
      <c r="HE336" s="109" t="n">
        <v>16.3</v>
      </c>
      <c r="HF336" s="109" t="n">
        <v>13.4</v>
      </c>
      <c r="HG336" s="109" t="n">
        <v>11.4</v>
      </c>
      <c r="HH336" s="109" t="n">
        <v>9.7</v>
      </c>
      <c r="HI336" s="109" t="n">
        <v>8.2</v>
      </c>
      <c r="HJ336" s="109" t="n">
        <v>9</v>
      </c>
      <c r="HK336" s="109" t="n">
        <v>9.9</v>
      </c>
      <c r="HL336" s="109" t="n">
        <v>9.9</v>
      </c>
      <c r="HM336" s="109" t="n">
        <v>12.7</v>
      </c>
      <c r="HN336" s="109" t="n">
        <v>13.9</v>
      </c>
      <c r="HO336" s="110" t="n">
        <f aca="false">SUM(HC336:HN336)/12</f>
        <v>12.0416666666667</v>
      </c>
      <c r="IA336" s="1" t="n">
        <f aca="false">IA335+1</f>
        <v>1986</v>
      </c>
      <c r="IB336" s="113" t="s">
        <v>145</v>
      </c>
      <c r="IC336" s="109" t="n">
        <v>15.8</v>
      </c>
      <c r="ID336" s="109" t="n">
        <v>16.8</v>
      </c>
      <c r="IE336" s="109" t="n">
        <v>17.5</v>
      </c>
      <c r="IF336" s="109" t="n">
        <v>13.1</v>
      </c>
      <c r="IG336" s="109" t="n">
        <v>11.3</v>
      </c>
      <c r="IH336" s="109" t="n">
        <v>7.9</v>
      </c>
      <c r="II336" s="109" t="n">
        <v>6.6</v>
      </c>
      <c r="IJ336" s="109" t="n">
        <v>8.8</v>
      </c>
      <c r="IK336" s="109" t="n">
        <v>9.8</v>
      </c>
      <c r="IL336" s="109" t="n">
        <v>11.5</v>
      </c>
      <c r="IM336" s="109" t="n">
        <v>14.2</v>
      </c>
      <c r="IN336" s="109" t="n">
        <v>16</v>
      </c>
      <c r="IO336" s="110" t="n">
        <f aca="false">SUM(IC336:IN336)/12</f>
        <v>12.4416666666667</v>
      </c>
      <c r="JA336" s="1" t="n">
        <f aca="false">JA335+1</f>
        <v>1986</v>
      </c>
      <c r="JB336" s="113" t="s">
        <v>145</v>
      </c>
      <c r="JC336" s="109" t="n">
        <v>13.2</v>
      </c>
      <c r="JD336" s="109" t="n">
        <v>13.4</v>
      </c>
      <c r="JE336" s="109" t="n">
        <v>13.8</v>
      </c>
      <c r="JF336" s="109" t="n">
        <v>12.2</v>
      </c>
      <c r="JG336" s="109" t="n">
        <v>10.8</v>
      </c>
      <c r="JH336" s="109" t="n">
        <v>9.7</v>
      </c>
      <c r="JI336" s="109" t="n">
        <v>8.4</v>
      </c>
      <c r="JJ336" s="109" t="n">
        <v>8.8</v>
      </c>
      <c r="JK336" s="109" t="n">
        <v>9.5</v>
      </c>
      <c r="JL336" s="109" t="n">
        <v>10</v>
      </c>
      <c r="JM336" s="109" t="n">
        <v>10.9</v>
      </c>
      <c r="JN336" s="109" t="n">
        <v>12.8</v>
      </c>
      <c r="JO336" s="110" t="n">
        <f aca="false">SUM(JC336:JN336)/12</f>
        <v>11.125</v>
      </c>
      <c r="KA336" s="1" t="n">
        <f aca="false">KA335+1</f>
        <v>1986</v>
      </c>
      <c r="KB336" s="113" t="s">
        <v>145</v>
      </c>
      <c r="KC336" s="109" t="n">
        <v>13.3</v>
      </c>
      <c r="KD336" s="109" t="n">
        <v>14.4</v>
      </c>
      <c r="KE336" s="109" t="n">
        <v>15.7</v>
      </c>
      <c r="KF336" s="109" t="n">
        <v>11.5</v>
      </c>
      <c r="KG336" s="109" t="n">
        <v>10.1</v>
      </c>
      <c r="KH336" s="109" t="n">
        <v>7.1</v>
      </c>
      <c r="KI336" s="109" t="n">
        <v>6.7</v>
      </c>
      <c r="KJ336" s="109" t="n">
        <v>7.6</v>
      </c>
      <c r="KK336" s="109" t="n">
        <v>7.9</v>
      </c>
      <c r="KL336" s="109" t="n">
        <v>8.5</v>
      </c>
      <c r="KM336" s="109" t="n">
        <v>11.4</v>
      </c>
      <c r="KN336" s="109" t="n">
        <v>13</v>
      </c>
      <c r="KO336" s="110" t="n">
        <f aca="false">SUM(KC336:KN336)/12</f>
        <v>10.6</v>
      </c>
      <c r="LA336" s="1" t="n">
        <f aca="false">LA335+1</f>
        <v>1986</v>
      </c>
      <c r="LB336" s="113" t="s">
        <v>145</v>
      </c>
      <c r="LC336" s="109" t="n">
        <v>11.9</v>
      </c>
      <c r="LD336" s="109" t="n">
        <v>13.6</v>
      </c>
      <c r="LE336" s="109" t="n">
        <v>14.5</v>
      </c>
      <c r="LF336" s="109" t="n">
        <v>10.5</v>
      </c>
      <c r="LG336" s="109" t="n">
        <v>8.8</v>
      </c>
      <c r="LH336" s="109" t="n">
        <v>5.3</v>
      </c>
      <c r="LI336" s="109" t="n">
        <v>6.1</v>
      </c>
      <c r="LJ336" s="109" t="n">
        <v>6.8</v>
      </c>
      <c r="LK336" s="109" t="n">
        <v>7.2</v>
      </c>
      <c r="LL336" s="109" t="n">
        <v>7.3</v>
      </c>
      <c r="LM336" s="109" t="n">
        <v>10.7</v>
      </c>
      <c r="LN336" s="109" t="n">
        <v>13.4</v>
      </c>
      <c r="LO336" s="110" t="n">
        <f aca="false">SUM(LC336:LN336)/12</f>
        <v>9.675</v>
      </c>
      <c r="MA336" s="1" t="n">
        <f aca="false">MA335+1</f>
        <v>1986</v>
      </c>
      <c r="MB336" s="113" t="s">
        <v>145</v>
      </c>
      <c r="MC336" s="109" t="n">
        <v>12.1</v>
      </c>
      <c r="MD336" s="109" t="n">
        <v>13.4</v>
      </c>
      <c r="ME336" s="109" t="n">
        <v>13.8</v>
      </c>
      <c r="MF336" s="109" t="n">
        <v>11.2</v>
      </c>
      <c r="MG336" s="109" t="n">
        <v>9.2</v>
      </c>
      <c r="MH336" s="109" t="n">
        <v>6.5</v>
      </c>
      <c r="MI336" s="109" t="n">
        <v>6.6</v>
      </c>
      <c r="MJ336" s="109" t="n">
        <v>6.6</v>
      </c>
      <c r="MK336" s="109" t="n">
        <v>8.6</v>
      </c>
      <c r="ML336" s="109" t="n">
        <v>8.2</v>
      </c>
      <c r="MM336" s="109" t="n">
        <v>9.8</v>
      </c>
      <c r="MN336" s="109" t="n">
        <v>12</v>
      </c>
      <c r="MO336" s="110" t="n">
        <f aca="false">SUM(MC336:MN336)/12</f>
        <v>9.83333333333333</v>
      </c>
      <c r="NA336" s="1" t="n">
        <f aca="false">NA335+1</f>
        <v>1986</v>
      </c>
      <c r="NB336" s="113" t="s">
        <v>145</v>
      </c>
      <c r="NC336" s="109" t="n">
        <v>18.1</v>
      </c>
      <c r="ND336" s="109" t="n">
        <v>17.4</v>
      </c>
      <c r="NE336" s="109" t="n">
        <v>17.7</v>
      </c>
      <c r="NF336" s="109" t="n">
        <v>11.9</v>
      </c>
      <c r="NG336" s="109" t="n">
        <v>7.7</v>
      </c>
      <c r="NH336" s="109" t="n">
        <v>6</v>
      </c>
      <c r="NI336" s="109" t="n">
        <v>5.8</v>
      </c>
      <c r="NJ336" s="109" t="n">
        <v>6.4</v>
      </c>
      <c r="NK336" s="109" t="n">
        <v>8.9</v>
      </c>
      <c r="NL336" s="109" t="n">
        <v>11</v>
      </c>
      <c r="NM336" s="109" t="n">
        <v>14.3</v>
      </c>
      <c r="NN336" s="109" t="n">
        <v>16.8</v>
      </c>
      <c r="NO336" s="110" t="n">
        <f aca="false">SUM(NC336:NN336)/12</f>
        <v>11.8333333333333</v>
      </c>
      <c r="ON336" s="39" t="n">
        <f aca="false">(FO336+GO336+MO336)/3</f>
        <v>8.775</v>
      </c>
      <c r="OO336" s="40" t="n">
        <f aca="false">(AO336+BO336+EO336+HO336+JO336)/5</f>
        <v>11.1416666666667</v>
      </c>
      <c r="OP336" s="41" t="n">
        <f aca="false">(FO336+GO336+MO336+AO336+BO336+EO336+HO336+JO336)/8</f>
        <v>10.2541666666667</v>
      </c>
      <c r="PA336" s="114"/>
      <c r="PB336" s="115"/>
      <c r="PN336" s="28" t="n">
        <f aca="false">MAX(FC336:FN336,GC336:GN336,MC336:MN336)</f>
        <v>13.8</v>
      </c>
      <c r="PO336" s="29" t="n">
        <f aca="false">MIN(FC336:FN336,GC336:GN336,MC336:MN336)</f>
        <v>4.8</v>
      </c>
      <c r="PP336" s="30" t="n">
        <f aca="false">MAX(AC336:AN336,BC336:BN336,EC336:EN336,HC336:HN336,JC336:JN336)</f>
        <v>20.4</v>
      </c>
      <c r="PQ336" s="31" t="n">
        <f aca="false">MIN(AC336:AN336,BC336:BN336,EC336:EN336,HC336:HN336,JC336:JN336)</f>
        <v>4.3</v>
      </c>
      <c r="QU336" s="116" t="n">
        <f aca="false">AVERAGE(AH336,AI336,AJ336,BH336,BI336,BJ336,CH336,CI336,CJ336,DH336,DI336,DJ336,EH336,EI336,EJ336,FH336,FI336,FJ336,GH336,GI336,GJ336,HH336,HI336,HJ336,IH336,II336,IJ336,JH336,JI336,JJ336,KH336,KI336,KJ336,LH336,LI336,LJ336,MH336,MI336,MJ336,NH336,NI336,NJ336)</f>
        <v>6.80238095238095</v>
      </c>
      <c r="QV336" s="117" t="n">
        <f aca="false">AVERAGE(AC336,AD336,AN336,BC336,BD336,BN336,CC336,CD336,CN336,DC336,DD336,DN336,EC336,ED336,EN336,FC336,FD336,FN336,GC336,GD336,GN336,HC336,HD336,HN336,IC336,ID336,IN336,JC336,JD336,JN336,KC336,KD336,KN336,LC336,LD336,LN336,MC336,MD336,MN336,NC336,ND336,NN336,)</f>
        <v>13.4674418604651</v>
      </c>
      <c r="QW336" s="116" t="n">
        <f aca="false">AVERAGE(QU326:QU336)</f>
        <v>6.5995670995671</v>
      </c>
      <c r="QX336" s="118" t="n">
        <f aca="false">AVERAGE(QV326:QV336)</f>
        <v>14.5649048625793</v>
      </c>
    </row>
    <row r="337" customFormat="false" ht="12.9" hidden="false" customHeight="false" outlineLevel="0" collapsed="false">
      <c r="A337" s="101"/>
      <c r="B337" s="102" t="n">
        <f aca="false">AVERAGE(AO337,BO337,CO337,DO337,EO337,FO337,GO337,HO337,IO337,JO337,KO337,LO337,MO337,NO337)</f>
        <v>10.439880952381</v>
      </c>
      <c r="C337" s="103" t="n">
        <f aca="false">AVERAGE(B333:B337)</f>
        <v>10.5523611111111</v>
      </c>
      <c r="D337" s="104" t="n">
        <f aca="false">AVERAGE(B328:B337)</f>
        <v>10.726121031746</v>
      </c>
      <c r="E337" s="102" t="n">
        <f aca="false">AVERAGE(B318:B337)</f>
        <v>10.7059325396825</v>
      </c>
      <c r="F337" s="105" t="n">
        <f aca="false">AVERAGE(B288:B337)</f>
        <v>10.436</v>
      </c>
      <c r="G337" s="3" t="n">
        <f aca="false">MAX(AC337:AN337,BC337:BN337,CC337:CN337,DC337:DN337,EC337:EN337,FC337:FN337,GC337:GN337,HC337:HN337,IC337:IN337,JC337:JN337,KC337:KN337,LC337:LN337,MC337:MN337,NC337:NN337)</f>
        <v>21.3</v>
      </c>
      <c r="H337" s="106" t="n">
        <f aca="false">MEDIAN(AC337:AN337,BC337:BN337,CC337:CN337,DC337:DN337,EC337:EN337,FC337:FN337,GC337:GN337,HC337:HN337,IC337:IN337,JC337:JN337,KC337:KN337,LC337:LN337,MC337:MN337,NC337:NN337)</f>
        <v>10.2</v>
      </c>
      <c r="I337" s="5" t="n">
        <f aca="false">MIN(AC337:AN337,BC337:BN337,CC337:CN337,DC337:DN337,EC337:EN337,FC337:FN337,GC337:GN337,HC337:HN337,IC337:IN337,JC337:JN337,KC337:KN337,LC337:LN337,MC337:MN337,NC337:NN337)</f>
        <v>3.4</v>
      </c>
      <c r="J337" s="107" t="n">
        <f aca="false">(G337+I337)/2</f>
        <v>12.35</v>
      </c>
      <c r="AB337" s="108" t="n">
        <v>1987</v>
      </c>
      <c r="AC337" s="109" t="n">
        <v>13.8</v>
      </c>
      <c r="AD337" s="109" t="n">
        <v>15.6</v>
      </c>
      <c r="AE337" s="109" t="n">
        <v>12.9</v>
      </c>
      <c r="AF337" s="109" t="n">
        <v>11.5</v>
      </c>
      <c r="AG337" s="109" t="n">
        <v>10.5</v>
      </c>
      <c r="AH337" s="109" t="n">
        <v>8</v>
      </c>
      <c r="AI337" s="109" t="n">
        <v>5.7</v>
      </c>
      <c r="AJ337" s="109" t="n">
        <v>7.9</v>
      </c>
      <c r="AK337" s="109" t="n">
        <v>8.8</v>
      </c>
      <c r="AL337" s="109" t="n">
        <v>10.1</v>
      </c>
      <c r="AM337" s="109" t="n">
        <v>13.5</v>
      </c>
      <c r="AN337" s="109" t="n">
        <v>14.8</v>
      </c>
      <c r="AO337" s="110" t="n">
        <f aca="false">SUM(AC337:AN337)/12</f>
        <v>11.0916666666667</v>
      </c>
      <c r="AQ337" s="112"/>
      <c r="AR337" s="109"/>
      <c r="AS337" s="109"/>
      <c r="AT337" s="109"/>
      <c r="AU337" s="109"/>
      <c r="AV337" s="109"/>
      <c r="AW337" s="109"/>
      <c r="AX337" s="109"/>
      <c r="AY337" s="109"/>
      <c r="AZ337" s="109"/>
      <c r="BA337" s="1" t="n">
        <f aca="false">BA336+1</f>
        <v>1987</v>
      </c>
      <c r="BB337" s="113" t="s">
        <v>146</v>
      </c>
      <c r="BC337" s="109" t="n">
        <v>11</v>
      </c>
      <c r="BD337" s="109" t="n">
        <v>13.1</v>
      </c>
      <c r="BE337" s="109" t="n">
        <v>10.3</v>
      </c>
      <c r="BF337" s="109" t="n">
        <v>9.5</v>
      </c>
      <c r="BG337" s="109" t="n">
        <v>8.2</v>
      </c>
      <c r="BH337" s="109" t="n">
        <v>6.5</v>
      </c>
      <c r="BI337" s="109" t="n">
        <v>3.4</v>
      </c>
      <c r="BJ337" s="109" t="n">
        <v>5.6</v>
      </c>
      <c r="BK337" s="109" t="n">
        <v>5.4</v>
      </c>
      <c r="BL337" s="109" t="n">
        <v>7.7</v>
      </c>
      <c r="BM337" s="109" t="n">
        <v>10</v>
      </c>
      <c r="BN337" s="109" t="n">
        <v>12.4</v>
      </c>
      <c r="BO337" s="110" t="n">
        <f aca="false">SUM(BC337:BN337)/12</f>
        <v>8.59166666666667</v>
      </c>
      <c r="BP337" s="109"/>
      <c r="BQ337" s="109"/>
      <c r="BR337" s="109"/>
      <c r="BS337" s="109"/>
      <c r="CA337" s="1" t="n">
        <f aca="false">CA336+1</f>
        <v>1987</v>
      </c>
      <c r="CB337" s="111" t="n">
        <v>1987</v>
      </c>
      <c r="CC337" s="109" t="n">
        <v>13.7</v>
      </c>
      <c r="CD337" s="109" t="n">
        <v>15.5</v>
      </c>
      <c r="CE337" s="109" t="n">
        <v>14.1</v>
      </c>
      <c r="CF337" s="109" t="n">
        <v>14</v>
      </c>
      <c r="CG337" s="109" t="n">
        <v>11.7</v>
      </c>
      <c r="CH337" s="109" t="n">
        <v>10.7</v>
      </c>
      <c r="CI337" s="109" t="n">
        <v>9.4</v>
      </c>
      <c r="CJ337" s="109" t="n">
        <v>9.4</v>
      </c>
      <c r="CK337" s="109" t="n">
        <v>10.7</v>
      </c>
      <c r="CL337" s="109" t="n">
        <v>10.9</v>
      </c>
      <c r="CM337" s="109" t="n">
        <v>13.6</v>
      </c>
      <c r="CN337" s="109" t="n">
        <v>14.2</v>
      </c>
      <c r="CO337" s="110" t="n">
        <f aca="false">SUM(CC337:CN337)/12</f>
        <v>12.325</v>
      </c>
      <c r="DA337" s="1" t="n">
        <f aca="false">DA336+1</f>
        <v>1987</v>
      </c>
      <c r="DB337" s="113" t="s">
        <v>146</v>
      </c>
      <c r="DC337" s="109" t="n">
        <v>11.1</v>
      </c>
      <c r="DD337" s="109" t="n">
        <v>13.7</v>
      </c>
      <c r="DE337" s="109" t="n">
        <v>10.4</v>
      </c>
      <c r="DF337" s="109" t="n">
        <v>9.5</v>
      </c>
      <c r="DG337" s="109" t="n">
        <v>8.4</v>
      </c>
      <c r="DH337" s="109" t="n">
        <v>6.6</v>
      </c>
      <c r="DI337" s="109" t="n">
        <v>4.3</v>
      </c>
      <c r="DJ337" s="109" t="n">
        <v>5.8</v>
      </c>
      <c r="DK337" s="109" t="n">
        <v>6.2</v>
      </c>
      <c r="DL337" s="109" t="n">
        <v>7.1</v>
      </c>
      <c r="DM337" s="109" t="n">
        <v>10.8</v>
      </c>
      <c r="DN337" s="109" t="n">
        <v>12.3</v>
      </c>
      <c r="DO337" s="110" t="n">
        <f aca="false">SUM(DC337:DN337)/12</f>
        <v>8.85</v>
      </c>
      <c r="EA337" s="1" t="n">
        <f aca="false">EA336+1</f>
        <v>1987</v>
      </c>
      <c r="EB337" s="113" t="s">
        <v>146</v>
      </c>
      <c r="EC337" s="109" t="n">
        <v>20.3</v>
      </c>
      <c r="ED337" s="109" t="n">
        <v>21.3</v>
      </c>
      <c r="EE337" s="109" t="n">
        <v>15.7</v>
      </c>
      <c r="EF337" s="109" t="n">
        <v>13.5</v>
      </c>
      <c r="EG337" s="109" t="n">
        <v>8.4</v>
      </c>
      <c r="EH337" s="109" t="n">
        <v>7.5</v>
      </c>
      <c r="EI337" s="109" t="n">
        <v>4</v>
      </c>
      <c r="EJ337" s="109" t="n">
        <v>5.5</v>
      </c>
      <c r="EK337" s="109" t="n">
        <v>9.4</v>
      </c>
      <c r="EL337" s="109" t="n">
        <v>12.4</v>
      </c>
      <c r="EM337" s="109" t="n">
        <v>17.9</v>
      </c>
      <c r="EN337" s="109" t="n">
        <v>20.8</v>
      </c>
      <c r="EO337" s="110" t="n">
        <f aca="false">SUM(EC337:EN337)/12</f>
        <v>13.0583333333333</v>
      </c>
      <c r="FA337" s="1" t="n">
        <f aca="false">FA336+1</f>
        <v>1987</v>
      </c>
      <c r="FB337" s="113" t="s">
        <v>146</v>
      </c>
      <c r="FC337" s="109" t="n">
        <v>9.4</v>
      </c>
      <c r="FD337" s="109" t="n">
        <v>11</v>
      </c>
      <c r="FE337" s="109" t="n">
        <v>9</v>
      </c>
      <c r="FF337" s="109" t="n">
        <v>7.7</v>
      </c>
      <c r="FG337" s="109" t="n">
        <v>8.2</v>
      </c>
      <c r="FH337" s="109" t="n">
        <v>5.9</v>
      </c>
      <c r="FI337" s="109" t="n">
        <v>3.5</v>
      </c>
      <c r="FJ337" s="109" t="n">
        <v>5</v>
      </c>
      <c r="FK337" s="109" t="n">
        <v>6.1</v>
      </c>
      <c r="FL337" s="109" t="n">
        <v>7</v>
      </c>
      <c r="FM337" s="109" t="n">
        <v>9.4</v>
      </c>
      <c r="FN337" s="109" t="n">
        <v>10.9</v>
      </c>
      <c r="FO337" s="110" t="n">
        <f aca="false">SUM(FC337:FN337)/12</f>
        <v>7.75833333333333</v>
      </c>
      <c r="GA337" s="1" t="n">
        <f aca="false">GA336+1</f>
        <v>1987</v>
      </c>
      <c r="GB337" s="113" t="s">
        <v>146</v>
      </c>
      <c r="GC337" s="109" t="n">
        <v>9.7</v>
      </c>
      <c r="GD337" s="109" t="n">
        <v>10.5</v>
      </c>
      <c r="GE337" s="109" t="n">
        <v>10.1</v>
      </c>
      <c r="GF337" s="109" t="n">
        <v>9.3</v>
      </c>
      <c r="GG337" s="109" t="n">
        <v>8.7</v>
      </c>
      <c r="GH337" s="109" t="n">
        <v>6.6</v>
      </c>
      <c r="GI337" s="109" t="n">
        <v>4.7</v>
      </c>
      <c r="GJ337" s="109" t="n">
        <v>6</v>
      </c>
      <c r="GK337" s="109" t="n">
        <v>7.5</v>
      </c>
      <c r="GL337" s="109" t="n">
        <v>6.9</v>
      </c>
      <c r="GM337" s="109" t="n">
        <v>10.1</v>
      </c>
      <c r="GN337" s="109" t="n">
        <v>10</v>
      </c>
      <c r="GO337" s="110" t="n">
        <f aca="false">SUM(GC337:GN337)/12</f>
        <v>8.34166666666667</v>
      </c>
      <c r="HA337" s="1" t="n">
        <f aca="false">HA336+1</f>
        <v>1987</v>
      </c>
      <c r="HB337" s="113" t="s">
        <v>146</v>
      </c>
      <c r="HC337" s="109" t="n">
        <v>14.2</v>
      </c>
      <c r="HD337" s="109" t="n">
        <v>15.6</v>
      </c>
      <c r="HE337" s="109" t="n">
        <v>14.5</v>
      </c>
      <c r="HF337" s="109" t="n">
        <v>13.3</v>
      </c>
      <c r="HG337" s="109" t="n">
        <v>11.2</v>
      </c>
      <c r="HH337" s="109" t="n">
        <v>10.1</v>
      </c>
      <c r="HI337" s="109" t="n">
        <v>8.2</v>
      </c>
      <c r="HJ337" s="109" t="n">
        <v>8.6</v>
      </c>
      <c r="HK337" s="109" t="n">
        <v>9.6</v>
      </c>
      <c r="HL337" s="109" t="n">
        <v>10.6</v>
      </c>
      <c r="HM337" s="109" t="n">
        <v>13.2</v>
      </c>
      <c r="HN337" s="109" t="n">
        <v>14.9</v>
      </c>
      <c r="HO337" s="110" t="n">
        <f aca="false">SUM(HC337:HN337)/12</f>
        <v>12</v>
      </c>
      <c r="IA337" s="1" t="n">
        <f aca="false">IA336+1</f>
        <v>1987</v>
      </c>
      <c r="IB337" s="113" t="s">
        <v>146</v>
      </c>
      <c r="IC337" s="109" t="n">
        <v>16.3</v>
      </c>
      <c r="ID337" s="109" t="n">
        <v>17.3</v>
      </c>
      <c r="IE337" s="109" t="n">
        <v>14.4</v>
      </c>
      <c r="IF337" s="109" t="n">
        <v>13.7</v>
      </c>
      <c r="IG337" s="109" t="n">
        <v>11.9</v>
      </c>
      <c r="IH337" s="109" t="n">
        <v>8.6</v>
      </c>
      <c r="II337" s="109" t="n">
        <v>7.6</v>
      </c>
      <c r="IJ337" s="109" t="n">
        <v>8.5</v>
      </c>
      <c r="IK337" s="109" t="n">
        <v>9.2</v>
      </c>
      <c r="IL337" s="109" t="n">
        <v>11.3</v>
      </c>
      <c r="IM337" s="109" t="n">
        <v>15.5</v>
      </c>
      <c r="IN337" s="109" t="n">
        <v>17</v>
      </c>
      <c r="IO337" s="110" t="n">
        <f aca="false">SUM(IC337:IN337)/12</f>
        <v>12.6083333333333</v>
      </c>
      <c r="JA337" s="1" t="n">
        <f aca="false">JA336+1</f>
        <v>1987</v>
      </c>
      <c r="JB337" s="113" t="s">
        <v>146</v>
      </c>
      <c r="JC337" s="109" t="n">
        <v>13.1</v>
      </c>
      <c r="JD337" s="109" t="n">
        <v>13.3</v>
      </c>
      <c r="JE337" s="109" t="n">
        <v>12.1</v>
      </c>
      <c r="JF337" s="109" t="n">
        <v>11.4</v>
      </c>
      <c r="JG337" s="109" t="n">
        <v>11.1</v>
      </c>
      <c r="JH337" s="109" t="n">
        <v>9.7</v>
      </c>
      <c r="JI337" s="109" t="n">
        <v>7</v>
      </c>
      <c r="JJ337" s="109" t="n">
        <v>9.1</v>
      </c>
      <c r="JK337" s="109" t="n">
        <v>10.5</v>
      </c>
      <c r="JL337" s="109" t="n">
        <v>10.1</v>
      </c>
      <c r="JM337" s="109" t="n">
        <v>12.5</v>
      </c>
      <c r="JN337" s="109" t="n">
        <v>12.6</v>
      </c>
      <c r="JO337" s="110" t="n">
        <f aca="false">SUM(JC337:JN337)/12</f>
        <v>11.0416666666667</v>
      </c>
      <c r="KA337" s="1" t="n">
        <f aca="false">KA336+1</f>
        <v>1987</v>
      </c>
      <c r="KB337" s="113" t="s">
        <v>146</v>
      </c>
      <c r="KC337" s="109" t="n">
        <v>12.3</v>
      </c>
      <c r="KD337" s="109" t="n">
        <v>15</v>
      </c>
      <c r="KE337" s="109" t="n">
        <v>12.3</v>
      </c>
      <c r="KF337" s="109" t="n">
        <v>11.8</v>
      </c>
      <c r="KG337" s="109" t="n">
        <v>9.5</v>
      </c>
      <c r="KH337" s="109" t="n">
        <v>7.5</v>
      </c>
      <c r="KI337" s="109" t="n">
        <v>5.1</v>
      </c>
      <c r="KJ337" s="109" t="n">
        <v>6.5</v>
      </c>
      <c r="KK337" s="109" t="n">
        <v>5.9</v>
      </c>
      <c r="KL337" s="109" t="n">
        <v>7.5</v>
      </c>
      <c r="KM337" s="109" t="n">
        <v>11.3</v>
      </c>
      <c r="KN337" s="109" t="n">
        <v>13.6</v>
      </c>
      <c r="KO337" s="110" t="n">
        <f aca="false">SUM(KC337:KN337)/12</f>
        <v>9.85833333333333</v>
      </c>
      <c r="LA337" s="1" t="n">
        <f aca="false">LA336+1</f>
        <v>1987</v>
      </c>
      <c r="LB337" s="113" t="s">
        <v>146</v>
      </c>
      <c r="LC337" s="109" t="n">
        <v>12.3</v>
      </c>
      <c r="LD337" s="109" t="n">
        <v>12.6</v>
      </c>
      <c r="LE337" s="109" t="n">
        <v>10.5</v>
      </c>
      <c r="LF337" s="109" t="n">
        <v>9.3</v>
      </c>
      <c r="LG337" s="109" t="n">
        <v>8.6</v>
      </c>
      <c r="LH337" s="109" t="n">
        <v>5.7</v>
      </c>
      <c r="LI337" s="109" t="n">
        <v>4.9</v>
      </c>
      <c r="LJ337" s="109" t="n">
        <v>6.1</v>
      </c>
      <c r="LK337" s="109" t="n">
        <v>6.6</v>
      </c>
      <c r="LL337" s="109" t="n">
        <v>8.2</v>
      </c>
      <c r="LM337" s="109" t="n">
        <v>11.7</v>
      </c>
      <c r="LN337" s="109" t="n">
        <v>13.9</v>
      </c>
      <c r="LO337" s="110" t="n">
        <f aca="false">SUM(LC337:LN337)/12</f>
        <v>9.2</v>
      </c>
      <c r="MA337" s="1" t="n">
        <f aca="false">MA336+1</f>
        <v>1987</v>
      </c>
      <c r="MB337" s="113" t="s">
        <v>146</v>
      </c>
      <c r="MC337" s="109" t="n">
        <v>12.3</v>
      </c>
      <c r="MD337" s="109" t="n">
        <v>13.5</v>
      </c>
      <c r="ME337" s="109" t="n">
        <v>11.8</v>
      </c>
      <c r="MF337" s="109" t="n">
        <v>9.8</v>
      </c>
      <c r="MG337" s="109" t="n">
        <v>9.4</v>
      </c>
      <c r="MH337" s="109" t="n">
        <v>7.4</v>
      </c>
      <c r="MI337" s="109" t="n">
        <v>4.9</v>
      </c>
      <c r="MJ337" s="109" t="n">
        <v>6.4</v>
      </c>
      <c r="MK337" s="109" t="n">
        <v>8.1</v>
      </c>
      <c r="ML337" s="109" t="n">
        <v>8.5</v>
      </c>
      <c r="MM337" s="109" t="n">
        <v>11.8</v>
      </c>
      <c r="MN337" s="109" t="n">
        <v>12.8</v>
      </c>
      <c r="MO337" s="110" t="n">
        <f aca="false">SUM(MC337:MN337)/12</f>
        <v>9.725</v>
      </c>
      <c r="NA337" s="1" t="n">
        <f aca="false">NA336+1</f>
        <v>1987</v>
      </c>
      <c r="NB337" s="113" t="s">
        <v>146</v>
      </c>
      <c r="NC337" s="109" t="n">
        <v>15.2</v>
      </c>
      <c r="ND337" s="109" t="n">
        <v>17.2</v>
      </c>
      <c r="NE337" s="109" t="n">
        <v>14.5</v>
      </c>
      <c r="NF337" s="109" t="n">
        <v>12</v>
      </c>
      <c r="NG337" s="109" t="n">
        <v>8.8</v>
      </c>
      <c r="NH337" s="109" t="n">
        <v>6.5</v>
      </c>
      <c r="NI337" s="109" t="n">
        <v>4.7</v>
      </c>
      <c r="NJ337" s="109" t="n">
        <v>5.3</v>
      </c>
      <c r="NK337" s="109" t="n">
        <v>10.3</v>
      </c>
      <c r="NL337" s="109" t="n">
        <v>12.2</v>
      </c>
      <c r="NM337" s="109" t="n">
        <v>15.7</v>
      </c>
      <c r="NN337" s="109" t="n">
        <v>18.1</v>
      </c>
      <c r="NO337" s="110" t="n">
        <f aca="false">SUM(NC337:NN337)/12</f>
        <v>11.7083333333333</v>
      </c>
      <c r="ON337" s="39" t="n">
        <f aca="false">(FO337+GO337+MO337)/3</f>
        <v>8.60833333333333</v>
      </c>
      <c r="OO337" s="40" t="n">
        <f aca="false">(AO337+BO337+EO337+HO337+JO337)/5</f>
        <v>11.1566666666667</v>
      </c>
      <c r="OP337" s="41" t="n">
        <f aca="false">(FO337+GO337+MO337+AO337+BO337+EO337+HO337+JO337)/8</f>
        <v>10.2010416666667</v>
      </c>
      <c r="PA337" s="114"/>
      <c r="PB337" s="115"/>
      <c r="PN337" s="28" t="n">
        <f aca="false">MAX(FC337:FN337,GC337:GN337,MC337:MN337)</f>
        <v>13.5</v>
      </c>
      <c r="PO337" s="29" t="n">
        <f aca="false">MIN(FC337:FN337,GC337:GN337,MC337:MN337)</f>
        <v>3.5</v>
      </c>
      <c r="PP337" s="30" t="n">
        <f aca="false">MAX(AC337:AN337,BC337:BN337,EC337:EN337,HC337:HN337,JC337:JN337)</f>
        <v>21.3</v>
      </c>
      <c r="PQ337" s="31" t="n">
        <f aca="false">MIN(AC337:AN337,BC337:BN337,EC337:EN337,HC337:HN337,JC337:JN337)</f>
        <v>3.4</v>
      </c>
      <c r="QU337" s="116" t="n">
        <f aca="false">AVERAGE(AH337,AI337,AJ337,BH337,BI337,BJ337,CH337,CI337,CJ337,DH337,DI337,DJ337,EH337,EI337,EJ337,FH337,FI337,FJ337,GH337,GI337,GJ337,HH337,HI337,HJ337,IH337,II337,IJ337,JH337,JI337,JJ337,KH337,KI337,KJ337,LH337,LI337,LJ337,MH337,MI337,MJ337,NH337,NI337,NJ337)</f>
        <v>6.67619047619048</v>
      </c>
      <c r="QV337" s="117" t="n">
        <f aca="false">AVERAGE(AC337,AD337,AN337,BC337,BD337,BN337,CC337,CD337,CN337,DC337,DD337,DN337,EC337,ED337,EN337,FC337,FD337,FN337,GC337,GD337,GN337,HC337,HD337,HN337,IC337,ID337,IN337,JC337,JD337,JN337,KC337,KD337,KN337,LC337,LD337,LN337,MC337,MD337,MN337,NC337,ND337,NN337,)</f>
        <v>13.6790697674419</v>
      </c>
      <c r="QW337" s="116" t="n">
        <f aca="false">AVERAGE(QU327:QU337)</f>
        <v>6.64415584415584</v>
      </c>
      <c r="QX337" s="118" t="n">
        <f aca="false">AVERAGE(QV327:QV337)</f>
        <v>14.4756871035941</v>
      </c>
    </row>
    <row r="338" customFormat="false" ht="12.9" hidden="false" customHeight="false" outlineLevel="0" collapsed="false">
      <c r="A338" s="101"/>
      <c r="B338" s="102" t="n">
        <f aca="false">AVERAGE(AO338,BO338,CO338,DO338,EO338,FO338,GO338,HO338,IO338,JO338,KO338,LO338,MO338,NO338)</f>
        <v>11.2970238095238</v>
      </c>
      <c r="C338" s="103" t="n">
        <f aca="false">AVERAGE(B334:B338)</f>
        <v>10.6614285714286</v>
      </c>
      <c r="D338" s="104" t="n">
        <f aca="false">AVERAGE(B329:B338)</f>
        <v>10.7990972222222</v>
      </c>
      <c r="E338" s="102" t="n">
        <f aca="false">AVERAGE(B319:B338)</f>
        <v>10.7225595238095</v>
      </c>
      <c r="F338" s="105" t="n">
        <f aca="false">AVERAGE(B289:B338)</f>
        <v>10.4498829365079</v>
      </c>
      <c r="G338" s="3" t="n">
        <f aca="false">MAX(AC338:AN338,BC338:BN338,CC338:CN338,DC338:DN338,EC338:EN338,FC338:FN338,GC338:GN338,HC338:HN338,IC338:IN338,JC338:JN338,KC338:KN338,LC338:LN338,MC338:MN338,NC338:NN338)</f>
        <v>22.6</v>
      </c>
      <c r="H338" s="106" t="n">
        <f aca="false">MEDIAN(AC338:AN338,BC338:BN338,CC338:CN338,DC338:DN338,EC338:EN338,FC338:FN338,GC338:GN338,HC338:HN338,IC338:IN338,JC338:JN338,KC338:KN338,LC338:LN338,MC338:MN338,NC338:NN338)</f>
        <v>11.25</v>
      </c>
      <c r="I338" s="5" t="n">
        <f aca="false">MIN(AC338:AN338,BC338:BN338,CC338:CN338,DC338:DN338,EC338:EN338,FC338:FN338,GC338:GN338,HC338:HN338,IC338:IN338,JC338:JN338,KC338:KN338,LC338:LN338,MC338:MN338,NC338:NN338)</f>
        <v>4.9</v>
      </c>
      <c r="J338" s="107" t="n">
        <f aca="false">(G338+I338)/2</f>
        <v>13.75</v>
      </c>
      <c r="AA338" s="1" t="n">
        <f aca="false">AA337+1</f>
        <v>1</v>
      </c>
      <c r="AB338" s="108" t="n">
        <v>1988</v>
      </c>
      <c r="AC338" s="109" t="n">
        <v>16.3</v>
      </c>
      <c r="AD338" s="109" t="n">
        <v>15</v>
      </c>
      <c r="AE338" s="109" t="n">
        <v>15.7</v>
      </c>
      <c r="AF338" s="109" t="n">
        <v>11.4</v>
      </c>
      <c r="AG338" s="109" t="n">
        <v>11.4</v>
      </c>
      <c r="AH338" s="109" t="n">
        <v>8.5</v>
      </c>
      <c r="AI338" s="109" t="n">
        <v>7.6</v>
      </c>
      <c r="AJ338" s="109" t="n">
        <v>8</v>
      </c>
      <c r="AK338" s="109" t="n">
        <v>9.4</v>
      </c>
      <c r="AL338" s="109" t="n">
        <v>11.7</v>
      </c>
      <c r="AM338" s="109" t="n">
        <v>12.6</v>
      </c>
      <c r="AN338" s="109" t="n">
        <v>15.5</v>
      </c>
      <c r="AO338" s="110" t="n">
        <f aca="false">SUM(AC338:AN338)/12</f>
        <v>11.925</v>
      </c>
      <c r="AQ338" s="112"/>
      <c r="AR338" s="109"/>
      <c r="AS338" s="109"/>
      <c r="AT338" s="109"/>
      <c r="AU338" s="109"/>
      <c r="AV338" s="109"/>
      <c r="AW338" s="109"/>
      <c r="AX338" s="109"/>
      <c r="AY338" s="109"/>
      <c r="AZ338" s="109"/>
      <c r="BA338" s="1" t="n">
        <f aca="false">BA337+1</f>
        <v>1988</v>
      </c>
      <c r="BB338" s="113" t="s">
        <v>147</v>
      </c>
      <c r="BC338" s="109" t="n">
        <v>14.2</v>
      </c>
      <c r="BD338" s="109" t="n">
        <v>12.7</v>
      </c>
      <c r="BE338" s="109" t="n">
        <v>14</v>
      </c>
      <c r="BF338" s="109" t="n">
        <v>8.6</v>
      </c>
      <c r="BG338" s="109" t="n">
        <v>9.2</v>
      </c>
      <c r="BH338" s="109" t="n">
        <v>6.4</v>
      </c>
      <c r="BI338" s="109" t="n">
        <v>5.9</v>
      </c>
      <c r="BJ338" s="109" t="n">
        <v>4.9</v>
      </c>
      <c r="BK338" s="109" t="n">
        <v>6.9</v>
      </c>
      <c r="BL338" s="109" t="n">
        <v>8.8</v>
      </c>
      <c r="BM338" s="109" t="n">
        <v>9.4</v>
      </c>
      <c r="BN338" s="109" t="n">
        <v>13.8</v>
      </c>
      <c r="BO338" s="110" t="n">
        <f aca="false">SUM(BC338:BN338)/12</f>
        <v>9.56666666666667</v>
      </c>
      <c r="BP338" s="109"/>
      <c r="BQ338" s="109"/>
      <c r="BR338" s="109"/>
      <c r="BS338" s="109"/>
      <c r="CA338" s="1" t="n">
        <f aca="false">CA337+1</f>
        <v>1988</v>
      </c>
      <c r="CB338" s="111" t="n">
        <v>1988</v>
      </c>
      <c r="CC338" s="109" t="n">
        <v>16</v>
      </c>
      <c r="CD338" s="109" t="n">
        <v>15.1</v>
      </c>
      <c r="CE338" s="109" t="n">
        <v>15.9</v>
      </c>
      <c r="CF338" s="109" t="n">
        <v>14.5</v>
      </c>
      <c r="CG338" s="109" t="n">
        <v>13.1</v>
      </c>
      <c r="CH338" s="109" t="n">
        <v>11.4</v>
      </c>
      <c r="CI338" s="109" t="n">
        <v>9.6</v>
      </c>
      <c r="CJ338" s="109" t="n">
        <v>9.7</v>
      </c>
      <c r="CK338" s="109" t="n">
        <v>10.8</v>
      </c>
      <c r="CL338" s="109" t="n">
        <v>11.1</v>
      </c>
      <c r="CM338" s="109" t="n">
        <v>12.4</v>
      </c>
      <c r="CN338" s="109" t="n">
        <v>14.8</v>
      </c>
      <c r="CO338" s="110" t="n">
        <f aca="false">SUM(CC338:CN338)/12</f>
        <v>12.8666666666667</v>
      </c>
      <c r="DA338" s="1" t="n">
        <f aca="false">DA337+1</f>
        <v>1988</v>
      </c>
      <c r="DB338" s="113" t="s">
        <v>147</v>
      </c>
      <c r="DC338" s="109" t="n">
        <v>14.6</v>
      </c>
      <c r="DD338" s="109" t="n">
        <v>12</v>
      </c>
      <c r="DE338" s="109" t="n">
        <v>13.2</v>
      </c>
      <c r="DF338" s="109" t="n">
        <v>9.3</v>
      </c>
      <c r="DG338" s="109" t="n">
        <v>9.8</v>
      </c>
      <c r="DH338" s="109" t="n">
        <v>6.8</v>
      </c>
      <c r="DI338" s="109" t="n">
        <v>5.9</v>
      </c>
      <c r="DJ338" s="109" t="n">
        <v>5.6</v>
      </c>
      <c r="DK338" s="109" t="n">
        <v>6.8</v>
      </c>
      <c r="DL338" s="109" t="n">
        <v>7.9</v>
      </c>
      <c r="DM338" s="109" t="n">
        <v>9.5</v>
      </c>
      <c r="DN338" s="109" t="n">
        <v>13.2</v>
      </c>
      <c r="DO338" s="110" t="n">
        <f aca="false">SUM(DC338:DN338)/12</f>
        <v>9.55</v>
      </c>
      <c r="EA338" s="1" t="n">
        <f aca="false">EA337+1</f>
        <v>1988</v>
      </c>
      <c r="EB338" s="113" t="s">
        <v>147</v>
      </c>
      <c r="EC338" s="109" t="n">
        <v>22.6</v>
      </c>
      <c r="ED338" s="109" t="n">
        <v>19.2</v>
      </c>
      <c r="EE338" s="109" t="n">
        <v>18.5</v>
      </c>
      <c r="EF338" s="109" t="n">
        <v>15</v>
      </c>
      <c r="EG338" s="109" t="n">
        <v>12.1</v>
      </c>
      <c r="EH338" s="109" t="n">
        <v>6.5</v>
      </c>
      <c r="EI338" s="109" t="n">
        <v>6.9</v>
      </c>
      <c r="EJ338" s="109" t="n">
        <v>6.8</v>
      </c>
      <c r="EK338" s="109" t="n">
        <v>10.2</v>
      </c>
      <c r="EL338" s="109" t="n">
        <v>15.2</v>
      </c>
      <c r="EM338" s="109" t="n">
        <v>16.3</v>
      </c>
      <c r="EN338" s="109" t="n">
        <v>21.5</v>
      </c>
      <c r="EO338" s="110" t="n">
        <f aca="false">SUM(EC338:EN338)/12</f>
        <v>14.2333333333333</v>
      </c>
      <c r="FA338" s="1" t="n">
        <f aca="false">FA337+1</f>
        <v>1988</v>
      </c>
      <c r="FB338" s="113" t="s">
        <v>147</v>
      </c>
      <c r="FC338" s="109" t="n">
        <v>13</v>
      </c>
      <c r="FD338" s="109" t="n">
        <v>11.5</v>
      </c>
      <c r="FE338" s="109" t="n">
        <v>11.3</v>
      </c>
      <c r="FF338" s="109" t="n">
        <v>8.1</v>
      </c>
      <c r="FG338" s="109" t="n">
        <v>8.3</v>
      </c>
      <c r="FH338" s="109" t="n">
        <v>6.7</v>
      </c>
      <c r="FI338" s="109" t="n">
        <v>5.7</v>
      </c>
      <c r="FJ338" s="109" t="n">
        <v>5.7</v>
      </c>
      <c r="FK338" s="109" t="n">
        <v>6.6</v>
      </c>
      <c r="FL338" s="109" t="n">
        <v>8</v>
      </c>
      <c r="FM338" s="109" t="n">
        <v>9.1</v>
      </c>
      <c r="FN338" s="109" t="n">
        <v>12.6</v>
      </c>
      <c r="FO338" s="110" t="n">
        <f aca="false">SUM(FC338:FN338)/12</f>
        <v>8.88333333333333</v>
      </c>
      <c r="GA338" s="1" t="n">
        <f aca="false">GA337+1</f>
        <v>1988</v>
      </c>
      <c r="GB338" s="113" t="s">
        <v>147</v>
      </c>
      <c r="GC338" s="109" t="n">
        <v>11.9</v>
      </c>
      <c r="GD338" s="109" t="n">
        <v>11.4</v>
      </c>
      <c r="GE338" s="109" t="n">
        <v>11.2</v>
      </c>
      <c r="GF338" s="109" t="n">
        <v>9.9</v>
      </c>
      <c r="GG338" s="109" t="n">
        <v>9.8</v>
      </c>
      <c r="GH338" s="109" t="n">
        <v>7.6</v>
      </c>
      <c r="GI338" s="109" t="n">
        <v>6.9</v>
      </c>
      <c r="GJ338" s="109" t="n">
        <v>6.9</v>
      </c>
      <c r="GK338" s="109" t="n">
        <v>7.8</v>
      </c>
      <c r="GL338" s="109" t="n">
        <v>8.5</v>
      </c>
      <c r="GM338" s="109" t="n">
        <v>9.4</v>
      </c>
      <c r="GN338" s="109" t="n">
        <v>10.7</v>
      </c>
      <c r="GO338" s="110" t="n">
        <f aca="false">SUM(GC338:GN338)/12</f>
        <v>9.33333333333333</v>
      </c>
      <c r="HA338" s="1" t="n">
        <f aca="false">HA337+1</f>
        <v>1988</v>
      </c>
      <c r="HB338" s="113" t="s">
        <v>147</v>
      </c>
      <c r="HC338" s="109" t="n">
        <v>15.7</v>
      </c>
      <c r="HD338" s="109" t="n">
        <v>15.3</v>
      </c>
      <c r="HE338" s="109" t="n">
        <v>15.7</v>
      </c>
      <c r="HF338" s="109" t="n">
        <v>13.5</v>
      </c>
      <c r="HG338" s="109" t="n">
        <v>12.6</v>
      </c>
      <c r="HH338" s="109" t="n">
        <v>9.8</v>
      </c>
      <c r="HI338" s="109" t="n">
        <v>9.1</v>
      </c>
      <c r="HJ338" s="109" t="n">
        <v>8.4</v>
      </c>
      <c r="HK338" s="109" t="n">
        <v>10.2</v>
      </c>
      <c r="HL338" s="109" t="n">
        <v>11.7</v>
      </c>
      <c r="HM338" s="109" t="n">
        <v>12.8</v>
      </c>
      <c r="HN338" s="109" t="n">
        <v>15.1</v>
      </c>
      <c r="HO338" s="110" t="n">
        <f aca="false">SUM(HC338:HN338)/12</f>
        <v>12.4916666666667</v>
      </c>
      <c r="IA338" s="1" t="n">
        <f aca="false">IA337+1</f>
        <v>1988</v>
      </c>
      <c r="IB338" s="113" t="s">
        <v>147</v>
      </c>
      <c r="IC338" s="109" t="n">
        <v>18.3</v>
      </c>
      <c r="ID338" s="109" t="n">
        <v>15.7</v>
      </c>
      <c r="IE338" s="109" t="n">
        <v>17</v>
      </c>
      <c r="IF338" s="109" t="n">
        <v>13.3</v>
      </c>
      <c r="IG338" s="109" t="n">
        <v>13</v>
      </c>
      <c r="IH338" s="109" t="n">
        <v>9.8</v>
      </c>
      <c r="II338" s="109" t="n">
        <v>8.7</v>
      </c>
      <c r="IJ338" s="109" t="n">
        <v>8.5</v>
      </c>
      <c r="IK338" s="109" t="n">
        <v>11.3</v>
      </c>
      <c r="IL338" s="109" t="n">
        <v>13.3</v>
      </c>
      <c r="IM338" s="109" t="n">
        <v>13.8</v>
      </c>
      <c r="IN338" s="109" t="n">
        <v>18</v>
      </c>
      <c r="IO338" s="110" t="n">
        <f aca="false">SUM(IC338:IN338)/12</f>
        <v>13.3916666666667</v>
      </c>
      <c r="JA338" s="1" t="n">
        <f aca="false">JA337+1</f>
        <v>1988</v>
      </c>
      <c r="JB338" s="113" t="s">
        <v>147</v>
      </c>
      <c r="JC338" s="109" t="n">
        <v>14.6</v>
      </c>
      <c r="JD338" s="109" t="n">
        <v>13.3</v>
      </c>
      <c r="JE338" s="109" t="n">
        <v>13.6</v>
      </c>
      <c r="JF338" s="109" t="n">
        <v>12</v>
      </c>
      <c r="JG338" s="109" t="n">
        <v>12.2</v>
      </c>
      <c r="JH338" s="109" t="n">
        <v>9.9</v>
      </c>
      <c r="JI338" s="109" t="n">
        <v>9.3</v>
      </c>
      <c r="JJ338" s="109" t="n">
        <v>9.4</v>
      </c>
      <c r="JK338" s="109" t="n">
        <v>10.5</v>
      </c>
      <c r="JL338" s="109" t="n">
        <v>12.2</v>
      </c>
      <c r="JM338" s="109" t="n">
        <v>12.6</v>
      </c>
      <c r="JN338" s="109" t="n">
        <v>13.5</v>
      </c>
      <c r="JO338" s="110" t="n">
        <f aca="false">SUM(JC338:JN338)/12</f>
        <v>11.925</v>
      </c>
      <c r="KA338" s="1" t="n">
        <f aca="false">KA337+1</f>
        <v>1988</v>
      </c>
      <c r="KB338" s="113" t="s">
        <v>147</v>
      </c>
      <c r="KC338" s="109" t="n">
        <v>15.6</v>
      </c>
      <c r="KD338" s="109" t="n">
        <v>14.1</v>
      </c>
      <c r="KE338" s="109" t="n">
        <v>15.1</v>
      </c>
      <c r="KF338" s="109" t="n">
        <v>10.3</v>
      </c>
      <c r="KG338" s="109" t="n">
        <v>10.9</v>
      </c>
      <c r="KH338" s="109" t="n">
        <v>7.4</v>
      </c>
      <c r="KI338" s="109" t="n">
        <v>6.7</v>
      </c>
      <c r="KJ338" s="109" t="n">
        <v>6</v>
      </c>
      <c r="KK338" s="109" t="n">
        <v>6.9</v>
      </c>
      <c r="KL338" s="109" t="n">
        <v>8.6</v>
      </c>
      <c r="KM338" s="109" t="n">
        <v>10.1</v>
      </c>
      <c r="KN338" s="109" t="n">
        <v>14.9</v>
      </c>
      <c r="KO338" s="110" t="n">
        <f aca="false">SUM(KC338:KN338)/12</f>
        <v>10.55</v>
      </c>
      <c r="LA338" s="1" t="n">
        <f aca="false">LA337+1</f>
        <v>1988</v>
      </c>
      <c r="LB338" s="113" t="s">
        <v>147</v>
      </c>
      <c r="LC338" s="109" t="n">
        <v>14.9</v>
      </c>
      <c r="LD338" s="109" t="n">
        <v>13.6</v>
      </c>
      <c r="LE338" s="109" t="n">
        <v>13.9</v>
      </c>
      <c r="LF338" s="109" t="n">
        <v>9.9</v>
      </c>
      <c r="LG338" s="109" t="n">
        <v>10.4</v>
      </c>
      <c r="LH338" s="109" t="n">
        <v>7.4</v>
      </c>
      <c r="LI338" s="109" t="n">
        <v>6.3</v>
      </c>
      <c r="LJ338" s="109" t="n">
        <v>5.7</v>
      </c>
      <c r="LK338" s="109" t="n">
        <v>8</v>
      </c>
      <c r="LL338" s="109" t="n">
        <v>10</v>
      </c>
      <c r="LM338" s="109" t="n">
        <v>11.4</v>
      </c>
      <c r="LN338" s="109" t="n">
        <v>15.3</v>
      </c>
      <c r="LO338" s="110" t="n">
        <f aca="false">SUM(LC338:LN338)/12</f>
        <v>10.5666666666667</v>
      </c>
      <c r="MA338" s="1" t="n">
        <f aca="false">MA337+1</f>
        <v>1988</v>
      </c>
      <c r="MB338" s="113" t="s">
        <v>147</v>
      </c>
      <c r="MC338" s="109" t="n">
        <v>13.9</v>
      </c>
      <c r="MD338" s="109" t="n">
        <v>13.5</v>
      </c>
      <c r="ME338" s="109" t="n">
        <v>13.2</v>
      </c>
      <c r="MF338" s="109" t="n">
        <v>10</v>
      </c>
      <c r="MG338" s="109" t="n">
        <v>10.4</v>
      </c>
      <c r="MH338" s="109" t="n">
        <v>8.4</v>
      </c>
      <c r="MI338" s="109" t="n">
        <v>6.9</v>
      </c>
      <c r="MJ338" s="109" t="n">
        <v>7.5</v>
      </c>
      <c r="MK338" s="109" t="n">
        <v>7.8</v>
      </c>
      <c r="ML338" s="109" t="n">
        <v>9.5</v>
      </c>
      <c r="MM338" s="109" t="n">
        <v>11.4</v>
      </c>
      <c r="MN338" s="109" t="n">
        <v>14.4</v>
      </c>
      <c r="MO338" s="110" t="n">
        <f aca="false">SUM(MC338:MN338)/12</f>
        <v>10.575</v>
      </c>
      <c r="NA338" s="1" t="n">
        <f aca="false">NA337+1</f>
        <v>1988</v>
      </c>
      <c r="NB338" s="113" t="s">
        <v>147</v>
      </c>
      <c r="NC338" s="109" t="n">
        <v>18.8</v>
      </c>
      <c r="ND338" s="109" t="n">
        <v>16.3</v>
      </c>
      <c r="NE338" s="109" t="n">
        <v>16.4</v>
      </c>
      <c r="NF338" s="109" t="n">
        <v>13</v>
      </c>
      <c r="NG338" s="109" t="n">
        <v>10.9</v>
      </c>
      <c r="NH338" s="109" t="n">
        <v>6</v>
      </c>
      <c r="NI338" s="109" t="n">
        <v>5.8</v>
      </c>
      <c r="NJ338" s="109" t="n">
        <v>5.4</v>
      </c>
      <c r="NK338" s="109" t="n">
        <v>10.3</v>
      </c>
      <c r="NL338" s="109" t="n">
        <v>12.6</v>
      </c>
      <c r="NM338" s="109" t="n">
        <v>13.7</v>
      </c>
      <c r="NN338" s="109" t="n">
        <v>18.4</v>
      </c>
      <c r="NO338" s="110" t="n">
        <f aca="false">SUM(NC338:NN338)/12</f>
        <v>12.3</v>
      </c>
      <c r="ON338" s="39" t="n">
        <f aca="false">(FO338+GO338+MO338)/3</f>
        <v>9.59722222222222</v>
      </c>
      <c r="OO338" s="40" t="n">
        <f aca="false">(AO338+BO338+EO338+HO338+JO338)/5</f>
        <v>12.0283333333333</v>
      </c>
      <c r="OP338" s="41" t="n">
        <f aca="false">(FO338+GO338+MO338+AO338+BO338+EO338+HO338+JO338)/8</f>
        <v>11.1166666666667</v>
      </c>
      <c r="PA338" s="114"/>
      <c r="PB338" s="115"/>
      <c r="PN338" s="28" t="n">
        <f aca="false">MAX(FC338:FN338,GC338:GN338,MC338:MN338)</f>
        <v>14.4</v>
      </c>
      <c r="PO338" s="29" t="n">
        <f aca="false">MIN(FC338:FN338,GC338:GN338,MC338:MN338)</f>
        <v>5.7</v>
      </c>
      <c r="PP338" s="30" t="n">
        <f aca="false">MAX(AC338:AN338,BC338:BN338,EC338:EN338,HC338:HN338,JC338:JN338)</f>
        <v>22.6</v>
      </c>
      <c r="PQ338" s="31" t="n">
        <f aca="false">MIN(AC338:AN338,BC338:BN338,EC338:EN338,HC338:HN338,JC338:JN338)</f>
        <v>4.9</v>
      </c>
      <c r="QU338" s="116" t="n">
        <f aca="false">AVERAGE(AH338,AI338,AJ338,BH338,BI338,BJ338,CH338,CI338,CJ338,DH338,DI338,DJ338,EH338,EI338,EJ338,FH338,FI338,FJ338,GH338,GI338,GJ338,HH338,HI338,HJ338,IH338,II338,IJ338,JH338,JI338,JJ338,KH338,KI338,KJ338,LH338,LI338,LJ338,MH338,MI338,MJ338,NH338,NI338,NJ338)</f>
        <v>7.43809523809524</v>
      </c>
      <c r="QV338" s="117" t="n">
        <f aca="false">AVERAGE(AC338,AD338,AN338,BC338,BD338,BN338,CC338,CD338,CN338,DC338,DD338,DN338,EC338,ED338,EN338,FC338,FD338,FN338,GC338,GD338,GN338,HC338,HD338,HN338,IC338,ID338,IN338,JC338,JD338,JN338,KC338,KD338,KN338,LC338,LD338,LN338,MC338,MD338,MN338,NC338,ND338,NN338,)</f>
        <v>14.6697674418605</v>
      </c>
      <c r="QW338" s="116" t="n">
        <f aca="false">AVERAGE(QU328:QU338)</f>
        <v>6.70281385281385</v>
      </c>
      <c r="QX338" s="118" t="n">
        <f aca="false">AVERAGE(QV328:QV338)</f>
        <v>14.4420718816068</v>
      </c>
    </row>
    <row r="339" customFormat="false" ht="12.9" hidden="false" customHeight="false" outlineLevel="0" collapsed="false">
      <c r="A339" s="101"/>
      <c r="B339" s="102" t="n">
        <f aca="false">AVERAGE(AO339,BO339,CO339,DO339,EO339,FO339,GO339,HO339,IO339,JO339,KO339,LO339,MO339,NO339)</f>
        <v>10.9577380952381</v>
      </c>
      <c r="C339" s="103" t="n">
        <f aca="false">AVERAGE(B335:B339)</f>
        <v>10.770119047619</v>
      </c>
      <c r="D339" s="104" t="n">
        <f aca="false">AVERAGE(B330:B339)</f>
        <v>10.7939781746032</v>
      </c>
      <c r="E339" s="102" t="n">
        <f aca="false">AVERAGE(B320:B339)</f>
        <v>10.7588392857143</v>
      </c>
      <c r="F339" s="105" t="n">
        <f aca="false">AVERAGE(B290:B339)</f>
        <v>10.4548293650794</v>
      </c>
      <c r="G339" s="3" t="n">
        <f aca="false">MAX(AC339:AN339,BC339:BN339,CC339:CN339,DC339:DN339,EC339:EN339,FC339:FN339,GC339:GN339,HC339:HN339,IC339:IN339,JC339:JN339,KC339:KN339,LC339:LN339,MC339:MN339,NC339:NN339)</f>
        <v>21.1</v>
      </c>
      <c r="H339" s="106" t="n">
        <f aca="false">MEDIAN(AC339:AN339,BC339:BN339,CC339:CN339,DC339:DN339,EC339:EN339,FC339:FN339,GC339:GN339,HC339:HN339,IC339:IN339,JC339:JN339,KC339:KN339,LC339:LN339,MC339:MN339,NC339:NN339)</f>
        <v>10.85</v>
      </c>
      <c r="I339" s="5" t="n">
        <f aca="false">MIN(AC339:AN339,BC339:BN339,CC339:CN339,DC339:DN339,EC339:EN339,FC339:FN339,GC339:GN339,HC339:HN339,IC339:IN339,JC339:JN339,KC339:KN339,LC339:LN339,MC339:MN339,NC339:NN339)</f>
        <v>2.8</v>
      </c>
      <c r="J339" s="107" t="n">
        <f aca="false">(G339+I339)/2</f>
        <v>11.95</v>
      </c>
      <c r="AA339" s="1" t="n">
        <f aca="false">AA338+1</f>
        <v>2</v>
      </c>
      <c r="AB339" s="108" t="n">
        <v>1989</v>
      </c>
      <c r="AC339" s="109" t="n">
        <v>16.5</v>
      </c>
      <c r="AD339" s="109" t="n">
        <v>15.7</v>
      </c>
      <c r="AE339" s="109" t="n">
        <v>17.2</v>
      </c>
      <c r="AF339" s="109" t="n">
        <v>12.6</v>
      </c>
      <c r="AG339" s="109" t="n">
        <v>10.8</v>
      </c>
      <c r="AH339" s="109" t="n">
        <v>6.8</v>
      </c>
      <c r="AI339" s="109" t="n">
        <v>6</v>
      </c>
      <c r="AJ339" s="109" t="n">
        <v>7</v>
      </c>
      <c r="AK339" s="109" t="n">
        <v>8.4</v>
      </c>
      <c r="AL339" s="109" t="n">
        <v>10.8</v>
      </c>
      <c r="AM339" s="109" t="n">
        <v>13.3</v>
      </c>
      <c r="AN339" s="109" t="n">
        <v>15.5</v>
      </c>
      <c r="AO339" s="110" t="n">
        <f aca="false">SUM(AC339:AN339)/12</f>
        <v>11.7166666666667</v>
      </c>
      <c r="AQ339" s="112"/>
      <c r="AR339" s="109"/>
      <c r="AS339" s="109"/>
      <c r="AT339" s="109"/>
      <c r="AU339" s="109"/>
      <c r="AV339" s="109"/>
      <c r="AW339" s="109"/>
      <c r="AX339" s="109"/>
      <c r="AY339" s="109"/>
      <c r="AZ339" s="109"/>
      <c r="BA339" s="1" t="n">
        <f aca="false">BA338+1</f>
        <v>1989</v>
      </c>
      <c r="BB339" s="113" t="s">
        <v>148</v>
      </c>
      <c r="BC339" s="109" t="n">
        <v>13.9</v>
      </c>
      <c r="BD339" s="109" t="n">
        <v>13.6</v>
      </c>
      <c r="BE339" s="109" t="n">
        <v>14.2</v>
      </c>
      <c r="BF339" s="109" t="n">
        <v>10</v>
      </c>
      <c r="BG339" s="109" t="n">
        <v>8.2</v>
      </c>
      <c r="BH339" s="109" t="n">
        <v>3.8</v>
      </c>
      <c r="BI339" s="109" t="n">
        <v>3.9</v>
      </c>
      <c r="BJ339" s="109" t="n">
        <v>3.8</v>
      </c>
      <c r="BK339" s="109" t="n">
        <v>5.6</v>
      </c>
      <c r="BL339" s="109" t="n">
        <v>7.4</v>
      </c>
      <c r="BM339" s="109" t="n">
        <v>11.8</v>
      </c>
      <c r="BN339" s="109" t="n">
        <v>13</v>
      </c>
      <c r="BO339" s="110" t="n">
        <f aca="false">SUM(BC339:BN339)/12</f>
        <v>9.1</v>
      </c>
      <c r="BP339" s="109"/>
      <c r="BQ339" s="109"/>
      <c r="BR339" s="109"/>
      <c r="BS339" s="109"/>
      <c r="CA339" s="1" t="n">
        <f aca="false">CA338+1</f>
        <v>1989</v>
      </c>
      <c r="CB339" s="111" t="n">
        <v>1989</v>
      </c>
      <c r="CC339" s="109" t="n">
        <v>16.1</v>
      </c>
      <c r="CD339" s="109" t="n">
        <v>16.1</v>
      </c>
      <c r="CE339" s="109" t="n">
        <v>16.5</v>
      </c>
      <c r="CF339" s="109" t="n">
        <v>14.9</v>
      </c>
      <c r="CG339" s="109" t="n">
        <v>13.2</v>
      </c>
      <c r="CH339" s="109" t="n">
        <v>10.1</v>
      </c>
      <c r="CI339" s="109" t="n">
        <v>9</v>
      </c>
      <c r="CJ339" s="109" t="n">
        <v>8.4</v>
      </c>
      <c r="CK339" s="109" t="n">
        <v>10.1</v>
      </c>
      <c r="CL339" s="109" t="n">
        <v>10.4</v>
      </c>
      <c r="CM339" s="109" t="n">
        <v>13.6</v>
      </c>
      <c r="CN339" s="109" t="n">
        <v>15.5</v>
      </c>
      <c r="CO339" s="110" t="n">
        <f aca="false">SUM(CC339:CN339)/12</f>
        <v>12.825</v>
      </c>
      <c r="DA339" s="1" t="n">
        <f aca="false">DA338+1</f>
        <v>1989</v>
      </c>
      <c r="DB339" s="113" t="s">
        <v>148</v>
      </c>
      <c r="DC339" s="109" t="n">
        <v>13.3</v>
      </c>
      <c r="DD339" s="109" t="n">
        <v>13.2</v>
      </c>
      <c r="DE339" s="109" t="n">
        <v>14.6</v>
      </c>
      <c r="DF339" s="109" t="n">
        <v>10.5</v>
      </c>
      <c r="DG339" s="109" t="n">
        <v>8.1</v>
      </c>
      <c r="DH339" s="109" t="n">
        <v>4.6</v>
      </c>
      <c r="DI339" s="109" t="n">
        <v>4.6</v>
      </c>
      <c r="DJ339" s="109" t="n">
        <v>4.9</v>
      </c>
      <c r="DK339" s="109" t="n">
        <v>6</v>
      </c>
      <c r="DL339" s="109" t="n">
        <v>6.7</v>
      </c>
      <c r="DM339" s="109" t="n">
        <v>11.6</v>
      </c>
      <c r="DN339" s="109" t="n">
        <v>12.8</v>
      </c>
      <c r="DO339" s="110" t="n">
        <f aca="false">SUM(DC339:DN339)/12</f>
        <v>9.24166666666667</v>
      </c>
      <c r="EA339" s="1" t="n">
        <f aca="false">EA338+1</f>
        <v>1989</v>
      </c>
      <c r="EB339" s="113" t="s">
        <v>148</v>
      </c>
      <c r="EC339" s="109" t="n">
        <v>20.4</v>
      </c>
      <c r="ED339" s="109" t="n">
        <v>21.1</v>
      </c>
      <c r="EE339" s="109" t="n">
        <v>18.7</v>
      </c>
      <c r="EF339" s="109" t="n">
        <v>15.2</v>
      </c>
      <c r="EG339" s="109" t="n">
        <v>10</v>
      </c>
      <c r="EH339" s="109" t="n">
        <v>5.4</v>
      </c>
      <c r="EI339" s="109" t="n">
        <v>4.2</v>
      </c>
      <c r="EJ339" s="109" t="n">
        <v>4.5</v>
      </c>
      <c r="EK339" s="109" t="n">
        <v>8</v>
      </c>
      <c r="EL339" s="109" t="n">
        <v>13.3</v>
      </c>
      <c r="EM339" s="109" t="n">
        <v>16.6</v>
      </c>
      <c r="EN339" s="109" t="n">
        <v>20</v>
      </c>
      <c r="EO339" s="110" t="n">
        <f aca="false">SUM(EC339:EN339)/12</f>
        <v>13.1166666666667</v>
      </c>
      <c r="FA339" s="1" t="n">
        <f aca="false">FA338+1</f>
        <v>1989</v>
      </c>
      <c r="FB339" s="113" t="s">
        <v>148</v>
      </c>
      <c r="FC339" s="109" t="n">
        <v>11.8</v>
      </c>
      <c r="FD339" s="109" t="n">
        <v>12.3</v>
      </c>
      <c r="FE339" s="109" t="n">
        <v>13.8</v>
      </c>
      <c r="FF339" s="109" t="n">
        <v>8.8</v>
      </c>
      <c r="FG339" s="109" t="n">
        <v>8.3</v>
      </c>
      <c r="FH339" s="109" t="n">
        <v>4.5</v>
      </c>
      <c r="FI339" s="109" t="n">
        <v>3.5</v>
      </c>
      <c r="FJ339" s="109" t="n">
        <v>4.9</v>
      </c>
      <c r="FK339" s="109" t="n">
        <v>6</v>
      </c>
      <c r="FL339" s="109" t="n">
        <v>7.1</v>
      </c>
      <c r="FM339" s="109" t="n">
        <v>10.2</v>
      </c>
      <c r="FN339" s="109" t="n">
        <v>11.6</v>
      </c>
      <c r="FO339" s="110" t="n">
        <f aca="false">SUM(FC339:FN339)/12</f>
        <v>8.56666666666667</v>
      </c>
      <c r="GA339" s="1" t="n">
        <f aca="false">GA338+1</f>
        <v>1989</v>
      </c>
      <c r="GB339" s="113" t="s">
        <v>148</v>
      </c>
      <c r="GC339" s="109" t="n">
        <v>13.2</v>
      </c>
      <c r="GD339" s="109" t="n">
        <v>12.2</v>
      </c>
      <c r="GE339" s="109" t="n">
        <v>13.3</v>
      </c>
      <c r="GF339" s="109" t="n">
        <v>10.6</v>
      </c>
      <c r="GG339" s="109" t="n">
        <v>8.4</v>
      </c>
      <c r="GH339" s="109" t="n">
        <v>5.6</v>
      </c>
      <c r="GI339" s="109" t="n">
        <v>4.9</v>
      </c>
      <c r="GJ339" s="109" t="n">
        <v>5.1</v>
      </c>
      <c r="GK339" s="109" t="n">
        <v>6.6</v>
      </c>
      <c r="GL339" s="109" t="n">
        <v>7.3</v>
      </c>
      <c r="GM339" s="109" t="n">
        <v>9.3</v>
      </c>
      <c r="GN339" s="109" t="n">
        <v>10.4</v>
      </c>
      <c r="GO339" s="110" t="n">
        <f aca="false">SUM(GC339:GN339)/12</f>
        <v>8.90833333333333</v>
      </c>
      <c r="HA339" s="1" t="n">
        <f aca="false">HA338+1</f>
        <v>1989</v>
      </c>
      <c r="HB339" s="113" t="s">
        <v>148</v>
      </c>
      <c r="HC339" s="109" t="n">
        <v>15.8</v>
      </c>
      <c r="HD339" s="109" t="n">
        <v>16.4</v>
      </c>
      <c r="HE339" s="109" t="n">
        <v>16.6</v>
      </c>
      <c r="HF339" s="109" t="n">
        <v>13.5</v>
      </c>
      <c r="HG339" s="109" t="n">
        <v>12.3</v>
      </c>
      <c r="HH339" s="109" t="n">
        <v>9.5</v>
      </c>
      <c r="HI339" s="109" t="n">
        <v>7.4</v>
      </c>
      <c r="HJ339" s="109" t="n">
        <v>7.6</v>
      </c>
      <c r="HK339" s="109" t="n">
        <v>9.4</v>
      </c>
      <c r="HL339" s="109" t="n">
        <v>11</v>
      </c>
      <c r="HM339" s="109" t="n">
        <v>13.9</v>
      </c>
      <c r="HN339" s="109" t="n">
        <v>15.7</v>
      </c>
      <c r="HO339" s="110" t="n">
        <f aca="false">SUM(HC339:HN339)/12</f>
        <v>12.425</v>
      </c>
      <c r="IA339" s="1" t="n">
        <f aca="false">IA338+1</f>
        <v>1989</v>
      </c>
      <c r="IB339" s="113" t="s">
        <v>148</v>
      </c>
      <c r="IC339" s="109" t="n">
        <v>17.9</v>
      </c>
      <c r="ID339" s="109" t="n">
        <v>18.9</v>
      </c>
      <c r="IE339" s="109" t="n">
        <v>18</v>
      </c>
      <c r="IF339" s="109" t="n">
        <v>14.5</v>
      </c>
      <c r="IG339" s="109" t="n">
        <v>11.9</v>
      </c>
      <c r="IH339" s="109" t="n">
        <v>6.5</v>
      </c>
      <c r="II339" s="109" t="n">
        <v>7.2</v>
      </c>
      <c r="IJ339" s="109" t="n">
        <v>7.3</v>
      </c>
      <c r="IK339" s="109" t="n">
        <v>9.6</v>
      </c>
      <c r="IL339" s="109" t="n">
        <v>12.3</v>
      </c>
      <c r="IM339" s="109" t="n">
        <v>15.5</v>
      </c>
      <c r="IN339" s="109" t="n">
        <v>18</v>
      </c>
      <c r="IO339" s="110" t="n">
        <f aca="false">SUM(IC339:IN339)/12</f>
        <v>13.1333333333333</v>
      </c>
      <c r="JA339" s="1" t="n">
        <f aca="false">JA338+1</f>
        <v>1989</v>
      </c>
      <c r="JB339" s="113" t="s">
        <v>148</v>
      </c>
      <c r="JC339" s="109" t="n">
        <v>15.1</v>
      </c>
      <c r="JD339" s="109" t="n">
        <v>14.6</v>
      </c>
      <c r="JE339" s="109" t="n">
        <v>15</v>
      </c>
      <c r="JF339" s="109" t="n">
        <v>13.2</v>
      </c>
      <c r="JG339" s="109" t="n">
        <v>11.3</v>
      </c>
      <c r="JH339" s="109" t="n">
        <v>7.9</v>
      </c>
      <c r="JI339" s="109" t="n">
        <v>7.5</v>
      </c>
      <c r="JJ339" s="109" t="n">
        <v>7.9</v>
      </c>
      <c r="JK339" s="109" t="n">
        <v>10</v>
      </c>
      <c r="JL339" s="109" t="n">
        <v>10.4</v>
      </c>
      <c r="JM339" s="109" t="n">
        <v>12.2</v>
      </c>
      <c r="JN339" s="109" t="n">
        <v>13.6</v>
      </c>
      <c r="JO339" s="110" t="n">
        <f aca="false">SUM(JC339:JN339)/12</f>
        <v>11.5583333333333</v>
      </c>
      <c r="KA339" s="1" t="n">
        <f aca="false">KA338+1</f>
        <v>1989</v>
      </c>
      <c r="KB339" s="113" t="s">
        <v>148</v>
      </c>
      <c r="KC339" s="109" t="n">
        <v>15.8</v>
      </c>
      <c r="KD339" s="109" t="n">
        <v>15.7</v>
      </c>
      <c r="KE339" s="109" t="n">
        <v>16.5</v>
      </c>
      <c r="KF339" s="109" t="n">
        <v>11.7</v>
      </c>
      <c r="KG339" s="109" t="n">
        <v>10.1</v>
      </c>
      <c r="KH339" s="109" t="n">
        <v>5.3</v>
      </c>
      <c r="KI339" s="109" t="n">
        <v>5</v>
      </c>
      <c r="KJ339" s="109" t="n">
        <v>4.4</v>
      </c>
      <c r="KK339" s="109" t="n">
        <v>6.2</v>
      </c>
      <c r="KL339" s="109" t="n">
        <v>7.5</v>
      </c>
      <c r="KM339" s="109" t="n">
        <v>12.4</v>
      </c>
      <c r="KN339" s="109" t="n">
        <v>15.2</v>
      </c>
      <c r="KO339" s="110" t="n">
        <f aca="false">SUM(KC339:KN339)/12</f>
        <v>10.4833333333333</v>
      </c>
      <c r="LA339" s="1" t="n">
        <f aca="false">LA338+1</f>
        <v>1989</v>
      </c>
      <c r="LB339" s="113" t="s">
        <v>148</v>
      </c>
      <c r="LC339" s="109" t="n">
        <v>14.8</v>
      </c>
      <c r="LD339" s="109" t="n">
        <v>15.1</v>
      </c>
      <c r="LE339" s="109" t="n">
        <v>14.7</v>
      </c>
      <c r="LF339" s="109" t="n">
        <v>10.9</v>
      </c>
      <c r="LG339" s="109" t="n">
        <v>8.9</v>
      </c>
      <c r="LH339" s="109" t="n">
        <v>5.2</v>
      </c>
      <c r="LI339" s="109" t="n">
        <v>4.9</v>
      </c>
      <c r="LJ339" s="109" t="n">
        <v>5.3</v>
      </c>
      <c r="LK339" s="109" t="n">
        <v>6.6</v>
      </c>
      <c r="LL339" s="109" t="n">
        <v>8.6</v>
      </c>
      <c r="LM339" s="109" t="n">
        <v>12.8</v>
      </c>
      <c r="LN339" s="109" t="n">
        <v>14.9</v>
      </c>
      <c r="LO339" s="110" t="n">
        <f aca="false">SUM(LC339:LN339)/12</f>
        <v>10.225</v>
      </c>
      <c r="MA339" s="1" t="n">
        <f aca="false">MA338+1</f>
        <v>1989</v>
      </c>
      <c r="MB339" s="113" t="s">
        <v>148</v>
      </c>
      <c r="MC339" s="109" t="n">
        <v>14.3</v>
      </c>
      <c r="MD339" s="109" t="n">
        <v>14.2</v>
      </c>
      <c r="ME339" s="109" t="n">
        <v>15.2</v>
      </c>
      <c r="MF339" s="109" t="n">
        <v>11.5</v>
      </c>
      <c r="MG339" s="109" t="n">
        <v>9.9</v>
      </c>
      <c r="MH339" s="109" t="n">
        <v>6.3</v>
      </c>
      <c r="MI339" s="109" t="n">
        <v>5.4</v>
      </c>
      <c r="MJ339" s="109" t="n">
        <v>6.5</v>
      </c>
      <c r="MK339" s="109" t="n">
        <v>7.6</v>
      </c>
      <c r="ML339" s="109" t="n">
        <v>9</v>
      </c>
      <c r="MM339" s="109" t="n">
        <v>12</v>
      </c>
      <c r="MN339" s="109" t="n">
        <v>13.6</v>
      </c>
      <c r="MO339" s="110" t="n">
        <f aca="false">SUM(MC339:MN339)/12</f>
        <v>10.4583333333333</v>
      </c>
      <c r="NA339" s="1" t="n">
        <f aca="false">NA338+1</f>
        <v>1989</v>
      </c>
      <c r="NB339" s="113" t="s">
        <v>148</v>
      </c>
      <c r="NC339" s="109" t="n">
        <v>18.4</v>
      </c>
      <c r="ND339" s="109" t="n">
        <v>19</v>
      </c>
      <c r="NE339" s="109" t="n">
        <v>17.6</v>
      </c>
      <c r="NF339" s="109" t="n">
        <v>12.9</v>
      </c>
      <c r="NG339" s="109" t="n">
        <v>9.8</v>
      </c>
      <c r="NH339" s="109" t="n">
        <v>5.1</v>
      </c>
      <c r="NI339" s="109" t="n">
        <v>4.2</v>
      </c>
      <c r="NJ339" s="109" t="n">
        <v>2.8</v>
      </c>
      <c r="NK339" s="109" t="n">
        <v>7.2</v>
      </c>
      <c r="NL339" s="109" t="n">
        <v>10.5</v>
      </c>
      <c r="NM339" s="109" t="n">
        <v>14.6</v>
      </c>
      <c r="NN339" s="109" t="n">
        <v>17.7</v>
      </c>
      <c r="NO339" s="110" t="n">
        <f aca="false">SUM(NC339:NN339)/12</f>
        <v>11.65</v>
      </c>
      <c r="ON339" s="39" t="n">
        <f aca="false">(FO339+GO339+MO339)/3</f>
        <v>9.31111111111111</v>
      </c>
      <c r="OO339" s="40" t="n">
        <f aca="false">(AO339+BO339+EO339+HO339+JO339)/5</f>
        <v>11.5833333333333</v>
      </c>
      <c r="OP339" s="41" t="n">
        <f aca="false">(FO339+GO339+MO339+AO339+BO339+EO339+HO339+JO339)/8</f>
        <v>10.73125</v>
      </c>
      <c r="PA339" s="114"/>
      <c r="PB339" s="115"/>
      <c r="PN339" s="28" t="n">
        <f aca="false">MAX(FC339:FN339,GC339:GN339,MC339:MN339)</f>
        <v>15.2</v>
      </c>
      <c r="PO339" s="29" t="n">
        <f aca="false">MIN(FC339:FN339,GC339:GN339,MC339:MN339)</f>
        <v>3.5</v>
      </c>
      <c r="PP339" s="30" t="n">
        <f aca="false">MAX(AC339:AN339,BC339:BN339,EC339:EN339,HC339:HN339,JC339:JN339)</f>
        <v>21.1</v>
      </c>
      <c r="PQ339" s="31" t="n">
        <f aca="false">MIN(AC339:AN339,BC339:BN339,EC339:EN339,HC339:HN339,JC339:JN339)</f>
        <v>3.8</v>
      </c>
      <c r="QU339" s="116" t="n">
        <f aca="false">AVERAGE(AH339,AI339,AJ339,BH339,BI339,BJ339,CH339,CI339,CJ339,DH339,DI339,DJ339,EH339,EI339,EJ339,FH339,FI339,FJ339,GH339,GI339,GJ339,HH339,HI339,HJ339,IH339,II339,IJ339,JH339,JI339,JJ339,KH339,KI339,KJ339,LH339,LI339,LJ339,MH339,MI339,MJ339,NH339,NI339,NJ339)</f>
        <v>5.82619047619048</v>
      </c>
      <c r="QV339" s="117" t="n">
        <f aca="false">AVERAGE(AC339,AD339,AN339,BC339,BD339,BN339,CC339,CD339,CN339,DC339,DD339,DN339,EC339,ED339,EN339,FC339,FD339,FN339,GC339,GD339,GN339,HC339,HD339,HN339,IC339,ID339,IN339,JC339,JD339,JN339,KC339,KD339,KN339,LC339,LD339,LN339,MC339,MD339,MN339,NC339,ND339,NN339,)</f>
        <v>14.9511627906977</v>
      </c>
      <c r="QW339" s="116" t="n">
        <f aca="false">AVERAGE(QU329:QU339)</f>
        <v>6.62402597402597</v>
      </c>
      <c r="QX339" s="118" t="n">
        <f aca="false">AVERAGE(QV329:QV339)</f>
        <v>14.5513742071882</v>
      </c>
    </row>
    <row r="340" customFormat="false" ht="12.9" hidden="false" customHeight="false" outlineLevel="0" collapsed="false">
      <c r="A340" s="101" t="n">
        <f aca="false">A335+5</f>
        <v>1990</v>
      </c>
      <c r="B340" s="102" t="n">
        <f aca="false">AVERAGE(AO340,BO340,CO340,DO340,EO340,FO340,GO340,HO340,IO340,JO340,KO340,LO340,MO340,NO340)</f>
        <v>11.2720238095238</v>
      </c>
      <c r="C340" s="103" t="n">
        <f aca="false">AVERAGE(B336:B340)</f>
        <v>10.9</v>
      </c>
      <c r="D340" s="104" t="n">
        <f aca="false">AVERAGE(B331:B340)</f>
        <v>10.8212996031746</v>
      </c>
      <c r="E340" s="102" t="n">
        <f aca="false">AVERAGE(B321:B340)</f>
        <v>10.8221676587302</v>
      </c>
      <c r="F340" s="105" t="n">
        <f aca="false">AVERAGE(B291:B340)</f>
        <v>10.4780912698413</v>
      </c>
      <c r="G340" s="3" t="n">
        <f aca="false">MAX(AC340:AN340,BC340:BN340,CC340:CN340,DC340:DN340,EC340:EN340,FC340:FN340,GC340:GN340,HC340:HN340,IC340:IN340,JC340:JN340,KC340:KN340,LC340:LN340,MC340:MN340,NC340:NN340)</f>
        <v>22.6</v>
      </c>
      <c r="H340" s="106" t="n">
        <f aca="false">MEDIAN(AC340:AN340,BC340:BN340,CC340:CN340,DC340:DN340,EC340:EN340,FC340:FN340,GC340:GN340,HC340:HN340,IC340:IN340,JC340:JN340,KC340:KN340,LC340:LN340,MC340:MN340,NC340:NN340)</f>
        <v>11.05</v>
      </c>
      <c r="I340" s="5" t="n">
        <f aca="false">MIN(AC340:AN340,BC340:BN340,CC340:CN340,DC340:DN340,EC340:EN340,FC340:FN340,GC340:GN340,HC340:HN340,IC340:IN340,JC340:JN340,KC340:KN340,LC340:LN340,MC340:MN340,NC340:NN340)</f>
        <v>4.9</v>
      </c>
      <c r="J340" s="107" t="n">
        <f aca="false">(G340+I340)/2</f>
        <v>13.75</v>
      </c>
      <c r="AA340" s="1" t="n">
        <f aca="false">AA339+1</f>
        <v>3</v>
      </c>
      <c r="AB340" s="108" t="n">
        <v>1990</v>
      </c>
      <c r="AC340" s="109" t="n">
        <v>16.2</v>
      </c>
      <c r="AD340" s="109" t="n">
        <v>15.9</v>
      </c>
      <c r="AE340" s="109" t="n">
        <v>16</v>
      </c>
      <c r="AF340" s="109" t="n">
        <v>12.2</v>
      </c>
      <c r="AG340" s="109" t="n">
        <v>10.2</v>
      </c>
      <c r="AH340" s="109" t="n">
        <v>7.8</v>
      </c>
      <c r="AI340" s="109" t="n">
        <v>8.3</v>
      </c>
      <c r="AJ340" s="109" t="n">
        <v>8.3</v>
      </c>
      <c r="AK340" s="109" t="n">
        <v>9.8</v>
      </c>
      <c r="AL340" s="109" t="n">
        <v>11.2</v>
      </c>
      <c r="AM340" s="109" t="n">
        <v>13.8</v>
      </c>
      <c r="AN340" s="109" t="n">
        <v>15</v>
      </c>
      <c r="AO340" s="110" t="n">
        <f aca="false">SUM(AC340:AN340)/12</f>
        <v>12.0583333333333</v>
      </c>
      <c r="AQ340" s="112"/>
      <c r="AR340" s="109"/>
      <c r="AS340" s="109"/>
      <c r="AT340" s="109"/>
      <c r="AU340" s="109"/>
      <c r="AV340" s="109"/>
      <c r="AW340" s="109"/>
      <c r="AX340" s="109"/>
      <c r="AY340" s="109"/>
      <c r="AZ340" s="109"/>
      <c r="BA340" s="1" t="n">
        <f aca="false">BA339+1</f>
        <v>1990</v>
      </c>
      <c r="BB340" s="113" t="s">
        <v>149</v>
      </c>
      <c r="BC340" s="109" t="n">
        <v>14.3</v>
      </c>
      <c r="BD340" s="109" t="n">
        <v>13.3</v>
      </c>
      <c r="BE340" s="109" t="n">
        <v>13</v>
      </c>
      <c r="BF340" s="109" t="n">
        <v>9.5</v>
      </c>
      <c r="BG340" s="109" t="n">
        <v>7.9</v>
      </c>
      <c r="BH340" s="109" t="n">
        <v>4.9</v>
      </c>
      <c r="BI340" s="109" t="n">
        <v>5.6</v>
      </c>
      <c r="BJ340" s="109" t="n">
        <v>5.5</v>
      </c>
      <c r="BK340" s="109" t="n">
        <v>6.8</v>
      </c>
      <c r="BL340" s="109" t="n">
        <v>8.8</v>
      </c>
      <c r="BM340" s="109" t="n">
        <v>10.6</v>
      </c>
      <c r="BN340" s="109" t="n">
        <v>12.5</v>
      </c>
      <c r="BO340" s="110" t="n">
        <f aca="false">SUM(BC340:BN340)/12</f>
        <v>9.39166666666667</v>
      </c>
      <c r="BP340" s="109"/>
      <c r="BQ340" s="109"/>
      <c r="BR340" s="109"/>
      <c r="BS340" s="109"/>
      <c r="CA340" s="1" t="n">
        <f aca="false">CA339+1</f>
        <v>1990</v>
      </c>
      <c r="CB340" s="111" t="n">
        <v>1990</v>
      </c>
      <c r="CC340" s="109" t="n">
        <v>16.1</v>
      </c>
      <c r="CD340" s="109" t="n">
        <v>15.8</v>
      </c>
      <c r="CE340" s="109" t="n">
        <v>16.4</v>
      </c>
      <c r="CF340" s="109" t="n">
        <v>14.7</v>
      </c>
      <c r="CG340" s="109" t="n">
        <v>13.2</v>
      </c>
      <c r="CH340" s="109" t="n">
        <v>11.1</v>
      </c>
      <c r="CI340" s="109" t="n">
        <v>9.4</v>
      </c>
      <c r="CJ340" s="109" t="n">
        <v>9</v>
      </c>
      <c r="CK340" s="109" t="n">
        <v>11</v>
      </c>
      <c r="CL340" s="109" t="n">
        <v>11.9</v>
      </c>
      <c r="CM340" s="109" t="n">
        <v>13.4</v>
      </c>
      <c r="CN340" s="109" t="n">
        <v>14.4</v>
      </c>
      <c r="CO340" s="110" t="n">
        <f aca="false">SUM(CC340:CN340)/12</f>
        <v>13.0333333333333</v>
      </c>
      <c r="DA340" s="1" t="n">
        <f aca="false">DA339+1</f>
        <v>1990</v>
      </c>
      <c r="DB340" s="113" t="s">
        <v>149</v>
      </c>
      <c r="DC340" s="109" t="n">
        <v>14.6</v>
      </c>
      <c r="DD340" s="109" t="n">
        <v>13.4</v>
      </c>
      <c r="DE340" s="109" t="n">
        <v>13.4</v>
      </c>
      <c r="DF340" s="109" t="n">
        <v>8.9</v>
      </c>
      <c r="DG340" s="109" t="n">
        <v>7.2</v>
      </c>
      <c r="DH340" s="109" t="n">
        <v>4.9</v>
      </c>
      <c r="DI340" s="109" t="n">
        <v>6</v>
      </c>
      <c r="DJ340" s="109" t="n">
        <v>5.7</v>
      </c>
      <c r="DK340" s="109" t="n">
        <v>6.8</v>
      </c>
      <c r="DL340" s="109" t="n">
        <v>8.6</v>
      </c>
      <c r="DM340" s="109" t="n">
        <v>11.7</v>
      </c>
      <c r="DN340" s="109" t="n">
        <v>13.5</v>
      </c>
      <c r="DO340" s="110" t="n">
        <f aca="false">SUM(DC340:DN340)/12</f>
        <v>9.55833333333333</v>
      </c>
      <c r="EA340" s="1" t="n">
        <f aca="false">EA339+1</f>
        <v>1990</v>
      </c>
      <c r="EB340" s="113" t="s">
        <v>149</v>
      </c>
      <c r="EC340" s="109" t="n">
        <v>22.6</v>
      </c>
      <c r="ED340" s="109" t="n">
        <v>19</v>
      </c>
      <c r="EE340" s="109" t="n">
        <v>19.3</v>
      </c>
      <c r="EF340" s="109" t="n">
        <v>14.5</v>
      </c>
      <c r="EG340" s="109" t="n">
        <v>10.5</v>
      </c>
      <c r="EH340" s="109" t="n">
        <v>6.7</v>
      </c>
      <c r="EI340" s="109" t="n">
        <v>6</v>
      </c>
      <c r="EJ340" s="109" t="n">
        <v>6.9</v>
      </c>
      <c r="EK340" s="109" t="n">
        <v>10</v>
      </c>
      <c r="EL340" s="109" t="n">
        <v>13.9</v>
      </c>
      <c r="EM340" s="109" t="n">
        <v>18.1</v>
      </c>
      <c r="EN340" s="109" t="n">
        <v>20.4</v>
      </c>
      <c r="EO340" s="110" t="n">
        <f aca="false">SUM(EC340:EN340)/12</f>
        <v>13.9916666666667</v>
      </c>
      <c r="FA340" s="1" t="n">
        <f aca="false">FA339+1</f>
        <v>1990</v>
      </c>
      <c r="FB340" s="113" t="s">
        <v>149</v>
      </c>
      <c r="FC340" s="109" t="n">
        <v>12.9</v>
      </c>
      <c r="FD340" s="109" t="n">
        <v>12.1</v>
      </c>
      <c r="FE340" s="109" t="n">
        <v>12</v>
      </c>
      <c r="FF340" s="109" t="n">
        <v>9.1</v>
      </c>
      <c r="FG340" s="109" t="n">
        <v>7.2</v>
      </c>
      <c r="FH340" s="109" t="n">
        <v>5.4</v>
      </c>
      <c r="FI340" s="109" t="n">
        <v>5.8</v>
      </c>
      <c r="FJ340" s="109" t="n">
        <v>6.2</v>
      </c>
      <c r="FK340" s="109" t="n">
        <v>7.2</v>
      </c>
      <c r="FL340" s="109" t="n">
        <v>7.3</v>
      </c>
      <c r="FM340" s="109" t="n">
        <v>9.6</v>
      </c>
      <c r="FN340" s="109" t="n">
        <v>11.8</v>
      </c>
      <c r="FO340" s="110" t="n">
        <f aca="false">SUM(FC340:FN340)/12</f>
        <v>8.88333333333333</v>
      </c>
      <c r="GA340" s="1" t="n">
        <f aca="false">GA339+1</f>
        <v>1990</v>
      </c>
      <c r="GB340" s="113" t="s">
        <v>149</v>
      </c>
      <c r="GC340" s="109" t="n">
        <v>11.7</v>
      </c>
      <c r="GD340" s="109" t="n">
        <v>12.7</v>
      </c>
      <c r="GE340" s="109" t="n">
        <v>11.8</v>
      </c>
      <c r="GF340" s="109" t="n">
        <v>10</v>
      </c>
      <c r="GG340" s="109" t="n">
        <v>7.9</v>
      </c>
      <c r="GH340" s="109" t="n">
        <v>6</v>
      </c>
      <c r="GI340" s="109" t="n">
        <v>6.3</v>
      </c>
      <c r="GJ340" s="109" t="n">
        <v>5.4</v>
      </c>
      <c r="GK340" s="109" t="n">
        <v>7.6</v>
      </c>
      <c r="GL340" s="109" t="n">
        <v>7.7</v>
      </c>
      <c r="GM340" s="109" t="n">
        <v>8.9</v>
      </c>
      <c r="GN340" s="109" t="n">
        <v>11.5</v>
      </c>
      <c r="GO340" s="110" t="n">
        <f aca="false">SUM(GC340:GN340)/12</f>
        <v>8.95833333333333</v>
      </c>
      <c r="HA340" s="1" t="n">
        <f aca="false">HA339+1</f>
        <v>1990</v>
      </c>
      <c r="HB340" s="113" t="s">
        <v>149</v>
      </c>
      <c r="HC340" s="109" t="n">
        <v>16.5</v>
      </c>
      <c r="HD340" s="109" t="n">
        <v>16.2</v>
      </c>
      <c r="HE340" s="109" t="n">
        <v>16.4</v>
      </c>
      <c r="HF340" s="109" t="n">
        <v>14.2</v>
      </c>
      <c r="HG340" s="109" t="n">
        <v>12.8</v>
      </c>
      <c r="HH340" s="109" t="n">
        <v>9.7</v>
      </c>
      <c r="HI340" s="109" t="n">
        <v>8.5</v>
      </c>
      <c r="HJ340" s="109" t="n">
        <v>9.1</v>
      </c>
      <c r="HK340" s="109" t="n">
        <v>10.5</v>
      </c>
      <c r="HL340" s="109" t="n">
        <v>12</v>
      </c>
      <c r="HM340" s="109" t="n">
        <v>13.7</v>
      </c>
      <c r="HN340" s="109" t="n">
        <v>14.8</v>
      </c>
      <c r="HO340" s="110" t="n">
        <f aca="false">SUM(HC340:HN340)/12</f>
        <v>12.8666666666667</v>
      </c>
      <c r="IA340" s="1" t="n">
        <f aca="false">IA339+1</f>
        <v>1990</v>
      </c>
      <c r="IB340" s="113" t="s">
        <v>149</v>
      </c>
      <c r="IC340" s="109" t="n">
        <v>19</v>
      </c>
      <c r="ID340" s="109" t="n">
        <v>16.7</v>
      </c>
      <c r="IE340" s="109" t="n">
        <v>17.7</v>
      </c>
      <c r="IF340" s="109" t="n">
        <v>13.2</v>
      </c>
      <c r="IG340" s="109" t="n">
        <v>11.5</v>
      </c>
      <c r="IH340" s="109" t="n">
        <v>8.3</v>
      </c>
      <c r="II340" s="109" t="n">
        <v>8.1</v>
      </c>
      <c r="IJ340" s="109" t="n">
        <v>7.7</v>
      </c>
      <c r="IK340" s="109" t="n">
        <v>9.8</v>
      </c>
      <c r="IL340" s="109" t="n">
        <v>13.1</v>
      </c>
      <c r="IM340" s="109" t="n">
        <v>15</v>
      </c>
      <c r="IN340" s="109" t="n">
        <v>16.8</v>
      </c>
      <c r="IO340" s="110" t="n">
        <f aca="false">SUM(IC340:IN340)/12</f>
        <v>13.075</v>
      </c>
      <c r="JA340" s="1" t="n">
        <f aca="false">JA339+1</f>
        <v>1990</v>
      </c>
      <c r="JB340" s="113" t="s">
        <v>149</v>
      </c>
      <c r="JC340" s="109" t="n">
        <v>14.2</v>
      </c>
      <c r="JD340" s="109" t="n">
        <v>14.6</v>
      </c>
      <c r="JE340" s="109" t="n">
        <v>13.5</v>
      </c>
      <c r="JF340" s="109" t="n">
        <v>12.8</v>
      </c>
      <c r="JG340" s="109" t="n">
        <v>10.4</v>
      </c>
      <c r="JH340" s="109" t="n">
        <v>9.1</v>
      </c>
      <c r="JI340" s="109" t="n">
        <v>9.4</v>
      </c>
      <c r="JJ340" s="109" t="n">
        <v>8.7</v>
      </c>
      <c r="JK340" s="109" t="n">
        <v>10.4</v>
      </c>
      <c r="JL340" s="109" t="n">
        <v>10.7</v>
      </c>
      <c r="JM340" s="109" t="n">
        <v>12.1</v>
      </c>
      <c r="JN340" s="109" t="n">
        <v>14.1</v>
      </c>
      <c r="JO340" s="110" t="n">
        <f aca="false">SUM(JC340:JN340)/12</f>
        <v>11.6666666666667</v>
      </c>
      <c r="KA340" s="1" t="n">
        <f aca="false">KA339+1</f>
        <v>1990</v>
      </c>
      <c r="KB340" s="113" t="s">
        <v>149</v>
      </c>
      <c r="KC340" s="109" t="n">
        <v>16.6</v>
      </c>
      <c r="KD340" s="109" t="n">
        <v>14.2</v>
      </c>
      <c r="KE340" s="109" t="n">
        <v>14.9</v>
      </c>
      <c r="KF340" s="109" t="n">
        <v>10.9</v>
      </c>
      <c r="KG340" s="109" t="n">
        <v>10.1</v>
      </c>
      <c r="KH340" s="109" t="n">
        <v>6.3</v>
      </c>
      <c r="KI340" s="109" t="n">
        <v>6.9</v>
      </c>
      <c r="KJ340" s="109" t="n">
        <v>6.5</v>
      </c>
      <c r="KK340" s="109" t="n">
        <v>7.8</v>
      </c>
      <c r="KL340" s="109" t="n">
        <v>9.4</v>
      </c>
      <c r="KM340" s="109" t="n">
        <v>11.5</v>
      </c>
      <c r="KN340" s="109" t="n">
        <v>14.1</v>
      </c>
      <c r="KO340" s="110" t="n">
        <f aca="false">SUM(KC340:KN340)/12</f>
        <v>10.7666666666667</v>
      </c>
      <c r="LA340" s="1" t="n">
        <f aca="false">LA339+1</f>
        <v>1990</v>
      </c>
      <c r="LB340" s="113" t="s">
        <v>149</v>
      </c>
      <c r="LC340" s="109" t="n">
        <v>17</v>
      </c>
      <c r="LD340" s="109" t="n">
        <v>14.5</v>
      </c>
      <c r="LE340" s="109" t="n">
        <v>13.8</v>
      </c>
      <c r="LF340" s="109" t="n">
        <v>10.7</v>
      </c>
      <c r="LG340" s="109" t="n">
        <v>9.6</v>
      </c>
      <c r="LH340" s="109" t="n">
        <v>5.7</v>
      </c>
      <c r="LI340" s="109" t="n">
        <v>6.8</v>
      </c>
      <c r="LJ340" s="109" t="n">
        <v>6.7</v>
      </c>
      <c r="LK340" s="109" t="n">
        <v>7.1</v>
      </c>
      <c r="LL340" s="109" t="n">
        <v>9.2</v>
      </c>
      <c r="LM340" s="109" t="n">
        <v>12.4</v>
      </c>
      <c r="LN340" s="109" t="n">
        <v>14</v>
      </c>
      <c r="LO340" s="110" t="n">
        <f aca="false">SUM(LC340:LN340)/12</f>
        <v>10.625</v>
      </c>
      <c r="MA340" s="1" t="n">
        <f aca="false">MA339+1</f>
        <v>1990</v>
      </c>
      <c r="MB340" s="113" t="s">
        <v>149</v>
      </c>
      <c r="MC340" s="109" t="n">
        <v>14.3</v>
      </c>
      <c r="MD340" s="109" t="n">
        <v>14.5</v>
      </c>
      <c r="ME340" s="109" t="n">
        <v>12.9</v>
      </c>
      <c r="MF340" s="109" t="n">
        <v>10.6</v>
      </c>
      <c r="MG340" s="109" t="n">
        <v>8.7</v>
      </c>
      <c r="MH340" s="109" t="n">
        <v>7.3</v>
      </c>
      <c r="MI340" s="109" t="n">
        <v>7.4</v>
      </c>
      <c r="MJ340" s="109" t="n">
        <v>7.6</v>
      </c>
      <c r="MK340" s="109" t="n">
        <v>8.5</v>
      </c>
      <c r="ML340" s="109" t="n">
        <v>9.8</v>
      </c>
      <c r="MM340" s="109" t="n">
        <v>11.7</v>
      </c>
      <c r="MN340" s="109" t="n">
        <v>14.1</v>
      </c>
      <c r="MO340" s="110" t="n">
        <f aca="false">SUM(MC340:MN340)/12</f>
        <v>10.6166666666667</v>
      </c>
      <c r="NA340" s="1" t="n">
        <f aca="false">NA339+1</f>
        <v>1990</v>
      </c>
      <c r="NB340" s="113" t="s">
        <v>149</v>
      </c>
      <c r="NC340" s="109" t="n">
        <v>20</v>
      </c>
      <c r="ND340" s="109" t="n">
        <v>16.3</v>
      </c>
      <c r="NE340" s="109" t="n">
        <v>16.5</v>
      </c>
      <c r="NF340" s="109" t="n">
        <v>11.9</v>
      </c>
      <c r="NG340" s="109" t="n">
        <v>10.5</v>
      </c>
      <c r="NH340" s="109" t="n">
        <v>6</v>
      </c>
      <c r="NI340" s="109" t="n">
        <v>4.9</v>
      </c>
      <c r="NJ340" s="109" t="n">
        <v>5.6</v>
      </c>
      <c r="NK340" s="109" t="n">
        <v>8.6</v>
      </c>
      <c r="NL340" s="109" t="n">
        <v>12.5</v>
      </c>
      <c r="NM340" s="109" t="n">
        <v>17.1</v>
      </c>
      <c r="NN340" s="109" t="n">
        <v>17.9</v>
      </c>
      <c r="NO340" s="110" t="n">
        <f aca="false">SUM(NC340:NN340)/12</f>
        <v>12.3166666666667</v>
      </c>
      <c r="ON340" s="39" t="n">
        <f aca="false">(FO340+GO340+MO340)/3</f>
        <v>9.48611111111111</v>
      </c>
      <c r="OO340" s="40" t="n">
        <f aca="false">(AO340+BO340+EO340+HO340+JO340)/5</f>
        <v>11.995</v>
      </c>
      <c r="OP340" s="41" t="n">
        <f aca="false">(FO340+GO340+MO340+AO340+BO340+EO340+HO340+JO340)/8</f>
        <v>11.0541666666667</v>
      </c>
      <c r="PA340" s="114"/>
      <c r="PB340" s="115"/>
      <c r="PN340" s="28" t="n">
        <f aca="false">MAX(FC340:FN340,GC340:GN340,MC340:MN340)</f>
        <v>14.5</v>
      </c>
      <c r="PO340" s="29" t="n">
        <f aca="false">MIN(FC340:FN340,GC340:GN340,MC340:MN340)</f>
        <v>5.4</v>
      </c>
      <c r="PP340" s="30" t="n">
        <f aca="false">MAX(AC340:AN340,BC340:BN340,EC340:EN340,HC340:HN340,JC340:JN340)</f>
        <v>22.6</v>
      </c>
      <c r="PQ340" s="31" t="n">
        <f aca="false">MIN(AC340:AN340,BC340:BN340,EC340:EN340,HC340:HN340,JC340:JN340)</f>
        <v>4.9</v>
      </c>
      <c r="QU340" s="116" t="n">
        <f aca="false">AVERAGE(AH340,AI340,AJ340,BH340,BI340,BJ340,CH340,CI340,CJ340,DH340,DI340,DJ340,EH340,EI340,EJ340,FH340,FI340,FJ340,GH340,GI340,GJ340,HH340,HI340,HJ340,IH340,II340,IJ340,JH340,JI340,JJ340,KH340,KI340,KJ340,LH340,LI340,LJ340,MH340,MI340,MJ340,NH340,NI340,NJ340)</f>
        <v>7.08333333333333</v>
      </c>
      <c r="QV340" s="117" t="n">
        <f aca="false">AVERAGE(AC340,AD340,AN340,BC340,BD340,BN340,CC340,CD340,CN340,DC340,DD340,DN340,EC340,ED340,EN340,FC340,FD340,FN340,GC340,GD340,GN340,HC340,HD340,HN340,IC340,ID340,IN340,JC340,JD340,JN340,KC340,KD340,KN340,LC340,LD340,LN340,MC340,MD340,MN340,NC340,ND340,NN340,)</f>
        <v>14.8860465116279</v>
      </c>
      <c r="QW340" s="116" t="n">
        <f aca="false">AVERAGE(QU330:QU340)</f>
        <v>6.64393939393939</v>
      </c>
      <c r="QX340" s="118" t="n">
        <f aca="false">AVERAGE(QV330:QV340)</f>
        <v>14.485200845666</v>
      </c>
    </row>
    <row r="341" customFormat="false" ht="12.9" hidden="false" customHeight="false" outlineLevel="0" collapsed="false">
      <c r="A341" s="101"/>
      <c r="B341" s="102" t="n">
        <f aca="false">AVERAGE(AO341,BO341,CO341,DO341,EO341,FO341,GO341,HO341,IO341,JO341,KO341,LO341,MO341,NO341)</f>
        <v>11.01875</v>
      </c>
      <c r="C341" s="103" t="n">
        <f aca="false">AVERAGE(B337:B341)</f>
        <v>10.9970833333333</v>
      </c>
      <c r="D341" s="104" t="n">
        <f aca="false">AVERAGE(B332:B341)</f>
        <v>10.8021031746032</v>
      </c>
      <c r="E341" s="102" t="n">
        <f aca="false">AVERAGE(B322:B341)</f>
        <v>10.8374206349206</v>
      </c>
      <c r="F341" s="105" t="n">
        <f aca="false">AVERAGE(B292:B341)</f>
        <v>10.4868115079365</v>
      </c>
      <c r="G341" s="3" t="n">
        <f aca="false">MAX(AC341:AN341,BC341:BN341,CC341:CN341,DC341:DN341,EC341:EN341,FC341:FN341,GC341:GN341,HC341:HN341,IC341:IN341,JC341:JN341,KC341:KN341,LC341:LN341,MC341:MN341,NC341:NN341)</f>
        <v>23.2</v>
      </c>
      <c r="H341" s="106" t="n">
        <f aca="false">MEDIAN(AC341:AN341,BC341:BN341,CC341:CN341,DC341:DN341,EC341:EN341,FC341:FN341,GC341:GN341,HC341:HN341,IC341:IN341,JC341:JN341,KC341:KN341,LC341:LN341,MC341:MN341,NC341:NN341)</f>
        <v>10.5583333333333</v>
      </c>
      <c r="I341" s="5" t="n">
        <f aca="false">MIN(AC341:AN341,BC341:BN341,CC341:CN341,DC341:DN341,EC341:EN341,FC341:FN341,GC341:GN341,HC341:HN341,IC341:IN341,JC341:JN341,KC341:KN341,LC341:LN341,MC341:MN341,NC341:NN341)</f>
        <v>4.5</v>
      </c>
      <c r="J341" s="107" t="n">
        <f aca="false">(G341+I341)/2</f>
        <v>13.85</v>
      </c>
      <c r="AA341" s="1" t="n">
        <f aca="false">AA340+1</f>
        <v>4</v>
      </c>
      <c r="AB341" s="108" t="n">
        <v>1991</v>
      </c>
      <c r="AC341" s="109" t="n">
        <v>17.6</v>
      </c>
      <c r="AD341" s="109" t="n">
        <v>14.6</v>
      </c>
      <c r="AE341" s="109" t="n">
        <v>13.9</v>
      </c>
      <c r="AF341" s="109" t="n">
        <v>12.1</v>
      </c>
      <c r="AG341" s="109" t="n">
        <v>8.5</v>
      </c>
      <c r="AH341" s="109" t="n">
        <v>10.8</v>
      </c>
      <c r="AI341" s="109" t="n">
        <v>7.4</v>
      </c>
      <c r="AJ341" s="109" t="n">
        <v>8.4</v>
      </c>
      <c r="AK341" s="109" t="n">
        <v>9.2</v>
      </c>
      <c r="AL341" s="109" t="n">
        <v>11</v>
      </c>
      <c r="AM341" s="109" t="n">
        <v>13.4</v>
      </c>
      <c r="AN341" s="109" t="n">
        <v>14.1</v>
      </c>
      <c r="AO341" s="110" t="n">
        <f aca="false">SUM(AC341:AN341)/12</f>
        <v>11.75</v>
      </c>
      <c r="AQ341" s="112"/>
      <c r="AR341" s="109"/>
      <c r="AS341" s="109"/>
      <c r="AT341" s="109"/>
      <c r="AU341" s="109"/>
      <c r="AV341" s="109"/>
      <c r="AW341" s="109"/>
      <c r="AX341" s="109"/>
      <c r="AY341" s="109"/>
      <c r="AZ341" s="109"/>
      <c r="BA341" s="1" t="n">
        <f aca="false">BA340+1</f>
        <v>1991</v>
      </c>
      <c r="BB341" s="113" t="s">
        <v>150</v>
      </c>
      <c r="BC341" s="109" t="n">
        <v>15.2</v>
      </c>
      <c r="BD341" s="109" t="n">
        <v>13.2</v>
      </c>
      <c r="BE341" s="109" t="n">
        <v>10.8</v>
      </c>
      <c r="BF341" s="109" t="n">
        <v>9.7</v>
      </c>
      <c r="BG341" s="109" t="n">
        <v>5.9</v>
      </c>
      <c r="BH341" s="109" t="n">
        <v>8.9</v>
      </c>
      <c r="BI341" s="109" t="n">
        <v>4.9</v>
      </c>
      <c r="BJ341" s="109" t="n">
        <v>5.7</v>
      </c>
      <c r="BK341" s="109" t="n">
        <v>6.3</v>
      </c>
      <c r="BL341" s="109" t="n">
        <v>8.1</v>
      </c>
      <c r="BM341" s="109" t="n">
        <v>10.4</v>
      </c>
      <c r="BN341" s="109" t="n">
        <v>11.6</v>
      </c>
      <c r="BO341" s="110" t="n">
        <f aca="false">SUM(BC341:BN341)/12</f>
        <v>9.225</v>
      </c>
      <c r="BP341" s="109"/>
      <c r="BQ341" s="109"/>
      <c r="BR341" s="109"/>
      <c r="BS341" s="109"/>
      <c r="CA341" s="1" t="n">
        <f aca="false">CA340+1</f>
        <v>1991</v>
      </c>
      <c r="CB341" s="111" t="n">
        <v>1991</v>
      </c>
      <c r="CC341" s="109" t="n">
        <v>16.6</v>
      </c>
      <c r="CD341" s="109" t="n">
        <v>15.9</v>
      </c>
      <c r="CE341" s="109" t="n">
        <v>14.7</v>
      </c>
      <c r="CF341" s="109" t="n">
        <v>14.1</v>
      </c>
      <c r="CG341" s="109" t="n">
        <v>12.9</v>
      </c>
      <c r="CH341" s="109" t="n">
        <v>12.2</v>
      </c>
      <c r="CI341" s="109" t="n">
        <v>9.3</v>
      </c>
      <c r="CJ341" s="109" t="n">
        <v>8.6</v>
      </c>
      <c r="CK341" s="109" t="n">
        <v>10.4</v>
      </c>
      <c r="CL341" s="109" t="n">
        <v>12</v>
      </c>
      <c r="CM341" s="109" t="n">
        <v>12.3</v>
      </c>
      <c r="CN341" s="109" t="n">
        <v>13.8</v>
      </c>
      <c r="CO341" s="110" t="n">
        <f aca="false">SUM(CC341:CN341)/12</f>
        <v>12.7333333333333</v>
      </c>
      <c r="DA341" s="1" t="n">
        <f aca="false">DA340+1</f>
        <v>1991</v>
      </c>
      <c r="DB341" s="113" t="s">
        <v>150</v>
      </c>
      <c r="DC341" s="109" t="n">
        <v>15.5</v>
      </c>
      <c r="DD341" s="109" t="n">
        <v>12.7</v>
      </c>
      <c r="DE341" s="109" t="n">
        <v>11.2</v>
      </c>
      <c r="DF341" s="109" t="n">
        <v>9.6</v>
      </c>
      <c r="DG341" s="109" t="n">
        <v>6.2</v>
      </c>
      <c r="DH341" s="109" t="n">
        <v>8.6</v>
      </c>
      <c r="DI341" s="109" t="n">
        <v>5.8</v>
      </c>
      <c r="DJ341" s="109" t="n">
        <v>5.9</v>
      </c>
      <c r="DK341" s="109" t="n">
        <v>7</v>
      </c>
      <c r="DL341" s="109" t="n">
        <v>8.8</v>
      </c>
      <c r="DM341" s="109" t="n">
        <v>10.4</v>
      </c>
      <c r="DN341" s="109" t="n">
        <v>12.4</v>
      </c>
      <c r="DO341" s="110" t="n">
        <f aca="false">SUM(DC341:DN341)/12</f>
        <v>9.50833333333334</v>
      </c>
      <c r="EA341" s="1" t="n">
        <f aca="false">EA340+1</f>
        <v>1991</v>
      </c>
      <c r="EB341" s="113" t="s">
        <v>150</v>
      </c>
      <c r="EC341" s="109" t="n">
        <v>23.2</v>
      </c>
      <c r="ED341" s="109" t="n">
        <v>22.2</v>
      </c>
      <c r="EE341" s="109" t="n">
        <v>18</v>
      </c>
      <c r="EF341" s="109" t="n">
        <v>13.1</v>
      </c>
      <c r="EG341" s="109" t="n">
        <v>7.3</v>
      </c>
      <c r="EH341" s="109" t="n">
        <v>9.6</v>
      </c>
      <c r="EI341" s="109" t="n">
        <v>6.1</v>
      </c>
      <c r="EJ341" s="109" t="n">
        <v>7.2</v>
      </c>
      <c r="EK341" s="109" t="n">
        <v>10.2</v>
      </c>
      <c r="EL341" s="109" t="n">
        <v>14.4</v>
      </c>
      <c r="EM341" s="109" t="n">
        <v>17.8</v>
      </c>
      <c r="EN341" s="109" t="n">
        <v>18.8</v>
      </c>
      <c r="EO341" s="110" t="n">
        <f aca="false">SUM(EC341:EN341)/12</f>
        <v>13.9916666666667</v>
      </c>
      <c r="FA341" s="1" t="n">
        <f aca="false">FA340+1</f>
        <v>1991</v>
      </c>
      <c r="FB341" s="113" t="s">
        <v>150</v>
      </c>
      <c r="FC341" s="109" t="n">
        <v>13.7</v>
      </c>
      <c r="FD341" s="109" t="n">
        <v>11</v>
      </c>
      <c r="FE341" s="109" t="n">
        <v>9.9</v>
      </c>
      <c r="FF341" s="109" t="n">
        <v>9.4</v>
      </c>
      <c r="FG341" s="109" t="n">
        <v>6.1</v>
      </c>
      <c r="FH341" s="109" t="n">
        <v>8.7</v>
      </c>
      <c r="FI341" s="109" t="n">
        <v>4.5</v>
      </c>
      <c r="FJ341" s="109" t="n">
        <v>5.6</v>
      </c>
      <c r="FK341" s="109" t="n">
        <v>6</v>
      </c>
      <c r="FL341" s="109" t="n">
        <v>8.6</v>
      </c>
      <c r="FM341" s="109" t="n">
        <v>9.2</v>
      </c>
      <c r="FN341" s="109" t="n">
        <v>10.8</v>
      </c>
      <c r="FO341" s="110" t="n">
        <f aca="false">SUM(FC341:FN341)/12</f>
        <v>8.625</v>
      </c>
      <c r="GA341" s="1" t="n">
        <f aca="false">GA340+1</f>
        <v>1991</v>
      </c>
      <c r="GB341" s="113" t="s">
        <v>150</v>
      </c>
      <c r="GC341" s="109" t="n">
        <v>13.1</v>
      </c>
      <c r="GD341" s="109" t="n">
        <v>9.3</v>
      </c>
      <c r="GE341" s="109" t="n">
        <v>9.7</v>
      </c>
      <c r="GF341" s="109" t="n">
        <v>9.2</v>
      </c>
      <c r="GG341" s="109" t="n">
        <v>6.4</v>
      </c>
      <c r="GH341" s="109" t="n">
        <v>8</v>
      </c>
      <c r="GI341" s="109" t="n">
        <v>5.6</v>
      </c>
      <c r="GJ341" s="109" t="n">
        <v>6.7</v>
      </c>
      <c r="GK341" s="109" t="n">
        <v>7.1</v>
      </c>
      <c r="GL341" s="109" t="n">
        <v>8.5</v>
      </c>
      <c r="GM341" s="109" t="n">
        <v>7.6</v>
      </c>
      <c r="GN341" s="109" t="n">
        <v>10.1</v>
      </c>
      <c r="GO341" s="110" t="n">
        <f aca="false">SUM(GC341:GN341)/12</f>
        <v>8.44166666666667</v>
      </c>
      <c r="HA341" s="1" t="n">
        <f aca="false">HA340+1</f>
        <v>1991</v>
      </c>
      <c r="HB341" s="112" t="n">
        <v>1991</v>
      </c>
      <c r="HC341" s="122" t="n">
        <f aca="false">AVERAGE(HC338:HC340)</f>
        <v>16</v>
      </c>
      <c r="HD341" s="122" t="n">
        <f aca="false">AVERAGE(HD338:HD340)</f>
        <v>15.9666666666667</v>
      </c>
      <c r="HE341" s="122" t="n">
        <f aca="false">AVERAGE(HE338:HE340)</f>
        <v>16.2333333333333</v>
      </c>
      <c r="HF341" s="120" t="n">
        <f aca="false">(HF338+HF339+HF340+HF342+HF343+HF344)/6</f>
        <v>12.8833333333333</v>
      </c>
      <c r="HG341" s="120" t="n">
        <f aca="false">(HG338+HG339+HG340+HG342+HG343+HG344)/6</f>
        <v>11.55</v>
      </c>
      <c r="HH341" s="120" t="n">
        <f aca="false">(HH338+HH339+HH340+HH342+HH343+HH344)/6</f>
        <v>9.2</v>
      </c>
      <c r="HI341" s="120" t="n">
        <f aca="false">(HI338+HI339+HI340+HI342+HI343+HI344)/6</f>
        <v>7.95</v>
      </c>
      <c r="HJ341" s="120" t="n">
        <f aca="false">(HJ338+HJ339+HJ340+HJ342+HJ343+HJ344)/6</f>
        <v>7.6</v>
      </c>
      <c r="HK341" s="120" t="n">
        <f aca="false">(HK338+HK339+HK340+HK342+HK343+HK344)/6</f>
        <v>8.53333333333333</v>
      </c>
      <c r="HL341" s="120" t="n">
        <f aca="false">(HL338+HL339+HL340+HL342+HL343+HL344)/6</f>
        <v>10.6166666666667</v>
      </c>
      <c r="HM341" s="120" t="n">
        <f aca="false">(HM338+HM339+HM340+HM342+HM343+HM344)/6</f>
        <v>12.3833333333333</v>
      </c>
      <c r="HN341" s="120" t="n">
        <f aca="false">(HN338+HN339+HN340+HN342+HN343+HN344)/6</f>
        <v>14.6166666666667</v>
      </c>
      <c r="HO341" s="110" t="n">
        <f aca="false">SUM(HC341:HN341)/12</f>
        <v>11.9611111111111</v>
      </c>
      <c r="IA341" s="1" t="n">
        <f aca="false">IA340+1</f>
        <v>1991</v>
      </c>
      <c r="IB341" s="113" t="s">
        <v>150</v>
      </c>
      <c r="IC341" s="109" t="n">
        <v>19.8</v>
      </c>
      <c r="ID341" s="109" t="n">
        <v>17.6</v>
      </c>
      <c r="IE341" s="109" t="n">
        <v>15.1</v>
      </c>
      <c r="IF341" s="109" t="n">
        <v>13.9</v>
      </c>
      <c r="IG341" s="109" t="n">
        <v>9.6</v>
      </c>
      <c r="IH341" s="109" t="n">
        <v>10.8</v>
      </c>
      <c r="II341" s="109" t="n">
        <v>8.3</v>
      </c>
      <c r="IJ341" s="109" t="n">
        <v>8.6</v>
      </c>
      <c r="IK341" s="109" t="n">
        <v>9.9</v>
      </c>
      <c r="IL341" s="109" t="n">
        <v>12.5</v>
      </c>
      <c r="IM341" s="109" t="n">
        <v>15.5</v>
      </c>
      <c r="IN341" s="109" t="n">
        <v>15.7</v>
      </c>
      <c r="IO341" s="110" t="n">
        <f aca="false">SUM(IC341:IN341)/12</f>
        <v>13.1083333333333</v>
      </c>
      <c r="JA341" s="1" t="n">
        <f aca="false">JA340+1</f>
        <v>1991</v>
      </c>
      <c r="JB341" s="113" t="s">
        <v>150</v>
      </c>
      <c r="JC341" s="109" t="n">
        <v>15.2</v>
      </c>
      <c r="JD341" s="109" t="n">
        <v>12.5</v>
      </c>
      <c r="JE341" s="109" t="n">
        <v>11.6</v>
      </c>
      <c r="JF341" s="109" t="n">
        <v>12</v>
      </c>
      <c r="JG341" s="109" t="n">
        <v>9.7</v>
      </c>
      <c r="JH341" s="109" t="n">
        <v>10.5</v>
      </c>
      <c r="JI341" s="109" t="n">
        <v>8.8</v>
      </c>
      <c r="JJ341" s="109" t="n">
        <v>9.7</v>
      </c>
      <c r="JK341" s="109" t="n">
        <v>10.4</v>
      </c>
      <c r="JL341" s="109" t="n">
        <v>11.7</v>
      </c>
      <c r="JM341" s="109" t="n">
        <v>11.3</v>
      </c>
      <c r="JN341" s="109" t="n">
        <v>12.6</v>
      </c>
      <c r="JO341" s="110" t="n">
        <f aca="false">SUM(JC341:JN341)/12</f>
        <v>11.3333333333333</v>
      </c>
      <c r="KA341" s="1" t="n">
        <f aca="false">KA340+1</f>
        <v>1991</v>
      </c>
      <c r="KB341" s="113" t="s">
        <v>150</v>
      </c>
      <c r="KC341" s="109" t="n">
        <v>17</v>
      </c>
      <c r="KD341" s="109" t="n">
        <v>14.5</v>
      </c>
      <c r="KE341" s="109" t="n">
        <v>12.4</v>
      </c>
      <c r="KF341" s="109" t="n">
        <v>11.9</v>
      </c>
      <c r="KG341" s="109" t="n">
        <v>7.6</v>
      </c>
      <c r="KH341" s="109" t="n">
        <v>9.8</v>
      </c>
      <c r="KI341" s="109" t="n">
        <v>6.6</v>
      </c>
      <c r="KJ341" s="109" t="n">
        <v>6.5</v>
      </c>
      <c r="KK341" s="109" t="n">
        <v>7.5</v>
      </c>
      <c r="KL341" s="109" t="n">
        <v>8.8</v>
      </c>
      <c r="KM341" s="109" t="n">
        <v>11.9</v>
      </c>
      <c r="KN341" s="109" t="n">
        <v>13.3</v>
      </c>
      <c r="KO341" s="110" t="n">
        <f aca="false">SUM(KC341:KN341)/12</f>
        <v>10.65</v>
      </c>
      <c r="LA341" s="1" t="n">
        <f aca="false">LA340+1</f>
        <v>1991</v>
      </c>
      <c r="LB341" s="113" t="s">
        <v>150</v>
      </c>
      <c r="LC341" s="109" t="n">
        <v>16.7</v>
      </c>
      <c r="LD341" s="109" t="n">
        <v>13.9</v>
      </c>
      <c r="LE341" s="109" t="n">
        <v>12.4</v>
      </c>
      <c r="LF341" s="109" t="n">
        <v>10.7</v>
      </c>
      <c r="LG341" s="109" t="n">
        <v>6.9</v>
      </c>
      <c r="LH341" s="109" t="n">
        <v>9.6</v>
      </c>
      <c r="LI341" s="109" t="n">
        <v>6.2</v>
      </c>
      <c r="LJ341" s="109" t="n">
        <v>7.2</v>
      </c>
      <c r="LK341" s="109" t="n">
        <v>7.2</v>
      </c>
      <c r="LL341" s="109" t="n">
        <v>9.1</v>
      </c>
      <c r="LM341" s="109" t="n">
        <v>11.5</v>
      </c>
      <c r="LN341" s="109" t="n">
        <v>12.5</v>
      </c>
      <c r="LO341" s="110" t="n">
        <f aca="false">SUM(LC341:LN341)/12</f>
        <v>10.325</v>
      </c>
      <c r="MA341" s="1" t="n">
        <f aca="false">MA340+1</f>
        <v>1991</v>
      </c>
      <c r="MB341" s="113" t="s">
        <v>150</v>
      </c>
      <c r="MC341" s="109" t="n">
        <v>15.7</v>
      </c>
      <c r="MD341" s="109" t="n">
        <v>13.2</v>
      </c>
      <c r="ME341" s="109" t="n">
        <v>11.7</v>
      </c>
      <c r="MF341" s="109" t="n">
        <v>11.5</v>
      </c>
      <c r="MG341" s="109" t="n">
        <v>8.1</v>
      </c>
      <c r="MH341" s="109" t="n">
        <v>10.3</v>
      </c>
      <c r="MI341" s="109" t="n">
        <v>6.4</v>
      </c>
      <c r="MJ341" s="109" t="n">
        <v>7.3</v>
      </c>
      <c r="MK341" s="109" t="n">
        <v>8</v>
      </c>
      <c r="ML341" s="109" t="n">
        <v>9.9</v>
      </c>
      <c r="MM341" s="109" t="n">
        <v>10.8</v>
      </c>
      <c r="MN341" s="109" t="n">
        <v>12.6</v>
      </c>
      <c r="MO341" s="110" t="n">
        <f aca="false">SUM(MC341:MN341)/12</f>
        <v>10.4583333333333</v>
      </c>
      <c r="NA341" s="1" t="n">
        <f aca="false">NA340+1</f>
        <v>1991</v>
      </c>
      <c r="NB341" s="113" t="s">
        <v>150</v>
      </c>
      <c r="NC341" s="109" t="n">
        <v>18.9</v>
      </c>
      <c r="ND341" s="109" t="n">
        <v>17.7</v>
      </c>
      <c r="NE341" s="120" t="n">
        <f aca="false">(NE338+NE339+NE340+NE342+NE343+NE344)/6</f>
        <v>16.3166666666667</v>
      </c>
      <c r="NF341" s="109" t="n">
        <v>12.6</v>
      </c>
      <c r="NG341" s="109" t="n">
        <v>7.6</v>
      </c>
      <c r="NH341" s="109" t="n">
        <v>8.9</v>
      </c>
      <c r="NI341" s="109" t="n">
        <v>5.7</v>
      </c>
      <c r="NJ341" s="109" t="n">
        <v>5.9</v>
      </c>
      <c r="NK341" s="109" t="n">
        <v>8.9</v>
      </c>
      <c r="NL341" s="109" t="n">
        <v>12.2</v>
      </c>
      <c r="NM341" s="109" t="n">
        <v>15.5</v>
      </c>
      <c r="NN341" s="109" t="n">
        <v>15.6</v>
      </c>
      <c r="NO341" s="110" t="n">
        <f aca="false">SUM(NC341:NN341)/12</f>
        <v>12.1513888888889</v>
      </c>
      <c r="ON341" s="39" t="n">
        <f aca="false">(FO341+GO341+MO341)/3</f>
        <v>9.175</v>
      </c>
      <c r="OO341" s="40" t="n">
        <f aca="false">(AO341+BO341+EO341+HO341+JO341)/5</f>
        <v>11.6522222222222</v>
      </c>
      <c r="OP341" s="41" t="n">
        <f aca="false">(FO341+GO341+MO341+AO341+BO341+EO341+HO341+JO341)/8</f>
        <v>10.7232638888889</v>
      </c>
      <c r="PA341" s="114"/>
      <c r="PB341" s="115"/>
      <c r="PN341" s="28" t="n">
        <f aca="false">MAX(FC341:FN341,GC341:GN341,MC341:MN341)</f>
        <v>15.7</v>
      </c>
      <c r="PO341" s="29" t="n">
        <f aca="false">MIN(FC341:FN341,GC341:GN341,MC341:MN341)</f>
        <v>4.5</v>
      </c>
      <c r="PP341" s="30" t="n">
        <f aca="false">MAX(AC341:AN341,BC341:BN341,EC341:EN341,HC341:HN341,JC341:JN341)</f>
        <v>23.2</v>
      </c>
      <c r="PQ341" s="31" t="n">
        <f aca="false">MIN(AC341:AN341,BC341:BN341,EC341:EN341,HC341:HN341,JC341:JN341)</f>
        <v>4.9</v>
      </c>
      <c r="QU341" s="116" t="n">
        <f aca="false">AVERAGE(AH341,AI341,AJ341,BH341,BI341,BJ341,CH341,CI341,CJ341,DH341,DI341,DJ341,EH341,EI341,EJ341,FH341,FI341,FJ341,GH341,GI341,GJ341,HH341,HI341,HJ341,IH341,II341,IJ341,JH341,JI341,JJ341,KH341,KI341,KJ341,LH341,LI341,LJ341,MH341,MI341,MJ341,NH341,NI341,NJ341)</f>
        <v>7.86547619047619</v>
      </c>
      <c r="QV341" s="117" t="n">
        <f aca="false">AVERAGE(AC341,AD341,AN341,BC341,BD341,BN341,CC341,CD341,CN341,DC341,DD341,DN341,EC341,ED341,EN341,FC341,FD341,FN341,GC341,GD341,GN341,HC341,HD341,HN341,IC341,ID341,IN341,JC341,JD341,JN341,KC341,KD341,KN341,LC341,LD341,LN341,MC341,MD341,MN341,NC341,ND341,NN341,)</f>
        <v>14.581007751938</v>
      </c>
      <c r="QW341" s="116" t="n">
        <f aca="false">AVERAGE(QU331:QU341)</f>
        <v>6.70919913419913</v>
      </c>
      <c r="QX341" s="118" t="n">
        <f aca="false">AVERAGE(QV331:QV341)</f>
        <v>14.5449964763918</v>
      </c>
    </row>
    <row r="342" customFormat="false" ht="12.9" hidden="false" customHeight="false" outlineLevel="0" collapsed="false">
      <c r="A342" s="101"/>
      <c r="B342" s="102" t="n">
        <f aca="false">AVERAGE(AO342,BO342,CO342,DO342,EO342,FO342,GO342,HO342,IO342,JO342,KO342,LO342,MO342,NO342)</f>
        <v>10.6549603174603</v>
      </c>
      <c r="C342" s="103" t="n">
        <f aca="false">AVERAGE(B338:B342)</f>
        <v>11.0400992063492</v>
      </c>
      <c r="D342" s="104" t="n">
        <f aca="false">AVERAGE(B333:B342)</f>
        <v>10.7962301587302</v>
      </c>
      <c r="E342" s="102" t="n">
        <f aca="false">AVERAGE(B323:B342)</f>
        <v>10.8573115079365</v>
      </c>
      <c r="F342" s="105" t="n">
        <f aca="false">AVERAGE(B293:B342)</f>
        <v>10.4845476190476</v>
      </c>
      <c r="G342" s="3" t="n">
        <f aca="false">MAX(AC342:AN342,BC342:BN342,CC342:CN342,DC342:DN342,EC342:EN342,FC342:FN342,GC342:GN342,HC342:HN342,IC342:IN342,JC342:JN342,KC342:KN342,LC342:LN342,MC342:MN342,NC342:NN342)</f>
        <v>22.3</v>
      </c>
      <c r="H342" s="106" t="n">
        <f aca="false">MEDIAN(AC342:AN342,BC342:BN342,CC342:CN342,DC342:DN342,EC342:EN342,FC342:FN342,GC342:GN342,HC342:HN342,IC342:IN342,JC342:JN342,KC342:KN342,LC342:LN342,MC342:MN342,NC342:NN342)</f>
        <v>10.1</v>
      </c>
      <c r="I342" s="5" t="n">
        <f aca="false">MIN(AC342:AN342,BC342:BN342,CC342:CN342,DC342:DN342,EC342:EN342,FC342:FN342,GC342:GN342,HC342:HN342,IC342:IN342,JC342:JN342,KC342:KN342,LC342:LN342,MC342:MN342,NC342:NN342)</f>
        <v>3.5</v>
      </c>
      <c r="J342" s="107" t="n">
        <f aca="false">(G342+I342)/2</f>
        <v>12.9</v>
      </c>
      <c r="AA342" s="1" t="n">
        <f aca="false">AA341+1</f>
        <v>5</v>
      </c>
      <c r="AB342" s="108" t="n">
        <v>1992</v>
      </c>
      <c r="AC342" s="109" t="n">
        <v>13.9</v>
      </c>
      <c r="AD342" s="109" t="n">
        <v>17.1</v>
      </c>
      <c r="AE342" s="109" t="n">
        <v>15.2</v>
      </c>
      <c r="AF342" s="109" t="n">
        <v>12.7</v>
      </c>
      <c r="AG342" s="109" t="n">
        <v>9.6</v>
      </c>
      <c r="AH342" s="109" t="n">
        <v>8.2</v>
      </c>
      <c r="AI342" s="109" t="n">
        <v>7.8</v>
      </c>
      <c r="AJ342" s="109" t="n">
        <v>7.3</v>
      </c>
      <c r="AK342" s="109" t="n">
        <v>7.7</v>
      </c>
      <c r="AL342" s="109" t="n">
        <v>11.1</v>
      </c>
      <c r="AM342" s="109" t="n">
        <v>11.5</v>
      </c>
      <c r="AN342" s="109" t="n">
        <v>15.7</v>
      </c>
      <c r="AO342" s="110" t="n">
        <f aca="false">SUM(AC342:AN342)/12</f>
        <v>11.4833333333333</v>
      </c>
      <c r="AQ342" s="112"/>
      <c r="AR342" s="109"/>
      <c r="AS342" s="109"/>
      <c r="AT342" s="109"/>
      <c r="AU342" s="109"/>
      <c r="AV342" s="109"/>
      <c r="AW342" s="109"/>
      <c r="AX342" s="109"/>
      <c r="AY342" s="109"/>
      <c r="AZ342" s="109"/>
      <c r="BA342" s="1" t="n">
        <f aca="false">BA341+1</f>
        <v>1992</v>
      </c>
      <c r="BB342" s="113" t="s">
        <v>151</v>
      </c>
      <c r="BC342" s="109" t="n">
        <v>11.2</v>
      </c>
      <c r="BD342" s="109" t="n">
        <v>14.5</v>
      </c>
      <c r="BE342" s="109" t="n">
        <v>13.5</v>
      </c>
      <c r="BF342" s="109" t="n">
        <v>10.1</v>
      </c>
      <c r="BG342" s="109" t="n">
        <v>6.1</v>
      </c>
      <c r="BH342" s="109" t="n">
        <v>5.1</v>
      </c>
      <c r="BI342" s="109" t="n">
        <v>4.7</v>
      </c>
      <c r="BJ342" s="109" t="n">
        <v>3.8</v>
      </c>
      <c r="BK342" s="109" t="n">
        <v>4.9</v>
      </c>
      <c r="BL342" s="109" t="n">
        <v>9.1</v>
      </c>
      <c r="BM342" s="109" t="n">
        <v>9.1</v>
      </c>
      <c r="BN342" s="109" t="n">
        <v>13.4</v>
      </c>
      <c r="BO342" s="110" t="n">
        <f aca="false">SUM(BC342:BN342)/12</f>
        <v>8.79166666666667</v>
      </c>
      <c r="BP342" s="109"/>
      <c r="BQ342" s="109"/>
      <c r="BR342" s="109"/>
      <c r="BS342" s="109"/>
      <c r="CA342" s="1" t="n">
        <f aca="false">CA341+1</f>
        <v>1992</v>
      </c>
      <c r="CB342" s="111" t="n">
        <v>1992</v>
      </c>
      <c r="CC342" s="109" t="n">
        <v>14.5</v>
      </c>
      <c r="CD342" s="109" t="n">
        <v>15.9</v>
      </c>
      <c r="CE342" s="109" t="n">
        <v>15.3</v>
      </c>
      <c r="CF342" s="109" t="n">
        <v>13.8</v>
      </c>
      <c r="CG342" s="109" t="n">
        <v>12.3</v>
      </c>
      <c r="CH342" s="109" t="n">
        <v>10.6</v>
      </c>
      <c r="CI342" s="109" t="n">
        <v>10.1</v>
      </c>
      <c r="CJ342" s="109" t="n">
        <v>8.8</v>
      </c>
      <c r="CK342" s="109" t="n">
        <v>9</v>
      </c>
      <c r="CL342" s="109" t="n">
        <v>11.8</v>
      </c>
      <c r="CM342" s="109" t="n">
        <v>11.9</v>
      </c>
      <c r="CN342" s="109" t="n">
        <v>14.9</v>
      </c>
      <c r="CO342" s="110" t="n">
        <f aca="false">SUM(CC342:CN342)/12</f>
        <v>12.4083333333333</v>
      </c>
      <c r="DA342" s="1" t="n">
        <f aca="false">DA341+1</f>
        <v>1992</v>
      </c>
      <c r="DB342" s="113" t="s">
        <v>151</v>
      </c>
      <c r="DC342" s="109" t="n">
        <v>11.4</v>
      </c>
      <c r="DD342" s="109" t="n">
        <v>14.6</v>
      </c>
      <c r="DE342" s="109" t="n">
        <v>13.6</v>
      </c>
      <c r="DF342" s="109" t="n">
        <v>11.2</v>
      </c>
      <c r="DG342" s="109" t="n">
        <v>7.9</v>
      </c>
      <c r="DH342" s="109" t="n">
        <v>6.4</v>
      </c>
      <c r="DI342" s="109" t="n">
        <v>5.6</v>
      </c>
      <c r="DJ342" s="109" t="n">
        <v>4.9</v>
      </c>
      <c r="DK342" s="109" t="n">
        <v>5.6</v>
      </c>
      <c r="DL342" s="109" t="n">
        <v>9.3</v>
      </c>
      <c r="DM342" s="109" t="n">
        <v>8.9</v>
      </c>
      <c r="DN342" s="109" t="n">
        <v>14.2</v>
      </c>
      <c r="DO342" s="110" t="n">
        <f aca="false">SUM(DC342:DN342)/12</f>
        <v>9.46666666666667</v>
      </c>
      <c r="EA342" s="1" t="n">
        <f aca="false">EA341+1</f>
        <v>1992</v>
      </c>
      <c r="EB342" s="113" t="s">
        <v>151</v>
      </c>
      <c r="EC342" s="109" t="n">
        <v>19.5</v>
      </c>
      <c r="ED342" s="109" t="n">
        <v>22.3</v>
      </c>
      <c r="EE342" s="109" t="n">
        <v>19.5</v>
      </c>
      <c r="EF342" s="109" t="n">
        <v>14.4</v>
      </c>
      <c r="EG342" s="109" t="n">
        <v>10.1</v>
      </c>
      <c r="EH342" s="109" t="n">
        <v>6</v>
      </c>
      <c r="EI342" s="109" t="n">
        <v>4.2</v>
      </c>
      <c r="EJ342" s="109" t="n">
        <v>6.5</v>
      </c>
      <c r="EK342" s="109" t="n">
        <v>9.8</v>
      </c>
      <c r="EL342" s="109" t="n">
        <v>13.8</v>
      </c>
      <c r="EM342" s="109" t="n">
        <v>14.7</v>
      </c>
      <c r="EN342" s="109" t="n">
        <v>19.8</v>
      </c>
      <c r="EO342" s="110" t="n">
        <f aca="false">SUM(EC342:EN342)/12</f>
        <v>13.3833333333333</v>
      </c>
      <c r="FA342" s="1" t="n">
        <f aca="false">FA341+1</f>
        <v>1992</v>
      </c>
      <c r="FB342" s="113" t="s">
        <v>151</v>
      </c>
      <c r="FC342" s="109" t="n">
        <v>10.5</v>
      </c>
      <c r="FD342" s="109" t="n">
        <v>11.9</v>
      </c>
      <c r="FE342" s="109" t="n">
        <v>12.7</v>
      </c>
      <c r="FF342" s="109" t="n">
        <v>8.7</v>
      </c>
      <c r="FG342" s="109" t="n">
        <v>6.2</v>
      </c>
      <c r="FH342" s="109" t="n">
        <v>6.3</v>
      </c>
      <c r="FI342" s="109" t="n">
        <v>6.1</v>
      </c>
      <c r="FJ342" s="109" t="n">
        <v>4.8</v>
      </c>
      <c r="FK342" s="109" t="n">
        <v>5.5</v>
      </c>
      <c r="FL342" s="109" t="n">
        <v>8.3</v>
      </c>
      <c r="FM342" s="109" t="n">
        <v>8.1</v>
      </c>
      <c r="FN342" s="109" t="n">
        <v>12.5</v>
      </c>
      <c r="FO342" s="110" t="n">
        <f aca="false">SUM(FC342:FN342)/12</f>
        <v>8.46666666666667</v>
      </c>
      <c r="GA342" s="1" t="n">
        <f aca="false">GA341+1</f>
        <v>1992</v>
      </c>
      <c r="GB342" s="113" t="s">
        <v>151</v>
      </c>
      <c r="GC342" s="109" t="n">
        <v>9.9</v>
      </c>
      <c r="GD342" s="109" t="n">
        <v>11.4</v>
      </c>
      <c r="GE342" s="109" t="n">
        <v>12.7</v>
      </c>
      <c r="GF342" s="109" t="n">
        <v>9.7</v>
      </c>
      <c r="GG342" s="109" t="n">
        <v>6.8</v>
      </c>
      <c r="GH342" s="109" t="n">
        <v>6.4</v>
      </c>
      <c r="GI342" s="109" t="n">
        <v>6.6</v>
      </c>
      <c r="GJ342" s="109" t="n">
        <v>5.5</v>
      </c>
      <c r="GK342" s="109" t="n">
        <v>5.2</v>
      </c>
      <c r="GL342" s="109" t="n">
        <v>8.2</v>
      </c>
      <c r="GM342" s="109" t="n">
        <v>8.3</v>
      </c>
      <c r="GN342" s="109" t="n">
        <v>13</v>
      </c>
      <c r="GO342" s="110" t="n">
        <f aca="false">SUM(GC342:GN342)/12</f>
        <v>8.64166666666667</v>
      </c>
      <c r="HA342" s="1" t="n">
        <f aca="false">HA341+1</f>
        <v>1992</v>
      </c>
      <c r="HB342" s="113" t="s">
        <v>151</v>
      </c>
      <c r="HC342" s="122" t="n">
        <f aca="false">AVERAGE(HC343:HC345)</f>
        <v>15.1</v>
      </c>
      <c r="HD342" s="122" t="n">
        <f aca="false">AVERAGE(HD343:HD345)</f>
        <v>15.4333333333333</v>
      </c>
      <c r="HE342" s="122" t="n">
        <f aca="false">AVERAGE(HE343:HE345)</f>
        <v>13.7</v>
      </c>
      <c r="HF342" s="109" t="n">
        <v>12.7</v>
      </c>
      <c r="HG342" s="109" t="n">
        <v>10</v>
      </c>
      <c r="HH342" s="109" t="n">
        <v>8.2</v>
      </c>
      <c r="HI342" s="109" t="n">
        <v>7.7</v>
      </c>
      <c r="HJ342" s="109" t="n">
        <v>6.5</v>
      </c>
      <c r="HK342" s="109" t="n">
        <v>7.3</v>
      </c>
      <c r="HL342" s="109" t="n">
        <v>9.9</v>
      </c>
      <c r="HM342" s="109" t="n">
        <v>10.1</v>
      </c>
      <c r="HN342" s="109" t="n">
        <v>13.9</v>
      </c>
      <c r="HO342" s="110" t="n">
        <f aca="false">SUM(HC342:HN342)/12</f>
        <v>10.8777777777778</v>
      </c>
      <c r="IA342" s="1" t="n">
        <f aca="false">IA341+1</f>
        <v>1992</v>
      </c>
      <c r="IB342" s="113" t="s">
        <v>151</v>
      </c>
      <c r="IC342" s="109" t="n">
        <v>15.2</v>
      </c>
      <c r="ID342" s="109" t="n">
        <v>18.9</v>
      </c>
      <c r="IE342" s="109" t="n">
        <v>16.7</v>
      </c>
      <c r="IF342" s="109" t="n">
        <v>15</v>
      </c>
      <c r="IG342" s="109" t="n">
        <v>11.5</v>
      </c>
      <c r="IH342" s="109" t="n">
        <v>8.3</v>
      </c>
      <c r="II342" s="109" t="n">
        <v>8.4</v>
      </c>
      <c r="IJ342" s="109" t="n">
        <v>7.8</v>
      </c>
      <c r="IK342" s="109" t="n">
        <v>9</v>
      </c>
      <c r="IL342" s="109" t="n">
        <v>13</v>
      </c>
      <c r="IM342" s="109" t="n">
        <v>13.1</v>
      </c>
      <c r="IN342" s="109" t="n">
        <v>17.1</v>
      </c>
      <c r="IO342" s="110" t="n">
        <f aca="false">SUM(IC342:IN342)/12</f>
        <v>12.8333333333333</v>
      </c>
      <c r="JA342" s="1" t="n">
        <f aca="false">JA341+1</f>
        <v>1992</v>
      </c>
      <c r="JB342" s="113" t="s">
        <v>151</v>
      </c>
      <c r="JC342" s="109" t="n">
        <v>12.6</v>
      </c>
      <c r="JD342" s="109" t="n">
        <v>13.6</v>
      </c>
      <c r="JE342" s="109" t="n">
        <v>13.8</v>
      </c>
      <c r="JF342" s="109" t="n">
        <v>11.6</v>
      </c>
      <c r="JG342" s="109" t="n">
        <v>9.4</v>
      </c>
      <c r="JH342" s="109" t="n">
        <v>9.5</v>
      </c>
      <c r="JI342" s="109" t="n">
        <v>9.5</v>
      </c>
      <c r="JJ342" s="109" t="n">
        <v>8.8</v>
      </c>
      <c r="JK342" s="109" t="n">
        <v>8.4</v>
      </c>
      <c r="JL342" s="109" t="n">
        <v>10.6</v>
      </c>
      <c r="JM342" s="109" t="n">
        <v>11.7</v>
      </c>
      <c r="JN342" s="109" t="n">
        <v>14.9</v>
      </c>
      <c r="JO342" s="110" t="n">
        <f aca="false">SUM(JC342:JN342)/12</f>
        <v>11.2</v>
      </c>
      <c r="KA342" s="1" t="n">
        <f aca="false">KA341+1</f>
        <v>1992</v>
      </c>
      <c r="KB342" s="113" t="s">
        <v>151</v>
      </c>
      <c r="KC342" s="109" t="n">
        <v>12.2</v>
      </c>
      <c r="KD342" s="109" t="n">
        <v>16</v>
      </c>
      <c r="KE342" s="109" t="n">
        <v>14.3</v>
      </c>
      <c r="KF342" s="109" t="n">
        <v>12.2</v>
      </c>
      <c r="KG342" s="109" t="n">
        <v>8</v>
      </c>
      <c r="KH342" s="109" t="n">
        <v>7.1</v>
      </c>
      <c r="KI342" s="109" t="n">
        <v>6.1</v>
      </c>
      <c r="KJ342" s="109" t="n">
        <v>5.2</v>
      </c>
      <c r="KK342" s="109" t="n">
        <v>5.7</v>
      </c>
      <c r="KL342" s="109" t="n">
        <v>9.7</v>
      </c>
      <c r="KM342" s="109" t="n">
        <v>9.3</v>
      </c>
      <c r="KN342" s="109" t="n">
        <v>14.7</v>
      </c>
      <c r="KO342" s="110" t="n">
        <f aca="false">SUM(KC342:KN342)/12</f>
        <v>10.0416666666667</v>
      </c>
      <c r="LA342" s="1" t="n">
        <f aca="false">LA341+1</f>
        <v>1992</v>
      </c>
      <c r="LB342" s="113" t="s">
        <v>151</v>
      </c>
      <c r="LC342" s="109" t="n">
        <v>12.5</v>
      </c>
      <c r="LD342" s="109" t="n">
        <v>15.9</v>
      </c>
      <c r="LE342" s="109" t="n">
        <v>14.1</v>
      </c>
      <c r="LF342" s="109" t="n">
        <v>11.1</v>
      </c>
      <c r="LG342" s="109" t="n">
        <v>8.6</v>
      </c>
      <c r="LH342" s="109" t="n">
        <v>6.2</v>
      </c>
      <c r="LI342" s="109" t="n">
        <v>5.6</v>
      </c>
      <c r="LJ342" s="109" t="n">
        <v>5.1</v>
      </c>
      <c r="LK342" s="109" t="n">
        <v>5.6</v>
      </c>
      <c r="LL342" s="109" t="n">
        <v>9.7</v>
      </c>
      <c r="LM342" s="109" t="n">
        <v>9.9</v>
      </c>
      <c r="LN342" s="109" t="n">
        <v>14.5</v>
      </c>
      <c r="LO342" s="110" t="n">
        <f aca="false">SUM(LC342:LN342)/12</f>
        <v>9.9</v>
      </c>
      <c r="MA342" s="1" t="n">
        <f aca="false">MA341+1</f>
        <v>1992</v>
      </c>
      <c r="MB342" s="113" t="s">
        <v>151</v>
      </c>
      <c r="MC342" s="109" t="n">
        <v>12.6</v>
      </c>
      <c r="MD342" s="109" t="n">
        <v>14</v>
      </c>
      <c r="ME342" s="109" t="n">
        <v>13.7</v>
      </c>
      <c r="MF342" s="109" t="n">
        <v>10.9</v>
      </c>
      <c r="MG342" s="109" t="n">
        <v>8.2</v>
      </c>
      <c r="MH342" s="109" t="n">
        <v>7.2</v>
      </c>
      <c r="MI342" s="109" t="n">
        <v>7.5</v>
      </c>
      <c r="MJ342" s="109" t="n">
        <v>6.8</v>
      </c>
      <c r="MK342" s="109" t="n">
        <v>7</v>
      </c>
      <c r="ML342" s="109" t="n">
        <v>9.8</v>
      </c>
      <c r="MM342" s="109" t="n">
        <v>10.2</v>
      </c>
      <c r="MN342" s="109" t="n">
        <v>14.5</v>
      </c>
      <c r="MO342" s="110" t="n">
        <f aca="false">SUM(MC342:MN342)/12</f>
        <v>10.2</v>
      </c>
      <c r="NA342" s="1" t="n">
        <f aca="false">NA341+1</f>
        <v>1992</v>
      </c>
      <c r="NB342" s="113" t="s">
        <v>151</v>
      </c>
      <c r="NC342" s="109" t="n">
        <v>16</v>
      </c>
      <c r="ND342" s="109" t="n">
        <v>19.7</v>
      </c>
      <c r="NE342" s="109" t="n">
        <v>17.3</v>
      </c>
      <c r="NF342" s="109" t="n">
        <v>13.6</v>
      </c>
      <c r="NG342" s="109" t="n">
        <v>9</v>
      </c>
      <c r="NH342" s="109" t="n">
        <v>5.5</v>
      </c>
      <c r="NI342" s="109" t="n">
        <v>3.5</v>
      </c>
      <c r="NJ342" s="109" t="n">
        <v>5.4</v>
      </c>
      <c r="NK342" s="109" t="n">
        <v>8.1</v>
      </c>
      <c r="NL342" s="109" t="n">
        <v>11.8</v>
      </c>
      <c r="NM342" s="109" t="n">
        <v>12.3</v>
      </c>
      <c r="NN342" s="109" t="n">
        <v>15.5</v>
      </c>
      <c r="NO342" s="110" t="n">
        <f aca="false">SUM(NC342:NN342)/12</f>
        <v>11.475</v>
      </c>
      <c r="ON342" s="39" t="n">
        <f aca="false">(FO342+GO342+MO342)/3</f>
        <v>9.10277777777778</v>
      </c>
      <c r="OO342" s="40" t="n">
        <f aca="false">(AO342+BO342+EO342+HO342+JO342)/5</f>
        <v>11.1472222222222</v>
      </c>
      <c r="OP342" s="41" t="n">
        <f aca="false">(FO342+GO342+MO342+AO342+BO342+EO342+HO342+JO342)/8</f>
        <v>10.3805555555556</v>
      </c>
      <c r="PA342" s="114"/>
      <c r="PB342" s="115"/>
      <c r="PN342" s="28" t="n">
        <f aca="false">MAX(FC342:FN342,GC342:GN342,MC342:MN342)</f>
        <v>14.5</v>
      </c>
      <c r="PO342" s="29" t="n">
        <f aca="false">MIN(FC342:FN342,GC342:GN342,MC342:MN342)</f>
        <v>4.8</v>
      </c>
      <c r="PP342" s="30" t="n">
        <f aca="false">MAX(AC342:AN342,BC342:BN342,EC342:EN342,HC342:HN342,JC342:JN342)</f>
        <v>22.3</v>
      </c>
      <c r="PQ342" s="31" t="n">
        <f aca="false">MIN(AC342:AN342,BC342:BN342,EC342:EN342,HC342:HN342,JC342:JN342)</f>
        <v>3.8</v>
      </c>
      <c r="QU342" s="116" t="n">
        <f aca="false">AVERAGE(AH342,AI342,AJ342,BH342,BI342,BJ342,CH342,CI342,CJ342,DH342,DI342,DJ342,EH342,EI342,EJ342,FH342,FI342,FJ342,GH342,GI342,GJ342,HH342,HI342,HJ342,IH342,II342,IJ342,JH342,JI342,JJ342,KH342,KI342,KJ342,LH342,LI342,LJ342,MH342,MI342,MJ342,NH342,NI342,NJ342)</f>
        <v>6.70476190476191</v>
      </c>
      <c r="QV342" s="117" t="n">
        <f aca="false">AVERAGE(AC342,AD342,AN342,BC342,BD342,BN342,CC342,CD342,CN342,DC342,DD342,DN342,EC342,ED342,EN342,FC342,FD342,FN342,GC342,GD342,GN342,HC342,HD342,HN342,IC342,ID342,IN342,JC342,JD342,JN342,KC342,KD342,KN342,LC342,LD342,LN342,MC342,MD342,MN342,NC342,ND342,NN342,)</f>
        <v>14.3472868217054</v>
      </c>
      <c r="QW342" s="116" t="n">
        <f aca="false">AVERAGE(QU332:QU342)</f>
        <v>6.66785714285714</v>
      </c>
      <c r="QX342" s="118" t="n">
        <f aca="false">AVERAGE(QV332:QV342)</f>
        <v>14.4264622973925</v>
      </c>
    </row>
    <row r="343" customFormat="false" ht="12.9" hidden="false" customHeight="false" outlineLevel="0" collapsed="false">
      <c r="A343" s="101"/>
      <c r="B343" s="102" t="n">
        <f aca="false">AVERAGE(AO343,BO343,CO343,DO343,EO343,FO343,GO343,HO343,IO343,JO343,KO343,LO343,MO343,NO343)</f>
        <v>10.9636904761905</v>
      </c>
      <c r="C343" s="103" t="n">
        <f aca="false">AVERAGE(B339:B343)</f>
        <v>10.9734325396825</v>
      </c>
      <c r="D343" s="104" t="n">
        <f aca="false">AVERAGE(B334:B343)</f>
        <v>10.8174305555556</v>
      </c>
      <c r="E343" s="102" t="n">
        <f aca="false">AVERAGE(B324:B343)</f>
        <v>10.8352579365079</v>
      </c>
      <c r="F343" s="105" t="n">
        <f aca="false">AVERAGE(B294:B343)</f>
        <v>10.5105238095238</v>
      </c>
      <c r="G343" s="3" t="n">
        <f aca="false">MAX(AC343:AN343,BC343:BN343,CC343:CN343,DC343:DN343,EC343:EN343,FC343:FN343,GC343:GN343,HC343:HN343,IC343:IN343,JC343:JN343,KC343:KN343,LC343:LN343,MC343:MN343,NC343:NN343)</f>
        <v>22.5</v>
      </c>
      <c r="H343" s="106" t="n">
        <f aca="false">MEDIAN(AC343:AN343,BC343:BN343,CC343:CN343,DC343:DN343,EC343:EN343,FC343:FN343,GC343:GN343,HC343:HN343,IC343:IN343,JC343:JN343,KC343:KN343,LC343:LN343,MC343:MN343,NC343:NN343)</f>
        <v>10.6</v>
      </c>
      <c r="I343" s="5" t="n">
        <f aca="false">MIN(AC343:AN343,BC343:BN343,CC343:CN343,DC343:DN343,EC343:EN343,FC343:FN343,GC343:GN343,HC343:HN343,IC343:IN343,JC343:JN343,KC343:KN343,LC343:LN343,MC343:MN343,NC343:NN343)</f>
        <v>3.9</v>
      </c>
      <c r="J343" s="107" t="n">
        <f aca="false">(G343+I343)/2</f>
        <v>13.2</v>
      </c>
      <c r="AA343" s="1" t="n">
        <f aca="false">AA342+1</f>
        <v>6</v>
      </c>
      <c r="AB343" s="108" t="n">
        <v>1993</v>
      </c>
      <c r="AC343" s="109" t="n">
        <v>16.3</v>
      </c>
      <c r="AD343" s="109" t="n">
        <v>16.6</v>
      </c>
      <c r="AE343" s="109" t="n">
        <v>15</v>
      </c>
      <c r="AF343" s="109" t="n">
        <v>10.9</v>
      </c>
      <c r="AG343" s="109" t="n">
        <v>9.8</v>
      </c>
      <c r="AH343" s="109" t="n">
        <v>7.5</v>
      </c>
      <c r="AI343" s="109" t="n">
        <v>8.5</v>
      </c>
      <c r="AJ343" s="109" t="n">
        <v>8.8</v>
      </c>
      <c r="AK343" s="109" t="n">
        <v>8.5</v>
      </c>
      <c r="AL343" s="109" t="n">
        <v>10.7</v>
      </c>
      <c r="AM343" s="109" t="n">
        <v>13.1</v>
      </c>
      <c r="AN343" s="109" t="n">
        <v>15</v>
      </c>
      <c r="AO343" s="110" t="n">
        <f aca="false">SUM(AC343:AN343)/12</f>
        <v>11.725</v>
      </c>
      <c r="AQ343" s="112"/>
      <c r="AR343" s="109"/>
      <c r="AS343" s="109"/>
      <c r="AT343" s="109"/>
      <c r="AU343" s="109"/>
      <c r="AV343" s="109"/>
      <c r="AW343" s="109"/>
      <c r="AX343" s="109"/>
      <c r="AY343" s="109"/>
      <c r="AZ343" s="109"/>
      <c r="BA343" s="1" t="n">
        <f aca="false">BA342+1</f>
        <v>1993</v>
      </c>
      <c r="BB343" s="113" t="s">
        <v>152</v>
      </c>
      <c r="BC343" s="109" t="n">
        <v>14.2</v>
      </c>
      <c r="BD343" s="109" t="n">
        <v>13.5</v>
      </c>
      <c r="BE343" s="109" t="n">
        <v>12.5</v>
      </c>
      <c r="BF343" s="109" t="n">
        <v>8.4</v>
      </c>
      <c r="BG343" s="109" t="n">
        <v>6.7</v>
      </c>
      <c r="BH343" s="109" t="n">
        <v>5.4</v>
      </c>
      <c r="BI343" s="109" t="n">
        <v>5.5</v>
      </c>
      <c r="BJ343" s="109" t="n">
        <v>5.6</v>
      </c>
      <c r="BK343" s="109" t="n">
        <v>6.1</v>
      </c>
      <c r="BL343" s="109" t="n">
        <v>8.1</v>
      </c>
      <c r="BM343" s="109" t="n">
        <v>10.9</v>
      </c>
      <c r="BN343" s="109" t="n">
        <v>12.5</v>
      </c>
      <c r="BO343" s="110" t="n">
        <f aca="false">SUM(BC343:BN343)/12</f>
        <v>9.11666666666667</v>
      </c>
      <c r="BP343" s="109"/>
      <c r="BQ343" s="109"/>
      <c r="BR343" s="109"/>
      <c r="BS343" s="109"/>
      <c r="CA343" s="1" t="n">
        <f aca="false">CA342+1</f>
        <v>1993</v>
      </c>
      <c r="CB343" s="111" t="n">
        <v>1993</v>
      </c>
      <c r="CC343" s="109" t="n">
        <v>17</v>
      </c>
      <c r="CD343" s="109" t="n">
        <v>16.6</v>
      </c>
      <c r="CE343" s="109" t="n">
        <v>15.6</v>
      </c>
      <c r="CF343" s="109" t="n">
        <v>15.1</v>
      </c>
      <c r="CG343" s="109" t="n">
        <v>13.4</v>
      </c>
      <c r="CH343" s="109" t="n">
        <v>10.6</v>
      </c>
      <c r="CI343" s="109" t="n">
        <v>10.5</v>
      </c>
      <c r="CJ343" s="109" t="n">
        <v>10.6</v>
      </c>
      <c r="CK343" s="109" t="n">
        <v>10.9</v>
      </c>
      <c r="CL343" s="109" t="n">
        <v>11.6</v>
      </c>
      <c r="CM343" s="109" t="n">
        <v>13.1</v>
      </c>
      <c r="CN343" s="109" t="n">
        <v>14.7</v>
      </c>
      <c r="CO343" s="110" t="n">
        <f aca="false">SUM(CC343:CN343)/12</f>
        <v>13.3083333333333</v>
      </c>
      <c r="CQ343" s="1" t="s">
        <v>197</v>
      </c>
      <c r="DA343" s="1" t="n">
        <f aca="false">DA342+1</f>
        <v>1993</v>
      </c>
      <c r="DB343" s="113" t="s">
        <v>152</v>
      </c>
      <c r="DC343" s="109" t="n">
        <v>14.6</v>
      </c>
      <c r="DD343" s="109" t="n">
        <v>14.1</v>
      </c>
      <c r="DE343" s="109" t="n">
        <v>12.6</v>
      </c>
      <c r="DF343" s="109" t="n">
        <v>9</v>
      </c>
      <c r="DG343" s="109" t="n">
        <v>7.6</v>
      </c>
      <c r="DH343" s="109" t="n">
        <v>5.8</v>
      </c>
      <c r="DI343" s="109" t="n">
        <v>5.4</v>
      </c>
      <c r="DJ343" s="109" t="n">
        <v>6.4</v>
      </c>
      <c r="DK343" s="109" t="n">
        <v>7.2</v>
      </c>
      <c r="DL343" s="109" t="n">
        <v>8.3</v>
      </c>
      <c r="DM343" s="109" t="n">
        <v>10.5</v>
      </c>
      <c r="DN343" s="109" t="n">
        <v>12.7</v>
      </c>
      <c r="DO343" s="110" t="n">
        <f aca="false">SUM(DC343:DN343)/12</f>
        <v>9.51666666666667</v>
      </c>
      <c r="EA343" s="1" t="n">
        <f aca="false">EA342+1</f>
        <v>1993</v>
      </c>
      <c r="EB343" s="113" t="s">
        <v>152</v>
      </c>
      <c r="EC343" s="109" t="n">
        <v>22.5</v>
      </c>
      <c r="ED343" s="109" t="n">
        <v>21.4</v>
      </c>
      <c r="EE343" s="109" t="n">
        <v>18</v>
      </c>
      <c r="EF343" s="109" t="n">
        <v>14.6</v>
      </c>
      <c r="EG343" s="109" t="n">
        <v>10.5</v>
      </c>
      <c r="EH343" s="109" t="n">
        <v>5.8</v>
      </c>
      <c r="EI343" s="109" t="n">
        <v>6.8</v>
      </c>
      <c r="EJ343" s="109" t="n">
        <v>7.2</v>
      </c>
      <c r="EK343" s="109" t="n">
        <v>10.2</v>
      </c>
      <c r="EL343" s="109" t="n">
        <v>13.2</v>
      </c>
      <c r="EM343" s="109" t="n">
        <v>18.9</v>
      </c>
      <c r="EN343" s="109" t="n">
        <v>20</v>
      </c>
      <c r="EO343" s="110" t="n">
        <f aca="false">SUM(EC343:EN343)/12</f>
        <v>14.0916666666667</v>
      </c>
      <c r="FA343" s="1" t="n">
        <f aca="false">FA342+1</f>
        <v>1993</v>
      </c>
      <c r="FB343" s="113" t="s">
        <v>152</v>
      </c>
      <c r="FC343" s="109" t="n">
        <v>13.6</v>
      </c>
      <c r="FD343" s="109" t="n">
        <v>12.6</v>
      </c>
      <c r="FE343" s="109" t="n">
        <v>11.6</v>
      </c>
      <c r="FF343" s="109" t="n">
        <v>7.7</v>
      </c>
      <c r="FG343" s="109" t="n">
        <v>7.4</v>
      </c>
      <c r="FH343" s="109" t="n">
        <v>5.7</v>
      </c>
      <c r="FI343" s="109" t="n">
        <v>6.2</v>
      </c>
      <c r="FJ343" s="109" t="n">
        <v>6</v>
      </c>
      <c r="FK343" s="109" t="n">
        <v>6</v>
      </c>
      <c r="FL343" s="109" t="n">
        <v>6.9</v>
      </c>
      <c r="FM343" s="109" t="n">
        <v>9.4</v>
      </c>
      <c r="FN343" s="109" t="n">
        <v>11.3</v>
      </c>
      <c r="FO343" s="110" t="n">
        <f aca="false">SUM(FC343:FN343)/12</f>
        <v>8.7</v>
      </c>
      <c r="GA343" s="1" t="n">
        <f aca="false">GA342+1</f>
        <v>1993</v>
      </c>
      <c r="GB343" s="113" t="s">
        <v>152</v>
      </c>
      <c r="GC343" s="109" t="n">
        <v>12.1</v>
      </c>
      <c r="GD343" s="109" t="n">
        <v>12.2</v>
      </c>
      <c r="GE343" s="109" t="n">
        <v>11</v>
      </c>
      <c r="GF343" s="109" t="n">
        <v>8</v>
      </c>
      <c r="GG343" s="109" t="n">
        <v>7.2</v>
      </c>
      <c r="GH343" s="109" t="n">
        <v>6.3</v>
      </c>
      <c r="GI343" s="109" t="n">
        <v>6.4</v>
      </c>
      <c r="GJ343" s="109" t="n">
        <v>7.1</v>
      </c>
      <c r="GK343" s="109" t="n">
        <v>6.7</v>
      </c>
      <c r="GL343" s="109" t="n">
        <v>7.4</v>
      </c>
      <c r="GM343" s="109" t="n">
        <v>7.7</v>
      </c>
      <c r="GN343" s="109" t="n">
        <v>9.9</v>
      </c>
      <c r="GO343" s="110" t="n">
        <f aca="false">SUM(GC343:GN343)/12</f>
        <v>8.5</v>
      </c>
      <c r="HA343" s="1" t="n">
        <f aca="false">HA342+1</f>
        <v>1993</v>
      </c>
      <c r="HB343" s="113" t="s">
        <v>152</v>
      </c>
      <c r="HC343" s="109" t="n">
        <v>15.1</v>
      </c>
      <c r="HD343" s="109" t="n">
        <v>15.1</v>
      </c>
      <c r="HE343" s="109" t="n">
        <v>14.3</v>
      </c>
      <c r="HF343" s="109" t="n">
        <v>11.1</v>
      </c>
      <c r="HG343" s="109" t="n">
        <v>10</v>
      </c>
      <c r="HH343" s="109" t="n">
        <v>8.9</v>
      </c>
      <c r="HI343" s="109" t="n">
        <v>8.6</v>
      </c>
      <c r="HJ343" s="109" t="n">
        <v>8.2</v>
      </c>
      <c r="HK343" s="109" t="n">
        <v>7.9</v>
      </c>
      <c r="HL343" s="109" t="n">
        <v>10.1</v>
      </c>
      <c r="HM343" s="109" t="n">
        <v>12.9</v>
      </c>
      <c r="HN343" s="109" t="n">
        <v>14.6</v>
      </c>
      <c r="HO343" s="110" t="n">
        <f aca="false">SUM(HC343:HN343)/12</f>
        <v>11.4</v>
      </c>
      <c r="IA343" s="1" t="n">
        <f aca="false">IA342+1</f>
        <v>1993</v>
      </c>
      <c r="IB343" s="113" t="s">
        <v>152</v>
      </c>
      <c r="IC343" s="109" t="n">
        <v>17.6</v>
      </c>
      <c r="ID343" s="109" t="n">
        <v>18.5</v>
      </c>
      <c r="IE343" s="109" t="n">
        <v>16.7</v>
      </c>
      <c r="IF343" s="109" t="n">
        <v>14.2</v>
      </c>
      <c r="IG343" s="109" t="n">
        <v>11.6</v>
      </c>
      <c r="IH343" s="109" t="n">
        <v>8.5</v>
      </c>
      <c r="II343" s="109" t="n">
        <v>9</v>
      </c>
      <c r="IJ343" s="109" t="n">
        <v>9.9</v>
      </c>
      <c r="IK343" s="109" t="n">
        <v>10.6</v>
      </c>
      <c r="IL343" s="109" t="n">
        <v>12.9</v>
      </c>
      <c r="IM343" s="109" t="n">
        <v>15.7</v>
      </c>
      <c r="IN343" s="109" t="n">
        <v>16.9</v>
      </c>
      <c r="IO343" s="110" t="n">
        <f aca="false">SUM(IC343:IN343)/12</f>
        <v>13.5083333333333</v>
      </c>
      <c r="JA343" s="1" t="n">
        <f aca="false">JA342+1</f>
        <v>1993</v>
      </c>
      <c r="JB343" s="113" t="s">
        <v>152</v>
      </c>
      <c r="JC343" s="109" t="n">
        <v>15.1</v>
      </c>
      <c r="JD343" s="109" t="n">
        <v>14.2</v>
      </c>
      <c r="JE343" s="109" t="n">
        <v>12.8</v>
      </c>
      <c r="JF343" s="109" t="n">
        <v>11.3</v>
      </c>
      <c r="JG343" s="109" t="n">
        <v>10.8</v>
      </c>
      <c r="JH343" s="109" t="n">
        <v>9.6</v>
      </c>
      <c r="JI343" s="109" t="n">
        <v>9.3</v>
      </c>
      <c r="JJ343" s="109" t="n">
        <v>10.1</v>
      </c>
      <c r="JK343" s="109" t="n">
        <v>9.1</v>
      </c>
      <c r="JL343" s="109" t="n">
        <v>10.3</v>
      </c>
      <c r="JM343" s="109" t="n">
        <v>11.3</v>
      </c>
      <c r="JN343" s="109" t="n">
        <v>12.8</v>
      </c>
      <c r="JO343" s="110" t="n">
        <f aca="false">SUM(JC343:JN343)/12</f>
        <v>11.3916666666667</v>
      </c>
      <c r="KA343" s="1" t="n">
        <f aca="false">KA342+1</f>
        <v>1993</v>
      </c>
      <c r="KB343" s="113" t="s">
        <v>152</v>
      </c>
      <c r="KC343" s="109" t="n">
        <v>15.1</v>
      </c>
      <c r="KD343" s="109" t="n">
        <v>15.2</v>
      </c>
      <c r="KE343" s="109" t="n">
        <v>13.7</v>
      </c>
      <c r="KF343" s="109" t="n">
        <v>11</v>
      </c>
      <c r="KG343" s="109" t="n">
        <v>8.8</v>
      </c>
      <c r="KH343" s="109" t="n">
        <v>6.2</v>
      </c>
      <c r="KI343" s="109" t="n">
        <v>6.8</v>
      </c>
      <c r="KJ343" s="109" t="n">
        <v>7.1</v>
      </c>
      <c r="KK343" s="109" t="n">
        <v>6.7</v>
      </c>
      <c r="KL343" s="109" t="n">
        <v>8.5</v>
      </c>
      <c r="KM343" s="109" t="n">
        <v>11.5</v>
      </c>
      <c r="KN343" s="109" t="n">
        <v>13.3</v>
      </c>
      <c r="KO343" s="110" t="n">
        <f aca="false">SUM(KC343:KN343)/12</f>
        <v>10.325</v>
      </c>
      <c r="LA343" s="1" t="n">
        <f aca="false">LA342+1</f>
        <v>1993</v>
      </c>
      <c r="LB343" s="113" t="s">
        <v>152</v>
      </c>
      <c r="LC343" s="109" t="n">
        <v>14.8</v>
      </c>
      <c r="LD343" s="109" t="n">
        <v>14.7</v>
      </c>
      <c r="LE343" s="109" t="n">
        <v>13.3</v>
      </c>
      <c r="LF343" s="109" t="n">
        <v>9.8</v>
      </c>
      <c r="LG343" s="109" t="n">
        <v>7.9</v>
      </c>
      <c r="LH343" s="109" t="n">
        <v>5.8</v>
      </c>
      <c r="LI343" s="109" t="n">
        <v>6.6</v>
      </c>
      <c r="LJ343" s="109" t="n">
        <v>6</v>
      </c>
      <c r="LK343" s="109" t="n">
        <v>6.5</v>
      </c>
      <c r="LL343" s="109" t="n">
        <v>7.9</v>
      </c>
      <c r="LM343" s="109" t="n">
        <v>11.5</v>
      </c>
      <c r="LN343" s="109" t="n">
        <v>13.7</v>
      </c>
      <c r="LO343" s="110" t="n">
        <f aca="false">SUM(LC343:LN343)/12</f>
        <v>9.875</v>
      </c>
      <c r="MA343" s="1" t="n">
        <f aca="false">MA342+1</f>
        <v>1993</v>
      </c>
      <c r="MB343" s="113" t="s">
        <v>152</v>
      </c>
      <c r="MC343" s="109" t="n">
        <v>14.9</v>
      </c>
      <c r="MD343" s="109" t="n">
        <v>14.3</v>
      </c>
      <c r="ME343" s="109" t="n">
        <v>13.1</v>
      </c>
      <c r="MF343" s="109" t="n">
        <v>10.4</v>
      </c>
      <c r="MG343" s="109" t="n">
        <v>8.8</v>
      </c>
      <c r="MH343" s="109" t="n">
        <v>7.1</v>
      </c>
      <c r="MI343" s="109" t="n">
        <v>7.3</v>
      </c>
      <c r="MJ343" s="109" t="n">
        <v>7.5</v>
      </c>
      <c r="MK343" s="109" t="n">
        <v>7.9</v>
      </c>
      <c r="ML343" s="109" t="n">
        <v>9</v>
      </c>
      <c r="MM343" s="109" t="n">
        <v>11</v>
      </c>
      <c r="MN343" s="109" t="n">
        <v>12.6</v>
      </c>
      <c r="MO343" s="110" t="n">
        <f aca="false">SUM(MC343:MN343)/12</f>
        <v>10.325</v>
      </c>
      <c r="NA343" s="1" t="n">
        <f aca="false">NA342+1</f>
        <v>1993</v>
      </c>
      <c r="NB343" s="113" t="s">
        <v>152</v>
      </c>
      <c r="NC343" s="109" t="n">
        <v>18.5</v>
      </c>
      <c r="ND343" s="109" t="n">
        <v>17.5</v>
      </c>
      <c r="NE343" s="109" t="n">
        <v>15.5</v>
      </c>
      <c r="NF343" s="109" t="n">
        <v>11.8</v>
      </c>
      <c r="NG343" s="109" t="n">
        <v>8.4</v>
      </c>
      <c r="NH343" s="109" t="n">
        <v>3.9</v>
      </c>
      <c r="NI343" s="109" t="n">
        <v>5.1</v>
      </c>
      <c r="NJ343" s="109" t="n">
        <v>7</v>
      </c>
      <c r="NK343" s="109" t="n">
        <v>8.9</v>
      </c>
      <c r="NL343" s="109" t="n">
        <v>11.4</v>
      </c>
      <c r="NM343" s="109" t="n">
        <v>15.9</v>
      </c>
      <c r="NN343" s="109" t="n">
        <v>16.6</v>
      </c>
      <c r="NO343" s="110" t="n">
        <f aca="false">SUM(NC343:NN343)/12</f>
        <v>11.7083333333333</v>
      </c>
      <c r="ON343" s="39" t="n">
        <f aca="false">(FO343+GO343+MO343)/3</f>
        <v>9.175</v>
      </c>
      <c r="OO343" s="40" t="n">
        <f aca="false">(AO343+BO343+EO343+HO343+JO343)/5</f>
        <v>11.545</v>
      </c>
      <c r="OP343" s="41" t="n">
        <f aca="false">(FO343+GO343+MO343+AO343+BO343+EO343+HO343+JO343)/8</f>
        <v>10.65625</v>
      </c>
      <c r="PA343" s="114"/>
      <c r="PB343" s="115"/>
      <c r="PN343" s="28" t="n">
        <f aca="false">MAX(FC343:FN343,GC343:GN343,MC343:MN343)</f>
        <v>14.9</v>
      </c>
      <c r="PO343" s="29" t="n">
        <f aca="false">MIN(FC343:FN343,GC343:GN343,MC343:MN343)</f>
        <v>5.7</v>
      </c>
      <c r="PP343" s="30" t="n">
        <f aca="false">MAX(AC343:AN343,BC343:BN343,EC343:EN343,HC343:HN343,JC343:JN343)</f>
        <v>22.5</v>
      </c>
      <c r="PQ343" s="31" t="n">
        <f aca="false">MIN(AC343:AN343,BC343:BN343,EC343:EN343,HC343:HN343,JC343:JN343)</f>
        <v>5.4</v>
      </c>
      <c r="QU343" s="116" t="n">
        <f aca="false">AVERAGE(AH343,AI343,AJ343,BH343,BI343,BJ343,CH343,CI343,CJ343,DH343,DI343,DJ343,EH343,EI343,EJ343,FH343,FI343,FJ343,GH343,GI343,GJ343,HH343,HI343,HJ343,IH343,II343,IJ343,JH343,JI343,JJ343,KH343,KI343,KJ343,LH343,LI343,LJ343,MH343,MI343,MJ343,NH343,NI343,NJ343)</f>
        <v>7.3</v>
      </c>
      <c r="QV343" s="117" t="n">
        <f aca="false">AVERAGE(AC343,AD343,AN343,BC343,BD343,BN343,CC343,CD343,CN343,DC343,DD343,DN343,EC343,ED343,EN343,FC343,FD343,FN343,GC343,GD343,GN343,HC343,HD343,HN343,IC343,ID343,IN343,JC343,JD343,JN343,KC343,KD343,KN343,LC343,LD343,LN343,MC343,MD343,MN343,NC343,ND343,NN343,)</f>
        <v>14.7558139534884</v>
      </c>
      <c r="QW343" s="116" t="n">
        <f aca="false">AVERAGE(QU333:QU343)</f>
        <v>6.83733766233766</v>
      </c>
      <c r="QX343" s="118" t="n">
        <f aca="false">AVERAGE(QV333:QV343)</f>
        <v>14.3767794221283</v>
      </c>
    </row>
    <row r="344" customFormat="false" ht="12.9" hidden="false" customHeight="false" outlineLevel="0" collapsed="false">
      <c r="A344" s="101"/>
      <c r="B344" s="102" t="n">
        <f aca="false">AVERAGE(AO344,BO344,CO344,DO344,EO344,FO344,GO344,HO344,IO344,JO344,KO344,LO344,MO344,NO344)</f>
        <v>10.4660714285714</v>
      </c>
      <c r="C344" s="103" t="n">
        <f aca="false">AVERAGE(B340:B344)</f>
        <v>10.8750992063492</v>
      </c>
      <c r="D344" s="104" t="n">
        <f aca="false">AVERAGE(B335:B344)</f>
        <v>10.8226091269841</v>
      </c>
      <c r="E344" s="102" t="n">
        <f aca="false">AVERAGE(B325:B344)</f>
        <v>10.7961805555556</v>
      </c>
      <c r="F344" s="105" t="n">
        <f aca="false">AVERAGE(B295:B344)</f>
        <v>10.5201904761905</v>
      </c>
      <c r="G344" s="3" t="n">
        <f aca="false">MAX(AC344:AN344,BC344:BN344,CC344:CN344,DC344:DN344,EC344:EN344,FC344:FN344,GC344:GN344,HC344:HN344,IC344:IN344,JC344:JN344,KC344:KN344,LC344:LN344,MC344:MN344,NC344:NN344)</f>
        <v>22.2</v>
      </c>
      <c r="H344" s="106" t="n">
        <f aca="false">MEDIAN(AC344:AN344,BC344:BN344,CC344:CN344,DC344:DN344,EC344:EN344,FC344:FN344,GC344:GN344,HC344:HN344,IC344:IN344,JC344:JN344,KC344:KN344,LC344:LN344,MC344:MN344,NC344:NN344)</f>
        <v>10.3</v>
      </c>
      <c r="I344" s="5" t="n">
        <f aca="false">MIN(AC344:AN344,BC344:BN344,CC344:CN344,DC344:DN344,EC344:EN344,FC344:FN344,GC344:GN344,HC344:HN344,IC344:IN344,JC344:JN344,KC344:KN344,LC344:LN344,MC344:MN344,NC344:NN344)</f>
        <v>2.2</v>
      </c>
      <c r="J344" s="107" t="n">
        <f aca="false">(G344+I344)/2</f>
        <v>12.2</v>
      </c>
      <c r="AA344" s="1" t="n">
        <f aca="false">AA343+1</f>
        <v>7</v>
      </c>
      <c r="AB344" s="108" t="n">
        <v>1994</v>
      </c>
      <c r="AC344" s="109" t="n">
        <v>15</v>
      </c>
      <c r="AD344" s="109" t="n">
        <v>15.7</v>
      </c>
      <c r="AE344" s="109" t="n">
        <v>13.2</v>
      </c>
      <c r="AF344" s="109" t="n">
        <v>12</v>
      </c>
      <c r="AG344" s="109" t="n">
        <v>9.7</v>
      </c>
      <c r="AH344" s="109" t="n">
        <v>8.6</v>
      </c>
      <c r="AI344" s="109" t="n">
        <v>6.6</v>
      </c>
      <c r="AJ344" s="109" t="n">
        <v>6.8</v>
      </c>
      <c r="AK344" s="109" t="n">
        <v>8.5</v>
      </c>
      <c r="AL344" s="109" t="n">
        <v>11</v>
      </c>
      <c r="AM344" s="109" t="n">
        <v>12.3</v>
      </c>
      <c r="AN344" s="109" t="n">
        <v>15.7</v>
      </c>
      <c r="AO344" s="110" t="n">
        <f aca="false">SUM(AC344:AN344)/12</f>
        <v>11.2583333333333</v>
      </c>
      <c r="AQ344" s="112"/>
      <c r="AR344" s="109"/>
      <c r="AS344" s="109"/>
      <c r="AT344" s="109"/>
      <c r="AU344" s="109"/>
      <c r="AV344" s="109"/>
      <c r="AW344" s="109"/>
      <c r="AX344" s="109"/>
      <c r="AY344" s="109"/>
      <c r="AZ344" s="109"/>
      <c r="BA344" s="1" t="n">
        <f aca="false">BA343+1</f>
        <v>1994</v>
      </c>
      <c r="BB344" s="113" t="s">
        <v>153</v>
      </c>
      <c r="BC344" s="109" t="n">
        <v>12.6</v>
      </c>
      <c r="BD344" s="109" t="n">
        <v>13.9</v>
      </c>
      <c r="BE344" s="109" t="n">
        <v>10.2</v>
      </c>
      <c r="BF344" s="109" t="n">
        <v>8.4</v>
      </c>
      <c r="BG344" s="109" t="n">
        <v>6.3</v>
      </c>
      <c r="BH344" s="109" t="n">
        <v>6.5</v>
      </c>
      <c r="BI344" s="109" t="n">
        <v>3.4</v>
      </c>
      <c r="BJ344" s="109" t="n">
        <v>3.7</v>
      </c>
      <c r="BK344" s="109" t="n">
        <v>5</v>
      </c>
      <c r="BL344" s="109" t="n">
        <v>9.2</v>
      </c>
      <c r="BM344" s="109" t="n">
        <v>10.3</v>
      </c>
      <c r="BN344" s="109" t="n">
        <v>13.1</v>
      </c>
      <c r="BO344" s="110" t="n">
        <f aca="false">SUM(BC344:BN344)/12</f>
        <v>8.55</v>
      </c>
      <c r="BP344" s="109"/>
      <c r="BQ344" s="109"/>
      <c r="BR344" s="109"/>
      <c r="BS344" s="109"/>
      <c r="CA344" s="1" t="n">
        <f aca="false">CA343+1</f>
        <v>1994</v>
      </c>
      <c r="CB344" s="111" t="n">
        <v>1994</v>
      </c>
      <c r="CC344" s="109" t="n">
        <v>14.7</v>
      </c>
      <c r="CD344" s="109" t="n">
        <v>15.8</v>
      </c>
      <c r="CE344" s="109" t="n">
        <v>16.3</v>
      </c>
      <c r="CF344" s="109" t="n">
        <v>14.5</v>
      </c>
      <c r="CG344" s="109" t="n">
        <v>12.3</v>
      </c>
      <c r="CH344" s="109" t="n">
        <v>11.2</v>
      </c>
      <c r="CI344" s="109" t="n">
        <v>10.3</v>
      </c>
      <c r="CJ344" s="109" t="n">
        <v>9.3</v>
      </c>
      <c r="CK344" s="109" t="n">
        <v>10</v>
      </c>
      <c r="CL344" s="109" t="n">
        <v>11.7</v>
      </c>
      <c r="CM344" s="109" t="n">
        <v>12.2</v>
      </c>
      <c r="CN344" s="109" t="n">
        <v>15.8</v>
      </c>
      <c r="CO344" s="110" t="n">
        <f aca="false">SUM(CC344:CN344)/12</f>
        <v>12.8416666666667</v>
      </c>
      <c r="DA344" s="1" t="n">
        <f aca="false">DA343+1</f>
        <v>1994</v>
      </c>
      <c r="DB344" s="113" t="s">
        <v>153</v>
      </c>
      <c r="DC344" s="109" t="n">
        <v>12.3</v>
      </c>
      <c r="DD344" s="109" t="n">
        <v>14</v>
      </c>
      <c r="DE344" s="109" t="n">
        <v>10.4</v>
      </c>
      <c r="DF344" s="109" t="n">
        <v>9.7</v>
      </c>
      <c r="DG344" s="109" t="n">
        <v>7.1</v>
      </c>
      <c r="DH344" s="109" t="n">
        <v>6.6</v>
      </c>
      <c r="DI344" s="109" t="n">
        <v>4.2</v>
      </c>
      <c r="DJ344" s="109" t="n">
        <v>4.3</v>
      </c>
      <c r="DK344" s="109" t="n">
        <v>5.9</v>
      </c>
      <c r="DL344" s="109" t="n">
        <v>8.6</v>
      </c>
      <c r="DM344" s="109" t="n">
        <v>10.8</v>
      </c>
      <c r="DN344" s="109" t="n">
        <v>13.2</v>
      </c>
      <c r="DO344" s="110" t="n">
        <f aca="false">SUM(DC344:DN344)/12</f>
        <v>8.925</v>
      </c>
      <c r="EA344" s="1" t="n">
        <f aca="false">EA343+1</f>
        <v>1994</v>
      </c>
      <c r="EB344" s="113" t="s">
        <v>153</v>
      </c>
      <c r="EC344" s="109" t="n">
        <v>21.7</v>
      </c>
      <c r="ED344" s="109" t="n">
        <v>22.2</v>
      </c>
      <c r="EE344" s="109" t="n">
        <v>16.7</v>
      </c>
      <c r="EF344" s="109" t="n">
        <v>12.1</v>
      </c>
      <c r="EG344" s="109" t="n">
        <v>8.6</v>
      </c>
      <c r="EH344" s="109" t="n">
        <v>6.9</v>
      </c>
      <c r="EI344" s="109" t="n">
        <v>3.7</v>
      </c>
      <c r="EJ344" s="109" t="n">
        <v>4.4</v>
      </c>
      <c r="EK344" s="109" t="n">
        <v>8.7</v>
      </c>
      <c r="EL344" s="109" t="n">
        <v>13.6</v>
      </c>
      <c r="EM344" s="109" t="n">
        <v>17.1</v>
      </c>
      <c r="EN344" s="109" t="n">
        <v>20.8</v>
      </c>
      <c r="EO344" s="110" t="n">
        <f aca="false">SUM(EC344:EN344)/12</f>
        <v>13.0416666666667</v>
      </c>
      <c r="FA344" s="1" t="n">
        <f aca="false">FA343+1</f>
        <v>1994</v>
      </c>
      <c r="FB344" s="113" t="s">
        <v>153</v>
      </c>
      <c r="FC344" s="109" t="n">
        <v>11.6</v>
      </c>
      <c r="FD344" s="109" t="n">
        <v>12.5</v>
      </c>
      <c r="FE344" s="109" t="n">
        <v>9</v>
      </c>
      <c r="FF344" s="109" t="n">
        <v>9.3</v>
      </c>
      <c r="FG344" s="109" t="n">
        <v>7.3</v>
      </c>
      <c r="FH344" s="109" t="n">
        <v>6.3</v>
      </c>
      <c r="FI344" s="109" t="n">
        <v>3.8</v>
      </c>
      <c r="FJ344" s="109" t="n">
        <v>3.3</v>
      </c>
      <c r="FK344" s="109" t="n">
        <v>5.8</v>
      </c>
      <c r="FL344" s="109" t="n">
        <v>8</v>
      </c>
      <c r="FM344" s="109" t="n">
        <v>9.5</v>
      </c>
      <c r="FN344" s="109" t="n">
        <v>11.5</v>
      </c>
      <c r="FO344" s="110" t="n">
        <f aca="false">SUM(FC344:FN344)/12</f>
        <v>8.15833333333333</v>
      </c>
      <c r="GA344" s="1" t="n">
        <f aca="false">GA343+1</f>
        <v>1994</v>
      </c>
      <c r="GB344" s="113" t="s">
        <v>153</v>
      </c>
      <c r="GC344" s="109" t="n">
        <v>10</v>
      </c>
      <c r="GD344" s="109" t="n">
        <v>12.5</v>
      </c>
      <c r="GE344" s="109" t="n">
        <v>10.1</v>
      </c>
      <c r="GF344" s="109" t="n">
        <v>9.7</v>
      </c>
      <c r="GG344" s="109" t="n">
        <v>8.1</v>
      </c>
      <c r="GH344" s="109" t="n">
        <v>6.1</v>
      </c>
      <c r="GI344" s="109" t="n">
        <v>6.2</v>
      </c>
      <c r="GJ344" s="109" t="n">
        <v>4.5</v>
      </c>
      <c r="GK344" s="109" t="n">
        <v>5.8</v>
      </c>
      <c r="GL344" s="109" t="n">
        <v>7.4</v>
      </c>
      <c r="GM344" s="109" t="n">
        <v>8.4</v>
      </c>
      <c r="GN344" s="109" t="n">
        <v>11.1</v>
      </c>
      <c r="GO344" s="110" t="n">
        <f aca="false">SUM(GC344:GN344)/12</f>
        <v>8.325</v>
      </c>
      <c r="HA344" s="1" t="n">
        <f aca="false">HA343+1</f>
        <v>1994</v>
      </c>
      <c r="HB344" s="113" t="s">
        <v>153</v>
      </c>
      <c r="HC344" s="109" t="n">
        <v>14.9</v>
      </c>
      <c r="HD344" s="109" t="n">
        <v>16</v>
      </c>
      <c r="HE344" s="109" t="n">
        <v>13.8</v>
      </c>
      <c r="HF344" s="109" t="n">
        <v>12.3</v>
      </c>
      <c r="HG344" s="109" t="n">
        <v>11.6</v>
      </c>
      <c r="HH344" s="109" t="n">
        <v>9.1</v>
      </c>
      <c r="HI344" s="109" t="n">
        <v>6.4</v>
      </c>
      <c r="HJ344" s="109" t="n">
        <v>5.8</v>
      </c>
      <c r="HK344" s="109" t="n">
        <v>5.9</v>
      </c>
      <c r="HL344" s="109" t="n">
        <v>9</v>
      </c>
      <c r="HM344" s="109" t="n">
        <v>10.9</v>
      </c>
      <c r="HN344" s="109" t="n">
        <v>13.6</v>
      </c>
      <c r="HO344" s="110" t="n">
        <f aca="false">SUM(HC344:HN344)/12</f>
        <v>10.775</v>
      </c>
      <c r="IA344" s="1" t="n">
        <f aca="false">IA343+1</f>
        <v>1994</v>
      </c>
      <c r="IB344" s="113" t="s">
        <v>153</v>
      </c>
      <c r="IC344" s="109" t="n">
        <v>17</v>
      </c>
      <c r="ID344" s="109" t="n">
        <v>17.2</v>
      </c>
      <c r="IE344" s="109" t="n">
        <v>15.7</v>
      </c>
      <c r="IF344" s="109" t="n">
        <v>13.2</v>
      </c>
      <c r="IG344" s="109" t="n">
        <v>11.1</v>
      </c>
      <c r="IH344" s="109" t="n">
        <v>9.8</v>
      </c>
      <c r="II344" s="109" t="n">
        <v>7.3</v>
      </c>
      <c r="IJ344" s="109" t="n">
        <v>7.5</v>
      </c>
      <c r="IK344" s="109" t="n">
        <v>9.3</v>
      </c>
      <c r="IL344" s="109" t="n">
        <v>13.3</v>
      </c>
      <c r="IM344" s="109" t="n">
        <v>14.4</v>
      </c>
      <c r="IN344" s="109" t="n">
        <v>18.8</v>
      </c>
      <c r="IO344" s="110" t="n">
        <f aca="false">SUM(IC344:IN344)/12</f>
        <v>12.8833333333333</v>
      </c>
      <c r="JA344" s="1" t="n">
        <f aca="false">JA343+1</f>
        <v>1994</v>
      </c>
      <c r="JB344" s="113" t="s">
        <v>153</v>
      </c>
      <c r="JC344" s="109" t="n">
        <v>13.4</v>
      </c>
      <c r="JD344" s="109" t="n">
        <v>14.4</v>
      </c>
      <c r="JE344" s="109" t="n">
        <v>12.5</v>
      </c>
      <c r="JF344" s="109" t="n">
        <v>12.7</v>
      </c>
      <c r="JG344" s="109" t="n">
        <v>11.3</v>
      </c>
      <c r="JH344" s="109" t="n">
        <v>9.8</v>
      </c>
      <c r="JI344" s="109" t="n">
        <v>9.5</v>
      </c>
      <c r="JJ344" s="109" t="n">
        <v>8.3</v>
      </c>
      <c r="JK344" s="109" t="n">
        <v>9.5</v>
      </c>
      <c r="JL344" s="109" t="n">
        <v>11</v>
      </c>
      <c r="JM344" s="109" t="n">
        <v>11.5</v>
      </c>
      <c r="JN344" s="109" t="n">
        <v>13.4</v>
      </c>
      <c r="JO344" s="110" t="n">
        <f aca="false">SUM(JC344:JN344)/12</f>
        <v>11.4416666666667</v>
      </c>
      <c r="KA344" s="1" t="n">
        <f aca="false">KA343+1</f>
        <v>1994</v>
      </c>
      <c r="KB344" s="113" t="s">
        <v>153</v>
      </c>
      <c r="KC344" s="109" t="n">
        <v>13.5</v>
      </c>
      <c r="KD344" s="109" t="n">
        <v>15.3</v>
      </c>
      <c r="KE344" s="109" t="n">
        <v>11.8</v>
      </c>
      <c r="KF344" s="109" t="n">
        <v>10.5</v>
      </c>
      <c r="KG344" s="109" t="n">
        <v>7.6</v>
      </c>
      <c r="KH344" s="109" t="n">
        <v>7.6</v>
      </c>
      <c r="KI344" s="109" t="n">
        <v>5.2</v>
      </c>
      <c r="KJ344" s="109" t="n">
        <v>4.5</v>
      </c>
      <c r="KK344" s="109" t="n">
        <v>5.3</v>
      </c>
      <c r="KL344" s="109" t="n">
        <v>9.8</v>
      </c>
      <c r="KM344" s="109" t="n">
        <v>11.3</v>
      </c>
      <c r="KN344" s="109" t="n">
        <v>14.9</v>
      </c>
      <c r="KO344" s="110" t="n">
        <f aca="false">SUM(KC344:KN344)/12</f>
        <v>9.775</v>
      </c>
      <c r="LA344" s="1" t="n">
        <f aca="false">LA343+1</f>
        <v>1994</v>
      </c>
      <c r="LB344" s="113" t="s">
        <v>153</v>
      </c>
      <c r="LC344" s="109" t="n">
        <v>14</v>
      </c>
      <c r="LD344" s="109" t="n">
        <v>14.8</v>
      </c>
      <c r="LE344" s="109" t="n">
        <v>11.1</v>
      </c>
      <c r="LF344" s="109" t="n">
        <v>10.4</v>
      </c>
      <c r="LG344" s="109" t="n">
        <v>8</v>
      </c>
      <c r="LH344" s="109" t="n">
        <v>7.2</v>
      </c>
      <c r="LI344" s="109" t="n">
        <v>4.5</v>
      </c>
      <c r="LJ344" s="109" t="n">
        <v>4.1</v>
      </c>
      <c r="LK344" s="109" t="n">
        <v>6</v>
      </c>
      <c r="LL344" s="109" t="n">
        <v>9.7</v>
      </c>
      <c r="LM344" s="109" t="n">
        <v>11.4</v>
      </c>
      <c r="LN344" s="109" t="n">
        <v>14.5</v>
      </c>
      <c r="LO344" s="110" t="n">
        <f aca="false">SUM(LC344:LN344)/12</f>
        <v>9.64166666666667</v>
      </c>
      <c r="MA344" s="1" t="n">
        <f aca="false">MA343+1</f>
        <v>1994</v>
      </c>
      <c r="MB344" s="113" t="s">
        <v>153</v>
      </c>
      <c r="MC344" s="109" t="n">
        <v>13.4</v>
      </c>
      <c r="MD344" s="109" t="n">
        <v>14.5</v>
      </c>
      <c r="ME344" s="109" t="n">
        <v>10.8</v>
      </c>
      <c r="MF344" s="109" t="n">
        <v>11.5</v>
      </c>
      <c r="MG344" s="109" t="n">
        <v>9.1</v>
      </c>
      <c r="MH344" s="109" t="n">
        <v>7.9</v>
      </c>
      <c r="MI344" s="109" t="n">
        <v>5.8</v>
      </c>
      <c r="MJ344" s="109" t="n">
        <v>5.1</v>
      </c>
      <c r="MK344" s="109" t="n">
        <v>7.5</v>
      </c>
      <c r="ML344" s="109" t="n">
        <v>9.7</v>
      </c>
      <c r="MM344" s="109" t="n">
        <v>11.3</v>
      </c>
      <c r="MN344" s="109" t="n">
        <v>13.7</v>
      </c>
      <c r="MO344" s="110" t="n">
        <f aca="false">SUM(MC344:MN344)/12</f>
        <v>10.025</v>
      </c>
      <c r="NA344" s="1" t="n">
        <f aca="false">NA343+1</f>
        <v>1994</v>
      </c>
      <c r="NB344" s="113" t="s">
        <v>153</v>
      </c>
      <c r="NC344" s="109" t="n">
        <v>16.7</v>
      </c>
      <c r="ND344" s="109" t="n">
        <v>17.3</v>
      </c>
      <c r="NE344" s="109" t="n">
        <v>14.6</v>
      </c>
      <c r="NF344" s="109" t="n">
        <v>9.9</v>
      </c>
      <c r="NG344" s="109" t="n">
        <v>7.4</v>
      </c>
      <c r="NH344" s="109" t="n">
        <v>6.4</v>
      </c>
      <c r="NI344" s="109" t="n">
        <v>2.2</v>
      </c>
      <c r="NJ344" s="109" t="n">
        <v>4.1</v>
      </c>
      <c r="NK344" s="109" t="n">
        <v>7.8</v>
      </c>
      <c r="NL344" s="109" t="n">
        <v>12</v>
      </c>
      <c r="NM344" s="109" t="n">
        <v>13.5</v>
      </c>
      <c r="NN344" s="109" t="n">
        <v>18.7</v>
      </c>
      <c r="NO344" s="110" t="n">
        <f aca="false">SUM(NC344:NN344)/12</f>
        <v>10.8833333333333</v>
      </c>
      <c r="ON344" s="39" t="n">
        <f aca="false">(FO344+GO344+MO344)/3</f>
        <v>8.83611111111111</v>
      </c>
      <c r="OO344" s="40" t="n">
        <f aca="false">(AO344+BO344+EO344+HO344+JO344)/5</f>
        <v>11.0133333333333</v>
      </c>
      <c r="OP344" s="41" t="n">
        <f aca="false">(FO344+GO344+MO344+AO344+BO344+EO344+HO344+JO344)/8</f>
        <v>10.196875</v>
      </c>
      <c r="PA344" s="114"/>
      <c r="PB344" s="115"/>
      <c r="PN344" s="28" t="n">
        <f aca="false">MAX(FC344:FN344,GC344:GN344,MC344:MN344)</f>
        <v>14.5</v>
      </c>
      <c r="PO344" s="29" t="n">
        <f aca="false">MIN(FC344:FN344,GC344:GN344,MC344:MN344)</f>
        <v>3.3</v>
      </c>
      <c r="PP344" s="30" t="n">
        <f aca="false">MAX(AC344:AN344,BC344:BN344,EC344:EN344,HC344:HN344,JC344:JN344)</f>
        <v>22.2</v>
      </c>
      <c r="PQ344" s="31" t="n">
        <f aca="false">MIN(AC344:AN344,BC344:BN344,EC344:EN344,HC344:HN344,JC344:JN344)</f>
        <v>3.4</v>
      </c>
      <c r="QU344" s="116" t="n">
        <f aca="false">AVERAGE(AH344,AI344,AJ344,BH344,BI344,BJ344,CH344,CI344,CJ344,DH344,DI344,DJ344,EH344,EI344,EJ344,FH344,FI344,FJ344,GH344,GI344,GJ344,HH344,HI344,HJ344,IH344,II344,IJ344,JH344,JI344,JJ344,KH344,KI344,KJ344,LH344,LI344,LJ344,MH344,MI344,MJ344,NH344,NI344,NJ344)</f>
        <v>6.30476190476191</v>
      </c>
      <c r="QV344" s="117" t="n">
        <f aca="false">AVERAGE(AC344,AD344,AN344,BC344,BD344,BN344,CC344,CD344,CN344,DC344,DD344,DN344,EC344,ED344,EN344,FC344,FD344,FN344,GC344,GD344,GN344,HC344,HD344,HN344,IC344,ID344,IN344,JC344,JD344,JN344,KC344,KD344,KN344,LC344,LD344,LN344,MC344,MD344,MN344,NC344,ND344,NN344,)</f>
        <v>14.5511627906977</v>
      </c>
      <c r="QW344" s="116" t="n">
        <f aca="false">AVERAGE(QU334:QU344)</f>
        <v>6.84361471861472</v>
      </c>
      <c r="QX344" s="118" t="n">
        <f aca="false">AVERAGE(QV334:QV344)</f>
        <v>14.3590204369274</v>
      </c>
    </row>
    <row r="345" customFormat="false" ht="12.9" hidden="false" customHeight="false" outlineLevel="0" collapsed="false">
      <c r="A345" s="101" t="n">
        <f aca="false">A340+5</f>
        <v>1995</v>
      </c>
      <c r="B345" s="102" t="n">
        <f aca="false">AVERAGE(AO345,BO345,CO345,DO345,EO345,FO345,GO345,HO345,IO345,JO345,KO345,LO345,MO345,NO345)</f>
        <v>10.6535714285714</v>
      </c>
      <c r="C345" s="103" t="n">
        <f aca="false">AVERAGE(B341:B345)</f>
        <v>10.7514087301587</v>
      </c>
      <c r="D345" s="104" t="n">
        <f aca="false">AVERAGE(B336:B345)</f>
        <v>10.8257043650794</v>
      </c>
      <c r="E345" s="102" t="n">
        <f aca="false">AVERAGE(B326:B345)</f>
        <v>10.7762103174603</v>
      </c>
      <c r="F345" s="105" t="n">
        <f aca="false">AVERAGE(B296:B345)</f>
        <v>10.5314285714286</v>
      </c>
      <c r="G345" s="3" t="n">
        <f aca="false">MAX(AC345:AN345,BC345:BN345,CC345:CN345,DC345:DN345,EC345:EN345,FC345:FN345,GC345:GN345,HC345:HN345,IC345:IN345,JC345:JN345,KC345:KN345,LC345:LN345,MC345:MN345,NC345:NN345)</f>
        <v>21.9</v>
      </c>
      <c r="H345" s="106" t="n">
        <f aca="false">MEDIAN(AC345:AN345,BC345:BN345,CC345:CN345,DC345:DN345,EC345:EN345,FC345:FN345,GC345:GN345,HC345:HN345,IC345:IN345,JC345:JN345,KC345:KN345,LC345:LN345,MC345:MN345,NC345:NN345)</f>
        <v>9.95</v>
      </c>
      <c r="I345" s="5" t="n">
        <f aca="false">MIN(AC345:AN345,BC345:BN345,CC345:CN345,DC345:DN345,EC345:EN345,FC345:FN345,GC345:GN345,HC345:HN345,IC345:IN345,JC345:JN345,KC345:KN345,LC345:LN345,MC345:MN345,NC345:NN345)</f>
        <v>4.2</v>
      </c>
      <c r="J345" s="107" t="n">
        <f aca="false">(G345+I345)/2</f>
        <v>13.05</v>
      </c>
      <c r="AA345" s="1" t="n">
        <f aca="false">AA344+1</f>
        <v>8</v>
      </c>
      <c r="AB345" s="108" t="n">
        <v>1995</v>
      </c>
      <c r="AC345" s="109" t="n">
        <v>16.9</v>
      </c>
      <c r="AD345" s="109" t="n">
        <v>16.7</v>
      </c>
      <c r="AE345" s="109" t="n">
        <v>14</v>
      </c>
      <c r="AF345" s="109" t="n">
        <v>11.3</v>
      </c>
      <c r="AG345" s="109" t="n">
        <v>9.1</v>
      </c>
      <c r="AH345" s="109" t="n">
        <v>8.9</v>
      </c>
      <c r="AI345" s="109" t="n">
        <v>8.4</v>
      </c>
      <c r="AJ345" s="109" t="n">
        <v>7.1</v>
      </c>
      <c r="AK345" s="109" t="n">
        <v>9</v>
      </c>
      <c r="AL345" s="109" t="n">
        <v>10.9</v>
      </c>
      <c r="AM345" s="109" t="n">
        <v>13.2</v>
      </c>
      <c r="AN345" s="109" t="n">
        <v>13.5</v>
      </c>
      <c r="AO345" s="110" t="n">
        <f aca="false">SUM(AC345:AN345)/12</f>
        <v>11.5833333333333</v>
      </c>
      <c r="AQ345" s="112"/>
      <c r="AR345" s="109"/>
      <c r="AS345" s="109"/>
      <c r="AT345" s="109"/>
      <c r="AU345" s="109"/>
      <c r="AV345" s="109"/>
      <c r="AW345" s="109"/>
      <c r="AX345" s="109"/>
      <c r="AY345" s="109"/>
      <c r="AZ345" s="109"/>
      <c r="BA345" s="1" t="n">
        <f aca="false">BA344+1</f>
        <v>1995</v>
      </c>
      <c r="BB345" s="113" t="s">
        <v>154</v>
      </c>
      <c r="BC345" s="109" t="n">
        <v>15.2</v>
      </c>
      <c r="BD345" s="109" t="n">
        <v>14.6</v>
      </c>
      <c r="BE345" s="109" t="n">
        <v>10.9</v>
      </c>
      <c r="BF345" s="109" t="n">
        <v>8.2</v>
      </c>
      <c r="BG345" s="109" t="n">
        <v>7</v>
      </c>
      <c r="BH345" s="109" t="n">
        <v>6.6</v>
      </c>
      <c r="BI345" s="109" t="n">
        <v>5.9</v>
      </c>
      <c r="BJ345" s="109" t="n">
        <v>4.2</v>
      </c>
      <c r="BK345" s="109" t="n">
        <v>6.4</v>
      </c>
      <c r="BL345" s="109" t="n">
        <v>8.5</v>
      </c>
      <c r="BM345" s="109" t="n">
        <v>9.8</v>
      </c>
      <c r="BN345" s="109" t="n">
        <v>11.2</v>
      </c>
      <c r="BO345" s="110" t="n">
        <f aca="false">SUM(BC345:BN345)/12</f>
        <v>9.04166666666667</v>
      </c>
      <c r="BP345" s="109"/>
      <c r="BQ345" s="109"/>
      <c r="BR345" s="109"/>
      <c r="BS345" s="109"/>
      <c r="CA345" s="1" t="n">
        <f aca="false">CA344+1</f>
        <v>1995</v>
      </c>
      <c r="CB345" s="111" t="n">
        <v>1995</v>
      </c>
      <c r="CC345" s="109" t="n">
        <v>15.5</v>
      </c>
      <c r="CD345" s="109" t="n">
        <v>16.7</v>
      </c>
      <c r="CE345" s="109" t="n">
        <v>15</v>
      </c>
      <c r="CF345" s="109" t="n">
        <v>12.8</v>
      </c>
      <c r="CG345" s="109" t="n">
        <v>11.7</v>
      </c>
      <c r="CH345" s="109" t="n">
        <v>10.6</v>
      </c>
      <c r="CI345" s="109" t="n">
        <v>9.2</v>
      </c>
      <c r="CJ345" s="109" t="n">
        <v>9.9</v>
      </c>
      <c r="CK345" s="109" t="n">
        <v>10.4</v>
      </c>
      <c r="CL345" s="109" t="n">
        <v>11.6</v>
      </c>
      <c r="CM345" s="109" t="n">
        <v>12.4</v>
      </c>
      <c r="CN345" s="109" t="n">
        <v>13.1</v>
      </c>
      <c r="CO345" s="110" t="n">
        <f aca="false">SUM(CC345:CN345)/12</f>
        <v>12.4083333333333</v>
      </c>
      <c r="DA345" s="1" t="n">
        <f aca="false">DA344+1</f>
        <v>1995</v>
      </c>
      <c r="DB345" s="113" t="s">
        <v>154</v>
      </c>
      <c r="DC345" s="109" t="n">
        <v>15.3</v>
      </c>
      <c r="DD345" s="109" t="n">
        <v>14.2</v>
      </c>
      <c r="DE345" s="109" t="n">
        <v>11</v>
      </c>
      <c r="DF345" s="109" t="n">
        <v>8.4</v>
      </c>
      <c r="DG345" s="109" t="n">
        <v>7.9</v>
      </c>
      <c r="DH345" s="109" t="n">
        <v>6.9</v>
      </c>
      <c r="DI345" s="109" t="n">
        <v>6</v>
      </c>
      <c r="DJ345" s="109" t="n">
        <v>4.8</v>
      </c>
      <c r="DK345" s="109" t="n">
        <v>6.4</v>
      </c>
      <c r="DL345" s="109" t="n">
        <v>8.2</v>
      </c>
      <c r="DM345" s="109" t="n">
        <v>10.3</v>
      </c>
      <c r="DN345" s="109" t="n">
        <v>10.8</v>
      </c>
      <c r="DO345" s="110" t="n">
        <f aca="false">SUM(DC345:DN345)/12</f>
        <v>9.18333333333333</v>
      </c>
      <c r="EA345" s="1" t="n">
        <f aca="false">EA344+1</f>
        <v>1995</v>
      </c>
      <c r="EB345" s="113" t="s">
        <v>154</v>
      </c>
      <c r="EC345" s="109" t="n">
        <v>21.9</v>
      </c>
      <c r="ED345" s="109" t="n">
        <v>20.9</v>
      </c>
      <c r="EE345" s="109" t="n">
        <v>16.9</v>
      </c>
      <c r="EF345" s="109" t="n">
        <v>11.9</v>
      </c>
      <c r="EG345" s="109" t="n">
        <v>9.2</v>
      </c>
      <c r="EH345" s="109" t="n">
        <v>7.7</v>
      </c>
      <c r="EI345" s="109" t="n">
        <v>5.9</v>
      </c>
      <c r="EJ345" s="109" t="n">
        <v>7.8</v>
      </c>
      <c r="EK345" s="109" t="n">
        <v>10.3</v>
      </c>
      <c r="EL345" s="109" t="n">
        <v>13.7</v>
      </c>
      <c r="EM345" s="109" t="n">
        <v>18.5</v>
      </c>
      <c r="EN345" s="109" t="n">
        <v>18.3</v>
      </c>
      <c r="EO345" s="110" t="n">
        <f aca="false">SUM(EC345:EN345)/12</f>
        <v>13.5833333333333</v>
      </c>
      <c r="FA345" s="1" t="n">
        <f aca="false">FA344+1</f>
        <v>1995</v>
      </c>
      <c r="FB345" s="113" t="s">
        <v>154</v>
      </c>
      <c r="FC345" s="109" t="n">
        <v>12.6</v>
      </c>
      <c r="FD345" s="109" t="n">
        <v>12.5</v>
      </c>
      <c r="FE345" s="109" t="n">
        <v>10.5</v>
      </c>
      <c r="FF345" s="109" t="n">
        <v>7.8</v>
      </c>
      <c r="FG345" s="109" t="n">
        <v>7</v>
      </c>
      <c r="FH345" s="109" t="n">
        <v>6.7</v>
      </c>
      <c r="FI345" s="109" t="n">
        <v>5.8</v>
      </c>
      <c r="FJ345" s="109" t="n">
        <v>5.5</v>
      </c>
      <c r="FK345" s="109" t="n">
        <v>6</v>
      </c>
      <c r="FL345" s="109" t="n">
        <v>7.7</v>
      </c>
      <c r="FM345" s="109" t="n">
        <v>9.6</v>
      </c>
      <c r="FN345" s="109" t="n">
        <v>9.9</v>
      </c>
      <c r="FO345" s="110" t="n">
        <f aca="false">SUM(FC345:FN345)/12</f>
        <v>8.46666666666667</v>
      </c>
      <c r="GA345" s="1" t="n">
        <f aca="false">GA344+1</f>
        <v>1995</v>
      </c>
      <c r="GB345" s="113" t="s">
        <v>154</v>
      </c>
      <c r="GC345" s="109" t="n">
        <v>12.3</v>
      </c>
      <c r="GD345" s="109" t="n">
        <v>12.3</v>
      </c>
      <c r="GE345" s="109" t="n">
        <v>10.9</v>
      </c>
      <c r="GF345" s="109" t="n">
        <v>7.7</v>
      </c>
      <c r="GG345" s="109" t="n">
        <v>8</v>
      </c>
      <c r="GH345" s="109" t="n">
        <v>6.5</v>
      </c>
      <c r="GI345" s="109" t="n">
        <v>5.5</v>
      </c>
      <c r="GJ345" s="109" t="n">
        <v>6.4</v>
      </c>
      <c r="GK345" s="109" t="n">
        <v>6.1</v>
      </c>
      <c r="GL345" s="109" t="n">
        <v>6.5</v>
      </c>
      <c r="GM345" s="109" t="n">
        <v>8.5</v>
      </c>
      <c r="GN345" s="109" t="n">
        <v>8.9</v>
      </c>
      <c r="GO345" s="110" t="n">
        <f aca="false">SUM(GC345:GN345)/12</f>
        <v>8.3</v>
      </c>
      <c r="HA345" s="1" t="n">
        <f aca="false">HA344+1</f>
        <v>1995</v>
      </c>
      <c r="HB345" s="113" t="s">
        <v>154</v>
      </c>
      <c r="HC345" s="109" t="n">
        <v>15.3</v>
      </c>
      <c r="HD345" s="109" t="n">
        <v>15.2</v>
      </c>
      <c r="HE345" s="109" t="n">
        <v>13</v>
      </c>
      <c r="HF345" s="109" t="n">
        <v>10.3</v>
      </c>
      <c r="HG345" s="109" t="n">
        <v>9.7</v>
      </c>
      <c r="HH345" s="109" t="n">
        <v>9</v>
      </c>
      <c r="HI345" s="109" t="n">
        <v>7.7</v>
      </c>
      <c r="HJ345" s="109" t="n">
        <v>6.9</v>
      </c>
      <c r="HK345" s="109" t="n">
        <v>8.2</v>
      </c>
      <c r="HL345" s="109" t="n">
        <v>9.8</v>
      </c>
      <c r="HM345" s="109" t="n">
        <v>11.8</v>
      </c>
      <c r="HN345" s="109" t="n">
        <v>12.5</v>
      </c>
      <c r="HO345" s="110" t="n">
        <f aca="false">SUM(HC345:HN345)/12</f>
        <v>10.7833333333333</v>
      </c>
      <c r="IA345" s="1" t="n">
        <f aca="false">IA344+1</f>
        <v>1995</v>
      </c>
      <c r="IB345" s="113" t="s">
        <v>154</v>
      </c>
      <c r="IC345" s="109" t="n">
        <v>19.7</v>
      </c>
      <c r="ID345" s="109" t="n">
        <v>19.5</v>
      </c>
      <c r="IE345" s="109" t="n">
        <v>15.3</v>
      </c>
      <c r="IF345" s="109" t="n">
        <v>12.4</v>
      </c>
      <c r="IG345" s="109" t="n">
        <v>10.2</v>
      </c>
      <c r="IH345" s="109" t="n">
        <v>9.1</v>
      </c>
      <c r="II345" s="109" t="n">
        <v>8.6</v>
      </c>
      <c r="IJ345" s="109" t="n">
        <v>8</v>
      </c>
      <c r="IK345" s="109" t="n">
        <v>9.9</v>
      </c>
      <c r="IL345" s="109" t="n">
        <v>12.7</v>
      </c>
      <c r="IM345" s="109" t="n">
        <v>15</v>
      </c>
      <c r="IN345" s="109" t="n">
        <v>15.9</v>
      </c>
      <c r="IO345" s="110" t="n">
        <f aca="false">SUM(IC345:IN345)/12</f>
        <v>13.025</v>
      </c>
      <c r="JA345" s="1" t="n">
        <f aca="false">JA344+1</f>
        <v>1995</v>
      </c>
      <c r="JB345" s="113" t="s">
        <v>154</v>
      </c>
      <c r="JC345" s="109" t="n">
        <v>13.8</v>
      </c>
      <c r="JD345" s="109" t="n">
        <v>14.4</v>
      </c>
      <c r="JE345" s="109" t="n">
        <v>13.3</v>
      </c>
      <c r="JF345" s="109" t="n">
        <v>11.2</v>
      </c>
      <c r="JG345" s="109" t="n">
        <v>10.4</v>
      </c>
      <c r="JH345" s="109" t="n">
        <v>9.1</v>
      </c>
      <c r="JI345" s="109" t="n">
        <v>8.8</v>
      </c>
      <c r="JJ345" s="109" t="n">
        <v>9.4</v>
      </c>
      <c r="JK345" s="109" t="n">
        <v>9.3</v>
      </c>
      <c r="JL345" s="109" t="n">
        <v>10</v>
      </c>
      <c r="JM345" s="109" t="n">
        <v>11.6</v>
      </c>
      <c r="JN345" s="109" t="n">
        <v>11.8</v>
      </c>
      <c r="JO345" s="110" t="n">
        <f aca="false">SUM(JC345:JN345)/12</f>
        <v>11.0916666666667</v>
      </c>
      <c r="KA345" s="1" t="n">
        <f aca="false">KA344+1</f>
        <v>1995</v>
      </c>
      <c r="KB345" s="113" t="s">
        <v>154</v>
      </c>
      <c r="KC345" s="109" t="n">
        <v>16.9</v>
      </c>
      <c r="KD345" s="109" t="n">
        <v>15.7</v>
      </c>
      <c r="KE345" s="109" t="n">
        <v>11.8</v>
      </c>
      <c r="KF345" s="109" t="n">
        <v>9.9</v>
      </c>
      <c r="KG345" s="109" t="n">
        <v>8</v>
      </c>
      <c r="KH345" s="109" t="n">
        <v>7.8</v>
      </c>
      <c r="KI345" s="109" t="n">
        <v>6.8</v>
      </c>
      <c r="KJ345" s="109" t="n">
        <v>5.1</v>
      </c>
      <c r="KK345" s="109" t="n">
        <v>6.2</v>
      </c>
      <c r="KL345" s="109" t="n">
        <v>8.9</v>
      </c>
      <c r="KM345" s="109" t="n">
        <v>11.1</v>
      </c>
      <c r="KN345" s="109" t="n">
        <v>11.3</v>
      </c>
      <c r="KO345" s="110" t="n">
        <f aca="false">SUM(KC345:KN345)/12</f>
        <v>9.95833333333333</v>
      </c>
      <c r="LA345" s="1" t="n">
        <f aca="false">LA344+1</f>
        <v>1995</v>
      </c>
      <c r="LB345" s="113" t="s">
        <v>154</v>
      </c>
      <c r="LC345" s="109" t="n">
        <v>16.4</v>
      </c>
      <c r="LD345" s="109" t="n">
        <v>14.9</v>
      </c>
      <c r="LE345" s="109" t="n">
        <v>11.5</v>
      </c>
      <c r="LF345" s="109" t="n">
        <v>8.5</v>
      </c>
      <c r="LG345" s="109" t="n">
        <v>7.4</v>
      </c>
      <c r="LH345" s="109" t="n">
        <v>6.9</v>
      </c>
      <c r="LI345" s="109" t="n">
        <v>6.6</v>
      </c>
      <c r="LJ345" s="109" t="n">
        <v>5.3</v>
      </c>
      <c r="LK345" s="109" t="n">
        <v>5.7</v>
      </c>
      <c r="LL345" s="109" t="n">
        <v>9</v>
      </c>
      <c r="LM345" s="109" t="n">
        <v>11.4</v>
      </c>
      <c r="LN345" s="109" t="n">
        <v>11.7</v>
      </c>
      <c r="LO345" s="110" t="n">
        <f aca="false">SUM(LC345:LN345)/12</f>
        <v>9.60833333333333</v>
      </c>
      <c r="MA345" s="1" t="n">
        <f aca="false">MA344+1</f>
        <v>1995</v>
      </c>
      <c r="MB345" s="113" t="s">
        <v>154</v>
      </c>
      <c r="MC345" s="109" t="n">
        <v>14.6</v>
      </c>
      <c r="MD345" s="109" t="n">
        <v>14.4</v>
      </c>
      <c r="ME345" s="109" t="n">
        <v>12.6</v>
      </c>
      <c r="MF345" s="109" t="n">
        <v>9.9</v>
      </c>
      <c r="MG345" s="109" t="n">
        <v>8.8</v>
      </c>
      <c r="MH345" s="109" t="n">
        <v>7.8</v>
      </c>
      <c r="MI345" s="109" t="n">
        <v>7.8</v>
      </c>
      <c r="MJ345" s="109" t="n">
        <v>6.3</v>
      </c>
      <c r="MK345" s="109" t="n">
        <v>7.6</v>
      </c>
      <c r="ML345" s="109" t="n">
        <v>9.2</v>
      </c>
      <c r="MM345" s="109" t="n">
        <v>10.9</v>
      </c>
      <c r="MN345" s="109" t="n">
        <v>11.8</v>
      </c>
      <c r="MO345" s="110" t="n">
        <f aca="false">SUM(MC345:MN345)/12</f>
        <v>10.1416666666667</v>
      </c>
      <c r="NA345" s="1" t="n">
        <f aca="false">NA344+1</f>
        <v>1995</v>
      </c>
      <c r="NB345" s="113" t="s">
        <v>154</v>
      </c>
      <c r="NC345" s="109" t="n">
        <v>19.2</v>
      </c>
      <c r="ND345" s="109" t="n">
        <v>18.7</v>
      </c>
      <c r="NE345" s="109" t="n">
        <v>14.4</v>
      </c>
      <c r="NF345" s="109" t="n">
        <v>10.8</v>
      </c>
      <c r="NG345" s="109" t="n">
        <v>7.9</v>
      </c>
      <c r="NH345" s="109" t="n">
        <v>7.8</v>
      </c>
      <c r="NI345" s="109" t="n">
        <v>5.6</v>
      </c>
      <c r="NJ345" s="109" t="n">
        <v>6.4</v>
      </c>
      <c r="NK345" s="109" t="n">
        <v>8.6</v>
      </c>
      <c r="NL345" s="109" t="n">
        <v>12.6</v>
      </c>
      <c r="NM345" s="109" t="n">
        <v>15</v>
      </c>
      <c r="NN345" s="109" t="n">
        <v>16.7</v>
      </c>
      <c r="NO345" s="110" t="n">
        <f aca="false">SUM(NC345:NN345)/12</f>
        <v>11.975</v>
      </c>
      <c r="ON345" s="39" t="n">
        <f aca="false">(FO345+GO345+MO345)/3</f>
        <v>8.96944444444444</v>
      </c>
      <c r="OO345" s="40" t="n">
        <f aca="false">(AO345+BO345+EO345+HO345+JO345)/5</f>
        <v>11.2166666666667</v>
      </c>
      <c r="OP345" s="41" t="n">
        <f aca="false">(FO345+GO345+MO345+AO345+BO345+EO345+HO345+JO345)/8</f>
        <v>10.3739583333333</v>
      </c>
      <c r="PA345" s="114"/>
      <c r="PB345" s="115"/>
      <c r="PN345" s="28" t="n">
        <f aca="false">MAX(FC345:FN345,GC345:GN345,MC345:MN345)</f>
        <v>14.6</v>
      </c>
      <c r="PO345" s="29" t="n">
        <f aca="false">MIN(FC345:FN345,GC345:GN345,MC345:MN345)</f>
        <v>5.5</v>
      </c>
      <c r="PP345" s="30" t="n">
        <f aca="false">MAX(AC345:AN345,BC345:BN345,EC345:EN345,HC345:HN345,JC345:JN345)</f>
        <v>21.9</v>
      </c>
      <c r="PQ345" s="31" t="n">
        <f aca="false">MIN(AC345:AN345,BC345:BN345,EC345:EN345,HC345:HN345,JC345:JN345)</f>
        <v>4.2</v>
      </c>
      <c r="QU345" s="116" t="n">
        <f aca="false">AVERAGE(AH345,AI345,AJ345,BH345,BI345,BJ345,CH345,CI345,CJ345,DH345,DI345,DJ345,EH345,EI345,EJ345,FH345,FI345,FJ345,GH345,GI345,GJ345,HH345,HI345,HJ345,IH345,II345,IJ345,JH345,JI345,JJ345,KH345,KI345,KJ345,LH345,LI345,LJ345,MH345,MI345,MJ345,NH345,NI345,NJ345)</f>
        <v>7.21666666666667</v>
      </c>
      <c r="QV345" s="117" t="n">
        <f aca="false">AVERAGE(AC345,AD345,AN345,BC345,BD345,BN345,CC345,CD345,CN345,DC345,DD345,DN345,EC345,ED345,EN345,FC345,FD345,FN345,GC345,GD345,GN345,HC345,HD345,HN345,IC345,ID345,IN345,JC345,JD345,JN345,KC345,KD345,KN345,LC345,LD345,LN345,MC345,MD345,MN345,NC345,ND345,NN345,)</f>
        <v>14.5046511627907</v>
      </c>
      <c r="QW345" s="116" t="n">
        <f aca="false">AVERAGE(QU335:QU345)</f>
        <v>6.90335497835498</v>
      </c>
      <c r="QX345" s="118" t="n">
        <f aca="false">AVERAGE(QV335:QV345)</f>
        <v>14.4002466525722</v>
      </c>
    </row>
    <row r="346" customFormat="false" ht="12.9" hidden="false" customHeight="false" outlineLevel="0" collapsed="false">
      <c r="A346" s="101"/>
      <c r="B346" s="102" t="n">
        <f aca="false">AVERAGE(AO346,BO346,CO346,DO346,EO346,FO346,GO346,HO346,IO346,JO346,KO346,LO346,MO346,NO346)</f>
        <v>10.4267857142857</v>
      </c>
      <c r="C346" s="103" t="n">
        <f aca="false">AVERAGE(B342:B346)</f>
        <v>10.6330158730159</v>
      </c>
      <c r="D346" s="104" t="n">
        <f aca="false">AVERAGE(B337:B346)</f>
        <v>10.8150496031746</v>
      </c>
      <c r="E346" s="102" t="n">
        <f aca="false">AVERAGE(B327:B346)</f>
        <v>10.7840079365079</v>
      </c>
      <c r="F346" s="105" t="n">
        <f aca="false">AVERAGE(B297:B346)</f>
        <v>10.5434047619048</v>
      </c>
      <c r="G346" s="3" t="n">
        <f aca="false">MAX(AC346:AN346,BC346:BN346,CC346:CN346,DC346:DN346,EC346:EN346,FC346:FN346,GC346:GN346,HC346:HN346,IC346:IN346,JC346:JN346,KC346:KN346,LC346:LN346,MC346:MN346,NC346:NN346)</f>
        <v>20.7</v>
      </c>
      <c r="H346" s="106" t="n">
        <f aca="false">MEDIAN(AC346:AN346,BC346:BN346,CC346:CN346,DC346:DN346,EC346:EN346,FC346:FN346,GC346:GN346,HC346:HN346,IC346:IN346,JC346:JN346,KC346:KN346,LC346:LN346,MC346:MN346,NC346:NN346)</f>
        <v>10.05</v>
      </c>
      <c r="I346" s="5" t="n">
        <f aca="false">MIN(AC346:AN346,BC346:BN346,CC346:CN346,DC346:DN346,EC346:EN346,FC346:FN346,GC346:GN346,HC346:HN346,IC346:IN346,JC346:JN346,KC346:KN346,LC346:LN346,MC346:MN346,NC346:NN346)</f>
        <v>5.2</v>
      </c>
      <c r="J346" s="107" t="n">
        <f aca="false">(G346+I346)/2</f>
        <v>12.95</v>
      </c>
      <c r="AA346" s="1" t="n">
        <f aca="false">AA345+1</f>
        <v>9</v>
      </c>
      <c r="AB346" s="108" t="n">
        <v>1996</v>
      </c>
      <c r="AC346" s="109" t="n">
        <v>14.5</v>
      </c>
      <c r="AD346" s="109" t="n">
        <v>15.9</v>
      </c>
      <c r="AE346" s="109" t="n">
        <v>14.6</v>
      </c>
      <c r="AF346" s="109" t="n">
        <v>11.6</v>
      </c>
      <c r="AG346" s="109" t="n">
        <v>9.1</v>
      </c>
      <c r="AH346" s="109" t="n">
        <v>8.6</v>
      </c>
      <c r="AI346" s="109" t="n">
        <v>8.3</v>
      </c>
      <c r="AJ346" s="109" t="n">
        <v>8.3</v>
      </c>
      <c r="AK346" s="109" t="n">
        <v>9.3</v>
      </c>
      <c r="AL346" s="109" t="n">
        <v>10.6</v>
      </c>
      <c r="AM346" s="109" t="n">
        <v>12.6</v>
      </c>
      <c r="AN346" s="109" t="n">
        <v>14.4</v>
      </c>
      <c r="AO346" s="110" t="n">
        <f aca="false">SUM(AC346:AN346)/12</f>
        <v>11.4833333333333</v>
      </c>
      <c r="AQ346" s="112"/>
      <c r="AR346" s="109"/>
      <c r="AS346" s="109"/>
      <c r="AT346" s="109"/>
      <c r="AU346" s="109"/>
      <c r="AV346" s="109"/>
      <c r="AW346" s="109"/>
      <c r="AX346" s="109"/>
      <c r="AY346" s="109"/>
      <c r="AZ346" s="109"/>
      <c r="BA346" s="1" t="n">
        <f aca="false">BA345+1</f>
        <v>1996</v>
      </c>
      <c r="BB346" s="113" t="s">
        <v>156</v>
      </c>
      <c r="BC346" s="109" t="n">
        <v>12.2</v>
      </c>
      <c r="BD346" s="109" t="n">
        <v>13.9</v>
      </c>
      <c r="BE346" s="109" t="n">
        <v>11.9</v>
      </c>
      <c r="BF346" s="109" t="n">
        <v>8.1</v>
      </c>
      <c r="BG346" s="109" t="n">
        <v>5.9</v>
      </c>
      <c r="BH346" s="109" t="n">
        <v>6.7</v>
      </c>
      <c r="BI346" s="109" t="n">
        <v>5.9</v>
      </c>
      <c r="BJ346" s="109" t="n">
        <v>5.8</v>
      </c>
      <c r="BK346" s="109" t="n">
        <v>6.2</v>
      </c>
      <c r="BL346" s="109" t="n">
        <v>8.7</v>
      </c>
      <c r="BM346" s="109" t="n">
        <v>8.5</v>
      </c>
      <c r="BN346" s="109" t="n">
        <v>11.5</v>
      </c>
      <c r="BO346" s="110" t="n">
        <f aca="false">SUM(BC346:BN346)/12</f>
        <v>8.775</v>
      </c>
      <c r="BP346" s="109"/>
      <c r="BQ346" s="109"/>
      <c r="BR346" s="109"/>
      <c r="BS346" s="109"/>
      <c r="CA346" s="1" t="n">
        <f aca="false">CA345+1</f>
        <v>1996</v>
      </c>
      <c r="CB346" s="111" t="n">
        <v>1996</v>
      </c>
      <c r="CC346" s="109" t="n">
        <v>14</v>
      </c>
      <c r="CD346" s="109" t="n">
        <v>16</v>
      </c>
      <c r="CE346" s="109" t="n">
        <v>15.4</v>
      </c>
      <c r="CF346" s="109" t="n">
        <v>12.4</v>
      </c>
      <c r="CG346" s="109" t="n">
        <v>12.5</v>
      </c>
      <c r="CH346" s="109" t="n">
        <v>10.9</v>
      </c>
      <c r="CI346" s="109" t="n">
        <v>9.9</v>
      </c>
      <c r="CJ346" s="109" t="n">
        <v>9.3</v>
      </c>
      <c r="CK346" s="109" t="n">
        <v>9.4</v>
      </c>
      <c r="CL346" s="109" t="n">
        <v>11.4</v>
      </c>
      <c r="CM346" s="109" t="n">
        <v>12.1</v>
      </c>
      <c r="CN346" s="109" t="n">
        <v>13.8</v>
      </c>
      <c r="CO346" s="110" t="n">
        <f aca="false">SUM(CC346:CN346)/12</f>
        <v>12.2583333333333</v>
      </c>
      <c r="DA346" s="1" t="n">
        <f aca="false">DA345+1</f>
        <v>1996</v>
      </c>
      <c r="DB346" s="113" t="s">
        <v>156</v>
      </c>
      <c r="DC346" s="109" t="n">
        <v>12.8</v>
      </c>
      <c r="DD346" s="109" t="n">
        <v>13</v>
      </c>
      <c r="DE346" s="109" t="n">
        <v>11.7</v>
      </c>
      <c r="DF346" s="109" t="n">
        <v>8.7</v>
      </c>
      <c r="DG346" s="109" t="n">
        <v>6.7</v>
      </c>
      <c r="DH346" s="109" t="n">
        <v>6.4</v>
      </c>
      <c r="DI346" s="109" t="n">
        <v>6.1</v>
      </c>
      <c r="DJ346" s="109" t="n">
        <v>5.9</v>
      </c>
      <c r="DK346" s="109" t="n">
        <v>6.2</v>
      </c>
      <c r="DL346" s="109" t="n">
        <v>8.2</v>
      </c>
      <c r="DM346" s="109" t="n">
        <v>8.5</v>
      </c>
      <c r="DN346" s="109" t="n">
        <v>11.2</v>
      </c>
      <c r="DO346" s="110" t="n">
        <f aca="false">SUM(DC346:DN346)/12</f>
        <v>8.78333333333333</v>
      </c>
      <c r="EA346" s="1" t="n">
        <f aca="false">EA345+1</f>
        <v>1996</v>
      </c>
      <c r="EB346" s="113" t="s">
        <v>156</v>
      </c>
      <c r="EC346" s="109" t="n">
        <v>20.7</v>
      </c>
      <c r="ED346" s="109" t="n">
        <v>19.2</v>
      </c>
      <c r="EE346" s="109" t="n">
        <v>18.4</v>
      </c>
      <c r="EF346" s="109" t="n">
        <v>11.6</v>
      </c>
      <c r="EG346" s="109" t="n">
        <v>8.1</v>
      </c>
      <c r="EH346" s="109" t="n">
        <v>8.3</v>
      </c>
      <c r="EI346" s="109" t="n">
        <v>7.1</v>
      </c>
      <c r="EJ346" s="109" t="n">
        <v>7.5</v>
      </c>
      <c r="EK346" s="109" t="n">
        <v>10.2</v>
      </c>
      <c r="EL346" s="109" t="n">
        <v>13.8</v>
      </c>
      <c r="EM346" s="109" t="n">
        <v>16</v>
      </c>
      <c r="EN346" s="109" t="n">
        <v>20.7</v>
      </c>
      <c r="EO346" s="110" t="n">
        <f aca="false">SUM(EC346:EN346)/12</f>
        <v>13.4666666666667</v>
      </c>
      <c r="FA346" s="1" t="n">
        <f aca="false">FA345+1</f>
        <v>1996</v>
      </c>
      <c r="FB346" s="113" t="s">
        <v>156</v>
      </c>
      <c r="FC346" s="109" t="n">
        <v>11.4</v>
      </c>
      <c r="FD346" s="109" t="n">
        <v>11.5</v>
      </c>
      <c r="FE346" s="109" t="n">
        <v>10.2</v>
      </c>
      <c r="FF346" s="109" t="n">
        <v>8.7</v>
      </c>
      <c r="FG346" s="109" t="n">
        <v>6.4</v>
      </c>
      <c r="FH346" s="109" t="n">
        <v>5.2</v>
      </c>
      <c r="FI346" s="109" t="n">
        <v>5.9</v>
      </c>
      <c r="FJ346" s="109" t="n">
        <v>6.5</v>
      </c>
      <c r="FK346" s="109" t="n">
        <v>6.5</v>
      </c>
      <c r="FL346" s="109" t="n">
        <v>7.6</v>
      </c>
      <c r="FM346" s="109" t="n">
        <v>8.6</v>
      </c>
      <c r="FN346" s="109" t="n">
        <v>10.6</v>
      </c>
      <c r="FO346" s="110" t="n">
        <f aca="false">SUM(FC346:FN346)/12</f>
        <v>8.25833333333333</v>
      </c>
      <c r="GA346" s="1" t="n">
        <f aca="false">GA345+1</f>
        <v>1996</v>
      </c>
      <c r="GB346" s="113" t="s">
        <v>156</v>
      </c>
      <c r="GC346" s="109" t="n">
        <v>11.4</v>
      </c>
      <c r="GD346" s="109" t="n">
        <v>10.9</v>
      </c>
      <c r="GE346" s="109" t="n">
        <v>10.9</v>
      </c>
      <c r="GF346" s="109" t="n">
        <v>9</v>
      </c>
      <c r="GG346" s="109" t="n">
        <v>7.5</v>
      </c>
      <c r="GH346" s="109" t="n">
        <v>5.6</v>
      </c>
      <c r="GI346" s="109" t="n">
        <v>5.9</v>
      </c>
      <c r="GJ346" s="109" t="n">
        <v>6.2</v>
      </c>
      <c r="GK346" s="109" t="n">
        <v>6.9</v>
      </c>
      <c r="GL346" s="109" t="n">
        <v>7.2</v>
      </c>
      <c r="GM346" s="109" t="n">
        <v>7.8</v>
      </c>
      <c r="GN346" s="109" t="n">
        <v>8.2</v>
      </c>
      <c r="GO346" s="110" t="n">
        <f aca="false">SUM(GC346:GN346)/12</f>
        <v>8.125</v>
      </c>
      <c r="HA346" s="1" t="n">
        <f aca="false">HA345+1</f>
        <v>1996</v>
      </c>
      <c r="HB346" s="113" t="s">
        <v>156</v>
      </c>
      <c r="HC346" s="109" t="n">
        <v>13.1</v>
      </c>
      <c r="HD346" s="109" t="n">
        <v>14.8</v>
      </c>
      <c r="HE346" s="109" t="n">
        <v>14.2</v>
      </c>
      <c r="HF346" s="109" t="n">
        <v>11.8</v>
      </c>
      <c r="HG346" s="109" t="n">
        <v>9.3</v>
      </c>
      <c r="HH346" s="109" t="n">
        <v>8.7</v>
      </c>
      <c r="HI346" s="109" t="n">
        <v>8.2</v>
      </c>
      <c r="HJ346" s="109" t="n">
        <v>7.8</v>
      </c>
      <c r="HK346" s="109" t="n">
        <v>7.9</v>
      </c>
      <c r="HL346" s="109" t="n">
        <v>9.7</v>
      </c>
      <c r="HM346" s="109" t="n">
        <v>11.1</v>
      </c>
      <c r="HN346" s="109" t="n">
        <v>13.4</v>
      </c>
      <c r="HO346" s="110" t="n">
        <f aca="false">SUM(HC346:HN346)/12</f>
        <v>10.8333333333333</v>
      </c>
      <c r="IA346" s="1" t="n">
        <f aca="false">IA345+1</f>
        <v>1996</v>
      </c>
      <c r="IB346" s="113" t="s">
        <v>156</v>
      </c>
      <c r="IC346" s="109" t="n">
        <v>16.1</v>
      </c>
      <c r="ID346" s="109" t="n">
        <v>17.8</v>
      </c>
      <c r="IE346" s="109" t="n">
        <v>18.1</v>
      </c>
      <c r="IF346" s="109" t="n">
        <v>12.2</v>
      </c>
      <c r="IG346" s="109" t="n">
        <v>10.1</v>
      </c>
      <c r="IH346" s="109" t="n">
        <v>10</v>
      </c>
      <c r="II346" s="109" t="n">
        <v>9.3</v>
      </c>
      <c r="IJ346" s="109" t="n">
        <v>9.1</v>
      </c>
      <c r="IK346" s="109" t="n">
        <v>10.5</v>
      </c>
      <c r="IL346" s="109" t="n">
        <v>12.4</v>
      </c>
      <c r="IM346" s="109" t="n">
        <v>13</v>
      </c>
      <c r="IN346" s="109" t="n">
        <v>16.3</v>
      </c>
      <c r="IO346" s="110" t="n">
        <f aca="false">SUM(IC346:IN346)/12</f>
        <v>12.9083333333333</v>
      </c>
      <c r="JA346" s="1" t="n">
        <f aca="false">JA345+1</f>
        <v>1996</v>
      </c>
      <c r="JB346" s="113" t="s">
        <v>156</v>
      </c>
      <c r="JC346" s="109" t="n">
        <v>13</v>
      </c>
      <c r="JD346" s="109" t="n">
        <v>13.3</v>
      </c>
      <c r="JE346" s="109" t="n">
        <v>13.1</v>
      </c>
      <c r="JF346" s="109" t="n">
        <v>11.8</v>
      </c>
      <c r="JG346" s="109" t="n">
        <v>10.9</v>
      </c>
      <c r="JH346" s="109" t="n">
        <v>8.9</v>
      </c>
      <c r="JI346" s="109" t="n">
        <v>8.4</v>
      </c>
      <c r="JJ346" s="109" t="n">
        <v>9.9</v>
      </c>
      <c r="JK346" s="109" t="n">
        <v>10.2</v>
      </c>
      <c r="JL346" s="109" t="n">
        <v>10.6</v>
      </c>
      <c r="JM346" s="109" t="n">
        <v>12</v>
      </c>
      <c r="JN346" s="109" t="n">
        <v>11.8</v>
      </c>
      <c r="JO346" s="110" t="n">
        <f aca="false">SUM(JC346:JN346)/12</f>
        <v>11.1583333333333</v>
      </c>
      <c r="KA346" s="1" t="n">
        <f aca="false">KA345+1</f>
        <v>1996</v>
      </c>
      <c r="KB346" s="113" t="s">
        <v>156</v>
      </c>
      <c r="KC346" s="109" t="n">
        <v>12.3</v>
      </c>
      <c r="KD346" s="109" t="n">
        <v>14.6</v>
      </c>
      <c r="KE346" s="109" t="n">
        <v>13.7</v>
      </c>
      <c r="KF346" s="109" t="n">
        <v>9.2</v>
      </c>
      <c r="KG346" s="109" t="n">
        <v>7</v>
      </c>
      <c r="KH346" s="109" t="n">
        <v>7.7</v>
      </c>
      <c r="KI346" s="109" t="n">
        <v>6.7</v>
      </c>
      <c r="KJ346" s="109" t="n">
        <v>6.4</v>
      </c>
      <c r="KK346" s="109" t="n">
        <v>6.1</v>
      </c>
      <c r="KL346" s="109" t="n">
        <v>7.9</v>
      </c>
      <c r="KM346" s="109" t="n">
        <v>8.8</v>
      </c>
      <c r="KN346" s="109" t="n">
        <v>12.2</v>
      </c>
      <c r="KO346" s="110" t="n">
        <f aca="false">SUM(KC346:KN346)/12</f>
        <v>9.38333333333334</v>
      </c>
      <c r="LA346" s="1" t="n">
        <f aca="false">LA345+1</f>
        <v>1996</v>
      </c>
      <c r="LB346" s="113" t="s">
        <v>156</v>
      </c>
      <c r="LC346" s="109" t="n">
        <v>12.5</v>
      </c>
      <c r="LD346" s="109" t="n">
        <v>13.8</v>
      </c>
      <c r="LE346" s="109" t="n">
        <v>12.5</v>
      </c>
      <c r="LF346" s="109" t="n">
        <v>8.6</v>
      </c>
      <c r="LG346" s="109" t="n">
        <v>6.3</v>
      </c>
      <c r="LH346" s="109" t="n">
        <v>6.5</v>
      </c>
      <c r="LI346" s="109" t="n">
        <v>5.7</v>
      </c>
      <c r="LJ346" s="109" t="n">
        <v>5.8</v>
      </c>
      <c r="LK346" s="109" t="n">
        <v>6.4</v>
      </c>
      <c r="LL346" s="109" t="n">
        <v>7.4</v>
      </c>
      <c r="LM346" s="109" t="n">
        <v>8.9</v>
      </c>
      <c r="LN346" s="109" t="n">
        <v>12.2</v>
      </c>
      <c r="LO346" s="110" t="n">
        <f aca="false">SUM(LC346:LN346)/12</f>
        <v>8.88333333333334</v>
      </c>
      <c r="MA346" s="1" t="n">
        <f aca="false">MA345+1</f>
        <v>1996</v>
      </c>
      <c r="MB346" s="113" t="s">
        <v>156</v>
      </c>
      <c r="MC346" s="109" t="n">
        <v>13.2</v>
      </c>
      <c r="MD346" s="109" t="n">
        <v>13.2</v>
      </c>
      <c r="ME346" s="109" t="n">
        <v>12.5</v>
      </c>
      <c r="MF346" s="109" t="n">
        <v>10.7</v>
      </c>
      <c r="MG346" s="109" t="n">
        <v>8.9</v>
      </c>
      <c r="MH346" s="109" t="n">
        <v>6.9</v>
      </c>
      <c r="MI346" s="109" t="n">
        <v>7.3</v>
      </c>
      <c r="MJ346" s="109" t="n">
        <v>7.6</v>
      </c>
      <c r="MK346" s="109" t="n">
        <v>8</v>
      </c>
      <c r="ML346" s="109" t="n">
        <v>9.3</v>
      </c>
      <c r="MM346" s="109" t="n">
        <v>10.6</v>
      </c>
      <c r="MN346" s="109" t="n">
        <v>12.4</v>
      </c>
      <c r="MO346" s="110" t="n">
        <f aca="false">SUM(MC346:MN346)/12</f>
        <v>10.05</v>
      </c>
      <c r="NA346" s="1" t="n">
        <f aca="false">NA345+1</f>
        <v>1996</v>
      </c>
      <c r="NB346" s="113" t="s">
        <v>156</v>
      </c>
      <c r="NC346" s="109" t="n">
        <v>16.4</v>
      </c>
      <c r="ND346" s="109" t="n">
        <v>18</v>
      </c>
      <c r="NE346" s="109" t="n">
        <v>17.3</v>
      </c>
      <c r="NF346" s="109" t="n">
        <v>11</v>
      </c>
      <c r="NG346" s="109" t="n">
        <v>6.1</v>
      </c>
      <c r="NH346" s="109" t="n">
        <v>7.4</v>
      </c>
      <c r="NI346" s="109" t="n">
        <v>5.8</v>
      </c>
      <c r="NJ346" s="109" t="n">
        <v>6</v>
      </c>
      <c r="NK346" s="109" t="n">
        <v>9.3</v>
      </c>
      <c r="NL346" s="109" t="n">
        <v>11.3</v>
      </c>
      <c r="NM346" s="109" t="n">
        <v>13.8</v>
      </c>
      <c r="NN346" s="109" t="n">
        <v>16.9</v>
      </c>
      <c r="NO346" s="110" t="n">
        <f aca="false">SUM(NC346:NN346)/12</f>
        <v>11.6083333333333</v>
      </c>
      <c r="ON346" s="39" t="n">
        <f aca="false">(FO346+GO346+MO346)/3</f>
        <v>8.81111111111111</v>
      </c>
      <c r="OO346" s="40" t="n">
        <f aca="false">(AO346+BO346+EO346+HO346+JO346)/5</f>
        <v>11.1433333333333</v>
      </c>
      <c r="OP346" s="41" t="n">
        <f aca="false">(FO346+GO346+MO346+AO346+BO346+EO346+HO346+JO346)/8</f>
        <v>10.26875</v>
      </c>
      <c r="PA346" s="114"/>
      <c r="PB346" s="115"/>
      <c r="PN346" s="28" t="n">
        <f aca="false">MAX(FC346:FN346,GC346:GN346,MC346:MN346)</f>
        <v>13.2</v>
      </c>
      <c r="PO346" s="29" t="n">
        <f aca="false">MIN(FC346:FN346,GC346:GN346,MC346:MN346)</f>
        <v>5.2</v>
      </c>
      <c r="PP346" s="30" t="n">
        <f aca="false">MAX(AC346:AN346,BC346:BN346,EC346:EN346,HC346:HN346,JC346:JN346)</f>
        <v>20.7</v>
      </c>
      <c r="PQ346" s="31" t="n">
        <f aca="false">MIN(AC346:AN346,BC346:BN346,EC346:EN346,HC346:HN346,JC346:JN346)</f>
        <v>5.8</v>
      </c>
      <c r="QU346" s="116" t="n">
        <f aca="false">AVERAGE(AH346,AI346,AJ346,BH346,BI346,BJ346,CH346,CI346,CJ346,DH346,DI346,DJ346,EH346,EI346,EJ346,FH346,FI346,FJ346,GH346,GI346,GJ346,HH346,HI346,HJ346,IH346,II346,IJ346,JH346,JI346,JJ346,KH346,KI346,KJ346,LH346,LI346,LJ346,MH346,MI346,MJ346,NH346,NI346,NJ346)</f>
        <v>7.39047619047619</v>
      </c>
      <c r="QV346" s="117" t="n">
        <f aca="false">AVERAGE(AC346,AD346,AN346,BC346,BD346,BN346,CC346,CD346,CN346,DC346,DD346,DN346,EC346,ED346,EN346,FC346,FD346,FN346,GC346,GD346,GN346,HC346,HD346,HN346,IC346,ID346,IN346,JC346,JD346,JN346,KC346,KD346,KN346,LC346,LD346,LN346,MC346,MD346,MN346,NC346,ND346,NN346,)</f>
        <v>13.606976744186</v>
      </c>
      <c r="QW346" s="116" t="n">
        <f aca="false">AVERAGE(QU336:QU346)</f>
        <v>6.96439393939394</v>
      </c>
      <c r="QX346" s="118" t="n">
        <f aca="false">AVERAGE(QV336:QV346)</f>
        <v>14.3636715997181</v>
      </c>
    </row>
    <row r="347" customFormat="false" ht="12.9" hidden="false" customHeight="false" outlineLevel="0" collapsed="false">
      <c r="A347" s="101"/>
      <c r="B347" s="102" t="n">
        <f aca="false">AVERAGE(AO347,BO347,CO347,DO347,EO347,FO347,GO347,HO347,IO347,JO347,KO347,LO347,MO347,NO347)</f>
        <v>10.8084325396825</v>
      </c>
      <c r="C347" s="103" t="n">
        <f aca="false">AVERAGE(B343:B347)</f>
        <v>10.6637103174603</v>
      </c>
      <c r="D347" s="104" t="n">
        <f aca="false">AVERAGE(B338:B347)</f>
        <v>10.8519047619048</v>
      </c>
      <c r="E347" s="102" t="n">
        <f aca="false">AVERAGE(B328:B347)</f>
        <v>10.7890128968254</v>
      </c>
      <c r="F347" s="105" t="n">
        <f aca="false">AVERAGE(B298:B347)</f>
        <v>10.5467281746032</v>
      </c>
      <c r="G347" s="3" t="n">
        <f aca="false">MAX(AC347:AN347,BC347:BN347,CC347:CN347,DC347:DN347,EC347:EN347,FC347:FN347,GC347:GN347,HC347:HN347,IC347:IN347,JC347:JN347,KC347:KN347,LC347:LN347,MC347:MN347,NC347:NN347)</f>
        <v>24.3</v>
      </c>
      <c r="H347" s="106" t="n">
        <f aca="false">MEDIAN(AC347:AN347,BC347:BN347,CC347:CN347,DC347:DN347,EC347:EN347,FC347:FN347,GC347:GN347,HC347:HN347,IC347:IN347,JC347:JN347,KC347:KN347,LC347:LN347,MC347:MN347,NC347:NN347)</f>
        <v>10.65</v>
      </c>
      <c r="I347" s="5" t="n">
        <f aca="false">MIN(AC347:AN347,BC347:BN347,CC347:CN347,DC347:DN347,EC347:EN347,FC347:FN347,GC347:GN347,HC347:HN347,IC347:IN347,JC347:JN347,KC347:KN347,LC347:LN347,MC347:MN347,NC347:NN347)</f>
        <v>1.9</v>
      </c>
      <c r="J347" s="107" t="n">
        <f aca="false">(G347+I347)/2</f>
        <v>13.1</v>
      </c>
      <c r="AA347" s="1" t="n">
        <f aca="false">AA346+1</f>
        <v>10</v>
      </c>
      <c r="AB347" s="108" t="n">
        <v>1997</v>
      </c>
      <c r="AC347" s="109" t="n">
        <v>17.1</v>
      </c>
      <c r="AD347" s="109" t="n">
        <v>19.1</v>
      </c>
      <c r="AE347" s="109" t="n">
        <v>12.9</v>
      </c>
      <c r="AF347" s="109" t="n">
        <v>11.7</v>
      </c>
      <c r="AG347" s="109" t="n">
        <v>9.6</v>
      </c>
      <c r="AH347" s="109" t="n">
        <v>8.1</v>
      </c>
      <c r="AI347" s="109" t="n">
        <v>4.8</v>
      </c>
      <c r="AJ347" s="109" t="n">
        <v>7.1</v>
      </c>
      <c r="AK347" s="109" t="n">
        <v>9.5</v>
      </c>
      <c r="AL347" s="109" t="n">
        <v>10.9</v>
      </c>
      <c r="AM347" s="109" t="n">
        <v>14.3</v>
      </c>
      <c r="AN347" s="109" t="n">
        <v>14.6</v>
      </c>
      <c r="AO347" s="110" t="n">
        <f aca="false">SUM(AC347:AN347)/12</f>
        <v>11.6416666666667</v>
      </c>
      <c r="AQ347" s="112"/>
      <c r="AR347" s="109"/>
      <c r="AS347" s="109"/>
      <c r="AT347" s="109"/>
      <c r="AU347" s="109"/>
      <c r="AV347" s="109"/>
      <c r="AW347" s="109"/>
      <c r="AX347" s="109"/>
      <c r="AY347" s="109"/>
      <c r="AZ347" s="109"/>
      <c r="BA347" s="1" t="n">
        <f aca="false">BA346+1</f>
        <v>1997</v>
      </c>
      <c r="BB347" s="113" t="s">
        <v>158</v>
      </c>
      <c r="BC347" s="109" t="n">
        <v>14.9</v>
      </c>
      <c r="BD347" s="109" t="n">
        <v>16.7</v>
      </c>
      <c r="BE347" s="109" t="n">
        <v>9.1</v>
      </c>
      <c r="BF347" s="109" t="n">
        <v>8.2</v>
      </c>
      <c r="BG347" s="109" t="n">
        <v>7.8</v>
      </c>
      <c r="BH347" s="109" t="n">
        <v>4.6</v>
      </c>
      <c r="BI347" s="109" t="n">
        <v>2</v>
      </c>
      <c r="BJ347" s="109" t="n">
        <v>4</v>
      </c>
      <c r="BK347" s="109" t="n">
        <v>7.5</v>
      </c>
      <c r="BL347" s="109" t="n">
        <v>8</v>
      </c>
      <c r="BM347" s="109" t="n">
        <v>11.2</v>
      </c>
      <c r="BN347" s="109" t="n">
        <v>11.7</v>
      </c>
      <c r="BO347" s="110" t="n">
        <f aca="false">SUM(BC347:BN347)/12</f>
        <v>8.80833333333333</v>
      </c>
      <c r="BP347" s="109"/>
      <c r="BQ347" s="109"/>
      <c r="BR347" s="109"/>
      <c r="BS347" s="109"/>
      <c r="CA347" s="1" t="n">
        <f aca="false">CA346+1</f>
        <v>1997</v>
      </c>
      <c r="CB347" s="111" t="n">
        <v>1997</v>
      </c>
      <c r="CC347" s="109" t="n">
        <v>16.2</v>
      </c>
      <c r="CD347" s="109" t="n">
        <v>17.9</v>
      </c>
      <c r="CE347" s="109" t="n">
        <v>14.5</v>
      </c>
      <c r="CF347" s="109" t="n">
        <v>14.4</v>
      </c>
      <c r="CG347" s="109" t="n">
        <v>12.2</v>
      </c>
      <c r="CH347" s="109" t="n">
        <v>11</v>
      </c>
      <c r="CI347" s="109" t="n">
        <v>9.3</v>
      </c>
      <c r="CJ347" s="109" t="n">
        <v>9</v>
      </c>
      <c r="CK347" s="109" t="n">
        <v>10.8</v>
      </c>
      <c r="CL347" s="109" t="n">
        <v>12</v>
      </c>
      <c r="CM347" s="109" t="n">
        <v>13.4</v>
      </c>
      <c r="CN347" s="109" t="n">
        <v>14.4</v>
      </c>
      <c r="CO347" s="110" t="n">
        <f aca="false">SUM(CC347:CN347)/12</f>
        <v>12.925</v>
      </c>
      <c r="DA347" s="1" t="n">
        <f aca="false">DA346+1</f>
        <v>1997</v>
      </c>
      <c r="DB347" s="113" t="s">
        <v>158</v>
      </c>
      <c r="DC347" s="109" t="n">
        <v>15.1</v>
      </c>
      <c r="DD347" s="109" t="n">
        <v>17.5</v>
      </c>
      <c r="DE347" s="109" t="n">
        <v>9.9</v>
      </c>
      <c r="DF347" s="109" t="n">
        <v>8.8</v>
      </c>
      <c r="DG347" s="109" t="n">
        <v>7.4</v>
      </c>
      <c r="DH347" s="109" t="n">
        <v>5</v>
      </c>
      <c r="DI347" s="109" t="n">
        <v>3.6</v>
      </c>
      <c r="DJ347" s="109" t="n">
        <v>4.8</v>
      </c>
      <c r="DK347" s="109" t="n">
        <v>7</v>
      </c>
      <c r="DL347" s="109" t="n">
        <v>8.1</v>
      </c>
      <c r="DM347" s="109" t="n">
        <v>12</v>
      </c>
      <c r="DN347" s="109" t="n">
        <v>12.1</v>
      </c>
      <c r="DO347" s="110" t="n">
        <f aca="false">SUM(DC347:DN347)/12</f>
        <v>9.275</v>
      </c>
      <c r="EA347" s="1" t="n">
        <f aca="false">EA346+1</f>
        <v>1997</v>
      </c>
      <c r="EB347" s="113" t="s">
        <v>158</v>
      </c>
      <c r="EC347" s="109" t="n">
        <v>21.8</v>
      </c>
      <c r="ED347" s="109" t="n">
        <v>24.3</v>
      </c>
      <c r="EE347" s="109" t="n">
        <v>16.6</v>
      </c>
      <c r="EF347" s="109" t="n">
        <v>12.4</v>
      </c>
      <c r="EG347" s="109" t="n">
        <v>10.7</v>
      </c>
      <c r="EH347" s="109" t="n">
        <v>5.4</v>
      </c>
      <c r="EI347" s="109" t="n">
        <v>2.8</v>
      </c>
      <c r="EJ347" s="109" t="n">
        <v>6.1</v>
      </c>
      <c r="EK347" s="109" t="n">
        <v>11.5</v>
      </c>
      <c r="EL347" s="109" t="n">
        <v>15.3</v>
      </c>
      <c r="EM347" s="109" t="n">
        <v>19.1</v>
      </c>
      <c r="EN347" s="109" t="n">
        <v>21.7</v>
      </c>
      <c r="EO347" s="110" t="n">
        <f aca="false">SUM(EC347:EN347)/12</f>
        <v>13.975</v>
      </c>
      <c r="FA347" s="1" t="n">
        <f aca="false">FA346+1</f>
        <v>1997</v>
      </c>
      <c r="FB347" s="113" t="s">
        <v>158</v>
      </c>
      <c r="FC347" s="109" t="n">
        <v>13.5</v>
      </c>
      <c r="FD347" s="109" t="n">
        <v>15.2</v>
      </c>
      <c r="FE347" s="109" t="n">
        <v>9.5</v>
      </c>
      <c r="FF347" s="109" t="n">
        <v>8.9</v>
      </c>
      <c r="FG347" s="109" t="n">
        <v>7.7</v>
      </c>
      <c r="FH347" s="109" t="n">
        <v>5.9</v>
      </c>
      <c r="FI347" s="109" t="n">
        <v>3</v>
      </c>
      <c r="FJ347" s="109" t="n">
        <v>4.7</v>
      </c>
      <c r="FK347" s="109" t="n">
        <v>7</v>
      </c>
      <c r="FL347" s="109" t="n">
        <v>8.1</v>
      </c>
      <c r="FM347" s="109" t="n">
        <v>10.5</v>
      </c>
      <c r="FN347" s="109" t="n">
        <v>10.9</v>
      </c>
      <c r="FO347" s="110" t="n">
        <f aca="false">SUM(FC347:FN347)/12</f>
        <v>8.74166666666667</v>
      </c>
      <c r="GA347" s="1" t="n">
        <f aca="false">GA346+1</f>
        <v>1997</v>
      </c>
      <c r="GB347" s="113" t="s">
        <v>158</v>
      </c>
      <c r="GC347" s="109" t="n">
        <v>12.6</v>
      </c>
      <c r="GD347" s="109" t="n">
        <v>14.3</v>
      </c>
      <c r="GE347" s="109" t="n">
        <v>10.3</v>
      </c>
      <c r="GF347" s="109" t="n">
        <v>8.2</v>
      </c>
      <c r="GG347" s="109" t="n">
        <v>7.6</v>
      </c>
      <c r="GH347" s="109" t="n">
        <v>6.1</v>
      </c>
      <c r="GI347" s="109" t="n">
        <v>3.8</v>
      </c>
      <c r="GJ347" s="109" t="n">
        <v>5.3</v>
      </c>
      <c r="GK347" s="109" t="n">
        <v>6</v>
      </c>
      <c r="GL347" s="109" t="n">
        <v>7.4</v>
      </c>
      <c r="GM347" s="109" t="n">
        <v>8.9</v>
      </c>
      <c r="GN347" s="109" t="n">
        <v>10.1</v>
      </c>
      <c r="GO347" s="110" t="n">
        <f aca="false">SUM(GC347:GN347)/12</f>
        <v>8.38333333333333</v>
      </c>
      <c r="HA347" s="1" t="n">
        <f aca="false">HA346+1</f>
        <v>1997</v>
      </c>
      <c r="HB347" s="113" t="s">
        <v>158</v>
      </c>
      <c r="HC347" s="109" t="n">
        <v>15.9</v>
      </c>
      <c r="HD347" s="109" t="n">
        <v>18.6</v>
      </c>
      <c r="HE347" s="109" t="n">
        <v>13.5</v>
      </c>
      <c r="HF347" s="109" t="n">
        <v>12.9</v>
      </c>
      <c r="HG347" s="109" t="n">
        <v>11.7</v>
      </c>
      <c r="HH347" s="109" t="n">
        <v>9.4</v>
      </c>
      <c r="HI347" s="109" t="n">
        <v>6</v>
      </c>
      <c r="HJ347" s="109" t="n">
        <v>6.4</v>
      </c>
      <c r="HK347" s="109" t="n">
        <v>9.5</v>
      </c>
      <c r="HL347" s="109" t="n">
        <v>10</v>
      </c>
      <c r="HM347" s="109" t="n">
        <v>13</v>
      </c>
      <c r="HN347" s="109" t="n">
        <v>14.2</v>
      </c>
      <c r="HO347" s="110" t="n">
        <f aca="false">SUM(HC347:HN347)/12</f>
        <v>11.7583333333333</v>
      </c>
      <c r="IA347" s="1" t="n">
        <f aca="false">IA346+1</f>
        <v>1997</v>
      </c>
      <c r="IB347" s="113" t="s">
        <v>158</v>
      </c>
      <c r="IC347" s="109" t="n">
        <v>19.7</v>
      </c>
      <c r="ID347" s="109" t="n">
        <v>22.5</v>
      </c>
      <c r="IE347" s="109" t="n">
        <v>14.1</v>
      </c>
      <c r="IF347" s="109" t="n">
        <v>13.5</v>
      </c>
      <c r="IG347" s="109" t="n">
        <v>11.3</v>
      </c>
      <c r="IH347" s="109" t="n">
        <v>8.2</v>
      </c>
      <c r="II347" s="109" t="n">
        <v>5.8</v>
      </c>
      <c r="IJ347" s="109" t="n">
        <v>8.6</v>
      </c>
      <c r="IK347" s="109" t="n">
        <v>12</v>
      </c>
      <c r="IL347" s="109" t="n">
        <v>12.8</v>
      </c>
      <c r="IM347" s="109" t="n">
        <v>16.9</v>
      </c>
      <c r="IN347" s="109" t="n">
        <v>17</v>
      </c>
      <c r="IO347" s="110" t="n">
        <f aca="false">SUM(IC347:IN347)/12</f>
        <v>13.5333333333333</v>
      </c>
      <c r="JA347" s="1" t="n">
        <f aca="false">JA346+1</f>
        <v>1997</v>
      </c>
      <c r="JB347" s="113" t="s">
        <v>158</v>
      </c>
      <c r="JC347" s="109" t="n">
        <v>14.7</v>
      </c>
      <c r="JD347" s="109" t="n">
        <v>15.9</v>
      </c>
      <c r="JE347" s="109" t="n">
        <v>12.6</v>
      </c>
      <c r="JF347" s="109" t="n">
        <v>11.8</v>
      </c>
      <c r="JG347" s="109" t="n">
        <v>10.2</v>
      </c>
      <c r="JH347" s="109" t="n">
        <v>9.3</v>
      </c>
      <c r="JI347" s="109" t="n">
        <v>7.3</v>
      </c>
      <c r="JJ347" s="109" t="n">
        <v>8.3</v>
      </c>
      <c r="JK347" s="109" t="n">
        <v>8.8</v>
      </c>
      <c r="JL347" s="109" t="n">
        <v>10.9</v>
      </c>
      <c r="JM347" s="109" t="n">
        <v>12</v>
      </c>
      <c r="JN347" s="109" t="n">
        <v>13.1</v>
      </c>
      <c r="JO347" s="110" t="n">
        <f aca="false">SUM(JC347:JN347)/12</f>
        <v>11.2416666666667</v>
      </c>
      <c r="KA347" s="1" t="n">
        <f aca="false">KA346+1</f>
        <v>1997</v>
      </c>
      <c r="KB347" s="113" t="s">
        <v>158</v>
      </c>
      <c r="KC347" s="109" t="n">
        <v>15.9</v>
      </c>
      <c r="KD347" s="109" t="n">
        <v>18.4</v>
      </c>
      <c r="KE347" s="109" t="n">
        <v>10.1</v>
      </c>
      <c r="KF347" s="109" t="n">
        <v>10.2</v>
      </c>
      <c r="KG347" s="109" t="n">
        <v>8.3</v>
      </c>
      <c r="KH347" s="109" t="n">
        <v>5.2</v>
      </c>
      <c r="KI347" s="109" t="n">
        <v>2.6</v>
      </c>
      <c r="KJ347" s="109" t="n">
        <v>4.6</v>
      </c>
      <c r="KK347" s="109" t="n">
        <v>7.8</v>
      </c>
      <c r="KL347" s="109" t="n">
        <v>7.7</v>
      </c>
      <c r="KM347" s="109" t="n">
        <v>12</v>
      </c>
      <c r="KN347" s="109" t="n">
        <v>12.1</v>
      </c>
      <c r="KO347" s="110" t="n">
        <f aca="false">SUM(KC347:KN347)/12</f>
        <v>9.575</v>
      </c>
      <c r="LA347" s="1" t="n">
        <f aca="false">LA346+1</f>
        <v>1997</v>
      </c>
      <c r="LB347" s="113" t="s">
        <v>158</v>
      </c>
      <c r="LC347" s="109" t="n">
        <v>14.8</v>
      </c>
      <c r="LD347" s="109" t="n">
        <v>18</v>
      </c>
      <c r="LE347" s="109" t="n">
        <v>10.6</v>
      </c>
      <c r="LF347" s="109" t="n">
        <v>9.1</v>
      </c>
      <c r="LG347" s="109" t="n">
        <v>7.6</v>
      </c>
      <c r="LH347" s="109" t="n">
        <v>4.1</v>
      </c>
      <c r="LI347" s="120" t="n">
        <f aca="false">(LI344+LI345+LI346+LI348+LI349+LI350)/6</f>
        <v>5.21666666666667</v>
      </c>
      <c r="LJ347" s="109" t="n">
        <v>5.3</v>
      </c>
      <c r="LK347" s="109" t="n">
        <v>6.7</v>
      </c>
      <c r="LL347" s="109" t="n">
        <v>7.5</v>
      </c>
      <c r="LM347" s="109" t="n">
        <v>12.5</v>
      </c>
      <c r="LN347" s="109" t="n">
        <v>13.5</v>
      </c>
      <c r="LO347" s="110" t="n">
        <f aca="false">SUM(LC347:LN347)/12</f>
        <v>9.57638888888889</v>
      </c>
      <c r="MA347" s="1" t="n">
        <f aca="false">MA346+1</f>
        <v>1997</v>
      </c>
      <c r="MB347" s="113" t="s">
        <v>158</v>
      </c>
      <c r="MC347" s="109" t="n">
        <v>14.2</v>
      </c>
      <c r="MD347" s="109" t="n">
        <v>16.4</v>
      </c>
      <c r="ME347" s="109" t="n">
        <v>11.4</v>
      </c>
      <c r="MF347" s="109" t="n">
        <v>10</v>
      </c>
      <c r="MG347" s="109" t="n">
        <v>9.2</v>
      </c>
      <c r="MH347" s="109" t="n">
        <v>6.8</v>
      </c>
      <c r="MI347" s="109" t="n">
        <v>4.5</v>
      </c>
      <c r="MJ347" s="109" t="n">
        <v>5.7</v>
      </c>
      <c r="MK347" s="109" t="n">
        <v>7.4</v>
      </c>
      <c r="ML347" s="109" t="n">
        <v>8.9</v>
      </c>
      <c r="MM347" s="109" t="n">
        <v>11.8</v>
      </c>
      <c r="MN347" s="109" t="n">
        <v>12.4</v>
      </c>
      <c r="MO347" s="110" t="n">
        <f aca="false">SUM(MC347:MN347)/12</f>
        <v>9.89166666666667</v>
      </c>
      <c r="NA347" s="1" t="n">
        <f aca="false">NA346+1</f>
        <v>1997</v>
      </c>
      <c r="NB347" s="113" t="s">
        <v>158</v>
      </c>
      <c r="NC347" s="109" t="n">
        <v>19.3</v>
      </c>
      <c r="ND347" s="109" t="n">
        <v>22.9</v>
      </c>
      <c r="NE347" s="109" t="n">
        <v>13.8</v>
      </c>
      <c r="NF347" s="109" t="n">
        <v>11.8</v>
      </c>
      <c r="NG347" s="109" t="n">
        <v>10.7</v>
      </c>
      <c r="NH347" s="109" t="n">
        <v>5.8</v>
      </c>
      <c r="NI347" s="109" t="n">
        <v>1.9</v>
      </c>
      <c r="NJ347" s="109" t="n">
        <v>5.7</v>
      </c>
      <c r="NK347" s="109" t="n">
        <v>11</v>
      </c>
      <c r="NL347" s="109" t="n">
        <v>12.4</v>
      </c>
      <c r="NM347" s="109" t="n">
        <v>12.3</v>
      </c>
      <c r="NN347" s="109" t="n">
        <v>16.3</v>
      </c>
      <c r="NO347" s="110" t="n">
        <f aca="false">SUM(NC347:NN347)/12</f>
        <v>11.9916666666667</v>
      </c>
      <c r="ON347" s="39" t="n">
        <f aca="false">(FO347+GO347+MO347)/3</f>
        <v>9.00555555555556</v>
      </c>
      <c r="OO347" s="40" t="n">
        <f aca="false">(AO347+BO347+EO347+HO347+JO347)/5</f>
        <v>11.485</v>
      </c>
      <c r="OP347" s="41" t="n">
        <f aca="false">(FO347+GO347+MO347+AO347+BO347+EO347+HO347+JO347)/8</f>
        <v>10.5552083333333</v>
      </c>
      <c r="PA347" s="114"/>
      <c r="PB347" s="115"/>
      <c r="PN347" s="28" t="n">
        <f aca="false">MAX(FC347:FN347,GC347:GN347,MC347:MN347)</f>
        <v>16.4</v>
      </c>
      <c r="PO347" s="29" t="n">
        <f aca="false">MIN(FC347:FN347,GC347:GN347,MC347:MN347)</f>
        <v>3</v>
      </c>
      <c r="PP347" s="30" t="n">
        <f aca="false">MAX(AC347:AN347,BC347:BN347,EC347:EN347,HC347:HN347,JC347:JN347)</f>
        <v>24.3</v>
      </c>
      <c r="PQ347" s="31" t="n">
        <f aca="false">MIN(AC347:AN347,BC347:BN347,EC347:EN347,HC347:HN347,JC347:JN347)</f>
        <v>2</v>
      </c>
      <c r="QU347" s="116" t="n">
        <f aca="false">AVERAGE(AH347,AI347,AJ347,BH347,BI347,BJ347,CH347,CI347,CJ347,DH347,DI347,DJ347,EH347,EI347,EJ347,FH347,FI347,FJ347,GH347,GI347,GJ347,HH347,HI347,HJ347,IH347,II347,IJ347,JH347,JI347,JJ347,KH347,KI347,KJ347,LH347,LI347,LJ347,MH347,MI347,MJ347,NH347,NI347,NJ347)</f>
        <v>5.78849206349206</v>
      </c>
      <c r="QV347" s="117" t="n">
        <f aca="false">AVERAGE(AC347,AD347,AN347,BC347,BD347,BN347,CC347,CD347,CN347,DC347,DD347,DN347,EC347,ED347,EN347,FC347,FD347,FN347,GC347,GD347,GN347,HC347,HD347,HN347,IC347,ID347,IN347,JC347,JD347,JN347,KC347,KD347,KN347,LC347,LD347,LN347,MC347,MD347,MN347,NC347,ND347,NN347,)</f>
        <v>15.7558139534884</v>
      </c>
      <c r="QW347" s="116" t="n">
        <f aca="false">AVERAGE(QU337:QU347)</f>
        <v>6.87222222222222</v>
      </c>
      <c r="QX347" s="118" t="n">
        <f aca="false">AVERAGE(QV337:QV347)</f>
        <v>14.5717054263566</v>
      </c>
    </row>
    <row r="348" customFormat="false" ht="12.9" hidden="false" customHeight="false" outlineLevel="0" collapsed="false">
      <c r="A348" s="101"/>
      <c r="B348" s="102" t="n">
        <f aca="false">AVERAGE(AO348,BO348,CO348,DO348,EO348,FO348,GO348,HO348,IO348,JO348,KO348,LO348,MO348,NO348)</f>
        <v>10.4988095238095</v>
      </c>
      <c r="C348" s="103" t="n">
        <f aca="false">AVERAGE(B344:B348)</f>
        <v>10.5707341269841</v>
      </c>
      <c r="D348" s="104" t="n">
        <f aca="false">AVERAGE(B339:B348)</f>
        <v>10.7720833333333</v>
      </c>
      <c r="E348" s="102" t="n">
        <f aca="false">AVERAGE(B329:B348)</f>
        <v>10.7855902777778</v>
      </c>
      <c r="F348" s="105" t="n">
        <f aca="false">AVERAGE(B299:B348)</f>
        <v>10.5589543650794</v>
      </c>
      <c r="G348" s="3" t="n">
        <f aca="false">MAX(AC348:AN348,BC348:BN348,CC348:CN348,DC348:DN348,EC348:EN348,FC348:FN348,GC348:GN348,HC348:HN348,IC348:IN348,JC348:JN348,KC348:KN348,LC348:LN348,MC348:MN348,NC348:NN348)</f>
        <v>22.7</v>
      </c>
      <c r="H348" s="106" t="n">
        <f aca="false">MEDIAN(AC348:AN348,BC348:BN348,CC348:CN348,DC348:DN348,EC348:EN348,FC348:FN348,GC348:GN348,HC348:HN348,IC348:IN348,JC348:JN348,KC348:KN348,LC348:LN348,MC348:MN348,NC348:NN348)</f>
        <v>10.45</v>
      </c>
      <c r="I348" s="5" t="n">
        <f aca="false">MIN(AC348:AN348,BC348:BN348,CC348:CN348,DC348:DN348,EC348:EN348,FC348:FN348,GC348:GN348,HC348:HN348,IC348:IN348,JC348:JN348,KC348:KN348,LC348:LN348,MC348:MN348,NC348:NN348)</f>
        <v>2.9</v>
      </c>
      <c r="J348" s="107" t="n">
        <f aca="false">(G348+I348)/2</f>
        <v>12.8</v>
      </c>
      <c r="AA348" s="1" t="n">
        <f aca="false">AA347+1</f>
        <v>11</v>
      </c>
      <c r="AB348" s="108" t="n">
        <v>1998</v>
      </c>
      <c r="AC348" s="109" t="n">
        <v>16.5</v>
      </c>
      <c r="AD348" s="109" t="n">
        <v>14.7</v>
      </c>
      <c r="AE348" s="109" t="n">
        <v>14.5</v>
      </c>
      <c r="AF348" s="109" t="n">
        <v>10.8</v>
      </c>
      <c r="AG348" s="109" t="n">
        <v>10.2</v>
      </c>
      <c r="AH348" s="109" t="n">
        <v>7.5</v>
      </c>
      <c r="AI348" s="109" t="n">
        <v>5.7</v>
      </c>
      <c r="AJ348" s="109" t="n">
        <v>7.9</v>
      </c>
      <c r="AK348" s="109" t="n">
        <v>9.7</v>
      </c>
      <c r="AL348" s="109" t="n">
        <v>10.6</v>
      </c>
      <c r="AM348" s="109" t="n">
        <v>12.5</v>
      </c>
      <c r="AN348" s="109" t="n">
        <v>15</v>
      </c>
      <c r="AO348" s="110" t="n">
        <f aca="false">SUM(AC348:AN348)/12</f>
        <v>11.3</v>
      </c>
      <c r="AQ348" s="112"/>
      <c r="AR348" s="109"/>
      <c r="AS348" s="109"/>
      <c r="AT348" s="109"/>
      <c r="AU348" s="109"/>
      <c r="AV348" s="109"/>
      <c r="AW348" s="109"/>
      <c r="AX348" s="109"/>
      <c r="AY348" s="109"/>
      <c r="AZ348" s="109"/>
      <c r="BA348" s="1" t="n">
        <f aca="false">BA347+1</f>
        <v>1998</v>
      </c>
      <c r="BB348" s="113" t="s">
        <v>155</v>
      </c>
      <c r="BC348" s="109" t="n">
        <v>13.5</v>
      </c>
      <c r="BD348" s="109" t="n">
        <v>11.9</v>
      </c>
      <c r="BE348" s="109" t="n">
        <v>10.9</v>
      </c>
      <c r="BF348" s="109" t="n">
        <v>7.3</v>
      </c>
      <c r="BG348" s="109" t="n">
        <v>6.6</v>
      </c>
      <c r="BH348" s="109" t="n">
        <v>4.3</v>
      </c>
      <c r="BI348" s="109" t="n">
        <v>2.9</v>
      </c>
      <c r="BJ348" s="109" t="n">
        <v>5.5</v>
      </c>
      <c r="BK348" s="109" t="n">
        <v>7</v>
      </c>
      <c r="BL348" s="109" t="n">
        <v>7.8</v>
      </c>
      <c r="BM348" s="109" t="n">
        <v>10.4</v>
      </c>
      <c r="BN348" s="109" t="n">
        <v>11.7</v>
      </c>
      <c r="BO348" s="110" t="n">
        <f aca="false">SUM(BC348:BN348)/12</f>
        <v>8.31666666666667</v>
      </c>
      <c r="BP348" s="109"/>
      <c r="BQ348" s="109"/>
      <c r="BR348" s="109"/>
      <c r="BS348" s="109"/>
      <c r="CA348" s="1" t="n">
        <f aca="false">CA347+1</f>
        <v>1998</v>
      </c>
      <c r="CB348" s="111" t="n">
        <v>1998</v>
      </c>
      <c r="CC348" s="109" t="n">
        <v>15.4</v>
      </c>
      <c r="CD348" s="109" t="n">
        <v>15.8</v>
      </c>
      <c r="CE348" s="109" t="n">
        <v>15.9</v>
      </c>
      <c r="CF348" s="109" t="n">
        <v>13.3</v>
      </c>
      <c r="CG348" s="109" t="n">
        <v>12.4</v>
      </c>
      <c r="CH348" s="109" t="n">
        <v>10</v>
      </c>
      <c r="CI348" s="109" t="n">
        <v>8.9</v>
      </c>
      <c r="CJ348" s="109" t="n">
        <v>10.3</v>
      </c>
      <c r="CK348" s="109" t="n">
        <v>10.6</v>
      </c>
      <c r="CL348" s="109" t="n">
        <v>10.8</v>
      </c>
      <c r="CM348" s="109" t="n">
        <v>12.9</v>
      </c>
      <c r="CN348" s="109" t="n">
        <v>14.6</v>
      </c>
      <c r="CO348" s="110" t="n">
        <f aca="false">SUM(CC348:CN348)/12</f>
        <v>12.575</v>
      </c>
      <c r="DA348" s="1" t="n">
        <f aca="false">DA347+1</f>
        <v>1998</v>
      </c>
      <c r="DB348" s="113" t="s">
        <v>155</v>
      </c>
      <c r="DC348" s="109" t="n">
        <v>13.7</v>
      </c>
      <c r="DD348" s="109" t="n">
        <v>12.6</v>
      </c>
      <c r="DE348" s="109" t="n">
        <v>11.7</v>
      </c>
      <c r="DF348" s="109" t="n">
        <v>8.4</v>
      </c>
      <c r="DG348" s="109" t="n">
        <v>7.4</v>
      </c>
      <c r="DH348" s="109" t="n">
        <v>4.9</v>
      </c>
      <c r="DI348" s="109" t="n">
        <v>4.1</v>
      </c>
      <c r="DJ348" s="109" t="n">
        <v>6</v>
      </c>
      <c r="DK348" s="109" t="n">
        <v>7.5</v>
      </c>
      <c r="DL348" s="109" t="n">
        <v>7.9</v>
      </c>
      <c r="DM348" s="109" t="n">
        <v>10.2</v>
      </c>
      <c r="DN348" s="109" t="n">
        <v>12.5</v>
      </c>
      <c r="DO348" s="110" t="n">
        <f aca="false">SUM(DC348:DN348)/12</f>
        <v>8.90833333333333</v>
      </c>
      <c r="EA348" s="1" t="n">
        <f aca="false">EA347+1</f>
        <v>1998</v>
      </c>
      <c r="EB348" s="113" t="s">
        <v>155</v>
      </c>
      <c r="EC348" s="109" t="n">
        <v>22.7</v>
      </c>
      <c r="ED348" s="109" t="n">
        <v>21.2</v>
      </c>
      <c r="EE348" s="109" t="n">
        <v>18.8</v>
      </c>
      <c r="EF348" s="109" t="n">
        <v>12.9</v>
      </c>
      <c r="EG348" s="109" t="n">
        <v>10.5</v>
      </c>
      <c r="EH348" s="109" t="n">
        <v>7.5</v>
      </c>
      <c r="EI348" s="109" t="n">
        <v>5.9</v>
      </c>
      <c r="EJ348" s="109" t="n">
        <v>9</v>
      </c>
      <c r="EK348" s="109" t="n">
        <v>12.1</v>
      </c>
      <c r="EL348" s="109" t="n">
        <v>15.3</v>
      </c>
      <c r="EM348" s="109" t="n">
        <v>17.6</v>
      </c>
      <c r="EN348" s="109" t="n">
        <v>20</v>
      </c>
      <c r="EO348" s="110" t="n">
        <f aca="false">SUM(EC348:EN348)/12</f>
        <v>14.4583333333333</v>
      </c>
      <c r="FA348" s="1" t="n">
        <f aca="false">FA347+1</f>
        <v>1998</v>
      </c>
      <c r="FB348" s="113" t="s">
        <v>155</v>
      </c>
      <c r="FC348" s="109" t="n">
        <v>12.3</v>
      </c>
      <c r="FD348" s="109" t="n">
        <v>11.5</v>
      </c>
      <c r="FE348" s="109" t="n">
        <v>11.2</v>
      </c>
      <c r="FF348" s="109" t="n">
        <v>7.8</v>
      </c>
      <c r="FG348" s="109" t="n">
        <v>7.9</v>
      </c>
      <c r="FH348" s="109" t="n">
        <v>5.5</v>
      </c>
      <c r="FI348" s="109" t="n">
        <v>3.5</v>
      </c>
      <c r="FJ348" s="109" t="n">
        <v>5.8</v>
      </c>
      <c r="FK348" s="109" t="n">
        <v>6.9</v>
      </c>
      <c r="FL348" s="109" t="n">
        <v>7.1</v>
      </c>
      <c r="FM348" s="109" t="n">
        <v>8.6</v>
      </c>
      <c r="FN348" s="109" t="n">
        <v>11.3</v>
      </c>
      <c r="FO348" s="110" t="n">
        <f aca="false">SUM(FC348:FN348)/12</f>
        <v>8.28333333333333</v>
      </c>
      <c r="GA348" s="1" t="n">
        <f aca="false">GA347+1</f>
        <v>1998</v>
      </c>
      <c r="GB348" s="113" t="s">
        <v>155</v>
      </c>
      <c r="GC348" s="109" t="n">
        <v>12.1</v>
      </c>
      <c r="GD348" s="109" t="n">
        <v>10.2</v>
      </c>
      <c r="GE348" s="109" t="n">
        <v>10.9</v>
      </c>
      <c r="GF348" s="109" t="n">
        <v>8.3</v>
      </c>
      <c r="GG348" s="109" t="n">
        <v>6.7</v>
      </c>
      <c r="GH348" s="109" t="n">
        <v>4.8</v>
      </c>
      <c r="GI348" s="109" t="n">
        <v>4.2</v>
      </c>
      <c r="GJ348" s="109" t="n">
        <v>5.6</v>
      </c>
      <c r="GK348" s="109" t="n">
        <v>7.7</v>
      </c>
      <c r="GL348" s="109" t="n">
        <v>6.6</v>
      </c>
      <c r="GM348" s="109" t="n">
        <v>7.5</v>
      </c>
      <c r="GN348" s="109" t="n">
        <v>10.9</v>
      </c>
      <c r="GO348" s="110" t="n">
        <f aca="false">SUM(GC348:GN348)/12</f>
        <v>7.95833333333333</v>
      </c>
      <c r="HA348" s="1" t="n">
        <f aca="false">HA347+1</f>
        <v>1998</v>
      </c>
      <c r="HB348" s="113" t="s">
        <v>155</v>
      </c>
      <c r="HC348" s="109" t="n">
        <v>15.8</v>
      </c>
      <c r="HD348" s="109" t="n">
        <v>14.4</v>
      </c>
      <c r="HE348" s="109" t="n">
        <v>14.9</v>
      </c>
      <c r="HF348" s="109" t="n">
        <v>12.5</v>
      </c>
      <c r="HG348" s="109" t="n">
        <v>11</v>
      </c>
      <c r="HH348" s="109" t="n">
        <v>8.2</v>
      </c>
      <c r="HI348" s="109" t="n">
        <v>6.5</v>
      </c>
      <c r="HJ348" s="109" t="n">
        <v>8.5</v>
      </c>
      <c r="HK348" s="109" t="n">
        <v>8.7</v>
      </c>
      <c r="HL348" s="109" t="n">
        <v>8.9</v>
      </c>
      <c r="HM348" s="109" t="n">
        <v>12.7</v>
      </c>
      <c r="HN348" s="109" t="n">
        <v>14.8</v>
      </c>
      <c r="HO348" s="110" t="n">
        <f aca="false">SUM(HC348:HN348)/12</f>
        <v>11.4083333333333</v>
      </c>
      <c r="IA348" s="1" t="n">
        <f aca="false">IA347+1</f>
        <v>1998</v>
      </c>
      <c r="IB348" s="113" t="s">
        <v>155</v>
      </c>
      <c r="IC348" s="109" t="n">
        <v>18.1</v>
      </c>
      <c r="ID348" s="109" t="n">
        <v>17.7</v>
      </c>
      <c r="IE348" s="109" t="n">
        <v>15.9</v>
      </c>
      <c r="IF348" s="109" t="n">
        <v>12.3</v>
      </c>
      <c r="IG348" s="109" t="n">
        <v>10.8</v>
      </c>
      <c r="IH348" s="109" t="n">
        <v>8.8</v>
      </c>
      <c r="II348" s="109" t="n">
        <v>7.1</v>
      </c>
      <c r="IJ348" s="109" t="n">
        <v>10</v>
      </c>
      <c r="IK348" s="109" t="n">
        <v>11.1</v>
      </c>
      <c r="IL348" s="109" t="n">
        <v>12.3</v>
      </c>
      <c r="IM348" s="109" t="n">
        <v>14.4</v>
      </c>
      <c r="IN348" s="109" t="n">
        <v>17.2</v>
      </c>
      <c r="IO348" s="110" t="n">
        <f aca="false">SUM(IC348:IN348)/12</f>
        <v>12.975</v>
      </c>
      <c r="JA348" s="1" t="n">
        <f aca="false">JA347+1</f>
        <v>1998</v>
      </c>
      <c r="JB348" s="113" t="s">
        <v>155</v>
      </c>
      <c r="JC348" s="109" t="n">
        <v>13.8</v>
      </c>
      <c r="JD348" s="109" t="n">
        <v>13.5</v>
      </c>
      <c r="JE348" s="109" t="n">
        <v>13.7</v>
      </c>
      <c r="JF348" s="109" t="n">
        <v>11.5</v>
      </c>
      <c r="JG348" s="109" t="n">
        <v>9.9</v>
      </c>
      <c r="JH348" s="109" t="n">
        <v>8.2</v>
      </c>
      <c r="JI348" s="109" t="n">
        <v>7.7</v>
      </c>
      <c r="JJ348" s="109" t="n">
        <v>8.1</v>
      </c>
      <c r="JK348" s="109" t="n">
        <v>10.5</v>
      </c>
      <c r="JL348" s="109" t="n">
        <v>10.6</v>
      </c>
      <c r="JM348" s="109" t="n">
        <v>10.9</v>
      </c>
      <c r="JN348" s="109" t="n">
        <v>13.4</v>
      </c>
      <c r="JO348" s="110" t="n">
        <f aca="false">SUM(JC348:JN348)/12</f>
        <v>10.9833333333333</v>
      </c>
      <c r="KA348" s="1" t="n">
        <f aca="false">KA347+1</f>
        <v>1998</v>
      </c>
      <c r="KB348" s="123" t="s">
        <v>155</v>
      </c>
      <c r="KC348" s="109" t="n">
        <v>14.4</v>
      </c>
      <c r="KD348" s="109" t="n">
        <v>12.6</v>
      </c>
      <c r="KE348" s="109" t="n">
        <v>11.9</v>
      </c>
      <c r="KF348" s="109" t="n">
        <v>8.7</v>
      </c>
      <c r="KG348" s="109" t="n">
        <v>7.8</v>
      </c>
      <c r="KH348" s="109" t="n">
        <v>6.3</v>
      </c>
      <c r="KI348" s="109" t="n">
        <v>4.6</v>
      </c>
      <c r="KJ348" s="109" t="n">
        <v>6.2</v>
      </c>
      <c r="KK348" s="109" t="n">
        <v>6.6</v>
      </c>
      <c r="KL348" s="109" t="n">
        <v>7.4</v>
      </c>
      <c r="KM348" s="109" t="n">
        <v>9.7</v>
      </c>
      <c r="KN348" s="109" t="n">
        <v>12.4</v>
      </c>
      <c r="KO348" s="110" t="n">
        <f aca="false">SUM(KC348:KN348)/12</f>
        <v>9.05</v>
      </c>
      <c r="LA348" s="1" t="n">
        <f aca="false">LA347+1</f>
        <v>1998</v>
      </c>
      <c r="LB348" s="113" t="s">
        <v>155</v>
      </c>
      <c r="LC348" s="109" t="n">
        <v>14.6</v>
      </c>
      <c r="LD348" s="109" t="n">
        <v>13.6</v>
      </c>
      <c r="LE348" s="109" t="n">
        <v>12.4</v>
      </c>
      <c r="LF348" s="109" t="n">
        <v>8.7</v>
      </c>
      <c r="LG348" s="109" t="n">
        <v>7.6</v>
      </c>
      <c r="LH348" s="109" t="n">
        <v>6</v>
      </c>
      <c r="LI348" s="109" t="n">
        <v>4.3</v>
      </c>
      <c r="LJ348" s="109" t="n">
        <v>6.5</v>
      </c>
      <c r="LK348" s="109" t="n">
        <v>7.5</v>
      </c>
      <c r="LL348" s="109" t="n">
        <v>8.7</v>
      </c>
      <c r="LM348" s="109" t="n">
        <v>10.7</v>
      </c>
      <c r="LN348" s="109" t="n">
        <v>13.6</v>
      </c>
      <c r="LO348" s="110" t="n">
        <f aca="false">SUM(LC348:LN348)/12</f>
        <v>9.51666666666667</v>
      </c>
      <c r="MA348" s="1" t="n">
        <f aca="false">MA347+1</f>
        <v>1998</v>
      </c>
      <c r="MB348" s="113" t="s">
        <v>155</v>
      </c>
      <c r="MC348" s="109" t="n">
        <v>13.5</v>
      </c>
      <c r="MD348" s="109" t="n">
        <v>12.4</v>
      </c>
      <c r="ME348" s="109" t="n">
        <v>12.7</v>
      </c>
      <c r="MF348" s="109" t="n">
        <v>9.6</v>
      </c>
      <c r="MG348" s="109" t="n">
        <v>8.6</v>
      </c>
      <c r="MH348" s="109" t="n">
        <v>7.3</v>
      </c>
      <c r="MI348" s="109" t="n">
        <v>3.6</v>
      </c>
      <c r="MJ348" s="109" t="n">
        <v>5.6</v>
      </c>
      <c r="MK348" s="109" t="n">
        <v>7.7</v>
      </c>
      <c r="ML348" s="109" t="n">
        <v>8.2</v>
      </c>
      <c r="MM348" s="109" t="n">
        <v>9.3</v>
      </c>
      <c r="MN348" s="109" t="n">
        <v>13</v>
      </c>
      <c r="MO348" s="110" t="n">
        <f aca="false">SUM(MC348:MN348)/12</f>
        <v>9.29166666666667</v>
      </c>
      <c r="NA348" s="1" t="n">
        <f aca="false">NA347+1</f>
        <v>1998</v>
      </c>
      <c r="NB348" s="113" t="s">
        <v>155</v>
      </c>
      <c r="NC348" s="109" t="n">
        <v>18.4</v>
      </c>
      <c r="ND348" s="109" t="n">
        <v>17.8</v>
      </c>
      <c r="NE348" s="109" t="n">
        <v>15.7</v>
      </c>
      <c r="NF348" s="109" t="n">
        <v>11.6</v>
      </c>
      <c r="NG348" s="109" t="n">
        <v>8.7</v>
      </c>
      <c r="NH348" s="109" t="n">
        <v>6.1</v>
      </c>
      <c r="NI348" s="109" t="n">
        <v>4.9</v>
      </c>
      <c r="NJ348" s="109" t="n">
        <v>6.9</v>
      </c>
      <c r="NK348" s="109" t="n">
        <v>9.1</v>
      </c>
      <c r="NL348" s="109" t="n">
        <v>12.1</v>
      </c>
      <c r="NM348" s="109" t="n">
        <v>15.2</v>
      </c>
      <c r="NN348" s="109" t="n">
        <v>17</v>
      </c>
      <c r="NO348" s="110" t="n">
        <f aca="false">SUM(NC348:NN348)/12</f>
        <v>11.9583333333333</v>
      </c>
      <c r="ON348" s="39" t="n">
        <f aca="false">(FO348+GO348+MO348)/3</f>
        <v>8.51111111111111</v>
      </c>
      <c r="OO348" s="40" t="n">
        <f aca="false">(AO348+BO348+EO348+HO348+JO348)/5</f>
        <v>11.2933333333333</v>
      </c>
      <c r="OP348" s="41" t="n">
        <f aca="false">(FO348+GO348+MO348+AO348+BO348+EO348+HO348+JO348)/8</f>
        <v>10.25</v>
      </c>
      <c r="PA348" s="114"/>
      <c r="PB348" s="115"/>
      <c r="PN348" s="28" t="n">
        <f aca="false">MAX(FC348:FN348,GC348:GN348,MC348:MN348)</f>
        <v>13.5</v>
      </c>
      <c r="PO348" s="29" t="n">
        <f aca="false">MIN(FC348:FN348,GC348:GN348,MC348:MN348)</f>
        <v>3.5</v>
      </c>
      <c r="PP348" s="30" t="n">
        <f aca="false">MAX(AC348:AN348,BC348:BN348,EC348:EN348,HC348:HN348,JC348:JN348)</f>
        <v>22.7</v>
      </c>
      <c r="PQ348" s="31" t="n">
        <f aca="false">MIN(AC348:AN348,BC348:BN348,EC348:EN348,HC348:HN348,JC348:JN348)</f>
        <v>2.9</v>
      </c>
      <c r="QU348" s="116" t="n">
        <f aca="false">AVERAGE(AH348,AI348,AJ348,BH348,BI348,BJ348,CH348,CI348,CJ348,DH348,DI348,DJ348,EH348,EI348,EJ348,FH348,FI348,FJ348,GH348,GI348,GJ348,HH348,HI348,HJ348,IH348,II348,IJ348,JH348,JI348,JJ348,KH348,KI348,KJ348,LH348,LI348,LJ348,MH348,MI348,MJ348,NH348,NI348,NJ348)</f>
        <v>6.45714285714286</v>
      </c>
      <c r="QV348" s="117" t="n">
        <f aca="false">AVERAGE(AC348,AD348,AN348,BC348,BD348,BN348,CC348,CD348,CN348,DC348,DD348,DN348,EC348,ED348,EN348,FC348,FD348,FN348,GC348,GD348,GN348,HC348,HD348,HN348,IC348,ID348,IN348,JC348,JD348,JN348,KC348,KD348,KN348,LC348,LD348,LN348,MC348,MD348,MN348,NC348,ND348,NN348,)</f>
        <v>14.2348837209302</v>
      </c>
      <c r="QW348" s="116" t="n">
        <f aca="false">AVERAGE(QU338:QU348)</f>
        <v>6.8523088023088</v>
      </c>
      <c r="QX348" s="118" t="n">
        <f aca="false">AVERAGE(QV338:QV348)</f>
        <v>14.6222339675828</v>
      </c>
    </row>
    <row r="349" customFormat="false" ht="12.9" hidden="false" customHeight="false" outlineLevel="0" collapsed="false">
      <c r="A349" s="101"/>
      <c r="B349" s="102" t="n">
        <f aca="false">AVERAGE(AO349,BO349,CO349,DO349,EO349,FO349,GO349,HO349,IO349,JO349,KO349,LO349,MO349,NO349)</f>
        <v>10.8863095238095</v>
      </c>
      <c r="C349" s="103" t="n">
        <f aca="false">AVERAGE(B345:B349)</f>
        <v>10.6547817460317</v>
      </c>
      <c r="D349" s="104" t="n">
        <f aca="false">AVERAGE(B340:B349)</f>
        <v>10.7649404761905</v>
      </c>
      <c r="E349" s="102" t="n">
        <f aca="false">AVERAGE(B330:B349)</f>
        <v>10.7794593253968</v>
      </c>
      <c r="F349" s="105" t="n">
        <f aca="false">AVERAGE(B300:B349)</f>
        <v>10.5829781746032</v>
      </c>
      <c r="G349" s="3" t="n">
        <f aca="false">MAX(AC349:AN349,BC349:BN349,CC349:CN349,DC349:DN349,EC349:EN349,FC349:FN349,GC349:GN349,HC349:HN349,IC349:IN349,JC349:JN349,KC349:KN349,LC349:LN349,MC349:MN349,NC349:NN349)</f>
        <v>25.1</v>
      </c>
      <c r="H349" s="106" t="n">
        <f aca="false">MEDIAN(AC349:AN349,BC349:BN349,CC349:CN349,DC349:DN349,EC349:EN349,FC349:FN349,GC349:GN349,HC349:HN349,IC349:IN349,JC349:JN349,KC349:KN349,LC349:LN349,MC349:MN349,NC349:NN349)</f>
        <v>10.3</v>
      </c>
      <c r="I349" s="5" t="n">
        <f aca="false">MIN(AC349:AN349,BC349:BN349,CC349:CN349,DC349:DN349,EC349:EN349,FC349:FN349,GC349:GN349,HC349:HN349,IC349:IN349,JC349:JN349,KC349:KN349,LC349:LN349,MC349:MN349,NC349:NN349)</f>
        <v>3.4</v>
      </c>
      <c r="J349" s="107" t="n">
        <f aca="false">(G349+I349)/2</f>
        <v>14.25</v>
      </c>
      <c r="AA349" s="1" t="n">
        <f aca="false">AA348+1</f>
        <v>12</v>
      </c>
      <c r="AB349" s="108" t="n">
        <v>1999</v>
      </c>
      <c r="AC349" s="109" t="n">
        <v>18.1</v>
      </c>
      <c r="AD349" s="109" t="n">
        <v>18.1</v>
      </c>
      <c r="AE349" s="109" t="n">
        <v>15.2</v>
      </c>
      <c r="AF349" s="109" t="n">
        <v>9.2</v>
      </c>
      <c r="AG349" s="109" t="n">
        <v>10.5</v>
      </c>
      <c r="AH349" s="109" t="n">
        <v>7.6</v>
      </c>
      <c r="AI349" s="109" t="n">
        <v>8.2</v>
      </c>
      <c r="AJ349" s="109" t="n">
        <v>7.1</v>
      </c>
      <c r="AK349" s="109" t="n">
        <v>10.3</v>
      </c>
      <c r="AL349" s="109" t="n">
        <v>12.5</v>
      </c>
      <c r="AM349" s="109" t="n">
        <v>12.5</v>
      </c>
      <c r="AN349" s="109" t="n">
        <v>15.7</v>
      </c>
      <c r="AO349" s="110" t="n">
        <f aca="false">SUM(AC349:AN349)/12</f>
        <v>12.0833333333333</v>
      </c>
      <c r="AQ349" s="112"/>
      <c r="AR349" s="109"/>
      <c r="AS349" s="109"/>
      <c r="AT349" s="109"/>
      <c r="AU349" s="109"/>
      <c r="AV349" s="109"/>
      <c r="AW349" s="109"/>
      <c r="AX349" s="109"/>
      <c r="AY349" s="109"/>
      <c r="AZ349" s="109"/>
      <c r="BA349" s="1" t="n">
        <f aca="false">BA348+1</f>
        <v>1999</v>
      </c>
      <c r="BB349" s="113" t="s">
        <v>157</v>
      </c>
      <c r="BC349" s="109" t="n">
        <v>15.1</v>
      </c>
      <c r="BD349" s="109" t="n">
        <v>15.9</v>
      </c>
      <c r="BE349" s="109" t="n">
        <v>12.3</v>
      </c>
      <c r="BF349" s="109" t="n">
        <v>7</v>
      </c>
      <c r="BG349" s="109" t="n">
        <v>7.6</v>
      </c>
      <c r="BH349" s="109" t="n">
        <v>5.2</v>
      </c>
      <c r="BI349" s="109" t="n">
        <v>5.2</v>
      </c>
      <c r="BJ349" s="109" t="n">
        <v>4.4</v>
      </c>
      <c r="BK349" s="109" t="n">
        <v>7.7</v>
      </c>
      <c r="BL349" s="109" t="n">
        <v>9.6</v>
      </c>
      <c r="BM349" s="109" t="n">
        <v>9.6</v>
      </c>
      <c r="BN349" s="109" t="n">
        <v>12.7</v>
      </c>
      <c r="BO349" s="110" t="n">
        <f aca="false">SUM(BC349:BN349)/12</f>
        <v>9.35833333333333</v>
      </c>
      <c r="BP349" s="109"/>
      <c r="BQ349" s="109"/>
      <c r="BR349" s="109"/>
      <c r="BS349" s="109"/>
      <c r="CA349" s="1" t="n">
        <f aca="false">CA348+1</f>
        <v>1999</v>
      </c>
      <c r="CB349" s="111" t="n">
        <v>1999</v>
      </c>
      <c r="CC349" s="109" t="n">
        <v>16.2</v>
      </c>
      <c r="CD349" s="109" t="n">
        <v>16</v>
      </c>
      <c r="CE349" s="109" t="n">
        <v>14.6</v>
      </c>
      <c r="CF349" s="109" t="n">
        <v>12.7</v>
      </c>
      <c r="CG349" s="109" t="n">
        <v>12.1</v>
      </c>
      <c r="CH349" s="109" t="n">
        <v>10.3</v>
      </c>
      <c r="CI349" s="109" t="n">
        <v>10.7</v>
      </c>
      <c r="CJ349" s="109" t="n">
        <v>10.6</v>
      </c>
      <c r="CK349" s="109" t="n">
        <v>11.3</v>
      </c>
      <c r="CL349" s="109" t="n">
        <v>12.7</v>
      </c>
      <c r="CM349" s="109" t="n">
        <v>12.6</v>
      </c>
      <c r="CN349" s="109" t="n">
        <v>14.7</v>
      </c>
      <c r="CO349" s="110" t="n">
        <f aca="false">SUM(CC349:CN349)/12</f>
        <v>12.875</v>
      </c>
      <c r="DA349" s="1" t="n">
        <f aca="false">DA348+1</f>
        <v>1999</v>
      </c>
      <c r="DB349" s="113" t="s">
        <v>157</v>
      </c>
      <c r="DC349" s="109" t="n">
        <v>15.5</v>
      </c>
      <c r="DD349" s="109" t="n">
        <v>15.6</v>
      </c>
      <c r="DE349" s="109" t="n">
        <v>12.3</v>
      </c>
      <c r="DF349" s="109" t="n">
        <v>6.3</v>
      </c>
      <c r="DG349" s="109" t="n">
        <v>7.5</v>
      </c>
      <c r="DH349" s="109" t="n">
        <v>5.5</v>
      </c>
      <c r="DI349" s="109" t="n">
        <v>6.4</v>
      </c>
      <c r="DJ349" s="109" t="n">
        <v>5.5</v>
      </c>
      <c r="DK349" s="109" t="n">
        <v>7.5</v>
      </c>
      <c r="DL349" s="109" t="n">
        <v>9.3</v>
      </c>
      <c r="DM349" s="109" t="n">
        <v>9.4</v>
      </c>
      <c r="DN349" s="109" t="n">
        <v>13.3</v>
      </c>
      <c r="DO349" s="110" t="n">
        <f aca="false">SUM(DC349:DN349)/12</f>
        <v>9.50833333333333</v>
      </c>
      <c r="EA349" s="1" t="n">
        <f aca="false">EA348+1</f>
        <v>1999</v>
      </c>
      <c r="EB349" s="113" t="s">
        <v>157</v>
      </c>
      <c r="EC349" s="109" t="n">
        <v>25.1</v>
      </c>
      <c r="ED349" s="109" t="n">
        <v>21.4</v>
      </c>
      <c r="EE349" s="109" t="n">
        <v>20.1</v>
      </c>
      <c r="EF349" s="109" t="n">
        <v>11.8</v>
      </c>
      <c r="EG349" s="109" t="n">
        <v>10.2</v>
      </c>
      <c r="EH349" s="109" t="n">
        <v>5.1</v>
      </c>
      <c r="EI349" s="109" t="n">
        <v>4.4</v>
      </c>
      <c r="EJ349" s="109" t="n">
        <v>6.9</v>
      </c>
      <c r="EK349" s="109" t="n">
        <v>12.2</v>
      </c>
      <c r="EL349" s="109" t="n">
        <v>15.1</v>
      </c>
      <c r="EM349" s="109" t="n">
        <v>15.6</v>
      </c>
      <c r="EN349" s="109" t="n">
        <v>19.4</v>
      </c>
      <c r="EO349" s="110" t="n">
        <f aca="false">SUM(EC349:EN349)/12</f>
        <v>13.9416666666667</v>
      </c>
      <c r="FA349" s="1" t="n">
        <f aca="false">FA348+1</f>
        <v>1999</v>
      </c>
      <c r="FB349" s="113" t="s">
        <v>157</v>
      </c>
      <c r="FC349" s="109" t="n">
        <v>13.4</v>
      </c>
      <c r="FD349" s="109" t="n">
        <v>13.4</v>
      </c>
      <c r="FE349" s="109" t="n">
        <v>11.5</v>
      </c>
      <c r="FF349" s="109" t="n">
        <v>6.2</v>
      </c>
      <c r="FG349" s="109" t="n">
        <v>7.8</v>
      </c>
      <c r="FH349" s="109" t="n">
        <v>5.9</v>
      </c>
      <c r="FI349" s="109" t="n">
        <v>6.4</v>
      </c>
      <c r="FJ349" s="109" t="n">
        <v>5.2</v>
      </c>
      <c r="FK349" s="109" t="n">
        <v>7.4</v>
      </c>
      <c r="FL349" s="109" t="n">
        <v>9.1</v>
      </c>
      <c r="FM349" s="109" t="n">
        <v>8.1</v>
      </c>
      <c r="FN349" s="109" t="n">
        <v>11.2</v>
      </c>
      <c r="FO349" s="110" t="n">
        <f aca="false">SUM(FC349:FN349)/12</f>
        <v>8.8</v>
      </c>
      <c r="GA349" s="1" t="n">
        <f aca="false">GA348+1</f>
        <v>1999</v>
      </c>
      <c r="GB349" s="113" t="s">
        <v>157</v>
      </c>
      <c r="GC349" s="109" t="n">
        <v>12.6</v>
      </c>
      <c r="GD349" s="109" t="n">
        <v>13.5</v>
      </c>
      <c r="GE349" s="109" t="n">
        <v>10.5</v>
      </c>
      <c r="GF349" s="109" t="n">
        <v>6.8</v>
      </c>
      <c r="GG349" s="109" t="n">
        <v>8.2</v>
      </c>
      <c r="GH349" s="109" t="n">
        <v>5.9</v>
      </c>
      <c r="GI349" s="109" t="n">
        <v>6.7</v>
      </c>
      <c r="GJ349" s="109" t="n">
        <v>5.9</v>
      </c>
      <c r="GK349" s="109" t="n">
        <v>7.2</v>
      </c>
      <c r="GL349" s="109" t="n">
        <v>8.2</v>
      </c>
      <c r="GM349" s="109" t="n">
        <v>8.3</v>
      </c>
      <c r="GN349" s="109" t="n">
        <v>11.3</v>
      </c>
      <c r="GO349" s="110" t="n">
        <f aca="false">SUM(GC349:GN349)/12</f>
        <v>8.75833333333333</v>
      </c>
      <c r="HA349" s="1" t="n">
        <f aca="false">HA348+1</f>
        <v>1999</v>
      </c>
      <c r="HB349" s="113" t="s">
        <v>157</v>
      </c>
      <c r="HC349" s="109" t="n">
        <v>17.3</v>
      </c>
      <c r="HD349" s="109" t="n">
        <v>17.2</v>
      </c>
      <c r="HE349" s="109" t="n">
        <v>15.4</v>
      </c>
      <c r="HF349" s="109" t="n">
        <v>10.8</v>
      </c>
      <c r="HG349" s="109" t="n">
        <v>10.4</v>
      </c>
      <c r="HH349" s="109" t="n">
        <v>7.6</v>
      </c>
      <c r="HI349" s="109" t="n">
        <v>8.1</v>
      </c>
      <c r="HJ349" s="109" t="n">
        <v>6.8</v>
      </c>
      <c r="HK349" s="109" t="n">
        <v>9.1</v>
      </c>
      <c r="HL349" s="109" t="n">
        <v>9.8</v>
      </c>
      <c r="HM349" s="109" t="n">
        <v>10.6</v>
      </c>
      <c r="HN349" s="109" t="n">
        <v>15.5</v>
      </c>
      <c r="HO349" s="110" t="n">
        <f aca="false">SUM(HC349:HN349)/12</f>
        <v>11.55</v>
      </c>
      <c r="IA349" s="1" t="n">
        <f aca="false">IA348+1</f>
        <v>1999</v>
      </c>
      <c r="IB349" s="113" t="s">
        <v>157</v>
      </c>
      <c r="IC349" s="109" t="n">
        <v>18.9</v>
      </c>
      <c r="ID349" s="109" t="n">
        <v>19.7</v>
      </c>
      <c r="IE349" s="109" t="n">
        <v>17.5</v>
      </c>
      <c r="IF349" s="109" t="n">
        <v>11</v>
      </c>
      <c r="IG349" s="109" t="n">
        <v>12.3</v>
      </c>
      <c r="IH349" s="109" t="n">
        <v>9</v>
      </c>
      <c r="II349" s="109" t="n">
        <v>8.3</v>
      </c>
      <c r="IJ349" s="109" t="n">
        <v>8.9</v>
      </c>
      <c r="IK349" s="109" t="n">
        <v>12.4</v>
      </c>
      <c r="IL349" s="109" t="n">
        <v>14.2</v>
      </c>
      <c r="IM349" s="109" t="n">
        <v>14.5</v>
      </c>
      <c r="IN349" s="109" t="n">
        <v>17.5</v>
      </c>
      <c r="IO349" s="110" t="n">
        <f aca="false">SUM(IC349:IN349)/12</f>
        <v>13.6833333333333</v>
      </c>
      <c r="JA349" s="1" t="n">
        <f aca="false">JA348+1</f>
        <v>1999</v>
      </c>
      <c r="JB349" s="113" t="s">
        <v>157</v>
      </c>
      <c r="JC349" s="109" t="n">
        <v>14.3</v>
      </c>
      <c r="JD349" s="109" t="n">
        <v>14.7</v>
      </c>
      <c r="JE349" s="109" t="n">
        <v>12.9</v>
      </c>
      <c r="JF349" s="109" t="n">
        <v>9.6</v>
      </c>
      <c r="JG349" s="109" t="n">
        <v>11.1</v>
      </c>
      <c r="JH349" s="109" t="n">
        <v>9.1</v>
      </c>
      <c r="JI349" s="109" t="n">
        <v>9.7</v>
      </c>
      <c r="JJ349" s="109" t="n">
        <v>8.9</v>
      </c>
      <c r="JK349" s="109" t="n">
        <v>10.1</v>
      </c>
      <c r="JL349" s="109" t="n">
        <v>12.1</v>
      </c>
      <c r="JM349" s="109" t="n">
        <v>11.6</v>
      </c>
      <c r="JN349" s="109" t="n">
        <v>14.2</v>
      </c>
      <c r="JO349" s="110" t="n">
        <f aca="false">SUM(JC349:JN349)/12</f>
        <v>11.525</v>
      </c>
      <c r="KA349" s="1" t="n">
        <f aca="false">KA348+1</f>
        <v>1999</v>
      </c>
      <c r="KB349" s="123" t="s">
        <v>157</v>
      </c>
      <c r="KC349" s="109" t="n">
        <v>16</v>
      </c>
      <c r="KD349" s="109" t="n">
        <v>16</v>
      </c>
      <c r="KE349" s="109" t="n">
        <v>12.9</v>
      </c>
      <c r="KF349" s="109" t="n">
        <v>6.6</v>
      </c>
      <c r="KG349" s="109" t="n">
        <v>9.5</v>
      </c>
      <c r="KH349" s="109" t="n">
        <v>5.9</v>
      </c>
      <c r="KI349" s="109" t="n">
        <v>5.9</v>
      </c>
      <c r="KJ349" s="109" t="n">
        <v>4.5</v>
      </c>
      <c r="KK349" s="109" t="n">
        <v>7.8</v>
      </c>
      <c r="KL349" s="109" t="n">
        <v>9.5</v>
      </c>
      <c r="KM349" s="109" t="n">
        <v>8.9</v>
      </c>
      <c r="KN349" s="109" t="n">
        <v>12.8</v>
      </c>
      <c r="KO349" s="110" t="n">
        <f aca="false">SUM(KC349:KN349)/12</f>
        <v>9.69166666666667</v>
      </c>
      <c r="LA349" s="1" t="n">
        <f aca="false">LA348+1</f>
        <v>1999</v>
      </c>
      <c r="LB349" s="113" t="s">
        <v>157</v>
      </c>
      <c r="LC349" s="109" t="n">
        <v>14.7</v>
      </c>
      <c r="LD349" s="109" t="n">
        <v>15.4</v>
      </c>
      <c r="LE349" s="109" t="n">
        <v>12.2</v>
      </c>
      <c r="LF349" s="109" t="n">
        <v>6.1</v>
      </c>
      <c r="LG349" s="109" t="n">
        <v>7.4</v>
      </c>
      <c r="LH349" s="109" t="n">
        <v>5</v>
      </c>
      <c r="LI349" s="109" t="n">
        <v>5.4</v>
      </c>
      <c r="LJ349" s="109" t="n">
        <v>3.9</v>
      </c>
      <c r="LK349" s="109" t="n">
        <v>6.4</v>
      </c>
      <c r="LL349" s="109" t="n">
        <v>7.8</v>
      </c>
      <c r="LM349" s="109" t="n">
        <v>8.3</v>
      </c>
      <c r="LN349" s="109" t="n">
        <v>12.2</v>
      </c>
      <c r="LO349" s="110" t="n">
        <f aca="false">SUM(LC349:LN349)/12</f>
        <v>8.73333333333333</v>
      </c>
      <c r="MA349" s="1" t="n">
        <f aca="false">MA348+1</f>
        <v>1999</v>
      </c>
      <c r="MB349" s="113" t="s">
        <v>157</v>
      </c>
      <c r="MC349" s="109" t="n">
        <v>14.8</v>
      </c>
      <c r="MD349" s="109" t="n">
        <v>14.5</v>
      </c>
      <c r="ME349" s="109" t="n">
        <v>13</v>
      </c>
      <c r="MF349" s="109" t="n">
        <v>7.4</v>
      </c>
      <c r="MG349" s="109" t="n">
        <v>9.3</v>
      </c>
      <c r="MH349" s="109" t="n">
        <v>7.1</v>
      </c>
      <c r="MI349" s="109" t="n">
        <v>7</v>
      </c>
      <c r="MJ349" s="109" t="n">
        <v>5.7</v>
      </c>
      <c r="MK349" s="109" t="n">
        <v>8.3</v>
      </c>
      <c r="ML349" s="109" t="n">
        <v>9.7</v>
      </c>
      <c r="MM349" s="109" t="n">
        <v>9.6</v>
      </c>
      <c r="MN349" s="109" t="n">
        <v>13.5</v>
      </c>
      <c r="MO349" s="110" t="n">
        <f aca="false">SUM(MC349:MN349)/12</f>
        <v>9.99166666666667</v>
      </c>
      <c r="NA349" s="1" t="n">
        <f aca="false">NA348+1</f>
        <v>1999</v>
      </c>
      <c r="NB349" s="113" t="s">
        <v>157</v>
      </c>
      <c r="NC349" s="109" t="n">
        <v>20.3</v>
      </c>
      <c r="ND349" s="109" t="n">
        <v>19.6</v>
      </c>
      <c r="NE349" s="109" t="n">
        <v>17.2</v>
      </c>
      <c r="NF349" s="109" t="n">
        <v>9</v>
      </c>
      <c r="NG349" s="109" t="n">
        <v>9</v>
      </c>
      <c r="NH349" s="109" t="n">
        <v>4.5</v>
      </c>
      <c r="NI349" s="109" t="n">
        <v>3.4</v>
      </c>
      <c r="NJ349" s="109" t="n">
        <v>5.4</v>
      </c>
      <c r="NK349" s="109" t="n">
        <v>10.3</v>
      </c>
      <c r="NL349" s="109" t="n">
        <v>12.7</v>
      </c>
      <c r="NM349" s="109" t="n">
        <v>14</v>
      </c>
      <c r="NN349" s="109" t="n">
        <v>17.5</v>
      </c>
      <c r="NO349" s="110" t="n">
        <f aca="false">SUM(NC349:NN349)/12</f>
        <v>11.9083333333333</v>
      </c>
      <c r="ON349" s="39" t="n">
        <f aca="false">(FO349+GO349+MO349)/3</f>
        <v>9.18333333333333</v>
      </c>
      <c r="OO349" s="40" t="n">
        <f aca="false">(AO349+BO349+EO349+HO349+JO349)/5</f>
        <v>11.6916666666667</v>
      </c>
      <c r="OP349" s="41" t="n">
        <f aca="false">(FO349+GO349+MO349+AO349+BO349+EO349+HO349+JO349)/8</f>
        <v>10.7510416666667</v>
      </c>
      <c r="PA349" s="114"/>
      <c r="PB349" s="115"/>
      <c r="PN349" s="28" t="n">
        <f aca="false">MAX(FC349:FN349,GC349:GN349,MC349:MN349)</f>
        <v>14.8</v>
      </c>
      <c r="PO349" s="29" t="n">
        <f aca="false">MIN(FC349:FN349,GC349:GN349,MC349:MN349)</f>
        <v>5.2</v>
      </c>
      <c r="PP349" s="30" t="n">
        <f aca="false">MAX(AC349:AN349,BC349:BN349,EC349:EN349,HC349:HN349,JC349:JN349)</f>
        <v>25.1</v>
      </c>
      <c r="PQ349" s="31" t="n">
        <f aca="false">MIN(AC349:AN349,BC349:BN349,EC349:EN349,HC349:HN349,JC349:JN349)</f>
        <v>4.4</v>
      </c>
      <c r="QU349" s="116" t="n">
        <f aca="false">AVERAGE(AH349,AI349,AJ349,BH349,BI349,BJ349,CH349,CI349,CJ349,DH349,DI349,DJ349,EH349,EI349,EJ349,FH349,FI349,FJ349,GH349,GI349,GJ349,HH349,HI349,HJ349,IH349,II349,IJ349,JH349,JI349,JJ349,KH349,KI349,KJ349,LH349,LI349,LJ349,MH349,MI349,MJ349,NH349,NI349,NJ349)</f>
        <v>6.64761904761905</v>
      </c>
      <c r="QV349" s="117" t="n">
        <f aca="false">AVERAGE(AC349,AD349,AN349,BC349,BD349,BN349,CC349,CD349,CN349,DC349,DD349,DN349,EC349,ED349,EN349,FC349,FD349,FN349,GC349,GD349,GN349,HC349,HD349,HN349,IC349,ID349,IN349,JC349,JD349,JN349,KC349,KD349,KN349,LC349,LD349,LN349,MC349,MD349,MN349,NC349,ND349,NN349,)</f>
        <v>15.4604651162791</v>
      </c>
      <c r="QW349" s="116" t="n">
        <f aca="false">AVERAGE(QU339:QU349)</f>
        <v>6.78044733044733</v>
      </c>
      <c r="QX349" s="118" t="n">
        <f aca="false">AVERAGE(QV339:QV349)</f>
        <v>14.6941155743481</v>
      </c>
    </row>
    <row r="350" customFormat="false" ht="12.9" hidden="false" customHeight="false" outlineLevel="0" collapsed="false">
      <c r="A350" s="101" t="n">
        <f aca="false">A345+5</f>
        <v>2000</v>
      </c>
      <c r="B350" s="102" t="n">
        <f aca="false">AVERAGE(AO350,BO350,CO350,DO350,EO350,FO350,GO350,HO350,IO350,JO350,KO350,LO350,MO350,NO350)</f>
        <v>11.435119047619</v>
      </c>
      <c r="C350" s="103" t="n">
        <f aca="false">AVERAGE(B346:B350)</f>
        <v>10.8110912698413</v>
      </c>
      <c r="D350" s="104" t="n">
        <f aca="false">AVERAGE(B341:B350)</f>
        <v>10.78125</v>
      </c>
      <c r="E350" s="102" t="n">
        <f aca="false">AVERAGE(B331:B350)</f>
        <v>10.8012748015873</v>
      </c>
      <c r="F350" s="105" t="n">
        <f aca="false">AVERAGE(B301:B350)</f>
        <v>10.6051329365079</v>
      </c>
      <c r="G350" s="3" t="n">
        <f aca="false">MAX(AC350:AN350,BC350:BN350,CC350:CN350,DC350:DN350,EC350:EN350,FC350:FN350,GC350:GN350,HC350:HN350,IC350:IN350,JC350:JN350,KC350:KN350,LC350:LN350,MC350:MN350,NC350:NN350)</f>
        <v>23.6</v>
      </c>
      <c r="H350" s="106" t="n">
        <f aca="false">MEDIAN(AC350:AN350,BC350:BN350,CC350:CN350,DC350:DN350,EC350:EN350,FC350:FN350,GC350:GN350,HC350:HN350,IC350:IN350,JC350:JN350,KC350:KN350,LC350:LN350,MC350:MN350,NC350:NN350)</f>
        <v>11.2</v>
      </c>
      <c r="I350" s="5" t="n">
        <f aca="false">MIN(AC350:AN350,BC350:BN350,CC350:CN350,DC350:DN350,EC350:EN350,FC350:FN350,GC350:GN350,HC350:HN350,IC350:IN350,JC350:JN350,KC350:KN350,LC350:LN350,MC350:MN350,NC350:NN350)</f>
        <v>4.4</v>
      </c>
      <c r="J350" s="107" t="n">
        <f aca="false">(G350+I350)/2</f>
        <v>14</v>
      </c>
      <c r="AA350" s="1" t="n">
        <f aca="false">AA349+1</f>
        <v>13</v>
      </c>
      <c r="AB350" s="108" t="n">
        <v>2000</v>
      </c>
      <c r="AC350" s="109" t="n">
        <v>16.9</v>
      </c>
      <c r="AD350" s="109" t="n">
        <v>19.3</v>
      </c>
      <c r="AE350" s="109" t="n">
        <v>15.6</v>
      </c>
      <c r="AF350" s="109" t="n">
        <v>12.4</v>
      </c>
      <c r="AG350" s="109" t="n">
        <v>9.5</v>
      </c>
      <c r="AH350" s="109" t="n">
        <v>7.7</v>
      </c>
      <c r="AI350" s="109" t="n">
        <v>7.2</v>
      </c>
      <c r="AJ350" s="109" t="n">
        <v>7.8</v>
      </c>
      <c r="AK350" s="109" t="n">
        <v>10.4</v>
      </c>
      <c r="AL350" s="109" t="n">
        <v>11.3</v>
      </c>
      <c r="AM350" s="109" t="n">
        <v>16.3</v>
      </c>
      <c r="AN350" s="109" t="n">
        <v>15.2</v>
      </c>
      <c r="AO350" s="110" t="n">
        <f aca="false">SUM(AC350:AN350)/12</f>
        <v>12.4666666666667</v>
      </c>
      <c r="AQ350" s="112"/>
      <c r="AR350" s="109"/>
      <c r="AS350" s="109"/>
      <c r="AT350" s="109"/>
      <c r="AU350" s="109"/>
      <c r="AV350" s="109"/>
      <c r="AW350" s="109"/>
      <c r="AX350" s="109"/>
      <c r="AY350" s="109"/>
      <c r="AZ350" s="109"/>
      <c r="BA350" s="1" t="n">
        <f aca="false">BA349+1</f>
        <v>2000</v>
      </c>
      <c r="BB350" s="113" t="s">
        <v>159</v>
      </c>
      <c r="BC350" s="109" t="n">
        <v>14.8</v>
      </c>
      <c r="BD350" s="109" t="n">
        <v>16.9</v>
      </c>
      <c r="BE350" s="109" t="n">
        <v>12.7</v>
      </c>
      <c r="BF350" s="109" t="n">
        <v>10</v>
      </c>
      <c r="BG350" s="109" t="n">
        <v>5.8</v>
      </c>
      <c r="BH350" s="109" t="n">
        <v>4.6</v>
      </c>
      <c r="BI350" s="109" t="n">
        <v>4.7</v>
      </c>
      <c r="BJ350" s="109" t="n">
        <v>5</v>
      </c>
      <c r="BK350" s="109" t="n">
        <v>7.9</v>
      </c>
      <c r="BL350" s="109" t="n">
        <v>8</v>
      </c>
      <c r="BM350" s="109" t="n">
        <v>14</v>
      </c>
      <c r="BN350" s="109" t="n">
        <v>12.3</v>
      </c>
      <c r="BO350" s="110" t="n">
        <f aca="false">SUM(BC350:BN350)/12</f>
        <v>9.725</v>
      </c>
      <c r="BP350" s="109"/>
      <c r="BQ350" s="109"/>
      <c r="BR350" s="109"/>
      <c r="BS350" s="109"/>
      <c r="CA350" s="1" t="n">
        <f aca="false">CA349+1</f>
        <v>2000</v>
      </c>
      <c r="CB350" s="111" t="n">
        <v>2000</v>
      </c>
      <c r="CC350" s="109" t="n">
        <v>15.7</v>
      </c>
      <c r="CD350" s="109" t="n">
        <v>17.5</v>
      </c>
      <c r="CE350" s="109" t="n">
        <v>16.4</v>
      </c>
      <c r="CF350" s="109" t="n">
        <v>15</v>
      </c>
      <c r="CG350" s="109" t="n">
        <v>12.5</v>
      </c>
      <c r="CH350" s="109" t="n">
        <v>10.8</v>
      </c>
      <c r="CI350" s="109" t="n">
        <v>10.5</v>
      </c>
      <c r="CJ350" s="109" t="n">
        <v>10.1</v>
      </c>
      <c r="CK350" s="109" t="n">
        <v>11.3</v>
      </c>
      <c r="CL350" s="109" t="n">
        <v>12</v>
      </c>
      <c r="CM350" s="109" t="n">
        <v>14.7</v>
      </c>
      <c r="CN350" s="109" t="n">
        <v>15.5</v>
      </c>
      <c r="CO350" s="110" t="n">
        <f aca="false">SUM(CC350:CN350)/12</f>
        <v>13.5</v>
      </c>
      <c r="DA350" s="1" t="n">
        <f aca="false">DA349+1</f>
        <v>2000</v>
      </c>
      <c r="DB350" s="113" t="s">
        <v>159</v>
      </c>
      <c r="DC350" s="109" t="n">
        <v>14</v>
      </c>
      <c r="DD350" s="109" t="n">
        <v>17.5</v>
      </c>
      <c r="DE350" s="109" t="n">
        <v>13.2</v>
      </c>
      <c r="DF350" s="109" t="n">
        <v>10.7</v>
      </c>
      <c r="DG350" s="109" t="n">
        <v>7.3</v>
      </c>
      <c r="DH350" s="109" t="n">
        <v>6.1</v>
      </c>
      <c r="DI350" s="109" t="n">
        <v>5.7</v>
      </c>
      <c r="DJ350" s="109" t="n">
        <v>5.1</v>
      </c>
      <c r="DK350" s="109" t="n">
        <v>7.6</v>
      </c>
      <c r="DL350" s="109" t="n">
        <v>8.1</v>
      </c>
      <c r="DM350" s="109" t="n">
        <v>13.6</v>
      </c>
      <c r="DN350" s="109" t="n">
        <v>12.8</v>
      </c>
      <c r="DO350" s="110" t="n">
        <f aca="false">SUM(DC350:DN350)/12</f>
        <v>10.1416666666667</v>
      </c>
      <c r="EA350" s="1" t="n">
        <f aca="false">EA349+1</f>
        <v>2000</v>
      </c>
      <c r="EB350" s="113" t="s">
        <v>159</v>
      </c>
      <c r="EC350" s="109" t="n">
        <v>20.4</v>
      </c>
      <c r="ED350" s="109" t="n">
        <v>23.6</v>
      </c>
      <c r="EE350" s="109" t="n">
        <v>20.8</v>
      </c>
      <c r="EF350" s="109" t="n">
        <v>16.2</v>
      </c>
      <c r="EG350" s="109" t="n">
        <v>8.3</v>
      </c>
      <c r="EH350" s="109" t="n">
        <v>4.6</v>
      </c>
      <c r="EI350" s="109" t="n">
        <v>4.6</v>
      </c>
      <c r="EJ350" s="109" t="n">
        <v>6.8</v>
      </c>
      <c r="EK350" s="109" t="n">
        <v>11.9</v>
      </c>
      <c r="EL350" s="109" t="n">
        <v>13.2</v>
      </c>
      <c r="EM350" s="109" t="n">
        <v>19.4</v>
      </c>
      <c r="EN350" s="109" t="n">
        <v>21.7</v>
      </c>
      <c r="EO350" s="110" t="n">
        <f aca="false">SUM(EC350:EN350)/12</f>
        <v>14.2916666666667</v>
      </c>
      <c r="FA350" s="1" t="n">
        <f aca="false">FA349+1</f>
        <v>2000</v>
      </c>
      <c r="FB350" s="113" t="s">
        <v>159</v>
      </c>
      <c r="FC350" s="109" t="n">
        <v>13.3</v>
      </c>
      <c r="FD350" s="109" t="n">
        <v>14.9</v>
      </c>
      <c r="FE350" s="109" t="n">
        <v>11.5</v>
      </c>
      <c r="FF350" s="109" t="n">
        <v>9.7</v>
      </c>
      <c r="FG350" s="109" t="n">
        <v>6.9</v>
      </c>
      <c r="FH350" s="109" t="n">
        <v>5.8</v>
      </c>
      <c r="FI350" s="109" t="n">
        <v>5.8</v>
      </c>
      <c r="FJ350" s="109" t="n">
        <v>5.8</v>
      </c>
      <c r="FK350" s="109" t="n">
        <v>7.8</v>
      </c>
      <c r="FL350" s="109" t="n">
        <v>7.5</v>
      </c>
      <c r="FM350" s="109" t="n">
        <v>12.1</v>
      </c>
      <c r="FN350" s="109" t="n">
        <v>11.2</v>
      </c>
      <c r="FO350" s="110" t="n">
        <f aca="false">SUM(FC350:FN350)/12</f>
        <v>9.35833333333333</v>
      </c>
      <c r="GA350" s="1" t="n">
        <f aca="false">GA349+1</f>
        <v>2000</v>
      </c>
      <c r="GB350" s="113" t="s">
        <v>159</v>
      </c>
      <c r="GC350" s="109" t="n">
        <v>12.4</v>
      </c>
      <c r="GD350" s="109" t="n">
        <v>13.8</v>
      </c>
      <c r="GE350" s="109" t="n">
        <v>11.3</v>
      </c>
      <c r="GF350" s="109" t="n">
        <v>9.7</v>
      </c>
      <c r="GG350" s="109" t="n">
        <v>8</v>
      </c>
      <c r="GH350" s="109" t="n">
        <v>6.5</v>
      </c>
      <c r="GI350" s="109" t="n">
        <v>6.2</v>
      </c>
      <c r="GJ350" s="109" t="n">
        <v>5.1</v>
      </c>
      <c r="GK350" s="109" t="n">
        <v>7.8</v>
      </c>
      <c r="GL350" s="109" t="n">
        <v>7.8</v>
      </c>
      <c r="GM350" s="109" t="n">
        <v>11.2</v>
      </c>
      <c r="GN350" s="109" t="n">
        <v>9.3</v>
      </c>
      <c r="GO350" s="110" t="n">
        <f aca="false">SUM(GC350:GN350)/12</f>
        <v>9.09166666666667</v>
      </c>
      <c r="HA350" s="1" t="n">
        <f aca="false">HA349+1</f>
        <v>2000</v>
      </c>
      <c r="HB350" s="113" t="s">
        <v>159</v>
      </c>
      <c r="HC350" s="109" t="n">
        <v>16.1</v>
      </c>
      <c r="HD350" s="109" t="n">
        <v>17.6</v>
      </c>
      <c r="HE350" s="109" t="n">
        <v>15.4</v>
      </c>
      <c r="HF350" s="109" t="n">
        <v>12</v>
      </c>
      <c r="HG350" s="109" t="n">
        <v>9.2</v>
      </c>
      <c r="HH350" s="109" t="n">
        <v>8.1</v>
      </c>
      <c r="HI350" s="109" t="n">
        <v>8</v>
      </c>
      <c r="HJ350" s="109" t="n">
        <v>7.1</v>
      </c>
      <c r="HK350" s="109" t="n">
        <v>9</v>
      </c>
      <c r="HL350" s="109" t="n">
        <v>9.8</v>
      </c>
      <c r="HM350" s="109" t="n">
        <v>13.7</v>
      </c>
      <c r="HN350" s="109" t="n">
        <v>14.5</v>
      </c>
      <c r="HO350" s="110" t="n">
        <f aca="false">SUM(HC350:HN350)/12</f>
        <v>11.7083333333333</v>
      </c>
      <c r="IA350" s="1" t="n">
        <f aca="false">IA349+1</f>
        <v>2000</v>
      </c>
      <c r="IB350" s="113" t="s">
        <v>159</v>
      </c>
      <c r="IC350" s="109" t="n">
        <v>19.2</v>
      </c>
      <c r="ID350" s="109" t="n">
        <v>22.2</v>
      </c>
      <c r="IE350" s="109" t="n">
        <v>17.2</v>
      </c>
      <c r="IF350" s="109" t="n">
        <v>15.2</v>
      </c>
      <c r="IG350" s="109" t="n">
        <v>10.7</v>
      </c>
      <c r="IH350" s="109" t="n">
        <v>9.2</v>
      </c>
      <c r="II350" s="109" t="n">
        <v>9.1</v>
      </c>
      <c r="IJ350" s="109" t="n">
        <v>9.5</v>
      </c>
      <c r="IK350" s="109" t="n">
        <v>11.9</v>
      </c>
      <c r="IL350" s="109" t="n">
        <v>13.1</v>
      </c>
      <c r="IM350" s="109" t="n">
        <v>18.3</v>
      </c>
      <c r="IN350" s="109" t="n">
        <v>18.2</v>
      </c>
      <c r="IO350" s="110" t="n">
        <f aca="false">SUM(IC350:IN350)/12</f>
        <v>14.4833333333333</v>
      </c>
      <c r="JA350" s="1" t="n">
        <f aca="false">JA349+1</f>
        <v>2000</v>
      </c>
      <c r="JB350" s="113" t="s">
        <v>159</v>
      </c>
      <c r="JC350" s="109" t="n">
        <v>14.4</v>
      </c>
      <c r="JD350" s="109" t="n">
        <v>15.8</v>
      </c>
      <c r="JE350" s="109" t="n">
        <v>13.5</v>
      </c>
      <c r="JF350" s="109" t="n">
        <v>12.5</v>
      </c>
      <c r="JG350" s="109" t="n">
        <v>11.6</v>
      </c>
      <c r="JH350" s="109" t="n">
        <v>9.6</v>
      </c>
      <c r="JI350" s="109" t="n">
        <v>8.7</v>
      </c>
      <c r="JJ350" s="109" t="n">
        <v>8.3</v>
      </c>
      <c r="JK350" s="109" t="n">
        <v>11.2</v>
      </c>
      <c r="JL350" s="109" t="n">
        <v>10.9</v>
      </c>
      <c r="JM350" s="109" t="n">
        <v>13.9</v>
      </c>
      <c r="JN350" s="109" t="n">
        <v>12.8</v>
      </c>
      <c r="JO350" s="110" t="n">
        <f aca="false">SUM(JC350:JN350)/12</f>
        <v>11.9333333333333</v>
      </c>
      <c r="KA350" s="1" t="n">
        <f aca="false">KA349+1</f>
        <v>2000</v>
      </c>
      <c r="KB350" s="123" t="s">
        <v>159</v>
      </c>
      <c r="KC350" s="109" t="n">
        <v>14.9</v>
      </c>
      <c r="KD350" s="109" t="n">
        <v>18.4</v>
      </c>
      <c r="KE350" s="109" t="n">
        <v>13.7</v>
      </c>
      <c r="KF350" s="109" t="n">
        <v>11</v>
      </c>
      <c r="KG350" s="109" t="n">
        <v>8</v>
      </c>
      <c r="KH350" s="109" t="n">
        <v>6.7</v>
      </c>
      <c r="KI350" s="109" t="n">
        <v>6.3</v>
      </c>
      <c r="KJ350" s="109" t="n">
        <v>5.8</v>
      </c>
      <c r="KK350" s="109" t="n">
        <v>7.6</v>
      </c>
      <c r="KL350" s="109" t="n">
        <v>7.9</v>
      </c>
      <c r="KM350" s="109" t="n">
        <v>13.2</v>
      </c>
      <c r="KN350" s="109" t="n">
        <v>11.6</v>
      </c>
      <c r="KO350" s="110" t="n">
        <f aca="false">SUM(KC350:KN350)/12</f>
        <v>10.425</v>
      </c>
      <c r="LA350" s="1" t="n">
        <f aca="false">LA349+1</f>
        <v>2000</v>
      </c>
      <c r="LB350" s="113" t="s">
        <v>159</v>
      </c>
      <c r="LC350" s="109" t="n">
        <v>14.5</v>
      </c>
      <c r="LD350" s="109" t="n">
        <v>17.3</v>
      </c>
      <c r="LE350" s="109" t="n">
        <v>13.2</v>
      </c>
      <c r="LF350" s="109" t="n">
        <v>10.2</v>
      </c>
      <c r="LG350" s="109" t="n">
        <v>7.4</v>
      </c>
      <c r="LH350" s="109" t="n">
        <v>6.1</v>
      </c>
      <c r="LI350" s="109" t="n">
        <v>4.8</v>
      </c>
      <c r="LJ350" s="109" t="n">
        <v>4.4</v>
      </c>
      <c r="LK350" s="109" t="n">
        <v>7.2</v>
      </c>
      <c r="LL350" s="109" t="n">
        <v>6.6</v>
      </c>
      <c r="LM350" s="109" t="n">
        <v>12.9</v>
      </c>
      <c r="LN350" s="109" t="n">
        <v>13.3</v>
      </c>
      <c r="LO350" s="110" t="n">
        <f aca="false">SUM(LC350:LN350)/12</f>
        <v>9.825</v>
      </c>
      <c r="MA350" s="1" t="n">
        <f aca="false">MA349+1</f>
        <v>2000</v>
      </c>
      <c r="MB350" s="113" t="s">
        <v>159</v>
      </c>
      <c r="MC350" s="109" t="n">
        <v>15.1</v>
      </c>
      <c r="MD350" s="109" t="n">
        <v>16.5</v>
      </c>
      <c r="ME350" s="109" t="n">
        <v>13</v>
      </c>
      <c r="MF350" s="109" t="n">
        <v>10.4</v>
      </c>
      <c r="MG350" s="109" t="n">
        <v>8.8</v>
      </c>
      <c r="MH350" s="109" t="n">
        <v>7.4</v>
      </c>
      <c r="MI350" s="109" t="n">
        <v>6.7</v>
      </c>
      <c r="MJ350" s="109" t="n">
        <v>6.3</v>
      </c>
      <c r="MK350" s="109" t="n">
        <v>8.7</v>
      </c>
      <c r="ML350" s="109" t="n">
        <v>8.6</v>
      </c>
      <c r="MM350" s="109" t="n">
        <v>13</v>
      </c>
      <c r="MN350" s="109" t="n">
        <v>12.1</v>
      </c>
      <c r="MO350" s="110" t="n">
        <f aca="false">SUM(MC350:MN350)/12</f>
        <v>10.55</v>
      </c>
      <c r="NA350" s="1" t="n">
        <f aca="false">NA349+1</f>
        <v>2000</v>
      </c>
      <c r="NB350" s="113" t="s">
        <v>159</v>
      </c>
      <c r="NC350" s="109" t="n">
        <v>18.7</v>
      </c>
      <c r="ND350" s="109" t="n">
        <v>21.4</v>
      </c>
      <c r="NE350" s="109" t="n">
        <v>17.9</v>
      </c>
      <c r="NF350" s="109" t="n">
        <v>12.9</v>
      </c>
      <c r="NG350" s="109" t="n">
        <v>7.6</v>
      </c>
      <c r="NH350" s="109" t="n">
        <v>4.7</v>
      </c>
      <c r="NI350" s="109" t="n">
        <v>5.6</v>
      </c>
      <c r="NJ350" s="109" t="n">
        <v>4.8</v>
      </c>
      <c r="NK350" s="109" t="n">
        <v>10</v>
      </c>
      <c r="NL350" s="109" t="n">
        <v>10.6</v>
      </c>
      <c r="NM350" s="109" t="n">
        <v>17.4</v>
      </c>
      <c r="NN350" s="109" t="n">
        <v>19.5</v>
      </c>
      <c r="NO350" s="110" t="n">
        <f aca="false">SUM(NC350:NN350)/12</f>
        <v>12.5916666666667</v>
      </c>
      <c r="ON350" s="39" t="n">
        <f aca="false">(FO350+GO350+MO350)/3</f>
        <v>9.66666666666667</v>
      </c>
      <c r="OO350" s="40" t="n">
        <f aca="false">(AO350+BO350+EO350+HO350+JO350)/5</f>
        <v>12.025</v>
      </c>
      <c r="OP350" s="41" t="n">
        <f aca="false">(FO350+GO350+MO350+AO350+BO350+EO350+HO350+JO350)/8</f>
        <v>11.140625</v>
      </c>
      <c r="PA350" s="114"/>
      <c r="PB350" s="115"/>
      <c r="PN350" s="28" t="n">
        <f aca="false">MAX(FC350:FN350,GC350:GN350,MC350:MN350)</f>
        <v>16.5</v>
      </c>
      <c r="PO350" s="29" t="n">
        <f aca="false">MIN(FC350:FN350,GC350:GN350,MC350:MN350)</f>
        <v>5.1</v>
      </c>
      <c r="PP350" s="30" t="n">
        <f aca="false">MAX(AC350:AN350,BC350:BN350,EC350:EN350,HC350:HN350,JC350:JN350)</f>
        <v>23.6</v>
      </c>
      <c r="PQ350" s="31" t="n">
        <f aca="false">MIN(AC350:AN350,BC350:BN350,EC350:EN350,HC350:HN350,JC350:JN350)</f>
        <v>4.6</v>
      </c>
      <c r="QU350" s="116" t="n">
        <f aca="false">AVERAGE(AH350,AI350,AJ350,BH350,BI350,BJ350,CH350,CI350,CJ350,DH350,DI350,DJ350,EH350,EI350,EJ350,FH350,FI350,FJ350,GH350,GI350,GJ350,HH350,HI350,HJ350,IH350,II350,IJ350,JH350,JI350,JJ350,KH350,KI350,KJ350,LH350,LI350,LJ350,MH350,MI350,MJ350,NH350,NI350,NJ350)</f>
        <v>6.75476190476191</v>
      </c>
      <c r="QV350" s="117" t="n">
        <f aca="false">AVERAGE(AC350,AD350,AN350,BC350,BD350,BN350,CC350,CD350,CN350,DC350,DD350,DN350,EC350,ED350,EN350,FC350,FD350,FN350,GC350,GD350,GN350,HC350,HD350,HN350,IC350,ID350,IN350,JC350,JD350,JN350,KC350,KD350,KN350,LC350,LD350,LN350,MC350,MD350,MN350,NC350,ND350,NN350,)</f>
        <v>15.653488372093</v>
      </c>
      <c r="QW350" s="116" t="n">
        <f aca="false">AVERAGE(QU340:QU350)</f>
        <v>6.86486291486292</v>
      </c>
      <c r="QX350" s="118" t="n">
        <f aca="false">AVERAGE(QV340:QV350)</f>
        <v>14.757963354475</v>
      </c>
    </row>
    <row r="351" customFormat="false" ht="12.9" hidden="false" customHeight="false" outlineLevel="0" collapsed="false">
      <c r="A351" s="101"/>
      <c r="B351" s="102" t="n">
        <f aca="false">AVERAGE(AO351,BO351,CO351,DO351,EO351,FO351,GO351,HO351,IO351,JO351,KO351,LO351,MO351,NO351)</f>
        <v>10.852380952381</v>
      </c>
      <c r="C351" s="103" t="n">
        <f aca="false">AVERAGE(B347:B351)</f>
        <v>10.8962103174603</v>
      </c>
      <c r="D351" s="104" t="n">
        <f aca="false">AVERAGE(B342:B351)</f>
        <v>10.7646130952381</v>
      </c>
      <c r="E351" s="102" t="n">
        <f aca="false">AVERAGE(B332:B351)</f>
        <v>10.7833581349206</v>
      </c>
      <c r="F351" s="105" t="n">
        <f aca="false">AVERAGE(B302:B351)</f>
        <v>10.6072400793651</v>
      </c>
      <c r="G351" s="3" t="n">
        <f aca="false">MAX(AC351:AN351,BC351:BN351,CC351:CN351,DC351:DN351,EC351:EN351,FC351:FN351,GC351:GN351,HC351:HN351,IC351:IN351,JC351:JN351,KC351:KN351,LC351:LN351,MC351:MN351,NC351:NN351)</f>
        <v>25.7</v>
      </c>
      <c r="H351" s="106" t="n">
        <f aca="false">MEDIAN(AC351:AN351,BC351:BN351,CC351:CN351,DC351:DN351,EC351:EN351,FC351:FN351,GC351:GN351,HC351:HN351,IC351:IN351,JC351:JN351,KC351:KN351,LC351:LN351,MC351:MN351,NC351:NN351)</f>
        <v>10.1</v>
      </c>
      <c r="I351" s="5" t="n">
        <f aca="false">MIN(AC351:AN351,BC351:BN351,CC351:CN351,DC351:DN351,EC351:EN351,FC351:FN351,GC351:GN351,HC351:HN351,IC351:IN351,JC351:JN351,KC351:KN351,LC351:LN351,MC351:MN351,NC351:NN351)</f>
        <v>4.1</v>
      </c>
      <c r="J351" s="107" t="n">
        <f aca="false">(G351+I351)/2</f>
        <v>14.9</v>
      </c>
      <c r="AA351" s="1" t="n">
        <f aca="false">AA350+1</f>
        <v>14</v>
      </c>
      <c r="AB351" s="108" t="n">
        <v>2001</v>
      </c>
      <c r="AC351" s="109" t="n">
        <v>19.2</v>
      </c>
      <c r="AD351" s="109" t="n">
        <v>19</v>
      </c>
      <c r="AE351" s="109" t="n">
        <v>14.1</v>
      </c>
      <c r="AF351" s="109" t="n">
        <v>11</v>
      </c>
      <c r="AG351" s="109" t="n">
        <v>8.9</v>
      </c>
      <c r="AH351" s="109" t="n">
        <v>9</v>
      </c>
      <c r="AI351" s="109" t="n">
        <v>6.7</v>
      </c>
      <c r="AJ351" s="109" t="n">
        <v>8.9</v>
      </c>
      <c r="AK351" s="109" t="n">
        <v>10.4</v>
      </c>
      <c r="AL351" s="109" t="n">
        <v>10.7</v>
      </c>
      <c r="AM351" s="109" t="n">
        <v>12.2</v>
      </c>
      <c r="AN351" s="109" t="n">
        <v>13.2</v>
      </c>
      <c r="AO351" s="110" t="n">
        <f aca="false">SUM(AC351:AN351)/12</f>
        <v>11.9416666666667</v>
      </c>
      <c r="AQ351" s="112"/>
      <c r="AR351" s="109"/>
      <c r="AS351" s="109"/>
      <c r="AT351" s="109"/>
      <c r="AU351" s="109"/>
      <c r="AV351" s="109"/>
      <c r="AW351" s="109"/>
      <c r="AX351" s="109"/>
      <c r="AY351" s="109"/>
      <c r="AZ351" s="109"/>
      <c r="BA351" s="1" t="n">
        <f aca="false">BA350+1</f>
        <v>2001</v>
      </c>
      <c r="BB351" s="113" t="s">
        <v>160</v>
      </c>
      <c r="BC351" s="109" t="n">
        <v>17.4</v>
      </c>
      <c r="BD351" s="109" t="n">
        <v>16.4</v>
      </c>
      <c r="BE351" s="109" t="n">
        <v>11.6</v>
      </c>
      <c r="BF351" s="109" t="n">
        <v>7.6</v>
      </c>
      <c r="BG351" s="109" t="n">
        <v>5.9</v>
      </c>
      <c r="BH351" s="109" t="n">
        <v>6.2</v>
      </c>
      <c r="BI351" s="109" t="n">
        <v>4.2</v>
      </c>
      <c r="BJ351" s="109" t="n">
        <v>5.2</v>
      </c>
      <c r="BK351" s="109" t="n">
        <v>8</v>
      </c>
      <c r="BL351" s="109" t="n">
        <v>7.9</v>
      </c>
      <c r="BM351" s="109" t="n">
        <v>9.8</v>
      </c>
      <c r="BN351" s="109" t="n">
        <v>10.2</v>
      </c>
      <c r="BO351" s="110" t="n">
        <f aca="false">SUM(BC351:BN351)/12</f>
        <v>9.2</v>
      </c>
      <c r="BP351" s="109"/>
      <c r="BQ351" s="109"/>
      <c r="BR351" s="109"/>
      <c r="BS351" s="109"/>
      <c r="CA351" s="1" t="n">
        <f aca="false">CA350+1</f>
        <v>2001</v>
      </c>
      <c r="CB351" s="111" t="n">
        <v>2001</v>
      </c>
      <c r="CC351" s="109" t="n">
        <v>16.9</v>
      </c>
      <c r="CD351" s="109" t="n">
        <v>17.7</v>
      </c>
      <c r="CE351" s="109" t="n">
        <v>15.2</v>
      </c>
      <c r="CF351" s="109" t="n">
        <v>14</v>
      </c>
      <c r="CG351" s="109" t="n">
        <v>12.9</v>
      </c>
      <c r="CH351" s="109" t="n">
        <v>11.9</v>
      </c>
      <c r="CI351" s="109" t="n">
        <v>10.7</v>
      </c>
      <c r="CJ351" s="109" t="n">
        <v>10.4</v>
      </c>
      <c r="CK351" s="109" t="n">
        <v>11.8</v>
      </c>
      <c r="CL351" s="109" t="n">
        <v>10.6</v>
      </c>
      <c r="CM351" s="109" t="n">
        <v>12.6</v>
      </c>
      <c r="CN351" s="109" t="n">
        <v>13.1</v>
      </c>
      <c r="CO351" s="110" t="n">
        <f aca="false">SUM(CC351:CN351)/12</f>
        <v>13.15</v>
      </c>
      <c r="DA351" s="1" t="n">
        <f aca="false">DA350+1</f>
        <v>2001</v>
      </c>
      <c r="DB351" s="113" t="s">
        <v>160</v>
      </c>
      <c r="DC351" s="109" t="n">
        <v>16.9</v>
      </c>
      <c r="DD351" s="109" t="n">
        <v>16.5</v>
      </c>
      <c r="DE351" s="109" t="n">
        <v>11</v>
      </c>
      <c r="DF351" s="109" t="n">
        <v>8.3</v>
      </c>
      <c r="DG351" s="109" t="n">
        <v>7.6</v>
      </c>
      <c r="DH351" s="109" t="n">
        <v>6.5</v>
      </c>
      <c r="DI351" s="109" t="n">
        <v>4.7</v>
      </c>
      <c r="DJ351" s="109" t="n">
        <v>6.2</v>
      </c>
      <c r="DK351" s="109" t="n">
        <v>7.7</v>
      </c>
      <c r="DL351" s="109" t="n">
        <v>7.3</v>
      </c>
      <c r="DM351" s="109" t="n">
        <v>9.6</v>
      </c>
      <c r="DN351" s="109" t="n">
        <v>10.5</v>
      </c>
      <c r="DO351" s="110" t="n">
        <f aca="false">SUM(DC351:DN351)/12</f>
        <v>9.4</v>
      </c>
      <c r="EA351" s="1" t="n">
        <f aca="false">EA350+1</f>
        <v>2001</v>
      </c>
      <c r="EB351" s="113" t="s">
        <v>160</v>
      </c>
      <c r="EC351" s="109" t="n">
        <v>25.7</v>
      </c>
      <c r="ED351" s="109" t="n">
        <v>24.8</v>
      </c>
      <c r="EE351" s="109" t="n">
        <v>18.2</v>
      </c>
      <c r="EF351" s="109" t="n">
        <v>13.1</v>
      </c>
      <c r="EG351" s="109" t="n">
        <v>8.4</v>
      </c>
      <c r="EH351" s="109" t="n">
        <v>6.6</v>
      </c>
      <c r="EI351" s="109" t="n">
        <v>5.3</v>
      </c>
      <c r="EJ351" s="109" t="n">
        <v>6</v>
      </c>
      <c r="EK351" s="109" t="n">
        <v>10.6</v>
      </c>
      <c r="EL351" s="109" t="n">
        <v>12.9</v>
      </c>
      <c r="EM351" s="109" t="n">
        <v>16.2</v>
      </c>
      <c r="EN351" s="109" t="n">
        <v>18.8</v>
      </c>
      <c r="EO351" s="110" t="n">
        <f aca="false">SUM(EC351:EN351)/12</f>
        <v>13.8833333333333</v>
      </c>
      <c r="FA351" s="1" t="n">
        <f aca="false">FA350+1</f>
        <v>2001</v>
      </c>
      <c r="FB351" s="113" t="s">
        <v>160</v>
      </c>
      <c r="FC351" s="109" t="n">
        <v>14.9</v>
      </c>
      <c r="FD351" s="109" t="n">
        <v>15.2</v>
      </c>
      <c r="FE351" s="109" t="n">
        <v>10.5</v>
      </c>
      <c r="FF351" s="109" t="n">
        <v>8.2</v>
      </c>
      <c r="FG351" s="109" t="n">
        <v>6.9</v>
      </c>
      <c r="FH351" s="109" t="n">
        <v>7</v>
      </c>
      <c r="FI351" s="109" t="n">
        <v>5.4</v>
      </c>
      <c r="FJ351" s="109" t="n">
        <v>6.5</v>
      </c>
      <c r="FK351" s="109" t="n">
        <v>7.9</v>
      </c>
      <c r="FL351" s="109" t="n">
        <v>7.5</v>
      </c>
      <c r="FM351" s="109" t="n">
        <v>9.4</v>
      </c>
      <c r="FN351" s="109" t="n">
        <v>9.7</v>
      </c>
      <c r="FO351" s="110" t="n">
        <f aca="false">SUM(FC351:FN351)/12</f>
        <v>9.09166666666667</v>
      </c>
      <c r="GA351" s="1" t="n">
        <f aca="false">GA350+1</f>
        <v>2001</v>
      </c>
      <c r="GB351" s="113" t="s">
        <v>160</v>
      </c>
      <c r="GC351" s="109" t="n">
        <v>13.3</v>
      </c>
      <c r="GD351" s="109" t="n">
        <v>14.3</v>
      </c>
      <c r="GE351" s="109" t="n">
        <v>10.4</v>
      </c>
      <c r="GF351" s="109" t="n">
        <v>8.4</v>
      </c>
      <c r="GG351" s="109" t="n">
        <v>6.6</v>
      </c>
      <c r="GH351" s="109" t="n">
        <v>7.3</v>
      </c>
      <c r="GI351" s="109" t="n">
        <v>5.4</v>
      </c>
      <c r="GJ351" s="109" t="n">
        <v>6.5</v>
      </c>
      <c r="GK351" s="109" t="n">
        <v>7.6</v>
      </c>
      <c r="GL351" s="109" t="n">
        <v>7.6</v>
      </c>
      <c r="GM351" s="109" t="n">
        <v>8.7</v>
      </c>
      <c r="GN351" s="109" t="n">
        <v>8.6</v>
      </c>
      <c r="GO351" s="110" t="n">
        <f aca="false">SUM(GC351:GN351)/12</f>
        <v>8.725</v>
      </c>
      <c r="HA351" s="1" t="n">
        <f aca="false">HA350+1</f>
        <v>2001</v>
      </c>
      <c r="HB351" s="113" t="s">
        <v>160</v>
      </c>
      <c r="HC351" s="109" t="n">
        <v>17.3</v>
      </c>
      <c r="HD351" s="109" t="n">
        <v>17.8</v>
      </c>
      <c r="HE351" s="109" t="n">
        <v>14.3</v>
      </c>
      <c r="HF351" s="109" t="n">
        <v>11.5</v>
      </c>
      <c r="HG351" s="109" t="n">
        <v>9.8</v>
      </c>
      <c r="HH351" s="109" t="n">
        <v>9.2</v>
      </c>
      <c r="HI351" s="109" t="n">
        <v>7.5</v>
      </c>
      <c r="HJ351" s="109" t="n">
        <v>7.9</v>
      </c>
      <c r="HK351" s="109" t="n">
        <v>9.2</v>
      </c>
      <c r="HL351" s="109" t="n">
        <v>8.3</v>
      </c>
      <c r="HM351" s="109" t="n">
        <v>11.7</v>
      </c>
      <c r="HN351" s="109" t="n">
        <v>12</v>
      </c>
      <c r="HO351" s="110" t="n">
        <f aca="false">SUM(HC351:HN351)/12</f>
        <v>11.375</v>
      </c>
      <c r="IA351" s="1" t="n">
        <f aca="false">IA350+1</f>
        <v>2001</v>
      </c>
      <c r="IB351" s="113" t="s">
        <v>160</v>
      </c>
      <c r="IC351" s="109" t="n">
        <v>22.1</v>
      </c>
      <c r="ID351" s="109" t="n">
        <v>21.7</v>
      </c>
      <c r="IE351" s="109" t="n">
        <v>15.7</v>
      </c>
      <c r="IF351" s="109" t="n">
        <v>13.3</v>
      </c>
      <c r="IG351" s="109" t="n">
        <v>10.8</v>
      </c>
      <c r="IH351" s="109" t="n">
        <v>9.3</v>
      </c>
      <c r="II351" s="109" t="n">
        <v>7.5</v>
      </c>
      <c r="IJ351" s="109" t="n">
        <v>8.8</v>
      </c>
      <c r="IK351" s="109" t="n">
        <v>11.8</v>
      </c>
      <c r="IL351" s="109" t="n">
        <v>11.8</v>
      </c>
      <c r="IM351" s="109" t="n">
        <v>13.7</v>
      </c>
      <c r="IN351" s="109" t="n">
        <v>14.2</v>
      </c>
      <c r="IO351" s="110" t="n">
        <f aca="false">SUM(IC351:IN351)/12</f>
        <v>13.3916666666667</v>
      </c>
      <c r="JA351" s="1" t="n">
        <f aca="false">JA350+1</f>
        <v>2001</v>
      </c>
      <c r="JB351" s="113" t="s">
        <v>160</v>
      </c>
      <c r="JC351" s="109" t="n">
        <v>15.5</v>
      </c>
      <c r="JD351" s="109" t="n">
        <v>15.9</v>
      </c>
      <c r="JE351" s="109" t="n">
        <v>13</v>
      </c>
      <c r="JF351" s="109" t="n">
        <v>11.4</v>
      </c>
      <c r="JG351" s="109" t="n">
        <v>10.1</v>
      </c>
      <c r="JH351" s="109" t="n">
        <v>10.7</v>
      </c>
      <c r="JI351" s="109" t="n">
        <v>8.4</v>
      </c>
      <c r="JJ351" s="109" t="n">
        <v>9.8</v>
      </c>
      <c r="JK351" s="109" t="n">
        <v>10.4</v>
      </c>
      <c r="JL351" s="109" t="n">
        <v>10.5</v>
      </c>
      <c r="JM351" s="109" t="n">
        <v>11.3</v>
      </c>
      <c r="JN351" s="109" t="n">
        <v>11.9</v>
      </c>
      <c r="JO351" s="110" t="n">
        <f aca="false">SUM(JC351:JN351)/12</f>
        <v>11.575</v>
      </c>
      <c r="KA351" s="1" t="n">
        <f aca="false">KA350+1</f>
        <v>2001</v>
      </c>
      <c r="KB351" s="123" t="s">
        <v>160</v>
      </c>
      <c r="KC351" s="109" t="n">
        <v>17.1</v>
      </c>
      <c r="KD351" s="109" t="n">
        <v>16.4</v>
      </c>
      <c r="KE351" s="109" t="n">
        <v>11.8</v>
      </c>
      <c r="KF351" s="109" t="n">
        <v>9.8</v>
      </c>
      <c r="KG351" s="109" t="n">
        <v>7.7</v>
      </c>
      <c r="KH351" s="109" t="n">
        <v>8.2</v>
      </c>
      <c r="KI351" s="109" t="n">
        <v>5.8</v>
      </c>
      <c r="KJ351" s="109" t="n">
        <v>6.6</v>
      </c>
      <c r="KK351" s="109" t="n">
        <v>8.2</v>
      </c>
      <c r="KL351" s="109" t="n">
        <v>7.1</v>
      </c>
      <c r="KM351" s="109" t="n">
        <v>8.8</v>
      </c>
      <c r="KN351" s="109" t="n">
        <v>9.6</v>
      </c>
      <c r="KO351" s="110" t="n">
        <f aca="false">SUM(KC351:KN351)/12</f>
        <v>9.75833333333333</v>
      </c>
      <c r="LA351" s="1" t="n">
        <f aca="false">LA350+1</f>
        <v>2001</v>
      </c>
      <c r="LB351" s="113" t="s">
        <v>160</v>
      </c>
      <c r="LC351" s="109" t="n">
        <v>17.9</v>
      </c>
      <c r="LD351" s="109" t="n">
        <v>17</v>
      </c>
      <c r="LE351" s="109" t="n">
        <v>10.5</v>
      </c>
      <c r="LF351" s="109" t="n">
        <v>8.1</v>
      </c>
      <c r="LG351" s="109" t="n">
        <v>6.5</v>
      </c>
      <c r="LH351" s="109" t="n">
        <v>6.4</v>
      </c>
      <c r="LI351" s="109" t="n">
        <v>4.3</v>
      </c>
      <c r="LJ351" s="109" t="n">
        <v>5.2</v>
      </c>
      <c r="LK351" s="109" t="n">
        <v>7.1</v>
      </c>
      <c r="LL351" s="109" t="n">
        <v>6.5</v>
      </c>
      <c r="LM351" s="109" t="n">
        <v>8.7</v>
      </c>
      <c r="LN351" s="109" t="n">
        <v>9.3</v>
      </c>
      <c r="LO351" s="110" t="n">
        <f aca="false">SUM(LC351:LN351)/12</f>
        <v>8.95833333333333</v>
      </c>
      <c r="MA351" s="1" t="n">
        <f aca="false">MA350+1</f>
        <v>2001</v>
      </c>
      <c r="MB351" s="113" t="s">
        <v>160</v>
      </c>
      <c r="MC351" s="109" t="n">
        <v>15.7</v>
      </c>
      <c r="MD351" s="109" t="n">
        <v>16.6</v>
      </c>
      <c r="ME351" s="109" t="n">
        <v>11.9</v>
      </c>
      <c r="MF351" s="109" t="n">
        <v>9.7</v>
      </c>
      <c r="MG351" s="109" t="n">
        <v>8.9</v>
      </c>
      <c r="MH351" s="109" t="n">
        <v>8.3</v>
      </c>
      <c r="MI351" s="109" t="n">
        <v>5.8</v>
      </c>
      <c r="MJ351" s="109" t="n">
        <v>7.6</v>
      </c>
      <c r="MK351" s="109" t="n">
        <v>8.1</v>
      </c>
      <c r="ML351" s="109" t="n">
        <v>8.7</v>
      </c>
      <c r="MM351" s="109" t="n">
        <v>10.6</v>
      </c>
      <c r="MN351" s="109" t="n">
        <v>10.9</v>
      </c>
      <c r="MO351" s="110" t="n">
        <f aca="false">SUM(MC351:MN351)/12</f>
        <v>10.2333333333333</v>
      </c>
      <c r="NA351" s="1" t="n">
        <f aca="false">NA350+1</f>
        <v>2001</v>
      </c>
      <c r="NB351" s="113" t="s">
        <v>160</v>
      </c>
      <c r="NC351" s="109" t="n">
        <v>22.7</v>
      </c>
      <c r="ND351" s="109" t="n">
        <v>21.9</v>
      </c>
      <c r="NE351" s="109" t="n">
        <v>15.2</v>
      </c>
      <c r="NF351" s="109" t="n">
        <v>10</v>
      </c>
      <c r="NG351" s="109" t="n">
        <v>7.1</v>
      </c>
      <c r="NH351" s="109" t="n">
        <v>6</v>
      </c>
      <c r="NI351" s="109" t="n">
        <v>4.1</v>
      </c>
      <c r="NJ351" s="119"/>
      <c r="NK351" s="109" t="n">
        <v>10.9</v>
      </c>
      <c r="NL351" s="109" t="n">
        <v>8.9</v>
      </c>
      <c r="NM351" s="109" t="n">
        <v>13.7</v>
      </c>
      <c r="NN351" s="109" t="n">
        <v>14.5</v>
      </c>
      <c r="NO351" s="110" t="n">
        <f aca="false">SUM(NC351:NN351)/12</f>
        <v>11.25</v>
      </c>
      <c r="ON351" s="39" t="n">
        <f aca="false">(FO351+GO351+MO351)/3</f>
        <v>9.35</v>
      </c>
      <c r="OO351" s="40" t="n">
        <f aca="false">(AO351+BO351+EO351+HO351+JO351)/5</f>
        <v>11.595</v>
      </c>
      <c r="OP351" s="41" t="n">
        <f aca="false">(FO351+GO351+MO351+AO351+BO351+EO351+HO351+JO351)/8</f>
        <v>10.753125</v>
      </c>
      <c r="PA351" s="114"/>
      <c r="PB351" s="115"/>
      <c r="PN351" s="28" t="n">
        <f aca="false">MAX(FC351:FN351,GC351:GN351,MC351:MN351)</f>
        <v>16.6</v>
      </c>
      <c r="PO351" s="29" t="n">
        <f aca="false">MIN(FC351:FN351,GC351:GN351,MC351:MN351)</f>
        <v>5.4</v>
      </c>
      <c r="PP351" s="30" t="n">
        <f aca="false">MAX(AC351:AN351,BC351:BN351,EC351:EN351,HC351:HN351,JC351:JN351)</f>
        <v>25.7</v>
      </c>
      <c r="PQ351" s="31" t="n">
        <f aca="false">MIN(AC351:AN351,BC351:BN351,EC351:EN351,HC351:HN351,JC351:JN351)</f>
        <v>4.2</v>
      </c>
      <c r="QU351" s="116" t="n">
        <f aca="false">AVERAGE(AH351,AI351,AJ351,BH351,BI351,BJ351,CH351,CI351,CJ351,DH351,DI351,DJ351,EH351,EI351,EJ351,FH351,FI351,FJ351,GH351,GI351,GJ351,HH351,HI351,HJ351,IH351,II351,IJ351,JH351,JI351,JJ351,KH351,KI351,KJ351,LH351,LI351,LJ351,MH351,MI351,MJ351,NH351,NI351,NJ351)</f>
        <v>7.17073170731707</v>
      </c>
      <c r="QV351" s="117" t="n">
        <f aca="false">AVERAGE(AC351,AD351,AN351,BC351,BD351,BN351,CC351,CD351,CN351,DC351,DD351,DN351,EC351,ED351,EN351,FC351,FD351,FN351,GC351,GD351,GN351,HC351,HD351,HN351,IC351,ID351,IN351,JC351,JD351,JN351,KC351,KD351,KN351,LC351,LD351,LN351,MC351,MD351,MN351,NC351,ND351,NN351,)</f>
        <v>15.5883720930233</v>
      </c>
      <c r="QW351" s="116" t="n">
        <f aca="false">AVERAGE(QU341:QU351)</f>
        <v>6.87280822158871</v>
      </c>
      <c r="QX351" s="118" t="n">
        <f aca="false">AVERAGE(QV341:QV351)</f>
        <v>14.8218111346018</v>
      </c>
    </row>
    <row r="352" customFormat="false" ht="12.9" hidden="false" customHeight="false" outlineLevel="0" collapsed="false">
      <c r="A352" s="101"/>
      <c r="B352" s="102" t="n">
        <f aca="false">AVERAGE(AO352,BO352,CO352,DO352,EO352,FO352,GO352,HO352,IO352,JO352,KO352,LO352,MO352,NO352)</f>
        <v>10.3655753968254</v>
      </c>
      <c r="C352" s="103" t="n">
        <f aca="false">AVERAGE(B348:B352)</f>
        <v>10.8076388888889</v>
      </c>
      <c r="D352" s="104" t="n">
        <f aca="false">AVERAGE(B343:B352)</f>
        <v>10.7356746031746</v>
      </c>
      <c r="E352" s="102" t="n">
        <f aca="false">AVERAGE(B333:B352)</f>
        <v>10.7659523809524</v>
      </c>
      <c r="F352" s="105" t="n">
        <f aca="false">AVERAGE(B303:B352)</f>
        <v>10.6190892857143</v>
      </c>
      <c r="G352" s="3" t="n">
        <f aca="false">MAX(AC352:AN352,BC352:BN352,CC352:CN352,DC352:DN352,EC352:EN352,FC352:FN352,GC352:GN352,HC352:HN352,IC352:IN352,JC352:JN352,KC352:KN352,LC352:LN352,MC352:MN352,NC352:NN352)</f>
        <v>19.7</v>
      </c>
      <c r="H352" s="106" t="n">
        <f aca="false">MEDIAN(AC352:AN352,BC352:BN352,CC352:CN352,DC352:DN352,EC352:EN352,FC352:FN352,GC352:GN352,HC352:HN352,IC352:IN352,JC352:JN352,KC352:KN352,LC352:LN352,MC352:MN352,NC352:NN352)</f>
        <v>10.4</v>
      </c>
      <c r="I352" s="5" t="n">
        <f aca="false">MIN(AC352:AN352,BC352:BN352,CC352:CN352,DC352:DN352,EC352:EN352,FC352:FN352,GC352:GN352,HC352:HN352,IC352:IN352,JC352:JN352,KC352:KN352,LC352:LN352,MC352:MN352,NC352:NN352)</f>
        <v>2.5</v>
      </c>
      <c r="J352" s="107" t="n">
        <f aca="false">(G352+I352)/2</f>
        <v>11.1</v>
      </c>
      <c r="AA352" s="1" t="n">
        <f aca="false">AA351+1</f>
        <v>15</v>
      </c>
      <c r="AB352" s="108" t="n">
        <v>2002</v>
      </c>
      <c r="AC352" s="109" t="n">
        <v>15.1</v>
      </c>
      <c r="AD352" s="109" t="n">
        <v>14.8</v>
      </c>
      <c r="AE352" s="109" t="n">
        <v>13.6</v>
      </c>
      <c r="AF352" s="109" t="n">
        <v>12</v>
      </c>
      <c r="AG352" s="109" t="n">
        <v>10.5</v>
      </c>
      <c r="AH352" s="109" t="n">
        <v>8.4</v>
      </c>
      <c r="AI352" s="109" t="n">
        <v>7.8</v>
      </c>
      <c r="AJ352" s="109" t="n">
        <v>6.5</v>
      </c>
      <c r="AK352" s="109" t="n">
        <v>9.8</v>
      </c>
      <c r="AL352" s="109" t="n">
        <v>10.4</v>
      </c>
      <c r="AM352" s="109" t="n">
        <v>13.2</v>
      </c>
      <c r="AN352" s="109" t="n">
        <v>15</v>
      </c>
      <c r="AO352" s="110" t="n">
        <f aca="false">SUM(AC352:AN352)/12</f>
        <v>11.425</v>
      </c>
      <c r="AQ352" s="112"/>
      <c r="AR352" s="109"/>
      <c r="AS352" s="109"/>
      <c r="AT352" s="109"/>
      <c r="AU352" s="109"/>
      <c r="AV352" s="109"/>
      <c r="AW352" s="109"/>
      <c r="AX352" s="109"/>
      <c r="AY352" s="109"/>
      <c r="AZ352" s="109"/>
      <c r="BA352" s="1" t="n">
        <f aca="false">BA351+1</f>
        <v>2002</v>
      </c>
      <c r="BB352" s="113" t="s">
        <v>161</v>
      </c>
      <c r="BC352" s="109" t="n">
        <v>12.7</v>
      </c>
      <c r="BD352" s="109" t="n">
        <v>12.3</v>
      </c>
      <c r="BE352" s="109" t="n">
        <v>10.4</v>
      </c>
      <c r="BF352" s="109" t="n">
        <v>9.8</v>
      </c>
      <c r="BG352" s="109" t="n">
        <v>7.1</v>
      </c>
      <c r="BH352" s="109" t="n">
        <v>5.6</v>
      </c>
      <c r="BI352" s="109" t="n">
        <v>4.7</v>
      </c>
      <c r="BJ352" s="109" t="n">
        <v>3.3</v>
      </c>
      <c r="BK352" s="109" t="n">
        <v>6</v>
      </c>
      <c r="BL352" s="109" t="n">
        <v>7.4</v>
      </c>
      <c r="BM352" s="109" t="n">
        <v>10.9</v>
      </c>
      <c r="BN352" s="109" t="n">
        <v>13.5</v>
      </c>
      <c r="BO352" s="110" t="n">
        <f aca="false">SUM(BC352:BN352)/12</f>
        <v>8.64166666666667</v>
      </c>
      <c r="BP352" s="109"/>
      <c r="BQ352" s="109"/>
      <c r="BR352" s="109"/>
      <c r="BS352" s="109"/>
      <c r="CA352" s="1" t="n">
        <f aca="false">CA351+1</f>
        <v>2002</v>
      </c>
      <c r="CB352" s="111" t="n">
        <v>2002</v>
      </c>
      <c r="CC352" s="109" t="n">
        <v>15</v>
      </c>
      <c r="CD352" s="109" t="n">
        <v>15.3</v>
      </c>
      <c r="CE352" s="109" t="n">
        <v>15.6</v>
      </c>
      <c r="CF352" s="109" t="n">
        <v>15.3</v>
      </c>
      <c r="CG352" s="109" t="n">
        <v>14.1</v>
      </c>
      <c r="CH352" s="109" t="n">
        <v>11.7</v>
      </c>
      <c r="CI352" s="109" t="n">
        <v>10.8</v>
      </c>
      <c r="CJ352" s="109" t="n">
        <v>10.2</v>
      </c>
      <c r="CK352" s="109" t="n">
        <v>10.4</v>
      </c>
      <c r="CL352" s="109" t="n">
        <v>11.2</v>
      </c>
      <c r="CM352" s="109" t="n">
        <v>12.9</v>
      </c>
      <c r="CN352" s="109" t="n">
        <v>13.8</v>
      </c>
      <c r="CO352" s="110" t="n">
        <f aca="false">SUM(CC352:CN352)/12</f>
        <v>13.025</v>
      </c>
      <c r="DA352" s="1" t="n">
        <f aca="false">DA351+1</f>
        <v>2002</v>
      </c>
      <c r="DB352" s="113" t="s">
        <v>161</v>
      </c>
      <c r="DC352" s="109" t="n">
        <v>12.7</v>
      </c>
      <c r="DD352" s="109" t="n">
        <v>12.2</v>
      </c>
      <c r="DE352" s="109" t="n">
        <v>11.2</v>
      </c>
      <c r="DF352" s="109" t="n">
        <v>10.3</v>
      </c>
      <c r="DG352" s="109" t="n">
        <v>7.9</v>
      </c>
      <c r="DH352" s="109" t="n">
        <v>5.3</v>
      </c>
      <c r="DI352" s="109" t="n">
        <v>4.8</v>
      </c>
      <c r="DJ352" s="109" t="n">
        <v>4.4</v>
      </c>
      <c r="DK352" s="109" t="n">
        <v>6.6</v>
      </c>
      <c r="DL352" s="109" t="n">
        <v>7.9</v>
      </c>
      <c r="DM352" s="109" t="n">
        <v>10.9</v>
      </c>
      <c r="DN352" s="109" t="n">
        <v>13.3</v>
      </c>
      <c r="DO352" s="110" t="n">
        <f aca="false">SUM(DC352:DN352)/12</f>
        <v>8.95833333333333</v>
      </c>
      <c r="EA352" s="1" t="n">
        <f aca="false">EA351+1</f>
        <v>2002</v>
      </c>
      <c r="EB352" s="113" t="s">
        <v>161</v>
      </c>
      <c r="EC352" s="109" t="n">
        <v>19.3</v>
      </c>
      <c r="ED352" s="109" t="n">
        <v>19.7</v>
      </c>
      <c r="EE352" s="109" t="n">
        <v>17.2</v>
      </c>
      <c r="EF352" s="109" t="n">
        <v>16.2</v>
      </c>
      <c r="EG352" s="109" t="n">
        <v>9.7</v>
      </c>
      <c r="EH352" s="109" t="n">
        <v>5.5</v>
      </c>
      <c r="EI352" s="109" t="n">
        <v>5.2</v>
      </c>
      <c r="EJ352" s="109" t="n">
        <v>5.7</v>
      </c>
      <c r="EK352" s="109" t="n">
        <v>10.2</v>
      </c>
      <c r="EL352" s="109" t="n">
        <v>11.6</v>
      </c>
      <c r="EM352" s="109" t="n">
        <v>18.9</v>
      </c>
      <c r="EN352" s="109" t="n">
        <v>19.6</v>
      </c>
      <c r="EO352" s="110" t="n">
        <f aca="false">SUM(EC352:EN352)/12</f>
        <v>13.2333333333333</v>
      </c>
      <c r="FA352" s="1" t="n">
        <f aca="false">FA351+1</f>
        <v>2002</v>
      </c>
      <c r="FB352" s="113" t="s">
        <v>161</v>
      </c>
      <c r="FC352" s="109" t="n">
        <v>11.4</v>
      </c>
      <c r="FD352" s="109" t="n">
        <v>10.4</v>
      </c>
      <c r="FE352" s="109" t="n">
        <v>10.4</v>
      </c>
      <c r="FF352" s="109" t="n">
        <v>8.8</v>
      </c>
      <c r="FG352" s="109" t="n">
        <v>7.9</v>
      </c>
      <c r="FH352" s="109" t="n">
        <v>6.5</v>
      </c>
      <c r="FI352" s="109" t="n">
        <v>6.4</v>
      </c>
      <c r="FJ352" s="109" t="n">
        <v>3.9</v>
      </c>
      <c r="FK352" s="109" t="n">
        <v>6.6</v>
      </c>
      <c r="FL352" s="109" t="n">
        <v>7.1</v>
      </c>
      <c r="FM352" s="109" t="n">
        <v>9.3</v>
      </c>
      <c r="FN352" s="109" t="n">
        <v>11.1</v>
      </c>
      <c r="FO352" s="110" t="n">
        <f aca="false">SUM(FC352:FN352)/12</f>
        <v>8.31666666666667</v>
      </c>
      <c r="GA352" s="1" t="n">
        <f aca="false">GA351+1</f>
        <v>2002</v>
      </c>
      <c r="GB352" s="113" t="s">
        <v>161</v>
      </c>
      <c r="GC352" s="109" t="n">
        <v>10</v>
      </c>
      <c r="GD352" s="109" t="n">
        <v>11</v>
      </c>
      <c r="GE352" s="109" t="n">
        <v>10.8</v>
      </c>
      <c r="GF352" s="109" t="n">
        <v>9.2</v>
      </c>
      <c r="GG352" s="109" t="n">
        <v>6.3</v>
      </c>
      <c r="GH352" s="109" t="n">
        <v>6.4</v>
      </c>
      <c r="GI352" s="109" t="n">
        <v>6.1</v>
      </c>
      <c r="GJ352" s="109" t="n">
        <v>4.5</v>
      </c>
      <c r="GK352" s="109" t="n">
        <v>6.6</v>
      </c>
      <c r="GL352" s="109" t="n">
        <v>7.7</v>
      </c>
      <c r="GM352" s="109" t="n">
        <v>8.6</v>
      </c>
      <c r="GN352" s="109" t="n">
        <v>10.5</v>
      </c>
      <c r="GO352" s="110" t="n">
        <f aca="false">SUM(GC352:GN352)/12</f>
        <v>8.14166666666667</v>
      </c>
      <c r="HA352" s="1" t="n">
        <f aca="false">HA351+1</f>
        <v>2002</v>
      </c>
      <c r="HB352" s="113" t="s">
        <v>161</v>
      </c>
      <c r="HC352" s="109" t="n">
        <v>14.4</v>
      </c>
      <c r="HD352" s="109" t="n">
        <v>14.2</v>
      </c>
      <c r="HE352" s="109" t="n">
        <v>13.9</v>
      </c>
      <c r="HF352" s="109" t="n">
        <v>12.8</v>
      </c>
      <c r="HG352" s="109" t="n">
        <v>10.9</v>
      </c>
      <c r="HH352" s="109" t="n">
        <v>9</v>
      </c>
      <c r="HI352" s="109" t="n">
        <v>7.7</v>
      </c>
      <c r="HJ352" s="109" t="n">
        <v>6.2</v>
      </c>
      <c r="HK352" s="109" t="n">
        <v>7.2</v>
      </c>
      <c r="HL352" s="109" t="n">
        <v>9.9</v>
      </c>
      <c r="HM352" s="109" t="n">
        <v>11.4</v>
      </c>
      <c r="HN352" s="109" t="n">
        <v>14</v>
      </c>
      <c r="HO352" s="110" t="n">
        <f aca="false">SUM(HC352:HN352)/12</f>
        <v>10.9666666666667</v>
      </c>
      <c r="IA352" s="1" t="n">
        <f aca="false">IA351+1</f>
        <v>2002</v>
      </c>
      <c r="IB352" s="113" t="s">
        <v>161</v>
      </c>
      <c r="IC352" s="109" t="n">
        <v>17.1</v>
      </c>
      <c r="ID352" s="109" t="n">
        <v>15.6</v>
      </c>
      <c r="IE352" s="109" t="n">
        <v>14.8</v>
      </c>
      <c r="IF352" s="109" t="n">
        <v>15.1</v>
      </c>
      <c r="IG352" s="109" t="n">
        <v>12.4</v>
      </c>
      <c r="IH352" s="109" t="n">
        <v>9.5</v>
      </c>
      <c r="II352" s="109" t="n">
        <v>8.4</v>
      </c>
      <c r="IJ352" s="109" t="n">
        <v>7</v>
      </c>
      <c r="IK352" s="109" t="n">
        <v>10.3</v>
      </c>
      <c r="IL352" s="109" t="n">
        <v>11.9</v>
      </c>
      <c r="IM352" s="109" t="n">
        <v>15.7</v>
      </c>
      <c r="IN352" s="109" t="n">
        <v>16.6</v>
      </c>
      <c r="IO352" s="110" t="n">
        <f aca="false">SUM(IC352:IN352)/12</f>
        <v>12.8666666666667</v>
      </c>
      <c r="JA352" s="1" t="n">
        <f aca="false">JA351+1</f>
        <v>2002</v>
      </c>
      <c r="JB352" s="113" t="s">
        <v>161</v>
      </c>
      <c r="JC352" s="109" t="n">
        <v>13.4</v>
      </c>
      <c r="JD352" s="109" t="n">
        <v>13.3</v>
      </c>
      <c r="JE352" s="109" t="n">
        <v>13.1</v>
      </c>
      <c r="JF352" s="109" t="n">
        <v>11.2</v>
      </c>
      <c r="JG352" s="109" t="n">
        <v>10.2</v>
      </c>
      <c r="JH352" s="109" t="n">
        <v>10</v>
      </c>
      <c r="JI352" s="109" t="n">
        <v>9.8</v>
      </c>
      <c r="JJ352" s="109" t="n">
        <v>8.3</v>
      </c>
      <c r="JK352" s="109" t="n">
        <v>9.9</v>
      </c>
      <c r="JL352" s="109" t="n">
        <v>10.9</v>
      </c>
      <c r="JM352" s="109" t="n">
        <v>11.5</v>
      </c>
      <c r="JN352" s="109" t="n">
        <v>12.7</v>
      </c>
      <c r="JO352" s="110" t="n">
        <f aca="false">SUM(JC352:JN352)/12</f>
        <v>11.1916666666667</v>
      </c>
      <c r="KA352" s="1" t="n">
        <f aca="false">KA351+1</f>
        <v>2002</v>
      </c>
      <c r="KB352" s="123" t="s">
        <v>161</v>
      </c>
      <c r="KC352" s="109" t="n">
        <v>12.4</v>
      </c>
      <c r="KD352" s="109" t="n">
        <v>11.5</v>
      </c>
      <c r="KE352" s="109" t="n">
        <v>10.1</v>
      </c>
      <c r="KF352" s="109" t="n">
        <v>10.5</v>
      </c>
      <c r="KG352" s="109" t="n">
        <v>9.1</v>
      </c>
      <c r="KH352" s="109" t="n">
        <v>6.3</v>
      </c>
      <c r="KI352" s="109" t="n">
        <v>5.7</v>
      </c>
      <c r="KJ352" s="109" t="n">
        <v>3.7</v>
      </c>
      <c r="KK352" s="109" t="n">
        <v>6.8</v>
      </c>
      <c r="KL352" s="109" t="n">
        <v>6.5</v>
      </c>
      <c r="KM352" s="109" t="n">
        <v>11.5</v>
      </c>
      <c r="KN352" s="109" t="n">
        <v>13.3</v>
      </c>
      <c r="KO352" s="110" t="n">
        <f aca="false">SUM(KC352:KN352)/12</f>
        <v>8.95</v>
      </c>
      <c r="LA352" s="1" t="n">
        <f aca="false">LA351+1</f>
        <v>2002</v>
      </c>
      <c r="LB352" s="113" t="s">
        <v>161</v>
      </c>
      <c r="LC352" s="109" t="n">
        <v>11.3</v>
      </c>
      <c r="LD352" s="109" t="n">
        <v>10.7</v>
      </c>
      <c r="LE352" s="109" t="n">
        <v>10.1</v>
      </c>
      <c r="LF352" s="109" t="n">
        <v>9.1</v>
      </c>
      <c r="LG352" s="109" t="n">
        <v>7.6</v>
      </c>
      <c r="LH352" s="109" t="n">
        <v>6</v>
      </c>
      <c r="LI352" s="109" t="n">
        <v>5</v>
      </c>
      <c r="LJ352" s="109" t="n">
        <v>2.5</v>
      </c>
      <c r="LK352" s="109" t="n">
        <v>5.5</v>
      </c>
      <c r="LL352" s="109" t="n">
        <v>6.1</v>
      </c>
      <c r="LM352" s="109" t="n">
        <v>9.9</v>
      </c>
      <c r="LN352" s="109" t="n">
        <v>12.9</v>
      </c>
      <c r="LO352" s="110" t="n">
        <f aca="false">SUM(LC352:LN352)/12</f>
        <v>8.05833333333333</v>
      </c>
      <c r="MA352" s="1" t="n">
        <f aca="false">MA351+1</f>
        <v>2002</v>
      </c>
      <c r="MB352" s="113" t="s">
        <v>161</v>
      </c>
      <c r="MC352" s="109" t="n">
        <v>12.8</v>
      </c>
      <c r="MD352" s="109" t="n">
        <v>12.5</v>
      </c>
      <c r="ME352" s="109" t="n">
        <v>11.6</v>
      </c>
      <c r="MF352" s="109" t="n">
        <v>10.4</v>
      </c>
      <c r="MG352" s="109" t="n">
        <v>9.3</v>
      </c>
      <c r="MH352" s="109" t="n">
        <v>7.6</v>
      </c>
      <c r="MI352" s="109" t="n">
        <v>7.4</v>
      </c>
      <c r="MJ352" s="109" t="n">
        <v>5.5</v>
      </c>
      <c r="MK352" s="109" t="n">
        <v>7.7</v>
      </c>
      <c r="ML352" s="109" t="n">
        <v>8.2</v>
      </c>
      <c r="MM352" s="109" t="n">
        <v>11.2</v>
      </c>
      <c r="MN352" s="109" t="n">
        <v>13.1</v>
      </c>
      <c r="MO352" s="110" t="n">
        <f aca="false">SUM(MC352:MN352)/12</f>
        <v>9.775</v>
      </c>
      <c r="NA352" s="1" t="n">
        <f aca="false">NA351+1</f>
        <v>2002</v>
      </c>
      <c r="NB352" s="113" t="s">
        <v>161</v>
      </c>
      <c r="NC352" s="120" t="n">
        <f aca="false">(NC349+NC350+NC351+NC353+NC354+NC355)/6</f>
        <v>19.5166666666667</v>
      </c>
      <c r="ND352" s="109" t="n">
        <v>17.4</v>
      </c>
      <c r="NE352" s="109" t="n">
        <v>13.5</v>
      </c>
      <c r="NF352" s="109" t="n">
        <v>13.7</v>
      </c>
      <c r="NG352" s="109" t="n">
        <v>9.1</v>
      </c>
      <c r="NH352" s="109" t="n">
        <v>4.5</v>
      </c>
      <c r="NI352" s="109" t="n">
        <v>4.2</v>
      </c>
      <c r="NJ352" s="109" t="n">
        <v>4.8</v>
      </c>
      <c r="NK352" s="109" t="n">
        <v>7.7</v>
      </c>
      <c r="NL352" s="109" t="n">
        <v>10.7</v>
      </c>
      <c r="NM352" s="109" t="n">
        <v>15.5</v>
      </c>
      <c r="NN352" s="109" t="n">
        <v>18.2</v>
      </c>
      <c r="NO352" s="110" t="n">
        <f aca="false">SUM(NC352:NN352)/12</f>
        <v>11.5680555555556</v>
      </c>
      <c r="ON352" s="39" t="n">
        <f aca="false">(FO352+GO352+MO352)/3</f>
        <v>8.74444444444445</v>
      </c>
      <c r="OO352" s="40" t="n">
        <f aca="false">(AO352+BO352+EO352+HO352+JO352)/5</f>
        <v>11.0916666666667</v>
      </c>
      <c r="OP352" s="41" t="n">
        <f aca="false">(FO352+GO352+MO352+AO352+BO352+EO352+HO352+JO352)/8</f>
        <v>10.2114583333333</v>
      </c>
      <c r="PA352" s="114"/>
      <c r="PB352" s="115"/>
      <c r="PN352" s="28" t="n">
        <f aca="false">MAX(FC352:FN352,GC352:GN352,MC352:MN352)</f>
        <v>13.1</v>
      </c>
      <c r="PO352" s="29" t="n">
        <f aca="false">MIN(FC352:FN352,GC352:GN352,MC352:MN352)</f>
        <v>3.9</v>
      </c>
      <c r="PP352" s="30" t="n">
        <f aca="false">MAX(AC352:AN352,BC352:BN352,EC352:EN352,HC352:HN352,JC352:JN352)</f>
        <v>19.7</v>
      </c>
      <c r="PQ352" s="31" t="n">
        <f aca="false">MIN(AC352:AN352,BC352:BN352,EC352:EN352,HC352:HN352,JC352:JN352)</f>
        <v>3.3</v>
      </c>
      <c r="QU352" s="116" t="n">
        <f aca="false">AVERAGE(AH352,AI352,AJ352,BH352,BI352,BJ352,CH352,CI352,CJ352,DH352,DI352,DJ352,EH352,EI352,EJ352,FH352,FI352,FJ352,GH352,GI352,GJ352,HH352,HI352,HJ352,IH352,II352,IJ352,JH352,JI352,JJ352,KH352,KI352,KJ352,LH352,LI352,LJ352,MH352,MI352,MJ352,NH352,NI352,NJ352)</f>
        <v>6.4952380952381</v>
      </c>
      <c r="QV352" s="117" t="n">
        <f aca="false">AVERAGE(AC352,AD352,AN352,BC352,BD352,BN352,CC352,CD352,CN352,DC352,DD352,DN352,EC352,ED352,EN352,FC352,FD352,FN352,GC352,GD352,GN352,HC352,HD352,HN352,IC352,ID352,IN352,JC352,JD352,JN352,KC352,KD352,KN352,LC352,LD352,LN352,MC352,MD352,MN352,NC352,ND352,NN352,)</f>
        <v>13.618992248062</v>
      </c>
      <c r="QW352" s="116" t="n">
        <f aca="false">AVERAGE(QU342:QU352)</f>
        <v>6.74824112202161</v>
      </c>
      <c r="QX352" s="118" t="n">
        <f aca="false">AVERAGE(QV342:QV352)</f>
        <v>14.734355179704</v>
      </c>
    </row>
    <row r="353" customFormat="false" ht="12.9" hidden="false" customHeight="false" outlineLevel="0" collapsed="false">
      <c r="A353" s="101"/>
      <c r="B353" s="102" t="n">
        <f aca="false">AVERAGE(AO353,BO353,CO353,DO353,EO353,FO353,GO353,HO353,IO353,JO353,KO353,LO353,MO353,NO353)</f>
        <v>10.6517857142857</v>
      </c>
      <c r="C353" s="103" t="n">
        <f aca="false">AVERAGE(B349:B353)</f>
        <v>10.8382341269841</v>
      </c>
      <c r="D353" s="104" t="n">
        <f aca="false">AVERAGE(B344:B353)</f>
        <v>10.7044841269841</v>
      </c>
      <c r="E353" s="102" t="n">
        <f aca="false">AVERAGE(B334:B353)</f>
        <v>10.7609573412698</v>
      </c>
      <c r="F353" s="105" t="n">
        <f aca="false">AVERAGE(B304:B353)</f>
        <v>10.6304107142857</v>
      </c>
      <c r="G353" s="3" t="n">
        <f aca="false">MAX(AC353:AN353,BC353:BN353,CC353:CN353,DC353:DN353,EC353:EN353,FC353:FN353,GC353:GN353,HC353:HN353,IC353:IN353,JC353:JN353,KC353:KN353,LC353:LN353,MC353:MN353,NC353:NN353)</f>
        <v>23.8</v>
      </c>
      <c r="H353" s="106" t="n">
        <f aca="false">MEDIAN(AC353:AN353,BC353:BN353,CC353:CN353,DC353:DN353,EC353:EN353,FC353:FN353,GC353:GN353,HC353:HN353,IC353:IN353,JC353:JN353,KC353:KN353,LC353:LN353,MC353:MN353,NC353:NN353)</f>
        <v>10.2</v>
      </c>
      <c r="I353" s="5" t="n">
        <f aca="false">MIN(AC353:AN353,BC353:BN353,CC353:CN353,DC353:DN353,EC353:EN353,FC353:FN353,GC353:GN353,HC353:HN353,IC353:IN353,JC353:JN353,KC353:KN353,LC353:LN353,MC353:MN353,NC353:NN353)</f>
        <v>4.3</v>
      </c>
      <c r="J353" s="107" t="n">
        <f aca="false">(G353+I353)/2</f>
        <v>14.05</v>
      </c>
      <c r="AA353" s="1" t="n">
        <f aca="false">AA352+1</f>
        <v>16</v>
      </c>
      <c r="AB353" s="108" t="n">
        <v>2003</v>
      </c>
      <c r="AC353" s="109" t="n">
        <v>17</v>
      </c>
      <c r="AD353" s="109" t="n">
        <v>16.6</v>
      </c>
      <c r="AE353" s="109" t="n">
        <v>12.3</v>
      </c>
      <c r="AF353" s="109" t="n">
        <v>11.2</v>
      </c>
      <c r="AG353" s="109" t="n">
        <v>9.8</v>
      </c>
      <c r="AH353" s="109" t="n">
        <v>9</v>
      </c>
      <c r="AI353" s="109" t="n">
        <v>6.6</v>
      </c>
      <c r="AJ353" s="109" t="n">
        <v>7.1</v>
      </c>
      <c r="AK353" s="109" t="n">
        <v>8.9</v>
      </c>
      <c r="AL353" s="109" t="n">
        <v>8.9</v>
      </c>
      <c r="AM353" s="109" t="n">
        <v>13.7</v>
      </c>
      <c r="AN353" s="109" t="n">
        <v>16</v>
      </c>
      <c r="AO353" s="110" t="n">
        <f aca="false">SUM(AC353:AN353)/12</f>
        <v>11.425</v>
      </c>
      <c r="AQ353" s="112"/>
      <c r="AR353" s="109"/>
      <c r="AS353" s="109"/>
      <c r="AT353" s="109"/>
      <c r="AU353" s="109"/>
      <c r="AV353" s="109"/>
      <c r="AW353" s="109"/>
      <c r="AX353" s="109"/>
      <c r="AY353" s="109"/>
      <c r="AZ353" s="109"/>
      <c r="BA353" s="1" t="n">
        <f aca="false">BA352+1</f>
        <v>2003</v>
      </c>
      <c r="BB353" s="113" t="s">
        <v>162</v>
      </c>
      <c r="BC353" s="109" t="n">
        <v>14.6</v>
      </c>
      <c r="BD353" s="109" t="n">
        <v>15.1</v>
      </c>
      <c r="BE353" s="109" t="n">
        <v>10.3</v>
      </c>
      <c r="BF353" s="109" t="n">
        <v>8.5</v>
      </c>
      <c r="BG353" s="109" t="n">
        <v>7.8</v>
      </c>
      <c r="BH353" s="109" t="n">
        <v>6.4</v>
      </c>
      <c r="BI353" s="109" t="n">
        <v>4.3</v>
      </c>
      <c r="BJ353" s="109" t="n">
        <v>4.3</v>
      </c>
      <c r="BK353" s="109" t="n">
        <v>6.6</v>
      </c>
      <c r="BL353" s="109" t="n">
        <v>6.5</v>
      </c>
      <c r="BM353" s="109" t="n">
        <v>11.8</v>
      </c>
      <c r="BN353" s="109" t="n">
        <v>14.3</v>
      </c>
      <c r="BO353" s="110" t="n">
        <f aca="false">SUM(BC353:BN353)/12</f>
        <v>9.20833333333333</v>
      </c>
      <c r="BP353" s="109"/>
      <c r="BQ353" s="109"/>
      <c r="BR353" s="109"/>
      <c r="BS353" s="109"/>
      <c r="CA353" s="1" t="n">
        <f aca="false">CA352+1</f>
        <v>2003</v>
      </c>
      <c r="CB353" s="111" t="n">
        <v>2003</v>
      </c>
      <c r="CC353" s="109" t="n">
        <v>16</v>
      </c>
      <c r="CD353" s="109" t="n">
        <v>15.8</v>
      </c>
      <c r="CE353" s="109" t="n">
        <v>14.2</v>
      </c>
      <c r="CF353" s="109" t="n">
        <v>13.8</v>
      </c>
      <c r="CG353" s="109" t="n">
        <v>13.3</v>
      </c>
      <c r="CH353" s="109" t="n">
        <v>11</v>
      </c>
      <c r="CI353" s="109" t="n">
        <v>10.3</v>
      </c>
      <c r="CJ353" s="109" t="n">
        <v>9.6</v>
      </c>
      <c r="CK353" s="109" t="n">
        <v>10.2</v>
      </c>
      <c r="CL353" s="109" t="n">
        <v>10.7</v>
      </c>
      <c r="CM353" s="109" t="n">
        <v>13.7</v>
      </c>
      <c r="CN353" s="109" t="n">
        <v>15.5</v>
      </c>
      <c r="CO353" s="110" t="n">
        <f aca="false">SUM(CC353:CN353)/12</f>
        <v>12.8416666666667</v>
      </c>
      <c r="DA353" s="1" t="n">
        <f aca="false">DA352+1</f>
        <v>2003</v>
      </c>
      <c r="DB353" s="113" t="s">
        <v>162</v>
      </c>
      <c r="DC353" s="109" t="n">
        <v>14.8</v>
      </c>
      <c r="DD353" s="109" t="n">
        <v>14.5</v>
      </c>
      <c r="DE353" s="109" t="n">
        <v>10.6</v>
      </c>
      <c r="DF353" s="109" t="n">
        <v>9.8</v>
      </c>
      <c r="DG353" s="109" t="n">
        <v>8.5</v>
      </c>
      <c r="DH353" s="109" t="n">
        <v>6.6</v>
      </c>
      <c r="DI353" s="109" t="n">
        <v>4.6</v>
      </c>
      <c r="DJ353" s="109" t="n">
        <v>4.8</v>
      </c>
      <c r="DK353" s="109" t="n">
        <v>5.9</v>
      </c>
      <c r="DL353" s="109" t="n">
        <v>6.9</v>
      </c>
      <c r="DM353" s="109" t="n">
        <v>11.1</v>
      </c>
      <c r="DN353" s="109" t="n">
        <v>14.2</v>
      </c>
      <c r="DO353" s="110" t="n">
        <f aca="false">SUM(DC353:DN353)/12</f>
        <v>9.35833333333333</v>
      </c>
      <c r="EA353" s="1" t="n">
        <f aca="false">EA352+1</f>
        <v>2003</v>
      </c>
      <c r="EB353" s="113" t="s">
        <v>162</v>
      </c>
      <c r="EC353" s="109" t="n">
        <v>22.5</v>
      </c>
      <c r="ED353" s="109" t="n">
        <v>23.8</v>
      </c>
      <c r="EE353" s="109" t="n">
        <v>16.3</v>
      </c>
      <c r="EF353" s="109" t="n">
        <v>14</v>
      </c>
      <c r="EG353" s="109" t="n">
        <v>9.9</v>
      </c>
      <c r="EH353" s="109" t="n">
        <v>5.7</v>
      </c>
      <c r="EI353" s="109" t="n">
        <v>4.4</v>
      </c>
      <c r="EJ353" s="109" t="n">
        <v>6.5</v>
      </c>
      <c r="EK353" s="109" t="n">
        <v>10.9</v>
      </c>
      <c r="EL353" s="109" t="n">
        <v>12.2</v>
      </c>
      <c r="EM353" s="109" t="n">
        <v>19</v>
      </c>
      <c r="EN353" s="109" t="n">
        <v>21.7</v>
      </c>
      <c r="EO353" s="110" t="n">
        <f aca="false">SUM(EC353:EN353)/12</f>
        <v>13.9083333333333</v>
      </c>
      <c r="FA353" s="1" t="n">
        <f aca="false">FA352+1</f>
        <v>2003</v>
      </c>
      <c r="FB353" s="113" t="s">
        <v>162</v>
      </c>
      <c r="FC353" s="109" t="n">
        <v>12.5</v>
      </c>
      <c r="FD353" s="109" t="n">
        <v>12.3</v>
      </c>
      <c r="FE353" s="109" t="n">
        <v>9.2</v>
      </c>
      <c r="FF353" s="109" t="n">
        <v>7.7</v>
      </c>
      <c r="FG353" s="109" t="n">
        <v>7.8</v>
      </c>
      <c r="FH353" s="109" t="n">
        <v>6.6</v>
      </c>
      <c r="FI353" s="109" t="n">
        <v>5</v>
      </c>
      <c r="FJ353" s="109" t="n">
        <v>5</v>
      </c>
      <c r="FK353" s="109" t="n">
        <v>6.4</v>
      </c>
      <c r="FL353" s="109" t="n">
        <v>5.6</v>
      </c>
      <c r="FM353" s="109" t="n">
        <v>10.1</v>
      </c>
      <c r="FN353" s="109" t="n">
        <v>11.8</v>
      </c>
      <c r="FO353" s="110" t="n">
        <f aca="false">SUM(FC353:FN353)/12</f>
        <v>8.33333333333333</v>
      </c>
      <c r="GA353" s="1" t="n">
        <f aca="false">GA352+1</f>
        <v>2003</v>
      </c>
      <c r="GB353" s="113" t="s">
        <v>162</v>
      </c>
      <c r="GC353" s="109" t="n">
        <v>11.8</v>
      </c>
      <c r="GD353" s="109" t="n">
        <v>12.2</v>
      </c>
      <c r="GE353" s="109" t="n">
        <v>10.2</v>
      </c>
      <c r="GF353" s="109" t="n">
        <v>8.6</v>
      </c>
      <c r="GG353" s="109" t="n">
        <v>6.7</v>
      </c>
      <c r="GH353" s="109" t="n">
        <v>6.6</v>
      </c>
      <c r="GI353" s="109" t="n">
        <v>5.7</v>
      </c>
      <c r="GJ353" s="109" t="n">
        <v>5.5</v>
      </c>
      <c r="GK353" s="109" t="n">
        <v>6.1</v>
      </c>
      <c r="GL353" s="109" t="n">
        <v>6.2</v>
      </c>
      <c r="GM353" s="109" t="n">
        <v>8.9</v>
      </c>
      <c r="GN353" s="109" t="n">
        <v>11.2</v>
      </c>
      <c r="GO353" s="110" t="n">
        <f aca="false">SUM(GC353:GN353)/12</f>
        <v>8.30833333333333</v>
      </c>
      <c r="HA353" s="1" t="n">
        <f aca="false">HA352+1</f>
        <v>2003</v>
      </c>
      <c r="HB353" s="113" t="s">
        <v>162</v>
      </c>
      <c r="HC353" s="109" t="n">
        <v>15.4</v>
      </c>
      <c r="HD353" s="109" t="n">
        <v>16.6</v>
      </c>
      <c r="HE353" s="109" t="n">
        <v>13.9</v>
      </c>
      <c r="HF353" s="109" t="n">
        <v>11.4</v>
      </c>
      <c r="HG353" s="109" t="n">
        <v>10.8</v>
      </c>
      <c r="HH353" s="109" t="n">
        <v>8.7</v>
      </c>
      <c r="HI353" s="109" t="n">
        <v>7.5</v>
      </c>
      <c r="HJ353" s="109" t="n">
        <v>7.4</v>
      </c>
      <c r="HK353" s="109" t="n">
        <v>8</v>
      </c>
      <c r="HL353" s="109" t="n">
        <v>8</v>
      </c>
      <c r="HM353" s="109" t="n">
        <v>12.7</v>
      </c>
      <c r="HN353" s="109" t="n">
        <v>15.1</v>
      </c>
      <c r="HO353" s="110" t="n">
        <f aca="false">SUM(HC353:HN353)/12</f>
        <v>11.2916666666667</v>
      </c>
      <c r="IA353" s="1" t="n">
        <f aca="false">IA352+1</f>
        <v>2003</v>
      </c>
      <c r="IB353" s="113" t="s">
        <v>162</v>
      </c>
      <c r="IC353" s="109" t="n">
        <v>19.6</v>
      </c>
      <c r="ID353" s="109" t="n">
        <v>19.2</v>
      </c>
      <c r="IE353" s="109" t="n">
        <v>13.8</v>
      </c>
      <c r="IF353" s="109" t="n">
        <v>13.9</v>
      </c>
      <c r="IG353" s="109" t="n">
        <v>11.8</v>
      </c>
      <c r="IH353" s="109" t="n">
        <v>10.2</v>
      </c>
      <c r="II353" s="109" t="n">
        <v>8.3</v>
      </c>
      <c r="IJ353" s="109" t="n">
        <v>9.1</v>
      </c>
      <c r="IK353" s="109" t="n">
        <v>10.8</v>
      </c>
      <c r="IL353" s="109" t="n">
        <v>10.8</v>
      </c>
      <c r="IM353" s="109" t="n">
        <v>16.7</v>
      </c>
      <c r="IN353" s="109" t="n">
        <v>18.6</v>
      </c>
      <c r="IO353" s="110" t="n">
        <f aca="false">SUM(IC353:IN353)/12</f>
        <v>13.5666666666667</v>
      </c>
      <c r="JA353" s="1" t="n">
        <f aca="false">JA352+1</f>
        <v>2003</v>
      </c>
      <c r="JB353" s="113" t="s">
        <v>162</v>
      </c>
      <c r="JC353" s="109" t="n">
        <v>14.4</v>
      </c>
      <c r="JD353" s="109" t="n">
        <v>13.2</v>
      </c>
      <c r="JE353" s="109" t="n">
        <v>11.8</v>
      </c>
      <c r="JF353" s="109" t="n">
        <v>10.4</v>
      </c>
      <c r="JG353" s="109" t="n">
        <v>9.1</v>
      </c>
      <c r="JH353" s="109" t="n">
        <v>9.6</v>
      </c>
      <c r="JI353" s="109" t="n">
        <v>8.4</v>
      </c>
      <c r="JJ353" s="109" t="n">
        <v>8.4</v>
      </c>
      <c r="JK353" s="109" t="n">
        <v>9</v>
      </c>
      <c r="JL353" s="109" t="n">
        <v>9</v>
      </c>
      <c r="JM353" s="109" t="n">
        <v>11.2</v>
      </c>
      <c r="JN353" s="109" t="n">
        <v>13.7</v>
      </c>
      <c r="JO353" s="110" t="n">
        <f aca="false">SUM(JC353:JN353)/12</f>
        <v>10.6833333333333</v>
      </c>
      <c r="KA353" s="1" t="n">
        <f aca="false">KA352+1</f>
        <v>2003</v>
      </c>
      <c r="KB353" s="123" t="s">
        <v>162</v>
      </c>
      <c r="KC353" s="109" t="n">
        <v>16.4</v>
      </c>
      <c r="KD353" s="109" t="n">
        <v>15.4</v>
      </c>
      <c r="KE353" s="109" t="n">
        <v>10</v>
      </c>
      <c r="KF353" s="109" t="n">
        <v>10.3</v>
      </c>
      <c r="KG353" s="109" t="n">
        <v>8.9</v>
      </c>
      <c r="KH353" s="109" t="n">
        <v>7.1</v>
      </c>
      <c r="KI353" s="109" t="n">
        <v>5.5</v>
      </c>
      <c r="KJ353" s="109" t="n">
        <v>4.9</v>
      </c>
      <c r="KK353" s="109" t="n">
        <v>5.7</v>
      </c>
      <c r="KL353" s="109" t="n">
        <v>6.4</v>
      </c>
      <c r="KM353" s="109" t="n">
        <v>11.1</v>
      </c>
      <c r="KN353" s="109" t="n">
        <v>13.5</v>
      </c>
      <c r="KO353" s="110" t="n">
        <f aca="false">SUM(KC353:KN353)/12</f>
        <v>9.6</v>
      </c>
      <c r="LA353" s="1" t="n">
        <f aca="false">LA352+1</f>
        <v>2003</v>
      </c>
      <c r="LB353" s="113" t="s">
        <v>162</v>
      </c>
      <c r="LC353" s="109" t="n">
        <v>14.9</v>
      </c>
      <c r="LD353" s="109" t="n">
        <v>14.6</v>
      </c>
      <c r="LE353" s="109" t="n">
        <v>9.6</v>
      </c>
      <c r="LF353" s="109" t="n">
        <v>8.6</v>
      </c>
      <c r="LG353" s="109" t="n">
        <v>7.5</v>
      </c>
      <c r="LH353" s="109" t="n">
        <v>6.5</v>
      </c>
      <c r="LI353" s="109" t="n">
        <v>4.7</v>
      </c>
      <c r="LJ353" s="109" t="n">
        <v>4.8</v>
      </c>
      <c r="LK353" s="109" t="n">
        <v>5.6</v>
      </c>
      <c r="LL353" s="109" t="n">
        <v>4.6</v>
      </c>
      <c r="LM353" s="109" t="n">
        <v>10.2</v>
      </c>
      <c r="LN353" s="109" t="n">
        <v>13.4</v>
      </c>
      <c r="LO353" s="110" t="n">
        <f aca="false">SUM(LC353:LN353)/12</f>
        <v>8.75</v>
      </c>
      <c r="MA353" s="1" t="n">
        <f aca="false">MA352+1</f>
        <v>2003</v>
      </c>
      <c r="MB353" s="113" t="s">
        <v>162</v>
      </c>
      <c r="MC353" s="109" t="n">
        <v>14.5</v>
      </c>
      <c r="MD353" s="109" t="n">
        <v>14</v>
      </c>
      <c r="ME353" s="109" t="n">
        <v>11</v>
      </c>
      <c r="MF353" s="109" t="n">
        <v>9.2</v>
      </c>
      <c r="MG353" s="109" t="n">
        <v>9.3</v>
      </c>
      <c r="MH353" s="109" t="n">
        <v>8.4</v>
      </c>
      <c r="MI353" s="109" t="n">
        <v>6.6</v>
      </c>
      <c r="MJ353" s="109" t="n">
        <v>6.1</v>
      </c>
      <c r="MK353" s="109" t="n">
        <v>7.4</v>
      </c>
      <c r="ML353" s="109" t="n">
        <v>7.3</v>
      </c>
      <c r="MM353" s="109" t="n">
        <v>11.2</v>
      </c>
      <c r="MN353" s="109" t="n">
        <v>13.6</v>
      </c>
      <c r="MO353" s="110" t="n">
        <f aca="false">SUM(MC353:MN353)/12</f>
        <v>9.88333333333333</v>
      </c>
      <c r="NA353" s="1" t="n">
        <f aca="false">NA352+1</f>
        <v>2003</v>
      </c>
      <c r="NB353" s="113" t="s">
        <v>162</v>
      </c>
      <c r="NC353" s="109" t="n">
        <v>20.3</v>
      </c>
      <c r="ND353" s="109" t="n">
        <v>20.2</v>
      </c>
      <c r="NE353" s="109" t="n">
        <v>14.3</v>
      </c>
      <c r="NF353" s="109" t="n">
        <v>12.2</v>
      </c>
      <c r="NG353" s="109" t="n">
        <v>7.9</v>
      </c>
      <c r="NH353" s="109" t="n">
        <v>6.1</v>
      </c>
      <c r="NI353" s="109" t="n">
        <v>5</v>
      </c>
      <c r="NJ353" s="109" t="n">
        <v>6.4</v>
      </c>
      <c r="NK353" s="109" t="n">
        <v>8.1</v>
      </c>
      <c r="NL353" s="109" t="n">
        <v>9.2</v>
      </c>
      <c r="NM353" s="109" t="n">
        <v>15.8</v>
      </c>
      <c r="NN353" s="109" t="n">
        <v>18.1</v>
      </c>
      <c r="NO353" s="110" t="n">
        <f aca="false">SUM(NC353:NN353)/12</f>
        <v>11.9666666666667</v>
      </c>
      <c r="ON353" s="39" t="n">
        <f aca="false">(FO353+GO353+MO353)/3</f>
        <v>8.84166666666667</v>
      </c>
      <c r="OO353" s="40" t="n">
        <f aca="false">(AO353+BO353+EO353+HO353+JO353)/5</f>
        <v>11.3033333333333</v>
      </c>
      <c r="OP353" s="41" t="n">
        <f aca="false">(FO353+GO353+MO353+AO353+BO353+EO353+HO353+JO353)/8</f>
        <v>10.3802083333333</v>
      </c>
      <c r="PA353" s="114"/>
      <c r="PB353" s="115"/>
      <c r="PN353" s="28" t="n">
        <f aca="false">MAX(FC353:FN353,GC353:GN353,MC353:MN353)</f>
        <v>14.5</v>
      </c>
      <c r="PO353" s="29" t="n">
        <f aca="false">MIN(FC353:FN353,GC353:GN353,MC353:MN353)</f>
        <v>5</v>
      </c>
      <c r="PP353" s="30" t="n">
        <f aca="false">MAX(AC353:AN353,BC353:BN353,EC353:EN353,HC353:HN353,JC353:JN353)</f>
        <v>23.8</v>
      </c>
      <c r="PQ353" s="31" t="n">
        <f aca="false">MIN(AC353:AN353,BC353:BN353,EC353:EN353,HC353:HN353,JC353:JN353)</f>
        <v>4.3</v>
      </c>
      <c r="QU353" s="116" t="n">
        <f aca="false">AVERAGE(AH353,AI353,AJ353,BH353,BI353,BJ353,CH353,CI353,CJ353,DH353,DI353,DJ353,EH353,EI353,EJ353,FH353,FI353,FJ353,GH353,GI353,GJ353,HH353,HI353,HJ353,IH353,II353,IJ353,JH353,JI353,JJ353,KH353,KI353,KJ353,LH353,LI353,LJ353,MH353,MI353,MJ353,NH353,NI353,NJ353)</f>
        <v>6.79285714285714</v>
      </c>
      <c r="QV353" s="117" t="n">
        <f aca="false">AVERAGE(AC353,AD353,AN353,BC353,BD353,BN353,CC353,CD353,CN353,DC353,DD353,DN353,EC353,ED353,EN353,FC353,FD353,FN353,GC353,GD353,GN353,HC353,HD353,HN353,IC353,ID353,IN353,JC353,JD353,JN353,KC353,KD353,KN353,LC353,LD353,LN353,MC353,MD353,MN353,NC353,ND353,NN353,)</f>
        <v>15.3232558139535</v>
      </c>
      <c r="QW353" s="116" t="n">
        <f aca="false">AVERAGE(QU343:QU353)</f>
        <v>6.75624978003027</v>
      </c>
      <c r="QX353" s="118" t="n">
        <f aca="false">AVERAGE(QV343:QV353)</f>
        <v>14.8230796335448</v>
      </c>
    </row>
    <row r="354" customFormat="false" ht="12.9" hidden="false" customHeight="false" outlineLevel="0" collapsed="false">
      <c r="A354" s="101"/>
      <c r="B354" s="102" t="n">
        <f aca="false">AVERAGE(AO354,BO354,CO354,DO354,EO354,FO354,GO354,HO354,IO354,JO354,KO354,LO354,MO354,NO354)</f>
        <v>10.6505952380952</v>
      </c>
      <c r="C354" s="103" t="n">
        <f aca="false">AVERAGE(B350:B354)</f>
        <v>10.7910912698413</v>
      </c>
      <c r="D354" s="104" t="n">
        <f aca="false">AVERAGE(B345:B354)</f>
        <v>10.7229365079365</v>
      </c>
      <c r="E354" s="102" t="n">
        <f aca="false">AVERAGE(B335:B354)</f>
        <v>10.7727728174603</v>
      </c>
      <c r="F354" s="105" t="n">
        <f aca="false">AVERAGE(B305:B354)</f>
        <v>10.6429543650794</v>
      </c>
      <c r="G354" s="3" t="n">
        <f aca="false">MAX(AC354:AN354,BC354:BN354,CC354:CN354,DC354:DN354,EC354:EN354,FC354:FN354,GC354:GN354,HC354:HN354,IC354:IN354,JC354:JN354,KC354:KN354,LC354:LN354,MC354:MN354,NC354:NN354)</f>
        <v>23.9</v>
      </c>
      <c r="H354" s="106" t="n">
        <f aca="false">MEDIAN(AC354:AN354,BC354:BN354,CC354:CN354,DC354:DN354,EC354:EN354,FC354:FN354,GC354:GN354,HC354:HN354,IC354:IN354,JC354:JN354,KC354:KN354,LC354:LN354,MC354:MN354,NC354:NN354)</f>
        <v>10.1</v>
      </c>
      <c r="I354" s="5" t="n">
        <f aca="false">MIN(AC354:AN354,BC354:BN354,CC354:CN354,DC354:DN354,EC354:EN354,FC354:FN354,GC354:GN354,HC354:HN354,IC354:IN354,JC354:JN354,KC354:KN354,LC354:LN354,MC354:MN354,NC354:NN354)</f>
        <v>3.2</v>
      </c>
      <c r="J354" s="107" t="n">
        <f aca="false">(G354+I354)/2</f>
        <v>13.55</v>
      </c>
      <c r="AA354" s="1" t="n">
        <f aca="false">AA353+1</f>
        <v>17</v>
      </c>
      <c r="AB354" s="108" t="n">
        <v>2004</v>
      </c>
      <c r="AC354" s="109" t="n">
        <v>14.8</v>
      </c>
      <c r="AD354" s="109" t="n">
        <v>16.7</v>
      </c>
      <c r="AE354" s="109" t="n">
        <v>13.1</v>
      </c>
      <c r="AF354" s="109" t="n">
        <v>12.8</v>
      </c>
      <c r="AG354" s="109" t="n">
        <v>8.5</v>
      </c>
      <c r="AH354" s="109" t="n">
        <v>9.4</v>
      </c>
      <c r="AI354" s="109" t="n">
        <v>7.6</v>
      </c>
      <c r="AJ354" s="109" t="n">
        <v>8.3</v>
      </c>
      <c r="AK354" s="109" t="n">
        <v>8.4</v>
      </c>
      <c r="AL354" s="109" t="n">
        <v>11.2</v>
      </c>
      <c r="AM354" s="109" t="n">
        <v>13.3</v>
      </c>
      <c r="AN354" s="109" t="n">
        <v>15</v>
      </c>
      <c r="AO354" s="110" t="n">
        <f aca="false">SUM(AC354:AN354)/12</f>
        <v>11.5916666666667</v>
      </c>
      <c r="AQ354" s="112"/>
      <c r="AR354" s="109"/>
      <c r="AS354" s="109"/>
      <c r="AT354" s="109"/>
      <c r="AU354" s="109"/>
      <c r="AV354" s="109"/>
      <c r="AW354" s="109"/>
      <c r="AX354" s="109"/>
      <c r="AY354" s="109"/>
      <c r="AZ354" s="109"/>
      <c r="BA354" s="1" t="n">
        <f aca="false">BA353+1</f>
        <v>2004</v>
      </c>
      <c r="BB354" s="113" t="s">
        <v>163</v>
      </c>
      <c r="BC354" s="109" t="n">
        <v>11.3</v>
      </c>
      <c r="BD354" s="109" t="n">
        <v>14.7</v>
      </c>
      <c r="BE354" s="109" t="n">
        <v>10.8</v>
      </c>
      <c r="BF354" s="109" t="n">
        <v>8.9</v>
      </c>
      <c r="BG354" s="109" t="n">
        <v>5.2</v>
      </c>
      <c r="BH354" s="109" t="n">
        <v>6.7</v>
      </c>
      <c r="BI354" s="109" t="n">
        <v>5.4</v>
      </c>
      <c r="BJ354" s="109" t="n">
        <v>5.3</v>
      </c>
      <c r="BK354" s="109" t="n">
        <v>6.1</v>
      </c>
      <c r="BL354" s="109" t="n">
        <v>8.2</v>
      </c>
      <c r="BM354" s="109" t="n">
        <v>10.9</v>
      </c>
      <c r="BN354" s="109" t="n">
        <v>12.5</v>
      </c>
      <c r="BO354" s="110" t="n">
        <f aca="false">SUM(BC354:BN354)/12</f>
        <v>8.83333333333333</v>
      </c>
      <c r="BP354" s="109"/>
      <c r="BQ354" s="109"/>
      <c r="BR354" s="109"/>
      <c r="BS354" s="109"/>
      <c r="CA354" s="1" t="n">
        <f aca="false">CA353+1</f>
        <v>2004</v>
      </c>
      <c r="CB354" s="111" t="n">
        <v>2004</v>
      </c>
      <c r="CC354" s="109" t="n">
        <v>15.2</v>
      </c>
      <c r="CD354" s="109" t="n">
        <v>16.4</v>
      </c>
      <c r="CE354" s="109" t="n">
        <v>15.6</v>
      </c>
      <c r="CF354" s="109" t="n">
        <v>14.5</v>
      </c>
      <c r="CG354" s="109" t="n">
        <v>12.3</v>
      </c>
      <c r="CH354" s="109" t="n">
        <v>12.2</v>
      </c>
      <c r="CI354" s="109" t="n">
        <v>10.8</v>
      </c>
      <c r="CJ354" s="109" t="n">
        <v>9.8</v>
      </c>
      <c r="CK354" s="109" t="n">
        <v>10.1</v>
      </c>
      <c r="CL354" s="109" t="n">
        <v>12.7</v>
      </c>
      <c r="CM354" s="109" t="n">
        <v>13</v>
      </c>
      <c r="CN354" s="109" t="n">
        <v>15.6</v>
      </c>
      <c r="CO354" s="110" t="n">
        <f aca="false">SUM(CC354:CN354)/12</f>
        <v>13.1833333333333</v>
      </c>
      <c r="DA354" s="1" t="n">
        <f aca="false">DA353+1</f>
        <v>2004</v>
      </c>
      <c r="DB354" s="113" t="s">
        <v>163</v>
      </c>
      <c r="DC354" s="109" t="n">
        <v>11.5</v>
      </c>
      <c r="DD354" s="109" t="n">
        <v>14.4</v>
      </c>
      <c r="DE354" s="109" t="n">
        <v>10.6</v>
      </c>
      <c r="DF354" s="109" t="n">
        <v>9.7</v>
      </c>
      <c r="DG354" s="109" t="n">
        <v>6</v>
      </c>
      <c r="DH354" s="109" t="n">
        <v>6.8</v>
      </c>
      <c r="DI354" s="109" t="n">
        <v>4.7</v>
      </c>
      <c r="DJ354" s="109" t="n">
        <v>5.6</v>
      </c>
      <c r="DK354" s="109" t="n">
        <v>6.6</v>
      </c>
      <c r="DL354" s="109" t="n">
        <v>8.4</v>
      </c>
      <c r="DM354" s="109" t="n">
        <v>10.9</v>
      </c>
      <c r="DN354" s="109" t="n">
        <v>13.6</v>
      </c>
      <c r="DO354" s="110" t="n">
        <f aca="false">SUM(DC354:DN354)/12</f>
        <v>9.06666666666667</v>
      </c>
      <c r="EA354" s="1" t="n">
        <f aca="false">EA353+1</f>
        <v>2004</v>
      </c>
      <c r="EB354" s="113" t="s">
        <v>163</v>
      </c>
      <c r="EC354" s="109" t="n">
        <v>21.5</v>
      </c>
      <c r="ED354" s="109" t="n">
        <v>23.9</v>
      </c>
      <c r="EE354" s="109" t="n">
        <v>17.8</v>
      </c>
      <c r="EF354" s="109" t="n">
        <v>14.5</v>
      </c>
      <c r="EG354" s="109" t="n">
        <v>8.1</v>
      </c>
      <c r="EH354" s="109" t="n">
        <v>7</v>
      </c>
      <c r="EI354" s="109" t="n">
        <v>5.4</v>
      </c>
      <c r="EJ354" s="109" t="n">
        <v>6.5</v>
      </c>
      <c r="EK354" s="109" t="n">
        <v>9.7</v>
      </c>
      <c r="EL354" s="109" t="n">
        <v>14.7</v>
      </c>
      <c r="EM354" s="109" t="n">
        <v>16.6</v>
      </c>
      <c r="EN354" s="109" t="n">
        <v>18.7</v>
      </c>
      <c r="EO354" s="110" t="n">
        <f aca="false">SUM(EC354:EN354)/12</f>
        <v>13.7</v>
      </c>
      <c r="FA354" s="1" t="n">
        <f aca="false">FA353+1</f>
        <v>2004</v>
      </c>
      <c r="FB354" s="113" t="s">
        <v>163</v>
      </c>
      <c r="FC354" s="109" t="n">
        <v>10.7</v>
      </c>
      <c r="FD354" s="109" t="n">
        <v>12.6</v>
      </c>
      <c r="FE354" s="109" t="n">
        <v>9.5</v>
      </c>
      <c r="FF354" s="109" t="n">
        <v>9.3</v>
      </c>
      <c r="FG354" s="109" t="n">
        <v>6.2</v>
      </c>
      <c r="FH354" s="109" t="n">
        <v>7</v>
      </c>
      <c r="FI354" s="109" t="n">
        <v>5.3</v>
      </c>
      <c r="FJ354" s="109" t="n">
        <v>5.5</v>
      </c>
      <c r="FK354" s="109" t="n">
        <v>5.8</v>
      </c>
      <c r="FL354" s="109" t="n">
        <v>7.4</v>
      </c>
      <c r="FM354" s="109" t="n">
        <v>9.4</v>
      </c>
      <c r="FN354" s="109" t="n">
        <v>10.9</v>
      </c>
      <c r="FO354" s="110" t="n">
        <f aca="false">SUM(FC354:FN354)/12</f>
        <v>8.3</v>
      </c>
      <c r="GA354" s="1" t="n">
        <f aca="false">GA353+1</f>
        <v>2004</v>
      </c>
      <c r="GB354" s="113" t="s">
        <v>163</v>
      </c>
      <c r="GC354" s="109" t="n">
        <v>9.8</v>
      </c>
      <c r="GD354" s="109" t="n">
        <v>11.2</v>
      </c>
      <c r="GE354" s="109" t="n">
        <v>9.8</v>
      </c>
      <c r="GF354" s="109" t="n">
        <v>8.8</v>
      </c>
      <c r="GG354" s="109" t="n">
        <v>7</v>
      </c>
      <c r="GH354" s="109" t="n">
        <v>7.6</v>
      </c>
      <c r="GI354" s="109" t="n">
        <v>6</v>
      </c>
      <c r="GJ354" s="109" t="n">
        <v>6.3</v>
      </c>
      <c r="GK354" s="109" t="n">
        <v>7</v>
      </c>
      <c r="GL354" s="109" t="n">
        <v>7.4</v>
      </c>
      <c r="GM354" s="109" t="n">
        <v>8.4</v>
      </c>
      <c r="GN354" s="109" t="n">
        <v>11.2</v>
      </c>
      <c r="GO354" s="110" t="n">
        <f aca="false">SUM(GC354:GN354)/12</f>
        <v>8.375</v>
      </c>
      <c r="HA354" s="1" t="n">
        <f aca="false">HA353+1</f>
        <v>2004</v>
      </c>
      <c r="HB354" s="113" t="s">
        <v>163</v>
      </c>
      <c r="HC354" s="109" t="n">
        <v>14.3</v>
      </c>
      <c r="HD354" s="109" t="n">
        <v>16.4</v>
      </c>
      <c r="HE354" s="109" t="n">
        <v>14.1</v>
      </c>
      <c r="HF354" s="109" t="n">
        <v>13.4</v>
      </c>
      <c r="HG354" s="109" t="n">
        <v>9.9</v>
      </c>
      <c r="HH354" s="109" t="n">
        <v>9.6</v>
      </c>
      <c r="HI354" s="109" t="n">
        <v>7.6</v>
      </c>
      <c r="HJ354" s="109" t="n">
        <v>7.3</v>
      </c>
      <c r="HK354" s="109" t="n">
        <v>7.3</v>
      </c>
      <c r="HL354" s="109" t="n">
        <v>9.3</v>
      </c>
      <c r="HM354" s="109" t="n">
        <v>12.3</v>
      </c>
      <c r="HN354" s="109" t="n">
        <v>14.7</v>
      </c>
      <c r="HO354" s="110" t="n">
        <f aca="false">SUM(HC354:HN354)/12</f>
        <v>11.35</v>
      </c>
      <c r="IA354" s="1" t="n">
        <f aca="false">IA353+1</f>
        <v>2004</v>
      </c>
      <c r="IB354" s="113" t="s">
        <v>163</v>
      </c>
      <c r="IC354" s="109" t="n">
        <v>16.3</v>
      </c>
      <c r="ID354" s="109" t="n">
        <v>19.1</v>
      </c>
      <c r="IE354" s="109" t="n">
        <v>16</v>
      </c>
      <c r="IF354" s="109" t="n">
        <v>14.8</v>
      </c>
      <c r="IG354" s="109" t="n">
        <v>9.9</v>
      </c>
      <c r="IH354" s="109" t="n">
        <v>10.2</v>
      </c>
      <c r="II354" s="109" t="n">
        <v>8</v>
      </c>
      <c r="IJ354" s="109" t="n">
        <v>9.2</v>
      </c>
      <c r="IK354" s="109" t="n">
        <v>9.4</v>
      </c>
      <c r="IL354" s="109" t="n">
        <v>13.4</v>
      </c>
      <c r="IM354" s="109" t="n">
        <v>14.1</v>
      </c>
      <c r="IN354" s="109" t="n">
        <v>17.3</v>
      </c>
      <c r="IO354" s="110" t="n">
        <f aca="false">SUM(IC354:IN354)/12</f>
        <v>13.1416666666667</v>
      </c>
      <c r="JA354" s="1" t="n">
        <f aca="false">JA353+1</f>
        <v>2004</v>
      </c>
      <c r="JB354" s="113" t="s">
        <v>163</v>
      </c>
      <c r="JC354" s="109" t="n">
        <v>13.1</v>
      </c>
      <c r="JD354" s="109" t="n">
        <v>13.6</v>
      </c>
      <c r="JE354" s="109" t="n">
        <v>11.5</v>
      </c>
      <c r="JF354" s="109" t="n">
        <v>11.7</v>
      </c>
      <c r="JG354" s="109" t="n">
        <v>10.1</v>
      </c>
      <c r="JH354" s="109" t="n">
        <v>10.5</v>
      </c>
      <c r="JI354" s="109" t="n">
        <v>8.9</v>
      </c>
      <c r="JJ354" s="109" t="n">
        <v>9.6</v>
      </c>
      <c r="JK354" s="109" t="n">
        <v>9.7</v>
      </c>
      <c r="JL354" s="109" t="n">
        <v>11</v>
      </c>
      <c r="JM354" s="109" t="n">
        <v>11.5</v>
      </c>
      <c r="JN354" s="109" t="n">
        <v>14.1</v>
      </c>
      <c r="JO354" s="110" t="n">
        <f aca="false">SUM(JC354:JN354)/12</f>
        <v>11.275</v>
      </c>
      <c r="KA354" s="1" t="n">
        <f aca="false">KA353+1</f>
        <v>2004</v>
      </c>
      <c r="KB354" s="123" t="s">
        <v>163</v>
      </c>
      <c r="KC354" s="109" t="n">
        <v>11.4</v>
      </c>
      <c r="KD354" s="109" t="n">
        <v>14.5</v>
      </c>
      <c r="KE354" s="109" t="n">
        <v>13.4</v>
      </c>
      <c r="KF354" s="109" t="n">
        <v>11.9</v>
      </c>
      <c r="KG354" s="109" t="n">
        <v>7.7</v>
      </c>
      <c r="KH354" s="109" t="n">
        <v>8.3</v>
      </c>
      <c r="KI354" s="109" t="n">
        <v>6.3</v>
      </c>
      <c r="KJ354" s="109" t="n">
        <v>5.9</v>
      </c>
      <c r="KK354" s="109" t="n">
        <v>6.2</v>
      </c>
      <c r="KL354" s="109" t="n">
        <v>7.4</v>
      </c>
      <c r="KM354" s="109" t="n">
        <v>10.5</v>
      </c>
      <c r="KN354" s="109" t="n">
        <v>11.9</v>
      </c>
      <c r="KO354" s="110" t="n">
        <f aca="false">SUM(KC354:KN354)/12</f>
        <v>9.61666666666667</v>
      </c>
      <c r="LA354" s="1" t="n">
        <f aca="false">LA353+1</f>
        <v>2004</v>
      </c>
      <c r="LB354" s="113" t="s">
        <v>163</v>
      </c>
      <c r="LC354" s="109" t="n">
        <v>11</v>
      </c>
      <c r="LD354" s="109" t="n">
        <v>15</v>
      </c>
      <c r="LE354" s="109" t="n">
        <v>10.1</v>
      </c>
      <c r="LF354" s="109" t="n">
        <v>10.1</v>
      </c>
      <c r="LG354" s="109" t="n">
        <v>5.4</v>
      </c>
      <c r="LH354" s="109" t="n">
        <v>7.2</v>
      </c>
      <c r="LI354" s="109" t="n">
        <v>4.9</v>
      </c>
      <c r="LJ354" s="109" t="n">
        <v>5.1</v>
      </c>
      <c r="LK354" s="109" t="n">
        <v>3.2</v>
      </c>
      <c r="LL354" s="109" t="n">
        <v>6.7</v>
      </c>
      <c r="LM354" s="109" t="n">
        <v>10.1</v>
      </c>
      <c r="LN354" s="109" t="n">
        <v>12.1</v>
      </c>
      <c r="LO354" s="110" t="n">
        <f aca="false">SUM(LC354:LN354)/12</f>
        <v>8.40833333333333</v>
      </c>
      <c r="MA354" s="1" t="n">
        <f aca="false">MA353+1</f>
        <v>2004</v>
      </c>
      <c r="MB354" s="113" t="s">
        <v>163</v>
      </c>
      <c r="MC354" s="109" t="n">
        <v>13.1</v>
      </c>
      <c r="MD354" s="109" t="n">
        <v>14.6</v>
      </c>
      <c r="ME354" s="109" t="n">
        <v>11.3</v>
      </c>
      <c r="MF354" s="109" t="n">
        <v>11</v>
      </c>
      <c r="MG354" s="109" t="n">
        <v>7.6</v>
      </c>
      <c r="MH354" s="109" t="n">
        <v>9.3</v>
      </c>
      <c r="MI354" s="109" t="n">
        <v>7.1</v>
      </c>
      <c r="MJ354" s="109" t="n">
        <v>7.1</v>
      </c>
      <c r="MK354" s="109" t="n">
        <v>7.7</v>
      </c>
      <c r="ML354" s="109" t="n">
        <v>8.9</v>
      </c>
      <c r="MM354" s="109" t="n">
        <v>11.1</v>
      </c>
      <c r="MN354" s="109" t="n">
        <v>13.6</v>
      </c>
      <c r="MO354" s="110" t="n">
        <f aca="false">SUM(MC354:MN354)/12</f>
        <v>10.2</v>
      </c>
      <c r="NA354" s="1" t="n">
        <f aca="false">NA353+1</f>
        <v>2004</v>
      </c>
      <c r="NB354" s="113" t="s">
        <v>163</v>
      </c>
      <c r="NC354" s="109" t="n">
        <v>17.3</v>
      </c>
      <c r="ND354" s="109" t="n">
        <v>20.5</v>
      </c>
      <c r="NE354" s="109" t="n">
        <v>15.9</v>
      </c>
      <c r="NF354" s="109" t="n">
        <v>13</v>
      </c>
      <c r="NG354" s="109" t="n">
        <v>6.6</v>
      </c>
      <c r="NH354" s="109" t="n">
        <v>7.9</v>
      </c>
      <c r="NI354" s="109" t="n">
        <v>4.4</v>
      </c>
      <c r="NJ354" s="109" t="n">
        <v>6.7</v>
      </c>
      <c r="NK354" s="109" t="n">
        <v>8.1</v>
      </c>
      <c r="NL354" s="109" t="n">
        <v>13.1</v>
      </c>
      <c r="NM354" s="109" t="n">
        <v>14.9</v>
      </c>
      <c r="NN354" s="109" t="n">
        <v>16.4</v>
      </c>
      <c r="NO354" s="110" t="n">
        <f aca="false">SUM(NC354:NN354)/12</f>
        <v>12.0666666666667</v>
      </c>
      <c r="ON354" s="39" t="n">
        <f aca="false">(FO354+GO354+MO354)/3</f>
        <v>8.95833333333333</v>
      </c>
      <c r="OO354" s="40" t="n">
        <f aca="false">(AO354+BO354+EO354+HO354+JO354)/5</f>
        <v>11.35</v>
      </c>
      <c r="OP354" s="41" t="n">
        <f aca="false">(FO354+GO354+MO354+AO354+BO354+EO354+HO354+JO354)/8</f>
        <v>10.453125</v>
      </c>
      <c r="PA354" s="114"/>
      <c r="PB354" s="115"/>
      <c r="PN354" s="28" t="n">
        <f aca="false">MAX(FC354:FN354,GC354:GN354,MC354:MN354)</f>
        <v>14.6</v>
      </c>
      <c r="PO354" s="29" t="n">
        <f aca="false">MIN(FC354:FN354,GC354:GN354,MC354:MN354)</f>
        <v>5.3</v>
      </c>
      <c r="PP354" s="30" t="n">
        <f aca="false">MAX(AC354:AN354,BC354:BN354,EC354:EN354,HC354:HN354,JC354:JN354)</f>
        <v>23.9</v>
      </c>
      <c r="PQ354" s="31" t="n">
        <f aca="false">MIN(AC354:AN354,BC354:BN354,EC354:EN354,HC354:HN354,JC354:JN354)</f>
        <v>5.2</v>
      </c>
      <c r="QU354" s="116" t="n">
        <f aca="false">AVERAGE(AH354,AI354,AJ354,BH354,BI354,BJ354,CH354,CI354,CJ354,DH354,DI354,DJ354,EH354,EI354,EJ354,FH354,FI354,FJ354,GH354,GI354,GJ354,HH354,HI354,HJ354,IH354,II354,IJ354,JH354,JI354,JJ354,KH354,KI354,KJ354,LH354,LI354,LJ354,MH354,MI354,MJ354,NH354,NI354,NJ354)</f>
        <v>7.38809523809524</v>
      </c>
      <c r="QV354" s="117" t="n">
        <f aca="false">AVERAGE(AC354,AD354,AN354,BC354,BD354,BN354,CC354,CD354,CN354,DC354,DD354,DN354,EC354,ED354,EN354,FC354,FD354,FN354,GC354,GD354,GN354,HC354,HD354,HN354,IC354,ID354,IN354,JC354,JD354,JN354,KC354,KD354,KN354,LC354,LD354,LN354,MC354,MD354,MN354,NC354,ND354,NN354,)</f>
        <v>14.2441860465116</v>
      </c>
      <c r="QW354" s="116" t="n">
        <f aca="false">AVERAGE(QU344:QU354)</f>
        <v>6.76425843803893</v>
      </c>
      <c r="QX354" s="118" t="n">
        <f aca="false">AVERAGE(QV344:QV354)</f>
        <v>14.7765680056378</v>
      </c>
    </row>
    <row r="355" customFormat="false" ht="12.9" hidden="false" customHeight="false" outlineLevel="0" collapsed="false">
      <c r="A355" s="101" t="n">
        <f aca="false">A350+5</f>
        <v>2005</v>
      </c>
      <c r="B355" s="102" t="n">
        <f aca="false">AVERAGE(AO355,BO355,CO355,DO355,EO355,FO355,GO355,HO355,IO355,JO355,KO355,LO355,MO355,NO355)</f>
        <v>10.875</v>
      </c>
      <c r="C355" s="103" t="n">
        <f aca="false">AVERAGE(B351:B355)</f>
        <v>10.6790674603175</v>
      </c>
      <c r="D355" s="104" t="n">
        <f aca="false">AVERAGE(B346:B355)</f>
        <v>10.7450793650794</v>
      </c>
      <c r="E355" s="102" t="n">
        <f aca="false">AVERAGE(B336:B355)</f>
        <v>10.7853918650794</v>
      </c>
      <c r="F355" s="105" t="n">
        <f aca="false">AVERAGE(B306:B355)</f>
        <v>10.6500257936508</v>
      </c>
      <c r="G355" s="3" t="n">
        <f aca="false">MAX(AC355:AN355,BC355:BN355,CC355:CN355,DC355:DN355,EC355:EN355,FC355:FN355,GC355:GN355,HC355:HN355,IC355:IN355,JC355:JN355,KC355:KN355,LC355:LN355,MC355:MN355,NC355:NN355)</f>
        <v>21.8</v>
      </c>
      <c r="H355" s="106" t="n">
        <f aca="false">MEDIAN(AC355:AN355,BC355:BN355,CC355:CN355,DC355:DN355,EC355:EN355,FC355:FN355,GC355:GN355,HC355:HN355,IC355:IN355,JC355:JN355,KC355:KN355,LC355:LN355,MC355:MN355,NC355:NN355)</f>
        <v>10.7</v>
      </c>
      <c r="I355" s="5" t="n">
        <f aca="false">MIN(AC355:AN355,BC355:BN355,CC355:CN355,DC355:DN355,EC355:EN355,FC355:FN355,GC355:GN355,HC355:HN355,IC355:IN355,JC355:JN355,KC355:KN355,LC355:LN355,MC355:MN355,NC355:NN355)</f>
        <v>4.9</v>
      </c>
      <c r="J355" s="107" t="n">
        <f aca="false">(G355+I355)/2</f>
        <v>13.35</v>
      </c>
      <c r="AA355" s="1" t="n">
        <f aca="false">AA354+1</f>
        <v>18</v>
      </c>
      <c r="AB355" s="108" t="n">
        <v>2005</v>
      </c>
      <c r="AC355" s="109" t="n">
        <v>16.1</v>
      </c>
      <c r="AD355" s="109" t="n">
        <v>14.7</v>
      </c>
      <c r="AE355" s="109" t="n">
        <v>13.3</v>
      </c>
      <c r="AF355" s="109" t="n">
        <v>12.9</v>
      </c>
      <c r="AG355" s="109" t="n">
        <v>9.4</v>
      </c>
      <c r="AH355" s="109" t="n">
        <v>8.7</v>
      </c>
      <c r="AI355" s="109" t="n">
        <v>7.1</v>
      </c>
      <c r="AJ355" s="109" t="n">
        <v>8</v>
      </c>
      <c r="AK355" s="109" t="n">
        <v>9</v>
      </c>
      <c r="AL355" s="109" t="n">
        <v>11.8</v>
      </c>
      <c r="AM355" s="109" t="n">
        <v>13.5</v>
      </c>
      <c r="AN355" s="109" t="n">
        <v>16.1</v>
      </c>
      <c r="AO355" s="110" t="n">
        <f aca="false">SUM(AC355:AN355)/12</f>
        <v>11.7166666666667</v>
      </c>
      <c r="AQ355" s="112"/>
      <c r="AR355" s="109"/>
      <c r="AS355" s="109"/>
      <c r="AT355" s="109"/>
      <c r="AU355" s="109"/>
      <c r="AV355" s="109"/>
      <c r="AW355" s="109"/>
      <c r="AX355" s="109"/>
      <c r="AY355" s="109"/>
      <c r="AZ355" s="109"/>
      <c r="BA355" s="1" t="n">
        <f aca="false">BA354+1</f>
        <v>2005</v>
      </c>
      <c r="BB355" s="113" t="s">
        <v>164</v>
      </c>
      <c r="BC355" s="109" t="n">
        <v>13.2</v>
      </c>
      <c r="BD355" s="109" t="n">
        <v>11.7</v>
      </c>
      <c r="BE355" s="109" t="n">
        <v>11.2</v>
      </c>
      <c r="BF355" s="109" t="n">
        <v>10.7</v>
      </c>
      <c r="BG355" s="109" t="n">
        <v>6.5</v>
      </c>
      <c r="BH355" s="109" t="n">
        <v>6.8</v>
      </c>
      <c r="BI355" s="109" t="n">
        <v>5.6</v>
      </c>
      <c r="BJ355" s="109" t="n">
        <v>6</v>
      </c>
      <c r="BK355" s="109" t="n">
        <v>6.9</v>
      </c>
      <c r="BL355" s="109" t="n">
        <v>9.3</v>
      </c>
      <c r="BM355" s="109" t="n">
        <v>10.7</v>
      </c>
      <c r="BN355" s="109" t="n">
        <v>12.7</v>
      </c>
      <c r="BO355" s="110" t="n">
        <f aca="false">SUM(BC355:BN355)/12</f>
        <v>9.275</v>
      </c>
      <c r="BP355" s="109"/>
      <c r="BQ355" s="109"/>
      <c r="BR355" s="109"/>
      <c r="BS355" s="109"/>
      <c r="CA355" s="1" t="n">
        <f aca="false">CA354+1</f>
        <v>2005</v>
      </c>
      <c r="CB355" s="111" t="n">
        <v>2005</v>
      </c>
      <c r="CC355" s="109" t="n">
        <v>15.8</v>
      </c>
      <c r="CD355" s="109" t="n">
        <v>15.1</v>
      </c>
      <c r="CE355" s="109" t="n">
        <v>15.9</v>
      </c>
      <c r="CF355" s="109" t="n">
        <v>14.7</v>
      </c>
      <c r="CG355" s="109" t="n">
        <v>13.8</v>
      </c>
      <c r="CH355" s="109" t="n">
        <v>11.9</v>
      </c>
      <c r="CI355" s="109" t="n">
        <v>10.5</v>
      </c>
      <c r="CJ355" s="109" t="n">
        <v>10.4</v>
      </c>
      <c r="CK355" s="109" t="n">
        <v>10.9</v>
      </c>
      <c r="CL355" s="109" t="n">
        <v>11.7</v>
      </c>
      <c r="CM355" s="109" t="n">
        <v>13.5</v>
      </c>
      <c r="CN355" s="109" t="n">
        <v>14.3</v>
      </c>
      <c r="CO355" s="110" t="n">
        <f aca="false">SUM(CC355:CN355)/12</f>
        <v>13.2083333333333</v>
      </c>
      <c r="DA355" s="1" t="n">
        <f aca="false">DA354+1</f>
        <v>2005</v>
      </c>
      <c r="DB355" s="113" t="s">
        <v>164</v>
      </c>
      <c r="DC355" s="109" t="n">
        <v>13.7</v>
      </c>
      <c r="DD355" s="109" t="n">
        <v>12.2</v>
      </c>
      <c r="DE355" s="109" t="n">
        <v>10.1</v>
      </c>
      <c r="DF355" s="109" t="n">
        <v>10.7</v>
      </c>
      <c r="DG355" s="109" t="n">
        <v>6.7</v>
      </c>
      <c r="DH355" s="109" t="n">
        <v>6.2</v>
      </c>
      <c r="DI355" s="109" t="n">
        <v>5.2</v>
      </c>
      <c r="DJ355" s="109" t="n">
        <v>5.9</v>
      </c>
      <c r="DK355" s="109" t="n">
        <v>6.9</v>
      </c>
      <c r="DL355" s="109" t="n">
        <v>9.1</v>
      </c>
      <c r="DM355" s="109" t="n">
        <v>10.9</v>
      </c>
      <c r="DN355" s="109" t="n">
        <v>12.9</v>
      </c>
      <c r="DO355" s="110" t="n">
        <f aca="false">SUM(DC355:DN355)/12</f>
        <v>9.20833333333333</v>
      </c>
      <c r="EA355" s="1" t="n">
        <f aca="false">EA354+1</f>
        <v>2005</v>
      </c>
      <c r="EB355" s="113" t="s">
        <v>164</v>
      </c>
      <c r="EC355" s="109" t="n">
        <v>21.8</v>
      </c>
      <c r="ED355" s="109" t="n">
        <v>18.5</v>
      </c>
      <c r="EE355" s="109" t="n">
        <v>15.8</v>
      </c>
      <c r="EF355" s="109" t="n">
        <v>16.6</v>
      </c>
      <c r="EG355" s="109" t="n">
        <v>10</v>
      </c>
      <c r="EH355" s="109" t="n">
        <v>6.8</v>
      </c>
      <c r="EI355" s="109" t="n">
        <v>6.2</v>
      </c>
      <c r="EJ355" s="109" t="n">
        <v>7.4</v>
      </c>
      <c r="EK355" s="109" t="n">
        <v>11.6</v>
      </c>
      <c r="EL355" s="109" t="n">
        <v>15.2</v>
      </c>
      <c r="EM355" s="109" t="n">
        <v>17.4</v>
      </c>
      <c r="EN355" s="109" t="n">
        <v>20.7</v>
      </c>
      <c r="EO355" s="110" t="n">
        <f aca="false">SUM(EC355:EN355)/12</f>
        <v>14</v>
      </c>
      <c r="FA355" s="1" t="n">
        <f aca="false">FA354+1</f>
        <v>2005</v>
      </c>
      <c r="FB355" s="113" t="s">
        <v>164</v>
      </c>
      <c r="FC355" s="109" t="n">
        <v>11.7</v>
      </c>
      <c r="FD355" s="109" t="n">
        <v>11.1</v>
      </c>
      <c r="FE355" s="109" t="n">
        <v>9.7</v>
      </c>
      <c r="FF355" s="109" t="n">
        <v>9.7</v>
      </c>
      <c r="FG355" s="109" t="n">
        <v>7.1</v>
      </c>
      <c r="FH355" s="109" t="n">
        <v>6.7</v>
      </c>
      <c r="FI355" s="109" t="n">
        <v>5.5</v>
      </c>
      <c r="FJ355" s="109" t="n">
        <v>6.2</v>
      </c>
      <c r="FK355" s="109" t="n">
        <v>6.6</v>
      </c>
      <c r="FL355" s="109" t="n">
        <v>8.5</v>
      </c>
      <c r="FM355" s="109" t="n">
        <v>9.6</v>
      </c>
      <c r="FN355" s="109" t="n">
        <v>11.7</v>
      </c>
      <c r="FO355" s="110" t="n">
        <f aca="false">SUM(FC355:FN355)/12</f>
        <v>8.675</v>
      </c>
      <c r="GA355" s="1" t="n">
        <f aca="false">GA354+1</f>
        <v>2005</v>
      </c>
      <c r="GB355" s="113" t="s">
        <v>164</v>
      </c>
      <c r="GC355" s="109" t="n">
        <v>11.6</v>
      </c>
      <c r="GD355" s="109" t="n">
        <v>11.7</v>
      </c>
      <c r="GE355" s="109" t="n">
        <v>10.4</v>
      </c>
      <c r="GF355" s="109" t="n">
        <v>9.6</v>
      </c>
      <c r="GG355" s="109" t="n">
        <v>7.3</v>
      </c>
      <c r="GH355" s="109" t="n">
        <v>6.3</v>
      </c>
      <c r="GI355" s="109" t="n">
        <v>6.2</v>
      </c>
      <c r="GJ355" s="109" t="n">
        <v>6.8</v>
      </c>
      <c r="GK355" s="109" t="n">
        <v>6.7</v>
      </c>
      <c r="GL355" s="109" t="n">
        <v>8.2</v>
      </c>
      <c r="GM355" s="109" t="n">
        <v>9.4</v>
      </c>
      <c r="GN355" s="109" t="n">
        <v>10.7</v>
      </c>
      <c r="GO355" s="110" t="n">
        <f aca="false">SUM(GC355:GN355)/12</f>
        <v>8.74166666666667</v>
      </c>
      <c r="HA355" s="1" t="n">
        <f aca="false">HA354+1</f>
        <v>2005</v>
      </c>
      <c r="HB355" s="113" t="s">
        <v>164</v>
      </c>
      <c r="HC355" s="109" t="n">
        <v>14.9</v>
      </c>
      <c r="HD355" s="109" t="n">
        <v>15.3</v>
      </c>
      <c r="HE355" s="109" t="n">
        <v>15.6</v>
      </c>
      <c r="HF355" s="109" t="n">
        <v>13.3</v>
      </c>
      <c r="HG355" s="109" t="n">
        <v>12.3</v>
      </c>
      <c r="HH355" s="109" t="n">
        <v>10</v>
      </c>
      <c r="HI355" s="109" t="n">
        <v>8.2</v>
      </c>
      <c r="HJ355" s="109" t="n">
        <v>8.1</v>
      </c>
      <c r="HK355" s="109" t="n">
        <v>7.8</v>
      </c>
      <c r="HL355" s="109" t="n">
        <v>9.8</v>
      </c>
      <c r="HM355" s="109" t="n">
        <v>11.9</v>
      </c>
      <c r="HN355" s="109" t="n">
        <v>12.4</v>
      </c>
      <c r="HO355" s="110" t="n">
        <f aca="false">SUM(HC355:HN355)/12</f>
        <v>11.6333333333333</v>
      </c>
      <c r="IA355" s="1" t="n">
        <f aca="false">IA354+1</f>
        <v>2005</v>
      </c>
      <c r="IB355" s="113" t="s">
        <v>164</v>
      </c>
      <c r="IC355" s="109" t="n">
        <v>18.2</v>
      </c>
      <c r="ID355" s="109" t="n">
        <v>16.6</v>
      </c>
      <c r="IE355" s="109" t="n">
        <v>14.3</v>
      </c>
      <c r="IF355" s="109" t="n">
        <v>15.5</v>
      </c>
      <c r="IG355" s="109" t="n">
        <v>11.6</v>
      </c>
      <c r="IH355" s="109" t="n">
        <v>9.7</v>
      </c>
      <c r="II355" s="109" t="n">
        <v>8.3</v>
      </c>
      <c r="IJ355" s="109" t="n">
        <v>9.5</v>
      </c>
      <c r="IK355" s="109" t="n">
        <v>11</v>
      </c>
      <c r="IL355" s="109" t="n">
        <v>11.9</v>
      </c>
      <c r="IM355" s="109" t="n">
        <v>15.4</v>
      </c>
      <c r="IN355" s="109" t="n">
        <v>17.6</v>
      </c>
      <c r="IO355" s="110" t="n">
        <f aca="false">SUM(IC355:IN355)/12</f>
        <v>13.3</v>
      </c>
      <c r="JA355" s="1" t="n">
        <f aca="false">JA354+1</f>
        <v>2005</v>
      </c>
      <c r="JB355" s="113" t="s">
        <v>164</v>
      </c>
      <c r="JC355" s="109" t="n">
        <v>14.4</v>
      </c>
      <c r="JD355" s="109" t="n">
        <v>13.8</v>
      </c>
      <c r="JE355" s="109" t="n">
        <v>12.3</v>
      </c>
      <c r="JF355" s="109" t="n">
        <v>11.7</v>
      </c>
      <c r="JG355" s="109" t="n">
        <v>10.7</v>
      </c>
      <c r="JH355" s="109" t="n">
        <v>8.8</v>
      </c>
      <c r="JI355" s="109" t="n">
        <v>8.8</v>
      </c>
      <c r="JJ355" s="109" t="n">
        <v>9.9</v>
      </c>
      <c r="JK355" s="109" t="n">
        <v>9.6</v>
      </c>
      <c r="JL355" s="109" t="n">
        <v>11.2</v>
      </c>
      <c r="JM355" s="109" t="n">
        <v>12.3</v>
      </c>
      <c r="JN355" s="109" t="n">
        <v>14.4</v>
      </c>
      <c r="JO355" s="110" t="n">
        <f aca="false">SUM(JC355:JN355)/12</f>
        <v>11.4916666666667</v>
      </c>
      <c r="KA355" s="1" t="n">
        <f aca="false">KA354+1</f>
        <v>2005</v>
      </c>
      <c r="KB355" s="123" t="s">
        <v>164</v>
      </c>
      <c r="KC355" s="109" t="n">
        <v>13.2</v>
      </c>
      <c r="KD355" s="109" t="n">
        <v>12.5</v>
      </c>
      <c r="KE355" s="109" t="n">
        <v>10.4</v>
      </c>
      <c r="KF355" s="109" t="n">
        <v>11.8</v>
      </c>
      <c r="KG355" s="109" t="n">
        <v>7.5</v>
      </c>
      <c r="KH355" s="109" t="n">
        <v>7.6</v>
      </c>
      <c r="KI355" s="109" t="n">
        <v>6.3</v>
      </c>
      <c r="KJ355" s="109" t="n">
        <v>6.3</v>
      </c>
      <c r="KK355" s="109" t="n">
        <v>6.3</v>
      </c>
      <c r="KL355" s="109" t="n">
        <v>8.9</v>
      </c>
      <c r="KM355" s="109" t="n">
        <v>9.6</v>
      </c>
      <c r="KN355" s="109" t="n">
        <v>13.4</v>
      </c>
      <c r="KO355" s="110" t="n">
        <f aca="false">SUM(KC355:KN355)/12</f>
        <v>9.48333333333333</v>
      </c>
      <c r="LA355" s="1" t="n">
        <f aca="false">LA354+1</f>
        <v>2005</v>
      </c>
      <c r="LB355" s="113" t="s">
        <v>164</v>
      </c>
      <c r="LC355" s="109" t="n">
        <v>13.7</v>
      </c>
      <c r="LD355" s="109" t="n">
        <v>12.2</v>
      </c>
      <c r="LE355" s="109" t="n">
        <v>10.2</v>
      </c>
      <c r="LF355" s="109" t="n">
        <v>10.7</v>
      </c>
      <c r="LG355" s="109" t="n">
        <v>7.6</v>
      </c>
      <c r="LH355" s="109" t="n">
        <v>7.3</v>
      </c>
      <c r="LI355" s="109" t="n">
        <v>5.8</v>
      </c>
      <c r="LJ355" s="109" t="n">
        <v>5.1</v>
      </c>
      <c r="LK355" s="109" t="n">
        <v>6.2</v>
      </c>
      <c r="LL355" s="109" t="n">
        <v>8.6</v>
      </c>
      <c r="LM355" s="109" t="n">
        <v>9.8</v>
      </c>
      <c r="LN355" s="109" t="n">
        <v>12.5</v>
      </c>
      <c r="LO355" s="110" t="n">
        <f aca="false">SUM(LC355:LN355)/12</f>
        <v>9.14166666666667</v>
      </c>
      <c r="MA355" s="1" t="n">
        <f aca="false">MA354+1</f>
        <v>2005</v>
      </c>
      <c r="MB355" s="113" t="s">
        <v>164</v>
      </c>
      <c r="MC355" s="109" t="n">
        <v>14.2</v>
      </c>
      <c r="MD355" s="109" t="n">
        <v>13.3</v>
      </c>
      <c r="ME355" s="109" t="n">
        <v>11.8</v>
      </c>
      <c r="MF355" s="109" t="n">
        <v>11.6</v>
      </c>
      <c r="MG355" s="109" t="n">
        <v>8.8</v>
      </c>
      <c r="MH355" s="109" t="n">
        <v>8.3</v>
      </c>
      <c r="MI355" s="109" t="n">
        <v>7.3</v>
      </c>
      <c r="MJ355" s="109" t="n">
        <v>7.2</v>
      </c>
      <c r="MK355" s="109" t="n">
        <v>7.8</v>
      </c>
      <c r="ML355" s="109" t="n">
        <v>9.6</v>
      </c>
      <c r="MM355" s="109" t="n">
        <v>11.3</v>
      </c>
      <c r="MN355" s="109" t="n">
        <v>13.2</v>
      </c>
      <c r="MO355" s="110" t="n">
        <f aca="false">SUM(MC355:MN355)/12</f>
        <v>10.3666666666667</v>
      </c>
      <c r="NA355" s="1" t="n">
        <f aca="false">NA354+1</f>
        <v>2005</v>
      </c>
      <c r="NB355" s="113" t="s">
        <v>164</v>
      </c>
      <c r="NC355" s="109" t="n">
        <v>17.8</v>
      </c>
      <c r="ND355" s="109" t="n">
        <v>16.5</v>
      </c>
      <c r="NE355" s="109" t="n">
        <v>15.5</v>
      </c>
      <c r="NF355" s="109" t="n">
        <v>13.8</v>
      </c>
      <c r="NG355" s="109" t="n">
        <v>9.2</v>
      </c>
      <c r="NH355" s="109" t="n">
        <v>6.3</v>
      </c>
      <c r="NI355" s="109" t="n">
        <v>4.9</v>
      </c>
      <c r="NJ355" s="109" t="n">
        <v>6.4</v>
      </c>
      <c r="NK355" s="109" t="n">
        <v>10</v>
      </c>
      <c r="NL355" s="109" t="n">
        <v>11.9</v>
      </c>
      <c r="NM355" s="109" t="n">
        <v>14.8</v>
      </c>
      <c r="NN355" s="109" t="n">
        <v>17</v>
      </c>
      <c r="NO355" s="110" t="n">
        <f aca="false">SUM(NC355:NN355)/12</f>
        <v>12.0083333333333</v>
      </c>
      <c r="ON355" s="39" t="n">
        <f aca="false">(FO355+GO355+MO355)/3</f>
        <v>9.26111111111111</v>
      </c>
      <c r="OO355" s="40" t="n">
        <f aca="false">(AO355+BO355+EO355+HO355+JO355)/5</f>
        <v>11.6233333333333</v>
      </c>
      <c r="OP355" s="41" t="n">
        <f aca="false">(FO355+GO355+MO355+AO355+BO355+EO355+HO355+JO355)/8</f>
        <v>10.7375</v>
      </c>
      <c r="PA355" s="114"/>
      <c r="PB355" s="115"/>
      <c r="PN355" s="28" t="n">
        <f aca="false">MAX(FC355:FN355,GC355:GN355,MC355:MN355)</f>
        <v>14.2</v>
      </c>
      <c r="PO355" s="29" t="n">
        <f aca="false">MIN(FC355:FN355,GC355:GN355,MC355:MN355)</f>
        <v>5.5</v>
      </c>
      <c r="PP355" s="30" t="n">
        <f aca="false">MAX(AC355:AN355,BC355:BN355,EC355:EN355,HC355:HN355,JC355:JN355)</f>
        <v>21.8</v>
      </c>
      <c r="PQ355" s="31" t="n">
        <f aca="false">MIN(AC355:AN355,BC355:BN355,EC355:EN355,HC355:HN355,JC355:JN355)</f>
        <v>5.6</v>
      </c>
      <c r="QU355" s="116" t="n">
        <f aca="false">AVERAGE(AH355,AI355,AJ355,BH355,BI355,BJ355,CH355,CI355,CJ355,DH355,DI355,DJ355,EH355,EI355,EJ355,FH355,FI355,FJ355,GH355,GI355,GJ355,HH355,HI355,HJ355,IH355,II355,IJ355,JH355,JI355,JJ355,KH355,KI355,KJ355,LH355,LI355,LJ355,MH355,MI355,MJ355,NH355,NI355,NJ355)</f>
        <v>7.39285714285714</v>
      </c>
      <c r="QV355" s="117" t="n">
        <f aca="false">AVERAGE(AC355,AD355,AN355,BC355,BD355,BN355,CC355,CD355,CN355,DC355,DD355,DN355,EC355,ED355,EN355,FC355,FD355,FN355,GC355,GD355,GN355,HC355,HD355,HN355,IC355,ID355,IN355,JC355,JD355,JN355,KC355,KD355,KN355,LC355,LD355,LN355,MC355,MD355,MN355,NC355,ND355,NN355,)</f>
        <v>14.0720930232558</v>
      </c>
      <c r="QW355" s="116" t="n">
        <f aca="false">AVERAGE(QU345:QU355)</f>
        <v>6.86317618695668</v>
      </c>
      <c r="QX355" s="118" t="n">
        <f aca="false">AVERAGE(QV345:QV355)</f>
        <v>14.7330162085976</v>
      </c>
    </row>
    <row r="356" customFormat="false" ht="12.9" hidden="false" customHeight="false" outlineLevel="0" collapsed="false">
      <c r="A356" s="101"/>
      <c r="B356" s="102" t="n">
        <f aca="false">AVERAGE(AO356,BO356,CO356,DO356,EO356,FO356,GO356,HO356,IO356,JO356,KO356,LO356,MO356,NO356)</f>
        <v>10.4404761904762</v>
      </c>
      <c r="C356" s="103" t="n">
        <f aca="false">AVERAGE(B352:B356)</f>
        <v>10.5966865079365</v>
      </c>
      <c r="D356" s="104" t="n">
        <f aca="false">AVERAGE(B347:B356)</f>
        <v>10.7464484126984</v>
      </c>
      <c r="E356" s="102" t="n">
        <f aca="false">AVERAGE(B337:B356)</f>
        <v>10.7807490079365</v>
      </c>
      <c r="F356" s="105" t="n">
        <f aca="false">AVERAGE(B307:B356)</f>
        <v>10.6541984126984</v>
      </c>
      <c r="G356" s="3" t="n">
        <f aca="false">MAX(AC356:AN356,BC356:BN356,CC356:CN356,DC356:DN356,EC356:EN356,FC356:FN356,GC356:GN356,HC356:HN356,IC356:IN356,JC356:JN356,KC356:KN356,LC356:LN356,MC356:MN356,NC356:NN356)</f>
        <v>27.3</v>
      </c>
      <c r="H356" s="106" t="n">
        <f aca="false">MEDIAN(AC356:AN356,BC356:BN356,CC356:CN356,DC356:DN356,EC356:EN356,FC356:FN356,GC356:GN356,HC356:HN356,IC356:IN356,JC356:JN356,KC356:KN356,LC356:LN356,MC356:MN356,NC356:NN356)</f>
        <v>10.15</v>
      </c>
      <c r="I356" s="5" t="n">
        <f aca="false">MIN(AC356:AN356,BC356:BN356,CC356:CN356,DC356:DN356,EC356:EN356,FC356:FN356,GC356:GN356,HC356:HN356,IC356:IN356,JC356:JN356,KC356:KN356,LC356:LN356,MC356:MN356,NC356:NN356)</f>
        <v>1.6</v>
      </c>
      <c r="J356" s="107" t="n">
        <f aca="false">(G356+I356)/2</f>
        <v>14.45</v>
      </c>
      <c r="AA356" s="1" t="n">
        <f aca="false">AA355+1</f>
        <v>19</v>
      </c>
      <c r="AB356" s="108" t="n">
        <v>2006</v>
      </c>
      <c r="AC356" s="109" t="n">
        <v>19.3</v>
      </c>
      <c r="AD356" s="109" t="n">
        <v>15.3</v>
      </c>
      <c r="AE356" s="109" t="n">
        <v>15.7</v>
      </c>
      <c r="AF356" s="109" t="n">
        <v>12.1</v>
      </c>
      <c r="AG356" s="109" t="n">
        <v>8.6</v>
      </c>
      <c r="AH356" s="109" t="n">
        <v>4.8</v>
      </c>
      <c r="AI356" s="109" t="n">
        <v>6.8</v>
      </c>
      <c r="AJ356" s="109" t="n">
        <v>6.9</v>
      </c>
      <c r="AK356" s="109" t="n">
        <v>9.3</v>
      </c>
      <c r="AL356" s="109" t="n">
        <v>10.5</v>
      </c>
      <c r="AM356" s="109" t="n">
        <v>13.5</v>
      </c>
      <c r="AN356" s="109" t="n">
        <v>14.8</v>
      </c>
      <c r="AO356" s="110" t="n">
        <f aca="false">SUM(AC356:AN356)/12</f>
        <v>11.4666666666667</v>
      </c>
      <c r="AQ356" s="112"/>
      <c r="AR356" s="109"/>
      <c r="AS356" s="109"/>
      <c r="AT356" s="109"/>
      <c r="AU356" s="109"/>
      <c r="AV356" s="109"/>
      <c r="AW356" s="109"/>
      <c r="AX356" s="109"/>
      <c r="AY356" s="109"/>
      <c r="AZ356" s="109"/>
      <c r="BA356" s="1" t="n">
        <f aca="false">BA355+1</f>
        <v>2006</v>
      </c>
      <c r="BB356" s="113" t="s">
        <v>165</v>
      </c>
      <c r="BC356" s="109" t="n">
        <v>17.3</v>
      </c>
      <c r="BD356" s="109" t="n">
        <v>13</v>
      </c>
      <c r="BE356" s="109" t="n">
        <v>12.7</v>
      </c>
      <c r="BF356" s="109" t="n">
        <v>8.6</v>
      </c>
      <c r="BG356" s="109" t="n">
        <v>5</v>
      </c>
      <c r="BH356" s="109" t="n">
        <v>1.6</v>
      </c>
      <c r="BI356" s="109" t="n">
        <v>4.5</v>
      </c>
      <c r="BJ356" s="109" t="n">
        <v>3.5</v>
      </c>
      <c r="BK356" s="109" t="n">
        <v>6.1</v>
      </c>
      <c r="BL356" s="109" t="n">
        <v>7.1</v>
      </c>
      <c r="BM356" s="109" t="n">
        <v>10.5</v>
      </c>
      <c r="BN356" s="109" t="n">
        <v>12.1</v>
      </c>
      <c r="BO356" s="110" t="n">
        <f aca="false">SUM(BC356:BN356)/12</f>
        <v>8.5</v>
      </c>
      <c r="BP356" s="109"/>
      <c r="BQ356" s="109"/>
      <c r="BR356" s="109"/>
      <c r="BS356" s="109"/>
      <c r="CA356" s="1" t="n">
        <f aca="false">CA355+1</f>
        <v>2006</v>
      </c>
      <c r="CB356" s="111" t="n">
        <v>2006</v>
      </c>
      <c r="CC356" s="109" t="n">
        <v>16.4</v>
      </c>
      <c r="CD356" s="109" t="n">
        <v>16.2</v>
      </c>
      <c r="CE356" s="109" t="n">
        <v>16.9</v>
      </c>
      <c r="CF356" s="109" t="n">
        <v>13.3</v>
      </c>
      <c r="CG356" s="109" t="n">
        <v>11.6</v>
      </c>
      <c r="CH356" s="109" t="n">
        <v>10.3</v>
      </c>
      <c r="CI356" s="109" t="n">
        <v>10</v>
      </c>
      <c r="CJ356" s="109" t="n">
        <v>10.3</v>
      </c>
      <c r="CK356" s="109" t="n">
        <v>10.9</v>
      </c>
      <c r="CL356" s="109" t="n">
        <v>12</v>
      </c>
      <c r="CM356" s="109" t="n">
        <v>13</v>
      </c>
      <c r="CN356" s="109" t="n">
        <v>14.5</v>
      </c>
      <c r="CO356" s="110" t="n">
        <f aca="false">SUM(CC356:CN356)/12</f>
        <v>12.95</v>
      </c>
      <c r="DA356" s="1" t="n">
        <f aca="false">DA355+1</f>
        <v>2006</v>
      </c>
      <c r="DB356" s="113" t="s">
        <v>165</v>
      </c>
      <c r="DC356" s="109" t="n">
        <v>16.7</v>
      </c>
      <c r="DD356" s="109" t="n">
        <v>12.8</v>
      </c>
      <c r="DE356" s="109" t="n">
        <v>13</v>
      </c>
      <c r="DF356" s="109" t="n">
        <v>8.3</v>
      </c>
      <c r="DG356" s="109" t="n">
        <v>6.4</v>
      </c>
      <c r="DH356" s="109" t="n">
        <v>2.6</v>
      </c>
      <c r="DI356" s="109" t="n">
        <v>4.3</v>
      </c>
      <c r="DJ356" s="109" t="n">
        <v>4.9</v>
      </c>
      <c r="DK356" s="109" t="n">
        <v>7</v>
      </c>
      <c r="DL356" s="109" t="n">
        <v>7.2</v>
      </c>
      <c r="DM356" s="109" t="n">
        <v>11</v>
      </c>
      <c r="DN356" s="109" t="n">
        <v>12.1</v>
      </c>
      <c r="DO356" s="110" t="n">
        <f aca="false">SUM(DC356:DN356)/12</f>
        <v>8.85833333333333</v>
      </c>
      <c r="EA356" s="1" t="n">
        <f aca="false">EA355+1</f>
        <v>2006</v>
      </c>
      <c r="EB356" s="113" t="s">
        <v>165</v>
      </c>
      <c r="EC356" s="109" t="n">
        <v>27.3</v>
      </c>
      <c r="ED356" s="109" t="n">
        <v>22.5</v>
      </c>
      <c r="EE356" s="109" t="n">
        <v>20.5</v>
      </c>
      <c r="EF356" s="109" t="n">
        <v>12.5</v>
      </c>
      <c r="EG356" s="109" t="n">
        <v>7.1</v>
      </c>
      <c r="EH356" s="109" t="n">
        <v>3.7</v>
      </c>
      <c r="EI356" s="109" t="n">
        <v>5.6</v>
      </c>
      <c r="EJ356" s="109" t="n">
        <v>7.1</v>
      </c>
      <c r="EK356" s="109" t="n">
        <v>11</v>
      </c>
      <c r="EL356" s="109" t="n">
        <v>15</v>
      </c>
      <c r="EM356" s="109" t="n">
        <v>18.7</v>
      </c>
      <c r="EN356" s="109" t="n">
        <v>20.5</v>
      </c>
      <c r="EO356" s="110" t="n">
        <f aca="false">SUM(EC356:EN356)/12</f>
        <v>14.2916666666667</v>
      </c>
      <c r="FA356" s="1" t="n">
        <f aca="false">FA355+1</f>
        <v>2006</v>
      </c>
      <c r="FB356" s="113" t="s">
        <v>165</v>
      </c>
      <c r="FC356" s="109" t="n">
        <v>14</v>
      </c>
      <c r="FD356" s="109" t="n">
        <v>11.3</v>
      </c>
      <c r="FE356" s="109" t="n">
        <v>11.3</v>
      </c>
      <c r="FF356" s="109" t="n">
        <v>8.3</v>
      </c>
      <c r="FG356" s="109" t="n">
        <v>5.9</v>
      </c>
      <c r="FH356" s="109" t="n">
        <v>2.9</v>
      </c>
      <c r="FI356" s="109" t="n">
        <v>4.8</v>
      </c>
      <c r="FJ356" s="109" t="n">
        <v>4.7</v>
      </c>
      <c r="FK356" s="109" t="n">
        <v>6.4</v>
      </c>
      <c r="FL356" s="109" t="n">
        <v>6.4</v>
      </c>
      <c r="FM356" s="109" t="n">
        <v>9.1</v>
      </c>
      <c r="FN356" s="109" t="n">
        <v>9.7</v>
      </c>
      <c r="FO356" s="110" t="n">
        <f aca="false">SUM(FC356:FN356)/12</f>
        <v>7.9</v>
      </c>
      <c r="GA356" s="1" t="n">
        <f aca="false">GA355+1</f>
        <v>2006</v>
      </c>
      <c r="GB356" s="113" t="s">
        <v>165</v>
      </c>
      <c r="GC356" s="109" t="n">
        <v>13.1</v>
      </c>
      <c r="GD356" s="109" t="n">
        <v>11.7</v>
      </c>
      <c r="GE356" s="109" t="n">
        <v>11.3</v>
      </c>
      <c r="GF356" s="109" t="n">
        <v>8.8</v>
      </c>
      <c r="GG356" s="109" t="n">
        <v>6.3</v>
      </c>
      <c r="GH356" s="109" t="n">
        <v>3.9</v>
      </c>
      <c r="GI356" s="109" t="n">
        <v>4.9</v>
      </c>
      <c r="GJ356" s="109" t="n">
        <v>5.8</v>
      </c>
      <c r="GK356" s="109" t="n">
        <v>6.6</v>
      </c>
      <c r="GL356" s="109" t="n">
        <v>5.7</v>
      </c>
      <c r="GM356" s="109" t="n">
        <v>8.5</v>
      </c>
      <c r="GN356" s="109" t="n">
        <v>8.9</v>
      </c>
      <c r="GO356" s="110" t="n">
        <f aca="false">SUM(GC356:GN356)/12</f>
        <v>7.95833333333333</v>
      </c>
      <c r="HA356" s="1" t="n">
        <f aca="false">HA355+1</f>
        <v>2006</v>
      </c>
      <c r="HB356" s="113" t="s">
        <v>165</v>
      </c>
      <c r="HC356" s="109" t="n">
        <v>17.3</v>
      </c>
      <c r="HD356" s="109" t="n">
        <v>15.2</v>
      </c>
      <c r="HE356" s="109" t="n">
        <v>15.1</v>
      </c>
      <c r="HF356" s="109" t="n">
        <v>11.5</v>
      </c>
      <c r="HG356" s="109" t="n">
        <v>8.9</v>
      </c>
      <c r="HH356" s="109" t="n">
        <v>6.1</v>
      </c>
      <c r="HI356" s="109" t="n">
        <v>8.3</v>
      </c>
      <c r="HJ356" s="109" t="n">
        <v>6.5</v>
      </c>
      <c r="HK356" s="109" t="n">
        <v>7.9</v>
      </c>
      <c r="HL356" s="109" t="n">
        <v>9.9</v>
      </c>
      <c r="HM356" s="109" t="n">
        <v>12.2</v>
      </c>
      <c r="HN356" s="109" t="n">
        <v>13.9</v>
      </c>
      <c r="HO356" s="110" t="n">
        <f aca="false">SUM(HC356:HN356)/12</f>
        <v>11.0666666666667</v>
      </c>
      <c r="IA356" s="1" t="n">
        <f aca="false">IA355+1</f>
        <v>2006</v>
      </c>
      <c r="IB356" s="113" t="s">
        <v>165</v>
      </c>
      <c r="IC356" s="109" t="n">
        <v>21.9</v>
      </c>
      <c r="ID356" s="109" t="n">
        <v>17.1</v>
      </c>
      <c r="IE356" s="109" t="n">
        <v>18.6</v>
      </c>
      <c r="IF356" s="109" t="n">
        <v>13.5</v>
      </c>
      <c r="IG356" s="109" t="n">
        <v>9.3</v>
      </c>
      <c r="IH356" s="109" t="n">
        <v>5.3</v>
      </c>
      <c r="II356" s="109" t="n">
        <v>7.7</v>
      </c>
      <c r="IJ356" s="109" t="n">
        <v>7.9</v>
      </c>
      <c r="IK356" s="109" t="n">
        <v>11.1</v>
      </c>
      <c r="IL356" s="109" t="n">
        <v>12.6</v>
      </c>
      <c r="IM356" s="109" t="n">
        <v>15.2</v>
      </c>
      <c r="IN356" s="109" t="n">
        <v>17.6</v>
      </c>
      <c r="IO356" s="110" t="n">
        <f aca="false">SUM(IC356:IN356)/12</f>
        <v>13.15</v>
      </c>
      <c r="JA356" s="1" t="n">
        <f aca="false">JA355+1</f>
        <v>2006</v>
      </c>
      <c r="JB356" s="113" t="s">
        <v>165</v>
      </c>
      <c r="JC356" s="109" t="n">
        <v>14.7</v>
      </c>
      <c r="JD356" s="109" t="n">
        <v>13.5</v>
      </c>
      <c r="JE356" s="109" t="n">
        <v>13.6</v>
      </c>
      <c r="JF356" s="109" t="n">
        <v>11.7</v>
      </c>
      <c r="JG356" s="109" t="n">
        <v>9.5</v>
      </c>
      <c r="JH356" s="109" t="n">
        <v>7.2</v>
      </c>
      <c r="JI356" s="109" t="n">
        <v>7.9</v>
      </c>
      <c r="JJ356" s="109" t="n">
        <v>9</v>
      </c>
      <c r="JK356" s="109" t="n">
        <v>10</v>
      </c>
      <c r="JL356" s="109" t="n">
        <v>10</v>
      </c>
      <c r="JM356" s="109" t="n">
        <v>11</v>
      </c>
      <c r="JN356" s="109" t="n">
        <v>11.8</v>
      </c>
      <c r="JO356" s="110" t="n">
        <f aca="false">SUM(JC356:JN356)/12</f>
        <v>10.825</v>
      </c>
      <c r="KA356" s="1" t="n">
        <f aca="false">KA355+1</f>
        <v>2006</v>
      </c>
      <c r="KB356" s="123" t="s">
        <v>165</v>
      </c>
      <c r="KC356" s="109" t="n">
        <v>17.3</v>
      </c>
      <c r="KD356" s="109" t="n">
        <v>12.5</v>
      </c>
      <c r="KE356" s="109" t="n">
        <v>13.4</v>
      </c>
      <c r="KF356" s="109" t="n">
        <v>10</v>
      </c>
      <c r="KG356" s="109" t="n">
        <v>6.5</v>
      </c>
      <c r="KH356" s="109" t="n">
        <v>3.4</v>
      </c>
      <c r="KI356" s="109" t="n">
        <v>5</v>
      </c>
      <c r="KJ356" s="109" t="n">
        <v>4</v>
      </c>
      <c r="KK356" s="109" t="n">
        <v>5.6</v>
      </c>
      <c r="KL356" s="109" t="n">
        <v>6.2</v>
      </c>
      <c r="KM356" s="109" t="n">
        <v>10.5</v>
      </c>
      <c r="KN356" s="109" t="n">
        <v>13.5</v>
      </c>
      <c r="KO356" s="110" t="n">
        <f aca="false">SUM(KC356:KN356)/12</f>
        <v>8.99166666666667</v>
      </c>
      <c r="LA356" s="1" t="n">
        <f aca="false">LA355+1</f>
        <v>2006</v>
      </c>
      <c r="LB356" s="113" t="s">
        <v>165</v>
      </c>
      <c r="LC356" s="109" t="n">
        <v>17.7</v>
      </c>
      <c r="LD356" s="109" t="n">
        <v>13.4</v>
      </c>
      <c r="LE356" s="109" t="n">
        <v>12.9</v>
      </c>
      <c r="LF356" s="109" t="n">
        <v>9</v>
      </c>
      <c r="LG356" s="109" t="n">
        <v>5.5</v>
      </c>
      <c r="LH356" s="109" t="n">
        <v>1.7</v>
      </c>
      <c r="LI356" s="109" t="n">
        <v>4.3</v>
      </c>
      <c r="LJ356" s="109" t="n">
        <v>2.9</v>
      </c>
      <c r="LK356" s="109" t="n">
        <v>5.5</v>
      </c>
      <c r="LL356" s="109" t="n">
        <v>6.4</v>
      </c>
      <c r="LM356" s="109" t="n">
        <v>11.1</v>
      </c>
      <c r="LN356" s="109" t="n">
        <v>12.5</v>
      </c>
      <c r="LO356" s="110" t="n">
        <f aca="false">SUM(LC356:LN356)/12</f>
        <v>8.575</v>
      </c>
      <c r="MA356" s="1" t="n">
        <f aca="false">MA355+1</f>
        <v>2006</v>
      </c>
      <c r="MB356" s="113" t="s">
        <v>165</v>
      </c>
      <c r="MC356" s="109" t="n">
        <v>16.2</v>
      </c>
      <c r="MD356" s="109" t="n">
        <v>13.8</v>
      </c>
      <c r="ME356" s="109" t="n">
        <v>13.8</v>
      </c>
      <c r="MF356" s="109" t="n">
        <v>10</v>
      </c>
      <c r="MG356" s="109" t="n">
        <v>8.1</v>
      </c>
      <c r="MH356" s="109" t="n">
        <v>4.7</v>
      </c>
      <c r="MI356" s="109" t="n">
        <v>6.3</v>
      </c>
      <c r="MJ356" s="109" t="n">
        <v>5.9</v>
      </c>
      <c r="MK356" s="109" t="n">
        <v>7.3</v>
      </c>
      <c r="ML356" s="109" t="n">
        <v>7.7</v>
      </c>
      <c r="MM356" s="109" t="n">
        <v>10.8</v>
      </c>
      <c r="MN356" s="109" t="n">
        <v>11.6</v>
      </c>
      <c r="MO356" s="110" t="n">
        <f aca="false">SUM(MC356:MN356)/12</f>
        <v>9.68333333333333</v>
      </c>
      <c r="NA356" s="1" t="n">
        <f aca="false">NA355+1</f>
        <v>2006</v>
      </c>
      <c r="NB356" s="113" t="s">
        <v>165</v>
      </c>
      <c r="NC356" s="109" t="n">
        <v>23</v>
      </c>
      <c r="ND356" s="109" t="n">
        <v>17.2</v>
      </c>
      <c r="NE356" s="109" t="n">
        <v>17.2</v>
      </c>
      <c r="NF356" s="109" t="n">
        <v>10.7</v>
      </c>
      <c r="NG356" s="109" t="n">
        <v>5.9</v>
      </c>
      <c r="NH356" s="109" t="n">
        <v>1.9</v>
      </c>
      <c r="NI356" s="109" t="n">
        <v>5.6</v>
      </c>
      <c r="NJ356" s="109" t="n">
        <v>6.1</v>
      </c>
      <c r="NK356" s="109" t="n">
        <v>8.9</v>
      </c>
      <c r="NL356" s="109" t="n">
        <v>12.3</v>
      </c>
      <c r="NM356" s="109" t="n">
        <v>17.2</v>
      </c>
      <c r="NN356" s="109" t="n">
        <v>17.4</v>
      </c>
      <c r="NO356" s="110" t="n">
        <f aca="false">SUM(NC356:NN356)/12</f>
        <v>11.95</v>
      </c>
      <c r="ON356" s="39" t="n">
        <f aca="false">(FO356+GO356+MO356)/3</f>
        <v>8.51388888888889</v>
      </c>
      <c r="OO356" s="40" t="n">
        <f aca="false">(AO356+BO356+EO356+HO356+JO356)/5</f>
        <v>11.23</v>
      </c>
      <c r="OP356" s="41" t="n">
        <f aca="false">(FO356+GO356+MO356+AO356+BO356+EO356+HO356+JO356)/8</f>
        <v>10.2114583333333</v>
      </c>
      <c r="PA356" s="114"/>
      <c r="PB356" s="115"/>
      <c r="PN356" s="28" t="n">
        <f aca="false">MAX(FC356:FN356,GC356:GN356,MC356:MN356)</f>
        <v>16.2</v>
      </c>
      <c r="PO356" s="29" t="n">
        <f aca="false">MIN(FC356:FN356,GC356:GN356,MC356:MN356)</f>
        <v>2.9</v>
      </c>
      <c r="PP356" s="30" t="n">
        <f aca="false">MAX(AC356:AN356,BC356:BN356,EC356:EN356,HC356:HN356,JC356:JN356)</f>
        <v>27.3</v>
      </c>
      <c r="PQ356" s="31" t="n">
        <f aca="false">MIN(AC356:AN356,BC356:BN356,EC356:EN356,HC356:HN356,JC356:JN356)</f>
        <v>1.6</v>
      </c>
      <c r="QU356" s="116" t="n">
        <f aca="false">AVERAGE(AH356,AI356,AJ356,BH356,BI356,BJ356,CH356,CI356,CJ356,DH356,DI356,DJ356,EH356,EI356,EJ356,FH356,FI356,FJ356,GH356,GI356,GJ356,HH356,HI356,HJ356,IH356,II356,IJ356,JH356,JI356,JJ356,KH356,KI356,KJ356,LH356,LI356,LJ356,MH356,MI356,MJ356,NH356,NI356,NJ356)</f>
        <v>5.51428571428571</v>
      </c>
      <c r="QV356" s="117" t="n">
        <f aca="false">AVERAGE(AC356,AD356,AN356,BC356,BD356,BN356,CC356,CD356,CN356,DC356,DD356,DN356,EC356,ED356,EN356,FC356,FD356,FN356,GC356,GD356,GN356,HC356,HD356,HN356,IC356,ID356,IN356,JC356,JD356,JN356,KC356,KD356,KN356,LC356,LD356,LN356,MC356,MD356,MN356,NC356,ND356,NN356,)</f>
        <v>15.0837209302326</v>
      </c>
      <c r="QW356" s="116" t="n">
        <f aca="false">AVERAGE(QU346:QU356)</f>
        <v>6.70841428219477</v>
      </c>
      <c r="QX356" s="118" t="n">
        <f aca="false">AVERAGE(QV346:QV356)</f>
        <v>14.7856589147287</v>
      </c>
    </row>
    <row r="357" customFormat="false" ht="12.9" hidden="false" customHeight="false" outlineLevel="0" collapsed="false">
      <c r="A357" s="101"/>
      <c r="B357" s="102" t="n">
        <f aca="false">AVERAGE(AO357,BO357,CO357,DO357,EO357,FO357,GO357,HO357,IO357,JO357,KO357,LO357,MO357,NO357)</f>
        <v>11.3125</v>
      </c>
      <c r="C357" s="103" t="n">
        <f aca="false">AVERAGE(B353:B357)</f>
        <v>10.7860714285714</v>
      </c>
      <c r="D357" s="104" t="n">
        <f aca="false">AVERAGE(B348:B357)</f>
        <v>10.7968551587302</v>
      </c>
      <c r="E357" s="102" t="n">
        <f aca="false">AVERAGE(B338:B357)</f>
        <v>10.8243799603175</v>
      </c>
      <c r="F357" s="105" t="n">
        <f aca="false">AVERAGE(B308:B357)</f>
        <v>10.6874484126984</v>
      </c>
      <c r="G357" s="3" t="n">
        <f aca="false">MAX(AC357:AN357,BC357:BN357,CC357:CN357,DC357:DN357,EC357:EN357,FC357:FN357,GC357:GN357,HC357:HN357,IC357:IN357,JC357:JN357,KC357:KN357,LC357:LN357,MC357:MN357,NC357:NN357)</f>
        <v>23.8</v>
      </c>
      <c r="H357" s="106" t="n">
        <f aca="false">MEDIAN(AC357:AN357,BC357:BN357,CC357:CN357,DC357:DN357,EC357:EN357,FC357:FN357,GC357:GN357,HC357:HN357,IC357:IN357,JC357:JN357,KC357:KN357,LC357:LN357,MC357:MN357,NC357:NN357)</f>
        <v>11.15</v>
      </c>
      <c r="I357" s="5" t="n">
        <f aca="false">MIN(AC357:AN357,BC357:BN357,CC357:CN357,DC357:DN357,EC357:EN357,FC357:FN357,GC357:GN357,HC357:HN357,IC357:IN357,JC357:JN357,KC357:KN357,LC357:LN357,MC357:MN357,NC357:NN357)</f>
        <v>2.2</v>
      </c>
      <c r="J357" s="107" t="n">
        <f aca="false">(G357+I357)/2</f>
        <v>13</v>
      </c>
      <c r="AA357" s="1" t="n">
        <f aca="false">AA356+1</f>
        <v>20</v>
      </c>
      <c r="AB357" s="108" t="n">
        <v>2007</v>
      </c>
      <c r="AC357" s="109" t="n">
        <v>17.9</v>
      </c>
      <c r="AD357" s="109" t="n">
        <v>17.7</v>
      </c>
      <c r="AE357" s="109" t="n">
        <v>15.6</v>
      </c>
      <c r="AF357" s="109" t="n">
        <v>13.9</v>
      </c>
      <c r="AG357" s="109" t="n">
        <v>12.1</v>
      </c>
      <c r="AH357" s="109" t="n">
        <v>6.3</v>
      </c>
      <c r="AI357" s="109" t="n">
        <v>7</v>
      </c>
      <c r="AJ357" s="109" t="n">
        <v>7.4</v>
      </c>
      <c r="AK357" s="109" t="n">
        <v>10</v>
      </c>
      <c r="AL357" s="109" t="n">
        <v>11.2</v>
      </c>
      <c r="AM357" s="109" t="n">
        <v>13.8</v>
      </c>
      <c r="AN357" s="109" t="n">
        <v>15.3</v>
      </c>
      <c r="AO357" s="110" t="n">
        <f aca="false">SUM(AC357:AN357)/12</f>
        <v>12.35</v>
      </c>
      <c r="AQ357" s="112"/>
      <c r="AR357" s="109"/>
      <c r="AS357" s="109"/>
      <c r="AT357" s="109"/>
      <c r="AU357" s="109"/>
      <c r="AV357" s="109"/>
      <c r="AW357" s="109"/>
      <c r="AX357" s="109"/>
      <c r="AY357" s="109"/>
      <c r="AZ357" s="109"/>
      <c r="BA357" s="1" t="n">
        <f aca="false">BA356+1</f>
        <v>2007</v>
      </c>
      <c r="BB357" s="113" t="s">
        <v>166</v>
      </c>
      <c r="BC357" s="109" t="n">
        <v>15.4</v>
      </c>
      <c r="BD357" s="109" t="n">
        <v>15.6</v>
      </c>
      <c r="BE357" s="109" t="n">
        <v>12.9</v>
      </c>
      <c r="BF357" s="109" t="n">
        <v>10.4</v>
      </c>
      <c r="BG357" s="109" t="n">
        <v>9</v>
      </c>
      <c r="BH357" s="109" t="n">
        <v>3.6</v>
      </c>
      <c r="BI357" s="109" t="n">
        <v>4.4</v>
      </c>
      <c r="BJ357" s="109" t="n">
        <v>5.6</v>
      </c>
      <c r="BK357" s="109" t="n">
        <v>7.2</v>
      </c>
      <c r="BL357" s="109" t="n">
        <v>8</v>
      </c>
      <c r="BM357" s="109" t="n">
        <v>12.1</v>
      </c>
      <c r="BN357" s="109" t="n">
        <v>12.8</v>
      </c>
      <c r="BO357" s="110" t="n">
        <f aca="false">SUM(BC357:BN357)/12</f>
        <v>9.75</v>
      </c>
      <c r="BP357" s="109"/>
      <c r="BQ357" s="109"/>
      <c r="BR357" s="109"/>
      <c r="BS357" s="109"/>
      <c r="CA357" s="1" t="n">
        <f aca="false">CA356+1</f>
        <v>2007</v>
      </c>
      <c r="CB357" s="111" t="n">
        <v>2007</v>
      </c>
      <c r="CC357" s="109" t="n">
        <v>16.7</v>
      </c>
      <c r="CD357" s="109" t="n">
        <v>17.5</v>
      </c>
      <c r="CE357" s="109" t="n">
        <v>16.1</v>
      </c>
      <c r="CF357" s="109" t="n">
        <v>15.8</v>
      </c>
      <c r="CG357" s="109" t="n">
        <v>13.5</v>
      </c>
      <c r="CH357" s="109" t="n">
        <v>10.2</v>
      </c>
      <c r="CI357" s="109" t="n">
        <v>9.9</v>
      </c>
      <c r="CJ357" s="109" t="n">
        <v>10.5</v>
      </c>
      <c r="CK357" s="109" t="n">
        <v>11.1</v>
      </c>
      <c r="CL357" s="109" t="n">
        <v>11.4</v>
      </c>
      <c r="CM357" s="109" t="n">
        <v>14.2</v>
      </c>
      <c r="CN357" s="109" t="n">
        <v>15</v>
      </c>
      <c r="CO357" s="110" t="n">
        <f aca="false">SUM(CC357:CN357)/12</f>
        <v>13.4916666666667</v>
      </c>
      <c r="DA357" s="1" t="n">
        <f aca="false">DA356+1</f>
        <v>2007</v>
      </c>
      <c r="DB357" s="113" t="s">
        <v>166</v>
      </c>
      <c r="DC357" s="109" t="n">
        <v>15.8</v>
      </c>
      <c r="DD357" s="109" t="n">
        <v>16.4</v>
      </c>
      <c r="DE357" s="109" t="n">
        <v>13.4</v>
      </c>
      <c r="DF357" s="109" t="n">
        <v>11.3</v>
      </c>
      <c r="DG357" s="109" t="n">
        <v>9.9</v>
      </c>
      <c r="DH357" s="109" t="n">
        <v>3.8</v>
      </c>
      <c r="DI357" s="109" t="n">
        <v>4.9</v>
      </c>
      <c r="DJ357" s="109" t="n">
        <v>5.5</v>
      </c>
      <c r="DK357" s="109" t="n">
        <v>6.7</v>
      </c>
      <c r="DL357" s="109" t="n">
        <v>8.2</v>
      </c>
      <c r="DM357" s="109" t="n">
        <v>12.7</v>
      </c>
      <c r="DN357" s="109" t="n">
        <v>13.5</v>
      </c>
      <c r="DO357" s="110" t="n">
        <f aca="false">SUM(DC357:DN357)/12</f>
        <v>10.175</v>
      </c>
      <c r="EA357" s="1" t="n">
        <f aca="false">EA356+1</f>
        <v>2007</v>
      </c>
      <c r="EB357" s="113" t="s">
        <v>166</v>
      </c>
      <c r="EC357" s="109" t="n">
        <v>22.5</v>
      </c>
      <c r="ED357" s="109" t="n">
        <v>23.8</v>
      </c>
      <c r="EE357" s="109" t="n">
        <v>20.6</v>
      </c>
      <c r="EF357" s="109" t="n">
        <v>15.3</v>
      </c>
      <c r="EG357" s="109" t="n">
        <v>11.1</v>
      </c>
      <c r="EH357" s="109" t="n">
        <v>3.8</v>
      </c>
      <c r="EI357" s="109" t="n">
        <v>4.6</v>
      </c>
      <c r="EJ357" s="109" t="n">
        <v>6.8</v>
      </c>
      <c r="EK357" s="109" t="n">
        <v>10.5</v>
      </c>
      <c r="EL357" s="109" t="n">
        <v>14.6</v>
      </c>
      <c r="EM357" s="109" t="n">
        <v>18.1</v>
      </c>
      <c r="EN357" s="109" t="n">
        <v>20.7</v>
      </c>
      <c r="EO357" s="110" t="n">
        <f aca="false">SUM(EC357:EN357)/12</f>
        <v>14.3666666666667</v>
      </c>
      <c r="FA357" s="1" t="n">
        <f aca="false">FA356+1</f>
        <v>2007</v>
      </c>
      <c r="FB357" s="113" t="s">
        <v>166</v>
      </c>
      <c r="FC357" s="109" t="n">
        <v>13.8</v>
      </c>
      <c r="FD357" s="109" t="n">
        <v>13.8</v>
      </c>
      <c r="FE357" s="109" t="n">
        <v>11.6</v>
      </c>
      <c r="FF357" s="109" t="n">
        <v>10.5</v>
      </c>
      <c r="FG357" s="109" t="n">
        <v>9.8</v>
      </c>
      <c r="FH357" s="109" t="n">
        <v>3.9</v>
      </c>
      <c r="FI357" s="109" t="n">
        <v>5.3</v>
      </c>
      <c r="FJ357" s="109" t="n">
        <v>5.5</v>
      </c>
      <c r="FK357" s="109" t="n">
        <v>6.7</v>
      </c>
      <c r="FL357" s="109" t="n">
        <v>7.8</v>
      </c>
      <c r="FM357" s="109" t="n">
        <v>9.9</v>
      </c>
      <c r="FN357" s="109" t="n">
        <v>10.9</v>
      </c>
      <c r="FO357" s="110" t="n">
        <f aca="false">SUM(FC357:FN357)/12</f>
        <v>9.125</v>
      </c>
      <c r="GA357" s="1" t="n">
        <f aca="false">GA356+1</f>
        <v>2007</v>
      </c>
      <c r="GB357" s="113" t="s">
        <v>166</v>
      </c>
      <c r="GC357" s="109" t="n">
        <v>13.4</v>
      </c>
      <c r="GD357" s="109" t="n">
        <v>14</v>
      </c>
      <c r="GE357" s="109" t="n">
        <v>11.1</v>
      </c>
      <c r="GF357" s="109" t="n">
        <v>10.2</v>
      </c>
      <c r="GG357" s="109" t="n">
        <v>10.4</v>
      </c>
      <c r="GH357" s="109" t="n">
        <v>5.3</v>
      </c>
      <c r="GI357" s="109" t="n">
        <v>5.6</v>
      </c>
      <c r="GJ357" s="109" t="n">
        <v>6.6</v>
      </c>
      <c r="GK357" s="109" t="n">
        <v>7.5</v>
      </c>
      <c r="GL357" s="109" t="n">
        <v>7.3</v>
      </c>
      <c r="GM357" s="109" t="n">
        <v>9.9</v>
      </c>
      <c r="GN357" s="109" t="n">
        <v>10.7</v>
      </c>
      <c r="GO357" s="110" t="n">
        <f aca="false">SUM(GC357:GN357)/12</f>
        <v>9.33333333333333</v>
      </c>
      <c r="HA357" s="1" t="n">
        <f aca="false">HA356+1</f>
        <v>2007</v>
      </c>
      <c r="HB357" s="113" t="s">
        <v>166</v>
      </c>
      <c r="HC357" s="109" t="n">
        <v>16.6</v>
      </c>
      <c r="HD357" s="109" t="n">
        <v>17.1</v>
      </c>
      <c r="HE357" s="109" t="n">
        <v>15.3</v>
      </c>
      <c r="HF357" s="109" t="n">
        <v>14.1</v>
      </c>
      <c r="HG357" s="109" t="n">
        <v>11.7</v>
      </c>
      <c r="HH357" s="109" t="n">
        <v>8.1</v>
      </c>
      <c r="HI357" s="109" t="n">
        <v>7.3</v>
      </c>
      <c r="HJ357" s="109" t="n">
        <v>6.7</v>
      </c>
      <c r="HK357" s="109" t="n">
        <v>7.4</v>
      </c>
      <c r="HL357" s="109" t="n">
        <v>9.6</v>
      </c>
      <c r="HM357" s="109" t="n">
        <v>12.5</v>
      </c>
      <c r="HN357" s="109" t="n">
        <v>14.5</v>
      </c>
      <c r="HO357" s="110" t="n">
        <f aca="false">SUM(HC357:HN357)/12</f>
        <v>11.7416666666667</v>
      </c>
      <c r="IA357" s="1" t="n">
        <f aca="false">IA356+1</f>
        <v>2007</v>
      </c>
      <c r="IB357" s="113" t="s">
        <v>166</v>
      </c>
      <c r="IC357" s="109" t="n">
        <v>19.5</v>
      </c>
      <c r="ID357" s="109" t="n">
        <v>19.8</v>
      </c>
      <c r="IE357" s="109" t="n">
        <v>16.7</v>
      </c>
      <c r="IF357" s="109" t="n">
        <v>15.4</v>
      </c>
      <c r="IG357" s="109" t="n">
        <v>13.2</v>
      </c>
      <c r="IH357" s="109" t="n">
        <v>6.5</v>
      </c>
      <c r="II357" s="109" t="n">
        <v>7.4</v>
      </c>
      <c r="IJ357" s="109" t="n">
        <v>9.4</v>
      </c>
      <c r="IK357" s="109" t="n">
        <v>10.8</v>
      </c>
      <c r="IL357" s="109" t="n">
        <v>12.6</v>
      </c>
      <c r="IM357" s="109" t="n">
        <v>16.3</v>
      </c>
      <c r="IN357" s="109" t="n">
        <v>18.1</v>
      </c>
      <c r="IO357" s="110" t="n">
        <f aca="false">SUM(IC357:IN357)/12</f>
        <v>13.8083333333333</v>
      </c>
      <c r="JA357" s="1" t="n">
        <f aca="false">JA356+1</f>
        <v>2007</v>
      </c>
      <c r="JB357" s="113" t="s">
        <v>166</v>
      </c>
      <c r="JC357" s="109" t="n">
        <v>15.5</v>
      </c>
      <c r="JD357" s="109" t="n">
        <v>14.9</v>
      </c>
      <c r="JE357" s="109" t="n">
        <v>12.9</v>
      </c>
      <c r="JF357" s="109" t="n">
        <v>12.4</v>
      </c>
      <c r="JG357" s="109" t="n">
        <v>13.2</v>
      </c>
      <c r="JH357" s="109" t="n">
        <v>7.9</v>
      </c>
      <c r="JI357" s="109" t="n">
        <v>8.8</v>
      </c>
      <c r="JJ357" s="109" t="n">
        <v>9.3</v>
      </c>
      <c r="JK357" s="109" t="n">
        <v>10.3</v>
      </c>
      <c r="JL357" s="109" t="n">
        <v>10.5</v>
      </c>
      <c r="JM357" s="109" t="n">
        <v>11.8</v>
      </c>
      <c r="JN357" s="109" t="n">
        <v>13.2</v>
      </c>
      <c r="JO357" s="110" t="n">
        <f aca="false">SUM(JC357:JN357)/12</f>
        <v>11.725</v>
      </c>
      <c r="KA357" s="1" t="n">
        <f aca="false">KA356+1</f>
        <v>2007</v>
      </c>
      <c r="KB357" s="123" t="s">
        <v>166</v>
      </c>
      <c r="KC357" s="109" t="n">
        <v>16.4</v>
      </c>
      <c r="KD357" s="109" t="n">
        <v>16.4</v>
      </c>
      <c r="KE357" s="109" t="n">
        <v>13.8</v>
      </c>
      <c r="KF357" s="109" t="n">
        <v>12.2</v>
      </c>
      <c r="KG357" s="109" t="n">
        <v>10.3</v>
      </c>
      <c r="KH357" s="109" t="n">
        <v>4.4</v>
      </c>
      <c r="KI357" s="109" t="n">
        <v>5.3</v>
      </c>
      <c r="KJ357" s="109" t="n">
        <v>5</v>
      </c>
      <c r="KK357" s="109" t="n">
        <v>6.4</v>
      </c>
      <c r="KL357" s="109" t="n">
        <v>7.6</v>
      </c>
      <c r="KM357" s="109" t="n">
        <v>10.6</v>
      </c>
      <c r="KN357" s="109" t="n">
        <v>13.3</v>
      </c>
      <c r="KO357" s="110" t="n">
        <f aca="false">SUM(KC357:KN357)/12</f>
        <v>10.1416666666667</v>
      </c>
      <c r="LA357" s="1" t="n">
        <f aca="false">LA356+1</f>
        <v>2007</v>
      </c>
      <c r="LB357" s="113" t="s">
        <v>166</v>
      </c>
      <c r="LC357" s="109" t="n">
        <v>16.2</v>
      </c>
      <c r="LD357" s="109" t="n">
        <v>15.9</v>
      </c>
      <c r="LE357" s="109" t="n">
        <v>13.7</v>
      </c>
      <c r="LF357" s="109" t="n">
        <v>11.1</v>
      </c>
      <c r="LG357" s="109" t="n">
        <v>9.3</v>
      </c>
      <c r="LH357" s="109" t="n">
        <v>3.6</v>
      </c>
      <c r="LI357" s="109" t="n">
        <v>4.3</v>
      </c>
      <c r="LJ357" s="109" t="n">
        <v>3.9</v>
      </c>
      <c r="LK357" s="109" t="n">
        <v>5</v>
      </c>
      <c r="LL357" s="109" t="n">
        <v>7.3</v>
      </c>
      <c r="LM357" s="109" t="n">
        <v>11.2</v>
      </c>
      <c r="LN357" s="109" t="n">
        <v>13.2</v>
      </c>
      <c r="LO357" s="110" t="n">
        <f aca="false">SUM(LC357:LN357)/12</f>
        <v>9.55833333333333</v>
      </c>
      <c r="MA357" s="1" t="n">
        <f aca="false">MA356+1</f>
        <v>2007</v>
      </c>
      <c r="MB357" s="113" t="s">
        <v>166</v>
      </c>
      <c r="MC357" s="109" t="n">
        <v>15.8</v>
      </c>
      <c r="MD357" s="109" t="n">
        <v>15.8</v>
      </c>
      <c r="ME357" s="109" t="n">
        <v>13.3</v>
      </c>
      <c r="MF357" s="109" t="n">
        <v>12</v>
      </c>
      <c r="MG357" s="109" t="n">
        <v>11.1</v>
      </c>
      <c r="MH357" s="109" t="n">
        <v>6.2</v>
      </c>
      <c r="MI357" s="109" t="n">
        <v>6.4</v>
      </c>
      <c r="MJ357" s="109" t="n">
        <v>6.5</v>
      </c>
      <c r="MK357" s="109" t="n">
        <v>7.6</v>
      </c>
      <c r="ML357" s="109" t="n">
        <v>9.1</v>
      </c>
      <c r="MM357" s="109" t="n">
        <v>12.1</v>
      </c>
      <c r="MN357" s="109" t="n">
        <v>13.3</v>
      </c>
      <c r="MO357" s="110" t="n">
        <f aca="false">SUM(MC357:MN357)/12</f>
        <v>10.7666666666667</v>
      </c>
      <c r="NA357" s="1" t="n">
        <f aca="false">NA356+1</f>
        <v>2007</v>
      </c>
      <c r="NB357" s="113" t="s">
        <v>166</v>
      </c>
      <c r="NC357" s="109" t="n">
        <v>19.6</v>
      </c>
      <c r="ND357" s="109" t="n">
        <v>21.9</v>
      </c>
      <c r="NE357" s="109" t="n">
        <v>16.2</v>
      </c>
      <c r="NF357" s="109" t="n">
        <v>14</v>
      </c>
      <c r="NG357" s="109" t="n">
        <v>9</v>
      </c>
      <c r="NH357" s="109" t="n">
        <v>2.2</v>
      </c>
      <c r="NI357" s="109" t="n">
        <v>3.6</v>
      </c>
      <c r="NJ357" s="109" t="n">
        <v>4.6</v>
      </c>
      <c r="NK357" s="109" t="n">
        <v>7.1</v>
      </c>
      <c r="NL357" s="109" t="n">
        <v>12.3</v>
      </c>
      <c r="NM357" s="109" t="n">
        <v>16.6</v>
      </c>
      <c r="NN357" s="109" t="n">
        <v>17.4</v>
      </c>
      <c r="NO357" s="110" t="n">
        <f aca="false">SUM(NC357:NN357)/12</f>
        <v>12.0416666666667</v>
      </c>
      <c r="ON357" s="39" t="n">
        <f aca="false">(FO357+GO357+MO357)/3</f>
        <v>9.74166666666667</v>
      </c>
      <c r="OO357" s="40" t="n">
        <f aca="false">(AO357+BO357+EO357+HO357+JO357)/5</f>
        <v>11.9866666666667</v>
      </c>
      <c r="OP357" s="41" t="n">
        <f aca="false">(FO357+GO357+MO357+AO357+BO357+EO357+HO357+JO357)/8</f>
        <v>11.1447916666667</v>
      </c>
      <c r="PA357" s="114"/>
      <c r="PB357" s="115"/>
      <c r="PN357" s="28" t="n">
        <f aca="false">MAX(FC357:FN357,GC357:GN357,MC357:MN357)</f>
        <v>15.8</v>
      </c>
      <c r="PO357" s="29" t="n">
        <f aca="false">MIN(FC357:FN357,GC357:GN357,MC357:MN357)</f>
        <v>3.9</v>
      </c>
      <c r="PP357" s="30" t="n">
        <f aca="false">MAX(AC357:AN357,BC357:BN357,EC357:EN357,HC357:HN357,JC357:JN357)</f>
        <v>23.8</v>
      </c>
      <c r="PQ357" s="31" t="n">
        <f aca="false">MIN(AC357:AN357,BC357:BN357,EC357:EN357,HC357:HN357,JC357:JN357)</f>
        <v>3.6</v>
      </c>
      <c r="QU357" s="116" t="n">
        <f aca="false">AVERAGE(AH357,AI357,AJ357,BH357,BI357,BJ357,CH357,CI357,CJ357,DH357,DI357,DJ357,EH357,EI357,EJ357,FH357,FI357,FJ357,GH357,GI357,GJ357,HH357,HI357,HJ357,IH357,II357,IJ357,JH357,JI357,JJ357,KH357,KI357,KJ357,LH357,LI357,LJ357,MH357,MI357,MJ357,NH357,NI357,NJ357)</f>
        <v>6.0452380952381</v>
      </c>
      <c r="QV357" s="117" t="n">
        <f aca="false">AVERAGE(AC357,AD357,AN357,BC357,BD357,BN357,CC357,CD357,CN357,DC357,DD357,DN357,EC357,ED357,EN357,FC357,FD357,FN357,GC357,GD357,GN357,HC357,HD357,HN357,IC357,ID357,IN357,JC357,JD357,JN357,KC357,KD357,KN357,LC357,LD357,LN357,MC357,MD357,MN357,NC357,ND357,NN357,)</f>
        <v>15.7581395348837</v>
      </c>
      <c r="QW357" s="116" t="n">
        <f aca="false">AVERAGE(QU347:QU357)</f>
        <v>6.5861199099004</v>
      </c>
      <c r="QX357" s="118" t="n">
        <f aca="false">AVERAGE(QV347:QV357)</f>
        <v>14.9812191684285</v>
      </c>
    </row>
    <row r="358" customFormat="false" ht="12.9" hidden="false" customHeight="false" outlineLevel="0" collapsed="false">
      <c r="A358" s="101"/>
      <c r="B358" s="102" t="n">
        <f aca="false">AVERAGE(AO358,BO358,CO358,DO358,EO358,FO358,GO358,HO358,IO358,JO358,KO358,LO358,MO358,NO358)</f>
        <v>10.6232142857143</v>
      </c>
      <c r="C358" s="103" t="n">
        <f aca="false">AVERAGE(B354:B358)</f>
        <v>10.7803571428571</v>
      </c>
      <c r="D358" s="104" t="n">
        <f aca="false">AVERAGE(B349:B358)</f>
        <v>10.8092956349206</v>
      </c>
      <c r="E358" s="102" t="n">
        <f aca="false">AVERAGE(B339:B358)</f>
        <v>10.790689484127</v>
      </c>
      <c r="F358" s="105" t="n">
        <f aca="false">AVERAGE(B309:B358)</f>
        <v>10.701246031746</v>
      </c>
      <c r="G358" s="3" t="n">
        <f aca="false">MAX(AC358:AN358,BC358:BN358,CC358:CN358,DC358:DN358,EC358:EN358,FC358:FN358,GC358:GN358,HC358:HN358,IC358:IN358,JC358:JN358,KC358:KN358,LC358:LN358,MC358:MN358,NC358:NN358)</f>
        <v>23.7</v>
      </c>
      <c r="H358" s="106" t="n">
        <f aca="false">MEDIAN(AC358:AN358,BC358:BN358,CC358:CN358,DC358:DN358,EC358:EN358,FC358:FN358,GC358:GN358,HC358:HN358,IC358:IN358,JC358:JN358,KC358:KN358,LC358:LN358,MC358:MN358,NC358:NN358)</f>
        <v>10.65</v>
      </c>
      <c r="I358" s="5" t="n">
        <f aca="false">MIN(AC358:AN358,BC358:BN358,CC358:CN358,DC358:DN358,EC358:EN358,FC358:FN358,GC358:GN358,HC358:HN358,IC358:IN358,JC358:JN358,KC358:KN358,LC358:LN358,MC358:MN358,NC358:NN358)</f>
        <v>2.6</v>
      </c>
      <c r="J358" s="107" t="n">
        <f aca="false">(G358+I358)/2</f>
        <v>13.15</v>
      </c>
      <c r="AA358" s="1" t="n">
        <f aca="false">AA357+1</f>
        <v>21</v>
      </c>
      <c r="AB358" s="108" t="n">
        <v>2008</v>
      </c>
      <c r="AC358" s="109" t="n">
        <v>16.5</v>
      </c>
      <c r="AD358" s="109" t="n">
        <v>15.6</v>
      </c>
      <c r="AE358" s="109" t="n">
        <v>16.7</v>
      </c>
      <c r="AF358" s="109" t="n">
        <v>11.5</v>
      </c>
      <c r="AG358" s="109" t="n">
        <v>9.7</v>
      </c>
      <c r="AH358" s="109" t="n">
        <v>8.6</v>
      </c>
      <c r="AI358" s="109" t="n">
        <v>7.2</v>
      </c>
      <c r="AJ358" s="109" t="n">
        <v>6.4</v>
      </c>
      <c r="AK358" s="109" t="n">
        <v>8.4</v>
      </c>
      <c r="AL358" s="109" t="n">
        <v>11.3</v>
      </c>
      <c r="AM358" s="109" t="n">
        <v>13.8</v>
      </c>
      <c r="AN358" s="109" t="n">
        <v>15.3</v>
      </c>
      <c r="AO358" s="110" t="n">
        <f aca="false">SUM(AC358:AN358)/12</f>
        <v>11.75</v>
      </c>
      <c r="AQ358" s="112"/>
      <c r="AR358" s="109"/>
      <c r="AS358" s="109"/>
      <c r="AT358" s="109"/>
      <c r="AU358" s="109"/>
      <c r="AV358" s="109"/>
      <c r="AW358" s="109"/>
      <c r="AX358" s="109"/>
      <c r="AY358" s="109"/>
      <c r="AZ358" s="109"/>
      <c r="BA358" s="1" t="n">
        <f aca="false">BA357+1</f>
        <v>2008</v>
      </c>
      <c r="BB358" s="113" t="s">
        <v>167</v>
      </c>
      <c r="BC358" s="109" t="n">
        <v>14.9</v>
      </c>
      <c r="BD358" s="109" t="n">
        <v>13.3</v>
      </c>
      <c r="BE358" s="109" t="n">
        <v>12.7</v>
      </c>
      <c r="BF358" s="109" t="n">
        <v>8.1</v>
      </c>
      <c r="BG358" s="109" t="n">
        <v>7.3</v>
      </c>
      <c r="BH358" s="109" t="n">
        <v>6.1</v>
      </c>
      <c r="BI358" s="109" t="n">
        <v>4.1</v>
      </c>
      <c r="BJ358" s="109" t="n">
        <v>3.3</v>
      </c>
      <c r="BK358" s="109" t="n">
        <v>6.1</v>
      </c>
      <c r="BL358" s="109" t="n">
        <v>8.2</v>
      </c>
      <c r="BM358" s="109" t="n">
        <v>10</v>
      </c>
      <c r="BN358" s="109" t="n">
        <v>12</v>
      </c>
      <c r="BO358" s="110" t="n">
        <f aca="false">SUM(BC358:BN358)/12</f>
        <v>8.84166666666667</v>
      </c>
      <c r="BP358" s="109"/>
      <c r="BQ358" s="109"/>
      <c r="BR358" s="109"/>
      <c r="BS358" s="109"/>
      <c r="CA358" s="1" t="n">
        <f aca="false">CA357+1</f>
        <v>2008</v>
      </c>
      <c r="CB358" s="111" t="n">
        <v>2008</v>
      </c>
      <c r="CC358" s="109" t="n">
        <v>16.2</v>
      </c>
      <c r="CD358" s="109" t="n">
        <v>15.2</v>
      </c>
      <c r="CE358" s="109" t="n">
        <v>16</v>
      </c>
      <c r="CF358" s="109" t="n">
        <v>13.9</v>
      </c>
      <c r="CG358" s="109" t="n">
        <v>12.9</v>
      </c>
      <c r="CH358" s="109" t="n">
        <v>12.1</v>
      </c>
      <c r="CI358" s="109" t="n">
        <v>9.5</v>
      </c>
      <c r="CJ358" s="109" t="n">
        <v>8.9</v>
      </c>
      <c r="CK358" s="109" t="n">
        <v>10.8</v>
      </c>
      <c r="CL358" s="109" t="n">
        <v>12.5</v>
      </c>
      <c r="CM358" s="109" t="n">
        <v>13.2</v>
      </c>
      <c r="CN358" s="109" t="n">
        <v>14.3</v>
      </c>
      <c r="CO358" s="110" t="n">
        <f aca="false">SUM(CC358:CN358)/12</f>
        <v>12.9583333333333</v>
      </c>
      <c r="DA358" s="1" t="n">
        <f aca="false">DA357+1</f>
        <v>2008</v>
      </c>
      <c r="DB358" s="113" t="s">
        <v>167</v>
      </c>
      <c r="DC358" s="109" t="n">
        <v>15</v>
      </c>
      <c r="DD358" s="109" t="n">
        <v>13</v>
      </c>
      <c r="DE358" s="109" t="n">
        <v>13.9</v>
      </c>
      <c r="DF358" s="109" t="n">
        <v>9</v>
      </c>
      <c r="DG358" s="109" t="n">
        <v>7.5</v>
      </c>
      <c r="DH358" s="109" t="n">
        <v>6.1</v>
      </c>
      <c r="DI358" s="109" t="n">
        <v>4.8</v>
      </c>
      <c r="DJ358" s="109" t="n">
        <v>4.4</v>
      </c>
      <c r="DK358" s="109" t="n">
        <v>6</v>
      </c>
      <c r="DL358" s="109" t="n">
        <v>9</v>
      </c>
      <c r="DM358" s="109" t="n">
        <v>11.3</v>
      </c>
      <c r="DN358" s="109" t="n">
        <v>12.5</v>
      </c>
      <c r="DO358" s="110" t="n">
        <f aca="false">SUM(DC358:DN358)/12</f>
        <v>9.375</v>
      </c>
      <c r="EA358" s="1" t="n">
        <f aca="false">EA357+1</f>
        <v>2008</v>
      </c>
      <c r="EB358" s="113" t="s">
        <v>167</v>
      </c>
      <c r="EC358" s="109" t="n">
        <v>23.7</v>
      </c>
      <c r="ED358" s="109" t="n">
        <v>20</v>
      </c>
      <c r="EE358" s="109" t="n">
        <v>18.8</v>
      </c>
      <c r="EF358" s="109" t="n">
        <v>12.6</v>
      </c>
      <c r="EG358" s="109" t="n">
        <v>8.7</v>
      </c>
      <c r="EH358" s="109" t="n">
        <v>7.1</v>
      </c>
      <c r="EI358" s="109" t="n">
        <v>5.5</v>
      </c>
      <c r="EJ358" s="109" t="n">
        <v>5.4</v>
      </c>
      <c r="EK358" s="109" t="n">
        <v>10.9</v>
      </c>
      <c r="EL358" s="109" t="n">
        <v>14.6</v>
      </c>
      <c r="EM358" s="109" t="n">
        <v>17.3</v>
      </c>
      <c r="EN358" s="109" t="n">
        <v>20.3</v>
      </c>
      <c r="EO358" s="110" t="n">
        <f aca="false">SUM(EC358:EN358)/12</f>
        <v>13.7416666666667</v>
      </c>
      <c r="FA358" s="1" t="n">
        <f aca="false">FA357+1</f>
        <v>2008</v>
      </c>
      <c r="FB358" s="113" t="s">
        <v>167</v>
      </c>
      <c r="FC358" s="109" t="n">
        <v>12.2</v>
      </c>
      <c r="FD358" s="109" t="n">
        <v>10.7</v>
      </c>
      <c r="FE358" s="109" t="n">
        <v>11.4</v>
      </c>
      <c r="FF358" s="109" t="n">
        <v>7.4</v>
      </c>
      <c r="FG358" s="109" t="n">
        <v>6.8</v>
      </c>
      <c r="FH358" s="109" t="n">
        <v>6.7</v>
      </c>
      <c r="FI358" s="109" t="n">
        <v>4.2</v>
      </c>
      <c r="FJ358" s="109" t="n">
        <v>3.7</v>
      </c>
      <c r="FK358" s="109" t="n">
        <v>5.6</v>
      </c>
      <c r="FL358" s="109" t="n">
        <v>7.3</v>
      </c>
      <c r="FM358" s="109" t="n">
        <v>9.4</v>
      </c>
      <c r="FN358" s="109" t="n">
        <v>10.3</v>
      </c>
      <c r="FO358" s="110" t="n">
        <f aca="false">SUM(FC358:FN358)/12</f>
        <v>7.975</v>
      </c>
      <c r="GA358" s="1" t="n">
        <f aca="false">GA357+1</f>
        <v>2008</v>
      </c>
      <c r="GB358" s="113" t="s">
        <v>167</v>
      </c>
      <c r="GC358" s="109" t="n">
        <v>12.2</v>
      </c>
      <c r="GD358" s="109" t="n">
        <v>11.5</v>
      </c>
      <c r="GE358" s="109" t="n">
        <v>11.8</v>
      </c>
      <c r="GF358" s="109" t="n">
        <v>8</v>
      </c>
      <c r="GG358" s="109" t="n">
        <v>8.2</v>
      </c>
      <c r="GH358" s="109" t="n">
        <v>7.8</v>
      </c>
      <c r="GI358" s="109" t="n">
        <v>4.9</v>
      </c>
      <c r="GJ358" s="109" t="n">
        <v>5.1</v>
      </c>
      <c r="GK358" s="109" t="n">
        <v>5.6</v>
      </c>
      <c r="GL358" s="109" t="n">
        <v>7.7</v>
      </c>
      <c r="GM358" s="109" t="n">
        <v>9.6</v>
      </c>
      <c r="GN358" s="109" t="n">
        <v>10.6</v>
      </c>
      <c r="GO358" s="110" t="n">
        <f aca="false">SUM(GC358:GN358)/12</f>
        <v>8.58333333333333</v>
      </c>
      <c r="HA358" s="1" t="n">
        <f aca="false">HA357+1</f>
        <v>2008</v>
      </c>
      <c r="HB358" s="113" t="s">
        <v>167</v>
      </c>
      <c r="HC358" s="109" t="n">
        <v>16.3</v>
      </c>
      <c r="HD358" s="109" t="n">
        <v>15.9</v>
      </c>
      <c r="HE358" s="109" t="n">
        <v>15</v>
      </c>
      <c r="HF358" s="109" t="n">
        <v>11.2</v>
      </c>
      <c r="HG358" s="109" t="n">
        <v>10.2</v>
      </c>
      <c r="HH358" s="109" t="n">
        <v>9.3</v>
      </c>
      <c r="HI358" s="109" t="n">
        <v>7.4</v>
      </c>
      <c r="HJ358" s="109" t="n">
        <v>6.2</v>
      </c>
      <c r="HK358" s="109" t="n">
        <v>7.6</v>
      </c>
      <c r="HL358" s="109" t="n">
        <v>10.1</v>
      </c>
      <c r="HM358" s="109" t="n">
        <v>12.8</v>
      </c>
      <c r="HN358" s="109" t="n">
        <v>13.8</v>
      </c>
      <c r="HO358" s="110" t="n">
        <f aca="false">SUM(HC358:HN358)/12</f>
        <v>11.3166666666667</v>
      </c>
      <c r="IA358" s="1" t="n">
        <f aca="false">IA357+1</f>
        <v>2008</v>
      </c>
      <c r="IB358" s="113" t="s">
        <v>167</v>
      </c>
      <c r="IC358" s="109" t="n">
        <v>18.5</v>
      </c>
      <c r="ID358" s="109" t="n">
        <v>17.5</v>
      </c>
      <c r="IE358" s="109" t="n">
        <v>18.9</v>
      </c>
      <c r="IF358" s="109" t="n">
        <v>13.7</v>
      </c>
      <c r="IG358" s="109" t="n">
        <v>11.6</v>
      </c>
      <c r="IH358" s="109" t="n">
        <v>9.8</v>
      </c>
      <c r="II358" s="109" t="n">
        <v>8.2</v>
      </c>
      <c r="IJ358" s="109" t="n">
        <v>7.4</v>
      </c>
      <c r="IK358" s="109" t="n">
        <v>10.4</v>
      </c>
      <c r="IL358" s="109" t="n">
        <v>13.2</v>
      </c>
      <c r="IM358" s="109" t="n">
        <v>15.2</v>
      </c>
      <c r="IN358" s="109" t="n">
        <v>16.4</v>
      </c>
      <c r="IO358" s="110" t="n">
        <f aca="false">SUM(IC358:IN358)/12</f>
        <v>13.4</v>
      </c>
      <c r="JA358" s="1" t="n">
        <f aca="false">JA357+1</f>
        <v>2008</v>
      </c>
      <c r="JB358" s="113" t="s">
        <v>167</v>
      </c>
      <c r="JC358" s="109" t="n">
        <v>14.1</v>
      </c>
      <c r="JD358" s="109" t="n">
        <v>12.7</v>
      </c>
      <c r="JE358" s="109" t="n">
        <v>13.4</v>
      </c>
      <c r="JF358" s="109" t="n">
        <v>11.1</v>
      </c>
      <c r="JG358" s="109" t="n">
        <v>10.8</v>
      </c>
      <c r="JH358" s="109" t="n">
        <v>10.5</v>
      </c>
      <c r="JI358" s="109" t="n">
        <v>7.9</v>
      </c>
      <c r="JJ358" s="109" t="n">
        <v>8.6</v>
      </c>
      <c r="JK358" s="109" t="n">
        <v>8.9</v>
      </c>
      <c r="JL358" s="109" t="n">
        <v>10.9</v>
      </c>
      <c r="JM358" s="109" t="n">
        <v>12.2</v>
      </c>
      <c r="JN358" s="109" t="n">
        <v>13.1</v>
      </c>
      <c r="JO358" s="110" t="n">
        <f aca="false">SUM(JC358:JN358)/12</f>
        <v>11.1833333333333</v>
      </c>
      <c r="KA358" s="1" t="n">
        <f aca="false">KA357+1</f>
        <v>2008</v>
      </c>
      <c r="KB358" s="123" t="s">
        <v>167</v>
      </c>
      <c r="KC358" s="109" t="n">
        <v>13.9</v>
      </c>
      <c r="KD358" s="109" t="n">
        <v>13.2</v>
      </c>
      <c r="KE358" s="109" t="n">
        <v>16.7</v>
      </c>
      <c r="KF358" s="109" t="n">
        <v>9.5</v>
      </c>
      <c r="KG358" s="109" t="n">
        <v>8.7</v>
      </c>
      <c r="KH358" s="109" t="n">
        <v>7</v>
      </c>
      <c r="KI358" s="109" t="n">
        <v>5.7</v>
      </c>
      <c r="KJ358" s="109" t="n">
        <v>3.9</v>
      </c>
      <c r="KK358" s="109" t="n">
        <v>5.4</v>
      </c>
      <c r="KL358" s="109" t="n">
        <v>7.5</v>
      </c>
      <c r="KM358" s="109" t="n">
        <v>10.8</v>
      </c>
      <c r="KN358" s="109" t="n">
        <v>12.5</v>
      </c>
      <c r="KO358" s="110" t="n">
        <f aca="false">SUM(KC358:KN358)/12</f>
        <v>9.56666666666667</v>
      </c>
      <c r="LA358" s="1" t="n">
        <f aca="false">LA357+1</f>
        <v>2008</v>
      </c>
      <c r="LB358" s="113" t="s">
        <v>167</v>
      </c>
      <c r="LC358" s="109" t="n">
        <v>14.4</v>
      </c>
      <c r="LD358" s="109" t="n">
        <v>13.2</v>
      </c>
      <c r="LE358" s="109" t="n">
        <v>13.6</v>
      </c>
      <c r="LF358" s="109" t="n">
        <v>8.3</v>
      </c>
      <c r="LG358" s="109" t="n">
        <v>7.5</v>
      </c>
      <c r="LH358" s="109" t="n">
        <v>6.5</v>
      </c>
      <c r="LI358" s="109" t="n">
        <v>4.5</v>
      </c>
      <c r="LJ358" s="109" t="n">
        <v>3.1</v>
      </c>
      <c r="LK358" s="109" t="n">
        <v>4.1</v>
      </c>
      <c r="LL358" s="109" t="n">
        <v>6.8</v>
      </c>
      <c r="LM358" s="109" t="n">
        <v>10.8</v>
      </c>
      <c r="LN358" s="109" t="n">
        <v>12.1</v>
      </c>
      <c r="LO358" s="110" t="n">
        <f aca="false">SUM(LC358:LN358)/12</f>
        <v>8.74166666666667</v>
      </c>
      <c r="MA358" s="1" t="n">
        <f aca="false">MA357+1</f>
        <v>2008</v>
      </c>
      <c r="MB358" s="113" t="s">
        <v>167</v>
      </c>
      <c r="MC358" s="109" t="n">
        <v>14.3</v>
      </c>
      <c r="MD358" s="109" t="n">
        <v>12.8</v>
      </c>
      <c r="ME358" s="109" t="n">
        <v>13.8</v>
      </c>
      <c r="MF358" s="109" t="n">
        <v>9.3</v>
      </c>
      <c r="MG358" s="109" t="n">
        <v>8.9</v>
      </c>
      <c r="MH358" s="109" t="n">
        <v>8.2</v>
      </c>
      <c r="MI358" s="109" t="n">
        <v>6.4</v>
      </c>
      <c r="MJ358" s="109" t="n">
        <v>5.8</v>
      </c>
      <c r="MK358" s="109" t="n">
        <v>6.2</v>
      </c>
      <c r="ML358" s="109" t="n">
        <v>9.1</v>
      </c>
      <c r="MM358" s="109" t="n">
        <v>11.4</v>
      </c>
      <c r="MN358" s="109" t="n">
        <v>12.5</v>
      </c>
      <c r="MO358" s="110" t="n">
        <f aca="false">SUM(MC358:MN358)/12</f>
        <v>9.89166666666667</v>
      </c>
      <c r="NA358" s="1" t="n">
        <f aca="false">NA357+1</f>
        <v>2008</v>
      </c>
      <c r="NB358" s="113" t="s">
        <v>167</v>
      </c>
      <c r="NC358" s="109" t="n">
        <v>18.8</v>
      </c>
      <c r="ND358" s="109" t="n">
        <v>17.3</v>
      </c>
      <c r="NE358" s="109" t="n">
        <v>16.2</v>
      </c>
      <c r="NF358" s="109" t="n">
        <v>11.4</v>
      </c>
      <c r="NG358" s="109" t="n">
        <v>7.5</v>
      </c>
      <c r="NH358" s="109" t="n">
        <v>5.2</v>
      </c>
      <c r="NI358" s="109" t="n">
        <v>4</v>
      </c>
      <c r="NJ358" s="109" t="n">
        <v>2.6</v>
      </c>
      <c r="NK358" s="109" t="n">
        <v>9.4</v>
      </c>
      <c r="NL358" s="109" t="n">
        <v>12.6</v>
      </c>
      <c r="NM358" s="109" t="n">
        <v>14.8</v>
      </c>
      <c r="NN358" s="109" t="n">
        <v>17</v>
      </c>
      <c r="NO358" s="110" t="n">
        <f aca="false">SUM(NC358:NN358)/12</f>
        <v>11.4</v>
      </c>
      <c r="ON358" s="39" t="n">
        <f aca="false">(FO358+GO358+MO358)/3</f>
        <v>8.81666666666667</v>
      </c>
      <c r="OO358" s="40" t="n">
        <f aca="false">(AO358+BO358+EO358+HO358+JO358)/5</f>
        <v>11.3666666666667</v>
      </c>
      <c r="OP358" s="41" t="n">
        <f aca="false">(FO358+GO358+MO358+AO358+BO358+EO358+HO358+JO358)/8</f>
        <v>10.4104166666667</v>
      </c>
      <c r="PA358" s="114"/>
      <c r="PB358" s="115"/>
      <c r="PN358" s="28" t="n">
        <f aca="false">MAX(FC358:FN358,GC358:GN358,MC358:MN358)</f>
        <v>14.3</v>
      </c>
      <c r="PO358" s="29" t="n">
        <f aca="false">MIN(FC358:FN358,GC358:GN358,MC358:MN358)</f>
        <v>3.7</v>
      </c>
      <c r="PP358" s="30" t="n">
        <f aca="false">MAX(AC358:AN358,BC358:BN358,EC358:EN358,HC358:HN358,JC358:JN358)</f>
        <v>23.7</v>
      </c>
      <c r="PQ358" s="31" t="n">
        <f aca="false">MIN(AC358:AN358,BC358:BN358,EC358:EN358,HC358:HN358,JC358:JN358)</f>
        <v>3.3</v>
      </c>
      <c r="QU358" s="116" t="n">
        <f aca="false">AVERAGE(AH358,AI358,AJ358,BH358,BI358,BJ358,CH358,CI358,CJ358,DH358,DI358,DJ358,EH358,EI358,EJ358,FH358,FI358,FJ358,GH358,GI358,GJ358,HH358,HI358,HJ358,IH358,II358,IJ358,JH358,JI358,JJ358,KH358,KI358,KJ358,LH358,LI358,LJ358,MH358,MI358,MJ358,NH358,NI358,NJ358)</f>
        <v>6.43095238095238</v>
      </c>
      <c r="QV358" s="117" t="n">
        <f aca="false">AVERAGE(AC358,AD358,AN358,BC358,BD358,BN358,CC358,CD358,CN358,DC358,DD358,DN358,EC358,ED358,EN358,FC358,FD358,FN358,GC358,GD358,GN358,HC358,HD358,HN358,IC358,ID358,IN358,JC358,JD358,JN358,KC358,KD358,KN358,LC358,LD358,LN358,MC358,MD358,MN358,NC358,ND358,NN358,)</f>
        <v>14.3162790697674</v>
      </c>
      <c r="QW358" s="116" t="n">
        <f aca="false">AVERAGE(QU348:QU358)</f>
        <v>6.64452539330588</v>
      </c>
      <c r="QX358" s="118" t="n">
        <f aca="false">AVERAGE(QV348:QV358)</f>
        <v>14.8503523608175</v>
      </c>
    </row>
    <row r="359" customFormat="false" ht="12.9" hidden="false" customHeight="false" outlineLevel="0" collapsed="false">
      <c r="A359" s="101"/>
      <c r="B359" s="102" t="n">
        <f aca="false">AVERAGE(AO359,BO359,CO359,DO359,EO359,FO359,GO359,HO359,IO359,JO359,KO359,LO359,MO359,NO359)</f>
        <v>11.2988095238095</v>
      </c>
      <c r="C359" s="103" t="n">
        <f aca="false">AVERAGE(B355:B359)</f>
        <v>10.91</v>
      </c>
      <c r="D359" s="104" t="n">
        <f aca="false">AVERAGE(B350:B359)</f>
        <v>10.8505456349206</v>
      </c>
      <c r="E359" s="102" t="n">
        <f aca="false">AVERAGE(B340:B359)</f>
        <v>10.8077430555556</v>
      </c>
      <c r="F359" s="105" t="n">
        <f aca="false">AVERAGE(B310:B359)</f>
        <v>10.719871031746</v>
      </c>
      <c r="G359" s="3" t="n">
        <f aca="false">MAX(AC359:AN359,BC359:BN359,CC359:CN359,DC359:DN359,EC359:EN359,FC359:FN359,GC359:GN359,HC359:HN359,IC359:IN359,JC359:JN359,KC359:KN359,LC359:LN359,MC359:MN359,NC359:NN359)</f>
        <v>22.9</v>
      </c>
      <c r="H359" s="106" t="n">
        <f aca="false">MEDIAN(AC359:AN359,BC359:BN359,CC359:CN359,DC359:DN359,EC359:EN359,FC359:FN359,GC359:GN359,HC359:HN359,IC359:IN359,JC359:JN359,KC359:KN359,LC359:LN359,MC359:MN359,NC359:NN359)</f>
        <v>10.75</v>
      </c>
      <c r="I359" s="5" t="n">
        <f aca="false">MIN(AC359:AN359,BC359:BN359,CC359:CN359,DC359:DN359,EC359:EN359,FC359:FN359,GC359:GN359,HC359:HN359,IC359:IN359,JC359:JN359,KC359:KN359,LC359:LN359,MC359:MN359,NC359:NN359)</f>
        <v>5</v>
      </c>
      <c r="J359" s="107" t="n">
        <f aca="false">(G359+I359)/2</f>
        <v>13.95</v>
      </c>
      <c r="AA359" s="1" t="n">
        <f aca="false">AA358+1</f>
        <v>22</v>
      </c>
      <c r="AB359" s="108" t="n">
        <v>2009</v>
      </c>
      <c r="AC359" s="109" t="n">
        <v>16.4</v>
      </c>
      <c r="AD359" s="109" t="n">
        <v>17.7</v>
      </c>
      <c r="AE359" s="109" t="n">
        <v>14.2</v>
      </c>
      <c r="AF359" s="109" t="n">
        <v>12.5</v>
      </c>
      <c r="AG359" s="109" t="n">
        <v>10.2</v>
      </c>
      <c r="AH359" s="109" t="n">
        <v>8.1</v>
      </c>
      <c r="AI359" s="109" t="n">
        <v>8.5</v>
      </c>
      <c r="AJ359" s="109" t="n">
        <v>8.7</v>
      </c>
      <c r="AK359" s="109" t="n">
        <v>10.1</v>
      </c>
      <c r="AL359" s="109" t="n">
        <v>10.7</v>
      </c>
      <c r="AM359" s="109" t="n">
        <v>16.7</v>
      </c>
      <c r="AN359" s="109" t="n">
        <v>15</v>
      </c>
      <c r="AO359" s="110" t="n">
        <f aca="false">SUM(AC359:AN359)/12</f>
        <v>12.4</v>
      </c>
      <c r="AQ359" s="112"/>
      <c r="AR359" s="109"/>
      <c r="AS359" s="109"/>
      <c r="AT359" s="109"/>
      <c r="AU359" s="109"/>
      <c r="AV359" s="109"/>
      <c r="AW359" s="109"/>
      <c r="AX359" s="109"/>
      <c r="AY359" s="109"/>
      <c r="AZ359" s="109"/>
      <c r="BA359" s="1" t="n">
        <f aca="false">BA358+1</f>
        <v>2009</v>
      </c>
      <c r="BB359" s="113" t="s">
        <v>168</v>
      </c>
      <c r="BC359" s="109" t="n">
        <v>13.5</v>
      </c>
      <c r="BD359" s="109" t="n">
        <v>14.7</v>
      </c>
      <c r="BE359" s="109" t="n">
        <v>12.2</v>
      </c>
      <c r="BF359" s="109" t="n">
        <v>9.1</v>
      </c>
      <c r="BG359" s="109" t="n">
        <v>7.8</v>
      </c>
      <c r="BH359" s="109" t="n">
        <v>6.2</v>
      </c>
      <c r="BI359" s="109" t="n">
        <v>6.1</v>
      </c>
      <c r="BJ359" s="109" t="n">
        <v>6.2</v>
      </c>
      <c r="BK359" s="109" t="n">
        <v>6.7</v>
      </c>
      <c r="BL359" s="109" t="n">
        <v>7.9</v>
      </c>
      <c r="BM359" s="109" t="n">
        <v>13.9</v>
      </c>
      <c r="BN359" s="109" t="n">
        <v>12.5</v>
      </c>
      <c r="BO359" s="110" t="n">
        <f aca="false">SUM(BC359:BN359)/12</f>
        <v>9.73333333333333</v>
      </c>
      <c r="BP359" s="109"/>
      <c r="BQ359" s="109"/>
      <c r="BR359" s="109"/>
      <c r="BS359" s="109"/>
      <c r="CA359" s="1" t="n">
        <f aca="false">CA358+1</f>
        <v>2009</v>
      </c>
      <c r="CB359" s="111" t="n">
        <v>2009</v>
      </c>
      <c r="CC359" s="109" t="n">
        <v>16.6</v>
      </c>
      <c r="CD359" s="109" t="n">
        <v>17.1</v>
      </c>
      <c r="CE359" s="109" t="n">
        <v>15.8</v>
      </c>
      <c r="CF359" s="109" t="n">
        <v>14.4</v>
      </c>
      <c r="CG359" s="109" t="n">
        <v>13.3</v>
      </c>
      <c r="CH359" s="109" t="n">
        <v>11.5</v>
      </c>
      <c r="CI359" s="109" t="n">
        <v>10.5</v>
      </c>
      <c r="CJ359" s="109" t="n">
        <v>10.3</v>
      </c>
      <c r="CK359" s="109" t="n">
        <v>10.8</v>
      </c>
      <c r="CL359" s="109" t="n">
        <v>11.8</v>
      </c>
      <c r="CM359" s="109" t="n">
        <v>16</v>
      </c>
      <c r="CN359" s="109" t="n">
        <v>15.4</v>
      </c>
      <c r="CO359" s="110" t="n">
        <f aca="false">SUM(CC359:CN359)/12</f>
        <v>13.625</v>
      </c>
      <c r="DA359" s="1" t="n">
        <f aca="false">DA358+1</f>
        <v>2009</v>
      </c>
      <c r="DB359" s="113" t="s">
        <v>168</v>
      </c>
      <c r="DC359" s="109" t="n">
        <v>14.3</v>
      </c>
      <c r="DD359" s="109" t="n">
        <v>14.9</v>
      </c>
      <c r="DE359" s="109" t="n">
        <v>11.8</v>
      </c>
      <c r="DF359" s="109" t="n">
        <v>9.5</v>
      </c>
      <c r="DG359" s="109" t="n">
        <v>8.2</v>
      </c>
      <c r="DH359" s="109" t="n">
        <v>6.1</v>
      </c>
      <c r="DI359" s="109" t="n">
        <v>5.5</v>
      </c>
      <c r="DJ359" s="109" t="n">
        <v>6.3</v>
      </c>
      <c r="DK359" s="109" t="n">
        <v>7.2</v>
      </c>
      <c r="DL359" s="109" t="n">
        <v>8.3</v>
      </c>
      <c r="DM359" s="109" t="n">
        <v>14.5</v>
      </c>
      <c r="DN359" s="109" t="n">
        <v>13.7</v>
      </c>
      <c r="DO359" s="110" t="n">
        <f aca="false">SUM(DC359:DN359)/12</f>
        <v>10.025</v>
      </c>
      <c r="EA359" s="1" t="n">
        <f aca="false">EA358+1</f>
        <v>2009</v>
      </c>
      <c r="EB359" s="113" t="s">
        <v>168</v>
      </c>
      <c r="EC359" s="109" t="n">
        <v>22.7</v>
      </c>
      <c r="ED359" s="109" t="n">
        <v>22.9</v>
      </c>
      <c r="EE359" s="109" t="n">
        <v>19.4</v>
      </c>
      <c r="EF359" s="109" t="n">
        <v>14.2</v>
      </c>
      <c r="EG359" s="109" t="n">
        <v>10</v>
      </c>
      <c r="EH359" s="109" t="n">
        <v>6.4</v>
      </c>
      <c r="EI359" s="109" t="n">
        <v>6.4</v>
      </c>
      <c r="EJ359" s="109" t="n">
        <v>8.6</v>
      </c>
      <c r="EK359" s="109" t="n">
        <v>10.9</v>
      </c>
      <c r="EL359" s="109" t="n">
        <v>13.8</v>
      </c>
      <c r="EM359" s="109" t="n">
        <v>20.4</v>
      </c>
      <c r="EN359" s="109" t="n">
        <v>20</v>
      </c>
      <c r="EO359" s="110" t="n">
        <f aca="false">SUM(EC359:EN359)/12</f>
        <v>14.6416666666667</v>
      </c>
      <c r="FA359" s="1" t="n">
        <f aca="false">FA358+1</f>
        <v>2009</v>
      </c>
      <c r="FB359" s="113" t="s">
        <v>168</v>
      </c>
      <c r="FC359" s="109" t="n">
        <v>12</v>
      </c>
      <c r="FD359" s="109" t="n">
        <v>12.7</v>
      </c>
      <c r="FE359" s="109" t="n">
        <v>10.6</v>
      </c>
      <c r="FF359" s="109" t="n">
        <v>9</v>
      </c>
      <c r="FG359" s="109" t="n">
        <v>7.3</v>
      </c>
      <c r="FH359" s="109" t="n">
        <v>5.8</v>
      </c>
      <c r="FI359" s="109" t="n">
        <v>6.2</v>
      </c>
      <c r="FJ359" s="109" t="n">
        <v>6.4</v>
      </c>
      <c r="FK359" s="109" t="n">
        <v>7</v>
      </c>
      <c r="FL359" s="109" t="n">
        <v>7</v>
      </c>
      <c r="FM359" s="109" t="n">
        <v>12</v>
      </c>
      <c r="FN359" s="109" t="n">
        <v>10.7</v>
      </c>
      <c r="FO359" s="110" t="n">
        <f aca="false">SUM(FC359:FN359)/12</f>
        <v>8.89166666666667</v>
      </c>
      <c r="GA359" s="1" t="n">
        <f aca="false">GA358+1</f>
        <v>2009</v>
      </c>
      <c r="GB359" s="113" t="s">
        <v>168</v>
      </c>
      <c r="GC359" s="109" t="n">
        <v>11.2</v>
      </c>
      <c r="GD359" s="109" t="n">
        <v>12.4</v>
      </c>
      <c r="GE359" s="109" t="n">
        <v>10.7</v>
      </c>
      <c r="GF359" s="109" t="n">
        <v>8.4</v>
      </c>
      <c r="GG359" s="109" t="n">
        <v>8.2</v>
      </c>
      <c r="GH359" s="109" t="n">
        <v>6</v>
      </c>
      <c r="GI359" s="109" t="n">
        <v>5.9</v>
      </c>
      <c r="GJ359" s="109" t="n">
        <v>7.2</v>
      </c>
      <c r="GK359" s="109" t="n">
        <v>7.1</v>
      </c>
      <c r="GL359" s="109" t="n">
        <v>7.2</v>
      </c>
      <c r="GM359" s="109" t="n">
        <v>11.8</v>
      </c>
      <c r="GN359" s="109" t="n">
        <v>10.8</v>
      </c>
      <c r="GO359" s="110" t="n">
        <f aca="false">SUM(GC359:GN359)/12</f>
        <v>8.90833333333333</v>
      </c>
      <c r="HA359" s="1" t="n">
        <f aca="false">HA358+1</f>
        <v>2009</v>
      </c>
      <c r="HB359" s="113" t="s">
        <v>168</v>
      </c>
      <c r="HC359" s="109" t="n">
        <v>15.1</v>
      </c>
      <c r="HD359" s="109" t="n">
        <v>17.1</v>
      </c>
      <c r="HE359" s="109" t="n">
        <v>14.3</v>
      </c>
      <c r="HF359" s="109" t="n">
        <v>12.3</v>
      </c>
      <c r="HG359" s="109" t="n">
        <v>10.8</v>
      </c>
      <c r="HH359" s="109" t="n">
        <v>8.7</v>
      </c>
      <c r="HI359" s="109" t="n">
        <v>8.6</v>
      </c>
      <c r="HJ359" s="109" t="n">
        <v>7.8</v>
      </c>
      <c r="HK359" s="109" t="n">
        <v>7.6</v>
      </c>
      <c r="HL359" s="109" t="n">
        <v>10.2</v>
      </c>
      <c r="HM359" s="109" t="n">
        <v>13.7</v>
      </c>
      <c r="HN359" s="109" t="n">
        <v>13.7</v>
      </c>
      <c r="HO359" s="110" t="n">
        <f aca="false">SUM(HC359:HN359)/12</f>
        <v>11.6583333333333</v>
      </c>
      <c r="IA359" s="1" t="n">
        <f aca="false">IA358+1</f>
        <v>2009</v>
      </c>
      <c r="IB359" s="113" t="s">
        <v>168</v>
      </c>
      <c r="IC359" s="109" t="n">
        <v>19.1</v>
      </c>
      <c r="ID359" s="109" t="n">
        <v>18.8</v>
      </c>
      <c r="IE359" s="109" t="n">
        <v>16.2</v>
      </c>
      <c r="IF359" s="109" t="n">
        <v>13.7</v>
      </c>
      <c r="IG359" s="109" t="n">
        <v>10.7</v>
      </c>
      <c r="IH359" s="109" t="n">
        <v>9.9</v>
      </c>
      <c r="II359" s="109" t="n">
        <v>9.7</v>
      </c>
      <c r="IJ359" s="109" t="n">
        <v>9.6</v>
      </c>
      <c r="IK359" s="109" t="n">
        <v>10.7</v>
      </c>
      <c r="IL359" s="109" t="n">
        <v>11.5</v>
      </c>
      <c r="IM359" s="109" t="n">
        <v>18.9</v>
      </c>
      <c r="IN359" s="109" t="n">
        <v>17</v>
      </c>
      <c r="IO359" s="110" t="n">
        <f aca="false">SUM(IC359:IN359)/12</f>
        <v>13.8166666666667</v>
      </c>
      <c r="JA359" s="1" t="n">
        <f aca="false">JA358+1</f>
        <v>2009</v>
      </c>
      <c r="JB359" s="113" t="s">
        <v>168</v>
      </c>
      <c r="JC359" s="109" t="n">
        <v>14.3</v>
      </c>
      <c r="JD359" s="109" t="n">
        <v>14.3</v>
      </c>
      <c r="JE359" s="109" t="n">
        <v>12.3</v>
      </c>
      <c r="JF359" s="109" t="n">
        <v>11.6</v>
      </c>
      <c r="JG359" s="109" t="n">
        <v>10.6</v>
      </c>
      <c r="JH359" s="109" t="n">
        <v>8.6</v>
      </c>
      <c r="JI359" s="109" t="n">
        <v>9.2</v>
      </c>
      <c r="JJ359" s="109" t="n">
        <v>10.2</v>
      </c>
      <c r="JK359" s="109" t="n">
        <v>10.5</v>
      </c>
      <c r="JL359" s="109" t="n">
        <v>10.1</v>
      </c>
      <c r="JM359" s="109" t="n">
        <v>14.4</v>
      </c>
      <c r="JN359" s="109" t="n">
        <v>13.7</v>
      </c>
      <c r="JO359" s="110" t="n">
        <f aca="false">SUM(JC359:JN359)/12</f>
        <v>11.65</v>
      </c>
      <c r="KA359" s="1" t="n">
        <f aca="false">KA358+1</f>
        <v>2009</v>
      </c>
      <c r="KB359" s="123" t="s">
        <v>168</v>
      </c>
      <c r="KC359" s="109" t="n">
        <v>14.2</v>
      </c>
      <c r="KD359" s="109" t="n">
        <v>15.9</v>
      </c>
      <c r="KE359" s="109" t="n">
        <v>12.6</v>
      </c>
      <c r="KF359" s="109" t="n">
        <v>10.6</v>
      </c>
      <c r="KG359" s="109" t="n">
        <v>8.5</v>
      </c>
      <c r="KH359" s="109" t="n">
        <v>7.5</v>
      </c>
      <c r="KI359" s="109" t="n">
        <v>6.4</v>
      </c>
      <c r="KJ359" s="109" t="n">
        <v>6.3</v>
      </c>
      <c r="KK359" s="109" t="n">
        <v>6.3</v>
      </c>
      <c r="KL359" s="109" t="n">
        <v>8.1</v>
      </c>
      <c r="KM359" s="109" t="n">
        <v>14.7</v>
      </c>
      <c r="KN359" s="109" t="n">
        <v>12.7</v>
      </c>
      <c r="KO359" s="110" t="n">
        <f aca="false">SUM(KC359:KN359)/12</f>
        <v>10.3166666666667</v>
      </c>
      <c r="LA359" s="1" t="n">
        <f aca="false">LA358+1</f>
        <v>2009</v>
      </c>
      <c r="LB359" s="113" t="s">
        <v>168</v>
      </c>
      <c r="LC359" s="109" t="n">
        <v>13.1</v>
      </c>
      <c r="LD359" s="109" t="n">
        <v>14.5</v>
      </c>
      <c r="LE359" s="109" t="n">
        <v>11.3</v>
      </c>
      <c r="LF359" s="109" t="n">
        <v>9.2</v>
      </c>
      <c r="LG359" s="109" t="n">
        <v>7.1</v>
      </c>
      <c r="LH359" s="109" t="n">
        <v>6.4</v>
      </c>
      <c r="LI359" s="109" t="n">
        <v>5.6</v>
      </c>
      <c r="LJ359" s="109" t="n">
        <v>5.2</v>
      </c>
      <c r="LK359" s="109" t="n">
        <v>5</v>
      </c>
      <c r="LL359" s="109" t="n">
        <v>7.2</v>
      </c>
      <c r="LM359" s="109" t="n">
        <v>13.7</v>
      </c>
      <c r="LN359" s="109" t="n">
        <v>11.4</v>
      </c>
      <c r="LO359" s="110" t="n">
        <f aca="false">SUM(LC359:LN359)/12</f>
        <v>9.14166666666667</v>
      </c>
      <c r="MA359" s="1" t="n">
        <f aca="false">MA358+1</f>
        <v>2009</v>
      </c>
      <c r="MB359" s="113" t="s">
        <v>168</v>
      </c>
      <c r="MC359" s="109" t="n">
        <v>13.8</v>
      </c>
      <c r="MD359" s="109" t="n">
        <v>14.5</v>
      </c>
      <c r="ME359" s="109" t="n">
        <v>12.5</v>
      </c>
      <c r="MF359" s="109" t="n">
        <v>10.8</v>
      </c>
      <c r="MG359" s="109" t="n">
        <v>9.3</v>
      </c>
      <c r="MH359" s="109" t="n">
        <v>7.1</v>
      </c>
      <c r="MI359" s="109" t="n">
        <v>7.5</v>
      </c>
      <c r="MJ359" s="109" t="n">
        <v>7.7</v>
      </c>
      <c r="MK359" s="109" t="n">
        <v>7.9</v>
      </c>
      <c r="ML359" s="109" t="n">
        <v>8.1</v>
      </c>
      <c r="MM359" s="109" t="n">
        <v>13.7</v>
      </c>
      <c r="MN359" s="109" t="n">
        <v>13.1</v>
      </c>
      <c r="MO359" s="110" t="n">
        <f aca="false">SUM(MC359:MN359)/12</f>
        <v>10.5</v>
      </c>
      <c r="NA359" s="1" t="n">
        <f aca="false">NA358+1</f>
        <v>2009</v>
      </c>
      <c r="NB359" s="113" t="s">
        <v>168</v>
      </c>
      <c r="NC359" s="109" t="n">
        <v>19.1</v>
      </c>
      <c r="ND359" s="109" t="n">
        <v>20.7</v>
      </c>
      <c r="NE359" s="109" t="n">
        <v>16.1</v>
      </c>
      <c r="NF359" s="109" t="n">
        <v>12.7</v>
      </c>
      <c r="NG359" s="109" t="n">
        <v>8.3</v>
      </c>
      <c r="NH359" s="109" t="n">
        <v>7.1</v>
      </c>
      <c r="NI359" s="109" t="n">
        <v>6.8</v>
      </c>
      <c r="NJ359" s="109" t="n">
        <v>7.8</v>
      </c>
      <c r="NK359" s="109" t="n">
        <v>9.9</v>
      </c>
      <c r="NL359" s="109" t="n">
        <v>12.2</v>
      </c>
      <c r="NM359" s="109" t="n">
        <v>16.7</v>
      </c>
      <c r="NN359" s="109" t="n">
        <v>17.1</v>
      </c>
      <c r="NO359" s="110" t="n">
        <f aca="false">SUM(NC359:NN359)/12</f>
        <v>12.875</v>
      </c>
      <c r="ON359" s="39" t="n">
        <f aca="false">(FO359+GO359+MO359)/3</f>
        <v>9.43333333333333</v>
      </c>
      <c r="OO359" s="40" t="n">
        <f aca="false">(AO359+BO359+EO359+HO359+JO359)/5</f>
        <v>12.0166666666667</v>
      </c>
      <c r="OP359" s="41" t="n">
        <f aca="false">(FO359+GO359+MO359+AO359+BO359+EO359+HO359+JO359)/8</f>
        <v>11.0479166666667</v>
      </c>
      <c r="PA359" s="114"/>
      <c r="PB359" s="115"/>
      <c r="PN359" s="28" t="n">
        <f aca="false">MAX(FC359:FN359,GC359:GN359,MC359:MN359)</f>
        <v>14.5</v>
      </c>
      <c r="PO359" s="29" t="n">
        <f aca="false">MIN(FC359:FN359,GC359:GN359,MC359:MN359)</f>
        <v>5.8</v>
      </c>
      <c r="PP359" s="30" t="n">
        <f aca="false">MAX(AC359:AN359,BC359:BN359,EC359:EN359,HC359:HN359,JC359:JN359)</f>
        <v>22.9</v>
      </c>
      <c r="PQ359" s="31" t="n">
        <f aca="false">MIN(AC359:AN359,BC359:BN359,EC359:EN359,HC359:HN359,JC359:JN359)</f>
        <v>6.1</v>
      </c>
      <c r="QU359" s="116" t="n">
        <f aca="false">AVERAGE(AH359,AI359,AJ359,BH359,BI359,BJ359,CH359,CI359,CJ359,DH359,DI359,DJ359,EH359,EI359,EJ359,FH359,FI359,FJ359,GH359,GI359,GJ359,HH359,HI359,HJ359,IH359,II359,IJ359,JH359,JI359,JJ359,KH359,KI359,KJ359,LH359,LI359,LJ359,MH359,MI359,MJ359,NH359,NI359,NJ359)</f>
        <v>7.53809523809524</v>
      </c>
      <c r="QV359" s="117" t="n">
        <f aca="false">AVERAGE(AC359,AD359,AN359,BC359,BD359,BN359,CC359,CD359,CN359,DC359,DD359,DN359,EC359,ED359,EN359,FC359,FD359,FN359,GC359,GD359,GN359,HC359,HD359,HN359,IC359,ID359,IN359,JC359,JD359,JN359,KC359,KD359,KN359,LC359,LD359,LN359,MC359,MD359,MN359,NC359,ND359,NN359,)</f>
        <v>14.893023255814</v>
      </c>
      <c r="QW359" s="116" t="n">
        <f aca="false">AVERAGE(QU349:QU359)</f>
        <v>6.74279379157428</v>
      </c>
      <c r="QX359" s="118" t="n">
        <f aca="false">AVERAGE(QV349:QV359)</f>
        <v>14.9101832276251</v>
      </c>
    </row>
    <row r="360" customFormat="false" ht="12.9" hidden="false" customHeight="false" outlineLevel="0" collapsed="false">
      <c r="A360" s="101" t="n">
        <f aca="false">A355+5</f>
        <v>2010</v>
      </c>
      <c r="B360" s="102" t="n">
        <f aca="false">AVERAGE(AO360,BO360,CO360,DO360,EO360,FO360,GO360,HO360,IO360,JO360,KO360,LO360,MO360,NO360)</f>
        <v>10.8410714285714</v>
      </c>
      <c r="C360" s="103" t="n">
        <f aca="false">AVERAGE(B356:B360)</f>
        <v>10.9032142857143</v>
      </c>
      <c r="D360" s="104" t="n">
        <f aca="false">AVERAGE(B351:B360)</f>
        <v>10.7911408730159</v>
      </c>
      <c r="E360" s="102" t="n">
        <f aca="false">AVERAGE(B341:B360)</f>
        <v>10.7861954365079</v>
      </c>
      <c r="F360" s="105" t="n">
        <f aca="false">AVERAGE(B311:B360)</f>
        <v>10.7334325396825</v>
      </c>
      <c r="G360" s="3" t="n">
        <f aca="false">MAX(AC360:AN360,BC360:BN360,CC360:CN360,DC360:DN360,EC360:EN360,FC360:FN360,GC360:GN360,HC360:HN360,IC360:IN360,JC360:JN360,KC360:KN360,LC360:LN360,MC360:MN360,NC360:NN360)</f>
        <v>22.7</v>
      </c>
      <c r="H360" s="106" t="n">
        <f aca="false">MEDIAN(AC360:AN360,BC360:BN360,CC360:CN360,DC360:DN360,EC360:EN360,FC360:FN360,GC360:GN360,HC360:HN360,IC360:IN360,JC360:JN360,KC360:KN360,LC360:LN360,MC360:MN360,NC360:NN360)</f>
        <v>10.85</v>
      </c>
      <c r="I360" s="5" t="n">
        <f aca="false">MIN(AC360:AN360,BC360:BN360,CC360:CN360,DC360:DN360,EC360:EN360,FC360:FN360,GC360:GN360,HC360:HN360,IC360:IN360,JC360:JN360,KC360:KN360,LC360:LN360,MC360:MN360,NC360:NN360)</f>
        <v>3.1</v>
      </c>
      <c r="J360" s="107" t="n">
        <f aca="false">(G360+I360)/2</f>
        <v>12.9</v>
      </c>
      <c r="AA360" s="1" t="n">
        <f aca="false">AA359+1</f>
        <v>23</v>
      </c>
      <c r="AB360" s="108" t="n">
        <v>2010</v>
      </c>
      <c r="AC360" s="109" t="n">
        <v>16.8</v>
      </c>
      <c r="AD360" s="109" t="n">
        <v>18.1</v>
      </c>
      <c r="AE360" s="109" t="n">
        <v>15.3</v>
      </c>
      <c r="AF360" s="109" t="n">
        <v>13.7</v>
      </c>
      <c r="AG360" s="109" t="n">
        <v>9.9</v>
      </c>
      <c r="AH360" s="109" t="n">
        <v>7.1</v>
      </c>
      <c r="AI360" s="109" t="n">
        <v>6</v>
      </c>
      <c r="AJ360" s="109" t="n">
        <v>8</v>
      </c>
      <c r="AK360" s="109" t="n">
        <v>9</v>
      </c>
      <c r="AL360" s="109" t="n">
        <v>10.6</v>
      </c>
      <c r="AM360" s="109" t="n">
        <v>13.4</v>
      </c>
      <c r="AN360" s="109" t="n">
        <v>15.5</v>
      </c>
      <c r="AO360" s="110" t="n">
        <f aca="false">SUM(AC360:AN360)/12</f>
        <v>11.95</v>
      </c>
      <c r="AQ360" s="112"/>
      <c r="AR360" s="109"/>
      <c r="AS360" s="109"/>
      <c r="AT360" s="109"/>
      <c r="AU360" s="109"/>
      <c r="AV360" s="109"/>
      <c r="AW360" s="109"/>
      <c r="AX360" s="109"/>
      <c r="AY360" s="109"/>
      <c r="AZ360" s="109"/>
      <c r="BA360" s="1" t="n">
        <f aca="false">BA359+1</f>
        <v>2010</v>
      </c>
      <c r="BB360" s="113" t="s">
        <v>169</v>
      </c>
      <c r="BC360" s="109" t="n">
        <v>13.9</v>
      </c>
      <c r="BD360" s="109" t="n">
        <v>15.8</v>
      </c>
      <c r="BE360" s="109" t="n">
        <v>13.1</v>
      </c>
      <c r="BF360" s="109" t="n">
        <v>11.2</v>
      </c>
      <c r="BG360" s="109" t="n">
        <v>6.2</v>
      </c>
      <c r="BH360" s="109" t="n">
        <v>3.7</v>
      </c>
      <c r="BI360" s="109" t="n">
        <v>3.8</v>
      </c>
      <c r="BJ360" s="109" t="n">
        <v>5.3</v>
      </c>
      <c r="BK360" s="109" t="n">
        <v>6.5</v>
      </c>
      <c r="BL360" s="109" t="n">
        <v>7.9</v>
      </c>
      <c r="BM360" s="109" t="n">
        <v>10.7</v>
      </c>
      <c r="BN360" s="109" t="n">
        <v>12.8</v>
      </c>
      <c r="BO360" s="110" t="n">
        <f aca="false">SUM(BC360:BN360)/12</f>
        <v>9.24166666666667</v>
      </c>
      <c r="BP360" s="109"/>
      <c r="BQ360" s="109"/>
      <c r="BR360" s="109"/>
      <c r="BS360" s="109"/>
      <c r="CA360" s="1" t="n">
        <f aca="false">CA359+1</f>
        <v>2010</v>
      </c>
      <c r="CB360" s="111" t="n">
        <v>2010</v>
      </c>
      <c r="CC360" s="109" t="n">
        <v>17</v>
      </c>
      <c r="CD360" s="109" t="n">
        <v>17.3</v>
      </c>
      <c r="CE360" s="109" t="n">
        <v>16.1</v>
      </c>
      <c r="CF360" s="109" t="n">
        <v>15.1</v>
      </c>
      <c r="CG360" s="109" t="n">
        <v>13.2</v>
      </c>
      <c r="CH360" s="109" t="n">
        <v>11</v>
      </c>
      <c r="CI360" s="109" t="n">
        <v>10.3</v>
      </c>
      <c r="CJ360" s="109" t="n">
        <v>9.1</v>
      </c>
      <c r="CK360" s="109" t="n">
        <v>10</v>
      </c>
      <c r="CL360" s="109" t="n">
        <v>11.7</v>
      </c>
      <c r="CM360" s="109" t="n">
        <v>13.3</v>
      </c>
      <c r="CN360" s="109" t="n">
        <v>14.4</v>
      </c>
      <c r="CO360" s="110" t="n">
        <f aca="false">SUM(CC360:CN360)/12</f>
        <v>13.2083333333333</v>
      </c>
      <c r="DA360" s="1" t="n">
        <f aca="false">DA359+1</f>
        <v>2010</v>
      </c>
      <c r="DB360" s="113" t="s">
        <v>169</v>
      </c>
      <c r="DC360" s="109" t="n">
        <v>14.3</v>
      </c>
      <c r="DD360" s="109" t="n">
        <v>16.5</v>
      </c>
      <c r="DE360" s="109" t="n">
        <v>13.7</v>
      </c>
      <c r="DF360" s="109" t="n">
        <v>11.9</v>
      </c>
      <c r="DG360" s="109" t="n">
        <v>7.6</v>
      </c>
      <c r="DH360" s="109" t="n">
        <v>5.4</v>
      </c>
      <c r="DI360" s="109" t="n">
        <v>3.9</v>
      </c>
      <c r="DJ360" s="109" t="n">
        <v>5.1</v>
      </c>
      <c r="DK360" s="109" t="n">
        <v>6.6</v>
      </c>
      <c r="DL360" s="109" t="n">
        <v>8.3</v>
      </c>
      <c r="DM360" s="109" t="n">
        <v>11.6</v>
      </c>
      <c r="DN360" s="109" t="n">
        <v>13.3</v>
      </c>
      <c r="DO360" s="110" t="n">
        <f aca="false">SUM(DC360:DN360)/12</f>
        <v>9.85</v>
      </c>
      <c r="EA360" s="1" t="n">
        <f aca="false">EA359+1</f>
        <v>2010</v>
      </c>
      <c r="EB360" s="113" t="s">
        <v>169</v>
      </c>
      <c r="EC360" s="109" t="n">
        <v>22.7</v>
      </c>
      <c r="ED360" s="109" t="n">
        <v>22.6</v>
      </c>
      <c r="EE360" s="109" t="n">
        <v>19</v>
      </c>
      <c r="EF360" s="109" t="n">
        <v>15.1</v>
      </c>
      <c r="EG360" s="109" t="n">
        <v>9.3</v>
      </c>
      <c r="EH360" s="109" t="n">
        <v>6.2</v>
      </c>
      <c r="EI360" s="109" t="n">
        <v>5.4</v>
      </c>
      <c r="EJ360" s="109" t="n">
        <v>6.7</v>
      </c>
      <c r="EK360" s="109" t="n">
        <v>10.5</v>
      </c>
      <c r="EL360" s="109" t="n">
        <v>13.5</v>
      </c>
      <c r="EM360" s="109" t="n">
        <v>16.6</v>
      </c>
      <c r="EN360" s="109" t="n">
        <v>18.7</v>
      </c>
      <c r="EO360" s="110" t="n">
        <f aca="false">SUM(EC360:EN360)/12</f>
        <v>13.8583333333333</v>
      </c>
      <c r="FA360" s="1" t="n">
        <f aca="false">FA359+1</f>
        <v>2010</v>
      </c>
      <c r="FB360" s="113" t="s">
        <v>169</v>
      </c>
      <c r="FC360" s="109" t="n">
        <v>12.4</v>
      </c>
      <c r="FD360" s="109" t="n">
        <v>13.1</v>
      </c>
      <c r="FE360" s="109" t="n">
        <v>11</v>
      </c>
      <c r="FF360" s="109" t="n">
        <v>9.9</v>
      </c>
      <c r="FG360" s="109" t="n">
        <v>7</v>
      </c>
      <c r="FH360" s="109" t="n">
        <v>4.8</v>
      </c>
      <c r="FI360" s="109" t="n">
        <v>3.8</v>
      </c>
      <c r="FJ360" s="109" t="n">
        <v>5</v>
      </c>
      <c r="FK360" s="109" t="n">
        <v>6.1</v>
      </c>
      <c r="FL360" s="109" t="n">
        <v>7</v>
      </c>
      <c r="FM360" s="109" t="n">
        <v>9.7</v>
      </c>
      <c r="FN360" s="109" t="n">
        <v>11.5</v>
      </c>
      <c r="FO360" s="110" t="n">
        <f aca="false">SUM(FC360:FN360)/12</f>
        <v>8.44166666666667</v>
      </c>
      <c r="GA360" s="1" t="n">
        <f aca="false">GA359+1</f>
        <v>2010</v>
      </c>
      <c r="GB360" s="113" t="s">
        <v>169</v>
      </c>
      <c r="GC360" s="109" t="n">
        <v>10.9</v>
      </c>
      <c r="GD360" s="109" t="n">
        <v>12.9</v>
      </c>
      <c r="GE360" s="109" t="n">
        <v>11.2</v>
      </c>
      <c r="GF360" s="109" t="n">
        <v>11.2</v>
      </c>
      <c r="GG360" s="109" t="n">
        <v>6.9</v>
      </c>
      <c r="GH360" s="109" t="n">
        <v>4.9</v>
      </c>
      <c r="GI360" s="109" t="n">
        <v>4.7</v>
      </c>
      <c r="GJ360" s="109" t="n">
        <v>5.6</v>
      </c>
      <c r="GK360" s="109" t="n">
        <v>7</v>
      </c>
      <c r="GL360" s="109" t="n">
        <v>6.9</v>
      </c>
      <c r="GM360" s="109" t="n">
        <v>9.5</v>
      </c>
      <c r="GN360" s="109" t="n">
        <v>10.8</v>
      </c>
      <c r="GO360" s="110" t="n">
        <f aca="false">SUM(GC360:GN360)/12</f>
        <v>8.54166666666667</v>
      </c>
      <c r="HA360" s="1" t="n">
        <f aca="false">HA359+1</f>
        <v>2010</v>
      </c>
      <c r="HB360" s="113" t="s">
        <v>169</v>
      </c>
      <c r="HC360" s="109" t="n">
        <v>16.1</v>
      </c>
      <c r="HD360" s="109" t="n">
        <v>17.1</v>
      </c>
      <c r="HE360" s="109" t="n">
        <v>15.4</v>
      </c>
      <c r="HF360" s="109" t="n">
        <v>13</v>
      </c>
      <c r="HG360" s="109" t="n">
        <v>9.5</v>
      </c>
      <c r="HH360" s="109" t="n">
        <v>8.1</v>
      </c>
      <c r="HI360" s="109" t="n">
        <v>6.2</v>
      </c>
      <c r="HJ360" s="109" t="n">
        <v>7.4</v>
      </c>
      <c r="HK360" s="109" t="n">
        <v>8.4</v>
      </c>
      <c r="HL360" s="109" t="n">
        <v>8.3</v>
      </c>
      <c r="HM360" s="109" t="n">
        <v>12.1</v>
      </c>
      <c r="HN360" s="109" t="n">
        <v>14</v>
      </c>
      <c r="HO360" s="110" t="n">
        <f aca="false">SUM(HC360:HN360)/12</f>
        <v>11.3</v>
      </c>
      <c r="IA360" s="1" t="n">
        <f aca="false">IA359+1</f>
        <v>2010</v>
      </c>
      <c r="IB360" s="113" t="s">
        <v>169</v>
      </c>
      <c r="IC360" s="109" t="n">
        <v>19.4</v>
      </c>
      <c r="ID360" s="109" t="n">
        <v>19.8</v>
      </c>
      <c r="IE360" s="109" t="n">
        <v>16.9</v>
      </c>
      <c r="IF360" s="109" t="n">
        <v>15.7</v>
      </c>
      <c r="IG360" s="109" t="n">
        <v>11.2</v>
      </c>
      <c r="IH360" s="109" t="n">
        <v>7.7</v>
      </c>
      <c r="II360" s="109" t="n">
        <v>6.8</v>
      </c>
      <c r="IJ360" s="109" t="n">
        <v>8.3</v>
      </c>
      <c r="IK360" s="109" t="n">
        <v>9.2</v>
      </c>
      <c r="IL360" s="109" t="n">
        <v>11.7</v>
      </c>
      <c r="IM360" s="109" t="n">
        <v>14.7</v>
      </c>
      <c r="IN360" s="109" t="n">
        <v>17.4</v>
      </c>
      <c r="IO360" s="110" t="n">
        <f aca="false">SUM(IC360:IN360)/12</f>
        <v>13.2333333333333</v>
      </c>
      <c r="JA360" s="1" t="n">
        <f aca="false">JA359+1</f>
        <v>2010</v>
      </c>
      <c r="JB360" s="113" t="s">
        <v>169</v>
      </c>
      <c r="JC360" s="109" t="n">
        <v>13.7</v>
      </c>
      <c r="JD360" s="109" t="n">
        <v>14.6</v>
      </c>
      <c r="JE360" s="109" t="n">
        <v>13.3</v>
      </c>
      <c r="JF360" s="109" t="n">
        <v>13.2</v>
      </c>
      <c r="JG360" s="109" t="n">
        <v>10</v>
      </c>
      <c r="JH360" s="109" t="n">
        <v>8.4</v>
      </c>
      <c r="JI360" s="109" t="n">
        <v>7.6</v>
      </c>
      <c r="JJ360" s="109" t="n">
        <v>8.4</v>
      </c>
      <c r="JK360" s="109" t="n">
        <v>9.6</v>
      </c>
      <c r="JL360" s="109" t="n">
        <v>9.9</v>
      </c>
      <c r="JM360" s="109" t="n">
        <v>12.1</v>
      </c>
      <c r="JN360" s="109" t="n">
        <v>13.7</v>
      </c>
      <c r="JO360" s="110" t="n">
        <f aca="false">SUM(JC360:JN360)/12</f>
        <v>11.2083333333333</v>
      </c>
      <c r="KA360" s="1" t="n">
        <f aca="false">KA359+1</f>
        <v>2010</v>
      </c>
      <c r="KB360" s="123" t="s">
        <v>169</v>
      </c>
      <c r="KC360" s="109" t="n">
        <v>14.6</v>
      </c>
      <c r="KD360" s="109" t="n">
        <v>15.9</v>
      </c>
      <c r="KE360" s="109" t="n">
        <v>13.7</v>
      </c>
      <c r="KF360" s="109" t="n">
        <v>12.9</v>
      </c>
      <c r="KG360" s="109" t="n">
        <v>8.9</v>
      </c>
      <c r="KH360" s="109" t="n">
        <v>6.2</v>
      </c>
      <c r="KI360" s="109" t="n">
        <v>5.1</v>
      </c>
      <c r="KJ360" s="109" t="n">
        <v>6</v>
      </c>
      <c r="KK360" s="109" t="n">
        <v>5.7</v>
      </c>
      <c r="KL360" s="109" t="n">
        <v>7</v>
      </c>
      <c r="KM360" s="109" t="n">
        <v>10.1</v>
      </c>
      <c r="KN360" s="109" t="n">
        <v>13.1</v>
      </c>
      <c r="KO360" s="110" t="n">
        <f aca="false">SUM(KC360:KN360)/12</f>
        <v>9.93333333333333</v>
      </c>
      <c r="LA360" s="1" t="n">
        <f aca="false">LA359+1</f>
        <v>2010</v>
      </c>
      <c r="LB360" s="113" t="s">
        <v>169</v>
      </c>
      <c r="LC360" s="109" t="n">
        <v>13.6</v>
      </c>
      <c r="LD360" s="109" t="n">
        <v>15.3</v>
      </c>
      <c r="LE360" s="109" t="n">
        <v>12.8</v>
      </c>
      <c r="LF360" s="109" t="n">
        <v>11</v>
      </c>
      <c r="LG360" s="109" t="n">
        <v>7.2</v>
      </c>
      <c r="LH360" s="109" t="n">
        <v>5</v>
      </c>
      <c r="LI360" s="109" t="n">
        <v>3.1</v>
      </c>
      <c r="LJ360" s="109" t="n">
        <v>4.9</v>
      </c>
      <c r="LK360" s="109" t="n">
        <v>6</v>
      </c>
      <c r="LL360" s="109" t="n">
        <v>6.1</v>
      </c>
      <c r="LM360" s="109" t="n">
        <v>9.6</v>
      </c>
      <c r="LN360" s="109" t="n">
        <v>12.4</v>
      </c>
      <c r="LO360" s="110" t="n">
        <f aca="false">SUM(LC360:LN360)/12</f>
        <v>8.91666666666667</v>
      </c>
      <c r="MA360" s="1" t="n">
        <f aca="false">MA359+1</f>
        <v>2010</v>
      </c>
      <c r="MB360" s="113" t="s">
        <v>169</v>
      </c>
      <c r="MC360" s="109" t="n">
        <v>14.4</v>
      </c>
      <c r="MD360" s="109" t="n">
        <v>15</v>
      </c>
      <c r="ME360" s="109" t="n">
        <v>12.8</v>
      </c>
      <c r="MF360" s="109" t="n">
        <v>11.6</v>
      </c>
      <c r="MG360" s="109" t="n">
        <v>8.7</v>
      </c>
      <c r="MH360" s="109" t="n">
        <v>7.2</v>
      </c>
      <c r="MI360" s="109" t="n">
        <v>5.5</v>
      </c>
      <c r="MJ360" s="109" t="n">
        <v>6.8</v>
      </c>
      <c r="MK360" s="109" t="n">
        <v>8</v>
      </c>
      <c r="ML360" s="109" t="n">
        <v>8.3</v>
      </c>
      <c r="MM360" s="109" t="n">
        <v>11.4</v>
      </c>
      <c r="MN360" s="109" t="n">
        <v>13.1</v>
      </c>
      <c r="MO360" s="110" t="n">
        <f aca="false">SUM(MC360:MN360)/12</f>
        <v>10.2333333333333</v>
      </c>
      <c r="NA360" s="1" t="n">
        <f aca="false">NA359+1</f>
        <v>2010</v>
      </c>
      <c r="NB360" s="113" t="s">
        <v>169</v>
      </c>
      <c r="NC360" s="109" t="n">
        <v>20.1</v>
      </c>
      <c r="ND360" s="109" t="n">
        <v>19.9</v>
      </c>
      <c r="NE360" s="109" t="n">
        <v>17.2</v>
      </c>
      <c r="NF360" s="109" t="n">
        <v>13.6</v>
      </c>
      <c r="NG360" s="109" t="n">
        <v>8.7</v>
      </c>
      <c r="NH360" s="109" t="n">
        <v>4.2</v>
      </c>
      <c r="NI360" s="109" t="n">
        <v>3.5</v>
      </c>
      <c r="NJ360" s="109" t="n">
        <v>4.9</v>
      </c>
      <c r="NK360" s="109" t="n">
        <v>7.9</v>
      </c>
      <c r="NL360" s="109" t="n">
        <v>11.9</v>
      </c>
      <c r="NM360" s="109" t="n">
        <v>14.2</v>
      </c>
      <c r="NN360" s="109" t="n">
        <v>16.2</v>
      </c>
      <c r="NO360" s="110" t="n">
        <f aca="false">SUM(NC360:NN360)/12</f>
        <v>11.8583333333333</v>
      </c>
      <c r="ON360" s="39" t="n">
        <f aca="false">(FO360+GO360+MO360)/3</f>
        <v>9.07222222222222</v>
      </c>
      <c r="OO360" s="40" t="n">
        <f aca="false">(AO360+BO360+EO360+HO360+JO360)/5</f>
        <v>11.5116666666667</v>
      </c>
      <c r="OP360" s="41" t="n">
        <f aca="false">(FO360+GO360+MO360+AO360+BO360+EO360+HO360+JO360)/8</f>
        <v>10.596875</v>
      </c>
      <c r="PA360" s="114"/>
      <c r="PB360" s="115"/>
      <c r="PN360" s="28" t="n">
        <f aca="false">MAX(FC360:FN360,GC360:GN360,MC360:MN360)</f>
        <v>15</v>
      </c>
      <c r="PO360" s="29" t="n">
        <f aca="false">MIN(FC360:FN360,GC360:GN360,MC360:MN360)</f>
        <v>3.8</v>
      </c>
      <c r="PP360" s="30" t="n">
        <f aca="false">MAX(AC360:AN360,BC360:BN360,EC360:EN360,HC360:HN360,JC360:JN360)</f>
        <v>22.7</v>
      </c>
      <c r="PQ360" s="31" t="n">
        <f aca="false">MIN(AC360:AN360,BC360:BN360,EC360:EN360,HC360:HN360,JC360:JN360)</f>
        <v>3.7</v>
      </c>
      <c r="QU360" s="116" t="n">
        <f aca="false">AVERAGE(AH360,AI360,AJ360,BH360,BI360,BJ360,CH360,CI360,CJ360,DH360,DI360,DJ360,EH360,EI360,EJ360,FH360,FI360,FJ360,GH360,GI360,GJ360,HH360,HI360,HJ360,IH360,II360,IJ360,JH360,JI360,JJ360,KH360,KI360,KJ360,LH360,LI360,LJ360,MH360,MI360,MJ360,NH360,NI360,NJ360)</f>
        <v>6.12142857142857</v>
      </c>
      <c r="QV360" s="117" t="n">
        <f aca="false">AVERAGE(AC360,AD360,AN360,BC360,BD360,BN360,CC360,CD360,CN360,DC360,DD360,DN360,EC360,ED360,EN360,FC360,FD360,FN360,GC360,GD360,GN360,HC360,HD360,HN360,IC360,ID360,IN360,JC360,JD360,JN360,KC360,KD360,KN360,LC360,LD360,LN360,MC360,MD360,MN360,NC360,ND360,NN360,)</f>
        <v>15.1325581395349</v>
      </c>
      <c r="QW360" s="116" t="n">
        <f aca="false">AVERAGE(QU350:QU360)</f>
        <v>6.69495829373878</v>
      </c>
      <c r="QX360" s="118" t="n">
        <f aca="false">AVERAGE(QV350:QV360)</f>
        <v>14.8803735024665</v>
      </c>
    </row>
    <row r="361" customFormat="false" ht="12.9" hidden="false" customHeight="false" outlineLevel="0" collapsed="false">
      <c r="A361" s="101"/>
      <c r="B361" s="102" t="n">
        <f aca="false">AVERAGE(AO361,BO361,CO361,DO361,EO361,FO361,GO361,HO361,IO361,JO361,KO361,LO361,MO361,NO361)</f>
        <v>11.1303571428571</v>
      </c>
      <c r="C361" s="103" t="n">
        <f aca="false">AVERAGE(B357:B361)</f>
        <v>11.0411904761905</v>
      </c>
      <c r="D361" s="104" t="n">
        <f aca="false">AVERAGE(B352:B361)</f>
        <v>10.8189384920635</v>
      </c>
      <c r="E361" s="102" t="n">
        <f aca="false">AVERAGE(B342:B361)</f>
        <v>10.7917757936508</v>
      </c>
      <c r="F361" s="105" t="n">
        <f aca="false">AVERAGE(B312:B361)</f>
        <v>10.739503968254</v>
      </c>
      <c r="G361" s="3" t="n">
        <f aca="false">MAX(AC361:AN361,BC361:BN361,CC361:CN361,DC361:DN361,EC361:EN361,FC361:FN361,GC361:GN361,HC361:HN361,IC361:IN361,JC361:JN361,KC361:KN361,LC361:LN361,MC361:MN361,NC361:NN361)</f>
        <v>24.3</v>
      </c>
      <c r="H361" s="106" t="n">
        <f aca="false">MEDIAN(AC361:AN361,BC361:BN361,CC361:CN361,DC361:DN361,EC361:EN361,FC361:FN361,GC361:GN361,HC361:HN361,IC361:IN361,JC361:JN361,KC361:KN361,LC361:LN361,MC361:MN361,NC361:NN361)</f>
        <v>11</v>
      </c>
      <c r="I361" s="5" t="n">
        <f aca="false">MIN(AC361:AN361,BC361:BN361,CC361:CN361,DC361:DN361,EC361:EN361,FC361:FN361,GC361:GN361,HC361:HN361,IC361:IN361,JC361:JN361,KC361:KN361,LC361:LN361,MC361:MN361,NC361:NN361)</f>
        <v>4.7</v>
      </c>
      <c r="J361" s="107" t="n">
        <f aca="false">(G361+I361)/2</f>
        <v>14.5</v>
      </c>
      <c r="AA361" s="1" t="n">
        <f aca="false">AA360+1</f>
        <v>24</v>
      </c>
      <c r="AB361" s="108" t="n">
        <v>2011</v>
      </c>
      <c r="AC361" s="109" t="n">
        <v>17.1</v>
      </c>
      <c r="AD361" s="109" t="n">
        <v>17.7</v>
      </c>
      <c r="AE361" s="109" t="n">
        <v>15</v>
      </c>
      <c r="AF361" s="109" t="n">
        <v>11.5</v>
      </c>
      <c r="AG361" s="109" t="n">
        <v>9.8</v>
      </c>
      <c r="AH361" s="109" t="n">
        <v>7.8</v>
      </c>
      <c r="AI361" s="109" t="n">
        <v>7.1</v>
      </c>
      <c r="AJ361" s="109" t="n">
        <v>8.2</v>
      </c>
      <c r="AK361" s="109" t="n">
        <v>9.3</v>
      </c>
      <c r="AL361" s="109" t="n">
        <v>12.5</v>
      </c>
      <c r="AM361" s="109" t="n">
        <v>14.3</v>
      </c>
      <c r="AN361" s="109" t="n">
        <v>15.3</v>
      </c>
      <c r="AO361" s="110" t="n">
        <f aca="false">SUM(AC361:AN361)/12</f>
        <v>12.1333333333333</v>
      </c>
      <c r="AQ361" s="112"/>
      <c r="AR361" s="109"/>
      <c r="AS361" s="109"/>
      <c r="AT361" s="109"/>
      <c r="AU361" s="109"/>
      <c r="AV361" s="109"/>
      <c r="AW361" s="109"/>
      <c r="AX361" s="109"/>
      <c r="AY361" s="109"/>
      <c r="AZ361" s="109"/>
      <c r="BA361" s="1" t="n">
        <f aca="false">BA360+1</f>
        <v>2011</v>
      </c>
      <c r="BB361" s="113" t="s">
        <v>170</v>
      </c>
      <c r="BC361" s="109" t="n">
        <v>15.2</v>
      </c>
      <c r="BD361" s="109" t="n">
        <v>15.7</v>
      </c>
      <c r="BE361" s="109" t="n">
        <v>12.5</v>
      </c>
      <c r="BF361" s="109" t="n">
        <v>9</v>
      </c>
      <c r="BG361" s="109" t="n">
        <v>7</v>
      </c>
      <c r="BH361" s="109" t="n">
        <v>5.1</v>
      </c>
      <c r="BI361" s="109" t="n">
        <v>4.8</v>
      </c>
      <c r="BJ361" s="109" t="n">
        <v>6.1</v>
      </c>
      <c r="BK361" s="109" t="n">
        <v>6.2</v>
      </c>
      <c r="BL361" s="109" t="n">
        <v>9.6</v>
      </c>
      <c r="BM361" s="109" t="n">
        <v>11.3</v>
      </c>
      <c r="BN361" s="109" t="n">
        <v>12.8</v>
      </c>
      <c r="BO361" s="110" t="n">
        <f aca="false">SUM(BC361:BN361)/12</f>
        <v>9.60833333333333</v>
      </c>
      <c r="BP361" s="109"/>
      <c r="BQ361" s="109"/>
      <c r="BR361" s="109"/>
      <c r="BS361" s="109"/>
      <c r="CA361" s="1" t="n">
        <f aca="false">CA360+1</f>
        <v>2011</v>
      </c>
      <c r="CB361" s="111" t="n">
        <v>2011</v>
      </c>
      <c r="CC361" s="109" t="n">
        <v>16.6</v>
      </c>
      <c r="CD361" s="109" t="n">
        <v>16.6</v>
      </c>
      <c r="CE361" s="109" t="n">
        <v>15</v>
      </c>
      <c r="CF361" s="109" t="n">
        <v>14.3</v>
      </c>
      <c r="CG361" s="109" t="n">
        <v>12.4</v>
      </c>
      <c r="CH361" s="109" t="n">
        <v>11.3</v>
      </c>
      <c r="CI361" s="109" t="n">
        <v>10.3</v>
      </c>
      <c r="CJ361" s="109" t="n">
        <v>11.3</v>
      </c>
      <c r="CK361" s="109" t="n">
        <v>11</v>
      </c>
      <c r="CL361" s="109" t="n">
        <v>12.2</v>
      </c>
      <c r="CM361" s="109" t="n">
        <v>14.2</v>
      </c>
      <c r="CN361" s="109" t="n">
        <v>15.3</v>
      </c>
      <c r="CO361" s="110" t="n">
        <f aca="false">SUM(CC361:CN361)/12</f>
        <v>13.375</v>
      </c>
      <c r="DA361" s="1" t="n">
        <f aca="false">DA360+1</f>
        <v>2011</v>
      </c>
      <c r="DB361" s="113" t="s">
        <v>170</v>
      </c>
      <c r="DC361" s="109" t="n">
        <v>15.4</v>
      </c>
      <c r="DD361" s="109" t="n">
        <v>15.5</v>
      </c>
      <c r="DE361" s="109" t="n">
        <v>12.5</v>
      </c>
      <c r="DF361" s="109" t="n">
        <v>9.3</v>
      </c>
      <c r="DG361" s="109" t="n">
        <v>7.4</v>
      </c>
      <c r="DH361" s="109" t="n">
        <v>5.5</v>
      </c>
      <c r="DI361" s="109" t="n">
        <v>5.2</v>
      </c>
      <c r="DJ361" s="109" t="n">
        <v>7.1</v>
      </c>
      <c r="DK361" s="109" t="n">
        <v>5.8</v>
      </c>
      <c r="DL361" s="109" t="n">
        <v>9.5</v>
      </c>
      <c r="DM361" s="109" t="n">
        <v>12.3</v>
      </c>
      <c r="DN361" s="109" t="n">
        <v>12.8</v>
      </c>
      <c r="DO361" s="110" t="n">
        <f aca="false">SUM(DC361:DN361)/12</f>
        <v>9.85833333333333</v>
      </c>
      <c r="EA361" s="1" t="n">
        <f aca="false">EA360+1</f>
        <v>2011</v>
      </c>
      <c r="EB361" s="113" t="s">
        <v>170</v>
      </c>
      <c r="EC361" s="109" t="n">
        <v>24.3</v>
      </c>
      <c r="ED361" s="109" t="n">
        <v>22.6</v>
      </c>
      <c r="EE361" s="109" t="n">
        <v>19</v>
      </c>
      <c r="EF361" s="109" t="n">
        <v>12.3</v>
      </c>
      <c r="EG361" s="109" t="n">
        <v>8.4</v>
      </c>
      <c r="EH361" s="109" t="n">
        <v>4.7</v>
      </c>
      <c r="EI361" s="109" t="n">
        <v>5.2</v>
      </c>
      <c r="EJ361" s="109" t="n">
        <v>7.4</v>
      </c>
      <c r="EK361" s="109" t="n">
        <v>9.8</v>
      </c>
      <c r="EL361" s="109" t="n">
        <v>14.5</v>
      </c>
      <c r="EM361" s="109" t="n">
        <v>18</v>
      </c>
      <c r="EN361" s="109" t="n">
        <v>19.5</v>
      </c>
      <c r="EO361" s="110" t="n">
        <f aca="false">SUM(EC361:EN361)/12</f>
        <v>13.8083333333333</v>
      </c>
      <c r="FA361" s="1" t="n">
        <f aca="false">FA360+1</f>
        <v>2011</v>
      </c>
      <c r="FB361" s="113" t="s">
        <v>170</v>
      </c>
      <c r="FC361" s="109" t="n">
        <v>13.2</v>
      </c>
      <c r="FD361" s="109" t="n">
        <v>13.3</v>
      </c>
      <c r="FE361" s="109" t="n">
        <v>11.4</v>
      </c>
      <c r="FF361" s="109" t="n">
        <v>9.1</v>
      </c>
      <c r="FG361" s="109" t="n">
        <v>7.4</v>
      </c>
      <c r="FH361" s="109" t="n">
        <v>6</v>
      </c>
      <c r="FI361" s="109" t="n">
        <v>5.4</v>
      </c>
      <c r="FJ361" s="109" t="n">
        <v>6.7</v>
      </c>
      <c r="FK361" s="109" t="n">
        <v>6.7</v>
      </c>
      <c r="FL361" s="109" t="n">
        <v>8.8</v>
      </c>
      <c r="FM361" s="109" t="n">
        <v>10.9</v>
      </c>
      <c r="FN361" s="109" t="n">
        <v>11.2</v>
      </c>
      <c r="FO361" s="110" t="n">
        <f aca="false">SUM(FC361:FN361)/12</f>
        <v>9.175</v>
      </c>
      <c r="GA361" s="1" t="n">
        <f aca="false">GA360+1</f>
        <v>2011</v>
      </c>
      <c r="GB361" s="113" t="s">
        <v>170</v>
      </c>
      <c r="GC361" s="109" t="n">
        <v>12.1</v>
      </c>
      <c r="GD361" s="109" t="n">
        <v>12.3</v>
      </c>
      <c r="GE361" s="109" t="n">
        <v>10.9</v>
      </c>
      <c r="GF361" s="109" t="n">
        <v>9.2</v>
      </c>
      <c r="GG361" s="109" t="n">
        <v>7.8</v>
      </c>
      <c r="GH361" s="109" t="n">
        <v>6.2</v>
      </c>
      <c r="GI361" s="109" t="n">
        <v>6</v>
      </c>
      <c r="GJ361" s="109" t="n">
        <v>6.9</v>
      </c>
      <c r="GK361" s="109" t="n">
        <v>7</v>
      </c>
      <c r="GL361" s="109" t="n">
        <v>8.6</v>
      </c>
      <c r="GM361" s="109" t="n">
        <v>10.1</v>
      </c>
      <c r="GN361" s="109" t="n">
        <v>10.7</v>
      </c>
      <c r="GO361" s="110" t="n">
        <f aca="false">SUM(GC361:GN361)/12</f>
        <v>8.98333333333333</v>
      </c>
      <c r="HA361" s="1" t="n">
        <f aca="false">HA360+1</f>
        <v>2011</v>
      </c>
      <c r="HB361" s="113" t="s">
        <v>170</v>
      </c>
      <c r="HC361" s="109" t="n">
        <v>16.4</v>
      </c>
      <c r="HD361" s="109" t="n">
        <v>16.9</v>
      </c>
      <c r="HE361" s="109" t="n">
        <v>15.2</v>
      </c>
      <c r="HF361" s="109" t="n">
        <v>11.8</v>
      </c>
      <c r="HG361" s="109" t="n">
        <v>10.3</v>
      </c>
      <c r="HH361" s="109" t="n">
        <v>8.6</v>
      </c>
      <c r="HI361" s="109" t="n">
        <v>7.6</v>
      </c>
      <c r="HJ361" s="109" t="n">
        <v>7.8</v>
      </c>
      <c r="HK361" s="109" t="n">
        <v>7.5</v>
      </c>
      <c r="HL361" s="109" t="n">
        <v>11</v>
      </c>
      <c r="HM361" s="109" t="n">
        <v>12.4</v>
      </c>
      <c r="HN361" s="109" t="n">
        <v>14.9</v>
      </c>
      <c r="HO361" s="110" t="n">
        <f aca="false">SUM(HC361:HN361)/12</f>
        <v>11.7</v>
      </c>
      <c r="IA361" s="1" t="n">
        <f aca="false">IA360+1</f>
        <v>2011</v>
      </c>
      <c r="IB361" s="113" t="s">
        <v>170</v>
      </c>
      <c r="IC361" s="109" t="n">
        <v>19.6</v>
      </c>
      <c r="ID361" s="109" t="n">
        <v>19.3</v>
      </c>
      <c r="IE361" s="109" t="n">
        <v>16.4</v>
      </c>
      <c r="IF361" s="109" t="n">
        <v>13.6</v>
      </c>
      <c r="IG361" s="109" t="n">
        <v>10.5</v>
      </c>
      <c r="IH361" s="109" t="n">
        <v>8.2</v>
      </c>
      <c r="II361" s="109" t="n">
        <v>8.1</v>
      </c>
      <c r="IJ361" s="109" t="n">
        <v>9.4</v>
      </c>
      <c r="IK361" s="109" t="n">
        <v>11</v>
      </c>
      <c r="IL361" s="109" t="n">
        <v>12.8</v>
      </c>
      <c r="IM361" s="109" t="n">
        <v>15.9</v>
      </c>
      <c r="IN361" s="109" t="n">
        <v>17.6</v>
      </c>
      <c r="IO361" s="110" t="n">
        <f aca="false">SUM(IC361:IN361)/12</f>
        <v>13.5333333333333</v>
      </c>
      <c r="JA361" s="1" t="n">
        <f aca="false">JA360+1</f>
        <v>2011</v>
      </c>
      <c r="JB361" s="113" t="s">
        <v>170</v>
      </c>
      <c r="JC361" s="109" t="n">
        <v>14.2</v>
      </c>
      <c r="JD361" s="109" t="n">
        <v>14.2</v>
      </c>
      <c r="JE361" s="109" t="n">
        <v>12.2</v>
      </c>
      <c r="JF361" s="109" t="n">
        <v>11.4</v>
      </c>
      <c r="JG361" s="109" t="n">
        <v>10.4</v>
      </c>
      <c r="JH361" s="109" t="n">
        <v>9.2</v>
      </c>
      <c r="JI361" s="109" t="n">
        <v>8.6</v>
      </c>
      <c r="JJ361" s="109" t="n">
        <v>9.3</v>
      </c>
      <c r="JK361" s="109" t="n">
        <v>9.7</v>
      </c>
      <c r="JL361" s="109" t="n">
        <v>11.1</v>
      </c>
      <c r="JM361" s="109" t="n">
        <v>13.1</v>
      </c>
      <c r="JN361" s="109" t="n">
        <v>13.3</v>
      </c>
      <c r="JO361" s="110" t="n">
        <f aca="false">SUM(JC361:JN361)/12</f>
        <v>11.3916666666667</v>
      </c>
      <c r="KA361" s="1" t="n">
        <f aca="false">KA360+1</f>
        <v>2011</v>
      </c>
      <c r="KB361" s="123" t="s">
        <v>170</v>
      </c>
      <c r="KC361" s="109" t="n">
        <v>14.8</v>
      </c>
      <c r="KD361" s="109" t="n">
        <v>16.1</v>
      </c>
      <c r="KE361" s="109" t="n">
        <v>12.8</v>
      </c>
      <c r="KF361" s="109" t="n">
        <v>9.1</v>
      </c>
      <c r="KG361" s="109" t="n">
        <v>8.5</v>
      </c>
      <c r="KH361" s="109" t="n">
        <v>6.2</v>
      </c>
      <c r="KI361" s="109" t="n">
        <v>5.3</v>
      </c>
      <c r="KJ361" s="109" t="n">
        <v>6.4</v>
      </c>
      <c r="KK361" s="109" t="n">
        <v>5.2</v>
      </c>
      <c r="KL361" s="109" t="n">
        <v>8.7</v>
      </c>
      <c r="KM361" s="109" t="n">
        <v>11.5</v>
      </c>
      <c r="KN361" s="109" t="n">
        <v>12.5</v>
      </c>
      <c r="KO361" s="110" t="n">
        <f aca="false">SUM(KC361:KN361)/12</f>
        <v>9.75833333333334</v>
      </c>
      <c r="LA361" s="1" t="n">
        <f aca="false">LA360+1</f>
        <v>2011</v>
      </c>
      <c r="LB361" s="113" t="s">
        <v>170</v>
      </c>
      <c r="LC361" s="109" t="n">
        <v>14.9</v>
      </c>
      <c r="LD361" s="109" t="n">
        <v>15.4</v>
      </c>
      <c r="LE361" s="109" t="n">
        <v>12.6</v>
      </c>
      <c r="LF361" s="109" t="n">
        <v>9.2</v>
      </c>
      <c r="LG361" s="109" t="n">
        <v>7.3</v>
      </c>
      <c r="LH361" s="109" t="n">
        <v>5.8</v>
      </c>
      <c r="LI361" s="109" t="n">
        <v>5.1</v>
      </c>
      <c r="LJ361" s="109" t="n">
        <v>5.3</v>
      </c>
      <c r="LK361" s="109" t="n">
        <v>4.7</v>
      </c>
      <c r="LL361" s="109" t="n">
        <v>8.4</v>
      </c>
      <c r="LM361" s="109" t="n">
        <v>11.3</v>
      </c>
      <c r="LN361" s="109" t="n">
        <v>12.7</v>
      </c>
      <c r="LO361" s="110" t="n">
        <f aca="false">SUM(LC361:LN361)/12</f>
        <v>9.39166666666667</v>
      </c>
      <c r="MA361" s="1" t="n">
        <f aca="false">MA360+1</f>
        <v>2011</v>
      </c>
      <c r="MB361" s="113" t="s">
        <v>170</v>
      </c>
      <c r="MC361" s="109" t="n">
        <v>15.1</v>
      </c>
      <c r="MD361" s="109" t="n">
        <v>15</v>
      </c>
      <c r="ME361" s="109" t="n">
        <v>12.6</v>
      </c>
      <c r="MF361" s="109" t="n">
        <v>10.2</v>
      </c>
      <c r="MG361" s="109" t="n">
        <v>9.1</v>
      </c>
      <c r="MH361" s="109" t="n">
        <v>7.6</v>
      </c>
      <c r="MI361" s="109" t="n">
        <v>6.7</v>
      </c>
      <c r="MJ361" s="109" t="n">
        <v>7.8</v>
      </c>
      <c r="MK361" s="109" t="n">
        <v>7.2</v>
      </c>
      <c r="ML361" s="109" t="n">
        <v>9.8</v>
      </c>
      <c r="MM361" s="109" t="n">
        <v>12.4</v>
      </c>
      <c r="MN361" s="109" t="n">
        <v>13.2</v>
      </c>
      <c r="MO361" s="110" t="n">
        <f aca="false">SUM(MC361:MN361)/12</f>
        <v>10.5583333333333</v>
      </c>
      <c r="NA361" s="1" t="n">
        <f aca="false">NA360+1</f>
        <v>2011</v>
      </c>
      <c r="NB361" s="113" t="s">
        <v>170</v>
      </c>
      <c r="NC361" s="109" t="n">
        <v>21.1</v>
      </c>
      <c r="ND361" s="109" t="n">
        <v>20.2</v>
      </c>
      <c r="NE361" s="109" t="n">
        <v>16.3</v>
      </c>
      <c r="NF361" s="109" t="n">
        <v>11</v>
      </c>
      <c r="NG361" s="109" t="n">
        <v>8.5</v>
      </c>
      <c r="NH361" s="109" t="n">
        <v>5.2</v>
      </c>
      <c r="NI361" s="109" t="n">
        <v>6.1</v>
      </c>
      <c r="NJ361" s="109" t="n">
        <v>6.3</v>
      </c>
      <c r="NK361" s="109" t="n">
        <v>8.5</v>
      </c>
      <c r="NL361" s="109" t="n">
        <v>13.2</v>
      </c>
      <c r="NM361" s="109" t="n">
        <v>16</v>
      </c>
      <c r="NN361" s="109" t="n">
        <v>18.2</v>
      </c>
      <c r="NO361" s="110" t="n">
        <f aca="false">SUM(NC361:NN361)/12</f>
        <v>12.55</v>
      </c>
      <c r="ON361" s="39" t="n">
        <f aca="false">(FO361+GO361+MO361)/3</f>
        <v>9.57222222222222</v>
      </c>
      <c r="OO361" s="40" t="n">
        <f aca="false">(AO361+BO361+EO361+HO361+JO361)/5</f>
        <v>11.7283333333333</v>
      </c>
      <c r="OP361" s="41" t="n">
        <f aca="false">(FO361+GO361+MO361+AO361+BO361+EO361+HO361+JO361)/8</f>
        <v>10.9197916666667</v>
      </c>
      <c r="PA361" s="114"/>
      <c r="PB361" s="115"/>
      <c r="PN361" s="28" t="n">
        <f aca="false">MAX(FC361:FN361,GC361:GN361,MC361:MN361)</f>
        <v>15.1</v>
      </c>
      <c r="PO361" s="29" t="n">
        <f aca="false">MIN(FC361:FN361,GC361:GN361,MC361:MN361)</f>
        <v>5.4</v>
      </c>
      <c r="PP361" s="30" t="n">
        <f aca="false">MAX(AC361:AN361,BC361:BN361,EC361:EN361,HC361:HN361,JC361:JN361)</f>
        <v>24.3</v>
      </c>
      <c r="PQ361" s="31" t="n">
        <f aca="false">MIN(AC361:AN361,BC361:BN361,EC361:EN361,HC361:HN361,JC361:JN361)</f>
        <v>4.7</v>
      </c>
      <c r="QU361" s="116" t="n">
        <f aca="false">AVERAGE(AH361,AI361,AJ361,BH361,BI361,BJ361,CH361,CI361,CJ361,DH361,DI361,DJ361,EH361,EI361,EJ361,FH361,FI361,FJ361,GH361,GI361,GJ361,HH361,HI361,HJ361,IH361,II361,IJ361,JH361,JI361,JJ361,KH361,KI361,KJ361,LH361,LI361,LJ361,MH361,MI361,MJ361,NH361,NI361,NJ361)</f>
        <v>7.02142857142857</v>
      </c>
      <c r="QV361" s="117" t="n">
        <f aca="false">AVERAGE(AC361,AD361,AN361,BC361,BD361,BN361,CC361,CD361,CN361,DC361,DD361,DN361,EC361,ED361,EN361,FC361,FD361,FN361,GC361,GD361,GN361,HC361,HD361,HN361,IC361,ID361,IN361,JC361,JD361,JN361,KC361,KD361,KN361,LC361,LD361,LN361,MC361,MD361,MN361,NC361,ND361,NN361,)</f>
        <v>15.3674418604651</v>
      </c>
      <c r="QW361" s="116" t="n">
        <f aca="false">AVERAGE(QU351:QU361)</f>
        <v>6.71920071798121</v>
      </c>
      <c r="QX361" s="118" t="n">
        <f aca="false">AVERAGE(QV351:QV361)</f>
        <v>14.8543692741367</v>
      </c>
    </row>
    <row r="362" customFormat="false" ht="12.9" hidden="false" customHeight="false" outlineLevel="0" collapsed="false">
      <c r="A362" s="101"/>
      <c r="B362" s="102" t="n">
        <f aca="false">AVERAGE(AO362,BO362,CO362,DO362,EO362,FO362,GO362,HO362,IO362,JO362,KO362,LO362,MO362,NO362)</f>
        <v>10.721626984127</v>
      </c>
      <c r="C362" s="103" t="n">
        <f aca="false">AVERAGE(B358:B362)</f>
        <v>10.9230158730159</v>
      </c>
      <c r="D362" s="104" t="n">
        <f aca="false">AVERAGE(B353:B362)</f>
        <v>10.8545436507937</v>
      </c>
      <c r="E362" s="102" t="n">
        <f aca="false">AVERAGE(B343:B362)</f>
        <v>10.7951091269841</v>
      </c>
      <c r="F362" s="105" t="n">
        <f aca="false">AVERAGE(B313:B362)</f>
        <v>10.7429484126984</v>
      </c>
      <c r="G362" s="3" t="n">
        <f aca="false">MAX(AC362:AN362,BC362:BN362,CC362:CN362,DC362:DN362,EC362:EN362,FC362:FN362,GC362:GN362,HC362:HN362,IC362:IN362,JC362:JN362,KC362:KN362,LC362:LN362,MC362:MN362,NC362:NN362)</f>
        <v>22.9</v>
      </c>
      <c r="H362" s="106" t="n">
        <f aca="false">MEDIAN(AC362:AN362,BC362:BN362,CC362:CN362,DC362:DN362,EC362:EN362,FC362:FN362,GC362:GN362,HC362:HN362,IC362:IN362,JC362:JN362,KC362:KN362,LC362:LN362,MC362:MN362,NC362:NN362)</f>
        <v>10.65</v>
      </c>
      <c r="I362" s="5" t="n">
        <f aca="false">MIN(AC362:AN362,BC362:BN362,CC362:CN362,DC362:DN362,EC362:EN362,FC362:FN362,GC362:GN362,HC362:HN362,IC362:IN362,JC362:JN362,KC362:KN362,LC362:LN362,MC362:MN362,NC362:NN362)</f>
        <v>2.4</v>
      </c>
      <c r="J362" s="107" t="n">
        <f aca="false">(G362+I362)/2</f>
        <v>12.65</v>
      </c>
      <c r="AA362" s="1" t="n">
        <f aca="false">AA361+1</f>
        <v>25</v>
      </c>
      <c r="AB362" s="108" t="n">
        <v>2012</v>
      </c>
      <c r="AC362" s="109" t="n">
        <v>18.1</v>
      </c>
      <c r="AD362" s="109" t="n">
        <v>16.8</v>
      </c>
      <c r="AE362" s="109" t="n">
        <v>14.7</v>
      </c>
      <c r="AF362" s="109" t="n">
        <v>12</v>
      </c>
      <c r="AG362" s="109" t="n">
        <v>8.7</v>
      </c>
      <c r="AH362" s="109" t="n">
        <v>7.2</v>
      </c>
      <c r="AI362" s="109" t="n">
        <v>7.5</v>
      </c>
      <c r="AJ362" s="109" t="n">
        <v>7.4</v>
      </c>
      <c r="AK362" s="109" t="n">
        <v>9</v>
      </c>
      <c r="AL362" s="109" t="n">
        <v>9.6</v>
      </c>
      <c r="AM362" s="109" t="n">
        <v>14.5</v>
      </c>
      <c r="AN362" s="109" t="n">
        <v>15.5</v>
      </c>
      <c r="AO362" s="110" t="n">
        <f aca="false">SUM(AC362:AN362)/12</f>
        <v>11.75</v>
      </c>
      <c r="AQ362" s="112"/>
      <c r="AR362" s="109"/>
      <c r="AS362" s="109"/>
      <c r="AT362" s="109"/>
      <c r="AU362" s="109"/>
      <c r="AV362" s="109"/>
      <c r="AW362" s="109"/>
      <c r="AX362" s="109"/>
      <c r="AY362" s="109"/>
      <c r="AZ362" s="109"/>
      <c r="BA362" s="1" t="n">
        <f aca="false">BA361+1</f>
        <v>2012</v>
      </c>
      <c r="BB362" s="113" t="s">
        <v>171</v>
      </c>
      <c r="BC362" s="109" t="n">
        <v>15.5</v>
      </c>
      <c r="BD362" s="109" t="n">
        <v>14.3</v>
      </c>
      <c r="BE362" s="109" t="n">
        <v>11.8</v>
      </c>
      <c r="BF362" s="109" t="n">
        <v>8.3</v>
      </c>
      <c r="BG362" s="109" t="n">
        <v>4.7</v>
      </c>
      <c r="BH362" s="109" t="n">
        <v>5.1</v>
      </c>
      <c r="BI362" s="109" t="n">
        <v>5</v>
      </c>
      <c r="BJ362" s="109" t="n">
        <v>4.9</v>
      </c>
      <c r="BK362" s="109" t="n">
        <v>6.1</v>
      </c>
      <c r="BL362" s="109" t="n">
        <v>7.7</v>
      </c>
      <c r="BM362" s="109" t="n">
        <v>11.7</v>
      </c>
      <c r="BN362" s="109" t="n">
        <v>12.5</v>
      </c>
      <c r="BO362" s="110" t="n">
        <f aca="false">SUM(BC362:BN362)/12</f>
        <v>8.96666666666667</v>
      </c>
      <c r="BP362" s="109"/>
      <c r="BQ362" s="109"/>
      <c r="BR362" s="109"/>
      <c r="BS362" s="109"/>
      <c r="CA362" s="1" t="n">
        <f aca="false">CA361+1</f>
        <v>2012</v>
      </c>
      <c r="CB362" s="111" t="n">
        <v>2012</v>
      </c>
      <c r="CC362" s="109" t="n">
        <v>17</v>
      </c>
      <c r="CD362" s="109" t="n">
        <v>16.6</v>
      </c>
      <c r="CE362" s="109" t="n">
        <v>15.8</v>
      </c>
      <c r="CF362" s="109" t="n">
        <v>15.2</v>
      </c>
      <c r="CG362" s="109" t="n">
        <v>12.6</v>
      </c>
      <c r="CH362" s="109" t="n">
        <v>10.6</v>
      </c>
      <c r="CI362" s="109" t="n">
        <v>10.1</v>
      </c>
      <c r="CJ362" s="109" t="n">
        <v>9.2</v>
      </c>
      <c r="CK362" s="109" t="n">
        <v>10.5</v>
      </c>
      <c r="CL362" s="109" t="n">
        <v>11.8</v>
      </c>
      <c r="CM362" s="109" t="n">
        <v>13.8</v>
      </c>
      <c r="CN362" s="109" t="n">
        <v>15.2</v>
      </c>
      <c r="CO362" s="110" t="n">
        <f aca="false">SUM(CC362:CN362)/12</f>
        <v>13.2</v>
      </c>
      <c r="DA362" s="1" t="n">
        <f aca="false">DA361+1</f>
        <v>2012</v>
      </c>
      <c r="DB362" s="113" t="s">
        <v>171</v>
      </c>
      <c r="DC362" s="109" t="n">
        <v>15.9</v>
      </c>
      <c r="DD362" s="109" t="n">
        <v>14.3</v>
      </c>
      <c r="DE362" s="109" t="n">
        <v>12.4</v>
      </c>
      <c r="DF362" s="109" t="n">
        <v>10.2</v>
      </c>
      <c r="DG362" s="109" t="n">
        <v>6.8</v>
      </c>
      <c r="DH362" s="109" t="n">
        <v>5.3</v>
      </c>
      <c r="DI362" s="109" t="n">
        <v>5.2</v>
      </c>
      <c r="DJ362" s="109" t="n">
        <v>5.1</v>
      </c>
      <c r="DK362" s="109" t="n">
        <v>6.7</v>
      </c>
      <c r="DL362" s="109" t="n">
        <v>8.2</v>
      </c>
      <c r="DM362" s="109" t="n">
        <v>11.1</v>
      </c>
      <c r="DN362" s="109" t="n">
        <v>13.4</v>
      </c>
      <c r="DO362" s="110" t="n">
        <f aca="false">SUM(DC362:DN362)/12</f>
        <v>9.55</v>
      </c>
      <c r="EA362" s="1" t="n">
        <f aca="false">EA361+1</f>
        <v>2012</v>
      </c>
      <c r="EB362" s="113" t="s">
        <v>171</v>
      </c>
      <c r="EC362" s="109" t="n">
        <v>22.9</v>
      </c>
      <c r="ED362" s="109" t="n">
        <v>21</v>
      </c>
      <c r="EE362" s="109" t="n">
        <v>17.2</v>
      </c>
      <c r="EF362" s="109" t="n">
        <v>13.4</v>
      </c>
      <c r="EG362" s="109" t="n">
        <v>6.8</v>
      </c>
      <c r="EH362" s="109" t="n">
        <v>4.4</v>
      </c>
      <c r="EI362" s="109" t="n">
        <v>3.1</v>
      </c>
      <c r="EJ362" s="109" t="n">
        <v>4.9</v>
      </c>
      <c r="EK362" s="109" t="n">
        <v>9.6</v>
      </c>
      <c r="EL362" s="109" t="n">
        <v>13.4</v>
      </c>
      <c r="EM362" s="109" t="n">
        <v>19.3</v>
      </c>
      <c r="EN362" s="109" t="n">
        <v>20.7</v>
      </c>
      <c r="EO362" s="110" t="n">
        <f aca="false">SUM(EC362:EN362)/12</f>
        <v>13.0583333333333</v>
      </c>
      <c r="FA362" s="1" t="n">
        <f aca="false">FA361+1</f>
        <v>2012</v>
      </c>
      <c r="FB362" s="113" t="s">
        <v>171</v>
      </c>
      <c r="FC362" s="109" t="n">
        <v>13.9</v>
      </c>
      <c r="FD362" s="109" t="n">
        <v>13.5</v>
      </c>
      <c r="FE362" s="109" t="n">
        <v>11</v>
      </c>
      <c r="FF362" s="109" t="n">
        <v>9.6</v>
      </c>
      <c r="FG362" s="109" t="n">
        <v>7</v>
      </c>
      <c r="FH362" s="109" t="n">
        <v>5.6</v>
      </c>
      <c r="FI362" s="109" t="n">
        <v>5.2</v>
      </c>
      <c r="FJ362" s="109" t="n">
        <v>5.5</v>
      </c>
      <c r="FK362" s="109" t="n">
        <v>6.8</v>
      </c>
      <c r="FL362" s="109" t="n">
        <v>8.1</v>
      </c>
      <c r="FM362" s="109" t="n">
        <v>10.7</v>
      </c>
      <c r="FN362" s="109" t="n">
        <v>11.8</v>
      </c>
      <c r="FO362" s="110" t="n">
        <f aca="false">SUM(FC362:FN362)/12</f>
        <v>9.05833333333333</v>
      </c>
      <c r="GA362" s="1" t="n">
        <f aca="false">GA361+1</f>
        <v>2012</v>
      </c>
      <c r="GB362" s="113" t="s">
        <v>171</v>
      </c>
      <c r="GC362" s="109" t="n">
        <v>13.3</v>
      </c>
      <c r="GD362" s="109" t="n">
        <v>12.9</v>
      </c>
      <c r="GE362" s="109" t="n">
        <v>10.9</v>
      </c>
      <c r="GF362" s="109" t="n">
        <v>9.4</v>
      </c>
      <c r="GG362" s="109" t="n">
        <v>7.9</v>
      </c>
      <c r="GH362" s="109" t="n">
        <v>5.7</v>
      </c>
      <c r="GI362" s="109" t="n">
        <v>5.6</v>
      </c>
      <c r="GJ362" s="109" t="n">
        <v>6</v>
      </c>
      <c r="GK362" s="109" t="n">
        <v>6.4</v>
      </c>
      <c r="GL362" s="109" t="n">
        <v>6.7</v>
      </c>
      <c r="GM362" s="109" t="n">
        <v>9</v>
      </c>
      <c r="GN362" s="109" t="n">
        <v>10.8</v>
      </c>
      <c r="GO362" s="110" t="n">
        <f aca="false">SUM(GC362:GN362)/12</f>
        <v>8.71666666666667</v>
      </c>
      <c r="HA362" s="1" t="n">
        <f aca="false">HA361+1</f>
        <v>2012</v>
      </c>
      <c r="HB362" s="113" t="s">
        <v>171</v>
      </c>
      <c r="HC362" s="109" t="n">
        <v>16.6</v>
      </c>
      <c r="HD362" s="109" t="n">
        <v>16.1</v>
      </c>
      <c r="HE362" s="109" t="n">
        <v>13.9</v>
      </c>
      <c r="HF362" s="109" t="n">
        <v>12.1</v>
      </c>
      <c r="HG362" s="109" t="n">
        <v>10.5</v>
      </c>
      <c r="HH362" s="109" t="n">
        <v>8.5</v>
      </c>
      <c r="HI362" s="109" t="n">
        <v>6.5</v>
      </c>
      <c r="HJ362" s="109" t="n">
        <v>6.7</v>
      </c>
      <c r="HK362" s="109" t="n">
        <v>7.4</v>
      </c>
      <c r="HL362" s="109" t="n">
        <v>8.6</v>
      </c>
      <c r="HM362" s="109" t="n">
        <v>12.2</v>
      </c>
      <c r="HN362" s="109" t="n">
        <v>13.8</v>
      </c>
      <c r="HO362" s="110" t="n">
        <f aca="false">SUM(HC362:HN362)/12</f>
        <v>11.075</v>
      </c>
      <c r="IA362" s="1" t="n">
        <f aca="false">IA361+1</f>
        <v>2012</v>
      </c>
      <c r="IB362" s="113" t="s">
        <v>171</v>
      </c>
      <c r="IC362" s="109" t="n">
        <v>19.6</v>
      </c>
      <c r="ID362" s="109" t="n">
        <v>17.8</v>
      </c>
      <c r="IE362" s="109" t="n">
        <v>16</v>
      </c>
      <c r="IF362" s="109" t="n">
        <v>14.2</v>
      </c>
      <c r="IG362" s="109" t="n">
        <v>9.6</v>
      </c>
      <c r="IH362" s="109" t="n">
        <v>8.5</v>
      </c>
      <c r="II362" s="109" t="n">
        <v>7.6</v>
      </c>
      <c r="IJ362" s="109" t="n">
        <v>8.6</v>
      </c>
      <c r="IK362" s="122" t="n">
        <f aca="false">AVERAGE(IK358:IK360)</f>
        <v>10.1</v>
      </c>
      <c r="IL362" s="122" t="n">
        <f aca="false">AVERAGE(IL358:IL360)</f>
        <v>12.1333333333333</v>
      </c>
      <c r="IM362" s="122" t="n">
        <f aca="false">AVERAGE(IM358:IM360)</f>
        <v>16.2666666666667</v>
      </c>
      <c r="IN362" s="122" t="n">
        <f aca="false">AVERAGE(IN358:IN360)</f>
        <v>16.9333333333333</v>
      </c>
      <c r="IO362" s="110" t="n">
        <f aca="false">SUM(IC362:IN362)/12</f>
        <v>13.1111111111111</v>
      </c>
      <c r="JA362" s="1" t="n">
        <f aca="false">JA361+1</f>
        <v>2012</v>
      </c>
      <c r="JB362" s="113" t="s">
        <v>171</v>
      </c>
      <c r="JC362" s="109" t="n">
        <v>15.5</v>
      </c>
      <c r="JD362" s="109" t="n">
        <v>14.6</v>
      </c>
      <c r="JE362" s="109" t="n">
        <v>13.5</v>
      </c>
      <c r="JF362" s="109" t="n">
        <v>12.9</v>
      </c>
      <c r="JG362" s="109" t="n">
        <v>11.2</v>
      </c>
      <c r="JH362" s="109" t="n">
        <v>8.7</v>
      </c>
      <c r="JI362" s="109" t="n">
        <v>8.6</v>
      </c>
      <c r="JJ362" s="109" t="n">
        <v>8.7</v>
      </c>
      <c r="JK362" s="109" t="n">
        <v>9.2</v>
      </c>
      <c r="JL362" s="109" t="n">
        <v>10.2</v>
      </c>
      <c r="JM362" s="109" t="n">
        <v>11.9</v>
      </c>
      <c r="JN362" s="109" t="n">
        <v>13.9</v>
      </c>
      <c r="JO362" s="110" t="n">
        <f aca="false">SUM(JC362:JN362)/12</f>
        <v>11.575</v>
      </c>
      <c r="KA362" s="1" t="n">
        <f aca="false">KA361+1</f>
        <v>2012</v>
      </c>
      <c r="KB362" s="123" t="s">
        <v>171</v>
      </c>
      <c r="KC362" s="109" t="n">
        <v>16.1</v>
      </c>
      <c r="KD362" s="109" t="n">
        <v>13.8</v>
      </c>
      <c r="KE362" s="109" t="n">
        <v>12.9</v>
      </c>
      <c r="KF362" s="109" t="n">
        <v>11.1</v>
      </c>
      <c r="KG362" s="109" t="n">
        <v>6.7</v>
      </c>
      <c r="KH362" s="109" t="n">
        <v>5.8</v>
      </c>
      <c r="KI362" s="109" t="n">
        <v>5.9</v>
      </c>
      <c r="KJ362" s="109" t="n">
        <v>4.7</v>
      </c>
      <c r="KK362" s="109" t="n">
        <v>5.4</v>
      </c>
      <c r="KL362" s="109" t="n">
        <v>6.6</v>
      </c>
      <c r="KM362" s="109" t="n">
        <v>11</v>
      </c>
      <c r="KN362" s="109" t="n">
        <v>12.2</v>
      </c>
      <c r="KO362" s="110" t="n">
        <f aca="false">SUM(KC362:KN362)/12</f>
        <v>9.35</v>
      </c>
      <c r="LA362" s="1" t="n">
        <f aca="false">LA361+1</f>
        <v>2012</v>
      </c>
      <c r="LB362" s="113" t="s">
        <v>171</v>
      </c>
      <c r="LC362" s="109" t="n">
        <v>15.6</v>
      </c>
      <c r="LD362" s="109" t="n">
        <v>13.9</v>
      </c>
      <c r="LE362" s="109" t="n">
        <v>12.1</v>
      </c>
      <c r="LF362" s="109" t="n">
        <v>10</v>
      </c>
      <c r="LG362" s="109" t="n">
        <v>5.8</v>
      </c>
      <c r="LH362" s="109" t="n">
        <v>5.4</v>
      </c>
      <c r="LI362" s="109" t="n">
        <v>4.5</v>
      </c>
      <c r="LJ362" s="109" t="n">
        <v>4.3</v>
      </c>
      <c r="LK362" s="109" t="n">
        <v>4.7</v>
      </c>
      <c r="LL362" s="109" t="n">
        <v>6.6</v>
      </c>
      <c r="LM362" s="109" t="n">
        <v>11.4</v>
      </c>
      <c r="LN362" s="109" t="n">
        <v>13.1</v>
      </c>
      <c r="LO362" s="110" t="n">
        <f aca="false">SUM(LC362:LN362)/12</f>
        <v>8.95</v>
      </c>
      <c r="MA362" s="1" t="n">
        <f aca="false">MA361+1</f>
        <v>2012</v>
      </c>
      <c r="MB362" s="113" t="s">
        <v>171</v>
      </c>
      <c r="MC362" s="109" t="n">
        <v>15.6</v>
      </c>
      <c r="MD362" s="109" t="n">
        <v>15</v>
      </c>
      <c r="ME362" s="109" t="n">
        <v>13.1</v>
      </c>
      <c r="MF362" s="109" t="n">
        <v>11.4</v>
      </c>
      <c r="MG362" s="109" t="n">
        <v>9</v>
      </c>
      <c r="MH362" s="109" t="n">
        <v>7.3</v>
      </c>
      <c r="MI362" s="109" t="n">
        <v>6.7</v>
      </c>
      <c r="MJ362" s="109" t="n">
        <v>6.8</v>
      </c>
      <c r="MK362" s="109" t="n">
        <v>7.5</v>
      </c>
      <c r="ML362" s="109" t="n">
        <v>8.8</v>
      </c>
      <c r="MM362" s="109" t="n">
        <v>11.7</v>
      </c>
      <c r="MN362" s="109" t="n">
        <v>13.3</v>
      </c>
      <c r="MO362" s="110" t="n">
        <f aca="false">SUM(MC362:MN362)/12</f>
        <v>10.5166666666667</v>
      </c>
      <c r="NA362" s="1" t="n">
        <f aca="false">NA361+1</f>
        <v>2012</v>
      </c>
      <c r="NB362" s="113" t="s">
        <v>171</v>
      </c>
      <c r="NC362" s="109" t="n">
        <v>19.8</v>
      </c>
      <c r="ND362" s="109" t="n">
        <v>16.8</v>
      </c>
      <c r="NE362" s="109" t="n">
        <v>15.4</v>
      </c>
      <c r="NF362" s="109" t="n">
        <v>11.7</v>
      </c>
      <c r="NG362" s="109" t="n">
        <v>5.8</v>
      </c>
      <c r="NH362" s="109" t="n">
        <v>4.8</v>
      </c>
      <c r="NI362" s="109" t="n">
        <v>2.4</v>
      </c>
      <c r="NJ362" s="109" t="n">
        <v>3.7</v>
      </c>
      <c r="NK362" s="109" t="n">
        <v>8.5</v>
      </c>
      <c r="NL362" s="109" t="n">
        <v>11.6</v>
      </c>
      <c r="NM362" s="109" t="n">
        <v>16.3</v>
      </c>
      <c r="NN362" s="109" t="n">
        <v>17.9</v>
      </c>
      <c r="NO362" s="110" t="n">
        <f aca="false">SUM(NC362:NN362)/12</f>
        <v>11.225</v>
      </c>
      <c r="ON362" s="39" t="n">
        <f aca="false">(FO362+GO362+MO362)/3</f>
        <v>9.43055555555556</v>
      </c>
      <c r="OO362" s="40" t="n">
        <f aca="false">(AO362+BO362+EO362+HO362+JO362)/5</f>
        <v>11.285</v>
      </c>
      <c r="OP362" s="41" t="n">
        <f aca="false">(FO362+GO362+MO362+AO362+BO362+EO362+HO362+JO362)/8</f>
        <v>10.5895833333333</v>
      </c>
      <c r="PA362" s="114"/>
      <c r="PB362" s="115"/>
      <c r="PN362" s="28" t="n">
        <f aca="false">MAX(FC362:FN362,GC362:GN362,MC362:MN362)</f>
        <v>15.6</v>
      </c>
      <c r="PO362" s="29" t="n">
        <f aca="false">MIN(FC362:FN362,GC362:GN362,MC362:MN362)</f>
        <v>5.2</v>
      </c>
      <c r="PP362" s="30" t="n">
        <f aca="false">MAX(AC362:AN362,BC362:BN362,EC362:EN362,HC362:HN362,JC362:JN362)</f>
        <v>22.9</v>
      </c>
      <c r="PQ362" s="31" t="n">
        <f aca="false">MIN(AC362:AN362,BC362:BN362,EC362:EN362,HC362:HN362,JC362:JN362)</f>
        <v>3.1</v>
      </c>
      <c r="QU362" s="116" t="n">
        <f aca="false">AVERAGE(AH362,AI362,AJ362,BH362,BI362,BJ362,CH362,CI362,CJ362,DH362,DI362,DJ362,EH362,EI362,EJ362,FH362,FI362,FJ362,GH362,GI362,GJ362,HH362,HI362,HJ362,IH362,II362,IJ362,JH362,JI362,JJ362,KH362,KI362,KJ362,LH362,LI362,LJ362,MH362,MI362,MJ362,NH362,NI362,NJ362)</f>
        <v>6.26904761904762</v>
      </c>
      <c r="QV362" s="117" t="n">
        <f aca="false">AVERAGE(AC362,AD362,AN362,BC362,BD362,BN362,CC362,CD362,CN362,DC362,DD362,DN362,EC362,ED362,EN362,FC362,FD362,FN362,GC362,GD362,GN362,HC362,HD362,HN362,IC362,ID362,IN362,JC362,JD362,JN362,KC362,KD362,KN362,LC362,LD362,LN362,MC362,MD362,MN362,NC362,ND362,NN362,)</f>
        <v>15.2054263565891</v>
      </c>
      <c r="QW362" s="116" t="n">
        <f aca="false">AVERAGE(QU352:QU362)</f>
        <v>6.63722943722944</v>
      </c>
      <c r="QX362" s="118" t="n">
        <f aca="false">AVERAGE(QV352:QV362)</f>
        <v>14.81955602537</v>
      </c>
    </row>
    <row r="363" customFormat="false" ht="12.9" hidden="false" customHeight="false" outlineLevel="0" collapsed="false">
      <c r="A363" s="101"/>
      <c r="B363" s="102" t="n">
        <f aca="false">AVERAGE(AO363,BO363,CO363,DO363,EO363,FO363,GO363,HO363,IO363,JO363,KO363,LO363,MO363,NO363)</f>
        <v>11.4502314814815</v>
      </c>
      <c r="C363" s="103" t="n">
        <f aca="false">AVERAGE(B359:B363)</f>
        <v>11.0884193121693</v>
      </c>
      <c r="D363" s="104" t="n">
        <f aca="false">AVERAGE(B354:B363)</f>
        <v>10.9343882275132</v>
      </c>
      <c r="E363" s="102" t="n">
        <f aca="false">AVERAGE(B344:B363)</f>
        <v>10.8194361772487</v>
      </c>
      <c r="F363" s="105" t="n">
        <f aca="false">AVERAGE(B314:B363)</f>
        <v>10.7569431216931</v>
      </c>
      <c r="G363" s="3" t="n">
        <f aca="false">MAX(AC363:AN363,BC363:BN363,CC363:CN363,DC363:DN363,EC363:EN363,FC363:FN363,GC363:GN363,HC363:HN363,IC363:IN363,JC363:JN363,KC363:KN363,LC363:LN363,MC363:MN363,NC363:NN363)</f>
        <v>22.6</v>
      </c>
      <c r="H363" s="106" t="n">
        <f aca="false">MEDIAN(AC363:AN363,BC363:BN363,CC363:CN363,DC363:DN363,EC363:EN363,FC363:FN363,GC363:GN363,HC363:HN363,IC363:IN363,JC363:JN363,KC363:KN363,LC363:LN363,MC363:MN363,NC363:NN363)</f>
        <v>11.1</v>
      </c>
      <c r="I363" s="5" t="n">
        <f aca="false">MIN(AC363:AN363,BC363:BN363,CC363:CN363,DC363:DN363,EC363:EN363,FC363:FN363,GC363:GN363,HC363:HN363,IC363:IN363,JC363:JN363,KC363:KN363,LC363:LN363,MC363:MN363,NC363:NN363)</f>
        <v>5.3</v>
      </c>
      <c r="J363" s="107" t="n">
        <f aca="false">(G363+I363)/2</f>
        <v>13.95</v>
      </c>
      <c r="AA363" s="1" t="n">
        <f aca="false">AA362+1</f>
        <v>26</v>
      </c>
      <c r="AB363" s="108" t="n">
        <v>2013</v>
      </c>
      <c r="AC363" s="109" t="n">
        <v>15.7</v>
      </c>
      <c r="AD363" s="109" t="n">
        <v>17.3</v>
      </c>
      <c r="AE363" s="109" t="n">
        <v>17.6</v>
      </c>
      <c r="AF363" s="109" t="n">
        <v>12.5</v>
      </c>
      <c r="AG363" s="109" t="n">
        <v>11.7</v>
      </c>
      <c r="AH363" s="109" t="n">
        <v>8.2</v>
      </c>
      <c r="AI363" s="109" t="n">
        <v>8.8</v>
      </c>
      <c r="AJ363" s="109" t="n">
        <v>9.2</v>
      </c>
      <c r="AK363" s="109" t="n">
        <v>11.7</v>
      </c>
      <c r="AL363" s="109" t="n">
        <v>11.1</v>
      </c>
      <c r="AM363" s="109" t="n">
        <v>12.1</v>
      </c>
      <c r="AN363" s="109" t="n">
        <v>14.6</v>
      </c>
      <c r="AO363" s="110" t="n">
        <f aca="false">SUM(AC363:AN363)/12</f>
        <v>12.5416666666667</v>
      </c>
      <c r="AQ363" s="112"/>
      <c r="AR363" s="109"/>
      <c r="AS363" s="109"/>
      <c r="AT363" s="109"/>
      <c r="AU363" s="109"/>
      <c r="AV363" s="109"/>
      <c r="AW363" s="109"/>
      <c r="AX363" s="109"/>
      <c r="AY363" s="109"/>
      <c r="AZ363" s="109"/>
      <c r="BA363" s="1" t="n">
        <f aca="false">BA362+1</f>
        <v>2013</v>
      </c>
      <c r="BB363" s="113" t="s">
        <v>172</v>
      </c>
      <c r="BC363" s="109" t="n">
        <v>13.3</v>
      </c>
      <c r="BD363" s="109" t="n">
        <v>14.9</v>
      </c>
      <c r="BE363" s="109" t="n">
        <v>14.4</v>
      </c>
      <c r="BF363" s="109" t="n">
        <v>10.7</v>
      </c>
      <c r="BG363" s="109" t="n">
        <v>8.9</v>
      </c>
      <c r="BH363" s="109" t="n">
        <v>5.3</v>
      </c>
      <c r="BI363" s="109" t="n">
        <v>6.1</v>
      </c>
      <c r="BJ363" s="109" t="n">
        <v>6.4</v>
      </c>
      <c r="BK363" s="109" t="n">
        <v>9</v>
      </c>
      <c r="BL363" s="109" t="n">
        <v>7.4</v>
      </c>
      <c r="BM363" s="109" t="n">
        <v>9.2</v>
      </c>
      <c r="BN363" s="109" t="n">
        <v>12.4</v>
      </c>
      <c r="BO363" s="110" t="n">
        <f aca="false">SUM(BC363:BN363)/12</f>
        <v>9.83333333333333</v>
      </c>
      <c r="BP363" s="109"/>
      <c r="BQ363" s="109"/>
      <c r="BR363" s="109"/>
      <c r="BS363" s="109"/>
      <c r="CA363" s="1" t="n">
        <f aca="false">CA362+1</f>
        <v>2013</v>
      </c>
      <c r="CB363" s="111" t="n">
        <v>2013</v>
      </c>
      <c r="CC363" s="109" t="n">
        <v>16.8</v>
      </c>
      <c r="CD363" s="109" t="n">
        <v>17.6</v>
      </c>
      <c r="CE363" s="109" t="n">
        <v>17.7</v>
      </c>
      <c r="CF363" s="109" t="n">
        <v>15.2</v>
      </c>
      <c r="CG363" s="109" t="n">
        <v>13.3</v>
      </c>
      <c r="CH363" s="109" t="n">
        <v>12</v>
      </c>
      <c r="CI363" s="109" t="n">
        <v>10.8</v>
      </c>
      <c r="CJ363" s="109" t="n">
        <v>10.1</v>
      </c>
      <c r="CK363" s="109" t="n">
        <v>12.4</v>
      </c>
      <c r="CL363" s="109" t="n">
        <v>11.7</v>
      </c>
      <c r="CM363" s="109" t="n">
        <v>13.2</v>
      </c>
      <c r="CN363" s="109" t="n">
        <v>14.3</v>
      </c>
      <c r="CO363" s="110" t="n">
        <f aca="false">SUM(CC363:CN363)/12</f>
        <v>13.7583333333333</v>
      </c>
      <c r="DA363" s="1" t="n">
        <f aca="false">DA362+1</f>
        <v>2013</v>
      </c>
      <c r="DB363" s="113" t="s">
        <v>172</v>
      </c>
      <c r="DC363" s="109" t="n">
        <v>13.9</v>
      </c>
      <c r="DD363" s="109" t="n">
        <v>15.4</v>
      </c>
      <c r="DE363" s="109" t="n">
        <v>15.2</v>
      </c>
      <c r="DF363" s="109" t="n">
        <v>10.5</v>
      </c>
      <c r="DG363" s="109" t="n">
        <v>8.4</v>
      </c>
      <c r="DH363" s="109" t="n">
        <v>6.2</v>
      </c>
      <c r="DI363" s="109" t="n">
        <v>6.2</v>
      </c>
      <c r="DJ363" s="109" t="n">
        <v>6.9</v>
      </c>
      <c r="DK363" s="109" t="n">
        <v>8.9</v>
      </c>
      <c r="DL363" s="109" t="n">
        <v>8.3</v>
      </c>
      <c r="DM363" s="109" t="n">
        <v>9.4</v>
      </c>
      <c r="DN363" s="109" t="n">
        <v>13.3</v>
      </c>
      <c r="DO363" s="110" t="n">
        <f aca="false">SUM(DC363:DN363)/12</f>
        <v>10.2166666666667</v>
      </c>
      <c r="EA363" s="1" t="n">
        <f aca="false">EA362+1</f>
        <v>2013</v>
      </c>
      <c r="EB363" s="113" t="s">
        <v>172</v>
      </c>
      <c r="EC363" s="109" t="n">
        <v>22.6</v>
      </c>
      <c r="ED363" s="109" t="n">
        <v>22</v>
      </c>
      <c r="EE363" s="109" t="n">
        <v>18.6</v>
      </c>
      <c r="EF363" s="109" t="n">
        <v>14.2</v>
      </c>
      <c r="EG363" s="109" t="n">
        <v>11.4</v>
      </c>
      <c r="EH363" s="109" t="n">
        <v>8.1</v>
      </c>
      <c r="EI363" s="109" t="n">
        <v>5.9</v>
      </c>
      <c r="EJ363" s="109" t="n">
        <v>7.2</v>
      </c>
      <c r="EK363" s="109" t="n">
        <v>12.8</v>
      </c>
      <c r="EL363" s="109" t="n">
        <v>12.4</v>
      </c>
      <c r="EM363" s="109" t="n">
        <v>15.6</v>
      </c>
      <c r="EN363" s="109" t="n">
        <v>20.4</v>
      </c>
      <c r="EO363" s="110" t="n">
        <f aca="false">SUM(EC363:EN363)/12</f>
        <v>14.2666666666667</v>
      </c>
      <c r="FA363" s="1" t="n">
        <f aca="false">FA362+1</f>
        <v>2013</v>
      </c>
      <c r="FB363" s="113" t="s">
        <v>172</v>
      </c>
      <c r="FC363" s="109" t="n">
        <v>12.4</v>
      </c>
      <c r="FD363" s="109" t="n">
        <v>13.7</v>
      </c>
      <c r="FE363" s="109" t="n">
        <v>13.4</v>
      </c>
      <c r="FF363" s="109" t="n">
        <v>10.3</v>
      </c>
      <c r="FG363" s="109" t="n">
        <v>9</v>
      </c>
      <c r="FH363" s="109" t="n">
        <v>6.4</v>
      </c>
      <c r="FI363" s="109" t="n">
        <v>6.7</v>
      </c>
      <c r="FJ363" s="109" t="n">
        <v>7.2</v>
      </c>
      <c r="FK363" s="109" t="n">
        <v>9.5</v>
      </c>
      <c r="FL363" s="109" t="n">
        <v>7.9</v>
      </c>
      <c r="FM363" s="109" t="n">
        <v>8.8</v>
      </c>
      <c r="FN363" s="109" t="n">
        <v>11.5</v>
      </c>
      <c r="FO363" s="110" t="n">
        <f aca="false">SUM(FC363:FN363)/12</f>
        <v>9.73333333333333</v>
      </c>
      <c r="GA363" s="1" t="n">
        <f aca="false">GA362+1</f>
        <v>2013</v>
      </c>
      <c r="GB363" s="113" t="s">
        <v>172</v>
      </c>
      <c r="GC363" s="109" t="n">
        <v>11.1</v>
      </c>
      <c r="GD363" s="109" t="n">
        <v>13.7</v>
      </c>
      <c r="GE363" s="109" t="n">
        <v>13.2</v>
      </c>
      <c r="GF363" s="109" t="n">
        <v>9</v>
      </c>
      <c r="GG363" s="109" t="n">
        <v>7.7</v>
      </c>
      <c r="GH363" s="109" t="n">
        <v>6</v>
      </c>
      <c r="GI363" s="109" t="n">
        <v>6.1</v>
      </c>
      <c r="GJ363" s="109" t="n">
        <v>7.4</v>
      </c>
      <c r="GK363" s="109" t="n">
        <v>8.5</v>
      </c>
      <c r="GL363" s="109" t="n">
        <v>8.3</v>
      </c>
      <c r="GM363" s="109" t="n">
        <v>8.2</v>
      </c>
      <c r="GN363" s="109" t="n">
        <v>9.9</v>
      </c>
      <c r="GO363" s="110" t="n">
        <f aca="false">SUM(GC363:GN363)/12</f>
        <v>9.09166666666667</v>
      </c>
      <c r="HA363" s="1" t="n">
        <f aca="false">HA362+1</f>
        <v>2013</v>
      </c>
      <c r="HB363" s="113" t="s">
        <v>172</v>
      </c>
      <c r="HC363" s="109" t="n">
        <v>15.7</v>
      </c>
      <c r="HD363" s="109" t="n">
        <v>16.4</v>
      </c>
      <c r="HE363" s="109" t="n">
        <v>16</v>
      </c>
      <c r="HF363" s="109" t="n">
        <v>13</v>
      </c>
      <c r="HG363" s="109" t="n">
        <v>11.6</v>
      </c>
      <c r="HH363" s="109" t="n">
        <v>9.1</v>
      </c>
      <c r="HI363" s="109" t="n">
        <v>7.9</v>
      </c>
      <c r="HJ363" s="109" t="n">
        <v>8.3</v>
      </c>
      <c r="HK363" s="109" t="n">
        <v>10.1</v>
      </c>
      <c r="HL363" s="109" t="n">
        <v>9.2</v>
      </c>
      <c r="HM363" s="109" t="n">
        <v>12.3</v>
      </c>
      <c r="HN363" s="109" t="n">
        <v>13.4</v>
      </c>
      <c r="HO363" s="110" t="n">
        <f aca="false">SUM(HC363:HN363)/12</f>
        <v>11.9166666666667</v>
      </c>
      <c r="IA363" s="1" t="n">
        <f aca="false">IA362+1</f>
        <v>2013</v>
      </c>
      <c r="IB363" s="112" t="s">
        <v>172</v>
      </c>
      <c r="IC363" s="122" t="n">
        <f aca="false">AVERAGE(IC360:IC362)</f>
        <v>19.5333333333333</v>
      </c>
      <c r="ID363" s="122" t="n">
        <f aca="false">AVERAGE(ID360:ID362)</f>
        <v>18.9666666666667</v>
      </c>
      <c r="IE363" s="122" t="n">
        <f aca="false">AVERAGE(IE360:IE362)</f>
        <v>16.4333333333333</v>
      </c>
      <c r="IF363" s="122" t="n">
        <f aca="false">AVERAGE(IF360:IF362)</f>
        <v>14.5</v>
      </c>
      <c r="IG363" s="122" t="n">
        <f aca="false">AVERAGE(IG360:IG362)</f>
        <v>10.4333333333333</v>
      </c>
      <c r="IH363" s="122" t="n">
        <f aca="false">AVERAGE(IH360:IH362)</f>
        <v>8.13333333333333</v>
      </c>
      <c r="II363" s="122" t="n">
        <f aca="false">AVERAGE(II360:II362)</f>
        <v>7.5</v>
      </c>
      <c r="IJ363" s="122" t="n">
        <f aca="false">AVERAGE(IJ360:IJ362)</f>
        <v>8.76666666666667</v>
      </c>
      <c r="IK363" s="122" t="n">
        <f aca="false">(IK360+IK361+IK362+IK364+IK365+IK366)/6</f>
        <v>8.24444444444444</v>
      </c>
      <c r="IL363" s="122" t="n">
        <f aca="false">(IL360+IL361+IL362+IL364+IL365+IL366)/6</f>
        <v>11.4277777777778</v>
      </c>
      <c r="IM363" s="122" t="n">
        <f aca="false">(IM360+IM361+IM362+IM364+IM365+IM366)/6</f>
        <v>14.0333333333333</v>
      </c>
      <c r="IN363" s="122" t="n">
        <f aca="false">(IN360+IN361+IN362+IN364+IN365+IN366)/6</f>
        <v>16.5666666666667</v>
      </c>
      <c r="IO363" s="110" t="n">
        <f aca="false">SUM(IC363:IN363)/12</f>
        <v>12.8782407407407</v>
      </c>
      <c r="JA363" s="1" t="n">
        <f aca="false">JA362+1</f>
        <v>2013</v>
      </c>
      <c r="JB363" s="113" t="s">
        <v>172</v>
      </c>
      <c r="JC363" s="109" t="n">
        <v>14.4</v>
      </c>
      <c r="JD363" s="109" t="n">
        <v>16.1</v>
      </c>
      <c r="JE363" s="109" t="n">
        <v>16.1</v>
      </c>
      <c r="JF363" s="109" t="n">
        <v>12</v>
      </c>
      <c r="JG363" s="109" t="n">
        <v>10.8</v>
      </c>
      <c r="JH363" s="109" t="n">
        <v>8.8</v>
      </c>
      <c r="JI363" s="109" t="n">
        <v>9.1</v>
      </c>
      <c r="JJ363" s="109" t="n">
        <v>10.1</v>
      </c>
      <c r="JK363" s="109" t="n">
        <v>11.2</v>
      </c>
      <c r="JL363" s="109" t="n">
        <v>11</v>
      </c>
      <c r="JM363" s="109" t="n">
        <v>10.7</v>
      </c>
      <c r="JN363" s="109" t="n">
        <v>12.2</v>
      </c>
      <c r="JO363" s="110" t="n">
        <f aca="false">SUM(JC363:JN363)/12</f>
        <v>11.875</v>
      </c>
      <c r="KA363" s="1" t="n">
        <f aca="false">KA362+1</f>
        <v>2013</v>
      </c>
      <c r="KB363" s="123" t="s">
        <v>172</v>
      </c>
      <c r="KC363" s="109" t="n">
        <v>12.5</v>
      </c>
      <c r="KD363" s="109" t="n">
        <v>14.8</v>
      </c>
      <c r="KE363" s="109" t="n">
        <v>15.3</v>
      </c>
      <c r="KF363" s="109" t="n">
        <v>10.7</v>
      </c>
      <c r="KG363" s="109" t="n">
        <v>10.9</v>
      </c>
      <c r="KH363" s="109" t="n">
        <v>7</v>
      </c>
      <c r="KI363" s="109" t="n">
        <v>6.7</v>
      </c>
      <c r="KJ363" s="109" t="n">
        <v>6.5</v>
      </c>
      <c r="KK363" s="109" t="n">
        <v>9.3</v>
      </c>
      <c r="KL363" s="109" t="n">
        <v>7.7</v>
      </c>
      <c r="KM363" s="109" t="n">
        <v>8.7</v>
      </c>
      <c r="KN363" s="109" t="n">
        <v>12.9</v>
      </c>
      <c r="KO363" s="110" t="n">
        <f aca="false">SUM(KC363:KN363)/12</f>
        <v>10.25</v>
      </c>
      <c r="LA363" s="1" t="n">
        <f aca="false">LA362+1</f>
        <v>2013</v>
      </c>
      <c r="LB363" s="113" t="s">
        <v>172</v>
      </c>
      <c r="LC363" s="109" t="n">
        <v>13.7</v>
      </c>
      <c r="LD363" s="109" t="n">
        <v>15.6</v>
      </c>
      <c r="LE363" s="109" t="n">
        <v>14.8</v>
      </c>
      <c r="LF363" s="109" t="n">
        <v>10.6</v>
      </c>
      <c r="LG363" s="109" t="n">
        <v>9.8</v>
      </c>
      <c r="LH363" s="109" t="n">
        <v>6.5</v>
      </c>
      <c r="LI363" s="109" t="n">
        <v>5.8</v>
      </c>
      <c r="LJ363" s="109" t="n">
        <v>5.7</v>
      </c>
      <c r="LK363" s="109" t="n">
        <v>7.5</v>
      </c>
      <c r="LL363" s="109" t="n">
        <v>6.5</v>
      </c>
      <c r="LM363" s="109" t="n">
        <v>8.1</v>
      </c>
      <c r="LN363" s="109" t="n">
        <v>11.9</v>
      </c>
      <c r="LO363" s="110" t="n">
        <f aca="false">SUM(LC363:LN363)/12</f>
        <v>9.70833333333333</v>
      </c>
      <c r="MA363" s="1" t="n">
        <f aca="false">MA362+1</f>
        <v>2013</v>
      </c>
      <c r="MB363" s="113" t="s">
        <v>172</v>
      </c>
      <c r="MC363" s="109" t="n">
        <v>14</v>
      </c>
      <c r="MD363" s="109" t="n">
        <v>15.5</v>
      </c>
      <c r="ME363" s="109" t="n">
        <v>15.1</v>
      </c>
      <c r="MF363" s="109" t="n">
        <v>11.4</v>
      </c>
      <c r="MG363" s="109" t="n">
        <v>10.1</v>
      </c>
      <c r="MH363" s="109" t="n">
        <v>7.7</v>
      </c>
      <c r="MI363" s="109" t="n">
        <v>8</v>
      </c>
      <c r="MJ363" s="109" t="n">
        <v>8.7</v>
      </c>
      <c r="MK363" s="109" t="n">
        <v>9.8</v>
      </c>
      <c r="ML363" s="109" t="n">
        <v>9.3</v>
      </c>
      <c r="MM363" s="109" t="n">
        <v>10.4</v>
      </c>
      <c r="MN363" s="109" t="n">
        <v>13.2</v>
      </c>
      <c r="MO363" s="110" t="n">
        <f aca="false">SUM(MC363:MN363)/12</f>
        <v>11.1</v>
      </c>
      <c r="NA363" s="1" t="n">
        <f aca="false">NA362+1</f>
        <v>2013</v>
      </c>
      <c r="NB363" s="113" t="s">
        <v>172</v>
      </c>
      <c r="NC363" s="109" t="n">
        <v>19.2</v>
      </c>
      <c r="ND363" s="109" t="n">
        <v>19.5</v>
      </c>
      <c r="NE363" s="109" t="n">
        <v>17.5</v>
      </c>
      <c r="NF363" s="109" t="n">
        <v>13.6</v>
      </c>
      <c r="NG363" s="109" t="n">
        <v>12.1</v>
      </c>
      <c r="NH363" s="109" t="n">
        <v>7.2</v>
      </c>
      <c r="NI363" s="109" t="n">
        <v>5.7</v>
      </c>
      <c r="NJ363" s="109" t="n">
        <v>6.7</v>
      </c>
      <c r="NK363" s="109" t="n">
        <v>11.1</v>
      </c>
      <c r="NL363" s="109" t="n">
        <v>12</v>
      </c>
      <c r="NM363" s="109" t="n">
        <v>14.9</v>
      </c>
      <c r="NN363" s="109" t="n">
        <v>18.1</v>
      </c>
      <c r="NO363" s="110" t="n">
        <f aca="false">SUM(NC363:NN363)/12</f>
        <v>13.1333333333333</v>
      </c>
      <c r="ON363" s="39" t="n">
        <f aca="false">(FO363+GO363+MO363)/3</f>
        <v>9.975</v>
      </c>
      <c r="OO363" s="40" t="n">
        <f aca="false">(AO363+BO363+EO363+HO363+JO363)/5</f>
        <v>12.0866666666667</v>
      </c>
      <c r="OP363" s="41" t="n">
        <f aca="false">(FO363+GO363+MO363+AO363+BO363+EO363+HO363+JO363)/8</f>
        <v>11.2947916666667</v>
      </c>
      <c r="PA363" s="114"/>
      <c r="PB363" s="115"/>
      <c r="PN363" s="28" t="n">
        <f aca="false">MAX(FC363:FN363,GC363:GN363,MC363:MN363)</f>
        <v>15.5</v>
      </c>
      <c r="PO363" s="29" t="n">
        <f aca="false">MIN(FC363:FN363,GC363:GN363,MC363:MN363)</f>
        <v>6</v>
      </c>
      <c r="PP363" s="30" t="n">
        <f aca="false">MAX(AC363:AN363,BC363:BN363,EC363:EN363,HC363:HN363,JC363:JN363)</f>
        <v>22.6</v>
      </c>
      <c r="PQ363" s="31" t="n">
        <f aca="false">MIN(AC363:AN363,BC363:BN363,EC363:EN363,HC363:HN363,JC363:JN363)</f>
        <v>5.3</v>
      </c>
      <c r="QU363" s="116" t="n">
        <f aca="false">AVERAGE(AH363,AI363,AJ363,BH363,BI363,BJ363,CH363,CI363,CJ363,DH363,DI363,DJ363,EH363,EI363,EJ363,FH363,FI363,FJ363,GH363,GI363,GJ363,HH363,HI363,HJ363,IH363,II363,IJ363,JH363,JI363,JJ363,KH363,KI363,KJ363,LH363,LI363,LJ363,MH363,MI363,MJ363,NH363,NI363,NJ363)</f>
        <v>7.55</v>
      </c>
      <c r="QV363" s="117" t="n">
        <f aca="false">AVERAGE(AC363,AD363,AN363,BC363,BD363,BN363,CC363,CD363,CN363,DC363,DD363,DN363,EC363,ED363,EN363,FC363,FD363,FN363,GC363,GD363,GN363,HC363,HD363,HN363,IC363,ID363,IN363,JC363,JD363,JN363,KC363,KD363,KN363,LC363,LD363,LN363,MC363,MD363,MN363,NC363,ND363,NN363,)</f>
        <v>14.9062015503876</v>
      </c>
      <c r="QW363" s="116" t="n">
        <f aca="false">AVERAGE(QU353:QU363)</f>
        <v>6.73311688311688</v>
      </c>
      <c r="QX363" s="118" t="n">
        <f aca="false">AVERAGE(QV353:QV363)</f>
        <v>14.9365750528541</v>
      </c>
    </row>
    <row r="364" customFormat="false" ht="12.9" hidden="false" customHeight="false" outlineLevel="0" collapsed="false">
      <c r="A364" s="101"/>
      <c r="B364" s="102" t="n">
        <f aca="false">AVERAGE(AO364,BO364,CO364,DO364,EO364,FO364,GO364,HO364,IO364,JO364,KO364,LO364,MO364,NO364)</f>
        <v>11.0577380952381</v>
      </c>
      <c r="C364" s="103" t="n">
        <f aca="false">AVERAGE(B360:B364)</f>
        <v>11.040205026455</v>
      </c>
      <c r="D364" s="104" t="n">
        <f aca="false">AVERAGE(B355:B364)</f>
        <v>10.9751025132275</v>
      </c>
      <c r="E364" s="102" t="n">
        <f aca="false">AVERAGE(B345:B364)</f>
        <v>10.849019510582</v>
      </c>
      <c r="F364" s="105" t="n">
        <f aca="false">AVERAGE(B315:B364)</f>
        <v>10.7768121693122</v>
      </c>
      <c r="G364" s="3" t="n">
        <f aca="false">MAX(AC364:AN364,BC364:BN364,CC364:CN364,DC364:DN364,EC364:EN364,FC364:FN364,GC364:GN364,HC364:HN364,IC364:IN364,JC364:JN364,KC364:KN364,LC364:LN364,MC364:MN364,NC364:NN364)</f>
        <v>24.1</v>
      </c>
      <c r="H364" s="106" t="n">
        <f aca="false">MEDIAN(AC364:AN364,BC364:BN364,CC364:CN364,DC364:DN364,EC364:EN364,FC364:FN364,GC364:GN364,HC364:HN364,IC364:IN364,JC364:JN364,KC364:KN364,LC364:LN364,MC364:MN364,NC364:NN364)</f>
        <v>11.2</v>
      </c>
      <c r="I364" s="5" t="n">
        <f aca="false">MIN(AC364:AN364,BC364:BN364,CC364:CN364,DC364:DN364,EC364:EN364,FC364:FN364,GC364:GN364,HC364:HN364,IC364:IN364,JC364:JN364,KC364:KN364,LC364:LN364,MC364:MN364,NC364:NN364)</f>
        <v>1.5</v>
      </c>
      <c r="J364" s="107" t="n">
        <f aca="false">(G364+I364)/2</f>
        <v>12.8</v>
      </c>
      <c r="AA364" s="1" t="n">
        <f aca="false">AA363+1</f>
        <v>27</v>
      </c>
      <c r="AB364" s="108" t="n">
        <v>2014</v>
      </c>
      <c r="AC364" s="109" t="n">
        <v>17.8</v>
      </c>
      <c r="AD364" s="109" t="n">
        <v>16.9</v>
      </c>
      <c r="AE364" s="109" t="n">
        <v>14.6</v>
      </c>
      <c r="AF364" s="109" t="n">
        <v>12.8</v>
      </c>
      <c r="AG364" s="109" t="n">
        <v>11.6</v>
      </c>
      <c r="AH364" s="109" t="n">
        <v>8.9</v>
      </c>
      <c r="AI364" s="109" t="n">
        <v>7.8</v>
      </c>
      <c r="AJ364" s="109" t="n">
        <v>5.5</v>
      </c>
      <c r="AK364" s="109" t="n">
        <v>9.9</v>
      </c>
      <c r="AL364" s="109" t="n">
        <v>11.3</v>
      </c>
      <c r="AM364" s="109" t="n">
        <v>14</v>
      </c>
      <c r="AN364" s="109" t="n">
        <v>14.9</v>
      </c>
      <c r="AO364" s="110" t="n">
        <f aca="false">SUM(AC364:AN364)/12</f>
        <v>12.1666666666667</v>
      </c>
      <c r="AQ364" s="112"/>
      <c r="AR364" s="109"/>
      <c r="AS364" s="109"/>
      <c r="AT364" s="109"/>
      <c r="AU364" s="109"/>
      <c r="AV364" s="109"/>
      <c r="AW364" s="109"/>
      <c r="AX364" s="109"/>
      <c r="AY364" s="109"/>
      <c r="AZ364" s="109"/>
      <c r="BA364" s="1" t="n">
        <f aca="false">BA363+1</f>
        <v>2014</v>
      </c>
      <c r="BB364" s="113" t="s">
        <v>173</v>
      </c>
      <c r="BC364" s="109" t="n">
        <v>14.7</v>
      </c>
      <c r="BD364" s="109" t="n">
        <v>15</v>
      </c>
      <c r="BE364" s="109" t="n">
        <v>12</v>
      </c>
      <c r="BF364" s="109" t="n">
        <v>10</v>
      </c>
      <c r="BG364" s="109" t="n">
        <v>8.3</v>
      </c>
      <c r="BH364" s="109" t="n">
        <v>6.5</v>
      </c>
      <c r="BI364" s="109" t="n">
        <v>5.7</v>
      </c>
      <c r="BJ364" s="109" t="n">
        <v>3</v>
      </c>
      <c r="BK364" s="109" t="n">
        <v>6.7</v>
      </c>
      <c r="BL364" s="109" t="n">
        <v>8.2</v>
      </c>
      <c r="BM364" s="109" t="n">
        <v>11.2</v>
      </c>
      <c r="BN364" s="109" t="n">
        <v>11.5</v>
      </c>
      <c r="BO364" s="110" t="n">
        <f aca="false">SUM(BC364:BN364)/12</f>
        <v>9.4</v>
      </c>
      <c r="BP364" s="109"/>
      <c r="BQ364" s="109"/>
      <c r="BR364" s="109"/>
      <c r="BS364" s="109"/>
      <c r="CA364" s="1" t="n">
        <f aca="false">CA363+1</f>
        <v>2014</v>
      </c>
      <c r="CB364" s="111" t="n">
        <v>2014</v>
      </c>
      <c r="CC364" s="109" t="n">
        <v>16.9</v>
      </c>
      <c r="CD364" s="109" t="n">
        <v>16.3</v>
      </c>
      <c r="CE364" s="109" t="n">
        <v>15.6</v>
      </c>
      <c r="CF364" s="109" t="n">
        <v>14.8</v>
      </c>
      <c r="CG364" s="109" t="n">
        <v>13.9</v>
      </c>
      <c r="CH364" s="109" t="n">
        <v>11.8</v>
      </c>
      <c r="CI364" s="109" t="n">
        <v>10.3</v>
      </c>
      <c r="CJ364" s="109" t="n">
        <v>10.4</v>
      </c>
      <c r="CK364" s="109" t="n">
        <v>11.9</v>
      </c>
      <c r="CL364" s="109" t="n">
        <v>12.4</v>
      </c>
      <c r="CM364" s="109" t="n">
        <v>14</v>
      </c>
      <c r="CN364" s="109" t="n">
        <v>15</v>
      </c>
      <c r="CO364" s="110" t="n">
        <f aca="false">SUM(CC364:CN364)/12</f>
        <v>13.6083333333333</v>
      </c>
      <c r="DA364" s="1" t="n">
        <f aca="false">DA363+1</f>
        <v>2014</v>
      </c>
      <c r="DB364" s="113" t="s">
        <v>173</v>
      </c>
      <c r="DC364" s="109" t="n">
        <v>15.8</v>
      </c>
      <c r="DD364" s="109" t="n">
        <v>14.8</v>
      </c>
      <c r="DE364" s="109" t="n">
        <v>13.1</v>
      </c>
      <c r="DF364" s="109" t="n">
        <v>10.8</v>
      </c>
      <c r="DG364" s="109" t="n">
        <v>9.8</v>
      </c>
      <c r="DH364" s="109" t="n">
        <v>7.2</v>
      </c>
      <c r="DI364" s="109" t="n">
        <v>5.5</v>
      </c>
      <c r="DJ364" s="109" t="n">
        <v>3.7</v>
      </c>
      <c r="DK364" s="109" t="n">
        <v>7.2</v>
      </c>
      <c r="DL364" s="109" t="n">
        <v>9.3</v>
      </c>
      <c r="DM364" s="109" t="n">
        <v>12</v>
      </c>
      <c r="DN364" s="109" t="n">
        <v>12.8</v>
      </c>
      <c r="DO364" s="110" t="n">
        <f aca="false">SUM(DC364:DN364)/12</f>
        <v>10.1666666666667</v>
      </c>
      <c r="EA364" s="1" t="n">
        <f aca="false">EA363+1</f>
        <v>2014</v>
      </c>
      <c r="EB364" s="113" t="s">
        <v>173</v>
      </c>
      <c r="EC364" s="109" t="n">
        <v>24.1</v>
      </c>
      <c r="ED364" s="109" t="n">
        <v>22.9</v>
      </c>
      <c r="EE364" s="109" t="n">
        <v>19.2</v>
      </c>
      <c r="EF364" s="109" t="n">
        <v>15.6</v>
      </c>
      <c r="EG364" s="109" t="n">
        <v>11.3</v>
      </c>
      <c r="EH364" s="109" t="n">
        <v>6.2</v>
      </c>
      <c r="EI364" s="109" t="n">
        <v>4</v>
      </c>
      <c r="EJ364" s="109" t="n">
        <v>5.5</v>
      </c>
      <c r="EK364" s="109" t="n">
        <v>10.7</v>
      </c>
      <c r="EL364" s="109" t="n">
        <v>14.7</v>
      </c>
      <c r="EM364" s="109" t="n">
        <v>18.2</v>
      </c>
      <c r="EN364" s="109" t="n">
        <v>20.7</v>
      </c>
      <c r="EO364" s="110" t="n">
        <f aca="false">SUM(EC364:EN364)/12</f>
        <v>14.425</v>
      </c>
      <c r="FA364" s="1" t="n">
        <f aca="false">FA363+1</f>
        <v>2014</v>
      </c>
      <c r="FB364" s="113" t="s">
        <v>173</v>
      </c>
      <c r="FC364" s="109" t="n">
        <v>13.8</v>
      </c>
      <c r="FD364" s="109" t="n">
        <v>13.3</v>
      </c>
      <c r="FE364" s="109" t="n">
        <v>11.5</v>
      </c>
      <c r="FF364" s="109" t="n">
        <v>10.2</v>
      </c>
      <c r="FG364" s="109" t="n">
        <v>9.8</v>
      </c>
      <c r="FH364" s="109" t="n">
        <v>7.3</v>
      </c>
      <c r="FI364" s="109" t="n">
        <v>6</v>
      </c>
      <c r="FJ364" s="109" t="n">
        <v>4</v>
      </c>
      <c r="FK364" s="109" t="n">
        <v>7.4</v>
      </c>
      <c r="FL364" s="109" t="n">
        <v>8.5</v>
      </c>
      <c r="FM364" s="109" t="n">
        <v>10.5</v>
      </c>
      <c r="FN364" s="109" t="n">
        <v>11.2</v>
      </c>
      <c r="FO364" s="110" t="n">
        <f aca="false">SUM(FC364:FN364)/12</f>
        <v>9.45833333333333</v>
      </c>
      <c r="GA364" s="1" t="n">
        <f aca="false">GA363+1</f>
        <v>2014</v>
      </c>
      <c r="GB364" s="113" t="s">
        <v>173</v>
      </c>
      <c r="GC364" s="109" t="n">
        <v>12.8</v>
      </c>
      <c r="GD364" s="109" t="n">
        <v>11.9</v>
      </c>
      <c r="GE364" s="109" t="n">
        <v>10.6</v>
      </c>
      <c r="GF364" s="109" t="n">
        <v>9.7</v>
      </c>
      <c r="GG364" s="109" t="n">
        <v>9.3</v>
      </c>
      <c r="GH364" s="109" t="n">
        <v>7.6</v>
      </c>
      <c r="GI364" s="109" t="n">
        <v>6.1</v>
      </c>
      <c r="GJ364" s="109" t="n">
        <v>4.8</v>
      </c>
      <c r="GK364" s="109" t="n">
        <v>6.6</v>
      </c>
      <c r="GL364" s="109" t="n">
        <v>8</v>
      </c>
      <c r="GM364" s="109" t="n">
        <v>8.5</v>
      </c>
      <c r="GN364" s="109" t="n">
        <v>10.3</v>
      </c>
      <c r="GO364" s="110" t="n">
        <f aca="false">SUM(GC364:GN364)/12</f>
        <v>8.85</v>
      </c>
      <c r="HA364" s="1" t="n">
        <f aca="false">HA363+1</f>
        <v>2014</v>
      </c>
      <c r="HB364" s="113" t="s">
        <v>173</v>
      </c>
      <c r="HC364" s="109" t="n">
        <v>16.3</v>
      </c>
      <c r="HD364" s="109" t="n">
        <v>16.3</v>
      </c>
      <c r="HE364" s="109" t="n">
        <v>14.5</v>
      </c>
      <c r="HF364" s="109" t="n">
        <v>13.4</v>
      </c>
      <c r="HG364" s="109" t="n">
        <v>11.8</v>
      </c>
      <c r="HH364" s="109" t="n">
        <v>9.1</v>
      </c>
      <c r="HI364" s="109" t="n">
        <v>7.9</v>
      </c>
      <c r="HJ364" s="109" t="n">
        <v>6.1</v>
      </c>
      <c r="HK364" s="109" t="n">
        <v>7.9</v>
      </c>
      <c r="HL364" s="109" t="n">
        <v>10</v>
      </c>
      <c r="HM364" s="109" t="n">
        <v>12.2</v>
      </c>
      <c r="HN364" s="109" t="n">
        <v>13.8</v>
      </c>
      <c r="HO364" s="110" t="n">
        <f aca="false">SUM(HC364:HN364)/12</f>
        <v>11.6083333333333</v>
      </c>
      <c r="IA364" s="1" t="n">
        <f aca="false">IA363+1</f>
        <v>2014</v>
      </c>
      <c r="IB364" s="112" t="s">
        <v>173</v>
      </c>
      <c r="IC364" s="122" t="n">
        <f aca="false">AVERAGE(IC365:IC367)</f>
        <v>16.2333333333333</v>
      </c>
      <c r="ID364" s="122" t="n">
        <f aca="false">AVERAGE(ID365:ID367)</f>
        <v>16.3666666666667</v>
      </c>
      <c r="IE364" s="122" t="n">
        <f aca="false">AVERAGE(IE365:IE367)</f>
        <v>15.2333333333333</v>
      </c>
      <c r="IF364" s="122" t="n">
        <f aca="false">AVERAGE(IF365:IF367)</f>
        <v>11.3333333333333</v>
      </c>
      <c r="IG364" s="122" t="n">
        <f aca="false">AVERAGE(IG365:IG367)</f>
        <v>9.06666666666667</v>
      </c>
      <c r="IH364" s="122" t="n">
        <f aca="false">AVERAGE(IH365:IH367)</f>
        <v>6</v>
      </c>
      <c r="II364" s="122" t="n">
        <f aca="false">AVERAGE(II365:II367)</f>
        <v>5.8</v>
      </c>
      <c r="IJ364" s="122" t="n">
        <f aca="false">AVERAGE(IJ365:IJ367)</f>
        <v>5.46666666666667</v>
      </c>
      <c r="IK364" s="122" t="n">
        <f aca="false">AVERAGE(IK365:IK367)</f>
        <v>6.76666666666667</v>
      </c>
      <c r="IL364" s="122" t="n">
        <f aca="false">AVERAGE(IL365:IL367)</f>
        <v>10.5333333333333</v>
      </c>
      <c r="IM364" s="122" t="n">
        <f aca="false">AVERAGE(IM365:IM367)</f>
        <v>13.0333333333333</v>
      </c>
      <c r="IN364" s="122" t="n">
        <f aca="false">AVERAGE(IN365:IN367)</f>
        <v>15.7666666666667</v>
      </c>
      <c r="IO364" s="110" t="n">
        <f aca="false">SUM(IC364:IN364)/12</f>
        <v>10.9666666666667</v>
      </c>
      <c r="JA364" s="1" t="n">
        <f aca="false">JA363+1</f>
        <v>2014</v>
      </c>
      <c r="JB364" s="113" t="s">
        <v>173</v>
      </c>
      <c r="JC364" s="109" t="n">
        <v>14.6</v>
      </c>
      <c r="JD364" s="109" t="n">
        <v>13.8</v>
      </c>
      <c r="JE364" s="109" t="n">
        <v>12.2</v>
      </c>
      <c r="JF364" s="109" t="n">
        <v>12.5</v>
      </c>
      <c r="JG364" s="109" t="n">
        <v>11.5</v>
      </c>
      <c r="JH364" s="109" t="n">
        <v>10.3</v>
      </c>
      <c r="JI364" s="109" t="n">
        <v>8.6</v>
      </c>
      <c r="JJ364" s="109" t="n">
        <v>7.9</v>
      </c>
      <c r="JK364" s="109" t="n">
        <v>10.1</v>
      </c>
      <c r="JL364" s="109" t="n">
        <v>10.9</v>
      </c>
      <c r="JM364" s="109" t="n">
        <v>11.9</v>
      </c>
      <c r="JN364" s="109" t="n">
        <v>13.2</v>
      </c>
      <c r="JO364" s="110" t="n">
        <f aca="false">SUM(JC364:JN364)/12</f>
        <v>11.4583333333333</v>
      </c>
      <c r="KA364" s="1" t="n">
        <f aca="false">KA363+1</f>
        <v>2014</v>
      </c>
      <c r="KB364" s="123" t="s">
        <v>173</v>
      </c>
      <c r="KC364" s="109" t="n">
        <v>15.9</v>
      </c>
      <c r="KD364" s="109" t="n">
        <v>15.9</v>
      </c>
      <c r="KE364" s="109" t="n">
        <v>12.8</v>
      </c>
      <c r="KF364" s="109" t="n">
        <v>11.4</v>
      </c>
      <c r="KG364" s="109" t="n">
        <v>11.2</v>
      </c>
      <c r="KH364" s="109" t="n">
        <v>7.8</v>
      </c>
      <c r="KI364" s="109" t="n">
        <v>6.4</v>
      </c>
      <c r="KJ364" s="109" t="n">
        <v>2.5</v>
      </c>
      <c r="KK364" s="109" t="n">
        <v>6.2</v>
      </c>
      <c r="KL364" s="109" t="n">
        <v>7.7</v>
      </c>
      <c r="KM364" s="109" t="n">
        <v>10.7</v>
      </c>
      <c r="KN364" s="109" t="n">
        <v>11</v>
      </c>
      <c r="KO364" s="110" t="n">
        <f aca="false">SUM(KC364:KN364)/12</f>
        <v>9.95833333333333</v>
      </c>
      <c r="LA364" s="1" t="n">
        <f aca="false">LA363+1</f>
        <v>2014</v>
      </c>
      <c r="LB364" s="113" t="s">
        <v>173</v>
      </c>
      <c r="LC364" s="109" t="n">
        <v>14.5</v>
      </c>
      <c r="LD364" s="109" t="n">
        <v>14.6</v>
      </c>
      <c r="LE364" s="109" t="n">
        <v>11.5</v>
      </c>
      <c r="LF364" s="109" t="n">
        <v>10.6</v>
      </c>
      <c r="LG364" s="109" t="n">
        <v>9.4</v>
      </c>
      <c r="LH364" s="109" t="n">
        <v>7</v>
      </c>
      <c r="LI364" s="109" t="n">
        <v>4.8</v>
      </c>
      <c r="LJ364" s="109" t="n">
        <v>1.5</v>
      </c>
      <c r="LK364" s="109" t="n">
        <v>4.4</v>
      </c>
      <c r="LL364" s="109" t="n">
        <v>7.4</v>
      </c>
      <c r="LM364" s="109" t="n">
        <v>10.3</v>
      </c>
      <c r="LN364" s="109" t="n">
        <v>11.3</v>
      </c>
      <c r="LO364" s="110" t="n">
        <f aca="false">SUM(LC364:LN364)/12</f>
        <v>8.94166666666667</v>
      </c>
      <c r="MA364" s="1" t="n">
        <f aca="false">MA363+1</f>
        <v>2014</v>
      </c>
      <c r="MB364" s="113" t="s">
        <v>173</v>
      </c>
      <c r="MC364" s="109" t="n">
        <v>15.7</v>
      </c>
      <c r="MD364" s="109" t="n">
        <v>14.7</v>
      </c>
      <c r="ME364" s="109" t="n">
        <v>12.9</v>
      </c>
      <c r="MF364" s="109" t="n">
        <v>11.8</v>
      </c>
      <c r="MG364" s="109" t="n">
        <v>10.7</v>
      </c>
      <c r="MH364" s="109" t="n">
        <v>9.1</v>
      </c>
      <c r="MI364" s="109" t="n">
        <v>7.6</v>
      </c>
      <c r="MJ364" s="109" t="n">
        <v>5.5</v>
      </c>
      <c r="MK364" s="109" t="n">
        <v>7.9</v>
      </c>
      <c r="ML364" s="109" t="n">
        <v>10.2</v>
      </c>
      <c r="MM364" s="109" t="n">
        <v>11.7</v>
      </c>
      <c r="MN364" s="109" t="n">
        <v>13.1</v>
      </c>
      <c r="MO364" s="110" t="n">
        <f aca="false">SUM(MC364:MN364)/12</f>
        <v>10.9083333333333</v>
      </c>
      <c r="NA364" s="1" t="n">
        <f aca="false">NA363+1</f>
        <v>2014</v>
      </c>
      <c r="NB364" s="113" t="s">
        <v>173</v>
      </c>
      <c r="NC364" s="109" t="n">
        <v>21.4</v>
      </c>
      <c r="ND364" s="109" t="n">
        <v>20.1</v>
      </c>
      <c r="NE364" s="109" t="n">
        <v>16.3</v>
      </c>
      <c r="NF364" s="109" t="n">
        <v>14.2</v>
      </c>
      <c r="NG364" s="109" t="n">
        <v>12.3</v>
      </c>
      <c r="NH364" s="109" t="n">
        <v>5.8</v>
      </c>
      <c r="NI364" s="109" t="n">
        <v>5</v>
      </c>
      <c r="NJ364" s="109" t="n">
        <v>4.3</v>
      </c>
      <c r="NK364" s="109" t="n">
        <v>9.3</v>
      </c>
      <c r="NL364" s="109" t="n">
        <v>13.2</v>
      </c>
      <c r="NM364" s="109" t="n">
        <v>16.3</v>
      </c>
      <c r="NN364" s="109" t="n">
        <v>16.5</v>
      </c>
      <c r="NO364" s="110" t="n">
        <f aca="false">SUM(NC364:NN364)/12</f>
        <v>12.8916666666667</v>
      </c>
      <c r="ON364" s="39" t="n">
        <f aca="false">(FO364+GO364+MO364)/3</f>
        <v>9.73888888888889</v>
      </c>
      <c r="OO364" s="40" t="n">
        <f aca="false">(AO364+BO364+EO364+HO364+JO364)/5</f>
        <v>11.8116666666667</v>
      </c>
      <c r="OP364" s="41" t="n">
        <f aca="false">(FO364+GO364+MO364+AO364+BO364+EO364+HO364+JO364)/8</f>
        <v>11.034375</v>
      </c>
      <c r="PA364" s="114"/>
      <c r="PB364" s="115"/>
      <c r="PN364" s="28" t="n">
        <f aca="false">MAX(FC364:FN364,GC364:GN364,MC364:MN364)</f>
        <v>15.7</v>
      </c>
      <c r="PO364" s="29" t="n">
        <f aca="false">MIN(FC364:FN364,GC364:GN364,MC364:MN364)</f>
        <v>4</v>
      </c>
      <c r="PP364" s="30" t="n">
        <f aca="false">MAX(AC364:AN364,BC364:BN364,EC364:EN364,HC364:HN364,JC364:JN364)</f>
        <v>24.1</v>
      </c>
      <c r="PQ364" s="31" t="n">
        <f aca="false">MIN(AC364:AN364,BC364:BN364,EC364:EN364,HC364:HN364,JC364:JN364)</f>
        <v>3</v>
      </c>
      <c r="QU364" s="116" t="n">
        <f aca="false">AVERAGE(AH364,AI364,AJ364,BH364,BI364,BJ364,CH364,CI364,CJ364,DH364,DI364,DJ364,EH364,EI364,EJ364,FH364,FI364,FJ364,GH364,GI364,GJ364,HH364,HI364,HJ364,IH364,II364,IJ364,JH364,JI364,JJ364,KH364,KI364,KJ364,LH364,LI364,LJ364,MH364,MI364,MJ364,NH364,NI364,NJ364)</f>
        <v>6.48253968253968</v>
      </c>
      <c r="QV364" s="117" t="n">
        <f aca="false">AVERAGE(AC364,AD364,AN364,BC364,BD364,BN364,CC364,CD364,CN364,DC364,DD364,DN364,EC364,ED364,EN364,FC364,FD364,FN364,GC364,GD364,GN364,HC364,HD364,HN364,IC364,ID364,IN364,JC364,JD364,JN364,KC364,KD364,KN364,LC364,LD364,LN364,MC364,MD364,MN364,NC364,ND364,NN364,)</f>
        <v>14.9875968992248</v>
      </c>
      <c r="QW364" s="116" t="n">
        <f aca="false">AVERAGE(QU354:QU364)</f>
        <v>6.70490620490621</v>
      </c>
      <c r="QX364" s="118" t="n">
        <f aca="false">AVERAGE(QV354:QV364)</f>
        <v>14.9060606060606</v>
      </c>
    </row>
    <row r="365" customFormat="false" ht="12.9" hidden="false" customHeight="false" outlineLevel="0" collapsed="false">
      <c r="A365" s="101" t="n">
        <f aca="false">A360+5</f>
        <v>2015</v>
      </c>
      <c r="B365" s="102" t="n">
        <f aca="false">AVERAGE(AO365,BO365,CO365,DO365,EO365,FO365,GO365,HO365,IO365,JO365,KO365,LO365,MO365,NO365)</f>
        <v>10.6910714285714</v>
      </c>
      <c r="C365" s="103" t="n">
        <f aca="false">AVERAGE(B361:B365)</f>
        <v>11.010205026455</v>
      </c>
      <c r="D365" s="104" t="n">
        <f aca="false">AVERAGE(B356:B365)</f>
        <v>10.9567096560847</v>
      </c>
      <c r="E365" s="102" t="n">
        <f aca="false">AVERAGE(B346:B365)</f>
        <v>10.850894510582</v>
      </c>
      <c r="F365" s="105" t="n">
        <f aca="false">AVERAGE(B316:B365)</f>
        <v>10.7802169312169</v>
      </c>
      <c r="G365" s="3" t="n">
        <f aca="false">MAX(AC365:AN365,BC365:BN365,CC365:CN365,DC365:DN365,EC365:EN365,FC365:FN365,GC365:GN365,HC365:HN365,IC365:IN365,JC365:JN365,KC365:KN365,LC365:LN365,MC365:MN365,NC365:NN365)</f>
        <v>22.4</v>
      </c>
      <c r="H365" s="106" t="n">
        <f aca="false">MEDIAN(AC365:AN365,BC365:BN365,CC365:CN365,DC365:DN365,EC365:EN365,FC365:FN365,GC365:GN365,HC365:HN365,IC365:IN365,JC365:JN365,KC365:KN365,LC365:LN365,MC365:MN365,NC365:NN365)</f>
        <v>10.4</v>
      </c>
      <c r="I365" s="5" t="n">
        <f aca="false">MIN(AC365:AN365,BC365:BN365,CC365:CN365,DC365:DN365,EC365:EN365,FC365:FN365,GC365:GN365,HC365:HN365,IC365:IN365,JC365:JN365,KC365:KN365,LC365:LN365,MC365:MN365,NC365:NN365)</f>
        <v>3.6</v>
      </c>
      <c r="J365" s="107" t="n">
        <f aca="false">(G365+I365)/2</f>
        <v>13</v>
      </c>
      <c r="AA365" s="1" t="n">
        <f aca="false">AA364+1</f>
        <v>28</v>
      </c>
      <c r="AB365" s="108" t="n">
        <v>2015</v>
      </c>
      <c r="AC365" s="109" t="n">
        <v>17</v>
      </c>
      <c r="AD365" s="109" t="n">
        <v>17.5</v>
      </c>
      <c r="AE365" s="109" t="n">
        <v>14.3</v>
      </c>
      <c r="AF365" s="109" t="n">
        <v>11</v>
      </c>
      <c r="AG365" s="109" t="n">
        <v>10</v>
      </c>
      <c r="AH365" s="109" t="n">
        <v>8</v>
      </c>
      <c r="AI365" s="109" t="n">
        <v>6.8</v>
      </c>
      <c r="AJ365" s="109" t="n">
        <v>8.1</v>
      </c>
      <c r="AK365" s="109" t="n">
        <v>8.8</v>
      </c>
      <c r="AL365" s="109" t="n">
        <v>13</v>
      </c>
      <c r="AM365" s="109" t="n">
        <v>14.1</v>
      </c>
      <c r="AN365" s="109" t="n">
        <v>17.2</v>
      </c>
      <c r="AO365" s="110" t="n">
        <f aca="false">SUM(AC365:AN365)/12</f>
        <v>12.15</v>
      </c>
      <c r="AQ365" s="112"/>
      <c r="AR365" s="109"/>
      <c r="AS365" s="109"/>
      <c r="AT365" s="109"/>
      <c r="AU365" s="109"/>
      <c r="AV365" s="109"/>
      <c r="AW365" s="109"/>
      <c r="AX365" s="109"/>
      <c r="AY365" s="109"/>
      <c r="AZ365" s="109"/>
      <c r="BA365" s="1" t="n">
        <f aca="false">BA364+1</f>
        <v>2015</v>
      </c>
      <c r="BB365" s="113" t="s">
        <v>174</v>
      </c>
      <c r="BC365" s="109" t="n">
        <v>14.2</v>
      </c>
      <c r="BD365" s="109" t="n">
        <v>14.9</v>
      </c>
      <c r="BE365" s="109" t="n">
        <v>10.3</v>
      </c>
      <c r="BF365" s="109" t="n">
        <v>8.4</v>
      </c>
      <c r="BG365" s="109" t="n">
        <v>7.5</v>
      </c>
      <c r="BH365" s="109" t="n">
        <v>5.1</v>
      </c>
      <c r="BI365" s="109" t="n">
        <v>3.7</v>
      </c>
      <c r="BJ365" s="109" t="n">
        <v>5.4</v>
      </c>
      <c r="BK365" s="109" t="n">
        <v>5.3</v>
      </c>
      <c r="BL365" s="109" t="n">
        <v>10.9</v>
      </c>
      <c r="BM365" s="109" t="n">
        <v>10.9</v>
      </c>
      <c r="BN365" s="109" t="n">
        <v>14.6</v>
      </c>
      <c r="BO365" s="110" t="n">
        <f aca="false">SUM(BC365:BN365)/12</f>
        <v>9.26666666666667</v>
      </c>
      <c r="BP365" s="109"/>
      <c r="BQ365" s="109"/>
      <c r="BR365" s="109"/>
      <c r="BS365" s="109"/>
      <c r="CA365" s="1" t="n">
        <f aca="false">CA364+1</f>
        <v>2015</v>
      </c>
      <c r="CB365" s="111" t="n">
        <v>2015</v>
      </c>
      <c r="CC365" s="109" t="n">
        <v>16</v>
      </c>
      <c r="CD365" s="109" t="n">
        <v>16.4</v>
      </c>
      <c r="CE365" s="109" t="n">
        <v>15.1</v>
      </c>
      <c r="CF365" s="109" t="n">
        <v>13.4</v>
      </c>
      <c r="CG365" s="109" t="n">
        <v>11.9</v>
      </c>
      <c r="CH365" s="109" t="n">
        <v>11.4</v>
      </c>
      <c r="CI365" s="109" t="n">
        <v>9.2</v>
      </c>
      <c r="CJ365" s="109" t="n">
        <v>9.3</v>
      </c>
      <c r="CK365" s="109" t="n">
        <v>11.1</v>
      </c>
      <c r="CL365" s="109" t="n">
        <v>13.2</v>
      </c>
      <c r="CM365" s="109" t="n">
        <v>13.6</v>
      </c>
      <c r="CN365" s="109" t="n">
        <v>16.2</v>
      </c>
      <c r="CO365" s="110" t="n">
        <f aca="false">SUM(CC365:CN365)/12</f>
        <v>13.0666666666667</v>
      </c>
      <c r="DA365" s="1" t="n">
        <f aca="false">DA364+1</f>
        <v>2015</v>
      </c>
      <c r="DB365" s="113" t="s">
        <v>174</v>
      </c>
      <c r="DC365" s="109" t="n">
        <v>14.3</v>
      </c>
      <c r="DD365" s="109" t="n">
        <v>14.2</v>
      </c>
      <c r="DE365" s="109" t="n">
        <v>10.4</v>
      </c>
      <c r="DF365" s="109" t="n">
        <v>8.1</v>
      </c>
      <c r="DG365" s="109" t="n">
        <v>7.5</v>
      </c>
      <c r="DH365" s="109" t="n">
        <v>5.2</v>
      </c>
      <c r="DI365" s="109" t="n">
        <v>3.6</v>
      </c>
      <c r="DJ365" s="109" t="n">
        <v>4.6</v>
      </c>
      <c r="DK365" s="109" t="n">
        <v>4.8</v>
      </c>
      <c r="DL365" s="109" t="n">
        <v>9.9</v>
      </c>
      <c r="DM365" s="109" t="n">
        <v>11.2</v>
      </c>
      <c r="DN365" s="109" t="n">
        <v>14.1</v>
      </c>
      <c r="DO365" s="110" t="n">
        <f aca="false">SUM(DC365:DN365)/12</f>
        <v>8.99166666666667</v>
      </c>
      <c r="EA365" s="1" t="n">
        <f aca="false">EA364+1</f>
        <v>2015</v>
      </c>
      <c r="EB365" s="113" t="s">
        <v>174</v>
      </c>
      <c r="EC365" s="109" t="n">
        <v>21.8</v>
      </c>
      <c r="ED365" s="109" t="n">
        <v>22.4</v>
      </c>
      <c r="EE365" s="109" t="n">
        <v>17.4</v>
      </c>
      <c r="EF365" s="109" t="n">
        <v>13</v>
      </c>
      <c r="EG365" s="109" t="n">
        <v>10.2</v>
      </c>
      <c r="EH365" s="109" t="n">
        <v>7.4</v>
      </c>
      <c r="EI365" s="109" t="n">
        <v>4.3</v>
      </c>
      <c r="EJ365" s="109" t="n">
        <v>6.6</v>
      </c>
      <c r="EK365" s="109" t="n">
        <v>9</v>
      </c>
      <c r="EL365" s="109" t="n">
        <v>17.2</v>
      </c>
      <c r="EM365" s="109" t="n">
        <v>18.3</v>
      </c>
      <c r="EN365" s="109" t="n">
        <v>21.6</v>
      </c>
      <c r="EO365" s="110" t="n">
        <f aca="false">SUM(EC365:EN365)/12</f>
        <v>14.1</v>
      </c>
      <c r="FA365" s="1" t="n">
        <f aca="false">FA364+1</f>
        <v>2015</v>
      </c>
      <c r="FB365" s="113" t="s">
        <v>174</v>
      </c>
      <c r="FC365" s="109" t="n">
        <v>12.5</v>
      </c>
      <c r="FD365" s="109" t="n">
        <v>13.7</v>
      </c>
      <c r="FE365" s="109" t="n">
        <v>10.4</v>
      </c>
      <c r="FF365" s="109" t="n">
        <v>8.3</v>
      </c>
      <c r="FG365" s="109" t="n">
        <v>7.5</v>
      </c>
      <c r="FH365" s="109" t="n">
        <v>5.7</v>
      </c>
      <c r="FI365" s="109" t="n">
        <v>4.3</v>
      </c>
      <c r="FJ365" s="109" t="n">
        <v>5.5</v>
      </c>
      <c r="FK365" s="109" t="n">
        <v>6.1</v>
      </c>
      <c r="FL365" s="109" t="n">
        <v>10.3</v>
      </c>
      <c r="FM365" s="109" t="n">
        <v>10.4</v>
      </c>
      <c r="FN365" s="109" t="n">
        <v>12.8</v>
      </c>
      <c r="FO365" s="110" t="n">
        <f aca="false">SUM(FC365:FN365)/12</f>
        <v>8.95833333333333</v>
      </c>
      <c r="GA365" s="1" t="n">
        <f aca="false">GA364+1</f>
        <v>2015</v>
      </c>
      <c r="GB365" s="113" t="s">
        <v>174</v>
      </c>
      <c r="GC365" s="109" t="n">
        <v>12.1</v>
      </c>
      <c r="GD365" s="109" t="n">
        <v>12.9</v>
      </c>
      <c r="GE365" s="109" t="n">
        <v>9.4</v>
      </c>
      <c r="GF365" s="109" t="n">
        <v>7.7</v>
      </c>
      <c r="GG365" s="109" t="n">
        <v>8</v>
      </c>
      <c r="GH365" s="109" t="n">
        <v>7</v>
      </c>
      <c r="GI365" s="109" t="n">
        <v>5.1</v>
      </c>
      <c r="GJ365" s="109" t="n">
        <v>5.5</v>
      </c>
      <c r="GK365" s="109" t="n">
        <v>5.9</v>
      </c>
      <c r="GL365" s="109" t="n">
        <v>8.7</v>
      </c>
      <c r="GM365" s="109" t="n">
        <v>9.6</v>
      </c>
      <c r="GN365" s="109" t="n">
        <v>10.9</v>
      </c>
      <c r="GO365" s="110" t="n">
        <f aca="false">SUM(GC365:GN365)/12</f>
        <v>8.56666666666667</v>
      </c>
      <c r="HA365" s="1" t="n">
        <f aca="false">HA364+1</f>
        <v>2015</v>
      </c>
      <c r="HB365" s="113" t="s">
        <v>174</v>
      </c>
      <c r="HC365" s="109" t="n">
        <v>16</v>
      </c>
      <c r="HD365" s="109" t="n">
        <v>16.2</v>
      </c>
      <c r="HE365" s="109" t="n">
        <v>13.4</v>
      </c>
      <c r="HF365" s="109" t="n">
        <v>12.3</v>
      </c>
      <c r="HG365" s="109" t="n">
        <v>9.6</v>
      </c>
      <c r="HH365" s="109" t="n">
        <v>7.8</v>
      </c>
      <c r="HI365" s="109" t="n">
        <v>6.2</v>
      </c>
      <c r="HJ365" s="109" t="n">
        <v>7</v>
      </c>
      <c r="HK365" s="109" t="n">
        <v>7.7</v>
      </c>
      <c r="HL365" s="109" t="n">
        <v>11.2</v>
      </c>
      <c r="HM365" s="109" t="n">
        <v>12.6</v>
      </c>
      <c r="HN365" s="109" t="n">
        <v>14.4</v>
      </c>
      <c r="HO365" s="110" t="n">
        <f aca="false">SUM(HC365:HN365)/12</f>
        <v>11.2</v>
      </c>
      <c r="IA365" s="1" t="n">
        <f aca="false">IA364+1</f>
        <v>2015</v>
      </c>
      <c r="IB365" s="113" t="s">
        <v>174</v>
      </c>
      <c r="IC365" s="109" t="n">
        <v>13.3</v>
      </c>
      <c r="ID365" s="109" t="n">
        <v>17.1</v>
      </c>
      <c r="IE365" s="109" t="n">
        <v>13.4</v>
      </c>
      <c r="IF365" s="109" t="n">
        <v>10.5</v>
      </c>
      <c r="IG365" s="109" t="n">
        <v>8.8</v>
      </c>
      <c r="IH365" s="109" t="n">
        <v>6.7</v>
      </c>
      <c r="II365" s="109" t="n">
        <v>5.4</v>
      </c>
      <c r="IJ365" s="109" t="n">
        <v>5.8</v>
      </c>
      <c r="IK365" s="109" t="n">
        <v>5.4</v>
      </c>
      <c r="IL365" s="109" t="n">
        <v>12.5</v>
      </c>
      <c r="IM365" s="109" t="n">
        <v>13.7</v>
      </c>
      <c r="IN365" s="109" t="n">
        <v>16.8</v>
      </c>
      <c r="IO365" s="110" t="n">
        <f aca="false">SUM(IC365:IN365)/12</f>
        <v>10.7833333333333</v>
      </c>
      <c r="JA365" s="1" t="n">
        <f aca="false">JA364+1</f>
        <v>2015</v>
      </c>
      <c r="JB365" s="113" t="s">
        <v>174</v>
      </c>
      <c r="JC365" s="109" t="n">
        <v>13.9</v>
      </c>
      <c r="JD365" s="109" t="n">
        <v>14.2</v>
      </c>
      <c r="JE365" s="109" t="n">
        <v>11.8</v>
      </c>
      <c r="JF365" s="109" t="n">
        <v>10.1</v>
      </c>
      <c r="JG365" s="109" t="n">
        <v>10.1</v>
      </c>
      <c r="JH365" s="109" t="n">
        <v>9.1</v>
      </c>
      <c r="JI365" s="109" t="n">
        <v>8.2</v>
      </c>
      <c r="JJ365" s="109" t="n">
        <v>8.5</v>
      </c>
      <c r="JK365" s="109" t="n">
        <v>8.8</v>
      </c>
      <c r="JL365" s="109" t="n">
        <v>11.1</v>
      </c>
      <c r="JM365" s="109" t="n">
        <v>11.8</v>
      </c>
      <c r="JN365" s="109" t="n">
        <v>13.8</v>
      </c>
      <c r="JO365" s="110" t="n">
        <f aca="false">SUM(JC365:JN365)/12</f>
        <v>10.95</v>
      </c>
      <c r="KA365" s="1" t="n">
        <f aca="false">KA364+1</f>
        <v>2015</v>
      </c>
      <c r="KB365" s="123" t="s">
        <v>174</v>
      </c>
      <c r="KC365" s="109" t="n">
        <v>15.4</v>
      </c>
      <c r="KD365" s="109" t="n">
        <v>15.6</v>
      </c>
      <c r="KE365" s="109" t="n">
        <v>11.5</v>
      </c>
      <c r="KF365" s="109" t="n">
        <v>8.8</v>
      </c>
      <c r="KG365" s="109" t="n">
        <v>8.4</v>
      </c>
      <c r="KH365" s="109" t="n">
        <v>6.6</v>
      </c>
      <c r="KI365" s="109" t="n">
        <v>4.7</v>
      </c>
      <c r="KJ365" s="109" t="n">
        <v>5.4</v>
      </c>
      <c r="KK365" s="109" t="n">
        <v>5</v>
      </c>
      <c r="KL365" s="109" t="n">
        <v>10.8</v>
      </c>
      <c r="KM365" s="109" t="n">
        <v>10.8</v>
      </c>
      <c r="KN365" s="109" t="n">
        <v>15.5</v>
      </c>
      <c r="KO365" s="110" t="n">
        <f aca="false">SUM(KC365:KN365)/12</f>
        <v>9.875</v>
      </c>
      <c r="LA365" s="1" t="n">
        <f aca="false">LA364+1</f>
        <v>2015</v>
      </c>
      <c r="LB365" s="113" t="s">
        <v>174</v>
      </c>
      <c r="LC365" s="109" t="n">
        <v>14.4</v>
      </c>
      <c r="LD365" s="109" t="n">
        <v>14.4</v>
      </c>
      <c r="LE365" s="109" t="n">
        <v>11.1</v>
      </c>
      <c r="LF365" s="109" t="n">
        <v>8</v>
      </c>
      <c r="LG365" s="109" t="n">
        <v>7.5</v>
      </c>
      <c r="LH365" s="109" t="n">
        <v>4.9</v>
      </c>
      <c r="LI365" s="109" t="n">
        <v>3.8</v>
      </c>
      <c r="LJ365" s="109" t="n">
        <v>4.2</v>
      </c>
      <c r="LK365" s="109" t="n">
        <v>3.6</v>
      </c>
      <c r="LL365" s="109" t="n">
        <v>10.1</v>
      </c>
      <c r="LM365" s="109" t="n">
        <v>11.7</v>
      </c>
      <c r="LN365" s="109" t="n">
        <v>14.1</v>
      </c>
      <c r="LO365" s="110" t="n">
        <f aca="false">SUM(LC365:LN365)/12</f>
        <v>8.98333333333333</v>
      </c>
      <c r="MA365" s="1" t="n">
        <f aca="false">MA364+1</f>
        <v>2015</v>
      </c>
      <c r="MB365" s="113" t="s">
        <v>174</v>
      </c>
      <c r="MC365" s="109" t="n">
        <v>14.9</v>
      </c>
      <c r="MD365" s="109" t="n">
        <v>15</v>
      </c>
      <c r="ME365" s="109" t="n">
        <v>12.3</v>
      </c>
      <c r="MF365" s="109" t="n">
        <v>9.9</v>
      </c>
      <c r="MG365" s="109" t="n">
        <v>9.2</v>
      </c>
      <c r="MH365" s="109" t="n">
        <v>7.3</v>
      </c>
      <c r="MI365" s="109" t="n">
        <v>5.6</v>
      </c>
      <c r="MJ365" s="109" t="n">
        <v>6.7</v>
      </c>
      <c r="MK365" s="109" t="n">
        <v>6.5</v>
      </c>
      <c r="ML365" s="109" t="n">
        <v>10.3</v>
      </c>
      <c r="MM365" s="109" t="n">
        <v>12.4</v>
      </c>
      <c r="MN365" s="109" t="n">
        <v>14</v>
      </c>
      <c r="MO365" s="110" t="n">
        <f aca="false">SUM(MC365:MN365)/12</f>
        <v>10.3416666666667</v>
      </c>
      <c r="NA365" s="1" t="n">
        <f aca="false">NA364+1</f>
        <v>2015</v>
      </c>
      <c r="NB365" s="113" t="s">
        <v>174</v>
      </c>
      <c r="NC365" s="109" t="n">
        <v>18.4</v>
      </c>
      <c r="ND365" s="109" t="n">
        <v>20</v>
      </c>
      <c r="NE365" s="109" t="n">
        <v>14.7</v>
      </c>
      <c r="NF365" s="109" t="n">
        <v>11.5</v>
      </c>
      <c r="NG365" s="109" t="n">
        <v>7.4</v>
      </c>
      <c r="NH365" s="109" t="n">
        <v>6.3</v>
      </c>
      <c r="NI365" s="109" t="n">
        <v>3.6</v>
      </c>
      <c r="NJ365" s="109" t="n">
        <v>6.4</v>
      </c>
      <c r="NK365" s="109" t="n">
        <v>8.4</v>
      </c>
      <c r="NL365" s="109" t="n">
        <v>15.8</v>
      </c>
      <c r="NM365" s="109" t="n">
        <v>16.9</v>
      </c>
      <c r="NN365" s="109" t="n">
        <v>19.9</v>
      </c>
      <c r="NO365" s="110" t="n">
        <f aca="false">SUM(NC365:NN365)/12</f>
        <v>12.4416666666667</v>
      </c>
      <c r="ON365" s="39" t="n">
        <f aca="false">(FO365+GO365+MO365)/3</f>
        <v>9.28888888888889</v>
      </c>
      <c r="OO365" s="40" t="n">
        <f aca="false">(AO365+BO365+EO365+HO365+JO365)/5</f>
        <v>11.5333333333333</v>
      </c>
      <c r="OP365" s="41" t="n">
        <f aca="false">(FO365+GO365+MO365+AO365+BO365+EO365+HO365+JO365)/8</f>
        <v>10.6916666666667</v>
      </c>
      <c r="PA365" s="114"/>
      <c r="PB365" s="115"/>
      <c r="PN365" s="28" t="n">
        <f aca="false">MAX(FC365:FN365,GC365:GN365,MC365:MN365)</f>
        <v>15</v>
      </c>
      <c r="PO365" s="29" t="n">
        <f aca="false">MIN(FC365:FN365,GC365:GN365,MC365:MN365)</f>
        <v>4.3</v>
      </c>
      <c r="PP365" s="30" t="n">
        <f aca="false">MAX(AC365:AN365,BC365:BN365,EC365:EN365,HC365:HN365,JC365:JN365)</f>
        <v>22.4</v>
      </c>
      <c r="PQ365" s="31" t="n">
        <f aca="false">MIN(AC365:AN365,BC365:BN365,EC365:EN365,HC365:HN365,JC365:JN365)</f>
        <v>3.7</v>
      </c>
      <c r="QU365" s="116" t="n">
        <f aca="false">AVERAGE(AH365,AI365,AJ365,BH365,BI365,BJ365,CH365,CI365,CJ365,DH365,DI365,DJ365,EH365,EI365,EJ365,FH365,FI365,FJ365,GH365,GI365,GJ365,HH365,HI365,HJ365,IH365,II365,IJ365,JH365,JI365,JJ365,KH365,KI365,KJ365,LH365,LI365,LJ365,MH365,MI365,MJ365,NH365,NI365,NJ365)</f>
        <v>6.23809523809524</v>
      </c>
      <c r="QV365" s="117" t="n">
        <f aca="false">AVERAGE(AC365,AD365,AN365,BC365,BD365,BN365,CC365,CD365,CN365,DC365,DD365,DN365,EC365,ED365,EN365,FC365,FD365,FN365,GC365,GD365,GN365,HC365,HD365,HN365,IC365,ID365,IN365,JC365,JD365,JN365,KC365,KD365,KN365,LC365,LD365,LN365,MC365,MD365,MN365,NC365,ND365,NN365,)</f>
        <v>15.2232558139535</v>
      </c>
      <c r="QW365" s="116" t="n">
        <f aca="false">AVERAGE(QU355:QU365)</f>
        <v>6.60036075036075</v>
      </c>
      <c r="QX365" s="118" t="n">
        <f aca="false">AVERAGE(QV355:QV365)</f>
        <v>14.9950669485553</v>
      </c>
    </row>
    <row r="366" customFormat="false" ht="12.9" hidden="false" customHeight="false" outlineLevel="0" collapsed="false">
      <c r="A366" s="101"/>
      <c r="B366" s="102" t="n">
        <f aca="false">AVERAGE(AO366,BO366,CO366,DO366,EO366,FO366,GO366,HO366,IO366,JO366,KO366,LO366,MO366,NO366)</f>
        <v>10.8583333333333</v>
      </c>
      <c r="C366" s="103" t="n">
        <f aca="false">AVERAGE(B362:B366)</f>
        <v>10.9558002645503</v>
      </c>
      <c r="D366" s="104" t="n">
        <f aca="false">AVERAGE(B357:B366)</f>
        <v>10.9984953703704</v>
      </c>
      <c r="E366" s="102" t="n">
        <f aca="false">AVERAGE(B347:B366)</f>
        <v>10.8724718915344</v>
      </c>
      <c r="F366" s="105" t="n">
        <f aca="false">AVERAGE(B317:B366)</f>
        <v>10.790955026455</v>
      </c>
      <c r="G366" s="3" t="n">
        <f aca="false">MAX(AC366:AN366,BC366:BN366,CC366:CN366,DC366:DN366,EC366:EN366,FC366:FN366,GC366:GN366,HC366:HN366,IC366:IN366,JC366:JN366,KC366:KN366,LC366:LN366,MC366:MN366,NC366:NN366)</f>
        <v>22.4</v>
      </c>
      <c r="H366" s="106" t="n">
        <f aca="false">MEDIAN(AC366:AN366,BC366:BN366,CC366:CN366,DC366:DN366,EC366:EN366,FC366:FN366,GC366:GN366,HC366:HN366,IC366:IN366,JC366:JN366,KC366:KN366,LC366:LN366,MC366:MN366,NC366:NN366)</f>
        <v>10.15</v>
      </c>
      <c r="I366" s="5" t="n">
        <f aca="false">MIN(AC366:AN366,BC366:BN366,CC366:CN366,DC366:DN366,EC366:EN366,FC366:FN366,GC366:GN366,HC366:HN366,IC366:IN366,JC366:JN366,KC366:KN366,LC366:LN366,MC366:MN366,NC366:NN366)</f>
        <v>3.9</v>
      </c>
      <c r="J366" s="107" t="n">
        <f aca="false">(G366+I366)/2</f>
        <v>13.15</v>
      </c>
      <c r="AA366" s="1" t="n">
        <f aca="false">AA365+1</f>
        <v>29</v>
      </c>
      <c r="AB366" s="108" t="n">
        <v>2016</v>
      </c>
      <c r="AC366" s="109" t="n">
        <v>17.6</v>
      </c>
      <c r="AD366" s="109" t="n">
        <v>16.2</v>
      </c>
      <c r="AE366" s="109" t="n">
        <v>16.4</v>
      </c>
      <c r="AF366" s="109" t="n">
        <v>12.6</v>
      </c>
      <c r="AG366" s="109" t="n">
        <v>12.5</v>
      </c>
      <c r="AH366" s="109" t="n">
        <v>9.2</v>
      </c>
      <c r="AI366" s="109" t="n">
        <v>8.4</v>
      </c>
      <c r="AJ366" s="109" t="n">
        <v>7.9</v>
      </c>
      <c r="AK366" s="109" t="n">
        <v>9.7</v>
      </c>
      <c r="AL366" s="109" t="n">
        <v>10.5</v>
      </c>
      <c r="AM366" s="109" t="n">
        <v>12.2</v>
      </c>
      <c r="AN366" s="109" t="n">
        <v>14.9</v>
      </c>
      <c r="AO366" s="110" t="n">
        <f aca="false">SUM(AC366:AN366)/12</f>
        <v>12.3416666666667</v>
      </c>
      <c r="AQ366" s="112"/>
      <c r="AR366" s="109"/>
      <c r="AS366" s="109"/>
      <c r="AT366" s="109"/>
      <c r="AU366" s="109"/>
      <c r="AV366" s="109"/>
      <c r="AW366" s="109"/>
      <c r="AX366" s="109"/>
      <c r="AY366" s="109"/>
      <c r="AZ366" s="109"/>
      <c r="BA366" s="1" t="n">
        <f aca="false">BA365+1</f>
        <v>2016</v>
      </c>
      <c r="BB366" s="113" t="s">
        <v>175</v>
      </c>
      <c r="BC366" s="109" t="n">
        <v>15.5</v>
      </c>
      <c r="BD366" s="109" t="n">
        <v>13.5</v>
      </c>
      <c r="BE366" s="109" t="n">
        <v>14.1</v>
      </c>
      <c r="BF366" s="109" t="n">
        <v>9.4</v>
      </c>
      <c r="BG366" s="109" t="n">
        <v>9.3</v>
      </c>
      <c r="BH366" s="109" t="n">
        <v>6.1</v>
      </c>
      <c r="BI366" s="109" t="n">
        <v>5.4</v>
      </c>
      <c r="BJ366" s="109" t="n">
        <v>4.4</v>
      </c>
      <c r="BK366" s="109" t="n">
        <v>5.6</v>
      </c>
      <c r="BL366" s="109" t="n">
        <v>7.2</v>
      </c>
      <c r="BM366" s="109" t="n">
        <v>8.5</v>
      </c>
      <c r="BN366" s="109" t="n">
        <v>12.3</v>
      </c>
      <c r="BO366" s="110" t="n">
        <f aca="false">SUM(BC366:BN366)/12</f>
        <v>9.275</v>
      </c>
      <c r="BP366" s="109"/>
      <c r="BQ366" s="109"/>
      <c r="BR366" s="109"/>
      <c r="BS366" s="109"/>
      <c r="CA366" s="1" t="n">
        <f aca="false">CA365+1</f>
        <v>2016</v>
      </c>
      <c r="CB366" s="111" t="n">
        <v>2016</v>
      </c>
      <c r="CC366" s="109" t="n">
        <v>16.5</v>
      </c>
      <c r="CD366" s="109" t="n">
        <v>16.4</v>
      </c>
      <c r="CE366" s="109" t="n">
        <v>16.3</v>
      </c>
      <c r="CF366" s="109" t="n">
        <v>15</v>
      </c>
      <c r="CG366" s="109" t="n">
        <v>13.1</v>
      </c>
      <c r="CH366" s="109" t="n">
        <v>11.1</v>
      </c>
      <c r="CI366" s="109" t="n">
        <v>9.7</v>
      </c>
      <c r="CJ366" s="109" t="n">
        <v>10.1</v>
      </c>
      <c r="CK366" s="109" t="n">
        <v>10</v>
      </c>
      <c r="CL366" s="109" t="n">
        <v>10.7</v>
      </c>
      <c r="CM366" s="109" t="n">
        <v>12.8</v>
      </c>
      <c r="CN366" s="109" t="n">
        <v>14.8</v>
      </c>
      <c r="CO366" s="110" t="n">
        <f aca="false">SUM(CC366:CN366)/12</f>
        <v>13.0416666666667</v>
      </c>
      <c r="DA366" s="1" t="n">
        <f aca="false">DA365+1</f>
        <v>2016</v>
      </c>
      <c r="DB366" s="113" t="s">
        <v>175</v>
      </c>
      <c r="DC366" s="109" t="n">
        <v>15.5</v>
      </c>
      <c r="DD366" s="109" t="n">
        <v>13.5</v>
      </c>
      <c r="DE366" s="109" t="n">
        <v>14.1</v>
      </c>
      <c r="DF366" s="109" t="n">
        <v>9.6</v>
      </c>
      <c r="DG366" s="109" t="n">
        <v>9</v>
      </c>
      <c r="DH366" s="109" t="n">
        <v>5.5</v>
      </c>
      <c r="DI366" s="109" t="n">
        <v>5.7</v>
      </c>
      <c r="DJ366" s="109" t="n">
        <v>4.3</v>
      </c>
      <c r="DK366" s="109" t="n">
        <v>5.5</v>
      </c>
      <c r="DL366" s="109" t="n">
        <v>6.3</v>
      </c>
      <c r="DM366" s="109" t="n">
        <v>7.7</v>
      </c>
      <c r="DN366" s="109" t="n">
        <v>11.5</v>
      </c>
      <c r="DO366" s="110" t="n">
        <f aca="false">SUM(DC366:DN366)/12</f>
        <v>9.01666666666667</v>
      </c>
      <c r="EA366" s="1" t="n">
        <f aca="false">EA365+1</f>
        <v>2016</v>
      </c>
      <c r="EB366" s="113" t="s">
        <v>175</v>
      </c>
      <c r="EC366" s="109" t="n">
        <v>22.4</v>
      </c>
      <c r="ED366" s="109" t="n">
        <v>21.8</v>
      </c>
      <c r="EE366" s="109" t="n">
        <v>20.8</v>
      </c>
      <c r="EF366" s="109" t="n">
        <v>14.7</v>
      </c>
      <c r="EG366" s="109" t="n">
        <v>10.9</v>
      </c>
      <c r="EH366" s="109" t="n">
        <v>7.7</v>
      </c>
      <c r="EI366" s="109" t="n">
        <v>5.3</v>
      </c>
      <c r="EJ366" s="109" t="n">
        <v>6.7</v>
      </c>
      <c r="EK366" s="109" t="n">
        <v>9.7</v>
      </c>
      <c r="EL366" s="109" t="n">
        <v>11.8</v>
      </c>
      <c r="EM366" s="109" t="n">
        <v>16.1</v>
      </c>
      <c r="EN366" s="109" t="n">
        <v>21.8</v>
      </c>
      <c r="EO366" s="110" t="n">
        <f aca="false">SUM(EC366:EN366)/12</f>
        <v>14.1416666666667</v>
      </c>
      <c r="FA366" s="1" t="n">
        <f aca="false">FA365+1</f>
        <v>2016</v>
      </c>
      <c r="FB366" s="113" t="s">
        <v>175</v>
      </c>
      <c r="FC366" s="109" t="n">
        <v>13.9</v>
      </c>
      <c r="FD366" s="109" t="n">
        <v>13.3</v>
      </c>
      <c r="FE366" s="109" t="n">
        <v>13</v>
      </c>
      <c r="FF366" s="109" t="n">
        <v>9.9</v>
      </c>
      <c r="FG366" s="109" t="n">
        <v>10.1</v>
      </c>
      <c r="FH366" s="109" t="n">
        <v>6.2</v>
      </c>
      <c r="FI366" s="109" t="n">
        <v>6.1</v>
      </c>
      <c r="FJ366" s="109" t="n">
        <v>5.6</v>
      </c>
      <c r="FK366" s="109" t="n">
        <v>6.4</v>
      </c>
      <c r="FL366" s="109" t="n">
        <v>7.5</v>
      </c>
      <c r="FM366" s="109" t="n">
        <v>9.3</v>
      </c>
      <c r="FN366" s="109" t="n">
        <v>11.5</v>
      </c>
      <c r="FO366" s="110" t="n">
        <f aca="false">SUM(FC366:FN366)/12</f>
        <v>9.4</v>
      </c>
      <c r="GA366" s="1" t="n">
        <f aca="false">GA365+1</f>
        <v>2016</v>
      </c>
      <c r="GB366" s="113" t="s">
        <v>175</v>
      </c>
      <c r="GC366" s="109" t="n">
        <v>12.8</v>
      </c>
      <c r="GD366" s="109" t="n">
        <v>12.7</v>
      </c>
      <c r="GE366" s="109" t="n">
        <v>12.7</v>
      </c>
      <c r="GF366" s="109" t="n">
        <v>9.9</v>
      </c>
      <c r="GG366" s="109" t="n">
        <v>9.6</v>
      </c>
      <c r="GH366" s="109" t="n">
        <v>5.2</v>
      </c>
      <c r="GI366" s="109" t="n">
        <v>6.5</v>
      </c>
      <c r="GJ366" s="109" t="n">
        <v>6.2</v>
      </c>
      <c r="GK366" s="109" t="n">
        <v>7</v>
      </c>
      <c r="GL366" s="109" t="n">
        <v>7</v>
      </c>
      <c r="GM366" s="109" t="n">
        <v>8.2</v>
      </c>
      <c r="GN366" s="109" t="n">
        <v>10</v>
      </c>
      <c r="GO366" s="110" t="n">
        <f aca="false">SUM(GC366:GN366)/12</f>
        <v>8.98333333333333</v>
      </c>
      <c r="HA366" s="1" t="n">
        <f aca="false">HA365+1</f>
        <v>2016</v>
      </c>
      <c r="HB366" s="113" t="s">
        <v>175</v>
      </c>
      <c r="HC366" s="109" t="n">
        <v>16.9</v>
      </c>
      <c r="HD366" s="109" t="n">
        <v>15.8</v>
      </c>
      <c r="HE366" s="109" t="n">
        <v>16.1</v>
      </c>
      <c r="HF366" s="109" t="n">
        <v>12.4</v>
      </c>
      <c r="HG366" s="109" t="n">
        <v>11.4</v>
      </c>
      <c r="HH366" s="109" t="n">
        <v>8.4</v>
      </c>
      <c r="HI366" s="109" t="n">
        <v>7</v>
      </c>
      <c r="HJ366" s="109" t="n">
        <v>7.1</v>
      </c>
      <c r="HK366" s="109" t="n">
        <v>7.1</v>
      </c>
      <c r="HL366" s="109" t="n">
        <v>8.5</v>
      </c>
      <c r="HM366" s="109" t="n">
        <v>10.2</v>
      </c>
      <c r="HN366" s="109" t="n">
        <v>13.4</v>
      </c>
      <c r="HO366" s="110" t="n">
        <f aca="false">SUM(HC366:HN366)/12</f>
        <v>11.1916666666667</v>
      </c>
      <c r="IA366" s="1" t="n">
        <f aca="false">IA365+1</f>
        <v>2016</v>
      </c>
      <c r="IB366" s="113" t="s">
        <v>175</v>
      </c>
      <c r="IC366" s="109" t="n">
        <v>17.9</v>
      </c>
      <c r="ID366" s="109" t="n">
        <v>15.5</v>
      </c>
      <c r="IE366" s="109" t="n">
        <v>16.7</v>
      </c>
      <c r="IF366" s="109" t="n">
        <v>11.6</v>
      </c>
      <c r="IG366" s="109" t="n">
        <v>10.6</v>
      </c>
      <c r="IH366" s="109" t="n">
        <v>8.4</v>
      </c>
      <c r="II366" s="109" t="n">
        <v>5.9</v>
      </c>
      <c r="IJ366" s="109" t="n">
        <v>5.5</v>
      </c>
      <c r="IK366" s="109" t="n">
        <v>7</v>
      </c>
      <c r="IL366" s="109" t="n">
        <v>8.9</v>
      </c>
      <c r="IM366" s="109" t="n">
        <v>10.6</v>
      </c>
      <c r="IN366" s="109" t="n">
        <v>14.9</v>
      </c>
      <c r="IO366" s="110" t="n">
        <f aca="false">SUM(IC366:IN366)/12</f>
        <v>11.125</v>
      </c>
      <c r="JA366" s="1" t="n">
        <f aca="false">JA365+1</f>
        <v>2016</v>
      </c>
      <c r="JB366" s="113" t="s">
        <v>175</v>
      </c>
      <c r="JC366" s="109" t="n">
        <v>14.1</v>
      </c>
      <c r="JD366" s="109" t="n">
        <v>14.2</v>
      </c>
      <c r="JE366" s="109" t="n">
        <v>13.7</v>
      </c>
      <c r="JF366" s="109" t="n">
        <v>12.5</v>
      </c>
      <c r="JG366" s="109" t="n">
        <v>12.3</v>
      </c>
      <c r="JH366" s="109" t="n">
        <v>8.4</v>
      </c>
      <c r="JI366" s="109" t="n">
        <v>8.9</v>
      </c>
      <c r="JJ366" s="109" t="n">
        <v>9</v>
      </c>
      <c r="JK366" s="109" t="n">
        <v>9.7</v>
      </c>
      <c r="JL366" s="109" t="n">
        <v>9.7</v>
      </c>
      <c r="JM366" s="109" t="n">
        <v>11.2</v>
      </c>
      <c r="JN366" s="109" t="n">
        <v>13</v>
      </c>
      <c r="JO366" s="110" t="n">
        <f aca="false">SUM(JC366:JN366)/12</f>
        <v>11.3916666666667</v>
      </c>
      <c r="KA366" s="1" t="n">
        <f aca="false">KA365+1</f>
        <v>2016</v>
      </c>
      <c r="KB366" s="123" t="s">
        <v>175</v>
      </c>
      <c r="KC366" s="109" t="n">
        <v>15.9</v>
      </c>
      <c r="KD366" s="109" t="n">
        <v>14</v>
      </c>
      <c r="KE366" s="109" t="n">
        <v>15.5</v>
      </c>
      <c r="KF366" s="109" t="n">
        <v>10.7</v>
      </c>
      <c r="KG366" s="109" t="n">
        <v>10.8</v>
      </c>
      <c r="KH366" s="109" t="n">
        <v>7.9</v>
      </c>
      <c r="KI366" s="109" t="n">
        <v>6.6</v>
      </c>
      <c r="KJ366" s="109" t="n">
        <v>5.4</v>
      </c>
      <c r="KK366" s="109" t="n">
        <v>6.5</v>
      </c>
      <c r="KL366" s="109" t="n">
        <v>7.4</v>
      </c>
      <c r="KM366" s="109" t="n">
        <v>7.9</v>
      </c>
      <c r="KN366" s="109" t="n">
        <v>13</v>
      </c>
      <c r="KO366" s="110" t="n">
        <f aca="false">SUM(KC366:KN366)/12</f>
        <v>10.1333333333333</v>
      </c>
      <c r="LA366" s="1" t="n">
        <f aca="false">LA365+1</f>
        <v>2016</v>
      </c>
      <c r="LB366" s="113" t="s">
        <v>175</v>
      </c>
      <c r="LC366" s="109" t="n">
        <v>15.5</v>
      </c>
      <c r="LD366" s="109" t="n">
        <v>13.7</v>
      </c>
      <c r="LE366" s="109" t="n">
        <v>14.7</v>
      </c>
      <c r="LF366" s="109" t="n">
        <v>9.7</v>
      </c>
      <c r="LG366" s="109" t="n">
        <v>9.4</v>
      </c>
      <c r="LH366" s="109" t="n">
        <v>6.9</v>
      </c>
      <c r="LI366" s="109" t="n">
        <v>5.3</v>
      </c>
      <c r="LJ366" s="109" t="n">
        <v>3.9</v>
      </c>
      <c r="LK366" s="109" t="n">
        <v>5.4</v>
      </c>
      <c r="LL366" s="109" t="n">
        <v>6.6</v>
      </c>
      <c r="LM366" s="109" t="n">
        <v>8.2</v>
      </c>
      <c r="LN366" s="109" t="n">
        <v>11.9</v>
      </c>
      <c r="LO366" s="110" t="n">
        <f aca="false">SUM(LC366:LN366)/12</f>
        <v>9.26666666666667</v>
      </c>
      <c r="MA366" s="1" t="n">
        <f aca="false">MA365+1</f>
        <v>2016</v>
      </c>
      <c r="MB366" s="113" t="s">
        <v>175</v>
      </c>
      <c r="MC366" s="109" t="n">
        <v>15.3</v>
      </c>
      <c r="MD366" s="109" t="n">
        <v>14.6</v>
      </c>
      <c r="ME366" s="109" t="n">
        <v>14.3</v>
      </c>
      <c r="MF366" s="109" t="n">
        <v>11.2</v>
      </c>
      <c r="MG366" s="109" t="n">
        <v>11</v>
      </c>
      <c r="MH366" s="109" t="n">
        <v>7.6</v>
      </c>
      <c r="MI366" s="109" t="n">
        <v>7.4</v>
      </c>
      <c r="MJ366" s="109" t="n">
        <v>6.6</v>
      </c>
      <c r="MK366" s="109" t="n">
        <v>7.1</v>
      </c>
      <c r="ML366" s="109" t="n">
        <v>8.6</v>
      </c>
      <c r="MM366" s="109" t="n">
        <v>10.1</v>
      </c>
      <c r="MN366" s="109" t="n">
        <v>12.4</v>
      </c>
      <c r="MO366" s="110" t="n">
        <f aca="false">SUM(MC366:MN366)/12</f>
        <v>10.5166666666667</v>
      </c>
      <c r="NA366" s="1" t="n">
        <f aca="false">NA365+1</f>
        <v>2016</v>
      </c>
      <c r="NB366" s="113" t="s">
        <v>175</v>
      </c>
      <c r="NC366" s="109" t="n">
        <v>20.7</v>
      </c>
      <c r="ND366" s="109" t="n">
        <v>17.6</v>
      </c>
      <c r="NE366" s="109" t="n">
        <v>18.4</v>
      </c>
      <c r="NF366" s="109" t="n">
        <v>12.3</v>
      </c>
      <c r="NG366" s="109" t="n">
        <v>9</v>
      </c>
      <c r="NH366" s="109" t="n">
        <v>7.9</v>
      </c>
      <c r="NI366" s="109" t="n">
        <v>5</v>
      </c>
      <c r="NJ366" s="109" t="n">
        <v>5.4</v>
      </c>
      <c r="NK366" s="109" t="n">
        <v>7.4</v>
      </c>
      <c r="NL366" s="109" t="n">
        <v>11.1</v>
      </c>
      <c r="NM366" s="109" t="n">
        <v>13.6</v>
      </c>
      <c r="NN366" s="109" t="n">
        <v>17.9</v>
      </c>
      <c r="NO366" s="110" t="n">
        <f aca="false">SUM(NC366:NN366)/12</f>
        <v>12.1916666666667</v>
      </c>
      <c r="ON366" s="39" t="n">
        <f aca="false">(FO366+GO366+MO366)/3</f>
        <v>9.63333333333333</v>
      </c>
      <c r="OO366" s="40" t="n">
        <f aca="false">(AO366+BO366+EO366+HO366+JO366)/5</f>
        <v>11.6683333333333</v>
      </c>
      <c r="OP366" s="41" t="n">
        <f aca="false">(FO366+GO366+MO366+AO366+BO366+EO366+HO366+JO366)/8</f>
        <v>10.9052083333333</v>
      </c>
      <c r="PA366" s="114"/>
      <c r="PB366" s="115"/>
      <c r="PN366" s="28" t="n">
        <f aca="false">MAX(FC366:FN366,GC366:GN366,MC366:MN366)</f>
        <v>15.3</v>
      </c>
      <c r="PO366" s="29" t="n">
        <f aca="false">MIN(FC366:FN366,GC366:GN366,MC366:MN366)</f>
        <v>5.2</v>
      </c>
      <c r="PP366" s="30" t="n">
        <f aca="false">MAX(AC366:AN366,BC366:BN366,EC366:EN366,HC366:HN366,JC366:JN366)</f>
        <v>22.4</v>
      </c>
      <c r="PQ366" s="31" t="n">
        <f aca="false">MIN(AC366:AN366,BC366:BN366,EC366:EN366,HC366:HN366,JC366:JN366)</f>
        <v>4.4</v>
      </c>
      <c r="QU366" s="116" t="n">
        <f aca="false">AVERAGE(AH366,AI366,AJ366,BH366,BI366,BJ366,CH366,CI366,CJ366,DH366,DI366,DJ366,EH366,EI366,EJ366,FH366,FI366,FJ366,GH366,GI366,GJ366,HH366,HI366,HJ366,IH366,II366,IJ366,JH366,JI366,JJ366,KH366,KI366,KJ366,LH366,LI366,LJ366,MH366,MI366,MJ366,NH366,NI366,NJ366)</f>
        <v>6.85238095238095</v>
      </c>
      <c r="QV366" s="117" t="n">
        <f aca="false">AVERAGE(AC366,AD366,AN366,BC366,BD366,BN366,CC366,CD366,CN366,DC366,DD366,DN366,EC366,ED366,EN366,FC366,FD366,FN366,GC366,GD366,GN366,HC366,HD366,HN366,IC366,ID366,IN366,JC366,JD366,JN366,KC366,KD366,KN366,LC366,LD366,LN366,MC366,MD366,MN366,NC366,ND366,NN366,)</f>
        <v>14.8046511627907</v>
      </c>
      <c r="QW366" s="116" t="n">
        <f aca="false">AVERAGE(QU356:QU366)</f>
        <v>6.55122655122655</v>
      </c>
      <c r="QX366" s="118" t="n">
        <f aca="false">AVERAGE(QV356:QV366)</f>
        <v>15.0616631430585</v>
      </c>
    </row>
    <row r="367" customFormat="false" ht="12.9" hidden="false" customHeight="false" outlineLevel="0" collapsed="false">
      <c r="A367" s="101"/>
      <c r="B367" s="102" t="n">
        <f aca="false">AVERAGE(AO367,BO367,CO367,DO367,EO367,FO367,GO367,HO367,IO367,JO367,KO367,LO367,MO367,NO367)</f>
        <v>10.8113095238095</v>
      </c>
      <c r="C367" s="103" t="n">
        <f aca="false">AVERAGE(B363:B367)</f>
        <v>10.9737367724868</v>
      </c>
      <c r="D367" s="104" t="n">
        <f aca="false">AVERAGE(B358:B367)</f>
        <v>10.9483763227513</v>
      </c>
      <c r="E367" s="102" t="n">
        <f aca="false">AVERAGE(B348:B367)</f>
        <v>10.8726157407407</v>
      </c>
      <c r="F367" s="105" t="n">
        <f aca="false">AVERAGE(B318:B367)</f>
        <v>10.8018002645503</v>
      </c>
      <c r="G367" s="3" t="n">
        <f aca="false">MAX(AC367:AN367,BC367:BN367,CC367:CN367,DC367:DN367,EC367:EN367,FC367:FN367,GC367:GN367,HC367:HN367,IC367:IN367,JC367:JN367,KC367:KN367,LC367:LN367,MC367:MN367,NC367:NN367)</f>
        <v>24.2</v>
      </c>
      <c r="H367" s="106" t="n">
        <f aca="false">MEDIAN(AC367:AN367,BC367:BN367,CC367:CN367,DC367:DN367,EC367:EN367,FC367:FN367,GC367:GN367,HC367:HN367,IC367:IN367,JC367:JN367,KC367:KN367,LC367:LN367,MC367:MN367,NC367:NN367)</f>
        <v>11.25</v>
      </c>
      <c r="I367" s="5" t="n">
        <f aca="false">MIN(AC367:AN367,BC367:BN367,CC367:CN367,DC367:DN367,EC367:EN367,FC367:FN367,GC367:GN367,HC367:HN367,IC367:IN367,JC367:JN367,KC367:KN367,LC367:LN367,MC367:MN367,NC367:NN367)</f>
        <v>1.7</v>
      </c>
      <c r="J367" s="107" t="n">
        <f aca="false">(G367+I367)/2</f>
        <v>12.95</v>
      </c>
      <c r="AA367" s="1" t="n">
        <f aca="false">AA366+1</f>
        <v>30</v>
      </c>
      <c r="AB367" s="108" t="n">
        <v>2017</v>
      </c>
      <c r="AC367" s="109" t="n">
        <v>17.8</v>
      </c>
      <c r="AD367" s="109" t="n">
        <v>16.6</v>
      </c>
      <c r="AE367" s="109" t="n">
        <v>17</v>
      </c>
      <c r="AF367" s="109" t="n">
        <v>13.1</v>
      </c>
      <c r="AG367" s="109" t="n">
        <v>9.1</v>
      </c>
      <c r="AH367" s="109" t="n">
        <v>5.4</v>
      </c>
      <c r="AI367" s="109" t="n">
        <v>8.2</v>
      </c>
      <c r="AJ367" s="109" t="n">
        <v>8</v>
      </c>
      <c r="AK367" s="109" t="n">
        <v>10.8</v>
      </c>
      <c r="AL367" s="109" t="n">
        <v>12.3</v>
      </c>
      <c r="AM367" s="109" t="n">
        <v>16.3</v>
      </c>
      <c r="AN367" s="109" t="n">
        <v>15.3</v>
      </c>
      <c r="AO367" s="110" t="n">
        <f aca="false">SUM(AC367:AN367)/12</f>
        <v>12.4916666666667</v>
      </c>
      <c r="AQ367" s="112"/>
      <c r="AR367" s="109"/>
      <c r="AS367" s="109"/>
      <c r="AT367" s="109"/>
      <c r="AU367" s="109"/>
      <c r="AV367" s="109"/>
      <c r="AW367" s="109"/>
      <c r="AX367" s="109"/>
      <c r="AY367" s="109"/>
      <c r="AZ367" s="109"/>
      <c r="BA367" s="1" t="n">
        <f aca="false">BA366+1</f>
        <v>2017</v>
      </c>
      <c r="BB367" s="113" t="s">
        <v>176</v>
      </c>
      <c r="BC367" s="109" t="n">
        <v>15.3</v>
      </c>
      <c r="BD367" s="109" t="n">
        <v>14.1</v>
      </c>
      <c r="BE367" s="109" t="n">
        <v>13.6</v>
      </c>
      <c r="BF367" s="109" t="n">
        <v>9.8</v>
      </c>
      <c r="BG367" s="109" t="n">
        <v>5.9</v>
      </c>
      <c r="BH367" s="109" t="n">
        <v>1.7</v>
      </c>
      <c r="BI367" s="109" t="n">
        <v>5.1</v>
      </c>
      <c r="BJ367" s="109" t="n">
        <v>4.5</v>
      </c>
      <c r="BK367" s="109" t="n">
        <v>7.1</v>
      </c>
      <c r="BL367" s="109" t="n">
        <v>8.6</v>
      </c>
      <c r="BM367" s="109" t="n">
        <v>13.5</v>
      </c>
      <c r="BN367" s="109" t="n">
        <v>12.2</v>
      </c>
      <c r="BO367" s="110" t="n">
        <f aca="false">SUM(BC367:BN367)/12</f>
        <v>9.28333333333333</v>
      </c>
      <c r="BP367" s="109"/>
      <c r="BQ367" s="109"/>
      <c r="BR367" s="109"/>
      <c r="BS367" s="109"/>
      <c r="CA367" s="1" t="n">
        <f aca="false">CA366+1</f>
        <v>2017</v>
      </c>
      <c r="CB367" s="111" t="n">
        <v>2017</v>
      </c>
      <c r="CC367" s="109" t="n">
        <v>17.3</v>
      </c>
      <c r="CD367" s="109" t="n">
        <v>15.9</v>
      </c>
      <c r="CE367" s="109" t="n">
        <v>16.6</v>
      </c>
      <c r="CF367" s="109" t="n">
        <v>15.1</v>
      </c>
      <c r="CG367" s="109" t="n">
        <v>12.8</v>
      </c>
      <c r="CH367" s="109" t="n">
        <v>11.4</v>
      </c>
      <c r="CI367" s="109" t="n">
        <v>10.1</v>
      </c>
      <c r="CJ367" s="109" t="n">
        <v>9.6</v>
      </c>
      <c r="CK367" s="109" t="n">
        <v>10.3</v>
      </c>
      <c r="CL367" s="109" t="n">
        <v>12.1</v>
      </c>
      <c r="CM367" s="109" t="n">
        <v>15.5</v>
      </c>
      <c r="CN367" s="109" t="n">
        <v>15.3</v>
      </c>
      <c r="CO367" s="110" t="n">
        <f aca="false">SUM(CC367:CN367)/12</f>
        <v>13.5</v>
      </c>
      <c r="DA367" s="1" t="n">
        <f aca="false">DA366+1</f>
        <v>2017</v>
      </c>
      <c r="DB367" s="113" t="s">
        <v>176</v>
      </c>
      <c r="DC367" s="109" t="n">
        <v>14.3</v>
      </c>
      <c r="DD367" s="109" t="n">
        <v>12.6</v>
      </c>
      <c r="DE367" s="109" t="n">
        <v>13.9</v>
      </c>
      <c r="DF367" s="109" t="n">
        <v>9.7</v>
      </c>
      <c r="DG367" s="109" t="n">
        <v>6.3</v>
      </c>
      <c r="DH367" s="109" t="n">
        <v>3.6</v>
      </c>
      <c r="DI367" s="109" t="n">
        <v>4</v>
      </c>
      <c r="DJ367" s="109" t="n">
        <v>4.1</v>
      </c>
      <c r="DK367" s="109" t="n">
        <v>5.3</v>
      </c>
      <c r="DL367" s="109" t="n">
        <v>8</v>
      </c>
      <c r="DM367" s="109" t="n">
        <v>12.5</v>
      </c>
      <c r="DN367" s="109" t="n">
        <v>11.5</v>
      </c>
      <c r="DO367" s="110" t="n">
        <f aca="false">SUM(DC367:DN367)/12</f>
        <v>8.81666666666667</v>
      </c>
      <c r="EA367" s="1" t="n">
        <f aca="false">EA366+1</f>
        <v>2017</v>
      </c>
      <c r="EB367" s="113" t="s">
        <v>176</v>
      </c>
      <c r="EC367" s="109" t="n">
        <v>24.2</v>
      </c>
      <c r="ED367" s="109" t="n">
        <v>22.1</v>
      </c>
      <c r="EE367" s="109" t="n">
        <v>20.2</v>
      </c>
      <c r="EF367" s="109" t="n">
        <v>13.4</v>
      </c>
      <c r="EG367" s="109" t="n">
        <v>8.3</v>
      </c>
      <c r="EH367" s="109" t="n">
        <v>4.7</v>
      </c>
      <c r="EI367" s="109" t="n">
        <v>4.7</v>
      </c>
      <c r="EJ367" s="109" t="n">
        <v>5.7</v>
      </c>
      <c r="EK367" s="109" t="n">
        <v>10.2</v>
      </c>
      <c r="EL367" s="109" t="n">
        <v>14.3</v>
      </c>
      <c r="EM367" s="109" t="n">
        <v>18.6</v>
      </c>
      <c r="EN367" s="109" t="n">
        <v>20.7</v>
      </c>
      <c r="EO367" s="110" t="n">
        <f aca="false">SUM(EC367:EN367)/12</f>
        <v>13.925</v>
      </c>
      <c r="FA367" s="1" t="n">
        <f aca="false">FA366+1</f>
        <v>2017</v>
      </c>
      <c r="FB367" s="113" t="s">
        <v>176</v>
      </c>
      <c r="FC367" s="109" t="n">
        <v>14</v>
      </c>
      <c r="FD367" s="109" t="n">
        <v>12.7</v>
      </c>
      <c r="FE367" s="109" t="n">
        <v>13.3</v>
      </c>
      <c r="FF367" s="109" t="n">
        <v>10.3</v>
      </c>
      <c r="FG367" s="109" t="n">
        <v>8.2</v>
      </c>
      <c r="FH367" s="109" t="n">
        <v>4.2</v>
      </c>
      <c r="FI367" s="109" t="n">
        <v>5.7</v>
      </c>
      <c r="FJ367" s="109" t="n">
        <v>5.3</v>
      </c>
      <c r="FK367" s="109" t="n">
        <v>7.9</v>
      </c>
      <c r="FL367" s="109" t="n">
        <v>9.1</v>
      </c>
      <c r="FM367" s="109" t="n">
        <v>12.4</v>
      </c>
      <c r="FN367" s="109" t="n">
        <v>11.9</v>
      </c>
      <c r="FO367" s="110" t="n">
        <f aca="false">SUM(FC367:FN367)/12</f>
        <v>9.58333333333333</v>
      </c>
      <c r="GA367" s="1" t="n">
        <f aca="false">GA366+1</f>
        <v>2017</v>
      </c>
      <c r="GB367" s="113" t="s">
        <v>176</v>
      </c>
      <c r="GC367" s="109" t="n">
        <v>12.8</v>
      </c>
      <c r="GD367" s="109" t="n">
        <v>11.5</v>
      </c>
      <c r="GE367" s="109" t="n">
        <v>13.3</v>
      </c>
      <c r="GF367" s="109" t="n">
        <v>9.7</v>
      </c>
      <c r="GG367" s="109" t="n">
        <v>6.7</v>
      </c>
      <c r="GH367" s="109" t="n">
        <v>5.1</v>
      </c>
      <c r="GI367" s="109" t="n">
        <v>5.5</v>
      </c>
      <c r="GJ367" s="109" t="n">
        <v>5</v>
      </c>
      <c r="GK367" s="109" t="n">
        <v>6.8</v>
      </c>
      <c r="GL367" s="109" t="n">
        <v>8.7</v>
      </c>
      <c r="GM367" s="109" t="n">
        <v>11.7</v>
      </c>
      <c r="GN367" s="109" t="n">
        <v>11.3</v>
      </c>
      <c r="GO367" s="110" t="n">
        <f aca="false">SUM(GC367:GN367)/12</f>
        <v>9.00833333333333</v>
      </c>
      <c r="HA367" s="1" t="n">
        <f aca="false">HA366+1</f>
        <v>2017</v>
      </c>
      <c r="HB367" s="113" t="s">
        <v>176</v>
      </c>
      <c r="HC367" s="109" t="n">
        <v>16.4</v>
      </c>
      <c r="HD367" s="109" t="n">
        <v>15.5</v>
      </c>
      <c r="HE367" s="109" t="n">
        <v>15.1</v>
      </c>
      <c r="HF367" s="109" t="n">
        <v>12.3</v>
      </c>
      <c r="HG367" s="109" t="n">
        <v>9.7</v>
      </c>
      <c r="HH367" s="109" t="n">
        <v>6.1</v>
      </c>
      <c r="HI367" s="109" t="n">
        <v>7.6</v>
      </c>
      <c r="HJ367" s="109" t="n">
        <v>7.7</v>
      </c>
      <c r="HK367" s="109" t="n">
        <v>8.6</v>
      </c>
      <c r="HL367" s="109" t="n">
        <v>10.1</v>
      </c>
      <c r="HM367" s="109" t="n">
        <v>14.1</v>
      </c>
      <c r="HN367" s="109" t="n">
        <v>13.9</v>
      </c>
      <c r="HO367" s="110" t="n">
        <f aca="false">SUM(HC367:HN367)/12</f>
        <v>11.425</v>
      </c>
      <c r="IA367" s="1" t="n">
        <f aca="false">IA366+1</f>
        <v>2017</v>
      </c>
      <c r="IB367" s="113" t="s">
        <v>176</v>
      </c>
      <c r="IC367" s="109" t="n">
        <v>17.5</v>
      </c>
      <c r="ID367" s="109" t="n">
        <v>16.5</v>
      </c>
      <c r="IE367" s="109" t="n">
        <v>15.6</v>
      </c>
      <c r="IF367" s="109" t="n">
        <v>11.9</v>
      </c>
      <c r="IG367" s="109" t="n">
        <v>7.8</v>
      </c>
      <c r="IH367" s="109" t="n">
        <v>2.9</v>
      </c>
      <c r="II367" s="109" t="n">
        <v>6.1</v>
      </c>
      <c r="IJ367" s="109" t="n">
        <v>5.1</v>
      </c>
      <c r="IK367" s="109" t="n">
        <v>7.9</v>
      </c>
      <c r="IL367" s="109" t="n">
        <v>10.2</v>
      </c>
      <c r="IM367" s="109" t="n">
        <v>14.8</v>
      </c>
      <c r="IN367" s="109" t="n">
        <v>15.6</v>
      </c>
      <c r="IO367" s="110" t="n">
        <f aca="false">SUM(IC367:IN367)/12</f>
        <v>10.9916666666667</v>
      </c>
      <c r="JA367" s="1" t="n">
        <f aca="false">JA366+1</f>
        <v>2017</v>
      </c>
      <c r="JB367" s="113" t="s">
        <v>176</v>
      </c>
      <c r="JC367" s="109" t="n">
        <v>14.5</v>
      </c>
      <c r="JD367" s="109" t="n">
        <v>13.8</v>
      </c>
      <c r="JE367" s="109" t="n">
        <v>14.6</v>
      </c>
      <c r="JF367" s="109" t="n">
        <v>11.9</v>
      </c>
      <c r="JG367" s="109" t="n">
        <v>9.9</v>
      </c>
      <c r="JH367" s="109" t="n">
        <v>8.6</v>
      </c>
      <c r="JI367" s="109" t="n">
        <v>8.2</v>
      </c>
      <c r="JJ367" s="109" t="n">
        <v>8.1</v>
      </c>
      <c r="JK367" s="109" t="n">
        <v>9.5</v>
      </c>
      <c r="JL367" s="109" t="n">
        <v>11.3</v>
      </c>
      <c r="JM367" s="109" t="n">
        <v>14.2</v>
      </c>
      <c r="JN367" s="109" t="n">
        <v>13.9</v>
      </c>
      <c r="JO367" s="110" t="n">
        <f aca="false">SUM(JC367:JN367)/12</f>
        <v>11.5416666666667</v>
      </c>
      <c r="KA367" s="1" t="n">
        <f aca="false">KA366+1</f>
        <v>2017</v>
      </c>
      <c r="KB367" s="123" t="s">
        <v>176</v>
      </c>
      <c r="KC367" s="109" t="n">
        <v>15.9</v>
      </c>
      <c r="KD367" s="109" t="n">
        <v>13.9</v>
      </c>
      <c r="KE367" s="109" t="n">
        <v>13.5</v>
      </c>
      <c r="KF367" s="109" t="n">
        <v>10.5</v>
      </c>
      <c r="KG367" s="109" t="n">
        <v>8</v>
      </c>
      <c r="KH367" s="109" t="n">
        <v>4.6</v>
      </c>
      <c r="KI367" s="109" t="n">
        <v>6.1</v>
      </c>
      <c r="KJ367" s="109" t="n">
        <v>5.1</v>
      </c>
      <c r="KK367" s="109" t="n">
        <v>6.7</v>
      </c>
      <c r="KL367" s="109" t="n">
        <v>6.6</v>
      </c>
      <c r="KM367" s="109" t="n">
        <v>13.1</v>
      </c>
      <c r="KN367" s="109" t="n">
        <v>12.4</v>
      </c>
      <c r="KO367" s="110" t="n">
        <f aca="false">SUM(KC367:KN367)/12</f>
        <v>9.7</v>
      </c>
      <c r="LA367" s="1" t="n">
        <f aca="false">LA366+1</f>
        <v>2017</v>
      </c>
      <c r="LB367" s="113" t="s">
        <v>176</v>
      </c>
      <c r="LC367" s="109" t="n">
        <v>14.6</v>
      </c>
      <c r="LD367" s="109" t="n">
        <v>13.2</v>
      </c>
      <c r="LE367" s="109" t="n">
        <v>12.8</v>
      </c>
      <c r="LF367" s="109" t="n">
        <v>9.9</v>
      </c>
      <c r="LG367" s="109" t="n">
        <v>6.2</v>
      </c>
      <c r="LH367" s="109" t="n">
        <v>1.9</v>
      </c>
      <c r="LI367" s="109" t="n">
        <v>4.7</v>
      </c>
      <c r="LJ367" s="109" t="n">
        <v>3.6</v>
      </c>
      <c r="LK367" s="109" t="n">
        <v>5.9</v>
      </c>
      <c r="LL367" s="109" t="n">
        <v>6.6</v>
      </c>
      <c r="LM367" s="109" t="n">
        <v>11.6</v>
      </c>
      <c r="LN367" s="109" t="n">
        <v>11.8</v>
      </c>
      <c r="LO367" s="110" t="n">
        <f aca="false">SUM(LC367:LN367)/12</f>
        <v>8.56666666666667</v>
      </c>
      <c r="MA367" s="1" t="n">
        <f aca="false">MA366+1</f>
        <v>2017</v>
      </c>
      <c r="MB367" s="113" t="s">
        <v>176</v>
      </c>
      <c r="MC367" s="109" t="n">
        <v>15.4</v>
      </c>
      <c r="MD367" s="109" t="n">
        <v>14.1</v>
      </c>
      <c r="ME367" s="109" t="n">
        <v>14.9</v>
      </c>
      <c r="MF367" s="109" t="n">
        <v>11.5</v>
      </c>
      <c r="MG367" s="109" t="n">
        <v>7.6</v>
      </c>
      <c r="MH367" s="109" t="n">
        <v>5.8</v>
      </c>
      <c r="MI367" s="109" t="n">
        <v>6.8</v>
      </c>
      <c r="MJ367" s="109" t="n">
        <v>7</v>
      </c>
      <c r="MK367" s="109" t="n">
        <v>8.3</v>
      </c>
      <c r="ML367" s="109" t="n">
        <v>9.6</v>
      </c>
      <c r="MM367" s="109" t="n">
        <v>13.5</v>
      </c>
      <c r="MN367" s="109" t="n">
        <v>13.4</v>
      </c>
      <c r="MO367" s="110" t="n">
        <f aca="false">SUM(MC367:MN367)/12</f>
        <v>10.6583333333333</v>
      </c>
      <c r="NA367" s="1" t="n">
        <f aca="false">NA366+1</f>
        <v>2017</v>
      </c>
      <c r="NB367" s="113" t="s">
        <v>176</v>
      </c>
      <c r="NC367" s="109" t="n">
        <v>20.4</v>
      </c>
      <c r="ND367" s="109" t="n">
        <v>17.9</v>
      </c>
      <c r="NE367" s="109" t="n">
        <v>16.3</v>
      </c>
      <c r="NF367" s="109" t="n">
        <v>11.2</v>
      </c>
      <c r="NG367" s="109" t="n">
        <v>7.4</v>
      </c>
      <c r="NH367" s="109" t="n">
        <v>2.9</v>
      </c>
      <c r="NI367" s="109" t="n">
        <v>4.6</v>
      </c>
      <c r="NJ367" s="109" t="n">
        <v>6.5</v>
      </c>
      <c r="NK367" s="109" t="n">
        <v>9</v>
      </c>
      <c r="NL367" s="109" t="n">
        <v>12.5</v>
      </c>
      <c r="NM367" s="109" t="n">
        <v>16.3</v>
      </c>
      <c r="NN367" s="109" t="n">
        <v>17.4</v>
      </c>
      <c r="NO367" s="110" t="n">
        <f aca="false">SUM(NC367:NN367)/12</f>
        <v>11.8666666666667</v>
      </c>
      <c r="ON367" s="39" t="n">
        <f aca="false">(FO367+GO367+MO367)/3</f>
        <v>9.75</v>
      </c>
      <c r="OO367" s="40" t="n">
        <f aca="false">(AO367+BO367+EO367+HO367+JO367)/5</f>
        <v>11.7333333333333</v>
      </c>
      <c r="OP367" s="41" t="n">
        <f aca="false">(FO367+GO367+MO367+AO367+BO367+EO367+HO367+JO367)/8</f>
        <v>10.9895833333333</v>
      </c>
      <c r="PA367" s="114"/>
      <c r="PB367" s="115"/>
      <c r="PN367" s="28" t="n">
        <f aca="false">MAX(FC367:FN367,GC367:GN367,MC367:MN367)</f>
        <v>15.4</v>
      </c>
      <c r="PO367" s="29" t="n">
        <f aca="false">MIN(FC367:FN367,GC367:GN367,MC367:MN367)</f>
        <v>4.2</v>
      </c>
      <c r="PP367" s="30" t="n">
        <f aca="false">MAX(AC367:AN367,BC367:BN367,EC367:EN367,HC367:HN367,JC367:JN367)</f>
        <v>24.2</v>
      </c>
      <c r="PQ367" s="31" t="n">
        <f aca="false">MIN(AC367:AN367,BC367:BN367,EC367:EN367,HC367:HN367,JC367:JN367)</f>
        <v>1.7</v>
      </c>
      <c r="QU367" s="116" t="n">
        <f aca="false">AVERAGE(AH367,AI367,AJ367,BH367,BI367,BJ367,CH367,CI367,CJ367,DH367,DI367,DJ367,EH367,EI367,EJ367,FH367,FI367,FJ367,GH367,GI367,GJ367,HH367,HI367,HJ367,IH367,II367,IJ367,JH367,JI367,JJ367,KH367,KI367,KJ367,LH367,LI367,LJ367,MH367,MI367,MJ367,NH367,NI367,NJ367)</f>
        <v>5.75238095238095</v>
      </c>
      <c r="QV367" s="117" t="n">
        <f aca="false">AVERAGE(AC367,AD367,AN367,BC367,BD367,BN367,CC367,CD367,CN367,DC367,DD367,DN367,EC367,ED367,EN367,FC367,FD367,FN367,GC367,GD367,GN367,HC367,HD367,HN367,IC367,ID367,IN367,JC367,JD367,JN367,KC367,KD367,KN367,LC367,LD367,LN367,MC367,MD367,MN367,NC367,ND367,NN367,)</f>
        <v>14.8232558139535</v>
      </c>
      <c r="QW367" s="116" t="n">
        <f aca="false">AVERAGE(QU357:QU367)</f>
        <v>6.57287157287157</v>
      </c>
      <c r="QX367" s="118" t="n">
        <f aca="false">AVERAGE(QV357:QV367)</f>
        <v>15.037984496124</v>
      </c>
    </row>
    <row r="368" customFormat="false" ht="12.9" hidden="false" customHeight="false" outlineLevel="0" collapsed="false">
      <c r="A368" s="101"/>
      <c r="B368" s="102" t="n">
        <f aca="false">AVERAGE(AO368,BO368,CO368,DO368,EO368,FO368,GO368,HO368,IO368,JO368,KO368,LO368,MO368,NO368)</f>
        <v>10.8529761904762</v>
      </c>
      <c r="C368" s="103" t="n">
        <f aca="false">AVERAGE(B364:B368)</f>
        <v>10.8542857142857</v>
      </c>
      <c r="D368" s="104" t="n">
        <f aca="false">AVERAGE(B359:B368)</f>
        <v>10.9713525132275</v>
      </c>
      <c r="E368" s="102" t="n">
        <f aca="false">AVERAGE(B349:B368)</f>
        <v>10.8903240740741</v>
      </c>
      <c r="F368" s="105" t="n">
        <f aca="false">AVERAGE(B319:B368)</f>
        <v>10.7995701058201</v>
      </c>
      <c r="G368" s="3" t="n">
        <f aca="false">MAX(AC368:AN368,BC368:BN368,CC368:CN368,DC368:DN368,EC368:EN368,FC368:FN368,GC368:GN368,HC368:HN368,IC368:IN368,JC368:JN368,KC368:KN368,LC368:LN368,MC368:MN368,NC368:NN368)</f>
        <v>24.3</v>
      </c>
      <c r="H368" s="106" t="n">
        <f aca="false">MEDIAN(AC368:AN368,BC368:BN368,CC368:CN368,DC368:DN368,EC368:EN368,FC368:FN368,GC368:GN368,HC368:HN368,IC368:IN368,JC368:JN368,KC368:KN368,LC368:LN368,MC368:MN368,NC368:NN368)</f>
        <v>10.75</v>
      </c>
      <c r="I368" s="5" t="n">
        <f aca="false">MIN(AC368:AN368,BC368:BN368,CC368:CN368,DC368:DN368,EC368:EN368,FC368:FN368,GC368:GN368,HC368:HN368,IC368:IN368,JC368:JN368,KC368:KN368,LC368:LN368,MC368:MN368,NC368:NN368)</f>
        <v>2.2</v>
      </c>
      <c r="J368" s="107" t="n">
        <f aca="false">(G368+I368)/2</f>
        <v>13.25</v>
      </c>
      <c r="AA368" s="1" t="n">
        <f aca="false">AA367+1</f>
        <v>31</v>
      </c>
      <c r="AB368" s="108" t="n">
        <v>2018</v>
      </c>
      <c r="AC368" s="109" t="n">
        <v>18.2</v>
      </c>
      <c r="AD368" s="109" t="n">
        <v>18.1</v>
      </c>
      <c r="AE368" s="109" t="n">
        <v>15.9</v>
      </c>
      <c r="AF368" s="109" t="n">
        <v>14</v>
      </c>
      <c r="AG368" s="109" t="n">
        <v>11.4</v>
      </c>
      <c r="AH368" s="109" t="n">
        <v>7.2</v>
      </c>
      <c r="AI368" s="109" t="n">
        <v>8.4</v>
      </c>
      <c r="AJ368" s="109" t="n">
        <v>9.3</v>
      </c>
      <c r="AK368" s="109" t="n">
        <v>7.9</v>
      </c>
      <c r="AL368" s="109" t="n">
        <v>12.1</v>
      </c>
      <c r="AM368" s="109" t="n">
        <v>13.3</v>
      </c>
      <c r="AN368" s="109" t="n">
        <v>16.5</v>
      </c>
      <c r="AO368" s="110" t="n">
        <f aca="false">SUM(AC368:AN368)/12</f>
        <v>12.6916666666667</v>
      </c>
      <c r="AQ368" s="112"/>
      <c r="AR368" s="109"/>
      <c r="AS368" s="109"/>
      <c r="AT368" s="109"/>
      <c r="AU368" s="109"/>
      <c r="AV368" s="109"/>
      <c r="AW368" s="109"/>
      <c r="AX368" s="109"/>
      <c r="AY368" s="109"/>
      <c r="AZ368" s="109"/>
      <c r="BA368" s="1" t="n">
        <f aca="false">BA367+1</f>
        <v>2018</v>
      </c>
      <c r="BB368" s="113" t="s">
        <v>177</v>
      </c>
      <c r="BC368" s="109" t="n">
        <v>15.1</v>
      </c>
      <c r="BD368" s="109" t="n">
        <v>15.4</v>
      </c>
      <c r="BE368" s="109" t="n">
        <v>11.6</v>
      </c>
      <c r="BF368" s="109" t="n">
        <v>10.5</v>
      </c>
      <c r="BG368" s="109" t="n">
        <v>6.9</v>
      </c>
      <c r="BH368" s="109" t="n">
        <v>3.7</v>
      </c>
      <c r="BI368" s="109" t="n">
        <v>5.1</v>
      </c>
      <c r="BJ368" s="109" t="n">
        <v>5.5</v>
      </c>
      <c r="BK368" s="109" t="n">
        <v>3.5</v>
      </c>
      <c r="BL368" s="109" t="n">
        <v>9.3</v>
      </c>
      <c r="BM368" s="109" t="n">
        <v>10.1</v>
      </c>
      <c r="BN368" s="109" t="n">
        <v>14.1</v>
      </c>
      <c r="BO368" s="110" t="n">
        <f aca="false">SUM(BC368:BN368)/12</f>
        <v>9.23333333333333</v>
      </c>
      <c r="BP368" s="109"/>
      <c r="BQ368" s="109"/>
      <c r="BR368" s="109"/>
      <c r="BS368" s="109"/>
      <c r="CA368" s="1" t="n">
        <f aca="false">CA367+1</f>
        <v>2018</v>
      </c>
      <c r="CB368" s="111" t="n">
        <v>2018</v>
      </c>
      <c r="CC368" s="109" t="n">
        <v>17.6</v>
      </c>
      <c r="CD368" s="109" t="n">
        <v>17.1</v>
      </c>
      <c r="CE368" s="109" t="n">
        <v>16.2</v>
      </c>
      <c r="CF368" s="109" t="n">
        <v>15.7</v>
      </c>
      <c r="CG368" s="109" t="n">
        <v>12.9</v>
      </c>
      <c r="CH368" s="109" t="n">
        <v>10.8</v>
      </c>
      <c r="CI368" s="109" t="n">
        <v>10</v>
      </c>
      <c r="CJ368" s="109" t="n">
        <v>9.9</v>
      </c>
      <c r="CK368" s="109" t="n">
        <v>9.7</v>
      </c>
      <c r="CL368" s="109" t="n">
        <v>12.3</v>
      </c>
      <c r="CM368" s="109" t="n">
        <v>13</v>
      </c>
      <c r="CN368" s="109" t="n">
        <v>15.4</v>
      </c>
      <c r="CO368" s="110" t="n">
        <f aca="false">SUM(CC368:CN368)/12</f>
        <v>13.3833333333333</v>
      </c>
      <c r="DA368" s="1" t="n">
        <f aca="false">DA367+1</f>
        <v>2018</v>
      </c>
      <c r="DB368" s="113" t="s">
        <v>177</v>
      </c>
      <c r="DC368" s="109" t="n">
        <v>14.1</v>
      </c>
      <c r="DD368" s="109" t="n">
        <v>14.7</v>
      </c>
      <c r="DE368" s="109" t="n">
        <v>11.1</v>
      </c>
      <c r="DF368" s="109" t="n">
        <v>9.6</v>
      </c>
      <c r="DG368" s="109" t="n">
        <v>7.4</v>
      </c>
      <c r="DH368" s="109" t="n">
        <v>4.2</v>
      </c>
      <c r="DI368" s="109" t="n">
        <v>4.6</v>
      </c>
      <c r="DJ368" s="109" t="n">
        <v>4.6</v>
      </c>
      <c r="DK368" s="109" t="n">
        <v>3.1</v>
      </c>
      <c r="DL368" s="109" t="n">
        <v>8.2</v>
      </c>
      <c r="DM368" s="109" t="n">
        <v>10.2</v>
      </c>
      <c r="DN368" s="109" t="n">
        <v>14.4</v>
      </c>
      <c r="DO368" s="110" t="n">
        <f aca="false">SUM(DC368:DN368)/12</f>
        <v>8.85</v>
      </c>
      <c r="EA368" s="1" t="n">
        <f aca="false">EA367+1</f>
        <v>2018</v>
      </c>
      <c r="EB368" s="113" t="s">
        <v>177</v>
      </c>
      <c r="EC368" s="109" t="n">
        <v>24.3</v>
      </c>
      <c r="ED368" s="109" t="n">
        <v>21.8</v>
      </c>
      <c r="EE368" s="109" t="n">
        <v>19</v>
      </c>
      <c r="EF368" s="109" t="n">
        <v>16.2</v>
      </c>
      <c r="EG368" s="109" t="n">
        <v>7.6</v>
      </c>
      <c r="EH368" s="109" t="n">
        <v>5</v>
      </c>
      <c r="EI368" s="109" t="n">
        <v>3.2</v>
      </c>
      <c r="EJ368" s="109" t="n">
        <v>5.9</v>
      </c>
      <c r="EK368" s="109" t="n">
        <v>7.8</v>
      </c>
      <c r="EL368" s="109" t="n">
        <v>15.3</v>
      </c>
      <c r="EM368" s="109" t="n">
        <v>17.1</v>
      </c>
      <c r="EN368" s="109" t="n">
        <v>22.7</v>
      </c>
      <c r="EO368" s="110" t="n">
        <f aca="false">SUM(EC368:EN368)/12</f>
        <v>13.825</v>
      </c>
      <c r="FA368" s="1" t="n">
        <f aca="false">FA367+1</f>
        <v>2018</v>
      </c>
      <c r="FB368" s="113" t="s">
        <v>177</v>
      </c>
      <c r="FC368" s="109" t="n">
        <v>14.4</v>
      </c>
      <c r="FD368" s="109" t="n">
        <v>13.6</v>
      </c>
      <c r="FE368" s="109" t="n">
        <v>11.9</v>
      </c>
      <c r="FF368" s="109" t="n">
        <v>11.2</v>
      </c>
      <c r="FG368" s="109" t="n">
        <v>8.7</v>
      </c>
      <c r="FH368" s="109" t="n">
        <v>5</v>
      </c>
      <c r="FI368" s="109" t="n">
        <v>6.1</v>
      </c>
      <c r="FJ368" s="109" t="n">
        <v>6.5</v>
      </c>
      <c r="FK368" s="109" t="n">
        <v>4.9</v>
      </c>
      <c r="FL368" s="109" t="n">
        <v>8.1</v>
      </c>
      <c r="FM368" s="109" t="n">
        <v>9.8</v>
      </c>
      <c r="FN368" s="109" t="n">
        <v>12.8</v>
      </c>
      <c r="FO368" s="110" t="n">
        <f aca="false">SUM(FC368:FN368)/12</f>
        <v>9.41666666666667</v>
      </c>
      <c r="GA368" s="1" t="n">
        <f aca="false">GA367+1</f>
        <v>2018</v>
      </c>
      <c r="GB368" s="113" t="s">
        <v>177</v>
      </c>
      <c r="GC368" s="109" t="n">
        <v>12.3</v>
      </c>
      <c r="GD368" s="109" t="n">
        <v>13.3</v>
      </c>
      <c r="GE368" s="109" t="n">
        <v>11.6</v>
      </c>
      <c r="GF368" s="109" t="n">
        <v>9.8</v>
      </c>
      <c r="GG368" s="109" t="n">
        <v>9.1</v>
      </c>
      <c r="GH368" s="109" t="n">
        <v>4.9</v>
      </c>
      <c r="GI368" s="109" t="n">
        <v>5.3</v>
      </c>
      <c r="GJ368" s="109" t="n">
        <v>5.6</v>
      </c>
      <c r="GK368" s="109" t="n">
        <v>5.6</v>
      </c>
      <c r="GL368" s="109" t="n">
        <v>7.7</v>
      </c>
      <c r="GM368" s="109" t="n">
        <v>9</v>
      </c>
      <c r="GN368" s="109" t="n">
        <v>11.5</v>
      </c>
      <c r="GO368" s="110" t="n">
        <f aca="false">SUM(GC368:GN368)/12</f>
        <v>8.80833333333333</v>
      </c>
      <c r="HA368" s="1" t="n">
        <f aca="false">HA367+1</f>
        <v>2018</v>
      </c>
      <c r="HB368" s="113" t="s">
        <v>177</v>
      </c>
      <c r="HC368" s="109" t="n">
        <v>16.7</v>
      </c>
      <c r="HD368" s="109" t="n">
        <v>16.5</v>
      </c>
      <c r="HE368" s="109" t="n">
        <v>14.9</v>
      </c>
      <c r="HF368" s="109" t="n">
        <v>13.6</v>
      </c>
      <c r="HG368" s="109" t="n">
        <v>11.2</v>
      </c>
      <c r="HH368" s="109" t="n">
        <v>8</v>
      </c>
      <c r="HI368" s="109" t="n">
        <v>7.5</v>
      </c>
      <c r="HJ368" s="109" t="n">
        <v>7.2</v>
      </c>
      <c r="HK368" s="109" t="n">
        <v>6.4</v>
      </c>
      <c r="HL368" s="109" t="n">
        <v>10.1</v>
      </c>
      <c r="HM368" s="109" t="n">
        <v>11.1</v>
      </c>
      <c r="HN368" s="109" t="n">
        <v>14.1</v>
      </c>
      <c r="HO368" s="110" t="n">
        <f aca="false">SUM(HC368:HN368)/12</f>
        <v>11.4416666666667</v>
      </c>
      <c r="IA368" s="1" t="n">
        <f aca="false">IA367+1</f>
        <v>2018</v>
      </c>
      <c r="IB368" s="113" t="s">
        <v>177</v>
      </c>
      <c r="IC368" s="109" t="n">
        <v>18</v>
      </c>
      <c r="ID368" s="109" t="n">
        <v>17.7</v>
      </c>
      <c r="IE368" s="109" t="n">
        <v>13.8</v>
      </c>
      <c r="IF368" s="109" t="n">
        <v>13.1</v>
      </c>
      <c r="IG368" s="109" t="n">
        <v>8.4</v>
      </c>
      <c r="IH368" s="109" t="n">
        <v>5.4</v>
      </c>
      <c r="II368" s="109" t="n">
        <v>6.1</v>
      </c>
      <c r="IJ368" s="109" t="n">
        <v>6.8</v>
      </c>
      <c r="IK368" s="109" t="n">
        <v>5.3</v>
      </c>
      <c r="IL368" s="109" t="n">
        <v>11.9</v>
      </c>
      <c r="IM368" s="109" t="n">
        <v>13.1</v>
      </c>
      <c r="IN368" s="109" t="n">
        <v>17.1</v>
      </c>
      <c r="IO368" s="110" t="n">
        <f aca="false">SUM(IC368:IN368)/12</f>
        <v>11.3916666666667</v>
      </c>
      <c r="JA368" s="1" t="n">
        <f aca="false">JA367+1</f>
        <v>2018</v>
      </c>
      <c r="JB368" s="113" t="s">
        <v>177</v>
      </c>
      <c r="JC368" s="109" t="n">
        <v>14.9</v>
      </c>
      <c r="JD368" s="109" t="n">
        <v>15.1</v>
      </c>
      <c r="JE368" s="109" t="n">
        <v>14</v>
      </c>
      <c r="JF368" s="109" t="n">
        <v>12.1</v>
      </c>
      <c r="JG368" s="109" t="n">
        <v>11</v>
      </c>
      <c r="JH368" s="109" t="n">
        <v>7</v>
      </c>
      <c r="JI368" s="109" t="n">
        <v>8.4</v>
      </c>
      <c r="JJ368" s="109" t="n">
        <v>8.7</v>
      </c>
      <c r="JK368" s="109" t="n">
        <v>8.9</v>
      </c>
      <c r="JL368" s="109" t="n">
        <v>10.3</v>
      </c>
      <c r="JM368" s="109" t="n">
        <v>11.6</v>
      </c>
      <c r="JN368" s="109" t="n">
        <v>13.3</v>
      </c>
      <c r="JO368" s="110" t="n">
        <f aca="false">SUM(JC368:JN368)/12</f>
        <v>11.275</v>
      </c>
      <c r="KA368" s="1" t="n">
        <f aca="false">KA367+1</f>
        <v>2018</v>
      </c>
      <c r="KB368" s="123" t="s">
        <v>177</v>
      </c>
      <c r="KC368" s="109" t="n">
        <v>15.7</v>
      </c>
      <c r="KD368" s="109" t="n">
        <v>16</v>
      </c>
      <c r="KE368" s="109" t="n">
        <v>12.1</v>
      </c>
      <c r="KF368" s="109" t="n">
        <v>12</v>
      </c>
      <c r="KG368" s="109" t="n">
        <v>8.5</v>
      </c>
      <c r="KH368" s="109" t="n">
        <v>5.2</v>
      </c>
      <c r="KI368" s="109" t="n">
        <v>5.8</v>
      </c>
      <c r="KJ368" s="109" t="n">
        <v>5.9</v>
      </c>
      <c r="KK368" s="109" t="n">
        <v>3.6</v>
      </c>
      <c r="KL368" s="109" t="n">
        <v>8.8</v>
      </c>
      <c r="KM368" s="109" t="n">
        <v>10.4</v>
      </c>
      <c r="KN368" s="109" t="n">
        <v>14.3</v>
      </c>
      <c r="KO368" s="110" t="n">
        <f aca="false">SUM(KC368:KN368)/12</f>
        <v>9.85833333333333</v>
      </c>
      <c r="LA368" s="1" t="n">
        <f aca="false">LA367+1</f>
        <v>2018</v>
      </c>
      <c r="LB368" s="113" t="s">
        <v>177</v>
      </c>
      <c r="LC368" s="109" t="n">
        <v>15.3</v>
      </c>
      <c r="LD368" s="109" t="n">
        <v>14.3</v>
      </c>
      <c r="LE368" s="109" t="n">
        <v>11.5</v>
      </c>
      <c r="LF368" s="109" t="n">
        <v>10.7</v>
      </c>
      <c r="LG368" s="109" t="n">
        <v>7.2</v>
      </c>
      <c r="LH368" s="109" t="n">
        <v>3.8</v>
      </c>
      <c r="LI368" s="109" t="n">
        <v>4.6</v>
      </c>
      <c r="LJ368" s="109" t="n">
        <v>5.1</v>
      </c>
      <c r="LK368" s="109" t="n">
        <v>2.2</v>
      </c>
      <c r="LL368" s="109" t="n">
        <v>8</v>
      </c>
      <c r="LM368" s="109" t="n">
        <v>10</v>
      </c>
      <c r="LN368" s="109" t="n">
        <v>14.7</v>
      </c>
      <c r="LO368" s="110" t="n">
        <f aca="false">SUM(LC368:LN368)/12</f>
        <v>8.95</v>
      </c>
      <c r="MA368" s="1" t="n">
        <f aca="false">MA367+1</f>
        <v>2018</v>
      </c>
      <c r="MB368" s="113" t="s">
        <v>177</v>
      </c>
      <c r="MC368" s="109" t="n">
        <v>15.9</v>
      </c>
      <c r="MD368" s="109" t="n">
        <v>14.9</v>
      </c>
      <c r="ME368" s="109" t="n">
        <v>13.5</v>
      </c>
      <c r="MF368" s="109" t="n">
        <v>12</v>
      </c>
      <c r="MG368" s="109" t="n">
        <v>10.1</v>
      </c>
      <c r="MH368" s="109" t="n">
        <v>6.7</v>
      </c>
      <c r="MI368" s="109" t="n">
        <v>7.2</v>
      </c>
      <c r="MJ368" s="109" t="n">
        <v>6.9</v>
      </c>
      <c r="MK368" s="109" t="n">
        <v>5.5</v>
      </c>
      <c r="ML368" s="109" t="n">
        <v>8.9</v>
      </c>
      <c r="MM368" s="109" t="n">
        <v>11.3</v>
      </c>
      <c r="MN368" s="109" t="n">
        <v>14.5</v>
      </c>
      <c r="MO368" s="110" t="n">
        <f aca="false">SUM(MC368:MN368)/12</f>
        <v>10.6166666666667</v>
      </c>
      <c r="NA368" s="1" t="n">
        <f aca="false">NA367+1</f>
        <v>2018</v>
      </c>
      <c r="NB368" s="113" t="s">
        <v>177</v>
      </c>
      <c r="NC368" s="109" t="n">
        <v>20.1</v>
      </c>
      <c r="ND368" s="109" t="n">
        <v>19.3</v>
      </c>
      <c r="NE368" s="109" t="n">
        <v>16</v>
      </c>
      <c r="NF368" s="109" t="n">
        <v>14.1</v>
      </c>
      <c r="NG368" s="109" t="n">
        <v>7</v>
      </c>
      <c r="NH368" s="109" t="n">
        <v>4.4</v>
      </c>
      <c r="NI368" s="109" t="n">
        <v>4.6</v>
      </c>
      <c r="NJ368" s="109" t="n">
        <v>6.8</v>
      </c>
      <c r="NK368" s="109" t="n">
        <v>7.6</v>
      </c>
      <c r="NL368" s="109" t="n">
        <v>13.5</v>
      </c>
      <c r="NM368" s="109" t="n">
        <v>14.8</v>
      </c>
      <c r="NN368" s="109" t="n">
        <v>18.2</v>
      </c>
      <c r="NO368" s="110" t="n">
        <f aca="false">SUM(NC368:NN368)/12</f>
        <v>12.2</v>
      </c>
      <c r="ON368" s="39" t="n">
        <f aca="false">(FO368+GO368+MO368)/3</f>
        <v>9.61388888888889</v>
      </c>
      <c r="OO368" s="40" t="n">
        <f aca="false">(AO368+BO368+EO368+HO368+JO368)/5</f>
        <v>11.6933333333333</v>
      </c>
      <c r="OP368" s="41" t="n">
        <f aca="false">(FO368+GO368+MO368+AO368+BO368+EO368+HO368+JO368)/8</f>
        <v>10.9135416666667</v>
      </c>
      <c r="PA368" s="114"/>
      <c r="PB368" s="115"/>
      <c r="PN368" s="28" t="n">
        <f aca="false">MAX(FC368:FN368,GC368:GN368,MC368:MN368)</f>
        <v>15.9</v>
      </c>
      <c r="PO368" s="29" t="n">
        <f aca="false">MIN(FC368:FN368,GC368:GN368,MC368:MN368)</f>
        <v>4.9</v>
      </c>
      <c r="PP368" s="30" t="n">
        <f aca="false">MAX(AC368:AN368,BC368:BN368,EC368:EN368,HC368:HN368,JC368:JN368)</f>
        <v>24.3</v>
      </c>
      <c r="PQ368" s="31" t="n">
        <f aca="false">MIN(AC368:AN368,BC368:BN368,EC368:EN368,HC368:HN368,JC368:JN368)</f>
        <v>3.2</v>
      </c>
      <c r="QU368" s="116" t="n">
        <f aca="false">AVERAGE(AH368,AI368,AJ368,BH368,BI368,BJ368,CH368,CI368,CJ368,DH368,DI368,DJ368,EH368,EI368,EJ368,FH368,FI368,FJ368,GH368,GI368,GJ368,HH368,HI368,HJ368,IH368,II368,IJ368,JH368,JI368,JJ368,KH368,KI368,KJ368,LH368,LI368,LJ368,MH368,MI368,MJ368,NH368,NI368,NJ368)</f>
        <v>6.25952380952381</v>
      </c>
      <c r="QV368" s="117" t="n">
        <f aca="false">AVERAGE(AC368,AD368,AN368,BC368,BD368,BN368,CC368,CD368,CN368,DC368,DD368,DN368,EC368,ED368,EN368,FC368,FD368,FN368,GC368,GD368,GN368,HC368,HD368,HN368,IC368,ID368,IN368,JC368,JD368,JN368,KC368,KD368,KN368,LC368,LD368,LN368,MC368,MD368,MN368,NC368,ND368,NN368,)</f>
        <v>15.6744186046512</v>
      </c>
      <c r="QW368" s="116" t="n">
        <f aca="false">AVERAGE(QU358:QU368)</f>
        <v>6.59235209235209</v>
      </c>
      <c r="QX368" s="118" t="n">
        <f aca="false">AVERAGE(QV358:QV368)</f>
        <v>15.0303735024665</v>
      </c>
    </row>
    <row r="369" customFormat="false" ht="12.9" hidden="false" customHeight="false" outlineLevel="0" collapsed="false">
      <c r="A369" s="101"/>
      <c r="B369" s="102" t="n">
        <f aca="false">AVERAGE(AO369,BO369,CO369,DO369,EO369,FO369,GO369,HO369,IO369,JO369,KO369,LO369,MO369,NO369)</f>
        <v>10.5964285714286</v>
      </c>
      <c r="C369" s="103" t="n">
        <f aca="false">AVERAGE(B365:B369)</f>
        <v>10.7620238095238</v>
      </c>
      <c r="D369" s="104" t="n">
        <f aca="false">AVERAGE(B360:B369)</f>
        <v>10.9011144179894</v>
      </c>
      <c r="E369" s="102" t="n">
        <f aca="false">AVERAGE(B350:B369)</f>
        <v>10.875830026455</v>
      </c>
      <c r="F369" s="105" t="n">
        <f aca="false">AVERAGE(B320:B369)</f>
        <v>10.8068558201058</v>
      </c>
      <c r="G369" s="3" t="n">
        <f aca="false">MAX(AC369:AN369,BC369:BN369,CC369:CN369,DC369:DN369,EC369:EN369,FC369:FN369,GC369:GN369,HC369:HN369,IC369:IN369,JC369:JN369,KC369:KN369,LC369:LN369,MC369:MN369,NC369:NN369)</f>
        <v>24.9</v>
      </c>
      <c r="H369" s="106" t="n">
        <f aca="false">MEDIAN(AC369:AN369,BC369:BN369,CC369:CN369,DC369:DN369,EC369:EN369,FC369:FN369,GC369:GN369,HC369:HN369,IC369:IN369,JC369:JN369,KC369:KN369,LC369:LN369,MC369:MN369,NC369:NN369)</f>
        <v>10.15</v>
      </c>
      <c r="I369" s="5" t="n">
        <f aca="false">MIN(AC369:AN369,BC369:BN369,CC369:CN369,DC369:DN369,EC369:EN369,FC369:FN369,GC369:GN369,HC369:HN369,IC369:IN369,JC369:JN369,KC369:KN369,LC369:LN369,MC369:MN369,NC369:NN369)</f>
        <v>2.3</v>
      </c>
      <c r="J369" s="107" t="n">
        <f aca="false">(G369+I369)/2</f>
        <v>13.6</v>
      </c>
      <c r="AA369" s="1" t="n">
        <f aca="false">AA368+1</f>
        <v>32</v>
      </c>
      <c r="AB369" s="108" t="n">
        <v>2019</v>
      </c>
      <c r="AC369" s="109" t="n">
        <v>17.9</v>
      </c>
      <c r="AD369" s="109" t="n">
        <v>16.6</v>
      </c>
      <c r="AE369" s="109" t="n">
        <v>15.5</v>
      </c>
      <c r="AF369" s="109" t="n">
        <v>13.7</v>
      </c>
      <c r="AG369" s="109" t="n">
        <v>10.4</v>
      </c>
      <c r="AH369" s="109" t="n">
        <v>7.6</v>
      </c>
      <c r="AI369" s="109" t="n">
        <v>9</v>
      </c>
      <c r="AJ369" s="109" t="n">
        <v>7.3</v>
      </c>
      <c r="AK369" s="109" t="n">
        <v>8.4</v>
      </c>
      <c r="AL369" s="109" t="n">
        <v>11.8</v>
      </c>
      <c r="AM369" s="109" t="n">
        <v>12.7</v>
      </c>
      <c r="AN369" s="109" t="n">
        <v>16.6</v>
      </c>
      <c r="AO369" s="110" t="n">
        <f aca="false">SUM(AC369:AN369)/12</f>
        <v>12.2916666666667</v>
      </c>
      <c r="AQ369" s="112"/>
      <c r="AR369" s="109"/>
      <c r="AS369" s="109"/>
      <c r="AT369" s="109"/>
      <c r="AU369" s="109"/>
      <c r="AV369" s="109"/>
      <c r="AW369" s="119"/>
      <c r="BA369" s="1" t="n">
        <f aca="false">BA368+1</f>
        <v>2019</v>
      </c>
      <c r="BB369" s="113" t="s">
        <v>178</v>
      </c>
      <c r="BC369" s="109" t="n">
        <v>16.1</v>
      </c>
      <c r="BD369" s="109" t="n">
        <v>13</v>
      </c>
      <c r="BE369" s="109" t="n">
        <v>13.4</v>
      </c>
      <c r="BF369" s="109" t="n">
        <v>9.3</v>
      </c>
      <c r="BG369" s="109" t="n">
        <v>7</v>
      </c>
      <c r="BH369" s="109" t="n">
        <v>4.3</v>
      </c>
      <c r="BI369" s="109" t="n">
        <v>5.7</v>
      </c>
      <c r="BJ369" s="109" t="n">
        <v>3.2</v>
      </c>
      <c r="BK369" s="109" t="n">
        <v>5.7</v>
      </c>
      <c r="BL369" s="109" t="n">
        <v>7.9</v>
      </c>
      <c r="BM369" s="109" t="n">
        <v>7.4</v>
      </c>
      <c r="BN369" s="109" t="n">
        <v>13.5</v>
      </c>
      <c r="BO369" s="110" t="n">
        <f aca="false">SUM(BC369:BN369)/12</f>
        <v>8.875</v>
      </c>
      <c r="CA369" s="1" t="n">
        <f aca="false">CA368+1</f>
        <v>2019</v>
      </c>
      <c r="CB369" s="111" t="n">
        <v>2019</v>
      </c>
      <c r="CC369" s="109" t="n">
        <v>17.1</v>
      </c>
      <c r="CD369" s="109" t="n">
        <v>16.5</v>
      </c>
      <c r="CE369" s="109" t="n">
        <v>15.8</v>
      </c>
      <c r="CF369" s="109" t="n">
        <v>15.1</v>
      </c>
      <c r="CG369" s="109" t="n">
        <v>12.5</v>
      </c>
      <c r="CH369" s="109" t="n">
        <v>10.8</v>
      </c>
      <c r="CI369" s="109" t="n">
        <v>10.7</v>
      </c>
      <c r="CJ369" s="109" t="n">
        <v>9.6</v>
      </c>
      <c r="CK369" s="109" t="n">
        <v>10.4</v>
      </c>
      <c r="CL369" s="109" t="n">
        <v>11.9</v>
      </c>
      <c r="CM369" s="109" t="n">
        <v>12.2</v>
      </c>
      <c r="CN369" s="109" t="n">
        <v>15.1</v>
      </c>
      <c r="CO369" s="110" t="n">
        <f aca="false">SUM(CC369:CN369)/12</f>
        <v>13.1416666666667</v>
      </c>
      <c r="DA369" s="1" t="n">
        <f aca="false">DA368+1</f>
        <v>2019</v>
      </c>
      <c r="DB369" s="113" t="s">
        <v>178</v>
      </c>
      <c r="DC369" s="109" t="n">
        <v>14.9</v>
      </c>
      <c r="DD369" s="109" t="n">
        <v>13.1</v>
      </c>
      <c r="DE369" s="109" t="n">
        <v>12.1</v>
      </c>
      <c r="DF369" s="109" t="n">
        <v>9.6</v>
      </c>
      <c r="DG369" s="109" t="n">
        <v>7</v>
      </c>
      <c r="DH369" s="109" t="n">
        <v>4.5</v>
      </c>
      <c r="DI369" s="109" t="n">
        <v>5.8</v>
      </c>
      <c r="DJ369" s="109" t="n">
        <v>3.9</v>
      </c>
      <c r="DK369" s="109" t="n">
        <v>4.5</v>
      </c>
      <c r="DL369" s="109" t="n">
        <v>7.4</v>
      </c>
      <c r="DM369" s="109" t="n">
        <v>8.6</v>
      </c>
      <c r="DN369" s="109" t="n">
        <v>13</v>
      </c>
      <c r="DO369" s="110" t="n">
        <f aca="false">SUM(DC369:DN369)/12</f>
        <v>8.7</v>
      </c>
      <c r="EA369" s="1" t="n">
        <f aca="false">EA368+1</f>
        <v>2019</v>
      </c>
      <c r="EB369" s="113" t="s">
        <v>178</v>
      </c>
      <c r="EC369" s="109" t="n">
        <v>24.9</v>
      </c>
      <c r="ED369" s="109" t="n">
        <v>21.5</v>
      </c>
      <c r="EE369" s="109" t="n">
        <v>19</v>
      </c>
      <c r="EF369" s="109" t="n">
        <v>14.8</v>
      </c>
      <c r="EG369" s="109" t="n">
        <v>8.8</v>
      </c>
      <c r="EH369" s="109" t="n">
        <v>4.5</v>
      </c>
      <c r="EI369" s="109" t="n">
        <v>5.4</v>
      </c>
      <c r="EJ369" s="109" t="n">
        <v>3.7</v>
      </c>
      <c r="EK369" s="109" t="n">
        <v>9.1</v>
      </c>
      <c r="EL369" s="109" t="n">
        <v>14.3</v>
      </c>
      <c r="EM369" s="109" t="n">
        <v>16.1</v>
      </c>
      <c r="EN369" s="109" t="n">
        <v>22.9</v>
      </c>
      <c r="EO369" s="110" t="n">
        <f aca="false">SUM(EC369:EN369)/12</f>
        <v>13.75</v>
      </c>
      <c r="FA369" s="1" t="n">
        <f aca="false">FA368+1</f>
        <v>2019</v>
      </c>
      <c r="FB369" s="113" t="s">
        <v>178</v>
      </c>
      <c r="FC369" s="109" t="n">
        <v>14.5</v>
      </c>
      <c r="FD369" s="109" t="n">
        <v>12.5</v>
      </c>
      <c r="FE369" s="109" t="n">
        <v>11.7</v>
      </c>
      <c r="FF369" s="109" t="n">
        <v>10.3</v>
      </c>
      <c r="FG369" s="109" t="n">
        <v>7.8</v>
      </c>
      <c r="FH369" s="109" t="n">
        <v>5.7</v>
      </c>
      <c r="FI369" s="109" t="n">
        <v>7.2</v>
      </c>
      <c r="FJ369" s="109" t="n">
        <v>5</v>
      </c>
      <c r="FK369" s="109" t="n">
        <v>5.8</v>
      </c>
      <c r="FL369" s="109" t="n">
        <v>8.4</v>
      </c>
      <c r="FM369" s="109" t="n">
        <v>8.9</v>
      </c>
      <c r="FN369" s="109" t="n">
        <v>13</v>
      </c>
      <c r="FO369" s="110" t="n">
        <f aca="false">SUM(FC369:FN369)/12</f>
        <v>9.23333333333333</v>
      </c>
      <c r="GA369" s="1" t="n">
        <f aca="false">GA368+1</f>
        <v>2019</v>
      </c>
      <c r="GB369" s="113" t="s">
        <v>178</v>
      </c>
      <c r="GC369" s="109" t="n">
        <v>12.4</v>
      </c>
      <c r="GD369" s="109" t="n">
        <v>12</v>
      </c>
      <c r="GE369" s="109" t="n">
        <v>11.1</v>
      </c>
      <c r="GF369" s="109" t="n">
        <v>9.1</v>
      </c>
      <c r="GG369" s="109" t="n">
        <v>8.1</v>
      </c>
      <c r="GH369" s="109" t="n">
        <v>5.9</v>
      </c>
      <c r="GI369" s="109" t="n">
        <v>6.6</v>
      </c>
      <c r="GJ369" s="109" t="n">
        <v>5.8</v>
      </c>
      <c r="GK369" s="109" t="n">
        <v>5.4</v>
      </c>
      <c r="GL369" s="109" t="n">
        <v>7.2</v>
      </c>
      <c r="GM369" s="109" t="n">
        <v>8.3</v>
      </c>
      <c r="GN369" s="109" t="n">
        <v>10.7</v>
      </c>
      <c r="GO369" s="110" t="n">
        <f aca="false">SUM(GC369:GN369)/12</f>
        <v>8.55</v>
      </c>
      <c r="HA369" s="1" t="n">
        <f aca="false">HA368+1</f>
        <v>2019</v>
      </c>
      <c r="HB369" s="113" t="s">
        <v>178</v>
      </c>
      <c r="HC369" s="109" t="n">
        <v>15.7</v>
      </c>
      <c r="HD369" s="109" t="n">
        <v>15.4</v>
      </c>
      <c r="HE369" s="109" t="n">
        <v>14.1</v>
      </c>
      <c r="HF369" s="109" t="n">
        <v>11.9</v>
      </c>
      <c r="HG369" s="109" t="n">
        <v>9.6</v>
      </c>
      <c r="HH369" s="109" t="n">
        <v>7.6</v>
      </c>
      <c r="HI369" s="109" t="n">
        <v>8.1</v>
      </c>
      <c r="HJ369" s="109" t="n">
        <v>6.1</v>
      </c>
      <c r="HK369" s="109" t="n">
        <v>7.5</v>
      </c>
      <c r="HL369" s="109" t="n">
        <v>9.5</v>
      </c>
      <c r="HM369" s="109" t="n">
        <v>10</v>
      </c>
      <c r="HN369" s="109" t="n">
        <v>14.4</v>
      </c>
      <c r="HO369" s="110" t="n">
        <f aca="false">SUM(HC369:HN369)/12</f>
        <v>10.825</v>
      </c>
      <c r="IA369" s="1" t="n">
        <f aca="false">IA368+1</f>
        <v>2019</v>
      </c>
      <c r="IB369" s="113" t="s">
        <v>178</v>
      </c>
      <c r="IC369" s="109" t="n">
        <v>18.4</v>
      </c>
      <c r="ID369" s="109" t="n">
        <v>16.8</v>
      </c>
      <c r="IE369" s="109" t="n">
        <v>16</v>
      </c>
      <c r="IF369" s="109" t="n">
        <v>11.8</v>
      </c>
      <c r="IG369" s="109" t="n">
        <v>9.3</v>
      </c>
      <c r="IH369" s="109" t="n">
        <v>6</v>
      </c>
      <c r="II369" s="109" t="n">
        <v>6.7</v>
      </c>
      <c r="IJ369" s="109" t="n">
        <v>3.9</v>
      </c>
      <c r="IK369" s="109" t="n">
        <v>7.4</v>
      </c>
      <c r="IL369" s="109" t="n">
        <v>10.5</v>
      </c>
      <c r="IM369" s="109" t="n">
        <v>10.9</v>
      </c>
      <c r="IN369" s="109" t="n">
        <v>16.6</v>
      </c>
      <c r="IO369" s="110" t="n">
        <f aca="false">SUM(IC369:IN369)/12</f>
        <v>11.1916666666667</v>
      </c>
      <c r="JA369" s="1" t="n">
        <f aca="false">JA368+1</f>
        <v>2019</v>
      </c>
      <c r="JB369" s="113" t="s">
        <v>178</v>
      </c>
      <c r="JC369" s="109" t="n">
        <v>14.7</v>
      </c>
      <c r="JD369" s="109" t="n">
        <v>14</v>
      </c>
      <c r="JE369" s="109" t="n">
        <v>13.2</v>
      </c>
      <c r="JF369" s="109" t="n">
        <v>12</v>
      </c>
      <c r="JG369" s="109" t="n">
        <v>10.3</v>
      </c>
      <c r="JH369" s="109" t="n">
        <v>8.2</v>
      </c>
      <c r="JI369" s="109" t="n">
        <v>9.6</v>
      </c>
      <c r="JJ369" s="109" t="n">
        <v>8.7</v>
      </c>
      <c r="JK369" s="109" t="n">
        <v>8.7</v>
      </c>
      <c r="JL369" s="109" t="n">
        <v>9.8</v>
      </c>
      <c r="JM369" s="109" t="n">
        <v>11.1</v>
      </c>
      <c r="JN369" s="109" t="n">
        <v>12.4</v>
      </c>
      <c r="JO369" s="110" t="n">
        <f aca="false">SUM(JC369:JN369)/12</f>
        <v>11.0583333333333</v>
      </c>
      <c r="KA369" s="1" t="n">
        <f aca="false">KA368+1</f>
        <v>2019</v>
      </c>
      <c r="KB369" s="123" t="s">
        <v>178</v>
      </c>
      <c r="KC369" s="109" t="n">
        <v>15.6</v>
      </c>
      <c r="KD369" s="109" t="n">
        <v>14.5</v>
      </c>
      <c r="KE369" s="109" t="n">
        <v>13</v>
      </c>
      <c r="KF369" s="109" t="n">
        <v>10.8</v>
      </c>
      <c r="KG369" s="109" t="n">
        <v>8.6</v>
      </c>
      <c r="KH369" s="109" t="n">
        <v>5.6</v>
      </c>
      <c r="KI369" s="109" t="n">
        <v>6.8</v>
      </c>
      <c r="KJ369" s="109" t="n">
        <v>4.1</v>
      </c>
      <c r="KK369" s="109" t="n">
        <v>5.1</v>
      </c>
      <c r="KL369" s="109" t="n">
        <v>8.5</v>
      </c>
      <c r="KM369" s="109" t="n">
        <v>9.3</v>
      </c>
      <c r="KN369" s="109" t="n">
        <v>14</v>
      </c>
      <c r="KO369" s="110" t="n">
        <f aca="false">SUM(KC369:KN369)/12</f>
        <v>9.65833333333333</v>
      </c>
      <c r="LA369" s="1" t="n">
        <f aca="false">LA368+1</f>
        <v>2019</v>
      </c>
      <c r="LB369" s="113" t="s">
        <v>178</v>
      </c>
      <c r="LC369" s="109" t="n">
        <v>16</v>
      </c>
      <c r="LD369" s="109" t="n">
        <v>13.4</v>
      </c>
      <c r="LE369" s="109" t="n">
        <v>13.1</v>
      </c>
      <c r="LF369" s="109" t="n">
        <v>9.2</v>
      </c>
      <c r="LG369" s="109" t="n">
        <v>7.5</v>
      </c>
      <c r="LH369" s="109" t="n">
        <v>4.7</v>
      </c>
      <c r="LI369" s="109" t="n">
        <v>5.1</v>
      </c>
      <c r="LJ369" s="109" t="n">
        <v>2.3</v>
      </c>
      <c r="LK369" s="109" t="n">
        <v>4.3</v>
      </c>
      <c r="LL369" s="109" t="n">
        <v>7.7</v>
      </c>
      <c r="LM369" s="109" t="n">
        <v>9</v>
      </c>
      <c r="LN369" s="109" t="n">
        <v>14</v>
      </c>
      <c r="LO369" s="110" t="n">
        <f aca="false">SUM(LC369:LN369)/12</f>
        <v>8.85833333333333</v>
      </c>
      <c r="MA369" s="1" t="n">
        <f aca="false">MA368+1</f>
        <v>2019</v>
      </c>
      <c r="MB369" s="113" t="s">
        <v>178</v>
      </c>
      <c r="MC369" s="109" t="n">
        <v>15.4</v>
      </c>
      <c r="MD369" s="109" t="n">
        <v>14.3</v>
      </c>
      <c r="ME369" s="109" t="n">
        <v>13.7</v>
      </c>
      <c r="MF369" s="109" t="n">
        <v>11.5</v>
      </c>
      <c r="MG369" s="109" t="n">
        <v>9.2</v>
      </c>
      <c r="MH369" s="109" t="n">
        <v>6.4</v>
      </c>
      <c r="MI369" s="109" t="n">
        <v>7.9</v>
      </c>
      <c r="MJ369" s="109" t="n">
        <v>5.7</v>
      </c>
      <c r="MK369" s="109" t="n">
        <v>6.3</v>
      </c>
      <c r="ML369" s="109" t="n">
        <v>9.1</v>
      </c>
      <c r="MM369" s="109" t="n">
        <v>10.5</v>
      </c>
      <c r="MN369" s="109" t="n">
        <v>13.9</v>
      </c>
      <c r="MO369" s="110" t="n">
        <f aca="false">SUM(MC369:MN369)/12</f>
        <v>10.325</v>
      </c>
      <c r="NA369" s="1" t="n">
        <f aca="false">NA368+1</f>
        <v>2019</v>
      </c>
      <c r="NB369" s="113" t="s">
        <v>178</v>
      </c>
      <c r="NC369" s="109" t="n">
        <v>20.6</v>
      </c>
      <c r="ND369" s="109" t="n">
        <v>17.5</v>
      </c>
      <c r="NE369" s="109" t="n">
        <v>16</v>
      </c>
      <c r="NF369" s="109" t="n">
        <v>12.1</v>
      </c>
      <c r="NG369" s="109" t="n">
        <v>6.7</v>
      </c>
      <c r="NH369" s="109" t="n">
        <v>3.7</v>
      </c>
      <c r="NI369" s="109" t="n">
        <v>4.9</v>
      </c>
      <c r="NJ369" s="109" t="n">
        <v>4.5</v>
      </c>
      <c r="NK369" s="109" t="n">
        <v>9.2</v>
      </c>
      <c r="NL369" s="109" t="n">
        <v>13.9</v>
      </c>
      <c r="NM369" s="109" t="n">
        <v>12.6</v>
      </c>
      <c r="NN369" s="109" t="n">
        <v>21</v>
      </c>
      <c r="NO369" s="110" t="n">
        <f aca="false">SUM(NC369:NN369)/12</f>
        <v>11.8916666666667</v>
      </c>
      <c r="ON369" s="39" t="n">
        <f aca="false">(FO369+GO369+MO369)/3</f>
        <v>9.36944444444445</v>
      </c>
      <c r="OO369" s="40" t="n">
        <f aca="false">(AO369+BO369+EO369+HO369+JO369)/5</f>
        <v>11.36</v>
      </c>
      <c r="OP369" s="41" t="n">
        <f aca="false">(FO369+GO369+MO369+AO369+BO369+EO369+HO369+JO369)/8</f>
        <v>10.6135416666667</v>
      </c>
      <c r="PA369" s="114"/>
      <c r="PB369" s="115"/>
      <c r="PN369" s="28" t="n">
        <f aca="false">MAX(FC369:FN369,GC369:GN369,MC369:MN369)</f>
        <v>15.4</v>
      </c>
      <c r="PO369" s="29" t="n">
        <f aca="false">MIN(FC369:FN369,GC369:GN369,MC369:MN369)</f>
        <v>5</v>
      </c>
      <c r="PP369" s="30" t="n">
        <f aca="false">MAX(AC369:AN369,BC369:BN369,EC369:EN369,HC369:HN369,JC369:JN369)</f>
        <v>24.9</v>
      </c>
      <c r="PQ369" s="31" t="n">
        <f aca="false">MIN(AC369:AN369,BC369:BN369,EC369:EN369,HC369:HN369,JC369:JN369)</f>
        <v>3.2</v>
      </c>
    </row>
    <row r="370" customFormat="false" ht="12.9" hidden="false" customHeight="false" outlineLevel="0" collapsed="false">
      <c r="A370" s="101" t="n">
        <f aca="false">A365+5</f>
        <v>2020</v>
      </c>
      <c r="B370" s="102" t="n">
        <f aca="false">AVERAGE(AO370,BO370,CO370,DO370,EO370,FO370,GO370,HO370,IO370,JO370,KO370,LO370,MO370,NO370)</f>
        <v>10.3392857142857</v>
      </c>
      <c r="C370" s="103" t="n">
        <f aca="false">AVERAGE(B366:B370)</f>
        <v>10.6916666666667</v>
      </c>
      <c r="D370" s="104" t="n">
        <f aca="false">AVERAGE(B361:B370)</f>
        <v>10.8509358465608</v>
      </c>
      <c r="E370" s="102" t="n">
        <f aca="false">AVERAGE(B351:B370)</f>
        <v>10.8210383597884</v>
      </c>
      <c r="F370" s="105" t="n">
        <f aca="false">AVERAGE(B321:B370)</f>
        <v>10.8135324074074</v>
      </c>
      <c r="G370" s="3" t="n">
        <f aca="false">MAX(AC370:AN370,BC370:BN370,CC370:CN370,DC370:DN370,EC370:EN370,FC370:FN370,GC370:GN370,HC370:HN370,IC370:IN370,JC370:JN370,KC370:KN370,LC370:LN370,MC370:MN370,NC370:NN370)</f>
        <v>21.8</v>
      </c>
      <c r="H370" s="106" t="n">
        <f aca="false">MEDIAN(AC370:AN370,BC370:BN370,CC370:CN370,DC370:DN370,EC370:EN370,FC370:FN370,GC370:GN370,HC370:HN370,IC370:IN370,JC370:JN370,KC370:KN370,LC370:LN370,MC370:MN370,NC370:NN370)</f>
        <v>10.9</v>
      </c>
      <c r="I370" s="5" t="n">
        <f aca="false">MIN(AC370:AN370,BC370:BN370,CC370:CN370,DC370:DN370,EC370:EN370,FC370:FN370,GC370:GN370,HC370:HN370,IC370:IN370,JC370:JN370,KC370:KN370,LC370:LN370,MC370:MN370,NC370:NN370)</f>
        <v>1.6</v>
      </c>
      <c r="J370" s="107" t="n">
        <f aca="false">(G370+I370)/2</f>
        <v>11.7</v>
      </c>
      <c r="AA370" s="1" t="n">
        <f aca="false">AA369+1</f>
        <v>33</v>
      </c>
      <c r="AB370" s="108" t="n">
        <v>2020</v>
      </c>
      <c r="AC370" s="109" t="n">
        <v>16.3</v>
      </c>
      <c r="AD370" s="109" t="n">
        <v>16.3</v>
      </c>
      <c r="AE370" s="109" t="n">
        <v>15</v>
      </c>
      <c r="AF370" s="109" t="n">
        <v>12.7</v>
      </c>
      <c r="AG370" s="109" t="n">
        <v>9.1</v>
      </c>
      <c r="AH370" s="109" t="n">
        <v>6.8</v>
      </c>
      <c r="AI370" s="109" t="n">
        <v>5.6</v>
      </c>
      <c r="AJ370" s="109" t="n">
        <v>7.7</v>
      </c>
      <c r="AK370" s="109" t="n">
        <v>11</v>
      </c>
      <c r="AL370" s="109" t="n">
        <v>11.8</v>
      </c>
      <c r="AM370" s="109" t="n">
        <v>14.5</v>
      </c>
      <c r="AN370" s="109" t="n">
        <v>14.7</v>
      </c>
      <c r="AO370" s="110" t="n">
        <f aca="false">SUM(AC370:AN370)/12</f>
        <v>11.7916666666667</v>
      </c>
      <c r="AQ370" s="112"/>
      <c r="AR370" s="109"/>
      <c r="AS370" s="109"/>
      <c r="AT370" s="109"/>
      <c r="AU370" s="109"/>
      <c r="AV370" s="109"/>
      <c r="AW370" s="109"/>
      <c r="AX370" s="109"/>
      <c r="AY370" s="109"/>
      <c r="AZ370" s="109"/>
      <c r="BA370" s="1" t="n">
        <f aca="false">BA369+1</f>
        <v>2020</v>
      </c>
      <c r="BB370" s="112" t="n">
        <v>2020</v>
      </c>
      <c r="BC370" s="109" t="n">
        <v>13.3</v>
      </c>
      <c r="BD370" s="109" t="n">
        <v>13.3</v>
      </c>
      <c r="BE370" s="109" t="n">
        <v>10.9</v>
      </c>
      <c r="BF370" s="109" t="n">
        <v>9.4</v>
      </c>
      <c r="BG370" s="109" t="n">
        <v>5.7</v>
      </c>
      <c r="BH370" s="109" t="n">
        <v>4.5</v>
      </c>
      <c r="BI370" s="109" t="n">
        <v>3</v>
      </c>
      <c r="BJ370" s="109" t="n">
        <v>4.8</v>
      </c>
      <c r="BK370" s="109" t="n">
        <v>7.9</v>
      </c>
      <c r="BL370" s="109" t="n">
        <v>9.3</v>
      </c>
      <c r="BM370" s="109" t="n">
        <v>11</v>
      </c>
      <c r="BN370" s="109" t="n">
        <v>11.5</v>
      </c>
      <c r="BO370" s="110" t="n">
        <f aca="false">SUM(BC370:BN370)/12</f>
        <v>8.71666666666667</v>
      </c>
      <c r="BP370" s="109"/>
      <c r="BQ370" s="109"/>
      <c r="BR370" s="109"/>
      <c r="BS370" s="109"/>
      <c r="CA370" s="1" t="n">
        <f aca="false">CA369+1</f>
        <v>2020</v>
      </c>
      <c r="CB370" s="111" t="n">
        <v>2020</v>
      </c>
      <c r="CC370" s="109" t="n">
        <v>16.3</v>
      </c>
      <c r="CD370" s="109" t="n">
        <v>16</v>
      </c>
      <c r="CE370" s="109" t="n">
        <v>15.7</v>
      </c>
      <c r="CF370" s="109" t="n">
        <v>13.7</v>
      </c>
      <c r="CG370" s="109" t="n">
        <v>11.7</v>
      </c>
      <c r="CH370" s="109" t="n">
        <v>10.8</v>
      </c>
      <c r="CI370" s="109" t="n">
        <v>10.3</v>
      </c>
      <c r="CJ370" s="109" t="n">
        <v>9.9</v>
      </c>
      <c r="CK370" s="109" t="n">
        <v>10.9</v>
      </c>
      <c r="CL370" s="109" t="n">
        <v>12</v>
      </c>
      <c r="CM370" s="109" t="n">
        <v>13.9</v>
      </c>
      <c r="CN370" s="109" t="n">
        <v>14.3</v>
      </c>
      <c r="CO370" s="110" t="n">
        <f aca="false">SUM(CC370:CN370)/12</f>
        <v>12.9583333333333</v>
      </c>
      <c r="DA370" s="1" t="n">
        <f aca="false">DA369+1</f>
        <v>2020</v>
      </c>
      <c r="DB370" s="112" t="n">
        <v>2020</v>
      </c>
      <c r="DC370" s="109" t="n">
        <v>13.1</v>
      </c>
      <c r="DD370" s="109" t="n">
        <v>14.1</v>
      </c>
      <c r="DE370" s="109" t="n">
        <v>11.3</v>
      </c>
      <c r="DF370" s="109" t="n">
        <v>9.2</v>
      </c>
      <c r="DG370" s="109" t="n">
        <v>6.4</v>
      </c>
      <c r="DH370" s="109" t="n">
        <v>4.7</v>
      </c>
      <c r="DI370" s="109" t="n">
        <v>3.3</v>
      </c>
      <c r="DJ370" s="109" t="n">
        <v>4</v>
      </c>
      <c r="DK370" s="109" t="n">
        <v>6.6</v>
      </c>
      <c r="DL370" s="109" t="n">
        <v>8.5</v>
      </c>
      <c r="DM370" s="109" t="n">
        <v>11.3</v>
      </c>
      <c r="DN370" s="109" t="n">
        <v>11</v>
      </c>
      <c r="DO370" s="110" t="n">
        <f aca="false">SUM(DC370:DN370)/12</f>
        <v>8.625</v>
      </c>
      <c r="EA370" s="1" t="n">
        <f aca="false">EA369+1</f>
        <v>2020</v>
      </c>
      <c r="EB370" s="112" t="n">
        <v>2020</v>
      </c>
      <c r="EC370" s="109" t="n">
        <v>21.8</v>
      </c>
      <c r="ED370" s="109" t="n">
        <v>20.4</v>
      </c>
      <c r="EE370" s="109" t="n">
        <v>18.2</v>
      </c>
      <c r="EF370" s="109" t="n">
        <v>13.6</v>
      </c>
      <c r="EG370" s="109" t="n">
        <v>7.1</v>
      </c>
      <c r="EH370" s="109" t="n">
        <v>4</v>
      </c>
      <c r="EI370" s="109" t="n">
        <v>3.9</v>
      </c>
      <c r="EJ370" s="109" t="n">
        <v>6.8</v>
      </c>
      <c r="EK370" s="109" t="n">
        <v>13</v>
      </c>
      <c r="EL370" s="109" t="n">
        <v>14.3</v>
      </c>
      <c r="EM370" s="109" t="n">
        <v>19</v>
      </c>
      <c r="EN370" s="109" t="n">
        <v>20.2</v>
      </c>
      <c r="EO370" s="110" t="n">
        <f aca="false">SUM(EC370:EN370)/12</f>
        <v>13.525</v>
      </c>
      <c r="FA370" s="1" t="n">
        <f aca="false">FA369+1</f>
        <v>2020</v>
      </c>
      <c r="FB370" s="112" t="n">
        <v>2020</v>
      </c>
      <c r="FC370" s="109" t="n">
        <v>13</v>
      </c>
      <c r="FD370" s="109" t="n">
        <v>12.3</v>
      </c>
      <c r="FE370" s="109" t="n">
        <v>11</v>
      </c>
      <c r="FF370" s="109" t="n">
        <v>9.2</v>
      </c>
      <c r="FG370" s="109" t="n">
        <v>6.7</v>
      </c>
      <c r="FH370" s="109" t="n">
        <v>5.3</v>
      </c>
      <c r="FI370" s="109" t="n">
        <v>4.7</v>
      </c>
      <c r="FJ370" s="109" t="n">
        <v>5.4</v>
      </c>
      <c r="FK370" s="109" t="n">
        <v>7.9</v>
      </c>
      <c r="FL370" s="109" t="n">
        <v>8.4</v>
      </c>
      <c r="FM370" s="109" t="n">
        <v>10.5</v>
      </c>
      <c r="FN370" s="109" t="n">
        <v>10.9</v>
      </c>
      <c r="FO370" s="110" t="n">
        <f aca="false">SUM(FC370:FN370)/12</f>
        <v>8.775</v>
      </c>
      <c r="GA370" s="1" t="n">
        <f aca="false">GA369+1</f>
        <v>2020</v>
      </c>
      <c r="GB370" s="112" t="n">
        <v>2020</v>
      </c>
      <c r="GC370" s="109" t="n">
        <v>11.7</v>
      </c>
      <c r="GD370" s="109" t="n">
        <v>12.7</v>
      </c>
      <c r="GE370" s="109" t="n">
        <v>10.9</v>
      </c>
      <c r="GF370" s="109" t="n">
        <v>9.4</v>
      </c>
      <c r="GG370" s="109" t="n">
        <v>6.8</v>
      </c>
      <c r="GH370" s="109" t="n">
        <v>5</v>
      </c>
      <c r="GI370" s="109" t="n">
        <v>3.9</v>
      </c>
      <c r="GJ370" s="109" t="n">
        <v>5.3</v>
      </c>
      <c r="GK370" s="109" t="n">
        <v>7.2</v>
      </c>
      <c r="GL370" s="109" t="n">
        <v>7.4</v>
      </c>
      <c r="GM370" s="109" t="n">
        <v>10.5</v>
      </c>
      <c r="GN370" s="109" t="n">
        <v>10.2</v>
      </c>
      <c r="GO370" s="110" t="n">
        <f aca="false">SUM(GC370:GN370)/12</f>
        <v>8.41666666666667</v>
      </c>
      <c r="HA370" s="1" t="n">
        <f aca="false">HA369+1</f>
        <v>2020</v>
      </c>
      <c r="HB370" s="112" t="n">
        <v>2020</v>
      </c>
      <c r="HC370" s="109" t="n">
        <v>14.8</v>
      </c>
      <c r="HD370" s="109" t="n">
        <v>15.8</v>
      </c>
      <c r="HE370" s="109" t="n">
        <v>15.1</v>
      </c>
      <c r="HF370" s="109" t="n">
        <v>11.7</v>
      </c>
      <c r="HG370" s="109" t="n">
        <v>8.7</v>
      </c>
      <c r="HH370" s="109" t="n">
        <v>7.5</v>
      </c>
      <c r="HI370" s="109" t="n">
        <v>5.6</v>
      </c>
      <c r="HJ370" s="109" t="n">
        <v>7.3</v>
      </c>
      <c r="HK370" s="109" t="n">
        <v>9</v>
      </c>
      <c r="HL370" s="109" t="n">
        <v>10.9</v>
      </c>
      <c r="HM370" s="109" t="n">
        <v>12.1</v>
      </c>
      <c r="HN370" s="109" t="n">
        <v>13.6</v>
      </c>
      <c r="HO370" s="110" t="n">
        <f aca="false">SUM(HC370:HN370)/12</f>
        <v>11.0083333333333</v>
      </c>
      <c r="IA370" s="1" t="n">
        <f aca="false">IA369+1</f>
        <v>2020</v>
      </c>
      <c r="IB370" s="112" t="n">
        <v>2020</v>
      </c>
      <c r="IC370" s="109" t="n">
        <v>16</v>
      </c>
      <c r="ID370" s="109" t="n">
        <v>15.6</v>
      </c>
      <c r="IE370" s="109" t="n">
        <v>14.1</v>
      </c>
      <c r="IF370" s="109" t="n">
        <v>11.7</v>
      </c>
      <c r="IG370" s="109" t="n">
        <v>7.7</v>
      </c>
      <c r="IH370" s="109" t="n">
        <v>4.5</v>
      </c>
      <c r="II370" s="109" t="n">
        <v>2.6</v>
      </c>
      <c r="IJ370" s="109" t="n">
        <v>5.5</v>
      </c>
      <c r="IK370" s="109" t="n">
        <v>9.2</v>
      </c>
      <c r="IL370" s="109" t="n">
        <v>10.7</v>
      </c>
      <c r="IM370" s="109" t="n">
        <v>13.9</v>
      </c>
      <c r="IN370" s="109" t="n">
        <v>14.1</v>
      </c>
      <c r="IO370" s="110" t="n">
        <f aca="false">SUM(IC370:IN370)/12</f>
        <v>10.4666666666667</v>
      </c>
      <c r="JA370" s="1" t="n">
        <f aca="false">JA369+1</f>
        <v>2020</v>
      </c>
      <c r="JB370" s="112" t="n">
        <v>2020</v>
      </c>
      <c r="JC370" s="109" t="n">
        <v>13.3</v>
      </c>
      <c r="JD370" s="109" t="n">
        <v>13.2</v>
      </c>
      <c r="JE370" s="109" t="n">
        <v>12.2</v>
      </c>
      <c r="JF370" s="109" t="n">
        <v>11.2</v>
      </c>
      <c r="JG370" s="109" t="n">
        <v>9.3</v>
      </c>
      <c r="JH370" s="109" t="n">
        <v>7.8</v>
      </c>
      <c r="JI370" s="109" t="n">
        <v>7.3</v>
      </c>
      <c r="JJ370" s="109" t="n">
        <v>7.9</v>
      </c>
      <c r="JK370" s="109" t="n">
        <v>9.1</v>
      </c>
      <c r="JL370" s="109" t="n">
        <v>9.7</v>
      </c>
      <c r="JM370" s="109" t="n">
        <v>12.4</v>
      </c>
      <c r="JN370" s="109" t="n">
        <v>11.4</v>
      </c>
      <c r="JO370" s="110" t="n">
        <f aca="false">SUM(JC370:JN370)/12</f>
        <v>10.4</v>
      </c>
      <c r="KA370" s="1" t="n">
        <f aca="false">KA369+1</f>
        <v>2020</v>
      </c>
      <c r="KB370" s="123" t="s">
        <v>179</v>
      </c>
      <c r="KC370" s="109" t="n">
        <v>14.2</v>
      </c>
      <c r="KD370" s="109" t="n">
        <v>14.1</v>
      </c>
      <c r="KE370" s="109" t="n">
        <v>12.3</v>
      </c>
      <c r="KF370" s="109" t="n">
        <v>11</v>
      </c>
      <c r="KG370" s="109" t="n">
        <v>7.8</v>
      </c>
      <c r="KH370" s="109" t="n">
        <v>5.7</v>
      </c>
      <c r="KI370" s="109" t="n">
        <v>2.9</v>
      </c>
      <c r="KJ370" s="109" t="n">
        <v>4.4</v>
      </c>
      <c r="KK370" s="109" t="n">
        <v>7.7</v>
      </c>
      <c r="KL370" s="109" t="n">
        <v>8.9</v>
      </c>
      <c r="KM370" s="109" t="n">
        <v>11.7</v>
      </c>
      <c r="KN370" s="109" t="n">
        <v>11.4</v>
      </c>
      <c r="KO370" s="110" t="n">
        <f aca="false">SUM(KC370:KN370)/12</f>
        <v>9.34166666666667</v>
      </c>
      <c r="LA370" s="1" t="n">
        <f aca="false">LA369+1</f>
        <v>2020</v>
      </c>
      <c r="LB370" s="112" t="n">
        <v>2020</v>
      </c>
      <c r="LC370" s="109" t="n">
        <v>13.7</v>
      </c>
      <c r="LD370" s="109" t="n">
        <v>13.5</v>
      </c>
      <c r="LE370" s="109" t="n">
        <v>11.4</v>
      </c>
      <c r="LF370" s="109" t="n">
        <v>9.8</v>
      </c>
      <c r="LG370" s="109" t="n">
        <v>6.3</v>
      </c>
      <c r="LH370" s="109" t="n">
        <v>3.7</v>
      </c>
      <c r="LI370" s="109" t="n">
        <v>1.6</v>
      </c>
      <c r="LJ370" s="109" t="n">
        <v>4.8</v>
      </c>
      <c r="LK370" s="109" t="n">
        <v>7.2</v>
      </c>
      <c r="LL370" s="109" t="n">
        <v>9.7</v>
      </c>
      <c r="LM370" s="109" t="n">
        <v>11.3</v>
      </c>
      <c r="LN370" s="109" t="n">
        <v>11.7</v>
      </c>
      <c r="LO370" s="110" t="n">
        <f aca="false">SUM(LC370:LN370)/12</f>
        <v>8.725</v>
      </c>
      <c r="MA370" s="1" t="n">
        <f aca="false">MA369+1</f>
        <v>2020</v>
      </c>
      <c r="MB370" s="112" t="n">
        <v>2020</v>
      </c>
      <c r="MC370" s="109" t="n">
        <v>14.3</v>
      </c>
      <c r="MD370" s="109" t="n">
        <v>14.3</v>
      </c>
      <c r="ME370" s="109" t="n">
        <v>12.3</v>
      </c>
      <c r="MF370" s="109" t="n">
        <v>10.8</v>
      </c>
      <c r="MG370" s="109" t="n">
        <v>8.2</v>
      </c>
      <c r="MH370" s="109" t="n">
        <v>6.1</v>
      </c>
      <c r="MI370" s="109" t="n">
        <v>5.4</v>
      </c>
      <c r="MJ370" s="109" t="n">
        <v>6.2</v>
      </c>
      <c r="MK370" s="109" t="n">
        <v>8.2</v>
      </c>
      <c r="ML370" s="109" t="n">
        <v>9.4</v>
      </c>
      <c r="MM370" s="109" t="n">
        <v>11.5</v>
      </c>
      <c r="MN370" s="109" t="n">
        <v>12.7</v>
      </c>
      <c r="MO370" s="110" t="n">
        <f aca="false">SUM(MC370:MN370)/12</f>
        <v>9.95</v>
      </c>
      <c r="NA370" s="1" t="n">
        <f aca="false">NA369+1</f>
        <v>2020</v>
      </c>
      <c r="NB370" s="112" t="n">
        <v>2020</v>
      </c>
      <c r="NC370" s="109" t="n">
        <v>18.3</v>
      </c>
      <c r="ND370" s="109" t="n">
        <v>17.6</v>
      </c>
      <c r="NE370" s="109" t="n">
        <v>16.9</v>
      </c>
      <c r="NF370" s="109" t="n">
        <v>12.8</v>
      </c>
      <c r="NG370" s="109" t="n">
        <v>5.9</v>
      </c>
      <c r="NH370" s="109" t="n">
        <v>4</v>
      </c>
      <c r="NI370" s="109" t="n">
        <v>3.2</v>
      </c>
      <c r="NJ370" s="109" t="n">
        <v>7.6</v>
      </c>
      <c r="NK370" s="109" t="n">
        <v>11</v>
      </c>
      <c r="NL370" s="109" t="n">
        <v>13.2</v>
      </c>
      <c r="NM370" s="109" t="n">
        <v>16.9</v>
      </c>
      <c r="NN370" s="109" t="n">
        <v>17.2</v>
      </c>
      <c r="NO370" s="110" t="n">
        <f aca="false">SUM(NC370:NN370)/12</f>
        <v>12.05</v>
      </c>
      <c r="ON370" s="39" t="n">
        <f aca="false">(FO370+GO370+MO370)/3</f>
        <v>9.04722222222222</v>
      </c>
      <c r="OO370" s="40" t="n">
        <f aca="false">(AO370+BO370+EO370+HO370+JO370)/5</f>
        <v>11.0883333333333</v>
      </c>
      <c r="OP370" s="41" t="n">
        <f aca="false">(FO370+GO370+MO370+AO370+BO370+EO370+HO370+JO370)/8</f>
        <v>10.3229166666667</v>
      </c>
      <c r="PA370" s="114"/>
      <c r="PB370" s="115"/>
      <c r="PN370" s="28" t="n">
        <f aca="false">MAX(FC370:FN370,GC370:GN370,MC370:MN370)</f>
        <v>14.3</v>
      </c>
      <c r="PO370" s="29" t="n">
        <f aca="false">MIN(FC370:FN370,GC370:GN370,MC370:MN370)</f>
        <v>3.9</v>
      </c>
      <c r="PP370" s="30" t="n">
        <f aca="false">MAX(AC370:AN370,BC370:BN370,EC370:EN370,HC370:HN370,JC370:JN370)</f>
        <v>21.8</v>
      </c>
      <c r="PQ370" s="31" t="n">
        <f aca="false">MIN(AC370:AN370,BC370:BN370,EC370:EN370,HC370:HN370,JC370:JN370)</f>
        <v>3</v>
      </c>
    </row>
    <row r="371" customFormat="false" ht="12.9" hidden="false" customHeight="false" outlineLevel="0" collapsed="false">
      <c r="B371" s="102" t="n">
        <f aca="false">AVERAGE(AO371,BO371,CO371,DO371,EO371,FO371,GO371,HO371,IO371,JO371,KO371,LO371,MO371,NO371)</f>
        <v>10.335119047619</v>
      </c>
      <c r="C371" s="103" t="n">
        <f aca="false">AVERAGE(B367:B371)</f>
        <v>10.5870238095238</v>
      </c>
      <c r="D371" s="104" t="n">
        <f aca="false">AVERAGE(B362:B371)</f>
        <v>10.771412037037</v>
      </c>
      <c r="E371" s="102" t="n">
        <f aca="false">AVERAGE(B352:B371)</f>
        <v>10.7951752645503</v>
      </c>
      <c r="F371" s="105" t="n">
        <f aca="false">AVERAGE(B322:B371)</f>
        <v>10.805960978836</v>
      </c>
      <c r="G371" s="3" t="n">
        <f aca="false">MAX(AC371:AN371,BC371:BN371,CC371:CN371,DC371:DN371,EC371:EN371,FC371:FN371,GC371:GN371,HC371:HN371,IC371:IN371,JC371:JN371,KC371:KN371,LC371:LN371,MC371:MN371,NC371:NN371)</f>
        <v>22</v>
      </c>
      <c r="H371" s="106" t="n">
        <f aca="false">MEDIAN(AC371:AN371,BC371:BN371,CC371:CN371,DC371:DN371,EC371:EN371,FC371:FN371,GC371:GN371,HC371:HN371,IC371:IN371,JC371:JN371,KC371:KN371,LC371:LN371,MC371:MN371,NC371:NN371)</f>
        <v>10.15</v>
      </c>
      <c r="I371" s="5" t="n">
        <f aca="false">MIN(AC371:AN371,BC371:BN371,CC371:CN371,DC371:DN371,EC371:EN371,FC371:FN371,GC371:GN371,HC371:HN371,IC371:IN371,JC371:JN371,KC371:KN371,LC371:LN371,MC371:MN371,NC371:NN371)</f>
        <v>4.3</v>
      </c>
      <c r="J371" s="107" t="n">
        <f aca="false">(G371+I371)/2</f>
        <v>13.15</v>
      </c>
      <c r="AA371" s="1" t="n">
        <f aca="false">AA370+1</f>
        <v>34</v>
      </c>
      <c r="AB371" s="108" t="n">
        <v>2021</v>
      </c>
      <c r="AC371" s="109" t="n">
        <v>16.6</v>
      </c>
      <c r="AD371" s="109" t="n">
        <v>16</v>
      </c>
      <c r="AE371" s="109" t="n">
        <v>14.3</v>
      </c>
      <c r="AF371" s="109" t="n">
        <v>11.4</v>
      </c>
      <c r="AG371" s="109" t="n">
        <v>9.9</v>
      </c>
      <c r="AH371" s="109" t="n">
        <v>9.2</v>
      </c>
      <c r="AI371" s="109" t="n">
        <v>8.1</v>
      </c>
      <c r="AJ371" s="109" t="n">
        <v>8.4</v>
      </c>
      <c r="AK371" s="109" t="n">
        <v>9.5</v>
      </c>
      <c r="AL371" s="109" t="n">
        <v>10.4</v>
      </c>
      <c r="AM371" s="109" t="n">
        <v>13.1</v>
      </c>
      <c r="AN371" s="109" t="n">
        <v>14.5</v>
      </c>
      <c r="AO371" s="110" t="n">
        <f aca="false">SUM(AC371:AN371)/12</f>
        <v>11.7833333333333</v>
      </c>
      <c r="BA371" s="1" t="n">
        <f aca="false">BA370+1</f>
        <v>2021</v>
      </c>
      <c r="BB371" s="112" t="n">
        <v>2021</v>
      </c>
      <c r="BC371" s="109" t="n">
        <v>13.4</v>
      </c>
      <c r="BD371" s="109" t="n">
        <v>12.7</v>
      </c>
      <c r="BE371" s="109" t="n">
        <v>11.4</v>
      </c>
      <c r="BF371" s="109" t="n">
        <v>7.4</v>
      </c>
      <c r="BG371" s="109" t="n">
        <v>6.1</v>
      </c>
      <c r="BH371" s="109" t="n">
        <v>6.4</v>
      </c>
      <c r="BI371" s="109" t="n">
        <v>5</v>
      </c>
      <c r="BJ371" s="109" t="n">
        <v>5.4</v>
      </c>
      <c r="BK371" s="109" t="n">
        <v>5.8</v>
      </c>
      <c r="BL371" s="109" t="n">
        <v>7.1</v>
      </c>
      <c r="BM371" s="109" t="n">
        <v>10.8</v>
      </c>
      <c r="BN371" s="109" t="n">
        <v>11.3</v>
      </c>
      <c r="BO371" s="110" t="n">
        <f aca="false">SUM(BC371:BN371)/12</f>
        <v>8.56666666666667</v>
      </c>
      <c r="CA371" s="1" t="n">
        <f aca="false">CA370+1</f>
        <v>2021</v>
      </c>
      <c r="CB371" s="111" t="n">
        <v>2021</v>
      </c>
      <c r="CC371" s="109" t="n">
        <v>15.8</v>
      </c>
      <c r="CD371" s="109" t="n">
        <v>16.1</v>
      </c>
      <c r="CE371" s="109" t="n">
        <v>15.6</v>
      </c>
      <c r="CF371" s="109" t="n">
        <v>14.4</v>
      </c>
      <c r="CG371" s="109" t="n">
        <v>13</v>
      </c>
      <c r="CH371" s="109" t="n">
        <v>11.6</v>
      </c>
      <c r="CI371" s="109" t="n">
        <v>9.8</v>
      </c>
      <c r="CJ371" s="109" t="n">
        <v>10.4</v>
      </c>
      <c r="CK371" s="109" t="n">
        <v>11</v>
      </c>
      <c r="CL371" s="109" t="n">
        <v>11.4</v>
      </c>
      <c r="CM371" s="109" t="n">
        <v>13.1</v>
      </c>
      <c r="CN371" s="109" t="n">
        <v>14.6</v>
      </c>
      <c r="CO371" s="110" t="n">
        <f aca="false">SUM(CC371:CN371)/12</f>
        <v>13.0666666666667</v>
      </c>
      <c r="DA371" s="1" t="n">
        <f aca="false">DA370+1</f>
        <v>2021</v>
      </c>
      <c r="DB371" s="112" t="n">
        <v>2021</v>
      </c>
      <c r="DC371" s="109" t="n">
        <v>13</v>
      </c>
      <c r="DD371" s="109" t="n">
        <v>12.1</v>
      </c>
      <c r="DE371" s="109" t="n">
        <v>10.6</v>
      </c>
      <c r="DF371" s="109" t="n">
        <v>7.7</v>
      </c>
      <c r="DG371" s="109" t="n">
        <v>5.6</v>
      </c>
      <c r="DH371" s="109" t="n">
        <v>6.8</v>
      </c>
      <c r="DI371" s="109" t="n">
        <v>4.7</v>
      </c>
      <c r="DJ371" s="109" t="n">
        <v>4.5</v>
      </c>
      <c r="DK371" s="109" t="n">
        <v>5.3</v>
      </c>
      <c r="DL371" s="109" t="n">
        <v>6.4</v>
      </c>
      <c r="DM371" s="109" t="n">
        <v>9.8</v>
      </c>
      <c r="DN371" s="109" t="n">
        <v>10.8</v>
      </c>
      <c r="DO371" s="110" t="n">
        <f aca="false">SUM(DC371:DN371)/12</f>
        <v>8.10833333333333</v>
      </c>
      <c r="EA371" s="1" t="n">
        <f aca="false">EA370+1</f>
        <v>2021</v>
      </c>
      <c r="EB371" s="112" t="n">
        <v>2021</v>
      </c>
      <c r="EC371" s="109" t="n">
        <v>22</v>
      </c>
      <c r="ED371" s="109" t="n">
        <v>19.9</v>
      </c>
      <c r="EE371" s="109" t="n">
        <v>18.2</v>
      </c>
      <c r="EF371" s="109" t="n">
        <v>12.9</v>
      </c>
      <c r="EG371" s="109" t="n">
        <v>9.2</v>
      </c>
      <c r="EH371" s="109" t="n">
        <v>6.4</v>
      </c>
      <c r="EI371" s="109" t="n">
        <v>6</v>
      </c>
      <c r="EJ371" s="109" t="n">
        <v>6.2</v>
      </c>
      <c r="EK371" s="109" t="n">
        <v>10.1</v>
      </c>
      <c r="EL371" s="109" t="n">
        <v>14.1</v>
      </c>
      <c r="EM371" s="109" t="n">
        <v>17.3</v>
      </c>
      <c r="EN371" s="109" t="n">
        <v>20.9</v>
      </c>
      <c r="EO371" s="110" t="n">
        <f aca="false">SUM(EC371:EN371)/12</f>
        <v>13.6</v>
      </c>
      <c r="FA371" s="1" t="n">
        <f aca="false">FA370+1</f>
        <v>2021</v>
      </c>
      <c r="FB371" s="112" t="n">
        <v>2021</v>
      </c>
      <c r="FC371" s="109" t="n">
        <v>12.5</v>
      </c>
      <c r="FD371" s="109" t="n">
        <v>12.2</v>
      </c>
      <c r="FE371" s="109" t="n">
        <v>10.2</v>
      </c>
      <c r="FF371" s="109" t="n">
        <v>8.1</v>
      </c>
      <c r="FG371" s="109" t="n">
        <v>7.8</v>
      </c>
      <c r="FH371" s="109" t="n">
        <v>7.6</v>
      </c>
      <c r="FI371" s="109" t="n">
        <v>6</v>
      </c>
      <c r="FJ371" s="109" t="n">
        <v>6.7</v>
      </c>
      <c r="FK371" s="109" t="n">
        <v>7.3</v>
      </c>
      <c r="FL371" s="109" t="n">
        <v>7.3</v>
      </c>
      <c r="FM371" s="109" t="n">
        <v>9.4</v>
      </c>
      <c r="FN371" s="109" t="n">
        <v>11</v>
      </c>
      <c r="FO371" s="110" t="n">
        <f aca="false">SUM(FC371:FN371)/12</f>
        <v>8.84166666666667</v>
      </c>
      <c r="GA371" s="1" t="n">
        <f aca="false">GA370+1</f>
        <v>2021</v>
      </c>
      <c r="GB371" s="112" t="n">
        <v>2021</v>
      </c>
      <c r="GC371" s="109" t="n">
        <v>12.2</v>
      </c>
      <c r="GD371" s="109" t="n">
        <v>11.6</v>
      </c>
      <c r="GE371" s="109" t="n">
        <v>11.1</v>
      </c>
      <c r="GF371" s="109" t="n">
        <v>9</v>
      </c>
      <c r="GG371" s="109" t="n">
        <v>7.6</v>
      </c>
      <c r="GH371" s="109" t="n">
        <v>6.9</v>
      </c>
      <c r="GI371" s="109" t="n">
        <v>6.1</v>
      </c>
      <c r="GJ371" s="109" t="n">
        <v>6.7</v>
      </c>
      <c r="GK371" s="109" t="n">
        <v>7.1</v>
      </c>
      <c r="GL371" s="109" t="n">
        <v>6.8</v>
      </c>
      <c r="GM371" s="109" t="n">
        <v>7.8</v>
      </c>
      <c r="GN371" s="109" t="n">
        <v>9.7</v>
      </c>
      <c r="GO371" s="110" t="n">
        <f aca="false">SUM(GC371:GN371)/12</f>
        <v>8.55</v>
      </c>
      <c r="HA371" s="1" t="n">
        <f aca="false">HA370+1</f>
        <v>2021</v>
      </c>
      <c r="HB371" s="112" t="n">
        <v>2021</v>
      </c>
      <c r="HC371" s="109" t="n">
        <v>15.3</v>
      </c>
      <c r="HD371" s="109" t="n">
        <v>15.1</v>
      </c>
      <c r="HE371" s="109" t="n">
        <v>14.1</v>
      </c>
      <c r="HF371" s="109" t="n">
        <v>11.4</v>
      </c>
      <c r="HG371" s="109" t="n">
        <v>10.4</v>
      </c>
      <c r="HH371" s="109" t="n">
        <v>8.5</v>
      </c>
      <c r="HI371" s="109" t="n">
        <v>7.8</v>
      </c>
      <c r="HJ371" s="109" t="n">
        <v>7.4</v>
      </c>
      <c r="HK371" s="109" t="n">
        <v>7.8</v>
      </c>
      <c r="HL371" s="109" t="n">
        <v>9.3</v>
      </c>
      <c r="HM371" s="109" t="n">
        <v>12.1</v>
      </c>
      <c r="HN371" s="109" t="n">
        <v>13.6</v>
      </c>
      <c r="HO371" s="110" t="n">
        <f aca="false">SUM(HC371:HN371)/12</f>
        <v>11.0666666666667</v>
      </c>
      <c r="IA371" s="1" t="n">
        <f aca="false">IA370+1</f>
        <v>2021</v>
      </c>
      <c r="IB371" s="112" t="n">
        <v>2021</v>
      </c>
      <c r="IC371" s="109" t="n">
        <v>15.4</v>
      </c>
      <c r="ID371" s="109" t="n">
        <v>15.9</v>
      </c>
      <c r="IE371" s="109" t="n">
        <v>14.7</v>
      </c>
      <c r="IF371" s="109" t="n">
        <v>10.1</v>
      </c>
      <c r="IG371" s="109" t="n">
        <v>8.6</v>
      </c>
      <c r="IH371" s="109" t="n">
        <v>8.4</v>
      </c>
      <c r="II371" s="109" t="n">
        <v>6.4</v>
      </c>
      <c r="IJ371" s="109" t="n">
        <v>5.3</v>
      </c>
      <c r="IK371" s="109" t="n">
        <v>7</v>
      </c>
      <c r="IL371" s="109" t="n">
        <v>9.1</v>
      </c>
      <c r="IM371" s="109" t="n">
        <v>12.1</v>
      </c>
      <c r="IN371" s="109" t="n">
        <v>13.8</v>
      </c>
      <c r="IO371" s="110" t="n">
        <f aca="false">SUM(IC371:IN371)/12</f>
        <v>10.5666666666667</v>
      </c>
      <c r="JA371" s="1" t="n">
        <f aca="false">JA370+1</f>
        <v>2021</v>
      </c>
      <c r="JB371" s="112" t="n">
        <v>2021</v>
      </c>
      <c r="JC371" s="109" t="n">
        <v>13</v>
      </c>
      <c r="JD371" s="109" t="n">
        <v>14</v>
      </c>
      <c r="JE371" s="109" t="n">
        <v>13.3</v>
      </c>
      <c r="JF371" s="109" t="n">
        <v>11.9</v>
      </c>
      <c r="JG371" s="109" t="n">
        <v>10.4</v>
      </c>
      <c r="JH371" s="109" t="n">
        <v>9.3</v>
      </c>
      <c r="JI371" s="109" t="n">
        <v>8.5</v>
      </c>
      <c r="JJ371" s="109" t="n">
        <v>10.2</v>
      </c>
      <c r="JK371" s="109" t="n">
        <v>9.9</v>
      </c>
      <c r="JL371" s="109" t="n">
        <v>9.7</v>
      </c>
      <c r="JM371" s="109" t="n">
        <v>10.8</v>
      </c>
      <c r="JN371" s="109" t="n">
        <v>12.7</v>
      </c>
      <c r="JO371" s="110" t="n">
        <f aca="false">SUM(JC371:JN371)/12</f>
        <v>11.1416666666667</v>
      </c>
      <c r="KA371" s="1" t="n">
        <f aca="false">KA370+1</f>
        <v>2021</v>
      </c>
      <c r="KB371" s="112" t="n">
        <v>2021</v>
      </c>
      <c r="KC371" s="109" t="n">
        <v>13.1</v>
      </c>
      <c r="KD371" s="109" t="n">
        <v>13.4</v>
      </c>
      <c r="KE371" s="109" t="n">
        <v>11.8</v>
      </c>
      <c r="KF371" s="109" t="n">
        <v>9.3</v>
      </c>
      <c r="KG371" s="109" t="n">
        <v>7.4</v>
      </c>
      <c r="KH371" s="109" t="n">
        <v>8</v>
      </c>
      <c r="KI371" s="109" t="n">
        <v>6.4</v>
      </c>
      <c r="KJ371" s="109" t="n">
        <v>6</v>
      </c>
      <c r="KK371" s="109" t="n">
        <v>5.9</v>
      </c>
      <c r="KL371" s="109" t="n">
        <v>6.9</v>
      </c>
      <c r="KM371" s="109" t="n">
        <v>10.7</v>
      </c>
      <c r="KN371" s="109" t="n">
        <v>11.3</v>
      </c>
      <c r="KO371" s="110" t="n">
        <f aca="false">SUM(KC371:KN371)/12</f>
        <v>9.18333333333333</v>
      </c>
      <c r="LA371" s="1" t="n">
        <f aca="false">LA370+1</f>
        <v>2021</v>
      </c>
      <c r="LB371" s="112" t="n">
        <v>2021</v>
      </c>
      <c r="LC371" s="109" t="n">
        <v>13.9</v>
      </c>
      <c r="LD371" s="109" t="n">
        <v>13.4</v>
      </c>
      <c r="LE371" s="109" t="n">
        <v>11.7</v>
      </c>
      <c r="LF371" s="109" t="n">
        <v>8.5</v>
      </c>
      <c r="LG371" s="109" t="n">
        <v>7.3</v>
      </c>
      <c r="LH371" s="109" t="n">
        <v>7.3</v>
      </c>
      <c r="LI371" s="109" t="n">
        <v>5.4</v>
      </c>
      <c r="LJ371" s="109" t="n">
        <v>4.5</v>
      </c>
      <c r="LK371" s="109" t="n">
        <v>4.3</v>
      </c>
      <c r="LL371" s="109" t="n">
        <v>6.3</v>
      </c>
      <c r="LM371" s="109" t="n">
        <v>10.5</v>
      </c>
      <c r="LN371" s="109" t="n">
        <v>11.2</v>
      </c>
      <c r="LO371" s="110" t="n">
        <f aca="false">SUM(LC371:LN371)/12</f>
        <v>8.69166666666667</v>
      </c>
      <c r="MA371" s="1" t="n">
        <f aca="false">MA370+1</f>
        <v>2021</v>
      </c>
      <c r="MB371" s="112" t="n">
        <v>2021</v>
      </c>
      <c r="MC371" s="109" t="n">
        <v>14.1</v>
      </c>
      <c r="MD371" s="109" t="n">
        <v>13.5</v>
      </c>
      <c r="ME371" s="109" t="n">
        <v>12.3</v>
      </c>
      <c r="MF371" s="109" t="n">
        <v>10.8</v>
      </c>
      <c r="MG371" s="109" t="n">
        <v>8.6</v>
      </c>
      <c r="MH371" s="109" t="n">
        <v>8.2</v>
      </c>
      <c r="MI371" s="109" t="n">
        <v>7</v>
      </c>
      <c r="MJ371" s="109" t="n">
        <v>7.1</v>
      </c>
      <c r="MK371" s="109" t="n">
        <v>7.1</v>
      </c>
      <c r="ML371" s="109" t="n">
        <v>7.9</v>
      </c>
      <c r="MM371" s="109" t="n">
        <v>10.8</v>
      </c>
      <c r="MN371" s="109" t="n">
        <v>12.1</v>
      </c>
      <c r="MO371" s="110" t="n">
        <f aca="false">SUM(MC371:MN371)/12</f>
        <v>9.95833333333333</v>
      </c>
      <c r="NA371" s="1" t="n">
        <f aca="false">NA370+1</f>
        <v>2021</v>
      </c>
      <c r="NB371" s="112" t="n">
        <v>2021</v>
      </c>
      <c r="NC371" s="109" t="n">
        <v>18.1</v>
      </c>
      <c r="ND371" s="109" t="n">
        <v>17.1</v>
      </c>
      <c r="NE371" s="109" t="n">
        <v>16.9</v>
      </c>
      <c r="NF371" s="109" t="n">
        <v>11</v>
      </c>
      <c r="NG371" s="109" t="n">
        <v>7.5</v>
      </c>
      <c r="NH371" s="109" t="n">
        <v>5.9</v>
      </c>
      <c r="NI371" s="109" t="n">
        <v>6.4</v>
      </c>
      <c r="NJ371" s="109" t="n">
        <v>5.3</v>
      </c>
      <c r="NK371" s="109" t="n">
        <v>8</v>
      </c>
      <c r="NL371" s="109" t="n">
        <v>11.4</v>
      </c>
      <c r="NM371" s="109" t="n">
        <v>14.8</v>
      </c>
      <c r="NN371" s="109" t="n">
        <v>16.4</v>
      </c>
      <c r="NO371" s="110" t="n">
        <f aca="false">SUM(NC371:NN371)/12</f>
        <v>11.5666666666667</v>
      </c>
      <c r="ON371" s="39" t="n">
        <f aca="false">(FO371+GO371+MO371)/3</f>
        <v>9.11666666666667</v>
      </c>
      <c r="OO371" s="40" t="n">
        <f aca="false">(AO371+BO371+EO371+HO371+JO371)/5</f>
        <v>11.2316666666667</v>
      </c>
      <c r="OP371" s="41" t="n">
        <f aca="false">(FO371+GO371+MO371+AO371+BO371+EO371+HO371+JO371)/8</f>
        <v>10.4385416666667</v>
      </c>
      <c r="PA371" s="114"/>
      <c r="PB371" s="115"/>
      <c r="PN371" s="28" t="n">
        <f aca="false">MAX(FC371:FN371,GC371:GN371,MC371:MN371)</f>
        <v>14.1</v>
      </c>
      <c r="PO371" s="29" t="n">
        <f aca="false">MIN(FC371:FN371,GC371:GN371,MC371:MN371)</f>
        <v>6</v>
      </c>
      <c r="PP371" s="30" t="n">
        <f aca="false">MAX(AC371:AN371,BC371:BN371,EC371:EN371,HC371:HN371,JC371:JN371)</f>
        <v>22</v>
      </c>
      <c r="PQ371" s="31" t="n">
        <f aca="false">MIN(AC371:AN371,BC371:BN371,EC371:EN371,HC371:HN371,JC371:JN371)</f>
        <v>5</v>
      </c>
    </row>
    <row r="372" customFormat="false" ht="12.9" hidden="false" customHeight="false" outlineLevel="0" collapsed="false">
      <c r="B372" s="102" t="n">
        <f aca="false">AVERAGE(AO372,BO372,CO372,DO372,EO372,FO372,GO372,HO372,IO372,JO372,KO372,LO372,MO372,NO372)</f>
        <v>10.9300197351668</v>
      </c>
      <c r="C372" s="103" t="n">
        <f aca="false">AVERAGE(B368:B372)</f>
        <v>10.6107658517953</v>
      </c>
      <c r="D372" s="104" t="n">
        <f aca="false">AVERAGE(B363:B372)</f>
        <v>10.792251312141</v>
      </c>
      <c r="E372" s="102" t="n">
        <f aca="false">AVERAGE(B353:B372)</f>
        <v>10.8233974814673</v>
      </c>
      <c r="F372" s="105" t="n">
        <f aca="false">AVERAGE(B323:B372)</f>
        <v>10.8194185163965</v>
      </c>
      <c r="G372" s="3" t="n">
        <f aca="false">MAX(AC372:AN372,BC372:BN372,CC372:CN372,DC372:DN372,EC372:EN372,FC372:FN372,GC372:GN372,HC372:HN372,IC372:IN372,JC372:JN372,KC372:KN372,LC372:LN372,MC372:MN372,NC372:NN372)</f>
        <v>23.6</v>
      </c>
      <c r="H372" s="106" t="n">
        <f aca="false">MEDIAN(AC372:AN372,BC372:BN372,CC372:CN372,DC372:DN372,EC372:EN372,FC372:FN372,GC372:GN372,HC372:HN372,IC372:IN372,JC372:JN372,KC372:KN372,LC372:LN372,MC372:MN372,NC372:NN372)</f>
        <v>10.7</v>
      </c>
      <c r="I372" s="5" t="n">
        <f aca="false">MIN(AC372:AN372,BC372:BN372,CC372:CN372,DC372:DN372,EC372:EN372,FC372:FN372,GC372:GN372,HC372:HN372,IC372:IN372,JC372:JN372,KC372:KN372,LC372:LN372,MC372:MN372,NC372:NN372)</f>
        <v>3.2</v>
      </c>
      <c r="J372" s="107" t="n">
        <f aca="false">(G372+I372)/2</f>
        <v>13.4</v>
      </c>
      <c r="AA372" s="1" t="n">
        <f aca="false">AA371+1</f>
        <v>35</v>
      </c>
      <c r="AB372" s="108" t="n">
        <v>2022</v>
      </c>
      <c r="AC372" s="109" t="n">
        <v>18.8</v>
      </c>
      <c r="AD372" s="109" t="n">
        <v>16.6</v>
      </c>
      <c r="AE372" s="109" t="n">
        <v>15.8</v>
      </c>
      <c r="AF372" s="109" t="n">
        <v>14.3</v>
      </c>
      <c r="AG372" s="109" t="n">
        <v>10.4</v>
      </c>
      <c r="AH372" s="109" t="n">
        <v>9.6</v>
      </c>
      <c r="AI372" s="109" t="n">
        <v>6.7</v>
      </c>
      <c r="AJ372" s="109" t="n">
        <v>9.1</v>
      </c>
      <c r="AK372" s="109" t="n">
        <v>8.9</v>
      </c>
      <c r="AL372" s="109" t="n">
        <v>12.4</v>
      </c>
      <c r="AM372" s="109" t="n">
        <v>13.2</v>
      </c>
      <c r="AN372" s="109" t="n">
        <v>14.9</v>
      </c>
      <c r="AO372" s="110" t="n">
        <f aca="false">SUM(AC372:AN372)/12</f>
        <v>12.5583333333333</v>
      </c>
      <c r="BA372" s="1" t="n">
        <f aca="false">BA371+1</f>
        <v>2022</v>
      </c>
      <c r="BB372" s="112" t="n">
        <v>2022</v>
      </c>
      <c r="BC372" s="109" t="n">
        <v>16.5</v>
      </c>
      <c r="BD372" s="109" t="n">
        <v>14.1</v>
      </c>
      <c r="BE372" s="109" t="n">
        <v>13.4</v>
      </c>
      <c r="BF372" s="109" t="n">
        <v>11.5</v>
      </c>
      <c r="BG372" s="109" t="n">
        <v>7.3</v>
      </c>
      <c r="BH372" s="109" t="n">
        <v>6.8</v>
      </c>
      <c r="BI372" s="109" t="n">
        <v>3.8</v>
      </c>
      <c r="BJ372" s="109" t="n">
        <v>6.7</v>
      </c>
      <c r="BK372" s="109" t="n">
        <v>6.2</v>
      </c>
      <c r="BL372" s="109" t="n">
        <v>9.7</v>
      </c>
      <c r="BM372" s="109" t="n">
        <v>9.9</v>
      </c>
      <c r="BN372" s="109" t="n">
        <v>11.7</v>
      </c>
      <c r="BO372" s="110" t="n">
        <f aca="false">SUM(BC372:BN372)/12</f>
        <v>9.8</v>
      </c>
      <c r="CA372" s="1" t="n">
        <f aca="false">CA371+1</f>
        <v>2022</v>
      </c>
      <c r="CB372" s="111" t="n">
        <v>2022</v>
      </c>
      <c r="CC372" s="109" t="n">
        <v>17.3</v>
      </c>
      <c r="CD372" s="109" t="n">
        <v>16.5</v>
      </c>
      <c r="CE372" s="109" t="n">
        <v>16.4</v>
      </c>
      <c r="CF372" s="109" t="n">
        <v>15</v>
      </c>
      <c r="CG372" s="109" t="n">
        <v>12.3</v>
      </c>
      <c r="CH372" s="109" t="n">
        <v>10.7</v>
      </c>
      <c r="CI372" s="109" t="n">
        <v>10.2</v>
      </c>
      <c r="CJ372" s="109" t="n">
        <v>10.2</v>
      </c>
      <c r="CK372" s="109" t="n">
        <v>10.7</v>
      </c>
      <c r="CL372" s="109" t="n">
        <v>12.2</v>
      </c>
      <c r="CM372" s="109" t="n">
        <v>12.7</v>
      </c>
      <c r="CN372" s="109" t="n">
        <v>14.7</v>
      </c>
      <c r="CO372" s="110" t="n">
        <f aca="false">SUM(CC372:CN372)/12</f>
        <v>13.2416666666667</v>
      </c>
      <c r="DA372" s="1" t="n">
        <f aca="false">DA371+1</f>
        <v>2022</v>
      </c>
      <c r="DB372" s="112" t="n">
        <v>2022</v>
      </c>
      <c r="DC372" s="109" t="n">
        <v>17</v>
      </c>
      <c r="DD372" s="109" t="n">
        <v>13.5</v>
      </c>
      <c r="DE372" s="109" t="n">
        <v>12.9</v>
      </c>
      <c r="DF372" s="109" t="n">
        <v>11.2</v>
      </c>
      <c r="DG372" s="124" t="n">
        <f aca="false">DG371*(DF372/DF371+DH372/DH371)/2</f>
        <v>6.54331550802139</v>
      </c>
      <c r="DH372" s="109" t="n">
        <v>6</v>
      </c>
      <c r="DI372" s="109" t="n">
        <v>3.9</v>
      </c>
      <c r="DJ372" s="109" t="n">
        <v>5.5</v>
      </c>
      <c r="DK372" s="109" t="n">
        <v>5.8</v>
      </c>
      <c r="DL372" s="109" t="n">
        <v>9.8</v>
      </c>
      <c r="DM372" s="109" t="n">
        <v>9.7</v>
      </c>
      <c r="DN372" s="109" t="n">
        <v>10.9</v>
      </c>
      <c r="DO372" s="110" t="n">
        <f aca="false">SUM(DC372:DN372)/12</f>
        <v>9.39527629233512</v>
      </c>
      <c r="EA372" s="1" t="n">
        <f aca="false">EA371+1</f>
        <v>2022</v>
      </c>
      <c r="EB372" s="112" t="n">
        <v>2022</v>
      </c>
      <c r="EC372" s="109" t="n">
        <v>23.6</v>
      </c>
      <c r="ED372" s="109" t="n">
        <v>20.3</v>
      </c>
      <c r="EE372" s="109" t="n">
        <v>19.5</v>
      </c>
      <c r="EF372" s="109" t="n">
        <v>15.5</v>
      </c>
      <c r="EG372" s="109" t="n">
        <v>9.2</v>
      </c>
      <c r="EH372" s="109" t="n">
        <v>5.2</v>
      </c>
      <c r="EI372" s="109" t="n">
        <v>3.2</v>
      </c>
      <c r="EJ372" s="109" t="n">
        <v>6.1</v>
      </c>
      <c r="EK372" s="109" t="n">
        <v>9.5</v>
      </c>
      <c r="EL372" s="109" t="n">
        <v>14.3</v>
      </c>
      <c r="EM372" s="109" t="n">
        <v>15.4</v>
      </c>
      <c r="EN372" s="109" t="n">
        <v>20.5</v>
      </c>
      <c r="EO372" s="110" t="n">
        <f aca="false">SUM(EC372:EN372)/12</f>
        <v>13.525</v>
      </c>
      <c r="FA372" s="1" t="n">
        <f aca="false">FA371+1</f>
        <v>2022</v>
      </c>
      <c r="FB372" s="112" t="n">
        <v>2022</v>
      </c>
      <c r="FC372" s="109" t="n">
        <v>15.6</v>
      </c>
      <c r="FD372" s="109" t="n">
        <v>12.3</v>
      </c>
      <c r="FE372" s="109" t="n">
        <v>12.3</v>
      </c>
      <c r="FF372" s="109" t="n">
        <v>10.8</v>
      </c>
      <c r="FG372" s="109" t="n">
        <v>7.8</v>
      </c>
      <c r="FH372" s="109" t="n">
        <v>7.4</v>
      </c>
      <c r="FI372" s="109" t="n">
        <v>5.5</v>
      </c>
      <c r="FJ372" s="109" t="n">
        <v>6.9</v>
      </c>
      <c r="FK372" s="109" t="n">
        <v>6.6</v>
      </c>
      <c r="FL372" s="109" t="n">
        <v>9.4</v>
      </c>
      <c r="FM372" s="109" t="n">
        <v>9.6</v>
      </c>
      <c r="FN372" s="109" t="n">
        <v>11.2</v>
      </c>
      <c r="FO372" s="110" t="n">
        <f aca="false">SUM(FC372:FN372)/12</f>
        <v>9.61666666666667</v>
      </c>
      <c r="GA372" s="1" t="n">
        <f aca="false">GA371+1</f>
        <v>2022</v>
      </c>
      <c r="GB372" s="112" t="n">
        <v>2022</v>
      </c>
      <c r="GC372" s="109" t="n">
        <v>14.9</v>
      </c>
      <c r="GD372" s="109" t="n">
        <v>12</v>
      </c>
      <c r="GE372" s="109" t="n">
        <v>11.6</v>
      </c>
      <c r="GF372" s="109" t="n">
        <v>9.7</v>
      </c>
      <c r="GG372" s="109" t="n">
        <v>7.5</v>
      </c>
      <c r="GH372" s="109" t="n">
        <v>6.7</v>
      </c>
      <c r="GI372" s="109" t="n">
        <v>4.8</v>
      </c>
      <c r="GJ372" s="109" t="n">
        <v>6.4</v>
      </c>
      <c r="GK372" s="109" t="n">
        <v>6.3</v>
      </c>
      <c r="GL372" s="109" t="n">
        <v>9</v>
      </c>
      <c r="GM372" s="109" t="n">
        <v>9.2</v>
      </c>
      <c r="GN372" s="109" t="n">
        <v>10.2</v>
      </c>
      <c r="GO372" s="110" t="n">
        <f aca="false">SUM(GC372:GN372)/12</f>
        <v>9.025</v>
      </c>
      <c r="HA372" s="1" t="n">
        <f aca="false">HA371+1</f>
        <v>2022</v>
      </c>
      <c r="HB372" s="112" t="n">
        <v>2022</v>
      </c>
      <c r="HC372" s="109" t="n">
        <v>17.1</v>
      </c>
      <c r="HD372" s="109" t="n">
        <v>16.1</v>
      </c>
      <c r="HE372" s="109" t="n">
        <v>15.5</v>
      </c>
      <c r="HF372" s="109" t="n">
        <v>14.2</v>
      </c>
      <c r="HG372" s="109" t="n">
        <v>9.5</v>
      </c>
      <c r="HH372" s="109" t="n">
        <v>8.6</v>
      </c>
      <c r="HI372" s="109" t="n">
        <v>6.6</v>
      </c>
      <c r="HJ372" s="109" t="n">
        <v>7.4</v>
      </c>
      <c r="HK372" s="109" t="n">
        <v>8.6</v>
      </c>
      <c r="HL372" s="109" t="n">
        <v>10.1</v>
      </c>
      <c r="HM372" s="109" t="n">
        <v>11</v>
      </c>
      <c r="HN372" s="109" t="n">
        <v>13.4</v>
      </c>
      <c r="HO372" s="110" t="n">
        <f aca="false">SUM(HC372:HN372)/12</f>
        <v>11.5083333333333</v>
      </c>
      <c r="IA372" s="1" t="n">
        <f aca="false">IA371+1</f>
        <v>2022</v>
      </c>
      <c r="IB372" s="112" t="n">
        <v>2022</v>
      </c>
      <c r="IC372" s="109" t="n">
        <v>18.5</v>
      </c>
      <c r="ID372" s="109" t="n">
        <v>15.9</v>
      </c>
      <c r="IE372" s="109" t="n">
        <v>15.1</v>
      </c>
      <c r="IF372" s="109" t="n">
        <v>12.6</v>
      </c>
      <c r="IG372" s="109" t="n">
        <v>8.4</v>
      </c>
      <c r="IH372" s="109" t="n">
        <v>7.8</v>
      </c>
      <c r="II372" s="109" t="n">
        <v>4.4</v>
      </c>
      <c r="IJ372" s="109" t="n">
        <v>7.5</v>
      </c>
      <c r="IK372" s="109" t="n">
        <v>7.8</v>
      </c>
      <c r="IL372" s="109" t="n">
        <v>11.6</v>
      </c>
      <c r="IM372" s="109" t="n">
        <v>12.5</v>
      </c>
      <c r="IN372" s="109" t="n">
        <v>15</v>
      </c>
      <c r="IO372" s="110" t="n">
        <f aca="false">SUM(IC372:IN372)/12</f>
        <v>11.425</v>
      </c>
      <c r="JA372" s="1" t="n">
        <f aca="false">JA371+1</f>
        <v>2022</v>
      </c>
      <c r="JB372" s="112" t="n">
        <v>2022</v>
      </c>
      <c r="JC372" s="109" t="n">
        <v>16.4</v>
      </c>
      <c r="JD372" s="109" t="n">
        <v>14.4</v>
      </c>
      <c r="JE372" s="109" t="n">
        <v>13.6</v>
      </c>
      <c r="JF372" s="109" t="n">
        <v>12.2</v>
      </c>
      <c r="JG372" s="109" t="n">
        <v>10.3</v>
      </c>
      <c r="JH372" s="109" t="n">
        <v>9.4</v>
      </c>
      <c r="JI372" s="109" t="n">
        <v>7.7</v>
      </c>
      <c r="JJ372" s="109" t="n">
        <v>9</v>
      </c>
      <c r="JK372" s="109" t="n">
        <v>9</v>
      </c>
      <c r="JL372" s="109" t="n">
        <v>11.1</v>
      </c>
      <c r="JM372" s="109" t="n">
        <v>11.5</v>
      </c>
      <c r="JN372" s="109" t="n">
        <v>12</v>
      </c>
      <c r="JO372" s="110" t="n">
        <f aca="false">SUM(JC372:JN372)/12</f>
        <v>11.3833333333333</v>
      </c>
      <c r="KA372" s="1" t="n">
        <f aca="false">KA371+1</f>
        <v>2022</v>
      </c>
      <c r="KB372" s="112" t="n">
        <v>2022</v>
      </c>
      <c r="KC372" s="109" t="n">
        <v>16.5</v>
      </c>
      <c r="KD372" s="109" t="n">
        <v>13.8</v>
      </c>
      <c r="KE372" s="109" t="n">
        <v>13.4</v>
      </c>
      <c r="KF372" s="109" t="n">
        <v>12.4</v>
      </c>
      <c r="KG372" s="109" t="n">
        <v>8.3</v>
      </c>
      <c r="KH372" s="109" t="n">
        <v>8.2</v>
      </c>
      <c r="KI372" s="109" t="n">
        <v>4.7</v>
      </c>
      <c r="KJ372" s="109" t="n">
        <v>6.5</v>
      </c>
      <c r="KK372" s="109" t="n">
        <v>5.2</v>
      </c>
      <c r="KL372" s="109" t="n">
        <v>9.6</v>
      </c>
      <c r="KM372" s="109" t="n">
        <v>10.5</v>
      </c>
      <c r="KN372" s="109" t="n">
        <v>11.6</v>
      </c>
      <c r="KO372" s="110" t="n">
        <f aca="false">SUM(KC372:KN372)/12</f>
        <v>10.0583333333333</v>
      </c>
      <c r="LA372" s="1" t="n">
        <f aca="false">LA371+1</f>
        <v>2022</v>
      </c>
      <c r="LB372" s="112" t="n">
        <v>2022</v>
      </c>
      <c r="LC372" s="109" t="n">
        <v>16.3</v>
      </c>
      <c r="LD372" s="109" t="n">
        <v>13.6</v>
      </c>
      <c r="LE372" s="109" t="n">
        <v>13</v>
      </c>
      <c r="LF372" s="109" t="n">
        <v>11</v>
      </c>
      <c r="LG372" s="109" t="n">
        <v>6.6</v>
      </c>
      <c r="LH372" s="109" t="n">
        <v>6.9</v>
      </c>
      <c r="LI372" s="109" t="n">
        <v>3.9</v>
      </c>
      <c r="LJ372" s="109" t="n">
        <v>6.2</v>
      </c>
      <c r="LK372" s="109" t="n">
        <v>5.3</v>
      </c>
      <c r="LL372" s="109" t="n">
        <v>9.2</v>
      </c>
      <c r="LM372" s="109" t="n">
        <v>9.6</v>
      </c>
      <c r="LN372" s="109" t="n">
        <v>12.1</v>
      </c>
      <c r="LO372" s="110" t="n">
        <f aca="false">SUM(LC372:LN372)/12</f>
        <v>9.475</v>
      </c>
      <c r="MA372" s="1" t="n">
        <f aca="false">MA371+1</f>
        <v>2022</v>
      </c>
      <c r="MB372" s="112" t="n">
        <v>2022</v>
      </c>
      <c r="MC372" s="109" t="n">
        <v>16.7</v>
      </c>
      <c r="MD372" s="109" t="n">
        <v>13.4</v>
      </c>
      <c r="ME372" s="109" t="n">
        <v>13.5</v>
      </c>
      <c r="MF372" s="109" t="n">
        <v>11.7</v>
      </c>
      <c r="MG372" s="109" t="n">
        <v>8.7</v>
      </c>
      <c r="MH372" s="109" t="n">
        <v>8.2</v>
      </c>
      <c r="MI372" s="109" t="n">
        <v>6.3</v>
      </c>
      <c r="MJ372" s="109" t="n">
        <v>7.7</v>
      </c>
      <c r="MK372" s="109" t="n">
        <v>7.4</v>
      </c>
      <c r="ML372" s="109" t="n">
        <v>10</v>
      </c>
      <c r="MM372" s="109" t="n">
        <v>10.8</v>
      </c>
      <c r="MN372" s="109" t="n">
        <v>12.1</v>
      </c>
      <c r="MO372" s="110" t="n">
        <f aca="false">SUM(MC372:MN372)/12</f>
        <v>10.5416666666667</v>
      </c>
      <c r="NA372" s="1" t="n">
        <f aca="false">NA371+1</f>
        <v>2022</v>
      </c>
      <c r="NB372" s="112" t="n">
        <v>2022</v>
      </c>
      <c r="NC372" s="109" t="n">
        <v>18.5</v>
      </c>
      <c r="ND372" s="109" t="n">
        <v>16.6</v>
      </c>
      <c r="NE372" s="109" t="n">
        <v>16.8</v>
      </c>
      <c r="NF372" s="109" t="n">
        <v>13.7</v>
      </c>
      <c r="NG372" s="109" t="n">
        <v>7.6</v>
      </c>
      <c r="NH372" s="109" t="n">
        <v>5</v>
      </c>
      <c r="NI372" s="109" t="n">
        <v>3.2</v>
      </c>
      <c r="NJ372" s="109" t="n">
        <v>4.7</v>
      </c>
      <c r="NK372" s="109" t="n">
        <v>8.5</v>
      </c>
      <c r="NL372" s="109" t="n">
        <v>12.2</v>
      </c>
      <c r="NM372" s="109" t="n">
        <v>13.6</v>
      </c>
      <c r="NN372" s="109" t="n">
        <v>17.2</v>
      </c>
      <c r="NO372" s="110" t="n">
        <f aca="false">SUM(NC372:NN372)/12</f>
        <v>11.4666666666667</v>
      </c>
      <c r="ON372" s="39" t="n">
        <f aca="false">(FO372+GO372+MO372)/3</f>
        <v>9.72777777777778</v>
      </c>
      <c r="OO372" s="40" t="n">
        <f aca="false">(AO372+BO372+EO372+HO372+JO372)/5</f>
        <v>11.755</v>
      </c>
      <c r="OP372" s="41" t="n">
        <f aca="false">(FO372+GO372+MO372+AO372+BO372+EO372+HO372+JO372)/8</f>
        <v>10.9947916666667</v>
      </c>
      <c r="PA372" s="114"/>
      <c r="PB372" s="115"/>
      <c r="PN372" s="28" t="n">
        <f aca="false">MAX(FC372:FN372,GC372:GN372,MC372:MN372)</f>
        <v>16.7</v>
      </c>
      <c r="PO372" s="29" t="n">
        <f aca="false">MIN(FC372:FN372,GC372:GN372,MC372:MN372)</f>
        <v>4.8</v>
      </c>
      <c r="PP372" s="30" t="n">
        <f aca="false">MAX(AC372:AN372,BC372:BN372,EC372:EN372,HC372:HN372,JC372:JN372)</f>
        <v>23.6</v>
      </c>
      <c r="PQ372" s="31" t="n">
        <f aca="false">MIN(AC372:AN372,BC372:BN372,EC372:EN372,HC372:HN372,JC372:JN372)</f>
        <v>3.2</v>
      </c>
    </row>
    <row r="373" customFormat="false" ht="12.8" hidden="false" customHeight="false" outlineLevel="0" collapsed="false">
      <c r="J373" s="125"/>
      <c r="CO373" s="110"/>
      <c r="DO373" s="110"/>
      <c r="HO373" s="110"/>
      <c r="IO373" s="110"/>
      <c r="KO373" s="110"/>
      <c r="LO373" s="110"/>
      <c r="NO373" s="110"/>
      <c r="PA373" s="102"/>
    </row>
    <row r="374" customFormat="false" ht="12.8" hidden="false" customHeight="false" outlineLevel="0" collapsed="false">
      <c r="J374" s="125"/>
      <c r="CO374" s="110"/>
      <c r="DO374" s="110"/>
      <c r="IO374" s="110"/>
      <c r="KO374" s="110"/>
      <c r="LO374" s="110"/>
      <c r="NO374" s="110"/>
      <c r="PA374" s="102"/>
    </row>
    <row r="375" customFormat="false" ht="12.8" hidden="false" customHeight="false" outlineLevel="0" collapsed="false">
      <c r="B375" s="102"/>
      <c r="J375" s="125"/>
      <c r="CO375" s="110"/>
      <c r="DO375" s="110"/>
      <c r="IO375" s="110"/>
      <c r="KO375" s="110"/>
      <c r="LO375" s="110"/>
      <c r="NO375" s="110"/>
      <c r="PA375" s="102"/>
    </row>
    <row r="376" customFormat="false" ht="12.8" hidden="false" customHeight="false" outlineLevel="0" collapsed="false">
      <c r="B376" s="102"/>
      <c r="J376" s="125"/>
      <c r="CO376" s="110"/>
      <c r="DO376" s="110"/>
      <c r="IO376" s="110"/>
      <c r="KO376" s="110"/>
      <c r="LO376" s="110"/>
      <c r="NO376" s="110"/>
      <c r="PA376" s="102"/>
    </row>
    <row r="377" customFormat="false" ht="12.8" hidden="false" customHeight="false" outlineLevel="0" collapsed="false">
      <c r="B377" s="102"/>
      <c r="J377" s="125"/>
      <c r="CO377" s="110"/>
      <c r="DO377" s="110"/>
      <c r="IO377" s="110"/>
      <c r="KO377" s="110"/>
      <c r="LO377" s="110"/>
      <c r="NO377" s="110"/>
      <c r="PA377" s="102"/>
    </row>
    <row r="378" customFormat="false" ht="12.8" hidden="false" customHeight="false" outlineLevel="0" collapsed="false">
      <c r="B378" s="102"/>
      <c r="J378" s="125"/>
      <c r="CO378" s="110"/>
      <c r="DO378" s="110"/>
      <c r="IO378" s="110"/>
      <c r="KO378" s="110"/>
      <c r="LO378" s="110"/>
      <c r="NO378" s="110"/>
      <c r="PA378" s="102"/>
    </row>
    <row r="379" customFormat="false" ht="12.8" hidden="false" customHeight="false" outlineLevel="0" collapsed="false">
      <c r="J379" s="125"/>
      <c r="CO379" s="110"/>
      <c r="DO379" s="110"/>
      <c r="IO379" s="110"/>
      <c r="KO379" s="110"/>
      <c r="LO379" s="110"/>
      <c r="NO379" s="110"/>
      <c r="PA379" s="102"/>
    </row>
    <row r="380" customFormat="false" ht="12.8" hidden="false" customHeight="false" outlineLevel="0" collapsed="false">
      <c r="J380" s="125"/>
      <c r="AB380" s="1"/>
      <c r="CO380" s="110"/>
      <c r="DO380" s="110"/>
      <c r="IO380" s="110"/>
      <c r="KO380" s="110"/>
      <c r="LO380" s="110"/>
      <c r="NO380" s="110"/>
      <c r="PA380" s="102"/>
    </row>
    <row r="381" customFormat="false" ht="12.8" hidden="false" customHeight="false" outlineLevel="0" collapsed="false">
      <c r="J381" s="125"/>
      <c r="CO381" s="110"/>
      <c r="DO381" s="110"/>
      <c r="IO381" s="110"/>
      <c r="KO381" s="110"/>
      <c r="LO381" s="110"/>
      <c r="NO381" s="110"/>
      <c r="PA381" s="102"/>
    </row>
    <row r="382" customFormat="false" ht="12.8" hidden="false" customHeight="false" outlineLevel="0" collapsed="false">
      <c r="J382" s="125"/>
      <c r="AA382" s="1" t="n">
        <v>1885</v>
      </c>
      <c r="AB382" s="111"/>
      <c r="AC382" s="109"/>
      <c r="AD382" s="109"/>
      <c r="AE382" s="109"/>
      <c r="AF382" s="109"/>
      <c r="AG382" s="109"/>
      <c r="AH382" s="109"/>
      <c r="AI382" s="109"/>
      <c r="AJ382" s="109"/>
      <c r="AK382" s="109"/>
      <c r="AL382" s="109"/>
      <c r="AM382" s="109"/>
      <c r="AN382" s="109"/>
      <c r="AO382" s="109"/>
      <c r="CO382" s="110"/>
      <c r="DO382" s="110"/>
      <c r="IO382" s="110"/>
      <c r="KO382" s="110"/>
      <c r="LO382" s="110"/>
      <c r="NO382" s="110"/>
      <c r="PA382" s="102"/>
    </row>
    <row r="383" customFormat="false" ht="12.8" hidden="false" customHeight="false" outlineLevel="0" collapsed="false">
      <c r="J383" s="125"/>
      <c r="AA383" s="1" t="n">
        <f aca="false">AA382+1</f>
        <v>1886</v>
      </c>
      <c r="AB383" s="111"/>
      <c r="AC383" s="109"/>
      <c r="AD383" s="109"/>
      <c r="AE383" s="109"/>
      <c r="AF383" s="109"/>
      <c r="AG383" s="109"/>
      <c r="AH383" s="109"/>
      <c r="AI383" s="109"/>
      <c r="AJ383" s="109"/>
      <c r="AK383" s="109"/>
      <c r="AL383" s="109"/>
      <c r="AM383" s="109"/>
      <c r="AN383" s="109"/>
      <c r="AO383" s="109"/>
      <c r="CO383" s="110"/>
      <c r="DO383" s="110"/>
      <c r="IO383" s="110"/>
      <c r="KO383" s="110"/>
      <c r="LO383" s="110"/>
      <c r="NO383" s="110"/>
      <c r="PA383" s="102"/>
    </row>
    <row r="384" customFormat="false" ht="12.8" hidden="false" customHeight="false" outlineLevel="0" collapsed="false">
      <c r="AA384" s="1" t="n">
        <f aca="false">AA383+1</f>
        <v>1887</v>
      </c>
      <c r="AB384" s="111"/>
      <c r="AC384" s="109"/>
      <c r="AD384" s="109"/>
      <c r="AE384" s="109"/>
      <c r="AF384" s="109"/>
      <c r="AG384" s="109"/>
      <c r="AH384" s="109"/>
      <c r="AI384" s="109"/>
      <c r="AJ384" s="109"/>
      <c r="AK384" s="109"/>
      <c r="AL384" s="109"/>
      <c r="AM384" s="109"/>
      <c r="AN384" s="109"/>
      <c r="AO384" s="109"/>
      <c r="CO384" s="110"/>
      <c r="DO384" s="110"/>
      <c r="IO384" s="110"/>
      <c r="KO384" s="110"/>
      <c r="LO384" s="110"/>
      <c r="NO384" s="110"/>
      <c r="PA384" s="102"/>
    </row>
    <row r="385" customFormat="false" ht="12.8" hidden="false" customHeight="false" outlineLevel="0" collapsed="false">
      <c r="AA385" s="1" t="n">
        <f aca="false">AA384+1</f>
        <v>1888</v>
      </c>
      <c r="AB385" s="111"/>
      <c r="AC385" s="120"/>
      <c r="AD385" s="120"/>
      <c r="AE385" s="120"/>
      <c r="AF385" s="120"/>
      <c r="AG385" s="120"/>
      <c r="AH385" s="120"/>
      <c r="AI385" s="120"/>
      <c r="AJ385" s="120"/>
      <c r="AK385" s="120"/>
      <c r="AL385" s="120"/>
      <c r="AM385" s="120"/>
      <c r="AN385" s="120"/>
      <c r="AO385" s="110"/>
      <c r="CO385" s="110"/>
      <c r="DO385" s="110"/>
      <c r="IO385" s="110"/>
      <c r="KO385" s="110"/>
      <c r="LO385" s="110"/>
      <c r="NO385" s="110"/>
      <c r="PA385" s="102"/>
    </row>
    <row r="386" customFormat="false" ht="12.8" hidden="false" customHeight="false" outlineLevel="0" collapsed="false">
      <c r="AA386" s="1" t="n">
        <f aca="false">AA385+1</f>
        <v>1889</v>
      </c>
      <c r="AB386" s="111"/>
      <c r="AC386" s="109"/>
      <c r="AD386" s="109"/>
      <c r="AE386" s="109"/>
      <c r="AF386" s="109"/>
      <c r="AG386" s="109"/>
      <c r="AH386" s="109"/>
      <c r="AI386" s="109"/>
      <c r="AJ386" s="109"/>
      <c r="AK386" s="109"/>
      <c r="AL386" s="109"/>
      <c r="AM386" s="109"/>
      <c r="AN386" s="109"/>
      <c r="AO386" s="109"/>
      <c r="CO386" s="110"/>
      <c r="DO386" s="110"/>
      <c r="IO386" s="110"/>
      <c r="KO386" s="110"/>
      <c r="LO386" s="110"/>
      <c r="NO386" s="110"/>
      <c r="PA386" s="102"/>
    </row>
    <row r="387" customFormat="false" ht="12.8" hidden="false" customHeight="false" outlineLevel="0" collapsed="false">
      <c r="AA387" s="1" t="n">
        <f aca="false">AA386+1</f>
        <v>1890</v>
      </c>
      <c r="AB387" s="111"/>
      <c r="AC387" s="109"/>
      <c r="AD387" s="109"/>
      <c r="AE387" s="109"/>
      <c r="AF387" s="109"/>
      <c r="AG387" s="109"/>
      <c r="AH387" s="109"/>
      <c r="AI387" s="109"/>
      <c r="AJ387" s="109"/>
      <c r="AK387" s="109"/>
      <c r="AL387" s="109"/>
      <c r="AM387" s="109"/>
      <c r="AN387" s="109"/>
      <c r="AO387" s="109"/>
      <c r="CO387" s="110"/>
      <c r="DO387" s="110"/>
      <c r="IO387" s="110"/>
      <c r="KO387" s="110"/>
      <c r="LO387" s="110"/>
      <c r="NO387" s="110"/>
      <c r="PA387" s="102"/>
    </row>
    <row r="388" customFormat="false" ht="12.8" hidden="false" customHeight="false" outlineLevel="0" collapsed="false">
      <c r="AA388" s="1" t="n">
        <f aca="false">AA387+1</f>
        <v>1891</v>
      </c>
      <c r="AB388" s="111"/>
      <c r="AC388" s="109"/>
      <c r="AD388" s="109"/>
      <c r="AE388" s="109"/>
      <c r="AF388" s="109"/>
      <c r="AG388" s="109"/>
      <c r="AH388" s="109"/>
      <c r="AI388" s="109"/>
      <c r="AJ388" s="109"/>
      <c r="AK388" s="109"/>
      <c r="AL388" s="109"/>
      <c r="AM388" s="109"/>
      <c r="AN388" s="109"/>
      <c r="AO388" s="109"/>
      <c r="CO388" s="110"/>
      <c r="DO388" s="110"/>
      <c r="IO388" s="110"/>
      <c r="KO388" s="110"/>
      <c r="LO388" s="110"/>
      <c r="NO388" s="110"/>
      <c r="PA388" s="102"/>
    </row>
    <row r="389" customFormat="false" ht="12.8" hidden="false" customHeight="false" outlineLevel="0" collapsed="false">
      <c r="AA389" s="1" t="n">
        <f aca="false">AA388+1</f>
        <v>1892</v>
      </c>
      <c r="AB389" s="111"/>
      <c r="AC389" s="109"/>
      <c r="AD389" s="109"/>
      <c r="AE389" s="109"/>
      <c r="AF389" s="109"/>
      <c r="AG389" s="109"/>
      <c r="AH389" s="109"/>
      <c r="AI389" s="109"/>
      <c r="AJ389" s="109"/>
      <c r="AK389" s="109"/>
      <c r="AL389" s="109"/>
      <c r="AM389" s="109"/>
      <c r="AN389" s="109"/>
      <c r="AO389" s="109"/>
      <c r="CO389" s="110"/>
      <c r="DO389" s="110"/>
      <c r="IO389" s="110"/>
      <c r="KO389" s="110"/>
      <c r="LO389" s="110"/>
      <c r="NO389" s="110"/>
      <c r="PA389" s="102"/>
    </row>
    <row r="390" customFormat="false" ht="12.8" hidden="false" customHeight="false" outlineLevel="0" collapsed="false">
      <c r="AA390" s="1" t="n">
        <f aca="false">AA389+1</f>
        <v>1893</v>
      </c>
      <c r="AB390" s="111"/>
      <c r="AC390" s="109"/>
      <c r="AD390" s="109"/>
      <c r="AE390" s="109"/>
      <c r="AF390" s="109"/>
      <c r="AG390" s="109"/>
      <c r="AH390" s="109"/>
      <c r="AI390" s="109"/>
      <c r="AJ390" s="109"/>
      <c r="AK390" s="109"/>
      <c r="AL390" s="109"/>
      <c r="AM390" s="109"/>
      <c r="AN390" s="109"/>
      <c r="AO390" s="109"/>
      <c r="CO390" s="110"/>
      <c r="DO390" s="110"/>
      <c r="IO390" s="110"/>
      <c r="KO390" s="110"/>
      <c r="LO390" s="110"/>
      <c r="NO390" s="110"/>
    </row>
    <row r="391" customFormat="false" ht="12.8" hidden="false" customHeight="false" outlineLevel="0" collapsed="false">
      <c r="AA391" s="1" t="n">
        <f aca="false">AA390+1</f>
        <v>1894</v>
      </c>
      <c r="AB391" s="111"/>
      <c r="AC391" s="109"/>
      <c r="AD391" s="120"/>
      <c r="AE391" s="120"/>
      <c r="AF391" s="120"/>
      <c r="AG391" s="120"/>
      <c r="AH391" s="120"/>
      <c r="AI391" s="120"/>
      <c r="AJ391" s="120"/>
      <c r="AK391" s="120"/>
      <c r="AL391" s="120"/>
      <c r="AM391" s="120"/>
      <c r="AN391" s="120"/>
      <c r="AO391" s="110"/>
      <c r="CO391" s="110"/>
      <c r="DO391" s="110"/>
      <c r="IO391" s="110"/>
      <c r="NO391" s="110"/>
    </row>
    <row r="392" customFormat="false" ht="12.8" hidden="false" customHeight="false" outlineLevel="0" collapsed="false">
      <c r="AA392" s="1" t="n">
        <f aca="false">AA391+1</f>
        <v>1895</v>
      </c>
      <c r="AB392" s="111"/>
      <c r="AC392" s="109"/>
      <c r="AD392" s="109"/>
      <c r="AE392" s="109"/>
      <c r="AF392" s="109"/>
      <c r="AG392" s="109"/>
      <c r="AH392" s="109"/>
      <c r="AI392" s="109"/>
      <c r="AJ392" s="109"/>
      <c r="AK392" s="109"/>
      <c r="AL392" s="109"/>
      <c r="AM392" s="109"/>
      <c r="AN392" s="109"/>
      <c r="AO392" s="109"/>
      <c r="CO392" s="110"/>
      <c r="DO392" s="110"/>
      <c r="IO392" s="110"/>
      <c r="NO392" s="110"/>
    </row>
    <row r="393" customFormat="false" ht="12.8" hidden="false" customHeight="false" outlineLevel="0" collapsed="false">
      <c r="AA393" s="1" t="n">
        <f aca="false">AA392+1</f>
        <v>1896</v>
      </c>
      <c r="AB393" s="111"/>
      <c r="AC393" s="109"/>
      <c r="AD393" s="109"/>
      <c r="AE393" s="109"/>
      <c r="AF393" s="109"/>
      <c r="AG393" s="109"/>
      <c r="AH393" s="109"/>
      <c r="AI393" s="109"/>
      <c r="AJ393" s="109"/>
      <c r="AK393" s="109"/>
      <c r="AL393" s="109"/>
      <c r="AM393" s="109"/>
      <c r="AN393" s="109"/>
      <c r="AO393" s="109"/>
      <c r="CO393" s="110"/>
      <c r="DO393" s="110"/>
      <c r="IO393" s="110"/>
      <c r="NO393" s="110"/>
    </row>
    <row r="394" customFormat="false" ht="12.8" hidden="false" customHeight="false" outlineLevel="0" collapsed="false">
      <c r="AA394" s="1" t="n">
        <f aca="false">AA393+1</f>
        <v>1897</v>
      </c>
      <c r="AB394" s="111"/>
      <c r="AC394" s="109"/>
      <c r="AD394" s="109"/>
      <c r="AE394" s="109"/>
      <c r="AF394" s="109"/>
      <c r="AG394" s="109"/>
      <c r="AH394" s="109"/>
      <c r="AI394" s="109"/>
      <c r="AJ394" s="109"/>
      <c r="AK394" s="109"/>
      <c r="AL394" s="109"/>
      <c r="AM394" s="109"/>
      <c r="AN394" s="109"/>
      <c r="AO394" s="109"/>
      <c r="CO394" s="110"/>
      <c r="DO394" s="110"/>
      <c r="NO394" s="110"/>
    </row>
    <row r="395" customFormat="false" ht="12.8" hidden="false" customHeight="false" outlineLevel="0" collapsed="false">
      <c r="AA395" s="1" t="n">
        <f aca="false">AA394+1</f>
        <v>1898</v>
      </c>
      <c r="AB395" s="111"/>
      <c r="AC395" s="109"/>
      <c r="AD395" s="109"/>
      <c r="AE395" s="109"/>
      <c r="AF395" s="109"/>
      <c r="AG395" s="109"/>
      <c r="AH395" s="109"/>
      <c r="AI395" s="109"/>
      <c r="AJ395" s="109"/>
      <c r="AK395" s="109"/>
      <c r="AL395" s="109"/>
      <c r="AM395" s="109"/>
      <c r="AN395" s="109"/>
      <c r="AO395" s="109"/>
      <c r="CO395" s="110"/>
      <c r="DO395" s="110"/>
      <c r="NO395" s="110"/>
    </row>
    <row r="396" customFormat="false" ht="12.8" hidden="false" customHeight="false" outlineLevel="0" collapsed="false">
      <c r="AA396" s="1" t="n">
        <f aca="false">AA395+1</f>
        <v>1899</v>
      </c>
      <c r="AB396" s="111"/>
      <c r="AC396" s="109"/>
      <c r="AD396" s="109"/>
      <c r="AE396" s="109"/>
      <c r="AF396" s="109"/>
      <c r="AG396" s="109"/>
      <c r="AH396" s="109"/>
      <c r="AI396" s="109"/>
      <c r="AJ396" s="109"/>
      <c r="AK396" s="109"/>
      <c r="AL396" s="109"/>
      <c r="AM396" s="109"/>
      <c r="AN396" s="109"/>
      <c r="AO396" s="109"/>
      <c r="DO396" s="110"/>
      <c r="NO396" s="110"/>
    </row>
    <row r="397" customFormat="false" ht="12.8" hidden="false" customHeight="false" outlineLevel="0" collapsed="false">
      <c r="AA397" s="1" t="n">
        <f aca="false">AA396+1</f>
        <v>1900</v>
      </c>
      <c r="AB397" s="111"/>
      <c r="AC397" s="109"/>
      <c r="AD397" s="109"/>
      <c r="AE397" s="109"/>
      <c r="AF397" s="109"/>
      <c r="AG397" s="109"/>
      <c r="AH397" s="109"/>
      <c r="AI397" s="109"/>
      <c r="AJ397" s="109"/>
      <c r="AK397" s="109"/>
      <c r="AL397" s="109"/>
      <c r="AM397" s="109"/>
      <c r="AN397" s="109"/>
      <c r="AO397" s="109"/>
      <c r="NO397" s="110"/>
    </row>
    <row r="398" customFormat="false" ht="12.8" hidden="false" customHeight="false" outlineLevel="0" collapsed="false">
      <c r="AA398" s="1" t="n">
        <f aca="false">AA397+1</f>
        <v>1901</v>
      </c>
      <c r="AB398" s="111"/>
      <c r="AC398" s="109"/>
      <c r="AD398" s="109"/>
      <c r="AE398" s="109"/>
      <c r="AF398" s="109"/>
      <c r="AG398" s="109"/>
      <c r="AH398" s="109"/>
      <c r="AI398" s="109"/>
      <c r="AJ398" s="109"/>
      <c r="AK398" s="109"/>
      <c r="AL398" s="109"/>
      <c r="AM398" s="109"/>
      <c r="AN398" s="109"/>
      <c r="AO398" s="109"/>
      <c r="NO398" s="110"/>
    </row>
    <row r="399" customFormat="false" ht="12.8" hidden="false" customHeight="false" outlineLevel="0" collapsed="false">
      <c r="AA399" s="1" t="n">
        <f aca="false">AA398+1</f>
        <v>1902</v>
      </c>
      <c r="AB399" s="111"/>
      <c r="AC399" s="109"/>
      <c r="AD399" s="109"/>
      <c r="AE399" s="109"/>
      <c r="AF399" s="109"/>
      <c r="AG399" s="109"/>
      <c r="AH399" s="109"/>
      <c r="AI399" s="109"/>
      <c r="AJ399" s="109"/>
      <c r="AK399" s="109"/>
      <c r="AL399" s="109"/>
      <c r="AM399" s="109"/>
      <c r="AN399" s="109"/>
      <c r="AO399" s="109"/>
      <c r="NO399" s="110"/>
    </row>
    <row r="400" customFormat="false" ht="12.8" hidden="false" customHeight="false" outlineLevel="0" collapsed="false">
      <c r="AA400" s="1" t="n">
        <f aca="false">AA399+1</f>
        <v>1903</v>
      </c>
      <c r="AB400" s="111"/>
      <c r="AC400" s="109"/>
      <c r="AD400" s="109"/>
      <c r="AE400" s="109"/>
      <c r="AF400" s="109"/>
      <c r="AG400" s="109"/>
      <c r="AH400" s="109"/>
      <c r="AI400" s="109"/>
      <c r="AJ400" s="109"/>
      <c r="AK400" s="109"/>
      <c r="AL400" s="109"/>
      <c r="AM400" s="109"/>
      <c r="AN400" s="109"/>
      <c r="AO400" s="109"/>
      <c r="NO400" s="110"/>
    </row>
    <row r="401" customFormat="false" ht="12.8" hidden="false" customHeight="false" outlineLevel="0" collapsed="false">
      <c r="AA401" s="1" t="n">
        <f aca="false">AA400+1</f>
        <v>1904</v>
      </c>
      <c r="AB401" s="111"/>
      <c r="AC401" s="109"/>
      <c r="AD401" s="109"/>
      <c r="AE401" s="109"/>
      <c r="AF401" s="109"/>
      <c r="AG401" s="109"/>
      <c r="AH401" s="109"/>
      <c r="AI401" s="109"/>
      <c r="AJ401" s="109"/>
      <c r="AK401" s="109"/>
      <c r="AL401" s="109"/>
      <c r="AM401" s="109"/>
      <c r="AN401" s="109"/>
      <c r="AO401" s="109"/>
      <c r="NO401" s="110"/>
    </row>
    <row r="402" customFormat="false" ht="12.8" hidden="false" customHeight="false" outlineLevel="0" collapsed="false">
      <c r="AA402" s="1" t="n">
        <f aca="false">AA401+1</f>
        <v>1905</v>
      </c>
      <c r="AB402" s="111"/>
      <c r="AC402" s="109"/>
      <c r="AD402" s="109"/>
      <c r="AE402" s="109"/>
      <c r="AF402" s="109"/>
      <c r="AG402" s="109"/>
      <c r="AH402" s="109"/>
      <c r="AI402" s="109"/>
      <c r="AJ402" s="109"/>
      <c r="AK402" s="109"/>
      <c r="AL402" s="109"/>
      <c r="AM402" s="109"/>
      <c r="AN402" s="109"/>
      <c r="AO402" s="109"/>
      <c r="NO402" s="110"/>
    </row>
    <row r="403" customFormat="false" ht="12.8" hidden="false" customHeight="false" outlineLevel="0" collapsed="false">
      <c r="AA403" s="1" t="n">
        <f aca="false">AA402+1</f>
        <v>1906</v>
      </c>
      <c r="AB403" s="111"/>
      <c r="AC403" s="109"/>
      <c r="AD403" s="109"/>
      <c r="AE403" s="109"/>
      <c r="AF403" s="109"/>
      <c r="AG403" s="109"/>
      <c r="AH403" s="109"/>
      <c r="AI403" s="109"/>
      <c r="AJ403" s="109"/>
      <c r="AK403" s="109"/>
      <c r="AL403" s="109"/>
      <c r="AM403" s="109"/>
      <c r="AN403" s="109"/>
      <c r="AO403" s="109"/>
      <c r="NO403" s="110"/>
    </row>
    <row r="404" customFormat="false" ht="12.8" hidden="false" customHeight="false" outlineLevel="0" collapsed="false">
      <c r="AA404" s="1" t="n">
        <f aca="false">AA403+1</f>
        <v>1907</v>
      </c>
      <c r="AB404" s="111"/>
      <c r="AC404" s="109"/>
      <c r="AD404" s="109"/>
      <c r="AE404" s="109"/>
      <c r="AF404" s="109"/>
      <c r="AG404" s="109"/>
      <c r="AH404" s="109"/>
      <c r="AI404" s="109"/>
      <c r="AJ404" s="109"/>
      <c r="AK404" s="109"/>
      <c r="AL404" s="109"/>
      <c r="AM404" s="109"/>
      <c r="AN404" s="109"/>
      <c r="AO404" s="109"/>
    </row>
    <row r="405" customFormat="false" ht="12.8" hidden="false" customHeight="false" outlineLevel="0" collapsed="false">
      <c r="AA405" s="1" t="n">
        <f aca="false">AA404+1</f>
        <v>1908</v>
      </c>
      <c r="AB405" s="111"/>
      <c r="AC405" s="109"/>
      <c r="AD405" s="109"/>
      <c r="AE405" s="109"/>
      <c r="AF405" s="109"/>
      <c r="AG405" s="109"/>
      <c r="AH405" s="109"/>
      <c r="AI405" s="109"/>
      <c r="AJ405" s="109"/>
      <c r="AK405" s="109"/>
      <c r="AL405" s="109"/>
      <c r="AM405" s="109"/>
      <c r="AN405" s="109"/>
      <c r="AO405" s="109"/>
    </row>
    <row r="406" customFormat="false" ht="12.8" hidden="false" customHeight="false" outlineLevel="0" collapsed="false">
      <c r="AA406" s="1" t="n">
        <f aca="false">AA405+1</f>
        <v>1909</v>
      </c>
      <c r="AB406" s="111"/>
      <c r="AC406" s="109"/>
      <c r="AD406" s="109"/>
      <c r="AE406" s="109"/>
      <c r="AF406" s="109"/>
      <c r="AG406" s="109"/>
      <c r="AH406" s="109"/>
      <c r="AI406" s="109"/>
      <c r="AJ406" s="109"/>
      <c r="AK406" s="109"/>
      <c r="AL406" s="109"/>
      <c r="AM406" s="109"/>
      <c r="AN406" s="109"/>
      <c r="AO406" s="109"/>
    </row>
    <row r="407" customFormat="false" ht="12.8" hidden="false" customHeight="false" outlineLevel="0" collapsed="false">
      <c r="AA407" s="1" t="n">
        <f aca="false">AA406+1</f>
        <v>1910</v>
      </c>
      <c r="AB407" s="111"/>
      <c r="AC407" s="109"/>
      <c r="AD407" s="109"/>
      <c r="AE407" s="109"/>
      <c r="AF407" s="109"/>
      <c r="AG407" s="109"/>
      <c r="AH407" s="109"/>
      <c r="AI407" s="109"/>
      <c r="AJ407" s="109"/>
      <c r="AK407" s="109"/>
      <c r="AL407" s="109"/>
      <c r="AM407" s="109"/>
      <c r="AN407" s="109"/>
      <c r="AO407" s="109"/>
    </row>
    <row r="408" customFormat="false" ht="12.8" hidden="false" customHeight="false" outlineLevel="0" collapsed="false">
      <c r="AA408" s="1" t="n">
        <f aca="false">AA407+1</f>
        <v>1911</v>
      </c>
      <c r="AB408" s="111"/>
      <c r="AC408" s="109"/>
      <c r="AD408" s="109"/>
      <c r="AE408" s="109"/>
      <c r="AF408" s="109"/>
      <c r="AG408" s="109"/>
      <c r="AH408" s="109"/>
      <c r="AI408" s="109"/>
      <c r="AJ408" s="109"/>
      <c r="AK408" s="109"/>
      <c r="AL408" s="109"/>
      <c r="AM408" s="109"/>
      <c r="AN408" s="109"/>
      <c r="AO408" s="109"/>
    </row>
    <row r="409" customFormat="false" ht="12.8" hidden="false" customHeight="false" outlineLevel="0" collapsed="false">
      <c r="AA409" s="1" t="n">
        <f aca="false">AA408+1</f>
        <v>1912</v>
      </c>
      <c r="AB409" s="111"/>
      <c r="AC409" s="109"/>
      <c r="AD409" s="109"/>
      <c r="AE409" s="109"/>
      <c r="AF409" s="109"/>
      <c r="AG409" s="109"/>
      <c r="AH409" s="109"/>
      <c r="AI409" s="109"/>
      <c r="AJ409" s="109"/>
      <c r="AK409" s="109"/>
      <c r="AL409" s="109"/>
      <c r="AM409" s="109"/>
      <c r="AN409" s="109"/>
      <c r="AO409" s="109"/>
    </row>
    <row r="410" customFormat="false" ht="12.8" hidden="false" customHeight="false" outlineLevel="0" collapsed="false">
      <c r="AA410" s="1" t="n">
        <f aca="false">AA409+1</f>
        <v>1913</v>
      </c>
      <c r="AB410" s="111"/>
      <c r="AC410" s="109"/>
      <c r="AD410" s="109"/>
      <c r="AE410" s="109"/>
      <c r="AF410" s="109"/>
      <c r="AG410" s="109"/>
      <c r="AH410" s="109"/>
      <c r="AI410" s="109"/>
      <c r="AJ410" s="109"/>
      <c r="AK410" s="109"/>
      <c r="AL410" s="109"/>
      <c r="AM410" s="109"/>
      <c r="AN410" s="109"/>
      <c r="AO410" s="109"/>
    </row>
    <row r="411" customFormat="false" ht="12.8" hidden="false" customHeight="false" outlineLevel="0" collapsed="false">
      <c r="AA411" s="1" t="n">
        <f aca="false">AA410+1</f>
        <v>1914</v>
      </c>
      <c r="AB411" s="111"/>
      <c r="AC411" s="109"/>
      <c r="AD411" s="109"/>
      <c r="AE411" s="109"/>
      <c r="AF411" s="109"/>
      <c r="AG411" s="109"/>
      <c r="AH411" s="109"/>
      <c r="AI411" s="109"/>
      <c r="AJ411" s="109"/>
      <c r="AK411" s="109"/>
      <c r="AL411" s="109"/>
      <c r="AM411" s="109"/>
      <c r="AN411" s="109"/>
      <c r="AO411" s="109"/>
      <c r="PA411" s="102"/>
      <c r="QU411" s="102"/>
      <c r="QV411" s="102"/>
      <c r="QW411" s="102"/>
    </row>
    <row r="412" customFormat="false" ht="12.8" hidden="false" customHeight="false" outlineLevel="0" collapsed="false">
      <c r="AA412" s="1" t="n">
        <f aca="false">AA411+1</f>
        <v>1915</v>
      </c>
      <c r="AB412" s="111"/>
      <c r="AC412" s="109"/>
      <c r="AD412" s="109"/>
      <c r="AE412" s="109"/>
      <c r="AF412" s="109"/>
      <c r="AG412" s="109"/>
      <c r="AH412" s="109"/>
      <c r="AI412" s="109"/>
      <c r="AJ412" s="109"/>
      <c r="AK412" s="109"/>
      <c r="AL412" s="109"/>
      <c r="AM412" s="109"/>
      <c r="AN412" s="109"/>
      <c r="AO412" s="109"/>
      <c r="PA412" s="102"/>
      <c r="QU412" s="102"/>
      <c r="QV412" s="102"/>
      <c r="QW412" s="102"/>
    </row>
    <row r="413" customFormat="false" ht="12.8" hidden="false" customHeight="false" outlineLevel="0" collapsed="false">
      <c r="AA413" s="1" t="n">
        <f aca="false">AA412+1</f>
        <v>1916</v>
      </c>
      <c r="AB413" s="111"/>
      <c r="AC413" s="109"/>
      <c r="AD413" s="109"/>
      <c r="AE413" s="109"/>
      <c r="AF413" s="109"/>
      <c r="AG413" s="109"/>
      <c r="AH413" s="109"/>
      <c r="AI413" s="109"/>
      <c r="AJ413" s="109"/>
      <c r="AK413" s="109"/>
      <c r="AL413" s="109"/>
      <c r="AM413" s="109"/>
      <c r="AN413" s="109"/>
      <c r="AO413" s="109"/>
      <c r="PA413" s="102"/>
      <c r="QU413" s="102"/>
      <c r="QV413" s="102"/>
      <c r="QW413" s="102"/>
    </row>
    <row r="414" customFormat="false" ht="12.8" hidden="false" customHeight="false" outlineLevel="0" collapsed="false">
      <c r="AA414" s="1" t="n">
        <f aca="false">AA413+1</f>
        <v>1917</v>
      </c>
      <c r="AB414" s="111"/>
      <c r="AC414" s="109"/>
      <c r="AD414" s="109"/>
      <c r="AE414" s="109"/>
      <c r="AF414" s="109"/>
      <c r="AG414" s="109"/>
      <c r="AH414" s="109"/>
      <c r="AI414" s="109"/>
      <c r="AJ414" s="109"/>
      <c r="AK414" s="109"/>
      <c r="AL414" s="109"/>
      <c r="AM414" s="109"/>
      <c r="AN414" s="109"/>
      <c r="AO414" s="109"/>
      <c r="PA414" s="102"/>
      <c r="QU414" s="102"/>
      <c r="QV414" s="102"/>
      <c r="QW414" s="102"/>
    </row>
    <row r="415" customFormat="false" ht="12.8" hidden="false" customHeight="false" outlineLevel="0" collapsed="false">
      <c r="AA415" s="1" t="n">
        <f aca="false">AA414+1</f>
        <v>1918</v>
      </c>
      <c r="AB415" s="111"/>
      <c r="AC415" s="109"/>
      <c r="AD415" s="109"/>
      <c r="AE415" s="109"/>
      <c r="AF415" s="109"/>
      <c r="AG415" s="109"/>
      <c r="AH415" s="109"/>
      <c r="AI415" s="109"/>
      <c r="AJ415" s="109"/>
      <c r="AK415" s="109"/>
      <c r="AL415" s="109"/>
      <c r="AM415" s="109"/>
      <c r="AN415" s="109"/>
      <c r="AO415" s="109"/>
      <c r="PA415" s="102"/>
      <c r="QU415" s="102"/>
      <c r="QV415" s="102"/>
      <c r="QW415" s="102"/>
    </row>
    <row r="416" customFormat="false" ht="12.8" hidden="false" customHeight="false" outlineLevel="0" collapsed="false">
      <c r="AA416" s="1" t="n">
        <f aca="false">AA415+1</f>
        <v>1919</v>
      </c>
      <c r="AB416" s="111"/>
      <c r="AC416" s="109"/>
      <c r="AD416" s="109"/>
      <c r="AE416" s="109"/>
      <c r="AF416" s="109"/>
      <c r="AG416" s="109"/>
      <c r="AH416" s="109"/>
      <c r="AI416" s="109"/>
      <c r="AJ416" s="109"/>
      <c r="AK416" s="109"/>
      <c r="AL416" s="109"/>
      <c r="AM416" s="109"/>
      <c r="AN416" s="109"/>
      <c r="AO416" s="109"/>
      <c r="PA416" s="102"/>
      <c r="QU416" s="102"/>
      <c r="QV416" s="102"/>
      <c r="QW416" s="102"/>
    </row>
    <row r="417" customFormat="false" ht="12.8" hidden="false" customHeight="false" outlineLevel="0" collapsed="false">
      <c r="AA417" s="1" t="n">
        <f aca="false">AA416+1</f>
        <v>1920</v>
      </c>
      <c r="AB417" s="111"/>
      <c r="AC417" s="109"/>
      <c r="AD417" s="109"/>
      <c r="AE417" s="109"/>
      <c r="AF417" s="109"/>
      <c r="AG417" s="109"/>
      <c r="AH417" s="109"/>
      <c r="AI417" s="109"/>
      <c r="AJ417" s="109"/>
      <c r="AK417" s="109"/>
      <c r="AL417" s="109"/>
      <c r="AM417" s="109"/>
      <c r="AN417" s="109"/>
      <c r="AO417" s="109"/>
      <c r="PA417" s="102"/>
      <c r="QU417" s="102"/>
      <c r="QV417" s="102"/>
      <c r="QW417" s="102"/>
    </row>
    <row r="418" customFormat="false" ht="12.8" hidden="false" customHeight="false" outlineLevel="0" collapsed="false">
      <c r="AA418" s="1" t="n">
        <f aca="false">AA417+1</f>
        <v>1921</v>
      </c>
      <c r="AB418" s="111"/>
      <c r="AC418" s="109"/>
      <c r="AD418" s="109"/>
      <c r="AE418" s="109"/>
      <c r="AF418" s="109"/>
      <c r="AG418" s="109"/>
      <c r="AH418" s="109"/>
      <c r="AI418" s="109"/>
      <c r="AJ418" s="109"/>
      <c r="AK418" s="109"/>
      <c r="AL418" s="109"/>
      <c r="AM418" s="109"/>
      <c r="AN418" s="109"/>
      <c r="AO418" s="109"/>
      <c r="PA418" s="102"/>
      <c r="QU418" s="102"/>
      <c r="QV418" s="102"/>
      <c r="QW418" s="102"/>
    </row>
    <row r="419" customFormat="false" ht="12.8" hidden="false" customHeight="false" outlineLevel="0" collapsed="false">
      <c r="AA419" s="1" t="n">
        <f aca="false">AA418+1</f>
        <v>1922</v>
      </c>
      <c r="AB419" s="111"/>
      <c r="AC419" s="109"/>
      <c r="AD419" s="109"/>
      <c r="AE419" s="109"/>
      <c r="AF419" s="109"/>
      <c r="AG419" s="109"/>
      <c r="AH419" s="109"/>
      <c r="AI419" s="109"/>
      <c r="AJ419" s="109"/>
      <c r="AK419" s="109"/>
      <c r="AL419" s="109"/>
      <c r="AM419" s="109"/>
      <c r="AN419" s="109"/>
      <c r="AO419" s="109"/>
      <c r="PA419" s="102"/>
      <c r="QU419" s="102"/>
      <c r="QV419" s="102"/>
      <c r="QW419" s="102"/>
    </row>
    <row r="420" customFormat="false" ht="12.8" hidden="false" customHeight="false" outlineLevel="0" collapsed="false">
      <c r="AA420" s="1" t="n">
        <f aca="false">AA419+1</f>
        <v>1923</v>
      </c>
      <c r="AB420" s="111"/>
      <c r="AC420" s="109"/>
      <c r="AD420" s="109"/>
      <c r="AE420" s="109"/>
      <c r="AF420" s="109"/>
      <c r="AG420" s="109"/>
      <c r="AH420" s="109"/>
      <c r="AI420" s="109"/>
      <c r="AJ420" s="109"/>
      <c r="AK420" s="109"/>
      <c r="AL420" s="109"/>
      <c r="AM420" s="109"/>
      <c r="AN420" s="109"/>
      <c r="AO420" s="109"/>
      <c r="PA420" s="102"/>
      <c r="QU420" s="102"/>
      <c r="QV420" s="102"/>
      <c r="QW420" s="102"/>
    </row>
    <row r="421" customFormat="false" ht="12.8" hidden="false" customHeight="false" outlineLevel="0" collapsed="false">
      <c r="AA421" s="1" t="n">
        <f aca="false">AA420+1</f>
        <v>1924</v>
      </c>
      <c r="AB421" s="111"/>
      <c r="AC421" s="109"/>
      <c r="AD421" s="109"/>
      <c r="AE421" s="109"/>
      <c r="AF421" s="109"/>
      <c r="AG421" s="109"/>
      <c r="AH421" s="109"/>
      <c r="AI421" s="109"/>
      <c r="AJ421" s="109"/>
      <c r="AK421" s="109"/>
      <c r="AL421" s="109"/>
      <c r="AM421" s="109"/>
      <c r="AN421" s="109"/>
      <c r="AO421" s="109"/>
      <c r="PA421" s="102"/>
      <c r="PB421" s="102"/>
      <c r="QU421" s="102"/>
      <c r="QV421" s="102"/>
      <c r="QW421" s="102"/>
      <c r="QX421" s="102"/>
    </row>
    <row r="422" customFormat="false" ht="12.8" hidden="false" customHeight="false" outlineLevel="0" collapsed="false">
      <c r="AA422" s="1" t="n">
        <f aca="false">AA421+1</f>
        <v>1925</v>
      </c>
      <c r="AB422" s="111"/>
      <c r="AC422" s="109"/>
      <c r="AD422" s="109"/>
      <c r="AE422" s="109"/>
      <c r="AF422" s="109"/>
      <c r="AG422" s="109"/>
      <c r="AH422" s="109"/>
      <c r="AI422" s="109"/>
      <c r="AJ422" s="109"/>
      <c r="AK422" s="109"/>
      <c r="AL422" s="109"/>
      <c r="AM422" s="109"/>
      <c r="AN422" s="109"/>
      <c r="AO422" s="109"/>
      <c r="PA422" s="102"/>
      <c r="PB422" s="102"/>
      <c r="QU422" s="102"/>
      <c r="QV422" s="102"/>
    </row>
    <row r="423" customFormat="false" ht="12.8" hidden="false" customHeight="false" outlineLevel="0" collapsed="false">
      <c r="AA423" s="1" t="n">
        <f aca="false">AA422+1</f>
        <v>1926</v>
      </c>
      <c r="AB423" s="111"/>
      <c r="AC423" s="109"/>
      <c r="AD423" s="109"/>
      <c r="AE423" s="109"/>
      <c r="AF423" s="109"/>
      <c r="AG423" s="109"/>
      <c r="AH423" s="109"/>
      <c r="AI423" s="109"/>
      <c r="AJ423" s="109"/>
      <c r="AK423" s="109"/>
      <c r="AL423" s="109"/>
      <c r="AM423" s="109"/>
      <c r="AN423" s="109"/>
      <c r="AO423" s="109"/>
      <c r="PA423" s="102"/>
      <c r="PB423" s="102"/>
      <c r="QU423" s="102"/>
      <c r="QV423" s="102"/>
    </row>
    <row r="424" customFormat="false" ht="12.8" hidden="false" customHeight="false" outlineLevel="0" collapsed="false">
      <c r="AA424" s="1" t="n">
        <f aca="false">AA423+1</f>
        <v>1927</v>
      </c>
      <c r="AB424" s="111"/>
      <c r="AC424" s="109"/>
      <c r="AD424" s="109"/>
      <c r="AE424" s="109"/>
      <c r="AF424" s="109"/>
      <c r="AG424" s="109"/>
      <c r="AH424" s="109"/>
      <c r="AI424" s="109"/>
      <c r="AJ424" s="109"/>
      <c r="AK424" s="109"/>
      <c r="AL424" s="109"/>
      <c r="AM424" s="109"/>
      <c r="AN424" s="109"/>
      <c r="AO424" s="109"/>
      <c r="PA424" s="102"/>
      <c r="PB424" s="102"/>
      <c r="QU424" s="102"/>
      <c r="QV424" s="102"/>
    </row>
    <row r="425" customFormat="false" ht="12.8" hidden="false" customHeight="false" outlineLevel="0" collapsed="false">
      <c r="AA425" s="1" t="n">
        <f aca="false">AA424+1</f>
        <v>1928</v>
      </c>
      <c r="AB425" s="111"/>
      <c r="AC425" s="109"/>
      <c r="AD425" s="109"/>
      <c r="AE425" s="109"/>
      <c r="AF425" s="109"/>
      <c r="AG425" s="109"/>
      <c r="AH425" s="109"/>
      <c r="AI425" s="109"/>
      <c r="AJ425" s="109"/>
      <c r="AK425" s="109"/>
      <c r="AL425" s="109"/>
      <c r="AM425" s="109"/>
      <c r="AN425" s="109"/>
      <c r="AO425" s="109"/>
      <c r="PA425" s="102"/>
      <c r="PB425" s="102"/>
      <c r="QU425" s="102"/>
      <c r="QV425" s="102"/>
    </row>
    <row r="426" customFormat="false" ht="12.8" hidden="false" customHeight="false" outlineLevel="0" collapsed="false">
      <c r="AA426" s="1" t="n">
        <f aca="false">AA425+1</f>
        <v>1929</v>
      </c>
      <c r="AB426" s="111"/>
      <c r="AC426" s="109"/>
      <c r="AD426" s="109"/>
      <c r="AE426" s="109"/>
      <c r="AF426" s="109"/>
      <c r="AG426" s="109"/>
      <c r="AH426" s="109"/>
      <c r="AI426" s="109"/>
      <c r="AJ426" s="109"/>
      <c r="AK426" s="109"/>
      <c r="AL426" s="109"/>
      <c r="AM426" s="109"/>
      <c r="AN426" s="109"/>
      <c r="AO426" s="109"/>
      <c r="PA426" s="102"/>
      <c r="PB426" s="102"/>
      <c r="QU426" s="102"/>
      <c r="QV426" s="102"/>
    </row>
    <row r="427" customFormat="false" ht="12.8" hidden="false" customHeight="false" outlineLevel="0" collapsed="false">
      <c r="AA427" s="1" t="n">
        <f aca="false">AA426+1</f>
        <v>1930</v>
      </c>
      <c r="AB427" s="111"/>
      <c r="AC427" s="109"/>
      <c r="AD427" s="109"/>
      <c r="AE427" s="109"/>
      <c r="AF427" s="109"/>
      <c r="AG427" s="109"/>
      <c r="AH427" s="109"/>
      <c r="AI427" s="109"/>
      <c r="AJ427" s="109"/>
      <c r="AK427" s="109"/>
      <c r="AL427" s="109"/>
      <c r="AM427" s="109"/>
      <c r="AN427" s="109"/>
      <c r="AO427" s="109"/>
      <c r="PA427" s="102"/>
      <c r="PB427" s="102"/>
      <c r="QU427" s="102"/>
      <c r="QV427" s="102"/>
    </row>
    <row r="428" customFormat="false" ht="12.8" hidden="false" customHeight="false" outlineLevel="0" collapsed="false">
      <c r="AA428" s="1" t="n">
        <f aca="false">AA427+1</f>
        <v>1931</v>
      </c>
      <c r="AB428" s="111"/>
      <c r="AC428" s="109"/>
      <c r="AD428" s="109"/>
      <c r="AE428" s="109"/>
      <c r="AF428" s="109"/>
      <c r="AG428" s="109"/>
      <c r="AH428" s="109"/>
      <c r="AI428" s="109"/>
      <c r="AJ428" s="109"/>
      <c r="AK428" s="109"/>
      <c r="AL428" s="109"/>
      <c r="AM428" s="109"/>
      <c r="AN428" s="109"/>
      <c r="AO428" s="109"/>
      <c r="PA428" s="102"/>
      <c r="PB428" s="102"/>
      <c r="QU428" s="102"/>
      <c r="QV428" s="102"/>
    </row>
    <row r="429" customFormat="false" ht="12.8" hidden="false" customHeight="false" outlineLevel="0" collapsed="false">
      <c r="AA429" s="1" t="n">
        <f aca="false">AA428+1</f>
        <v>1932</v>
      </c>
      <c r="AB429" s="111"/>
      <c r="AC429" s="109"/>
      <c r="AD429" s="109"/>
      <c r="AE429" s="109"/>
      <c r="AF429" s="109"/>
      <c r="AG429" s="109"/>
      <c r="AH429" s="109"/>
      <c r="AI429" s="109"/>
      <c r="AJ429" s="109"/>
      <c r="AK429" s="109"/>
      <c r="AL429" s="109"/>
      <c r="AM429" s="109"/>
      <c r="AN429" s="109"/>
      <c r="AO429" s="109"/>
      <c r="PA429" s="102"/>
      <c r="PB429" s="102"/>
      <c r="QU429" s="102"/>
      <c r="QV429" s="102"/>
    </row>
    <row r="430" customFormat="false" ht="12.8" hidden="false" customHeight="false" outlineLevel="0" collapsed="false">
      <c r="AA430" s="1" t="n">
        <f aca="false">AA429+1</f>
        <v>1933</v>
      </c>
      <c r="AB430" s="111"/>
      <c r="AC430" s="109"/>
      <c r="AD430" s="109"/>
      <c r="AE430" s="109"/>
      <c r="AF430" s="109"/>
      <c r="AG430" s="109"/>
      <c r="AH430" s="109"/>
      <c r="AI430" s="109"/>
      <c r="AJ430" s="109"/>
      <c r="AK430" s="109"/>
      <c r="AL430" s="109"/>
      <c r="AM430" s="109"/>
      <c r="AN430" s="109"/>
      <c r="AO430" s="109"/>
      <c r="PA430" s="102"/>
      <c r="PB430" s="102"/>
      <c r="QU430" s="102"/>
      <c r="QV430" s="102"/>
    </row>
    <row r="431" customFormat="false" ht="12.8" hidden="false" customHeight="false" outlineLevel="0" collapsed="false">
      <c r="AA431" s="1" t="n">
        <f aca="false">AA430+1</f>
        <v>1934</v>
      </c>
      <c r="AB431" s="111"/>
      <c r="AC431" s="109"/>
      <c r="AD431" s="109"/>
      <c r="AE431" s="109"/>
      <c r="AF431" s="109"/>
      <c r="AG431" s="109"/>
      <c r="AH431" s="109"/>
      <c r="AI431" s="109"/>
      <c r="AJ431" s="109"/>
      <c r="AK431" s="109"/>
      <c r="AL431" s="109"/>
      <c r="AM431" s="109"/>
      <c r="AN431" s="109"/>
      <c r="AO431" s="109"/>
      <c r="PA431" s="102"/>
      <c r="PB431" s="102"/>
      <c r="QU431" s="102"/>
      <c r="QV431" s="102"/>
    </row>
    <row r="432" customFormat="false" ht="12.8" hidden="false" customHeight="false" outlineLevel="0" collapsed="false">
      <c r="AA432" s="1" t="n">
        <f aca="false">AA431+1</f>
        <v>1935</v>
      </c>
      <c r="AB432" s="111"/>
      <c r="AC432" s="109"/>
      <c r="AD432" s="109"/>
      <c r="AE432" s="109"/>
      <c r="AF432" s="109"/>
      <c r="AG432" s="109"/>
      <c r="AH432" s="109"/>
      <c r="AI432" s="109"/>
      <c r="AJ432" s="109"/>
      <c r="AK432" s="109"/>
      <c r="AL432" s="109"/>
      <c r="AM432" s="109"/>
      <c r="AN432" s="109"/>
      <c r="AO432" s="109"/>
      <c r="PA432" s="102"/>
      <c r="PB432" s="102"/>
      <c r="QU432" s="102"/>
      <c r="QV432" s="102"/>
    </row>
    <row r="433" customFormat="false" ht="12.8" hidden="false" customHeight="false" outlineLevel="0" collapsed="false">
      <c r="AA433" s="1" t="n">
        <f aca="false">AA432+1</f>
        <v>1936</v>
      </c>
      <c r="AB433" s="111"/>
      <c r="AC433" s="109"/>
      <c r="AD433" s="109"/>
      <c r="AE433" s="109"/>
      <c r="AF433" s="109"/>
      <c r="AG433" s="109"/>
      <c r="AH433" s="109"/>
      <c r="AI433" s="109"/>
      <c r="AJ433" s="109"/>
      <c r="AK433" s="109"/>
      <c r="AL433" s="109"/>
      <c r="AM433" s="109"/>
      <c r="AN433" s="109"/>
      <c r="AO433" s="109"/>
      <c r="BB433" s="48" t="s">
        <v>21</v>
      </c>
      <c r="BC433" s="48"/>
      <c r="BD433" s="48"/>
      <c r="BE433" s="48"/>
      <c r="BF433" s="48"/>
      <c r="BG433" s="48"/>
      <c r="BH433" s="48"/>
      <c r="BI433" s="48"/>
      <c r="BJ433" s="48"/>
      <c r="BK433" s="48"/>
      <c r="BL433" s="48"/>
      <c r="BM433" s="48"/>
      <c r="BN433" s="48"/>
      <c r="BO433" s="48"/>
      <c r="PA433" s="102"/>
      <c r="PB433" s="102"/>
      <c r="QU433" s="102"/>
      <c r="QV433" s="102"/>
    </row>
    <row r="434" customFormat="false" ht="12.8" hidden="false" customHeight="false" outlineLevel="0" collapsed="false">
      <c r="AA434" s="1" t="n">
        <f aca="false">AA433+1</f>
        <v>1937</v>
      </c>
      <c r="AB434" s="111"/>
      <c r="AC434" s="109"/>
      <c r="AD434" s="109"/>
      <c r="AE434" s="109"/>
      <c r="AF434" s="109"/>
      <c r="AG434" s="109"/>
      <c r="AH434" s="109"/>
      <c r="AI434" s="109"/>
      <c r="AJ434" s="109"/>
      <c r="AK434" s="109"/>
      <c r="AL434" s="109"/>
      <c r="AM434" s="109"/>
      <c r="AN434" s="109"/>
      <c r="AO434" s="109"/>
      <c r="BB434" s="48"/>
      <c r="BC434" s="48"/>
      <c r="BD434" s="48"/>
      <c r="BE434" s="48"/>
      <c r="BF434" s="48"/>
      <c r="BG434" s="48"/>
      <c r="BH434" s="48"/>
      <c r="BI434" s="48"/>
      <c r="BJ434" s="48"/>
      <c r="BK434" s="48"/>
      <c r="BL434" s="48"/>
      <c r="BM434" s="48"/>
      <c r="BN434" s="48"/>
      <c r="BO434" s="48"/>
      <c r="PA434" s="102"/>
      <c r="PB434" s="102"/>
      <c r="QU434" s="102"/>
      <c r="QV434" s="102"/>
    </row>
    <row r="435" customFormat="false" ht="12.9" hidden="false" customHeight="false" outlineLevel="0" collapsed="false">
      <c r="AA435" s="1" t="n">
        <f aca="false">AA434+1</f>
        <v>1938</v>
      </c>
      <c r="AB435" s="111"/>
      <c r="AC435" s="109"/>
      <c r="AD435" s="109"/>
      <c r="AE435" s="109"/>
      <c r="AF435" s="109"/>
      <c r="AG435" s="109"/>
      <c r="AH435" s="109"/>
      <c r="AI435" s="109"/>
      <c r="AJ435" s="109"/>
      <c r="AK435" s="109"/>
      <c r="AL435" s="109"/>
      <c r="AM435" s="109"/>
      <c r="AN435" s="109"/>
      <c r="AO435" s="109"/>
      <c r="BB435" s="57" t="n">
        <v>1885</v>
      </c>
      <c r="BC435" s="58" t="n">
        <v>31.5</v>
      </c>
      <c r="BD435" s="58" t="n">
        <v>28.7</v>
      </c>
      <c r="BE435" s="58" t="n">
        <v>25.4</v>
      </c>
      <c r="BF435" s="58" t="n">
        <v>22.8</v>
      </c>
      <c r="BG435" s="58" t="n">
        <v>19.8</v>
      </c>
      <c r="BH435" s="58" t="n">
        <v>13.4</v>
      </c>
      <c r="BI435" s="58" t="n">
        <v>14.2</v>
      </c>
      <c r="BJ435" s="58" t="n">
        <v>16.9</v>
      </c>
      <c r="BK435" s="58" t="n">
        <v>19.2</v>
      </c>
      <c r="BL435" s="58" t="n">
        <v>24.9</v>
      </c>
      <c r="BM435" s="58" t="n">
        <v>27.2</v>
      </c>
      <c r="BN435" s="58" t="n">
        <v>32.4</v>
      </c>
      <c r="BO435" s="59" t="n">
        <f aca="false">SUM(BC435:BN435)/12</f>
        <v>23.0333333333333</v>
      </c>
      <c r="PA435" s="102"/>
      <c r="PB435" s="102"/>
      <c r="QU435" s="102"/>
      <c r="QV435" s="102"/>
    </row>
    <row r="436" customFormat="false" ht="12.9" hidden="false" customHeight="false" outlineLevel="0" collapsed="false">
      <c r="AA436" s="1" t="n">
        <f aca="false">AA435+1</f>
        <v>1939</v>
      </c>
      <c r="AB436" s="111"/>
      <c r="AC436" s="109"/>
      <c r="AD436" s="109"/>
      <c r="AE436" s="109"/>
      <c r="AF436" s="109"/>
      <c r="AG436" s="109"/>
      <c r="AH436" s="109"/>
      <c r="AI436" s="109"/>
      <c r="AJ436" s="109"/>
      <c r="AK436" s="109"/>
      <c r="AL436" s="109"/>
      <c r="AM436" s="109"/>
      <c r="AN436" s="109"/>
      <c r="AO436" s="109"/>
      <c r="BB436" s="57" t="n">
        <v>1886</v>
      </c>
      <c r="BC436" s="58" t="n">
        <v>32.8</v>
      </c>
      <c r="BD436" s="58" t="n">
        <v>29.2</v>
      </c>
      <c r="BE436" s="58" t="n">
        <v>28.7</v>
      </c>
      <c r="BF436" s="58" t="n">
        <v>22.9</v>
      </c>
      <c r="BG436" s="58" t="n">
        <v>17.7</v>
      </c>
      <c r="BH436" s="58" t="n">
        <v>15.6</v>
      </c>
      <c r="BI436" s="58" t="n">
        <v>13.9</v>
      </c>
      <c r="BJ436" s="58" t="n">
        <v>15.3</v>
      </c>
      <c r="BK436" s="58" t="n">
        <v>20.4</v>
      </c>
      <c r="BL436" s="58" t="n">
        <v>20.2</v>
      </c>
      <c r="BM436" s="58" t="n">
        <v>28.3</v>
      </c>
      <c r="BN436" s="58" t="n">
        <v>30.5</v>
      </c>
      <c r="BO436" s="59" t="n">
        <f aca="false">SUM(BC436:BN436)/12</f>
        <v>22.9583333333333</v>
      </c>
      <c r="PA436" s="102"/>
      <c r="PB436" s="102"/>
      <c r="QU436" s="102"/>
      <c r="QV436" s="102"/>
    </row>
    <row r="437" customFormat="false" ht="12.9" hidden="false" customHeight="false" outlineLevel="0" collapsed="false">
      <c r="AA437" s="1" t="n">
        <f aca="false">AA436+1</f>
        <v>1940</v>
      </c>
      <c r="AB437" s="111"/>
      <c r="AC437" s="109"/>
      <c r="AD437" s="109"/>
      <c r="AE437" s="109"/>
      <c r="AF437" s="109"/>
      <c r="AG437" s="109"/>
      <c r="AH437" s="109"/>
      <c r="AI437" s="109"/>
      <c r="AJ437" s="109"/>
      <c r="AK437" s="109"/>
      <c r="AL437" s="109"/>
      <c r="AM437" s="109"/>
      <c r="AN437" s="109"/>
      <c r="AO437" s="109"/>
      <c r="BB437" s="57" t="n">
        <v>1887</v>
      </c>
      <c r="BC437" s="58" t="n">
        <v>34.2</v>
      </c>
      <c r="BD437" s="58" t="n">
        <v>30.7</v>
      </c>
      <c r="BE437" s="58" t="n">
        <v>28.2</v>
      </c>
      <c r="BF437" s="58" t="n">
        <v>23.4</v>
      </c>
      <c r="BG437" s="58" t="n">
        <v>16.3</v>
      </c>
      <c r="BH437" s="58" t="n">
        <v>13.7</v>
      </c>
      <c r="BI437" s="58" t="n">
        <v>13.3</v>
      </c>
      <c r="BJ437" s="58" t="n">
        <v>16</v>
      </c>
      <c r="BK437" s="58" t="n">
        <v>17.8</v>
      </c>
      <c r="BL437" s="58" t="n">
        <v>23</v>
      </c>
      <c r="BM437" s="58" t="n">
        <v>25.6</v>
      </c>
      <c r="BN437" s="58" t="n">
        <v>30.2</v>
      </c>
      <c r="BO437" s="59" t="n">
        <f aca="false">SUM(BC437:BN437)/12</f>
        <v>22.7</v>
      </c>
      <c r="PA437" s="102"/>
      <c r="PB437" s="102"/>
      <c r="QU437" s="102"/>
      <c r="QV437" s="102"/>
    </row>
    <row r="438" customFormat="false" ht="12.9" hidden="false" customHeight="false" outlineLevel="0" collapsed="false">
      <c r="AA438" s="1" t="n">
        <f aca="false">AA437+1</f>
        <v>1941</v>
      </c>
      <c r="AB438" s="111"/>
      <c r="AC438" s="109"/>
      <c r="AD438" s="109"/>
      <c r="AE438" s="109"/>
      <c r="AF438" s="109"/>
      <c r="AG438" s="109"/>
      <c r="AH438" s="109"/>
      <c r="AI438" s="109"/>
      <c r="AJ438" s="109"/>
      <c r="AK438" s="109"/>
      <c r="AL438" s="109"/>
      <c r="AM438" s="109"/>
      <c r="AN438" s="109"/>
      <c r="AO438" s="109"/>
      <c r="BB438" s="57" t="n">
        <v>1888</v>
      </c>
      <c r="BC438" s="65" t="n">
        <f aca="false">(BC435+BC436+BC437+BC439+BC440+BC441)/6</f>
        <v>31.8833333333333</v>
      </c>
      <c r="BD438" s="65" t="n">
        <f aca="false">(BD435+BD436+BD437+BD439+BD440+BD441)/6</f>
        <v>29.9</v>
      </c>
      <c r="BE438" s="65" t="n">
        <f aca="false">(BE435+BE436+BE437+BE439+BE440+BE441)/6</f>
        <v>27.7333333333333</v>
      </c>
      <c r="BF438" s="65" t="n">
        <f aca="false">(BF435+BF436+BF437+BF439+BF440+BF441)/6</f>
        <v>22.3</v>
      </c>
      <c r="BG438" s="65" t="n">
        <f aca="false">(BG435+BG436+BG437+BG439+BG440+BG441)/6</f>
        <v>18.2166666666667</v>
      </c>
      <c r="BH438" s="65" t="n">
        <f aca="false">(BH435+BH436+BH437+BH439+BH440+BH441)/6</f>
        <v>14.6666666666667</v>
      </c>
      <c r="BI438" s="65" t="n">
        <f aca="false">(BI435+BI436+BI437+BI439+BI440+BI441)/6</f>
        <v>13.9</v>
      </c>
      <c r="BJ438" s="65" t="n">
        <f aca="false">(BJ435+BJ436+BJ437+BJ439+BJ440+BJ441)/6</f>
        <v>15.6</v>
      </c>
      <c r="BK438" s="65" t="n">
        <f aca="false">(BK435+BK436+BK437+BK439+BK440+BK441)/6</f>
        <v>18.4833333333333</v>
      </c>
      <c r="BL438" s="65" t="n">
        <f aca="false">(BL435+BL436+BL437+BL439+BL440+BL441)/6</f>
        <v>21.9</v>
      </c>
      <c r="BM438" s="65" t="n">
        <f aca="false">(BM435+BM436+BM437+BM439+BM440+BM441)/6</f>
        <v>25.7666666666667</v>
      </c>
      <c r="BN438" s="65" t="n">
        <f aca="false">(BN435+BN436+BN437+BN439+BN440+BN441)/6</f>
        <v>29.2666666666667</v>
      </c>
      <c r="BO438" s="59" t="n">
        <f aca="false">SUM(BC438:BN438)/12</f>
        <v>22.4680555555556</v>
      </c>
      <c r="PA438" s="102"/>
      <c r="PB438" s="102"/>
      <c r="QU438" s="102"/>
      <c r="QV438" s="102"/>
    </row>
    <row r="439" customFormat="false" ht="12.9" hidden="false" customHeight="false" outlineLevel="0" collapsed="false">
      <c r="AA439" s="1" t="n">
        <f aca="false">AA438+1</f>
        <v>1942</v>
      </c>
      <c r="AB439" s="111"/>
      <c r="AC439" s="109"/>
      <c r="AD439" s="109"/>
      <c r="AE439" s="109"/>
      <c r="AF439" s="109"/>
      <c r="AG439" s="109"/>
      <c r="AH439" s="109"/>
      <c r="AI439" s="109"/>
      <c r="AJ439" s="109"/>
      <c r="AK439" s="109"/>
      <c r="AL439" s="109"/>
      <c r="AM439" s="109"/>
      <c r="AN439" s="109"/>
      <c r="AO439" s="109"/>
      <c r="BB439" s="57" t="n">
        <v>1889</v>
      </c>
      <c r="BC439" s="58" t="n">
        <v>31.8</v>
      </c>
      <c r="BD439" s="58" t="n">
        <v>32.4</v>
      </c>
      <c r="BE439" s="58" t="n">
        <v>29.2</v>
      </c>
      <c r="BF439" s="58" t="n">
        <v>21.1</v>
      </c>
      <c r="BG439" s="58" t="n">
        <v>17.3</v>
      </c>
      <c r="BH439" s="58" t="n">
        <v>15.1</v>
      </c>
      <c r="BI439" s="58" t="n">
        <v>13.9</v>
      </c>
      <c r="BJ439" s="58" t="n">
        <v>14.8</v>
      </c>
      <c r="BK439" s="58" t="n">
        <v>16.8</v>
      </c>
      <c r="BL439" s="58" t="n">
        <v>22.3</v>
      </c>
      <c r="BM439" s="58" t="n">
        <v>25.9</v>
      </c>
      <c r="BN439" s="58" t="n">
        <v>28.8</v>
      </c>
      <c r="BO439" s="59" t="n">
        <f aca="false">SUM(BC439:BN439)/12</f>
        <v>22.45</v>
      </c>
      <c r="PA439" s="102"/>
      <c r="PB439" s="102"/>
      <c r="QU439" s="102"/>
      <c r="QV439" s="102"/>
    </row>
    <row r="440" customFormat="false" ht="12.9" hidden="false" customHeight="false" outlineLevel="0" collapsed="false">
      <c r="AA440" s="1" t="n">
        <f aca="false">AA439+1</f>
        <v>1943</v>
      </c>
      <c r="AB440" s="111"/>
      <c r="AC440" s="109"/>
      <c r="AD440" s="109"/>
      <c r="AE440" s="109"/>
      <c r="AF440" s="109"/>
      <c r="AG440" s="109"/>
      <c r="AH440" s="109"/>
      <c r="AI440" s="109"/>
      <c r="AJ440" s="109"/>
      <c r="AK440" s="109"/>
      <c r="AL440" s="109"/>
      <c r="AM440" s="109"/>
      <c r="AN440" s="109"/>
      <c r="AO440" s="109"/>
      <c r="BB440" s="57" t="n">
        <v>1890</v>
      </c>
      <c r="BC440" s="58" t="n">
        <v>33.1</v>
      </c>
      <c r="BD440" s="58" t="n">
        <v>29.8</v>
      </c>
      <c r="BE440" s="58" t="n">
        <v>27.2</v>
      </c>
      <c r="BF440" s="58" t="n">
        <v>22.9</v>
      </c>
      <c r="BG440" s="58" t="n">
        <v>18.5</v>
      </c>
      <c r="BH440" s="58" t="n">
        <v>15.9</v>
      </c>
      <c r="BI440" s="58" t="n">
        <v>14.3</v>
      </c>
      <c r="BJ440" s="58" t="n">
        <v>14.5</v>
      </c>
      <c r="BK440" s="58" t="n">
        <v>18.3</v>
      </c>
      <c r="BL440" s="58" t="n">
        <v>20.3</v>
      </c>
      <c r="BM440" s="58" t="n">
        <v>22.7</v>
      </c>
      <c r="BN440" s="58" t="n">
        <v>26.6</v>
      </c>
      <c r="BO440" s="59" t="n">
        <f aca="false">SUM(BC440:BN440)/12</f>
        <v>22.0083333333333</v>
      </c>
      <c r="PA440" s="102"/>
      <c r="PB440" s="102"/>
      <c r="QU440" s="102"/>
      <c r="QV440" s="102"/>
    </row>
    <row r="441" customFormat="false" ht="12.9" hidden="false" customHeight="false" outlineLevel="0" collapsed="false">
      <c r="AA441" s="1" t="n">
        <f aca="false">AA440+1</f>
        <v>1944</v>
      </c>
      <c r="AB441" s="111"/>
      <c r="AC441" s="109"/>
      <c r="AD441" s="109"/>
      <c r="AE441" s="109"/>
      <c r="AF441" s="109"/>
      <c r="AG441" s="109"/>
      <c r="AH441" s="109"/>
      <c r="AI441" s="109"/>
      <c r="AJ441" s="109"/>
      <c r="AK441" s="109"/>
      <c r="AL441" s="109"/>
      <c r="AM441" s="109"/>
      <c r="AN441" s="109"/>
      <c r="AO441" s="109"/>
      <c r="BB441" s="57" t="n">
        <v>1891</v>
      </c>
      <c r="BC441" s="58" t="n">
        <v>27.9</v>
      </c>
      <c r="BD441" s="58" t="n">
        <v>28.6</v>
      </c>
      <c r="BE441" s="58" t="n">
        <v>27.7</v>
      </c>
      <c r="BF441" s="58" t="n">
        <v>20.7</v>
      </c>
      <c r="BG441" s="58" t="n">
        <v>19.7</v>
      </c>
      <c r="BH441" s="58" t="n">
        <v>14.3</v>
      </c>
      <c r="BI441" s="58" t="n">
        <v>13.8</v>
      </c>
      <c r="BJ441" s="58" t="n">
        <v>16.1</v>
      </c>
      <c r="BK441" s="58" t="n">
        <v>18.4</v>
      </c>
      <c r="BL441" s="58" t="n">
        <v>20.7</v>
      </c>
      <c r="BM441" s="58" t="n">
        <v>24.9</v>
      </c>
      <c r="BN441" s="58" t="n">
        <v>27.1</v>
      </c>
      <c r="BO441" s="59" t="n">
        <f aca="false">SUM(BC441:BN441)/12</f>
        <v>21.6583333333333</v>
      </c>
      <c r="PA441" s="102"/>
      <c r="PB441" s="102"/>
      <c r="QU441" s="102"/>
      <c r="QV441" s="102"/>
    </row>
    <row r="442" customFormat="false" ht="12.9" hidden="false" customHeight="false" outlineLevel="0" collapsed="false">
      <c r="AA442" s="1" t="n">
        <f aca="false">AA441+1</f>
        <v>1945</v>
      </c>
      <c r="AB442" s="111"/>
      <c r="AC442" s="109"/>
      <c r="AD442" s="109"/>
      <c r="AE442" s="109"/>
      <c r="AF442" s="109"/>
      <c r="AG442" s="109"/>
      <c r="AH442" s="109"/>
      <c r="AI442" s="109"/>
      <c r="AJ442" s="109"/>
      <c r="AK442" s="109"/>
      <c r="AL442" s="109"/>
      <c r="AM442" s="109"/>
      <c r="AN442" s="109"/>
      <c r="AO442" s="109"/>
      <c r="BB442" s="57" t="n">
        <v>1892</v>
      </c>
      <c r="BC442" s="58" t="n">
        <v>27.5</v>
      </c>
      <c r="BD442" s="58" t="n">
        <v>30.4</v>
      </c>
      <c r="BE442" s="58" t="n">
        <v>28</v>
      </c>
      <c r="BF442" s="58" t="n">
        <v>19.8</v>
      </c>
      <c r="BG442" s="58" t="n">
        <v>17.4</v>
      </c>
      <c r="BH442" s="58" t="n">
        <v>15</v>
      </c>
      <c r="BI442" s="58" t="n">
        <v>13.9</v>
      </c>
      <c r="BJ442" s="58" t="n">
        <v>15.2</v>
      </c>
      <c r="BK442" s="58" t="n">
        <v>17.2</v>
      </c>
      <c r="BL442" s="58" t="n">
        <v>19.7</v>
      </c>
      <c r="BM442" s="58" t="n">
        <v>25.8</v>
      </c>
      <c r="BN442" s="58" t="n">
        <v>25.4</v>
      </c>
      <c r="BO442" s="59" t="n">
        <f aca="false">SUM(BC442:BN442)/12</f>
        <v>21.275</v>
      </c>
      <c r="PA442" s="102"/>
      <c r="PB442" s="102"/>
      <c r="QU442" s="102"/>
      <c r="QV442" s="102"/>
    </row>
    <row r="443" customFormat="false" ht="12.9" hidden="false" customHeight="false" outlineLevel="0" collapsed="false">
      <c r="AA443" s="1" t="n">
        <f aca="false">AA442+1</f>
        <v>1946</v>
      </c>
      <c r="AB443" s="111"/>
      <c r="AC443" s="109"/>
      <c r="AD443" s="109"/>
      <c r="AE443" s="109"/>
      <c r="AF443" s="109"/>
      <c r="AG443" s="109"/>
      <c r="AH443" s="109"/>
      <c r="AI443" s="109"/>
      <c r="AJ443" s="109"/>
      <c r="AK443" s="109"/>
      <c r="AL443" s="109"/>
      <c r="AM443" s="109"/>
      <c r="AN443" s="109"/>
      <c r="AO443" s="109"/>
      <c r="BB443" s="57" t="n">
        <v>1893</v>
      </c>
      <c r="BC443" s="58" t="n">
        <v>28.8</v>
      </c>
      <c r="BD443" s="58" t="n">
        <v>30.6</v>
      </c>
      <c r="BE443" s="58" t="n">
        <v>28.7</v>
      </c>
      <c r="BF443" s="58" t="n">
        <v>19.9</v>
      </c>
      <c r="BG443" s="58" t="n">
        <v>17.9</v>
      </c>
      <c r="BH443" s="58" t="n">
        <v>13.7</v>
      </c>
      <c r="BI443" s="58" t="n">
        <v>13.8</v>
      </c>
      <c r="BJ443" s="58" t="n">
        <v>15.4</v>
      </c>
      <c r="BK443" s="58" t="n">
        <v>17.4</v>
      </c>
      <c r="BL443" s="58" t="n">
        <v>21.7</v>
      </c>
      <c r="BM443" s="58" t="n">
        <v>23.8</v>
      </c>
      <c r="BN443" s="58" t="n">
        <v>28.3</v>
      </c>
      <c r="BO443" s="59" t="n">
        <f aca="false">SUM(BC443:BN443)/12</f>
        <v>21.6666666666667</v>
      </c>
      <c r="PA443" s="102"/>
      <c r="PB443" s="102"/>
      <c r="QU443" s="102"/>
      <c r="QV443" s="102"/>
    </row>
    <row r="444" customFormat="false" ht="12.9" hidden="false" customHeight="false" outlineLevel="0" collapsed="false">
      <c r="AA444" s="1" t="n">
        <f aca="false">AA443+1</f>
        <v>1947</v>
      </c>
      <c r="AB444" s="111"/>
      <c r="AC444" s="109"/>
      <c r="AD444" s="109"/>
      <c r="AE444" s="109"/>
      <c r="AF444" s="109"/>
      <c r="AG444" s="109"/>
      <c r="AH444" s="109"/>
      <c r="AI444" s="109"/>
      <c r="AJ444" s="109"/>
      <c r="AK444" s="109"/>
      <c r="AL444" s="109"/>
      <c r="AM444" s="109"/>
      <c r="AN444" s="109"/>
      <c r="AO444" s="109"/>
      <c r="BB444" s="57" t="n">
        <v>1894</v>
      </c>
      <c r="BC444" s="58" t="n">
        <v>30.2</v>
      </c>
      <c r="BD444" s="65" t="n">
        <f aca="false">(BD441+BD442+BD443+BD445+BD446+BD447)/6</f>
        <v>29.5166666666667</v>
      </c>
      <c r="BE444" s="65" t="n">
        <f aca="false">(BE441+BE442+BE443+BE445+BE446+BE447)/6</f>
        <v>26.8166666666667</v>
      </c>
      <c r="BF444" s="65" t="n">
        <f aca="false">(BF441+BF442+BF443+BF445+BF446+BF447)/6</f>
        <v>20.7333333333333</v>
      </c>
      <c r="BG444" s="65" t="n">
        <f aca="false">(BG441+BG442+BG443+BG445+BG446+BG447)/6</f>
        <v>17.2666666666667</v>
      </c>
      <c r="BH444" s="65" t="n">
        <f aca="false">(BH441+BH442+BH443+BH445+BH446+BH447)/6</f>
        <v>14.1</v>
      </c>
      <c r="BI444" s="65" t="n">
        <f aca="false">(BI441+BI442+BI443+BI445+BI446+BI447)/6</f>
        <v>13.4</v>
      </c>
      <c r="BJ444" s="65" t="n">
        <f aca="false">(BJ441+BJ442+BJ443+BJ445+BJ446+BJ447)/6</f>
        <v>15</v>
      </c>
      <c r="BK444" s="65" t="n">
        <f aca="false">(BK441+BK442+BK443+BK445+BK446+BK447)/6</f>
        <v>17.7666666666667</v>
      </c>
      <c r="BL444" s="65" t="n">
        <f aca="false">(BL441+BL442+BL443+BL445+BL446+BL447)/6</f>
        <v>22.1666666666667</v>
      </c>
      <c r="BM444" s="65" t="n">
        <f aca="false">(BM441+BM442+BM443+BM445+BM446+BM447)/6</f>
        <v>26.0333333333333</v>
      </c>
      <c r="BN444" s="65" t="n">
        <f aca="false">(BN441+BN442+BN443+BN445+BN446+BN447)/6</f>
        <v>28.1166666666667</v>
      </c>
      <c r="BO444" s="59" t="n">
        <f aca="false">SUM(BC444:BN444)/12</f>
        <v>21.7597222222222</v>
      </c>
      <c r="PA444" s="102"/>
      <c r="PB444" s="102"/>
      <c r="QU444" s="102"/>
      <c r="QV444" s="102"/>
    </row>
    <row r="445" customFormat="false" ht="12.9" hidden="false" customHeight="false" outlineLevel="0" collapsed="false">
      <c r="AA445" s="1" t="n">
        <f aca="false">AA444+1</f>
        <v>1948</v>
      </c>
      <c r="AB445" s="111"/>
      <c r="AC445" s="109"/>
      <c r="AD445" s="109"/>
      <c r="AE445" s="109"/>
      <c r="AF445" s="109"/>
      <c r="AG445" s="109"/>
      <c r="AH445" s="109"/>
      <c r="AI445" s="109"/>
      <c r="AJ445" s="109"/>
      <c r="AK445" s="109"/>
      <c r="AL445" s="109"/>
      <c r="AM445" s="109"/>
      <c r="AN445" s="109"/>
      <c r="AO445" s="109"/>
      <c r="BB445" s="57" t="n">
        <v>1895</v>
      </c>
      <c r="BC445" s="58" t="n">
        <v>27.6</v>
      </c>
      <c r="BD445" s="58" t="n">
        <v>29.6</v>
      </c>
      <c r="BE445" s="58" t="n">
        <v>26.7</v>
      </c>
      <c r="BF445" s="58" t="n">
        <v>20.6</v>
      </c>
      <c r="BG445" s="58" t="n">
        <v>15.9</v>
      </c>
      <c r="BH445" s="58" t="n">
        <v>14.9</v>
      </c>
      <c r="BI445" s="58" t="n">
        <v>12.5</v>
      </c>
      <c r="BJ445" s="58" t="n">
        <v>16</v>
      </c>
      <c r="BK445" s="58" t="n">
        <v>17.6</v>
      </c>
      <c r="BL445" s="58" t="n">
        <v>25.3</v>
      </c>
      <c r="BM445" s="58" t="n">
        <v>26.1</v>
      </c>
      <c r="BN445" s="58" t="n">
        <v>27.6</v>
      </c>
      <c r="BO445" s="59" t="n">
        <f aca="false">SUM(BC445:BN445)/12</f>
        <v>21.7</v>
      </c>
      <c r="PA445" s="102"/>
      <c r="PB445" s="102"/>
      <c r="QU445" s="102"/>
      <c r="QV445" s="102"/>
    </row>
    <row r="446" customFormat="false" ht="12.9" hidden="false" customHeight="false" outlineLevel="0" collapsed="false">
      <c r="AA446" s="1" t="n">
        <f aca="false">AA445+1</f>
        <v>1949</v>
      </c>
      <c r="AB446" s="111"/>
      <c r="AC446" s="109"/>
      <c r="AD446" s="109"/>
      <c r="AE446" s="109"/>
      <c r="AF446" s="109"/>
      <c r="AG446" s="109"/>
      <c r="AH446" s="109"/>
      <c r="AI446" s="109"/>
      <c r="AJ446" s="109"/>
      <c r="AK446" s="109"/>
      <c r="AL446" s="109"/>
      <c r="AM446" s="109"/>
      <c r="AN446" s="109"/>
      <c r="AO446" s="109"/>
      <c r="BB446" s="57" t="n">
        <v>1896</v>
      </c>
      <c r="BC446" s="58" t="n">
        <v>30</v>
      </c>
      <c r="BD446" s="58" t="n">
        <v>28.8</v>
      </c>
      <c r="BE446" s="58" t="n">
        <v>26.5</v>
      </c>
      <c r="BF446" s="58" t="n">
        <v>20.8</v>
      </c>
      <c r="BG446" s="58" t="n">
        <v>16.2</v>
      </c>
      <c r="BH446" s="58" t="n">
        <v>12.9</v>
      </c>
      <c r="BI446" s="58" t="n">
        <v>12.6</v>
      </c>
      <c r="BJ446" s="58" t="n">
        <v>14</v>
      </c>
      <c r="BK446" s="58" t="n">
        <v>18.2</v>
      </c>
      <c r="BL446" s="58" t="n">
        <v>24.8</v>
      </c>
      <c r="BM446" s="58" t="n">
        <v>27.9</v>
      </c>
      <c r="BN446" s="58" t="n">
        <v>28.6</v>
      </c>
      <c r="BO446" s="59" t="n">
        <f aca="false">SUM(BC446:BN446)/12</f>
        <v>21.775</v>
      </c>
      <c r="PA446" s="102"/>
      <c r="PB446" s="102"/>
      <c r="QU446" s="102"/>
      <c r="QV446" s="102"/>
    </row>
    <row r="447" customFormat="false" ht="12.9" hidden="false" customHeight="false" outlineLevel="0" collapsed="false">
      <c r="AA447" s="1" t="n">
        <f aca="false">AA446+1</f>
        <v>1950</v>
      </c>
      <c r="AB447" s="111"/>
      <c r="AC447" s="109"/>
      <c r="AD447" s="109"/>
      <c r="AE447" s="109"/>
      <c r="AF447" s="109"/>
      <c r="AG447" s="109"/>
      <c r="AH447" s="109"/>
      <c r="AI447" s="109"/>
      <c r="AJ447" s="109"/>
      <c r="AK447" s="109"/>
      <c r="AL447" s="109"/>
      <c r="AM447" s="109"/>
      <c r="AN447" s="109"/>
      <c r="AO447" s="109"/>
      <c r="BB447" s="57" t="n">
        <v>1897</v>
      </c>
      <c r="BC447" s="58" t="n">
        <v>27.7</v>
      </c>
      <c r="BD447" s="58" t="n">
        <v>29.1</v>
      </c>
      <c r="BE447" s="58" t="n">
        <v>23.3</v>
      </c>
      <c r="BF447" s="58" t="n">
        <v>22.6</v>
      </c>
      <c r="BG447" s="58" t="n">
        <v>16.5</v>
      </c>
      <c r="BH447" s="58" t="n">
        <v>13.8</v>
      </c>
      <c r="BI447" s="58" t="n">
        <v>13.8</v>
      </c>
      <c r="BJ447" s="58" t="n">
        <v>13.3</v>
      </c>
      <c r="BK447" s="58" t="n">
        <v>17.8</v>
      </c>
      <c r="BL447" s="58" t="n">
        <v>20.8</v>
      </c>
      <c r="BM447" s="58" t="n">
        <v>27.7</v>
      </c>
      <c r="BN447" s="58" t="n">
        <v>31.7</v>
      </c>
      <c r="BO447" s="59" t="n">
        <f aca="false">SUM(BC447:BN447)/12</f>
        <v>21.5083333333333</v>
      </c>
      <c r="PA447" s="102"/>
      <c r="PB447" s="102"/>
      <c r="QU447" s="102"/>
      <c r="QV447" s="102"/>
    </row>
    <row r="448" customFormat="false" ht="12.9" hidden="false" customHeight="false" outlineLevel="0" collapsed="false">
      <c r="AA448" s="1" t="n">
        <f aca="false">AA447+1</f>
        <v>1951</v>
      </c>
      <c r="AB448" s="111"/>
      <c r="AC448" s="109"/>
      <c r="AD448" s="109"/>
      <c r="AE448" s="109"/>
      <c r="AF448" s="109"/>
      <c r="AG448" s="109"/>
      <c r="AH448" s="109"/>
      <c r="AI448" s="109"/>
      <c r="AJ448" s="109"/>
      <c r="AK448" s="109"/>
      <c r="AL448" s="109"/>
      <c r="AM448" s="109"/>
      <c r="AN448" s="109"/>
      <c r="AO448" s="109"/>
      <c r="AR448" s="1"/>
      <c r="BB448" s="57" t="n">
        <v>1898</v>
      </c>
      <c r="BC448" s="58" t="n">
        <v>32.1</v>
      </c>
      <c r="BD448" s="58" t="n">
        <v>31.2</v>
      </c>
      <c r="BE448" s="58" t="n">
        <v>27.3</v>
      </c>
      <c r="BF448" s="58" t="n">
        <v>18.8</v>
      </c>
      <c r="BG448" s="58" t="n">
        <v>14.6</v>
      </c>
      <c r="BH448" s="58" t="n">
        <v>13.2</v>
      </c>
      <c r="BI448" s="58" t="n">
        <v>13.4</v>
      </c>
      <c r="BJ448" s="58" t="n">
        <v>15.6</v>
      </c>
      <c r="BK448" s="58" t="n">
        <v>18.7</v>
      </c>
      <c r="BL448" s="58" t="n">
        <v>23.8</v>
      </c>
      <c r="BM448" s="58" t="n">
        <v>23</v>
      </c>
      <c r="BN448" s="58" t="n">
        <v>31.6</v>
      </c>
      <c r="BO448" s="59" t="n">
        <f aca="false">SUM(BC448:BN448)/12</f>
        <v>21.9416666666667</v>
      </c>
      <c r="PA448" s="102"/>
      <c r="PB448" s="102"/>
      <c r="QU448" s="102"/>
      <c r="QV448" s="102"/>
    </row>
    <row r="449" customFormat="false" ht="12.9" hidden="false" customHeight="false" outlineLevel="0" collapsed="false">
      <c r="AA449" s="1" t="n">
        <f aca="false">AA448+1</f>
        <v>1952</v>
      </c>
      <c r="AB449" s="111"/>
      <c r="AC449" s="109"/>
      <c r="AD449" s="109"/>
      <c r="AE449" s="109"/>
      <c r="AF449" s="109"/>
      <c r="AG449" s="109"/>
      <c r="AH449" s="109"/>
      <c r="AI449" s="109"/>
      <c r="AJ449" s="109"/>
      <c r="AK449" s="109"/>
      <c r="AL449" s="109"/>
      <c r="AM449" s="109"/>
      <c r="AN449" s="109"/>
      <c r="AO449" s="109"/>
      <c r="BB449" s="57" t="n">
        <v>1899</v>
      </c>
      <c r="BC449" s="58" t="n">
        <v>24.6</v>
      </c>
      <c r="BD449" s="58" t="n">
        <v>32</v>
      </c>
      <c r="BE449" s="58" t="n">
        <v>27.7</v>
      </c>
      <c r="BF449" s="58" t="n">
        <v>21.6</v>
      </c>
      <c r="BG449" s="58" t="n">
        <v>16.2</v>
      </c>
      <c r="BH449" s="58" t="n">
        <v>13.1</v>
      </c>
      <c r="BI449" s="58" t="n">
        <v>12.4</v>
      </c>
      <c r="BJ449" s="58" t="n">
        <v>15.3</v>
      </c>
      <c r="BK449" s="58" t="n">
        <v>18.5</v>
      </c>
      <c r="BL449" s="58" t="n">
        <v>21.1</v>
      </c>
      <c r="BM449" s="58" t="n">
        <v>24.7</v>
      </c>
      <c r="BN449" s="58" t="n">
        <v>29.2</v>
      </c>
      <c r="BO449" s="59" t="n">
        <f aca="false">SUM(BC449:BN449)/12</f>
        <v>21.3666666666667</v>
      </c>
      <c r="PA449" s="102"/>
      <c r="PB449" s="102"/>
      <c r="QU449" s="102"/>
      <c r="QV449" s="102"/>
    </row>
    <row r="450" customFormat="false" ht="12.9" hidden="false" customHeight="false" outlineLevel="0" collapsed="false">
      <c r="AA450" s="1" t="n">
        <f aca="false">AA449+1</f>
        <v>1953</v>
      </c>
      <c r="AB450" s="111"/>
      <c r="AC450" s="109"/>
      <c r="AD450" s="109"/>
      <c r="AE450" s="109"/>
      <c r="AF450" s="109"/>
      <c r="AG450" s="109"/>
      <c r="AH450" s="109"/>
      <c r="AI450" s="109"/>
      <c r="AJ450" s="109"/>
      <c r="AK450" s="109"/>
      <c r="AL450" s="109"/>
      <c r="AM450" s="109"/>
      <c r="AN450" s="109"/>
      <c r="AO450" s="109"/>
      <c r="AQ450" s="111"/>
      <c r="AR450" s="109"/>
      <c r="AS450" s="109"/>
      <c r="AT450" s="109"/>
      <c r="AU450" s="109"/>
      <c r="AV450" s="109"/>
      <c r="AW450" s="109"/>
      <c r="AX450" s="109"/>
      <c r="AY450" s="109"/>
      <c r="AZ450" s="109"/>
      <c r="BA450" s="109"/>
      <c r="BB450" s="57" t="n">
        <v>1900</v>
      </c>
      <c r="BC450" s="58" t="n">
        <v>29.4</v>
      </c>
      <c r="BD450" s="58" t="n">
        <v>30.9</v>
      </c>
      <c r="BE450" s="58" t="n">
        <v>23.9</v>
      </c>
      <c r="BF450" s="58" t="n">
        <v>17.8</v>
      </c>
      <c r="BG450" s="58" t="n">
        <v>15.1</v>
      </c>
      <c r="BH450" s="58" t="n">
        <v>13.8</v>
      </c>
      <c r="BI450" s="58" t="n">
        <v>12.3</v>
      </c>
      <c r="BJ450" s="58" t="n">
        <v>13.3</v>
      </c>
      <c r="BK450" s="58" t="n">
        <v>15.8</v>
      </c>
      <c r="BL450" s="58" t="n">
        <v>21.9</v>
      </c>
      <c r="BM450" s="58" t="n">
        <v>27.1</v>
      </c>
      <c r="BN450" s="58" t="n">
        <v>28.3</v>
      </c>
      <c r="BO450" s="59" t="n">
        <f aca="false">SUM(BC450:BN450)/12</f>
        <v>20.8</v>
      </c>
      <c r="PA450" s="102"/>
      <c r="PB450" s="102"/>
      <c r="QU450" s="102"/>
      <c r="QV450" s="102"/>
    </row>
    <row r="451" customFormat="false" ht="12.9" hidden="false" customHeight="false" outlineLevel="0" collapsed="false">
      <c r="AA451" s="1" t="n">
        <f aca="false">AA450+1</f>
        <v>1954</v>
      </c>
      <c r="AB451" s="111"/>
      <c r="AC451" s="109"/>
      <c r="AD451" s="109"/>
      <c r="AE451" s="109"/>
      <c r="AF451" s="109"/>
      <c r="AG451" s="109"/>
      <c r="AH451" s="109"/>
      <c r="AI451" s="109"/>
      <c r="AJ451" s="109"/>
      <c r="AK451" s="109"/>
      <c r="AL451" s="109"/>
      <c r="AM451" s="109"/>
      <c r="AN451" s="109"/>
      <c r="AO451" s="109"/>
      <c r="AQ451" s="111"/>
      <c r="AR451" s="109"/>
      <c r="AS451" s="109"/>
      <c r="AT451" s="109"/>
      <c r="AU451" s="109"/>
      <c r="AV451" s="109"/>
      <c r="AW451" s="109"/>
      <c r="AX451" s="109"/>
      <c r="AY451" s="109"/>
      <c r="AZ451" s="109"/>
      <c r="BA451" s="109"/>
      <c r="BB451" s="86" t="n">
        <v>1901</v>
      </c>
      <c r="BC451" s="84" t="n">
        <v>27.9</v>
      </c>
      <c r="BD451" s="84" t="n">
        <v>31.6</v>
      </c>
      <c r="BE451" s="84" t="n">
        <v>25.4</v>
      </c>
      <c r="BF451" s="84" t="n">
        <v>20.6</v>
      </c>
      <c r="BG451" s="84" t="n">
        <v>19.5</v>
      </c>
      <c r="BH451" s="84" t="n">
        <v>12.9</v>
      </c>
      <c r="BI451" s="84" t="n">
        <v>11.8</v>
      </c>
      <c r="BJ451" s="84" t="n">
        <v>14.4</v>
      </c>
      <c r="BK451" s="84" t="n">
        <v>18.2</v>
      </c>
      <c r="BL451" s="84" t="n">
        <v>20</v>
      </c>
      <c r="BM451" s="84" t="n">
        <v>27.7</v>
      </c>
      <c r="BN451" s="84" t="n">
        <v>30.4</v>
      </c>
      <c r="BO451" s="85" t="n">
        <f aca="false">SUM(BC451:BN451)/12</f>
        <v>21.7</v>
      </c>
      <c r="PA451" s="102"/>
      <c r="PB451" s="102"/>
      <c r="QU451" s="102"/>
      <c r="QV451" s="102"/>
    </row>
    <row r="452" customFormat="false" ht="12.9" hidden="false" customHeight="false" outlineLevel="0" collapsed="false">
      <c r="AA452" s="1" t="n">
        <f aca="false">AA451+1</f>
        <v>1955</v>
      </c>
      <c r="AB452" s="111"/>
      <c r="AC452" s="109"/>
      <c r="AD452" s="109"/>
      <c r="AE452" s="109"/>
      <c r="AF452" s="109"/>
      <c r="AG452" s="109"/>
      <c r="AH452" s="109"/>
      <c r="AI452" s="109"/>
      <c r="AJ452" s="109"/>
      <c r="AK452" s="109"/>
      <c r="AL452" s="109"/>
      <c r="AM452" s="109"/>
      <c r="AN452" s="109"/>
      <c r="AO452" s="109"/>
      <c r="AQ452" s="111"/>
      <c r="AR452" s="109"/>
      <c r="AS452" s="109"/>
      <c r="AT452" s="109"/>
      <c r="AU452" s="109"/>
      <c r="AV452" s="109"/>
      <c r="AW452" s="109"/>
      <c r="AX452" s="109"/>
      <c r="AY452" s="109"/>
      <c r="AZ452" s="109"/>
      <c r="BA452" s="109"/>
      <c r="BB452" s="86" t="n">
        <v>1902</v>
      </c>
      <c r="BC452" s="84" t="n">
        <v>29</v>
      </c>
      <c r="BD452" s="84" t="n">
        <v>27.8</v>
      </c>
      <c r="BE452" s="84" t="n">
        <v>25.4</v>
      </c>
      <c r="BF452" s="84" t="n">
        <v>23.8</v>
      </c>
      <c r="BG452" s="84" t="n">
        <v>19.4</v>
      </c>
      <c r="BH452" s="84" t="n">
        <v>13.9</v>
      </c>
      <c r="BI452" s="84" t="n">
        <v>14.3</v>
      </c>
      <c r="BJ452" s="84" t="n">
        <v>14.3</v>
      </c>
      <c r="BK452" s="84" t="n">
        <v>18.4</v>
      </c>
      <c r="BL452" s="84" t="n">
        <v>22.1</v>
      </c>
      <c r="BM452" s="84" t="n">
        <v>28.4</v>
      </c>
      <c r="BN452" s="84" t="n">
        <v>26.2</v>
      </c>
      <c r="BO452" s="85" t="n">
        <f aca="false">SUM(BC452:BN452)/12</f>
        <v>21.9166666666667</v>
      </c>
      <c r="PA452" s="102"/>
      <c r="PB452" s="102"/>
      <c r="QU452" s="102"/>
      <c r="QV452" s="102"/>
    </row>
    <row r="453" customFormat="false" ht="12.9" hidden="false" customHeight="false" outlineLevel="0" collapsed="false">
      <c r="AA453" s="1" t="n">
        <f aca="false">AA452+1</f>
        <v>1956</v>
      </c>
      <c r="AB453" s="111"/>
      <c r="AC453" s="109"/>
      <c r="AD453" s="109"/>
      <c r="AE453" s="109"/>
      <c r="AF453" s="109"/>
      <c r="AG453" s="109"/>
      <c r="AH453" s="109"/>
      <c r="AI453" s="109"/>
      <c r="AJ453" s="109"/>
      <c r="AK453" s="109"/>
      <c r="AL453" s="109"/>
      <c r="AM453" s="109"/>
      <c r="AN453" s="109"/>
      <c r="AO453" s="109"/>
      <c r="AQ453" s="111"/>
      <c r="AR453" s="109"/>
      <c r="AS453" s="109"/>
      <c r="AT453" s="109"/>
      <c r="AU453" s="109"/>
      <c r="AV453" s="109"/>
      <c r="AW453" s="109"/>
      <c r="AX453" s="109"/>
      <c r="AY453" s="109"/>
      <c r="AZ453" s="109"/>
      <c r="BA453" s="109"/>
      <c r="BB453" s="86" t="n">
        <v>1903</v>
      </c>
      <c r="BC453" s="84" t="n">
        <v>28.8</v>
      </c>
      <c r="BD453" s="84" t="n">
        <v>26.9</v>
      </c>
      <c r="BE453" s="84" t="n">
        <v>26.2</v>
      </c>
      <c r="BF453" s="84" t="n">
        <v>19.8</v>
      </c>
      <c r="BG453" s="84" t="n">
        <v>15.6</v>
      </c>
      <c r="BH453" s="84" t="n">
        <v>13</v>
      </c>
      <c r="BI453" s="84" t="n">
        <v>12.1</v>
      </c>
      <c r="BJ453" s="84" t="n">
        <v>14.8</v>
      </c>
      <c r="BK453" s="84" t="n">
        <v>17.6</v>
      </c>
      <c r="BL453" s="84" t="n">
        <v>22.3</v>
      </c>
      <c r="BM453" s="84" t="n">
        <v>25.6</v>
      </c>
      <c r="BN453" s="84" t="n">
        <v>25.9</v>
      </c>
      <c r="BO453" s="85" t="n">
        <f aca="false">SUM(BC453:BN453)/12</f>
        <v>20.7166666666667</v>
      </c>
      <c r="PA453" s="102"/>
      <c r="PB453" s="102"/>
      <c r="QU453" s="102"/>
      <c r="QV453" s="102"/>
    </row>
    <row r="454" customFormat="false" ht="12.9" hidden="false" customHeight="false" outlineLevel="0" collapsed="false">
      <c r="AA454" s="1" t="n">
        <f aca="false">AA453+1</f>
        <v>1957</v>
      </c>
      <c r="AB454" s="111"/>
      <c r="AC454" s="109"/>
      <c r="AD454" s="109"/>
      <c r="AE454" s="109"/>
      <c r="AF454" s="109"/>
      <c r="AG454" s="109"/>
      <c r="AH454" s="109"/>
      <c r="AI454" s="109"/>
      <c r="AJ454" s="109"/>
      <c r="AK454" s="109"/>
      <c r="AL454" s="109"/>
      <c r="AM454" s="109"/>
      <c r="AN454" s="109"/>
      <c r="AO454" s="109"/>
      <c r="AQ454" s="113"/>
      <c r="AR454" s="109"/>
      <c r="AS454" s="109"/>
      <c r="AT454" s="109"/>
      <c r="AU454" s="109"/>
      <c r="AV454" s="109"/>
      <c r="AW454" s="109"/>
      <c r="AX454" s="109"/>
      <c r="AY454" s="109"/>
      <c r="AZ454" s="109"/>
      <c r="BA454" s="109"/>
      <c r="BB454" s="86" t="n">
        <v>1904</v>
      </c>
      <c r="BC454" s="84" t="n">
        <v>27</v>
      </c>
      <c r="BD454" s="84" t="n">
        <v>26.9</v>
      </c>
      <c r="BE454" s="84" t="n">
        <v>24.4</v>
      </c>
      <c r="BF454" s="84" t="n">
        <v>24.2</v>
      </c>
      <c r="BG454" s="84" t="n">
        <v>18.2</v>
      </c>
      <c r="BH454" s="84" t="n">
        <v>13.4</v>
      </c>
      <c r="BI454" s="84" t="n">
        <v>12.5</v>
      </c>
      <c r="BJ454" s="84" t="n">
        <v>14.6</v>
      </c>
      <c r="BK454" s="84" t="n">
        <v>17.1</v>
      </c>
      <c r="BL454" s="84" t="n">
        <v>21.9</v>
      </c>
      <c r="BM454" s="84" t="n">
        <v>25.6</v>
      </c>
      <c r="BN454" s="84" t="n">
        <v>29.8</v>
      </c>
      <c r="BO454" s="85" t="n">
        <f aca="false">SUM(BC454:BN454)/12</f>
        <v>21.3</v>
      </c>
      <c r="PA454" s="102"/>
      <c r="PB454" s="102"/>
      <c r="QU454" s="102"/>
      <c r="QV454" s="102"/>
    </row>
    <row r="455" customFormat="false" ht="12.9" hidden="false" customHeight="false" outlineLevel="0" collapsed="false">
      <c r="AA455" s="1" t="n">
        <f aca="false">AA454+1</f>
        <v>1958</v>
      </c>
      <c r="AB455" s="111"/>
      <c r="AC455" s="109"/>
      <c r="AD455" s="109"/>
      <c r="AE455" s="109"/>
      <c r="AF455" s="109"/>
      <c r="AG455" s="109"/>
      <c r="AH455" s="109"/>
      <c r="AI455" s="109"/>
      <c r="AJ455" s="109"/>
      <c r="AK455" s="109"/>
      <c r="AL455" s="109"/>
      <c r="AM455" s="109"/>
      <c r="AN455" s="109"/>
      <c r="AO455" s="109"/>
      <c r="AQ455" s="113"/>
      <c r="AR455" s="109"/>
      <c r="AS455" s="109"/>
      <c r="AT455" s="109"/>
      <c r="AU455" s="109"/>
      <c r="AV455" s="109"/>
      <c r="AW455" s="109"/>
      <c r="AX455" s="109"/>
      <c r="AY455" s="109"/>
      <c r="AZ455" s="109"/>
      <c r="BA455" s="109"/>
      <c r="BB455" s="86" t="n">
        <v>1905</v>
      </c>
      <c r="BC455" s="84" t="n">
        <v>30.5</v>
      </c>
      <c r="BD455" s="84" t="n">
        <v>27.1</v>
      </c>
      <c r="BE455" s="84" t="n">
        <v>25.9</v>
      </c>
      <c r="BF455" s="84" t="n">
        <v>21.9</v>
      </c>
      <c r="BG455" s="84" t="n">
        <v>18.7</v>
      </c>
      <c r="BH455" s="84" t="n">
        <v>13.6</v>
      </c>
      <c r="BI455" s="84" t="n">
        <v>12.4</v>
      </c>
      <c r="BJ455" s="84" t="n">
        <v>13.7</v>
      </c>
      <c r="BK455" s="84" t="n">
        <v>14.2</v>
      </c>
      <c r="BL455" s="84" t="n">
        <v>16.6</v>
      </c>
      <c r="BM455" s="84" t="n">
        <v>24.4</v>
      </c>
      <c r="BN455" s="84" t="n">
        <v>29.1</v>
      </c>
      <c r="BO455" s="85" t="n">
        <f aca="false">SUM(BC455:BN455)/12</f>
        <v>20.675</v>
      </c>
      <c r="PA455" s="102"/>
      <c r="PB455" s="102"/>
      <c r="QU455" s="102"/>
      <c r="QV455" s="102"/>
    </row>
    <row r="456" customFormat="false" ht="12.9" hidden="false" customHeight="false" outlineLevel="0" collapsed="false">
      <c r="AA456" s="1" t="n">
        <f aca="false">AA455+1</f>
        <v>1959</v>
      </c>
      <c r="AB456" s="111"/>
      <c r="AC456" s="109"/>
      <c r="AD456" s="109"/>
      <c r="AE456" s="109"/>
      <c r="AF456" s="109"/>
      <c r="AG456" s="109"/>
      <c r="AH456" s="109"/>
      <c r="AI456" s="109"/>
      <c r="AJ456" s="109"/>
      <c r="AK456" s="109"/>
      <c r="AL456" s="109"/>
      <c r="AM456" s="109"/>
      <c r="AN456" s="109"/>
      <c r="AO456" s="109"/>
      <c r="AQ456" s="113"/>
      <c r="AR456" s="109"/>
      <c r="AS456" s="109"/>
      <c r="AT456" s="109"/>
      <c r="AU456" s="109"/>
      <c r="AV456" s="109"/>
      <c r="AW456" s="109"/>
      <c r="AX456" s="109"/>
      <c r="AY456" s="109"/>
      <c r="AZ456" s="109"/>
      <c r="BA456" s="109"/>
      <c r="BB456" s="86" t="n">
        <v>1906</v>
      </c>
      <c r="BC456" s="84" t="n">
        <v>33.3</v>
      </c>
      <c r="BD456" s="84" t="n">
        <v>32.7</v>
      </c>
      <c r="BE456" s="84" t="n">
        <v>23.6</v>
      </c>
      <c r="BF456" s="84" t="n">
        <v>21.8</v>
      </c>
      <c r="BG456" s="84" t="n">
        <v>18.7</v>
      </c>
      <c r="BH456" s="84" t="n">
        <v>15.4</v>
      </c>
      <c r="BI456" s="84" t="n">
        <v>13.9</v>
      </c>
      <c r="BJ456" s="84" t="n">
        <v>13.6</v>
      </c>
      <c r="BK456" s="84" t="n">
        <v>16.6</v>
      </c>
      <c r="BL456" s="84" t="n">
        <v>20.5</v>
      </c>
      <c r="BM456" s="84" t="n">
        <v>21.4</v>
      </c>
      <c r="BN456" s="84" t="n">
        <v>28.8</v>
      </c>
      <c r="BO456" s="85" t="n">
        <f aca="false">SUM(BC456:BN456)/12</f>
        <v>21.6916666666667</v>
      </c>
      <c r="PA456" s="102"/>
      <c r="PB456" s="102"/>
      <c r="QU456" s="102"/>
      <c r="QV456" s="102"/>
    </row>
    <row r="457" customFormat="false" ht="12.9" hidden="false" customHeight="false" outlineLevel="0" collapsed="false">
      <c r="AA457" s="1" t="n">
        <f aca="false">AA456+1</f>
        <v>1960</v>
      </c>
      <c r="AB457" s="111"/>
      <c r="AC457" s="109"/>
      <c r="AD457" s="109"/>
      <c r="AE457" s="109"/>
      <c r="AF457" s="109"/>
      <c r="AG457" s="109"/>
      <c r="AH457" s="109"/>
      <c r="AI457" s="109"/>
      <c r="AJ457" s="109"/>
      <c r="AK457" s="109"/>
      <c r="AL457" s="109"/>
      <c r="AM457" s="109"/>
      <c r="AN457" s="109"/>
      <c r="AO457" s="109"/>
      <c r="AQ457" s="113"/>
      <c r="AR457" s="109"/>
      <c r="AS457" s="109"/>
      <c r="AT457" s="109"/>
      <c r="AU457" s="109"/>
      <c r="AV457" s="109"/>
      <c r="AW457" s="109"/>
      <c r="AX457" s="109"/>
      <c r="AY457" s="109"/>
      <c r="AZ457" s="109"/>
      <c r="BA457" s="109"/>
      <c r="BB457" s="86" t="n">
        <v>1907</v>
      </c>
      <c r="BC457" s="84" t="n">
        <v>27.6</v>
      </c>
      <c r="BD457" s="84" t="n">
        <v>31.2</v>
      </c>
      <c r="BE457" s="84" t="n">
        <v>23.6</v>
      </c>
      <c r="BF457" s="84" t="n">
        <v>19.2</v>
      </c>
      <c r="BG457" s="84" t="n">
        <v>17.9</v>
      </c>
      <c r="BH457" s="84" t="n">
        <v>12.4</v>
      </c>
      <c r="BI457" s="84" t="n">
        <v>13.3</v>
      </c>
      <c r="BJ457" s="84" t="n">
        <v>15.5</v>
      </c>
      <c r="BK457" s="84" t="n">
        <v>20.5</v>
      </c>
      <c r="BL457" s="84" t="n">
        <v>21.4</v>
      </c>
      <c r="BM457" s="84" t="n">
        <v>25.7</v>
      </c>
      <c r="BN457" s="84" t="n">
        <v>27.3</v>
      </c>
      <c r="BO457" s="85" t="n">
        <f aca="false">SUM(BC457:BN457)/12</f>
        <v>21.3</v>
      </c>
      <c r="PA457" s="102"/>
      <c r="PB457" s="102"/>
      <c r="QU457" s="102"/>
      <c r="QV457" s="102"/>
    </row>
    <row r="458" customFormat="false" ht="12.9" hidden="false" customHeight="false" outlineLevel="0" collapsed="false">
      <c r="AA458" s="1" t="n">
        <f aca="false">AA457+1</f>
        <v>1961</v>
      </c>
      <c r="AB458" s="111"/>
      <c r="AC458" s="109"/>
      <c r="AD458" s="109"/>
      <c r="AE458" s="109"/>
      <c r="AF458" s="109"/>
      <c r="AG458" s="109"/>
      <c r="AH458" s="109"/>
      <c r="AI458" s="109"/>
      <c r="AJ458" s="109"/>
      <c r="AK458" s="109"/>
      <c r="AL458" s="109"/>
      <c r="AM458" s="109"/>
      <c r="AN458" s="109"/>
      <c r="AO458" s="109"/>
      <c r="AQ458" s="113"/>
      <c r="AR458" s="109"/>
      <c r="AS458" s="109"/>
      <c r="AT458" s="109"/>
      <c r="AU458" s="109"/>
      <c r="AV458" s="109"/>
      <c r="AW458" s="109"/>
      <c r="AX458" s="109"/>
      <c r="AY458" s="109"/>
      <c r="AZ458" s="109"/>
      <c r="BA458" s="109"/>
      <c r="BB458" s="86" t="n">
        <v>1908</v>
      </c>
      <c r="BC458" s="84" t="n">
        <v>34.5</v>
      </c>
      <c r="BD458" s="84" t="n">
        <v>30.3</v>
      </c>
      <c r="BE458" s="84" t="n">
        <v>24</v>
      </c>
      <c r="BF458" s="84" t="n">
        <v>22.6</v>
      </c>
      <c r="BG458" s="84" t="n">
        <v>16.2</v>
      </c>
      <c r="BH458" s="84" t="n">
        <v>12.5</v>
      </c>
      <c r="BI458" s="84" t="n">
        <v>12.3</v>
      </c>
      <c r="BJ458" s="84" t="n">
        <v>14.1</v>
      </c>
      <c r="BK458" s="84" t="n">
        <v>15.6</v>
      </c>
      <c r="BL458" s="84" t="n">
        <v>22.1</v>
      </c>
      <c r="BM458" s="84" t="n">
        <v>28.1</v>
      </c>
      <c r="BN458" s="84" t="n">
        <v>30.4</v>
      </c>
      <c r="BO458" s="85" t="n">
        <f aca="false">SUM(BC458:BN458)/12</f>
        <v>21.8916666666667</v>
      </c>
      <c r="PA458" s="102"/>
      <c r="PB458" s="102"/>
      <c r="QU458" s="102"/>
      <c r="QV458" s="102"/>
    </row>
    <row r="459" customFormat="false" ht="12.9" hidden="false" customHeight="false" outlineLevel="0" collapsed="false">
      <c r="AA459" s="1" t="n">
        <f aca="false">AA458+1</f>
        <v>1962</v>
      </c>
      <c r="AB459" s="111"/>
      <c r="AC459" s="109"/>
      <c r="AD459" s="109"/>
      <c r="AE459" s="109"/>
      <c r="AF459" s="109"/>
      <c r="AG459" s="109"/>
      <c r="AH459" s="109"/>
      <c r="AI459" s="109"/>
      <c r="AJ459" s="109"/>
      <c r="AK459" s="109"/>
      <c r="AL459" s="109"/>
      <c r="AM459" s="109"/>
      <c r="AN459" s="109"/>
      <c r="AO459" s="109"/>
      <c r="AQ459" s="113"/>
      <c r="AR459" s="109"/>
      <c r="AS459" s="109"/>
      <c r="AT459" s="109"/>
      <c r="AU459" s="109"/>
      <c r="AV459" s="109"/>
      <c r="AW459" s="109"/>
      <c r="AX459" s="109"/>
      <c r="AY459" s="109"/>
      <c r="AZ459" s="109"/>
      <c r="BA459" s="109"/>
      <c r="BB459" s="86" t="n">
        <v>1909</v>
      </c>
      <c r="BC459" s="84" t="n">
        <v>28.8</v>
      </c>
      <c r="BD459" s="84" t="n">
        <v>28.2</v>
      </c>
      <c r="BE459" s="84" t="n">
        <v>25.3</v>
      </c>
      <c r="BF459" s="84" t="n">
        <v>19.2</v>
      </c>
      <c r="BG459" s="84" t="n">
        <v>16.3</v>
      </c>
      <c r="BH459" s="84" t="n">
        <v>12.9</v>
      </c>
      <c r="BI459" s="84" t="n">
        <v>12</v>
      </c>
      <c r="BJ459" s="84" t="n">
        <v>13.4</v>
      </c>
      <c r="BK459" s="84" t="n">
        <v>16.9</v>
      </c>
      <c r="BL459" s="84" t="n">
        <v>21.3</v>
      </c>
      <c r="BM459" s="84" t="n">
        <v>24.5</v>
      </c>
      <c r="BN459" s="84" t="n">
        <v>25.6</v>
      </c>
      <c r="BO459" s="85" t="n">
        <f aca="false">SUM(BC459:BN459)/12</f>
        <v>20.3666666666667</v>
      </c>
      <c r="BQ459" s="133" t="n">
        <v>1909</v>
      </c>
      <c r="BR459" s="134" t="s">
        <v>198</v>
      </c>
      <c r="BS459" s="134" t="s">
        <v>199</v>
      </c>
      <c r="BT459" s="134" t="s">
        <v>200</v>
      </c>
      <c r="BU459" s="134" t="s">
        <v>201</v>
      </c>
      <c r="BV459" s="134" t="s">
        <v>202</v>
      </c>
      <c r="BW459" s="134" t="s">
        <v>203</v>
      </c>
      <c r="BX459" s="134" t="s">
        <v>204</v>
      </c>
      <c r="BY459" s="134" t="s">
        <v>205</v>
      </c>
      <c r="BZ459" s="134" t="s">
        <v>206</v>
      </c>
      <c r="CA459" s="134" t="s">
        <v>207</v>
      </c>
      <c r="CB459" s="134" t="s">
        <v>208</v>
      </c>
      <c r="CC459" s="134" t="s">
        <v>209</v>
      </c>
      <c r="CD459" s="134" t="s">
        <v>210</v>
      </c>
      <c r="PA459" s="102"/>
      <c r="PB459" s="102"/>
      <c r="QU459" s="102"/>
      <c r="QV459" s="102"/>
    </row>
    <row r="460" customFormat="false" ht="23.85" hidden="false" customHeight="false" outlineLevel="0" collapsed="false">
      <c r="AA460" s="1" t="n">
        <f aca="false">AA459+1</f>
        <v>1963</v>
      </c>
      <c r="AB460" s="111"/>
      <c r="AC460" s="109"/>
      <c r="AD460" s="109"/>
      <c r="AE460" s="109"/>
      <c r="AF460" s="109"/>
      <c r="AG460" s="109"/>
      <c r="AH460" s="109"/>
      <c r="AI460" s="109"/>
      <c r="AJ460" s="109"/>
      <c r="AK460" s="109"/>
      <c r="AL460" s="109"/>
      <c r="AM460" s="109"/>
      <c r="AN460" s="109"/>
      <c r="AO460" s="109"/>
      <c r="AQ460" s="113"/>
      <c r="AR460" s="109"/>
      <c r="AS460" s="109"/>
      <c r="AT460" s="109"/>
      <c r="AU460" s="109"/>
      <c r="AV460" s="109"/>
      <c r="AW460" s="109"/>
      <c r="AX460" s="109"/>
      <c r="AY460" s="109"/>
      <c r="AZ460" s="109"/>
      <c r="BA460" s="109"/>
      <c r="BB460" s="86" t="n">
        <v>1910</v>
      </c>
      <c r="BC460" s="84" t="n">
        <v>31</v>
      </c>
      <c r="BD460" s="84" t="n">
        <v>31.5</v>
      </c>
      <c r="BE460" s="84" t="n">
        <v>24.9</v>
      </c>
      <c r="BF460" s="84" t="n">
        <v>22.8</v>
      </c>
      <c r="BG460" s="84" t="n">
        <v>17.9</v>
      </c>
      <c r="BH460" s="84" t="n">
        <v>14.4</v>
      </c>
      <c r="BI460" s="84" t="n">
        <v>12.8</v>
      </c>
      <c r="BJ460" s="84" t="n">
        <v>16.1</v>
      </c>
      <c r="BK460" s="84" t="n">
        <v>17.6</v>
      </c>
      <c r="BL460" s="84" t="n">
        <v>18.7</v>
      </c>
      <c r="BM460" s="84" t="n">
        <v>24.1</v>
      </c>
      <c r="BN460" s="84" t="n">
        <v>24.4</v>
      </c>
      <c r="BO460" s="85" t="n">
        <f aca="false">SUM(BC460:BN460)/12</f>
        <v>21.35</v>
      </c>
      <c r="BQ460" s="133" t="n">
        <v>1910</v>
      </c>
      <c r="BR460" s="134" t="s">
        <v>211</v>
      </c>
      <c r="BS460" s="134" t="s">
        <v>212</v>
      </c>
      <c r="BT460" s="134" t="s">
        <v>213</v>
      </c>
      <c r="BU460" s="134" t="s">
        <v>214</v>
      </c>
      <c r="BV460" s="134" t="s">
        <v>215</v>
      </c>
      <c r="BW460" s="134" t="s">
        <v>216</v>
      </c>
      <c r="BX460" s="134" t="s">
        <v>217</v>
      </c>
      <c r="BY460" s="134" t="s">
        <v>218</v>
      </c>
      <c r="BZ460" s="134" t="s">
        <v>219</v>
      </c>
      <c r="CA460" s="134" t="s">
        <v>220</v>
      </c>
      <c r="CB460" s="134" t="s">
        <v>221</v>
      </c>
      <c r="CC460" s="134" t="s">
        <v>222</v>
      </c>
      <c r="CD460" s="134" t="s">
        <v>223</v>
      </c>
      <c r="PA460" s="102"/>
      <c r="PB460" s="102"/>
      <c r="QU460" s="102"/>
      <c r="QV460" s="102"/>
    </row>
    <row r="461" customFormat="false" ht="12.9" hidden="false" customHeight="false" outlineLevel="0" collapsed="false">
      <c r="AA461" s="1" t="n">
        <f aca="false">AA460+1</f>
        <v>1964</v>
      </c>
      <c r="AB461" s="111"/>
      <c r="AC461" s="109"/>
      <c r="AD461" s="109"/>
      <c r="AE461" s="109"/>
      <c r="AF461" s="109"/>
      <c r="AG461" s="109"/>
      <c r="AH461" s="109"/>
      <c r="AI461" s="109"/>
      <c r="AJ461" s="109"/>
      <c r="AK461" s="109"/>
      <c r="AL461" s="109"/>
      <c r="AM461" s="109"/>
      <c r="AN461" s="109"/>
      <c r="AO461" s="109"/>
      <c r="AQ461" s="113"/>
      <c r="AR461" s="109"/>
      <c r="AS461" s="109"/>
      <c r="AT461" s="109"/>
      <c r="AU461" s="109"/>
      <c r="AV461" s="109"/>
      <c r="AW461" s="109"/>
      <c r="AX461" s="109"/>
      <c r="AY461" s="109"/>
      <c r="AZ461" s="109"/>
      <c r="BA461" s="109"/>
      <c r="BB461" s="86" t="n">
        <v>1911</v>
      </c>
      <c r="BC461" s="84" t="n">
        <v>29.4</v>
      </c>
      <c r="BD461" s="84" t="n">
        <v>25.7</v>
      </c>
      <c r="BE461" s="84" t="n">
        <v>24.5</v>
      </c>
      <c r="BF461" s="84" t="n">
        <v>21.4</v>
      </c>
      <c r="BG461" s="84" t="n">
        <v>17.7</v>
      </c>
      <c r="BH461" s="84" t="n">
        <v>13.3</v>
      </c>
      <c r="BI461" s="84" t="n">
        <v>13.4</v>
      </c>
      <c r="BJ461" s="84" t="n">
        <v>16.9</v>
      </c>
      <c r="BK461" s="84" t="n">
        <v>17.6</v>
      </c>
      <c r="BL461" s="84" t="n">
        <v>21.4</v>
      </c>
      <c r="BM461" s="84" t="n">
        <v>29.6</v>
      </c>
      <c r="BN461" s="84" t="n">
        <v>25.9</v>
      </c>
      <c r="BO461" s="85" t="n">
        <f aca="false">SUM(BC461:BN461)/12</f>
        <v>21.4</v>
      </c>
      <c r="BQ461" s="133" t="n">
        <v>1911</v>
      </c>
      <c r="BR461" s="134" t="s">
        <v>224</v>
      </c>
      <c r="BS461" s="134" t="s">
        <v>225</v>
      </c>
      <c r="BT461" s="134" t="s">
        <v>226</v>
      </c>
      <c r="BU461" s="134" t="s">
        <v>227</v>
      </c>
      <c r="BV461" s="134" t="s">
        <v>228</v>
      </c>
      <c r="BW461" s="134" t="s">
        <v>229</v>
      </c>
      <c r="BX461" s="134" t="s">
        <v>230</v>
      </c>
      <c r="BY461" s="134" t="s">
        <v>231</v>
      </c>
      <c r="BZ461" s="134" t="s">
        <v>232</v>
      </c>
      <c r="CA461" s="134" t="s">
        <v>233</v>
      </c>
      <c r="CB461" s="125"/>
      <c r="CC461" s="134" t="s">
        <v>234</v>
      </c>
      <c r="CD461" s="125"/>
      <c r="PA461" s="102"/>
      <c r="PB461" s="102"/>
      <c r="QU461" s="102"/>
      <c r="QV461" s="102"/>
    </row>
    <row r="462" customFormat="false" ht="12.9" hidden="false" customHeight="false" outlineLevel="0" collapsed="false">
      <c r="AA462" s="1" t="n">
        <f aca="false">AA461+1</f>
        <v>1965</v>
      </c>
      <c r="AB462" s="111"/>
      <c r="AC462" s="109"/>
      <c r="AD462" s="109"/>
      <c r="AE462" s="109"/>
      <c r="AF462" s="109"/>
      <c r="AG462" s="109"/>
      <c r="AH462" s="109"/>
      <c r="AI462" s="109"/>
      <c r="AJ462" s="109"/>
      <c r="AK462" s="109"/>
      <c r="AL462" s="109"/>
      <c r="AM462" s="109"/>
      <c r="AN462" s="109"/>
      <c r="AO462" s="109"/>
      <c r="AQ462" s="113"/>
      <c r="AR462" s="109"/>
      <c r="AS462" s="109"/>
      <c r="AT462" s="109"/>
      <c r="AU462" s="109"/>
      <c r="AV462" s="109"/>
      <c r="AW462" s="109"/>
      <c r="AX462" s="109"/>
      <c r="AY462" s="109"/>
      <c r="AZ462" s="109"/>
      <c r="BA462" s="109"/>
      <c r="BB462" s="86" t="n">
        <v>1912</v>
      </c>
      <c r="BC462" s="84" t="n">
        <v>30.1</v>
      </c>
      <c r="BD462" s="84" t="n">
        <v>32.4</v>
      </c>
      <c r="BE462" s="84" t="n">
        <v>28</v>
      </c>
      <c r="BF462" s="84" t="n">
        <v>19.8</v>
      </c>
      <c r="BG462" s="84" t="n">
        <v>19.3</v>
      </c>
      <c r="BH462" s="84" t="n">
        <v>13.5</v>
      </c>
      <c r="BI462" s="84" t="n">
        <v>12.5</v>
      </c>
      <c r="BJ462" s="84" t="n">
        <v>14.7</v>
      </c>
      <c r="BK462" s="84" t="n">
        <v>17.1</v>
      </c>
      <c r="BL462" s="84" t="n">
        <v>22.1</v>
      </c>
      <c r="BM462" s="84" t="n">
        <v>22.5</v>
      </c>
      <c r="BN462" s="84" t="n">
        <v>28.3</v>
      </c>
      <c r="BO462" s="85" t="n">
        <f aca="false">SUM(BC462:BN462)/12</f>
        <v>21.6916666666667</v>
      </c>
      <c r="BQ462" s="133" t="n">
        <v>1912</v>
      </c>
      <c r="BR462" s="134" t="s">
        <v>235</v>
      </c>
      <c r="BS462" s="125"/>
      <c r="BT462" s="134" t="s">
        <v>236</v>
      </c>
      <c r="BU462" s="134" t="s">
        <v>237</v>
      </c>
      <c r="BV462" s="134" t="s">
        <v>238</v>
      </c>
      <c r="BW462" s="134" t="s">
        <v>239</v>
      </c>
      <c r="BX462" s="134" t="s">
        <v>240</v>
      </c>
      <c r="BY462" s="134" t="s">
        <v>241</v>
      </c>
      <c r="BZ462" s="134" t="s">
        <v>242</v>
      </c>
      <c r="CA462" s="134" t="s">
        <v>243</v>
      </c>
      <c r="CB462" s="134" t="s">
        <v>244</v>
      </c>
      <c r="CC462" s="134" t="s">
        <v>245</v>
      </c>
      <c r="CD462" s="125"/>
      <c r="PA462" s="102"/>
      <c r="PB462" s="102"/>
      <c r="QU462" s="102"/>
      <c r="QV462" s="102"/>
    </row>
    <row r="463" customFormat="false" ht="12.9" hidden="false" customHeight="false" outlineLevel="0" collapsed="false">
      <c r="AA463" s="1" t="n">
        <f aca="false">AA462+1</f>
        <v>1966</v>
      </c>
      <c r="AB463" s="111"/>
      <c r="AC463" s="109"/>
      <c r="AD463" s="109"/>
      <c r="AE463" s="109"/>
      <c r="AF463" s="109"/>
      <c r="AG463" s="109"/>
      <c r="AH463" s="109"/>
      <c r="AI463" s="109"/>
      <c r="AJ463" s="109"/>
      <c r="AK463" s="109"/>
      <c r="AL463" s="109"/>
      <c r="AM463" s="109"/>
      <c r="AN463" s="109"/>
      <c r="AO463" s="109"/>
      <c r="AQ463" s="113"/>
      <c r="AR463" s="109"/>
      <c r="AS463" s="109"/>
      <c r="AT463" s="109"/>
      <c r="AU463" s="109"/>
      <c r="AV463" s="109"/>
      <c r="AW463" s="109"/>
      <c r="AX463" s="109"/>
      <c r="AY463" s="109"/>
      <c r="AZ463" s="109"/>
      <c r="BA463" s="109"/>
      <c r="BB463" s="86" t="n">
        <v>1913</v>
      </c>
      <c r="BC463" s="84" t="n">
        <v>28.9</v>
      </c>
      <c r="BD463" s="84" t="n">
        <v>29.2</v>
      </c>
      <c r="BE463" s="84" t="n">
        <v>23.6</v>
      </c>
      <c r="BF463" s="84" t="n">
        <v>22.8</v>
      </c>
      <c r="BG463" s="84" t="n">
        <v>14.7</v>
      </c>
      <c r="BH463" s="84" t="n">
        <v>13.8</v>
      </c>
      <c r="BI463" s="84" t="n">
        <v>14.1</v>
      </c>
      <c r="BJ463" s="84" t="n">
        <v>15.3</v>
      </c>
      <c r="BK463" s="84" t="n">
        <v>16.7</v>
      </c>
      <c r="BL463" s="84" t="n">
        <v>22.4</v>
      </c>
      <c r="BM463" s="84" t="n">
        <v>23.8</v>
      </c>
      <c r="BN463" s="84" t="n">
        <v>29.8</v>
      </c>
      <c r="BO463" s="85" t="n">
        <f aca="false">SUM(BC463:BN463)/12</f>
        <v>21.2583333333333</v>
      </c>
      <c r="BQ463" s="133" t="n">
        <v>1913</v>
      </c>
      <c r="BR463" s="134" t="s">
        <v>246</v>
      </c>
      <c r="BS463" s="134" t="s">
        <v>247</v>
      </c>
      <c r="BT463" s="134" t="s">
        <v>248</v>
      </c>
      <c r="BU463" s="134" t="s">
        <v>249</v>
      </c>
      <c r="BV463" s="134" t="s">
        <v>250</v>
      </c>
      <c r="BW463" s="134" t="s">
        <v>251</v>
      </c>
      <c r="BX463" s="134" t="s">
        <v>252</v>
      </c>
      <c r="BY463" s="125"/>
      <c r="BZ463" s="134" t="s">
        <v>253</v>
      </c>
      <c r="CA463" s="134" t="s">
        <v>254</v>
      </c>
      <c r="CB463" s="134" t="s">
        <v>255</v>
      </c>
      <c r="CC463" s="134" t="s">
        <v>256</v>
      </c>
      <c r="CD463" s="125"/>
      <c r="PA463" s="102"/>
      <c r="PB463" s="102"/>
      <c r="QU463" s="102"/>
      <c r="QV463" s="102"/>
    </row>
    <row r="464" customFormat="false" ht="23.85" hidden="false" customHeight="false" outlineLevel="0" collapsed="false">
      <c r="AA464" s="1" t="n">
        <f aca="false">AA463+1</f>
        <v>1967</v>
      </c>
      <c r="AB464" s="111"/>
      <c r="AC464" s="109"/>
      <c r="AD464" s="109"/>
      <c r="AE464" s="109"/>
      <c r="AF464" s="109"/>
      <c r="AG464" s="109"/>
      <c r="AH464" s="109"/>
      <c r="AI464" s="109"/>
      <c r="AJ464" s="109"/>
      <c r="AK464" s="109"/>
      <c r="AL464" s="109"/>
      <c r="AM464" s="109"/>
      <c r="AN464" s="109"/>
      <c r="AO464" s="109"/>
      <c r="AQ464" s="113"/>
      <c r="AR464" s="109"/>
      <c r="AS464" s="109"/>
      <c r="AT464" s="109"/>
      <c r="AU464" s="109"/>
      <c r="AV464" s="109"/>
      <c r="AW464" s="109"/>
      <c r="AX464" s="109"/>
      <c r="AY464" s="109"/>
      <c r="AZ464" s="109"/>
      <c r="BA464" s="109"/>
      <c r="BB464" s="86" t="n">
        <v>1914</v>
      </c>
      <c r="BC464" s="84" t="n">
        <v>29.1</v>
      </c>
      <c r="BD464" s="84" t="n">
        <v>31.7</v>
      </c>
      <c r="BE464" s="84" t="n">
        <v>26.6</v>
      </c>
      <c r="BF464" s="84" t="n">
        <v>20.8</v>
      </c>
      <c r="BG464" s="84" t="n">
        <v>17.1</v>
      </c>
      <c r="BH464" s="84" t="n">
        <v>15.8</v>
      </c>
      <c r="BI464" s="84" t="n">
        <v>13.3</v>
      </c>
      <c r="BJ464" s="84" t="n">
        <v>18.6</v>
      </c>
      <c r="BK464" s="84" t="n">
        <v>19.8</v>
      </c>
      <c r="BL464" s="84" t="n">
        <v>26.7</v>
      </c>
      <c r="BM464" s="84" t="n">
        <v>28</v>
      </c>
      <c r="BN464" s="84" t="n">
        <v>29.2</v>
      </c>
      <c r="BO464" s="85" t="n">
        <f aca="false">SUM(BC464:BN464)/12</f>
        <v>23.0583333333333</v>
      </c>
      <c r="BQ464" s="133" t="n">
        <v>1914</v>
      </c>
      <c r="BR464" s="134" t="s">
        <v>257</v>
      </c>
      <c r="BS464" s="134" t="s">
        <v>258</v>
      </c>
      <c r="BT464" s="134" t="s">
        <v>259</v>
      </c>
      <c r="BU464" s="134" t="s">
        <v>260</v>
      </c>
      <c r="BV464" s="134" t="s">
        <v>261</v>
      </c>
      <c r="BW464" s="134" t="s">
        <v>262</v>
      </c>
      <c r="BX464" s="134" t="s">
        <v>263</v>
      </c>
      <c r="BY464" s="134" t="s">
        <v>264</v>
      </c>
      <c r="BZ464" s="134" t="s">
        <v>265</v>
      </c>
      <c r="CA464" s="134" t="s">
        <v>266</v>
      </c>
      <c r="CB464" s="134" t="s">
        <v>267</v>
      </c>
      <c r="CC464" s="134" t="s">
        <v>266</v>
      </c>
      <c r="CD464" s="134" t="s">
        <v>268</v>
      </c>
      <c r="PA464" s="102"/>
      <c r="PB464" s="102"/>
      <c r="QU464" s="102"/>
      <c r="QV464" s="102"/>
    </row>
    <row r="465" customFormat="false" ht="23.85" hidden="false" customHeight="false" outlineLevel="0" collapsed="false">
      <c r="AA465" s="1" t="n">
        <f aca="false">AA464+1</f>
        <v>1968</v>
      </c>
      <c r="AB465" s="111"/>
      <c r="AC465" s="109"/>
      <c r="AD465" s="109"/>
      <c r="AE465" s="109"/>
      <c r="AF465" s="109"/>
      <c r="AG465" s="109"/>
      <c r="AH465" s="109"/>
      <c r="AI465" s="109"/>
      <c r="AJ465" s="109"/>
      <c r="AK465" s="109"/>
      <c r="AL465" s="109"/>
      <c r="AM465" s="109"/>
      <c r="AN465" s="109"/>
      <c r="AO465" s="109"/>
      <c r="AQ465" s="113"/>
      <c r="AR465" s="109"/>
      <c r="AS465" s="109"/>
      <c r="AT465" s="109"/>
      <c r="AU465" s="109"/>
      <c r="AV465" s="109"/>
      <c r="AW465" s="109"/>
      <c r="AX465" s="109"/>
      <c r="AY465" s="109"/>
      <c r="AZ465" s="109"/>
      <c r="BA465" s="109"/>
      <c r="BB465" s="86" t="n">
        <v>1915</v>
      </c>
      <c r="BC465" s="84" t="n">
        <v>29.8</v>
      </c>
      <c r="BD465" s="84" t="n">
        <v>30.8</v>
      </c>
      <c r="BE465" s="84" t="n">
        <v>25.5</v>
      </c>
      <c r="BF465" s="84" t="n">
        <v>20.5</v>
      </c>
      <c r="BG465" s="84" t="n">
        <v>15.9</v>
      </c>
      <c r="BH465" s="84" t="n">
        <v>14.7</v>
      </c>
      <c r="BI465" s="84" t="n">
        <v>13.6</v>
      </c>
      <c r="BJ465" s="84" t="n">
        <v>14.7</v>
      </c>
      <c r="BK465" s="84" t="n">
        <v>17.2</v>
      </c>
      <c r="BL465" s="84" t="n">
        <v>20.2</v>
      </c>
      <c r="BM465" s="84" t="n">
        <v>23.3</v>
      </c>
      <c r="BN465" s="84" t="n">
        <v>28.7</v>
      </c>
      <c r="BO465" s="85" t="n">
        <f aca="false">SUM(BC465:BN465)/12</f>
        <v>21.2416666666667</v>
      </c>
      <c r="BQ465" s="133" t="n">
        <v>1915</v>
      </c>
      <c r="BR465" s="134" t="s">
        <v>269</v>
      </c>
      <c r="BS465" s="134" t="s">
        <v>270</v>
      </c>
      <c r="BT465" s="134" t="s">
        <v>271</v>
      </c>
      <c r="BU465" s="134" t="s">
        <v>272</v>
      </c>
      <c r="BV465" s="134" t="s">
        <v>273</v>
      </c>
      <c r="BW465" s="134" t="s">
        <v>274</v>
      </c>
      <c r="BX465" s="134" t="s">
        <v>275</v>
      </c>
      <c r="BY465" s="134" t="s">
        <v>276</v>
      </c>
      <c r="BZ465" s="134" t="s">
        <v>277</v>
      </c>
      <c r="CA465" s="134" t="s">
        <v>278</v>
      </c>
      <c r="CB465" s="134" t="s">
        <v>279</v>
      </c>
      <c r="CC465" s="134" t="s">
        <v>280</v>
      </c>
      <c r="CD465" s="134" t="s">
        <v>281</v>
      </c>
      <c r="PA465" s="102"/>
      <c r="PB465" s="102"/>
      <c r="QU465" s="102"/>
      <c r="QV465" s="102"/>
    </row>
    <row r="466" customFormat="false" ht="23.85" hidden="false" customHeight="false" outlineLevel="0" collapsed="false">
      <c r="AA466" s="1" t="n">
        <f aca="false">AA465+1</f>
        <v>1969</v>
      </c>
      <c r="AB466" s="111"/>
      <c r="AC466" s="109"/>
      <c r="AD466" s="109"/>
      <c r="AE466" s="109"/>
      <c r="AF466" s="109"/>
      <c r="AG466" s="109"/>
      <c r="AH466" s="109"/>
      <c r="AI466" s="109"/>
      <c r="AJ466" s="109"/>
      <c r="AK466" s="109"/>
      <c r="AL466" s="109"/>
      <c r="AM466" s="109"/>
      <c r="AN466" s="109"/>
      <c r="AO466" s="109"/>
      <c r="AQ466" s="113"/>
      <c r="AR466" s="109"/>
      <c r="AS466" s="109"/>
      <c r="AT466" s="109"/>
      <c r="AU466" s="109"/>
      <c r="AV466" s="109"/>
      <c r="AW466" s="109"/>
      <c r="AX466" s="109"/>
      <c r="AY466" s="109"/>
      <c r="AZ466" s="109"/>
      <c r="BA466" s="109"/>
      <c r="BB466" s="86" t="n">
        <v>1916</v>
      </c>
      <c r="BC466" s="84" t="n">
        <v>30.7</v>
      </c>
      <c r="BD466" s="84" t="n">
        <v>30.2</v>
      </c>
      <c r="BE466" s="84" t="n">
        <v>27.1</v>
      </c>
      <c r="BF466" s="84" t="n">
        <v>18.8</v>
      </c>
      <c r="BG466" s="84" t="n">
        <v>18.4</v>
      </c>
      <c r="BH466" s="84" t="n">
        <v>13.2</v>
      </c>
      <c r="BI466" s="84" t="n">
        <v>12.7</v>
      </c>
      <c r="BJ466" s="84" t="n">
        <v>14.1</v>
      </c>
      <c r="BK466" s="84" t="n">
        <v>18.2</v>
      </c>
      <c r="BL466" s="84" t="n">
        <v>19.1</v>
      </c>
      <c r="BM466" s="84" t="n">
        <v>19.5</v>
      </c>
      <c r="BN466" s="84" t="n">
        <v>26.8</v>
      </c>
      <c r="BO466" s="85" t="n">
        <f aca="false">SUM(BC466:BN466)/12</f>
        <v>20.7333333333333</v>
      </c>
      <c r="BQ466" s="133" t="n">
        <v>1916</v>
      </c>
      <c r="BR466" s="134" t="s">
        <v>282</v>
      </c>
      <c r="BS466" s="134" t="s">
        <v>283</v>
      </c>
      <c r="BT466" s="134" t="s">
        <v>284</v>
      </c>
      <c r="BU466" s="134" t="s">
        <v>285</v>
      </c>
      <c r="BV466" s="134" t="s">
        <v>286</v>
      </c>
      <c r="BW466" s="134" t="s">
        <v>287</v>
      </c>
      <c r="BX466" s="134" t="s">
        <v>288</v>
      </c>
      <c r="BY466" s="134" t="s">
        <v>289</v>
      </c>
      <c r="BZ466" s="134" t="s">
        <v>290</v>
      </c>
      <c r="CA466" s="134" t="s">
        <v>291</v>
      </c>
      <c r="CB466" s="134" t="s">
        <v>292</v>
      </c>
      <c r="CC466" s="134" t="s">
        <v>293</v>
      </c>
      <c r="CD466" s="134" t="s">
        <v>294</v>
      </c>
      <c r="PA466" s="102"/>
      <c r="PB466" s="102"/>
      <c r="QU466" s="102"/>
      <c r="QV466" s="102"/>
    </row>
    <row r="467" customFormat="false" ht="12.9" hidden="false" customHeight="false" outlineLevel="0" collapsed="false">
      <c r="AA467" s="1" t="n">
        <f aca="false">AA466+1</f>
        <v>1970</v>
      </c>
      <c r="AB467" s="111"/>
      <c r="AC467" s="109"/>
      <c r="AD467" s="109"/>
      <c r="AE467" s="109"/>
      <c r="AF467" s="109"/>
      <c r="AG467" s="109"/>
      <c r="AH467" s="109"/>
      <c r="AI467" s="109"/>
      <c r="AJ467" s="109"/>
      <c r="AK467" s="109"/>
      <c r="AL467" s="109"/>
      <c r="AM467" s="109"/>
      <c r="AN467" s="109"/>
      <c r="AO467" s="109"/>
      <c r="AQ467" s="113"/>
      <c r="AR467" s="109"/>
      <c r="AS467" s="109"/>
      <c r="AT467" s="109"/>
      <c r="AU467" s="109"/>
      <c r="AV467" s="109"/>
      <c r="AW467" s="109"/>
      <c r="AX467" s="109"/>
      <c r="AY467" s="109"/>
      <c r="AZ467" s="109"/>
      <c r="BA467" s="109"/>
      <c r="BB467" s="86" t="n">
        <v>1917</v>
      </c>
      <c r="BC467" s="84" t="n">
        <v>29</v>
      </c>
      <c r="BD467" s="84" t="n">
        <v>27.6</v>
      </c>
      <c r="BE467" s="84" t="n">
        <v>25.6</v>
      </c>
      <c r="BF467" s="84" t="n">
        <v>19.3</v>
      </c>
      <c r="BG467" s="84" t="n">
        <v>14.7</v>
      </c>
      <c r="BH467" s="84" t="n">
        <v>13.6</v>
      </c>
      <c r="BI467" s="84" t="n">
        <v>13.4</v>
      </c>
      <c r="BJ467" s="84" t="n">
        <v>14.7</v>
      </c>
      <c r="BK467" s="84" t="n">
        <v>17.2</v>
      </c>
      <c r="BL467" s="84" t="n">
        <v>19.6</v>
      </c>
      <c r="BM467" s="84" t="n">
        <v>22.9</v>
      </c>
      <c r="BN467" s="84" t="n">
        <v>28.8</v>
      </c>
      <c r="BO467" s="85" t="n">
        <f aca="false">SUM(BC467:BN467)/12</f>
        <v>20.5333333333333</v>
      </c>
      <c r="BQ467" s="133" t="n">
        <v>1917</v>
      </c>
      <c r="BR467" s="134" t="s">
        <v>295</v>
      </c>
      <c r="BS467" s="134" t="s">
        <v>296</v>
      </c>
      <c r="BT467" s="134" t="s">
        <v>297</v>
      </c>
      <c r="BU467" s="134" t="s">
        <v>298</v>
      </c>
      <c r="BV467" s="134" t="s">
        <v>299</v>
      </c>
      <c r="BW467" s="134" t="s">
        <v>300</v>
      </c>
      <c r="BX467" s="134" t="s">
        <v>301</v>
      </c>
      <c r="BY467" s="134" t="s">
        <v>302</v>
      </c>
      <c r="BZ467" s="134" t="s">
        <v>303</v>
      </c>
      <c r="CA467" s="134" t="s">
        <v>304</v>
      </c>
      <c r="CB467" s="134" t="s">
        <v>305</v>
      </c>
      <c r="CC467" s="134" t="s">
        <v>306</v>
      </c>
      <c r="CD467" s="134" t="s">
        <v>307</v>
      </c>
      <c r="PA467" s="102"/>
      <c r="PB467" s="102"/>
      <c r="QU467" s="102"/>
      <c r="QV467" s="102"/>
    </row>
    <row r="468" customFormat="false" ht="12.9" hidden="false" customHeight="false" outlineLevel="0" collapsed="false">
      <c r="AA468" s="1" t="n">
        <f aca="false">AA467+1</f>
        <v>1971</v>
      </c>
      <c r="AB468" s="111"/>
      <c r="AC468" s="109"/>
      <c r="AD468" s="109"/>
      <c r="AE468" s="109"/>
      <c r="AF468" s="109"/>
      <c r="AG468" s="109"/>
      <c r="AH468" s="109"/>
      <c r="AI468" s="109"/>
      <c r="AJ468" s="109"/>
      <c r="AK468" s="109"/>
      <c r="AL468" s="109"/>
      <c r="AM468" s="109"/>
      <c r="AN468" s="109"/>
      <c r="AO468" s="109"/>
      <c r="AQ468" s="113"/>
      <c r="AR468" s="109"/>
      <c r="AS468" s="109"/>
      <c r="AT468" s="109"/>
      <c r="AU468" s="109"/>
      <c r="AV468" s="109"/>
      <c r="AW468" s="109"/>
      <c r="AX468" s="109"/>
      <c r="AY468" s="109"/>
      <c r="AZ468" s="109"/>
      <c r="BA468" s="109"/>
      <c r="BB468" s="86" t="n">
        <v>1918</v>
      </c>
      <c r="BC468" s="84" t="n">
        <v>31.2</v>
      </c>
      <c r="BD468" s="84" t="n">
        <v>29.1</v>
      </c>
      <c r="BE468" s="84" t="n">
        <v>25.6</v>
      </c>
      <c r="BF468" s="84" t="n">
        <v>19.7</v>
      </c>
      <c r="BG468" s="84" t="n">
        <v>18.3</v>
      </c>
      <c r="BH468" s="84" t="n">
        <v>14.8</v>
      </c>
      <c r="BI468" s="84" t="n">
        <v>12.5</v>
      </c>
      <c r="BJ468" s="84" t="n">
        <v>14.6</v>
      </c>
      <c r="BK468" s="84" t="n">
        <v>19.6</v>
      </c>
      <c r="BL468" s="84" t="n">
        <v>20.1</v>
      </c>
      <c r="BM468" s="84" t="n">
        <v>26.8</v>
      </c>
      <c r="BN468" s="84" t="n">
        <v>29.2</v>
      </c>
      <c r="BO468" s="85" t="n">
        <f aca="false">SUM(BC468:BN468)/12</f>
        <v>21.7916666666667</v>
      </c>
      <c r="BQ468" s="133" t="n">
        <v>1918</v>
      </c>
      <c r="BR468" s="134" t="s">
        <v>308</v>
      </c>
      <c r="BS468" s="134" t="s">
        <v>309</v>
      </c>
      <c r="BT468" s="134" t="s">
        <v>310</v>
      </c>
      <c r="BU468" s="134" t="s">
        <v>311</v>
      </c>
      <c r="BV468" s="134" t="s">
        <v>312</v>
      </c>
      <c r="BW468" s="134" t="s">
        <v>313</v>
      </c>
      <c r="BX468" s="134" t="s">
        <v>314</v>
      </c>
      <c r="BY468" s="134" t="s">
        <v>315</v>
      </c>
      <c r="BZ468" s="134" t="s">
        <v>316</v>
      </c>
      <c r="CA468" s="134" t="s">
        <v>317</v>
      </c>
      <c r="CB468" s="134" t="s">
        <v>318</v>
      </c>
      <c r="CC468" s="134" t="s">
        <v>319</v>
      </c>
      <c r="CD468" s="134" t="s">
        <v>320</v>
      </c>
      <c r="PA468" s="102"/>
      <c r="PB468" s="102"/>
      <c r="QU468" s="102"/>
      <c r="QV468" s="102"/>
    </row>
    <row r="469" customFormat="false" ht="23.85" hidden="false" customHeight="false" outlineLevel="0" collapsed="false">
      <c r="AA469" s="1" t="n">
        <f aca="false">AA468+1</f>
        <v>1972</v>
      </c>
      <c r="AB469" s="111"/>
      <c r="AC469" s="109"/>
      <c r="AD469" s="109"/>
      <c r="AE469" s="109"/>
      <c r="AF469" s="109"/>
      <c r="AG469" s="109"/>
      <c r="AH469" s="109"/>
      <c r="AI469" s="109"/>
      <c r="AJ469" s="109"/>
      <c r="AK469" s="109"/>
      <c r="AL469" s="109"/>
      <c r="AM469" s="109"/>
      <c r="AN469" s="109"/>
      <c r="AO469" s="109"/>
      <c r="AQ469" s="113"/>
      <c r="AR469" s="109"/>
      <c r="AS469" s="109"/>
      <c r="AT469" s="109"/>
      <c r="AU469" s="109"/>
      <c r="AV469" s="109"/>
      <c r="AW469" s="109"/>
      <c r="AX469" s="109"/>
      <c r="AY469" s="109"/>
      <c r="AZ469" s="109"/>
      <c r="BA469" s="109"/>
      <c r="BB469" s="86" t="n">
        <v>1919</v>
      </c>
      <c r="BC469" s="84" t="n">
        <v>30.6</v>
      </c>
      <c r="BD469" s="84" t="n">
        <v>30.4</v>
      </c>
      <c r="BE469" s="84" t="n">
        <v>25.1</v>
      </c>
      <c r="BF469" s="84" t="n">
        <v>24.4</v>
      </c>
      <c r="BG469" s="84" t="n">
        <v>16.7</v>
      </c>
      <c r="BH469" s="84" t="n">
        <v>15.7</v>
      </c>
      <c r="BI469" s="84" t="n">
        <v>13.9</v>
      </c>
      <c r="BJ469" s="84" t="n">
        <v>16.2</v>
      </c>
      <c r="BK469" s="84" t="n">
        <v>17.9</v>
      </c>
      <c r="BL469" s="84" t="n">
        <v>22.9</v>
      </c>
      <c r="BM469" s="84" t="n">
        <v>26.8</v>
      </c>
      <c r="BN469" s="84" t="n">
        <v>29.6</v>
      </c>
      <c r="BO469" s="85" t="n">
        <f aca="false">SUM(BC469:BN469)/12</f>
        <v>22.5166666666667</v>
      </c>
      <c r="BQ469" s="133" t="n">
        <v>1919</v>
      </c>
      <c r="BR469" s="134" t="s">
        <v>321</v>
      </c>
      <c r="BS469" s="134" t="s">
        <v>322</v>
      </c>
      <c r="BT469" s="134" t="s">
        <v>323</v>
      </c>
      <c r="BU469" s="134" t="s">
        <v>324</v>
      </c>
      <c r="BV469" s="134" t="s">
        <v>325</v>
      </c>
      <c r="BW469" s="134" t="s">
        <v>326</v>
      </c>
      <c r="BX469" s="134" t="s">
        <v>327</v>
      </c>
      <c r="BY469" s="134" t="s">
        <v>328</v>
      </c>
      <c r="BZ469" s="134" t="s">
        <v>329</v>
      </c>
      <c r="CA469" s="134" t="s">
        <v>330</v>
      </c>
      <c r="CB469" s="134" t="s">
        <v>331</v>
      </c>
      <c r="CC469" s="134" t="s">
        <v>332</v>
      </c>
      <c r="CD469" s="134" t="s">
        <v>333</v>
      </c>
      <c r="PA469" s="102"/>
      <c r="PB469" s="102"/>
      <c r="QU469" s="102"/>
      <c r="QV469" s="102"/>
    </row>
    <row r="470" customFormat="false" ht="23.85" hidden="false" customHeight="false" outlineLevel="0" collapsed="false">
      <c r="AA470" s="1" t="n">
        <f aca="false">AA469+1</f>
        <v>1973</v>
      </c>
      <c r="AB470" s="111"/>
      <c r="AC470" s="109"/>
      <c r="AD470" s="109"/>
      <c r="AE470" s="109"/>
      <c r="AF470" s="109"/>
      <c r="AG470" s="109"/>
      <c r="AH470" s="109"/>
      <c r="AI470" s="109"/>
      <c r="AJ470" s="109"/>
      <c r="AK470" s="109"/>
      <c r="AL470" s="109"/>
      <c r="AM470" s="109"/>
      <c r="AN470" s="109"/>
      <c r="AO470" s="109"/>
      <c r="AQ470" s="113"/>
      <c r="AR470" s="109"/>
      <c r="AS470" s="109"/>
      <c r="AT470" s="109"/>
      <c r="AU470" s="109"/>
      <c r="AV470" s="109"/>
      <c r="AW470" s="109"/>
      <c r="AX470" s="109"/>
      <c r="AY470" s="109"/>
      <c r="AZ470" s="109"/>
      <c r="BA470" s="109"/>
      <c r="BB470" s="86" t="n">
        <v>1920</v>
      </c>
      <c r="BC470" s="84" t="n">
        <v>28.7</v>
      </c>
      <c r="BD470" s="84" t="n">
        <v>31.2</v>
      </c>
      <c r="BE470" s="84" t="n">
        <v>26.4</v>
      </c>
      <c r="BF470" s="84" t="n">
        <v>20.4</v>
      </c>
      <c r="BG470" s="84" t="n">
        <v>16</v>
      </c>
      <c r="BH470" s="84" t="n">
        <v>13.1</v>
      </c>
      <c r="BI470" s="84" t="n">
        <v>13</v>
      </c>
      <c r="BJ470" s="84" t="n">
        <v>14.4</v>
      </c>
      <c r="BK470" s="84" t="n">
        <v>16.6</v>
      </c>
      <c r="BL470" s="84" t="n">
        <v>21.9</v>
      </c>
      <c r="BM470" s="84" t="n">
        <v>24.1</v>
      </c>
      <c r="BN470" s="84" t="n">
        <v>26.8</v>
      </c>
      <c r="BO470" s="85" t="n">
        <f aca="false">SUM(BC470:BN470)/12</f>
        <v>21.05</v>
      </c>
      <c r="BQ470" s="133" t="n">
        <v>1920</v>
      </c>
      <c r="BR470" s="134" t="s">
        <v>334</v>
      </c>
      <c r="BS470" s="134" t="s">
        <v>335</v>
      </c>
      <c r="BT470" s="134" t="s">
        <v>336</v>
      </c>
      <c r="BU470" s="134" t="s">
        <v>337</v>
      </c>
      <c r="BV470" s="134" t="s">
        <v>338</v>
      </c>
      <c r="BW470" s="134" t="s">
        <v>339</v>
      </c>
      <c r="BX470" s="134" t="s">
        <v>340</v>
      </c>
      <c r="BY470" s="134" t="s">
        <v>341</v>
      </c>
      <c r="BZ470" s="134" t="s">
        <v>342</v>
      </c>
      <c r="CA470" s="134" t="s">
        <v>343</v>
      </c>
      <c r="CB470" s="134" t="s">
        <v>344</v>
      </c>
      <c r="CC470" s="134" t="s">
        <v>345</v>
      </c>
      <c r="CD470" s="134" t="s">
        <v>346</v>
      </c>
      <c r="PA470" s="102"/>
      <c r="PB470" s="102"/>
      <c r="QU470" s="102"/>
      <c r="QV470" s="102"/>
    </row>
    <row r="471" customFormat="false" ht="23.85" hidden="false" customHeight="false" outlineLevel="0" collapsed="false">
      <c r="AA471" s="1" t="n">
        <f aca="false">AA470+1</f>
        <v>1974</v>
      </c>
      <c r="AB471" s="111"/>
      <c r="AC471" s="109"/>
      <c r="AD471" s="109"/>
      <c r="AE471" s="109"/>
      <c r="AF471" s="109"/>
      <c r="AG471" s="109"/>
      <c r="AH471" s="109"/>
      <c r="AI471" s="109"/>
      <c r="AJ471" s="109"/>
      <c r="AK471" s="109"/>
      <c r="AL471" s="109"/>
      <c r="AM471" s="109"/>
      <c r="AN471" s="109"/>
      <c r="AO471" s="109"/>
      <c r="AQ471" s="113"/>
      <c r="AR471" s="109"/>
      <c r="AS471" s="109"/>
      <c r="AT471" s="109"/>
      <c r="AU471" s="109"/>
      <c r="AV471" s="109"/>
      <c r="AW471" s="109"/>
      <c r="AX471" s="109"/>
      <c r="AY471" s="109"/>
      <c r="AZ471" s="109"/>
      <c r="BA471" s="109"/>
      <c r="BB471" s="86" t="n">
        <v>1921</v>
      </c>
      <c r="BC471" s="84" t="n">
        <v>30.4</v>
      </c>
      <c r="BD471" s="84" t="n">
        <v>29.5</v>
      </c>
      <c r="BE471" s="84" t="n">
        <v>26.1</v>
      </c>
      <c r="BF471" s="84" t="n">
        <v>21.8</v>
      </c>
      <c r="BG471" s="84" t="n">
        <v>19.4</v>
      </c>
      <c r="BH471" s="84" t="n">
        <v>14.9</v>
      </c>
      <c r="BI471" s="84" t="n">
        <v>15.3</v>
      </c>
      <c r="BJ471" s="84" t="n">
        <v>14.7</v>
      </c>
      <c r="BK471" s="84" t="n">
        <v>18.6</v>
      </c>
      <c r="BL471" s="84" t="n">
        <v>21.6</v>
      </c>
      <c r="BM471" s="84" t="n">
        <v>26.5</v>
      </c>
      <c r="BN471" s="84" t="n">
        <v>26.9</v>
      </c>
      <c r="BO471" s="85" t="n">
        <f aca="false">SUM(BC471:BN471)/12</f>
        <v>22.1416666666667</v>
      </c>
      <c r="BQ471" s="133" t="n">
        <v>1921</v>
      </c>
      <c r="BR471" s="134" t="s">
        <v>347</v>
      </c>
      <c r="BS471" s="134" t="s">
        <v>270</v>
      </c>
      <c r="BT471" s="134" t="s">
        <v>348</v>
      </c>
      <c r="BU471" s="134" t="s">
        <v>349</v>
      </c>
      <c r="BV471" s="134" t="s">
        <v>350</v>
      </c>
      <c r="BW471" s="134" t="s">
        <v>351</v>
      </c>
      <c r="BX471" s="134" t="s">
        <v>352</v>
      </c>
      <c r="BY471" s="134" t="s">
        <v>353</v>
      </c>
      <c r="BZ471" s="134" t="s">
        <v>354</v>
      </c>
      <c r="CA471" s="134" t="s">
        <v>355</v>
      </c>
      <c r="CB471" s="134" t="s">
        <v>356</v>
      </c>
      <c r="CC471" s="134" t="s">
        <v>357</v>
      </c>
      <c r="CD471" s="134" t="s">
        <v>358</v>
      </c>
      <c r="PA471" s="102"/>
      <c r="PB471" s="102"/>
      <c r="QU471" s="102"/>
      <c r="QV471" s="102"/>
    </row>
    <row r="472" customFormat="false" ht="12.9" hidden="false" customHeight="false" outlineLevel="0" collapsed="false">
      <c r="AA472" s="1" t="n">
        <f aca="false">AA471+1</f>
        <v>1975</v>
      </c>
      <c r="AB472" s="111"/>
      <c r="AC472" s="109"/>
      <c r="AD472" s="109"/>
      <c r="AE472" s="109"/>
      <c r="AF472" s="109"/>
      <c r="AG472" s="109"/>
      <c r="AH472" s="109"/>
      <c r="AI472" s="109"/>
      <c r="AJ472" s="109"/>
      <c r="AK472" s="109"/>
      <c r="AL472" s="109"/>
      <c r="AM472" s="109"/>
      <c r="AN472" s="109"/>
      <c r="AO472" s="109"/>
      <c r="AQ472" s="113"/>
      <c r="AR472" s="109"/>
      <c r="AS472" s="109"/>
      <c r="AT472" s="109"/>
      <c r="AU472" s="109"/>
      <c r="AV472" s="109"/>
      <c r="AW472" s="109"/>
      <c r="AX472" s="109"/>
      <c r="AY472" s="109"/>
      <c r="AZ472" s="109"/>
      <c r="BA472" s="109"/>
      <c r="BB472" s="86" t="n">
        <v>1922</v>
      </c>
      <c r="BC472" s="84" t="n">
        <v>26.9</v>
      </c>
      <c r="BD472" s="84" t="n">
        <v>31.3</v>
      </c>
      <c r="BE472" s="84" t="n">
        <v>27.1</v>
      </c>
      <c r="BF472" s="84" t="n">
        <v>22.2</v>
      </c>
      <c r="BG472" s="84" t="n">
        <v>15.9</v>
      </c>
      <c r="BH472" s="84" t="n">
        <v>13</v>
      </c>
      <c r="BI472" s="84" t="n">
        <v>12.2</v>
      </c>
      <c r="BJ472" s="84" t="n">
        <v>13.6</v>
      </c>
      <c r="BK472" s="84" t="n">
        <v>16.7</v>
      </c>
      <c r="BL472" s="84" t="n">
        <v>21.6</v>
      </c>
      <c r="BM472" s="84" t="n">
        <v>27.4</v>
      </c>
      <c r="BN472" s="84" t="n">
        <v>25.6</v>
      </c>
      <c r="BO472" s="85" t="n">
        <f aca="false">SUM(BC472:BN472)/12</f>
        <v>21.125</v>
      </c>
      <c r="BQ472" s="133" t="n">
        <v>1922</v>
      </c>
      <c r="BR472" s="125"/>
      <c r="BS472" s="134" t="s">
        <v>359</v>
      </c>
      <c r="BT472" s="134" t="s">
        <v>360</v>
      </c>
      <c r="BU472" s="134" t="s">
        <v>361</v>
      </c>
      <c r="BV472" s="134" t="s">
        <v>362</v>
      </c>
      <c r="BW472" s="134" t="s">
        <v>363</v>
      </c>
      <c r="BX472" s="134" t="s">
        <v>364</v>
      </c>
      <c r="BY472" s="134" t="s">
        <v>365</v>
      </c>
      <c r="BZ472" s="134" t="s">
        <v>366</v>
      </c>
      <c r="CA472" s="134" t="s">
        <v>367</v>
      </c>
      <c r="CB472" s="134" t="s">
        <v>368</v>
      </c>
      <c r="CC472" s="134" t="s">
        <v>369</v>
      </c>
      <c r="CD472" s="125"/>
      <c r="PA472" s="102"/>
      <c r="PB472" s="102"/>
      <c r="QU472" s="102"/>
      <c r="QV472" s="102"/>
    </row>
    <row r="473" customFormat="false" ht="23.85" hidden="false" customHeight="false" outlineLevel="0" collapsed="false">
      <c r="AA473" s="1" t="n">
        <f aca="false">AA472+1</f>
        <v>1976</v>
      </c>
      <c r="AB473" s="111"/>
      <c r="AC473" s="109"/>
      <c r="AD473" s="109"/>
      <c r="AE473" s="109"/>
      <c r="AF473" s="109"/>
      <c r="AG473" s="109"/>
      <c r="AH473" s="109"/>
      <c r="AI473" s="109"/>
      <c r="AJ473" s="109"/>
      <c r="AK473" s="109"/>
      <c r="AL473" s="109"/>
      <c r="AM473" s="109"/>
      <c r="AN473" s="109"/>
      <c r="AO473" s="109"/>
      <c r="AQ473" s="113"/>
      <c r="AR473" s="109"/>
      <c r="AS473" s="109"/>
      <c r="AT473" s="109"/>
      <c r="AU473" s="109"/>
      <c r="AV473" s="109"/>
      <c r="AW473" s="109"/>
      <c r="AX473" s="109"/>
      <c r="AY473" s="109"/>
      <c r="AZ473" s="109"/>
      <c r="BA473" s="109"/>
      <c r="BB473" s="86" t="n">
        <v>1923</v>
      </c>
      <c r="BC473" s="84" t="n">
        <v>27.5</v>
      </c>
      <c r="BD473" s="84" t="n">
        <v>32.2</v>
      </c>
      <c r="BE473" s="84" t="n">
        <v>26.9</v>
      </c>
      <c r="BF473" s="84" t="n">
        <v>25.1</v>
      </c>
      <c r="BG473" s="84" t="n">
        <v>17.9</v>
      </c>
      <c r="BH473" s="84" t="n">
        <v>13.1</v>
      </c>
      <c r="BI473" s="84" t="n">
        <v>12.6</v>
      </c>
      <c r="BJ473" s="84" t="n">
        <v>13.6</v>
      </c>
      <c r="BK473" s="84" t="n">
        <v>15.9</v>
      </c>
      <c r="BL473" s="84" t="n">
        <v>18.7</v>
      </c>
      <c r="BM473" s="84" t="n">
        <v>23.1</v>
      </c>
      <c r="BN473" s="84" t="n">
        <v>26.8</v>
      </c>
      <c r="BO473" s="85" t="n">
        <f aca="false">SUM(BC473:BN473)/12</f>
        <v>21.1166666666667</v>
      </c>
      <c r="BQ473" s="133" t="n">
        <v>1923</v>
      </c>
      <c r="BR473" s="134" t="s">
        <v>370</v>
      </c>
      <c r="BS473" s="134" t="s">
        <v>371</v>
      </c>
      <c r="BT473" s="134" t="s">
        <v>361</v>
      </c>
      <c r="BU473" s="134" t="s">
        <v>372</v>
      </c>
      <c r="BV473" s="134" t="s">
        <v>373</v>
      </c>
      <c r="BW473" s="134" t="s">
        <v>374</v>
      </c>
      <c r="BX473" s="134" t="s">
        <v>375</v>
      </c>
      <c r="BY473" s="134" t="s">
        <v>376</v>
      </c>
      <c r="BZ473" s="134" t="s">
        <v>377</v>
      </c>
      <c r="CA473" s="134" t="s">
        <v>378</v>
      </c>
      <c r="CB473" s="134" t="s">
        <v>379</v>
      </c>
      <c r="CC473" s="134" t="s">
        <v>380</v>
      </c>
      <c r="CD473" s="134" t="s">
        <v>381</v>
      </c>
      <c r="PA473" s="102"/>
      <c r="PB473" s="102"/>
      <c r="QU473" s="102"/>
      <c r="QV473" s="102"/>
    </row>
    <row r="474" customFormat="false" ht="23.85" hidden="false" customHeight="false" outlineLevel="0" collapsed="false">
      <c r="AA474" s="1" t="n">
        <f aca="false">AA473+1</f>
        <v>1977</v>
      </c>
      <c r="AB474" s="111"/>
      <c r="AC474" s="109"/>
      <c r="AD474" s="109"/>
      <c r="AE474" s="109"/>
      <c r="AF474" s="109"/>
      <c r="AG474" s="109"/>
      <c r="AH474" s="109"/>
      <c r="AI474" s="109"/>
      <c r="AJ474" s="109"/>
      <c r="AK474" s="109"/>
      <c r="AL474" s="109"/>
      <c r="AM474" s="109"/>
      <c r="AN474" s="109"/>
      <c r="AO474" s="109"/>
      <c r="AQ474" s="113"/>
      <c r="AR474" s="109"/>
      <c r="AS474" s="109"/>
      <c r="AT474" s="109"/>
      <c r="AU474" s="109"/>
      <c r="AV474" s="109"/>
      <c r="AW474" s="109"/>
      <c r="AX474" s="109"/>
      <c r="AY474" s="109"/>
      <c r="AZ474" s="109"/>
      <c r="BA474" s="109"/>
      <c r="BB474" s="86" t="n">
        <v>1924</v>
      </c>
      <c r="BC474" s="84" t="n">
        <v>24.9</v>
      </c>
      <c r="BD474" s="84" t="n">
        <v>25.4</v>
      </c>
      <c r="BE474" s="84" t="n">
        <v>24.5</v>
      </c>
      <c r="BF474" s="84" t="n">
        <v>18.1</v>
      </c>
      <c r="BG474" s="84" t="n">
        <v>16.9</v>
      </c>
      <c r="BH474" s="84" t="n">
        <v>12.1</v>
      </c>
      <c r="BI474" s="84" t="n">
        <v>14.4</v>
      </c>
      <c r="BJ474" s="84" t="n">
        <v>15.1</v>
      </c>
      <c r="BK474" s="84" t="n">
        <v>15.8</v>
      </c>
      <c r="BL474" s="84" t="n">
        <v>20.3</v>
      </c>
      <c r="BM474" s="84" t="n">
        <v>23.2</v>
      </c>
      <c r="BN474" s="84" t="n">
        <v>27</v>
      </c>
      <c r="BO474" s="85" t="n">
        <f aca="false">SUM(BC474:BN474)/12</f>
        <v>19.8083333333333</v>
      </c>
      <c r="BQ474" s="133" t="n">
        <v>1924</v>
      </c>
      <c r="BR474" s="134" t="s">
        <v>382</v>
      </c>
      <c r="BS474" s="134" t="s">
        <v>383</v>
      </c>
      <c r="BT474" s="134" t="s">
        <v>384</v>
      </c>
      <c r="BU474" s="134" t="s">
        <v>385</v>
      </c>
      <c r="BV474" s="134" t="s">
        <v>386</v>
      </c>
      <c r="BW474" s="134" t="s">
        <v>387</v>
      </c>
      <c r="BX474" s="134" t="s">
        <v>216</v>
      </c>
      <c r="BY474" s="134" t="s">
        <v>388</v>
      </c>
      <c r="BZ474" s="134" t="s">
        <v>389</v>
      </c>
      <c r="CA474" s="134" t="s">
        <v>390</v>
      </c>
      <c r="CB474" s="134" t="s">
        <v>233</v>
      </c>
      <c r="CC474" s="134" t="s">
        <v>391</v>
      </c>
      <c r="CD474" s="134" t="s">
        <v>392</v>
      </c>
      <c r="PA474" s="102"/>
      <c r="PB474" s="102"/>
      <c r="QU474" s="102"/>
      <c r="QV474" s="102"/>
    </row>
    <row r="475" customFormat="false" ht="12.9" hidden="false" customHeight="false" outlineLevel="0" collapsed="false">
      <c r="AA475" s="1" t="n">
        <f aca="false">AA474+1</f>
        <v>1978</v>
      </c>
      <c r="AB475" s="111"/>
      <c r="AC475" s="109"/>
      <c r="AD475" s="109"/>
      <c r="AE475" s="109"/>
      <c r="AF475" s="109"/>
      <c r="AG475" s="109"/>
      <c r="AH475" s="109"/>
      <c r="AI475" s="109"/>
      <c r="AJ475" s="109"/>
      <c r="AK475" s="109"/>
      <c r="AL475" s="109"/>
      <c r="AM475" s="109"/>
      <c r="AN475" s="109"/>
      <c r="AO475" s="109"/>
      <c r="AQ475" s="113"/>
      <c r="AR475" s="109"/>
      <c r="AS475" s="109"/>
      <c r="AT475" s="109"/>
      <c r="AU475" s="109"/>
      <c r="AV475" s="109"/>
      <c r="AW475" s="109"/>
      <c r="AX475" s="109"/>
      <c r="AY475" s="109"/>
      <c r="AZ475" s="109"/>
      <c r="BA475" s="109"/>
      <c r="BB475" s="86" t="n">
        <v>1925</v>
      </c>
      <c r="BC475" s="84" t="n">
        <v>27.9</v>
      </c>
      <c r="BD475" s="84" t="n">
        <v>26.6</v>
      </c>
      <c r="BE475" s="84" t="n">
        <v>27.6</v>
      </c>
      <c r="BF475" s="84" t="n">
        <v>22.1</v>
      </c>
      <c r="BG475" s="84" t="n">
        <v>15.7</v>
      </c>
      <c r="BH475" s="84" t="n">
        <v>14.3</v>
      </c>
      <c r="BI475" s="84" t="n">
        <v>12.1</v>
      </c>
      <c r="BJ475" s="84" t="n">
        <v>12.9</v>
      </c>
      <c r="BK475" s="84" t="n">
        <v>15.1</v>
      </c>
      <c r="BL475" s="84" t="n">
        <v>20.8</v>
      </c>
      <c r="BM475" s="84" t="n">
        <v>25.8</v>
      </c>
      <c r="BN475" s="84" t="n">
        <v>27.9</v>
      </c>
      <c r="BO475" s="85" t="n">
        <f aca="false">SUM(BC475:BN475)/12</f>
        <v>20.7333333333333</v>
      </c>
      <c r="BQ475" s="133" t="n">
        <v>1925</v>
      </c>
      <c r="BR475" s="134" t="s">
        <v>271</v>
      </c>
      <c r="BS475" s="134" t="s">
        <v>393</v>
      </c>
      <c r="BT475" s="134" t="s">
        <v>394</v>
      </c>
      <c r="BU475" s="134" t="s">
        <v>395</v>
      </c>
      <c r="BV475" s="134" t="s">
        <v>396</v>
      </c>
      <c r="BW475" s="134" t="s">
        <v>397</v>
      </c>
      <c r="BX475" s="134" t="s">
        <v>398</v>
      </c>
      <c r="BY475" s="134" t="s">
        <v>399</v>
      </c>
      <c r="BZ475" s="134" t="s">
        <v>400</v>
      </c>
      <c r="CA475" s="134" t="s">
        <v>401</v>
      </c>
      <c r="CB475" s="134" t="s">
        <v>402</v>
      </c>
      <c r="CC475" s="134" t="s">
        <v>403</v>
      </c>
      <c r="CD475" s="134" t="s">
        <v>404</v>
      </c>
      <c r="PA475" s="102"/>
      <c r="PB475" s="102"/>
      <c r="QU475" s="102"/>
      <c r="QV475" s="102"/>
    </row>
    <row r="476" customFormat="false" ht="12.9" hidden="false" customHeight="false" outlineLevel="0" collapsed="false">
      <c r="AA476" s="1" t="n">
        <f aca="false">AA475+1</f>
        <v>1979</v>
      </c>
      <c r="AB476" s="111"/>
      <c r="AC476" s="109"/>
      <c r="AD476" s="109"/>
      <c r="AE476" s="109"/>
      <c r="AF476" s="109"/>
      <c r="AG476" s="109"/>
      <c r="AH476" s="109"/>
      <c r="AI476" s="109"/>
      <c r="AJ476" s="109"/>
      <c r="AK476" s="109"/>
      <c r="AL476" s="109"/>
      <c r="AM476" s="109"/>
      <c r="AN476" s="109"/>
      <c r="AO476" s="109"/>
      <c r="AQ476" s="113"/>
      <c r="AR476" s="109"/>
      <c r="AS476" s="109"/>
      <c r="AT476" s="109"/>
      <c r="AU476" s="109"/>
      <c r="AV476" s="109"/>
      <c r="AW476" s="109"/>
      <c r="AX476" s="109"/>
      <c r="AY476" s="109"/>
      <c r="AZ476" s="109"/>
      <c r="BA476" s="109"/>
      <c r="BB476" s="111" t="n">
        <v>1926</v>
      </c>
      <c r="BC476" s="109" t="n">
        <v>28.9</v>
      </c>
      <c r="BD476" s="109" t="n">
        <v>30.8</v>
      </c>
      <c r="BE476" s="109" t="n">
        <v>26.6</v>
      </c>
      <c r="BF476" s="109" t="n">
        <v>21.8</v>
      </c>
      <c r="BG476" s="109" t="n">
        <v>14.3</v>
      </c>
      <c r="BH476" s="109" t="n">
        <v>14.1</v>
      </c>
      <c r="BI476" s="109" t="n">
        <v>14.1</v>
      </c>
      <c r="BJ476" s="109" t="n">
        <v>13.9</v>
      </c>
      <c r="BK476" s="109" t="n">
        <v>18.3</v>
      </c>
      <c r="BL476" s="109" t="n">
        <v>21.1</v>
      </c>
      <c r="BM476" s="109" t="n">
        <v>24.8</v>
      </c>
      <c r="BN476" s="109" t="n">
        <v>26.3</v>
      </c>
      <c r="BO476" s="110" t="n">
        <f aca="false">SUM(BC476:BN476)/12</f>
        <v>21.25</v>
      </c>
      <c r="BQ476" s="133" t="n">
        <v>1926</v>
      </c>
      <c r="BR476" s="134" t="s">
        <v>405</v>
      </c>
      <c r="BS476" s="134" t="s">
        <v>406</v>
      </c>
      <c r="BT476" s="134" t="s">
        <v>407</v>
      </c>
      <c r="BU476" s="134" t="s">
        <v>408</v>
      </c>
      <c r="BV476" s="134" t="s">
        <v>409</v>
      </c>
      <c r="BW476" s="134" t="s">
        <v>410</v>
      </c>
      <c r="BX476" s="134" t="s">
        <v>411</v>
      </c>
      <c r="BY476" s="134" t="s">
        <v>412</v>
      </c>
      <c r="BZ476" s="134" t="s">
        <v>413</v>
      </c>
      <c r="CA476" s="134" t="s">
        <v>414</v>
      </c>
      <c r="CB476" s="134" t="s">
        <v>415</v>
      </c>
      <c r="CC476" s="134" t="s">
        <v>416</v>
      </c>
      <c r="CD476" s="134" t="s">
        <v>417</v>
      </c>
      <c r="PA476" s="102"/>
      <c r="PB476" s="102"/>
      <c r="QU476" s="102"/>
      <c r="QV476" s="102"/>
    </row>
    <row r="477" customFormat="false" ht="23.85" hidden="false" customHeight="false" outlineLevel="0" collapsed="false">
      <c r="AA477" s="1" t="n">
        <f aca="false">AA476+1</f>
        <v>1980</v>
      </c>
      <c r="AB477" s="111"/>
      <c r="AC477" s="109"/>
      <c r="AD477" s="109"/>
      <c r="AE477" s="109"/>
      <c r="AF477" s="109"/>
      <c r="AG477" s="109"/>
      <c r="AH477" s="109"/>
      <c r="AI477" s="109"/>
      <c r="AJ477" s="109"/>
      <c r="AK477" s="109"/>
      <c r="AL477" s="109"/>
      <c r="AM477" s="109"/>
      <c r="AN477" s="109"/>
      <c r="AO477" s="109"/>
      <c r="AQ477" s="113"/>
      <c r="AR477" s="109"/>
      <c r="AS477" s="109"/>
      <c r="AT477" s="109"/>
      <c r="AU477" s="109"/>
      <c r="AV477" s="109"/>
      <c r="AW477" s="109"/>
      <c r="AX477" s="109"/>
      <c r="AY477" s="109"/>
      <c r="AZ477" s="109"/>
      <c r="BA477" s="109"/>
      <c r="BB477" s="133" t="n">
        <v>1927</v>
      </c>
      <c r="BC477" s="134" t="s">
        <v>418</v>
      </c>
      <c r="BD477" s="134" t="s">
        <v>419</v>
      </c>
      <c r="BE477" s="134" t="s">
        <v>420</v>
      </c>
      <c r="BF477" s="134" t="s">
        <v>421</v>
      </c>
      <c r="BG477" s="134" t="s">
        <v>422</v>
      </c>
      <c r="BH477" s="134" t="s">
        <v>423</v>
      </c>
      <c r="BI477" s="134" t="s">
        <v>424</v>
      </c>
      <c r="BJ477" s="134" t="s">
        <v>425</v>
      </c>
      <c r="BK477" s="134" t="s">
        <v>426</v>
      </c>
      <c r="BL477" s="134" t="s">
        <v>427</v>
      </c>
      <c r="BM477" s="134" t="s">
        <v>428</v>
      </c>
      <c r="BN477" s="134" t="s">
        <v>429</v>
      </c>
      <c r="BO477" s="134" t="s">
        <v>430</v>
      </c>
      <c r="BQ477" s="133" t="n">
        <v>1927</v>
      </c>
      <c r="BR477" s="134" t="s">
        <v>431</v>
      </c>
      <c r="BS477" s="134" t="s">
        <v>432</v>
      </c>
      <c r="BT477" s="134" t="s">
        <v>433</v>
      </c>
      <c r="BU477" s="134" t="s">
        <v>434</v>
      </c>
      <c r="BV477" s="134" t="s">
        <v>435</v>
      </c>
      <c r="BW477" s="134" t="s">
        <v>436</v>
      </c>
      <c r="BX477" s="134" t="s">
        <v>437</v>
      </c>
      <c r="BY477" s="134" t="s">
        <v>438</v>
      </c>
      <c r="BZ477" s="134" t="s">
        <v>439</v>
      </c>
      <c r="CA477" s="134" t="s">
        <v>440</v>
      </c>
      <c r="CB477" s="134" t="s">
        <v>441</v>
      </c>
      <c r="CC477" s="134" t="s">
        <v>442</v>
      </c>
      <c r="CD477" s="134" t="s">
        <v>443</v>
      </c>
      <c r="PA477" s="102"/>
      <c r="PB477" s="102"/>
      <c r="QU477" s="102"/>
      <c r="QV477" s="102"/>
    </row>
    <row r="478" customFormat="false" ht="23.85" hidden="false" customHeight="false" outlineLevel="0" collapsed="false">
      <c r="AA478" s="1" t="n">
        <f aca="false">AA477+1</f>
        <v>1981</v>
      </c>
      <c r="AB478" s="111"/>
      <c r="AC478" s="109"/>
      <c r="AD478" s="109"/>
      <c r="AE478" s="109"/>
      <c r="AF478" s="109"/>
      <c r="AG478" s="109"/>
      <c r="AH478" s="109"/>
      <c r="AI478" s="109"/>
      <c r="AJ478" s="109"/>
      <c r="AK478" s="109"/>
      <c r="AL478" s="109"/>
      <c r="AM478" s="109"/>
      <c r="AN478" s="109"/>
      <c r="AO478" s="109"/>
      <c r="AQ478" s="113"/>
      <c r="AR478" s="109"/>
      <c r="AS478" s="109"/>
      <c r="AT478" s="109"/>
      <c r="AU478" s="109"/>
      <c r="AV478" s="109"/>
      <c r="AW478" s="109"/>
      <c r="AX478" s="109"/>
      <c r="AY478" s="109"/>
      <c r="AZ478" s="109"/>
      <c r="BA478" s="109"/>
      <c r="BB478" s="133" t="n">
        <v>1928</v>
      </c>
      <c r="BC478" s="134" t="s">
        <v>444</v>
      </c>
      <c r="BD478" s="134" t="s">
        <v>445</v>
      </c>
      <c r="BE478" s="134" t="s">
        <v>446</v>
      </c>
      <c r="BF478" s="134" t="s">
        <v>447</v>
      </c>
      <c r="BG478" s="134" t="s">
        <v>448</v>
      </c>
      <c r="BH478" s="134" t="s">
        <v>449</v>
      </c>
      <c r="BI478" s="134" t="s">
        <v>450</v>
      </c>
      <c r="BJ478" s="134" t="s">
        <v>451</v>
      </c>
      <c r="BK478" s="134" t="s">
        <v>452</v>
      </c>
      <c r="BL478" s="134" t="s">
        <v>453</v>
      </c>
      <c r="BM478" s="125"/>
      <c r="BN478" s="134" t="s">
        <v>454</v>
      </c>
      <c r="BO478" s="125"/>
      <c r="BQ478" s="133" t="n">
        <v>1928</v>
      </c>
      <c r="BR478" s="134" t="s">
        <v>455</v>
      </c>
      <c r="BS478" s="134" t="s">
        <v>456</v>
      </c>
      <c r="BT478" s="134" t="s">
        <v>457</v>
      </c>
      <c r="BU478" s="134" t="s">
        <v>458</v>
      </c>
      <c r="BV478" s="134" t="s">
        <v>459</v>
      </c>
      <c r="BW478" s="134" t="s">
        <v>460</v>
      </c>
      <c r="BX478" s="134" t="s">
        <v>461</v>
      </c>
      <c r="BY478" s="134" t="s">
        <v>462</v>
      </c>
      <c r="BZ478" s="134" t="s">
        <v>378</v>
      </c>
      <c r="CA478" s="134" t="s">
        <v>463</v>
      </c>
      <c r="CB478" s="134" t="s">
        <v>464</v>
      </c>
      <c r="CC478" s="134" t="s">
        <v>465</v>
      </c>
      <c r="CD478" s="134" t="s">
        <v>466</v>
      </c>
      <c r="PA478" s="102"/>
      <c r="PB478" s="102"/>
      <c r="QU478" s="102"/>
      <c r="QV478" s="102"/>
    </row>
    <row r="479" customFormat="false" ht="12.9" hidden="false" customHeight="false" outlineLevel="0" collapsed="false">
      <c r="AA479" s="1" t="n">
        <f aca="false">AA478+1</f>
        <v>1982</v>
      </c>
      <c r="AB479" s="111"/>
      <c r="AC479" s="109"/>
      <c r="AD479" s="109"/>
      <c r="AE479" s="109"/>
      <c r="AF479" s="109"/>
      <c r="AG479" s="109"/>
      <c r="AH479" s="109"/>
      <c r="AI479" s="109"/>
      <c r="AJ479" s="109"/>
      <c r="AK479" s="109"/>
      <c r="AL479" s="109"/>
      <c r="AM479" s="109"/>
      <c r="AN479" s="109"/>
      <c r="AO479" s="109"/>
      <c r="AQ479" s="113"/>
      <c r="AR479" s="109"/>
      <c r="AS479" s="109"/>
      <c r="AT479" s="109"/>
      <c r="AU479" s="109"/>
      <c r="AV479" s="109"/>
      <c r="AW479" s="109"/>
      <c r="AX479" s="109"/>
      <c r="AY479" s="109"/>
      <c r="AZ479" s="109"/>
      <c r="BA479" s="109"/>
      <c r="BB479" s="133" t="n">
        <v>1929</v>
      </c>
      <c r="BC479" s="134" t="s">
        <v>416</v>
      </c>
      <c r="BD479" s="134" t="s">
        <v>467</v>
      </c>
      <c r="BE479" s="134" t="s">
        <v>468</v>
      </c>
      <c r="BF479" s="134" t="s">
        <v>469</v>
      </c>
      <c r="BG479" s="134" t="s">
        <v>470</v>
      </c>
      <c r="BH479" s="134" t="s">
        <v>471</v>
      </c>
      <c r="BI479" s="134" t="s">
        <v>472</v>
      </c>
      <c r="BJ479" s="134" t="s">
        <v>473</v>
      </c>
      <c r="BK479" s="134" t="s">
        <v>474</v>
      </c>
      <c r="BL479" s="134" t="s">
        <v>475</v>
      </c>
      <c r="BM479" s="134" t="s">
        <v>476</v>
      </c>
      <c r="BN479" s="134" t="s">
        <v>477</v>
      </c>
      <c r="BO479" s="134" t="s">
        <v>478</v>
      </c>
      <c r="BQ479" s="133" t="n">
        <v>1929</v>
      </c>
      <c r="BR479" s="134" t="s">
        <v>479</v>
      </c>
      <c r="BS479" s="134" t="s">
        <v>442</v>
      </c>
      <c r="BT479" s="134" t="s">
        <v>480</v>
      </c>
      <c r="BU479" s="134" t="s">
        <v>481</v>
      </c>
      <c r="BV479" s="134" t="s">
        <v>482</v>
      </c>
      <c r="BW479" s="134" t="s">
        <v>483</v>
      </c>
      <c r="BX479" s="134" t="s">
        <v>484</v>
      </c>
      <c r="BY479" s="134" t="s">
        <v>410</v>
      </c>
      <c r="BZ479" s="134" t="s">
        <v>485</v>
      </c>
      <c r="CA479" s="134" t="s">
        <v>486</v>
      </c>
      <c r="CB479" s="134" t="s">
        <v>487</v>
      </c>
      <c r="CC479" s="134" t="s">
        <v>488</v>
      </c>
      <c r="CD479" s="134" t="s">
        <v>489</v>
      </c>
      <c r="PA479" s="102"/>
      <c r="PB479" s="102"/>
      <c r="QU479" s="102"/>
      <c r="QV479" s="102"/>
    </row>
    <row r="480" customFormat="false" ht="12.9" hidden="false" customHeight="false" outlineLevel="0" collapsed="false">
      <c r="AA480" s="1" t="n">
        <f aca="false">AA479+1</f>
        <v>1983</v>
      </c>
      <c r="AB480" s="111"/>
      <c r="AC480" s="109"/>
      <c r="AD480" s="109"/>
      <c r="AE480" s="109"/>
      <c r="AF480" s="109"/>
      <c r="AG480" s="109"/>
      <c r="AH480" s="109"/>
      <c r="AI480" s="109"/>
      <c r="AJ480" s="109"/>
      <c r="AK480" s="109"/>
      <c r="AL480" s="109"/>
      <c r="AM480" s="109"/>
      <c r="AN480" s="109"/>
      <c r="AO480" s="109"/>
      <c r="AQ480" s="113"/>
      <c r="AR480" s="109"/>
      <c r="AS480" s="109"/>
      <c r="AT480" s="109"/>
      <c r="AU480" s="109"/>
      <c r="AV480" s="109"/>
      <c r="AW480" s="109"/>
      <c r="AX480" s="109"/>
      <c r="AY480" s="109"/>
      <c r="AZ480" s="109"/>
      <c r="BA480" s="109"/>
      <c r="BB480" s="133" t="n">
        <v>1930</v>
      </c>
      <c r="BC480" s="134" t="s">
        <v>490</v>
      </c>
      <c r="BD480" s="134" t="s">
        <v>491</v>
      </c>
      <c r="BE480" s="134" t="s">
        <v>492</v>
      </c>
      <c r="BF480" s="134" t="s">
        <v>493</v>
      </c>
      <c r="BG480" s="134" t="s">
        <v>494</v>
      </c>
      <c r="BH480" s="134" t="s">
        <v>495</v>
      </c>
      <c r="BI480" s="134" t="s">
        <v>496</v>
      </c>
      <c r="BJ480" s="134" t="s">
        <v>497</v>
      </c>
      <c r="BK480" s="134" t="s">
        <v>385</v>
      </c>
      <c r="BL480" s="134" t="s">
        <v>498</v>
      </c>
      <c r="BM480" s="134" t="s">
        <v>499</v>
      </c>
      <c r="BN480" s="134" t="s">
        <v>500</v>
      </c>
      <c r="BO480" s="134" t="s">
        <v>501</v>
      </c>
      <c r="BQ480" s="133" t="n">
        <v>1930</v>
      </c>
      <c r="BR480" s="134" t="s">
        <v>502</v>
      </c>
      <c r="BS480" s="134" t="s">
        <v>431</v>
      </c>
      <c r="BT480" s="134" t="s">
        <v>503</v>
      </c>
      <c r="BU480" s="134" t="s">
        <v>504</v>
      </c>
      <c r="BV480" s="134" t="s">
        <v>505</v>
      </c>
      <c r="BW480" s="134" t="s">
        <v>506</v>
      </c>
      <c r="BX480" s="134" t="s">
        <v>288</v>
      </c>
      <c r="BY480" s="134" t="s">
        <v>376</v>
      </c>
      <c r="BZ480" s="134" t="s">
        <v>385</v>
      </c>
      <c r="CA480" s="134" t="s">
        <v>507</v>
      </c>
      <c r="CB480" s="134" t="s">
        <v>508</v>
      </c>
      <c r="CC480" s="134" t="s">
        <v>509</v>
      </c>
      <c r="CD480" s="134" t="s">
        <v>510</v>
      </c>
      <c r="PA480" s="102"/>
      <c r="PB480" s="102"/>
      <c r="QU480" s="102"/>
      <c r="QV480" s="102"/>
    </row>
    <row r="481" customFormat="false" ht="23.85" hidden="false" customHeight="false" outlineLevel="0" collapsed="false">
      <c r="AA481" s="1" t="n">
        <f aca="false">AA480+1</f>
        <v>1984</v>
      </c>
      <c r="AB481" s="111"/>
      <c r="AC481" s="109"/>
      <c r="AD481" s="109"/>
      <c r="AE481" s="109"/>
      <c r="AF481" s="109"/>
      <c r="AG481" s="109"/>
      <c r="AH481" s="109"/>
      <c r="AI481" s="109"/>
      <c r="AJ481" s="109"/>
      <c r="AK481" s="109"/>
      <c r="AL481" s="109"/>
      <c r="AM481" s="109"/>
      <c r="AN481" s="109"/>
      <c r="AO481" s="109"/>
      <c r="AQ481" s="113"/>
      <c r="AR481" s="109"/>
      <c r="AS481" s="109"/>
      <c r="AT481" s="109"/>
      <c r="AU481" s="109"/>
      <c r="AV481" s="109"/>
      <c r="AW481" s="109"/>
      <c r="AX481" s="109"/>
      <c r="AY481" s="109"/>
      <c r="AZ481" s="109"/>
      <c r="BA481" s="109"/>
      <c r="BB481" s="133" t="n">
        <v>1931</v>
      </c>
      <c r="BC481" s="134" t="s">
        <v>511</v>
      </c>
      <c r="BD481" s="134" t="s">
        <v>480</v>
      </c>
      <c r="BE481" s="134" t="s">
        <v>512</v>
      </c>
      <c r="BF481" s="134" t="s">
        <v>513</v>
      </c>
      <c r="BG481" s="134" t="s">
        <v>514</v>
      </c>
      <c r="BH481" s="134" t="s">
        <v>515</v>
      </c>
      <c r="BI481" s="134" t="s">
        <v>516</v>
      </c>
      <c r="BJ481" s="134" t="s">
        <v>340</v>
      </c>
      <c r="BK481" s="134" t="s">
        <v>517</v>
      </c>
      <c r="BL481" s="134" t="s">
        <v>518</v>
      </c>
      <c r="BM481" s="134" t="s">
        <v>519</v>
      </c>
      <c r="BN481" s="134" t="s">
        <v>520</v>
      </c>
      <c r="BO481" s="134" t="s">
        <v>521</v>
      </c>
      <c r="BQ481" s="133" t="n">
        <v>1931</v>
      </c>
      <c r="BR481" s="134" t="s">
        <v>522</v>
      </c>
      <c r="BS481" s="134" t="s">
        <v>480</v>
      </c>
      <c r="BT481" s="134" t="s">
        <v>523</v>
      </c>
      <c r="BU481" s="134" t="s">
        <v>524</v>
      </c>
      <c r="BV481" s="134" t="s">
        <v>525</v>
      </c>
      <c r="BW481" s="134" t="s">
        <v>526</v>
      </c>
      <c r="BX481" s="134" t="s">
        <v>527</v>
      </c>
      <c r="BY481" s="134" t="s">
        <v>340</v>
      </c>
      <c r="BZ481" s="134" t="s">
        <v>528</v>
      </c>
      <c r="CA481" s="134" t="s">
        <v>529</v>
      </c>
      <c r="CB481" s="134" t="s">
        <v>530</v>
      </c>
      <c r="CC481" s="134" t="s">
        <v>531</v>
      </c>
      <c r="CD481" s="134" t="s">
        <v>532</v>
      </c>
      <c r="PA481" s="102"/>
      <c r="PB481" s="102"/>
      <c r="QU481" s="102"/>
      <c r="QV481" s="102"/>
    </row>
    <row r="482" customFormat="false" ht="23.85" hidden="false" customHeight="false" outlineLevel="0" collapsed="false">
      <c r="AA482" s="1" t="n">
        <f aca="false">AA481+1</f>
        <v>1985</v>
      </c>
      <c r="AB482" s="111"/>
      <c r="AC482" s="109"/>
      <c r="AD482" s="109"/>
      <c r="AE482" s="109"/>
      <c r="AF482" s="109"/>
      <c r="AG482" s="109"/>
      <c r="AH482" s="109"/>
      <c r="AI482" s="109"/>
      <c r="AJ482" s="109"/>
      <c r="AK482" s="109"/>
      <c r="AL482" s="109"/>
      <c r="AM482" s="109"/>
      <c r="AN482" s="109"/>
      <c r="AO482" s="109"/>
      <c r="AQ482" s="113"/>
      <c r="AR482" s="109"/>
      <c r="AS482" s="109"/>
      <c r="AT482" s="109"/>
      <c r="AU482" s="109"/>
      <c r="AV482" s="109"/>
      <c r="AW482" s="109"/>
      <c r="AX482" s="109"/>
      <c r="AY482" s="109"/>
      <c r="AZ482" s="109"/>
      <c r="BA482" s="109"/>
      <c r="BB482" s="133" t="n">
        <v>1932</v>
      </c>
      <c r="BC482" s="134" t="s">
        <v>533</v>
      </c>
      <c r="BD482" s="134" t="s">
        <v>534</v>
      </c>
      <c r="BE482" s="134" t="s">
        <v>535</v>
      </c>
      <c r="BF482" s="134" t="s">
        <v>536</v>
      </c>
      <c r="BG482" s="134" t="s">
        <v>537</v>
      </c>
      <c r="BH482" s="134" t="s">
        <v>538</v>
      </c>
      <c r="BI482" s="134" t="s">
        <v>539</v>
      </c>
      <c r="BJ482" s="134" t="s">
        <v>540</v>
      </c>
      <c r="BK482" s="134" t="s">
        <v>541</v>
      </c>
      <c r="BL482" s="134" t="s">
        <v>542</v>
      </c>
      <c r="BM482" s="134" t="s">
        <v>543</v>
      </c>
      <c r="BN482" s="134" t="s">
        <v>544</v>
      </c>
      <c r="BO482" s="134" t="s">
        <v>545</v>
      </c>
      <c r="BQ482" s="133" t="n">
        <v>1932</v>
      </c>
      <c r="BR482" s="134" t="s">
        <v>533</v>
      </c>
      <c r="BS482" s="134" t="s">
        <v>546</v>
      </c>
      <c r="BT482" s="134" t="s">
        <v>547</v>
      </c>
      <c r="BU482" s="134" t="s">
        <v>548</v>
      </c>
      <c r="BV482" s="134" t="s">
        <v>549</v>
      </c>
      <c r="BW482" s="134" t="s">
        <v>550</v>
      </c>
      <c r="BX482" s="134" t="s">
        <v>551</v>
      </c>
      <c r="BY482" s="134" t="s">
        <v>552</v>
      </c>
      <c r="BZ482" s="134" t="s">
        <v>553</v>
      </c>
      <c r="CA482" s="134" t="s">
        <v>554</v>
      </c>
      <c r="CB482" s="134" t="s">
        <v>555</v>
      </c>
      <c r="CC482" s="134" t="s">
        <v>556</v>
      </c>
      <c r="CD482" s="134" t="s">
        <v>545</v>
      </c>
      <c r="PA482" s="102"/>
      <c r="PB482" s="102"/>
      <c r="QU482" s="102"/>
      <c r="QV482" s="102"/>
    </row>
    <row r="483" customFormat="false" ht="23.85" hidden="false" customHeight="false" outlineLevel="0" collapsed="false">
      <c r="AA483" s="1" t="n">
        <f aca="false">AA482+1</f>
        <v>1986</v>
      </c>
      <c r="AB483" s="111"/>
      <c r="AC483" s="109"/>
      <c r="AD483" s="109"/>
      <c r="AE483" s="109"/>
      <c r="AF483" s="109"/>
      <c r="AG483" s="109"/>
      <c r="AH483" s="109"/>
      <c r="AI483" s="109"/>
      <c r="AJ483" s="109"/>
      <c r="AK483" s="109"/>
      <c r="AL483" s="109"/>
      <c r="AM483" s="109"/>
      <c r="AN483" s="109"/>
      <c r="AO483" s="109"/>
      <c r="AQ483" s="113"/>
      <c r="AR483" s="109"/>
      <c r="AS483" s="109"/>
      <c r="AT483" s="109"/>
      <c r="AU483" s="109"/>
      <c r="AV483" s="109"/>
      <c r="AW483" s="109"/>
      <c r="AX483" s="109"/>
      <c r="AY483" s="109"/>
      <c r="AZ483" s="109"/>
      <c r="BA483" s="109"/>
      <c r="BB483" s="133" t="n">
        <v>1933</v>
      </c>
      <c r="BC483" s="134" t="s">
        <v>456</v>
      </c>
      <c r="BD483" s="134" t="s">
        <v>557</v>
      </c>
      <c r="BE483" s="134" t="s">
        <v>558</v>
      </c>
      <c r="BF483" s="134" t="s">
        <v>559</v>
      </c>
      <c r="BG483" s="134" t="s">
        <v>560</v>
      </c>
      <c r="BH483" s="134" t="s">
        <v>561</v>
      </c>
      <c r="BI483" s="134" t="s">
        <v>562</v>
      </c>
      <c r="BJ483" s="134" t="s">
        <v>563</v>
      </c>
      <c r="BK483" s="134" t="s">
        <v>564</v>
      </c>
      <c r="BL483" s="134" t="s">
        <v>565</v>
      </c>
      <c r="BM483" s="134" t="s">
        <v>566</v>
      </c>
      <c r="BN483" s="134" t="s">
        <v>567</v>
      </c>
      <c r="BO483" s="134" t="s">
        <v>568</v>
      </c>
      <c r="BQ483" s="133" t="n">
        <v>1933</v>
      </c>
      <c r="BR483" s="134" t="s">
        <v>569</v>
      </c>
      <c r="BS483" s="134" t="s">
        <v>570</v>
      </c>
      <c r="BT483" s="134" t="s">
        <v>571</v>
      </c>
      <c r="BU483" s="134" t="s">
        <v>572</v>
      </c>
      <c r="BV483" s="134" t="s">
        <v>573</v>
      </c>
      <c r="BW483" s="134" t="s">
        <v>574</v>
      </c>
      <c r="BX483" s="134" t="s">
        <v>575</v>
      </c>
      <c r="BY483" s="134" t="s">
        <v>576</v>
      </c>
      <c r="BZ483" s="134" t="s">
        <v>536</v>
      </c>
      <c r="CA483" s="134" t="s">
        <v>577</v>
      </c>
      <c r="CB483" s="134" t="s">
        <v>578</v>
      </c>
      <c r="CC483" s="134" t="s">
        <v>579</v>
      </c>
      <c r="CD483" s="134" t="s">
        <v>580</v>
      </c>
      <c r="PA483" s="102"/>
      <c r="PB483" s="102"/>
      <c r="QU483" s="102"/>
      <c r="QV483" s="102"/>
    </row>
    <row r="484" customFormat="false" ht="23.85" hidden="false" customHeight="true" outlineLevel="0" collapsed="false">
      <c r="AA484" s="1" t="n">
        <f aca="false">AA483+1</f>
        <v>1987</v>
      </c>
      <c r="AB484" s="111"/>
      <c r="AC484" s="109"/>
      <c r="AD484" s="109"/>
      <c r="AE484" s="109"/>
      <c r="AF484" s="109"/>
      <c r="AG484" s="109"/>
      <c r="AH484" s="109"/>
      <c r="AI484" s="109"/>
      <c r="AJ484" s="109"/>
      <c r="AK484" s="109"/>
      <c r="AL484" s="109"/>
      <c r="AM484" s="109"/>
      <c r="AN484" s="109"/>
      <c r="AO484" s="109"/>
      <c r="AQ484" s="113"/>
      <c r="AR484" s="109"/>
      <c r="AS484" s="109"/>
      <c r="AT484" s="109"/>
      <c r="AU484" s="109"/>
      <c r="AV484" s="109"/>
      <c r="AW484" s="109"/>
      <c r="AX484" s="109"/>
      <c r="AY484" s="109"/>
      <c r="AZ484" s="109"/>
      <c r="BA484" s="109"/>
      <c r="BB484" s="133" t="n">
        <v>1934</v>
      </c>
      <c r="BC484" s="134" t="s">
        <v>581</v>
      </c>
      <c r="BD484" s="134" t="s">
        <v>582</v>
      </c>
      <c r="BE484" s="134" t="s">
        <v>583</v>
      </c>
      <c r="BF484" s="134" t="s">
        <v>584</v>
      </c>
      <c r="BG484" s="134" t="s">
        <v>585</v>
      </c>
      <c r="BH484" s="134" t="s">
        <v>586</v>
      </c>
      <c r="BI484" s="134" t="s">
        <v>587</v>
      </c>
      <c r="BJ484" s="134" t="s">
        <v>588</v>
      </c>
      <c r="BK484" s="134" t="s">
        <v>589</v>
      </c>
      <c r="BL484" s="134" t="s">
        <v>590</v>
      </c>
      <c r="BM484" s="134" t="s">
        <v>591</v>
      </c>
      <c r="BN484" s="134" t="s">
        <v>592</v>
      </c>
      <c r="BO484" s="134" t="s">
        <v>593</v>
      </c>
      <c r="BQ484" s="135" t="s">
        <v>594</v>
      </c>
      <c r="BR484" s="135"/>
      <c r="BS484" s="135"/>
      <c r="BT484" s="135"/>
      <c r="BU484" s="135"/>
      <c r="BV484" s="135"/>
      <c r="BW484" s="135"/>
      <c r="BX484" s="135"/>
      <c r="BY484" s="135"/>
      <c r="BZ484" s="135"/>
      <c r="CA484" s="135"/>
      <c r="CB484" s="135"/>
      <c r="CC484" s="135"/>
      <c r="CD484" s="135"/>
      <c r="PA484" s="102"/>
      <c r="PB484" s="102"/>
      <c r="QU484" s="102"/>
      <c r="QV484" s="102"/>
    </row>
    <row r="485" customFormat="false" ht="23.85" hidden="false" customHeight="false" outlineLevel="0" collapsed="false">
      <c r="AA485" s="1" t="n">
        <f aca="false">AA484+1</f>
        <v>1988</v>
      </c>
      <c r="AB485" s="111"/>
      <c r="AC485" s="109"/>
      <c r="AD485" s="109"/>
      <c r="AE485" s="109"/>
      <c r="AF485" s="109"/>
      <c r="AG485" s="109"/>
      <c r="AH485" s="109"/>
      <c r="AI485" s="109"/>
      <c r="AJ485" s="109"/>
      <c r="AK485" s="109"/>
      <c r="AL485" s="109"/>
      <c r="AM485" s="109"/>
      <c r="AN485" s="109"/>
      <c r="AO485" s="109"/>
      <c r="AQ485" s="113"/>
      <c r="AR485" s="109"/>
      <c r="AS485" s="109"/>
      <c r="AT485" s="109"/>
      <c r="AU485" s="109"/>
      <c r="AV485" s="109"/>
      <c r="AW485" s="109"/>
      <c r="AX485" s="109"/>
      <c r="AY485" s="109"/>
      <c r="AZ485" s="109"/>
      <c r="BA485" s="109"/>
      <c r="BB485" s="133" t="n">
        <v>1935</v>
      </c>
      <c r="BC485" s="134" t="s">
        <v>248</v>
      </c>
      <c r="BD485" s="134" t="s">
        <v>595</v>
      </c>
      <c r="BE485" s="134" t="s">
        <v>446</v>
      </c>
      <c r="BF485" s="134" t="s">
        <v>596</v>
      </c>
      <c r="BG485" s="134" t="s">
        <v>597</v>
      </c>
      <c r="BH485" s="134" t="s">
        <v>287</v>
      </c>
      <c r="BI485" s="134" t="s">
        <v>598</v>
      </c>
      <c r="BJ485" s="134" t="s">
        <v>599</v>
      </c>
      <c r="BK485" s="134" t="s">
        <v>600</v>
      </c>
      <c r="BL485" s="134" t="s">
        <v>601</v>
      </c>
      <c r="BM485" s="134" t="s">
        <v>602</v>
      </c>
      <c r="BN485" s="134" t="s">
        <v>603</v>
      </c>
      <c r="BO485" s="134" t="s">
        <v>604</v>
      </c>
      <c r="BQ485" s="133" t="s">
        <v>605</v>
      </c>
      <c r="BR485" s="133" t="s">
        <v>606</v>
      </c>
      <c r="BS485" s="133" t="s">
        <v>607</v>
      </c>
      <c r="BT485" s="133" t="s">
        <v>608</v>
      </c>
      <c r="BU485" s="133" t="s">
        <v>609</v>
      </c>
      <c r="BV485" s="133" t="s">
        <v>610</v>
      </c>
      <c r="BW485" s="133" t="s">
        <v>611</v>
      </c>
      <c r="BX485" s="133" t="s">
        <v>612</v>
      </c>
      <c r="BY485" s="133" t="s">
        <v>613</v>
      </c>
      <c r="BZ485" s="133" t="s">
        <v>614</v>
      </c>
      <c r="CA485" s="133" t="s">
        <v>615</v>
      </c>
      <c r="CB485" s="133" t="s">
        <v>616</v>
      </c>
      <c r="CC485" s="133" t="s">
        <v>617</v>
      </c>
      <c r="CD485" s="133" t="s">
        <v>618</v>
      </c>
      <c r="PA485" s="102"/>
      <c r="PB485" s="102"/>
      <c r="QU485" s="102"/>
      <c r="QV485" s="102"/>
    </row>
    <row r="486" customFormat="false" ht="23.85" hidden="false" customHeight="false" outlineLevel="0" collapsed="false">
      <c r="AA486" s="1" t="n">
        <f aca="false">AA485+1</f>
        <v>1989</v>
      </c>
      <c r="AB486" s="111"/>
      <c r="AC486" s="109"/>
      <c r="AD486" s="109"/>
      <c r="AE486" s="109"/>
      <c r="AF486" s="109"/>
      <c r="AG486" s="109"/>
      <c r="AH486" s="109"/>
      <c r="AI486" s="109"/>
      <c r="AJ486" s="109"/>
      <c r="AK486" s="109"/>
      <c r="AL486" s="109"/>
      <c r="AM486" s="109"/>
      <c r="AN486" s="109"/>
      <c r="AO486" s="109"/>
      <c r="AQ486" s="113"/>
      <c r="AR486" s="109"/>
      <c r="AS486" s="109"/>
      <c r="AT486" s="109"/>
      <c r="AU486" s="109"/>
      <c r="AV486" s="109"/>
      <c r="AW486" s="109"/>
      <c r="AX486" s="109"/>
      <c r="AY486" s="109"/>
      <c r="AZ486" s="109"/>
      <c r="BA486" s="109"/>
      <c r="BB486" s="133" t="n">
        <v>1936</v>
      </c>
      <c r="BC486" s="134" t="s">
        <v>619</v>
      </c>
      <c r="BD486" s="134" t="s">
        <v>620</v>
      </c>
      <c r="BE486" s="134" t="s">
        <v>621</v>
      </c>
      <c r="BF486" s="134" t="s">
        <v>622</v>
      </c>
      <c r="BG486" s="134" t="s">
        <v>623</v>
      </c>
      <c r="BH486" s="134" t="s">
        <v>624</v>
      </c>
      <c r="BI486" s="134" t="s">
        <v>625</v>
      </c>
      <c r="BJ486" s="134" t="s">
        <v>626</v>
      </c>
      <c r="BK486" s="134" t="s">
        <v>627</v>
      </c>
      <c r="BL486" s="134" t="s">
        <v>628</v>
      </c>
      <c r="BM486" s="134" t="s">
        <v>629</v>
      </c>
      <c r="BN486" s="134" t="s">
        <v>630</v>
      </c>
      <c r="BO486" s="134" t="s">
        <v>631</v>
      </c>
      <c r="BQ486" s="133" t="n">
        <v>1934</v>
      </c>
      <c r="BR486" s="134" t="s">
        <v>370</v>
      </c>
      <c r="BS486" s="134" t="s">
        <v>632</v>
      </c>
      <c r="BT486" s="134" t="s">
        <v>633</v>
      </c>
      <c r="BU486" s="134" t="s">
        <v>634</v>
      </c>
      <c r="BV486" s="134" t="s">
        <v>635</v>
      </c>
      <c r="BW486" s="134" t="s">
        <v>636</v>
      </c>
      <c r="BX486" s="134" t="s">
        <v>637</v>
      </c>
      <c r="BY486" s="134" t="s">
        <v>638</v>
      </c>
      <c r="BZ486" s="134" t="s">
        <v>639</v>
      </c>
      <c r="CA486" s="134" t="s">
        <v>640</v>
      </c>
      <c r="CB486" s="134" t="s">
        <v>641</v>
      </c>
      <c r="CC486" s="134" t="s">
        <v>642</v>
      </c>
      <c r="CD486" s="134" t="s">
        <v>381</v>
      </c>
      <c r="PA486" s="102"/>
      <c r="PB486" s="102"/>
      <c r="QU486" s="102"/>
      <c r="QV486" s="102"/>
    </row>
    <row r="487" customFormat="false" ht="23.85" hidden="false" customHeight="false" outlineLevel="0" collapsed="false">
      <c r="AA487" s="1" t="n">
        <f aca="false">AA486+1</f>
        <v>1990</v>
      </c>
      <c r="AB487" s="111"/>
      <c r="AC487" s="109"/>
      <c r="AD487" s="109"/>
      <c r="AE487" s="109"/>
      <c r="AF487" s="109"/>
      <c r="AG487" s="109"/>
      <c r="AH487" s="109"/>
      <c r="AI487" s="109"/>
      <c r="AJ487" s="109"/>
      <c r="AK487" s="109"/>
      <c r="AL487" s="109"/>
      <c r="AM487" s="109"/>
      <c r="AN487" s="109"/>
      <c r="AO487" s="109"/>
      <c r="AQ487" s="113"/>
      <c r="AR487" s="109"/>
      <c r="AS487" s="109"/>
      <c r="AT487" s="109"/>
      <c r="AU487" s="109"/>
      <c r="AV487" s="109"/>
      <c r="AW487" s="109"/>
      <c r="AX487" s="109"/>
      <c r="AY487" s="109"/>
      <c r="AZ487" s="109"/>
      <c r="BA487" s="109"/>
      <c r="BB487" s="133" t="n">
        <v>1937</v>
      </c>
      <c r="BC487" s="134" t="s">
        <v>643</v>
      </c>
      <c r="BD487" s="134" t="s">
        <v>644</v>
      </c>
      <c r="BE487" s="134" t="s">
        <v>645</v>
      </c>
      <c r="BF487" s="134" t="s">
        <v>646</v>
      </c>
      <c r="BG487" s="134" t="s">
        <v>647</v>
      </c>
      <c r="BH487" s="134" t="s">
        <v>648</v>
      </c>
      <c r="BI487" s="134" t="s">
        <v>649</v>
      </c>
      <c r="BJ487" s="134" t="s">
        <v>650</v>
      </c>
      <c r="BK487" s="134" t="s">
        <v>651</v>
      </c>
      <c r="BL487" s="134" t="s">
        <v>652</v>
      </c>
      <c r="BM487" s="134" t="s">
        <v>653</v>
      </c>
      <c r="BN487" s="134" t="s">
        <v>248</v>
      </c>
      <c r="BO487" s="134" t="s">
        <v>654</v>
      </c>
      <c r="BQ487" s="133" t="n">
        <v>1935</v>
      </c>
      <c r="BR487" s="134" t="s">
        <v>655</v>
      </c>
      <c r="BS487" s="134" t="s">
        <v>656</v>
      </c>
      <c r="BT487" s="134" t="s">
        <v>279</v>
      </c>
      <c r="BU487" s="134" t="s">
        <v>657</v>
      </c>
      <c r="BV487" s="134" t="s">
        <v>658</v>
      </c>
      <c r="BW487" s="134" t="s">
        <v>659</v>
      </c>
      <c r="BX487" s="134" t="s">
        <v>660</v>
      </c>
      <c r="BY487" s="134" t="s">
        <v>661</v>
      </c>
      <c r="BZ487" s="134" t="s">
        <v>662</v>
      </c>
      <c r="CA487" s="134" t="s">
        <v>316</v>
      </c>
      <c r="CB487" s="134" t="s">
        <v>653</v>
      </c>
      <c r="CC487" s="134" t="s">
        <v>663</v>
      </c>
      <c r="CD487" s="134" t="s">
        <v>664</v>
      </c>
      <c r="PA487" s="102"/>
      <c r="PB487" s="102"/>
      <c r="QU487" s="102"/>
      <c r="QV487" s="102"/>
    </row>
    <row r="488" customFormat="false" ht="23.85" hidden="false" customHeight="false" outlineLevel="0" collapsed="false">
      <c r="AA488" s="1" t="n">
        <f aca="false">AA487+1</f>
        <v>1991</v>
      </c>
      <c r="AB488" s="111"/>
      <c r="AC488" s="109"/>
      <c r="AD488" s="109"/>
      <c r="AE488" s="109"/>
      <c r="AF488" s="109"/>
      <c r="AG488" s="109"/>
      <c r="AH488" s="109"/>
      <c r="AI488" s="109"/>
      <c r="AJ488" s="109"/>
      <c r="AK488" s="109"/>
      <c r="AL488" s="109"/>
      <c r="AM488" s="109"/>
      <c r="AN488" s="109"/>
      <c r="AO488" s="109"/>
      <c r="AQ488" s="113"/>
      <c r="AR488" s="109"/>
      <c r="AS488" s="109"/>
      <c r="AT488" s="109"/>
      <c r="AU488" s="109"/>
      <c r="AV488" s="109"/>
      <c r="AW488" s="109"/>
      <c r="AX488" s="109"/>
      <c r="AY488" s="109"/>
      <c r="AZ488" s="109"/>
      <c r="BA488" s="109"/>
      <c r="BB488" s="133" t="n">
        <v>1938</v>
      </c>
      <c r="BC488" s="134" t="s">
        <v>665</v>
      </c>
      <c r="BD488" s="134" t="s">
        <v>666</v>
      </c>
      <c r="BE488" s="134" t="s">
        <v>667</v>
      </c>
      <c r="BF488" s="134" t="s">
        <v>668</v>
      </c>
      <c r="BG488" s="134" t="s">
        <v>669</v>
      </c>
      <c r="BH488" s="134" t="s">
        <v>670</v>
      </c>
      <c r="BI488" s="134" t="s">
        <v>671</v>
      </c>
      <c r="BJ488" s="134" t="s">
        <v>672</v>
      </c>
      <c r="BK488" s="134" t="s">
        <v>673</v>
      </c>
      <c r="BL488" s="134" t="s">
        <v>674</v>
      </c>
      <c r="BM488" s="134" t="s">
        <v>675</v>
      </c>
      <c r="BN488" s="134" t="s">
        <v>676</v>
      </c>
      <c r="BO488" s="134" t="s">
        <v>677</v>
      </c>
      <c r="BQ488" s="133" t="n">
        <v>1936</v>
      </c>
      <c r="BR488" s="134" t="s">
        <v>678</v>
      </c>
      <c r="BS488" s="134" t="s">
        <v>679</v>
      </c>
      <c r="BT488" s="134" t="s">
        <v>680</v>
      </c>
      <c r="BU488" s="134" t="s">
        <v>681</v>
      </c>
      <c r="BV488" s="134" t="s">
        <v>682</v>
      </c>
      <c r="BW488" s="134" t="s">
        <v>683</v>
      </c>
      <c r="BX488" s="134" t="s">
        <v>684</v>
      </c>
      <c r="BY488" s="134" t="s">
        <v>685</v>
      </c>
      <c r="BZ488" s="134" t="s">
        <v>686</v>
      </c>
      <c r="CA488" s="134" t="s">
        <v>687</v>
      </c>
      <c r="CB488" s="134" t="s">
        <v>688</v>
      </c>
      <c r="CC488" s="134" t="s">
        <v>689</v>
      </c>
      <c r="CD488" s="134" t="s">
        <v>690</v>
      </c>
      <c r="PA488" s="102"/>
      <c r="PB488" s="102"/>
      <c r="QU488" s="102"/>
      <c r="QV488" s="102"/>
    </row>
    <row r="489" customFormat="false" ht="23.85" hidden="false" customHeight="false" outlineLevel="0" collapsed="false">
      <c r="AA489" s="1" t="n">
        <f aca="false">AA488+1</f>
        <v>1992</v>
      </c>
      <c r="AB489" s="111"/>
      <c r="AC489" s="109"/>
      <c r="AD489" s="109"/>
      <c r="AE489" s="109"/>
      <c r="AF489" s="109"/>
      <c r="AG489" s="109"/>
      <c r="AH489" s="109"/>
      <c r="AI489" s="109"/>
      <c r="AJ489" s="109"/>
      <c r="AK489" s="109"/>
      <c r="AL489" s="109"/>
      <c r="AM489" s="109"/>
      <c r="AN489" s="109"/>
      <c r="AO489" s="109"/>
      <c r="AQ489" s="113"/>
      <c r="AR489" s="109"/>
      <c r="AS489" s="109"/>
      <c r="AT489" s="109"/>
      <c r="AU489" s="109"/>
      <c r="AV489" s="109"/>
      <c r="AW489" s="109"/>
      <c r="AX489" s="109"/>
      <c r="AY489" s="109"/>
      <c r="AZ489" s="109"/>
      <c r="BA489" s="109"/>
      <c r="BB489" s="133" t="n">
        <v>1939</v>
      </c>
      <c r="BC489" s="134" t="s">
        <v>691</v>
      </c>
      <c r="BD489" s="134" t="s">
        <v>692</v>
      </c>
      <c r="BE489" s="134" t="s">
        <v>693</v>
      </c>
      <c r="BF489" s="134" t="s">
        <v>694</v>
      </c>
      <c r="BG489" s="134" t="s">
        <v>695</v>
      </c>
      <c r="BH489" s="134" t="s">
        <v>696</v>
      </c>
      <c r="BI489" s="134" t="s">
        <v>697</v>
      </c>
      <c r="BJ489" s="134" t="s">
        <v>698</v>
      </c>
      <c r="BK489" s="134" t="s">
        <v>699</v>
      </c>
      <c r="BL489" s="134" t="s">
        <v>700</v>
      </c>
      <c r="BM489" s="134" t="s">
        <v>701</v>
      </c>
      <c r="BN489" s="134" t="s">
        <v>702</v>
      </c>
      <c r="BO489" s="134" t="s">
        <v>703</v>
      </c>
      <c r="BQ489" s="133" t="n">
        <v>1937</v>
      </c>
      <c r="BR489" s="134" t="s">
        <v>704</v>
      </c>
      <c r="BS489" s="134" t="s">
        <v>705</v>
      </c>
      <c r="BT489" s="134" t="s">
        <v>706</v>
      </c>
      <c r="BU489" s="134" t="s">
        <v>350</v>
      </c>
      <c r="BV489" s="134" t="s">
        <v>707</v>
      </c>
      <c r="BW489" s="134" t="s">
        <v>708</v>
      </c>
      <c r="BX489" s="134" t="s">
        <v>709</v>
      </c>
      <c r="BY489" s="134" t="s">
        <v>710</v>
      </c>
      <c r="BZ489" s="134" t="s">
        <v>711</v>
      </c>
      <c r="CA489" s="134" t="s">
        <v>712</v>
      </c>
      <c r="CB489" s="134" t="s">
        <v>713</v>
      </c>
      <c r="CC489" s="134" t="s">
        <v>714</v>
      </c>
      <c r="CD489" s="134" t="s">
        <v>715</v>
      </c>
      <c r="PA489" s="102"/>
      <c r="PB489" s="102"/>
      <c r="QU489" s="102"/>
      <c r="QV489" s="102"/>
    </row>
    <row r="490" customFormat="false" ht="23.85" hidden="false" customHeight="false" outlineLevel="0" collapsed="false">
      <c r="AA490" s="1" t="n">
        <f aca="false">AA489+1</f>
        <v>1993</v>
      </c>
      <c r="AB490" s="111"/>
      <c r="AC490" s="109"/>
      <c r="AD490" s="109"/>
      <c r="AE490" s="109"/>
      <c r="AF490" s="109"/>
      <c r="AG490" s="109"/>
      <c r="AH490" s="109"/>
      <c r="AI490" s="109"/>
      <c r="AJ490" s="109"/>
      <c r="AK490" s="109"/>
      <c r="AL490" s="109"/>
      <c r="AM490" s="109"/>
      <c r="AN490" s="109"/>
      <c r="AO490" s="109"/>
      <c r="AQ490" s="113"/>
      <c r="AR490" s="109"/>
      <c r="AS490" s="109"/>
      <c r="AT490" s="109"/>
      <c r="AU490" s="109"/>
      <c r="AV490" s="109"/>
      <c r="AW490" s="109"/>
      <c r="AX490" s="109"/>
      <c r="AY490" s="109"/>
      <c r="AZ490" s="109"/>
      <c r="BA490" s="109"/>
      <c r="BB490" s="133" t="n">
        <v>1940</v>
      </c>
      <c r="BC490" s="134" t="s">
        <v>716</v>
      </c>
      <c r="BD490" s="134" t="s">
        <v>717</v>
      </c>
      <c r="BE490" s="134" t="s">
        <v>718</v>
      </c>
      <c r="BF490" s="134" t="s">
        <v>719</v>
      </c>
      <c r="BG490" s="134" t="s">
        <v>720</v>
      </c>
      <c r="BH490" s="134" t="s">
        <v>721</v>
      </c>
      <c r="BI490" s="134" t="s">
        <v>722</v>
      </c>
      <c r="BJ490" s="134" t="s">
        <v>723</v>
      </c>
      <c r="BK490" s="134" t="s">
        <v>724</v>
      </c>
      <c r="BL490" s="134" t="s">
        <v>725</v>
      </c>
      <c r="BM490" s="134" t="s">
        <v>726</v>
      </c>
      <c r="BN490" s="134" t="s">
        <v>727</v>
      </c>
      <c r="BO490" s="134" t="s">
        <v>728</v>
      </c>
      <c r="BQ490" s="133" t="n">
        <v>1938</v>
      </c>
      <c r="BR490" s="134" t="s">
        <v>729</v>
      </c>
      <c r="BS490" s="134" t="s">
        <v>730</v>
      </c>
      <c r="BT490" s="134" t="s">
        <v>731</v>
      </c>
      <c r="BU490" s="134" t="s">
        <v>446</v>
      </c>
      <c r="BV490" s="134" t="s">
        <v>732</v>
      </c>
      <c r="BW490" s="134" t="s">
        <v>733</v>
      </c>
      <c r="BX490" s="134" t="s">
        <v>734</v>
      </c>
      <c r="BY490" s="134" t="s">
        <v>735</v>
      </c>
      <c r="BZ490" s="134" t="s">
        <v>736</v>
      </c>
      <c r="CA490" s="134" t="s">
        <v>737</v>
      </c>
      <c r="CB490" s="134" t="s">
        <v>738</v>
      </c>
      <c r="CC490" s="134" t="s">
        <v>739</v>
      </c>
      <c r="CD490" s="134" t="s">
        <v>740</v>
      </c>
      <c r="PA490" s="102"/>
      <c r="PB490" s="102"/>
      <c r="QU490" s="102"/>
      <c r="QV490" s="102"/>
    </row>
    <row r="491" customFormat="false" ht="23.85" hidden="false" customHeight="false" outlineLevel="0" collapsed="false">
      <c r="AA491" s="1" t="n">
        <f aca="false">AA490+1</f>
        <v>1994</v>
      </c>
      <c r="AB491" s="111"/>
      <c r="AC491" s="109"/>
      <c r="AD491" s="109"/>
      <c r="AE491" s="109"/>
      <c r="AF491" s="109"/>
      <c r="AG491" s="109"/>
      <c r="AH491" s="109"/>
      <c r="AI491" s="109"/>
      <c r="AJ491" s="109"/>
      <c r="AK491" s="109"/>
      <c r="AL491" s="109"/>
      <c r="AM491" s="109"/>
      <c r="AN491" s="109"/>
      <c r="AO491" s="109"/>
      <c r="AQ491" s="113"/>
      <c r="AR491" s="109"/>
      <c r="AS491" s="109"/>
      <c r="AT491" s="109"/>
      <c r="AU491" s="109"/>
      <c r="AV491" s="109"/>
      <c r="AW491" s="109"/>
      <c r="AX491" s="109"/>
      <c r="AY491" s="109"/>
      <c r="AZ491" s="109"/>
      <c r="BA491" s="109"/>
      <c r="BB491" s="133" t="n">
        <v>1941</v>
      </c>
      <c r="BC491" s="134" t="s">
        <v>741</v>
      </c>
      <c r="BD491" s="134" t="s">
        <v>742</v>
      </c>
      <c r="BE491" s="134" t="s">
        <v>743</v>
      </c>
      <c r="BF491" s="134" t="s">
        <v>744</v>
      </c>
      <c r="BG491" s="134" t="s">
        <v>745</v>
      </c>
      <c r="BH491" s="134" t="s">
        <v>746</v>
      </c>
      <c r="BI491" s="134" t="s">
        <v>747</v>
      </c>
      <c r="BJ491" s="134" t="s">
        <v>748</v>
      </c>
      <c r="BK491" s="134" t="s">
        <v>749</v>
      </c>
      <c r="BL491" s="134" t="s">
        <v>750</v>
      </c>
      <c r="BM491" s="134" t="s">
        <v>751</v>
      </c>
      <c r="BN491" s="134" t="s">
        <v>752</v>
      </c>
      <c r="BO491" s="134" t="s">
        <v>753</v>
      </c>
      <c r="BQ491" s="133" t="n">
        <v>1939</v>
      </c>
      <c r="BR491" s="134" t="s">
        <v>754</v>
      </c>
      <c r="BS491" s="134" t="s">
        <v>755</v>
      </c>
      <c r="BT491" s="134" t="s">
        <v>756</v>
      </c>
      <c r="BU491" s="134" t="s">
        <v>757</v>
      </c>
      <c r="BV491" s="134" t="s">
        <v>758</v>
      </c>
      <c r="BW491" s="134" t="s">
        <v>759</v>
      </c>
      <c r="BX491" s="125"/>
      <c r="BY491" s="134" t="s">
        <v>352</v>
      </c>
      <c r="BZ491" s="134" t="s">
        <v>760</v>
      </c>
      <c r="CA491" s="134" t="s">
        <v>761</v>
      </c>
      <c r="CB491" s="134" t="s">
        <v>762</v>
      </c>
      <c r="CC491" s="134" t="s">
        <v>763</v>
      </c>
      <c r="CD491" s="125"/>
      <c r="PA491" s="102"/>
      <c r="PB491" s="102"/>
      <c r="QU491" s="102"/>
      <c r="QV491" s="102"/>
    </row>
    <row r="492" customFormat="false" ht="12.9" hidden="false" customHeight="false" outlineLevel="0" collapsed="false">
      <c r="AA492" s="1" t="n">
        <f aca="false">AA491+1</f>
        <v>1995</v>
      </c>
      <c r="AB492" s="111"/>
      <c r="AC492" s="109"/>
      <c r="AD492" s="109"/>
      <c r="AE492" s="109"/>
      <c r="AF492" s="109"/>
      <c r="AG492" s="109"/>
      <c r="AH492" s="109"/>
      <c r="AI492" s="109"/>
      <c r="AJ492" s="109"/>
      <c r="AK492" s="109"/>
      <c r="AL492" s="109"/>
      <c r="AM492" s="109"/>
      <c r="AN492" s="109"/>
      <c r="AO492" s="109"/>
      <c r="AQ492" s="113"/>
      <c r="AR492" s="109"/>
      <c r="AS492" s="109"/>
      <c r="AT492" s="109"/>
      <c r="AU492" s="109"/>
      <c r="AV492" s="109"/>
      <c r="AW492" s="109"/>
      <c r="AX492" s="109"/>
      <c r="AY492" s="109"/>
      <c r="AZ492" s="109"/>
      <c r="BA492" s="109"/>
      <c r="BB492" s="133" t="n">
        <v>1942</v>
      </c>
      <c r="BC492" s="134" t="s">
        <v>764</v>
      </c>
      <c r="BD492" s="134" t="s">
        <v>765</v>
      </c>
      <c r="BE492" s="134" t="s">
        <v>766</v>
      </c>
      <c r="BF492" s="134" t="s">
        <v>767</v>
      </c>
      <c r="BG492" s="134" t="s">
        <v>768</v>
      </c>
      <c r="BH492" s="134" t="s">
        <v>769</v>
      </c>
      <c r="BI492" s="134" t="s">
        <v>770</v>
      </c>
      <c r="BJ492" s="134" t="s">
        <v>771</v>
      </c>
      <c r="BK492" s="134" t="s">
        <v>772</v>
      </c>
      <c r="BL492" s="134" t="s">
        <v>773</v>
      </c>
      <c r="BM492" s="134" t="s">
        <v>774</v>
      </c>
      <c r="BN492" s="134" t="s">
        <v>775</v>
      </c>
      <c r="BO492" s="134" t="s">
        <v>776</v>
      </c>
      <c r="BQ492" s="133" t="n">
        <v>1940</v>
      </c>
      <c r="BR492" s="134" t="s">
        <v>777</v>
      </c>
      <c r="BS492" s="134" t="s">
        <v>778</v>
      </c>
      <c r="BT492" s="134" t="s">
        <v>779</v>
      </c>
      <c r="BU492" s="134" t="s">
        <v>285</v>
      </c>
      <c r="BV492" s="134" t="s">
        <v>780</v>
      </c>
      <c r="BW492" s="134" t="s">
        <v>781</v>
      </c>
      <c r="BX492" s="134" t="s">
        <v>782</v>
      </c>
      <c r="BY492" s="134" t="s">
        <v>783</v>
      </c>
      <c r="BZ492" s="134" t="s">
        <v>784</v>
      </c>
      <c r="CA492" s="134" t="s">
        <v>785</v>
      </c>
      <c r="CB492" s="134" t="s">
        <v>786</v>
      </c>
      <c r="CC492" s="134" t="s">
        <v>787</v>
      </c>
      <c r="CD492" s="134" t="s">
        <v>788</v>
      </c>
      <c r="PA492" s="102"/>
      <c r="PB492" s="102"/>
      <c r="QU492" s="102"/>
      <c r="QV492" s="102"/>
    </row>
    <row r="493" customFormat="false" ht="23.85" hidden="false" customHeight="false" outlineLevel="0" collapsed="false">
      <c r="AA493" s="1" t="n">
        <f aca="false">AA492+1</f>
        <v>1996</v>
      </c>
      <c r="AB493" s="111"/>
      <c r="AC493" s="109"/>
      <c r="AD493" s="109"/>
      <c r="AE493" s="109"/>
      <c r="AF493" s="109"/>
      <c r="AG493" s="109"/>
      <c r="AH493" s="109"/>
      <c r="AI493" s="109"/>
      <c r="AJ493" s="109"/>
      <c r="AK493" s="109"/>
      <c r="AL493" s="109"/>
      <c r="AM493" s="109"/>
      <c r="AN493" s="109"/>
      <c r="AO493" s="109"/>
      <c r="AQ493" s="113"/>
      <c r="AR493" s="109"/>
      <c r="AS493" s="109"/>
      <c r="AT493" s="109"/>
      <c r="AU493" s="109"/>
      <c r="AV493" s="109"/>
      <c r="AW493" s="109"/>
      <c r="AX493" s="109"/>
      <c r="AY493" s="109"/>
      <c r="AZ493" s="109"/>
      <c r="BA493" s="109"/>
      <c r="BB493" s="133" t="n">
        <v>1943</v>
      </c>
      <c r="BC493" s="134" t="s">
        <v>789</v>
      </c>
      <c r="BD493" s="134" t="s">
        <v>790</v>
      </c>
      <c r="BE493" s="134" t="s">
        <v>791</v>
      </c>
      <c r="BF493" s="134" t="s">
        <v>792</v>
      </c>
      <c r="BG493" s="134" t="s">
        <v>793</v>
      </c>
      <c r="BH493" s="134" t="s">
        <v>794</v>
      </c>
      <c r="BI493" s="134" t="s">
        <v>795</v>
      </c>
      <c r="BJ493" s="134" t="s">
        <v>796</v>
      </c>
      <c r="BK493" s="134" t="s">
        <v>797</v>
      </c>
      <c r="BL493" s="134" t="s">
        <v>798</v>
      </c>
      <c r="BM493" s="134" t="s">
        <v>799</v>
      </c>
      <c r="BN493" s="134" t="s">
        <v>800</v>
      </c>
      <c r="BO493" s="134" t="s">
        <v>801</v>
      </c>
      <c r="BQ493" s="133" t="n">
        <v>1941</v>
      </c>
      <c r="BR493" s="134" t="s">
        <v>244</v>
      </c>
      <c r="BS493" s="134" t="s">
        <v>802</v>
      </c>
      <c r="BT493" s="134" t="s">
        <v>803</v>
      </c>
      <c r="BU493" s="134" t="s">
        <v>804</v>
      </c>
      <c r="BV493" s="134" t="s">
        <v>805</v>
      </c>
      <c r="BW493" s="134" t="s">
        <v>806</v>
      </c>
      <c r="BX493" s="134" t="s">
        <v>807</v>
      </c>
      <c r="BY493" s="134" t="s">
        <v>808</v>
      </c>
      <c r="BZ493" s="134" t="s">
        <v>809</v>
      </c>
      <c r="CA493" s="134" t="s">
        <v>810</v>
      </c>
      <c r="CB493" s="134" t="s">
        <v>811</v>
      </c>
      <c r="CC493" s="134" t="s">
        <v>812</v>
      </c>
      <c r="CD493" s="134" t="s">
        <v>813</v>
      </c>
      <c r="PA493" s="102"/>
      <c r="PB493" s="102"/>
      <c r="QU493" s="102"/>
      <c r="QV493" s="102"/>
    </row>
    <row r="494" customFormat="false" ht="23.85" hidden="false" customHeight="false" outlineLevel="0" collapsed="false">
      <c r="AA494" s="1" t="n">
        <f aca="false">AA493+1</f>
        <v>1997</v>
      </c>
      <c r="AB494" s="111"/>
      <c r="AC494" s="109"/>
      <c r="AD494" s="109"/>
      <c r="AE494" s="109"/>
      <c r="AF494" s="109"/>
      <c r="AG494" s="109"/>
      <c r="AH494" s="109"/>
      <c r="AI494" s="109"/>
      <c r="AJ494" s="109"/>
      <c r="AK494" s="109"/>
      <c r="AL494" s="109"/>
      <c r="AM494" s="109"/>
      <c r="AN494" s="109"/>
      <c r="AO494" s="109"/>
      <c r="AQ494" s="113"/>
      <c r="AR494" s="109"/>
      <c r="AS494" s="109"/>
      <c r="AT494" s="109"/>
      <c r="AU494" s="109"/>
      <c r="AV494" s="109"/>
      <c r="AW494" s="109"/>
      <c r="AX494" s="109"/>
      <c r="AY494" s="109"/>
      <c r="AZ494" s="109"/>
      <c r="BA494" s="109"/>
      <c r="BB494" s="133" t="n">
        <v>1944</v>
      </c>
      <c r="BC494" s="134" t="s">
        <v>814</v>
      </c>
      <c r="BD494" s="134" t="s">
        <v>815</v>
      </c>
      <c r="BE494" s="134" t="s">
        <v>816</v>
      </c>
      <c r="BF494" s="134" t="s">
        <v>817</v>
      </c>
      <c r="BG494" s="134" t="s">
        <v>818</v>
      </c>
      <c r="BH494" s="134" t="s">
        <v>819</v>
      </c>
      <c r="BI494" s="134" t="s">
        <v>820</v>
      </c>
      <c r="BJ494" s="134" t="s">
        <v>821</v>
      </c>
      <c r="BK494" s="134" t="s">
        <v>822</v>
      </c>
      <c r="BL494" s="134" t="s">
        <v>823</v>
      </c>
      <c r="BM494" s="134" t="s">
        <v>492</v>
      </c>
      <c r="BN494" s="134" t="s">
        <v>824</v>
      </c>
      <c r="BO494" s="134" t="s">
        <v>825</v>
      </c>
      <c r="BP494" s="109"/>
      <c r="BQ494" s="133" t="n">
        <v>1942</v>
      </c>
      <c r="BR494" s="134" t="s">
        <v>826</v>
      </c>
      <c r="BS494" s="134" t="s">
        <v>827</v>
      </c>
      <c r="BT494" s="134" t="s">
        <v>828</v>
      </c>
      <c r="BU494" s="134" t="s">
        <v>829</v>
      </c>
      <c r="BV494" s="134" t="s">
        <v>830</v>
      </c>
      <c r="BW494" s="134" t="s">
        <v>831</v>
      </c>
      <c r="BX494" s="134" t="s">
        <v>832</v>
      </c>
      <c r="BY494" s="134" t="s">
        <v>833</v>
      </c>
      <c r="BZ494" s="134" t="s">
        <v>834</v>
      </c>
      <c r="CA494" s="134" t="s">
        <v>799</v>
      </c>
      <c r="CB494" s="134" t="s">
        <v>835</v>
      </c>
      <c r="CC494" s="134" t="s">
        <v>836</v>
      </c>
      <c r="CD494" s="134" t="s">
        <v>837</v>
      </c>
      <c r="PA494" s="102"/>
      <c r="PB494" s="102"/>
      <c r="QU494" s="102"/>
      <c r="QV494" s="102"/>
    </row>
    <row r="495" customFormat="false" ht="23.85" hidden="false" customHeight="false" outlineLevel="0" collapsed="false">
      <c r="AA495" s="1" t="n">
        <f aca="false">AA494+1</f>
        <v>1998</v>
      </c>
      <c r="AB495" s="111"/>
      <c r="AC495" s="109"/>
      <c r="AD495" s="109"/>
      <c r="AE495" s="109"/>
      <c r="AF495" s="109"/>
      <c r="AG495" s="109"/>
      <c r="AH495" s="109"/>
      <c r="AI495" s="109"/>
      <c r="AJ495" s="109"/>
      <c r="AK495" s="109"/>
      <c r="AL495" s="109"/>
      <c r="AM495" s="109"/>
      <c r="AN495" s="109"/>
      <c r="AO495" s="109"/>
      <c r="AQ495" s="113"/>
      <c r="AR495" s="109"/>
      <c r="AS495" s="109"/>
      <c r="AT495" s="109"/>
      <c r="AU495" s="109"/>
      <c r="AV495" s="109"/>
      <c r="AW495" s="109"/>
      <c r="AX495" s="109"/>
      <c r="AY495" s="109"/>
      <c r="AZ495" s="109"/>
      <c r="BA495" s="109"/>
      <c r="BB495" s="133" t="n">
        <v>1945</v>
      </c>
      <c r="BC495" s="134" t="s">
        <v>838</v>
      </c>
      <c r="BD495" s="134" t="s">
        <v>689</v>
      </c>
      <c r="BE495" s="134" t="s">
        <v>839</v>
      </c>
      <c r="BF495" s="134" t="s">
        <v>840</v>
      </c>
      <c r="BG495" s="134" t="s">
        <v>841</v>
      </c>
      <c r="BH495" s="134" t="s">
        <v>842</v>
      </c>
      <c r="BI495" s="134" t="s">
        <v>843</v>
      </c>
      <c r="BJ495" s="134" t="s">
        <v>844</v>
      </c>
      <c r="BK495" s="134" t="s">
        <v>845</v>
      </c>
      <c r="BL495" s="134" t="s">
        <v>846</v>
      </c>
      <c r="BM495" s="134" t="s">
        <v>847</v>
      </c>
      <c r="BN495" s="134" t="s">
        <v>848</v>
      </c>
      <c r="BO495" s="134" t="s">
        <v>849</v>
      </c>
      <c r="BP495" s="109"/>
      <c r="BQ495" s="133" t="n">
        <v>1943</v>
      </c>
      <c r="BR495" s="134" t="s">
        <v>850</v>
      </c>
      <c r="BS495" s="134" t="s">
        <v>851</v>
      </c>
      <c r="BT495" s="134" t="s">
        <v>852</v>
      </c>
      <c r="BU495" s="134" t="s">
        <v>853</v>
      </c>
      <c r="BV495" s="134" t="s">
        <v>793</v>
      </c>
      <c r="BW495" s="134" t="s">
        <v>854</v>
      </c>
      <c r="BX495" s="134" t="s">
        <v>855</v>
      </c>
      <c r="BY495" s="134" t="s">
        <v>856</v>
      </c>
      <c r="BZ495" s="134" t="s">
        <v>857</v>
      </c>
      <c r="CA495" s="134" t="s">
        <v>858</v>
      </c>
      <c r="CB495" s="134" t="s">
        <v>859</v>
      </c>
      <c r="CC495" s="134" t="s">
        <v>860</v>
      </c>
      <c r="CD495" s="134" t="s">
        <v>861</v>
      </c>
      <c r="PA495" s="102"/>
      <c r="PB495" s="102"/>
      <c r="QU495" s="102"/>
      <c r="QV495" s="102"/>
    </row>
    <row r="496" customFormat="false" ht="23.85" hidden="false" customHeight="false" outlineLevel="0" collapsed="false">
      <c r="AA496" s="1" t="n">
        <f aca="false">AA495+1</f>
        <v>1999</v>
      </c>
      <c r="AB496" s="111"/>
      <c r="AC496" s="109"/>
      <c r="AD496" s="109"/>
      <c r="AE496" s="109"/>
      <c r="AF496" s="109"/>
      <c r="AG496" s="109"/>
      <c r="AH496" s="109"/>
      <c r="AI496" s="109"/>
      <c r="AJ496" s="109"/>
      <c r="AK496" s="109"/>
      <c r="AL496" s="109"/>
      <c r="AM496" s="109"/>
      <c r="AN496" s="109"/>
      <c r="AO496" s="109"/>
      <c r="AQ496" s="113"/>
      <c r="AR496" s="109"/>
      <c r="AS496" s="109"/>
      <c r="AT496" s="119"/>
      <c r="BB496" s="133" t="n">
        <v>1946</v>
      </c>
      <c r="BC496" s="134" t="s">
        <v>862</v>
      </c>
      <c r="BD496" s="134" t="s">
        <v>863</v>
      </c>
      <c r="BE496" s="134" t="s">
        <v>864</v>
      </c>
      <c r="BF496" s="134" t="s">
        <v>865</v>
      </c>
      <c r="BG496" s="134" t="s">
        <v>866</v>
      </c>
      <c r="BH496" s="134" t="s">
        <v>867</v>
      </c>
      <c r="BI496" s="134" t="s">
        <v>868</v>
      </c>
      <c r="BJ496" s="134" t="s">
        <v>869</v>
      </c>
      <c r="BK496" s="134" t="s">
        <v>870</v>
      </c>
      <c r="BL496" s="134" t="s">
        <v>871</v>
      </c>
      <c r="BM496" s="134" t="s">
        <v>872</v>
      </c>
      <c r="BN496" s="134" t="s">
        <v>873</v>
      </c>
      <c r="BO496" s="134" t="s">
        <v>874</v>
      </c>
      <c r="BP496" s="109"/>
      <c r="BQ496" s="133" t="n">
        <v>1944</v>
      </c>
      <c r="BR496" s="134" t="s">
        <v>875</v>
      </c>
      <c r="BS496" s="134" t="s">
        <v>876</v>
      </c>
      <c r="BT496" s="134" t="s">
        <v>877</v>
      </c>
      <c r="BU496" s="134" t="s">
        <v>878</v>
      </c>
      <c r="BV496" s="125"/>
      <c r="BW496" s="134" t="s">
        <v>879</v>
      </c>
      <c r="BX496" s="134" t="s">
        <v>880</v>
      </c>
      <c r="BY496" s="134" t="s">
        <v>881</v>
      </c>
      <c r="BZ496" s="134" t="s">
        <v>882</v>
      </c>
      <c r="CA496" s="134" t="s">
        <v>883</v>
      </c>
      <c r="CB496" s="134" t="s">
        <v>884</v>
      </c>
      <c r="CC496" s="134" t="s">
        <v>522</v>
      </c>
      <c r="CD496" s="125"/>
      <c r="PA496" s="102"/>
      <c r="PB496" s="102"/>
      <c r="QU496" s="102"/>
      <c r="QV496" s="102"/>
    </row>
    <row r="497" customFormat="false" ht="23.85" hidden="false" customHeight="false" outlineLevel="0" collapsed="false">
      <c r="AA497" s="1" t="n">
        <f aca="false">AA496+1</f>
        <v>2000</v>
      </c>
      <c r="AB497" s="111"/>
      <c r="AC497" s="109"/>
      <c r="AD497" s="109"/>
      <c r="AE497" s="109"/>
      <c r="AF497" s="109"/>
      <c r="AG497" s="109"/>
      <c r="AH497" s="109"/>
      <c r="AI497" s="109"/>
      <c r="AJ497" s="109"/>
      <c r="AK497" s="109"/>
      <c r="AL497" s="109"/>
      <c r="AM497" s="109"/>
      <c r="AN497" s="109"/>
      <c r="AO497" s="109"/>
      <c r="BB497" s="133" t="n">
        <v>1947</v>
      </c>
      <c r="BC497" s="134" t="s">
        <v>885</v>
      </c>
      <c r="BD497" s="134" t="s">
        <v>257</v>
      </c>
      <c r="BE497" s="134" t="s">
        <v>296</v>
      </c>
      <c r="BF497" s="134" t="s">
        <v>886</v>
      </c>
      <c r="BG497" s="134" t="s">
        <v>887</v>
      </c>
      <c r="BH497" s="134" t="s">
        <v>888</v>
      </c>
      <c r="BI497" s="134" t="s">
        <v>889</v>
      </c>
      <c r="BJ497" s="134" t="s">
        <v>890</v>
      </c>
      <c r="BK497" s="134" t="s">
        <v>891</v>
      </c>
      <c r="BL497" s="134" t="s">
        <v>892</v>
      </c>
      <c r="BM497" s="134" t="s">
        <v>893</v>
      </c>
      <c r="BN497" s="134" t="s">
        <v>894</v>
      </c>
      <c r="BO497" s="134" t="s">
        <v>895</v>
      </c>
      <c r="BP497" s="109"/>
      <c r="BQ497" s="133" t="n">
        <v>1945</v>
      </c>
      <c r="BR497" s="134" t="s">
        <v>896</v>
      </c>
      <c r="BS497" s="134" t="s">
        <v>897</v>
      </c>
      <c r="BT497" s="134" t="s">
        <v>898</v>
      </c>
      <c r="BU497" s="134" t="s">
        <v>899</v>
      </c>
      <c r="BV497" s="134" t="s">
        <v>900</v>
      </c>
      <c r="BW497" s="134" t="s">
        <v>901</v>
      </c>
      <c r="BX497" s="134" t="s">
        <v>902</v>
      </c>
      <c r="BY497" s="134" t="s">
        <v>833</v>
      </c>
      <c r="BZ497" s="134" t="s">
        <v>354</v>
      </c>
      <c r="CA497" s="134" t="s">
        <v>903</v>
      </c>
      <c r="CB497" s="134" t="s">
        <v>847</v>
      </c>
      <c r="CC497" s="134" t="s">
        <v>418</v>
      </c>
      <c r="CD497" s="134" t="s">
        <v>904</v>
      </c>
      <c r="PA497" s="102"/>
      <c r="PB497" s="102"/>
      <c r="QU497" s="102"/>
      <c r="QV497" s="102"/>
    </row>
    <row r="498" customFormat="false" ht="23.85" hidden="false" customHeight="false" outlineLevel="0" collapsed="false">
      <c r="AA498" s="1" t="n">
        <f aca="false">AA497+1</f>
        <v>2001</v>
      </c>
      <c r="AB498" s="111"/>
      <c r="AC498" s="109"/>
      <c r="AD498" s="109"/>
      <c r="AE498" s="109"/>
      <c r="AF498" s="109"/>
      <c r="AG498" s="109"/>
      <c r="AH498" s="109"/>
      <c r="AI498" s="109"/>
      <c r="AJ498" s="109"/>
      <c r="AK498" s="109"/>
      <c r="AL498" s="109"/>
      <c r="AM498" s="109"/>
      <c r="AN498" s="109"/>
      <c r="AO498" s="109"/>
      <c r="BB498" s="133" t="n">
        <v>1948</v>
      </c>
      <c r="BC498" s="134" t="s">
        <v>905</v>
      </c>
      <c r="BD498" s="134" t="s">
        <v>838</v>
      </c>
      <c r="BE498" s="134" t="s">
        <v>906</v>
      </c>
      <c r="BF498" s="134" t="s">
        <v>907</v>
      </c>
      <c r="BG498" s="134" t="s">
        <v>908</v>
      </c>
      <c r="BH498" s="134" t="s">
        <v>287</v>
      </c>
      <c r="BI498" s="134" t="s">
        <v>909</v>
      </c>
      <c r="BJ498" s="134" t="s">
        <v>910</v>
      </c>
      <c r="BK498" s="134" t="s">
        <v>911</v>
      </c>
      <c r="BL498" s="134" t="s">
        <v>912</v>
      </c>
      <c r="BM498" s="134" t="s">
        <v>913</v>
      </c>
      <c r="BN498" s="134" t="s">
        <v>914</v>
      </c>
      <c r="BO498" s="134" t="s">
        <v>915</v>
      </c>
      <c r="BP498" s="109"/>
      <c r="BQ498" s="133" t="n">
        <v>1946</v>
      </c>
      <c r="BR498" s="134" t="s">
        <v>418</v>
      </c>
      <c r="BS498" s="134" t="s">
        <v>916</v>
      </c>
      <c r="BT498" s="134" t="s">
        <v>917</v>
      </c>
      <c r="BU498" s="134" t="s">
        <v>918</v>
      </c>
      <c r="BV498" s="134" t="s">
        <v>919</v>
      </c>
      <c r="BW498" s="134" t="s">
        <v>920</v>
      </c>
      <c r="BX498" s="134" t="s">
        <v>921</v>
      </c>
      <c r="BY498" s="134" t="s">
        <v>922</v>
      </c>
      <c r="BZ498" s="134" t="s">
        <v>923</v>
      </c>
      <c r="CA498" s="134" t="s">
        <v>468</v>
      </c>
      <c r="CB498" s="134" t="s">
        <v>924</v>
      </c>
      <c r="CC498" s="134" t="s">
        <v>925</v>
      </c>
      <c r="CD498" s="134" t="s">
        <v>430</v>
      </c>
      <c r="PA498" s="102"/>
      <c r="PB498" s="102"/>
      <c r="QU498" s="102"/>
      <c r="QV498" s="102"/>
    </row>
    <row r="499" customFormat="false" ht="23.85" hidden="false" customHeight="false" outlineLevel="0" collapsed="false">
      <c r="AA499" s="1" t="n">
        <f aca="false">AA498+1</f>
        <v>2002</v>
      </c>
      <c r="AB499" s="111"/>
      <c r="AC499" s="109"/>
      <c r="AD499" s="109"/>
      <c r="AE499" s="109"/>
      <c r="AF499" s="109"/>
      <c r="AG499" s="109"/>
      <c r="AH499" s="109"/>
      <c r="AI499" s="109"/>
      <c r="AJ499" s="109"/>
      <c r="AK499" s="109"/>
      <c r="AL499" s="109"/>
      <c r="AM499" s="109"/>
      <c r="AN499" s="109"/>
      <c r="AO499" s="109"/>
      <c r="BB499" s="133" t="n">
        <v>1949</v>
      </c>
      <c r="BC499" s="134" t="s">
        <v>500</v>
      </c>
      <c r="BD499" s="134" t="s">
        <v>784</v>
      </c>
      <c r="BE499" s="134" t="s">
        <v>926</v>
      </c>
      <c r="BF499" s="134" t="s">
        <v>927</v>
      </c>
      <c r="BG499" s="134" t="s">
        <v>928</v>
      </c>
      <c r="BH499" s="134" t="s">
        <v>929</v>
      </c>
      <c r="BI499" s="134" t="s">
        <v>930</v>
      </c>
      <c r="BJ499" s="134" t="s">
        <v>931</v>
      </c>
      <c r="BK499" s="134" t="s">
        <v>932</v>
      </c>
      <c r="BL499" s="134" t="s">
        <v>933</v>
      </c>
      <c r="BM499" s="134" t="s">
        <v>934</v>
      </c>
      <c r="BN499" s="134" t="s">
        <v>935</v>
      </c>
      <c r="BO499" s="134" t="s">
        <v>936</v>
      </c>
      <c r="BP499" s="109"/>
      <c r="BQ499" s="133" t="n">
        <v>1947</v>
      </c>
      <c r="BR499" s="134" t="s">
        <v>937</v>
      </c>
      <c r="BS499" s="134" t="s">
        <v>938</v>
      </c>
      <c r="BT499" s="134" t="s">
        <v>939</v>
      </c>
      <c r="BU499" s="134" t="s">
        <v>940</v>
      </c>
      <c r="BV499" s="134" t="s">
        <v>941</v>
      </c>
      <c r="BW499" s="134" t="s">
        <v>942</v>
      </c>
      <c r="BX499" s="134" t="s">
        <v>943</v>
      </c>
      <c r="BY499" s="134" t="s">
        <v>944</v>
      </c>
      <c r="BZ499" s="134" t="s">
        <v>945</v>
      </c>
      <c r="CA499" s="134" t="s">
        <v>946</v>
      </c>
      <c r="CB499" s="134" t="s">
        <v>947</v>
      </c>
      <c r="CC499" s="134" t="s">
        <v>948</v>
      </c>
      <c r="CD499" s="134" t="s">
        <v>949</v>
      </c>
      <c r="PA499" s="102"/>
      <c r="PB499" s="102"/>
      <c r="QU499" s="102"/>
      <c r="QV499" s="102"/>
    </row>
    <row r="500" customFormat="false" ht="23.85" hidden="false" customHeight="false" outlineLevel="0" collapsed="false">
      <c r="AA500" s="1"/>
      <c r="AB500" s="111"/>
      <c r="AC500" s="109"/>
      <c r="AD500" s="109"/>
      <c r="AE500" s="109"/>
      <c r="AF500" s="109"/>
      <c r="AG500" s="109"/>
      <c r="AH500" s="109"/>
      <c r="AI500" s="109"/>
      <c r="AJ500" s="109"/>
      <c r="AK500" s="109"/>
      <c r="AL500" s="109"/>
      <c r="AM500" s="109"/>
      <c r="AN500" s="109"/>
      <c r="AO500" s="109"/>
      <c r="BB500" s="133" t="n">
        <v>1950</v>
      </c>
      <c r="BC500" s="134" t="s">
        <v>950</v>
      </c>
      <c r="BD500" s="134" t="s">
        <v>951</v>
      </c>
      <c r="BE500" s="134" t="s">
        <v>952</v>
      </c>
      <c r="BF500" s="134" t="s">
        <v>953</v>
      </c>
      <c r="BG500" s="134" t="s">
        <v>311</v>
      </c>
      <c r="BH500" s="134" t="s">
        <v>954</v>
      </c>
      <c r="BI500" s="134" t="s">
        <v>955</v>
      </c>
      <c r="BJ500" s="134" t="s">
        <v>956</v>
      </c>
      <c r="BK500" s="134" t="s">
        <v>542</v>
      </c>
      <c r="BL500" s="134" t="s">
        <v>957</v>
      </c>
      <c r="BM500" s="134" t="s">
        <v>958</v>
      </c>
      <c r="BN500" s="134" t="s">
        <v>959</v>
      </c>
      <c r="BO500" s="134" t="s">
        <v>960</v>
      </c>
      <c r="BP500" s="109"/>
      <c r="BQ500" s="133" t="n">
        <v>1948</v>
      </c>
      <c r="BR500" s="134" t="s">
        <v>961</v>
      </c>
      <c r="BS500" s="134" t="s">
        <v>896</v>
      </c>
      <c r="BT500" s="134" t="s">
        <v>962</v>
      </c>
      <c r="BU500" s="134" t="s">
        <v>963</v>
      </c>
      <c r="BV500" s="134" t="s">
        <v>964</v>
      </c>
      <c r="BW500" s="134" t="s">
        <v>965</v>
      </c>
      <c r="BX500" s="134" t="s">
        <v>966</v>
      </c>
      <c r="BY500" s="134" t="s">
        <v>967</v>
      </c>
      <c r="BZ500" s="134" t="s">
        <v>968</v>
      </c>
      <c r="CA500" s="134" t="s">
        <v>969</v>
      </c>
      <c r="CB500" s="134" t="s">
        <v>970</v>
      </c>
      <c r="CC500" s="134" t="s">
        <v>971</v>
      </c>
      <c r="CD500" s="134" t="s">
        <v>972</v>
      </c>
      <c r="PA500" s="102"/>
      <c r="PB500" s="102"/>
      <c r="QU500" s="102"/>
      <c r="QV500" s="102"/>
    </row>
    <row r="501" customFormat="false" ht="23.85" hidden="false" customHeight="false" outlineLevel="0" collapsed="false">
      <c r="BB501" s="133" t="n">
        <v>1951</v>
      </c>
      <c r="BC501" s="134" t="s">
        <v>973</v>
      </c>
      <c r="BD501" s="134" t="s">
        <v>974</v>
      </c>
      <c r="BE501" s="134" t="s">
        <v>975</v>
      </c>
      <c r="BF501" s="134" t="s">
        <v>976</v>
      </c>
      <c r="BG501" s="134" t="s">
        <v>977</v>
      </c>
      <c r="BH501" s="134" t="s">
        <v>978</v>
      </c>
      <c r="BI501" s="134" t="s">
        <v>979</v>
      </c>
      <c r="BJ501" s="134" t="s">
        <v>980</v>
      </c>
      <c r="BK501" s="134" t="s">
        <v>981</v>
      </c>
      <c r="BL501" s="134" t="s">
        <v>982</v>
      </c>
      <c r="BM501" s="134" t="s">
        <v>983</v>
      </c>
      <c r="BN501" s="134" t="s">
        <v>984</v>
      </c>
      <c r="BO501" s="134" t="s">
        <v>985</v>
      </c>
      <c r="BQ501" s="133" t="n">
        <v>1949</v>
      </c>
      <c r="BR501" s="134" t="s">
        <v>986</v>
      </c>
      <c r="BS501" s="134" t="s">
        <v>987</v>
      </c>
      <c r="BT501" s="125"/>
      <c r="BU501" s="134" t="s">
        <v>988</v>
      </c>
      <c r="BV501" s="134" t="s">
        <v>989</v>
      </c>
      <c r="BW501" s="134" t="s">
        <v>436</v>
      </c>
      <c r="BX501" s="134" t="s">
        <v>990</v>
      </c>
      <c r="BY501" s="134" t="s">
        <v>991</v>
      </c>
      <c r="BZ501" s="134" t="s">
        <v>992</v>
      </c>
      <c r="CA501" s="134" t="s">
        <v>993</v>
      </c>
      <c r="CB501" s="134" t="s">
        <v>994</v>
      </c>
      <c r="CC501" s="134" t="s">
        <v>995</v>
      </c>
      <c r="CD501" s="125"/>
    </row>
    <row r="502" customFormat="false" ht="12.9" hidden="false" customHeight="true" outlineLevel="0" collapsed="false">
      <c r="BB502" s="135" t="s">
        <v>594</v>
      </c>
      <c r="BC502" s="135"/>
      <c r="BD502" s="135"/>
      <c r="BE502" s="135"/>
      <c r="BF502" s="135"/>
      <c r="BG502" s="135"/>
      <c r="BH502" s="135"/>
      <c r="BI502" s="135"/>
      <c r="BJ502" s="135"/>
      <c r="BK502" s="135"/>
      <c r="BL502" s="135"/>
      <c r="BM502" s="135"/>
      <c r="BN502" s="135"/>
      <c r="BO502" s="135"/>
      <c r="BQ502" s="133" t="n">
        <v>1950</v>
      </c>
      <c r="BR502" s="134" t="s">
        <v>996</v>
      </c>
      <c r="BS502" s="134" t="s">
        <v>997</v>
      </c>
      <c r="BT502" s="134" t="s">
        <v>998</v>
      </c>
      <c r="BU502" s="134" t="s">
        <v>999</v>
      </c>
      <c r="BV502" s="134" t="s">
        <v>1000</v>
      </c>
      <c r="BW502" s="134" t="s">
        <v>1001</v>
      </c>
      <c r="BX502" s="134" t="s">
        <v>1002</v>
      </c>
      <c r="BY502" s="134" t="s">
        <v>1003</v>
      </c>
      <c r="BZ502" s="134" t="s">
        <v>1004</v>
      </c>
      <c r="CA502" s="134" t="s">
        <v>1005</v>
      </c>
      <c r="CB502" s="134" t="s">
        <v>1006</v>
      </c>
      <c r="CC502" s="134" t="s">
        <v>1007</v>
      </c>
      <c r="CD502" s="134" t="s">
        <v>1008</v>
      </c>
    </row>
    <row r="503" customFormat="false" ht="23.85" hidden="false" customHeight="false" outlineLevel="0" collapsed="false">
      <c r="BB503" s="133" t="s">
        <v>605</v>
      </c>
      <c r="BC503" s="133" t="s">
        <v>606</v>
      </c>
      <c r="BD503" s="133" t="s">
        <v>607</v>
      </c>
      <c r="BE503" s="133" t="s">
        <v>608</v>
      </c>
      <c r="BF503" s="133" t="s">
        <v>609</v>
      </c>
      <c r="BG503" s="133" t="s">
        <v>610</v>
      </c>
      <c r="BH503" s="133" t="s">
        <v>611</v>
      </c>
      <c r="BI503" s="133" t="s">
        <v>612</v>
      </c>
      <c r="BJ503" s="133" t="s">
        <v>613</v>
      </c>
      <c r="BK503" s="133" t="s">
        <v>614</v>
      </c>
      <c r="BL503" s="133" t="s">
        <v>615</v>
      </c>
      <c r="BM503" s="133" t="s">
        <v>616</v>
      </c>
      <c r="BN503" s="133" t="s">
        <v>617</v>
      </c>
      <c r="BO503" s="133" t="s">
        <v>618</v>
      </c>
      <c r="BQ503" s="133" t="n">
        <v>1951</v>
      </c>
      <c r="BR503" s="134" t="s">
        <v>1009</v>
      </c>
      <c r="BS503" s="134" t="s">
        <v>1010</v>
      </c>
      <c r="BT503" s="134" t="s">
        <v>523</v>
      </c>
      <c r="BU503" s="134" t="s">
        <v>818</v>
      </c>
      <c r="BV503" s="134" t="s">
        <v>1011</v>
      </c>
      <c r="BW503" s="134" t="s">
        <v>1012</v>
      </c>
      <c r="BX503" s="134" t="s">
        <v>1013</v>
      </c>
      <c r="BY503" s="134" t="s">
        <v>1014</v>
      </c>
      <c r="BZ503" s="134" t="s">
        <v>1015</v>
      </c>
      <c r="CA503" s="134" t="s">
        <v>1016</v>
      </c>
      <c r="CB503" s="134" t="s">
        <v>1017</v>
      </c>
      <c r="CC503" s="134" t="s">
        <v>1018</v>
      </c>
      <c r="CD503" s="134" t="s">
        <v>1019</v>
      </c>
    </row>
    <row r="504" customFormat="false" ht="23.85" hidden="false" customHeight="false" outlineLevel="0" collapsed="false">
      <c r="BB504" s="133" t="n">
        <v>1952</v>
      </c>
      <c r="BC504" s="134" t="s">
        <v>1020</v>
      </c>
      <c r="BD504" s="134" t="s">
        <v>1021</v>
      </c>
      <c r="BE504" s="134" t="s">
        <v>1022</v>
      </c>
      <c r="BF504" s="134" t="s">
        <v>745</v>
      </c>
      <c r="BG504" s="134" t="s">
        <v>1023</v>
      </c>
      <c r="BH504" s="134" t="s">
        <v>1024</v>
      </c>
      <c r="BI504" s="134" t="s">
        <v>1025</v>
      </c>
      <c r="BJ504" s="134" t="s">
        <v>1026</v>
      </c>
      <c r="BK504" s="134" t="s">
        <v>1027</v>
      </c>
      <c r="BL504" s="134" t="s">
        <v>1028</v>
      </c>
      <c r="BM504" s="134" t="s">
        <v>1029</v>
      </c>
      <c r="BN504" s="134" t="s">
        <v>1030</v>
      </c>
      <c r="BO504" s="134" t="s">
        <v>1031</v>
      </c>
      <c r="BQ504" s="133" t="n">
        <v>1952</v>
      </c>
      <c r="BR504" s="134" t="s">
        <v>1032</v>
      </c>
      <c r="BS504" s="134" t="s">
        <v>1033</v>
      </c>
      <c r="BT504" s="134" t="s">
        <v>1034</v>
      </c>
      <c r="BU504" s="134" t="s">
        <v>1035</v>
      </c>
      <c r="BV504" s="134" t="s">
        <v>537</v>
      </c>
      <c r="BW504" s="134" t="s">
        <v>1036</v>
      </c>
      <c r="BX504" s="134" t="s">
        <v>1037</v>
      </c>
      <c r="BY504" s="134" t="s">
        <v>1038</v>
      </c>
      <c r="BZ504" s="134" t="s">
        <v>1039</v>
      </c>
      <c r="CA504" s="134" t="s">
        <v>1040</v>
      </c>
      <c r="CB504" s="134" t="s">
        <v>1041</v>
      </c>
      <c r="CC504" s="134" t="s">
        <v>1042</v>
      </c>
      <c r="CD504" s="134" t="s">
        <v>1043</v>
      </c>
    </row>
    <row r="505" customFormat="false" ht="23.85" hidden="false" customHeight="false" outlineLevel="0" collapsed="false">
      <c r="BB505" s="133" t="n">
        <v>1953</v>
      </c>
      <c r="BC505" s="134" t="s">
        <v>1021</v>
      </c>
      <c r="BD505" s="134" t="s">
        <v>1044</v>
      </c>
      <c r="BE505" s="134" t="s">
        <v>1045</v>
      </c>
      <c r="BF505" s="134" t="s">
        <v>1016</v>
      </c>
      <c r="BG505" s="134" t="s">
        <v>797</v>
      </c>
      <c r="BH505" s="134" t="s">
        <v>1046</v>
      </c>
      <c r="BI505" s="134" t="s">
        <v>436</v>
      </c>
      <c r="BJ505" s="134" t="s">
        <v>1047</v>
      </c>
      <c r="BK505" s="134" t="s">
        <v>1048</v>
      </c>
      <c r="BL505" s="134" t="s">
        <v>1049</v>
      </c>
      <c r="BM505" s="134" t="s">
        <v>1050</v>
      </c>
      <c r="BN505" s="134" t="s">
        <v>1051</v>
      </c>
      <c r="BO505" s="134" t="s">
        <v>1052</v>
      </c>
      <c r="BQ505" s="133" t="n">
        <v>1953</v>
      </c>
      <c r="BR505" s="134" t="s">
        <v>1053</v>
      </c>
      <c r="BS505" s="134" t="s">
        <v>1044</v>
      </c>
      <c r="BT505" s="134" t="s">
        <v>1054</v>
      </c>
      <c r="BU505" s="134" t="s">
        <v>1055</v>
      </c>
      <c r="BV505" s="134" t="s">
        <v>459</v>
      </c>
      <c r="BW505" s="134" t="s">
        <v>1046</v>
      </c>
      <c r="BX505" s="134" t="s">
        <v>1056</v>
      </c>
      <c r="BY505" s="134" t="s">
        <v>1057</v>
      </c>
      <c r="BZ505" s="134" t="s">
        <v>1058</v>
      </c>
      <c r="CA505" s="125"/>
      <c r="CB505" s="134" t="s">
        <v>1059</v>
      </c>
      <c r="CC505" s="134" t="s">
        <v>1060</v>
      </c>
      <c r="CD505" s="125"/>
    </row>
    <row r="506" customFormat="false" ht="23.85" hidden="false" customHeight="false" outlineLevel="0" collapsed="false">
      <c r="BB506" s="133" t="n">
        <v>1954</v>
      </c>
      <c r="BC506" s="134" t="s">
        <v>1061</v>
      </c>
      <c r="BD506" s="134" t="s">
        <v>1062</v>
      </c>
      <c r="BE506" s="134" t="s">
        <v>1063</v>
      </c>
      <c r="BF506" s="134" t="s">
        <v>1064</v>
      </c>
      <c r="BG506" s="134" t="s">
        <v>1065</v>
      </c>
      <c r="BH506" s="134" t="s">
        <v>1066</v>
      </c>
      <c r="BI506" s="134" t="s">
        <v>1067</v>
      </c>
      <c r="BJ506" s="134" t="s">
        <v>474</v>
      </c>
      <c r="BK506" s="134" t="s">
        <v>1068</v>
      </c>
      <c r="BL506" s="134" t="s">
        <v>1069</v>
      </c>
      <c r="BM506" s="134" t="s">
        <v>1070</v>
      </c>
      <c r="BN506" s="134" t="s">
        <v>1071</v>
      </c>
      <c r="BO506" s="134" t="s">
        <v>1072</v>
      </c>
      <c r="BQ506" s="133" t="n">
        <v>1954</v>
      </c>
      <c r="BR506" s="134" t="s">
        <v>1073</v>
      </c>
      <c r="BS506" s="134" t="s">
        <v>1074</v>
      </c>
      <c r="BT506" s="134" t="s">
        <v>1075</v>
      </c>
      <c r="BU506" s="134" t="s">
        <v>1076</v>
      </c>
      <c r="BV506" s="134" t="s">
        <v>1077</v>
      </c>
      <c r="BW506" s="134" t="s">
        <v>1078</v>
      </c>
      <c r="BX506" s="134" t="s">
        <v>1079</v>
      </c>
      <c r="BY506" s="125"/>
      <c r="BZ506" s="134" t="s">
        <v>1080</v>
      </c>
      <c r="CA506" s="134" t="s">
        <v>1081</v>
      </c>
      <c r="CB506" s="134" t="s">
        <v>1082</v>
      </c>
      <c r="CC506" s="134" t="s">
        <v>997</v>
      </c>
      <c r="CD506" s="125"/>
    </row>
    <row r="507" customFormat="false" ht="12.9" hidden="false" customHeight="false" outlineLevel="0" collapsed="false">
      <c r="BB507" s="133" t="n">
        <v>1955</v>
      </c>
      <c r="BC507" s="134" t="s">
        <v>1083</v>
      </c>
      <c r="BD507" s="134" t="s">
        <v>1084</v>
      </c>
      <c r="BE507" s="134" t="s">
        <v>1085</v>
      </c>
      <c r="BF507" s="134" t="s">
        <v>829</v>
      </c>
      <c r="BG507" s="134" t="s">
        <v>1086</v>
      </c>
      <c r="BH507" s="134" t="s">
        <v>1087</v>
      </c>
      <c r="BI507" s="134" t="s">
        <v>1088</v>
      </c>
      <c r="BJ507" s="134" t="s">
        <v>1089</v>
      </c>
      <c r="BK507" s="134" t="s">
        <v>1090</v>
      </c>
      <c r="BL507" s="134" t="s">
        <v>1091</v>
      </c>
      <c r="BM507" s="134" t="s">
        <v>1092</v>
      </c>
      <c r="BN507" s="134" t="s">
        <v>1093</v>
      </c>
      <c r="BO507" s="134" t="s">
        <v>1094</v>
      </c>
      <c r="BQ507" s="133" t="n">
        <v>1955</v>
      </c>
      <c r="BR507" s="134" t="s">
        <v>1095</v>
      </c>
      <c r="BS507" s="134" t="s">
        <v>1096</v>
      </c>
      <c r="BT507" s="134" t="s">
        <v>1097</v>
      </c>
      <c r="BU507" s="134" t="s">
        <v>1098</v>
      </c>
      <c r="BV507" s="134" t="s">
        <v>1099</v>
      </c>
      <c r="BW507" s="134" t="s">
        <v>1100</v>
      </c>
      <c r="BX507" s="134" t="s">
        <v>1101</v>
      </c>
      <c r="BY507" s="134" t="s">
        <v>1102</v>
      </c>
      <c r="BZ507" s="134" t="s">
        <v>1103</v>
      </c>
      <c r="CA507" s="134" t="s">
        <v>1104</v>
      </c>
      <c r="CB507" s="134" t="s">
        <v>1105</v>
      </c>
      <c r="CC507" s="134" t="s">
        <v>1106</v>
      </c>
      <c r="CD507" s="134" t="s">
        <v>1107</v>
      </c>
    </row>
    <row r="508" customFormat="false" ht="23.85" hidden="false" customHeight="false" outlineLevel="0" collapsed="false">
      <c r="BB508" s="133" t="n">
        <v>1956</v>
      </c>
      <c r="BC508" s="134" t="s">
        <v>1108</v>
      </c>
      <c r="BD508" s="134" t="s">
        <v>1109</v>
      </c>
      <c r="BE508" s="134" t="s">
        <v>1110</v>
      </c>
      <c r="BF508" s="134" t="s">
        <v>1111</v>
      </c>
      <c r="BG508" s="134" t="s">
        <v>1112</v>
      </c>
      <c r="BH508" s="134" t="s">
        <v>437</v>
      </c>
      <c r="BI508" s="134" t="s">
        <v>954</v>
      </c>
      <c r="BJ508" s="134" t="s">
        <v>1113</v>
      </c>
      <c r="BK508" s="134" t="s">
        <v>1114</v>
      </c>
      <c r="BL508" s="134" t="s">
        <v>635</v>
      </c>
      <c r="BM508" s="134" t="s">
        <v>1115</v>
      </c>
      <c r="BN508" s="134" t="s">
        <v>1116</v>
      </c>
      <c r="BO508" s="134" t="s">
        <v>1117</v>
      </c>
      <c r="BQ508" s="133" t="n">
        <v>1956</v>
      </c>
      <c r="BR508" s="134" t="s">
        <v>1118</v>
      </c>
      <c r="BS508" s="134" t="s">
        <v>1119</v>
      </c>
      <c r="BT508" s="134" t="s">
        <v>1120</v>
      </c>
      <c r="BU508" s="134" t="s">
        <v>1121</v>
      </c>
      <c r="BV508" s="134" t="s">
        <v>1122</v>
      </c>
      <c r="BW508" s="134" t="s">
        <v>1123</v>
      </c>
      <c r="BX508" s="134" t="s">
        <v>1124</v>
      </c>
      <c r="BY508" s="134" t="s">
        <v>1125</v>
      </c>
      <c r="BZ508" s="134" t="s">
        <v>1126</v>
      </c>
      <c r="CA508" s="134" t="s">
        <v>1127</v>
      </c>
      <c r="CB508" s="134" t="s">
        <v>872</v>
      </c>
      <c r="CC508" s="134" t="s">
        <v>1128</v>
      </c>
      <c r="CD508" s="134" t="s">
        <v>1129</v>
      </c>
    </row>
    <row r="509" customFormat="false" ht="12.8" hidden="false" customHeight="false" outlineLevel="0" collapsed="false">
      <c r="AH509" s="136" t="s">
        <v>116</v>
      </c>
      <c r="AI509" s="134" t="s">
        <v>1130</v>
      </c>
      <c r="AJ509" s="134" t="s">
        <v>1131</v>
      </c>
      <c r="AK509" s="134" t="s">
        <v>1132</v>
      </c>
      <c r="AL509" s="134" t="s">
        <v>1133</v>
      </c>
      <c r="AM509" s="134" t="s">
        <v>1134</v>
      </c>
      <c r="AN509" s="134" t="s">
        <v>1135</v>
      </c>
      <c r="AO509" s="134" t="s">
        <v>1136</v>
      </c>
      <c r="AP509" s="134" t="s">
        <v>921</v>
      </c>
      <c r="AQ509" s="134" t="s">
        <v>1137</v>
      </c>
      <c r="AR509" s="134" t="s">
        <v>1138</v>
      </c>
      <c r="AS509" s="134" t="s">
        <v>1139</v>
      </c>
      <c r="AT509" s="134" t="s">
        <v>1051</v>
      </c>
      <c r="AU509" s="134" t="s">
        <v>1052</v>
      </c>
      <c r="BB509" s="136" t="s">
        <v>116</v>
      </c>
      <c r="BC509" s="134" t="s">
        <v>1130</v>
      </c>
      <c r="BD509" s="134" t="s">
        <v>1140</v>
      </c>
      <c r="BE509" s="134" t="s">
        <v>1141</v>
      </c>
      <c r="BF509" s="134" t="s">
        <v>792</v>
      </c>
      <c r="BG509" s="134" t="s">
        <v>1142</v>
      </c>
      <c r="BH509" s="134" t="s">
        <v>1143</v>
      </c>
      <c r="BI509" s="134" t="s">
        <v>1144</v>
      </c>
      <c r="BJ509" s="134" t="s">
        <v>1145</v>
      </c>
      <c r="BK509" s="134" t="s">
        <v>1146</v>
      </c>
      <c r="BL509" s="134" t="s">
        <v>1059</v>
      </c>
      <c r="BM509" s="134" t="s">
        <v>894</v>
      </c>
      <c r="BN509" s="134" t="s">
        <v>1147</v>
      </c>
      <c r="BO509" s="134" t="s">
        <v>1148</v>
      </c>
      <c r="BQ509" s="136" t="s">
        <v>116</v>
      </c>
      <c r="BR509" s="134" t="s">
        <v>1149</v>
      </c>
      <c r="BS509" s="134" t="s">
        <v>1150</v>
      </c>
      <c r="BT509" s="134" t="s">
        <v>1151</v>
      </c>
      <c r="BU509" s="134" t="s">
        <v>1152</v>
      </c>
      <c r="BV509" s="134" t="s">
        <v>1153</v>
      </c>
      <c r="BW509" s="134" t="s">
        <v>1154</v>
      </c>
      <c r="BX509" s="134" t="s">
        <v>1155</v>
      </c>
      <c r="BY509" s="134" t="s">
        <v>1145</v>
      </c>
      <c r="BZ509" s="134" t="s">
        <v>1156</v>
      </c>
      <c r="CA509" s="134" t="s">
        <v>1157</v>
      </c>
      <c r="CB509" s="134" t="s">
        <v>1158</v>
      </c>
      <c r="CC509" s="134" t="s">
        <v>1149</v>
      </c>
      <c r="CD509" s="134" t="s">
        <v>1159</v>
      </c>
    </row>
    <row r="510" customFormat="false" ht="12.8" hidden="false" customHeight="false" outlineLevel="0" collapsed="false">
      <c r="AH510" s="136" t="s">
        <v>117</v>
      </c>
      <c r="AI510" s="134" t="s">
        <v>1160</v>
      </c>
      <c r="AJ510" s="134" t="s">
        <v>1161</v>
      </c>
      <c r="AK510" s="134" t="s">
        <v>1162</v>
      </c>
      <c r="AL510" s="134" t="s">
        <v>1163</v>
      </c>
      <c r="AM510" s="134" t="s">
        <v>1164</v>
      </c>
      <c r="AN510" s="134" t="s">
        <v>782</v>
      </c>
      <c r="AO510" s="134" t="s">
        <v>1165</v>
      </c>
      <c r="AP510" s="134" t="s">
        <v>1166</v>
      </c>
      <c r="AQ510" s="134" t="s">
        <v>1167</v>
      </c>
      <c r="AR510" s="134" t="s">
        <v>1168</v>
      </c>
      <c r="AS510" s="134" t="s">
        <v>1169</v>
      </c>
      <c r="AT510" s="134" t="s">
        <v>1170</v>
      </c>
      <c r="AU510" s="134" t="s">
        <v>1171</v>
      </c>
      <c r="BB510" s="136" t="s">
        <v>117</v>
      </c>
      <c r="BC510" s="134" t="s">
        <v>1172</v>
      </c>
      <c r="BD510" s="134" t="s">
        <v>1173</v>
      </c>
      <c r="BE510" s="134" t="s">
        <v>1174</v>
      </c>
      <c r="BF510" s="134" t="s">
        <v>1175</v>
      </c>
      <c r="BG510" s="134" t="s">
        <v>989</v>
      </c>
      <c r="BH510" s="134" t="s">
        <v>1176</v>
      </c>
      <c r="BI510" s="134" t="s">
        <v>1177</v>
      </c>
      <c r="BJ510" s="134" t="s">
        <v>1178</v>
      </c>
      <c r="BK510" s="134" t="s">
        <v>1179</v>
      </c>
      <c r="BL510" s="134" t="s">
        <v>1180</v>
      </c>
      <c r="BM510" s="134" t="s">
        <v>1181</v>
      </c>
      <c r="BN510" s="134" t="s">
        <v>1182</v>
      </c>
      <c r="BO510" s="134" t="s">
        <v>1183</v>
      </c>
      <c r="BQ510" s="136" t="s">
        <v>117</v>
      </c>
      <c r="BR510" s="134" t="s">
        <v>1184</v>
      </c>
      <c r="BS510" s="134" t="s">
        <v>1173</v>
      </c>
      <c r="BT510" s="134" t="s">
        <v>1185</v>
      </c>
      <c r="BU510" s="134" t="s">
        <v>1186</v>
      </c>
      <c r="BV510" s="134" t="s">
        <v>1187</v>
      </c>
      <c r="BW510" s="134" t="s">
        <v>1188</v>
      </c>
      <c r="BX510" s="134" t="s">
        <v>1189</v>
      </c>
      <c r="BY510" s="134" t="s">
        <v>1190</v>
      </c>
      <c r="BZ510" s="134" t="s">
        <v>1191</v>
      </c>
      <c r="CA510" s="134" t="s">
        <v>1192</v>
      </c>
      <c r="CB510" s="134" t="s">
        <v>1070</v>
      </c>
      <c r="CC510" s="134" t="s">
        <v>689</v>
      </c>
      <c r="CD510" s="134" t="s">
        <v>1193</v>
      </c>
    </row>
    <row r="511" customFormat="false" ht="12.8" hidden="false" customHeight="true" outlineLevel="0" collapsed="false">
      <c r="AH511" s="136" t="s">
        <v>118</v>
      </c>
      <c r="AI511" s="134" t="s">
        <v>1194</v>
      </c>
      <c r="AJ511" s="134" t="s">
        <v>1195</v>
      </c>
      <c r="AK511" s="134" t="s">
        <v>1196</v>
      </c>
      <c r="AL511" s="134" t="s">
        <v>1197</v>
      </c>
      <c r="AM511" s="134" t="s">
        <v>1198</v>
      </c>
      <c r="AN511" s="134" t="s">
        <v>1199</v>
      </c>
      <c r="AO511" s="134" t="s">
        <v>1200</v>
      </c>
      <c r="AP511" s="134" t="s">
        <v>1201</v>
      </c>
      <c r="AQ511" s="134" t="s">
        <v>1202</v>
      </c>
      <c r="AR511" s="134" t="s">
        <v>1203</v>
      </c>
      <c r="AS511" s="134" t="s">
        <v>1204</v>
      </c>
      <c r="AT511" s="134" t="s">
        <v>1205</v>
      </c>
      <c r="AU511" s="134" t="s">
        <v>1206</v>
      </c>
      <c r="BB511" s="136" t="s">
        <v>118</v>
      </c>
      <c r="BC511" s="134" t="s">
        <v>1207</v>
      </c>
      <c r="BD511" s="134" t="s">
        <v>1208</v>
      </c>
      <c r="BE511" s="134" t="s">
        <v>1209</v>
      </c>
      <c r="BF511" s="134" t="s">
        <v>1210</v>
      </c>
      <c r="BG511" s="134" t="s">
        <v>1143</v>
      </c>
      <c r="BH511" s="134" t="s">
        <v>1211</v>
      </c>
      <c r="BI511" s="134" t="s">
        <v>1178</v>
      </c>
      <c r="BJ511" s="134" t="s">
        <v>1212</v>
      </c>
      <c r="BK511" s="134" t="s">
        <v>1213</v>
      </c>
      <c r="BL511" s="134" t="s">
        <v>1203</v>
      </c>
      <c r="BM511" s="134" t="s">
        <v>1214</v>
      </c>
      <c r="BN511" s="134" t="s">
        <v>640</v>
      </c>
      <c r="BO511" s="134" t="s">
        <v>1215</v>
      </c>
      <c r="BQ511" s="135" t="s">
        <v>594</v>
      </c>
      <c r="BR511" s="135"/>
      <c r="BS511" s="135"/>
      <c r="BT511" s="135"/>
      <c r="BU511" s="135"/>
      <c r="BV511" s="135"/>
      <c r="BW511" s="135"/>
      <c r="BX511" s="135"/>
      <c r="BY511" s="135"/>
      <c r="BZ511" s="135"/>
      <c r="CA511" s="135"/>
      <c r="CB511" s="135"/>
      <c r="CC511" s="135"/>
      <c r="CD511" s="135"/>
    </row>
    <row r="512" customFormat="false" ht="12.8" hidden="false" customHeight="false" outlineLevel="0" collapsed="false">
      <c r="AH512" s="136" t="s">
        <v>119</v>
      </c>
      <c r="AI512" s="134" t="s">
        <v>1216</v>
      </c>
      <c r="AJ512" s="134" t="s">
        <v>1217</v>
      </c>
      <c r="AK512" s="134" t="s">
        <v>1218</v>
      </c>
      <c r="AL512" s="134" t="s">
        <v>1219</v>
      </c>
      <c r="AM512" s="134" t="s">
        <v>1220</v>
      </c>
      <c r="AN512" s="134" t="s">
        <v>1221</v>
      </c>
      <c r="AO512" s="134" t="s">
        <v>1222</v>
      </c>
      <c r="AP512" s="134" t="s">
        <v>1223</v>
      </c>
      <c r="AQ512" s="134" t="s">
        <v>1224</v>
      </c>
      <c r="AR512" s="134" t="s">
        <v>1225</v>
      </c>
      <c r="AS512" s="134" t="s">
        <v>518</v>
      </c>
      <c r="AT512" s="134" t="s">
        <v>1226</v>
      </c>
      <c r="AU512" s="134" t="s">
        <v>1227</v>
      </c>
      <c r="BB512" s="136" t="s">
        <v>119</v>
      </c>
      <c r="BC512" s="134" t="s">
        <v>1228</v>
      </c>
      <c r="BD512" s="134" t="s">
        <v>1229</v>
      </c>
      <c r="BE512" s="134" t="s">
        <v>894</v>
      </c>
      <c r="BF512" s="134" t="s">
        <v>1230</v>
      </c>
      <c r="BG512" s="134" t="s">
        <v>1014</v>
      </c>
      <c r="BH512" s="134" t="s">
        <v>1231</v>
      </c>
      <c r="BI512" s="134" t="s">
        <v>1232</v>
      </c>
      <c r="BJ512" s="134" t="s">
        <v>1233</v>
      </c>
      <c r="BK512" s="134" t="s">
        <v>1234</v>
      </c>
      <c r="BL512" s="134" t="s">
        <v>1235</v>
      </c>
      <c r="BM512" s="134" t="s">
        <v>1236</v>
      </c>
      <c r="BN512" s="134" t="s">
        <v>1237</v>
      </c>
      <c r="BO512" s="134" t="s">
        <v>1238</v>
      </c>
      <c r="BQ512" s="133" t="s">
        <v>605</v>
      </c>
      <c r="BR512" s="133" t="s">
        <v>606</v>
      </c>
      <c r="BS512" s="133" t="s">
        <v>607</v>
      </c>
      <c r="BT512" s="133" t="s">
        <v>608</v>
      </c>
      <c r="BU512" s="133" t="s">
        <v>609</v>
      </c>
      <c r="BV512" s="133" t="s">
        <v>610</v>
      </c>
      <c r="BW512" s="133" t="s">
        <v>611</v>
      </c>
      <c r="BX512" s="133" t="s">
        <v>612</v>
      </c>
      <c r="BY512" s="133" t="s">
        <v>613</v>
      </c>
      <c r="BZ512" s="133" t="s">
        <v>614</v>
      </c>
      <c r="CA512" s="133" t="s">
        <v>615</v>
      </c>
      <c r="CB512" s="133" t="s">
        <v>616</v>
      </c>
      <c r="CC512" s="133" t="s">
        <v>617</v>
      </c>
      <c r="CD512" s="133" t="s">
        <v>618</v>
      </c>
    </row>
    <row r="513" customFormat="false" ht="12.8" hidden="false" customHeight="false" outlineLevel="0" collapsed="false">
      <c r="AH513" s="136" t="s">
        <v>120</v>
      </c>
      <c r="AI513" s="134" t="s">
        <v>1239</v>
      </c>
      <c r="AJ513" s="134" t="s">
        <v>1240</v>
      </c>
      <c r="AK513" s="134" t="s">
        <v>1241</v>
      </c>
      <c r="AL513" s="134" t="s">
        <v>1242</v>
      </c>
      <c r="AM513" s="134" t="s">
        <v>1243</v>
      </c>
      <c r="AN513" s="134" t="s">
        <v>1244</v>
      </c>
      <c r="AO513" s="134" t="s">
        <v>1245</v>
      </c>
      <c r="AP513" s="134" t="s">
        <v>1246</v>
      </c>
      <c r="AQ513" s="134" t="s">
        <v>1247</v>
      </c>
      <c r="AR513" s="134" t="s">
        <v>1248</v>
      </c>
      <c r="AS513" s="134" t="s">
        <v>1249</v>
      </c>
      <c r="AT513" s="134" t="s">
        <v>1250</v>
      </c>
      <c r="AU513" s="134" t="s">
        <v>1251</v>
      </c>
      <c r="BB513" s="136" t="s">
        <v>120</v>
      </c>
      <c r="BC513" s="134" t="s">
        <v>852</v>
      </c>
      <c r="BD513" s="134" t="s">
        <v>1252</v>
      </c>
      <c r="BE513" s="134" t="s">
        <v>1253</v>
      </c>
      <c r="BF513" s="134" t="s">
        <v>1254</v>
      </c>
      <c r="BG513" s="134" t="s">
        <v>1255</v>
      </c>
      <c r="BH513" s="134" t="s">
        <v>1256</v>
      </c>
      <c r="BI513" s="134" t="s">
        <v>1257</v>
      </c>
      <c r="BJ513" s="134" t="s">
        <v>1258</v>
      </c>
      <c r="BK513" s="134" t="s">
        <v>1259</v>
      </c>
      <c r="BL513" s="134" t="s">
        <v>1260</v>
      </c>
      <c r="BM513" s="134" t="s">
        <v>668</v>
      </c>
      <c r="BN513" s="134" t="s">
        <v>1261</v>
      </c>
      <c r="BO513" s="134" t="s">
        <v>1262</v>
      </c>
      <c r="BQ513" s="136" t="s">
        <v>118</v>
      </c>
      <c r="BR513" s="134" t="s">
        <v>1263</v>
      </c>
      <c r="BS513" s="134" t="s">
        <v>1264</v>
      </c>
      <c r="BT513" s="134" t="s">
        <v>1265</v>
      </c>
      <c r="BU513" s="134" t="s">
        <v>1266</v>
      </c>
      <c r="BV513" s="134" t="s">
        <v>1267</v>
      </c>
      <c r="BW513" s="134" t="s">
        <v>1268</v>
      </c>
      <c r="BX513" s="134" t="s">
        <v>1269</v>
      </c>
      <c r="BY513" s="134" t="s">
        <v>338</v>
      </c>
      <c r="BZ513" s="134" t="s">
        <v>1270</v>
      </c>
      <c r="CA513" s="134" t="s">
        <v>1271</v>
      </c>
      <c r="CB513" s="134" t="s">
        <v>1272</v>
      </c>
      <c r="CC513" s="134" t="s">
        <v>1273</v>
      </c>
      <c r="CD513" s="134" t="s">
        <v>1274</v>
      </c>
    </row>
    <row r="514" customFormat="false" ht="23.85" hidden="false" customHeight="false" outlineLevel="0" collapsed="false">
      <c r="H514" s="136" t="s">
        <v>121</v>
      </c>
      <c r="I514" s="134" t="s">
        <v>1275</v>
      </c>
      <c r="J514" s="134" t="s">
        <v>1276</v>
      </c>
      <c r="K514" s="134" t="s">
        <v>1277</v>
      </c>
      <c r="L514" s="134" t="s">
        <v>1278</v>
      </c>
      <c r="M514" s="134" t="s">
        <v>1279</v>
      </c>
      <c r="N514" s="134" t="s">
        <v>1280</v>
      </c>
      <c r="O514" s="134" t="s">
        <v>1281</v>
      </c>
      <c r="P514" s="134" t="s">
        <v>1282</v>
      </c>
      <c r="Q514" s="134" t="s">
        <v>1283</v>
      </c>
      <c r="R514" s="134" t="s">
        <v>1284</v>
      </c>
      <c r="S514" s="134" t="s">
        <v>1285</v>
      </c>
      <c r="T514" s="134" t="s">
        <v>1119</v>
      </c>
      <c r="U514" s="134" t="s">
        <v>1286</v>
      </c>
      <c r="AH514" s="136" t="s">
        <v>121</v>
      </c>
      <c r="AI514" s="134" t="s">
        <v>1287</v>
      </c>
      <c r="AJ514" s="134" t="s">
        <v>1288</v>
      </c>
      <c r="AK514" s="134" t="s">
        <v>1289</v>
      </c>
      <c r="AL514" s="134" t="s">
        <v>1290</v>
      </c>
      <c r="AM514" s="134" t="s">
        <v>1291</v>
      </c>
      <c r="AN514" s="134" t="s">
        <v>1292</v>
      </c>
      <c r="AO514" s="134" t="s">
        <v>1293</v>
      </c>
      <c r="AP514" s="134" t="s">
        <v>1294</v>
      </c>
      <c r="AQ514" s="134" t="s">
        <v>1295</v>
      </c>
      <c r="AR514" s="134" t="s">
        <v>1296</v>
      </c>
      <c r="AS514" s="134" t="s">
        <v>1297</v>
      </c>
      <c r="AT514" s="134" t="s">
        <v>1298</v>
      </c>
      <c r="AU514" s="134" t="s">
        <v>1299</v>
      </c>
      <c r="BB514" s="136" t="s">
        <v>121</v>
      </c>
      <c r="BC514" s="134" t="s">
        <v>1300</v>
      </c>
      <c r="BD514" s="134" t="s">
        <v>1276</v>
      </c>
      <c r="BE514" s="134" t="s">
        <v>1055</v>
      </c>
      <c r="BF514" s="134" t="s">
        <v>601</v>
      </c>
      <c r="BG514" s="134" t="s">
        <v>1301</v>
      </c>
      <c r="BH514" s="134" t="s">
        <v>374</v>
      </c>
      <c r="BI514" s="134" t="s">
        <v>473</v>
      </c>
      <c r="BJ514" s="134" t="s">
        <v>1302</v>
      </c>
      <c r="BK514" s="134" t="s">
        <v>1303</v>
      </c>
      <c r="BL514" s="134" t="s">
        <v>1304</v>
      </c>
      <c r="BM514" s="134" t="s">
        <v>1305</v>
      </c>
      <c r="BN514" s="134" t="s">
        <v>565</v>
      </c>
      <c r="BO514" s="134" t="s">
        <v>1306</v>
      </c>
      <c r="BQ514" s="136" t="s">
        <v>119</v>
      </c>
      <c r="BR514" s="134" t="s">
        <v>1307</v>
      </c>
      <c r="BS514" s="134" t="s">
        <v>1308</v>
      </c>
      <c r="BT514" s="134" t="s">
        <v>1309</v>
      </c>
      <c r="BU514" s="134" t="s">
        <v>1310</v>
      </c>
      <c r="BV514" s="134" t="s">
        <v>1311</v>
      </c>
      <c r="BW514" s="134" t="s">
        <v>1312</v>
      </c>
      <c r="BX514" s="134" t="s">
        <v>1313</v>
      </c>
      <c r="BY514" s="134" t="s">
        <v>1314</v>
      </c>
      <c r="BZ514" s="134" t="s">
        <v>1315</v>
      </c>
      <c r="CA514" s="134" t="s">
        <v>1316</v>
      </c>
      <c r="CB514" s="134" t="s">
        <v>1317</v>
      </c>
      <c r="CC514" s="134" t="s">
        <v>1318</v>
      </c>
      <c r="CD514" s="134" t="s">
        <v>1319</v>
      </c>
    </row>
    <row r="515" customFormat="false" ht="23.85" hidden="false" customHeight="false" outlineLevel="0" collapsed="false">
      <c r="H515" s="136" t="s">
        <v>122</v>
      </c>
      <c r="I515" s="134" t="s">
        <v>1320</v>
      </c>
      <c r="J515" s="134" t="s">
        <v>1321</v>
      </c>
      <c r="K515" s="134" t="s">
        <v>1322</v>
      </c>
      <c r="L515" s="134" t="s">
        <v>1323</v>
      </c>
      <c r="M515" s="134" t="s">
        <v>1324</v>
      </c>
      <c r="N515" s="134" t="s">
        <v>1325</v>
      </c>
      <c r="O515" s="134" t="s">
        <v>1326</v>
      </c>
      <c r="P515" s="134" t="s">
        <v>1327</v>
      </c>
      <c r="Q515" s="134" t="s">
        <v>1328</v>
      </c>
      <c r="R515" s="134" t="s">
        <v>1329</v>
      </c>
      <c r="S515" s="134" t="s">
        <v>1330</v>
      </c>
      <c r="T515" s="134" t="s">
        <v>1331</v>
      </c>
      <c r="U515" s="134" t="s">
        <v>1332</v>
      </c>
      <c r="AH515" s="136" t="s">
        <v>122</v>
      </c>
      <c r="AI515" s="134" t="s">
        <v>1333</v>
      </c>
      <c r="AJ515" s="134" t="s">
        <v>1334</v>
      </c>
      <c r="AK515" s="134" t="s">
        <v>1335</v>
      </c>
      <c r="AL515" s="134" t="s">
        <v>1336</v>
      </c>
      <c r="AM515" s="134" t="s">
        <v>1337</v>
      </c>
      <c r="AN515" s="134" t="s">
        <v>1338</v>
      </c>
      <c r="AO515" s="134" t="s">
        <v>1339</v>
      </c>
      <c r="AP515" s="134" t="s">
        <v>1340</v>
      </c>
      <c r="AQ515" s="134" t="s">
        <v>1341</v>
      </c>
      <c r="AR515" s="134" t="s">
        <v>1342</v>
      </c>
      <c r="AS515" s="134" t="s">
        <v>1343</v>
      </c>
      <c r="AT515" s="134" t="s">
        <v>508</v>
      </c>
      <c r="AU515" s="134" t="s">
        <v>1344</v>
      </c>
      <c r="BB515" s="136" t="s">
        <v>122</v>
      </c>
      <c r="BC515" s="134" t="s">
        <v>344</v>
      </c>
      <c r="BD515" s="134" t="s">
        <v>1345</v>
      </c>
      <c r="BE515" s="134" t="s">
        <v>1346</v>
      </c>
      <c r="BF515" s="134" t="s">
        <v>1347</v>
      </c>
      <c r="BG515" s="134" t="s">
        <v>1348</v>
      </c>
      <c r="BH515" s="134" t="s">
        <v>1178</v>
      </c>
      <c r="BI515" s="134" t="s">
        <v>1349</v>
      </c>
      <c r="BJ515" s="134" t="s">
        <v>1350</v>
      </c>
      <c r="BK515" s="134" t="s">
        <v>1351</v>
      </c>
      <c r="BL515" s="134" t="s">
        <v>1352</v>
      </c>
      <c r="BM515" s="134" t="s">
        <v>1070</v>
      </c>
      <c r="BN515" s="134" t="s">
        <v>1353</v>
      </c>
      <c r="BO515" s="134" t="s">
        <v>1354</v>
      </c>
      <c r="BQ515" s="136" t="s">
        <v>120</v>
      </c>
      <c r="BR515" s="134" t="s">
        <v>1355</v>
      </c>
      <c r="BS515" s="134" t="s">
        <v>1356</v>
      </c>
      <c r="BT515" s="134" t="s">
        <v>1357</v>
      </c>
      <c r="BU515" s="134" t="s">
        <v>1358</v>
      </c>
      <c r="BV515" s="134" t="s">
        <v>1359</v>
      </c>
      <c r="BW515" s="134" t="s">
        <v>1360</v>
      </c>
      <c r="BX515" s="134" t="s">
        <v>1361</v>
      </c>
      <c r="BY515" s="134" t="s">
        <v>1362</v>
      </c>
      <c r="BZ515" s="134" t="s">
        <v>1363</v>
      </c>
      <c r="CA515" s="134" t="s">
        <v>507</v>
      </c>
      <c r="CB515" s="134" t="s">
        <v>1364</v>
      </c>
      <c r="CC515" s="134" t="s">
        <v>1365</v>
      </c>
      <c r="CD515" s="134" t="s">
        <v>1366</v>
      </c>
    </row>
    <row r="516" customFormat="false" ht="23.85" hidden="false" customHeight="false" outlineLevel="0" collapsed="false">
      <c r="H516" s="136" t="s">
        <v>123</v>
      </c>
      <c r="I516" s="134" t="s">
        <v>1367</v>
      </c>
      <c r="J516" s="134" t="s">
        <v>1368</v>
      </c>
      <c r="K516" s="134" t="s">
        <v>1369</v>
      </c>
      <c r="L516" s="134" t="s">
        <v>1370</v>
      </c>
      <c r="M516" s="134" t="s">
        <v>1371</v>
      </c>
      <c r="N516" s="134" t="s">
        <v>1311</v>
      </c>
      <c r="O516" s="134" t="s">
        <v>1372</v>
      </c>
      <c r="P516" s="134" t="s">
        <v>1373</v>
      </c>
      <c r="Q516" s="134" t="s">
        <v>1374</v>
      </c>
      <c r="R516" s="134" t="s">
        <v>999</v>
      </c>
      <c r="S516" s="134" t="s">
        <v>1375</v>
      </c>
      <c r="T516" s="134" t="s">
        <v>1352</v>
      </c>
      <c r="U516" s="134" t="s">
        <v>1376</v>
      </c>
      <c r="AH516" s="136" t="s">
        <v>123</v>
      </c>
      <c r="AI516" s="134" t="s">
        <v>1377</v>
      </c>
      <c r="AJ516" s="134" t="s">
        <v>1378</v>
      </c>
      <c r="AK516" s="134" t="s">
        <v>271</v>
      </c>
      <c r="AL516" s="134" t="s">
        <v>1335</v>
      </c>
      <c r="AM516" s="134" t="s">
        <v>942</v>
      </c>
      <c r="AN516" s="134" t="s">
        <v>1379</v>
      </c>
      <c r="AO516" s="134" t="s">
        <v>1380</v>
      </c>
      <c r="AP516" s="134" t="s">
        <v>1381</v>
      </c>
      <c r="AQ516" s="134" t="s">
        <v>471</v>
      </c>
      <c r="AR516" s="134" t="s">
        <v>1382</v>
      </c>
      <c r="AS516" s="134" t="s">
        <v>1383</v>
      </c>
      <c r="AT516" s="134" t="s">
        <v>1091</v>
      </c>
      <c r="AU516" s="134" t="s">
        <v>1384</v>
      </c>
      <c r="BB516" s="136" t="s">
        <v>123</v>
      </c>
      <c r="BC516" s="134" t="s">
        <v>1385</v>
      </c>
      <c r="BD516" s="134" t="s">
        <v>1386</v>
      </c>
      <c r="BE516" s="134" t="s">
        <v>1387</v>
      </c>
      <c r="BF516" s="134" t="s">
        <v>1346</v>
      </c>
      <c r="BG516" s="134" t="s">
        <v>448</v>
      </c>
      <c r="BH516" s="134" t="s">
        <v>1388</v>
      </c>
      <c r="BI516" s="134" t="s">
        <v>1389</v>
      </c>
      <c r="BJ516" s="134" t="s">
        <v>1390</v>
      </c>
      <c r="BK516" s="134" t="s">
        <v>1391</v>
      </c>
      <c r="BL516" s="134" t="s">
        <v>953</v>
      </c>
      <c r="BM516" s="134" t="s">
        <v>1392</v>
      </c>
      <c r="BN516" s="134" t="s">
        <v>1393</v>
      </c>
      <c r="BO516" s="134" t="s">
        <v>1394</v>
      </c>
      <c r="BQ516" s="136" t="s">
        <v>121</v>
      </c>
      <c r="BR516" s="134" t="s">
        <v>1395</v>
      </c>
      <c r="BS516" s="134" t="s">
        <v>1276</v>
      </c>
      <c r="BT516" s="134" t="s">
        <v>1277</v>
      </c>
      <c r="BU516" s="134" t="s">
        <v>601</v>
      </c>
      <c r="BV516" s="134" t="s">
        <v>1396</v>
      </c>
      <c r="BW516" s="134" t="s">
        <v>1397</v>
      </c>
      <c r="BX516" s="134" t="s">
        <v>473</v>
      </c>
      <c r="BY516" s="134" t="s">
        <v>1398</v>
      </c>
      <c r="BZ516" s="134" t="s">
        <v>1399</v>
      </c>
      <c r="CA516" s="134" t="s">
        <v>1400</v>
      </c>
      <c r="CB516" s="134" t="s">
        <v>1401</v>
      </c>
      <c r="CC516" s="134" t="s">
        <v>1402</v>
      </c>
      <c r="CD516" s="134" t="s">
        <v>1403</v>
      </c>
    </row>
    <row r="517" customFormat="false" ht="23.85" hidden="false" customHeight="false" outlineLevel="0" collapsed="false">
      <c r="H517" s="136" t="s">
        <v>124</v>
      </c>
      <c r="I517" s="134" t="s">
        <v>1404</v>
      </c>
      <c r="J517" s="134" t="s">
        <v>1405</v>
      </c>
      <c r="K517" s="134" t="s">
        <v>1406</v>
      </c>
      <c r="L517" s="134" t="s">
        <v>1407</v>
      </c>
      <c r="M517" s="134" t="s">
        <v>1408</v>
      </c>
      <c r="N517" s="134" t="s">
        <v>1409</v>
      </c>
      <c r="O517" s="134" t="s">
        <v>1410</v>
      </c>
      <c r="P517" s="134" t="s">
        <v>1411</v>
      </c>
      <c r="Q517" s="134" t="s">
        <v>1412</v>
      </c>
      <c r="R517" s="134" t="s">
        <v>1413</v>
      </c>
      <c r="S517" s="134" t="s">
        <v>1414</v>
      </c>
      <c r="T517" s="134" t="s">
        <v>1250</v>
      </c>
      <c r="U517" s="134" t="s">
        <v>1415</v>
      </c>
      <c r="AH517" s="136" t="s">
        <v>124</v>
      </c>
      <c r="AI517" s="134" t="s">
        <v>1416</v>
      </c>
      <c r="AJ517" s="134" t="s">
        <v>1417</v>
      </c>
      <c r="AK517" s="134" t="s">
        <v>1418</v>
      </c>
      <c r="AL517" s="134" t="s">
        <v>1419</v>
      </c>
      <c r="AM517" s="134" t="s">
        <v>1420</v>
      </c>
      <c r="AN517" s="134" t="s">
        <v>1421</v>
      </c>
      <c r="AO517" s="134" t="s">
        <v>1422</v>
      </c>
      <c r="AP517" s="134" t="s">
        <v>1423</v>
      </c>
      <c r="AQ517" s="134" t="s">
        <v>1424</v>
      </c>
      <c r="AR517" s="134" t="s">
        <v>1105</v>
      </c>
      <c r="AS517" s="134" t="s">
        <v>1425</v>
      </c>
      <c r="AT517" s="134" t="s">
        <v>1426</v>
      </c>
      <c r="AU517" s="134" t="s">
        <v>1427</v>
      </c>
      <c r="BB517" s="133"/>
      <c r="BC517" s="134"/>
      <c r="BD517" s="134"/>
      <c r="BE517" s="134"/>
      <c r="BF517" s="134"/>
      <c r="BG517" s="134"/>
      <c r="BH517" s="134"/>
      <c r="BI517" s="134"/>
      <c r="BJ517" s="134"/>
      <c r="BK517" s="134"/>
      <c r="BL517" s="134"/>
      <c r="BM517" s="134"/>
      <c r="BN517" s="134"/>
      <c r="BO517" s="134"/>
      <c r="BQ517" s="136" t="s">
        <v>122</v>
      </c>
      <c r="BR517" s="134" t="s">
        <v>1428</v>
      </c>
      <c r="BS517" s="134" t="s">
        <v>1429</v>
      </c>
      <c r="BT517" s="134" t="s">
        <v>1209</v>
      </c>
      <c r="BU517" s="134" t="s">
        <v>1430</v>
      </c>
      <c r="BV517" s="134" t="s">
        <v>1431</v>
      </c>
      <c r="BW517" s="134" t="s">
        <v>1432</v>
      </c>
      <c r="BX517" s="134" t="s">
        <v>1433</v>
      </c>
      <c r="BY517" s="134" t="s">
        <v>942</v>
      </c>
      <c r="BZ517" s="134" t="s">
        <v>1434</v>
      </c>
      <c r="CA517" s="134" t="s">
        <v>1435</v>
      </c>
      <c r="CB517" s="134" t="s">
        <v>1436</v>
      </c>
      <c r="CC517" s="134" t="s">
        <v>1437</v>
      </c>
      <c r="CD517" s="134" t="s">
        <v>1438</v>
      </c>
    </row>
    <row r="518" customFormat="false" ht="23.85" hidden="false" customHeight="false" outlineLevel="0" collapsed="false">
      <c r="H518" s="136" t="s">
        <v>125</v>
      </c>
      <c r="I518" s="134" t="s">
        <v>1439</v>
      </c>
      <c r="J518" s="134" t="s">
        <v>1440</v>
      </c>
      <c r="K518" s="134" t="s">
        <v>765</v>
      </c>
      <c r="L518" s="134" t="s">
        <v>1441</v>
      </c>
      <c r="M518" s="134" t="s">
        <v>1442</v>
      </c>
      <c r="N518" s="134" t="s">
        <v>1443</v>
      </c>
      <c r="O518" s="134" t="s">
        <v>1444</v>
      </c>
      <c r="P518" s="134" t="s">
        <v>1445</v>
      </c>
      <c r="Q518" s="134" t="s">
        <v>1446</v>
      </c>
      <c r="R518" s="134" t="s">
        <v>1197</v>
      </c>
      <c r="S518" s="134" t="s">
        <v>1447</v>
      </c>
      <c r="T518" s="134" t="s">
        <v>1448</v>
      </c>
      <c r="U518" s="134" t="s">
        <v>1449</v>
      </c>
      <c r="AH518" s="136" t="s">
        <v>125</v>
      </c>
      <c r="AI518" s="134" t="s">
        <v>1450</v>
      </c>
      <c r="AJ518" s="134" t="s">
        <v>1451</v>
      </c>
      <c r="AK518" s="134" t="s">
        <v>1452</v>
      </c>
      <c r="AL518" s="134" t="s">
        <v>1453</v>
      </c>
      <c r="AM518" s="134" t="s">
        <v>1454</v>
      </c>
      <c r="AN518" s="134" t="s">
        <v>1455</v>
      </c>
      <c r="AO518" s="134" t="s">
        <v>1456</v>
      </c>
      <c r="AP518" s="134" t="s">
        <v>563</v>
      </c>
      <c r="AQ518" s="134" t="s">
        <v>1457</v>
      </c>
      <c r="AR518" s="134" t="s">
        <v>1458</v>
      </c>
      <c r="AS518" s="134" t="s">
        <v>1459</v>
      </c>
      <c r="AT518" s="134" t="s">
        <v>1460</v>
      </c>
      <c r="AU518" s="134" t="s">
        <v>1461</v>
      </c>
      <c r="BB518" s="136" t="s">
        <v>124</v>
      </c>
      <c r="BC518" s="134" t="s">
        <v>1462</v>
      </c>
      <c r="BD518" s="134" t="s">
        <v>454</v>
      </c>
      <c r="BE518" s="134" t="s">
        <v>1463</v>
      </c>
      <c r="BF518" s="134" t="s">
        <v>1464</v>
      </c>
      <c r="BG518" s="134" t="s">
        <v>1465</v>
      </c>
      <c r="BH518" s="134" t="s">
        <v>1466</v>
      </c>
      <c r="BI518" s="134" t="s">
        <v>1467</v>
      </c>
      <c r="BJ518" s="134" t="s">
        <v>1468</v>
      </c>
      <c r="BK518" s="134" t="s">
        <v>1469</v>
      </c>
      <c r="BL518" s="134" t="s">
        <v>1470</v>
      </c>
      <c r="BM518" s="134" t="s">
        <v>1471</v>
      </c>
      <c r="BN518" s="134" t="s">
        <v>579</v>
      </c>
      <c r="BO518" s="134" t="s">
        <v>1472</v>
      </c>
      <c r="BQ518" s="136" t="s">
        <v>123</v>
      </c>
      <c r="BR518" s="134" t="s">
        <v>1473</v>
      </c>
      <c r="BS518" s="134" t="s">
        <v>1474</v>
      </c>
      <c r="BT518" s="134" t="s">
        <v>1130</v>
      </c>
      <c r="BU518" s="134" t="s">
        <v>983</v>
      </c>
      <c r="BV518" s="134" t="s">
        <v>1475</v>
      </c>
      <c r="BW518" s="134" t="s">
        <v>1476</v>
      </c>
      <c r="BX518" s="134" t="s">
        <v>1477</v>
      </c>
      <c r="BY518" s="134" t="s">
        <v>1478</v>
      </c>
      <c r="BZ518" s="134" t="s">
        <v>1479</v>
      </c>
      <c r="CA518" s="134" t="s">
        <v>1480</v>
      </c>
      <c r="CB518" s="134" t="s">
        <v>1481</v>
      </c>
      <c r="CC518" s="134" t="s">
        <v>499</v>
      </c>
      <c r="CD518" s="134" t="s">
        <v>1482</v>
      </c>
    </row>
    <row r="519" customFormat="false" ht="23.85" hidden="false" customHeight="false" outlineLevel="0" collapsed="false">
      <c r="H519" s="136" t="s">
        <v>126</v>
      </c>
      <c r="I519" s="134" t="s">
        <v>1483</v>
      </c>
      <c r="J519" s="134" t="s">
        <v>1484</v>
      </c>
      <c r="K519" s="134" t="s">
        <v>1485</v>
      </c>
      <c r="L519" s="134" t="s">
        <v>1486</v>
      </c>
      <c r="M519" s="134" t="s">
        <v>373</v>
      </c>
      <c r="N519" s="134" t="s">
        <v>1487</v>
      </c>
      <c r="O519" s="134" t="s">
        <v>1488</v>
      </c>
      <c r="P519" s="134" t="s">
        <v>1489</v>
      </c>
      <c r="Q519" s="134" t="s">
        <v>1490</v>
      </c>
      <c r="R519" s="134" t="s">
        <v>1491</v>
      </c>
      <c r="S519" s="134" t="s">
        <v>1492</v>
      </c>
      <c r="T519" s="134" t="s">
        <v>1493</v>
      </c>
      <c r="U519" s="134" t="s">
        <v>1494</v>
      </c>
      <c r="AH519" s="136" t="s">
        <v>126</v>
      </c>
      <c r="AI519" s="134" t="s">
        <v>1495</v>
      </c>
      <c r="AJ519" s="134" t="s">
        <v>1096</v>
      </c>
      <c r="AK519" s="134" t="s">
        <v>1496</v>
      </c>
      <c r="AL519" s="134" t="s">
        <v>1497</v>
      </c>
      <c r="AM519" s="134" t="s">
        <v>1498</v>
      </c>
      <c r="AN519" s="134" t="s">
        <v>1499</v>
      </c>
      <c r="AO519" s="134" t="s">
        <v>1500</v>
      </c>
      <c r="AP519" s="134" t="s">
        <v>1501</v>
      </c>
      <c r="AQ519" s="134" t="s">
        <v>1502</v>
      </c>
      <c r="AR519" s="134" t="s">
        <v>1503</v>
      </c>
      <c r="AS519" s="134" t="s">
        <v>1504</v>
      </c>
      <c r="AT519" s="134" t="s">
        <v>645</v>
      </c>
      <c r="AU519" s="134" t="s">
        <v>1505</v>
      </c>
      <c r="BB519" s="136" t="s">
        <v>125</v>
      </c>
      <c r="BC519" s="134" t="s">
        <v>1506</v>
      </c>
      <c r="BD519" s="134" t="s">
        <v>1507</v>
      </c>
      <c r="BE519" s="134" t="s">
        <v>1508</v>
      </c>
      <c r="BF519" s="134" t="s">
        <v>1453</v>
      </c>
      <c r="BG519" s="134" t="s">
        <v>1454</v>
      </c>
      <c r="BH519" s="134" t="s">
        <v>1509</v>
      </c>
      <c r="BI519" s="134" t="s">
        <v>1456</v>
      </c>
      <c r="BJ519" s="134" t="s">
        <v>1510</v>
      </c>
      <c r="BK519" s="134" t="s">
        <v>1511</v>
      </c>
      <c r="BL519" s="134" t="s">
        <v>1512</v>
      </c>
      <c r="BM519" s="134" t="s">
        <v>511</v>
      </c>
      <c r="BN519" s="134" t="s">
        <v>1513</v>
      </c>
      <c r="BO519" s="134" t="s">
        <v>1514</v>
      </c>
      <c r="BQ519" s="136" t="s">
        <v>124</v>
      </c>
      <c r="BR519" s="134" t="s">
        <v>1515</v>
      </c>
      <c r="BS519" s="134" t="s">
        <v>1516</v>
      </c>
      <c r="BT519" s="134" t="s">
        <v>1517</v>
      </c>
      <c r="BU519" s="134" t="s">
        <v>1408</v>
      </c>
      <c r="BV519" s="134" t="s">
        <v>1518</v>
      </c>
      <c r="BW519" s="134" t="s">
        <v>1114</v>
      </c>
      <c r="BX519" s="134" t="s">
        <v>1519</v>
      </c>
      <c r="BY519" s="134" t="s">
        <v>1520</v>
      </c>
      <c r="BZ519" s="134" t="s">
        <v>1197</v>
      </c>
      <c r="CA519" s="134" t="s">
        <v>1521</v>
      </c>
      <c r="CB519" s="134" t="s">
        <v>1522</v>
      </c>
      <c r="CC519" s="134" t="s">
        <v>1261</v>
      </c>
      <c r="CD519" s="134" t="s">
        <v>1523</v>
      </c>
      <c r="CF519" s="136" t="s">
        <v>124</v>
      </c>
      <c r="CG519" s="134" t="s">
        <v>1462</v>
      </c>
      <c r="CH519" s="134" t="s">
        <v>454</v>
      </c>
      <c r="CI519" s="134" t="s">
        <v>1463</v>
      </c>
      <c r="CJ519" s="134" t="s">
        <v>1464</v>
      </c>
      <c r="CK519" s="134" t="s">
        <v>1465</v>
      </c>
      <c r="CL519" s="134" t="s">
        <v>1466</v>
      </c>
      <c r="CM519" s="134" t="s">
        <v>1467</v>
      </c>
      <c r="CN519" s="134" t="s">
        <v>1468</v>
      </c>
      <c r="CO519" s="134" t="s">
        <v>1469</v>
      </c>
      <c r="CP519" s="134" t="s">
        <v>1470</v>
      </c>
      <c r="CQ519" s="134" t="s">
        <v>1471</v>
      </c>
      <c r="CR519" s="134" t="s">
        <v>579</v>
      </c>
      <c r="CS519" s="134" t="s">
        <v>1472</v>
      </c>
    </row>
    <row r="520" customFormat="false" ht="23.85" hidden="false" customHeight="false" outlineLevel="0" collapsed="false">
      <c r="H520" s="136" t="s">
        <v>127</v>
      </c>
      <c r="I520" s="134" t="s">
        <v>1524</v>
      </c>
      <c r="J520" s="134" t="s">
        <v>1525</v>
      </c>
      <c r="K520" s="134" t="s">
        <v>254</v>
      </c>
      <c r="L520" s="134" t="s">
        <v>1526</v>
      </c>
      <c r="M520" s="134" t="s">
        <v>1527</v>
      </c>
      <c r="N520" s="134" t="s">
        <v>1528</v>
      </c>
      <c r="O520" s="134" t="s">
        <v>1529</v>
      </c>
      <c r="P520" s="134" t="s">
        <v>1530</v>
      </c>
      <c r="Q520" s="134" t="s">
        <v>1531</v>
      </c>
      <c r="R520" s="134" t="s">
        <v>1532</v>
      </c>
      <c r="S520" s="134" t="s">
        <v>1533</v>
      </c>
      <c r="T520" s="125"/>
      <c r="U520" s="125"/>
      <c r="AH520" s="136" t="s">
        <v>127</v>
      </c>
      <c r="AI520" s="134" t="s">
        <v>1534</v>
      </c>
      <c r="AJ520" s="134" t="s">
        <v>1535</v>
      </c>
      <c r="AK520" s="134" t="s">
        <v>1536</v>
      </c>
      <c r="AL520" s="134" t="s">
        <v>1537</v>
      </c>
      <c r="AM520" s="134" t="s">
        <v>770</v>
      </c>
      <c r="AN520" s="134" t="s">
        <v>437</v>
      </c>
      <c r="AO520" s="134" t="s">
        <v>1529</v>
      </c>
      <c r="AP520" s="134" t="s">
        <v>1538</v>
      </c>
      <c r="AQ520" s="134" t="s">
        <v>1539</v>
      </c>
      <c r="AR520" s="134" t="s">
        <v>1540</v>
      </c>
      <c r="AS520" s="134" t="s">
        <v>1541</v>
      </c>
      <c r="AT520" s="134" t="s">
        <v>1542</v>
      </c>
      <c r="AU520" s="134" t="s">
        <v>1543</v>
      </c>
      <c r="BB520" s="136" t="s">
        <v>126</v>
      </c>
      <c r="BC520" s="134" t="s">
        <v>249</v>
      </c>
      <c r="BD520" s="134" t="s">
        <v>863</v>
      </c>
      <c r="BE520" s="134" t="s">
        <v>1544</v>
      </c>
      <c r="BF520" s="134" t="s">
        <v>1545</v>
      </c>
      <c r="BG520" s="134" t="s">
        <v>1546</v>
      </c>
      <c r="BH520" s="134" t="s">
        <v>1547</v>
      </c>
      <c r="BI520" s="134" t="s">
        <v>1548</v>
      </c>
      <c r="BJ520" s="134" t="s">
        <v>1476</v>
      </c>
      <c r="BK520" s="134" t="s">
        <v>1549</v>
      </c>
      <c r="BL520" s="134" t="s">
        <v>1550</v>
      </c>
      <c r="BM520" s="134" t="s">
        <v>1551</v>
      </c>
      <c r="BN520" s="134" t="s">
        <v>1552</v>
      </c>
      <c r="BO520" s="134" t="s">
        <v>1553</v>
      </c>
      <c r="BQ520" s="136" t="s">
        <v>125</v>
      </c>
      <c r="BR520" s="134" t="s">
        <v>717</v>
      </c>
      <c r="BS520" s="134" t="s">
        <v>1554</v>
      </c>
      <c r="BT520" s="134" t="s">
        <v>1555</v>
      </c>
      <c r="BU520" s="134" t="s">
        <v>1556</v>
      </c>
      <c r="BV520" s="134" t="s">
        <v>1557</v>
      </c>
      <c r="BW520" s="134" t="s">
        <v>1558</v>
      </c>
      <c r="BX520" s="134" t="s">
        <v>1559</v>
      </c>
      <c r="BY520" s="134" t="s">
        <v>425</v>
      </c>
      <c r="BZ520" s="134" t="s">
        <v>1560</v>
      </c>
      <c r="CA520" s="134" t="s">
        <v>1561</v>
      </c>
      <c r="CB520" s="134" t="s">
        <v>1562</v>
      </c>
      <c r="CC520" s="134" t="s">
        <v>838</v>
      </c>
      <c r="CD520" s="134" t="s">
        <v>1563</v>
      </c>
      <c r="CF520" s="136" t="s">
        <v>125</v>
      </c>
      <c r="CG520" s="134" t="s">
        <v>1506</v>
      </c>
      <c r="CH520" s="134" t="s">
        <v>1507</v>
      </c>
      <c r="CI520" s="134" t="s">
        <v>1508</v>
      </c>
      <c r="CJ520" s="134" t="s">
        <v>1453</v>
      </c>
      <c r="CK520" s="134" t="s">
        <v>1454</v>
      </c>
      <c r="CL520" s="134" t="s">
        <v>1509</v>
      </c>
      <c r="CM520" s="134" t="s">
        <v>1456</v>
      </c>
      <c r="CN520" s="134" t="s">
        <v>1510</v>
      </c>
      <c r="CO520" s="134" t="s">
        <v>1511</v>
      </c>
      <c r="CP520" s="134" t="s">
        <v>1512</v>
      </c>
      <c r="CQ520" s="134" t="s">
        <v>511</v>
      </c>
      <c r="CR520" s="134" t="s">
        <v>1513</v>
      </c>
      <c r="CS520" s="134" t="s">
        <v>1514</v>
      </c>
    </row>
    <row r="521" customFormat="false" ht="23.85" hidden="false" customHeight="false" outlineLevel="0" collapsed="false">
      <c r="H521" s="136" t="s">
        <v>128</v>
      </c>
      <c r="I521" s="134" t="s">
        <v>1564</v>
      </c>
      <c r="J521" s="134" t="s">
        <v>873</v>
      </c>
      <c r="K521" s="134" t="s">
        <v>1565</v>
      </c>
      <c r="L521" s="134" t="s">
        <v>1566</v>
      </c>
      <c r="M521" s="134" t="s">
        <v>1567</v>
      </c>
      <c r="N521" s="134" t="s">
        <v>1568</v>
      </c>
      <c r="O521" s="134" t="s">
        <v>1569</v>
      </c>
      <c r="P521" s="134" t="s">
        <v>1457</v>
      </c>
      <c r="Q521" s="134" t="s">
        <v>1570</v>
      </c>
      <c r="R521" s="134" t="s">
        <v>1571</v>
      </c>
      <c r="S521" s="134" t="s">
        <v>1572</v>
      </c>
      <c r="T521" s="134" t="s">
        <v>1573</v>
      </c>
      <c r="U521" s="134" t="s">
        <v>1574</v>
      </c>
      <c r="AH521" s="136" t="s">
        <v>128</v>
      </c>
      <c r="AI521" s="134" t="s">
        <v>742</v>
      </c>
      <c r="AJ521" s="134" t="s">
        <v>1575</v>
      </c>
      <c r="AK521" s="134" t="s">
        <v>1576</v>
      </c>
      <c r="AL521" s="134" t="s">
        <v>1577</v>
      </c>
      <c r="AM521" s="134" t="s">
        <v>448</v>
      </c>
      <c r="AN521" s="134" t="s">
        <v>1578</v>
      </c>
      <c r="AO521" s="134" t="s">
        <v>1579</v>
      </c>
      <c r="AP521" s="134" t="s">
        <v>564</v>
      </c>
      <c r="AQ521" s="134" t="s">
        <v>1580</v>
      </c>
      <c r="AR521" s="134" t="s">
        <v>1581</v>
      </c>
      <c r="AS521" s="134" t="s">
        <v>1317</v>
      </c>
      <c r="AT521" s="134" t="s">
        <v>1582</v>
      </c>
      <c r="AU521" s="134" t="s">
        <v>1583</v>
      </c>
      <c r="BB521" s="136" t="s">
        <v>127</v>
      </c>
      <c r="BC521" s="134" t="s">
        <v>1584</v>
      </c>
      <c r="BD521" s="134" t="s">
        <v>1585</v>
      </c>
      <c r="BE521" s="134" t="s">
        <v>361</v>
      </c>
      <c r="BF521" s="134" t="s">
        <v>1098</v>
      </c>
      <c r="BG521" s="134" t="s">
        <v>550</v>
      </c>
      <c r="BH521" s="134" t="s">
        <v>387</v>
      </c>
      <c r="BI521" s="134" t="s">
        <v>1586</v>
      </c>
      <c r="BJ521" s="134" t="s">
        <v>1587</v>
      </c>
      <c r="BK521" s="134" t="s">
        <v>1588</v>
      </c>
      <c r="BL521" s="134" t="s">
        <v>475</v>
      </c>
      <c r="BM521" s="134" t="s">
        <v>1589</v>
      </c>
      <c r="BN521" s="134" t="s">
        <v>1590</v>
      </c>
      <c r="BO521" s="134" t="s">
        <v>1591</v>
      </c>
      <c r="BQ521" s="136" t="s">
        <v>126</v>
      </c>
      <c r="BR521" s="134" t="s">
        <v>1592</v>
      </c>
      <c r="BS521" s="134" t="s">
        <v>1385</v>
      </c>
      <c r="BT521" s="134" t="s">
        <v>1593</v>
      </c>
      <c r="BU521" s="134" t="s">
        <v>1594</v>
      </c>
      <c r="BV521" s="134" t="s">
        <v>1399</v>
      </c>
      <c r="BW521" s="134" t="s">
        <v>1595</v>
      </c>
      <c r="BX521" s="134" t="s">
        <v>1596</v>
      </c>
      <c r="BY521" s="134" t="s">
        <v>1597</v>
      </c>
      <c r="BZ521" s="134" t="s">
        <v>1598</v>
      </c>
      <c r="CA521" s="134" t="s">
        <v>1298</v>
      </c>
      <c r="CB521" s="134" t="s">
        <v>1599</v>
      </c>
      <c r="CC521" s="134" t="s">
        <v>971</v>
      </c>
      <c r="CD521" s="134" t="s">
        <v>1600</v>
      </c>
      <c r="CF521" s="136" t="s">
        <v>126</v>
      </c>
      <c r="CG521" s="134" t="s">
        <v>249</v>
      </c>
      <c r="CH521" s="134" t="s">
        <v>863</v>
      </c>
      <c r="CI521" s="134" t="s">
        <v>1544</v>
      </c>
      <c r="CJ521" s="134" t="s">
        <v>1545</v>
      </c>
      <c r="CK521" s="134" t="s">
        <v>1546</v>
      </c>
      <c r="CL521" s="134" t="s">
        <v>1547</v>
      </c>
      <c r="CM521" s="134" t="s">
        <v>1548</v>
      </c>
      <c r="CN521" s="134" t="s">
        <v>1476</v>
      </c>
      <c r="CO521" s="134" t="s">
        <v>1549</v>
      </c>
      <c r="CP521" s="134" t="s">
        <v>1550</v>
      </c>
      <c r="CQ521" s="134" t="s">
        <v>1551</v>
      </c>
      <c r="CR521" s="134" t="s">
        <v>1552</v>
      </c>
      <c r="CS521" s="134" t="s">
        <v>1553</v>
      </c>
    </row>
    <row r="522" customFormat="false" ht="23.85" hidden="false" customHeight="false" outlineLevel="0" collapsed="false">
      <c r="H522" s="136" t="s">
        <v>129</v>
      </c>
      <c r="I522" s="134" t="s">
        <v>1601</v>
      </c>
      <c r="J522" s="134" t="s">
        <v>1602</v>
      </c>
      <c r="K522" s="134" t="s">
        <v>1603</v>
      </c>
      <c r="L522" s="134" t="s">
        <v>1604</v>
      </c>
      <c r="M522" s="125"/>
      <c r="N522" s="134" t="s">
        <v>1003</v>
      </c>
      <c r="O522" s="134" t="s">
        <v>1605</v>
      </c>
      <c r="P522" s="134" t="s">
        <v>1606</v>
      </c>
      <c r="Q522" s="134" t="s">
        <v>1607</v>
      </c>
      <c r="R522" s="134" t="s">
        <v>1608</v>
      </c>
      <c r="S522" s="134" t="s">
        <v>1609</v>
      </c>
      <c r="T522" s="134" t="s">
        <v>1610</v>
      </c>
      <c r="U522" s="125"/>
      <c r="AH522" s="136" t="s">
        <v>129</v>
      </c>
      <c r="AI522" s="134" t="s">
        <v>1139</v>
      </c>
      <c r="AJ522" s="134" t="s">
        <v>1611</v>
      </c>
      <c r="AK522" s="134" t="s">
        <v>1612</v>
      </c>
      <c r="AL522" s="134" t="s">
        <v>1613</v>
      </c>
      <c r="AM522" s="134" t="s">
        <v>623</v>
      </c>
      <c r="AN522" s="134" t="s">
        <v>1614</v>
      </c>
      <c r="AO522" s="134" t="s">
        <v>1615</v>
      </c>
      <c r="AP522" s="134" t="s">
        <v>1293</v>
      </c>
      <c r="AQ522" s="134" t="s">
        <v>1616</v>
      </c>
      <c r="AR522" s="134" t="s">
        <v>899</v>
      </c>
      <c r="AS522" s="134" t="s">
        <v>773</v>
      </c>
      <c r="AT522" s="134" t="s">
        <v>1617</v>
      </c>
      <c r="AU522" s="134" t="s">
        <v>1618</v>
      </c>
      <c r="BB522" s="136" t="s">
        <v>128</v>
      </c>
      <c r="BC522" s="134" t="s">
        <v>1619</v>
      </c>
      <c r="BD522" s="134" t="s">
        <v>1620</v>
      </c>
      <c r="BE522" s="134" t="s">
        <v>1621</v>
      </c>
      <c r="BF522" s="134" t="s">
        <v>963</v>
      </c>
      <c r="BG522" s="134" t="s">
        <v>1622</v>
      </c>
      <c r="BH522" s="134" t="s">
        <v>1623</v>
      </c>
      <c r="BI522" s="134" t="s">
        <v>1624</v>
      </c>
      <c r="BJ522" s="134" t="s">
        <v>1625</v>
      </c>
      <c r="BK522" s="134" t="s">
        <v>1626</v>
      </c>
      <c r="BL522" s="134" t="s">
        <v>1627</v>
      </c>
      <c r="BM522" s="134" t="s">
        <v>1128</v>
      </c>
      <c r="BN522" s="134" t="s">
        <v>579</v>
      </c>
      <c r="BO522" s="134" t="s">
        <v>1628</v>
      </c>
      <c r="BQ522" s="136" t="s">
        <v>127</v>
      </c>
      <c r="BR522" s="134" t="s">
        <v>1629</v>
      </c>
      <c r="BS522" s="134" t="s">
        <v>838</v>
      </c>
      <c r="BT522" s="134" t="s">
        <v>254</v>
      </c>
      <c r="BU522" s="134" t="s">
        <v>1630</v>
      </c>
      <c r="BV522" s="134" t="s">
        <v>1631</v>
      </c>
      <c r="BW522" s="134" t="s">
        <v>1632</v>
      </c>
      <c r="BX522" s="134" t="s">
        <v>1633</v>
      </c>
      <c r="BY522" s="134" t="s">
        <v>1634</v>
      </c>
      <c r="BZ522" s="134" t="s">
        <v>1635</v>
      </c>
      <c r="CA522" s="134" t="s">
        <v>1636</v>
      </c>
      <c r="CB522" s="134" t="s">
        <v>884</v>
      </c>
      <c r="CC522" s="134" t="s">
        <v>1637</v>
      </c>
      <c r="CD522" s="134" t="s">
        <v>1638</v>
      </c>
      <c r="CF522" s="136" t="s">
        <v>127</v>
      </c>
      <c r="CG522" s="134" t="s">
        <v>1584</v>
      </c>
      <c r="CH522" s="134" t="s">
        <v>1585</v>
      </c>
      <c r="CI522" s="134" t="s">
        <v>361</v>
      </c>
      <c r="CJ522" s="134" t="s">
        <v>1098</v>
      </c>
      <c r="CK522" s="134" t="s">
        <v>550</v>
      </c>
      <c r="CL522" s="134" t="s">
        <v>387</v>
      </c>
      <c r="CM522" s="134" t="s">
        <v>1586</v>
      </c>
      <c r="CN522" s="134" t="s">
        <v>1587</v>
      </c>
      <c r="CO522" s="134" t="s">
        <v>1588</v>
      </c>
      <c r="CP522" s="134" t="s">
        <v>475</v>
      </c>
      <c r="CQ522" s="134" t="s">
        <v>1589</v>
      </c>
      <c r="CR522" s="134" t="s">
        <v>1590</v>
      </c>
      <c r="CS522" s="134" t="s">
        <v>1591</v>
      </c>
    </row>
    <row r="523" customFormat="false" ht="23.85" hidden="false" customHeight="false" outlineLevel="0" collapsed="false">
      <c r="H523" s="136" t="s">
        <v>130</v>
      </c>
      <c r="I523" s="134" t="s">
        <v>632</v>
      </c>
      <c r="J523" s="134" t="s">
        <v>1639</v>
      </c>
      <c r="K523" s="134" t="s">
        <v>1640</v>
      </c>
      <c r="L523" s="134" t="s">
        <v>1641</v>
      </c>
      <c r="M523" s="134" t="s">
        <v>1642</v>
      </c>
      <c r="N523" s="134" t="s">
        <v>1643</v>
      </c>
      <c r="O523" s="134" t="s">
        <v>1644</v>
      </c>
      <c r="P523" s="134" t="s">
        <v>1645</v>
      </c>
      <c r="Q523" s="134" t="s">
        <v>1646</v>
      </c>
      <c r="R523" s="134" t="s">
        <v>1647</v>
      </c>
      <c r="S523" s="134" t="s">
        <v>1648</v>
      </c>
      <c r="T523" s="134" t="s">
        <v>379</v>
      </c>
      <c r="U523" s="134" t="s">
        <v>1649</v>
      </c>
      <c r="AH523" s="136" t="s">
        <v>130</v>
      </c>
      <c r="AI523" s="134" t="s">
        <v>1650</v>
      </c>
      <c r="AJ523" s="134" t="s">
        <v>1651</v>
      </c>
      <c r="AK523" s="134" t="s">
        <v>1652</v>
      </c>
      <c r="AL523" s="134" t="s">
        <v>1653</v>
      </c>
      <c r="AM523" s="134" t="s">
        <v>1654</v>
      </c>
      <c r="AN523" s="134" t="s">
        <v>1655</v>
      </c>
      <c r="AO523" s="134" t="s">
        <v>1656</v>
      </c>
      <c r="AP523" s="134" t="s">
        <v>1657</v>
      </c>
      <c r="AQ523" s="134" t="s">
        <v>1658</v>
      </c>
      <c r="AR523" s="134" t="s">
        <v>1659</v>
      </c>
      <c r="AS523" s="134" t="s">
        <v>1660</v>
      </c>
      <c r="AT523" s="134" t="s">
        <v>1661</v>
      </c>
      <c r="AU523" s="134" t="s">
        <v>1662</v>
      </c>
      <c r="BB523" s="136" t="s">
        <v>129</v>
      </c>
      <c r="BC523" s="134" t="s">
        <v>1413</v>
      </c>
      <c r="BD523" s="134" t="s">
        <v>1663</v>
      </c>
      <c r="BE523" s="134" t="s">
        <v>1664</v>
      </c>
      <c r="BF523" s="134" t="s">
        <v>1665</v>
      </c>
      <c r="BG523" s="134" t="s">
        <v>1666</v>
      </c>
      <c r="BH523" s="134" t="s">
        <v>1667</v>
      </c>
      <c r="BI523" s="134" t="s">
        <v>1668</v>
      </c>
      <c r="BJ523" s="134" t="s">
        <v>1669</v>
      </c>
      <c r="BK523" s="134" t="s">
        <v>1122</v>
      </c>
      <c r="BL523" s="134" t="s">
        <v>1670</v>
      </c>
      <c r="BM523" s="134" t="s">
        <v>1671</v>
      </c>
      <c r="BN523" s="134" t="s">
        <v>1672</v>
      </c>
      <c r="BO523" s="134" t="s">
        <v>1673</v>
      </c>
      <c r="BQ523" s="136" t="s">
        <v>128</v>
      </c>
      <c r="BR523" s="134" t="s">
        <v>1674</v>
      </c>
      <c r="BS523" s="134" t="s">
        <v>1675</v>
      </c>
      <c r="BT523" s="134" t="s">
        <v>1565</v>
      </c>
      <c r="BU523" s="134" t="s">
        <v>1676</v>
      </c>
      <c r="BV523" s="134" t="s">
        <v>1677</v>
      </c>
      <c r="BW523" s="134" t="s">
        <v>423</v>
      </c>
      <c r="BX523" s="134" t="s">
        <v>1314</v>
      </c>
      <c r="BY523" s="134" t="s">
        <v>1678</v>
      </c>
      <c r="BZ523" s="134" t="s">
        <v>262</v>
      </c>
      <c r="CA523" s="134" t="s">
        <v>1679</v>
      </c>
      <c r="CB523" s="134" t="s">
        <v>348</v>
      </c>
      <c r="CC523" s="134" t="s">
        <v>1573</v>
      </c>
      <c r="CD523" s="134" t="s">
        <v>1680</v>
      </c>
      <c r="CF523" s="136" t="s">
        <v>128</v>
      </c>
      <c r="CG523" s="134" t="s">
        <v>1619</v>
      </c>
      <c r="CH523" s="134" t="s">
        <v>1620</v>
      </c>
      <c r="CI523" s="134" t="s">
        <v>1621</v>
      </c>
      <c r="CJ523" s="134" t="s">
        <v>963</v>
      </c>
      <c r="CK523" s="134" t="s">
        <v>1622</v>
      </c>
      <c r="CL523" s="134" t="s">
        <v>1623</v>
      </c>
      <c r="CM523" s="134" t="s">
        <v>1624</v>
      </c>
      <c r="CN523" s="134" t="s">
        <v>1625</v>
      </c>
      <c r="CO523" s="134" t="s">
        <v>1626</v>
      </c>
      <c r="CP523" s="134" t="s">
        <v>1627</v>
      </c>
      <c r="CQ523" s="134" t="s">
        <v>1128</v>
      </c>
      <c r="CR523" s="134" t="s">
        <v>579</v>
      </c>
      <c r="CS523" s="134" t="s">
        <v>1628</v>
      </c>
    </row>
    <row r="524" customFormat="false" ht="23.85" hidden="false" customHeight="false" outlineLevel="0" collapsed="false">
      <c r="H524" s="136" t="s">
        <v>131</v>
      </c>
      <c r="I524" s="134" t="s">
        <v>1681</v>
      </c>
      <c r="J524" s="134" t="s">
        <v>1682</v>
      </c>
      <c r="K524" s="134" t="s">
        <v>1683</v>
      </c>
      <c r="L524" s="134" t="s">
        <v>1684</v>
      </c>
      <c r="M524" s="134" t="s">
        <v>1685</v>
      </c>
      <c r="N524" s="134" t="s">
        <v>1686</v>
      </c>
      <c r="O524" s="134" t="s">
        <v>1687</v>
      </c>
      <c r="P524" s="134" t="s">
        <v>1688</v>
      </c>
      <c r="Q524" s="134" t="s">
        <v>1689</v>
      </c>
      <c r="R524" s="134" t="s">
        <v>1690</v>
      </c>
      <c r="S524" s="134" t="s">
        <v>1691</v>
      </c>
      <c r="T524" s="134" t="s">
        <v>1405</v>
      </c>
      <c r="U524" s="134" t="s">
        <v>1692</v>
      </c>
      <c r="AH524" s="136" t="s">
        <v>131</v>
      </c>
      <c r="AI524" s="134" t="s">
        <v>1693</v>
      </c>
      <c r="AJ524" s="134" t="s">
        <v>1694</v>
      </c>
      <c r="AK524" s="134" t="s">
        <v>1695</v>
      </c>
      <c r="AL524" s="134" t="s">
        <v>1696</v>
      </c>
      <c r="AM524" s="134" t="s">
        <v>505</v>
      </c>
      <c r="AN524" s="134" t="s">
        <v>1697</v>
      </c>
      <c r="AO524" s="134" t="s">
        <v>1698</v>
      </c>
      <c r="AP524" s="134" t="s">
        <v>564</v>
      </c>
      <c r="AQ524" s="134" t="s">
        <v>1699</v>
      </c>
      <c r="AR524" s="134" t="s">
        <v>1700</v>
      </c>
      <c r="AS524" s="134" t="s">
        <v>1701</v>
      </c>
      <c r="AT524" s="134" t="s">
        <v>1702</v>
      </c>
      <c r="AU524" s="134" t="s">
        <v>1703</v>
      </c>
      <c r="BB524" s="136" t="s">
        <v>130</v>
      </c>
      <c r="BC524" s="134" t="s">
        <v>1704</v>
      </c>
      <c r="BD524" s="134" t="s">
        <v>1705</v>
      </c>
      <c r="BE524" s="134" t="s">
        <v>1652</v>
      </c>
      <c r="BF524" s="134" t="s">
        <v>1706</v>
      </c>
      <c r="BG524" s="134" t="s">
        <v>1707</v>
      </c>
      <c r="BH524" s="134" t="s">
        <v>1708</v>
      </c>
      <c r="BI524" s="134" t="s">
        <v>1709</v>
      </c>
      <c r="BJ524" s="134" t="s">
        <v>1710</v>
      </c>
      <c r="BK524" s="134" t="s">
        <v>1711</v>
      </c>
      <c r="BL524" s="134" t="s">
        <v>1712</v>
      </c>
      <c r="BM524" s="134" t="s">
        <v>1358</v>
      </c>
      <c r="BN524" s="134" t="s">
        <v>1713</v>
      </c>
      <c r="BO524" s="134" t="s">
        <v>1714</v>
      </c>
      <c r="BQ524" s="136" t="s">
        <v>129</v>
      </c>
      <c r="BR524" s="134" t="s">
        <v>1715</v>
      </c>
      <c r="BS524" s="134" t="s">
        <v>632</v>
      </c>
      <c r="BT524" s="134" t="s">
        <v>1716</v>
      </c>
      <c r="BU524" s="134" t="s">
        <v>1717</v>
      </c>
      <c r="BV524" s="134" t="s">
        <v>1718</v>
      </c>
      <c r="BW524" s="134" t="s">
        <v>1719</v>
      </c>
      <c r="BX524" s="134" t="s">
        <v>1037</v>
      </c>
      <c r="BY524" s="134" t="s">
        <v>1720</v>
      </c>
      <c r="BZ524" s="134" t="s">
        <v>1721</v>
      </c>
      <c r="CA524" s="134" t="s">
        <v>1722</v>
      </c>
      <c r="CB524" s="134" t="s">
        <v>1609</v>
      </c>
      <c r="CC524" s="134" t="s">
        <v>1610</v>
      </c>
      <c r="CD524" s="134" t="s">
        <v>1723</v>
      </c>
      <c r="CF524" s="136" t="s">
        <v>129</v>
      </c>
      <c r="CG524" s="134" t="s">
        <v>1413</v>
      </c>
      <c r="CH524" s="134" t="s">
        <v>1663</v>
      </c>
      <c r="CI524" s="134" t="s">
        <v>1664</v>
      </c>
      <c r="CJ524" s="134" t="s">
        <v>1665</v>
      </c>
      <c r="CK524" s="134" t="s">
        <v>1666</v>
      </c>
      <c r="CL524" s="134" t="s">
        <v>1667</v>
      </c>
      <c r="CM524" s="134" t="s">
        <v>1668</v>
      </c>
      <c r="CN524" s="134" t="s">
        <v>1669</v>
      </c>
      <c r="CO524" s="134" t="s">
        <v>1122</v>
      </c>
      <c r="CP524" s="134" t="s">
        <v>1670</v>
      </c>
      <c r="CQ524" s="134" t="s">
        <v>1671</v>
      </c>
      <c r="CR524" s="134" t="s">
        <v>1672</v>
      </c>
      <c r="CS524" s="134" t="s">
        <v>1673</v>
      </c>
    </row>
    <row r="525" customFormat="false" ht="23.85" hidden="false" customHeight="false" outlineLevel="0" collapsed="false">
      <c r="H525" s="136" t="s">
        <v>132</v>
      </c>
      <c r="I525" s="134" t="s">
        <v>1307</v>
      </c>
      <c r="J525" s="134" t="s">
        <v>1724</v>
      </c>
      <c r="K525" s="134" t="s">
        <v>1725</v>
      </c>
      <c r="L525" s="134" t="s">
        <v>1726</v>
      </c>
      <c r="M525" s="134" t="s">
        <v>1727</v>
      </c>
      <c r="N525" s="134" t="s">
        <v>625</v>
      </c>
      <c r="O525" s="134" t="s">
        <v>1728</v>
      </c>
      <c r="P525" s="134" t="s">
        <v>1729</v>
      </c>
      <c r="Q525" s="134" t="s">
        <v>1730</v>
      </c>
      <c r="R525" s="134" t="s">
        <v>1412</v>
      </c>
      <c r="S525" s="134" t="s">
        <v>1731</v>
      </c>
      <c r="T525" s="134" t="s">
        <v>1732</v>
      </c>
      <c r="U525" s="134" t="s">
        <v>1319</v>
      </c>
      <c r="AH525" s="136" t="s">
        <v>132</v>
      </c>
      <c r="AI525" s="134" t="s">
        <v>1733</v>
      </c>
      <c r="AJ525" s="134" t="s">
        <v>498</v>
      </c>
      <c r="AK525" s="134" t="s">
        <v>1734</v>
      </c>
      <c r="AL525" s="134" t="s">
        <v>1735</v>
      </c>
      <c r="AM525" s="134" t="s">
        <v>1736</v>
      </c>
      <c r="AN525" s="134" t="s">
        <v>1737</v>
      </c>
      <c r="AO525" s="134" t="s">
        <v>1728</v>
      </c>
      <c r="AP525" s="134" t="s">
        <v>1738</v>
      </c>
      <c r="AQ525" s="134" t="s">
        <v>1739</v>
      </c>
      <c r="AR525" s="134" t="s">
        <v>1740</v>
      </c>
      <c r="AS525" s="134" t="s">
        <v>1741</v>
      </c>
      <c r="AT525" s="134" t="s">
        <v>1630</v>
      </c>
      <c r="AU525" s="134" t="s">
        <v>1742</v>
      </c>
      <c r="BB525" s="136" t="s">
        <v>131</v>
      </c>
      <c r="BC525" s="134" t="s">
        <v>1693</v>
      </c>
      <c r="BD525" s="134" t="s">
        <v>1743</v>
      </c>
      <c r="BE525" s="134" t="s">
        <v>1744</v>
      </c>
      <c r="BF525" s="134" t="s">
        <v>1745</v>
      </c>
      <c r="BG525" s="134" t="s">
        <v>1746</v>
      </c>
      <c r="BH525" s="134" t="s">
        <v>1747</v>
      </c>
      <c r="BI525" s="134" t="s">
        <v>1748</v>
      </c>
      <c r="BJ525" s="134" t="s">
        <v>1749</v>
      </c>
      <c r="BK525" s="134" t="s">
        <v>1750</v>
      </c>
      <c r="BL525" s="134" t="s">
        <v>1751</v>
      </c>
      <c r="BM525" s="134" t="s">
        <v>1752</v>
      </c>
      <c r="BN525" s="134" t="s">
        <v>1417</v>
      </c>
      <c r="BO525" s="134" t="s">
        <v>1753</v>
      </c>
      <c r="BQ525" s="136" t="s">
        <v>130</v>
      </c>
      <c r="BR525" s="134" t="s">
        <v>1754</v>
      </c>
      <c r="BS525" s="134" t="s">
        <v>1755</v>
      </c>
      <c r="BT525" s="134" t="s">
        <v>1756</v>
      </c>
      <c r="BU525" s="134" t="s">
        <v>1757</v>
      </c>
      <c r="BV525" s="134" t="s">
        <v>1758</v>
      </c>
      <c r="BW525" s="134" t="s">
        <v>1759</v>
      </c>
      <c r="BX525" s="134" t="s">
        <v>1760</v>
      </c>
      <c r="BY525" s="134" t="s">
        <v>1761</v>
      </c>
      <c r="BZ525" s="134" t="s">
        <v>1762</v>
      </c>
      <c r="CA525" s="134" t="s">
        <v>1763</v>
      </c>
      <c r="CB525" s="134" t="s">
        <v>558</v>
      </c>
      <c r="CC525" s="134" t="s">
        <v>1764</v>
      </c>
      <c r="CD525" s="134" t="s">
        <v>1765</v>
      </c>
      <c r="CF525" s="136" t="s">
        <v>130</v>
      </c>
      <c r="CG525" s="134" t="s">
        <v>1704</v>
      </c>
      <c r="CH525" s="134" t="s">
        <v>1705</v>
      </c>
      <c r="CI525" s="134" t="s">
        <v>1652</v>
      </c>
      <c r="CJ525" s="134" t="s">
        <v>1706</v>
      </c>
      <c r="CK525" s="134" t="s">
        <v>1707</v>
      </c>
      <c r="CL525" s="134" t="s">
        <v>1708</v>
      </c>
      <c r="CM525" s="134" t="s">
        <v>1709</v>
      </c>
      <c r="CN525" s="134" t="s">
        <v>1710</v>
      </c>
      <c r="CO525" s="134" t="s">
        <v>1711</v>
      </c>
      <c r="CP525" s="134" t="s">
        <v>1712</v>
      </c>
      <c r="CQ525" s="134" t="s">
        <v>1358</v>
      </c>
      <c r="CR525" s="134" t="s">
        <v>1713</v>
      </c>
      <c r="CS525" s="134" t="s">
        <v>1714</v>
      </c>
    </row>
    <row r="526" customFormat="false" ht="23.85" hidden="false" customHeight="false" outlineLevel="0" collapsed="false">
      <c r="H526" s="136" t="s">
        <v>133</v>
      </c>
      <c r="I526" s="134" t="s">
        <v>1331</v>
      </c>
      <c r="J526" s="134" t="s">
        <v>859</v>
      </c>
      <c r="K526" s="134" t="s">
        <v>1766</v>
      </c>
      <c r="L526" s="134" t="s">
        <v>1767</v>
      </c>
      <c r="M526" s="134" t="s">
        <v>1360</v>
      </c>
      <c r="N526" s="134" t="s">
        <v>1768</v>
      </c>
      <c r="O526" s="134" t="s">
        <v>1769</v>
      </c>
      <c r="P526" s="134" t="s">
        <v>1770</v>
      </c>
      <c r="Q526" s="134" t="s">
        <v>1771</v>
      </c>
      <c r="R526" s="134" t="s">
        <v>1772</v>
      </c>
      <c r="S526" s="134" t="s">
        <v>1773</v>
      </c>
      <c r="T526" s="134" t="s">
        <v>1774</v>
      </c>
      <c r="U526" s="134" t="s">
        <v>1775</v>
      </c>
      <c r="AH526" s="136" t="s">
        <v>133</v>
      </c>
      <c r="AI526" s="134" t="s">
        <v>1776</v>
      </c>
      <c r="AJ526" s="134" t="s">
        <v>1777</v>
      </c>
      <c r="AK526" s="134" t="s">
        <v>1778</v>
      </c>
      <c r="AL526" s="134" t="s">
        <v>1779</v>
      </c>
      <c r="AM526" s="134" t="s">
        <v>1780</v>
      </c>
      <c r="AN526" s="134" t="s">
        <v>1781</v>
      </c>
      <c r="AO526" s="134" t="s">
        <v>1782</v>
      </c>
      <c r="AP526" s="134" t="s">
        <v>1783</v>
      </c>
      <c r="AQ526" s="134" t="s">
        <v>1784</v>
      </c>
      <c r="AR526" s="134" t="s">
        <v>1785</v>
      </c>
      <c r="AS526" s="134" t="s">
        <v>1581</v>
      </c>
      <c r="AT526" s="134" t="s">
        <v>1786</v>
      </c>
      <c r="AU526" s="134" t="s">
        <v>1787</v>
      </c>
      <c r="BB526" s="136" t="s">
        <v>132</v>
      </c>
      <c r="BC526" s="134" t="s">
        <v>1788</v>
      </c>
      <c r="BD526" s="134" t="s">
        <v>1248</v>
      </c>
      <c r="BE526" s="134" t="s">
        <v>1789</v>
      </c>
      <c r="BF526" s="134" t="s">
        <v>1790</v>
      </c>
      <c r="BG526" s="134" t="s">
        <v>1791</v>
      </c>
      <c r="BH526" s="134" t="s">
        <v>625</v>
      </c>
      <c r="BI526" s="134" t="s">
        <v>1792</v>
      </c>
      <c r="BJ526" s="134" t="s">
        <v>240</v>
      </c>
      <c r="BK526" s="134" t="s">
        <v>1793</v>
      </c>
      <c r="BL526" s="134" t="s">
        <v>1794</v>
      </c>
      <c r="BM526" s="134" t="s">
        <v>1795</v>
      </c>
      <c r="BN526" s="134" t="s">
        <v>1796</v>
      </c>
      <c r="BO526" s="134" t="s">
        <v>1797</v>
      </c>
      <c r="BQ526" s="136" t="s">
        <v>131</v>
      </c>
      <c r="BR526" s="134" t="s">
        <v>1798</v>
      </c>
      <c r="BS526" s="134" t="s">
        <v>567</v>
      </c>
      <c r="BT526" s="134" t="s">
        <v>1248</v>
      </c>
      <c r="BU526" s="134" t="s">
        <v>1062</v>
      </c>
      <c r="BV526" s="134" t="s">
        <v>1799</v>
      </c>
      <c r="BW526" s="134" t="s">
        <v>1800</v>
      </c>
      <c r="BX526" s="134" t="s">
        <v>1801</v>
      </c>
      <c r="BY526" s="134" t="s">
        <v>1625</v>
      </c>
      <c r="BZ526" s="134" t="s">
        <v>1802</v>
      </c>
      <c r="CA526" s="134" t="s">
        <v>822</v>
      </c>
      <c r="CB526" s="134" t="s">
        <v>1803</v>
      </c>
      <c r="CC526" s="134" t="s">
        <v>1804</v>
      </c>
      <c r="CD526" s="134" t="s">
        <v>1805</v>
      </c>
      <c r="CF526" s="136" t="s">
        <v>131</v>
      </c>
      <c r="CG526" s="134" t="s">
        <v>1693</v>
      </c>
      <c r="CH526" s="134" t="s">
        <v>1743</v>
      </c>
      <c r="CI526" s="134" t="s">
        <v>1744</v>
      </c>
      <c r="CJ526" s="134" t="s">
        <v>1745</v>
      </c>
      <c r="CK526" s="134" t="s">
        <v>1746</v>
      </c>
      <c r="CL526" s="134" t="s">
        <v>1747</v>
      </c>
      <c r="CM526" s="134" t="s">
        <v>1748</v>
      </c>
      <c r="CN526" s="134" t="s">
        <v>1749</v>
      </c>
      <c r="CO526" s="134" t="s">
        <v>1750</v>
      </c>
      <c r="CP526" s="134" t="s">
        <v>1751</v>
      </c>
      <c r="CQ526" s="134" t="s">
        <v>1752</v>
      </c>
      <c r="CR526" s="134" t="s">
        <v>1417</v>
      </c>
      <c r="CS526" s="134" t="s">
        <v>1753</v>
      </c>
    </row>
    <row r="527" customFormat="false" ht="23.85" hidden="false" customHeight="false" outlineLevel="0" collapsed="false">
      <c r="H527" s="136" t="s">
        <v>134</v>
      </c>
      <c r="I527" s="134" t="s">
        <v>1681</v>
      </c>
      <c r="J527" s="134" t="s">
        <v>1806</v>
      </c>
      <c r="K527" s="134" t="s">
        <v>1807</v>
      </c>
      <c r="L527" s="134" t="s">
        <v>1808</v>
      </c>
      <c r="M527" s="134" t="s">
        <v>1809</v>
      </c>
      <c r="N527" s="134" t="s">
        <v>1810</v>
      </c>
      <c r="O527" s="134" t="s">
        <v>1811</v>
      </c>
      <c r="P527" s="134" t="s">
        <v>1812</v>
      </c>
      <c r="Q527" s="134" t="s">
        <v>1813</v>
      </c>
      <c r="R527" s="134" t="s">
        <v>1192</v>
      </c>
      <c r="S527" s="134" t="s">
        <v>1814</v>
      </c>
      <c r="T527" s="134" t="s">
        <v>1815</v>
      </c>
      <c r="U527" s="134" t="s">
        <v>1816</v>
      </c>
      <c r="AH527" s="136" t="s">
        <v>134</v>
      </c>
      <c r="AI527" s="134" t="s">
        <v>1817</v>
      </c>
      <c r="AJ527" s="134" t="s">
        <v>1818</v>
      </c>
      <c r="AK527" s="134" t="s">
        <v>1819</v>
      </c>
      <c r="AL527" s="134" t="s">
        <v>1820</v>
      </c>
      <c r="AM527" s="134" t="s">
        <v>1685</v>
      </c>
      <c r="AN527" s="134" t="s">
        <v>1821</v>
      </c>
      <c r="AO527" s="134" t="s">
        <v>1822</v>
      </c>
      <c r="AP527" s="134" t="s">
        <v>1823</v>
      </c>
      <c r="AQ527" s="134" t="s">
        <v>1824</v>
      </c>
      <c r="AR527" s="134" t="s">
        <v>1825</v>
      </c>
      <c r="AS527" s="134" t="s">
        <v>1826</v>
      </c>
      <c r="AT527" s="134" t="s">
        <v>1725</v>
      </c>
      <c r="AU527" s="134" t="s">
        <v>1827</v>
      </c>
      <c r="BB527" s="136" t="s">
        <v>133</v>
      </c>
      <c r="BC527" s="134" t="s">
        <v>1828</v>
      </c>
      <c r="BD527" s="134" t="s">
        <v>452</v>
      </c>
      <c r="BE527" s="134" t="s">
        <v>1829</v>
      </c>
      <c r="BF527" s="134" t="s">
        <v>389</v>
      </c>
      <c r="BG527" s="134" t="s">
        <v>1830</v>
      </c>
      <c r="BH527" s="134" t="s">
        <v>1831</v>
      </c>
      <c r="BI527" s="134" t="s">
        <v>1832</v>
      </c>
      <c r="BJ527" s="134" t="s">
        <v>1833</v>
      </c>
      <c r="BK527" s="134" t="s">
        <v>1834</v>
      </c>
      <c r="BL527" s="134" t="s">
        <v>1835</v>
      </c>
      <c r="BM527" s="134" t="s">
        <v>1836</v>
      </c>
      <c r="BN527" s="134" t="s">
        <v>1837</v>
      </c>
      <c r="BO527" s="134" t="s">
        <v>1838</v>
      </c>
      <c r="BQ527" s="136" t="s">
        <v>132</v>
      </c>
      <c r="BR527" s="134" t="s">
        <v>1839</v>
      </c>
      <c r="BS527" s="134" t="s">
        <v>1840</v>
      </c>
      <c r="BT527" s="134" t="s">
        <v>1841</v>
      </c>
      <c r="BU527" s="134" t="s">
        <v>1842</v>
      </c>
      <c r="BV527" s="134" t="s">
        <v>1843</v>
      </c>
      <c r="BW527" s="134" t="s">
        <v>1844</v>
      </c>
      <c r="BX527" s="134" t="s">
        <v>1845</v>
      </c>
      <c r="BY527" s="134" t="s">
        <v>1846</v>
      </c>
      <c r="BZ527" s="134" t="s">
        <v>1847</v>
      </c>
      <c r="CA527" s="134" t="s">
        <v>1210</v>
      </c>
      <c r="CB527" s="134" t="s">
        <v>1848</v>
      </c>
      <c r="CC527" s="134" t="s">
        <v>1849</v>
      </c>
      <c r="CD527" s="134" t="s">
        <v>1850</v>
      </c>
      <c r="CF527" s="136" t="s">
        <v>132</v>
      </c>
      <c r="CG527" s="134" t="s">
        <v>1788</v>
      </c>
      <c r="CH527" s="134" t="s">
        <v>1248</v>
      </c>
      <c r="CI527" s="134" t="s">
        <v>1789</v>
      </c>
      <c r="CJ527" s="134" t="s">
        <v>1790</v>
      </c>
      <c r="CK527" s="134" t="s">
        <v>1791</v>
      </c>
      <c r="CL527" s="134" t="s">
        <v>625</v>
      </c>
      <c r="CM527" s="134" t="s">
        <v>1792</v>
      </c>
      <c r="CN527" s="134" t="s">
        <v>240</v>
      </c>
      <c r="CO527" s="134" t="s">
        <v>1793</v>
      </c>
      <c r="CP527" s="134" t="s">
        <v>1794</v>
      </c>
      <c r="CQ527" s="134" t="s">
        <v>1795</v>
      </c>
      <c r="CR527" s="134" t="s">
        <v>1796</v>
      </c>
      <c r="CS527" s="134" t="s">
        <v>1797</v>
      </c>
    </row>
    <row r="528" customFormat="false" ht="23.85" hidden="false" customHeight="false" outlineLevel="0" collapsed="false">
      <c r="H528" s="136" t="s">
        <v>135</v>
      </c>
      <c r="I528" s="134" t="s">
        <v>416</v>
      </c>
      <c r="J528" s="134" t="s">
        <v>1851</v>
      </c>
      <c r="K528" s="134" t="s">
        <v>1852</v>
      </c>
      <c r="L528" s="134" t="s">
        <v>744</v>
      </c>
      <c r="M528" s="134" t="s">
        <v>1301</v>
      </c>
      <c r="N528" s="134" t="s">
        <v>1853</v>
      </c>
      <c r="O528" s="134" t="s">
        <v>1854</v>
      </c>
      <c r="P528" s="134" t="s">
        <v>1855</v>
      </c>
      <c r="Q528" s="134" t="s">
        <v>1856</v>
      </c>
      <c r="R528" s="134" t="s">
        <v>1857</v>
      </c>
      <c r="S528" s="134" t="s">
        <v>1858</v>
      </c>
      <c r="T528" s="134" t="s">
        <v>368</v>
      </c>
      <c r="U528" s="134" t="s">
        <v>1859</v>
      </c>
      <c r="AH528" s="136" t="s">
        <v>135</v>
      </c>
      <c r="AI528" s="134" t="s">
        <v>1860</v>
      </c>
      <c r="AJ528" s="134" t="s">
        <v>1541</v>
      </c>
      <c r="AK528" s="134" t="s">
        <v>1861</v>
      </c>
      <c r="AL528" s="134" t="s">
        <v>1862</v>
      </c>
      <c r="AM528" s="134" t="s">
        <v>1863</v>
      </c>
      <c r="AN528" s="134" t="s">
        <v>1864</v>
      </c>
      <c r="AO528" s="134" t="s">
        <v>1865</v>
      </c>
      <c r="AP528" s="134" t="s">
        <v>1866</v>
      </c>
      <c r="AQ528" s="134" t="s">
        <v>1867</v>
      </c>
      <c r="AR528" s="134" t="s">
        <v>1868</v>
      </c>
      <c r="AS528" s="134" t="s">
        <v>1869</v>
      </c>
      <c r="AT528" s="134" t="s">
        <v>1870</v>
      </c>
      <c r="AU528" s="134" t="s">
        <v>1871</v>
      </c>
      <c r="BB528" s="136" t="s">
        <v>134</v>
      </c>
      <c r="BC528" s="134" t="s">
        <v>1872</v>
      </c>
      <c r="BD528" s="134" t="s">
        <v>916</v>
      </c>
      <c r="BE528" s="134" t="s">
        <v>1873</v>
      </c>
      <c r="BF528" s="134" t="s">
        <v>408</v>
      </c>
      <c r="BG528" s="134" t="s">
        <v>1874</v>
      </c>
      <c r="BH528" s="134" t="s">
        <v>1875</v>
      </c>
      <c r="BI528" s="134" t="s">
        <v>1876</v>
      </c>
      <c r="BJ528" s="134" t="s">
        <v>1877</v>
      </c>
      <c r="BK528" s="134" t="s">
        <v>1878</v>
      </c>
      <c r="BL528" s="134" t="s">
        <v>1879</v>
      </c>
      <c r="BM528" s="134" t="s">
        <v>1880</v>
      </c>
      <c r="BN528" s="134" t="s">
        <v>1881</v>
      </c>
      <c r="BO528" s="134" t="s">
        <v>1882</v>
      </c>
      <c r="BQ528" s="136" t="s">
        <v>133</v>
      </c>
      <c r="BR528" s="134" t="s">
        <v>1883</v>
      </c>
      <c r="BS528" s="134" t="s">
        <v>1884</v>
      </c>
      <c r="BT528" s="134" t="s">
        <v>1021</v>
      </c>
      <c r="BU528" s="134" t="s">
        <v>1015</v>
      </c>
      <c r="BV528" s="134" t="s">
        <v>1885</v>
      </c>
      <c r="BW528" s="134" t="s">
        <v>1886</v>
      </c>
      <c r="BX528" s="134" t="s">
        <v>1257</v>
      </c>
      <c r="BY528" s="134" t="s">
        <v>1887</v>
      </c>
      <c r="BZ528" s="134" t="s">
        <v>1888</v>
      </c>
      <c r="CA528" s="134" t="s">
        <v>1889</v>
      </c>
      <c r="CB528" s="134" t="s">
        <v>1890</v>
      </c>
      <c r="CC528" s="134" t="s">
        <v>1891</v>
      </c>
      <c r="CD528" s="134" t="s">
        <v>1892</v>
      </c>
      <c r="CF528" s="136" t="s">
        <v>133</v>
      </c>
      <c r="CG528" s="134" t="s">
        <v>1828</v>
      </c>
      <c r="CH528" s="134" t="s">
        <v>452</v>
      </c>
      <c r="CI528" s="134" t="s">
        <v>1829</v>
      </c>
      <c r="CJ528" s="134" t="s">
        <v>389</v>
      </c>
      <c r="CK528" s="134" t="s">
        <v>1830</v>
      </c>
      <c r="CL528" s="134" t="s">
        <v>1831</v>
      </c>
      <c r="CM528" s="134" t="s">
        <v>1832</v>
      </c>
      <c r="CN528" s="134" t="s">
        <v>1833</v>
      </c>
      <c r="CO528" s="134" t="s">
        <v>1834</v>
      </c>
      <c r="CP528" s="134" t="s">
        <v>1835</v>
      </c>
      <c r="CQ528" s="134" t="s">
        <v>1836</v>
      </c>
      <c r="CR528" s="134" t="s">
        <v>1837</v>
      </c>
      <c r="CS528" s="134" t="s">
        <v>1838</v>
      </c>
    </row>
    <row r="529" customFormat="false" ht="23.85" hidden="false" customHeight="false" outlineLevel="0" collapsed="false">
      <c r="H529" s="136" t="s">
        <v>136</v>
      </c>
      <c r="I529" s="134" t="s">
        <v>502</v>
      </c>
      <c r="J529" s="134" t="s">
        <v>1893</v>
      </c>
      <c r="K529" s="134" t="s">
        <v>1894</v>
      </c>
      <c r="L529" s="134" t="s">
        <v>1335</v>
      </c>
      <c r="M529" s="134" t="s">
        <v>1895</v>
      </c>
      <c r="N529" s="134" t="s">
        <v>1896</v>
      </c>
      <c r="O529" s="134" t="s">
        <v>1897</v>
      </c>
      <c r="P529" s="134" t="s">
        <v>1898</v>
      </c>
      <c r="Q529" s="134" t="s">
        <v>1899</v>
      </c>
      <c r="R529" s="134" t="s">
        <v>1900</v>
      </c>
      <c r="S529" s="134" t="s">
        <v>379</v>
      </c>
      <c r="T529" s="134" t="s">
        <v>1901</v>
      </c>
      <c r="U529" s="134" t="s">
        <v>1902</v>
      </c>
      <c r="AH529" s="136" t="s">
        <v>136</v>
      </c>
      <c r="AI529" s="134" t="s">
        <v>1903</v>
      </c>
      <c r="AJ529" s="134" t="s">
        <v>1515</v>
      </c>
      <c r="AK529" s="134" t="s">
        <v>1904</v>
      </c>
      <c r="AL529" s="134" t="s">
        <v>1905</v>
      </c>
      <c r="AM529" s="134" t="s">
        <v>1906</v>
      </c>
      <c r="AN529" s="134" t="s">
        <v>1907</v>
      </c>
      <c r="AO529" s="134" t="s">
        <v>1908</v>
      </c>
      <c r="AP529" s="134" t="s">
        <v>1909</v>
      </c>
      <c r="AQ529" s="134" t="s">
        <v>1910</v>
      </c>
      <c r="AR529" s="134" t="s">
        <v>712</v>
      </c>
      <c r="AS529" s="134" t="s">
        <v>1713</v>
      </c>
      <c r="AT529" s="134" t="s">
        <v>1911</v>
      </c>
      <c r="AU529" s="134" t="s">
        <v>1912</v>
      </c>
      <c r="BB529" s="136" t="s">
        <v>135</v>
      </c>
      <c r="BC529" s="134" t="s">
        <v>1913</v>
      </c>
      <c r="BD529" s="134" t="s">
        <v>1536</v>
      </c>
      <c r="BE529" s="134" t="s">
        <v>1016</v>
      </c>
      <c r="BF529" s="134" t="s">
        <v>1914</v>
      </c>
      <c r="BG529" s="134" t="s">
        <v>1915</v>
      </c>
      <c r="BH529" s="134" t="s">
        <v>1916</v>
      </c>
      <c r="BI529" s="134" t="s">
        <v>1917</v>
      </c>
      <c r="BJ529" s="134" t="s">
        <v>1918</v>
      </c>
      <c r="BK529" s="134" t="s">
        <v>1919</v>
      </c>
      <c r="BL529" s="134" t="s">
        <v>1920</v>
      </c>
      <c r="BM529" s="134" t="s">
        <v>1921</v>
      </c>
      <c r="BN529" s="134" t="s">
        <v>1922</v>
      </c>
      <c r="BO529" s="134" t="s">
        <v>1923</v>
      </c>
      <c r="BQ529" s="136" t="s">
        <v>134</v>
      </c>
      <c r="BR529" s="134" t="s">
        <v>1924</v>
      </c>
      <c r="BS529" s="134" t="s">
        <v>1925</v>
      </c>
      <c r="BT529" s="134" t="s">
        <v>1926</v>
      </c>
      <c r="BU529" s="134" t="s">
        <v>1927</v>
      </c>
      <c r="BV529" s="134" t="s">
        <v>1928</v>
      </c>
      <c r="BW529" s="134" t="s">
        <v>1929</v>
      </c>
      <c r="BX529" s="134" t="s">
        <v>1793</v>
      </c>
      <c r="BY529" s="134" t="s">
        <v>1930</v>
      </c>
      <c r="BZ529" s="134" t="s">
        <v>1931</v>
      </c>
      <c r="CA529" s="134" t="s">
        <v>1932</v>
      </c>
      <c r="CB529" s="134" t="s">
        <v>1357</v>
      </c>
      <c r="CC529" s="134" t="s">
        <v>1933</v>
      </c>
      <c r="CD529" s="134" t="s">
        <v>1934</v>
      </c>
      <c r="CF529" s="136" t="s">
        <v>134</v>
      </c>
      <c r="CG529" s="134" t="s">
        <v>1872</v>
      </c>
      <c r="CH529" s="134" t="s">
        <v>916</v>
      </c>
      <c r="CI529" s="134" t="s">
        <v>1873</v>
      </c>
      <c r="CJ529" s="134" t="s">
        <v>408</v>
      </c>
      <c r="CK529" s="134" t="s">
        <v>1874</v>
      </c>
      <c r="CL529" s="134" t="s">
        <v>1875</v>
      </c>
      <c r="CM529" s="134" t="s">
        <v>1876</v>
      </c>
      <c r="CN529" s="134" t="s">
        <v>1877</v>
      </c>
      <c r="CO529" s="134" t="s">
        <v>1878</v>
      </c>
      <c r="CP529" s="134" t="s">
        <v>1879</v>
      </c>
      <c r="CQ529" s="134" t="s">
        <v>1880</v>
      </c>
      <c r="CR529" s="134" t="s">
        <v>1881</v>
      </c>
      <c r="CS529" s="134" t="s">
        <v>1882</v>
      </c>
    </row>
    <row r="530" customFormat="false" ht="23.85" hidden="false" customHeight="false" outlineLevel="0" collapsed="false">
      <c r="H530" s="136" t="s">
        <v>137</v>
      </c>
      <c r="I530" s="134" t="s">
        <v>1935</v>
      </c>
      <c r="J530" s="134" t="s">
        <v>1936</v>
      </c>
      <c r="K530" s="134" t="s">
        <v>1937</v>
      </c>
      <c r="L530" s="134" t="s">
        <v>1938</v>
      </c>
      <c r="M530" s="134" t="s">
        <v>1939</v>
      </c>
      <c r="N530" s="134" t="s">
        <v>1940</v>
      </c>
      <c r="O530" s="134" t="s">
        <v>1941</v>
      </c>
      <c r="P530" s="134" t="s">
        <v>1738</v>
      </c>
      <c r="Q530" s="134" t="s">
        <v>1942</v>
      </c>
      <c r="R530" s="134" t="s">
        <v>1943</v>
      </c>
      <c r="S530" s="134" t="s">
        <v>1944</v>
      </c>
      <c r="T530" s="134" t="s">
        <v>1681</v>
      </c>
      <c r="U530" s="134" t="s">
        <v>1945</v>
      </c>
      <c r="AH530" s="136" t="s">
        <v>137</v>
      </c>
      <c r="AI530" s="134" t="s">
        <v>1946</v>
      </c>
      <c r="AJ530" s="134" t="s">
        <v>1947</v>
      </c>
      <c r="AK530" s="134" t="s">
        <v>1948</v>
      </c>
      <c r="AL530" s="134" t="s">
        <v>1949</v>
      </c>
      <c r="AM530" s="134" t="s">
        <v>1699</v>
      </c>
      <c r="AN530" s="134" t="s">
        <v>1801</v>
      </c>
      <c r="AO530" s="134" t="s">
        <v>527</v>
      </c>
      <c r="AP530" s="134" t="s">
        <v>1950</v>
      </c>
      <c r="AQ530" s="134" t="s">
        <v>1951</v>
      </c>
      <c r="AR530" s="134" t="s">
        <v>1952</v>
      </c>
      <c r="AS530" s="134" t="s">
        <v>1953</v>
      </c>
      <c r="AT530" s="134" t="s">
        <v>816</v>
      </c>
      <c r="AU530" s="134" t="s">
        <v>1954</v>
      </c>
      <c r="BB530" s="136" t="s">
        <v>136</v>
      </c>
      <c r="BC530" s="134" t="s">
        <v>1955</v>
      </c>
      <c r="BD530" s="134" t="s">
        <v>1956</v>
      </c>
      <c r="BE530" s="134" t="s">
        <v>1576</v>
      </c>
      <c r="BF530" s="134" t="s">
        <v>1957</v>
      </c>
      <c r="BG530" s="134" t="s">
        <v>1958</v>
      </c>
      <c r="BH530" s="134" t="s">
        <v>1959</v>
      </c>
      <c r="BI530" s="134" t="s">
        <v>1960</v>
      </c>
      <c r="BJ530" s="134" t="s">
        <v>1961</v>
      </c>
      <c r="BK530" s="134" t="s">
        <v>1512</v>
      </c>
      <c r="BL530" s="134" t="s">
        <v>518</v>
      </c>
      <c r="BM530" s="134" t="s">
        <v>1962</v>
      </c>
      <c r="BN530" s="134" t="s">
        <v>310</v>
      </c>
      <c r="BO530" s="134" t="s">
        <v>1963</v>
      </c>
      <c r="BQ530" s="136" t="s">
        <v>135</v>
      </c>
      <c r="BR530" s="134" t="s">
        <v>1964</v>
      </c>
      <c r="BS530" s="134" t="s">
        <v>884</v>
      </c>
      <c r="BT530" s="134" t="s">
        <v>1965</v>
      </c>
      <c r="BU530" s="134" t="s">
        <v>1966</v>
      </c>
      <c r="BV530" s="134" t="s">
        <v>1967</v>
      </c>
      <c r="BW530" s="134" t="s">
        <v>516</v>
      </c>
      <c r="BX530" s="134" t="s">
        <v>1968</v>
      </c>
      <c r="BY530" s="134" t="s">
        <v>1969</v>
      </c>
      <c r="BZ530" s="134" t="s">
        <v>554</v>
      </c>
      <c r="CA530" s="134" t="s">
        <v>662</v>
      </c>
      <c r="CB530" s="134" t="s">
        <v>1970</v>
      </c>
      <c r="CC530" s="134" t="s">
        <v>1971</v>
      </c>
      <c r="CD530" s="134" t="s">
        <v>1972</v>
      </c>
      <c r="CF530" s="136" t="s">
        <v>135</v>
      </c>
      <c r="CG530" s="134" t="s">
        <v>1913</v>
      </c>
      <c r="CH530" s="134" t="s">
        <v>1536</v>
      </c>
      <c r="CI530" s="134" t="s">
        <v>1016</v>
      </c>
      <c r="CJ530" s="134" t="s">
        <v>1914</v>
      </c>
      <c r="CK530" s="134" t="s">
        <v>1915</v>
      </c>
      <c r="CL530" s="134" t="s">
        <v>1916</v>
      </c>
      <c r="CM530" s="134" t="s">
        <v>1917</v>
      </c>
      <c r="CN530" s="134" t="s">
        <v>1918</v>
      </c>
      <c r="CO530" s="134" t="s">
        <v>1919</v>
      </c>
      <c r="CP530" s="134" t="s">
        <v>1920</v>
      </c>
      <c r="CQ530" s="134" t="s">
        <v>1921</v>
      </c>
      <c r="CR530" s="134" t="s">
        <v>1922</v>
      </c>
      <c r="CS530" s="134" t="s">
        <v>1923</v>
      </c>
    </row>
    <row r="531" customFormat="false" ht="23.85" hidden="false" customHeight="false" outlineLevel="0" collapsed="false">
      <c r="H531" s="136" t="s">
        <v>138</v>
      </c>
      <c r="I531" s="134" t="s">
        <v>1973</v>
      </c>
      <c r="J531" s="134" t="s">
        <v>1733</v>
      </c>
      <c r="K531" s="134" t="s">
        <v>1076</v>
      </c>
      <c r="L531" s="134" t="s">
        <v>1974</v>
      </c>
      <c r="M531" s="134" t="s">
        <v>1975</v>
      </c>
      <c r="N531" s="134" t="s">
        <v>1976</v>
      </c>
      <c r="O531" s="134" t="s">
        <v>1863</v>
      </c>
      <c r="P531" s="134" t="s">
        <v>1823</v>
      </c>
      <c r="Q531" s="134" t="s">
        <v>1977</v>
      </c>
      <c r="R531" s="134" t="s">
        <v>1978</v>
      </c>
      <c r="S531" s="134" t="s">
        <v>1979</v>
      </c>
      <c r="T531" s="134" t="s">
        <v>1980</v>
      </c>
      <c r="U531" s="134" t="s">
        <v>1981</v>
      </c>
      <c r="AH531" s="136" t="s">
        <v>138</v>
      </c>
      <c r="AI531" s="134" t="s">
        <v>1982</v>
      </c>
      <c r="AJ531" s="134" t="s">
        <v>1983</v>
      </c>
      <c r="AK531" s="134" t="s">
        <v>1984</v>
      </c>
      <c r="AL531" s="134" t="s">
        <v>1985</v>
      </c>
      <c r="AM531" s="134" t="s">
        <v>374</v>
      </c>
      <c r="AN531" s="134" t="s">
        <v>1877</v>
      </c>
      <c r="AO531" s="134" t="s">
        <v>1986</v>
      </c>
      <c r="AP531" s="134" t="s">
        <v>1877</v>
      </c>
      <c r="AQ531" s="134" t="s">
        <v>1987</v>
      </c>
      <c r="AR531" s="134" t="s">
        <v>1988</v>
      </c>
      <c r="AS531" s="134" t="s">
        <v>1989</v>
      </c>
      <c r="AT531" s="134" t="s">
        <v>1990</v>
      </c>
      <c r="AU531" s="134" t="s">
        <v>1991</v>
      </c>
      <c r="BB531" s="136" t="s">
        <v>137</v>
      </c>
      <c r="BC531" s="134" t="s">
        <v>1992</v>
      </c>
      <c r="BD531" s="134" t="s">
        <v>1474</v>
      </c>
      <c r="BE531" s="134" t="s">
        <v>357</v>
      </c>
      <c r="BF531" s="134" t="s">
        <v>1993</v>
      </c>
      <c r="BG531" s="134" t="s">
        <v>1994</v>
      </c>
      <c r="BH531" s="134" t="s">
        <v>1995</v>
      </c>
      <c r="BI531" s="134" t="s">
        <v>516</v>
      </c>
      <c r="BJ531" s="134" t="s">
        <v>1996</v>
      </c>
      <c r="BK531" s="134" t="s">
        <v>1997</v>
      </c>
      <c r="BL531" s="134" t="s">
        <v>1952</v>
      </c>
      <c r="BM531" s="134" t="s">
        <v>1998</v>
      </c>
      <c r="BN531" s="134" t="s">
        <v>343</v>
      </c>
      <c r="BO531" s="134" t="s">
        <v>1999</v>
      </c>
      <c r="BQ531" s="136" t="s">
        <v>136</v>
      </c>
      <c r="BR531" s="134" t="s">
        <v>1903</v>
      </c>
      <c r="BS531" s="134" t="s">
        <v>2000</v>
      </c>
      <c r="BT531" s="134" t="s">
        <v>2001</v>
      </c>
      <c r="BU531" s="134" t="s">
        <v>2002</v>
      </c>
      <c r="BV531" s="134" t="s">
        <v>2003</v>
      </c>
      <c r="BW531" s="134" t="s">
        <v>2004</v>
      </c>
      <c r="BX531" s="134" t="s">
        <v>2005</v>
      </c>
      <c r="BY531" s="134" t="s">
        <v>1898</v>
      </c>
      <c r="BZ531" s="134" t="s">
        <v>1659</v>
      </c>
      <c r="CA531" s="134" t="s">
        <v>2006</v>
      </c>
      <c r="CB531" s="134" t="s">
        <v>2007</v>
      </c>
      <c r="CC531" s="134" t="s">
        <v>2008</v>
      </c>
      <c r="CD531" s="134" t="s">
        <v>2009</v>
      </c>
      <c r="CF531" s="136" t="s">
        <v>136</v>
      </c>
      <c r="CG531" s="134" t="s">
        <v>1955</v>
      </c>
      <c r="CH531" s="134" t="s">
        <v>1956</v>
      </c>
      <c r="CI531" s="134" t="s">
        <v>1576</v>
      </c>
      <c r="CJ531" s="134" t="s">
        <v>1957</v>
      </c>
      <c r="CK531" s="134" t="s">
        <v>1958</v>
      </c>
      <c r="CL531" s="134" t="s">
        <v>1959</v>
      </c>
      <c r="CM531" s="134" t="s">
        <v>1960</v>
      </c>
      <c r="CN531" s="134" t="s">
        <v>1961</v>
      </c>
      <c r="CO531" s="134" t="s">
        <v>1512</v>
      </c>
      <c r="CP531" s="134" t="s">
        <v>518</v>
      </c>
      <c r="CQ531" s="134" t="s">
        <v>1962</v>
      </c>
      <c r="CR531" s="134" t="s">
        <v>310</v>
      </c>
      <c r="CS531" s="134" t="s">
        <v>1963</v>
      </c>
    </row>
    <row r="532" customFormat="false" ht="23.85" hidden="false" customHeight="false" outlineLevel="0" collapsed="false">
      <c r="H532" s="136" t="s">
        <v>139</v>
      </c>
      <c r="I532" s="134" t="s">
        <v>2010</v>
      </c>
      <c r="J532" s="134" t="s">
        <v>2011</v>
      </c>
      <c r="K532" s="134" t="s">
        <v>2012</v>
      </c>
      <c r="L532" s="134" t="s">
        <v>2013</v>
      </c>
      <c r="M532" s="134" t="s">
        <v>707</v>
      </c>
      <c r="N532" s="134" t="s">
        <v>2014</v>
      </c>
      <c r="O532" s="134" t="s">
        <v>889</v>
      </c>
      <c r="P532" s="134" t="s">
        <v>2015</v>
      </c>
      <c r="Q532" s="134" t="s">
        <v>2016</v>
      </c>
      <c r="R532" s="134" t="s">
        <v>1092</v>
      </c>
      <c r="S532" s="134" t="s">
        <v>2017</v>
      </c>
      <c r="T532" s="134" t="s">
        <v>2018</v>
      </c>
      <c r="U532" s="134" t="s">
        <v>2019</v>
      </c>
      <c r="AH532" s="136" t="s">
        <v>139</v>
      </c>
      <c r="AI532" s="134" t="s">
        <v>2020</v>
      </c>
      <c r="AJ532" s="134" t="s">
        <v>2021</v>
      </c>
      <c r="AK532" s="134" t="s">
        <v>2022</v>
      </c>
      <c r="AL532" s="134" t="s">
        <v>349</v>
      </c>
      <c r="AM532" s="134" t="s">
        <v>2023</v>
      </c>
      <c r="AN532" s="134" t="s">
        <v>2024</v>
      </c>
      <c r="AO532" s="134" t="s">
        <v>943</v>
      </c>
      <c r="AP532" s="134" t="s">
        <v>2025</v>
      </c>
      <c r="AQ532" s="134" t="s">
        <v>1932</v>
      </c>
      <c r="AR532" s="134" t="s">
        <v>1092</v>
      </c>
      <c r="AS532" s="134" t="s">
        <v>1416</v>
      </c>
      <c r="AT532" s="134" t="s">
        <v>1093</v>
      </c>
      <c r="AU532" s="134" t="s">
        <v>2026</v>
      </c>
      <c r="BB532" s="136" t="s">
        <v>138</v>
      </c>
      <c r="BC532" s="134" t="s">
        <v>2027</v>
      </c>
      <c r="BD532" s="134" t="s">
        <v>2028</v>
      </c>
      <c r="BE532" s="134" t="s">
        <v>2029</v>
      </c>
      <c r="BF532" s="134" t="s">
        <v>2030</v>
      </c>
      <c r="BG532" s="134" t="s">
        <v>2031</v>
      </c>
      <c r="BH532" s="134" t="s">
        <v>1388</v>
      </c>
      <c r="BI532" s="134" t="s">
        <v>2032</v>
      </c>
      <c r="BJ532" s="134" t="s">
        <v>1877</v>
      </c>
      <c r="BK532" s="134" t="s">
        <v>931</v>
      </c>
      <c r="BL532" s="134" t="s">
        <v>2033</v>
      </c>
      <c r="BM532" s="134" t="s">
        <v>2034</v>
      </c>
      <c r="BN532" s="134" t="s">
        <v>2035</v>
      </c>
      <c r="BO532" s="134" t="s">
        <v>2036</v>
      </c>
      <c r="BQ532" s="136" t="s">
        <v>137</v>
      </c>
      <c r="BR532" s="134" t="s">
        <v>334</v>
      </c>
      <c r="BS532" s="134" t="s">
        <v>2037</v>
      </c>
      <c r="BT532" s="134" t="s">
        <v>1093</v>
      </c>
      <c r="BU532" s="134" t="s">
        <v>1370</v>
      </c>
      <c r="BV532" s="134" t="s">
        <v>2038</v>
      </c>
      <c r="BW532" s="134" t="s">
        <v>1559</v>
      </c>
      <c r="BX532" s="134" t="s">
        <v>527</v>
      </c>
      <c r="BY532" s="134" t="s">
        <v>2039</v>
      </c>
      <c r="BZ532" s="134" t="s">
        <v>1635</v>
      </c>
      <c r="CA532" s="134" t="s">
        <v>366</v>
      </c>
      <c r="CB532" s="134" t="s">
        <v>706</v>
      </c>
      <c r="CC532" s="134" t="s">
        <v>2040</v>
      </c>
      <c r="CD532" s="134" t="s">
        <v>2041</v>
      </c>
      <c r="CF532" s="136" t="s">
        <v>137</v>
      </c>
      <c r="CG532" s="134" t="s">
        <v>1992</v>
      </c>
      <c r="CH532" s="134" t="s">
        <v>1474</v>
      </c>
      <c r="CI532" s="134" t="s">
        <v>357</v>
      </c>
      <c r="CJ532" s="134" t="s">
        <v>1993</v>
      </c>
      <c r="CK532" s="134" t="s">
        <v>1994</v>
      </c>
      <c r="CL532" s="134" t="s">
        <v>1995</v>
      </c>
      <c r="CM532" s="134" t="s">
        <v>516</v>
      </c>
      <c r="CN532" s="134" t="s">
        <v>1996</v>
      </c>
      <c r="CO532" s="134" t="s">
        <v>1997</v>
      </c>
      <c r="CP532" s="134" t="s">
        <v>1952</v>
      </c>
      <c r="CQ532" s="134" t="s">
        <v>1998</v>
      </c>
      <c r="CR532" s="134" t="s">
        <v>343</v>
      </c>
      <c r="CS532" s="134" t="s">
        <v>1999</v>
      </c>
    </row>
    <row r="533" customFormat="false" ht="23.85" hidden="false" customHeight="false" outlineLevel="0" collapsed="false">
      <c r="H533" s="136" t="s">
        <v>140</v>
      </c>
      <c r="I533" s="134" t="s">
        <v>247</v>
      </c>
      <c r="J533" s="134" t="s">
        <v>2042</v>
      </c>
      <c r="K533" s="134" t="s">
        <v>2043</v>
      </c>
      <c r="L533" s="134" t="s">
        <v>2044</v>
      </c>
      <c r="M533" s="134" t="s">
        <v>1689</v>
      </c>
      <c r="N533" s="134" t="s">
        <v>2045</v>
      </c>
      <c r="O533" s="134" t="s">
        <v>2046</v>
      </c>
      <c r="P533" s="134" t="s">
        <v>1832</v>
      </c>
      <c r="Q533" s="134" t="s">
        <v>2047</v>
      </c>
      <c r="R533" s="134" t="s">
        <v>2048</v>
      </c>
      <c r="S533" s="134" t="s">
        <v>2049</v>
      </c>
      <c r="T533" s="134" t="s">
        <v>2050</v>
      </c>
      <c r="U533" s="134" t="s">
        <v>2051</v>
      </c>
      <c r="AH533" s="136" t="s">
        <v>140</v>
      </c>
      <c r="AI533" s="134" t="s">
        <v>2052</v>
      </c>
      <c r="AJ533" s="134" t="s">
        <v>2053</v>
      </c>
      <c r="AK533" s="134" t="s">
        <v>1745</v>
      </c>
      <c r="AL533" s="134" t="s">
        <v>2054</v>
      </c>
      <c r="AM533" s="134" t="s">
        <v>1267</v>
      </c>
      <c r="AN533" s="134" t="s">
        <v>2055</v>
      </c>
      <c r="AO533" s="134" t="s">
        <v>473</v>
      </c>
      <c r="AP533" s="134" t="s">
        <v>2056</v>
      </c>
      <c r="AQ533" s="134" t="s">
        <v>2057</v>
      </c>
      <c r="AR533" s="134" t="s">
        <v>2058</v>
      </c>
      <c r="AS533" s="134" t="s">
        <v>2059</v>
      </c>
      <c r="AT533" s="134" t="s">
        <v>2060</v>
      </c>
      <c r="AU533" s="134" t="s">
        <v>2061</v>
      </c>
      <c r="BB533" s="136" t="s">
        <v>139</v>
      </c>
      <c r="BC533" s="134" t="s">
        <v>2062</v>
      </c>
      <c r="BD533" s="134" t="s">
        <v>2063</v>
      </c>
      <c r="BE533" s="134" t="s">
        <v>2064</v>
      </c>
      <c r="BF533" s="134" t="s">
        <v>2065</v>
      </c>
      <c r="BG533" s="134" t="s">
        <v>900</v>
      </c>
      <c r="BH533" s="134" t="s">
        <v>1003</v>
      </c>
      <c r="BI533" s="134" t="s">
        <v>2066</v>
      </c>
      <c r="BJ533" s="134" t="s">
        <v>2067</v>
      </c>
      <c r="BK533" s="134" t="s">
        <v>1751</v>
      </c>
      <c r="BL533" s="134" t="s">
        <v>1092</v>
      </c>
      <c r="BM533" s="134" t="s">
        <v>2068</v>
      </c>
      <c r="BN533" s="134" t="s">
        <v>2069</v>
      </c>
      <c r="BO533" s="134" t="s">
        <v>2070</v>
      </c>
      <c r="BQ533" s="136" t="s">
        <v>138</v>
      </c>
      <c r="BR533" s="134" t="s">
        <v>2071</v>
      </c>
      <c r="BS533" s="134" t="s">
        <v>2072</v>
      </c>
      <c r="BT533" s="134" t="s">
        <v>2073</v>
      </c>
      <c r="BU533" s="134" t="s">
        <v>2074</v>
      </c>
      <c r="BV533" s="134" t="s">
        <v>2075</v>
      </c>
      <c r="BW533" s="134" t="s">
        <v>2076</v>
      </c>
      <c r="BX533" s="134" t="s">
        <v>2077</v>
      </c>
      <c r="BY533" s="134" t="s">
        <v>2078</v>
      </c>
      <c r="BZ533" s="134" t="s">
        <v>1677</v>
      </c>
      <c r="CA533" s="134" t="s">
        <v>2079</v>
      </c>
      <c r="CB533" s="134" t="s">
        <v>2080</v>
      </c>
      <c r="CC533" s="134" t="s">
        <v>2081</v>
      </c>
      <c r="CD533" s="134" t="s">
        <v>2082</v>
      </c>
      <c r="CF533" s="136" t="s">
        <v>138</v>
      </c>
      <c r="CG533" s="134" t="s">
        <v>2027</v>
      </c>
      <c r="CH533" s="134" t="s">
        <v>2028</v>
      </c>
      <c r="CI533" s="134" t="s">
        <v>2029</v>
      </c>
      <c r="CJ533" s="134" t="s">
        <v>2030</v>
      </c>
      <c r="CK533" s="134" t="s">
        <v>2031</v>
      </c>
      <c r="CL533" s="134" t="s">
        <v>1388</v>
      </c>
      <c r="CM533" s="134" t="s">
        <v>2032</v>
      </c>
      <c r="CN533" s="134" t="s">
        <v>1877</v>
      </c>
      <c r="CO533" s="134" t="s">
        <v>931</v>
      </c>
      <c r="CP533" s="134" t="s">
        <v>2033</v>
      </c>
      <c r="CQ533" s="134" t="s">
        <v>2034</v>
      </c>
      <c r="CR533" s="134" t="s">
        <v>2035</v>
      </c>
      <c r="CS533" s="134" t="s">
        <v>2036</v>
      </c>
    </row>
    <row r="534" customFormat="false" ht="23.85" hidden="false" customHeight="true" outlineLevel="0" collapsed="false">
      <c r="H534" s="136" t="s">
        <v>141</v>
      </c>
      <c r="I534" s="134" t="s">
        <v>2083</v>
      </c>
      <c r="J534" s="134" t="s">
        <v>2084</v>
      </c>
      <c r="K534" s="134" t="s">
        <v>2085</v>
      </c>
      <c r="L534" s="134" t="s">
        <v>2086</v>
      </c>
      <c r="M534" s="134" t="s">
        <v>2087</v>
      </c>
      <c r="N534" s="134" t="s">
        <v>2088</v>
      </c>
      <c r="O534" s="134" t="s">
        <v>2089</v>
      </c>
      <c r="P534" s="134" t="s">
        <v>542</v>
      </c>
      <c r="Q534" s="134" t="s">
        <v>2090</v>
      </c>
      <c r="R534" s="134" t="s">
        <v>1998</v>
      </c>
      <c r="S534" s="134" t="s">
        <v>2091</v>
      </c>
      <c r="T534" s="134" t="s">
        <v>2092</v>
      </c>
      <c r="U534" s="134" t="s">
        <v>2093</v>
      </c>
      <c r="AH534" s="135" t="s">
        <v>594</v>
      </c>
      <c r="AI534" s="135"/>
      <c r="AJ534" s="135"/>
      <c r="AK534" s="135"/>
      <c r="AL534" s="135"/>
      <c r="AM534" s="135"/>
      <c r="AN534" s="135"/>
      <c r="AO534" s="135"/>
      <c r="AP534" s="135"/>
      <c r="AQ534" s="135"/>
      <c r="AR534" s="135"/>
      <c r="AS534" s="135"/>
      <c r="AT534" s="135"/>
      <c r="AU534" s="135"/>
      <c r="BB534" s="136" t="s">
        <v>140</v>
      </c>
      <c r="BC534" s="134" t="s">
        <v>2094</v>
      </c>
      <c r="BD534" s="134" t="s">
        <v>2095</v>
      </c>
      <c r="BE534" s="134" t="s">
        <v>2096</v>
      </c>
      <c r="BF534" s="134" t="s">
        <v>940</v>
      </c>
      <c r="BG534" s="134" t="s">
        <v>2097</v>
      </c>
      <c r="BH534" s="134" t="s">
        <v>2045</v>
      </c>
      <c r="BI534" s="134" t="s">
        <v>2098</v>
      </c>
      <c r="BJ534" s="134" t="s">
        <v>2099</v>
      </c>
      <c r="BK534" s="134" t="s">
        <v>2100</v>
      </c>
      <c r="BL534" s="134" t="s">
        <v>2101</v>
      </c>
      <c r="BM534" s="134" t="s">
        <v>2102</v>
      </c>
      <c r="BN534" s="134" t="s">
        <v>2103</v>
      </c>
      <c r="BO534" s="134" t="s">
        <v>2104</v>
      </c>
      <c r="BQ534" s="136" t="s">
        <v>139</v>
      </c>
      <c r="BR534" s="134" t="s">
        <v>2105</v>
      </c>
      <c r="BS534" s="134" t="s">
        <v>2106</v>
      </c>
      <c r="BT534" s="134" t="s">
        <v>2107</v>
      </c>
      <c r="BU534" s="134" t="s">
        <v>2108</v>
      </c>
      <c r="BV534" s="134" t="s">
        <v>681</v>
      </c>
      <c r="BW534" s="134" t="s">
        <v>2109</v>
      </c>
      <c r="BX534" s="134" t="s">
        <v>670</v>
      </c>
      <c r="BY534" s="134" t="s">
        <v>662</v>
      </c>
      <c r="BZ534" s="134" t="s">
        <v>2110</v>
      </c>
      <c r="CA534" s="134" t="s">
        <v>2111</v>
      </c>
      <c r="CB534" s="134" t="s">
        <v>2112</v>
      </c>
      <c r="CC534" s="134" t="s">
        <v>2113</v>
      </c>
      <c r="CD534" s="134" t="s">
        <v>2114</v>
      </c>
      <c r="CF534" s="136" t="s">
        <v>139</v>
      </c>
      <c r="CG534" s="134" t="s">
        <v>2062</v>
      </c>
      <c r="CH534" s="134" t="s">
        <v>2063</v>
      </c>
      <c r="CI534" s="134" t="s">
        <v>2064</v>
      </c>
      <c r="CJ534" s="134" t="s">
        <v>2065</v>
      </c>
      <c r="CK534" s="134" t="s">
        <v>900</v>
      </c>
      <c r="CL534" s="134" t="s">
        <v>1003</v>
      </c>
      <c r="CM534" s="134" t="s">
        <v>2066</v>
      </c>
      <c r="CN534" s="134" t="s">
        <v>2067</v>
      </c>
      <c r="CO534" s="134" t="s">
        <v>1751</v>
      </c>
      <c r="CP534" s="134" t="s">
        <v>1092</v>
      </c>
      <c r="CQ534" s="134" t="s">
        <v>2068</v>
      </c>
      <c r="CR534" s="134" t="s">
        <v>2069</v>
      </c>
      <c r="CS534" s="134" t="s">
        <v>2070</v>
      </c>
    </row>
    <row r="535" customFormat="false" ht="23.85" hidden="false" customHeight="false" outlineLevel="0" collapsed="false">
      <c r="H535" s="136" t="s">
        <v>142</v>
      </c>
      <c r="I535" s="134" t="s">
        <v>1584</v>
      </c>
      <c r="J535" s="134" t="s">
        <v>2115</v>
      </c>
      <c r="K535" s="134" t="s">
        <v>2116</v>
      </c>
      <c r="L535" s="134" t="s">
        <v>2117</v>
      </c>
      <c r="M535" s="134" t="s">
        <v>2118</v>
      </c>
      <c r="N535" s="134" t="s">
        <v>2119</v>
      </c>
      <c r="O535" s="134" t="s">
        <v>2120</v>
      </c>
      <c r="P535" s="134" t="s">
        <v>1830</v>
      </c>
      <c r="Q535" s="134" t="s">
        <v>264</v>
      </c>
      <c r="R535" s="134" t="s">
        <v>2121</v>
      </c>
      <c r="S535" s="134" t="s">
        <v>1139</v>
      </c>
      <c r="T535" s="134" t="s">
        <v>2122</v>
      </c>
      <c r="U535" s="134" t="s">
        <v>2123</v>
      </c>
      <c r="AH535" s="133" t="s">
        <v>605</v>
      </c>
      <c r="AI535" s="133" t="s">
        <v>606</v>
      </c>
      <c r="AJ535" s="133" t="s">
        <v>607</v>
      </c>
      <c r="AK535" s="133" t="s">
        <v>608</v>
      </c>
      <c r="AL535" s="133" t="s">
        <v>609</v>
      </c>
      <c r="AM535" s="133" t="s">
        <v>610</v>
      </c>
      <c r="AN535" s="133" t="s">
        <v>611</v>
      </c>
      <c r="AO535" s="133" t="s">
        <v>612</v>
      </c>
      <c r="AP535" s="133" t="s">
        <v>613</v>
      </c>
      <c r="AQ535" s="133" t="s">
        <v>614</v>
      </c>
      <c r="AR535" s="133" t="s">
        <v>615</v>
      </c>
      <c r="AS535" s="133" t="s">
        <v>616</v>
      </c>
      <c r="AT535" s="133" t="s">
        <v>617</v>
      </c>
      <c r="AU535" s="133" t="s">
        <v>618</v>
      </c>
      <c r="BB535" s="136" t="s">
        <v>141</v>
      </c>
      <c r="BC535" s="134" t="s">
        <v>2124</v>
      </c>
      <c r="BD535" s="134" t="s">
        <v>2125</v>
      </c>
      <c r="BE535" s="134" t="s">
        <v>2126</v>
      </c>
      <c r="BF535" s="134" t="s">
        <v>2127</v>
      </c>
      <c r="BG535" s="134" t="s">
        <v>2128</v>
      </c>
      <c r="BH535" s="134" t="s">
        <v>2129</v>
      </c>
      <c r="BI535" s="134" t="s">
        <v>2130</v>
      </c>
      <c r="BJ535" s="134" t="s">
        <v>2131</v>
      </c>
      <c r="BK535" s="134" t="s">
        <v>2132</v>
      </c>
      <c r="BL535" s="134" t="s">
        <v>2133</v>
      </c>
      <c r="BM535" s="134" t="s">
        <v>234</v>
      </c>
      <c r="BN535" s="134" t="s">
        <v>2134</v>
      </c>
      <c r="BO535" s="134" t="s">
        <v>2135</v>
      </c>
      <c r="BQ535" s="136" t="s">
        <v>140</v>
      </c>
      <c r="BR535" s="134" t="s">
        <v>2136</v>
      </c>
      <c r="BS535" s="134" t="s">
        <v>2137</v>
      </c>
      <c r="BT535" s="134" t="s">
        <v>1151</v>
      </c>
      <c r="BU535" s="134" t="s">
        <v>2138</v>
      </c>
      <c r="BV535" s="134" t="s">
        <v>2139</v>
      </c>
      <c r="BW535" s="134" t="s">
        <v>364</v>
      </c>
      <c r="BX535" s="134" t="s">
        <v>2140</v>
      </c>
      <c r="BY535" s="134" t="s">
        <v>2141</v>
      </c>
      <c r="BZ535" s="134" t="s">
        <v>2142</v>
      </c>
      <c r="CA535" s="134" t="s">
        <v>2143</v>
      </c>
      <c r="CB535" s="134" t="s">
        <v>791</v>
      </c>
      <c r="CC535" s="134" t="s">
        <v>2144</v>
      </c>
      <c r="CD535" s="134" t="s">
        <v>2145</v>
      </c>
      <c r="CF535" s="136" t="s">
        <v>140</v>
      </c>
      <c r="CG535" s="134" t="s">
        <v>2094</v>
      </c>
      <c r="CH535" s="134" t="s">
        <v>2095</v>
      </c>
      <c r="CI535" s="134" t="s">
        <v>2096</v>
      </c>
      <c r="CJ535" s="134" t="s">
        <v>940</v>
      </c>
      <c r="CK535" s="134" t="s">
        <v>2097</v>
      </c>
      <c r="CL535" s="134" t="s">
        <v>2045</v>
      </c>
      <c r="CM535" s="134" t="s">
        <v>2098</v>
      </c>
      <c r="CN535" s="134" t="s">
        <v>2099</v>
      </c>
      <c r="CO535" s="134" t="s">
        <v>2100</v>
      </c>
      <c r="CP535" s="134" t="s">
        <v>2101</v>
      </c>
      <c r="CQ535" s="134" t="s">
        <v>2102</v>
      </c>
      <c r="CR535" s="134" t="s">
        <v>2103</v>
      </c>
      <c r="CS535" s="134" t="s">
        <v>2104</v>
      </c>
    </row>
    <row r="536" customFormat="false" ht="23.85" hidden="false" customHeight="false" outlineLevel="0" collapsed="false">
      <c r="H536" s="136" t="s">
        <v>143</v>
      </c>
      <c r="I536" s="134" t="s">
        <v>656</v>
      </c>
      <c r="J536" s="134" t="s">
        <v>547</v>
      </c>
      <c r="K536" s="134" t="s">
        <v>2146</v>
      </c>
      <c r="L536" s="134" t="s">
        <v>2147</v>
      </c>
      <c r="M536" s="134" t="s">
        <v>2148</v>
      </c>
      <c r="N536" s="134" t="s">
        <v>2149</v>
      </c>
      <c r="O536" s="134" t="s">
        <v>2150</v>
      </c>
      <c r="P536" s="134" t="s">
        <v>2151</v>
      </c>
      <c r="Q536" s="134" t="s">
        <v>2152</v>
      </c>
      <c r="R536" s="134" t="s">
        <v>2153</v>
      </c>
      <c r="S536" s="134" t="s">
        <v>2154</v>
      </c>
      <c r="T536" s="134" t="s">
        <v>1460</v>
      </c>
      <c r="U536" s="134" t="s">
        <v>2155</v>
      </c>
      <c r="AH536" s="136" t="s">
        <v>141</v>
      </c>
      <c r="AI536" s="134" t="s">
        <v>2156</v>
      </c>
      <c r="AJ536" s="134" t="s">
        <v>360</v>
      </c>
      <c r="AK536" s="134" t="s">
        <v>2157</v>
      </c>
      <c r="AL536" s="134" t="s">
        <v>2158</v>
      </c>
      <c r="AM536" s="134" t="s">
        <v>2159</v>
      </c>
      <c r="AN536" s="134" t="s">
        <v>2160</v>
      </c>
      <c r="AO536" s="134" t="s">
        <v>2161</v>
      </c>
      <c r="AP536" s="134" t="s">
        <v>2162</v>
      </c>
      <c r="AQ536" s="134" t="s">
        <v>2163</v>
      </c>
      <c r="AR536" s="134" t="s">
        <v>2164</v>
      </c>
      <c r="AS536" s="134" t="s">
        <v>2165</v>
      </c>
      <c r="AT536" s="134" t="s">
        <v>2166</v>
      </c>
      <c r="AU536" s="134" t="s">
        <v>2167</v>
      </c>
      <c r="BB536" s="136" t="s">
        <v>142</v>
      </c>
      <c r="BC536" s="134" t="s">
        <v>2168</v>
      </c>
      <c r="BD536" s="134" t="s">
        <v>1639</v>
      </c>
      <c r="BE536" s="134" t="s">
        <v>863</v>
      </c>
      <c r="BF536" s="134" t="s">
        <v>2169</v>
      </c>
      <c r="BG536" s="134" t="s">
        <v>2170</v>
      </c>
      <c r="BH536" s="134" t="s">
        <v>2171</v>
      </c>
      <c r="BI536" s="134" t="s">
        <v>2172</v>
      </c>
      <c r="BJ536" s="134" t="s">
        <v>2173</v>
      </c>
      <c r="BK536" s="134" t="s">
        <v>2174</v>
      </c>
      <c r="BL536" s="134" t="s">
        <v>2143</v>
      </c>
      <c r="BM536" s="134" t="s">
        <v>1105</v>
      </c>
      <c r="BN536" s="134" t="s">
        <v>2175</v>
      </c>
      <c r="BO536" s="134" t="s">
        <v>2176</v>
      </c>
      <c r="BQ536" s="136" t="s">
        <v>141</v>
      </c>
      <c r="BR536" s="134" t="s">
        <v>2177</v>
      </c>
      <c r="BS536" s="134" t="s">
        <v>2178</v>
      </c>
      <c r="BT536" s="134" t="s">
        <v>2179</v>
      </c>
      <c r="BU536" s="134" t="s">
        <v>2180</v>
      </c>
      <c r="BV536" s="134" t="s">
        <v>2181</v>
      </c>
      <c r="BW536" s="134" t="s">
        <v>2182</v>
      </c>
      <c r="BX536" s="134" t="s">
        <v>2183</v>
      </c>
      <c r="BY536" s="134" t="s">
        <v>1751</v>
      </c>
      <c r="BZ536" s="134" t="s">
        <v>2184</v>
      </c>
      <c r="CA536" s="134" t="s">
        <v>2185</v>
      </c>
      <c r="CB536" s="134" t="s">
        <v>2186</v>
      </c>
      <c r="CC536" s="134" t="s">
        <v>2092</v>
      </c>
      <c r="CD536" s="134" t="s">
        <v>2187</v>
      </c>
      <c r="CF536" s="136" t="s">
        <v>141</v>
      </c>
      <c r="CG536" s="134" t="s">
        <v>2124</v>
      </c>
      <c r="CH536" s="134" t="s">
        <v>2125</v>
      </c>
      <c r="CI536" s="134" t="s">
        <v>2126</v>
      </c>
      <c r="CJ536" s="134" t="s">
        <v>2127</v>
      </c>
      <c r="CK536" s="134" t="s">
        <v>2128</v>
      </c>
      <c r="CL536" s="134" t="s">
        <v>2129</v>
      </c>
      <c r="CM536" s="134" t="s">
        <v>2130</v>
      </c>
      <c r="CN536" s="134" t="s">
        <v>2131</v>
      </c>
      <c r="CO536" s="134" t="s">
        <v>2132</v>
      </c>
      <c r="CP536" s="134" t="s">
        <v>2133</v>
      </c>
      <c r="CQ536" s="134" t="s">
        <v>234</v>
      </c>
      <c r="CR536" s="134" t="s">
        <v>2134</v>
      </c>
      <c r="CS536" s="134" t="s">
        <v>2135</v>
      </c>
    </row>
    <row r="537" customFormat="false" ht="23.85" hidden="false" customHeight="false" outlineLevel="0" collapsed="false">
      <c r="H537" s="136" t="s">
        <v>144</v>
      </c>
      <c r="I537" s="134" t="s">
        <v>2188</v>
      </c>
      <c r="J537" s="134" t="s">
        <v>2189</v>
      </c>
      <c r="K537" s="134" t="s">
        <v>996</v>
      </c>
      <c r="L537" s="134" t="s">
        <v>2190</v>
      </c>
      <c r="M537" s="134" t="s">
        <v>622</v>
      </c>
      <c r="N537" s="134" t="s">
        <v>1510</v>
      </c>
      <c r="O537" s="134" t="s">
        <v>870</v>
      </c>
      <c r="P537" s="134" t="s">
        <v>2191</v>
      </c>
      <c r="Q537" s="134" t="s">
        <v>2192</v>
      </c>
      <c r="R537" s="134" t="s">
        <v>2193</v>
      </c>
      <c r="S537" s="134" t="s">
        <v>2194</v>
      </c>
      <c r="T537" s="134" t="s">
        <v>2195</v>
      </c>
      <c r="U537" s="134" t="s">
        <v>2196</v>
      </c>
      <c r="AH537" s="136" t="s">
        <v>142</v>
      </c>
      <c r="AI537" s="134" t="s">
        <v>860</v>
      </c>
      <c r="AJ537" s="134" t="s">
        <v>2197</v>
      </c>
      <c r="AK537" s="134" t="s">
        <v>863</v>
      </c>
      <c r="AL537" s="134" t="s">
        <v>2198</v>
      </c>
      <c r="AM537" s="134" t="s">
        <v>2199</v>
      </c>
      <c r="AN537" s="134" t="s">
        <v>2200</v>
      </c>
      <c r="AO537" s="134" t="s">
        <v>2201</v>
      </c>
      <c r="AP537" s="134" t="s">
        <v>2173</v>
      </c>
      <c r="AQ537" s="134" t="s">
        <v>253</v>
      </c>
      <c r="AR537" s="134" t="s">
        <v>2202</v>
      </c>
      <c r="AS537" s="134" t="s">
        <v>2203</v>
      </c>
      <c r="AT537" s="134" t="s">
        <v>2204</v>
      </c>
      <c r="AU537" s="134" t="s">
        <v>2205</v>
      </c>
      <c r="BB537" s="136" t="s">
        <v>143</v>
      </c>
      <c r="BC537" s="134" t="s">
        <v>1331</v>
      </c>
      <c r="BD537" s="134" t="s">
        <v>2206</v>
      </c>
      <c r="BE537" s="134" t="s">
        <v>674</v>
      </c>
      <c r="BF537" s="134" t="s">
        <v>2207</v>
      </c>
      <c r="BG537" s="134" t="s">
        <v>2208</v>
      </c>
      <c r="BH537" s="134" t="s">
        <v>2209</v>
      </c>
      <c r="BI537" s="134" t="s">
        <v>2210</v>
      </c>
      <c r="BJ537" s="134" t="s">
        <v>1189</v>
      </c>
      <c r="BK537" s="134" t="s">
        <v>1291</v>
      </c>
      <c r="BL537" s="134" t="s">
        <v>2211</v>
      </c>
      <c r="BM537" s="134" t="s">
        <v>2212</v>
      </c>
      <c r="BN537" s="134" t="s">
        <v>2213</v>
      </c>
      <c r="BO537" s="134" t="s">
        <v>2214</v>
      </c>
      <c r="BQ537" s="136" t="s">
        <v>142</v>
      </c>
      <c r="BR537" s="134" t="s">
        <v>789</v>
      </c>
      <c r="BS537" s="134" t="s">
        <v>2215</v>
      </c>
      <c r="BT537" s="134" t="s">
        <v>2216</v>
      </c>
      <c r="BU537" s="134" t="s">
        <v>2217</v>
      </c>
      <c r="BV537" s="134" t="s">
        <v>2218</v>
      </c>
      <c r="BW537" s="134" t="s">
        <v>2209</v>
      </c>
      <c r="BX537" s="134" t="s">
        <v>2219</v>
      </c>
      <c r="BY537" s="134" t="s">
        <v>587</v>
      </c>
      <c r="BZ537" s="134" t="s">
        <v>2220</v>
      </c>
      <c r="CA537" s="134" t="s">
        <v>2221</v>
      </c>
      <c r="CB537" s="134" t="s">
        <v>1508</v>
      </c>
      <c r="CC537" s="134" t="s">
        <v>2222</v>
      </c>
      <c r="CD537" s="134" t="s">
        <v>2223</v>
      </c>
      <c r="CF537" s="136" t="s">
        <v>142</v>
      </c>
      <c r="CG537" s="134" t="s">
        <v>2168</v>
      </c>
      <c r="CH537" s="134" t="s">
        <v>1639</v>
      </c>
      <c r="CI537" s="134" t="s">
        <v>863</v>
      </c>
      <c r="CJ537" s="134" t="s">
        <v>2169</v>
      </c>
      <c r="CK537" s="134" t="s">
        <v>2170</v>
      </c>
      <c r="CL537" s="134" t="s">
        <v>2171</v>
      </c>
      <c r="CM537" s="134" t="s">
        <v>2172</v>
      </c>
      <c r="CN537" s="134" t="s">
        <v>2173</v>
      </c>
      <c r="CO537" s="134" t="s">
        <v>2174</v>
      </c>
      <c r="CP537" s="134" t="s">
        <v>2143</v>
      </c>
      <c r="CQ537" s="134" t="s">
        <v>1105</v>
      </c>
      <c r="CR537" s="134" t="s">
        <v>2175</v>
      </c>
      <c r="CS537" s="134" t="s">
        <v>2176</v>
      </c>
    </row>
    <row r="538" customFormat="false" ht="23.85" hidden="false" customHeight="true" outlineLevel="0" collapsed="false">
      <c r="H538" s="136" t="s">
        <v>145</v>
      </c>
      <c r="I538" s="134" t="s">
        <v>2224</v>
      </c>
      <c r="J538" s="134" t="s">
        <v>369</v>
      </c>
      <c r="K538" s="134" t="s">
        <v>2225</v>
      </c>
      <c r="L538" s="134" t="s">
        <v>2226</v>
      </c>
      <c r="M538" s="134" t="s">
        <v>2227</v>
      </c>
      <c r="N538" s="134" t="s">
        <v>2228</v>
      </c>
      <c r="O538" s="134" t="s">
        <v>2229</v>
      </c>
      <c r="P538" s="134" t="s">
        <v>275</v>
      </c>
      <c r="Q538" s="134" t="s">
        <v>2230</v>
      </c>
      <c r="R538" s="134" t="s">
        <v>2231</v>
      </c>
      <c r="S538" s="134" t="s">
        <v>2232</v>
      </c>
      <c r="T538" s="134" t="s">
        <v>2233</v>
      </c>
      <c r="U538" s="134" t="s">
        <v>2234</v>
      </c>
      <c r="AH538" s="136" t="s">
        <v>143</v>
      </c>
      <c r="AI538" s="134" t="s">
        <v>2235</v>
      </c>
      <c r="AJ538" s="134" t="s">
        <v>2236</v>
      </c>
      <c r="AK538" s="134" t="s">
        <v>2126</v>
      </c>
      <c r="AL538" s="134" t="s">
        <v>2237</v>
      </c>
      <c r="AM538" s="134" t="s">
        <v>2238</v>
      </c>
      <c r="AN538" s="134" t="s">
        <v>2239</v>
      </c>
      <c r="AO538" s="134" t="s">
        <v>2240</v>
      </c>
      <c r="AP538" s="134" t="s">
        <v>1189</v>
      </c>
      <c r="AQ538" s="134" t="s">
        <v>637</v>
      </c>
      <c r="AR538" s="134" t="s">
        <v>2241</v>
      </c>
      <c r="AS538" s="134" t="s">
        <v>2242</v>
      </c>
      <c r="AT538" s="134" t="s">
        <v>2213</v>
      </c>
      <c r="AU538" s="134" t="s">
        <v>2243</v>
      </c>
      <c r="BB538" s="136" t="s">
        <v>144</v>
      </c>
      <c r="BC538" s="134" t="s">
        <v>2244</v>
      </c>
      <c r="BD538" s="134" t="s">
        <v>2245</v>
      </c>
      <c r="BE538" s="134" t="s">
        <v>2246</v>
      </c>
      <c r="BF538" s="134" t="s">
        <v>2246</v>
      </c>
      <c r="BG538" s="134" t="s">
        <v>2247</v>
      </c>
      <c r="BH538" s="134" t="s">
        <v>2045</v>
      </c>
      <c r="BI538" s="134" t="s">
        <v>2248</v>
      </c>
      <c r="BJ538" s="134" t="s">
        <v>2249</v>
      </c>
      <c r="BK538" s="134" t="s">
        <v>2250</v>
      </c>
      <c r="BL538" s="134" t="s">
        <v>1790</v>
      </c>
      <c r="BM538" s="134" t="s">
        <v>2251</v>
      </c>
      <c r="BN538" s="134" t="s">
        <v>2252</v>
      </c>
      <c r="BO538" s="134" t="s">
        <v>2253</v>
      </c>
      <c r="BQ538" s="135" t="s">
        <v>594</v>
      </c>
      <c r="BR538" s="135"/>
      <c r="BS538" s="135"/>
      <c r="BT538" s="135"/>
      <c r="BU538" s="135"/>
      <c r="BV538" s="135"/>
      <c r="BW538" s="135"/>
      <c r="BX538" s="135"/>
      <c r="BY538" s="135"/>
      <c r="BZ538" s="135"/>
      <c r="CA538" s="135"/>
      <c r="CB538" s="135"/>
      <c r="CC538" s="135"/>
      <c r="CD538" s="135"/>
      <c r="CF538" s="136" t="s">
        <v>143</v>
      </c>
      <c r="CG538" s="134" t="s">
        <v>1331</v>
      </c>
      <c r="CH538" s="134" t="s">
        <v>2206</v>
      </c>
      <c r="CI538" s="134" t="s">
        <v>674</v>
      </c>
      <c r="CJ538" s="134" t="s">
        <v>2207</v>
      </c>
      <c r="CK538" s="134" t="s">
        <v>2208</v>
      </c>
      <c r="CL538" s="134" t="s">
        <v>2209</v>
      </c>
      <c r="CM538" s="134" t="s">
        <v>2210</v>
      </c>
      <c r="CN538" s="134" t="s">
        <v>1189</v>
      </c>
      <c r="CO538" s="134" t="s">
        <v>1291</v>
      </c>
      <c r="CP538" s="134" t="s">
        <v>2211</v>
      </c>
      <c r="CQ538" s="134" t="s">
        <v>2212</v>
      </c>
      <c r="CR538" s="134" t="s">
        <v>2213</v>
      </c>
      <c r="CS538" s="134" t="s">
        <v>2214</v>
      </c>
    </row>
    <row r="539" customFormat="false" ht="12.8" hidden="false" customHeight="true" outlineLevel="0" collapsed="false">
      <c r="H539" s="135" t="s">
        <v>594</v>
      </c>
      <c r="I539" s="135"/>
      <c r="J539" s="135"/>
      <c r="K539" s="135"/>
      <c r="L539" s="135"/>
      <c r="M539" s="135"/>
      <c r="N539" s="135"/>
      <c r="O539" s="135"/>
      <c r="P539" s="135"/>
      <c r="Q539" s="135"/>
      <c r="R539" s="135"/>
      <c r="S539" s="135"/>
      <c r="T539" s="135"/>
      <c r="U539" s="135"/>
      <c r="AH539" s="136" t="s">
        <v>144</v>
      </c>
      <c r="AI539" s="134" t="s">
        <v>1935</v>
      </c>
      <c r="AJ539" s="134" t="s">
        <v>2254</v>
      </c>
      <c r="AK539" s="134" t="s">
        <v>2255</v>
      </c>
      <c r="AL539" s="134" t="s">
        <v>1796</v>
      </c>
      <c r="AM539" s="134" t="s">
        <v>2256</v>
      </c>
      <c r="AN539" s="134" t="s">
        <v>2257</v>
      </c>
      <c r="AO539" s="134" t="s">
        <v>1626</v>
      </c>
      <c r="AP539" s="134" t="s">
        <v>2258</v>
      </c>
      <c r="AQ539" s="134" t="s">
        <v>710</v>
      </c>
      <c r="AR539" s="134" t="s">
        <v>1303</v>
      </c>
      <c r="AS539" s="134" t="s">
        <v>2259</v>
      </c>
      <c r="AT539" s="134" t="s">
        <v>453</v>
      </c>
      <c r="AU539" s="134" t="s">
        <v>1945</v>
      </c>
      <c r="BB539" s="136" t="s">
        <v>145</v>
      </c>
      <c r="BC539" s="134" t="s">
        <v>2260</v>
      </c>
      <c r="BD539" s="134" t="s">
        <v>2261</v>
      </c>
      <c r="BE539" s="134" t="s">
        <v>2262</v>
      </c>
      <c r="BF539" s="134" t="s">
        <v>1603</v>
      </c>
      <c r="BG539" s="134" t="s">
        <v>2263</v>
      </c>
      <c r="BH539" s="134" t="s">
        <v>2264</v>
      </c>
      <c r="BI539" s="134" t="s">
        <v>2265</v>
      </c>
      <c r="BJ539" s="134" t="s">
        <v>2266</v>
      </c>
      <c r="BK539" s="134" t="s">
        <v>2267</v>
      </c>
      <c r="BL539" s="134" t="s">
        <v>1146</v>
      </c>
      <c r="BM539" s="134" t="s">
        <v>645</v>
      </c>
      <c r="BN539" s="134" t="s">
        <v>2268</v>
      </c>
      <c r="BO539" s="134" t="s">
        <v>2269</v>
      </c>
      <c r="BQ539" s="133" t="s">
        <v>605</v>
      </c>
      <c r="BR539" s="133" t="s">
        <v>606</v>
      </c>
      <c r="BS539" s="133" t="s">
        <v>607</v>
      </c>
      <c r="BT539" s="133" t="s">
        <v>608</v>
      </c>
      <c r="BU539" s="133" t="s">
        <v>609</v>
      </c>
      <c r="BV539" s="133" t="s">
        <v>610</v>
      </c>
      <c r="BW539" s="133" t="s">
        <v>611</v>
      </c>
      <c r="BX539" s="133" t="s">
        <v>612</v>
      </c>
      <c r="BY539" s="133" t="s">
        <v>613</v>
      </c>
      <c r="BZ539" s="133" t="s">
        <v>614</v>
      </c>
      <c r="CA539" s="133" t="s">
        <v>615</v>
      </c>
      <c r="CB539" s="133" t="s">
        <v>616</v>
      </c>
      <c r="CC539" s="133" t="s">
        <v>617</v>
      </c>
      <c r="CD539" s="133" t="s">
        <v>618</v>
      </c>
      <c r="CF539" s="136" t="s">
        <v>144</v>
      </c>
      <c r="CG539" s="134" t="s">
        <v>2244</v>
      </c>
      <c r="CH539" s="134" t="s">
        <v>2245</v>
      </c>
      <c r="CI539" s="134" t="s">
        <v>2246</v>
      </c>
      <c r="CJ539" s="134" t="s">
        <v>2246</v>
      </c>
      <c r="CK539" s="134" t="s">
        <v>2247</v>
      </c>
      <c r="CL539" s="134" t="s">
        <v>2045</v>
      </c>
      <c r="CM539" s="134" t="s">
        <v>2248</v>
      </c>
      <c r="CN539" s="134" t="s">
        <v>2249</v>
      </c>
      <c r="CO539" s="134" t="s">
        <v>2250</v>
      </c>
      <c r="CP539" s="134" t="s">
        <v>1790</v>
      </c>
      <c r="CQ539" s="134" t="s">
        <v>2251</v>
      </c>
      <c r="CR539" s="134" t="s">
        <v>2252</v>
      </c>
      <c r="CS539" s="134" t="s">
        <v>2253</v>
      </c>
    </row>
    <row r="540" customFormat="false" ht="12.8" hidden="false" customHeight="false" outlineLevel="0" collapsed="false">
      <c r="H540" s="133" t="s">
        <v>605</v>
      </c>
      <c r="I540" s="133" t="s">
        <v>606</v>
      </c>
      <c r="J540" s="133" t="s">
        <v>607</v>
      </c>
      <c r="K540" s="133" t="s">
        <v>608</v>
      </c>
      <c r="L540" s="133" t="s">
        <v>609</v>
      </c>
      <c r="M540" s="133" t="s">
        <v>610</v>
      </c>
      <c r="N540" s="133" t="s">
        <v>611</v>
      </c>
      <c r="O540" s="133" t="s">
        <v>612</v>
      </c>
      <c r="P540" s="133" t="s">
        <v>613</v>
      </c>
      <c r="Q540" s="133" t="s">
        <v>614</v>
      </c>
      <c r="R540" s="133" t="s">
        <v>615</v>
      </c>
      <c r="S540" s="133" t="s">
        <v>616</v>
      </c>
      <c r="T540" s="133" t="s">
        <v>617</v>
      </c>
      <c r="U540" s="133" t="s">
        <v>618</v>
      </c>
      <c r="AH540" s="136" t="s">
        <v>145</v>
      </c>
      <c r="AI540" s="134" t="s">
        <v>2270</v>
      </c>
      <c r="AJ540" s="134" t="s">
        <v>2271</v>
      </c>
      <c r="AK540" s="134" t="s">
        <v>1806</v>
      </c>
      <c r="AL540" s="134" t="s">
        <v>2272</v>
      </c>
      <c r="AM540" s="134" t="s">
        <v>928</v>
      </c>
      <c r="AN540" s="134" t="s">
        <v>2273</v>
      </c>
      <c r="AO540" s="134" t="s">
        <v>2274</v>
      </c>
      <c r="AP540" s="134" t="s">
        <v>2275</v>
      </c>
      <c r="AQ540" s="134" t="s">
        <v>338</v>
      </c>
      <c r="AR540" s="134" t="s">
        <v>2276</v>
      </c>
      <c r="AS540" s="134" t="s">
        <v>706</v>
      </c>
      <c r="AT540" s="134" t="s">
        <v>2277</v>
      </c>
      <c r="AU540" s="134" t="s">
        <v>2278</v>
      </c>
      <c r="BB540" s="136" t="s">
        <v>146</v>
      </c>
      <c r="BC540" s="134" t="s">
        <v>2279</v>
      </c>
      <c r="BD540" s="134" t="s">
        <v>2280</v>
      </c>
      <c r="BE540" s="134" t="s">
        <v>2281</v>
      </c>
      <c r="BF540" s="134" t="s">
        <v>2282</v>
      </c>
      <c r="BG540" s="134" t="s">
        <v>560</v>
      </c>
      <c r="BH540" s="134" t="s">
        <v>2283</v>
      </c>
      <c r="BI540" s="134" t="s">
        <v>2284</v>
      </c>
      <c r="BJ540" s="134" t="s">
        <v>2285</v>
      </c>
      <c r="BK540" s="134" t="s">
        <v>2286</v>
      </c>
      <c r="BL540" s="134" t="s">
        <v>1693</v>
      </c>
      <c r="BM540" s="134" t="s">
        <v>914</v>
      </c>
      <c r="BN540" s="134" t="s">
        <v>2287</v>
      </c>
      <c r="BO540" s="134" t="s">
        <v>2288</v>
      </c>
      <c r="BQ540" s="136" t="s">
        <v>143</v>
      </c>
      <c r="BR540" s="134" t="s">
        <v>266</v>
      </c>
      <c r="BS540" s="134" t="s">
        <v>2289</v>
      </c>
      <c r="BT540" s="134" t="s">
        <v>2290</v>
      </c>
      <c r="BU540" s="134" t="s">
        <v>2291</v>
      </c>
      <c r="BV540" s="134" t="s">
        <v>386</v>
      </c>
      <c r="BW540" s="134" t="s">
        <v>2292</v>
      </c>
      <c r="BX540" s="134" t="s">
        <v>2293</v>
      </c>
      <c r="BY540" s="134" t="s">
        <v>2151</v>
      </c>
      <c r="BZ540" s="134" t="s">
        <v>2294</v>
      </c>
      <c r="CA540" s="134" t="s">
        <v>2295</v>
      </c>
      <c r="CB540" s="134" t="s">
        <v>2296</v>
      </c>
      <c r="CC540" s="134" t="s">
        <v>442</v>
      </c>
      <c r="CD540" s="134" t="s">
        <v>2297</v>
      </c>
      <c r="CF540" s="136" t="s">
        <v>145</v>
      </c>
      <c r="CG540" s="134" t="s">
        <v>2260</v>
      </c>
      <c r="CH540" s="134" t="s">
        <v>2261</v>
      </c>
      <c r="CI540" s="134" t="s">
        <v>2262</v>
      </c>
      <c r="CJ540" s="134" t="s">
        <v>1603</v>
      </c>
      <c r="CK540" s="134" t="s">
        <v>2263</v>
      </c>
      <c r="CL540" s="134" t="s">
        <v>2264</v>
      </c>
      <c r="CM540" s="134" t="s">
        <v>2265</v>
      </c>
      <c r="CN540" s="134" t="s">
        <v>2266</v>
      </c>
      <c r="CO540" s="134" t="s">
        <v>2267</v>
      </c>
      <c r="CP540" s="134" t="s">
        <v>1146</v>
      </c>
      <c r="CQ540" s="134" t="s">
        <v>645</v>
      </c>
      <c r="CR540" s="134" t="s">
        <v>2268</v>
      </c>
      <c r="CS540" s="134" t="s">
        <v>2269</v>
      </c>
    </row>
    <row r="541" customFormat="false" ht="23.85" hidden="false" customHeight="false" outlineLevel="0" collapsed="false">
      <c r="H541" s="136" t="s">
        <v>146</v>
      </c>
      <c r="I541" s="134" t="s">
        <v>2298</v>
      </c>
      <c r="J541" s="134" t="s">
        <v>2299</v>
      </c>
      <c r="K541" s="134" t="s">
        <v>2300</v>
      </c>
      <c r="L541" s="134" t="s">
        <v>2301</v>
      </c>
      <c r="M541" s="134" t="s">
        <v>2302</v>
      </c>
      <c r="N541" s="134" t="s">
        <v>2303</v>
      </c>
      <c r="O541" s="134" t="s">
        <v>2304</v>
      </c>
      <c r="P541" s="134" t="s">
        <v>2305</v>
      </c>
      <c r="Q541" s="134" t="s">
        <v>2306</v>
      </c>
      <c r="R541" s="134" t="s">
        <v>643</v>
      </c>
      <c r="S541" s="134" t="s">
        <v>603</v>
      </c>
      <c r="T541" s="134" t="s">
        <v>2307</v>
      </c>
      <c r="U541" s="134" t="s">
        <v>2308</v>
      </c>
      <c r="AH541" s="136" t="s">
        <v>146</v>
      </c>
      <c r="AI541" s="134" t="s">
        <v>2309</v>
      </c>
      <c r="AJ541" s="134" t="s">
        <v>2310</v>
      </c>
      <c r="AK541" s="134" t="s">
        <v>2311</v>
      </c>
      <c r="AL541" s="134" t="s">
        <v>757</v>
      </c>
      <c r="AM541" s="134" t="s">
        <v>2312</v>
      </c>
      <c r="AN541" s="134" t="s">
        <v>2313</v>
      </c>
      <c r="AO541" s="134" t="s">
        <v>2314</v>
      </c>
      <c r="AP541" s="134" t="s">
        <v>2315</v>
      </c>
      <c r="AQ541" s="134" t="s">
        <v>601</v>
      </c>
      <c r="AR541" s="134" t="s">
        <v>2316</v>
      </c>
      <c r="AS541" s="134" t="s">
        <v>337</v>
      </c>
      <c r="AT541" s="134" t="s">
        <v>1300</v>
      </c>
      <c r="AU541" s="134" t="s">
        <v>2317</v>
      </c>
      <c r="BB541" s="136" t="s">
        <v>147</v>
      </c>
      <c r="BC541" s="134" t="s">
        <v>2318</v>
      </c>
      <c r="BD541" s="134" t="s">
        <v>2319</v>
      </c>
      <c r="BE541" s="134" t="s">
        <v>2320</v>
      </c>
      <c r="BF541" s="134" t="s">
        <v>277</v>
      </c>
      <c r="BG541" s="134" t="s">
        <v>2321</v>
      </c>
      <c r="BH541" s="134" t="s">
        <v>855</v>
      </c>
      <c r="BI541" s="134" t="s">
        <v>2322</v>
      </c>
      <c r="BJ541" s="134" t="s">
        <v>2323</v>
      </c>
      <c r="BK541" s="134" t="s">
        <v>2324</v>
      </c>
      <c r="BL541" s="134" t="s">
        <v>1059</v>
      </c>
      <c r="BM541" s="134" t="s">
        <v>2325</v>
      </c>
      <c r="BN541" s="134" t="s">
        <v>1956</v>
      </c>
      <c r="BO541" s="134" t="s">
        <v>2326</v>
      </c>
      <c r="BQ541" s="136" t="s">
        <v>144</v>
      </c>
      <c r="BR541" s="134" t="s">
        <v>2327</v>
      </c>
      <c r="BS541" s="134" t="s">
        <v>2328</v>
      </c>
      <c r="BT541" s="134" t="s">
        <v>1492</v>
      </c>
      <c r="BU541" s="134" t="s">
        <v>1970</v>
      </c>
      <c r="BV541" s="134" t="s">
        <v>2329</v>
      </c>
      <c r="BW541" s="134" t="s">
        <v>2330</v>
      </c>
      <c r="BX541" s="134" t="s">
        <v>2331</v>
      </c>
      <c r="BY541" s="134" t="s">
        <v>2332</v>
      </c>
      <c r="BZ541" s="134" t="s">
        <v>2333</v>
      </c>
      <c r="CA541" s="134" t="s">
        <v>2334</v>
      </c>
      <c r="CB541" s="134" t="s">
        <v>2335</v>
      </c>
      <c r="CC541" s="134" t="s">
        <v>2336</v>
      </c>
      <c r="CD541" s="134" t="s">
        <v>2337</v>
      </c>
      <c r="CF541" s="136" t="s">
        <v>146</v>
      </c>
      <c r="CG541" s="134" t="s">
        <v>2279</v>
      </c>
      <c r="CH541" s="134" t="s">
        <v>2280</v>
      </c>
      <c r="CI541" s="134" t="s">
        <v>2281</v>
      </c>
      <c r="CJ541" s="134" t="s">
        <v>2282</v>
      </c>
      <c r="CK541" s="134" t="s">
        <v>560</v>
      </c>
      <c r="CL541" s="134" t="s">
        <v>2283</v>
      </c>
      <c r="CM541" s="134" t="s">
        <v>2284</v>
      </c>
      <c r="CN541" s="134" t="s">
        <v>2285</v>
      </c>
      <c r="CO541" s="134" t="s">
        <v>2286</v>
      </c>
      <c r="CP541" s="134" t="s">
        <v>1693</v>
      </c>
      <c r="CQ541" s="134" t="s">
        <v>914</v>
      </c>
      <c r="CR541" s="134" t="s">
        <v>2287</v>
      </c>
      <c r="CS541" s="134" t="s">
        <v>2288</v>
      </c>
    </row>
    <row r="542" customFormat="false" ht="23.85" hidden="false" customHeight="false" outlineLevel="0" collapsed="false">
      <c r="H542" s="136" t="s">
        <v>147</v>
      </c>
      <c r="I542" s="134" t="s">
        <v>2338</v>
      </c>
      <c r="J542" s="134" t="s">
        <v>1071</v>
      </c>
      <c r="K542" s="134" t="s">
        <v>2339</v>
      </c>
      <c r="L542" s="134" t="s">
        <v>2340</v>
      </c>
      <c r="M542" s="134" t="s">
        <v>2341</v>
      </c>
      <c r="N542" s="134" t="s">
        <v>2342</v>
      </c>
      <c r="O542" s="134" t="s">
        <v>2343</v>
      </c>
      <c r="P542" s="134" t="s">
        <v>2344</v>
      </c>
      <c r="Q542" s="134" t="s">
        <v>2324</v>
      </c>
      <c r="R542" s="134" t="s">
        <v>2345</v>
      </c>
      <c r="S542" s="134" t="s">
        <v>2346</v>
      </c>
      <c r="T542" s="134" t="s">
        <v>2347</v>
      </c>
      <c r="U542" s="134" t="s">
        <v>2348</v>
      </c>
      <c r="AH542" s="136" t="s">
        <v>147</v>
      </c>
      <c r="AI542" s="134" t="s">
        <v>2349</v>
      </c>
      <c r="AJ542" s="134" t="s">
        <v>2350</v>
      </c>
      <c r="AK542" s="134" t="s">
        <v>2280</v>
      </c>
      <c r="AL542" s="134" t="s">
        <v>2351</v>
      </c>
      <c r="AM542" s="134" t="s">
        <v>2003</v>
      </c>
      <c r="AN542" s="134" t="s">
        <v>2352</v>
      </c>
      <c r="AO542" s="134" t="s">
        <v>2353</v>
      </c>
      <c r="AP542" s="134" t="s">
        <v>2354</v>
      </c>
      <c r="AQ542" s="134" t="s">
        <v>2355</v>
      </c>
      <c r="AR542" s="134" t="s">
        <v>2356</v>
      </c>
      <c r="AS542" s="134" t="s">
        <v>2339</v>
      </c>
      <c r="AT542" s="134" t="s">
        <v>2357</v>
      </c>
      <c r="AU542" s="134" t="s">
        <v>2358</v>
      </c>
      <c r="BB542" s="136" t="s">
        <v>148</v>
      </c>
      <c r="BC542" s="134" t="s">
        <v>2359</v>
      </c>
      <c r="BD542" s="134" t="s">
        <v>2360</v>
      </c>
      <c r="BE542" s="134" t="s">
        <v>2361</v>
      </c>
      <c r="BF542" s="134" t="s">
        <v>1399</v>
      </c>
      <c r="BG542" s="134" t="s">
        <v>2362</v>
      </c>
      <c r="BH542" s="134" t="s">
        <v>2363</v>
      </c>
      <c r="BI542" s="134" t="s">
        <v>2364</v>
      </c>
      <c r="BJ542" s="134" t="s">
        <v>2365</v>
      </c>
      <c r="BK542" s="134" t="s">
        <v>2366</v>
      </c>
      <c r="BL542" s="134" t="s">
        <v>945</v>
      </c>
      <c r="BM542" s="134" t="s">
        <v>2367</v>
      </c>
      <c r="BN542" s="134" t="s">
        <v>2368</v>
      </c>
      <c r="BO542" s="134" t="s">
        <v>2369</v>
      </c>
      <c r="BQ542" s="136" t="s">
        <v>145</v>
      </c>
      <c r="BR542" s="134" t="s">
        <v>2370</v>
      </c>
      <c r="BS542" s="134" t="s">
        <v>369</v>
      </c>
      <c r="BT542" s="134" t="s">
        <v>1367</v>
      </c>
      <c r="BU542" s="134" t="s">
        <v>492</v>
      </c>
      <c r="BV542" s="134" t="s">
        <v>2227</v>
      </c>
      <c r="BW542" s="134" t="s">
        <v>2330</v>
      </c>
      <c r="BX542" s="134" t="s">
        <v>2371</v>
      </c>
      <c r="BY542" s="134" t="s">
        <v>2372</v>
      </c>
      <c r="BZ542" s="134" t="s">
        <v>2373</v>
      </c>
      <c r="CA542" s="134" t="s">
        <v>2374</v>
      </c>
      <c r="CB542" s="134" t="s">
        <v>2375</v>
      </c>
      <c r="CC542" s="134" t="s">
        <v>2376</v>
      </c>
      <c r="CD542" s="134" t="s">
        <v>2377</v>
      </c>
      <c r="CF542" s="136" t="s">
        <v>147</v>
      </c>
      <c r="CG542" s="134" t="s">
        <v>2318</v>
      </c>
      <c r="CH542" s="134" t="s">
        <v>2319</v>
      </c>
      <c r="CI542" s="134" t="s">
        <v>2320</v>
      </c>
      <c r="CJ542" s="134" t="s">
        <v>277</v>
      </c>
      <c r="CK542" s="134" t="s">
        <v>2321</v>
      </c>
      <c r="CL542" s="134" t="s">
        <v>855</v>
      </c>
      <c r="CM542" s="134" t="s">
        <v>2322</v>
      </c>
      <c r="CN542" s="134" t="s">
        <v>2323</v>
      </c>
      <c r="CO542" s="134" t="s">
        <v>2324</v>
      </c>
      <c r="CP542" s="134" t="s">
        <v>1059</v>
      </c>
      <c r="CQ542" s="134" t="s">
        <v>2325</v>
      </c>
      <c r="CR542" s="134" t="s">
        <v>1956</v>
      </c>
      <c r="CS542" s="134" t="s">
        <v>2326</v>
      </c>
    </row>
    <row r="543" customFormat="false" ht="23.85" hidden="false" customHeight="true" outlineLevel="0" collapsed="false">
      <c r="H543" s="136" t="s">
        <v>148</v>
      </c>
      <c r="I543" s="134" t="s">
        <v>2378</v>
      </c>
      <c r="J543" s="134" t="s">
        <v>2379</v>
      </c>
      <c r="K543" s="134" t="s">
        <v>2380</v>
      </c>
      <c r="L543" s="134" t="s">
        <v>1842</v>
      </c>
      <c r="M543" s="134" t="s">
        <v>2381</v>
      </c>
      <c r="N543" s="134" t="s">
        <v>2382</v>
      </c>
      <c r="O543" s="134" t="s">
        <v>2383</v>
      </c>
      <c r="P543" s="134" t="s">
        <v>2384</v>
      </c>
      <c r="Q543" s="134" t="s">
        <v>2385</v>
      </c>
      <c r="R543" s="134" t="s">
        <v>542</v>
      </c>
      <c r="S543" s="134" t="s">
        <v>2386</v>
      </c>
      <c r="T543" s="134" t="s">
        <v>2387</v>
      </c>
      <c r="U543" s="134" t="s">
        <v>2388</v>
      </c>
      <c r="AH543" s="136" t="s">
        <v>148</v>
      </c>
      <c r="AI543" s="134" t="s">
        <v>2389</v>
      </c>
      <c r="AJ543" s="134" t="s">
        <v>1582</v>
      </c>
      <c r="AK543" s="134" t="s">
        <v>2390</v>
      </c>
      <c r="AL543" s="134" t="s">
        <v>421</v>
      </c>
      <c r="AM543" s="134" t="s">
        <v>2391</v>
      </c>
      <c r="AN543" s="134" t="s">
        <v>2392</v>
      </c>
      <c r="AO543" s="134" t="s">
        <v>2393</v>
      </c>
      <c r="AP543" s="134" t="s">
        <v>2045</v>
      </c>
      <c r="AQ543" s="134" t="s">
        <v>2394</v>
      </c>
      <c r="AR543" s="134" t="s">
        <v>2395</v>
      </c>
      <c r="AS543" s="134" t="s">
        <v>1115</v>
      </c>
      <c r="AT543" s="134" t="s">
        <v>2396</v>
      </c>
      <c r="AU543" s="134" t="s">
        <v>2397</v>
      </c>
      <c r="BB543" s="135" t="s">
        <v>594</v>
      </c>
      <c r="BC543" s="135"/>
      <c r="BD543" s="135"/>
      <c r="BE543" s="135"/>
      <c r="BF543" s="135"/>
      <c r="BG543" s="135"/>
      <c r="BH543" s="135"/>
      <c r="BI543" s="135"/>
      <c r="BJ543" s="135"/>
      <c r="BK543" s="135"/>
      <c r="BL543" s="135"/>
      <c r="BM543" s="135"/>
      <c r="BN543" s="135"/>
      <c r="BO543" s="135"/>
      <c r="BQ543" s="136" t="s">
        <v>146</v>
      </c>
      <c r="BR543" s="134" t="s">
        <v>2396</v>
      </c>
      <c r="BS543" s="134" t="s">
        <v>2398</v>
      </c>
      <c r="BT543" s="134" t="s">
        <v>1851</v>
      </c>
      <c r="BU543" s="134" t="s">
        <v>2034</v>
      </c>
      <c r="BV543" s="125"/>
      <c r="BW543" s="125"/>
      <c r="BX543" s="125"/>
      <c r="BY543" s="125"/>
      <c r="BZ543" s="125"/>
      <c r="CA543" s="125"/>
      <c r="CB543" s="125"/>
      <c r="CC543" s="125"/>
      <c r="CD543" s="125"/>
      <c r="CF543" s="136" t="s">
        <v>148</v>
      </c>
      <c r="CG543" s="134" t="s">
        <v>2359</v>
      </c>
      <c r="CH543" s="134" t="s">
        <v>2360</v>
      </c>
      <c r="CI543" s="134" t="s">
        <v>2361</v>
      </c>
      <c r="CJ543" s="134" t="s">
        <v>1399</v>
      </c>
      <c r="CK543" s="134" t="s">
        <v>2362</v>
      </c>
      <c r="CL543" s="134" t="s">
        <v>2363</v>
      </c>
      <c r="CM543" s="134" t="s">
        <v>2364</v>
      </c>
      <c r="CN543" s="134" t="s">
        <v>2365</v>
      </c>
      <c r="CO543" s="134" t="s">
        <v>2366</v>
      </c>
      <c r="CP543" s="134" t="s">
        <v>945</v>
      </c>
      <c r="CQ543" s="134" t="s">
        <v>2367</v>
      </c>
      <c r="CR543" s="134" t="s">
        <v>2368</v>
      </c>
      <c r="CS543" s="134" t="s">
        <v>2369</v>
      </c>
    </row>
    <row r="544" customFormat="false" ht="23.85" hidden="false" customHeight="true" outlineLevel="0" collapsed="false">
      <c r="H544" s="136" t="s">
        <v>149</v>
      </c>
      <c r="I544" s="134" t="s">
        <v>2399</v>
      </c>
      <c r="J544" s="134" t="s">
        <v>2400</v>
      </c>
      <c r="K544" s="134" t="s">
        <v>926</v>
      </c>
      <c r="L544" s="134" t="s">
        <v>2401</v>
      </c>
      <c r="M544" s="134" t="s">
        <v>2402</v>
      </c>
      <c r="N544" s="134" t="s">
        <v>2403</v>
      </c>
      <c r="O544" s="134" t="s">
        <v>2404</v>
      </c>
      <c r="P544" s="134" t="s">
        <v>2405</v>
      </c>
      <c r="Q544" s="134" t="s">
        <v>1581</v>
      </c>
      <c r="R544" s="134" t="s">
        <v>1990</v>
      </c>
      <c r="S544" s="134" t="s">
        <v>1084</v>
      </c>
      <c r="T544" s="134" t="s">
        <v>355</v>
      </c>
      <c r="U544" s="134" t="s">
        <v>2406</v>
      </c>
      <c r="AH544" s="136" t="s">
        <v>149</v>
      </c>
      <c r="AI544" s="134" t="s">
        <v>1216</v>
      </c>
      <c r="AJ544" s="134" t="s">
        <v>2407</v>
      </c>
      <c r="AK544" s="134" t="s">
        <v>324</v>
      </c>
      <c r="AL544" s="134" t="s">
        <v>2408</v>
      </c>
      <c r="AM544" s="134" t="s">
        <v>2409</v>
      </c>
      <c r="AN544" s="134" t="s">
        <v>2410</v>
      </c>
      <c r="AO544" s="134" t="s">
        <v>1959</v>
      </c>
      <c r="AP544" s="134" t="s">
        <v>2411</v>
      </c>
      <c r="AQ544" s="134" t="s">
        <v>1412</v>
      </c>
      <c r="AR544" s="134" t="s">
        <v>378</v>
      </c>
      <c r="AS544" s="134" t="s">
        <v>2236</v>
      </c>
      <c r="AT544" s="134" t="s">
        <v>2412</v>
      </c>
      <c r="AU544" s="134" t="s">
        <v>1227</v>
      </c>
      <c r="BB544" s="133" t="s">
        <v>605</v>
      </c>
      <c r="BC544" s="133" t="s">
        <v>606</v>
      </c>
      <c r="BD544" s="133" t="s">
        <v>607</v>
      </c>
      <c r="BE544" s="133" t="s">
        <v>608</v>
      </c>
      <c r="BF544" s="133" t="s">
        <v>609</v>
      </c>
      <c r="BG544" s="133" t="s">
        <v>610</v>
      </c>
      <c r="BH544" s="133" t="s">
        <v>611</v>
      </c>
      <c r="BI544" s="133" t="s">
        <v>612</v>
      </c>
      <c r="BJ544" s="133" t="s">
        <v>613</v>
      </c>
      <c r="BK544" s="133" t="s">
        <v>614</v>
      </c>
      <c r="BL544" s="133" t="s">
        <v>615</v>
      </c>
      <c r="BM544" s="133" t="s">
        <v>616</v>
      </c>
      <c r="BN544" s="133" t="s">
        <v>617</v>
      </c>
      <c r="BO544" s="133" t="s">
        <v>618</v>
      </c>
      <c r="BQ544" s="136" t="s">
        <v>149</v>
      </c>
      <c r="BR544" s="125"/>
      <c r="BS544" s="125"/>
      <c r="BT544" s="125"/>
      <c r="BU544" s="125"/>
      <c r="BV544" s="125"/>
      <c r="BW544" s="125"/>
      <c r="BX544" s="125"/>
      <c r="BY544" s="125"/>
      <c r="BZ544" s="125"/>
      <c r="CA544" s="125"/>
      <c r="CB544" s="134" t="s">
        <v>2413</v>
      </c>
      <c r="CC544" s="134" t="s">
        <v>2414</v>
      </c>
      <c r="CD544" s="125"/>
      <c r="CF544" s="135" t="s">
        <v>594</v>
      </c>
      <c r="CG544" s="135"/>
      <c r="CH544" s="135"/>
      <c r="CI544" s="135"/>
      <c r="CJ544" s="135"/>
      <c r="CK544" s="135"/>
      <c r="CL544" s="135"/>
      <c r="CM544" s="135"/>
      <c r="CN544" s="135"/>
      <c r="CO544" s="135"/>
      <c r="CP544" s="135"/>
      <c r="CQ544" s="135"/>
      <c r="CR544" s="135"/>
      <c r="CS544" s="135"/>
    </row>
    <row r="545" customFormat="false" ht="23.85" hidden="false" customHeight="false" outlineLevel="0" collapsed="false">
      <c r="H545" s="136" t="s">
        <v>150</v>
      </c>
      <c r="I545" s="134" t="s">
        <v>2415</v>
      </c>
      <c r="J545" s="134" t="s">
        <v>2416</v>
      </c>
      <c r="K545" s="134" t="s">
        <v>2417</v>
      </c>
      <c r="L545" s="134" t="s">
        <v>1576</v>
      </c>
      <c r="M545" s="134" t="s">
        <v>890</v>
      </c>
      <c r="N545" s="134" t="s">
        <v>2418</v>
      </c>
      <c r="O545" s="134" t="s">
        <v>2419</v>
      </c>
      <c r="P545" s="134" t="s">
        <v>2420</v>
      </c>
      <c r="Q545" s="134" t="s">
        <v>2421</v>
      </c>
      <c r="R545" s="134" t="s">
        <v>2422</v>
      </c>
      <c r="S545" s="134" t="s">
        <v>2423</v>
      </c>
      <c r="T545" s="134" t="s">
        <v>2424</v>
      </c>
      <c r="U545" s="134" t="s">
        <v>2425</v>
      </c>
      <c r="AH545" s="136" t="s">
        <v>150</v>
      </c>
      <c r="AI545" s="134" t="s">
        <v>2426</v>
      </c>
      <c r="AJ545" s="134" t="s">
        <v>2427</v>
      </c>
      <c r="AK545" s="134" t="s">
        <v>2428</v>
      </c>
      <c r="AL545" s="134" t="s">
        <v>559</v>
      </c>
      <c r="AM545" s="134" t="s">
        <v>239</v>
      </c>
      <c r="AN545" s="134" t="s">
        <v>2429</v>
      </c>
      <c r="AO545" s="134" t="s">
        <v>1509</v>
      </c>
      <c r="AP545" s="134" t="s">
        <v>2430</v>
      </c>
      <c r="AQ545" s="134" t="s">
        <v>2431</v>
      </c>
      <c r="AR545" s="134" t="s">
        <v>2432</v>
      </c>
      <c r="AS545" s="134" t="s">
        <v>2433</v>
      </c>
      <c r="AT545" s="134" t="s">
        <v>2434</v>
      </c>
      <c r="AU545" s="134" t="s">
        <v>2435</v>
      </c>
      <c r="BB545" s="136" t="s">
        <v>149</v>
      </c>
      <c r="BC545" s="134" t="s">
        <v>1788</v>
      </c>
      <c r="BD545" s="134" t="s">
        <v>2436</v>
      </c>
      <c r="BE545" s="134" t="s">
        <v>2437</v>
      </c>
      <c r="BF545" s="134" t="s">
        <v>2438</v>
      </c>
      <c r="BG545" s="134" t="s">
        <v>2139</v>
      </c>
      <c r="BH545" s="134" t="s">
        <v>2439</v>
      </c>
      <c r="BI545" s="134" t="s">
        <v>1896</v>
      </c>
      <c r="BJ545" s="134" t="s">
        <v>2440</v>
      </c>
      <c r="BK545" s="134" t="s">
        <v>1412</v>
      </c>
      <c r="BL545" s="134" t="s">
        <v>2441</v>
      </c>
      <c r="BM545" s="134" t="s">
        <v>2442</v>
      </c>
      <c r="BN545" s="134" t="s">
        <v>2443</v>
      </c>
      <c r="BO545" s="134" t="s">
        <v>1797</v>
      </c>
      <c r="BQ545" s="136" t="s">
        <v>150</v>
      </c>
      <c r="BR545" s="134" t="s">
        <v>2444</v>
      </c>
      <c r="BS545" s="134" t="s">
        <v>2445</v>
      </c>
      <c r="BT545" s="134" t="s">
        <v>2446</v>
      </c>
      <c r="BU545" s="134" t="s">
        <v>2447</v>
      </c>
      <c r="BV545" s="134" t="s">
        <v>2448</v>
      </c>
      <c r="BW545" s="134" t="s">
        <v>2449</v>
      </c>
      <c r="BX545" s="134" t="s">
        <v>2450</v>
      </c>
      <c r="BY545" s="134" t="s">
        <v>2451</v>
      </c>
      <c r="BZ545" s="134" t="s">
        <v>1040</v>
      </c>
      <c r="CA545" s="134" t="s">
        <v>2452</v>
      </c>
      <c r="CB545" s="134" t="s">
        <v>2453</v>
      </c>
      <c r="CC545" s="134" t="s">
        <v>2454</v>
      </c>
      <c r="CD545" s="134" t="s">
        <v>2455</v>
      </c>
      <c r="CF545" s="133" t="s">
        <v>605</v>
      </c>
      <c r="CG545" s="133" t="s">
        <v>606</v>
      </c>
      <c r="CH545" s="133" t="s">
        <v>607</v>
      </c>
      <c r="CI545" s="133" t="s">
        <v>608</v>
      </c>
      <c r="CJ545" s="133" t="s">
        <v>609</v>
      </c>
      <c r="CK545" s="133" t="s">
        <v>610</v>
      </c>
      <c r="CL545" s="133" t="s">
        <v>611</v>
      </c>
      <c r="CM545" s="133" t="s">
        <v>612</v>
      </c>
      <c r="CN545" s="133" t="s">
        <v>613</v>
      </c>
      <c r="CO545" s="133" t="s">
        <v>614</v>
      </c>
      <c r="CP545" s="133" t="s">
        <v>615</v>
      </c>
      <c r="CQ545" s="133" t="s">
        <v>616</v>
      </c>
      <c r="CR545" s="133" t="s">
        <v>617</v>
      </c>
      <c r="CS545" s="133" t="s">
        <v>618</v>
      </c>
    </row>
    <row r="546" customFormat="false" ht="23.85" hidden="false" customHeight="false" outlineLevel="0" collapsed="false">
      <c r="H546" s="136" t="s">
        <v>151</v>
      </c>
      <c r="I546" s="134" t="s">
        <v>2456</v>
      </c>
      <c r="J546" s="134" t="s">
        <v>666</v>
      </c>
      <c r="K546" s="134" t="s">
        <v>1849</v>
      </c>
      <c r="L546" s="134" t="s">
        <v>2457</v>
      </c>
      <c r="M546" s="134" t="s">
        <v>2458</v>
      </c>
      <c r="N546" s="134" t="s">
        <v>2459</v>
      </c>
      <c r="O546" s="134" t="s">
        <v>2460</v>
      </c>
      <c r="P546" s="134" t="s">
        <v>2461</v>
      </c>
      <c r="Q546" s="134" t="s">
        <v>2249</v>
      </c>
      <c r="R546" s="134" t="s">
        <v>1400</v>
      </c>
      <c r="S546" s="134" t="s">
        <v>2462</v>
      </c>
      <c r="T546" s="134" t="s">
        <v>2463</v>
      </c>
      <c r="U546" s="134" t="s">
        <v>677</v>
      </c>
      <c r="AH546" s="136" t="s">
        <v>151</v>
      </c>
      <c r="AI546" s="134" t="s">
        <v>729</v>
      </c>
      <c r="AJ546" s="134" t="s">
        <v>2464</v>
      </c>
      <c r="AK546" s="134" t="s">
        <v>2465</v>
      </c>
      <c r="AL546" s="134" t="s">
        <v>1829</v>
      </c>
      <c r="AM546" s="134" t="s">
        <v>1023</v>
      </c>
      <c r="AN546" s="134" t="s">
        <v>460</v>
      </c>
      <c r="AO546" s="134" t="s">
        <v>2330</v>
      </c>
      <c r="AP546" s="134" t="s">
        <v>2404</v>
      </c>
      <c r="AQ546" s="134" t="s">
        <v>1024</v>
      </c>
      <c r="AR546" s="134" t="s">
        <v>2466</v>
      </c>
      <c r="AS546" s="134" t="s">
        <v>2057</v>
      </c>
      <c r="AT546" s="134" t="s">
        <v>2467</v>
      </c>
      <c r="AU546" s="134" t="s">
        <v>2468</v>
      </c>
      <c r="AV546" s="125"/>
      <c r="BB546" s="136" t="s">
        <v>150</v>
      </c>
      <c r="BC546" s="134" t="s">
        <v>2469</v>
      </c>
      <c r="BD546" s="134" t="s">
        <v>2470</v>
      </c>
      <c r="BE546" s="134" t="s">
        <v>2471</v>
      </c>
      <c r="BF546" s="134" t="s">
        <v>2472</v>
      </c>
      <c r="BG546" s="134" t="s">
        <v>2473</v>
      </c>
      <c r="BH546" s="134" t="s">
        <v>2474</v>
      </c>
      <c r="BI546" s="134" t="s">
        <v>2475</v>
      </c>
      <c r="BJ546" s="134" t="s">
        <v>2476</v>
      </c>
      <c r="BK546" s="134" t="s">
        <v>2477</v>
      </c>
      <c r="BL546" s="134" t="s">
        <v>1316</v>
      </c>
      <c r="BM546" s="134" t="s">
        <v>2478</v>
      </c>
      <c r="BN546" s="134" t="s">
        <v>2479</v>
      </c>
      <c r="BO546" s="134" t="s">
        <v>2480</v>
      </c>
      <c r="BQ546" s="136" t="s">
        <v>151</v>
      </c>
      <c r="BR546" s="134" t="s">
        <v>2481</v>
      </c>
      <c r="BS546" s="134" t="s">
        <v>2482</v>
      </c>
      <c r="BT546" s="134" t="s">
        <v>480</v>
      </c>
      <c r="BU546" s="134" t="s">
        <v>2254</v>
      </c>
      <c r="BV546" s="134" t="s">
        <v>2483</v>
      </c>
      <c r="BW546" s="134" t="s">
        <v>1164</v>
      </c>
      <c r="BX546" s="134" t="s">
        <v>2484</v>
      </c>
      <c r="BY546" s="134" t="s">
        <v>2485</v>
      </c>
      <c r="BZ546" s="134" t="s">
        <v>2486</v>
      </c>
      <c r="CA546" s="134" t="s">
        <v>2487</v>
      </c>
      <c r="CB546" s="134" t="s">
        <v>2488</v>
      </c>
      <c r="CC546" s="134" t="s">
        <v>2489</v>
      </c>
      <c r="CD546" s="134" t="s">
        <v>2490</v>
      </c>
      <c r="CF546" s="136" t="s">
        <v>149</v>
      </c>
      <c r="CG546" s="134" t="s">
        <v>1788</v>
      </c>
      <c r="CH546" s="134" t="s">
        <v>2436</v>
      </c>
      <c r="CI546" s="134" t="s">
        <v>2437</v>
      </c>
      <c r="CJ546" s="134" t="s">
        <v>2438</v>
      </c>
      <c r="CK546" s="134" t="s">
        <v>2139</v>
      </c>
      <c r="CL546" s="134" t="s">
        <v>2439</v>
      </c>
      <c r="CM546" s="134" t="s">
        <v>1896</v>
      </c>
      <c r="CN546" s="134" t="s">
        <v>2440</v>
      </c>
      <c r="CO546" s="134" t="s">
        <v>1412</v>
      </c>
      <c r="CP546" s="134" t="s">
        <v>2441</v>
      </c>
      <c r="CQ546" s="134" t="s">
        <v>2442</v>
      </c>
      <c r="CR546" s="134" t="s">
        <v>2443</v>
      </c>
      <c r="CS546" s="134" t="s">
        <v>1797</v>
      </c>
    </row>
    <row r="547" customFormat="false" ht="23.85" hidden="false" customHeight="false" outlineLevel="0" collapsed="false">
      <c r="H547" s="136" t="s">
        <v>152</v>
      </c>
      <c r="I547" s="134" t="s">
        <v>2491</v>
      </c>
      <c r="J547" s="134" t="s">
        <v>2492</v>
      </c>
      <c r="K547" s="134" t="s">
        <v>1795</v>
      </c>
      <c r="L547" s="134" t="s">
        <v>1796</v>
      </c>
      <c r="M547" s="134" t="s">
        <v>2493</v>
      </c>
      <c r="N547" s="134" t="s">
        <v>2494</v>
      </c>
      <c r="O547" s="134" t="s">
        <v>2495</v>
      </c>
      <c r="P547" s="134" t="s">
        <v>1762</v>
      </c>
      <c r="Q547" s="134" t="s">
        <v>1560</v>
      </c>
      <c r="R547" s="134" t="s">
        <v>2496</v>
      </c>
      <c r="S547" s="134" t="s">
        <v>2497</v>
      </c>
      <c r="T547" s="134" t="s">
        <v>2498</v>
      </c>
      <c r="U547" s="134" t="s">
        <v>2499</v>
      </c>
      <c r="AH547" s="136" t="s">
        <v>152</v>
      </c>
      <c r="AI547" s="134" t="s">
        <v>1992</v>
      </c>
      <c r="AJ547" s="134" t="s">
        <v>2500</v>
      </c>
      <c r="AK547" s="134" t="s">
        <v>1181</v>
      </c>
      <c r="AL547" s="134" t="s">
        <v>2501</v>
      </c>
      <c r="AM547" s="134" t="s">
        <v>2502</v>
      </c>
      <c r="AN547" s="134" t="s">
        <v>2503</v>
      </c>
      <c r="AO547" s="134" t="s">
        <v>2504</v>
      </c>
      <c r="AP547" s="134" t="s">
        <v>2505</v>
      </c>
      <c r="AQ547" s="134" t="s">
        <v>2506</v>
      </c>
      <c r="AR547" s="134" t="s">
        <v>2507</v>
      </c>
      <c r="AS547" s="134" t="s">
        <v>2508</v>
      </c>
      <c r="AT547" s="134" t="s">
        <v>2509</v>
      </c>
      <c r="AU547" s="134" t="s">
        <v>2510</v>
      </c>
      <c r="AV547" s="134" t="s">
        <v>2511</v>
      </c>
      <c r="BB547" s="136" t="s">
        <v>151</v>
      </c>
      <c r="BC547" s="134" t="s">
        <v>2512</v>
      </c>
      <c r="BD547" s="134" t="s">
        <v>2513</v>
      </c>
      <c r="BE547" s="134" t="s">
        <v>2216</v>
      </c>
      <c r="BF547" s="134" t="s">
        <v>350</v>
      </c>
      <c r="BG547" s="134" t="s">
        <v>2514</v>
      </c>
      <c r="BH547" s="134" t="s">
        <v>2515</v>
      </c>
      <c r="BI547" s="134" t="s">
        <v>436</v>
      </c>
      <c r="BJ547" s="134" t="s">
        <v>2516</v>
      </c>
      <c r="BK547" s="134" t="s">
        <v>1313</v>
      </c>
      <c r="BL547" s="134" t="s">
        <v>2517</v>
      </c>
      <c r="BM547" s="134" t="s">
        <v>2518</v>
      </c>
      <c r="BN547" s="134" t="s">
        <v>2519</v>
      </c>
      <c r="BO547" s="134" t="s">
        <v>2520</v>
      </c>
      <c r="BQ547" s="136" t="s">
        <v>152</v>
      </c>
      <c r="BR547" s="134" t="s">
        <v>2464</v>
      </c>
      <c r="BS547" s="134" t="s">
        <v>2492</v>
      </c>
      <c r="BT547" s="134" t="s">
        <v>2407</v>
      </c>
      <c r="BU547" s="134" t="s">
        <v>2521</v>
      </c>
      <c r="BV547" s="134" t="s">
        <v>2207</v>
      </c>
      <c r="BW547" s="134" t="s">
        <v>2046</v>
      </c>
      <c r="BX547" s="134" t="s">
        <v>2505</v>
      </c>
      <c r="BY547" s="134" t="s">
        <v>2522</v>
      </c>
      <c r="BZ547" s="134" t="s">
        <v>2523</v>
      </c>
      <c r="CA547" s="134" t="s">
        <v>2524</v>
      </c>
      <c r="CB547" s="134" t="s">
        <v>2525</v>
      </c>
      <c r="CC547" s="134" t="s">
        <v>630</v>
      </c>
      <c r="CD547" s="134" t="s">
        <v>2526</v>
      </c>
      <c r="CF547" s="136" t="s">
        <v>150</v>
      </c>
      <c r="CG547" s="134" t="s">
        <v>2469</v>
      </c>
      <c r="CH547" s="134" t="s">
        <v>2470</v>
      </c>
      <c r="CI547" s="134" t="s">
        <v>2471</v>
      </c>
      <c r="CJ547" s="134" t="s">
        <v>2472</v>
      </c>
      <c r="CK547" s="134" t="s">
        <v>2473</v>
      </c>
      <c r="CL547" s="134" t="s">
        <v>2474</v>
      </c>
      <c r="CM547" s="134" t="s">
        <v>2475</v>
      </c>
      <c r="CN547" s="134" t="s">
        <v>2476</v>
      </c>
      <c r="CO547" s="134" t="s">
        <v>2477</v>
      </c>
      <c r="CP547" s="134" t="s">
        <v>1316</v>
      </c>
      <c r="CQ547" s="134" t="s">
        <v>2478</v>
      </c>
      <c r="CR547" s="134" t="s">
        <v>2479</v>
      </c>
      <c r="CS547" s="134" t="s">
        <v>2480</v>
      </c>
    </row>
    <row r="548" customFormat="false" ht="23.85" hidden="false" customHeight="false" outlineLevel="0" collapsed="false">
      <c r="H548" s="136" t="s">
        <v>153</v>
      </c>
      <c r="I548" s="134" t="s">
        <v>2527</v>
      </c>
      <c r="J548" s="134" t="s">
        <v>2528</v>
      </c>
      <c r="K548" s="134" t="s">
        <v>2529</v>
      </c>
      <c r="L548" s="134" t="s">
        <v>2530</v>
      </c>
      <c r="M548" s="134" t="s">
        <v>2531</v>
      </c>
      <c r="N548" s="134" t="s">
        <v>2532</v>
      </c>
      <c r="O548" s="134" t="s">
        <v>2533</v>
      </c>
      <c r="P548" s="134" t="s">
        <v>2534</v>
      </c>
      <c r="Q548" s="134" t="s">
        <v>2535</v>
      </c>
      <c r="R548" s="134" t="s">
        <v>1055</v>
      </c>
      <c r="S548" s="134" t="s">
        <v>630</v>
      </c>
      <c r="T548" s="134" t="s">
        <v>2536</v>
      </c>
      <c r="U548" s="134" t="s">
        <v>2537</v>
      </c>
      <c r="AH548" s="136" t="s">
        <v>153</v>
      </c>
      <c r="AI548" s="134" t="s">
        <v>2538</v>
      </c>
      <c r="AJ548" s="134" t="s">
        <v>2212</v>
      </c>
      <c r="AK548" s="134" t="s">
        <v>2539</v>
      </c>
      <c r="AL548" s="134" t="s">
        <v>2540</v>
      </c>
      <c r="AM548" s="134" t="s">
        <v>2541</v>
      </c>
      <c r="AN548" s="134" t="s">
        <v>2542</v>
      </c>
      <c r="AO548" s="134" t="s">
        <v>2543</v>
      </c>
      <c r="AP548" s="134" t="s">
        <v>2544</v>
      </c>
      <c r="AQ548" s="134" t="s">
        <v>1975</v>
      </c>
      <c r="AR548" s="134" t="s">
        <v>687</v>
      </c>
      <c r="AS548" s="134" t="s">
        <v>2545</v>
      </c>
      <c r="AT548" s="134" t="s">
        <v>1130</v>
      </c>
      <c r="AU548" s="134" t="s">
        <v>2546</v>
      </c>
      <c r="AV548" s="134" t="s">
        <v>2547</v>
      </c>
      <c r="BB548" s="136" t="s">
        <v>152</v>
      </c>
      <c r="BC548" s="134" t="s">
        <v>2548</v>
      </c>
      <c r="BD548" s="134" t="s">
        <v>2549</v>
      </c>
      <c r="BE548" s="134" t="s">
        <v>2550</v>
      </c>
      <c r="BF548" s="134" t="s">
        <v>2551</v>
      </c>
      <c r="BG548" s="134" t="s">
        <v>2552</v>
      </c>
      <c r="BH548" s="134" t="s">
        <v>2553</v>
      </c>
      <c r="BI548" s="134" t="s">
        <v>1232</v>
      </c>
      <c r="BJ548" s="134" t="s">
        <v>1930</v>
      </c>
      <c r="BK548" s="134" t="s">
        <v>2554</v>
      </c>
      <c r="BL548" s="134" t="s">
        <v>2555</v>
      </c>
      <c r="BM548" s="134" t="s">
        <v>1922</v>
      </c>
      <c r="BN548" s="134" t="s">
        <v>2556</v>
      </c>
      <c r="BO548" s="134" t="s">
        <v>2557</v>
      </c>
      <c r="BQ548" s="136" t="s">
        <v>153</v>
      </c>
      <c r="BR548" s="134" t="s">
        <v>2050</v>
      </c>
      <c r="BS548" s="134" t="s">
        <v>1572</v>
      </c>
      <c r="BT548" s="134" t="s">
        <v>2558</v>
      </c>
      <c r="BU548" s="134" t="s">
        <v>2559</v>
      </c>
      <c r="BV548" s="134" t="s">
        <v>2560</v>
      </c>
      <c r="BW548" s="134" t="s">
        <v>537</v>
      </c>
      <c r="BX548" s="134" t="s">
        <v>2561</v>
      </c>
      <c r="BY548" s="134" t="s">
        <v>2562</v>
      </c>
      <c r="BZ548" s="134" t="s">
        <v>2563</v>
      </c>
      <c r="CA548" s="134" t="s">
        <v>2564</v>
      </c>
      <c r="CB548" s="134" t="s">
        <v>2565</v>
      </c>
      <c r="CC548" s="134" t="s">
        <v>2566</v>
      </c>
      <c r="CD548" s="134" t="s">
        <v>2567</v>
      </c>
      <c r="CF548" s="136" t="s">
        <v>151</v>
      </c>
      <c r="CG548" s="134" t="s">
        <v>2512</v>
      </c>
      <c r="CH548" s="134" t="s">
        <v>2513</v>
      </c>
      <c r="CI548" s="134" t="s">
        <v>2216</v>
      </c>
      <c r="CJ548" s="134" t="s">
        <v>350</v>
      </c>
      <c r="CK548" s="134" t="s">
        <v>2514</v>
      </c>
      <c r="CL548" s="134" t="s">
        <v>2515</v>
      </c>
      <c r="CM548" s="134" t="s">
        <v>436</v>
      </c>
      <c r="CN548" s="134" t="s">
        <v>2516</v>
      </c>
      <c r="CO548" s="134" t="s">
        <v>1313</v>
      </c>
      <c r="CP548" s="134" t="s">
        <v>2517</v>
      </c>
      <c r="CQ548" s="134" t="s">
        <v>2518</v>
      </c>
      <c r="CR548" s="134" t="s">
        <v>2519</v>
      </c>
      <c r="CS548" s="134" t="s">
        <v>2520</v>
      </c>
    </row>
    <row r="549" customFormat="false" ht="23.85" hidden="false" customHeight="false" outlineLevel="0" collapsed="false">
      <c r="H549" s="136" t="s">
        <v>154</v>
      </c>
      <c r="I549" s="134" t="s">
        <v>2568</v>
      </c>
      <c r="J549" s="134" t="s">
        <v>2569</v>
      </c>
      <c r="K549" s="134" t="s">
        <v>2570</v>
      </c>
      <c r="L549" s="134" t="s">
        <v>2571</v>
      </c>
      <c r="M549" s="134" t="s">
        <v>326</v>
      </c>
      <c r="N549" s="134" t="s">
        <v>2572</v>
      </c>
      <c r="O549" s="134" t="s">
        <v>2573</v>
      </c>
      <c r="P549" s="134" t="s">
        <v>2574</v>
      </c>
      <c r="Q549" s="134" t="s">
        <v>2575</v>
      </c>
      <c r="R549" s="134" t="s">
        <v>2576</v>
      </c>
      <c r="S549" s="134" t="s">
        <v>2577</v>
      </c>
      <c r="T549" s="134" t="s">
        <v>2578</v>
      </c>
      <c r="U549" s="134" t="s">
        <v>2579</v>
      </c>
      <c r="AH549" s="136" t="s">
        <v>154</v>
      </c>
      <c r="AI549" s="134" t="s">
        <v>2580</v>
      </c>
      <c r="AJ549" s="134" t="s">
        <v>2235</v>
      </c>
      <c r="AK549" s="134" t="s">
        <v>2581</v>
      </c>
      <c r="AL549" s="134" t="s">
        <v>2582</v>
      </c>
      <c r="AM549" s="134" t="s">
        <v>2583</v>
      </c>
      <c r="AN549" s="134" t="s">
        <v>2584</v>
      </c>
      <c r="AO549" s="134" t="s">
        <v>2585</v>
      </c>
      <c r="AP549" s="134" t="s">
        <v>2586</v>
      </c>
      <c r="AQ549" s="134" t="s">
        <v>2587</v>
      </c>
      <c r="AR549" s="134" t="s">
        <v>2588</v>
      </c>
      <c r="AS549" s="134" t="s">
        <v>2589</v>
      </c>
      <c r="AT549" s="134" t="s">
        <v>2311</v>
      </c>
      <c r="AU549" s="134" t="s">
        <v>2590</v>
      </c>
      <c r="AV549" s="134" t="s">
        <v>2591</v>
      </c>
      <c r="BB549" s="136" t="s">
        <v>153</v>
      </c>
      <c r="BC549" s="134" t="s">
        <v>2592</v>
      </c>
      <c r="BD549" s="134" t="s">
        <v>1716</v>
      </c>
      <c r="BE549" s="134" t="s">
        <v>2593</v>
      </c>
      <c r="BF549" s="134" t="s">
        <v>2594</v>
      </c>
      <c r="BG549" s="134" t="s">
        <v>2595</v>
      </c>
      <c r="BH549" s="134" t="s">
        <v>1442</v>
      </c>
      <c r="BI549" s="134" t="s">
        <v>2596</v>
      </c>
      <c r="BJ549" s="134" t="s">
        <v>1634</v>
      </c>
      <c r="BK549" s="134" t="s">
        <v>2597</v>
      </c>
      <c r="BL549" s="134" t="s">
        <v>2598</v>
      </c>
      <c r="BM549" s="134" t="s">
        <v>2143</v>
      </c>
      <c r="BN549" s="134" t="s">
        <v>2599</v>
      </c>
      <c r="BO549" s="134" t="s">
        <v>2600</v>
      </c>
      <c r="BQ549" s="136" t="s">
        <v>154</v>
      </c>
      <c r="BR549" s="134" t="s">
        <v>259</v>
      </c>
      <c r="BS549" s="125"/>
      <c r="BT549" s="125"/>
      <c r="BU549" s="125"/>
      <c r="BV549" s="125"/>
      <c r="BW549" s="125"/>
      <c r="BX549" s="125"/>
      <c r="BY549" s="134" t="s">
        <v>2601</v>
      </c>
      <c r="BZ549" s="125"/>
      <c r="CA549" s="134" t="s">
        <v>2602</v>
      </c>
      <c r="CB549" s="134" t="s">
        <v>1694</v>
      </c>
      <c r="CC549" s="125"/>
      <c r="CD549" s="125"/>
      <c r="CF549" s="136" t="s">
        <v>152</v>
      </c>
      <c r="CG549" s="134" t="s">
        <v>2548</v>
      </c>
      <c r="CH549" s="134" t="s">
        <v>2549</v>
      </c>
      <c r="CI549" s="134" t="s">
        <v>2550</v>
      </c>
      <c r="CJ549" s="134" t="s">
        <v>2551</v>
      </c>
      <c r="CK549" s="134" t="s">
        <v>2552</v>
      </c>
      <c r="CL549" s="134" t="s">
        <v>2553</v>
      </c>
      <c r="CM549" s="134" t="s">
        <v>1232</v>
      </c>
      <c r="CN549" s="134" t="s">
        <v>1930</v>
      </c>
      <c r="CO549" s="134" t="s">
        <v>2554</v>
      </c>
      <c r="CP549" s="134" t="s">
        <v>2555</v>
      </c>
      <c r="CQ549" s="134" t="s">
        <v>1922</v>
      </c>
      <c r="CR549" s="134" t="s">
        <v>2556</v>
      </c>
      <c r="CS549" s="134" t="s">
        <v>2557</v>
      </c>
    </row>
    <row r="550" customFormat="false" ht="23.85" hidden="false" customHeight="false" outlineLevel="0" collapsed="false">
      <c r="H550" s="136" t="s">
        <v>156</v>
      </c>
      <c r="I550" s="134" t="s">
        <v>2603</v>
      </c>
      <c r="J550" s="134" t="s">
        <v>2604</v>
      </c>
      <c r="K550" s="134" t="s">
        <v>2179</v>
      </c>
      <c r="L550" s="134" t="s">
        <v>1152</v>
      </c>
      <c r="M550" s="134" t="s">
        <v>2605</v>
      </c>
      <c r="N550" s="134" t="s">
        <v>808</v>
      </c>
      <c r="O550" s="134" t="s">
        <v>2606</v>
      </c>
      <c r="P550" s="134" t="s">
        <v>2263</v>
      </c>
      <c r="Q550" s="134" t="s">
        <v>2607</v>
      </c>
      <c r="R550" s="134" t="s">
        <v>2608</v>
      </c>
      <c r="S550" s="134" t="s">
        <v>2609</v>
      </c>
      <c r="T550" s="134" t="s">
        <v>1428</v>
      </c>
      <c r="U550" s="134" t="s">
        <v>2610</v>
      </c>
      <c r="AH550" s="136" t="s">
        <v>156</v>
      </c>
      <c r="AI550" s="134" t="s">
        <v>2611</v>
      </c>
      <c r="AJ550" s="134" t="s">
        <v>2612</v>
      </c>
      <c r="AK550" s="134" t="s">
        <v>2437</v>
      </c>
      <c r="AL550" s="134" t="s">
        <v>2613</v>
      </c>
      <c r="AM550" s="134" t="s">
        <v>2614</v>
      </c>
      <c r="AN550" s="134" t="s">
        <v>978</v>
      </c>
      <c r="AO550" s="134" t="s">
        <v>2606</v>
      </c>
      <c r="AP550" s="134" t="s">
        <v>2615</v>
      </c>
      <c r="AQ550" s="134" t="s">
        <v>2616</v>
      </c>
      <c r="AR550" s="134" t="s">
        <v>1571</v>
      </c>
      <c r="AS550" s="134" t="s">
        <v>2617</v>
      </c>
      <c r="AT550" s="134" t="s">
        <v>2618</v>
      </c>
      <c r="AU550" s="134" t="s">
        <v>2619</v>
      </c>
      <c r="AV550" s="134" t="s">
        <v>2620</v>
      </c>
      <c r="BB550" s="136" t="s">
        <v>154</v>
      </c>
      <c r="BC550" s="134" t="s">
        <v>2621</v>
      </c>
      <c r="BD550" s="134" t="s">
        <v>310</v>
      </c>
      <c r="BE550" s="134" t="s">
        <v>2622</v>
      </c>
      <c r="BF550" s="134" t="s">
        <v>2623</v>
      </c>
      <c r="BG550" s="134" t="s">
        <v>2624</v>
      </c>
      <c r="BH550" s="134" t="s">
        <v>2625</v>
      </c>
      <c r="BI550" s="134" t="s">
        <v>2626</v>
      </c>
      <c r="BJ550" s="134" t="s">
        <v>2627</v>
      </c>
      <c r="BK550" s="134" t="s">
        <v>2628</v>
      </c>
      <c r="BL550" s="134" t="s">
        <v>2629</v>
      </c>
      <c r="BM550" s="134" t="s">
        <v>2630</v>
      </c>
      <c r="BN550" s="134" t="s">
        <v>2631</v>
      </c>
      <c r="BO550" s="134" t="s">
        <v>2632</v>
      </c>
      <c r="BQ550" s="136" t="s">
        <v>156</v>
      </c>
      <c r="BR550" s="125"/>
      <c r="BS550" s="125"/>
      <c r="BT550" s="125"/>
      <c r="BU550" s="134" t="s">
        <v>2633</v>
      </c>
      <c r="BV550" s="125"/>
      <c r="BW550" s="125"/>
      <c r="BX550" s="125"/>
      <c r="BY550" s="125"/>
      <c r="BZ550" s="134" t="s">
        <v>2634</v>
      </c>
      <c r="CA550" s="134" t="s">
        <v>2635</v>
      </c>
      <c r="CB550" s="134" t="s">
        <v>2636</v>
      </c>
      <c r="CC550" s="125"/>
      <c r="CD550" s="125"/>
      <c r="CF550" s="136" t="s">
        <v>153</v>
      </c>
      <c r="CG550" s="134" t="s">
        <v>2592</v>
      </c>
      <c r="CH550" s="134" t="s">
        <v>1716</v>
      </c>
      <c r="CI550" s="134" t="s">
        <v>2593</v>
      </c>
      <c r="CJ550" s="134" t="s">
        <v>2594</v>
      </c>
      <c r="CK550" s="134" t="s">
        <v>2595</v>
      </c>
      <c r="CL550" s="134" t="s">
        <v>1442</v>
      </c>
      <c r="CM550" s="134" t="s">
        <v>2596</v>
      </c>
      <c r="CN550" s="134" t="s">
        <v>1634</v>
      </c>
      <c r="CO550" s="134" t="s">
        <v>2597</v>
      </c>
      <c r="CP550" s="134" t="s">
        <v>2598</v>
      </c>
      <c r="CQ550" s="134" t="s">
        <v>2143</v>
      </c>
      <c r="CR550" s="134" t="s">
        <v>2599</v>
      </c>
      <c r="CS550" s="134" t="s">
        <v>2600</v>
      </c>
    </row>
    <row r="551" customFormat="false" ht="23.85" hidden="false" customHeight="false" outlineLevel="0" collapsed="false">
      <c r="H551" s="136" t="s">
        <v>158</v>
      </c>
      <c r="I551" s="134" t="s">
        <v>2637</v>
      </c>
      <c r="J551" s="134" t="s">
        <v>2638</v>
      </c>
      <c r="K551" s="134" t="s">
        <v>2639</v>
      </c>
      <c r="L551" s="134" t="s">
        <v>2640</v>
      </c>
      <c r="M551" s="134" t="s">
        <v>2641</v>
      </c>
      <c r="N551" s="134" t="s">
        <v>2642</v>
      </c>
      <c r="O551" s="134" t="s">
        <v>2643</v>
      </c>
      <c r="P551" s="134" t="s">
        <v>2644</v>
      </c>
      <c r="Q551" s="134" t="s">
        <v>2645</v>
      </c>
      <c r="R551" s="134" t="s">
        <v>1713</v>
      </c>
      <c r="S551" s="134" t="s">
        <v>2646</v>
      </c>
      <c r="T551" s="134" t="s">
        <v>1803</v>
      </c>
      <c r="U551" s="134" t="s">
        <v>2647</v>
      </c>
      <c r="AH551" s="136" t="s">
        <v>158</v>
      </c>
      <c r="AI551" s="134" t="s">
        <v>2648</v>
      </c>
      <c r="AJ551" s="134" t="s">
        <v>2649</v>
      </c>
      <c r="AK551" s="134" t="s">
        <v>784</v>
      </c>
      <c r="AL551" s="134" t="s">
        <v>2650</v>
      </c>
      <c r="AM551" s="134" t="s">
        <v>2651</v>
      </c>
      <c r="AN551" s="134" t="s">
        <v>2652</v>
      </c>
      <c r="AO551" s="134" t="s">
        <v>1500</v>
      </c>
      <c r="AP551" s="134" t="s">
        <v>2653</v>
      </c>
      <c r="AQ551" s="134" t="s">
        <v>563</v>
      </c>
      <c r="AR551" s="134" t="s">
        <v>2654</v>
      </c>
      <c r="AS551" s="134" t="s">
        <v>2233</v>
      </c>
      <c r="AT551" s="134" t="s">
        <v>2203</v>
      </c>
      <c r="AU551" s="134" t="s">
        <v>2655</v>
      </c>
      <c r="AV551" s="134" t="s">
        <v>2656</v>
      </c>
      <c r="BB551" s="136" t="s">
        <v>156</v>
      </c>
      <c r="BC551" s="134" t="s">
        <v>2657</v>
      </c>
      <c r="BD551" s="134" t="s">
        <v>2126</v>
      </c>
      <c r="BE551" s="134" t="s">
        <v>2658</v>
      </c>
      <c r="BF551" s="134" t="s">
        <v>2038</v>
      </c>
      <c r="BG551" s="134" t="s">
        <v>1987</v>
      </c>
      <c r="BH551" s="134" t="s">
        <v>2659</v>
      </c>
      <c r="BI551" s="134" t="s">
        <v>2606</v>
      </c>
      <c r="BJ551" s="134" t="s">
        <v>928</v>
      </c>
      <c r="BK551" s="134" t="s">
        <v>2660</v>
      </c>
      <c r="BL551" s="134" t="s">
        <v>2661</v>
      </c>
      <c r="BM551" s="134" t="s">
        <v>2609</v>
      </c>
      <c r="BN551" s="134" t="s">
        <v>2662</v>
      </c>
      <c r="BO551" s="134" t="s">
        <v>2663</v>
      </c>
      <c r="BQ551" s="136" t="s">
        <v>158</v>
      </c>
      <c r="BR551" s="134" t="s">
        <v>873</v>
      </c>
      <c r="BS551" s="134" t="s">
        <v>787</v>
      </c>
      <c r="BT551" s="134" t="s">
        <v>1926</v>
      </c>
      <c r="BU551" s="134" t="s">
        <v>2664</v>
      </c>
      <c r="BV551" s="134" t="s">
        <v>2665</v>
      </c>
      <c r="BW551" s="134" t="s">
        <v>2666</v>
      </c>
      <c r="BX551" s="134" t="s">
        <v>2667</v>
      </c>
      <c r="BY551" s="125"/>
      <c r="BZ551" s="125"/>
      <c r="CA551" s="125"/>
      <c r="CB551" s="125"/>
      <c r="CC551" s="125"/>
      <c r="CD551" s="125"/>
      <c r="CF551" s="136" t="s">
        <v>154</v>
      </c>
      <c r="CG551" s="134" t="s">
        <v>2621</v>
      </c>
      <c r="CH551" s="134" t="s">
        <v>310</v>
      </c>
      <c r="CI551" s="134" t="s">
        <v>2622</v>
      </c>
      <c r="CJ551" s="134" t="s">
        <v>2623</v>
      </c>
      <c r="CK551" s="134" t="s">
        <v>2624</v>
      </c>
      <c r="CL551" s="134" t="s">
        <v>2625</v>
      </c>
      <c r="CM551" s="134" t="s">
        <v>2626</v>
      </c>
      <c r="CN551" s="134" t="s">
        <v>2627</v>
      </c>
      <c r="CO551" s="134" t="s">
        <v>2628</v>
      </c>
      <c r="CP551" s="134" t="s">
        <v>2629</v>
      </c>
      <c r="CQ551" s="134" t="s">
        <v>2630</v>
      </c>
      <c r="CR551" s="134" t="s">
        <v>2631</v>
      </c>
      <c r="CS551" s="134" t="s">
        <v>2632</v>
      </c>
    </row>
    <row r="552" customFormat="false" ht="23.85" hidden="false" customHeight="false" outlineLevel="0" collapsed="false">
      <c r="H552" s="136" t="s">
        <v>155</v>
      </c>
      <c r="I552" s="134" t="s">
        <v>2668</v>
      </c>
      <c r="J552" s="134" t="s">
        <v>2669</v>
      </c>
      <c r="K552" s="134" t="s">
        <v>2670</v>
      </c>
      <c r="L552" s="134" t="s">
        <v>2671</v>
      </c>
      <c r="M552" s="134" t="s">
        <v>2672</v>
      </c>
      <c r="N552" s="134" t="s">
        <v>328</v>
      </c>
      <c r="O552" s="134" t="s">
        <v>2673</v>
      </c>
      <c r="P552" s="134" t="s">
        <v>1738</v>
      </c>
      <c r="Q552" s="134" t="s">
        <v>2674</v>
      </c>
      <c r="R552" s="134" t="s">
        <v>2675</v>
      </c>
      <c r="S552" s="134" t="s">
        <v>653</v>
      </c>
      <c r="T552" s="134" t="s">
        <v>2676</v>
      </c>
      <c r="U552" s="134" t="s">
        <v>2677</v>
      </c>
      <c r="AH552" s="136" t="s">
        <v>155</v>
      </c>
      <c r="AI552" s="134" t="s">
        <v>2678</v>
      </c>
      <c r="AJ552" s="134" t="s">
        <v>2679</v>
      </c>
      <c r="AK552" s="134" t="s">
        <v>2680</v>
      </c>
      <c r="AL552" s="134" t="s">
        <v>1219</v>
      </c>
      <c r="AM552" s="134" t="s">
        <v>2681</v>
      </c>
      <c r="AN552" s="134" t="s">
        <v>2682</v>
      </c>
      <c r="AO552" s="134" t="s">
        <v>2683</v>
      </c>
      <c r="AP552" s="134" t="s">
        <v>2684</v>
      </c>
      <c r="AQ552" s="134" t="s">
        <v>2685</v>
      </c>
      <c r="AR552" s="134" t="s">
        <v>2686</v>
      </c>
      <c r="AS552" s="134" t="s">
        <v>2687</v>
      </c>
      <c r="AT552" s="134" t="s">
        <v>2688</v>
      </c>
      <c r="AU552" s="134" t="s">
        <v>2689</v>
      </c>
      <c r="AV552" s="134" t="s">
        <v>2690</v>
      </c>
      <c r="BB552" s="136" t="s">
        <v>158</v>
      </c>
      <c r="BC552" s="134" t="s">
        <v>2691</v>
      </c>
      <c r="BD552" s="134" t="s">
        <v>2692</v>
      </c>
      <c r="BE552" s="134" t="s">
        <v>2693</v>
      </c>
      <c r="BF552" s="134" t="s">
        <v>2694</v>
      </c>
      <c r="BG552" s="134" t="s">
        <v>2695</v>
      </c>
      <c r="BH552" s="134" t="s">
        <v>2696</v>
      </c>
      <c r="BI552" s="134" t="s">
        <v>2697</v>
      </c>
      <c r="BJ552" s="134" t="s">
        <v>2698</v>
      </c>
      <c r="BK552" s="134" t="s">
        <v>2699</v>
      </c>
      <c r="BL552" s="134" t="s">
        <v>701</v>
      </c>
      <c r="BM552" s="134" t="s">
        <v>1239</v>
      </c>
      <c r="BN552" s="134" t="s">
        <v>2252</v>
      </c>
      <c r="BO552" s="134" t="s">
        <v>2700</v>
      </c>
      <c r="CF552" s="136" t="s">
        <v>156</v>
      </c>
      <c r="CG552" s="134" t="s">
        <v>2657</v>
      </c>
      <c r="CH552" s="134" t="s">
        <v>2126</v>
      </c>
      <c r="CI552" s="134" t="s">
        <v>2658</v>
      </c>
      <c r="CJ552" s="134" t="s">
        <v>2038</v>
      </c>
      <c r="CK552" s="134" t="s">
        <v>1987</v>
      </c>
      <c r="CL552" s="134" t="s">
        <v>2659</v>
      </c>
      <c r="CM552" s="134" t="s">
        <v>2606</v>
      </c>
      <c r="CN552" s="134" t="s">
        <v>928</v>
      </c>
      <c r="CO552" s="134" t="s">
        <v>2660</v>
      </c>
      <c r="CP552" s="134" t="s">
        <v>2661</v>
      </c>
      <c r="CQ552" s="134" t="s">
        <v>2609</v>
      </c>
      <c r="CR552" s="134" t="s">
        <v>2662</v>
      </c>
      <c r="CS552" s="134" t="s">
        <v>2663</v>
      </c>
    </row>
    <row r="553" customFormat="false" ht="23.85" hidden="false" customHeight="false" outlineLevel="0" collapsed="false">
      <c r="H553" s="136" t="s">
        <v>157</v>
      </c>
      <c r="I553" s="134" t="s">
        <v>2701</v>
      </c>
      <c r="J553" s="134" t="s">
        <v>2702</v>
      </c>
      <c r="K553" s="134" t="s">
        <v>2703</v>
      </c>
      <c r="L553" s="134" t="s">
        <v>2704</v>
      </c>
      <c r="M553" s="134" t="s">
        <v>2705</v>
      </c>
      <c r="N553" s="134" t="s">
        <v>781</v>
      </c>
      <c r="O553" s="134" t="s">
        <v>436</v>
      </c>
      <c r="P553" s="134" t="s">
        <v>723</v>
      </c>
      <c r="Q553" s="134" t="s">
        <v>1480</v>
      </c>
      <c r="R553" s="134" t="s">
        <v>2706</v>
      </c>
      <c r="S553" s="134" t="s">
        <v>1247</v>
      </c>
      <c r="T553" s="134" t="s">
        <v>2707</v>
      </c>
      <c r="U553" s="134" t="s">
        <v>2708</v>
      </c>
      <c r="AH553" s="136" t="s">
        <v>157</v>
      </c>
      <c r="AI553" s="134" t="s">
        <v>2709</v>
      </c>
      <c r="AJ553" s="134" t="s">
        <v>296</v>
      </c>
      <c r="AK553" s="125"/>
      <c r="AL553" s="125"/>
      <c r="AM553" s="125"/>
      <c r="AN553" s="125"/>
      <c r="AO553" s="125"/>
      <c r="AP553" s="125"/>
      <c r="AQ553" s="125"/>
      <c r="AR553" s="125"/>
      <c r="AS553" s="125"/>
      <c r="AT553" s="125"/>
      <c r="AU553" s="125"/>
      <c r="AV553" s="134" t="s">
        <v>2710</v>
      </c>
      <c r="BB553" s="136" t="s">
        <v>155</v>
      </c>
      <c r="BC553" s="134" t="s">
        <v>2711</v>
      </c>
      <c r="BD553" s="134" t="s">
        <v>2712</v>
      </c>
      <c r="BE553" s="134" t="s">
        <v>2713</v>
      </c>
      <c r="BF553" s="134" t="s">
        <v>596</v>
      </c>
      <c r="BG553" s="134" t="s">
        <v>218</v>
      </c>
      <c r="BH553" s="134" t="s">
        <v>537</v>
      </c>
      <c r="BI553" s="134" t="s">
        <v>287</v>
      </c>
      <c r="BJ553" s="134" t="s">
        <v>2714</v>
      </c>
      <c r="BK553" s="134" t="s">
        <v>2715</v>
      </c>
      <c r="BL553" s="134" t="s">
        <v>1174</v>
      </c>
      <c r="BM553" s="134" t="s">
        <v>2716</v>
      </c>
      <c r="BN553" s="134" t="s">
        <v>2717</v>
      </c>
      <c r="BO553" s="134" t="s">
        <v>2718</v>
      </c>
      <c r="CF553" s="136" t="s">
        <v>158</v>
      </c>
      <c r="CG553" s="134" t="s">
        <v>2691</v>
      </c>
      <c r="CH553" s="134" t="s">
        <v>2692</v>
      </c>
      <c r="CI553" s="134" t="s">
        <v>2693</v>
      </c>
      <c r="CJ553" s="134" t="s">
        <v>2694</v>
      </c>
      <c r="CK553" s="134" t="s">
        <v>2695</v>
      </c>
      <c r="CL553" s="134" t="s">
        <v>2696</v>
      </c>
      <c r="CM553" s="134" t="s">
        <v>2697</v>
      </c>
      <c r="CN553" s="134" t="s">
        <v>2698</v>
      </c>
      <c r="CO553" s="134" t="s">
        <v>2699</v>
      </c>
      <c r="CP553" s="134" t="s">
        <v>701</v>
      </c>
      <c r="CQ553" s="134" t="s">
        <v>1239</v>
      </c>
      <c r="CR553" s="134" t="s">
        <v>2252</v>
      </c>
      <c r="CS553" s="134" t="s">
        <v>2700</v>
      </c>
    </row>
    <row r="554" customFormat="false" ht="23.85" hidden="false" customHeight="false" outlineLevel="0" collapsed="false">
      <c r="H554" s="136" t="s">
        <v>159</v>
      </c>
      <c r="I554" s="134" t="s">
        <v>2719</v>
      </c>
      <c r="J554" s="134" t="s">
        <v>2720</v>
      </c>
      <c r="K554" s="134" t="s">
        <v>1517</v>
      </c>
      <c r="L554" s="134" t="s">
        <v>2721</v>
      </c>
      <c r="M554" s="134" t="s">
        <v>2403</v>
      </c>
      <c r="N554" s="134" t="s">
        <v>2722</v>
      </c>
      <c r="O554" s="134" t="s">
        <v>2723</v>
      </c>
      <c r="P554" s="134" t="s">
        <v>2724</v>
      </c>
      <c r="Q554" s="134" t="s">
        <v>2725</v>
      </c>
      <c r="R554" s="134" t="s">
        <v>2002</v>
      </c>
      <c r="S554" s="134" t="s">
        <v>2726</v>
      </c>
      <c r="T554" s="134" t="s">
        <v>2727</v>
      </c>
      <c r="U554" s="134" t="s">
        <v>2728</v>
      </c>
      <c r="AI554" s="136" t="s">
        <v>163</v>
      </c>
      <c r="AJ554" s="134" t="s">
        <v>2729</v>
      </c>
      <c r="AK554" s="134" t="s">
        <v>2730</v>
      </c>
      <c r="AL554" s="134" t="s">
        <v>2731</v>
      </c>
      <c r="AM554" s="134" t="s">
        <v>2732</v>
      </c>
      <c r="AN554" s="134" t="s">
        <v>1178</v>
      </c>
      <c r="AO554" s="134" t="s">
        <v>2733</v>
      </c>
      <c r="AP554" s="134" t="s">
        <v>472</v>
      </c>
      <c r="AQ554" s="134" t="s">
        <v>1179</v>
      </c>
      <c r="AR554" s="134" t="s">
        <v>2734</v>
      </c>
      <c r="AS554" s="134" t="s">
        <v>2735</v>
      </c>
      <c r="AT554" s="134" t="s">
        <v>280</v>
      </c>
      <c r="AU554" s="134" t="s">
        <v>2736</v>
      </c>
      <c r="AV554" s="134" t="s">
        <v>2737</v>
      </c>
      <c r="BB554" s="136" t="s">
        <v>157</v>
      </c>
      <c r="BC554" s="134" t="s">
        <v>2738</v>
      </c>
      <c r="BD554" s="134" t="s">
        <v>2739</v>
      </c>
      <c r="BE554" s="134" t="s">
        <v>2740</v>
      </c>
      <c r="BF554" s="134" t="s">
        <v>2741</v>
      </c>
      <c r="BG554" s="134" t="s">
        <v>2742</v>
      </c>
      <c r="BH554" s="134" t="s">
        <v>2743</v>
      </c>
      <c r="BI554" s="134" t="s">
        <v>2744</v>
      </c>
      <c r="BJ554" s="134" t="s">
        <v>2745</v>
      </c>
      <c r="BK554" s="134" t="s">
        <v>2746</v>
      </c>
      <c r="BL554" s="134" t="s">
        <v>2747</v>
      </c>
      <c r="BM554" s="134" t="s">
        <v>627</v>
      </c>
      <c r="BN554" s="134" t="s">
        <v>2748</v>
      </c>
      <c r="BO554" s="134" t="s">
        <v>2749</v>
      </c>
      <c r="CF554" s="136" t="s">
        <v>155</v>
      </c>
      <c r="CG554" s="134" t="s">
        <v>2711</v>
      </c>
      <c r="CH554" s="134" t="s">
        <v>2712</v>
      </c>
      <c r="CI554" s="134" t="s">
        <v>2713</v>
      </c>
      <c r="CJ554" s="134" t="s">
        <v>596</v>
      </c>
      <c r="CK554" s="134" t="s">
        <v>218</v>
      </c>
      <c r="CL554" s="134" t="s">
        <v>537</v>
      </c>
      <c r="CM554" s="134" t="s">
        <v>287</v>
      </c>
      <c r="CN554" s="134" t="s">
        <v>2714</v>
      </c>
      <c r="CO554" s="134" t="s">
        <v>2715</v>
      </c>
      <c r="CP554" s="134" t="s">
        <v>1174</v>
      </c>
      <c r="CQ554" s="134" t="s">
        <v>2716</v>
      </c>
      <c r="CR554" s="134" t="s">
        <v>2717</v>
      </c>
      <c r="CS554" s="134" t="s">
        <v>2718</v>
      </c>
    </row>
    <row r="555" customFormat="false" ht="23.85" hidden="false" customHeight="false" outlineLevel="0" collapsed="false">
      <c r="H555" s="136" t="s">
        <v>160</v>
      </c>
      <c r="I555" s="134" t="s">
        <v>2750</v>
      </c>
      <c r="J555" s="134" t="s">
        <v>2751</v>
      </c>
      <c r="K555" s="134" t="s">
        <v>1508</v>
      </c>
      <c r="L555" s="134" t="s">
        <v>2752</v>
      </c>
      <c r="M555" s="134" t="s">
        <v>2753</v>
      </c>
      <c r="N555" s="134" t="s">
        <v>2321</v>
      </c>
      <c r="O555" s="134" t="s">
        <v>2754</v>
      </c>
      <c r="P555" s="134" t="s">
        <v>2755</v>
      </c>
      <c r="Q555" s="134" t="s">
        <v>2756</v>
      </c>
      <c r="R555" s="134" t="s">
        <v>2757</v>
      </c>
      <c r="S555" s="134" t="s">
        <v>2758</v>
      </c>
      <c r="T555" s="134" t="s">
        <v>2759</v>
      </c>
      <c r="U555" s="134" t="s">
        <v>2760</v>
      </c>
      <c r="AI555" s="136" t="s">
        <v>164</v>
      </c>
      <c r="AJ555" s="134" t="s">
        <v>2761</v>
      </c>
      <c r="AK555" s="134" t="s">
        <v>2762</v>
      </c>
      <c r="AL555" s="134" t="s">
        <v>2166</v>
      </c>
      <c r="AM555" s="134" t="s">
        <v>2763</v>
      </c>
      <c r="AN555" s="134" t="s">
        <v>373</v>
      </c>
      <c r="AO555" s="134" t="s">
        <v>2764</v>
      </c>
      <c r="AP555" s="134" t="s">
        <v>1940</v>
      </c>
      <c r="AQ555" s="134" t="s">
        <v>2765</v>
      </c>
      <c r="AR555" s="134" t="s">
        <v>2766</v>
      </c>
      <c r="AS555" s="134" t="s">
        <v>1180</v>
      </c>
      <c r="AT555" s="134" t="s">
        <v>1998</v>
      </c>
      <c r="AU555" s="134" t="s">
        <v>330</v>
      </c>
      <c r="AV555" s="134" t="s">
        <v>2767</v>
      </c>
      <c r="BB555" s="136" t="s">
        <v>159</v>
      </c>
      <c r="BC555" s="134" t="s">
        <v>2068</v>
      </c>
      <c r="BD555" s="134" t="s">
        <v>503</v>
      </c>
      <c r="BE555" s="134" t="s">
        <v>2768</v>
      </c>
      <c r="BF555" s="134" t="s">
        <v>2131</v>
      </c>
      <c r="BG555" s="134" t="s">
        <v>2769</v>
      </c>
      <c r="BH555" s="134" t="s">
        <v>2770</v>
      </c>
      <c r="BI555" s="134" t="s">
        <v>2771</v>
      </c>
      <c r="BJ555" s="134" t="s">
        <v>1917</v>
      </c>
      <c r="BK555" s="134" t="s">
        <v>2772</v>
      </c>
      <c r="BL555" s="134" t="s">
        <v>2773</v>
      </c>
      <c r="BM555" s="134" t="s">
        <v>2774</v>
      </c>
      <c r="BN555" s="134" t="s">
        <v>2775</v>
      </c>
      <c r="BO555" s="134" t="s">
        <v>2776</v>
      </c>
      <c r="CF555" s="136" t="s">
        <v>157</v>
      </c>
      <c r="CG555" s="134" t="s">
        <v>2738</v>
      </c>
      <c r="CH555" s="134" t="s">
        <v>2739</v>
      </c>
      <c r="CI555" s="134" t="s">
        <v>2740</v>
      </c>
      <c r="CJ555" s="134" t="s">
        <v>2741</v>
      </c>
      <c r="CK555" s="134" t="s">
        <v>2742</v>
      </c>
      <c r="CL555" s="134" t="s">
        <v>2743</v>
      </c>
      <c r="CM555" s="134" t="s">
        <v>2744</v>
      </c>
      <c r="CN555" s="134" t="s">
        <v>2745</v>
      </c>
      <c r="CO555" s="134" t="s">
        <v>2746</v>
      </c>
      <c r="CP555" s="134" t="s">
        <v>2747</v>
      </c>
      <c r="CQ555" s="134" t="s">
        <v>627</v>
      </c>
      <c r="CR555" s="134" t="s">
        <v>2748</v>
      </c>
      <c r="CS555" s="134" t="s">
        <v>2749</v>
      </c>
    </row>
    <row r="556" customFormat="false" ht="23.85" hidden="false" customHeight="false" outlineLevel="0" collapsed="false">
      <c r="H556" s="136" t="s">
        <v>161</v>
      </c>
      <c r="I556" s="134" t="s">
        <v>2777</v>
      </c>
      <c r="J556" s="134" t="s">
        <v>2778</v>
      </c>
      <c r="K556" s="134" t="s">
        <v>2779</v>
      </c>
      <c r="L556" s="134" t="s">
        <v>2780</v>
      </c>
      <c r="M556" s="134" t="s">
        <v>2781</v>
      </c>
      <c r="N556" s="134" t="s">
        <v>2782</v>
      </c>
      <c r="O556" s="134" t="s">
        <v>2783</v>
      </c>
      <c r="P556" s="134" t="s">
        <v>2784</v>
      </c>
      <c r="Q556" s="134" t="s">
        <v>2785</v>
      </c>
      <c r="R556" s="134" t="s">
        <v>2786</v>
      </c>
      <c r="S556" s="134" t="s">
        <v>1734</v>
      </c>
      <c r="T556" s="134" t="s">
        <v>2787</v>
      </c>
      <c r="U556" s="134" t="s">
        <v>2788</v>
      </c>
      <c r="AI556" s="136" t="s">
        <v>165</v>
      </c>
      <c r="AJ556" s="134" t="s">
        <v>2789</v>
      </c>
      <c r="AK556" s="134" t="s">
        <v>2631</v>
      </c>
      <c r="AL556" s="134" t="s">
        <v>468</v>
      </c>
      <c r="AM556" s="134" t="s">
        <v>2790</v>
      </c>
      <c r="AN556" s="134" t="s">
        <v>2791</v>
      </c>
      <c r="AO556" s="134" t="s">
        <v>1623</v>
      </c>
      <c r="AP556" s="134" t="s">
        <v>2792</v>
      </c>
      <c r="AQ556" s="134" t="s">
        <v>2793</v>
      </c>
      <c r="AR556" s="134" t="s">
        <v>2794</v>
      </c>
      <c r="AS556" s="134" t="s">
        <v>2166</v>
      </c>
      <c r="AT556" s="134" t="s">
        <v>1437</v>
      </c>
      <c r="AU556" s="134" t="s">
        <v>2795</v>
      </c>
      <c r="AV556" s="134" t="s">
        <v>2796</v>
      </c>
      <c r="BB556" s="136" t="s">
        <v>160</v>
      </c>
      <c r="BC556" s="134" t="s">
        <v>224</v>
      </c>
      <c r="BD556" s="134" t="s">
        <v>2797</v>
      </c>
      <c r="BE556" s="134" t="s">
        <v>2798</v>
      </c>
      <c r="BF556" s="134" t="s">
        <v>2799</v>
      </c>
      <c r="BG556" s="134" t="s">
        <v>732</v>
      </c>
      <c r="BH556" s="134" t="s">
        <v>2800</v>
      </c>
      <c r="BI556" s="134" t="s">
        <v>1233</v>
      </c>
      <c r="BJ556" s="134" t="s">
        <v>2801</v>
      </c>
      <c r="BK556" s="134" t="s">
        <v>1739</v>
      </c>
      <c r="BL556" s="134" t="s">
        <v>2802</v>
      </c>
      <c r="BM556" s="134" t="s">
        <v>2803</v>
      </c>
      <c r="BN556" s="134" t="s">
        <v>2804</v>
      </c>
      <c r="BO556" s="134" t="s">
        <v>2805</v>
      </c>
      <c r="CF556" s="136" t="s">
        <v>159</v>
      </c>
      <c r="CG556" s="134" t="s">
        <v>2068</v>
      </c>
      <c r="CH556" s="134" t="s">
        <v>503</v>
      </c>
      <c r="CI556" s="134" t="s">
        <v>2768</v>
      </c>
      <c r="CJ556" s="134" t="s">
        <v>2131</v>
      </c>
      <c r="CK556" s="134" t="s">
        <v>2769</v>
      </c>
      <c r="CL556" s="134" t="s">
        <v>2770</v>
      </c>
      <c r="CM556" s="134" t="s">
        <v>2771</v>
      </c>
      <c r="CN556" s="134" t="s">
        <v>1917</v>
      </c>
      <c r="CO556" s="134" t="s">
        <v>2772</v>
      </c>
      <c r="CP556" s="134" t="s">
        <v>2773</v>
      </c>
      <c r="CQ556" s="134" t="s">
        <v>2774</v>
      </c>
      <c r="CR556" s="134" t="s">
        <v>2775</v>
      </c>
      <c r="CS556" s="134" t="s">
        <v>2776</v>
      </c>
    </row>
    <row r="557" customFormat="false" ht="23.85" hidden="false" customHeight="false" outlineLevel="0" collapsed="false">
      <c r="H557" s="136" t="s">
        <v>162</v>
      </c>
      <c r="I557" s="134" t="s">
        <v>2806</v>
      </c>
      <c r="J557" s="134" t="s">
        <v>2807</v>
      </c>
      <c r="K557" s="134" t="s">
        <v>2453</v>
      </c>
      <c r="L557" s="134" t="s">
        <v>988</v>
      </c>
      <c r="M557" s="134" t="s">
        <v>991</v>
      </c>
      <c r="N557" s="134" t="s">
        <v>460</v>
      </c>
      <c r="O557" s="134" t="s">
        <v>2808</v>
      </c>
      <c r="P557" s="134" t="s">
        <v>2809</v>
      </c>
      <c r="Q557" s="134" t="s">
        <v>2810</v>
      </c>
      <c r="R557" s="134" t="s">
        <v>2811</v>
      </c>
      <c r="S557" s="134" t="s">
        <v>2812</v>
      </c>
      <c r="T557" s="134" t="s">
        <v>1755</v>
      </c>
      <c r="U557" s="134" t="s">
        <v>2813</v>
      </c>
      <c r="AI557" s="136" t="s">
        <v>166</v>
      </c>
      <c r="AJ557" s="134" t="s">
        <v>2814</v>
      </c>
      <c r="AK557" s="134" t="s">
        <v>2815</v>
      </c>
      <c r="AL557" s="134" t="s">
        <v>2816</v>
      </c>
      <c r="AM557" s="134" t="s">
        <v>2817</v>
      </c>
      <c r="AN557" s="134" t="s">
        <v>830</v>
      </c>
      <c r="AO557" s="134" t="s">
        <v>2818</v>
      </c>
      <c r="AP557" s="134" t="s">
        <v>2819</v>
      </c>
      <c r="AQ557" s="134" t="s">
        <v>2820</v>
      </c>
      <c r="AR557" s="134" t="s">
        <v>1952</v>
      </c>
      <c r="AS557" s="134" t="s">
        <v>2821</v>
      </c>
      <c r="AT557" s="134" t="s">
        <v>2822</v>
      </c>
      <c r="AU557" s="134" t="s">
        <v>860</v>
      </c>
      <c r="AV557" s="134" t="s">
        <v>2823</v>
      </c>
      <c r="BB557" s="136" t="s">
        <v>161</v>
      </c>
      <c r="BC557" s="134" t="s">
        <v>544</v>
      </c>
      <c r="BD557" s="134" t="s">
        <v>2824</v>
      </c>
      <c r="BE557" s="134" t="s">
        <v>1174</v>
      </c>
      <c r="BF557" s="134" t="s">
        <v>1323</v>
      </c>
      <c r="BG557" s="134" t="s">
        <v>2825</v>
      </c>
      <c r="BH557" s="134" t="s">
        <v>2826</v>
      </c>
      <c r="BI557" s="134" t="s">
        <v>2827</v>
      </c>
      <c r="BJ557" s="134" t="s">
        <v>2828</v>
      </c>
      <c r="BK557" s="134" t="s">
        <v>2829</v>
      </c>
      <c r="BL557" s="134" t="s">
        <v>2830</v>
      </c>
      <c r="BM557" s="134" t="s">
        <v>2831</v>
      </c>
      <c r="BN557" s="134" t="s">
        <v>2832</v>
      </c>
      <c r="BO557" s="134" t="s">
        <v>2833</v>
      </c>
      <c r="CF557" s="136" t="s">
        <v>160</v>
      </c>
      <c r="CG557" s="134" t="s">
        <v>224</v>
      </c>
      <c r="CH557" s="134" t="s">
        <v>2797</v>
      </c>
      <c r="CI557" s="134" t="s">
        <v>2798</v>
      </c>
      <c r="CJ557" s="134" t="s">
        <v>2799</v>
      </c>
      <c r="CK557" s="134" t="s">
        <v>732</v>
      </c>
      <c r="CL557" s="134" t="s">
        <v>2800</v>
      </c>
      <c r="CM557" s="134" t="s">
        <v>1233</v>
      </c>
      <c r="CN557" s="134" t="s">
        <v>2801</v>
      </c>
      <c r="CO557" s="134" t="s">
        <v>1739</v>
      </c>
      <c r="CP557" s="134" t="s">
        <v>2802</v>
      </c>
      <c r="CQ557" s="134" t="s">
        <v>2803</v>
      </c>
      <c r="CR557" s="134" t="s">
        <v>2804</v>
      </c>
      <c r="CS557" s="134" t="s">
        <v>2805</v>
      </c>
    </row>
    <row r="558" customFormat="false" ht="23.85" hidden="false" customHeight="false" outlineLevel="0" collapsed="false">
      <c r="H558" s="136" t="s">
        <v>163</v>
      </c>
      <c r="I558" s="134" t="s">
        <v>2834</v>
      </c>
      <c r="J558" s="134" t="s">
        <v>2835</v>
      </c>
      <c r="K558" s="134" t="s">
        <v>2836</v>
      </c>
      <c r="L558" s="134" t="s">
        <v>2658</v>
      </c>
      <c r="M558" s="134" t="s">
        <v>2837</v>
      </c>
      <c r="N558" s="134" t="s">
        <v>2838</v>
      </c>
      <c r="O558" s="134" t="s">
        <v>484</v>
      </c>
      <c r="P558" s="134" t="s">
        <v>2839</v>
      </c>
      <c r="Q558" s="134" t="s">
        <v>2840</v>
      </c>
      <c r="R558" s="134" t="s">
        <v>1849</v>
      </c>
      <c r="S558" s="134" t="s">
        <v>2841</v>
      </c>
      <c r="T558" s="134" t="s">
        <v>2536</v>
      </c>
      <c r="U558" s="134" t="s">
        <v>2842</v>
      </c>
      <c r="AI558" s="136" t="s">
        <v>167</v>
      </c>
      <c r="AJ558" s="134" t="s">
        <v>2843</v>
      </c>
      <c r="AK558" s="134" t="s">
        <v>2844</v>
      </c>
      <c r="AL558" s="134" t="s">
        <v>2845</v>
      </c>
      <c r="AM558" s="134" t="s">
        <v>2846</v>
      </c>
      <c r="AN558" s="134" t="s">
        <v>2847</v>
      </c>
      <c r="AO558" s="134" t="s">
        <v>2848</v>
      </c>
      <c r="AP558" s="134" t="s">
        <v>2849</v>
      </c>
      <c r="AQ558" s="134" t="s">
        <v>2850</v>
      </c>
      <c r="AR558" s="134" t="s">
        <v>2851</v>
      </c>
      <c r="AS558" s="134" t="s">
        <v>1763</v>
      </c>
      <c r="AT558" s="134" t="s">
        <v>512</v>
      </c>
      <c r="AU558" s="134" t="s">
        <v>2852</v>
      </c>
      <c r="AV558" s="134" t="s">
        <v>2853</v>
      </c>
      <c r="BB558" s="136" t="s">
        <v>162</v>
      </c>
      <c r="BC558" s="134" t="s">
        <v>812</v>
      </c>
      <c r="BD558" s="134" t="s">
        <v>2854</v>
      </c>
      <c r="BE558" s="134" t="s">
        <v>1683</v>
      </c>
      <c r="BF558" s="134" t="s">
        <v>2855</v>
      </c>
      <c r="BG558" s="134" t="s">
        <v>2856</v>
      </c>
      <c r="BH558" s="134" t="s">
        <v>550</v>
      </c>
      <c r="BI558" s="134" t="s">
        <v>2857</v>
      </c>
      <c r="BJ558" s="134" t="s">
        <v>2858</v>
      </c>
      <c r="BK558" s="134" t="s">
        <v>2859</v>
      </c>
      <c r="BL558" s="134" t="s">
        <v>2860</v>
      </c>
      <c r="BM558" s="134" t="s">
        <v>2287</v>
      </c>
      <c r="BN558" s="134" t="s">
        <v>1651</v>
      </c>
      <c r="BO558" s="134" t="s">
        <v>2861</v>
      </c>
      <c r="CF558" s="136" t="s">
        <v>161</v>
      </c>
      <c r="CG558" s="134" t="s">
        <v>544</v>
      </c>
      <c r="CH558" s="134" t="s">
        <v>2824</v>
      </c>
      <c r="CI558" s="134" t="s">
        <v>1174</v>
      </c>
      <c r="CJ558" s="134" t="s">
        <v>1323</v>
      </c>
      <c r="CK558" s="134" t="s">
        <v>2825</v>
      </c>
      <c r="CL558" s="134" t="s">
        <v>2826</v>
      </c>
      <c r="CM558" s="134" t="s">
        <v>2827</v>
      </c>
      <c r="CN558" s="134" t="s">
        <v>2828</v>
      </c>
      <c r="CO558" s="134" t="s">
        <v>2829</v>
      </c>
      <c r="CP558" s="134" t="s">
        <v>2830</v>
      </c>
      <c r="CQ558" s="134" t="s">
        <v>2831</v>
      </c>
      <c r="CR558" s="134" t="s">
        <v>2832</v>
      </c>
      <c r="CS558" s="134" t="s">
        <v>2833</v>
      </c>
    </row>
    <row r="559" customFormat="false" ht="23.85" hidden="false" customHeight="false" outlineLevel="0" collapsed="false">
      <c r="H559" s="136" t="s">
        <v>164</v>
      </c>
      <c r="I559" s="134" t="s">
        <v>2862</v>
      </c>
      <c r="J559" s="134" t="s">
        <v>2863</v>
      </c>
      <c r="K559" s="134" t="s">
        <v>2864</v>
      </c>
      <c r="L559" s="134" t="s">
        <v>2865</v>
      </c>
      <c r="M559" s="134" t="s">
        <v>2866</v>
      </c>
      <c r="N559" s="134" t="s">
        <v>2867</v>
      </c>
      <c r="O559" s="134" t="s">
        <v>2315</v>
      </c>
      <c r="P559" s="134" t="s">
        <v>2522</v>
      </c>
      <c r="Q559" s="134" t="s">
        <v>2868</v>
      </c>
      <c r="R559" s="134" t="s">
        <v>2869</v>
      </c>
      <c r="S559" s="134" t="s">
        <v>2870</v>
      </c>
      <c r="T559" s="134" t="s">
        <v>2871</v>
      </c>
      <c r="U559" s="134" t="s">
        <v>2872</v>
      </c>
      <c r="AI559" s="136" t="s">
        <v>168</v>
      </c>
      <c r="AJ559" s="134" t="s">
        <v>2873</v>
      </c>
      <c r="AK559" s="134" t="s">
        <v>2874</v>
      </c>
      <c r="AL559" s="134" t="s">
        <v>2875</v>
      </c>
      <c r="AM559" s="134" t="s">
        <v>2876</v>
      </c>
      <c r="AN559" s="134" t="s">
        <v>2877</v>
      </c>
      <c r="AO559" s="134" t="s">
        <v>2878</v>
      </c>
      <c r="AP559" s="134" t="s">
        <v>1281</v>
      </c>
      <c r="AQ559" s="134" t="s">
        <v>2879</v>
      </c>
      <c r="AR559" s="134" t="s">
        <v>2880</v>
      </c>
      <c r="AS559" s="134" t="s">
        <v>486</v>
      </c>
      <c r="AT559" s="134" t="s">
        <v>2881</v>
      </c>
      <c r="AU559" s="134" t="s">
        <v>704</v>
      </c>
      <c r="AV559" s="134" t="s">
        <v>2882</v>
      </c>
      <c r="BB559" s="136" t="s">
        <v>163</v>
      </c>
      <c r="BC559" s="134" t="s">
        <v>2883</v>
      </c>
      <c r="BD559" s="134" t="s">
        <v>2730</v>
      </c>
      <c r="BE559" s="134" t="s">
        <v>2884</v>
      </c>
      <c r="BF559" s="134" t="s">
        <v>2885</v>
      </c>
      <c r="BG559" s="134" t="s">
        <v>2886</v>
      </c>
      <c r="BH559" s="134" t="s">
        <v>2572</v>
      </c>
      <c r="BI559" s="134" t="s">
        <v>2887</v>
      </c>
      <c r="BJ559" s="134" t="s">
        <v>673</v>
      </c>
      <c r="BK559" s="134" t="s">
        <v>2466</v>
      </c>
      <c r="BL559" s="134" t="s">
        <v>871</v>
      </c>
      <c r="BM559" s="134" t="s">
        <v>2774</v>
      </c>
      <c r="BN559" s="134" t="s">
        <v>2888</v>
      </c>
      <c r="BO559" s="134" t="s">
        <v>2737</v>
      </c>
      <c r="CF559" s="136" t="s">
        <v>162</v>
      </c>
      <c r="CG559" s="134" t="s">
        <v>812</v>
      </c>
      <c r="CH559" s="134" t="s">
        <v>2854</v>
      </c>
      <c r="CI559" s="134" t="s">
        <v>1683</v>
      </c>
      <c r="CJ559" s="134" t="s">
        <v>2855</v>
      </c>
      <c r="CK559" s="134" t="s">
        <v>2856</v>
      </c>
      <c r="CL559" s="134" t="s">
        <v>550</v>
      </c>
      <c r="CM559" s="134" t="s">
        <v>2857</v>
      </c>
      <c r="CN559" s="134" t="s">
        <v>2858</v>
      </c>
      <c r="CO559" s="134" t="s">
        <v>2859</v>
      </c>
      <c r="CP559" s="134" t="s">
        <v>2860</v>
      </c>
      <c r="CQ559" s="134" t="s">
        <v>2287</v>
      </c>
      <c r="CR559" s="134" t="s">
        <v>1651</v>
      </c>
      <c r="CS559" s="134" t="s">
        <v>2861</v>
      </c>
    </row>
    <row r="560" customFormat="false" ht="23.85" hidden="false" customHeight="false" outlineLevel="0" collapsed="false">
      <c r="H560" s="136" t="s">
        <v>165</v>
      </c>
      <c r="I560" s="134" t="s">
        <v>2889</v>
      </c>
      <c r="J560" s="134" t="s">
        <v>2068</v>
      </c>
      <c r="K560" s="134" t="s">
        <v>2890</v>
      </c>
      <c r="L560" s="134" t="s">
        <v>2891</v>
      </c>
      <c r="M560" s="134" t="s">
        <v>2892</v>
      </c>
      <c r="N560" s="134" t="s">
        <v>2893</v>
      </c>
      <c r="O560" s="134" t="s">
        <v>2894</v>
      </c>
      <c r="P560" s="134" t="s">
        <v>2895</v>
      </c>
      <c r="Q560" s="134" t="s">
        <v>2896</v>
      </c>
      <c r="R560" s="134" t="s">
        <v>2897</v>
      </c>
      <c r="S560" s="134" t="s">
        <v>1922</v>
      </c>
      <c r="T560" s="134" t="s">
        <v>502</v>
      </c>
      <c r="U560" s="134" t="s">
        <v>2898</v>
      </c>
      <c r="AI560" s="136" t="s">
        <v>169</v>
      </c>
      <c r="AJ560" s="134" t="s">
        <v>2899</v>
      </c>
      <c r="AK560" s="134" t="s">
        <v>2900</v>
      </c>
      <c r="AL560" s="134" t="s">
        <v>2901</v>
      </c>
      <c r="AM560" s="134" t="s">
        <v>2902</v>
      </c>
      <c r="AN560" s="134" t="s">
        <v>470</v>
      </c>
      <c r="AO560" s="134" t="s">
        <v>2903</v>
      </c>
      <c r="AP560" s="134" t="s">
        <v>2904</v>
      </c>
      <c r="AQ560" s="134" t="s">
        <v>2905</v>
      </c>
      <c r="AR560" s="134" t="s">
        <v>387</v>
      </c>
      <c r="AS560" s="134" t="s">
        <v>2906</v>
      </c>
      <c r="AT560" s="134" t="s">
        <v>2907</v>
      </c>
      <c r="AU560" s="134" t="s">
        <v>2908</v>
      </c>
      <c r="AV560" s="134" t="s">
        <v>2909</v>
      </c>
      <c r="BB560" s="136" t="s">
        <v>164</v>
      </c>
      <c r="BC560" s="134" t="s">
        <v>2910</v>
      </c>
      <c r="BD560" s="134" t="s">
        <v>2911</v>
      </c>
      <c r="BE560" s="134" t="s">
        <v>2912</v>
      </c>
      <c r="BF560" s="134" t="s">
        <v>2913</v>
      </c>
      <c r="BG560" s="134" t="s">
        <v>2914</v>
      </c>
      <c r="BH560" s="134" t="s">
        <v>548</v>
      </c>
      <c r="BI560" s="134" t="s">
        <v>2915</v>
      </c>
      <c r="BJ560" s="134" t="s">
        <v>2916</v>
      </c>
      <c r="BK560" s="134" t="s">
        <v>2917</v>
      </c>
      <c r="BL560" s="134" t="s">
        <v>2918</v>
      </c>
      <c r="BM560" s="134" t="s">
        <v>2919</v>
      </c>
      <c r="BN560" s="134" t="s">
        <v>2920</v>
      </c>
      <c r="BO560" s="134" t="s">
        <v>2921</v>
      </c>
      <c r="CF560" s="136" t="s">
        <v>163</v>
      </c>
      <c r="CG560" s="134" t="s">
        <v>2883</v>
      </c>
      <c r="CH560" s="134" t="s">
        <v>2730</v>
      </c>
      <c r="CI560" s="134" t="s">
        <v>2884</v>
      </c>
      <c r="CJ560" s="134" t="s">
        <v>2885</v>
      </c>
      <c r="CK560" s="134" t="s">
        <v>2886</v>
      </c>
      <c r="CL560" s="134" t="s">
        <v>2572</v>
      </c>
      <c r="CM560" s="134" t="s">
        <v>2887</v>
      </c>
      <c r="CN560" s="134" t="s">
        <v>673</v>
      </c>
      <c r="CO560" s="134" t="s">
        <v>2466</v>
      </c>
      <c r="CP560" s="134" t="s">
        <v>871</v>
      </c>
      <c r="CQ560" s="134" t="s">
        <v>2774</v>
      </c>
      <c r="CR560" s="134" t="s">
        <v>2888</v>
      </c>
      <c r="CS560" s="134" t="s">
        <v>2737</v>
      </c>
    </row>
    <row r="561" customFormat="false" ht="23.85" hidden="false" customHeight="false" outlineLevel="0" collapsed="false">
      <c r="H561" s="136" t="s">
        <v>166</v>
      </c>
      <c r="I561" s="134" t="s">
        <v>2922</v>
      </c>
      <c r="J561" s="134" t="s">
        <v>2027</v>
      </c>
      <c r="K561" s="134" t="s">
        <v>2923</v>
      </c>
      <c r="L561" s="134" t="s">
        <v>2924</v>
      </c>
      <c r="M561" s="134" t="s">
        <v>2563</v>
      </c>
      <c r="N561" s="134" t="s">
        <v>2925</v>
      </c>
      <c r="O561" s="134" t="s">
        <v>2014</v>
      </c>
      <c r="P561" s="134" t="s">
        <v>2926</v>
      </c>
      <c r="Q561" s="134" t="s">
        <v>2927</v>
      </c>
      <c r="R561" s="134" t="s">
        <v>2928</v>
      </c>
      <c r="S561" s="134" t="s">
        <v>2929</v>
      </c>
      <c r="T561" s="134" t="s">
        <v>2930</v>
      </c>
      <c r="U561" s="134" t="s">
        <v>2931</v>
      </c>
      <c r="AI561" s="136" t="s">
        <v>170</v>
      </c>
      <c r="AJ561" s="134" t="s">
        <v>860</v>
      </c>
      <c r="AK561" s="134" t="s">
        <v>2932</v>
      </c>
      <c r="AL561" s="134" t="s">
        <v>1230</v>
      </c>
      <c r="AM561" s="134" t="s">
        <v>2933</v>
      </c>
      <c r="AN561" s="134" t="s">
        <v>2934</v>
      </c>
      <c r="AO561" s="134" t="s">
        <v>636</v>
      </c>
      <c r="AP561" s="134" t="s">
        <v>2935</v>
      </c>
      <c r="AQ561" s="134" t="s">
        <v>2532</v>
      </c>
      <c r="AR561" s="134" t="s">
        <v>2936</v>
      </c>
      <c r="AS561" s="134" t="s">
        <v>1235</v>
      </c>
      <c r="AT561" s="134" t="s">
        <v>271</v>
      </c>
      <c r="AU561" s="134" t="s">
        <v>2937</v>
      </c>
      <c r="AV561" s="134" t="s">
        <v>2938</v>
      </c>
      <c r="BB561" s="136" t="s">
        <v>165</v>
      </c>
      <c r="BC561" s="134" t="s">
        <v>2939</v>
      </c>
      <c r="BD561" s="134" t="s">
        <v>2940</v>
      </c>
      <c r="BE561" s="134" t="s">
        <v>2941</v>
      </c>
      <c r="BF561" s="134" t="s">
        <v>2942</v>
      </c>
      <c r="BG561" s="134" t="s">
        <v>1782</v>
      </c>
      <c r="BH561" s="134" t="s">
        <v>2943</v>
      </c>
      <c r="BI561" s="134" t="s">
        <v>1337</v>
      </c>
      <c r="BJ561" s="134" t="s">
        <v>2944</v>
      </c>
      <c r="BK561" s="134" t="s">
        <v>2945</v>
      </c>
      <c r="BL561" s="134" t="s">
        <v>2946</v>
      </c>
      <c r="BM561" s="134" t="s">
        <v>1237</v>
      </c>
      <c r="BN561" s="134" t="s">
        <v>2947</v>
      </c>
      <c r="BO561" s="134" t="s">
        <v>2948</v>
      </c>
      <c r="CF561" s="136" t="s">
        <v>164</v>
      </c>
      <c r="CG561" s="134" t="s">
        <v>2910</v>
      </c>
      <c r="CH561" s="134" t="s">
        <v>2911</v>
      </c>
      <c r="CI561" s="134" t="s">
        <v>2912</v>
      </c>
      <c r="CJ561" s="134" t="s">
        <v>2913</v>
      </c>
      <c r="CK561" s="134" t="s">
        <v>2914</v>
      </c>
      <c r="CL561" s="134" t="s">
        <v>548</v>
      </c>
      <c r="CM561" s="134" t="s">
        <v>2915</v>
      </c>
      <c r="CN561" s="134" t="s">
        <v>2916</v>
      </c>
      <c r="CO561" s="134" t="s">
        <v>2917</v>
      </c>
      <c r="CP561" s="134" t="s">
        <v>2918</v>
      </c>
      <c r="CQ561" s="134" t="s">
        <v>2919</v>
      </c>
      <c r="CR561" s="134" t="s">
        <v>2920</v>
      </c>
      <c r="CS561" s="134" t="s">
        <v>2921</v>
      </c>
    </row>
    <row r="562" customFormat="false" ht="23.85" hidden="false" customHeight="false" outlineLevel="0" collapsed="false">
      <c r="H562" s="136" t="s">
        <v>167</v>
      </c>
      <c r="I562" s="134" t="s">
        <v>2949</v>
      </c>
      <c r="J562" s="134" t="s">
        <v>2950</v>
      </c>
      <c r="K562" s="134" t="s">
        <v>2951</v>
      </c>
      <c r="L562" s="134" t="s">
        <v>2952</v>
      </c>
      <c r="M562" s="134" t="s">
        <v>2953</v>
      </c>
      <c r="N562" s="134" t="s">
        <v>2954</v>
      </c>
      <c r="O562" s="134" t="s">
        <v>2955</v>
      </c>
      <c r="P562" s="134" t="s">
        <v>1002</v>
      </c>
      <c r="Q562" s="134" t="s">
        <v>2956</v>
      </c>
      <c r="R562" s="134" t="s">
        <v>2957</v>
      </c>
      <c r="S562" s="134" t="s">
        <v>2958</v>
      </c>
      <c r="T562" s="134" t="s">
        <v>2959</v>
      </c>
      <c r="U562" s="134" t="s">
        <v>2960</v>
      </c>
      <c r="AI562" s="136" t="s">
        <v>171</v>
      </c>
      <c r="AJ562" s="134" t="s">
        <v>2961</v>
      </c>
      <c r="AK562" s="134" t="s">
        <v>2962</v>
      </c>
      <c r="AL562" s="134" t="s">
        <v>2963</v>
      </c>
      <c r="AM562" s="134" t="s">
        <v>2964</v>
      </c>
      <c r="AN562" s="134" t="s">
        <v>2965</v>
      </c>
      <c r="AO562" s="134" t="s">
        <v>2966</v>
      </c>
      <c r="AP562" s="134" t="s">
        <v>2903</v>
      </c>
      <c r="AQ562" s="134" t="s">
        <v>2967</v>
      </c>
      <c r="AR562" s="134" t="s">
        <v>1398</v>
      </c>
      <c r="AS562" s="134" t="s">
        <v>640</v>
      </c>
      <c r="AT562" s="134" t="s">
        <v>2968</v>
      </c>
      <c r="AU562" s="134" t="s">
        <v>2969</v>
      </c>
      <c r="AV562" s="134" t="s">
        <v>2970</v>
      </c>
      <c r="BB562" s="136" t="s">
        <v>166</v>
      </c>
      <c r="BC562" s="134" t="s">
        <v>2971</v>
      </c>
      <c r="BD562" s="134" t="s">
        <v>1364</v>
      </c>
      <c r="BE562" s="134" t="s">
        <v>2972</v>
      </c>
      <c r="BF562" s="134" t="s">
        <v>2973</v>
      </c>
      <c r="BG562" s="134" t="s">
        <v>2651</v>
      </c>
      <c r="BH562" s="134" t="s">
        <v>2974</v>
      </c>
      <c r="BI562" s="134" t="s">
        <v>1877</v>
      </c>
      <c r="BJ562" s="134" t="s">
        <v>2975</v>
      </c>
      <c r="BK562" s="134" t="s">
        <v>2340</v>
      </c>
      <c r="BL562" s="134" t="s">
        <v>2976</v>
      </c>
      <c r="BM562" s="134" t="s">
        <v>2977</v>
      </c>
      <c r="BN562" s="134" t="s">
        <v>405</v>
      </c>
      <c r="BO562" s="134" t="s">
        <v>2978</v>
      </c>
      <c r="CF562" s="136" t="s">
        <v>165</v>
      </c>
      <c r="CG562" s="134" t="s">
        <v>2939</v>
      </c>
      <c r="CH562" s="134" t="s">
        <v>2940</v>
      </c>
      <c r="CI562" s="134" t="s">
        <v>2941</v>
      </c>
      <c r="CJ562" s="134" t="s">
        <v>2942</v>
      </c>
      <c r="CK562" s="134" t="s">
        <v>1782</v>
      </c>
      <c r="CL562" s="134" t="s">
        <v>2943</v>
      </c>
      <c r="CM562" s="134" t="s">
        <v>1337</v>
      </c>
      <c r="CN562" s="134" t="s">
        <v>2944</v>
      </c>
      <c r="CO562" s="134" t="s">
        <v>2945</v>
      </c>
      <c r="CP562" s="134" t="s">
        <v>2946</v>
      </c>
      <c r="CQ562" s="134" t="s">
        <v>1237</v>
      </c>
      <c r="CR562" s="134" t="s">
        <v>2947</v>
      </c>
      <c r="CS562" s="134" t="s">
        <v>2948</v>
      </c>
    </row>
    <row r="563" customFormat="false" ht="23.85" hidden="false" customHeight="false" outlineLevel="0" collapsed="false">
      <c r="H563" s="136" t="s">
        <v>168</v>
      </c>
      <c r="I563" s="134" t="s">
        <v>2979</v>
      </c>
      <c r="J563" s="134" t="s">
        <v>2980</v>
      </c>
      <c r="K563" s="134" t="s">
        <v>1265</v>
      </c>
      <c r="L563" s="134" t="s">
        <v>2981</v>
      </c>
      <c r="M563" s="134" t="s">
        <v>2982</v>
      </c>
      <c r="N563" s="134" t="s">
        <v>563</v>
      </c>
      <c r="O563" s="134" t="s">
        <v>2983</v>
      </c>
      <c r="P563" s="134" t="s">
        <v>2984</v>
      </c>
      <c r="Q563" s="134" t="s">
        <v>2985</v>
      </c>
      <c r="R563" s="134" t="s">
        <v>2986</v>
      </c>
      <c r="S563" s="134" t="s">
        <v>2987</v>
      </c>
      <c r="T563" s="134" t="s">
        <v>973</v>
      </c>
      <c r="U563" s="134" t="s">
        <v>2988</v>
      </c>
      <c r="AI563" s="136" t="s">
        <v>172</v>
      </c>
      <c r="AJ563" s="134" t="s">
        <v>2989</v>
      </c>
      <c r="AK563" s="134" t="s">
        <v>2990</v>
      </c>
      <c r="AL563" s="134" t="s">
        <v>2991</v>
      </c>
      <c r="AM563" s="134" t="s">
        <v>2992</v>
      </c>
      <c r="AN563" s="134" t="s">
        <v>2993</v>
      </c>
      <c r="AO563" s="134" t="s">
        <v>2994</v>
      </c>
      <c r="AP563" s="134" t="s">
        <v>2995</v>
      </c>
      <c r="AQ563" s="134" t="s">
        <v>2562</v>
      </c>
      <c r="AR563" s="134" t="s">
        <v>2996</v>
      </c>
      <c r="AS563" s="134" t="s">
        <v>499</v>
      </c>
      <c r="AT563" s="134" t="s">
        <v>2997</v>
      </c>
      <c r="AU563" s="134" t="s">
        <v>2998</v>
      </c>
      <c r="AV563" s="134" t="s">
        <v>2999</v>
      </c>
      <c r="BB563" s="136" t="s">
        <v>167</v>
      </c>
      <c r="BC563" s="134" t="s">
        <v>3000</v>
      </c>
      <c r="BD563" s="134" t="s">
        <v>726</v>
      </c>
      <c r="BE563" s="134" t="s">
        <v>2971</v>
      </c>
      <c r="BF563" s="134" t="s">
        <v>3001</v>
      </c>
      <c r="BG563" s="134" t="s">
        <v>3002</v>
      </c>
      <c r="BH563" s="134" t="s">
        <v>3003</v>
      </c>
      <c r="BI563" s="134" t="s">
        <v>807</v>
      </c>
      <c r="BJ563" s="134" t="s">
        <v>3004</v>
      </c>
      <c r="BK563" s="134" t="s">
        <v>3005</v>
      </c>
      <c r="BL563" s="134" t="s">
        <v>2164</v>
      </c>
      <c r="BM563" s="134" t="s">
        <v>3006</v>
      </c>
      <c r="BN563" s="134" t="s">
        <v>3007</v>
      </c>
      <c r="BO563" s="134" t="s">
        <v>3008</v>
      </c>
      <c r="CF563" s="136" t="s">
        <v>166</v>
      </c>
      <c r="CG563" s="134" t="s">
        <v>2971</v>
      </c>
      <c r="CH563" s="134" t="s">
        <v>1364</v>
      </c>
      <c r="CI563" s="134" t="s">
        <v>2972</v>
      </c>
      <c r="CJ563" s="134" t="s">
        <v>2973</v>
      </c>
      <c r="CK563" s="134" t="s">
        <v>2651</v>
      </c>
      <c r="CL563" s="134" t="s">
        <v>2974</v>
      </c>
      <c r="CM563" s="134" t="s">
        <v>1877</v>
      </c>
      <c r="CN563" s="134" t="s">
        <v>2975</v>
      </c>
      <c r="CO563" s="134" t="s">
        <v>2340</v>
      </c>
      <c r="CP563" s="134" t="s">
        <v>2976</v>
      </c>
      <c r="CQ563" s="134" t="s">
        <v>2977</v>
      </c>
      <c r="CR563" s="134" t="s">
        <v>405</v>
      </c>
      <c r="CS563" s="134" t="s">
        <v>2978</v>
      </c>
    </row>
    <row r="564" customFormat="false" ht="23.85" hidden="false" customHeight="false" outlineLevel="0" collapsed="false">
      <c r="H564" s="136" t="s">
        <v>169</v>
      </c>
      <c r="I564" s="134" t="s">
        <v>3009</v>
      </c>
      <c r="J564" s="134" t="s">
        <v>2947</v>
      </c>
      <c r="K564" s="134" t="s">
        <v>1541</v>
      </c>
      <c r="L564" s="134" t="s">
        <v>3010</v>
      </c>
      <c r="M564" s="134" t="s">
        <v>1408</v>
      </c>
      <c r="N564" s="134" t="s">
        <v>3011</v>
      </c>
      <c r="O564" s="134" t="s">
        <v>3012</v>
      </c>
      <c r="P564" s="134" t="s">
        <v>3013</v>
      </c>
      <c r="Q564" s="134" t="s">
        <v>1632</v>
      </c>
      <c r="R564" s="134" t="s">
        <v>3014</v>
      </c>
      <c r="S564" s="134" t="s">
        <v>213</v>
      </c>
      <c r="T564" s="134" t="s">
        <v>3015</v>
      </c>
      <c r="U564" s="134" t="s">
        <v>3016</v>
      </c>
      <c r="AI564" s="136" t="s">
        <v>173</v>
      </c>
      <c r="AJ564" s="134" t="s">
        <v>3017</v>
      </c>
      <c r="AK564" s="134" t="s">
        <v>3018</v>
      </c>
      <c r="AL564" s="134" t="s">
        <v>1676</v>
      </c>
      <c r="AM564" s="134" t="s">
        <v>1064</v>
      </c>
      <c r="AN564" s="134" t="s">
        <v>3019</v>
      </c>
      <c r="AO564" s="134" t="s">
        <v>954</v>
      </c>
      <c r="AP564" s="134" t="s">
        <v>3020</v>
      </c>
      <c r="AQ564" s="134" t="s">
        <v>3021</v>
      </c>
      <c r="AR564" s="134" t="s">
        <v>3022</v>
      </c>
      <c r="AS564" s="134" t="s">
        <v>2436</v>
      </c>
      <c r="AT564" s="134" t="s">
        <v>3023</v>
      </c>
      <c r="AU564" s="134" t="s">
        <v>2821</v>
      </c>
      <c r="AV564" s="134" t="s">
        <v>3024</v>
      </c>
      <c r="BB564" s="136" t="s">
        <v>168</v>
      </c>
      <c r="BC564" s="134" t="s">
        <v>3025</v>
      </c>
      <c r="BD564" s="134" t="s">
        <v>2874</v>
      </c>
      <c r="BE564" s="134" t="s">
        <v>3026</v>
      </c>
      <c r="BF564" s="134" t="s">
        <v>3027</v>
      </c>
      <c r="BG564" s="134" t="s">
        <v>3028</v>
      </c>
      <c r="BH564" s="134" t="s">
        <v>1792</v>
      </c>
      <c r="BI564" s="134" t="s">
        <v>3029</v>
      </c>
      <c r="BJ564" s="134" t="s">
        <v>3030</v>
      </c>
      <c r="BK564" s="134" t="s">
        <v>3031</v>
      </c>
      <c r="BL564" s="134" t="s">
        <v>3032</v>
      </c>
      <c r="BM564" s="134" t="s">
        <v>2881</v>
      </c>
      <c r="BN564" s="134" t="s">
        <v>3033</v>
      </c>
      <c r="BO564" s="134" t="s">
        <v>3034</v>
      </c>
      <c r="CF564" s="136" t="s">
        <v>167</v>
      </c>
      <c r="CG564" s="134" t="s">
        <v>3000</v>
      </c>
      <c r="CH564" s="134" t="s">
        <v>726</v>
      </c>
      <c r="CI564" s="134" t="s">
        <v>2971</v>
      </c>
      <c r="CJ564" s="134" t="s">
        <v>3001</v>
      </c>
      <c r="CK564" s="134" t="s">
        <v>3002</v>
      </c>
      <c r="CL564" s="134" t="s">
        <v>3003</v>
      </c>
      <c r="CM564" s="134" t="s">
        <v>807</v>
      </c>
      <c r="CN564" s="134" t="s">
        <v>3004</v>
      </c>
      <c r="CO564" s="134" t="s">
        <v>3005</v>
      </c>
      <c r="CP564" s="134" t="s">
        <v>2164</v>
      </c>
      <c r="CQ564" s="134" t="s">
        <v>3006</v>
      </c>
      <c r="CR564" s="134" t="s">
        <v>3007</v>
      </c>
      <c r="CS564" s="134" t="s">
        <v>3008</v>
      </c>
    </row>
    <row r="565" customFormat="false" ht="23.85" hidden="false" customHeight="false" outlineLevel="0" collapsed="false">
      <c r="H565" s="136" t="s">
        <v>170</v>
      </c>
      <c r="I565" s="134" t="s">
        <v>1584</v>
      </c>
      <c r="J565" s="134" t="s">
        <v>3035</v>
      </c>
      <c r="K565" s="134" t="s">
        <v>3036</v>
      </c>
      <c r="L565" s="134" t="s">
        <v>3037</v>
      </c>
      <c r="M565" s="134" t="s">
        <v>3038</v>
      </c>
      <c r="N565" s="134" t="s">
        <v>3039</v>
      </c>
      <c r="O565" s="134" t="s">
        <v>3040</v>
      </c>
      <c r="P565" s="134" t="s">
        <v>3041</v>
      </c>
      <c r="Q565" s="134" t="s">
        <v>2851</v>
      </c>
      <c r="R565" s="134" t="s">
        <v>3042</v>
      </c>
      <c r="S565" s="134" t="s">
        <v>3043</v>
      </c>
      <c r="T565" s="134" t="s">
        <v>3044</v>
      </c>
      <c r="U565" s="134" t="s">
        <v>1591</v>
      </c>
      <c r="AI565" s="136" t="s">
        <v>174</v>
      </c>
      <c r="AJ565" s="134" t="s">
        <v>3045</v>
      </c>
      <c r="AK565" s="134" t="s">
        <v>3046</v>
      </c>
      <c r="AL565" s="134" t="s">
        <v>3047</v>
      </c>
      <c r="AM565" s="134" t="s">
        <v>3048</v>
      </c>
      <c r="AN565" s="134" t="s">
        <v>3049</v>
      </c>
      <c r="AO565" s="134" t="s">
        <v>3050</v>
      </c>
      <c r="AP565" s="134" t="s">
        <v>3051</v>
      </c>
      <c r="AQ565" s="134" t="s">
        <v>1390</v>
      </c>
      <c r="AR565" s="134" t="s">
        <v>3052</v>
      </c>
      <c r="AS565" s="134" t="s">
        <v>1852</v>
      </c>
      <c r="AT565" s="134" t="s">
        <v>1140</v>
      </c>
      <c r="AU565" s="134" t="s">
        <v>1484</v>
      </c>
      <c r="AV565" s="134" t="s">
        <v>3053</v>
      </c>
      <c r="BB565" s="136" t="s">
        <v>169</v>
      </c>
      <c r="BC565" s="134" t="s">
        <v>3054</v>
      </c>
      <c r="BD565" s="134" t="s">
        <v>2424</v>
      </c>
      <c r="BE565" s="134" t="s">
        <v>3055</v>
      </c>
      <c r="BF565" s="134" t="s">
        <v>3056</v>
      </c>
      <c r="BG565" s="134" t="s">
        <v>3057</v>
      </c>
      <c r="BH565" s="134" t="s">
        <v>3058</v>
      </c>
      <c r="BI565" s="134" t="s">
        <v>3059</v>
      </c>
      <c r="BJ565" s="134" t="s">
        <v>2045</v>
      </c>
      <c r="BK565" s="134" t="s">
        <v>3060</v>
      </c>
      <c r="BL565" s="134" t="s">
        <v>291</v>
      </c>
      <c r="BM565" s="134" t="s">
        <v>3061</v>
      </c>
      <c r="BN565" s="134" t="s">
        <v>2908</v>
      </c>
      <c r="BO565" s="134" t="s">
        <v>3062</v>
      </c>
      <c r="CF565" s="136" t="s">
        <v>168</v>
      </c>
      <c r="CG565" s="134" t="s">
        <v>3025</v>
      </c>
      <c r="CH565" s="134" t="s">
        <v>2874</v>
      </c>
      <c r="CI565" s="134" t="s">
        <v>3026</v>
      </c>
      <c r="CJ565" s="134" t="s">
        <v>3027</v>
      </c>
      <c r="CK565" s="134" t="s">
        <v>3028</v>
      </c>
      <c r="CL565" s="134" t="s">
        <v>1792</v>
      </c>
      <c r="CM565" s="134" t="s">
        <v>3029</v>
      </c>
      <c r="CN565" s="134" t="s">
        <v>3030</v>
      </c>
      <c r="CO565" s="134" t="s">
        <v>3031</v>
      </c>
      <c r="CP565" s="134" t="s">
        <v>3032</v>
      </c>
      <c r="CQ565" s="134" t="s">
        <v>2881</v>
      </c>
      <c r="CR565" s="134" t="s">
        <v>3033</v>
      </c>
      <c r="CS565" s="134" t="s">
        <v>3034</v>
      </c>
    </row>
    <row r="566" customFormat="false" ht="12.8" hidden="false" customHeight="true" outlineLevel="0" collapsed="false">
      <c r="H566" s="135" t="s">
        <v>594</v>
      </c>
      <c r="I566" s="135"/>
      <c r="J566" s="135"/>
      <c r="K566" s="135"/>
      <c r="L566" s="135"/>
      <c r="M566" s="135"/>
      <c r="N566" s="135"/>
      <c r="O566" s="135"/>
      <c r="P566" s="135"/>
      <c r="Q566" s="135"/>
      <c r="R566" s="135"/>
      <c r="S566" s="135"/>
      <c r="T566" s="135"/>
      <c r="U566" s="135"/>
      <c r="AI566" s="136" t="s">
        <v>175</v>
      </c>
      <c r="AJ566" s="134" t="s">
        <v>3063</v>
      </c>
      <c r="AK566" s="134" t="s">
        <v>3064</v>
      </c>
      <c r="AL566" s="134" t="s">
        <v>3065</v>
      </c>
      <c r="AM566" s="134" t="s">
        <v>3066</v>
      </c>
      <c r="AN566" s="134" t="s">
        <v>3067</v>
      </c>
      <c r="AO566" s="134" t="s">
        <v>3068</v>
      </c>
      <c r="AP566" s="134" t="s">
        <v>3069</v>
      </c>
      <c r="AQ566" s="134" t="s">
        <v>1758</v>
      </c>
      <c r="AR566" s="134" t="s">
        <v>3070</v>
      </c>
      <c r="AS566" s="134" t="s">
        <v>3071</v>
      </c>
      <c r="AT566" s="134" t="s">
        <v>3072</v>
      </c>
      <c r="AU566" s="134" t="s">
        <v>2233</v>
      </c>
      <c r="AV566" s="134" t="s">
        <v>3073</v>
      </c>
      <c r="BB566" s="136" t="s">
        <v>170</v>
      </c>
      <c r="BC566" s="134" t="s">
        <v>3074</v>
      </c>
      <c r="BD566" s="134" t="s">
        <v>3075</v>
      </c>
      <c r="BE566" s="134" t="s">
        <v>2799</v>
      </c>
      <c r="BF566" s="134" t="s">
        <v>2965</v>
      </c>
      <c r="BG566" s="134" t="s">
        <v>2381</v>
      </c>
      <c r="BH566" s="134" t="s">
        <v>3076</v>
      </c>
      <c r="BI566" s="134" t="s">
        <v>3077</v>
      </c>
      <c r="BJ566" s="134" t="s">
        <v>1135</v>
      </c>
      <c r="BK566" s="134" t="s">
        <v>3078</v>
      </c>
      <c r="BL566" s="134" t="s">
        <v>3079</v>
      </c>
      <c r="BM566" s="134" t="s">
        <v>3080</v>
      </c>
      <c r="BN566" s="134" t="s">
        <v>3081</v>
      </c>
      <c r="BO566" s="134" t="s">
        <v>3082</v>
      </c>
      <c r="CF566" s="136" t="s">
        <v>169</v>
      </c>
      <c r="CG566" s="134" t="s">
        <v>3054</v>
      </c>
      <c r="CH566" s="134" t="s">
        <v>2424</v>
      </c>
      <c r="CI566" s="134" t="s">
        <v>3055</v>
      </c>
      <c r="CJ566" s="134" t="s">
        <v>3056</v>
      </c>
      <c r="CK566" s="134" t="s">
        <v>3057</v>
      </c>
      <c r="CL566" s="134" t="s">
        <v>3058</v>
      </c>
      <c r="CM566" s="134" t="s">
        <v>3059</v>
      </c>
      <c r="CN566" s="134" t="s">
        <v>2045</v>
      </c>
      <c r="CO566" s="134" t="s">
        <v>3060</v>
      </c>
      <c r="CP566" s="134" t="s">
        <v>291</v>
      </c>
      <c r="CQ566" s="134" t="s">
        <v>3061</v>
      </c>
      <c r="CR566" s="134" t="s">
        <v>2908</v>
      </c>
      <c r="CS566" s="134" t="s">
        <v>3062</v>
      </c>
    </row>
    <row r="567" customFormat="false" ht="12.8" hidden="false" customHeight="false" outlineLevel="0" collapsed="false">
      <c r="H567" s="133" t="s">
        <v>605</v>
      </c>
      <c r="I567" s="133" t="s">
        <v>606</v>
      </c>
      <c r="J567" s="133" t="s">
        <v>607</v>
      </c>
      <c r="K567" s="133" t="s">
        <v>608</v>
      </c>
      <c r="L567" s="133" t="s">
        <v>609</v>
      </c>
      <c r="M567" s="133" t="s">
        <v>610</v>
      </c>
      <c r="N567" s="133" t="s">
        <v>611</v>
      </c>
      <c r="O567" s="133" t="s">
        <v>612</v>
      </c>
      <c r="P567" s="133" t="s">
        <v>613</v>
      </c>
      <c r="Q567" s="133" t="s">
        <v>614</v>
      </c>
      <c r="R567" s="133" t="s">
        <v>615</v>
      </c>
      <c r="S567" s="133" t="s">
        <v>616</v>
      </c>
      <c r="T567" s="133" t="s">
        <v>617</v>
      </c>
      <c r="U567" s="133" t="s">
        <v>618</v>
      </c>
      <c r="AI567" s="136" t="s">
        <v>176</v>
      </c>
      <c r="AJ567" s="134" t="s">
        <v>369</v>
      </c>
      <c r="AK567" s="134" t="s">
        <v>3083</v>
      </c>
      <c r="AL567" s="134" t="s">
        <v>1694</v>
      </c>
      <c r="AM567" s="134" t="s">
        <v>3084</v>
      </c>
      <c r="AN567" s="134" t="s">
        <v>276</v>
      </c>
      <c r="AO567" s="134" t="s">
        <v>3085</v>
      </c>
      <c r="AP567" s="134" t="s">
        <v>3086</v>
      </c>
      <c r="AQ567" s="134" t="s">
        <v>2118</v>
      </c>
      <c r="AR567" s="134" t="s">
        <v>2859</v>
      </c>
      <c r="AS567" s="134" t="s">
        <v>3087</v>
      </c>
      <c r="AT567" s="134" t="s">
        <v>3088</v>
      </c>
      <c r="AU567" s="134" t="s">
        <v>3089</v>
      </c>
      <c r="AV567" s="134" t="s">
        <v>3090</v>
      </c>
      <c r="BB567" s="136" t="s">
        <v>171</v>
      </c>
      <c r="BC567" s="134" t="s">
        <v>3091</v>
      </c>
      <c r="BD567" s="134" t="s">
        <v>2268</v>
      </c>
      <c r="BE567" s="134" t="s">
        <v>2251</v>
      </c>
      <c r="BF567" s="134" t="s">
        <v>3092</v>
      </c>
      <c r="BG567" s="134" t="s">
        <v>2933</v>
      </c>
      <c r="BH567" s="134" t="s">
        <v>3093</v>
      </c>
      <c r="BI567" s="134" t="s">
        <v>3094</v>
      </c>
      <c r="BJ567" s="134" t="s">
        <v>3095</v>
      </c>
      <c r="BK567" s="134" t="s">
        <v>2220</v>
      </c>
      <c r="BL567" s="134" t="s">
        <v>3096</v>
      </c>
      <c r="BM567" s="134" t="s">
        <v>3097</v>
      </c>
      <c r="BN567" s="134" t="s">
        <v>3098</v>
      </c>
      <c r="BO567" s="134" t="s">
        <v>3099</v>
      </c>
      <c r="CF567" s="136" t="s">
        <v>170</v>
      </c>
      <c r="CG567" s="134" t="s">
        <v>3074</v>
      </c>
      <c r="CH567" s="134" t="s">
        <v>3075</v>
      </c>
      <c r="CI567" s="134" t="s">
        <v>2799</v>
      </c>
      <c r="CJ567" s="134" t="s">
        <v>2965</v>
      </c>
      <c r="CK567" s="134" t="s">
        <v>2381</v>
      </c>
      <c r="CL567" s="134" t="s">
        <v>3076</v>
      </c>
      <c r="CM567" s="134" t="s">
        <v>3077</v>
      </c>
      <c r="CN567" s="134" t="s">
        <v>1135</v>
      </c>
      <c r="CO567" s="134" t="s">
        <v>3078</v>
      </c>
      <c r="CP567" s="134" t="s">
        <v>3079</v>
      </c>
      <c r="CQ567" s="134" t="s">
        <v>3080</v>
      </c>
      <c r="CR567" s="134" t="s">
        <v>3081</v>
      </c>
      <c r="CS567" s="134" t="s">
        <v>3082</v>
      </c>
    </row>
    <row r="568" customFormat="false" ht="23.85" hidden="false" customHeight="false" outlineLevel="0" collapsed="false">
      <c r="H568" s="136" t="s">
        <v>171</v>
      </c>
      <c r="I568" s="134" t="s">
        <v>1733</v>
      </c>
      <c r="J568" s="134" t="s">
        <v>488</v>
      </c>
      <c r="K568" s="134" t="s">
        <v>3100</v>
      </c>
      <c r="L568" s="134" t="s">
        <v>3027</v>
      </c>
      <c r="M568" s="134" t="s">
        <v>3101</v>
      </c>
      <c r="N568" s="134" t="s">
        <v>3102</v>
      </c>
      <c r="O568" s="134" t="s">
        <v>3103</v>
      </c>
      <c r="P568" s="134" t="s">
        <v>3095</v>
      </c>
      <c r="Q568" s="134" t="s">
        <v>2524</v>
      </c>
      <c r="R568" s="134" t="s">
        <v>1260</v>
      </c>
      <c r="S568" s="134" t="s">
        <v>1562</v>
      </c>
      <c r="T568" s="134" t="s">
        <v>3104</v>
      </c>
      <c r="U568" s="134" t="s">
        <v>3105</v>
      </c>
      <c r="AI568" s="136" t="s">
        <v>177</v>
      </c>
      <c r="AJ568" s="134" t="s">
        <v>3106</v>
      </c>
      <c r="AK568" s="134" t="s">
        <v>3107</v>
      </c>
      <c r="AL568" s="134" t="s">
        <v>774</v>
      </c>
      <c r="AM568" s="134" t="s">
        <v>3108</v>
      </c>
      <c r="AN568" s="134" t="s">
        <v>2502</v>
      </c>
      <c r="AO568" s="134" t="s">
        <v>3109</v>
      </c>
      <c r="AP568" s="134" t="s">
        <v>3110</v>
      </c>
      <c r="AQ568" s="134" t="s">
        <v>3111</v>
      </c>
      <c r="AR568" s="134" t="s">
        <v>3112</v>
      </c>
      <c r="AS568" s="134" t="s">
        <v>3113</v>
      </c>
      <c r="AT568" s="134" t="s">
        <v>3114</v>
      </c>
      <c r="AU568" s="134" t="s">
        <v>3115</v>
      </c>
      <c r="AV568" s="134" t="s">
        <v>3116</v>
      </c>
      <c r="BB568" s="136" t="s">
        <v>172</v>
      </c>
      <c r="BC568" s="134" t="s">
        <v>3117</v>
      </c>
      <c r="BD568" s="134" t="s">
        <v>3118</v>
      </c>
      <c r="BE568" s="134" t="s">
        <v>2680</v>
      </c>
      <c r="BF568" s="134" t="s">
        <v>3119</v>
      </c>
      <c r="BG568" s="134" t="s">
        <v>3120</v>
      </c>
      <c r="BH568" s="134" t="s">
        <v>2994</v>
      </c>
      <c r="BI568" s="134" t="s">
        <v>2266</v>
      </c>
      <c r="BJ568" s="134" t="s">
        <v>2562</v>
      </c>
      <c r="BK568" s="134" t="s">
        <v>2506</v>
      </c>
      <c r="BL568" s="134" t="s">
        <v>3121</v>
      </c>
      <c r="BM568" s="134" t="s">
        <v>1330</v>
      </c>
      <c r="BN568" s="134" t="s">
        <v>2481</v>
      </c>
      <c r="BO568" s="134" t="s">
        <v>3122</v>
      </c>
      <c r="CF568" s="136" t="s">
        <v>171</v>
      </c>
      <c r="CG568" s="134" t="s">
        <v>3091</v>
      </c>
      <c r="CH568" s="134" t="s">
        <v>2268</v>
      </c>
      <c r="CI568" s="134" t="s">
        <v>2251</v>
      </c>
      <c r="CJ568" s="134" t="s">
        <v>3092</v>
      </c>
      <c r="CK568" s="134" t="s">
        <v>2933</v>
      </c>
      <c r="CL568" s="134" t="s">
        <v>3093</v>
      </c>
      <c r="CM568" s="134" t="s">
        <v>3094</v>
      </c>
      <c r="CN568" s="134" t="s">
        <v>3095</v>
      </c>
      <c r="CO568" s="134" t="s">
        <v>2220</v>
      </c>
      <c r="CP568" s="134" t="s">
        <v>3096</v>
      </c>
      <c r="CQ568" s="134" t="s">
        <v>3097</v>
      </c>
      <c r="CR568" s="134" t="s">
        <v>3098</v>
      </c>
      <c r="CS568" s="134" t="s">
        <v>3099</v>
      </c>
    </row>
    <row r="569" customFormat="false" ht="23.85" hidden="false" customHeight="false" outlineLevel="0" collapsed="false">
      <c r="H569" s="136" t="s">
        <v>172</v>
      </c>
      <c r="I569" s="134" t="s">
        <v>3123</v>
      </c>
      <c r="J569" s="134" t="s">
        <v>1369</v>
      </c>
      <c r="K569" s="134" t="s">
        <v>500</v>
      </c>
      <c r="L569" s="134" t="s">
        <v>3124</v>
      </c>
      <c r="M569" s="134" t="s">
        <v>2633</v>
      </c>
      <c r="N569" s="134" t="s">
        <v>450</v>
      </c>
      <c r="O569" s="134" t="s">
        <v>495</v>
      </c>
      <c r="P569" s="134" t="s">
        <v>3125</v>
      </c>
      <c r="Q569" s="134" t="s">
        <v>303</v>
      </c>
      <c r="R569" s="134" t="s">
        <v>2064</v>
      </c>
      <c r="S569" s="134" t="s">
        <v>791</v>
      </c>
      <c r="T569" s="134" t="s">
        <v>3126</v>
      </c>
      <c r="U569" s="134" t="s">
        <v>3127</v>
      </c>
      <c r="AI569" s="136" t="s">
        <v>178</v>
      </c>
      <c r="AJ569" s="134" t="s">
        <v>3128</v>
      </c>
      <c r="AK569" s="134" t="s">
        <v>2037</v>
      </c>
      <c r="AL569" s="134" t="s">
        <v>716</v>
      </c>
      <c r="AM569" s="134" t="s">
        <v>934</v>
      </c>
      <c r="AN569" s="134" t="s">
        <v>3129</v>
      </c>
      <c r="AO569" s="134" t="s">
        <v>1558</v>
      </c>
      <c r="AP569" s="134" t="s">
        <v>3130</v>
      </c>
      <c r="AQ569" s="134" t="s">
        <v>3131</v>
      </c>
      <c r="AR569" s="134" t="s">
        <v>2518</v>
      </c>
      <c r="AS569" s="134" t="s">
        <v>3132</v>
      </c>
      <c r="AT569" s="134" t="s">
        <v>2021</v>
      </c>
      <c r="AU569" s="134" t="s">
        <v>3133</v>
      </c>
      <c r="AV569" s="134" t="s">
        <v>3134</v>
      </c>
      <c r="BB569" s="136" t="s">
        <v>173</v>
      </c>
      <c r="BC569" s="134" t="s">
        <v>3135</v>
      </c>
      <c r="BD569" s="134" t="s">
        <v>3136</v>
      </c>
      <c r="BE569" s="134" t="s">
        <v>3137</v>
      </c>
      <c r="BF569" s="134" t="s">
        <v>476</v>
      </c>
      <c r="BG569" s="134" t="s">
        <v>1866</v>
      </c>
      <c r="BH569" s="134" t="s">
        <v>3138</v>
      </c>
      <c r="BI569" s="134" t="s">
        <v>3139</v>
      </c>
      <c r="BJ569" s="134" t="s">
        <v>3140</v>
      </c>
      <c r="BK569" s="134" t="s">
        <v>3141</v>
      </c>
      <c r="BL569" s="134" t="s">
        <v>3142</v>
      </c>
      <c r="BM569" s="134" t="s">
        <v>3143</v>
      </c>
      <c r="BN569" s="134" t="s">
        <v>2976</v>
      </c>
      <c r="BO569" s="134" t="s">
        <v>3144</v>
      </c>
      <c r="CF569" s="136" t="s">
        <v>172</v>
      </c>
      <c r="CG569" s="134" t="s">
        <v>3117</v>
      </c>
      <c r="CH569" s="134" t="s">
        <v>3118</v>
      </c>
      <c r="CI569" s="134" t="s">
        <v>2680</v>
      </c>
      <c r="CJ569" s="134" t="s">
        <v>3119</v>
      </c>
      <c r="CK569" s="134" t="s">
        <v>3120</v>
      </c>
      <c r="CL569" s="134" t="s">
        <v>2994</v>
      </c>
      <c r="CM569" s="134" t="s">
        <v>2266</v>
      </c>
      <c r="CN569" s="134" t="s">
        <v>2562</v>
      </c>
      <c r="CO569" s="134" t="s">
        <v>2506</v>
      </c>
      <c r="CP569" s="134" t="s">
        <v>3121</v>
      </c>
      <c r="CQ569" s="134" t="s">
        <v>1330</v>
      </c>
      <c r="CR569" s="134" t="s">
        <v>2481</v>
      </c>
      <c r="CS569" s="134" t="s">
        <v>3122</v>
      </c>
    </row>
    <row r="570" customFormat="false" ht="23.85" hidden="false" customHeight="true" outlineLevel="0" collapsed="false">
      <c r="H570" s="136" t="s">
        <v>173</v>
      </c>
      <c r="I570" s="134" t="s">
        <v>3145</v>
      </c>
      <c r="J570" s="134" t="s">
        <v>3146</v>
      </c>
      <c r="K570" s="134" t="s">
        <v>2865</v>
      </c>
      <c r="L570" s="134" t="s">
        <v>3147</v>
      </c>
      <c r="M570" s="134" t="s">
        <v>3148</v>
      </c>
      <c r="N570" s="134" t="s">
        <v>2683</v>
      </c>
      <c r="O570" s="134" t="s">
        <v>3149</v>
      </c>
      <c r="P570" s="134" t="s">
        <v>3150</v>
      </c>
      <c r="Q570" s="134" t="s">
        <v>3151</v>
      </c>
      <c r="R570" s="134" t="s">
        <v>2400</v>
      </c>
      <c r="S570" s="134" t="s">
        <v>3152</v>
      </c>
      <c r="T570" s="134" t="s">
        <v>3153</v>
      </c>
      <c r="U570" s="134" t="s">
        <v>3154</v>
      </c>
      <c r="AI570" s="136" t="s">
        <v>179</v>
      </c>
      <c r="AJ570" s="134" t="s">
        <v>2525</v>
      </c>
      <c r="AK570" s="134" t="s">
        <v>970</v>
      </c>
      <c r="AL570" s="134" t="s">
        <v>3155</v>
      </c>
      <c r="AM570" s="134" t="s">
        <v>3156</v>
      </c>
      <c r="AN570" s="134" t="s">
        <v>3157</v>
      </c>
      <c r="AO570" s="134" t="s">
        <v>889</v>
      </c>
      <c r="AP570" s="134" t="s">
        <v>2935</v>
      </c>
      <c r="AQ570" s="134" t="s">
        <v>3158</v>
      </c>
      <c r="AR570" s="134" t="s">
        <v>3159</v>
      </c>
      <c r="AS570" s="134" t="s">
        <v>3160</v>
      </c>
      <c r="AT570" s="134" t="s">
        <v>2726</v>
      </c>
      <c r="AU570" s="134" t="s">
        <v>3161</v>
      </c>
      <c r="AV570" s="134" t="s">
        <v>3162</v>
      </c>
      <c r="BB570" s="135" t="s">
        <v>594</v>
      </c>
      <c r="BC570" s="135"/>
      <c r="BD570" s="135"/>
      <c r="BE570" s="135"/>
      <c r="BF570" s="135"/>
      <c r="BG570" s="135"/>
      <c r="BH570" s="135"/>
      <c r="BI570" s="135"/>
      <c r="BJ570" s="135"/>
      <c r="BK570" s="135"/>
      <c r="BL570" s="135"/>
      <c r="BM570" s="135"/>
      <c r="BN570" s="135"/>
      <c r="BO570" s="135"/>
      <c r="CF570" s="136" t="s">
        <v>173</v>
      </c>
      <c r="CG570" s="134" t="s">
        <v>3135</v>
      </c>
      <c r="CH570" s="134" t="s">
        <v>3136</v>
      </c>
      <c r="CI570" s="134" t="s">
        <v>3137</v>
      </c>
      <c r="CJ570" s="134" t="s">
        <v>476</v>
      </c>
      <c r="CK570" s="134" t="s">
        <v>1866</v>
      </c>
      <c r="CL570" s="134" t="s">
        <v>3138</v>
      </c>
      <c r="CM570" s="134" t="s">
        <v>3139</v>
      </c>
      <c r="CN570" s="134" t="s">
        <v>3140</v>
      </c>
      <c r="CO570" s="134" t="s">
        <v>3141</v>
      </c>
      <c r="CP570" s="134" t="s">
        <v>3142</v>
      </c>
      <c r="CQ570" s="134" t="s">
        <v>3143</v>
      </c>
      <c r="CR570" s="134" t="s">
        <v>2976</v>
      </c>
      <c r="CS570" s="134" t="s">
        <v>3144</v>
      </c>
    </row>
    <row r="571" customFormat="false" ht="23.85" hidden="false" customHeight="true" outlineLevel="0" collapsed="false">
      <c r="H571" s="136" t="s">
        <v>174</v>
      </c>
      <c r="I571" s="134" t="s">
        <v>3163</v>
      </c>
      <c r="J571" s="134" t="s">
        <v>2657</v>
      </c>
      <c r="K571" s="134" t="s">
        <v>3164</v>
      </c>
      <c r="L571" s="134" t="s">
        <v>3165</v>
      </c>
      <c r="M571" s="134" t="s">
        <v>2409</v>
      </c>
      <c r="N571" s="134" t="s">
        <v>3166</v>
      </c>
      <c r="O571" s="134" t="s">
        <v>660</v>
      </c>
      <c r="P571" s="134" t="s">
        <v>3167</v>
      </c>
      <c r="Q571" s="134" t="s">
        <v>3168</v>
      </c>
      <c r="R571" s="134" t="s">
        <v>3169</v>
      </c>
      <c r="S571" s="134" t="s">
        <v>3170</v>
      </c>
      <c r="T571" s="134" t="s">
        <v>3171</v>
      </c>
      <c r="U571" s="134" t="s">
        <v>3172</v>
      </c>
      <c r="AI571" s="136" t="s">
        <v>3173</v>
      </c>
      <c r="AJ571" s="134" t="s">
        <v>3174</v>
      </c>
      <c r="AK571" s="134" t="s">
        <v>394</v>
      </c>
      <c r="AL571" s="134" t="s">
        <v>3175</v>
      </c>
      <c r="AM571" s="134" t="s">
        <v>952</v>
      </c>
      <c r="AN571" s="134" t="s">
        <v>3176</v>
      </c>
      <c r="AO571" s="134" t="s">
        <v>3177</v>
      </c>
      <c r="AP571" s="134" t="s">
        <v>3178</v>
      </c>
      <c r="AQ571" s="134" t="s">
        <v>1268</v>
      </c>
      <c r="AR571" s="134" t="s">
        <v>3179</v>
      </c>
      <c r="AS571" s="134" t="s">
        <v>3180</v>
      </c>
      <c r="AT571" s="134" t="s">
        <v>1819</v>
      </c>
      <c r="AU571" s="134" t="s">
        <v>3181</v>
      </c>
      <c r="AV571" s="134" t="s">
        <v>3182</v>
      </c>
      <c r="BB571" s="133" t="s">
        <v>605</v>
      </c>
      <c r="BC571" s="133" t="s">
        <v>606</v>
      </c>
      <c r="BD571" s="133" t="s">
        <v>607</v>
      </c>
      <c r="BE571" s="133" t="s">
        <v>608</v>
      </c>
      <c r="BF571" s="133" t="s">
        <v>609</v>
      </c>
      <c r="BG571" s="133" t="s">
        <v>610</v>
      </c>
      <c r="BH571" s="133" t="s">
        <v>611</v>
      </c>
      <c r="BI571" s="133" t="s">
        <v>612</v>
      </c>
      <c r="BJ571" s="133" t="s">
        <v>613</v>
      </c>
      <c r="BK571" s="133" t="s">
        <v>614</v>
      </c>
      <c r="BL571" s="133" t="s">
        <v>615</v>
      </c>
      <c r="BM571" s="133" t="s">
        <v>616</v>
      </c>
      <c r="BN571" s="133" t="s">
        <v>617</v>
      </c>
      <c r="BO571" s="133" t="s">
        <v>618</v>
      </c>
      <c r="CF571" s="135" t="s">
        <v>594</v>
      </c>
      <c r="CG571" s="135"/>
      <c r="CH571" s="135"/>
      <c r="CI571" s="135"/>
      <c r="CJ571" s="135"/>
      <c r="CK571" s="135"/>
      <c r="CL571" s="135"/>
      <c r="CM571" s="135"/>
      <c r="CN571" s="135"/>
      <c r="CO571" s="135"/>
      <c r="CP571" s="135"/>
      <c r="CQ571" s="135"/>
      <c r="CR571" s="135"/>
      <c r="CS571" s="135"/>
    </row>
    <row r="572" customFormat="false" ht="23.85" hidden="false" customHeight="false" outlineLevel="0" collapsed="false">
      <c r="H572" s="136" t="s">
        <v>175</v>
      </c>
      <c r="I572" s="134" t="s">
        <v>3183</v>
      </c>
      <c r="J572" s="134" t="s">
        <v>2865</v>
      </c>
      <c r="K572" s="134" t="s">
        <v>827</v>
      </c>
      <c r="L572" s="134" t="s">
        <v>3184</v>
      </c>
      <c r="M572" s="134" t="s">
        <v>505</v>
      </c>
      <c r="N572" s="134" t="s">
        <v>3185</v>
      </c>
      <c r="O572" s="134" t="s">
        <v>3186</v>
      </c>
      <c r="P572" s="134" t="s">
        <v>3187</v>
      </c>
      <c r="Q572" s="134" t="s">
        <v>3188</v>
      </c>
      <c r="R572" s="134" t="s">
        <v>2721</v>
      </c>
      <c r="S572" s="134" t="s">
        <v>679</v>
      </c>
      <c r="T572" s="134" t="s">
        <v>3189</v>
      </c>
      <c r="U572" s="134" t="s">
        <v>3190</v>
      </c>
      <c r="AI572" s="136" t="s">
        <v>3191</v>
      </c>
      <c r="AJ572" s="134" t="s">
        <v>3192</v>
      </c>
      <c r="AK572" s="134" t="s">
        <v>1590</v>
      </c>
      <c r="AL572" s="134" t="s">
        <v>3042</v>
      </c>
      <c r="AM572" s="134" t="s">
        <v>3193</v>
      </c>
      <c r="AN572" s="134" t="s">
        <v>3194</v>
      </c>
      <c r="AO572" s="134" t="s">
        <v>3195</v>
      </c>
      <c r="AP572" s="134" t="s">
        <v>1865</v>
      </c>
      <c r="AQ572" s="134" t="s">
        <v>3196</v>
      </c>
      <c r="AR572" s="134" t="s">
        <v>3197</v>
      </c>
      <c r="AS572" s="134" t="s">
        <v>3198</v>
      </c>
      <c r="AT572" s="134" t="s">
        <v>1469</v>
      </c>
      <c r="AU572" s="134" t="s">
        <v>3199</v>
      </c>
      <c r="AV572" s="134" t="s">
        <v>3200</v>
      </c>
      <c r="BB572" s="136" t="s">
        <v>174</v>
      </c>
      <c r="BC572" s="134" t="s">
        <v>1517</v>
      </c>
      <c r="BD572" s="134" t="s">
        <v>3201</v>
      </c>
      <c r="BE572" s="134" t="s">
        <v>3202</v>
      </c>
      <c r="BF572" s="134" t="s">
        <v>3203</v>
      </c>
      <c r="BG572" s="134" t="s">
        <v>1267</v>
      </c>
      <c r="BH572" s="134" t="s">
        <v>1729</v>
      </c>
      <c r="BI572" s="134" t="s">
        <v>3204</v>
      </c>
      <c r="BJ572" s="134" t="s">
        <v>3205</v>
      </c>
      <c r="BK572" s="134" t="s">
        <v>1127</v>
      </c>
      <c r="BL572" s="134" t="s">
        <v>3206</v>
      </c>
      <c r="BM572" s="134" t="s">
        <v>2844</v>
      </c>
      <c r="BN572" s="134" t="s">
        <v>3207</v>
      </c>
      <c r="BO572" s="134" t="s">
        <v>3208</v>
      </c>
      <c r="CF572" s="133" t="s">
        <v>605</v>
      </c>
      <c r="CG572" s="133" t="s">
        <v>606</v>
      </c>
      <c r="CH572" s="133" t="s">
        <v>607</v>
      </c>
      <c r="CI572" s="133" t="s">
        <v>608</v>
      </c>
      <c r="CJ572" s="133" t="s">
        <v>609</v>
      </c>
      <c r="CK572" s="133" t="s">
        <v>610</v>
      </c>
      <c r="CL572" s="133" t="s">
        <v>611</v>
      </c>
      <c r="CM572" s="133" t="s">
        <v>612</v>
      </c>
      <c r="CN572" s="133" t="s">
        <v>613</v>
      </c>
      <c r="CO572" s="133" t="s">
        <v>614</v>
      </c>
      <c r="CP572" s="133" t="s">
        <v>615</v>
      </c>
      <c r="CQ572" s="133" t="s">
        <v>616</v>
      </c>
      <c r="CR572" s="133" t="s">
        <v>617</v>
      </c>
      <c r="CS572" s="133" t="s">
        <v>618</v>
      </c>
    </row>
    <row r="573" customFormat="false" ht="23.85" hidden="false" customHeight="false" outlineLevel="0" collapsed="false">
      <c r="H573" s="136" t="s">
        <v>176</v>
      </c>
      <c r="I573" s="134" t="s">
        <v>2197</v>
      </c>
      <c r="J573" s="134" t="s">
        <v>3209</v>
      </c>
      <c r="K573" s="134" t="s">
        <v>3210</v>
      </c>
      <c r="L573" s="134" t="s">
        <v>3211</v>
      </c>
      <c r="M573" s="134" t="s">
        <v>1187</v>
      </c>
      <c r="N573" s="134" t="s">
        <v>3212</v>
      </c>
      <c r="O573" s="134" t="s">
        <v>1762</v>
      </c>
      <c r="P573" s="134" t="s">
        <v>3002</v>
      </c>
      <c r="Q573" s="134" t="s">
        <v>3213</v>
      </c>
      <c r="R573" s="134" t="s">
        <v>3214</v>
      </c>
      <c r="S573" s="134" t="s">
        <v>3215</v>
      </c>
      <c r="T573" s="134" t="s">
        <v>2951</v>
      </c>
      <c r="U573" s="134" t="s">
        <v>3216</v>
      </c>
      <c r="AI573" s="136" t="s">
        <v>3217</v>
      </c>
      <c r="AJ573" s="134" t="s">
        <v>1774</v>
      </c>
      <c r="AK573" s="134" t="s">
        <v>3218</v>
      </c>
      <c r="AL573" s="134" t="s">
        <v>1612</v>
      </c>
      <c r="AM573" s="134" t="s">
        <v>3219</v>
      </c>
      <c r="AN573" s="134" t="s">
        <v>3220</v>
      </c>
      <c r="AO573" s="134" t="s">
        <v>3221</v>
      </c>
      <c r="AP573" s="134" t="s">
        <v>3222</v>
      </c>
      <c r="AQ573" s="134" t="s">
        <v>3223</v>
      </c>
      <c r="AR573" s="134" t="s">
        <v>463</v>
      </c>
      <c r="AS573" s="134" t="s">
        <v>3224</v>
      </c>
      <c r="AT573" s="134" t="s">
        <v>1093</v>
      </c>
      <c r="AU573" s="134" t="s">
        <v>3225</v>
      </c>
      <c r="AV573" s="134" t="s">
        <v>3226</v>
      </c>
      <c r="BB573" s="136" t="s">
        <v>175</v>
      </c>
      <c r="BC573" s="134" t="s">
        <v>3227</v>
      </c>
      <c r="BD573" s="134" t="s">
        <v>3228</v>
      </c>
      <c r="BE573" s="134" t="s">
        <v>2290</v>
      </c>
      <c r="BF573" s="134" t="s">
        <v>3229</v>
      </c>
      <c r="BG573" s="134" t="s">
        <v>3230</v>
      </c>
      <c r="BH573" s="134" t="s">
        <v>3231</v>
      </c>
      <c r="BI573" s="134" t="s">
        <v>2391</v>
      </c>
      <c r="BJ573" s="134" t="s">
        <v>1397</v>
      </c>
      <c r="BK573" s="134" t="s">
        <v>3232</v>
      </c>
      <c r="BL573" s="134" t="s">
        <v>554</v>
      </c>
      <c r="BM573" s="134" t="s">
        <v>3233</v>
      </c>
      <c r="BN573" s="134" t="s">
        <v>2375</v>
      </c>
      <c r="BO573" s="134" t="s">
        <v>3234</v>
      </c>
      <c r="CF573" s="136" t="s">
        <v>174</v>
      </c>
      <c r="CG573" s="134" t="s">
        <v>1517</v>
      </c>
      <c r="CH573" s="134" t="s">
        <v>3201</v>
      </c>
      <c r="CI573" s="134" t="s">
        <v>3202</v>
      </c>
      <c r="CJ573" s="134" t="s">
        <v>3203</v>
      </c>
      <c r="CK573" s="134" t="s">
        <v>1267</v>
      </c>
      <c r="CL573" s="134" t="s">
        <v>1729</v>
      </c>
      <c r="CM573" s="134" t="s">
        <v>3204</v>
      </c>
      <c r="CN573" s="134" t="s">
        <v>3205</v>
      </c>
      <c r="CO573" s="134" t="s">
        <v>1127</v>
      </c>
      <c r="CP573" s="134" t="s">
        <v>3206</v>
      </c>
      <c r="CQ573" s="134" t="s">
        <v>2844</v>
      </c>
      <c r="CR573" s="134" t="s">
        <v>3207</v>
      </c>
      <c r="CS573" s="134" t="s">
        <v>3208</v>
      </c>
    </row>
    <row r="574" customFormat="false" ht="23.85" hidden="false" customHeight="false" outlineLevel="0" collapsed="false">
      <c r="H574" s="136" t="s">
        <v>177</v>
      </c>
      <c r="I574" s="134" t="s">
        <v>3235</v>
      </c>
      <c r="J574" s="134" t="s">
        <v>3236</v>
      </c>
      <c r="K574" s="134" t="s">
        <v>3237</v>
      </c>
      <c r="L574" s="134" t="s">
        <v>971</v>
      </c>
      <c r="M574" s="134" t="s">
        <v>3238</v>
      </c>
      <c r="N574" s="134" t="s">
        <v>3239</v>
      </c>
      <c r="O574" s="134" t="s">
        <v>3110</v>
      </c>
      <c r="P574" s="134" t="s">
        <v>3240</v>
      </c>
      <c r="Q574" s="134" t="s">
        <v>2785</v>
      </c>
      <c r="R574" s="134" t="s">
        <v>1693</v>
      </c>
      <c r="S574" s="134" t="s">
        <v>3241</v>
      </c>
      <c r="T574" s="134" t="s">
        <v>3242</v>
      </c>
      <c r="U574" s="134" t="s">
        <v>3243</v>
      </c>
      <c r="AI574" s="136" t="s">
        <v>3244</v>
      </c>
      <c r="AJ574" s="134" t="s">
        <v>3245</v>
      </c>
      <c r="AK574" s="134" t="s">
        <v>3246</v>
      </c>
      <c r="AL574" s="134" t="s">
        <v>3247</v>
      </c>
      <c r="AM574" s="134" t="s">
        <v>3248</v>
      </c>
      <c r="AN574" s="134" t="s">
        <v>3249</v>
      </c>
      <c r="AO574" s="125"/>
      <c r="AP574" s="125"/>
      <c r="AQ574" s="125"/>
      <c r="AR574" s="125"/>
      <c r="AS574" s="125"/>
      <c r="AT574" s="125"/>
      <c r="AU574" s="125"/>
      <c r="AV574" s="125"/>
      <c r="BB574" s="136" t="s">
        <v>176</v>
      </c>
      <c r="BC574" s="134" t="s">
        <v>3250</v>
      </c>
      <c r="BD574" s="134" t="s">
        <v>3251</v>
      </c>
      <c r="BE574" s="134" t="s">
        <v>3252</v>
      </c>
      <c r="BF574" s="134" t="s">
        <v>3084</v>
      </c>
      <c r="BG574" s="134" t="s">
        <v>3253</v>
      </c>
      <c r="BH574" s="134" t="s">
        <v>3254</v>
      </c>
      <c r="BI574" s="134" t="s">
        <v>3255</v>
      </c>
      <c r="BJ574" s="134" t="s">
        <v>3256</v>
      </c>
      <c r="BK574" s="134" t="s">
        <v>3257</v>
      </c>
      <c r="BL574" s="134" t="s">
        <v>3258</v>
      </c>
      <c r="BM574" s="134" t="s">
        <v>453</v>
      </c>
      <c r="BN574" s="134" t="s">
        <v>876</v>
      </c>
      <c r="BO574" s="134" t="s">
        <v>3259</v>
      </c>
      <c r="CF574" s="136" t="s">
        <v>175</v>
      </c>
      <c r="CG574" s="134" t="s">
        <v>3227</v>
      </c>
      <c r="CH574" s="134" t="s">
        <v>3228</v>
      </c>
      <c r="CI574" s="134" t="s">
        <v>2290</v>
      </c>
      <c r="CJ574" s="134" t="s">
        <v>3229</v>
      </c>
      <c r="CK574" s="134" t="s">
        <v>3230</v>
      </c>
      <c r="CL574" s="134" t="s">
        <v>3231</v>
      </c>
      <c r="CM574" s="134" t="s">
        <v>2391</v>
      </c>
      <c r="CN574" s="134" t="s">
        <v>1397</v>
      </c>
      <c r="CO574" s="134" t="s">
        <v>3232</v>
      </c>
      <c r="CP574" s="134" t="s">
        <v>554</v>
      </c>
      <c r="CQ574" s="134" t="s">
        <v>3233</v>
      </c>
      <c r="CR574" s="134" t="s">
        <v>2375</v>
      </c>
      <c r="CS574" s="134" t="s">
        <v>3234</v>
      </c>
    </row>
    <row r="575" customFormat="false" ht="23.85" hidden="false" customHeight="false" outlineLevel="0" collapsed="false">
      <c r="H575" s="136" t="s">
        <v>178</v>
      </c>
      <c r="I575" s="134" t="s">
        <v>3260</v>
      </c>
      <c r="J575" s="134" t="s">
        <v>2834</v>
      </c>
      <c r="K575" s="134" t="s">
        <v>2072</v>
      </c>
      <c r="L575" s="134" t="s">
        <v>3261</v>
      </c>
      <c r="M575" s="134" t="s">
        <v>3262</v>
      </c>
      <c r="N575" s="134" t="s">
        <v>967</v>
      </c>
      <c r="O575" s="134" t="s">
        <v>3166</v>
      </c>
      <c r="P575" s="134" t="s">
        <v>3263</v>
      </c>
      <c r="Q575" s="134" t="s">
        <v>3264</v>
      </c>
      <c r="R575" s="134" t="s">
        <v>2235</v>
      </c>
      <c r="S575" s="134" t="s">
        <v>3265</v>
      </c>
      <c r="T575" s="134" t="s">
        <v>3266</v>
      </c>
      <c r="U575" s="134" t="s">
        <v>3267</v>
      </c>
      <c r="BB575" s="136" t="s">
        <v>177</v>
      </c>
      <c r="BC575" s="134" t="s">
        <v>293</v>
      </c>
      <c r="BD575" s="134" t="s">
        <v>3268</v>
      </c>
      <c r="BE575" s="134" t="s">
        <v>3269</v>
      </c>
      <c r="BF575" s="134" t="s">
        <v>3108</v>
      </c>
      <c r="BG575" s="134" t="s">
        <v>3270</v>
      </c>
      <c r="BH575" s="134" t="s">
        <v>251</v>
      </c>
      <c r="BI575" s="134" t="s">
        <v>3271</v>
      </c>
      <c r="BJ575" s="134" t="s">
        <v>3111</v>
      </c>
      <c r="BK575" s="134" t="s">
        <v>3272</v>
      </c>
      <c r="BL575" s="134" t="s">
        <v>3273</v>
      </c>
      <c r="BM575" s="134" t="s">
        <v>3274</v>
      </c>
      <c r="BN575" s="134" t="s">
        <v>3275</v>
      </c>
      <c r="BO575" s="134" t="s">
        <v>3276</v>
      </c>
      <c r="CF575" s="136" t="s">
        <v>176</v>
      </c>
      <c r="CG575" s="134" t="s">
        <v>3250</v>
      </c>
      <c r="CH575" s="134" t="s">
        <v>3251</v>
      </c>
      <c r="CI575" s="134" t="s">
        <v>3252</v>
      </c>
      <c r="CJ575" s="134" t="s">
        <v>3084</v>
      </c>
      <c r="CK575" s="134" t="s">
        <v>3253</v>
      </c>
      <c r="CL575" s="134" t="s">
        <v>3254</v>
      </c>
      <c r="CM575" s="134" t="s">
        <v>3255</v>
      </c>
      <c r="CN575" s="134" t="s">
        <v>3256</v>
      </c>
      <c r="CO575" s="134" t="s">
        <v>3257</v>
      </c>
      <c r="CP575" s="134" t="s">
        <v>3258</v>
      </c>
      <c r="CQ575" s="134" t="s">
        <v>453</v>
      </c>
      <c r="CR575" s="134" t="s">
        <v>876</v>
      </c>
      <c r="CS575" s="134" t="s">
        <v>3259</v>
      </c>
    </row>
    <row r="576" customFormat="false" ht="12.8" hidden="false" customHeight="false" outlineLevel="0" collapsed="false">
      <c r="BB576" s="136" t="s">
        <v>178</v>
      </c>
      <c r="BC576" s="134" t="s">
        <v>3277</v>
      </c>
      <c r="BD576" s="134" t="s">
        <v>2883</v>
      </c>
      <c r="BE576" s="134" t="s">
        <v>2972</v>
      </c>
      <c r="BF576" s="134" t="s">
        <v>2758</v>
      </c>
      <c r="BG576" s="134" t="s">
        <v>3278</v>
      </c>
      <c r="BH576" s="134" t="s">
        <v>3196</v>
      </c>
      <c r="BI576" s="134" t="s">
        <v>733</v>
      </c>
      <c r="BJ576" s="134" t="s">
        <v>3279</v>
      </c>
      <c r="BK576" s="134" t="s">
        <v>3280</v>
      </c>
      <c r="BL576" s="134" t="s">
        <v>2254</v>
      </c>
      <c r="BM576" s="134" t="s">
        <v>3281</v>
      </c>
      <c r="BN576" s="134" t="s">
        <v>2106</v>
      </c>
      <c r="BO576" s="134" t="s">
        <v>3282</v>
      </c>
      <c r="CF576" s="136" t="s">
        <v>177</v>
      </c>
      <c r="CG576" s="134" t="s">
        <v>293</v>
      </c>
      <c r="CH576" s="134" t="s">
        <v>3268</v>
      </c>
      <c r="CI576" s="134" t="s">
        <v>3269</v>
      </c>
      <c r="CJ576" s="134" t="s">
        <v>3108</v>
      </c>
      <c r="CK576" s="134" t="s">
        <v>3270</v>
      </c>
      <c r="CL576" s="134" t="s">
        <v>251</v>
      </c>
      <c r="CM576" s="134" t="s">
        <v>3271</v>
      </c>
      <c r="CN576" s="134" t="s">
        <v>3111</v>
      </c>
      <c r="CO576" s="134" t="s">
        <v>3272</v>
      </c>
      <c r="CP576" s="134" t="s">
        <v>3273</v>
      </c>
      <c r="CQ576" s="134" t="s">
        <v>3274</v>
      </c>
      <c r="CR576" s="134" t="s">
        <v>3275</v>
      </c>
      <c r="CS576" s="134" t="s">
        <v>3276</v>
      </c>
    </row>
    <row r="577" customFormat="false" ht="12.8" hidden="false" customHeight="false" outlineLevel="0" collapsed="false">
      <c r="BB577" s="136" t="s">
        <v>179</v>
      </c>
      <c r="BC577" s="134" t="s">
        <v>3283</v>
      </c>
      <c r="BD577" s="134" t="s">
        <v>3284</v>
      </c>
      <c r="BE577" s="134" t="s">
        <v>498</v>
      </c>
      <c r="BF577" s="134" t="s">
        <v>2184</v>
      </c>
      <c r="BG577" s="134" t="s">
        <v>3285</v>
      </c>
      <c r="BH577" s="134" t="s">
        <v>3286</v>
      </c>
      <c r="BI577" s="134" t="s">
        <v>3177</v>
      </c>
      <c r="BJ577" s="134" t="s">
        <v>1658</v>
      </c>
      <c r="BK577" s="134" t="s">
        <v>3287</v>
      </c>
      <c r="BL577" s="134" t="s">
        <v>639</v>
      </c>
      <c r="BM577" s="134" t="s">
        <v>1365</v>
      </c>
      <c r="BN577" s="134" t="s">
        <v>2687</v>
      </c>
      <c r="BO577" s="134" t="s">
        <v>3288</v>
      </c>
      <c r="CF577" s="136" t="s">
        <v>178</v>
      </c>
      <c r="CG577" s="134" t="s">
        <v>3277</v>
      </c>
      <c r="CH577" s="134" t="s">
        <v>2883</v>
      </c>
      <c r="CI577" s="134" t="s">
        <v>2972</v>
      </c>
      <c r="CJ577" s="134" t="s">
        <v>2758</v>
      </c>
      <c r="CK577" s="134" t="s">
        <v>3278</v>
      </c>
      <c r="CL577" s="134" t="s">
        <v>3196</v>
      </c>
      <c r="CM577" s="134" t="s">
        <v>733</v>
      </c>
      <c r="CN577" s="134" t="s">
        <v>3279</v>
      </c>
      <c r="CO577" s="134" t="s">
        <v>3280</v>
      </c>
      <c r="CP577" s="134" t="s">
        <v>2254</v>
      </c>
      <c r="CQ577" s="134" t="s">
        <v>3281</v>
      </c>
      <c r="CR577" s="134" t="s">
        <v>2106</v>
      </c>
      <c r="CS577" s="134" t="s">
        <v>3282</v>
      </c>
    </row>
    <row r="578" customFormat="false" ht="12.8" hidden="false" customHeight="false" outlineLevel="0" collapsed="false">
      <c r="BB578" s="136" t="s">
        <v>3173</v>
      </c>
      <c r="BC578" s="134" t="s">
        <v>3289</v>
      </c>
      <c r="BD578" s="134" t="s">
        <v>939</v>
      </c>
      <c r="BE578" s="134" t="s">
        <v>3290</v>
      </c>
      <c r="BF578" s="134" t="s">
        <v>3291</v>
      </c>
      <c r="BG578" s="134" t="s">
        <v>3292</v>
      </c>
      <c r="BH578" s="134" t="s">
        <v>3293</v>
      </c>
      <c r="BI578" s="134" t="s">
        <v>3294</v>
      </c>
      <c r="BJ578" s="134" t="s">
        <v>3295</v>
      </c>
      <c r="BK578" s="134" t="s">
        <v>3296</v>
      </c>
      <c r="BL578" s="134" t="s">
        <v>3297</v>
      </c>
      <c r="BM578" s="134" t="s">
        <v>3298</v>
      </c>
      <c r="BN578" s="134" t="s">
        <v>3299</v>
      </c>
      <c r="BO578" s="134" t="s">
        <v>3300</v>
      </c>
      <c r="CF578" s="136" t="s">
        <v>179</v>
      </c>
      <c r="CG578" s="134" t="s">
        <v>3283</v>
      </c>
      <c r="CH578" s="134" t="s">
        <v>3284</v>
      </c>
      <c r="CI578" s="134" t="s">
        <v>498</v>
      </c>
      <c r="CJ578" s="134" t="s">
        <v>2184</v>
      </c>
      <c r="CK578" s="134" t="s">
        <v>3285</v>
      </c>
      <c r="CL578" s="134" t="s">
        <v>3286</v>
      </c>
      <c r="CM578" s="134" t="s">
        <v>3177</v>
      </c>
      <c r="CN578" s="134" t="s">
        <v>1658</v>
      </c>
      <c r="CO578" s="134" t="s">
        <v>3287</v>
      </c>
      <c r="CP578" s="134" t="s">
        <v>639</v>
      </c>
      <c r="CQ578" s="134" t="s">
        <v>1365</v>
      </c>
      <c r="CR578" s="134" t="s">
        <v>2687</v>
      </c>
      <c r="CS578" s="134" t="s">
        <v>3288</v>
      </c>
    </row>
    <row r="579" customFormat="false" ht="12.8" hidden="false" customHeight="false" outlineLevel="0" collapsed="false">
      <c r="BB579" s="136" t="s">
        <v>3191</v>
      </c>
      <c r="BC579" s="134" t="s">
        <v>394</v>
      </c>
      <c r="BD579" s="134" t="s">
        <v>3100</v>
      </c>
      <c r="BE579" s="134" t="s">
        <v>2598</v>
      </c>
      <c r="BF579" s="134" t="s">
        <v>3301</v>
      </c>
      <c r="BG579" s="134" t="s">
        <v>1886</v>
      </c>
      <c r="BH579" s="134" t="s">
        <v>3302</v>
      </c>
      <c r="BI579" s="134" t="s">
        <v>3303</v>
      </c>
      <c r="BJ579" s="134" t="s">
        <v>880</v>
      </c>
      <c r="BK579" s="134" t="s">
        <v>3304</v>
      </c>
      <c r="BL579" s="134" t="s">
        <v>3305</v>
      </c>
      <c r="BM579" s="134" t="s">
        <v>1712</v>
      </c>
      <c r="BN579" s="134" t="s">
        <v>3199</v>
      </c>
      <c r="BO579" s="134" t="s">
        <v>3306</v>
      </c>
      <c r="CF579" s="136" t="s">
        <v>3173</v>
      </c>
      <c r="CG579" s="134" t="s">
        <v>3289</v>
      </c>
      <c r="CH579" s="134" t="s">
        <v>939</v>
      </c>
      <c r="CI579" s="134" t="s">
        <v>3290</v>
      </c>
      <c r="CJ579" s="134" t="s">
        <v>3291</v>
      </c>
      <c r="CK579" s="134" t="s">
        <v>3292</v>
      </c>
      <c r="CL579" s="134" t="s">
        <v>3293</v>
      </c>
      <c r="CM579" s="134" t="s">
        <v>3294</v>
      </c>
      <c r="CN579" s="134" t="s">
        <v>3295</v>
      </c>
      <c r="CO579" s="134" t="s">
        <v>3296</v>
      </c>
      <c r="CP579" s="134" t="s">
        <v>3297</v>
      </c>
      <c r="CQ579" s="134" t="s">
        <v>3298</v>
      </c>
      <c r="CR579" s="134" t="s">
        <v>3299</v>
      </c>
      <c r="CS579" s="134" t="s">
        <v>3300</v>
      </c>
    </row>
    <row r="580" customFormat="false" ht="12.8" hidden="false" customHeight="false" outlineLevel="0" collapsed="false">
      <c r="BB580" s="136" t="s">
        <v>3217</v>
      </c>
      <c r="BC580" s="134" t="s">
        <v>1357</v>
      </c>
      <c r="BD580" s="134" t="s">
        <v>3307</v>
      </c>
      <c r="BE580" s="134" t="s">
        <v>982</v>
      </c>
      <c r="BF580" s="134" t="s">
        <v>3308</v>
      </c>
      <c r="BG580" s="134" t="s">
        <v>3309</v>
      </c>
      <c r="BH580" s="134" t="s">
        <v>3310</v>
      </c>
      <c r="BI580" s="134" t="s">
        <v>3311</v>
      </c>
      <c r="BJ580" s="134" t="s">
        <v>1822</v>
      </c>
      <c r="BK580" s="134" t="s">
        <v>3312</v>
      </c>
      <c r="BL580" s="134" t="s">
        <v>3224</v>
      </c>
      <c r="BM580" s="134" t="s">
        <v>3313</v>
      </c>
      <c r="BN580" s="134" t="s">
        <v>3314</v>
      </c>
      <c r="BO580" s="134" t="s">
        <v>3315</v>
      </c>
      <c r="CF580" s="136" t="s">
        <v>3191</v>
      </c>
      <c r="CG580" s="134" t="s">
        <v>394</v>
      </c>
      <c r="CH580" s="134" t="s">
        <v>3100</v>
      </c>
      <c r="CI580" s="134" t="s">
        <v>2598</v>
      </c>
      <c r="CJ580" s="134" t="s">
        <v>3301</v>
      </c>
      <c r="CK580" s="134" t="s">
        <v>1886</v>
      </c>
      <c r="CL580" s="134" t="s">
        <v>3302</v>
      </c>
      <c r="CM580" s="134" t="s">
        <v>3303</v>
      </c>
      <c r="CN580" s="134" t="s">
        <v>880</v>
      </c>
      <c r="CO580" s="134" t="s">
        <v>3304</v>
      </c>
      <c r="CP580" s="134" t="s">
        <v>3305</v>
      </c>
      <c r="CQ580" s="134" t="s">
        <v>1712</v>
      </c>
      <c r="CR580" s="134" t="s">
        <v>3199</v>
      </c>
      <c r="CS580" s="134" t="s">
        <v>3306</v>
      </c>
    </row>
    <row r="581" customFormat="false" ht="12.8" hidden="false" customHeight="false" outlineLevel="0" collapsed="false">
      <c r="BB581" s="109"/>
      <c r="BC581" s="109"/>
      <c r="BD581" s="109"/>
      <c r="BF581" s="112"/>
      <c r="BG581" s="109"/>
      <c r="BH581" s="109"/>
      <c r="BI581" s="109"/>
      <c r="BJ581" s="109"/>
      <c r="BK581" s="109"/>
      <c r="BL581" s="109"/>
      <c r="BM581" s="109"/>
      <c r="BN581" s="109"/>
      <c r="BO581" s="109"/>
      <c r="CF581" s="136" t="s">
        <v>3217</v>
      </c>
      <c r="CG581" s="134" t="s">
        <v>1357</v>
      </c>
      <c r="CH581" s="134" t="s">
        <v>3307</v>
      </c>
      <c r="CI581" s="134" t="s">
        <v>982</v>
      </c>
      <c r="CJ581" s="134" t="s">
        <v>3308</v>
      </c>
      <c r="CK581" s="134" t="s">
        <v>3309</v>
      </c>
      <c r="CL581" s="134" t="s">
        <v>3310</v>
      </c>
      <c r="CM581" s="134" t="s">
        <v>3311</v>
      </c>
      <c r="CN581" s="134" t="s">
        <v>1822</v>
      </c>
      <c r="CO581" s="134" t="s">
        <v>3312</v>
      </c>
      <c r="CP581" s="134" t="s">
        <v>3224</v>
      </c>
      <c r="CQ581" s="134" t="s">
        <v>3313</v>
      </c>
      <c r="CR581" s="134" t="s">
        <v>3314</v>
      </c>
      <c r="CS581" s="134" t="s">
        <v>3315</v>
      </c>
    </row>
    <row r="582" customFormat="false" ht="12.8" hidden="false" customHeight="false" outlineLevel="0" collapsed="false">
      <c r="BB582" s="109"/>
      <c r="BC582" s="109"/>
      <c r="BD582" s="109"/>
      <c r="BF582" s="112"/>
      <c r="BG582" s="109"/>
      <c r="BH582" s="109"/>
      <c r="BI582" s="109"/>
      <c r="BJ582" s="109"/>
      <c r="BK582" s="109"/>
      <c r="BL582" s="109"/>
      <c r="BM582" s="109"/>
      <c r="BN582" s="109"/>
      <c r="BO582" s="109"/>
      <c r="CF582" s="136" t="s">
        <v>3244</v>
      </c>
      <c r="CG582" s="134" t="s">
        <v>3316</v>
      </c>
      <c r="CH582" s="134" t="s">
        <v>3317</v>
      </c>
      <c r="CI582" s="134" t="s">
        <v>996</v>
      </c>
      <c r="CJ582" s="134" t="s">
        <v>3318</v>
      </c>
      <c r="CK582" s="134" t="s">
        <v>1863</v>
      </c>
      <c r="CL582" s="125"/>
      <c r="CM582" s="125"/>
      <c r="CN582" s="125"/>
      <c r="CO582" s="125"/>
      <c r="CP582" s="125"/>
      <c r="CQ582" s="125"/>
      <c r="CR582" s="125"/>
      <c r="CS582" s="125"/>
    </row>
    <row r="583" customFormat="false" ht="12.8" hidden="false" customHeight="false" outlineLevel="0" collapsed="false">
      <c r="BB583" s="109"/>
      <c r="BC583" s="109"/>
      <c r="BD583" s="109"/>
      <c r="BF583" s="112"/>
      <c r="BG583" s="109"/>
      <c r="BH583" s="109"/>
      <c r="BI583" s="109"/>
      <c r="BJ583" s="109"/>
      <c r="BK583" s="109"/>
      <c r="BL583" s="109"/>
      <c r="BM583" s="109"/>
      <c r="BN583" s="109"/>
      <c r="BO583" s="109"/>
    </row>
    <row r="584" customFormat="false" ht="12.8" hidden="false" customHeight="false" outlineLevel="0" collapsed="false">
      <c r="BB584" s="109"/>
      <c r="BC584" s="109"/>
      <c r="BD584" s="109"/>
      <c r="BF584" s="112"/>
      <c r="BG584" s="109"/>
      <c r="BH584" s="109"/>
      <c r="BI584" s="109"/>
      <c r="BJ584" s="109"/>
      <c r="BK584" s="109"/>
      <c r="BL584" s="109"/>
      <c r="BM584" s="109"/>
      <c r="BN584" s="109"/>
      <c r="BO584" s="109"/>
    </row>
    <row r="585" customFormat="false" ht="12.8" hidden="false" customHeight="false" outlineLevel="0" collapsed="false">
      <c r="BB585" s="109"/>
      <c r="BC585" s="109"/>
      <c r="BD585" s="109"/>
      <c r="BF585" s="112"/>
      <c r="BG585" s="109"/>
      <c r="BH585" s="109"/>
      <c r="BI585" s="109"/>
      <c r="BJ585" s="109"/>
      <c r="BK585" s="109"/>
      <c r="BL585" s="109"/>
      <c r="BM585" s="109"/>
      <c r="BN585" s="109"/>
      <c r="BO585" s="109"/>
    </row>
    <row r="586" customFormat="false" ht="12.8" hidden="false" customHeight="false" outlineLevel="0" collapsed="false">
      <c r="BB586" s="109"/>
      <c r="BC586" s="109"/>
      <c r="BD586" s="109"/>
      <c r="BF586" s="112"/>
      <c r="BG586" s="109"/>
      <c r="BH586" s="109"/>
      <c r="BI586" s="109"/>
      <c r="BJ586" s="109"/>
      <c r="BK586" s="109"/>
      <c r="BL586" s="109"/>
      <c r="BM586" s="109"/>
      <c r="BN586" s="109"/>
      <c r="BO586" s="109"/>
    </row>
    <row r="587" customFormat="false" ht="12.8" hidden="false" customHeight="false" outlineLevel="0" collapsed="false">
      <c r="AA587" s="48"/>
      <c r="AB587" s="137" t="s">
        <v>29</v>
      </c>
      <c r="AC587" s="138" t="s">
        <v>3319</v>
      </c>
      <c r="AD587" s="138" t="s">
        <v>3320</v>
      </c>
      <c r="AE587" s="138" t="s">
        <v>3321</v>
      </c>
      <c r="AF587" s="138" t="s">
        <v>3322</v>
      </c>
      <c r="AG587" s="138" t="s">
        <v>3323</v>
      </c>
      <c r="AH587" s="138" t="s">
        <v>3324</v>
      </c>
      <c r="AI587" s="138" t="s">
        <v>3325</v>
      </c>
      <c r="AJ587" s="138" t="s">
        <v>3326</v>
      </c>
      <c r="AK587" s="138" t="s">
        <v>3327</v>
      </c>
      <c r="AL587" s="138" t="s">
        <v>3328</v>
      </c>
      <c r="AM587" s="138" t="s">
        <v>3329</v>
      </c>
      <c r="AN587" s="138" t="s">
        <v>3330</v>
      </c>
      <c r="AO587" s="138" t="s">
        <v>3331</v>
      </c>
      <c r="BB587" s="109"/>
      <c r="BC587" s="109"/>
      <c r="BD587" s="109"/>
      <c r="BF587" s="112"/>
      <c r="BG587" s="109"/>
      <c r="BH587" s="109"/>
      <c r="BI587" s="109"/>
      <c r="BJ587" s="109"/>
      <c r="BK587" s="109"/>
      <c r="BL587" s="109"/>
      <c r="BM587" s="109"/>
      <c r="BN587" s="109"/>
      <c r="BO587" s="109"/>
    </row>
    <row r="588" customFormat="false" ht="23.85" hidden="false" customHeight="false" outlineLevel="0" collapsed="false">
      <c r="AA588" s="48"/>
      <c r="AB588" s="137" t="s">
        <v>30</v>
      </c>
      <c r="AC588" s="138" t="s">
        <v>3332</v>
      </c>
      <c r="AD588" s="138" t="s">
        <v>2991</v>
      </c>
      <c r="AE588" s="138" t="s">
        <v>3333</v>
      </c>
      <c r="AF588" s="138" t="s">
        <v>1186</v>
      </c>
      <c r="AG588" s="138" t="s">
        <v>3334</v>
      </c>
      <c r="AH588" s="138" t="s">
        <v>3335</v>
      </c>
      <c r="AI588" s="138" t="s">
        <v>3336</v>
      </c>
      <c r="AJ588" s="138" t="s">
        <v>1389</v>
      </c>
      <c r="AK588" s="138" t="s">
        <v>3337</v>
      </c>
      <c r="AL588" s="138" t="s">
        <v>3338</v>
      </c>
      <c r="AM588" s="138" t="s">
        <v>3339</v>
      </c>
      <c r="AN588" s="138" t="s">
        <v>3340</v>
      </c>
      <c r="AO588" s="138" t="s">
        <v>3341</v>
      </c>
      <c r="BB588" s="109"/>
      <c r="BC588" s="109"/>
      <c r="BD588" s="109"/>
      <c r="BF588" s="112"/>
      <c r="BG588" s="109"/>
      <c r="BH588" s="109"/>
      <c r="BI588" s="109"/>
      <c r="BJ588" s="109"/>
      <c r="BK588" s="109"/>
      <c r="BL588" s="109"/>
      <c r="BM588" s="109"/>
      <c r="BN588" s="109"/>
      <c r="BO588" s="109"/>
    </row>
    <row r="589" customFormat="false" ht="23.85" hidden="false" customHeight="false" outlineLevel="0" collapsed="false">
      <c r="AA589" s="48" t="n">
        <f aca="false">AA588+1</f>
        <v>1</v>
      </c>
      <c r="AB589" s="137" t="s">
        <v>33</v>
      </c>
      <c r="AC589" s="138" t="s">
        <v>3342</v>
      </c>
      <c r="AD589" s="138" t="s">
        <v>3343</v>
      </c>
      <c r="AE589" s="138" t="s">
        <v>2068</v>
      </c>
      <c r="AF589" s="138" t="s">
        <v>3344</v>
      </c>
      <c r="AG589" s="138" t="s">
        <v>3345</v>
      </c>
      <c r="AH589" s="138" t="s">
        <v>3346</v>
      </c>
      <c r="AI589" s="138" t="s">
        <v>2045</v>
      </c>
      <c r="AJ589" s="138" t="s">
        <v>3347</v>
      </c>
      <c r="AK589" s="138" t="s">
        <v>3348</v>
      </c>
      <c r="AL589" s="138" t="s">
        <v>3349</v>
      </c>
      <c r="AM589" s="138" t="s">
        <v>3350</v>
      </c>
      <c r="AN589" s="138" t="s">
        <v>3351</v>
      </c>
      <c r="AO589" s="138" t="s">
        <v>3352</v>
      </c>
      <c r="BB589" s="109"/>
      <c r="BC589" s="109"/>
      <c r="BD589" s="109"/>
      <c r="BF589" s="112"/>
      <c r="BG589" s="109"/>
      <c r="BH589" s="109"/>
      <c r="BI589" s="109"/>
      <c r="BJ589" s="109"/>
      <c r="BK589" s="109"/>
      <c r="BL589" s="109"/>
      <c r="BM589" s="109"/>
      <c r="BN589" s="109"/>
      <c r="BO589" s="109"/>
    </row>
    <row r="590" customFormat="false" ht="23.85" hidden="false" customHeight="false" outlineLevel="0" collapsed="false">
      <c r="AA590" s="48" t="n">
        <f aca="false">AA589+1</f>
        <v>2</v>
      </c>
      <c r="AB590" s="137" t="s">
        <v>37</v>
      </c>
      <c r="AC590" s="138" t="s">
        <v>3353</v>
      </c>
      <c r="AD590" s="138" t="s">
        <v>3354</v>
      </c>
      <c r="AE590" s="138" t="s">
        <v>3355</v>
      </c>
      <c r="AF590" s="138" t="s">
        <v>3356</v>
      </c>
      <c r="AG590" s="138" t="s">
        <v>3357</v>
      </c>
      <c r="AH590" s="138" t="s">
        <v>3358</v>
      </c>
      <c r="AI590" s="138" t="s">
        <v>3359</v>
      </c>
      <c r="AJ590" s="138" t="s">
        <v>3360</v>
      </c>
      <c r="AK590" s="138" t="s">
        <v>3361</v>
      </c>
      <c r="AL590" s="138" t="s">
        <v>3362</v>
      </c>
      <c r="AM590" s="138" t="s">
        <v>3363</v>
      </c>
      <c r="AN590" s="138" t="s">
        <v>3364</v>
      </c>
      <c r="AO590" s="138" t="s">
        <v>3365</v>
      </c>
      <c r="BB590" s="109"/>
      <c r="BC590" s="109"/>
      <c r="BD590" s="109"/>
      <c r="BF590" s="112"/>
      <c r="BG590" s="109"/>
      <c r="BH590" s="109"/>
      <c r="BI590" s="109"/>
      <c r="BJ590" s="109"/>
      <c r="BK590" s="109"/>
      <c r="BL590" s="109"/>
      <c r="BM590" s="109"/>
      <c r="BN590" s="109"/>
      <c r="BO590" s="109"/>
    </row>
    <row r="591" customFormat="false" ht="12.8" hidden="false" customHeight="false" outlineLevel="0" collapsed="false">
      <c r="AA591" s="48" t="n">
        <f aca="false">AA590+1</f>
        <v>3</v>
      </c>
      <c r="AB591" s="137" t="s">
        <v>40</v>
      </c>
      <c r="AC591" s="138" t="s">
        <v>1071</v>
      </c>
      <c r="AD591" s="138" t="s">
        <v>222</v>
      </c>
      <c r="AE591" s="138" t="s">
        <v>3366</v>
      </c>
      <c r="AF591" s="138" t="s">
        <v>3367</v>
      </c>
      <c r="AG591" s="138" t="s">
        <v>3368</v>
      </c>
      <c r="AH591" s="138" t="s">
        <v>2372</v>
      </c>
      <c r="AI591" s="138" t="s">
        <v>782</v>
      </c>
      <c r="AJ591" s="138" t="s">
        <v>3369</v>
      </c>
      <c r="AK591" s="138" t="s">
        <v>1154</v>
      </c>
      <c r="AL591" s="138" t="s">
        <v>1552</v>
      </c>
      <c r="AM591" s="138" t="s">
        <v>1764</v>
      </c>
      <c r="AN591" s="138" t="s">
        <v>3370</v>
      </c>
      <c r="AO591" s="138" t="s">
        <v>3371</v>
      </c>
      <c r="BB591" s="109"/>
      <c r="BC591" s="109"/>
      <c r="BD591" s="109"/>
      <c r="BF591" s="112"/>
      <c r="BG591" s="109"/>
      <c r="BH591" s="109"/>
      <c r="BI591" s="109"/>
      <c r="BJ591" s="109"/>
      <c r="BK591" s="109"/>
      <c r="BL591" s="109"/>
      <c r="BM591" s="109"/>
      <c r="BN591" s="109"/>
      <c r="BO591" s="109"/>
    </row>
    <row r="592" customFormat="false" ht="23.85" hidden="false" customHeight="false" outlineLevel="0" collapsed="false">
      <c r="AA592" s="48" t="n">
        <f aca="false">AA591+1</f>
        <v>4</v>
      </c>
      <c r="AB592" s="137" t="s">
        <v>42</v>
      </c>
      <c r="AC592" s="138" t="s">
        <v>3372</v>
      </c>
      <c r="AD592" s="138" t="s">
        <v>3373</v>
      </c>
      <c r="AE592" s="138" t="s">
        <v>369</v>
      </c>
      <c r="AF592" s="138" t="s">
        <v>3374</v>
      </c>
      <c r="AG592" s="138" t="s">
        <v>3375</v>
      </c>
      <c r="AH592" s="138" t="s">
        <v>3376</v>
      </c>
      <c r="AI592" s="138" t="s">
        <v>1124</v>
      </c>
      <c r="AJ592" s="138" t="s">
        <v>2382</v>
      </c>
      <c r="AK592" s="138" t="s">
        <v>2666</v>
      </c>
      <c r="AL592" s="138" t="s">
        <v>600</v>
      </c>
      <c r="AM592" s="138" t="s">
        <v>3377</v>
      </c>
      <c r="AN592" s="138" t="s">
        <v>3378</v>
      </c>
      <c r="AO592" s="138" t="s">
        <v>3379</v>
      </c>
      <c r="BB592" s="109"/>
      <c r="BC592" s="109"/>
      <c r="BD592" s="109"/>
      <c r="BF592" s="112"/>
      <c r="BG592" s="109"/>
      <c r="BH592" s="109"/>
      <c r="BI592" s="109"/>
      <c r="BJ592" s="109"/>
      <c r="BK592" s="109"/>
      <c r="BL592" s="109"/>
      <c r="BM592" s="109"/>
      <c r="BN592" s="109"/>
      <c r="BO592" s="109"/>
    </row>
    <row r="593" customFormat="false" ht="23.85" hidden="false" customHeight="false" outlineLevel="0" collapsed="false">
      <c r="AA593" s="48" t="n">
        <f aca="false">AA592+1</f>
        <v>5</v>
      </c>
      <c r="AB593" s="137" t="s">
        <v>44</v>
      </c>
      <c r="AC593" s="138" t="s">
        <v>2500</v>
      </c>
      <c r="AD593" s="138" t="s">
        <v>3380</v>
      </c>
      <c r="AE593" s="138" t="s">
        <v>3381</v>
      </c>
      <c r="AF593" s="138" t="s">
        <v>3014</v>
      </c>
      <c r="AG593" s="138" t="s">
        <v>3382</v>
      </c>
      <c r="AH593" s="138" t="s">
        <v>3383</v>
      </c>
      <c r="AI593" s="138" t="s">
        <v>3384</v>
      </c>
      <c r="AJ593" s="138" t="s">
        <v>3385</v>
      </c>
      <c r="AK593" s="138" t="s">
        <v>242</v>
      </c>
      <c r="AL593" s="138" t="s">
        <v>3386</v>
      </c>
      <c r="AM593" s="138" t="s">
        <v>3387</v>
      </c>
      <c r="AN593" s="138" t="s">
        <v>3388</v>
      </c>
      <c r="AO593" s="138" t="s">
        <v>3389</v>
      </c>
      <c r="BB593" s="109"/>
      <c r="BC593" s="109"/>
      <c r="BD593" s="109"/>
      <c r="BF593" s="112"/>
      <c r="BG593" s="109"/>
      <c r="BH593" s="109"/>
      <c r="BI593" s="109"/>
      <c r="BJ593" s="109"/>
      <c r="BK593" s="109"/>
      <c r="BL593" s="109"/>
      <c r="BM593" s="109"/>
      <c r="BN593" s="109"/>
      <c r="BO593" s="109"/>
    </row>
    <row r="594" customFormat="false" ht="23.85" hidden="false" customHeight="false" outlineLevel="0" collapsed="false">
      <c r="AA594" s="48" t="n">
        <f aca="false">AA593+1</f>
        <v>6</v>
      </c>
      <c r="AB594" s="137" t="s">
        <v>45</v>
      </c>
      <c r="AC594" s="138" t="s">
        <v>2426</v>
      </c>
      <c r="AD594" s="138" t="s">
        <v>2884</v>
      </c>
      <c r="AE594" s="138" t="s">
        <v>3390</v>
      </c>
      <c r="AF594" s="138" t="s">
        <v>3391</v>
      </c>
      <c r="AG594" s="138" t="s">
        <v>3392</v>
      </c>
      <c r="AH594" s="138" t="s">
        <v>3286</v>
      </c>
      <c r="AI594" s="138" t="s">
        <v>3393</v>
      </c>
      <c r="AJ594" s="138" t="s">
        <v>3394</v>
      </c>
      <c r="AK594" s="138" t="s">
        <v>3395</v>
      </c>
      <c r="AL594" s="138" t="s">
        <v>2295</v>
      </c>
      <c r="AM594" s="138" t="s">
        <v>2712</v>
      </c>
      <c r="AN594" s="138" t="s">
        <v>3396</v>
      </c>
      <c r="AO594" s="138" t="s">
        <v>3397</v>
      </c>
      <c r="BB594" s="109"/>
      <c r="BC594" s="109"/>
      <c r="BD594" s="109"/>
      <c r="BF594" s="112"/>
      <c r="BG594" s="109"/>
      <c r="BH594" s="109"/>
      <c r="BI594" s="109"/>
      <c r="BJ594" s="109"/>
      <c r="BK594" s="109"/>
      <c r="BL594" s="109"/>
      <c r="BM594" s="109"/>
      <c r="BN594" s="109"/>
      <c r="BO594" s="109"/>
    </row>
    <row r="595" customFormat="false" ht="23.85" hidden="false" customHeight="false" outlineLevel="0" collapsed="false">
      <c r="AA595" s="48" t="n">
        <f aca="false">AA594+1</f>
        <v>7</v>
      </c>
      <c r="AB595" s="137" t="s">
        <v>46</v>
      </c>
      <c r="AC595" s="138" t="s">
        <v>3398</v>
      </c>
      <c r="AD595" s="138" t="s">
        <v>3399</v>
      </c>
      <c r="AE595" s="138" t="s">
        <v>2941</v>
      </c>
      <c r="AF595" s="138" t="s">
        <v>3400</v>
      </c>
      <c r="AG595" s="138" t="s">
        <v>3401</v>
      </c>
      <c r="AH595" s="138" t="s">
        <v>2209</v>
      </c>
      <c r="AI595" s="138" t="s">
        <v>3402</v>
      </c>
      <c r="AJ595" s="138" t="s">
        <v>3403</v>
      </c>
      <c r="AK595" s="138" t="s">
        <v>3404</v>
      </c>
      <c r="AL595" s="138" t="s">
        <v>1185</v>
      </c>
      <c r="AM595" s="138" t="s">
        <v>3405</v>
      </c>
      <c r="AN595" s="138" t="s">
        <v>3406</v>
      </c>
      <c r="AO595" s="138" t="s">
        <v>3407</v>
      </c>
      <c r="BB595" s="109"/>
      <c r="BC595" s="109"/>
      <c r="BD595" s="109"/>
      <c r="BF595" s="112"/>
      <c r="BG595" s="109"/>
      <c r="BH595" s="109"/>
      <c r="BI595" s="109"/>
      <c r="BJ595" s="109"/>
      <c r="BK595" s="109"/>
      <c r="BL595" s="109"/>
      <c r="BM595" s="109"/>
      <c r="BN595" s="109"/>
      <c r="BO595" s="109"/>
    </row>
    <row r="596" customFormat="false" ht="23.85" hidden="false" customHeight="false" outlineLevel="0" collapsed="false">
      <c r="AA596" s="48" t="n">
        <f aca="false">AA595+1</f>
        <v>8</v>
      </c>
      <c r="AB596" s="137" t="s">
        <v>47</v>
      </c>
      <c r="AC596" s="138" t="s">
        <v>3408</v>
      </c>
      <c r="AD596" s="138" t="s">
        <v>3409</v>
      </c>
      <c r="AE596" s="138" t="s">
        <v>357</v>
      </c>
      <c r="AF596" s="138" t="s">
        <v>434</v>
      </c>
      <c r="AG596" s="138" t="s">
        <v>1697</v>
      </c>
      <c r="AH596" s="138" t="s">
        <v>1338</v>
      </c>
      <c r="AI596" s="138" t="s">
        <v>978</v>
      </c>
      <c r="AJ596" s="138" t="s">
        <v>2982</v>
      </c>
      <c r="AK596" s="138" t="s">
        <v>3410</v>
      </c>
      <c r="AL596" s="138" t="s">
        <v>1462</v>
      </c>
      <c r="AM596" s="138" t="s">
        <v>477</v>
      </c>
      <c r="AN596" s="138" t="s">
        <v>3411</v>
      </c>
      <c r="AO596" s="138" t="s">
        <v>3412</v>
      </c>
      <c r="BB596" s="109"/>
      <c r="BC596" s="109"/>
      <c r="BD596" s="109"/>
      <c r="BF596" s="112"/>
      <c r="BG596" s="109"/>
      <c r="BH596" s="109"/>
      <c r="BI596" s="109"/>
      <c r="BJ596" s="109"/>
      <c r="BK596" s="109"/>
      <c r="BL596" s="109"/>
      <c r="BM596" s="109"/>
      <c r="BN596" s="109"/>
      <c r="BO596" s="109"/>
    </row>
    <row r="597" customFormat="false" ht="23.85" hidden="false" customHeight="false" outlineLevel="0" collapsed="false">
      <c r="AA597" s="48" t="n">
        <f aca="false">AA596+1</f>
        <v>9</v>
      </c>
      <c r="AB597" s="137" t="s">
        <v>48</v>
      </c>
      <c r="AC597" s="138" t="s">
        <v>3413</v>
      </c>
      <c r="AD597" s="138" t="s">
        <v>433</v>
      </c>
      <c r="AE597" s="138" t="s">
        <v>712</v>
      </c>
      <c r="AF597" s="138" t="s">
        <v>1608</v>
      </c>
      <c r="AG597" s="138" t="s">
        <v>3414</v>
      </c>
      <c r="AH597" s="138" t="s">
        <v>3415</v>
      </c>
      <c r="AI597" s="138" t="s">
        <v>3416</v>
      </c>
      <c r="AJ597" s="138" t="s">
        <v>2183</v>
      </c>
      <c r="AK597" s="138" t="s">
        <v>3417</v>
      </c>
      <c r="AL597" s="138" t="s">
        <v>3418</v>
      </c>
      <c r="AM597" s="138" t="s">
        <v>3419</v>
      </c>
      <c r="AN597" s="138" t="s">
        <v>3420</v>
      </c>
      <c r="AO597" s="138" t="s">
        <v>3421</v>
      </c>
      <c r="BB597" s="109"/>
      <c r="BC597" s="109"/>
      <c r="BD597" s="109"/>
      <c r="BF597" s="112"/>
      <c r="BG597" s="109"/>
      <c r="BH597" s="109"/>
      <c r="BI597" s="109"/>
      <c r="BJ597" s="109"/>
      <c r="BK597" s="109"/>
      <c r="BL597" s="109"/>
      <c r="BM597" s="109"/>
      <c r="BN597" s="109"/>
      <c r="BO597" s="109"/>
    </row>
    <row r="598" customFormat="false" ht="23.85" hidden="false" customHeight="false" outlineLevel="0" collapsed="false">
      <c r="AA598" s="48" t="n">
        <f aca="false">AA597+1</f>
        <v>10</v>
      </c>
      <c r="AB598" s="137" t="s">
        <v>49</v>
      </c>
      <c r="AC598" s="138" t="s">
        <v>1815</v>
      </c>
      <c r="AD598" s="138" t="s">
        <v>3422</v>
      </c>
      <c r="AE598" s="138" t="s">
        <v>3423</v>
      </c>
      <c r="AF598" s="138" t="s">
        <v>3424</v>
      </c>
      <c r="AG598" s="138" t="s">
        <v>3425</v>
      </c>
      <c r="AH598" s="138" t="s">
        <v>3426</v>
      </c>
      <c r="AI598" s="138" t="s">
        <v>3427</v>
      </c>
      <c r="AJ598" s="138" t="s">
        <v>540</v>
      </c>
      <c r="AK598" s="138" t="s">
        <v>3428</v>
      </c>
      <c r="AL598" s="138" t="s">
        <v>2488</v>
      </c>
      <c r="AM598" s="138" t="s">
        <v>1630</v>
      </c>
      <c r="AN598" s="138" t="s">
        <v>3429</v>
      </c>
      <c r="AO598" s="138" t="s">
        <v>3430</v>
      </c>
      <c r="BB598" s="109"/>
      <c r="BC598" s="109"/>
      <c r="BD598" s="109"/>
      <c r="BF598" s="112"/>
      <c r="BG598" s="109"/>
      <c r="BH598" s="109"/>
      <c r="BI598" s="109"/>
      <c r="BJ598" s="109"/>
      <c r="BK598" s="109"/>
      <c r="BL598" s="109"/>
      <c r="BM598" s="109"/>
      <c r="BN598" s="109"/>
      <c r="BO598" s="109"/>
    </row>
    <row r="599" customFormat="false" ht="23.85" hidden="false" customHeight="false" outlineLevel="0" collapsed="false">
      <c r="AA599" s="48" t="n">
        <f aca="false">AA598+1</f>
        <v>11</v>
      </c>
      <c r="AB599" s="137" t="s">
        <v>50</v>
      </c>
      <c r="AC599" s="138" t="s">
        <v>3431</v>
      </c>
      <c r="AD599" s="138" t="s">
        <v>3432</v>
      </c>
      <c r="AE599" s="138" t="s">
        <v>3433</v>
      </c>
      <c r="AF599" s="138" t="s">
        <v>3434</v>
      </c>
      <c r="AG599" s="138" t="s">
        <v>3435</v>
      </c>
      <c r="AH599" s="138" t="s">
        <v>955</v>
      </c>
      <c r="AI599" s="138" t="s">
        <v>3436</v>
      </c>
      <c r="AJ599" s="138" t="s">
        <v>1762</v>
      </c>
      <c r="AK599" s="138" t="s">
        <v>3437</v>
      </c>
      <c r="AL599" s="138" t="s">
        <v>3438</v>
      </c>
      <c r="AM599" s="138" t="s">
        <v>3439</v>
      </c>
      <c r="AN599" s="138" t="s">
        <v>973</v>
      </c>
      <c r="AO599" s="138" t="s">
        <v>3440</v>
      </c>
      <c r="BB599" s="109"/>
      <c r="BC599" s="109"/>
      <c r="BD599" s="109"/>
      <c r="BF599" s="112"/>
      <c r="BG599" s="109"/>
      <c r="BH599" s="109"/>
      <c r="BI599" s="109"/>
      <c r="BJ599" s="109"/>
      <c r="BK599" s="109"/>
      <c r="BL599" s="109"/>
      <c r="BM599" s="109"/>
      <c r="BN599" s="109"/>
      <c r="BO599" s="109"/>
    </row>
    <row r="600" customFormat="false" ht="12.8" hidden="false" customHeight="false" outlineLevel="0" collapsed="false">
      <c r="AA600" s="48" t="n">
        <f aca="false">AA599+1</f>
        <v>12</v>
      </c>
      <c r="AB600" s="137" t="s">
        <v>51</v>
      </c>
      <c r="AC600" s="138" t="s">
        <v>270</v>
      </c>
      <c r="AD600" s="138" t="s">
        <v>3441</v>
      </c>
      <c r="AE600" s="138" t="s">
        <v>3442</v>
      </c>
      <c r="AF600" s="138" t="s">
        <v>3443</v>
      </c>
      <c r="AG600" s="138" t="s">
        <v>3444</v>
      </c>
      <c r="AH600" s="138" t="s">
        <v>3445</v>
      </c>
      <c r="AI600" s="138" t="s">
        <v>3446</v>
      </c>
      <c r="AJ600" s="138" t="s">
        <v>3447</v>
      </c>
      <c r="AK600" s="138" t="s">
        <v>3448</v>
      </c>
      <c r="AL600" s="138" t="s">
        <v>2588</v>
      </c>
      <c r="AM600" s="138" t="s">
        <v>1535</v>
      </c>
      <c r="AN600" s="138" t="s">
        <v>3449</v>
      </c>
      <c r="AO600" s="138" t="s">
        <v>3450</v>
      </c>
      <c r="BB600" s="109"/>
      <c r="BC600" s="109"/>
      <c r="BD600" s="109"/>
      <c r="BF600" s="112"/>
      <c r="BG600" s="109"/>
      <c r="BH600" s="109"/>
      <c r="BI600" s="109"/>
      <c r="BJ600" s="109"/>
      <c r="BK600" s="109"/>
      <c r="BL600" s="109"/>
      <c r="BM600" s="109"/>
      <c r="BN600" s="109"/>
      <c r="BO600" s="109"/>
    </row>
    <row r="601" customFormat="false" ht="12.8" hidden="false" customHeight="false" outlineLevel="0" collapsed="false">
      <c r="AA601" s="73" t="n">
        <f aca="false">AA600+1</f>
        <v>13</v>
      </c>
      <c r="AB601" s="137" t="s">
        <v>52</v>
      </c>
      <c r="AC601" s="138" t="s">
        <v>2950</v>
      </c>
      <c r="AD601" s="138" t="s">
        <v>1473</v>
      </c>
      <c r="AE601" s="138" t="s">
        <v>3451</v>
      </c>
      <c r="AF601" s="138" t="s">
        <v>3452</v>
      </c>
      <c r="AG601" s="138" t="s">
        <v>2825</v>
      </c>
      <c r="AH601" s="138" t="s">
        <v>3453</v>
      </c>
      <c r="AI601" s="138" t="s">
        <v>1245</v>
      </c>
      <c r="AJ601" s="138" t="s">
        <v>2755</v>
      </c>
      <c r="AK601" s="138" t="s">
        <v>2741</v>
      </c>
      <c r="AL601" s="138" t="s">
        <v>3454</v>
      </c>
      <c r="AM601" s="138" t="s">
        <v>3455</v>
      </c>
      <c r="AN601" s="138" t="s">
        <v>1006</v>
      </c>
      <c r="AO601" s="138" t="s">
        <v>3456</v>
      </c>
      <c r="BB601" s="109"/>
      <c r="BC601" s="109"/>
      <c r="BD601" s="109"/>
      <c r="BF601" s="112"/>
      <c r="BG601" s="109"/>
      <c r="BH601" s="109"/>
      <c r="BI601" s="109"/>
      <c r="BJ601" s="109"/>
      <c r="BK601" s="109"/>
      <c r="BL601" s="109"/>
      <c r="BM601" s="109"/>
      <c r="BN601" s="109"/>
      <c r="BO601" s="109"/>
    </row>
    <row r="602" customFormat="false" ht="23.85" hidden="false" customHeight="false" outlineLevel="0" collapsed="false">
      <c r="AA602" s="73" t="n">
        <f aca="false">AA601+1</f>
        <v>14</v>
      </c>
      <c r="AB602" s="137" t="s">
        <v>53</v>
      </c>
      <c r="AC602" s="138" t="s">
        <v>3457</v>
      </c>
      <c r="AD602" s="138" t="s">
        <v>3458</v>
      </c>
      <c r="AE602" s="138" t="s">
        <v>2662</v>
      </c>
      <c r="AF602" s="138" t="s">
        <v>3459</v>
      </c>
      <c r="AG602" s="138" t="s">
        <v>3460</v>
      </c>
      <c r="AH602" s="138" t="s">
        <v>819</v>
      </c>
      <c r="AI602" s="138" t="s">
        <v>3461</v>
      </c>
      <c r="AJ602" s="138" t="s">
        <v>781</v>
      </c>
      <c r="AK602" s="138" t="s">
        <v>627</v>
      </c>
      <c r="AL602" s="138" t="s">
        <v>3462</v>
      </c>
      <c r="AM602" s="138" t="s">
        <v>3463</v>
      </c>
      <c r="AN602" s="138" t="s">
        <v>3464</v>
      </c>
      <c r="AO602" s="138" t="s">
        <v>3465</v>
      </c>
      <c r="BB602" s="109"/>
      <c r="BC602" s="109"/>
      <c r="BD602" s="109"/>
      <c r="BF602" s="112"/>
      <c r="BG602" s="109"/>
      <c r="BH602" s="109"/>
      <c r="BI602" s="109"/>
      <c r="BJ602" s="109"/>
      <c r="BK602" s="109"/>
      <c r="BL602" s="109"/>
      <c r="BM602" s="109"/>
      <c r="BN602" s="109"/>
      <c r="BO602" s="109"/>
    </row>
    <row r="603" customFormat="false" ht="12.8" hidden="false" customHeight="false" outlineLevel="0" collapsed="false">
      <c r="AA603" s="73" t="n">
        <f aca="false">AA602+1</f>
        <v>15</v>
      </c>
      <c r="AB603" s="137" t="s">
        <v>54</v>
      </c>
      <c r="AC603" s="138" t="s">
        <v>3466</v>
      </c>
      <c r="AD603" s="138" t="s">
        <v>3467</v>
      </c>
      <c r="AE603" s="138" t="s">
        <v>384</v>
      </c>
      <c r="AF603" s="138" t="s">
        <v>3468</v>
      </c>
      <c r="AG603" s="138" t="s">
        <v>3188</v>
      </c>
      <c r="AH603" s="138" t="s">
        <v>3469</v>
      </c>
      <c r="AI603" s="138" t="s">
        <v>625</v>
      </c>
      <c r="AJ603" s="138" t="s">
        <v>3470</v>
      </c>
      <c r="AK603" s="138" t="s">
        <v>1202</v>
      </c>
      <c r="AL603" s="138" t="s">
        <v>803</v>
      </c>
      <c r="AM603" s="138" t="s">
        <v>2185</v>
      </c>
      <c r="AN603" s="138" t="s">
        <v>3471</v>
      </c>
      <c r="AO603" s="138" t="s">
        <v>3472</v>
      </c>
      <c r="BB603" s="109"/>
      <c r="BC603" s="109"/>
      <c r="BD603" s="109"/>
      <c r="BF603" s="112"/>
      <c r="BG603" s="109"/>
      <c r="BH603" s="109"/>
      <c r="BI603" s="109"/>
      <c r="BJ603" s="109"/>
      <c r="BK603" s="109"/>
      <c r="BL603" s="109"/>
      <c r="BM603" s="109"/>
      <c r="BN603" s="109"/>
      <c r="BO603" s="109"/>
    </row>
    <row r="604" customFormat="false" ht="23.85" hidden="false" customHeight="false" outlineLevel="0" collapsed="false">
      <c r="AA604" s="73" t="n">
        <f aca="false">AA603+1</f>
        <v>16</v>
      </c>
      <c r="AB604" s="137" t="s">
        <v>55</v>
      </c>
      <c r="AC604" s="138" t="s">
        <v>3473</v>
      </c>
      <c r="AD604" s="138" t="s">
        <v>2513</v>
      </c>
      <c r="AE604" s="138" t="s">
        <v>3474</v>
      </c>
      <c r="AF604" s="138" t="s">
        <v>3475</v>
      </c>
      <c r="AG604" s="138" t="s">
        <v>3476</v>
      </c>
      <c r="AH604" s="138" t="s">
        <v>3477</v>
      </c>
      <c r="AI604" s="138" t="s">
        <v>3478</v>
      </c>
      <c r="AJ604" s="138" t="s">
        <v>3479</v>
      </c>
      <c r="AK604" s="138" t="s">
        <v>3480</v>
      </c>
      <c r="AL604" s="138" t="s">
        <v>3481</v>
      </c>
      <c r="AM604" s="138" t="s">
        <v>1375</v>
      </c>
      <c r="AN604" s="138" t="s">
        <v>3482</v>
      </c>
      <c r="AO604" s="138" t="s">
        <v>3483</v>
      </c>
      <c r="BB604" s="109"/>
      <c r="BC604" s="109"/>
      <c r="BD604" s="109"/>
      <c r="BF604" s="112"/>
      <c r="BG604" s="109"/>
      <c r="BH604" s="109"/>
      <c r="BI604" s="109"/>
      <c r="BJ604" s="109"/>
      <c r="BK604" s="109"/>
      <c r="BL604" s="109"/>
      <c r="BM604" s="109"/>
      <c r="BN604" s="109"/>
      <c r="BO604" s="109"/>
    </row>
    <row r="605" customFormat="false" ht="23.85" hidden="false" customHeight="false" outlineLevel="0" collapsed="false">
      <c r="AA605" s="73" t="n">
        <f aca="false">AA604+1</f>
        <v>17</v>
      </c>
      <c r="AB605" s="137" t="s">
        <v>56</v>
      </c>
      <c r="AC605" s="138" t="s">
        <v>1009</v>
      </c>
      <c r="AD605" s="138" t="s">
        <v>3484</v>
      </c>
      <c r="AE605" s="138" t="s">
        <v>2453</v>
      </c>
      <c r="AF605" s="138" t="s">
        <v>3485</v>
      </c>
      <c r="AG605" s="138" t="s">
        <v>3486</v>
      </c>
      <c r="AH605" s="138" t="s">
        <v>2264</v>
      </c>
      <c r="AI605" s="138" t="s">
        <v>3487</v>
      </c>
      <c r="AJ605" s="138" t="s">
        <v>2451</v>
      </c>
      <c r="AK605" s="138" t="s">
        <v>3488</v>
      </c>
      <c r="AL605" s="138" t="s">
        <v>3357</v>
      </c>
      <c r="AM605" s="138" t="s">
        <v>3489</v>
      </c>
      <c r="AN605" s="138" t="s">
        <v>1239</v>
      </c>
      <c r="AO605" s="138" t="s">
        <v>1019</v>
      </c>
      <c r="BB605" s="109"/>
      <c r="BC605" s="109"/>
      <c r="BD605" s="109"/>
      <c r="BF605" s="112"/>
      <c r="BG605" s="109"/>
      <c r="BH605" s="109"/>
      <c r="BI605" s="109"/>
      <c r="BJ605" s="109"/>
      <c r="BK605" s="109"/>
      <c r="BL605" s="109"/>
      <c r="BM605" s="109"/>
      <c r="BN605" s="109"/>
      <c r="BO605" s="109"/>
    </row>
    <row r="606" customFormat="false" ht="12.8" hidden="false" customHeight="false" outlineLevel="0" collapsed="false">
      <c r="AA606" s="73" t="n">
        <f aca="false">AA605+1</f>
        <v>18</v>
      </c>
      <c r="AB606" s="137" t="s">
        <v>57</v>
      </c>
      <c r="AC606" s="138" t="s">
        <v>3490</v>
      </c>
      <c r="AD606" s="138" t="s">
        <v>3491</v>
      </c>
      <c r="AE606" s="138" t="s">
        <v>3492</v>
      </c>
      <c r="AF606" s="138" t="s">
        <v>3493</v>
      </c>
      <c r="AG606" s="138" t="s">
        <v>2139</v>
      </c>
      <c r="AH606" s="138" t="s">
        <v>2954</v>
      </c>
      <c r="AI606" s="138" t="s">
        <v>1086</v>
      </c>
      <c r="AJ606" s="138" t="s">
        <v>3383</v>
      </c>
      <c r="AK606" s="138" t="s">
        <v>3494</v>
      </c>
      <c r="AL606" s="138" t="s">
        <v>3495</v>
      </c>
      <c r="AM606" s="138" t="s">
        <v>3496</v>
      </c>
      <c r="AN606" s="138" t="s">
        <v>3497</v>
      </c>
      <c r="AO606" s="138" t="s">
        <v>3498</v>
      </c>
      <c r="BB606" s="109"/>
      <c r="BC606" s="109"/>
      <c r="BD606" s="109"/>
      <c r="BF606" s="112"/>
      <c r="BG606" s="109"/>
      <c r="BH606" s="109"/>
      <c r="BI606" s="109"/>
      <c r="BJ606" s="109"/>
      <c r="BK606" s="109"/>
      <c r="BL606" s="109"/>
      <c r="BM606" s="109"/>
      <c r="BN606" s="109"/>
      <c r="BO606" s="109"/>
    </row>
    <row r="607" customFormat="false" ht="23.85" hidden="false" customHeight="false" outlineLevel="0" collapsed="false">
      <c r="AA607" s="73" t="n">
        <f aca="false">AA606+1</f>
        <v>19</v>
      </c>
      <c r="AB607" s="137" t="s">
        <v>59</v>
      </c>
      <c r="AC607" s="138" t="s">
        <v>3499</v>
      </c>
      <c r="AD607" s="138" t="s">
        <v>3455</v>
      </c>
      <c r="AE607" s="138" t="s">
        <v>3500</v>
      </c>
      <c r="AF607" s="138" t="s">
        <v>3501</v>
      </c>
      <c r="AG607" s="138" t="s">
        <v>3502</v>
      </c>
      <c r="AH607" s="138" t="s">
        <v>3503</v>
      </c>
      <c r="AI607" s="138" t="s">
        <v>3504</v>
      </c>
      <c r="AJ607" s="138" t="s">
        <v>2192</v>
      </c>
      <c r="AK607" s="138" t="s">
        <v>3505</v>
      </c>
      <c r="AL607" s="138" t="s">
        <v>3506</v>
      </c>
      <c r="AM607" s="138" t="s">
        <v>3507</v>
      </c>
      <c r="AN607" s="138" t="s">
        <v>1044</v>
      </c>
      <c r="AO607" s="138" t="s">
        <v>3508</v>
      </c>
      <c r="BB607" s="109"/>
      <c r="BC607" s="109"/>
      <c r="BD607" s="109"/>
      <c r="BF607" s="112"/>
      <c r="BG607" s="109"/>
      <c r="BH607" s="109"/>
      <c r="BI607" s="109"/>
      <c r="BJ607" s="109"/>
      <c r="BK607" s="109"/>
      <c r="BL607" s="109"/>
      <c r="BM607" s="109"/>
      <c r="BN607" s="109"/>
      <c r="BO607" s="109"/>
    </row>
    <row r="608" customFormat="false" ht="23.85" hidden="false" customHeight="false" outlineLevel="0" collapsed="false">
      <c r="AA608" s="73" t="n">
        <f aca="false">AA607+1</f>
        <v>20</v>
      </c>
      <c r="AB608" s="137" t="s">
        <v>61</v>
      </c>
      <c r="AC608" s="138" t="s">
        <v>3509</v>
      </c>
      <c r="AD608" s="138" t="s">
        <v>3510</v>
      </c>
      <c r="AE608" s="138" t="s">
        <v>1829</v>
      </c>
      <c r="AF608" s="138" t="s">
        <v>3511</v>
      </c>
      <c r="AG608" s="138" t="s">
        <v>3512</v>
      </c>
      <c r="AH608" s="138" t="s">
        <v>3513</v>
      </c>
      <c r="AI608" s="138" t="s">
        <v>2440</v>
      </c>
      <c r="AJ608" s="138" t="s">
        <v>956</v>
      </c>
      <c r="AK608" s="138" t="s">
        <v>3514</v>
      </c>
      <c r="AL608" s="138" t="s">
        <v>3515</v>
      </c>
      <c r="AM608" s="138" t="s">
        <v>2277</v>
      </c>
      <c r="AN608" s="138" t="s">
        <v>3516</v>
      </c>
      <c r="AO608" s="138" t="s">
        <v>3517</v>
      </c>
      <c r="BB608" s="109"/>
      <c r="BC608" s="109"/>
      <c r="BD608" s="109"/>
      <c r="BF608" s="112"/>
      <c r="BG608" s="109"/>
      <c r="BH608" s="109"/>
      <c r="BI608" s="109"/>
      <c r="BJ608" s="109"/>
      <c r="BK608" s="109"/>
      <c r="BL608" s="109"/>
      <c r="BM608" s="109"/>
      <c r="BN608" s="109"/>
      <c r="BO608" s="109"/>
    </row>
    <row r="609" customFormat="false" ht="12.8" hidden="false" customHeight="false" outlineLevel="0" collapsed="false">
      <c r="AA609" s="73" t="n">
        <f aca="false">AA608+1</f>
        <v>21</v>
      </c>
      <c r="AB609" s="137" t="s">
        <v>62</v>
      </c>
      <c r="AC609" s="138" t="s">
        <v>2346</v>
      </c>
      <c r="AD609" s="138" t="s">
        <v>2454</v>
      </c>
      <c r="AE609" s="138" t="s">
        <v>1860</v>
      </c>
      <c r="AF609" s="138" t="s">
        <v>3518</v>
      </c>
      <c r="AG609" s="138" t="s">
        <v>3519</v>
      </c>
      <c r="AH609" s="138" t="s">
        <v>3520</v>
      </c>
      <c r="AI609" s="138" t="s">
        <v>3521</v>
      </c>
      <c r="AJ609" s="138" t="s">
        <v>3522</v>
      </c>
      <c r="AK609" s="138" t="s">
        <v>3523</v>
      </c>
      <c r="AL609" s="138" t="s">
        <v>3524</v>
      </c>
      <c r="AM609" s="138" t="s">
        <v>3525</v>
      </c>
      <c r="AN609" s="138" t="s">
        <v>3526</v>
      </c>
      <c r="AO609" s="138" t="s">
        <v>3527</v>
      </c>
      <c r="BB609" s="109"/>
      <c r="BC609" s="109"/>
      <c r="BD609" s="109"/>
      <c r="BF609" s="112"/>
      <c r="BG609" s="109"/>
      <c r="BH609" s="109"/>
      <c r="BI609" s="109"/>
      <c r="BJ609" s="109"/>
      <c r="BK609" s="109"/>
      <c r="BL609" s="109"/>
      <c r="BM609" s="109"/>
      <c r="BN609" s="109"/>
      <c r="BO609" s="109"/>
    </row>
    <row r="610" customFormat="false" ht="12.8" hidden="false" customHeight="false" outlineLevel="0" collapsed="false">
      <c r="AA610" s="73" t="n">
        <f aca="false">AA609+1</f>
        <v>22</v>
      </c>
      <c r="AB610" s="137" t="s">
        <v>63</v>
      </c>
      <c r="AC610" s="138" t="s">
        <v>2538</v>
      </c>
      <c r="AD610" s="138" t="s">
        <v>3528</v>
      </c>
      <c r="AE610" s="138" t="s">
        <v>3529</v>
      </c>
      <c r="AF610" s="138" t="s">
        <v>3530</v>
      </c>
      <c r="AG610" s="139"/>
      <c r="AH610" s="138" t="s">
        <v>2722</v>
      </c>
      <c r="AI610" s="138" t="s">
        <v>1338</v>
      </c>
      <c r="AJ610" s="138" t="s">
        <v>3309</v>
      </c>
      <c r="AK610" s="138" t="s">
        <v>760</v>
      </c>
      <c r="AL610" s="138" t="s">
        <v>469</v>
      </c>
      <c r="AM610" s="138" t="s">
        <v>3531</v>
      </c>
      <c r="AN610" s="138" t="s">
        <v>912</v>
      </c>
      <c r="AO610" s="139"/>
      <c r="BB610" s="109"/>
      <c r="BC610" s="109"/>
      <c r="BD610" s="109"/>
      <c r="BF610" s="112"/>
      <c r="BG610" s="109"/>
      <c r="BH610" s="109"/>
      <c r="BI610" s="109"/>
      <c r="BJ610" s="109"/>
      <c r="BK610" s="109"/>
      <c r="BL610" s="109"/>
      <c r="BM610" s="109"/>
      <c r="BN610" s="109"/>
      <c r="BO610" s="109"/>
    </row>
    <row r="611" customFormat="false" ht="23.85" hidden="false" customHeight="false" outlineLevel="0" collapsed="false">
      <c r="AA611" s="73" t="n">
        <f aca="false">AA610+1</f>
        <v>23</v>
      </c>
      <c r="AB611" s="137" t="s">
        <v>65</v>
      </c>
      <c r="AC611" s="138" t="s">
        <v>3532</v>
      </c>
      <c r="AD611" s="138" t="s">
        <v>3533</v>
      </c>
      <c r="AE611" s="138" t="s">
        <v>3534</v>
      </c>
      <c r="AF611" s="138" t="s">
        <v>3535</v>
      </c>
      <c r="AG611" s="138" t="s">
        <v>3536</v>
      </c>
      <c r="AH611" s="138" t="s">
        <v>3402</v>
      </c>
      <c r="AI611" s="138" t="s">
        <v>2667</v>
      </c>
      <c r="AJ611" s="138" t="s">
        <v>3537</v>
      </c>
      <c r="AK611" s="138" t="s">
        <v>3538</v>
      </c>
      <c r="AL611" s="138" t="s">
        <v>1756</v>
      </c>
      <c r="AM611" s="138" t="s">
        <v>3539</v>
      </c>
      <c r="AN611" s="138" t="s">
        <v>310</v>
      </c>
      <c r="AO611" s="138" t="s">
        <v>3540</v>
      </c>
      <c r="BB611" s="109"/>
      <c r="BC611" s="109"/>
      <c r="BD611" s="109"/>
      <c r="BF611" s="112"/>
      <c r="BG611" s="109"/>
      <c r="BH611" s="109"/>
      <c r="BI611" s="109"/>
      <c r="BJ611" s="109"/>
      <c r="BK611" s="109"/>
      <c r="BL611" s="109"/>
      <c r="BM611" s="109"/>
      <c r="BN611" s="109"/>
      <c r="BO611" s="109"/>
    </row>
    <row r="612" customFormat="false" ht="12.8" hidden="false" customHeight="true" outlineLevel="0" collapsed="false">
      <c r="AA612" s="73" t="n">
        <f aca="false">AA611+1</f>
        <v>24</v>
      </c>
      <c r="AB612" s="140" t="s">
        <v>594</v>
      </c>
      <c r="AC612" s="140"/>
      <c r="AD612" s="140"/>
      <c r="AE612" s="140"/>
      <c r="AF612" s="140"/>
      <c r="AG612" s="140"/>
      <c r="AH612" s="140"/>
      <c r="AI612" s="140"/>
      <c r="AJ612" s="140"/>
      <c r="AK612" s="140"/>
      <c r="AL612" s="140"/>
      <c r="AM612" s="140"/>
      <c r="AN612" s="140"/>
      <c r="AO612" s="140"/>
      <c r="BB612" s="109"/>
      <c r="BC612" s="109"/>
      <c r="BD612" s="109"/>
      <c r="BF612" s="112"/>
      <c r="BG612" s="109"/>
      <c r="BH612" s="109"/>
      <c r="BI612" s="109"/>
      <c r="BJ612" s="109"/>
      <c r="BK612" s="109"/>
      <c r="BL612" s="109"/>
      <c r="BM612" s="109"/>
      <c r="BN612" s="109"/>
      <c r="BO612" s="109"/>
    </row>
    <row r="613" customFormat="false" ht="12.8" hidden="false" customHeight="false" outlineLevel="0" collapsed="false">
      <c r="AA613" s="73" t="n">
        <f aca="false">AA612+1</f>
        <v>25</v>
      </c>
      <c r="AB613" s="137" t="s">
        <v>605</v>
      </c>
      <c r="AC613" s="137" t="s">
        <v>606</v>
      </c>
      <c r="AD613" s="137" t="s">
        <v>607</v>
      </c>
      <c r="AE613" s="137" t="s">
        <v>608</v>
      </c>
      <c r="AF613" s="137" t="s">
        <v>609</v>
      </c>
      <c r="AG613" s="137" t="s">
        <v>610</v>
      </c>
      <c r="AH613" s="137" t="s">
        <v>611</v>
      </c>
      <c r="AI613" s="137" t="s">
        <v>612</v>
      </c>
      <c r="AJ613" s="137" t="s">
        <v>613</v>
      </c>
      <c r="AK613" s="137" t="s">
        <v>614</v>
      </c>
      <c r="AL613" s="137" t="s">
        <v>615</v>
      </c>
      <c r="AM613" s="137" t="s">
        <v>616</v>
      </c>
      <c r="AN613" s="137" t="s">
        <v>617</v>
      </c>
      <c r="AO613" s="137" t="s">
        <v>618</v>
      </c>
      <c r="BB613" s="109"/>
      <c r="BC613" s="109"/>
      <c r="BD613" s="109"/>
      <c r="BF613" s="112"/>
      <c r="BG613" s="109"/>
      <c r="BH613" s="109"/>
      <c r="BI613" s="109"/>
      <c r="BJ613" s="109"/>
      <c r="BK613" s="109"/>
      <c r="BL613" s="109"/>
      <c r="BM613" s="109"/>
      <c r="BN613" s="109"/>
      <c r="BO613" s="109"/>
    </row>
    <row r="614" customFormat="false" ht="12.8" hidden="false" customHeight="false" outlineLevel="0" collapsed="false">
      <c r="AA614" s="73" t="n">
        <f aca="false">AA613+1</f>
        <v>26</v>
      </c>
      <c r="AB614" s="137" t="s">
        <v>67</v>
      </c>
      <c r="AC614" s="138" t="s">
        <v>973</v>
      </c>
      <c r="AD614" s="138" t="s">
        <v>3541</v>
      </c>
      <c r="AE614" s="138" t="s">
        <v>2189</v>
      </c>
      <c r="AF614" s="138" t="s">
        <v>3542</v>
      </c>
      <c r="AG614" s="138" t="s">
        <v>940</v>
      </c>
      <c r="AH614" s="138" t="s">
        <v>2782</v>
      </c>
      <c r="AI614" s="138" t="s">
        <v>734</v>
      </c>
      <c r="AJ614" s="138" t="s">
        <v>3543</v>
      </c>
      <c r="AK614" s="138" t="s">
        <v>3544</v>
      </c>
      <c r="AL614" s="138" t="s">
        <v>1363</v>
      </c>
      <c r="AM614" s="138" t="s">
        <v>3545</v>
      </c>
      <c r="AN614" s="138" t="s">
        <v>3546</v>
      </c>
      <c r="AO614" s="138" t="s">
        <v>3547</v>
      </c>
      <c r="BB614" s="109"/>
      <c r="BC614" s="109"/>
      <c r="BD614" s="109"/>
      <c r="BF614" s="112"/>
      <c r="BG614" s="109"/>
      <c r="BH614" s="109"/>
      <c r="BI614" s="109"/>
      <c r="BJ614" s="109"/>
      <c r="BK614" s="109"/>
      <c r="BL614" s="109"/>
      <c r="BM614" s="109"/>
      <c r="BN614" s="109"/>
      <c r="BO614" s="109"/>
    </row>
    <row r="615" customFormat="false" ht="12.8" hidden="false" customHeight="false" outlineLevel="0" collapsed="false">
      <c r="AA615" s="73" t="n">
        <f aca="false">AA614+1</f>
        <v>27</v>
      </c>
      <c r="AB615" s="137" t="s">
        <v>69</v>
      </c>
      <c r="AC615" s="138" t="s">
        <v>2726</v>
      </c>
      <c r="AD615" s="138" t="s">
        <v>3548</v>
      </c>
      <c r="AE615" s="138" t="s">
        <v>3549</v>
      </c>
      <c r="AF615" s="138" t="s">
        <v>3550</v>
      </c>
      <c r="AG615" s="138" t="s">
        <v>3551</v>
      </c>
      <c r="AH615" s="138" t="s">
        <v>2995</v>
      </c>
      <c r="AI615" s="138" t="s">
        <v>3552</v>
      </c>
      <c r="AJ615" s="138" t="s">
        <v>3553</v>
      </c>
      <c r="AK615" s="138" t="s">
        <v>1878</v>
      </c>
      <c r="AL615" s="138" t="s">
        <v>3554</v>
      </c>
      <c r="AM615" s="138" t="s">
        <v>3555</v>
      </c>
      <c r="AN615" s="138" t="s">
        <v>3556</v>
      </c>
      <c r="AO615" s="138" t="s">
        <v>3557</v>
      </c>
      <c r="BB615" s="109"/>
      <c r="BC615" s="109"/>
      <c r="BD615" s="109"/>
      <c r="BF615" s="112"/>
      <c r="BG615" s="109"/>
      <c r="BH615" s="109"/>
      <c r="BI615" s="109"/>
      <c r="BJ615" s="109"/>
      <c r="BK615" s="109"/>
      <c r="BL615" s="109"/>
      <c r="BM615" s="109"/>
      <c r="BN615" s="109"/>
      <c r="BO615" s="109"/>
    </row>
    <row r="616" customFormat="false" ht="23.85" hidden="false" customHeight="false" outlineLevel="0" collapsed="false">
      <c r="AA616" s="73" t="n">
        <f aca="false">AA615+1</f>
        <v>28</v>
      </c>
      <c r="AB616" s="137" t="s">
        <v>70</v>
      </c>
      <c r="AC616" s="138" t="s">
        <v>3558</v>
      </c>
      <c r="AD616" s="138" t="s">
        <v>3559</v>
      </c>
      <c r="AE616" s="138" t="s">
        <v>3560</v>
      </c>
      <c r="AF616" s="138" t="s">
        <v>3561</v>
      </c>
      <c r="AG616" s="138" t="s">
        <v>3562</v>
      </c>
      <c r="AH616" s="138" t="s">
        <v>1580</v>
      </c>
      <c r="AI616" s="138" t="s">
        <v>2109</v>
      </c>
      <c r="AJ616" s="138" t="s">
        <v>3563</v>
      </c>
      <c r="AK616" s="138" t="s">
        <v>385</v>
      </c>
      <c r="AL616" s="138" t="s">
        <v>3564</v>
      </c>
      <c r="AM616" s="138" t="s">
        <v>3565</v>
      </c>
      <c r="AN616" s="138" t="s">
        <v>3566</v>
      </c>
      <c r="AO616" s="138" t="s">
        <v>3567</v>
      </c>
      <c r="BB616" s="109"/>
      <c r="BC616" s="109"/>
      <c r="BD616" s="109"/>
      <c r="BF616" s="112"/>
      <c r="BG616" s="109"/>
      <c r="BH616" s="109"/>
      <c r="BI616" s="109"/>
      <c r="BJ616" s="109"/>
      <c r="BK616" s="109"/>
      <c r="BL616" s="109"/>
      <c r="BM616" s="109"/>
      <c r="BN616" s="109"/>
      <c r="BO616" s="109"/>
    </row>
    <row r="617" customFormat="false" ht="23.85" hidden="false" customHeight="false" outlineLevel="0" collapsed="false">
      <c r="AA617" s="73" t="n">
        <f aca="false">AA616+1</f>
        <v>29</v>
      </c>
      <c r="AB617" s="137" t="s">
        <v>71</v>
      </c>
      <c r="AC617" s="138" t="s">
        <v>3568</v>
      </c>
      <c r="AD617" s="138" t="s">
        <v>455</v>
      </c>
      <c r="AE617" s="138" t="s">
        <v>3569</v>
      </c>
      <c r="AF617" s="138" t="s">
        <v>3417</v>
      </c>
      <c r="AG617" s="138" t="s">
        <v>3570</v>
      </c>
      <c r="AH617" s="138" t="s">
        <v>3571</v>
      </c>
      <c r="AI617" s="138" t="s">
        <v>2955</v>
      </c>
      <c r="AJ617" s="138" t="s">
        <v>3572</v>
      </c>
      <c r="AK617" s="138" t="s">
        <v>3573</v>
      </c>
      <c r="AL617" s="138" t="s">
        <v>3574</v>
      </c>
      <c r="AM617" s="138" t="s">
        <v>2281</v>
      </c>
      <c r="AN617" s="138" t="s">
        <v>958</v>
      </c>
      <c r="AO617" s="138" t="s">
        <v>3575</v>
      </c>
      <c r="BB617" s="109"/>
      <c r="BC617" s="109"/>
      <c r="BD617" s="109"/>
      <c r="BF617" s="112"/>
      <c r="BG617" s="109"/>
      <c r="BH617" s="109"/>
      <c r="BI617" s="109"/>
      <c r="BJ617" s="109"/>
      <c r="BK617" s="109"/>
      <c r="BL617" s="109"/>
      <c r="BM617" s="109"/>
      <c r="BN617" s="109"/>
      <c r="BO617" s="109"/>
    </row>
    <row r="618" customFormat="false" ht="23.85" hidden="false" customHeight="false" outlineLevel="0" collapsed="false">
      <c r="AA618" s="73" t="n">
        <f aca="false">AA617+1</f>
        <v>30</v>
      </c>
      <c r="AB618" s="137" t="s">
        <v>72</v>
      </c>
      <c r="AC618" s="138" t="s">
        <v>457</v>
      </c>
      <c r="AD618" s="138" t="s">
        <v>592</v>
      </c>
      <c r="AE618" s="138" t="s">
        <v>3576</v>
      </c>
      <c r="AF618" s="138" t="s">
        <v>3577</v>
      </c>
      <c r="AG618" s="138" t="s">
        <v>919</v>
      </c>
      <c r="AH618" s="138" t="s">
        <v>3578</v>
      </c>
      <c r="AI618" s="138" t="s">
        <v>3579</v>
      </c>
      <c r="AJ618" s="138" t="s">
        <v>3580</v>
      </c>
      <c r="AK618" s="138" t="s">
        <v>3581</v>
      </c>
      <c r="AL618" s="138" t="s">
        <v>3582</v>
      </c>
      <c r="AM618" s="138" t="s">
        <v>686</v>
      </c>
      <c r="AN618" s="138" t="s">
        <v>3583</v>
      </c>
      <c r="AO618" s="138" t="s">
        <v>3584</v>
      </c>
      <c r="BB618" s="109"/>
      <c r="BC618" s="109"/>
      <c r="BD618" s="109"/>
      <c r="BF618" s="112"/>
      <c r="BG618" s="109"/>
      <c r="BH618" s="109"/>
      <c r="BI618" s="109"/>
      <c r="BJ618" s="109"/>
      <c r="BK618" s="109"/>
      <c r="BL618" s="109"/>
      <c r="BM618" s="109"/>
      <c r="BN618" s="109"/>
      <c r="BO618" s="109"/>
    </row>
    <row r="619" customFormat="false" ht="23.85" hidden="false" customHeight="false" outlineLevel="0" collapsed="false">
      <c r="AA619" s="73" t="n">
        <f aca="false">AA618+1</f>
        <v>31</v>
      </c>
      <c r="AB619" s="137" t="s">
        <v>73</v>
      </c>
      <c r="AC619" s="138" t="s">
        <v>3585</v>
      </c>
      <c r="AD619" s="138" t="s">
        <v>3586</v>
      </c>
      <c r="AE619" s="138" t="s">
        <v>3587</v>
      </c>
      <c r="AF619" s="138" t="s">
        <v>3588</v>
      </c>
      <c r="AG619" s="138" t="s">
        <v>3589</v>
      </c>
      <c r="AH619" s="138" t="s">
        <v>3590</v>
      </c>
      <c r="AI619" s="138" t="s">
        <v>3591</v>
      </c>
      <c r="AJ619" s="138" t="s">
        <v>3592</v>
      </c>
      <c r="AK619" s="138" t="s">
        <v>1302</v>
      </c>
      <c r="AL619" s="138" t="s">
        <v>3593</v>
      </c>
      <c r="AM619" s="138" t="s">
        <v>1735</v>
      </c>
      <c r="AN619" s="138" t="s">
        <v>3594</v>
      </c>
      <c r="AO619" s="138" t="s">
        <v>3595</v>
      </c>
      <c r="BB619" s="109"/>
      <c r="BC619" s="109"/>
      <c r="BD619" s="109"/>
      <c r="BF619" s="112"/>
      <c r="BG619" s="109"/>
      <c r="BH619" s="109"/>
      <c r="BI619" s="109"/>
      <c r="BJ619" s="109"/>
      <c r="BK619" s="109"/>
      <c r="BL619" s="109"/>
      <c r="BM619" s="109"/>
      <c r="BN619" s="109"/>
      <c r="BO619" s="109"/>
    </row>
    <row r="620" customFormat="false" ht="12.8" hidden="false" customHeight="false" outlineLevel="0" collapsed="false">
      <c r="AA620" s="73" t="n">
        <f aca="false">AA619+1</f>
        <v>32</v>
      </c>
      <c r="AB620" s="137" t="s">
        <v>74</v>
      </c>
      <c r="AC620" s="138" t="s">
        <v>3596</v>
      </c>
      <c r="AD620" s="138" t="s">
        <v>3597</v>
      </c>
      <c r="AE620" s="138" t="s">
        <v>3598</v>
      </c>
      <c r="AF620" s="138" t="s">
        <v>3599</v>
      </c>
      <c r="AG620" s="138" t="s">
        <v>3600</v>
      </c>
      <c r="AH620" s="138" t="s">
        <v>3601</v>
      </c>
      <c r="AI620" s="138" t="s">
        <v>3602</v>
      </c>
      <c r="AJ620" s="138" t="s">
        <v>722</v>
      </c>
      <c r="AK620" s="138" t="s">
        <v>3603</v>
      </c>
      <c r="AL620" s="138" t="s">
        <v>3604</v>
      </c>
      <c r="AM620" s="138" t="s">
        <v>3605</v>
      </c>
      <c r="AN620" s="138" t="s">
        <v>3054</v>
      </c>
      <c r="AO620" s="138" t="s">
        <v>3606</v>
      </c>
      <c r="BB620" s="109"/>
      <c r="BC620" s="109"/>
      <c r="BD620" s="109"/>
      <c r="BF620" s="112"/>
      <c r="BG620" s="109"/>
      <c r="BH620" s="109"/>
      <c r="BI620" s="109"/>
      <c r="BJ620" s="109"/>
      <c r="BK620" s="109"/>
      <c r="BL620" s="109"/>
      <c r="BM620" s="109"/>
      <c r="BN620" s="109"/>
      <c r="BO620" s="109"/>
    </row>
    <row r="621" customFormat="false" ht="23.85" hidden="false" customHeight="false" outlineLevel="0" collapsed="false">
      <c r="AA621" s="73" t="n">
        <f aca="false">AA620+1</f>
        <v>33</v>
      </c>
      <c r="AB621" s="137" t="s">
        <v>75</v>
      </c>
      <c r="AC621" s="138" t="s">
        <v>1406</v>
      </c>
      <c r="AD621" s="138" t="s">
        <v>3607</v>
      </c>
      <c r="AE621" s="138" t="s">
        <v>3608</v>
      </c>
      <c r="AF621" s="138" t="s">
        <v>3609</v>
      </c>
      <c r="AG621" s="138" t="s">
        <v>1750</v>
      </c>
      <c r="AH621" s="138" t="s">
        <v>3610</v>
      </c>
      <c r="AI621" s="138" t="s">
        <v>3611</v>
      </c>
      <c r="AJ621" s="138" t="s">
        <v>537</v>
      </c>
      <c r="AK621" s="138" t="s">
        <v>3612</v>
      </c>
      <c r="AL621" s="138" t="s">
        <v>3413</v>
      </c>
      <c r="AM621" s="138" t="s">
        <v>1044</v>
      </c>
      <c r="AN621" s="138" t="s">
        <v>3613</v>
      </c>
      <c r="AO621" s="138" t="s">
        <v>3614</v>
      </c>
      <c r="BB621" s="109"/>
      <c r="BC621" s="109"/>
      <c r="BD621" s="109"/>
      <c r="BF621" s="112"/>
      <c r="BG621" s="109"/>
      <c r="BH621" s="109"/>
      <c r="BI621" s="109"/>
      <c r="BJ621" s="109"/>
      <c r="BK621" s="109"/>
      <c r="BL621" s="109"/>
      <c r="BM621" s="109"/>
      <c r="BN621" s="109"/>
      <c r="BO621" s="109"/>
    </row>
    <row r="622" customFormat="false" ht="23.85" hidden="false" customHeight="false" outlineLevel="0" collapsed="false">
      <c r="AA622" s="73" t="n">
        <f aca="false">AA621+1</f>
        <v>34</v>
      </c>
      <c r="AB622" s="137" t="s">
        <v>78</v>
      </c>
      <c r="AC622" s="138" t="s">
        <v>3143</v>
      </c>
      <c r="AD622" s="138" t="s">
        <v>2832</v>
      </c>
      <c r="AE622" s="138" t="s">
        <v>3615</v>
      </c>
      <c r="AF622" s="138" t="s">
        <v>3616</v>
      </c>
      <c r="AG622" s="138" t="s">
        <v>3617</v>
      </c>
      <c r="AH622" s="138" t="s">
        <v>1025</v>
      </c>
      <c r="AI622" s="138" t="s">
        <v>1281</v>
      </c>
      <c r="AJ622" s="138" t="s">
        <v>2448</v>
      </c>
      <c r="AK622" s="138" t="s">
        <v>3618</v>
      </c>
      <c r="AL622" s="138" t="s">
        <v>3619</v>
      </c>
      <c r="AM622" s="138" t="s">
        <v>3620</v>
      </c>
      <c r="AN622" s="138" t="s">
        <v>3621</v>
      </c>
      <c r="AO622" s="138" t="s">
        <v>3622</v>
      </c>
      <c r="BB622" s="109"/>
      <c r="BC622" s="109"/>
      <c r="BD622" s="109"/>
      <c r="BF622" s="112"/>
      <c r="BG622" s="109"/>
      <c r="BH622" s="109"/>
      <c r="BI622" s="109"/>
      <c r="BJ622" s="109"/>
      <c r="BK622" s="109"/>
      <c r="BL622" s="109"/>
      <c r="BM622" s="109"/>
      <c r="BN622" s="109"/>
      <c r="BO622" s="109"/>
    </row>
    <row r="623" customFormat="false" ht="23.85" hidden="false" customHeight="false" outlineLevel="0" collapsed="false">
      <c r="AA623" s="73" t="n">
        <f aca="false">AA622+1</f>
        <v>35</v>
      </c>
      <c r="AB623" s="137" t="s">
        <v>79</v>
      </c>
      <c r="AC623" s="138" t="s">
        <v>3408</v>
      </c>
      <c r="AD623" s="138" t="s">
        <v>557</v>
      </c>
      <c r="AE623" s="138" t="s">
        <v>2831</v>
      </c>
      <c r="AF623" s="138" t="s">
        <v>1700</v>
      </c>
      <c r="AG623" s="138" t="s">
        <v>1842</v>
      </c>
      <c r="AH623" s="138" t="s">
        <v>3623</v>
      </c>
      <c r="AI623" s="138" t="s">
        <v>3624</v>
      </c>
      <c r="AJ623" s="138" t="s">
        <v>3625</v>
      </c>
      <c r="AK623" s="138" t="s">
        <v>1560</v>
      </c>
      <c r="AL623" s="138" t="s">
        <v>1139</v>
      </c>
      <c r="AM623" s="138" t="s">
        <v>3626</v>
      </c>
      <c r="AN623" s="138" t="s">
        <v>3627</v>
      </c>
      <c r="AO623" s="138" t="s">
        <v>3412</v>
      </c>
      <c r="BB623" s="109"/>
      <c r="BC623" s="109"/>
      <c r="BD623" s="109"/>
      <c r="BF623" s="112"/>
      <c r="BG623" s="109"/>
      <c r="BH623" s="109"/>
      <c r="BI623" s="109"/>
      <c r="BJ623" s="109"/>
      <c r="BK623" s="109"/>
      <c r="BL623" s="109"/>
      <c r="BM623" s="109"/>
      <c r="BN623" s="109"/>
      <c r="BO623" s="109"/>
    </row>
    <row r="624" customFormat="false" ht="23.85" hidden="false" customHeight="false" outlineLevel="0" collapsed="false">
      <c r="AA624" s="73"/>
      <c r="AB624" s="137" t="s">
        <v>80</v>
      </c>
      <c r="AC624" s="138" t="s">
        <v>3628</v>
      </c>
      <c r="AD624" s="138" t="s">
        <v>3629</v>
      </c>
      <c r="AE624" s="138" t="s">
        <v>2675</v>
      </c>
      <c r="AF624" s="138" t="s">
        <v>994</v>
      </c>
      <c r="AG624" s="138" t="s">
        <v>2563</v>
      </c>
      <c r="AH624" s="138" t="s">
        <v>3630</v>
      </c>
      <c r="AI624" s="138" t="s">
        <v>576</v>
      </c>
      <c r="AJ624" s="138" t="s">
        <v>1968</v>
      </c>
      <c r="AK624" s="138" t="s">
        <v>1910</v>
      </c>
      <c r="AL624" s="138" t="s">
        <v>2928</v>
      </c>
      <c r="AM624" s="138" t="s">
        <v>3631</v>
      </c>
      <c r="AN624" s="138" t="s">
        <v>2390</v>
      </c>
      <c r="AO624" s="138" t="s">
        <v>3632</v>
      </c>
      <c r="BB624" s="109"/>
      <c r="BC624" s="109"/>
      <c r="BD624" s="109"/>
      <c r="BF624" s="112"/>
      <c r="BG624" s="109"/>
      <c r="BH624" s="109"/>
      <c r="BI624" s="109"/>
      <c r="BJ624" s="109"/>
      <c r="BK624" s="109"/>
      <c r="BL624" s="109"/>
      <c r="BM624" s="109"/>
      <c r="BN624" s="109"/>
      <c r="BO624" s="109"/>
    </row>
    <row r="625" customFormat="false" ht="23.85" hidden="false" customHeight="false" outlineLevel="0" collapsed="false">
      <c r="AA625" s="73" t="n">
        <f aca="false">AA624+1</f>
        <v>1</v>
      </c>
      <c r="AB625" s="137" t="s">
        <v>81</v>
      </c>
      <c r="AC625" s="138" t="s">
        <v>3633</v>
      </c>
      <c r="AD625" s="138" t="s">
        <v>3634</v>
      </c>
      <c r="AE625" s="138" t="s">
        <v>1664</v>
      </c>
      <c r="AF625" s="138" t="s">
        <v>1316</v>
      </c>
      <c r="AG625" s="138" t="s">
        <v>3635</v>
      </c>
      <c r="AH625" s="138" t="s">
        <v>3636</v>
      </c>
      <c r="AI625" s="138" t="s">
        <v>3637</v>
      </c>
      <c r="AJ625" s="138" t="s">
        <v>552</v>
      </c>
      <c r="AK625" s="138" t="s">
        <v>3327</v>
      </c>
      <c r="AL625" s="138" t="s">
        <v>3638</v>
      </c>
      <c r="AM625" s="138" t="s">
        <v>3639</v>
      </c>
      <c r="AN625" s="138" t="s">
        <v>3640</v>
      </c>
      <c r="AO625" s="138" t="s">
        <v>3641</v>
      </c>
      <c r="BB625" s="109"/>
      <c r="BC625" s="109"/>
      <c r="BD625" s="109"/>
      <c r="BF625" s="112"/>
      <c r="BG625" s="109"/>
      <c r="BH625" s="109"/>
      <c r="BI625" s="109"/>
      <c r="BJ625" s="109"/>
      <c r="BK625" s="109"/>
      <c r="BL625" s="109"/>
      <c r="BM625" s="109"/>
      <c r="BN625" s="109"/>
      <c r="BO625" s="109"/>
    </row>
    <row r="626" customFormat="false" ht="23.85" hidden="false" customHeight="false" outlineLevel="0" collapsed="false">
      <c r="AA626" s="1" t="n">
        <f aca="false">AA625+1</f>
        <v>2</v>
      </c>
      <c r="AB626" s="137" t="s">
        <v>82</v>
      </c>
      <c r="AC626" s="138" t="s">
        <v>3642</v>
      </c>
      <c r="AD626" s="138" t="s">
        <v>1786</v>
      </c>
      <c r="AE626" s="138" t="s">
        <v>3643</v>
      </c>
      <c r="AF626" s="138" t="s">
        <v>3644</v>
      </c>
      <c r="AG626" s="138" t="s">
        <v>3645</v>
      </c>
      <c r="AH626" s="138" t="s">
        <v>1338</v>
      </c>
      <c r="AI626" s="138" t="s">
        <v>3646</v>
      </c>
      <c r="AJ626" s="138" t="s">
        <v>3647</v>
      </c>
      <c r="AK626" s="138" t="s">
        <v>3648</v>
      </c>
      <c r="AL626" s="138" t="s">
        <v>3649</v>
      </c>
      <c r="AM626" s="138" t="s">
        <v>1599</v>
      </c>
      <c r="AN626" s="138" t="s">
        <v>3650</v>
      </c>
      <c r="AO626" s="138" t="s">
        <v>3651</v>
      </c>
      <c r="BB626" s="109"/>
      <c r="BC626" s="109"/>
      <c r="BD626" s="109"/>
      <c r="BF626" s="112"/>
      <c r="BG626" s="109"/>
      <c r="BH626" s="109"/>
      <c r="BI626" s="109"/>
      <c r="BJ626" s="109"/>
      <c r="BK626" s="109"/>
      <c r="BL626" s="109"/>
      <c r="BM626" s="109"/>
      <c r="BN626" s="109"/>
      <c r="BO626" s="109"/>
    </row>
    <row r="627" customFormat="false" ht="12.8" hidden="false" customHeight="false" outlineLevel="0" collapsed="false">
      <c r="AA627" s="1" t="n">
        <f aca="false">AA626+1</f>
        <v>3</v>
      </c>
      <c r="AB627" s="137" t="s">
        <v>83</v>
      </c>
      <c r="AC627" s="138" t="s">
        <v>3652</v>
      </c>
      <c r="AD627" s="138" t="s">
        <v>3653</v>
      </c>
      <c r="AE627" s="138" t="s">
        <v>3654</v>
      </c>
      <c r="AF627" s="138" t="s">
        <v>952</v>
      </c>
      <c r="AG627" s="138" t="s">
        <v>3655</v>
      </c>
      <c r="AH627" s="138" t="s">
        <v>3656</v>
      </c>
      <c r="AI627" s="138" t="s">
        <v>3657</v>
      </c>
      <c r="AJ627" s="138" t="s">
        <v>3658</v>
      </c>
      <c r="AK627" s="138" t="s">
        <v>3659</v>
      </c>
      <c r="AL627" s="138" t="s">
        <v>3660</v>
      </c>
      <c r="AM627" s="138" t="s">
        <v>3661</v>
      </c>
      <c r="AN627" s="138" t="s">
        <v>3662</v>
      </c>
      <c r="AO627" s="138" t="s">
        <v>3663</v>
      </c>
      <c r="BB627" s="109"/>
      <c r="BC627" s="109"/>
      <c r="BD627" s="109"/>
      <c r="BF627" s="112"/>
      <c r="BG627" s="109"/>
      <c r="BH627" s="109"/>
      <c r="BI627" s="109"/>
      <c r="BJ627" s="109"/>
      <c r="BK627" s="109"/>
      <c r="BL627" s="109"/>
      <c r="BM627" s="109"/>
      <c r="BN627" s="109"/>
      <c r="BO627" s="109"/>
    </row>
    <row r="628" customFormat="false" ht="23.85" hidden="false" customHeight="false" outlineLevel="0" collapsed="false">
      <c r="AA628" s="1" t="n">
        <f aca="false">AA627+1</f>
        <v>4</v>
      </c>
      <c r="AB628" s="137" t="s">
        <v>84</v>
      </c>
      <c r="AC628" s="138" t="s">
        <v>3664</v>
      </c>
      <c r="AD628" s="138" t="s">
        <v>3665</v>
      </c>
      <c r="AE628" s="138" t="s">
        <v>3666</v>
      </c>
      <c r="AF628" s="138" t="s">
        <v>3066</v>
      </c>
      <c r="AG628" s="138" t="s">
        <v>3667</v>
      </c>
      <c r="AH628" s="138" t="s">
        <v>3668</v>
      </c>
      <c r="AI628" s="138" t="s">
        <v>3669</v>
      </c>
      <c r="AJ628" s="138" t="s">
        <v>1539</v>
      </c>
      <c r="AK628" s="138" t="s">
        <v>3213</v>
      </c>
      <c r="AL628" s="138" t="s">
        <v>3670</v>
      </c>
      <c r="AM628" s="138" t="s">
        <v>2735</v>
      </c>
      <c r="AN628" s="138" t="s">
        <v>2226</v>
      </c>
      <c r="AO628" s="138" t="s">
        <v>3671</v>
      </c>
      <c r="BB628" s="109"/>
      <c r="BC628" s="109"/>
      <c r="BD628" s="109"/>
      <c r="BF628" s="112"/>
      <c r="BG628" s="109"/>
      <c r="BH628" s="109"/>
      <c r="BI628" s="109"/>
      <c r="BJ628" s="109"/>
      <c r="BK628" s="109"/>
      <c r="BL628" s="109"/>
      <c r="BM628" s="109"/>
      <c r="BN628" s="109"/>
      <c r="BO628" s="109"/>
    </row>
    <row r="629" customFormat="false" ht="23.85" hidden="false" customHeight="false" outlineLevel="0" collapsed="false">
      <c r="AA629" s="1" t="n">
        <f aca="false">AA628+1</f>
        <v>5</v>
      </c>
      <c r="AB629" s="137" t="s">
        <v>85</v>
      </c>
      <c r="AC629" s="138" t="s">
        <v>3152</v>
      </c>
      <c r="AD629" s="138" t="s">
        <v>3672</v>
      </c>
      <c r="AE629" s="138" t="s">
        <v>1441</v>
      </c>
      <c r="AF629" s="138" t="s">
        <v>840</v>
      </c>
      <c r="AG629" s="138" t="s">
        <v>3673</v>
      </c>
      <c r="AH629" s="138" t="s">
        <v>3436</v>
      </c>
      <c r="AI629" s="138" t="s">
        <v>3674</v>
      </c>
      <c r="AJ629" s="138" t="s">
        <v>1201</v>
      </c>
      <c r="AK629" s="138" t="s">
        <v>3675</v>
      </c>
      <c r="AL629" s="138" t="s">
        <v>3676</v>
      </c>
      <c r="AM629" s="138" t="s">
        <v>1054</v>
      </c>
      <c r="AN629" s="138" t="s">
        <v>3566</v>
      </c>
      <c r="AO629" s="138" t="s">
        <v>3677</v>
      </c>
      <c r="BB629" s="109"/>
      <c r="BC629" s="109"/>
      <c r="BD629" s="109"/>
      <c r="BF629" s="112"/>
      <c r="BG629" s="109"/>
      <c r="BH629" s="109"/>
      <c r="BI629" s="109"/>
      <c r="BJ629" s="109"/>
      <c r="BK629" s="109"/>
      <c r="BL629" s="109"/>
      <c r="BM629" s="109"/>
      <c r="BN629" s="109"/>
      <c r="BO629" s="109"/>
    </row>
    <row r="630" customFormat="false" ht="23.85" hidden="false" customHeight="false" outlineLevel="0" collapsed="false">
      <c r="AA630" s="1" t="n">
        <f aca="false">AA629+1</f>
        <v>6</v>
      </c>
      <c r="AB630" s="137" t="s">
        <v>86</v>
      </c>
      <c r="AC630" s="138" t="s">
        <v>2307</v>
      </c>
      <c r="AD630" s="138" t="s">
        <v>1054</v>
      </c>
      <c r="AE630" s="138" t="s">
        <v>2179</v>
      </c>
      <c r="AF630" s="138" t="s">
        <v>1873</v>
      </c>
      <c r="AG630" s="138" t="s">
        <v>3678</v>
      </c>
      <c r="AH630" s="138" t="s">
        <v>575</v>
      </c>
      <c r="AI630" s="138" t="s">
        <v>1631</v>
      </c>
      <c r="AJ630" s="138" t="s">
        <v>3544</v>
      </c>
      <c r="AK630" s="138" t="s">
        <v>3679</v>
      </c>
      <c r="AL630" s="138" t="s">
        <v>3680</v>
      </c>
      <c r="AM630" s="138" t="s">
        <v>1139</v>
      </c>
      <c r="AN630" s="138" t="s">
        <v>3681</v>
      </c>
      <c r="AO630" s="138" t="s">
        <v>3682</v>
      </c>
      <c r="BB630" s="109"/>
      <c r="BC630" s="109"/>
      <c r="BD630" s="109"/>
      <c r="BF630" s="112"/>
      <c r="BG630" s="109"/>
      <c r="BH630" s="109"/>
      <c r="BI630" s="109"/>
      <c r="BJ630" s="109"/>
      <c r="BK630" s="109"/>
      <c r="BL630" s="109"/>
      <c r="BM630" s="109"/>
      <c r="BN630" s="109"/>
      <c r="BO630" s="109"/>
    </row>
    <row r="631" customFormat="false" ht="12.8" hidden="false" customHeight="false" outlineLevel="0" collapsed="false">
      <c r="AA631" s="1" t="n">
        <f aca="false">AA630+1</f>
        <v>7</v>
      </c>
      <c r="AB631" s="137" t="s">
        <v>87</v>
      </c>
      <c r="AC631" s="138" t="s">
        <v>1860</v>
      </c>
      <c r="AD631" s="138" t="s">
        <v>2300</v>
      </c>
      <c r="AE631" s="138" t="s">
        <v>3683</v>
      </c>
      <c r="AF631" s="138" t="s">
        <v>3684</v>
      </c>
      <c r="AG631" s="138" t="s">
        <v>3685</v>
      </c>
      <c r="AH631" s="138" t="s">
        <v>3686</v>
      </c>
      <c r="AI631" s="138" t="s">
        <v>3323</v>
      </c>
      <c r="AJ631" s="138" t="s">
        <v>3687</v>
      </c>
      <c r="AK631" s="138" t="s">
        <v>3688</v>
      </c>
      <c r="AL631" s="138" t="s">
        <v>3689</v>
      </c>
      <c r="AM631" s="138" t="s">
        <v>384</v>
      </c>
      <c r="AN631" s="138" t="s">
        <v>1493</v>
      </c>
      <c r="AO631" s="138" t="s">
        <v>3690</v>
      </c>
      <c r="BB631" s="109"/>
      <c r="BC631" s="109"/>
      <c r="BD631" s="109"/>
      <c r="BF631" s="112"/>
      <c r="BG631" s="109"/>
      <c r="BH631" s="109"/>
      <c r="BI631" s="109"/>
      <c r="BJ631" s="109"/>
      <c r="BK631" s="109"/>
      <c r="BL631" s="109"/>
      <c r="BM631" s="109"/>
      <c r="BN631" s="109"/>
      <c r="BO631" s="109"/>
    </row>
    <row r="632" customFormat="false" ht="12.8" hidden="false" customHeight="false" outlineLevel="0" collapsed="false">
      <c r="AA632" s="1" t="n">
        <f aca="false">AA631+1</f>
        <v>8</v>
      </c>
      <c r="AB632" s="137" t="s">
        <v>88</v>
      </c>
      <c r="AC632" s="138" t="s">
        <v>3691</v>
      </c>
      <c r="AD632" s="138" t="s">
        <v>3692</v>
      </c>
      <c r="AE632" s="138" t="s">
        <v>1195</v>
      </c>
      <c r="AF632" s="138" t="s">
        <v>3581</v>
      </c>
      <c r="AG632" s="138" t="s">
        <v>3693</v>
      </c>
      <c r="AH632" s="138" t="s">
        <v>2544</v>
      </c>
      <c r="AI632" s="138" t="s">
        <v>3694</v>
      </c>
      <c r="AJ632" s="138" t="s">
        <v>3695</v>
      </c>
      <c r="AK632" s="138" t="s">
        <v>3696</v>
      </c>
      <c r="AL632" s="138" t="s">
        <v>2433</v>
      </c>
      <c r="AM632" s="138" t="s">
        <v>2959</v>
      </c>
      <c r="AN632" s="138" t="s">
        <v>468</v>
      </c>
      <c r="AO632" s="138" t="s">
        <v>3697</v>
      </c>
      <c r="BB632" s="109"/>
      <c r="BC632" s="109"/>
      <c r="BD632" s="109"/>
      <c r="BF632" s="112"/>
      <c r="BG632" s="109"/>
      <c r="BH632" s="109"/>
      <c r="BI632" s="109"/>
      <c r="BJ632" s="109"/>
      <c r="BK632" s="109"/>
      <c r="BL632" s="109"/>
      <c r="BM632" s="109"/>
      <c r="BN632" s="109"/>
      <c r="BO632" s="109"/>
    </row>
    <row r="633" customFormat="false" ht="23.85" hidden="false" customHeight="false" outlineLevel="0" collapsed="false">
      <c r="AA633" s="1" t="n">
        <f aca="false">AA632+1</f>
        <v>9</v>
      </c>
      <c r="AB633" s="137" t="s">
        <v>89</v>
      </c>
      <c r="AC633" s="138" t="s">
        <v>511</v>
      </c>
      <c r="AD633" s="138" t="s">
        <v>996</v>
      </c>
      <c r="AE633" s="138" t="s">
        <v>2941</v>
      </c>
      <c r="AF633" s="138" t="s">
        <v>3698</v>
      </c>
      <c r="AG633" s="138" t="s">
        <v>3699</v>
      </c>
      <c r="AH633" s="138" t="s">
        <v>3700</v>
      </c>
      <c r="AI633" s="138" t="s">
        <v>3701</v>
      </c>
      <c r="AJ633" s="138" t="s">
        <v>3702</v>
      </c>
      <c r="AK633" s="138" t="s">
        <v>3703</v>
      </c>
      <c r="AL633" s="138" t="s">
        <v>712</v>
      </c>
      <c r="AM633" s="138" t="s">
        <v>3704</v>
      </c>
      <c r="AN633" s="138" t="s">
        <v>2327</v>
      </c>
      <c r="AO633" s="138" t="s">
        <v>3705</v>
      </c>
      <c r="BB633" s="1" t="s">
        <v>189</v>
      </c>
    </row>
    <row r="634" customFormat="false" ht="23.85" hidden="false" customHeight="false" outlineLevel="0" collapsed="false">
      <c r="AA634" s="1" t="n">
        <f aca="false">AA633+1</f>
        <v>10</v>
      </c>
      <c r="AB634" s="137" t="s">
        <v>90</v>
      </c>
      <c r="AC634" s="138" t="s">
        <v>1804</v>
      </c>
      <c r="AD634" s="138" t="s">
        <v>534</v>
      </c>
      <c r="AE634" s="138" t="s">
        <v>1556</v>
      </c>
      <c r="AF634" s="138" t="s">
        <v>3699</v>
      </c>
      <c r="AG634" s="138" t="s">
        <v>1750</v>
      </c>
      <c r="AH634" s="138" t="s">
        <v>2935</v>
      </c>
      <c r="AI634" s="138" t="s">
        <v>3706</v>
      </c>
      <c r="AJ634" s="138" t="s">
        <v>3707</v>
      </c>
      <c r="AK634" s="138" t="s">
        <v>525</v>
      </c>
      <c r="AL634" s="138" t="s">
        <v>3675</v>
      </c>
      <c r="AM634" s="138" t="s">
        <v>2102</v>
      </c>
      <c r="AN634" s="138" t="s">
        <v>3708</v>
      </c>
      <c r="AO634" s="138" t="s">
        <v>3709</v>
      </c>
    </row>
    <row r="635" customFormat="false" ht="23.85" hidden="false" customHeight="false" outlineLevel="0" collapsed="false">
      <c r="AA635" s="1" t="n">
        <f aca="false">AA634+1</f>
        <v>11</v>
      </c>
      <c r="AB635" s="137" t="s">
        <v>91</v>
      </c>
      <c r="AC635" s="138" t="s">
        <v>3710</v>
      </c>
      <c r="AD635" s="138" t="s">
        <v>3711</v>
      </c>
      <c r="AE635" s="138" t="s">
        <v>3712</v>
      </c>
      <c r="AF635" s="138" t="s">
        <v>3713</v>
      </c>
      <c r="AG635" s="138" t="s">
        <v>3714</v>
      </c>
      <c r="AH635" s="138" t="s">
        <v>3715</v>
      </c>
      <c r="AI635" s="138" t="s">
        <v>3716</v>
      </c>
      <c r="AJ635" s="138" t="s">
        <v>3717</v>
      </c>
      <c r="AK635" s="138" t="s">
        <v>901</v>
      </c>
      <c r="AL635" s="138" t="s">
        <v>3718</v>
      </c>
      <c r="AM635" s="138" t="s">
        <v>3719</v>
      </c>
      <c r="AN635" s="138" t="s">
        <v>3720</v>
      </c>
      <c r="AO635" s="138" t="s">
        <v>3721</v>
      </c>
      <c r="BB635" s="111" t="n">
        <v>1885</v>
      </c>
      <c r="BC635" s="109" t="n">
        <v>13.1</v>
      </c>
      <c r="BD635" s="109" t="n">
        <v>14</v>
      </c>
      <c r="BE635" s="109" t="n">
        <v>11.4</v>
      </c>
      <c r="BF635" s="109" t="n">
        <v>9.4</v>
      </c>
      <c r="BG635" s="109" t="n">
        <v>9.9</v>
      </c>
      <c r="BH635" s="109" t="n">
        <v>6</v>
      </c>
      <c r="BI635" s="109" t="n">
        <v>4.7</v>
      </c>
      <c r="BJ635" s="109" t="n">
        <v>6.8</v>
      </c>
      <c r="BK635" s="109" t="n">
        <v>7.6</v>
      </c>
      <c r="BL635" s="109" t="n">
        <v>11</v>
      </c>
      <c r="BM635" s="109" t="n">
        <v>11.8</v>
      </c>
      <c r="BN635" s="109" t="n">
        <v>15.2</v>
      </c>
      <c r="BO635" s="110" t="n">
        <f aca="false">SUM(BC635:BN635)/12</f>
        <v>10.075</v>
      </c>
    </row>
    <row r="636" customFormat="false" ht="23.85" hidden="false" customHeight="false" outlineLevel="0" collapsed="false">
      <c r="AA636" s="1" t="n">
        <f aca="false">AA635+1</f>
        <v>12</v>
      </c>
      <c r="AB636" s="137" t="s">
        <v>92</v>
      </c>
      <c r="AC636" s="138" t="s">
        <v>3722</v>
      </c>
      <c r="AD636" s="138" t="s">
        <v>3723</v>
      </c>
      <c r="AE636" s="138" t="s">
        <v>3251</v>
      </c>
      <c r="AF636" s="138" t="s">
        <v>3724</v>
      </c>
      <c r="AG636" s="138" t="s">
        <v>3725</v>
      </c>
      <c r="AH636" s="138" t="s">
        <v>3726</v>
      </c>
      <c r="AI636" s="138" t="s">
        <v>3727</v>
      </c>
      <c r="AJ636" s="138" t="s">
        <v>588</v>
      </c>
      <c r="AK636" s="138" t="s">
        <v>3728</v>
      </c>
      <c r="AL636" s="138" t="s">
        <v>3729</v>
      </c>
      <c r="AM636" s="138" t="s">
        <v>3730</v>
      </c>
      <c r="AN636" s="138" t="s">
        <v>2008</v>
      </c>
      <c r="AO636" s="138" t="s">
        <v>3731</v>
      </c>
      <c r="BB636" s="111" t="n">
        <v>1886</v>
      </c>
      <c r="BC636" s="109" t="n">
        <v>17.3</v>
      </c>
      <c r="BD636" s="109" t="n">
        <v>13.4</v>
      </c>
      <c r="BE636" s="109" t="n">
        <v>12.5</v>
      </c>
      <c r="BF636" s="109" t="n">
        <v>9.7</v>
      </c>
      <c r="BG636" s="109" t="n">
        <v>7.9</v>
      </c>
      <c r="BH636" s="109" t="n">
        <v>4.8</v>
      </c>
      <c r="BI636" s="109" t="n">
        <v>5.8</v>
      </c>
      <c r="BJ636" s="109" t="n">
        <v>7.2</v>
      </c>
      <c r="BK636" s="109" t="n">
        <v>8.8</v>
      </c>
      <c r="BL636" s="109" t="n">
        <v>7.7</v>
      </c>
      <c r="BM636" s="109" t="n">
        <v>11.8</v>
      </c>
      <c r="BN636" s="109" t="n">
        <v>13.9</v>
      </c>
      <c r="BO636" s="110" t="n">
        <f aca="false">SUM(BC636:BN636)/12</f>
        <v>10.0666666666667</v>
      </c>
    </row>
    <row r="637" customFormat="false" ht="23.85" hidden="false" customHeight="false" outlineLevel="0" collapsed="false">
      <c r="AA637" s="1" t="n">
        <f aca="false">AA636+1</f>
        <v>13</v>
      </c>
      <c r="AB637" s="137" t="s">
        <v>93</v>
      </c>
      <c r="AC637" s="138" t="s">
        <v>3732</v>
      </c>
      <c r="AD637" s="138" t="s">
        <v>3733</v>
      </c>
      <c r="AE637" s="138" t="s">
        <v>1320</v>
      </c>
      <c r="AF637" s="138" t="s">
        <v>3734</v>
      </c>
      <c r="AG637" s="138" t="s">
        <v>3735</v>
      </c>
      <c r="AH637" s="138" t="s">
        <v>2858</v>
      </c>
      <c r="AI637" s="138" t="s">
        <v>1821</v>
      </c>
      <c r="AJ637" s="138" t="s">
        <v>1065</v>
      </c>
      <c r="AK637" s="138" t="s">
        <v>3305</v>
      </c>
      <c r="AL637" s="138" t="s">
        <v>2559</v>
      </c>
      <c r="AM637" s="138" t="s">
        <v>2221</v>
      </c>
      <c r="AN637" s="138" t="s">
        <v>3736</v>
      </c>
      <c r="AO637" s="138" t="s">
        <v>3737</v>
      </c>
      <c r="BB637" s="111" t="n">
        <v>1887</v>
      </c>
      <c r="BC637" s="109" t="n">
        <v>16</v>
      </c>
      <c r="BD637" s="109" t="n">
        <v>15.7</v>
      </c>
      <c r="BE637" s="109" t="n">
        <v>12.8</v>
      </c>
      <c r="BF637" s="109" t="n">
        <v>10.4</v>
      </c>
      <c r="BG637" s="109" t="n">
        <v>8</v>
      </c>
      <c r="BH637" s="109" t="n">
        <v>6.5</v>
      </c>
      <c r="BI637" s="109" t="n">
        <v>6.2</v>
      </c>
      <c r="BJ637" s="109" t="n">
        <v>6</v>
      </c>
      <c r="BK637" s="109" t="n">
        <v>6.7</v>
      </c>
      <c r="BL637" s="109" t="n">
        <v>9.4</v>
      </c>
      <c r="BM637" s="109" t="n">
        <v>10.9</v>
      </c>
      <c r="BN637" s="109" t="n">
        <v>14.6</v>
      </c>
      <c r="BO637" s="110" t="n">
        <f aca="false">SUM(BC637:BN637)/12</f>
        <v>10.2666666666667</v>
      </c>
    </row>
    <row r="638" customFormat="false" ht="23.85" hidden="false" customHeight="false" outlineLevel="0" collapsed="false">
      <c r="AA638" s="1" t="n">
        <f aca="false">AA637+1</f>
        <v>14</v>
      </c>
      <c r="AB638" s="137" t="s">
        <v>94</v>
      </c>
      <c r="AC638" s="138" t="s">
        <v>3594</v>
      </c>
      <c r="AD638" s="138" t="s">
        <v>3738</v>
      </c>
      <c r="AE638" s="138" t="s">
        <v>3739</v>
      </c>
      <c r="AF638" s="138" t="s">
        <v>3740</v>
      </c>
      <c r="AG638" s="138" t="s">
        <v>1855</v>
      </c>
      <c r="AH638" s="138" t="s">
        <v>538</v>
      </c>
      <c r="AI638" s="138" t="s">
        <v>3741</v>
      </c>
      <c r="AJ638" s="138" t="s">
        <v>1234</v>
      </c>
      <c r="AK638" s="138" t="s">
        <v>627</v>
      </c>
      <c r="AL638" s="138" t="s">
        <v>687</v>
      </c>
      <c r="AM638" s="138" t="s">
        <v>3742</v>
      </c>
      <c r="AN638" s="138" t="s">
        <v>1554</v>
      </c>
      <c r="AO638" s="138" t="s">
        <v>3743</v>
      </c>
      <c r="BB638" s="111" t="n">
        <v>1888</v>
      </c>
      <c r="BC638" s="120" t="n">
        <f aca="false">(BC635+BC636+BC637+BC639+BC640+BC641)/6</f>
        <v>15.7166666666667</v>
      </c>
      <c r="BD638" s="120" t="n">
        <f aca="false">(BD635+BD636+BD637+BD639+BD640+BD641)/6</f>
        <v>14.6833333333333</v>
      </c>
      <c r="BE638" s="120" t="n">
        <f aca="false">(BE635+BE636+BE637+BE639+BE640+BE641)/6</f>
        <v>12.9833333333333</v>
      </c>
      <c r="BF638" s="120" t="n">
        <f aca="false">(BF635+BF636+BF637+BF639+BF640+BF641)/6</f>
        <v>10.5166666666667</v>
      </c>
      <c r="BG638" s="120" t="n">
        <f aca="false">(BG635+BG636+BG637+BG639+BG640+BG641)/6</f>
        <v>8.38333333333333</v>
      </c>
      <c r="BH638" s="120" t="n">
        <f aca="false">(BH635+BH636+BH637+BH639+BH640+BH641)/6</f>
        <v>6.6</v>
      </c>
      <c r="BI638" s="120" t="n">
        <f aca="false">(BI635+BI636+BI637+BI639+BI640+BI641)/6</f>
        <v>5.28333333333333</v>
      </c>
      <c r="BJ638" s="120" t="n">
        <f aca="false">(BJ635+BJ636+BJ637+BJ639+BJ640+BJ641)/6</f>
        <v>6.61666666666667</v>
      </c>
      <c r="BK638" s="120" t="n">
        <f aca="false">(BK635+BK636+BK637+BK639+BK640+BK641)/6</f>
        <v>7.78333333333333</v>
      </c>
      <c r="BL638" s="120" t="n">
        <f aca="false">(BL635+BL636+BL637+BL639+BL640+BL641)/6</f>
        <v>9.61666666666667</v>
      </c>
      <c r="BM638" s="120" t="n">
        <f aca="false">(BM635+BM636+BM637+BM639+BM640+BM641)/6</f>
        <v>11.6666666666667</v>
      </c>
      <c r="BN638" s="120" t="n">
        <f aca="false">(BN635+BN636+BN637+BN639+BN640+BN641)/6</f>
        <v>13.8833333333333</v>
      </c>
      <c r="BO638" s="110" t="n">
        <f aca="false">SUM(BC638:BN638)/12</f>
        <v>10.3111111111111</v>
      </c>
    </row>
    <row r="639" customFormat="false" ht="12.8" hidden="false" customHeight="true" outlineLevel="0" collapsed="false">
      <c r="AA639" s="1" t="n">
        <f aca="false">AA638+1</f>
        <v>15</v>
      </c>
      <c r="AB639" s="140" t="s">
        <v>594</v>
      </c>
      <c r="AC639" s="140"/>
      <c r="AD639" s="140"/>
      <c r="AE639" s="140"/>
      <c r="AF639" s="140"/>
      <c r="AG639" s="140"/>
      <c r="AH639" s="140"/>
      <c r="AI639" s="140"/>
      <c r="AJ639" s="140"/>
      <c r="AK639" s="140"/>
      <c r="AL639" s="140"/>
      <c r="AM639" s="140"/>
      <c r="AN639" s="140"/>
      <c r="AO639" s="140"/>
      <c r="BB639" s="111" t="n">
        <v>1889</v>
      </c>
      <c r="BC639" s="109" t="n">
        <v>16.2</v>
      </c>
      <c r="BD639" s="109" t="n">
        <v>15.1</v>
      </c>
      <c r="BE639" s="109" t="n">
        <v>14.1</v>
      </c>
      <c r="BF639" s="109" t="n">
        <v>12.1</v>
      </c>
      <c r="BG639" s="109" t="n">
        <v>9.1</v>
      </c>
      <c r="BH639" s="109" t="n">
        <v>8.3</v>
      </c>
      <c r="BI639" s="109" t="n">
        <v>4.9</v>
      </c>
      <c r="BJ639" s="109" t="n">
        <v>6.7</v>
      </c>
      <c r="BK639" s="109" t="n">
        <v>6.9</v>
      </c>
      <c r="BL639" s="109" t="n">
        <v>10.8</v>
      </c>
      <c r="BM639" s="109" t="n">
        <v>12.5</v>
      </c>
      <c r="BN639" s="109" t="n">
        <v>13.6</v>
      </c>
      <c r="BO639" s="110" t="n">
        <f aca="false">SUM(BC639:BN639)/12</f>
        <v>10.8583333333333</v>
      </c>
    </row>
    <row r="640" customFormat="false" ht="12.8" hidden="false" customHeight="false" outlineLevel="0" collapsed="false">
      <c r="AA640" s="1" t="n">
        <f aca="false">AA639+1</f>
        <v>16</v>
      </c>
      <c r="AB640" s="137" t="s">
        <v>605</v>
      </c>
      <c r="AC640" s="137" t="s">
        <v>606</v>
      </c>
      <c r="AD640" s="137" t="s">
        <v>607</v>
      </c>
      <c r="AE640" s="137" t="s">
        <v>608</v>
      </c>
      <c r="AF640" s="137" t="s">
        <v>609</v>
      </c>
      <c r="AG640" s="137" t="s">
        <v>610</v>
      </c>
      <c r="AH640" s="137" t="s">
        <v>611</v>
      </c>
      <c r="AI640" s="137" t="s">
        <v>612</v>
      </c>
      <c r="AJ640" s="137" t="s">
        <v>613</v>
      </c>
      <c r="AK640" s="137" t="s">
        <v>614</v>
      </c>
      <c r="AL640" s="137" t="s">
        <v>615</v>
      </c>
      <c r="AM640" s="137" t="s">
        <v>616</v>
      </c>
      <c r="AN640" s="137" t="s">
        <v>617</v>
      </c>
      <c r="AO640" s="137" t="s">
        <v>618</v>
      </c>
      <c r="BB640" s="111" t="n">
        <v>1890</v>
      </c>
      <c r="BC640" s="109" t="n">
        <v>18.2</v>
      </c>
      <c r="BD640" s="109" t="n">
        <v>16.6</v>
      </c>
      <c r="BE640" s="109" t="n">
        <v>14.1</v>
      </c>
      <c r="BF640" s="109" t="n">
        <v>10.7</v>
      </c>
      <c r="BG640" s="109" t="n">
        <v>8.1</v>
      </c>
      <c r="BH640" s="109" t="n">
        <v>8.6</v>
      </c>
      <c r="BI640" s="109" t="n">
        <v>5.2</v>
      </c>
      <c r="BJ640" s="109" t="n">
        <v>6.7</v>
      </c>
      <c r="BK640" s="109" t="n">
        <v>8.9</v>
      </c>
      <c r="BL640" s="109" t="n">
        <v>8.7</v>
      </c>
      <c r="BM640" s="109" t="n">
        <v>10.9</v>
      </c>
      <c r="BN640" s="109" t="n">
        <v>12.9</v>
      </c>
      <c r="BO640" s="110" t="n">
        <f aca="false">SUM(BC640:BN640)/12</f>
        <v>10.8</v>
      </c>
    </row>
    <row r="641" customFormat="false" ht="23.85" hidden="false" customHeight="false" outlineLevel="0" collapsed="false">
      <c r="AA641" s="1" t="n">
        <f aca="false">AA640+1</f>
        <v>17</v>
      </c>
      <c r="AB641" s="137" t="s">
        <v>95</v>
      </c>
      <c r="AC641" s="138" t="s">
        <v>816</v>
      </c>
      <c r="AD641" s="138" t="s">
        <v>3744</v>
      </c>
      <c r="AE641" s="138" t="s">
        <v>2479</v>
      </c>
      <c r="AF641" s="138" t="s">
        <v>3745</v>
      </c>
      <c r="AG641" s="138" t="s">
        <v>325</v>
      </c>
      <c r="AH641" s="138" t="s">
        <v>2596</v>
      </c>
      <c r="AI641" s="138" t="s">
        <v>697</v>
      </c>
      <c r="AJ641" s="138" t="s">
        <v>3746</v>
      </c>
      <c r="AK641" s="138" t="s">
        <v>2174</v>
      </c>
      <c r="AL641" s="138" t="s">
        <v>3747</v>
      </c>
      <c r="AM641" s="138" t="s">
        <v>3748</v>
      </c>
      <c r="AN641" s="138" t="s">
        <v>3749</v>
      </c>
      <c r="AO641" s="138" t="s">
        <v>3750</v>
      </c>
      <c r="BB641" s="111" t="n">
        <v>1891</v>
      </c>
      <c r="BC641" s="109" t="n">
        <v>13.5</v>
      </c>
      <c r="BD641" s="109" t="n">
        <v>13.3</v>
      </c>
      <c r="BE641" s="109" t="n">
        <v>13</v>
      </c>
      <c r="BF641" s="109" t="n">
        <v>10.8</v>
      </c>
      <c r="BG641" s="109" t="n">
        <v>7.3</v>
      </c>
      <c r="BH641" s="109" t="n">
        <v>5.4</v>
      </c>
      <c r="BI641" s="109" t="n">
        <v>4.9</v>
      </c>
      <c r="BJ641" s="109" t="n">
        <v>6.3</v>
      </c>
      <c r="BK641" s="109" t="n">
        <v>7.8</v>
      </c>
      <c r="BL641" s="109" t="n">
        <v>10.1</v>
      </c>
      <c r="BM641" s="109" t="n">
        <v>12.1</v>
      </c>
      <c r="BN641" s="109" t="n">
        <v>13.1</v>
      </c>
      <c r="BO641" s="110" t="n">
        <f aca="false">SUM(BC641:BN641)/12</f>
        <v>9.8</v>
      </c>
    </row>
    <row r="642" customFormat="false" ht="23.85" hidden="false" customHeight="false" outlineLevel="0" collapsed="false">
      <c r="AA642" s="1" t="n">
        <f aca="false">AA641+1</f>
        <v>18</v>
      </c>
      <c r="AB642" s="137" t="s">
        <v>96</v>
      </c>
      <c r="AC642" s="138" t="s">
        <v>3751</v>
      </c>
      <c r="AD642" s="138" t="s">
        <v>3752</v>
      </c>
      <c r="AE642" s="138" t="s">
        <v>3753</v>
      </c>
      <c r="AF642" s="138" t="s">
        <v>2254</v>
      </c>
      <c r="AG642" s="138" t="s">
        <v>3754</v>
      </c>
      <c r="AH642" s="138" t="s">
        <v>1166</v>
      </c>
      <c r="AI642" s="138" t="s">
        <v>3755</v>
      </c>
      <c r="AJ642" s="138" t="s">
        <v>3756</v>
      </c>
      <c r="AK642" s="138" t="s">
        <v>3428</v>
      </c>
      <c r="AL642" s="138" t="s">
        <v>3757</v>
      </c>
      <c r="AM642" s="138" t="s">
        <v>3758</v>
      </c>
      <c r="AN642" s="138" t="s">
        <v>1705</v>
      </c>
      <c r="AO642" s="138" t="s">
        <v>3759</v>
      </c>
      <c r="BB642" s="111" t="n">
        <v>1892</v>
      </c>
      <c r="BC642" s="109" t="n">
        <v>13.8</v>
      </c>
      <c r="BD642" s="109" t="n">
        <v>13.6</v>
      </c>
      <c r="BE642" s="109" t="n">
        <v>14.3</v>
      </c>
      <c r="BF642" s="109" t="n">
        <v>9.3</v>
      </c>
      <c r="BG642" s="109" t="n">
        <v>8.1</v>
      </c>
      <c r="BH642" s="109" t="n">
        <v>6.9</v>
      </c>
      <c r="BI642" s="109" t="n">
        <v>5.1</v>
      </c>
      <c r="BJ642" s="109" t="n">
        <v>7.3</v>
      </c>
      <c r="BK642" s="109" t="n">
        <v>7.6</v>
      </c>
      <c r="BL642" s="109" t="n">
        <v>10.4</v>
      </c>
      <c r="BM642" s="109" t="n">
        <v>12.9</v>
      </c>
      <c r="BN642" s="109" t="n">
        <v>12.4</v>
      </c>
      <c r="BO642" s="110" t="n">
        <f aca="false">SUM(BC642:BN642)/12</f>
        <v>10.1416666666667</v>
      </c>
    </row>
    <row r="643" customFormat="false" ht="23.85" hidden="false" customHeight="false" outlineLevel="0" collapsed="false">
      <c r="AA643" s="1" t="n">
        <f aca="false">AA642+1</f>
        <v>19</v>
      </c>
      <c r="AB643" s="137" t="s">
        <v>97</v>
      </c>
      <c r="AC643" s="138" t="s">
        <v>3760</v>
      </c>
      <c r="AD643" s="138" t="s">
        <v>2444</v>
      </c>
      <c r="AE643" s="138" t="s">
        <v>3761</v>
      </c>
      <c r="AF643" s="138" t="s">
        <v>2472</v>
      </c>
      <c r="AG643" s="138" t="s">
        <v>3762</v>
      </c>
      <c r="AH643" s="138" t="s">
        <v>3763</v>
      </c>
      <c r="AI643" s="138" t="s">
        <v>3436</v>
      </c>
      <c r="AJ643" s="138" t="s">
        <v>3764</v>
      </c>
      <c r="AK643" s="138" t="s">
        <v>3765</v>
      </c>
      <c r="AL643" s="138" t="s">
        <v>3766</v>
      </c>
      <c r="AM643" s="138" t="s">
        <v>3767</v>
      </c>
      <c r="AN643" s="138" t="s">
        <v>3768</v>
      </c>
      <c r="AO643" s="138" t="s">
        <v>3769</v>
      </c>
      <c r="BB643" s="111" t="n">
        <v>1893</v>
      </c>
      <c r="BC643" s="109" t="n">
        <v>14.2</v>
      </c>
      <c r="BD643" s="109" t="n">
        <v>14.1</v>
      </c>
      <c r="BE643" s="109" t="n">
        <v>13.4</v>
      </c>
      <c r="BF643" s="109" t="n">
        <v>9.8</v>
      </c>
      <c r="BG643" s="109" t="n">
        <v>9.3</v>
      </c>
      <c r="BH643" s="109" t="n">
        <v>6.7</v>
      </c>
      <c r="BI643" s="109" t="n">
        <v>5.9</v>
      </c>
      <c r="BJ643" s="109" t="n">
        <v>6.6</v>
      </c>
      <c r="BK643" s="109" t="n">
        <v>7.7</v>
      </c>
      <c r="BL643" s="109" t="n">
        <v>8.6</v>
      </c>
      <c r="BM643" s="109" t="n">
        <v>11.3</v>
      </c>
      <c r="BN643" s="109" t="n">
        <v>13.7</v>
      </c>
      <c r="BO643" s="110" t="n">
        <f aca="false">SUM(BC643:BN643)/12</f>
        <v>10.1083333333333</v>
      </c>
    </row>
    <row r="644" customFormat="false" ht="12.8" hidden="false" customHeight="false" outlineLevel="0" collapsed="false">
      <c r="AA644" s="1" t="n">
        <f aca="false">AA643+1</f>
        <v>20</v>
      </c>
      <c r="AB644" s="137" t="s">
        <v>98</v>
      </c>
      <c r="AC644" s="138" t="s">
        <v>3770</v>
      </c>
      <c r="AD644" s="138" t="s">
        <v>3771</v>
      </c>
      <c r="AE644" s="138" t="s">
        <v>3054</v>
      </c>
      <c r="AF644" s="138" t="s">
        <v>3772</v>
      </c>
      <c r="AG644" s="138" t="s">
        <v>3773</v>
      </c>
      <c r="AH644" s="138" t="s">
        <v>3774</v>
      </c>
      <c r="AI644" s="138" t="s">
        <v>3775</v>
      </c>
      <c r="AJ644" s="138" t="s">
        <v>3776</v>
      </c>
      <c r="AK644" s="138" t="s">
        <v>3777</v>
      </c>
      <c r="AL644" s="138" t="s">
        <v>3778</v>
      </c>
      <c r="AM644" s="138" t="s">
        <v>644</v>
      </c>
      <c r="AN644" s="138" t="s">
        <v>3499</v>
      </c>
      <c r="AO644" s="138" t="s">
        <v>3779</v>
      </c>
      <c r="BB644" s="111" t="n">
        <v>1894</v>
      </c>
      <c r="BC644" s="109" t="n">
        <v>14.6</v>
      </c>
      <c r="BD644" s="109" t="n">
        <v>12.3</v>
      </c>
      <c r="BE644" s="109" t="n">
        <v>13.6</v>
      </c>
      <c r="BF644" s="109" t="n">
        <v>10.4</v>
      </c>
      <c r="BG644" s="109" t="n">
        <v>6.5</v>
      </c>
      <c r="BH644" s="109" t="n">
        <v>5.9</v>
      </c>
      <c r="BI644" s="109" t="n">
        <v>5.3</v>
      </c>
      <c r="BJ644" s="109" t="n">
        <v>6.7</v>
      </c>
      <c r="BK644" s="109" t="n">
        <v>5.9</v>
      </c>
      <c r="BL644" s="109" t="n">
        <v>9.3</v>
      </c>
      <c r="BM644" s="109" t="n">
        <v>10.9</v>
      </c>
      <c r="BN644" s="109" t="n">
        <v>14.2</v>
      </c>
      <c r="BO644" s="110" t="n">
        <f aca="false">SUM(BC644:BN644)/12</f>
        <v>9.63333333333334</v>
      </c>
    </row>
    <row r="645" customFormat="false" ht="23.85" hidden="false" customHeight="false" outlineLevel="0" collapsed="false">
      <c r="AA645" s="1" t="n">
        <f aca="false">AA644+1</f>
        <v>21</v>
      </c>
      <c r="AB645" s="137" t="s">
        <v>99</v>
      </c>
      <c r="AC645" s="138" t="s">
        <v>3780</v>
      </c>
      <c r="AD645" s="138" t="s">
        <v>3781</v>
      </c>
      <c r="AE645" s="138" t="s">
        <v>3782</v>
      </c>
      <c r="AF645" s="138" t="s">
        <v>3783</v>
      </c>
      <c r="AG645" s="138" t="s">
        <v>3784</v>
      </c>
      <c r="AH645" s="138" t="s">
        <v>2228</v>
      </c>
      <c r="AI645" s="138" t="s">
        <v>3785</v>
      </c>
      <c r="AJ645" s="138" t="s">
        <v>2461</v>
      </c>
      <c r="AK645" s="138" t="s">
        <v>3786</v>
      </c>
      <c r="AL645" s="138" t="s">
        <v>3787</v>
      </c>
      <c r="AM645" s="138" t="s">
        <v>1573</v>
      </c>
      <c r="AN645" s="138" t="s">
        <v>3788</v>
      </c>
      <c r="AO645" s="138" t="s">
        <v>3789</v>
      </c>
      <c r="BB645" s="111" t="n">
        <v>1895</v>
      </c>
      <c r="BC645" s="109" t="n">
        <v>14.8</v>
      </c>
      <c r="BD645" s="109" t="n">
        <v>15.2</v>
      </c>
      <c r="BE645" s="109" t="n">
        <v>12.9</v>
      </c>
      <c r="BF645" s="109" t="n">
        <v>10.7</v>
      </c>
      <c r="BG645" s="109" t="n">
        <v>6.9</v>
      </c>
      <c r="BH645" s="109" t="n">
        <v>6.1</v>
      </c>
      <c r="BI645" s="109" t="n">
        <v>4.6</v>
      </c>
      <c r="BJ645" s="109" t="n">
        <v>6.5</v>
      </c>
      <c r="BK645" s="109" t="n">
        <v>7.4</v>
      </c>
      <c r="BL645" s="109" t="n">
        <v>10.4</v>
      </c>
      <c r="BM645" s="109" t="n">
        <v>10.5</v>
      </c>
      <c r="BN645" s="109" t="n">
        <v>13.7</v>
      </c>
      <c r="BO645" s="110" t="n">
        <f aca="false">SUM(BC645:BN645)/12</f>
        <v>9.975</v>
      </c>
    </row>
    <row r="646" customFormat="false" ht="12.8" hidden="false" customHeight="false" outlineLevel="0" collapsed="false">
      <c r="AA646" s="1" t="n">
        <f aca="false">AA645+1</f>
        <v>22</v>
      </c>
      <c r="AB646" s="137" t="s">
        <v>101</v>
      </c>
      <c r="AC646" s="138" t="s">
        <v>764</v>
      </c>
      <c r="AD646" s="138" t="s">
        <v>2612</v>
      </c>
      <c r="AE646" s="138" t="s">
        <v>200</v>
      </c>
      <c r="AF646" s="138" t="s">
        <v>3790</v>
      </c>
      <c r="AG646" s="138" t="s">
        <v>768</v>
      </c>
      <c r="AH646" s="138" t="s">
        <v>3791</v>
      </c>
      <c r="AI646" s="138" t="s">
        <v>3324</v>
      </c>
      <c r="AJ646" s="138" t="s">
        <v>833</v>
      </c>
      <c r="AK646" s="138" t="s">
        <v>1065</v>
      </c>
      <c r="AL646" s="138" t="s">
        <v>3792</v>
      </c>
      <c r="AM646" s="138" t="s">
        <v>1576</v>
      </c>
      <c r="AN646" s="138" t="s">
        <v>3064</v>
      </c>
      <c r="AO646" s="138" t="s">
        <v>776</v>
      </c>
      <c r="BB646" s="111" t="n">
        <v>1896</v>
      </c>
      <c r="BC646" s="109" t="n">
        <v>15.8</v>
      </c>
      <c r="BD646" s="109" t="n">
        <v>15.8</v>
      </c>
      <c r="BE646" s="109" t="n">
        <v>14.1</v>
      </c>
      <c r="BF646" s="109" t="n">
        <v>10.5</v>
      </c>
      <c r="BG646" s="109" t="n">
        <v>7.4</v>
      </c>
      <c r="BH646" s="109" t="n">
        <v>4.3</v>
      </c>
      <c r="BI646" s="109" t="n">
        <v>3.8</v>
      </c>
      <c r="BJ646" s="109" t="n">
        <v>4.6</v>
      </c>
      <c r="BK646" s="109" t="n">
        <v>6.2</v>
      </c>
      <c r="BL646" s="109" t="n">
        <v>10.1</v>
      </c>
      <c r="BM646" s="109" t="n">
        <v>12.4</v>
      </c>
      <c r="BN646" s="109" t="n">
        <v>13.9</v>
      </c>
      <c r="BO646" s="110" t="n">
        <f aca="false">SUM(BC646:BN646)/12</f>
        <v>9.90833333333333</v>
      </c>
    </row>
    <row r="647" customFormat="false" ht="23.85" hidden="false" customHeight="false" outlineLevel="0" collapsed="false">
      <c r="AA647" s="1" t="n">
        <f aca="false">AA646+1</f>
        <v>23</v>
      </c>
      <c r="AB647" s="137" t="s">
        <v>102</v>
      </c>
      <c r="AC647" s="138" t="s">
        <v>3793</v>
      </c>
      <c r="AD647" s="138" t="s">
        <v>3794</v>
      </c>
      <c r="AE647" s="138" t="s">
        <v>2997</v>
      </c>
      <c r="AF647" s="138" t="s">
        <v>3795</v>
      </c>
      <c r="AG647" s="138" t="s">
        <v>3796</v>
      </c>
      <c r="AH647" s="138" t="s">
        <v>3797</v>
      </c>
      <c r="AI647" s="138" t="s">
        <v>1189</v>
      </c>
      <c r="AJ647" s="138" t="s">
        <v>3798</v>
      </c>
      <c r="AK647" s="138" t="s">
        <v>3799</v>
      </c>
      <c r="AL647" s="138" t="s">
        <v>3800</v>
      </c>
      <c r="AM647" s="138" t="s">
        <v>1609</v>
      </c>
      <c r="AN647" s="138" t="s">
        <v>3801</v>
      </c>
      <c r="AO647" s="138" t="s">
        <v>3802</v>
      </c>
      <c r="BB647" s="111" t="n">
        <v>1897</v>
      </c>
      <c r="BC647" s="109" t="n">
        <v>13.8</v>
      </c>
      <c r="BD647" s="109" t="n">
        <v>15.8</v>
      </c>
      <c r="BE647" s="109" t="n">
        <v>12.4</v>
      </c>
      <c r="BF647" s="109" t="n">
        <v>10.6</v>
      </c>
      <c r="BG647" s="109" t="n">
        <v>6.9</v>
      </c>
      <c r="BH647" s="109" t="n">
        <v>6.9</v>
      </c>
      <c r="BI647" s="109" t="n">
        <v>6.6</v>
      </c>
      <c r="BJ647" s="109" t="n">
        <v>5.6</v>
      </c>
      <c r="BK647" s="109" t="n">
        <v>6.7</v>
      </c>
      <c r="BL647" s="109" t="n">
        <v>8.2</v>
      </c>
      <c r="BM647" s="109" t="n">
        <v>12.4</v>
      </c>
      <c r="BN647" s="109" t="n">
        <v>15.4</v>
      </c>
      <c r="BO647" s="110" t="n">
        <f aca="false">SUM(BC647:BN647)/12</f>
        <v>10.1083333333333</v>
      </c>
    </row>
    <row r="648" customFormat="false" ht="23.85" hidden="false" customHeight="false" outlineLevel="0" collapsed="false">
      <c r="AA648" s="1" t="n">
        <f aca="false">AA647+1</f>
        <v>24</v>
      </c>
      <c r="AB648" s="137" t="s">
        <v>103</v>
      </c>
      <c r="AC648" s="138" t="s">
        <v>3803</v>
      </c>
      <c r="AD648" s="138" t="s">
        <v>1979</v>
      </c>
      <c r="AE648" s="138" t="s">
        <v>3322</v>
      </c>
      <c r="AF648" s="138" t="s">
        <v>3804</v>
      </c>
      <c r="AG648" s="138" t="s">
        <v>832</v>
      </c>
      <c r="AH648" s="138" t="s">
        <v>3013</v>
      </c>
      <c r="AI648" s="138" t="s">
        <v>2935</v>
      </c>
      <c r="AJ648" s="138" t="s">
        <v>3805</v>
      </c>
      <c r="AK648" s="138" t="s">
        <v>3676</v>
      </c>
      <c r="AL648" s="138" t="s">
        <v>3806</v>
      </c>
      <c r="AM648" s="138" t="s">
        <v>2189</v>
      </c>
      <c r="AN648" s="138" t="s">
        <v>3515</v>
      </c>
      <c r="AO648" s="138" t="s">
        <v>3807</v>
      </c>
      <c r="BB648" s="111" t="n">
        <v>1898</v>
      </c>
      <c r="BC648" s="109" t="n">
        <v>15</v>
      </c>
      <c r="BD648" s="109" t="n">
        <v>17.1</v>
      </c>
      <c r="BE648" s="109" t="n">
        <v>13.1</v>
      </c>
      <c r="BF648" s="109" t="n">
        <v>9.4</v>
      </c>
      <c r="BG648" s="109" t="n">
        <v>5.8</v>
      </c>
      <c r="BH648" s="109" t="n">
        <v>6.3</v>
      </c>
      <c r="BI648" s="109" t="n">
        <v>5.1</v>
      </c>
      <c r="BJ648" s="109" t="n">
        <v>6.4</v>
      </c>
      <c r="BK648" s="109" t="n">
        <v>7.5</v>
      </c>
      <c r="BL648" s="109" t="n">
        <v>9.5</v>
      </c>
      <c r="BM648" s="109" t="n">
        <v>10.9</v>
      </c>
      <c r="BN648" s="109" t="n">
        <v>15.4</v>
      </c>
      <c r="BO648" s="110" t="n">
        <f aca="false">SUM(BC648:BN648)/12</f>
        <v>10.125</v>
      </c>
    </row>
    <row r="649" customFormat="false" ht="23.85" hidden="false" customHeight="false" outlineLevel="0" collapsed="false">
      <c r="AA649" s="1" t="n">
        <f aca="false">AA648+1</f>
        <v>25</v>
      </c>
      <c r="AB649" s="137" t="s">
        <v>104</v>
      </c>
      <c r="AC649" s="138" t="s">
        <v>3564</v>
      </c>
      <c r="AD649" s="138" t="s">
        <v>3808</v>
      </c>
      <c r="AE649" s="138" t="s">
        <v>3462</v>
      </c>
      <c r="AF649" s="138" t="s">
        <v>3229</v>
      </c>
      <c r="AG649" s="138" t="s">
        <v>3809</v>
      </c>
      <c r="AH649" s="138" t="s">
        <v>3810</v>
      </c>
      <c r="AI649" s="138" t="s">
        <v>1232</v>
      </c>
      <c r="AJ649" s="138" t="s">
        <v>3811</v>
      </c>
      <c r="AK649" s="138" t="s">
        <v>3812</v>
      </c>
      <c r="AL649" s="138" t="s">
        <v>3813</v>
      </c>
      <c r="AM649" s="138" t="s">
        <v>912</v>
      </c>
      <c r="AN649" s="138" t="s">
        <v>3814</v>
      </c>
      <c r="AO649" s="138" t="s">
        <v>3815</v>
      </c>
      <c r="BB649" s="111" t="n">
        <v>1899</v>
      </c>
      <c r="BC649" s="109" t="n">
        <v>12.1</v>
      </c>
      <c r="BD649" s="109" t="n">
        <v>16.6</v>
      </c>
      <c r="BE649" s="109" t="n">
        <v>14.3</v>
      </c>
      <c r="BF649" s="109" t="n">
        <v>11</v>
      </c>
      <c r="BG649" s="109" t="n">
        <v>6.9</v>
      </c>
      <c r="BH649" s="109" t="n">
        <v>6.3</v>
      </c>
      <c r="BI649" s="109" t="n">
        <v>2.4</v>
      </c>
      <c r="BJ649" s="109" t="n">
        <v>4.9</v>
      </c>
      <c r="BK649" s="109" t="n">
        <v>7</v>
      </c>
      <c r="BL649" s="109" t="n">
        <v>7.9</v>
      </c>
      <c r="BM649" s="109" t="n">
        <v>11.3</v>
      </c>
      <c r="BN649" s="109" t="n">
        <v>13.9</v>
      </c>
      <c r="BO649" s="110" t="n">
        <f aca="false">SUM(BC649:BN649)/12</f>
        <v>9.55</v>
      </c>
    </row>
    <row r="650" customFormat="false" ht="23.85" hidden="false" customHeight="false" outlineLevel="0" collapsed="false">
      <c r="AA650" s="1" t="n">
        <f aca="false">AA649+1</f>
        <v>26</v>
      </c>
      <c r="AB650" s="137" t="s">
        <v>105</v>
      </c>
      <c r="AC650" s="138" t="s">
        <v>3814</v>
      </c>
      <c r="AD650" s="138" t="s">
        <v>3816</v>
      </c>
      <c r="AE650" s="138" t="s">
        <v>1115</v>
      </c>
      <c r="AF650" s="138" t="s">
        <v>3817</v>
      </c>
      <c r="AG650" s="138" t="s">
        <v>3818</v>
      </c>
      <c r="AH650" s="138" t="s">
        <v>3819</v>
      </c>
      <c r="AI650" s="138" t="s">
        <v>3657</v>
      </c>
      <c r="AJ650" s="138" t="s">
        <v>3820</v>
      </c>
      <c r="AK650" s="138" t="s">
        <v>262</v>
      </c>
      <c r="AL650" s="138" t="s">
        <v>2029</v>
      </c>
      <c r="AM650" s="138" t="s">
        <v>3821</v>
      </c>
      <c r="AN650" s="138" t="s">
        <v>3822</v>
      </c>
      <c r="AO650" s="138" t="s">
        <v>3823</v>
      </c>
      <c r="BB650" s="111" t="n">
        <v>1900</v>
      </c>
      <c r="BC650" s="109" t="n">
        <v>14.9</v>
      </c>
      <c r="BD650" s="109" t="n">
        <v>15.1</v>
      </c>
      <c r="BE650" s="109" t="n">
        <v>12.5</v>
      </c>
      <c r="BF650" s="109" t="n">
        <v>10.3</v>
      </c>
      <c r="BG650" s="109" t="n">
        <v>7.3</v>
      </c>
      <c r="BH650" s="109" t="n">
        <v>6</v>
      </c>
      <c r="BI650" s="109" t="n">
        <v>5.2</v>
      </c>
      <c r="BJ650" s="109" t="n">
        <v>5.7</v>
      </c>
      <c r="BK650" s="109" t="n">
        <v>5.9</v>
      </c>
      <c r="BL650" s="109" t="n">
        <v>8.8</v>
      </c>
      <c r="BM650" s="109" t="n">
        <v>11.7</v>
      </c>
      <c r="BN650" s="109" t="n">
        <v>13.2</v>
      </c>
      <c r="BO650" s="110" t="n">
        <f aca="false">SUM(BC650:BN650)/12</f>
        <v>9.71666666666667</v>
      </c>
    </row>
    <row r="651" customFormat="false" ht="12.8" hidden="false" customHeight="false" outlineLevel="0" collapsed="false">
      <c r="AA651" s="1" t="n">
        <f aca="false">AA650+1</f>
        <v>27</v>
      </c>
      <c r="AB651" s="137" t="s">
        <v>106</v>
      </c>
      <c r="AC651" s="138" t="s">
        <v>3824</v>
      </c>
      <c r="AD651" s="138" t="s">
        <v>3825</v>
      </c>
      <c r="AE651" s="138" t="s">
        <v>3826</v>
      </c>
      <c r="AF651" s="138" t="s">
        <v>3827</v>
      </c>
      <c r="AG651" s="138" t="s">
        <v>1048</v>
      </c>
      <c r="AH651" s="138" t="s">
        <v>3828</v>
      </c>
      <c r="AI651" s="138" t="s">
        <v>3829</v>
      </c>
      <c r="AJ651" s="138" t="s">
        <v>3830</v>
      </c>
      <c r="AK651" s="138" t="s">
        <v>3831</v>
      </c>
      <c r="AL651" s="138" t="s">
        <v>3832</v>
      </c>
      <c r="AM651" s="138" t="s">
        <v>3833</v>
      </c>
      <c r="AN651" s="138" t="s">
        <v>3834</v>
      </c>
      <c r="AO651" s="138" t="s">
        <v>3835</v>
      </c>
      <c r="BB651" s="111" t="n">
        <v>1901</v>
      </c>
      <c r="BC651" s="109" t="n">
        <v>13.9</v>
      </c>
      <c r="BD651" s="109" t="n">
        <v>17.6</v>
      </c>
      <c r="BE651" s="109" t="n">
        <v>12.2</v>
      </c>
      <c r="BF651" s="109" t="n">
        <v>9.7</v>
      </c>
      <c r="BG651" s="109" t="n">
        <v>8.5</v>
      </c>
      <c r="BH651" s="109" t="n">
        <v>5.3</v>
      </c>
      <c r="BI651" s="109" t="n">
        <v>5.1</v>
      </c>
      <c r="BJ651" s="109" t="n">
        <v>4.8</v>
      </c>
      <c r="BK651" s="109" t="n">
        <v>8.3</v>
      </c>
      <c r="BL651" s="109" t="n">
        <v>9.2</v>
      </c>
      <c r="BM651" s="109" t="n">
        <v>13.2</v>
      </c>
      <c r="BN651" s="109" t="n">
        <v>14.7</v>
      </c>
      <c r="BO651" s="110" t="n">
        <f aca="false">SUM(BC651:BN651)/12</f>
        <v>10.2083333333333</v>
      </c>
    </row>
    <row r="652" customFormat="false" ht="23.85" hidden="false" customHeight="false" outlineLevel="0" collapsed="false">
      <c r="AA652" s="1" t="n">
        <f aca="false">AA651+1</f>
        <v>28</v>
      </c>
      <c r="AB652" s="137" t="s">
        <v>107</v>
      </c>
      <c r="AC652" s="138" t="s">
        <v>282</v>
      </c>
      <c r="AD652" s="138" t="s">
        <v>3836</v>
      </c>
      <c r="AE652" s="138" t="s">
        <v>1110</v>
      </c>
      <c r="AF652" s="138" t="s">
        <v>907</v>
      </c>
      <c r="AG652" s="138" t="s">
        <v>3837</v>
      </c>
      <c r="AH652" s="138" t="s">
        <v>3838</v>
      </c>
      <c r="AI652" s="138" t="s">
        <v>746</v>
      </c>
      <c r="AJ652" s="138" t="s">
        <v>3839</v>
      </c>
      <c r="AK652" s="138" t="s">
        <v>911</v>
      </c>
      <c r="AL652" s="138" t="s">
        <v>3840</v>
      </c>
      <c r="AM652" s="138" t="s">
        <v>3841</v>
      </c>
      <c r="AN652" s="138" t="s">
        <v>3842</v>
      </c>
      <c r="AO652" s="138" t="s">
        <v>294</v>
      </c>
      <c r="BB652" s="111" t="n">
        <v>1902</v>
      </c>
      <c r="BC652" s="109" t="n">
        <v>14.1</v>
      </c>
      <c r="BD652" s="109" t="n">
        <v>13.6</v>
      </c>
      <c r="BE652" s="109" t="n">
        <v>11.5</v>
      </c>
      <c r="BF652" s="109" t="n">
        <v>10.3</v>
      </c>
      <c r="BG652" s="109" t="n">
        <v>9.1</v>
      </c>
      <c r="BH652" s="109" t="n">
        <v>6.2</v>
      </c>
      <c r="BI652" s="109" t="n">
        <v>4.9</v>
      </c>
      <c r="BJ652" s="109" t="n">
        <v>5.2</v>
      </c>
      <c r="BK652" s="109" t="n">
        <v>7.8</v>
      </c>
      <c r="BL652" s="109" t="n">
        <v>10.1</v>
      </c>
      <c r="BM652" s="109" t="n">
        <v>12.6</v>
      </c>
      <c r="BN652" s="109" t="n">
        <v>13.9</v>
      </c>
      <c r="BO652" s="110" t="n">
        <f aca="false">SUM(BC652:BN652)/12</f>
        <v>9.94166666666667</v>
      </c>
    </row>
    <row r="653" customFormat="false" ht="23.85" hidden="false" customHeight="false" outlineLevel="0" collapsed="false">
      <c r="AA653" s="1" t="n">
        <f aca="false">AA652+1</f>
        <v>29</v>
      </c>
      <c r="AB653" s="137" t="s">
        <v>108</v>
      </c>
      <c r="AC653" s="138" t="s">
        <v>1309</v>
      </c>
      <c r="AD653" s="138" t="s">
        <v>3843</v>
      </c>
      <c r="AE653" s="138" t="s">
        <v>3844</v>
      </c>
      <c r="AF653" s="138" t="s">
        <v>3845</v>
      </c>
      <c r="AG653" s="138" t="s">
        <v>3846</v>
      </c>
      <c r="AH653" s="138" t="s">
        <v>397</v>
      </c>
      <c r="AI653" s="138" t="s">
        <v>3309</v>
      </c>
      <c r="AJ653" s="138" t="s">
        <v>3847</v>
      </c>
      <c r="AK653" s="138" t="s">
        <v>386</v>
      </c>
      <c r="AL653" s="138" t="s">
        <v>3848</v>
      </c>
      <c r="AM653" s="138" t="s">
        <v>994</v>
      </c>
      <c r="AN653" s="138" t="s">
        <v>1426</v>
      </c>
      <c r="AO653" s="138" t="s">
        <v>3849</v>
      </c>
      <c r="BB653" s="111" t="n">
        <v>1903</v>
      </c>
      <c r="BC653" s="109" t="n">
        <v>14.3</v>
      </c>
      <c r="BD653" s="109" t="n">
        <v>13.7</v>
      </c>
      <c r="BE653" s="109" t="n">
        <v>13.1</v>
      </c>
      <c r="BF653" s="109" t="n">
        <v>11</v>
      </c>
      <c r="BG653" s="109" t="n">
        <v>6.8</v>
      </c>
      <c r="BH653" s="109" t="n">
        <v>5.9</v>
      </c>
      <c r="BI653" s="109" t="n">
        <v>5</v>
      </c>
      <c r="BJ653" s="109" t="n">
        <v>5.6</v>
      </c>
      <c r="BK653" s="109" t="n">
        <v>7.2</v>
      </c>
      <c r="BL653" s="109" t="n">
        <v>9.6</v>
      </c>
      <c r="BM653" s="109" t="n">
        <v>13</v>
      </c>
      <c r="BN653" s="109" t="n">
        <v>12.6</v>
      </c>
      <c r="BO653" s="110" t="n">
        <f aca="false">SUM(BC653:BN653)/12</f>
        <v>9.81666666666667</v>
      </c>
    </row>
    <row r="654" customFormat="false" ht="12.8" hidden="false" customHeight="false" outlineLevel="0" collapsed="false">
      <c r="AA654" s="1" t="n">
        <f aca="false">AA653+1</f>
        <v>30</v>
      </c>
      <c r="AB654" s="137" t="s">
        <v>109</v>
      </c>
      <c r="AC654" s="138" t="s">
        <v>3398</v>
      </c>
      <c r="AD654" s="138" t="s">
        <v>3850</v>
      </c>
      <c r="AE654" s="138" t="s">
        <v>278</v>
      </c>
      <c r="AF654" s="138" t="s">
        <v>3851</v>
      </c>
      <c r="AG654" s="138" t="s">
        <v>3852</v>
      </c>
      <c r="AH654" s="138" t="s">
        <v>3853</v>
      </c>
      <c r="AI654" s="138" t="s">
        <v>3013</v>
      </c>
      <c r="AJ654" s="138" t="s">
        <v>352</v>
      </c>
      <c r="AK654" s="138" t="s">
        <v>1825</v>
      </c>
      <c r="AL654" s="138" t="s">
        <v>3301</v>
      </c>
      <c r="AM654" s="138" t="s">
        <v>958</v>
      </c>
      <c r="AN654" s="138" t="s">
        <v>369</v>
      </c>
      <c r="AO654" s="138" t="s">
        <v>3854</v>
      </c>
      <c r="BB654" s="111" t="n">
        <v>1904</v>
      </c>
      <c r="BC654" s="109" t="n">
        <v>13.1</v>
      </c>
      <c r="BD654" s="109" t="n">
        <v>14.2</v>
      </c>
      <c r="BE654" s="109" t="n">
        <v>11</v>
      </c>
      <c r="BF654" s="109" t="n">
        <v>12</v>
      </c>
      <c r="BG654" s="109" t="n">
        <v>7.8</v>
      </c>
      <c r="BH654" s="109" t="n">
        <v>6.8</v>
      </c>
      <c r="BI654" s="109" t="n">
        <v>5.5</v>
      </c>
      <c r="BJ654" s="109" t="n">
        <v>5.7</v>
      </c>
      <c r="BK654" s="109" t="n">
        <v>5.6</v>
      </c>
      <c r="BL654" s="109" t="n">
        <v>9.9</v>
      </c>
      <c r="BM654" s="109" t="n">
        <v>10.8</v>
      </c>
      <c r="BN654" s="109" t="n">
        <v>13.7</v>
      </c>
      <c r="BO654" s="110" t="n">
        <f aca="false">SUM(BC654:BN654)/12</f>
        <v>9.675</v>
      </c>
    </row>
    <row r="655" customFormat="false" ht="23.85" hidden="false" customHeight="false" outlineLevel="0" collapsed="false">
      <c r="AA655" s="1" t="n">
        <f aca="false">AA654+1</f>
        <v>31</v>
      </c>
      <c r="AB655" s="137" t="s">
        <v>110</v>
      </c>
      <c r="AC655" s="138" t="s">
        <v>3855</v>
      </c>
      <c r="AD655" s="138" t="s">
        <v>3065</v>
      </c>
      <c r="AE655" s="138" t="s">
        <v>3856</v>
      </c>
      <c r="AF655" s="138" t="s">
        <v>3857</v>
      </c>
      <c r="AG655" s="138" t="s">
        <v>1011</v>
      </c>
      <c r="AH655" s="138" t="s">
        <v>3858</v>
      </c>
      <c r="AI655" s="138" t="s">
        <v>3859</v>
      </c>
      <c r="AJ655" s="138" t="s">
        <v>3860</v>
      </c>
      <c r="AK655" s="138" t="s">
        <v>3861</v>
      </c>
      <c r="AL655" s="138" t="s">
        <v>1966</v>
      </c>
      <c r="AM655" s="138" t="s">
        <v>3862</v>
      </c>
      <c r="AN655" s="138" t="s">
        <v>3863</v>
      </c>
      <c r="AO655" s="138" t="s">
        <v>3864</v>
      </c>
      <c r="BB655" s="111" t="n">
        <v>1905</v>
      </c>
      <c r="BC655" s="109" t="n">
        <v>16</v>
      </c>
      <c r="BD655" s="109" t="n">
        <v>12.1</v>
      </c>
      <c r="BE655" s="109" t="n">
        <v>11.5</v>
      </c>
      <c r="BF655" s="109" t="n">
        <v>10.9</v>
      </c>
      <c r="BG655" s="109" t="n">
        <v>8.7</v>
      </c>
      <c r="BH655" s="109" t="n">
        <v>7</v>
      </c>
      <c r="BI655" s="109" t="n">
        <v>5.8</v>
      </c>
      <c r="BJ655" s="109" t="n">
        <v>4.1</v>
      </c>
      <c r="BK655" s="109" t="n">
        <v>4.4</v>
      </c>
      <c r="BL655" s="109" t="n">
        <v>5.2</v>
      </c>
      <c r="BM655" s="109" t="n">
        <v>9.2</v>
      </c>
      <c r="BN655" s="109" t="n">
        <v>12.8</v>
      </c>
      <c r="BO655" s="110" t="n">
        <f aca="false">SUM(BC655:BN655)/12</f>
        <v>8.975</v>
      </c>
    </row>
    <row r="656" customFormat="false" ht="23.85" hidden="false" customHeight="false" outlineLevel="0" collapsed="false">
      <c r="AA656" s="1" t="n">
        <f aca="false">AA655+1</f>
        <v>32</v>
      </c>
      <c r="AB656" s="137" t="s">
        <v>111</v>
      </c>
      <c r="AC656" s="138" t="s">
        <v>836</v>
      </c>
      <c r="AD656" s="138" t="s">
        <v>621</v>
      </c>
      <c r="AE656" s="138" t="s">
        <v>3865</v>
      </c>
      <c r="AF656" s="138" t="s">
        <v>3866</v>
      </c>
      <c r="AG656" s="138" t="s">
        <v>3867</v>
      </c>
      <c r="AH656" s="138" t="s">
        <v>1443</v>
      </c>
      <c r="AI656" s="138" t="s">
        <v>1633</v>
      </c>
      <c r="AJ656" s="138" t="s">
        <v>3131</v>
      </c>
      <c r="AK656" s="138" t="s">
        <v>1876</v>
      </c>
      <c r="AL656" s="138" t="s">
        <v>3868</v>
      </c>
      <c r="AM656" s="138" t="s">
        <v>349</v>
      </c>
      <c r="AN656" s="138" t="s">
        <v>2631</v>
      </c>
      <c r="AO656" s="138" t="s">
        <v>3869</v>
      </c>
      <c r="BB656" s="111" t="n">
        <v>1906</v>
      </c>
      <c r="BC656" s="109" t="n">
        <v>16.7</v>
      </c>
      <c r="BD656" s="109" t="n">
        <v>17.4</v>
      </c>
      <c r="BE656" s="109" t="n">
        <v>12.4</v>
      </c>
      <c r="BF656" s="109" t="n">
        <v>11.9</v>
      </c>
      <c r="BG656" s="109" t="n">
        <v>10</v>
      </c>
      <c r="BH656" s="109" t="n">
        <v>8.7</v>
      </c>
      <c r="BI656" s="109" t="n">
        <v>6.6</v>
      </c>
      <c r="BJ656" s="109" t="n">
        <v>6.1</v>
      </c>
      <c r="BK656" s="109" t="n">
        <v>6.6</v>
      </c>
      <c r="BL656" s="109" t="n">
        <v>8.9</v>
      </c>
      <c r="BM656" s="109" t="n">
        <v>9.2</v>
      </c>
      <c r="BN656" s="109" t="n">
        <v>13.8</v>
      </c>
      <c r="BO656" s="110" t="n">
        <f aca="false">SUM(BC656:BN656)/12</f>
        <v>10.6916666666667</v>
      </c>
    </row>
    <row r="657" customFormat="false" ht="23.85" hidden="false" customHeight="false" outlineLevel="0" collapsed="false">
      <c r="AA657" s="1" t="n">
        <f aca="false">AA656+1</f>
        <v>33</v>
      </c>
      <c r="AB657" s="137" t="s">
        <v>112</v>
      </c>
      <c r="AC657" s="138" t="s">
        <v>3870</v>
      </c>
      <c r="AD657" s="138" t="s">
        <v>477</v>
      </c>
      <c r="AE657" s="138" t="s">
        <v>3871</v>
      </c>
      <c r="AF657" s="138" t="s">
        <v>3872</v>
      </c>
      <c r="AG657" s="138" t="s">
        <v>3873</v>
      </c>
      <c r="AH657" s="138" t="s">
        <v>3874</v>
      </c>
      <c r="AI657" s="138" t="s">
        <v>1388</v>
      </c>
      <c r="AJ657" s="138" t="s">
        <v>3875</v>
      </c>
      <c r="AK657" s="138" t="s">
        <v>3876</v>
      </c>
      <c r="AL657" s="138" t="s">
        <v>3877</v>
      </c>
      <c r="AM657" s="138" t="s">
        <v>3878</v>
      </c>
      <c r="AN657" s="138" t="s">
        <v>2310</v>
      </c>
      <c r="AO657" s="138" t="s">
        <v>3879</v>
      </c>
      <c r="BB657" s="111" t="n">
        <v>1907</v>
      </c>
      <c r="BC657" s="109" t="n">
        <v>13.3</v>
      </c>
      <c r="BD657" s="109" t="n">
        <v>14.4</v>
      </c>
      <c r="BE657" s="109" t="n">
        <v>10.3</v>
      </c>
      <c r="BF657" s="109" t="n">
        <v>9.4</v>
      </c>
      <c r="BG657" s="109" t="n">
        <v>7.6</v>
      </c>
      <c r="BH657" s="109" t="n">
        <v>5.4</v>
      </c>
      <c r="BI657" s="109" t="n">
        <v>5.4</v>
      </c>
      <c r="BJ657" s="109" t="n">
        <v>6.8</v>
      </c>
      <c r="BK657" s="109" t="n">
        <v>7.3</v>
      </c>
      <c r="BL657" s="109" t="n">
        <v>8.2</v>
      </c>
      <c r="BM657" s="109" t="n">
        <v>11.6</v>
      </c>
      <c r="BN657" s="109" t="n">
        <v>12.2</v>
      </c>
      <c r="BO657" s="110" t="n">
        <f aca="false">SUM(BC657:BN657)/12</f>
        <v>9.325</v>
      </c>
    </row>
    <row r="658" customFormat="false" ht="23.85" hidden="false" customHeight="false" outlineLevel="0" collapsed="false">
      <c r="AA658" s="1" t="n">
        <f aca="false">AA657+1</f>
        <v>34</v>
      </c>
      <c r="AB658" s="137" t="s">
        <v>113</v>
      </c>
      <c r="AC658" s="138" t="s">
        <v>3880</v>
      </c>
      <c r="AD658" s="138" t="s">
        <v>3881</v>
      </c>
      <c r="AE658" s="138" t="s">
        <v>3882</v>
      </c>
      <c r="AF658" s="138" t="s">
        <v>3883</v>
      </c>
      <c r="AG658" s="138" t="s">
        <v>3884</v>
      </c>
      <c r="AH658" s="138" t="s">
        <v>3885</v>
      </c>
      <c r="AI658" s="138" t="s">
        <v>3886</v>
      </c>
      <c r="AJ658" s="138" t="s">
        <v>3887</v>
      </c>
      <c r="AK658" s="138" t="s">
        <v>2674</v>
      </c>
      <c r="AL658" s="138" t="s">
        <v>3203</v>
      </c>
      <c r="AM658" s="138" t="s">
        <v>1343</v>
      </c>
      <c r="AN658" s="138" t="s">
        <v>3888</v>
      </c>
      <c r="AO658" s="138" t="s">
        <v>3889</v>
      </c>
      <c r="BB658" s="111" t="n">
        <v>1908</v>
      </c>
      <c r="BC658" s="109" t="n">
        <v>18.1</v>
      </c>
      <c r="BD658" s="109" t="n">
        <v>15.5</v>
      </c>
      <c r="BE658" s="109" t="n">
        <v>12.4</v>
      </c>
      <c r="BF658" s="109" t="n">
        <v>10.2</v>
      </c>
      <c r="BG658" s="109" t="n">
        <v>7.9</v>
      </c>
      <c r="BH658" s="109" t="n">
        <v>4.3</v>
      </c>
      <c r="BI658" s="109" t="n">
        <v>4</v>
      </c>
      <c r="BJ658" s="109" t="n">
        <v>5.2</v>
      </c>
      <c r="BK658" s="109" t="n">
        <v>6.8</v>
      </c>
      <c r="BL658" s="109" t="n">
        <v>9.4</v>
      </c>
      <c r="BM658" s="109" t="n">
        <v>11.7</v>
      </c>
      <c r="BN658" s="109" t="n">
        <v>14.3</v>
      </c>
      <c r="BO658" s="110" t="n">
        <f aca="false">SUM(BC658:BN658)/12</f>
        <v>9.98333333333333</v>
      </c>
    </row>
    <row r="659" customFormat="false" ht="12.8" hidden="false" customHeight="false" outlineLevel="0" collapsed="false">
      <c r="AA659" s="1" t="n">
        <f aca="false">AA658+1</f>
        <v>35</v>
      </c>
      <c r="AB659" s="137" t="s">
        <v>114</v>
      </c>
      <c r="AC659" s="138" t="s">
        <v>1083</v>
      </c>
      <c r="AD659" s="138" t="s">
        <v>393</v>
      </c>
      <c r="AE659" s="138" t="s">
        <v>1104</v>
      </c>
      <c r="AF659" s="138" t="s">
        <v>3890</v>
      </c>
      <c r="AG659" s="138" t="s">
        <v>1099</v>
      </c>
      <c r="AH659" s="138" t="s">
        <v>3891</v>
      </c>
      <c r="AI659" s="138" t="s">
        <v>3892</v>
      </c>
      <c r="AJ659" s="138" t="s">
        <v>3893</v>
      </c>
      <c r="AK659" s="138" t="s">
        <v>3894</v>
      </c>
      <c r="AL659" s="138" t="s">
        <v>3895</v>
      </c>
      <c r="AM659" s="138" t="s">
        <v>3896</v>
      </c>
      <c r="AN659" s="138" t="s">
        <v>2717</v>
      </c>
      <c r="AO659" s="138" t="s">
        <v>1094</v>
      </c>
      <c r="BB659" s="111" t="n">
        <v>1909</v>
      </c>
      <c r="BC659" s="109" t="n">
        <v>13.9</v>
      </c>
      <c r="BD659" s="109" t="n">
        <v>12.6</v>
      </c>
      <c r="BE659" s="109" t="n">
        <v>12.9</v>
      </c>
      <c r="BF659" s="109" t="n">
        <v>8.1</v>
      </c>
      <c r="BG659" s="109" t="n">
        <v>8.4</v>
      </c>
      <c r="BH659" s="109" t="n">
        <v>6.4</v>
      </c>
      <c r="BI659" s="109" t="n">
        <v>4.4</v>
      </c>
      <c r="BJ659" s="109" t="n">
        <v>5.5</v>
      </c>
      <c r="BK659" s="109" t="n">
        <v>5.6</v>
      </c>
      <c r="BL659" s="109" t="n">
        <v>8.7</v>
      </c>
      <c r="BM659" s="109" t="n">
        <v>10.8</v>
      </c>
      <c r="BN659" s="109" t="n">
        <v>11.1</v>
      </c>
      <c r="BO659" s="110" t="n">
        <f aca="false">SUM(BC659:BN659)/12</f>
        <v>9.03333333333333</v>
      </c>
    </row>
    <row r="660" customFormat="false" ht="12.8" hidden="false" customHeight="false" outlineLevel="0" collapsed="false">
      <c r="AA660" s="1" t="n">
        <f aca="false">AA659+1</f>
        <v>36</v>
      </c>
      <c r="AB660" s="137" t="s">
        <v>115</v>
      </c>
      <c r="AC660" s="138" t="s">
        <v>445</v>
      </c>
      <c r="AD660" s="138" t="s">
        <v>1119</v>
      </c>
      <c r="AE660" s="138" t="s">
        <v>3897</v>
      </c>
      <c r="AF660" s="138" t="s">
        <v>3298</v>
      </c>
      <c r="AG660" s="138" t="s">
        <v>3898</v>
      </c>
      <c r="AH660" s="138" t="s">
        <v>3899</v>
      </c>
      <c r="AI660" s="138" t="s">
        <v>3900</v>
      </c>
      <c r="AJ660" s="138" t="s">
        <v>3901</v>
      </c>
      <c r="AK660" s="138" t="s">
        <v>3592</v>
      </c>
      <c r="AL660" s="138" t="s">
        <v>3902</v>
      </c>
      <c r="AM660" s="138" t="s">
        <v>3903</v>
      </c>
      <c r="AN660" s="138" t="s">
        <v>3904</v>
      </c>
      <c r="AO660" s="138" t="s">
        <v>3905</v>
      </c>
      <c r="BB660" s="111" t="n">
        <v>1910</v>
      </c>
      <c r="BC660" s="109" t="n">
        <v>16.3</v>
      </c>
      <c r="BD660" s="109" t="n">
        <v>15.6</v>
      </c>
      <c r="BE660" s="109" t="n">
        <v>12.6</v>
      </c>
      <c r="BF660" s="109" t="n">
        <v>9.5</v>
      </c>
      <c r="BG660" s="109" t="n">
        <v>9.4</v>
      </c>
      <c r="BH660" s="109" t="n">
        <v>7</v>
      </c>
      <c r="BI660" s="109" t="n">
        <v>6.1</v>
      </c>
      <c r="BJ660" s="109" t="n">
        <v>6.8</v>
      </c>
      <c r="BK660" s="109" t="n">
        <v>7.9</v>
      </c>
      <c r="BL660" s="109" t="n">
        <v>6.8</v>
      </c>
      <c r="BM660" s="109" t="n">
        <v>11.2</v>
      </c>
      <c r="BN660" s="109" t="n">
        <v>11.3</v>
      </c>
      <c r="BO660" s="110" t="n">
        <f aca="false">SUM(BC660:BN660)/12</f>
        <v>10.0416666666667</v>
      </c>
    </row>
    <row r="661" customFormat="false" ht="23.85" hidden="false" customHeight="false" outlineLevel="0" collapsed="false">
      <c r="AA661" s="1" t="n">
        <f aca="false">AA660+1</f>
        <v>37</v>
      </c>
      <c r="AB661" s="137" t="s">
        <v>116</v>
      </c>
      <c r="AC661" s="138" t="s">
        <v>3628</v>
      </c>
      <c r="AD661" s="138" t="s">
        <v>3906</v>
      </c>
      <c r="AE661" s="138" t="s">
        <v>3907</v>
      </c>
      <c r="AF661" s="138" t="s">
        <v>3908</v>
      </c>
      <c r="AG661" s="138" t="s">
        <v>3909</v>
      </c>
      <c r="AH661" s="138" t="s">
        <v>1143</v>
      </c>
      <c r="AI661" s="138" t="s">
        <v>3910</v>
      </c>
      <c r="AJ661" s="138" t="s">
        <v>1711</v>
      </c>
      <c r="AK661" s="138" t="s">
        <v>3168</v>
      </c>
      <c r="AL661" s="138" t="s">
        <v>3911</v>
      </c>
      <c r="AM661" s="138" t="s">
        <v>3912</v>
      </c>
      <c r="AN661" s="138" t="s">
        <v>3913</v>
      </c>
      <c r="AO661" s="138" t="s">
        <v>3914</v>
      </c>
      <c r="BB661" s="111" t="n">
        <v>1911</v>
      </c>
      <c r="BC661" s="109" t="n">
        <v>15</v>
      </c>
      <c r="BD661" s="109" t="n">
        <v>14.4</v>
      </c>
      <c r="BE661" s="109" t="n">
        <v>12.6</v>
      </c>
      <c r="BF661" s="109" t="n">
        <v>8.6</v>
      </c>
      <c r="BG661" s="109" t="n">
        <v>8.3</v>
      </c>
      <c r="BH661" s="109" t="n">
        <v>6.3</v>
      </c>
      <c r="BI661" s="109" t="n">
        <v>4.8</v>
      </c>
      <c r="BJ661" s="109" t="n">
        <v>6.6</v>
      </c>
      <c r="BK661" s="109" t="n">
        <v>8.1</v>
      </c>
      <c r="BL661" s="109" t="n">
        <v>7.7</v>
      </c>
      <c r="BM661" s="109" t="n">
        <v>13.1</v>
      </c>
      <c r="BN661" s="109" t="n">
        <v>12.9</v>
      </c>
      <c r="BO661" s="110" t="n">
        <f aca="false">SUM(BC661:BN661)/12</f>
        <v>9.86666666666667</v>
      </c>
    </row>
    <row r="662" customFormat="false" ht="12.8" hidden="false" customHeight="false" outlineLevel="0" collapsed="false">
      <c r="AA662" s="1" t="n">
        <f aca="false">AA661+1</f>
        <v>38</v>
      </c>
      <c r="AB662" s="137" t="s">
        <v>117</v>
      </c>
      <c r="AC662" s="138" t="s">
        <v>3247</v>
      </c>
      <c r="AD662" s="138" t="s">
        <v>3915</v>
      </c>
      <c r="AE662" s="138" t="s">
        <v>1181</v>
      </c>
      <c r="AF662" s="138" t="s">
        <v>3364</v>
      </c>
      <c r="AG662" s="138" t="s">
        <v>3916</v>
      </c>
      <c r="AH662" s="138" t="s">
        <v>3917</v>
      </c>
      <c r="AI662" s="138" t="s">
        <v>472</v>
      </c>
      <c r="AJ662" s="138" t="s">
        <v>1269</v>
      </c>
      <c r="AK662" s="138" t="s">
        <v>3918</v>
      </c>
      <c r="AL662" s="138" t="s">
        <v>3919</v>
      </c>
      <c r="AM662" s="138" t="s">
        <v>2498</v>
      </c>
      <c r="AN662" s="138" t="s">
        <v>3920</v>
      </c>
      <c r="AO662" s="138" t="s">
        <v>3921</v>
      </c>
      <c r="BB662" s="111" t="n">
        <v>1912</v>
      </c>
      <c r="BC662" s="109" t="n">
        <v>13.5</v>
      </c>
      <c r="BD662" s="109" t="n">
        <v>17.6</v>
      </c>
      <c r="BE662" s="109" t="n">
        <v>13.8</v>
      </c>
      <c r="BF662" s="109" t="n">
        <v>9.2</v>
      </c>
      <c r="BG662" s="109" t="n">
        <v>7.5</v>
      </c>
      <c r="BH662" s="109" t="n">
        <v>6.6</v>
      </c>
      <c r="BI662" s="109" t="n">
        <v>5.7</v>
      </c>
      <c r="BJ662" s="109" t="n">
        <v>6.6</v>
      </c>
      <c r="BK662" s="109" t="n">
        <v>8</v>
      </c>
      <c r="BL662" s="109" t="n">
        <v>8.7</v>
      </c>
      <c r="BM662" s="109" t="n">
        <v>10.6</v>
      </c>
      <c r="BN662" s="109" t="n">
        <v>13.3</v>
      </c>
      <c r="BO662" s="110" t="n">
        <f aca="false">SUM(BC662:BN662)/12</f>
        <v>10.0916666666667</v>
      </c>
    </row>
    <row r="663" customFormat="false" ht="23.85" hidden="false" customHeight="false" outlineLevel="0" collapsed="false">
      <c r="AA663" s="1" t="n">
        <f aca="false">AA662+1</f>
        <v>39</v>
      </c>
      <c r="AB663" s="137" t="s">
        <v>118</v>
      </c>
      <c r="AC663" s="138" t="s">
        <v>3922</v>
      </c>
      <c r="AD663" s="138" t="s">
        <v>3381</v>
      </c>
      <c r="AE663" s="138" t="s">
        <v>3923</v>
      </c>
      <c r="AF663" s="138" t="s">
        <v>3924</v>
      </c>
      <c r="AG663" s="138" t="s">
        <v>3925</v>
      </c>
      <c r="AH663" s="138" t="s">
        <v>3926</v>
      </c>
      <c r="AI663" s="138" t="s">
        <v>3927</v>
      </c>
      <c r="AJ663" s="138" t="s">
        <v>3928</v>
      </c>
      <c r="AK663" s="138" t="s">
        <v>3929</v>
      </c>
      <c r="AL663" s="138" t="s">
        <v>3930</v>
      </c>
      <c r="AM663" s="138" t="s">
        <v>3681</v>
      </c>
      <c r="AN663" s="138" t="s">
        <v>640</v>
      </c>
      <c r="AO663" s="138" t="s">
        <v>3931</v>
      </c>
      <c r="BB663" s="111" t="n">
        <v>1913</v>
      </c>
      <c r="BC663" s="109" t="n">
        <v>13.2</v>
      </c>
      <c r="BD663" s="109" t="n">
        <v>15.4</v>
      </c>
      <c r="BE663" s="109" t="n">
        <v>12.7</v>
      </c>
      <c r="BF663" s="109" t="n">
        <v>11.6</v>
      </c>
      <c r="BG663" s="109" t="n">
        <v>6.2</v>
      </c>
      <c r="BH663" s="109" t="n">
        <v>2.8</v>
      </c>
      <c r="BI663" s="109" t="n">
        <v>5.1</v>
      </c>
      <c r="BJ663" s="109" t="n">
        <v>7.4</v>
      </c>
      <c r="BK663" s="109" t="n">
        <v>7.4</v>
      </c>
      <c r="BL663" s="109" t="n">
        <v>10.2</v>
      </c>
      <c r="BM663" s="109" t="n">
        <v>11.4</v>
      </c>
      <c r="BN663" s="109" t="n">
        <v>14.1</v>
      </c>
      <c r="BO663" s="110" t="n">
        <f aca="false">SUM(BC663:BN663)/12</f>
        <v>9.79166666666667</v>
      </c>
    </row>
    <row r="664" customFormat="false" ht="12.8" hidden="false" customHeight="false" outlineLevel="0" collapsed="false">
      <c r="AA664" s="1" t="n">
        <f aca="false">AA663+1</f>
        <v>40</v>
      </c>
      <c r="AB664" s="137" t="s">
        <v>119</v>
      </c>
      <c r="AC664" s="138" t="s">
        <v>3045</v>
      </c>
      <c r="AD664" s="138" t="s">
        <v>2976</v>
      </c>
      <c r="AE664" s="138" t="s">
        <v>1158</v>
      </c>
      <c r="AF664" s="138" t="s">
        <v>1219</v>
      </c>
      <c r="AG664" s="138" t="s">
        <v>3932</v>
      </c>
      <c r="AH664" s="138" t="s">
        <v>3933</v>
      </c>
      <c r="AI664" s="138" t="s">
        <v>2744</v>
      </c>
      <c r="AJ664" s="138" t="s">
        <v>2819</v>
      </c>
      <c r="AK664" s="138" t="s">
        <v>3934</v>
      </c>
      <c r="AL664" s="138" t="s">
        <v>822</v>
      </c>
      <c r="AM664" s="138" t="s">
        <v>3935</v>
      </c>
      <c r="AN664" s="138" t="s">
        <v>3936</v>
      </c>
      <c r="AO664" s="138" t="s">
        <v>3053</v>
      </c>
      <c r="BB664" s="111" t="n">
        <v>1914</v>
      </c>
      <c r="BC664" s="109" t="n">
        <v>12.2</v>
      </c>
      <c r="BD664" s="109" t="n">
        <v>15.7</v>
      </c>
      <c r="BE664" s="109" t="n">
        <v>12.7</v>
      </c>
      <c r="BF664" s="109" t="n">
        <v>9.7</v>
      </c>
      <c r="BG664" s="109" t="n">
        <v>6.2</v>
      </c>
      <c r="BH664" s="109" t="n">
        <v>3.8</v>
      </c>
      <c r="BI664" s="109" t="n">
        <v>4.7</v>
      </c>
      <c r="BJ664" s="109" t="n">
        <v>6.7</v>
      </c>
      <c r="BK664" s="109" t="n">
        <v>5.5</v>
      </c>
      <c r="BL664" s="109" t="n">
        <v>11.3</v>
      </c>
      <c r="BM664" s="109" t="n">
        <v>13.9</v>
      </c>
      <c r="BN664" s="109" t="n">
        <v>15</v>
      </c>
      <c r="BO664" s="110" t="n">
        <f aca="false">SUM(BC664:BN664)/12</f>
        <v>9.78333333333333</v>
      </c>
    </row>
    <row r="665" customFormat="false" ht="23.85" hidden="false" customHeight="false" outlineLevel="0" collapsed="false">
      <c r="AA665" s="1" t="n">
        <f aca="false">AA664+1</f>
        <v>41</v>
      </c>
      <c r="AB665" s="137" t="s">
        <v>120</v>
      </c>
      <c r="AC665" s="138" t="s">
        <v>2841</v>
      </c>
      <c r="AD665" s="138" t="s">
        <v>3937</v>
      </c>
      <c r="AE665" s="138" t="s">
        <v>1541</v>
      </c>
      <c r="AF665" s="138" t="s">
        <v>952</v>
      </c>
      <c r="AG665" s="138" t="s">
        <v>3934</v>
      </c>
      <c r="AH665" s="138" t="s">
        <v>3938</v>
      </c>
      <c r="AI665" s="138" t="s">
        <v>3939</v>
      </c>
      <c r="AJ665" s="138" t="s">
        <v>3893</v>
      </c>
      <c r="AK665" s="138" t="s">
        <v>3555</v>
      </c>
      <c r="AL665" s="138" t="s">
        <v>3940</v>
      </c>
      <c r="AM665" s="138" t="s">
        <v>3941</v>
      </c>
      <c r="AN665" s="138" t="s">
        <v>3942</v>
      </c>
      <c r="AO665" s="138" t="s">
        <v>3943</v>
      </c>
      <c r="BB665" s="111" t="n">
        <v>1915</v>
      </c>
      <c r="BC665" s="109" t="n">
        <v>14.3</v>
      </c>
      <c r="BD665" s="109" t="n">
        <v>16.3</v>
      </c>
      <c r="BE665" s="109" t="n">
        <v>12.2</v>
      </c>
      <c r="BF665" s="109" t="n">
        <v>9.8</v>
      </c>
      <c r="BG665" s="109" t="n">
        <v>7.6</v>
      </c>
      <c r="BH665" s="109" t="n">
        <v>8.7</v>
      </c>
      <c r="BI665" s="109" t="n">
        <v>6.2</v>
      </c>
      <c r="BJ665" s="109" t="n">
        <v>6.3</v>
      </c>
      <c r="BK665" s="109" t="n">
        <v>8.4</v>
      </c>
      <c r="BL665" s="109" t="n">
        <v>9.4</v>
      </c>
      <c r="BM665" s="109" t="n">
        <v>10.6</v>
      </c>
      <c r="BN665" s="109" t="n">
        <v>13.8</v>
      </c>
      <c r="BO665" s="110" t="n">
        <f aca="false">SUM(BC665:BN665)/12</f>
        <v>10.3</v>
      </c>
    </row>
    <row r="666" customFormat="false" ht="12.8" hidden="false" customHeight="true" outlineLevel="0" collapsed="false">
      <c r="AA666" s="1" t="n">
        <f aca="false">AA665+1</f>
        <v>42</v>
      </c>
      <c r="AB666" s="140" t="s">
        <v>594</v>
      </c>
      <c r="AC666" s="140"/>
      <c r="AD666" s="140"/>
      <c r="AE666" s="140"/>
      <c r="AF666" s="140"/>
      <c r="AG666" s="140"/>
      <c r="AH666" s="140"/>
      <c r="AI666" s="140"/>
      <c r="AJ666" s="140"/>
      <c r="AK666" s="140"/>
      <c r="AL666" s="140"/>
      <c r="AM666" s="140"/>
      <c r="AN666" s="140"/>
      <c r="AO666" s="140"/>
      <c r="BB666" s="111" t="n">
        <v>1916</v>
      </c>
      <c r="BC666" s="109" t="n">
        <v>14.6</v>
      </c>
      <c r="BD666" s="109" t="n">
        <v>13.9</v>
      </c>
      <c r="BE666" s="109" t="n">
        <v>10.9</v>
      </c>
      <c r="BF666" s="109" t="n">
        <v>8.7</v>
      </c>
      <c r="BG666" s="109" t="n">
        <v>7.8</v>
      </c>
      <c r="BH666" s="109" t="n">
        <v>6.4</v>
      </c>
      <c r="BI666" s="109" t="n">
        <v>4.8</v>
      </c>
      <c r="BJ666" s="109" t="n">
        <v>4.2</v>
      </c>
      <c r="BK666" s="109" t="n">
        <v>6.1</v>
      </c>
      <c r="BL666" s="109" t="n">
        <v>8.1</v>
      </c>
      <c r="BM666" s="109" t="n">
        <v>9.2</v>
      </c>
      <c r="BN666" s="109" t="n">
        <v>12.7</v>
      </c>
      <c r="BO666" s="110" t="n">
        <f aca="false">SUM(BC666:BN666)/12</f>
        <v>8.95</v>
      </c>
    </row>
    <row r="667" customFormat="false" ht="12.8" hidden="false" customHeight="false" outlineLevel="0" collapsed="false">
      <c r="AA667" s="1" t="n">
        <f aca="false">AA666+1</f>
        <v>43</v>
      </c>
      <c r="AB667" s="137" t="s">
        <v>605</v>
      </c>
      <c r="AC667" s="137" t="s">
        <v>606</v>
      </c>
      <c r="AD667" s="137" t="s">
        <v>607</v>
      </c>
      <c r="AE667" s="137" t="s">
        <v>608</v>
      </c>
      <c r="AF667" s="137" t="s">
        <v>609</v>
      </c>
      <c r="AG667" s="137" t="s">
        <v>610</v>
      </c>
      <c r="AH667" s="137" t="s">
        <v>611</v>
      </c>
      <c r="AI667" s="137" t="s">
        <v>612</v>
      </c>
      <c r="AJ667" s="137" t="s">
        <v>613</v>
      </c>
      <c r="AK667" s="137" t="s">
        <v>614</v>
      </c>
      <c r="AL667" s="137" t="s">
        <v>615</v>
      </c>
      <c r="AM667" s="137" t="s">
        <v>616</v>
      </c>
      <c r="AN667" s="137" t="s">
        <v>617</v>
      </c>
      <c r="AO667" s="137" t="s">
        <v>618</v>
      </c>
      <c r="BB667" s="111" t="n">
        <v>1917</v>
      </c>
      <c r="BC667" s="109" t="n">
        <v>14.7</v>
      </c>
      <c r="BD667" s="109" t="n">
        <v>13.7</v>
      </c>
      <c r="BE667" s="109" t="n">
        <v>13.6</v>
      </c>
      <c r="BF667" s="109" t="n">
        <v>7.8</v>
      </c>
      <c r="BG667" s="109" t="n">
        <v>8.6</v>
      </c>
      <c r="BH667" s="109" t="n">
        <v>6.3</v>
      </c>
      <c r="BI667" s="109" t="n">
        <v>7.3</v>
      </c>
      <c r="BJ667" s="109" t="n">
        <v>5.4</v>
      </c>
      <c r="BK667" s="109" t="n">
        <v>7.1</v>
      </c>
      <c r="BL667" s="109" t="n">
        <v>8.2</v>
      </c>
      <c r="BM667" s="109" t="n">
        <v>10.5</v>
      </c>
      <c r="BN667" s="109" t="n">
        <v>14.4</v>
      </c>
      <c r="BO667" s="110" t="n">
        <f aca="false">SUM(BC667:BN667)/12</f>
        <v>9.8</v>
      </c>
    </row>
    <row r="668" customFormat="false" ht="23.85" hidden="false" customHeight="false" outlineLevel="0" collapsed="false">
      <c r="AA668" s="1" t="n">
        <f aca="false">AA667+1</f>
        <v>44</v>
      </c>
      <c r="AB668" s="137" t="s">
        <v>121</v>
      </c>
      <c r="AC668" s="138" t="s">
        <v>3169</v>
      </c>
      <c r="AD668" s="138" t="s">
        <v>2349</v>
      </c>
      <c r="AE668" s="138" t="s">
        <v>1055</v>
      </c>
      <c r="AF668" s="138" t="s">
        <v>3944</v>
      </c>
      <c r="AG668" s="138" t="s">
        <v>3945</v>
      </c>
      <c r="AH668" s="138" t="s">
        <v>3946</v>
      </c>
      <c r="AI668" s="138" t="s">
        <v>3947</v>
      </c>
      <c r="AJ668" s="138" t="s">
        <v>3948</v>
      </c>
      <c r="AK668" s="138" t="s">
        <v>1303</v>
      </c>
      <c r="AL668" s="138" t="s">
        <v>1400</v>
      </c>
      <c r="AM668" s="138" t="s">
        <v>3949</v>
      </c>
      <c r="AN668" s="138" t="s">
        <v>2386</v>
      </c>
      <c r="AO668" s="138" t="s">
        <v>3950</v>
      </c>
      <c r="BB668" s="111" t="n">
        <v>1918</v>
      </c>
      <c r="BC668" s="109" t="n">
        <v>16.2</v>
      </c>
      <c r="BD668" s="109" t="n">
        <v>14.9</v>
      </c>
      <c r="BE668" s="109" t="n">
        <v>11.9</v>
      </c>
      <c r="BF668" s="109" t="n">
        <v>10.1</v>
      </c>
      <c r="BG668" s="109" t="n">
        <v>10.5</v>
      </c>
      <c r="BH668" s="109" t="n">
        <v>7.5</v>
      </c>
      <c r="BI668" s="109" t="n">
        <v>4</v>
      </c>
      <c r="BJ668" s="109" t="n">
        <v>5.9</v>
      </c>
      <c r="BK668" s="109" t="n">
        <v>5.7</v>
      </c>
      <c r="BL668" s="109" t="n">
        <v>8.4</v>
      </c>
      <c r="BM668" s="109" t="n">
        <v>10.2</v>
      </c>
      <c r="BN668" s="109" t="n">
        <v>12.3</v>
      </c>
      <c r="BO668" s="110" t="n">
        <f aca="false">SUM(BC668:BN668)/12</f>
        <v>9.8</v>
      </c>
    </row>
    <row r="669" customFormat="false" ht="23.85" hidden="false" customHeight="false" outlineLevel="0" collapsed="false">
      <c r="AA669" s="1" t="n">
        <f aca="false">AA668+1</f>
        <v>45</v>
      </c>
      <c r="AB669" s="137" t="s">
        <v>122</v>
      </c>
      <c r="AC669" s="138" t="s">
        <v>3951</v>
      </c>
      <c r="AD669" s="138" t="s">
        <v>3183</v>
      </c>
      <c r="AE669" s="138" t="s">
        <v>1132</v>
      </c>
      <c r="AF669" s="138" t="s">
        <v>3952</v>
      </c>
      <c r="AG669" s="138" t="s">
        <v>3953</v>
      </c>
      <c r="AH669" s="138" t="s">
        <v>3954</v>
      </c>
      <c r="AI669" s="138" t="s">
        <v>3955</v>
      </c>
      <c r="AJ669" s="138" t="s">
        <v>3956</v>
      </c>
      <c r="AK669" s="138" t="s">
        <v>3957</v>
      </c>
      <c r="AL669" s="138" t="s">
        <v>3958</v>
      </c>
      <c r="AM669" s="138" t="s">
        <v>3959</v>
      </c>
      <c r="AN669" s="138" t="s">
        <v>3378</v>
      </c>
      <c r="AO669" s="138" t="s">
        <v>3960</v>
      </c>
      <c r="BB669" s="111" t="n">
        <v>1919</v>
      </c>
      <c r="BC669" s="109" t="n">
        <v>14.1</v>
      </c>
      <c r="BD669" s="109" t="n">
        <v>16.6</v>
      </c>
      <c r="BE669" s="109" t="n">
        <v>11.3</v>
      </c>
      <c r="BF669" s="109" t="n">
        <v>11.8</v>
      </c>
      <c r="BG669" s="109" t="n">
        <v>7.9</v>
      </c>
      <c r="BH669" s="109" t="n">
        <v>6.9</v>
      </c>
      <c r="BI669" s="109" t="n">
        <v>4.9</v>
      </c>
      <c r="BJ669" s="109" t="n">
        <v>6</v>
      </c>
      <c r="BK669" s="109" t="n">
        <v>7.2</v>
      </c>
      <c r="BL669" s="109" t="n">
        <v>8.5</v>
      </c>
      <c r="BM669" s="109" t="n">
        <v>12.4</v>
      </c>
      <c r="BN669" s="109" t="n">
        <v>14.4</v>
      </c>
      <c r="BO669" s="110" t="n">
        <f aca="false">SUM(BC669:BN669)/12</f>
        <v>10.1666666666667</v>
      </c>
    </row>
    <row r="670" customFormat="false" ht="23.85" hidden="false" customHeight="false" outlineLevel="0" collapsed="false">
      <c r="AA670" s="1" t="n">
        <f aca="false">AA669+1</f>
        <v>46</v>
      </c>
      <c r="AB670" s="137" t="s">
        <v>123</v>
      </c>
      <c r="AC670" s="138" t="s">
        <v>3640</v>
      </c>
      <c r="AD670" s="138" t="s">
        <v>1766</v>
      </c>
      <c r="AE670" s="138" t="s">
        <v>1387</v>
      </c>
      <c r="AF670" s="138" t="s">
        <v>3010</v>
      </c>
      <c r="AG670" s="138" t="s">
        <v>3961</v>
      </c>
      <c r="AH670" s="138" t="s">
        <v>3962</v>
      </c>
      <c r="AI670" s="138" t="s">
        <v>1101</v>
      </c>
      <c r="AJ670" s="138" t="s">
        <v>3963</v>
      </c>
      <c r="AK670" s="138" t="s">
        <v>3754</v>
      </c>
      <c r="AL670" s="138" t="s">
        <v>1898</v>
      </c>
      <c r="AM670" s="138" t="s">
        <v>3529</v>
      </c>
      <c r="AN670" s="138" t="s">
        <v>504</v>
      </c>
      <c r="AO670" s="138" t="s">
        <v>3964</v>
      </c>
      <c r="BB670" s="111" t="n">
        <v>1920</v>
      </c>
      <c r="BC670" s="109" t="n">
        <v>13.9</v>
      </c>
      <c r="BD670" s="109" t="n">
        <v>14.6</v>
      </c>
      <c r="BE670" s="109" t="n">
        <v>12.2</v>
      </c>
      <c r="BF670" s="109" t="n">
        <v>8.8</v>
      </c>
      <c r="BG670" s="109" t="n">
        <v>6.7</v>
      </c>
      <c r="BH670" s="109" t="n">
        <v>7.7</v>
      </c>
      <c r="BI670" s="109" t="n">
        <v>4.9</v>
      </c>
      <c r="BJ670" s="109" t="n">
        <v>6.3</v>
      </c>
      <c r="BK670" s="109" t="n">
        <v>7.3</v>
      </c>
      <c r="BL670" s="109" t="n">
        <v>9.3</v>
      </c>
      <c r="BM670" s="109" t="n">
        <v>11.9</v>
      </c>
      <c r="BN670" s="109" t="n">
        <v>14.1</v>
      </c>
      <c r="BO670" s="110" t="n">
        <f aca="false">SUM(BC670:BN670)/12</f>
        <v>9.80833333333333</v>
      </c>
    </row>
    <row r="671" customFormat="false" ht="12.8" hidden="false" customHeight="false" outlineLevel="0" collapsed="false">
      <c r="AA671" s="1" t="n">
        <f aca="false">AA670+1</f>
        <v>47</v>
      </c>
      <c r="AB671" s="137" t="s">
        <v>124</v>
      </c>
      <c r="AC671" s="138" t="s">
        <v>3965</v>
      </c>
      <c r="AD671" s="138" t="s">
        <v>3966</v>
      </c>
      <c r="AE671" s="138" t="s">
        <v>3967</v>
      </c>
      <c r="AF671" s="138" t="s">
        <v>3052</v>
      </c>
      <c r="AG671" s="138" t="s">
        <v>3968</v>
      </c>
      <c r="AH671" s="138" t="s">
        <v>3309</v>
      </c>
      <c r="AI671" s="138" t="s">
        <v>3969</v>
      </c>
      <c r="AJ671" s="138" t="s">
        <v>3369</v>
      </c>
      <c r="AK671" s="138" t="s">
        <v>2725</v>
      </c>
      <c r="AL671" s="138" t="s">
        <v>3970</v>
      </c>
      <c r="AM671" s="138" t="s">
        <v>3971</v>
      </c>
      <c r="AN671" s="138" t="s">
        <v>3972</v>
      </c>
      <c r="AO671" s="138" t="s">
        <v>3973</v>
      </c>
      <c r="BB671" s="111" t="n">
        <v>1921</v>
      </c>
      <c r="BC671" s="109" t="n">
        <v>15.7</v>
      </c>
      <c r="BD671" s="109" t="n">
        <v>16.3</v>
      </c>
      <c r="BE671" s="109" t="n">
        <v>12.3</v>
      </c>
      <c r="BF671" s="109" t="n">
        <v>9.9</v>
      </c>
      <c r="BG671" s="109" t="n">
        <v>10.3</v>
      </c>
      <c r="BH671" s="109" t="n">
        <v>6.9</v>
      </c>
      <c r="BI671" s="109" t="n">
        <v>6.7</v>
      </c>
      <c r="BJ671" s="109" t="n">
        <v>4.8</v>
      </c>
      <c r="BK671" s="109" t="n">
        <v>7.6</v>
      </c>
      <c r="BL671" s="109" t="n">
        <v>8.7</v>
      </c>
      <c r="BM671" s="109" t="n">
        <v>11.9</v>
      </c>
      <c r="BN671" s="109" t="n">
        <v>13.6</v>
      </c>
      <c r="BO671" s="110" t="n">
        <f aca="false">SUM(BC671:BN671)/12</f>
        <v>10.3916666666667</v>
      </c>
    </row>
    <row r="672" customFormat="false" ht="23.85" hidden="false" customHeight="false" outlineLevel="0" collapsed="false">
      <c r="AA672" s="1" t="n">
        <f aca="false">AA671+1</f>
        <v>48</v>
      </c>
      <c r="AB672" s="137" t="s">
        <v>125</v>
      </c>
      <c r="AC672" s="138" t="s">
        <v>3332</v>
      </c>
      <c r="AD672" s="138" t="s">
        <v>3533</v>
      </c>
      <c r="AE672" s="138" t="s">
        <v>3525</v>
      </c>
      <c r="AF672" s="138" t="s">
        <v>3374</v>
      </c>
      <c r="AG672" s="138" t="s">
        <v>3974</v>
      </c>
      <c r="AH672" s="138" t="s">
        <v>843</v>
      </c>
      <c r="AI672" s="138" t="s">
        <v>3975</v>
      </c>
      <c r="AJ672" s="138" t="s">
        <v>2644</v>
      </c>
      <c r="AK672" s="138" t="s">
        <v>1879</v>
      </c>
      <c r="AL672" s="138" t="s">
        <v>1412</v>
      </c>
      <c r="AM672" s="138" t="s">
        <v>2692</v>
      </c>
      <c r="AN672" s="138" t="s">
        <v>3405</v>
      </c>
      <c r="AO672" s="138" t="s">
        <v>3976</v>
      </c>
      <c r="BB672" s="111" t="n">
        <v>1922</v>
      </c>
      <c r="BC672" s="109" t="n">
        <v>13</v>
      </c>
      <c r="BD672" s="109" t="n">
        <v>14.6</v>
      </c>
      <c r="BE672" s="109" t="n">
        <v>11.6</v>
      </c>
      <c r="BF672" s="109" t="n">
        <v>12.3</v>
      </c>
      <c r="BG672" s="109" t="n">
        <v>7.6</v>
      </c>
      <c r="BH672" s="109" t="n">
        <v>5.2</v>
      </c>
      <c r="BI672" s="109" t="n">
        <v>4.4</v>
      </c>
      <c r="BJ672" s="109" t="n">
        <v>6</v>
      </c>
      <c r="BK672" s="109" t="n">
        <v>6.2</v>
      </c>
      <c r="BL672" s="109" t="n">
        <v>8.8</v>
      </c>
      <c r="BM672" s="109" t="n">
        <v>11.1</v>
      </c>
      <c r="BN672" s="109" t="n">
        <v>13.2</v>
      </c>
      <c r="BO672" s="110" t="n">
        <f aca="false">SUM(BC672:BN672)/12</f>
        <v>9.5</v>
      </c>
    </row>
    <row r="673" customFormat="false" ht="12.8" hidden="false" customHeight="false" outlineLevel="0" collapsed="false">
      <c r="AA673" s="1" t="n">
        <f aca="false">AA672+1</f>
        <v>49</v>
      </c>
      <c r="AB673" s="137" t="s">
        <v>126</v>
      </c>
      <c r="AC673" s="138" t="s">
        <v>3977</v>
      </c>
      <c r="AD673" s="138" t="s">
        <v>2446</v>
      </c>
      <c r="AE673" s="138" t="s">
        <v>1485</v>
      </c>
      <c r="AF673" s="138" t="s">
        <v>3978</v>
      </c>
      <c r="AG673" s="138" t="s">
        <v>3979</v>
      </c>
      <c r="AH673" s="138" t="s">
        <v>3980</v>
      </c>
      <c r="AI673" s="138" t="s">
        <v>3981</v>
      </c>
      <c r="AJ673" s="138" t="s">
        <v>2078</v>
      </c>
      <c r="AK673" s="138" t="s">
        <v>3982</v>
      </c>
      <c r="AL673" s="138" t="s">
        <v>3983</v>
      </c>
      <c r="AM673" s="138" t="s">
        <v>3984</v>
      </c>
      <c r="AN673" s="138" t="s">
        <v>1161</v>
      </c>
      <c r="AO673" s="138" t="s">
        <v>3985</v>
      </c>
      <c r="BB673" s="111" t="n">
        <v>1923</v>
      </c>
      <c r="BC673" s="109" t="n">
        <v>13.9</v>
      </c>
      <c r="BD673" s="109" t="n">
        <v>15.7</v>
      </c>
      <c r="BE673" s="109" t="n">
        <v>13.3</v>
      </c>
      <c r="BF673" s="109" t="n">
        <v>12.8</v>
      </c>
      <c r="BG673" s="109" t="n">
        <v>10.9</v>
      </c>
      <c r="BH673" s="109" t="n">
        <v>7.4</v>
      </c>
      <c r="BI673" s="109" t="n">
        <v>6.9</v>
      </c>
      <c r="BJ673" s="109" t="n">
        <v>6.1</v>
      </c>
      <c r="BK673" s="109" t="n">
        <v>6.7</v>
      </c>
      <c r="BL673" s="109" t="n">
        <v>9.6</v>
      </c>
      <c r="BM673" s="109" t="n">
        <v>10.6</v>
      </c>
      <c r="BN673" s="109" t="n">
        <v>12.9</v>
      </c>
      <c r="BO673" s="110" t="n">
        <f aca="false">SUM(BC673:BN673)/12</f>
        <v>10.5666666666667</v>
      </c>
    </row>
    <row r="674" customFormat="false" ht="23.85" hidden="false" customHeight="false" outlineLevel="0" collapsed="false">
      <c r="AA674" s="1" t="n">
        <f aca="false">AA673+1</f>
        <v>50</v>
      </c>
      <c r="AB674" s="137" t="s">
        <v>127</v>
      </c>
      <c r="AC674" s="138" t="s">
        <v>2050</v>
      </c>
      <c r="AD674" s="138" t="s">
        <v>1535</v>
      </c>
      <c r="AE674" s="138" t="s">
        <v>1589</v>
      </c>
      <c r="AF674" s="138" t="s">
        <v>1537</v>
      </c>
      <c r="AG674" s="138" t="s">
        <v>3986</v>
      </c>
      <c r="AH674" s="138" t="s">
        <v>721</v>
      </c>
      <c r="AI674" s="138" t="s">
        <v>3004</v>
      </c>
      <c r="AJ674" s="138" t="s">
        <v>3987</v>
      </c>
      <c r="AK674" s="138" t="s">
        <v>3988</v>
      </c>
      <c r="AL674" s="138" t="s">
        <v>3989</v>
      </c>
      <c r="AM674" s="138" t="s">
        <v>3990</v>
      </c>
      <c r="AN674" s="138" t="s">
        <v>1542</v>
      </c>
      <c r="AO674" s="138" t="s">
        <v>2567</v>
      </c>
      <c r="BB674" s="111" t="n">
        <v>1924</v>
      </c>
      <c r="BC674" s="109" t="n">
        <v>12.5</v>
      </c>
      <c r="BD674" s="109" t="n">
        <v>12.9</v>
      </c>
      <c r="BE674" s="109" t="n">
        <v>11.9</v>
      </c>
      <c r="BF674" s="109" t="n">
        <v>7.9</v>
      </c>
      <c r="BG674" s="109" t="n">
        <v>6.8</v>
      </c>
      <c r="BH674" s="109" t="n">
        <v>5.5</v>
      </c>
      <c r="BI674" s="109" t="n">
        <v>4.6</v>
      </c>
      <c r="BJ674" s="109" t="n">
        <v>5.8</v>
      </c>
      <c r="BK674" s="109" t="n">
        <v>6.4</v>
      </c>
      <c r="BL674" s="109" t="n">
        <v>8.1</v>
      </c>
      <c r="BM674" s="109" t="n">
        <v>10.6</v>
      </c>
      <c r="BN674" s="109" t="n">
        <v>11.7</v>
      </c>
      <c r="BO674" s="110" t="n">
        <f aca="false">SUM(BC674:BN674)/12</f>
        <v>8.725</v>
      </c>
    </row>
    <row r="675" customFormat="false" ht="23.85" hidden="false" customHeight="false" outlineLevel="0" collapsed="false">
      <c r="AA675" s="1" t="n">
        <f aca="false">AA674+1</f>
        <v>51</v>
      </c>
      <c r="AB675" s="137" t="s">
        <v>128</v>
      </c>
      <c r="AC675" s="138" t="s">
        <v>3801</v>
      </c>
      <c r="AD675" s="138" t="s">
        <v>1060</v>
      </c>
      <c r="AE675" s="138" t="s">
        <v>1229</v>
      </c>
      <c r="AF675" s="138" t="s">
        <v>963</v>
      </c>
      <c r="AG675" s="138" t="s">
        <v>3991</v>
      </c>
      <c r="AH675" s="138" t="s">
        <v>2697</v>
      </c>
      <c r="AI675" s="138" t="s">
        <v>3992</v>
      </c>
      <c r="AJ675" s="138" t="s">
        <v>3993</v>
      </c>
      <c r="AK675" s="138" t="s">
        <v>3994</v>
      </c>
      <c r="AL675" s="138" t="s">
        <v>1773</v>
      </c>
      <c r="AM675" s="138" t="s">
        <v>3995</v>
      </c>
      <c r="AN675" s="138" t="s">
        <v>567</v>
      </c>
      <c r="AO675" s="138" t="s">
        <v>3996</v>
      </c>
      <c r="BB675" s="111" t="n">
        <v>1925</v>
      </c>
      <c r="BC675" s="109" t="n">
        <v>13.8</v>
      </c>
      <c r="BD675" s="109" t="n">
        <v>14.3</v>
      </c>
      <c r="BE675" s="109" t="n">
        <v>12.7</v>
      </c>
      <c r="BF675" s="109" t="n">
        <v>9.6</v>
      </c>
      <c r="BG675" s="109" t="n">
        <v>7.8</v>
      </c>
      <c r="BH675" s="109" t="n">
        <v>6.3</v>
      </c>
      <c r="BI675" s="109" t="n">
        <v>9.9</v>
      </c>
      <c r="BJ675" s="109" t="n">
        <v>4.2</v>
      </c>
      <c r="BK675" s="109" t="n">
        <v>6.1</v>
      </c>
      <c r="BL675" s="109" t="n">
        <v>7.5</v>
      </c>
      <c r="BM675" s="109" t="n">
        <v>11.6</v>
      </c>
      <c r="BN675" s="109" t="n">
        <v>12.9</v>
      </c>
      <c r="BO675" s="110" t="n">
        <f aca="false">SUM(BC675:BN675)/12</f>
        <v>9.725</v>
      </c>
    </row>
    <row r="676" customFormat="false" ht="12.8" hidden="false" customHeight="false" outlineLevel="0" collapsed="false">
      <c r="AA676" s="1" t="n">
        <f aca="false">AA675+1</f>
        <v>52</v>
      </c>
      <c r="AB676" s="137" t="s">
        <v>129</v>
      </c>
      <c r="AC676" s="138" t="s">
        <v>872</v>
      </c>
      <c r="AD676" s="138" t="s">
        <v>1663</v>
      </c>
      <c r="AE676" s="138" t="s">
        <v>558</v>
      </c>
      <c r="AF676" s="138" t="s">
        <v>1717</v>
      </c>
      <c r="AG676" s="138" t="s">
        <v>2493</v>
      </c>
      <c r="AH676" s="138" t="s">
        <v>397</v>
      </c>
      <c r="AI676" s="138" t="s">
        <v>3997</v>
      </c>
      <c r="AJ676" s="138" t="s">
        <v>3998</v>
      </c>
      <c r="AK676" s="138" t="s">
        <v>548</v>
      </c>
      <c r="AL676" s="138" t="s">
        <v>3501</v>
      </c>
      <c r="AM676" s="138" t="s">
        <v>3999</v>
      </c>
      <c r="AN676" s="138" t="s">
        <v>4000</v>
      </c>
      <c r="AO676" s="138" t="s">
        <v>1673</v>
      </c>
      <c r="BB676" s="111" t="n">
        <v>1926</v>
      </c>
      <c r="BC676" s="109" t="n">
        <v>13</v>
      </c>
      <c r="BD676" s="109" t="n">
        <v>14.4</v>
      </c>
      <c r="BE676" s="109" t="n">
        <v>13.6</v>
      </c>
      <c r="BF676" s="109" t="n">
        <v>11</v>
      </c>
      <c r="BG676" s="109" t="n">
        <v>7.3</v>
      </c>
      <c r="BH676" s="109" t="n">
        <v>5.2</v>
      </c>
      <c r="BI676" s="109" t="n">
        <v>6</v>
      </c>
      <c r="BJ676" s="109" t="n">
        <v>5.7</v>
      </c>
      <c r="BK676" s="109" t="n">
        <v>7.8</v>
      </c>
      <c r="BL676" s="109" t="n">
        <v>8.8</v>
      </c>
      <c r="BM676" s="109" t="n">
        <v>10.8</v>
      </c>
      <c r="BN676" s="109" t="n">
        <v>11.9</v>
      </c>
      <c r="BO676" s="110" t="n">
        <f aca="false">SUM(BC676:BN676)/12</f>
        <v>9.625</v>
      </c>
    </row>
    <row r="677" customFormat="false" ht="23.85" hidden="false" customHeight="false" outlineLevel="0" collapsed="false">
      <c r="AA677" s="1" t="n">
        <f aca="false">AA676+1</f>
        <v>53</v>
      </c>
      <c r="AB677" s="137" t="s">
        <v>130</v>
      </c>
      <c r="AC677" s="138" t="s">
        <v>4001</v>
      </c>
      <c r="AD677" s="138" t="s">
        <v>4002</v>
      </c>
      <c r="AE677" s="138" t="s">
        <v>4003</v>
      </c>
      <c r="AF677" s="138" t="s">
        <v>4004</v>
      </c>
      <c r="AG677" s="138" t="s">
        <v>4005</v>
      </c>
      <c r="AH677" s="138" t="s">
        <v>733</v>
      </c>
      <c r="AI677" s="138" t="s">
        <v>4006</v>
      </c>
      <c r="AJ677" s="138" t="s">
        <v>1645</v>
      </c>
      <c r="AK677" s="138" t="s">
        <v>4007</v>
      </c>
      <c r="AL677" s="138" t="s">
        <v>4008</v>
      </c>
      <c r="AM677" s="138" t="s">
        <v>4009</v>
      </c>
      <c r="AN677" s="138" t="s">
        <v>3888</v>
      </c>
      <c r="AO677" s="138" t="s">
        <v>4010</v>
      </c>
      <c r="BB677" s="111" t="n">
        <v>1927</v>
      </c>
      <c r="BC677" s="109" t="n">
        <v>14.3</v>
      </c>
      <c r="BD677" s="109" t="n">
        <v>12.8</v>
      </c>
      <c r="BE677" s="109" t="n">
        <v>12.5</v>
      </c>
      <c r="BF677" s="109" t="n">
        <v>8.4</v>
      </c>
      <c r="BG677" s="109" t="n">
        <v>7.1</v>
      </c>
      <c r="BH677" s="109" t="n">
        <v>5.3</v>
      </c>
      <c r="BI677" s="109" t="n">
        <v>5.3</v>
      </c>
      <c r="BJ677" s="109" t="n">
        <v>6.4</v>
      </c>
      <c r="BK677" s="109" t="n">
        <v>5.6</v>
      </c>
      <c r="BL677" s="109" t="n">
        <v>8.6</v>
      </c>
      <c r="BM677" s="109" t="n">
        <v>12.4</v>
      </c>
      <c r="BN677" s="109" t="n">
        <v>13.6</v>
      </c>
      <c r="BO677" s="110" t="n">
        <f aca="false">SUM(BC677:BN677)/12</f>
        <v>9.35833333333333</v>
      </c>
    </row>
    <row r="678" customFormat="false" ht="23.85" hidden="false" customHeight="false" outlineLevel="0" collapsed="false">
      <c r="AA678" s="1" t="n">
        <f aca="false">AA677+1</f>
        <v>54</v>
      </c>
      <c r="AB678" s="137" t="s">
        <v>131</v>
      </c>
      <c r="AC678" s="138" t="s">
        <v>4011</v>
      </c>
      <c r="AD678" s="138" t="s">
        <v>3108</v>
      </c>
      <c r="AE678" s="138" t="s">
        <v>4012</v>
      </c>
      <c r="AF678" s="138" t="s">
        <v>4013</v>
      </c>
      <c r="AG678" s="138" t="s">
        <v>4014</v>
      </c>
      <c r="AH678" s="138" t="s">
        <v>3039</v>
      </c>
      <c r="AI678" s="138" t="s">
        <v>4015</v>
      </c>
      <c r="AJ678" s="138" t="s">
        <v>4016</v>
      </c>
      <c r="AK678" s="138" t="s">
        <v>1939</v>
      </c>
      <c r="AL678" s="138" t="s">
        <v>4017</v>
      </c>
      <c r="AM678" s="138" t="s">
        <v>2529</v>
      </c>
      <c r="AN678" s="138" t="s">
        <v>2204</v>
      </c>
      <c r="AO678" s="138" t="s">
        <v>4018</v>
      </c>
      <c r="BB678" s="111" t="n">
        <v>1928</v>
      </c>
      <c r="BC678" s="109" t="n">
        <v>13.8</v>
      </c>
      <c r="BD678" s="109" t="n">
        <v>13.4</v>
      </c>
      <c r="BE678" s="109" t="n">
        <v>12.9</v>
      </c>
      <c r="BF678" s="109" t="n">
        <v>12</v>
      </c>
      <c r="BG678" s="109" t="n">
        <v>7.1</v>
      </c>
      <c r="BH678" s="109" t="n">
        <v>6.4</v>
      </c>
      <c r="BI678" s="109" t="n">
        <v>6.1</v>
      </c>
      <c r="BJ678" s="109" t="n">
        <v>5.2</v>
      </c>
      <c r="BK678" s="109" t="n">
        <v>8.3</v>
      </c>
      <c r="BL678" s="109" t="n">
        <v>8.4</v>
      </c>
      <c r="BM678" s="109" t="n">
        <v>10.9</v>
      </c>
      <c r="BN678" s="109" t="n">
        <v>13.5</v>
      </c>
      <c r="BO678" s="110" t="n">
        <f aca="false">SUM(BC678:BN678)/12</f>
        <v>9.83333333333333</v>
      </c>
    </row>
    <row r="679" customFormat="false" ht="23.85" hidden="false" customHeight="false" outlineLevel="0" collapsed="false">
      <c r="AA679" s="1" t="n">
        <f aca="false">AA678+1</f>
        <v>55</v>
      </c>
      <c r="AB679" s="137" t="s">
        <v>132</v>
      </c>
      <c r="AC679" s="138" t="s">
        <v>4019</v>
      </c>
      <c r="AD679" s="138" t="s">
        <v>1174</v>
      </c>
      <c r="AE679" s="138" t="s">
        <v>2991</v>
      </c>
      <c r="AF679" s="138" t="s">
        <v>694</v>
      </c>
      <c r="AG679" s="138" t="s">
        <v>3052</v>
      </c>
      <c r="AH679" s="138" t="s">
        <v>1444</v>
      </c>
      <c r="AI679" s="138" t="s">
        <v>2699</v>
      </c>
      <c r="AJ679" s="138" t="s">
        <v>3110</v>
      </c>
      <c r="AK679" s="138" t="s">
        <v>3604</v>
      </c>
      <c r="AL679" s="138" t="s">
        <v>1550</v>
      </c>
      <c r="AM679" s="138" t="s">
        <v>4020</v>
      </c>
      <c r="AN679" s="138" t="s">
        <v>4021</v>
      </c>
      <c r="AO679" s="138" t="s">
        <v>4022</v>
      </c>
      <c r="BB679" s="111" t="n">
        <v>1929</v>
      </c>
      <c r="BC679" s="109" t="n">
        <v>13.4</v>
      </c>
      <c r="BD679" s="109" t="n">
        <v>16.6</v>
      </c>
      <c r="BE679" s="109" t="n">
        <v>12.4</v>
      </c>
      <c r="BF679" s="109" t="n">
        <v>9.1</v>
      </c>
      <c r="BG679" s="109" t="n">
        <v>7.5</v>
      </c>
      <c r="BH679" s="109" t="n">
        <v>6.3</v>
      </c>
      <c r="BI679" s="109" t="n">
        <v>4.1</v>
      </c>
      <c r="BJ679" s="109" t="n">
        <v>4.4</v>
      </c>
      <c r="BK679" s="109" t="n">
        <v>5.7</v>
      </c>
      <c r="BL679" s="109" t="n">
        <v>8.6</v>
      </c>
      <c r="BM679" s="109" t="n">
        <v>10.4</v>
      </c>
      <c r="BN679" s="109" t="n">
        <v>12</v>
      </c>
      <c r="BO679" s="110" t="n">
        <f aca="false">SUM(BC679:BN679)/12</f>
        <v>9.20833333333333</v>
      </c>
    </row>
    <row r="680" customFormat="false" ht="23.85" hidden="false" customHeight="false" outlineLevel="0" collapsed="false">
      <c r="AA680" s="1" t="n">
        <f aca="false">AA679+1</f>
        <v>56</v>
      </c>
      <c r="AB680" s="137" t="s">
        <v>133</v>
      </c>
      <c r="AC680" s="138" t="s">
        <v>4023</v>
      </c>
      <c r="AD680" s="138" t="s">
        <v>4024</v>
      </c>
      <c r="AE680" s="138" t="s">
        <v>4025</v>
      </c>
      <c r="AF680" s="138" t="s">
        <v>4026</v>
      </c>
      <c r="AG680" s="138" t="s">
        <v>4027</v>
      </c>
      <c r="AH680" s="138" t="s">
        <v>4028</v>
      </c>
      <c r="AI680" s="138" t="s">
        <v>3028</v>
      </c>
      <c r="AJ680" s="138" t="s">
        <v>4029</v>
      </c>
      <c r="AK680" s="138" t="s">
        <v>4030</v>
      </c>
      <c r="AL680" s="138" t="s">
        <v>4031</v>
      </c>
      <c r="AM680" s="138" t="s">
        <v>1890</v>
      </c>
      <c r="AN680" s="138" t="s">
        <v>4032</v>
      </c>
      <c r="AO680" s="138" t="s">
        <v>4033</v>
      </c>
      <c r="BB680" s="111" t="n">
        <v>1930</v>
      </c>
      <c r="BC680" s="109" t="n">
        <v>13.8</v>
      </c>
      <c r="BD680" s="109" t="n">
        <v>17.2</v>
      </c>
      <c r="BE680" s="109" t="n">
        <v>13.6</v>
      </c>
      <c r="BF680" s="109" t="n">
        <v>10.2</v>
      </c>
      <c r="BG680" s="109" t="n">
        <v>7.6</v>
      </c>
      <c r="BH680" s="109" t="n">
        <v>4.6</v>
      </c>
      <c r="BI680" s="109" t="n">
        <v>7.1</v>
      </c>
      <c r="BJ680" s="109" t="n">
        <v>6.3</v>
      </c>
      <c r="BK680" s="109" t="n">
        <v>7.6</v>
      </c>
      <c r="BL680" s="109" t="n">
        <v>10.4</v>
      </c>
      <c r="BM680" s="109" t="n">
        <v>11.3</v>
      </c>
      <c r="BN680" s="109" t="n">
        <v>14.8</v>
      </c>
      <c r="BO680" s="110" t="n">
        <f aca="false">SUM(BC680:BN680)/12</f>
        <v>10.375</v>
      </c>
    </row>
    <row r="681" customFormat="false" ht="23.85" hidden="false" customHeight="false" outlineLevel="0" collapsed="false">
      <c r="AA681" s="1" t="n">
        <f aca="false">AA680+1</f>
        <v>57</v>
      </c>
      <c r="AB681" s="137" t="s">
        <v>134</v>
      </c>
      <c r="AC681" s="138" t="s">
        <v>4034</v>
      </c>
      <c r="AD681" s="138" t="s">
        <v>1377</v>
      </c>
      <c r="AE681" s="138" t="s">
        <v>4035</v>
      </c>
      <c r="AF681" s="138" t="s">
        <v>4036</v>
      </c>
      <c r="AG681" s="138" t="s">
        <v>4037</v>
      </c>
      <c r="AH681" s="138" t="s">
        <v>3358</v>
      </c>
      <c r="AI681" s="138" t="s">
        <v>4038</v>
      </c>
      <c r="AJ681" s="138" t="s">
        <v>4039</v>
      </c>
      <c r="AK681" s="138" t="s">
        <v>1888</v>
      </c>
      <c r="AL681" s="138" t="s">
        <v>3800</v>
      </c>
      <c r="AM681" s="138" t="s">
        <v>4040</v>
      </c>
      <c r="AN681" s="138" t="s">
        <v>2761</v>
      </c>
      <c r="AO681" s="138" t="s">
        <v>4041</v>
      </c>
      <c r="BB681" s="111" t="n">
        <v>1931</v>
      </c>
      <c r="BC681" s="109" t="n">
        <v>13.6</v>
      </c>
      <c r="BD681" s="109" t="n">
        <v>12.4</v>
      </c>
      <c r="BE681" s="109" t="n">
        <v>11.6</v>
      </c>
      <c r="BF681" s="109" t="n">
        <v>8.6</v>
      </c>
      <c r="BG681" s="109" t="n">
        <v>9.3</v>
      </c>
      <c r="BH681" s="109" t="n">
        <v>6.4</v>
      </c>
      <c r="BI681" s="109" t="n">
        <v>5.9</v>
      </c>
      <c r="BJ681" s="109" t="n">
        <v>6.1</v>
      </c>
      <c r="BK681" s="109" t="n">
        <v>7.2</v>
      </c>
      <c r="BL681" s="109" t="n">
        <v>7.3</v>
      </c>
      <c r="BM681" s="109" t="n">
        <v>11.1</v>
      </c>
      <c r="BN681" s="109" t="n">
        <v>13.9</v>
      </c>
      <c r="BO681" s="110" t="n">
        <f aca="false">SUM(BC681:BN681)/12</f>
        <v>9.45</v>
      </c>
    </row>
    <row r="682" customFormat="false" ht="23.85" hidden="false" customHeight="false" outlineLevel="0" collapsed="false">
      <c r="AA682" s="1" t="n">
        <f aca="false">AA681+1</f>
        <v>58</v>
      </c>
      <c r="AB682" s="137" t="s">
        <v>135</v>
      </c>
      <c r="AC682" s="138" t="s">
        <v>4042</v>
      </c>
      <c r="AD682" s="138" t="s">
        <v>4043</v>
      </c>
      <c r="AE682" s="138" t="s">
        <v>1277</v>
      </c>
      <c r="AF682" s="138" t="s">
        <v>4044</v>
      </c>
      <c r="AG682" s="138" t="s">
        <v>4045</v>
      </c>
      <c r="AH682" s="138" t="s">
        <v>3085</v>
      </c>
      <c r="AI682" s="138" t="s">
        <v>3579</v>
      </c>
      <c r="AJ682" s="138" t="s">
        <v>4046</v>
      </c>
      <c r="AK682" s="138" t="s">
        <v>4047</v>
      </c>
      <c r="AL682" s="138" t="s">
        <v>4048</v>
      </c>
      <c r="AM682" s="138" t="s">
        <v>4049</v>
      </c>
      <c r="AN682" s="138" t="s">
        <v>688</v>
      </c>
      <c r="AO682" s="138" t="s">
        <v>4050</v>
      </c>
      <c r="BB682" s="111" t="n">
        <v>1932</v>
      </c>
      <c r="BC682" s="109" t="n">
        <v>16.7</v>
      </c>
      <c r="BD682" s="109" t="n">
        <v>12.6</v>
      </c>
      <c r="BE682" s="109" t="n">
        <v>12.8</v>
      </c>
      <c r="BF682" s="109" t="n">
        <v>10.7</v>
      </c>
      <c r="BG682" s="109" t="n">
        <v>8.6</v>
      </c>
      <c r="BH682" s="109" t="n">
        <v>6.2</v>
      </c>
      <c r="BI682" s="109" t="n">
        <v>5.5</v>
      </c>
      <c r="BJ682" s="109" t="n">
        <v>5.9</v>
      </c>
      <c r="BK682" s="109" t="n">
        <v>7.6</v>
      </c>
      <c r="BL682" s="109" t="n">
        <v>7.2</v>
      </c>
      <c r="BM682" s="109" t="n">
        <v>10.6</v>
      </c>
      <c r="BN682" s="109" t="n">
        <v>12.2</v>
      </c>
      <c r="BO682" s="110" t="n">
        <f aca="false">SUM(BC682:BN682)/12</f>
        <v>9.71666666666667</v>
      </c>
    </row>
    <row r="683" customFormat="false" ht="23.85" hidden="false" customHeight="false" outlineLevel="0" collapsed="false">
      <c r="AA683" s="1" t="n">
        <f aca="false">AA682+1</f>
        <v>59</v>
      </c>
      <c r="AB683" s="137" t="s">
        <v>136</v>
      </c>
      <c r="AC683" s="138" t="s">
        <v>2424</v>
      </c>
      <c r="AD683" s="138" t="s">
        <v>3672</v>
      </c>
      <c r="AE683" s="138" t="s">
        <v>1217</v>
      </c>
      <c r="AF683" s="138" t="s">
        <v>4051</v>
      </c>
      <c r="AG683" s="138" t="s">
        <v>2003</v>
      </c>
      <c r="AH683" s="138" t="s">
        <v>4052</v>
      </c>
      <c r="AI683" s="138" t="s">
        <v>4053</v>
      </c>
      <c r="AJ683" s="138" t="s">
        <v>4054</v>
      </c>
      <c r="AK683" s="138" t="s">
        <v>1712</v>
      </c>
      <c r="AL683" s="138" t="s">
        <v>3495</v>
      </c>
      <c r="AM683" s="138" t="s">
        <v>4055</v>
      </c>
      <c r="AN683" s="138" t="s">
        <v>2565</v>
      </c>
      <c r="AO683" s="138" t="s">
        <v>4056</v>
      </c>
      <c r="BB683" s="111" t="n">
        <v>1933</v>
      </c>
      <c r="BC683" s="109" t="n">
        <v>13.8</v>
      </c>
      <c r="BD683" s="109" t="n">
        <v>14.2</v>
      </c>
      <c r="BE683" s="109" t="n">
        <v>12.6</v>
      </c>
      <c r="BF683" s="109" t="n">
        <v>9.4</v>
      </c>
      <c r="BG683" s="109" t="n">
        <v>8.4</v>
      </c>
      <c r="BH683" s="109" t="n">
        <v>6.7</v>
      </c>
      <c r="BI683" s="109" t="n">
        <v>3.9</v>
      </c>
      <c r="BJ683" s="109" t="n">
        <v>4.9</v>
      </c>
      <c r="BK683" s="109" t="n">
        <v>7.1</v>
      </c>
      <c r="BL683" s="109" t="n">
        <v>8.9</v>
      </c>
      <c r="BM683" s="109" t="n">
        <v>11</v>
      </c>
      <c r="BN683" s="109" t="n">
        <v>12.4</v>
      </c>
      <c r="BO683" s="110" t="n">
        <f aca="false">SUM(BC683:BN683)/12</f>
        <v>9.44166666666667</v>
      </c>
    </row>
    <row r="684" customFormat="false" ht="23.85" hidden="false" customHeight="false" outlineLevel="0" collapsed="false">
      <c r="AA684" s="1" t="n">
        <f aca="false">AA683+1</f>
        <v>60</v>
      </c>
      <c r="AB684" s="137" t="s">
        <v>137</v>
      </c>
      <c r="AC684" s="138" t="s">
        <v>1891</v>
      </c>
      <c r="AD684" s="138" t="s">
        <v>1716</v>
      </c>
      <c r="AE684" s="138" t="s">
        <v>4057</v>
      </c>
      <c r="AF684" s="138" t="s">
        <v>4058</v>
      </c>
      <c r="AG684" s="138" t="s">
        <v>4059</v>
      </c>
      <c r="AH684" s="138" t="s">
        <v>1940</v>
      </c>
      <c r="AI684" s="138" t="s">
        <v>4060</v>
      </c>
      <c r="AJ684" s="138" t="s">
        <v>1738</v>
      </c>
      <c r="AK684" s="138" t="s">
        <v>4061</v>
      </c>
      <c r="AL684" s="138" t="s">
        <v>4062</v>
      </c>
      <c r="AM684" s="138" t="s">
        <v>2870</v>
      </c>
      <c r="AN684" s="138" t="s">
        <v>2316</v>
      </c>
      <c r="AO684" s="138" t="s">
        <v>4063</v>
      </c>
      <c r="BB684" s="111" t="n">
        <v>1934</v>
      </c>
      <c r="BC684" s="109" t="n">
        <v>15.9</v>
      </c>
      <c r="BD684" s="109" t="n">
        <v>14.8</v>
      </c>
      <c r="BE684" s="109" t="n">
        <v>15.8</v>
      </c>
      <c r="BF684" s="109" t="n">
        <v>9.4</v>
      </c>
      <c r="BG684" s="109" t="n">
        <v>6.8</v>
      </c>
      <c r="BH684" s="109" t="n">
        <v>5.4</v>
      </c>
      <c r="BI684" s="109" t="n">
        <v>5.3</v>
      </c>
      <c r="BJ684" s="109" t="n">
        <v>5.4</v>
      </c>
      <c r="BK684" s="109" t="n">
        <v>7.5</v>
      </c>
      <c r="BL684" s="109" t="n">
        <v>8.5</v>
      </c>
      <c r="BM684" s="109" t="n">
        <v>10.9</v>
      </c>
      <c r="BN684" s="109" t="n">
        <v>12.4</v>
      </c>
      <c r="BO684" s="110" t="n">
        <f aca="false">SUM(BC684:BN684)/12</f>
        <v>9.84166666666667</v>
      </c>
    </row>
    <row r="685" customFormat="false" ht="12.8" hidden="false" customHeight="false" outlineLevel="0" collapsed="false">
      <c r="AA685" s="1" t="n">
        <f aca="false">AA684+1</f>
        <v>61</v>
      </c>
      <c r="AB685" s="137" t="s">
        <v>138</v>
      </c>
      <c r="AC685" s="138" t="s">
        <v>4064</v>
      </c>
      <c r="AD685" s="138" t="s">
        <v>1195</v>
      </c>
      <c r="AE685" s="139"/>
      <c r="AF685" s="139"/>
      <c r="AG685" s="139"/>
      <c r="AH685" s="139"/>
      <c r="AI685" s="139"/>
      <c r="AJ685" s="139"/>
      <c r="AK685" s="139"/>
      <c r="AL685" s="139"/>
      <c r="AM685" s="139"/>
      <c r="AN685" s="139"/>
      <c r="AO685" s="139"/>
      <c r="BB685" s="111" t="n">
        <v>1935</v>
      </c>
      <c r="BC685" s="109" t="n">
        <v>12.7</v>
      </c>
      <c r="BD685" s="109" t="n">
        <v>13.4</v>
      </c>
      <c r="BE685" s="109" t="n">
        <v>14.1</v>
      </c>
      <c r="BF685" s="109" t="n">
        <v>10.5</v>
      </c>
      <c r="BG685" s="109" t="n">
        <v>7.4</v>
      </c>
      <c r="BH685" s="109" t="n">
        <v>6.3</v>
      </c>
      <c r="BI685" s="109" t="n">
        <v>5.1</v>
      </c>
      <c r="BJ685" s="109" t="n">
        <v>6.1</v>
      </c>
      <c r="BK685" s="109" t="n">
        <v>7.2</v>
      </c>
      <c r="BL685" s="109" t="n">
        <v>9.7</v>
      </c>
      <c r="BM685" s="109" t="n">
        <v>11.3</v>
      </c>
      <c r="BN685" s="109" t="n">
        <v>13.1</v>
      </c>
      <c r="BO685" s="110" t="n">
        <f aca="false">SUM(BC685:BN685)/12</f>
        <v>9.74166666666667</v>
      </c>
    </row>
    <row r="686" customFormat="false" ht="12.8" hidden="false" customHeight="false" outlineLevel="0" collapsed="false">
      <c r="AA686" s="1" t="n">
        <f aca="false">AA685+1</f>
        <v>62</v>
      </c>
      <c r="BB686" s="111" t="n">
        <v>1936</v>
      </c>
      <c r="BC686" s="109" t="n">
        <v>15.4</v>
      </c>
      <c r="BD686" s="109" t="n">
        <v>13.9</v>
      </c>
      <c r="BE686" s="109" t="n">
        <v>13.3</v>
      </c>
      <c r="BF686" s="109" t="n">
        <v>9.9</v>
      </c>
      <c r="BG686" s="109" t="n">
        <v>7.7</v>
      </c>
      <c r="BH686" s="109" t="n">
        <v>5.3</v>
      </c>
      <c r="BI686" s="109" t="n">
        <v>6</v>
      </c>
      <c r="BJ686" s="109" t="n">
        <v>7</v>
      </c>
      <c r="BK686" s="109" t="n">
        <v>5.7</v>
      </c>
      <c r="BL686" s="109" t="n">
        <v>9.1</v>
      </c>
      <c r="BM686" s="109" t="n">
        <v>10.4</v>
      </c>
      <c r="BN686" s="109" t="n">
        <v>13.8</v>
      </c>
      <c r="BO686" s="110" t="n">
        <f aca="false">SUM(BC686:BN686)/12</f>
        <v>9.79166666666667</v>
      </c>
    </row>
    <row r="687" customFormat="false" ht="12.8" hidden="false" customHeight="false" outlineLevel="0" collapsed="false">
      <c r="AA687" s="1" t="n">
        <f aca="false">AA686+1</f>
        <v>63</v>
      </c>
      <c r="BB687" s="111" t="n">
        <v>1937</v>
      </c>
      <c r="BC687" s="109" t="n">
        <v>14.1</v>
      </c>
      <c r="BD687" s="109" t="n">
        <v>15.3</v>
      </c>
      <c r="BE687" s="109" t="n">
        <v>13.5</v>
      </c>
      <c r="BF687" s="109" t="n">
        <v>9.8</v>
      </c>
      <c r="BG687" s="109" t="n">
        <v>7.7</v>
      </c>
      <c r="BH687" s="109" t="n">
        <v>5.1</v>
      </c>
      <c r="BI687" s="109" t="n">
        <v>5.1</v>
      </c>
      <c r="BJ687" s="109" t="n">
        <v>6.2</v>
      </c>
      <c r="BK687" s="109" t="n">
        <v>6.9</v>
      </c>
      <c r="BL687" s="109" t="n">
        <v>8.8</v>
      </c>
      <c r="BM687" s="109" t="n">
        <v>12.3</v>
      </c>
      <c r="BN687" s="109" t="n">
        <v>13.3</v>
      </c>
      <c r="BO687" s="110" t="n">
        <f aca="false">SUM(BC687:BN687)/12</f>
        <v>9.84166666666667</v>
      </c>
    </row>
    <row r="688" customFormat="false" ht="12.8" hidden="false" customHeight="false" outlineLevel="0" collapsed="false">
      <c r="AA688" s="1" t="n">
        <f aca="false">AA687+1</f>
        <v>64</v>
      </c>
      <c r="BB688" s="111" t="n">
        <v>1938</v>
      </c>
      <c r="BC688" s="109" t="n">
        <v>14.1</v>
      </c>
      <c r="BD688" s="109" t="n">
        <v>14.2</v>
      </c>
      <c r="BE688" s="109" t="n">
        <v>13.4</v>
      </c>
      <c r="BF688" s="109" t="n">
        <v>11.6</v>
      </c>
      <c r="BG688" s="109" t="n">
        <v>7.7</v>
      </c>
      <c r="BH688" s="109" t="n">
        <v>5.3</v>
      </c>
      <c r="BI688" s="109" t="n">
        <v>5</v>
      </c>
      <c r="BJ688" s="109" t="n">
        <v>5.2</v>
      </c>
      <c r="BK688" s="109" t="n">
        <v>6.9</v>
      </c>
      <c r="BL688" s="109" t="n">
        <v>8.8</v>
      </c>
      <c r="BM688" s="109" t="n">
        <v>12.1</v>
      </c>
      <c r="BN688" s="109" t="n">
        <v>13.3</v>
      </c>
      <c r="BO688" s="110" t="n">
        <f aca="false">SUM(BC688:BN688)/12</f>
        <v>9.8</v>
      </c>
    </row>
    <row r="689" customFormat="false" ht="12.8" hidden="false" customHeight="false" outlineLevel="0" collapsed="false">
      <c r="AA689" s="1" t="n">
        <f aca="false">AA688+1</f>
        <v>65</v>
      </c>
      <c r="BB689" s="111" t="n">
        <v>1939</v>
      </c>
      <c r="BC689" s="109" t="n">
        <v>18.3</v>
      </c>
      <c r="BD689" s="109" t="n">
        <v>15.5</v>
      </c>
      <c r="BE689" s="109" t="n">
        <v>12.3</v>
      </c>
      <c r="BF689" s="109" t="n">
        <v>11.3</v>
      </c>
      <c r="BG689" s="109" t="n">
        <v>8.8</v>
      </c>
      <c r="BH689" s="109" t="n">
        <v>7.3</v>
      </c>
      <c r="BI689" s="109" t="n">
        <v>5.2</v>
      </c>
      <c r="BJ689" s="109" t="n">
        <v>5.7</v>
      </c>
      <c r="BK689" s="109" t="n">
        <v>6.4</v>
      </c>
      <c r="BL689" s="109" t="n">
        <v>8.2</v>
      </c>
      <c r="BM689" s="109" t="n">
        <v>11.3</v>
      </c>
      <c r="BN689" s="109" t="n">
        <v>11</v>
      </c>
      <c r="BO689" s="110" t="n">
        <f aca="false">SUM(BC689:BN689)/12</f>
        <v>10.1083333333333</v>
      </c>
    </row>
    <row r="690" customFormat="false" ht="12.8" hidden="false" customHeight="false" outlineLevel="0" collapsed="false">
      <c r="AA690" s="1" t="n">
        <f aca="false">AA689+1</f>
        <v>66</v>
      </c>
      <c r="BB690" s="111" t="n">
        <v>1940</v>
      </c>
      <c r="BC690" s="109" t="n">
        <v>14</v>
      </c>
      <c r="BD690" s="109" t="n">
        <v>13.1</v>
      </c>
      <c r="BE690" s="109" t="n">
        <v>14.7</v>
      </c>
      <c r="BF690" s="109" t="n">
        <v>8.9</v>
      </c>
      <c r="BG690" s="109" t="n">
        <v>6.3</v>
      </c>
      <c r="BH690" s="109" t="n">
        <v>4.7</v>
      </c>
      <c r="BI690" s="109" t="n">
        <v>5.7</v>
      </c>
      <c r="BJ690" s="109" t="n">
        <v>4.5</v>
      </c>
      <c r="BK690" s="109" t="n">
        <v>6.2</v>
      </c>
      <c r="BL690" s="109" t="n">
        <v>10.8</v>
      </c>
      <c r="BM690" s="109" t="n">
        <v>9.7</v>
      </c>
      <c r="BN690" s="109" t="n">
        <v>14.2</v>
      </c>
      <c r="BO690" s="110" t="n">
        <f aca="false">SUM(BC690:BN690)/12</f>
        <v>9.4</v>
      </c>
    </row>
    <row r="691" customFormat="false" ht="12.8" hidden="false" customHeight="false" outlineLevel="0" collapsed="false">
      <c r="AA691" s="1" t="n">
        <f aca="false">AA690+1</f>
        <v>67</v>
      </c>
      <c r="BB691" s="111" t="n">
        <v>1941</v>
      </c>
      <c r="BC691" s="109" t="n">
        <v>13.4</v>
      </c>
      <c r="BD691" s="109" t="n">
        <v>13.7</v>
      </c>
      <c r="BE691" s="109" t="n">
        <v>12.3</v>
      </c>
      <c r="BF691" s="109" t="n">
        <v>12.3</v>
      </c>
      <c r="BG691" s="109" t="n">
        <v>6.7</v>
      </c>
      <c r="BH691" s="109" t="n">
        <v>6.5</v>
      </c>
      <c r="BI691" s="109" t="n">
        <v>6.8</v>
      </c>
      <c r="BJ691" s="109" t="n">
        <v>5.2</v>
      </c>
      <c r="BK691" s="109" t="n">
        <v>6.6</v>
      </c>
      <c r="BL691" s="109" t="n">
        <v>7.6</v>
      </c>
      <c r="BM691" s="109" t="n">
        <v>11.9</v>
      </c>
      <c r="BN691" s="109" t="n">
        <v>14.7</v>
      </c>
      <c r="BO691" s="110" t="n">
        <f aca="false">SUM(BC691:BN691)/12</f>
        <v>9.80833333333333</v>
      </c>
    </row>
    <row r="692" customFormat="false" ht="12.8" hidden="false" customHeight="false" outlineLevel="0" collapsed="false">
      <c r="AA692" s="1" t="n">
        <f aca="false">AA691+1</f>
        <v>68</v>
      </c>
      <c r="BB692" s="111" t="n">
        <v>1942</v>
      </c>
      <c r="BC692" s="109" t="n">
        <v>14.7</v>
      </c>
      <c r="BD692" s="109" t="n">
        <v>13.9</v>
      </c>
      <c r="BE692" s="109" t="n">
        <v>13.3</v>
      </c>
      <c r="BF692" s="109" t="n">
        <v>10.3</v>
      </c>
      <c r="BG692" s="109" t="n">
        <v>10.6</v>
      </c>
      <c r="BH692" s="109" t="n">
        <v>7.3</v>
      </c>
      <c r="BI692" s="109" t="n">
        <v>5.3</v>
      </c>
      <c r="BJ692" s="109" t="n">
        <v>6.8</v>
      </c>
      <c r="BK692" s="109" t="n">
        <v>6.7</v>
      </c>
      <c r="BL692" s="109" t="n">
        <v>8.8</v>
      </c>
      <c r="BM692" s="109" t="n">
        <v>10.9</v>
      </c>
      <c r="BN692" s="109" t="n">
        <v>14.1</v>
      </c>
      <c r="BO692" s="110" t="n">
        <f aca="false">SUM(BC692:BN692)/12</f>
        <v>10.225</v>
      </c>
    </row>
    <row r="693" customFormat="false" ht="12.8" hidden="false" customHeight="false" outlineLevel="0" collapsed="false">
      <c r="AA693" s="1" t="n">
        <f aca="false">AA692+1</f>
        <v>69</v>
      </c>
      <c r="BB693" s="111" t="n">
        <v>1943</v>
      </c>
      <c r="BC693" s="109" t="n">
        <v>14.6</v>
      </c>
      <c r="BD693" s="109" t="n">
        <v>15</v>
      </c>
      <c r="BE693" s="109" t="n">
        <v>13.6</v>
      </c>
      <c r="BF693" s="109" t="n">
        <v>9.3</v>
      </c>
      <c r="BG693" s="109" t="n">
        <v>5.6</v>
      </c>
      <c r="BH693" s="109" t="n">
        <v>5.9</v>
      </c>
      <c r="BI693" s="109" t="n">
        <v>4.7</v>
      </c>
      <c r="BJ693" s="109" t="n">
        <v>4.3</v>
      </c>
      <c r="BK693" s="109" t="n">
        <v>5.6</v>
      </c>
      <c r="BL693" s="109" t="n">
        <v>7.3</v>
      </c>
      <c r="BM693" s="109" t="n">
        <v>9.8</v>
      </c>
      <c r="BN693" s="109" t="n">
        <v>11.4</v>
      </c>
      <c r="BO693" s="110" t="n">
        <f aca="false">SUM(BC693:BN693)/12</f>
        <v>8.925</v>
      </c>
    </row>
    <row r="694" customFormat="false" ht="12.8" hidden="false" customHeight="false" outlineLevel="0" collapsed="false">
      <c r="AA694" s="1" t="n">
        <f aca="false">AA693+1</f>
        <v>70</v>
      </c>
      <c r="AB694" s="108" t="n">
        <v>1994</v>
      </c>
      <c r="AC694" s="109" t="n">
        <v>24.8</v>
      </c>
      <c r="AD694" s="109" t="n">
        <v>26.3</v>
      </c>
      <c r="AE694" s="109" t="n">
        <v>25.5</v>
      </c>
      <c r="AF694" s="109" t="n">
        <v>22.2</v>
      </c>
      <c r="AG694" s="109" t="n">
        <v>19.2</v>
      </c>
      <c r="AH694" s="109" t="n">
        <v>16.2</v>
      </c>
      <c r="AI694" s="109" t="n">
        <v>16.5</v>
      </c>
      <c r="AJ694" s="109" t="n">
        <v>15.7</v>
      </c>
      <c r="AK694" s="109" t="n">
        <v>17.4</v>
      </c>
      <c r="AL694" s="109" t="n">
        <v>21.5</v>
      </c>
      <c r="AM694" s="109" t="n">
        <v>22.5</v>
      </c>
      <c r="AN694" s="109" t="n">
        <v>28.2</v>
      </c>
      <c r="AO694" s="110" t="n">
        <f aca="false">SUM(AC694:AN694)/12</f>
        <v>21.3333333333333</v>
      </c>
      <c r="BB694" s="111" t="n">
        <v>1944</v>
      </c>
      <c r="BC694" s="109" t="n">
        <v>14.1</v>
      </c>
      <c r="BD694" s="109" t="n">
        <v>13.9</v>
      </c>
      <c r="BE694" s="109" t="n">
        <v>12.6</v>
      </c>
      <c r="BF694" s="109" t="n">
        <v>9</v>
      </c>
      <c r="BG694" s="109" t="n">
        <v>6.8</v>
      </c>
      <c r="BH694" s="109" t="n">
        <v>3.8</v>
      </c>
      <c r="BI694" s="109" t="n">
        <v>4.7</v>
      </c>
      <c r="BJ694" s="109" t="n">
        <v>4.7</v>
      </c>
      <c r="BK694" s="109" t="n">
        <v>8.4</v>
      </c>
      <c r="BL694" s="109" t="n">
        <v>7.2</v>
      </c>
      <c r="BM694" s="109" t="n">
        <v>13</v>
      </c>
      <c r="BN694" s="109" t="n">
        <v>13.3</v>
      </c>
      <c r="BO694" s="110" t="n">
        <f aca="false">SUM(BC694:BN694)/12</f>
        <v>9.29166666666667</v>
      </c>
    </row>
    <row r="695" customFormat="false" ht="12.8" hidden="false" customHeight="false" outlineLevel="0" collapsed="false">
      <c r="AA695" s="1" t="n">
        <f aca="false">AA694+1</f>
        <v>71</v>
      </c>
      <c r="AB695" s="108" t="n">
        <v>1995</v>
      </c>
      <c r="AC695" s="109" t="n">
        <v>29.5</v>
      </c>
      <c r="AD695" s="109" t="n">
        <v>29.1</v>
      </c>
      <c r="AE695" s="109" t="n">
        <v>23.7</v>
      </c>
      <c r="AF695" s="109" t="n">
        <v>19.8</v>
      </c>
      <c r="AG695" s="109" t="n">
        <v>17.5</v>
      </c>
      <c r="AH695" s="109" t="n">
        <v>16.1</v>
      </c>
      <c r="AI695" s="109" t="n">
        <v>13.9</v>
      </c>
      <c r="AJ695" s="109" t="n">
        <v>17.4</v>
      </c>
      <c r="AK695" s="109" t="n">
        <v>18.1</v>
      </c>
      <c r="AL695" s="109" t="n">
        <v>21.1</v>
      </c>
      <c r="AM695" s="109" t="n">
        <v>23.8</v>
      </c>
      <c r="AN695" s="109" t="n">
        <v>25.1</v>
      </c>
      <c r="AO695" s="110" t="n">
        <f aca="false">SUM(AC695:AN695)/12</f>
        <v>21.2583333333333</v>
      </c>
      <c r="BB695" s="111" t="n">
        <v>1945</v>
      </c>
      <c r="BC695" s="109" t="n">
        <v>13.7</v>
      </c>
      <c r="BD695" s="109" t="n">
        <v>13</v>
      </c>
      <c r="BE695" s="109" t="n">
        <v>10.9</v>
      </c>
      <c r="BF695" s="109" t="n">
        <v>9</v>
      </c>
      <c r="BG695" s="109" t="n">
        <v>7.8</v>
      </c>
      <c r="BH695" s="109" t="n">
        <v>6.8</v>
      </c>
      <c r="BI695" s="109" t="n">
        <v>3.3</v>
      </c>
      <c r="BJ695" s="109" t="n">
        <v>6.9</v>
      </c>
      <c r="BK695" s="109" t="n">
        <v>6.7</v>
      </c>
      <c r="BL695" s="109" t="n">
        <v>8.9</v>
      </c>
      <c r="BM695" s="109" t="n">
        <v>11.2</v>
      </c>
      <c r="BN695" s="109" t="n">
        <v>14.8</v>
      </c>
      <c r="BO695" s="110" t="n">
        <f aca="false">SUM(BC695:BN695)/12</f>
        <v>9.41666666666667</v>
      </c>
    </row>
    <row r="696" customFormat="false" ht="12.8" hidden="false" customHeight="false" outlineLevel="0" collapsed="false">
      <c r="AA696" s="1" t="n">
        <f aca="false">AA695+1</f>
        <v>72</v>
      </c>
      <c r="AB696" s="108" t="n">
        <v>1996</v>
      </c>
      <c r="AC696" s="109" t="n">
        <v>26.6</v>
      </c>
      <c r="AD696" s="109" t="n">
        <v>27.3</v>
      </c>
      <c r="AE696" s="109" t="n">
        <v>26.7</v>
      </c>
      <c r="AF696" s="109" t="n">
        <v>19.9</v>
      </c>
      <c r="AG696" s="109" t="n">
        <v>19.2</v>
      </c>
      <c r="AH696" s="109" t="n">
        <v>16.6</v>
      </c>
      <c r="AI696" s="109" t="n">
        <v>15</v>
      </c>
      <c r="AJ696" s="109" t="n">
        <v>15.1</v>
      </c>
      <c r="AK696" s="109" t="n">
        <v>17.5</v>
      </c>
      <c r="AL696" s="109" t="n">
        <v>21.3</v>
      </c>
      <c r="AM696" s="109" t="n">
        <v>21.9</v>
      </c>
      <c r="AN696" s="109" t="n">
        <v>24.9</v>
      </c>
      <c r="AO696" s="110" t="n">
        <f aca="false">SUM(AC696:AN696)/12</f>
        <v>21</v>
      </c>
      <c r="BB696" s="111" t="n">
        <v>1946</v>
      </c>
      <c r="BC696" s="109" t="n">
        <v>15.6</v>
      </c>
      <c r="BD696" s="109" t="n">
        <v>13.7</v>
      </c>
      <c r="BE696" s="109" t="n">
        <v>11.2</v>
      </c>
      <c r="BF696" s="109" t="n">
        <v>7.3</v>
      </c>
      <c r="BG696" s="109" t="n">
        <v>7.5</v>
      </c>
      <c r="BH696" s="109" t="n">
        <v>4.8</v>
      </c>
      <c r="BI696" s="109" t="n">
        <v>7.1</v>
      </c>
      <c r="BJ696" s="109" t="n">
        <v>6.3</v>
      </c>
      <c r="BK696" s="109" t="n">
        <v>5.9</v>
      </c>
      <c r="BL696" s="109" t="n">
        <v>6.2</v>
      </c>
      <c r="BM696" s="109" t="n">
        <v>10.9</v>
      </c>
      <c r="BN696" s="109" t="n">
        <v>13.9</v>
      </c>
      <c r="BO696" s="110" t="n">
        <f aca="false">SUM(BC696:BN696)/12</f>
        <v>9.2</v>
      </c>
    </row>
    <row r="697" customFormat="false" ht="12.8" hidden="false" customHeight="false" outlineLevel="0" collapsed="false">
      <c r="AA697" s="1" t="n">
        <f aca="false">AA696+1</f>
        <v>73</v>
      </c>
      <c r="AB697" s="108" t="n">
        <v>1997</v>
      </c>
      <c r="AC697" s="109" t="n">
        <v>28.3</v>
      </c>
      <c r="AD697" s="109" t="n">
        <v>31.8</v>
      </c>
      <c r="AE697" s="109" t="n">
        <v>22.5</v>
      </c>
      <c r="AF697" s="109" t="n">
        <v>22.1</v>
      </c>
      <c r="AG697" s="109" t="n">
        <v>17.4</v>
      </c>
      <c r="AH697" s="109" t="n">
        <v>15.6</v>
      </c>
      <c r="AI697" s="109" t="n">
        <v>14.2</v>
      </c>
      <c r="AJ697" s="109" t="n">
        <v>15</v>
      </c>
      <c r="AK697" s="109" t="n">
        <v>17.4</v>
      </c>
      <c r="AL697" s="109" t="n">
        <v>21.3</v>
      </c>
      <c r="AM697" s="109" t="n">
        <v>25.1</v>
      </c>
      <c r="AN697" s="109" t="n">
        <v>25.3</v>
      </c>
      <c r="AO697" s="110" t="n">
        <f aca="false">SUM(AC697:AN697)/12</f>
        <v>21.3333333333333</v>
      </c>
      <c r="BB697" s="111" t="n">
        <v>1947</v>
      </c>
      <c r="BC697" s="109" t="n">
        <v>14.8</v>
      </c>
      <c r="BD697" s="109" t="n">
        <v>17.1</v>
      </c>
      <c r="BE697" s="109" t="n">
        <v>12.9</v>
      </c>
      <c r="BF697" s="109" t="n">
        <v>10.1</v>
      </c>
      <c r="BG697" s="109" t="n">
        <v>8.4</v>
      </c>
      <c r="BH697" s="109" t="n">
        <v>7</v>
      </c>
      <c r="BI697" s="109" t="n">
        <v>5.6</v>
      </c>
      <c r="BJ697" s="109" t="n">
        <v>5.6</v>
      </c>
      <c r="BK697" s="109" t="n">
        <v>6.3</v>
      </c>
      <c r="BL697" s="109" t="n">
        <v>8.6</v>
      </c>
      <c r="BM697" s="109" t="n">
        <v>10.2</v>
      </c>
      <c r="BN697" s="109" t="n">
        <v>12.8</v>
      </c>
      <c r="BO697" s="110" t="n">
        <f aca="false">SUM(BC697:BN697)/12</f>
        <v>9.95</v>
      </c>
    </row>
    <row r="698" customFormat="false" ht="12.8" hidden="false" customHeight="false" outlineLevel="0" collapsed="false">
      <c r="AA698" s="1" t="n">
        <f aca="false">AA697+1</f>
        <v>74</v>
      </c>
      <c r="AB698" s="108" t="n">
        <v>1998</v>
      </c>
      <c r="AC698" s="109" t="n">
        <v>28.3</v>
      </c>
      <c r="AD698" s="109" t="n">
        <v>26.7</v>
      </c>
      <c r="AE698" s="109" t="n">
        <v>25.5</v>
      </c>
      <c r="AF698" s="109" t="n">
        <v>20.1</v>
      </c>
      <c r="AG698" s="109" t="n">
        <v>18.6</v>
      </c>
      <c r="AH698" s="109" t="n">
        <v>15.3</v>
      </c>
      <c r="AI698" s="109" t="n">
        <v>13.8</v>
      </c>
      <c r="AJ698" s="109" t="n">
        <v>16.1</v>
      </c>
      <c r="AK698" s="109" t="n">
        <v>19.6</v>
      </c>
      <c r="AL698" s="109" t="n">
        <v>20.1</v>
      </c>
      <c r="AM698" s="109" t="n">
        <v>23.5</v>
      </c>
      <c r="AN698" s="109" t="n">
        <v>26.3</v>
      </c>
      <c r="AO698" s="110" t="n">
        <f aca="false">SUM(AC698:AN698)/12</f>
        <v>21.1583333333333</v>
      </c>
      <c r="BB698" s="111" t="n">
        <v>1948</v>
      </c>
      <c r="BC698" s="109" t="n">
        <v>13.5</v>
      </c>
      <c r="BD698" s="109" t="n">
        <v>14.4</v>
      </c>
      <c r="BE698" s="109" t="n">
        <v>10.9</v>
      </c>
      <c r="BF698" s="109" t="n">
        <v>10.1</v>
      </c>
      <c r="BG698" s="109" t="n">
        <v>7.8</v>
      </c>
      <c r="BH698" s="109" t="n">
        <v>6.1</v>
      </c>
      <c r="BI698" s="109" t="n">
        <v>5.4</v>
      </c>
      <c r="BJ698" s="109" t="n">
        <v>6.4</v>
      </c>
      <c r="BK698" s="109" t="n">
        <v>7.3</v>
      </c>
      <c r="BL698" s="109" t="n">
        <v>7.8</v>
      </c>
      <c r="BM698" s="109" t="n">
        <v>10.3</v>
      </c>
      <c r="BN698" s="109" t="n">
        <v>12.7</v>
      </c>
      <c r="BO698" s="110" t="n">
        <f aca="false">SUM(BC698:BN698)/12</f>
        <v>9.39166666666667</v>
      </c>
    </row>
    <row r="699" customFormat="false" ht="12.8" hidden="false" customHeight="false" outlineLevel="0" collapsed="false">
      <c r="AA699" s="1" t="n">
        <f aca="false">AA698+1</f>
        <v>75</v>
      </c>
      <c r="AB699" s="108" t="n">
        <v>1999</v>
      </c>
      <c r="AC699" s="109" t="n">
        <v>30.3</v>
      </c>
      <c r="AD699" s="109" t="n">
        <v>29.5</v>
      </c>
      <c r="AE699" s="109" t="n">
        <v>24.3</v>
      </c>
      <c r="AF699" s="109" t="n">
        <v>20.7</v>
      </c>
      <c r="AG699" s="109" t="n">
        <v>19</v>
      </c>
      <c r="AH699" s="109" t="n">
        <v>15.6</v>
      </c>
      <c r="AI699" s="109" t="n">
        <v>15.6</v>
      </c>
      <c r="AJ699" s="109" t="n">
        <v>16.7</v>
      </c>
      <c r="AK699" s="109" t="n">
        <v>20.2</v>
      </c>
      <c r="AL699" s="109" t="n">
        <v>21.8</v>
      </c>
      <c r="AM699" s="109" t="n">
        <v>22.2</v>
      </c>
      <c r="AN699" s="109" t="n">
        <v>25.2</v>
      </c>
      <c r="AO699" s="110" t="n">
        <f aca="false">SUM(AC699:AN699)/12</f>
        <v>21.7583333333333</v>
      </c>
      <c r="BB699" s="111" t="n">
        <v>1949</v>
      </c>
      <c r="BC699" s="109" t="n">
        <v>13.3</v>
      </c>
      <c r="BD699" s="109" t="n">
        <v>12.8</v>
      </c>
      <c r="BE699" s="109" t="n">
        <v>11.8</v>
      </c>
      <c r="BF699" s="109" t="n">
        <v>8.5</v>
      </c>
      <c r="BG699" s="109" t="n">
        <v>7.1</v>
      </c>
      <c r="BH699" s="109" t="n">
        <v>4.1</v>
      </c>
      <c r="BI699" s="109" t="n">
        <v>5.6</v>
      </c>
      <c r="BJ699" s="109" t="n">
        <v>5</v>
      </c>
      <c r="BK699" s="109" t="n">
        <v>5.6</v>
      </c>
      <c r="BL699" s="109" t="n">
        <v>9.8</v>
      </c>
      <c r="BM699" s="109" t="n">
        <v>11.2</v>
      </c>
      <c r="BN699" s="109" t="n">
        <v>12.2</v>
      </c>
      <c r="BO699" s="110" t="n">
        <f aca="false">SUM(BC699:BN699)/12</f>
        <v>8.91666666666667</v>
      </c>
    </row>
    <row r="700" customFormat="false" ht="12.8" hidden="false" customHeight="false" outlineLevel="0" collapsed="false">
      <c r="AA700" s="1" t="n">
        <f aca="false">AA699+1</f>
        <v>76</v>
      </c>
      <c r="AB700" s="108" t="n">
        <v>2000</v>
      </c>
      <c r="AC700" s="109" t="n">
        <v>27.5</v>
      </c>
      <c r="AD700" s="109" t="n">
        <v>31.6</v>
      </c>
      <c r="AE700" s="109" t="n">
        <v>25.5</v>
      </c>
      <c r="AF700" s="109" t="n">
        <v>22.4</v>
      </c>
      <c r="AG700" s="109" t="n">
        <v>17.3</v>
      </c>
      <c r="AH700" s="109" t="n">
        <v>15.2</v>
      </c>
      <c r="AI700" s="109" t="n">
        <v>15.1</v>
      </c>
      <c r="AJ700" s="109" t="n">
        <v>15.5</v>
      </c>
      <c r="AK700" s="109" t="n">
        <v>18.3</v>
      </c>
      <c r="AL700" s="109" t="n">
        <v>20.4</v>
      </c>
      <c r="AM700" s="109" t="n">
        <v>26.6</v>
      </c>
      <c r="AN700" s="109" t="n">
        <v>27.2</v>
      </c>
      <c r="AO700" s="110" t="n">
        <f aca="false">SUM(AC700:AN700)/12</f>
        <v>21.8833333333333</v>
      </c>
      <c r="BB700" s="111" t="n">
        <v>1950</v>
      </c>
      <c r="BC700" s="109" t="n">
        <v>13.4</v>
      </c>
      <c r="BD700" s="109" t="n">
        <v>14.6</v>
      </c>
      <c r="BE700" s="109" t="n">
        <v>12.5</v>
      </c>
      <c r="BF700" s="109" t="n">
        <v>10.2</v>
      </c>
      <c r="BG700" s="109" t="n">
        <v>9.1</v>
      </c>
      <c r="BH700" s="109" t="n">
        <v>5.6</v>
      </c>
      <c r="BI700" s="109" t="n">
        <v>5.1</v>
      </c>
      <c r="BJ700" s="109" t="n">
        <v>4.7</v>
      </c>
      <c r="BK700" s="109" t="n">
        <v>7.6</v>
      </c>
      <c r="BL700" s="109" t="n">
        <v>8.5</v>
      </c>
      <c r="BM700" s="109" t="n">
        <v>11.8</v>
      </c>
      <c r="BN700" s="109" t="n">
        <v>14.6</v>
      </c>
      <c r="BO700" s="110" t="n">
        <f aca="false">SUM(BC700:BN700)/12</f>
        <v>9.80833333333333</v>
      </c>
    </row>
    <row r="701" customFormat="false" ht="12.8" hidden="false" customHeight="false" outlineLevel="0" collapsed="false">
      <c r="AA701" s="1" t="n">
        <f aca="false">AA700+1</f>
        <v>77</v>
      </c>
      <c r="AB701" s="108" t="n">
        <v>2001</v>
      </c>
      <c r="AC701" s="109" t="n">
        <v>32.5</v>
      </c>
      <c r="AD701" s="109" t="n">
        <v>30.7</v>
      </c>
      <c r="AE701" s="109" t="n">
        <v>24.9</v>
      </c>
      <c r="AF701" s="109" t="n">
        <v>22</v>
      </c>
      <c r="AG701" s="109" t="n">
        <v>18.5</v>
      </c>
      <c r="AH701" s="109" t="n">
        <v>15.9</v>
      </c>
      <c r="AI701" s="109" t="n">
        <v>15.1</v>
      </c>
      <c r="AJ701" s="109" t="n">
        <v>15.6</v>
      </c>
      <c r="AK701" s="109" t="n">
        <v>19.5</v>
      </c>
      <c r="AL701" s="109" t="n">
        <v>18.1</v>
      </c>
      <c r="AM701" s="109" t="n">
        <v>21.6</v>
      </c>
      <c r="AN701" s="109" t="n">
        <v>22.5</v>
      </c>
      <c r="AO701" s="110" t="n">
        <f aca="false">SUM(AC701:AN701)/12</f>
        <v>21.4083333333333</v>
      </c>
      <c r="BB701" s="111" t="n">
        <v>1951</v>
      </c>
      <c r="BC701" s="109" t="n">
        <v>17.9</v>
      </c>
      <c r="BD701" s="109" t="n">
        <v>14.8</v>
      </c>
      <c r="BE701" s="109" t="n">
        <v>13.6</v>
      </c>
      <c r="BF701" s="109" t="n">
        <v>10.1</v>
      </c>
      <c r="BG701" s="109" t="n">
        <v>8.9</v>
      </c>
      <c r="BH701" s="109" t="n">
        <v>6.8</v>
      </c>
      <c r="BI701" s="109" t="n">
        <v>5.3</v>
      </c>
      <c r="BJ701" s="109" t="n">
        <v>5.3</v>
      </c>
      <c r="BK701" s="109" t="n">
        <v>6.9</v>
      </c>
      <c r="BL701" s="109" t="n">
        <v>8.1</v>
      </c>
      <c r="BM701" s="109" t="n">
        <v>10</v>
      </c>
      <c r="BN701" s="109" t="n">
        <v>13.7</v>
      </c>
      <c r="BO701" s="110" t="n">
        <f aca="false">SUM(BC701:BN701)/12</f>
        <v>10.1166666666667</v>
      </c>
    </row>
    <row r="702" customFormat="false" ht="12.8" hidden="false" customHeight="false" outlineLevel="0" collapsed="false">
      <c r="AA702" s="1" t="n">
        <f aca="false">AA701+1</f>
        <v>78</v>
      </c>
      <c r="AB702" s="108" t="n">
        <v>2002</v>
      </c>
      <c r="AC702" s="109" t="n">
        <v>26.6</v>
      </c>
      <c r="AD702" s="109" t="n">
        <v>25.4</v>
      </c>
      <c r="AE702" s="109" t="n">
        <v>24.9</v>
      </c>
      <c r="AF702" s="109" t="n">
        <v>23.7</v>
      </c>
      <c r="AG702" s="109" t="n">
        <v>20.3</v>
      </c>
      <c r="AH702" s="109" t="n">
        <v>15.9</v>
      </c>
      <c r="AI702" s="109" t="n">
        <v>15.7</v>
      </c>
      <c r="AJ702" s="109" t="n">
        <v>16</v>
      </c>
      <c r="AK702" s="109" t="n">
        <v>18.8</v>
      </c>
      <c r="AL702" s="109" t="n">
        <v>21.1</v>
      </c>
      <c r="AM702" s="109" t="n">
        <v>25</v>
      </c>
      <c r="AN702" s="109" t="n">
        <v>27.1</v>
      </c>
      <c r="AO702" s="110" t="n">
        <f aca="false">SUM(AC702:AN702)/12</f>
        <v>21.7083333333333</v>
      </c>
      <c r="BB702" s="111" t="n">
        <v>1952</v>
      </c>
      <c r="BC702" s="109" t="n">
        <v>14</v>
      </c>
      <c r="BD702" s="109" t="n">
        <v>12.5</v>
      </c>
      <c r="BE702" s="109" t="n">
        <v>13.5</v>
      </c>
      <c r="BF702" s="109" t="n">
        <v>8.5</v>
      </c>
      <c r="BG702" s="109" t="n">
        <v>8.1</v>
      </c>
      <c r="BH702" s="109" t="n">
        <v>7.2</v>
      </c>
      <c r="BI702" s="109" t="n">
        <v>3.7</v>
      </c>
      <c r="BJ702" s="109" t="n">
        <v>4.3</v>
      </c>
      <c r="BK702" s="109" t="n">
        <v>7</v>
      </c>
      <c r="BL702" s="109" t="n">
        <v>8.2</v>
      </c>
      <c r="BM702" s="109" t="n">
        <v>10</v>
      </c>
      <c r="BN702" s="109" t="n">
        <v>11.8</v>
      </c>
      <c r="BO702" s="110" t="n">
        <f aca="false">SUM(BC702:BN702)/12</f>
        <v>9.06666666666667</v>
      </c>
    </row>
    <row r="703" customFormat="false" ht="12.8" hidden="false" customHeight="false" outlineLevel="0" collapsed="false">
      <c r="AA703" s="1" t="n">
        <f aca="false">AA702+1</f>
        <v>79</v>
      </c>
      <c r="AB703" s="108" t="n">
        <v>2003</v>
      </c>
      <c r="AC703" s="109" t="n">
        <v>30.4</v>
      </c>
      <c r="AD703" s="109" t="n">
        <v>27.8</v>
      </c>
      <c r="AE703" s="109" t="n">
        <v>23.7</v>
      </c>
      <c r="AF703" s="109" t="n">
        <v>22.5</v>
      </c>
      <c r="AG703" s="109" t="n">
        <v>19.4</v>
      </c>
      <c r="AH703" s="109" t="n">
        <v>15.7</v>
      </c>
      <c r="AI703" s="109" t="n">
        <v>15.4</v>
      </c>
      <c r="AJ703" s="109" t="n">
        <v>14.8</v>
      </c>
      <c r="AK703" s="109" t="n">
        <v>17.4</v>
      </c>
      <c r="AL703" s="109" t="n">
        <v>18.6</v>
      </c>
      <c r="AM703" s="109" t="n">
        <v>26.9</v>
      </c>
      <c r="AN703" s="109" t="n">
        <v>27.5</v>
      </c>
      <c r="AO703" s="110" t="n">
        <f aca="false">SUM(AC703:AN703)/12</f>
        <v>21.675</v>
      </c>
      <c r="BB703" s="111" t="n">
        <v>1953</v>
      </c>
      <c r="BC703" s="109" t="n">
        <v>14.3</v>
      </c>
      <c r="BD703" s="109" t="n">
        <v>14.7</v>
      </c>
      <c r="BE703" s="109" t="n">
        <v>14.1</v>
      </c>
      <c r="BF703" s="109" t="n">
        <v>11.7</v>
      </c>
      <c r="BG703" s="109" t="n">
        <v>7</v>
      </c>
      <c r="BH703" s="109" t="n">
        <v>7.4</v>
      </c>
      <c r="BI703" s="109" t="n">
        <v>4.9</v>
      </c>
      <c r="BJ703" s="109" t="n">
        <v>5.3</v>
      </c>
      <c r="BK703" s="109" t="n">
        <v>6</v>
      </c>
      <c r="BL703" s="109" t="n">
        <v>7.8</v>
      </c>
      <c r="BM703" s="109" t="n">
        <v>9.8</v>
      </c>
      <c r="BN703" s="109" t="n">
        <v>12</v>
      </c>
      <c r="BO703" s="110" t="n">
        <f aca="false">SUM(BC703:BN703)/12</f>
        <v>9.58333333333333</v>
      </c>
    </row>
    <row r="704" customFormat="false" ht="12.8" hidden="false" customHeight="false" outlineLevel="0" collapsed="false">
      <c r="AA704" s="1" t="n">
        <f aca="false">AA703+1</f>
        <v>80</v>
      </c>
      <c r="AB704" s="108" t="n">
        <v>2004</v>
      </c>
      <c r="AC704" s="109" t="n">
        <v>24.5</v>
      </c>
      <c r="AD704" s="109" t="n">
        <v>30.2</v>
      </c>
      <c r="AE704" s="109" t="n">
        <v>26.3</v>
      </c>
      <c r="AF704" s="109" t="n">
        <v>23</v>
      </c>
      <c r="AG704" s="109" t="n">
        <v>18.3</v>
      </c>
      <c r="AH704" s="109" t="n">
        <v>16.1</v>
      </c>
      <c r="AI704" s="109" t="n">
        <v>14.6</v>
      </c>
      <c r="AJ704" s="109" t="n">
        <v>16.3</v>
      </c>
      <c r="AK704" s="109" t="n">
        <v>17.7</v>
      </c>
      <c r="AL704" s="109" t="n">
        <v>23.1</v>
      </c>
      <c r="AM704" s="109" t="n">
        <v>24.4</v>
      </c>
      <c r="AN704" s="109" t="n">
        <v>26.1</v>
      </c>
      <c r="AO704" s="110" t="n">
        <f aca="false">SUM(AC704:AN704)/12</f>
        <v>21.7166666666667</v>
      </c>
      <c r="BB704" s="111" t="n">
        <v>1954</v>
      </c>
      <c r="BC704" s="109" t="n">
        <v>14.9</v>
      </c>
      <c r="BD704" s="109" t="n">
        <v>11</v>
      </c>
      <c r="BE704" s="109" t="n">
        <v>10.8</v>
      </c>
      <c r="BF704" s="109" t="n">
        <v>11.6</v>
      </c>
      <c r="BG704" s="109" t="n">
        <v>8.2</v>
      </c>
      <c r="BH704" s="109" t="n">
        <v>5.8</v>
      </c>
      <c r="BI704" s="109" t="n">
        <v>5.3</v>
      </c>
      <c r="BJ704" s="109" t="n">
        <v>5.6</v>
      </c>
      <c r="BK704" s="109" t="n">
        <v>6.4</v>
      </c>
      <c r="BL704" s="109" t="n">
        <v>9.4</v>
      </c>
      <c r="BM704" s="109" t="n">
        <v>11.2</v>
      </c>
      <c r="BN704" s="109" t="n">
        <v>13.8</v>
      </c>
      <c r="BO704" s="110" t="n">
        <f aca="false">SUM(BC704:BN704)/12</f>
        <v>9.5</v>
      </c>
    </row>
    <row r="705" customFormat="false" ht="12.8" hidden="false" customHeight="false" outlineLevel="0" collapsed="false">
      <c r="AA705" s="1" t="n">
        <f aca="false">AA704+1</f>
        <v>81</v>
      </c>
      <c r="AB705" s="108" t="n">
        <v>2005</v>
      </c>
      <c r="AC705" s="109" t="n">
        <v>27.8</v>
      </c>
      <c r="AD705" s="109" t="n">
        <v>26</v>
      </c>
      <c r="AE705" s="109" t="n">
        <v>24.8</v>
      </c>
      <c r="AF705" s="109" t="n">
        <v>25</v>
      </c>
      <c r="AG705" s="109" t="n">
        <v>20.4</v>
      </c>
      <c r="AH705" s="109" t="n">
        <v>17.8</v>
      </c>
      <c r="AI705" s="109" t="n">
        <v>15.3</v>
      </c>
      <c r="AJ705" s="109" t="n">
        <v>17.1</v>
      </c>
      <c r="AK705" s="109" t="n">
        <v>18.2</v>
      </c>
      <c r="AL705" s="109" t="n">
        <v>21.5</v>
      </c>
      <c r="AM705" s="109" t="n">
        <v>24.6</v>
      </c>
      <c r="AN705" s="109" t="n">
        <v>27.1</v>
      </c>
      <c r="AO705" s="110" t="n">
        <f aca="false">SUM(AC705:AN705)/12</f>
        <v>22.1333333333333</v>
      </c>
      <c r="BB705" s="111" t="n">
        <v>1955</v>
      </c>
      <c r="BC705" s="109" t="n">
        <v>15.9</v>
      </c>
      <c r="BD705" s="109" t="n">
        <v>16.3</v>
      </c>
      <c r="BE705" s="109" t="n">
        <v>13.3</v>
      </c>
      <c r="BF705" s="109" t="n">
        <v>8.9</v>
      </c>
      <c r="BG705" s="109" t="n">
        <v>7.6</v>
      </c>
      <c r="BH705" s="109" t="n">
        <v>7.2</v>
      </c>
      <c r="BI705" s="109" t="n">
        <v>5.9</v>
      </c>
      <c r="BJ705" s="109" t="n">
        <v>7.1</v>
      </c>
      <c r="BK705" s="109" t="n">
        <v>7.7</v>
      </c>
      <c r="BL705" s="109" t="n">
        <v>9.3</v>
      </c>
      <c r="BM705" s="109" t="n">
        <v>9.5</v>
      </c>
      <c r="BN705" s="109" t="n">
        <v>11.9</v>
      </c>
      <c r="BO705" s="110" t="n">
        <f aca="false">SUM(BC705:BN705)/12</f>
        <v>10.05</v>
      </c>
    </row>
    <row r="706" customFormat="false" ht="12.8" hidden="false" customHeight="false" outlineLevel="0" collapsed="false">
      <c r="AA706" s="1" t="n">
        <f aca="false">AA705+1</f>
        <v>82</v>
      </c>
      <c r="AB706" s="108" t="n">
        <v>2006</v>
      </c>
      <c r="AC706" s="109" t="n">
        <v>30.9</v>
      </c>
      <c r="AD706" s="109" t="n">
        <v>26.2</v>
      </c>
      <c r="AE706" s="109" t="n">
        <v>27.3</v>
      </c>
      <c r="AF706" s="109" t="n">
        <v>20.4</v>
      </c>
      <c r="AG706" s="109" t="n">
        <v>17</v>
      </c>
      <c r="AH706" s="109" t="n">
        <v>15.4</v>
      </c>
      <c r="AI706" s="109" t="n">
        <v>15.3</v>
      </c>
      <c r="AJ706" s="109" t="n">
        <v>17.9</v>
      </c>
      <c r="AK706" s="109" t="n">
        <v>20.6</v>
      </c>
      <c r="AL706" s="109" t="n">
        <v>23.6</v>
      </c>
      <c r="AM706" s="109" t="n">
        <v>25.4</v>
      </c>
      <c r="AN706" s="109" t="n">
        <v>27.7</v>
      </c>
      <c r="AO706" s="110" t="n">
        <f aca="false">SUM(AC706:AN706)/12</f>
        <v>22.3083333333333</v>
      </c>
      <c r="BB706" s="111" t="n">
        <v>1956</v>
      </c>
      <c r="BC706" s="109" t="n">
        <v>13.4</v>
      </c>
      <c r="BD706" s="109" t="n">
        <v>17.3</v>
      </c>
      <c r="BE706" s="109" t="n">
        <v>14.7</v>
      </c>
      <c r="BF706" s="109" t="n">
        <v>11.2</v>
      </c>
      <c r="BG706" s="109" t="n">
        <v>8.8</v>
      </c>
      <c r="BH706" s="109" t="n">
        <v>6.7</v>
      </c>
      <c r="BI706" s="109" t="n">
        <v>5.7</v>
      </c>
      <c r="BJ706" s="109" t="n">
        <v>5</v>
      </c>
      <c r="BK706" s="109" t="n">
        <v>6.5</v>
      </c>
      <c r="BL706" s="109" t="n">
        <v>7</v>
      </c>
      <c r="BM706" s="109" t="n">
        <v>9.1</v>
      </c>
      <c r="BN706" s="109" t="n">
        <v>11.3</v>
      </c>
      <c r="BO706" s="110" t="n">
        <f aca="false">SUM(BC706:BN706)/12</f>
        <v>9.725</v>
      </c>
    </row>
    <row r="707" customFormat="false" ht="12.8" hidden="false" customHeight="false" outlineLevel="0" collapsed="false">
      <c r="AA707" s="1" t="n">
        <f aca="false">AA706+1</f>
        <v>83</v>
      </c>
      <c r="AB707" s="108" t="n">
        <v>2007</v>
      </c>
      <c r="AC707" s="109" t="n">
        <v>28.6</v>
      </c>
      <c r="AD707" s="109" t="n">
        <v>30.5</v>
      </c>
      <c r="AE707" s="109" t="n">
        <v>27</v>
      </c>
      <c r="AF707" s="109" t="n">
        <v>24.1</v>
      </c>
      <c r="AG707" s="109" t="n">
        <v>19.8</v>
      </c>
      <c r="AH707" s="109" t="n">
        <v>14.6</v>
      </c>
      <c r="AI707" s="109" t="n">
        <v>15.3</v>
      </c>
      <c r="AJ707" s="109" t="n">
        <v>17.9</v>
      </c>
      <c r="AK707" s="109" t="n">
        <v>20.8</v>
      </c>
      <c r="AL707" s="109" t="n">
        <v>23.1</v>
      </c>
      <c r="AM707" s="109" t="n">
        <v>26.4</v>
      </c>
      <c r="AN707" s="109" t="n">
        <v>27.6</v>
      </c>
      <c r="AO707" s="110" t="n">
        <f aca="false">SUM(AC707:AN707)/12</f>
        <v>22.975</v>
      </c>
      <c r="BB707" s="113" t="s">
        <v>116</v>
      </c>
      <c r="BC707" s="109" t="n">
        <v>13</v>
      </c>
      <c r="BD707" s="109" t="n">
        <v>14.1</v>
      </c>
      <c r="BE707" s="109" t="n">
        <v>11.1</v>
      </c>
      <c r="BF707" s="109" t="n">
        <v>9.8</v>
      </c>
      <c r="BG707" s="109" t="n">
        <v>7.7</v>
      </c>
      <c r="BH707" s="109" t="n">
        <v>9.1</v>
      </c>
      <c r="BI707" s="109" t="n">
        <v>3.6</v>
      </c>
      <c r="BJ707" s="109" t="n">
        <v>4.8</v>
      </c>
      <c r="BK707" s="109" t="n">
        <v>5.5</v>
      </c>
      <c r="BL707" s="109" t="n">
        <v>9.1</v>
      </c>
      <c r="BM707" s="109" t="n">
        <v>10</v>
      </c>
      <c r="BN707" s="109" t="n">
        <v>14.8</v>
      </c>
      <c r="BO707" s="110" t="n">
        <f aca="false">SUM(BC707:BN707)/12</f>
        <v>9.38333333333333</v>
      </c>
    </row>
    <row r="708" customFormat="false" ht="12.8" hidden="false" customHeight="false" outlineLevel="0" collapsed="false">
      <c r="AA708" s="1" t="n">
        <f aca="false">AA707+1</f>
        <v>84</v>
      </c>
      <c r="AB708" s="108" t="n">
        <v>2008</v>
      </c>
      <c r="AC708" s="109" t="n">
        <v>29.1</v>
      </c>
      <c r="AD708" s="109" t="n">
        <v>26.7</v>
      </c>
      <c r="AE708" s="109" t="n">
        <v>29.7</v>
      </c>
      <c r="AF708" s="109" t="n">
        <v>22.3</v>
      </c>
      <c r="AG708" s="109" t="n">
        <v>19.3</v>
      </c>
      <c r="AH708" s="109" t="n">
        <v>16.8</v>
      </c>
      <c r="AI708" s="109" t="n">
        <v>14.9</v>
      </c>
      <c r="AJ708" s="109" t="n">
        <v>14.6</v>
      </c>
      <c r="AK708" s="109" t="n">
        <v>19.8</v>
      </c>
      <c r="AL708" s="109" t="n">
        <v>23</v>
      </c>
      <c r="AM708" s="109" t="n">
        <v>23.8</v>
      </c>
      <c r="AN708" s="109" t="n">
        <v>24.4</v>
      </c>
      <c r="AO708" s="110" t="n">
        <f aca="false">SUM(AC708:AN708)/12</f>
        <v>22.0333333333333</v>
      </c>
      <c r="BB708" s="113" t="s">
        <v>117</v>
      </c>
      <c r="BC708" s="109" t="n">
        <v>13.7</v>
      </c>
      <c r="BD708" s="109" t="n">
        <v>14.4</v>
      </c>
      <c r="BE708" s="109" t="n">
        <v>12.3</v>
      </c>
      <c r="BF708" s="109" t="n">
        <v>9.9</v>
      </c>
      <c r="BG708" s="109" t="n">
        <v>10.7</v>
      </c>
      <c r="BH708" s="109" t="n">
        <v>3.3</v>
      </c>
      <c r="BI708" s="109" t="n">
        <v>5.1</v>
      </c>
      <c r="BJ708" s="109" t="n">
        <v>6.8</v>
      </c>
      <c r="BK708" s="109" t="n">
        <v>5.7</v>
      </c>
      <c r="BL708" s="109" t="n">
        <v>8.9</v>
      </c>
      <c r="BM708" s="109" t="n">
        <v>11.3</v>
      </c>
      <c r="BN708" s="109" t="n">
        <v>10.5</v>
      </c>
      <c r="BO708" s="110" t="n">
        <f aca="false">SUM(BC708:BN708)/12</f>
        <v>9.38333333333333</v>
      </c>
    </row>
    <row r="709" customFormat="false" ht="12.8" hidden="false" customHeight="false" outlineLevel="0" collapsed="false">
      <c r="AA709" s="1" t="n">
        <f aca="false">AA708+1</f>
        <v>85</v>
      </c>
      <c r="AB709" s="108" t="n">
        <v>2009</v>
      </c>
      <c r="AC709" s="109" t="n">
        <v>29.8</v>
      </c>
      <c r="AD709" s="109" t="n">
        <v>30</v>
      </c>
      <c r="AE709" s="109" t="n">
        <v>25.3</v>
      </c>
      <c r="AF709" s="109" t="n">
        <v>22.2</v>
      </c>
      <c r="AG709" s="109" t="n">
        <v>18.1</v>
      </c>
      <c r="AH709" s="109" t="n">
        <v>16.1</v>
      </c>
      <c r="AI709" s="109" t="n">
        <v>15.5</v>
      </c>
      <c r="AJ709" s="109" t="n">
        <v>17.8</v>
      </c>
      <c r="AK709" s="109" t="n">
        <v>19.3</v>
      </c>
      <c r="AL709" s="109" t="n">
        <v>21.3</v>
      </c>
      <c r="AM709" s="109" t="n">
        <v>29.8</v>
      </c>
      <c r="AN709" s="109" t="n">
        <v>27.3</v>
      </c>
      <c r="AO709" s="110" t="n">
        <f aca="false">SUM(AC709:AN709)/12</f>
        <v>22.7083333333333</v>
      </c>
      <c r="BB709" s="113" t="s">
        <v>118</v>
      </c>
      <c r="BC709" s="109" t="n">
        <v>15.7</v>
      </c>
      <c r="BD709" s="109" t="n">
        <v>15.4</v>
      </c>
      <c r="BE709" s="109" t="n">
        <v>14.1</v>
      </c>
      <c r="BF709" s="109" t="n">
        <v>9.2</v>
      </c>
      <c r="BG709" s="109" t="n">
        <v>5.9</v>
      </c>
      <c r="BH709" s="109" t="n">
        <v>5.1</v>
      </c>
      <c r="BI709" s="109" t="n">
        <v>4.5</v>
      </c>
      <c r="BJ709" s="109" t="n">
        <v>7.9</v>
      </c>
      <c r="BK709" s="109" t="n">
        <v>6.6</v>
      </c>
      <c r="BL709" s="109" t="n">
        <v>9.4</v>
      </c>
      <c r="BM709" s="109" t="n">
        <v>14.7</v>
      </c>
      <c r="BN709" s="109" t="n">
        <v>11.7</v>
      </c>
      <c r="BO709" s="110" t="n">
        <f aca="false">SUM(BC709:BN709)/12</f>
        <v>10.0166666666667</v>
      </c>
    </row>
    <row r="710" customFormat="false" ht="12.8" hidden="false" customHeight="false" outlineLevel="0" collapsed="false">
      <c r="AA710" s="1" t="n">
        <f aca="false">AA709+1</f>
        <v>86</v>
      </c>
      <c r="AB710" s="108" t="n">
        <v>2010</v>
      </c>
      <c r="AC710" s="109" t="n">
        <v>29.6</v>
      </c>
      <c r="AD710" s="109" t="n">
        <v>29.7</v>
      </c>
      <c r="AE710" s="109" t="n">
        <v>26.7</v>
      </c>
      <c r="AF710" s="109" t="n">
        <v>23.2</v>
      </c>
      <c r="AG710" s="109" t="n">
        <v>19.4</v>
      </c>
      <c r="AH710" s="109" t="n">
        <v>15.7</v>
      </c>
      <c r="AI710" s="109" t="n">
        <v>15</v>
      </c>
      <c r="AJ710" s="109" t="n">
        <v>15</v>
      </c>
      <c r="AK710" s="109" t="n">
        <v>16.1</v>
      </c>
      <c r="AL710" s="109" t="n">
        <v>20.5</v>
      </c>
      <c r="AM710" s="109" t="n">
        <v>23</v>
      </c>
      <c r="AN710" s="109" t="n">
        <v>25.9</v>
      </c>
      <c r="AO710" s="110" t="n">
        <f aca="false">SUM(AC710:AN710)/12</f>
        <v>21.65</v>
      </c>
      <c r="BB710" s="113" t="s">
        <v>119</v>
      </c>
      <c r="BC710" s="109" t="n">
        <v>17.2</v>
      </c>
      <c r="BD710" s="109" t="n">
        <v>13.8</v>
      </c>
      <c r="BE710" s="109" t="n">
        <v>14</v>
      </c>
      <c r="BF710" s="109" t="n">
        <v>9.8</v>
      </c>
      <c r="BG710" s="109" t="n">
        <v>6.9</v>
      </c>
      <c r="BH710" s="109" t="n">
        <v>4.5</v>
      </c>
      <c r="BI710" s="109" t="n">
        <v>5.1</v>
      </c>
      <c r="BJ710" s="109" t="n">
        <v>4.8</v>
      </c>
      <c r="BK710" s="109" t="n">
        <v>7</v>
      </c>
      <c r="BL710" s="109" t="n">
        <v>8.3</v>
      </c>
      <c r="BM710" s="109" t="n">
        <v>9.2</v>
      </c>
      <c r="BN710" s="109" t="n">
        <v>14.9</v>
      </c>
      <c r="BO710" s="110" t="n">
        <f aca="false">SUM(BC710:BN710)/12</f>
        <v>9.625</v>
      </c>
    </row>
    <row r="711" customFormat="false" ht="12.8" hidden="false" customHeight="false" outlineLevel="0" collapsed="false">
      <c r="AA711" s="1" t="n">
        <f aca="false">AA710+1</f>
        <v>87</v>
      </c>
      <c r="AB711" s="108" t="n">
        <v>2011</v>
      </c>
      <c r="AC711" s="109" t="n">
        <v>29.1</v>
      </c>
      <c r="AD711" s="109" t="n">
        <v>27.6</v>
      </c>
      <c r="AE711" s="109" t="n">
        <v>24.3</v>
      </c>
      <c r="AF711" s="109" t="n">
        <v>22.3</v>
      </c>
      <c r="AG711" s="109" t="n">
        <v>17.9</v>
      </c>
      <c r="AH711" s="109" t="n">
        <v>16.5</v>
      </c>
      <c r="AI711" s="109" t="n">
        <v>15.5</v>
      </c>
      <c r="AJ711" s="109" t="n">
        <v>17.3</v>
      </c>
      <c r="AK711" s="109" t="n">
        <v>20.5</v>
      </c>
      <c r="AL711" s="109" t="n">
        <v>21.3</v>
      </c>
      <c r="AM711" s="109" t="n">
        <v>25.5</v>
      </c>
      <c r="AN711" s="109" t="n">
        <v>26.9</v>
      </c>
      <c r="AO711" s="110" t="n">
        <f aca="false">SUM(AC711:AN711)/12</f>
        <v>22.0583333333333</v>
      </c>
      <c r="BB711" s="113" t="s">
        <v>120</v>
      </c>
      <c r="BC711" s="109" t="n">
        <v>17.2</v>
      </c>
      <c r="BD711" s="109" t="n">
        <v>15.3</v>
      </c>
      <c r="BE711" s="109" t="n">
        <v>12.6</v>
      </c>
      <c r="BF711" s="109" t="n">
        <v>12.3</v>
      </c>
      <c r="BG711" s="109" t="n">
        <v>7.2</v>
      </c>
      <c r="BH711" s="109" t="n">
        <v>5.4</v>
      </c>
      <c r="BI711" s="109" t="n">
        <v>5.2</v>
      </c>
      <c r="BJ711" s="109" t="n">
        <v>4.7</v>
      </c>
      <c r="BK711" s="109" t="n">
        <v>6.6</v>
      </c>
      <c r="BL711" s="109" t="n">
        <v>8.9</v>
      </c>
      <c r="BM711" s="109" t="n">
        <v>11.6</v>
      </c>
      <c r="BN711" s="109" t="n">
        <v>13.1</v>
      </c>
      <c r="BO711" s="110" t="n">
        <f aca="false">SUM(BC711:BN711)/12</f>
        <v>10.0083333333333</v>
      </c>
    </row>
    <row r="712" customFormat="false" ht="12.8" hidden="false" customHeight="false" outlineLevel="0" collapsed="false">
      <c r="AA712" s="1" t="n">
        <f aca="false">AA711+1</f>
        <v>88</v>
      </c>
      <c r="AB712" s="108" t="n">
        <v>2012</v>
      </c>
      <c r="AC712" s="109" t="n">
        <v>30</v>
      </c>
      <c r="AD712" s="109" t="n">
        <v>26.7</v>
      </c>
      <c r="AE712" s="109" t="n">
        <v>25.3</v>
      </c>
      <c r="AF712" s="109" t="n">
        <v>23.6</v>
      </c>
      <c r="AG712" s="109" t="n">
        <v>18</v>
      </c>
      <c r="AH712" s="109" t="n">
        <v>15.3</v>
      </c>
      <c r="AI712" s="109" t="n">
        <v>15.1</v>
      </c>
      <c r="AJ712" s="109" t="n">
        <v>15.5</v>
      </c>
      <c r="AK712" s="109" t="n">
        <v>19.1</v>
      </c>
      <c r="AL712" s="109" t="n">
        <v>21.9</v>
      </c>
      <c r="AM712" s="109" t="n">
        <v>26.6</v>
      </c>
      <c r="AN712" s="109" t="n">
        <v>27</v>
      </c>
      <c r="AO712" s="110" t="n">
        <f aca="false">SUM(AC712:AN712)/12</f>
        <v>22.0083333333333</v>
      </c>
      <c r="BB712" s="113" t="s">
        <v>121</v>
      </c>
      <c r="BC712" s="109" t="n">
        <v>15.1</v>
      </c>
      <c r="BD712" s="109" t="n">
        <v>13.6</v>
      </c>
      <c r="BE712" s="109" t="n">
        <v>13.1</v>
      </c>
      <c r="BF712" s="109" t="n">
        <v>9.3</v>
      </c>
      <c r="BG712" s="109" t="n">
        <v>6.7</v>
      </c>
      <c r="BH712" s="109" t="n">
        <v>8.4</v>
      </c>
      <c r="BI712" s="109" t="n">
        <v>5.2</v>
      </c>
      <c r="BJ712" s="109" t="n">
        <v>6.4</v>
      </c>
      <c r="BK712" s="109" t="n">
        <v>6.5</v>
      </c>
      <c r="BL712" s="109" t="n">
        <v>7.7</v>
      </c>
      <c r="BM712" s="109" t="n">
        <v>11.2</v>
      </c>
      <c r="BN712" s="109" t="n">
        <v>12.4</v>
      </c>
      <c r="BO712" s="110" t="n">
        <f aca="false">SUM(BC712:BN712)/12</f>
        <v>9.63333333333334</v>
      </c>
    </row>
    <row r="713" customFormat="false" ht="12.8" hidden="false" customHeight="false" outlineLevel="0" collapsed="false">
      <c r="AA713" s="1" t="n">
        <f aca="false">AA712+1</f>
        <v>89</v>
      </c>
      <c r="AB713" s="108" t="n">
        <v>2013</v>
      </c>
      <c r="AC713" s="109" t="n">
        <v>28.5</v>
      </c>
      <c r="AD713" s="109" t="n">
        <v>28.7</v>
      </c>
      <c r="AE713" s="109" t="n">
        <v>27.3</v>
      </c>
      <c r="AF713" s="109" t="n">
        <v>23.2</v>
      </c>
      <c r="AG713" s="109" t="n">
        <v>20.6</v>
      </c>
      <c r="AH713" s="109" t="n">
        <v>16.1</v>
      </c>
      <c r="AI713" s="109" t="n">
        <v>15.9</v>
      </c>
      <c r="AJ713" s="109" t="n">
        <v>16.7</v>
      </c>
      <c r="AK713" s="109" t="n">
        <v>21.3</v>
      </c>
      <c r="AL713" s="109" t="n">
        <v>21.8</v>
      </c>
      <c r="AM713" s="109" t="n">
        <v>24.2</v>
      </c>
      <c r="AN713" s="109" t="n">
        <v>27.1</v>
      </c>
      <c r="AO713" s="110" t="n">
        <f aca="false">SUM(AC713:AN713)/12</f>
        <v>22.6166666666667</v>
      </c>
      <c r="BB713" s="113" t="s">
        <v>122</v>
      </c>
      <c r="BC713" s="109" t="n">
        <v>13.9</v>
      </c>
      <c r="BD713" s="109" t="n">
        <v>14.2</v>
      </c>
      <c r="BE713" s="109" t="n">
        <v>12.8</v>
      </c>
      <c r="BF713" s="109" t="n">
        <v>8.8</v>
      </c>
      <c r="BG713" s="109" t="n">
        <v>9.9</v>
      </c>
      <c r="BH713" s="109" t="n">
        <v>6.8</v>
      </c>
      <c r="BI713" s="109" t="n">
        <v>6.2</v>
      </c>
      <c r="BJ713" s="109" t="n">
        <v>5.9</v>
      </c>
      <c r="BK713" s="109" t="n">
        <v>7.9</v>
      </c>
      <c r="BL713" s="109" t="n">
        <v>9.3</v>
      </c>
      <c r="BM713" s="109" t="n">
        <v>11.2</v>
      </c>
      <c r="BN713" s="109" t="n">
        <v>13.5</v>
      </c>
      <c r="BO713" s="110" t="n">
        <f aca="false">SUM(BC713:BN713)/12</f>
        <v>10.0333333333333</v>
      </c>
    </row>
    <row r="714" customFormat="false" ht="12.8" hidden="false" customHeight="false" outlineLevel="0" collapsed="false">
      <c r="AA714" s="1" t="n">
        <f aca="false">AA713+1</f>
        <v>90</v>
      </c>
      <c r="AB714" s="108" t="n">
        <v>2014</v>
      </c>
      <c r="AC714" s="109" t="n">
        <v>30.7</v>
      </c>
      <c r="AD714" s="109" t="n">
        <v>28.2</v>
      </c>
      <c r="AE714" s="109" t="n">
        <v>26</v>
      </c>
      <c r="AF714" s="109" t="n">
        <v>22.8</v>
      </c>
      <c r="AG714" s="109" t="n">
        <v>20.4</v>
      </c>
      <c r="AH714" s="109" t="n">
        <v>16.5</v>
      </c>
      <c r="AI714" s="109" t="n">
        <v>15.1</v>
      </c>
      <c r="AJ714" s="109" t="n">
        <v>16.3</v>
      </c>
      <c r="AK714" s="109" t="n">
        <v>20.1</v>
      </c>
      <c r="AL714" s="109" t="n">
        <v>24.5</v>
      </c>
      <c r="AM714" s="109" t="n">
        <v>25.3</v>
      </c>
      <c r="AN714" s="109" t="n">
        <v>25</v>
      </c>
      <c r="AO714" s="110" t="n">
        <f aca="false">SUM(AC714:AN714)/12</f>
        <v>22.575</v>
      </c>
      <c r="BB714" s="113" t="s">
        <v>123</v>
      </c>
      <c r="BC714" s="109" t="n">
        <v>13</v>
      </c>
      <c r="BD714" s="109" t="n">
        <v>13</v>
      </c>
      <c r="BE714" s="109" t="n">
        <v>11.2</v>
      </c>
      <c r="BF714" s="109" t="n">
        <v>10.7</v>
      </c>
      <c r="BG714" s="109" t="n">
        <v>7.6</v>
      </c>
      <c r="BH714" s="109" t="n">
        <v>5.6</v>
      </c>
      <c r="BI714" s="109" t="n">
        <v>6.2</v>
      </c>
      <c r="BJ714" s="109" t="n">
        <v>6.3</v>
      </c>
      <c r="BK714" s="109" t="n">
        <v>7.2</v>
      </c>
      <c r="BL714" s="109" t="n">
        <v>8.1</v>
      </c>
      <c r="BM714" s="109" t="n">
        <v>10.4</v>
      </c>
      <c r="BN714" s="109" t="n">
        <v>10.6</v>
      </c>
      <c r="BO714" s="110" t="n">
        <f aca="false">SUM(BC714:BN714)/12</f>
        <v>9.15833333333333</v>
      </c>
    </row>
    <row r="715" customFormat="false" ht="12.8" hidden="false" customHeight="false" outlineLevel="0" collapsed="false">
      <c r="AA715" s="1" t="n">
        <f aca="false">AA714+1</f>
        <v>91</v>
      </c>
      <c r="AB715" s="108" t="n">
        <v>2015</v>
      </c>
      <c r="AC715" s="109" t="n">
        <v>27.6</v>
      </c>
      <c r="AD715" s="109" t="n">
        <v>31</v>
      </c>
      <c r="AE715" s="109" t="n">
        <v>24.1</v>
      </c>
      <c r="AF715" s="109" t="n">
        <v>20.1</v>
      </c>
      <c r="AG715" s="109" t="n">
        <v>18.1</v>
      </c>
      <c r="AH715" s="109" t="n">
        <v>16</v>
      </c>
      <c r="AI715" s="109" t="n">
        <v>14.5</v>
      </c>
      <c r="AJ715" s="109" t="n">
        <v>15.5</v>
      </c>
      <c r="AK715" s="109" t="n">
        <v>18.5</v>
      </c>
      <c r="AL715" s="109" t="n">
        <v>25.4</v>
      </c>
      <c r="AM715" s="109" t="n">
        <v>25.7</v>
      </c>
      <c r="AN715" s="109" t="n">
        <v>30.3</v>
      </c>
      <c r="AO715" s="110" t="n">
        <f aca="false">SUM(AC715:AN715)/12</f>
        <v>22.2333333333333</v>
      </c>
      <c r="BB715" s="113" t="s">
        <v>124</v>
      </c>
      <c r="BC715" s="109" t="n">
        <v>11.3</v>
      </c>
      <c r="BD715" s="109" t="n">
        <v>14.3</v>
      </c>
      <c r="BE715" s="109" t="n">
        <v>9.9</v>
      </c>
      <c r="BF715" s="109" t="n">
        <v>6.8</v>
      </c>
      <c r="BG715" s="109" t="n">
        <v>7.9</v>
      </c>
      <c r="BH715" s="109" t="n">
        <v>3.2</v>
      </c>
      <c r="BI715" s="109" t="n">
        <v>4.2</v>
      </c>
      <c r="BJ715" s="109" t="n">
        <v>4.4</v>
      </c>
      <c r="BK715" s="109" t="n">
        <v>6.3</v>
      </c>
      <c r="BL715" s="109" t="n">
        <v>9.2</v>
      </c>
      <c r="BM715" s="109" t="n">
        <v>9.4</v>
      </c>
      <c r="BN715" s="109" t="n">
        <v>14.6</v>
      </c>
      <c r="BO715" s="110" t="n">
        <f aca="false">SUM(BC715:BN715)/12</f>
        <v>8.45833333333333</v>
      </c>
    </row>
    <row r="716" customFormat="false" ht="12.8" hidden="false" customHeight="false" outlineLevel="0" collapsed="false">
      <c r="AA716" s="1" t="n">
        <f aca="false">AA715+1</f>
        <v>92</v>
      </c>
      <c r="AB716" s="108" t="n">
        <v>2016</v>
      </c>
      <c r="AC716" s="109" t="n">
        <v>29.1</v>
      </c>
      <c r="AD716" s="109" t="n">
        <v>27.2</v>
      </c>
      <c r="AE716" s="109" t="n">
        <v>27.1</v>
      </c>
      <c r="AF716" s="109" t="n">
        <v>23.8</v>
      </c>
      <c r="AG716" s="109" t="n">
        <v>19.6</v>
      </c>
      <c r="AH716" s="109" t="n">
        <v>16.1</v>
      </c>
      <c r="AI716" s="109" t="n">
        <v>15.1</v>
      </c>
      <c r="AJ716" s="109" t="n">
        <v>17</v>
      </c>
      <c r="AK716" s="109" t="n">
        <v>16.9</v>
      </c>
      <c r="AL716" s="109" t="n">
        <v>20.3</v>
      </c>
      <c r="AM716" s="109" t="n">
        <v>22.7</v>
      </c>
      <c r="AN716" s="109" t="n">
        <v>26.6</v>
      </c>
      <c r="AO716" s="110" t="n">
        <f aca="false">SUM(AC716:AN716)/12</f>
        <v>21.7916666666667</v>
      </c>
      <c r="BB716" s="113" t="s">
        <v>125</v>
      </c>
      <c r="BC716" s="109" t="n">
        <v>15.3</v>
      </c>
      <c r="BD716" s="109" t="n">
        <v>12.8</v>
      </c>
      <c r="BE716" s="109" t="n">
        <v>11.4</v>
      </c>
      <c r="BF716" s="109" t="n">
        <v>7.4</v>
      </c>
      <c r="BG716" s="109" t="n">
        <v>6.1</v>
      </c>
      <c r="BH716" s="109" t="n">
        <v>5.3</v>
      </c>
      <c r="BI716" s="109" t="n">
        <v>4.5</v>
      </c>
      <c r="BJ716" s="109" t="n">
        <v>3.4</v>
      </c>
      <c r="BK716" s="109" t="n">
        <v>5.3</v>
      </c>
      <c r="BL716" s="109" t="n">
        <v>7.5</v>
      </c>
      <c r="BM716" s="109" t="n">
        <v>10.3</v>
      </c>
      <c r="BN716" s="109" t="n">
        <v>11.3</v>
      </c>
      <c r="BO716" s="110" t="n">
        <f aca="false">SUM(BC716:BN716)/12</f>
        <v>8.38333333333333</v>
      </c>
    </row>
    <row r="717" customFormat="false" ht="12.8" hidden="false" customHeight="false" outlineLevel="0" collapsed="false">
      <c r="AA717" s="1" t="n">
        <f aca="false">AA716+1</f>
        <v>93</v>
      </c>
      <c r="AB717" s="137" t="s">
        <v>176</v>
      </c>
      <c r="AC717" s="139"/>
      <c r="AD717" s="139"/>
      <c r="AE717" s="139"/>
      <c r="AF717" s="139"/>
      <c r="AG717" s="138" t="s">
        <v>4065</v>
      </c>
      <c r="AH717" s="138" t="s">
        <v>4066</v>
      </c>
      <c r="AI717" s="138" t="s">
        <v>4067</v>
      </c>
      <c r="AJ717" s="138" t="s">
        <v>3002</v>
      </c>
      <c r="AK717" s="138" t="s">
        <v>4068</v>
      </c>
      <c r="AL717" s="138" t="s">
        <v>1248</v>
      </c>
      <c r="AM717" s="138" t="s">
        <v>464</v>
      </c>
      <c r="AN717" s="138" t="s">
        <v>4069</v>
      </c>
      <c r="AO717" s="139"/>
      <c r="BB717" s="113" t="s">
        <v>126</v>
      </c>
      <c r="BC717" s="109" t="n">
        <v>12.4</v>
      </c>
      <c r="BD717" s="109" t="n">
        <v>14.9</v>
      </c>
      <c r="BE717" s="109" t="n">
        <v>10.4</v>
      </c>
      <c r="BF717" s="109" t="n">
        <v>9.4</v>
      </c>
      <c r="BG717" s="109" t="n">
        <v>5</v>
      </c>
      <c r="BH717" s="109" t="n">
        <v>5.1</v>
      </c>
      <c r="BI717" s="109" t="n">
        <v>4.7</v>
      </c>
      <c r="BJ717" s="109" t="n">
        <v>3.4</v>
      </c>
      <c r="BK717" s="109" t="n">
        <v>4.9</v>
      </c>
      <c r="BL717" s="109" t="n">
        <v>8.6</v>
      </c>
      <c r="BM717" s="109" t="n">
        <v>9.6</v>
      </c>
      <c r="BN717" s="109" t="n">
        <v>11.5</v>
      </c>
      <c r="BO717" s="110" t="n">
        <f aca="false">SUM(BC717:BN717)/12</f>
        <v>8.325</v>
      </c>
    </row>
    <row r="718" customFormat="false" ht="12.8" hidden="false" customHeight="false" outlineLevel="0" collapsed="false">
      <c r="AA718" s="1" t="n">
        <f aca="false">AA717+1</f>
        <v>94</v>
      </c>
      <c r="AB718" s="137" t="s">
        <v>177</v>
      </c>
      <c r="AC718" s="138" t="s">
        <v>1473</v>
      </c>
      <c r="AD718" s="138" t="s">
        <v>3825</v>
      </c>
      <c r="AE718" s="138" t="s">
        <v>4070</v>
      </c>
      <c r="AF718" s="138" t="s">
        <v>4071</v>
      </c>
      <c r="AG718" s="138" t="s">
        <v>4072</v>
      </c>
      <c r="AH718" s="138" t="s">
        <v>3239</v>
      </c>
      <c r="AI718" s="138" t="s">
        <v>2258</v>
      </c>
      <c r="AJ718" s="138" t="s">
        <v>1876</v>
      </c>
      <c r="AK718" s="138" t="s">
        <v>945</v>
      </c>
      <c r="AL718" s="138" t="s">
        <v>4073</v>
      </c>
      <c r="AM718" s="138" t="s">
        <v>726</v>
      </c>
      <c r="AN718" s="138" t="s">
        <v>3115</v>
      </c>
      <c r="AO718" s="138" t="s">
        <v>1482</v>
      </c>
      <c r="BB718" s="113" t="s">
        <v>127</v>
      </c>
      <c r="BC718" s="109" t="n">
        <v>15.3</v>
      </c>
      <c r="BD718" s="109" t="n">
        <v>16.2</v>
      </c>
      <c r="BE718" s="109" t="n">
        <v>13.9</v>
      </c>
      <c r="BF718" s="109" t="n">
        <v>11</v>
      </c>
      <c r="BG718" s="109" t="n">
        <v>7.1</v>
      </c>
      <c r="BH718" s="109" t="n">
        <v>5.9</v>
      </c>
      <c r="BI718" s="109" t="n">
        <v>3.3</v>
      </c>
      <c r="BJ718" s="109" t="n">
        <v>4.2</v>
      </c>
      <c r="BK718" s="109" t="n">
        <v>5.2</v>
      </c>
      <c r="BL718" s="109" t="n">
        <v>7.9</v>
      </c>
      <c r="BM718" s="109" t="n">
        <v>8.3</v>
      </c>
      <c r="BN718" s="109" t="n">
        <v>10.6</v>
      </c>
      <c r="BO718" s="110" t="n">
        <f aca="false">SUM(BC718:BN718)/12</f>
        <v>9.075</v>
      </c>
    </row>
    <row r="719" customFormat="false" ht="23.85" hidden="false" customHeight="false" outlineLevel="0" collapsed="false">
      <c r="AA719" s="1" t="n">
        <f aca="false">AA718+1</f>
        <v>95</v>
      </c>
      <c r="AB719" s="137" t="s">
        <v>178</v>
      </c>
      <c r="AC719" s="138" t="s">
        <v>4074</v>
      </c>
      <c r="AD719" s="138" t="s">
        <v>2816</v>
      </c>
      <c r="AE719" s="138" t="s">
        <v>4075</v>
      </c>
      <c r="AF719" s="138" t="s">
        <v>4076</v>
      </c>
      <c r="AG719" s="138" t="s">
        <v>4077</v>
      </c>
      <c r="AH719" s="138" t="s">
        <v>1256</v>
      </c>
      <c r="AI719" s="138" t="s">
        <v>4078</v>
      </c>
      <c r="AJ719" s="138" t="s">
        <v>2039</v>
      </c>
      <c r="AK719" s="138" t="s">
        <v>4079</v>
      </c>
      <c r="AL719" s="138" t="s">
        <v>2309</v>
      </c>
      <c r="AM719" s="138" t="s">
        <v>2063</v>
      </c>
      <c r="AN719" s="138" t="s">
        <v>4080</v>
      </c>
      <c r="AO719" s="138" t="s">
        <v>4081</v>
      </c>
      <c r="BB719" s="113" t="s">
        <v>128</v>
      </c>
      <c r="BC719" s="109" t="n">
        <v>14.5</v>
      </c>
      <c r="BD719" s="109" t="n">
        <v>14.3</v>
      </c>
      <c r="BE719" s="109" t="n">
        <v>11.6</v>
      </c>
      <c r="BF719" s="109" t="n">
        <v>8</v>
      </c>
      <c r="BG719" s="109" t="n">
        <v>4.7</v>
      </c>
      <c r="BH719" s="109" t="n">
        <v>4.1</v>
      </c>
      <c r="BI719" s="109" t="n">
        <v>5</v>
      </c>
      <c r="BJ719" s="109" t="n">
        <v>4.2</v>
      </c>
      <c r="BK719" s="109" t="n">
        <v>3.7</v>
      </c>
      <c r="BL719" s="109" t="n">
        <v>8.1</v>
      </c>
      <c r="BM719" s="109" t="n">
        <v>9.4</v>
      </c>
      <c r="BN719" s="109" t="n">
        <v>9.7</v>
      </c>
      <c r="BO719" s="110" t="n">
        <f aca="false">SUM(BC719:BN719)/12</f>
        <v>8.10833333333333</v>
      </c>
    </row>
    <row r="720" customFormat="false" ht="23.85" hidden="false" customHeight="false" outlineLevel="0" collapsed="false">
      <c r="AA720" s="1" t="n">
        <f aca="false">AA719+1</f>
        <v>96</v>
      </c>
      <c r="AB720" s="137" t="s">
        <v>179</v>
      </c>
      <c r="AC720" s="138" t="s">
        <v>4082</v>
      </c>
      <c r="AD720" s="138" t="s">
        <v>4083</v>
      </c>
      <c r="AE720" s="138" t="s">
        <v>4084</v>
      </c>
      <c r="AF720" s="138" t="s">
        <v>4085</v>
      </c>
      <c r="AG720" s="138" t="s">
        <v>4086</v>
      </c>
      <c r="AH720" s="138" t="s">
        <v>1178</v>
      </c>
      <c r="AI720" s="138" t="s">
        <v>3177</v>
      </c>
      <c r="AJ720" s="138" t="s">
        <v>3618</v>
      </c>
      <c r="AK720" s="138" t="s">
        <v>4087</v>
      </c>
      <c r="AL720" s="138" t="s">
        <v>4088</v>
      </c>
      <c r="AM720" s="138" t="s">
        <v>3583</v>
      </c>
      <c r="AN720" s="138" t="s">
        <v>4089</v>
      </c>
      <c r="AO720" s="138" t="s">
        <v>4090</v>
      </c>
      <c r="BB720" s="113" t="s">
        <v>129</v>
      </c>
      <c r="BC720" s="109" t="n">
        <v>12.6</v>
      </c>
      <c r="BD720" s="109" t="n">
        <v>12.8</v>
      </c>
      <c r="BE720" s="109" t="n">
        <v>9.7</v>
      </c>
      <c r="BF720" s="109" t="n">
        <v>9.6</v>
      </c>
      <c r="BG720" s="109" t="n">
        <v>6.2</v>
      </c>
      <c r="BH720" s="109" t="n">
        <v>6</v>
      </c>
      <c r="BI720" s="109" t="n">
        <v>3.9</v>
      </c>
      <c r="BJ720" s="109" t="n">
        <v>3.3</v>
      </c>
      <c r="BK720" s="109" t="n">
        <v>5</v>
      </c>
      <c r="BL720" s="109" t="n">
        <v>5.9</v>
      </c>
      <c r="BM720" s="109" t="n">
        <v>9.7</v>
      </c>
      <c r="BN720" s="109" t="n">
        <v>10.9</v>
      </c>
      <c r="BO720" s="110" t="n">
        <f aca="false">SUM(BC720:BN720)/12</f>
        <v>7.96666666666667</v>
      </c>
    </row>
    <row r="721" customFormat="false" ht="23.85" hidden="false" customHeight="false" outlineLevel="0" collapsed="false">
      <c r="AA721" s="1" t="n">
        <f aca="false">AA720+1</f>
        <v>97</v>
      </c>
      <c r="AB721" s="137" t="s">
        <v>3173</v>
      </c>
      <c r="AC721" s="138" t="s">
        <v>2186</v>
      </c>
      <c r="AD721" s="138" t="s">
        <v>2360</v>
      </c>
      <c r="AE721" s="138" t="s">
        <v>4091</v>
      </c>
      <c r="AF721" s="138" t="s">
        <v>1594</v>
      </c>
      <c r="AG721" s="138" t="s">
        <v>4092</v>
      </c>
      <c r="AH721" s="138" t="s">
        <v>1747</v>
      </c>
      <c r="AI721" s="138" t="s">
        <v>4093</v>
      </c>
      <c r="AJ721" s="138" t="s">
        <v>1283</v>
      </c>
      <c r="AK721" s="138" t="s">
        <v>4094</v>
      </c>
      <c r="AL721" s="138" t="s">
        <v>2594</v>
      </c>
      <c r="AM721" s="138" t="s">
        <v>4095</v>
      </c>
      <c r="AN721" s="138" t="s">
        <v>4096</v>
      </c>
      <c r="AO721" s="138" t="s">
        <v>4097</v>
      </c>
      <c r="BB721" s="113" t="s">
        <v>130</v>
      </c>
      <c r="BC721" s="109" t="n">
        <v>12.8</v>
      </c>
      <c r="BD721" s="109" t="n">
        <v>15</v>
      </c>
      <c r="BE721" s="109" t="n">
        <v>15.4</v>
      </c>
      <c r="BF721" s="109" t="n">
        <v>12</v>
      </c>
      <c r="BG721" s="109" t="n">
        <v>7</v>
      </c>
      <c r="BH721" s="109" t="n">
        <v>5.5</v>
      </c>
      <c r="BI721" s="109" t="n">
        <v>3.7</v>
      </c>
      <c r="BJ721" s="109" t="n">
        <v>4.4</v>
      </c>
      <c r="BK721" s="109" t="n">
        <v>5.5</v>
      </c>
      <c r="BL721" s="109" t="n">
        <v>6.4</v>
      </c>
      <c r="BM721" s="109" t="n">
        <v>9.4</v>
      </c>
      <c r="BN721" s="109" t="n">
        <v>10.6</v>
      </c>
      <c r="BO721" s="110" t="n">
        <f aca="false">SUM(BC721:BN721)/12</f>
        <v>8.975</v>
      </c>
    </row>
    <row r="722" customFormat="false" ht="23.85" hidden="false" customHeight="false" outlineLevel="0" collapsed="false">
      <c r="AA722" s="1" t="n">
        <f aca="false">AA721+1</f>
        <v>98</v>
      </c>
      <c r="AB722" s="137" t="s">
        <v>3191</v>
      </c>
      <c r="AC722" s="138" t="s">
        <v>3672</v>
      </c>
      <c r="AD722" s="138" t="s">
        <v>4098</v>
      </c>
      <c r="AE722" s="138" t="s">
        <v>4099</v>
      </c>
      <c r="AF722" s="138" t="s">
        <v>4100</v>
      </c>
      <c r="AG722" s="138" t="s">
        <v>4101</v>
      </c>
      <c r="AH722" s="138" t="s">
        <v>4102</v>
      </c>
      <c r="AI722" s="138" t="s">
        <v>4103</v>
      </c>
      <c r="AJ722" s="138" t="s">
        <v>4104</v>
      </c>
      <c r="AK722" s="138" t="s">
        <v>3552</v>
      </c>
      <c r="AL722" s="138" t="s">
        <v>2820</v>
      </c>
      <c r="AM722" s="138" t="s">
        <v>701</v>
      </c>
      <c r="AN722" s="138" t="s">
        <v>4105</v>
      </c>
      <c r="AO722" s="138" t="s">
        <v>4106</v>
      </c>
      <c r="BB722" s="113" t="s">
        <v>131</v>
      </c>
      <c r="BC722" s="109" t="n">
        <v>13.5</v>
      </c>
      <c r="BD722" s="109" t="n">
        <v>13.9</v>
      </c>
      <c r="BE722" s="109" t="n">
        <v>9</v>
      </c>
      <c r="BF722" s="109" t="n">
        <v>8.6</v>
      </c>
      <c r="BG722" s="109" t="n">
        <v>5.6</v>
      </c>
      <c r="BH722" s="109" t="n">
        <v>2.4</v>
      </c>
      <c r="BI722" s="109" t="n">
        <v>5.6</v>
      </c>
      <c r="BJ722" s="109" t="n">
        <v>5.4</v>
      </c>
      <c r="BK722" s="109" t="n">
        <v>5.1</v>
      </c>
      <c r="BL722" s="109" t="n">
        <v>8.2</v>
      </c>
      <c r="BM722" s="109" t="n">
        <v>10</v>
      </c>
      <c r="BN722" s="109" t="n">
        <v>11.7</v>
      </c>
      <c r="BO722" s="110" t="n">
        <f aca="false">SUM(BC722:BN722)/12</f>
        <v>8.25</v>
      </c>
    </row>
    <row r="723" customFormat="false" ht="23.85" hidden="false" customHeight="false" outlineLevel="0" collapsed="false">
      <c r="AB723" s="137" t="s">
        <v>3217</v>
      </c>
      <c r="AC723" s="138" t="s">
        <v>334</v>
      </c>
      <c r="AD723" s="138" t="s">
        <v>3098</v>
      </c>
      <c r="AE723" s="138" t="s">
        <v>1612</v>
      </c>
      <c r="AF723" s="138" t="s">
        <v>1802</v>
      </c>
      <c r="AG723" s="138" t="s">
        <v>3754</v>
      </c>
      <c r="AH723" s="138" t="s">
        <v>4107</v>
      </c>
      <c r="AI723" s="138" t="s">
        <v>4108</v>
      </c>
      <c r="AJ723" s="138" t="s">
        <v>2131</v>
      </c>
      <c r="AK723" s="138" t="s">
        <v>2539</v>
      </c>
      <c r="AL723" s="138" t="s">
        <v>3061</v>
      </c>
      <c r="AM723" s="138" t="s">
        <v>3419</v>
      </c>
      <c r="AN723" s="138" t="s">
        <v>1033</v>
      </c>
      <c r="AO723" s="138" t="s">
        <v>4109</v>
      </c>
      <c r="BB723" s="113" t="s">
        <v>132</v>
      </c>
      <c r="BC723" s="109" t="n">
        <v>16.2</v>
      </c>
      <c r="BD723" s="109" t="n">
        <v>14.8</v>
      </c>
      <c r="BE723" s="109" t="n">
        <v>12.1</v>
      </c>
      <c r="BF723" s="109" t="n">
        <v>10</v>
      </c>
      <c r="BG723" s="109" t="n">
        <v>7.4</v>
      </c>
      <c r="BH723" s="109" t="n">
        <v>4.6</v>
      </c>
      <c r="BI723" s="109" t="n">
        <v>5.3</v>
      </c>
      <c r="BJ723" s="109" t="n">
        <v>5.9</v>
      </c>
      <c r="BK723" s="109" t="n">
        <v>7.8</v>
      </c>
      <c r="BL723" s="109" t="n">
        <v>9.5</v>
      </c>
      <c r="BM723" s="109" t="n">
        <v>9.5</v>
      </c>
      <c r="BN723" s="109" t="n">
        <v>13.3</v>
      </c>
      <c r="BO723" s="110" t="n">
        <f aca="false">SUM(BC723:BN723)/12</f>
        <v>9.7</v>
      </c>
    </row>
    <row r="724" customFormat="false" ht="12.8" hidden="false" customHeight="false" outlineLevel="0" collapsed="false">
      <c r="AB724" s="137" t="s">
        <v>3244</v>
      </c>
      <c r="AC724" s="138" t="s">
        <v>2969</v>
      </c>
      <c r="AD724" s="138" t="s">
        <v>4110</v>
      </c>
      <c r="AE724" s="138" t="s">
        <v>4111</v>
      </c>
      <c r="AF724" s="138" t="s">
        <v>4112</v>
      </c>
      <c r="AG724" s="138" t="s">
        <v>4113</v>
      </c>
      <c r="AH724" s="139"/>
      <c r="BB724" s="113" t="s">
        <v>133</v>
      </c>
      <c r="BC724" s="109" t="n">
        <v>16.7</v>
      </c>
      <c r="BD724" s="109" t="n">
        <v>13.7</v>
      </c>
      <c r="BE724" s="109" t="n">
        <v>14.1</v>
      </c>
      <c r="BF724" s="109" t="n">
        <v>11.1</v>
      </c>
      <c r="BG724" s="109" t="n">
        <v>6.6</v>
      </c>
      <c r="BH724" s="109" t="n">
        <v>4.8</v>
      </c>
      <c r="BI724" s="109" t="n">
        <v>5.7</v>
      </c>
      <c r="BJ724" s="109" t="n">
        <v>5.8</v>
      </c>
      <c r="BK724" s="109" t="n">
        <v>5.6</v>
      </c>
      <c r="BL724" s="109" t="n">
        <v>8.8</v>
      </c>
      <c r="BM724" s="109" t="n">
        <v>8.4</v>
      </c>
      <c r="BN724" s="109" t="n">
        <v>11.2</v>
      </c>
      <c r="BO724" s="110" t="n">
        <f aca="false">SUM(BC724:BN724)/12</f>
        <v>9.375</v>
      </c>
    </row>
    <row r="725" customFormat="false" ht="12.8" hidden="false" customHeight="false" outlineLevel="0" collapsed="false">
      <c r="BB725" s="113" t="s">
        <v>134</v>
      </c>
      <c r="BC725" s="109" t="n">
        <v>10.8</v>
      </c>
      <c r="BD725" s="109" t="n">
        <v>15.1</v>
      </c>
      <c r="BE725" s="109" t="n">
        <v>11.5</v>
      </c>
      <c r="BF725" s="109" t="n">
        <v>8.6</v>
      </c>
      <c r="BG725" s="109" t="n">
        <v>9.4</v>
      </c>
      <c r="BH725" s="109" t="n">
        <v>3.3</v>
      </c>
      <c r="BI725" s="109" t="n">
        <v>5.9</v>
      </c>
      <c r="BJ725" s="109" t="n">
        <v>5.3</v>
      </c>
      <c r="BK725" s="109" t="n">
        <v>7.1</v>
      </c>
      <c r="BL725" s="109" t="n">
        <v>8.8</v>
      </c>
      <c r="BM725" s="109" t="n">
        <v>11.3</v>
      </c>
      <c r="BN725" s="109" t="n">
        <v>13.3</v>
      </c>
      <c r="BO725" s="110" t="n">
        <f aca="false">SUM(BC725:BN725)/12</f>
        <v>9.2</v>
      </c>
    </row>
    <row r="726" customFormat="false" ht="12.8" hidden="false" customHeight="false" outlineLevel="0" collapsed="false">
      <c r="BB726" s="113" t="s">
        <v>135</v>
      </c>
      <c r="BC726" s="109" t="n">
        <v>12.6</v>
      </c>
      <c r="BD726" s="109" t="n">
        <v>16.1</v>
      </c>
      <c r="BE726" s="109" t="n">
        <v>10.7</v>
      </c>
      <c r="BF726" s="109" t="n">
        <v>8.3</v>
      </c>
      <c r="BG726" s="109" t="n">
        <v>4.4</v>
      </c>
      <c r="BH726" s="109" t="n">
        <v>5.4</v>
      </c>
      <c r="BI726" s="109" t="n">
        <v>2.4</v>
      </c>
      <c r="BJ726" s="109" t="n">
        <v>4.6</v>
      </c>
      <c r="BK726" s="109" t="n">
        <v>6.2</v>
      </c>
      <c r="BL726" s="109" t="n">
        <v>7.6</v>
      </c>
      <c r="BM726" s="109" t="n">
        <v>9.9</v>
      </c>
      <c r="BN726" s="109" t="n">
        <v>11.6</v>
      </c>
      <c r="BO726" s="110" t="n">
        <f aca="false">SUM(BC726:BN726)/12</f>
        <v>8.31666666666667</v>
      </c>
    </row>
    <row r="727" customFormat="false" ht="12.8" hidden="false" customHeight="false" outlineLevel="0" collapsed="false">
      <c r="BB727" s="113" t="s">
        <v>136</v>
      </c>
      <c r="BC727" s="109" t="n">
        <v>14</v>
      </c>
      <c r="BD727" s="109" t="n">
        <v>15.4</v>
      </c>
      <c r="BE727" s="109" t="n">
        <v>11.9</v>
      </c>
      <c r="BF727" s="109" t="n">
        <v>7.2</v>
      </c>
      <c r="BG727" s="109" t="n">
        <v>7</v>
      </c>
      <c r="BH727" s="109" t="n">
        <v>4.5</v>
      </c>
      <c r="BI727" s="109" t="n">
        <v>3.4</v>
      </c>
      <c r="BJ727" s="109" t="n">
        <v>6.1</v>
      </c>
      <c r="BK727" s="109" t="n">
        <v>5.2</v>
      </c>
      <c r="BL727" s="109" t="n">
        <v>9</v>
      </c>
      <c r="BM727" s="109" t="n">
        <v>10.1</v>
      </c>
      <c r="BN727" s="109" t="n">
        <v>13</v>
      </c>
      <c r="BO727" s="110" t="n">
        <f aca="false">SUM(BC727:BN727)/12</f>
        <v>8.9</v>
      </c>
    </row>
    <row r="728" customFormat="false" ht="12.8" hidden="false" customHeight="false" outlineLevel="0" collapsed="false">
      <c r="BB728" s="113" t="s">
        <v>137</v>
      </c>
      <c r="BC728" s="109" t="n">
        <v>12.9</v>
      </c>
      <c r="BD728" s="109" t="n">
        <v>13</v>
      </c>
      <c r="BE728" s="109" t="n">
        <v>12.8</v>
      </c>
      <c r="BF728" s="109" t="n">
        <v>8.8</v>
      </c>
      <c r="BG728" s="109" t="n">
        <v>7.3</v>
      </c>
      <c r="BH728" s="109" t="n">
        <v>5.9</v>
      </c>
      <c r="BI728" s="109" t="n">
        <v>4.8</v>
      </c>
      <c r="BJ728" s="109" t="n">
        <v>3.8</v>
      </c>
      <c r="BK728" s="109" t="n">
        <v>6.2</v>
      </c>
      <c r="BL728" s="109" t="n">
        <v>7.4</v>
      </c>
      <c r="BM728" s="109" t="n">
        <v>9.9</v>
      </c>
      <c r="BN728" s="109" t="n">
        <v>11.7</v>
      </c>
      <c r="BO728" s="110" t="n">
        <f aca="false">SUM(BC728:BN728)/12</f>
        <v>8.70833333333333</v>
      </c>
    </row>
    <row r="729" customFormat="false" ht="12.8" hidden="false" customHeight="false" outlineLevel="0" collapsed="false">
      <c r="BB729" s="113" t="s">
        <v>138</v>
      </c>
      <c r="BC729" s="109" t="n">
        <v>16.4</v>
      </c>
      <c r="BD729" s="109" t="n">
        <v>15.7</v>
      </c>
      <c r="BE729" s="109" t="n">
        <v>11.7</v>
      </c>
      <c r="BF729" s="109" t="n">
        <v>8.4</v>
      </c>
      <c r="BG729" s="109" t="n">
        <v>5.3</v>
      </c>
      <c r="BH729" s="109" t="n">
        <v>5.3</v>
      </c>
      <c r="BI729" s="109" t="n">
        <v>4.2</v>
      </c>
      <c r="BJ729" s="109" t="n">
        <v>5.1</v>
      </c>
      <c r="BK729" s="109" t="n">
        <v>7.7</v>
      </c>
      <c r="BL729" s="109" t="n">
        <v>8.1</v>
      </c>
      <c r="BM729" s="109" t="n">
        <v>11.2</v>
      </c>
      <c r="BN729" s="109" t="n">
        <v>12.6</v>
      </c>
      <c r="BO729" s="110" t="n">
        <f aca="false">SUM(BC729:BN729)/12</f>
        <v>9.30833333333333</v>
      </c>
    </row>
    <row r="730" customFormat="false" ht="12.8" hidden="false" customHeight="false" outlineLevel="0" collapsed="false">
      <c r="AB730" s="136" t="s">
        <v>114</v>
      </c>
      <c r="AC730" s="125"/>
      <c r="AD730" s="134" t="s">
        <v>4114</v>
      </c>
      <c r="AE730" s="134" t="s">
        <v>2142</v>
      </c>
      <c r="AF730" s="134" t="s">
        <v>4115</v>
      </c>
      <c r="AG730" s="134" t="s">
        <v>1951</v>
      </c>
      <c r="AH730" s="134" t="s">
        <v>4116</v>
      </c>
      <c r="AI730" s="134" t="s">
        <v>4117</v>
      </c>
      <c r="AJ730" s="134" t="s">
        <v>3893</v>
      </c>
      <c r="AK730" s="134" t="s">
        <v>4118</v>
      </c>
      <c r="AL730" s="134" t="s">
        <v>4119</v>
      </c>
      <c r="AM730" s="134" t="s">
        <v>968</v>
      </c>
      <c r="AN730" s="134" t="s">
        <v>4120</v>
      </c>
      <c r="AO730" s="125"/>
      <c r="BB730" s="113" t="s">
        <v>139</v>
      </c>
      <c r="BC730" s="109" t="n">
        <v>11.8</v>
      </c>
      <c r="BD730" s="109" t="n">
        <v>13.1</v>
      </c>
      <c r="BE730" s="109" t="n">
        <v>10.6</v>
      </c>
      <c r="BF730" s="109" t="n">
        <v>11.1</v>
      </c>
      <c r="BG730" s="109" t="n">
        <v>7.8</v>
      </c>
      <c r="BH730" s="109" t="n">
        <v>6</v>
      </c>
      <c r="BI730" s="109" t="n">
        <v>6.2</v>
      </c>
      <c r="BJ730" s="109" t="n">
        <v>4.1</v>
      </c>
      <c r="BK730" s="109" t="n">
        <v>6.2</v>
      </c>
      <c r="BL730" s="109" t="n">
        <v>8.1</v>
      </c>
      <c r="BM730" s="109" t="n">
        <v>11.4</v>
      </c>
      <c r="BN730" s="109" t="n">
        <v>13</v>
      </c>
      <c r="BO730" s="110" t="n">
        <f aca="false">SUM(BC730:BN730)/12</f>
        <v>9.11666666666667</v>
      </c>
    </row>
    <row r="731" customFormat="false" ht="23.85" hidden="false" customHeight="false" outlineLevel="0" collapsed="false">
      <c r="AB731" s="136" t="s">
        <v>115</v>
      </c>
      <c r="AC731" s="134" t="s">
        <v>3666</v>
      </c>
      <c r="AD731" s="134" t="s">
        <v>1119</v>
      </c>
      <c r="AE731" s="134" t="s">
        <v>4121</v>
      </c>
      <c r="AF731" s="134" t="s">
        <v>4122</v>
      </c>
      <c r="AG731" s="134" t="s">
        <v>4123</v>
      </c>
      <c r="AH731" s="134" t="s">
        <v>4124</v>
      </c>
      <c r="AI731" s="134" t="s">
        <v>4125</v>
      </c>
      <c r="AJ731" s="134" t="s">
        <v>4126</v>
      </c>
      <c r="AK731" s="134" t="s">
        <v>4127</v>
      </c>
      <c r="AL731" s="134" t="s">
        <v>4128</v>
      </c>
      <c r="AM731" s="134" t="s">
        <v>4129</v>
      </c>
      <c r="AN731" s="134" t="s">
        <v>4130</v>
      </c>
      <c r="AO731" s="134" t="s">
        <v>4131</v>
      </c>
      <c r="BB731" s="113" t="s">
        <v>140</v>
      </c>
      <c r="BC731" s="109" t="n">
        <v>17.4</v>
      </c>
      <c r="BD731" s="109" t="n">
        <v>15.8</v>
      </c>
      <c r="BE731" s="109" t="n">
        <v>10.9</v>
      </c>
      <c r="BF731" s="109" t="n">
        <v>9</v>
      </c>
      <c r="BG731" s="109" t="n">
        <v>7.6</v>
      </c>
      <c r="BH731" s="109" t="n">
        <v>6.1</v>
      </c>
      <c r="BI731" s="109" t="n">
        <v>5.5</v>
      </c>
      <c r="BJ731" s="109" t="n">
        <v>5.5</v>
      </c>
      <c r="BK731" s="109" t="n">
        <v>7.1</v>
      </c>
      <c r="BL731" s="109" t="n">
        <v>7.6</v>
      </c>
      <c r="BM731" s="109" t="n">
        <v>11.1</v>
      </c>
      <c r="BN731" s="109" t="n">
        <v>11.7</v>
      </c>
      <c r="BO731" s="110" t="n">
        <f aca="false">SUM(BC731:BN731)/12</f>
        <v>9.60833333333333</v>
      </c>
    </row>
    <row r="732" customFormat="false" ht="23.85" hidden="false" customHeight="false" outlineLevel="0" collapsed="false">
      <c r="AB732" s="136" t="s">
        <v>116</v>
      </c>
      <c r="AC732" s="134" t="s">
        <v>4132</v>
      </c>
      <c r="AD732" s="134" t="s">
        <v>786</v>
      </c>
      <c r="AE732" s="134" t="s">
        <v>1209</v>
      </c>
      <c r="AF732" s="134" t="s">
        <v>4133</v>
      </c>
      <c r="AG732" s="134" t="s">
        <v>4134</v>
      </c>
      <c r="AH732" s="134" t="s">
        <v>3270</v>
      </c>
      <c r="AI732" s="134" t="s">
        <v>4135</v>
      </c>
      <c r="AJ732" s="134" t="s">
        <v>2484</v>
      </c>
      <c r="AK732" s="134" t="s">
        <v>4128</v>
      </c>
      <c r="AL732" s="134" t="s">
        <v>1104</v>
      </c>
      <c r="AM732" s="134" t="s">
        <v>4136</v>
      </c>
      <c r="AN732" s="134" t="s">
        <v>2649</v>
      </c>
      <c r="AO732" s="134" t="s">
        <v>4137</v>
      </c>
      <c r="BB732" s="113" t="s">
        <v>141</v>
      </c>
      <c r="BC732" s="109" t="n">
        <v>16.5</v>
      </c>
      <c r="BD732" s="109" t="n">
        <v>14</v>
      </c>
      <c r="BE732" s="109" t="n">
        <v>13.3</v>
      </c>
      <c r="BF732" s="109" t="n">
        <v>9.2</v>
      </c>
      <c r="BG732" s="109" t="n">
        <v>7.3</v>
      </c>
      <c r="BH732" s="109" t="n">
        <v>3.5</v>
      </c>
      <c r="BI732" s="109" t="n">
        <v>2.2</v>
      </c>
      <c r="BJ732" s="109" t="n">
        <v>4.8</v>
      </c>
      <c r="BK732" s="109" t="n">
        <v>5.5</v>
      </c>
      <c r="BL732" s="109" t="n">
        <v>7.8</v>
      </c>
      <c r="BM732" s="109" t="n">
        <v>11.4</v>
      </c>
      <c r="BN732" s="109" t="n">
        <v>13.1</v>
      </c>
      <c r="BO732" s="110" t="n">
        <f aca="false">SUM(BC732:BN732)/12</f>
        <v>9.05</v>
      </c>
    </row>
    <row r="733" customFormat="false" ht="12.8" hidden="false" customHeight="false" outlineLevel="0" collapsed="false">
      <c r="AB733" s="136" t="s">
        <v>117</v>
      </c>
      <c r="AC733" s="134" t="s">
        <v>4138</v>
      </c>
      <c r="AD733" s="134" t="s">
        <v>4139</v>
      </c>
      <c r="AE733" s="134" t="s">
        <v>2509</v>
      </c>
      <c r="AF733" s="134" t="s">
        <v>1163</v>
      </c>
      <c r="AG733" s="134" t="s">
        <v>4140</v>
      </c>
      <c r="AH733" s="134" t="s">
        <v>3917</v>
      </c>
      <c r="AI733" s="134" t="s">
        <v>1624</v>
      </c>
      <c r="AJ733" s="134" t="s">
        <v>2005</v>
      </c>
      <c r="AK733" s="134" t="s">
        <v>2076</v>
      </c>
      <c r="AL733" s="134" t="s">
        <v>1961</v>
      </c>
      <c r="AM733" s="134" t="s">
        <v>546</v>
      </c>
      <c r="AN733" s="134" t="s">
        <v>1451</v>
      </c>
      <c r="AO733" s="134" t="s">
        <v>4141</v>
      </c>
      <c r="BB733" s="113" t="s">
        <v>142</v>
      </c>
      <c r="BC733" s="109" t="n">
        <v>12.2</v>
      </c>
      <c r="BD733" s="109" t="n">
        <v>15.9</v>
      </c>
      <c r="BE733" s="109" t="n">
        <v>14.2</v>
      </c>
      <c r="BF733" s="109" t="n">
        <v>9</v>
      </c>
      <c r="BG733" s="109" t="n">
        <v>6.4</v>
      </c>
      <c r="BH733" s="109" t="n">
        <v>3.4</v>
      </c>
      <c r="BI733" s="109" t="n">
        <v>3.4</v>
      </c>
      <c r="BJ733" s="109" t="n">
        <v>5.2</v>
      </c>
      <c r="BK733" s="109" t="n">
        <v>6.2</v>
      </c>
      <c r="BL733" s="109" t="n">
        <v>7.8</v>
      </c>
      <c r="BM733" s="109" t="n">
        <v>10.3</v>
      </c>
      <c r="BN733" s="109" t="n">
        <v>12.9</v>
      </c>
      <c r="BO733" s="110" t="n">
        <f aca="false">SUM(BC733:BN733)/12</f>
        <v>8.90833333333333</v>
      </c>
    </row>
    <row r="734" customFormat="false" ht="23.85" hidden="false" customHeight="false" outlineLevel="0" collapsed="false">
      <c r="AB734" s="136" t="s">
        <v>118</v>
      </c>
      <c r="AC734" s="134" t="s">
        <v>2668</v>
      </c>
      <c r="AD734" s="134" t="s">
        <v>1983</v>
      </c>
      <c r="AE734" s="134" t="s">
        <v>3438</v>
      </c>
      <c r="AF734" s="134" t="s">
        <v>1090</v>
      </c>
      <c r="AG734" s="134" t="s">
        <v>4142</v>
      </c>
      <c r="AH734" s="134" t="s">
        <v>4143</v>
      </c>
      <c r="AI734" s="134" t="s">
        <v>943</v>
      </c>
      <c r="AJ734" s="134" t="s">
        <v>588</v>
      </c>
      <c r="AK734" s="134" t="s">
        <v>4144</v>
      </c>
      <c r="AL734" s="134" t="s">
        <v>3952</v>
      </c>
      <c r="AM734" s="134" t="s">
        <v>1204</v>
      </c>
      <c r="AN734" s="134" t="s">
        <v>4145</v>
      </c>
      <c r="AO734" s="134" t="s">
        <v>4146</v>
      </c>
      <c r="BB734" s="113" t="s">
        <v>143</v>
      </c>
      <c r="BC734" s="109" t="n">
        <v>13</v>
      </c>
      <c r="BD734" s="109" t="n">
        <v>12.4</v>
      </c>
      <c r="BE734" s="109" t="n">
        <v>10.9</v>
      </c>
      <c r="BF734" s="109" t="n">
        <v>8.1</v>
      </c>
      <c r="BG734" s="109" t="n">
        <v>6.4</v>
      </c>
      <c r="BH734" s="109" t="n">
        <v>2.6</v>
      </c>
      <c r="BI734" s="109" t="n">
        <v>3.4</v>
      </c>
      <c r="BJ734" s="109" t="n">
        <v>5.7</v>
      </c>
      <c r="BK734" s="109" t="n">
        <v>5.7</v>
      </c>
      <c r="BL734" s="109" t="n">
        <v>7.8</v>
      </c>
      <c r="BM734" s="109" t="n">
        <v>10.8</v>
      </c>
      <c r="BN734" s="109" t="n">
        <v>12.2</v>
      </c>
      <c r="BO734" s="110" t="n">
        <f aca="false">SUM(BC734:BN734)/12</f>
        <v>8.25</v>
      </c>
    </row>
    <row r="735" customFormat="false" ht="12.8" hidden="false" customHeight="false" outlineLevel="0" collapsed="false">
      <c r="AB735" s="136" t="s">
        <v>119</v>
      </c>
      <c r="AC735" s="134" t="s">
        <v>3045</v>
      </c>
      <c r="AD735" s="134" t="s">
        <v>3907</v>
      </c>
      <c r="AE735" s="134" t="s">
        <v>1139</v>
      </c>
      <c r="AF735" s="134" t="s">
        <v>4147</v>
      </c>
      <c r="AG735" s="134" t="s">
        <v>4148</v>
      </c>
      <c r="AH735" s="134" t="s">
        <v>424</v>
      </c>
      <c r="AI735" s="134" t="s">
        <v>2744</v>
      </c>
      <c r="AJ735" s="134" t="s">
        <v>1311</v>
      </c>
      <c r="AK735" s="134" t="s">
        <v>4149</v>
      </c>
      <c r="AL735" s="134" t="s">
        <v>700</v>
      </c>
      <c r="AM735" s="134" t="s">
        <v>4150</v>
      </c>
      <c r="AN735" s="134" t="s">
        <v>629</v>
      </c>
      <c r="AO735" s="134" t="s">
        <v>3053</v>
      </c>
      <c r="BB735" s="113" t="s">
        <v>144</v>
      </c>
      <c r="BC735" s="109" t="n">
        <v>12.5</v>
      </c>
      <c r="BD735" s="109" t="n">
        <v>13.5</v>
      </c>
      <c r="BE735" s="109" t="n">
        <v>14.1</v>
      </c>
      <c r="BF735" s="109" t="n">
        <v>9</v>
      </c>
      <c r="BG735" s="109" t="n">
        <v>5.1</v>
      </c>
      <c r="BH735" s="109" t="n">
        <v>4.3</v>
      </c>
      <c r="BI735" s="109" t="n">
        <v>4.1</v>
      </c>
      <c r="BJ735" s="109" t="n">
        <v>5.1</v>
      </c>
      <c r="BK735" s="109" t="n">
        <v>4.4</v>
      </c>
      <c r="BL735" s="109" t="n">
        <v>8.7</v>
      </c>
      <c r="BM735" s="109" t="n">
        <v>11.1</v>
      </c>
      <c r="BN735" s="109" t="n">
        <v>10.7</v>
      </c>
      <c r="BO735" s="110" t="n">
        <f aca="false">SUM(BC735:BN735)/12</f>
        <v>8.55</v>
      </c>
    </row>
    <row r="736" customFormat="false" ht="23.85" hidden="false" customHeight="false" outlineLevel="0" collapsed="false">
      <c r="AB736" s="136" t="s">
        <v>120</v>
      </c>
      <c r="AC736" s="134" t="s">
        <v>4151</v>
      </c>
      <c r="AD736" s="134" t="s">
        <v>4152</v>
      </c>
      <c r="AE736" s="134" t="s">
        <v>1724</v>
      </c>
      <c r="AF736" s="134" t="s">
        <v>3978</v>
      </c>
      <c r="AG736" s="134" t="s">
        <v>3934</v>
      </c>
      <c r="AH736" s="134" t="s">
        <v>1087</v>
      </c>
      <c r="AI736" s="134" t="s">
        <v>4153</v>
      </c>
      <c r="AJ736" s="134" t="s">
        <v>3893</v>
      </c>
      <c r="AK736" s="134" t="s">
        <v>1701</v>
      </c>
      <c r="AL736" s="134" t="s">
        <v>1683</v>
      </c>
      <c r="AM736" s="134" t="s">
        <v>4154</v>
      </c>
      <c r="AN736" s="134" t="s">
        <v>4155</v>
      </c>
      <c r="AO736" s="134" t="s">
        <v>4156</v>
      </c>
      <c r="BB736" s="113" t="s">
        <v>145</v>
      </c>
      <c r="BC736" s="109" t="n">
        <v>11.8</v>
      </c>
      <c r="BD736" s="109" t="n">
        <v>11.9</v>
      </c>
      <c r="BE736" s="109" t="n">
        <v>13.3</v>
      </c>
      <c r="BF736" s="109" t="n">
        <v>8.6</v>
      </c>
      <c r="BG736" s="109" t="n">
        <v>7.7</v>
      </c>
      <c r="BH736" s="109" t="n">
        <v>4.3</v>
      </c>
      <c r="BI736" s="109" t="n">
        <v>4.4</v>
      </c>
      <c r="BJ736" s="109" t="n">
        <v>4.7</v>
      </c>
      <c r="BK736" s="109" t="n">
        <v>6.5</v>
      </c>
      <c r="BL736" s="109" t="n">
        <v>7</v>
      </c>
      <c r="BM736" s="109" t="n">
        <v>9.1</v>
      </c>
      <c r="BN736" s="109" t="n">
        <v>11.8</v>
      </c>
      <c r="BO736" s="110" t="n">
        <f aca="false">SUM(BC736:BN736)/12</f>
        <v>8.425</v>
      </c>
    </row>
    <row r="737" customFormat="false" ht="23.85" hidden="false" customHeight="false" outlineLevel="0" collapsed="false">
      <c r="AB737" s="136" t="s">
        <v>121</v>
      </c>
      <c r="AC737" s="134" t="s">
        <v>4157</v>
      </c>
      <c r="AD737" s="134" t="s">
        <v>3510</v>
      </c>
      <c r="AE737" s="134" t="s">
        <v>4158</v>
      </c>
      <c r="AF737" s="134" t="s">
        <v>4159</v>
      </c>
      <c r="AG737" s="134" t="s">
        <v>4160</v>
      </c>
      <c r="AH737" s="134" t="s">
        <v>4161</v>
      </c>
      <c r="AI737" s="134" t="s">
        <v>889</v>
      </c>
      <c r="AJ737" s="134" t="s">
        <v>253</v>
      </c>
      <c r="AK737" s="134" t="s">
        <v>4162</v>
      </c>
      <c r="AL737" s="134" t="s">
        <v>4163</v>
      </c>
      <c r="AM737" s="134" t="s">
        <v>3429</v>
      </c>
      <c r="AN737" s="134" t="s">
        <v>4164</v>
      </c>
      <c r="AO737" s="134" t="s">
        <v>4165</v>
      </c>
      <c r="BB737" s="113" t="s">
        <v>146</v>
      </c>
      <c r="BC737" s="109" t="n">
        <v>11</v>
      </c>
      <c r="BD737" s="109" t="n">
        <v>13.1</v>
      </c>
      <c r="BE737" s="109" t="n">
        <v>10.3</v>
      </c>
      <c r="BF737" s="109" t="n">
        <v>9.5</v>
      </c>
      <c r="BG737" s="109" t="n">
        <v>8.2</v>
      </c>
      <c r="BH737" s="109" t="n">
        <v>6.5</v>
      </c>
      <c r="BI737" s="109" t="n">
        <v>3.4</v>
      </c>
      <c r="BJ737" s="109" t="n">
        <v>5.6</v>
      </c>
      <c r="BK737" s="109" t="n">
        <v>5.4</v>
      </c>
      <c r="BL737" s="109" t="n">
        <v>7.7</v>
      </c>
      <c r="BM737" s="109" t="n">
        <v>10</v>
      </c>
      <c r="BN737" s="109" t="n">
        <v>12.4</v>
      </c>
      <c r="BO737" s="110" t="n">
        <f aca="false">SUM(BC737:BN737)/12</f>
        <v>8.59166666666667</v>
      </c>
    </row>
    <row r="738" customFormat="false" ht="23.85" hidden="false" customHeight="false" outlineLevel="0" collapsed="false">
      <c r="AB738" s="136" t="s">
        <v>122</v>
      </c>
      <c r="AC738" s="134" t="s">
        <v>4139</v>
      </c>
      <c r="AD738" s="134" t="s">
        <v>3398</v>
      </c>
      <c r="AE738" s="134" t="s">
        <v>1132</v>
      </c>
      <c r="AF738" s="134" t="s">
        <v>215</v>
      </c>
      <c r="AG738" s="134" t="s">
        <v>4166</v>
      </c>
      <c r="AH738" s="134" t="s">
        <v>1190</v>
      </c>
      <c r="AI738" s="134" t="s">
        <v>4167</v>
      </c>
      <c r="AJ738" s="134" t="s">
        <v>2362</v>
      </c>
      <c r="AK738" s="134" t="s">
        <v>4168</v>
      </c>
      <c r="AL738" s="134" t="s">
        <v>4008</v>
      </c>
      <c r="AM738" s="134" t="s">
        <v>3959</v>
      </c>
      <c r="AN738" s="134" t="s">
        <v>4169</v>
      </c>
      <c r="AO738" s="134" t="s">
        <v>4170</v>
      </c>
      <c r="BB738" s="113" t="s">
        <v>147</v>
      </c>
      <c r="BC738" s="109" t="n">
        <v>14.2</v>
      </c>
      <c r="BD738" s="109" t="n">
        <v>12.7</v>
      </c>
      <c r="BE738" s="109" t="n">
        <v>14</v>
      </c>
      <c r="BF738" s="109" t="n">
        <v>8.6</v>
      </c>
      <c r="BG738" s="109" t="n">
        <v>9.2</v>
      </c>
      <c r="BH738" s="109" t="n">
        <v>6.4</v>
      </c>
      <c r="BI738" s="109" t="n">
        <v>5.9</v>
      </c>
      <c r="BJ738" s="109" t="n">
        <v>4.9</v>
      </c>
      <c r="BK738" s="109" t="n">
        <v>6.9</v>
      </c>
      <c r="BL738" s="109" t="n">
        <v>8.8</v>
      </c>
      <c r="BM738" s="109" t="n">
        <v>9.4</v>
      </c>
      <c r="BN738" s="109" t="n">
        <v>13.8</v>
      </c>
      <c r="BO738" s="110" t="n">
        <f aca="false">SUM(BC738:BN738)/12</f>
        <v>9.56666666666667</v>
      </c>
    </row>
    <row r="739" customFormat="false" ht="23.85" hidden="false" customHeight="false" outlineLevel="0" collapsed="false">
      <c r="AB739" s="136" t="s">
        <v>123</v>
      </c>
      <c r="AC739" s="134" t="s">
        <v>4171</v>
      </c>
      <c r="AD739" s="134" t="s">
        <v>4172</v>
      </c>
      <c r="AE739" s="134" t="s">
        <v>271</v>
      </c>
      <c r="AF739" s="134" t="s">
        <v>4173</v>
      </c>
      <c r="AG739" s="134" t="s">
        <v>4174</v>
      </c>
      <c r="AH739" s="134" t="s">
        <v>4175</v>
      </c>
      <c r="AI739" s="134" t="s">
        <v>497</v>
      </c>
      <c r="AJ739" s="134" t="s">
        <v>1478</v>
      </c>
      <c r="AK739" s="134" t="s">
        <v>3688</v>
      </c>
      <c r="AL739" s="134" t="s">
        <v>4176</v>
      </c>
      <c r="AM739" s="134" t="s">
        <v>1756</v>
      </c>
      <c r="AN739" s="134" t="s">
        <v>4177</v>
      </c>
      <c r="AO739" s="134" t="s">
        <v>4178</v>
      </c>
      <c r="BB739" s="113" t="s">
        <v>148</v>
      </c>
      <c r="BC739" s="109" t="n">
        <v>13.9</v>
      </c>
      <c r="BD739" s="109" t="n">
        <v>13.6</v>
      </c>
      <c r="BE739" s="109" t="n">
        <v>14.2</v>
      </c>
      <c r="BF739" s="109" t="n">
        <v>10</v>
      </c>
      <c r="BG739" s="109" t="n">
        <v>8.2</v>
      </c>
      <c r="BH739" s="109" t="n">
        <v>3.8</v>
      </c>
      <c r="BI739" s="109" t="n">
        <v>3.9</v>
      </c>
      <c r="BJ739" s="109" t="n">
        <v>3.8</v>
      </c>
      <c r="BK739" s="109" t="n">
        <v>5.6</v>
      </c>
      <c r="BL739" s="109" t="n">
        <v>7.4</v>
      </c>
      <c r="BM739" s="109" t="n">
        <v>11.8</v>
      </c>
      <c r="BN739" s="109" t="n">
        <v>13</v>
      </c>
      <c r="BO739" s="110" t="n">
        <f aca="false">SUM(BC739:BN739)/12</f>
        <v>9.1</v>
      </c>
    </row>
    <row r="740" customFormat="false" ht="12.8" hidden="false" customHeight="false" outlineLevel="0" collapsed="false">
      <c r="AB740" s="136" t="s">
        <v>124</v>
      </c>
      <c r="AC740" s="134" t="s">
        <v>467</v>
      </c>
      <c r="AD740" s="134" t="s">
        <v>1353</v>
      </c>
      <c r="AE740" s="134" t="s">
        <v>1195</v>
      </c>
      <c r="AF740" s="134" t="s">
        <v>4179</v>
      </c>
      <c r="AG740" s="134" t="s">
        <v>1154</v>
      </c>
      <c r="AH740" s="134" t="s">
        <v>4180</v>
      </c>
      <c r="AI740" s="134" t="s">
        <v>4181</v>
      </c>
      <c r="AJ740" s="134" t="s">
        <v>4182</v>
      </c>
      <c r="AK740" s="134" t="s">
        <v>4183</v>
      </c>
      <c r="AL740" s="134" t="s">
        <v>4184</v>
      </c>
      <c r="AM740" s="134" t="s">
        <v>4185</v>
      </c>
      <c r="AN740" s="134" t="s">
        <v>280</v>
      </c>
      <c r="AO740" s="134" t="s">
        <v>4186</v>
      </c>
      <c r="BB740" s="113" t="s">
        <v>149</v>
      </c>
      <c r="BC740" s="109" t="n">
        <v>14.3</v>
      </c>
      <c r="BD740" s="109" t="n">
        <v>13.3</v>
      </c>
      <c r="BE740" s="109" t="n">
        <v>13</v>
      </c>
      <c r="BF740" s="109" t="n">
        <v>9.5</v>
      </c>
      <c r="BG740" s="109" t="n">
        <v>7.9</v>
      </c>
      <c r="BH740" s="109" t="n">
        <v>4.9</v>
      </c>
      <c r="BI740" s="109" t="n">
        <v>5.6</v>
      </c>
      <c r="BJ740" s="109" t="n">
        <v>5.5</v>
      </c>
      <c r="BK740" s="109" t="n">
        <v>6.8</v>
      </c>
      <c r="BL740" s="109" t="n">
        <v>8.8</v>
      </c>
      <c r="BM740" s="109" t="n">
        <v>10.6</v>
      </c>
      <c r="BN740" s="109" t="n">
        <v>12.5</v>
      </c>
      <c r="BO740" s="110" t="n">
        <f aca="false">SUM(BC740:BN740)/12</f>
        <v>9.39166666666667</v>
      </c>
    </row>
    <row r="741" customFormat="false" ht="23.85" hidden="false" customHeight="false" outlineLevel="0" collapsed="false">
      <c r="AB741" s="136" t="s">
        <v>125</v>
      </c>
      <c r="AC741" s="134" t="s">
        <v>4187</v>
      </c>
      <c r="AD741" s="134" t="s">
        <v>414</v>
      </c>
      <c r="AE741" s="134" t="s">
        <v>3525</v>
      </c>
      <c r="AF741" s="134" t="s">
        <v>4188</v>
      </c>
      <c r="AG741" s="134" t="s">
        <v>4189</v>
      </c>
      <c r="AH741" s="134" t="s">
        <v>3436</v>
      </c>
      <c r="AI741" s="134" t="s">
        <v>4190</v>
      </c>
      <c r="AJ741" s="134" t="s">
        <v>1067</v>
      </c>
      <c r="AK741" s="134" t="s">
        <v>1879</v>
      </c>
      <c r="AL741" s="134" t="s">
        <v>3141</v>
      </c>
      <c r="AM741" s="134" t="s">
        <v>248</v>
      </c>
      <c r="AN741" s="134" t="s">
        <v>1513</v>
      </c>
      <c r="AO741" s="134" t="s">
        <v>4191</v>
      </c>
      <c r="BB741" s="113" t="s">
        <v>150</v>
      </c>
      <c r="BC741" s="109" t="n">
        <v>15.2</v>
      </c>
      <c r="BD741" s="109" t="n">
        <v>13.2</v>
      </c>
      <c r="BE741" s="109" t="n">
        <v>10.8</v>
      </c>
      <c r="BF741" s="109" t="n">
        <v>9.7</v>
      </c>
      <c r="BG741" s="109" t="n">
        <v>5.9</v>
      </c>
      <c r="BH741" s="109" t="n">
        <v>8.9</v>
      </c>
      <c r="BI741" s="109" t="n">
        <v>4.9</v>
      </c>
      <c r="BJ741" s="109" t="n">
        <v>5.7</v>
      </c>
      <c r="BK741" s="109" t="n">
        <v>6.3</v>
      </c>
      <c r="BL741" s="109" t="n">
        <v>8.1</v>
      </c>
      <c r="BM741" s="109" t="n">
        <v>10.4</v>
      </c>
      <c r="BN741" s="109" t="n">
        <v>11.6</v>
      </c>
      <c r="BO741" s="110" t="n">
        <f aca="false">SUM(BC741:BN741)/12</f>
        <v>9.225</v>
      </c>
    </row>
    <row r="742" customFormat="false" ht="12.8" hidden="false" customHeight="false" outlineLevel="0" collapsed="false">
      <c r="AB742" s="136" t="s">
        <v>126</v>
      </c>
      <c r="AC742" s="134" t="s">
        <v>1495</v>
      </c>
      <c r="AD742" s="134" t="s">
        <v>4192</v>
      </c>
      <c r="AE742" s="134" t="s">
        <v>4193</v>
      </c>
      <c r="AF742" s="134" t="s">
        <v>4194</v>
      </c>
      <c r="AG742" s="134" t="s">
        <v>4195</v>
      </c>
      <c r="AH742" s="134" t="s">
        <v>3773</v>
      </c>
      <c r="AI742" s="134" t="s">
        <v>1024</v>
      </c>
      <c r="AJ742" s="134" t="s">
        <v>1930</v>
      </c>
      <c r="AK742" s="134" t="s">
        <v>2595</v>
      </c>
      <c r="AL742" s="134" t="s">
        <v>3841</v>
      </c>
      <c r="AM742" s="134" t="s">
        <v>453</v>
      </c>
      <c r="AN742" s="134" t="s">
        <v>2212</v>
      </c>
      <c r="AO742" s="134" t="s">
        <v>4196</v>
      </c>
      <c r="BB742" s="113" t="s">
        <v>151</v>
      </c>
      <c r="BC742" s="109" t="n">
        <v>11.2</v>
      </c>
      <c r="BD742" s="109" t="n">
        <v>14.5</v>
      </c>
      <c r="BE742" s="109" t="n">
        <v>13.5</v>
      </c>
      <c r="BF742" s="109" t="n">
        <v>10.1</v>
      </c>
      <c r="BG742" s="109" t="n">
        <v>6.1</v>
      </c>
      <c r="BH742" s="109" t="n">
        <v>5.1</v>
      </c>
      <c r="BI742" s="109" t="n">
        <v>4.7</v>
      </c>
      <c r="BJ742" s="109" t="n">
        <v>3.8</v>
      </c>
      <c r="BK742" s="109" t="n">
        <v>4.9</v>
      </c>
      <c r="BL742" s="109" t="n">
        <v>9.1</v>
      </c>
      <c r="BM742" s="109" t="n">
        <v>9.1</v>
      </c>
      <c r="BN742" s="109" t="n">
        <v>13.4</v>
      </c>
      <c r="BO742" s="110" t="n">
        <f aca="false">SUM(BC742:BN742)/12</f>
        <v>8.79166666666667</v>
      </c>
    </row>
    <row r="743" customFormat="false" ht="23.85" hidden="false" customHeight="false" outlineLevel="0" collapsed="false">
      <c r="AB743" s="136" t="s">
        <v>127</v>
      </c>
      <c r="AC743" s="134" t="s">
        <v>4197</v>
      </c>
      <c r="AD743" s="134" t="s">
        <v>656</v>
      </c>
      <c r="AE743" s="134" t="s">
        <v>254</v>
      </c>
      <c r="AF743" s="134" t="s">
        <v>278</v>
      </c>
      <c r="AG743" s="134" t="s">
        <v>2031</v>
      </c>
      <c r="AH743" s="134" t="s">
        <v>4198</v>
      </c>
      <c r="AI743" s="134" t="s">
        <v>4199</v>
      </c>
      <c r="AJ743" s="134" t="s">
        <v>2249</v>
      </c>
      <c r="AK743" s="134" t="s">
        <v>4200</v>
      </c>
      <c r="AL743" s="134" t="s">
        <v>3999</v>
      </c>
      <c r="AM743" s="134" t="s">
        <v>4201</v>
      </c>
      <c r="AN743" s="134" t="s">
        <v>4202</v>
      </c>
      <c r="AO743" s="134" t="s">
        <v>4203</v>
      </c>
      <c r="BB743" s="113" t="s">
        <v>152</v>
      </c>
      <c r="BC743" s="109" t="n">
        <v>14.2</v>
      </c>
      <c r="BD743" s="109" t="n">
        <v>13.5</v>
      </c>
      <c r="BE743" s="109" t="n">
        <v>12.5</v>
      </c>
      <c r="BF743" s="109" t="n">
        <v>8.4</v>
      </c>
      <c r="BG743" s="109" t="n">
        <v>6.7</v>
      </c>
      <c r="BH743" s="109" t="n">
        <v>5.4</v>
      </c>
      <c r="BI743" s="109" t="n">
        <v>5.5</v>
      </c>
      <c r="BJ743" s="109" t="n">
        <v>5.6</v>
      </c>
      <c r="BK743" s="109" t="n">
        <v>6.1</v>
      </c>
      <c r="BL743" s="109" t="n">
        <v>8.1</v>
      </c>
      <c r="BM743" s="109" t="n">
        <v>10.9</v>
      </c>
      <c r="BN743" s="109" t="n">
        <v>12.5</v>
      </c>
      <c r="BO743" s="110" t="n">
        <f aca="false">SUM(BC743:BN743)/12</f>
        <v>9.11666666666667</v>
      </c>
    </row>
    <row r="744" customFormat="false" ht="23.85" hidden="false" customHeight="false" outlineLevel="0" collapsed="false">
      <c r="AB744" s="136" t="s">
        <v>128</v>
      </c>
      <c r="AC744" s="134" t="s">
        <v>4204</v>
      </c>
      <c r="AD744" s="134" t="s">
        <v>4205</v>
      </c>
      <c r="AE744" s="134" t="s">
        <v>1229</v>
      </c>
      <c r="AF744" s="134" t="s">
        <v>4206</v>
      </c>
      <c r="AG744" s="134" t="s">
        <v>931</v>
      </c>
      <c r="AH744" s="134" t="s">
        <v>2697</v>
      </c>
      <c r="AI744" s="134" t="s">
        <v>3436</v>
      </c>
      <c r="AJ744" s="134" t="s">
        <v>3707</v>
      </c>
      <c r="AK744" s="134" t="s">
        <v>4207</v>
      </c>
      <c r="AL744" s="134" t="s">
        <v>1550</v>
      </c>
      <c r="AM744" s="134" t="s">
        <v>4208</v>
      </c>
      <c r="AN744" s="134" t="s">
        <v>4209</v>
      </c>
      <c r="AO744" s="134" t="s">
        <v>4210</v>
      </c>
      <c r="BB744" s="113" t="s">
        <v>153</v>
      </c>
      <c r="BC744" s="109" t="n">
        <v>12.6</v>
      </c>
      <c r="BD744" s="109" t="n">
        <v>13.9</v>
      </c>
      <c r="BE744" s="109" t="n">
        <v>10.2</v>
      </c>
      <c r="BF744" s="109" t="n">
        <v>8.4</v>
      </c>
      <c r="BG744" s="109" t="n">
        <v>6.3</v>
      </c>
      <c r="BH744" s="109" t="n">
        <v>6.5</v>
      </c>
      <c r="BI744" s="109" t="n">
        <v>3.4</v>
      </c>
      <c r="BJ744" s="109" t="n">
        <v>3.7</v>
      </c>
      <c r="BK744" s="109" t="n">
        <v>5</v>
      </c>
      <c r="BL744" s="109" t="n">
        <v>9.2</v>
      </c>
      <c r="BM744" s="109" t="n">
        <v>10.3</v>
      </c>
      <c r="BN744" s="109" t="n">
        <v>13.1</v>
      </c>
      <c r="BO744" s="110" t="n">
        <f aca="false">SUM(BC744:BN744)/12</f>
        <v>8.55</v>
      </c>
    </row>
    <row r="745" customFormat="false" ht="12.8" hidden="false" customHeight="false" outlineLevel="0" collapsed="false">
      <c r="AB745" s="136" t="s">
        <v>129</v>
      </c>
      <c r="AC745" s="134" t="s">
        <v>3718</v>
      </c>
      <c r="AD745" s="134" t="s">
        <v>1611</v>
      </c>
      <c r="AE745" s="134" t="s">
        <v>4211</v>
      </c>
      <c r="AF745" s="134" t="s">
        <v>4212</v>
      </c>
      <c r="AG745" s="134" t="s">
        <v>4213</v>
      </c>
      <c r="AH745" s="134" t="s">
        <v>3992</v>
      </c>
      <c r="AI745" s="134" t="s">
        <v>3997</v>
      </c>
      <c r="AJ745" s="134" t="s">
        <v>4214</v>
      </c>
      <c r="AK745" s="134" t="s">
        <v>3188</v>
      </c>
      <c r="AL745" s="134" t="s">
        <v>4215</v>
      </c>
      <c r="AM745" s="134" t="s">
        <v>4216</v>
      </c>
      <c r="AN745" s="134" t="s">
        <v>492</v>
      </c>
      <c r="AO745" s="134" t="s">
        <v>1618</v>
      </c>
      <c r="BB745" s="113" t="s">
        <v>154</v>
      </c>
      <c r="BC745" s="109" t="n">
        <v>15.2</v>
      </c>
      <c r="BD745" s="109" t="n">
        <v>14.6</v>
      </c>
      <c r="BE745" s="109" t="n">
        <v>10.9</v>
      </c>
      <c r="BF745" s="109" t="n">
        <v>8.2</v>
      </c>
      <c r="BG745" s="109" t="n">
        <v>7</v>
      </c>
      <c r="BH745" s="109" t="n">
        <v>6.6</v>
      </c>
      <c r="BI745" s="109" t="n">
        <v>5.9</v>
      </c>
      <c r="BJ745" s="109" t="n">
        <v>4.2</v>
      </c>
      <c r="BK745" s="109" t="n">
        <v>6.4</v>
      </c>
      <c r="BL745" s="109" t="n">
        <v>8.5</v>
      </c>
      <c r="BM745" s="109" t="n">
        <v>9.8</v>
      </c>
      <c r="BN745" s="109" t="n">
        <v>11.2</v>
      </c>
      <c r="BO745" s="110" t="n">
        <f aca="false">SUM(BC745:BN745)/12</f>
        <v>9.04166666666667</v>
      </c>
    </row>
    <row r="746" customFormat="false" ht="23.85" hidden="false" customHeight="false" outlineLevel="0" collapsed="false">
      <c r="AB746" s="136" t="s">
        <v>130</v>
      </c>
      <c r="AC746" s="134" t="s">
        <v>1955</v>
      </c>
      <c r="AD746" s="134" t="s">
        <v>1404</v>
      </c>
      <c r="AE746" s="134" t="s">
        <v>4217</v>
      </c>
      <c r="AF746" s="134" t="s">
        <v>4218</v>
      </c>
      <c r="AG746" s="134" t="s">
        <v>1654</v>
      </c>
      <c r="AH746" s="134" t="s">
        <v>4219</v>
      </c>
      <c r="AI746" s="134" t="s">
        <v>4220</v>
      </c>
      <c r="AJ746" s="134" t="s">
        <v>1761</v>
      </c>
      <c r="AK746" s="134" t="s">
        <v>4221</v>
      </c>
      <c r="AL746" s="134" t="s">
        <v>4008</v>
      </c>
      <c r="AM746" s="134" t="s">
        <v>4222</v>
      </c>
      <c r="AN746" s="134" t="s">
        <v>705</v>
      </c>
      <c r="AO746" s="134" t="s">
        <v>4223</v>
      </c>
      <c r="BB746" s="113" t="s">
        <v>156</v>
      </c>
      <c r="BC746" s="109" t="n">
        <v>12.2</v>
      </c>
      <c r="BD746" s="109" t="n">
        <v>13.9</v>
      </c>
      <c r="BE746" s="109" t="n">
        <v>11.9</v>
      </c>
      <c r="BF746" s="109" t="n">
        <v>8.1</v>
      </c>
      <c r="BG746" s="109" t="n">
        <v>5.9</v>
      </c>
      <c r="BH746" s="109" t="n">
        <v>6.7</v>
      </c>
      <c r="BI746" s="109" t="n">
        <v>5.9</v>
      </c>
      <c r="BJ746" s="109" t="n">
        <v>5.8</v>
      </c>
      <c r="BK746" s="109" t="n">
        <v>6.2</v>
      </c>
      <c r="BL746" s="109" t="n">
        <v>8.7</v>
      </c>
      <c r="BM746" s="109" t="n">
        <v>8.5</v>
      </c>
      <c r="BN746" s="109" t="n">
        <v>11.5</v>
      </c>
      <c r="BO746" s="110" t="n">
        <f aca="false">SUM(BC746:BN746)/12</f>
        <v>8.775</v>
      </c>
    </row>
    <row r="747" customFormat="false" ht="23.85" hidden="false" customHeight="false" outlineLevel="0" collapsed="false">
      <c r="AB747" s="136" t="s">
        <v>131</v>
      </c>
      <c r="AC747" s="134" t="s">
        <v>1756</v>
      </c>
      <c r="AD747" s="134" t="s">
        <v>4224</v>
      </c>
      <c r="AE747" s="134" t="s">
        <v>1497</v>
      </c>
      <c r="AF747" s="134" t="s">
        <v>4225</v>
      </c>
      <c r="AG747" s="134" t="s">
        <v>4059</v>
      </c>
      <c r="AH747" s="134" t="s">
        <v>3796</v>
      </c>
      <c r="AI747" s="134" t="s">
        <v>4015</v>
      </c>
      <c r="AJ747" s="134" t="s">
        <v>3839</v>
      </c>
      <c r="AK747" s="134" t="s">
        <v>4226</v>
      </c>
      <c r="AL747" s="134" t="s">
        <v>4227</v>
      </c>
      <c r="AM747" s="134" t="s">
        <v>4228</v>
      </c>
      <c r="AN747" s="134" t="s">
        <v>925</v>
      </c>
      <c r="AO747" s="134" t="s">
        <v>4229</v>
      </c>
      <c r="BB747" s="113" t="s">
        <v>158</v>
      </c>
      <c r="BC747" s="109" t="n">
        <v>14.9</v>
      </c>
      <c r="BD747" s="109" t="n">
        <v>16.7</v>
      </c>
      <c r="BE747" s="109" t="n">
        <v>9.1</v>
      </c>
      <c r="BF747" s="109" t="n">
        <v>8.2</v>
      </c>
      <c r="BG747" s="109" t="n">
        <v>7.8</v>
      </c>
      <c r="BH747" s="109" t="n">
        <v>4.6</v>
      </c>
      <c r="BI747" s="109" t="n">
        <v>2</v>
      </c>
      <c r="BJ747" s="109" t="n">
        <v>4</v>
      </c>
      <c r="BK747" s="109" t="n">
        <v>7.5</v>
      </c>
      <c r="BL747" s="109" t="n">
        <v>8</v>
      </c>
      <c r="BM747" s="109" t="n">
        <v>11.2</v>
      </c>
      <c r="BN747" s="109" t="n">
        <v>11.7</v>
      </c>
      <c r="BO747" s="110" t="n">
        <f aca="false">SUM(BC747:BN747)/12</f>
        <v>8.80833333333333</v>
      </c>
    </row>
    <row r="748" customFormat="false" ht="23.85" hidden="false" customHeight="false" outlineLevel="0" collapsed="false">
      <c r="AB748" s="136" t="s">
        <v>132</v>
      </c>
      <c r="AC748" s="134" t="s">
        <v>925</v>
      </c>
      <c r="AD748" s="134" t="s">
        <v>4230</v>
      </c>
      <c r="AE748" s="134" t="s">
        <v>4231</v>
      </c>
      <c r="AF748" s="134" t="s">
        <v>694</v>
      </c>
      <c r="AG748" s="134" t="s">
        <v>4232</v>
      </c>
      <c r="AH748" s="134" t="s">
        <v>4233</v>
      </c>
      <c r="AI748" s="134" t="s">
        <v>1499</v>
      </c>
      <c r="AJ748" s="134" t="s">
        <v>4234</v>
      </c>
      <c r="AK748" s="134" t="s">
        <v>1772</v>
      </c>
      <c r="AL748" s="134" t="s">
        <v>1210</v>
      </c>
      <c r="AM748" s="134" t="s">
        <v>3114</v>
      </c>
      <c r="AN748" s="134" t="s">
        <v>4235</v>
      </c>
      <c r="AO748" s="134" t="s">
        <v>4236</v>
      </c>
      <c r="BB748" s="113" t="s">
        <v>155</v>
      </c>
      <c r="BC748" s="109" t="n">
        <v>13.5</v>
      </c>
      <c r="BD748" s="109" t="n">
        <v>11.9</v>
      </c>
      <c r="BE748" s="109" t="n">
        <v>10.9</v>
      </c>
      <c r="BF748" s="109" t="n">
        <v>7.3</v>
      </c>
      <c r="BG748" s="109" t="n">
        <v>6.6</v>
      </c>
      <c r="BH748" s="109" t="n">
        <v>4.3</v>
      </c>
      <c r="BI748" s="109" t="n">
        <v>2.9</v>
      </c>
      <c r="BJ748" s="109" t="n">
        <v>5.5</v>
      </c>
      <c r="BK748" s="109" t="n">
        <v>7</v>
      </c>
      <c r="BL748" s="109" t="n">
        <v>7.8</v>
      </c>
      <c r="BM748" s="109" t="n">
        <v>10.4</v>
      </c>
      <c r="BN748" s="109" t="n">
        <v>11.7</v>
      </c>
      <c r="BO748" s="110" t="n">
        <f aca="false">SUM(BC748:BN748)/12</f>
        <v>8.31666666666667</v>
      </c>
    </row>
    <row r="749" customFormat="false" ht="23.85" hidden="false" customHeight="false" outlineLevel="0" collapsed="false">
      <c r="AB749" s="136" t="s">
        <v>133</v>
      </c>
      <c r="AC749" s="134" t="s">
        <v>4237</v>
      </c>
      <c r="AD749" s="134" t="s">
        <v>4238</v>
      </c>
      <c r="AE749" s="134" t="s">
        <v>4239</v>
      </c>
      <c r="AF749" s="134" t="s">
        <v>4240</v>
      </c>
      <c r="AG749" s="134" t="s">
        <v>4241</v>
      </c>
      <c r="AH749" s="134" t="s">
        <v>1929</v>
      </c>
      <c r="AI749" s="134" t="s">
        <v>301</v>
      </c>
      <c r="AJ749" s="134" t="s">
        <v>1243</v>
      </c>
      <c r="AK749" s="134" t="s">
        <v>1813</v>
      </c>
      <c r="AL749" s="134" t="s">
        <v>4242</v>
      </c>
      <c r="AM749" s="134" t="s">
        <v>4243</v>
      </c>
      <c r="AN749" s="134" t="s">
        <v>1590</v>
      </c>
      <c r="AO749" s="134" t="s">
        <v>4244</v>
      </c>
      <c r="BB749" s="113" t="s">
        <v>157</v>
      </c>
      <c r="BC749" s="109" t="n">
        <v>15.1</v>
      </c>
      <c r="BD749" s="109" t="n">
        <v>15.9</v>
      </c>
      <c r="BE749" s="109" t="n">
        <v>12.3</v>
      </c>
      <c r="BF749" s="109" t="n">
        <v>7</v>
      </c>
      <c r="BG749" s="109" t="n">
        <v>7.6</v>
      </c>
      <c r="BH749" s="109" t="n">
        <v>5.2</v>
      </c>
      <c r="BI749" s="109" t="n">
        <v>5.2</v>
      </c>
      <c r="BJ749" s="109" t="n">
        <v>4.4</v>
      </c>
      <c r="BK749" s="109" t="n">
        <v>7.7</v>
      </c>
      <c r="BL749" s="109" t="n">
        <v>9.6</v>
      </c>
      <c r="BM749" s="109" t="n">
        <v>9.6</v>
      </c>
      <c r="BN749" s="109" t="n">
        <v>12.7</v>
      </c>
      <c r="BO749" s="110" t="n">
        <f aca="false">SUM(BC749:BN749)/12</f>
        <v>9.35833333333333</v>
      </c>
    </row>
    <row r="750" customFormat="false" ht="23.85" hidden="false" customHeight="false" outlineLevel="0" collapsed="false">
      <c r="AB750" s="136" t="s">
        <v>134</v>
      </c>
      <c r="AC750" s="134" t="s">
        <v>4034</v>
      </c>
      <c r="AD750" s="134" t="s">
        <v>2262</v>
      </c>
      <c r="AE750" s="134" t="s">
        <v>3485</v>
      </c>
      <c r="AF750" s="134" t="s">
        <v>4245</v>
      </c>
      <c r="AG750" s="134" t="s">
        <v>4246</v>
      </c>
      <c r="AH750" s="134" t="s">
        <v>2420</v>
      </c>
      <c r="AI750" s="134" t="s">
        <v>4247</v>
      </c>
      <c r="AJ750" s="134" t="s">
        <v>1812</v>
      </c>
      <c r="AK750" s="134" t="s">
        <v>2607</v>
      </c>
      <c r="AL750" s="134" t="s">
        <v>1847</v>
      </c>
      <c r="AM750" s="134" t="s">
        <v>2300</v>
      </c>
      <c r="AN750" s="134" t="s">
        <v>4248</v>
      </c>
      <c r="AO750" s="134" t="s">
        <v>4249</v>
      </c>
      <c r="BB750" s="113" t="s">
        <v>159</v>
      </c>
      <c r="BC750" s="109" t="n">
        <v>14.8</v>
      </c>
      <c r="BD750" s="109" t="n">
        <v>16.9</v>
      </c>
      <c r="BE750" s="109" t="n">
        <v>12.7</v>
      </c>
      <c r="BF750" s="109" t="n">
        <v>10</v>
      </c>
      <c r="BG750" s="109" t="n">
        <v>5.8</v>
      </c>
      <c r="BH750" s="109" t="n">
        <v>4.6</v>
      </c>
      <c r="BI750" s="109" t="n">
        <v>4.7</v>
      </c>
      <c r="BJ750" s="109" t="n">
        <v>5</v>
      </c>
      <c r="BK750" s="109" t="n">
        <v>7.9</v>
      </c>
      <c r="BL750" s="109" t="n">
        <v>8</v>
      </c>
      <c r="BM750" s="109" t="n">
        <v>14</v>
      </c>
      <c r="BN750" s="109" t="n">
        <v>12.3</v>
      </c>
      <c r="BO750" s="110" t="n">
        <f aca="false">SUM(BC750:BN750)/12</f>
        <v>9.725</v>
      </c>
    </row>
    <row r="751" customFormat="false" ht="23.85" hidden="false" customHeight="false" outlineLevel="0" collapsed="false">
      <c r="AB751" s="136" t="s">
        <v>135</v>
      </c>
      <c r="AC751" s="134" t="s">
        <v>3710</v>
      </c>
      <c r="AD751" s="134" t="s">
        <v>2612</v>
      </c>
      <c r="AE751" s="134" t="s">
        <v>4250</v>
      </c>
      <c r="AF751" s="134" t="s">
        <v>817</v>
      </c>
      <c r="AG751" s="134" t="s">
        <v>2077</v>
      </c>
      <c r="AH751" s="134" t="s">
        <v>4251</v>
      </c>
      <c r="AI751" s="134" t="s">
        <v>4108</v>
      </c>
      <c r="AJ751" s="134" t="s">
        <v>4252</v>
      </c>
      <c r="AK751" s="134" t="s">
        <v>4253</v>
      </c>
      <c r="AL751" s="134" t="s">
        <v>1857</v>
      </c>
      <c r="AM751" s="134" t="s">
        <v>3390</v>
      </c>
      <c r="AN751" s="134" t="s">
        <v>2060</v>
      </c>
      <c r="AO751" s="134" t="s">
        <v>4254</v>
      </c>
      <c r="BB751" s="113" t="s">
        <v>160</v>
      </c>
      <c r="BC751" s="109" t="n">
        <v>17.4</v>
      </c>
      <c r="BD751" s="109" t="n">
        <v>16.4</v>
      </c>
      <c r="BE751" s="109" t="n">
        <v>11.6</v>
      </c>
      <c r="BF751" s="109" t="n">
        <v>7.6</v>
      </c>
      <c r="BG751" s="109" t="n">
        <v>5.9</v>
      </c>
      <c r="BH751" s="109" t="n">
        <v>6.2</v>
      </c>
      <c r="BI751" s="109" t="n">
        <v>4.2</v>
      </c>
      <c r="BJ751" s="109" t="n">
        <v>5.2</v>
      </c>
      <c r="BK751" s="109" t="n">
        <v>8</v>
      </c>
      <c r="BL751" s="109" t="n">
        <v>7.9</v>
      </c>
      <c r="BM751" s="109" t="n">
        <v>9.8</v>
      </c>
      <c r="BN751" s="109" t="n">
        <v>10.2</v>
      </c>
      <c r="BO751" s="110" t="n">
        <f aca="false">SUM(BC751:BN751)/12</f>
        <v>9.2</v>
      </c>
    </row>
    <row r="752" customFormat="false" ht="23.85" hidden="false" customHeight="false" outlineLevel="0" collapsed="false">
      <c r="AB752" s="136" t="s">
        <v>136</v>
      </c>
      <c r="AC752" s="134" t="s">
        <v>4138</v>
      </c>
      <c r="AD752" s="134" t="s">
        <v>4255</v>
      </c>
      <c r="AE752" s="134" t="s">
        <v>4256</v>
      </c>
      <c r="AF752" s="134" t="s">
        <v>1939</v>
      </c>
      <c r="AG752" s="134" t="s">
        <v>4257</v>
      </c>
      <c r="AH752" s="134" t="s">
        <v>4258</v>
      </c>
      <c r="AI752" s="134" t="s">
        <v>4259</v>
      </c>
      <c r="AJ752" s="134" t="s">
        <v>4260</v>
      </c>
      <c r="AK752" s="134" t="s">
        <v>366</v>
      </c>
      <c r="AL752" s="134" t="s">
        <v>3495</v>
      </c>
      <c r="AM752" s="134" t="s">
        <v>1493</v>
      </c>
      <c r="AN752" s="134" t="s">
        <v>725</v>
      </c>
      <c r="AO752" s="134" t="s">
        <v>4261</v>
      </c>
      <c r="BB752" s="113" t="s">
        <v>161</v>
      </c>
      <c r="BC752" s="109" t="n">
        <v>12.7</v>
      </c>
      <c r="BD752" s="109" t="n">
        <v>12.3</v>
      </c>
      <c r="BE752" s="109" t="n">
        <v>10.4</v>
      </c>
      <c r="BF752" s="109" t="n">
        <v>9.8</v>
      </c>
      <c r="BG752" s="109" t="n">
        <v>7.1</v>
      </c>
      <c r="BH752" s="109" t="n">
        <v>5.6</v>
      </c>
      <c r="BI752" s="109" t="n">
        <v>4.7</v>
      </c>
      <c r="BJ752" s="109" t="n">
        <v>3.3</v>
      </c>
      <c r="BK752" s="109" t="n">
        <v>6</v>
      </c>
      <c r="BL752" s="109" t="n">
        <v>7.4</v>
      </c>
      <c r="BM752" s="109" t="n">
        <v>10.9</v>
      </c>
      <c r="BN752" s="109" t="n">
        <v>13.5</v>
      </c>
      <c r="BO752" s="110" t="n">
        <f aca="false">SUM(BC752:BN752)/12</f>
        <v>8.64166666666667</v>
      </c>
    </row>
    <row r="753" customFormat="false" ht="23.85" hidden="false" customHeight="false" outlineLevel="0" collapsed="false">
      <c r="AB753" s="136" t="s">
        <v>137</v>
      </c>
      <c r="AC753" s="134" t="s">
        <v>1150</v>
      </c>
      <c r="AD753" s="134" t="s">
        <v>1075</v>
      </c>
      <c r="AE753" s="134" t="s">
        <v>259</v>
      </c>
      <c r="AF753" s="134" t="s">
        <v>2401</v>
      </c>
      <c r="AG753" s="134" t="s">
        <v>2993</v>
      </c>
      <c r="AH753" s="134" t="s">
        <v>4190</v>
      </c>
      <c r="AI753" s="134" t="s">
        <v>2411</v>
      </c>
      <c r="AJ753" s="134" t="s">
        <v>4262</v>
      </c>
      <c r="AK753" s="134" t="s">
        <v>3494</v>
      </c>
      <c r="AL753" s="134" t="s">
        <v>4263</v>
      </c>
      <c r="AM753" s="134" t="s">
        <v>4264</v>
      </c>
      <c r="AN753" s="134" t="s">
        <v>4265</v>
      </c>
      <c r="AO753" s="134" t="s">
        <v>4266</v>
      </c>
      <c r="BB753" s="113" t="s">
        <v>162</v>
      </c>
      <c r="BC753" s="109" t="n">
        <v>14.6</v>
      </c>
      <c r="BD753" s="109" t="n">
        <v>15.1</v>
      </c>
      <c r="BE753" s="109" t="n">
        <v>10.3</v>
      </c>
      <c r="BF753" s="109" t="n">
        <v>8.5</v>
      </c>
      <c r="BG753" s="109" t="n">
        <v>7.8</v>
      </c>
      <c r="BH753" s="109" t="n">
        <v>6.4</v>
      </c>
      <c r="BI753" s="109" t="n">
        <v>4.3</v>
      </c>
      <c r="BJ753" s="109" t="n">
        <v>4.3</v>
      </c>
      <c r="BK753" s="109" t="n">
        <v>6.6</v>
      </c>
      <c r="BL753" s="109" t="n">
        <v>6.5</v>
      </c>
      <c r="BM753" s="109" t="n">
        <v>11.8</v>
      </c>
      <c r="BN753" s="109" t="n">
        <v>14.3</v>
      </c>
      <c r="BO753" s="110" t="n">
        <f aca="false">SUM(BC753:BN753)/12</f>
        <v>9.20833333333333</v>
      </c>
    </row>
    <row r="754" customFormat="false" ht="12.8" hidden="false" customHeight="false" outlineLevel="0" collapsed="false">
      <c r="AB754" s="136" t="s">
        <v>138</v>
      </c>
      <c r="AC754" s="134" t="s">
        <v>2427</v>
      </c>
      <c r="AD754" s="134" t="s">
        <v>3967</v>
      </c>
      <c r="AE754" s="134" t="s">
        <v>4267</v>
      </c>
      <c r="AF754" s="134" t="s">
        <v>4268</v>
      </c>
      <c r="AG754" s="134" t="s">
        <v>4269</v>
      </c>
      <c r="AH754" s="134" t="s">
        <v>2076</v>
      </c>
      <c r="AI754" s="134" t="s">
        <v>2801</v>
      </c>
      <c r="AJ754" s="134" t="s">
        <v>4270</v>
      </c>
      <c r="AK754" s="134" t="s">
        <v>4271</v>
      </c>
      <c r="AL754" s="134" t="s">
        <v>4272</v>
      </c>
      <c r="AM754" s="134" t="s">
        <v>558</v>
      </c>
      <c r="AN754" s="134" t="s">
        <v>2035</v>
      </c>
      <c r="AO754" s="134" t="s">
        <v>4273</v>
      </c>
      <c r="BB754" s="113" t="s">
        <v>163</v>
      </c>
      <c r="BC754" s="109" t="n">
        <v>11.3</v>
      </c>
      <c r="BD754" s="109" t="n">
        <v>14.7</v>
      </c>
      <c r="BE754" s="109" t="n">
        <v>10.8</v>
      </c>
      <c r="BF754" s="109" t="n">
        <v>8.9</v>
      </c>
      <c r="BG754" s="109" t="n">
        <v>5.2</v>
      </c>
      <c r="BH754" s="109" t="n">
        <v>6.7</v>
      </c>
      <c r="BI754" s="109" t="n">
        <v>5.4</v>
      </c>
      <c r="BJ754" s="109" t="n">
        <v>5.3</v>
      </c>
      <c r="BK754" s="109" t="n">
        <v>6.1</v>
      </c>
      <c r="BL754" s="109" t="n">
        <v>8.2</v>
      </c>
      <c r="BM754" s="109" t="n">
        <v>10.9</v>
      </c>
      <c r="BN754" s="109" t="n">
        <v>12.5</v>
      </c>
      <c r="BO754" s="110" t="n">
        <f aca="false">SUM(BC754:BN754)/12</f>
        <v>8.83333333333333</v>
      </c>
    </row>
    <row r="755" customFormat="false" ht="12.8" hidden="false" customHeight="true" outlineLevel="0" collapsed="false">
      <c r="AB755" s="135" t="s">
        <v>594</v>
      </c>
      <c r="AC755" s="135"/>
      <c r="AD755" s="135"/>
      <c r="AE755" s="135"/>
      <c r="AF755" s="135"/>
      <c r="AG755" s="135"/>
      <c r="AH755" s="135"/>
      <c r="AI755" s="135"/>
      <c r="AJ755" s="135"/>
      <c r="AK755" s="135"/>
      <c r="AL755" s="135"/>
      <c r="AM755" s="135"/>
      <c r="AN755" s="135"/>
      <c r="AO755" s="135"/>
      <c r="BB755" s="113" t="s">
        <v>164</v>
      </c>
      <c r="BC755" s="109" t="n">
        <v>13.2</v>
      </c>
      <c r="BD755" s="109" t="n">
        <v>11.7</v>
      </c>
      <c r="BE755" s="109" t="n">
        <v>11.2</v>
      </c>
      <c r="BF755" s="109" t="n">
        <v>10.7</v>
      </c>
      <c r="BG755" s="109" t="n">
        <v>6.5</v>
      </c>
      <c r="BH755" s="109" t="n">
        <v>6.8</v>
      </c>
      <c r="BI755" s="109" t="n">
        <v>5.6</v>
      </c>
      <c r="BJ755" s="109" t="n">
        <v>6</v>
      </c>
      <c r="BK755" s="109" t="n">
        <v>6.9</v>
      </c>
      <c r="BL755" s="109" t="n">
        <v>9.3</v>
      </c>
      <c r="BM755" s="109" t="n">
        <v>10.7</v>
      </c>
      <c r="BN755" s="109" t="n">
        <v>12.7</v>
      </c>
      <c r="BO755" s="110" t="n">
        <f aca="false">SUM(BC755:BN755)/12</f>
        <v>9.275</v>
      </c>
    </row>
    <row r="756" customFormat="false" ht="12.8" hidden="false" customHeight="false" outlineLevel="0" collapsed="false">
      <c r="AB756" s="133" t="s">
        <v>605</v>
      </c>
      <c r="AC756" s="133" t="s">
        <v>606</v>
      </c>
      <c r="AD756" s="133" t="s">
        <v>607</v>
      </c>
      <c r="AE756" s="133" t="s">
        <v>608</v>
      </c>
      <c r="AF756" s="133" t="s">
        <v>609</v>
      </c>
      <c r="AG756" s="133" t="s">
        <v>610</v>
      </c>
      <c r="AH756" s="133" t="s">
        <v>611</v>
      </c>
      <c r="AI756" s="133" t="s">
        <v>612</v>
      </c>
      <c r="AJ756" s="133" t="s">
        <v>613</v>
      </c>
      <c r="AK756" s="133" t="s">
        <v>614</v>
      </c>
      <c r="AL756" s="133" t="s">
        <v>615</v>
      </c>
      <c r="AM756" s="133" t="s">
        <v>616</v>
      </c>
      <c r="AN756" s="133" t="s">
        <v>617</v>
      </c>
      <c r="AO756" s="133" t="s">
        <v>618</v>
      </c>
      <c r="BB756" s="113" t="s">
        <v>165</v>
      </c>
      <c r="BC756" s="109" t="n">
        <v>17.3</v>
      </c>
      <c r="BD756" s="109" t="n">
        <v>13</v>
      </c>
      <c r="BE756" s="109" t="n">
        <v>12.7</v>
      </c>
      <c r="BF756" s="109" t="n">
        <v>8.6</v>
      </c>
      <c r="BG756" s="109" t="n">
        <v>5</v>
      </c>
      <c r="BH756" s="109" t="n">
        <v>1.6</v>
      </c>
      <c r="BI756" s="109" t="n">
        <v>4.5</v>
      </c>
      <c r="BJ756" s="109" t="n">
        <v>3.5</v>
      </c>
      <c r="BK756" s="109" t="n">
        <v>6.1</v>
      </c>
      <c r="BL756" s="109" t="n">
        <v>7.1</v>
      </c>
      <c r="BM756" s="109" t="n">
        <v>10.5</v>
      </c>
      <c r="BN756" s="109" t="n">
        <v>12.1</v>
      </c>
      <c r="BO756" s="110" t="n">
        <f aca="false">SUM(BC756:BN756)/12</f>
        <v>8.5</v>
      </c>
    </row>
    <row r="757" customFormat="false" ht="23.85" hidden="false" customHeight="false" outlineLevel="0" collapsed="false">
      <c r="AB757" s="136" t="s">
        <v>139</v>
      </c>
      <c r="AC757" s="134" t="s">
        <v>4274</v>
      </c>
      <c r="AD757" s="134" t="s">
        <v>4275</v>
      </c>
      <c r="AE757" s="134" t="s">
        <v>1522</v>
      </c>
      <c r="AF757" s="134" t="s">
        <v>1653</v>
      </c>
      <c r="AG757" s="134" t="s">
        <v>4276</v>
      </c>
      <c r="AH757" s="134" t="s">
        <v>263</v>
      </c>
      <c r="AI757" s="134" t="s">
        <v>4277</v>
      </c>
      <c r="AJ757" s="134" t="s">
        <v>4278</v>
      </c>
      <c r="AK757" s="134" t="s">
        <v>4279</v>
      </c>
      <c r="AL757" s="134" t="s">
        <v>4280</v>
      </c>
      <c r="AM757" s="134" t="s">
        <v>4281</v>
      </c>
      <c r="AN757" s="134" t="s">
        <v>441</v>
      </c>
      <c r="AO757" s="134" t="s">
        <v>4282</v>
      </c>
      <c r="BB757" s="113" t="s">
        <v>166</v>
      </c>
      <c r="BC757" s="109" t="n">
        <v>15.4</v>
      </c>
      <c r="BD757" s="109" t="n">
        <v>15.6</v>
      </c>
      <c r="BE757" s="109" t="n">
        <v>12.9</v>
      </c>
      <c r="BF757" s="109" t="n">
        <v>10.4</v>
      </c>
      <c r="BG757" s="109" t="n">
        <v>9</v>
      </c>
      <c r="BH757" s="109" t="n">
        <v>3.6</v>
      </c>
      <c r="BI757" s="109" t="n">
        <v>4.4</v>
      </c>
      <c r="BJ757" s="109" t="n">
        <v>5.6</v>
      </c>
      <c r="BK757" s="109" t="n">
        <v>7.2</v>
      </c>
      <c r="BL757" s="109" t="n">
        <v>8</v>
      </c>
      <c r="BM757" s="109" t="n">
        <v>12.1</v>
      </c>
      <c r="BN757" s="109" t="n">
        <v>12.8</v>
      </c>
      <c r="BO757" s="110" t="n">
        <f aca="false">SUM(BC757:BN757)/12</f>
        <v>9.75</v>
      </c>
    </row>
    <row r="758" customFormat="false" ht="23.85" hidden="false" customHeight="false" outlineLevel="0" collapsed="false">
      <c r="AB758" s="136" t="s">
        <v>140</v>
      </c>
      <c r="AC758" s="134" t="s">
        <v>3189</v>
      </c>
      <c r="AD758" s="134" t="s">
        <v>4283</v>
      </c>
      <c r="AE758" s="134" t="s">
        <v>4284</v>
      </c>
      <c r="AF758" s="134" t="s">
        <v>1098</v>
      </c>
      <c r="AG758" s="134" t="s">
        <v>4285</v>
      </c>
      <c r="AH758" s="134" t="s">
        <v>4286</v>
      </c>
      <c r="AI758" s="134" t="s">
        <v>3205</v>
      </c>
      <c r="AJ758" s="134" t="s">
        <v>4287</v>
      </c>
      <c r="AK758" s="134" t="s">
        <v>4288</v>
      </c>
      <c r="AL758" s="134" t="s">
        <v>2852</v>
      </c>
      <c r="AM758" s="134" t="s">
        <v>799</v>
      </c>
      <c r="AN758" s="134" t="s">
        <v>4289</v>
      </c>
      <c r="AO758" s="134" t="s">
        <v>4290</v>
      </c>
      <c r="BB758" s="113" t="s">
        <v>167</v>
      </c>
      <c r="BC758" s="109" t="n">
        <v>14.9</v>
      </c>
      <c r="BD758" s="109" t="n">
        <v>13.3</v>
      </c>
      <c r="BE758" s="109" t="n">
        <v>12.7</v>
      </c>
      <c r="BF758" s="109" t="n">
        <v>8.1</v>
      </c>
      <c r="BG758" s="109" t="n">
        <v>7.3</v>
      </c>
      <c r="BH758" s="109" t="n">
        <v>6.1</v>
      </c>
      <c r="BI758" s="109" t="n">
        <v>4.1</v>
      </c>
      <c r="BJ758" s="109" t="n">
        <v>3.3</v>
      </c>
      <c r="BK758" s="109" t="n">
        <v>6.1</v>
      </c>
      <c r="BL758" s="109" t="n">
        <v>8.2</v>
      </c>
      <c r="BM758" s="109" t="n">
        <v>10</v>
      </c>
      <c r="BN758" s="109" t="n">
        <v>12</v>
      </c>
      <c r="BO758" s="110" t="n">
        <f aca="false">SUM(BC758:BN758)/12</f>
        <v>8.84166666666667</v>
      </c>
    </row>
    <row r="759" customFormat="false" ht="23.85" hidden="false" customHeight="false" outlineLevel="0" collapsed="false">
      <c r="AB759" s="136" t="s">
        <v>141</v>
      </c>
      <c r="AC759" s="134" t="s">
        <v>4291</v>
      </c>
      <c r="AD759" s="134" t="s">
        <v>4292</v>
      </c>
      <c r="AE759" s="134" t="s">
        <v>4293</v>
      </c>
      <c r="AF759" s="134" t="s">
        <v>2374</v>
      </c>
      <c r="AG759" s="134" t="s">
        <v>4294</v>
      </c>
      <c r="AH759" s="134" t="s">
        <v>4181</v>
      </c>
      <c r="AI759" s="134" t="s">
        <v>4295</v>
      </c>
      <c r="AJ759" s="134" t="s">
        <v>4296</v>
      </c>
      <c r="AK759" s="134" t="s">
        <v>3264</v>
      </c>
      <c r="AL759" s="134" t="s">
        <v>1998</v>
      </c>
      <c r="AM759" s="134" t="s">
        <v>2165</v>
      </c>
      <c r="AN759" s="134" t="s">
        <v>2946</v>
      </c>
      <c r="AO759" s="134" t="s">
        <v>4297</v>
      </c>
      <c r="BB759" s="113" t="s">
        <v>168</v>
      </c>
      <c r="BC759" s="109" t="n">
        <v>13.5</v>
      </c>
      <c r="BD759" s="109" t="n">
        <v>14.7</v>
      </c>
      <c r="BE759" s="109" t="n">
        <v>12.2</v>
      </c>
      <c r="BF759" s="109" t="n">
        <v>9.1</v>
      </c>
      <c r="BG759" s="109" t="n">
        <v>7.8</v>
      </c>
      <c r="BH759" s="109" t="n">
        <v>6.2</v>
      </c>
      <c r="BI759" s="109" t="n">
        <v>6.1</v>
      </c>
      <c r="BJ759" s="109" t="n">
        <v>6.2</v>
      </c>
      <c r="BK759" s="109" t="n">
        <v>6.7</v>
      </c>
      <c r="BL759" s="109" t="n">
        <v>7.9</v>
      </c>
      <c r="BM759" s="109" t="n">
        <v>13.9</v>
      </c>
      <c r="BN759" s="109" t="n">
        <v>12.5</v>
      </c>
      <c r="BO759" s="110" t="n">
        <f aca="false">SUM(BC759:BN759)/12</f>
        <v>9.73333333333333</v>
      </c>
    </row>
    <row r="760" customFormat="false" ht="12.8" hidden="false" customHeight="false" outlineLevel="0" collapsed="false">
      <c r="AB760" s="136" t="s">
        <v>142</v>
      </c>
      <c r="AC760" s="134" t="s">
        <v>4298</v>
      </c>
      <c r="AD760" s="134" t="s">
        <v>3491</v>
      </c>
      <c r="AE760" s="134" t="s">
        <v>916</v>
      </c>
      <c r="AF760" s="134" t="s">
        <v>4299</v>
      </c>
      <c r="AG760" s="134" t="s">
        <v>3002</v>
      </c>
      <c r="AH760" s="134" t="s">
        <v>3578</v>
      </c>
      <c r="AI760" s="134" t="s">
        <v>2099</v>
      </c>
      <c r="AJ760" s="134" t="s">
        <v>1362</v>
      </c>
      <c r="AK760" s="134" t="s">
        <v>4300</v>
      </c>
      <c r="AL760" s="134" t="s">
        <v>2852</v>
      </c>
      <c r="AM760" s="134" t="s">
        <v>4003</v>
      </c>
      <c r="AN760" s="134" t="s">
        <v>4301</v>
      </c>
      <c r="AO760" s="134" t="s">
        <v>4302</v>
      </c>
      <c r="BB760" s="113" t="s">
        <v>169</v>
      </c>
      <c r="BC760" s="109" t="n">
        <v>13.9</v>
      </c>
      <c r="BD760" s="109" t="n">
        <v>15.8</v>
      </c>
      <c r="BE760" s="109" t="n">
        <v>13.1</v>
      </c>
      <c r="BF760" s="109" t="n">
        <v>11.2</v>
      </c>
      <c r="BG760" s="109" t="n">
        <v>6.2</v>
      </c>
      <c r="BH760" s="109" t="n">
        <v>3.7</v>
      </c>
      <c r="BI760" s="109" t="n">
        <v>3.8</v>
      </c>
      <c r="BJ760" s="109" t="n">
        <v>5.3</v>
      </c>
      <c r="BK760" s="109" t="n">
        <v>6.5</v>
      </c>
      <c r="BL760" s="109" t="n">
        <v>7.9</v>
      </c>
      <c r="BM760" s="109" t="n">
        <v>10.7</v>
      </c>
      <c r="BN760" s="109" t="n">
        <v>12.8</v>
      </c>
      <c r="BO760" s="110" t="n">
        <f aca="false">SUM(BC760:BN760)/12</f>
        <v>9.24166666666667</v>
      </c>
    </row>
    <row r="761" customFormat="false" ht="23.85" hidden="false" customHeight="false" outlineLevel="0" collapsed="false">
      <c r="AB761" s="136" t="s">
        <v>143</v>
      </c>
      <c r="AC761" s="134" t="s">
        <v>4303</v>
      </c>
      <c r="AD761" s="134" t="s">
        <v>4020</v>
      </c>
      <c r="AE761" s="134" t="s">
        <v>2612</v>
      </c>
      <c r="AF761" s="134" t="s">
        <v>4304</v>
      </c>
      <c r="AG761" s="134" t="s">
        <v>4305</v>
      </c>
      <c r="AH761" s="134" t="s">
        <v>1466</v>
      </c>
      <c r="AI761" s="134" t="s">
        <v>2363</v>
      </c>
      <c r="AJ761" s="134" t="s">
        <v>4306</v>
      </c>
      <c r="AK761" s="134" t="s">
        <v>2294</v>
      </c>
      <c r="AL761" s="134" t="s">
        <v>4307</v>
      </c>
      <c r="AM761" s="134" t="s">
        <v>4308</v>
      </c>
      <c r="AN761" s="134" t="s">
        <v>3564</v>
      </c>
      <c r="AO761" s="134" t="s">
        <v>4309</v>
      </c>
      <c r="BB761" s="113" t="s">
        <v>170</v>
      </c>
      <c r="BC761" s="109" t="n">
        <v>15.2</v>
      </c>
      <c r="BD761" s="109" t="n">
        <v>15.7</v>
      </c>
      <c r="BE761" s="109" t="n">
        <v>12.5</v>
      </c>
      <c r="BF761" s="109" t="n">
        <v>9</v>
      </c>
      <c r="BG761" s="109" t="n">
        <v>7</v>
      </c>
      <c r="BH761" s="109" t="n">
        <v>5.1</v>
      </c>
      <c r="BI761" s="109" t="n">
        <v>4.8</v>
      </c>
      <c r="BJ761" s="109" t="n">
        <v>6.1</v>
      </c>
      <c r="BK761" s="109" t="n">
        <v>6.2</v>
      </c>
      <c r="BL761" s="109" t="n">
        <v>9.6</v>
      </c>
      <c r="BM761" s="109" t="n">
        <v>11.3</v>
      </c>
      <c r="BN761" s="109" t="n">
        <v>12.8</v>
      </c>
      <c r="BO761" s="110" t="n">
        <f aca="false">SUM(BC761:BN761)/12</f>
        <v>9.60833333333333</v>
      </c>
    </row>
    <row r="762" customFormat="false" ht="23.85" hidden="false" customHeight="false" outlineLevel="0" collapsed="false">
      <c r="AB762" s="136" t="s">
        <v>144</v>
      </c>
      <c r="AC762" s="134" t="s">
        <v>4310</v>
      </c>
      <c r="AD762" s="134" t="s">
        <v>4311</v>
      </c>
      <c r="AE762" s="134" t="s">
        <v>1637</v>
      </c>
      <c r="AF762" s="134" t="s">
        <v>278</v>
      </c>
      <c r="AG762" s="134" t="s">
        <v>4312</v>
      </c>
      <c r="AH762" s="134" t="s">
        <v>4313</v>
      </c>
      <c r="AI762" s="134" t="s">
        <v>1530</v>
      </c>
      <c r="AJ762" s="134" t="s">
        <v>1580</v>
      </c>
      <c r="AK762" s="134" t="s">
        <v>4278</v>
      </c>
      <c r="AL762" s="134" t="s">
        <v>4314</v>
      </c>
      <c r="AM762" s="134" t="s">
        <v>3767</v>
      </c>
      <c r="AN762" s="134" t="s">
        <v>2252</v>
      </c>
      <c r="AO762" s="134" t="s">
        <v>4315</v>
      </c>
      <c r="BB762" s="113" t="s">
        <v>171</v>
      </c>
      <c r="BC762" s="109" t="n">
        <v>15.5</v>
      </c>
      <c r="BD762" s="109" t="n">
        <v>14.3</v>
      </c>
      <c r="BE762" s="109" t="n">
        <v>11.8</v>
      </c>
      <c r="BF762" s="109" t="n">
        <v>8.3</v>
      </c>
      <c r="BG762" s="109" t="n">
        <v>4.7</v>
      </c>
      <c r="BH762" s="109" t="n">
        <v>5.1</v>
      </c>
      <c r="BI762" s="109" t="n">
        <v>5</v>
      </c>
      <c r="BJ762" s="109" t="n">
        <v>4.9</v>
      </c>
      <c r="BK762" s="109" t="n">
        <v>6.1</v>
      </c>
      <c r="BL762" s="109" t="n">
        <v>7.7</v>
      </c>
      <c r="BM762" s="109" t="n">
        <v>11.7</v>
      </c>
      <c r="BN762" s="109" t="n">
        <v>12.5</v>
      </c>
      <c r="BO762" s="110" t="n">
        <f aca="false">SUM(BC762:BN762)/12</f>
        <v>8.96666666666667</v>
      </c>
    </row>
    <row r="763" customFormat="false" ht="12.8" hidden="false" customHeight="false" outlineLevel="0" collapsed="false">
      <c r="AB763" s="136" t="s">
        <v>145</v>
      </c>
      <c r="AC763" s="134" t="s">
        <v>4316</v>
      </c>
      <c r="AD763" s="134" t="s">
        <v>2271</v>
      </c>
      <c r="AE763" s="134" t="s">
        <v>4317</v>
      </c>
      <c r="AF763" s="134" t="s">
        <v>4318</v>
      </c>
      <c r="AG763" s="134" t="s">
        <v>4319</v>
      </c>
      <c r="AH763" s="134" t="s">
        <v>4320</v>
      </c>
      <c r="AI763" s="134" t="s">
        <v>4321</v>
      </c>
      <c r="AJ763" s="134" t="s">
        <v>4322</v>
      </c>
      <c r="AK763" s="134" t="s">
        <v>4323</v>
      </c>
      <c r="AL763" s="134" t="s">
        <v>4324</v>
      </c>
      <c r="AM763" s="134" t="s">
        <v>4325</v>
      </c>
      <c r="AN763" s="134" t="s">
        <v>705</v>
      </c>
      <c r="AO763" s="134" t="s">
        <v>4326</v>
      </c>
      <c r="BB763" s="113" t="s">
        <v>172</v>
      </c>
      <c r="BC763" s="109" t="n">
        <v>13.3</v>
      </c>
      <c r="BD763" s="109" t="n">
        <v>14.9</v>
      </c>
      <c r="BE763" s="109" t="n">
        <v>14.4</v>
      </c>
      <c r="BF763" s="109" t="n">
        <v>10.7</v>
      </c>
      <c r="BG763" s="109" t="n">
        <v>8.9</v>
      </c>
      <c r="BH763" s="109" t="n">
        <v>5.3</v>
      </c>
      <c r="BI763" s="109" t="n">
        <v>6.1</v>
      </c>
      <c r="BJ763" s="109" t="n">
        <v>6.4</v>
      </c>
      <c r="BK763" s="109" t="n">
        <v>9</v>
      </c>
      <c r="BL763" s="109" t="n">
        <v>7.4</v>
      </c>
      <c r="BM763" s="109" t="n">
        <v>9.2</v>
      </c>
      <c r="BN763" s="109" t="n">
        <v>12.4</v>
      </c>
      <c r="BO763" s="110" t="n">
        <f aca="false">SUM(BC763:BN763)/12</f>
        <v>9.83333333333333</v>
      </c>
    </row>
    <row r="764" customFormat="false" ht="23.85" hidden="false" customHeight="false" outlineLevel="0" collapsed="false">
      <c r="AB764" s="136" t="s">
        <v>146</v>
      </c>
      <c r="AC764" s="134" t="s">
        <v>2368</v>
      </c>
      <c r="AD764" s="134" t="s">
        <v>4327</v>
      </c>
      <c r="AE764" s="134" t="s">
        <v>2636</v>
      </c>
      <c r="AF764" s="134" t="s">
        <v>4328</v>
      </c>
      <c r="AG764" s="134" t="s">
        <v>4329</v>
      </c>
      <c r="AH764" s="134" t="s">
        <v>3980</v>
      </c>
      <c r="AI764" s="134" t="s">
        <v>4330</v>
      </c>
      <c r="AJ764" s="134" t="s">
        <v>1101</v>
      </c>
      <c r="AK764" s="134" t="s">
        <v>4331</v>
      </c>
      <c r="AL764" s="134" t="s">
        <v>4332</v>
      </c>
      <c r="AM764" s="134" t="s">
        <v>1743</v>
      </c>
      <c r="AN764" s="134" t="s">
        <v>4333</v>
      </c>
      <c r="AO764" s="134" t="s">
        <v>4334</v>
      </c>
      <c r="BB764" s="113" t="s">
        <v>173</v>
      </c>
      <c r="BC764" s="109" t="n">
        <v>14.7</v>
      </c>
      <c r="BD764" s="109" t="n">
        <v>15</v>
      </c>
      <c r="BE764" s="109" t="n">
        <v>12</v>
      </c>
      <c r="BF764" s="109" t="n">
        <v>10</v>
      </c>
      <c r="BG764" s="109" t="n">
        <v>8.3</v>
      </c>
      <c r="BH764" s="109" t="n">
        <v>6.5</v>
      </c>
      <c r="BI764" s="109" t="n">
        <v>5.7</v>
      </c>
      <c r="BJ764" s="109" t="n">
        <v>3</v>
      </c>
      <c r="BK764" s="109" t="n">
        <v>6.7</v>
      </c>
      <c r="BL764" s="109" t="n">
        <v>8.2</v>
      </c>
      <c r="BM764" s="109" t="n">
        <v>11.2</v>
      </c>
      <c r="BN764" s="109" t="n">
        <v>11.5</v>
      </c>
      <c r="BO764" s="110" t="n">
        <f aca="false">SUM(BC764:BN764)/12</f>
        <v>9.4</v>
      </c>
    </row>
    <row r="765" customFormat="false" ht="12.8" hidden="false" customHeight="false" outlineLevel="0" collapsed="false">
      <c r="AB765" s="136" t="s">
        <v>147</v>
      </c>
      <c r="AC765" s="134" t="s">
        <v>1818</v>
      </c>
      <c r="AD765" s="134" t="s">
        <v>1071</v>
      </c>
      <c r="AE765" s="134" t="s">
        <v>4335</v>
      </c>
      <c r="AF765" s="134" t="s">
        <v>4054</v>
      </c>
      <c r="AG765" s="134" t="s">
        <v>2914</v>
      </c>
      <c r="AH765" s="134" t="s">
        <v>4101</v>
      </c>
      <c r="AI765" s="134" t="s">
        <v>2683</v>
      </c>
      <c r="AJ765" s="134" t="s">
        <v>4336</v>
      </c>
      <c r="AK765" s="134" t="s">
        <v>4337</v>
      </c>
      <c r="AL765" s="134" t="s">
        <v>4338</v>
      </c>
      <c r="AM765" s="134" t="s">
        <v>2768</v>
      </c>
      <c r="AN765" s="134" t="s">
        <v>4339</v>
      </c>
      <c r="AO765" s="134" t="s">
        <v>4340</v>
      </c>
      <c r="BB765" s="113" t="s">
        <v>174</v>
      </c>
      <c r="BC765" s="109" t="n">
        <v>14.2</v>
      </c>
      <c r="BD765" s="109" t="n">
        <v>14.9</v>
      </c>
      <c r="BE765" s="109" t="n">
        <v>10.3</v>
      </c>
      <c r="BF765" s="109" t="n">
        <v>8.4</v>
      </c>
      <c r="BG765" s="109" t="n">
        <v>7.5</v>
      </c>
      <c r="BH765" s="109" t="n">
        <v>5.1</v>
      </c>
      <c r="BI765" s="109" t="n">
        <v>3.7</v>
      </c>
      <c r="BJ765" s="109" t="n">
        <v>5.4</v>
      </c>
      <c r="BK765" s="109" t="n">
        <v>5.3</v>
      </c>
      <c r="BL765" s="109" t="n">
        <v>10.9</v>
      </c>
      <c r="BM765" s="109" t="n">
        <v>10.9</v>
      </c>
      <c r="BN765" s="109" t="n">
        <v>14.6</v>
      </c>
      <c r="BO765" s="110" t="n">
        <f aca="false">SUM(BC765:BN765)/12</f>
        <v>9.26666666666667</v>
      </c>
    </row>
    <row r="766" customFormat="false" ht="12.8" hidden="false" customHeight="false" outlineLevel="0" collapsed="false">
      <c r="AB766" s="136" t="s">
        <v>148</v>
      </c>
      <c r="AC766" s="134" t="s">
        <v>4339</v>
      </c>
      <c r="AD766" s="134" t="s">
        <v>4341</v>
      </c>
      <c r="AE766" s="134" t="s">
        <v>4342</v>
      </c>
      <c r="AF766" s="134" t="s">
        <v>4343</v>
      </c>
      <c r="AG766" s="134" t="s">
        <v>1929</v>
      </c>
      <c r="AH766" s="134" t="s">
        <v>2382</v>
      </c>
      <c r="AI766" s="134" t="s">
        <v>4295</v>
      </c>
      <c r="AJ766" s="134" t="s">
        <v>3013</v>
      </c>
      <c r="AK766" s="134" t="s">
        <v>4344</v>
      </c>
      <c r="AL766" s="134" t="s">
        <v>1730</v>
      </c>
      <c r="AM766" s="134" t="s">
        <v>4345</v>
      </c>
      <c r="AN766" s="134" t="s">
        <v>467</v>
      </c>
      <c r="AO766" s="134" t="s">
        <v>4346</v>
      </c>
      <c r="BB766" s="113" t="s">
        <v>175</v>
      </c>
      <c r="BC766" s="109" t="n">
        <v>15.5</v>
      </c>
      <c r="BD766" s="109" t="n">
        <v>13.5</v>
      </c>
      <c r="BE766" s="109" t="n">
        <v>14.1</v>
      </c>
      <c r="BF766" s="109" t="n">
        <v>9.4</v>
      </c>
      <c r="BG766" s="109" t="n">
        <v>9.3</v>
      </c>
      <c r="BH766" s="109" t="n">
        <v>6.1</v>
      </c>
      <c r="BI766" s="109" t="n">
        <v>5.4</v>
      </c>
      <c r="BJ766" s="109" t="n">
        <v>4.4</v>
      </c>
      <c r="BK766" s="109" t="n">
        <v>5.6</v>
      </c>
      <c r="BL766" s="109" t="n">
        <v>7.2</v>
      </c>
      <c r="BM766" s="109" t="n">
        <v>8.5</v>
      </c>
      <c r="BN766" s="109" t="n">
        <v>12.3</v>
      </c>
      <c r="BO766" s="110" t="n">
        <f aca="false">SUM(BC766:BN766)/12</f>
        <v>9.275</v>
      </c>
    </row>
    <row r="767" customFormat="false" ht="12.8" hidden="false" customHeight="false" outlineLevel="0" collapsed="false">
      <c r="AB767" s="136" t="s">
        <v>149</v>
      </c>
      <c r="AC767" s="134" t="s">
        <v>2346</v>
      </c>
      <c r="AD767" s="134" t="s">
        <v>267</v>
      </c>
      <c r="AE767" s="134" t="s">
        <v>2221</v>
      </c>
      <c r="AF767" s="134" t="s">
        <v>4347</v>
      </c>
      <c r="AG767" s="134" t="s">
        <v>4348</v>
      </c>
      <c r="AH767" s="134" t="s">
        <v>4349</v>
      </c>
      <c r="AI767" s="134" t="s">
        <v>2382</v>
      </c>
      <c r="AJ767" s="134" t="s">
        <v>1586</v>
      </c>
      <c r="AK767" s="134" t="s">
        <v>4350</v>
      </c>
      <c r="AL767" s="134" t="s">
        <v>4351</v>
      </c>
      <c r="AM767" s="134" t="s">
        <v>4352</v>
      </c>
      <c r="AN767" s="134" t="s">
        <v>221</v>
      </c>
      <c r="AO767" s="134" t="s">
        <v>3527</v>
      </c>
      <c r="BB767" s="113" t="s">
        <v>176</v>
      </c>
      <c r="BC767" s="109" t="n">
        <v>15.3</v>
      </c>
      <c r="BD767" s="109" t="n">
        <v>14.1</v>
      </c>
      <c r="BE767" s="109" t="n">
        <v>13.6</v>
      </c>
      <c r="BF767" s="109" t="n">
        <v>9.8</v>
      </c>
      <c r="BG767" s="109" t="n">
        <v>5.9</v>
      </c>
      <c r="BH767" s="109" t="n">
        <v>1.7</v>
      </c>
      <c r="BI767" s="109" t="n">
        <v>5.1</v>
      </c>
      <c r="BJ767" s="109" t="n">
        <v>4.5</v>
      </c>
      <c r="BK767" s="109" t="n">
        <v>7.1</v>
      </c>
      <c r="BL767" s="109" t="n">
        <v>8.6</v>
      </c>
      <c r="BM767" s="109" t="n">
        <v>13.5</v>
      </c>
      <c r="BN767" s="109" t="n">
        <v>12.2</v>
      </c>
      <c r="BO767" s="110" t="n">
        <f aca="false">SUM(BC767:BN767)/12</f>
        <v>9.28333333333333</v>
      </c>
    </row>
    <row r="768" customFormat="false" ht="12.8" hidden="false" customHeight="false" outlineLevel="0" collapsed="false">
      <c r="AB768" s="136" t="s">
        <v>150</v>
      </c>
      <c r="AC768" s="134" t="s">
        <v>4353</v>
      </c>
      <c r="AD768" s="134" t="s">
        <v>4354</v>
      </c>
      <c r="AE768" s="134" t="s">
        <v>4355</v>
      </c>
      <c r="AF768" s="134" t="s">
        <v>4356</v>
      </c>
      <c r="AG768" s="134" t="s">
        <v>4357</v>
      </c>
      <c r="AH768" s="134" t="s">
        <v>4358</v>
      </c>
      <c r="AI768" s="134" t="s">
        <v>4359</v>
      </c>
      <c r="AJ768" s="134" t="s">
        <v>1710</v>
      </c>
      <c r="AK768" s="134" t="s">
        <v>3444</v>
      </c>
      <c r="AL768" s="134" t="s">
        <v>2732</v>
      </c>
      <c r="AM768" s="134" t="s">
        <v>4360</v>
      </c>
      <c r="AN768" s="134" t="s">
        <v>883</v>
      </c>
      <c r="AO768" s="134" t="s">
        <v>4361</v>
      </c>
      <c r="BB768" s="113" t="s">
        <v>177</v>
      </c>
      <c r="BC768" s="109" t="n">
        <v>15.1</v>
      </c>
      <c r="BD768" s="109" t="n">
        <v>15.4</v>
      </c>
      <c r="BE768" s="109" t="n">
        <v>11.6</v>
      </c>
      <c r="BF768" s="109" t="n">
        <v>10.5</v>
      </c>
      <c r="BG768" s="109" t="n">
        <v>6.9</v>
      </c>
      <c r="BH768" s="109" t="n">
        <v>3.7</v>
      </c>
      <c r="BI768" s="109" t="n">
        <v>5.1</v>
      </c>
      <c r="BJ768" s="109" t="n">
        <v>5.5</v>
      </c>
      <c r="BK768" s="109" t="n">
        <v>3.5</v>
      </c>
      <c r="BL768" s="109" t="n">
        <v>9.3</v>
      </c>
      <c r="BM768" s="109" t="n">
        <v>10.1</v>
      </c>
      <c r="BN768" s="109" t="n">
        <v>14.1</v>
      </c>
      <c r="BO768" s="110" t="n">
        <f aca="false">SUM(BC768:BN768)/12</f>
        <v>9.23333333333333</v>
      </c>
    </row>
    <row r="769" customFormat="false" ht="23.85" hidden="false" customHeight="false" outlineLevel="0" collapsed="false">
      <c r="AB769" s="136" t="s">
        <v>151</v>
      </c>
      <c r="AC769" s="134" t="s">
        <v>4362</v>
      </c>
      <c r="AD769" s="134" t="s">
        <v>4363</v>
      </c>
      <c r="AE769" s="134" t="s">
        <v>4364</v>
      </c>
      <c r="AF769" s="134" t="s">
        <v>4365</v>
      </c>
      <c r="AG769" s="134" t="s">
        <v>4366</v>
      </c>
      <c r="AH769" s="134" t="s">
        <v>4367</v>
      </c>
      <c r="AI769" s="134" t="s">
        <v>4368</v>
      </c>
      <c r="AJ769" s="134" t="s">
        <v>4369</v>
      </c>
      <c r="AK769" s="134" t="s">
        <v>2249</v>
      </c>
      <c r="AL769" s="134" t="s">
        <v>3944</v>
      </c>
      <c r="AM769" s="134" t="s">
        <v>4370</v>
      </c>
      <c r="AN769" s="134" t="s">
        <v>4371</v>
      </c>
      <c r="AO769" s="134" t="s">
        <v>4372</v>
      </c>
      <c r="BB769" s="113" t="s">
        <v>178</v>
      </c>
      <c r="BC769" s="109" t="n">
        <v>16.1</v>
      </c>
      <c r="BD769" s="109" t="n">
        <v>13</v>
      </c>
      <c r="BE769" s="109" t="n">
        <v>13.4</v>
      </c>
      <c r="BF769" s="109" t="n">
        <v>9.3</v>
      </c>
      <c r="BG769" s="109" t="n">
        <v>7</v>
      </c>
      <c r="BH769" s="109" t="n">
        <v>4.3</v>
      </c>
      <c r="BI769" s="109" t="n">
        <v>5.7</v>
      </c>
      <c r="BJ769" s="109" t="n">
        <v>3.2</v>
      </c>
      <c r="BK769" s="109" t="n">
        <v>5.7</v>
      </c>
      <c r="BL769" s="109" t="n">
        <v>7.9</v>
      </c>
      <c r="BM769" s="109" t="n">
        <v>7.4</v>
      </c>
      <c r="BN769" s="109" t="n">
        <v>13.5</v>
      </c>
      <c r="BO769" s="110" t="n">
        <f aca="false">SUM(BC769:BN769)/12</f>
        <v>8.875</v>
      </c>
    </row>
    <row r="770" customFormat="false" ht="23.85" hidden="false" customHeight="false" outlineLevel="0" collapsed="false">
      <c r="AB770" s="136" t="s">
        <v>152</v>
      </c>
      <c r="AC770" s="134" t="s">
        <v>4373</v>
      </c>
      <c r="AD770" s="134" t="s">
        <v>416</v>
      </c>
      <c r="AE770" s="134" t="s">
        <v>4374</v>
      </c>
      <c r="AF770" s="134" t="s">
        <v>3124</v>
      </c>
      <c r="AG770" s="134" t="s">
        <v>328</v>
      </c>
      <c r="AH770" s="134" t="s">
        <v>4375</v>
      </c>
      <c r="AI770" s="134" t="s">
        <v>4376</v>
      </c>
      <c r="AJ770" s="134" t="s">
        <v>4377</v>
      </c>
      <c r="AK770" s="134" t="s">
        <v>4378</v>
      </c>
      <c r="AL770" s="134" t="s">
        <v>4379</v>
      </c>
      <c r="AM770" s="134" t="s">
        <v>2920</v>
      </c>
      <c r="AN770" s="134" t="s">
        <v>4380</v>
      </c>
      <c r="AO770" s="134" t="s">
        <v>4381</v>
      </c>
      <c r="BB770" s="112" t="n">
        <v>2020</v>
      </c>
      <c r="BC770" s="109" t="n">
        <v>13.3</v>
      </c>
      <c r="BD770" s="109" t="n">
        <v>13.3</v>
      </c>
      <c r="BE770" s="109" t="n">
        <v>10.9</v>
      </c>
      <c r="BF770" s="109" t="n">
        <v>9.4</v>
      </c>
      <c r="BG770" s="109" t="n">
        <v>5.7</v>
      </c>
      <c r="BH770" s="109" t="n">
        <v>4.5</v>
      </c>
      <c r="BI770" s="109" t="n">
        <v>3</v>
      </c>
      <c r="BJ770" s="109" t="n">
        <v>4.8</v>
      </c>
      <c r="BK770" s="109" t="n">
        <v>7.9</v>
      </c>
      <c r="BL770" s="109" t="n">
        <v>9.3</v>
      </c>
      <c r="BM770" s="109" t="n">
        <v>11</v>
      </c>
      <c r="BN770" s="109" t="n">
        <v>11.5</v>
      </c>
      <c r="BO770" s="110" t="n">
        <f aca="false">SUM(BC770:BN770)/12</f>
        <v>8.71666666666667</v>
      </c>
    </row>
    <row r="771" customFormat="false" ht="23.85" hidden="false" customHeight="false" outlineLevel="0" collapsed="false">
      <c r="AB771" s="136" t="s">
        <v>153</v>
      </c>
      <c r="AC771" s="134" t="s">
        <v>2052</v>
      </c>
      <c r="AD771" s="134" t="s">
        <v>3808</v>
      </c>
      <c r="AE771" s="134" t="s">
        <v>4083</v>
      </c>
      <c r="AF771" s="134" t="s">
        <v>4382</v>
      </c>
      <c r="AG771" s="134" t="s">
        <v>4383</v>
      </c>
      <c r="AH771" s="134" t="s">
        <v>4384</v>
      </c>
      <c r="AI771" s="134" t="s">
        <v>4385</v>
      </c>
      <c r="AJ771" s="134" t="s">
        <v>4386</v>
      </c>
      <c r="AK771" s="134" t="s">
        <v>2535</v>
      </c>
      <c r="AL771" s="134" t="s">
        <v>4387</v>
      </c>
      <c r="AM771" s="134" t="s">
        <v>4388</v>
      </c>
      <c r="AN771" s="134" t="s">
        <v>3751</v>
      </c>
      <c r="AO771" s="134" t="s">
        <v>4389</v>
      </c>
      <c r="BB771" s="112" t="n">
        <v>2021</v>
      </c>
      <c r="BC771" s="109" t="n">
        <v>13.4</v>
      </c>
      <c r="BD771" s="109" t="n">
        <v>12.7</v>
      </c>
      <c r="BE771" s="109" t="n">
        <v>11.4</v>
      </c>
      <c r="BF771" s="109" t="n">
        <v>7.4</v>
      </c>
      <c r="BG771" s="109" t="n">
        <v>6.1</v>
      </c>
      <c r="BH771" s="109" t="n">
        <v>6.4</v>
      </c>
      <c r="BI771" s="109" t="n">
        <v>5</v>
      </c>
      <c r="BJ771" s="109" t="n">
        <v>5.4</v>
      </c>
      <c r="BK771" s="109" t="n">
        <v>5.8</v>
      </c>
      <c r="BL771" s="109" t="n">
        <v>7.1</v>
      </c>
      <c r="BM771" s="109" t="n">
        <v>10.8</v>
      </c>
      <c r="BN771" s="109" t="n">
        <v>11.3</v>
      </c>
      <c r="BO771" s="110" t="n">
        <f aca="false">SUM(BC771:BN771)/12</f>
        <v>8.56666666666667</v>
      </c>
    </row>
    <row r="772" customFormat="false" ht="23.85" hidden="false" customHeight="false" outlineLevel="0" collapsed="false">
      <c r="AB772" s="136" t="s">
        <v>154</v>
      </c>
      <c r="AC772" s="134" t="s">
        <v>4390</v>
      </c>
      <c r="AD772" s="134" t="s">
        <v>1460</v>
      </c>
      <c r="AE772" s="134" t="s">
        <v>297</v>
      </c>
      <c r="AF772" s="134" t="s">
        <v>2030</v>
      </c>
      <c r="AG772" s="134" t="s">
        <v>1951</v>
      </c>
      <c r="AH772" s="134" t="s">
        <v>2572</v>
      </c>
      <c r="AI772" s="134" t="s">
        <v>4391</v>
      </c>
      <c r="AJ772" s="134" t="s">
        <v>4392</v>
      </c>
      <c r="AK772" s="134" t="s">
        <v>1168</v>
      </c>
      <c r="AL772" s="134" t="s">
        <v>4393</v>
      </c>
      <c r="AM772" s="134" t="s">
        <v>4394</v>
      </c>
      <c r="AN772" s="134" t="s">
        <v>1260</v>
      </c>
      <c r="AO772" s="134" t="s">
        <v>4395</v>
      </c>
      <c r="BB772" s="112" t="n">
        <v>2022</v>
      </c>
      <c r="BC772" s="109" t="n">
        <v>16.5</v>
      </c>
      <c r="BD772" s="109" t="n">
        <v>14.1</v>
      </c>
      <c r="BE772" s="109" t="n">
        <v>13.4</v>
      </c>
      <c r="BF772" s="109" t="n">
        <v>11.5</v>
      </c>
      <c r="BG772" s="109" t="n">
        <v>7.3</v>
      </c>
      <c r="BH772" s="109" t="n">
        <v>6.8</v>
      </c>
      <c r="BI772" s="109" t="n">
        <v>3.8</v>
      </c>
      <c r="BJ772" s="109" t="n">
        <v>6.7</v>
      </c>
      <c r="BK772" s="109" t="n">
        <v>6.2</v>
      </c>
      <c r="BL772" s="109" t="n">
        <v>9.7</v>
      </c>
      <c r="BM772" s="109" t="n">
        <v>9.9</v>
      </c>
      <c r="BN772" s="109" t="n">
        <v>11.7</v>
      </c>
      <c r="BO772" s="110" t="n">
        <f aca="false">SUM(BC772:BN772)/12</f>
        <v>9.8</v>
      </c>
    </row>
    <row r="773" customFormat="false" ht="23.85" hidden="false" customHeight="false" outlineLevel="0" collapsed="false">
      <c r="AB773" s="136" t="s">
        <v>156</v>
      </c>
      <c r="AC773" s="134" t="s">
        <v>4396</v>
      </c>
      <c r="AD773" s="134" t="s">
        <v>1620</v>
      </c>
      <c r="AE773" s="134" t="s">
        <v>4293</v>
      </c>
      <c r="AF773" s="134" t="s">
        <v>707</v>
      </c>
      <c r="AG773" s="134" t="s">
        <v>4285</v>
      </c>
      <c r="AH773" s="134" t="s">
        <v>4397</v>
      </c>
      <c r="AI773" s="134" t="s">
        <v>3522</v>
      </c>
      <c r="AJ773" s="134" t="s">
        <v>387</v>
      </c>
      <c r="AK773" s="134" t="s">
        <v>4398</v>
      </c>
      <c r="AL773" s="134" t="s">
        <v>3841</v>
      </c>
      <c r="AM773" s="134" t="s">
        <v>4399</v>
      </c>
      <c r="AN773" s="134" t="s">
        <v>4400</v>
      </c>
      <c r="AO773" s="134" t="s">
        <v>4401</v>
      </c>
    </row>
    <row r="774" customFormat="false" ht="23.85" hidden="false" customHeight="false" outlineLevel="0" collapsed="false">
      <c r="AB774" s="136" t="s">
        <v>158</v>
      </c>
      <c r="AC774" s="134" t="s">
        <v>947</v>
      </c>
      <c r="AD774" s="134" t="s">
        <v>4402</v>
      </c>
      <c r="AE774" s="134" t="s">
        <v>3861</v>
      </c>
      <c r="AF774" s="134" t="s">
        <v>2650</v>
      </c>
      <c r="AG774" s="134" t="s">
        <v>4403</v>
      </c>
      <c r="AH774" s="134" t="s">
        <v>4404</v>
      </c>
      <c r="AI774" s="134" t="s">
        <v>4405</v>
      </c>
      <c r="AJ774" s="134" t="s">
        <v>4406</v>
      </c>
      <c r="AK774" s="134" t="s">
        <v>4407</v>
      </c>
      <c r="AL774" s="134" t="s">
        <v>962</v>
      </c>
      <c r="AM774" s="134" t="s">
        <v>4408</v>
      </c>
      <c r="AN774" s="134" t="s">
        <v>1138</v>
      </c>
      <c r="AO774" s="134" t="s">
        <v>4409</v>
      </c>
    </row>
    <row r="775" customFormat="false" ht="12.8" hidden="false" customHeight="false" outlineLevel="0" collapsed="false">
      <c r="AB775" s="136" t="s">
        <v>155</v>
      </c>
      <c r="AC775" s="134" t="s">
        <v>603</v>
      </c>
      <c r="AD775" s="134" t="s">
        <v>663</v>
      </c>
      <c r="AE775" s="134" t="s">
        <v>4410</v>
      </c>
      <c r="AF775" s="134" t="s">
        <v>4411</v>
      </c>
      <c r="AG775" s="134" t="s">
        <v>2227</v>
      </c>
      <c r="AH775" s="134" t="s">
        <v>4412</v>
      </c>
      <c r="AI775" s="134" t="s">
        <v>4413</v>
      </c>
      <c r="AJ775" s="134" t="s">
        <v>1423</v>
      </c>
      <c r="AK775" s="134" t="s">
        <v>4414</v>
      </c>
      <c r="AL775" s="134" t="s">
        <v>1162</v>
      </c>
      <c r="AM775" s="134" t="s">
        <v>4415</v>
      </c>
      <c r="AN775" s="134" t="s">
        <v>2688</v>
      </c>
      <c r="AO775" s="134" t="s">
        <v>4416</v>
      </c>
    </row>
    <row r="776" customFormat="false" ht="12.8" hidden="false" customHeight="false" outlineLevel="0" collapsed="false">
      <c r="AB776" s="136" t="s">
        <v>157</v>
      </c>
      <c r="AC776" s="134" t="s">
        <v>4417</v>
      </c>
      <c r="AD776" s="134" t="s">
        <v>4418</v>
      </c>
      <c r="AE776" s="134" t="s">
        <v>4070</v>
      </c>
      <c r="AF776" s="134" t="s">
        <v>1213</v>
      </c>
      <c r="AG776" s="134" t="s">
        <v>2431</v>
      </c>
      <c r="AH776" s="134" t="s">
        <v>3346</v>
      </c>
      <c r="AI776" s="134" t="s">
        <v>436</v>
      </c>
      <c r="AJ776" s="134" t="s">
        <v>4419</v>
      </c>
      <c r="AK776" s="134" t="s">
        <v>4420</v>
      </c>
      <c r="AL776" s="134" t="s">
        <v>4421</v>
      </c>
      <c r="AM776" s="134" t="s">
        <v>2539</v>
      </c>
      <c r="AN776" s="134" t="s">
        <v>2320</v>
      </c>
      <c r="AO776" s="134" t="s">
        <v>4422</v>
      </c>
    </row>
    <row r="777" customFormat="false" ht="12.8" hidden="false" customHeight="false" outlineLevel="0" collapsed="false">
      <c r="AB777" s="136" t="s">
        <v>159</v>
      </c>
      <c r="AC777" s="134" t="s">
        <v>592</v>
      </c>
      <c r="AD777" s="134" t="s">
        <v>1517</v>
      </c>
      <c r="AE777" s="134" t="s">
        <v>4423</v>
      </c>
      <c r="AF777" s="134" t="s">
        <v>4424</v>
      </c>
      <c r="AG777" s="134" t="s">
        <v>4425</v>
      </c>
      <c r="AH777" s="134" t="s">
        <v>4426</v>
      </c>
      <c r="AI777" s="134" t="s">
        <v>3520</v>
      </c>
      <c r="AJ777" s="134" t="s">
        <v>2451</v>
      </c>
      <c r="AK777" s="134" t="s">
        <v>4183</v>
      </c>
      <c r="AL777" s="134" t="s">
        <v>3391</v>
      </c>
      <c r="AM777" s="134" t="s">
        <v>3199</v>
      </c>
      <c r="AN777" s="134" t="s">
        <v>4427</v>
      </c>
      <c r="AO777" s="134" t="s">
        <v>4428</v>
      </c>
    </row>
    <row r="778" customFormat="false" ht="12.8" hidden="false" customHeight="false" outlineLevel="0" collapsed="false">
      <c r="AB778" s="136" t="s">
        <v>160</v>
      </c>
      <c r="AC778" s="134" t="s">
        <v>4429</v>
      </c>
      <c r="AD778" s="134" t="s">
        <v>4430</v>
      </c>
      <c r="AE778" s="134" t="s">
        <v>4431</v>
      </c>
      <c r="AF778" s="134" t="s">
        <v>4432</v>
      </c>
      <c r="AG778" s="134" t="s">
        <v>1137</v>
      </c>
      <c r="AH778" s="134" t="s">
        <v>977</v>
      </c>
      <c r="AI778" s="134" t="s">
        <v>2826</v>
      </c>
      <c r="AJ778" s="134" t="s">
        <v>3945</v>
      </c>
      <c r="AK778" s="134" t="s">
        <v>1825</v>
      </c>
      <c r="AL778" s="134" t="s">
        <v>1918</v>
      </c>
      <c r="AM778" s="134" t="s">
        <v>481</v>
      </c>
      <c r="AN778" s="134" t="s">
        <v>4433</v>
      </c>
      <c r="AO778" s="134" t="s">
        <v>4434</v>
      </c>
    </row>
    <row r="779" customFormat="false" ht="12.8" hidden="false" customHeight="false" outlineLevel="0" collapsed="false">
      <c r="AB779" s="136" t="s">
        <v>161</v>
      </c>
      <c r="AC779" s="134" t="s">
        <v>4120</v>
      </c>
      <c r="AD779" s="134" t="s">
        <v>4435</v>
      </c>
      <c r="AE779" s="134" t="s">
        <v>1174</v>
      </c>
      <c r="AF779" s="134" t="s">
        <v>4436</v>
      </c>
      <c r="AG779" s="134" t="s">
        <v>4437</v>
      </c>
      <c r="AH779" s="134" t="s">
        <v>2673</v>
      </c>
      <c r="AI779" s="134" t="s">
        <v>4438</v>
      </c>
      <c r="AJ779" s="134" t="s">
        <v>3820</v>
      </c>
      <c r="AK779" s="134" t="s">
        <v>4439</v>
      </c>
      <c r="AL779" s="134" t="s">
        <v>822</v>
      </c>
      <c r="AM779" s="134" t="s">
        <v>4440</v>
      </c>
      <c r="AN779" s="134" t="s">
        <v>4441</v>
      </c>
      <c r="AO779" s="134" t="s">
        <v>4442</v>
      </c>
    </row>
    <row r="780" customFormat="false" ht="12.8" hidden="false" customHeight="false" outlineLevel="0" collapsed="false">
      <c r="AB780" s="136" t="s">
        <v>162</v>
      </c>
      <c r="AC780" s="134" t="s">
        <v>4443</v>
      </c>
      <c r="AD780" s="134" t="s">
        <v>3317</v>
      </c>
      <c r="AE780" s="134" t="s">
        <v>4444</v>
      </c>
      <c r="AF780" s="134" t="s">
        <v>4445</v>
      </c>
      <c r="AG780" s="134" t="s">
        <v>1677</v>
      </c>
      <c r="AH780" s="134" t="s">
        <v>4446</v>
      </c>
      <c r="AI780" s="134" t="s">
        <v>3109</v>
      </c>
      <c r="AJ780" s="134" t="s">
        <v>1166</v>
      </c>
      <c r="AK780" s="134" t="s">
        <v>2627</v>
      </c>
      <c r="AL780" s="134" t="s">
        <v>4447</v>
      </c>
      <c r="AM780" s="134" t="s">
        <v>2548</v>
      </c>
      <c r="AN780" s="134" t="s">
        <v>2947</v>
      </c>
      <c r="AO780" s="134" t="s">
        <v>4448</v>
      </c>
    </row>
    <row r="781" customFormat="false" ht="12.8" hidden="false" customHeight="false" outlineLevel="0" collapsed="false">
      <c r="AB781" s="136" t="s">
        <v>163</v>
      </c>
      <c r="AC781" s="134" t="s">
        <v>4449</v>
      </c>
      <c r="AD781" s="134" t="s">
        <v>4450</v>
      </c>
      <c r="AE781" s="134" t="s">
        <v>2226</v>
      </c>
      <c r="AF781" s="134" t="s">
        <v>2180</v>
      </c>
      <c r="AG781" s="134" t="s">
        <v>1211</v>
      </c>
      <c r="AH781" s="134" t="s">
        <v>4451</v>
      </c>
      <c r="AI781" s="134" t="s">
        <v>795</v>
      </c>
      <c r="AJ781" s="134" t="s">
        <v>4452</v>
      </c>
      <c r="AK781" s="134" t="s">
        <v>4453</v>
      </c>
      <c r="AL781" s="134" t="s">
        <v>1849</v>
      </c>
      <c r="AM781" s="134" t="s">
        <v>4454</v>
      </c>
      <c r="AN781" s="134" t="s">
        <v>4402</v>
      </c>
      <c r="AO781" s="134" t="s">
        <v>4455</v>
      </c>
    </row>
    <row r="782" customFormat="false" ht="12.8" hidden="false" customHeight="true" outlineLevel="0" collapsed="false">
      <c r="AB782" s="135" t="s">
        <v>594</v>
      </c>
      <c r="AC782" s="135"/>
      <c r="AD782" s="135"/>
      <c r="AE782" s="135"/>
      <c r="AF782" s="135"/>
      <c r="AG782" s="135"/>
      <c r="AH782" s="135"/>
      <c r="AI782" s="135"/>
      <c r="AJ782" s="135"/>
      <c r="AK782" s="135"/>
      <c r="AL782" s="135"/>
      <c r="AM782" s="135"/>
      <c r="AN782" s="135"/>
      <c r="AO782" s="135"/>
    </row>
    <row r="783" customFormat="false" ht="12.8" hidden="false" customHeight="false" outlineLevel="0" collapsed="false">
      <c r="AB783" s="133" t="s">
        <v>605</v>
      </c>
      <c r="AC783" s="133" t="s">
        <v>606</v>
      </c>
      <c r="AD783" s="133" t="s">
        <v>607</v>
      </c>
      <c r="AE783" s="133" t="s">
        <v>608</v>
      </c>
      <c r="AF783" s="133" t="s">
        <v>609</v>
      </c>
      <c r="AG783" s="133" t="s">
        <v>610</v>
      </c>
      <c r="AH783" s="133" t="s">
        <v>611</v>
      </c>
      <c r="AI783" s="133" t="s">
        <v>612</v>
      </c>
      <c r="AJ783" s="133" t="s">
        <v>613</v>
      </c>
      <c r="AK783" s="133" t="s">
        <v>614</v>
      </c>
      <c r="AL783" s="133" t="s">
        <v>615</v>
      </c>
      <c r="AM783" s="133" t="s">
        <v>616</v>
      </c>
      <c r="AN783" s="133" t="s">
        <v>617</v>
      </c>
      <c r="AO783" s="133" t="s">
        <v>618</v>
      </c>
    </row>
    <row r="784" customFormat="false" ht="12.8" hidden="false" customHeight="false" outlineLevel="0" collapsed="false">
      <c r="AB784" s="136" t="s">
        <v>164</v>
      </c>
      <c r="AC784" s="134" t="s">
        <v>3672</v>
      </c>
      <c r="AD784" s="134" t="s">
        <v>4456</v>
      </c>
      <c r="AE784" s="134" t="s">
        <v>4457</v>
      </c>
      <c r="AF784" s="134" t="s">
        <v>4458</v>
      </c>
      <c r="AG784" s="134" t="s">
        <v>3635</v>
      </c>
      <c r="AH784" s="134" t="s">
        <v>4459</v>
      </c>
      <c r="AI784" s="134" t="s">
        <v>4066</v>
      </c>
      <c r="AJ784" s="134" t="s">
        <v>4247</v>
      </c>
      <c r="AK784" s="134" t="s">
        <v>4460</v>
      </c>
      <c r="AL784" s="134" t="s">
        <v>4150</v>
      </c>
      <c r="AM784" s="134" t="s">
        <v>962</v>
      </c>
      <c r="AN784" s="134" t="s">
        <v>4461</v>
      </c>
      <c r="AO784" s="134" t="s">
        <v>4462</v>
      </c>
    </row>
    <row r="785" customFormat="false" ht="12.8" hidden="false" customHeight="false" outlineLevel="0" collapsed="false">
      <c r="AB785" s="136" t="s">
        <v>165</v>
      </c>
      <c r="AC785" s="134" t="s">
        <v>4463</v>
      </c>
      <c r="AD785" s="134" t="s">
        <v>2311</v>
      </c>
      <c r="AE785" s="134" t="s">
        <v>4464</v>
      </c>
      <c r="AF785" s="134" t="s">
        <v>1856</v>
      </c>
      <c r="AG785" s="134" t="s">
        <v>709</v>
      </c>
      <c r="AH785" s="134" t="s">
        <v>4465</v>
      </c>
      <c r="AI785" s="134" t="s">
        <v>4466</v>
      </c>
      <c r="AJ785" s="134" t="s">
        <v>4467</v>
      </c>
      <c r="AK785" s="134" t="s">
        <v>4468</v>
      </c>
      <c r="AL785" s="134" t="s">
        <v>2941</v>
      </c>
      <c r="AM785" s="134" t="s">
        <v>1425</v>
      </c>
      <c r="AN785" s="134" t="s">
        <v>2795</v>
      </c>
      <c r="AO785" s="134" t="s">
        <v>4469</v>
      </c>
    </row>
    <row r="786" customFormat="false" ht="12.8" hidden="false" customHeight="false" outlineLevel="0" collapsed="false">
      <c r="AB786" s="136" t="s">
        <v>166</v>
      </c>
      <c r="AC786" s="134" t="s">
        <v>4470</v>
      </c>
      <c r="AD786" s="134" t="s">
        <v>2678</v>
      </c>
      <c r="AE786" s="134" t="s">
        <v>2339</v>
      </c>
      <c r="AF786" s="134" t="s">
        <v>4471</v>
      </c>
      <c r="AG786" s="134" t="s">
        <v>3112</v>
      </c>
      <c r="AH786" s="134" t="s">
        <v>4472</v>
      </c>
      <c r="AI786" s="134" t="s">
        <v>1968</v>
      </c>
      <c r="AJ786" s="134" t="s">
        <v>4473</v>
      </c>
      <c r="AK786" s="134" t="s">
        <v>4474</v>
      </c>
      <c r="AL786" s="134" t="s">
        <v>3233</v>
      </c>
      <c r="AM786" s="134" t="s">
        <v>4475</v>
      </c>
      <c r="AN786" s="134" t="s">
        <v>4476</v>
      </c>
      <c r="AO786" s="134" t="s">
        <v>4477</v>
      </c>
    </row>
    <row r="787" customFormat="false" ht="12.8" hidden="false" customHeight="false" outlineLevel="0" collapsed="false">
      <c r="AA787" s="1"/>
      <c r="AB787" s="136" t="s">
        <v>167</v>
      </c>
      <c r="AC787" s="134" t="s">
        <v>441</v>
      </c>
      <c r="AD787" s="134" t="s">
        <v>4478</v>
      </c>
      <c r="AE787" s="134" t="s">
        <v>4479</v>
      </c>
      <c r="AF787" s="134" t="s">
        <v>4480</v>
      </c>
      <c r="AG787" s="134" t="s">
        <v>2953</v>
      </c>
      <c r="AH787" s="134" t="s">
        <v>4481</v>
      </c>
      <c r="AI787" s="134" t="s">
        <v>4482</v>
      </c>
      <c r="AJ787" s="134" t="s">
        <v>1002</v>
      </c>
      <c r="AK787" s="134" t="s">
        <v>4483</v>
      </c>
      <c r="AL787" s="134" t="s">
        <v>4444</v>
      </c>
      <c r="AM787" s="134" t="s">
        <v>1849</v>
      </c>
      <c r="AN787" s="134" t="s">
        <v>1209</v>
      </c>
      <c r="AO787" s="134" t="s">
        <v>4484</v>
      </c>
    </row>
    <row r="788" customFormat="false" ht="12.8" hidden="false" customHeight="false" outlineLevel="0" collapsed="false">
      <c r="AA788" s="1"/>
      <c r="AB788" s="136" t="s">
        <v>168</v>
      </c>
      <c r="AC788" s="134" t="s">
        <v>4485</v>
      </c>
      <c r="AD788" s="134" t="s">
        <v>4486</v>
      </c>
      <c r="AE788" s="134" t="s">
        <v>4487</v>
      </c>
      <c r="AF788" s="134" t="s">
        <v>4488</v>
      </c>
      <c r="AG788" s="134" t="s">
        <v>2934</v>
      </c>
      <c r="AH788" s="134" t="s">
        <v>2653</v>
      </c>
      <c r="AI788" s="134" t="s">
        <v>1606</v>
      </c>
      <c r="AJ788" s="134" t="s">
        <v>4489</v>
      </c>
      <c r="AK788" s="134" t="s">
        <v>2438</v>
      </c>
      <c r="AL788" s="134" t="s">
        <v>761</v>
      </c>
      <c r="AM788" s="134" t="s">
        <v>3106</v>
      </c>
      <c r="AN788" s="134" t="s">
        <v>4490</v>
      </c>
      <c r="AO788" s="134" t="s">
        <v>4491</v>
      </c>
    </row>
    <row r="789" customFormat="false" ht="12.8" hidden="false" customHeight="false" outlineLevel="0" collapsed="false">
      <c r="AA789" s="1"/>
      <c r="AB789" s="136" t="s">
        <v>169</v>
      </c>
      <c r="AC789" s="134" t="s">
        <v>4492</v>
      </c>
      <c r="AD789" s="134" t="s">
        <v>3842</v>
      </c>
      <c r="AE789" s="134" t="s">
        <v>1174</v>
      </c>
      <c r="AF789" s="134" t="s">
        <v>1335</v>
      </c>
      <c r="AG789" s="134" t="s">
        <v>4493</v>
      </c>
      <c r="AH789" s="134" t="s">
        <v>4494</v>
      </c>
      <c r="AI789" s="134" t="s">
        <v>4495</v>
      </c>
      <c r="AJ789" s="134" t="s">
        <v>4496</v>
      </c>
      <c r="AK789" s="134" t="s">
        <v>1166</v>
      </c>
      <c r="AL789" s="134" t="s">
        <v>829</v>
      </c>
      <c r="AM789" s="134" t="s">
        <v>4497</v>
      </c>
      <c r="AN789" s="134" t="s">
        <v>3742</v>
      </c>
      <c r="AO789" s="134" t="s">
        <v>4498</v>
      </c>
    </row>
    <row r="790" customFormat="false" ht="12.8" hidden="false" customHeight="false" outlineLevel="0" collapsed="false">
      <c r="AA790" s="1"/>
      <c r="AB790" s="136" t="s">
        <v>170</v>
      </c>
      <c r="AC790" s="134" t="s">
        <v>4499</v>
      </c>
      <c r="AD790" s="134" t="s">
        <v>2001</v>
      </c>
      <c r="AE790" s="134" t="s">
        <v>4500</v>
      </c>
      <c r="AF790" s="134" t="s">
        <v>4501</v>
      </c>
      <c r="AG790" s="134" t="s">
        <v>4502</v>
      </c>
      <c r="AH790" s="134" t="s">
        <v>4481</v>
      </c>
      <c r="AI790" s="134" t="s">
        <v>4503</v>
      </c>
      <c r="AJ790" s="134" t="s">
        <v>4504</v>
      </c>
      <c r="AK790" s="134" t="s">
        <v>3005</v>
      </c>
      <c r="AL790" s="134" t="s">
        <v>3459</v>
      </c>
      <c r="AM790" s="134" t="s">
        <v>4327</v>
      </c>
      <c r="AN790" s="134" t="s">
        <v>3564</v>
      </c>
      <c r="AO790" s="134" t="s">
        <v>4505</v>
      </c>
    </row>
    <row r="791" customFormat="false" ht="12.8" hidden="false" customHeight="false" outlineLevel="0" collapsed="false">
      <c r="AA791" s="1"/>
      <c r="AB791" s="136" t="s">
        <v>171</v>
      </c>
      <c r="AC791" s="134" t="s">
        <v>4506</v>
      </c>
      <c r="AD791" s="134" t="s">
        <v>3576</v>
      </c>
      <c r="AE791" s="134" t="s">
        <v>4507</v>
      </c>
      <c r="AF791" s="134" t="s">
        <v>4508</v>
      </c>
      <c r="AG791" s="134" t="s">
        <v>4509</v>
      </c>
      <c r="AH791" s="134" t="s">
        <v>1917</v>
      </c>
      <c r="AI791" s="134" t="s">
        <v>3060</v>
      </c>
      <c r="AJ791" s="134" t="s">
        <v>3360</v>
      </c>
      <c r="AK791" s="134" t="s">
        <v>4510</v>
      </c>
      <c r="AL791" s="134" t="s">
        <v>4145</v>
      </c>
      <c r="AM791" s="134" t="s">
        <v>1158</v>
      </c>
      <c r="AN791" s="134" t="s">
        <v>4511</v>
      </c>
      <c r="AO791" s="134" t="s">
        <v>4512</v>
      </c>
    </row>
    <row r="792" customFormat="false" ht="12.8" hidden="false" customHeight="false" outlineLevel="0" collapsed="false">
      <c r="AA792" s="1"/>
      <c r="AB792" s="136" t="s">
        <v>172</v>
      </c>
      <c r="AC792" s="134" t="s">
        <v>4513</v>
      </c>
      <c r="AD792" s="134" t="s">
        <v>3585</v>
      </c>
      <c r="AE792" s="134" t="s">
        <v>2941</v>
      </c>
      <c r="AF792" s="134" t="s">
        <v>4514</v>
      </c>
      <c r="AG792" s="134" t="s">
        <v>2952</v>
      </c>
      <c r="AH792" s="134" t="s">
        <v>562</v>
      </c>
      <c r="AI792" s="134" t="s">
        <v>4515</v>
      </c>
      <c r="AJ792" s="134" t="s">
        <v>4516</v>
      </c>
      <c r="AK792" s="134" t="s">
        <v>4517</v>
      </c>
      <c r="AL792" s="134" t="s">
        <v>1393</v>
      </c>
      <c r="AM792" s="134" t="s">
        <v>4518</v>
      </c>
      <c r="AN792" s="134" t="s">
        <v>2456</v>
      </c>
      <c r="AO792" s="134" t="s">
        <v>4519</v>
      </c>
    </row>
    <row r="793" customFormat="false" ht="12.8" hidden="false" customHeight="false" outlineLevel="0" collapsed="false">
      <c r="AA793" s="1"/>
      <c r="AB793" s="136" t="s">
        <v>173</v>
      </c>
      <c r="AC793" s="134" t="s">
        <v>4520</v>
      </c>
      <c r="AD793" s="134" t="s">
        <v>4521</v>
      </c>
      <c r="AE793" s="134" t="s">
        <v>2740</v>
      </c>
      <c r="AF793" s="134" t="s">
        <v>3912</v>
      </c>
      <c r="AG793" s="134" t="s">
        <v>3502</v>
      </c>
      <c r="AH793" s="134" t="s">
        <v>3981</v>
      </c>
      <c r="AI793" s="134" t="s">
        <v>4522</v>
      </c>
      <c r="AJ793" s="134" t="s">
        <v>2333</v>
      </c>
      <c r="AK793" s="134" t="s">
        <v>4523</v>
      </c>
      <c r="AL793" s="134" t="s">
        <v>679</v>
      </c>
      <c r="AM793" s="134" t="s">
        <v>393</v>
      </c>
      <c r="AN793" s="134" t="s">
        <v>3923</v>
      </c>
      <c r="AO793" s="134" t="s">
        <v>4524</v>
      </c>
    </row>
    <row r="794" customFormat="false" ht="12.8" hidden="false" customHeight="false" outlineLevel="0" collapsed="false">
      <c r="AA794" s="1"/>
      <c r="AB794" s="136" t="s">
        <v>174</v>
      </c>
      <c r="AC794" s="134" t="s">
        <v>1228</v>
      </c>
      <c r="AD794" s="134" t="s">
        <v>4525</v>
      </c>
      <c r="AE794" s="134" t="s">
        <v>220</v>
      </c>
      <c r="AF794" s="134" t="s">
        <v>3804</v>
      </c>
      <c r="AG794" s="134" t="s">
        <v>4526</v>
      </c>
      <c r="AH794" s="134" t="s">
        <v>4527</v>
      </c>
      <c r="AI794" s="134" t="s">
        <v>4528</v>
      </c>
      <c r="AJ794" s="134" t="s">
        <v>4529</v>
      </c>
      <c r="AK794" s="134" t="s">
        <v>2291</v>
      </c>
      <c r="AL794" s="134" t="s">
        <v>4530</v>
      </c>
      <c r="AM794" s="134" t="s">
        <v>4402</v>
      </c>
      <c r="AN794" s="134" t="s">
        <v>4531</v>
      </c>
      <c r="AO794" s="134" t="s">
        <v>1238</v>
      </c>
    </row>
    <row r="795" customFormat="false" ht="12.8" hidden="false" customHeight="false" outlineLevel="0" collapsed="false">
      <c r="AA795" s="1"/>
      <c r="AB795" s="136" t="s">
        <v>175</v>
      </c>
      <c r="AC795" s="134" t="s">
        <v>3569</v>
      </c>
      <c r="AD795" s="134" t="s">
        <v>1440</v>
      </c>
      <c r="AE795" s="134" t="s">
        <v>1240</v>
      </c>
      <c r="AF795" s="134" t="s">
        <v>4532</v>
      </c>
      <c r="AG795" s="134" t="s">
        <v>900</v>
      </c>
      <c r="AH795" s="134" t="s">
        <v>2032</v>
      </c>
      <c r="AI795" s="134" t="s">
        <v>1350</v>
      </c>
      <c r="AJ795" s="134" t="s">
        <v>4533</v>
      </c>
      <c r="AK795" s="134" t="s">
        <v>4534</v>
      </c>
      <c r="AL795" s="134" t="s">
        <v>4535</v>
      </c>
      <c r="AM795" s="134" t="s">
        <v>3121</v>
      </c>
      <c r="AN795" s="134" t="s">
        <v>477</v>
      </c>
      <c r="AO795" s="134" t="s">
        <v>4536</v>
      </c>
    </row>
    <row r="796" customFormat="false" ht="12.8" hidden="false" customHeight="false" outlineLevel="0" collapsed="false">
      <c r="AA796" s="1"/>
      <c r="AB796" s="136" t="s">
        <v>176</v>
      </c>
      <c r="AC796" s="134" t="s">
        <v>4192</v>
      </c>
      <c r="AD796" s="134" t="s">
        <v>4537</v>
      </c>
      <c r="AE796" s="134" t="s">
        <v>1556</v>
      </c>
      <c r="AF796" s="134" t="s">
        <v>4538</v>
      </c>
      <c r="AG796" s="134" t="s">
        <v>1654</v>
      </c>
      <c r="AH796" s="134" t="s">
        <v>4539</v>
      </c>
      <c r="AI796" s="134" t="s">
        <v>4406</v>
      </c>
      <c r="AJ796" s="134" t="s">
        <v>2118</v>
      </c>
      <c r="AK796" s="134" t="s">
        <v>4540</v>
      </c>
      <c r="AL796" s="134" t="s">
        <v>4541</v>
      </c>
      <c r="AM796" s="134" t="s">
        <v>2195</v>
      </c>
      <c r="AN796" s="134" t="s">
        <v>4542</v>
      </c>
      <c r="AO796" s="134" t="s">
        <v>4543</v>
      </c>
    </row>
    <row r="797" customFormat="false" ht="12.8" hidden="false" customHeight="false" outlineLevel="0" collapsed="false">
      <c r="AA797" s="1"/>
      <c r="AB797" s="136" t="s">
        <v>177</v>
      </c>
      <c r="AC797" s="134" t="s">
        <v>1925</v>
      </c>
      <c r="AD797" s="134" t="s">
        <v>4544</v>
      </c>
      <c r="AE797" s="134" t="s">
        <v>4224</v>
      </c>
      <c r="AF797" s="134" t="s">
        <v>4545</v>
      </c>
      <c r="AG797" s="134" t="s">
        <v>793</v>
      </c>
      <c r="AH797" s="134" t="s">
        <v>4546</v>
      </c>
      <c r="AI797" s="134" t="s">
        <v>1538</v>
      </c>
      <c r="AJ797" s="134" t="s">
        <v>4547</v>
      </c>
      <c r="AK797" s="134" t="s">
        <v>4548</v>
      </c>
      <c r="AL797" s="134" t="s">
        <v>4549</v>
      </c>
      <c r="AM797" s="134" t="s">
        <v>1795</v>
      </c>
      <c r="AN797" s="134" t="s">
        <v>1006</v>
      </c>
      <c r="AO797" s="134" t="s">
        <v>4550</v>
      </c>
    </row>
    <row r="798" customFormat="false" ht="12.8" hidden="false" customHeight="false" outlineLevel="0" collapsed="false">
      <c r="AA798" s="1"/>
      <c r="AB798" s="136" t="s">
        <v>178</v>
      </c>
      <c r="AC798" s="134" t="s">
        <v>4551</v>
      </c>
      <c r="AD798" s="134" t="s">
        <v>4552</v>
      </c>
      <c r="AE798" s="134" t="s">
        <v>2923</v>
      </c>
      <c r="AF798" s="134" t="s">
        <v>4553</v>
      </c>
      <c r="AG798" s="134" t="s">
        <v>4533</v>
      </c>
      <c r="AH798" s="134" t="s">
        <v>4349</v>
      </c>
      <c r="AI798" s="134" t="s">
        <v>4554</v>
      </c>
      <c r="AJ798" s="134" t="s">
        <v>1468</v>
      </c>
      <c r="AK798" s="134" t="s">
        <v>3787</v>
      </c>
      <c r="AL798" s="134" t="s">
        <v>3132</v>
      </c>
      <c r="AM798" s="134" t="s">
        <v>2204</v>
      </c>
      <c r="AN798" s="134" t="s">
        <v>4555</v>
      </c>
      <c r="AO798" s="134" t="s">
        <v>4556</v>
      </c>
    </row>
    <row r="799" customFormat="false" ht="12.8" hidden="false" customHeight="false" outlineLevel="0" collapsed="false">
      <c r="AA799" s="1"/>
      <c r="AB799" s="136" t="s">
        <v>179</v>
      </c>
      <c r="AC799" s="134" t="s">
        <v>3074</v>
      </c>
      <c r="AD799" s="134" t="s">
        <v>4557</v>
      </c>
      <c r="AE799" s="134" t="s">
        <v>3652</v>
      </c>
      <c r="AF799" s="134" t="s">
        <v>4558</v>
      </c>
      <c r="AG799" s="134" t="s">
        <v>4559</v>
      </c>
      <c r="AH799" s="134" t="s">
        <v>4560</v>
      </c>
      <c r="AI799" s="134" t="s">
        <v>2935</v>
      </c>
      <c r="AJ799" s="134" t="s">
        <v>4377</v>
      </c>
      <c r="AK799" s="134" t="s">
        <v>4561</v>
      </c>
      <c r="AL799" s="134" t="s">
        <v>2598</v>
      </c>
      <c r="AM799" s="134" t="s">
        <v>280</v>
      </c>
      <c r="AN799" s="134" t="s">
        <v>4021</v>
      </c>
      <c r="AO799" s="134" t="s">
        <v>3082</v>
      </c>
    </row>
    <row r="800" customFormat="false" ht="12.8" hidden="false" customHeight="false" outlineLevel="0" collapsed="false">
      <c r="AA800" s="1"/>
      <c r="AB800" s="136" t="s">
        <v>3173</v>
      </c>
      <c r="AC800" s="134" t="s">
        <v>4562</v>
      </c>
      <c r="AD800" s="134" t="s">
        <v>4563</v>
      </c>
      <c r="AE800" s="134" t="s">
        <v>4564</v>
      </c>
      <c r="AF800" s="134" t="s">
        <v>4565</v>
      </c>
      <c r="AG800" s="134" t="s">
        <v>2132</v>
      </c>
      <c r="AH800" s="134" t="s">
        <v>1875</v>
      </c>
      <c r="AI800" s="134" t="s">
        <v>4566</v>
      </c>
      <c r="AJ800" s="134" t="s">
        <v>4567</v>
      </c>
      <c r="AK800" s="134" t="s">
        <v>4188</v>
      </c>
      <c r="AL800" s="134" t="s">
        <v>2594</v>
      </c>
      <c r="AM800" s="134" t="s">
        <v>4568</v>
      </c>
      <c r="AN800" s="134" t="s">
        <v>4569</v>
      </c>
      <c r="AO800" s="134" t="s">
        <v>4570</v>
      </c>
    </row>
    <row r="801" customFormat="false" ht="12.8" hidden="false" customHeight="false" outlineLevel="0" collapsed="false">
      <c r="AA801" s="1"/>
      <c r="AB801" s="136" t="s">
        <v>3191</v>
      </c>
      <c r="AC801" s="134" t="s">
        <v>3878</v>
      </c>
      <c r="AD801" s="134" t="s">
        <v>4013</v>
      </c>
      <c r="AE801" s="134" t="s">
        <v>4571</v>
      </c>
      <c r="AF801" s="134" t="s">
        <v>4572</v>
      </c>
      <c r="AG801" s="134" t="s">
        <v>4573</v>
      </c>
      <c r="AH801" s="134" t="s">
        <v>4190</v>
      </c>
      <c r="AI801" s="134" t="s">
        <v>3611</v>
      </c>
      <c r="AJ801" s="134" t="s">
        <v>4574</v>
      </c>
      <c r="AK801" s="134" t="s">
        <v>4575</v>
      </c>
      <c r="AL801" s="134" t="s">
        <v>2506</v>
      </c>
      <c r="AM801" s="134" t="s">
        <v>4576</v>
      </c>
      <c r="AN801" s="134" t="s">
        <v>1261</v>
      </c>
      <c r="AO801" s="134" t="s">
        <v>4577</v>
      </c>
    </row>
    <row r="802" customFormat="false" ht="12.8" hidden="false" customHeight="false" outlineLevel="0" collapsed="false">
      <c r="AA802" s="1"/>
      <c r="AB802" s="136" t="s">
        <v>3217</v>
      </c>
      <c r="AC802" s="134" t="s">
        <v>4578</v>
      </c>
      <c r="AD802" s="134" t="s">
        <v>3033</v>
      </c>
      <c r="AE802" s="134" t="s">
        <v>1717</v>
      </c>
      <c r="AF802" s="134" t="s">
        <v>1290</v>
      </c>
      <c r="AG802" s="134" t="s">
        <v>4579</v>
      </c>
      <c r="AH802" s="134" t="s">
        <v>4107</v>
      </c>
      <c r="AI802" s="134" t="s">
        <v>4580</v>
      </c>
      <c r="AJ802" s="134" t="s">
        <v>1876</v>
      </c>
      <c r="AK802" s="134" t="s">
        <v>4581</v>
      </c>
      <c r="AL802" s="134" t="s">
        <v>693</v>
      </c>
      <c r="AM802" s="134" t="s">
        <v>1093</v>
      </c>
      <c r="AN802" s="134" t="s">
        <v>864</v>
      </c>
      <c r="AO802" s="134" t="s">
        <v>4582</v>
      </c>
    </row>
    <row r="803" customFormat="false" ht="12.8" hidden="false" customHeight="false" outlineLevel="0" collapsed="false">
      <c r="AA803" s="1"/>
      <c r="AB803" s="136" t="s">
        <v>3244</v>
      </c>
      <c r="AC803" s="134" t="s">
        <v>2863</v>
      </c>
      <c r="AD803" s="134" t="s">
        <v>2080</v>
      </c>
      <c r="AE803" s="134" t="s">
        <v>2454</v>
      </c>
      <c r="AF803" s="134" t="s">
        <v>4583</v>
      </c>
      <c r="AG803" s="134" t="s">
        <v>1920</v>
      </c>
      <c r="AH803" s="125"/>
      <c r="AI803" s="125"/>
      <c r="AJ803" s="125"/>
      <c r="AK803" s="125"/>
      <c r="AL803" s="125"/>
      <c r="AM803" s="125"/>
      <c r="AN803" s="125"/>
      <c r="AO803" s="125"/>
    </row>
    <row r="804" customFormat="false" ht="12.8" hidden="false" customHeight="false" outlineLevel="0" collapsed="false">
      <c r="AA804" s="1"/>
      <c r="AB804" s="108"/>
      <c r="AC804" s="109"/>
      <c r="AD804" s="109"/>
      <c r="AE804" s="109"/>
      <c r="AF804" s="109"/>
      <c r="AG804" s="109"/>
      <c r="AH804" s="109"/>
      <c r="AI804" s="109"/>
      <c r="AJ804" s="109"/>
      <c r="AK804" s="109"/>
      <c r="AL804" s="109"/>
      <c r="AM804" s="109"/>
      <c r="AN804" s="109"/>
      <c r="AO804" s="110"/>
    </row>
    <row r="805" customFormat="false" ht="12.8" hidden="false" customHeight="false" outlineLevel="0" collapsed="false">
      <c r="AA805" s="1"/>
      <c r="AB805" s="108"/>
      <c r="AC805" s="109"/>
      <c r="AD805" s="109"/>
      <c r="AE805" s="109"/>
      <c r="AF805" s="109"/>
      <c r="AG805" s="109"/>
      <c r="AH805" s="109"/>
      <c r="AI805" s="109"/>
      <c r="AJ805" s="109"/>
      <c r="AK805" s="109"/>
      <c r="AL805" s="109"/>
      <c r="AM805" s="109"/>
      <c r="AN805" s="109"/>
      <c r="AO805" s="110"/>
    </row>
    <row r="806" customFormat="false" ht="12.8" hidden="false" customHeight="false" outlineLevel="0" collapsed="false">
      <c r="AA806" s="1"/>
      <c r="AB806" s="108"/>
      <c r="AC806" s="109"/>
      <c r="AD806" s="109"/>
      <c r="AE806" s="109"/>
      <c r="AF806" s="109"/>
      <c r="AG806" s="109"/>
      <c r="AH806" s="109"/>
      <c r="AI806" s="109"/>
      <c r="AJ806" s="109"/>
      <c r="AK806" s="109"/>
      <c r="AL806" s="109"/>
      <c r="AM806" s="109"/>
      <c r="AN806" s="109"/>
      <c r="AO806" s="110"/>
    </row>
    <row r="807" customFormat="false" ht="12.8" hidden="false" customHeight="false" outlineLevel="0" collapsed="false">
      <c r="AA807" s="1"/>
      <c r="AB807" s="108"/>
      <c r="AC807" s="109"/>
      <c r="AD807" s="109"/>
      <c r="AE807" s="109"/>
      <c r="AF807" s="109"/>
      <c r="AG807" s="109"/>
      <c r="AH807" s="109"/>
      <c r="AI807" s="109"/>
      <c r="AJ807" s="109"/>
      <c r="AK807" s="109"/>
      <c r="AL807" s="109"/>
      <c r="AM807" s="109"/>
      <c r="AN807" s="109"/>
      <c r="AO807" s="110"/>
    </row>
    <row r="808" customFormat="false" ht="12.8" hidden="false" customHeight="false" outlineLevel="0" collapsed="false">
      <c r="AA808" s="1"/>
      <c r="AB808" s="108"/>
      <c r="AC808" s="109"/>
      <c r="AD808" s="109"/>
      <c r="AE808" s="109"/>
      <c r="AF808" s="109"/>
      <c r="AG808" s="109"/>
      <c r="AH808" s="109"/>
      <c r="AI808" s="109"/>
      <c r="AJ808" s="109"/>
      <c r="AK808" s="109"/>
      <c r="AL808" s="109"/>
      <c r="AM808" s="109"/>
      <c r="AN808" s="109"/>
      <c r="AO808" s="110"/>
    </row>
    <row r="809" customFormat="false" ht="12.8" hidden="false" customHeight="false" outlineLevel="0" collapsed="false">
      <c r="AA809" s="1"/>
      <c r="AB809" s="108"/>
      <c r="AC809" s="109"/>
      <c r="AD809" s="109"/>
      <c r="AE809" s="109"/>
      <c r="AF809" s="109"/>
      <c r="AG809" s="109"/>
      <c r="AH809" s="109"/>
      <c r="AI809" s="109"/>
      <c r="AJ809" s="109"/>
      <c r="AK809" s="109"/>
      <c r="AL809" s="109"/>
      <c r="AM809" s="109"/>
      <c r="AN809" s="109"/>
      <c r="AO809" s="110"/>
    </row>
    <row r="810" customFormat="false" ht="12.8" hidden="false" customHeight="false" outlineLevel="0" collapsed="false">
      <c r="AA810" s="1"/>
      <c r="AB810" s="108"/>
      <c r="AC810" s="109"/>
      <c r="AD810" s="109"/>
      <c r="AE810" s="109"/>
      <c r="AF810" s="109"/>
      <c r="AG810" s="119"/>
      <c r="AH810" s="109"/>
      <c r="AI810" s="109"/>
      <c r="AJ810" s="109"/>
      <c r="AK810" s="109"/>
      <c r="AL810" s="109"/>
      <c r="AM810" s="109"/>
      <c r="AN810" s="109"/>
      <c r="AO810" s="110"/>
    </row>
    <row r="811" customFormat="false" ht="12.8" hidden="false" customHeight="false" outlineLevel="0" collapsed="false">
      <c r="AA811" s="1"/>
      <c r="AB811" s="108"/>
      <c r="AC811" s="109"/>
      <c r="AD811" s="109"/>
      <c r="AE811" s="109"/>
      <c r="AF811" s="109"/>
      <c r="AG811" s="109"/>
      <c r="AH811" s="109"/>
      <c r="AI811" s="109"/>
      <c r="AJ811" s="109"/>
      <c r="AK811" s="109"/>
      <c r="AL811" s="109"/>
      <c r="AM811" s="109"/>
      <c r="AN811" s="109"/>
      <c r="AO811" s="110"/>
    </row>
    <row r="812" customFormat="false" ht="12.8" hidden="false" customHeight="false" outlineLevel="0" collapsed="false">
      <c r="AA812" s="1"/>
      <c r="AB812" s="108"/>
      <c r="AC812" s="109"/>
      <c r="AD812" s="109"/>
      <c r="AE812" s="109"/>
      <c r="AF812" s="109"/>
      <c r="AG812" s="109"/>
      <c r="AH812" s="109"/>
      <c r="AI812" s="109"/>
      <c r="AJ812" s="109"/>
      <c r="AK812" s="109"/>
      <c r="AL812" s="109"/>
      <c r="AM812" s="109"/>
      <c r="AN812" s="109"/>
      <c r="AO812" s="110"/>
    </row>
    <row r="813" customFormat="false" ht="12.8" hidden="false" customHeight="false" outlineLevel="0" collapsed="false">
      <c r="AA813" s="1"/>
      <c r="AB813" s="108"/>
      <c r="AC813" s="109"/>
      <c r="AD813" s="109"/>
      <c r="AE813" s="109"/>
      <c r="AF813" s="109"/>
      <c r="AG813" s="109"/>
      <c r="AH813" s="109"/>
      <c r="AI813" s="109"/>
      <c r="AJ813" s="109"/>
      <c r="AK813" s="109"/>
      <c r="AL813" s="109"/>
      <c r="AM813" s="109"/>
      <c r="AN813" s="109"/>
      <c r="AO813" s="110"/>
    </row>
    <row r="814" customFormat="false" ht="12.8" hidden="false" customHeight="false" outlineLevel="0" collapsed="false">
      <c r="AA814" s="1"/>
      <c r="AB814" s="108"/>
      <c r="AC814" s="109"/>
      <c r="AD814" s="109"/>
      <c r="AE814" s="109"/>
      <c r="AF814" s="109"/>
      <c r="AG814" s="109"/>
      <c r="AH814" s="109"/>
      <c r="AI814" s="109"/>
      <c r="AJ814" s="109"/>
      <c r="AK814" s="109"/>
      <c r="AL814" s="109"/>
      <c r="AM814" s="109"/>
      <c r="AN814" s="109"/>
      <c r="AO814" s="110"/>
    </row>
    <row r="815" customFormat="false" ht="12.8" hidden="false" customHeight="false" outlineLevel="0" collapsed="false">
      <c r="AA815" s="1"/>
      <c r="AB815" s="108"/>
      <c r="AC815" s="109"/>
      <c r="AD815" s="109"/>
      <c r="AE815" s="109"/>
      <c r="AF815" s="109"/>
      <c r="AG815" s="109"/>
      <c r="AH815" s="109"/>
      <c r="AI815" s="109"/>
      <c r="AJ815" s="109"/>
      <c r="AK815" s="109"/>
      <c r="AL815" s="109"/>
      <c r="AM815" s="109"/>
      <c r="AN815" s="109"/>
      <c r="AO815" s="110"/>
    </row>
    <row r="816" customFormat="false" ht="12.8" hidden="false" customHeight="false" outlineLevel="0" collapsed="false">
      <c r="AA816" s="1"/>
      <c r="AB816" s="108"/>
      <c r="AC816" s="109"/>
      <c r="AD816" s="109"/>
      <c r="AE816" s="109"/>
      <c r="AF816" s="109"/>
      <c r="AG816" s="109"/>
      <c r="AH816" s="109"/>
      <c r="AI816" s="109"/>
      <c r="AJ816" s="109"/>
      <c r="AK816" s="109"/>
      <c r="AL816" s="109"/>
      <c r="AM816" s="109"/>
      <c r="AN816" s="109"/>
      <c r="AO816" s="110"/>
    </row>
    <row r="817" customFormat="false" ht="12.8" hidden="false" customHeight="false" outlineLevel="0" collapsed="false">
      <c r="AA817" s="1"/>
      <c r="AB817" s="108"/>
      <c r="AC817" s="109"/>
      <c r="AD817" s="109"/>
      <c r="AE817" s="109"/>
      <c r="AF817" s="109"/>
      <c r="AG817" s="109"/>
      <c r="AH817" s="109"/>
      <c r="AI817" s="109"/>
      <c r="AJ817" s="109"/>
      <c r="AK817" s="109"/>
      <c r="AL817" s="109"/>
      <c r="AM817" s="109"/>
      <c r="AN817" s="109"/>
      <c r="AO817" s="110"/>
    </row>
    <row r="818" customFormat="false" ht="12.8" hidden="false" customHeight="false" outlineLevel="0" collapsed="false">
      <c r="AB818" s="108"/>
      <c r="AC818" s="109"/>
      <c r="AD818" s="109"/>
      <c r="AE818" s="109"/>
      <c r="AF818" s="109"/>
      <c r="AG818" s="109"/>
      <c r="AH818" s="109"/>
      <c r="AI818" s="109"/>
      <c r="AJ818" s="109"/>
      <c r="AK818" s="109"/>
      <c r="AL818" s="109"/>
      <c r="AM818" s="109"/>
      <c r="AN818" s="109"/>
      <c r="AO818" s="110"/>
    </row>
    <row r="819" customFormat="false" ht="12.8" hidden="false" customHeight="false" outlineLevel="0" collapsed="false">
      <c r="AA819" s="1"/>
    </row>
    <row r="820" customFormat="false" ht="12.8" hidden="false" customHeight="false" outlineLevel="0" collapsed="false">
      <c r="AA820" s="1"/>
    </row>
    <row r="821" customFormat="false" ht="12.8" hidden="false" customHeight="false" outlineLevel="0" collapsed="false">
      <c r="AA821" s="1"/>
    </row>
    <row r="822" customFormat="false" ht="12.8" hidden="false" customHeight="false" outlineLevel="0" collapsed="false">
      <c r="AA822" s="1"/>
    </row>
    <row r="823" customFormat="false" ht="12.8" hidden="false" customHeight="false" outlineLevel="0" collapsed="false">
      <c r="AA823" s="1"/>
    </row>
    <row r="824" customFormat="false" ht="12.8" hidden="false" customHeight="false" outlineLevel="0" collapsed="false">
      <c r="AA824" s="1"/>
    </row>
    <row r="825" customFormat="false" ht="12.8" hidden="false" customHeight="false" outlineLevel="0" collapsed="false">
      <c r="AA825" s="1"/>
    </row>
    <row r="826" customFormat="false" ht="12.8" hidden="false" customHeight="false" outlineLevel="0" collapsed="false">
      <c r="AA826" s="1"/>
    </row>
    <row r="827" customFormat="false" ht="12.8" hidden="false" customHeight="false" outlineLevel="0" collapsed="false">
      <c r="AA827" s="1"/>
    </row>
    <row r="828" customFormat="false" ht="12.8" hidden="false" customHeight="false" outlineLevel="0" collapsed="false">
      <c r="AA828" s="1"/>
    </row>
    <row r="829" customFormat="false" ht="12.8" hidden="false" customHeight="false" outlineLevel="0" collapsed="false">
      <c r="AA829" s="1"/>
    </row>
    <row r="830" customFormat="false" ht="12.8" hidden="false" customHeight="false" outlineLevel="0" collapsed="false">
      <c r="AA830" s="1"/>
    </row>
    <row r="831" customFormat="false" ht="12.8" hidden="false" customHeight="false" outlineLevel="0" collapsed="false">
      <c r="AA831" s="1"/>
    </row>
    <row r="832" customFormat="false" ht="12.8" hidden="false" customHeight="false" outlineLevel="0" collapsed="false">
      <c r="AA832" s="1"/>
    </row>
    <row r="833" customFormat="false" ht="12.8" hidden="false" customHeight="false" outlineLevel="0" collapsed="false">
      <c r="AA833" s="1"/>
      <c r="BB833" s="48" t="s">
        <v>21</v>
      </c>
      <c r="BC833" s="48"/>
      <c r="BD833" s="48"/>
      <c r="BE833" s="48"/>
      <c r="BF833" s="48"/>
      <c r="BG833" s="48"/>
      <c r="BH833" s="48"/>
      <c r="BI833" s="48"/>
      <c r="BJ833" s="48"/>
      <c r="BK833" s="48"/>
      <c r="BL833" s="48"/>
      <c r="BM833" s="48"/>
      <c r="BN833" s="48"/>
      <c r="BO833" s="48"/>
    </row>
    <row r="834" customFormat="false" ht="12.8" hidden="false" customHeight="false" outlineLevel="0" collapsed="false">
      <c r="AA834" s="1"/>
      <c r="BB834" s="48"/>
      <c r="BC834" s="48"/>
      <c r="BD834" s="48"/>
      <c r="BE834" s="48"/>
      <c r="BF834" s="48"/>
      <c r="BG834" s="48"/>
      <c r="BH834" s="48"/>
      <c r="BI834" s="48"/>
      <c r="BJ834" s="48"/>
      <c r="BK834" s="48"/>
      <c r="BL834" s="48"/>
      <c r="BM834" s="48"/>
      <c r="BN834" s="48"/>
      <c r="BO834" s="48"/>
    </row>
    <row r="835" customFormat="false" ht="12.8" hidden="false" customHeight="false" outlineLevel="0" collapsed="false">
      <c r="AA835" s="1"/>
      <c r="BB835" s="57" t="n">
        <v>1885</v>
      </c>
      <c r="BC835" s="58" t="n">
        <v>31.5</v>
      </c>
      <c r="BD835" s="58" t="n">
        <v>28.7</v>
      </c>
      <c r="BE835" s="58" t="n">
        <v>25.4</v>
      </c>
      <c r="BF835" s="58" t="n">
        <v>22.8</v>
      </c>
      <c r="BG835" s="58" t="n">
        <v>19.8</v>
      </c>
      <c r="BH835" s="58" t="n">
        <v>13.4</v>
      </c>
      <c r="BI835" s="58" t="n">
        <v>14.2</v>
      </c>
      <c r="BJ835" s="58" t="n">
        <v>16.9</v>
      </c>
      <c r="BK835" s="58" t="n">
        <v>19.2</v>
      </c>
      <c r="BL835" s="58" t="n">
        <v>24.9</v>
      </c>
      <c r="BM835" s="58" t="n">
        <v>27.2</v>
      </c>
      <c r="BN835" s="58" t="n">
        <v>32.4</v>
      </c>
      <c r="BO835" s="59" t="n">
        <f aca="false">SUM(BC835:BN835)/12</f>
        <v>23.0333333333333</v>
      </c>
    </row>
    <row r="836" customFormat="false" ht="12.8" hidden="false" customHeight="false" outlineLevel="0" collapsed="false">
      <c r="AA836" s="1"/>
      <c r="BB836" s="57" t="n">
        <v>1886</v>
      </c>
      <c r="BC836" s="58" t="n">
        <v>32.8</v>
      </c>
      <c r="BD836" s="58" t="n">
        <v>29.2</v>
      </c>
      <c r="BE836" s="58" t="n">
        <v>28.7</v>
      </c>
      <c r="BF836" s="58" t="n">
        <v>22.9</v>
      </c>
      <c r="BG836" s="58" t="n">
        <v>17.7</v>
      </c>
      <c r="BH836" s="58" t="n">
        <v>15.6</v>
      </c>
      <c r="BI836" s="58" t="n">
        <v>13.9</v>
      </c>
      <c r="BJ836" s="58" t="n">
        <v>15.3</v>
      </c>
      <c r="BK836" s="58" t="n">
        <v>20.4</v>
      </c>
      <c r="BL836" s="58" t="n">
        <v>20.2</v>
      </c>
      <c r="BM836" s="58" t="n">
        <v>28.3</v>
      </c>
      <c r="BN836" s="58" t="n">
        <v>30.5</v>
      </c>
      <c r="BO836" s="59" t="n">
        <f aca="false">SUM(BC836:BN836)/12</f>
        <v>22.9583333333333</v>
      </c>
    </row>
    <row r="837" customFormat="false" ht="12.8" hidden="false" customHeight="false" outlineLevel="0" collapsed="false">
      <c r="AA837" s="1"/>
      <c r="BB837" s="57" t="n">
        <v>1887</v>
      </c>
      <c r="BC837" s="58" t="n">
        <v>34.2</v>
      </c>
      <c r="BD837" s="58" t="n">
        <v>30.7</v>
      </c>
      <c r="BE837" s="58" t="n">
        <v>28.2</v>
      </c>
      <c r="BF837" s="58" t="n">
        <v>23.4</v>
      </c>
      <c r="BG837" s="58" t="n">
        <v>16.3</v>
      </c>
      <c r="BH837" s="58" t="n">
        <v>13.7</v>
      </c>
      <c r="BI837" s="58" t="n">
        <v>13.3</v>
      </c>
      <c r="BJ837" s="58" t="n">
        <v>16</v>
      </c>
      <c r="BK837" s="58" t="n">
        <v>17.8</v>
      </c>
      <c r="BL837" s="58" t="n">
        <v>23</v>
      </c>
      <c r="BM837" s="58" t="n">
        <v>25.6</v>
      </c>
      <c r="BN837" s="58" t="n">
        <v>30.2</v>
      </c>
      <c r="BO837" s="59" t="n">
        <f aca="false">SUM(BC837:BN837)/12</f>
        <v>22.7</v>
      </c>
    </row>
    <row r="838" customFormat="false" ht="12.8" hidden="false" customHeight="false" outlineLevel="0" collapsed="false">
      <c r="AA838" s="1"/>
      <c r="BB838" s="57" t="n">
        <v>1888</v>
      </c>
      <c r="BC838" s="65" t="n">
        <f aca="false">(BC835+BC836+BC837+BC839+BC840+BC841)/6</f>
        <v>31.8833333333333</v>
      </c>
      <c r="BD838" s="65" t="n">
        <f aca="false">(BD835+BD836+BD837+BD839+BD840+BD841)/6</f>
        <v>29.9</v>
      </c>
      <c r="BE838" s="65" t="n">
        <f aca="false">(BE835+BE836+BE837+BE839+BE840+BE841)/6</f>
        <v>27.7333333333333</v>
      </c>
      <c r="BF838" s="65" t="n">
        <f aca="false">(BF835+BF836+BF837+BF839+BF840+BF841)/6</f>
        <v>22.3</v>
      </c>
      <c r="BG838" s="65" t="n">
        <f aca="false">(BG835+BG836+BG837+BG839+BG840+BG841)/6</f>
        <v>18.2166666666667</v>
      </c>
      <c r="BH838" s="65" t="n">
        <f aca="false">(BH835+BH836+BH837+BH839+BH840+BH841)/6</f>
        <v>14.6666666666667</v>
      </c>
      <c r="BI838" s="65" t="n">
        <f aca="false">(BI835+BI836+BI837+BI839+BI840+BI841)/6</f>
        <v>13.9</v>
      </c>
      <c r="BJ838" s="65" t="n">
        <f aca="false">(BJ835+BJ836+BJ837+BJ839+BJ840+BJ841)/6</f>
        <v>15.6</v>
      </c>
      <c r="BK838" s="65" t="n">
        <f aca="false">(BK835+BK836+BK837+BK839+BK840+BK841)/6</f>
        <v>18.4833333333333</v>
      </c>
      <c r="BL838" s="65" t="n">
        <f aca="false">(BL835+BL836+BL837+BL839+BL840+BL841)/6</f>
        <v>21.9</v>
      </c>
      <c r="BM838" s="65" t="n">
        <f aca="false">(BM835+BM836+BM837+BM839+BM840+BM841)/6</f>
        <v>25.7666666666667</v>
      </c>
      <c r="BN838" s="65" t="n">
        <f aca="false">(BN835+BN836+BN837+BN839+BN840+BN841)/6</f>
        <v>29.2666666666667</v>
      </c>
      <c r="BO838" s="59" t="n">
        <f aca="false">SUM(BC838:BN838)/12</f>
        <v>22.4680555555556</v>
      </c>
    </row>
    <row r="839" customFormat="false" ht="12.8" hidden="false" customHeight="false" outlineLevel="0" collapsed="false">
      <c r="AA839" s="1"/>
      <c r="BB839" s="57" t="n">
        <v>1889</v>
      </c>
      <c r="BC839" s="58" t="n">
        <v>31.8</v>
      </c>
      <c r="BD839" s="58" t="n">
        <v>32.4</v>
      </c>
      <c r="BE839" s="58" t="n">
        <v>29.2</v>
      </c>
      <c r="BF839" s="58" t="n">
        <v>21.1</v>
      </c>
      <c r="BG839" s="58" t="n">
        <v>17.3</v>
      </c>
      <c r="BH839" s="58" t="n">
        <v>15.1</v>
      </c>
      <c r="BI839" s="58" t="n">
        <v>13.9</v>
      </c>
      <c r="BJ839" s="58" t="n">
        <v>14.8</v>
      </c>
      <c r="BK839" s="58" t="n">
        <v>16.8</v>
      </c>
      <c r="BL839" s="58" t="n">
        <v>22.3</v>
      </c>
      <c r="BM839" s="58" t="n">
        <v>25.9</v>
      </c>
      <c r="BN839" s="58" t="n">
        <v>28.8</v>
      </c>
      <c r="BO839" s="59" t="n">
        <f aca="false">SUM(BC839:BN839)/12</f>
        <v>22.45</v>
      </c>
    </row>
    <row r="840" customFormat="false" ht="12.8" hidden="false" customHeight="false" outlineLevel="0" collapsed="false">
      <c r="AA840" s="1"/>
      <c r="BB840" s="57" t="n">
        <v>1890</v>
      </c>
      <c r="BC840" s="58" t="n">
        <v>33.1</v>
      </c>
      <c r="BD840" s="58" t="n">
        <v>29.8</v>
      </c>
      <c r="BE840" s="58" t="n">
        <v>27.2</v>
      </c>
      <c r="BF840" s="58" t="n">
        <v>22.9</v>
      </c>
      <c r="BG840" s="58" t="n">
        <v>18.5</v>
      </c>
      <c r="BH840" s="58" t="n">
        <v>15.9</v>
      </c>
      <c r="BI840" s="58" t="n">
        <v>14.3</v>
      </c>
      <c r="BJ840" s="58" t="n">
        <v>14.5</v>
      </c>
      <c r="BK840" s="58" t="n">
        <v>18.3</v>
      </c>
      <c r="BL840" s="58" t="n">
        <v>20.3</v>
      </c>
      <c r="BM840" s="58" t="n">
        <v>22.7</v>
      </c>
      <c r="BN840" s="58" t="n">
        <v>26.6</v>
      </c>
      <c r="BO840" s="59" t="n">
        <f aca="false">SUM(BC840:BN840)/12</f>
        <v>22.0083333333333</v>
      </c>
    </row>
    <row r="841" customFormat="false" ht="12.8" hidden="false" customHeight="false" outlineLevel="0" collapsed="false">
      <c r="AA841" s="1"/>
      <c r="BB841" s="57" t="n">
        <v>1891</v>
      </c>
      <c r="BC841" s="58" t="n">
        <v>27.9</v>
      </c>
      <c r="BD841" s="58" t="n">
        <v>28.6</v>
      </c>
      <c r="BE841" s="58" t="n">
        <v>27.7</v>
      </c>
      <c r="BF841" s="58" t="n">
        <v>20.7</v>
      </c>
      <c r="BG841" s="58" t="n">
        <v>19.7</v>
      </c>
      <c r="BH841" s="58" t="n">
        <v>14.3</v>
      </c>
      <c r="BI841" s="58" t="n">
        <v>13.8</v>
      </c>
      <c r="BJ841" s="58" t="n">
        <v>16.1</v>
      </c>
      <c r="BK841" s="58" t="n">
        <v>18.4</v>
      </c>
      <c r="BL841" s="58" t="n">
        <v>20.7</v>
      </c>
      <c r="BM841" s="58" t="n">
        <v>24.9</v>
      </c>
      <c r="BN841" s="58" t="n">
        <v>27.1</v>
      </c>
      <c r="BO841" s="59" t="n">
        <f aca="false">SUM(BC841:BN841)/12</f>
        <v>21.6583333333333</v>
      </c>
    </row>
    <row r="842" customFormat="false" ht="12.8" hidden="false" customHeight="false" outlineLevel="0" collapsed="false">
      <c r="AA842" s="1"/>
      <c r="BB842" s="57" t="n">
        <v>1892</v>
      </c>
      <c r="BC842" s="58" t="n">
        <v>27.5</v>
      </c>
      <c r="BD842" s="58" t="n">
        <v>30.4</v>
      </c>
      <c r="BE842" s="58" t="n">
        <v>28</v>
      </c>
      <c r="BF842" s="58" t="n">
        <v>19.8</v>
      </c>
      <c r="BG842" s="58" t="n">
        <v>17.4</v>
      </c>
      <c r="BH842" s="58" t="n">
        <v>15</v>
      </c>
      <c r="BI842" s="58" t="n">
        <v>13.9</v>
      </c>
      <c r="BJ842" s="58" t="n">
        <v>15.2</v>
      </c>
      <c r="BK842" s="58" t="n">
        <v>17.2</v>
      </c>
      <c r="BL842" s="58" t="n">
        <v>19.7</v>
      </c>
      <c r="BM842" s="58" t="n">
        <v>25.8</v>
      </c>
      <c r="BN842" s="58" t="n">
        <v>25.4</v>
      </c>
      <c r="BO842" s="59" t="n">
        <f aca="false">SUM(BC842:BN842)/12</f>
        <v>21.275</v>
      </c>
    </row>
    <row r="843" customFormat="false" ht="12.8" hidden="false" customHeight="false" outlineLevel="0" collapsed="false">
      <c r="AA843" s="1"/>
      <c r="BB843" s="57" t="n">
        <v>1893</v>
      </c>
      <c r="BC843" s="58" t="n">
        <v>28.8</v>
      </c>
      <c r="BD843" s="58" t="n">
        <v>30.6</v>
      </c>
      <c r="BE843" s="58" t="n">
        <v>28.7</v>
      </c>
      <c r="BF843" s="58" t="n">
        <v>19.9</v>
      </c>
      <c r="BG843" s="58" t="n">
        <v>17.9</v>
      </c>
      <c r="BH843" s="58" t="n">
        <v>13.7</v>
      </c>
      <c r="BI843" s="58" t="n">
        <v>13.8</v>
      </c>
      <c r="BJ843" s="58" t="n">
        <v>15.4</v>
      </c>
      <c r="BK843" s="58" t="n">
        <v>17.4</v>
      </c>
      <c r="BL843" s="58" t="n">
        <v>21.7</v>
      </c>
      <c r="BM843" s="58" t="n">
        <v>23.8</v>
      </c>
      <c r="BN843" s="58" t="n">
        <v>28.3</v>
      </c>
      <c r="BO843" s="59" t="n">
        <f aca="false">SUM(BC843:BN843)/12</f>
        <v>21.6666666666667</v>
      </c>
    </row>
    <row r="844" customFormat="false" ht="12.8" hidden="false" customHeight="false" outlineLevel="0" collapsed="false">
      <c r="AA844" s="1"/>
      <c r="BB844" s="57" t="n">
        <v>1894</v>
      </c>
      <c r="BC844" s="58" t="n">
        <v>30.2</v>
      </c>
      <c r="BD844" s="65" t="n">
        <f aca="false">(BD841+BD842+BD843+BD845+BD846+BD847)/6</f>
        <v>29.5166666666667</v>
      </c>
      <c r="BE844" s="65" t="n">
        <f aca="false">(BE841+BE842+BE843+BE845+BE846+BE847)/6</f>
        <v>26.8166666666667</v>
      </c>
      <c r="BF844" s="65" t="n">
        <f aca="false">(BF841+BF842+BF843+BF845+BF846+BF847)/6</f>
        <v>20.7333333333333</v>
      </c>
      <c r="BG844" s="65" t="n">
        <f aca="false">(BG841+BG842+BG843+BG845+BG846+BG847)/6</f>
        <v>17.2666666666667</v>
      </c>
      <c r="BH844" s="65" t="n">
        <f aca="false">(BH841+BH842+BH843+BH845+BH846+BH847)/6</f>
        <v>14.1</v>
      </c>
      <c r="BI844" s="65" t="n">
        <f aca="false">(BI841+BI842+BI843+BI845+BI846+BI847)/6</f>
        <v>13.4</v>
      </c>
      <c r="BJ844" s="65" t="n">
        <f aca="false">(BJ841+BJ842+BJ843+BJ845+BJ846+BJ847)/6</f>
        <v>15</v>
      </c>
      <c r="BK844" s="65" t="n">
        <f aca="false">(BK841+BK842+BK843+BK845+BK846+BK847)/6</f>
        <v>17.7666666666667</v>
      </c>
      <c r="BL844" s="65" t="n">
        <f aca="false">(BL841+BL842+BL843+BL845+BL846+BL847)/6</f>
        <v>22.1666666666667</v>
      </c>
      <c r="BM844" s="65" t="n">
        <f aca="false">(BM841+BM842+BM843+BM845+BM846+BM847)/6</f>
        <v>26.0333333333333</v>
      </c>
      <c r="BN844" s="65" t="n">
        <f aca="false">(BN841+BN842+BN843+BN845+BN846+BN847)/6</f>
        <v>28.1166666666667</v>
      </c>
      <c r="BO844" s="59" t="n">
        <f aca="false">SUM(BC844:BN844)/12</f>
        <v>21.7597222222222</v>
      </c>
    </row>
    <row r="845" customFormat="false" ht="12.8" hidden="false" customHeight="false" outlineLevel="0" collapsed="false">
      <c r="AA845" s="1"/>
      <c r="BB845" s="57" t="n">
        <v>1895</v>
      </c>
      <c r="BC845" s="58" t="n">
        <v>27.6</v>
      </c>
      <c r="BD845" s="58" t="n">
        <v>29.6</v>
      </c>
      <c r="BE845" s="58" t="n">
        <v>26.7</v>
      </c>
      <c r="BF845" s="58" t="n">
        <v>20.6</v>
      </c>
      <c r="BG845" s="58" t="n">
        <v>15.9</v>
      </c>
      <c r="BH845" s="58" t="n">
        <v>14.9</v>
      </c>
      <c r="BI845" s="58" t="n">
        <v>12.5</v>
      </c>
      <c r="BJ845" s="58" t="n">
        <v>16</v>
      </c>
      <c r="BK845" s="58" t="n">
        <v>17.6</v>
      </c>
      <c r="BL845" s="58" t="n">
        <v>25.3</v>
      </c>
      <c r="BM845" s="58" t="n">
        <v>26.1</v>
      </c>
      <c r="BN845" s="58" t="n">
        <v>27.6</v>
      </c>
      <c r="BO845" s="59" t="n">
        <f aca="false">SUM(BC845:BN845)/12</f>
        <v>21.7</v>
      </c>
    </row>
    <row r="846" customFormat="false" ht="12.8" hidden="false" customHeight="false" outlineLevel="0" collapsed="false">
      <c r="AA846" s="1"/>
      <c r="BB846" s="57" t="n">
        <v>1896</v>
      </c>
      <c r="BC846" s="58" t="n">
        <v>30</v>
      </c>
      <c r="BD846" s="58" t="n">
        <v>28.8</v>
      </c>
      <c r="BE846" s="58" t="n">
        <v>26.5</v>
      </c>
      <c r="BF846" s="58" t="n">
        <v>20.8</v>
      </c>
      <c r="BG846" s="58" t="n">
        <v>16.2</v>
      </c>
      <c r="BH846" s="58" t="n">
        <v>12.9</v>
      </c>
      <c r="BI846" s="58" t="n">
        <v>12.6</v>
      </c>
      <c r="BJ846" s="58" t="n">
        <v>14</v>
      </c>
      <c r="BK846" s="58" t="n">
        <v>18.2</v>
      </c>
      <c r="BL846" s="58" t="n">
        <v>24.8</v>
      </c>
      <c r="BM846" s="58" t="n">
        <v>27.9</v>
      </c>
      <c r="BN846" s="58" t="n">
        <v>28.6</v>
      </c>
      <c r="BO846" s="59" t="n">
        <f aca="false">SUM(BC846:BN846)/12</f>
        <v>21.775</v>
      </c>
    </row>
    <row r="847" customFormat="false" ht="12.8" hidden="false" customHeight="false" outlineLevel="0" collapsed="false">
      <c r="AA847" s="1"/>
      <c r="BB847" s="57" t="n">
        <v>1897</v>
      </c>
      <c r="BC847" s="58" t="n">
        <v>27.7</v>
      </c>
      <c r="BD847" s="58" t="n">
        <v>29.1</v>
      </c>
      <c r="BE847" s="58" t="n">
        <v>23.3</v>
      </c>
      <c r="BF847" s="58" t="n">
        <v>22.6</v>
      </c>
      <c r="BG847" s="58" t="n">
        <v>16.5</v>
      </c>
      <c r="BH847" s="58" t="n">
        <v>13.8</v>
      </c>
      <c r="BI847" s="58" t="n">
        <v>13.8</v>
      </c>
      <c r="BJ847" s="58" t="n">
        <v>13.3</v>
      </c>
      <c r="BK847" s="58" t="n">
        <v>17.8</v>
      </c>
      <c r="BL847" s="58" t="n">
        <v>20.8</v>
      </c>
      <c r="BM847" s="58" t="n">
        <v>27.7</v>
      </c>
      <c r="BN847" s="58" t="n">
        <v>31.7</v>
      </c>
      <c r="BO847" s="59" t="n">
        <f aca="false">SUM(BC847:BN847)/12</f>
        <v>21.5083333333333</v>
      </c>
    </row>
    <row r="848" customFormat="false" ht="12.8" hidden="false" customHeight="false" outlineLevel="0" collapsed="false">
      <c r="AA848" s="1"/>
      <c r="BB848" s="57" t="n">
        <v>1898</v>
      </c>
      <c r="BC848" s="58" t="n">
        <v>32.1</v>
      </c>
      <c r="BD848" s="58" t="n">
        <v>31.2</v>
      </c>
      <c r="BE848" s="58" t="n">
        <v>27.3</v>
      </c>
      <c r="BF848" s="58" t="n">
        <v>18.8</v>
      </c>
      <c r="BG848" s="58" t="n">
        <v>14.6</v>
      </c>
      <c r="BH848" s="58" t="n">
        <v>13.2</v>
      </c>
      <c r="BI848" s="58" t="n">
        <v>13.4</v>
      </c>
      <c r="BJ848" s="58" t="n">
        <v>15.6</v>
      </c>
      <c r="BK848" s="58" t="n">
        <v>18.7</v>
      </c>
      <c r="BL848" s="58" t="n">
        <v>23.8</v>
      </c>
      <c r="BM848" s="58" t="n">
        <v>23</v>
      </c>
      <c r="BN848" s="58" t="n">
        <v>31.6</v>
      </c>
      <c r="BO848" s="59" t="n">
        <f aca="false">SUM(BC848:BN848)/12</f>
        <v>21.9416666666667</v>
      </c>
    </row>
    <row r="849" customFormat="false" ht="12.8" hidden="false" customHeight="false" outlineLevel="0" collapsed="false">
      <c r="AA849" s="1"/>
      <c r="BB849" s="57" t="n">
        <v>1899</v>
      </c>
      <c r="BC849" s="58" t="n">
        <v>24.6</v>
      </c>
      <c r="BD849" s="58" t="n">
        <v>32</v>
      </c>
      <c r="BE849" s="58" t="n">
        <v>27.7</v>
      </c>
      <c r="BF849" s="58" t="n">
        <v>21.6</v>
      </c>
      <c r="BG849" s="58" t="n">
        <v>16.2</v>
      </c>
      <c r="BH849" s="58" t="n">
        <v>13.1</v>
      </c>
      <c r="BI849" s="58" t="n">
        <v>12.4</v>
      </c>
      <c r="BJ849" s="58" t="n">
        <v>15.3</v>
      </c>
      <c r="BK849" s="58" t="n">
        <v>18.5</v>
      </c>
      <c r="BL849" s="58" t="n">
        <v>21.1</v>
      </c>
      <c r="BM849" s="58" t="n">
        <v>24.7</v>
      </c>
      <c r="BN849" s="58" t="n">
        <v>29.2</v>
      </c>
      <c r="BO849" s="59" t="n">
        <f aca="false">SUM(BC849:BN849)/12</f>
        <v>21.3666666666667</v>
      </c>
    </row>
    <row r="850" customFormat="false" ht="12.8" hidden="false" customHeight="false" outlineLevel="0" collapsed="false">
      <c r="AA850" s="1"/>
      <c r="BB850" s="57" t="n">
        <v>1900</v>
      </c>
      <c r="BC850" s="58" t="n">
        <v>29.4</v>
      </c>
      <c r="BD850" s="58" t="n">
        <v>30.9</v>
      </c>
      <c r="BE850" s="58" t="n">
        <v>23.9</v>
      </c>
      <c r="BF850" s="58" t="n">
        <v>17.8</v>
      </c>
      <c r="BG850" s="58" t="n">
        <v>15.1</v>
      </c>
      <c r="BH850" s="58" t="n">
        <v>13.8</v>
      </c>
      <c r="BI850" s="58" t="n">
        <v>12.3</v>
      </c>
      <c r="BJ850" s="58" t="n">
        <v>13.3</v>
      </c>
      <c r="BK850" s="58" t="n">
        <v>15.8</v>
      </c>
      <c r="BL850" s="58" t="n">
        <v>21.9</v>
      </c>
      <c r="BM850" s="58" t="n">
        <v>27.1</v>
      </c>
      <c r="BN850" s="58" t="n">
        <v>28.3</v>
      </c>
      <c r="BO850" s="59" t="n">
        <f aca="false">SUM(BC850:BN850)/12</f>
        <v>20.8</v>
      </c>
    </row>
    <row r="851" customFormat="false" ht="12.8" hidden="false" customHeight="false" outlineLevel="0" collapsed="false">
      <c r="AA851" s="1"/>
      <c r="BB851" s="86" t="n">
        <v>1901</v>
      </c>
      <c r="BC851" s="84" t="n">
        <v>27.9</v>
      </c>
      <c r="BD851" s="84" t="n">
        <v>31.6</v>
      </c>
      <c r="BE851" s="84" t="n">
        <v>25.4</v>
      </c>
      <c r="BF851" s="84" t="n">
        <v>20.6</v>
      </c>
      <c r="BG851" s="84" t="n">
        <v>19.5</v>
      </c>
      <c r="BH851" s="84" t="n">
        <v>12.9</v>
      </c>
      <c r="BI851" s="84" t="n">
        <v>11.8</v>
      </c>
      <c r="BJ851" s="84" t="n">
        <v>14.4</v>
      </c>
      <c r="BK851" s="84" t="n">
        <v>18.2</v>
      </c>
      <c r="BL851" s="84" t="n">
        <v>20</v>
      </c>
      <c r="BM851" s="84" t="n">
        <v>27.7</v>
      </c>
      <c r="BN851" s="84" t="n">
        <v>30.4</v>
      </c>
      <c r="BO851" s="85" t="n">
        <f aca="false">SUM(BC851:BN851)/12</f>
        <v>21.7</v>
      </c>
    </row>
    <row r="852" customFormat="false" ht="12.8" hidden="false" customHeight="false" outlineLevel="0" collapsed="false">
      <c r="AA852" s="1"/>
      <c r="BB852" s="86" t="n">
        <v>1902</v>
      </c>
      <c r="BC852" s="84" t="n">
        <v>29</v>
      </c>
      <c r="BD852" s="84" t="n">
        <v>27.8</v>
      </c>
      <c r="BE852" s="84" t="n">
        <v>25.4</v>
      </c>
      <c r="BF852" s="84" t="n">
        <v>23.8</v>
      </c>
      <c r="BG852" s="84" t="n">
        <v>19.4</v>
      </c>
      <c r="BH852" s="84" t="n">
        <v>13.9</v>
      </c>
      <c r="BI852" s="84" t="n">
        <v>14.3</v>
      </c>
      <c r="BJ852" s="84" t="n">
        <v>14.3</v>
      </c>
      <c r="BK852" s="84" t="n">
        <v>18.4</v>
      </c>
      <c r="BL852" s="84" t="n">
        <v>22.1</v>
      </c>
      <c r="BM852" s="84" t="n">
        <v>28.4</v>
      </c>
      <c r="BN852" s="84" t="n">
        <v>26.2</v>
      </c>
      <c r="BO852" s="85" t="n">
        <f aca="false">SUM(BC852:BN852)/12</f>
        <v>21.9166666666667</v>
      </c>
    </row>
    <row r="853" customFormat="false" ht="12.8" hidden="false" customHeight="false" outlineLevel="0" collapsed="false">
      <c r="AA853" s="1"/>
      <c r="BB853" s="86" t="n">
        <v>1903</v>
      </c>
      <c r="BC853" s="84" t="n">
        <v>28.8</v>
      </c>
      <c r="BD853" s="84" t="n">
        <v>26.9</v>
      </c>
      <c r="BE853" s="84" t="n">
        <v>26.2</v>
      </c>
      <c r="BF853" s="84" t="n">
        <v>19.8</v>
      </c>
      <c r="BG853" s="84" t="n">
        <v>15.6</v>
      </c>
      <c r="BH853" s="84" t="n">
        <v>13</v>
      </c>
      <c r="BI853" s="84" t="n">
        <v>12.1</v>
      </c>
      <c r="BJ853" s="84" t="n">
        <v>14.8</v>
      </c>
      <c r="BK853" s="84" t="n">
        <v>17.6</v>
      </c>
      <c r="BL853" s="84" t="n">
        <v>22.3</v>
      </c>
      <c r="BM853" s="84" t="n">
        <v>25.6</v>
      </c>
      <c r="BN853" s="84" t="n">
        <v>25.9</v>
      </c>
      <c r="BO853" s="85" t="n">
        <f aca="false">SUM(BC853:BN853)/12</f>
        <v>20.7166666666667</v>
      </c>
    </row>
    <row r="854" customFormat="false" ht="12.8" hidden="false" customHeight="false" outlineLevel="0" collapsed="false">
      <c r="AA854" s="1"/>
      <c r="BB854" s="86" t="n">
        <v>1904</v>
      </c>
      <c r="BC854" s="84" t="n">
        <v>27</v>
      </c>
      <c r="BD854" s="84" t="n">
        <v>26.9</v>
      </c>
      <c r="BE854" s="84" t="n">
        <v>24.4</v>
      </c>
      <c r="BF854" s="84" t="n">
        <v>24.2</v>
      </c>
      <c r="BG854" s="84" t="n">
        <v>18.2</v>
      </c>
      <c r="BH854" s="84" t="n">
        <v>13.4</v>
      </c>
      <c r="BI854" s="84" t="n">
        <v>12.5</v>
      </c>
      <c r="BJ854" s="84" t="n">
        <v>14.6</v>
      </c>
      <c r="BK854" s="84" t="n">
        <v>17.1</v>
      </c>
      <c r="BL854" s="84" t="n">
        <v>21.9</v>
      </c>
      <c r="BM854" s="84" t="n">
        <v>25.6</v>
      </c>
      <c r="BN854" s="84" t="n">
        <v>29.8</v>
      </c>
      <c r="BO854" s="85" t="n">
        <f aca="false">SUM(BC854:BN854)/12</f>
        <v>21.3</v>
      </c>
    </row>
    <row r="855" customFormat="false" ht="12.8" hidden="false" customHeight="false" outlineLevel="0" collapsed="false">
      <c r="AA855" s="1"/>
      <c r="BB855" s="86" t="n">
        <v>1905</v>
      </c>
      <c r="BC855" s="84" t="n">
        <v>30.5</v>
      </c>
      <c r="BD855" s="84" t="n">
        <v>27.1</v>
      </c>
      <c r="BE855" s="84" t="n">
        <v>25.9</v>
      </c>
      <c r="BF855" s="84" t="n">
        <v>21.9</v>
      </c>
      <c r="BG855" s="84" t="n">
        <v>18.7</v>
      </c>
      <c r="BH855" s="84" t="n">
        <v>13.6</v>
      </c>
      <c r="BI855" s="84" t="n">
        <v>12.4</v>
      </c>
      <c r="BJ855" s="84" t="n">
        <v>13.7</v>
      </c>
      <c r="BK855" s="84" t="n">
        <v>14.2</v>
      </c>
      <c r="BL855" s="84" t="n">
        <v>16.6</v>
      </c>
      <c r="BM855" s="84" t="n">
        <v>24.4</v>
      </c>
      <c r="BN855" s="84" t="n">
        <v>29.1</v>
      </c>
      <c r="BO855" s="85" t="n">
        <f aca="false">SUM(BC855:BN855)/12</f>
        <v>20.675</v>
      </c>
    </row>
    <row r="856" customFormat="false" ht="12.8" hidden="false" customHeight="false" outlineLevel="0" collapsed="false">
      <c r="AA856" s="1"/>
      <c r="BB856" s="86" t="n">
        <v>1906</v>
      </c>
      <c r="BC856" s="84" t="n">
        <v>33.3</v>
      </c>
      <c r="BD856" s="84" t="n">
        <v>32.7</v>
      </c>
      <c r="BE856" s="84" t="n">
        <v>23.6</v>
      </c>
      <c r="BF856" s="84" t="n">
        <v>21.8</v>
      </c>
      <c r="BG856" s="84" t="n">
        <v>18.7</v>
      </c>
      <c r="BH856" s="84" t="n">
        <v>15.4</v>
      </c>
      <c r="BI856" s="84" t="n">
        <v>13.9</v>
      </c>
      <c r="BJ856" s="84" t="n">
        <v>13.6</v>
      </c>
      <c r="BK856" s="84" t="n">
        <v>16.6</v>
      </c>
      <c r="BL856" s="84" t="n">
        <v>20.5</v>
      </c>
      <c r="BM856" s="84" t="n">
        <v>21.4</v>
      </c>
      <c r="BN856" s="84" t="n">
        <v>28.8</v>
      </c>
      <c r="BO856" s="85" t="n">
        <f aca="false">SUM(BC856:BN856)/12</f>
        <v>21.6916666666667</v>
      </c>
    </row>
    <row r="857" customFormat="false" ht="12.8" hidden="false" customHeight="false" outlineLevel="0" collapsed="false">
      <c r="AA857" s="1"/>
      <c r="BB857" s="86" t="n">
        <v>1907</v>
      </c>
      <c r="BC857" s="84" t="n">
        <v>27.6</v>
      </c>
      <c r="BD857" s="84" t="n">
        <v>31.2</v>
      </c>
      <c r="BE857" s="84" t="n">
        <v>23.6</v>
      </c>
      <c r="BF857" s="84" t="n">
        <v>19.2</v>
      </c>
      <c r="BG857" s="84" t="n">
        <v>17.9</v>
      </c>
      <c r="BH857" s="84" t="n">
        <v>12.4</v>
      </c>
      <c r="BI857" s="84" t="n">
        <v>13.3</v>
      </c>
      <c r="BJ857" s="84" t="n">
        <v>15.5</v>
      </c>
      <c r="BK857" s="84" t="n">
        <v>20.5</v>
      </c>
      <c r="BL857" s="84" t="n">
        <v>21.4</v>
      </c>
      <c r="BM857" s="84" t="n">
        <v>25.7</v>
      </c>
      <c r="BN857" s="84" t="n">
        <v>27.3</v>
      </c>
      <c r="BO857" s="85" t="n">
        <f aca="false">SUM(BC857:BN857)/12</f>
        <v>21.3</v>
      </c>
    </row>
    <row r="858" customFormat="false" ht="12.8" hidden="false" customHeight="false" outlineLevel="0" collapsed="false">
      <c r="AA858" s="1"/>
      <c r="BB858" s="86" t="n">
        <v>1908</v>
      </c>
      <c r="BC858" s="84" t="n">
        <v>34.5</v>
      </c>
      <c r="BD858" s="84" t="n">
        <v>30.3</v>
      </c>
      <c r="BE858" s="84" t="n">
        <v>24</v>
      </c>
      <c r="BF858" s="84" t="n">
        <v>22.6</v>
      </c>
      <c r="BG858" s="84" t="n">
        <v>16.2</v>
      </c>
      <c r="BH858" s="84" t="n">
        <v>12.5</v>
      </c>
      <c r="BI858" s="84" t="n">
        <v>12.3</v>
      </c>
      <c r="BJ858" s="84" t="n">
        <v>14.1</v>
      </c>
      <c r="BK858" s="84" t="n">
        <v>15.6</v>
      </c>
      <c r="BL858" s="84" t="n">
        <v>22.1</v>
      </c>
      <c r="BM858" s="84" t="n">
        <v>28.1</v>
      </c>
      <c r="BN858" s="84" t="n">
        <v>30.4</v>
      </c>
      <c r="BO858" s="85" t="n">
        <f aca="false">SUM(BC858:BN858)/12</f>
        <v>21.8916666666667</v>
      </c>
    </row>
    <row r="859" customFormat="false" ht="12.8" hidden="false" customHeight="false" outlineLevel="0" collapsed="false">
      <c r="AA859" s="1"/>
      <c r="BB859" s="86" t="n">
        <v>1909</v>
      </c>
      <c r="BC859" s="84" t="n">
        <v>28.8</v>
      </c>
      <c r="BD859" s="84" t="n">
        <v>28.2</v>
      </c>
      <c r="BE859" s="84" t="n">
        <v>25.3</v>
      </c>
      <c r="BF859" s="84" t="n">
        <v>19.2</v>
      </c>
      <c r="BG859" s="84" t="n">
        <v>16.3</v>
      </c>
      <c r="BH859" s="84" t="n">
        <v>12.9</v>
      </c>
      <c r="BI859" s="84" t="n">
        <v>12</v>
      </c>
      <c r="BJ859" s="84" t="n">
        <v>13.4</v>
      </c>
      <c r="BK859" s="84" t="n">
        <v>16.9</v>
      </c>
      <c r="BL859" s="84" t="n">
        <v>21.3</v>
      </c>
      <c r="BM859" s="84" t="n">
        <v>24.5</v>
      </c>
      <c r="BN859" s="84" t="n">
        <v>25.6</v>
      </c>
      <c r="BO859" s="85" t="n">
        <f aca="false">SUM(BC859:BN859)/12</f>
        <v>20.3666666666667</v>
      </c>
    </row>
    <row r="860" customFormat="false" ht="12.8" hidden="false" customHeight="false" outlineLevel="0" collapsed="false">
      <c r="AA860" s="1"/>
      <c r="BB860" s="86" t="n">
        <v>1910</v>
      </c>
      <c r="BC860" s="84" t="n">
        <v>31</v>
      </c>
      <c r="BD860" s="84" t="n">
        <v>31.5</v>
      </c>
      <c r="BE860" s="84" t="n">
        <v>24.9</v>
      </c>
      <c r="BF860" s="84" t="n">
        <v>22.8</v>
      </c>
      <c r="BG860" s="84" t="n">
        <v>17.9</v>
      </c>
      <c r="BH860" s="84" t="n">
        <v>14.4</v>
      </c>
      <c r="BI860" s="84" t="n">
        <v>12.8</v>
      </c>
      <c r="BJ860" s="84" t="n">
        <v>16.1</v>
      </c>
      <c r="BK860" s="84" t="n">
        <v>17.6</v>
      </c>
      <c r="BL860" s="84" t="n">
        <v>18.7</v>
      </c>
      <c r="BM860" s="84" t="n">
        <v>24.1</v>
      </c>
      <c r="BN860" s="84" t="n">
        <v>24.4</v>
      </c>
      <c r="BO860" s="85" t="n">
        <f aca="false">SUM(BC860:BN860)/12</f>
        <v>21.35</v>
      </c>
    </row>
    <row r="861" customFormat="false" ht="12.8" hidden="false" customHeight="false" outlineLevel="0" collapsed="false">
      <c r="AA861" s="1"/>
      <c r="BB861" s="86" t="n">
        <v>1911</v>
      </c>
      <c r="BC861" s="84" t="n">
        <v>29.4</v>
      </c>
      <c r="BD861" s="84" t="n">
        <v>25.7</v>
      </c>
      <c r="BE861" s="84" t="n">
        <v>24.5</v>
      </c>
      <c r="BF861" s="84" t="n">
        <v>21.4</v>
      </c>
      <c r="BG861" s="84" t="n">
        <v>17.7</v>
      </c>
      <c r="BH861" s="84" t="n">
        <v>13.3</v>
      </c>
      <c r="BI861" s="84" t="n">
        <v>13.4</v>
      </c>
      <c r="BJ861" s="84" t="n">
        <v>16.9</v>
      </c>
      <c r="BK861" s="84" t="n">
        <v>17.6</v>
      </c>
      <c r="BL861" s="84" t="n">
        <v>21.4</v>
      </c>
      <c r="BM861" s="84" t="n">
        <v>29.6</v>
      </c>
      <c r="BN861" s="84" t="n">
        <v>25.9</v>
      </c>
      <c r="BO861" s="85" t="n">
        <f aca="false">SUM(BC861:BN861)/12</f>
        <v>21.4</v>
      </c>
    </row>
    <row r="862" customFormat="false" ht="12.8" hidden="false" customHeight="false" outlineLevel="0" collapsed="false">
      <c r="AA862" s="1"/>
      <c r="BB862" s="86" t="n">
        <v>1912</v>
      </c>
      <c r="BC862" s="84" t="n">
        <v>30.1</v>
      </c>
      <c r="BD862" s="84" t="n">
        <v>32.4</v>
      </c>
      <c r="BE862" s="84" t="n">
        <v>28</v>
      </c>
      <c r="BF862" s="84" t="n">
        <v>19.8</v>
      </c>
      <c r="BG862" s="84" t="n">
        <v>19.3</v>
      </c>
      <c r="BH862" s="84" t="n">
        <v>13.5</v>
      </c>
      <c r="BI862" s="84" t="n">
        <v>12.5</v>
      </c>
      <c r="BJ862" s="84" t="n">
        <v>14.7</v>
      </c>
      <c r="BK862" s="84" t="n">
        <v>17.1</v>
      </c>
      <c r="BL862" s="84" t="n">
        <v>22.1</v>
      </c>
      <c r="BM862" s="84" t="n">
        <v>22.5</v>
      </c>
      <c r="BN862" s="84" t="n">
        <v>28.3</v>
      </c>
      <c r="BO862" s="85" t="n">
        <f aca="false">SUM(BC862:BN862)/12</f>
        <v>21.6916666666667</v>
      </c>
    </row>
    <row r="863" customFormat="false" ht="12.8" hidden="false" customHeight="false" outlineLevel="0" collapsed="false">
      <c r="AA863" s="1"/>
      <c r="BB863" s="86" t="n">
        <v>1913</v>
      </c>
      <c r="BC863" s="84" t="n">
        <v>28.9</v>
      </c>
      <c r="BD863" s="84" t="n">
        <v>29.2</v>
      </c>
      <c r="BE863" s="84" t="n">
        <v>23.6</v>
      </c>
      <c r="BF863" s="84" t="n">
        <v>22.8</v>
      </c>
      <c r="BG863" s="84" t="n">
        <v>14.7</v>
      </c>
      <c r="BH863" s="84" t="n">
        <v>13.8</v>
      </c>
      <c r="BI863" s="84" t="n">
        <v>14.1</v>
      </c>
      <c r="BJ863" s="84" t="n">
        <v>15.3</v>
      </c>
      <c r="BK863" s="84" t="n">
        <v>16.7</v>
      </c>
      <c r="BL863" s="84" t="n">
        <v>22.4</v>
      </c>
      <c r="BM863" s="84" t="n">
        <v>23.8</v>
      </c>
      <c r="BN863" s="84" t="n">
        <v>29.8</v>
      </c>
      <c r="BO863" s="85" t="n">
        <f aca="false">SUM(BC863:BN863)/12</f>
        <v>21.2583333333333</v>
      </c>
    </row>
    <row r="864" customFormat="false" ht="12.8" hidden="false" customHeight="false" outlineLevel="0" collapsed="false">
      <c r="AA864" s="1"/>
      <c r="BB864" s="86" t="n">
        <v>1914</v>
      </c>
      <c r="BC864" s="84" t="n">
        <v>29.1</v>
      </c>
      <c r="BD864" s="84" t="n">
        <v>31.7</v>
      </c>
      <c r="BE864" s="84" t="n">
        <v>26.6</v>
      </c>
      <c r="BF864" s="84" t="n">
        <v>20.8</v>
      </c>
      <c r="BG864" s="84" t="n">
        <v>17.1</v>
      </c>
      <c r="BH864" s="84" t="n">
        <v>15.8</v>
      </c>
      <c r="BI864" s="84" t="n">
        <v>13.3</v>
      </c>
      <c r="BJ864" s="84" t="n">
        <v>18.6</v>
      </c>
      <c r="BK864" s="84" t="n">
        <v>19.8</v>
      </c>
      <c r="BL864" s="84" t="n">
        <v>26.7</v>
      </c>
      <c r="BM864" s="84" t="n">
        <v>28</v>
      </c>
      <c r="BN864" s="84" t="n">
        <v>29.2</v>
      </c>
      <c r="BO864" s="85" t="n">
        <f aca="false">SUM(BC864:BN864)/12</f>
        <v>23.0583333333333</v>
      </c>
    </row>
    <row r="865" customFormat="false" ht="12.8" hidden="false" customHeight="false" outlineLevel="0" collapsed="false">
      <c r="AA865" s="1"/>
      <c r="BB865" s="86" t="n">
        <v>1915</v>
      </c>
      <c r="BC865" s="84" t="n">
        <v>29.8</v>
      </c>
      <c r="BD865" s="84" t="n">
        <v>30.8</v>
      </c>
      <c r="BE865" s="84" t="n">
        <v>25.5</v>
      </c>
      <c r="BF865" s="84" t="n">
        <v>20.5</v>
      </c>
      <c r="BG865" s="84" t="n">
        <v>15.9</v>
      </c>
      <c r="BH865" s="84" t="n">
        <v>14.7</v>
      </c>
      <c r="BI865" s="84" t="n">
        <v>13.6</v>
      </c>
      <c r="BJ865" s="84" t="n">
        <v>14.7</v>
      </c>
      <c r="BK865" s="84" t="n">
        <v>17.2</v>
      </c>
      <c r="BL865" s="84" t="n">
        <v>20.2</v>
      </c>
      <c r="BM865" s="84" t="n">
        <v>23.3</v>
      </c>
      <c r="BN865" s="84" t="n">
        <v>28.7</v>
      </c>
      <c r="BO865" s="85" t="n">
        <f aca="false">SUM(BC865:BN865)/12</f>
        <v>21.2416666666667</v>
      </c>
    </row>
    <row r="866" customFormat="false" ht="12.8" hidden="false" customHeight="false" outlineLevel="0" collapsed="false">
      <c r="AA866" s="1"/>
      <c r="BB866" s="86" t="n">
        <v>1916</v>
      </c>
      <c r="BC866" s="84" t="n">
        <v>30.7</v>
      </c>
      <c r="BD866" s="84" t="n">
        <v>30.2</v>
      </c>
      <c r="BE866" s="84" t="n">
        <v>27.1</v>
      </c>
      <c r="BF866" s="84" t="n">
        <v>18.8</v>
      </c>
      <c r="BG866" s="84" t="n">
        <v>18.4</v>
      </c>
      <c r="BH866" s="84" t="n">
        <v>13.2</v>
      </c>
      <c r="BI866" s="84" t="n">
        <v>12.7</v>
      </c>
      <c r="BJ866" s="84" t="n">
        <v>14.1</v>
      </c>
      <c r="BK866" s="84" t="n">
        <v>18.2</v>
      </c>
      <c r="BL866" s="84" t="n">
        <v>19.1</v>
      </c>
      <c r="BM866" s="84" t="n">
        <v>19.5</v>
      </c>
      <c r="BN866" s="84" t="n">
        <v>26.8</v>
      </c>
      <c r="BO866" s="85" t="n">
        <f aca="false">SUM(BC866:BN866)/12</f>
        <v>20.7333333333333</v>
      </c>
    </row>
    <row r="867" customFormat="false" ht="12.8" hidden="false" customHeight="false" outlineLevel="0" collapsed="false">
      <c r="AA867" s="1"/>
      <c r="BB867" s="86" t="n">
        <v>1917</v>
      </c>
      <c r="BC867" s="84" t="n">
        <v>29</v>
      </c>
      <c r="BD867" s="84" t="n">
        <v>27.6</v>
      </c>
      <c r="BE867" s="84" t="n">
        <v>25.6</v>
      </c>
      <c r="BF867" s="84" t="n">
        <v>19.3</v>
      </c>
      <c r="BG867" s="84" t="n">
        <v>14.7</v>
      </c>
      <c r="BH867" s="84" t="n">
        <v>13.6</v>
      </c>
      <c r="BI867" s="84" t="n">
        <v>13.4</v>
      </c>
      <c r="BJ867" s="84" t="n">
        <v>14.7</v>
      </c>
      <c r="BK867" s="84" t="n">
        <v>17.2</v>
      </c>
      <c r="BL867" s="84" t="n">
        <v>19.6</v>
      </c>
      <c r="BM867" s="84" t="n">
        <v>22.9</v>
      </c>
      <c r="BN867" s="84" t="n">
        <v>28.8</v>
      </c>
      <c r="BO867" s="85" t="n">
        <f aca="false">SUM(BC867:BN867)/12</f>
        <v>20.5333333333333</v>
      </c>
    </row>
    <row r="868" customFormat="false" ht="12.8" hidden="false" customHeight="false" outlineLevel="0" collapsed="false">
      <c r="AA868" s="1"/>
      <c r="BB868" s="86" t="n">
        <v>1918</v>
      </c>
      <c r="BC868" s="84" t="n">
        <v>31.2</v>
      </c>
      <c r="BD868" s="84" t="n">
        <v>29.1</v>
      </c>
      <c r="BE868" s="84" t="n">
        <v>25.6</v>
      </c>
      <c r="BF868" s="84" t="n">
        <v>19.7</v>
      </c>
      <c r="BG868" s="84" t="n">
        <v>18.3</v>
      </c>
      <c r="BH868" s="84" t="n">
        <v>14.8</v>
      </c>
      <c r="BI868" s="84" t="n">
        <v>12.5</v>
      </c>
      <c r="BJ868" s="84" t="n">
        <v>14.6</v>
      </c>
      <c r="BK868" s="84" t="n">
        <v>19.6</v>
      </c>
      <c r="BL868" s="84" t="n">
        <v>20.1</v>
      </c>
      <c r="BM868" s="84" t="n">
        <v>26.8</v>
      </c>
      <c r="BN868" s="84" t="n">
        <v>29.2</v>
      </c>
      <c r="BO868" s="85" t="n">
        <f aca="false">SUM(BC868:BN868)/12</f>
        <v>21.7916666666667</v>
      </c>
    </row>
    <row r="869" customFormat="false" ht="12.8" hidden="false" customHeight="false" outlineLevel="0" collapsed="false">
      <c r="AA869" s="1"/>
      <c r="BB869" s="86" t="n">
        <v>1919</v>
      </c>
      <c r="BC869" s="84" t="n">
        <v>30.6</v>
      </c>
      <c r="BD869" s="84" t="n">
        <v>30.4</v>
      </c>
      <c r="BE869" s="84" t="n">
        <v>25.1</v>
      </c>
      <c r="BF869" s="84" t="n">
        <v>24.4</v>
      </c>
      <c r="BG869" s="84" t="n">
        <v>16.7</v>
      </c>
      <c r="BH869" s="84" t="n">
        <v>15.7</v>
      </c>
      <c r="BI869" s="84" t="n">
        <v>13.9</v>
      </c>
      <c r="BJ869" s="84" t="n">
        <v>16.2</v>
      </c>
      <c r="BK869" s="84" t="n">
        <v>17.9</v>
      </c>
      <c r="BL869" s="84" t="n">
        <v>22.9</v>
      </c>
      <c r="BM869" s="84" t="n">
        <v>26.8</v>
      </c>
      <c r="BN869" s="84" t="n">
        <v>29.6</v>
      </c>
      <c r="BO869" s="85" t="n">
        <f aca="false">SUM(BC869:BN869)/12</f>
        <v>22.5166666666667</v>
      </c>
    </row>
    <row r="870" customFormat="false" ht="12.8" hidden="false" customHeight="false" outlineLevel="0" collapsed="false">
      <c r="AA870" s="1"/>
      <c r="BB870" s="86" t="n">
        <v>1920</v>
      </c>
      <c r="BC870" s="84" t="n">
        <v>28.7</v>
      </c>
      <c r="BD870" s="84" t="n">
        <v>31.2</v>
      </c>
      <c r="BE870" s="84" t="n">
        <v>26.4</v>
      </c>
      <c r="BF870" s="84" t="n">
        <v>20.4</v>
      </c>
      <c r="BG870" s="84" t="n">
        <v>16</v>
      </c>
      <c r="BH870" s="84" t="n">
        <v>13.1</v>
      </c>
      <c r="BI870" s="84" t="n">
        <v>13</v>
      </c>
      <c r="BJ870" s="84" t="n">
        <v>14.4</v>
      </c>
      <c r="BK870" s="84" t="n">
        <v>16.6</v>
      </c>
      <c r="BL870" s="84" t="n">
        <v>21.9</v>
      </c>
      <c r="BM870" s="84" t="n">
        <v>24.1</v>
      </c>
      <c r="BN870" s="84" t="n">
        <v>26.8</v>
      </c>
      <c r="BO870" s="85" t="n">
        <f aca="false">SUM(BC870:BN870)/12</f>
        <v>21.05</v>
      </c>
    </row>
    <row r="871" customFormat="false" ht="12.8" hidden="false" customHeight="false" outlineLevel="0" collapsed="false">
      <c r="AA871" s="1"/>
      <c r="BB871" s="86" t="n">
        <v>1921</v>
      </c>
      <c r="BC871" s="84" t="n">
        <v>30.4</v>
      </c>
      <c r="BD871" s="84" t="n">
        <v>29.5</v>
      </c>
      <c r="BE871" s="84" t="n">
        <v>26.1</v>
      </c>
      <c r="BF871" s="84" t="n">
        <v>21.8</v>
      </c>
      <c r="BG871" s="84" t="n">
        <v>19.4</v>
      </c>
      <c r="BH871" s="84" t="n">
        <v>14.9</v>
      </c>
      <c r="BI871" s="84" t="n">
        <v>15.3</v>
      </c>
      <c r="BJ871" s="84" t="n">
        <v>14.7</v>
      </c>
      <c r="BK871" s="84" t="n">
        <v>18.6</v>
      </c>
      <c r="BL871" s="84" t="n">
        <v>21.6</v>
      </c>
      <c r="BM871" s="84" t="n">
        <v>26.5</v>
      </c>
      <c r="BN871" s="84" t="n">
        <v>26.9</v>
      </c>
      <c r="BO871" s="85" t="n">
        <f aca="false">SUM(BC871:BN871)/12</f>
        <v>22.1416666666667</v>
      </c>
    </row>
    <row r="872" customFormat="false" ht="12.8" hidden="false" customHeight="false" outlineLevel="0" collapsed="false">
      <c r="AA872" s="1"/>
      <c r="BB872" s="86" t="n">
        <v>1922</v>
      </c>
      <c r="BC872" s="84" t="n">
        <v>26.9</v>
      </c>
      <c r="BD872" s="84" t="n">
        <v>31.3</v>
      </c>
      <c r="BE872" s="84" t="n">
        <v>27.1</v>
      </c>
      <c r="BF872" s="84" t="n">
        <v>22.2</v>
      </c>
      <c r="BG872" s="84" t="n">
        <v>15.9</v>
      </c>
      <c r="BH872" s="84" t="n">
        <v>13</v>
      </c>
      <c r="BI872" s="84" t="n">
        <v>12.2</v>
      </c>
      <c r="BJ872" s="84" t="n">
        <v>13.6</v>
      </c>
      <c r="BK872" s="84" t="n">
        <v>16.7</v>
      </c>
      <c r="BL872" s="84" t="n">
        <v>21.6</v>
      </c>
      <c r="BM872" s="84" t="n">
        <v>27.4</v>
      </c>
      <c r="BN872" s="84" t="n">
        <v>25.6</v>
      </c>
      <c r="BO872" s="85" t="n">
        <f aca="false">SUM(BC872:BN872)/12</f>
        <v>21.125</v>
      </c>
    </row>
    <row r="873" customFormat="false" ht="12.8" hidden="false" customHeight="false" outlineLevel="0" collapsed="false">
      <c r="AA873" s="1"/>
      <c r="BB873" s="86" t="n">
        <v>1923</v>
      </c>
      <c r="BC873" s="84" t="n">
        <v>27.5</v>
      </c>
      <c r="BD873" s="84" t="n">
        <v>32.2</v>
      </c>
      <c r="BE873" s="84" t="n">
        <v>26.9</v>
      </c>
      <c r="BF873" s="84" t="n">
        <v>25.1</v>
      </c>
      <c r="BG873" s="84" t="n">
        <v>17.9</v>
      </c>
      <c r="BH873" s="84" t="n">
        <v>13.1</v>
      </c>
      <c r="BI873" s="84" t="n">
        <v>12.6</v>
      </c>
      <c r="BJ873" s="84" t="n">
        <v>13.6</v>
      </c>
      <c r="BK873" s="84" t="n">
        <v>15.9</v>
      </c>
      <c r="BL873" s="84" t="n">
        <v>18.7</v>
      </c>
      <c r="BM873" s="84" t="n">
        <v>23.1</v>
      </c>
      <c r="BN873" s="84" t="n">
        <v>26.8</v>
      </c>
      <c r="BO873" s="85" t="n">
        <f aca="false">SUM(BC873:BN873)/12</f>
        <v>21.1166666666667</v>
      </c>
    </row>
    <row r="874" customFormat="false" ht="12.8" hidden="false" customHeight="false" outlineLevel="0" collapsed="false">
      <c r="AA874" s="1"/>
      <c r="BB874" s="86" t="n">
        <v>1924</v>
      </c>
      <c r="BC874" s="84" t="n">
        <v>24.9</v>
      </c>
      <c r="BD874" s="84" t="n">
        <v>25.4</v>
      </c>
      <c r="BE874" s="84" t="n">
        <v>24.5</v>
      </c>
      <c r="BF874" s="84" t="n">
        <v>18.1</v>
      </c>
      <c r="BG874" s="84" t="n">
        <v>16.9</v>
      </c>
      <c r="BH874" s="84" t="n">
        <v>12.1</v>
      </c>
      <c r="BI874" s="84" t="n">
        <v>14.4</v>
      </c>
      <c r="BJ874" s="84" t="n">
        <v>15.1</v>
      </c>
      <c r="BK874" s="84" t="n">
        <v>15.8</v>
      </c>
      <c r="BL874" s="84" t="n">
        <v>20.3</v>
      </c>
      <c r="BM874" s="84" t="n">
        <v>23.2</v>
      </c>
      <c r="BN874" s="84" t="n">
        <v>27</v>
      </c>
      <c r="BO874" s="85" t="n">
        <f aca="false">SUM(BC874:BN874)/12</f>
        <v>19.8083333333333</v>
      </c>
    </row>
    <row r="875" customFormat="false" ht="12.8" hidden="false" customHeight="false" outlineLevel="0" collapsed="false">
      <c r="AA875" s="1"/>
      <c r="BB875" s="86" t="n">
        <v>1925</v>
      </c>
      <c r="BC875" s="84" t="n">
        <v>27.9</v>
      </c>
      <c r="BD875" s="84" t="n">
        <v>26.6</v>
      </c>
      <c r="BE875" s="84" t="n">
        <v>27.6</v>
      </c>
      <c r="BF875" s="84" t="n">
        <v>22.1</v>
      </c>
      <c r="BG875" s="84" t="n">
        <v>15.7</v>
      </c>
      <c r="BH875" s="84" t="n">
        <v>14.3</v>
      </c>
      <c r="BI875" s="84" t="n">
        <v>12.1</v>
      </c>
      <c r="BJ875" s="84" t="n">
        <v>12.9</v>
      </c>
      <c r="BK875" s="84" t="n">
        <v>15.1</v>
      </c>
      <c r="BL875" s="84" t="n">
        <v>20.8</v>
      </c>
      <c r="BM875" s="84" t="n">
        <v>25.8</v>
      </c>
      <c r="BN875" s="84" t="n">
        <v>27.9</v>
      </c>
      <c r="BO875" s="85" t="n">
        <f aca="false">SUM(BC875:BN875)/12</f>
        <v>20.7333333333333</v>
      </c>
    </row>
    <row r="876" customFormat="false" ht="12.8" hidden="false" customHeight="false" outlineLevel="0" collapsed="false">
      <c r="AA876" s="1"/>
      <c r="BB876" s="111" t="n">
        <v>1926</v>
      </c>
      <c r="BC876" s="109" t="n">
        <v>28.9</v>
      </c>
      <c r="BD876" s="109" t="n">
        <v>30.8</v>
      </c>
      <c r="BE876" s="109" t="n">
        <v>26.6</v>
      </c>
      <c r="BF876" s="109" t="n">
        <v>21.8</v>
      </c>
      <c r="BG876" s="109" t="n">
        <v>14.3</v>
      </c>
      <c r="BH876" s="109" t="n">
        <v>14.1</v>
      </c>
      <c r="BI876" s="109" t="n">
        <v>14.1</v>
      </c>
      <c r="BJ876" s="109" t="n">
        <v>13.9</v>
      </c>
      <c r="BK876" s="109" t="n">
        <v>18.3</v>
      </c>
      <c r="BL876" s="109" t="n">
        <v>21.1</v>
      </c>
      <c r="BM876" s="109" t="n">
        <v>24.8</v>
      </c>
      <c r="BN876" s="109" t="n">
        <v>26.3</v>
      </c>
      <c r="BO876" s="110" t="n">
        <f aca="false">SUM(BC876:BN876)/12</f>
        <v>21.25</v>
      </c>
    </row>
    <row r="877" customFormat="false" ht="12.8" hidden="false" customHeight="false" outlineLevel="0" collapsed="false">
      <c r="AA877" s="1"/>
    </row>
    <row r="878" customFormat="false" ht="12.8" hidden="false" customHeight="false" outlineLevel="0" collapsed="false">
      <c r="AA878" s="1"/>
    </row>
    <row r="879" customFormat="false" ht="12.8" hidden="false" customHeight="false" outlineLevel="0" collapsed="false">
      <c r="AA879" s="1"/>
    </row>
    <row r="880" customFormat="false" ht="12.8" hidden="false" customHeight="false" outlineLevel="0" collapsed="false">
      <c r="AA880" s="1"/>
    </row>
    <row r="881" customFormat="false" ht="12.8" hidden="false" customHeight="false" outlineLevel="0" collapsed="false">
      <c r="AA881" s="1"/>
    </row>
    <row r="882" customFormat="false" ht="12.8" hidden="false" customHeight="false" outlineLevel="0" collapsed="false">
      <c r="AA882" s="1"/>
    </row>
    <row r="883" customFormat="false" ht="12.8" hidden="false" customHeight="false" outlineLevel="0" collapsed="false">
      <c r="AA883" s="1"/>
    </row>
    <row r="884" customFormat="false" ht="12.8" hidden="false" customHeight="false" outlineLevel="0" collapsed="false">
      <c r="AA884" s="1"/>
    </row>
    <row r="885" customFormat="false" ht="12.8" hidden="false" customHeight="false" outlineLevel="0" collapsed="false">
      <c r="AA885" s="1"/>
    </row>
    <row r="886" customFormat="false" ht="12.8" hidden="false" customHeight="false" outlineLevel="0" collapsed="false">
      <c r="AA886" s="1"/>
    </row>
    <row r="888" customFormat="false" ht="12.8" hidden="false" customHeight="false" outlineLevel="0" collapsed="false">
      <c r="AA888" s="1"/>
    </row>
    <row r="889" customFormat="false" ht="12.8" hidden="false" customHeight="false" outlineLevel="0" collapsed="false">
      <c r="AA889" s="1"/>
    </row>
    <row r="890" customFormat="false" ht="12.8" hidden="false" customHeight="false" outlineLevel="0" collapsed="false">
      <c r="AA890" s="1"/>
    </row>
    <row r="891" customFormat="false" ht="12.8" hidden="false" customHeight="false" outlineLevel="0" collapsed="false">
      <c r="AA891" s="1"/>
    </row>
    <row r="892" customFormat="false" ht="12.8" hidden="false" customHeight="false" outlineLevel="0" collapsed="false">
      <c r="AA892" s="1"/>
    </row>
    <row r="893" customFormat="false" ht="12.8" hidden="false" customHeight="false" outlineLevel="0" collapsed="false">
      <c r="AA893" s="1"/>
    </row>
    <row r="894" customFormat="false" ht="12.8" hidden="false" customHeight="false" outlineLevel="0" collapsed="false">
      <c r="AA894" s="1"/>
    </row>
    <row r="895" customFormat="false" ht="12.8" hidden="false" customHeight="false" outlineLevel="0" collapsed="false">
      <c r="AA895" s="1"/>
    </row>
    <row r="896" customFormat="false" ht="12.8" hidden="false" customHeight="false" outlineLevel="0" collapsed="false">
      <c r="AA896" s="1"/>
    </row>
    <row r="897" customFormat="false" ht="12.8" hidden="false" customHeight="false" outlineLevel="0" collapsed="false">
      <c r="AA897" s="1"/>
    </row>
    <row r="898" customFormat="false" ht="12.8" hidden="false" customHeight="false" outlineLevel="0" collapsed="false">
      <c r="AA898" s="1"/>
    </row>
    <row r="899" customFormat="false" ht="12.8" hidden="false" customHeight="false" outlineLevel="0" collapsed="false">
      <c r="AA899" s="1"/>
    </row>
    <row r="900" customFormat="false" ht="12.8" hidden="false" customHeight="false" outlineLevel="0" collapsed="false">
      <c r="AA900" s="1"/>
    </row>
    <row r="901" customFormat="false" ht="12.8" hidden="false" customHeight="false" outlineLevel="0" collapsed="false">
      <c r="AA901" s="1"/>
    </row>
    <row r="902" customFormat="false" ht="12.8" hidden="false" customHeight="false" outlineLevel="0" collapsed="false">
      <c r="AA902" s="1"/>
    </row>
    <row r="903" customFormat="false" ht="12.8" hidden="false" customHeight="false" outlineLevel="0" collapsed="false">
      <c r="AA903" s="1"/>
    </row>
    <row r="904" customFormat="false" ht="12.8" hidden="false" customHeight="false" outlineLevel="0" collapsed="false">
      <c r="AA904" s="1"/>
    </row>
    <row r="905" customFormat="false" ht="12.8" hidden="false" customHeight="false" outlineLevel="0" collapsed="false">
      <c r="AA905" s="1"/>
    </row>
    <row r="906" customFormat="false" ht="12.8" hidden="false" customHeight="false" outlineLevel="0" collapsed="false">
      <c r="AA906" s="1"/>
    </row>
    <row r="907" customFormat="false" ht="12.8" hidden="false" customHeight="false" outlineLevel="0" collapsed="false">
      <c r="AA907" s="1"/>
    </row>
    <row r="908" customFormat="false" ht="12.8" hidden="false" customHeight="false" outlineLevel="0" collapsed="false">
      <c r="AA908" s="1"/>
    </row>
    <row r="909" customFormat="false" ht="12.8" hidden="false" customHeight="false" outlineLevel="0" collapsed="false">
      <c r="AA909" s="1"/>
    </row>
    <row r="910" customFormat="false" ht="12.8" hidden="false" customHeight="false" outlineLevel="0" collapsed="false">
      <c r="AA910" s="1"/>
    </row>
    <row r="911" customFormat="false" ht="12.8" hidden="false" customHeight="false" outlineLevel="0" collapsed="false">
      <c r="AA911" s="1"/>
    </row>
    <row r="912" customFormat="false" ht="12.8" hidden="false" customHeight="false" outlineLevel="0" collapsed="false">
      <c r="AA912" s="1"/>
    </row>
    <row r="913" customFormat="false" ht="12.8" hidden="false" customHeight="false" outlineLevel="0" collapsed="false">
      <c r="AA913" s="1"/>
    </row>
    <row r="914" customFormat="false" ht="12.8" hidden="false" customHeight="false" outlineLevel="0" collapsed="false">
      <c r="AA914" s="1"/>
    </row>
    <row r="915" customFormat="false" ht="12.8" hidden="false" customHeight="false" outlineLevel="0" collapsed="false">
      <c r="AA915" s="1"/>
    </row>
    <row r="916" customFormat="false" ht="12.8" hidden="false" customHeight="false" outlineLevel="0" collapsed="false">
      <c r="AA916" s="1"/>
    </row>
    <row r="917" customFormat="false" ht="12.8" hidden="false" customHeight="false" outlineLevel="0" collapsed="false">
      <c r="AA917" s="1"/>
    </row>
    <row r="918" customFormat="false" ht="12.8" hidden="false" customHeight="false" outlineLevel="0" collapsed="false">
      <c r="AA918" s="1"/>
    </row>
    <row r="919" customFormat="false" ht="12.8" hidden="false" customHeight="false" outlineLevel="0" collapsed="false">
      <c r="AA919" s="1"/>
    </row>
    <row r="920" customFormat="false" ht="12.8" hidden="false" customHeight="false" outlineLevel="0" collapsed="false">
      <c r="AA920" s="1"/>
    </row>
    <row r="921" customFormat="false" ht="12.8" hidden="false" customHeight="false" outlineLevel="0" collapsed="false">
      <c r="AA921" s="1"/>
    </row>
    <row r="922" customFormat="false" ht="12.8" hidden="false" customHeight="false" outlineLevel="0" collapsed="false">
      <c r="AA922" s="1"/>
    </row>
    <row r="923" customFormat="false" ht="12.8" hidden="false" customHeight="false" outlineLevel="0" collapsed="false">
      <c r="AA923" s="1"/>
    </row>
    <row r="924" customFormat="false" ht="12.8" hidden="false" customHeight="false" outlineLevel="0" collapsed="false">
      <c r="AA924" s="1"/>
    </row>
    <row r="925" customFormat="false" ht="12.8" hidden="false" customHeight="false" outlineLevel="0" collapsed="false">
      <c r="AA925" s="1"/>
    </row>
    <row r="981" customFormat="false" ht="12.8" hidden="false" customHeight="false" outlineLevel="0" collapsed="false">
      <c r="BB981" s="109"/>
      <c r="BC981" s="109"/>
      <c r="BD981" s="109"/>
      <c r="BF981" s="112"/>
      <c r="BG981" s="109"/>
      <c r="BH981" s="109"/>
      <c r="BI981" s="109"/>
      <c r="BJ981" s="109"/>
      <c r="BK981" s="109"/>
      <c r="BL981" s="109"/>
      <c r="BM981" s="109"/>
      <c r="BN981" s="109"/>
      <c r="BO981" s="109"/>
    </row>
    <row r="982" customFormat="false" ht="12.8" hidden="false" customHeight="false" outlineLevel="0" collapsed="false">
      <c r="BB982" s="109"/>
      <c r="BC982" s="109"/>
      <c r="BD982" s="109"/>
      <c r="BF982" s="112"/>
      <c r="BG982" s="109"/>
      <c r="BH982" s="109"/>
      <c r="BI982" s="109"/>
      <c r="BJ982" s="109"/>
      <c r="BK982" s="109"/>
      <c r="BL982" s="109"/>
      <c r="BM982" s="109"/>
      <c r="BN982" s="109"/>
      <c r="BO982" s="109"/>
    </row>
    <row r="983" customFormat="false" ht="12.8" hidden="false" customHeight="false" outlineLevel="0" collapsed="false">
      <c r="BB983" s="109"/>
      <c r="BC983" s="109"/>
      <c r="BD983" s="109"/>
      <c r="BF983" s="112"/>
      <c r="BG983" s="109"/>
      <c r="BH983" s="109"/>
      <c r="BI983" s="109"/>
      <c r="BJ983" s="109"/>
      <c r="BK983" s="109"/>
      <c r="BL983" s="109"/>
      <c r="BM983" s="109"/>
      <c r="BN983" s="109"/>
      <c r="BO983" s="109"/>
    </row>
    <row r="984" customFormat="false" ht="12.8" hidden="false" customHeight="false" outlineLevel="0" collapsed="false">
      <c r="BB984" s="109"/>
      <c r="BC984" s="109"/>
      <c r="BD984" s="109"/>
      <c r="BF984" s="112"/>
      <c r="BG984" s="109"/>
      <c r="BH984" s="109"/>
      <c r="BI984" s="109"/>
      <c r="BJ984" s="109"/>
      <c r="BK984" s="109"/>
      <c r="BL984" s="109"/>
      <c r="BM984" s="109"/>
      <c r="BN984" s="109"/>
      <c r="BO984" s="109"/>
    </row>
    <row r="985" customFormat="false" ht="12.8" hidden="false" customHeight="false" outlineLevel="0" collapsed="false">
      <c r="BB985" s="109"/>
      <c r="BC985" s="109"/>
      <c r="BD985" s="109"/>
      <c r="BF985" s="112"/>
      <c r="BG985" s="109"/>
      <c r="BH985" s="109"/>
      <c r="BI985" s="109"/>
      <c r="BJ985" s="109"/>
      <c r="BK985" s="109"/>
      <c r="BL985" s="109"/>
      <c r="BM985" s="109"/>
      <c r="BN985" s="109"/>
      <c r="BO985" s="109"/>
    </row>
    <row r="986" customFormat="false" ht="12.8" hidden="false" customHeight="false" outlineLevel="0" collapsed="false">
      <c r="BB986" s="109"/>
      <c r="BC986" s="109"/>
      <c r="BD986" s="109"/>
      <c r="BF986" s="112"/>
      <c r="BG986" s="109"/>
      <c r="BH986" s="109"/>
      <c r="BI986" s="109"/>
      <c r="BJ986" s="109"/>
      <c r="BK986" s="109"/>
      <c r="BL986" s="109"/>
      <c r="BM986" s="109"/>
      <c r="BN986" s="109"/>
      <c r="BO986" s="109"/>
    </row>
    <row r="987" customFormat="false" ht="12.8" hidden="false" customHeight="false" outlineLevel="0" collapsed="false">
      <c r="BB987" s="109"/>
      <c r="BC987" s="109"/>
      <c r="BD987" s="109"/>
      <c r="BF987" s="112"/>
      <c r="BG987" s="109"/>
      <c r="BH987" s="109"/>
      <c r="BI987" s="109"/>
      <c r="BJ987" s="109"/>
      <c r="BK987" s="109"/>
      <c r="BL987" s="109"/>
      <c r="BM987" s="109"/>
      <c r="BN987" s="109"/>
      <c r="BO987" s="109"/>
    </row>
    <row r="988" customFormat="false" ht="12.8" hidden="false" customHeight="false" outlineLevel="0" collapsed="false">
      <c r="BB988" s="109"/>
      <c r="BC988" s="109"/>
      <c r="BD988" s="109"/>
      <c r="BF988" s="112"/>
      <c r="BG988" s="109"/>
      <c r="BH988" s="109"/>
      <c r="BI988" s="109"/>
      <c r="BJ988" s="109"/>
      <c r="BK988" s="109"/>
      <c r="BL988" s="109"/>
      <c r="BM988" s="109"/>
      <c r="BN988" s="109"/>
      <c r="BO988" s="109"/>
    </row>
    <row r="989" customFormat="false" ht="12.8" hidden="false" customHeight="false" outlineLevel="0" collapsed="false">
      <c r="BB989" s="109"/>
      <c r="BC989" s="109"/>
      <c r="BD989" s="109"/>
      <c r="BF989" s="112"/>
      <c r="BG989" s="109"/>
      <c r="BH989" s="109"/>
      <c r="BI989" s="109"/>
      <c r="BJ989" s="109"/>
      <c r="BK989" s="109"/>
      <c r="BL989" s="109"/>
      <c r="BM989" s="109"/>
      <c r="BN989" s="109"/>
      <c r="BO989" s="109"/>
    </row>
    <row r="990" customFormat="false" ht="23.85" hidden="false" customHeight="false" outlineLevel="0" collapsed="false">
      <c r="AA990" s="48"/>
      <c r="AB990" s="137" t="s">
        <v>29</v>
      </c>
      <c r="AC990" s="138" t="s">
        <v>4584</v>
      </c>
      <c r="AD990" s="138" t="s">
        <v>2516</v>
      </c>
      <c r="AE990" s="138" t="s">
        <v>979</v>
      </c>
      <c r="AF990" s="138" t="s">
        <v>4585</v>
      </c>
      <c r="AG990" s="138" t="s">
        <v>4586</v>
      </c>
      <c r="AH990" s="138" t="s">
        <v>4587</v>
      </c>
      <c r="AI990" s="138" t="s">
        <v>4588</v>
      </c>
      <c r="AJ990" s="138" t="s">
        <v>4589</v>
      </c>
      <c r="AK990" s="138" t="s">
        <v>4590</v>
      </c>
      <c r="AL990" s="138" t="s">
        <v>4591</v>
      </c>
      <c r="AM990" s="138" t="s">
        <v>4592</v>
      </c>
      <c r="AN990" s="138" t="s">
        <v>2659</v>
      </c>
      <c r="AO990" s="138" t="s">
        <v>4593</v>
      </c>
      <c r="BB990" s="109"/>
      <c r="BC990" s="109"/>
      <c r="BD990" s="109"/>
      <c r="BF990" s="112"/>
      <c r="BG990" s="109"/>
      <c r="BH990" s="109"/>
      <c r="BI990" s="109"/>
      <c r="BJ990" s="109"/>
      <c r="BK990" s="109"/>
      <c r="BL990" s="109"/>
      <c r="BM990" s="109"/>
      <c r="BN990" s="109"/>
      <c r="BO990" s="109"/>
    </row>
    <row r="991" customFormat="false" ht="12.8" hidden="false" customHeight="false" outlineLevel="0" collapsed="false">
      <c r="AA991" s="48"/>
      <c r="AB991" s="137" t="s">
        <v>30</v>
      </c>
      <c r="AC991" s="138" t="s">
        <v>4594</v>
      </c>
      <c r="AD991" s="138" t="s">
        <v>4595</v>
      </c>
      <c r="AE991" s="138" t="s">
        <v>1960</v>
      </c>
      <c r="AF991" s="138" t="s">
        <v>1833</v>
      </c>
      <c r="AG991" s="138" t="s">
        <v>4596</v>
      </c>
      <c r="AH991" s="138" t="s">
        <v>4589</v>
      </c>
      <c r="AI991" s="138" t="s">
        <v>4597</v>
      </c>
      <c r="AJ991" s="138" t="s">
        <v>4598</v>
      </c>
      <c r="AK991" s="138" t="s">
        <v>4599</v>
      </c>
      <c r="AL991" s="138" t="s">
        <v>4600</v>
      </c>
      <c r="AM991" s="138" t="s">
        <v>1960</v>
      </c>
      <c r="AN991" s="138" t="s">
        <v>4601</v>
      </c>
      <c r="AO991" s="138" t="s">
        <v>4602</v>
      </c>
      <c r="BB991" s="109"/>
      <c r="BC991" s="109"/>
      <c r="BD991" s="109"/>
      <c r="BF991" s="112"/>
      <c r="BG991" s="109"/>
      <c r="BH991" s="109"/>
      <c r="BI991" s="109"/>
      <c r="BJ991" s="109"/>
      <c r="BK991" s="109"/>
      <c r="BL991" s="109"/>
      <c r="BM991" s="109"/>
      <c r="BN991" s="109"/>
      <c r="BO991" s="109"/>
    </row>
    <row r="992" customFormat="false" ht="23.85" hidden="false" customHeight="false" outlineLevel="0" collapsed="false">
      <c r="AA992" s="48" t="n">
        <f aca="false">AA991+1</f>
        <v>1</v>
      </c>
      <c r="AB992" s="137" t="s">
        <v>33</v>
      </c>
      <c r="AC992" s="138" t="s">
        <v>240</v>
      </c>
      <c r="AD992" s="138" t="s">
        <v>4603</v>
      </c>
      <c r="AE992" s="138" t="s">
        <v>4604</v>
      </c>
      <c r="AF992" s="138" t="s">
        <v>4605</v>
      </c>
      <c r="AG992" s="138" t="s">
        <v>4606</v>
      </c>
      <c r="AH992" s="138" t="s">
        <v>4607</v>
      </c>
      <c r="AI992" s="138" t="s">
        <v>4608</v>
      </c>
      <c r="AJ992" s="138" t="s">
        <v>4609</v>
      </c>
      <c r="AK992" s="138" t="s">
        <v>4610</v>
      </c>
      <c r="AL992" s="138" t="s">
        <v>4611</v>
      </c>
      <c r="AM992" s="138" t="s">
        <v>4612</v>
      </c>
      <c r="AN992" s="138" t="s">
        <v>3212</v>
      </c>
      <c r="AO992" s="138" t="s">
        <v>4613</v>
      </c>
      <c r="BB992" s="109"/>
      <c r="BC992" s="109"/>
      <c r="BD992" s="109"/>
      <c r="BF992" s="112"/>
      <c r="BG992" s="109"/>
      <c r="BH992" s="109"/>
      <c r="BI992" s="109"/>
      <c r="BJ992" s="109"/>
      <c r="BK992" s="109"/>
      <c r="BL992" s="109"/>
      <c r="BM992" s="109"/>
      <c r="BN992" s="109"/>
      <c r="BO992" s="109"/>
    </row>
    <row r="993" customFormat="false" ht="12.8" hidden="false" customHeight="false" outlineLevel="0" collapsed="false">
      <c r="AA993" s="48" t="n">
        <f aca="false">AA992+1</f>
        <v>2</v>
      </c>
      <c r="AB993" s="137" t="s">
        <v>37</v>
      </c>
      <c r="AC993" s="138" t="s">
        <v>4614</v>
      </c>
      <c r="AD993" s="138" t="s">
        <v>4615</v>
      </c>
      <c r="AE993" s="138" t="s">
        <v>4616</v>
      </c>
      <c r="AF993" s="138" t="s">
        <v>4617</v>
      </c>
      <c r="AG993" s="138" t="s">
        <v>4618</v>
      </c>
      <c r="AH993" s="138" t="s">
        <v>4619</v>
      </c>
      <c r="AI993" s="138" t="s">
        <v>4620</v>
      </c>
      <c r="AJ993" s="138" t="s">
        <v>4621</v>
      </c>
      <c r="AK993" s="138" t="s">
        <v>4622</v>
      </c>
      <c r="AL993" s="138" t="s">
        <v>4623</v>
      </c>
      <c r="AM993" s="138" t="s">
        <v>4624</v>
      </c>
      <c r="AN993" s="138" t="s">
        <v>3360</v>
      </c>
      <c r="AO993" s="138" t="s">
        <v>4625</v>
      </c>
      <c r="BB993" s="109"/>
      <c r="BC993" s="109"/>
      <c r="BD993" s="109"/>
      <c r="BF993" s="112"/>
      <c r="BG993" s="109"/>
      <c r="BH993" s="109"/>
      <c r="BI993" s="109"/>
      <c r="BJ993" s="109"/>
      <c r="BK993" s="109"/>
      <c r="BL993" s="109"/>
      <c r="BM993" s="109"/>
      <c r="BN993" s="109"/>
      <c r="BO993" s="109"/>
    </row>
    <row r="994" customFormat="false" ht="12.8" hidden="false" customHeight="false" outlineLevel="0" collapsed="false">
      <c r="AA994" s="48" t="n">
        <f aca="false">AA993+1</f>
        <v>3</v>
      </c>
      <c r="AB994" s="137" t="s">
        <v>40</v>
      </c>
      <c r="AC994" s="138" t="s">
        <v>4626</v>
      </c>
      <c r="AD994" s="138" t="s">
        <v>4627</v>
      </c>
      <c r="AE994" s="138" t="s">
        <v>2699</v>
      </c>
      <c r="AF994" s="138" t="s">
        <v>4628</v>
      </c>
      <c r="AG994" s="138" t="s">
        <v>4629</v>
      </c>
      <c r="AH994" s="138" t="s">
        <v>4630</v>
      </c>
      <c r="AI994" s="138" t="s">
        <v>4631</v>
      </c>
      <c r="AJ994" s="138" t="s">
        <v>4632</v>
      </c>
      <c r="AK994" s="138" t="s">
        <v>4633</v>
      </c>
      <c r="AL994" s="138" t="s">
        <v>4634</v>
      </c>
      <c r="AM994" s="138" t="s">
        <v>1831</v>
      </c>
      <c r="AN994" s="138" t="s">
        <v>4635</v>
      </c>
      <c r="AO994" s="138" t="s">
        <v>4636</v>
      </c>
      <c r="BB994" s="109"/>
      <c r="BC994" s="109"/>
      <c r="BD994" s="109"/>
      <c r="BF994" s="112"/>
      <c r="BG994" s="109"/>
      <c r="BH994" s="109"/>
      <c r="BI994" s="109"/>
      <c r="BJ994" s="109"/>
      <c r="BK994" s="109"/>
      <c r="BL994" s="109"/>
      <c r="BM994" s="109"/>
      <c r="BN994" s="109"/>
      <c r="BO994" s="109"/>
    </row>
    <row r="995" customFormat="false" ht="23.85" hidden="false" customHeight="false" outlineLevel="0" collapsed="false">
      <c r="AA995" s="48" t="n">
        <f aca="false">AA994+1</f>
        <v>4</v>
      </c>
      <c r="AB995" s="137" t="s">
        <v>42</v>
      </c>
      <c r="AC995" s="138" t="s">
        <v>2915</v>
      </c>
      <c r="AD995" s="138" t="s">
        <v>4637</v>
      </c>
      <c r="AE995" s="138" t="s">
        <v>4638</v>
      </c>
      <c r="AF995" s="138" t="s">
        <v>4639</v>
      </c>
      <c r="AG995" s="138" t="s">
        <v>4640</v>
      </c>
      <c r="AH995" s="138" t="s">
        <v>4641</v>
      </c>
      <c r="AI995" s="138" t="s">
        <v>4642</v>
      </c>
      <c r="AJ995" s="138" t="s">
        <v>4643</v>
      </c>
      <c r="AK995" s="138" t="s">
        <v>4644</v>
      </c>
      <c r="AL995" s="138" t="s">
        <v>4645</v>
      </c>
      <c r="AM995" s="138" t="s">
        <v>1960</v>
      </c>
      <c r="AN995" s="138" t="s">
        <v>4646</v>
      </c>
      <c r="AO995" s="138" t="s">
        <v>4647</v>
      </c>
      <c r="BB995" s="109"/>
      <c r="BC995" s="109"/>
      <c r="BD995" s="109"/>
      <c r="BF995" s="112"/>
      <c r="BG995" s="109"/>
      <c r="BH995" s="109"/>
      <c r="BI995" s="109"/>
      <c r="BJ995" s="109"/>
      <c r="BK995" s="109"/>
      <c r="BL995" s="109"/>
      <c r="BM995" s="109"/>
      <c r="BN995" s="109"/>
      <c r="BO995" s="109"/>
    </row>
    <row r="996" customFormat="false" ht="12.8" hidden="false" customHeight="false" outlineLevel="0" collapsed="false">
      <c r="AA996" s="48" t="n">
        <f aca="false">AA995+1</f>
        <v>5</v>
      </c>
      <c r="AB996" s="137" t="s">
        <v>44</v>
      </c>
      <c r="AC996" s="138" t="s">
        <v>4648</v>
      </c>
      <c r="AD996" s="138" t="s">
        <v>3285</v>
      </c>
      <c r="AE996" s="138" t="s">
        <v>4482</v>
      </c>
      <c r="AF996" s="138" t="s">
        <v>4649</v>
      </c>
      <c r="AG996" s="138" t="s">
        <v>4650</v>
      </c>
      <c r="AH996" s="138" t="s">
        <v>4651</v>
      </c>
      <c r="AI996" s="138" t="s">
        <v>4652</v>
      </c>
      <c r="AJ996" s="138" t="s">
        <v>4653</v>
      </c>
      <c r="AK996" s="138" t="s">
        <v>4654</v>
      </c>
      <c r="AL996" s="138" t="s">
        <v>4655</v>
      </c>
      <c r="AM996" s="138" t="s">
        <v>4656</v>
      </c>
      <c r="AN996" s="138" t="s">
        <v>2266</v>
      </c>
      <c r="AO996" s="138" t="s">
        <v>4657</v>
      </c>
      <c r="BB996" s="109"/>
      <c r="BC996" s="109"/>
      <c r="BD996" s="109"/>
      <c r="BF996" s="112"/>
      <c r="BG996" s="109"/>
      <c r="BH996" s="109"/>
      <c r="BI996" s="109"/>
      <c r="BJ996" s="109"/>
      <c r="BK996" s="109"/>
      <c r="BL996" s="109"/>
      <c r="BM996" s="109"/>
      <c r="BN996" s="109"/>
      <c r="BO996" s="109"/>
    </row>
    <row r="997" customFormat="false" ht="23.85" hidden="false" customHeight="false" outlineLevel="0" collapsed="false">
      <c r="AA997" s="48" t="n">
        <f aca="false">AA996+1</f>
        <v>6</v>
      </c>
      <c r="AB997" s="137" t="s">
        <v>45</v>
      </c>
      <c r="AC997" s="138" t="s">
        <v>2209</v>
      </c>
      <c r="AD997" s="138" t="s">
        <v>4658</v>
      </c>
      <c r="AE997" s="138" t="s">
        <v>3029</v>
      </c>
      <c r="AF997" s="138" t="s">
        <v>4659</v>
      </c>
      <c r="AG997" s="138" t="s">
        <v>4660</v>
      </c>
      <c r="AH997" s="138" t="s">
        <v>4661</v>
      </c>
      <c r="AI997" s="138" t="s">
        <v>4662</v>
      </c>
      <c r="AJ997" s="138" t="s">
        <v>4663</v>
      </c>
      <c r="AK997" s="138" t="s">
        <v>4664</v>
      </c>
      <c r="AL997" s="138" t="s">
        <v>4665</v>
      </c>
      <c r="AM997" s="138" t="s">
        <v>4666</v>
      </c>
      <c r="AN997" s="138" t="s">
        <v>397</v>
      </c>
      <c r="AO997" s="138" t="s">
        <v>4667</v>
      </c>
      <c r="BB997" s="109"/>
      <c r="BC997" s="109"/>
      <c r="BD997" s="109"/>
      <c r="BF997" s="112"/>
      <c r="BG997" s="109"/>
      <c r="BH997" s="109"/>
      <c r="BI997" s="109"/>
      <c r="BJ997" s="109"/>
      <c r="BK997" s="109"/>
      <c r="BL997" s="109"/>
      <c r="BM997" s="109"/>
      <c r="BN997" s="109"/>
      <c r="BO997" s="109"/>
    </row>
    <row r="998" customFormat="false" ht="12.8" hidden="false" customHeight="false" outlineLevel="0" collapsed="false">
      <c r="AA998" s="48" t="n">
        <f aca="false">AA997+1</f>
        <v>7</v>
      </c>
      <c r="AB998" s="137" t="s">
        <v>46</v>
      </c>
      <c r="AC998" s="138" t="s">
        <v>4668</v>
      </c>
      <c r="AD998" s="138" t="s">
        <v>4669</v>
      </c>
      <c r="AE998" s="138" t="s">
        <v>4670</v>
      </c>
      <c r="AF998" s="138" t="s">
        <v>1995</v>
      </c>
      <c r="AG998" s="138" t="s">
        <v>4671</v>
      </c>
      <c r="AH998" s="138" t="s">
        <v>4672</v>
      </c>
      <c r="AI998" s="138" t="s">
        <v>4673</v>
      </c>
      <c r="AJ998" s="138" t="s">
        <v>4674</v>
      </c>
      <c r="AK998" s="138" t="s">
        <v>4675</v>
      </c>
      <c r="AL998" s="138" t="s">
        <v>4676</v>
      </c>
      <c r="AM998" s="138" t="s">
        <v>2219</v>
      </c>
      <c r="AN998" s="138" t="s">
        <v>4677</v>
      </c>
      <c r="AO998" s="138" t="s">
        <v>4678</v>
      </c>
      <c r="BB998" s="109"/>
      <c r="BC998" s="109"/>
      <c r="BD998" s="109"/>
      <c r="BF998" s="112"/>
      <c r="BG998" s="109"/>
      <c r="BH998" s="109"/>
      <c r="BI998" s="109"/>
      <c r="BJ998" s="109"/>
      <c r="BK998" s="109"/>
      <c r="BL998" s="109"/>
      <c r="BM998" s="109"/>
      <c r="BN998" s="109"/>
      <c r="BO998" s="109"/>
    </row>
    <row r="999" customFormat="false" ht="12.8" hidden="false" customHeight="false" outlineLevel="0" collapsed="false">
      <c r="AA999" s="48" t="n">
        <f aca="false">AA998+1</f>
        <v>8</v>
      </c>
      <c r="AB999" s="137" t="s">
        <v>47</v>
      </c>
      <c r="AC999" s="138" t="s">
        <v>4679</v>
      </c>
      <c r="AD999" s="138" t="s">
        <v>1667</v>
      </c>
      <c r="AE999" s="138" t="s">
        <v>1587</v>
      </c>
      <c r="AF999" s="138" t="s">
        <v>4680</v>
      </c>
      <c r="AG999" s="138" t="s">
        <v>4681</v>
      </c>
      <c r="AH999" s="138" t="s">
        <v>4682</v>
      </c>
      <c r="AI999" s="138" t="s">
        <v>4683</v>
      </c>
      <c r="AJ999" s="138" t="s">
        <v>4684</v>
      </c>
      <c r="AK999" s="138" t="s">
        <v>4685</v>
      </c>
      <c r="AL999" s="138" t="s">
        <v>4686</v>
      </c>
      <c r="AM999" s="138" t="s">
        <v>4687</v>
      </c>
      <c r="AN999" s="138" t="s">
        <v>2209</v>
      </c>
      <c r="AO999" s="138" t="s">
        <v>4688</v>
      </c>
      <c r="BB999" s="109"/>
      <c r="BC999" s="109"/>
      <c r="BD999" s="109"/>
      <c r="BF999" s="112"/>
      <c r="BG999" s="109"/>
      <c r="BH999" s="109"/>
      <c r="BI999" s="109"/>
      <c r="BJ999" s="109"/>
      <c r="BK999" s="109"/>
      <c r="BL999" s="109"/>
      <c r="BM999" s="109"/>
      <c r="BN999" s="109"/>
      <c r="BO999" s="109"/>
    </row>
    <row r="1000" customFormat="false" ht="12.8" hidden="false" customHeight="false" outlineLevel="0" collapsed="false">
      <c r="AA1000" s="48" t="n">
        <f aca="false">AA999+1</f>
        <v>9</v>
      </c>
      <c r="AB1000" s="137" t="s">
        <v>48</v>
      </c>
      <c r="AC1000" s="138" t="s">
        <v>3416</v>
      </c>
      <c r="AD1000" s="138" t="s">
        <v>3196</v>
      </c>
      <c r="AE1000" s="138" t="s">
        <v>4689</v>
      </c>
      <c r="AF1000" s="138" t="s">
        <v>4690</v>
      </c>
      <c r="AG1000" s="138" t="s">
        <v>4691</v>
      </c>
      <c r="AH1000" s="138" t="s">
        <v>4692</v>
      </c>
      <c r="AI1000" s="138" t="s">
        <v>4693</v>
      </c>
      <c r="AJ1000" s="138" t="s">
        <v>4694</v>
      </c>
      <c r="AK1000" s="138" t="s">
        <v>4695</v>
      </c>
      <c r="AL1000" s="138" t="s">
        <v>4696</v>
      </c>
      <c r="AM1000" s="138" t="s">
        <v>4697</v>
      </c>
      <c r="AN1000" s="138" t="s">
        <v>855</v>
      </c>
      <c r="AO1000" s="138" t="s">
        <v>4698</v>
      </c>
      <c r="BB1000" s="109"/>
      <c r="BC1000" s="109"/>
      <c r="BD1000" s="109"/>
      <c r="BF1000" s="112"/>
      <c r="BG1000" s="109"/>
      <c r="BH1000" s="109"/>
      <c r="BI1000" s="109"/>
      <c r="BJ1000" s="109"/>
      <c r="BK1000" s="109"/>
      <c r="BL1000" s="109"/>
      <c r="BM1000" s="109"/>
      <c r="BN1000" s="109"/>
      <c r="BO1000" s="109"/>
    </row>
    <row r="1001" customFormat="false" ht="12.8" hidden="false" customHeight="false" outlineLevel="0" collapsed="false">
      <c r="AA1001" s="48" t="n">
        <f aca="false">AA1000+1</f>
        <v>10</v>
      </c>
      <c r="AB1001" s="137" t="s">
        <v>49</v>
      </c>
      <c r="AC1001" s="138" t="s">
        <v>2391</v>
      </c>
      <c r="AD1001" s="138" t="s">
        <v>2141</v>
      </c>
      <c r="AE1001" s="138" t="s">
        <v>770</v>
      </c>
      <c r="AF1001" s="138" t="s">
        <v>4699</v>
      </c>
      <c r="AG1001" s="138" t="s">
        <v>4700</v>
      </c>
      <c r="AH1001" s="138" t="s">
        <v>4701</v>
      </c>
      <c r="AI1001" s="138" t="s">
        <v>4702</v>
      </c>
      <c r="AJ1001" s="138" t="s">
        <v>4703</v>
      </c>
      <c r="AK1001" s="138" t="s">
        <v>4704</v>
      </c>
      <c r="AL1001" s="138" t="s">
        <v>4705</v>
      </c>
      <c r="AM1001" s="138" t="s">
        <v>3103</v>
      </c>
      <c r="AN1001" s="138" t="s">
        <v>4706</v>
      </c>
      <c r="AO1001" s="138" t="s">
        <v>4707</v>
      </c>
      <c r="BB1001" s="109"/>
      <c r="BC1001" s="109"/>
      <c r="BD1001" s="109"/>
      <c r="BF1001" s="112"/>
      <c r="BG1001" s="109"/>
      <c r="BH1001" s="109"/>
      <c r="BI1001" s="109"/>
      <c r="BJ1001" s="109"/>
      <c r="BK1001" s="109"/>
      <c r="BL1001" s="109"/>
      <c r="BM1001" s="109"/>
      <c r="BN1001" s="109"/>
      <c r="BO1001" s="109"/>
    </row>
    <row r="1002" customFormat="false" ht="12.8" hidden="false" customHeight="false" outlineLevel="0" collapsed="false">
      <c r="AA1002" s="48" t="n">
        <f aca="false">AA1001+1</f>
        <v>11</v>
      </c>
      <c r="AB1002" s="137" t="s">
        <v>50</v>
      </c>
      <c r="AC1002" s="138" t="s">
        <v>1510</v>
      </c>
      <c r="AD1002" s="138" t="s">
        <v>4708</v>
      </c>
      <c r="AE1002" s="138" t="s">
        <v>3093</v>
      </c>
      <c r="AF1002" s="138" t="s">
        <v>4585</v>
      </c>
      <c r="AG1002" s="138" t="s">
        <v>4709</v>
      </c>
      <c r="AH1002" s="138" t="s">
        <v>4710</v>
      </c>
      <c r="AI1002" s="138" t="s">
        <v>4711</v>
      </c>
      <c r="AJ1002" s="138" t="s">
        <v>4712</v>
      </c>
      <c r="AK1002" s="138" t="s">
        <v>4713</v>
      </c>
      <c r="AL1002" s="138" t="s">
        <v>4714</v>
      </c>
      <c r="AM1002" s="138" t="s">
        <v>4375</v>
      </c>
      <c r="AN1002" s="138" t="s">
        <v>4527</v>
      </c>
      <c r="AO1002" s="138" t="s">
        <v>4715</v>
      </c>
      <c r="BB1002" s="109"/>
      <c r="BC1002" s="109"/>
      <c r="BD1002" s="109"/>
      <c r="BF1002" s="112"/>
      <c r="BG1002" s="109"/>
      <c r="BH1002" s="109"/>
      <c r="BI1002" s="109"/>
      <c r="BJ1002" s="109"/>
      <c r="BK1002" s="109"/>
      <c r="BL1002" s="109"/>
      <c r="BM1002" s="109"/>
      <c r="BN1002" s="109"/>
      <c r="BO1002" s="109"/>
    </row>
    <row r="1003" customFormat="false" ht="23.85" hidden="false" customHeight="false" outlineLevel="0" collapsed="false">
      <c r="AA1003" s="48" t="n">
        <f aca="false">AA1002+1</f>
        <v>12</v>
      </c>
      <c r="AB1003" s="137" t="s">
        <v>51</v>
      </c>
      <c r="AC1003" s="138" t="s">
        <v>4716</v>
      </c>
      <c r="AD1003" s="138" t="s">
        <v>540</v>
      </c>
      <c r="AE1003" s="138" t="s">
        <v>4717</v>
      </c>
      <c r="AF1003" s="138" t="s">
        <v>4718</v>
      </c>
      <c r="AG1003" s="138" t="s">
        <v>4675</v>
      </c>
      <c r="AH1003" s="138" t="s">
        <v>4719</v>
      </c>
      <c r="AI1003" s="138" t="s">
        <v>4720</v>
      </c>
      <c r="AJ1003" s="138" t="s">
        <v>4721</v>
      </c>
      <c r="AK1003" s="138" t="s">
        <v>4722</v>
      </c>
      <c r="AL1003" s="138" t="s">
        <v>4723</v>
      </c>
      <c r="AM1003" s="138" t="s">
        <v>4724</v>
      </c>
      <c r="AN1003" s="138" t="s">
        <v>2199</v>
      </c>
      <c r="AO1003" s="138" t="s">
        <v>4725</v>
      </c>
      <c r="BB1003" s="109"/>
      <c r="BC1003" s="109"/>
      <c r="BD1003" s="109"/>
      <c r="BF1003" s="112"/>
      <c r="BG1003" s="109"/>
      <c r="BH1003" s="109"/>
      <c r="BI1003" s="109"/>
      <c r="BJ1003" s="109"/>
      <c r="BK1003" s="109"/>
      <c r="BL1003" s="109"/>
      <c r="BM1003" s="109"/>
      <c r="BN1003" s="109"/>
      <c r="BO1003" s="109"/>
    </row>
    <row r="1004" customFormat="false" ht="23.85" hidden="false" customHeight="false" outlineLevel="0" collapsed="false">
      <c r="AA1004" s="73" t="n">
        <f aca="false">AA1003+1</f>
        <v>13</v>
      </c>
      <c r="AB1004" s="137" t="s">
        <v>52</v>
      </c>
      <c r="AC1004" s="138" t="s">
        <v>4726</v>
      </c>
      <c r="AD1004" s="138" t="s">
        <v>4727</v>
      </c>
      <c r="AE1004" s="138" t="s">
        <v>929</v>
      </c>
      <c r="AF1004" s="138" t="s">
        <v>4728</v>
      </c>
      <c r="AG1004" s="138" t="s">
        <v>4729</v>
      </c>
      <c r="AH1004" s="138" t="s">
        <v>4730</v>
      </c>
      <c r="AI1004" s="138" t="s">
        <v>4731</v>
      </c>
      <c r="AJ1004" s="138" t="s">
        <v>4732</v>
      </c>
      <c r="AK1004" s="138" t="s">
        <v>4733</v>
      </c>
      <c r="AL1004" s="138" t="s">
        <v>4734</v>
      </c>
      <c r="AM1004" s="138" t="s">
        <v>4735</v>
      </c>
      <c r="AN1004" s="138" t="s">
        <v>3040</v>
      </c>
      <c r="AO1004" s="138" t="s">
        <v>4736</v>
      </c>
      <c r="BB1004" s="109"/>
      <c r="BC1004" s="109"/>
      <c r="BD1004" s="109"/>
      <c r="BF1004" s="112"/>
      <c r="BG1004" s="109"/>
      <c r="BH1004" s="109"/>
      <c r="BI1004" s="109"/>
      <c r="BJ1004" s="109"/>
      <c r="BK1004" s="109"/>
      <c r="BL1004" s="109"/>
      <c r="BM1004" s="109"/>
      <c r="BN1004" s="109"/>
      <c r="BO1004" s="109"/>
    </row>
    <row r="1005" customFormat="false" ht="12.8" hidden="false" customHeight="false" outlineLevel="0" collapsed="false">
      <c r="AA1005" s="73" t="n">
        <f aca="false">AA1004+1</f>
        <v>14</v>
      </c>
      <c r="AB1005" s="137" t="s">
        <v>53</v>
      </c>
      <c r="AC1005" s="138" t="s">
        <v>4737</v>
      </c>
      <c r="AD1005" s="138" t="s">
        <v>4738</v>
      </c>
      <c r="AE1005" s="138" t="s">
        <v>4739</v>
      </c>
      <c r="AF1005" s="138" t="s">
        <v>4740</v>
      </c>
      <c r="AG1005" s="138" t="s">
        <v>2392</v>
      </c>
      <c r="AH1005" s="138" t="s">
        <v>4741</v>
      </c>
      <c r="AI1005" s="138" t="s">
        <v>4742</v>
      </c>
      <c r="AJ1005" s="138" t="s">
        <v>4743</v>
      </c>
      <c r="AK1005" s="138" t="s">
        <v>4744</v>
      </c>
      <c r="AL1005" s="138" t="s">
        <v>1668</v>
      </c>
      <c r="AM1005" s="138" t="s">
        <v>3551</v>
      </c>
      <c r="AN1005" s="138" t="s">
        <v>708</v>
      </c>
      <c r="AO1005" s="138" t="s">
        <v>4745</v>
      </c>
      <c r="BB1005" s="109"/>
      <c r="BC1005" s="109"/>
      <c r="BD1005" s="109"/>
      <c r="BF1005" s="112"/>
      <c r="BG1005" s="109"/>
      <c r="BH1005" s="109"/>
      <c r="BI1005" s="109"/>
      <c r="BJ1005" s="109"/>
      <c r="BK1005" s="109"/>
      <c r="BL1005" s="109"/>
      <c r="BM1005" s="109"/>
      <c r="BN1005" s="109"/>
      <c r="BO1005" s="109"/>
    </row>
    <row r="1006" customFormat="false" ht="12.8" hidden="false" customHeight="false" outlineLevel="0" collapsed="false">
      <c r="AA1006" s="73" t="n">
        <f aca="false">AA1005+1</f>
        <v>15</v>
      </c>
      <c r="AB1006" s="137" t="s">
        <v>54</v>
      </c>
      <c r="AC1006" s="138" t="s">
        <v>4397</v>
      </c>
      <c r="AD1006" s="138" t="s">
        <v>4746</v>
      </c>
      <c r="AE1006" s="138" t="s">
        <v>4747</v>
      </c>
      <c r="AF1006" s="138" t="s">
        <v>4748</v>
      </c>
      <c r="AG1006" s="138" t="s">
        <v>4749</v>
      </c>
      <c r="AH1006" s="138" t="s">
        <v>4750</v>
      </c>
      <c r="AI1006" s="138" t="s">
        <v>4751</v>
      </c>
      <c r="AJ1006" s="138" t="s">
        <v>4752</v>
      </c>
      <c r="AK1006" s="138" t="s">
        <v>4753</v>
      </c>
      <c r="AL1006" s="138" t="s">
        <v>4754</v>
      </c>
      <c r="AM1006" s="138" t="s">
        <v>4755</v>
      </c>
      <c r="AN1006" s="138" t="s">
        <v>3756</v>
      </c>
      <c r="AO1006" s="138" t="s">
        <v>4756</v>
      </c>
      <c r="BB1006" s="109"/>
      <c r="BC1006" s="109"/>
      <c r="BD1006" s="109"/>
      <c r="BF1006" s="112"/>
      <c r="BG1006" s="109"/>
      <c r="BH1006" s="109"/>
      <c r="BI1006" s="109"/>
      <c r="BJ1006" s="109"/>
      <c r="BK1006" s="109"/>
      <c r="BL1006" s="109"/>
      <c r="BM1006" s="109"/>
      <c r="BN1006" s="109"/>
      <c r="BO1006" s="109"/>
    </row>
    <row r="1007" customFormat="false" ht="12.8" hidden="false" customHeight="false" outlineLevel="0" collapsed="false">
      <c r="AA1007" s="73" t="n">
        <f aca="false">AA1006+1</f>
        <v>16</v>
      </c>
      <c r="AB1007" s="137" t="s">
        <v>55</v>
      </c>
      <c r="AC1007" s="138" t="s">
        <v>1853</v>
      </c>
      <c r="AD1007" s="138" t="s">
        <v>2440</v>
      </c>
      <c r="AE1007" s="138" t="s">
        <v>1596</v>
      </c>
      <c r="AF1007" s="138" t="s">
        <v>4757</v>
      </c>
      <c r="AG1007" s="138" t="s">
        <v>4758</v>
      </c>
      <c r="AH1007" s="138" t="s">
        <v>4759</v>
      </c>
      <c r="AI1007" s="138" t="s">
        <v>4760</v>
      </c>
      <c r="AJ1007" s="138" t="s">
        <v>4761</v>
      </c>
      <c r="AK1007" s="138" t="s">
        <v>4762</v>
      </c>
      <c r="AL1007" s="138" t="s">
        <v>4763</v>
      </c>
      <c r="AM1007" s="138" t="s">
        <v>472</v>
      </c>
      <c r="AN1007" s="138" t="s">
        <v>2303</v>
      </c>
      <c r="AO1007" s="138" t="s">
        <v>4764</v>
      </c>
      <c r="BB1007" s="109"/>
      <c r="BC1007" s="109"/>
      <c r="BD1007" s="109"/>
      <c r="BF1007" s="112"/>
      <c r="BG1007" s="109"/>
      <c r="BH1007" s="109"/>
      <c r="BI1007" s="109"/>
      <c r="BJ1007" s="109"/>
      <c r="BK1007" s="109"/>
      <c r="BL1007" s="109"/>
      <c r="BM1007" s="109"/>
      <c r="BN1007" s="109"/>
      <c r="BO1007" s="109"/>
    </row>
    <row r="1008" customFormat="false" ht="23.85" hidden="false" customHeight="false" outlineLevel="0" collapsed="false">
      <c r="AA1008" s="73" t="n">
        <f aca="false">AA1007+1</f>
        <v>17</v>
      </c>
      <c r="AB1008" s="137" t="s">
        <v>56</v>
      </c>
      <c r="AC1008" s="138" t="s">
        <v>2419</v>
      </c>
      <c r="AD1008" s="138" t="s">
        <v>4765</v>
      </c>
      <c r="AE1008" s="138" t="s">
        <v>4766</v>
      </c>
      <c r="AF1008" s="138" t="s">
        <v>4767</v>
      </c>
      <c r="AG1008" s="138" t="s">
        <v>4768</v>
      </c>
      <c r="AH1008" s="138" t="s">
        <v>4769</v>
      </c>
      <c r="AI1008" s="138" t="s">
        <v>4770</v>
      </c>
      <c r="AJ1008" s="138" t="s">
        <v>4771</v>
      </c>
      <c r="AK1008" s="138" t="s">
        <v>4772</v>
      </c>
      <c r="AL1008" s="138" t="s">
        <v>4773</v>
      </c>
      <c r="AM1008" s="138" t="s">
        <v>4774</v>
      </c>
      <c r="AN1008" s="138" t="s">
        <v>4775</v>
      </c>
      <c r="AO1008" s="138" t="s">
        <v>4776</v>
      </c>
      <c r="BB1008" s="109"/>
      <c r="BC1008" s="109"/>
      <c r="BD1008" s="109"/>
      <c r="BF1008" s="112"/>
      <c r="BG1008" s="109"/>
      <c r="BH1008" s="109"/>
      <c r="BI1008" s="109"/>
      <c r="BJ1008" s="109"/>
      <c r="BK1008" s="109"/>
      <c r="BL1008" s="109"/>
      <c r="BM1008" s="109"/>
      <c r="BN1008" s="109"/>
      <c r="BO1008" s="109"/>
    </row>
    <row r="1009" customFormat="false" ht="23.85" hidden="false" customHeight="false" outlineLevel="0" collapsed="false">
      <c r="AA1009" s="73" t="n">
        <f aca="false">AA1008+1</f>
        <v>18</v>
      </c>
      <c r="AB1009" s="137" t="s">
        <v>57</v>
      </c>
      <c r="AC1009" s="138" t="s">
        <v>1951</v>
      </c>
      <c r="AD1009" s="138" t="s">
        <v>4777</v>
      </c>
      <c r="AE1009" s="138" t="s">
        <v>2353</v>
      </c>
      <c r="AF1009" s="138" t="s">
        <v>3933</v>
      </c>
      <c r="AG1009" s="138" t="s">
        <v>4778</v>
      </c>
      <c r="AH1009" s="138" t="s">
        <v>4779</v>
      </c>
      <c r="AI1009" s="138" t="s">
        <v>4780</v>
      </c>
      <c r="AJ1009" s="138" t="s">
        <v>4781</v>
      </c>
      <c r="AK1009" s="138" t="s">
        <v>4782</v>
      </c>
      <c r="AL1009" s="138" t="s">
        <v>4783</v>
      </c>
      <c r="AM1009" s="138" t="s">
        <v>4784</v>
      </c>
      <c r="AN1009" s="138" t="s">
        <v>2494</v>
      </c>
      <c r="AO1009" s="138" t="s">
        <v>4785</v>
      </c>
      <c r="BB1009" s="109"/>
      <c r="BC1009" s="109"/>
      <c r="BD1009" s="109"/>
      <c r="BF1009" s="112"/>
      <c r="BG1009" s="109"/>
      <c r="BH1009" s="109"/>
      <c r="BI1009" s="109"/>
      <c r="BJ1009" s="109"/>
      <c r="BK1009" s="109"/>
      <c r="BL1009" s="109"/>
      <c r="BM1009" s="109"/>
      <c r="BN1009" s="109"/>
      <c r="BO1009" s="109"/>
    </row>
    <row r="1010" customFormat="false" ht="12.9" hidden="false" customHeight="false" outlineLevel="0" collapsed="false">
      <c r="AA1010" s="73" t="n">
        <f aca="false">AA1009+1</f>
        <v>19</v>
      </c>
      <c r="AB1010" s="137" t="s">
        <v>59</v>
      </c>
      <c r="AC1010" s="138" t="s">
        <v>4786</v>
      </c>
      <c r="AD1010" s="138" t="s">
        <v>1824</v>
      </c>
      <c r="AE1010" s="138" t="s">
        <v>4787</v>
      </c>
      <c r="AF1010" s="138" t="s">
        <v>4788</v>
      </c>
      <c r="AG1010" s="138" t="s">
        <v>4789</v>
      </c>
      <c r="AH1010" s="138" t="s">
        <v>4790</v>
      </c>
      <c r="AI1010" s="138" t="s">
        <v>4791</v>
      </c>
      <c r="AJ1010" s="138" t="s">
        <v>4792</v>
      </c>
      <c r="AK1010" s="138" t="s">
        <v>4793</v>
      </c>
      <c r="AL1010" s="138" t="s">
        <v>4794</v>
      </c>
      <c r="AM1010" s="138" t="s">
        <v>4153</v>
      </c>
      <c r="AN1010" s="138" t="s">
        <v>4795</v>
      </c>
      <c r="AO1010" s="138" t="s">
        <v>4796</v>
      </c>
      <c r="BB1010" s="109"/>
      <c r="BC1010" s="109"/>
      <c r="BD1010" s="109"/>
      <c r="BF1010" s="112"/>
      <c r="BG1010" s="109"/>
      <c r="BH1010" s="109"/>
      <c r="BI1010" s="109"/>
      <c r="BJ1010" s="109"/>
      <c r="BK1010" s="109"/>
      <c r="BL1010" s="109"/>
      <c r="BM1010" s="109"/>
      <c r="BN1010" s="109"/>
      <c r="BO1010" s="109"/>
    </row>
    <row r="1011" customFormat="false" ht="12.9" hidden="false" customHeight="false" outlineLevel="0" collapsed="false">
      <c r="AA1011" s="73" t="n">
        <f aca="false">AA1010+1</f>
        <v>20</v>
      </c>
      <c r="AB1011" s="137" t="s">
        <v>61</v>
      </c>
      <c r="AC1011" s="138" t="s">
        <v>448</v>
      </c>
      <c r="AD1011" s="138" t="s">
        <v>4797</v>
      </c>
      <c r="AE1011" s="138" t="s">
        <v>4798</v>
      </c>
      <c r="AF1011" s="138" t="s">
        <v>3798</v>
      </c>
      <c r="AG1011" s="138" t="s">
        <v>4799</v>
      </c>
      <c r="AH1011" s="138" t="s">
        <v>4800</v>
      </c>
      <c r="AI1011" s="138" t="s">
        <v>4801</v>
      </c>
      <c r="AJ1011" s="138" t="s">
        <v>4802</v>
      </c>
      <c r="AK1011" s="138" t="s">
        <v>4803</v>
      </c>
      <c r="AL1011" s="138" t="s">
        <v>4804</v>
      </c>
      <c r="AM1011" s="138" t="s">
        <v>4805</v>
      </c>
      <c r="AN1011" s="138" t="s">
        <v>3610</v>
      </c>
      <c r="AO1011" s="138" t="s">
        <v>4806</v>
      </c>
      <c r="BB1011" s="109"/>
      <c r="BC1011" s="109"/>
      <c r="BD1011" s="109"/>
      <c r="BF1011" s="112"/>
      <c r="BG1011" s="109"/>
      <c r="BH1011" s="109"/>
      <c r="BI1011" s="109"/>
      <c r="BJ1011" s="109"/>
      <c r="BK1011" s="109"/>
      <c r="BL1011" s="109"/>
      <c r="BM1011" s="109"/>
      <c r="BN1011" s="109"/>
      <c r="BO1011" s="109"/>
    </row>
    <row r="1012" customFormat="false" ht="12.9" hidden="false" customHeight="false" outlineLevel="0" collapsed="false">
      <c r="AA1012" s="73" t="n">
        <f aca="false">AA1011+1</f>
        <v>21</v>
      </c>
      <c r="AB1012" s="137" t="s">
        <v>62</v>
      </c>
      <c r="AC1012" s="138" t="s">
        <v>2800</v>
      </c>
      <c r="AD1012" s="138" t="s">
        <v>4807</v>
      </c>
      <c r="AE1012" s="138" t="s">
        <v>4808</v>
      </c>
      <c r="AF1012" s="138" t="s">
        <v>4809</v>
      </c>
      <c r="AG1012" s="138" t="s">
        <v>4810</v>
      </c>
      <c r="AH1012" s="138" t="s">
        <v>4590</v>
      </c>
      <c r="AI1012" s="138" t="s">
        <v>4731</v>
      </c>
      <c r="AJ1012" s="138" t="s">
        <v>4811</v>
      </c>
      <c r="AK1012" s="138" t="s">
        <v>4812</v>
      </c>
      <c r="AL1012" s="138" t="s">
        <v>4813</v>
      </c>
      <c r="AM1012" s="138" t="s">
        <v>684</v>
      </c>
      <c r="AN1012" s="138" t="s">
        <v>3453</v>
      </c>
      <c r="AO1012" s="138" t="s">
        <v>4814</v>
      </c>
      <c r="BB1012" s="109"/>
      <c r="BC1012" s="109"/>
      <c r="BD1012" s="109"/>
      <c r="BF1012" s="112"/>
      <c r="BG1012" s="109"/>
      <c r="BH1012" s="109"/>
      <c r="BI1012" s="109"/>
      <c r="BJ1012" s="109"/>
      <c r="BK1012" s="109"/>
      <c r="BL1012" s="109"/>
      <c r="BM1012" s="109"/>
      <c r="BN1012" s="109"/>
      <c r="BO1012" s="109"/>
    </row>
    <row r="1013" customFormat="false" ht="12.9" hidden="false" customHeight="false" outlineLevel="0" collapsed="false">
      <c r="AA1013" s="73" t="n">
        <f aca="false">AA1012+1</f>
        <v>22</v>
      </c>
      <c r="AB1013" s="137" t="s">
        <v>63</v>
      </c>
      <c r="AC1013" s="138" t="s">
        <v>4815</v>
      </c>
      <c r="AD1013" s="138" t="s">
        <v>2666</v>
      </c>
      <c r="AE1013" s="138" t="s">
        <v>4816</v>
      </c>
      <c r="AF1013" s="138" t="s">
        <v>2653</v>
      </c>
      <c r="AG1013" s="139"/>
      <c r="AH1013" s="138" t="s">
        <v>4817</v>
      </c>
      <c r="AI1013" s="138" t="s">
        <v>4818</v>
      </c>
      <c r="AJ1013" s="138" t="s">
        <v>4819</v>
      </c>
      <c r="AK1013" s="138" t="s">
        <v>2585</v>
      </c>
      <c r="AL1013" s="138" t="s">
        <v>4820</v>
      </c>
      <c r="AM1013" s="138" t="s">
        <v>4821</v>
      </c>
      <c r="AN1013" s="138" t="s">
        <v>1844</v>
      </c>
      <c r="AO1013" s="139"/>
      <c r="BB1013" s="109"/>
      <c r="BC1013" s="109"/>
      <c r="BD1013" s="109"/>
      <c r="BF1013" s="112"/>
      <c r="BG1013" s="109"/>
      <c r="BH1013" s="109"/>
      <c r="BI1013" s="109"/>
      <c r="BJ1013" s="109"/>
      <c r="BK1013" s="109"/>
      <c r="BL1013" s="109"/>
      <c r="BM1013" s="109"/>
      <c r="BN1013" s="109"/>
      <c r="BO1013" s="109"/>
    </row>
    <row r="1014" customFormat="false" ht="23.85" hidden="false" customHeight="false" outlineLevel="0" collapsed="false">
      <c r="AA1014" s="73" t="n">
        <f aca="false">AA1013+1</f>
        <v>23</v>
      </c>
      <c r="AB1014" s="137" t="s">
        <v>65</v>
      </c>
      <c r="AC1014" s="138" t="s">
        <v>315</v>
      </c>
      <c r="AD1014" s="138" t="s">
        <v>3393</v>
      </c>
      <c r="AE1014" s="138" t="s">
        <v>4822</v>
      </c>
      <c r="AF1014" s="138" t="s">
        <v>3899</v>
      </c>
      <c r="AG1014" s="138" t="s">
        <v>4823</v>
      </c>
      <c r="AH1014" s="138" t="s">
        <v>4824</v>
      </c>
      <c r="AI1014" s="138" t="s">
        <v>4825</v>
      </c>
      <c r="AJ1014" s="138" t="s">
        <v>4826</v>
      </c>
      <c r="AK1014" s="138" t="s">
        <v>4827</v>
      </c>
      <c r="AL1014" s="138" t="s">
        <v>2925</v>
      </c>
      <c r="AM1014" s="138" t="s">
        <v>4697</v>
      </c>
      <c r="AN1014" s="138" t="s">
        <v>659</v>
      </c>
      <c r="AO1014" s="138" t="s">
        <v>4828</v>
      </c>
      <c r="BB1014" s="109"/>
      <c r="BC1014" s="109"/>
      <c r="BD1014" s="109"/>
      <c r="BF1014" s="112"/>
      <c r="BG1014" s="109"/>
      <c r="BH1014" s="109"/>
      <c r="BI1014" s="109"/>
      <c r="BJ1014" s="109"/>
      <c r="BK1014" s="109"/>
      <c r="BL1014" s="109"/>
      <c r="BM1014" s="109"/>
      <c r="BN1014" s="109"/>
      <c r="BO1014" s="109"/>
    </row>
    <row r="1015" customFormat="false" ht="12.9" hidden="false" customHeight="true" outlineLevel="0" collapsed="false">
      <c r="AA1015" s="73" t="n">
        <f aca="false">AA1014+1</f>
        <v>24</v>
      </c>
      <c r="AB1015" s="140" t="s">
        <v>594</v>
      </c>
      <c r="AC1015" s="140"/>
      <c r="AD1015" s="140"/>
      <c r="AE1015" s="140"/>
      <c r="AF1015" s="140"/>
      <c r="AG1015" s="140"/>
      <c r="AH1015" s="140"/>
      <c r="AI1015" s="140"/>
      <c r="AJ1015" s="140"/>
      <c r="AK1015" s="140"/>
      <c r="AL1015" s="140"/>
      <c r="AM1015" s="140"/>
      <c r="AN1015" s="140"/>
      <c r="AO1015" s="140"/>
      <c r="BB1015" s="109"/>
      <c r="BC1015" s="109"/>
      <c r="BD1015" s="109"/>
      <c r="BF1015" s="112"/>
      <c r="BG1015" s="109"/>
      <c r="BH1015" s="109"/>
      <c r="BI1015" s="109"/>
      <c r="BJ1015" s="109"/>
      <c r="BK1015" s="109"/>
      <c r="BL1015" s="109"/>
      <c r="BM1015" s="109"/>
      <c r="BN1015" s="109"/>
      <c r="BO1015" s="109"/>
    </row>
    <row r="1016" customFormat="false" ht="12.9" hidden="false" customHeight="false" outlineLevel="0" collapsed="false">
      <c r="AA1016" s="73" t="n">
        <f aca="false">AA1015+1</f>
        <v>25</v>
      </c>
      <c r="AB1016" s="137" t="s">
        <v>605</v>
      </c>
      <c r="AC1016" s="137" t="s">
        <v>606</v>
      </c>
      <c r="AD1016" s="137" t="s">
        <v>607</v>
      </c>
      <c r="AE1016" s="137" t="s">
        <v>608</v>
      </c>
      <c r="AF1016" s="137" t="s">
        <v>609</v>
      </c>
      <c r="AG1016" s="137" t="s">
        <v>610</v>
      </c>
      <c r="AH1016" s="137" t="s">
        <v>611</v>
      </c>
      <c r="AI1016" s="137" t="s">
        <v>612</v>
      </c>
      <c r="AJ1016" s="137" t="s">
        <v>613</v>
      </c>
      <c r="AK1016" s="137" t="s">
        <v>614</v>
      </c>
      <c r="AL1016" s="137" t="s">
        <v>615</v>
      </c>
      <c r="AM1016" s="137" t="s">
        <v>616</v>
      </c>
      <c r="AN1016" s="137" t="s">
        <v>617</v>
      </c>
      <c r="AO1016" s="137" t="s">
        <v>618</v>
      </c>
      <c r="BB1016" s="109"/>
      <c r="BC1016" s="109"/>
      <c r="BD1016" s="109"/>
      <c r="BF1016" s="112"/>
      <c r="BG1016" s="109"/>
      <c r="BH1016" s="109"/>
      <c r="BI1016" s="109"/>
      <c r="BJ1016" s="109"/>
      <c r="BK1016" s="109"/>
      <c r="BL1016" s="109"/>
      <c r="BM1016" s="109"/>
      <c r="BN1016" s="109"/>
      <c r="BO1016" s="109"/>
    </row>
    <row r="1017" customFormat="false" ht="23.85" hidden="false" customHeight="false" outlineLevel="0" collapsed="false">
      <c r="AA1017" s="73" t="n">
        <f aca="false">AA1016+1</f>
        <v>26</v>
      </c>
      <c r="AB1017" s="137" t="s">
        <v>67</v>
      </c>
      <c r="AC1017" s="138" t="s">
        <v>4829</v>
      </c>
      <c r="AD1017" s="138" t="s">
        <v>564</v>
      </c>
      <c r="AE1017" s="138" t="s">
        <v>2543</v>
      </c>
      <c r="AF1017" s="138" t="s">
        <v>4830</v>
      </c>
      <c r="AG1017" s="138" t="s">
        <v>4831</v>
      </c>
      <c r="AH1017" s="138" t="s">
        <v>4832</v>
      </c>
      <c r="AI1017" s="138" t="s">
        <v>4833</v>
      </c>
      <c r="AJ1017" s="138" t="s">
        <v>4834</v>
      </c>
      <c r="AK1017" s="138" t="s">
        <v>4835</v>
      </c>
      <c r="AL1017" s="138" t="s">
        <v>4836</v>
      </c>
      <c r="AM1017" s="138" t="s">
        <v>4837</v>
      </c>
      <c r="AN1017" s="138" t="s">
        <v>4838</v>
      </c>
      <c r="AO1017" s="138" t="s">
        <v>4839</v>
      </c>
      <c r="BB1017" s="109"/>
      <c r="BC1017" s="109"/>
      <c r="BD1017" s="109"/>
      <c r="BF1017" s="112"/>
      <c r="BG1017" s="109"/>
      <c r="BH1017" s="109"/>
      <c r="BI1017" s="109"/>
      <c r="BJ1017" s="109"/>
      <c r="BK1017" s="109"/>
      <c r="BL1017" s="109"/>
      <c r="BM1017" s="109"/>
      <c r="BN1017" s="109"/>
      <c r="BO1017" s="109"/>
    </row>
    <row r="1018" customFormat="false" ht="23.85" hidden="false" customHeight="false" outlineLevel="0" collapsed="false">
      <c r="AA1018" s="73" t="n">
        <f aca="false">AA1017+1</f>
        <v>27</v>
      </c>
      <c r="AB1018" s="137" t="s">
        <v>69</v>
      </c>
      <c r="AC1018" s="138" t="s">
        <v>4840</v>
      </c>
      <c r="AD1018" s="138" t="s">
        <v>2782</v>
      </c>
      <c r="AE1018" s="138" t="s">
        <v>4841</v>
      </c>
      <c r="AF1018" s="138" t="s">
        <v>1124</v>
      </c>
      <c r="AG1018" s="138" t="s">
        <v>4842</v>
      </c>
      <c r="AH1018" s="138" t="s">
        <v>4843</v>
      </c>
      <c r="AI1018" s="138" t="s">
        <v>4844</v>
      </c>
      <c r="AJ1018" s="138" t="s">
        <v>4845</v>
      </c>
      <c r="AK1018" s="138" t="s">
        <v>4846</v>
      </c>
      <c r="AL1018" s="138" t="s">
        <v>4847</v>
      </c>
      <c r="AM1018" s="138" t="s">
        <v>4848</v>
      </c>
      <c r="AN1018" s="138" t="s">
        <v>4849</v>
      </c>
      <c r="AO1018" s="138" t="s">
        <v>4850</v>
      </c>
      <c r="BB1018" s="109"/>
      <c r="BC1018" s="109"/>
      <c r="BD1018" s="109"/>
      <c r="BF1018" s="112"/>
      <c r="BG1018" s="109"/>
      <c r="BH1018" s="109"/>
      <c r="BI1018" s="109"/>
      <c r="BJ1018" s="109"/>
      <c r="BK1018" s="109"/>
      <c r="BL1018" s="109"/>
      <c r="BM1018" s="109"/>
      <c r="BN1018" s="109"/>
      <c r="BO1018" s="109"/>
    </row>
    <row r="1019" customFormat="false" ht="12.9" hidden="false" customHeight="false" outlineLevel="0" collapsed="false">
      <c r="AA1019" s="73" t="n">
        <f aca="false">AA1018+1</f>
        <v>28</v>
      </c>
      <c r="AB1019" s="137" t="s">
        <v>70</v>
      </c>
      <c r="AC1019" s="138" t="s">
        <v>4755</v>
      </c>
      <c r="AD1019" s="138" t="s">
        <v>1324</v>
      </c>
      <c r="AE1019" s="138" t="s">
        <v>4851</v>
      </c>
      <c r="AF1019" s="138" t="s">
        <v>4359</v>
      </c>
      <c r="AG1019" s="138" t="s">
        <v>4852</v>
      </c>
      <c r="AH1019" s="138" t="s">
        <v>4853</v>
      </c>
      <c r="AI1019" s="138" t="s">
        <v>4854</v>
      </c>
      <c r="AJ1019" s="138" t="s">
        <v>4855</v>
      </c>
      <c r="AK1019" s="138" t="s">
        <v>4856</v>
      </c>
      <c r="AL1019" s="138" t="s">
        <v>4857</v>
      </c>
      <c r="AM1019" s="138" t="s">
        <v>3402</v>
      </c>
      <c r="AN1019" s="138" t="s">
        <v>4858</v>
      </c>
      <c r="AO1019" s="138" t="s">
        <v>4859</v>
      </c>
      <c r="BB1019" s="109"/>
      <c r="BC1019" s="109"/>
      <c r="BD1019" s="109"/>
      <c r="BF1019" s="112"/>
      <c r="BG1019" s="109"/>
      <c r="BH1019" s="109"/>
      <c r="BI1019" s="109"/>
      <c r="BJ1019" s="109"/>
      <c r="BK1019" s="109"/>
      <c r="BL1019" s="109"/>
      <c r="BM1019" s="109"/>
      <c r="BN1019" s="109"/>
      <c r="BO1019" s="109"/>
    </row>
    <row r="1020" customFormat="false" ht="12.9" hidden="false" customHeight="false" outlineLevel="0" collapsed="false">
      <c r="AA1020" s="73" t="n">
        <f aca="false">AA1019+1</f>
        <v>29</v>
      </c>
      <c r="AB1020" s="137" t="s">
        <v>71</v>
      </c>
      <c r="AC1020" s="138" t="s">
        <v>720</v>
      </c>
      <c r="AD1020" s="138" t="s">
        <v>4860</v>
      </c>
      <c r="AE1020" s="138" t="s">
        <v>4861</v>
      </c>
      <c r="AF1020" s="138" t="s">
        <v>4135</v>
      </c>
      <c r="AG1020" s="138" t="s">
        <v>4862</v>
      </c>
      <c r="AH1020" s="138" t="s">
        <v>4863</v>
      </c>
      <c r="AI1020" s="138" t="s">
        <v>4675</v>
      </c>
      <c r="AJ1020" s="138" t="s">
        <v>4864</v>
      </c>
      <c r="AK1020" s="138" t="s">
        <v>4865</v>
      </c>
      <c r="AL1020" s="138" t="s">
        <v>4866</v>
      </c>
      <c r="AM1020" s="138" t="s">
        <v>288</v>
      </c>
      <c r="AN1020" s="138" t="s">
        <v>4867</v>
      </c>
      <c r="AO1020" s="138" t="s">
        <v>4868</v>
      </c>
      <c r="BB1020" s="109"/>
      <c r="BC1020" s="109"/>
      <c r="BD1020" s="109"/>
      <c r="BF1020" s="112"/>
      <c r="BG1020" s="109"/>
      <c r="BH1020" s="109"/>
      <c r="BI1020" s="109"/>
      <c r="BJ1020" s="109"/>
      <c r="BK1020" s="109"/>
      <c r="BL1020" s="109"/>
      <c r="BM1020" s="109"/>
      <c r="BN1020" s="109"/>
      <c r="BO1020" s="109"/>
    </row>
    <row r="1021" customFormat="false" ht="23.85" hidden="false" customHeight="false" outlineLevel="0" collapsed="false">
      <c r="AA1021" s="73" t="n">
        <f aca="false">AA1020+1</f>
        <v>30</v>
      </c>
      <c r="AB1021" s="137" t="s">
        <v>72</v>
      </c>
      <c r="AC1021" s="138" t="s">
        <v>1067</v>
      </c>
      <c r="AD1021" s="138" t="s">
        <v>4148</v>
      </c>
      <c r="AE1021" s="138" t="s">
        <v>4869</v>
      </c>
      <c r="AF1021" s="138" t="s">
        <v>4606</v>
      </c>
      <c r="AG1021" s="138" t="s">
        <v>4870</v>
      </c>
      <c r="AH1021" s="138" t="s">
        <v>4871</v>
      </c>
      <c r="AI1021" s="138" t="s">
        <v>4872</v>
      </c>
      <c r="AJ1021" s="138" t="s">
        <v>4873</v>
      </c>
      <c r="AK1021" s="138" t="s">
        <v>4874</v>
      </c>
      <c r="AL1021" s="138" t="s">
        <v>4875</v>
      </c>
      <c r="AM1021" s="138" t="s">
        <v>4876</v>
      </c>
      <c r="AN1021" s="138" t="s">
        <v>4877</v>
      </c>
      <c r="AO1021" s="138" t="s">
        <v>4878</v>
      </c>
      <c r="BB1021" s="109"/>
      <c r="BC1021" s="109"/>
      <c r="BD1021" s="109"/>
      <c r="BF1021" s="112"/>
      <c r="BG1021" s="109"/>
      <c r="BH1021" s="109"/>
      <c r="BI1021" s="109"/>
      <c r="BJ1021" s="109"/>
      <c r="BK1021" s="109"/>
      <c r="BL1021" s="109"/>
      <c r="BM1021" s="109"/>
      <c r="BN1021" s="109"/>
      <c r="BO1021" s="109"/>
    </row>
    <row r="1022" customFormat="false" ht="12.9" hidden="false" customHeight="false" outlineLevel="0" collapsed="false">
      <c r="AA1022" s="73" t="n">
        <f aca="false">AA1021+1</f>
        <v>31</v>
      </c>
      <c r="AB1022" s="137" t="s">
        <v>73</v>
      </c>
      <c r="AC1022" s="138" t="s">
        <v>2954</v>
      </c>
      <c r="AD1022" s="138" t="s">
        <v>4287</v>
      </c>
      <c r="AE1022" s="138" t="s">
        <v>4359</v>
      </c>
      <c r="AF1022" s="138" t="s">
        <v>4879</v>
      </c>
      <c r="AG1022" s="138" t="s">
        <v>4761</v>
      </c>
      <c r="AH1022" s="138" t="s">
        <v>4880</v>
      </c>
      <c r="AI1022" s="138" t="s">
        <v>4881</v>
      </c>
      <c r="AJ1022" s="138" t="s">
        <v>4882</v>
      </c>
      <c r="AK1022" s="138" t="s">
        <v>4883</v>
      </c>
      <c r="AL1022" s="138" t="s">
        <v>4884</v>
      </c>
      <c r="AM1022" s="138" t="s">
        <v>2791</v>
      </c>
      <c r="AN1022" s="138" t="s">
        <v>1897</v>
      </c>
      <c r="AO1022" s="138" t="s">
        <v>4885</v>
      </c>
      <c r="BB1022" s="109"/>
      <c r="BC1022" s="109"/>
      <c r="BD1022" s="109"/>
      <c r="BF1022" s="112"/>
      <c r="BG1022" s="109"/>
      <c r="BH1022" s="109"/>
      <c r="BI1022" s="109"/>
      <c r="BJ1022" s="109"/>
      <c r="BK1022" s="109"/>
      <c r="BL1022" s="109"/>
      <c r="BM1022" s="109"/>
      <c r="BN1022" s="109"/>
      <c r="BO1022" s="109"/>
    </row>
    <row r="1023" customFormat="false" ht="12.9" hidden="false" customHeight="false" outlineLevel="0" collapsed="false">
      <c r="AA1023" s="73" t="n">
        <f aca="false">AA1022+1</f>
        <v>32</v>
      </c>
      <c r="AB1023" s="137" t="s">
        <v>74</v>
      </c>
      <c r="AC1023" s="138" t="s">
        <v>990</v>
      </c>
      <c r="AD1023" s="138" t="s">
        <v>4886</v>
      </c>
      <c r="AE1023" s="138" t="s">
        <v>4887</v>
      </c>
      <c r="AF1023" s="138" t="s">
        <v>4888</v>
      </c>
      <c r="AG1023" s="138" t="s">
        <v>4767</v>
      </c>
      <c r="AH1023" s="138" t="s">
        <v>4889</v>
      </c>
      <c r="AI1023" s="138" t="s">
        <v>4890</v>
      </c>
      <c r="AJ1023" s="138" t="s">
        <v>4891</v>
      </c>
      <c r="AK1023" s="138" t="s">
        <v>4892</v>
      </c>
      <c r="AL1023" s="138" t="s">
        <v>4893</v>
      </c>
      <c r="AM1023" s="138" t="s">
        <v>2219</v>
      </c>
      <c r="AN1023" s="138" t="s">
        <v>4894</v>
      </c>
      <c r="AO1023" s="138" t="s">
        <v>4895</v>
      </c>
      <c r="BB1023" s="109"/>
      <c r="BC1023" s="109"/>
      <c r="BD1023" s="109"/>
      <c r="BF1023" s="112"/>
      <c r="BG1023" s="109"/>
      <c r="BH1023" s="109"/>
      <c r="BI1023" s="109"/>
      <c r="BJ1023" s="109"/>
      <c r="BK1023" s="109"/>
      <c r="BL1023" s="109"/>
      <c r="BM1023" s="109"/>
      <c r="BN1023" s="109"/>
      <c r="BO1023" s="109"/>
    </row>
    <row r="1024" customFormat="false" ht="23.85" hidden="false" customHeight="false" outlineLevel="0" collapsed="false">
      <c r="AA1024" s="73" t="n">
        <f aca="false">AA1023+1</f>
        <v>33</v>
      </c>
      <c r="AB1024" s="137" t="s">
        <v>75</v>
      </c>
      <c r="AC1024" s="138" t="s">
        <v>4896</v>
      </c>
      <c r="AD1024" s="138" t="s">
        <v>4897</v>
      </c>
      <c r="AE1024" s="138" t="s">
        <v>4898</v>
      </c>
      <c r="AF1024" s="138" t="s">
        <v>2364</v>
      </c>
      <c r="AG1024" s="138" t="s">
        <v>4899</v>
      </c>
      <c r="AH1024" s="138" t="s">
        <v>4900</v>
      </c>
      <c r="AI1024" s="138" t="s">
        <v>4901</v>
      </c>
      <c r="AJ1024" s="138" t="s">
        <v>4902</v>
      </c>
      <c r="AK1024" s="138" t="s">
        <v>4903</v>
      </c>
      <c r="AL1024" s="138" t="s">
        <v>4904</v>
      </c>
      <c r="AM1024" s="138" t="s">
        <v>4905</v>
      </c>
      <c r="AN1024" s="138" t="s">
        <v>4906</v>
      </c>
      <c r="AO1024" s="138" t="s">
        <v>4907</v>
      </c>
      <c r="BB1024" s="109"/>
      <c r="BC1024" s="109"/>
      <c r="BD1024" s="109"/>
      <c r="BF1024" s="112"/>
      <c r="BG1024" s="109"/>
      <c r="BH1024" s="109"/>
      <c r="BI1024" s="109"/>
      <c r="BJ1024" s="109"/>
      <c r="BK1024" s="109"/>
      <c r="BL1024" s="109"/>
      <c r="BM1024" s="109"/>
      <c r="BN1024" s="109"/>
      <c r="BO1024" s="109"/>
    </row>
    <row r="1025" customFormat="false" ht="12.9" hidden="false" customHeight="false" outlineLevel="0" collapsed="false">
      <c r="AA1025" s="73" t="n">
        <f aca="false">AA1024+1</f>
        <v>34</v>
      </c>
      <c r="AB1025" s="137" t="s">
        <v>78</v>
      </c>
      <c r="AC1025" s="138" t="s">
        <v>1477</v>
      </c>
      <c r="AD1025" s="138" t="s">
        <v>1846</v>
      </c>
      <c r="AE1025" s="138" t="s">
        <v>4908</v>
      </c>
      <c r="AF1025" s="138" t="s">
        <v>2553</v>
      </c>
      <c r="AG1025" s="138" t="s">
        <v>4909</v>
      </c>
      <c r="AH1025" s="138" t="s">
        <v>4910</v>
      </c>
      <c r="AI1025" s="138" t="s">
        <v>4911</v>
      </c>
      <c r="AJ1025" s="138" t="s">
        <v>4912</v>
      </c>
      <c r="AK1025" s="138" t="s">
        <v>4913</v>
      </c>
      <c r="AL1025" s="138" t="s">
        <v>4914</v>
      </c>
      <c r="AM1025" s="138" t="s">
        <v>4528</v>
      </c>
      <c r="AN1025" s="138" t="s">
        <v>4915</v>
      </c>
      <c r="AO1025" s="138" t="s">
        <v>4916</v>
      </c>
      <c r="BB1025" s="109"/>
      <c r="BC1025" s="109"/>
      <c r="BD1025" s="109"/>
      <c r="BF1025" s="112"/>
      <c r="BG1025" s="109"/>
      <c r="BH1025" s="109"/>
      <c r="BI1025" s="109"/>
      <c r="BJ1025" s="109"/>
      <c r="BK1025" s="109"/>
      <c r="BL1025" s="109"/>
      <c r="BM1025" s="109"/>
      <c r="BN1025" s="109"/>
      <c r="BO1025" s="109"/>
    </row>
    <row r="1026" customFormat="false" ht="12.9" hidden="false" customHeight="false" outlineLevel="0" collapsed="false">
      <c r="AA1026" s="73" t="n">
        <f aca="false">AA1025+1</f>
        <v>35</v>
      </c>
      <c r="AB1026" s="137" t="s">
        <v>79</v>
      </c>
      <c r="AC1026" s="138" t="s">
        <v>3938</v>
      </c>
      <c r="AD1026" s="138" t="s">
        <v>3839</v>
      </c>
      <c r="AE1026" s="138" t="s">
        <v>4917</v>
      </c>
      <c r="AF1026" s="138" t="s">
        <v>4918</v>
      </c>
      <c r="AG1026" s="138" t="s">
        <v>4919</v>
      </c>
      <c r="AH1026" s="138" t="s">
        <v>4665</v>
      </c>
      <c r="AI1026" s="138" t="s">
        <v>4920</v>
      </c>
      <c r="AJ1026" s="138" t="s">
        <v>4792</v>
      </c>
      <c r="AK1026" s="138" t="s">
        <v>4921</v>
      </c>
      <c r="AL1026" s="138" t="s">
        <v>1221</v>
      </c>
      <c r="AM1026" s="138" t="s">
        <v>4739</v>
      </c>
      <c r="AN1026" s="138" t="s">
        <v>4922</v>
      </c>
      <c r="AO1026" s="138" t="s">
        <v>4923</v>
      </c>
      <c r="BB1026" s="109"/>
      <c r="BC1026" s="109"/>
      <c r="BD1026" s="109"/>
      <c r="BF1026" s="112"/>
      <c r="BG1026" s="109"/>
      <c r="BH1026" s="109"/>
      <c r="BI1026" s="109"/>
      <c r="BJ1026" s="109"/>
      <c r="BK1026" s="109"/>
      <c r="BL1026" s="109"/>
      <c r="BM1026" s="109"/>
      <c r="BN1026" s="109"/>
      <c r="BO1026" s="109"/>
    </row>
    <row r="1027" customFormat="false" ht="12.9" hidden="false" customHeight="false" outlineLevel="0" collapsed="false">
      <c r="AA1027" s="73"/>
      <c r="AB1027" s="137" t="s">
        <v>80</v>
      </c>
      <c r="AC1027" s="138" t="s">
        <v>3797</v>
      </c>
      <c r="AD1027" s="138" t="s">
        <v>4924</v>
      </c>
      <c r="AE1027" s="138" t="s">
        <v>4925</v>
      </c>
      <c r="AF1027" s="138" t="s">
        <v>4926</v>
      </c>
      <c r="AG1027" s="138" t="s">
        <v>4927</v>
      </c>
      <c r="AH1027" s="138" t="s">
        <v>4928</v>
      </c>
      <c r="AI1027" s="138" t="s">
        <v>4929</v>
      </c>
      <c r="AJ1027" s="138" t="s">
        <v>4930</v>
      </c>
      <c r="AK1027" s="138" t="s">
        <v>4931</v>
      </c>
      <c r="AL1027" s="138" t="s">
        <v>4932</v>
      </c>
      <c r="AM1027" s="138" t="s">
        <v>4933</v>
      </c>
      <c r="AN1027" s="138" t="s">
        <v>4934</v>
      </c>
      <c r="AO1027" s="138" t="s">
        <v>4935</v>
      </c>
      <c r="BB1027" s="109"/>
      <c r="BC1027" s="109"/>
      <c r="BD1027" s="109"/>
      <c r="BF1027" s="112"/>
      <c r="BG1027" s="109"/>
      <c r="BH1027" s="109"/>
      <c r="BI1027" s="109"/>
      <c r="BJ1027" s="109"/>
      <c r="BK1027" s="109"/>
      <c r="BL1027" s="109"/>
      <c r="BM1027" s="109"/>
      <c r="BN1027" s="109"/>
      <c r="BO1027" s="109"/>
    </row>
    <row r="1028" customFormat="false" ht="12.9" hidden="false" customHeight="false" outlineLevel="0" collapsed="false">
      <c r="AA1028" s="73" t="n">
        <f aca="false">AA1027+1</f>
        <v>1</v>
      </c>
      <c r="AB1028" s="137" t="s">
        <v>81</v>
      </c>
      <c r="AC1028" s="138" t="s">
        <v>3131</v>
      </c>
      <c r="AD1028" s="138" t="s">
        <v>4936</v>
      </c>
      <c r="AE1028" s="138" t="s">
        <v>2684</v>
      </c>
      <c r="AF1028" s="138" t="s">
        <v>4937</v>
      </c>
      <c r="AG1028" s="138" t="s">
        <v>4938</v>
      </c>
      <c r="AH1028" s="138" t="s">
        <v>4939</v>
      </c>
      <c r="AI1028" s="138" t="s">
        <v>4940</v>
      </c>
      <c r="AJ1028" s="138" t="s">
        <v>4941</v>
      </c>
      <c r="AK1028" s="138" t="s">
        <v>4942</v>
      </c>
      <c r="AL1028" s="138" t="s">
        <v>4792</v>
      </c>
      <c r="AM1028" s="138" t="s">
        <v>3503</v>
      </c>
      <c r="AN1028" s="138" t="s">
        <v>2858</v>
      </c>
      <c r="AO1028" s="138" t="s">
        <v>4943</v>
      </c>
      <c r="BB1028" s="109"/>
      <c r="BC1028" s="109"/>
      <c r="BD1028" s="109"/>
      <c r="BF1028" s="112"/>
      <c r="BG1028" s="109"/>
      <c r="BH1028" s="109"/>
      <c r="BI1028" s="109"/>
      <c r="BJ1028" s="109"/>
      <c r="BK1028" s="109"/>
      <c r="BL1028" s="109"/>
      <c r="BM1028" s="109"/>
      <c r="BN1028" s="109"/>
      <c r="BO1028" s="109"/>
    </row>
    <row r="1029" customFormat="false" ht="23.85" hidden="false" customHeight="false" outlineLevel="0" collapsed="false">
      <c r="AA1029" s="1" t="n">
        <f aca="false">AA1028+1</f>
        <v>2</v>
      </c>
      <c r="AB1029" s="137" t="s">
        <v>82</v>
      </c>
      <c r="AC1029" s="138" t="s">
        <v>1710</v>
      </c>
      <c r="AD1029" s="138" t="s">
        <v>3479</v>
      </c>
      <c r="AE1029" s="138" t="s">
        <v>4944</v>
      </c>
      <c r="AF1029" s="138" t="s">
        <v>4945</v>
      </c>
      <c r="AG1029" s="138" t="s">
        <v>4946</v>
      </c>
      <c r="AH1029" s="138" t="s">
        <v>4810</v>
      </c>
      <c r="AI1029" s="138" t="s">
        <v>4947</v>
      </c>
      <c r="AJ1029" s="138" t="s">
        <v>4948</v>
      </c>
      <c r="AK1029" s="138" t="s">
        <v>4949</v>
      </c>
      <c r="AL1029" s="138" t="s">
        <v>4950</v>
      </c>
      <c r="AM1029" s="138" t="s">
        <v>1908</v>
      </c>
      <c r="AN1029" s="138" t="s">
        <v>4951</v>
      </c>
      <c r="AO1029" s="138" t="s">
        <v>4952</v>
      </c>
      <c r="BB1029" s="109"/>
      <c r="BC1029" s="109"/>
      <c r="BD1029" s="109"/>
      <c r="BF1029" s="112"/>
      <c r="BG1029" s="109"/>
      <c r="BH1029" s="109"/>
      <c r="BI1029" s="109"/>
      <c r="BJ1029" s="109"/>
      <c r="BK1029" s="109"/>
      <c r="BL1029" s="109"/>
      <c r="BM1029" s="109"/>
      <c r="BN1029" s="109"/>
      <c r="BO1029" s="109"/>
    </row>
    <row r="1030" customFormat="false" ht="12.9" hidden="false" customHeight="false" outlineLevel="0" collapsed="false">
      <c r="AA1030" s="1" t="n">
        <f aca="false">AA1029+1</f>
        <v>3</v>
      </c>
      <c r="AB1030" s="137" t="s">
        <v>83</v>
      </c>
      <c r="AC1030" s="138" t="s">
        <v>4953</v>
      </c>
      <c r="AD1030" s="138" t="s">
        <v>3591</v>
      </c>
      <c r="AE1030" s="138" t="s">
        <v>4954</v>
      </c>
      <c r="AF1030" s="138" t="s">
        <v>4955</v>
      </c>
      <c r="AG1030" s="138" t="s">
        <v>4956</v>
      </c>
      <c r="AH1030" s="138" t="s">
        <v>4651</v>
      </c>
      <c r="AI1030" s="138" t="s">
        <v>4892</v>
      </c>
      <c r="AJ1030" s="138" t="s">
        <v>4957</v>
      </c>
      <c r="AK1030" s="138" t="s">
        <v>4958</v>
      </c>
      <c r="AL1030" s="138" t="s">
        <v>4959</v>
      </c>
      <c r="AM1030" s="138" t="s">
        <v>4960</v>
      </c>
      <c r="AN1030" s="138" t="s">
        <v>2584</v>
      </c>
      <c r="AO1030" s="138" t="s">
        <v>4961</v>
      </c>
      <c r="BB1030" s="109"/>
      <c r="BC1030" s="109"/>
      <c r="BD1030" s="109"/>
      <c r="BF1030" s="112"/>
      <c r="BG1030" s="109"/>
      <c r="BH1030" s="109"/>
      <c r="BI1030" s="109"/>
      <c r="BJ1030" s="109"/>
      <c r="BK1030" s="109"/>
      <c r="BL1030" s="109"/>
      <c r="BM1030" s="109"/>
      <c r="BN1030" s="109"/>
      <c r="BO1030" s="109"/>
    </row>
    <row r="1031" customFormat="false" ht="12.9" hidden="false" customHeight="false" outlineLevel="0" collapsed="false">
      <c r="AA1031" s="1" t="n">
        <f aca="false">AA1030+1</f>
        <v>4</v>
      </c>
      <c r="AB1031" s="137" t="s">
        <v>84</v>
      </c>
      <c r="AC1031" s="138" t="s">
        <v>3310</v>
      </c>
      <c r="AD1031" s="138" t="s">
        <v>650</v>
      </c>
      <c r="AE1031" s="138" t="s">
        <v>806</v>
      </c>
      <c r="AF1031" s="138" t="s">
        <v>4740</v>
      </c>
      <c r="AG1031" s="138" t="s">
        <v>4962</v>
      </c>
      <c r="AH1031" s="138" t="s">
        <v>4963</v>
      </c>
      <c r="AI1031" s="138" t="s">
        <v>4964</v>
      </c>
      <c r="AJ1031" s="138" t="s">
        <v>4965</v>
      </c>
      <c r="AK1031" s="138" t="s">
        <v>4966</v>
      </c>
      <c r="AL1031" s="138" t="s">
        <v>4967</v>
      </c>
      <c r="AM1031" s="138" t="s">
        <v>4968</v>
      </c>
      <c r="AN1031" s="138" t="s">
        <v>3130</v>
      </c>
      <c r="AO1031" s="138" t="s">
        <v>4969</v>
      </c>
      <c r="BB1031" s="109"/>
      <c r="BC1031" s="109"/>
      <c r="BD1031" s="109"/>
      <c r="BF1031" s="112"/>
      <c r="BG1031" s="109"/>
      <c r="BH1031" s="109"/>
      <c r="BI1031" s="109"/>
      <c r="BJ1031" s="109"/>
      <c r="BK1031" s="109"/>
      <c r="BL1031" s="109"/>
      <c r="BM1031" s="109"/>
      <c r="BN1031" s="109"/>
      <c r="BO1031" s="109"/>
    </row>
    <row r="1032" customFormat="false" ht="12.9" hidden="false" customHeight="false" outlineLevel="0" collapsed="false">
      <c r="AA1032" s="1" t="n">
        <f aca="false">AA1031+1</f>
        <v>5</v>
      </c>
      <c r="AB1032" s="137" t="s">
        <v>85</v>
      </c>
      <c r="AC1032" s="138" t="s">
        <v>4970</v>
      </c>
      <c r="AD1032" s="138" t="s">
        <v>2782</v>
      </c>
      <c r="AE1032" s="138" t="s">
        <v>4971</v>
      </c>
      <c r="AF1032" s="138" t="s">
        <v>4972</v>
      </c>
      <c r="AG1032" s="138" t="s">
        <v>4729</v>
      </c>
      <c r="AH1032" s="138" t="s">
        <v>4973</v>
      </c>
      <c r="AI1032" s="138" t="s">
        <v>4974</v>
      </c>
      <c r="AJ1032" s="138" t="s">
        <v>4975</v>
      </c>
      <c r="AK1032" s="138" t="s">
        <v>4691</v>
      </c>
      <c r="AL1032" s="138" t="s">
        <v>4976</v>
      </c>
      <c r="AM1032" s="138" t="s">
        <v>472</v>
      </c>
      <c r="AN1032" s="138" t="s">
        <v>2419</v>
      </c>
      <c r="AO1032" s="138" t="s">
        <v>4977</v>
      </c>
      <c r="BB1032" s="109"/>
      <c r="BC1032" s="109"/>
      <c r="BD1032" s="109"/>
      <c r="BF1032" s="112"/>
      <c r="BG1032" s="109"/>
      <c r="BH1032" s="109"/>
      <c r="BI1032" s="109"/>
      <c r="BJ1032" s="109"/>
      <c r="BK1032" s="109"/>
      <c r="BL1032" s="109"/>
      <c r="BM1032" s="109"/>
      <c r="BN1032" s="109"/>
      <c r="BO1032" s="109"/>
    </row>
    <row r="1033" customFormat="false" ht="12.9" hidden="false" customHeight="false" outlineLevel="0" collapsed="false">
      <c r="AA1033" s="1" t="n">
        <f aca="false">AA1032+1</f>
        <v>6</v>
      </c>
      <c r="AB1033" s="137" t="s">
        <v>86</v>
      </c>
      <c r="AC1033" s="138" t="s">
        <v>3998</v>
      </c>
      <c r="AD1033" s="138" t="s">
        <v>649</v>
      </c>
      <c r="AE1033" s="138" t="s">
        <v>3286</v>
      </c>
      <c r="AF1033" s="138" t="s">
        <v>4841</v>
      </c>
      <c r="AG1033" s="138" t="s">
        <v>4978</v>
      </c>
      <c r="AH1033" s="138" t="s">
        <v>4891</v>
      </c>
      <c r="AI1033" s="138" t="s">
        <v>4979</v>
      </c>
      <c r="AJ1033" s="138" t="s">
        <v>4980</v>
      </c>
      <c r="AK1033" s="138" t="s">
        <v>4981</v>
      </c>
      <c r="AL1033" s="138" t="s">
        <v>4982</v>
      </c>
      <c r="AM1033" s="138" t="s">
        <v>1361</v>
      </c>
      <c r="AN1033" s="138" t="s">
        <v>4983</v>
      </c>
      <c r="AO1033" s="138" t="s">
        <v>4984</v>
      </c>
      <c r="BB1033" s="109"/>
      <c r="BC1033" s="109"/>
      <c r="BD1033" s="109"/>
      <c r="BF1033" s="112"/>
      <c r="BG1033" s="109"/>
      <c r="BH1033" s="109"/>
      <c r="BI1033" s="109"/>
      <c r="BJ1033" s="109"/>
      <c r="BK1033" s="109"/>
      <c r="BL1033" s="109"/>
      <c r="BM1033" s="109"/>
      <c r="BN1033" s="109"/>
      <c r="BO1033" s="109"/>
    </row>
    <row r="1034" customFormat="false" ht="12.9" hidden="false" customHeight="false" outlineLevel="0" collapsed="false">
      <c r="AA1034" s="1" t="n">
        <f aca="false">AA1033+1</f>
        <v>7</v>
      </c>
      <c r="AB1034" s="137" t="s">
        <v>87</v>
      </c>
      <c r="AC1034" s="138" t="s">
        <v>1510</v>
      </c>
      <c r="AD1034" s="138" t="s">
        <v>4985</v>
      </c>
      <c r="AE1034" s="138" t="s">
        <v>4986</v>
      </c>
      <c r="AF1034" s="138" t="s">
        <v>4987</v>
      </c>
      <c r="AG1034" s="138" t="s">
        <v>4988</v>
      </c>
      <c r="AH1034" s="138" t="s">
        <v>4989</v>
      </c>
      <c r="AI1034" s="138" t="s">
        <v>4990</v>
      </c>
      <c r="AJ1034" s="138" t="s">
        <v>4643</v>
      </c>
      <c r="AK1034" s="138" t="s">
        <v>4991</v>
      </c>
      <c r="AL1034" s="138" t="s">
        <v>4992</v>
      </c>
      <c r="AM1034" s="138" t="s">
        <v>980</v>
      </c>
      <c r="AN1034" s="138" t="s">
        <v>2229</v>
      </c>
      <c r="AO1034" s="138" t="s">
        <v>4993</v>
      </c>
      <c r="BB1034" s="109"/>
      <c r="BC1034" s="109"/>
      <c r="BD1034" s="109"/>
      <c r="BF1034" s="112"/>
      <c r="BG1034" s="109"/>
      <c r="BH1034" s="109"/>
      <c r="BI1034" s="109"/>
      <c r="BJ1034" s="109"/>
      <c r="BK1034" s="109"/>
      <c r="BL1034" s="109"/>
      <c r="BM1034" s="109"/>
      <c r="BN1034" s="109"/>
      <c r="BO1034" s="109"/>
    </row>
    <row r="1035" customFormat="false" ht="23.85" hidden="false" customHeight="false" outlineLevel="0" collapsed="false">
      <c r="AA1035" s="1" t="n">
        <f aca="false">AA1034+1</f>
        <v>8</v>
      </c>
      <c r="AB1035" s="137" t="s">
        <v>88</v>
      </c>
      <c r="AC1035" s="138" t="s">
        <v>251</v>
      </c>
      <c r="AD1035" s="138" t="s">
        <v>4994</v>
      </c>
      <c r="AE1035" s="138" t="s">
        <v>4995</v>
      </c>
      <c r="AF1035" s="138" t="s">
        <v>4996</v>
      </c>
      <c r="AG1035" s="138" t="s">
        <v>4997</v>
      </c>
      <c r="AH1035" s="138" t="s">
        <v>4654</v>
      </c>
      <c r="AI1035" s="138" t="s">
        <v>4998</v>
      </c>
      <c r="AJ1035" s="138" t="s">
        <v>4999</v>
      </c>
      <c r="AK1035" s="138" t="s">
        <v>5000</v>
      </c>
      <c r="AL1035" s="138" t="s">
        <v>5001</v>
      </c>
      <c r="AM1035" s="138" t="s">
        <v>954</v>
      </c>
      <c r="AN1035" s="138" t="s">
        <v>5002</v>
      </c>
      <c r="AO1035" s="138" t="s">
        <v>5003</v>
      </c>
      <c r="BB1035" s="109"/>
      <c r="BC1035" s="109"/>
      <c r="BD1035" s="109"/>
      <c r="BF1035" s="112"/>
      <c r="BG1035" s="109"/>
      <c r="BH1035" s="109"/>
      <c r="BI1035" s="109"/>
      <c r="BJ1035" s="109"/>
      <c r="BK1035" s="109"/>
      <c r="BL1035" s="109"/>
      <c r="BM1035" s="109"/>
      <c r="BN1035" s="109"/>
      <c r="BO1035" s="109"/>
    </row>
    <row r="1036" customFormat="false" ht="12.9" hidden="false" customHeight="false" outlineLevel="0" collapsed="false">
      <c r="AA1036" s="1" t="n">
        <f aca="false">AA1035+1</f>
        <v>9</v>
      </c>
      <c r="AB1036" s="137" t="s">
        <v>89</v>
      </c>
      <c r="AC1036" s="138" t="s">
        <v>5004</v>
      </c>
      <c r="AD1036" s="138" t="s">
        <v>5005</v>
      </c>
      <c r="AE1036" s="138" t="s">
        <v>5006</v>
      </c>
      <c r="AF1036" s="138" t="s">
        <v>5007</v>
      </c>
      <c r="AG1036" s="138" t="s">
        <v>5008</v>
      </c>
      <c r="AH1036" s="138" t="s">
        <v>4750</v>
      </c>
      <c r="AI1036" s="138" t="s">
        <v>5009</v>
      </c>
      <c r="AJ1036" s="138" t="s">
        <v>5010</v>
      </c>
      <c r="AK1036" s="138" t="s">
        <v>5011</v>
      </c>
      <c r="AL1036" s="138" t="s">
        <v>5012</v>
      </c>
      <c r="AM1036" s="138" t="s">
        <v>5013</v>
      </c>
      <c r="AN1036" s="138" t="s">
        <v>1381</v>
      </c>
      <c r="AO1036" s="138" t="s">
        <v>5014</v>
      </c>
      <c r="BB1036" s="1" t="s">
        <v>189</v>
      </c>
    </row>
    <row r="1037" customFormat="false" ht="12.9" hidden="false" customHeight="false" outlineLevel="0" collapsed="false">
      <c r="AA1037" s="1" t="n">
        <f aca="false">AA1036+1</f>
        <v>10</v>
      </c>
      <c r="AB1037" s="137" t="s">
        <v>90</v>
      </c>
      <c r="AC1037" s="138" t="s">
        <v>1622</v>
      </c>
      <c r="AD1037" s="138" t="s">
        <v>5015</v>
      </c>
      <c r="AE1037" s="138" t="s">
        <v>5016</v>
      </c>
      <c r="AF1037" s="138" t="s">
        <v>1687</v>
      </c>
      <c r="AG1037" s="138" t="s">
        <v>5017</v>
      </c>
      <c r="AH1037" s="138" t="s">
        <v>5010</v>
      </c>
      <c r="AI1037" s="138" t="s">
        <v>5018</v>
      </c>
      <c r="AJ1037" s="138" t="s">
        <v>5019</v>
      </c>
      <c r="AK1037" s="138" t="s">
        <v>5020</v>
      </c>
      <c r="AL1037" s="138" t="s">
        <v>5021</v>
      </c>
      <c r="AM1037" s="138" t="s">
        <v>1312</v>
      </c>
      <c r="AN1037" s="138" t="s">
        <v>1559</v>
      </c>
      <c r="AO1037" s="138" t="s">
        <v>5022</v>
      </c>
    </row>
    <row r="1038" customFormat="false" ht="12.9" hidden="false" customHeight="false" outlineLevel="0" collapsed="false">
      <c r="AA1038" s="1" t="n">
        <f aca="false">AA1037+1</f>
        <v>11</v>
      </c>
      <c r="AB1038" s="137" t="s">
        <v>91</v>
      </c>
      <c r="AC1038" s="138" t="s">
        <v>659</v>
      </c>
      <c r="AD1038" s="138" t="s">
        <v>5023</v>
      </c>
      <c r="AE1038" s="138" t="s">
        <v>3947</v>
      </c>
      <c r="AF1038" s="138" t="s">
        <v>5024</v>
      </c>
      <c r="AG1038" s="138" t="s">
        <v>4609</v>
      </c>
      <c r="AH1038" s="138" t="s">
        <v>5025</v>
      </c>
      <c r="AI1038" s="138" t="s">
        <v>5026</v>
      </c>
      <c r="AJ1038" s="138" t="s">
        <v>5027</v>
      </c>
      <c r="AK1038" s="138" t="s">
        <v>5028</v>
      </c>
      <c r="AL1038" s="138" t="s">
        <v>5029</v>
      </c>
      <c r="AM1038" s="138" t="s">
        <v>3969</v>
      </c>
      <c r="AN1038" s="138" t="s">
        <v>5030</v>
      </c>
      <c r="AO1038" s="138" t="s">
        <v>5031</v>
      </c>
      <c r="BB1038" s="111" t="n">
        <v>1885</v>
      </c>
      <c r="BC1038" s="109" t="n">
        <v>13.1</v>
      </c>
      <c r="BD1038" s="109" t="n">
        <v>14</v>
      </c>
      <c r="BE1038" s="109" t="n">
        <v>11.4</v>
      </c>
      <c r="BF1038" s="109" t="n">
        <v>9.4</v>
      </c>
      <c r="BG1038" s="109" t="n">
        <v>9.9</v>
      </c>
      <c r="BH1038" s="109" t="n">
        <v>6</v>
      </c>
      <c r="BI1038" s="109" t="n">
        <v>4.7</v>
      </c>
      <c r="BJ1038" s="109" t="n">
        <v>6.8</v>
      </c>
      <c r="BK1038" s="109" t="n">
        <v>7.6</v>
      </c>
      <c r="BL1038" s="109" t="n">
        <v>11</v>
      </c>
      <c r="BM1038" s="109" t="n">
        <v>11.8</v>
      </c>
      <c r="BN1038" s="109" t="n">
        <v>15.2</v>
      </c>
      <c r="BO1038" s="110" t="n">
        <f aca="false">SUM(BC1038:BN1038)/12</f>
        <v>10.075</v>
      </c>
    </row>
    <row r="1039" customFormat="false" ht="23.85" hidden="false" customHeight="false" outlineLevel="0" collapsed="false">
      <c r="AA1039" s="1" t="n">
        <f aca="false">AA1038+1</f>
        <v>12</v>
      </c>
      <c r="AB1039" s="137" t="s">
        <v>92</v>
      </c>
      <c r="AC1039" s="138" t="s">
        <v>1810</v>
      </c>
      <c r="AD1039" s="138" t="s">
        <v>3715</v>
      </c>
      <c r="AE1039" s="138" t="s">
        <v>5032</v>
      </c>
      <c r="AF1039" s="138" t="s">
        <v>5033</v>
      </c>
      <c r="AG1039" s="138" t="s">
        <v>299</v>
      </c>
      <c r="AH1039" s="138" t="s">
        <v>4891</v>
      </c>
      <c r="AI1039" s="138" t="s">
        <v>5034</v>
      </c>
      <c r="AJ1039" s="138" t="s">
        <v>4909</v>
      </c>
      <c r="AK1039" s="138" t="s">
        <v>4834</v>
      </c>
      <c r="AL1039" s="138" t="s">
        <v>5035</v>
      </c>
      <c r="AM1039" s="138" t="s">
        <v>3051</v>
      </c>
      <c r="AN1039" s="138" t="s">
        <v>2383</v>
      </c>
      <c r="AO1039" s="138" t="s">
        <v>5036</v>
      </c>
      <c r="BB1039" s="111" t="n">
        <v>1886</v>
      </c>
      <c r="BC1039" s="109" t="n">
        <v>17.3</v>
      </c>
      <c r="BD1039" s="109" t="n">
        <v>13.4</v>
      </c>
      <c r="BE1039" s="109" t="n">
        <v>12.5</v>
      </c>
      <c r="BF1039" s="109" t="n">
        <v>9.7</v>
      </c>
      <c r="BG1039" s="109" t="n">
        <v>7.9</v>
      </c>
      <c r="BH1039" s="109" t="n">
        <v>4.8</v>
      </c>
      <c r="BI1039" s="109" t="n">
        <v>5.8</v>
      </c>
      <c r="BJ1039" s="109" t="n">
        <v>7.2</v>
      </c>
      <c r="BK1039" s="109" t="n">
        <v>8.8</v>
      </c>
      <c r="BL1039" s="109" t="n">
        <v>7.7</v>
      </c>
      <c r="BM1039" s="109" t="n">
        <v>11.8</v>
      </c>
      <c r="BN1039" s="109" t="n">
        <v>13.9</v>
      </c>
      <c r="BO1039" s="110" t="n">
        <f aca="false">SUM(BC1039:BN1039)/12</f>
        <v>10.0666666666667</v>
      </c>
    </row>
    <row r="1040" customFormat="false" ht="23.85" hidden="false" customHeight="false" outlineLevel="0" collapsed="false">
      <c r="AA1040" s="1" t="n">
        <f aca="false">AA1039+1</f>
        <v>13</v>
      </c>
      <c r="AB1040" s="137" t="s">
        <v>93</v>
      </c>
      <c r="AC1040" s="138" t="s">
        <v>659</v>
      </c>
      <c r="AD1040" s="138" t="s">
        <v>2733</v>
      </c>
      <c r="AE1040" s="138" t="s">
        <v>5037</v>
      </c>
      <c r="AF1040" s="138" t="s">
        <v>5038</v>
      </c>
      <c r="AG1040" s="138" t="s">
        <v>5039</v>
      </c>
      <c r="AH1040" s="138" t="s">
        <v>4990</v>
      </c>
      <c r="AI1040" s="138" t="s">
        <v>5040</v>
      </c>
      <c r="AJ1040" s="138" t="s">
        <v>5041</v>
      </c>
      <c r="AK1040" s="138" t="s">
        <v>5042</v>
      </c>
      <c r="AL1040" s="138" t="s">
        <v>5043</v>
      </c>
      <c r="AM1040" s="138" t="s">
        <v>5044</v>
      </c>
      <c r="AN1040" s="138" t="s">
        <v>5045</v>
      </c>
      <c r="AO1040" s="138" t="s">
        <v>5046</v>
      </c>
      <c r="BB1040" s="111" t="n">
        <v>1887</v>
      </c>
      <c r="BC1040" s="109" t="n">
        <v>16</v>
      </c>
      <c r="BD1040" s="109" t="n">
        <v>15.7</v>
      </c>
      <c r="BE1040" s="109" t="n">
        <v>12.8</v>
      </c>
      <c r="BF1040" s="109" t="n">
        <v>10.4</v>
      </c>
      <c r="BG1040" s="109" t="n">
        <v>8</v>
      </c>
      <c r="BH1040" s="109" t="n">
        <v>6.5</v>
      </c>
      <c r="BI1040" s="109" t="n">
        <v>6.2</v>
      </c>
      <c r="BJ1040" s="109" t="n">
        <v>6</v>
      </c>
      <c r="BK1040" s="109" t="n">
        <v>6.7</v>
      </c>
      <c r="BL1040" s="109" t="n">
        <v>9.4</v>
      </c>
      <c r="BM1040" s="109" t="n">
        <v>10.9</v>
      </c>
      <c r="BN1040" s="109" t="n">
        <v>14.6</v>
      </c>
      <c r="BO1040" s="110" t="n">
        <f aca="false">SUM(BC1040:BN1040)/12</f>
        <v>10.2666666666667</v>
      </c>
    </row>
    <row r="1041" customFormat="false" ht="12.9" hidden="false" customHeight="false" outlineLevel="0" collapsed="false">
      <c r="AA1041" s="1" t="n">
        <f aca="false">AA1040+1</f>
        <v>14</v>
      </c>
      <c r="AB1041" s="137" t="s">
        <v>94</v>
      </c>
      <c r="AC1041" s="138" t="s">
        <v>5047</v>
      </c>
      <c r="AD1041" s="138" t="s">
        <v>5048</v>
      </c>
      <c r="AE1041" s="138" t="s">
        <v>5049</v>
      </c>
      <c r="AF1041" s="138" t="s">
        <v>2697</v>
      </c>
      <c r="AG1041" s="138" t="s">
        <v>5050</v>
      </c>
      <c r="AH1041" s="138" t="s">
        <v>5051</v>
      </c>
      <c r="AI1041" s="138" t="s">
        <v>5052</v>
      </c>
      <c r="AJ1041" s="138" t="s">
        <v>5027</v>
      </c>
      <c r="AK1041" s="138" t="s">
        <v>5053</v>
      </c>
      <c r="AL1041" s="138" t="s">
        <v>2240</v>
      </c>
      <c r="AM1041" s="138" t="s">
        <v>5044</v>
      </c>
      <c r="AN1041" s="138" t="s">
        <v>5054</v>
      </c>
      <c r="AO1041" s="138" t="s">
        <v>5055</v>
      </c>
      <c r="BB1041" s="111" t="n">
        <v>1888</v>
      </c>
      <c r="BC1041" s="120" t="n">
        <f aca="false">(BC1038+BC1039+BC1040+BC1042+BC1043+BC1044)/6</f>
        <v>15.7166666666667</v>
      </c>
      <c r="BD1041" s="120" t="n">
        <f aca="false">(BD1038+BD1039+BD1040+BD1042+BD1043+BD1044)/6</f>
        <v>14.6833333333333</v>
      </c>
      <c r="BE1041" s="120" t="n">
        <f aca="false">(BE1038+BE1039+BE1040+BE1042+BE1043+BE1044)/6</f>
        <v>12.9833333333333</v>
      </c>
      <c r="BF1041" s="120" t="n">
        <f aca="false">(BF1038+BF1039+BF1040+BF1042+BF1043+BF1044)/6</f>
        <v>10.5166666666667</v>
      </c>
      <c r="BG1041" s="120" t="n">
        <f aca="false">(BG1038+BG1039+BG1040+BG1042+BG1043+BG1044)/6</f>
        <v>8.38333333333333</v>
      </c>
      <c r="BH1041" s="120" t="n">
        <f aca="false">(BH1038+BH1039+BH1040+BH1042+BH1043+BH1044)/6</f>
        <v>6.6</v>
      </c>
      <c r="BI1041" s="120" t="n">
        <f aca="false">(BI1038+BI1039+BI1040+BI1042+BI1043+BI1044)/6</f>
        <v>5.28333333333333</v>
      </c>
      <c r="BJ1041" s="120" t="n">
        <f aca="false">(BJ1038+BJ1039+BJ1040+BJ1042+BJ1043+BJ1044)/6</f>
        <v>6.61666666666667</v>
      </c>
      <c r="BK1041" s="120" t="n">
        <f aca="false">(BK1038+BK1039+BK1040+BK1042+BK1043+BK1044)/6</f>
        <v>7.78333333333333</v>
      </c>
      <c r="BL1041" s="120" t="n">
        <f aca="false">(BL1038+BL1039+BL1040+BL1042+BL1043+BL1044)/6</f>
        <v>9.61666666666667</v>
      </c>
      <c r="BM1041" s="120" t="n">
        <f aca="false">(BM1038+BM1039+BM1040+BM1042+BM1043+BM1044)/6</f>
        <v>11.6666666666667</v>
      </c>
      <c r="BN1041" s="120" t="n">
        <f aca="false">(BN1038+BN1039+BN1040+BN1042+BN1043+BN1044)/6</f>
        <v>13.8833333333333</v>
      </c>
      <c r="BO1041" s="110" t="n">
        <f aca="false">SUM(BC1041:BN1041)/12</f>
        <v>10.3111111111111</v>
      </c>
    </row>
    <row r="1042" customFormat="false" ht="12.9" hidden="false" customHeight="true" outlineLevel="0" collapsed="false">
      <c r="AA1042" s="1" t="n">
        <f aca="false">AA1041+1</f>
        <v>15</v>
      </c>
      <c r="AB1042" s="140" t="s">
        <v>594</v>
      </c>
      <c r="AC1042" s="140"/>
      <c r="AD1042" s="140"/>
      <c r="AE1042" s="140"/>
      <c r="AF1042" s="140"/>
      <c r="AG1042" s="140"/>
      <c r="AH1042" s="140"/>
      <c r="AI1042" s="140"/>
      <c r="AJ1042" s="140"/>
      <c r="AK1042" s="140"/>
      <c r="AL1042" s="140"/>
      <c r="AM1042" s="140"/>
      <c r="AN1042" s="140"/>
      <c r="AO1042" s="140"/>
      <c r="BB1042" s="111" t="n">
        <v>1889</v>
      </c>
      <c r="BC1042" s="109" t="n">
        <v>16.2</v>
      </c>
      <c r="BD1042" s="109" t="n">
        <v>15.1</v>
      </c>
      <c r="BE1042" s="109" t="n">
        <v>14.1</v>
      </c>
      <c r="BF1042" s="109" t="n">
        <v>12.1</v>
      </c>
      <c r="BG1042" s="109" t="n">
        <v>9.1</v>
      </c>
      <c r="BH1042" s="109" t="n">
        <v>8.3</v>
      </c>
      <c r="BI1042" s="109" t="n">
        <v>4.9</v>
      </c>
      <c r="BJ1042" s="109" t="n">
        <v>6.7</v>
      </c>
      <c r="BK1042" s="109" t="n">
        <v>6.9</v>
      </c>
      <c r="BL1042" s="109" t="n">
        <v>10.8</v>
      </c>
      <c r="BM1042" s="109" t="n">
        <v>12.5</v>
      </c>
      <c r="BN1042" s="109" t="n">
        <v>13.6</v>
      </c>
      <c r="BO1042" s="110" t="n">
        <f aca="false">SUM(BC1042:BN1042)/12</f>
        <v>10.8583333333333</v>
      </c>
    </row>
    <row r="1043" customFormat="false" ht="12.9" hidden="false" customHeight="false" outlineLevel="0" collapsed="false">
      <c r="AA1043" s="1" t="n">
        <f aca="false">AA1042+1</f>
        <v>16</v>
      </c>
      <c r="AB1043" s="137" t="s">
        <v>605</v>
      </c>
      <c r="AC1043" s="137" t="s">
        <v>606</v>
      </c>
      <c r="AD1043" s="137" t="s">
        <v>607</v>
      </c>
      <c r="AE1043" s="137" t="s">
        <v>608</v>
      </c>
      <c r="AF1043" s="137" t="s">
        <v>609</v>
      </c>
      <c r="AG1043" s="137" t="s">
        <v>610</v>
      </c>
      <c r="AH1043" s="137" t="s">
        <v>611</v>
      </c>
      <c r="AI1043" s="137" t="s">
        <v>612</v>
      </c>
      <c r="AJ1043" s="137" t="s">
        <v>613</v>
      </c>
      <c r="AK1043" s="137" t="s">
        <v>614</v>
      </c>
      <c r="AL1043" s="137" t="s">
        <v>615</v>
      </c>
      <c r="AM1043" s="137" t="s">
        <v>616</v>
      </c>
      <c r="AN1043" s="137" t="s">
        <v>617</v>
      </c>
      <c r="AO1043" s="137" t="s">
        <v>618</v>
      </c>
      <c r="BB1043" s="111" t="n">
        <v>1890</v>
      </c>
      <c r="BC1043" s="109" t="n">
        <v>18.2</v>
      </c>
      <c r="BD1043" s="109" t="n">
        <v>16.6</v>
      </c>
      <c r="BE1043" s="109" t="n">
        <v>14.1</v>
      </c>
      <c r="BF1043" s="109" t="n">
        <v>10.7</v>
      </c>
      <c r="BG1043" s="109" t="n">
        <v>8.1</v>
      </c>
      <c r="BH1043" s="109" t="n">
        <v>8.6</v>
      </c>
      <c r="BI1043" s="109" t="n">
        <v>5.2</v>
      </c>
      <c r="BJ1043" s="109" t="n">
        <v>6.7</v>
      </c>
      <c r="BK1043" s="109" t="n">
        <v>8.9</v>
      </c>
      <c r="BL1043" s="109" t="n">
        <v>8.7</v>
      </c>
      <c r="BM1043" s="109" t="n">
        <v>10.9</v>
      </c>
      <c r="BN1043" s="109" t="n">
        <v>12.9</v>
      </c>
      <c r="BO1043" s="110" t="n">
        <f aca="false">SUM(BC1043:BN1043)/12</f>
        <v>10.8</v>
      </c>
    </row>
    <row r="1044" customFormat="false" ht="23.85" hidden="false" customHeight="false" outlineLevel="0" collapsed="false">
      <c r="AA1044" s="1" t="n">
        <f aca="false">AA1043+1</f>
        <v>17</v>
      </c>
      <c r="AB1044" s="137" t="s">
        <v>95</v>
      </c>
      <c r="AC1044" s="138" t="s">
        <v>4915</v>
      </c>
      <c r="AD1044" s="138" t="s">
        <v>3687</v>
      </c>
      <c r="AE1044" s="138" t="s">
        <v>4795</v>
      </c>
      <c r="AF1044" s="138" t="s">
        <v>5056</v>
      </c>
      <c r="AG1044" s="138" t="s">
        <v>5057</v>
      </c>
      <c r="AH1044" s="138" t="s">
        <v>5058</v>
      </c>
      <c r="AI1044" s="138" t="s">
        <v>5059</v>
      </c>
      <c r="AJ1044" s="138" t="s">
        <v>5060</v>
      </c>
      <c r="AK1044" s="138" t="s">
        <v>5061</v>
      </c>
      <c r="AL1044" s="138" t="s">
        <v>5062</v>
      </c>
      <c r="AM1044" s="138" t="s">
        <v>3513</v>
      </c>
      <c r="AN1044" s="138" t="s">
        <v>5063</v>
      </c>
      <c r="AO1044" s="138" t="s">
        <v>5064</v>
      </c>
      <c r="BB1044" s="111" t="n">
        <v>1891</v>
      </c>
      <c r="BC1044" s="109" t="n">
        <v>13.5</v>
      </c>
      <c r="BD1044" s="109" t="n">
        <v>13.3</v>
      </c>
      <c r="BE1044" s="109" t="n">
        <v>13</v>
      </c>
      <c r="BF1044" s="109" t="n">
        <v>10.8</v>
      </c>
      <c r="BG1044" s="109" t="n">
        <v>7.3</v>
      </c>
      <c r="BH1044" s="109" t="n">
        <v>5.4</v>
      </c>
      <c r="BI1044" s="109" t="n">
        <v>4.9</v>
      </c>
      <c r="BJ1044" s="109" t="n">
        <v>6.3</v>
      </c>
      <c r="BK1044" s="109" t="n">
        <v>7.8</v>
      </c>
      <c r="BL1044" s="109" t="n">
        <v>10.1</v>
      </c>
      <c r="BM1044" s="109" t="n">
        <v>12.1</v>
      </c>
      <c r="BN1044" s="109" t="n">
        <v>13.1</v>
      </c>
      <c r="BO1044" s="110" t="n">
        <f aca="false">SUM(BC1044:BN1044)/12</f>
        <v>9.8</v>
      </c>
    </row>
    <row r="1045" customFormat="false" ht="23.85" hidden="false" customHeight="false" outlineLevel="0" collapsed="false">
      <c r="AA1045" s="1" t="n">
        <f aca="false">AA1044+1</f>
        <v>18</v>
      </c>
      <c r="AB1045" s="137" t="s">
        <v>96</v>
      </c>
      <c r="AC1045" s="138" t="s">
        <v>3310</v>
      </c>
      <c r="AD1045" s="138" t="s">
        <v>4153</v>
      </c>
      <c r="AE1045" s="138" t="s">
        <v>3726</v>
      </c>
      <c r="AF1045" s="138" t="s">
        <v>5065</v>
      </c>
      <c r="AG1045" s="138" t="s">
        <v>5066</v>
      </c>
      <c r="AH1045" s="138" t="s">
        <v>5067</v>
      </c>
      <c r="AI1045" s="138" t="s">
        <v>5068</v>
      </c>
      <c r="AJ1045" s="138" t="s">
        <v>5069</v>
      </c>
      <c r="AK1045" s="138" t="s">
        <v>5070</v>
      </c>
      <c r="AL1045" s="138" t="s">
        <v>5071</v>
      </c>
      <c r="AM1045" s="138" t="s">
        <v>4093</v>
      </c>
      <c r="AN1045" s="138" t="s">
        <v>5072</v>
      </c>
      <c r="AO1045" s="138" t="s">
        <v>5073</v>
      </c>
      <c r="BB1045" s="111" t="n">
        <v>1892</v>
      </c>
      <c r="BC1045" s="109" t="n">
        <v>13.8</v>
      </c>
      <c r="BD1045" s="109" t="n">
        <v>13.6</v>
      </c>
      <c r="BE1045" s="109" t="n">
        <v>14.3</v>
      </c>
      <c r="BF1045" s="109" t="n">
        <v>9.3</v>
      </c>
      <c r="BG1045" s="109" t="n">
        <v>8.1</v>
      </c>
      <c r="BH1045" s="109" t="n">
        <v>6.9</v>
      </c>
      <c r="BI1045" s="109" t="n">
        <v>5.1</v>
      </c>
      <c r="BJ1045" s="109" t="n">
        <v>7.3</v>
      </c>
      <c r="BK1045" s="109" t="n">
        <v>7.6</v>
      </c>
      <c r="BL1045" s="109" t="n">
        <v>10.4</v>
      </c>
      <c r="BM1045" s="109" t="n">
        <v>12.9</v>
      </c>
      <c r="BN1045" s="109" t="n">
        <v>12.4</v>
      </c>
      <c r="BO1045" s="110" t="n">
        <f aca="false">SUM(BC1045:BN1045)/12</f>
        <v>10.1416666666667</v>
      </c>
    </row>
    <row r="1046" customFormat="false" ht="12.9" hidden="false" customHeight="false" outlineLevel="0" collapsed="false">
      <c r="AA1046" s="1" t="n">
        <f aca="false">AA1045+1</f>
        <v>19</v>
      </c>
      <c r="AB1046" s="137" t="s">
        <v>97</v>
      </c>
      <c r="AC1046" s="138" t="s">
        <v>5074</v>
      </c>
      <c r="AD1046" s="138" t="s">
        <v>5075</v>
      </c>
      <c r="AE1046" s="138" t="s">
        <v>5076</v>
      </c>
      <c r="AF1046" s="138" t="s">
        <v>5077</v>
      </c>
      <c r="AG1046" s="138" t="s">
        <v>5078</v>
      </c>
      <c r="AH1046" s="138" t="s">
        <v>5079</v>
      </c>
      <c r="AI1046" s="138" t="s">
        <v>5080</v>
      </c>
      <c r="AJ1046" s="138" t="s">
        <v>5081</v>
      </c>
      <c r="AK1046" s="138" t="s">
        <v>5082</v>
      </c>
      <c r="AL1046" s="138" t="s">
        <v>5083</v>
      </c>
      <c r="AM1046" s="138" t="s">
        <v>5084</v>
      </c>
      <c r="AN1046" s="138" t="s">
        <v>3578</v>
      </c>
      <c r="AO1046" s="138" t="s">
        <v>5085</v>
      </c>
      <c r="BB1046" s="111" t="n">
        <v>1893</v>
      </c>
      <c r="BC1046" s="109" t="n">
        <v>14.2</v>
      </c>
      <c r="BD1046" s="109" t="n">
        <v>14.1</v>
      </c>
      <c r="BE1046" s="109" t="n">
        <v>13.4</v>
      </c>
      <c r="BF1046" s="109" t="n">
        <v>9.8</v>
      </c>
      <c r="BG1046" s="109" t="n">
        <v>9.3</v>
      </c>
      <c r="BH1046" s="109" t="n">
        <v>6.7</v>
      </c>
      <c r="BI1046" s="109" t="n">
        <v>5.9</v>
      </c>
      <c r="BJ1046" s="109" t="n">
        <v>6.6</v>
      </c>
      <c r="BK1046" s="109" t="n">
        <v>7.7</v>
      </c>
      <c r="BL1046" s="109" t="n">
        <v>8.6</v>
      </c>
      <c r="BM1046" s="109" t="n">
        <v>11.3</v>
      </c>
      <c r="BN1046" s="109" t="n">
        <v>13.7</v>
      </c>
      <c r="BO1046" s="110" t="n">
        <f aca="false">SUM(BC1046:BN1046)/12</f>
        <v>10.1083333333333</v>
      </c>
    </row>
    <row r="1047" customFormat="false" ht="12.9" hidden="false" customHeight="false" outlineLevel="0" collapsed="false">
      <c r="AA1047" s="1" t="n">
        <f aca="false">AA1046+1</f>
        <v>20</v>
      </c>
      <c r="AB1047" s="137" t="s">
        <v>98</v>
      </c>
      <c r="AC1047" s="138" t="s">
        <v>5086</v>
      </c>
      <c r="AD1047" s="138" t="s">
        <v>1222</v>
      </c>
      <c r="AE1047" s="138" t="s">
        <v>5056</v>
      </c>
      <c r="AF1047" s="138" t="s">
        <v>5087</v>
      </c>
      <c r="AG1047" s="138" t="s">
        <v>4988</v>
      </c>
      <c r="AH1047" s="138" t="s">
        <v>5088</v>
      </c>
      <c r="AI1047" s="138" t="s">
        <v>5089</v>
      </c>
      <c r="AJ1047" s="138" t="s">
        <v>4590</v>
      </c>
      <c r="AK1047" s="138" t="s">
        <v>5090</v>
      </c>
      <c r="AL1047" s="138" t="s">
        <v>2161</v>
      </c>
      <c r="AM1047" s="138" t="s">
        <v>5091</v>
      </c>
      <c r="AN1047" s="138" t="s">
        <v>2411</v>
      </c>
      <c r="AO1047" s="138" t="s">
        <v>5092</v>
      </c>
      <c r="BB1047" s="111" t="n">
        <v>1894</v>
      </c>
      <c r="BC1047" s="109" t="n">
        <v>14.6</v>
      </c>
      <c r="BD1047" s="109" t="n">
        <v>12.3</v>
      </c>
      <c r="BE1047" s="109" t="n">
        <v>13.6</v>
      </c>
      <c r="BF1047" s="109" t="n">
        <v>10.4</v>
      </c>
      <c r="BG1047" s="109" t="n">
        <v>6.5</v>
      </c>
      <c r="BH1047" s="109" t="n">
        <v>5.9</v>
      </c>
      <c r="BI1047" s="109" t="n">
        <v>5.3</v>
      </c>
      <c r="BJ1047" s="109" t="n">
        <v>6.7</v>
      </c>
      <c r="BK1047" s="109" t="n">
        <v>5.9</v>
      </c>
      <c r="BL1047" s="109" t="n">
        <v>9.3</v>
      </c>
      <c r="BM1047" s="109" t="n">
        <v>10.9</v>
      </c>
      <c r="BN1047" s="109" t="n">
        <v>14.2</v>
      </c>
      <c r="BO1047" s="110" t="n">
        <f aca="false">SUM(BC1047:BN1047)/12</f>
        <v>9.63333333333334</v>
      </c>
    </row>
    <row r="1048" customFormat="false" ht="12.9" hidden="false" customHeight="false" outlineLevel="0" collapsed="false">
      <c r="AA1048" s="1" t="n">
        <f aca="false">AA1047+1</f>
        <v>21</v>
      </c>
      <c r="AB1048" s="137" t="s">
        <v>99</v>
      </c>
      <c r="AC1048" s="138" t="s">
        <v>2099</v>
      </c>
      <c r="AD1048" s="138" t="s">
        <v>3323</v>
      </c>
      <c r="AE1048" s="138" t="s">
        <v>5093</v>
      </c>
      <c r="AF1048" s="138" t="s">
        <v>5094</v>
      </c>
      <c r="AG1048" s="138" t="s">
        <v>5001</v>
      </c>
      <c r="AH1048" s="138" t="s">
        <v>5095</v>
      </c>
      <c r="AI1048" s="138" t="s">
        <v>5096</v>
      </c>
      <c r="AJ1048" s="138" t="s">
        <v>4957</v>
      </c>
      <c r="AK1048" s="138" t="s">
        <v>5097</v>
      </c>
      <c r="AL1048" s="138" t="s">
        <v>5098</v>
      </c>
      <c r="AM1048" s="138" t="s">
        <v>5099</v>
      </c>
      <c r="AN1048" s="138" t="s">
        <v>3011</v>
      </c>
      <c r="AO1048" s="138" t="s">
        <v>5100</v>
      </c>
      <c r="BB1048" s="111" t="n">
        <v>1895</v>
      </c>
      <c r="BC1048" s="109" t="n">
        <v>14.8</v>
      </c>
      <c r="BD1048" s="109" t="n">
        <v>15.2</v>
      </c>
      <c r="BE1048" s="109" t="n">
        <v>12.9</v>
      </c>
      <c r="BF1048" s="109" t="n">
        <v>10.7</v>
      </c>
      <c r="BG1048" s="109" t="n">
        <v>6.9</v>
      </c>
      <c r="BH1048" s="109" t="n">
        <v>6.1</v>
      </c>
      <c r="BI1048" s="109" t="n">
        <v>4.6</v>
      </c>
      <c r="BJ1048" s="109" t="n">
        <v>6.5</v>
      </c>
      <c r="BK1048" s="109" t="n">
        <v>7.4</v>
      </c>
      <c r="BL1048" s="109" t="n">
        <v>10.4</v>
      </c>
      <c r="BM1048" s="109" t="n">
        <v>10.5</v>
      </c>
      <c r="BN1048" s="109" t="n">
        <v>13.7</v>
      </c>
      <c r="BO1048" s="110" t="n">
        <f aca="false">SUM(BC1048:BN1048)/12</f>
        <v>9.975</v>
      </c>
    </row>
    <row r="1049" customFormat="false" ht="12.9" hidden="false" customHeight="false" outlineLevel="0" collapsed="false">
      <c r="AA1049" s="1" t="n">
        <f aca="false">AA1048+1</f>
        <v>22</v>
      </c>
      <c r="AB1049" s="137" t="s">
        <v>101</v>
      </c>
      <c r="AC1049" s="138" t="s">
        <v>2722</v>
      </c>
      <c r="AD1049" s="138" t="s">
        <v>1761</v>
      </c>
      <c r="AE1049" s="138" t="s">
        <v>576</v>
      </c>
      <c r="AF1049" s="138" t="s">
        <v>5101</v>
      </c>
      <c r="AG1049" s="138" t="s">
        <v>5102</v>
      </c>
      <c r="AH1049" s="138" t="s">
        <v>5103</v>
      </c>
      <c r="AI1049" s="138" t="s">
        <v>5104</v>
      </c>
      <c r="AJ1049" s="138" t="s">
        <v>4903</v>
      </c>
      <c r="AK1049" s="138" t="s">
        <v>4853</v>
      </c>
      <c r="AL1049" s="138" t="s">
        <v>4634</v>
      </c>
      <c r="AM1049" s="138" t="s">
        <v>1916</v>
      </c>
      <c r="AN1049" s="138" t="s">
        <v>5105</v>
      </c>
      <c r="AO1049" s="138" t="s">
        <v>5106</v>
      </c>
      <c r="BB1049" s="111" t="n">
        <v>1896</v>
      </c>
      <c r="BC1049" s="109" t="n">
        <v>15.8</v>
      </c>
      <c r="BD1049" s="109" t="n">
        <v>15.8</v>
      </c>
      <c r="BE1049" s="109" t="n">
        <v>14.1</v>
      </c>
      <c r="BF1049" s="109" t="n">
        <v>10.5</v>
      </c>
      <c r="BG1049" s="109" t="n">
        <v>7.4</v>
      </c>
      <c r="BH1049" s="109" t="n">
        <v>4.3</v>
      </c>
      <c r="BI1049" s="109" t="n">
        <v>3.8</v>
      </c>
      <c r="BJ1049" s="109" t="n">
        <v>4.6</v>
      </c>
      <c r="BK1049" s="109" t="n">
        <v>6.2</v>
      </c>
      <c r="BL1049" s="109" t="n">
        <v>10.1</v>
      </c>
      <c r="BM1049" s="109" t="n">
        <v>12.4</v>
      </c>
      <c r="BN1049" s="109" t="n">
        <v>13.9</v>
      </c>
      <c r="BO1049" s="110" t="n">
        <f aca="false">SUM(BC1049:BN1049)/12</f>
        <v>9.90833333333333</v>
      </c>
    </row>
    <row r="1050" customFormat="false" ht="12.9" hidden="false" customHeight="false" outlineLevel="0" collapsed="false">
      <c r="AA1050" s="1" t="n">
        <f aca="false">AA1049+1</f>
        <v>23</v>
      </c>
      <c r="AB1050" s="137" t="s">
        <v>102</v>
      </c>
      <c r="AC1050" s="138" t="s">
        <v>5107</v>
      </c>
      <c r="AD1050" s="138" t="s">
        <v>5005</v>
      </c>
      <c r="AE1050" s="138" t="s">
        <v>5108</v>
      </c>
      <c r="AF1050" s="138" t="s">
        <v>5109</v>
      </c>
      <c r="AG1050" s="138" t="s">
        <v>4588</v>
      </c>
      <c r="AH1050" s="138" t="s">
        <v>5110</v>
      </c>
      <c r="AI1050" s="138" t="s">
        <v>5111</v>
      </c>
      <c r="AJ1050" s="138" t="s">
        <v>5112</v>
      </c>
      <c r="AK1050" s="138" t="s">
        <v>5113</v>
      </c>
      <c r="AL1050" s="138" t="s">
        <v>5114</v>
      </c>
      <c r="AM1050" s="138" t="s">
        <v>5115</v>
      </c>
      <c r="AN1050" s="138" t="s">
        <v>5116</v>
      </c>
      <c r="AO1050" s="138" t="s">
        <v>5117</v>
      </c>
      <c r="BB1050" s="111" t="n">
        <v>1897</v>
      </c>
      <c r="BC1050" s="109" t="n">
        <v>13.8</v>
      </c>
      <c r="BD1050" s="109" t="n">
        <v>15.8</v>
      </c>
      <c r="BE1050" s="109" t="n">
        <v>12.4</v>
      </c>
      <c r="BF1050" s="109" t="n">
        <v>10.6</v>
      </c>
      <c r="BG1050" s="109" t="n">
        <v>6.9</v>
      </c>
      <c r="BH1050" s="109" t="n">
        <v>6.9</v>
      </c>
      <c r="BI1050" s="109" t="n">
        <v>6.6</v>
      </c>
      <c r="BJ1050" s="109" t="n">
        <v>5.6</v>
      </c>
      <c r="BK1050" s="109" t="n">
        <v>6.7</v>
      </c>
      <c r="BL1050" s="109" t="n">
        <v>8.2</v>
      </c>
      <c r="BM1050" s="109" t="n">
        <v>12.4</v>
      </c>
      <c r="BN1050" s="109" t="n">
        <v>15.4</v>
      </c>
      <c r="BO1050" s="110" t="n">
        <f aca="false">SUM(BC1050:BN1050)/12</f>
        <v>10.1083333333333</v>
      </c>
    </row>
    <row r="1051" customFormat="false" ht="12.9" hidden="false" customHeight="false" outlineLevel="0" collapsed="false">
      <c r="AA1051" s="1" t="n">
        <f aca="false">AA1050+1</f>
        <v>24</v>
      </c>
      <c r="AB1051" s="137" t="s">
        <v>103</v>
      </c>
      <c r="AC1051" s="138" t="s">
        <v>3039</v>
      </c>
      <c r="AD1051" s="138" t="s">
        <v>2827</v>
      </c>
      <c r="AE1051" s="138" t="s">
        <v>398</v>
      </c>
      <c r="AF1051" s="138" t="s">
        <v>5098</v>
      </c>
      <c r="AG1051" s="138" t="s">
        <v>4722</v>
      </c>
      <c r="AH1051" s="138" t="s">
        <v>5118</v>
      </c>
      <c r="AI1051" s="138" t="s">
        <v>5119</v>
      </c>
      <c r="AJ1051" s="138" t="s">
        <v>5120</v>
      </c>
      <c r="AK1051" s="138" t="s">
        <v>5121</v>
      </c>
      <c r="AL1051" s="138" t="s">
        <v>5122</v>
      </c>
      <c r="AM1051" s="138" t="s">
        <v>5123</v>
      </c>
      <c r="AN1051" s="138" t="s">
        <v>4397</v>
      </c>
      <c r="AO1051" s="138" t="s">
        <v>5124</v>
      </c>
      <c r="BB1051" s="111" t="n">
        <v>1898</v>
      </c>
      <c r="BC1051" s="109" t="n">
        <v>15</v>
      </c>
      <c r="BD1051" s="109" t="n">
        <v>17.1</v>
      </c>
      <c r="BE1051" s="109" t="n">
        <v>13.1</v>
      </c>
      <c r="BF1051" s="109" t="n">
        <v>9.4</v>
      </c>
      <c r="BG1051" s="109" t="n">
        <v>5.8</v>
      </c>
      <c r="BH1051" s="109" t="n">
        <v>6.3</v>
      </c>
      <c r="BI1051" s="109" t="n">
        <v>5.1</v>
      </c>
      <c r="BJ1051" s="109" t="n">
        <v>6.4</v>
      </c>
      <c r="BK1051" s="109" t="n">
        <v>7.5</v>
      </c>
      <c r="BL1051" s="109" t="n">
        <v>9.5</v>
      </c>
      <c r="BM1051" s="109" t="n">
        <v>10.9</v>
      </c>
      <c r="BN1051" s="109" t="n">
        <v>15.4</v>
      </c>
      <c r="BO1051" s="110" t="n">
        <f aca="false">SUM(BC1051:BN1051)/12</f>
        <v>10.125</v>
      </c>
    </row>
    <row r="1052" customFormat="false" ht="12.9" hidden="false" customHeight="false" outlineLevel="0" collapsed="false">
      <c r="AA1052" s="1" t="n">
        <f aca="false">AA1051+1</f>
        <v>25</v>
      </c>
      <c r="AB1052" s="137" t="s">
        <v>104</v>
      </c>
      <c r="AC1052" s="138" t="s">
        <v>2955</v>
      </c>
      <c r="AD1052" s="138" t="s">
        <v>721</v>
      </c>
      <c r="AE1052" s="138" t="s">
        <v>5125</v>
      </c>
      <c r="AF1052" s="138" t="s">
        <v>5115</v>
      </c>
      <c r="AG1052" s="138" t="s">
        <v>5126</v>
      </c>
      <c r="AH1052" s="138" t="s">
        <v>4809</v>
      </c>
      <c r="AI1052" s="138" t="s">
        <v>5127</v>
      </c>
      <c r="AJ1052" s="138" t="s">
        <v>5128</v>
      </c>
      <c r="AK1052" s="138" t="s">
        <v>5129</v>
      </c>
      <c r="AL1052" s="138" t="s">
        <v>5130</v>
      </c>
      <c r="AM1052" s="138" t="s">
        <v>4629</v>
      </c>
      <c r="AN1052" s="138" t="s">
        <v>5131</v>
      </c>
      <c r="AO1052" s="138" t="s">
        <v>5132</v>
      </c>
      <c r="BB1052" s="111" t="n">
        <v>1899</v>
      </c>
      <c r="BC1052" s="109" t="n">
        <v>12.1</v>
      </c>
      <c r="BD1052" s="109" t="n">
        <v>16.6</v>
      </c>
      <c r="BE1052" s="109" t="n">
        <v>14.3</v>
      </c>
      <c r="BF1052" s="109" t="n">
        <v>11</v>
      </c>
      <c r="BG1052" s="109" t="n">
        <v>6.9</v>
      </c>
      <c r="BH1052" s="109" t="n">
        <v>6.3</v>
      </c>
      <c r="BI1052" s="109" t="n">
        <v>2.4</v>
      </c>
      <c r="BJ1052" s="109" t="n">
        <v>4.9</v>
      </c>
      <c r="BK1052" s="109" t="n">
        <v>7</v>
      </c>
      <c r="BL1052" s="109" t="n">
        <v>7.9</v>
      </c>
      <c r="BM1052" s="109" t="n">
        <v>11.3</v>
      </c>
      <c r="BN1052" s="109" t="n">
        <v>13.9</v>
      </c>
      <c r="BO1052" s="110" t="n">
        <f aca="false">SUM(BC1052:BN1052)/12</f>
        <v>9.55</v>
      </c>
    </row>
    <row r="1053" customFormat="false" ht="23.85" hidden="false" customHeight="false" outlineLevel="0" collapsed="false">
      <c r="AA1053" s="1" t="n">
        <f aca="false">AA1052+1</f>
        <v>26</v>
      </c>
      <c r="AB1053" s="137" t="s">
        <v>105</v>
      </c>
      <c r="AC1053" s="138" t="s">
        <v>1167</v>
      </c>
      <c r="AD1053" s="138" t="s">
        <v>5133</v>
      </c>
      <c r="AE1053" s="138" t="s">
        <v>5134</v>
      </c>
      <c r="AF1053" s="138" t="s">
        <v>5135</v>
      </c>
      <c r="AG1053" s="138" t="s">
        <v>5136</v>
      </c>
      <c r="AH1053" s="138" t="s">
        <v>5137</v>
      </c>
      <c r="AI1053" s="138" t="s">
        <v>5120</v>
      </c>
      <c r="AJ1053" s="138" t="s">
        <v>5138</v>
      </c>
      <c r="AK1053" s="138" t="s">
        <v>5139</v>
      </c>
      <c r="AL1053" s="138" t="s">
        <v>5140</v>
      </c>
      <c r="AM1053" s="138" t="s">
        <v>5141</v>
      </c>
      <c r="AN1053" s="138" t="s">
        <v>3453</v>
      </c>
      <c r="AO1053" s="138" t="s">
        <v>5142</v>
      </c>
      <c r="BB1053" s="111" t="n">
        <v>1900</v>
      </c>
      <c r="BC1053" s="109" t="n">
        <v>14.9</v>
      </c>
      <c r="BD1053" s="109" t="n">
        <v>15.1</v>
      </c>
      <c r="BE1053" s="109" t="n">
        <v>12.5</v>
      </c>
      <c r="BF1053" s="109" t="n">
        <v>10.3</v>
      </c>
      <c r="BG1053" s="109" t="n">
        <v>7.3</v>
      </c>
      <c r="BH1053" s="109" t="n">
        <v>6</v>
      </c>
      <c r="BI1053" s="109" t="n">
        <v>5.2</v>
      </c>
      <c r="BJ1053" s="109" t="n">
        <v>5.7</v>
      </c>
      <c r="BK1053" s="109" t="n">
        <v>5.9</v>
      </c>
      <c r="BL1053" s="109" t="n">
        <v>8.8</v>
      </c>
      <c r="BM1053" s="109" t="n">
        <v>11.7</v>
      </c>
      <c r="BN1053" s="109" t="n">
        <v>13.2</v>
      </c>
      <c r="BO1053" s="110" t="n">
        <f aca="false">SUM(BC1053:BN1053)/12</f>
        <v>9.71666666666667</v>
      </c>
    </row>
    <row r="1054" customFormat="false" ht="12.9" hidden="false" customHeight="false" outlineLevel="0" collapsed="false">
      <c r="AA1054" s="1" t="n">
        <f aca="false">AA1053+1</f>
        <v>27</v>
      </c>
      <c r="AB1054" s="137" t="s">
        <v>106</v>
      </c>
      <c r="AC1054" s="138" t="s">
        <v>4078</v>
      </c>
      <c r="AD1054" s="138" t="s">
        <v>1631</v>
      </c>
      <c r="AE1054" s="138" t="s">
        <v>5143</v>
      </c>
      <c r="AF1054" s="138" t="s">
        <v>5144</v>
      </c>
      <c r="AG1054" s="138" t="s">
        <v>5145</v>
      </c>
      <c r="AH1054" s="138" t="s">
        <v>5146</v>
      </c>
      <c r="AI1054" s="138" t="s">
        <v>5147</v>
      </c>
      <c r="AJ1054" s="138" t="s">
        <v>5148</v>
      </c>
      <c r="AK1054" s="138" t="s">
        <v>5149</v>
      </c>
      <c r="AL1054" s="138" t="s">
        <v>4963</v>
      </c>
      <c r="AM1054" s="138" t="s">
        <v>5150</v>
      </c>
      <c r="AN1054" s="138" t="s">
        <v>1781</v>
      </c>
      <c r="AO1054" s="138" t="s">
        <v>5151</v>
      </c>
      <c r="BB1054" s="111" t="n">
        <v>1901</v>
      </c>
      <c r="BC1054" s="109" t="n">
        <v>13.9</v>
      </c>
      <c r="BD1054" s="109" t="n">
        <v>17.6</v>
      </c>
      <c r="BE1054" s="109" t="n">
        <v>12.2</v>
      </c>
      <c r="BF1054" s="109" t="n">
        <v>9.7</v>
      </c>
      <c r="BG1054" s="109" t="n">
        <v>8.5</v>
      </c>
      <c r="BH1054" s="109" t="n">
        <v>5.3</v>
      </c>
      <c r="BI1054" s="109" t="n">
        <v>5.1</v>
      </c>
      <c r="BJ1054" s="109" t="n">
        <v>4.8</v>
      </c>
      <c r="BK1054" s="109" t="n">
        <v>8.3</v>
      </c>
      <c r="BL1054" s="109" t="n">
        <v>9.2</v>
      </c>
      <c r="BM1054" s="109" t="n">
        <v>13.2</v>
      </c>
      <c r="BN1054" s="109" t="n">
        <v>14.7</v>
      </c>
      <c r="BO1054" s="110" t="n">
        <f aca="false">SUM(BC1054:BN1054)/12</f>
        <v>10.2083333333333</v>
      </c>
    </row>
    <row r="1055" customFormat="false" ht="12.9" hidden="false" customHeight="false" outlineLevel="0" collapsed="false">
      <c r="AA1055" s="1" t="n">
        <f aca="false">AA1054+1</f>
        <v>28</v>
      </c>
      <c r="AB1055" s="137" t="s">
        <v>107</v>
      </c>
      <c r="AC1055" s="138" t="s">
        <v>769</v>
      </c>
      <c r="AD1055" s="138" t="s">
        <v>929</v>
      </c>
      <c r="AE1055" s="138" t="s">
        <v>1124</v>
      </c>
      <c r="AF1055" s="138" t="s">
        <v>5152</v>
      </c>
      <c r="AG1055" s="138" t="s">
        <v>4940</v>
      </c>
      <c r="AH1055" s="138" t="s">
        <v>5153</v>
      </c>
      <c r="AI1055" s="138" t="s">
        <v>5154</v>
      </c>
      <c r="AJ1055" s="138" t="s">
        <v>4979</v>
      </c>
      <c r="AK1055" s="138" t="s">
        <v>5155</v>
      </c>
      <c r="AL1055" s="138" t="s">
        <v>5156</v>
      </c>
      <c r="AM1055" s="138" t="s">
        <v>4855</v>
      </c>
      <c r="AN1055" s="138" t="s">
        <v>3522</v>
      </c>
      <c r="AO1055" s="138" t="s">
        <v>5157</v>
      </c>
      <c r="BB1055" s="111" t="n">
        <v>1902</v>
      </c>
      <c r="BC1055" s="109" t="n">
        <v>14.1</v>
      </c>
      <c r="BD1055" s="109" t="n">
        <v>13.6</v>
      </c>
      <c r="BE1055" s="109" t="n">
        <v>11.5</v>
      </c>
      <c r="BF1055" s="109" t="n">
        <v>10.3</v>
      </c>
      <c r="BG1055" s="109" t="n">
        <v>9.1</v>
      </c>
      <c r="BH1055" s="109" t="n">
        <v>6.2</v>
      </c>
      <c r="BI1055" s="109" t="n">
        <v>4.9</v>
      </c>
      <c r="BJ1055" s="109" t="n">
        <v>5.2</v>
      </c>
      <c r="BK1055" s="109" t="n">
        <v>7.8</v>
      </c>
      <c r="BL1055" s="109" t="n">
        <v>10.1</v>
      </c>
      <c r="BM1055" s="109" t="n">
        <v>12.6</v>
      </c>
      <c r="BN1055" s="109" t="n">
        <v>13.9</v>
      </c>
      <c r="BO1055" s="110" t="n">
        <f aca="false">SUM(BC1055:BN1055)/12</f>
        <v>9.94166666666667</v>
      </c>
    </row>
    <row r="1056" customFormat="false" ht="12.9" hidden="false" customHeight="false" outlineLevel="0" collapsed="false">
      <c r="AA1056" s="1" t="n">
        <f aca="false">AA1055+1</f>
        <v>29</v>
      </c>
      <c r="AB1056" s="137" t="s">
        <v>108</v>
      </c>
      <c r="AC1056" s="138" t="s">
        <v>1012</v>
      </c>
      <c r="AD1056" s="138" t="s">
        <v>5158</v>
      </c>
      <c r="AE1056" s="138" t="s">
        <v>5159</v>
      </c>
      <c r="AF1056" s="138" t="s">
        <v>5160</v>
      </c>
      <c r="AG1056" s="138" t="s">
        <v>5161</v>
      </c>
      <c r="AH1056" s="138" t="s">
        <v>4769</v>
      </c>
      <c r="AI1056" s="138" t="s">
        <v>5162</v>
      </c>
      <c r="AJ1056" s="138" t="s">
        <v>5163</v>
      </c>
      <c r="AK1056" s="138" t="s">
        <v>5164</v>
      </c>
      <c r="AL1056" s="138" t="s">
        <v>5165</v>
      </c>
      <c r="AM1056" s="138" t="s">
        <v>5166</v>
      </c>
      <c r="AN1056" s="138" t="s">
        <v>5167</v>
      </c>
      <c r="AO1056" s="138" t="s">
        <v>5168</v>
      </c>
      <c r="BB1056" s="111" t="n">
        <v>1903</v>
      </c>
      <c r="BC1056" s="109" t="n">
        <v>14.3</v>
      </c>
      <c r="BD1056" s="109" t="n">
        <v>13.7</v>
      </c>
      <c r="BE1056" s="109" t="n">
        <v>13.1</v>
      </c>
      <c r="BF1056" s="109" t="n">
        <v>11</v>
      </c>
      <c r="BG1056" s="109" t="n">
        <v>6.8</v>
      </c>
      <c r="BH1056" s="109" t="n">
        <v>5.9</v>
      </c>
      <c r="BI1056" s="109" t="n">
        <v>5</v>
      </c>
      <c r="BJ1056" s="109" t="n">
        <v>5.6</v>
      </c>
      <c r="BK1056" s="109" t="n">
        <v>7.2</v>
      </c>
      <c r="BL1056" s="109" t="n">
        <v>9.6</v>
      </c>
      <c r="BM1056" s="109" t="n">
        <v>13</v>
      </c>
      <c r="BN1056" s="109" t="n">
        <v>12.6</v>
      </c>
      <c r="BO1056" s="110" t="n">
        <f aca="false">SUM(BC1056:BN1056)/12</f>
        <v>9.81666666666667</v>
      </c>
    </row>
    <row r="1057" customFormat="false" ht="23.85" hidden="false" customHeight="false" outlineLevel="0" collapsed="false">
      <c r="AA1057" s="1" t="n">
        <f aca="false">AA1056+1</f>
        <v>30</v>
      </c>
      <c r="AB1057" s="137" t="s">
        <v>109</v>
      </c>
      <c r="AC1057" s="138" t="s">
        <v>5169</v>
      </c>
      <c r="AD1057" s="138" t="s">
        <v>5170</v>
      </c>
      <c r="AE1057" s="138" t="s">
        <v>879</v>
      </c>
      <c r="AF1057" s="138" t="s">
        <v>5171</v>
      </c>
      <c r="AG1057" s="138" t="s">
        <v>5172</v>
      </c>
      <c r="AH1057" s="138" t="s">
        <v>5173</v>
      </c>
      <c r="AI1057" s="138" t="s">
        <v>5174</v>
      </c>
      <c r="AJ1057" s="138" t="s">
        <v>5175</v>
      </c>
      <c r="AK1057" s="138" t="s">
        <v>4846</v>
      </c>
      <c r="AL1057" s="138" t="s">
        <v>5176</v>
      </c>
      <c r="AM1057" s="138" t="s">
        <v>2887</v>
      </c>
      <c r="AN1057" s="138" t="s">
        <v>1281</v>
      </c>
      <c r="AO1057" s="138" t="s">
        <v>5177</v>
      </c>
      <c r="BB1057" s="111" t="n">
        <v>1904</v>
      </c>
      <c r="BC1057" s="109" t="n">
        <v>13.1</v>
      </c>
      <c r="BD1057" s="109" t="n">
        <v>14.2</v>
      </c>
      <c r="BE1057" s="109" t="n">
        <v>11</v>
      </c>
      <c r="BF1057" s="109" t="n">
        <v>12</v>
      </c>
      <c r="BG1057" s="109" t="n">
        <v>7.8</v>
      </c>
      <c r="BH1057" s="109" t="n">
        <v>6.8</v>
      </c>
      <c r="BI1057" s="109" t="n">
        <v>5.5</v>
      </c>
      <c r="BJ1057" s="109" t="n">
        <v>5.7</v>
      </c>
      <c r="BK1057" s="109" t="n">
        <v>5.6</v>
      </c>
      <c r="BL1057" s="109" t="n">
        <v>9.9</v>
      </c>
      <c r="BM1057" s="109" t="n">
        <v>10.8</v>
      </c>
      <c r="BN1057" s="109" t="n">
        <v>13.7</v>
      </c>
      <c r="BO1057" s="110" t="n">
        <f aca="false">SUM(BC1057:BN1057)/12</f>
        <v>9.675</v>
      </c>
    </row>
    <row r="1058" customFormat="false" ht="12.9" hidden="false" customHeight="false" outlineLevel="0" collapsed="false">
      <c r="AA1058" s="1" t="n">
        <f aca="false">AA1057+1</f>
        <v>31</v>
      </c>
      <c r="AB1058" s="137" t="s">
        <v>110</v>
      </c>
      <c r="AC1058" s="138" t="s">
        <v>5178</v>
      </c>
      <c r="AD1058" s="138" t="s">
        <v>2494</v>
      </c>
      <c r="AE1058" s="138" t="s">
        <v>3637</v>
      </c>
      <c r="AF1058" s="138" t="s">
        <v>5179</v>
      </c>
      <c r="AG1058" s="138" t="s">
        <v>5180</v>
      </c>
      <c r="AH1058" s="138" t="s">
        <v>4979</v>
      </c>
      <c r="AI1058" s="138" t="s">
        <v>5181</v>
      </c>
      <c r="AJ1058" s="138" t="s">
        <v>5182</v>
      </c>
      <c r="AK1058" s="138" t="s">
        <v>5183</v>
      </c>
      <c r="AL1058" s="138" t="s">
        <v>5184</v>
      </c>
      <c r="AM1058" s="138" t="s">
        <v>4754</v>
      </c>
      <c r="AN1058" s="138" t="s">
        <v>5185</v>
      </c>
      <c r="AO1058" s="138" t="s">
        <v>5186</v>
      </c>
      <c r="BB1058" s="111" t="n">
        <v>1905</v>
      </c>
      <c r="BC1058" s="109" t="n">
        <v>16</v>
      </c>
      <c r="BD1058" s="109" t="n">
        <v>12.1</v>
      </c>
      <c r="BE1058" s="109" t="n">
        <v>11.5</v>
      </c>
      <c r="BF1058" s="109" t="n">
        <v>10.9</v>
      </c>
      <c r="BG1058" s="109" t="n">
        <v>8.7</v>
      </c>
      <c r="BH1058" s="109" t="n">
        <v>7</v>
      </c>
      <c r="BI1058" s="109" t="n">
        <v>5.8</v>
      </c>
      <c r="BJ1058" s="109" t="n">
        <v>4.1</v>
      </c>
      <c r="BK1058" s="109" t="n">
        <v>4.4</v>
      </c>
      <c r="BL1058" s="109" t="n">
        <v>5.2</v>
      </c>
      <c r="BM1058" s="109" t="n">
        <v>9.2</v>
      </c>
      <c r="BN1058" s="109" t="n">
        <v>12.8</v>
      </c>
      <c r="BO1058" s="110" t="n">
        <f aca="false">SUM(BC1058:BN1058)/12</f>
        <v>8.975</v>
      </c>
    </row>
    <row r="1059" customFormat="false" ht="12.9" hidden="false" customHeight="false" outlineLevel="0" collapsed="false">
      <c r="AA1059" s="1" t="n">
        <f aca="false">AA1058+1</f>
        <v>32</v>
      </c>
      <c r="AB1059" s="137" t="s">
        <v>111</v>
      </c>
      <c r="AC1059" s="138" t="s">
        <v>5187</v>
      </c>
      <c r="AD1059" s="138" t="s">
        <v>1633</v>
      </c>
      <c r="AE1059" s="138" t="s">
        <v>4995</v>
      </c>
      <c r="AF1059" s="138" t="s">
        <v>5188</v>
      </c>
      <c r="AG1059" s="138" t="s">
        <v>5189</v>
      </c>
      <c r="AH1059" s="138" t="s">
        <v>5190</v>
      </c>
      <c r="AI1059" s="138" t="s">
        <v>5191</v>
      </c>
      <c r="AJ1059" s="138" t="s">
        <v>5192</v>
      </c>
      <c r="AK1059" s="138" t="s">
        <v>5193</v>
      </c>
      <c r="AL1059" s="138" t="s">
        <v>4949</v>
      </c>
      <c r="AM1059" s="138" t="s">
        <v>5194</v>
      </c>
      <c r="AN1059" s="138" t="s">
        <v>5135</v>
      </c>
      <c r="AO1059" s="138" t="s">
        <v>5195</v>
      </c>
      <c r="BB1059" s="111" t="n">
        <v>1906</v>
      </c>
      <c r="BC1059" s="109" t="n">
        <v>16.7</v>
      </c>
      <c r="BD1059" s="109" t="n">
        <v>17.4</v>
      </c>
      <c r="BE1059" s="109" t="n">
        <v>12.4</v>
      </c>
      <c r="BF1059" s="109" t="n">
        <v>11.9</v>
      </c>
      <c r="BG1059" s="109" t="n">
        <v>10</v>
      </c>
      <c r="BH1059" s="109" t="n">
        <v>8.7</v>
      </c>
      <c r="BI1059" s="109" t="n">
        <v>6.6</v>
      </c>
      <c r="BJ1059" s="109" t="n">
        <v>6.1</v>
      </c>
      <c r="BK1059" s="109" t="n">
        <v>6.6</v>
      </c>
      <c r="BL1059" s="109" t="n">
        <v>8.9</v>
      </c>
      <c r="BM1059" s="109" t="n">
        <v>9.2</v>
      </c>
      <c r="BN1059" s="109" t="n">
        <v>13.8</v>
      </c>
      <c r="BO1059" s="110" t="n">
        <f aca="false">SUM(BC1059:BN1059)/12</f>
        <v>10.6916666666667</v>
      </c>
    </row>
    <row r="1060" customFormat="false" ht="12.9" hidden="false" customHeight="false" outlineLevel="0" collapsed="false">
      <c r="AA1060" s="1" t="n">
        <f aca="false">AA1059+1</f>
        <v>33</v>
      </c>
      <c r="AB1060" s="137" t="s">
        <v>112</v>
      </c>
      <c r="AC1060" s="138" t="s">
        <v>3447</v>
      </c>
      <c r="AD1060" s="138" t="s">
        <v>5196</v>
      </c>
      <c r="AE1060" s="138" t="s">
        <v>352</v>
      </c>
      <c r="AF1060" s="138" t="s">
        <v>5197</v>
      </c>
      <c r="AG1060" s="138" t="s">
        <v>5198</v>
      </c>
      <c r="AH1060" s="138" t="s">
        <v>4979</v>
      </c>
      <c r="AI1060" s="138" t="s">
        <v>5199</v>
      </c>
      <c r="AJ1060" s="138" t="s">
        <v>5200</v>
      </c>
      <c r="AK1060" s="138" t="s">
        <v>5201</v>
      </c>
      <c r="AL1060" s="138" t="s">
        <v>5202</v>
      </c>
      <c r="AM1060" s="138" t="s">
        <v>5203</v>
      </c>
      <c r="AN1060" s="138" t="s">
        <v>5204</v>
      </c>
      <c r="AO1060" s="138" t="s">
        <v>5205</v>
      </c>
      <c r="BB1060" s="111" t="n">
        <v>1907</v>
      </c>
      <c r="BC1060" s="109" t="n">
        <v>13.3</v>
      </c>
      <c r="BD1060" s="109" t="n">
        <v>14.4</v>
      </c>
      <c r="BE1060" s="109" t="n">
        <v>10.3</v>
      </c>
      <c r="BF1060" s="109" t="n">
        <v>9.4</v>
      </c>
      <c r="BG1060" s="109" t="n">
        <v>7.6</v>
      </c>
      <c r="BH1060" s="109" t="n">
        <v>5.4</v>
      </c>
      <c r="BI1060" s="109" t="n">
        <v>5.4</v>
      </c>
      <c r="BJ1060" s="109" t="n">
        <v>6.8</v>
      </c>
      <c r="BK1060" s="109" t="n">
        <v>7.3</v>
      </c>
      <c r="BL1060" s="109" t="n">
        <v>8.2</v>
      </c>
      <c r="BM1060" s="109" t="n">
        <v>11.6</v>
      </c>
      <c r="BN1060" s="109" t="n">
        <v>12.2</v>
      </c>
      <c r="BO1060" s="110" t="n">
        <f aca="false">SUM(BC1060:BN1060)/12</f>
        <v>9.325</v>
      </c>
    </row>
    <row r="1061" customFormat="false" ht="23.85" hidden="false" customHeight="false" outlineLevel="0" collapsed="false">
      <c r="AA1061" s="1" t="n">
        <f aca="false">AA1060+1</f>
        <v>34</v>
      </c>
      <c r="AB1061" s="137" t="s">
        <v>113</v>
      </c>
      <c r="AC1061" s="138" t="s">
        <v>230</v>
      </c>
      <c r="AD1061" s="138" t="s">
        <v>4717</v>
      </c>
      <c r="AE1061" s="138" t="s">
        <v>5206</v>
      </c>
      <c r="AF1061" s="138" t="s">
        <v>2274</v>
      </c>
      <c r="AG1061" s="138" t="s">
        <v>5207</v>
      </c>
      <c r="AH1061" s="138" t="s">
        <v>5208</v>
      </c>
      <c r="AI1061" s="138" t="s">
        <v>5111</v>
      </c>
      <c r="AJ1061" s="138" t="s">
        <v>5209</v>
      </c>
      <c r="AK1061" s="138" t="s">
        <v>5210</v>
      </c>
      <c r="AL1061" s="138" t="s">
        <v>5211</v>
      </c>
      <c r="AM1061" s="138" t="s">
        <v>5212</v>
      </c>
      <c r="AN1061" s="138" t="s">
        <v>5213</v>
      </c>
      <c r="AO1061" s="138" t="s">
        <v>5214</v>
      </c>
      <c r="BB1061" s="111" t="n">
        <v>1908</v>
      </c>
      <c r="BC1061" s="109" t="n">
        <v>18.1</v>
      </c>
      <c r="BD1061" s="109" t="n">
        <v>15.5</v>
      </c>
      <c r="BE1061" s="109" t="n">
        <v>12.4</v>
      </c>
      <c r="BF1061" s="109" t="n">
        <v>10.2</v>
      </c>
      <c r="BG1061" s="109" t="n">
        <v>7.9</v>
      </c>
      <c r="BH1061" s="109" t="n">
        <v>4.3</v>
      </c>
      <c r="BI1061" s="109" t="n">
        <v>4</v>
      </c>
      <c r="BJ1061" s="109" t="n">
        <v>5.2</v>
      </c>
      <c r="BK1061" s="109" t="n">
        <v>6.8</v>
      </c>
      <c r="BL1061" s="109" t="n">
        <v>9.4</v>
      </c>
      <c r="BM1061" s="109" t="n">
        <v>11.7</v>
      </c>
      <c r="BN1061" s="109" t="n">
        <v>14.3</v>
      </c>
      <c r="BO1061" s="110" t="n">
        <f aca="false">SUM(BC1061:BN1061)/12</f>
        <v>9.98333333333333</v>
      </c>
    </row>
    <row r="1062" customFormat="false" ht="12.9" hidden="false" customHeight="false" outlineLevel="0" collapsed="false">
      <c r="AA1062" s="1" t="n">
        <f aca="false">AA1061+1</f>
        <v>35</v>
      </c>
      <c r="AB1062" s="137" t="s">
        <v>114</v>
      </c>
      <c r="AC1062" s="138" t="s">
        <v>5215</v>
      </c>
      <c r="AD1062" s="138" t="s">
        <v>868</v>
      </c>
      <c r="AE1062" s="138" t="s">
        <v>5216</v>
      </c>
      <c r="AF1062" s="138" t="s">
        <v>5217</v>
      </c>
      <c r="AG1062" s="138" t="s">
        <v>5136</v>
      </c>
      <c r="AH1062" s="138" t="s">
        <v>5218</v>
      </c>
      <c r="AI1062" s="138" t="s">
        <v>5219</v>
      </c>
      <c r="AJ1062" s="138" t="s">
        <v>5220</v>
      </c>
      <c r="AK1062" s="138" t="s">
        <v>5221</v>
      </c>
      <c r="AL1062" s="138" t="s">
        <v>5222</v>
      </c>
      <c r="AM1062" s="138" t="s">
        <v>5223</v>
      </c>
      <c r="AN1062" s="138" t="s">
        <v>5224</v>
      </c>
      <c r="AO1062" s="138" t="s">
        <v>5225</v>
      </c>
      <c r="BB1062" s="111" t="n">
        <v>1909</v>
      </c>
      <c r="BC1062" s="109" t="n">
        <v>13.9</v>
      </c>
      <c r="BD1062" s="109" t="n">
        <v>12.6</v>
      </c>
      <c r="BE1062" s="109" t="n">
        <v>12.9</v>
      </c>
      <c r="BF1062" s="109" t="n">
        <v>8.1</v>
      </c>
      <c r="BG1062" s="109" t="n">
        <v>8.4</v>
      </c>
      <c r="BH1062" s="109" t="n">
        <v>6.4</v>
      </c>
      <c r="BI1062" s="109" t="n">
        <v>4.4</v>
      </c>
      <c r="BJ1062" s="109" t="n">
        <v>5.5</v>
      </c>
      <c r="BK1062" s="109" t="n">
        <v>5.6</v>
      </c>
      <c r="BL1062" s="109" t="n">
        <v>8.7</v>
      </c>
      <c r="BM1062" s="109" t="n">
        <v>10.8</v>
      </c>
      <c r="BN1062" s="109" t="n">
        <v>11.1</v>
      </c>
      <c r="BO1062" s="110" t="n">
        <f aca="false">SUM(BC1062:BN1062)/12</f>
        <v>9.03333333333333</v>
      </c>
    </row>
    <row r="1063" customFormat="false" ht="12.9" hidden="false" customHeight="false" outlineLevel="0" collapsed="false">
      <c r="AA1063" s="1" t="n">
        <f aca="false">AA1062+1</f>
        <v>36</v>
      </c>
      <c r="AB1063" s="137" t="s">
        <v>115</v>
      </c>
      <c r="AC1063" s="138" t="s">
        <v>3029</v>
      </c>
      <c r="AD1063" s="138" t="s">
        <v>5226</v>
      </c>
      <c r="AE1063" s="138" t="s">
        <v>5227</v>
      </c>
      <c r="AF1063" s="138" t="s">
        <v>5228</v>
      </c>
      <c r="AG1063" s="138" t="s">
        <v>5229</v>
      </c>
      <c r="AH1063" s="138" t="s">
        <v>5230</v>
      </c>
      <c r="AI1063" s="138" t="s">
        <v>5231</v>
      </c>
      <c r="AJ1063" s="138" t="s">
        <v>5232</v>
      </c>
      <c r="AK1063" s="138" t="s">
        <v>5233</v>
      </c>
      <c r="AL1063" s="138" t="s">
        <v>5234</v>
      </c>
      <c r="AM1063" s="138" t="s">
        <v>5235</v>
      </c>
      <c r="AN1063" s="138" t="s">
        <v>1088</v>
      </c>
      <c r="AO1063" s="138" t="s">
        <v>5236</v>
      </c>
      <c r="BB1063" s="111" t="n">
        <v>1910</v>
      </c>
      <c r="BC1063" s="109" t="n">
        <v>16.3</v>
      </c>
      <c r="BD1063" s="109" t="n">
        <v>15.6</v>
      </c>
      <c r="BE1063" s="109" t="n">
        <v>12.6</v>
      </c>
      <c r="BF1063" s="109" t="n">
        <v>9.5</v>
      </c>
      <c r="BG1063" s="109" t="n">
        <v>9.4</v>
      </c>
      <c r="BH1063" s="109" t="n">
        <v>7</v>
      </c>
      <c r="BI1063" s="109" t="n">
        <v>6.1</v>
      </c>
      <c r="BJ1063" s="109" t="n">
        <v>6.8</v>
      </c>
      <c r="BK1063" s="109" t="n">
        <v>7.9</v>
      </c>
      <c r="BL1063" s="109" t="n">
        <v>6.8</v>
      </c>
      <c r="BM1063" s="109" t="n">
        <v>11.2</v>
      </c>
      <c r="BN1063" s="109" t="n">
        <v>11.3</v>
      </c>
      <c r="BO1063" s="110" t="n">
        <f aca="false">SUM(BC1063:BN1063)/12</f>
        <v>10.0416666666667</v>
      </c>
    </row>
    <row r="1064" customFormat="false" ht="23.85" hidden="false" customHeight="false" outlineLevel="0" collapsed="false">
      <c r="AA1064" s="1" t="n">
        <f aca="false">AA1063+1</f>
        <v>37</v>
      </c>
      <c r="AB1064" s="137" t="s">
        <v>116</v>
      </c>
      <c r="AC1064" s="138" t="s">
        <v>4270</v>
      </c>
      <c r="AD1064" s="138" t="s">
        <v>5237</v>
      </c>
      <c r="AE1064" s="138" t="s">
        <v>5238</v>
      </c>
      <c r="AF1064" s="138" t="s">
        <v>5239</v>
      </c>
      <c r="AG1064" s="138" t="s">
        <v>5240</v>
      </c>
      <c r="AH1064" s="138" t="s">
        <v>5241</v>
      </c>
      <c r="AI1064" s="138" t="s">
        <v>5242</v>
      </c>
      <c r="AJ1064" s="138" t="s">
        <v>5243</v>
      </c>
      <c r="AK1064" s="138" t="s">
        <v>5244</v>
      </c>
      <c r="AL1064" s="138" t="s">
        <v>5245</v>
      </c>
      <c r="AM1064" s="138" t="s">
        <v>5246</v>
      </c>
      <c r="AN1064" s="138" t="s">
        <v>3076</v>
      </c>
      <c r="AO1064" s="138" t="s">
        <v>5247</v>
      </c>
      <c r="BB1064" s="111" t="n">
        <v>1911</v>
      </c>
      <c r="BC1064" s="109" t="n">
        <v>15</v>
      </c>
      <c r="BD1064" s="109" t="n">
        <v>14.4</v>
      </c>
      <c r="BE1064" s="109" t="n">
        <v>12.6</v>
      </c>
      <c r="BF1064" s="109" t="n">
        <v>8.6</v>
      </c>
      <c r="BG1064" s="109" t="n">
        <v>8.3</v>
      </c>
      <c r="BH1064" s="109" t="n">
        <v>6.3</v>
      </c>
      <c r="BI1064" s="109" t="n">
        <v>4.8</v>
      </c>
      <c r="BJ1064" s="109" t="n">
        <v>6.6</v>
      </c>
      <c r="BK1064" s="109" t="n">
        <v>8.1</v>
      </c>
      <c r="BL1064" s="109" t="n">
        <v>7.7</v>
      </c>
      <c r="BM1064" s="109" t="n">
        <v>13.1</v>
      </c>
      <c r="BN1064" s="109" t="n">
        <v>12.9</v>
      </c>
      <c r="BO1064" s="110" t="n">
        <f aca="false">SUM(BC1064:BN1064)/12</f>
        <v>9.86666666666667</v>
      </c>
    </row>
    <row r="1065" customFormat="false" ht="23.85" hidden="false" customHeight="false" outlineLevel="0" collapsed="false">
      <c r="AA1065" s="1" t="n">
        <f aca="false">AA1064+1</f>
        <v>38</v>
      </c>
      <c r="AB1065" s="137" t="s">
        <v>117</v>
      </c>
      <c r="AC1065" s="138" t="s">
        <v>2459</v>
      </c>
      <c r="AD1065" s="138" t="s">
        <v>5248</v>
      </c>
      <c r="AE1065" s="138" t="s">
        <v>2266</v>
      </c>
      <c r="AF1065" s="138" t="s">
        <v>5249</v>
      </c>
      <c r="AG1065" s="138" t="s">
        <v>5250</v>
      </c>
      <c r="AH1065" s="138" t="s">
        <v>5251</v>
      </c>
      <c r="AI1065" s="138" t="s">
        <v>4810</v>
      </c>
      <c r="AJ1065" s="138" t="s">
        <v>5252</v>
      </c>
      <c r="AK1065" s="138" t="s">
        <v>5253</v>
      </c>
      <c r="AL1065" s="138" t="s">
        <v>4665</v>
      </c>
      <c r="AM1065" s="138" t="s">
        <v>5254</v>
      </c>
      <c r="AN1065" s="138" t="s">
        <v>5255</v>
      </c>
      <c r="AO1065" s="138" t="s">
        <v>5256</v>
      </c>
      <c r="BB1065" s="111" t="n">
        <v>1912</v>
      </c>
      <c r="BC1065" s="109" t="n">
        <v>13.5</v>
      </c>
      <c r="BD1065" s="109" t="n">
        <v>17.6</v>
      </c>
      <c r="BE1065" s="109" t="n">
        <v>13.8</v>
      </c>
      <c r="BF1065" s="109" t="n">
        <v>9.2</v>
      </c>
      <c r="BG1065" s="109" t="n">
        <v>7.5</v>
      </c>
      <c r="BH1065" s="109" t="n">
        <v>6.6</v>
      </c>
      <c r="BI1065" s="109" t="n">
        <v>5.7</v>
      </c>
      <c r="BJ1065" s="109" t="n">
        <v>6.6</v>
      </c>
      <c r="BK1065" s="109" t="n">
        <v>8</v>
      </c>
      <c r="BL1065" s="109" t="n">
        <v>8.7</v>
      </c>
      <c r="BM1065" s="109" t="n">
        <v>10.6</v>
      </c>
      <c r="BN1065" s="109" t="n">
        <v>13.3</v>
      </c>
      <c r="BO1065" s="110" t="n">
        <f aca="false">SUM(BC1065:BN1065)/12</f>
        <v>10.0916666666667</v>
      </c>
    </row>
    <row r="1066" customFormat="false" ht="12.9" hidden="false" customHeight="false" outlineLevel="0" collapsed="false">
      <c r="AA1066" s="1" t="n">
        <f aca="false">AA1065+1</f>
        <v>39</v>
      </c>
      <c r="AB1066" s="137" t="s">
        <v>118</v>
      </c>
      <c r="AC1066" s="138" t="s">
        <v>376</v>
      </c>
      <c r="AD1066" s="138" t="s">
        <v>5107</v>
      </c>
      <c r="AE1066" s="138" t="s">
        <v>5257</v>
      </c>
      <c r="AF1066" s="138" t="s">
        <v>5258</v>
      </c>
      <c r="AG1066" s="138" t="s">
        <v>5259</v>
      </c>
      <c r="AH1066" s="138" t="s">
        <v>5260</v>
      </c>
      <c r="AI1066" s="138" t="s">
        <v>5261</v>
      </c>
      <c r="AJ1066" s="138" t="s">
        <v>5262</v>
      </c>
      <c r="AK1066" s="138" t="s">
        <v>5263</v>
      </c>
      <c r="AL1066" s="138" t="s">
        <v>5264</v>
      </c>
      <c r="AM1066" s="138" t="s">
        <v>2343</v>
      </c>
      <c r="AN1066" s="138" t="s">
        <v>2264</v>
      </c>
      <c r="AO1066" s="138" t="s">
        <v>5265</v>
      </c>
      <c r="BB1066" s="111" t="n">
        <v>1913</v>
      </c>
      <c r="BC1066" s="109" t="n">
        <v>13.2</v>
      </c>
      <c r="BD1066" s="109" t="n">
        <v>15.4</v>
      </c>
      <c r="BE1066" s="109" t="n">
        <v>12.7</v>
      </c>
      <c r="BF1066" s="109" t="n">
        <v>11.6</v>
      </c>
      <c r="BG1066" s="109" t="n">
        <v>6.2</v>
      </c>
      <c r="BH1066" s="109" t="n">
        <v>2.8</v>
      </c>
      <c r="BI1066" s="109" t="n">
        <v>5.1</v>
      </c>
      <c r="BJ1066" s="109" t="n">
        <v>7.4</v>
      </c>
      <c r="BK1066" s="109" t="n">
        <v>7.4</v>
      </c>
      <c r="BL1066" s="109" t="n">
        <v>10.2</v>
      </c>
      <c r="BM1066" s="109" t="n">
        <v>11.4</v>
      </c>
      <c r="BN1066" s="109" t="n">
        <v>14.1</v>
      </c>
      <c r="BO1066" s="110" t="n">
        <f aca="false">SUM(BC1066:BN1066)/12</f>
        <v>9.79166666666667</v>
      </c>
    </row>
    <row r="1067" customFormat="false" ht="12.9" hidden="false" customHeight="false" outlineLevel="0" collapsed="false">
      <c r="AA1067" s="1" t="n">
        <f aca="false">AA1066+1</f>
        <v>40</v>
      </c>
      <c r="AB1067" s="137" t="s">
        <v>119</v>
      </c>
      <c r="AC1067" s="138" t="s">
        <v>5266</v>
      </c>
      <c r="AD1067" s="138" t="s">
        <v>709</v>
      </c>
      <c r="AE1067" s="138" t="s">
        <v>3552</v>
      </c>
      <c r="AF1067" s="138" t="s">
        <v>5267</v>
      </c>
      <c r="AG1067" s="138" t="s">
        <v>5189</v>
      </c>
      <c r="AH1067" s="138" t="s">
        <v>5268</v>
      </c>
      <c r="AI1067" s="138" t="s">
        <v>5269</v>
      </c>
      <c r="AJ1067" s="138" t="s">
        <v>5270</v>
      </c>
      <c r="AK1067" s="138" t="s">
        <v>5271</v>
      </c>
      <c r="AL1067" s="138" t="s">
        <v>5272</v>
      </c>
      <c r="AM1067" s="138" t="s">
        <v>5179</v>
      </c>
      <c r="AN1067" s="138" t="s">
        <v>3058</v>
      </c>
      <c r="AO1067" s="138" t="s">
        <v>5273</v>
      </c>
      <c r="BB1067" s="111" t="n">
        <v>1914</v>
      </c>
      <c r="BC1067" s="109" t="n">
        <v>12.2</v>
      </c>
      <c r="BD1067" s="109" t="n">
        <v>15.7</v>
      </c>
      <c r="BE1067" s="109" t="n">
        <v>12.7</v>
      </c>
      <c r="BF1067" s="109" t="n">
        <v>9.7</v>
      </c>
      <c r="BG1067" s="109" t="n">
        <v>6.2</v>
      </c>
      <c r="BH1067" s="109" t="n">
        <v>3.8</v>
      </c>
      <c r="BI1067" s="109" t="n">
        <v>4.7</v>
      </c>
      <c r="BJ1067" s="109" t="n">
        <v>6.7</v>
      </c>
      <c r="BK1067" s="109" t="n">
        <v>5.5</v>
      </c>
      <c r="BL1067" s="109" t="n">
        <v>11.3</v>
      </c>
      <c r="BM1067" s="109" t="n">
        <v>13.9</v>
      </c>
      <c r="BN1067" s="109" t="n">
        <v>15</v>
      </c>
      <c r="BO1067" s="110" t="n">
        <f aca="false">SUM(BC1067:BN1067)/12</f>
        <v>9.78333333333333</v>
      </c>
    </row>
    <row r="1068" customFormat="false" ht="12.9" hidden="false" customHeight="false" outlineLevel="0" collapsed="false">
      <c r="AA1068" s="1" t="n">
        <f aca="false">AA1067+1</f>
        <v>41</v>
      </c>
      <c r="AB1068" s="137" t="s">
        <v>120</v>
      </c>
      <c r="AC1068" s="138" t="s">
        <v>855</v>
      </c>
      <c r="AD1068" s="138" t="s">
        <v>3657</v>
      </c>
      <c r="AE1068" s="138" t="s">
        <v>5274</v>
      </c>
      <c r="AF1068" s="138" t="s">
        <v>5275</v>
      </c>
      <c r="AG1068" s="138" t="s">
        <v>5276</v>
      </c>
      <c r="AH1068" s="138" t="s">
        <v>5277</v>
      </c>
      <c r="AI1068" s="138" t="s">
        <v>5278</v>
      </c>
      <c r="AJ1068" s="138" t="s">
        <v>4817</v>
      </c>
      <c r="AK1068" s="138" t="s">
        <v>5279</v>
      </c>
      <c r="AL1068" s="138" t="s">
        <v>5280</v>
      </c>
      <c r="AM1068" s="138" t="s">
        <v>5281</v>
      </c>
      <c r="AN1068" s="138" t="s">
        <v>5282</v>
      </c>
      <c r="AO1068" s="138" t="s">
        <v>5283</v>
      </c>
      <c r="BB1068" s="111" t="n">
        <v>1915</v>
      </c>
      <c r="BC1068" s="109" t="n">
        <v>14.3</v>
      </c>
      <c r="BD1068" s="109" t="n">
        <v>16.3</v>
      </c>
      <c r="BE1068" s="109" t="n">
        <v>12.2</v>
      </c>
      <c r="BF1068" s="109" t="n">
        <v>9.8</v>
      </c>
      <c r="BG1068" s="109" t="n">
        <v>7.6</v>
      </c>
      <c r="BH1068" s="109" t="n">
        <v>8.7</v>
      </c>
      <c r="BI1068" s="109" t="n">
        <v>6.2</v>
      </c>
      <c r="BJ1068" s="109" t="n">
        <v>6.3</v>
      </c>
      <c r="BK1068" s="109" t="n">
        <v>8.4</v>
      </c>
      <c r="BL1068" s="109" t="n">
        <v>9.4</v>
      </c>
      <c r="BM1068" s="109" t="n">
        <v>10.6</v>
      </c>
      <c r="BN1068" s="109" t="n">
        <v>13.8</v>
      </c>
      <c r="BO1068" s="110" t="n">
        <f aca="false">SUM(BC1068:BN1068)/12</f>
        <v>10.3</v>
      </c>
    </row>
    <row r="1069" customFormat="false" ht="12.9" hidden="false" customHeight="true" outlineLevel="0" collapsed="false">
      <c r="AA1069" s="1" t="n">
        <f aca="false">AA1068+1</f>
        <v>42</v>
      </c>
      <c r="AB1069" s="140" t="s">
        <v>594</v>
      </c>
      <c r="AC1069" s="140"/>
      <c r="AD1069" s="140"/>
      <c r="AE1069" s="140"/>
      <c r="AF1069" s="140"/>
      <c r="AG1069" s="140"/>
      <c r="AH1069" s="140"/>
      <c r="AI1069" s="140"/>
      <c r="AJ1069" s="140"/>
      <c r="AK1069" s="140"/>
      <c r="AL1069" s="140"/>
      <c r="AM1069" s="140"/>
      <c r="AN1069" s="140"/>
      <c r="AO1069" s="140"/>
      <c r="BB1069" s="111" t="n">
        <v>1916</v>
      </c>
      <c r="BC1069" s="109" t="n">
        <v>14.6</v>
      </c>
      <c r="BD1069" s="109" t="n">
        <v>13.9</v>
      </c>
      <c r="BE1069" s="109" t="n">
        <v>10.9</v>
      </c>
      <c r="BF1069" s="109" t="n">
        <v>8.7</v>
      </c>
      <c r="BG1069" s="109" t="n">
        <v>7.8</v>
      </c>
      <c r="BH1069" s="109" t="n">
        <v>6.4</v>
      </c>
      <c r="BI1069" s="109" t="n">
        <v>4.8</v>
      </c>
      <c r="BJ1069" s="109" t="n">
        <v>4.2</v>
      </c>
      <c r="BK1069" s="109" t="n">
        <v>6.1</v>
      </c>
      <c r="BL1069" s="109" t="n">
        <v>8.1</v>
      </c>
      <c r="BM1069" s="109" t="n">
        <v>9.2</v>
      </c>
      <c r="BN1069" s="109" t="n">
        <v>12.7</v>
      </c>
      <c r="BO1069" s="110" t="n">
        <f aca="false">SUM(BC1069:BN1069)/12</f>
        <v>8.95</v>
      </c>
    </row>
    <row r="1070" customFormat="false" ht="12.9" hidden="false" customHeight="false" outlineLevel="0" collapsed="false">
      <c r="AA1070" s="1" t="n">
        <f aca="false">AA1069+1</f>
        <v>43</v>
      </c>
      <c r="AB1070" s="137" t="s">
        <v>605</v>
      </c>
      <c r="AC1070" s="137" t="s">
        <v>606</v>
      </c>
      <c r="AD1070" s="137" t="s">
        <v>607</v>
      </c>
      <c r="AE1070" s="137" t="s">
        <v>608</v>
      </c>
      <c r="AF1070" s="137" t="s">
        <v>609</v>
      </c>
      <c r="AG1070" s="137" t="s">
        <v>610</v>
      </c>
      <c r="AH1070" s="137" t="s">
        <v>611</v>
      </c>
      <c r="AI1070" s="137" t="s">
        <v>612</v>
      </c>
      <c r="AJ1070" s="137" t="s">
        <v>613</v>
      </c>
      <c r="AK1070" s="137" t="s">
        <v>614</v>
      </c>
      <c r="AL1070" s="137" t="s">
        <v>615</v>
      </c>
      <c r="AM1070" s="137" t="s">
        <v>616</v>
      </c>
      <c r="AN1070" s="137" t="s">
        <v>617</v>
      </c>
      <c r="AO1070" s="137" t="s">
        <v>618</v>
      </c>
      <c r="BB1070" s="111" t="n">
        <v>1917</v>
      </c>
      <c r="BC1070" s="109" t="n">
        <v>14.7</v>
      </c>
      <c r="BD1070" s="109" t="n">
        <v>13.7</v>
      </c>
      <c r="BE1070" s="109" t="n">
        <v>13.6</v>
      </c>
      <c r="BF1070" s="109" t="n">
        <v>7.8</v>
      </c>
      <c r="BG1070" s="109" t="n">
        <v>8.6</v>
      </c>
      <c r="BH1070" s="109" t="n">
        <v>6.3</v>
      </c>
      <c r="BI1070" s="109" t="n">
        <v>7.3</v>
      </c>
      <c r="BJ1070" s="109" t="n">
        <v>5.4</v>
      </c>
      <c r="BK1070" s="109" t="n">
        <v>7.1</v>
      </c>
      <c r="BL1070" s="109" t="n">
        <v>8.2</v>
      </c>
      <c r="BM1070" s="109" t="n">
        <v>10.5</v>
      </c>
      <c r="BN1070" s="109" t="n">
        <v>14.4</v>
      </c>
      <c r="BO1070" s="110" t="n">
        <f aca="false">SUM(BC1070:BN1070)/12</f>
        <v>9.8</v>
      </c>
    </row>
    <row r="1071" customFormat="false" ht="12.9" hidden="false" customHeight="false" outlineLevel="0" collapsed="false">
      <c r="AA1071" s="1" t="n">
        <f aca="false">AA1070+1</f>
        <v>44</v>
      </c>
      <c r="AB1071" s="137" t="s">
        <v>121</v>
      </c>
      <c r="AC1071" s="138" t="s">
        <v>955</v>
      </c>
      <c r="AD1071" s="138" t="s">
        <v>1887</v>
      </c>
      <c r="AE1071" s="138" t="s">
        <v>3992</v>
      </c>
      <c r="AF1071" s="138" t="s">
        <v>5284</v>
      </c>
      <c r="AG1071" s="138" t="s">
        <v>5285</v>
      </c>
      <c r="AH1071" s="138" t="s">
        <v>5286</v>
      </c>
      <c r="AI1071" s="138" t="s">
        <v>5287</v>
      </c>
      <c r="AJ1071" s="138" t="s">
        <v>5288</v>
      </c>
      <c r="AK1071" s="138" t="s">
        <v>5161</v>
      </c>
      <c r="AL1071" s="138" t="s">
        <v>4889</v>
      </c>
      <c r="AM1071" s="138" t="s">
        <v>3469</v>
      </c>
      <c r="AN1071" s="138" t="s">
        <v>5289</v>
      </c>
      <c r="AO1071" s="138" t="s">
        <v>5290</v>
      </c>
      <c r="BB1071" s="111" t="n">
        <v>1918</v>
      </c>
      <c r="BC1071" s="109" t="n">
        <v>16.2</v>
      </c>
      <c r="BD1071" s="109" t="n">
        <v>14.9</v>
      </c>
      <c r="BE1071" s="109" t="n">
        <v>11.9</v>
      </c>
      <c r="BF1071" s="109" t="n">
        <v>10.1</v>
      </c>
      <c r="BG1071" s="109" t="n">
        <v>10.5</v>
      </c>
      <c r="BH1071" s="109" t="n">
        <v>7.5</v>
      </c>
      <c r="BI1071" s="109" t="n">
        <v>4</v>
      </c>
      <c r="BJ1071" s="109" t="n">
        <v>5.9</v>
      </c>
      <c r="BK1071" s="109" t="n">
        <v>5.7</v>
      </c>
      <c r="BL1071" s="109" t="n">
        <v>8.4</v>
      </c>
      <c r="BM1071" s="109" t="n">
        <v>10.2</v>
      </c>
      <c r="BN1071" s="109" t="n">
        <v>12.3</v>
      </c>
      <c r="BO1071" s="110" t="n">
        <f aca="false">SUM(BC1071:BN1071)/12</f>
        <v>9.8</v>
      </c>
    </row>
    <row r="1072" customFormat="false" ht="23.85" hidden="false" customHeight="false" outlineLevel="0" collapsed="false">
      <c r="AA1072" s="1" t="n">
        <f aca="false">AA1071+1</f>
        <v>45</v>
      </c>
      <c r="AB1072" s="137" t="s">
        <v>122</v>
      </c>
      <c r="AC1072" s="138" t="s">
        <v>3231</v>
      </c>
      <c r="AD1072" s="138" t="s">
        <v>5291</v>
      </c>
      <c r="AE1072" s="138" t="s">
        <v>4286</v>
      </c>
      <c r="AF1072" s="138" t="s">
        <v>4778</v>
      </c>
      <c r="AG1072" s="138" t="s">
        <v>5102</v>
      </c>
      <c r="AH1072" s="138" t="s">
        <v>5292</v>
      </c>
      <c r="AI1072" s="138" t="s">
        <v>5253</v>
      </c>
      <c r="AJ1072" s="138" t="s">
        <v>5293</v>
      </c>
      <c r="AK1072" s="138" t="s">
        <v>5294</v>
      </c>
      <c r="AL1072" s="138" t="s">
        <v>5295</v>
      </c>
      <c r="AM1072" s="138" t="s">
        <v>5296</v>
      </c>
      <c r="AN1072" s="138" t="s">
        <v>5297</v>
      </c>
      <c r="AO1072" s="138" t="s">
        <v>5298</v>
      </c>
      <c r="BB1072" s="111" t="n">
        <v>1919</v>
      </c>
      <c r="BC1072" s="109" t="n">
        <v>14.1</v>
      </c>
      <c r="BD1072" s="109" t="n">
        <v>16.6</v>
      </c>
      <c r="BE1072" s="109" t="n">
        <v>11.3</v>
      </c>
      <c r="BF1072" s="109" t="n">
        <v>11.8</v>
      </c>
      <c r="BG1072" s="109" t="n">
        <v>7.9</v>
      </c>
      <c r="BH1072" s="109" t="n">
        <v>6.9</v>
      </c>
      <c r="BI1072" s="109" t="n">
        <v>4.9</v>
      </c>
      <c r="BJ1072" s="109" t="n">
        <v>6</v>
      </c>
      <c r="BK1072" s="109" t="n">
        <v>7.2</v>
      </c>
      <c r="BL1072" s="109" t="n">
        <v>8.5</v>
      </c>
      <c r="BM1072" s="109" t="n">
        <v>12.4</v>
      </c>
      <c r="BN1072" s="109" t="n">
        <v>14.4</v>
      </c>
      <c r="BO1072" s="110" t="n">
        <f aca="false">SUM(BC1072:BN1072)/12</f>
        <v>10.1666666666667</v>
      </c>
    </row>
    <row r="1073" customFormat="false" ht="12.9" hidden="false" customHeight="false" outlineLevel="0" collapsed="false">
      <c r="AA1073" s="1" t="n">
        <f aca="false">AA1072+1</f>
        <v>46</v>
      </c>
      <c r="AB1073" s="137" t="s">
        <v>123</v>
      </c>
      <c r="AC1073" s="138" t="s">
        <v>5238</v>
      </c>
      <c r="AD1073" s="138" t="s">
        <v>5299</v>
      </c>
      <c r="AE1073" s="138" t="s">
        <v>5300</v>
      </c>
      <c r="AF1073" s="138" t="s">
        <v>5301</v>
      </c>
      <c r="AG1073" s="138" t="s">
        <v>5302</v>
      </c>
      <c r="AH1073" s="138" t="s">
        <v>5303</v>
      </c>
      <c r="AI1073" s="138" t="s">
        <v>5304</v>
      </c>
      <c r="AJ1073" s="138" t="s">
        <v>4973</v>
      </c>
      <c r="AK1073" s="138" t="s">
        <v>5305</v>
      </c>
      <c r="AL1073" s="138" t="s">
        <v>5306</v>
      </c>
      <c r="AM1073" s="138" t="s">
        <v>5123</v>
      </c>
      <c r="AN1073" s="138" t="s">
        <v>5307</v>
      </c>
      <c r="AO1073" s="138" t="s">
        <v>5308</v>
      </c>
      <c r="BB1073" s="111" t="n">
        <v>1920</v>
      </c>
      <c r="BC1073" s="109" t="n">
        <v>13.9</v>
      </c>
      <c r="BD1073" s="109" t="n">
        <v>14.6</v>
      </c>
      <c r="BE1073" s="109" t="n">
        <v>12.2</v>
      </c>
      <c r="BF1073" s="109" t="n">
        <v>8.8</v>
      </c>
      <c r="BG1073" s="109" t="n">
        <v>6.7</v>
      </c>
      <c r="BH1073" s="109" t="n">
        <v>7.7</v>
      </c>
      <c r="BI1073" s="109" t="n">
        <v>4.9</v>
      </c>
      <c r="BJ1073" s="109" t="n">
        <v>6.3</v>
      </c>
      <c r="BK1073" s="109" t="n">
        <v>7.3</v>
      </c>
      <c r="BL1073" s="109" t="n">
        <v>9.3</v>
      </c>
      <c r="BM1073" s="109" t="n">
        <v>11.9</v>
      </c>
      <c r="BN1073" s="109" t="n">
        <v>14.1</v>
      </c>
      <c r="BO1073" s="110" t="n">
        <f aca="false">SUM(BC1073:BN1073)/12</f>
        <v>9.80833333333333</v>
      </c>
    </row>
    <row r="1074" customFormat="false" ht="12.9" hidden="false" customHeight="false" outlineLevel="0" collapsed="false">
      <c r="AA1074" s="1" t="n">
        <f aca="false">AA1073+1</f>
        <v>47</v>
      </c>
      <c r="AB1074" s="137" t="s">
        <v>124</v>
      </c>
      <c r="AC1074" s="138" t="s">
        <v>4560</v>
      </c>
      <c r="AD1074" s="138" t="s">
        <v>4425</v>
      </c>
      <c r="AE1074" s="138" t="s">
        <v>1078</v>
      </c>
      <c r="AF1074" s="138" t="s">
        <v>5309</v>
      </c>
      <c r="AG1074" s="138" t="s">
        <v>5310</v>
      </c>
      <c r="AH1074" s="138" t="s">
        <v>5311</v>
      </c>
      <c r="AI1074" s="138" t="s">
        <v>5312</v>
      </c>
      <c r="AJ1074" s="138" t="s">
        <v>5313</v>
      </c>
      <c r="AK1074" s="138" t="s">
        <v>5314</v>
      </c>
      <c r="AL1074" s="138" t="s">
        <v>5315</v>
      </c>
      <c r="AM1074" s="138" t="s">
        <v>4949</v>
      </c>
      <c r="AN1074" s="138" t="s">
        <v>5316</v>
      </c>
      <c r="AO1074" s="138" t="s">
        <v>5317</v>
      </c>
      <c r="BB1074" s="111" t="n">
        <v>1921</v>
      </c>
      <c r="BC1074" s="109" t="n">
        <v>15.7</v>
      </c>
      <c r="BD1074" s="109" t="n">
        <v>16.3</v>
      </c>
      <c r="BE1074" s="109" t="n">
        <v>12.3</v>
      </c>
      <c r="BF1074" s="109" t="n">
        <v>9.9</v>
      </c>
      <c r="BG1074" s="109" t="n">
        <v>10.3</v>
      </c>
      <c r="BH1074" s="109" t="n">
        <v>6.9</v>
      </c>
      <c r="BI1074" s="109" t="n">
        <v>6.7</v>
      </c>
      <c r="BJ1074" s="109" t="n">
        <v>4.8</v>
      </c>
      <c r="BK1074" s="109" t="n">
        <v>7.6</v>
      </c>
      <c r="BL1074" s="109" t="n">
        <v>8.7</v>
      </c>
      <c r="BM1074" s="109" t="n">
        <v>11.9</v>
      </c>
      <c r="BN1074" s="109" t="n">
        <v>13.6</v>
      </c>
      <c r="BO1074" s="110" t="n">
        <f aca="false">SUM(BC1074:BN1074)/12</f>
        <v>10.3916666666667</v>
      </c>
    </row>
    <row r="1075" customFormat="false" ht="12.9" hidden="false" customHeight="false" outlineLevel="0" collapsed="false">
      <c r="AA1075" s="1" t="n">
        <f aca="false">AA1074+1</f>
        <v>48</v>
      </c>
      <c r="AB1075" s="137" t="s">
        <v>125</v>
      </c>
      <c r="AC1075" s="138" t="s">
        <v>2404</v>
      </c>
      <c r="AD1075" s="138" t="s">
        <v>5318</v>
      </c>
      <c r="AE1075" s="138" t="s">
        <v>5319</v>
      </c>
      <c r="AF1075" s="138" t="s">
        <v>5320</v>
      </c>
      <c r="AG1075" s="138" t="s">
        <v>4883</v>
      </c>
      <c r="AH1075" s="138" t="s">
        <v>5321</v>
      </c>
      <c r="AI1075" s="138" t="s">
        <v>5322</v>
      </c>
      <c r="AJ1075" s="138" t="s">
        <v>5232</v>
      </c>
      <c r="AK1075" s="138" t="s">
        <v>5323</v>
      </c>
      <c r="AL1075" s="138" t="s">
        <v>5174</v>
      </c>
      <c r="AM1075" s="138" t="s">
        <v>5324</v>
      </c>
      <c r="AN1075" s="138" t="s">
        <v>4976</v>
      </c>
      <c r="AO1075" s="138" t="s">
        <v>5325</v>
      </c>
      <c r="BB1075" s="111" t="n">
        <v>1922</v>
      </c>
      <c r="BC1075" s="109" t="n">
        <v>13</v>
      </c>
      <c r="BD1075" s="109" t="n">
        <v>14.6</v>
      </c>
      <c r="BE1075" s="109" t="n">
        <v>11.6</v>
      </c>
      <c r="BF1075" s="109" t="n">
        <v>12.3</v>
      </c>
      <c r="BG1075" s="109" t="n">
        <v>7.6</v>
      </c>
      <c r="BH1075" s="109" t="n">
        <v>5.2</v>
      </c>
      <c r="BI1075" s="109" t="n">
        <v>4.4</v>
      </c>
      <c r="BJ1075" s="109" t="n">
        <v>6</v>
      </c>
      <c r="BK1075" s="109" t="n">
        <v>6.2</v>
      </c>
      <c r="BL1075" s="109" t="n">
        <v>8.8</v>
      </c>
      <c r="BM1075" s="109" t="n">
        <v>11.1</v>
      </c>
      <c r="BN1075" s="109" t="n">
        <v>13.2</v>
      </c>
      <c r="BO1075" s="110" t="n">
        <f aca="false">SUM(BC1075:BN1075)/12</f>
        <v>9.5</v>
      </c>
    </row>
    <row r="1076" customFormat="false" ht="23.85" hidden="false" customHeight="false" outlineLevel="0" collapsed="false">
      <c r="AA1076" s="1" t="n">
        <f aca="false">AA1075+1</f>
        <v>49</v>
      </c>
      <c r="AB1076" s="137" t="s">
        <v>126</v>
      </c>
      <c r="AC1076" s="138" t="s">
        <v>5326</v>
      </c>
      <c r="AD1076" s="138" t="s">
        <v>1348</v>
      </c>
      <c r="AE1076" s="138" t="s">
        <v>1801</v>
      </c>
      <c r="AF1076" s="138" t="s">
        <v>2683</v>
      </c>
      <c r="AG1076" s="138" t="s">
        <v>5327</v>
      </c>
      <c r="AH1076" s="138" t="s">
        <v>5328</v>
      </c>
      <c r="AI1076" s="138" t="s">
        <v>4588</v>
      </c>
      <c r="AJ1076" s="138" t="s">
        <v>5096</v>
      </c>
      <c r="AK1076" s="138" t="s">
        <v>5329</v>
      </c>
      <c r="AL1076" s="138" t="s">
        <v>5330</v>
      </c>
      <c r="AM1076" s="138" t="s">
        <v>5331</v>
      </c>
      <c r="AN1076" s="138" t="s">
        <v>5332</v>
      </c>
      <c r="AO1076" s="138" t="s">
        <v>5333</v>
      </c>
      <c r="BB1076" s="111" t="n">
        <v>1923</v>
      </c>
      <c r="BC1076" s="109" t="n">
        <v>13.9</v>
      </c>
      <c r="BD1076" s="109" t="n">
        <v>15.7</v>
      </c>
      <c r="BE1076" s="109" t="n">
        <v>13.3</v>
      </c>
      <c r="BF1076" s="109" t="n">
        <v>12.8</v>
      </c>
      <c r="BG1076" s="109" t="n">
        <v>10.9</v>
      </c>
      <c r="BH1076" s="109" t="n">
        <v>7.4</v>
      </c>
      <c r="BI1076" s="109" t="n">
        <v>6.9</v>
      </c>
      <c r="BJ1076" s="109" t="n">
        <v>6.1</v>
      </c>
      <c r="BK1076" s="109" t="n">
        <v>6.7</v>
      </c>
      <c r="BL1076" s="109" t="n">
        <v>9.6</v>
      </c>
      <c r="BM1076" s="109" t="n">
        <v>10.6</v>
      </c>
      <c r="BN1076" s="109" t="n">
        <v>12.9</v>
      </c>
      <c r="BO1076" s="110" t="n">
        <f aca="false">SUM(BC1076:BN1076)/12</f>
        <v>10.5666666666667</v>
      </c>
    </row>
    <row r="1077" customFormat="false" ht="12.9" hidden="false" customHeight="false" outlineLevel="0" collapsed="false">
      <c r="AA1077" s="1" t="n">
        <f aca="false">AA1076+1</f>
        <v>50</v>
      </c>
      <c r="AB1077" s="137" t="s">
        <v>127</v>
      </c>
      <c r="AC1077" s="138" t="s">
        <v>4766</v>
      </c>
      <c r="AD1077" s="138" t="s">
        <v>5334</v>
      </c>
      <c r="AE1077" s="138" t="s">
        <v>1792</v>
      </c>
      <c r="AF1077" s="138" t="s">
        <v>424</v>
      </c>
      <c r="AG1077" s="138" t="s">
        <v>5335</v>
      </c>
      <c r="AH1077" s="138" t="s">
        <v>5336</v>
      </c>
      <c r="AI1077" s="138" t="s">
        <v>5337</v>
      </c>
      <c r="AJ1077" s="138" t="s">
        <v>5338</v>
      </c>
      <c r="AK1077" s="138" t="s">
        <v>5190</v>
      </c>
      <c r="AL1077" s="138" t="s">
        <v>5339</v>
      </c>
      <c r="AM1077" s="138" t="s">
        <v>5340</v>
      </c>
      <c r="AN1077" s="138" t="s">
        <v>5341</v>
      </c>
      <c r="AO1077" s="138" t="s">
        <v>5342</v>
      </c>
      <c r="BB1077" s="111" t="n">
        <v>1924</v>
      </c>
      <c r="BC1077" s="109" t="n">
        <v>12.5</v>
      </c>
      <c r="BD1077" s="109" t="n">
        <v>12.9</v>
      </c>
      <c r="BE1077" s="109" t="n">
        <v>11.9</v>
      </c>
      <c r="BF1077" s="109" t="n">
        <v>7.9</v>
      </c>
      <c r="BG1077" s="109" t="n">
        <v>6.8</v>
      </c>
      <c r="BH1077" s="109" t="n">
        <v>5.5</v>
      </c>
      <c r="BI1077" s="109" t="n">
        <v>4.6</v>
      </c>
      <c r="BJ1077" s="109" t="n">
        <v>5.8</v>
      </c>
      <c r="BK1077" s="109" t="n">
        <v>6.4</v>
      </c>
      <c r="BL1077" s="109" t="n">
        <v>8.1</v>
      </c>
      <c r="BM1077" s="109" t="n">
        <v>10.6</v>
      </c>
      <c r="BN1077" s="109" t="n">
        <v>11.7</v>
      </c>
      <c r="BO1077" s="110" t="n">
        <f aca="false">SUM(BC1077:BN1077)/12</f>
        <v>8.725</v>
      </c>
    </row>
    <row r="1078" customFormat="false" ht="23.85" hidden="false" customHeight="false" outlineLevel="0" collapsed="false">
      <c r="AA1078" s="1" t="n">
        <f aca="false">AA1077+1</f>
        <v>51</v>
      </c>
      <c r="AB1078" s="137" t="s">
        <v>128</v>
      </c>
      <c r="AC1078" s="138" t="s">
        <v>484</v>
      </c>
      <c r="AD1078" s="138" t="s">
        <v>5343</v>
      </c>
      <c r="AE1078" s="138" t="s">
        <v>5344</v>
      </c>
      <c r="AF1078" s="138" t="s">
        <v>4981</v>
      </c>
      <c r="AG1078" s="138" t="s">
        <v>4713</v>
      </c>
      <c r="AH1078" s="138" t="s">
        <v>5345</v>
      </c>
      <c r="AI1078" s="138" t="s">
        <v>5346</v>
      </c>
      <c r="AJ1078" s="138" t="s">
        <v>5347</v>
      </c>
      <c r="AK1078" s="138" t="s">
        <v>5348</v>
      </c>
      <c r="AL1078" s="138" t="s">
        <v>5349</v>
      </c>
      <c r="AM1078" s="138" t="s">
        <v>5350</v>
      </c>
      <c r="AN1078" s="138" t="s">
        <v>5351</v>
      </c>
      <c r="AO1078" s="138" t="s">
        <v>5352</v>
      </c>
      <c r="BB1078" s="111" t="n">
        <v>1925</v>
      </c>
      <c r="BC1078" s="109" t="n">
        <v>13.8</v>
      </c>
      <c r="BD1078" s="109" t="n">
        <v>14.3</v>
      </c>
      <c r="BE1078" s="109" t="n">
        <v>12.7</v>
      </c>
      <c r="BF1078" s="109" t="n">
        <v>9.6</v>
      </c>
      <c r="BG1078" s="109" t="n">
        <v>7.8</v>
      </c>
      <c r="BH1078" s="109" t="n">
        <v>6.3</v>
      </c>
      <c r="BI1078" s="109" t="n">
        <v>9.9</v>
      </c>
      <c r="BJ1078" s="109" t="n">
        <v>4.2</v>
      </c>
      <c r="BK1078" s="109" t="n">
        <v>6.1</v>
      </c>
      <c r="BL1078" s="109" t="n">
        <v>7.5</v>
      </c>
      <c r="BM1078" s="109" t="n">
        <v>11.6</v>
      </c>
      <c r="BN1078" s="109" t="n">
        <v>12.9</v>
      </c>
      <c r="BO1078" s="110" t="n">
        <f aca="false">SUM(BC1078:BN1078)/12</f>
        <v>9.725</v>
      </c>
    </row>
    <row r="1079" customFormat="false" ht="12.9" hidden="false" customHeight="false" outlineLevel="0" collapsed="false">
      <c r="AA1079" s="1" t="n">
        <f aca="false">AA1078+1</f>
        <v>52</v>
      </c>
      <c r="AB1079" s="137" t="s">
        <v>129</v>
      </c>
      <c r="AC1079" s="138" t="s">
        <v>5101</v>
      </c>
      <c r="AD1079" s="138" t="s">
        <v>1478</v>
      </c>
      <c r="AE1079" s="138" t="s">
        <v>5353</v>
      </c>
      <c r="AF1079" s="138" t="s">
        <v>5354</v>
      </c>
      <c r="AG1079" s="138" t="s">
        <v>5306</v>
      </c>
      <c r="AH1079" s="138" t="s">
        <v>5335</v>
      </c>
      <c r="AI1079" s="138" t="s">
        <v>5355</v>
      </c>
      <c r="AJ1079" s="138" t="s">
        <v>5356</v>
      </c>
      <c r="AK1079" s="138" t="s">
        <v>5357</v>
      </c>
      <c r="AL1079" s="138" t="s">
        <v>5358</v>
      </c>
      <c r="AM1079" s="138" t="s">
        <v>5359</v>
      </c>
      <c r="AN1079" s="138" t="s">
        <v>3004</v>
      </c>
      <c r="AO1079" s="138" t="s">
        <v>5360</v>
      </c>
      <c r="BB1079" s="111" t="n">
        <v>1926</v>
      </c>
      <c r="BC1079" s="109" t="n">
        <v>13</v>
      </c>
      <c r="BD1079" s="109" t="n">
        <v>14.4</v>
      </c>
      <c r="BE1079" s="109" t="n">
        <v>13.6</v>
      </c>
      <c r="BF1079" s="109" t="n">
        <v>11</v>
      </c>
      <c r="BG1079" s="109" t="n">
        <v>7.3</v>
      </c>
      <c r="BH1079" s="109" t="n">
        <v>5.2</v>
      </c>
      <c r="BI1079" s="109" t="n">
        <v>6</v>
      </c>
      <c r="BJ1079" s="109" t="n">
        <v>5.7</v>
      </c>
      <c r="BK1079" s="109" t="n">
        <v>7.8</v>
      </c>
      <c r="BL1079" s="109" t="n">
        <v>8.8</v>
      </c>
      <c r="BM1079" s="109" t="n">
        <v>10.8</v>
      </c>
      <c r="BN1079" s="109" t="n">
        <v>11.9</v>
      </c>
      <c r="BO1079" s="110" t="n">
        <f aca="false">SUM(BC1079:BN1079)/12</f>
        <v>9.625</v>
      </c>
    </row>
    <row r="1080" customFormat="false" ht="12.9" hidden="false" customHeight="false" outlineLevel="0" collapsed="false">
      <c r="AA1080" s="1" t="n">
        <f aca="false">AA1079+1</f>
        <v>53</v>
      </c>
      <c r="AB1080" s="137" t="s">
        <v>130</v>
      </c>
      <c r="AC1080" s="138" t="s">
        <v>5361</v>
      </c>
      <c r="AD1080" s="138" t="s">
        <v>3716</v>
      </c>
      <c r="AE1080" s="138" t="s">
        <v>5362</v>
      </c>
      <c r="AF1080" s="138" t="s">
        <v>1144</v>
      </c>
      <c r="AG1080" s="138" t="s">
        <v>5363</v>
      </c>
      <c r="AH1080" s="138" t="s">
        <v>5364</v>
      </c>
      <c r="AI1080" s="138" t="s">
        <v>4762</v>
      </c>
      <c r="AJ1080" s="138" t="s">
        <v>5365</v>
      </c>
      <c r="AK1080" s="138" t="s">
        <v>5366</v>
      </c>
      <c r="AL1080" s="138" t="s">
        <v>5367</v>
      </c>
      <c r="AM1080" s="138" t="s">
        <v>5176</v>
      </c>
      <c r="AN1080" s="138" t="s">
        <v>1656</v>
      </c>
      <c r="AO1080" s="138" t="s">
        <v>5368</v>
      </c>
      <c r="BB1080" s="111" t="n">
        <v>1927</v>
      </c>
      <c r="BC1080" s="109" t="n">
        <v>14.3</v>
      </c>
      <c r="BD1080" s="109" t="n">
        <v>12.8</v>
      </c>
      <c r="BE1080" s="109" t="n">
        <v>12.5</v>
      </c>
      <c r="BF1080" s="109" t="n">
        <v>8.4</v>
      </c>
      <c r="BG1080" s="109" t="n">
        <v>7.1</v>
      </c>
      <c r="BH1080" s="109" t="n">
        <v>5.3</v>
      </c>
      <c r="BI1080" s="109" t="n">
        <v>5.3</v>
      </c>
      <c r="BJ1080" s="109" t="n">
        <v>6.4</v>
      </c>
      <c r="BK1080" s="109" t="n">
        <v>5.6</v>
      </c>
      <c r="BL1080" s="109" t="n">
        <v>8.6</v>
      </c>
      <c r="BM1080" s="109" t="n">
        <v>12.4</v>
      </c>
      <c r="BN1080" s="109" t="n">
        <v>13.6</v>
      </c>
      <c r="BO1080" s="110" t="n">
        <f aca="false">SUM(BC1080:BN1080)/12</f>
        <v>9.35833333333333</v>
      </c>
    </row>
    <row r="1081" customFormat="false" ht="23.85" hidden="false" customHeight="false" outlineLevel="0" collapsed="false">
      <c r="AA1081" s="1" t="n">
        <f aca="false">AA1080+1</f>
        <v>54</v>
      </c>
      <c r="AB1081" s="137" t="s">
        <v>131</v>
      </c>
      <c r="AC1081" s="138" t="s">
        <v>5369</v>
      </c>
      <c r="AD1081" s="138" t="s">
        <v>5370</v>
      </c>
      <c r="AE1081" s="138" t="s">
        <v>5371</v>
      </c>
      <c r="AF1081" s="138" t="s">
        <v>5198</v>
      </c>
      <c r="AG1081" s="138" t="s">
        <v>5372</v>
      </c>
      <c r="AH1081" s="138" t="s">
        <v>4672</v>
      </c>
      <c r="AI1081" s="138" t="s">
        <v>4939</v>
      </c>
      <c r="AJ1081" s="138" t="s">
        <v>4780</v>
      </c>
      <c r="AK1081" s="138" t="s">
        <v>5373</v>
      </c>
      <c r="AL1081" s="138" t="s">
        <v>5374</v>
      </c>
      <c r="AM1081" s="138" t="s">
        <v>5375</v>
      </c>
      <c r="AN1081" s="138" t="s">
        <v>4277</v>
      </c>
      <c r="AO1081" s="138" t="s">
        <v>5376</v>
      </c>
      <c r="BB1081" s="111" t="n">
        <v>1928</v>
      </c>
      <c r="BC1081" s="109" t="n">
        <v>13.8</v>
      </c>
      <c r="BD1081" s="109" t="n">
        <v>13.4</v>
      </c>
      <c r="BE1081" s="109" t="n">
        <v>12.9</v>
      </c>
      <c r="BF1081" s="109" t="n">
        <v>12</v>
      </c>
      <c r="BG1081" s="109" t="n">
        <v>7.1</v>
      </c>
      <c r="BH1081" s="109" t="n">
        <v>6.4</v>
      </c>
      <c r="BI1081" s="109" t="n">
        <v>6.1</v>
      </c>
      <c r="BJ1081" s="109" t="n">
        <v>5.2</v>
      </c>
      <c r="BK1081" s="109" t="n">
        <v>8.3</v>
      </c>
      <c r="BL1081" s="109" t="n">
        <v>8.4</v>
      </c>
      <c r="BM1081" s="109" t="n">
        <v>10.9</v>
      </c>
      <c r="BN1081" s="109" t="n">
        <v>13.5</v>
      </c>
      <c r="BO1081" s="110" t="n">
        <f aca="false">SUM(BC1081:BN1081)/12</f>
        <v>9.83333333333333</v>
      </c>
    </row>
    <row r="1082" customFormat="false" ht="23.85" hidden="false" customHeight="false" outlineLevel="0" collapsed="false">
      <c r="AA1082" s="1" t="n">
        <f aca="false">AA1081+1</f>
        <v>55</v>
      </c>
      <c r="AB1082" s="137" t="s">
        <v>132</v>
      </c>
      <c r="AC1082" s="138" t="s">
        <v>5377</v>
      </c>
      <c r="AD1082" s="138" t="s">
        <v>5378</v>
      </c>
      <c r="AE1082" s="138" t="s">
        <v>5379</v>
      </c>
      <c r="AF1082" s="138" t="s">
        <v>5159</v>
      </c>
      <c r="AG1082" s="138" t="s">
        <v>4972</v>
      </c>
      <c r="AH1082" s="138" t="s">
        <v>5380</v>
      </c>
      <c r="AI1082" s="138" t="s">
        <v>5120</v>
      </c>
      <c r="AJ1082" s="138" t="s">
        <v>5381</v>
      </c>
      <c r="AK1082" s="138" t="s">
        <v>5221</v>
      </c>
      <c r="AL1082" s="138" t="s">
        <v>5029</v>
      </c>
      <c r="AM1082" s="138" t="s">
        <v>5024</v>
      </c>
      <c r="AN1082" s="138" t="s">
        <v>5171</v>
      </c>
      <c r="AO1082" s="138" t="s">
        <v>5382</v>
      </c>
      <c r="BB1082" s="111" t="n">
        <v>1929</v>
      </c>
      <c r="BC1082" s="109" t="n">
        <v>13.4</v>
      </c>
      <c r="BD1082" s="109" t="n">
        <v>16.6</v>
      </c>
      <c r="BE1082" s="109" t="n">
        <v>12.4</v>
      </c>
      <c r="BF1082" s="109" t="n">
        <v>9.1</v>
      </c>
      <c r="BG1082" s="109" t="n">
        <v>7.5</v>
      </c>
      <c r="BH1082" s="109" t="n">
        <v>6.3</v>
      </c>
      <c r="BI1082" s="109" t="n">
        <v>4.1</v>
      </c>
      <c r="BJ1082" s="109" t="n">
        <v>4.4</v>
      </c>
      <c r="BK1082" s="109" t="n">
        <v>5.7</v>
      </c>
      <c r="BL1082" s="109" t="n">
        <v>8.6</v>
      </c>
      <c r="BM1082" s="109" t="n">
        <v>10.4</v>
      </c>
      <c r="BN1082" s="109" t="n">
        <v>12</v>
      </c>
      <c r="BO1082" s="110" t="n">
        <f aca="false">SUM(BC1082:BN1082)/12</f>
        <v>9.20833333333333</v>
      </c>
    </row>
    <row r="1083" customFormat="false" ht="12.9" hidden="false" customHeight="false" outlineLevel="0" collapsed="false">
      <c r="AA1083" s="1" t="n">
        <f aca="false">AA1082+1</f>
        <v>56</v>
      </c>
      <c r="AB1083" s="137" t="s">
        <v>133</v>
      </c>
      <c r="AC1083" s="138" t="s">
        <v>5383</v>
      </c>
      <c r="AD1083" s="138" t="s">
        <v>5384</v>
      </c>
      <c r="AE1083" s="138" t="s">
        <v>5385</v>
      </c>
      <c r="AF1083" s="138" t="s">
        <v>1578</v>
      </c>
      <c r="AG1083" s="138" t="s">
        <v>5386</v>
      </c>
      <c r="AH1083" s="138" t="s">
        <v>5387</v>
      </c>
      <c r="AI1083" s="138" t="s">
        <v>4703</v>
      </c>
      <c r="AJ1083" s="138" t="s">
        <v>5388</v>
      </c>
      <c r="AK1083" s="138" t="s">
        <v>5389</v>
      </c>
      <c r="AL1083" s="138" t="s">
        <v>5390</v>
      </c>
      <c r="AM1083" s="138" t="s">
        <v>5035</v>
      </c>
      <c r="AN1083" s="138" t="s">
        <v>5391</v>
      </c>
      <c r="AO1083" s="138" t="s">
        <v>5392</v>
      </c>
      <c r="BB1083" s="111" t="n">
        <v>1930</v>
      </c>
      <c r="BC1083" s="109" t="n">
        <v>13.8</v>
      </c>
      <c r="BD1083" s="109" t="n">
        <v>17.2</v>
      </c>
      <c r="BE1083" s="109" t="n">
        <v>13.6</v>
      </c>
      <c r="BF1083" s="109" t="n">
        <v>10.2</v>
      </c>
      <c r="BG1083" s="109" t="n">
        <v>7.6</v>
      </c>
      <c r="BH1083" s="109" t="n">
        <v>4.6</v>
      </c>
      <c r="BI1083" s="109" t="n">
        <v>7.1</v>
      </c>
      <c r="BJ1083" s="109" t="n">
        <v>6.3</v>
      </c>
      <c r="BK1083" s="109" t="n">
        <v>7.6</v>
      </c>
      <c r="BL1083" s="109" t="n">
        <v>10.4</v>
      </c>
      <c r="BM1083" s="109" t="n">
        <v>11.3</v>
      </c>
      <c r="BN1083" s="109" t="n">
        <v>14.8</v>
      </c>
      <c r="BO1083" s="110" t="n">
        <f aca="false">SUM(BC1083:BN1083)/12</f>
        <v>10.375</v>
      </c>
    </row>
    <row r="1084" customFormat="false" ht="23.85" hidden="false" customHeight="false" outlineLevel="0" collapsed="false">
      <c r="AA1084" s="1" t="n">
        <f aca="false">AA1083+1</f>
        <v>57</v>
      </c>
      <c r="AB1084" s="137" t="s">
        <v>134</v>
      </c>
      <c r="AC1084" s="138" t="s">
        <v>5393</v>
      </c>
      <c r="AD1084" s="138" t="s">
        <v>5394</v>
      </c>
      <c r="AE1084" s="138" t="s">
        <v>5395</v>
      </c>
      <c r="AF1084" s="138" t="s">
        <v>5396</v>
      </c>
      <c r="AG1084" s="138" t="s">
        <v>5397</v>
      </c>
      <c r="AH1084" s="138" t="s">
        <v>5245</v>
      </c>
      <c r="AI1084" s="138" t="s">
        <v>5398</v>
      </c>
      <c r="AJ1084" s="138" t="s">
        <v>5357</v>
      </c>
      <c r="AK1084" s="138" t="s">
        <v>5399</v>
      </c>
      <c r="AL1084" s="138" t="s">
        <v>5400</v>
      </c>
      <c r="AM1084" s="138" t="s">
        <v>4816</v>
      </c>
      <c r="AN1084" s="138" t="s">
        <v>5401</v>
      </c>
      <c r="AO1084" s="138" t="s">
        <v>5402</v>
      </c>
      <c r="BB1084" s="111" t="n">
        <v>1931</v>
      </c>
      <c r="BC1084" s="109" t="n">
        <v>13.6</v>
      </c>
      <c r="BD1084" s="109" t="n">
        <v>12.4</v>
      </c>
      <c r="BE1084" s="109" t="n">
        <v>11.6</v>
      </c>
      <c r="BF1084" s="109" t="n">
        <v>8.6</v>
      </c>
      <c r="BG1084" s="109" t="n">
        <v>9.3</v>
      </c>
      <c r="BH1084" s="109" t="n">
        <v>6.4</v>
      </c>
      <c r="BI1084" s="109" t="n">
        <v>5.9</v>
      </c>
      <c r="BJ1084" s="109" t="n">
        <v>6.1</v>
      </c>
      <c r="BK1084" s="109" t="n">
        <v>7.2</v>
      </c>
      <c r="BL1084" s="109" t="n">
        <v>7.3</v>
      </c>
      <c r="BM1084" s="109" t="n">
        <v>11.1</v>
      </c>
      <c r="BN1084" s="109" t="n">
        <v>13.9</v>
      </c>
      <c r="BO1084" s="110" t="n">
        <f aca="false">SUM(BC1084:BN1084)/12</f>
        <v>9.45</v>
      </c>
    </row>
    <row r="1085" customFormat="false" ht="12.9" hidden="false" customHeight="false" outlineLevel="0" collapsed="false">
      <c r="AA1085" s="1" t="n">
        <f aca="false">AA1084+1</f>
        <v>58</v>
      </c>
      <c r="AB1085" s="137" t="s">
        <v>135</v>
      </c>
      <c r="AC1085" s="138" t="s">
        <v>5403</v>
      </c>
      <c r="AD1085" s="138" t="s">
        <v>2460</v>
      </c>
      <c r="AE1085" s="138" t="s">
        <v>5404</v>
      </c>
      <c r="AF1085" s="138" t="s">
        <v>5197</v>
      </c>
      <c r="AG1085" s="138" t="s">
        <v>5405</v>
      </c>
      <c r="AH1085" s="138" t="s">
        <v>5406</v>
      </c>
      <c r="AI1085" s="138" t="s">
        <v>5407</v>
      </c>
      <c r="AJ1085" s="138" t="s">
        <v>5408</v>
      </c>
      <c r="AK1085" s="138" t="s">
        <v>5409</v>
      </c>
      <c r="AL1085" s="138" t="s">
        <v>5083</v>
      </c>
      <c r="AM1085" s="138" t="s">
        <v>5324</v>
      </c>
      <c r="AN1085" s="138" t="s">
        <v>5410</v>
      </c>
      <c r="AO1085" s="138" t="s">
        <v>5411</v>
      </c>
      <c r="BB1085" s="111" t="n">
        <v>1932</v>
      </c>
      <c r="BC1085" s="109" t="n">
        <v>16.7</v>
      </c>
      <c r="BD1085" s="109" t="n">
        <v>12.6</v>
      </c>
      <c r="BE1085" s="109" t="n">
        <v>12.8</v>
      </c>
      <c r="BF1085" s="109" t="n">
        <v>10.7</v>
      </c>
      <c r="BG1085" s="109" t="n">
        <v>8.6</v>
      </c>
      <c r="BH1085" s="109" t="n">
        <v>6.2</v>
      </c>
      <c r="BI1085" s="109" t="n">
        <v>5.5</v>
      </c>
      <c r="BJ1085" s="109" t="n">
        <v>5.9</v>
      </c>
      <c r="BK1085" s="109" t="n">
        <v>7.6</v>
      </c>
      <c r="BL1085" s="109" t="n">
        <v>7.2</v>
      </c>
      <c r="BM1085" s="109" t="n">
        <v>10.6</v>
      </c>
      <c r="BN1085" s="109" t="n">
        <v>12.2</v>
      </c>
      <c r="BO1085" s="110" t="n">
        <f aca="false">SUM(BC1085:BN1085)/12</f>
        <v>9.71666666666667</v>
      </c>
    </row>
    <row r="1086" customFormat="false" ht="12.9" hidden="false" customHeight="false" outlineLevel="0" collapsed="false">
      <c r="AA1086" s="1" t="n">
        <f aca="false">AA1085+1</f>
        <v>59</v>
      </c>
      <c r="AB1086" s="137" t="s">
        <v>136</v>
      </c>
      <c r="AC1086" s="138" t="s">
        <v>5412</v>
      </c>
      <c r="AD1086" s="138" t="s">
        <v>5049</v>
      </c>
      <c r="AE1086" s="138" t="s">
        <v>3254</v>
      </c>
      <c r="AF1086" s="138" t="s">
        <v>4592</v>
      </c>
      <c r="AG1086" s="138" t="s">
        <v>5413</v>
      </c>
      <c r="AH1086" s="138" t="s">
        <v>5414</v>
      </c>
      <c r="AI1086" s="138" t="s">
        <v>5415</v>
      </c>
      <c r="AJ1086" s="138" t="s">
        <v>5416</v>
      </c>
      <c r="AK1086" s="138" t="s">
        <v>4991</v>
      </c>
      <c r="AL1086" s="138" t="s">
        <v>1326</v>
      </c>
      <c r="AM1086" s="138" t="s">
        <v>5417</v>
      </c>
      <c r="AN1086" s="138" t="s">
        <v>4580</v>
      </c>
      <c r="AO1086" s="138" t="s">
        <v>5418</v>
      </c>
      <c r="BB1086" s="111" t="n">
        <v>1933</v>
      </c>
      <c r="BC1086" s="109" t="n">
        <v>13.8</v>
      </c>
      <c r="BD1086" s="109" t="n">
        <v>14.2</v>
      </c>
      <c r="BE1086" s="109" t="n">
        <v>12.6</v>
      </c>
      <c r="BF1086" s="109" t="n">
        <v>9.4</v>
      </c>
      <c r="BG1086" s="109" t="n">
        <v>8.4</v>
      </c>
      <c r="BH1086" s="109" t="n">
        <v>6.7</v>
      </c>
      <c r="BI1086" s="109" t="n">
        <v>3.9</v>
      </c>
      <c r="BJ1086" s="109" t="n">
        <v>4.9</v>
      </c>
      <c r="BK1086" s="109" t="n">
        <v>7.1</v>
      </c>
      <c r="BL1086" s="109" t="n">
        <v>8.9</v>
      </c>
      <c r="BM1086" s="109" t="n">
        <v>11</v>
      </c>
      <c r="BN1086" s="109" t="n">
        <v>12.4</v>
      </c>
      <c r="BO1086" s="110" t="n">
        <f aca="false">SUM(BC1086:BN1086)/12</f>
        <v>9.44166666666667</v>
      </c>
    </row>
    <row r="1087" customFormat="false" ht="12.9" hidden="false" customHeight="false" outlineLevel="0" collapsed="false">
      <c r="AA1087" s="1" t="n">
        <f aca="false">AA1086+1</f>
        <v>60</v>
      </c>
      <c r="AB1087" s="137" t="s">
        <v>137</v>
      </c>
      <c r="AC1087" s="138" t="s">
        <v>5419</v>
      </c>
      <c r="AD1087" s="138" t="s">
        <v>4766</v>
      </c>
      <c r="AE1087" s="138" t="s">
        <v>5420</v>
      </c>
      <c r="AF1087" s="138" t="s">
        <v>5421</v>
      </c>
      <c r="AG1087" s="138" t="s">
        <v>4742</v>
      </c>
      <c r="AH1087" s="138" t="s">
        <v>5422</v>
      </c>
      <c r="AI1087" s="138" t="s">
        <v>5119</v>
      </c>
      <c r="AJ1087" s="138" t="s">
        <v>5423</v>
      </c>
      <c r="AK1087" s="138" t="s">
        <v>5424</v>
      </c>
      <c r="AL1087" s="138" t="s">
        <v>5398</v>
      </c>
      <c r="AM1087" s="138" t="s">
        <v>5425</v>
      </c>
      <c r="AN1087" s="138" t="s">
        <v>1361</v>
      </c>
      <c r="AO1087" s="138" t="s">
        <v>5124</v>
      </c>
      <c r="BB1087" s="111" t="n">
        <v>1934</v>
      </c>
      <c r="BC1087" s="109" t="n">
        <v>15.9</v>
      </c>
      <c r="BD1087" s="109" t="n">
        <v>14.8</v>
      </c>
      <c r="BE1087" s="109" t="n">
        <v>15.8</v>
      </c>
      <c r="BF1087" s="109" t="n">
        <v>9.4</v>
      </c>
      <c r="BG1087" s="109" t="n">
        <v>6.8</v>
      </c>
      <c r="BH1087" s="109" t="n">
        <v>5.4</v>
      </c>
      <c r="BI1087" s="109" t="n">
        <v>5.3</v>
      </c>
      <c r="BJ1087" s="109" t="n">
        <v>5.4</v>
      </c>
      <c r="BK1087" s="109" t="n">
        <v>7.5</v>
      </c>
      <c r="BL1087" s="109" t="n">
        <v>8.5</v>
      </c>
      <c r="BM1087" s="109" t="n">
        <v>10.9</v>
      </c>
      <c r="BN1087" s="109" t="n">
        <v>12.4</v>
      </c>
      <c r="BO1087" s="110" t="n">
        <f aca="false">SUM(BC1087:BN1087)/12</f>
        <v>9.84166666666667</v>
      </c>
    </row>
    <row r="1088" customFormat="false" ht="12.9" hidden="false" customHeight="false" outlineLevel="0" collapsed="false">
      <c r="AA1088" s="1" t="n">
        <f aca="false">AA1087+1</f>
        <v>61</v>
      </c>
      <c r="AB1088" s="137" t="s">
        <v>138</v>
      </c>
      <c r="AC1088" s="138" t="s">
        <v>5426</v>
      </c>
      <c r="AD1088" s="138" t="s">
        <v>5427</v>
      </c>
      <c r="AE1088" s="139"/>
      <c r="AF1088" s="139"/>
      <c r="AG1088" s="139"/>
      <c r="AH1088" s="139"/>
      <c r="AI1088" s="139"/>
      <c r="AJ1088" s="139"/>
      <c r="AK1088" s="139"/>
      <c r="AL1088" s="139"/>
      <c r="AM1088" s="139"/>
      <c r="AN1088" s="139"/>
      <c r="AO1088" s="139"/>
      <c r="BB1088" s="111" t="n">
        <v>1935</v>
      </c>
      <c r="BC1088" s="109" t="n">
        <v>12.7</v>
      </c>
      <c r="BD1088" s="109" t="n">
        <v>13.4</v>
      </c>
      <c r="BE1088" s="109" t="n">
        <v>14.1</v>
      </c>
      <c r="BF1088" s="109" t="n">
        <v>10.5</v>
      </c>
      <c r="BG1088" s="109" t="n">
        <v>7.4</v>
      </c>
      <c r="BH1088" s="109" t="n">
        <v>6.3</v>
      </c>
      <c r="BI1088" s="109" t="n">
        <v>5.1</v>
      </c>
      <c r="BJ1088" s="109" t="n">
        <v>6.1</v>
      </c>
      <c r="BK1088" s="109" t="n">
        <v>7.2</v>
      </c>
      <c r="BL1088" s="109" t="n">
        <v>9.7</v>
      </c>
      <c r="BM1088" s="109" t="n">
        <v>11.3</v>
      </c>
      <c r="BN1088" s="109" t="n">
        <v>13.1</v>
      </c>
      <c r="BO1088" s="110" t="n">
        <f aca="false">SUM(BC1088:BN1088)/12</f>
        <v>9.74166666666667</v>
      </c>
    </row>
    <row r="1089" customFormat="false" ht="12.9" hidden="false" customHeight="false" outlineLevel="0" collapsed="false">
      <c r="AA1089" s="1" t="n">
        <f aca="false">AA1088+1</f>
        <v>62</v>
      </c>
      <c r="BB1089" s="111" t="n">
        <v>1936</v>
      </c>
      <c r="BC1089" s="109" t="n">
        <v>15.4</v>
      </c>
      <c r="BD1089" s="109" t="n">
        <v>13.9</v>
      </c>
      <c r="BE1089" s="109" t="n">
        <v>13.3</v>
      </c>
      <c r="BF1089" s="109" t="n">
        <v>9.9</v>
      </c>
      <c r="BG1089" s="109" t="n">
        <v>7.7</v>
      </c>
      <c r="BH1089" s="109" t="n">
        <v>5.3</v>
      </c>
      <c r="BI1089" s="109" t="n">
        <v>6</v>
      </c>
      <c r="BJ1089" s="109" t="n">
        <v>7</v>
      </c>
      <c r="BK1089" s="109" t="n">
        <v>5.7</v>
      </c>
      <c r="BL1089" s="109" t="n">
        <v>9.1</v>
      </c>
      <c r="BM1089" s="109" t="n">
        <v>10.4</v>
      </c>
      <c r="BN1089" s="109" t="n">
        <v>13.8</v>
      </c>
      <c r="BO1089" s="110" t="n">
        <f aca="false">SUM(BC1089:BN1089)/12</f>
        <v>9.79166666666667</v>
      </c>
    </row>
    <row r="1090" customFormat="false" ht="12.9" hidden="false" customHeight="false" outlineLevel="0" collapsed="false">
      <c r="AA1090" s="1" t="n">
        <f aca="false">AA1089+1</f>
        <v>63</v>
      </c>
      <c r="AB1090" s="137" t="s">
        <v>176</v>
      </c>
      <c r="AC1090" s="139"/>
      <c r="AD1090" s="139"/>
      <c r="AE1090" s="139"/>
      <c r="AF1090" s="139"/>
      <c r="AG1090" s="138" t="s">
        <v>5428</v>
      </c>
      <c r="AH1090" s="138" t="s">
        <v>4919</v>
      </c>
      <c r="AI1090" s="138" t="s">
        <v>5429</v>
      </c>
      <c r="AJ1090" s="138" t="s">
        <v>5430</v>
      </c>
      <c r="AK1090" s="138" t="s">
        <v>5221</v>
      </c>
      <c r="AL1090" s="138" t="s">
        <v>5431</v>
      </c>
      <c r="AM1090" s="138" t="s">
        <v>3860</v>
      </c>
      <c r="AN1090" s="138" t="s">
        <v>5432</v>
      </c>
      <c r="AO1090" s="139"/>
      <c r="BB1090" s="111" t="n">
        <v>1937</v>
      </c>
      <c r="BC1090" s="109" t="n">
        <v>14.1</v>
      </c>
      <c r="BD1090" s="109" t="n">
        <v>15.3</v>
      </c>
      <c r="BE1090" s="109" t="n">
        <v>13.5</v>
      </c>
      <c r="BF1090" s="109" t="n">
        <v>9.8</v>
      </c>
      <c r="BG1090" s="109" t="n">
        <v>7.7</v>
      </c>
      <c r="BH1090" s="109" t="n">
        <v>5.1</v>
      </c>
      <c r="BI1090" s="109" t="n">
        <v>5.1</v>
      </c>
      <c r="BJ1090" s="109" t="n">
        <v>6.2</v>
      </c>
      <c r="BK1090" s="109" t="n">
        <v>6.9</v>
      </c>
      <c r="BL1090" s="109" t="n">
        <v>8.8</v>
      </c>
      <c r="BM1090" s="109" t="n">
        <v>12.3</v>
      </c>
      <c r="BN1090" s="109" t="n">
        <v>13.3</v>
      </c>
      <c r="BO1090" s="110" t="n">
        <f aca="false">SUM(BC1090:BN1090)/12</f>
        <v>9.84166666666667</v>
      </c>
    </row>
    <row r="1091" customFormat="false" ht="12.9" hidden="false" customHeight="false" outlineLevel="0" collapsed="false">
      <c r="AA1091" s="1" t="n">
        <f aca="false">AA1090+1</f>
        <v>64</v>
      </c>
      <c r="AB1091" s="137" t="s">
        <v>177</v>
      </c>
      <c r="AC1091" s="138" t="s">
        <v>5433</v>
      </c>
      <c r="AD1091" s="138" t="s">
        <v>1291</v>
      </c>
      <c r="AE1091" s="138" t="s">
        <v>4808</v>
      </c>
      <c r="AF1091" s="138" t="s">
        <v>649</v>
      </c>
      <c r="AG1091" s="138" t="s">
        <v>5434</v>
      </c>
      <c r="AH1091" s="138" t="s">
        <v>4651</v>
      </c>
      <c r="AI1091" s="138" t="s">
        <v>5201</v>
      </c>
      <c r="AJ1091" s="138" t="s">
        <v>5435</v>
      </c>
      <c r="AK1091" s="138" t="s">
        <v>5436</v>
      </c>
      <c r="AL1091" s="138" t="s">
        <v>5437</v>
      </c>
      <c r="AM1091" s="138" t="s">
        <v>4950</v>
      </c>
      <c r="AN1091" s="138" t="s">
        <v>5438</v>
      </c>
      <c r="AO1091" s="138" t="s">
        <v>5439</v>
      </c>
      <c r="BB1091" s="111" t="n">
        <v>1938</v>
      </c>
      <c r="BC1091" s="109" t="n">
        <v>14.1</v>
      </c>
      <c r="BD1091" s="109" t="n">
        <v>14.2</v>
      </c>
      <c r="BE1091" s="109" t="n">
        <v>13.4</v>
      </c>
      <c r="BF1091" s="109" t="n">
        <v>11.6</v>
      </c>
      <c r="BG1091" s="109" t="n">
        <v>7.7</v>
      </c>
      <c r="BH1091" s="109" t="n">
        <v>5.3</v>
      </c>
      <c r="BI1091" s="109" t="n">
        <v>5</v>
      </c>
      <c r="BJ1091" s="109" t="n">
        <v>5.2</v>
      </c>
      <c r="BK1091" s="109" t="n">
        <v>6.9</v>
      </c>
      <c r="BL1091" s="109" t="n">
        <v>8.8</v>
      </c>
      <c r="BM1091" s="109" t="n">
        <v>12.1</v>
      </c>
      <c r="BN1091" s="109" t="n">
        <v>13.3</v>
      </c>
      <c r="BO1091" s="110" t="n">
        <f aca="false">SUM(BC1091:BN1091)/12</f>
        <v>9.8</v>
      </c>
    </row>
    <row r="1092" customFormat="false" ht="23.85" hidden="false" customHeight="false" outlineLevel="0" collapsed="false">
      <c r="AA1092" s="1" t="n">
        <f aca="false">AA1091+1</f>
        <v>65</v>
      </c>
      <c r="AB1092" s="137" t="s">
        <v>178</v>
      </c>
      <c r="AC1092" s="138" t="s">
        <v>5440</v>
      </c>
      <c r="AD1092" s="138" t="s">
        <v>3954</v>
      </c>
      <c r="AE1092" s="138" t="s">
        <v>2045</v>
      </c>
      <c r="AF1092" s="138" t="s">
        <v>5354</v>
      </c>
      <c r="AG1092" s="138" t="s">
        <v>5441</v>
      </c>
      <c r="AH1092" s="138" t="s">
        <v>5442</v>
      </c>
      <c r="AI1092" s="138" t="s">
        <v>5059</v>
      </c>
      <c r="AJ1092" s="138" t="s">
        <v>5443</v>
      </c>
      <c r="AK1092" s="138" t="s">
        <v>5444</v>
      </c>
      <c r="AL1092" s="138" t="s">
        <v>2966</v>
      </c>
      <c r="AM1092" s="138" t="s">
        <v>3139</v>
      </c>
      <c r="AN1092" s="138" t="s">
        <v>5445</v>
      </c>
      <c r="AO1092" s="138" t="s">
        <v>5446</v>
      </c>
      <c r="BB1092" s="111" t="n">
        <v>1939</v>
      </c>
      <c r="BC1092" s="109" t="n">
        <v>18.3</v>
      </c>
      <c r="BD1092" s="109" t="n">
        <v>15.5</v>
      </c>
      <c r="BE1092" s="109" t="n">
        <v>12.3</v>
      </c>
      <c r="BF1092" s="109" t="n">
        <v>11.3</v>
      </c>
      <c r="BG1092" s="109" t="n">
        <v>8.8</v>
      </c>
      <c r="BH1092" s="109" t="n">
        <v>7.3</v>
      </c>
      <c r="BI1092" s="109" t="n">
        <v>5.2</v>
      </c>
      <c r="BJ1092" s="109" t="n">
        <v>5.7</v>
      </c>
      <c r="BK1092" s="109" t="n">
        <v>6.4</v>
      </c>
      <c r="BL1092" s="109" t="n">
        <v>8.2</v>
      </c>
      <c r="BM1092" s="109" t="n">
        <v>11.3</v>
      </c>
      <c r="BN1092" s="109" t="n">
        <v>11</v>
      </c>
      <c r="BO1092" s="110" t="n">
        <f aca="false">SUM(BC1092:BN1092)/12</f>
        <v>10.1083333333333</v>
      </c>
    </row>
    <row r="1093" customFormat="false" ht="12.9" hidden="false" customHeight="false" outlineLevel="0" collapsed="false">
      <c r="AA1093" s="1" t="n">
        <f aca="false">AA1092+1</f>
        <v>66</v>
      </c>
      <c r="AB1093" s="137" t="s">
        <v>179</v>
      </c>
      <c r="AC1093" s="138" t="s">
        <v>5447</v>
      </c>
      <c r="AD1093" s="138" t="s">
        <v>5448</v>
      </c>
      <c r="AE1093" s="138" t="s">
        <v>5449</v>
      </c>
      <c r="AF1093" s="138" t="s">
        <v>5450</v>
      </c>
      <c r="AG1093" s="138" t="s">
        <v>5328</v>
      </c>
      <c r="AH1093" s="138" t="s">
        <v>5451</v>
      </c>
      <c r="AI1093" s="138" t="s">
        <v>5452</v>
      </c>
      <c r="AJ1093" s="138" t="s">
        <v>5453</v>
      </c>
      <c r="AK1093" s="138" t="s">
        <v>5454</v>
      </c>
      <c r="AL1093" s="138" t="s">
        <v>5455</v>
      </c>
      <c r="AM1093" s="138" t="s">
        <v>5456</v>
      </c>
      <c r="AN1093" s="138" t="s">
        <v>2273</v>
      </c>
      <c r="AO1093" s="138" t="s">
        <v>5457</v>
      </c>
      <c r="BB1093" s="111" t="n">
        <v>1940</v>
      </c>
      <c r="BC1093" s="109" t="n">
        <v>14</v>
      </c>
      <c r="BD1093" s="109" t="n">
        <v>13.1</v>
      </c>
      <c r="BE1093" s="109" t="n">
        <v>14.7</v>
      </c>
      <c r="BF1093" s="109" t="n">
        <v>8.9</v>
      </c>
      <c r="BG1093" s="109" t="n">
        <v>6.3</v>
      </c>
      <c r="BH1093" s="109" t="n">
        <v>4.7</v>
      </c>
      <c r="BI1093" s="109" t="n">
        <v>5.7</v>
      </c>
      <c r="BJ1093" s="109" t="n">
        <v>4.5</v>
      </c>
      <c r="BK1093" s="109" t="n">
        <v>6.2</v>
      </c>
      <c r="BL1093" s="109" t="n">
        <v>10.8</v>
      </c>
      <c r="BM1093" s="109" t="n">
        <v>9.7</v>
      </c>
      <c r="BN1093" s="109" t="n">
        <v>14.2</v>
      </c>
      <c r="BO1093" s="110" t="n">
        <f aca="false">SUM(BC1093:BN1093)/12</f>
        <v>9.4</v>
      </c>
    </row>
    <row r="1094" customFormat="false" ht="12.9" hidden="false" customHeight="false" outlineLevel="0" collapsed="false">
      <c r="AA1094" s="1" t="n">
        <f aca="false">AA1093+1</f>
        <v>67</v>
      </c>
      <c r="AB1094" s="137" t="s">
        <v>3173</v>
      </c>
      <c r="AC1094" s="138" t="s">
        <v>2755</v>
      </c>
      <c r="AD1094" s="138" t="s">
        <v>5458</v>
      </c>
      <c r="AE1094" s="138" t="s">
        <v>2173</v>
      </c>
      <c r="AF1094" s="138" t="s">
        <v>5459</v>
      </c>
      <c r="AG1094" s="138" t="s">
        <v>5460</v>
      </c>
      <c r="AH1094" s="138" t="s">
        <v>5461</v>
      </c>
      <c r="AI1094" s="138" t="s">
        <v>5462</v>
      </c>
      <c r="AJ1094" s="138" t="s">
        <v>5001</v>
      </c>
      <c r="AK1094" s="138" t="s">
        <v>5463</v>
      </c>
      <c r="AL1094" s="138" t="s">
        <v>5464</v>
      </c>
      <c r="AM1094" s="138" t="s">
        <v>5465</v>
      </c>
      <c r="AN1094" s="138" t="s">
        <v>1258</v>
      </c>
      <c r="AO1094" s="138" t="s">
        <v>5466</v>
      </c>
      <c r="BB1094" s="111" t="n">
        <v>1941</v>
      </c>
      <c r="BC1094" s="109" t="n">
        <v>13.4</v>
      </c>
      <c r="BD1094" s="109" t="n">
        <v>13.7</v>
      </c>
      <c r="BE1094" s="109" t="n">
        <v>12.3</v>
      </c>
      <c r="BF1094" s="109" t="n">
        <v>12.3</v>
      </c>
      <c r="BG1094" s="109" t="n">
        <v>6.7</v>
      </c>
      <c r="BH1094" s="109" t="n">
        <v>6.5</v>
      </c>
      <c r="BI1094" s="109" t="n">
        <v>6.8</v>
      </c>
      <c r="BJ1094" s="109" t="n">
        <v>5.2</v>
      </c>
      <c r="BK1094" s="109" t="n">
        <v>6.6</v>
      </c>
      <c r="BL1094" s="109" t="n">
        <v>7.6</v>
      </c>
      <c r="BM1094" s="109" t="n">
        <v>11.9</v>
      </c>
      <c r="BN1094" s="109" t="n">
        <v>14.7</v>
      </c>
      <c r="BO1094" s="110" t="n">
        <f aca="false">SUM(BC1094:BN1094)/12</f>
        <v>9.80833333333333</v>
      </c>
    </row>
    <row r="1095" customFormat="false" ht="12.9" hidden="false" customHeight="false" outlineLevel="0" collapsed="false">
      <c r="AA1095" s="1" t="n">
        <f aca="false">AA1094+1</f>
        <v>68</v>
      </c>
      <c r="AB1095" s="137" t="s">
        <v>3191</v>
      </c>
      <c r="AC1095" s="138" t="s">
        <v>5467</v>
      </c>
      <c r="AD1095" s="138" t="s">
        <v>2391</v>
      </c>
      <c r="AE1095" s="138" t="s">
        <v>3279</v>
      </c>
      <c r="AF1095" s="138" t="s">
        <v>5468</v>
      </c>
      <c r="AG1095" s="138" t="s">
        <v>5302</v>
      </c>
      <c r="AH1095" s="138" t="s">
        <v>5287</v>
      </c>
      <c r="AI1095" s="138" t="s">
        <v>5469</v>
      </c>
      <c r="AJ1095" s="138" t="s">
        <v>5470</v>
      </c>
      <c r="AK1095" s="138" t="s">
        <v>5471</v>
      </c>
      <c r="AL1095" s="138" t="s">
        <v>5472</v>
      </c>
      <c r="AM1095" s="138" t="s">
        <v>5473</v>
      </c>
      <c r="AN1095" s="138" t="s">
        <v>5213</v>
      </c>
      <c r="AO1095" s="138" t="s">
        <v>5474</v>
      </c>
      <c r="BB1095" s="111" t="n">
        <v>1942</v>
      </c>
      <c r="BC1095" s="109" t="n">
        <v>14.7</v>
      </c>
      <c r="BD1095" s="109" t="n">
        <v>13.9</v>
      </c>
      <c r="BE1095" s="109" t="n">
        <v>13.3</v>
      </c>
      <c r="BF1095" s="109" t="n">
        <v>10.3</v>
      </c>
      <c r="BG1095" s="109" t="n">
        <v>10.6</v>
      </c>
      <c r="BH1095" s="109" t="n">
        <v>7.3</v>
      </c>
      <c r="BI1095" s="109" t="n">
        <v>5.3</v>
      </c>
      <c r="BJ1095" s="109" t="n">
        <v>6.8</v>
      </c>
      <c r="BK1095" s="109" t="n">
        <v>6.7</v>
      </c>
      <c r="BL1095" s="109" t="n">
        <v>8.8</v>
      </c>
      <c r="BM1095" s="109" t="n">
        <v>10.9</v>
      </c>
      <c r="BN1095" s="109" t="n">
        <v>14.1</v>
      </c>
      <c r="BO1095" s="110" t="n">
        <f aca="false">SUM(BC1095:BN1095)/12</f>
        <v>10.225</v>
      </c>
    </row>
    <row r="1096" customFormat="false" ht="23.85" hidden="false" customHeight="false" outlineLevel="0" collapsed="false">
      <c r="AA1096" s="1" t="n">
        <f aca="false">AA1095+1</f>
        <v>69</v>
      </c>
      <c r="AB1096" s="137" t="s">
        <v>3217</v>
      </c>
      <c r="AC1096" s="138" t="s">
        <v>5475</v>
      </c>
      <c r="AD1096" s="138" t="s">
        <v>795</v>
      </c>
      <c r="AE1096" s="138" t="s">
        <v>5476</v>
      </c>
      <c r="AF1096" s="138" t="s">
        <v>1623</v>
      </c>
      <c r="AG1096" s="138" t="s">
        <v>5477</v>
      </c>
      <c r="AH1096" s="138" t="s">
        <v>5478</v>
      </c>
      <c r="AI1096" s="138" t="s">
        <v>5479</v>
      </c>
      <c r="AJ1096" s="138" t="s">
        <v>5480</v>
      </c>
      <c r="AK1096" s="138" t="s">
        <v>5481</v>
      </c>
      <c r="AL1096" s="138" t="s">
        <v>5145</v>
      </c>
      <c r="AM1096" s="138" t="s">
        <v>5482</v>
      </c>
      <c r="AN1096" s="138" t="s">
        <v>5483</v>
      </c>
      <c r="AO1096" s="138" t="s">
        <v>5484</v>
      </c>
      <c r="BB1096" s="111" t="n">
        <v>1943</v>
      </c>
      <c r="BC1096" s="109" t="n">
        <v>14.6</v>
      </c>
      <c r="BD1096" s="109" t="n">
        <v>15</v>
      </c>
      <c r="BE1096" s="109" t="n">
        <v>13.6</v>
      </c>
      <c r="BF1096" s="109" t="n">
        <v>9.3</v>
      </c>
      <c r="BG1096" s="109" t="n">
        <v>5.6</v>
      </c>
      <c r="BH1096" s="109" t="n">
        <v>5.9</v>
      </c>
      <c r="BI1096" s="109" t="n">
        <v>4.7</v>
      </c>
      <c r="BJ1096" s="109" t="n">
        <v>4.3</v>
      </c>
      <c r="BK1096" s="109" t="n">
        <v>5.6</v>
      </c>
      <c r="BL1096" s="109" t="n">
        <v>7.3</v>
      </c>
      <c r="BM1096" s="109" t="n">
        <v>9.8</v>
      </c>
      <c r="BN1096" s="109" t="n">
        <v>11.4</v>
      </c>
      <c r="BO1096" s="110" t="n">
        <f aca="false">SUM(BC1096:BN1096)/12</f>
        <v>8.925</v>
      </c>
    </row>
    <row r="1097" customFormat="false" ht="12.9" hidden="false" customHeight="false" outlineLevel="0" collapsed="false">
      <c r="AA1097" s="1" t="n">
        <f aca="false">AA1096+1</f>
        <v>70</v>
      </c>
      <c r="AB1097" s="137" t="s">
        <v>3244</v>
      </c>
      <c r="AC1097" s="138" t="s">
        <v>4052</v>
      </c>
      <c r="AD1097" s="138" t="s">
        <v>5485</v>
      </c>
      <c r="AE1097" s="138" t="s">
        <v>3167</v>
      </c>
      <c r="AF1097" s="138" t="s">
        <v>5420</v>
      </c>
      <c r="AG1097" s="138" t="s">
        <v>5486</v>
      </c>
      <c r="AH1097" s="139"/>
      <c r="BB1097" s="111" t="n">
        <v>1944</v>
      </c>
      <c r="BC1097" s="109" t="n">
        <v>14.1</v>
      </c>
      <c r="BD1097" s="109" t="n">
        <v>13.9</v>
      </c>
      <c r="BE1097" s="109" t="n">
        <v>12.6</v>
      </c>
      <c r="BF1097" s="109" t="n">
        <v>9</v>
      </c>
      <c r="BG1097" s="109" t="n">
        <v>6.8</v>
      </c>
      <c r="BH1097" s="109" t="n">
        <v>3.8</v>
      </c>
      <c r="BI1097" s="109" t="n">
        <v>4.7</v>
      </c>
      <c r="BJ1097" s="109" t="n">
        <v>4.7</v>
      </c>
      <c r="BK1097" s="109" t="n">
        <v>8.4</v>
      </c>
      <c r="BL1097" s="109" t="n">
        <v>7.2</v>
      </c>
      <c r="BM1097" s="109" t="n">
        <v>13</v>
      </c>
      <c r="BN1097" s="109" t="n">
        <v>13.3</v>
      </c>
      <c r="BO1097" s="110" t="n">
        <f aca="false">SUM(BC1097:BN1097)/12</f>
        <v>9.29166666666667</v>
      </c>
    </row>
    <row r="1098" customFormat="false" ht="12.9" hidden="false" customHeight="false" outlineLevel="0" collapsed="false">
      <c r="AA1098" s="1" t="n">
        <f aca="false">AA1097+1</f>
        <v>71</v>
      </c>
      <c r="BB1098" s="111" t="n">
        <v>1945</v>
      </c>
      <c r="BC1098" s="109" t="n">
        <v>13.7</v>
      </c>
      <c r="BD1098" s="109" t="n">
        <v>13</v>
      </c>
      <c r="BE1098" s="109" t="n">
        <v>10.9</v>
      </c>
      <c r="BF1098" s="109" t="n">
        <v>9</v>
      </c>
      <c r="BG1098" s="109" t="n">
        <v>7.8</v>
      </c>
      <c r="BH1098" s="109" t="n">
        <v>6.8</v>
      </c>
      <c r="BI1098" s="109" t="n">
        <v>3.3</v>
      </c>
      <c r="BJ1098" s="109" t="n">
        <v>6.9</v>
      </c>
      <c r="BK1098" s="109" t="n">
        <v>6.7</v>
      </c>
      <c r="BL1098" s="109" t="n">
        <v>8.9</v>
      </c>
      <c r="BM1098" s="109" t="n">
        <v>11.2</v>
      </c>
      <c r="BN1098" s="109" t="n">
        <v>14.8</v>
      </c>
      <c r="BO1098" s="110" t="n">
        <f aca="false">SUM(BC1098:BN1098)/12</f>
        <v>9.41666666666667</v>
      </c>
    </row>
    <row r="1099" customFormat="false" ht="12.9" hidden="false" customHeight="false" outlineLevel="0" collapsed="false">
      <c r="AA1099" s="1" t="n">
        <f aca="false">AA1098+1</f>
        <v>72</v>
      </c>
      <c r="BB1099" s="111" t="n">
        <v>1946</v>
      </c>
      <c r="BC1099" s="109" t="n">
        <v>15.6</v>
      </c>
      <c r="BD1099" s="109" t="n">
        <v>13.7</v>
      </c>
      <c r="BE1099" s="109" t="n">
        <v>11.2</v>
      </c>
      <c r="BF1099" s="109" t="n">
        <v>7.3</v>
      </c>
      <c r="BG1099" s="109" t="n">
        <v>7.5</v>
      </c>
      <c r="BH1099" s="109" t="n">
        <v>4.8</v>
      </c>
      <c r="BI1099" s="109" t="n">
        <v>7.1</v>
      </c>
      <c r="BJ1099" s="109" t="n">
        <v>6.3</v>
      </c>
      <c r="BK1099" s="109" t="n">
        <v>5.9</v>
      </c>
      <c r="BL1099" s="109" t="n">
        <v>6.2</v>
      </c>
      <c r="BM1099" s="109" t="n">
        <v>10.9</v>
      </c>
      <c r="BN1099" s="109" t="n">
        <v>13.9</v>
      </c>
      <c r="BO1099" s="110" t="n">
        <f aca="false">SUM(BC1099:BN1099)/12</f>
        <v>9.2</v>
      </c>
    </row>
    <row r="1100" customFormat="false" ht="12.9" hidden="false" customHeight="false" outlineLevel="0" collapsed="false">
      <c r="AA1100" s="1" t="n">
        <f aca="false">AA1099+1</f>
        <v>73</v>
      </c>
      <c r="BB1100" s="111" t="n">
        <v>1947</v>
      </c>
      <c r="BC1100" s="109" t="n">
        <v>14.8</v>
      </c>
      <c r="BD1100" s="109" t="n">
        <v>17.1</v>
      </c>
      <c r="BE1100" s="109" t="n">
        <v>12.9</v>
      </c>
      <c r="BF1100" s="109" t="n">
        <v>10.1</v>
      </c>
      <c r="BG1100" s="109" t="n">
        <v>8.4</v>
      </c>
      <c r="BH1100" s="109" t="n">
        <v>7</v>
      </c>
      <c r="BI1100" s="109" t="n">
        <v>5.6</v>
      </c>
      <c r="BJ1100" s="109" t="n">
        <v>5.6</v>
      </c>
      <c r="BK1100" s="109" t="n">
        <v>6.3</v>
      </c>
      <c r="BL1100" s="109" t="n">
        <v>8.6</v>
      </c>
      <c r="BM1100" s="109" t="n">
        <v>10.2</v>
      </c>
      <c r="BN1100" s="109" t="n">
        <v>12.8</v>
      </c>
      <c r="BO1100" s="110" t="n">
        <f aca="false">SUM(BC1100:BN1100)/12</f>
        <v>9.95</v>
      </c>
    </row>
    <row r="1101" customFormat="false" ht="12.9" hidden="false" customHeight="false" outlineLevel="0" collapsed="false">
      <c r="AA1101" s="1" t="n">
        <f aca="false">AA1100+1</f>
        <v>74</v>
      </c>
      <c r="BB1101" s="111" t="n">
        <v>1948</v>
      </c>
      <c r="BC1101" s="109" t="n">
        <v>13.5</v>
      </c>
      <c r="BD1101" s="109" t="n">
        <v>14.4</v>
      </c>
      <c r="BE1101" s="109" t="n">
        <v>10.9</v>
      </c>
      <c r="BF1101" s="109" t="n">
        <v>10.1</v>
      </c>
      <c r="BG1101" s="109" t="n">
        <v>7.8</v>
      </c>
      <c r="BH1101" s="109" t="n">
        <v>6.1</v>
      </c>
      <c r="BI1101" s="109" t="n">
        <v>5.4</v>
      </c>
      <c r="BJ1101" s="109" t="n">
        <v>6.4</v>
      </c>
      <c r="BK1101" s="109" t="n">
        <v>7.3</v>
      </c>
      <c r="BL1101" s="109" t="n">
        <v>7.8</v>
      </c>
      <c r="BM1101" s="109" t="n">
        <v>10.3</v>
      </c>
      <c r="BN1101" s="109" t="n">
        <v>12.7</v>
      </c>
      <c r="BO1101" s="110" t="n">
        <f aca="false">SUM(BC1101:BN1101)/12</f>
        <v>9.39166666666667</v>
      </c>
    </row>
    <row r="1102" customFormat="false" ht="12.9" hidden="false" customHeight="false" outlineLevel="0" collapsed="false">
      <c r="AA1102" s="1" t="n">
        <f aca="false">AA1101+1</f>
        <v>75</v>
      </c>
      <c r="BB1102" s="111" t="n">
        <v>1949</v>
      </c>
      <c r="BC1102" s="109" t="n">
        <v>13.3</v>
      </c>
      <c r="BD1102" s="109" t="n">
        <v>12.8</v>
      </c>
      <c r="BE1102" s="109" t="n">
        <v>11.8</v>
      </c>
      <c r="BF1102" s="109" t="n">
        <v>8.5</v>
      </c>
      <c r="BG1102" s="109" t="n">
        <v>7.1</v>
      </c>
      <c r="BH1102" s="109" t="n">
        <v>4.1</v>
      </c>
      <c r="BI1102" s="109" t="n">
        <v>5.6</v>
      </c>
      <c r="BJ1102" s="109" t="n">
        <v>5</v>
      </c>
      <c r="BK1102" s="109" t="n">
        <v>5.6</v>
      </c>
      <c r="BL1102" s="109" t="n">
        <v>9.8</v>
      </c>
      <c r="BM1102" s="109" t="n">
        <v>11.2</v>
      </c>
      <c r="BN1102" s="109" t="n">
        <v>12.2</v>
      </c>
      <c r="BO1102" s="110" t="n">
        <f aca="false">SUM(BC1102:BN1102)/12</f>
        <v>8.91666666666667</v>
      </c>
    </row>
    <row r="1103" customFormat="false" ht="12.9" hidden="false" customHeight="false" outlineLevel="0" collapsed="false">
      <c r="AA1103" s="1" t="n">
        <f aca="false">AA1102+1</f>
        <v>76</v>
      </c>
      <c r="BB1103" s="111" t="n">
        <v>1950</v>
      </c>
      <c r="BC1103" s="109" t="n">
        <v>13.4</v>
      </c>
      <c r="BD1103" s="109" t="n">
        <v>14.6</v>
      </c>
      <c r="BE1103" s="109" t="n">
        <v>12.5</v>
      </c>
      <c r="BF1103" s="109" t="n">
        <v>10.2</v>
      </c>
      <c r="BG1103" s="109" t="n">
        <v>9.1</v>
      </c>
      <c r="BH1103" s="109" t="n">
        <v>5.6</v>
      </c>
      <c r="BI1103" s="109" t="n">
        <v>5.1</v>
      </c>
      <c r="BJ1103" s="109" t="n">
        <v>4.7</v>
      </c>
      <c r="BK1103" s="109" t="n">
        <v>7.6</v>
      </c>
      <c r="BL1103" s="109" t="n">
        <v>8.5</v>
      </c>
      <c r="BM1103" s="109" t="n">
        <v>11.8</v>
      </c>
      <c r="BN1103" s="109" t="n">
        <v>14.6</v>
      </c>
      <c r="BO1103" s="110" t="n">
        <f aca="false">SUM(BC1103:BN1103)/12</f>
        <v>9.80833333333333</v>
      </c>
    </row>
    <row r="1104" customFormat="false" ht="12.9" hidden="false" customHeight="false" outlineLevel="0" collapsed="false">
      <c r="AA1104" s="1" t="n">
        <f aca="false">AA1103+1</f>
        <v>77</v>
      </c>
      <c r="AB1104" s="136" t="s">
        <v>114</v>
      </c>
      <c r="AC1104" s="125"/>
      <c r="AD1104" s="134" t="s">
        <v>5487</v>
      </c>
      <c r="AE1104" s="134" t="s">
        <v>5488</v>
      </c>
      <c r="AF1104" s="134" t="s">
        <v>4639</v>
      </c>
      <c r="AG1104" s="134" t="s">
        <v>5489</v>
      </c>
      <c r="AH1104" s="134" t="s">
        <v>5113</v>
      </c>
      <c r="AI1104" s="134" t="s">
        <v>5490</v>
      </c>
      <c r="AJ1104" s="134" t="s">
        <v>5220</v>
      </c>
      <c r="AK1104" s="134" t="s">
        <v>5491</v>
      </c>
      <c r="AL1104" s="134" t="s">
        <v>5492</v>
      </c>
      <c r="AM1104" s="134" t="s">
        <v>5493</v>
      </c>
      <c r="AN1104" s="134" t="s">
        <v>5494</v>
      </c>
      <c r="AO1104" s="125"/>
      <c r="BB1104" s="111" t="n">
        <v>1951</v>
      </c>
      <c r="BC1104" s="109" t="n">
        <v>17.9</v>
      </c>
      <c r="BD1104" s="109" t="n">
        <v>14.8</v>
      </c>
      <c r="BE1104" s="109" t="n">
        <v>13.6</v>
      </c>
      <c r="BF1104" s="109" t="n">
        <v>10.1</v>
      </c>
      <c r="BG1104" s="109" t="n">
        <v>8.9</v>
      </c>
      <c r="BH1104" s="109" t="n">
        <v>6.8</v>
      </c>
      <c r="BI1104" s="109" t="n">
        <v>5.3</v>
      </c>
      <c r="BJ1104" s="109" t="n">
        <v>5.3</v>
      </c>
      <c r="BK1104" s="109" t="n">
        <v>6.9</v>
      </c>
      <c r="BL1104" s="109" t="n">
        <v>8.1</v>
      </c>
      <c r="BM1104" s="109" t="n">
        <v>10</v>
      </c>
      <c r="BN1104" s="109" t="n">
        <v>13.7</v>
      </c>
      <c r="BO1104" s="110" t="n">
        <f aca="false">SUM(BC1104:BN1104)/12</f>
        <v>10.1166666666667</v>
      </c>
    </row>
    <row r="1105" customFormat="false" ht="12.9" hidden="false" customHeight="false" outlineLevel="0" collapsed="false">
      <c r="AA1105" s="1" t="n">
        <f aca="false">AA1104+1</f>
        <v>78</v>
      </c>
      <c r="AB1105" s="136" t="s">
        <v>115</v>
      </c>
      <c r="AC1105" s="134" t="s">
        <v>3029</v>
      </c>
      <c r="AD1105" s="134" t="s">
        <v>5495</v>
      </c>
      <c r="AE1105" s="134" t="s">
        <v>5496</v>
      </c>
      <c r="AF1105" s="134" t="s">
        <v>5497</v>
      </c>
      <c r="AG1105" s="134" t="s">
        <v>5498</v>
      </c>
      <c r="AH1105" s="134" t="s">
        <v>4710</v>
      </c>
      <c r="AI1105" s="134" t="s">
        <v>5499</v>
      </c>
      <c r="AJ1105" s="134" t="s">
        <v>5500</v>
      </c>
      <c r="AK1105" s="134" t="s">
        <v>5501</v>
      </c>
      <c r="AL1105" s="134" t="s">
        <v>5234</v>
      </c>
      <c r="AM1105" s="134" t="s">
        <v>5224</v>
      </c>
      <c r="AN1105" s="134" t="s">
        <v>3149</v>
      </c>
      <c r="AO1105" s="134" t="s">
        <v>5502</v>
      </c>
      <c r="BB1105" s="111" t="n">
        <v>1952</v>
      </c>
      <c r="BC1105" s="109" t="n">
        <v>14</v>
      </c>
      <c r="BD1105" s="109" t="n">
        <v>12.5</v>
      </c>
      <c r="BE1105" s="109" t="n">
        <v>13.5</v>
      </c>
      <c r="BF1105" s="109" t="n">
        <v>8.5</v>
      </c>
      <c r="BG1105" s="109" t="n">
        <v>8.1</v>
      </c>
      <c r="BH1105" s="109" t="n">
        <v>7.2</v>
      </c>
      <c r="BI1105" s="109" t="n">
        <v>3.7</v>
      </c>
      <c r="BJ1105" s="109" t="n">
        <v>4.3</v>
      </c>
      <c r="BK1105" s="109" t="n">
        <v>7</v>
      </c>
      <c r="BL1105" s="109" t="n">
        <v>8.2</v>
      </c>
      <c r="BM1105" s="109" t="n">
        <v>10</v>
      </c>
      <c r="BN1105" s="109" t="n">
        <v>11.8</v>
      </c>
      <c r="BO1105" s="110" t="n">
        <f aca="false">SUM(BC1105:BN1105)/12</f>
        <v>9.06666666666667</v>
      </c>
    </row>
    <row r="1106" customFormat="false" ht="23.85" hidden="false" customHeight="false" outlineLevel="0" collapsed="false">
      <c r="AA1106" s="1" t="n">
        <f aca="false">AA1105+1</f>
        <v>79</v>
      </c>
      <c r="AB1106" s="136" t="s">
        <v>116</v>
      </c>
      <c r="AC1106" s="134" t="s">
        <v>5503</v>
      </c>
      <c r="AD1106" s="134" t="s">
        <v>1421</v>
      </c>
      <c r="AE1106" s="134" t="s">
        <v>5504</v>
      </c>
      <c r="AF1106" s="134" t="s">
        <v>539</v>
      </c>
      <c r="AG1106" s="134" t="s">
        <v>5505</v>
      </c>
      <c r="AH1106" s="134" t="s">
        <v>5506</v>
      </c>
      <c r="AI1106" s="134" t="s">
        <v>5507</v>
      </c>
      <c r="AJ1106" s="134" t="s">
        <v>5508</v>
      </c>
      <c r="AK1106" s="134" t="s">
        <v>5509</v>
      </c>
      <c r="AL1106" s="134" t="s">
        <v>5470</v>
      </c>
      <c r="AM1106" s="134" t="s">
        <v>5510</v>
      </c>
      <c r="AN1106" s="134" t="s">
        <v>3875</v>
      </c>
      <c r="AO1106" s="134" t="s">
        <v>5511</v>
      </c>
      <c r="BB1106" s="111" t="n">
        <v>1953</v>
      </c>
      <c r="BC1106" s="109" t="n">
        <v>14.3</v>
      </c>
      <c r="BD1106" s="109" t="n">
        <v>14.7</v>
      </c>
      <c r="BE1106" s="109" t="n">
        <v>14.1</v>
      </c>
      <c r="BF1106" s="109" t="n">
        <v>11.7</v>
      </c>
      <c r="BG1106" s="109" t="n">
        <v>7</v>
      </c>
      <c r="BH1106" s="109" t="n">
        <v>7.4</v>
      </c>
      <c r="BI1106" s="109" t="n">
        <v>4.9</v>
      </c>
      <c r="BJ1106" s="109" t="n">
        <v>5.3</v>
      </c>
      <c r="BK1106" s="109" t="n">
        <v>6</v>
      </c>
      <c r="BL1106" s="109" t="n">
        <v>7.8</v>
      </c>
      <c r="BM1106" s="109" t="n">
        <v>9.8</v>
      </c>
      <c r="BN1106" s="109" t="n">
        <v>12</v>
      </c>
      <c r="BO1106" s="110" t="n">
        <f aca="false">SUM(BC1106:BN1106)/12</f>
        <v>9.58333333333333</v>
      </c>
    </row>
    <row r="1107" customFormat="false" ht="23.85" hidden="false" customHeight="false" outlineLevel="0" collapsed="false">
      <c r="AA1107" s="1" t="n">
        <f aca="false">AA1106+1</f>
        <v>80</v>
      </c>
      <c r="AB1107" s="136" t="s">
        <v>117</v>
      </c>
      <c r="AC1107" s="134" t="s">
        <v>5512</v>
      </c>
      <c r="AD1107" s="134" t="s">
        <v>409</v>
      </c>
      <c r="AE1107" s="134" t="s">
        <v>4466</v>
      </c>
      <c r="AF1107" s="134" t="s">
        <v>5513</v>
      </c>
      <c r="AG1107" s="134" t="s">
        <v>5514</v>
      </c>
      <c r="AH1107" s="134" t="s">
        <v>5515</v>
      </c>
      <c r="AI1107" s="134" t="s">
        <v>5323</v>
      </c>
      <c r="AJ1107" s="134" t="s">
        <v>5516</v>
      </c>
      <c r="AK1107" s="134" t="s">
        <v>5517</v>
      </c>
      <c r="AL1107" s="134" t="s">
        <v>4665</v>
      </c>
      <c r="AM1107" s="134" t="s">
        <v>5295</v>
      </c>
      <c r="AN1107" s="134" t="s">
        <v>5518</v>
      </c>
      <c r="AO1107" s="134" t="s">
        <v>5519</v>
      </c>
      <c r="BB1107" s="111" t="n">
        <v>1954</v>
      </c>
      <c r="BC1107" s="109" t="n">
        <v>14.9</v>
      </c>
      <c r="BD1107" s="109" t="n">
        <v>11</v>
      </c>
      <c r="BE1107" s="109" t="n">
        <v>10.8</v>
      </c>
      <c r="BF1107" s="109" t="n">
        <v>11.6</v>
      </c>
      <c r="BG1107" s="109" t="n">
        <v>8.2</v>
      </c>
      <c r="BH1107" s="109" t="n">
        <v>5.8</v>
      </c>
      <c r="BI1107" s="109" t="n">
        <v>5.3</v>
      </c>
      <c r="BJ1107" s="109" t="n">
        <v>5.6</v>
      </c>
      <c r="BK1107" s="109" t="n">
        <v>6.4</v>
      </c>
      <c r="BL1107" s="109" t="n">
        <v>9.4</v>
      </c>
      <c r="BM1107" s="109" t="n">
        <v>11.2</v>
      </c>
      <c r="BN1107" s="109" t="n">
        <v>13.8</v>
      </c>
      <c r="BO1107" s="110" t="n">
        <f aca="false">SUM(BC1107:BN1107)/12</f>
        <v>9.5</v>
      </c>
    </row>
    <row r="1108" customFormat="false" ht="12.9" hidden="false" customHeight="false" outlineLevel="0" collapsed="false">
      <c r="AA1108" s="1" t="n">
        <f aca="false">AA1107+1</f>
        <v>81</v>
      </c>
      <c r="AB1108" s="136" t="s">
        <v>118</v>
      </c>
      <c r="AC1108" s="134" t="s">
        <v>5520</v>
      </c>
      <c r="AD1108" s="134" t="s">
        <v>3185</v>
      </c>
      <c r="AE1108" s="134" t="s">
        <v>709</v>
      </c>
      <c r="AF1108" s="134" t="s">
        <v>5521</v>
      </c>
      <c r="AG1108" s="134" t="s">
        <v>5259</v>
      </c>
      <c r="AH1108" s="134" t="s">
        <v>5522</v>
      </c>
      <c r="AI1108" s="134" t="s">
        <v>5523</v>
      </c>
      <c r="AJ1108" s="134" t="s">
        <v>4999</v>
      </c>
      <c r="AK1108" s="134" t="s">
        <v>5524</v>
      </c>
      <c r="AL1108" s="134" t="s">
        <v>5525</v>
      </c>
      <c r="AM1108" s="134" t="s">
        <v>4944</v>
      </c>
      <c r="AN1108" s="134" t="s">
        <v>2264</v>
      </c>
      <c r="AO1108" s="134" t="s">
        <v>5526</v>
      </c>
      <c r="BB1108" s="111" t="n">
        <v>1955</v>
      </c>
      <c r="BC1108" s="109" t="n">
        <v>15.9</v>
      </c>
      <c r="BD1108" s="109" t="n">
        <v>16.3</v>
      </c>
      <c r="BE1108" s="109" t="n">
        <v>13.3</v>
      </c>
      <c r="BF1108" s="109" t="n">
        <v>8.9</v>
      </c>
      <c r="BG1108" s="109" t="n">
        <v>7.6</v>
      </c>
      <c r="BH1108" s="109" t="n">
        <v>7.2</v>
      </c>
      <c r="BI1108" s="109" t="n">
        <v>5.9</v>
      </c>
      <c r="BJ1108" s="109" t="n">
        <v>7.1</v>
      </c>
      <c r="BK1108" s="109" t="n">
        <v>7.7</v>
      </c>
      <c r="BL1108" s="109" t="n">
        <v>9.3</v>
      </c>
      <c r="BM1108" s="109" t="n">
        <v>9.5</v>
      </c>
      <c r="BN1108" s="109" t="n">
        <v>11.9</v>
      </c>
      <c r="BO1108" s="110" t="n">
        <f aca="false">SUM(BC1108:BN1108)/12</f>
        <v>10.05</v>
      </c>
    </row>
    <row r="1109" customFormat="false" ht="23.85" hidden="false" customHeight="false" outlineLevel="0" collapsed="false">
      <c r="AA1109" s="1" t="n">
        <f aca="false">AA1108+1</f>
        <v>82</v>
      </c>
      <c r="AB1109" s="136" t="s">
        <v>119</v>
      </c>
      <c r="AC1109" s="134" t="s">
        <v>5527</v>
      </c>
      <c r="AD1109" s="134" t="s">
        <v>5257</v>
      </c>
      <c r="AE1109" s="134" t="s">
        <v>3791</v>
      </c>
      <c r="AF1109" s="134" t="s">
        <v>5528</v>
      </c>
      <c r="AG1109" s="134" t="s">
        <v>5189</v>
      </c>
      <c r="AH1109" s="134" t="s">
        <v>5529</v>
      </c>
      <c r="AI1109" s="134" t="s">
        <v>5530</v>
      </c>
      <c r="AJ1109" s="134" t="s">
        <v>4662</v>
      </c>
      <c r="AK1109" s="134" t="s">
        <v>4712</v>
      </c>
      <c r="AL1109" s="134" t="s">
        <v>5531</v>
      </c>
      <c r="AM1109" s="134" t="s">
        <v>5532</v>
      </c>
      <c r="AN1109" s="134" t="s">
        <v>5533</v>
      </c>
      <c r="AO1109" s="134" t="s">
        <v>5534</v>
      </c>
      <c r="BB1109" s="111" t="n">
        <v>1956</v>
      </c>
      <c r="BC1109" s="109" t="n">
        <v>13.4</v>
      </c>
      <c r="BD1109" s="109" t="n">
        <v>17.3</v>
      </c>
      <c r="BE1109" s="109" t="n">
        <v>14.7</v>
      </c>
      <c r="BF1109" s="109" t="n">
        <v>11.2</v>
      </c>
      <c r="BG1109" s="109" t="n">
        <v>8.8</v>
      </c>
      <c r="BH1109" s="109" t="n">
        <v>6.7</v>
      </c>
      <c r="BI1109" s="109" t="n">
        <v>5.7</v>
      </c>
      <c r="BJ1109" s="109" t="n">
        <v>5</v>
      </c>
      <c r="BK1109" s="109" t="n">
        <v>6.5</v>
      </c>
      <c r="BL1109" s="109" t="n">
        <v>7</v>
      </c>
      <c r="BM1109" s="109" t="n">
        <v>9.1</v>
      </c>
      <c r="BN1109" s="109" t="n">
        <v>11.3</v>
      </c>
      <c r="BO1109" s="110" t="n">
        <f aca="false">SUM(BC1109:BN1109)/12</f>
        <v>9.725</v>
      </c>
    </row>
    <row r="1110" customFormat="false" ht="12.9" hidden="false" customHeight="false" outlineLevel="0" collapsed="false">
      <c r="AA1110" s="1" t="n">
        <f aca="false">AA1109+1</f>
        <v>83</v>
      </c>
      <c r="AB1110" s="136" t="s">
        <v>120</v>
      </c>
      <c r="AC1110" s="134" t="s">
        <v>1012</v>
      </c>
      <c r="AD1110" s="134" t="s">
        <v>3657</v>
      </c>
      <c r="AE1110" s="134" t="s">
        <v>5535</v>
      </c>
      <c r="AF1110" s="134" t="s">
        <v>4739</v>
      </c>
      <c r="AG1110" s="134" t="s">
        <v>5494</v>
      </c>
      <c r="AH1110" s="134" t="s">
        <v>5536</v>
      </c>
      <c r="AI1110" s="134" t="s">
        <v>4854</v>
      </c>
      <c r="AJ1110" s="134" t="s">
        <v>4589</v>
      </c>
      <c r="AK1110" s="134" t="s">
        <v>5359</v>
      </c>
      <c r="AL1110" s="134" t="s">
        <v>2265</v>
      </c>
      <c r="AM1110" s="134" t="s">
        <v>5254</v>
      </c>
      <c r="AN1110" s="134" t="s">
        <v>5332</v>
      </c>
      <c r="AO1110" s="134" t="s">
        <v>5537</v>
      </c>
      <c r="BB1110" s="113" t="s">
        <v>116</v>
      </c>
      <c r="BC1110" s="109" t="n">
        <v>13</v>
      </c>
      <c r="BD1110" s="109" t="n">
        <v>14.1</v>
      </c>
      <c r="BE1110" s="109" t="n">
        <v>11.1</v>
      </c>
      <c r="BF1110" s="109" t="n">
        <v>9.8</v>
      </c>
      <c r="BG1110" s="109" t="n">
        <v>7.7</v>
      </c>
      <c r="BH1110" s="109" t="n">
        <v>9.1</v>
      </c>
      <c r="BI1110" s="109" t="n">
        <v>3.6</v>
      </c>
      <c r="BJ1110" s="109" t="n">
        <v>4.8</v>
      </c>
      <c r="BK1110" s="109" t="n">
        <v>5.5</v>
      </c>
      <c r="BL1110" s="109" t="n">
        <v>9.1</v>
      </c>
      <c r="BM1110" s="109" t="n">
        <v>10</v>
      </c>
      <c r="BN1110" s="109" t="n">
        <v>14.8</v>
      </c>
      <c r="BO1110" s="110" t="n">
        <f aca="false">SUM(BC1110:BN1110)/12</f>
        <v>9.38333333333333</v>
      </c>
    </row>
    <row r="1111" customFormat="false" ht="23.85" hidden="false" customHeight="false" outlineLevel="0" collapsed="false">
      <c r="AA1111" s="1" t="n">
        <f aca="false">AA1110+1</f>
        <v>84</v>
      </c>
      <c r="AB1111" s="136" t="s">
        <v>121</v>
      </c>
      <c r="AC1111" s="134" t="s">
        <v>5538</v>
      </c>
      <c r="AD1111" s="134" t="s">
        <v>1066</v>
      </c>
      <c r="AE1111" s="134" t="s">
        <v>2653</v>
      </c>
      <c r="AF1111" s="134" t="s">
        <v>4628</v>
      </c>
      <c r="AG1111" s="134" t="s">
        <v>5000</v>
      </c>
      <c r="AH1111" s="134" t="s">
        <v>5539</v>
      </c>
      <c r="AI1111" s="134" t="s">
        <v>5540</v>
      </c>
      <c r="AJ1111" s="134" t="s">
        <v>5245</v>
      </c>
      <c r="AK1111" s="134" t="s">
        <v>5541</v>
      </c>
      <c r="AL1111" s="134" t="s">
        <v>5542</v>
      </c>
      <c r="AM1111" s="134" t="s">
        <v>5543</v>
      </c>
      <c r="AN1111" s="134" t="s">
        <v>4624</v>
      </c>
      <c r="AO1111" s="134" t="s">
        <v>5544</v>
      </c>
      <c r="BB1111" s="113" t="s">
        <v>117</v>
      </c>
      <c r="BC1111" s="109" t="n">
        <v>13.7</v>
      </c>
      <c r="BD1111" s="109" t="n">
        <v>14.4</v>
      </c>
      <c r="BE1111" s="109" t="n">
        <v>12.3</v>
      </c>
      <c r="BF1111" s="109" t="n">
        <v>9.9</v>
      </c>
      <c r="BG1111" s="109" t="n">
        <v>10.7</v>
      </c>
      <c r="BH1111" s="109" t="n">
        <v>3.3</v>
      </c>
      <c r="BI1111" s="109" t="n">
        <v>5.1</v>
      </c>
      <c r="BJ1111" s="109" t="n">
        <v>6.8</v>
      </c>
      <c r="BK1111" s="109" t="n">
        <v>5.7</v>
      </c>
      <c r="BL1111" s="109" t="n">
        <v>8.9</v>
      </c>
      <c r="BM1111" s="109" t="n">
        <v>11.3</v>
      </c>
      <c r="BN1111" s="109" t="n">
        <v>10.5</v>
      </c>
      <c r="BO1111" s="110" t="n">
        <f aca="false">SUM(BC1111:BN1111)/12</f>
        <v>9.38333333333333</v>
      </c>
    </row>
    <row r="1112" customFormat="false" ht="23.85" hidden="false" customHeight="false" outlineLevel="0" collapsed="false">
      <c r="AA1112" s="1" t="n">
        <f aca="false">AA1111+1</f>
        <v>85</v>
      </c>
      <c r="AB1112" s="136" t="s">
        <v>122</v>
      </c>
      <c r="AC1112" s="134" t="s">
        <v>3376</v>
      </c>
      <c r="AD1112" s="134" t="s">
        <v>1348</v>
      </c>
      <c r="AE1112" s="134" t="s">
        <v>5545</v>
      </c>
      <c r="AF1112" s="134" t="s">
        <v>5546</v>
      </c>
      <c r="AG1112" s="134" t="s">
        <v>5547</v>
      </c>
      <c r="AH1112" s="134" t="s">
        <v>5548</v>
      </c>
      <c r="AI1112" s="134" t="s">
        <v>5253</v>
      </c>
      <c r="AJ1112" s="134" t="s">
        <v>5549</v>
      </c>
      <c r="AK1112" s="134" t="s">
        <v>5480</v>
      </c>
      <c r="AL1112" s="134" t="s">
        <v>5295</v>
      </c>
      <c r="AM1112" s="134" t="s">
        <v>5550</v>
      </c>
      <c r="AN1112" s="134" t="s">
        <v>4805</v>
      </c>
      <c r="AO1112" s="134" t="s">
        <v>5551</v>
      </c>
      <c r="BB1112" s="113" t="s">
        <v>118</v>
      </c>
      <c r="BC1112" s="109" t="n">
        <v>15.7</v>
      </c>
      <c r="BD1112" s="109" t="n">
        <v>15.4</v>
      </c>
      <c r="BE1112" s="109" t="n">
        <v>14.1</v>
      </c>
      <c r="BF1112" s="109" t="n">
        <v>9.2</v>
      </c>
      <c r="BG1112" s="109" t="n">
        <v>5.9</v>
      </c>
      <c r="BH1112" s="109" t="n">
        <v>5.1</v>
      </c>
      <c r="BI1112" s="109" t="n">
        <v>4.5</v>
      </c>
      <c r="BJ1112" s="109" t="n">
        <v>7.9</v>
      </c>
      <c r="BK1112" s="109" t="n">
        <v>6.6</v>
      </c>
      <c r="BL1112" s="109" t="n">
        <v>9.4</v>
      </c>
      <c r="BM1112" s="109" t="n">
        <v>14.7</v>
      </c>
      <c r="BN1112" s="109" t="n">
        <v>11.7</v>
      </c>
      <c r="BO1112" s="110" t="n">
        <f aca="false">SUM(BC1112:BN1112)/12</f>
        <v>10.0166666666667</v>
      </c>
    </row>
    <row r="1113" customFormat="false" ht="12.9" hidden="false" customHeight="false" outlineLevel="0" collapsed="false">
      <c r="AA1113" s="1" t="n">
        <f aca="false">AA1112+1</f>
        <v>86</v>
      </c>
      <c r="AB1113" s="136" t="s">
        <v>123</v>
      </c>
      <c r="AC1113" s="134" t="s">
        <v>1379</v>
      </c>
      <c r="AD1113" s="134" t="s">
        <v>3477</v>
      </c>
      <c r="AE1113" s="134" t="s">
        <v>5391</v>
      </c>
      <c r="AF1113" s="134" t="s">
        <v>5552</v>
      </c>
      <c r="AG1113" s="134" t="s">
        <v>5553</v>
      </c>
      <c r="AH1113" s="134" t="s">
        <v>5110</v>
      </c>
      <c r="AI1113" s="134" t="s">
        <v>5253</v>
      </c>
      <c r="AJ1113" s="134" t="s">
        <v>4973</v>
      </c>
      <c r="AK1113" s="134" t="s">
        <v>5554</v>
      </c>
      <c r="AL1113" s="134" t="s">
        <v>5152</v>
      </c>
      <c r="AM1113" s="134" t="s">
        <v>4968</v>
      </c>
      <c r="AN1113" s="134" t="s">
        <v>5264</v>
      </c>
      <c r="AO1113" s="134" t="s">
        <v>5555</v>
      </c>
      <c r="BB1113" s="113" t="s">
        <v>119</v>
      </c>
      <c r="BC1113" s="109" t="n">
        <v>17.2</v>
      </c>
      <c r="BD1113" s="109" t="n">
        <v>13.8</v>
      </c>
      <c r="BE1113" s="109" t="n">
        <v>14</v>
      </c>
      <c r="BF1113" s="109" t="n">
        <v>9.8</v>
      </c>
      <c r="BG1113" s="109" t="n">
        <v>6.9</v>
      </c>
      <c r="BH1113" s="109" t="n">
        <v>4.5</v>
      </c>
      <c r="BI1113" s="109" t="n">
        <v>5.1</v>
      </c>
      <c r="BJ1113" s="109" t="n">
        <v>4.8</v>
      </c>
      <c r="BK1113" s="109" t="n">
        <v>7</v>
      </c>
      <c r="BL1113" s="109" t="n">
        <v>8.3</v>
      </c>
      <c r="BM1113" s="109" t="n">
        <v>9.2</v>
      </c>
      <c r="BN1113" s="109" t="n">
        <v>14.9</v>
      </c>
      <c r="BO1113" s="110" t="n">
        <f aca="false">SUM(BC1113:BN1113)/12</f>
        <v>9.625</v>
      </c>
    </row>
    <row r="1114" customFormat="false" ht="12.9" hidden="false" customHeight="false" outlineLevel="0" collapsed="false">
      <c r="AA1114" s="1" t="n">
        <f aca="false">AA1113+1</f>
        <v>87</v>
      </c>
      <c r="AB1114" s="136" t="s">
        <v>124</v>
      </c>
      <c r="AC1114" s="134" t="s">
        <v>5556</v>
      </c>
      <c r="AD1114" s="134" t="s">
        <v>5557</v>
      </c>
      <c r="AE1114" s="134" t="s">
        <v>1783</v>
      </c>
      <c r="AF1114" s="134" t="s">
        <v>5558</v>
      </c>
      <c r="AG1114" s="134" t="s">
        <v>5091</v>
      </c>
      <c r="AH1114" s="134" t="s">
        <v>5311</v>
      </c>
      <c r="AI1114" s="134" t="s">
        <v>5559</v>
      </c>
      <c r="AJ1114" s="134" t="s">
        <v>4695</v>
      </c>
      <c r="AK1114" s="134" t="s">
        <v>5463</v>
      </c>
      <c r="AL1114" s="134" t="s">
        <v>5560</v>
      </c>
      <c r="AM1114" s="134" t="s">
        <v>5156</v>
      </c>
      <c r="AN1114" s="134" t="s">
        <v>5561</v>
      </c>
      <c r="AO1114" s="134" t="s">
        <v>5317</v>
      </c>
      <c r="BB1114" s="113" t="s">
        <v>120</v>
      </c>
      <c r="BC1114" s="109" t="n">
        <v>17.2</v>
      </c>
      <c r="BD1114" s="109" t="n">
        <v>15.3</v>
      </c>
      <c r="BE1114" s="109" t="n">
        <v>12.6</v>
      </c>
      <c r="BF1114" s="109" t="n">
        <v>12.3</v>
      </c>
      <c r="BG1114" s="109" t="n">
        <v>7.2</v>
      </c>
      <c r="BH1114" s="109" t="n">
        <v>5.4</v>
      </c>
      <c r="BI1114" s="109" t="n">
        <v>5.2</v>
      </c>
      <c r="BJ1114" s="109" t="n">
        <v>4.7</v>
      </c>
      <c r="BK1114" s="109" t="n">
        <v>6.6</v>
      </c>
      <c r="BL1114" s="109" t="n">
        <v>8.9</v>
      </c>
      <c r="BM1114" s="109" t="n">
        <v>11.6</v>
      </c>
      <c r="BN1114" s="109" t="n">
        <v>13.1</v>
      </c>
      <c r="BO1114" s="110" t="n">
        <f aca="false">SUM(BC1114:BN1114)/12</f>
        <v>10.0083333333333</v>
      </c>
    </row>
    <row r="1115" customFormat="false" ht="12.9" hidden="false" customHeight="false" outlineLevel="0" collapsed="false">
      <c r="AA1115" s="1" t="n">
        <f aca="false">AA1114+1</f>
        <v>88</v>
      </c>
      <c r="AB1115" s="136" t="s">
        <v>125</v>
      </c>
      <c r="AC1115" s="134" t="s">
        <v>5562</v>
      </c>
      <c r="AD1115" s="134" t="s">
        <v>4404</v>
      </c>
      <c r="AE1115" s="134" t="s">
        <v>1510</v>
      </c>
      <c r="AF1115" s="134" t="s">
        <v>5563</v>
      </c>
      <c r="AG1115" s="134" t="s">
        <v>5564</v>
      </c>
      <c r="AH1115" s="134" t="s">
        <v>5321</v>
      </c>
      <c r="AI1115" s="134" t="s">
        <v>5565</v>
      </c>
      <c r="AJ1115" s="134" t="s">
        <v>5435</v>
      </c>
      <c r="AK1115" s="134" t="s">
        <v>5566</v>
      </c>
      <c r="AL1115" s="134" t="s">
        <v>5210</v>
      </c>
      <c r="AM1115" s="134" t="s">
        <v>5567</v>
      </c>
      <c r="AN1115" s="134" t="s">
        <v>5122</v>
      </c>
      <c r="AO1115" s="134" t="s">
        <v>5568</v>
      </c>
      <c r="BB1115" s="113" t="s">
        <v>121</v>
      </c>
      <c r="BC1115" s="109" t="n">
        <v>15.1</v>
      </c>
      <c r="BD1115" s="109" t="n">
        <v>13.6</v>
      </c>
      <c r="BE1115" s="109" t="n">
        <v>13.1</v>
      </c>
      <c r="BF1115" s="109" t="n">
        <v>9.3</v>
      </c>
      <c r="BG1115" s="109" t="n">
        <v>6.7</v>
      </c>
      <c r="BH1115" s="109" t="n">
        <v>8.4</v>
      </c>
      <c r="BI1115" s="109" t="n">
        <v>5.2</v>
      </c>
      <c r="BJ1115" s="109" t="n">
        <v>6.4</v>
      </c>
      <c r="BK1115" s="109" t="n">
        <v>6.5</v>
      </c>
      <c r="BL1115" s="109" t="n">
        <v>7.7</v>
      </c>
      <c r="BM1115" s="109" t="n">
        <v>11.2</v>
      </c>
      <c r="BN1115" s="109" t="n">
        <v>12.4</v>
      </c>
      <c r="BO1115" s="110" t="n">
        <f aca="false">SUM(BC1115:BN1115)/12</f>
        <v>9.63333333333334</v>
      </c>
    </row>
    <row r="1116" customFormat="false" ht="23.85" hidden="false" customHeight="false" outlineLevel="0" collapsed="false">
      <c r="AA1116" s="1" t="n">
        <f aca="false">AA1115+1</f>
        <v>89</v>
      </c>
      <c r="AB1116" s="136" t="s">
        <v>126</v>
      </c>
      <c r="AC1116" s="134" t="s">
        <v>1421</v>
      </c>
      <c r="AD1116" s="134" t="s">
        <v>1634</v>
      </c>
      <c r="AE1116" s="134" t="s">
        <v>5569</v>
      </c>
      <c r="AF1116" s="134" t="s">
        <v>5570</v>
      </c>
      <c r="AG1116" s="134" t="s">
        <v>5571</v>
      </c>
      <c r="AH1116" s="134" t="s">
        <v>5572</v>
      </c>
      <c r="AI1116" s="134" t="s">
        <v>4768</v>
      </c>
      <c r="AJ1116" s="134" t="s">
        <v>4854</v>
      </c>
      <c r="AK1116" s="134" t="s">
        <v>1326</v>
      </c>
      <c r="AL1116" s="134" t="s">
        <v>5233</v>
      </c>
      <c r="AM1116" s="134" t="s">
        <v>4922</v>
      </c>
      <c r="AN1116" s="134" t="s">
        <v>5573</v>
      </c>
      <c r="AO1116" s="134" t="s">
        <v>5574</v>
      </c>
      <c r="BB1116" s="113" t="s">
        <v>122</v>
      </c>
      <c r="BC1116" s="109" t="n">
        <v>13.9</v>
      </c>
      <c r="BD1116" s="109" t="n">
        <v>14.2</v>
      </c>
      <c r="BE1116" s="109" t="n">
        <v>12.8</v>
      </c>
      <c r="BF1116" s="109" t="n">
        <v>8.8</v>
      </c>
      <c r="BG1116" s="109" t="n">
        <v>9.9</v>
      </c>
      <c r="BH1116" s="109" t="n">
        <v>6.8</v>
      </c>
      <c r="BI1116" s="109" t="n">
        <v>6.2</v>
      </c>
      <c r="BJ1116" s="109" t="n">
        <v>5.9</v>
      </c>
      <c r="BK1116" s="109" t="n">
        <v>7.9</v>
      </c>
      <c r="BL1116" s="109" t="n">
        <v>9.3</v>
      </c>
      <c r="BM1116" s="109" t="n">
        <v>11.2</v>
      </c>
      <c r="BN1116" s="109" t="n">
        <v>13.5</v>
      </c>
      <c r="BO1116" s="110" t="n">
        <f aca="false">SUM(BC1116:BN1116)/12</f>
        <v>10.0333333333333</v>
      </c>
    </row>
    <row r="1117" customFormat="false" ht="12.9" hidden="false" customHeight="false" outlineLevel="0" collapsed="false">
      <c r="AA1117" s="1" t="n">
        <f aca="false">AA1116+1</f>
        <v>90</v>
      </c>
      <c r="AB1117" s="136" t="s">
        <v>127</v>
      </c>
      <c r="AC1117" s="134" t="s">
        <v>3519</v>
      </c>
      <c r="AD1117" s="134" t="s">
        <v>5575</v>
      </c>
      <c r="AE1117" s="134" t="s">
        <v>4313</v>
      </c>
      <c r="AF1117" s="134" t="s">
        <v>424</v>
      </c>
      <c r="AG1117" s="134" t="s">
        <v>4835</v>
      </c>
      <c r="AH1117" s="134" t="s">
        <v>5336</v>
      </c>
      <c r="AI1117" s="134" t="s">
        <v>5576</v>
      </c>
      <c r="AJ1117" s="134" t="s">
        <v>5577</v>
      </c>
      <c r="AK1117" s="134" t="s">
        <v>4834</v>
      </c>
      <c r="AL1117" s="134" t="s">
        <v>5288</v>
      </c>
      <c r="AM1117" s="134" t="s">
        <v>5289</v>
      </c>
      <c r="AN1117" s="134" t="s">
        <v>5578</v>
      </c>
      <c r="AO1117" s="134" t="s">
        <v>5579</v>
      </c>
      <c r="BB1117" s="113" t="s">
        <v>123</v>
      </c>
      <c r="BC1117" s="109" t="n">
        <v>13</v>
      </c>
      <c r="BD1117" s="109" t="n">
        <v>13</v>
      </c>
      <c r="BE1117" s="109" t="n">
        <v>11.2</v>
      </c>
      <c r="BF1117" s="109" t="n">
        <v>10.7</v>
      </c>
      <c r="BG1117" s="109" t="n">
        <v>7.6</v>
      </c>
      <c r="BH1117" s="109" t="n">
        <v>5.6</v>
      </c>
      <c r="BI1117" s="109" t="n">
        <v>6.2</v>
      </c>
      <c r="BJ1117" s="109" t="n">
        <v>6.3</v>
      </c>
      <c r="BK1117" s="109" t="n">
        <v>7.2</v>
      </c>
      <c r="BL1117" s="109" t="n">
        <v>8.1</v>
      </c>
      <c r="BM1117" s="109" t="n">
        <v>10.4</v>
      </c>
      <c r="BN1117" s="109" t="n">
        <v>10.6</v>
      </c>
      <c r="BO1117" s="110" t="n">
        <f aca="false">SUM(BC1117:BN1117)/12</f>
        <v>9.15833333333333</v>
      </c>
    </row>
    <row r="1118" customFormat="false" ht="23.85" hidden="false" customHeight="false" outlineLevel="0" collapsed="false">
      <c r="AA1118" s="1" t="n">
        <f aca="false">AA1117+1</f>
        <v>91</v>
      </c>
      <c r="AB1118" s="136" t="s">
        <v>128</v>
      </c>
      <c r="AC1118" s="134" t="s">
        <v>5580</v>
      </c>
      <c r="AD1118" s="134" t="s">
        <v>4970</v>
      </c>
      <c r="AE1118" s="134" t="s">
        <v>4496</v>
      </c>
      <c r="AF1118" s="134" t="s">
        <v>5581</v>
      </c>
      <c r="AG1118" s="134" t="s">
        <v>5582</v>
      </c>
      <c r="AH1118" s="134" t="s">
        <v>5583</v>
      </c>
      <c r="AI1118" s="134" t="s">
        <v>5584</v>
      </c>
      <c r="AJ1118" s="134" t="s">
        <v>5366</v>
      </c>
      <c r="AK1118" s="134" t="s">
        <v>5585</v>
      </c>
      <c r="AL1118" s="134" t="s">
        <v>5586</v>
      </c>
      <c r="AM1118" s="134" t="s">
        <v>2200</v>
      </c>
      <c r="AN1118" s="134" t="s">
        <v>5587</v>
      </c>
      <c r="AO1118" s="134" t="s">
        <v>5588</v>
      </c>
      <c r="BB1118" s="113" t="s">
        <v>124</v>
      </c>
      <c r="BC1118" s="109" t="n">
        <v>11.3</v>
      </c>
      <c r="BD1118" s="109" t="n">
        <v>14.3</v>
      </c>
      <c r="BE1118" s="109" t="n">
        <v>9.9</v>
      </c>
      <c r="BF1118" s="109" t="n">
        <v>6.8</v>
      </c>
      <c r="BG1118" s="109" t="n">
        <v>7.9</v>
      </c>
      <c r="BH1118" s="109" t="n">
        <v>3.2</v>
      </c>
      <c r="BI1118" s="109" t="n">
        <v>4.2</v>
      </c>
      <c r="BJ1118" s="109" t="n">
        <v>4.4</v>
      </c>
      <c r="BK1118" s="109" t="n">
        <v>6.3</v>
      </c>
      <c r="BL1118" s="109" t="n">
        <v>9.2</v>
      </c>
      <c r="BM1118" s="109" t="n">
        <v>9.4</v>
      </c>
      <c r="BN1118" s="109" t="n">
        <v>14.6</v>
      </c>
      <c r="BO1118" s="110" t="n">
        <f aca="false">SUM(BC1118:BN1118)/12</f>
        <v>8.45833333333333</v>
      </c>
    </row>
    <row r="1119" customFormat="false" ht="12.9" hidden="false" customHeight="false" outlineLevel="0" collapsed="false">
      <c r="AA1119" s="1" t="n">
        <f aca="false">AA1118+1</f>
        <v>92</v>
      </c>
      <c r="AB1119" s="136" t="s">
        <v>129</v>
      </c>
      <c r="AC1119" s="134" t="s">
        <v>5589</v>
      </c>
      <c r="AD1119" s="134" t="s">
        <v>3687</v>
      </c>
      <c r="AE1119" s="134" t="s">
        <v>5590</v>
      </c>
      <c r="AF1119" s="134" t="s">
        <v>5591</v>
      </c>
      <c r="AG1119" s="134" t="s">
        <v>5592</v>
      </c>
      <c r="AH1119" s="134" t="s">
        <v>5593</v>
      </c>
      <c r="AI1119" s="134" t="s">
        <v>5594</v>
      </c>
      <c r="AJ1119" s="134" t="s">
        <v>5251</v>
      </c>
      <c r="AK1119" s="134" t="s">
        <v>4826</v>
      </c>
      <c r="AL1119" s="134" t="s">
        <v>5595</v>
      </c>
      <c r="AM1119" s="134" t="s">
        <v>5596</v>
      </c>
      <c r="AN1119" s="134" t="s">
        <v>5597</v>
      </c>
      <c r="AO1119" s="134" t="s">
        <v>5598</v>
      </c>
      <c r="BB1119" s="113" t="s">
        <v>125</v>
      </c>
      <c r="BC1119" s="109" t="n">
        <v>15.3</v>
      </c>
      <c r="BD1119" s="109" t="n">
        <v>12.8</v>
      </c>
      <c r="BE1119" s="109" t="n">
        <v>11.4</v>
      </c>
      <c r="BF1119" s="109" t="n">
        <v>7.4</v>
      </c>
      <c r="BG1119" s="109" t="n">
        <v>6.1</v>
      </c>
      <c r="BH1119" s="109" t="n">
        <v>5.3</v>
      </c>
      <c r="BI1119" s="109" t="n">
        <v>4.5</v>
      </c>
      <c r="BJ1119" s="109" t="n">
        <v>3.4</v>
      </c>
      <c r="BK1119" s="109" t="n">
        <v>5.3</v>
      </c>
      <c r="BL1119" s="109" t="n">
        <v>7.5</v>
      </c>
      <c r="BM1119" s="109" t="n">
        <v>10.3</v>
      </c>
      <c r="BN1119" s="109" t="n">
        <v>11.3</v>
      </c>
      <c r="BO1119" s="110" t="n">
        <f aca="false">SUM(BC1119:BN1119)/12</f>
        <v>8.38333333333333</v>
      </c>
    </row>
    <row r="1120" customFormat="false" ht="12.9" hidden="false" customHeight="false" outlineLevel="0" collapsed="false">
      <c r="AA1120" s="1" t="n">
        <f aca="false">AA1119+1</f>
        <v>93</v>
      </c>
      <c r="AB1120" s="136" t="s">
        <v>130</v>
      </c>
      <c r="AC1120" s="134" t="s">
        <v>5599</v>
      </c>
      <c r="AD1120" s="134" t="s">
        <v>5600</v>
      </c>
      <c r="AE1120" s="134" t="s">
        <v>5362</v>
      </c>
      <c r="AF1120" s="134" t="s">
        <v>1155</v>
      </c>
      <c r="AG1120" s="134" t="s">
        <v>5601</v>
      </c>
      <c r="AH1120" s="134" t="s">
        <v>4989</v>
      </c>
      <c r="AI1120" s="134" t="s">
        <v>5408</v>
      </c>
      <c r="AJ1120" s="134" t="s">
        <v>5602</v>
      </c>
      <c r="AK1120" s="134" t="s">
        <v>4768</v>
      </c>
      <c r="AL1120" s="134" t="s">
        <v>5603</v>
      </c>
      <c r="AM1120" s="134" t="s">
        <v>5320</v>
      </c>
      <c r="AN1120" s="134" t="s">
        <v>5604</v>
      </c>
      <c r="AO1120" s="134" t="s">
        <v>5605</v>
      </c>
      <c r="BB1120" s="113" t="s">
        <v>126</v>
      </c>
      <c r="BC1120" s="109" t="n">
        <v>12.4</v>
      </c>
      <c r="BD1120" s="109" t="n">
        <v>14.9</v>
      </c>
      <c r="BE1120" s="109" t="n">
        <v>10.4</v>
      </c>
      <c r="BF1120" s="109" t="n">
        <v>9.4</v>
      </c>
      <c r="BG1120" s="109" t="n">
        <v>5</v>
      </c>
      <c r="BH1120" s="109" t="n">
        <v>5.1</v>
      </c>
      <c r="BI1120" s="109" t="n">
        <v>4.7</v>
      </c>
      <c r="BJ1120" s="109" t="n">
        <v>3.4</v>
      </c>
      <c r="BK1120" s="109" t="n">
        <v>4.9</v>
      </c>
      <c r="BL1120" s="109" t="n">
        <v>8.6</v>
      </c>
      <c r="BM1120" s="109" t="n">
        <v>9.6</v>
      </c>
      <c r="BN1120" s="109" t="n">
        <v>11.5</v>
      </c>
      <c r="BO1120" s="110" t="n">
        <f aca="false">SUM(BC1120:BN1120)/12</f>
        <v>8.325</v>
      </c>
    </row>
    <row r="1121" customFormat="false" ht="23.85" hidden="false" customHeight="false" outlineLevel="0" collapsed="false">
      <c r="AA1121" s="1" t="n">
        <f aca="false">AA1120+1</f>
        <v>94</v>
      </c>
      <c r="AB1121" s="136" t="s">
        <v>131</v>
      </c>
      <c r="AC1121" s="134" t="s">
        <v>550</v>
      </c>
      <c r="AD1121" s="134" t="s">
        <v>4006</v>
      </c>
      <c r="AE1121" s="134" t="s">
        <v>3591</v>
      </c>
      <c r="AF1121" s="134" t="s">
        <v>5606</v>
      </c>
      <c r="AG1121" s="134" t="s">
        <v>2240</v>
      </c>
      <c r="AH1121" s="134" t="s">
        <v>5321</v>
      </c>
      <c r="AI1121" s="134" t="s">
        <v>5607</v>
      </c>
      <c r="AJ1121" s="134" t="s">
        <v>4810</v>
      </c>
      <c r="AK1121" s="134" t="s">
        <v>5608</v>
      </c>
      <c r="AL1121" s="134" t="s">
        <v>4997</v>
      </c>
      <c r="AM1121" s="134" t="s">
        <v>4905</v>
      </c>
      <c r="AN1121" s="134" t="s">
        <v>4277</v>
      </c>
      <c r="AO1121" s="134" t="s">
        <v>5609</v>
      </c>
      <c r="BB1121" s="113" t="s">
        <v>127</v>
      </c>
      <c r="BC1121" s="109" t="n">
        <v>15.3</v>
      </c>
      <c r="BD1121" s="109" t="n">
        <v>16.2</v>
      </c>
      <c r="BE1121" s="109" t="n">
        <v>13.9</v>
      </c>
      <c r="BF1121" s="109" t="n">
        <v>11</v>
      </c>
      <c r="BG1121" s="109" t="n">
        <v>7.1</v>
      </c>
      <c r="BH1121" s="109" t="n">
        <v>5.9</v>
      </c>
      <c r="BI1121" s="109" t="n">
        <v>3.3</v>
      </c>
      <c r="BJ1121" s="109" t="n">
        <v>4.2</v>
      </c>
      <c r="BK1121" s="109" t="n">
        <v>5.2</v>
      </c>
      <c r="BL1121" s="109" t="n">
        <v>7.9</v>
      </c>
      <c r="BM1121" s="109" t="n">
        <v>8.3</v>
      </c>
      <c r="BN1121" s="109" t="n">
        <v>10.6</v>
      </c>
      <c r="BO1121" s="110" t="n">
        <f aca="false">SUM(BC1121:BN1121)/12</f>
        <v>9.075</v>
      </c>
    </row>
    <row r="1122" customFormat="false" ht="23.85" hidden="false" customHeight="false" outlineLevel="0" collapsed="false">
      <c r="AA1122" s="1" t="n">
        <f aca="false">AA1121+1</f>
        <v>95</v>
      </c>
      <c r="AB1122" s="136" t="s">
        <v>132</v>
      </c>
      <c r="AC1122" s="134" t="s">
        <v>2199</v>
      </c>
      <c r="AD1122" s="134" t="s">
        <v>5610</v>
      </c>
      <c r="AE1122" s="134" t="s">
        <v>4986</v>
      </c>
      <c r="AF1122" s="134" t="s">
        <v>3933</v>
      </c>
      <c r="AG1122" s="134" t="s">
        <v>5611</v>
      </c>
      <c r="AH1122" s="134" t="s">
        <v>4632</v>
      </c>
      <c r="AI1122" s="134" t="s">
        <v>5612</v>
      </c>
      <c r="AJ1122" s="134" t="s">
        <v>4743</v>
      </c>
      <c r="AK1122" s="134" t="s">
        <v>5129</v>
      </c>
      <c r="AL1122" s="134" t="s">
        <v>5613</v>
      </c>
      <c r="AM1122" s="134" t="s">
        <v>2393</v>
      </c>
      <c r="AN1122" s="134" t="s">
        <v>795</v>
      </c>
      <c r="AO1122" s="134" t="s">
        <v>5614</v>
      </c>
      <c r="BB1122" s="113" t="s">
        <v>128</v>
      </c>
      <c r="BC1122" s="109" t="n">
        <v>14.5</v>
      </c>
      <c r="BD1122" s="109" t="n">
        <v>14.3</v>
      </c>
      <c r="BE1122" s="109" t="n">
        <v>11.6</v>
      </c>
      <c r="BF1122" s="109" t="n">
        <v>8</v>
      </c>
      <c r="BG1122" s="109" t="n">
        <v>4.7</v>
      </c>
      <c r="BH1122" s="109" t="n">
        <v>4.1</v>
      </c>
      <c r="BI1122" s="109" t="n">
        <v>5</v>
      </c>
      <c r="BJ1122" s="109" t="n">
        <v>4.2</v>
      </c>
      <c r="BK1122" s="109" t="n">
        <v>3.7</v>
      </c>
      <c r="BL1122" s="109" t="n">
        <v>8.1</v>
      </c>
      <c r="BM1122" s="109" t="n">
        <v>9.4</v>
      </c>
      <c r="BN1122" s="109" t="n">
        <v>9.7</v>
      </c>
      <c r="BO1122" s="110" t="n">
        <f aca="false">SUM(BC1122:BN1122)/12</f>
        <v>8.10833333333333</v>
      </c>
    </row>
    <row r="1123" customFormat="false" ht="12.9" hidden="false" customHeight="false" outlineLevel="0" collapsed="false">
      <c r="AA1123" s="1" t="n">
        <f aca="false">AA1122+1</f>
        <v>96</v>
      </c>
      <c r="AB1123" s="136" t="s">
        <v>133</v>
      </c>
      <c r="AC1123" s="134" t="s">
        <v>4737</v>
      </c>
      <c r="AD1123" s="134" t="s">
        <v>5615</v>
      </c>
      <c r="AE1123" s="134" t="s">
        <v>5616</v>
      </c>
      <c r="AF1123" s="134" t="s">
        <v>5617</v>
      </c>
      <c r="AG1123" s="134" t="s">
        <v>5618</v>
      </c>
      <c r="AH1123" s="134" t="s">
        <v>5619</v>
      </c>
      <c r="AI1123" s="134" t="s">
        <v>4703</v>
      </c>
      <c r="AJ1123" s="134" t="s">
        <v>4722</v>
      </c>
      <c r="AK1123" s="134" t="s">
        <v>5620</v>
      </c>
      <c r="AL1123" s="134" t="s">
        <v>5130</v>
      </c>
      <c r="AM1123" s="134" t="s">
        <v>4877</v>
      </c>
      <c r="AN1123" s="134" t="s">
        <v>5621</v>
      </c>
      <c r="AO1123" s="134" t="s">
        <v>5392</v>
      </c>
      <c r="BB1123" s="113" t="s">
        <v>129</v>
      </c>
      <c r="BC1123" s="109" t="n">
        <v>12.6</v>
      </c>
      <c r="BD1123" s="109" t="n">
        <v>12.8</v>
      </c>
      <c r="BE1123" s="109" t="n">
        <v>9.7</v>
      </c>
      <c r="BF1123" s="109" t="n">
        <v>9.6</v>
      </c>
      <c r="BG1123" s="109" t="n">
        <v>6.2</v>
      </c>
      <c r="BH1123" s="109" t="n">
        <v>6</v>
      </c>
      <c r="BI1123" s="109" t="n">
        <v>3.9</v>
      </c>
      <c r="BJ1123" s="109" t="n">
        <v>3.3</v>
      </c>
      <c r="BK1123" s="109" t="n">
        <v>5</v>
      </c>
      <c r="BL1123" s="109" t="n">
        <v>5.9</v>
      </c>
      <c r="BM1123" s="109" t="n">
        <v>9.7</v>
      </c>
      <c r="BN1123" s="109" t="n">
        <v>10.9</v>
      </c>
      <c r="BO1123" s="110" t="n">
        <f aca="false">SUM(BC1123:BN1123)/12</f>
        <v>7.96666666666667</v>
      </c>
    </row>
    <row r="1124" customFormat="false" ht="23.85" hidden="false" customHeight="false" outlineLevel="0" collapsed="false">
      <c r="AA1124" s="1" t="n">
        <f aca="false">AA1123+1</f>
        <v>97</v>
      </c>
      <c r="AB1124" s="136" t="s">
        <v>134</v>
      </c>
      <c r="AC1124" s="134" t="s">
        <v>671</v>
      </c>
      <c r="AD1124" s="134" t="s">
        <v>3002</v>
      </c>
      <c r="AE1124" s="134" t="s">
        <v>5622</v>
      </c>
      <c r="AF1124" s="134" t="s">
        <v>5396</v>
      </c>
      <c r="AG1124" s="134" t="s">
        <v>5623</v>
      </c>
      <c r="AH1124" s="134" t="s">
        <v>5624</v>
      </c>
      <c r="AI1124" s="134" t="s">
        <v>4876</v>
      </c>
      <c r="AJ1124" s="134" t="s">
        <v>5625</v>
      </c>
      <c r="AK1124" s="134" t="s">
        <v>5626</v>
      </c>
      <c r="AL1124" s="134" t="s">
        <v>5285</v>
      </c>
      <c r="AM1124" s="134" t="s">
        <v>3336</v>
      </c>
      <c r="AN1124" s="134" t="s">
        <v>4897</v>
      </c>
      <c r="AO1124" s="134" t="s">
        <v>5627</v>
      </c>
      <c r="BB1124" s="113" t="s">
        <v>130</v>
      </c>
      <c r="BC1124" s="109" t="n">
        <v>12.8</v>
      </c>
      <c r="BD1124" s="109" t="n">
        <v>15</v>
      </c>
      <c r="BE1124" s="109" t="n">
        <v>15.4</v>
      </c>
      <c r="BF1124" s="109" t="n">
        <v>12</v>
      </c>
      <c r="BG1124" s="109" t="n">
        <v>7</v>
      </c>
      <c r="BH1124" s="109" t="n">
        <v>5.5</v>
      </c>
      <c r="BI1124" s="109" t="n">
        <v>3.7</v>
      </c>
      <c r="BJ1124" s="109" t="n">
        <v>4.4</v>
      </c>
      <c r="BK1124" s="109" t="n">
        <v>5.5</v>
      </c>
      <c r="BL1124" s="109" t="n">
        <v>6.4</v>
      </c>
      <c r="BM1124" s="109" t="n">
        <v>9.4</v>
      </c>
      <c r="BN1124" s="109" t="n">
        <v>10.6</v>
      </c>
      <c r="BO1124" s="110" t="n">
        <f aca="false">SUM(BC1124:BN1124)/12</f>
        <v>8.975</v>
      </c>
    </row>
    <row r="1125" customFormat="false" ht="23.85" hidden="false" customHeight="false" outlineLevel="0" collapsed="false">
      <c r="AA1125" s="1" t="n">
        <f aca="false">AA1124+1</f>
        <v>98</v>
      </c>
      <c r="AB1125" s="136" t="s">
        <v>135</v>
      </c>
      <c r="AC1125" s="134" t="s">
        <v>412</v>
      </c>
      <c r="AD1125" s="134" t="s">
        <v>4368</v>
      </c>
      <c r="AE1125" s="134" t="s">
        <v>1340</v>
      </c>
      <c r="AF1125" s="134" t="s">
        <v>5628</v>
      </c>
      <c r="AG1125" s="134" t="s">
        <v>5629</v>
      </c>
      <c r="AH1125" s="134" t="s">
        <v>5630</v>
      </c>
      <c r="AI1125" s="134" t="s">
        <v>4675</v>
      </c>
      <c r="AJ1125" s="134" t="s">
        <v>5631</v>
      </c>
      <c r="AK1125" s="134" t="s">
        <v>5632</v>
      </c>
      <c r="AL1125" s="134" t="s">
        <v>5633</v>
      </c>
      <c r="AM1125" s="134" t="s">
        <v>5634</v>
      </c>
      <c r="AN1125" s="134" t="s">
        <v>2809</v>
      </c>
      <c r="AO1125" s="134" t="s">
        <v>5635</v>
      </c>
      <c r="BB1125" s="113" t="s">
        <v>131</v>
      </c>
      <c r="BC1125" s="109" t="n">
        <v>13.5</v>
      </c>
      <c r="BD1125" s="109" t="n">
        <v>13.9</v>
      </c>
      <c r="BE1125" s="109" t="n">
        <v>9</v>
      </c>
      <c r="BF1125" s="109" t="n">
        <v>8.6</v>
      </c>
      <c r="BG1125" s="109" t="n">
        <v>5.6</v>
      </c>
      <c r="BH1125" s="109" t="n">
        <v>2.4</v>
      </c>
      <c r="BI1125" s="109" t="n">
        <v>5.6</v>
      </c>
      <c r="BJ1125" s="109" t="n">
        <v>5.4</v>
      </c>
      <c r="BK1125" s="109" t="n">
        <v>5.1</v>
      </c>
      <c r="BL1125" s="109" t="n">
        <v>8.2</v>
      </c>
      <c r="BM1125" s="109" t="n">
        <v>10</v>
      </c>
      <c r="BN1125" s="109" t="n">
        <v>11.7</v>
      </c>
      <c r="BO1125" s="110" t="n">
        <f aca="false">SUM(BC1125:BN1125)/12</f>
        <v>8.25</v>
      </c>
    </row>
    <row r="1126" customFormat="false" ht="12.8" hidden="false" customHeight="false" outlineLevel="0" collapsed="false">
      <c r="AB1126" s="136" t="s">
        <v>136</v>
      </c>
      <c r="AC1126" s="134" t="s">
        <v>5636</v>
      </c>
      <c r="AD1126" s="134" t="s">
        <v>5362</v>
      </c>
      <c r="AE1126" s="134" t="s">
        <v>3853</v>
      </c>
      <c r="AF1126" s="134" t="s">
        <v>1655</v>
      </c>
      <c r="AG1126" s="134" t="s">
        <v>5637</v>
      </c>
      <c r="AH1126" s="134" t="s">
        <v>5414</v>
      </c>
      <c r="AI1126" s="134" t="s">
        <v>5638</v>
      </c>
      <c r="AJ1126" s="134" t="s">
        <v>5639</v>
      </c>
      <c r="AK1126" s="134" t="s">
        <v>4991</v>
      </c>
      <c r="AL1126" s="134" t="s">
        <v>2573</v>
      </c>
      <c r="AM1126" s="134" t="s">
        <v>5640</v>
      </c>
      <c r="AN1126" s="134" t="s">
        <v>5641</v>
      </c>
      <c r="AO1126" s="134" t="s">
        <v>5642</v>
      </c>
      <c r="BB1126" s="113" t="s">
        <v>132</v>
      </c>
      <c r="BC1126" s="109" t="n">
        <v>16.2</v>
      </c>
      <c r="BD1126" s="109" t="n">
        <v>14.8</v>
      </c>
      <c r="BE1126" s="109" t="n">
        <v>12.1</v>
      </c>
      <c r="BF1126" s="109" t="n">
        <v>10</v>
      </c>
      <c r="BG1126" s="109" t="n">
        <v>7.4</v>
      </c>
      <c r="BH1126" s="109" t="n">
        <v>4.6</v>
      </c>
      <c r="BI1126" s="109" t="n">
        <v>5.3</v>
      </c>
      <c r="BJ1126" s="109" t="n">
        <v>5.9</v>
      </c>
      <c r="BK1126" s="109" t="n">
        <v>7.8</v>
      </c>
      <c r="BL1126" s="109" t="n">
        <v>9.5</v>
      </c>
      <c r="BM1126" s="109" t="n">
        <v>9.5</v>
      </c>
      <c r="BN1126" s="109" t="n">
        <v>13.3</v>
      </c>
      <c r="BO1126" s="110" t="n">
        <f aca="false">SUM(BC1126:BN1126)/12</f>
        <v>9.7</v>
      </c>
    </row>
    <row r="1127" customFormat="false" ht="12.8" hidden="false" customHeight="false" outlineLevel="0" collapsed="false">
      <c r="AB1127" s="136" t="s">
        <v>137</v>
      </c>
      <c r="AC1127" s="134" t="s">
        <v>5643</v>
      </c>
      <c r="AD1127" s="134" t="s">
        <v>5644</v>
      </c>
      <c r="AE1127" s="134" t="s">
        <v>5645</v>
      </c>
      <c r="AF1127" s="134" t="s">
        <v>5646</v>
      </c>
      <c r="AG1127" s="134" t="s">
        <v>4911</v>
      </c>
      <c r="AH1127" s="134" t="s">
        <v>5647</v>
      </c>
      <c r="AI1127" s="134" t="s">
        <v>5648</v>
      </c>
      <c r="AJ1127" s="134" t="s">
        <v>5649</v>
      </c>
      <c r="AK1127" s="134" t="s">
        <v>5650</v>
      </c>
      <c r="AL1127" s="134" t="s">
        <v>5398</v>
      </c>
      <c r="AM1127" s="134" t="s">
        <v>5651</v>
      </c>
      <c r="AN1127" s="134" t="s">
        <v>5652</v>
      </c>
      <c r="AO1127" s="134" t="s">
        <v>5653</v>
      </c>
      <c r="BB1127" s="113" t="s">
        <v>133</v>
      </c>
      <c r="BC1127" s="109" t="n">
        <v>16.7</v>
      </c>
      <c r="BD1127" s="109" t="n">
        <v>13.7</v>
      </c>
      <c r="BE1127" s="109" t="n">
        <v>14.1</v>
      </c>
      <c r="BF1127" s="109" t="n">
        <v>11.1</v>
      </c>
      <c r="BG1127" s="109" t="n">
        <v>6.6</v>
      </c>
      <c r="BH1127" s="109" t="n">
        <v>4.8</v>
      </c>
      <c r="BI1127" s="109" t="n">
        <v>5.7</v>
      </c>
      <c r="BJ1127" s="109" t="n">
        <v>5.8</v>
      </c>
      <c r="BK1127" s="109" t="n">
        <v>5.6</v>
      </c>
      <c r="BL1127" s="109" t="n">
        <v>8.8</v>
      </c>
      <c r="BM1127" s="109" t="n">
        <v>8.4</v>
      </c>
      <c r="BN1127" s="109" t="n">
        <v>11.2</v>
      </c>
      <c r="BO1127" s="110" t="n">
        <f aca="false">SUM(BC1127:BN1127)/12</f>
        <v>9.375</v>
      </c>
    </row>
    <row r="1128" customFormat="false" ht="12.8" hidden="false" customHeight="false" outlineLevel="0" collapsed="false">
      <c r="AB1128" s="136" t="s">
        <v>138</v>
      </c>
      <c r="AC1128" s="134" t="s">
        <v>5654</v>
      </c>
      <c r="AD1128" s="134" t="s">
        <v>5412</v>
      </c>
      <c r="AE1128" s="134" t="s">
        <v>5655</v>
      </c>
      <c r="AF1128" s="134" t="s">
        <v>2161</v>
      </c>
      <c r="AG1128" s="134" t="s">
        <v>5152</v>
      </c>
      <c r="AH1128" s="134" t="s">
        <v>5656</v>
      </c>
      <c r="AI1128" s="134" t="s">
        <v>5657</v>
      </c>
      <c r="AJ1128" s="134" t="s">
        <v>5658</v>
      </c>
      <c r="AK1128" s="134" t="s">
        <v>4817</v>
      </c>
      <c r="AL1128" s="134" t="s">
        <v>5659</v>
      </c>
      <c r="AM1128" s="134" t="s">
        <v>5660</v>
      </c>
      <c r="AN1128" s="134" t="s">
        <v>697</v>
      </c>
      <c r="AO1128" s="134" t="s">
        <v>5661</v>
      </c>
      <c r="BB1128" s="113" t="s">
        <v>134</v>
      </c>
      <c r="BC1128" s="109" t="n">
        <v>10.8</v>
      </c>
      <c r="BD1128" s="109" t="n">
        <v>15.1</v>
      </c>
      <c r="BE1128" s="109" t="n">
        <v>11.5</v>
      </c>
      <c r="BF1128" s="109" t="n">
        <v>8.6</v>
      </c>
      <c r="BG1128" s="109" t="n">
        <v>9.4</v>
      </c>
      <c r="BH1128" s="109" t="n">
        <v>3.3</v>
      </c>
      <c r="BI1128" s="109" t="n">
        <v>5.9</v>
      </c>
      <c r="BJ1128" s="109" t="n">
        <v>5.3</v>
      </c>
      <c r="BK1128" s="109" t="n">
        <v>7.1</v>
      </c>
      <c r="BL1128" s="109" t="n">
        <v>8.8</v>
      </c>
      <c r="BM1128" s="109" t="n">
        <v>11.3</v>
      </c>
      <c r="BN1128" s="109" t="n">
        <v>13.3</v>
      </c>
      <c r="BO1128" s="110" t="n">
        <f aca="false">SUM(BC1128:BN1128)/12</f>
        <v>9.2</v>
      </c>
    </row>
    <row r="1129" customFormat="false" ht="12.8" hidden="false" customHeight="true" outlineLevel="0" collapsed="false">
      <c r="AB1129" s="135" t="s">
        <v>594</v>
      </c>
      <c r="AC1129" s="135"/>
      <c r="AD1129" s="135"/>
      <c r="AE1129" s="135"/>
      <c r="AF1129" s="135"/>
      <c r="AG1129" s="135"/>
      <c r="AH1129" s="135"/>
      <c r="AI1129" s="135"/>
      <c r="AJ1129" s="135"/>
      <c r="AK1129" s="135"/>
      <c r="AL1129" s="135"/>
      <c r="AM1129" s="135"/>
      <c r="AN1129" s="135"/>
      <c r="AO1129" s="135"/>
      <c r="BB1129" s="113" t="s">
        <v>135</v>
      </c>
      <c r="BC1129" s="109" t="n">
        <v>12.6</v>
      </c>
      <c r="BD1129" s="109" t="n">
        <v>16.1</v>
      </c>
      <c r="BE1129" s="109" t="n">
        <v>10.7</v>
      </c>
      <c r="BF1129" s="109" t="n">
        <v>8.3</v>
      </c>
      <c r="BG1129" s="109" t="n">
        <v>4.4</v>
      </c>
      <c r="BH1129" s="109" t="n">
        <v>5.4</v>
      </c>
      <c r="BI1129" s="109" t="n">
        <v>2.4</v>
      </c>
      <c r="BJ1129" s="109" t="n">
        <v>4.6</v>
      </c>
      <c r="BK1129" s="109" t="n">
        <v>6.2</v>
      </c>
      <c r="BL1129" s="109" t="n">
        <v>7.6</v>
      </c>
      <c r="BM1129" s="109" t="n">
        <v>9.9</v>
      </c>
      <c r="BN1129" s="109" t="n">
        <v>11.6</v>
      </c>
      <c r="BO1129" s="110" t="n">
        <f aca="false">SUM(BC1129:BN1129)/12</f>
        <v>8.31666666666667</v>
      </c>
    </row>
    <row r="1130" customFormat="false" ht="12.8" hidden="false" customHeight="false" outlineLevel="0" collapsed="false">
      <c r="AB1130" s="133" t="s">
        <v>605</v>
      </c>
      <c r="AC1130" s="133" t="s">
        <v>606</v>
      </c>
      <c r="AD1130" s="133" t="s">
        <v>607</v>
      </c>
      <c r="AE1130" s="133" t="s">
        <v>608</v>
      </c>
      <c r="AF1130" s="133" t="s">
        <v>609</v>
      </c>
      <c r="AG1130" s="133" t="s">
        <v>610</v>
      </c>
      <c r="AH1130" s="133" t="s">
        <v>611</v>
      </c>
      <c r="AI1130" s="133" t="s">
        <v>612</v>
      </c>
      <c r="AJ1130" s="133" t="s">
        <v>613</v>
      </c>
      <c r="AK1130" s="133" t="s">
        <v>614</v>
      </c>
      <c r="AL1130" s="133" t="s">
        <v>615</v>
      </c>
      <c r="AM1130" s="133" t="s">
        <v>616</v>
      </c>
      <c r="AN1130" s="133" t="s">
        <v>617</v>
      </c>
      <c r="AO1130" s="133" t="s">
        <v>618</v>
      </c>
      <c r="BB1130" s="113" t="s">
        <v>136</v>
      </c>
      <c r="BC1130" s="109" t="n">
        <v>14</v>
      </c>
      <c r="BD1130" s="109" t="n">
        <v>15.4</v>
      </c>
      <c r="BE1130" s="109" t="n">
        <v>11.9</v>
      </c>
      <c r="BF1130" s="109" t="n">
        <v>7.2</v>
      </c>
      <c r="BG1130" s="109" t="n">
        <v>7</v>
      </c>
      <c r="BH1130" s="109" t="n">
        <v>4.5</v>
      </c>
      <c r="BI1130" s="109" t="n">
        <v>3.4</v>
      </c>
      <c r="BJ1130" s="109" t="n">
        <v>6.1</v>
      </c>
      <c r="BK1130" s="109" t="n">
        <v>5.2</v>
      </c>
      <c r="BL1130" s="109" t="n">
        <v>9</v>
      </c>
      <c r="BM1130" s="109" t="n">
        <v>10.1</v>
      </c>
      <c r="BN1130" s="109" t="n">
        <v>13</v>
      </c>
      <c r="BO1130" s="110" t="n">
        <f aca="false">SUM(BC1130:BN1130)/12</f>
        <v>8.9</v>
      </c>
    </row>
    <row r="1131" customFormat="false" ht="23.85" hidden="false" customHeight="false" outlineLevel="0" collapsed="false">
      <c r="AB1131" s="136" t="s">
        <v>139</v>
      </c>
      <c r="AC1131" s="134" t="s">
        <v>966</v>
      </c>
      <c r="AD1131" s="134" t="s">
        <v>484</v>
      </c>
      <c r="AE1131" s="134" t="s">
        <v>2698</v>
      </c>
      <c r="AF1131" s="134" t="s">
        <v>2293</v>
      </c>
      <c r="AG1131" s="134" t="s">
        <v>5662</v>
      </c>
      <c r="AH1131" s="134" t="s">
        <v>5663</v>
      </c>
      <c r="AI1131" s="134" t="s">
        <v>5664</v>
      </c>
      <c r="AJ1131" s="134" t="s">
        <v>5665</v>
      </c>
      <c r="AK1131" s="134" t="s">
        <v>5666</v>
      </c>
      <c r="AL1131" s="134" t="s">
        <v>5667</v>
      </c>
      <c r="AM1131" s="134" t="s">
        <v>4821</v>
      </c>
      <c r="AN1131" s="134" t="s">
        <v>5668</v>
      </c>
      <c r="AO1131" s="134" t="s">
        <v>5669</v>
      </c>
      <c r="BB1131" s="113" t="s">
        <v>137</v>
      </c>
      <c r="BC1131" s="109" t="n">
        <v>12.9</v>
      </c>
      <c r="BD1131" s="109" t="n">
        <v>13</v>
      </c>
      <c r="BE1131" s="109" t="n">
        <v>12.8</v>
      </c>
      <c r="BF1131" s="109" t="n">
        <v>8.8</v>
      </c>
      <c r="BG1131" s="109" t="n">
        <v>7.3</v>
      </c>
      <c r="BH1131" s="109" t="n">
        <v>5.9</v>
      </c>
      <c r="BI1131" s="109" t="n">
        <v>4.8</v>
      </c>
      <c r="BJ1131" s="109" t="n">
        <v>3.8</v>
      </c>
      <c r="BK1131" s="109" t="n">
        <v>6.2</v>
      </c>
      <c r="BL1131" s="109" t="n">
        <v>7.4</v>
      </c>
      <c r="BM1131" s="109" t="n">
        <v>9.9</v>
      </c>
      <c r="BN1131" s="109" t="n">
        <v>11.7</v>
      </c>
      <c r="BO1131" s="110" t="n">
        <f aca="false">SUM(BC1131:BN1131)/12</f>
        <v>8.70833333333333</v>
      </c>
    </row>
    <row r="1132" customFormat="false" ht="23.85" hidden="false" customHeight="false" outlineLevel="0" collapsed="false">
      <c r="AB1132" s="136" t="s">
        <v>140</v>
      </c>
      <c r="AC1132" s="134" t="s">
        <v>5670</v>
      </c>
      <c r="AD1132" s="134" t="s">
        <v>5671</v>
      </c>
      <c r="AE1132" s="134" t="s">
        <v>516</v>
      </c>
      <c r="AF1132" s="134" t="s">
        <v>4466</v>
      </c>
      <c r="AG1132" s="134" t="s">
        <v>5407</v>
      </c>
      <c r="AH1132" s="134" t="s">
        <v>5245</v>
      </c>
      <c r="AI1132" s="134" t="s">
        <v>5672</v>
      </c>
      <c r="AJ1132" s="134" t="s">
        <v>5218</v>
      </c>
      <c r="AK1132" s="134" t="s">
        <v>5129</v>
      </c>
      <c r="AL1132" s="134" t="s">
        <v>5673</v>
      </c>
      <c r="AM1132" s="134" t="s">
        <v>5674</v>
      </c>
      <c r="AN1132" s="134" t="s">
        <v>5675</v>
      </c>
      <c r="AO1132" s="134" t="s">
        <v>5676</v>
      </c>
      <c r="BB1132" s="113" t="s">
        <v>138</v>
      </c>
      <c r="BC1132" s="109" t="n">
        <v>16.4</v>
      </c>
      <c r="BD1132" s="109" t="n">
        <v>15.7</v>
      </c>
      <c r="BE1132" s="109" t="n">
        <v>11.7</v>
      </c>
      <c r="BF1132" s="109" t="n">
        <v>8.4</v>
      </c>
      <c r="BG1132" s="109" t="n">
        <v>5.3</v>
      </c>
      <c r="BH1132" s="109" t="n">
        <v>5.3</v>
      </c>
      <c r="BI1132" s="109" t="n">
        <v>4.2</v>
      </c>
      <c r="BJ1132" s="109" t="n">
        <v>5.1</v>
      </c>
      <c r="BK1132" s="109" t="n">
        <v>7.7</v>
      </c>
      <c r="BL1132" s="109" t="n">
        <v>8.1</v>
      </c>
      <c r="BM1132" s="109" t="n">
        <v>11.2</v>
      </c>
      <c r="BN1132" s="109" t="n">
        <v>12.6</v>
      </c>
      <c r="BO1132" s="110" t="n">
        <f aca="false">SUM(BC1132:BN1132)/12</f>
        <v>9.30833333333333</v>
      </c>
    </row>
    <row r="1133" customFormat="false" ht="23.85" hidden="false" customHeight="false" outlineLevel="0" collapsed="false">
      <c r="AB1133" s="136" t="s">
        <v>141</v>
      </c>
      <c r="AC1133" s="134" t="s">
        <v>5677</v>
      </c>
      <c r="AD1133" s="134" t="s">
        <v>5678</v>
      </c>
      <c r="AE1133" s="134" t="s">
        <v>3178</v>
      </c>
      <c r="AF1133" s="134" t="s">
        <v>5679</v>
      </c>
      <c r="AG1133" s="134" t="s">
        <v>5680</v>
      </c>
      <c r="AH1133" s="134" t="s">
        <v>5681</v>
      </c>
      <c r="AI1133" s="134" t="s">
        <v>5682</v>
      </c>
      <c r="AJ1133" s="134" t="s">
        <v>5683</v>
      </c>
      <c r="AK1133" s="134" t="s">
        <v>5684</v>
      </c>
      <c r="AL1133" s="134" t="s">
        <v>5685</v>
      </c>
      <c r="AM1133" s="134" t="s">
        <v>5686</v>
      </c>
      <c r="AN1133" s="134" t="s">
        <v>5687</v>
      </c>
      <c r="AO1133" s="134" t="s">
        <v>5688</v>
      </c>
      <c r="BB1133" s="113" t="s">
        <v>139</v>
      </c>
      <c r="BC1133" s="109" t="n">
        <v>11.8</v>
      </c>
      <c r="BD1133" s="109" t="n">
        <v>13.1</v>
      </c>
      <c r="BE1133" s="109" t="n">
        <v>10.6</v>
      </c>
      <c r="BF1133" s="109" t="n">
        <v>11.1</v>
      </c>
      <c r="BG1133" s="109" t="n">
        <v>7.8</v>
      </c>
      <c r="BH1133" s="109" t="n">
        <v>6</v>
      </c>
      <c r="BI1133" s="109" t="n">
        <v>6.2</v>
      </c>
      <c r="BJ1133" s="109" t="n">
        <v>4.1</v>
      </c>
      <c r="BK1133" s="109" t="n">
        <v>6.2</v>
      </c>
      <c r="BL1133" s="109" t="n">
        <v>8.1</v>
      </c>
      <c r="BM1133" s="109" t="n">
        <v>11.4</v>
      </c>
      <c r="BN1133" s="109" t="n">
        <v>13</v>
      </c>
      <c r="BO1133" s="110" t="n">
        <f aca="false">SUM(BC1133:BN1133)/12</f>
        <v>9.11666666666667</v>
      </c>
    </row>
    <row r="1134" customFormat="false" ht="12.8" hidden="false" customHeight="false" outlineLevel="0" collapsed="false">
      <c r="AB1134" s="136" t="s">
        <v>142</v>
      </c>
      <c r="AC1134" s="134" t="s">
        <v>5689</v>
      </c>
      <c r="AD1134" s="134" t="s">
        <v>5690</v>
      </c>
      <c r="AE1134" s="134" t="s">
        <v>5691</v>
      </c>
      <c r="AF1134" s="134" t="s">
        <v>4967</v>
      </c>
      <c r="AG1134" s="134" t="s">
        <v>5428</v>
      </c>
      <c r="AH1134" s="134" t="s">
        <v>5692</v>
      </c>
      <c r="AI1134" s="134" t="s">
        <v>5693</v>
      </c>
      <c r="AJ1134" s="134" t="s">
        <v>5694</v>
      </c>
      <c r="AK1134" s="134" t="s">
        <v>5695</v>
      </c>
      <c r="AL1134" s="134" t="s">
        <v>5276</v>
      </c>
      <c r="AM1134" s="134" t="s">
        <v>5258</v>
      </c>
      <c r="AN1134" s="134" t="s">
        <v>1410</v>
      </c>
      <c r="AO1134" s="134" t="s">
        <v>5696</v>
      </c>
      <c r="BB1134" s="113" t="s">
        <v>140</v>
      </c>
      <c r="BC1134" s="109" t="n">
        <v>17.4</v>
      </c>
      <c r="BD1134" s="109" t="n">
        <v>15.8</v>
      </c>
      <c r="BE1134" s="109" t="n">
        <v>10.9</v>
      </c>
      <c r="BF1134" s="109" t="n">
        <v>9</v>
      </c>
      <c r="BG1134" s="109" t="n">
        <v>7.6</v>
      </c>
      <c r="BH1134" s="109" t="n">
        <v>6.1</v>
      </c>
      <c r="BI1134" s="109" t="n">
        <v>5.5</v>
      </c>
      <c r="BJ1134" s="109" t="n">
        <v>5.5</v>
      </c>
      <c r="BK1134" s="109" t="n">
        <v>7.1</v>
      </c>
      <c r="BL1134" s="109" t="n">
        <v>7.6</v>
      </c>
      <c r="BM1134" s="109" t="n">
        <v>11.1</v>
      </c>
      <c r="BN1134" s="109" t="n">
        <v>11.7</v>
      </c>
      <c r="BO1134" s="110" t="n">
        <f aca="false">SUM(BC1134:BN1134)/12</f>
        <v>9.60833333333333</v>
      </c>
    </row>
    <row r="1135" customFormat="false" ht="12.8" hidden="false" customHeight="false" outlineLevel="0" collapsed="false">
      <c r="AB1135" s="136" t="s">
        <v>143</v>
      </c>
      <c r="AC1135" s="134" t="s">
        <v>2056</v>
      </c>
      <c r="AD1135" s="134" t="s">
        <v>4322</v>
      </c>
      <c r="AE1135" s="134" t="s">
        <v>1088</v>
      </c>
      <c r="AF1135" s="134" t="s">
        <v>5697</v>
      </c>
      <c r="AG1135" s="134" t="s">
        <v>3521</v>
      </c>
      <c r="AH1135" s="134" t="s">
        <v>5698</v>
      </c>
      <c r="AI1135" s="134" t="s">
        <v>5041</v>
      </c>
      <c r="AJ1135" s="134" t="s">
        <v>4912</v>
      </c>
      <c r="AK1135" s="134" t="s">
        <v>4674</v>
      </c>
      <c r="AL1135" s="134" t="s">
        <v>5699</v>
      </c>
      <c r="AM1135" s="134" t="s">
        <v>5093</v>
      </c>
      <c r="AN1135" s="134" t="s">
        <v>2659</v>
      </c>
      <c r="AO1135" s="134" t="s">
        <v>5700</v>
      </c>
      <c r="BB1135" s="113" t="s">
        <v>141</v>
      </c>
      <c r="BC1135" s="109" t="n">
        <v>16.5</v>
      </c>
      <c r="BD1135" s="109" t="n">
        <v>14</v>
      </c>
      <c r="BE1135" s="109" t="n">
        <v>13.3</v>
      </c>
      <c r="BF1135" s="109" t="n">
        <v>9.2</v>
      </c>
      <c r="BG1135" s="109" t="n">
        <v>7.3</v>
      </c>
      <c r="BH1135" s="109" t="n">
        <v>3.5</v>
      </c>
      <c r="BI1135" s="109" t="n">
        <v>2.2</v>
      </c>
      <c r="BJ1135" s="109" t="n">
        <v>4.8</v>
      </c>
      <c r="BK1135" s="109" t="n">
        <v>5.5</v>
      </c>
      <c r="BL1135" s="109" t="n">
        <v>7.8</v>
      </c>
      <c r="BM1135" s="109" t="n">
        <v>11.4</v>
      </c>
      <c r="BN1135" s="109" t="n">
        <v>13.1</v>
      </c>
      <c r="BO1135" s="110" t="n">
        <f aca="false">SUM(BC1135:BN1135)/12</f>
        <v>9.05</v>
      </c>
    </row>
    <row r="1136" customFormat="false" ht="23.85" hidden="false" customHeight="false" outlineLevel="0" collapsed="false">
      <c r="AB1136" s="136" t="s">
        <v>144</v>
      </c>
      <c r="AC1136" s="134" t="s">
        <v>2209</v>
      </c>
      <c r="AD1136" s="134" t="s">
        <v>5701</v>
      </c>
      <c r="AE1136" s="134" t="s">
        <v>5702</v>
      </c>
      <c r="AF1136" s="134" t="s">
        <v>5703</v>
      </c>
      <c r="AG1136" s="134" t="s">
        <v>5704</v>
      </c>
      <c r="AH1136" s="134" t="s">
        <v>5705</v>
      </c>
      <c r="AI1136" s="134" t="s">
        <v>4651</v>
      </c>
      <c r="AJ1136" s="134" t="s">
        <v>5706</v>
      </c>
      <c r="AK1136" s="134" t="s">
        <v>5707</v>
      </c>
      <c r="AL1136" s="134" t="s">
        <v>5498</v>
      </c>
      <c r="AM1136" s="134" t="s">
        <v>5708</v>
      </c>
      <c r="AN1136" s="134" t="s">
        <v>5709</v>
      </c>
      <c r="AO1136" s="134" t="s">
        <v>5710</v>
      </c>
      <c r="BB1136" s="113" t="s">
        <v>142</v>
      </c>
      <c r="BC1136" s="109" t="n">
        <v>12.2</v>
      </c>
      <c r="BD1136" s="109" t="n">
        <v>15.9</v>
      </c>
      <c r="BE1136" s="109" t="n">
        <v>14.2</v>
      </c>
      <c r="BF1136" s="109" t="n">
        <v>9</v>
      </c>
      <c r="BG1136" s="109" t="n">
        <v>6.4</v>
      </c>
      <c r="BH1136" s="109" t="n">
        <v>3.4</v>
      </c>
      <c r="BI1136" s="109" t="n">
        <v>3.4</v>
      </c>
      <c r="BJ1136" s="109" t="n">
        <v>5.2</v>
      </c>
      <c r="BK1136" s="109" t="n">
        <v>6.2</v>
      </c>
      <c r="BL1136" s="109" t="n">
        <v>7.8</v>
      </c>
      <c r="BM1136" s="109" t="n">
        <v>10.3</v>
      </c>
      <c r="BN1136" s="109" t="n">
        <v>12.9</v>
      </c>
      <c r="BO1136" s="110" t="n">
        <f aca="false">SUM(BC1136:BN1136)/12</f>
        <v>8.90833333333333</v>
      </c>
    </row>
    <row r="1137" customFormat="false" ht="12.8" hidden="false" customHeight="false" outlineLevel="0" collapsed="false">
      <c r="AB1137" s="136" t="s">
        <v>145</v>
      </c>
      <c r="AC1137" s="134" t="s">
        <v>5711</v>
      </c>
      <c r="AD1137" s="134" t="s">
        <v>5712</v>
      </c>
      <c r="AE1137" s="134" t="s">
        <v>3717</v>
      </c>
      <c r="AF1137" s="134" t="s">
        <v>2363</v>
      </c>
      <c r="AG1137" s="134" t="s">
        <v>5713</v>
      </c>
      <c r="AH1137" s="134" t="s">
        <v>4710</v>
      </c>
      <c r="AI1137" s="134" t="s">
        <v>5714</v>
      </c>
      <c r="AJ1137" s="134" t="s">
        <v>5452</v>
      </c>
      <c r="AK1137" s="134" t="s">
        <v>5715</v>
      </c>
      <c r="AL1137" s="134" t="s">
        <v>5582</v>
      </c>
      <c r="AM1137" s="134" t="s">
        <v>1687</v>
      </c>
      <c r="AN1137" s="134" t="s">
        <v>5716</v>
      </c>
      <c r="AO1137" s="134" t="s">
        <v>5717</v>
      </c>
      <c r="BB1137" s="113" t="s">
        <v>143</v>
      </c>
      <c r="BC1137" s="109" t="n">
        <v>13</v>
      </c>
      <c r="BD1137" s="109" t="n">
        <v>12.4</v>
      </c>
      <c r="BE1137" s="109" t="n">
        <v>10.9</v>
      </c>
      <c r="BF1137" s="109" t="n">
        <v>8.1</v>
      </c>
      <c r="BG1137" s="109" t="n">
        <v>6.4</v>
      </c>
      <c r="BH1137" s="109" t="n">
        <v>2.6</v>
      </c>
      <c r="BI1137" s="109" t="n">
        <v>3.4</v>
      </c>
      <c r="BJ1137" s="109" t="n">
        <v>5.7</v>
      </c>
      <c r="BK1137" s="109" t="n">
        <v>5.7</v>
      </c>
      <c r="BL1137" s="109" t="n">
        <v>7.8</v>
      </c>
      <c r="BM1137" s="109" t="n">
        <v>10.8</v>
      </c>
      <c r="BN1137" s="109" t="n">
        <v>12.2</v>
      </c>
      <c r="BO1137" s="110" t="n">
        <f aca="false">SUM(BC1137:BN1137)/12</f>
        <v>8.25</v>
      </c>
    </row>
    <row r="1138" customFormat="false" ht="12.8" hidden="false" customHeight="false" outlineLevel="0" collapsed="false">
      <c r="AB1138" s="136" t="s">
        <v>146</v>
      </c>
      <c r="AC1138" s="134" t="s">
        <v>1165</v>
      </c>
      <c r="AD1138" s="134" t="s">
        <v>4466</v>
      </c>
      <c r="AE1138" s="134" t="s">
        <v>1792</v>
      </c>
      <c r="AF1138" s="134" t="s">
        <v>5718</v>
      </c>
      <c r="AG1138" s="134" t="s">
        <v>5719</v>
      </c>
      <c r="AH1138" s="134" t="s">
        <v>5720</v>
      </c>
      <c r="AI1138" s="134" t="s">
        <v>5119</v>
      </c>
      <c r="AJ1138" s="134" t="s">
        <v>5490</v>
      </c>
      <c r="AK1138" s="134" t="s">
        <v>4599</v>
      </c>
      <c r="AL1138" s="134" t="s">
        <v>5721</v>
      </c>
      <c r="AM1138" s="134" t="s">
        <v>5722</v>
      </c>
      <c r="AN1138" s="134" t="s">
        <v>5445</v>
      </c>
      <c r="AO1138" s="134" t="s">
        <v>5124</v>
      </c>
      <c r="BB1138" s="113" t="s">
        <v>144</v>
      </c>
      <c r="BC1138" s="109" t="n">
        <v>12.5</v>
      </c>
      <c r="BD1138" s="109" t="n">
        <v>13.5</v>
      </c>
      <c r="BE1138" s="109" t="n">
        <v>14.1</v>
      </c>
      <c r="BF1138" s="109" t="n">
        <v>9</v>
      </c>
      <c r="BG1138" s="109" t="n">
        <v>5.1</v>
      </c>
      <c r="BH1138" s="109" t="n">
        <v>4.3</v>
      </c>
      <c r="BI1138" s="109" t="n">
        <v>4.1</v>
      </c>
      <c r="BJ1138" s="109" t="n">
        <v>5.1</v>
      </c>
      <c r="BK1138" s="109" t="n">
        <v>4.4</v>
      </c>
      <c r="BL1138" s="109" t="n">
        <v>8.7</v>
      </c>
      <c r="BM1138" s="109" t="n">
        <v>11.1</v>
      </c>
      <c r="BN1138" s="109" t="n">
        <v>10.7</v>
      </c>
      <c r="BO1138" s="110" t="n">
        <f aca="false">SUM(BC1138:BN1138)/12</f>
        <v>8.55</v>
      </c>
    </row>
    <row r="1139" customFormat="false" ht="12.8" hidden="false" customHeight="false" outlineLevel="0" collapsed="false">
      <c r="AB1139" s="136" t="s">
        <v>147</v>
      </c>
      <c r="AC1139" s="134" t="s">
        <v>5403</v>
      </c>
      <c r="AD1139" s="134" t="s">
        <v>4219</v>
      </c>
      <c r="AE1139" s="134" t="s">
        <v>734</v>
      </c>
      <c r="AF1139" s="134" t="s">
        <v>5723</v>
      </c>
      <c r="AG1139" s="134" t="s">
        <v>5724</v>
      </c>
      <c r="AH1139" s="134" t="s">
        <v>4836</v>
      </c>
      <c r="AI1139" s="134" t="s">
        <v>5725</v>
      </c>
      <c r="AJ1139" s="134" t="s">
        <v>5607</v>
      </c>
      <c r="AK1139" s="134" t="s">
        <v>5726</v>
      </c>
      <c r="AL1139" s="134" t="s">
        <v>2943</v>
      </c>
      <c r="AM1139" s="134" t="s">
        <v>2265</v>
      </c>
      <c r="AN1139" s="134" t="s">
        <v>4214</v>
      </c>
      <c r="AO1139" s="134" t="s">
        <v>5727</v>
      </c>
      <c r="BB1139" s="113" t="s">
        <v>145</v>
      </c>
      <c r="BC1139" s="109" t="n">
        <v>11.8</v>
      </c>
      <c r="BD1139" s="109" t="n">
        <v>11.9</v>
      </c>
      <c r="BE1139" s="109" t="n">
        <v>13.3</v>
      </c>
      <c r="BF1139" s="109" t="n">
        <v>8.6</v>
      </c>
      <c r="BG1139" s="109" t="n">
        <v>7.7</v>
      </c>
      <c r="BH1139" s="109" t="n">
        <v>4.3</v>
      </c>
      <c r="BI1139" s="109" t="n">
        <v>4.4</v>
      </c>
      <c r="BJ1139" s="109" t="n">
        <v>4.7</v>
      </c>
      <c r="BK1139" s="109" t="n">
        <v>6.5</v>
      </c>
      <c r="BL1139" s="109" t="n">
        <v>7</v>
      </c>
      <c r="BM1139" s="109" t="n">
        <v>9.1</v>
      </c>
      <c r="BN1139" s="109" t="n">
        <v>11.8</v>
      </c>
      <c r="BO1139" s="110" t="n">
        <f aca="false">SUM(BC1139:BN1139)/12</f>
        <v>8.425</v>
      </c>
    </row>
    <row r="1140" customFormat="false" ht="12.8" hidden="false" customHeight="false" outlineLevel="0" collapsed="false">
      <c r="AB1140" s="136" t="s">
        <v>148</v>
      </c>
      <c r="AC1140" s="134" t="s">
        <v>562</v>
      </c>
      <c r="AD1140" s="134" t="s">
        <v>2561</v>
      </c>
      <c r="AE1140" s="134" t="s">
        <v>3393</v>
      </c>
      <c r="AF1140" s="134" t="s">
        <v>5728</v>
      </c>
      <c r="AG1140" s="134" t="s">
        <v>5637</v>
      </c>
      <c r="AH1140" s="134" t="s">
        <v>5729</v>
      </c>
      <c r="AI1140" s="134" t="s">
        <v>5730</v>
      </c>
      <c r="AJ1140" s="134" t="s">
        <v>5731</v>
      </c>
      <c r="AK1140" s="134" t="s">
        <v>5554</v>
      </c>
      <c r="AL1140" s="134" t="s">
        <v>2974</v>
      </c>
      <c r="AM1140" s="134" t="s">
        <v>4592</v>
      </c>
      <c r="AN1140" s="134" t="s">
        <v>3601</v>
      </c>
      <c r="AO1140" s="134" t="s">
        <v>5732</v>
      </c>
      <c r="BB1140" s="113" t="s">
        <v>146</v>
      </c>
      <c r="BC1140" s="109" t="n">
        <v>11</v>
      </c>
      <c r="BD1140" s="109" t="n">
        <v>13.1</v>
      </c>
      <c r="BE1140" s="109" t="n">
        <v>10.3</v>
      </c>
      <c r="BF1140" s="109" t="n">
        <v>9.5</v>
      </c>
      <c r="BG1140" s="109" t="n">
        <v>8.2</v>
      </c>
      <c r="BH1140" s="109" t="n">
        <v>6.5</v>
      </c>
      <c r="BI1140" s="109" t="n">
        <v>3.4</v>
      </c>
      <c r="BJ1140" s="109" t="n">
        <v>5.6</v>
      </c>
      <c r="BK1140" s="109" t="n">
        <v>5.4</v>
      </c>
      <c r="BL1140" s="109" t="n">
        <v>7.7</v>
      </c>
      <c r="BM1140" s="109" t="n">
        <v>10</v>
      </c>
      <c r="BN1140" s="109" t="n">
        <v>12.4</v>
      </c>
      <c r="BO1140" s="110" t="n">
        <f aca="false">SUM(BC1140:BN1140)/12</f>
        <v>8.59166666666667</v>
      </c>
    </row>
    <row r="1141" customFormat="false" ht="23.85" hidden="false" customHeight="false" outlineLevel="0" collapsed="false">
      <c r="AB1141" s="136" t="s">
        <v>149</v>
      </c>
      <c r="AC1141" s="134" t="s">
        <v>3077</v>
      </c>
      <c r="AD1141" s="134" t="s">
        <v>636</v>
      </c>
      <c r="AE1141" s="134" t="s">
        <v>1558</v>
      </c>
      <c r="AF1141" s="134" t="s">
        <v>5733</v>
      </c>
      <c r="AG1141" s="134" t="s">
        <v>5734</v>
      </c>
      <c r="AH1141" s="134" t="s">
        <v>5735</v>
      </c>
      <c r="AI1141" s="134" t="s">
        <v>5736</v>
      </c>
      <c r="AJ1141" s="134" t="s">
        <v>5737</v>
      </c>
      <c r="AK1141" s="134" t="s">
        <v>5738</v>
      </c>
      <c r="AL1141" s="134" t="s">
        <v>5739</v>
      </c>
      <c r="AM1141" s="134" t="s">
        <v>5740</v>
      </c>
      <c r="AN1141" s="134" t="s">
        <v>5204</v>
      </c>
      <c r="AO1141" s="134" t="s">
        <v>5741</v>
      </c>
      <c r="BB1141" s="113" t="s">
        <v>147</v>
      </c>
      <c r="BC1141" s="109" t="n">
        <v>14.2</v>
      </c>
      <c r="BD1141" s="109" t="n">
        <v>12.7</v>
      </c>
      <c r="BE1141" s="109" t="n">
        <v>14</v>
      </c>
      <c r="BF1141" s="109" t="n">
        <v>8.6</v>
      </c>
      <c r="BG1141" s="109" t="n">
        <v>9.2</v>
      </c>
      <c r="BH1141" s="109" t="n">
        <v>6.4</v>
      </c>
      <c r="BI1141" s="109" t="n">
        <v>5.9</v>
      </c>
      <c r="BJ1141" s="109" t="n">
        <v>4.9</v>
      </c>
      <c r="BK1141" s="109" t="n">
        <v>6.9</v>
      </c>
      <c r="BL1141" s="109" t="n">
        <v>8.8</v>
      </c>
      <c r="BM1141" s="109" t="n">
        <v>9.4</v>
      </c>
      <c r="BN1141" s="109" t="n">
        <v>13.8</v>
      </c>
      <c r="BO1141" s="110" t="n">
        <f aca="false">SUM(BC1141:BN1141)/12</f>
        <v>9.56666666666667</v>
      </c>
    </row>
    <row r="1142" customFormat="false" ht="12.8" hidden="false" customHeight="false" outlineLevel="0" collapsed="false">
      <c r="AB1142" s="136" t="s">
        <v>150</v>
      </c>
      <c r="AC1142" s="134" t="s">
        <v>5742</v>
      </c>
      <c r="AD1142" s="134" t="s">
        <v>2755</v>
      </c>
      <c r="AE1142" s="134" t="s">
        <v>684</v>
      </c>
      <c r="AF1142" s="134" t="s">
        <v>5289</v>
      </c>
      <c r="AG1142" s="134" t="s">
        <v>5390</v>
      </c>
      <c r="AH1142" s="134" t="s">
        <v>5465</v>
      </c>
      <c r="AI1142" s="134" t="s">
        <v>5423</v>
      </c>
      <c r="AJ1142" s="134" t="s">
        <v>5743</v>
      </c>
      <c r="AK1142" s="134" t="s">
        <v>5744</v>
      </c>
      <c r="AL1142" s="134" t="s">
        <v>5745</v>
      </c>
      <c r="AM1142" s="134" t="s">
        <v>5746</v>
      </c>
      <c r="AN1142" s="134" t="s">
        <v>5747</v>
      </c>
      <c r="AO1142" s="134" t="s">
        <v>5748</v>
      </c>
      <c r="BB1142" s="113" t="s">
        <v>148</v>
      </c>
      <c r="BC1142" s="109" t="n">
        <v>13.9</v>
      </c>
      <c r="BD1142" s="109" t="n">
        <v>13.6</v>
      </c>
      <c r="BE1142" s="109" t="n">
        <v>14.2</v>
      </c>
      <c r="BF1142" s="109" t="n">
        <v>10</v>
      </c>
      <c r="BG1142" s="109" t="n">
        <v>8.2</v>
      </c>
      <c r="BH1142" s="109" t="n">
        <v>3.8</v>
      </c>
      <c r="BI1142" s="109" t="n">
        <v>3.9</v>
      </c>
      <c r="BJ1142" s="109" t="n">
        <v>3.8</v>
      </c>
      <c r="BK1142" s="109" t="n">
        <v>5.6</v>
      </c>
      <c r="BL1142" s="109" t="n">
        <v>7.4</v>
      </c>
      <c r="BM1142" s="109" t="n">
        <v>11.8</v>
      </c>
      <c r="BN1142" s="109" t="n">
        <v>13</v>
      </c>
      <c r="BO1142" s="110" t="n">
        <f aca="false">SUM(BC1142:BN1142)/12</f>
        <v>9.1</v>
      </c>
    </row>
    <row r="1143" customFormat="false" ht="12.8" hidden="false" customHeight="false" outlineLevel="0" collapsed="false">
      <c r="AB1143" s="136" t="s">
        <v>151</v>
      </c>
      <c r="AC1143" s="134" t="s">
        <v>5675</v>
      </c>
      <c r="AD1143" s="134" t="s">
        <v>5749</v>
      </c>
      <c r="AE1143" s="134" t="s">
        <v>314</v>
      </c>
      <c r="AF1143" s="134" t="s">
        <v>5750</v>
      </c>
      <c r="AG1143" s="134" t="s">
        <v>5751</v>
      </c>
      <c r="AH1143" s="134" t="s">
        <v>5752</v>
      </c>
      <c r="AI1143" s="134" t="s">
        <v>5524</v>
      </c>
      <c r="AJ1143" s="134" t="s">
        <v>5163</v>
      </c>
      <c r="AK1143" s="134" t="s">
        <v>5625</v>
      </c>
      <c r="AL1143" s="134" t="s">
        <v>5632</v>
      </c>
      <c r="AM1143" s="134" t="s">
        <v>1221</v>
      </c>
      <c r="AN1143" s="134" t="s">
        <v>5604</v>
      </c>
      <c r="AO1143" s="134" t="s">
        <v>5753</v>
      </c>
      <c r="BB1143" s="113" t="s">
        <v>149</v>
      </c>
      <c r="BC1143" s="109" t="n">
        <v>14.3</v>
      </c>
      <c r="BD1143" s="109" t="n">
        <v>13.3</v>
      </c>
      <c r="BE1143" s="109" t="n">
        <v>13</v>
      </c>
      <c r="BF1143" s="109" t="n">
        <v>9.5</v>
      </c>
      <c r="BG1143" s="109" t="n">
        <v>7.9</v>
      </c>
      <c r="BH1143" s="109" t="n">
        <v>4.9</v>
      </c>
      <c r="BI1143" s="109" t="n">
        <v>5.6</v>
      </c>
      <c r="BJ1143" s="109" t="n">
        <v>5.5</v>
      </c>
      <c r="BK1143" s="109" t="n">
        <v>6.8</v>
      </c>
      <c r="BL1143" s="109" t="n">
        <v>8.8</v>
      </c>
      <c r="BM1143" s="109" t="n">
        <v>10.6</v>
      </c>
      <c r="BN1143" s="109" t="n">
        <v>12.5</v>
      </c>
      <c r="BO1143" s="110" t="n">
        <f aca="false">SUM(BC1143:BN1143)/12</f>
        <v>9.39166666666667</v>
      </c>
    </row>
    <row r="1144" customFormat="false" ht="23.85" hidden="false" customHeight="false" outlineLevel="0" collapsed="false">
      <c r="AB1144" s="136" t="s">
        <v>152</v>
      </c>
      <c r="AC1144" s="134" t="s">
        <v>3358</v>
      </c>
      <c r="AD1144" s="134" t="s">
        <v>527</v>
      </c>
      <c r="AE1144" s="134" t="s">
        <v>4638</v>
      </c>
      <c r="AF1144" s="134" t="s">
        <v>5754</v>
      </c>
      <c r="AG1144" s="134" t="s">
        <v>5755</v>
      </c>
      <c r="AH1144" s="134" t="s">
        <v>5756</v>
      </c>
      <c r="AI1144" s="134" t="s">
        <v>5173</v>
      </c>
      <c r="AJ1144" s="134" t="s">
        <v>5388</v>
      </c>
      <c r="AK1144" s="134" t="s">
        <v>4975</v>
      </c>
      <c r="AL1144" s="134" t="s">
        <v>5757</v>
      </c>
      <c r="AM1144" s="134" t="s">
        <v>5758</v>
      </c>
      <c r="AN1144" s="134" t="s">
        <v>5759</v>
      </c>
      <c r="AO1144" s="134" t="s">
        <v>5760</v>
      </c>
      <c r="BB1144" s="113" t="s">
        <v>150</v>
      </c>
      <c r="BC1144" s="109" t="n">
        <v>15.2</v>
      </c>
      <c r="BD1144" s="109" t="n">
        <v>13.2</v>
      </c>
      <c r="BE1144" s="109" t="n">
        <v>10.8</v>
      </c>
      <c r="BF1144" s="109" t="n">
        <v>9.7</v>
      </c>
      <c r="BG1144" s="109" t="n">
        <v>5.9</v>
      </c>
      <c r="BH1144" s="109" t="n">
        <v>8.9</v>
      </c>
      <c r="BI1144" s="109" t="n">
        <v>4.9</v>
      </c>
      <c r="BJ1144" s="109" t="n">
        <v>5.7</v>
      </c>
      <c r="BK1144" s="109" t="n">
        <v>6.3</v>
      </c>
      <c r="BL1144" s="109" t="n">
        <v>8.1</v>
      </c>
      <c r="BM1144" s="109" t="n">
        <v>10.4</v>
      </c>
      <c r="BN1144" s="109" t="n">
        <v>11.6</v>
      </c>
      <c r="BO1144" s="110" t="n">
        <f aca="false">SUM(BC1144:BN1144)/12</f>
        <v>9.225</v>
      </c>
    </row>
    <row r="1145" customFormat="false" ht="12.8" hidden="false" customHeight="false" outlineLevel="0" collapsed="false">
      <c r="AB1145" s="136" t="s">
        <v>153</v>
      </c>
      <c r="AC1145" s="134" t="s">
        <v>3453</v>
      </c>
      <c r="AD1145" s="134" t="s">
        <v>2516</v>
      </c>
      <c r="AE1145" s="134" t="s">
        <v>2858</v>
      </c>
      <c r="AF1145" s="134" t="s">
        <v>5761</v>
      </c>
      <c r="AG1145" s="134" t="s">
        <v>5762</v>
      </c>
      <c r="AH1145" s="134" t="s">
        <v>5262</v>
      </c>
      <c r="AI1145" s="134" t="s">
        <v>5763</v>
      </c>
      <c r="AJ1145" s="134" t="s">
        <v>5764</v>
      </c>
      <c r="AK1145" s="134" t="s">
        <v>5090</v>
      </c>
      <c r="AL1145" s="134" t="s">
        <v>4605</v>
      </c>
      <c r="AM1145" s="134" t="s">
        <v>5765</v>
      </c>
      <c r="AN1145" s="134" t="s">
        <v>5178</v>
      </c>
      <c r="AO1145" s="134" t="s">
        <v>5766</v>
      </c>
      <c r="BB1145" s="113" t="s">
        <v>151</v>
      </c>
      <c r="BC1145" s="109" t="n">
        <v>11.2</v>
      </c>
      <c r="BD1145" s="109" t="n">
        <v>14.5</v>
      </c>
      <c r="BE1145" s="109" t="n">
        <v>13.5</v>
      </c>
      <c r="BF1145" s="109" t="n">
        <v>10.1</v>
      </c>
      <c r="BG1145" s="109" t="n">
        <v>6.1</v>
      </c>
      <c r="BH1145" s="109" t="n">
        <v>5.1</v>
      </c>
      <c r="BI1145" s="109" t="n">
        <v>4.7</v>
      </c>
      <c r="BJ1145" s="109" t="n">
        <v>3.8</v>
      </c>
      <c r="BK1145" s="109" t="n">
        <v>4.9</v>
      </c>
      <c r="BL1145" s="109" t="n">
        <v>9.1</v>
      </c>
      <c r="BM1145" s="109" t="n">
        <v>9.1</v>
      </c>
      <c r="BN1145" s="109" t="n">
        <v>13.4</v>
      </c>
      <c r="BO1145" s="110" t="n">
        <f aca="false">SUM(BC1145:BN1145)/12</f>
        <v>8.79166666666667</v>
      </c>
    </row>
    <row r="1146" customFormat="false" ht="12.8" hidden="false" customHeight="false" outlineLevel="0" collapsed="false">
      <c r="AB1146" s="136" t="s">
        <v>154</v>
      </c>
      <c r="AC1146" s="134" t="s">
        <v>3956</v>
      </c>
      <c r="AD1146" s="134" t="s">
        <v>2239</v>
      </c>
      <c r="AE1146" s="134" t="s">
        <v>5767</v>
      </c>
      <c r="AF1146" s="134" t="s">
        <v>4855</v>
      </c>
      <c r="AG1146" s="134" t="s">
        <v>5768</v>
      </c>
      <c r="AH1146" s="134" t="s">
        <v>5769</v>
      </c>
      <c r="AI1146" s="134" t="s">
        <v>4903</v>
      </c>
      <c r="AJ1146" s="134" t="s">
        <v>4772</v>
      </c>
      <c r="AK1146" s="134" t="s">
        <v>5366</v>
      </c>
      <c r="AL1146" s="134" t="s">
        <v>5592</v>
      </c>
      <c r="AM1146" s="134" t="s">
        <v>5770</v>
      </c>
      <c r="AN1146" s="134" t="s">
        <v>671</v>
      </c>
      <c r="AO1146" s="134" t="s">
        <v>5771</v>
      </c>
      <c r="BB1146" s="113" t="s">
        <v>152</v>
      </c>
      <c r="BC1146" s="109" t="n">
        <v>14.2</v>
      </c>
      <c r="BD1146" s="109" t="n">
        <v>13.5</v>
      </c>
      <c r="BE1146" s="109" t="n">
        <v>12.5</v>
      </c>
      <c r="BF1146" s="109" t="n">
        <v>8.4</v>
      </c>
      <c r="BG1146" s="109" t="n">
        <v>6.7</v>
      </c>
      <c r="BH1146" s="109" t="n">
        <v>5.4</v>
      </c>
      <c r="BI1146" s="109" t="n">
        <v>5.5</v>
      </c>
      <c r="BJ1146" s="109" t="n">
        <v>5.6</v>
      </c>
      <c r="BK1146" s="109" t="n">
        <v>6.1</v>
      </c>
      <c r="BL1146" s="109" t="n">
        <v>8.1</v>
      </c>
      <c r="BM1146" s="109" t="n">
        <v>10.9</v>
      </c>
      <c r="BN1146" s="109" t="n">
        <v>12.5</v>
      </c>
      <c r="BO1146" s="110" t="n">
        <f aca="false">SUM(BC1146:BN1146)/12</f>
        <v>9.11666666666667</v>
      </c>
    </row>
    <row r="1147" customFormat="false" ht="12.8" hidden="false" customHeight="false" outlineLevel="0" collapsed="false">
      <c r="AB1147" s="136" t="s">
        <v>156</v>
      </c>
      <c r="AC1147" s="134" t="s">
        <v>3579</v>
      </c>
      <c r="AD1147" s="134" t="s">
        <v>3383</v>
      </c>
      <c r="AE1147" s="134" t="s">
        <v>5772</v>
      </c>
      <c r="AF1147" s="134" t="s">
        <v>3325</v>
      </c>
      <c r="AG1147" s="134" t="s">
        <v>4978</v>
      </c>
      <c r="AH1147" s="134" t="s">
        <v>5773</v>
      </c>
      <c r="AI1147" s="134" t="s">
        <v>5774</v>
      </c>
      <c r="AJ1147" s="134" t="s">
        <v>4651</v>
      </c>
      <c r="AK1147" s="134" t="s">
        <v>5775</v>
      </c>
      <c r="AL1147" s="134" t="s">
        <v>5776</v>
      </c>
      <c r="AM1147" s="134" t="s">
        <v>5617</v>
      </c>
      <c r="AN1147" s="134" t="s">
        <v>4405</v>
      </c>
      <c r="AO1147" s="134" t="s">
        <v>5777</v>
      </c>
      <c r="BB1147" s="113" t="s">
        <v>153</v>
      </c>
      <c r="BC1147" s="109" t="n">
        <v>12.6</v>
      </c>
      <c r="BD1147" s="109" t="n">
        <v>13.9</v>
      </c>
      <c r="BE1147" s="109" t="n">
        <v>10.2</v>
      </c>
      <c r="BF1147" s="109" t="n">
        <v>8.4</v>
      </c>
      <c r="BG1147" s="109" t="n">
        <v>6.3</v>
      </c>
      <c r="BH1147" s="109" t="n">
        <v>6.5</v>
      </c>
      <c r="BI1147" s="109" t="n">
        <v>3.4</v>
      </c>
      <c r="BJ1147" s="109" t="n">
        <v>3.7</v>
      </c>
      <c r="BK1147" s="109" t="n">
        <v>5</v>
      </c>
      <c r="BL1147" s="109" t="n">
        <v>9.2</v>
      </c>
      <c r="BM1147" s="109" t="n">
        <v>10.3</v>
      </c>
      <c r="BN1147" s="109" t="n">
        <v>13.1</v>
      </c>
      <c r="BO1147" s="110" t="n">
        <f aca="false">SUM(BC1147:BN1147)/12</f>
        <v>8.55</v>
      </c>
    </row>
    <row r="1148" customFormat="false" ht="23.85" hidden="false" customHeight="false" outlineLevel="0" collapsed="false">
      <c r="AB1148" s="136" t="s">
        <v>158</v>
      </c>
      <c r="AC1148" s="134" t="s">
        <v>5778</v>
      </c>
      <c r="AD1148" s="134" t="s">
        <v>2561</v>
      </c>
      <c r="AE1148" s="134" t="s">
        <v>4190</v>
      </c>
      <c r="AF1148" s="134" t="s">
        <v>5779</v>
      </c>
      <c r="AG1148" s="134" t="s">
        <v>5310</v>
      </c>
      <c r="AH1148" s="134" t="s">
        <v>5665</v>
      </c>
      <c r="AI1148" s="134" t="s">
        <v>5040</v>
      </c>
      <c r="AJ1148" s="134" t="s">
        <v>5780</v>
      </c>
      <c r="AK1148" s="134" t="s">
        <v>5683</v>
      </c>
      <c r="AL1148" s="134" t="s">
        <v>5781</v>
      </c>
      <c r="AM1148" s="134" t="s">
        <v>5782</v>
      </c>
      <c r="AN1148" s="134" t="s">
        <v>3068</v>
      </c>
      <c r="AO1148" s="134" t="s">
        <v>5783</v>
      </c>
      <c r="BB1148" s="113" t="s">
        <v>154</v>
      </c>
      <c r="BC1148" s="109" t="n">
        <v>15.2</v>
      </c>
      <c r="BD1148" s="109" t="n">
        <v>14.6</v>
      </c>
      <c r="BE1148" s="109" t="n">
        <v>10.9</v>
      </c>
      <c r="BF1148" s="109" t="n">
        <v>8.2</v>
      </c>
      <c r="BG1148" s="109" t="n">
        <v>7</v>
      </c>
      <c r="BH1148" s="109" t="n">
        <v>6.6</v>
      </c>
      <c r="BI1148" s="109" t="n">
        <v>5.9</v>
      </c>
      <c r="BJ1148" s="109" t="n">
        <v>4.2</v>
      </c>
      <c r="BK1148" s="109" t="n">
        <v>6.4</v>
      </c>
      <c r="BL1148" s="109" t="n">
        <v>8.5</v>
      </c>
      <c r="BM1148" s="109" t="n">
        <v>9.8</v>
      </c>
      <c r="BN1148" s="109" t="n">
        <v>11.2</v>
      </c>
      <c r="BO1148" s="110" t="n">
        <f aca="false">SUM(BC1148:BN1148)/12</f>
        <v>9.04166666666667</v>
      </c>
    </row>
    <row r="1149" customFormat="false" ht="12.8" hidden="false" customHeight="false" outlineLevel="0" collapsed="false">
      <c r="AB1149" s="136" t="s">
        <v>155</v>
      </c>
      <c r="AC1149" s="134" t="s">
        <v>5784</v>
      </c>
      <c r="AD1149" s="134" t="s">
        <v>5785</v>
      </c>
      <c r="AE1149" s="134" t="s">
        <v>3028</v>
      </c>
      <c r="AF1149" s="134" t="s">
        <v>5786</v>
      </c>
      <c r="AG1149" s="134" t="s">
        <v>5787</v>
      </c>
      <c r="AH1149" s="134" t="s">
        <v>5788</v>
      </c>
      <c r="AI1149" s="134" t="s">
        <v>5789</v>
      </c>
      <c r="AJ1149" s="134" t="s">
        <v>4811</v>
      </c>
      <c r="AK1149" s="134" t="s">
        <v>5790</v>
      </c>
      <c r="AL1149" s="134" t="s">
        <v>5791</v>
      </c>
      <c r="AM1149" s="134" t="s">
        <v>5792</v>
      </c>
      <c r="AN1149" s="134" t="s">
        <v>3578</v>
      </c>
      <c r="AO1149" s="134" t="s">
        <v>5793</v>
      </c>
      <c r="BB1149" s="113" t="s">
        <v>156</v>
      </c>
      <c r="BC1149" s="109" t="n">
        <v>12.2</v>
      </c>
      <c r="BD1149" s="109" t="n">
        <v>13.9</v>
      </c>
      <c r="BE1149" s="109" t="n">
        <v>11.9</v>
      </c>
      <c r="BF1149" s="109" t="n">
        <v>8.1</v>
      </c>
      <c r="BG1149" s="109" t="n">
        <v>5.9</v>
      </c>
      <c r="BH1149" s="109" t="n">
        <v>6.7</v>
      </c>
      <c r="BI1149" s="109" t="n">
        <v>5.9</v>
      </c>
      <c r="BJ1149" s="109" t="n">
        <v>5.8</v>
      </c>
      <c r="BK1149" s="109" t="n">
        <v>6.2</v>
      </c>
      <c r="BL1149" s="109" t="n">
        <v>8.7</v>
      </c>
      <c r="BM1149" s="109" t="n">
        <v>8.5</v>
      </c>
      <c r="BN1149" s="109" t="n">
        <v>11.5</v>
      </c>
      <c r="BO1149" s="110" t="n">
        <f aca="false">SUM(BC1149:BN1149)/12</f>
        <v>8.775</v>
      </c>
    </row>
    <row r="1150" customFormat="false" ht="23.85" hidden="false" customHeight="false" outlineLevel="0" collapsed="false">
      <c r="AB1150" s="136" t="s">
        <v>157</v>
      </c>
      <c r="AC1150" s="134" t="s">
        <v>5794</v>
      </c>
      <c r="AD1150" s="134" t="s">
        <v>4648</v>
      </c>
      <c r="AE1150" s="134" t="s">
        <v>5795</v>
      </c>
      <c r="AF1150" s="134" t="s">
        <v>5075</v>
      </c>
      <c r="AG1150" s="134" t="s">
        <v>5078</v>
      </c>
      <c r="AH1150" s="134" t="s">
        <v>5796</v>
      </c>
      <c r="AI1150" s="134" t="s">
        <v>5479</v>
      </c>
      <c r="AJ1150" s="134" t="s">
        <v>5797</v>
      </c>
      <c r="AK1150" s="134" t="s">
        <v>5798</v>
      </c>
      <c r="AL1150" s="134" t="s">
        <v>5799</v>
      </c>
      <c r="AM1150" s="134" t="s">
        <v>5800</v>
      </c>
      <c r="AN1150" s="134" t="s">
        <v>2045</v>
      </c>
      <c r="AO1150" s="134" t="s">
        <v>5801</v>
      </c>
      <c r="BB1150" s="113" t="s">
        <v>158</v>
      </c>
      <c r="BC1150" s="109" t="n">
        <v>14.9</v>
      </c>
      <c r="BD1150" s="109" t="n">
        <v>16.7</v>
      </c>
      <c r="BE1150" s="109" t="n">
        <v>9.1</v>
      </c>
      <c r="BF1150" s="109" t="n">
        <v>8.2</v>
      </c>
      <c r="BG1150" s="109" t="n">
        <v>7.8</v>
      </c>
      <c r="BH1150" s="109" t="n">
        <v>4.6</v>
      </c>
      <c r="BI1150" s="109" t="n">
        <v>2</v>
      </c>
      <c r="BJ1150" s="109" t="n">
        <v>4</v>
      </c>
      <c r="BK1150" s="109" t="n">
        <v>7.5</v>
      </c>
      <c r="BL1150" s="109" t="n">
        <v>8</v>
      </c>
      <c r="BM1150" s="109" t="n">
        <v>11.2</v>
      </c>
      <c r="BN1150" s="109" t="n">
        <v>11.7</v>
      </c>
      <c r="BO1150" s="110" t="n">
        <f aca="false">SUM(BC1150:BN1150)/12</f>
        <v>8.80833333333333</v>
      </c>
    </row>
    <row r="1151" customFormat="false" ht="23.85" hidden="false" customHeight="false" outlineLevel="0" collapsed="false">
      <c r="AB1151" s="136" t="s">
        <v>159</v>
      </c>
      <c r="AC1151" s="134" t="s">
        <v>5802</v>
      </c>
      <c r="AD1151" s="134" t="s">
        <v>5803</v>
      </c>
      <c r="AE1151" s="134" t="s">
        <v>3975</v>
      </c>
      <c r="AF1151" s="134" t="s">
        <v>1801</v>
      </c>
      <c r="AG1151" s="134" t="s">
        <v>5804</v>
      </c>
      <c r="AH1151" s="134" t="s">
        <v>4731</v>
      </c>
      <c r="AI1151" s="134" t="s">
        <v>4790</v>
      </c>
      <c r="AJ1151" s="134" t="s">
        <v>5189</v>
      </c>
      <c r="AK1151" s="134" t="s">
        <v>5805</v>
      </c>
      <c r="AL1151" s="134" t="s">
        <v>2974</v>
      </c>
      <c r="AM1151" s="134" t="s">
        <v>5432</v>
      </c>
      <c r="AN1151" s="134" t="s">
        <v>1587</v>
      </c>
      <c r="AO1151" s="134" t="s">
        <v>5806</v>
      </c>
      <c r="BB1151" s="113" t="s">
        <v>155</v>
      </c>
      <c r="BC1151" s="109" t="n">
        <v>13.5</v>
      </c>
      <c r="BD1151" s="109" t="n">
        <v>11.9</v>
      </c>
      <c r="BE1151" s="109" t="n">
        <v>10.9</v>
      </c>
      <c r="BF1151" s="109" t="n">
        <v>7.3</v>
      </c>
      <c r="BG1151" s="109" t="n">
        <v>6.6</v>
      </c>
      <c r="BH1151" s="109" t="n">
        <v>4.3</v>
      </c>
      <c r="BI1151" s="109" t="n">
        <v>2.9</v>
      </c>
      <c r="BJ1151" s="109" t="n">
        <v>5.5</v>
      </c>
      <c r="BK1151" s="109" t="n">
        <v>7</v>
      </c>
      <c r="BL1151" s="109" t="n">
        <v>7.8</v>
      </c>
      <c r="BM1151" s="109" t="n">
        <v>10.4</v>
      </c>
      <c r="BN1151" s="109" t="n">
        <v>11.7</v>
      </c>
      <c r="BO1151" s="110" t="n">
        <f aca="false">SUM(BC1151:BN1151)/12</f>
        <v>8.31666666666667</v>
      </c>
    </row>
    <row r="1152" customFormat="false" ht="23.85" hidden="false" customHeight="false" outlineLevel="0" collapsed="false">
      <c r="AB1152" s="136" t="s">
        <v>160</v>
      </c>
      <c r="AC1152" s="134" t="s">
        <v>3839</v>
      </c>
      <c r="AD1152" s="134" t="s">
        <v>5807</v>
      </c>
      <c r="AE1152" s="134" t="s">
        <v>1864</v>
      </c>
      <c r="AF1152" s="134" t="s">
        <v>5459</v>
      </c>
      <c r="AG1152" s="134" t="s">
        <v>5808</v>
      </c>
      <c r="AH1152" s="134" t="s">
        <v>5809</v>
      </c>
      <c r="AI1152" s="134" t="s">
        <v>5810</v>
      </c>
      <c r="AJ1152" s="134" t="s">
        <v>5811</v>
      </c>
      <c r="AK1152" s="134" t="s">
        <v>5812</v>
      </c>
      <c r="AL1152" s="134" t="s">
        <v>5813</v>
      </c>
      <c r="AM1152" s="134" t="s">
        <v>5814</v>
      </c>
      <c r="AN1152" s="134" t="s">
        <v>5815</v>
      </c>
      <c r="AO1152" s="134" t="s">
        <v>5816</v>
      </c>
      <c r="BB1152" s="113" t="s">
        <v>157</v>
      </c>
      <c r="BC1152" s="109" t="n">
        <v>15.1</v>
      </c>
      <c r="BD1152" s="109" t="n">
        <v>15.9</v>
      </c>
      <c r="BE1152" s="109" t="n">
        <v>12.3</v>
      </c>
      <c r="BF1152" s="109" t="n">
        <v>7</v>
      </c>
      <c r="BG1152" s="109" t="n">
        <v>7.6</v>
      </c>
      <c r="BH1152" s="109" t="n">
        <v>5.2</v>
      </c>
      <c r="BI1152" s="109" t="n">
        <v>5.2</v>
      </c>
      <c r="BJ1152" s="109" t="n">
        <v>4.4</v>
      </c>
      <c r="BK1152" s="109" t="n">
        <v>7.7</v>
      </c>
      <c r="BL1152" s="109" t="n">
        <v>9.6</v>
      </c>
      <c r="BM1152" s="109" t="n">
        <v>9.6</v>
      </c>
      <c r="BN1152" s="109" t="n">
        <v>12.7</v>
      </c>
      <c r="BO1152" s="110" t="n">
        <f aca="false">SUM(BC1152:BN1152)/12</f>
        <v>9.35833333333333</v>
      </c>
    </row>
    <row r="1153" customFormat="false" ht="12.8" hidden="false" customHeight="false" outlineLevel="0" collapsed="false">
      <c r="AB1153" s="136" t="s">
        <v>161</v>
      </c>
      <c r="AC1153" s="134" t="s">
        <v>1917</v>
      </c>
      <c r="AD1153" s="134" t="s">
        <v>5817</v>
      </c>
      <c r="AE1153" s="134" t="s">
        <v>735</v>
      </c>
      <c r="AF1153" s="134" t="s">
        <v>2056</v>
      </c>
      <c r="AG1153" s="134" t="s">
        <v>5818</v>
      </c>
      <c r="AH1153" s="134" t="s">
        <v>5819</v>
      </c>
      <c r="AI1153" s="134" t="s">
        <v>5820</v>
      </c>
      <c r="AJ1153" s="134" t="s">
        <v>5821</v>
      </c>
      <c r="AK1153" s="134" t="s">
        <v>4819</v>
      </c>
      <c r="AL1153" s="134" t="s">
        <v>5822</v>
      </c>
      <c r="AM1153" s="134" t="s">
        <v>5770</v>
      </c>
      <c r="AN1153" s="134" t="s">
        <v>5823</v>
      </c>
      <c r="AO1153" s="134" t="s">
        <v>5824</v>
      </c>
      <c r="BB1153" s="113" t="s">
        <v>159</v>
      </c>
      <c r="BC1153" s="109" t="n">
        <v>14.8</v>
      </c>
      <c r="BD1153" s="109" t="n">
        <v>16.9</v>
      </c>
      <c r="BE1153" s="109" t="n">
        <v>12.7</v>
      </c>
      <c r="BF1153" s="109" t="n">
        <v>10</v>
      </c>
      <c r="BG1153" s="109" t="n">
        <v>5.8</v>
      </c>
      <c r="BH1153" s="109" t="n">
        <v>4.6</v>
      </c>
      <c r="BI1153" s="109" t="n">
        <v>4.7</v>
      </c>
      <c r="BJ1153" s="109" t="n">
        <v>5</v>
      </c>
      <c r="BK1153" s="109" t="n">
        <v>7.9</v>
      </c>
      <c r="BL1153" s="109" t="n">
        <v>8</v>
      </c>
      <c r="BM1153" s="109" t="n">
        <v>14</v>
      </c>
      <c r="BN1153" s="109" t="n">
        <v>12.3</v>
      </c>
      <c r="BO1153" s="110" t="n">
        <f aca="false">SUM(BC1153:BN1153)/12</f>
        <v>9.725</v>
      </c>
    </row>
    <row r="1154" customFormat="false" ht="23.85" hidden="false" customHeight="false" outlineLevel="0" collapsed="false">
      <c r="AB1154" s="136" t="s">
        <v>162</v>
      </c>
      <c r="AC1154" s="134" t="s">
        <v>4367</v>
      </c>
      <c r="AD1154" s="134" t="s">
        <v>3637</v>
      </c>
      <c r="AE1154" s="134" t="s">
        <v>5171</v>
      </c>
      <c r="AF1154" s="134" t="s">
        <v>5431</v>
      </c>
      <c r="AG1154" s="134" t="s">
        <v>5825</v>
      </c>
      <c r="AH1154" s="134" t="s">
        <v>5826</v>
      </c>
      <c r="AI1154" s="134" t="s">
        <v>5057</v>
      </c>
      <c r="AJ1154" s="134" t="s">
        <v>5827</v>
      </c>
      <c r="AK1154" s="134" t="s">
        <v>5630</v>
      </c>
      <c r="AL1154" s="134" t="s">
        <v>5632</v>
      </c>
      <c r="AM1154" s="134" t="s">
        <v>4697</v>
      </c>
      <c r="AN1154" s="134" t="s">
        <v>4116</v>
      </c>
      <c r="AO1154" s="134" t="s">
        <v>5828</v>
      </c>
      <c r="BB1154" s="113" t="s">
        <v>160</v>
      </c>
      <c r="BC1154" s="109" t="n">
        <v>17.4</v>
      </c>
      <c r="BD1154" s="109" t="n">
        <v>16.4</v>
      </c>
      <c r="BE1154" s="109" t="n">
        <v>11.6</v>
      </c>
      <c r="BF1154" s="109" t="n">
        <v>7.6</v>
      </c>
      <c r="BG1154" s="109" t="n">
        <v>5.9</v>
      </c>
      <c r="BH1154" s="109" t="n">
        <v>6.2</v>
      </c>
      <c r="BI1154" s="109" t="n">
        <v>4.2</v>
      </c>
      <c r="BJ1154" s="109" t="n">
        <v>5.2</v>
      </c>
      <c r="BK1154" s="109" t="n">
        <v>8</v>
      </c>
      <c r="BL1154" s="109" t="n">
        <v>7.9</v>
      </c>
      <c r="BM1154" s="109" t="n">
        <v>9.8</v>
      </c>
      <c r="BN1154" s="109" t="n">
        <v>10.2</v>
      </c>
      <c r="BO1154" s="110" t="n">
        <f aca="false">SUM(BC1154:BN1154)/12</f>
        <v>9.2</v>
      </c>
    </row>
    <row r="1155" customFormat="false" ht="12.8" hidden="false" customHeight="false" outlineLevel="0" collapsed="false">
      <c r="AB1155" s="136" t="s">
        <v>163</v>
      </c>
      <c r="AC1155" s="134" t="s">
        <v>5742</v>
      </c>
      <c r="AD1155" s="134" t="s">
        <v>3253</v>
      </c>
      <c r="AE1155" s="134" t="s">
        <v>4313</v>
      </c>
      <c r="AF1155" s="134" t="s">
        <v>5829</v>
      </c>
      <c r="AG1155" s="134" t="s">
        <v>5830</v>
      </c>
      <c r="AH1155" s="134" t="s">
        <v>5831</v>
      </c>
      <c r="AI1155" s="134" t="s">
        <v>5268</v>
      </c>
      <c r="AJ1155" s="134" t="s">
        <v>5832</v>
      </c>
      <c r="AK1155" s="134" t="s">
        <v>5060</v>
      </c>
      <c r="AL1155" s="134" t="s">
        <v>5280</v>
      </c>
      <c r="AM1155" s="134" t="s">
        <v>5150</v>
      </c>
      <c r="AN1155" s="134" t="s">
        <v>5361</v>
      </c>
      <c r="AO1155" s="134" t="s">
        <v>5833</v>
      </c>
      <c r="BB1155" s="113" t="s">
        <v>161</v>
      </c>
      <c r="BC1155" s="109" t="n">
        <v>12.7</v>
      </c>
      <c r="BD1155" s="109" t="n">
        <v>12.3</v>
      </c>
      <c r="BE1155" s="109" t="n">
        <v>10.4</v>
      </c>
      <c r="BF1155" s="109" t="n">
        <v>9.8</v>
      </c>
      <c r="BG1155" s="109" t="n">
        <v>7.1</v>
      </c>
      <c r="BH1155" s="109" t="n">
        <v>5.6</v>
      </c>
      <c r="BI1155" s="109" t="n">
        <v>4.7</v>
      </c>
      <c r="BJ1155" s="109" t="n">
        <v>3.3</v>
      </c>
      <c r="BK1155" s="109" t="n">
        <v>6</v>
      </c>
      <c r="BL1155" s="109" t="n">
        <v>7.4</v>
      </c>
      <c r="BM1155" s="109" t="n">
        <v>10.9</v>
      </c>
      <c r="BN1155" s="109" t="n">
        <v>13.5</v>
      </c>
      <c r="BO1155" s="110" t="n">
        <f aca="false">SUM(BC1155:BN1155)/12</f>
        <v>8.64166666666667</v>
      </c>
    </row>
    <row r="1156" customFormat="false" ht="12.8" hidden="false" customHeight="true" outlineLevel="0" collapsed="false">
      <c r="AB1156" s="135" t="s">
        <v>594</v>
      </c>
      <c r="AC1156" s="135"/>
      <c r="AD1156" s="135"/>
      <c r="AE1156" s="135"/>
      <c r="AF1156" s="135"/>
      <c r="AG1156" s="135"/>
      <c r="AH1156" s="135"/>
      <c r="AI1156" s="135"/>
      <c r="AJ1156" s="135"/>
      <c r="AK1156" s="135"/>
      <c r="AL1156" s="135"/>
      <c r="AM1156" s="135"/>
      <c r="AN1156" s="135"/>
      <c r="AO1156" s="135"/>
      <c r="BB1156" s="113" t="s">
        <v>162</v>
      </c>
      <c r="BC1156" s="109" t="n">
        <v>14.6</v>
      </c>
      <c r="BD1156" s="109" t="n">
        <v>15.1</v>
      </c>
      <c r="BE1156" s="109" t="n">
        <v>10.3</v>
      </c>
      <c r="BF1156" s="109" t="n">
        <v>8.5</v>
      </c>
      <c r="BG1156" s="109" t="n">
        <v>7.8</v>
      </c>
      <c r="BH1156" s="109" t="n">
        <v>6.4</v>
      </c>
      <c r="BI1156" s="109" t="n">
        <v>4.3</v>
      </c>
      <c r="BJ1156" s="109" t="n">
        <v>4.3</v>
      </c>
      <c r="BK1156" s="109" t="n">
        <v>6.6</v>
      </c>
      <c r="BL1156" s="109" t="n">
        <v>6.5</v>
      </c>
      <c r="BM1156" s="109" t="n">
        <v>11.8</v>
      </c>
      <c r="BN1156" s="109" t="n">
        <v>14.3</v>
      </c>
      <c r="BO1156" s="110" t="n">
        <f aca="false">SUM(BC1156:BN1156)/12</f>
        <v>9.20833333333333</v>
      </c>
    </row>
    <row r="1157" customFormat="false" ht="12.8" hidden="false" customHeight="false" outlineLevel="0" collapsed="false">
      <c r="AB1157" s="133" t="s">
        <v>605</v>
      </c>
      <c r="AC1157" s="133" t="s">
        <v>606</v>
      </c>
      <c r="AD1157" s="133" t="s">
        <v>607</v>
      </c>
      <c r="AE1157" s="133" t="s">
        <v>608</v>
      </c>
      <c r="AF1157" s="133" t="s">
        <v>609</v>
      </c>
      <c r="AG1157" s="133" t="s">
        <v>610</v>
      </c>
      <c r="AH1157" s="133" t="s">
        <v>611</v>
      </c>
      <c r="AI1157" s="133" t="s">
        <v>612</v>
      </c>
      <c r="AJ1157" s="133" t="s">
        <v>613</v>
      </c>
      <c r="AK1157" s="133" t="s">
        <v>614</v>
      </c>
      <c r="AL1157" s="133" t="s">
        <v>615</v>
      </c>
      <c r="AM1157" s="133" t="s">
        <v>616</v>
      </c>
      <c r="AN1157" s="133" t="s">
        <v>617</v>
      </c>
      <c r="AO1157" s="133" t="s">
        <v>618</v>
      </c>
      <c r="BB1157" s="113" t="s">
        <v>163</v>
      </c>
      <c r="BC1157" s="109" t="n">
        <v>11.3</v>
      </c>
      <c r="BD1157" s="109" t="n">
        <v>14.7</v>
      </c>
      <c r="BE1157" s="109" t="n">
        <v>10.8</v>
      </c>
      <c r="BF1157" s="109" t="n">
        <v>8.9</v>
      </c>
      <c r="BG1157" s="109" t="n">
        <v>5.2</v>
      </c>
      <c r="BH1157" s="109" t="n">
        <v>6.7</v>
      </c>
      <c r="BI1157" s="109" t="n">
        <v>5.4</v>
      </c>
      <c r="BJ1157" s="109" t="n">
        <v>5.3</v>
      </c>
      <c r="BK1157" s="109" t="n">
        <v>6.1</v>
      </c>
      <c r="BL1157" s="109" t="n">
        <v>8.2</v>
      </c>
      <c r="BM1157" s="109" t="n">
        <v>10.9</v>
      </c>
      <c r="BN1157" s="109" t="n">
        <v>12.5</v>
      </c>
      <c r="BO1157" s="110" t="n">
        <f aca="false">SUM(BC1157:BN1157)/12</f>
        <v>8.83333333333333</v>
      </c>
    </row>
    <row r="1158" customFormat="false" ht="12.8" hidden="false" customHeight="false" outlineLevel="0" collapsed="false">
      <c r="AB1158" s="136" t="s">
        <v>164</v>
      </c>
      <c r="AC1158" s="134" t="s">
        <v>5834</v>
      </c>
      <c r="AD1158" s="134" t="s">
        <v>1710</v>
      </c>
      <c r="AE1158" s="134" t="s">
        <v>5835</v>
      </c>
      <c r="AF1158" s="134" t="s">
        <v>5836</v>
      </c>
      <c r="AG1158" s="134" t="s">
        <v>5837</v>
      </c>
      <c r="AH1158" s="134" t="s">
        <v>5838</v>
      </c>
      <c r="AI1158" s="134" t="s">
        <v>5839</v>
      </c>
      <c r="AJ1158" s="134" t="s">
        <v>5840</v>
      </c>
      <c r="AK1158" s="134" t="s">
        <v>5841</v>
      </c>
      <c r="AL1158" s="134" t="s">
        <v>5842</v>
      </c>
      <c r="AM1158" s="134" t="s">
        <v>5843</v>
      </c>
      <c r="AN1158" s="134" t="s">
        <v>1781</v>
      </c>
      <c r="AO1158" s="134" t="s">
        <v>5844</v>
      </c>
      <c r="BB1158" s="113" t="s">
        <v>164</v>
      </c>
      <c r="BC1158" s="109" t="n">
        <v>13.2</v>
      </c>
      <c r="BD1158" s="109" t="n">
        <v>11.7</v>
      </c>
      <c r="BE1158" s="109" t="n">
        <v>11.2</v>
      </c>
      <c r="BF1158" s="109" t="n">
        <v>10.7</v>
      </c>
      <c r="BG1158" s="109" t="n">
        <v>6.5</v>
      </c>
      <c r="BH1158" s="109" t="n">
        <v>6.8</v>
      </c>
      <c r="BI1158" s="109" t="n">
        <v>5.6</v>
      </c>
      <c r="BJ1158" s="109" t="n">
        <v>6</v>
      </c>
      <c r="BK1158" s="109" t="n">
        <v>6.9</v>
      </c>
      <c r="BL1158" s="109" t="n">
        <v>9.3</v>
      </c>
      <c r="BM1158" s="109" t="n">
        <v>10.7</v>
      </c>
      <c r="BN1158" s="109" t="n">
        <v>12.7</v>
      </c>
      <c r="BO1158" s="110" t="n">
        <f aca="false">SUM(BC1158:BN1158)/12</f>
        <v>9.275</v>
      </c>
    </row>
    <row r="1159" customFormat="false" ht="12.8" hidden="false" customHeight="false" outlineLevel="0" collapsed="false">
      <c r="AB1159" s="136" t="s">
        <v>165</v>
      </c>
      <c r="AC1159" s="134" t="s">
        <v>3040</v>
      </c>
      <c r="AD1159" s="134" t="s">
        <v>5845</v>
      </c>
      <c r="AE1159" s="134" t="s">
        <v>5846</v>
      </c>
      <c r="AF1159" s="134" t="s">
        <v>5847</v>
      </c>
      <c r="AG1159" s="134" t="s">
        <v>5184</v>
      </c>
      <c r="AH1159" s="134" t="s">
        <v>5848</v>
      </c>
      <c r="AI1159" s="134" t="s">
        <v>5019</v>
      </c>
      <c r="AJ1159" s="134" t="s">
        <v>5849</v>
      </c>
      <c r="AK1159" s="134" t="s">
        <v>5850</v>
      </c>
      <c r="AL1159" s="134" t="s">
        <v>2293</v>
      </c>
      <c r="AM1159" s="134" t="s">
        <v>2274</v>
      </c>
      <c r="AN1159" s="134" t="s">
        <v>5851</v>
      </c>
      <c r="AO1159" s="134" t="s">
        <v>5852</v>
      </c>
      <c r="BB1159" s="113" t="s">
        <v>165</v>
      </c>
      <c r="BC1159" s="109" t="n">
        <v>17.3</v>
      </c>
      <c r="BD1159" s="109" t="n">
        <v>13</v>
      </c>
      <c r="BE1159" s="109" t="n">
        <v>12.7</v>
      </c>
      <c r="BF1159" s="109" t="n">
        <v>8.6</v>
      </c>
      <c r="BG1159" s="109" t="n">
        <v>5</v>
      </c>
      <c r="BH1159" s="109" t="n">
        <v>1.6</v>
      </c>
      <c r="BI1159" s="109" t="n">
        <v>4.5</v>
      </c>
      <c r="BJ1159" s="109" t="n">
        <v>3.5</v>
      </c>
      <c r="BK1159" s="109" t="n">
        <v>6.1</v>
      </c>
      <c r="BL1159" s="109" t="n">
        <v>7.1</v>
      </c>
      <c r="BM1159" s="109" t="n">
        <v>10.5</v>
      </c>
      <c r="BN1159" s="109" t="n">
        <v>12.1</v>
      </c>
      <c r="BO1159" s="110" t="n">
        <f aca="false">SUM(BC1159:BN1159)/12</f>
        <v>8.5</v>
      </c>
    </row>
    <row r="1160" customFormat="false" ht="12.8" hidden="false" customHeight="false" outlineLevel="0" collapsed="false">
      <c r="AB1160" s="136" t="s">
        <v>166</v>
      </c>
      <c r="AC1160" s="134" t="s">
        <v>5853</v>
      </c>
      <c r="AD1160" s="134" t="s">
        <v>3786</v>
      </c>
      <c r="AE1160" s="134" t="s">
        <v>436</v>
      </c>
      <c r="AF1160" s="134" t="s">
        <v>4888</v>
      </c>
      <c r="AG1160" s="134" t="s">
        <v>5837</v>
      </c>
      <c r="AH1160" s="134" t="s">
        <v>5854</v>
      </c>
      <c r="AI1160" s="134" t="s">
        <v>5855</v>
      </c>
      <c r="AJ1160" s="134" t="s">
        <v>5856</v>
      </c>
      <c r="AK1160" s="134" t="s">
        <v>5762</v>
      </c>
      <c r="AL1160" s="134" t="s">
        <v>5042</v>
      </c>
      <c r="AM1160" s="134" t="s">
        <v>5857</v>
      </c>
      <c r="AN1160" s="134" t="s">
        <v>5076</v>
      </c>
      <c r="AO1160" s="134" t="s">
        <v>5858</v>
      </c>
      <c r="BB1160" s="113" t="s">
        <v>166</v>
      </c>
      <c r="BC1160" s="109" t="n">
        <v>15.4</v>
      </c>
      <c r="BD1160" s="109" t="n">
        <v>15.6</v>
      </c>
      <c r="BE1160" s="109" t="n">
        <v>12.9</v>
      </c>
      <c r="BF1160" s="109" t="n">
        <v>10.4</v>
      </c>
      <c r="BG1160" s="109" t="n">
        <v>9</v>
      </c>
      <c r="BH1160" s="109" t="n">
        <v>3.6</v>
      </c>
      <c r="BI1160" s="109" t="n">
        <v>4.4</v>
      </c>
      <c r="BJ1160" s="109" t="n">
        <v>5.6</v>
      </c>
      <c r="BK1160" s="109" t="n">
        <v>7.2</v>
      </c>
      <c r="BL1160" s="109" t="n">
        <v>8</v>
      </c>
      <c r="BM1160" s="109" t="n">
        <v>12.1</v>
      </c>
      <c r="BN1160" s="109" t="n">
        <v>12.8</v>
      </c>
      <c r="BO1160" s="110" t="n">
        <f aca="false">SUM(BC1160:BN1160)/12</f>
        <v>9.75</v>
      </c>
    </row>
    <row r="1161" customFormat="false" ht="12.8" hidden="false" customHeight="false" outlineLevel="0" collapsed="false">
      <c r="AB1161" s="136" t="s">
        <v>167</v>
      </c>
      <c r="AC1161" s="134" t="s">
        <v>2583</v>
      </c>
      <c r="AD1161" s="134" t="s">
        <v>5412</v>
      </c>
      <c r="AE1161" s="134" t="s">
        <v>5859</v>
      </c>
      <c r="AF1161" s="134" t="s">
        <v>5830</v>
      </c>
      <c r="AG1161" s="134" t="s">
        <v>5860</v>
      </c>
      <c r="AH1161" s="134" t="s">
        <v>5861</v>
      </c>
      <c r="AI1161" s="134" t="s">
        <v>5862</v>
      </c>
      <c r="AJ1161" s="134" t="s">
        <v>5863</v>
      </c>
      <c r="AK1161" s="134" t="s">
        <v>4644</v>
      </c>
      <c r="AL1161" s="134" t="s">
        <v>5864</v>
      </c>
      <c r="AM1161" s="134" t="s">
        <v>5865</v>
      </c>
      <c r="AN1161" s="134" t="s">
        <v>1596</v>
      </c>
      <c r="AO1161" s="134" t="s">
        <v>5866</v>
      </c>
      <c r="BB1161" s="113" t="s">
        <v>167</v>
      </c>
      <c r="BC1161" s="109" t="n">
        <v>14.9</v>
      </c>
      <c r="BD1161" s="109" t="n">
        <v>13.3</v>
      </c>
      <c r="BE1161" s="109" t="n">
        <v>12.7</v>
      </c>
      <c r="BF1161" s="109" t="n">
        <v>8.1</v>
      </c>
      <c r="BG1161" s="109" t="n">
        <v>7.3</v>
      </c>
      <c r="BH1161" s="109" t="n">
        <v>6.1</v>
      </c>
      <c r="BI1161" s="109" t="n">
        <v>4.1</v>
      </c>
      <c r="BJ1161" s="109" t="n">
        <v>3.3</v>
      </c>
      <c r="BK1161" s="109" t="n">
        <v>6.1</v>
      </c>
      <c r="BL1161" s="109" t="n">
        <v>8.2</v>
      </c>
      <c r="BM1161" s="109" t="n">
        <v>10</v>
      </c>
      <c r="BN1161" s="109" t="n">
        <v>12</v>
      </c>
      <c r="BO1161" s="110" t="n">
        <f aca="false">SUM(BC1161:BN1161)/12</f>
        <v>8.84166666666667</v>
      </c>
    </row>
    <row r="1162" customFormat="false" ht="23.85" hidden="false" customHeight="false" outlineLevel="0" collapsed="false">
      <c r="AB1162" s="136" t="s">
        <v>168</v>
      </c>
      <c r="AC1162" s="134" t="s">
        <v>5867</v>
      </c>
      <c r="AD1162" s="134" t="s">
        <v>1595</v>
      </c>
      <c r="AE1162" s="134" t="s">
        <v>2032</v>
      </c>
      <c r="AF1162" s="134" t="s">
        <v>5868</v>
      </c>
      <c r="AG1162" s="134" t="s">
        <v>5286</v>
      </c>
      <c r="AH1162" s="134" t="s">
        <v>5380</v>
      </c>
      <c r="AI1162" s="134" t="s">
        <v>5869</v>
      </c>
      <c r="AJ1162" s="134" t="s">
        <v>5870</v>
      </c>
      <c r="AK1162" s="134" t="s">
        <v>5871</v>
      </c>
      <c r="AL1162" s="134" t="s">
        <v>5224</v>
      </c>
      <c r="AM1162" s="134" t="s">
        <v>5872</v>
      </c>
      <c r="AN1162" s="134" t="s">
        <v>5072</v>
      </c>
      <c r="AO1162" s="134" t="s">
        <v>5382</v>
      </c>
      <c r="BB1162" s="113" t="s">
        <v>168</v>
      </c>
      <c r="BC1162" s="109" t="n">
        <v>13.5</v>
      </c>
      <c r="BD1162" s="109" t="n">
        <v>14.7</v>
      </c>
      <c r="BE1162" s="109" t="n">
        <v>12.2</v>
      </c>
      <c r="BF1162" s="109" t="n">
        <v>9.1</v>
      </c>
      <c r="BG1162" s="109" t="n">
        <v>7.8</v>
      </c>
      <c r="BH1162" s="109" t="n">
        <v>6.2</v>
      </c>
      <c r="BI1162" s="109" t="n">
        <v>6.1</v>
      </c>
      <c r="BJ1162" s="109" t="n">
        <v>6.2</v>
      </c>
      <c r="BK1162" s="109" t="n">
        <v>6.7</v>
      </c>
      <c r="BL1162" s="109" t="n">
        <v>7.9</v>
      </c>
      <c r="BM1162" s="109" t="n">
        <v>13.9</v>
      </c>
      <c r="BN1162" s="109" t="n">
        <v>12.5</v>
      </c>
      <c r="BO1162" s="110" t="n">
        <f aca="false">SUM(BC1162:BN1162)/12</f>
        <v>9.73333333333333</v>
      </c>
    </row>
    <row r="1163" customFormat="false" ht="12.8" hidden="false" customHeight="false" outlineLevel="0" collapsed="false">
      <c r="AB1163" s="136" t="s">
        <v>169</v>
      </c>
      <c r="AC1163" s="134" t="s">
        <v>5873</v>
      </c>
      <c r="AD1163" s="134" t="s">
        <v>3249</v>
      </c>
      <c r="AE1163" s="134" t="s">
        <v>5874</v>
      </c>
      <c r="AF1163" s="134" t="s">
        <v>3012</v>
      </c>
      <c r="AG1163" s="134" t="s">
        <v>5875</v>
      </c>
      <c r="AH1163" s="134" t="s">
        <v>5876</v>
      </c>
      <c r="AI1163" s="134" t="s">
        <v>5743</v>
      </c>
      <c r="AJ1163" s="134" t="s">
        <v>5877</v>
      </c>
      <c r="AK1163" s="134" t="s">
        <v>5878</v>
      </c>
      <c r="AL1163" s="134" t="s">
        <v>5879</v>
      </c>
      <c r="AM1163" s="134" t="s">
        <v>5054</v>
      </c>
      <c r="AN1163" s="134" t="s">
        <v>3477</v>
      </c>
      <c r="AO1163" s="134" t="s">
        <v>5880</v>
      </c>
      <c r="BB1163" s="113" t="s">
        <v>169</v>
      </c>
      <c r="BC1163" s="109" t="n">
        <v>13.9</v>
      </c>
      <c r="BD1163" s="109" t="n">
        <v>15.8</v>
      </c>
      <c r="BE1163" s="109" t="n">
        <v>13.1</v>
      </c>
      <c r="BF1163" s="109" t="n">
        <v>11.2</v>
      </c>
      <c r="BG1163" s="109" t="n">
        <v>6.2</v>
      </c>
      <c r="BH1163" s="109" t="n">
        <v>3.7</v>
      </c>
      <c r="BI1163" s="109" t="n">
        <v>3.8</v>
      </c>
      <c r="BJ1163" s="109" t="n">
        <v>5.3</v>
      </c>
      <c r="BK1163" s="109" t="n">
        <v>6.5</v>
      </c>
      <c r="BL1163" s="109" t="n">
        <v>7.9</v>
      </c>
      <c r="BM1163" s="109" t="n">
        <v>10.7</v>
      </c>
      <c r="BN1163" s="109" t="n">
        <v>12.8</v>
      </c>
      <c r="BO1163" s="110" t="n">
        <f aca="false">SUM(BC1163:BN1163)/12</f>
        <v>9.24166666666667</v>
      </c>
    </row>
    <row r="1164" customFormat="false" ht="12.8" hidden="false" customHeight="false" outlineLevel="0" collapsed="false">
      <c r="AB1164" s="136" t="s">
        <v>170</v>
      </c>
      <c r="AC1164" s="134" t="s">
        <v>3401</v>
      </c>
      <c r="AD1164" s="134" t="s">
        <v>5881</v>
      </c>
      <c r="AE1164" s="134" t="s">
        <v>759</v>
      </c>
      <c r="AF1164" s="134" t="s">
        <v>4680</v>
      </c>
      <c r="AG1164" s="134" t="s">
        <v>5882</v>
      </c>
      <c r="AH1164" s="134" t="s">
        <v>5883</v>
      </c>
      <c r="AI1164" s="134" t="s">
        <v>4901</v>
      </c>
      <c r="AJ1164" s="134" t="s">
        <v>5884</v>
      </c>
      <c r="AK1164" s="134" t="s">
        <v>5885</v>
      </c>
      <c r="AL1164" s="134" t="s">
        <v>5886</v>
      </c>
      <c r="AM1164" s="134" t="s">
        <v>1088</v>
      </c>
      <c r="AN1164" s="134" t="s">
        <v>4648</v>
      </c>
      <c r="AO1164" s="134" t="s">
        <v>5887</v>
      </c>
      <c r="BB1164" s="113" t="s">
        <v>170</v>
      </c>
      <c r="BC1164" s="109" t="n">
        <v>15.2</v>
      </c>
      <c r="BD1164" s="109" t="n">
        <v>15.7</v>
      </c>
      <c r="BE1164" s="109" t="n">
        <v>12.5</v>
      </c>
      <c r="BF1164" s="109" t="n">
        <v>9</v>
      </c>
      <c r="BG1164" s="109" t="n">
        <v>7</v>
      </c>
      <c r="BH1164" s="109" t="n">
        <v>5.1</v>
      </c>
      <c r="BI1164" s="109" t="n">
        <v>4.8</v>
      </c>
      <c r="BJ1164" s="109" t="n">
        <v>6.1</v>
      </c>
      <c r="BK1164" s="109" t="n">
        <v>6.2</v>
      </c>
      <c r="BL1164" s="109" t="n">
        <v>9.6</v>
      </c>
      <c r="BM1164" s="109" t="n">
        <v>11.3</v>
      </c>
      <c r="BN1164" s="109" t="n">
        <v>12.8</v>
      </c>
      <c r="BO1164" s="110" t="n">
        <f aca="false">SUM(BC1164:BN1164)/12</f>
        <v>9.60833333333333</v>
      </c>
    </row>
    <row r="1165" customFormat="false" ht="23.85" hidden="false" customHeight="false" outlineLevel="0" collapsed="false">
      <c r="AB1165" s="136" t="s">
        <v>171</v>
      </c>
      <c r="AC1165" s="134" t="s">
        <v>4385</v>
      </c>
      <c r="AD1165" s="134" t="s">
        <v>2698</v>
      </c>
      <c r="AE1165" s="134" t="s">
        <v>1078</v>
      </c>
      <c r="AF1165" s="134" t="s">
        <v>1615</v>
      </c>
      <c r="AG1165" s="134" t="s">
        <v>5102</v>
      </c>
      <c r="AH1165" s="134" t="s">
        <v>5888</v>
      </c>
      <c r="AI1165" s="134" t="s">
        <v>4980</v>
      </c>
      <c r="AJ1165" s="134" t="s">
        <v>5743</v>
      </c>
      <c r="AK1165" s="134" t="s">
        <v>5286</v>
      </c>
      <c r="AL1165" s="134" t="s">
        <v>5889</v>
      </c>
      <c r="AM1165" s="134" t="s">
        <v>5890</v>
      </c>
      <c r="AN1165" s="134" t="s">
        <v>2826</v>
      </c>
      <c r="AO1165" s="134" t="s">
        <v>5891</v>
      </c>
      <c r="BB1165" s="113" t="s">
        <v>171</v>
      </c>
      <c r="BC1165" s="109" t="n">
        <v>15.5</v>
      </c>
      <c r="BD1165" s="109" t="n">
        <v>14.3</v>
      </c>
      <c r="BE1165" s="109" t="n">
        <v>11.8</v>
      </c>
      <c r="BF1165" s="109" t="n">
        <v>8.3</v>
      </c>
      <c r="BG1165" s="109" t="n">
        <v>4.7</v>
      </c>
      <c r="BH1165" s="109" t="n">
        <v>5.1</v>
      </c>
      <c r="BI1165" s="109" t="n">
        <v>5</v>
      </c>
      <c r="BJ1165" s="109" t="n">
        <v>4.9</v>
      </c>
      <c r="BK1165" s="109" t="n">
        <v>6.1</v>
      </c>
      <c r="BL1165" s="109" t="n">
        <v>7.7</v>
      </c>
      <c r="BM1165" s="109" t="n">
        <v>11.7</v>
      </c>
      <c r="BN1165" s="109" t="n">
        <v>12.5</v>
      </c>
      <c r="BO1165" s="110" t="n">
        <f aca="false">SUM(BC1165:BN1165)/12</f>
        <v>8.96666666666667</v>
      </c>
    </row>
    <row r="1166" customFormat="false" ht="12.8" hidden="false" customHeight="false" outlineLevel="0" collapsed="false">
      <c r="AB1166" s="136" t="s">
        <v>172</v>
      </c>
      <c r="AC1166" s="134" t="s">
        <v>5892</v>
      </c>
      <c r="AD1166" s="134" t="s">
        <v>5893</v>
      </c>
      <c r="AE1166" s="134" t="s">
        <v>1645</v>
      </c>
      <c r="AF1166" s="134" t="s">
        <v>3975</v>
      </c>
      <c r="AG1166" s="134" t="s">
        <v>5799</v>
      </c>
      <c r="AH1166" s="134" t="s">
        <v>5894</v>
      </c>
      <c r="AI1166" s="134" t="s">
        <v>5061</v>
      </c>
      <c r="AJ1166" s="134" t="s">
        <v>5895</v>
      </c>
      <c r="AK1166" s="134" t="s">
        <v>5202</v>
      </c>
      <c r="AL1166" s="134" t="s">
        <v>4472</v>
      </c>
      <c r="AM1166" s="134" t="s">
        <v>5896</v>
      </c>
      <c r="AN1166" s="134" t="s">
        <v>2683</v>
      </c>
      <c r="AO1166" s="134" t="s">
        <v>5897</v>
      </c>
      <c r="BB1166" s="113" t="s">
        <v>172</v>
      </c>
      <c r="BC1166" s="109" t="n">
        <v>13.3</v>
      </c>
      <c r="BD1166" s="109" t="n">
        <v>14.9</v>
      </c>
      <c r="BE1166" s="109" t="n">
        <v>14.4</v>
      </c>
      <c r="BF1166" s="109" t="n">
        <v>10.7</v>
      </c>
      <c r="BG1166" s="109" t="n">
        <v>8.9</v>
      </c>
      <c r="BH1166" s="109" t="n">
        <v>5.3</v>
      </c>
      <c r="BI1166" s="109" t="n">
        <v>6.1</v>
      </c>
      <c r="BJ1166" s="109" t="n">
        <v>6.4</v>
      </c>
      <c r="BK1166" s="109" t="n">
        <v>9</v>
      </c>
      <c r="BL1166" s="109" t="n">
        <v>7.4</v>
      </c>
      <c r="BM1166" s="109" t="n">
        <v>9.2</v>
      </c>
      <c r="BN1166" s="109" t="n">
        <v>12.4</v>
      </c>
      <c r="BO1166" s="110" t="n">
        <f aca="false">SUM(BC1166:BN1166)/12</f>
        <v>9.83333333333333</v>
      </c>
    </row>
    <row r="1167" customFormat="false" ht="12.8" hidden="false" customHeight="false" outlineLevel="0" collapsed="false">
      <c r="AB1167" s="136" t="s">
        <v>173</v>
      </c>
      <c r="AC1167" s="134" t="s">
        <v>4078</v>
      </c>
      <c r="AD1167" s="134" t="s">
        <v>5898</v>
      </c>
      <c r="AE1167" s="134" t="s">
        <v>1311</v>
      </c>
      <c r="AF1167" s="134" t="s">
        <v>2365</v>
      </c>
      <c r="AG1167" s="134" t="s">
        <v>5899</v>
      </c>
      <c r="AH1167" s="134" t="s">
        <v>4705</v>
      </c>
      <c r="AI1167" s="134" t="s">
        <v>5900</v>
      </c>
      <c r="AJ1167" s="134" t="s">
        <v>4991</v>
      </c>
      <c r="AK1167" s="134" t="s">
        <v>5901</v>
      </c>
      <c r="AL1167" s="134" t="s">
        <v>5902</v>
      </c>
      <c r="AM1167" s="134" t="s">
        <v>5903</v>
      </c>
      <c r="AN1167" s="134" t="s">
        <v>4385</v>
      </c>
      <c r="AO1167" s="134" t="s">
        <v>5904</v>
      </c>
      <c r="BB1167" s="113" t="s">
        <v>173</v>
      </c>
      <c r="BC1167" s="109" t="n">
        <v>14.7</v>
      </c>
      <c r="BD1167" s="109" t="n">
        <v>15</v>
      </c>
      <c r="BE1167" s="109" t="n">
        <v>12</v>
      </c>
      <c r="BF1167" s="109" t="n">
        <v>10</v>
      </c>
      <c r="BG1167" s="109" t="n">
        <v>8.3</v>
      </c>
      <c r="BH1167" s="109" t="n">
        <v>6.5</v>
      </c>
      <c r="BI1167" s="109" t="n">
        <v>5.7</v>
      </c>
      <c r="BJ1167" s="109" t="n">
        <v>3</v>
      </c>
      <c r="BK1167" s="109" t="n">
        <v>6.7</v>
      </c>
      <c r="BL1167" s="109" t="n">
        <v>8.2</v>
      </c>
      <c r="BM1167" s="109" t="n">
        <v>11.2</v>
      </c>
      <c r="BN1167" s="109" t="n">
        <v>11.5</v>
      </c>
      <c r="BO1167" s="110" t="n">
        <f aca="false">SUM(BC1167:BN1167)/12</f>
        <v>9.4</v>
      </c>
    </row>
    <row r="1168" customFormat="false" ht="12.8" hidden="false" customHeight="false" outlineLevel="0" collapsed="false">
      <c r="AB1168" s="136" t="s">
        <v>174</v>
      </c>
      <c r="AC1168" s="134" t="s">
        <v>1499</v>
      </c>
      <c r="AD1168" s="134" t="s">
        <v>2031</v>
      </c>
      <c r="AE1168" s="134" t="s">
        <v>4616</v>
      </c>
      <c r="AF1168" s="134" t="s">
        <v>5697</v>
      </c>
      <c r="AG1168" s="134" t="s">
        <v>4972</v>
      </c>
      <c r="AH1168" s="134" t="s">
        <v>4965</v>
      </c>
      <c r="AI1168" s="134" t="s">
        <v>5905</v>
      </c>
      <c r="AJ1168" s="134" t="s">
        <v>5906</v>
      </c>
      <c r="AK1168" s="134" t="s">
        <v>5907</v>
      </c>
      <c r="AL1168" s="134" t="s">
        <v>5761</v>
      </c>
      <c r="AM1168" s="134" t="s">
        <v>4616</v>
      </c>
      <c r="AN1168" s="134" t="s">
        <v>3293</v>
      </c>
      <c r="AO1168" s="134" t="s">
        <v>5908</v>
      </c>
      <c r="BB1168" s="113" t="s">
        <v>174</v>
      </c>
      <c r="BC1168" s="109" t="n">
        <v>14.2</v>
      </c>
      <c r="BD1168" s="109" t="n">
        <v>14.9</v>
      </c>
      <c r="BE1168" s="109" t="n">
        <v>10.3</v>
      </c>
      <c r="BF1168" s="109" t="n">
        <v>8.4</v>
      </c>
      <c r="BG1168" s="109" t="n">
        <v>7.5</v>
      </c>
      <c r="BH1168" s="109" t="n">
        <v>5.1</v>
      </c>
      <c r="BI1168" s="109" t="n">
        <v>3.7</v>
      </c>
      <c r="BJ1168" s="109" t="n">
        <v>5.4</v>
      </c>
      <c r="BK1168" s="109" t="n">
        <v>5.3</v>
      </c>
      <c r="BL1168" s="109" t="n">
        <v>10.9</v>
      </c>
      <c r="BM1168" s="109" t="n">
        <v>10.9</v>
      </c>
      <c r="BN1168" s="109" t="n">
        <v>14.6</v>
      </c>
      <c r="BO1168" s="110" t="n">
        <f aca="false">SUM(BC1168:BN1168)/12</f>
        <v>9.26666666666667</v>
      </c>
    </row>
    <row r="1169" customFormat="false" ht="12.8" hidden="false" customHeight="false" outlineLevel="0" collapsed="false">
      <c r="AB1169" s="136" t="s">
        <v>175</v>
      </c>
      <c r="AC1169" s="134" t="s">
        <v>5909</v>
      </c>
      <c r="AD1169" s="134" t="s">
        <v>536</v>
      </c>
      <c r="AE1169" s="134" t="s">
        <v>563</v>
      </c>
      <c r="AF1169" s="134" t="s">
        <v>5910</v>
      </c>
      <c r="AG1169" s="134" t="s">
        <v>5145</v>
      </c>
      <c r="AH1169" s="134" t="s">
        <v>5102</v>
      </c>
      <c r="AI1169" s="134" t="s">
        <v>5508</v>
      </c>
      <c r="AJ1169" s="134" t="s">
        <v>5911</v>
      </c>
      <c r="AK1169" s="134" t="s">
        <v>5912</v>
      </c>
      <c r="AL1169" s="134" t="s">
        <v>5913</v>
      </c>
      <c r="AM1169" s="134" t="s">
        <v>5914</v>
      </c>
      <c r="AN1169" s="134" t="s">
        <v>4915</v>
      </c>
      <c r="AO1169" s="134" t="s">
        <v>5915</v>
      </c>
      <c r="BB1169" s="113" t="s">
        <v>175</v>
      </c>
      <c r="BC1169" s="109" t="n">
        <v>15.5</v>
      </c>
      <c r="BD1169" s="109" t="n">
        <v>13.5</v>
      </c>
      <c r="BE1169" s="109" t="n">
        <v>14.1</v>
      </c>
      <c r="BF1169" s="109" t="n">
        <v>9.4</v>
      </c>
      <c r="BG1169" s="109" t="n">
        <v>9.3</v>
      </c>
      <c r="BH1169" s="109" t="n">
        <v>6.1</v>
      </c>
      <c r="BI1169" s="109" t="n">
        <v>5.4</v>
      </c>
      <c r="BJ1169" s="109" t="n">
        <v>4.4</v>
      </c>
      <c r="BK1169" s="109" t="n">
        <v>5.6</v>
      </c>
      <c r="BL1169" s="109" t="n">
        <v>7.2</v>
      </c>
      <c r="BM1169" s="109" t="n">
        <v>8.5</v>
      </c>
      <c r="BN1169" s="109" t="n">
        <v>12.3</v>
      </c>
      <c r="BO1169" s="110" t="n">
        <f aca="false">SUM(BC1169:BN1169)/12</f>
        <v>9.275</v>
      </c>
    </row>
    <row r="1170" customFormat="false" ht="23.85" hidden="false" customHeight="false" outlineLevel="0" collapsed="false">
      <c r="AB1170" s="136" t="s">
        <v>176</v>
      </c>
      <c r="AC1170" s="134" t="s">
        <v>2031</v>
      </c>
      <c r="AD1170" s="134" t="s">
        <v>1846</v>
      </c>
      <c r="AE1170" s="134" t="s">
        <v>5916</v>
      </c>
      <c r="AF1170" s="134" t="s">
        <v>5917</v>
      </c>
      <c r="AG1170" s="134" t="s">
        <v>5918</v>
      </c>
      <c r="AH1170" s="134" t="s">
        <v>5601</v>
      </c>
      <c r="AI1170" s="134" t="s">
        <v>5665</v>
      </c>
      <c r="AJ1170" s="134" t="s">
        <v>5658</v>
      </c>
      <c r="AK1170" s="134" t="s">
        <v>4883</v>
      </c>
      <c r="AL1170" s="134" t="s">
        <v>4740</v>
      </c>
      <c r="AM1170" s="134" t="s">
        <v>472</v>
      </c>
      <c r="AN1170" s="134" t="s">
        <v>3981</v>
      </c>
      <c r="AO1170" s="134" t="s">
        <v>5919</v>
      </c>
      <c r="BB1170" s="113" t="s">
        <v>176</v>
      </c>
      <c r="BC1170" s="109" t="n">
        <v>15.3</v>
      </c>
      <c r="BD1170" s="109" t="n">
        <v>14.1</v>
      </c>
      <c r="BE1170" s="109" t="n">
        <v>13.6</v>
      </c>
      <c r="BF1170" s="109" t="n">
        <v>9.8</v>
      </c>
      <c r="BG1170" s="109" t="n">
        <v>5.9</v>
      </c>
      <c r="BH1170" s="109" t="n">
        <v>1.7</v>
      </c>
      <c r="BI1170" s="109" t="n">
        <v>5.1</v>
      </c>
      <c r="BJ1170" s="109" t="n">
        <v>4.5</v>
      </c>
      <c r="BK1170" s="109" t="n">
        <v>7.1</v>
      </c>
      <c r="BL1170" s="109" t="n">
        <v>8.6</v>
      </c>
      <c r="BM1170" s="109" t="n">
        <v>13.5</v>
      </c>
      <c r="BN1170" s="109" t="n">
        <v>12.2</v>
      </c>
      <c r="BO1170" s="110" t="n">
        <f aca="false">SUM(BC1170:BN1170)/12</f>
        <v>9.28333333333333</v>
      </c>
    </row>
    <row r="1171" customFormat="false" ht="12.8" hidden="false" customHeight="false" outlineLevel="0" collapsed="false">
      <c r="AB1171" s="136" t="s">
        <v>177</v>
      </c>
      <c r="AC1171" s="134" t="s">
        <v>2118</v>
      </c>
      <c r="AD1171" s="134" t="s">
        <v>4045</v>
      </c>
      <c r="AE1171" s="134" t="s">
        <v>979</v>
      </c>
      <c r="AF1171" s="134" t="s">
        <v>3376</v>
      </c>
      <c r="AG1171" s="134" t="s">
        <v>5920</v>
      </c>
      <c r="AH1171" s="134" t="s">
        <v>5593</v>
      </c>
      <c r="AI1171" s="134" t="s">
        <v>5524</v>
      </c>
      <c r="AJ1171" s="134" t="s">
        <v>5060</v>
      </c>
      <c r="AK1171" s="134" t="s">
        <v>5921</v>
      </c>
      <c r="AL1171" s="134" t="s">
        <v>5434</v>
      </c>
      <c r="AM1171" s="134" t="s">
        <v>5922</v>
      </c>
      <c r="AN1171" s="134" t="s">
        <v>5275</v>
      </c>
      <c r="AO1171" s="134" t="s">
        <v>5753</v>
      </c>
      <c r="BB1171" s="113" t="s">
        <v>177</v>
      </c>
      <c r="BC1171" s="109" t="n">
        <v>15.1</v>
      </c>
      <c r="BD1171" s="109" t="n">
        <v>15.4</v>
      </c>
      <c r="BE1171" s="109" t="n">
        <v>11.6</v>
      </c>
      <c r="BF1171" s="109" t="n">
        <v>10.5</v>
      </c>
      <c r="BG1171" s="109" t="n">
        <v>6.9</v>
      </c>
      <c r="BH1171" s="109" t="n">
        <v>3.7</v>
      </c>
      <c r="BI1171" s="109" t="n">
        <v>5.1</v>
      </c>
      <c r="BJ1171" s="109" t="n">
        <v>5.5</v>
      </c>
      <c r="BK1171" s="109" t="n">
        <v>3.5</v>
      </c>
      <c r="BL1171" s="109" t="n">
        <v>9.3</v>
      </c>
      <c r="BM1171" s="109" t="n">
        <v>10.1</v>
      </c>
      <c r="BN1171" s="109" t="n">
        <v>14.1</v>
      </c>
      <c r="BO1171" s="110" t="n">
        <f aca="false">SUM(BC1171:BN1171)/12</f>
        <v>9.23333333333333</v>
      </c>
    </row>
    <row r="1172" customFormat="false" ht="23.85" hidden="false" customHeight="false" outlineLevel="0" collapsed="false">
      <c r="AB1172" s="136" t="s">
        <v>178</v>
      </c>
      <c r="AC1172" s="134" t="s">
        <v>5383</v>
      </c>
      <c r="AD1172" s="134" t="s">
        <v>5923</v>
      </c>
      <c r="AE1172" s="134" t="s">
        <v>3933</v>
      </c>
      <c r="AF1172" s="134" t="s">
        <v>5354</v>
      </c>
      <c r="AG1172" s="134" t="s">
        <v>5924</v>
      </c>
      <c r="AH1172" s="134" t="s">
        <v>5925</v>
      </c>
      <c r="AI1172" s="134" t="s">
        <v>4833</v>
      </c>
      <c r="AJ1172" s="134" t="s">
        <v>5926</v>
      </c>
      <c r="AK1172" s="134" t="s">
        <v>5542</v>
      </c>
      <c r="AL1172" s="134" t="s">
        <v>1231</v>
      </c>
      <c r="AM1172" s="134" t="s">
        <v>5746</v>
      </c>
      <c r="AN1172" s="134" t="s">
        <v>5589</v>
      </c>
      <c r="AO1172" s="134" t="s">
        <v>5927</v>
      </c>
      <c r="BB1172" s="113" t="s">
        <v>178</v>
      </c>
      <c r="BC1172" s="109" t="n">
        <v>16.1</v>
      </c>
      <c r="BD1172" s="109" t="n">
        <v>13</v>
      </c>
      <c r="BE1172" s="109" t="n">
        <v>13.4</v>
      </c>
      <c r="BF1172" s="109" t="n">
        <v>9.3</v>
      </c>
      <c r="BG1172" s="109" t="n">
        <v>7</v>
      </c>
      <c r="BH1172" s="109" t="n">
        <v>4.3</v>
      </c>
      <c r="BI1172" s="109" t="n">
        <v>5.7</v>
      </c>
      <c r="BJ1172" s="109" t="n">
        <v>3.2</v>
      </c>
      <c r="BK1172" s="109" t="n">
        <v>5.7</v>
      </c>
      <c r="BL1172" s="109" t="n">
        <v>7.9</v>
      </c>
      <c r="BM1172" s="109" t="n">
        <v>7.4</v>
      </c>
      <c r="BN1172" s="109" t="n">
        <v>13.5</v>
      </c>
      <c r="BO1172" s="110" t="n">
        <f aca="false">SUM(BC1172:BN1172)/12</f>
        <v>8.875</v>
      </c>
    </row>
    <row r="1173" customFormat="false" ht="12.8" hidden="false" customHeight="false" outlineLevel="0" collapsed="false">
      <c r="AB1173" s="136" t="s">
        <v>179</v>
      </c>
      <c r="AC1173" s="134" t="s">
        <v>5447</v>
      </c>
      <c r="AD1173" s="134" t="s">
        <v>2495</v>
      </c>
      <c r="AE1173" s="134" t="s">
        <v>855</v>
      </c>
      <c r="AF1173" s="134" t="s">
        <v>5492</v>
      </c>
      <c r="AG1173" s="134" t="s">
        <v>4767</v>
      </c>
      <c r="AH1173" s="134" t="s">
        <v>5001</v>
      </c>
      <c r="AI1173" s="134" t="s">
        <v>5928</v>
      </c>
      <c r="AJ1173" s="134" t="s">
        <v>5052</v>
      </c>
      <c r="AK1173" s="134" t="s">
        <v>5601</v>
      </c>
      <c r="AL1173" s="134" t="s">
        <v>4600</v>
      </c>
      <c r="AM1173" s="134" t="s">
        <v>889</v>
      </c>
      <c r="AN1173" s="134" t="s">
        <v>5167</v>
      </c>
      <c r="AO1173" s="134" t="s">
        <v>5929</v>
      </c>
      <c r="BB1173" s="112" t="n">
        <v>2020</v>
      </c>
      <c r="BC1173" s="109" t="n">
        <v>13.3</v>
      </c>
      <c r="BD1173" s="109" t="n">
        <v>13.3</v>
      </c>
      <c r="BE1173" s="109" t="n">
        <v>10.9</v>
      </c>
      <c r="BF1173" s="109" t="n">
        <v>9.4</v>
      </c>
      <c r="BG1173" s="109" t="n">
        <v>5.7</v>
      </c>
      <c r="BH1173" s="109" t="n">
        <v>4.5</v>
      </c>
      <c r="BI1173" s="109" t="n">
        <v>3</v>
      </c>
      <c r="BJ1173" s="109" t="n">
        <v>4.8</v>
      </c>
      <c r="BK1173" s="109" t="n">
        <v>7.9</v>
      </c>
      <c r="BL1173" s="109" t="n">
        <v>9.3</v>
      </c>
      <c r="BM1173" s="109" t="n">
        <v>11</v>
      </c>
      <c r="BN1173" s="109" t="n">
        <v>11.5</v>
      </c>
      <c r="BO1173" s="110" t="n">
        <f aca="false">SUM(BC1173:BN1173)/12</f>
        <v>8.71666666666667</v>
      </c>
    </row>
    <row r="1174" customFormat="false" ht="12.8" hidden="false" customHeight="false" outlineLevel="0" collapsed="false">
      <c r="AB1174" s="136" t="s">
        <v>3173</v>
      </c>
      <c r="AC1174" s="134" t="s">
        <v>2250</v>
      </c>
      <c r="AD1174" s="134" t="s">
        <v>5458</v>
      </c>
      <c r="AE1174" s="134" t="s">
        <v>5326</v>
      </c>
      <c r="AF1174" s="134" t="s">
        <v>2943</v>
      </c>
      <c r="AG1174" s="134" t="s">
        <v>5539</v>
      </c>
      <c r="AH1174" s="134" t="s">
        <v>5930</v>
      </c>
      <c r="AI1174" s="134" t="s">
        <v>5931</v>
      </c>
      <c r="AJ1174" s="134" t="s">
        <v>5752</v>
      </c>
      <c r="AK1174" s="134" t="s">
        <v>5463</v>
      </c>
      <c r="AL1174" s="134" t="s">
        <v>5932</v>
      </c>
      <c r="AM1174" s="134" t="s">
        <v>4763</v>
      </c>
      <c r="AN1174" s="134" t="s">
        <v>5933</v>
      </c>
      <c r="AO1174" s="134" t="s">
        <v>5934</v>
      </c>
      <c r="BB1174" s="112" t="n">
        <v>2021</v>
      </c>
      <c r="BC1174" s="109" t="n">
        <v>13.4</v>
      </c>
      <c r="BD1174" s="109" t="n">
        <v>12.7</v>
      </c>
      <c r="BE1174" s="109" t="n">
        <v>11.4</v>
      </c>
      <c r="BF1174" s="109" t="n">
        <v>7.4</v>
      </c>
      <c r="BG1174" s="109" t="n">
        <v>6.1</v>
      </c>
      <c r="BH1174" s="109" t="n">
        <v>6.4</v>
      </c>
      <c r="BI1174" s="109" t="n">
        <v>5</v>
      </c>
      <c r="BJ1174" s="109" t="n">
        <v>5.4</v>
      </c>
      <c r="BK1174" s="109" t="n">
        <v>5.8</v>
      </c>
      <c r="BL1174" s="109" t="n">
        <v>7.1</v>
      </c>
      <c r="BM1174" s="109" t="n">
        <v>10.8</v>
      </c>
      <c r="BN1174" s="109" t="n">
        <v>11.3</v>
      </c>
      <c r="BO1174" s="110" t="n">
        <f aca="false">SUM(BC1174:BN1174)/12</f>
        <v>8.56666666666667</v>
      </c>
    </row>
    <row r="1175" customFormat="false" ht="12.8" hidden="false" customHeight="false" outlineLevel="0" collapsed="false">
      <c r="AB1175" s="136" t="s">
        <v>3191</v>
      </c>
      <c r="AC1175" s="134" t="s">
        <v>5935</v>
      </c>
      <c r="AD1175" s="134" t="s">
        <v>3572</v>
      </c>
      <c r="AE1175" s="134" t="s">
        <v>2714</v>
      </c>
      <c r="AF1175" s="134" t="s">
        <v>5936</v>
      </c>
      <c r="AG1175" s="134" t="s">
        <v>5302</v>
      </c>
      <c r="AH1175" s="134" t="s">
        <v>4963</v>
      </c>
      <c r="AI1175" s="134" t="s">
        <v>5855</v>
      </c>
      <c r="AJ1175" s="134" t="s">
        <v>5937</v>
      </c>
      <c r="AK1175" s="134" t="s">
        <v>5938</v>
      </c>
      <c r="AL1175" s="134" t="s">
        <v>5039</v>
      </c>
      <c r="AM1175" s="134" t="s">
        <v>4976</v>
      </c>
      <c r="AN1175" s="134" t="s">
        <v>3551</v>
      </c>
      <c r="AO1175" s="134" t="s">
        <v>5858</v>
      </c>
      <c r="BB1175" s="112" t="n">
        <v>2022</v>
      </c>
      <c r="BC1175" s="109" t="n">
        <v>16.5</v>
      </c>
      <c r="BD1175" s="109" t="n">
        <v>14.1</v>
      </c>
      <c r="BE1175" s="109" t="n">
        <v>13.4</v>
      </c>
      <c r="BF1175" s="109" t="n">
        <v>11.5</v>
      </c>
      <c r="BG1175" s="109" t="n">
        <v>7.3</v>
      </c>
      <c r="BH1175" s="109" t="n">
        <v>6.8</v>
      </c>
      <c r="BI1175" s="109" t="n">
        <v>3.8</v>
      </c>
      <c r="BJ1175" s="109" t="n">
        <v>6.7</v>
      </c>
      <c r="BK1175" s="109" t="n">
        <v>6.2</v>
      </c>
      <c r="BL1175" s="109" t="n">
        <v>9.7</v>
      </c>
      <c r="BM1175" s="109" t="n">
        <v>9.9</v>
      </c>
      <c r="BN1175" s="109" t="n">
        <v>11.7</v>
      </c>
      <c r="BO1175" s="110" t="n">
        <f aca="false">SUM(BC1175:BN1175)/12</f>
        <v>9.8</v>
      </c>
    </row>
    <row r="1176" customFormat="false" ht="12.8" hidden="false" customHeight="false" outlineLevel="0" collapsed="false">
      <c r="AB1176" s="136" t="s">
        <v>3217</v>
      </c>
      <c r="AC1176" s="134" t="s">
        <v>3630</v>
      </c>
      <c r="AD1176" s="134" t="s">
        <v>3323</v>
      </c>
      <c r="AE1176" s="134" t="s">
        <v>2625</v>
      </c>
      <c r="AF1176" s="134" t="s">
        <v>5939</v>
      </c>
      <c r="AG1176" s="134" t="s">
        <v>5940</v>
      </c>
      <c r="AH1176" s="134" t="s">
        <v>5663</v>
      </c>
      <c r="AI1176" s="134" t="s">
        <v>5941</v>
      </c>
      <c r="AJ1176" s="134" t="s">
        <v>5942</v>
      </c>
      <c r="AK1176" s="134" t="s">
        <v>4931</v>
      </c>
      <c r="AL1176" s="134" t="s">
        <v>5145</v>
      </c>
      <c r="AM1176" s="134" t="s">
        <v>1844</v>
      </c>
      <c r="AN1176" s="134" t="s">
        <v>5943</v>
      </c>
      <c r="AO1176" s="134" t="s">
        <v>5944</v>
      </c>
    </row>
    <row r="1177" customFormat="false" ht="12.8" hidden="false" customHeight="false" outlineLevel="0" collapsed="false">
      <c r="AB1177" s="136" t="s">
        <v>3244</v>
      </c>
      <c r="AC1177" s="134" t="s">
        <v>2004</v>
      </c>
      <c r="AD1177" s="134" t="s">
        <v>5945</v>
      </c>
      <c r="AE1177" s="134" t="s">
        <v>1003</v>
      </c>
      <c r="AF1177" s="134" t="s">
        <v>5946</v>
      </c>
      <c r="AG1177" s="134" t="s">
        <v>5947</v>
      </c>
      <c r="AH1177" s="125"/>
    </row>
    <row r="1188" customFormat="false" ht="12.8" hidden="false" customHeight="false" outlineLevel="0" collapsed="false">
      <c r="AB1188" s="1" t="s">
        <v>23</v>
      </c>
    </row>
    <row r="1190" customFormat="false" ht="12.8" hidden="false" customHeight="false" outlineLevel="0" collapsed="false">
      <c r="AA1190" s="1" t="n">
        <v>1887</v>
      </c>
      <c r="AB1190" s="137" t="s">
        <v>29</v>
      </c>
      <c r="AC1190" s="138" t="s">
        <v>5948</v>
      </c>
      <c r="AD1190" s="138" t="s">
        <v>400</v>
      </c>
      <c r="AE1190" s="138" t="s">
        <v>3067</v>
      </c>
      <c r="AF1190" s="138" t="s">
        <v>3404</v>
      </c>
      <c r="AG1190" s="138" t="s">
        <v>5949</v>
      </c>
      <c r="AH1190" s="138" t="s">
        <v>5950</v>
      </c>
      <c r="AI1190" s="138" t="s">
        <v>5951</v>
      </c>
      <c r="AJ1190" s="138" t="s">
        <v>2903</v>
      </c>
      <c r="AK1190" s="138" t="s">
        <v>5952</v>
      </c>
      <c r="AL1190" s="138" t="s">
        <v>497</v>
      </c>
      <c r="AM1190" s="138" t="s">
        <v>1597</v>
      </c>
      <c r="AN1190" s="138" t="s">
        <v>2218</v>
      </c>
      <c r="AO1190" s="138" t="s">
        <v>5953</v>
      </c>
    </row>
    <row r="1191" customFormat="false" ht="12.8" hidden="false" customHeight="false" outlineLevel="0" collapsed="false">
      <c r="AA1191" s="1" t="n">
        <f aca="false">AA1190+1</f>
        <v>1888</v>
      </c>
      <c r="AB1191" s="137" t="s">
        <v>30</v>
      </c>
      <c r="AC1191" s="138" t="s">
        <v>5954</v>
      </c>
      <c r="AD1191" s="138" t="s">
        <v>5955</v>
      </c>
      <c r="AE1191" s="138" t="s">
        <v>1711</v>
      </c>
      <c r="AF1191" s="138" t="s">
        <v>4078</v>
      </c>
      <c r="AG1191" s="138" t="s">
        <v>5432</v>
      </c>
      <c r="AH1191" s="138" t="s">
        <v>5956</v>
      </c>
      <c r="AI1191" s="138" t="s">
        <v>5957</v>
      </c>
      <c r="AJ1191" s="138" t="s">
        <v>5958</v>
      </c>
      <c r="AK1191" s="138" t="s">
        <v>5959</v>
      </c>
      <c r="AL1191" s="138" t="s">
        <v>5960</v>
      </c>
      <c r="AM1191" s="138" t="s">
        <v>3980</v>
      </c>
      <c r="AN1191" s="138" t="s">
        <v>5961</v>
      </c>
      <c r="AO1191" s="138" t="s">
        <v>5962</v>
      </c>
    </row>
    <row r="1192" customFormat="false" ht="12.8" hidden="false" customHeight="false" outlineLevel="0" collapsed="false">
      <c r="AA1192" s="1" t="n">
        <f aca="false">AA1191+1</f>
        <v>1889</v>
      </c>
      <c r="AB1192" s="137" t="s">
        <v>33</v>
      </c>
      <c r="AC1192" s="138" t="s">
        <v>5963</v>
      </c>
      <c r="AD1192" s="138" t="s">
        <v>818</v>
      </c>
      <c r="AE1192" s="138" t="s">
        <v>1688</v>
      </c>
      <c r="AF1192" s="138" t="s">
        <v>4898</v>
      </c>
      <c r="AG1192" s="138" t="s">
        <v>5369</v>
      </c>
      <c r="AH1192" s="138" t="s">
        <v>5964</v>
      </c>
      <c r="AI1192" s="138" t="s">
        <v>4640</v>
      </c>
      <c r="AJ1192" s="138" t="s">
        <v>5323</v>
      </c>
      <c r="AK1192" s="138" t="s">
        <v>5965</v>
      </c>
      <c r="AL1192" s="138" t="s">
        <v>1476</v>
      </c>
      <c r="AM1192" s="138" t="s">
        <v>5966</v>
      </c>
      <c r="AN1192" s="138" t="s">
        <v>1102</v>
      </c>
      <c r="AO1192" s="138" t="s">
        <v>5967</v>
      </c>
    </row>
    <row r="1193" customFormat="false" ht="12.8" hidden="false" customHeight="false" outlineLevel="0" collapsed="false">
      <c r="AA1193" s="1" t="n">
        <f aca="false">AA1192+1</f>
        <v>1890</v>
      </c>
      <c r="AB1193" s="137" t="s">
        <v>37</v>
      </c>
      <c r="AC1193" s="138" t="s">
        <v>5968</v>
      </c>
      <c r="AD1193" s="138" t="s">
        <v>470</v>
      </c>
      <c r="AE1193" s="138" t="s">
        <v>5969</v>
      </c>
      <c r="AF1193" s="138" t="s">
        <v>5970</v>
      </c>
      <c r="AG1193" s="138" t="s">
        <v>5971</v>
      </c>
      <c r="AH1193" s="138" t="s">
        <v>5972</v>
      </c>
      <c r="AI1193" s="138" t="s">
        <v>5973</v>
      </c>
      <c r="AJ1193" s="138" t="s">
        <v>5974</v>
      </c>
      <c r="AK1193" s="138" t="s">
        <v>5975</v>
      </c>
      <c r="AL1193" s="138" t="s">
        <v>5976</v>
      </c>
      <c r="AM1193" s="138" t="s">
        <v>5977</v>
      </c>
      <c r="AN1193" s="138" t="s">
        <v>3563</v>
      </c>
      <c r="AO1193" s="138" t="s">
        <v>5978</v>
      </c>
    </row>
    <row r="1194" customFormat="false" ht="23.85" hidden="false" customHeight="false" outlineLevel="0" collapsed="false">
      <c r="AA1194" s="1" t="n">
        <f aca="false">AA1193+1</f>
        <v>1891</v>
      </c>
      <c r="AB1194" s="137" t="s">
        <v>40</v>
      </c>
      <c r="AC1194" s="138" t="s">
        <v>5979</v>
      </c>
      <c r="AD1194" s="138" t="s">
        <v>2766</v>
      </c>
      <c r="AE1194" s="138" t="s">
        <v>5980</v>
      </c>
      <c r="AF1194" s="138" t="s">
        <v>5063</v>
      </c>
      <c r="AG1194" s="138" t="s">
        <v>5981</v>
      </c>
      <c r="AH1194" s="138" t="s">
        <v>5516</v>
      </c>
      <c r="AI1194" s="138" t="s">
        <v>4957</v>
      </c>
      <c r="AJ1194" s="138" t="s">
        <v>4876</v>
      </c>
      <c r="AK1194" s="138" t="s">
        <v>5982</v>
      </c>
      <c r="AL1194" s="138" t="s">
        <v>263</v>
      </c>
      <c r="AM1194" s="138" t="s">
        <v>5983</v>
      </c>
      <c r="AN1194" s="138" t="s">
        <v>4246</v>
      </c>
      <c r="AO1194" s="138" t="s">
        <v>5984</v>
      </c>
    </row>
    <row r="1195" customFormat="false" ht="12.8" hidden="false" customHeight="false" outlineLevel="0" collapsed="false">
      <c r="AA1195" s="1" t="n">
        <f aca="false">AA1194+1</f>
        <v>1892</v>
      </c>
      <c r="AB1195" s="137" t="s">
        <v>42</v>
      </c>
      <c r="AC1195" s="138" t="s">
        <v>5985</v>
      </c>
      <c r="AD1195" s="138" t="s">
        <v>981</v>
      </c>
      <c r="AE1195" s="138" t="s">
        <v>5986</v>
      </c>
      <c r="AF1195" s="138" t="s">
        <v>3359</v>
      </c>
      <c r="AG1195" s="138" t="s">
        <v>5987</v>
      </c>
      <c r="AH1195" s="138" t="s">
        <v>5988</v>
      </c>
      <c r="AI1195" s="138" t="s">
        <v>5989</v>
      </c>
      <c r="AJ1195" s="138" t="s">
        <v>4975</v>
      </c>
      <c r="AK1195" s="138" t="s">
        <v>5990</v>
      </c>
      <c r="AL1195" s="138" t="s">
        <v>1996</v>
      </c>
      <c r="AM1195" s="138" t="s">
        <v>5991</v>
      </c>
      <c r="AN1195" s="138" t="s">
        <v>2381</v>
      </c>
      <c r="AO1195" s="138" t="s">
        <v>5992</v>
      </c>
    </row>
    <row r="1196" customFormat="false" ht="12.8" hidden="false" customHeight="false" outlineLevel="0" collapsed="false">
      <c r="AA1196" s="1" t="n">
        <f aca="false">AA1195+1</f>
        <v>1893</v>
      </c>
      <c r="AB1196" s="137" t="s">
        <v>44</v>
      </c>
      <c r="AC1196" s="138" t="s">
        <v>5993</v>
      </c>
      <c r="AD1196" s="138" t="s">
        <v>793</v>
      </c>
      <c r="AE1196" s="138" t="s">
        <v>2208</v>
      </c>
      <c r="AF1196" s="138" t="s">
        <v>5994</v>
      </c>
      <c r="AG1196" s="138" t="s">
        <v>5995</v>
      </c>
      <c r="AH1196" s="138" t="s">
        <v>5996</v>
      </c>
      <c r="AI1196" s="138" t="s">
        <v>5997</v>
      </c>
      <c r="AJ1196" s="138" t="s">
        <v>5998</v>
      </c>
      <c r="AK1196" s="138" t="s">
        <v>5999</v>
      </c>
      <c r="AL1196" s="138" t="s">
        <v>6000</v>
      </c>
      <c r="AM1196" s="138" t="s">
        <v>3392</v>
      </c>
      <c r="AN1196" s="138" t="s">
        <v>6001</v>
      </c>
      <c r="AO1196" s="138" t="s">
        <v>6002</v>
      </c>
    </row>
    <row r="1197" customFormat="false" ht="12.8" hidden="false" customHeight="false" outlineLevel="0" collapsed="false">
      <c r="AA1197" s="1" t="n">
        <f aca="false">AA1196+1</f>
        <v>1894</v>
      </c>
      <c r="AB1197" s="137" t="s">
        <v>45</v>
      </c>
      <c r="AC1197" s="138" t="s">
        <v>4014</v>
      </c>
      <c r="AD1197" s="138" t="s">
        <v>2486</v>
      </c>
      <c r="AE1197" s="138" t="s">
        <v>6003</v>
      </c>
      <c r="AF1197" s="138" t="s">
        <v>6004</v>
      </c>
      <c r="AG1197" s="138" t="s">
        <v>4920</v>
      </c>
      <c r="AH1197" s="138" t="s">
        <v>4782</v>
      </c>
      <c r="AI1197" s="138" t="s">
        <v>6005</v>
      </c>
      <c r="AJ1197" s="138" t="s">
        <v>5137</v>
      </c>
      <c r="AK1197" s="138" t="s">
        <v>5965</v>
      </c>
      <c r="AL1197" s="138" t="s">
        <v>1770</v>
      </c>
      <c r="AM1197" s="138" t="s">
        <v>3553</v>
      </c>
      <c r="AN1197" s="138" t="s">
        <v>2574</v>
      </c>
      <c r="AO1197" s="138" t="s">
        <v>6006</v>
      </c>
    </row>
    <row r="1198" customFormat="false" ht="12.8" hidden="false" customHeight="false" outlineLevel="0" collapsed="false">
      <c r="AA1198" s="1" t="n">
        <f aca="false">AA1197+1</f>
        <v>1895</v>
      </c>
      <c r="AB1198" s="137" t="s">
        <v>46</v>
      </c>
      <c r="AC1198" s="138" t="s">
        <v>783</v>
      </c>
      <c r="AD1198" s="138" t="s">
        <v>3168</v>
      </c>
      <c r="AE1198" s="138" t="s">
        <v>3052</v>
      </c>
      <c r="AF1198" s="138" t="s">
        <v>4915</v>
      </c>
      <c r="AG1198" s="138" t="s">
        <v>6007</v>
      </c>
      <c r="AH1198" s="138" t="s">
        <v>4962</v>
      </c>
      <c r="AI1198" s="138" t="s">
        <v>6008</v>
      </c>
      <c r="AJ1198" s="138" t="s">
        <v>4586</v>
      </c>
      <c r="AK1198" s="138" t="s">
        <v>5492</v>
      </c>
      <c r="AL1198" s="138" t="s">
        <v>1269</v>
      </c>
      <c r="AM1198" s="138" t="s">
        <v>3573</v>
      </c>
      <c r="AN1198" s="138" t="s">
        <v>6009</v>
      </c>
      <c r="AO1198" s="138" t="s">
        <v>6010</v>
      </c>
    </row>
    <row r="1199" customFormat="false" ht="12.8" hidden="false" customHeight="false" outlineLevel="0" collapsed="false">
      <c r="AA1199" s="1" t="n">
        <f aca="false">AA1198+1</f>
        <v>1896</v>
      </c>
      <c r="AB1199" s="137" t="s">
        <v>47</v>
      </c>
      <c r="AC1199" s="138" t="s">
        <v>6011</v>
      </c>
      <c r="AD1199" s="138" t="s">
        <v>6012</v>
      </c>
      <c r="AE1199" s="138" t="s">
        <v>3772</v>
      </c>
      <c r="AF1199" s="138" t="s">
        <v>6013</v>
      </c>
      <c r="AG1199" s="138" t="s">
        <v>4976</v>
      </c>
      <c r="AH1199" s="138" t="s">
        <v>6014</v>
      </c>
      <c r="AI1199" s="138" t="s">
        <v>5884</v>
      </c>
      <c r="AJ1199" s="138" t="s">
        <v>4683</v>
      </c>
      <c r="AK1199" s="138" t="s">
        <v>6015</v>
      </c>
      <c r="AL1199" s="138" t="s">
        <v>5652</v>
      </c>
      <c r="AM1199" s="138" t="s">
        <v>277</v>
      </c>
      <c r="AN1199" s="138" t="s">
        <v>6016</v>
      </c>
      <c r="AO1199" s="138" t="s">
        <v>6017</v>
      </c>
    </row>
    <row r="1200" customFormat="false" ht="12.8" hidden="false" customHeight="false" outlineLevel="0" collapsed="false">
      <c r="AA1200" s="1" t="n">
        <f aca="false">AA1199+1</f>
        <v>1897</v>
      </c>
      <c r="AB1200" s="137" t="s">
        <v>48</v>
      </c>
      <c r="AC1200" s="138" t="s">
        <v>6018</v>
      </c>
      <c r="AD1200" s="138" t="s">
        <v>2945</v>
      </c>
      <c r="AE1200" s="138" t="s">
        <v>3255</v>
      </c>
      <c r="AF1200" s="138" t="s">
        <v>944</v>
      </c>
      <c r="AG1200" s="138" t="s">
        <v>1709</v>
      </c>
      <c r="AH1200" s="138" t="s">
        <v>5850</v>
      </c>
      <c r="AI1200" s="138" t="s">
        <v>6019</v>
      </c>
      <c r="AJ1200" s="138" t="s">
        <v>6020</v>
      </c>
      <c r="AK1200" s="138" t="s">
        <v>6021</v>
      </c>
      <c r="AL1200" s="138" t="s">
        <v>6022</v>
      </c>
      <c r="AM1200" s="138" t="s">
        <v>919</v>
      </c>
      <c r="AN1200" s="138" t="s">
        <v>700</v>
      </c>
      <c r="AO1200" s="138" t="s">
        <v>6023</v>
      </c>
    </row>
    <row r="1201" customFormat="false" ht="12.8" hidden="false" customHeight="false" outlineLevel="0" collapsed="false">
      <c r="AA1201" s="1" t="n">
        <f aca="false">AA1200+1</f>
        <v>1898</v>
      </c>
      <c r="AB1201" s="137" t="s">
        <v>49</v>
      </c>
      <c r="AC1201" s="138" t="s">
        <v>1876</v>
      </c>
      <c r="AD1201" s="138" t="s">
        <v>3165</v>
      </c>
      <c r="AE1201" s="138" t="s">
        <v>4377</v>
      </c>
      <c r="AF1201" s="138" t="s">
        <v>6024</v>
      </c>
      <c r="AG1201" s="138" t="s">
        <v>5428</v>
      </c>
      <c r="AH1201" s="138" t="s">
        <v>5567</v>
      </c>
      <c r="AI1201" s="138" t="s">
        <v>6025</v>
      </c>
      <c r="AJ1201" s="138" t="s">
        <v>6026</v>
      </c>
      <c r="AK1201" s="138" t="s">
        <v>6027</v>
      </c>
      <c r="AL1201" s="138" t="s">
        <v>6028</v>
      </c>
      <c r="AM1201" s="138" t="s">
        <v>5417</v>
      </c>
      <c r="AN1201" s="138" t="s">
        <v>3894</v>
      </c>
      <c r="AO1201" s="138" t="s">
        <v>6029</v>
      </c>
    </row>
    <row r="1202" customFormat="false" ht="12.8" hidden="false" customHeight="false" outlineLevel="0" collapsed="false">
      <c r="AA1202" s="1" t="n">
        <f aca="false">AA1201+1</f>
        <v>1899</v>
      </c>
      <c r="AB1202" s="137" t="s">
        <v>50</v>
      </c>
      <c r="AC1202" s="138" t="s">
        <v>2152</v>
      </c>
      <c r="AD1202" s="138" t="s">
        <v>6030</v>
      </c>
      <c r="AE1202" s="138" t="s">
        <v>4179</v>
      </c>
      <c r="AF1202" s="138" t="s">
        <v>1761</v>
      </c>
      <c r="AG1202" s="138" t="s">
        <v>5471</v>
      </c>
      <c r="AH1202" s="138" t="s">
        <v>5775</v>
      </c>
      <c r="AI1202" s="138" t="s">
        <v>6031</v>
      </c>
      <c r="AJ1202" s="138" t="s">
        <v>6032</v>
      </c>
      <c r="AK1202" s="138" t="s">
        <v>5947</v>
      </c>
      <c r="AL1202" s="138" t="s">
        <v>6033</v>
      </c>
      <c r="AM1202" s="138" t="s">
        <v>2782</v>
      </c>
      <c r="AN1202" s="138" t="s">
        <v>2944</v>
      </c>
      <c r="AO1202" s="138" t="s">
        <v>6034</v>
      </c>
    </row>
    <row r="1203" customFormat="false" ht="12.8" hidden="false" customHeight="false" outlineLevel="0" collapsed="false">
      <c r="AA1203" s="1" t="n">
        <f aca="false">AA1202+1</f>
        <v>1900</v>
      </c>
      <c r="AB1203" s="137" t="s">
        <v>51</v>
      </c>
      <c r="AC1203" s="138" t="s">
        <v>6035</v>
      </c>
      <c r="AD1203" s="138" t="s">
        <v>6036</v>
      </c>
      <c r="AE1203" s="138" t="s">
        <v>6037</v>
      </c>
      <c r="AF1203" s="138" t="s">
        <v>6038</v>
      </c>
      <c r="AG1203" s="138" t="s">
        <v>5864</v>
      </c>
      <c r="AH1203" s="138" t="s">
        <v>6039</v>
      </c>
      <c r="AI1203" s="138" t="s">
        <v>5958</v>
      </c>
      <c r="AJ1203" s="138" t="s">
        <v>4712</v>
      </c>
      <c r="AK1203" s="138" t="s">
        <v>5486</v>
      </c>
      <c r="AL1203" s="138" t="s">
        <v>6040</v>
      </c>
      <c r="AM1203" s="138" t="s">
        <v>6041</v>
      </c>
      <c r="AN1203" s="138" t="s">
        <v>6042</v>
      </c>
      <c r="AO1203" s="138" t="s">
        <v>6043</v>
      </c>
    </row>
    <row r="1204" customFormat="false" ht="12.8" hidden="false" customHeight="false" outlineLevel="0" collapsed="false">
      <c r="AA1204" s="1" t="n">
        <f aca="false">AA1203+1</f>
        <v>1901</v>
      </c>
      <c r="AB1204" s="137" t="s">
        <v>52</v>
      </c>
      <c r="AC1204" s="138" t="s">
        <v>6044</v>
      </c>
      <c r="AD1204" s="138" t="s">
        <v>6045</v>
      </c>
      <c r="AE1204" s="138" t="s">
        <v>6046</v>
      </c>
      <c r="AF1204" s="138" t="s">
        <v>6047</v>
      </c>
      <c r="AG1204" s="138" t="s">
        <v>5497</v>
      </c>
      <c r="AH1204" s="138" t="s">
        <v>5052</v>
      </c>
      <c r="AI1204" s="138" t="s">
        <v>6048</v>
      </c>
      <c r="AJ1204" s="138" t="s">
        <v>4826</v>
      </c>
      <c r="AK1204" s="138" t="s">
        <v>4908</v>
      </c>
      <c r="AL1204" s="138" t="s">
        <v>2024</v>
      </c>
      <c r="AM1204" s="138" t="s">
        <v>6049</v>
      </c>
      <c r="AN1204" s="138" t="s">
        <v>6050</v>
      </c>
      <c r="AO1204" s="138" t="s">
        <v>6051</v>
      </c>
    </row>
    <row r="1205" customFormat="false" ht="12.8" hidden="false" customHeight="false" outlineLevel="0" collapsed="false">
      <c r="AA1205" s="1" t="n">
        <f aca="false">AA1204+1</f>
        <v>1902</v>
      </c>
      <c r="AB1205" s="137" t="s">
        <v>53</v>
      </c>
      <c r="AC1205" s="138" t="s">
        <v>6052</v>
      </c>
      <c r="AD1205" s="138" t="s">
        <v>6053</v>
      </c>
      <c r="AE1205" s="138" t="s">
        <v>6046</v>
      </c>
      <c r="AF1205" s="138" t="s">
        <v>1865</v>
      </c>
      <c r="AG1205" s="138" t="s">
        <v>4666</v>
      </c>
      <c r="AH1205" s="138" t="s">
        <v>6054</v>
      </c>
      <c r="AI1205" s="138" t="s">
        <v>4866</v>
      </c>
      <c r="AJ1205" s="138" t="s">
        <v>6055</v>
      </c>
      <c r="AK1205" s="138" t="s">
        <v>3103</v>
      </c>
      <c r="AL1205" s="138" t="s">
        <v>6056</v>
      </c>
      <c r="AM1205" s="138" t="s">
        <v>6057</v>
      </c>
      <c r="AN1205" s="138" t="s">
        <v>3810</v>
      </c>
      <c r="AO1205" s="138" t="s">
        <v>6058</v>
      </c>
    </row>
    <row r="1206" customFormat="false" ht="12.8" hidden="false" customHeight="false" outlineLevel="0" collapsed="false">
      <c r="AA1206" s="1" t="n">
        <f aca="false">AA1205+1</f>
        <v>1903</v>
      </c>
      <c r="AB1206" s="137" t="s">
        <v>54</v>
      </c>
      <c r="AC1206" s="138" t="s">
        <v>6059</v>
      </c>
      <c r="AD1206" s="138" t="s">
        <v>6060</v>
      </c>
      <c r="AE1206" s="138" t="s">
        <v>273</v>
      </c>
      <c r="AF1206" s="138" t="s">
        <v>6061</v>
      </c>
      <c r="AG1206" s="138" t="s">
        <v>6062</v>
      </c>
      <c r="AH1206" s="138" t="s">
        <v>5244</v>
      </c>
      <c r="AI1206" s="138" t="s">
        <v>6063</v>
      </c>
      <c r="AJ1206" s="138" t="s">
        <v>6064</v>
      </c>
      <c r="AK1206" s="138" t="s">
        <v>6065</v>
      </c>
      <c r="AL1206" s="138" t="s">
        <v>6066</v>
      </c>
      <c r="AM1206" s="138" t="s">
        <v>5644</v>
      </c>
      <c r="AN1206" s="138" t="s">
        <v>6067</v>
      </c>
      <c r="AO1206" s="138" t="s">
        <v>6068</v>
      </c>
    </row>
    <row r="1207" customFormat="false" ht="12.8" hidden="false" customHeight="false" outlineLevel="0" collapsed="false">
      <c r="AA1207" s="1" t="n">
        <f aca="false">AA1206+1</f>
        <v>1904</v>
      </c>
      <c r="AB1207" s="137" t="s">
        <v>55</v>
      </c>
      <c r="AC1207" s="138" t="s">
        <v>6069</v>
      </c>
      <c r="AD1207" s="138" t="s">
        <v>6070</v>
      </c>
      <c r="AE1207" s="138" t="s">
        <v>3726</v>
      </c>
      <c r="AF1207" s="138" t="s">
        <v>3401</v>
      </c>
      <c r="AG1207" s="138" t="s">
        <v>1656</v>
      </c>
      <c r="AH1207" s="138" t="s">
        <v>5469</v>
      </c>
      <c r="AI1207" s="138" t="s">
        <v>6071</v>
      </c>
      <c r="AJ1207" s="138" t="s">
        <v>6072</v>
      </c>
      <c r="AK1207" s="138" t="s">
        <v>6073</v>
      </c>
      <c r="AL1207" s="138" t="s">
        <v>496</v>
      </c>
      <c r="AM1207" s="138" t="s">
        <v>3636</v>
      </c>
      <c r="AN1207" s="138" t="s">
        <v>4727</v>
      </c>
      <c r="AO1207" s="138" t="s">
        <v>6074</v>
      </c>
    </row>
    <row r="1208" customFormat="false" ht="12.8" hidden="false" customHeight="false" outlineLevel="0" collapsed="false">
      <c r="AA1208" s="1" t="n">
        <f aca="false">AA1207+1</f>
        <v>1905</v>
      </c>
      <c r="AB1208" s="137" t="s">
        <v>56</v>
      </c>
      <c r="AC1208" s="138" t="s">
        <v>6075</v>
      </c>
      <c r="AD1208" s="138" t="s">
        <v>4144</v>
      </c>
      <c r="AE1208" s="138" t="s">
        <v>1397</v>
      </c>
      <c r="AF1208" s="138" t="s">
        <v>6076</v>
      </c>
      <c r="AG1208" s="138" t="s">
        <v>1488</v>
      </c>
      <c r="AH1208" s="138" t="s">
        <v>6077</v>
      </c>
      <c r="AI1208" s="138" t="s">
        <v>6078</v>
      </c>
      <c r="AJ1208" s="138" t="s">
        <v>6079</v>
      </c>
      <c r="AK1208" s="138" t="s">
        <v>4873</v>
      </c>
      <c r="AL1208" s="138" t="s">
        <v>6080</v>
      </c>
      <c r="AM1208" s="138" t="s">
        <v>1372</v>
      </c>
      <c r="AN1208" s="138" t="s">
        <v>6081</v>
      </c>
      <c r="AO1208" s="138" t="s">
        <v>6082</v>
      </c>
    </row>
    <row r="1209" customFormat="false" ht="12.8" hidden="false" customHeight="false" outlineLevel="0" collapsed="false">
      <c r="AA1209" s="1" t="n">
        <f aca="false">AA1208+1</f>
        <v>1906</v>
      </c>
      <c r="AB1209" s="137" t="s">
        <v>57</v>
      </c>
      <c r="AC1209" s="138" t="s">
        <v>1546</v>
      </c>
      <c r="AD1209" s="138" t="s">
        <v>6083</v>
      </c>
      <c r="AE1209" s="138" t="s">
        <v>3980</v>
      </c>
      <c r="AF1209" s="138" t="s">
        <v>6084</v>
      </c>
      <c r="AG1209" s="138" t="s">
        <v>6027</v>
      </c>
      <c r="AH1209" s="138" t="s">
        <v>5618</v>
      </c>
      <c r="AI1209" s="138" t="s">
        <v>5667</v>
      </c>
      <c r="AJ1209" s="138" t="s">
        <v>6085</v>
      </c>
      <c r="AK1209" s="138" t="s">
        <v>6086</v>
      </c>
      <c r="AL1209" s="138" t="s">
        <v>6087</v>
      </c>
      <c r="AM1209" s="138" t="s">
        <v>5723</v>
      </c>
      <c r="AN1209" s="138" t="s">
        <v>4276</v>
      </c>
      <c r="AO1209" s="138" t="s">
        <v>6088</v>
      </c>
    </row>
    <row r="1210" customFormat="false" ht="12.8" hidden="false" customHeight="false" outlineLevel="0" collapsed="false">
      <c r="AA1210" s="1" t="n">
        <f aca="false">AA1209+1</f>
        <v>1907</v>
      </c>
      <c r="AB1210" s="137" t="s">
        <v>59</v>
      </c>
      <c r="AC1210" s="138" t="s">
        <v>4077</v>
      </c>
      <c r="AD1210" s="138" t="s">
        <v>6016</v>
      </c>
      <c r="AE1210" s="138" t="s">
        <v>6089</v>
      </c>
      <c r="AF1210" s="138" t="s">
        <v>6090</v>
      </c>
      <c r="AG1210" s="138" t="s">
        <v>5477</v>
      </c>
      <c r="AH1210" s="138" t="s">
        <v>4820</v>
      </c>
      <c r="AI1210" s="138" t="s">
        <v>4818</v>
      </c>
      <c r="AJ1210" s="138" t="s">
        <v>4803</v>
      </c>
      <c r="AK1210" s="138" t="s">
        <v>5159</v>
      </c>
      <c r="AL1210" s="138" t="s">
        <v>2653</v>
      </c>
      <c r="AM1210" s="138" t="s">
        <v>929</v>
      </c>
      <c r="AN1210" s="138" t="s">
        <v>6091</v>
      </c>
      <c r="AO1210" s="138" t="s">
        <v>6092</v>
      </c>
    </row>
    <row r="1211" customFormat="false" ht="12.8" hidden="false" customHeight="false" outlineLevel="0" collapsed="false">
      <c r="AA1211" s="1" t="n">
        <f aca="false">AA1210+1</f>
        <v>1908</v>
      </c>
      <c r="AB1211" s="137" t="s">
        <v>61</v>
      </c>
      <c r="AC1211" s="138" t="s">
        <v>6093</v>
      </c>
      <c r="AD1211" s="138" t="s">
        <v>451</v>
      </c>
      <c r="AE1211" s="138" t="s">
        <v>274</v>
      </c>
      <c r="AF1211" s="138" t="s">
        <v>6094</v>
      </c>
      <c r="AG1211" s="138" t="s">
        <v>4649</v>
      </c>
      <c r="AH1211" s="138" t="s">
        <v>5798</v>
      </c>
      <c r="AI1211" s="138" t="s">
        <v>6095</v>
      </c>
      <c r="AJ1211" s="138" t="s">
        <v>4824</v>
      </c>
      <c r="AK1211" s="138" t="s">
        <v>5792</v>
      </c>
      <c r="AL1211" s="138" t="s">
        <v>2209</v>
      </c>
      <c r="AM1211" s="138" t="s">
        <v>3918</v>
      </c>
      <c r="AN1211" s="138" t="s">
        <v>6096</v>
      </c>
      <c r="AO1211" s="138" t="s">
        <v>6097</v>
      </c>
    </row>
    <row r="1212" customFormat="false" ht="12.8" hidden="false" customHeight="false" outlineLevel="0" collapsed="false">
      <c r="AA1212" s="1" t="n">
        <f aca="false">AA1211+1</f>
        <v>1909</v>
      </c>
      <c r="AB1212" s="137" t="s">
        <v>62</v>
      </c>
      <c r="AC1212" s="138" t="s">
        <v>6098</v>
      </c>
      <c r="AD1212" s="138" t="s">
        <v>6099</v>
      </c>
      <c r="AE1212" s="138" t="s">
        <v>6100</v>
      </c>
      <c r="AF1212" s="138" t="s">
        <v>6101</v>
      </c>
      <c r="AG1212" s="138" t="s">
        <v>5506</v>
      </c>
      <c r="AH1212" s="138" t="s">
        <v>6102</v>
      </c>
      <c r="AI1212" s="138" t="s">
        <v>6103</v>
      </c>
      <c r="AJ1212" s="138" t="s">
        <v>6104</v>
      </c>
      <c r="AK1212" s="138" t="s">
        <v>6105</v>
      </c>
      <c r="AL1212" s="138" t="s">
        <v>6106</v>
      </c>
      <c r="AM1212" s="138" t="s">
        <v>2838</v>
      </c>
      <c r="AN1212" s="138" t="s">
        <v>2544</v>
      </c>
      <c r="AO1212" s="138" t="s">
        <v>6107</v>
      </c>
    </row>
    <row r="1213" customFormat="false" ht="12.8" hidden="false" customHeight="false" outlineLevel="0" collapsed="false">
      <c r="AA1213" s="1" t="n">
        <f aca="false">AA1212+1</f>
        <v>1910</v>
      </c>
      <c r="AB1213" s="137" t="s">
        <v>63</v>
      </c>
      <c r="AC1213" s="138" t="s">
        <v>325</v>
      </c>
      <c r="AD1213" s="138" t="s">
        <v>6108</v>
      </c>
      <c r="AE1213" s="138" t="s">
        <v>1243</v>
      </c>
      <c r="AF1213" s="138" t="s">
        <v>6109</v>
      </c>
      <c r="AG1213" s="139"/>
      <c r="AH1213" s="138" t="s">
        <v>6110</v>
      </c>
      <c r="AI1213" s="138" t="s">
        <v>6111</v>
      </c>
      <c r="AJ1213" s="138" t="s">
        <v>6112</v>
      </c>
      <c r="AK1213" s="138" t="s">
        <v>6113</v>
      </c>
      <c r="AL1213" s="138" t="s">
        <v>3520</v>
      </c>
      <c r="AM1213" s="138" t="s">
        <v>3196</v>
      </c>
      <c r="AN1213" s="138" t="s">
        <v>6114</v>
      </c>
      <c r="AO1213" s="139"/>
    </row>
    <row r="1214" customFormat="false" ht="12.8" hidden="false" customHeight="false" outlineLevel="0" collapsed="false">
      <c r="AA1214" s="1" t="n">
        <f aca="false">AA1213+1</f>
        <v>1911</v>
      </c>
      <c r="AB1214" s="137" t="s">
        <v>65</v>
      </c>
      <c r="AC1214" s="138" t="s">
        <v>2682</v>
      </c>
      <c r="AD1214" s="138" t="s">
        <v>6115</v>
      </c>
      <c r="AE1214" s="138" t="s">
        <v>1906</v>
      </c>
      <c r="AF1214" s="138" t="s">
        <v>6116</v>
      </c>
      <c r="AG1214" s="138" t="s">
        <v>733</v>
      </c>
      <c r="AH1214" s="138" t="s">
        <v>5515</v>
      </c>
      <c r="AI1214" s="138" t="s">
        <v>5018</v>
      </c>
      <c r="AJ1214" s="138" t="s">
        <v>5943</v>
      </c>
      <c r="AK1214" s="138" t="s">
        <v>6117</v>
      </c>
      <c r="AL1214" s="138" t="s">
        <v>5885</v>
      </c>
      <c r="AM1214" s="138" t="s">
        <v>6118</v>
      </c>
      <c r="AN1214" s="138" t="s">
        <v>6119</v>
      </c>
      <c r="AO1214" s="138" t="s">
        <v>6120</v>
      </c>
    </row>
    <row r="1215" customFormat="false" ht="12.8" hidden="false" customHeight="true" outlineLevel="0" collapsed="false">
      <c r="AA1215" s="1" t="n">
        <f aca="false">AA1214+1</f>
        <v>1912</v>
      </c>
      <c r="AB1215" s="140" t="s">
        <v>594</v>
      </c>
      <c r="AC1215" s="140"/>
      <c r="AD1215" s="140"/>
      <c r="AE1215" s="140"/>
      <c r="AF1215" s="140"/>
      <c r="AG1215" s="140"/>
      <c r="AH1215" s="140"/>
      <c r="AI1215" s="140"/>
      <c r="AJ1215" s="140"/>
      <c r="AK1215" s="140"/>
      <c r="AL1215" s="140"/>
      <c r="AM1215" s="140"/>
      <c r="AN1215" s="140"/>
      <c r="AO1215" s="140"/>
    </row>
    <row r="1216" customFormat="false" ht="12.8" hidden="false" customHeight="false" outlineLevel="0" collapsed="false">
      <c r="AA1216" s="1" t="n">
        <f aca="false">AA1215+1</f>
        <v>1913</v>
      </c>
      <c r="AB1216" s="137" t="s">
        <v>605</v>
      </c>
      <c r="AC1216" s="137" t="s">
        <v>606</v>
      </c>
      <c r="AD1216" s="137" t="s">
        <v>607</v>
      </c>
      <c r="AE1216" s="137" t="s">
        <v>608</v>
      </c>
      <c r="AF1216" s="137" t="s">
        <v>609</v>
      </c>
      <c r="AG1216" s="137" t="s">
        <v>610</v>
      </c>
      <c r="AH1216" s="137" t="s">
        <v>611</v>
      </c>
      <c r="AI1216" s="137" t="s">
        <v>612</v>
      </c>
      <c r="AJ1216" s="137" t="s">
        <v>613</v>
      </c>
      <c r="AK1216" s="137" t="s">
        <v>614</v>
      </c>
      <c r="AL1216" s="137" t="s">
        <v>615</v>
      </c>
      <c r="AM1216" s="137" t="s">
        <v>616</v>
      </c>
      <c r="AN1216" s="137" t="s">
        <v>617</v>
      </c>
      <c r="AO1216" s="137" t="s">
        <v>618</v>
      </c>
    </row>
    <row r="1217" customFormat="false" ht="12.8" hidden="false" customHeight="false" outlineLevel="0" collapsed="false">
      <c r="AA1217" s="1" t="n">
        <f aca="false">AA1216+1</f>
        <v>1914</v>
      </c>
      <c r="AB1217" s="137" t="s">
        <v>67</v>
      </c>
      <c r="AC1217" s="138" t="s">
        <v>6121</v>
      </c>
      <c r="AD1217" s="138" t="s">
        <v>6122</v>
      </c>
      <c r="AE1217" s="138" t="s">
        <v>6123</v>
      </c>
      <c r="AF1217" s="138" t="s">
        <v>2887</v>
      </c>
      <c r="AG1217" s="138" t="s">
        <v>2283</v>
      </c>
      <c r="AH1217" s="138" t="s">
        <v>6124</v>
      </c>
      <c r="AI1217" s="138" t="s">
        <v>4901</v>
      </c>
      <c r="AJ1217" s="138" t="s">
        <v>6125</v>
      </c>
      <c r="AK1217" s="138" t="s">
        <v>5586</v>
      </c>
      <c r="AL1217" s="138" t="s">
        <v>5691</v>
      </c>
      <c r="AM1217" s="138" t="s">
        <v>6126</v>
      </c>
      <c r="AN1217" s="138" t="s">
        <v>6127</v>
      </c>
      <c r="AO1217" s="138" t="s">
        <v>6128</v>
      </c>
    </row>
    <row r="1218" customFormat="false" ht="12.8" hidden="false" customHeight="false" outlineLevel="0" collapsed="false">
      <c r="AA1218" s="1" t="n">
        <f aca="false">AA1217+1</f>
        <v>1915</v>
      </c>
      <c r="AB1218" s="137" t="s">
        <v>69</v>
      </c>
      <c r="AC1218" s="138" t="s">
        <v>2420</v>
      </c>
      <c r="AD1218" s="138" t="s">
        <v>2263</v>
      </c>
      <c r="AE1218" s="138" t="s">
        <v>6129</v>
      </c>
      <c r="AF1218" s="138" t="s">
        <v>1348</v>
      </c>
      <c r="AG1218" s="138" t="s">
        <v>6130</v>
      </c>
      <c r="AH1218" s="138" t="s">
        <v>6131</v>
      </c>
      <c r="AI1218" s="138" t="s">
        <v>4644</v>
      </c>
      <c r="AJ1218" s="138" t="s">
        <v>6132</v>
      </c>
      <c r="AK1218" s="138" t="s">
        <v>5926</v>
      </c>
      <c r="AL1218" s="138" t="s">
        <v>5644</v>
      </c>
      <c r="AM1218" s="138" t="s">
        <v>1145</v>
      </c>
      <c r="AN1218" s="138" t="s">
        <v>6133</v>
      </c>
      <c r="AO1218" s="138" t="s">
        <v>6134</v>
      </c>
    </row>
    <row r="1219" customFormat="false" ht="12.8" hidden="false" customHeight="false" outlineLevel="0" collapsed="false">
      <c r="AA1219" s="1" t="n">
        <f aca="false">AA1218+1</f>
        <v>1916</v>
      </c>
      <c r="AB1219" s="137" t="s">
        <v>70</v>
      </c>
      <c r="AC1219" s="138" t="s">
        <v>6049</v>
      </c>
      <c r="AD1219" s="138" t="s">
        <v>6135</v>
      </c>
      <c r="AE1219" s="138" t="s">
        <v>2312</v>
      </c>
      <c r="AF1219" s="138" t="s">
        <v>660</v>
      </c>
      <c r="AG1219" s="138" t="s">
        <v>6136</v>
      </c>
      <c r="AH1219" s="138" t="s">
        <v>4619</v>
      </c>
      <c r="AI1219" s="138" t="s">
        <v>6137</v>
      </c>
      <c r="AJ1219" s="138" t="s">
        <v>5437</v>
      </c>
      <c r="AK1219" s="138" t="s">
        <v>3838</v>
      </c>
      <c r="AL1219" s="138" t="s">
        <v>1646</v>
      </c>
      <c r="AM1219" s="138" t="s">
        <v>6138</v>
      </c>
      <c r="AN1219" s="138" t="s">
        <v>1324</v>
      </c>
      <c r="AO1219" s="138" t="s">
        <v>6139</v>
      </c>
    </row>
    <row r="1220" customFormat="false" ht="12.8" hidden="false" customHeight="false" outlineLevel="0" collapsed="false">
      <c r="AA1220" s="1" t="n">
        <f aca="false">AA1219+1</f>
        <v>1917</v>
      </c>
      <c r="AB1220" s="137" t="s">
        <v>71</v>
      </c>
      <c r="AC1220" s="138" t="s">
        <v>6140</v>
      </c>
      <c r="AD1220" s="138" t="s">
        <v>447</v>
      </c>
      <c r="AE1220" s="138" t="s">
        <v>6141</v>
      </c>
      <c r="AF1220" s="138" t="s">
        <v>6021</v>
      </c>
      <c r="AG1220" s="138" t="s">
        <v>6142</v>
      </c>
      <c r="AH1220" s="138" t="s">
        <v>5560</v>
      </c>
      <c r="AI1220" s="138" t="s">
        <v>4729</v>
      </c>
      <c r="AJ1220" s="138" t="s">
        <v>5148</v>
      </c>
      <c r="AK1220" s="138" t="s">
        <v>4987</v>
      </c>
      <c r="AL1220" s="138" t="s">
        <v>3820</v>
      </c>
      <c r="AM1220" s="138" t="s">
        <v>6143</v>
      </c>
      <c r="AN1220" s="138" t="s">
        <v>1168</v>
      </c>
      <c r="AO1220" s="138" t="s">
        <v>6144</v>
      </c>
    </row>
    <row r="1221" customFormat="false" ht="12.8" hidden="false" customHeight="false" outlineLevel="0" collapsed="false">
      <c r="AB1221" s="137" t="s">
        <v>72</v>
      </c>
      <c r="AC1221" s="138" t="s">
        <v>549</v>
      </c>
      <c r="AD1221" s="138" t="s">
        <v>6145</v>
      </c>
      <c r="AE1221" s="138" t="s">
        <v>2934</v>
      </c>
      <c r="AF1221" s="138" t="s">
        <v>1245</v>
      </c>
      <c r="AG1221" s="138" t="s">
        <v>6146</v>
      </c>
      <c r="AH1221" s="138" t="s">
        <v>4722</v>
      </c>
      <c r="AI1221" s="138" t="s">
        <v>6147</v>
      </c>
      <c r="AJ1221" s="138" t="s">
        <v>5118</v>
      </c>
      <c r="AK1221" s="138" t="s">
        <v>3963</v>
      </c>
      <c r="AL1221" s="138" t="s">
        <v>5307</v>
      </c>
      <c r="AM1221" s="138" t="s">
        <v>6047</v>
      </c>
      <c r="AN1221" s="138" t="s">
        <v>253</v>
      </c>
      <c r="AO1221" s="138" t="s">
        <v>6148</v>
      </c>
    </row>
    <row r="1222" customFormat="false" ht="12.8" hidden="false" customHeight="false" outlineLevel="0" collapsed="false">
      <c r="AA1222" s="1" t="n">
        <f aca="false">AA1221+1</f>
        <v>1</v>
      </c>
      <c r="AB1222" s="137" t="s">
        <v>73</v>
      </c>
      <c r="AC1222" s="138" t="s">
        <v>6149</v>
      </c>
      <c r="AD1222" s="138" t="s">
        <v>6150</v>
      </c>
      <c r="AE1222" s="138" t="s">
        <v>3590</v>
      </c>
      <c r="AF1222" s="138" t="s">
        <v>6151</v>
      </c>
      <c r="AG1222" s="138" t="s">
        <v>4809</v>
      </c>
      <c r="AH1222" s="138" t="s">
        <v>4685</v>
      </c>
      <c r="AI1222" s="138" t="s">
        <v>6152</v>
      </c>
      <c r="AJ1222" s="138" t="s">
        <v>5554</v>
      </c>
      <c r="AK1222" s="138" t="s">
        <v>5814</v>
      </c>
      <c r="AL1222" s="138" t="s">
        <v>5949</v>
      </c>
      <c r="AM1222" s="138" t="s">
        <v>1578</v>
      </c>
      <c r="AN1222" s="138" t="s">
        <v>6153</v>
      </c>
      <c r="AO1222" s="138" t="s">
        <v>6154</v>
      </c>
    </row>
    <row r="1223" customFormat="false" ht="12.8" hidden="false" customHeight="false" outlineLevel="0" collapsed="false">
      <c r="AA1223" s="1" t="n">
        <f aca="false">AA1222+1</f>
        <v>2</v>
      </c>
      <c r="AB1223" s="137" t="s">
        <v>74</v>
      </c>
      <c r="AC1223" s="138" t="s">
        <v>6155</v>
      </c>
      <c r="AD1223" s="138" t="s">
        <v>3699</v>
      </c>
      <c r="AE1223" s="138" t="s">
        <v>6156</v>
      </c>
      <c r="AF1223" s="138" t="s">
        <v>6157</v>
      </c>
      <c r="AG1223" s="138" t="s">
        <v>4234</v>
      </c>
      <c r="AH1223" s="138" t="s">
        <v>5926</v>
      </c>
      <c r="AI1223" s="138" t="s">
        <v>6158</v>
      </c>
      <c r="AJ1223" s="138" t="s">
        <v>6110</v>
      </c>
      <c r="AK1223" s="138" t="s">
        <v>6159</v>
      </c>
      <c r="AL1223" s="138" t="s">
        <v>4251</v>
      </c>
      <c r="AM1223" s="138" t="s">
        <v>1520</v>
      </c>
      <c r="AN1223" s="138" t="s">
        <v>3762</v>
      </c>
      <c r="AO1223" s="138" t="s">
        <v>6160</v>
      </c>
    </row>
    <row r="1224" customFormat="false" ht="12.8" hidden="false" customHeight="false" outlineLevel="0" collapsed="false">
      <c r="AA1224" s="1" t="n">
        <f aca="false">AA1223+1</f>
        <v>3</v>
      </c>
      <c r="AB1224" s="137" t="s">
        <v>75</v>
      </c>
      <c r="AC1224" s="138" t="s">
        <v>6161</v>
      </c>
      <c r="AD1224" s="138" t="s">
        <v>6162</v>
      </c>
      <c r="AE1224" s="138" t="s">
        <v>3646</v>
      </c>
      <c r="AF1224" s="138" t="s">
        <v>6163</v>
      </c>
      <c r="AG1224" s="138" t="s">
        <v>733</v>
      </c>
      <c r="AH1224" s="138" t="s">
        <v>6164</v>
      </c>
      <c r="AI1224" s="138" t="s">
        <v>5507</v>
      </c>
      <c r="AJ1224" s="138" t="s">
        <v>6165</v>
      </c>
      <c r="AK1224" s="138" t="s">
        <v>6166</v>
      </c>
      <c r="AL1224" s="138" t="s">
        <v>338</v>
      </c>
      <c r="AM1224" s="138" t="s">
        <v>2734</v>
      </c>
      <c r="AN1224" s="138" t="s">
        <v>1328</v>
      </c>
      <c r="AO1224" s="138" t="s">
        <v>6167</v>
      </c>
    </row>
    <row r="1225" customFormat="false" ht="12.8" hidden="false" customHeight="false" outlineLevel="0" collapsed="false">
      <c r="AA1225" s="1" t="n">
        <f aca="false">AA1224+1</f>
        <v>4</v>
      </c>
      <c r="AB1225" s="137" t="s">
        <v>78</v>
      </c>
      <c r="AC1225" s="138" t="s">
        <v>6168</v>
      </c>
      <c r="AD1225" s="138" t="s">
        <v>6169</v>
      </c>
      <c r="AE1225" s="138" t="s">
        <v>6170</v>
      </c>
      <c r="AF1225" s="138" t="s">
        <v>2695</v>
      </c>
      <c r="AG1225" s="138" t="s">
        <v>6171</v>
      </c>
      <c r="AH1225" s="138" t="s">
        <v>6172</v>
      </c>
      <c r="AI1225" s="138" t="s">
        <v>6173</v>
      </c>
      <c r="AJ1225" s="138" t="s">
        <v>4914</v>
      </c>
      <c r="AK1225" s="138" t="s">
        <v>6174</v>
      </c>
      <c r="AL1225" s="138" t="s">
        <v>1079</v>
      </c>
      <c r="AM1225" s="138" t="s">
        <v>3695</v>
      </c>
      <c r="AN1225" s="138" t="s">
        <v>1458</v>
      </c>
      <c r="AO1225" s="138" t="s">
        <v>6175</v>
      </c>
    </row>
    <row r="1226" customFormat="false" ht="12.8" hidden="false" customHeight="false" outlineLevel="0" collapsed="false">
      <c r="AA1226" s="1" t="n">
        <f aca="false">AA1225+1</f>
        <v>5</v>
      </c>
      <c r="AB1226" s="137" t="s">
        <v>79</v>
      </c>
      <c r="AC1226" s="138" t="s">
        <v>1910</v>
      </c>
      <c r="AD1226" s="138" t="s">
        <v>3538</v>
      </c>
      <c r="AE1226" s="138" t="s">
        <v>2192</v>
      </c>
      <c r="AF1226" s="138" t="s">
        <v>5999</v>
      </c>
      <c r="AG1226" s="138" t="s">
        <v>1176</v>
      </c>
      <c r="AH1226" s="138" t="s">
        <v>5990</v>
      </c>
      <c r="AI1226" s="138" t="s">
        <v>5524</v>
      </c>
      <c r="AJ1226" s="138" t="s">
        <v>6176</v>
      </c>
      <c r="AK1226" s="138" t="s">
        <v>2200</v>
      </c>
      <c r="AL1226" s="138" t="s">
        <v>6177</v>
      </c>
      <c r="AM1226" s="138" t="s">
        <v>6178</v>
      </c>
      <c r="AN1226" s="138" t="s">
        <v>6179</v>
      </c>
      <c r="AO1226" s="138" t="s">
        <v>6180</v>
      </c>
    </row>
    <row r="1227" customFormat="false" ht="12.8" hidden="false" customHeight="false" outlineLevel="0" collapsed="false">
      <c r="AA1227" s="1" t="n">
        <f aca="false">AA1226+1</f>
        <v>6</v>
      </c>
      <c r="AB1227" s="137" t="s">
        <v>80</v>
      </c>
      <c r="AC1227" s="138" t="s">
        <v>6181</v>
      </c>
      <c r="AD1227" s="138" t="s">
        <v>2097</v>
      </c>
      <c r="AE1227" s="138" t="s">
        <v>4160</v>
      </c>
      <c r="AF1227" s="138" t="s">
        <v>4294</v>
      </c>
      <c r="AG1227" s="138" t="s">
        <v>6182</v>
      </c>
      <c r="AH1227" s="138" t="s">
        <v>6183</v>
      </c>
      <c r="AI1227" s="138" t="s">
        <v>6184</v>
      </c>
      <c r="AJ1227" s="138" t="s">
        <v>6185</v>
      </c>
      <c r="AK1227" s="138" t="s">
        <v>1088</v>
      </c>
      <c r="AL1227" s="138" t="s">
        <v>1187</v>
      </c>
      <c r="AM1227" s="138" t="s">
        <v>6186</v>
      </c>
      <c r="AN1227" s="138" t="s">
        <v>1654</v>
      </c>
      <c r="AO1227" s="138" t="s">
        <v>6187</v>
      </c>
    </row>
    <row r="1228" customFormat="false" ht="12.8" hidden="false" customHeight="false" outlineLevel="0" collapsed="false">
      <c r="AA1228" s="1" t="n">
        <f aca="false">AA1227+1</f>
        <v>7</v>
      </c>
      <c r="AB1228" s="137" t="s">
        <v>81</v>
      </c>
      <c r="AC1228" s="138" t="s">
        <v>6188</v>
      </c>
      <c r="AD1228" s="138" t="s">
        <v>4134</v>
      </c>
      <c r="AE1228" s="138" t="s">
        <v>5859</v>
      </c>
      <c r="AF1228" s="138" t="s">
        <v>1102</v>
      </c>
      <c r="AG1228" s="138" t="s">
        <v>5903</v>
      </c>
      <c r="AH1228" s="138" t="s">
        <v>6111</v>
      </c>
      <c r="AI1228" s="138" t="s">
        <v>5820</v>
      </c>
      <c r="AJ1228" s="138" t="s">
        <v>6189</v>
      </c>
      <c r="AK1228" s="138" t="s">
        <v>6190</v>
      </c>
      <c r="AL1228" s="138" t="s">
        <v>6191</v>
      </c>
      <c r="AM1228" s="138" t="s">
        <v>6192</v>
      </c>
      <c r="AN1228" s="138" t="s">
        <v>6193</v>
      </c>
      <c r="AO1228" s="138" t="s">
        <v>6194</v>
      </c>
    </row>
    <row r="1229" customFormat="false" ht="12.8" hidden="false" customHeight="false" outlineLevel="0" collapsed="false">
      <c r="AA1229" s="1" t="n">
        <f aca="false">AA1228+1</f>
        <v>8</v>
      </c>
      <c r="AB1229" s="137" t="s">
        <v>82</v>
      </c>
      <c r="AC1229" s="138" t="s">
        <v>6195</v>
      </c>
      <c r="AD1229" s="138" t="s">
        <v>6196</v>
      </c>
      <c r="AE1229" s="138" t="s">
        <v>3060</v>
      </c>
      <c r="AF1229" s="138" t="s">
        <v>449</v>
      </c>
      <c r="AG1229" s="138" t="s">
        <v>6197</v>
      </c>
      <c r="AH1229" s="138" t="s">
        <v>6198</v>
      </c>
      <c r="AI1229" s="138" t="s">
        <v>6199</v>
      </c>
      <c r="AJ1229" s="138" t="s">
        <v>6200</v>
      </c>
      <c r="AK1229" s="138" t="s">
        <v>6201</v>
      </c>
      <c r="AL1229" s="138" t="s">
        <v>2332</v>
      </c>
      <c r="AM1229" s="138" t="s">
        <v>5169</v>
      </c>
      <c r="AN1229" s="138" t="s">
        <v>6202</v>
      </c>
      <c r="AO1229" s="138" t="s">
        <v>6203</v>
      </c>
    </row>
    <row r="1230" customFormat="false" ht="12.8" hidden="false" customHeight="false" outlineLevel="0" collapsed="false">
      <c r="AA1230" s="1" t="n">
        <f aca="false">AA1229+1</f>
        <v>9</v>
      </c>
      <c r="AB1230" s="137" t="s">
        <v>83</v>
      </c>
      <c r="AC1230" s="138" t="s">
        <v>289</v>
      </c>
      <c r="AD1230" s="138" t="s">
        <v>1023</v>
      </c>
      <c r="AE1230" s="138" t="s">
        <v>1100</v>
      </c>
      <c r="AF1230" s="138" t="s">
        <v>2659</v>
      </c>
      <c r="AG1230" s="138" t="s">
        <v>5773</v>
      </c>
      <c r="AH1230" s="138" t="s">
        <v>4965</v>
      </c>
      <c r="AI1230" s="138" t="s">
        <v>6204</v>
      </c>
      <c r="AJ1230" s="138" t="s">
        <v>6205</v>
      </c>
      <c r="AK1230" s="138" t="s">
        <v>5995</v>
      </c>
      <c r="AL1230" s="138" t="s">
        <v>697</v>
      </c>
      <c r="AM1230" s="138" t="s">
        <v>6206</v>
      </c>
      <c r="AN1230" s="138" t="s">
        <v>6207</v>
      </c>
      <c r="AO1230" s="138" t="s">
        <v>6208</v>
      </c>
    </row>
    <row r="1231" customFormat="false" ht="12.8" hidden="false" customHeight="false" outlineLevel="0" collapsed="false">
      <c r="AA1231" s="1" t="n">
        <f aca="false">AA1230+1</f>
        <v>10</v>
      </c>
      <c r="AB1231" s="137" t="s">
        <v>84</v>
      </c>
      <c r="AC1231" s="138" t="s">
        <v>3426</v>
      </c>
      <c r="AD1231" s="138" t="s">
        <v>2785</v>
      </c>
      <c r="AE1231" s="138" t="s">
        <v>6209</v>
      </c>
      <c r="AF1231" s="138" t="s">
        <v>820</v>
      </c>
      <c r="AG1231" s="138" t="s">
        <v>4685</v>
      </c>
      <c r="AH1231" s="138" t="s">
        <v>6210</v>
      </c>
      <c r="AI1231" s="138" t="s">
        <v>6211</v>
      </c>
      <c r="AJ1231" s="138" t="s">
        <v>6212</v>
      </c>
      <c r="AK1231" s="138" t="s">
        <v>4522</v>
      </c>
      <c r="AL1231" s="138" t="s">
        <v>1645</v>
      </c>
      <c r="AM1231" s="138" t="s">
        <v>4716</v>
      </c>
      <c r="AN1231" s="138" t="s">
        <v>2485</v>
      </c>
      <c r="AO1231" s="138" t="s">
        <v>6213</v>
      </c>
    </row>
    <row r="1232" customFormat="false" ht="12.8" hidden="false" customHeight="false" outlineLevel="0" collapsed="false">
      <c r="AA1232" s="1" t="n">
        <f aca="false">AA1231+1</f>
        <v>11</v>
      </c>
      <c r="AB1232" s="137" t="s">
        <v>85</v>
      </c>
      <c r="AC1232" s="138" t="s">
        <v>3301</v>
      </c>
      <c r="AD1232" s="138" t="s">
        <v>6214</v>
      </c>
      <c r="AE1232" s="138" t="s">
        <v>6215</v>
      </c>
      <c r="AF1232" s="138" t="s">
        <v>6216</v>
      </c>
      <c r="AG1232" s="138" t="s">
        <v>6217</v>
      </c>
      <c r="AH1232" s="138" t="s">
        <v>5190</v>
      </c>
      <c r="AI1232" s="138" t="s">
        <v>6218</v>
      </c>
      <c r="AJ1232" s="138" t="s">
        <v>4586</v>
      </c>
      <c r="AK1232" s="138" t="s">
        <v>6219</v>
      </c>
      <c r="AL1232" s="138" t="s">
        <v>3962</v>
      </c>
      <c r="AM1232" s="138" t="s">
        <v>6220</v>
      </c>
      <c r="AN1232" s="138" t="s">
        <v>1479</v>
      </c>
      <c r="AO1232" s="138" t="s">
        <v>6221</v>
      </c>
    </row>
    <row r="1233" customFormat="false" ht="12.8" hidden="false" customHeight="false" outlineLevel="0" collapsed="false">
      <c r="AA1233" s="1" t="n">
        <f aca="false">AA1232+1</f>
        <v>12</v>
      </c>
      <c r="AB1233" s="137" t="s">
        <v>86</v>
      </c>
      <c r="AC1233" s="138" t="s">
        <v>6222</v>
      </c>
      <c r="AD1233" s="138" t="s">
        <v>2846</v>
      </c>
      <c r="AE1233" s="138" t="s">
        <v>3693</v>
      </c>
      <c r="AF1233" s="138" t="s">
        <v>6223</v>
      </c>
      <c r="AG1233" s="138" t="s">
        <v>6224</v>
      </c>
      <c r="AH1233" s="138" t="s">
        <v>6225</v>
      </c>
      <c r="AI1233" s="138" t="s">
        <v>6226</v>
      </c>
      <c r="AJ1233" s="138" t="s">
        <v>6227</v>
      </c>
      <c r="AK1233" s="138" t="s">
        <v>5421</v>
      </c>
      <c r="AL1233" s="138" t="s">
        <v>6228</v>
      </c>
      <c r="AM1233" s="138" t="s">
        <v>6229</v>
      </c>
      <c r="AN1233" s="138" t="s">
        <v>1791</v>
      </c>
      <c r="AO1233" s="138" t="s">
        <v>6230</v>
      </c>
    </row>
    <row r="1234" customFormat="false" ht="12.8" hidden="false" customHeight="false" outlineLevel="0" collapsed="false">
      <c r="AA1234" s="1" t="n">
        <f aca="false">AA1233+1</f>
        <v>13</v>
      </c>
      <c r="AB1234" s="137" t="s">
        <v>87</v>
      </c>
      <c r="AC1234" s="138" t="s">
        <v>2560</v>
      </c>
      <c r="AD1234" s="138" t="s">
        <v>6231</v>
      </c>
      <c r="AE1234" s="138" t="s">
        <v>6232</v>
      </c>
      <c r="AF1234" s="138" t="s">
        <v>1782</v>
      </c>
      <c r="AG1234" s="138" t="s">
        <v>6216</v>
      </c>
      <c r="AH1234" s="138" t="s">
        <v>6233</v>
      </c>
      <c r="AI1234" s="138" t="s">
        <v>6234</v>
      </c>
      <c r="AJ1234" s="138" t="s">
        <v>4938</v>
      </c>
      <c r="AK1234" s="138" t="s">
        <v>5825</v>
      </c>
      <c r="AL1234" s="138" t="s">
        <v>6235</v>
      </c>
      <c r="AM1234" s="138" t="s">
        <v>1280</v>
      </c>
      <c r="AN1234" s="138" t="s">
        <v>6236</v>
      </c>
      <c r="AO1234" s="138" t="s">
        <v>6237</v>
      </c>
    </row>
    <row r="1235" customFormat="false" ht="12.8" hidden="false" customHeight="false" outlineLevel="0" collapsed="false">
      <c r="AA1235" s="1" t="n">
        <f aca="false">AA1234+1</f>
        <v>14</v>
      </c>
      <c r="AB1235" s="137" t="s">
        <v>88</v>
      </c>
      <c r="AC1235" s="138" t="s">
        <v>6238</v>
      </c>
      <c r="AD1235" s="138" t="s">
        <v>286</v>
      </c>
      <c r="AE1235" s="138" t="s">
        <v>6239</v>
      </c>
      <c r="AF1235" s="138" t="s">
        <v>3819</v>
      </c>
      <c r="AG1235" s="138" t="s">
        <v>6240</v>
      </c>
      <c r="AH1235" s="138" t="s">
        <v>6241</v>
      </c>
      <c r="AI1235" s="138" t="s">
        <v>5110</v>
      </c>
      <c r="AJ1235" s="138" t="s">
        <v>6242</v>
      </c>
      <c r="AK1235" s="138" t="s">
        <v>5819</v>
      </c>
      <c r="AL1235" s="138" t="s">
        <v>203</v>
      </c>
      <c r="AM1235" s="138" t="s">
        <v>3415</v>
      </c>
      <c r="AN1235" s="138" t="s">
        <v>6243</v>
      </c>
      <c r="AO1235" s="138" t="s">
        <v>6244</v>
      </c>
    </row>
    <row r="1236" customFormat="false" ht="12.8" hidden="false" customHeight="false" outlineLevel="0" collapsed="false">
      <c r="AA1236" s="1" t="n">
        <f aca="false">AA1235+1</f>
        <v>15</v>
      </c>
      <c r="AB1236" s="137" t="s">
        <v>89</v>
      </c>
      <c r="AC1236" s="138" t="s">
        <v>4047</v>
      </c>
      <c r="AD1236" s="138" t="s">
        <v>1190</v>
      </c>
      <c r="AE1236" s="138" t="s">
        <v>6245</v>
      </c>
      <c r="AF1236" s="138" t="s">
        <v>1833</v>
      </c>
      <c r="AG1236" s="138" t="s">
        <v>5762</v>
      </c>
      <c r="AH1236" s="138" t="s">
        <v>6246</v>
      </c>
      <c r="AI1236" s="138" t="s">
        <v>6247</v>
      </c>
      <c r="AJ1236" s="138" t="s">
        <v>5278</v>
      </c>
      <c r="AK1236" s="138" t="s">
        <v>1737</v>
      </c>
      <c r="AL1236" s="138" t="s">
        <v>6248</v>
      </c>
      <c r="AM1236" s="138" t="s">
        <v>6249</v>
      </c>
      <c r="AN1236" s="138" t="s">
        <v>1077</v>
      </c>
      <c r="AO1236" s="138" t="s">
        <v>6250</v>
      </c>
    </row>
    <row r="1237" customFormat="false" ht="12.8" hidden="false" customHeight="false" outlineLevel="0" collapsed="false">
      <c r="AA1237" s="1" t="n">
        <f aca="false">AA1236+1</f>
        <v>16</v>
      </c>
      <c r="AB1237" s="137" t="s">
        <v>90</v>
      </c>
      <c r="AC1237" s="138" t="s">
        <v>6251</v>
      </c>
      <c r="AD1237" s="138" t="s">
        <v>6252</v>
      </c>
      <c r="AE1237" s="138" t="s">
        <v>2247</v>
      </c>
      <c r="AF1237" s="138" t="s">
        <v>6253</v>
      </c>
      <c r="AG1237" s="138" t="s">
        <v>4740</v>
      </c>
      <c r="AH1237" s="138" t="s">
        <v>5707</v>
      </c>
      <c r="AI1237" s="138" t="s">
        <v>6254</v>
      </c>
      <c r="AJ1237" s="138" t="s">
        <v>4692</v>
      </c>
      <c r="AK1237" s="138" t="s">
        <v>5166</v>
      </c>
      <c r="AL1237" s="138" t="s">
        <v>6255</v>
      </c>
      <c r="AM1237" s="138" t="s">
        <v>1626</v>
      </c>
      <c r="AN1237" s="138" t="s">
        <v>6256</v>
      </c>
      <c r="AO1237" s="138" t="s">
        <v>6257</v>
      </c>
    </row>
    <row r="1238" customFormat="false" ht="12.8" hidden="false" customHeight="false" outlineLevel="0" collapsed="false">
      <c r="AA1238" s="1" t="n">
        <f aca="false">AA1237+1</f>
        <v>17</v>
      </c>
      <c r="AB1238" s="137" t="s">
        <v>91</v>
      </c>
      <c r="AC1238" s="138" t="s">
        <v>6258</v>
      </c>
      <c r="AD1238" s="138" t="s">
        <v>6259</v>
      </c>
      <c r="AE1238" s="138" t="s">
        <v>1769</v>
      </c>
      <c r="AF1238" s="138" t="s">
        <v>2792</v>
      </c>
      <c r="AG1238" s="138" t="s">
        <v>6260</v>
      </c>
      <c r="AH1238" s="138" t="s">
        <v>4600</v>
      </c>
      <c r="AI1238" s="138" t="s">
        <v>6261</v>
      </c>
      <c r="AJ1238" s="138" t="s">
        <v>4773</v>
      </c>
      <c r="AK1238" s="138" t="s">
        <v>6262</v>
      </c>
      <c r="AL1238" s="138" t="s">
        <v>6263</v>
      </c>
      <c r="AM1238" s="138" t="s">
        <v>4574</v>
      </c>
      <c r="AN1238" s="138" t="s">
        <v>834</v>
      </c>
      <c r="AO1238" s="138" t="s">
        <v>6264</v>
      </c>
    </row>
    <row r="1239" customFormat="false" ht="12.8" hidden="false" customHeight="false" outlineLevel="0" collapsed="false">
      <c r="AA1239" s="1" t="n">
        <f aca="false">AA1238+1</f>
        <v>18</v>
      </c>
      <c r="AB1239" s="137" t="s">
        <v>92</v>
      </c>
      <c r="AC1239" s="138" t="s">
        <v>1015</v>
      </c>
      <c r="AD1239" s="138" t="s">
        <v>6265</v>
      </c>
      <c r="AE1239" s="138" t="s">
        <v>2302</v>
      </c>
      <c r="AF1239" s="138" t="s">
        <v>6266</v>
      </c>
      <c r="AG1239" s="138" t="s">
        <v>6267</v>
      </c>
      <c r="AH1239" s="138" t="s">
        <v>5069</v>
      </c>
      <c r="AI1239" s="138" t="s">
        <v>2585</v>
      </c>
      <c r="AJ1239" s="138" t="s">
        <v>5454</v>
      </c>
      <c r="AK1239" s="138" t="s">
        <v>6268</v>
      </c>
      <c r="AL1239" s="138" t="s">
        <v>1002</v>
      </c>
      <c r="AM1239" s="138" t="s">
        <v>6269</v>
      </c>
      <c r="AN1239" s="138" t="s">
        <v>6270</v>
      </c>
      <c r="AO1239" s="138" t="s">
        <v>6271</v>
      </c>
    </row>
    <row r="1240" customFormat="false" ht="12.8" hidden="false" customHeight="false" outlineLevel="0" collapsed="false">
      <c r="AA1240" s="1" t="n">
        <f aca="false">AA1239+1</f>
        <v>19</v>
      </c>
      <c r="AB1240" s="137" t="s">
        <v>93</v>
      </c>
      <c r="AC1240" s="138" t="s">
        <v>6272</v>
      </c>
      <c r="AD1240" s="138" t="s">
        <v>2772</v>
      </c>
      <c r="AE1240" s="138" t="s">
        <v>3067</v>
      </c>
      <c r="AF1240" s="138" t="s">
        <v>3310</v>
      </c>
      <c r="AG1240" s="138" t="s">
        <v>5017</v>
      </c>
      <c r="AH1240" s="138" t="s">
        <v>6273</v>
      </c>
      <c r="AI1240" s="138" t="s">
        <v>6274</v>
      </c>
      <c r="AJ1240" s="138" t="s">
        <v>3798</v>
      </c>
      <c r="AK1240" s="138" t="s">
        <v>4958</v>
      </c>
      <c r="AL1240" s="138" t="s">
        <v>497</v>
      </c>
      <c r="AM1240" s="138" t="s">
        <v>302</v>
      </c>
      <c r="AN1240" s="138" t="s">
        <v>1767</v>
      </c>
      <c r="AO1240" s="138" t="s">
        <v>6275</v>
      </c>
    </row>
    <row r="1241" customFormat="false" ht="12.8" hidden="false" customHeight="false" outlineLevel="0" collapsed="false">
      <c r="AA1241" s="1" t="n">
        <f aca="false">AA1240+1</f>
        <v>20</v>
      </c>
      <c r="AB1241" s="137" t="s">
        <v>94</v>
      </c>
      <c r="AC1241" s="138" t="s">
        <v>2627</v>
      </c>
      <c r="AD1241" s="138" t="s">
        <v>6276</v>
      </c>
      <c r="AE1241" s="138" t="s">
        <v>5892</v>
      </c>
      <c r="AF1241" s="138" t="s">
        <v>6277</v>
      </c>
      <c r="AG1241" s="138" t="s">
        <v>6278</v>
      </c>
      <c r="AH1241" s="138" t="s">
        <v>6279</v>
      </c>
      <c r="AI1241" s="138" t="s">
        <v>6280</v>
      </c>
      <c r="AJ1241" s="138" t="s">
        <v>6281</v>
      </c>
      <c r="AK1241" s="138" t="s">
        <v>1792</v>
      </c>
      <c r="AL1241" s="138" t="s">
        <v>6282</v>
      </c>
      <c r="AM1241" s="138" t="s">
        <v>2045</v>
      </c>
      <c r="AN1241" s="138" t="s">
        <v>3255</v>
      </c>
      <c r="AO1241" s="138" t="s">
        <v>6283</v>
      </c>
    </row>
    <row r="1242" customFormat="false" ht="12.8" hidden="false" customHeight="true" outlineLevel="0" collapsed="false">
      <c r="AA1242" s="1" t="n">
        <f aca="false">AA1241+1</f>
        <v>21</v>
      </c>
      <c r="AB1242" s="140" t="s">
        <v>594</v>
      </c>
      <c r="AC1242" s="140"/>
      <c r="AD1242" s="140"/>
      <c r="AE1242" s="140"/>
      <c r="AF1242" s="140"/>
      <c r="AG1242" s="140"/>
      <c r="AH1242" s="140"/>
      <c r="AI1242" s="140"/>
      <c r="AJ1242" s="140"/>
      <c r="AK1242" s="140"/>
      <c r="AL1242" s="140"/>
      <c r="AM1242" s="140"/>
      <c r="AN1242" s="140"/>
      <c r="AO1242" s="140"/>
    </row>
    <row r="1243" customFormat="false" ht="12.8" hidden="false" customHeight="false" outlineLevel="0" collapsed="false">
      <c r="AA1243" s="1" t="n">
        <f aca="false">AA1242+1</f>
        <v>22</v>
      </c>
      <c r="AB1243" s="137" t="s">
        <v>605</v>
      </c>
      <c r="AC1243" s="137" t="s">
        <v>606</v>
      </c>
      <c r="AD1243" s="137" t="s">
        <v>607</v>
      </c>
      <c r="AE1243" s="137" t="s">
        <v>608</v>
      </c>
      <c r="AF1243" s="137" t="s">
        <v>609</v>
      </c>
      <c r="AG1243" s="137" t="s">
        <v>610</v>
      </c>
      <c r="AH1243" s="137" t="s">
        <v>611</v>
      </c>
      <c r="AI1243" s="137" t="s">
        <v>612</v>
      </c>
      <c r="AJ1243" s="137" t="s">
        <v>613</v>
      </c>
      <c r="AK1243" s="137" t="s">
        <v>614</v>
      </c>
      <c r="AL1243" s="137" t="s">
        <v>615</v>
      </c>
      <c r="AM1243" s="137" t="s">
        <v>616</v>
      </c>
      <c r="AN1243" s="137" t="s">
        <v>617</v>
      </c>
      <c r="AO1243" s="137" t="s">
        <v>618</v>
      </c>
    </row>
    <row r="1244" customFormat="false" ht="12.8" hidden="false" customHeight="false" outlineLevel="0" collapsed="false">
      <c r="AA1244" s="1" t="n">
        <f aca="false">AA1243+1</f>
        <v>23</v>
      </c>
      <c r="AB1244" s="137" t="s">
        <v>95</v>
      </c>
      <c r="AC1244" s="138" t="s">
        <v>6284</v>
      </c>
      <c r="AD1244" s="138" t="s">
        <v>1976</v>
      </c>
      <c r="AE1244" s="138" t="s">
        <v>1280</v>
      </c>
      <c r="AF1244" s="138" t="s">
        <v>5150</v>
      </c>
      <c r="AG1244" s="138" t="s">
        <v>3447</v>
      </c>
      <c r="AH1244" s="138" t="s">
        <v>6285</v>
      </c>
      <c r="AI1244" s="138" t="s">
        <v>6286</v>
      </c>
      <c r="AJ1244" s="138" t="s">
        <v>6287</v>
      </c>
      <c r="AK1244" s="138" t="s">
        <v>2161</v>
      </c>
      <c r="AL1244" s="138" t="s">
        <v>6288</v>
      </c>
      <c r="AM1244" s="138" t="s">
        <v>6289</v>
      </c>
      <c r="AN1244" s="138" t="s">
        <v>1466</v>
      </c>
      <c r="AO1244" s="138" t="s">
        <v>6290</v>
      </c>
    </row>
    <row r="1245" customFormat="false" ht="12.8" hidden="false" customHeight="false" outlineLevel="0" collapsed="false">
      <c r="AA1245" s="1" t="n">
        <f aca="false">AA1244+1</f>
        <v>24</v>
      </c>
      <c r="AB1245" s="137" t="s">
        <v>96</v>
      </c>
      <c r="AC1245" s="138" t="s">
        <v>3787</v>
      </c>
      <c r="AD1245" s="138" t="s">
        <v>6291</v>
      </c>
      <c r="AE1245" s="138" t="s">
        <v>1255</v>
      </c>
      <c r="AF1245" s="138" t="s">
        <v>2032</v>
      </c>
      <c r="AG1245" s="138" t="s">
        <v>4887</v>
      </c>
      <c r="AH1245" s="138" t="s">
        <v>5380</v>
      </c>
      <c r="AI1245" s="138" t="s">
        <v>6292</v>
      </c>
      <c r="AJ1245" s="138" t="s">
        <v>6293</v>
      </c>
      <c r="AK1245" s="138" t="s">
        <v>5786</v>
      </c>
      <c r="AL1245" s="138" t="s">
        <v>6114</v>
      </c>
      <c r="AM1245" s="138" t="s">
        <v>6294</v>
      </c>
      <c r="AN1245" s="138" t="s">
        <v>3318</v>
      </c>
      <c r="AO1245" s="138" t="s">
        <v>6295</v>
      </c>
    </row>
    <row r="1246" customFormat="false" ht="12.8" hidden="false" customHeight="false" outlineLevel="0" collapsed="false">
      <c r="AA1246" s="1" t="n">
        <f aca="false">AA1245+1</f>
        <v>25</v>
      </c>
      <c r="AB1246" s="137" t="s">
        <v>97</v>
      </c>
      <c r="AC1246" s="138" t="s">
        <v>1621</v>
      </c>
      <c r="AD1246" s="138" t="s">
        <v>2354</v>
      </c>
      <c r="AE1246" s="138" t="s">
        <v>6296</v>
      </c>
      <c r="AF1246" s="138" t="s">
        <v>4349</v>
      </c>
      <c r="AG1246" s="138" t="s">
        <v>6297</v>
      </c>
      <c r="AH1246" s="138" t="s">
        <v>6298</v>
      </c>
      <c r="AI1246" s="138" t="s">
        <v>5819</v>
      </c>
      <c r="AJ1246" s="138" t="s">
        <v>6299</v>
      </c>
      <c r="AK1246" s="138" t="s">
        <v>6300</v>
      </c>
      <c r="AL1246" s="138" t="s">
        <v>2754</v>
      </c>
      <c r="AM1246" s="138" t="s">
        <v>6301</v>
      </c>
      <c r="AN1246" s="138" t="s">
        <v>1879</v>
      </c>
      <c r="AO1246" s="138" t="s">
        <v>6302</v>
      </c>
    </row>
    <row r="1247" customFormat="false" ht="12.8" hidden="false" customHeight="false" outlineLevel="0" collapsed="false">
      <c r="AA1247" s="1" t="n">
        <f aca="false">AA1246+1</f>
        <v>26</v>
      </c>
      <c r="AB1247" s="137" t="s">
        <v>98</v>
      </c>
      <c r="AC1247" s="138" t="s">
        <v>6303</v>
      </c>
      <c r="AD1247" s="138" t="s">
        <v>6304</v>
      </c>
      <c r="AE1247" s="138" t="s">
        <v>2906</v>
      </c>
      <c r="AF1247" s="138" t="s">
        <v>6305</v>
      </c>
      <c r="AG1247" s="138" t="s">
        <v>6306</v>
      </c>
      <c r="AH1247" s="138" t="s">
        <v>6307</v>
      </c>
      <c r="AI1247" s="138" t="s">
        <v>6308</v>
      </c>
      <c r="AJ1247" s="138" t="s">
        <v>4748</v>
      </c>
      <c r="AK1247" s="138" t="s">
        <v>6309</v>
      </c>
      <c r="AL1247" s="138" t="s">
        <v>6310</v>
      </c>
      <c r="AM1247" s="138" t="s">
        <v>6311</v>
      </c>
      <c r="AN1247" s="138" t="s">
        <v>4128</v>
      </c>
      <c r="AO1247" s="138" t="s">
        <v>6312</v>
      </c>
    </row>
    <row r="1248" customFormat="false" ht="12.8" hidden="false" customHeight="false" outlineLevel="0" collapsed="false">
      <c r="AA1248" s="1" t="n">
        <f aca="false">AA1247+1</f>
        <v>27</v>
      </c>
      <c r="AB1248" s="137" t="s">
        <v>99</v>
      </c>
      <c r="AC1248" s="138" t="s">
        <v>6313</v>
      </c>
      <c r="AD1248" s="138" t="s">
        <v>6314</v>
      </c>
      <c r="AE1248" s="138" t="s">
        <v>5282</v>
      </c>
      <c r="AF1248" s="138" t="s">
        <v>4573</v>
      </c>
      <c r="AG1248" s="138" t="s">
        <v>6315</v>
      </c>
      <c r="AH1248" s="138" t="s">
        <v>4989</v>
      </c>
      <c r="AI1248" s="138" t="s">
        <v>5841</v>
      </c>
      <c r="AJ1248" s="138" t="s">
        <v>6316</v>
      </c>
      <c r="AK1248" s="138" t="s">
        <v>6317</v>
      </c>
      <c r="AL1248" s="138" t="s">
        <v>5769</v>
      </c>
      <c r="AM1248" s="138" t="s">
        <v>6318</v>
      </c>
      <c r="AN1248" s="138" t="s">
        <v>1400</v>
      </c>
      <c r="AO1248" s="138" t="s">
        <v>6319</v>
      </c>
    </row>
    <row r="1249" customFormat="false" ht="23.85" hidden="false" customHeight="false" outlineLevel="0" collapsed="false">
      <c r="AA1249" s="1" t="n">
        <f aca="false">AA1248+1</f>
        <v>28</v>
      </c>
      <c r="AB1249" s="137" t="s">
        <v>101</v>
      </c>
      <c r="AC1249" s="138" t="s">
        <v>5986</v>
      </c>
      <c r="AD1249" s="138" t="s">
        <v>6320</v>
      </c>
      <c r="AE1249" s="138" t="s">
        <v>6321</v>
      </c>
      <c r="AF1249" s="138" t="s">
        <v>3892</v>
      </c>
      <c r="AG1249" s="138" t="s">
        <v>6322</v>
      </c>
      <c r="AH1249" s="138" t="s">
        <v>4964</v>
      </c>
      <c r="AI1249" s="138" t="s">
        <v>5408</v>
      </c>
      <c r="AJ1249" s="138" t="s">
        <v>5775</v>
      </c>
      <c r="AK1249" s="138" t="s">
        <v>6146</v>
      </c>
      <c r="AL1249" s="138" t="s">
        <v>6323</v>
      </c>
      <c r="AM1249" s="138" t="s">
        <v>3590</v>
      </c>
      <c r="AN1249" s="138" t="s">
        <v>6324</v>
      </c>
      <c r="AO1249" s="138" t="s">
        <v>6325</v>
      </c>
    </row>
    <row r="1250" customFormat="false" ht="12.8" hidden="false" customHeight="false" outlineLevel="0" collapsed="false">
      <c r="AA1250" s="1" t="n">
        <f aca="false">AA1249+1</f>
        <v>29</v>
      </c>
      <c r="AB1250" s="137" t="s">
        <v>102</v>
      </c>
      <c r="AC1250" s="138" t="s">
        <v>1793</v>
      </c>
      <c r="AD1250" s="138" t="s">
        <v>6326</v>
      </c>
      <c r="AE1250" s="138" t="s">
        <v>6327</v>
      </c>
      <c r="AF1250" s="138" t="s">
        <v>1410</v>
      </c>
      <c r="AG1250" s="138" t="s">
        <v>6233</v>
      </c>
      <c r="AH1250" s="138" t="s">
        <v>6328</v>
      </c>
      <c r="AI1250" s="138" t="s">
        <v>6329</v>
      </c>
      <c r="AJ1250" s="138" t="s">
        <v>6330</v>
      </c>
      <c r="AK1250" s="138" t="s">
        <v>6331</v>
      </c>
      <c r="AL1250" s="138" t="s">
        <v>5947</v>
      </c>
      <c r="AM1250" s="138" t="s">
        <v>6098</v>
      </c>
      <c r="AN1250" s="138" t="s">
        <v>6332</v>
      </c>
      <c r="AO1250" s="138" t="s">
        <v>6333</v>
      </c>
    </row>
    <row r="1251" customFormat="false" ht="12.8" hidden="false" customHeight="false" outlineLevel="0" collapsed="false">
      <c r="AA1251" s="1" t="n">
        <f aca="false">AA1250+1</f>
        <v>30</v>
      </c>
      <c r="AB1251" s="137" t="s">
        <v>103</v>
      </c>
      <c r="AC1251" s="138" t="s">
        <v>1479</v>
      </c>
      <c r="AD1251" s="138" t="s">
        <v>6334</v>
      </c>
      <c r="AE1251" s="138" t="s">
        <v>4007</v>
      </c>
      <c r="AF1251" s="138" t="s">
        <v>5369</v>
      </c>
      <c r="AG1251" s="138" t="s">
        <v>5254</v>
      </c>
      <c r="AH1251" s="138" t="s">
        <v>4929</v>
      </c>
      <c r="AI1251" s="138" t="s">
        <v>5149</v>
      </c>
      <c r="AJ1251" s="138" t="s">
        <v>6335</v>
      </c>
      <c r="AK1251" s="138" t="s">
        <v>3021</v>
      </c>
      <c r="AL1251" s="138" t="s">
        <v>4465</v>
      </c>
      <c r="AM1251" s="138" t="s">
        <v>6336</v>
      </c>
      <c r="AN1251" s="138" t="s">
        <v>2522</v>
      </c>
      <c r="AO1251" s="138" t="s">
        <v>6337</v>
      </c>
    </row>
    <row r="1252" customFormat="false" ht="12.8" hidden="false" customHeight="false" outlineLevel="0" collapsed="false">
      <c r="AA1252" s="1" t="n">
        <f aca="false">AA1251+1</f>
        <v>31</v>
      </c>
      <c r="AB1252" s="137" t="s">
        <v>104</v>
      </c>
      <c r="AC1252" s="138" t="s">
        <v>2555</v>
      </c>
      <c r="AD1252" s="138" t="s">
        <v>2652</v>
      </c>
      <c r="AE1252" s="138" t="s">
        <v>6338</v>
      </c>
      <c r="AF1252" s="138" t="s">
        <v>6339</v>
      </c>
      <c r="AG1252" s="138" t="s">
        <v>1165</v>
      </c>
      <c r="AH1252" s="138" t="s">
        <v>5001</v>
      </c>
      <c r="AI1252" s="138" t="s">
        <v>6340</v>
      </c>
      <c r="AJ1252" s="138" t="s">
        <v>5921</v>
      </c>
      <c r="AK1252" s="138" t="s">
        <v>6341</v>
      </c>
      <c r="AL1252" s="138" t="s">
        <v>4925</v>
      </c>
      <c r="AM1252" s="138" t="s">
        <v>1616</v>
      </c>
      <c r="AN1252" s="138" t="s">
        <v>1424</v>
      </c>
      <c r="AO1252" s="138" t="s">
        <v>6342</v>
      </c>
    </row>
    <row r="1253" customFormat="false" ht="12.8" hidden="false" customHeight="false" outlineLevel="0" collapsed="false">
      <c r="AA1253" s="1" t="n">
        <f aca="false">AA1252+1</f>
        <v>32</v>
      </c>
      <c r="AB1253" s="137" t="s">
        <v>105</v>
      </c>
      <c r="AC1253" s="138" t="s">
        <v>6343</v>
      </c>
      <c r="AD1253" s="138" t="s">
        <v>5979</v>
      </c>
      <c r="AE1253" s="138" t="s">
        <v>4306</v>
      </c>
      <c r="AF1253" s="138" t="s">
        <v>6344</v>
      </c>
      <c r="AG1253" s="138" t="s">
        <v>5762</v>
      </c>
      <c r="AH1253" s="138" t="s">
        <v>5219</v>
      </c>
      <c r="AI1253" s="138" t="s">
        <v>6345</v>
      </c>
      <c r="AJ1253" s="138" t="s">
        <v>6346</v>
      </c>
      <c r="AK1253" s="138" t="s">
        <v>6347</v>
      </c>
      <c r="AL1253" s="138" t="s">
        <v>4894</v>
      </c>
      <c r="AM1253" s="138" t="s">
        <v>5846</v>
      </c>
      <c r="AN1253" s="138" t="s">
        <v>4271</v>
      </c>
      <c r="AO1253" s="138" t="s">
        <v>6348</v>
      </c>
    </row>
    <row r="1254" customFormat="false" ht="12.8" hidden="false" customHeight="false" outlineLevel="0" collapsed="false">
      <c r="AA1254" s="1" t="n">
        <f aca="false">AA1253+1</f>
        <v>33</v>
      </c>
      <c r="AB1254" s="137" t="s">
        <v>106</v>
      </c>
      <c r="AC1254" s="138" t="s">
        <v>6349</v>
      </c>
      <c r="AD1254" s="138" t="s">
        <v>4107</v>
      </c>
      <c r="AE1254" s="138" t="s">
        <v>923</v>
      </c>
      <c r="AF1254" s="138" t="s">
        <v>5503</v>
      </c>
      <c r="AG1254" s="138" t="s">
        <v>6350</v>
      </c>
      <c r="AH1254" s="138" t="s">
        <v>5138</v>
      </c>
      <c r="AI1254" s="138" t="s">
        <v>5089</v>
      </c>
      <c r="AJ1254" s="138" t="s">
        <v>4963</v>
      </c>
      <c r="AK1254" s="138" t="s">
        <v>6189</v>
      </c>
      <c r="AL1254" s="138" t="s">
        <v>1455</v>
      </c>
      <c r="AM1254" s="138" t="s">
        <v>2411</v>
      </c>
      <c r="AN1254" s="138" t="s">
        <v>6351</v>
      </c>
      <c r="AO1254" s="138" t="s">
        <v>6352</v>
      </c>
    </row>
    <row r="1255" customFormat="false" ht="12.8" hidden="false" customHeight="false" outlineLevel="0" collapsed="false">
      <c r="AA1255" s="1" t="n">
        <f aca="false">AA1254+1</f>
        <v>34</v>
      </c>
      <c r="AB1255" s="137" t="s">
        <v>107</v>
      </c>
      <c r="AC1255" s="138" t="s">
        <v>6353</v>
      </c>
      <c r="AD1255" s="138" t="s">
        <v>6354</v>
      </c>
      <c r="AE1255" s="138" t="s">
        <v>1359</v>
      </c>
      <c r="AF1255" s="138" t="s">
        <v>6355</v>
      </c>
      <c r="AG1255" s="138" t="s">
        <v>4976</v>
      </c>
      <c r="AH1255" s="138" t="s">
        <v>6356</v>
      </c>
      <c r="AI1255" s="138" t="s">
        <v>6357</v>
      </c>
      <c r="AJ1255" s="138" t="s">
        <v>4927</v>
      </c>
      <c r="AK1255" s="138" t="s">
        <v>5775</v>
      </c>
      <c r="AL1255" s="138" t="s">
        <v>4117</v>
      </c>
      <c r="AM1255" s="138" t="s">
        <v>6358</v>
      </c>
      <c r="AN1255" s="138" t="s">
        <v>6359</v>
      </c>
      <c r="AO1255" s="138" t="s">
        <v>6360</v>
      </c>
    </row>
    <row r="1256" customFormat="false" ht="12.8" hidden="false" customHeight="false" outlineLevel="0" collapsed="false">
      <c r="AA1256" s="1" t="n">
        <f aca="false">AA1255+1</f>
        <v>35</v>
      </c>
      <c r="AB1256" s="137" t="s">
        <v>108</v>
      </c>
      <c r="AC1256" s="138" t="s">
        <v>6361</v>
      </c>
      <c r="AD1256" s="138" t="s">
        <v>2411</v>
      </c>
      <c r="AE1256" s="138" t="s">
        <v>6252</v>
      </c>
      <c r="AF1256" s="138" t="s">
        <v>1792</v>
      </c>
      <c r="AG1256" s="138" t="s">
        <v>6362</v>
      </c>
      <c r="AH1256" s="138" t="s">
        <v>6363</v>
      </c>
      <c r="AI1256" s="138" t="s">
        <v>5516</v>
      </c>
      <c r="AJ1256" s="138" t="s">
        <v>5114</v>
      </c>
      <c r="AK1256" s="138" t="s">
        <v>5864</v>
      </c>
      <c r="AL1256" s="138" t="s">
        <v>5320</v>
      </c>
      <c r="AM1256" s="138" t="s">
        <v>1810</v>
      </c>
      <c r="AN1256" s="138" t="s">
        <v>506</v>
      </c>
      <c r="AO1256" s="138" t="s">
        <v>6364</v>
      </c>
    </row>
    <row r="1257" customFormat="false" ht="12.8" hidden="false" customHeight="false" outlineLevel="0" collapsed="false">
      <c r="AA1257" s="1" t="n">
        <f aca="false">AA1256+1</f>
        <v>36</v>
      </c>
      <c r="AB1257" s="137" t="s">
        <v>109</v>
      </c>
      <c r="AC1257" s="138" t="s">
        <v>6365</v>
      </c>
      <c r="AD1257" s="138" t="s">
        <v>6188</v>
      </c>
      <c r="AE1257" s="138" t="s">
        <v>5216</v>
      </c>
      <c r="AF1257" s="138" t="s">
        <v>5868</v>
      </c>
      <c r="AG1257" s="138" t="s">
        <v>6366</v>
      </c>
      <c r="AH1257" s="138" t="s">
        <v>6367</v>
      </c>
      <c r="AI1257" s="138" t="s">
        <v>6368</v>
      </c>
      <c r="AJ1257" s="138" t="s">
        <v>4809</v>
      </c>
      <c r="AK1257" s="138" t="s">
        <v>5581</v>
      </c>
      <c r="AL1257" s="138" t="s">
        <v>1456</v>
      </c>
      <c r="AM1257" s="138" t="s">
        <v>1455</v>
      </c>
      <c r="AN1257" s="138" t="s">
        <v>6161</v>
      </c>
      <c r="AO1257" s="138" t="s">
        <v>6369</v>
      </c>
    </row>
    <row r="1258" customFormat="false" ht="12.8" hidden="false" customHeight="false" outlineLevel="0" collapsed="false">
      <c r="AA1258" s="1" t="n">
        <f aca="false">AA1257+1</f>
        <v>37</v>
      </c>
      <c r="AB1258" s="137" t="s">
        <v>110</v>
      </c>
      <c r="AC1258" s="138" t="s">
        <v>6370</v>
      </c>
      <c r="AD1258" s="138" t="s">
        <v>6371</v>
      </c>
      <c r="AE1258" s="138" t="s">
        <v>6372</v>
      </c>
      <c r="AF1258" s="138" t="s">
        <v>5071</v>
      </c>
      <c r="AG1258" s="138" t="s">
        <v>6373</v>
      </c>
      <c r="AH1258" s="138" t="s">
        <v>6374</v>
      </c>
      <c r="AI1258" s="138" t="s">
        <v>6375</v>
      </c>
      <c r="AJ1258" s="138" t="s">
        <v>5041</v>
      </c>
      <c r="AK1258" s="138" t="s">
        <v>4959</v>
      </c>
      <c r="AL1258" s="138" t="s">
        <v>6109</v>
      </c>
      <c r="AM1258" s="138" t="s">
        <v>3798</v>
      </c>
      <c r="AN1258" s="138" t="s">
        <v>6207</v>
      </c>
      <c r="AO1258" s="138" t="s">
        <v>6376</v>
      </c>
    </row>
    <row r="1259" customFormat="false" ht="12.8" hidden="false" customHeight="false" outlineLevel="0" collapsed="false">
      <c r="AA1259" s="1" t="n">
        <f aca="false">AA1258+1</f>
        <v>38</v>
      </c>
      <c r="AB1259" s="137" t="s">
        <v>111</v>
      </c>
      <c r="AC1259" s="138" t="s">
        <v>6377</v>
      </c>
      <c r="AD1259" s="138" t="s">
        <v>6378</v>
      </c>
      <c r="AE1259" s="138" t="s">
        <v>6215</v>
      </c>
      <c r="AF1259" s="138" t="s">
        <v>6379</v>
      </c>
      <c r="AG1259" s="138" t="s">
        <v>515</v>
      </c>
      <c r="AH1259" s="138" t="s">
        <v>5287</v>
      </c>
      <c r="AI1259" s="138" t="s">
        <v>4823</v>
      </c>
      <c r="AJ1259" s="138" t="s">
        <v>5079</v>
      </c>
      <c r="AK1259" s="138" t="s">
        <v>6380</v>
      </c>
      <c r="AL1259" s="138" t="s">
        <v>6381</v>
      </c>
      <c r="AM1259" s="138" t="s">
        <v>301</v>
      </c>
      <c r="AN1259" s="138" t="s">
        <v>5403</v>
      </c>
      <c r="AO1259" s="138" t="s">
        <v>6382</v>
      </c>
    </row>
    <row r="1260" customFormat="false" ht="12.8" hidden="false" customHeight="false" outlineLevel="0" collapsed="false">
      <c r="AA1260" s="1" t="n">
        <f aca="false">AA1259+1</f>
        <v>39</v>
      </c>
      <c r="AB1260" s="137" t="s">
        <v>112</v>
      </c>
      <c r="AC1260" s="138" t="s">
        <v>6383</v>
      </c>
      <c r="AD1260" s="138" t="s">
        <v>6384</v>
      </c>
      <c r="AE1260" s="138" t="s">
        <v>6385</v>
      </c>
      <c r="AF1260" s="138" t="s">
        <v>6386</v>
      </c>
      <c r="AG1260" s="138" t="s">
        <v>6146</v>
      </c>
      <c r="AH1260" s="138" t="s">
        <v>6274</v>
      </c>
      <c r="AI1260" s="138" t="s">
        <v>4731</v>
      </c>
      <c r="AJ1260" s="138" t="s">
        <v>6387</v>
      </c>
      <c r="AK1260" s="138" t="s">
        <v>6388</v>
      </c>
      <c r="AL1260" s="138" t="s">
        <v>902</v>
      </c>
      <c r="AM1260" s="138" t="s">
        <v>5728</v>
      </c>
      <c r="AN1260" s="138" t="s">
        <v>2117</v>
      </c>
      <c r="AO1260" s="138" t="s">
        <v>6389</v>
      </c>
    </row>
    <row r="1261" customFormat="false" ht="12.8" hidden="false" customHeight="false" outlineLevel="0" collapsed="false">
      <c r="AA1261" s="1" t="n">
        <f aca="false">AA1260+1</f>
        <v>40</v>
      </c>
      <c r="AB1261" s="137" t="s">
        <v>113</v>
      </c>
      <c r="AC1261" s="138" t="s">
        <v>6390</v>
      </c>
      <c r="AD1261" s="138" t="s">
        <v>5817</v>
      </c>
      <c r="AE1261" s="138" t="s">
        <v>2849</v>
      </c>
      <c r="AF1261" s="138" t="s">
        <v>1243</v>
      </c>
      <c r="AG1261" s="138" t="s">
        <v>424</v>
      </c>
      <c r="AH1261" s="138" t="s">
        <v>5303</v>
      </c>
      <c r="AI1261" s="138" t="s">
        <v>6391</v>
      </c>
      <c r="AJ1261" s="138" t="s">
        <v>6038</v>
      </c>
      <c r="AK1261" s="138" t="s">
        <v>6392</v>
      </c>
      <c r="AL1261" s="138" t="s">
        <v>6393</v>
      </c>
      <c r="AM1261" s="138" t="s">
        <v>6394</v>
      </c>
      <c r="AN1261" s="138" t="s">
        <v>6395</v>
      </c>
      <c r="AO1261" s="138" t="s">
        <v>6396</v>
      </c>
    </row>
    <row r="1262" customFormat="false" ht="12.8" hidden="false" customHeight="false" outlineLevel="0" collapsed="false">
      <c r="AA1262" s="1" t="n">
        <f aca="false">AA1261+1</f>
        <v>41</v>
      </c>
      <c r="AB1262" s="137" t="s">
        <v>114</v>
      </c>
      <c r="AC1262" s="138" t="s">
        <v>6397</v>
      </c>
      <c r="AD1262" s="138" t="s">
        <v>6398</v>
      </c>
      <c r="AE1262" s="138" t="s">
        <v>6399</v>
      </c>
      <c r="AF1262" s="138" t="s">
        <v>1595</v>
      </c>
      <c r="AG1262" s="138" t="s">
        <v>5364</v>
      </c>
      <c r="AH1262" s="138" t="s">
        <v>5472</v>
      </c>
      <c r="AI1262" s="138" t="s">
        <v>6400</v>
      </c>
      <c r="AJ1262" s="138" t="s">
        <v>6401</v>
      </c>
      <c r="AK1262" s="138" t="s">
        <v>6022</v>
      </c>
      <c r="AL1262" s="138" t="s">
        <v>204</v>
      </c>
      <c r="AM1262" s="138" t="s">
        <v>3479</v>
      </c>
      <c r="AN1262" s="138" t="s">
        <v>6402</v>
      </c>
      <c r="AO1262" s="138" t="s">
        <v>6403</v>
      </c>
    </row>
    <row r="1263" customFormat="false" ht="12.8" hidden="false" customHeight="false" outlineLevel="0" collapsed="false">
      <c r="AA1263" s="1" t="n">
        <f aca="false">AA1262+1</f>
        <v>42</v>
      </c>
      <c r="AB1263" s="137" t="s">
        <v>115</v>
      </c>
      <c r="AC1263" s="138" t="s">
        <v>6404</v>
      </c>
      <c r="AD1263" s="138" t="s">
        <v>6405</v>
      </c>
      <c r="AE1263" s="138" t="s">
        <v>6406</v>
      </c>
      <c r="AF1263" s="138" t="s">
        <v>3939</v>
      </c>
      <c r="AG1263" s="138" t="s">
        <v>4819</v>
      </c>
      <c r="AH1263" s="138" t="s">
        <v>5900</v>
      </c>
      <c r="AI1263" s="138" t="s">
        <v>6158</v>
      </c>
      <c r="AJ1263" s="138" t="s">
        <v>4652</v>
      </c>
      <c r="AK1263" s="138" t="s">
        <v>6407</v>
      </c>
      <c r="AL1263" s="138" t="s">
        <v>5126</v>
      </c>
      <c r="AM1263" s="138" t="s">
        <v>2285</v>
      </c>
      <c r="AN1263" s="138" t="s">
        <v>4697</v>
      </c>
      <c r="AO1263" s="138" t="s">
        <v>6408</v>
      </c>
    </row>
    <row r="1264" customFormat="false" ht="23.85" hidden="false" customHeight="false" outlineLevel="0" collapsed="false">
      <c r="AA1264" s="1" t="n">
        <f aca="false">AA1263+1</f>
        <v>43</v>
      </c>
      <c r="AB1264" s="137" t="s">
        <v>116</v>
      </c>
      <c r="AC1264" s="138" t="s">
        <v>2067</v>
      </c>
      <c r="AD1264" s="138" t="s">
        <v>4086</v>
      </c>
      <c r="AE1264" s="138" t="s">
        <v>3981</v>
      </c>
      <c r="AF1264" s="138" t="s">
        <v>5150</v>
      </c>
      <c r="AG1264" s="138" t="s">
        <v>5130</v>
      </c>
      <c r="AH1264" s="138" t="s">
        <v>5054</v>
      </c>
      <c r="AI1264" s="138" t="s">
        <v>6409</v>
      </c>
      <c r="AJ1264" s="138" t="s">
        <v>4609</v>
      </c>
      <c r="AK1264" s="138" t="s">
        <v>5889</v>
      </c>
      <c r="AL1264" s="138" t="s">
        <v>1467</v>
      </c>
      <c r="AM1264" s="138" t="s">
        <v>6410</v>
      </c>
      <c r="AN1264" s="138" t="s">
        <v>6411</v>
      </c>
      <c r="AO1264" s="138" t="s">
        <v>6412</v>
      </c>
    </row>
    <row r="1265" customFormat="false" ht="12.8" hidden="false" customHeight="false" outlineLevel="0" collapsed="false">
      <c r="AA1265" s="1" t="n">
        <f aca="false">AA1264+1</f>
        <v>44</v>
      </c>
      <c r="AB1265" s="137" t="s">
        <v>117</v>
      </c>
      <c r="AC1265" s="138" t="s">
        <v>659</v>
      </c>
      <c r="AD1265" s="138" t="s">
        <v>6413</v>
      </c>
      <c r="AE1265" s="138" t="s">
        <v>6414</v>
      </c>
      <c r="AF1265" s="138" t="s">
        <v>4679</v>
      </c>
      <c r="AG1265" s="138" t="s">
        <v>6415</v>
      </c>
      <c r="AH1265" s="138" t="s">
        <v>4883</v>
      </c>
      <c r="AI1265" s="138" t="s">
        <v>5218</v>
      </c>
      <c r="AJ1265" s="138" t="s">
        <v>5848</v>
      </c>
      <c r="AK1265" s="138" t="s">
        <v>5078</v>
      </c>
      <c r="AL1265" s="138" t="s">
        <v>4746</v>
      </c>
      <c r="AM1265" s="138" t="s">
        <v>6416</v>
      </c>
      <c r="AN1265" s="138" t="s">
        <v>5404</v>
      </c>
      <c r="AO1265" s="138" t="s">
        <v>6417</v>
      </c>
    </row>
    <row r="1266" customFormat="false" ht="12.8" hidden="false" customHeight="false" outlineLevel="0" collapsed="false">
      <c r="AA1266" s="1" t="n">
        <f aca="false">AA1265+1</f>
        <v>45</v>
      </c>
      <c r="AB1266" s="137" t="s">
        <v>118</v>
      </c>
      <c r="AC1266" s="138" t="s">
        <v>6418</v>
      </c>
      <c r="AD1266" s="138" t="s">
        <v>1686</v>
      </c>
      <c r="AE1266" s="138" t="s">
        <v>6419</v>
      </c>
      <c r="AF1266" s="138" t="s">
        <v>3899</v>
      </c>
      <c r="AG1266" s="138" t="s">
        <v>6420</v>
      </c>
      <c r="AH1266" s="138" t="s">
        <v>6421</v>
      </c>
      <c r="AI1266" s="138" t="s">
        <v>5989</v>
      </c>
      <c r="AJ1266" s="138" t="s">
        <v>4987</v>
      </c>
      <c r="AK1266" s="138" t="s">
        <v>4949</v>
      </c>
      <c r="AL1266" s="138" t="s">
        <v>1529</v>
      </c>
      <c r="AM1266" s="138" t="s">
        <v>5426</v>
      </c>
      <c r="AN1266" s="138" t="s">
        <v>2055</v>
      </c>
      <c r="AO1266" s="138" t="s">
        <v>6422</v>
      </c>
    </row>
    <row r="1267" customFormat="false" ht="12.8" hidden="false" customHeight="false" outlineLevel="0" collapsed="false">
      <c r="AA1267" s="1" t="n">
        <f aca="false">AA1266+1</f>
        <v>46</v>
      </c>
      <c r="AB1267" s="137" t="s">
        <v>119</v>
      </c>
      <c r="AC1267" s="138" t="s">
        <v>6423</v>
      </c>
      <c r="AD1267" s="138" t="s">
        <v>6424</v>
      </c>
      <c r="AE1267" s="138" t="s">
        <v>6425</v>
      </c>
      <c r="AF1267" s="138" t="s">
        <v>6426</v>
      </c>
      <c r="AG1267" s="138" t="s">
        <v>5194</v>
      </c>
      <c r="AH1267" s="138" t="s">
        <v>4941</v>
      </c>
      <c r="AI1267" s="138" t="s">
        <v>6427</v>
      </c>
      <c r="AJ1267" s="138" t="s">
        <v>6428</v>
      </c>
      <c r="AK1267" s="138" t="s">
        <v>5964</v>
      </c>
      <c r="AL1267" s="138" t="s">
        <v>6429</v>
      </c>
      <c r="AM1267" s="138" t="s">
        <v>2274</v>
      </c>
      <c r="AN1267" s="138" t="s">
        <v>1785</v>
      </c>
      <c r="AO1267" s="138" t="s">
        <v>6430</v>
      </c>
    </row>
    <row r="1268" customFormat="false" ht="12.8" hidden="false" customHeight="false" outlineLevel="0" collapsed="false">
      <c r="AA1268" s="1" t="n">
        <f aca="false">AA1267+1</f>
        <v>47</v>
      </c>
      <c r="AB1268" s="137" t="s">
        <v>120</v>
      </c>
      <c r="AC1268" s="138" t="s">
        <v>4523</v>
      </c>
      <c r="AD1268" s="138" t="s">
        <v>3112</v>
      </c>
      <c r="AE1268" s="138" t="s">
        <v>6431</v>
      </c>
      <c r="AF1268" s="138" t="s">
        <v>6432</v>
      </c>
      <c r="AG1268" s="138" t="s">
        <v>6433</v>
      </c>
      <c r="AH1268" s="138" t="s">
        <v>5921</v>
      </c>
      <c r="AI1268" s="138" t="s">
        <v>5200</v>
      </c>
      <c r="AJ1268" s="138" t="s">
        <v>5900</v>
      </c>
      <c r="AK1268" s="138" t="s">
        <v>3992</v>
      </c>
      <c r="AL1268" s="138" t="s">
        <v>5538</v>
      </c>
      <c r="AM1268" s="138" t="s">
        <v>6434</v>
      </c>
      <c r="AN1268" s="138" t="s">
        <v>1549</v>
      </c>
      <c r="AO1268" s="138" t="s">
        <v>6435</v>
      </c>
    </row>
    <row r="1269" customFormat="false" ht="12.8" hidden="false" customHeight="true" outlineLevel="0" collapsed="false">
      <c r="AA1269" s="1" t="n">
        <f aca="false">AA1268+1</f>
        <v>48</v>
      </c>
      <c r="AB1269" s="140" t="s">
        <v>594</v>
      </c>
      <c r="AC1269" s="140"/>
      <c r="AD1269" s="140"/>
      <c r="AE1269" s="140"/>
      <c r="AF1269" s="140"/>
      <c r="AG1269" s="140"/>
      <c r="AH1269" s="140"/>
      <c r="AI1269" s="140"/>
      <c r="AJ1269" s="140"/>
      <c r="AK1269" s="140"/>
      <c r="AL1269" s="140"/>
      <c r="AM1269" s="140"/>
      <c r="AN1269" s="140"/>
      <c r="AO1269" s="140"/>
    </row>
    <row r="1270" customFormat="false" ht="12.8" hidden="false" customHeight="false" outlineLevel="0" collapsed="false">
      <c r="AA1270" s="1" t="n">
        <f aca="false">AA1269+1</f>
        <v>49</v>
      </c>
      <c r="AB1270" s="137" t="s">
        <v>605</v>
      </c>
      <c r="AC1270" s="137" t="s">
        <v>606</v>
      </c>
      <c r="AD1270" s="137" t="s">
        <v>607</v>
      </c>
      <c r="AE1270" s="137" t="s">
        <v>608</v>
      </c>
      <c r="AF1270" s="137" t="s">
        <v>609</v>
      </c>
      <c r="AG1270" s="137" t="s">
        <v>610</v>
      </c>
      <c r="AH1270" s="137" t="s">
        <v>611</v>
      </c>
      <c r="AI1270" s="137" t="s">
        <v>612</v>
      </c>
      <c r="AJ1270" s="137" t="s">
        <v>613</v>
      </c>
      <c r="AK1270" s="137" t="s">
        <v>614</v>
      </c>
      <c r="AL1270" s="137" t="s">
        <v>615</v>
      </c>
      <c r="AM1270" s="137" t="s">
        <v>616</v>
      </c>
      <c r="AN1270" s="137" t="s">
        <v>617</v>
      </c>
      <c r="AO1270" s="137" t="s">
        <v>618</v>
      </c>
    </row>
    <row r="1271" customFormat="false" ht="12.8" hidden="false" customHeight="false" outlineLevel="0" collapsed="false">
      <c r="AA1271" s="1" t="n">
        <f aca="false">AA1270+1</f>
        <v>50</v>
      </c>
      <c r="AB1271" s="137" t="s">
        <v>121</v>
      </c>
      <c r="AC1271" s="138" t="s">
        <v>4377</v>
      </c>
      <c r="AD1271" s="138" t="s">
        <v>6436</v>
      </c>
      <c r="AE1271" s="138" t="s">
        <v>2793</v>
      </c>
      <c r="AF1271" s="138" t="s">
        <v>497</v>
      </c>
      <c r="AG1271" s="138" t="s">
        <v>5921</v>
      </c>
      <c r="AH1271" s="138" t="s">
        <v>6437</v>
      </c>
      <c r="AI1271" s="138" t="s">
        <v>6438</v>
      </c>
      <c r="AJ1271" s="138" t="s">
        <v>6439</v>
      </c>
      <c r="AK1271" s="138" t="s">
        <v>1165</v>
      </c>
      <c r="AL1271" s="138" t="s">
        <v>5870</v>
      </c>
      <c r="AM1271" s="138" t="s">
        <v>2715</v>
      </c>
      <c r="AN1271" s="138" t="s">
        <v>3360</v>
      </c>
      <c r="AO1271" s="138" t="s">
        <v>6440</v>
      </c>
    </row>
    <row r="1272" customFormat="false" ht="12.8" hidden="false" customHeight="false" outlineLevel="0" collapsed="false">
      <c r="AA1272" s="1" t="n">
        <f aca="false">AA1271+1</f>
        <v>51</v>
      </c>
      <c r="AB1272" s="137" t="s">
        <v>122</v>
      </c>
      <c r="AC1272" s="138" t="s">
        <v>400</v>
      </c>
      <c r="AD1272" s="138" t="s">
        <v>1749</v>
      </c>
      <c r="AE1272" s="138" t="s">
        <v>6441</v>
      </c>
      <c r="AF1272" s="138" t="s">
        <v>1783</v>
      </c>
      <c r="AG1272" s="138" t="s">
        <v>6287</v>
      </c>
      <c r="AH1272" s="138" t="s">
        <v>6442</v>
      </c>
      <c r="AI1272" s="138" t="s">
        <v>6443</v>
      </c>
      <c r="AJ1272" s="138" t="s">
        <v>6444</v>
      </c>
      <c r="AK1272" s="138" t="s">
        <v>6445</v>
      </c>
      <c r="AL1272" s="138" t="s">
        <v>4385</v>
      </c>
      <c r="AM1272" s="138" t="s">
        <v>6446</v>
      </c>
      <c r="AN1272" s="138" t="s">
        <v>5955</v>
      </c>
      <c r="AO1272" s="138" t="s">
        <v>6447</v>
      </c>
    </row>
    <row r="1273" customFormat="false" ht="12.8" hidden="false" customHeight="false" outlineLevel="0" collapsed="false">
      <c r="AA1273" s="1" t="n">
        <f aca="false">AA1272+1</f>
        <v>52</v>
      </c>
      <c r="AB1273" s="137" t="s">
        <v>123</v>
      </c>
      <c r="AC1273" s="138" t="s">
        <v>6448</v>
      </c>
      <c r="AD1273" s="138" t="s">
        <v>6449</v>
      </c>
      <c r="AE1273" s="138" t="s">
        <v>6339</v>
      </c>
      <c r="AF1273" s="138" t="s">
        <v>6450</v>
      </c>
      <c r="AG1273" s="138" t="s">
        <v>5315</v>
      </c>
      <c r="AH1273" s="138" t="s">
        <v>5218</v>
      </c>
      <c r="AI1273" s="138" t="s">
        <v>6451</v>
      </c>
      <c r="AJ1273" s="138" t="s">
        <v>6452</v>
      </c>
      <c r="AK1273" s="138" t="s">
        <v>1177</v>
      </c>
      <c r="AL1273" s="138" t="s">
        <v>5655</v>
      </c>
      <c r="AM1273" s="138" t="s">
        <v>4595</v>
      </c>
      <c r="AN1273" s="138" t="s">
        <v>4174</v>
      </c>
      <c r="AO1273" s="138" t="s">
        <v>6453</v>
      </c>
    </row>
    <row r="1274" customFormat="false" ht="12.8" hidden="false" customHeight="false" outlineLevel="0" collapsed="false">
      <c r="AA1274" s="1" t="n">
        <f aca="false">AA1273+1</f>
        <v>53</v>
      </c>
      <c r="AB1274" s="137" t="s">
        <v>124</v>
      </c>
      <c r="AC1274" s="138" t="s">
        <v>6454</v>
      </c>
      <c r="AD1274" s="138" t="s">
        <v>6455</v>
      </c>
      <c r="AE1274" s="138" t="s">
        <v>4403</v>
      </c>
      <c r="AF1274" s="138" t="s">
        <v>6456</v>
      </c>
      <c r="AG1274" s="138" t="s">
        <v>6109</v>
      </c>
      <c r="AH1274" s="138" t="s">
        <v>4758</v>
      </c>
      <c r="AI1274" s="138" t="s">
        <v>6457</v>
      </c>
      <c r="AJ1274" s="138" t="s">
        <v>6224</v>
      </c>
      <c r="AK1274" s="138" t="s">
        <v>2024</v>
      </c>
      <c r="AL1274" s="138" t="s">
        <v>3699</v>
      </c>
      <c r="AM1274" s="138" t="s">
        <v>5169</v>
      </c>
      <c r="AN1274" s="138" t="s">
        <v>6458</v>
      </c>
      <c r="AO1274" s="138" t="s">
        <v>6459</v>
      </c>
    </row>
    <row r="1275" customFormat="false" ht="23.85" hidden="false" customHeight="false" outlineLevel="0" collapsed="false">
      <c r="AA1275" s="1" t="n">
        <f aca="false">AA1274+1</f>
        <v>54</v>
      </c>
      <c r="AB1275" s="137" t="s">
        <v>125</v>
      </c>
      <c r="AC1275" s="138" t="s">
        <v>1677</v>
      </c>
      <c r="AD1275" s="138" t="s">
        <v>4994</v>
      </c>
      <c r="AE1275" s="138" t="s">
        <v>1040</v>
      </c>
      <c r="AF1275" s="138" t="s">
        <v>5677</v>
      </c>
      <c r="AG1275" s="138" t="s">
        <v>6373</v>
      </c>
      <c r="AH1275" s="138" t="s">
        <v>6316</v>
      </c>
      <c r="AI1275" s="138" t="s">
        <v>5735</v>
      </c>
      <c r="AJ1275" s="138" t="s">
        <v>4609</v>
      </c>
      <c r="AK1275" s="138" t="s">
        <v>6460</v>
      </c>
      <c r="AL1275" s="138" t="s">
        <v>1658</v>
      </c>
      <c r="AM1275" s="138" t="s">
        <v>6461</v>
      </c>
      <c r="AN1275" s="138" t="s">
        <v>760</v>
      </c>
      <c r="AO1275" s="138" t="s">
        <v>6462</v>
      </c>
    </row>
    <row r="1276" customFormat="false" ht="12.8" hidden="false" customHeight="false" outlineLevel="0" collapsed="false">
      <c r="AA1276" s="1" t="n">
        <f aca="false">AA1275+1</f>
        <v>55</v>
      </c>
      <c r="AB1276" s="137" t="s">
        <v>126</v>
      </c>
      <c r="AC1276" s="138" t="s">
        <v>6463</v>
      </c>
      <c r="AD1276" s="138" t="s">
        <v>3843</v>
      </c>
      <c r="AE1276" s="138" t="s">
        <v>5074</v>
      </c>
      <c r="AF1276" s="138" t="s">
        <v>2342</v>
      </c>
      <c r="AG1276" s="138" t="s">
        <v>6464</v>
      </c>
      <c r="AH1276" s="138" t="s">
        <v>6465</v>
      </c>
      <c r="AI1276" s="138" t="s">
        <v>5714</v>
      </c>
      <c r="AJ1276" s="138" t="s">
        <v>5756</v>
      </c>
      <c r="AK1276" s="138" t="s">
        <v>6466</v>
      </c>
      <c r="AL1276" s="138" t="s">
        <v>2078</v>
      </c>
      <c r="AM1276" s="138" t="s">
        <v>1920</v>
      </c>
      <c r="AN1276" s="138" t="s">
        <v>6467</v>
      </c>
      <c r="AO1276" s="138" t="s">
        <v>6468</v>
      </c>
    </row>
    <row r="1277" customFormat="false" ht="12.8" hidden="false" customHeight="false" outlineLevel="0" collapsed="false">
      <c r="AA1277" s="1" t="n">
        <f aca="false">AA1276+1</f>
        <v>56</v>
      </c>
      <c r="AB1277" s="137" t="s">
        <v>127</v>
      </c>
      <c r="AC1277" s="138" t="s">
        <v>6469</v>
      </c>
      <c r="AD1277" s="138" t="s">
        <v>6470</v>
      </c>
      <c r="AE1277" s="138" t="s">
        <v>6471</v>
      </c>
      <c r="AF1277" s="138" t="s">
        <v>1595</v>
      </c>
      <c r="AG1277" s="138" t="s">
        <v>6472</v>
      </c>
      <c r="AH1277" s="138" t="s">
        <v>5630</v>
      </c>
      <c r="AI1277" s="138" t="s">
        <v>6473</v>
      </c>
      <c r="AJ1277" s="138" t="s">
        <v>4781</v>
      </c>
      <c r="AK1277" s="138" t="s">
        <v>5000</v>
      </c>
      <c r="AL1277" s="138" t="s">
        <v>2039</v>
      </c>
      <c r="AM1277" s="138" t="s">
        <v>4898</v>
      </c>
      <c r="AN1277" s="138" t="s">
        <v>6474</v>
      </c>
      <c r="AO1277" s="138" t="s">
        <v>6475</v>
      </c>
    </row>
    <row r="1278" customFormat="false" ht="12.8" hidden="false" customHeight="false" outlineLevel="0" collapsed="false">
      <c r="AA1278" s="1" t="n">
        <f aca="false">AA1277+1</f>
        <v>57</v>
      </c>
      <c r="AB1278" s="137" t="s">
        <v>128</v>
      </c>
      <c r="AC1278" s="138" t="s">
        <v>6469</v>
      </c>
      <c r="AD1278" s="138" t="s">
        <v>6476</v>
      </c>
      <c r="AE1278" s="138" t="s">
        <v>1931</v>
      </c>
      <c r="AF1278" s="138" t="s">
        <v>6477</v>
      </c>
      <c r="AG1278" s="138" t="s">
        <v>6478</v>
      </c>
      <c r="AH1278" s="138" t="s">
        <v>6479</v>
      </c>
      <c r="AI1278" s="138" t="s">
        <v>5253</v>
      </c>
      <c r="AJ1278" s="138" t="s">
        <v>2210</v>
      </c>
      <c r="AK1278" s="138" t="s">
        <v>5210</v>
      </c>
      <c r="AL1278" s="138" t="s">
        <v>6480</v>
      </c>
      <c r="AM1278" s="138" t="s">
        <v>6481</v>
      </c>
      <c r="AN1278" s="138" t="s">
        <v>6482</v>
      </c>
      <c r="AO1278" s="138" t="s">
        <v>6475</v>
      </c>
    </row>
    <row r="1279" customFormat="false" ht="12.8" hidden="false" customHeight="false" outlineLevel="0" collapsed="false">
      <c r="AA1279" s="1" t="n">
        <f aca="false">AA1278+1</f>
        <v>58</v>
      </c>
      <c r="AB1279" s="137" t="s">
        <v>129</v>
      </c>
      <c r="AC1279" s="138" t="s">
        <v>6483</v>
      </c>
      <c r="AD1279" s="138" t="s">
        <v>6484</v>
      </c>
      <c r="AE1279" s="138" t="s">
        <v>6270</v>
      </c>
      <c r="AF1279" s="138" t="s">
        <v>6485</v>
      </c>
      <c r="AG1279" s="138" t="s">
        <v>5646</v>
      </c>
      <c r="AH1279" s="138" t="s">
        <v>5025</v>
      </c>
      <c r="AI1279" s="138" t="s">
        <v>5313</v>
      </c>
      <c r="AJ1279" s="138" t="s">
        <v>6486</v>
      </c>
      <c r="AK1279" s="138" t="s">
        <v>4992</v>
      </c>
      <c r="AL1279" s="138" t="s">
        <v>6487</v>
      </c>
      <c r="AM1279" s="138" t="s">
        <v>1243</v>
      </c>
      <c r="AN1279" s="138" t="s">
        <v>3437</v>
      </c>
      <c r="AO1279" s="138" t="s">
        <v>6488</v>
      </c>
    </row>
    <row r="1280" customFormat="false" ht="12.8" hidden="false" customHeight="false" outlineLevel="0" collapsed="false">
      <c r="AA1280" s="1" t="n">
        <f aca="false">AA1279+1</f>
        <v>59</v>
      </c>
      <c r="AB1280" s="137" t="s">
        <v>130</v>
      </c>
      <c r="AC1280" s="138" t="s">
        <v>6489</v>
      </c>
      <c r="AD1280" s="138" t="s">
        <v>6490</v>
      </c>
      <c r="AE1280" s="138" t="s">
        <v>6491</v>
      </c>
      <c r="AF1280" s="138" t="s">
        <v>6492</v>
      </c>
      <c r="AG1280" s="138" t="s">
        <v>6493</v>
      </c>
      <c r="AH1280" s="138" t="s">
        <v>6494</v>
      </c>
      <c r="AI1280" s="138" t="s">
        <v>6495</v>
      </c>
      <c r="AJ1280" s="138" t="s">
        <v>6496</v>
      </c>
      <c r="AK1280" s="138" t="s">
        <v>6497</v>
      </c>
      <c r="AL1280" s="138" t="s">
        <v>6498</v>
      </c>
      <c r="AM1280" s="138" t="s">
        <v>6499</v>
      </c>
      <c r="AN1280" s="138" t="s">
        <v>857</v>
      </c>
      <c r="AO1280" s="138" t="s">
        <v>6500</v>
      </c>
    </row>
    <row r="1281" customFormat="false" ht="12.8" hidden="false" customHeight="false" outlineLevel="0" collapsed="false">
      <c r="AA1281" s="1" t="n">
        <f aca="false">AA1280+1</f>
        <v>60</v>
      </c>
      <c r="AB1281" s="137" t="s">
        <v>131</v>
      </c>
      <c r="AC1281" s="138" t="s">
        <v>1337</v>
      </c>
      <c r="AD1281" s="138" t="s">
        <v>1142</v>
      </c>
      <c r="AE1281" s="138" t="s">
        <v>1258</v>
      </c>
      <c r="AF1281" s="138" t="s">
        <v>4459</v>
      </c>
      <c r="AG1281" s="138" t="s">
        <v>4686</v>
      </c>
      <c r="AH1281" s="138" t="s">
        <v>6501</v>
      </c>
      <c r="AI1281" s="138" t="s">
        <v>6502</v>
      </c>
      <c r="AJ1281" s="138" t="s">
        <v>5707</v>
      </c>
      <c r="AK1281" s="138" t="s">
        <v>3521</v>
      </c>
      <c r="AL1281" s="138" t="s">
        <v>1854</v>
      </c>
      <c r="AM1281" s="138" t="s">
        <v>1520</v>
      </c>
      <c r="AN1281" s="138" t="s">
        <v>818</v>
      </c>
      <c r="AO1281" s="138" t="s">
        <v>6503</v>
      </c>
    </row>
    <row r="1282" customFormat="false" ht="12.8" hidden="false" customHeight="false" outlineLevel="0" collapsed="false">
      <c r="AA1282" s="1" t="n">
        <f aca="false">AA1281+1</f>
        <v>61</v>
      </c>
      <c r="AB1282" s="137" t="s">
        <v>132</v>
      </c>
      <c r="AC1282" s="138" t="s">
        <v>1342</v>
      </c>
      <c r="AD1282" s="138" t="s">
        <v>4240</v>
      </c>
      <c r="AE1282" s="138" t="s">
        <v>6504</v>
      </c>
      <c r="AF1282" s="138" t="s">
        <v>3551</v>
      </c>
      <c r="AG1282" s="138" t="s">
        <v>2849</v>
      </c>
      <c r="AH1282" s="138" t="s">
        <v>5683</v>
      </c>
      <c r="AI1282" s="138" t="s">
        <v>5840</v>
      </c>
      <c r="AJ1282" s="138" t="s">
        <v>6505</v>
      </c>
      <c r="AK1282" s="138" t="s">
        <v>2848</v>
      </c>
      <c r="AL1282" s="138" t="s">
        <v>5535</v>
      </c>
      <c r="AM1282" s="138" t="s">
        <v>5873</v>
      </c>
      <c r="AN1282" s="138" t="s">
        <v>6506</v>
      </c>
      <c r="AO1282" s="138" t="s">
        <v>6507</v>
      </c>
    </row>
    <row r="1283" customFormat="false" ht="12.8" hidden="false" customHeight="false" outlineLevel="0" collapsed="false">
      <c r="AA1283" s="1" t="n">
        <f aca="false">AA1282+1</f>
        <v>62</v>
      </c>
      <c r="AB1283" s="137" t="s">
        <v>133</v>
      </c>
      <c r="AC1283" s="138" t="s">
        <v>6508</v>
      </c>
      <c r="AD1283" s="138" t="s">
        <v>2790</v>
      </c>
      <c r="AE1283" s="138" t="s">
        <v>768</v>
      </c>
      <c r="AF1283" s="138" t="s">
        <v>6509</v>
      </c>
      <c r="AG1283" s="138" t="s">
        <v>5746</v>
      </c>
      <c r="AH1283" s="138" t="s">
        <v>6442</v>
      </c>
      <c r="AI1283" s="138" t="s">
        <v>5593</v>
      </c>
      <c r="AJ1283" s="138" t="s">
        <v>4767</v>
      </c>
      <c r="AK1283" s="138" t="s">
        <v>4959</v>
      </c>
      <c r="AL1283" s="138" t="s">
        <v>1079</v>
      </c>
      <c r="AM1283" s="138" t="s">
        <v>6510</v>
      </c>
      <c r="AN1283" s="138" t="s">
        <v>6511</v>
      </c>
      <c r="AO1283" s="138" t="s">
        <v>6512</v>
      </c>
    </row>
    <row r="1284" customFormat="false" ht="12.8" hidden="false" customHeight="false" outlineLevel="0" collapsed="false">
      <c r="AA1284" s="1" t="n">
        <f aca="false">AA1283+1</f>
        <v>63</v>
      </c>
      <c r="AB1284" s="137" t="s">
        <v>134</v>
      </c>
      <c r="AC1284" s="138" t="s">
        <v>1857</v>
      </c>
      <c r="AD1284" s="138" t="s">
        <v>6083</v>
      </c>
      <c r="AE1284" s="138" t="s">
        <v>3686</v>
      </c>
      <c r="AF1284" s="138" t="s">
        <v>6513</v>
      </c>
      <c r="AG1284" s="138" t="s">
        <v>6514</v>
      </c>
      <c r="AH1284" s="138" t="s">
        <v>6515</v>
      </c>
      <c r="AI1284" s="138" t="s">
        <v>2293</v>
      </c>
      <c r="AJ1284" s="138" t="s">
        <v>6102</v>
      </c>
      <c r="AK1284" s="138" t="s">
        <v>6347</v>
      </c>
      <c r="AL1284" s="138" t="s">
        <v>2505</v>
      </c>
      <c r="AM1284" s="138" t="s">
        <v>6516</v>
      </c>
      <c r="AN1284" s="138" t="s">
        <v>1270</v>
      </c>
      <c r="AO1284" s="138" t="s">
        <v>6517</v>
      </c>
    </row>
    <row r="1285" customFormat="false" ht="12.8" hidden="false" customHeight="false" outlineLevel="0" collapsed="false">
      <c r="AA1285" s="1" t="n">
        <f aca="false">AA1284+1</f>
        <v>64</v>
      </c>
      <c r="AB1285" s="137" t="s">
        <v>135</v>
      </c>
      <c r="AC1285" s="138" t="s">
        <v>2745</v>
      </c>
      <c r="AD1285" s="138" t="s">
        <v>6436</v>
      </c>
      <c r="AE1285" s="138" t="s">
        <v>6248</v>
      </c>
      <c r="AF1285" s="138" t="s">
        <v>6518</v>
      </c>
      <c r="AG1285" s="138" t="s">
        <v>5884</v>
      </c>
      <c r="AH1285" s="138" t="s">
        <v>5765</v>
      </c>
      <c r="AI1285" s="138" t="s">
        <v>6519</v>
      </c>
      <c r="AJ1285" s="138" t="s">
        <v>4998</v>
      </c>
      <c r="AK1285" s="138" t="s">
        <v>5197</v>
      </c>
      <c r="AL1285" s="138" t="s">
        <v>4126</v>
      </c>
      <c r="AM1285" s="138" t="s">
        <v>6520</v>
      </c>
      <c r="AN1285" s="138" t="s">
        <v>6521</v>
      </c>
      <c r="AO1285" s="138" t="s">
        <v>6522</v>
      </c>
    </row>
    <row r="1286" customFormat="false" ht="12.8" hidden="false" customHeight="false" outlineLevel="0" collapsed="false">
      <c r="AA1286" s="1" t="n">
        <f aca="false">AA1285+1</f>
        <v>65</v>
      </c>
      <c r="AB1286" s="137" t="s">
        <v>136</v>
      </c>
      <c r="AC1286" s="138" t="s">
        <v>6523</v>
      </c>
      <c r="AD1286" s="138" t="s">
        <v>6524</v>
      </c>
      <c r="AE1286" s="138" t="s">
        <v>6525</v>
      </c>
      <c r="AF1286" s="138" t="s">
        <v>5932</v>
      </c>
      <c r="AG1286" s="138" t="s">
        <v>6526</v>
      </c>
      <c r="AH1286" s="138" t="s">
        <v>6527</v>
      </c>
      <c r="AI1286" s="138" t="s">
        <v>6528</v>
      </c>
      <c r="AJ1286" s="138" t="s">
        <v>1708</v>
      </c>
      <c r="AK1286" s="138" t="s">
        <v>6529</v>
      </c>
      <c r="AL1286" s="138" t="s">
        <v>1688</v>
      </c>
      <c r="AM1286" s="138" t="s">
        <v>6372</v>
      </c>
      <c r="AN1286" s="138" t="s">
        <v>6530</v>
      </c>
      <c r="AO1286" s="138" t="s">
        <v>6531</v>
      </c>
    </row>
    <row r="1287" customFormat="false" ht="12.8" hidden="false" customHeight="false" outlineLevel="0" collapsed="false">
      <c r="AA1287" s="1" t="n">
        <f aca="false">AA1286+1</f>
        <v>66</v>
      </c>
      <c r="AB1287" s="137" t="s">
        <v>137</v>
      </c>
      <c r="AC1287" s="138" t="s">
        <v>374</v>
      </c>
      <c r="AD1287" s="138" t="s">
        <v>3178</v>
      </c>
      <c r="AE1287" s="138" t="s">
        <v>6532</v>
      </c>
      <c r="AF1287" s="138" t="s">
        <v>4375</v>
      </c>
      <c r="AG1287" s="138" t="s">
        <v>5890</v>
      </c>
      <c r="AH1287" s="138" t="s">
        <v>5365</v>
      </c>
      <c r="AI1287" s="138" t="s">
        <v>4674</v>
      </c>
      <c r="AJ1287" s="138" t="s">
        <v>6533</v>
      </c>
      <c r="AK1287" s="138" t="s">
        <v>5514</v>
      </c>
      <c r="AL1287" s="138" t="s">
        <v>6534</v>
      </c>
      <c r="AM1287" s="138" t="s">
        <v>289</v>
      </c>
      <c r="AN1287" s="138" t="s">
        <v>3248</v>
      </c>
      <c r="AO1287" s="138" t="s">
        <v>6535</v>
      </c>
    </row>
    <row r="1288" customFormat="false" ht="12.8" hidden="false" customHeight="false" outlineLevel="0" collapsed="false">
      <c r="AA1288" s="1" t="n">
        <f aca="false">AA1287+1</f>
        <v>67</v>
      </c>
      <c r="AB1288" s="137" t="s">
        <v>138</v>
      </c>
      <c r="AC1288" s="138" t="s">
        <v>6536</v>
      </c>
      <c r="AD1288" s="138" t="s">
        <v>6441</v>
      </c>
      <c r="AE1288" s="139"/>
      <c r="AF1288" s="139"/>
      <c r="AG1288" s="139"/>
      <c r="AH1288" s="139"/>
      <c r="AI1288" s="139"/>
      <c r="AJ1288" s="139"/>
      <c r="AK1288" s="139"/>
      <c r="AL1288" s="139"/>
      <c r="AM1288" s="139"/>
      <c r="AN1288" s="139"/>
      <c r="AO1288" s="139"/>
    </row>
    <row r="1293" customFormat="false" ht="12.8" hidden="false" customHeight="false" outlineLevel="0" collapsed="false">
      <c r="AA1293" s="1" t="n">
        <f aca="false">AA1288+1</f>
        <v>68</v>
      </c>
      <c r="AB1293" s="137" t="s">
        <v>176</v>
      </c>
      <c r="AC1293" s="139"/>
      <c r="AD1293" s="139"/>
      <c r="AE1293" s="139"/>
      <c r="AF1293" s="139"/>
      <c r="AG1293" s="138" t="s">
        <v>5860</v>
      </c>
      <c r="AH1293" s="138" t="s">
        <v>6537</v>
      </c>
      <c r="AI1293" s="138" t="s">
        <v>4854</v>
      </c>
      <c r="AJ1293" s="138" t="s">
        <v>6538</v>
      </c>
      <c r="AK1293" s="138" t="s">
        <v>6539</v>
      </c>
      <c r="AL1293" s="138" t="s">
        <v>4533</v>
      </c>
      <c r="AM1293" s="138" t="s">
        <v>6540</v>
      </c>
      <c r="AN1293" s="138" t="s">
        <v>1464</v>
      </c>
      <c r="AO1293" s="139"/>
    </row>
    <row r="1294" customFormat="false" ht="12.8" hidden="false" customHeight="false" outlineLevel="0" collapsed="false">
      <c r="AB1294" s="137" t="s">
        <v>177</v>
      </c>
      <c r="AC1294" s="138" t="s">
        <v>4533</v>
      </c>
      <c r="AD1294" s="138" t="s">
        <v>758</v>
      </c>
      <c r="AE1294" s="138" t="s">
        <v>3357</v>
      </c>
      <c r="AF1294" s="138" t="s">
        <v>6541</v>
      </c>
      <c r="AG1294" s="138" t="s">
        <v>2130</v>
      </c>
      <c r="AH1294" s="138" t="s">
        <v>6542</v>
      </c>
      <c r="AI1294" s="138" t="s">
        <v>4892</v>
      </c>
      <c r="AJ1294" s="138" t="s">
        <v>2384</v>
      </c>
      <c r="AK1294" s="138" t="s">
        <v>5667</v>
      </c>
      <c r="AL1294" s="138" t="s">
        <v>561</v>
      </c>
      <c r="AM1294" s="138" t="s">
        <v>6543</v>
      </c>
      <c r="AN1294" s="138" t="s">
        <v>6231</v>
      </c>
      <c r="AO1294" s="138" t="s">
        <v>6544</v>
      </c>
    </row>
    <row r="1295" customFormat="false" ht="23.85" hidden="false" customHeight="false" outlineLevel="0" collapsed="false">
      <c r="AA1295" s="1" t="n">
        <f aca="false">AA1294+1</f>
        <v>1</v>
      </c>
      <c r="AB1295" s="137" t="s">
        <v>178</v>
      </c>
      <c r="AC1295" s="138" t="s">
        <v>4062</v>
      </c>
      <c r="AD1295" s="138" t="s">
        <v>6545</v>
      </c>
      <c r="AE1295" s="138" t="s">
        <v>3296</v>
      </c>
      <c r="AF1295" s="138" t="s">
        <v>6546</v>
      </c>
      <c r="AG1295" s="138" t="s">
        <v>2440</v>
      </c>
      <c r="AH1295" s="138" t="s">
        <v>6241</v>
      </c>
      <c r="AI1295" s="138" t="s">
        <v>4592</v>
      </c>
      <c r="AJ1295" s="138" t="s">
        <v>4964</v>
      </c>
      <c r="AK1295" s="138" t="s">
        <v>2274</v>
      </c>
      <c r="AL1295" s="138" t="s">
        <v>3369</v>
      </c>
      <c r="AM1295" s="138" t="s">
        <v>768</v>
      </c>
      <c r="AN1295" s="138" t="s">
        <v>6547</v>
      </c>
      <c r="AO1295" s="138" t="s">
        <v>6548</v>
      </c>
    </row>
    <row r="1296" customFormat="false" ht="23.85" hidden="false" customHeight="false" outlineLevel="0" collapsed="false">
      <c r="AA1296" s="1" t="n">
        <f aca="false">AA1295+1</f>
        <v>2</v>
      </c>
      <c r="AB1296" s="137" t="s">
        <v>179</v>
      </c>
      <c r="AC1296" s="138" t="s">
        <v>6052</v>
      </c>
      <c r="AD1296" s="138" t="s">
        <v>1622</v>
      </c>
      <c r="AE1296" s="138" t="s">
        <v>1028</v>
      </c>
      <c r="AF1296" s="138" t="s">
        <v>4646</v>
      </c>
      <c r="AG1296" s="138" t="s">
        <v>6549</v>
      </c>
      <c r="AH1296" s="138" t="s">
        <v>5406</v>
      </c>
      <c r="AI1296" s="138" t="s">
        <v>6550</v>
      </c>
      <c r="AJ1296" s="138" t="s">
        <v>4989</v>
      </c>
      <c r="AK1296" s="138" t="s">
        <v>4060</v>
      </c>
      <c r="AL1296" s="138" t="s">
        <v>6551</v>
      </c>
      <c r="AM1296" s="138" t="s">
        <v>6552</v>
      </c>
      <c r="AN1296" s="138" t="s">
        <v>1736</v>
      </c>
      <c r="AO1296" s="138" t="s">
        <v>6058</v>
      </c>
    </row>
    <row r="1297" customFormat="false" ht="23.85" hidden="false" customHeight="false" outlineLevel="0" collapsed="false">
      <c r="AA1297" s="1" t="n">
        <f aca="false">AA1296+1</f>
        <v>3</v>
      </c>
      <c r="AB1297" s="137" t="s">
        <v>3173</v>
      </c>
      <c r="AC1297" s="138" t="s">
        <v>6553</v>
      </c>
      <c r="AD1297" s="138" t="s">
        <v>6554</v>
      </c>
      <c r="AE1297" s="138" t="s">
        <v>3253</v>
      </c>
      <c r="AF1297" s="138" t="s">
        <v>1165</v>
      </c>
      <c r="AG1297" s="138" t="s">
        <v>5004</v>
      </c>
      <c r="AH1297" s="138" t="s">
        <v>6555</v>
      </c>
      <c r="AI1297" s="138" t="s">
        <v>6556</v>
      </c>
      <c r="AJ1297" s="138" t="s">
        <v>6200</v>
      </c>
      <c r="AK1297" s="138" t="s">
        <v>4986</v>
      </c>
      <c r="AL1297" s="138" t="s">
        <v>902</v>
      </c>
      <c r="AM1297" s="138" t="s">
        <v>3875</v>
      </c>
      <c r="AN1297" s="138" t="s">
        <v>338</v>
      </c>
      <c r="AO1297" s="138" t="s">
        <v>6557</v>
      </c>
    </row>
    <row r="1298" customFormat="false" ht="23.85" hidden="false" customHeight="false" outlineLevel="0" collapsed="false">
      <c r="AA1298" s="1" t="n">
        <f aca="false">AA1297+1</f>
        <v>4</v>
      </c>
      <c r="AB1298" s="137" t="s">
        <v>3191</v>
      </c>
      <c r="AC1298" s="138" t="s">
        <v>1213</v>
      </c>
      <c r="AD1298" s="138" t="s">
        <v>422</v>
      </c>
      <c r="AE1298" s="138" t="s">
        <v>6558</v>
      </c>
      <c r="AF1298" s="138" t="s">
        <v>6559</v>
      </c>
      <c r="AG1298" s="138" t="s">
        <v>6456</v>
      </c>
      <c r="AH1298" s="138" t="s">
        <v>6560</v>
      </c>
      <c r="AI1298" s="138" t="s">
        <v>6561</v>
      </c>
      <c r="AJ1298" s="138" t="s">
        <v>6562</v>
      </c>
      <c r="AK1298" s="138" t="s">
        <v>5359</v>
      </c>
      <c r="AL1298" s="138" t="s">
        <v>6563</v>
      </c>
      <c r="AM1298" s="138" t="s">
        <v>6564</v>
      </c>
      <c r="AN1298" s="138" t="s">
        <v>1856</v>
      </c>
      <c r="AO1298" s="138" t="s">
        <v>6565</v>
      </c>
    </row>
    <row r="1299" customFormat="false" ht="23.85" hidden="false" customHeight="false" outlineLevel="0" collapsed="false">
      <c r="AA1299" s="1" t="n">
        <f aca="false">AA1298+1</f>
        <v>5</v>
      </c>
      <c r="AB1299" s="137" t="s">
        <v>3217</v>
      </c>
      <c r="AC1299" s="138" t="s">
        <v>6566</v>
      </c>
      <c r="AD1299" s="138" t="s">
        <v>1412</v>
      </c>
      <c r="AE1299" s="138" t="s">
        <v>6089</v>
      </c>
      <c r="AF1299" s="138" t="s">
        <v>6567</v>
      </c>
      <c r="AG1299" s="138" t="s">
        <v>4813</v>
      </c>
      <c r="AH1299" s="138" t="s">
        <v>5094</v>
      </c>
      <c r="AI1299" s="138" t="s">
        <v>6568</v>
      </c>
      <c r="AJ1299" s="138" t="s">
        <v>5166</v>
      </c>
      <c r="AK1299" s="138" t="s">
        <v>6569</v>
      </c>
      <c r="AL1299" s="138" t="s">
        <v>1606</v>
      </c>
      <c r="AM1299" s="138" t="s">
        <v>5375</v>
      </c>
      <c r="AN1299" s="138" t="s">
        <v>6570</v>
      </c>
      <c r="AO1299" s="138" t="s">
        <v>6571</v>
      </c>
    </row>
    <row r="1300" customFormat="false" ht="12.8" hidden="false" customHeight="false" outlineLevel="0" collapsed="false">
      <c r="AA1300" s="1" t="n">
        <f aca="false">AA1299+1</f>
        <v>6</v>
      </c>
      <c r="AB1300" s="137" t="s">
        <v>3244</v>
      </c>
      <c r="AC1300" s="138" t="s">
        <v>6572</v>
      </c>
      <c r="AD1300" s="138" t="s">
        <v>5966</v>
      </c>
      <c r="AE1300" s="138" t="s">
        <v>6573</v>
      </c>
      <c r="AF1300" s="138" t="s">
        <v>2364</v>
      </c>
      <c r="AG1300" s="138" t="s">
        <v>5662</v>
      </c>
      <c r="AH1300" s="139"/>
      <c r="AI1300" s="139"/>
      <c r="AJ1300" s="139"/>
      <c r="AK1300" s="139"/>
      <c r="AL1300" s="139"/>
      <c r="AM1300" s="139"/>
      <c r="AN1300" s="139"/>
      <c r="AO1300" s="139"/>
    </row>
    <row r="1301" customFormat="false" ht="12.8" hidden="false" customHeight="false" outlineLevel="0" collapsed="false">
      <c r="AA1301" s="1" t="n">
        <f aca="false">AA1300+1</f>
        <v>7</v>
      </c>
      <c r="AB1301" s="108" t="n">
        <v>1998</v>
      </c>
      <c r="AC1301" s="109" t="n">
        <v>16.5</v>
      </c>
      <c r="AD1301" s="109" t="n">
        <v>14.7</v>
      </c>
      <c r="AE1301" s="109" t="n">
        <v>14.5</v>
      </c>
      <c r="AF1301" s="109" t="n">
        <v>10.8</v>
      </c>
      <c r="AG1301" s="109" t="n">
        <v>10.2</v>
      </c>
      <c r="AH1301" s="109" t="n">
        <v>7.5</v>
      </c>
      <c r="AI1301" s="109" t="n">
        <v>5.7</v>
      </c>
      <c r="AJ1301" s="109" t="n">
        <v>7.9</v>
      </c>
      <c r="AK1301" s="109" t="n">
        <v>9.7</v>
      </c>
      <c r="AL1301" s="109" t="n">
        <v>10.6</v>
      </c>
      <c r="AM1301" s="109" t="n">
        <v>12.5</v>
      </c>
      <c r="AN1301" s="109" t="n">
        <v>15</v>
      </c>
      <c r="AO1301" s="110" t="n">
        <f aca="false">SUM(AC1301:AN1301)/12</f>
        <v>11.3</v>
      </c>
    </row>
    <row r="1302" customFormat="false" ht="12.8" hidden="false" customHeight="false" outlineLevel="0" collapsed="false">
      <c r="AA1302" s="1" t="n">
        <f aca="false">AA1301+1</f>
        <v>8</v>
      </c>
      <c r="AB1302" s="108" t="n">
        <v>1999</v>
      </c>
      <c r="AC1302" s="109" t="n">
        <v>18.1</v>
      </c>
      <c r="AD1302" s="109" t="n">
        <v>18.1</v>
      </c>
      <c r="AE1302" s="109" t="n">
        <v>15.2</v>
      </c>
      <c r="AF1302" s="109" t="n">
        <v>9.2</v>
      </c>
      <c r="AG1302" s="109" t="n">
        <v>10.5</v>
      </c>
      <c r="AH1302" s="109" t="n">
        <v>7.6</v>
      </c>
      <c r="AI1302" s="109" t="n">
        <v>8.2</v>
      </c>
      <c r="AJ1302" s="109" t="n">
        <v>7.1</v>
      </c>
      <c r="AK1302" s="109" t="n">
        <v>10.3</v>
      </c>
      <c r="AL1302" s="109" t="n">
        <v>12.5</v>
      </c>
      <c r="AM1302" s="109" t="n">
        <v>12.5</v>
      </c>
      <c r="AN1302" s="109" t="n">
        <v>15.7</v>
      </c>
      <c r="AO1302" s="110" t="n">
        <f aca="false">SUM(AC1302:AN1302)/12</f>
        <v>12.0833333333333</v>
      </c>
    </row>
    <row r="1303" customFormat="false" ht="12.8" hidden="false" customHeight="false" outlineLevel="0" collapsed="false">
      <c r="AA1303" s="1" t="n">
        <f aca="false">AA1302+1</f>
        <v>9</v>
      </c>
      <c r="AB1303" s="108" t="n">
        <v>2000</v>
      </c>
      <c r="AC1303" s="109" t="n">
        <v>16.9</v>
      </c>
      <c r="AD1303" s="109" t="n">
        <v>19.3</v>
      </c>
      <c r="AE1303" s="109" t="n">
        <v>15.6</v>
      </c>
      <c r="AF1303" s="109" t="n">
        <v>12.4</v>
      </c>
      <c r="AG1303" s="109" t="n">
        <v>9.5</v>
      </c>
      <c r="AH1303" s="109" t="n">
        <v>7.7</v>
      </c>
      <c r="AI1303" s="109" t="n">
        <v>7.2</v>
      </c>
      <c r="AJ1303" s="109" t="n">
        <v>7.8</v>
      </c>
      <c r="AK1303" s="109" t="n">
        <v>10.4</v>
      </c>
      <c r="AL1303" s="109" t="n">
        <v>11.3</v>
      </c>
      <c r="AM1303" s="109" t="n">
        <v>16.3</v>
      </c>
      <c r="AN1303" s="109" t="n">
        <v>15.2</v>
      </c>
      <c r="AO1303" s="110" t="n">
        <f aca="false">SUM(AC1303:AN1303)/12</f>
        <v>12.4666666666667</v>
      </c>
    </row>
    <row r="1304" customFormat="false" ht="12.8" hidden="false" customHeight="false" outlineLevel="0" collapsed="false">
      <c r="AA1304" s="1" t="n">
        <f aca="false">AA1303+1</f>
        <v>10</v>
      </c>
      <c r="AB1304" s="108" t="n">
        <v>2001</v>
      </c>
      <c r="AC1304" s="109" t="n">
        <v>19.2</v>
      </c>
      <c r="AD1304" s="109" t="n">
        <v>19</v>
      </c>
      <c r="AE1304" s="109" t="n">
        <v>14.1</v>
      </c>
      <c r="AF1304" s="109" t="n">
        <v>11</v>
      </c>
      <c r="AG1304" s="109" t="n">
        <v>8.9</v>
      </c>
      <c r="AH1304" s="109" t="n">
        <v>9</v>
      </c>
      <c r="AI1304" s="109" t="n">
        <v>6.7</v>
      </c>
      <c r="AJ1304" s="109" t="n">
        <v>8.9</v>
      </c>
      <c r="AK1304" s="109" t="n">
        <v>10.4</v>
      </c>
      <c r="AL1304" s="109" t="n">
        <v>10.7</v>
      </c>
      <c r="AM1304" s="109" t="n">
        <v>12.2</v>
      </c>
      <c r="AN1304" s="109" t="n">
        <v>13.2</v>
      </c>
      <c r="AO1304" s="110" t="n">
        <f aca="false">SUM(AC1304:AN1304)/12</f>
        <v>11.9416666666667</v>
      </c>
    </row>
    <row r="1305" customFormat="false" ht="12.8" hidden="false" customHeight="false" outlineLevel="0" collapsed="false">
      <c r="AA1305" s="1" t="n">
        <f aca="false">AA1304+1</f>
        <v>11</v>
      </c>
      <c r="AB1305" s="108" t="n">
        <v>2002</v>
      </c>
      <c r="AC1305" s="109" t="n">
        <v>15.1</v>
      </c>
      <c r="AD1305" s="109" t="n">
        <v>14.8</v>
      </c>
      <c r="AE1305" s="109" t="n">
        <v>13.6</v>
      </c>
      <c r="AF1305" s="109" t="n">
        <v>12</v>
      </c>
      <c r="AG1305" s="109" t="n">
        <v>10.5</v>
      </c>
      <c r="AH1305" s="109" t="n">
        <v>8.4</v>
      </c>
      <c r="AI1305" s="109" t="n">
        <v>7.8</v>
      </c>
      <c r="AJ1305" s="109" t="n">
        <v>6.5</v>
      </c>
      <c r="AK1305" s="109" t="n">
        <v>9.8</v>
      </c>
      <c r="AL1305" s="109" t="n">
        <v>10.4</v>
      </c>
      <c r="AM1305" s="109" t="n">
        <v>13.2</v>
      </c>
      <c r="AN1305" s="109" t="n">
        <v>15</v>
      </c>
      <c r="AO1305" s="110" t="n">
        <f aca="false">SUM(AC1305:AN1305)/12</f>
        <v>11.425</v>
      </c>
    </row>
    <row r="1306" customFormat="false" ht="12.8" hidden="false" customHeight="false" outlineLevel="0" collapsed="false">
      <c r="AA1306" s="1" t="n">
        <f aca="false">AA1305+1</f>
        <v>12</v>
      </c>
      <c r="AB1306" s="108" t="n">
        <v>2003</v>
      </c>
      <c r="AC1306" s="109" t="n">
        <v>17</v>
      </c>
      <c r="AD1306" s="109" t="n">
        <v>16.6</v>
      </c>
      <c r="AE1306" s="109" t="n">
        <v>12.3</v>
      </c>
      <c r="AF1306" s="109" t="n">
        <v>11.2</v>
      </c>
      <c r="AG1306" s="109" t="n">
        <v>9.8</v>
      </c>
      <c r="AH1306" s="109" t="n">
        <v>9</v>
      </c>
      <c r="AI1306" s="109" t="n">
        <v>6.6</v>
      </c>
      <c r="AJ1306" s="109" t="n">
        <v>7.1</v>
      </c>
      <c r="AK1306" s="109" t="n">
        <v>8.9</v>
      </c>
      <c r="AL1306" s="109" t="n">
        <v>8.9</v>
      </c>
      <c r="AM1306" s="109" t="n">
        <v>13.7</v>
      </c>
      <c r="AN1306" s="109" t="n">
        <v>16</v>
      </c>
      <c r="AO1306" s="110" t="n">
        <f aca="false">SUM(AC1306:AN1306)/12</f>
        <v>11.425</v>
      </c>
    </row>
    <row r="1307" customFormat="false" ht="12.8" hidden="false" customHeight="false" outlineLevel="0" collapsed="false">
      <c r="AA1307" s="1" t="n">
        <f aca="false">AA1306+1</f>
        <v>13</v>
      </c>
      <c r="AB1307" s="108" t="n">
        <v>2004</v>
      </c>
      <c r="AC1307" s="109" t="n">
        <v>14.8</v>
      </c>
      <c r="AD1307" s="109" t="n">
        <v>16.7</v>
      </c>
      <c r="AE1307" s="109" t="n">
        <v>13.1</v>
      </c>
      <c r="AF1307" s="109" t="n">
        <v>12.8</v>
      </c>
      <c r="AG1307" s="109" t="n">
        <v>8.5</v>
      </c>
      <c r="AH1307" s="109" t="n">
        <v>9.4</v>
      </c>
      <c r="AI1307" s="109" t="n">
        <v>7.6</v>
      </c>
      <c r="AJ1307" s="109" t="n">
        <v>8.3</v>
      </c>
      <c r="AK1307" s="109" t="n">
        <v>8.4</v>
      </c>
      <c r="AL1307" s="109" t="n">
        <v>11.2</v>
      </c>
      <c r="AM1307" s="109" t="n">
        <v>13.3</v>
      </c>
      <c r="AN1307" s="109" t="n">
        <v>15</v>
      </c>
      <c r="AO1307" s="110" t="n">
        <f aca="false">SUM(AC1307:AN1307)/12</f>
        <v>11.5916666666667</v>
      </c>
    </row>
    <row r="1308" customFormat="false" ht="12.8" hidden="false" customHeight="false" outlineLevel="0" collapsed="false">
      <c r="AA1308" s="1" t="n">
        <f aca="false">AA1307+1</f>
        <v>14</v>
      </c>
      <c r="AB1308" s="108" t="n">
        <v>2005</v>
      </c>
      <c r="AC1308" s="109" t="n">
        <v>16.1</v>
      </c>
      <c r="AD1308" s="109" t="n">
        <v>14.7</v>
      </c>
      <c r="AE1308" s="109" t="n">
        <v>13.3</v>
      </c>
      <c r="AF1308" s="109" t="n">
        <v>12.9</v>
      </c>
      <c r="AG1308" s="109" t="n">
        <v>9.4</v>
      </c>
      <c r="AH1308" s="109" t="n">
        <v>8.7</v>
      </c>
      <c r="AI1308" s="109" t="n">
        <v>7.1</v>
      </c>
      <c r="AJ1308" s="109" t="n">
        <v>8</v>
      </c>
      <c r="AK1308" s="109" t="n">
        <v>9</v>
      </c>
      <c r="AL1308" s="109" t="n">
        <v>11.8</v>
      </c>
      <c r="AM1308" s="109" t="n">
        <v>13.5</v>
      </c>
      <c r="AN1308" s="109" t="n">
        <v>16.1</v>
      </c>
      <c r="AO1308" s="110" t="n">
        <f aca="false">SUM(AC1308:AN1308)/12</f>
        <v>11.7166666666667</v>
      </c>
    </row>
    <row r="1309" customFormat="false" ht="12.8" hidden="false" customHeight="false" outlineLevel="0" collapsed="false">
      <c r="AA1309" s="1" t="n">
        <f aca="false">AA1308+1</f>
        <v>15</v>
      </c>
      <c r="AB1309" s="108" t="n">
        <v>2006</v>
      </c>
      <c r="AC1309" s="109" t="n">
        <v>19.3</v>
      </c>
      <c r="AD1309" s="109" t="n">
        <v>15.3</v>
      </c>
      <c r="AE1309" s="109" t="n">
        <v>15.7</v>
      </c>
      <c r="AF1309" s="109" t="n">
        <v>12.1</v>
      </c>
      <c r="AG1309" s="109" t="n">
        <v>8.6</v>
      </c>
      <c r="AH1309" s="109" t="n">
        <v>4.8</v>
      </c>
      <c r="AI1309" s="109" t="n">
        <v>6.8</v>
      </c>
      <c r="AJ1309" s="109" t="n">
        <v>6.9</v>
      </c>
      <c r="AK1309" s="109" t="n">
        <v>9.3</v>
      </c>
      <c r="AL1309" s="109" t="n">
        <v>10.5</v>
      </c>
      <c r="AM1309" s="109" t="n">
        <v>13.5</v>
      </c>
      <c r="AN1309" s="109" t="n">
        <v>14.8</v>
      </c>
      <c r="AO1309" s="110" t="n">
        <f aca="false">SUM(AC1309:AN1309)/12</f>
        <v>11.4666666666667</v>
      </c>
    </row>
    <row r="1310" customFormat="false" ht="12.8" hidden="false" customHeight="false" outlineLevel="0" collapsed="false">
      <c r="AA1310" s="1" t="n">
        <f aca="false">AA1309+1</f>
        <v>16</v>
      </c>
      <c r="AB1310" s="108" t="n">
        <v>2007</v>
      </c>
      <c r="AC1310" s="109" t="n">
        <v>17.9</v>
      </c>
      <c r="AD1310" s="109" t="n">
        <v>17.7</v>
      </c>
      <c r="AE1310" s="109" t="n">
        <v>15.6</v>
      </c>
      <c r="AF1310" s="109" t="n">
        <v>13.9</v>
      </c>
      <c r="AG1310" s="109" t="n">
        <v>12.1</v>
      </c>
      <c r="AH1310" s="109" t="n">
        <v>6.3</v>
      </c>
      <c r="AI1310" s="109" t="n">
        <v>7</v>
      </c>
      <c r="AJ1310" s="109" t="n">
        <v>7.4</v>
      </c>
      <c r="AK1310" s="109" t="n">
        <v>10</v>
      </c>
      <c r="AL1310" s="109" t="n">
        <v>11.2</v>
      </c>
      <c r="AM1310" s="109" t="n">
        <v>13.8</v>
      </c>
      <c r="AN1310" s="109" t="n">
        <v>15.3</v>
      </c>
      <c r="AO1310" s="110" t="n">
        <f aca="false">SUM(AC1310:AN1310)/12</f>
        <v>12.35</v>
      </c>
    </row>
    <row r="1311" customFormat="false" ht="12.8" hidden="false" customHeight="false" outlineLevel="0" collapsed="false">
      <c r="AA1311" s="1" t="n">
        <f aca="false">AA1310+1</f>
        <v>17</v>
      </c>
      <c r="AB1311" s="108" t="n">
        <v>2008</v>
      </c>
      <c r="AC1311" s="109" t="n">
        <v>16.5</v>
      </c>
      <c r="AD1311" s="109" t="n">
        <v>15.6</v>
      </c>
      <c r="AE1311" s="109" t="n">
        <v>16.7</v>
      </c>
      <c r="AF1311" s="109" t="n">
        <v>11.5</v>
      </c>
      <c r="AG1311" s="109" t="n">
        <v>9.7</v>
      </c>
      <c r="AH1311" s="109" t="n">
        <v>8.6</v>
      </c>
      <c r="AI1311" s="109" t="n">
        <v>7.2</v>
      </c>
      <c r="AJ1311" s="109" t="n">
        <v>6.4</v>
      </c>
      <c r="AK1311" s="109" t="n">
        <v>8.4</v>
      </c>
      <c r="AL1311" s="109" t="n">
        <v>11.3</v>
      </c>
      <c r="AM1311" s="109" t="n">
        <v>13.8</v>
      </c>
      <c r="AN1311" s="109" t="n">
        <v>15.3</v>
      </c>
      <c r="AO1311" s="110" t="n">
        <f aca="false">SUM(AC1311:AN1311)/12</f>
        <v>11.75</v>
      </c>
    </row>
    <row r="1312" customFormat="false" ht="12.8" hidden="false" customHeight="false" outlineLevel="0" collapsed="false">
      <c r="AA1312" s="1" t="n">
        <f aca="false">AA1311+1</f>
        <v>18</v>
      </c>
      <c r="AB1312" s="108" t="n">
        <v>2009</v>
      </c>
      <c r="AC1312" s="109" t="n">
        <v>16.4</v>
      </c>
      <c r="AD1312" s="109" t="n">
        <v>17.7</v>
      </c>
      <c r="AE1312" s="109" t="n">
        <v>14.2</v>
      </c>
      <c r="AF1312" s="109" t="n">
        <v>12.5</v>
      </c>
      <c r="AG1312" s="109" t="n">
        <v>10.2</v>
      </c>
      <c r="AH1312" s="109" t="n">
        <v>8.1</v>
      </c>
      <c r="AI1312" s="109" t="n">
        <v>8.5</v>
      </c>
      <c r="AJ1312" s="109" t="n">
        <v>8.7</v>
      </c>
      <c r="AK1312" s="109" t="n">
        <v>10.1</v>
      </c>
      <c r="AL1312" s="109" t="n">
        <v>10.7</v>
      </c>
      <c r="AM1312" s="109" t="n">
        <v>16.7</v>
      </c>
      <c r="AN1312" s="109" t="n">
        <v>15</v>
      </c>
      <c r="AO1312" s="110" t="n">
        <f aca="false">SUM(AC1312:AN1312)/12</f>
        <v>12.4</v>
      </c>
    </row>
    <row r="1313" customFormat="false" ht="12.8" hidden="false" customHeight="false" outlineLevel="0" collapsed="false">
      <c r="AA1313" s="1" t="n">
        <f aca="false">AA1312+1</f>
        <v>19</v>
      </c>
      <c r="AB1313" s="108" t="n">
        <v>2010</v>
      </c>
      <c r="AC1313" s="109" t="n">
        <v>16.8</v>
      </c>
      <c r="AD1313" s="109" t="n">
        <v>18.1</v>
      </c>
      <c r="AE1313" s="109" t="n">
        <v>15.3</v>
      </c>
      <c r="AF1313" s="109" t="n">
        <v>13.7</v>
      </c>
      <c r="AG1313" s="109" t="n">
        <v>9.9</v>
      </c>
      <c r="AH1313" s="109" t="n">
        <v>7.1</v>
      </c>
      <c r="AI1313" s="109" t="n">
        <v>6</v>
      </c>
      <c r="AJ1313" s="109" t="n">
        <v>8</v>
      </c>
      <c r="AK1313" s="109" t="n">
        <v>9</v>
      </c>
      <c r="AL1313" s="109" t="n">
        <v>10.6</v>
      </c>
      <c r="AM1313" s="109" t="n">
        <v>13.4</v>
      </c>
      <c r="AN1313" s="109" t="n">
        <v>15.5</v>
      </c>
      <c r="AO1313" s="110" t="n">
        <f aca="false">SUM(AC1313:AN1313)/12</f>
        <v>11.95</v>
      </c>
    </row>
    <row r="1314" customFormat="false" ht="12.8" hidden="false" customHeight="false" outlineLevel="0" collapsed="false">
      <c r="AA1314" s="1" t="n">
        <f aca="false">AA1313+1</f>
        <v>20</v>
      </c>
      <c r="AB1314" s="108" t="n">
        <v>2011</v>
      </c>
      <c r="AC1314" s="109" t="n">
        <v>17.1</v>
      </c>
      <c r="AD1314" s="109" t="n">
        <v>17.7</v>
      </c>
      <c r="AE1314" s="109" t="n">
        <v>15</v>
      </c>
      <c r="AF1314" s="109" t="n">
        <v>11.5</v>
      </c>
      <c r="AG1314" s="109" t="n">
        <v>9.8</v>
      </c>
      <c r="AH1314" s="109" t="n">
        <v>7.8</v>
      </c>
      <c r="AI1314" s="109" t="n">
        <v>7.1</v>
      </c>
      <c r="AJ1314" s="109" t="n">
        <v>8.2</v>
      </c>
      <c r="AK1314" s="109" t="n">
        <v>9.3</v>
      </c>
      <c r="AL1314" s="109" t="n">
        <v>12.5</v>
      </c>
      <c r="AM1314" s="109" t="n">
        <v>14.3</v>
      </c>
      <c r="AN1314" s="109" t="n">
        <v>15.3</v>
      </c>
      <c r="AO1314" s="110" t="n">
        <f aca="false">SUM(AC1314:AN1314)/12</f>
        <v>12.1333333333333</v>
      </c>
    </row>
    <row r="1315" customFormat="false" ht="12.8" hidden="false" customHeight="false" outlineLevel="0" collapsed="false">
      <c r="AA1315" s="1" t="n">
        <f aca="false">AA1314+1</f>
        <v>21</v>
      </c>
      <c r="AB1315" s="108" t="n">
        <v>2012</v>
      </c>
      <c r="AC1315" s="109" t="n">
        <v>18.1</v>
      </c>
      <c r="AD1315" s="109" t="n">
        <v>16.8</v>
      </c>
      <c r="AE1315" s="109" t="n">
        <v>14.7</v>
      </c>
      <c r="AF1315" s="109" t="n">
        <v>12</v>
      </c>
      <c r="AG1315" s="109" t="n">
        <v>8.7</v>
      </c>
      <c r="AH1315" s="109" t="n">
        <v>7.2</v>
      </c>
      <c r="AI1315" s="109" t="n">
        <v>7.5</v>
      </c>
      <c r="AJ1315" s="109" t="n">
        <v>7.4</v>
      </c>
      <c r="AK1315" s="109" t="n">
        <v>9</v>
      </c>
      <c r="AL1315" s="109" t="n">
        <v>9.6</v>
      </c>
      <c r="AM1315" s="109" t="n">
        <v>14.5</v>
      </c>
      <c r="AN1315" s="109" t="n">
        <v>15.5</v>
      </c>
      <c r="AO1315" s="110" t="n">
        <f aca="false">SUM(AC1315:AN1315)/12</f>
        <v>11.75</v>
      </c>
    </row>
    <row r="1316" customFormat="false" ht="12.8" hidden="false" customHeight="false" outlineLevel="0" collapsed="false">
      <c r="AA1316" s="1" t="n">
        <f aca="false">AA1315+1</f>
        <v>22</v>
      </c>
      <c r="AB1316" s="108" t="n">
        <v>2013</v>
      </c>
      <c r="AC1316" s="109" t="n">
        <v>15.7</v>
      </c>
      <c r="AD1316" s="109" t="n">
        <v>17.3</v>
      </c>
      <c r="AE1316" s="109" t="n">
        <v>17.6</v>
      </c>
      <c r="AF1316" s="109" t="n">
        <v>12.5</v>
      </c>
      <c r="AG1316" s="109" t="n">
        <v>11.7</v>
      </c>
      <c r="AH1316" s="109" t="n">
        <v>8.2</v>
      </c>
      <c r="AI1316" s="109" t="n">
        <v>8.8</v>
      </c>
      <c r="AJ1316" s="109" t="n">
        <v>9.2</v>
      </c>
      <c r="AK1316" s="109" t="n">
        <v>11.7</v>
      </c>
      <c r="AL1316" s="109" t="n">
        <v>11.1</v>
      </c>
      <c r="AM1316" s="109" t="n">
        <v>12.1</v>
      </c>
      <c r="AN1316" s="109" t="n">
        <v>14.6</v>
      </c>
      <c r="AO1316" s="110" t="n">
        <f aca="false">SUM(AC1316:AN1316)/12</f>
        <v>12.5416666666667</v>
      </c>
    </row>
    <row r="1317" customFormat="false" ht="12.8" hidden="false" customHeight="false" outlineLevel="0" collapsed="false">
      <c r="AA1317" s="1" t="n">
        <f aca="false">AA1316+1</f>
        <v>23</v>
      </c>
      <c r="AB1317" s="108" t="n">
        <v>2014</v>
      </c>
      <c r="AC1317" s="109" t="n">
        <v>17.8</v>
      </c>
      <c r="AD1317" s="109" t="n">
        <v>16.9</v>
      </c>
      <c r="AE1317" s="109" t="n">
        <v>14.6</v>
      </c>
      <c r="AF1317" s="109" t="n">
        <v>12.8</v>
      </c>
      <c r="AG1317" s="109" t="n">
        <v>11.6</v>
      </c>
      <c r="AH1317" s="109" t="n">
        <v>8.9</v>
      </c>
      <c r="AI1317" s="109" t="n">
        <v>7.8</v>
      </c>
      <c r="AJ1317" s="109" t="n">
        <v>5.5</v>
      </c>
      <c r="AK1317" s="109" t="n">
        <v>9.9</v>
      </c>
      <c r="AL1317" s="109" t="n">
        <v>11.3</v>
      </c>
      <c r="AM1317" s="109" t="n">
        <v>14</v>
      </c>
      <c r="AN1317" s="109" t="n">
        <v>14.9</v>
      </c>
      <c r="AO1317" s="110" t="n">
        <f aca="false">SUM(AC1317:AN1317)/12</f>
        <v>12.1666666666667</v>
      </c>
    </row>
    <row r="1318" customFormat="false" ht="12.8" hidden="false" customHeight="false" outlineLevel="0" collapsed="false">
      <c r="AA1318" s="1" t="n">
        <f aca="false">AA1317+1</f>
        <v>24</v>
      </c>
      <c r="AB1318" s="108" t="n">
        <v>2015</v>
      </c>
      <c r="AC1318" s="109" t="n">
        <v>17</v>
      </c>
      <c r="AD1318" s="109" t="n">
        <v>17.5</v>
      </c>
      <c r="AE1318" s="109" t="n">
        <v>14.3</v>
      </c>
      <c r="AF1318" s="109" t="n">
        <v>11</v>
      </c>
      <c r="AG1318" s="109" t="n">
        <v>10</v>
      </c>
      <c r="AH1318" s="109" t="n">
        <v>8</v>
      </c>
      <c r="AI1318" s="109" t="n">
        <v>6.8</v>
      </c>
      <c r="AJ1318" s="109" t="n">
        <v>8.1</v>
      </c>
      <c r="AK1318" s="109" t="n">
        <v>8.8</v>
      </c>
      <c r="AL1318" s="109" t="n">
        <v>13</v>
      </c>
      <c r="AM1318" s="109" t="n">
        <v>14.1</v>
      </c>
      <c r="AN1318" s="109" t="n">
        <v>17.2</v>
      </c>
      <c r="AO1318" s="110" t="n">
        <f aca="false">SUM(AC1318:AN1318)/12</f>
        <v>12.15</v>
      </c>
    </row>
    <row r="1319" customFormat="false" ht="12.8" hidden="false" customHeight="false" outlineLevel="0" collapsed="false">
      <c r="AA1319" s="1" t="n">
        <f aca="false">AA1318+1</f>
        <v>25</v>
      </c>
      <c r="AB1319" s="108" t="n">
        <v>2016</v>
      </c>
      <c r="AC1319" s="109" t="n">
        <v>17.6</v>
      </c>
      <c r="AD1319" s="109" t="n">
        <v>16.2</v>
      </c>
      <c r="AE1319" s="109" t="n">
        <v>16.4</v>
      </c>
      <c r="AF1319" s="109" t="n">
        <v>12.6</v>
      </c>
      <c r="AG1319" s="109" t="n">
        <v>12.5</v>
      </c>
      <c r="AH1319" s="109" t="n">
        <v>9.2</v>
      </c>
      <c r="AI1319" s="109" t="n">
        <v>8.4</v>
      </c>
      <c r="AJ1319" s="109" t="n">
        <v>7.9</v>
      </c>
      <c r="AK1319" s="109" t="n">
        <v>9.7</v>
      </c>
      <c r="AL1319" s="109" t="n">
        <v>10.5</v>
      </c>
      <c r="AM1319" s="109" t="n">
        <v>12.2</v>
      </c>
      <c r="AN1319" s="109" t="n">
        <v>14.9</v>
      </c>
      <c r="AO1319" s="110" t="n">
        <f aca="false">SUM(AC1319:AN1319)/12</f>
        <v>12.3416666666667</v>
      </c>
    </row>
    <row r="1320" customFormat="false" ht="12.8" hidden="false" customHeight="false" outlineLevel="0" collapsed="false">
      <c r="AA1320" s="1" t="n">
        <f aca="false">AA1319+1</f>
        <v>26</v>
      </c>
      <c r="AB1320" s="108" t="n">
        <v>2017</v>
      </c>
      <c r="AC1320" s="109" t="n">
        <v>17.8</v>
      </c>
      <c r="AD1320" s="109" t="n">
        <v>16.6</v>
      </c>
      <c r="AE1320" s="109" t="n">
        <v>17</v>
      </c>
      <c r="AF1320" s="109" t="n">
        <v>13.1</v>
      </c>
      <c r="AG1320" s="109" t="n">
        <v>9.1</v>
      </c>
      <c r="AH1320" s="109" t="n">
        <v>5.4</v>
      </c>
      <c r="AI1320" s="109" t="n">
        <v>8.2</v>
      </c>
      <c r="AJ1320" s="109" t="n">
        <v>8</v>
      </c>
      <c r="AK1320" s="109" t="n">
        <v>10.8</v>
      </c>
      <c r="AL1320" s="109" t="n">
        <v>12.3</v>
      </c>
      <c r="AM1320" s="109" t="n">
        <v>16.3</v>
      </c>
      <c r="AN1320" s="109" t="n">
        <v>15.3</v>
      </c>
      <c r="AO1320" s="110" t="n">
        <f aca="false">SUM(AC1320:AN1320)/12</f>
        <v>12.4916666666667</v>
      </c>
    </row>
    <row r="1321" customFormat="false" ht="12.8" hidden="false" customHeight="false" outlineLevel="0" collapsed="false">
      <c r="AA1321" s="1" t="n">
        <f aca="false">AA1320+1</f>
        <v>27</v>
      </c>
      <c r="AB1321" s="108" t="n">
        <v>2018</v>
      </c>
      <c r="AC1321" s="109" t="n">
        <v>18.2</v>
      </c>
      <c r="AD1321" s="109" t="n">
        <v>18.1</v>
      </c>
      <c r="AE1321" s="109" t="n">
        <v>15.9</v>
      </c>
      <c r="AF1321" s="109" t="n">
        <v>14</v>
      </c>
      <c r="AG1321" s="109" t="n">
        <v>11.4</v>
      </c>
      <c r="AH1321" s="109" t="n">
        <v>7.2</v>
      </c>
      <c r="AI1321" s="109" t="n">
        <v>8.4</v>
      </c>
      <c r="AJ1321" s="109" t="n">
        <v>9.3</v>
      </c>
      <c r="AK1321" s="109" t="n">
        <v>7.9</v>
      </c>
      <c r="AL1321" s="109" t="n">
        <v>12.1</v>
      </c>
      <c r="AM1321" s="109" t="n">
        <v>13.3</v>
      </c>
      <c r="AN1321" s="109" t="n">
        <v>16.5</v>
      </c>
      <c r="AO1321" s="110" t="n">
        <f aca="false">SUM(AC1321:AN1321)/12</f>
        <v>12.6916666666667</v>
      </c>
    </row>
    <row r="1322" customFormat="false" ht="12.8" hidden="false" customHeight="false" outlineLevel="0" collapsed="false">
      <c r="AA1322" s="1" t="n">
        <f aca="false">AA1321+1</f>
        <v>28</v>
      </c>
      <c r="AB1322" s="108" t="n">
        <v>2019</v>
      </c>
      <c r="AC1322" s="109" t="n">
        <v>17.9</v>
      </c>
      <c r="AD1322" s="109" t="n">
        <v>16.6</v>
      </c>
      <c r="AE1322" s="109" t="n">
        <v>15.5</v>
      </c>
      <c r="AF1322" s="109" t="n">
        <v>13.7</v>
      </c>
      <c r="AG1322" s="109" t="n">
        <v>10.4</v>
      </c>
      <c r="AH1322" s="109" t="n">
        <v>7.6</v>
      </c>
      <c r="AI1322" s="109" t="n">
        <v>9</v>
      </c>
      <c r="AJ1322" s="109" t="n">
        <v>7.3</v>
      </c>
      <c r="AK1322" s="109" t="n">
        <v>8.4</v>
      </c>
      <c r="AL1322" s="109" t="n">
        <v>11.8</v>
      </c>
      <c r="AM1322" s="109" t="n">
        <v>12.7</v>
      </c>
      <c r="AN1322" s="109" t="n">
        <v>16.6</v>
      </c>
      <c r="AO1322" s="110" t="n">
        <f aca="false">SUM(AC1322:AN1322)/12</f>
        <v>12.2916666666667</v>
      </c>
    </row>
    <row r="1323" customFormat="false" ht="12.8" hidden="false" customHeight="false" outlineLevel="0" collapsed="false">
      <c r="AA1323" s="1" t="n">
        <f aca="false">AA1322+1</f>
        <v>29</v>
      </c>
      <c r="AB1323" s="108" t="n">
        <v>2020</v>
      </c>
      <c r="AC1323" s="109" t="n">
        <v>16.3</v>
      </c>
      <c r="AD1323" s="109" t="n">
        <v>16.3</v>
      </c>
      <c r="AE1323" s="109" t="n">
        <v>15</v>
      </c>
      <c r="AF1323" s="109" t="n">
        <v>12.7</v>
      </c>
      <c r="AG1323" s="109" t="n">
        <v>9.1</v>
      </c>
      <c r="AH1323" s="109" t="n">
        <v>6.8</v>
      </c>
      <c r="AI1323" s="109" t="n">
        <v>5.6</v>
      </c>
      <c r="AJ1323" s="109" t="n">
        <v>7.7</v>
      </c>
      <c r="AK1323" s="109" t="n">
        <v>11</v>
      </c>
      <c r="AL1323" s="109" t="n">
        <v>11.8</v>
      </c>
      <c r="AM1323" s="109" t="n">
        <v>14.5</v>
      </c>
      <c r="AN1323" s="109" t="n">
        <v>14.7</v>
      </c>
      <c r="AO1323" s="110" t="n">
        <f aca="false">SUM(AC1323:AN1323)/12</f>
        <v>11.7916666666667</v>
      </c>
    </row>
    <row r="1324" customFormat="false" ht="12.8" hidden="false" customHeight="false" outlineLevel="0" collapsed="false">
      <c r="AA1324" s="1" t="n">
        <f aca="false">AA1323+1</f>
        <v>30</v>
      </c>
      <c r="AB1324" s="108" t="n">
        <v>2021</v>
      </c>
      <c r="AC1324" s="109" t="n">
        <v>16.6</v>
      </c>
      <c r="AD1324" s="109" t="n">
        <v>16</v>
      </c>
      <c r="AE1324" s="109" t="n">
        <v>14.3</v>
      </c>
      <c r="AF1324" s="109" t="n">
        <v>11.4</v>
      </c>
      <c r="AG1324" s="109" t="n">
        <v>9.9</v>
      </c>
      <c r="AH1324" s="109" t="n">
        <v>9.2</v>
      </c>
      <c r="AI1324" s="109" t="n">
        <v>8.1</v>
      </c>
      <c r="AJ1324" s="109" t="n">
        <v>8.4</v>
      </c>
      <c r="AK1324" s="109" t="n">
        <v>9.5</v>
      </c>
      <c r="AL1324" s="109" t="n">
        <v>10.4</v>
      </c>
      <c r="AM1324" s="109" t="n">
        <v>13.1</v>
      </c>
      <c r="AN1324" s="109" t="n">
        <v>14.5</v>
      </c>
      <c r="AO1324" s="110" t="n">
        <f aca="false">SUM(AC1324:AN1324)/12</f>
        <v>11.7833333333333</v>
      </c>
    </row>
    <row r="1325" customFormat="false" ht="12.8" hidden="false" customHeight="false" outlineLevel="0" collapsed="false">
      <c r="AA1325" s="1" t="n">
        <f aca="false">AA1324+1</f>
        <v>31</v>
      </c>
      <c r="AB1325" s="108" t="n">
        <v>2022</v>
      </c>
      <c r="AC1325" s="109" t="n">
        <v>18.8</v>
      </c>
      <c r="AD1325" s="109" t="n">
        <v>16.6</v>
      </c>
      <c r="AE1325" s="109" t="n">
        <v>15.8</v>
      </c>
      <c r="AF1325" s="109" t="n">
        <v>14.3</v>
      </c>
      <c r="AG1325" s="109" t="n">
        <v>10.4</v>
      </c>
      <c r="AH1325" s="109" t="n">
        <v>9.6</v>
      </c>
      <c r="AI1325" s="109" t="n">
        <v>6.7</v>
      </c>
      <c r="AJ1325" s="109" t="n">
        <v>9.1</v>
      </c>
      <c r="AK1325" s="109" t="n">
        <v>8.9</v>
      </c>
      <c r="AL1325" s="109" t="n">
        <v>12.4</v>
      </c>
      <c r="AM1325" s="109" t="n">
        <v>13.2</v>
      </c>
      <c r="AN1325" s="109" t="n">
        <v>14.9</v>
      </c>
      <c r="AO1325" s="110" t="n">
        <f aca="false">SUM(AC1325:AN1325)/12</f>
        <v>12.5583333333333</v>
      </c>
    </row>
    <row r="1327" customFormat="false" ht="12.8" hidden="false" customHeight="false" outlineLevel="0" collapsed="false">
      <c r="AB1327" s="136" t="s">
        <v>114</v>
      </c>
      <c r="AC1327" s="125"/>
      <c r="AD1327" s="134" t="s">
        <v>6574</v>
      </c>
      <c r="AE1327" s="134" t="s">
        <v>3669</v>
      </c>
      <c r="AF1327" s="134" t="s">
        <v>3239</v>
      </c>
      <c r="AG1327" s="134" t="s">
        <v>6575</v>
      </c>
      <c r="AH1327" s="134" t="s">
        <v>6576</v>
      </c>
      <c r="AI1327" s="134" t="s">
        <v>6577</v>
      </c>
      <c r="AJ1327" s="134" t="s">
        <v>6578</v>
      </c>
      <c r="AK1327" s="134" t="s">
        <v>6579</v>
      </c>
      <c r="AL1327" s="134" t="s">
        <v>4816</v>
      </c>
      <c r="AM1327" s="134" t="s">
        <v>4522</v>
      </c>
      <c r="AN1327" s="134" t="s">
        <v>3357</v>
      </c>
      <c r="AO1327" s="125"/>
    </row>
    <row r="1328" customFormat="false" ht="12.8" hidden="false" customHeight="false" outlineLevel="0" collapsed="false">
      <c r="AB1328" s="136" t="s">
        <v>115</v>
      </c>
      <c r="AC1328" s="134" t="s">
        <v>6580</v>
      </c>
      <c r="AD1328" s="134" t="s">
        <v>2695</v>
      </c>
      <c r="AE1328" s="134" t="s">
        <v>1558</v>
      </c>
      <c r="AF1328" s="134" t="s">
        <v>2322</v>
      </c>
      <c r="AG1328" s="134" t="s">
        <v>5436</v>
      </c>
      <c r="AH1328" s="134" t="s">
        <v>6581</v>
      </c>
      <c r="AI1328" s="134" t="s">
        <v>6582</v>
      </c>
      <c r="AJ1328" s="134" t="s">
        <v>6583</v>
      </c>
      <c r="AK1328" s="134" t="s">
        <v>4741</v>
      </c>
      <c r="AL1328" s="134" t="s">
        <v>6584</v>
      </c>
      <c r="AM1328" s="134" t="s">
        <v>5006</v>
      </c>
      <c r="AN1328" s="134" t="s">
        <v>5084</v>
      </c>
      <c r="AO1328" s="134" t="s">
        <v>6585</v>
      </c>
    </row>
    <row r="1329" customFormat="false" ht="12.8" hidden="false" customHeight="false" outlineLevel="0" collapsed="false">
      <c r="AB1329" s="136" t="s">
        <v>116</v>
      </c>
      <c r="AC1329" s="134" t="s">
        <v>4368</v>
      </c>
      <c r="AD1329" s="134" t="s">
        <v>3447</v>
      </c>
      <c r="AE1329" s="134" t="s">
        <v>205</v>
      </c>
      <c r="AF1329" s="134" t="s">
        <v>4955</v>
      </c>
      <c r="AG1329" s="134" t="s">
        <v>6586</v>
      </c>
      <c r="AH1329" s="134" t="s">
        <v>4813</v>
      </c>
      <c r="AI1329" s="134" t="s">
        <v>6587</v>
      </c>
      <c r="AJ1329" s="134" t="s">
        <v>6588</v>
      </c>
      <c r="AK1329" s="134" t="s">
        <v>6589</v>
      </c>
      <c r="AL1329" s="134" t="s">
        <v>6590</v>
      </c>
      <c r="AM1329" s="134" t="s">
        <v>4472</v>
      </c>
      <c r="AN1329" s="134" t="s">
        <v>1642</v>
      </c>
      <c r="AO1329" s="134" t="s">
        <v>6591</v>
      </c>
    </row>
    <row r="1330" customFormat="false" ht="12.8" hidden="false" customHeight="false" outlineLevel="0" collapsed="false">
      <c r="AB1330" s="136" t="s">
        <v>117</v>
      </c>
      <c r="AC1330" s="134" t="s">
        <v>4944</v>
      </c>
      <c r="AD1330" s="134" t="s">
        <v>710</v>
      </c>
      <c r="AE1330" s="134" t="s">
        <v>3130</v>
      </c>
      <c r="AF1330" s="134" t="s">
        <v>6322</v>
      </c>
      <c r="AG1330" s="134" t="s">
        <v>6592</v>
      </c>
      <c r="AH1330" s="134" t="s">
        <v>6308</v>
      </c>
      <c r="AI1330" s="134" t="s">
        <v>5113</v>
      </c>
      <c r="AJ1330" s="134" t="s">
        <v>5508</v>
      </c>
      <c r="AK1330" s="134" t="s">
        <v>6593</v>
      </c>
      <c r="AL1330" s="134" t="s">
        <v>6569</v>
      </c>
      <c r="AM1330" s="134" t="s">
        <v>6594</v>
      </c>
      <c r="AN1330" s="134" t="s">
        <v>3487</v>
      </c>
      <c r="AO1330" s="134" t="s">
        <v>6595</v>
      </c>
    </row>
    <row r="1331" customFormat="false" ht="12.8" hidden="false" customHeight="false" outlineLevel="0" collapsed="false">
      <c r="AB1331" s="136" t="s">
        <v>118</v>
      </c>
      <c r="AC1331" s="134" t="s">
        <v>2575</v>
      </c>
      <c r="AD1331" s="134" t="s">
        <v>6492</v>
      </c>
      <c r="AE1331" s="134" t="s">
        <v>5291</v>
      </c>
      <c r="AF1331" s="134" t="s">
        <v>387</v>
      </c>
      <c r="AG1331" s="134" t="s">
        <v>6596</v>
      </c>
      <c r="AH1331" s="134" t="s">
        <v>5725</v>
      </c>
      <c r="AI1331" s="134" t="s">
        <v>5231</v>
      </c>
      <c r="AJ1331" s="134" t="s">
        <v>5104</v>
      </c>
      <c r="AK1331" s="134" t="s">
        <v>6597</v>
      </c>
      <c r="AL1331" s="134" t="s">
        <v>4855</v>
      </c>
      <c r="AM1331" s="134" t="s">
        <v>6001</v>
      </c>
      <c r="AN1331" s="134" t="s">
        <v>424</v>
      </c>
      <c r="AO1331" s="134" t="s">
        <v>6598</v>
      </c>
    </row>
    <row r="1332" customFormat="false" ht="12.8" hidden="false" customHeight="false" outlineLevel="0" collapsed="false">
      <c r="AB1332" s="136" t="s">
        <v>119</v>
      </c>
      <c r="AC1332" s="134" t="s">
        <v>6599</v>
      </c>
      <c r="AD1332" s="134" t="s">
        <v>6600</v>
      </c>
      <c r="AE1332" s="134" t="s">
        <v>1642</v>
      </c>
      <c r="AF1332" s="134" t="s">
        <v>5176</v>
      </c>
      <c r="AG1332" s="134" t="s">
        <v>6601</v>
      </c>
      <c r="AH1332" s="134" t="s">
        <v>4802</v>
      </c>
      <c r="AI1332" s="134" t="s">
        <v>6602</v>
      </c>
      <c r="AJ1332" s="134" t="s">
        <v>6603</v>
      </c>
      <c r="AK1332" s="134" t="s">
        <v>6604</v>
      </c>
      <c r="AL1332" s="134" t="s">
        <v>6605</v>
      </c>
      <c r="AM1332" s="134" t="s">
        <v>5280</v>
      </c>
      <c r="AN1332" s="134" t="s">
        <v>1065</v>
      </c>
      <c r="AO1332" s="134" t="s">
        <v>6606</v>
      </c>
    </row>
    <row r="1333" customFormat="false" ht="12.8" hidden="false" customHeight="false" outlineLevel="0" collapsed="false">
      <c r="AB1333" s="136" t="s">
        <v>120</v>
      </c>
      <c r="AC1333" s="134" t="s">
        <v>6607</v>
      </c>
      <c r="AD1333" s="134" t="s">
        <v>3375</v>
      </c>
      <c r="AE1333" s="134" t="s">
        <v>1397</v>
      </c>
      <c r="AF1333" s="134" t="s">
        <v>484</v>
      </c>
      <c r="AG1333" s="134" t="s">
        <v>5065</v>
      </c>
      <c r="AH1333" s="134" t="s">
        <v>6335</v>
      </c>
      <c r="AI1333" s="134" t="s">
        <v>5200</v>
      </c>
      <c r="AJ1333" s="134" t="s">
        <v>5997</v>
      </c>
      <c r="AK1333" s="134" t="s">
        <v>6608</v>
      </c>
      <c r="AL1333" s="134" t="s">
        <v>2440</v>
      </c>
      <c r="AM1333" s="134" t="s">
        <v>6609</v>
      </c>
      <c r="AN1333" s="134" t="s">
        <v>6610</v>
      </c>
      <c r="AO1333" s="134" t="s">
        <v>6611</v>
      </c>
    </row>
    <row r="1334" customFormat="false" ht="12.8" hidden="false" customHeight="false" outlineLevel="0" collapsed="false">
      <c r="AB1334" s="136" t="s">
        <v>121</v>
      </c>
      <c r="AC1334" s="134" t="s">
        <v>2793</v>
      </c>
      <c r="AD1334" s="134" t="s">
        <v>6612</v>
      </c>
      <c r="AE1334" s="134" t="s">
        <v>4595</v>
      </c>
      <c r="AF1334" s="134" t="s">
        <v>6613</v>
      </c>
      <c r="AG1334" s="134" t="s">
        <v>6614</v>
      </c>
      <c r="AH1334" s="134" t="s">
        <v>4696</v>
      </c>
      <c r="AI1334" s="134" t="s">
        <v>6158</v>
      </c>
      <c r="AJ1334" s="134" t="s">
        <v>5218</v>
      </c>
      <c r="AK1334" s="134" t="s">
        <v>6615</v>
      </c>
      <c r="AL1334" s="134" t="s">
        <v>6616</v>
      </c>
      <c r="AM1334" s="134" t="s">
        <v>3305</v>
      </c>
      <c r="AN1334" s="134" t="s">
        <v>2653</v>
      </c>
      <c r="AO1334" s="134" t="s">
        <v>6617</v>
      </c>
    </row>
    <row r="1335" customFormat="false" ht="12.8" hidden="false" customHeight="false" outlineLevel="0" collapsed="false">
      <c r="AB1335" s="136" t="s">
        <v>122</v>
      </c>
      <c r="AC1335" s="134" t="s">
        <v>6061</v>
      </c>
      <c r="AD1335" s="134" t="s">
        <v>6618</v>
      </c>
      <c r="AE1335" s="134" t="s">
        <v>6179</v>
      </c>
      <c r="AF1335" s="134" t="s">
        <v>1444</v>
      </c>
      <c r="AG1335" s="134" t="s">
        <v>5726</v>
      </c>
      <c r="AH1335" s="134" t="s">
        <v>4696</v>
      </c>
      <c r="AI1335" s="134" t="s">
        <v>6198</v>
      </c>
      <c r="AJ1335" s="134" t="s">
        <v>6619</v>
      </c>
      <c r="AK1335" s="134" t="s">
        <v>6620</v>
      </c>
      <c r="AL1335" s="134" t="s">
        <v>1728</v>
      </c>
      <c r="AM1335" s="134" t="s">
        <v>1293</v>
      </c>
      <c r="AN1335" s="134" t="s">
        <v>6621</v>
      </c>
      <c r="AO1335" s="134" t="s">
        <v>6622</v>
      </c>
    </row>
    <row r="1336" customFormat="false" ht="12.8" hidden="false" customHeight="false" outlineLevel="0" collapsed="false">
      <c r="AB1336" s="136" t="s">
        <v>123</v>
      </c>
      <c r="AC1336" s="134" t="s">
        <v>1423</v>
      </c>
      <c r="AD1336" s="134" t="s">
        <v>5266</v>
      </c>
      <c r="AE1336" s="134" t="s">
        <v>6623</v>
      </c>
      <c r="AF1336" s="134" t="s">
        <v>910</v>
      </c>
      <c r="AG1336" s="134" t="s">
        <v>4876</v>
      </c>
      <c r="AH1336" s="134" t="s">
        <v>5183</v>
      </c>
      <c r="AI1336" s="134" t="s">
        <v>6460</v>
      </c>
      <c r="AJ1336" s="134" t="s">
        <v>6624</v>
      </c>
      <c r="AK1336" s="134" t="s">
        <v>3359</v>
      </c>
      <c r="AL1336" s="134" t="s">
        <v>2266</v>
      </c>
      <c r="AM1336" s="134" t="s">
        <v>2754</v>
      </c>
      <c r="AN1336" s="134" t="s">
        <v>4174</v>
      </c>
      <c r="AO1336" s="134" t="s">
        <v>6625</v>
      </c>
    </row>
    <row r="1337" customFormat="false" ht="12.8" hidden="false" customHeight="false" outlineLevel="0" collapsed="false">
      <c r="AB1337" s="136" t="s">
        <v>124</v>
      </c>
      <c r="AC1337" s="134" t="s">
        <v>4113</v>
      </c>
      <c r="AD1337" s="134" t="s">
        <v>4453</v>
      </c>
      <c r="AE1337" s="134" t="s">
        <v>4101</v>
      </c>
      <c r="AF1337" s="134" t="s">
        <v>6626</v>
      </c>
      <c r="AG1337" s="134" t="s">
        <v>6627</v>
      </c>
      <c r="AH1337" s="134" t="s">
        <v>5958</v>
      </c>
      <c r="AI1337" s="134" t="s">
        <v>5565</v>
      </c>
      <c r="AJ1337" s="134" t="s">
        <v>4660</v>
      </c>
      <c r="AK1337" s="134" t="s">
        <v>6628</v>
      </c>
      <c r="AL1337" s="134" t="s">
        <v>6629</v>
      </c>
      <c r="AM1337" s="134" t="s">
        <v>5023</v>
      </c>
      <c r="AN1337" s="134" t="s">
        <v>3957</v>
      </c>
      <c r="AO1337" s="134" t="s">
        <v>6630</v>
      </c>
    </row>
    <row r="1338" customFormat="false" ht="23.85" hidden="false" customHeight="false" outlineLevel="0" collapsed="false">
      <c r="AB1338" s="136" t="s">
        <v>125</v>
      </c>
      <c r="AC1338" s="134" t="s">
        <v>1888</v>
      </c>
      <c r="AD1338" s="134" t="s">
        <v>3945</v>
      </c>
      <c r="AE1338" s="134" t="s">
        <v>6629</v>
      </c>
      <c r="AF1338" s="134" t="s">
        <v>6631</v>
      </c>
      <c r="AG1338" s="134" t="s">
        <v>5494</v>
      </c>
      <c r="AH1338" s="134" t="s">
        <v>5364</v>
      </c>
      <c r="AI1338" s="134" t="s">
        <v>5735</v>
      </c>
      <c r="AJ1338" s="134" t="s">
        <v>4609</v>
      </c>
      <c r="AK1338" s="134" t="s">
        <v>1155</v>
      </c>
      <c r="AL1338" s="134" t="s">
        <v>4067</v>
      </c>
      <c r="AM1338" s="134" t="s">
        <v>6313</v>
      </c>
      <c r="AN1338" s="134" t="s">
        <v>6632</v>
      </c>
      <c r="AO1338" s="134" t="s">
        <v>6633</v>
      </c>
    </row>
    <row r="1339" customFormat="false" ht="12.8" hidden="false" customHeight="false" outlineLevel="0" collapsed="false">
      <c r="AB1339" s="136" t="s">
        <v>126</v>
      </c>
      <c r="AC1339" s="134" t="s">
        <v>5702</v>
      </c>
      <c r="AD1339" s="134" t="s">
        <v>6634</v>
      </c>
      <c r="AE1339" s="134" t="s">
        <v>4798</v>
      </c>
      <c r="AF1339" s="134" t="s">
        <v>4840</v>
      </c>
      <c r="AG1339" s="134" t="s">
        <v>5477</v>
      </c>
      <c r="AH1339" s="134" t="s">
        <v>6635</v>
      </c>
      <c r="AI1339" s="134" t="s">
        <v>6636</v>
      </c>
      <c r="AJ1339" s="134" t="s">
        <v>6637</v>
      </c>
      <c r="AK1339" s="134" t="s">
        <v>4748</v>
      </c>
      <c r="AL1339" s="134" t="s">
        <v>1476</v>
      </c>
      <c r="AM1339" s="134" t="s">
        <v>6638</v>
      </c>
      <c r="AN1339" s="134" t="s">
        <v>6639</v>
      </c>
      <c r="AO1339" s="134" t="s">
        <v>6640</v>
      </c>
    </row>
    <row r="1340" customFormat="false" ht="12.8" hidden="false" customHeight="false" outlineLevel="0" collapsed="false">
      <c r="AB1340" s="136" t="s">
        <v>127</v>
      </c>
      <c r="AC1340" s="134" t="s">
        <v>6641</v>
      </c>
      <c r="AD1340" s="134" t="s">
        <v>6642</v>
      </c>
      <c r="AE1340" s="134" t="s">
        <v>2672</v>
      </c>
      <c r="AF1340" s="134" t="s">
        <v>6643</v>
      </c>
      <c r="AG1340" s="134" t="s">
        <v>6644</v>
      </c>
      <c r="AH1340" s="134" t="s">
        <v>6362</v>
      </c>
      <c r="AI1340" s="134" t="s">
        <v>6645</v>
      </c>
      <c r="AJ1340" s="134" t="s">
        <v>6646</v>
      </c>
      <c r="AK1340" s="134" t="s">
        <v>5400</v>
      </c>
      <c r="AL1340" s="134" t="s">
        <v>1411</v>
      </c>
      <c r="AM1340" s="134" t="s">
        <v>6024</v>
      </c>
      <c r="AN1340" s="134" t="s">
        <v>6647</v>
      </c>
      <c r="AO1340" s="134" t="s">
        <v>6648</v>
      </c>
    </row>
    <row r="1341" customFormat="false" ht="12.8" hidden="false" customHeight="false" outlineLevel="0" collapsed="false">
      <c r="AB1341" s="136" t="s">
        <v>128</v>
      </c>
      <c r="AC1341" s="134" t="s">
        <v>6649</v>
      </c>
      <c r="AD1341" s="134" t="s">
        <v>6650</v>
      </c>
      <c r="AE1341" s="134" t="s">
        <v>1531</v>
      </c>
      <c r="AF1341" s="134" t="s">
        <v>6651</v>
      </c>
      <c r="AG1341" s="134" t="s">
        <v>5987</v>
      </c>
      <c r="AH1341" s="134" t="s">
        <v>6652</v>
      </c>
      <c r="AI1341" s="134" t="s">
        <v>5763</v>
      </c>
      <c r="AJ1341" s="134" t="s">
        <v>4773</v>
      </c>
      <c r="AK1341" s="134" t="s">
        <v>5210</v>
      </c>
      <c r="AL1341" s="134" t="s">
        <v>4039</v>
      </c>
      <c r="AM1341" s="134" t="s">
        <v>1224</v>
      </c>
      <c r="AN1341" s="134" t="s">
        <v>708</v>
      </c>
      <c r="AO1341" s="134" t="s">
        <v>6653</v>
      </c>
    </row>
    <row r="1342" customFormat="false" ht="12.8" hidden="false" customHeight="false" outlineLevel="0" collapsed="false">
      <c r="AB1342" s="136" t="s">
        <v>129</v>
      </c>
      <c r="AC1342" s="134" t="s">
        <v>6143</v>
      </c>
      <c r="AD1342" s="134" t="s">
        <v>6654</v>
      </c>
      <c r="AE1342" s="134" t="s">
        <v>5116</v>
      </c>
      <c r="AF1342" s="134" t="s">
        <v>2128</v>
      </c>
      <c r="AG1342" s="134" t="s">
        <v>5122</v>
      </c>
      <c r="AH1342" s="134" t="s">
        <v>6655</v>
      </c>
      <c r="AI1342" s="134" t="s">
        <v>5736</v>
      </c>
      <c r="AJ1342" s="134" t="s">
        <v>6656</v>
      </c>
      <c r="AK1342" s="134" t="s">
        <v>6657</v>
      </c>
      <c r="AL1342" s="134" t="s">
        <v>1455</v>
      </c>
      <c r="AM1342" s="134" t="s">
        <v>6223</v>
      </c>
      <c r="AN1342" s="134" t="s">
        <v>1420</v>
      </c>
      <c r="AO1342" s="134" t="s">
        <v>6658</v>
      </c>
    </row>
    <row r="1343" customFormat="false" ht="12.8" hidden="false" customHeight="false" outlineLevel="0" collapsed="false">
      <c r="AB1343" s="136" t="s">
        <v>130</v>
      </c>
      <c r="AC1343" s="134" t="s">
        <v>5520</v>
      </c>
      <c r="AD1343" s="134" t="s">
        <v>6659</v>
      </c>
      <c r="AE1343" s="134" t="s">
        <v>6660</v>
      </c>
      <c r="AF1343" s="134" t="s">
        <v>3875</v>
      </c>
      <c r="AG1343" s="134" t="s">
        <v>5463</v>
      </c>
      <c r="AH1343" s="134" t="s">
        <v>6661</v>
      </c>
      <c r="AI1343" s="134" t="s">
        <v>5639</v>
      </c>
      <c r="AJ1343" s="134" t="s">
        <v>6496</v>
      </c>
      <c r="AK1343" s="134" t="s">
        <v>4835</v>
      </c>
      <c r="AL1343" s="134" t="s">
        <v>4633</v>
      </c>
      <c r="AM1343" s="134" t="s">
        <v>1012</v>
      </c>
      <c r="AN1343" s="134" t="s">
        <v>6662</v>
      </c>
      <c r="AO1343" s="134" t="s">
        <v>6663</v>
      </c>
    </row>
    <row r="1344" customFormat="false" ht="12.8" hidden="false" customHeight="false" outlineLevel="0" collapsed="false">
      <c r="AB1344" s="136" t="s">
        <v>131</v>
      </c>
      <c r="AC1344" s="134" t="s">
        <v>2769</v>
      </c>
      <c r="AD1344" s="134" t="s">
        <v>1677</v>
      </c>
      <c r="AE1344" s="134" t="s">
        <v>2887</v>
      </c>
      <c r="AF1344" s="134" t="s">
        <v>6664</v>
      </c>
      <c r="AG1344" s="134" t="s">
        <v>4586</v>
      </c>
      <c r="AH1344" s="134" t="s">
        <v>5899</v>
      </c>
      <c r="AI1344" s="134" t="s">
        <v>6556</v>
      </c>
      <c r="AJ1344" s="134" t="s">
        <v>5303</v>
      </c>
      <c r="AK1344" s="134" t="s">
        <v>5666</v>
      </c>
      <c r="AL1344" s="134" t="s">
        <v>6665</v>
      </c>
      <c r="AM1344" s="134" t="s">
        <v>1520</v>
      </c>
      <c r="AN1344" s="134" t="s">
        <v>6001</v>
      </c>
      <c r="AO1344" s="134" t="s">
        <v>6666</v>
      </c>
    </row>
    <row r="1345" customFormat="false" ht="12.8" hidden="false" customHeight="false" outlineLevel="0" collapsed="false">
      <c r="AB1345" s="136" t="s">
        <v>132</v>
      </c>
      <c r="AC1345" s="134" t="s">
        <v>6667</v>
      </c>
      <c r="AD1345" s="134" t="s">
        <v>6431</v>
      </c>
      <c r="AE1345" s="134" t="s">
        <v>552</v>
      </c>
      <c r="AF1345" s="134" t="s">
        <v>1644</v>
      </c>
      <c r="AG1345" s="134" t="s">
        <v>6668</v>
      </c>
      <c r="AH1345" s="134" t="s">
        <v>5683</v>
      </c>
      <c r="AI1345" s="134" t="s">
        <v>5869</v>
      </c>
      <c r="AJ1345" s="134" t="s">
        <v>6174</v>
      </c>
      <c r="AK1345" s="134" t="s">
        <v>5241</v>
      </c>
      <c r="AL1345" s="134" t="s">
        <v>6669</v>
      </c>
      <c r="AM1345" s="134" t="s">
        <v>4604</v>
      </c>
      <c r="AN1345" s="134" t="s">
        <v>3514</v>
      </c>
      <c r="AO1345" s="134" t="s">
        <v>6670</v>
      </c>
    </row>
    <row r="1346" customFormat="false" ht="12.8" hidden="false" customHeight="false" outlineLevel="0" collapsed="false">
      <c r="AB1346" s="136" t="s">
        <v>133</v>
      </c>
      <c r="AC1346" s="134" t="s">
        <v>6671</v>
      </c>
      <c r="AD1346" s="134" t="s">
        <v>3519</v>
      </c>
      <c r="AE1346" s="134" t="s">
        <v>3571</v>
      </c>
      <c r="AF1346" s="134" t="s">
        <v>6672</v>
      </c>
      <c r="AG1346" s="134" t="s">
        <v>6673</v>
      </c>
      <c r="AH1346" s="134" t="s">
        <v>5706</v>
      </c>
      <c r="AI1346" s="134" t="s">
        <v>5028</v>
      </c>
      <c r="AJ1346" s="134" t="s">
        <v>6674</v>
      </c>
      <c r="AK1346" s="134" t="s">
        <v>5472</v>
      </c>
      <c r="AL1346" s="134" t="s">
        <v>4313</v>
      </c>
      <c r="AM1346" s="134" t="s">
        <v>6675</v>
      </c>
      <c r="AN1346" s="134" t="s">
        <v>6676</v>
      </c>
      <c r="AO1346" s="134" t="s">
        <v>6677</v>
      </c>
    </row>
    <row r="1347" customFormat="false" ht="12.8" hidden="false" customHeight="false" outlineLevel="0" collapsed="false">
      <c r="AB1347" s="136" t="s">
        <v>134</v>
      </c>
      <c r="AC1347" s="134" t="s">
        <v>2192</v>
      </c>
      <c r="AD1347" s="134" t="s">
        <v>6678</v>
      </c>
      <c r="AE1347" s="134" t="s">
        <v>1710</v>
      </c>
      <c r="AF1347" s="134" t="s">
        <v>6623</v>
      </c>
      <c r="AG1347" s="134" t="s">
        <v>1519</v>
      </c>
      <c r="AH1347" s="134" t="s">
        <v>6679</v>
      </c>
      <c r="AI1347" s="134" t="s">
        <v>6680</v>
      </c>
      <c r="AJ1347" s="134" t="s">
        <v>6681</v>
      </c>
      <c r="AK1347" s="134" t="s">
        <v>5434</v>
      </c>
      <c r="AL1347" s="134" t="s">
        <v>4376</v>
      </c>
      <c r="AM1347" s="134" t="s">
        <v>2587</v>
      </c>
      <c r="AN1347" s="134" t="s">
        <v>6682</v>
      </c>
      <c r="AO1347" s="134" t="s">
        <v>6683</v>
      </c>
    </row>
    <row r="1348" customFormat="false" ht="12.8" hidden="false" customHeight="false" outlineLevel="0" collapsed="false">
      <c r="AB1348" s="136" t="s">
        <v>135</v>
      </c>
      <c r="AC1348" s="134" t="s">
        <v>5580</v>
      </c>
      <c r="AD1348" s="134" t="s">
        <v>6684</v>
      </c>
      <c r="AE1348" s="134" t="s">
        <v>496</v>
      </c>
      <c r="AF1348" s="134" t="s">
        <v>6685</v>
      </c>
      <c r="AG1348" s="134" t="s">
        <v>6686</v>
      </c>
      <c r="AH1348" s="134" t="s">
        <v>5683</v>
      </c>
      <c r="AI1348" s="134" t="s">
        <v>6687</v>
      </c>
      <c r="AJ1348" s="134" t="s">
        <v>6578</v>
      </c>
      <c r="AK1348" s="134" t="s">
        <v>5939</v>
      </c>
      <c r="AL1348" s="134" t="s">
        <v>6688</v>
      </c>
      <c r="AM1348" s="134" t="s">
        <v>2304</v>
      </c>
      <c r="AN1348" s="134" t="s">
        <v>6689</v>
      </c>
      <c r="AO1348" s="134" t="s">
        <v>6690</v>
      </c>
    </row>
    <row r="1349" customFormat="false" ht="12.8" hidden="false" customHeight="false" outlineLevel="0" collapsed="false">
      <c r="AB1349" s="136" t="s">
        <v>136</v>
      </c>
      <c r="AC1349" s="134" t="s">
        <v>5503</v>
      </c>
      <c r="AD1349" s="134" t="s">
        <v>3031</v>
      </c>
      <c r="AE1349" s="134" t="s">
        <v>1780</v>
      </c>
      <c r="AF1349" s="134" t="s">
        <v>6216</v>
      </c>
      <c r="AG1349" s="134" t="s">
        <v>5666</v>
      </c>
      <c r="AH1349" s="134" t="s">
        <v>4817</v>
      </c>
      <c r="AI1349" s="134" t="s">
        <v>5559</v>
      </c>
      <c r="AJ1349" s="134" t="s">
        <v>6691</v>
      </c>
      <c r="AK1349" s="134" t="s">
        <v>5217</v>
      </c>
      <c r="AL1349" s="134" t="s">
        <v>4104</v>
      </c>
      <c r="AM1349" s="134" t="s">
        <v>6692</v>
      </c>
      <c r="AN1349" s="134" t="s">
        <v>4386</v>
      </c>
      <c r="AO1349" s="134" t="s">
        <v>6693</v>
      </c>
    </row>
    <row r="1350" customFormat="false" ht="12.8" hidden="false" customHeight="false" outlineLevel="0" collapsed="false">
      <c r="AB1350" s="136" t="s">
        <v>137</v>
      </c>
      <c r="AC1350" s="134" t="s">
        <v>1066</v>
      </c>
      <c r="AD1350" s="134" t="s">
        <v>5573</v>
      </c>
      <c r="AE1350" s="134" t="s">
        <v>1531</v>
      </c>
      <c r="AF1350" s="134" t="s">
        <v>6694</v>
      </c>
      <c r="AG1350" s="134" t="s">
        <v>4697</v>
      </c>
      <c r="AH1350" s="134" t="s">
        <v>4652</v>
      </c>
      <c r="AI1350" s="134" t="s">
        <v>4769</v>
      </c>
      <c r="AJ1350" s="134" t="s">
        <v>6695</v>
      </c>
      <c r="AK1350" s="134" t="s">
        <v>6691</v>
      </c>
      <c r="AL1350" s="134" t="s">
        <v>6696</v>
      </c>
      <c r="AM1350" s="134" t="s">
        <v>289</v>
      </c>
      <c r="AN1350" s="134" t="s">
        <v>6188</v>
      </c>
      <c r="AO1350" s="134" t="s">
        <v>6697</v>
      </c>
    </row>
    <row r="1351" customFormat="false" ht="12.8" hidden="false" customHeight="false" outlineLevel="0" collapsed="false">
      <c r="AB1351" s="136" t="s">
        <v>138</v>
      </c>
      <c r="AC1351" s="134" t="s">
        <v>3272</v>
      </c>
      <c r="AD1351" s="134" t="s">
        <v>6698</v>
      </c>
      <c r="AE1351" s="134" t="s">
        <v>5384</v>
      </c>
      <c r="AF1351" s="134" t="s">
        <v>2171</v>
      </c>
      <c r="AG1351" s="134" t="s">
        <v>5578</v>
      </c>
      <c r="AH1351" s="134" t="s">
        <v>6699</v>
      </c>
      <c r="AI1351" s="134" t="s">
        <v>6205</v>
      </c>
      <c r="AJ1351" s="134" t="s">
        <v>4842</v>
      </c>
      <c r="AK1351" s="134" t="s">
        <v>6700</v>
      </c>
      <c r="AL1351" s="134" t="s">
        <v>6701</v>
      </c>
      <c r="AM1351" s="134" t="s">
        <v>5652</v>
      </c>
      <c r="AN1351" s="134" t="s">
        <v>6702</v>
      </c>
      <c r="AO1351" s="134" t="s">
        <v>6703</v>
      </c>
    </row>
    <row r="1352" customFormat="false" ht="12.8" hidden="false" customHeight="true" outlineLevel="0" collapsed="false">
      <c r="AB1352" s="135" t="s">
        <v>594</v>
      </c>
      <c r="AC1352" s="135"/>
      <c r="AD1352" s="135"/>
      <c r="AE1352" s="135"/>
      <c r="AF1352" s="135"/>
      <c r="AG1352" s="135"/>
      <c r="AH1352" s="135"/>
      <c r="AI1352" s="135"/>
      <c r="AJ1352" s="135"/>
      <c r="AK1352" s="135"/>
      <c r="AL1352" s="135"/>
      <c r="AM1352" s="135"/>
      <c r="AN1352" s="135"/>
      <c r="AO1352" s="135"/>
    </row>
    <row r="1353" customFormat="false" ht="12.8" hidden="false" customHeight="false" outlineLevel="0" collapsed="false">
      <c r="AB1353" s="133" t="s">
        <v>605</v>
      </c>
      <c r="AC1353" s="133" t="s">
        <v>606</v>
      </c>
      <c r="AD1353" s="133" t="s">
        <v>607</v>
      </c>
      <c r="AE1353" s="133" t="s">
        <v>608</v>
      </c>
      <c r="AF1353" s="133" t="s">
        <v>609</v>
      </c>
      <c r="AG1353" s="133" t="s">
        <v>610</v>
      </c>
      <c r="AH1353" s="133" t="s">
        <v>611</v>
      </c>
      <c r="AI1353" s="133" t="s">
        <v>612</v>
      </c>
      <c r="AJ1353" s="133" t="s">
        <v>613</v>
      </c>
      <c r="AK1353" s="133" t="s">
        <v>614</v>
      </c>
      <c r="AL1353" s="133" t="s">
        <v>615</v>
      </c>
      <c r="AM1353" s="133" t="s">
        <v>616</v>
      </c>
      <c r="AN1353" s="133" t="s">
        <v>617</v>
      </c>
      <c r="AO1353" s="133" t="s">
        <v>618</v>
      </c>
    </row>
    <row r="1354" customFormat="false" ht="12.8" hidden="false" customHeight="false" outlineLevel="0" collapsed="false">
      <c r="AB1354" s="136" t="s">
        <v>139</v>
      </c>
      <c r="AC1354" s="134" t="s">
        <v>6704</v>
      </c>
      <c r="AD1354" s="134" t="s">
        <v>6705</v>
      </c>
      <c r="AE1354" s="134" t="s">
        <v>1325</v>
      </c>
      <c r="AF1354" s="134" t="s">
        <v>1531</v>
      </c>
      <c r="AG1354" s="134" t="s">
        <v>2724</v>
      </c>
      <c r="AH1354" s="134" t="s">
        <v>6706</v>
      </c>
      <c r="AI1354" s="134" t="s">
        <v>5080</v>
      </c>
      <c r="AJ1354" s="134" t="s">
        <v>5500</v>
      </c>
      <c r="AK1354" s="134" t="s">
        <v>6707</v>
      </c>
      <c r="AL1354" s="134" t="s">
        <v>6708</v>
      </c>
      <c r="AM1354" s="134" t="s">
        <v>2118</v>
      </c>
      <c r="AN1354" s="134" t="s">
        <v>1431</v>
      </c>
      <c r="AO1354" s="134" t="s">
        <v>6709</v>
      </c>
    </row>
    <row r="1355" customFormat="false" ht="12.8" hidden="false" customHeight="false" outlineLevel="0" collapsed="false">
      <c r="AB1355" s="136" t="s">
        <v>140</v>
      </c>
      <c r="AC1355" s="134" t="s">
        <v>3831</v>
      </c>
      <c r="AD1355" s="134" t="s">
        <v>1135</v>
      </c>
      <c r="AE1355" s="134" t="s">
        <v>720</v>
      </c>
      <c r="AF1355" s="134" t="s">
        <v>5213</v>
      </c>
      <c r="AG1355" s="134" t="s">
        <v>5134</v>
      </c>
      <c r="AH1355" s="134" t="s">
        <v>6710</v>
      </c>
      <c r="AI1355" s="134" t="s">
        <v>5292</v>
      </c>
      <c r="AJ1355" s="134" t="s">
        <v>4769</v>
      </c>
      <c r="AK1355" s="134" t="s">
        <v>5050</v>
      </c>
      <c r="AL1355" s="134" t="s">
        <v>2161</v>
      </c>
      <c r="AM1355" s="134" t="s">
        <v>1234</v>
      </c>
      <c r="AN1355" s="134" t="s">
        <v>1411</v>
      </c>
      <c r="AO1355" s="134" t="s">
        <v>6711</v>
      </c>
    </row>
    <row r="1356" customFormat="false" ht="12.8" hidden="false" customHeight="false" outlineLevel="0" collapsed="false">
      <c r="AB1356" s="136" t="s">
        <v>141</v>
      </c>
      <c r="AC1356" s="134" t="s">
        <v>1561</v>
      </c>
      <c r="AD1356" s="134" t="s">
        <v>6712</v>
      </c>
      <c r="AE1356" s="134" t="s">
        <v>6713</v>
      </c>
      <c r="AF1356" s="134" t="s">
        <v>6714</v>
      </c>
      <c r="AG1356" s="134" t="s">
        <v>6715</v>
      </c>
      <c r="AH1356" s="134" t="s">
        <v>5839</v>
      </c>
      <c r="AI1356" s="134" t="s">
        <v>6716</v>
      </c>
      <c r="AJ1356" s="134" t="s">
        <v>5698</v>
      </c>
      <c r="AK1356" s="134" t="s">
        <v>6717</v>
      </c>
      <c r="AL1356" s="134" t="s">
        <v>6718</v>
      </c>
      <c r="AM1356" s="134" t="s">
        <v>6660</v>
      </c>
      <c r="AN1356" s="134" t="s">
        <v>3553</v>
      </c>
      <c r="AO1356" s="134" t="s">
        <v>6719</v>
      </c>
    </row>
    <row r="1357" customFormat="false" ht="12.8" hidden="false" customHeight="false" outlineLevel="0" collapsed="false">
      <c r="AB1357" s="136" t="s">
        <v>142</v>
      </c>
      <c r="AC1357" s="134" t="s">
        <v>6720</v>
      </c>
      <c r="AD1357" s="134" t="s">
        <v>6721</v>
      </c>
      <c r="AE1357" s="134" t="s">
        <v>6664</v>
      </c>
      <c r="AF1357" s="134" t="s">
        <v>6592</v>
      </c>
      <c r="AG1357" s="134" t="s">
        <v>6722</v>
      </c>
      <c r="AH1357" s="134" t="s">
        <v>4702</v>
      </c>
      <c r="AI1357" s="134" t="s">
        <v>5797</v>
      </c>
      <c r="AJ1357" s="134" t="s">
        <v>4930</v>
      </c>
      <c r="AK1357" s="134" t="s">
        <v>4749</v>
      </c>
      <c r="AL1357" s="134" t="s">
        <v>4981</v>
      </c>
      <c r="AM1357" s="134" t="s">
        <v>1865</v>
      </c>
      <c r="AN1357" s="134" t="s">
        <v>6723</v>
      </c>
      <c r="AO1357" s="134" t="s">
        <v>6724</v>
      </c>
    </row>
    <row r="1358" customFormat="false" ht="12.8" hidden="false" customHeight="false" outlineLevel="0" collapsed="false">
      <c r="AB1358" s="136" t="s">
        <v>143</v>
      </c>
      <c r="AC1358" s="134" t="s">
        <v>6725</v>
      </c>
      <c r="AD1358" s="134" t="s">
        <v>6487</v>
      </c>
      <c r="AE1358" s="134" t="s">
        <v>3166</v>
      </c>
      <c r="AF1358" s="134" t="s">
        <v>5249</v>
      </c>
      <c r="AG1358" s="134" t="s">
        <v>527</v>
      </c>
      <c r="AH1358" s="134" t="s">
        <v>5731</v>
      </c>
      <c r="AI1358" s="134" t="s">
        <v>5639</v>
      </c>
      <c r="AJ1358" s="134" t="s">
        <v>6726</v>
      </c>
      <c r="AK1358" s="134" t="s">
        <v>5345</v>
      </c>
      <c r="AL1358" s="134" t="s">
        <v>6727</v>
      </c>
      <c r="AM1358" s="134" t="s">
        <v>6728</v>
      </c>
      <c r="AN1358" s="134" t="s">
        <v>3255</v>
      </c>
      <c r="AO1358" s="134" t="s">
        <v>6729</v>
      </c>
    </row>
    <row r="1359" customFormat="false" ht="12.8" hidden="false" customHeight="false" outlineLevel="0" collapsed="false">
      <c r="AB1359" s="136" t="s">
        <v>144</v>
      </c>
      <c r="AC1359" s="134" t="s">
        <v>6730</v>
      </c>
      <c r="AD1359" s="134" t="s">
        <v>5215</v>
      </c>
      <c r="AE1359" s="134" t="s">
        <v>2147</v>
      </c>
      <c r="AF1359" s="134" t="s">
        <v>5761</v>
      </c>
      <c r="AG1359" s="134" t="s">
        <v>4655</v>
      </c>
      <c r="AH1359" s="134" t="s">
        <v>6204</v>
      </c>
      <c r="AI1359" s="134" t="s">
        <v>6731</v>
      </c>
      <c r="AJ1359" s="134" t="s">
        <v>6732</v>
      </c>
      <c r="AK1359" s="134" t="s">
        <v>6733</v>
      </c>
      <c r="AL1359" s="134" t="s">
        <v>6410</v>
      </c>
      <c r="AM1359" s="134" t="s">
        <v>2809</v>
      </c>
      <c r="AN1359" s="134" t="s">
        <v>4278</v>
      </c>
      <c r="AO1359" s="134" t="s">
        <v>6734</v>
      </c>
    </row>
    <row r="1360" customFormat="false" ht="12.8" hidden="false" customHeight="false" outlineLevel="0" collapsed="false">
      <c r="AB1360" s="136" t="s">
        <v>145</v>
      </c>
      <c r="AC1360" s="134" t="s">
        <v>5316</v>
      </c>
      <c r="AD1360" s="134" t="s">
        <v>6041</v>
      </c>
      <c r="AE1360" s="134" t="s">
        <v>6735</v>
      </c>
      <c r="AF1360" s="134" t="s">
        <v>3694</v>
      </c>
      <c r="AG1360" s="134" t="s">
        <v>6736</v>
      </c>
      <c r="AH1360" s="134" t="s">
        <v>5863</v>
      </c>
      <c r="AI1360" s="134" t="s">
        <v>5388</v>
      </c>
      <c r="AJ1360" s="134" t="s">
        <v>6737</v>
      </c>
      <c r="AK1360" s="134" t="s">
        <v>4966</v>
      </c>
      <c r="AL1360" s="134" t="s">
        <v>5933</v>
      </c>
      <c r="AM1360" s="134" t="s">
        <v>3346</v>
      </c>
      <c r="AN1360" s="134" t="s">
        <v>6738</v>
      </c>
      <c r="AO1360" s="134" t="s">
        <v>6739</v>
      </c>
    </row>
    <row r="1361" customFormat="false" ht="12.8" hidden="false" customHeight="false" outlineLevel="0" collapsed="false">
      <c r="AB1361" s="136" t="s">
        <v>146</v>
      </c>
      <c r="AC1361" s="134" t="s">
        <v>5621</v>
      </c>
      <c r="AD1361" s="134" t="s">
        <v>3887</v>
      </c>
      <c r="AE1361" s="134" t="s">
        <v>1758</v>
      </c>
      <c r="AF1361" s="134" t="s">
        <v>6525</v>
      </c>
      <c r="AG1361" s="134" t="s">
        <v>2410</v>
      </c>
      <c r="AH1361" s="134" t="s">
        <v>6740</v>
      </c>
      <c r="AI1361" s="134" t="s">
        <v>5559</v>
      </c>
      <c r="AJ1361" s="134" t="s">
        <v>6741</v>
      </c>
      <c r="AK1361" s="134" t="s">
        <v>6742</v>
      </c>
      <c r="AL1361" s="134" t="s">
        <v>3125</v>
      </c>
      <c r="AM1361" s="134" t="s">
        <v>6743</v>
      </c>
      <c r="AN1361" s="134" t="s">
        <v>2152</v>
      </c>
      <c r="AO1361" s="134" t="s">
        <v>6744</v>
      </c>
    </row>
    <row r="1362" customFormat="false" ht="12.8" hidden="false" customHeight="false" outlineLevel="0" collapsed="false">
      <c r="AB1362" s="136" t="s">
        <v>147</v>
      </c>
      <c r="AC1362" s="134" t="s">
        <v>326</v>
      </c>
      <c r="AD1362" s="134" t="s">
        <v>2429</v>
      </c>
      <c r="AE1362" s="134" t="s">
        <v>2486</v>
      </c>
      <c r="AF1362" s="134" t="s">
        <v>6745</v>
      </c>
      <c r="AG1362" s="134" t="s">
        <v>287</v>
      </c>
      <c r="AH1362" s="134" t="s">
        <v>3058</v>
      </c>
      <c r="AI1362" s="134" t="s">
        <v>4741</v>
      </c>
      <c r="AJ1362" s="134" t="s">
        <v>5821</v>
      </c>
      <c r="AK1362" s="134" t="s">
        <v>6746</v>
      </c>
      <c r="AL1362" s="134" t="s">
        <v>6747</v>
      </c>
      <c r="AM1362" s="134" t="s">
        <v>471</v>
      </c>
      <c r="AN1362" s="134" t="s">
        <v>6748</v>
      </c>
      <c r="AO1362" s="134" t="s">
        <v>6749</v>
      </c>
    </row>
    <row r="1363" customFormat="false" ht="12.8" hidden="false" customHeight="false" outlineLevel="0" collapsed="false">
      <c r="AB1363" s="136" t="s">
        <v>148</v>
      </c>
      <c r="AC1363" s="134" t="s">
        <v>2174</v>
      </c>
      <c r="AD1363" s="134" t="s">
        <v>3249</v>
      </c>
      <c r="AE1363" s="134" t="s">
        <v>3968</v>
      </c>
      <c r="AF1363" s="134" t="s">
        <v>6750</v>
      </c>
      <c r="AG1363" s="134" t="s">
        <v>6605</v>
      </c>
      <c r="AH1363" s="134" t="s">
        <v>6751</v>
      </c>
      <c r="AI1363" s="134" t="s">
        <v>5950</v>
      </c>
      <c r="AJ1363" s="134" t="s">
        <v>6246</v>
      </c>
      <c r="AK1363" s="134" t="s">
        <v>5812</v>
      </c>
      <c r="AL1363" s="134" t="s">
        <v>6752</v>
      </c>
      <c r="AM1363" s="134" t="s">
        <v>6753</v>
      </c>
      <c r="AN1363" s="134" t="s">
        <v>6359</v>
      </c>
      <c r="AO1363" s="134" t="s">
        <v>6754</v>
      </c>
    </row>
    <row r="1364" customFormat="false" ht="12.8" hidden="false" customHeight="false" outlineLevel="0" collapsed="false">
      <c r="AB1364" s="136" t="s">
        <v>149</v>
      </c>
      <c r="AC1364" s="134" t="s">
        <v>6383</v>
      </c>
      <c r="AD1364" s="134" t="s">
        <v>2152</v>
      </c>
      <c r="AE1364" s="134" t="s">
        <v>6755</v>
      </c>
      <c r="AF1364" s="134" t="s">
        <v>4124</v>
      </c>
      <c r="AG1364" s="134" t="s">
        <v>5702</v>
      </c>
      <c r="AH1364" s="134" t="s">
        <v>5367</v>
      </c>
      <c r="AI1364" s="134" t="s">
        <v>5694</v>
      </c>
      <c r="AJ1364" s="134" t="s">
        <v>6756</v>
      </c>
      <c r="AK1364" s="134" t="s">
        <v>2411</v>
      </c>
      <c r="AL1364" s="134" t="s">
        <v>5909</v>
      </c>
      <c r="AM1364" s="134" t="s">
        <v>3110</v>
      </c>
      <c r="AN1364" s="134" t="s">
        <v>6757</v>
      </c>
      <c r="AO1364" s="134" t="s">
        <v>6758</v>
      </c>
    </row>
    <row r="1365" customFormat="false" ht="12.8" hidden="false" customHeight="false" outlineLevel="0" collapsed="false">
      <c r="AB1365" s="136" t="s">
        <v>150</v>
      </c>
      <c r="AC1365" s="134" t="s">
        <v>6759</v>
      </c>
      <c r="AD1365" s="134" t="s">
        <v>4670</v>
      </c>
      <c r="AE1365" s="134" t="s">
        <v>1707</v>
      </c>
      <c r="AF1365" s="134" t="s">
        <v>4259</v>
      </c>
      <c r="AG1365" s="134" t="s">
        <v>1339</v>
      </c>
      <c r="AH1365" s="134" t="s">
        <v>6760</v>
      </c>
      <c r="AI1365" s="134" t="s">
        <v>6761</v>
      </c>
      <c r="AJ1365" s="134" t="s">
        <v>6173</v>
      </c>
      <c r="AK1365" s="134" t="s">
        <v>4804</v>
      </c>
      <c r="AL1365" s="134" t="s">
        <v>2878</v>
      </c>
      <c r="AM1365" s="134" t="s">
        <v>3573</v>
      </c>
      <c r="AN1365" s="134" t="s">
        <v>1126</v>
      </c>
      <c r="AO1365" s="134" t="s">
        <v>6762</v>
      </c>
    </row>
    <row r="1366" customFormat="false" ht="12.8" hidden="false" customHeight="false" outlineLevel="0" collapsed="false">
      <c r="AB1366" s="136" t="s">
        <v>151</v>
      </c>
      <c r="AC1366" s="134" t="s">
        <v>6763</v>
      </c>
      <c r="AD1366" s="134" t="s">
        <v>6145</v>
      </c>
      <c r="AE1366" s="134" t="s">
        <v>1178</v>
      </c>
      <c r="AF1366" s="134" t="s">
        <v>6764</v>
      </c>
      <c r="AG1366" s="134" t="s">
        <v>2273</v>
      </c>
      <c r="AH1366" s="134" t="s">
        <v>5315</v>
      </c>
      <c r="AI1366" s="134" t="s">
        <v>4920</v>
      </c>
      <c r="AJ1366" s="134" t="s">
        <v>5356</v>
      </c>
      <c r="AK1366" s="134" t="s">
        <v>6105</v>
      </c>
      <c r="AL1366" s="134" t="s">
        <v>5586</v>
      </c>
      <c r="AM1366" s="134" t="s">
        <v>6765</v>
      </c>
      <c r="AN1366" s="134" t="s">
        <v>2792</v>
      </c>
      <c r="AO1366" s="134" t="s">
        <v>6766</v>
      </c>
    </row>
    <row r="1367" customFormat="false" ht="12.8" hidden="false" customHeight="false" outlineLevel="0" collapsed="false">
      <c r="AB1367" s="136" t="s">
        <v>152</v>
      </c>
      <c r="AC1367" s="134" t="s">
        <v>6767</v>
      </c>
      <c r="AD1367" s="134" t="s">
        <v>1420</v>
      </c>
      <c r="AE1367" s="134" t="s">
        <v>6156</v>
      </c>
      <c r="AF1367" s="134" t="s">
        <v>5275</v>
      </c>
      <c r="AG1367" s="134" t="s">
        <v>6768</v>
      </c>
      <c r="AH1367" s="134" t="s">
        <v>5088</v>
      </c>
      <c r="AI1367" s="134" t="s">
        <v>5450</v>
      </c>
      <c r="AJ1367" s="134" t="s">
        <v>2055</v>
      </c>
      <c r="AK1367" s="134" t="s">
        <v>5976</v>
      </c>
      <c r="AL1367" s="134" t="s">
        <v>5606</v>
      </c>
      <c r="AM1367" s="134" t="s">
        <v>6769</v>
      </c>
      <c r="AN1367" s="134" t="s">
        <v>6770</v>
      </c>
      <c r="AO1367" s="134" t="s">
        <v>6771</v>
      </c>
    </row>
    <row r="1368" customFormat="false" ht="12.8" hidden="false" customHeight="false" outlineLevel="0" collapsed="false">
      <c r="AB1368" s="136" t="s">
        <v>153</v>
      </c>
      <c r="AC1368" s="134" t="s">
        <v>1476</v>
      </c>
      <c r="AD1368" s="134" t="s">
        <v>6772</v>
      </c>
      <c r="AE1368" s="134" t="s">
        <v>6773</v>
      </c>
      <c r="AF1368" s="134" t="s">
        <v>6774</v>
      </c>
      <c r="AG1368" s="134" t="s">
        <v>5560</v>
      </c>
      <c r="AH1368" s="134" t="s">
        <v>6421</v>
      </c>
      <c r="AI1368" s="134" t="s">
        <v>6246</v>
      </c>
      <c r="AJ1368" s="134" t="s">
        <v>6533</v>
      </c>
      <c r="AK1368" s="134" t="s">
        <v>5841</v>
      </c>
      <c r="AL1368" s="134" t="s">
        <v>2141</v>
      </c>
      <c r="AM1368" s="134" t="s">
        <v>4221</v>
      </c>
      <c r="AN1368" s="134" t="s">
        <v>517</v>
      </c>
      <c r="AO1368" s="134" t="s">
        <v>6775</v>
      </c>
    </row>
    <row r="1369" customFormat="false" ht="12.8" hidden="false" customHeight="false" outlineLevel="0" collapsed="false">
      <c r="AB1369" s="136" t="s">
        <v>154</v>
      </c>
      <c r="AC1369" s="134" t="s">
        <v>6249</v>
      </c>
      <c r="AD1369" s="134" t="s">
        <v>4558</v>
      </c>
      <c r="AE1369" s="134" t="s">
        <v>6776</v>
      </c>
      <c r="AF1369" s="134" t="s">
        <v>6750</v>
      </c>
      <c r="AG1369" s="134" t="s">
        <v>6777</v>
      </c>
      <c r="AH1369" s="134" t="s">
        <v>5017</v>
      </c>
      <c r="AI1369" s="134" t="s">
        <v>5080</v>
      </c>
      <c r="AJ1369" s="134" t="s">
        <v>4812</v>
      </c>
      <c r="AK1369" s="134" t="s">
        <v>1037</v>
      </c>
      <c r="AL1369" s="134" t="s">
        <v>3811</v>
      </c>
      <c r="AM1369" s="134" t="s">
        <v>6778</v>
      </c>
      <c r="AN1369" s="134" t="s">
        <v>3470</v>
      </c>
      <c r="AO1369" s="134" t="s">
        <v>6779</v>
      </c>
    </row>
    <row r="1370" customFormat="false" ht="12.8" hidden="false" customHeight="false" outlineLevel="0" collapsed="false">
      <c r="AB1370" s="136" t="s">
        <v>156</v>
      </c>
      <c r="AC1370" s="134" t="s">
        <v>6780</v>
      </c>
      <c r="AD1370" s="134" t="s">
        <v>6781</v>
      </c>
      <c r="AE1370" s="134" t="s">
        <v>1558</v>
      </c>
      <c r="AF1370" s="134" t="s">
        <v>733</v>
      </c>
      <c r="AG1370" s="134" t="s">
        <v>5920</v>
      </c>
      <c r="AH1370" s="134" t="s">
        <v>6782</v>
      </c>
      <c r="AI1370" s="134" t="s">
        <v>4914</v>
      </c>
      <c r="AJ1370" s="134" t="s">
        <v>5650</v>
      </c>
      <c r="AK1370" s="134" t="s">
        <v>5138</v>
      </c>
      <c r="AL1370" s="134" t="s">
        <v>5299</v>
      </c>
      <c r="AM1370" s="134" t="s">
        <v>3601</v>
      </c>
      <c r="AN1370" s="134" t="s">
        <v>901</v>
      </c>
      <c r="AO1370" s="134" t="s">
        <v>6783</v>
      </c>
    </row>
    <row r="1371" customFormat="false" ht="12.8" hidden="false" customHeight="false" outlineLevel="0" collapsed="false">
      <c r="AB1371" s="136" t="s">
        <v>158</v>
      </c>
      <c r="AC1371" s="134" t="s">
        <v>6784</v>
      </c>
      <c r="AD1371" s="134" t="s">
        <v>6785</v>
      </c>
      <c r="AE1371" s="134" t="s">
        <v>2393</v>
      </c>
      <c r="AF1371" s="134" t="s">
        <v>6786</v>
      </c>
      <c r="AG1371" s="134" t="s">
        <v>2383</v>
      </c>
      <c r="AH1371" s="134" t="s">
        <v>6072</v>
      </c>
      <c r="AI1371" s="134" t="s">
        <v>6787</v>
      </c>
      <c r="AJ1371" s="134" t="s">
        <v>6726</v>
      </c>
      <c r="AK1371" s="134" t="s">
        <v>6788</v>
      </c>
      <c r="AL1371" s="134" t="s">
        <v>735</v>
      </c>
      <c r="AM1371" s="134" t="s">
        <v>3786</v>
      </c>
      <c r="AN1371" s="134" t="s">
        <v>6789</v>
      </c>
      <c r="AO1371" s="134" t="s">
        <v>6790</v>
      </c>
    </row>
    <row r="1372" customFormat="false" ht="12.8" hidden="false" customHeight="false" outlineLevel="0" collapsed="false">
      <c r="AB1372" s="136" t="s">
        <v>155</v>
      </c>
      <c r="AC1372" s="134" t="s">
        <v>6398</v>
      </c>
      <c r="AD1372" s="134" t="s">
        <v>2459</v>
      </c>
      <c r="AE1372" s="134" t="s">
        <v>6791</v>
      </c>
      <c r="AF1372" s="134" t="s">
        <v>6727</v>
      </c>
      <c r="AG1372" s="134" t="s">
        <v>6792</v>
      </c>
      <c r="AH1372" s="134" t="s">
        <v>6793</v>
      </c>
      <c r="AI1372" s="134" t="s">
        <v>4695</v>
      </c>
      <c r="AJ1372" s="134" t="s">
        <v>4975</v>
      </c>
      <c r="AK1372" s="134" t="s">
        <v>6794</v>
      </c>
      <c r="AL1372" s="134" t="s">
        <v>6795</v>
      </c>
      <c r="AM1372" s="134" t="s">
        <v>4612</v>
      </c>
      <c r="AN1372" s="134" t="s">
        <v>6796</v>
      </c>
      <c r="AO1372" s="134" t="s">
        <v>6797</v>
      </c>
    </row>
    <row r="1373" customFormat="false" ht="12.8" hidden="false" customHeight="false" outlineLevel="0" collapsed="false">
      <c r="AB1373" s="136" t="s">
        <v>157</v>
      </c>
      <c r="AC1373" s="134" t="s">
        <v>6798</v>
      </c>
      <c r="AD1373" s="134" t="s">
        <v>6799</v>
      </c>
      <c r="AE1373" s="134" t="s">
        <v>6800</v>
      </c>
      <c r="AF1373" s="134" t="s">
        <v>4866</v>
      </c>
      <c r="AG1373" s="134" t="s">
        <v>6801</v>
      </c>
      <c r="AH1373" s="134" t="s">
        <v>5407</v>
      </c>
      <c r="AI1373" s="134" t="s">
        <v>5220</v>
      </c>
      <c r="AJ1373" s="134" t="s">
        <v>5601</v>
      </c>
      <c r="AK1373" s="134" t="s">
        <v>4986</v>
      </c>
      <c r="AL1373" s="134" t="s">
        <v>6664</v>
      </c>
      <c r="AM1373" s="134" t="s">
        <v>1478</v>
      </c>
      <c r="AN1373" s="134" t="s">
        <v>4014</v>
      </c>
      <c r="AO1373" s="134" t="s">
        <v>6802</v>
      </c>
    </row>
    <row r="1374" customFormat="false" ht="12.8" hidden="false" customHeight="false" outlineLevel="0" collapsed="false">
      <c r="AB1374" s="136" t="s">
        <v>159</v>
      </c>
      <c r="AC1374" s="134" t="s">
        <v>6291</v>
      </c>
      <c r="AD1374" s="134" t="s">
        <v>6803</v>
      </c>
      <c r="AE1374" s="134" t="s">
        <v>6122</v>
      </c>
      <c r="AF1374" s="134" t="s">
        <v>6229</v>
      </c>
      <c r="AG1374" s="134" t="s">
        <v>6804</v>
      </c>
      <c r="AH1374" s="134" t="s">
        <v>5277</v>
      </c>
      <c r="AI1374" s="134" t="s">
        <v>5926</v>
      </c>
      <c r="AJ1374" s="134" t="s">
        <v>5451</v>
      </c>
      <c r="AK1374" s="134" t="s">
        <v>6805</v>
      </c>
      <c r="AL1374" s="134" t="s">
        <v>6806</v>
      </c>
      <c r="AM1374" s="134" t="s">
        <v>6807</v>
      </c>
      <c r="AN1374" s="134" t="s">
        <v>2448</v>
      </c>
      <c r="AO1374" s="134" t="s">
        <v>6808</v>
      </c>
    </row>
    <row r="1375" customFormat="false" ht="12.8" hidden="false" customHeight="false" outlineLevel="0" collapsed="false">
      <c r="AB1375" s="136" t="s">
        <v>160</v>
      </c>
      <c r="AC1375" s="134" t="s">
        <v>6809</v>
      </c>
      <c r="AD1375" s="134" t="s">
        <v>6810</v>
      </c>
      <c r="AE1375" s="134" t="s">
        <v>4815</v>
      </c>
      <c r="AF1375" s="134" t="s">
        <v>6109</v>
      </c>
      <c r="AG1375" s="134" t="s">
        <v>5279</v>
      </c>
      <c r="AH1375" s="134" t="s">
        <v>6811</v>
      </c>
      <c r="AI1375" s="134" t="s">
        <v>4990</v>
      </c>
      <c r="AJ1375" s="134" t="s">
        <v>6812</v>
      </c>
      <c r="AK1375" s="134" t="s">
        <v>4286</v>
      </c>
      <c r="AL1375" s="134" t="s">
        <v>5948</v>
      </c>
      <c r="AM1375" s="134" t="s">
        <v>6813</v>
      </c>
      <c r="AN1375" s="134" t="s">
        <v>3998</v>
      </c>
      <c r="AO1375" s="134" t="s">
        <v>6814</v>
      </c>
    </row>
    <row r="1376" customFormat="false" ht="12.8" hidden="false" customHeight="false" outlineLevel="0" collapsed="false">
      <c r="AB1376" s="136" t="s">
        <v>161</v>
      </c>
      <c r="AC1376" s="134" t="s">
        <v>6815</v>
      </c>
      <c r="AD1376" s="134" t="s">
        <v>6816</v>
      </c>
      <c r="AE1376" s="134" t="s">
        <v>5686</v>
      </c>
      <c r="AF1376" s="134" t="s">
        <v>1669</v>
      </c>
      <c r="AG1376" s="134" t="s">
        <v>4933</v>
      </c>
      <c r="AH1376" s="134" t="s">
        <v>5849</v>
      </c>
      <c r="AI1376" s="134" t="s">
        <v>6072</v>
      </c>
      <c r="AJ1376" s="134" t="s">
        <v>6817</v>
      </c>
      <c r="AK1376" s="134" t="s">
        <v>4887</v>
      </c>
      <c r="AL1376" s="134" t="s">
        <v>6818</v>
      </c>
      <c r="AM1376" s="134" t="s">
        <v>3954</v>
      </c>
      <c r="AN1376" s="134" t="s">
        <v>3255</v>
      </c>
      <c r="AO1376" s="134" t="s">
        <v>6819</v>
      </c>
    </row>
    <row r="1377" customFormat="false" ht="12.8" hidden="false" customHeight="false" outlineLevel="0" collapsed="false">
      <c r="AB1377" s="136" t="s">
        <v>162</v>
      </c>
      <c r="AC1377" s="134" t="s">
        <v>1127</v>
      </c>
      <c r="AD1377" s="134" t="s">
        <v>2696</v>
      </c>
      <c r="AE1377" s="134" t="s">
        <v>5425</v>
      </c>
      <c r="AF1377" s="134" t="s">
        <v>6182</v>
      </c>
      <c r="AG1377" s="134" t="s">
        <v>6820</v>
      </c>
      <c r="AH1377" s="134" t="s">
        <v>6821</v>
      </c>
      <c r="AI1377" s="134" t="s">
        <v>6822</v>
      </c>
      <c r="AJ1377" s="134" t="s">
        <v>5104</v>
      </c>
      <c r="AK1377" s="134" t="s">
        <v>6152</v>
      </c>
      <c r="AL1377" s="134" t="s">
        <v>4899</v>
      </c>
      <c r="AM1377" s="134" t="s">
        <v>6823</v>
      </c>
      <c r="AN1377" s="134" t="s">
        <v>3617</v>
      </c>
      <c r="AO1377" s="134" t="s">
        <v>6824</v>
      </c>
    </row>
    <row r="1378" customFormat="false" ht="12.8" hidden="false" customHeight="false" outlineLevel="0" collapsed="false">
      <c r="AB1378" s="136" t="s">
        <v>163</v>
      </c>
      <c r="AC1378" s="134" t="s">
        <v>6772</v>
      </c>
      <c r="AD1378" s="134" t="s">
        <v>2030</v>
      </c>
      <c r="AE1378" s="134" t="s">
        <v>6825</v>
      </c>
      <c r="AF1378" s="134" t="s">
        <v>6826</v>
      </c>
      <c r="AG1378" s="134" t="s">
        <v>5522</v>
      </c>
      <c r="AH1378" s="134" t="s">
        <v>4889</v>
      </c>
      <c r="AI1378" s="134" t="s">
        <v>4598</v>
      </c>
      <c r="AJ1378" s="134" t="s">
        <v>5656</v>
      </c>
      <c r="AK1378" s="134" t="s">
        <v>6827</v>
      </c>
      <c r="AL1378" s="134" t="s">
        <v>6828</v>
      </c>
      <c r="AM1378" s="134" t="s">
        <v>552</v>
      </c>
      <c r="AN1378" s="134" t="s">
        <v>1224</v>
      </c>
      <c r="AO1378" s="134" t="s">
        <v>6829</v>
      </c>
    </row>
    <row r="1379" customFormat="false" ht="12.8" hidden="false" customHeight="true" outlineLevel="0" collapsed="false">
      <c r="AB1379" s="135" t="s">
        <v>594</v>
      </c>
      <c r="AC1379" s="135"/>
      <c r="AD1379" s="135"/>
      <c r="AE1379" s="135"/>
      <c r="AF1379" s="135"/>
      <c r="AG1379" s="135"/>
      <c r="AH1379" s="135"/>
      <c r="AI1379" s="135"/>
      <c r="AJ1379" s="135"/>
      <c r="AK1379" s="135"/>
      <c r="AL1379" s="135"/>
      <c r="AM1379" s="135"/>
      <c r="AN1379" s="135"/>
      <c r="AO1379" s="135"/>
    </row>
    <row r="1380" customFormat="false" ht="12.8" hidden="false" customHeight="false" outlineLevel="0" collapsed="false">
      <c r="AB1380" s="133" t="s">
        <v>605</v>
      </c>
      <c r="AC1380" s="133" t="s">
        <v>606</v>
      </c>
      <c r="AD1380" s="133" t="s">
        <v>607</v>
      </c>
      <c r="AE1380" s="133" t="s">
        <v>608</v>
      </c>
      <c r="AF1380" s="133" t="s">
        <v>609</v>
      </c>
      <c r="AG1380" s="133" t="s">
        <v>610</v>
      </c>
      <c r="AH1380" s="133" t="s">
        <v>611</v>
      </c>
      <c r="AI1380" s="133" t="s">
        <v>612</v>
      </c>
      <c r="AJ1380" s="133" t="s">
        <v>613</v>
      </c>
      <c r="AK1380" s="133" t="s">
        <v>614</v>
      </c>
      <c r="AL1380" s="133" t="s">
        <v>615</v>
      </c>
      <c r="AM1380" s="133" t="s">
        <v>616</v>
      </c>
      <c r="AN1380" s="133" t="s">
        <v>617</v>
      </c>
      <c r="AO1380" s="133" t="s">
        <v>618</v>
      </c>
    </row>
    <row r="1381" customFormat="false" ht="12.8" hidden="false" customHeight="false" outlineLevel="0" collapsed="false">
      <c r="AB1381" s="136" t="s">
        <v>164</v>
      </c>
      <c r="AC1381" s="134" t="s">
        <v>6830</v>
      </c>
      <c r="AD1381" s="134" t="s">
        <v>4765</v>
      </c>
      <c r="AE1381" s="134" t="s">
        <v>3847</v>
      </c>
      <c r="AF1381" s="134" t="s">
        <v>6831</v>
      </c>
      <c r="AG1381" s="134" t="s">
        <v>6832</v>
      </c>
      <c r="AH1381" s="134" t="s">
        <v>6746</v>
      </c>
      <c r="AI1381" s="134" t="s">
        <v>5811</v>
      </c>
      <c r="AJ1381" s="134" t="s">
        <v>1136</v>
      </c>
      <c r="AK1381" s="134" t="s">
        <v>6833</v>
      </c>
      <c r="AL1381" s="134" t="s">
        <v>4897</v>
      </c>
      <c r="AM1381" s="134" t="s">
        <v>6834</v>
      </c>
      <c r="AN1381" s="134" t="s">
        <v>3647</v>
      </c>
      <c r="AO1381" s="134" t="s">
        <v>6835</v>
      </c>
    </row>
    <row r="1382" customFormat="false" ht="12.8" hidden="false" customHeight="false" outlineLevel="0" collapsed="false">
      <c r="AB1382" s="136" t="s">
        <v>165</v>
      </c>
      <c r="AC1382" s="134" t="s">
        <v>2111</v>
      </c>
      <c r="AD1382" s="134" t="s">
        <v>1854</v>
      </c>
      <c r="AE1382" s="134" t="s">
        <v>6836</v>
      </c>
      <c r="AF1382" s="134" t="s">
        <v>5249</v>
      </c>
      <c r="AG1382" s="134" t="s">
        <v>6837</v>
      </c>
      <c r="AH1382" s="134" t="s">
        <v>4607</v>
      </c>
      <c r="AI1382" s="134" t="s">
        <v>6838</v>
      </c>
      <c r="AJ1382" s="134" t="s">
        <v>5245</v>
      </c>
      <c r="AK1382" s="134" t="s">
        <v>5056</v>
      </c>
      <c r="AL1382" s="134" t="s">
        <v>6839</v>
      </c>
      <c r="AM1382" s="134" t="s">
        <v>6600</v>
      </c>
      <c r="AN1382" s="134" t="s">
        <v>4276</v>
      </c>
      <c r="AO1382" s="134" t="s">
        <v>6840</v>
      </c>
    </row>
    <row r="1383" customFormat="false" ht="12.8" hidden="false" customHeight="false" outlineLevel="0" collapsed="false">
      <c r="AB1383" s="136" t="s">
        <v>166</v>
      </c>
      <c r="AC1383" s="134" t="s">
        <v>681</v>
      </c>
      <c r="AD1383" s="134" t="s">
        <v>6841</v>
      </c>
      <c r="AE1383" s="134" t="s">
        <v>6511</v>
      </c>
      <c r="AF1383" s="134" t="s">
        <v>922</v>
      </c>
      <c r="AG1383" s="134" t="s">
        <v>6842</v>
      </c>
      <c r="AH1383" s="134" t="s">
        <v>4980</v>
      </c>
      <c r="AI1383" s="134" t="s">
        <v>6843</v>
      </c>
      <c r="AJ1383" s="134" t="s">
        <v>5500</v>
      </c>
      <c r="AK1383" s="134" t="s">
        <v>5158</v>
      </c>
      <c r="AL1383" s="134" t="s">
        <v>4140</v>
      </c>
      <c r="AM1383" s="134" t="s">
        <v>955</v>
      </c>
      <c r="AN1383" s="134" t="s">
        <v>3647</v>
      </c>
      <c r="AO1383" s="134" t="s">
        <v>6844</v>
      </c>
    </row>
    <row r="1384" customFormat="false" ht="12.8" hidden="false" customHeight="false" outlineLevel="0" collapsed="false">
      <c r="AB1384" s="136" t="s">
        <v>167</v>
      </c>
      <c r="AC1384" s="134" t="s">
        <v>3946</v>
      </c>
      <c r="AD1384" s="134" t="s">
        <v>844</v>
      </c>
      <c r="AE1384" s="134" t="s">
        <v>6845</v>
      </c>
      <c r="AF1384" s="134" t="s">
        <v>2314</v>
      </c>
      <c r="AG1384" s="134" t="s">
        <v>6846</v>
      </c>
      <c r="AH1384" s="134" t="s">
        <v>6847</v>
      </c>
      <c r="AI1384" s="134" t="s">
        <v>5388</v>
      </c>
      <c r="AJ1384" s="134" t="s">
        <v>5339</v>
      </c>
      <c r="AK1384" s="134" t="s">
        <v>5582</v>
      </c>
      <c r="AL1384" s="134" t="s">
        <v>6392</v>
      </c>
      <c r="AM1384" s="134" t="s">
        <v>4738</v>
      </c>
      <c r="AN1384" s="134" t="s">
        <v>6848</v>
      </c>
      <c r="AO1384" s="134" t="s">
        <v>6849</v>
      </c>
    </row>
    <row r="1385" customFormat="false" ht="12.8" hidden="false" customHeight="false" outlineLevel="0" collapsed="false">
      <c r="AB1385" s="136" t="s">
        <v>168</v>
      </c>
      <c r="AC1385" s="134" t="s">
        <v>317</v>
      </c>
      <c r="AD1385" s="134" t="s">
        <v>386</v>
      </c>
      <c r="AE1385" s="134" t="s">
        <v>6432</v>
      </c>
      <c r="AF1385" s="134" t="s">
        <v>6850</v>
      </c>
      <c r="AG1385" s="134" t="s">
        <v>6851</v>
      </c>
      <c r="AH1385" s="134" t="s">
        <v>6655</v>
      </c>
      <c r="AI1385" s="134" t="s">
        <v>5895</v>
      </c>
      <c r="AJ1385" s="134" t="s">
        <v>5921</v>
      </c>
      <c r="AK1385" s="134" t="s">
        <v>3004</v>
      </c>
      <c r="AL1385" s="134" t="s">
        <v>4566</v>
      </c>
      <c r="AM1385" s="134" t="s">
        <v>1567</v>
      </c>
      <c r="AN1385" s="134" t="s">
        <v>1868</v>
      </c>
      <c r="AO1385" s="134" t="s">
        <v>6852</v>
      </c>
    </row>
    <row r="1386" customFormat="false" ht="12.8" hidden="false" customHeight="false" outlineLevel="0" collapsed="false">
      <c r="AB1386" s="136" t="s">
        <v>169</v>
      </c>
      <c r="AC1386" s="134" t="s">
        <v>719</v>
      </c>
      <c r="AD1386" s="134" t="s">
        <v>1677</v>
      </c>
      <c r="AE1386" s="134" t="s">
        <v>2847</v>
      </c>
      <c r="AF1386" s="134" t="s">
        <v>3975</v>
      </c>
      <c r="AG1386" s="134" t="s">
        <v>4848</v>
      </c>
      <c r="AH1386" s="134" t="s">
        <v>6853</v>
      </c>
      <c r="AI1386" s="134" t="s">
        <v>6578</v>
      </c>
      <c r="AJ1386" s="134" t="s">
        <v>6165</v>
      </c>
      <c r="AK1386" s="134" t="s">
        <v>6854</v>
      </c>
      <c r="AL1386" s="134" t="s">
        <v>6855</v>
      </c>
      <c r="AM1386" s="134" t="s">
        <v>6856</v>
      </c>
      <c r="AN1386" s="134" t="s">
        <v>2023</v>
      </c>
      <c r="AO1386" s="134" t="s">
        <v>6857</v>
      </c>
    </row>
    <row r="1387" customFormat="false" ht="12.8" hidden="false" customHeight="false" outlineLevel="0" collapsed="false">
      <c r="AB1387" s="136" t="s">
        <v>170</v>
      </c>
      <c r="AC1387" s="134" t="s">
        <v>6720</v>
      </c>
      <c r="AD1387" s="134" t="s">
        <v>6060</v>
      </c>
      <c r="AE1387" s="134" t="s">
        <v>6858</v>
      </c>
      <c r="AF1387" s="134" t="s">
        <v>205</v>
      </c>
      <c r="AG1387" s="134" t="s">
        <v>6859</v>
      </c>
      <c r="AH1387" s="134" t="s">
        <v>6860</v>
      </c>
      <c r="AI1387" s="134" t="s">
        <v>6861</v>
      </c>
      <c r="AJ1387" s="134" t="s">
        <v>5155</v>
      </c>
      <c r="AK1387" s="134" t="s">
        <v>5815</v>
      </c>
      <c r="AL1387" s="134" t="s">
        <v>2046</v>
      </c>
      <c r="AM1387" s="134" t="s">
        <v>1642</v>
      </c>
      <c r="AN1387" s="134" t="s">
        <v>1557</v>
      </c>
      <c r="AO1387" s="134" t="s">
        <v>6862</v>
      </c>
    </row>
    <row r="1388" customFormat="false" ht="12.8" hidden="false" customHeight="false" outlineLevel="0" collapsed="false">
      <c r="AB1388" s="136" t="s">
        <v>171</v>
      </c>
      <c r="AC1388" s="134" t="s">
        <v>2238</v>
      </c>
      <c r="AD1388" s="134" t="s">
        <v>4510</v>
      </c>
      <c r="AE1388" s="134" t="s">
        <v>6163</v>
      </c>
      <c r="AF1388" s="134" t="s">
        <v>6863</v>
      </c>
      <c r="AG1388" s="134" t="s">
        <v>6864</v>
      </c>
      <c r="AH1388" s="134" t="s">
        <v>5252</v>
      </c>
      <c r="AI1388" s="134" t="s">
        <v>5278</v>
      </c>
      <c r="AJ1388" s="134" t="s">
        <v>5414</v>
      </c>
      <c r="AK1388" s="134" t="s">
        <v>6865</v>
      </c>
      <c r="AL1388" s="134" t="s">
        <v>5077</v>
      </c>
      <c r="AM1388" s="134" t="s">
        <v>6866</v>
      </c>
      <c r="AN1388" s="134" t="s">
        <v>3735</v>
      </c>
      <c r="AO1388" s="134" t="s">
        <v>6867</v>
      </c>
    </row>
    <row r="1389" customFormat="false" ht="12.8" hidden="false" customHeight="false" outlineLevel="0" collapsed="false">
      <c r="AB1389" s="136" t="s">
        <v>172</v>
      </c>
      <c r="AC1389" s="134" t="s">
        <v>977</v>
      </c>
      <c r="AD1389" s="134" t="s">
        <v>6868</v>
      </c>
      <c r="AE1389" s="134" t="s">
        <v>6869</v>
      </c>
      <c r="AF1389" s="134" t="s">
        <v>6870</v>
      </c>
      <c r="AG1389" s="134" t="s">
        <v>2543</v>
      </c>
      <c r="AH1389" s="134" t="s">
        <v>5473</v>
      </c>
      <c r="AI1389" s="134" t="s">
        <v>5008</v>
      </c>
      <c r="AJ1389" s="134" t="s">
        <v>5172</v>
      </c>
      <c r="AK1389" s="134" t="s">
        <v>6331</v>
      </c>
      <c r="AL1389" s="134" t="s">
        <v>4465</v>
      </c>
      <c r="AM1389" s="134" t="s">
        <v>1570</v>
      </c>
      <c r="AN1389" s="134" t="s">
        <v>1187</v>
      </c>
      <c r="AO1389" s="134" t="s">
        <v>6871</v>
      </c>
    </row>
    <row r="1390" customFormat="false" ht="12.8" hidden="false" customHeight="false" outlineLevel="0" collapsed="false">
      <c r="AB1390" s="136" t="s">
        <v>173</v>
      </c>
      <c r="AC1390" s="134" t="s">
        <v>6872</v>
      </c>
      <c r="AD1390" s="134" t="s">
        <v>6202</v>
      </c>
      <c r="AE1390" s="134" t="s">
        <v>6305</v>
      </c>
      <c r="AF1390" s="134" t="s">
        <v>3293</v>
      </c>
      <c r="AG1390" s="134" t="s">
        <v>1113</v>
      </c>
      <c r="AH1390" s="134" t="s">
        <v>6873</v>
      </c>
      <c r="AI1390" s="134" t="s">
        <v>6874</v>
      </c>
      <c r="AJ1390" s="134" t="s">
        <v>6732</v>
      </c>
      <c r="AK1390" s="134" t="s">
        <v>2995</v>
      </c>
      <c r="AL1390" s="134" t="s">
        <v>4359</v>
      </c>
      <c r="AM1390" s="134" t="s">
        <v>6875</v>
      </c>
      <c r="AN1390" s="134" t="s">
        <v>2982</v>
      </c>
      <c r="AO1390" s="134" t="s">
        <v>6876</v>
      </c>
    </row>
    <row r="1391" customFormat="false" ht="12.8" hidden="false" customHeight="false" outlineLevel="0" collapsed="false">
      <c r="AB1391" s="136" t="s">
        <v>174</v>
      </c>
      <c r="AC1391" s="134" t="s">
        <v>6310</v>
      </c>
      <c r="AD1391" s="134" t="s">
        <v>6222</v>
      </c>
      <c r="AE1391" s="134" t="s">
        <v>3764</v>
      </c>
      <c r="AF1391" s="134" t="s">
        <v>5445</v>
      </c>
      <c r="AG1391" s="134" t="s">
        <v>6877</v>
      </c>
      <c r="AH1391" s="134" t="s">
        <v>6878</v>
      </c>
      <c r="AI1391" s="134" t="s">
        <v>5906</v>
      </c>
      <c r="AJ1391" s="134" t="s">
        <v>5088</v>
      </c>
      <c r="AK1391" s="134" t="s">
        <v>6879</v>
      </c>
      <c r="AL1391" s="134" t="s">
        <v>1388</v>
      </c>
      <c r="AM1391" s="134" t="s">
        <v>6066</v>
      </c>
      <c r="AN1391" s="134" t="s">
        <v>2639</v>
      </c>
      <c r="AO1391" s="134" t="s">
        <v>6880</v>
      </c>
    </row>
    <row r="1392" customFormat="false" ht="12.8" hidden="false" customHeight="false" outlineLevel="0" collapsed="false">
      <c r="AB1392" s="136" t="s">
        <v>175</v>
      </c>
      <c r="AC1392" s="134" t="s">
        <v>6881</v>
      </c>
      <c r="AD1392" s="134" t="s">
        <v>4149</v>
      </c>
      <c r="AE1392" s="134" t="s">
        <v>6882</v>
      </c>
      <c r="AF1392" s="134" t="s">
        <v>6883</v>
      </c>
      <c r="AG1392" s="134" t="s">
        <v>586</v>
      </c>
      <c r="AH1392" s="134" t="s">
        <v>5856</v>
      </c>
      <c r="AI1392" s="134" t="s">
        <v>5592</v>
      </c>
      <c r="AJ1392" s="134" t="s">
        <v>5612</v>
      </c>
      <c r="AK1392" s="134" t="s">
        <v>6884</v>
      </c>
      <c r="AL1392" s="134" t="s">
        <v>6885</v>
      </c>
      <c r="AM1392" s="134" t="s">
        <v>1327</v>
      </c>
      <c r="AN1392" s="134" t="s">
        <v>3385</v>
      </c>
      <c r="AO1392" s="134" t="s">
        <v>6886</v>
      </c>
    </row>
    <row r="1393" customFormat="false" ht="12.8" hidden="false" customHeight="false" outlineLevel="0" collapsed="false">
      <c r="AB1393" s="136" t="s">
        <v>176</v>
      </c>
      <c r="AC1393" s="134" t="s">
        <v>596</v>
      </c>
      <c r="AD1393" s="134" t="s">
        <v>1567</v>
      </c>
      <c r="AE1393" s="134" t="s">
        <v>6815</v>
      </c>
      <c r="AF1393" s="134" t="s">
        <v>3646</v>
      </c>
      <c r="AG1393" s="134" t="s">
        <v>6887</v>
      </c>
      <c r="AH1393" s="134" t="s">
        <v>6888</v>
      </c>
      <c r="AI1393" s="134" t="s">
        <v>6889</v>
      </c>
      <c r="AJ1393" s="134" t="s">
        <v>6890</v>
      </c>
      <c r="AK1393" s="134" t="s">
        <v>4734</v>
      </c>
      <c r="AL1393" s="134" t="s">
        <v>6891</v>
      </c>
      <c r="AM1393" s="134" t="s">
        <v>6441</v>
      </c>
      <c r="AN1393" s="134" t="s">
        <v>3846</v>
      </c>
      <c r="AO1393" s="134" t="s">
        <v>6892</v>
      </c>
    </row>
    <row r="1394" customFormat="false" ht="12.8" hidden="false" customHeight="false" outlineLevel="0" collapsed="false">
      <c r="AB1394" s="136" t="s">
        <v>177</v>
      </c>
      <c r="AC1394" s="134" t="s">
        <v>6893</v>
      </c>
      <c r="AD1394" s="134" t="s">
        <v>6894</v>
      </c>
      <c r="AE1394" s="134" t="s">
        <v>3716</v>
      </c>
      <c r="AF1394" s="134" t="s">
        <v>6895</v>
      </c>
      <c r="AG1394" s="134" t="s">
        <v>6896</v>
      </c>
      <c r="AH1394" s="134" t="s">
        <v>6897</v>
      </c>
      <c r="AI1394" s="134" t="s">
        <v>4963</v>
      </c>
      <c r="AJ1394" s="134" t="s">
        <v>2384</v>
      </c>
      <c r="AK1394" s="134" t="s">
        <v>6898</v>
      </c>
      <c r="AL1394" s="134" t="s">
        <v>3414</v>
      </c>
      <c r="AM1394" s="134" t="s">
        <v>3646</v>
      </c>
      <c r="AN1394" s="134" t="s">
        <v>6899</v>
      </c>
      <c r="AO1394" s="134" t="s">
        <v>6900</v>
      </c>
    </row>
    <row r="1395" customFormat="false" ht="12.8" hidden="false" customHeight="false" outlineLevel="0" collapsed="false">
      <c r="AB1395" s="136" t="s">
        <v>178</v>
      </c>
      <c r="AC1395" s="134" t="s">
        <v>6901</v>
      </c>
      <c r="AD1395" s="134" t="s">
        <v>4840</v>
      </c>
      <c r="AE1395" s="134" t="s">
        <v>6902</v>
      </c>
      <c r="AF1395" s="134" t="s">
        <v>6903</v>
      </c>
      <c r="AG1395" s="134" t="s">
        <v>3286</v>
      </c>
      <c r="AH1395" s="134" t="s">
        <v>6760</v>
      </c>
      <c r="AI1395" s="134" t="s">
        <v>5531</v>
      </c>
      <c r="AJ1395" s="134" t="s">
        <v>6904</v>
      </c>
      <c r="AK1395" s="134" t="s">
        <v>5613</v>
      </c>
      <c r="AL1395" s="134" t="s">
        <v>6905</v>
      </c>
      <c r="AM1395" s="134" t="s">
        <v>6906</v>
      </c>
      <c r="AN1395" s="134" t="s">
        <v>1104</v>
      </c>
      <c r="AO1395" s="134" t="s">
        <v>6907</v>
      </c>
    </row>
    <row r="1396" customFormat="false" ht="12.8" hidden="false" customHeight="false" outlineLevel="0" collapsed="false">
      <c r="AB1396" s="136" t="s">
        <v>179</v>
      </c>
      <c r="AC1396" s="134" t="s">
        <v>6908</v>
      </c>
      <c r="AD1396" s="134" t="s">
        <v>6909</v>
      </c>
      <c r="AE1396" s="134" t="s">
        <v>6910</v>
      </c>
      <c r="AF1396" s="134" t="s">
        <v>6911</v>
      </c>
      <c r="AG1396" s="134" t="s">
        <v>6549</v>
      </c>
      <c r="AH1396" s="134" t="s">
        <v>6407</v>
      </c>
      <c r="AI1396" s="134" t="s">
        <v>6656</v>
      </c>
      <c r="AJ1396" s="134" t="s">
        <v>4965</v>
      </c>
      <c r="AK1396" s="134" t="s">
        <v>6317</v>
      </c>
      <c r="AL1396" s="134" t="s">
        <v>1442</v>
      </c>
      <c r="AM1396" s="134" t="s">
        <v>3443</v>
      </c>
      <c r="AN1396" s="134" t="s">
        <v>3435</v>
      </c>
      <c r="AO1396" s="134" t="s">
        <v>6912</v>
      </c>
    </row>
    <row r="1397" customFormat="false" ht="12.8" hidden="false" customHeight="false" outlineLevel="0" collapsed="false">
      <c r="AB1397" s="136" t="s">
        <v>3173</v>
      </c>
      <c r="AC1397" s="134" t="s">
        <v>6913</v>
      </c>
      <c r="AD1397" s="134" t="s">
        <v>6070</v>
      </c>
      <c r="AE1397" s="134" t="s">
        <v>473</v>
      </c>
      <c r="AF1397" s="134" t="s">
        <v>6287</v>
      </c>
      <c r="AG1397" s="134" t="s">
        <v>6358</v>
      </c>
      <c r="AH1397" s="134" t="s">
        <v>6661</v>
      </c>
      <c r="AI1397" s="134" t="s">
        <v>6914</v>
      </c>
      <c r="AJ1397" s="134" t="s">
        <v>5619</v>
      </c>
      <c r="AK1397" s="134" t="s">
        <v>6915</v>
      </c>
      <c r="AL1397" s="134" t="s">
        <v>4580</v>
      </c>
      <c r="AM1397" s="134" t="s">
        <v>2503</v>
      </c>
      <c r="AN1397" s="134" t="s">
        <v>6916</v>
      </c>
      <c r="AO1397" s="134" t="s">
        <v>6074</v>
      </c>
    </row>
    <row r="1398" customFormat="false" ht="12.8" hidden="false" customHeight="false" outlineLevel="0" collapsed="false">
      <c r="AB1398" s="136" t="s">
        <v>3191</v>
      </c>
      <c r="AC1398" s="134" t="s">
        <v>1855</v>
      </c>
      <c r="AD1398" s="134" t="s">
        <v>1721</v>
      </c>
      <c r="AE1398" s="134" t="s">
        <v>4180</v>
      </c>
      <c r="AF1398" s="134" t="s">
        <v>1907</v>
      </c>
      <c r="AG1398" s="134" t="s">
        <v>6917</v>
      </c>
      <c r="AH1398" s="134" t="s">
        <v>6918</v>
      </c>
      <c r="AI1398" s="134" t="s">
        <v>6919</v>
      </c>
      <c r="AJ1398" s="134" t="s">
        <v>6920</v>
      </c>
      <c r="AK1398" s="134" t="s">
        <v>6792</v>
      </c>
      <c r="AL1398" s="134" t="s">
        <v>6921</v>
      </c>
      <c r="AM1398" s="134" t="s">
        <v>6922</v>
      </c>
      <c r="AN1398" s="134" t="s">
        <v>6923</v>
      </c>
      <c r="AO1398" s="134" t="s">
        <v>6924</v>
      </c>
    </row>
    <row r="1399" customFormat="false" ht="12.8" hidden="false" customHeight="false" outlineLevel="0" collapsed="false">
      <c r="AB1399" s="136" t="s">
        <v>3217</v>
      </c>
      <c r="AC1399" s="134" t="s">
        <v>6925</v>
      </c>
      <c r="AD1399" s="134" t="s">
        <v>4350</v>
      </c>
      <c r="AE1399" s="134" t="s">
        <v>6926</v>
      </c>
      <c r="AF1399" s="134" t="s">
        <v>672</v>
      </c>
      <c r="AG1399" s="134" t="s">
        <v>6927</v>
      </c>
      <c r="AH1399" s="134" t="s">
        <v>6197</v>
      </c>
      <c r="AI1399" s="134" t="s">
        <v>6928</v>
      </c>
      <c r="AJ1399" s="134" t="s">
        <v>5907</v>
      </c>
      <c r="AK1399" s="134" t="s">
        <v>6929</v>
      </c>
      <c r="AL1399" s="134" t="s">
        <v>6930</v>
      </c>
      <c r="AM1399" s="134" t="s">
        <v>5492</v>
      </c>
      <c r="AN1399" s="134" t="s">
        <v>4615</v>
      </c>
      <c r="AO1399" s="134" t="s">
        <v>6931</v>
      </c>
    </row>
    <row r="1400" customFormat="false" ht="12.8" hidden="false" customHeight="false" outlineLevel="0" collapsed="false">
      <c r="AB1400" s="136" t="s">
        <v>3244</v>
      </c>
      <c r="AC1400" s="134" t="s">
        <v>1791</v>
      </c>
      <c r="AD1400" s="134" t="s">
        <v>6932</v>
      </c>
      <c r="AE1400" s="134" t="s">
        <v>6483</v>
      </c>
      <c r="AF1400" s="134" t="s">
        <v>6933</v>
      </c>
      <c r="AG1400" s="134" t="s">
        <v>5870</v>
      </c>
      <c r="AH1400" s="125"/>
      <c r="AI1400" s="125"/>
    </row>
    <row r="1434" customFormat="false" ht="12.8" hidden="false" customHeight="false" outlineLevel="0" collapsed="false">
      <c r="AB1434" s="136" t="s">
        <v>29</v>
      </c>
      <c r="AC1434" s="134" t="s">
        <v>4818</v>
      </c>
      <c r="AD1434" s="134" t="s">
        <v>5338</v>
      </c>
      <c r="AE1434" s="134" t="s">
        <v>6934</v>
      </c>
      <c r="AF1434" s="134" t="s">
        <v>6935</v>
      </c>
      <c r="AG1434" s="134" t="s">
        <v>6936</v>
      </c>
      <c r="AH1434" s="134" t="s">
        <v>6937</v>
      </c>
      <c r="AI1434" s="134" t="s">
        <v>6938</v>
      </c>
      <c r="AJ1434" s="134" t="s">
        <v>6939</v>
      </c>
      <c r="AK1434" s="134" t="s">
        <v>6940</v>
      </c>
      <c r="AL1434" s="134" t="s">
        <v>6941</v>
      </c>
      <c r="AM1434" s="134" t="s">
        <v>6942</v>
      </c>
      <c r="AN1434" s="134" t="s">
        <v>6943</v>
      </c>
      <c r="AO1434" s="134" t="s">
        <v>6944</v>
      </c>
    </row>
    <row r="1435" customFormat="false" ht="12.8" hidden="false" customHeight="false" outlineLevel="0" collapsed="false">
      <c r="AB1435" s="136" t="s">
        <v>30</v>
      </c>
      <c r="AC1435" s="134" t="s">
        <v>5416</v>
      </c>
      <c r="AD1435" s="134" t="s">
        <v>6945</v>
      </c>
      <c r="AE1435" s="134" t="s">
        <v>6946</v>
      </c>
      <c r="AF1435" s="134" t="s">
        <v>6947</v>
      </c>
      <c r="AG1435" s="134" t="s">
        <v>6948</v>
      </c>
      <c r="AH1435" s="134" t="s">
        <v>6949</v>
      </c>
      <c r="AI1435" s="134" t="s">
        <v>6950</v>
      </c>
      <c r="AJ1435" s="134" t="s">
        <v>6951</v>
      </c>
      <c r="AK1435" s="134" t="s">
        <v>6952</v>
      </c>
      <c r="AL1435" s="134" t="s">
        <v>6953</v>
      </c>
      <c r="AM1435" s="134" t="s">
        <v>6954</v>
      </c>
      <c r="AN1435" s="134" t="s">
        <v>6955</v>
      </c>
      <c r="AO1435" s="134" t="s">
        <v>6956</v>
      </c>
    </row>
    <row r="1436" customFormat="false" ht="12.8" hidden="false" customHeight="false" outlineLevel="0" collapsed="false">
      <c r="AB1436" s="136" t="s">
        <v>33</v>
      </c>
      <c r="AC1436" s="134" t="s">
        <v>6957</v>
      </c>
      <c r="AD1436" s="134" t="s">
        <v>6307</v>
      </c>
      <c r="AE1436" s="134" t="s">
        <v>6958</v>
      </c>
      <c r="AF1436" s="134" t="s">
        <v>6959</v>
      </c>
      <c r="AG1436" s="134" t="s">
        <v>6960</v>
      </c>
      <c r="AH1436" s="134" t="s">
        <v>6961</v>
      </c>
      <c r="AI1436" s="134" t="s">
        <v>6962</v>
      </c>
      <c r="AJ1436" s="134" t="s">
        <v>6963</v>
      </c>
      <c r="AK1436" s="134" t="s">
        <v>6964</v>
      </c>
      <c r="AL1436" s="134" t="s">
        <v>6965</v>
      </c>
      <c r="AM1436" s="134" t="s">
        <v>6966</v>
      </c>
      <c r="AN1436" s="134" t="s">
        <v>6967</v>
      </c>
      <c r="AO1436" s="134" t="s">
        <v>6968</v>
      </c>
    </row>
    <row r="1437" customFormat="false" ht="12.8" hidden="false" customHeight="false" outlineLevel="0" collapsed="false">
      <c r="AB1437" s="136" t="s">
        <v>37</v>
      </c>
      <c r="AC1437" s="134" t="s">
        <v>6969</v>
      </c>
      <c r="AD1437" s="134" t="s">
        <v>6555</v>
      </c>
      <c r="AE1437" s="134" t="s">
        <v>6970</v>
      </c>
      <c r="AF1437" s="134" t="s">
        <v>6971</v>
      </c>
      <c r="AG1437" s="134" t="s">
        <v>6972</v>
      </c>
      <c r="AH1437" s="134" t="s">
        <v>6973</v>
      </c>
      <c r="AI1437" s="134" t="s">
        <v>6974</v>
      </c>
      <c r="AJ1437" s="134" t="s">
        <v>6975</v>
      </c>
      <c r="AK1437" s="134" t="s">
        <v>6976</v>
      </c>
      <c r="AL1437" s="134" t="s">
        <v>6977</v>
      </c>
      <c r="AM1437" s="134" t="s">
        <v>6978</v>
      </c>
      <c r="AN1437" s="134" t="s">
        <v>6979</v>
      </c>
      <c r="AO1437" s="134" t="s">
        <v>6980</v>
      </c>
    </row>
    <row r="1438" customFormat="false" ht="12.8" hidden="false" customHeight="false" outlineLevel="0" collapsed="false">
      <c r="AB1438" s="136" t="s">
        <v>40</v>
      </c>
      <c r="AC1438" s="134" t="s">
        <v>6981</v>
      </c>
      <c r="AD1438" s="134" t="s">
        <v>5499</v>
      </c>
      <c r="AE1438" s="134" t="s">
        <v>6982</v>
      </c>
      <c r="AF1438" s="134" t="s">
        <v>6983</v>
      </c>
      <c r="AG1438" s="134" t="s">
        <v>6984</v>
      </c>
      <c r="AH1438" s="134" t="s">
        <v>6985</v>
      </c>
      <c r="AI1438" s="134" t="s">
        <v>6986</v>
      </c>
      <c r="AJ1438" s="134" t="s">
        <v>6987</v>
      </c>
      <c r="AK1438" s="134" t="s">
        <v>6988</v>
      </c>
      <c r="AL1438" s="134" t="s">
        <v>6989</v>
      </c>
      <c r="AM1438" s="134" t="s">
        <v>6990</v>
      </c>
      <c r="AN1438" s="134" t="s">
        <v>6991</v>
      </c>
      <c r="AO1438" s="134" t="s">
        <v>6992</v>
      </c>
    </row>
    <row r="1439" customFormat="false" ht="12.8" hidden="false" customHeight="false" outlineLevel="0" collapsed="false">
      <c r="AB1439" s="136" t="s">
        <v>42</v>
      </c>
      <c r="AC1439" s="134" t="s">
        <v>6993</v>
      </c>
      <c r="AD1439" s="134" t="s">
        <v>6994</v>
      </c>
      <c r="AE1439" s="134" t="s">
        <v>6995</v>
      </c>
      <c r="AF1439" s="134" t="s">
        <v>6996</v>
      </c>
      <c r="AG1439" s="134" t="s">
        <v>6997</v>
      </c>
      <c r="AH1439" s="134" t="s">
        <v>6998</v>
      </c>
      <c r="AI1439" s="134" t="s">
        <v>6999</v>
      </c>
      <c r="AJ1439" s="134" t="s">
        <v>7000</v>
      </c>
      <c r="AK1439" s="134" t="s">
        <v>7001</v>
      </c>
      <c r="AL1439" s="134" t="s">
        <v>7002</v>
      </c>
      <c r="AM1439" s="134" t="s">
        <v>7003</v>
      </c>
      <c r="AN1439" s="134" t="s">
        <v>7004</v>
      </c>
      <c r="AO1439" s="134" t="s">
        <v>7005</v>
      </c>
    </row>
    <row r="1440" customFormat="false" ht="12.8" hidden="false" customHeight="false" outlineLevel="0" collapsed="false">
      <c r="AB1440" s="136" t="s">
        <v>44</v>
      </c>
      <c r="AC1440" s="134" t="s">
        <v>6071</v>
      </c>
      <c r="AD1440" s="134" t="s">
        <v>5565</v>
      </c>
      <c r="AE1440" s="134" t="s">
        <v>7006</v>
      </c>
      <c r="AF1440" s="134" t="s">
        <v>7007</v>
      </c>
      <c r="AG1440" s="134" t="s">
        <v>7008</v>
      </c>
      <c r="AH1440" s="134" t="s">
        <v>7009</v>
      </c>
      <c r="AI1440" s="134" t="s">
        <v>7010</v>
      </c>
      <c r="AJ1440" s="134" t="s">
        <v>7011</v>
      </c>
      <c r="AK1440" s="134" t="s">
        <v>7012</v>
      </c>
      <c r="AL1440" s="134" t="s">
        <v>7013</v>
      </c>
      <c r="AM1440" s="134" t="s">
        <v>7014</v>
      </c>
      <c r="AN1440" s="134" t="s">
        <v>7015</v>
      </c>
      <c r="AO1440" s="134" t="s">
        <v>7016</v>
      </c>
    </row>
    <row r="1441" customFormat="false" ht="12.8" hidden="false" customHeight="false" outlineLevel="0" collapsed="false">
      <c r="AB1441" s="136" t="s">
        <v>45</v>
      </c>
      <c r="AC1441" s="134" t="s">
        <v>6993</v>
      </c>
      <c r="AD1441" s="134" t="s">
        <v>7017</v>
      </c>
      <c r="AE1441" s="134" t="s">
        <v>4818</v>
      </c>
      <c r="AF1441" s="134" t="s">
        <v>7018</v>
      </c>
      <c r="AG1441" s="134" t="s">
        <v>7019</v>
      </c>
      <c r="AH1441" s="134" t="s">
        <v>7020</v>
      </c>
      <c r="AI1441" s="134" t="s">
        <v>7021</v>
      </c>
      <c r="AJ1441" s="134" t="s">
        <v>7022</v>
      </c>
      <c r="AK1441" s="134" t="s">
        <v>7023</v>
      </c>
      <c r="AL1441" s="134" t="s">
        <v>7024</v>
      </c>
      <c r="AM1441" s="134" t="s">
        <v>7025</v>
      </c>
      <c r="AN1441" s="134" t="s">
        <v>7026</v>
      </c>
      <c r="AO1441" s="134" t="s">
        <v>7027</v>
      </c>
    </row>
    <row r="1442" customFormat="false" ht="12.8" hidden="false" customHeight="false" outlineLevel="0" collapsed="false">
      <c r="AB1442" s="136" t="s">
        <v>46</v>
      </c>
      <c r="AC1442" s="134" t="s">
        <v>5951</v>
      </c>
      <c r="AD1442" s="134" t="s">
        <v>7028</v>
      </c>
      <c r="AE1442" s="134" t="s">
        <v>7029</v>
      </c>
      <c r="AF1442" s="134" t="s">
        <v>7030</v>
      </c>
      <c r="AG1442" s="134" t="s">
        <v>7031</v>
      </c>
      <c r="AH1442" s="134" t="s">
        <v>7032</v>
      </c>
      <c r="AI1442" s="134" t="s">
        <v>7033</v>
      </c>
      <c r="AJ1442" s="134" t="s">
        <v>7034</v>
      </c>
      <c r="AK1442" s="134" t="s">
        <v>7035</v>
      </c>
      <c r="AL1442" s="134" t="s">
        <v>7036</v>
      </c>
      <c r="AM1442" s="134" t="s">
        <v>7037</v>
      </c>
      <c r="AN1442" s="134" t="s">
        <v>7038</v>
      </c>
      <c r="AO1442" s="134" t="s">
        <v>7039</v>
      </c>
    </row>
    <row r="1443" customFormat="false" ht="12.8" hidden="false" customHeight="false" outlineLevel="0" collapsed="false">
      <c r="AB1443" s="136" t="s">
        <v>47</v>
      </c>
      <c r="AC1443" s="134" t="s">
        <v>4702</v>
      </c>
      <c r="AD1443" s="134" t="s">
        <v>4762</v>
      </c>
      <c r="AE1443" s="134" t="s">
        <v>7040</v>
      </c>
      <c r="AF1443" s="134" t="s">
        <v>7041</v>
      </c>
      <c r="AG1443" s="134" t="s">
        <v>7042</v>
      </c>
      <c r="AH1443" s="134" t="s">
        <v>7043</v>
      </c>
      <c r="AI1443" s="134" t="s">
        <v>7044</v>
      </c>
      <c r="AJ1443" s="134" t="s">
        <v>7045</v>
      </c>
      <c r="AK1443" s="134" t="s">
        <v>7046</v>
      </c>
      <c r="AL1443" s="134" t="s">
        <v>7047</v>
      </c>
      <c r="AM1443" s="134" t="s">
        <v>7048</v>
      </c>
      <c r="AN1443" s="134" t="s">
        <v>7049</v>
      </c>
      <c r="AO1443" s="134" t="s">
        <v>7050</v>
      </c>
    </row>
    <row r="1444" customFormat="false" ht="12.8" hidden="false" customHeight="false" outlineLevel="0" collapsed="false">
      <c r="AB1444" s="136" t="s">
        <v>48</v>
      </c>
      <c r="AC1444" s="134" t="s">
        <v>7051</v>
      </c>
      <c r="AD1444" s="134" t="s">
        <v>4790</v>
      </c>
      <c r="AE1444" s="134" t="s">
        <v>6363</v>
      </c>
      <c r="AF1444" s="134" t="s">
        <v>7018</v>
      </c>
      <c r="AG1444" s="134" t="s">
        <v>7052</v>
      </c>
      <c r="AH1444" s="134" t="s">
        <v>7053</v>
      </c>
      <c r="AI1444" s="134" t="s">
        <v>7054</v>
      </c>
      <c r="AJ1444" s="134" t="s">
        <v>7031</v>
      </c>
      <c r="AK1444" s="134" t="s">
        <v>7055</v>
      </c>
      <c r="AL1444" s="134" t="s">
        <v>7056</v>
      </c>
      <c r="AM1444" s="134" t="s">
        <v>7057</v>
      </c>
      <c r="AN1444" s="134" t="s">
        <v>7058</v>
      </c>
      <c r="AO1444" s="134" t="s">
        <v>7059</v>
      </c>
    </row>
    <row r="1445" customFormat="false" ht="12.8" hidden="false" customHeight="false" outlineLevel="0" collapsed="false">
      <c r="AB1445" s="136" t="s">
        <v>49</v>
      </c>
      <c r="AC1445" s="134" t="s">
        <v>7060</v>
      </c>
      <c r="AD1445" s="134" t="s">
        <v>7061</v>
      </c>
      <c r="AE1445" s="134" t="s">
        <v>6357</v>
      </c>
      <c r="AF1445" s="134" t="s">
        <v>7062</v>
      </c>
      <c r="AG1445" s="134" t="s">
        <v>7063</v>
      </c>
      <c r="AH1445" s="134" t="s">
        <v>7064</v>
      </c>
      <c r="AI1445" s="134" t="s">
        <v>7065</v>
      </c>
      <c r="AJ1445" s="134" t="s">
        <v>7066</v>
      </c>
      <c r="AK1445" s="134" t="s">
        <v>7067</v>
      </c>
      <c r="AL1445" s="134" t="s">
        <v>7068</v>
      </c>
      <c r="AM1445" s="134" t="s">
        <v>7069</v>
      </c>
      <c r="AN1445" s="134" t="s">
        <v>4791</v>
      </c>
      <c r="AO1445" s="134" t="s">
        <v>7070</v>
      </c>
    </row>
    <row r="1446" customFormat="false" ht="12.8" hidden="false" customHeight="false" outlineLevel="0" collapsed="false">
      <c r="AB1446" s="136" t="s">
        <v>50</v>
      </c>
      <c r="AC1446" s="134" t="s">
        <v>7071</v>
      </c>
      <c r="AD1446" s="134" t="s">
        <v>7072</v>
      </c>
      <c r="AE1446" s="134" t="s">
        <v>5888</v>
      </c>
      <c r="AF1446" s="134" t="s">
        <v>7073</v>
      </c>
      <c r="AG1446" s="134" t="s">
        <v>7020</v>
      </c>
      <c r="AH1446" s="134" t="s">
        <v>7074</v>
      </c>
      <c r="AI1446" s="134" t="s">
        <v>7075</v>
      </c>
      <c r="AJ1446" s="134" t="s">
        <v>7076</v>
      </c>
      <c r="AK1446" s="134" t="s">
        <v>7077</v>
      </c>
      <c r="AL1446" s="134" t="s">
        <v>7078</v>
      </c>
      <c r="AM1446" s="134" t="s">
        <v>7079</v>
      </c>
      <c r="AN1446" s="134" t="s">
        <v>7080</v>
      </c>
      <c r="AO1446" s="134" t="s">
        <v>7081</v>
      </c>
    </row>
    <row r="1447" customFormat="false" ht="12.8" hidden="false" customHeight="false" outlineLevel="0" collapsed="false">
      <c r="AB1447" s="136" t="s">
        <v>51</v>
      </c>
      <c r="AC1447" s="134" t="s">
        <v>5242</v>
      </c>
      <c r="AD1447" s="134" t="s">
        <v>4692</v>
      </c>
      <c r="AE1447" s="134" t="s">
        <v>7082</v>
      </c>
      <c r="AF1447" s="134" t="s">
        <v>7083</v>
      </c>
      <c r="AG1447" s="134" t="s">
        <v>7056</v>
      </c>
      <c r="AH1447" s="134" t="s">
        <v>6952</v>
      </c>
      <c r="AI1447" s="134" t="s">
        <v>7084</v>
      </c>
      <c r="AJ1447" s="134" t="s">
        <v>7085</v>
      </c>
      <c r="AK1447" s="134" t="s">
        <v>7086</v>
      </c>
      <c r="AL1447" s="134" t="s">
        <v>7087</v>
      </c>
      <c r="AM1447" s="134" t="s">
        <v>7088</v>
      </c>
      <c r="AN1447" s="134" t="s">
        <v>7089</v>
      </c>
      <c r="AO1447" s="134" t="s">
        <v>7090</v>
      </c>
    </row>
    <row r="1448" customFormat="false" ht="12.8" hidden="false" customHeight="false" outlineLevel="0" collapsed="false">
      <c r="AB1448" s="136" t="s">
        <v>52</v>
      </c>
      <c r="AC1448" s="134" t="s">
        <v>7091</v>
      </c>
      <c r="AD1448" s="134" t="s">
        <v>7092</v>
      </c>
      <c r="AE1448" s="134" t="s">
        <v>7093</v>
      </c>
      <c r="AF1448" s="134" t="s">
        <v>7068</v>
      </c>
      <c r="AG1448" s="134" t="s">
        <v>7094</v>
      </c>
      <c r="AH1448" s="134" t="s">
        <v>7095</v>
      </c>
      <c r="AI1448" s="134" t="s">
        <v>7096</v>
      </c>
      <c r="AJ1448" s="134" t="s">
        <v>7097</v>
      </c>
      <c r="AK1448" s="134" t="s">
        <v>7098</v>
      </c>
      <c r="AL1448" s="134" t="s">
        <v>7099</v>
      </c>
      <c r="AM1448" s="134" t="s">
        <v>5311</v>
      </c>
      <c r="AN1448" s="134" t="s">
        <v>7100</v>
      </c>
      <c r="AO1448" s="134" t="s">
        <v>7101</v>
      </c>
    </row>
    <row r="1449" customFormat="false" ht="12.8" hidden="false" customHeight="false" outlineLevel="0" collapsed="false">
      <c r="AB1449" s="136" t="s">
        <v>53</v>
      </c>
      <c r="AC1449" s="134" t="s">
        <v>7004</v>
      </c>
      <c r="AD1449" s="134" t="s">
        <v>5356</v>
      </c>
      <c r="AE1449" s="134" t="s">
        <v>7102</v>
      </c>
      <c r="AF1449" s="134" t="s">
        <v>7103</v>
      </c>
      <c r="AG1449" s="134" t="s">
        <v>7025</v>
      </c>
      <c r="AH1449" s="134" t="s">
        <v>7104</v>
      </c>
      <c r="AI1449" s="134" t="s">
        <v>7105</v>
      </c>
      <c r="AJ1449" s="134" t="s">
        <v>7106</v>
      </c>
      <c r="AK1449" s="134" t="s">
        <v>7107</v>
      </c>
      <c r="AL1449" s="134" t="s">
        <v>7108</v>
      </c>
      <c r="AM1449" s="134" t="s">
        <v>7109</v>
      </c>
      <c r="AN1449" s="134" t="s">
        <v>7110</v>
      </c>
      <c r="AO1449" s="134" t="s">
        <v>7111</v>
      </c>
    </row>
    <row r="1450" customFormat="false" ht="12.8" hidden="false" customHeight="false" outlineLevel="0" collapsed="false">
      <c r="AB1450" s="136" t="s">
        <v>54</v>
      </c>
      <c r="AC1450" s="134" t="s">
        <v>5232</v>
      </c>
      <c r="AD1450" s="134" t="s">
        <v>7112</v>
      </c>
      <c r="AE1450" s="134" t="s">
        <v>7113</v>
      </c>
      <c r="AF1450" s="134" t="s">
        <v>7114</v>
      </c>
      <c r="AG1450" s="134" t="s">
        <v>7115</v>
      </c>
      <c r="AH1450" s="134" t="s">
        <v>7115</v>
      </c>
      <c r="AI1450" s="134" t="s">
        <v>7116</v>
      </c>
      <c r="AJ1450" s="134" t="s">
        <v>7117</v>
      </c>
      <c r="AK1450" s="134" t="s">
        <v>7118</v>
      </c>
      <c r="AL1450" s="134" t="s">
        <v>7119</v>
      </c>
      <c r="AM1450" s="134" t="s">
        <v>7120</v>
      </c>
      <c r="AN1450" s="134" t="s">
        <v>7121</v>
      </c>
      <c r="AO1450" s="134" t="s">
        <v>7122</v>
      </c>
    </row>
    <row r="1451" customFormat="false" ht="12.8" hidden="false" customHeight="false" outlineLevel="0" collapsed="false">
      <c r="AB1451" s="136" t="s">
        <v>55</v>
      </c>
      <c r="AC1451" s="134" t="s">
        <v>7109</v>
      </c>
      <c r="AD1451" s="134" t="s">
        <v>5232</v>
      </c>
      <c r="AE1451" s="134" t="s">
        <v>5714</v>
      </c>
      <c r="AF1451" s="134" t="s">
        <v>7123</v>
      </c>
      <c r="AG1451" s="134" t="s">
        <v>7124</v>
      </c>
      <c r="AH1451" s="134" t="s">
        <v>7125</v>
      </c>
      <c r="AI1451" s="134" t="s">
        <v>7126</v>
      </c>
      <c r="AJ1451" s="134" t="s">
        <v>7127</v>
      </c>
      <c r="AK1451" s="134" t="s">
        <v>7128</v>
      </c>
      <c r="AL1451" s="134" t="s">
        <v>7129</v>
      </c>
      <c r="AM1451" s="134" t="s">
        <v>7130</v>
      </c>
      <c r="AN1451" s="134" t="s">
        <v>7131</v>
      </c>
      <c r="AO1451" s="134" t="s">
        <v>7132</v>
      </c>
    </row>
    <row r="1452" customFormat="false" ht="12.8" hidden="false" customHeight="false" outlineLevel="0" collapsed="false">
      <c r="AB1452" s="136" t="s">
        <v>56</v>
      </c>
      <c r="AC1452" s="134" t="s">
        <v>7133</v>
      </c>
      <c r="AD1452" s="134" t="s">
        <v>7134</v>
      </c>
      <c r="AE1452" s="134" t="s">
        <v>7135</v>
      </c>
      <c r="AF1452" s="134" t="s">
        <v>7136</v>
      </c>
      <c r="AG1452" s="134" t="s">
        <v>7137</v>
      </c>
      <c r="AH1452" s="134" t="s">
        <v>7138</v>
      </c>
      <c r="AI1452" s="134" t="s">
        <v>7139</v>
      </c>
      <c r="AJ1452" s="134" t="s">
        <v>7140</v>
      </c>
      <c r="AK1452" s="134" t="s">
        <v>7141</v>
      </c>
      <c r="AL1452" s="134" t="s">
        <v>7142</v>
      </c>
      <c r="AM1452" s="134" t="s">
        <v>7143</v>
      </c>
      <c r="AN1452" s="134" t="s">
        <v>7144</v>
      </c>
      <c r="AO1452" s="134" t="s">
        <v>7145</v>
      </c>
    </row>
    <row r="1453" customFormat="false" ht="12.8" hidden="false" customHeight="false" outlineLevel="0" collapsed="false">
      <c r="AB1453" s="136" t="s">
        <v>57</v>
      </c>
      <c r="AC1453" s="134" t="s">
        <v>4692</v>
      </c>
      <c r="AD1453" s="134" t="s">
        <v>4854</v>
      </c>
      <c r="AE1453" s="134" t="s">
        <v>6955</v>
      </c>
      <c r="AF1453" s="134" t="s">
        <v>7146</v>
      </c>
      <c r="AG1453" s="134" t="s">
        <v>7147</v>
      </c>
      <c r="AH1453" s="134" t="s">
        <v>6978</v>
      </c>
      <c r="AI1453" s="134" t="s">
        <v>7148</v>
      </c>
      <c r="AJ1453" s="134" t="s">
        <v>7141</v>
      </c>
      <c r="AK1453" s="134" t="s">
        <v>7117</v>
      </c>
      <c r="AL1453" s="134" t="s">
        <v>7149</v>
      </c>
      <c r="AM1453" s="134" t="s">
        <v>7150</v>
      </c>
      <c r="AN1453" s="134" t="s">
        <v>7151</v>
      </c>
      <c r="AO1453" s="134" t="s">
        <v>7152</v>
      </c>
    </row>
    <row r="1454" customFormat="false" ht="12.8" hidden="false" customHeight="false" outlineLevel="0" collapsed="false">
      <c r="AB1454" s="136" t="s">
        <v>59</v>
      </c>
      <c r="AC1454" s="134" t="s">
        <v>6588</v>
      </c>
      <c r="AD1454" s="134" t="s">
        <v>7153</v>
      </c>
      <c r="AE1454" s="134" t="s">
        <v>7154</v>
      </c>
      <c r="AF1454" s="134" t="s">
        <v>7155</v>
      </c>
      <c r="AG1454" s="134" t="s">
        <v>7156</v>
      </c>
      <c r="AH1454" s="134" t="s">
        <v>7157</v>
      </c>
      <c r="AI1454" s="134" t="s">
        <v>7158</v>
      </c>
      <c r="AJ1454" s="134" t="s">
        <v>7046</v>
      </c>
      <c r="AK1454" s="134" t="s">
        <v>7159</v>
      </c>
      <c r="AL1454" s="134" t="s">
        <v>7160</v>
      </c>
      <c r="AM1454" s="134" t="s">
        <v>7161</v>
      </c>
      <c r="AN1454" s="134" t="s">
        <v>7162</v>
      </c>
      <c r="AO1454" s="134" t="s">
        <v>7163</v>
      </c>
    </row>
    <row r="1455" customFormat="false" ht="12.8" hidden="false" customHeight="false" outlineLevel="0" collapsed="false">
      <c r="AB1455" s="136" t="s">
        <v>61</v>
      </c>
      <c r="AC1455" s="134" t="s">
        <v>5790</v>
      </c>
      <c r="AD1455" s="134" t="s">
        <v>5565</v>
      </c>
      <c r="AE1455" s="134" t="s">
        <v>7164</v>
      </c>
      <c r="AF1455" s="134" t="s">
        <v>7165</v>
      </c>
      <c r="AG1455" s="134" t="s">
        <v>7166</v>
      </c>
      <c r="AH1455" s="134" t="s">
        <v>7167</v>
      </c>
      <c r="AI1455" s="134" t="s">
        <v>7168</v>
      </c>
      <c r="AJ1455" s="134" t="s">
        <v>7169</v>
      </c>
      <c r="AK1455" s="134" t="s">
        <v>7170</v>
      </c>
      <c r="AL1455" s="134" t="s">
        <v>7056</v>
      </c>
      <c r="AM1455" s="134" t="s">
        <v>7171</v>
      </c>
      <c r="AN1455" s="134" t="s">
        <v>7172</v>
      </c>
      <c r="AO1455" s="134" t="s">
        <v>7173</v>
      </c>
    </row>
    <row r="1456" customFormat="false" ht="12.8" hidden="false" customHeight="false" outlineLevel="0" collapsed="false">
      <c r="AB1456" s="136" t="s">
        <v>62</v>
      </c>
      <c r="AC1456" s="134" t="s">
        <v>6577</v>
      </c>
      <c r="AD1456" s="134" t="s">
        <v>7174</v>
      </c>
      <c r="AE1456" s="134" t="s">
        <v>7172</v>
      </c>
      <c r="AF1456" s="134" t="s">
        <v>7175</v>
      </c>
      <c r="AG1456" s="134" t="s">
        <v>7176</v>
      </c>
      <c r="AH1456" s="134" t="s">
        <v>7177</v>
      </c>
      <c r="AI1456" s="134" t="s">
        <v>7178</v>
      </c>
      <c r="AJ1456" s="134" t="s">
        <v>7179</v>
      </c>
      <c r="AK1456" s="134" t="s">
        <v>7180</v>
      </c>
      <c r="AL1456" s="134" t="s">
        <v>7181</v>
      </c>
      <c r="AM1456" s="134" t="s">
        <v>7019</v>
      </c>
      <c r="AN1456" s="134" t="s">
        <v>7182</v>
      </c>
      <c r="AO1456" s="134" t="s">
        <v>7183</v>
      </c>
    </row>
    <row r="1457" customFormat="false" ht="12.8" hidden="false" customHeight="false" outlineLevel="0" collapsed="false">
      <c r="AB1457" s="136" t="s">
        <v>63</v>
      </c>
      <c r="AC1457" s="134" t="s">
        <v>5638</v>
      </c>
      <c r="AD1457" s="134" t="s">
        <v>7184</v>
      </c>
      <c r="AE1457" s="134" t="s">
        <v>7185</v>
      </c>
      <c r="AF1457" s="134" t="s">
        <v>7186</v>
      </c>
      <c r="AG1457" s="125"/>
      <c r="AH1457" s="134" t="s">
        <v>7187</v>
      </c>
      <c r="AI1457" s="134" t="s">
        <v>7188</v>
      </c>
      <c r="AJ1457" s="134" t="s">
        <v>7189</v>
      </c>
      <c r="AK1457" s="134" t="s">
        <v>7190</v>
      </c>
      <c r="AL1457" s="134" t="s">
        <v>7191</v>
      </c>
      <c r="AM1457" s="134" t="s">
        <v>7192</v>
      </c>
      <c r="AN1457" s="134" t="s">
        <v>7193</v>
      </c>
      <c r="AO1457" s="125"/>
    </row>
    <row r="1458" customFormat="false" ht="12.8" hidden="false" customHeight="false" outlineLevel="0" collapsed="false">
      <c r="AB1458" s="136" t="s">
        <v>65</v>
      </c>
      <c r="AC1458" s="134" t="s">
        <v>6019</v>
      </c>
      <c r="AD1458" s="134" t="s">
        <v>7194</v>
      </c>
      <c r="AE1458" s="134" t="s">
        <v>4721</v>
      </c>
      <c r="AF1458" s="134" t="s">
        <v>7195</v>
      </c>
      <c r="AG1458" s="134" t="s">
        <v>7196</v>
      </c>
      <c r="AH1458" s="134" t="s">
        <v>7197</v>
      </c>
      <c r="AI1458" s="134" t="s">
        <v>7198</v>
      </c>
      <c r="AJ1458" s="134" t="s">
        <v>7199</v>
      </c>
      <c r="AK1458" s="134" t="s">
        <v>7200</v>
      </c>
      <c r="AL1458" s="134" t="s">
        <v>7201</v>
      </c>
      <c r="AM1458" s="134" t="s">
        <v>7025</v>
      </c>
      <c r="AN1458" s="134" t="s">
        <v>7155</v>
      </c>
      <c r="AO1458" s="134" t="s">
        <v>7202</v>
      </c>
    </row>
    <row r="1459" customFormat="false" ht="12.8" hidden="false" customHeight="true" outlineLevel="0" collapsed="false">
      <c r="AB1459" s="135" t="s">
        <v>594</v>
      </c>
      <c r="AC1459" s="135"/>
      <c r="AD1459" s="135"/>
      <c r="AE1459" s="135"/>
      <c r="AF1459" s="135"/>
      <c r="AG1459" s="135"/>
      <c r="AH1459" s="135"/>
      <c r="AI1459" s="135"/>
      <c r="AJ1459" s="135"/>
      <c r="AK1459" s="135"/>
      <c r="AL1459" s="135"/>
      <c r="AM1459" s="135"/>
      <c r="AN1459" s="135"/>
      <c r="AO1459" s="135"/>
    </row>
    <row r="1460" customFormat="false" ht="12.8" hidden="false" customHeight="false" outlineLevel="0" collapsed="false">
      <c r="AB1460" s="133" t="s">
        <v>605</v>
      </c>
      <c r="AC1460" s="133" t="s">
        <v>606</v>
      </c>
      <c r="AD1460" s="133" t="s">
        <v>607</v>
      </c>
      <c r="AE1460" s="133" t="s">
        <v>608</v>
      </c>
      <c r="AF1460" s="133" t="s">
        <v>609</v>
      </c>
      <c r="AG1460" s="133" t="s">
        <v>610</v>
      </c>
      <c r="AH1460" s="133" t="s">
        <v>611</v>
      </c>
      <c r="AI1460" s="133" t="s">
        <v>612</v>
      </c>
      <c r="AJ1460" s="133" t="s">
        <v>613</v>
      </c>
      <c r="AK1460" s="133" t="s">
        <v>614</v>
      </c>
      <c r="AL1460" s="133" t="s">
        <v>615</v>
      </c>
      <c r="AM1460" s="133" t="s">
        <v>616</v>
      </c>
      <c r="AN1460" s="133" t="s">
        <v>617</v>
      </c>
      <c r="AO1460" s="133" t="s">
        <v>618</v>
      </c>
    </row>
    <row r="1461" customFormat="false" ht="12.8" hidden="false" customHeight="false" outlineLevel="0" collapsed="false">
      <c r="AB1461" s="136" t="s">
        <v>67</v>
      </c>
      <c r="AC1461" s="134" t="s">
        <v>7203</v>
      </c>
      <c r="AD1461" s="134" t="s">
        <v>5524</v>
      </c>
      <c r="AE1461" s="134" t="s">
        <v>7204</v>
      </c>
      <c r="AF1461" s="134" t="s">
        <v>7205</v>
      </c>
      <c r="AG1461" s="134" t="s">
        <v>7206</v>
      </c>
      <c r="AH1461" s="134" t="s">
        <v>6937</v>
      </c>
      <c r="AI1461" s="134" t="s">
        <v>6937</v>
      </c>
      <c r="AJ1461" s="134" t="s">
        <v>7207</v>
      </c>
      <c r="AK1461" s="134" t="s">
        <v>7208</v>
      </c>
      <c r="AL1461" s="134" t="s">
        <v>7209</v>
      </c>
      <c r="AM1461" s="134" t="s">
        <v>7210</v>
      </c>
      <c r="AN1461" s="134" t="s">
        <v>7211</v>
      </c>
      <c r="AO1461" s="134" t="s">
        <v>7212</v>
      </c>
    </row>
    <row r="1462" customFormat="false" ht="12.8" hidden="false" customHeight="false" outlineLevel="0" collapsed="false">
      <c r="AB1462" s="136" t="s">
        <v>69</v>
      </c>
      <c r="AC1462" s="134" t="s">
        <v>7213</v>
      </c>
      <c r="AD1462" s="134" t="s">
        <v>5706</v>
      </c>
      <c r="AE1462" s="134" t="s">
        <v>7214</v>
      </c>
      <c r="AF1462" s="134" t="s">
        <v>7215</v>
      </c>
      <c r="AG1462" s="134" t="s">
        <v>7216</v>
      </c>
      <c r="AH1462" s="134" t="s">
        <v>7217</v>
      </c>
      <c r="AI1462" s="134" t="s">
        <v>7218</v>
      </c>
      <c r="AJ1462" s="134" t="s">
        <v>7219</v>
      </c>
      <c r="AK1462" s="134" t="s">
        <v>7220</v>
      </c>
      <c r="AL1462" s="134" t="s">
        <v>7221</v>
      </c>
      <c r="AM1462" s="134" t="s">
        <v>7222</v>
      </c>
      <c r="AN1462" s="134" t="s">
        <v>5648</v>
      </c>
      <c r="AO1462" s="134" t="s">
        <v>7223</v>
      </c>
    </row>
    <row r="1463" customFormat="false" ht="12.8" hidden="false" customHeight="false" outlineLevel="0" collapsed="false">
      <c r="AB1463" s="136" t="s">
        <v>70</v>
      </c>
      <c r="AC1463" s="134" t="s">
        <v>7224</v>
      </c>
      <c r="AD1463" s="134" t="s">
        <v>7225</v>
      </c>
      <c r="AE1463" s="134" t="s">
        <v>7226</v>
      </c>
      <c r="AF1463" s="134" t="s">
        <v>7227</v>
      </c>
      <c r="AG1463" s="134" t="s">
        <v>7228</v>
      </c>
      <c r="AH1463" s="134" t="s">
        <v>7229</v>
      </c>
      <c r="AI1463" s="134" t="s">
        <v>7230</v>
      </c>
      <c r="AJ1463" s="134" t="s">
        <v>6940</v>
      </c>
      <c r="AK1463" s="134" t="s">
        <v>7231</v>
      </c>
      <c r="AL1463" s="134" t="s">
        <v>7232</v>
      </c>
      <c r="AM1463" s="134" t="s">
        <v>6020</v>
      </c>
      <c r="AN1463" s="134" t="s">
        <v>7233</v>
      </c>
      <c r="AO1463" s="134" t="s">
        <v>7234</v>
      </c>
    </row>
    <row r="1464" customFormat="false" ht="12.8" hidden="false" customHeight="false" outlineLevel="0" collapsed="false">
      <c r="AB1464" s="136" t="s">
        <v>71</v>
      </c>
      <c r="AC1464" s="134" t="s">
        <v>7235</v>
      </c>
      <c r="AD1464" s="134" t="s">
        <v>6299</v>
      </c>
      <c r="AE1464" s="134" t="s">
        <v>7236</v>
      </c>
      <c r="AF1464" s="134" t="s">
        <v>7237</v>
      </c>
      <c r="AG1464" s="134" t="s">
        <v>7238</v>
      </c>
      <c r="AH1464" s="134" t="s">
        <v>7239</v>
      </c>
      <c r="AI1464" s="134" t="s">
        <v>7240</v>
      </c>
      <c r="AJ1464" s="134" t="s">
        <v>7241</v>
      </c>
      <c r="AK1464" s="134" t="s">
        <v>7242</v>
      </c>
      <c r="AL1464" s="134" t="s">
        <v>7243</v>
      </c>
      <c r="AM1464" s="134" t="s">
        <v>7244</v>
      </c>
      <c r="AN1464" s="134" t="s">
        <v>5973</v>
      </c>
      <c r="AO1464" s="134" t="s">
        <v>7245</v>
      </c>
    </row>
    <row r="1465" customFormat="false" ht="12.8" hidden="false" customHeight="false" outlineLevel="0" collapsed="false">
      <c r="AB1465" s="136" t="s">
        <v>72</v>
      </c>
      <c r="AC1465" s="134" t="s">
        <v>7246</v>
      </c>
      <c r="AD1465" s="134" t="s">
        <v>4772</v>
      </c>
      <c r="AE1465" s="134" t="s">
        <v>7247</v>
      </c>
      <c r="AF1465" s="134" t="s">
        <v>7248</v>
      </c>
      <c r="AG1465" s="134" t="s">
        <v>7249</v>
      </c>
      <c r="AH1465" s="134" t="s">
        <v>7250</v>
      </c>
      <c r="AI1465" s="134" t="s">
        <v>7251</v>
      </c>
      <c r="AJ1465" s="134" t="s">
        <v>7252</v>
      </c>
      <c r="AK1465" s="134" t="s">
        <v>7196</v>
      </c>
      <c r="AL1465" s="134" t="s">
        <v>7253</v>
      </c>
      <c r="AM1465" s="134" t="s">
        <v>7254</v>
      </c>
      <c r="AN1465" s="134" t="s">
        <v>7255</v>
      </c>
      <c r="AO1465" s="134" t="s">
        <v>7256</v>
      </c>
    </row>
    <row r="1466" customFormat="false" ht="12.8" hidden="false" customHeight="false" outlineLevel="0" collapsed="false">
      <c r="AB1466" s="136" t="s">
        <v>73</v>
      </c>
      <c r="AC1466" s="134" t="s">
        <v>7257</v>
      </c>
      <c r="AD1466" s="134" t="s">
        <v>5052</v>
      </c>
      <c r="AE1466" s="134" t="s">
        <v>7258</v>
      </c>
      <c r="AF1466" s="134" t="s">
        <v>7259</v>
      </c>
      <c r="AG1466" s="134" t="s">
        <v>7260</v>
      </c>
      <c r="AH1466" s="134" t="s">
        <v>7261</v>
      </c>
      <c r="AI1466" s="134" t="s">
        <v>7262</v>
      </c>
      <c r="AJ1466" s="134" t="s">
        <v>7263</v>
      </c>
      <c r="AK1466" s="134" t="s">
        <v>7264</v>
      </c>
      <c r="AL1466" s="134" t="s">
        <v>6952</v>
      </c>
      <c r="AM1466" s="134" t="s">
        <v>7260</v>
      </c>
      <c r="AN1466" s="134" t="s">
        <v>7265</v>
      </c>
      <c r="AO1466" s="134" t="s">
        <v>7266</v>
      </c>
    </row>
    <row r="1467" customFormat="false" ht="12.8" hidden="false" customHeight="false" outlineLevel="0" collapsed="false">
      <c r="AB1467" s="136" t="s">
        <v>74</v>
      </c>
      <c r="AC1467" s="134" t="s">
        <v>7267</v>
      </c>
      <c r="AD1467" s="134" t="s">
        <v>7268</v>
      </c>
      <c r="AE1467" s="134" t="s">
        <v>7269</v>
      </c>
      <c r="AF1467" s="134" t="s">
        <v>7270</v>
      </c>
      <c r="AG1467" s="134" t="s">
        <v>7248</v>
      </c>
      <c r="AH1467" s="134" t="s">
        <v>7271</v>
      </c>
      <c r="AI1467" s="134" t="s">
        <v>7272</v>
      </c>
      <c r="AJ1467" s="134" t="s">
        <v>7273</v>
      </c>
      <c r="AK1467" s="134" t="s">
        <v>7274</v>
      </c>
      <c r="AL1467" s="134" t="s">
        <v>7275</v>
      </c>
      <c r="AM1467" s="134" t="s">
        <v>7276</v>
      </c>
      <c r="AN1467" s="134" t="s">
        <v>7277</v>
      </c>
      <c r="AO1467" s="134" t="s">
        <v>7278</v>
      </c>
    </row>
    <row r="1468" customFormat="false" ht="12.8" hidden="false" customHeight="false" outlineLevel="0" collapsed="false">
      <c r="AB1468" s="136" t="s">
        <v>75</v>
      </c>
      <c r="AC1468" s="134" t="s">
        <v>5336</v>
      </c>
      <c r="AD1468" s="134" t="s">
        <v>5698</v>
      </c>
      <c r="AE1468" s="134" t="s">
        <v>7279</v>
      </c>
      <c r="AF1468" s="134" t="s">
        <v>5009</v>
      </c>
      <c r="AG1468" s="134" t="s">
        <v>7280</v>
      </c>
      <c r="AH1468" s="134" t="s">
        <v>6998</v>
      </c>
      <c r="AI1468" s="134" t="s">
        <v>7281</v>
      </c>
      <c r="AJ1468" s="134" t="s">
        <v>7282</v>
      </c>
      <c r="AK1468" s="134" t="s">
        <v>7283</v>
      </c>
      <c r="AL1468" s="134" t="s">
        <v>7284</v>
      </c>
      <c r="AM1468" s="134" t="s">
        <v>7285</v>
      </c>
      <c r="AN1468" s="134" t="s">
        <v>4771</v>
      </c>
      <c r="AO1468" s="134" t="s">
        <v>7286</v>
      </c>
    </row>
    <row r="1469" customFormat="false" ht="12.8" hidden="false" customHeight="false" outlineLevel="0" collapsed="false">
      <c r="AB1469" s="136" t="s">
        <v>78</v>
      </c>
      <c r="AC1469" s="134" t="s">
        <v>7287</v>
      </c>
      <c r="AD1469" s="134" t="s">
        <v>7288</v>
      </c>
      <c r="AE1469" s="134" t="s">
        <v>7289</v>
      </c>
      <c r="AF1469" s="134" t="s">
        <v>7290</v>
      </c>
      <c r="AG1469" s="134" t="s">
        <v>6963</v>
      </c>
      <c r="AH1469" s="134" t="s">
        <v>7179</v>
      </c>
      <c r="AI1469" s="134" t="s">
        <v>7291</v>
      </c>
      <c r="AJ1469" s="134" t="s">
        <v>7292</v>
      </c>
      <c r="AK1469" s="134" t="s">
        <v>7293</v>
      </c>
      <c r="AL1469" s="134" t="s">
        <v>7294</v>
      </c>
      <c r="AM1469" s="134" t="s">
        <v>7295</v>
      </c>
      <c r="AN1469" s="134" t="s">
        <v>7296</v>
      </c>
      <c r="AO1469" s="134" t="s">
        <v>7297</v>
      </c>
    </row>
    <row r="1470" customFormat="false" ht="12.8" hidden="false" customHeight="false" outlineLevel="0" collapsed="false">
      <c r="AB1470" s="136" t="s">
        <v>79</v>
      </c>
      <c r="AC1470" s="134" t="s">
        <v>5111</v>
      </c>
      <c r="AD1470" s="134" t="s">
        <v>6550</v>
      </c>
      <c r="AE1470" s="134" t="s">
        <v>7298</v>
      </c>
      <c r="AF1470" s="134" t="s">
        <v>7185</v>
      </c>
      <c r="AG1470" s="134" t="s">
        <v>7299</v>
      </c>
      <c r="AH1470" s="134" t="s">
        <v>7300</v>
      </c>
      <c r="AI1470" s="134" t="s">
        <v>7301</v>
      </c>
      <c r="AJ1470" s="134" t="s">
        <v>7302</v>
      </c>
      <c r="AK1470" s="134" t="s">
        <v>7303</v>
      </c>
      <c r="AL1470" s="134" t="s">
        <v>7304</v>
      </c>
      <c r="AM1470" s="134" t="s">
        <v>7305</v>
      </c>
      <c r="AN1470" s="134" t="s">
        <v>7306</v>
      </c>
      <c r="AO1470" s="134" t="s">
        <v>7307</v>
      </c>
    </row>
    <row r="1471" customFormat="false" ht="12.8" hidden="false" customHeight="false" outlineLevel="0" collapsed="false">
      <c r="AB1471" s="136" t="s">
        <v>80</v>
      </c>
      <c r="AC1471" s="134" t="s">
        <v>5928</v>
      </c>
      <c r="AD1471" s="134" t="s">
        <v>7247</v>
      </c>
      <c r="AE1471" s="134" t="s">
        <v>7082</v>
      </c>
      <c r="AF1471" s="134" t="s">
        <v>7308</v>
      </c>
      <c r="AG1471" s="134" t="s">
        <v>7309</v>
      </c>
      <c r="AH1471" s="134" t="s">
        <v>7310</v>
      </c>
      <c r="AI1471" s="134" t="s">
        <v>7311</v>
      </c>
      <c r="AJ1471" s="134" t="s">
        <v>7312</v>
      </c>
      <c r="AK1471" s="134" t="s">
        <v>7313</v>
      </c>
      <c r="AL1471" s="134" t="s">
        <v>7314</v>
      </c>
      <c r="AM1471" s="134" t="s">
        <v>7151</v>
      </c>
      <c r="AN1471" s="134" t="s">
        <v>7204</v>
      </c>
      <c r="AO1471" s="134" t="s">
        <v>7315</v>
      </c>
    </row>
    <row r="1472" customFormat="false" ht="12.8" hidden="false" customHeight="false" outlineLevel="0" collapsed="false">
      <c r="AB1472" s="136" t="s">
        <v>81</v>
      </c>
      <c r="AC1472" s="134" t="s">
        <v>7316</v>
      </c>
      <c r="AD1472" s="134" t="s">
        <v>5233</v>
      </c>
      <c r="AE1472" s="134" t="s">
        <v>7317</v>
      </c>
      <c r="AF1472" s="134" t="s">
        <v>4661</v>
      </c>
      <c r="AG1472" s="134" t="s">
        <v>7318</v>
      </c>
      <c r="AH1472" s="134" t="s">
        <v>7284</v>
      </c>
      <c r="AI1472" s="134" t="s">
        <v>7319</v>
      </c>
      <c r="AJ1472" s="134" t="s">
        <v>7320</v>
      </c>
      <c r="AK1472" s="134" t="s">
        <v>7321</v>
      </c>
      <c r="AL1472" s="134" t="s">
        <v>7322</v>
      </c>
      <c r="AM1472" s="134" t="s">
        <v>7323</v>
      </c>
      <c r="AN1472" s="134" t="s">
        <v>7324</v>
      </c>
      <c r="AO1472" s="134" t="s">
        <v>7325</v>
      </c>
    </row>
    <row r="1473" customFormat="false" ht="12.8" hidden="false" customHeight="false" outlineLevel="0" collapsed="false">
      <c r="AB1473" s="136" t="s">
        <v>82</v>
      </c>
      <c r="AC1473" s="134" t="s">
        <v>7326</v>
      </c>
      <c r="AD1473" s="134" t="s">
        <v>7327</v>
      </c>
      <c r="AE1473" s="134" t="s">
        <v>7328</v>
      </c>
      <c r="AF1473" s="134" t="s">
        <v>7329</v>
      </c>
      <c r="AG1473" s="134" t="s">
        <v>7189</v>
      </c>
      <c r="AH1473" s="134" t="s">
        <v>7330</v>
      </c>
      <c r="AI1473" s="134" t="s">
        <v>7021</v>
      </c>
      <c r="AJ1473" s="134" t="s">
        <v>7331</v>
      </c>
      <c r="AK1473" s="134" t="s">
        <v>6948</v>
      </c>
      <c r="AL1473" s="134" t="s">
        <v>7332</v>
      </c>
      <c r="AM1473" s="134" t="s">
        <v>7333</v>
      </c>
      <c r="AN1473" s="134" t="s">
        <v>7334</v>
      </c>
      <c r="AO1473" s="134" t="s">
        <v>7335</v>
      </c>
    </row>
    <row r="1474" customFormat="false" ht="12.8" hidden="false" customHeight="false" outlineLevel="0" collapsed="false">
      <c r="AB1474" s="136" t="s">
        <v>83</v>
      </c>
      <c r="AC1474" s="134" t="s">
        <v>6158</v>
      </c>
      <c r="AD1474" s="134" t="s">
        <v>4782</v>
      </c>
      <c r="AE1474" s="134" t="s">
        <v>7336</v>
      </c>
      <c r="AF1474" s="134" t="s">
        <v>7337</v>
      </c>
      <c r="AG1474" s="134" t="s">
        <v>7338</v>
      </c>
      <c r="AH1474" s="134" t="s">
        <v>7339</v>
      </c>
      <c r="AI1474" s="134" t="s">
        <v>7340</v>
      </c>
      <c r="AJ1474" s="134" t="s">
        <v>7341</v>
      </c>
      <c r="AK1474" s="134" t="s">
        <v>7342</v>
      </c>
      <c r="AL1474" s="134" t="s">
        <v>7343</v>
      </c>
      <c r="AM1474" s="134" t="s">
        <v>7344</v>
      </c>
      <c r="AN1474" s="134" t="s">
        <v>7345</v>
      </c>
      <c r="AO1474" s="134" t="s">
        <v>7346</v>
      </c>
    </row>
    <row r="1475" customFormat="false" ht="12.8" hidden="false" customHeight="false" outlineLevel="0" collapsed="false">
      <c r="AB1475" s="136" t="s">
        <v>84</v>
      </c>
      <c r="AC1475" s="134" t="s">
        <v>7347</v>
      </c>
      <c r="AD1475" s="134" t="s">
        <v>7348</v>
      </c>
      <c r="AE1475" s="134" t="s">
        <v>6330</v>
      </c>
      <c r="AF1475" s="134" t="s">
        <v>7349</v>
      </c>
      <c r="AG1475" s="134" t="s">
        <v>7350</v>
      </c>
      <c r="AH1475" s="134" t="s">
        <v>7351</v>
      </c>
      <c r="AI1475" s="134" t="s">
        <v>7352</v>
      </c>
      <c r="AJ1475" s="134" t="s">
        <v>7313</v>
      </c>
      <c r="AK1475" s="134" t="s">
        <v>7353</v>
      </c>
      <c r="AL1475" s="134" t="s">
        <v>7354</v>
      </c>
      <c r="AM1475" s="134" t="s">
        <v>7355</v>
      </c>
      <c r="AN1475" s="134" t="s">
        <v>7356</v>
      </c>
      <c r="AO1475" s="134" t="s">
        <v>7357</v>
      </c>
    </row>
    <row r="1476" customFormat="false" ht="12.8" hidden="false" customHeight="false" outlineLevel="0" collapsed="false">
      <c r="AB1476" s="136" t="s">
        <v>85</v>
      </c>
      <c r="AC1476" s="134" t="s">
        <v>7358</v>
      </c>
      <c r="AD1476" s="134" t="s">
        <v>7359</v>
      </c>
      <c r="AE1476" s="134" t="s">
        <v>7360</v>
      </c>
      <c r="AF1476" s="134" t="s">
        <v>7361</v>
      </c>
      <c r="AG1476" s="134" t="s">
        <v>7362</v>
      </c>
      <c r="AH1476" s="134" t="s">
        <v>7363</v>
      </c>
      <c r="AI1476" s="134" t="s">
        <v>7364</v>
      </c>
      <c r="AJ1476" s="134" t="s">
        <v>7365</v>
      </c>
      <c r="AK1476" s="134" t="s">
        <v>7366</v>
      </c>
      <c r="AL1476" s="134" t="s">
        <v>7367</v>
      </c>
      <c r="AM1476" s="134" t="s">
        <v>7368</v>
      </c>
      <c r="AN1476" s="134" t="s">
        <v>5103</v>
      </c>
      <c r="AO1476" s="134" t="s">
        <v>7369</v>
      </c>
    </row>
    <row r="1477" customFormat="false" ht="12.8" hidden="false" customHeight="false" outlineLevel="0" collapsed="false">
      <c r="AB1477" s="136" t="s">
        <v>86</v>
      </c>
      <c r="AC1477" s="134" t="s">
        <v>4673</v>
      </c>
      <c r="AD1477" s="134" t="s">
        <v>7370</v>
      </c>
      <c r="AE1477" s="134" t="s">
        <v>5648</v>
      </c>
      <c r="AF1477" s="134" t="s">
        <v>7371</v>
      </c>
      <c r="AG1477" s="134" t="s">
        <v>7372</v>
      </c>
      <c r="AH1477" s="134" t="s">
        <v>7373</v>
      </c>
      <c r="AI1477" s="134" t="s">
        <v>7374</v>
      </c>
      <c r="AJ1477" s="134" t="s">
        <v>7375</v>
      </c>
      <c r="AK1477" s="134" t="s">
        <v>7376</v>
      </c>
      <c r="AL1477" s="134" t="s">
        <v>7377</v>
      </c>
      <c r="AM1477" s="134" t="s">
        <v>7378</v>
      </c>
      <c r="AN1477" s="134" t="s">
        <v>7379</v>
      </c>
      <c r="AO1477" s="134" t="s">
        <v>7380</v>
      </c>
    </row>
    <row r="1478" customFormat="false" ht="12.8" hidden="false" customHeight="false" outlineLevel="0" collapsed="false">
      <c r="AB1478" s="136" t="s">
        <v>87</v>
      </c>
      <c r="AC1478" s="134" t="s">
        <v>7381</v>
      </c>
      <c r="AD1478" s="134" t="s">
        <v>5950</v>
      </c>
      <c r="AE1478" s="134" t="s">
        <v>7382</v>
      </c>
      <c r="AF1478" s="134" t="s">
        <v>7383</v>
      </c>
      <c r="AG1478" s="134" t="s">
        <v>7384</v>
      </c>
      <c r="AH1478" s="134" t="s">
        <v>7385</v>
      </c>
      <c r="AI1478" s="134" t="s">
        <v>7386</v>
      </c>
      <c r="AJ1478" s="134" t="s">
        <v>7387</v>
      </c>
      <c r="AK1478" s="134" t="s">
        <v>7388</v>
      </c>
      <c r="AL1478" s="134" t="s">
        <v>7389</v>
      </c>
      <c r="AM1478" s="134" t="s">
        <v>7390</v>
      </c>
      <c r="AN1478" s="134" t="s">
        <v>7326</v>
      </c>
      <c r="AO1478" s="134" t="s">
        <v>7391</v>
      </c>
    </row>
    <row r="1479" customFormat="false" ht="12.8" hidden="false" customHeight="false" outlineLevel="0" collapsed="false">
      <c r="AB1479" s="136" t="s">
        <v>88</v>
      </c>
      <c r="AC1479" s="134" t="s">
        <v>7392</v>
      </c>
      <c r="AD1479" s="134" t="s">
        <v>5780</v>
      </c>
      <c r="AE1479" s="134" t="s">
        <v>7393</v>
      </c>
      <c r="AF1479" s="134" t="s">
        <v>7394</v>
      </c>
      <c r="AG1479" s="134" t="s">
        <v>7395</v>
      </c>
      <c r="AH1479" s="134" t="s">
        <v>7396</v>
      </c>
      <c r="AI1479" s="134" t="s">
        <v>7397</v>
      </c>
      <c r="AJ1479" s="134" t="s">
        <v>7398</v>
      </c>
      <c r="AK1479" s="134" t="s">
        <v>7399</v>
      </c>
      <c r="AL1479" s="134" t="s">
        <v>7400</v>
      </c>
      <c r="AM1479" s="134" t="s">
        <v>7401</v>
      </c>
      <c r="AN1479" s="134" t="s">
        <v>7402</v>
      </c>
      <c r="AO1479" s="134" t="s">
        <v>7403</v>
      </c>
    </row>
    <row r="1480" customFormat="false" ht="12.8" hidden="false" customHeight="false" outlineLevel="0" collapsed="false">
      <c r="AB1480" s="136" t="s">
        <v>89</v>
      </c>
      <c r="AC1480" s="134" t="s">
        <v>7404</v>
      </c>
      <c r="AD1480" s="134" t="s">
        <v>7405</v>
      </c>
      <c r="AE1480" s="134" t="s">
        <v>7406</v>
      </c>
      <c r="AF1480" s="134" t="s">
        <v>7407</v>
      </c>
      <c r="AG1480" s="134" t="s">
        <v>7408</v>
      </c>
      <c r="AH1480" s="134" t="s">
        <v>7409</v>
      </c>
      <c r="AI1480" s="134" t="s">
        <v>7410</v>
      </c>
      <c r="AJ1480" s="134" t="s">
        <v>7411</v>
      </c>
      <c r="AK1480" s="134" t="s">
        <v>7412</v>
      </c>
      <c r="AL1480" s="134" t="s">
        <v>7304</v>
      </c>
      <c r="AM1480" s="134" t="s">
        <v>7413</v>
      </c>
      <c r="AN1480" s="134" t="s">
        <v>7414</v>
      </c>
      <c r="AO1480" s="134" t="s">
        <v>7415</v>
      </c>
    </row>
    <row r="1481" customFormat="false" ht="12.8" hidden="false" customHeight="false" outlineLevel="0" collapsed="false">
      <c r="AB1481" s="136" t="s">
        <v>90</v>
      </c>
      <c r="AC1481" s="134" t="s">
        <v>6039</v>
      </c>
      <c r="AD1481" s="134" t="s">
        <v>7123</v>
      </c>
      <c r="AE1481" s="134" t="s">
        <v>7371</v>
      </c>
      <c r="AF1481" s="134" t="s">
        <v>7416</v>
      </c>
      <c r="AG1481" s="134" t="s">
        <v>6972</v>
      </c>
      <c r="AH1481" s="134" t="s">
        <v>7417</v>
      </c>
      <c r="AI1481" s="134" t="s">
        <v>7418</v>
      </c>
      <c r="AJ1481" s="134" t="s">
        <v>7419</v>
      </c>
      <c r="AK1481" s="134" t="s">
        <v>7420</v>
      </c>
      <c r="AL1481" s="134" t="s">
        <v>7421</v>
      </c>
      <c r="AM1481" s="134" t="s">
        <v>7422</v>
      </c>
      <c r="AN1481" s="134" t="s">
        <v>7423</v>
      </c>
      <c r="AO1481" s="134" t="s">
        <v>7424</v>
      </c>
    </row>
    <row r="1482" customFormat="false" ht="12.8" hidden="false" customHeight="false" outlineLevel="0" collapsed="false">
      <c r="AB1482" s="136" t="s">
        <v>91</v>
      </c>
      <c r="AC1482" s="134" t="s">
        <v>7306</v>
      </c>
      <c r="AD1482" s="134" t="s">
        <v>7425</v>
      </c>
      <c r="AE1482" s="134" t="s">
        <v>7426</v>
      </c>
      <c r="AF1482" s="134" t="s">
        <v>7427</v>
      </c>
      <c r="AG1482" s="134" t="s">
        <v>7428</v>
      </c>
      <c r="AH1482" s="134" t="s">
        <v>7177</v>
      </c>
      <c r="AI1482" s="134" t="s">
        <v>7429</v>
      </c>
      <c r="AJ1482" s="134" t="s">
        <v>7430</v>
      </c>
      <c r="AK1482" s="134" t="s">
        <v>7431</v>
      </c>
      <c r="AL1482" s="134" t="s">
        <v>7432</v>
      </c>
      <c r="AM1482" s="134" t="s">
        <v>7433</v>
      </c>
      <c r="AN1482" s="134" t="s">
        <v>7434</v>
      </c>
      <c r="AO1482" s="134" t="s">
        <v>7435</v>
      </c>
    </row>
    <row r="1483" customFormat="false" ht="12.8" hidden="false" customHeight="false" outlineLevel="0" collapsed="false">
      <c r="AB1483" s="136" t="s">
        <v>92</v>
      </c>
      <c r="AC1483" s="134" t="s">
        <v>6401</v>
      </c>
      <c r="AD1483" s="134" t="s">
        <v>6273</v>
      </c>
      <c r="AE1483" s="134" t="s">
        <v>6593</v>
      </c>
      <c r="AF1483" s="134" t="s">
        <v>7436</v>
      </c>
      <c r="AG1483" s="134" t="s">
        <v>7437</v>
      </c>
      <c r="AH1483" s="134" t="s">
        <v>7438</v>
      </c>
      <c r="AI1483" s="134" t="s">
        <v>7439</v>
      </c>
      <c r="AJ1483" s="134" t="s">
        <v>7440</v>
      </c>
      <c r="AK1483" s="134" t="s">
        <v>7412</v>
      </c>
      <c r="AL1483" s="134" t="s">
        <v>7441</v>
      </c>
      <c r="AM1483" s="134" t="s">
        <v>7442</v>
      </c>
      <c r="AN1483" s="134" t="s">
        <v>7443</v>
      </c>
      <c r="AO1483" s="134" t="s">
        <v>7444</v>
      </c>
    </row>
    <row r="1484" customFormat="false" ht="12.8" hidden="false" customHeight="false" outlineLevel="0" collapsed="false">
      <c r="AB1484" s="136" t="s">
        <v>93</v>
      </c>
      <c r="AC1484" s="134" t="s">
        <v>4702</v>
      </c>
      <c r="AD1484" s="134" t="s">
        <v>7445</v>
      </c>
      <c r="AE1484" s="134" t="s">
        <v>7446</v>
      </c>
      <c r="AF1484" s="134" t="s">
        <v>7447</v>
      </c>
      <c r="AG1484" s="134" t="s">
        <v>7448</v>
      </c>
      <c r="AH1484" s="134" t="s">
        <v>7449</v>
      </c>
      <c r="AI1484" s="134" t="s">
        <v>7313</v>
      </c>
      <c r="AJ1484" s="134" t="s">
        <v>7450</v>
      </c>
      <c r="AK1484" s="134" t="s">
        <v>7355</v>
      </c>
      <c r="AL1484" s="134" t="s">
        <v>7451</v>
      </c>
      <c r="AM1484" s="134" t="s">
        <v>7452</v>
      </c>
      <c r="AN1484" s="134" t="s">
        <v>4890</v>
      </c>
      <c r="AO1484" s="134" t="s">
        <v>7453</v>
      </c>
    </row>
    <row r="1485" customFormat="false" ht="12.8" hidden="false" customHeight="false" outlineLevel="0" collapsed="false">
      <c r="AB1485" s="136" t="s">
        <v>94</v>
      </c>
      <c r="AC1485" s="134" t="s">
        <v>6443</v>
      </c>
      <c r="AD1485" s="134" t="s">
        <v>6496</v>
      </c>
      <c r="AE1485" s="134" t="s">
        <v>7446</v>
      </c>
      <c r="AF1485" s="134" t="s">
        <v>7454</v>
      </c>
      <c r="AG1485" s="134" t="s">
        <v>7455</v>
      </c>
      <c r="AH1485" s="134" t="s">
        <v>7313</v>
      </c>
      <c r="AI1485" s="134" t="s">
        <v>7456</v>
      </c>
      <c r="AJ1485" s="134" t="s">
        <v>7457</v>
      </c>
      <c r="AK1485" s="134" t="s">
        <v>7458</v>
      </c>
      <c r="AL1485" s="134" t="s">
        <v>7459</v>
      </c>
      <c r="AM1485" s="134" t="s">
        <v>7460</v>
      </c>
      <c r="AN1485" s="134" t="s">
        <v>7120</v>
      </c>
      <c r="AO1485" s="134" t="s">
        <v>7461</v>
      </c>
    </row>
    <row r="1486" customFormat="false" ht="12.8" hidden="false" customHeight="true" outlineLevel="0" collapsed="false">
      <c r="AB1486" s="135" t="s">
        <v>594</v>
      </c>
      <c r="AC1486" s="135"/>
      <c r="AD1486" s="135"/>
      <c r="AE1486" s="135"/>
      <c r="AF1486" s="135"/>
      <c r="AG1486" s="135"/>
      <c r="AH1486" s="135"/>
      <c r="AI1486" s="135"/>
      <c r="AJ1486" s="135"/>
      <c r="AK1486" s="135"/>
      <c r="AL1486" s="135"/>
      <c r="AM1486" s="135"/>
      <c r="AN1486" s="135"/>
      <c r="AO1486" s="135"/>
    </row>
    <row r="1487" customFormat="false" ht="12.8" hidden="false" customHeight="false" outlineLevel="0" collapsed="false">
      <c r="AB1487" s="133" t="s">
        <v>605</v>
      </c>
      <c r="AC1487" s="133" t="s">
        <v>606</v>
      </c>
      <c r="AD1487" s="133" t="s">
        <v>607</v>
      </c>
      <c r="AE1487" s="133" t="s">
        <v>608</v>
      </c>
      <c r="AF1487" s="133" t="s">
        <v>609</v>
      </c>
      <c r="AG1487" s="133" t="s">
        <v>610</v>
      </c>
      <c r="AH1487" s="133" t="s">
        <v>611</v>
      </c>
      <c r="AI1487" s="133" t="s">
        <v>612</v>
      </c>
      <c r="AJ1487" s="133" t="s">
        <v>613</v>
      </c>
      <c r="AK1487" s="133" t="s">
        <v>614</v>
      </c>
      <c r="AL1487" s="133" t="s">
        <v>615</v>
      </c>
      <c r="AM1487" s="133" t="s">
        <v>616</v>
      </c>
      <c r="AN1487" s="133" t="s">
        <v>617</v>
      </c>
      <c r="AO1487" s="133" t="s">
        <v>618</v>
      </c>
    </row>
    <row r="1488" customFormat="false" ht="12.8" hidden="false" customHeight="false" outlineLevel="0" collapsed="false">
      <c r="AB1488" s="136" t="s">
        <v>95</v>
      </c>
      <c r="AC1488" s="134" t="s">
        <v>7247</v>
      </c>
      <c r="AD1488" s="134" t="s">
        <v>7462</v>
      </c>
      <c r="AE1488" s="134" t="s">
        <v>7463</v>
      </c>
      <c r="AF1488" s="134" t="s">
        <v>7464</v>
      </c>
      <c r="AG1488" s="134" t="s">
        <v>7465</v>
      </c>
      <c r="AH1488" s="134" t="s">
        <v>7466</v>
      </c>
      <c r="AI1488" s="134" t="s">
        <v>7467</v>
      </c>
      <c r="AJ1488" s="134" t="s">
        <v>7055</v>
      </c>
      <c r="AK1488" s="134" t="s">
        <v>7468</v>
      </c>
      <c r="AL1488" s="134" t="s">
        <v>7469</v>
      </c>
      <c r="AM1488" s="134" t="s">
        <v>7470</v>
      </c>
      <c r="AN1488" s="134" t="s">
        <v>7471</v>
      </c>
      <c r="AO1488" s="134" t="s">
        <v>7472</v>
      </c>
    </row>
    <row r="1489" customFormat="false" ht="12.8" hidden="false" customHeight="false" outlineLevel="0" collapsed="false">
      <c r="AB1489" s="136" t="s">
        <v>96</v>
      </c>
      <c r="AC1489" s="134" t="s">
        <v>7473</v>
      </c>
      <c r="AD1489" s="134" t="s">
        <v>7257</v>
      </c>
      <c r="AE1489" s="134" t="s">
        <v>7474</v>
      </c>
      <c r="AF1489" s="134" t="s">
        <v>6996</v>
      </c>
      <c r="AG1489" s="134" t="s">
        <v>7475</v>
      </c>
      <c r="AH1489" s="134" t="s">
        <v>7476</v>
      </c>
      <c r="AI1489" s="134" t="s">
        <v>7477</v>
      </c>
      <c r="AJ1489" s="134" t="s">
        <v>7342</v>
      </c>
      <c r="AK1489" s="134" t="s">
        <v>7478</v>
      </c>
      <c r="AL1489" s="134" t="s">
        <v>7479</v>
      </c>
      <c r="AM1489" s="134" t="s">
        <v>7480</v>
      </c>
      <c r="AN1489" s="134" t="s">
        <v>7481</v>
      </c>
      <c r="AO1489" s="134" t="s">
        <v>7482</v>
      </c>
    </row>
    <row r="1490" customFormat="false" ht="12.8" hidden="false" customHeight="false" outlineLevel="0" collapsed="false">
      <c r="AB1490" s="136" t="s">
        <v>97</v>
      </c>
      <c r="AC1490" s="134" t="s">
        <v>6920</v>
      </c>
      <c r="AD1490" s="134" t="s">
        <v>6656</v>
      </c>
      <c r="AE1490" s="134" t="s">
        <v>7483</v>
      </c>
      <c r="AF1490" s="134" t="s">
        <v>7484</v>
      </c>
      <c r="AG1490" s="134" t="s">
        <v>7485</v>
      </c>
      <c r="AH1490" s="134" t="s">
        <v>7486</v>
      </c>
      <c r="AI1490" s="134" t="s">
        <v>7467</v>
      </c>
      <c r="AJ1490" s="134" t="s">
        <v>7487</v>
      </c>
      <c r="AK1490" s="134" t="s">
        <v>7488</v>
      </c>
      <c r="AL1490" s="134" t="s">
        <v>7489</v>
      </c>
      <c r="AM1490" s="134" t="s">
        <v>7490</v>
      </c>
      <c r="AN1490" s="134" t="s">
        <v>7192</v>
      </c>
      <c r="AO1490" s="134" t="s">
        <v>7491</v>
      </c>
    </row>
    <row r="1491" customFormat="false" ht="12.8" hidden="false" customHeight="false" outlineLevel="0" collapsed="false">
      <c r="AB1491" s="136" t="s">
        <v>98</v>
      </c>
      <c r="AC1491" s="134" t="s">
        <v>5639</v>
      </c>
      <c r="AD1491" s="134" t="s">
        <v>7492</v>
      </c>
      <c r="AE1491" s="134" t="s">
        <v>7110</v>
      </c>
      <c r="AF1491" s="134" t="s">
        <v>7493</v>
      </c>
      <c r="AG1491" s="134" t="s">
        <v>7494</v>
      </c>
      <c r="AH1491" s="134" t="s">
        <v>7495</v>
      </c>
      <c r="AI1491" s="134" t="s">
        <v>7496</v>
      </c>
      <c r="AJ1491" s="134" t="s">
        <v>7497</v>
      </c>
      <c r="AK1491" s="134" t="s">
        <v>7498</v>
      </c>
      <c r="AL1491" s="134" t="s">
        <v>7499</v>
      </c>
      <c r="AM1491" s="134" t="s">
        <v>7500</v>
      </c>
      <c r="AN1491" s="134" t="s">
        <v>7501</v>
      </c>
      <c r="AO1491" s="134" t="s">
        <v>7502</v>
      </c>
    </row>
    <row r="1492" customFormat="false" ht="12.8" hidden="false" customHeight="false" outlineLevel="0" collapsed="false">
      <c r="AB1492" s="136" t="s">
        <v>99</v>
      </c>
      <c r="AC1492" s="134" t="s">
        <v>7503</v>
      </c>
      <c r="AD1492" s="134" t="s">
        <v>7172</v>
      </c>
      <c r="AE1492" s="134" t="s">
        <v>7504</v>
      </c>
      <c r="AF1492" s="134" t="s">
        <v>7505</v>
      </c>
      <c r="AG1492" s="134" t="s">
        <v>7506</v>
      </c>
      <c r="AH1492" s="134" t="s">
        <v>7209</v>
      </c>
      <c r="AI1492" s="134" t="s">
        <v>7507</v>
      </c>
      <c r="AJ1492" s="134" t="s">
        <v>7508</v>
      </c>
      <c r="AK1492" s="134" t="s">
        <v>7509</v>
      </c>
      <c r="AL1492" s="134" t="s">
        <v>7510</v>
      </c>
      <c r="AM1492" s="134" t="s">
        <v>7511</v>
      </c>
      <c r="AN1492" s="134" t="s">
        <v>7512</v>
      </c>
      <c r="AO1492" s="134" t="s">
        <v>7513</v>
      </c>
    </row>
    <row r="1493" customFormat="false" ht="12.8" hidden="false" customHeight="false" outlineLevel="0" collapsed="false">
      <c r="AB1493" s="136" t="s">
        <v>101</v>
      </c>
      <c r="AC1493" s="134" t="s">
        <v>7514</v>
      </c>
      <c r="AD1493" s="134" t="s">
        <v>5337</v>
      </c>
      <c r="AE1493" s="134" t="s">
        <v>7515</v>
      </c>
      <c r="AF1493" s="134" t="s">
        <v>7516</v>
      </c>
      <c r="AG1493" s="134" t="s">
        <v>7517</v>
      </c>
      <c r="AH1493" s="134" t="s">
        <v>7518</v>
      </c>
      <c r="AI1493" s="134" t="s">
        <v>7519</v>
      </c>
      <c r="AJ1493" s="134" t="s">
        <v>7520</v>
      </c>
      <c r="AK1493" s="134" t="s">
        <v>7521</v>
      </c>
      <c r="AL1493" s="134" t="s">
        <v>7522</v>
      </c>
      <c r="AM1493" s="134" t="s">
        <v>7523</v>
      </c>
      <c r="AN1493" s="134" t="s">
        <v>7524</v>
      </c>
      <c r="AO1493" s="134" t="s">
        <v>7525</v>
      </c>
    </row>
    <row r="1494" customFormat="false" ht="12.8" hidden="false" customHeight="false" outlineLevel="0" collapsed="false">
      <c r="AB1494" s="136" t="s">
        <v>102</v>
      </c>
      <c r="AC1494" s="134" t="s">
        <v>7526</v>
      </c>
      <c r="AD1494" s="134" t="s">
        <v>7527</v>
      </c>
      <c r="AE1494" s="134" t="s">
        <v>7528</v>
      </c>
      <c r="AF1494" s="134" t="s">
        <v>7529</v>
      </c>
      <c r="AG1494" s="134" t="s">
        <v>7530</v>
      </c>
      <c r="AH1494" s="134" t="s">
        <v>7531</v>
      </c>
      <c r="AI1494" s="134" t="s">
        <v>7532</v>
      </c>
      <c r="AJ1494" s="134" t="s">
        <v>7533</v>
      </c>
      <c r="AK1494" s="134" t="s">
        <v>7534</v>
      </c>
      <c r="AL1494" s="134" t="s">
        <v>7209</v>
      </c>
      <c r="AM1494" s="134" t="s">
        <v>7535</v>
      </c>
      <c r="AN1494" s="134" t="s">
        <v>7536</v>
      </c>
      <c r="AO1494" s="134" t="s">
        <v>7537</v>
      </c>
    </row>
    <row r="1495" customFormat="false" ht="12.8" hidden="false" customHeight="false" outlineLevel="0" collapsed="false">
      <c r="AB1495" s="136" t="s">
        <v>103</v>
      </c>
      <c r="AC1495" s="134" t="s">
        <v>6131</v>
      </c>
      <c r="AD1495" s="134" t="s">
        <v>7538</v>
      </c>
      <c r="AE1495" s="134" t="s">
        <v>4730</v>
      </c>
      <c r="AF1495" s="134" t="s">
        <v>7539</v>
      </c>
      <c r="AG1495" s="134" t="s">
        <v>7540</v>
      </c>
      <c r="AH1495" s="134" t="s">
        <v>7541</v>
      </c>
      <c r="AI1495" s="134" t="s">
        <v>7542</v>
      </c>
      <c r="AJ1495" s="134" t="s">
        <v>7543</v>
      </c>
      <c r="AK1495" s="134" t="s">
        <v>7544</v>
      </c>
      <c r="AL1495" s="134" t="s">
        <v>7545</v>
      </c>
      <c r="AM1495" s="134" t="s">
        <v>7192</v>
      </c>
      <c r="AN1495" s="134" t="s">
        <v>7546</v>
      </c>
      <c r="AO1495" s="134" t="s">
        <v>7547</v>
      </c>
    </row>
    <row r="1496" customFormat="false" ht="12.8" hidden="false" customHeight="false" outlineLevel="0" collapsed="false">
      <c r="AB1496" s="136" t="s">
        <v>104</v>
      </c>
      <c r="AC1496" s="134" t="s">
        <v>7548</v>
      </c>
      <c r="AD1496" s="134" t="s">
        <v>7004</v>
      </c>
      <c r="AE1496" s="134" t="s">
        <v>7549</v>
      </c>
      <c r="AF1496" s="134" t="s">
        <v>7037</v>
      </c>
      <c r="AG1496" s="134" t="s">
        <v>7550</v>
      </c>
      <c r="AH1496" s="134" t="s">
        <v>6965</v>
      </c>
      <c r="AI1496" s="134" t="s">
        <v>7551</v>
      </c>
      <c r="AJ1496" s="134" t="s">
        <v>6949</v>
      </c>
      <c r="AK1496" s="134" t="s">
        <v>7552</v>
      </c>
      <c r="AL1496" s="134" t="s">
        <v>7553</v>
      </c>
      <c r="AM1496" s="134" t="s">
        <v>7554</v>
      </c>
      <c r="AN1496" s="134" t="s">
        <v>5181</v>
      </c>
      <c r="AO1496" s="134" t="s">
        <v>7555</v>
      </c>
    </row>
    <row r="1497" customFormat="false" ht="12.8" hidden="false" customHeight="false" outlineLevel="0" collapsed="false">
      <c r="AB1497" s="136" t="s">
        <v>105</v>
      </c>
      <c r="AC1497" s="134" t="s">
        <v>6959</v>
      </c>
      <c r="AD1497" s="134" t="s">
        <v>7556</v>
      </c>
      <c r="AE1497" s="134" t="s">
        <v>7557</v>
      </c>
      <c r="AF1497" s="134" t="s">
        <v>7558</v>
      </c>
      <c r="AG1497" s="134" t="s">
        <v>7559</v>
      </c>
      <c r="AH1497" s="134" t="s">
        <v>6937</v>
      </c>
      <c r="AI1497" s="134" t="s">
        <v>7560</v>
      </c>
      <c r="AJ1497" s="134" t="s">
        <v>7561</v>
      </c>
      <c r="AK1497" s="134" t="s">
        <v>7562</v>
      </c>
      <c r="AL1497" s="134" t="s">
        <v>7563</v>
      </c>
      <c r="AM1497" s="134" t="s">
        <v>7182</v>
      </c>
      <c r="AN1497" s="134" t="s">
        <v>7564</v>
      </c>
      <c r="AO1497" s="134" t="s">
        <v>7565</v>
      </c>
    </row>
    <row r="1498" customFormat="false" ht="12.8" hidden="false" customHeight="false" outlineLevel="0" collapsed="false">
      <c r="AB1498" s="136" t="s">
        <v>106</v>
      </c>
      <c r="AC1498" s="134" t="s">
        <v>7566</v>
      </c>
      <c r="AD1498" s="134" t="s">
        <v>5040</v>
      </c>
      <c r="AE1498" s="134" t="s">
        <v>7567</v>
      </c>
      <c r="AF1498" s="134" t="s">
        <v>7568</v>
      </c>
      <c r="AG1498" s="134" t="s">
        <v>7569</v>
      </c>
      <c r="AH1498" s="134" t="s">
        <v>7570</v>
      </c>
      <c r="AI1498" s="134" t="s">
        <v>7571</v>
      </c>
      <c r="AJ1498" s="134" t="s">
        <v>7488</v>
      </c>
      <c r="AK1498" s="134" t="s">
        <v>7572</v>
      </c>
      <c r="AL1498" s="134" t="s">
        <v>7573</v>
      </c>
      <c r="AM1498" s="134" t="s">
        <v>7574</v>
      </c>
      <c r="AN1498" s="134" t="s">
        <v>7575</v>
      </c>
      <c r="AO1498" s="134" t="s">
        <v>7576</v>
      </c>
    </row>
    <row r="1499" customFormat="false" ht="12.8" hidden="false" customHeight="false" outlineLevel="0" collapsed="false">
      <c r="AB1499" s="136" t="s">
        <v>107</v>
      </c>
      <c r="AC1499" s="134" t="s">
        <v>7026</v>
      </c>
      <c r="AD1499" s="134" t="s">
        <v>7492</v>
      </c>
      <c r="AE1499" s="134" t="s">
        <v>7004</v>
      </c>
      <c r="AF1499" s="134" t="s">
        <v>7298</v>
      </c>
      <c r="AG1499" s="134" t="s">
        <v>7577</v>
      </c>
      <c r="AH1499" s="134" t="s">
        <v>7292</v>
      </c>
      <c r="AI1499" s="134" t="s">
        <v>7578</v>
      </c>
      <c r="AJ1499" s="134" t="s">
        <v>7579</v>
      </c>
      <c r="AK1499" s="134" t="s">
        <v>7447</v>
      </c>
      <c r="AL1499" s="134" t="s">
        <v>7580</v>
      </c>
      <c r="AM1499" s="134" t="s">
        <v>7581</v>
      </c>
      <c r="AN1499" s="134" t="s">
        <v>7582</v>
      </c>
      <c r="AO1499" s="134" t="s">
        <v>7583</v>
      </c>
    </row>
    <row r="1500" customFormat="false" ht="12.8" hidden="false" customHeight="false" outlineLevel="0" collapsed="false">
      <c r="AB1500" s="136" t="s">
        <v>108</v>
      </c>
      <c r="AC1500" s="134" t="s">
        <v>7584</v>
      </c>
      <c r="AD1500" s="134" t="s">
        <v>7585</v>
      </c>
      <c r="AE1500" s="134" t="s">
        <v>7586</v>
      </c>
      <c r="AF1500" s="134" t="s">
        <v>7587</v>
      </c>
      <c r="AG1500" s="134" t="s">
        <v>7309</v>
      </c>
      <c r="AH1500" s="134" t="s">
        <v>7588</v>
      </c>
      <c r="AI1500" s="134" t="s">
        <v>7589</v>
      </c>
      <c r="AJ1500" s="134" t="s">
        <v>7590</v>
      </c>
      <c r="AK1500" s="134" t="s">
        <v>7591</v>
      </c>
      <c r="AL1500" s="134" t="s">
        <v>7592</v>
      </c>
      <c r="AM1500" s="134" t="s">
        <v>7593</v>
      </c>
      <c r="AN1500" s="134" t="s">
        <v>7594</v>
      </c>
      <c r="AO1500" s="134" t="s">
        <v>7595</v>
      </c>
    </row>
    <row r="1501" customFormat="false" ht="12.8" hidden="false" customHeight="false" outlineLevel="0" collapsed="false">
      <c r="AB1501" s="136" t="s">
        <v>109</v>
      </c>
      <c r="AC1501" s="134" t="s">
        <v>7596</v>
      </c>
      <c r="AD1501" s="134" t="s">
        <v>5658</v>
      </c>
      <c r="AE1501" s="134" t="s">
        <v>5453</v>
      </c>
      <c r="AF1501" s="134" t="s">
        <v>5989</v>
      </c>
      <c r="AG1501" s="134" t="s">
        <v>7535</v>
      </c>
      <c r="AH1501" s="134" t="s">
        <v>7597</v>
      </c>
      <c r="AI1501" s="134" t="s">
        <v>7598</v>
      </c>
      <c r="AJ1501" s="134" t="s">
        <v>7599</v>
      </c>
      <c r="AK1501" s="134" t="s">
        <v>7600</v>
      </c>
      <c r="AL1501" s="134" t="s">
        <v>7601</v>
      </c>
      <c r="AM1501" s="134" t="s">
        <v>6943</v>
      </c>
      <c r="AN1501" s="134" t="s">
        <v>7602</v>
      </c>
      <c r="AO1501" s="134" t="s">
        <v>7603</v>
      </c>
    </row>
    <row r="1502" customFormat="false" ht="12.8" hidden="false" customHeight="false" outlineLevel="0" collapsed="false">
      <c r="AB1502" s="136" t="s">
        <v>110</v>
      </c>
      <c r="AC1502" s="134" t="s">
        <v>4870</v>
      </c>
      <c r="AD1502" s="134" t="s">
        <v>5028</v>
      </c>
      <c r="AE1502" s="134" t="s">
        <v>5430</v>
      </c>
      <c r="AF1502" s="134" t="s">
        <v>7604</v>
      </c>
      <c r="AG1502" s="134" t="s">
        <v>7605</v>
      </c>
      <c r="AH1502" s="134" t="s">
        <v>7310</v>
      </c>
      <c r="AI1502" s="134" t="s">
        <v>7231</v>
      </c>
      <c r="AJ1502" s="134" t="s">
        <v>7606</v>
      </c>
      <c r="AK1502" s="134" t="s">
        <v>7607</v>
      </c>
      <c r="AL1502" s="134" t="s">
        <v>7608</v>
      </c>
      <c r="AM1502" s="134" t="s">
        <v>7609</v>
      </c>
      <c r="AN1502" s="134" t="s">
        <v>7327</v>
      </c>
      <c r="AO1502" s="134" t="s">
        <v>7610</v>
      </c>
    </row>
    <row r="1503" customFormat="false" ht="12.8" hidden="false" customHeight="false" outlineLevel="0" collapsed="false">
      <c r="AB1503" s="136" t="s">
        <v>111</v>
      </c>
      <c r="AC1503" s="134" t="s">
        <v>4930</v>
      </c>
      <c r="AD1503" s="134" t="s">
        <v>7611</v>
      </c>
      <c r="AE1503" s="134" t="s">
        <v>5200</v>
      </c>
      <c r="AF1503" s="134" t="s">
        <v>7612</v>
      </c>
      <c r="AG1503" s="134" t="s">
        <v>7613</v>
      </c>
      <c r="AH1503" s="134" t="s">
        <v>7614</v>
      </c>
      <c r="AI1503" s="134" t="s">
        <v>7615</v>
      </c>
      <c r="AJ1503" s="134" t="s">
        <v>7616</v>
      </c>
      <c r="AK1503" s="134" t="s">
        <v>7534</v>
      </c>
      <c r="AL1503" s="134" t="s">
        <v>7617</v>
      </c>
      <c r="AM1503" s="134" t="s">
        <v>7618</v>
      </c>
      <c r="AN1503" s="134" t="s">
        <v>7619</v>
      </c>
      <c r="AO1503" s="134" t="s">
        <v>7620</v>
      </c>
    </row>
    <row r="1504" customFormat="false" ht="12.8" hidden="false" customHeight="false" outlineLevel="0" collapsed="false">
      <c r="AB1504" s="136" t="s">
        <v>112</v>
      </c>
      <c r="AC1504" s="134" t="s">
        <v>5509</v>
      </c>
      <c r="AD1504" s="134" t="s">
        <v>6479</v>
      </c>
      <c r="AE1504" s="134" t="s">
        <v>7621</v>
      </c>
      <c r="AF1504" s="134" t="s">
        <v>7442</v>
      </c>
      <c r="AG1504" s="134" t="s">
        <v>6950</v>
      </c>
      <c r="AH1504" s="134" t="s">
        <v>7622</v>
      </c>
      <c r="AI1504" s="134" t="s">
        <v>7623</v>
      </c>
      <c r="AJ1504" s="134" t="s">
        <v>7127</v>
      </c>
      <c r="AK1504" s="134" t="s">
        <v>7624</v>
      </c>
      <c r="AL1504" s="134" t="s">
        <v>7625</v>
      </c>
      <c r="AM1504" s="134" t="s">
        <v>7626</v>
      </c>
      <c r="AN1504" s="134" t="s">
        <v>7627</v>
      </c>
      <c r="AO1504" s="134" t="s">
        <v>7628</v>
      </c>
    </row>
    <row r="1505" customFormat="false" ht="12.8" hidden="false" customHeight="false" outlineLevel="0" collapsed="false">
      <c r="AB1505" s="136" t="s">
        <v>113</v>
      </c>
      <c r="AC1505" s="134" t="s">
        <v>6982</v>
      </c>
      <c r="AD1505" s="134" t="s">
        <v>7629</v>
      </c>
      <c r="AE1505" s="134" t="s">
        <v>7630</v>
      </c>
      <c r="AF1505" s="134" t="s">
        <v>7631</v>
      </c>
      <c r="AG1505" s="134" t="s">
        <v>7632</v>
      </c>
      <c r="AH1505" s="134" t="s">
        <v>7633</v>
      </c>
      <c r="AI1505" s="134" t="s">
        <v>7634</v>
      </c>
      <c r="AJ1505" s="134" t="s">
        <v>7240</v>
      </c>
      <c r="AK1505" s="134" t="s">
        <v>7635</v>
      </c>
      <c r="AL1505" s="134" t="s">
        <v>7636</v>
      </c>
      <c r="AM1505" s="134" t="s">
        <v>7637</v>
      </c>
      <c r="AN1505" s="134" t="s">
        <v>4621</v>
      </c>
      <c r="AO1505" s="134" t="s">
        <v>7638</v>
      </c>
    </row>
    <row r="1506" customFormat="false" ht="12.8" hidden="false" customHeight="false" outlineLevel="0" collapsed="false">
      <c r="AB1506" s="136" t="s">
        <v>114</v>
      </c>
      <c r="AC1506" s="134" t="s">
        <v>5672</v>
      </c>
      <c r="AD1506" s="134" t="s">
        <v>4654</v>
      </c>
      <c r="AE1506" s="134" t="s">
        <v>5523</v>
      </c>
      <c r="AF1506" s="134" t="s">
        <v>7639</v>
      </c>
      <c r="AG1506" s="134" t="s">
        <v>7640</v>
      </c>
      <c r="AH1506" s="134" t="s">
        <v>7641</v>
      </c>
      <c r="AI1506" s="134" t="s">
        <v>7642</v>
      </c>
      <c r="AJ1506" s="134" t="s">
        <v>7486</v>
      </c>
      <c r="AK1506" s="134" t="s">
        <v>7421</v>
      </c>
      <c r="AL1506" s="134" t="s">
        <v>7643</v>
      </c>
      <c r="AM1506" s="134" t="s">
        <v>7644</v>
      </c>
      <c r="AN1506" s="134" t="s">
        <v>7645</v>
      </c>
      <c r="AO1506" s="134" t="s">
        <v>7646</v>
      </c>
    </row>
    <row r="1507" customFormat="false" ht="12.8" hidden="false" customHeight="false" outlineLevel="0" collapsed="false">
      <c r="AB1507" s="136" t="s">
        <v>115</v>
      </c>
      <c r="AC1507" s="134" t="s">
        <v>7647</v>
      </c>
      <c r="AD1507" s="134" t="s">
        <v>4988</v>
      </c>
      <c r="AE1507" s="134" t="s">
        <v>7648</v>
      </c>
      <c r="AF1507" s="134" t="s">
        <v>7649</v>
      </c>
      <c r="AG1507" s="134" t="s">
        <v>7650</v>
      </c>
      <c r="AH1507" s="134" t="s">
        <v>7651</v>
      </c>
      <c r="AI1507" s="134" t="s">
        <v>7652</v>
      </c>
      <c r="AJ1507" s="134" t="s">
        <v>7653</v>
      </c>
      <c r="AK1507" s="134" t="s">
        <v>7654</v>
      </c>
      <c r="AL1507" s="134" t="s">
        <v>7182</v>
      </c>
      <c r="AM1507" s="134" t="s">
        <v>7655</v>
      </c>
      <c r="AN1507" s="134" t="s">
        <v>7656</v>
      </c>
      <c r="AO1507" s="134" t="s">
        <v>7657</v>
      </c>
    </row>
    <row r="1508" customFormat="false" ht="12.8" hidden="false" customHeight="false" outlineLevel="0" collapsed="false">
      <c r="AB1508" s="136" t="s">
        <v>116</v>
      </c>
      <c r="AC1508" s="134" t="s">
        <v>5729</v>
      </c>
      <c r="AD1508" s="134" t="s">
        <v>6428</v>
      </c>
      <c r="AE1508" s="134" t="s">
        <v>7658</v>
      </c>
      <c r="AF1508" s="134" t="s">
        <v>7452</v>
      </c>
      <c r="AG1508" s="134" t="s">
        <v>7659</v>
      </c>
      <c r="AH1508" s="134" t="s">
        <v>7660</v>
      </c>
      <c r="AI1508" s="134" t="s">
        <v>7293</v>
      </c>
      <c r="AJ1508" s="134" t="s">
        <v>7063</v>
      </c>
      <c r="AK1508" s="134" t="s">
        <v>7661</v>
      </c>
      <c r="AL1508" s="134" t="s">
        <v>7662</v>
      </c>
      <c r="AM1508" s="134" t="s">
        <v>7663</v>
      </c>
      <c r="AN1508" s="134" t="s">
        <v>7664</v>
      </c>
      <c r="AO1508" s="134" t="s">
        <v>7665</v>
      </c>
    </row>
    <row r="1509" customFormat="false" ht="12.8" hidden="false" customHeight="false" outlineLevel="0" collapsed="false">
      <c r="AB1509" s="136" t="s">
        <v>117</v>
      </c>
      <c r="AC1509" s="134" t="s">
        <v>5184</v>
      </c>
      <c r="AD1509" s="134" t="s">
        <v>7666</v>
      </c>
      <c r="AE1509" s="134" t="s">
        <v>7667</v>
      </c>
      <c r="AF1509" s="134" t="s">
        <v>7668</v>
      </c>
      <c r="AG1509" s="134" t="s">
        <v>7669</v>
      </c>
      <c r="AH1509" s="134" t="s">
        <v>7670</v>
      </c>
      <c r="AI1509" s="134" t="s">
        <v>7671</v>
      </c>
      <c r="AJ1509" s="134" t="s">
        <v>7495</v>
      </c>
      <c r="AK1509" s="134" t="s">
        <v>7672</v>
      </c>
      <c r="AL1509" s="134" t="s">
        <v>7355</v>
      </c>
      <c r="AM1509" s="134" t="s">
        <v>7437</v>
      </c>
      <c r="AN1509" s="134" t="s">
        <v>4701</v>
      </c>
      <c r="AO1509" s="134" t="s">
        <v>7673</v>
      </c>
    </row>
    <row r="1510" customFormat="false" ht="12.8" hidden="false" customHeight="false" outlineLevel="0" collapsed="false">
      <c r="AB1510" s="136" t="s">
        <v>118</v>
      </c>
      <c r="AC1510" s="134" t="s">
        <v>7674</v>
      </c>
      <c r="AD1510" s="134" t="s">
        <v>5193</v>
      </c>
      <c r="AE1510" s="134" t="s">
        <v>6847</v>
      </c>
      <c r="AF1510" s="134" t="s">
        <v>7675</v>
      </c>
      <c r="AG1510" s="134" t="s">
        <v>7676</v>
      </c>
      <c r="AH1510" s="134" t="s">
        <v>7677</v>
      </c>
      <c r="AI1510" s="134" t="s">
        <v>7678</v>
      </c>
      <c r="AJ1510" s="134" t="s">
        <v>7679</v>
      </c>
      <c r="AK1510" s="134" t="s">
        <v>7680</v>
      </c>
      <c r="AL1510" s="134" t="s">
        <v>7681</v>
      </c>
      <c r="AM1510" s="134" t="s">
        <v>7682</v>
      </c>
      <c r="AN1510" s="134" t="s">
        <v>4890</v>
      </c>
      <c r="AO1510" s="134" t="s">
        <v>7683</v>
      </c>
    </row>
    <row r="1511" customFormat="false" ht="12.8" hidden="false" customHeight="false" outlineLevel="0" collapsed="false">
      <c r="AB1511" s="136" t="s">
        <v>119</v>
      </c>
      <c r="AC1511" s="134" t="s">
        <v>7684</v>
      </c>
      <c r="AD1511" s="134" t="s">
        <v>5104</v>
      </c>
      <c r="AE1511" s="134" t="s">
        <v>6568</v>
      </c>
      <c r="AF1511" s="134" t="s">
        <v>7164</v>
      </c>
      <c r="AG1511" s="134" t="s">
        <v>6937</v>
      </c>
      <c r="AH1511" s="134" t="s">
        <v>7685</v>
      </c>
      <c r="AI1511" s="134" t="s">
        <v>7588</v>
      </c>
      <c r="AJ1511" s="134" t="s">
        <v>7686</v>
      </c>
      <c r="AK1511" s="134" t="s">
        <v>7687</v>
      </c>
      <c r="AL1511" s="134" t="s">
        <v>7681</v>
      </c>
      <c r="AM1511" s="134" t="s">
        <v>7688</v>
      </c>
      <c r="AN1511" s="134" t="s">
        <v>4662</v>
      </c>
      <c r="AO1511" s="134" t="s">
        <v>7689</v>
      </c>
    </row>
    <row r="1512" customFormat="false" ht="12.8" hidden="false" customHeight="false" outlineLevel="0" collapsed="false">
      <c r="AB1512" s="136" t="s">
        <v>120</v>
      </c>
      <c r="AC1512" s="134" t="s">
        <v>5841</v>
      </c>
      <c r="AD1512" s="134" t="s">
        <v>6274</v>
      </c>
      <c r="AE1512" s="134" t="s">
        <v>7690</v>
      </c>
      <c r="AF1512" s="134" t="s">
        <v>7691</v>
      </c>
      <c r="AG1512" s="134" t="s">
        <v>7692</v>
      </c>
      <c r="AH1512" s="134" t="s">
        <v>7693</v>
      </c>
      <c r="AI1512" s="134" t="s">
        <v>7694</v>
      </c>
      <c r="AJ1512" s="134" t="s">
        <v>7179</v>
      </c>
      <c r="AK1512" s="134" t="s">
        <v>7695</v>
      </c>
      <c r="AL1512" s="134" t="s">
        <v>7696</v>
      </c>
      <c r="AM1512" s="134" t="s">
        <v>5009</v>
      </c>
      <c r="AN1512" s="134" t="s">
        <v>7697</v>
      </c>
      <c r="AO1512" s="134" t="s">
        <v>7698</v>
      </c>
    </row>
    <row r="1513" customFormat="false" ht="12.8" hidden="false" customHeight="true" outlineLevel="0" collapsed="false">
      <c r="AB1513" s="135" t="s">
        <v>594</v>
      </c>
      <c r="AC1513" s="135"/>
      <c r="AD1513" s="135"/>
      <c r="AE1513" s="135"/>
      <c r="AF1513" s="135"/>
      <c r="AG1513" s="135"/>
      <c r="AH1513" s="135"/>
      <c r="AI1513" s="135"/>
      <c r="AJ1513" s="135"/>
      <c r="AK1513" s="135"/>
      <c r="AL1513" s="135"/>
      <c r="AM1513" s="135"/>
      <c r="AN1513" s="135"/>
      <c r="AO1513" s="135"/>
    </row>
    <row r="1514" customFormat="false" ht="12.8" hidden="false" customHeight="false" outlineLevel="0" collapsed="false">
      <c r="AB1514" s="133" t="s">
        <v>605</v>
      </c>
      <c r="AC1514" s="133" t="s">
        <v>606</v>
      </c>
      <c r="AD1514" s="133" t="s">
        <v>607</v>
      </c>
      <c r="AE1514" s="133" t="s">
        <v>608</v>
      </c>
      <c r="AF1514" s="133" t="s">
        <v>609</v>
      </c>
      <c r="AG1514" s="133" t="s">
        <v>610</v>
      </c>
      <c r="AH1514" s="133" t="s">
        <v>611</v>
      </c>
      <c r="AI1514" s="133" t="s">
        <v>612</v>
      </c>
      <c r="AJ1514" s="133" t="s">
        <v>613</v>
      </c>
      <c r="AK1514" s="133" t="s">
        <v>614</v>
      </c>
      <c r="AL1514" s="133" t="s">
        <v>615</v>
      </c>
      <c r="AM1514" s="133" t="s">
        <v>616</v>
      </c>
      <c r="AN1514" s="133" t="s">
        <v>617</v>
      </c>
      <c r="AO1514" s="133" t="s">
        <v>618</v>
      </c>
    </row>
    <row r="1515" customFormat="false" ht="12.8" hidden="false" customHeight="false" outlineLevel="0" collapsed="false">
      <c r="AB1515" s="136" t="s">
        <v>121</v>
      </c>
      <c r="AC1515" s="134" t="s">
        <v>7699</v>
      </c>
      <c r="AD1515" s="134" t="s">
        <v>7700</v>
      </c>
      <c r="AE1515" s="134" t="s">
        <v>5027</v>
      </c>
      <c r="AF1515" s="134" t="s">
        <v>7701</v>
      </c>
      <c r="AG1515" s="134" t="s">
        <v>7702</v>
      </c>
      <c r="AH1515" s="134" t="s">
        <v>7703</v>
      </c>
      <c r="AI1515" s="134" t="s">
        <v>7351</v>
      </c>
      <c r="AJ1515" s="134" t="s">
        <v>7704</v>
      </c>
      <c r="AK1515" s="134" t="s">
        <v>7705</v>
      </c>
      <c r="AL1515" s="134" t="s">
        <v>7706</v>
      </c>
      <c r="AM1515" s="134" t="s">
        <v>7707</v>
      </c>
      <c r="AN1515" s="134" t="s">
        <v>6981</v>
      </c>
      <c r="AO1515" s="134" t="s">
        <v>7708</v>
      </c>
    </row>
    <row r="1516" customFormat="false" ht="12.8" hidden="false" customHeight="false" outlineLevel="0" collapsed="false">
      <c r="AB1516" s="136" t="s">
        <v>122</v>
      </c>
      <c r="AC1516" s="134" t="s">
        <v>7658</v>
      </c>
      <c r="AD1516" s="134" t="s">
        <v>5565</v>
      </c>
      <c r="AE1516" s="134" t="s">
        <v>7709</v>
      </c>
      <c r="AF1516" s="134" t="s">
        <v>7710</v>
      </c>
      <c r="AG1516" s="134" t="s">
        <v>7711</v>
      </c>
      <c r="AH1516" s="134" t="s">
        <v>7438</v>
      </c>
      <c r="AI1516" s="134" t="s">
        <v>7078</v>
      </c>
      <c r="AJ1516" s="134" t="s">
        <v>7712</v>
      </c>
      <c r="AK1516" s="134" t="s">
        <v>7713</v>
      </c>
      <c r="AL1516" s="134" t="s">
        <v>7714</v>
      </c>
      <c r="AM1516" s="134" t="s">
        <v>7715</v>
      </c>
      <c r="AN1516" s="134" t="s">
        <v>7716</v>
      </c>
      <c r="AO1516" s="134" t="s">
        <v>7717</v>
      </c>
    </row>
    <row r="1517" customFormat="false" ht="12.8" hidden="false" customHeight="false" outlineLevel="0" collapsed="false">
      <c r="AB1517" s="136" t="s">
        <v>123</v>
      </c>
      <c r="AC1517" s="134" t="s">
        <v>7718</v>
      </c>
      <c r="AD1517" s="134" t="s">
        <v>5693</v>
      </c>
      <c r="AE1517" s="134" t="s">
        <v>7719</v>
      </c>
      <c r="AF1517" s="134" t="s">
        <v>7720</v>
      </c>
      <c r="AG1517" s="134" t="s">
        <v>7721</v>
      </c>
      <c r="AH1517" s="134" t="s">
        <v>7722</v>
      </c>
      <c r="AI1517" s="134" t="s">
        <v>7613</v>
      </c>
      <c r="AJ1517" s="134" t="s">
        <v>7723</v>
      </c>
      <c r="AK1517" s="134" t="s">
        <v>7724</v>
      </c>
      <c r="AL1517" s="134" t="s">
        <v>7725</v>
      </c>
      <c r="AM1517" s="134" t="s">
        <v>7726</v>
      </c>
      <c r="AN1517" s="134" t="s">
        <v>7185</v>
      </c>
      <c r="AO1517" s="134" t="s">
        <v>7727</v>
      </c>
    </row>
    <row r="1518" customFormat="false" ht="12.8" hidden="false" customHeight="false" outlineLevel="0" collapsed="false">
      <c r="AB1518" s="136" t="s">
        <v>124</v>
      </c>
      <c r="AC1518" s="134" t="s">
        <v>6679</v>
      </c>
      <c r="AD1518" s="134" t="s">
        <v>7728</v>
      </c>
      <c r="AE1518" s="134" t="s">
        <v>7504</v>
      </c>
      <c r="AF1518" s="134" t="s">
        <v>7729</v>
      </c>
      <c r="AG1518" s="134" t="s">
        <v>7730</v>
      </c>
      <c r="AH1518" s="134" t="s">
        <v>7608</v>
      </c>
      <c r="AI1518" s="134" t="s">
        <v>7158</v>
      </c>
      <c r="AJ1518" s="134" t="s">
        <v>7477</v>
      </c>
      <c r="AK1518" s="134" t="s">
        <v>7731</v>
      </c>
      <c r="AL1518" s="134" t="s">
        <v>7238</v>
      </c>
      <c r="AM1518" s="134" t="s">
        <v>6966</v>
      </c>
      <c r="AN1518" s="134" t="s">
        <v>4730</v>
      </c>
      <c r="AO1518" s="134" t="s">
        <v>7732</v>
      </c>
    </row>
    <row r="1519" customFormat="false" ht="12.8" hidden="false" customHeight="false" outlineLevel="0" collapsed="false">
      <c r="AB1519" s="136" t="s">
        <v>125</v>
      </c>
      <c r="AC1519" s="134" t="s">
        <v>4782</v>
      </c>
      <c r="AD1519" s="134" t="s">
        <v>5040</v>
      </c>
      <c r="AE1519" s="134" t="s">
        <v>7733</v>
      </c>
      <c r="AF1519" s="134" t="s">
        <v>7734</v>
      </c>
      <c r="AG1519" s="134" t="s">
        <v>7735</v>
      </c>
      <c r="AH1519" s="134" t="s">
        <v>7736</v>
      </c>
      <c r="AI1519" s="134" t="s">
        <v>7737</v>
      </c>
      <c r="AJ1519" s="134" t="s">
        <v>7724</v>
      </c>
      <c r="AK1519" s="134" t="s">
        <v>7738</v>
      </c>
      <c r="AL1519" s="134" t="s">
        <v>7739</v>
      </c>
      <c r="AM1519" s="134" t="s">
        <v>7644</v>
      </c>
      <c r="AN1519" s="134" t="s">
        <v>7514</v>
      </c>
      <c r="AO1519" s="134" t="s">
        <v>7740</v>
      </c>
    </row>
    <row r="1520" customFormat="false" ht="12.8" hidden="false" customHeight="false" outlineLevel="0" collapsed="false">
      <c r="AB1520" s="136" t="s">
        <v>126</v>
      </c>
      <c r="AC1520" s="134" t="s">
        <v>6578</v>
      </c>
      <c r="AD1520" s="134" t="s">
        <v>5820</v>
      </c>
      <c r="AE1520" s="134" t="s">
        <v>7741</v>
      </c>
      <c r="AF1520" s="134" t="s">
        <v>6473</v>
      </c>
      <c r="AG1520" s="134" t="s">
        <v>7742</v>
      </c>
      <c r="AH1520" s="134" t="s">
        <v>7743</v>
      </c>
      <c r="AI1520" s="134" t="s">
        <v>7744</v>
      </c>
      <c r="AJ1520" s="134" t="s">
        <v>7745</v>
      </c>
      <c r="AK1520" s="134" t="s">
        <v>7746</v>
      </c>
      <c r="AL1520" s="134" t="s">
        <v>7747</v>
      </c>
      <c r="AM1520" s="134" t="s">
        <v>7235</v>
      </c>
      <c r="AN1520" s="134" t="s">
        <v>7664</v>
      </c>
      <c r="AO1520" s="134" t="s">
        <v>7748</v>
      </c>
    </row>
    <row r="1521" customFormat="false" ht="12.8" hidden="false" customHeight="false" outlineLevel="0" collapsed="false">
      <c r="AB1521" s="136" t="s">
        <v>127</v>
      </c>
      <c r="AC1521" s="134" t="s">
        <v>7749</v>
      </c>
      <c r="AD1521" s="134" t="s">
        <v>4820</v>
      </c>
      <c r="AE1521" s="134" t="s">
        <v>4965</v>
      </c>
      <c r="AF1521" s="134" t="s">
        <v>7370</v>
      </c>
      <c r="AG1521" s="134" t="s">
        <v>7354</v>
      </c>
      <c r="AH1521" s="134" t="s">
        <v>7750</v>
      </c>
      <c r="AI1521" s="134" t="s">
        <v>7751</v>
      </c>
      <c r="AJ1521" s="134" t="s">
        <v>7752</v>
      </c>
      <c r="AK1521" s="134" t="s">
        <v>7573</v>
      </c>
      <c r="AL1521" s="134" t="s">
        <v>7099</v>
      </c>
      <c r="AM1521" s="134" t="s">
        <v>7753</v>
      </c>
      <c r="AN1521" s="134" t="s">
        <v>7754</v>
      </c>
      <c r="AO1521" s="134" t="s">
        <v>7755</v>
      </c>
    </row>
    <row r="1522" customFormat="false" ht="12.8" hidden="false" customHeight="false" outlineLevel="0" collapsed="false">
      <c r="AB1522" s="136" t="s">
        <v>128</v>
      </c>
      <c r="AC1522" s="134" t="s">
        <v>5366</v>
      </c>
      <c r="AD1522" s="134" t="s">
        <v>5735</v>
      </c>
      <c r="AE1522" s="134" t="s">
        <v>7072</v>
      </c>
      <c r="AF1522" s="134" t="s">
        <v>7756</v>
      </c>
      <c r="AG1522" s="134" t="s">
        <v>7042</v>
      </c>
      <c r="AH1522" s="134" t="s">
        <v>6948</v>
      </c>
      <c r="AI1522" s="134" t="s">
        <v>7757</v>
      </c>
      <c r="AJ1522" s="134" t="s">
        <v>7127</v>
      </c>
      <c r="AK1522" s="134" t="s">
        <v>7758</v>
      </c>
      <c r="AL1522" s="134" t="s">
        <v>7759</v>
      </c>
      <c r="AM1522" s="134" t="s">
        <v>7760</v>
      </c>
      <c r="AN1522" s="134" t="s">
        <v>7379</v>
      </c>
      <c r="AO1522" s="134" t="s">
        <v>7761</v>
      </c>
    </row>
    <row r="1523" customFormat="false" ht="12.8" hidden="false" customHeight="false" outlineLevel="0" collapsed="false">
      <c r="AB1523" s="136" t="s">
        <v>129</v>
      </c>
      <c r="AC1523" s="134" t="s">
        <v>7762</v>
      </c>
      <c r="AD1523" s="134" t="s">
        <v>7763</v>
      </c>
      <c r="AE1523" s="134" t="s">
        <v>7764</v>
      </c>
      <c r="AF1523" s="134" t="s">
        <v>7765</v>
      </c>
      <c r="AG1523" s="134" t="s">
        <v>7725</v>
      </c>
      <c r="AH1523" s="134" t="s">
        <v>7766</v>
      </c>
      <c r="AI1523" s="134" t="s">
        <v>7767</v>
      </c>
      <c r="AJ1523" s="134" t="s">
        <v>7363</v>
      </c>
      <c r="AK1523" s="134" t="s">
        <v>7768</v>
      </c>
      <c r="AL1523" s="134" t="s">
        <v>7558</v>
      </c>
      <c r="AM1523" s="134" t="s">
        <v>7660</v>
      </c>
      <c r="AN1523" s="134" t="s">
        <v>6588</v>
      </c>
      <c r="AO1523" s="134" t="s">
        <v>7769</v>
      </c>
    </row>
    <row r="1524" customFormat="false" ht="12.8" hidden="false" customHeight="false" outlineLevel="0" collapsed="false">
      <c r="AB1524" s="136" t="s">
        <v>130</v>
      </c>
      <c r="AC1524" s="134" t="s">
        <v>5469</v>
      </c>
      <c r="AD1524" s="134" t="s">
        <v>6346</v>
      </c>
      <c r="AE1524" s="134" t="s">
        <v>7770</v>
      </c>
      <c r="AF1524" s="134" t="s">
        <v>7771</v>
      </c>
      <c r="AG1524" s="134" t="s">
        <v>7772</v>
      </c>
      <c r="AH1524" s="134" t="s">
        <v>7773</v>
      </c>
      <c r="AI1524" s="134" t="s">
        <v>7774</v>
      </c>
      <c r="AJ1524" s="134" t="s">
        <v>7775</v>
      </c>
      <c r="AK1524" s="134" t="s">
        <v>7574</v>
      </c>
      <c r="AL1524" s="134" t="s">
        <v>7776</v>
      </c>
      <c r="AM1524" s="134" t="s">
        <v>7777</v>
      </c>
      <c r="AN1524" s="134" t="s">
        <v>4780</v>
      </c>
      <c r="AO1524" s="134" t="s">
        <v>7778</v>
      </c>
    </row>
    <row r="1525" customFormat="false" ht="12.8" hidden="false" customHeight="false" outlineLevel="0" collapsed="false">
      <c r="AB1525" s="136" t="s">
        <v>131</v>
      </c>
      <c r="AC1525" s="134" t="s">
        <v>4854</v>
      </c>
      <c r="AD1525" s="134" t="s">
        <v>6048</v>
      </c>
      <c r="AE1525" s="134" t="s">
        <v>6444</v>
      </c>
      <c r="AF1525" s="134" t="s">
        <v>6577</v>
      </c>
      <c r="AG1525" s="134" t="s">
        <v>7779</v>
      </c>
      <c r="AH1525" s="134" t="s">
        <v>7780</v>
      </c>
      <c r="AI1525" s="134" t="s">
        <v>7775</v>
      </c>
      <c r="AJ1525" s="134" t="s">
        <v>7781</v>
      </c>
      <c r="AK1525" s="134" t="s">
        <v>7782</v>
      </c>
      <c r="AL1525" s="134" t="s">
        <v>7539</v>
      </c>
      <c r="AM1525" s="134" t="s">
        <v>7783</v>
      </c>
      <c r="AN1525" s="134" t="s">
        <v>7784</v>
      </c>
      <c r="AO1525" s="134" t="s">
        <v>7785</v>
      </c>
    </row>
    <row r="1526" customFormat="false" ht="12.8" hidden="false" customHeight="false" outlineLevel="0" collapsed="false">
      <c r="AB1526" s="136" t="s">
        <v>132</v>
      </c>
      <c r="AC1526" s="134" t="s">
        <v>4863</v>
      </c>
      <c r="AD1526" s="134" t="s">
        <v>6062</v>
      </c>
      <c r="AE1526" s="134" t="s">
        <v>6495</v>
      </c>
      <c r="AF1526" s="134" t="s">
        <v>7786</v>
      </c>
      <c r="AG1526" s="134" t="s">
        <v>7787</v>
      </c>
      <c r="AH1526" s="134" t="s">
        <v>7788</v>
      </c>
      <c r="AI1526" s="134" t="s">
        <v>7789</v>
      </c>
      <c r="AJ1526" s="134" t="s">
        <v>7579</v>
      </c>
      <c r="AK1526" s="134" t="s">
        <v>7558</v>
      </c>
      <c r="AL1526" s="134" t="s">
        <v>7255</v>
      </c>
      <c r="AM1526" s="134" t="s">
        <v>7790</v>
      </c>
      <c r="AN1526" s="134" t="s">
        <v>5012</v>
      </c>
      <c r="AO1526" s="134" t="s">
        <v>7791</v>
      </c>
    </row>
    <row r="1527" customFormat="false" ht="12.8" hidden="false" customHeight="false" outlineLevel="0" collapsed="false">
      <c r="AB1527" s="136" t="s">
        <v>133</v>
      </c>
      <c r="AC1527" s="134" t="s">
        <v>4963</v>
      </c>
      <c r="AD1527" s="134" t="s">
        <v>5566</v>
      </c>
      <c r="AE1527" s="134" t="s">
        <v>6555</v>
      </c>
      <c r="AF1527" s="134" t="s">
        <v>7792</v>
      </c>
      <c r="AG1527" s="134" t="s">
        <v>7793</v>
      </c>
      <c r="AH1527" s="134" t="s">
        <v>7419</v>
      </c>
      <c r="AI1527" s="134" t="s">
        <v>7794</v>
      </c>
      <c r="AJ1527" s="134" t="s">
        <v>7795</v>
      </c>
      <c r="AK1527" s="134" t="s">
        <v>7704</v>
      </c>
      <c r="AL1527" s="134" t="s">
        <v>7796</v>
      </c>
      <c r="AM1527" s="134" t="s">
        <v>7797</v>
      </c>
      <c r="AN1527" s="134" t="s">
        <v>7392</v>
      </c>
      <c r="AO1527" s="134" t="s">
        <v>7798</v>
      </c>
    </row>
    <row r="1528" customFormat="false" ht="12.8" hidden="false" customHeight="false" outlineLevel="0" collapsed="false">
      <c r="AB1528" s="136" t="s">
        <v>134</v>
      </c>
      <c r="AC1528" s="134" t="s">
        <v>7799</v>
      </c>
      <c r="AD1528" s="134" t="s">
        <v>5956</v>
      </c>
      <c r="AE1528" s="134" t="s">
        <v>7800</v>
      </c>
      <c r="AF1528" s="134" t="s">
        <v>7801</v>
      </c>
      <c r="AG1528" s="134" t="s">
        <v>7802</v>
      </c>
      <c r="AH1528" s="134" t="s">
        <v>7488</v>
      </c>
      <c r="AI1528" s="134" t="s">
        <v>7803</v>
      </c>
      <c r="AJ1528" s="134" t="s">
        <v>7804</v>
      </c>
      <c r="AK1528" s="134" t="s">
        <v>7805</v>
      </c>
      <c r="AL1528" s="134" t="s">
        <v>7220</v>
      </c>
      <c r="AM1528" s="134" t="s">
        <v>7806</v>
      </c>
      <c r="AN1528" s="134" t="s">
        <v>7807</v>
      </c>
      <c r="AO1528" s="134" t="s">
        <v>7808</v>
      </c>
    </row>
    <row r="1529" customFormat="false" ht="12.8" hidden="false" customHeight="false" outlineLevel="0" collapsed="false">
      <c r="AB1529" s="136" t="s">
        <v>135</v>
      </c>
      <c r="AC1529" s="134" t="s">
        <v>7809</v>
      </c>
      <c r="AD1529" s="134" t="s">
        <v>7810</v>
      </c>
      <c r="AE1529" s="134" t="s">
        <v>7811</v>
      </c>
      <c r="AF1529" s="134" t="s">
        <v>7812</v>
      </c>
      <c r="AG1529" s="134" t="s">
        <v>7813</v>
      </c>
      <c r="AH1529" s="134" t="s">
        <v>7440</v>
      </c>
      <c r="AI1529" s="134" t="s">
        <v>7814</v>
      </c>
      <c r="AJ1529" s="134" t="s">
        <v>7815</v>
      </c>
      <c r="AK1529" s="134" t="s">
        <v>7816</v>
      </c>
      <c r="AL1529" s="134" t="s">
        <v>7817</v>
      </c>
      <c r="AM1529" s="134" t="s">
        <v>7136</v>
      </c>
      <c r="AN1529" s="134" t="s">
        <v>7017</v>
      </c>
      <c r="AO1529" s="134" t="s">
        <v>7818</v>
      </c>
    </row>
    <row r="1530" customFormat="false" ht="12.8" hidden="false" customHeight="false" outlineLevel="0" collapsed="false">
      <c r="AB1530" s="136" t="s">
        <v>136</v>
      </c>
      <c r="AC1530" s="134" t="s">
        <v>6861</v>
      </c>
      <c r="AD1530" s="134" t="s">
        <v>4904</v>
      </c>
      <c r="AE1530" s="134" t="s">
        <v>5136</v>
      </c>
      <c r="AF1530" s="134" t="s">
        <v>7819</v>
      </c>
      <c r="AG1530" s="134" t="s">
        <v>7669</v>
      </c>
      <c r="AH1530" s="134" t="s">
        <v>7820</v>
      </c>
      <c r="AI1530" s="134" t="s">
        <v>7496</v>
      </c>
      <c r="AJ1530" s="134" t="s">
        <v>7821</v>
      </c>
      <c r="AK1530" s="134" t="s">
        <v>7822</v>
      </c>
      <c r="AL1530" s="134" t="s">
        <v>7823</v>
      </c>
      <c r="AM1530" s="134" t="s">
        <v>7824</v>
      </c>
      <c r="AN1530" s="134" t="s">
        <v>7825</v>
      </c>
      <c r="AO1530" s="134" t="s">
        <v>7826</v>
      </c>
    </row>
    <row r="1531" customFormat="false" ht="12.8" hidden="false" customHeight="false" outlineLevel="0" collapsed="false">
      <c r="AB1531" s="136" t="s">
        <v>137</v>
      </c>
      <c r="AC1531" s="134" t="s">
        <v>6328</v>
      </c>
      <c r="AD1531" s="134" t="s">
        <v>5624</v>
      </c>
      <c r="AE1531" s="134" t="s">
        <v>6330</v>
      </c>
      <c r="AF1531" s="134" t="s">
        <v>7827</v>
      </c>
      <c r="AG1531" s="134" t="s">
        <v>7828</v>
      </c>
      <c r="AH1531" s="134" t="s">
        <v>7829</v>
      </c>
      <c r="AI1531" s="134" t="s">
        <v>6987</v>
      </c>
      <c r="AJ1531" s="134" t="s">
        <v>7830</v>
      </c>
      <c r="AK1531" s="134" t="s">
        <v>7831</v>
      </c>
      <c r="AL1531" s="134" t="s">
        <v>7832</v>
      </c>
      <c r="AM1531" s="134" t="s">
        <v>6587</v>
      </c>
      <c r="AN1531" s="134" t="s">
        <v>7833</v>
      </c>
      <c r="AO1531" s="134" t="s">
        <v>7834</v>
      </c>
    </row>
    <row r="1532" customFormat="false" ht="12.8" hidden="false" customHeight="false" outlineLevel="0" collapsed="false">
      <c r="AB1532" s="136" t="s">
        <v>138</v>
      </c>
      <c r="AC1532" s="134" t="s">
        <v>7835</v>
      </c>
      <c r="AD1532" s="134" t="s">
        <v>5138</v>
      </c>
      <c r="AE1532" s="125"/>
      <c r="AF1532" s="125"/>
      <c r="AG1532" s="125"/>
      <c r="AH1532" s="125"/>
      <c r="AI1532" s="125"/>
      <c r="AJ1532" s="125"/>
      <c r="AK1532" s="125"/>
      <c r="AL1532" s="125"/>
      <c r="AM1532" s="125"/>
      <c r="AN1532" s="125"/>
      <c r="AO1532" s="125"/>
    </row>
    <row r="1536" customFormat="false" ht="12.8" hidden="false" customHeight="false" outlineLevel="0" collapsed="false">
      <c r="AB1536" s="136" t="s">
        <v>176</v>
      </c>
      <c r="AC1536" s="125"/>
      <c r="AD1536" s="125"/>
      <c r="AE1536" s="125"/>
      <c r="AF1536" s="125"/>
      <c r="AG1536" s="134" t="s">
        <v>7836</v>
      </c>
      <c r="AH1536" s="134" t="s">
        <v>7837</v>
      </c>
      <c r="AI1536" s="134" t="s">
        <v>7814</v>
      </c>
      <c r="AJ1536" s="134" t="s">
        <v>7241</v>
      </c>
      <c r="AK1536" s="134" t="s">
        <v>7509</v>
      </c>
      <c r="AL1536" s="134" t="s">
        <v>7838</v>
      </c>
      <c r="AM1536" s="134" t="s">
        <v>7839</v>
      </c>
      <c r="AN1536" s="134" t="s">
        <v>7840</v>
      </c>
      <c r="AO1536" s="125"/>
    </row>
    <row r="1537" customFormat="false" ht="12.8" hidden="false" customHeight="false" outlineLevel="0" collapsed="false">
      <c r="AB1537" s="136" t="s">
        <v>177</v>
      </c>
      <c r="AC1537" s="134" t="s">
        <v>6308</v>
      </c>
      <c r="AD1537" s="134" t="s">
        <v>5119</v>
      </c>
      <c r="AE1537" s="134" t="s">
        <v>5414</v>
      </c>
      <c r="AF1537" s="134" t="s">
        <v>7841</v>
      </c>
      <c r="AG1537" s="134" t="s">
        <v>7842</v>
      </c>
      <c r="AH1537" s="134" t="s">
        <v>7843</v>
      </c>
      <c r="AI1537" s="134" t="s">
        <v>7844</v>
      </c>
      <c r="AJ1537" s="134" t="s">
        <v>7845</v>
      </c>
      <c r="AK1537" s="134" t="s">
        <v>7846</v>
      </c>
      <c r="AL1537" s="134" t="s">
        <v>7847</v>
      </c>
      <c r="AM1537" s="134" t="s">
        <v>7848</v>
      </c>
      <c r="AN1537" s="134" t="s">
        <v>7849</v>
      </c>
      <c r="AO1537" s="134" t="s">
        <v>7850</v>
      </c>
    </row>
    <row r="1538" customFormat="false" ht="12.8" hidden="false" customHeight="false" outlineLevel="0" collapsed="false">
      <c r="AB1538" s="136" t="s">
        <v>178</v>
      </c>
      <c r="AC1538" s="134" t="s">
        <v>5153</v>
      </c>
      <c r="AD1538" s="134" t="s">
        <v>7224</v>
      </c>
      <c r="AE1538" s="134" t="s">
        <v>7851</v>
      </c>
      <c r="AF1538" s="134" t="s">
        <v>7147</v>
      </c>
      <c r="AG1538" s="134" t="s">
        <v>7498</v>
      </c>
      <c r="AH1538" s="134" t="s">
        <v>7852</v>
      </c>
      <c r="AI1538" s="134" t="s">
        <v>7641</v>
      </c>
      <c r="AJ1538" s="134" t="s">
        <v>7853</v>
      </c>
      <c r="AK1538" s="134" t="s">
        <v>7105</v>
      </c>
      <c r="AL1538" s="134" t="s">
        <v>7854</v>
      </c>
      <c r="AM1538" s="134" t="s">
        <v>7855</v>
      </c>
      <c r="AN1538" s="134" t="s">
        <v>7296</v>
      </c>
      <c r="AO1538" s="134" t="s">
        <v>7856</v>
      </c>
    </row>
    <row r="1539" customFormat="false" ht="12.8" hidden="false" customHeight="false" outlineLevel="0" collapsed="false">
      <c r="AB1539" s="136" t="s">
        <v>179</v>
      </c>
      <c r="AC1539" s="134" t="s">
        <v>7857</v>
      </c>
      <c r="AD1539" s="134" t="s">
        <v>7858</v>
      </c>
      <c r="AE1539" s="134" t="s">
        <v>7269</v>
      </c>
      <c r="AF1539" s="134" t="s">
        <v>7859</v>
      </c>
      <c r="AG1539" s="134" t="s">
        <v>7860</v>
      </c>
      <c r="AH1539" s="134" t="s">
        <v>7861</v>
      </c>
      <c r="AI1539" s="134" t="s">
        <v>7862</v>
      </c>
      <c r="AJ1539" s="134" t="s">
        <v>7863</v>
      </c>
      <c r="AK1539" s="134" t="s">
        <v>7864</v>
      </c>
      <c r="AL1539" s="134" t="s">
        <v>7580</v>
      </c>
      <c r="AM1539" s="134" t="s">
        <v>7865</v>
      </c>
      <c r="AN1539" s="134" t="s">
        <v>4759</v>
      </c>
      <c r="AO1539" s="134" t="s">
        <v>7866</v>
      </c>
    </row>
    <row r="1540" customFormat="false" ht="12.8" hidden="false" customHeight="false" outlineLevel="0" collapsed="false">
      <c r="AB1540" s="136" t="s">
        <v>3173</v>
      </c>
      <c r="AC1540" s="134" t="s">
        <v>5452</v>
      </c>
      <c r="AD1540" s="134" t="s">
        <v>7867</v>
      </c>
      <c r="AE1540" s="134" t="s">
        <v>7594</v>
      </c>
      <c r="AF1540" s="134" t="s">
        <v>7868</v>
      </c>
      <c r="AG1540" s="134" t="s">
        <v>7869</v>
      </c>
      <c r="AH1540" s="134" t="s">
        <v>7870</v>
      </c>
      <c r="AI1540" s="134" t="s">
        <v>7871</v>
      </c>
      <c r="AJ1540" s="134" t="s">
        <v>7157</v>
      </c>
      <c r="AK1540" s="134" t="s">
        <v>7872</v>
      </c>
      <c r="AL1540" s="134" t="s">
        <v>7873</v>
      </c>
      <c r="AM1540" s="134" t="s">
        <v>7134</v>
      </c>
      <c r="AN1540" s="134" t="s">
        <v>7211</v>
      </c>
      <c r="AO1540" s="134" t="s">
        <v>7874</v>
      </c>
    </row>
    <row r="1541" customFormat="false" ht="12.8" hidden="false" customHeight="false" outlineLevel="0" collapsed="false">
      <c r="AB1541" s="136" t="s">
        <v>3191</v>
      </c>
      <c r="AC1541" s="134" t="s">
        <v>4939</v>
      </c>
      <c r="AD1541" s="134" t="s">
        <v>7875</v>
      </c>
      <c r="AE1541" s="134" t="s">
        <v>7700</v>
      </c>
      <c r="AF1541" s="134" t="s">
        <v>7876</v>
      </c>
      <c r="AG1541" s="134" t="s">
        <v>7877</v>
      </c>
      <c r="AH1541" s="134" t="s">
        <v>7563</v>
      </c>
      <c r="AI1541" s="134" t="s">
        <v>7191</v>
      </c>
      <c r="AJ1541" s="134" t="s">
        <v>7431</v>
      </c>
      <c r="AK1541" s="134" t="s">
        <v>7878</v>
      </c>
      <c r="AL1541" s="134" t="s">
        <v>7879</v>
      </c>
      <c r="AM1541" s="134" t="s">
        <v>7880</v>
      </c>
      <c r="AN1541" s="134" t="s">
        <v>7881</v>
      </c>
      <c r="AO1541" s="134" t="s">
        <v>7882</v>
      </c>
    </row>
    <row r="1542" customFormat="false" ht="12.8" hidden="false" customHeight="false" outlineLevel="0" collapsed="false">
      <c r="AB1542" s="136" t="s">
        <v>3217</v>
      </c>
      <c r="AC1542" s="134" t="s">
        <v>6556</v>
      </c>
      <c r="AD1542" s="134" t="s">
        <v>7883</v>
      </c>
      <c r="AE1542" s="134" t="s">
        <v>6368</v>
      </c>
      <c r="AF1542" s="134" t="s">
        <v>7884</v>
      </c>
      <c r="AG1542" s="134" t="s">
        <v>7885</v>
      </c>
      <c r="AH1542" s="134" t="s">
        <v>7569</v>
      </c>
      <c r="AI1542" s="134" t="s">
        <v>7886</v>
      </c>
      <c r="AJ1542" s="134" t="s">
        <v>7321</v>
      </c>
      <c r="AK1542" s="134" t="s">
        <v>6987</v>
      </c>
      <c r="AL1542" s="134" t="s">
        <v>7887</v>
      </c>
      <c r="AM1542" s="134" t="s">
        <v>7888</v>
      </c>
      <c r="AN1542" s="134" t="s">
        <v>6234</v>
      </c>
      <c r="AO1542" s="134" t="s">
        <v>7889</v>
      </c>
    </row>
    <row r="1543" customFormat="false" ht="12.8" hidden="false" customHeight="false" outlineLevel="0" collapsed="false">
      <c r="AB1543" s="136" t="s">
        <v>3244</v>
      </c>
      <c r="AC1543" s="134" t="s">
        <v>7890</v>
      </c>
      <c r="AD1543" s="134" t="s">
        <v>7891</v>
      </c>
      <c r="AE1543" s="134" t="s">
        <v>7227</v>
      </c>
      <c r="AF1543" s="134" t="s">
        <v>7892</v>
      </c>
      <c r="AG1543" s="134" t="s">
        <v>7893</v>
      </c>
      <c r="AH1543" s="125"/>
      <c r="AI1543" s="125"/>
      <c r="AJ1543" s="125"/>
      <c r="AK1543" s="125"/>
      <c r="AL1543" s="125"/>
      <c r="AM1543" s="125"/>
      <c r="AN1543" s="125"/>
      <c r="AO1543" s="125"/>
    </row>
    <row r="1554" customFormat="false" ht="12.8" hidden="false" customHeight="false" outlineLevel="0" collapsed="false">
      <c r="AB1554" s="136" t="s">
        <v>114</v>
      </c>
      <c r="AC1554" s="125"/>
      <c r="AD1554" s="134" t="s">
        <v>5414</v>
      </c>
      <c r="AE1554" s="134" t="s">
        <v>7894</v>
      </c>
      <c r="AF1554" s="134" t="s">
        <v>7650</v>
      </c>
      <c r="AG1554" s="134" t="s">
        <v>7780</v>
      </c>
      <c r="AH1554" s="134" t="s">
        <v>7895</v>
      </c>
      <c r="AI1554" s="134" t="s">
        <v>7896</v>
      </c>
      <c r="AJ1554" s="134" t="s">
        <v>7477</v>
      </c>
      <c r="AK1554" s="134" t="s">
        <v>7339</v>
      </c>
      <c r="AL1554" s="134" t="s">
        <v>7897</v>
      </c>
      <c r="AM1554" s="134" t="s">
        <v>7803</v>
      </c>
      <c r="AN1554" s="134" t="s">
        <v>7747</v>
      </c>
      <c r="AO1554" s="125"/>
    </row>
    <row r="1555" customFormat="false" ht="12.8" hidden="false" customHeight="false" outlineLevel="0" collapsed="false">
      <c r="AB1555" s="136" t="s">
        <v>115</v>
      </c>
      <c r="AC1555" s="134" t="s">
        <v>7898</v>
      </c>
      <c r="AD1555" s="134" t="s">
        <v>7899</v>
      </c>
      <c r="AE1555" s="134" t="s">
        <v>7900</v>
      </c>
      <c r="AF1555" s="134" t="s">
        <v>7123</v>
      </c>
      <c r="AG1555" s="134" t="s">
        <v>7410</v>
      </c>
      <c r="AH1555" s="134" t="s">
        <v>7901</v>
      </c>
      <c r="AI1555" s="134" t="s">
        <v>7200</v>
      </c>
      <c r="AJ1555" s="134" t="s">
        <v>7902</v>
      </c>
      <c r="AK1555" s="134" t="s">
        <v>7903</v>
      </c>
      <c r="AL1555" s="134" t="s">
        <v>7775</v>
      </c>
      <c r="AM1555" s="134" t="s">
        <v>7753</v>
      </c>
      <c r="AN1555" s="134" t="s">
        <v>7904</v>
      </c>
      <c r="AO1555" s="134" t="s">
        <v>7905</v>
      </c>
    </row>
    <row r="1556" customFormat="false" ht="12.8" hidden="false" customHeight="false" outlineLevel="0" collapsed="false">
      <c r="AB1556" s="136" t="s">
        <v>116</v>
      </c>
      <c r="AC1556" s="134" t="s">
        <v>7906</v>
      </c>
      <c r="AD1556" s="134" t="s">
        <v>7554</v>
      </c>
      <c r="AE1556" s="134" t="s">
        <v>7907</v>
      </c>
      <c r="AF1556" s="134" t="s">
        <v>7822</v>
      </c>
      <c r="AG1556" s="134" t="s">
        <v>7908</v>
      </c>
      <c r="AH1556" s="134" t="s">
        <v>7034</v>
      </c>
      <c r="AI1556" s="134" t="s">
        <v>7896</v>
      </c>
      <c r="AJ1556" s="134" t="s">
        <v>7590</v>
      </c>
      <c r="AK1556" s="134" t="s">
        <v>7909</v>
      </c>
      <c r="AL1556" s="134" t="s">
        <v>7739</v>
      </c>
      <c r="AM1556" s="134" t="s">
        <v>7910</v>
      </c>
      <c r="AN1556" s="134" t="s">
        <v>7911</v>
      </c>
      <c r="AO1556" s="134" t="s">
        <v>7912</v>
      </c>
    </row>
    <row r="1557" customFormat="false" ht="12.8" hidden="false" customHeight="false" outlineLevel="0" collapsed="false">
      <c r="AB1557" s="136" t="s">
        <v>117</v>
      </c>
      <c r="AC1557" s="134" t="s">
        <v>7913</v>
      </c>
      <c r="AD1557" s="134" t="s">
        <v>7914</v>
      </c>
      <c r="AE1557" s="134" t="s">
        <v>7841</v>
      </c>
      <c r="AF1557" s="134" t="s">
        <v>6940</v>
      </c>
      <c r="AG1557" s="134" t="s">
        <v>7915</v>
      </c>
      <c r="AH1557" s="134" t="s">
        <v>7916</v>
      </c>
      <c r="AI1557" s="134" t="s">
        <v>7917</v>
      </c>
      <c r="AJ1557" s="134" t="s">
        <v>7918</v>
      </c>
      <c r="AK1557" s="134" t="s">
        <v>7495</v>
      </c>
      <c r="AL1557" s="134" t="s">
        <v>7919</v>
      </c>
      <c r="AM1557" s="134" t="s">
        <v>7920</v>
      </c>
      <c r="AN1557" s="134" t="s">
        <v>7921</v>
      </c>
      <c r="AO1557" s="134" t="s">
        <v>7922</v>
      </c>
    </row>
    <row r="1558" customFormat="false" ht="12.8" hidden="false" customHeight="false" outlineLevel="0" collapsed="false">
      <c r="AB1558" s="136" t="s">
        <v>118</v>
      </c>
      <c r="AC1558" s="134" t="s">
        <v>7575</v>
      </c>
      <c r="AD1558" s="134" t="s">
        <v>5925</v>
      </c>
      <c r="AE1558" s="134" t="s">
        <v>7923</v>
      </c>
      <c r="AF1558" s="134" t="s">
        <v>7338</v>
      </c>
      <c r="AG1558" s="134" t="s">
        <v>7924</v>
      </c>
      <c r="AH1558" s="134" t="s">
        <v>7925</v>
      </c>
      <c r="AI1558" s="134" t="s">
        <v>7926</v>
      </c>
      <c r="AJ1558" s="134" t="s">
        <v>7927</v>
      </c>
      <c r="AK1558" s="134" t="s">
        <v>7928</v>
      </c>
      <c r="AL1558" s="134" t="s">
        <v>7209</v>
      </c>
      <c r="AM1558" s="134" t="s">
        <v>7643</v>
      </c>
      <c r="AN1558" s="134" t="s">
        <v>7929</v>
      </c>
      <c r="AO1558" s="134" t="s">
        <v>7930</v>
      </c>
    </row>
    <row r="1559" customFormat="false" ht="12.8" hidden="false" customHeight="false" outlineLevel="0" collapsed="false">
      <c r="AB1559" s="136" t="s">
        <v>119</v>
      </c>
      <c r="AC1559" s="134" t="s">
        <v>6427</v>
      </c>
      <c r="AD1559" s="134" t="s">
        <v>5162</v>
      </c>
      <c r="AE1559" s="134" t="s">
        <v>7931</v>
      </c>
      <c r="AF1559" s="134" t="s">
        <v>7693</v>
      </c>
      <c r="AG1559" s="134" t="s">
        <v>7932</v>
      </c>
      <c r="AH1559" s="134" t="s">
        <v>7933</v>
      </c>
      <c r="AI1559" s="134" t="s">
        <v>7934</v>
      </c>
      <c r="AJ1559" s="134" t="s">
        <v>7935</v>
      </c>
      <c r="AK1559" s="134" t="s">
        <v>7054</v>
      </c>
      <c r="AL1559" s="134" t="s">
        <v>7099</v>
      </c>
      <c r="AM1559" s="134" t="s">
        <v>7936</v>
      </c>
      <c r="AN1559" s="134" t="s">
        <v>7937</v>
      </c>
      <c r="AO1559" s="134" t="s">
        <v>7938</v>
      </c>
    </row>
    <row r="1560" customFormat="false" ht="12.8" hidden="false" customHeight="false" outlineLevel="0" collapsed="false">
      <c r="AB1560" s="136" t="s">
        <v>120</v>
      </c>
      <c r="AC1560" s="134" t="s">
        <v>7939</v>
      </c>
      <c r="AD1560" s="134" t="s">
        <v>6981</v>
      </c>
      <c r="AE1560" s="134" t="s">
        <v>7091</v>
      </c>
      <c r="AF1560" s="134" t="s">
        <v>7940</v>
      </c>
      <c r="AG1560" s="134" t="s">
        <v>7063</v>
      </c>
      <c r="AH1560" s="134" t="s">
        <v>7941</v>
      </c>
      <c r="AI1560" s="134" t="s">
        <v>7942</v>
      </c>
      <c r="AJ1560" s="134" t="s">
        <v>7863</v>
      </c>
      <c r="AK1560" s="134" t="s">
        <v>7943</v>
      </c>
      <c r="AL1560" s="134" t="s">
        <v>7944</v>
      </c>
      <c r="AM1560" s="134" t="s">
        <v>7945</v>
      </c>
      <c r="AN1560" s="134" t="s">
        <v>7946</v>
      </c>
      <c r="AO1560" s="134" t="s">
        <v>7947</v>
      </c>
    </row>
    <row r="1561" customFormat="false" ht="12.8" hidden="false" customHeight="false" outlineLevel="0" collapsed="false">
      <c r="AB1561" s="136" t="s">
        <v>121</v>
      </c>
      <c r="AC1561" s="134" t="s">
        <v>7948</v>
      </c>
      <c r="AD1561" s="134" t="s">
        <v>7949</v>
      </c>
      <c r="AE1561" s="134" t="s">
        <v>7950</v>
      </c>
      <c r="AF1561" s="134" t="s">
        <v>7951</v>
      </c>
      <c r="AG1561" s="134" t="s">
        <v>7952</v>
      </c>
      <c r="AH1561" s="134" t="s">
        <v>7953</v>
      </c>
      <c r="AI1561" s="134" t="s">
        <v>7954</v>
      </c>
      <c r="AJ1561" s="134" t="s">
        <v>7955</v>
      </c>
      <c r="AK1561" s="134" t="s">
        <v>7956</v>
      </c>
      <c r="AL1561" s="134" t="s">
        <v>7957</v>
      </c>
      <c r="AM1561" s="134" t="s">
        <v>7958</v>
      </c>
      <c r="AN1561" s="134" t="s">
        <v>7481</v>
      </c>
      <c r="AO1561" s="134" t="s">
        <v>7959</v>
      </c>
    </row>
    <row r="1562" customFormat="false" ht="12.8" hidden="false" customHeight="false" outlineLevel="0" collapsed="false">
      <c r="AB1562" s="136" t="s">
        <v>122</v>
      </c>
      <c r="AC1562" s="134" t="s">
        <v>7960</v>
      </c>
      <c r="AD1562" s="134" t="s">
        <v>5231</v>
      </c>
      <c r="AE1562" s="134" t="s">
        <v>7465</v>
      </c>
      <c r="AF1562" s="134" t="s">
        <v>7961</v>
      </c>
      <c r="AG1562" s="134" t="s">
        <v>7962</v>
      </c>
      <c r="AH1562" s="134" t="s">
        <v>7496</v>
      </c>
      <c r="AI1562" s="134" t="s">
        <v>7963</v>
      </c>
      <c r="AJ1562" s="134" t="s">
        <v>7964</v>
      </c>
      <c r="AK1562" s="134" t="s">
        <v>7965</v>
      </c>
      <c r="AL1562" s="134" t="s">
        <v>7238</v>
      </c>
      <c r="AM1562" s="134" t="s">
        <v>7966</v>
      </c>
      <c r="AN1562" s="134" t="s">
        <v>7939</v>
      </c>
      <c r="AO1562" s="134" t="s">
        <v>7967</v>
      </c>
    </row>
    <row r="1563" customFormat="false" ht="12.8" hidden="false" customHeight="false" outlineLevel="0" collapsed="false">
      <c r="AB1563" s="136" t="s">
        <v>123</v>
      </c>
      <c r="AC1563" s="134" t="s">
        <v>7968</v>
      </c>
      <c r="AD1563" s="134" t="s">
        <v>7969</v>
      </c>
      <c r="AE1563" s="134" t="s">
        <v>7970</v>
      </c>
      <c r="AF1563" s="134" t="s">
        <v>7971</v>
      </c>
      <c r="AG1563" s="134" t="s">
        <v>7972</v>
      </c>
      <c r="AH1563" s="134" t="s">
        <v>7973</v>
      </c>
      <c r="AI1563" s="134" t="s">
        <v>7974</v>
      </c>
      <c r="AJ1563" s="134" t="s">
        <v>7975</v>
      </c>
      <c r="AK1563" s="134" t="s">
        <v>7976</v>
      </c>
      <c r="AL1563" s="134" t="s">
        <v>7431</v>
      </c>
      <c r="AM1563" s="134" t="s">
        <v>7977</v>
      </c>
      <c r="AN1563" s="134" t="s">
        <v>7978</v>
      </c>
      <c r="AO1563" s="134" t="s">
        <v>7979</v>
      </c>
    </row>
    <row r="1564" customFormat="false" ht="12.8" hidden="false" customHeight="false" outlineLevel="0" collapsed="false">
      <c r="AB1564" s="136" t="s">
        <v>124</v>
      </c>
      <c r="AC1564" s="134" t="s">
        <v>7136</v>
      </c>
      <c r="AD1564" s="134" t="s">
        <v>5548</v>
      </c>
      <c r="AE1564" s="134" t="s">
        <v>7980</v>
      </c>
      <c r="AF1564" s="134" t="s">
        <v>7981</v>
      </c>
      <c r="AG1564" s="134" t="s">
        <v>7156</v>
      </c>
      <c r="AH1564" s="134" t="s">
        <v>7982</v>
      </c>
      <c r="AI1564" s="134" t="s">
        <v>7983</v>
      </c>
      <c r="AJ1564" s="134" t="s">
        <v>7179</v>
      </c>
      <c r="AK1564" s="134" t="s">
        <v>7984</v>
      </c>
      <c r="AL1564" s="134" t="s">
        <v>7985</v>
      </c>
      <c r="AM1564" s="134" t="s">
        <v>7986</v>
      </c>
      <c r="AN1564" s="134" t="s">
        <v>4730</v>
      </c>
      <c r="AO1564" s="134" t="s">
        <v>7987</v>
      </c>
    </row>
    <row r="1565" customFormat="false" ht="12.8" hidden="false" customHeight="false" outlineLevel="0" collapsed="false">
      <c r="AB1565" s="136" t="s">
        <v>125</v>
      </c>
      <c r="AC1565" s="134" t="s">
        <v>7425</v>
      </c>
      <c r="AD1565" s="134" t="s">
        <v>4682</v>
      </c>
      <c r="AE1565" s="134" t="s">
        <v>6330</v>
      </c>
      <c r="AF1565" s="134" t="s">
        <v>7988</v>
      </c>
      <c r="AG1565" s="134" t="s">
        <v>7989</v>
      </c>
      <c r="AH1565" s="134" t="s">
        <v>7990</v>
      </c>
      <c r="AI1565" s="134" t="s">
        <v>7991</v>
      </c>
      <c r="AJ1565" s="134" t="s">
        <v>7992</v>
      </c>
      <c r="AK1565" s="134" t="s">
        <v>7993</v>
      </c>
      <c r="AL1565" s="134" t="s">
        <v>7994</v>
      </c>
      <c r="AM1565" s="134" t="s">
        <v>7995</v>
      </c>
      <c r="AN1565" s="134" t="s">
        <v>7960</v>
      </c>
      <c r="AO1565" s="134" t="s">
        <v>7996</v>
      </c>
    </row>
    <row r="1566" customFormat="false" ht="12.8" hidden="false" customHeight="false" outlineLevel="0" collapsed="false">
      <c r="AB1566" s="136" t="s">
        <v>126</v>
      </c>
      <c r="AC1566" s="134" t="s">
        <v>6031</v>
      </c>
      <c r="AD1566" s="134" t="s">
        <v>6204</v>
      </c>
      <c r="AE1566" s="134" t="s">
        <v>7997</v>
      </c>
      <c r="AF1566" s="134" t="s">
        <v>7998</v>
      </c>
      <c r="AG1566" s="134" t="s">
        <v>7999</v>
      </c>
      <c r="AH1566" s="134" t="s">
        <v>8000</v>
      </c>
      <c r="AI1566" s="134" t="s">
        <v>8001</v>
      </c>
      <c r="AJ1566" s="134" t="s">
        <v>8002</v>
      </c>
      <c r="AK1566" s="134" t="s">
        <v>8003</v>
      </c>
      <c r="AL1566" s="134" t="s">
        <v>7086</v>
      </c>
      <c r="AM1566" s="134" t="s">
        <v>6972</v>
      </c>
      <c r="AN1566" s="134" t="s">
        <v>7015</v>
      </c>
      <c r="AO1566" s="134" t="s">
        <v>8004</v>
      </c>
    </row>
    <row r="1567" customFormat="false" ht="12.8" hidden="false" customHeight="false" outlineLevel="0" collapsed="false">
      <c r="AB1567" s="136" t="s">
        <v>127</v>
      </c>
      <c r="AC1567" s="134" t="s">
        <v>8005</v>
      </c>
      <c r="AD1567" s="134" t="s">
        <v>8006</v>
      </c>
      <c r="AE1567" s="134" t="s">
        <v>8007</v>
      </c>
      <c r="AF1567" s="134" t="s">
        <v>8008</v>
      </c>
      <c r="AG1567" s="134" t="s">
        <v>8009</v>
      </c>
      <c r="AH1567" s="134" t="s">
        <v>8010</v>
      </c>
      <c r="AI1567" s="134" t="s">
        <v>8011</v>
      </c>
      <c r="AJ1567" s="134" t="s">
        <v>7737</v>
      </c>
      <c r="AK1567" s="134" t="s">
        <v>8012</v>
      </c>
      <c r="AL1567" s="134" t="s">
        <v>8013</v>
      </c>
      <c r="AM1567" s="134" t="s">
        <v>8014</v>
      </c>
      <c r="AN1567" s="134" t="s">
        <v>8015</v>
      </c>
      <c r="AO1567" s="134" t="s">
        <v>8016</v>
      </c>
    </row>
    <row r="1568" customFormat="false" ht="12.8" hidden="false" customHeight="false" outlineLevel="0" collapsed="false">
      <c r="AB1568" s="136" t="s">
        <v>128</v>
      </c>
      <c r="AC1568" s="134" t="s">
        <v>6261</v>
      </c>
      <c r="AD1568" s="134" t="s">
        <v>8017</v>
      </c>
      <c r="AE1568" s="134" t="s">
        <v>8018</v>
      </c>
      <c r="AF1568" s="134" t="s">
        <v>7143</v>
      </c>
      <c r="AG1568" s="134" t="s">
        <v>7078</v>
      </c>
      <c r="AH1568" s="134" t="s">
        <v>8019</v>
      </c>
      <c r="AI1568" s="134" t="s">
        <v>8009</v>
      </c>
      <c r="AJ1568" s="134" t="s">
        <v>8020</v>
      </c>
      <c r="AK1568" s="134" t="s">
        <v>8021</v>
      </c>
      <c r="AL1568" s="134" t="s">
        <v>8022</v>
      </c>
      <c r="AM1568" s="134" t="s">
        <v>7052</v>
      </c>
      <c r="AN1568" s="134" t="s">
        <v>8023</v>
      </c>
      <c r="AO1568" s="134" t="s">
        <v>8024</v>
      </c>
    </row>
    <row r="1569" customFormat="false" ht="12.8" hidden="false" customHeight="false" outlineLevel="0" collapsed="false">
      <c r="AB1569" s="136" t="s">
        <v>129</v>
      </c>
      <c r="AC1569" s="134" t="s">
        <v>8025</v>
      </c>
      <c r="AD1569" s="134" t="s">
        <v>8026</v>
      </c>
      <c r="AE1569" s="134" t="s">
        <v>7641</v>
      </c>
      <c r="AF1569" s="134" t="s">
        <v>7660</v>
      </c>
      <c r="AG1569" s="134" t="s">
        <v>7031</v>
      </c>
      <c r="AH1569" s="134" t="s">
        <v>6948</v>
      </c>
      <c r="AI1569" s="134" t="s">
        <v>8027</v>
      </c>
      <c r="AJ1569" s="134" t="s">
        <v>8028</v>
      </c>
      <c r="AK1569" s="134" t="s">
        <v>8029</v>
      </c>
      <c r="AL1569" s="134" t="s">
        <v>8030</v>
      </c>
      <c r="AM1569" s="134" t="s">
        <v>8031</v>
      </c>
      <c r="AN1569" s="134" t="s">
        <v>7823</v>
      </c>
      <c r="AO1569" s="134" t="s">
        <v>8032</v>
      </c>
    </row>
    <row r="1570" customFormat="false" ht="12.8" hidden="false" customHeight="false" outlineLevel="0" collapsed="false">
      <c r="AB1570" s="136" t="s">
        <v>130</v>
      </c>
      <c r="AC1570" s="134" t="s">
        <v>7026</v>
      </c>
      <c r="AD1570" s="134" t="s">
        <v>7790</v>
      </c>
      <c r="AE1570" s="134" t="s">
        <v>4882</v>
      </c>
      <c r="AF1570" s="134" t="s">
        <v>4620</v>
      </c>
      <c r="AG1570" s="134" t="s">
        <v>7887</v>
      </c>
      <c r="AH1570" s="134" t="s">
        <v>8033</v>
      </c>
      <c r="AI1570" s="134" t="s">
        <v>8034</v>
      </c>
      <c r="AJ1570" s="134" t="s">
        <v>7458</v>
      </c>
      <c r="AK1570" s="134" t="s">
        <v>7533</v>
      </c>
      <c r="AL1570" s="134" t="s">
        <v>8035</v>
      </c>
      <c r="AM1570" s="134" t="s">
        <v>8036</v>
      </c>
      <c r="AN1570" s="134" t="s">
        <v>7907</v>
      </c>
      <c r="AO1570" s="134" t="s">
        <v>8037</v>
      </c>
    </row>
    <row r="1571" customFormat="false" ht="12.8" hidden="false" customHeight="false" outlineLevel="0" collapsed="false">
      <c r="AB1571" s="136" t="s">
        <v>131</v>
      </c>
      <c r="AC1571" s="134" t="s">
        <v>8038</v>
      </c>
      <c r="AD1571" s="134" t="s">
        <v>8039</v>
      </c>
      <c r="AE1571" s="134" t="s">
        <v>8040</v>
      </c>
      <c r="AF1571" s="134" t="s">
        <v>8041</v>
      </c>
      <c r="AG1571" s="134" t="s">
        <v>7924</v>
      </c>
      <c r="AH1571" s="134" t="s">
        <v>8042</v>
      </c>
      <c r="AI1571" s="134" t="s">
        <v>8043</v>
      </c>
      <c r="AJ1571" s="134" t="s">
        <v>8044</v>
      </c>
      <c r="AK1571" s="134" t="s">
        <v>7563</v>
      </c>
      <c r="AL1571" s="134" t="s">
        <v>8045</v>
      </c>
      <c r="AM1571" s="134" t="s">
        <v>8046</v>
      </c>
      <c r="AN1571" s="134" t="s">
        <v>7535</v>
      </c>
      <c r="AO1571" s="134" t="s">
        <v>8047</v>
      </c>
    </row>
    <row r="1572" customFormat="false" ht="12.8" hidden="false" customHeight="false" outlineLevel="0" collapsed="false">
      <c r="AB1572" s="136" t="s">
        <v>132</v>
      </c>
      <c r="AC1572" s="134" t="s">
        <v>4939</v>
      </c>
      <c r="AD1572" s="134" t="s">
        <v>6687</v>
      </c>
      <c r="AE1572" s="134" t="s">
        <v>8048</v>
      </c>
      <c r="AF1572" s="134" t="s">
        <v>8049</v>
      </c>
      <c r="AG1572" s="134" t="s">
        <v>8050</v>
      </c>
      <c r="AH1572" s="134" t="s">
        <v>8051</v>
      </c>
      <c r="AI1572" s="134" t="s">
        <v>8052</v>
      </c>
      <c r="AJ1572" s="134" t="s">
        <v>8053</v>
      </c>
      <c r="AK1572" s="134" t="s">
        <v>8054</v>
      </c>
      <c r="AL1572" s="134" t="s">
        <v>8055</v>
      </c>
      <c r="AM1572" s="134" t="s">
        <v>8056</v>
      </c>
      <c r="AN1572" s="134" t="s">
        <v>8057</v>
      </c>
      <c r="AO1572" s="134" t="s">
        <v>8058</v>
      </c>
    </row>
    <row r="1573" customFormat="false" ht="12.8" hidden="false" customHeight="false" outlineLevel="0" collapsed="false">
      <c r="AB1573" s="136" t="s">
        <v>133</v>
      </c>
      <c r="AC1573" s="134" t="s">
        <v>4711</v>
      </c>
      <c r="AD1573" s="134" t="s">
        <v>4620</v>
      </c>
      <c r="AE1573" s="134" t="s">
        <v>7656</v>
      </c>
      <c r="AF1573" s="134" t="s">
        <v>7539</v>
      </c>
      <c r="AG1573" s="134" t="s">
        <v>8059</v>
      </c>
      <c r="AH1573" s="134" t="s">
        <v>8060</v>
      </c>
      <c r="AI1573" s="134" t="s">
        <v>8061</v>
      </c>
      <c r="AJ1573" s="134" t="s">
        <v>8062</v>
      </c>
      <c r="AK1573" s="134" t="s">
        <v>7364</v>
      </c>
      <c r="AL1573" s="134" t="s">
        <v>7468</v>
      </c>
      <c r="AM1573" s="134" t="s">
        <v>7229</v>
      </c>
      <c r="AN1573" s="134" t="s">
        <v>6971</v>
      </c>
      <c r="AO1573" s="134" t="s">
        <v>8063</v>
      </c>
    </row>
    <row r="1574" customFormat="false" ht="12.8" hidden="false" customHeight="false" outlineLevel="0" collapsed="false">
      <c r="AB1574" s="136" t="s">
        <v>134</v>
      </c>
      <c r="AC1574" s="134" t="s">
        <v>8064</v>
      </c>
      <c r="AD1574" s="134" t="s">
        <v>5997</v>
      </c>
      <c r="AE1574" s="134" t="s">
        <v>6955</v>
      </c>
      <c r="AF1574" s="134" t="s">
        <v>8065</v>
      </c>
      <c r="AG1574" s="134" t="s">
        <v>8066</v>
      </c>
      <c r="AH1574" s="134" t="s">
        <v>8067</v>
      </c>
      <c r="AI1574" s="134" t="s">
        <v>8068</v>
      </c>
      <c r="AJ1574" s="134" t="s">
        <v>8069</v>
      </c>
      <c r="AK1574" s="134" t="s">
        <v>8070</v>
      </c>
      <c r="AL1574" s="134" t="s">
        <v>8071</v>
      </c>
      <c r="AM1574" s="134" t="s">
        <v>8072</v>
      </c>
      <c r="AN1574" s="134" t="s">
        <v>8073</v>
      </c>
      <c r="AO1574" s="134" t="s">
        <v>8074</v>
      </c>
    </row>
    <row r="1575" customFormat="false" ht="12.8" hidden="false" customHeight="false" outlineLevel="0" collapsed="false">
      <c r="AB1575" s="136" t="s">
        <v>135</v>
      </c>
      <c r="AC1575" s="134" t="s">
        <v>7382</v>
      </c>
      <c r="AD1575" s="134" t="s">
        <v>5877</v>
      </c>
      <c r="AE1575" s="134" t="s">
        <v>8075</v>
      </c>
      <c r="AF1575" s="134" t="s">
        <v>7869</v>
      </c>
      <c r="AG1575" s="134" t="s">
        <v>8076</v>
      </c>
      <c r="AH1575" s="134" t="s">
        <v>8077</v>
      </c>
      <c r="AI1575" s="134" t="s">
        <v>7925</v>
      </c>
      <c r="AJ1575" s="134" t="s">
        <v>8078</v>
      </c>
      <c r="AK1575" s="134" t="s">
        <v>8079</v>
      </c>
      <c r="AL1575" s="134" t="s">
        <v>8013</v>
      </c>
      <c r="AM1575" s="134" t="s">
        <v>8080</v>
      </c>
      <c r="AN1575" s="134" t="s">
        <v>7193</v>
      </c>
      <c r="AO1575" s="134" t="s">
        <v>8081</v>
      </c>
    </row>
    <row r="1576" customFormat="false" ht="12.8" hidden="false" customHeight="false" outlineLevel="0" collapsed="false">
      <c r="AB1576" s="136" t="s">
        <v>136</v>
      </c>
      <c r="AC1576" s="134" t="s">
        <v>6982</v>
      </c>
      <c r="AD1576" s="134" t="s">
        <v>8082</v>
      </c>
      <c r="AE1576" s="134" t="s">
        <v>7406</v>
      </c>
      <c r="AF1576" s="134" t="s">
        <v>8083</v>
      </c>
      <c r="AG1576" s="134" t="s">
        <v>8084</v>
      </c>
      <c r="AH1576" s="134" t="s">
        <v>7895</v>
      </c>
      <c r="AI1576" s="134" t="s">
        <v>8085</v>
      </c>
      <c r="AJ1576" s="134" t="s">
        <v>8086</v>
      </c>
      <c r="AK1576" s="134" t="s">
        <v>8087</v>
      </c>
      <c r="AL1576" s="134" t="s">
        <v>8088</v>
      </c>
      <c r="AM1576" s="134" t="s">
        <v>7001</v>
      </c>
      <c r="AN1576" s="134" t="s">
        <v>8089</v>
      </c>
      <c r="AO1576" s="134" t="s">
        <v>8090</v>
      </c>
    </row>
    <row r="1577" customFormat="false" ht="12.8" hidden="false" customHeight="false" outlineLevel="0" collapsed="false">
      <c r="AB1577" s="136" t="s">
        <v>137</v>
      </c>
      <c r="AC1577" s="134" t="s">
        <v>8091</v>
      </c>
      <c r="AD1577" s="134" t="s">
        <v>8092</v>
      </c>
      <c r="AE1577" s="134" t="s">
        <v>8093</v>
      </c>
      <c r="AF1577" s="134" t="s">
        <v>7166</v>
      </c>
      <c r="AG1577" s="134" t="s">
        <v>8094</v>
      </c>
      <c r="AH1577" s="134" t="s">
        <v>7076</v>
      </c>
      <c r="AI1577" s="134" t="s">
        <v>8095</v>
      </c>
      <c r="AJ1577" s="134" t="s">
        <v>7541</v>
      </c>
      <c r="AK1577" s="134" t="s">
        <v>8096</v>
      </c>
      <c r="AL1577" s="134" t="s">
        <v>7877</v>
      </c>
      <c r="AM1577" s="134" t="s">
        <v>8097</v>
      </c>
      <c r="AN1577" s="134" t="s">
        <v>8098</v>
      </c>
      <c r="AO1577" s="134" t="s">
        <v>8099</v>
      </c>
    </row>
    <row r="1578" customFormat="false" ht="12.8" hidden="false" customHeight="false" outlineLevel="0" collapsed="false">
      <c r="AB1578" s="136" t="s">
        <v>138</v>
      </c>
      <c r="AC1578" s="134" t="s">
        <v>5435</v>
      </c>
      <c r="AD1578" s="134" t="s">
        <v>4929</v>
      </c>
      <c r="AE1578" s="134" t="s">
        <v>7948</v>
      </c>
      <c r="AF1578" s="134" t="s">
        <v>8100</v>
      </c>
      <c r="AG1578" s="134" t="s">
        <v>8101</v>
      </c>
      <c r="AH1578" s="134" t="s">
        <v>8084</v>
      </c>
      <c r="AI1578" s="134" t="s">
        <v>8102</v>
      </c>
      <c r="AJ1578" s="134" t="s">
        <v>6939</v>
      </c>
      <c r="AK1578" s="134" t="s">
        <v>8103</v>
      </c>
      <c r="AL1578" s="134" t="s">
        <v>8104</v>
      </c>
      <c r="AM1578" s="134" t="s">
        <v>8105</v>
      </c>
      <c r="AN1578" s="134" t="s">
        <v>8106</v>
      </c>
      <c r="AO1578" s="134" t="s">
        <v>8107</v>
      </c>
    </row>
    <row r="1579" customFormat="false" ht="12.8" hidden="false" customHeight="true" outlineLevel="0" collapsed="false">
      <c r="AB1579" s="135" t="s">
        <v>594</v>
      </c>
      <c r="AC1579" s="135"/>
      <c r="AD1579" s="135"/>
      <c r="AE1579" s="135"/>
      <c r="AF1579" s="135"/>
      <c r="AG1579" s="135"/>
      <c r="AH1579" s="135"/>
      <c r="AI1579" s="135"/>
      <c r="AJ1579" s="135"/>
      <c r="AK1579" s="135"/>
      <c r="AL1579" s="135"/>
      <c r="AM1579" s="135"/>
      <c r="AN1579" s="135"/>
      <c r="AO1579" s="135"/>
    </row>
    <row r="1580" customFormat="false" ht="12.8" hidden="false" customHeight="false" outlineLevel="0" collapsed="false">
      <c r="AB1580" s="133" t="s">
        <v>605</v>
      </c>
      <c r="AC1580" s="133" t="s">
        <v>606</v>
      </c>
      <c r="AD1580" s="133" t="s">
        <v>607</v>
      </c>
      <c r="AE1580" s="133" t="s">
        <v>608</v>
      </c>
      <c r="AF1580" s="133" t="s">
        <v>609</v>
      </c>
      <c r="AG1580" s="133" t="s">
        <v>610</v>
      </c>
      <c r="AH1580" s="133" t="s">
        <v>611</v>
      </c>
      <c r="AI1580" s="133" t="s">
        <v>612</v>
      </c>
      <c r="AJ1580" s="133" t="s">
        <v>613</v>
      </c>
      <c r="AK1580" s="133" t="s">
        <v>614</v>
      </c>
      <c r="AL1580" s="133" t="s">
        <v>615</v>
      </c>
      <c r="AM1580" s="133" t="s">
        <v>616</v>
      </c>
      <c r="AN1580" s="133" t="s">
        <v>617</v>
      </c>
      <c r="AO1580" s="133" t="s">
        <v>618</v>
      </c>
    </row>
    <row r="1581" customFormat="false" ht="12.8" hidden="false" customHeight="false" outlineLevel="0" collapsed="false">
      <c r="AB1581" s="136" t="s">
        <v>139</v>
      </c>
      <c r="AC1581" s="134" t="s">
        <v>6934</v>
      </c>
      <c r="AD1581" s="134" t="s">
        <v>8108</v>
      </c>
      <c r="AE1581" s="134" t="s">
        <v>8109</v>
      </c>
      <c r="AF1581" s="134" t="s">
        <v>8110</v>
      </c>
      <c r="AG1581" s="134" t="s">
        <v>7274</v>
      </c>
      <c r="AH1581" s="134" t="s">
        <v>8111</v>
      </c>
      <c r="AI1581" s="134" t="s">
        <v>8112</v>
      </c>
      <c r="AJ1581" s="134" t="s">
        <v>8113</v>
      </c>
      <c r="AK1581" s="134" t="s">
        <v>8114</v>
      </c>
      <c r="AL1581" s="134" t="s">
        <v>8115</v>
      </c>
      <c r="AM1581" s="134" t="s">
        <v>8116</v>
      </c>
      <c r="AN1581" s="134" t="s">
        <v>7898</v>
      </c>
      <c r="AO1581" s="134" t="s">
        <v>8117</v>
      </c>
    </row>
    <row r="1582" customFormat="false" ht="12.8" hidden="false" customHeight="false" outlineLevel="0" collapsed="false">
      <c r="AB1582" s="136" t="s">
        <v>140</v>
      </c>
      <c r="AC1582" s="134" t="s">
        <v>8118</v>
      </c>
      <c r="AD1582" s="134" t="s">
        <v>5548</v>
      </c>
      <c r="AE1582" s="134" t="s">
        <v>8119</v>
      </c>
      <c r="AF1582" s="134" t="s">
        <v>8120</v>
      </c>
      <c r="AG1582" s="134" t="s">
        <v>7232</v>
      </c>
      <c r="AH1582" s="134" t="s">
        <v>7388</v>
      </c>
      <c r="AI1582" s="134" t="s">
        <v>8121</v>
      </c>
      <c r="AJ1582" s="134" t="s">
        <v>8122</v>
      </c>
      <c r="AK1582" s="134" t="s">
        <v>8123</v>
      </c>
      <c r="AL1582" s="134" t="s">
        <v>7239</v>
      </c>
      <c r="AM1582" s="134" t="s">
        <v>7855</v>
      </c>
      <c r="AN1582" s="134" t="s">
        <v>7741</v>
      </c>
      <c r="AO1582" s="134" t="s">
        <v>8124</v>
      </c>
    </row>
    <row r="1583" customFormat="false" ht="12.8" hidden="false" customHeight="false" outlineLevel="0" collapsed="false">
      <c r="AB1583" s="136" t="s">
        <v>141</v>
      </c>
      <c r="AC1583" s="134" t="s">
        <v>5209</v>
      </c>
      <c r="AD1583" s="134" t="s">
        <v>8125</v>
      </c>
      <c r="AE1583" s="134" t="s">
        <v>8126</v>
      </c>
      <c r="AF1583" s="134" t="s">
        <v>8127</v>
      </c>
      <c r="AG1583" s="134" t="s">
        <v>8128</v>
      </c>
      <c r="AH1583" s="134" t="s">
        <v>8129</v>
      </c>
      <c r="AI1583" s="134" t="s">
        <v>8130</v>
      </c>
      <c r="AJ1583" s="134" t="s">
        <v>8131</v>
      </c>
      <c r="AK1583" s="134" t="s">
        <v>7275</v>
      </c>
      <c r="AL1583" s="134" t="s">
        <v>8132</v>
      </c>
      <c r="AM1583" s="134" t="s">
        <v>8015</v>
      </c>
      <c r="AN1583" s="134" t="s">
        <v>8133</v>
      </c>
      <c r="AO1583" s="134" t="s">
        <v>8134</v>
      </c>
    </row>
    <row r="1584" customFormat="false" ht="12.8" hidden="false" customHeight="false" outlineLevel="0" collapsed="false">
      <c r="AB1584" s="136" t="s">
        <v>142</v>
      </c>
      <c r="AC1584" s="134" t="s">
        <v>8135</v>
      </c>
      <c r="AD1584" s="134" t="s">
        <v>8136</v>
      </c>
      <c r="AE1584" s="134" t="s">
        <v>8137</v>
      </c>
      <c r="AF1584" s="134" t="s">
        <v>7074</v>
      </c>
      <c r="AG1584" s="134" t="s">
        <v>8138</v>
      </c>
      <c r="AH1584" s="134" t="s">
        <v>8139</v>
      </c>
      <c r="AI1584" s="134" t="s">
        <v>8140</v>
      </c>
      <c r="AJ1584" s="134" t="s">
        <v>8141</v>
      </c>
      <c r="AK1584" s="134" t="s">
        <v>8142</v>
      </c>
      <c r="AL1584" s="134" t="s">
        <v>8143</v>
      </c>
      <c r="AM1584" s="134" t="s">
        <v>8144</v>
      </c>
      <c r="AN1584" s="134" t="s">
        <v>8145</v>
      </c>
      <c r="AO1584" s="134" t="s">
        <v>8146</v>
      </c>
    </row>
    <row r="1585" customFormat="false" ht="12.8" hidden="false" customHeight="false" outlineLevel="0" collapsed="false">
      <c r="AB1585" s="136" t="s">
        <v>143</v>
      </c>
      <c r="AC1585" s="134" t="s">
        <v>8147</v>
      </c>
      <c r="AD1585" s="134" t="s">
        <v>8148</v>
      </c>
      <c r="AE1585" s="134" t="s">
        <v>7494</v>
      </c>
      <c r="AF1585" s="134" t="s">
        <v>8149</v>
      </c>
      <c r="AG1585" s="134" t="s">
        <v>8150</v>
      </c>
      <c r="AH1585" s="134" t="s">
        <v>8151</v>
      </c>
      <c r="AI1585" s="134" t="s">
        <v>8152</v>
      </c>
      <c r="AJ1585" s="134" t="s">
        <v>8153</v>
      </c>
      <c r="AK1585" s="134" t="s">
        <v>8154</v>
      </c>
      <c r="AL1585" s="134" t="s">
        <v>8155</v>
      </c>
      <c r="AM1585" s="134" t="s">
        <v>8133</v>
      </c>
      <c r="AN1585" s="134" t="s">
        <v>8156</v>
      </c>
      <c r="AO1585" s="134" t="s">
        <v>8157</v>
      </c>
    </row>
    <row r="1586" customFormat="false" ht="12.8" hidden="false" customHeight="false" outlineLevel="0" collapsed="false">
      <c r="AB1586" s="136" t="s">
        <v>144</v>
      </c>
      <c r="AC1586" s="134" t="s">
        <v>8158</v>
      </c>
      <c r="AD1586" s="134" t="s">
        <v>7800</v>
      </c>
      <c r="AE1586" s="134" t="s">
        <v>7777</v>
      </c>
      <c r="AF1586" s="134" t="s">
        <v>8159</v>
      </c>
      <c r="AG1586" s="134" t="s">
        <v>8160</v>
      </c>
      <c r="AH1586" s="134" t="s">
        <v>8161</v>
      </c>
      <c r="AI1586" s="134" t="s">
        <v>8034</v>
      </c>
      <c r="AJ1586" s="134" t="s">
        <v>8162</v>
      </c>
      <c r="AK1586" s="134" t="s">
        <v>8163</v>
      </c>
      <c r="AL1586" s="134" t="s">
        <v>7142</v>
      </c>
      <c r="AM1586" s="134" t="s">
        <v>7865</v>
      </c>
      <c r="AN1586" s="134" t="s">
        <v>8164</v>
      </c>
      <c r="AO1586" s="134" t="s">
        <v>8165</v>
      </c>
    </row>
    <row r="1587" customFormat="false" ht="12.8" hidden="false" customHeight="false" outlineLevel="0" collapsed="false">
      <c r="AB1587" s="136" t="s">
        <v>145</v>
      </c>
      <c r="AC1587" s="134" t="s">
        <v>8166</v>
      </c>
      <c r="AD1587" s="134" t="s">
        <v>4620</v>
      </c>
      <c r="AE1587" s="134" t="s">
        <v>7802</v>
      </c>
      <c r="AF1587" s="134" t="s">
        <v>8167</v>
      </c>
      <c r="AG1587" s="134" t="s">
        <v>8168</v>
      </c>
      <c r="AH1587" s="134" t="s">
        <v>7963</v>
      </c>
      <c r="AI1587" s="134" t="s">
        <v>8169</v>
      </c>
      <c r="AJ1587" s="134" t="s">
        <v>7909</v>
      </c>
      <c r="AK1587" s="134" t="s">
        <v>6987</v>
      </c>
      <c r="AL1587" s="134" t="s">
        <v>8170</v>
      </c>
      <c r="AM1587" s="134" t="s">
        <v>8171</v>
      </c>
      <c r="AN1587" s="134" t="s">
        <v>8172</v>
      </c>
      <c r="AO1587" s="134" t="s">
        <v>8173</v>
      </c>
    </row>
    <row r="1588" customFormat="false" ht="12.8" hidden="false" customHeight="false" outlineLevel="0" collapsed="false">
      <c r="AB1588" s="136" t="s">
        <v>146</v>
      </c>
      <c r="AC1588" s="134" t="s">
        <v>8174</v>
      </c>
      <c r="AD1588" s="134" t="s">
        <v>8175</v>
      </c>
      <c r="AE1588" s="134" t="s">
        <v>7452</v>
      </c>
      <c r="AF1588" s="134" t="s">
        <v>8176</v>
      </c>
      <c r="AG1588" s="134" t="s">
        <v>8177</v>
      </c>
      <c r="AH1588" s="134" t="s">
        <v>8178</v>
      </c>
      <c r="AI1588" s="134" t="s">
        <v>8179</v>
      </c>
      <c r="AJ1588" s="134" t="s">
        <v>7231</v>
      </c>
      <c r="AK1588" s="134" t="s">
        <v>8180</v>
      </c>
      <c r="AL1588" s="134" t="s">
        <v>8181</v>
      </c>
      <c r="AM1588" s="134" t="s">
        <v>7937</v>
      </c>
      <c r="AN1588" s="134" t="s">
        <v>8182</v>
      </c>
      <c r="AO1588" s="134" t="s">
        <v>8183</v>
      </c>
    </row>
    <row r="1589" customFormat="false" ht="12.8" hidden="false" customHeight="false" outlineLevel="0" collapsed="false">
      <c r="AB1589" s="136" t="s">
        <v>147</v>
      </c>
      <c r="AC1589" s="134" t="s">
        <v>8184</v>
      </c>
      <c r="AD1589" s="134" t="s">
        <v>5067</v>
      </c>
      <c r="AE1589" s="134" t="s">
        <v>7514</v>
      </c>
      <c r="AF1589" s="134" t="s">
        <v>8185</v>
      </c>
      <c r="AG1589" s="134" t="s">
        <v>8186</v>
      </c>
      <c r="AH1589" s="134" t="s">
        <v>8122</v>
      </c>
      <c r="AI1589" s="134" t="s">
        <v>8187</v>
      </c>
      <c r="AJ1589" s="134" t="s">
        <v>8188</v>
      </c>
      <c r="AK1589" s="134" t="s">
        <v>8189</v>
      </c>
      <c r="AL1589" s="134" t="s">
        <v>7779</v>
      </c>
      <c r="AM1589" s="134" t="s">
        <v>8190</v>
      </c>
      <c r="AN1589" s="134" t="s">
        <v>8191</v>
      </c>
      <c r="AO1589" s="134" t="s">
        <v>8192</v>
      </c>
    </row>
    <row r="1590" customFormat="false" ht="12.8" hidden="false" customHeight="false" outlineLevel="0" collapsed="false">
      <c r="AB1590" s="136" t="s">
        <v>148</v>
      </c>
      <c r="AC1590" s="134" t="s">
        <v>8193</v>
      </c>
      <c r="AD1590" s="134" t="s">
        <v>7038</v>
      </c>
      <c r="AE1590" s="134" t="s">
        <v>7041</v>
      </c>
      <c r="AF1590" s="134" t="s">
        <v>8194</v>
      </c>
      <c r="AG1590" s="134" t="s">
        <v>8195</v>
      </c>
      <c r="AH1590" s="134" t="s">
        <v>8196</v>
      </c>
      <c r="AI1590" s="134" t="s">
        <v>8197</v>
      </c>
      <c r="AJ1590" s="134" t="s">
        <v>8198</v>
      </c>
      <c r="AK1590" s="134" t="s">
        <v>8199</v>
      </c>
      <c r="AL1590" s="134" t="s">
        <v>7078</v>
      </c>
      <c r="AM1590" s="134" t="s">
        <v>8200</v>
      </c>
      <c r="AN1590" s="134" t="s">
        <v>8201</v>
      </c>
      <c r="AO1590" s="134" t="s">
        <v>8202</v>
      </c>
    </row>
    <row r="1591" customFormat="false" ht="12.8" hidden="false" customHeight="false" outlineLevel="0" collapsed="false">
      <c r="AB1591" s="136" t="s">
        <v>149</v>
      </c>
      <c r="AC1591" s="134" t="s">
        <v>7514</v>
      </c>
      <c r="AD1591" s="134" t="s">
        <v>8203</v>
      </c>
      <c r="AE1591" s="134" t="s">
        <v>8204</v>
      </c>
      <c r="AF1591" s="134" t="s">
        <v>8205</v>
      </c>
      <c r="AG1591" s="134" t="s">
        <v>8176</v>
      </c>
      <c r="AH1591" s="134" t="s">
        <v>8206</v>
      </c>
      <c r="AI1591" s="134" t="s">
        <v>7924</v>
      </c>
      <c r="AJ1591" s="134" t="s">
        <v>8207</v>
      </c>
      <c r="AK1591" s="134" t="s">
        <v>8009</v>
      </c>
      <c r="AL1591" s="134" t="s">
        <v>7283</v>
      </c>
      <c r="AM1591" s="134" t="s">
        <v>8208</v>
      </c>
      <c r="AN1591" s="134" t="s">
        <v>8209</v>
      </c>
      <c r="AO1591" s="134" t="s">
        <v>8210</v>
      </c>
    </row>
    <row r="1592" customFormat="false" ht="12.8" hidden="false" customHeight="false" outlineLevel="0" collapsed="false">
      <c r="AB1592" s="136" t="s">
        <v>150</v>
      </c>
      <c r="AC1592" s="134" t="s">
        <v>5271</v>
      </c>
      <c r="AD1592" s="134" t="s">
        <v>5565</v>
      </c>
      <c r="AE1592" s="134" t="s">
        <v>8211</v>
      </c>
      <c r="AF1592" s="134" t="s">
        <v>8212</v>
      </c>
      <c r="AG1592" s="134" t="s">
        <v>8213</v>
      </c>
      <c r="AH1592" s="134" t="s">
        <v>7782</v>
      </c>
      <c r="AI1592" s="134" t="s">
        <v>8214</v>
      </c>
      <c r="AJ1592" s="134" t="s">
        <v>8215</v>
      </c>
      <c r="AK1592" s="134" t="s">
        <v>8071</v>
      </c>
      <c r="AL1592" s="134" t="s">
        <v>8216</v>
      </c>
      <c r="AM1592" s="134" t="s">
        <v>8217</v>
      </c>
      <c r="AN1592" s="134" t="s">
        <v>8218</v>
      </c>
      <c r="AO1592" s="134" t="s">
        <v>8219</v>
      </c>
    </row>
    <row r="1593" customFormat="false" ht="12.8" hidden="false" customHeight="false" outlineLevel="0" collapsed="false">
      <c r="AB1593" s="136" t="s">
        <v>151</v>
      </c>
      <c r="AC1593" s="134" t="s">
        <v>8220</v>
      </c>
      <c r="AD1593" s="134" t="s">
        <v>8221</v>
      </c>
      <c r="AE1593" s="134" t="s">
        <v>6946</v>
      </c>
      <c r="AF1593" s="134" t="s">
        <v>7998</v>
      </c>
      <c r="AG1593" s="134" t="s">
        <v>7312</v>
      </c>
      <c r="AH1593" s="134" t="s">
        <v>8222</v>
      </c>
      <c r="AI1593" s="134" t="s">
        <v>8223</v>
      </c>
      <c r="AJ1593" s="134" t="s">
        <v>8224</v>
      </c>
      <c r="AK1593" s="134" t="s">
        <v>8225</v>
      </c>
      <c r="AL1593" s="134" t="s">
        <v>8226</v>
      </c>
      <c r="AM1593" s="134" t="s">
        <v>7220</v>
      </c>
      <c r="AN1593" s="134" t="s">
        <v>8227</v>
      </c>
      <c r="AO1593" s="134" t="s">
        <v>8228</v>
      </c>
    </row>
    <row r="1594" customFormat="false" ht="12.8" hidden="false" customHeight="false" outlineLevel="0" collapsed="false">
      <c r="AB1594" s="136" t="s">
        <v>152</v>
      </c>
      <c r="AC1594" s="134" t="s">
        <v>8229</v>
      </c>
      <c r="AD1594" s="134" t="s">
        <v>8230</v>
      </c>
      <c r="AE1594" s="134" t="s">
        <v>8231</v>
      </c>
      <c r="AF1594" s="134" t="s">
        <v>7776</v>
      </c>
      <c r="AG1594" s="134" t="s">
        <v>7927</v>
      </c>
      <c r="AH1594" s="134" t="s">
        <v>8232</v>
      </c>
      <c r="AI1594" s="134" t="s">
        <v>7117</v>
      </c>
      <c r="AJ1594" s="134" t="s">
        <v>8233</v>
      </c>
      <c r="AK1594" s="134" t="s">
        <v>8234</v>
      </c>
      <c r="AL1594" s="134" t="s">
        <v>8094</v>
      </c>
      <c r="AM1594" s="134" t="s">
        <v>8235</v>
      </c>
      <c r="AN1594" s="134" t="s">
        <v>8236</v>
      </c>
      <c r="AO1594" s="134" t="s">
        <v>8237</v>
      </c>
    </row>
    <row r="1595" customFormat="false" ht="12.8" hidden="false" customHeight="false" outlineLevel="0" collapsed="false">
      <c r="AB1595" s="136" t="s">
        <v>153</v>
      </c>
      <c r="AC1595" s="134" t="s">
        <v>8238</v>
      </c>
      <c r="AD1595" s="134" t="s">
        <v>8239</v>
      </c>
      <c r="AE1595" s="134" t="s">
        <v>8240</v>
      </c>
      <c r="AF1595" s="134" t="s">
        <v>8241</v>
      </c>
      <c r="AG1595" s="134" t="s">
        <v>8242</v>
      </c>
      <c r="AH1595" s="134" t="s">
        <v>7281</v>
      </c>
      <c r="AI1595" s="134" t="s">
        <v>8243</v>
      </c>
      <c r="AJ1595" s="134" t="s">
        <v>8244</v>
      </c>
      <c r="AK1595" s="134" t="s">
        <v>8245</v>
      </c>
      <c r="AL1595" s="134" t="s">
        <v>8246</v>
      </c>
      <c r="AM1595" s="134" t="s">
        <v>8171</v>
      </c>
      <c r="AN1595" s="134" t="s">
        <v>8247</v>
      </c>
      <c r="AO1595" s="134" t="s">
        <v>8248</v>
      </c>
    </row>
    <row r="1596" customFormat="false" ht="12.8" hidden="false" customHeight="false" outlineLevel="0" collapsed="false">
      <c r="AB1596" s="136" t="s">
        <v>154</v>
      </c>
      <c r="AC1596" s="134" t="s">
        <v>7414</v>
      </c>
      <c r="AD1596" s="134" t="s">
        <v>8249</v>
      </c>
      <c r="AE1596" s="134" t="s">
        <v>7073</v>
      </c>
      <c r="AF1596" s="134" t="s">
        <v>8250</v>
      </c>
      <c r="AG1596" s="134" t="s">
        <v>7293</v>
      </c>
      <c r="AH1596" s="134" t="s">
        <v>8251</v>
      </c>
      <c r="AI1596" s="134" t="s">
        <v>7895</v>
      </c>
      <c r="AJ1596" s="134" t="s">
        <v>8252</v>
      </c>
      <c r="AK1596" s="134" t="s">
        <v>8253</v>
      </c>
      <c r="AL1596" s="134" t="s">
        <v>8254</v>
      </c>
      <c r="AM1596" s="134" t="s">
        <v>8255</v>
      </c>
      <c r="AN1596" s="134" t="s">
        <v>8256</v>
      </c>
      <c r="AO1596" s="134" t="s">
        <v>8257</v>
      </c>
    </row>
    <row r="1597" customFormat="false" ht="12.8" hidden="false" customHeight="false" outlineLevel="0" collapsed="false">
      <c r="AB1597" s="136" t="s">
        <v>156</v>
      </c>
      <c r="AC1597" s="134" t="s">
        <v>8258</v>
      </c>
      <c r="AD1597" s="134" t="s">
        <v>8259</v>
      </c>
      <c r="AE1597" s="134" t="s">
        <v>7215</v>
      </c>
      <c r="AF1597" s="134" t="s">
        <v>8212</v>
      </c>
      <c r="AG1597" s="134" t="s">
        <v>8260</v>
      </c>
      <c r="AH1597" s="134" t="s">
        <v>8261</v>
      </c>
      <c r="AI1597" s="134" t="s">
        <v>7054</v>
      </c>
      <c r="AJ1597" s="134" t="s">
        <v>8069</v>
      </c>
      <c r="AK1597" s="134" t="s">
        <v>7374</v>
      </c>
      <c r="AL1597" s="134" t="s">
        <v>7450</v>
      </c>
      <c r="AM1597" s="134" t="s">
        <v>7193</v>
      </c>
      <c r="AN1597" s="134" t="s">
        <v>8262</v>
      </c>
      <c r="AO1597" s="134" t="s">
        <v>8263</v>
      </c>
    </row>
    <row r="1598" customFormat="false" ht="12.8" hidden="false" customHeight="false" outlineLevel="0" collapsed="false">
      <c r="AB1598" s="136" t="s">
        <v>158</v>
      </c>
      <c r="AC1598" s="134" t="s">
        <v>7233</v>
      </c>
      <c r="AD1598" s="134" t="s">
        <v>5430</v>
      </c>
      <c r="AE1598" s="134" t="s">
        <v>7499</v>
      </c>
      <c r="AF1598" s="134" t="s">
        <v>8264</v>
      </c>
      <c r="AG1598" s="134" t="s">
        <v>8265</v>
      </c>
      <c r="AH1598" s="134" t="s">
        <v>8266</v>
      </c>
      <c r="AI1598" s="134" t="s">
        <v>8267</v>
      </c>
      <c r="AJ1598" s="134" t="s">
        <v>8268</v>
      </c>
      <c r="AK1598" s="134" t="s">
        <v>8269</v>
      </c>
      <c r="AL1598" s="134" t="s">
        <v>7398</v>
      </c>
      <c r="AM1598" s="134" t="s">
        <v>8270</v>
      </c>
      <c r="AN1598" s="134" t="s">
        <v>8271</v>
      </c>
      <c r="AO1598" s="134" t="s">
        <v>8272</v>
      </c>
    </row>
    <row r="1599" customFormat="false" ht="12.8" hidden="false" customHeight="false" outlineLevel="0" collapsed="false">
      <c r="AB1599" s="136" t="s">
        <v>155</v>
      </c>
      <c r="AC1599" s="134" t="s">
        <v>6582</v>
      </c>
      <c r="AD1599" s="134" t="s">
        <v>8273</v>
      </c>
      <c r="AE1599" s="134" t="s">
        <v>8274</v>
      </c>
      <c r="AF1599" s="134" t="s">
        <v>8275</v>
      </c>
      <c r="AG1599" s="134" t="s">
        <v>8176</v>
      </c>
      <c r="AH1599" s="134" t="s">
        <v>8276</v>
      </c>
      <c r="AI1599" s="134" t="s">
        <v>8277</v>
      </c>
      <c r="AJ1599" s="134" t="s">
        <v>7128</v>
      </c>
      <c r="AK1599" s="134" t="s">
        <v>8278</v>
      </c>
      <c r="AL1599" s="134" t="s">
        <v>7115</v>
      </c>
      <c r="AM1599" s="134" t="s">
        <v>7626</v>
      </c>
      <c r="AN1599" s="134" t="s">
        <v>8279</v>
      </c>
      <c r="AO1599" s="134" t="s">
        <v>8280</v>
      </c>
    </row>
    <row r="1600" customFormat="false" ht="12.8" hidden="false" customHeight="false" outlineLevel="0" collapsed="false">
      <c r="AB1600" s="136" t="s">
        <v>157</v>
      </c>
      <c r="AC1600" s="134" t="s">
        <v>5734</v>
      </c>
      <c r="AD1600" s="134" t="s">
        <v>5181</v>
      </c>
      <c r="AE1600" s="134" t="s">
        <v>6995</v>
      </c>
      <c r="AF1600" s="134" t="s">
        <v>8281</v>
      </c>
      <c r="AG1600" s="134" t="s">
        <v>8282</v>
      </c>
      <c r="AH1600" s="134" t="s">
        <v>7374</v>
      </c>
      <c r="AI1600" s="134" t="s">
        <v>8283</v>
      </c>
      <c r="AJ1600" s="134" t="s">
        <v>8284</v>
      </c>
      <c r="AK1600" s="134" t="s">
        <v>8285</v>
      </c>
      <c r="AL1600" s="134" t="s">
        <v>8286</v>
      </c>
      <c r="AM1600" s="134" t="s">
        <v>7239</v>
      </c>
      <c r="AN1600" s="134" t="s">
        <v>8287</v>
      </c>
      <c r="AO1600" s="134" t="s">
        <v>8288</v>
      </c>
    </row>
    <row r="1601" customFormat="false" ht="12.8" hidden="false" customHeight="false" outlineLevel="0" collapsed="false">
      <c r="AB1601" s="136" t="s">
        <v>159</v>
      </c>
      <c r="AC1601" s="134" t="s">
        <v>8289</v>
      </c>
      <c r="AD1601" s="134" t="s">
        <v>8290</v>
      </c>
      <c r="AE1601" s="134" t="s">
        <v>8291</v>
      </c>
      <c r="AF1601" s="134" t="s">
        <v>8292</v>
      </c>
      <c r="AG1601" s="134" t="s">
        <v>8293</v>
      </c>
      <c r="AH1601" s="134" t="s">
        <v>8294</v>
      </c>
      <c r="AI1601" s="134" t="s">
        <v>8295</v>
      </c>
      <c r="AJ1601" s="134" t="s">
        <v>8296</v>
      </c>
      <c r="AK1601" s="134" t="s">
        <v>7746</v>
      </c>
      <c r="AL1601" s="134" t="s">
        <v>6965</v>
      </c>
      <c r="AM1601" s="134" t="s">
        <v>5957</v>
      </c>
      <c r="AN1601" s="134" t="s">
        <v>8006</v>
      </c>
      <c r="AO1601" s="134" t="s">
        <v>8297</v>
      </c>
    </row>
    <row r="1602" customFormat="false" ht="12.8" hidden="false" customHeight="false" outlineLevel="0" collapsed="false">
      <c r="AB1602" s="136" t="s">
        <v>160</v>
      </c>
      <c r="AC1602" s="134" t="s">
        <v>5720</v>
      </c>
      <c r="AD1602" s="134" t="s">
        <v>8298</v>
      </c>
      <c r="AE1602" s="134" t="s">
        <v>8299</v>
      </c>
      <c r="AF1602" s="134" t="s">
        <v>8300</v>
      </c>
      <c r="AG1602" s="134" t="s">
        <v>7742</v>
      </c>
      <c r="AH1602" s="134" t="s">
        <v>7417</v>
      </c>
      <c r="AI1602" s="134" t="s">
        <v>8301</v>
      </c>
      <c r="AJ1602" s="134" t="s">
        <v>8302</v>
      </c>
      <c r="AK1602" s="134" t="s">
        <v>8303</v>
      </c>
      <c r="AL1602" s="134" t="s">
        <v>7440</v>
      </c>
      <c r="AM1602" s="134" t="s">
        <v>7971</v>
      </c>
      <c r="AN1602" s="134" t="s">
        <v>8304</v>
      </c>
      <c r="AO1602" s="134" t="s">
        <v>8305</v>
      </c>
    </row>
    <row r="1603" customFormat="false" ht="12.8" hidden="false" customHeight="false" outlineLevel="0" collapsed="false">
      <c r="AB1603" s="136" t="s">
        <v>161</v>
      </c>
      <c r="AC1603" s="134" t="s">
        <v>8306</v>
      </c>
      <c r="AD1603" s="134" t="s">
        <v>4587</v>
      </c>
      <c r="AE1603" s="134" t="s">
        <v>8307</v>
      </c>
      <c r="AF1603" s="134" t="s">
        <v>8308</v>
      </c>
      <c r="AG1603" s="134" t="s">
        <v>8309</v>
      </c>
      <c r="AH1603" s="134" t="s">
        <v>8310</v>
      </c>
      <c r="AI1603" s="134" t="s">
        <v>8311</v>
      </c>
      <c r="AJ1603" s="134" t="s">
        <v>8312</v>
      </c>
      <c r="AK1603" s="134" t="s">
        <v>8313</v>
      </c>
      <c r="AL1603" s="134" t="s">
        <v>7507</v>
      </c>
      <c r="AM1603" s="134" t="s">
        <v>7401</v>
      </c>
      <c r="AN1603" s="134" t="s">
        <v>8314</v>
      </c>
      <c r="AO1603" s="134" t="s">
        <v>8315</v>
      </c>
    </row>
    <row r="1604" customFormat="false" ht="12.8" hidden="false" customHeight="false" outlineLevel="0" collapsed="false">
      <c r="AB1604" s="136" t="s">
        <v>162</v>
      </c>
      <c r="AC1604" s="134" t="s">
        <v>6367</v>
      </c>
      <c r="AD1604" s="134" t="s">
        <v>5193</v>
      </c>
      <c r="AE1604" s="134" t="s">
        <v>8316</v>
      </c>
      <c r="AF1604" s="134" t="s">
        <v>8317</v>
      </c>
      <c r="AG1604" s="134" t="s">
        <v>7241</v>
      </c>
      <c r="AH1604" s="134" t="s">
        <v>8318</v>
      </c>
      <c r="AI1604" s="134" t="s">
        <v>8140</v>
      </c>
      <c r="AJ1604" s="134" t="s">
        <v>7084</v>
      </c>
      <c r="AK1604" s="134" t="s">
        <v>7843</v>
      </c>
      <c r="AL1604" s="134" t="s">
        <v>7678</v>
      </c>
      <c r="AM1604" s="134" t="s">
        <v>8319</v>
      </c>
      <c r="AN1604" s="134" t="s">
        <v>8320</v>
      </c>
      <c r="AO1604" s="134" t="s">
        <v>8321</v>
      </c>
    </row>
    <row r="1605" customFormat="false" ht="12.8" hidden="false" customHeight="false" outlineLevel="0" collapsed="false">
      <c r="AB1605" s="136" t="s">
        <v>163</v>
      </c>
      <c r="AC1605" s="134" t="s">
        <v>6443</v>
      </c>
      <c r="AD1605" s="134" t="s">
        <v>4900</v>
      </c>
      <c r="AE1605" s="134" t="s">
        <v>8322</v>
      </c>
      <c r="AF1605" s="134" t="s">
        <v>8323</v>
      </c>
      <c r="AG1605" s="134" t="s">
        <v>8313</v>
      </c>
      <c r="AH1605" s="134" t="s">
        <v>8324</v>
      </c>
      <c r="AI1605" s="134" t="s">
        <v>7064</v>
      </c>
      <c r="AJ1605" s="134" t="s">
        <v>8325</v>
      </c>
      <c r="AK1605" s="134" t="s">
        <v>8326</v>
      </c>
      <c r="AL1605" s="134" t="s">
        <v>8327</v>
      </c>
      <c r="AM1605" s="134" t="s">
        <v>7593</v>
      </c>
      <c r="AN1605" s="134" t="s">
        <v>7524</v>
      </c>
      <c r="AO1605" s="134" t="s">
        <v>8328</v>
      </c>
    </row>
    <row r="1606" customFormat="false" ht="12.8" hidden="false" customHeight="true" outlineLevel="0" collapsed="false">
      <c r="AB1606" s="135" t="s">
        <v>594</v>
      </c>
      <c r="AC1606" s="135"/>
      <c r="AD1606" s="135"/>
      <c r="AE1606" s="135"/>
      <c r="AF1606" s="135"/>
      <c r="AG1606" s="135"/>
      <c r="AH1606" s="135"/>
      <c r="AI1606" s="135"/>
      <c r="AJ1606" s="135"/>
      <c r="AK1606" s="135"/>
      <c r="AL1606" s="135"/>
      <c r="AM1606" s="135"/>
      <c r="AN1606" s="135"/>
      <c r="AO1606" s="135"/>
    </row>
    <row r="1607" customFormat="false" ht="12.8" hidden="false" customHeight="false" outlineLevel="0" collapsed="false">
      <c r="AB1607" s="133" t="s">
        <v>605</v>
      </c>
      <c r="AC1607" s="133" t="s">
        <v>606</v>
      </c>
      <c r="AD1607" s="133" t="s">
        <v>607</v>
      </c>
      <c r="AE1607" s="133" t="s">
        <v>608</v>
      </c>
      <c r="AF1607" s="133" t="s">
        <v>609</v>
      </c>
      <c r="AG1607" s="133" t="s">
        <v>610</v>
      </c>
      <c r="AH1607" s="133" t="s">
        <v>611</v>
      </c>
      <c r="AI1607" s="133" t="s">
        <v>612</v>
      </c>
      <c r="AJ1607" s="133" t="s">
        <v>613</v>
      </c>
      <c r="AK1607" s="133" t="s">
        <v>614</v>
      </c>
      <c r="AL1607" s="133" t="s">
        <v>615</v>
      </c>
      <c r="AM1607" s="133" t="s">
        <v>616</v>
      </c>
      <c r="AN1607" s="133" t="s">
        <v>617</v>
      </c>
      <c r="AO1607" s="133" t="s">
        <v>618</v>
      </c>
    </row>
    <row r="1608" customFormat="false" ht="12.8" hidden="false" customHeight="false" outlineLevel="0" collapsed="false">
      <c r="AB1608" s="136" t="s">
        <v>164</v>
      </c>
      <c r="AC1608" s="134" t="s">
        <v>6583</v>
      </c>
      <c r="AD1608" s="134" t="s">
        <v>8329</v>
      </c>
      <c r="AE1608" s="134" t="s">
        <v>7801</v>
      </c>
      <c r="AF1608" s="134" t="s">
        <v>8330</v>
      </c>
      <c r="AG1608" s="134" t="s">
        <v>8331</v>
      </c>
      <c r="AH1608" s="134" t="s">
        <v>8332</v>
      </c>
      <c r="AI1608" s="134" t="s">
        <v>8333</v>
      </c>
      <c r="AJ1608" s="134" t="s">
        <v>8334</v>
      </c>
      <c r="AK1608" s="134" t="s">
        <v>8335</v>
      </c>
      <c r="AL1608" s="134" t="s">
        <v>7107</v>
      </c>
      <c r="AM1608" s="134" t="s">
        <v>8336</v>
      </c>
      <c r="AN1608" s="134" t="s">
        <v>5736</v>
      </c>
      <c r="AO1608" s="134" t="s">
        <v>8337</v>
      </c>
    </row>
    <row r="1609" customFormat="false" ht="12.8" hidden="false" customHeight="false" outlineLevel="0" collapsed="false">
      <c r="AB1609" s="136" t="s">
        <v>165</v>
      </c>
      <c r="AC1609" s="134" t="s">
        <v>5149</v>
      </c>
      <c r="AD1609" s="134" t="s">
        <v>8290</v>
      </c>
      <c r="AE1609" s="134" t="s">
        <v>5261</v>
      </c>
      <c r="AF1609" s="134" t="s">
        <v>8338</v>
      </c>
      <c r="AG1609" s="134" t="s">
        <v>7311</v>
      </c>
      <c r="AH1609" s="134" t="s">
        <v>8339</v>
      </c>
      <c r="AI1609" s="134" t="s">
        <v>8340</v>
      </c>
      <c r="AJ1609" s="134" t="s">
        <v>8341</v>
      </c>
      <c r="AK1609" s="134" t="s">
        <v>7196</v>
      </c>
      <c r="AL1609" s="134" t="s">
        <v>8342</v>
      </c>
      <c r="AM1609" s="134" t="s">
        <v>7254</v>
      </c>
      <c r="AN1609" s="134" t="s">
        <v>7113</v>
      </c>
      <c r="AO1609" s="134" t="s">
        <v>8343</v>
      </c>
    </row>
    <row r="1610" customFormat="false" ht="12.8" hidden="false" customHeight="false" outlineLevel="0" collapsed="false">
      <c r="AB1610" s="136" t="s">
        <v>166</v>
      </c>
      <c r="AC1610" s="134" t="s">
        <v>4939</v>
      </c>
      <c r="AD1610" s="134" t="s">
        <v>5441</v>
      </c>
      <c r="AE1610" s="134" t="s">
        <v>8344</v>
      </c>
      <c r="AF1610" s="134" t="s">
        <v>7697</v>
      </c>
      <c r="AG1610" s="134" t="s">
        <v>7454</v>
      </c>
      <c r="AH1610" s="134" t="s">
        <v>8345</v>
      </c>
      <c r="AI1610" s="134" t="s">
        <v>8346</v>
      </c>
      <c r="AJ1610" s="134" t="s">
        <v>8347</v>
      </c>
      <c r="AK1610" s="134" t="s">
        <v>8348</v>
      </c>
      <c r="AL1610" s="134" t="s">
        <v>8349</v>
      </c>
      <c r="AM1610" s="134" t="s">
        <v>8350</v>
      </c>
      <c r="AN1610" s="134" t="s">
        <v>8092</v>
      </c>
      <c r="AO1610" s="134" t="s">
        <v>8351</v>
      </c>
    </row>
    <row r="1611" customFormat="false" ht="12.8" hidden="false" customHeight="false" outlineLevel="0" collapsed="false">
      <c r="AB1611" s="136" t="s">
        <v>167</v>
      </c>
      <c r="AC1611" s="134" t="s">
        <v>5854</v>
      </c>
      <c r="AD1611" s="134" t="s">
        <v>6588</v>
      </c>
      <c r="AE1611" s="134" t="s">
        <v>8075</v>
      </c>
      <c r="AF1611" s="134" t="s">
        <v>7553</v>
      </c>
      <c r="AG1611" s="134" t="s">
        <v>7436</v>
      </c>
      <c r="AH1611" s="134" t="s">
        <v>8352</v>
      </c>
      <c r="AI1611" s="134" t="s">
        <v>7999</v>
      </c>
      <c r="AJ1611" s="134" t="s">
        <v>7780</v>
      </c>
      <c r="AK1611" s="134" t="s">
        <v>8353</v>
      </c>
      <c r="AL1611" s="134" t="s">
        <v>7805</v>
      </c>
      <c r="AM1611" s="134" t="s">
        <v>8354</v>
      </c>
      <c r="AN1611" s="134" t="s">
        <v>8072</v>
      </c>
      <c r="AO1611" s="134" t="s">
        <v>8355</v>
      </c>
    </row>
    <row r="1612" customFormat="false" ht="12.8" hidden="false" customHeight="false" outlineLevel="0" collapsed="false">
      <c r="AB1612" s="136" t="s">
        <v>168</v>
      </c>
      <c r="AC1612" s="134" t="s">
        <v>6656</v>
      </c>
      <c r="AD1612" s="134" t="s">
        <v>8356</v>
      </c>
      <c r="AE1612" s="134" t="s">
        <v>8137</v>
      </c>
      <c r="AF1612" s="134" t="s">
        <v>8357</v>
      </c>
      <c r="AG1612" s="134" t="s">
        <v>7310</v>
      </c>
      <c r="AH1612" s="134" t="s">
        <v>7250</v>
      </c>
      <c r="AI1612" s="134" t="s">
        <v>8161</v>
      </c>
      <c r="AJ1612" s="134" t="s">
        <v>8358</v>
      </c>
      <c r="AK1612" s="134" t="s">
        <v>7419</v>
      </c>
      <c r="AL1612" s="134" t="s">
        <v>8359</v>
      </c>
      <c r="AM1612" s="134" t="s">
        <v>4711</v>
      </c>
      <c r="AN1612" s="134" t="s">
        <v>8360</v>
      </c>
      <c r="AO1612" s="134" t="s">
        <v>8361</v>
      </c>
    </row>
    <row r="1613" customFormat="false" ht="12.8" hidden="false" customHeight="false" outlineLevel="0" collapsed="false">
      <c r="AB1613" s="136" t="s">
        <v>169</v>
      </c>
      <c r="AC1613" s="134" t="s">
        <v>8362</v>
      </c>
      <c r="AD1613" s="134" t="s">
        <v>6969</v>
      </c>
      <c r="AE1613" s="134" t="s">
        <v>7006</v>
      </c>
      <c r="AF1613" s="134" t="s">
        <v>8363</v>
      </c>
      <c r="AG1613" s="134" t="s">
        <v>8364</v>
      </c>
      <c r="AH1613" s="134" t="s">
        <v>8365</v>
      </c>
      <c r="AI1613" s="134" t="s">
        <v>7963</v>
      </c>
      <c r="AJ1613" s="134" t="s">
        <v>8366</v>
      </c>
      <c r="AK1613" s="134" t="s">
        <v>8367</v>
      </c>
      <c r="AL1613" s="134" t="s">
        <v>7897</v>
      </c>
      <c r="AM1613" s="134" t="s">
        <v>7156</v>
      </c>
      <c r="AN1613" s="134" t="s">
        <v>6357</v>
      </c>
      <c r="AO1613" s="134" t="s">
        <v>8368</v>
      </c>
    </row>
    <row r="1614" customFormat="false" ht="12.8" hidden="false" customHeight="false" outlineLevel="0" collapsed="false">
      <c r="AB1614" s="136" t="s">
        <v>170</v>
      </c>
      <c r="AC1614" s="134" t="s">
        <v>8369</v>
      </c>
      <c r="AD1614" s="134" t="s">
        <v>6261</v>
      </c>
      <c r="AE1614" s="134" t="s">
        <v>7247</v>
      </c>
      <c r="AF1614" s="134" t="s">
        <v>8370</v>
      </c>
      <c r="AG1614" s="134" t="s">
        <v>8371</v>
      </c>
      <c r="AH1614" s="134" t="s">
        <v>8372</v>
      </c>
      <c r="AI1614" s="134" t="s">
        <v>8373</v>
      </c>
      <c r="AJ1614" s="134" t="s">
        <v>8374</v>
      </c>
      <c r="AK1614" s="134" t="s">
        <v>8375</v>
      </c>
      <c r="AL1614" s="134" t="s">
        <v>7654</v>
      </c>
      <c r="AM1614" s="134" t="s">
        <v>7376</v>
      </c>
      <c r="AN1614" s="134" t="s">
        <v>8376</v>
      </c>
      <c r="AO1614" s="134" t="s">
        <v>8377</v>
      </c>
    </row>
    <row r="1615" customFormat="false" ht="12.8" hidden="false" customHeight="false" outlineLevel="0" collapsed="false">
      <c r="AB1615" s="136" t="s">
        <v>171</v>
      </c>
      <c r="AC1615" s="134" t="s">
        <v>8378</v>
      </c>
      <c r="AD1615" s="134" t="s">
        <v>8379</v>
      </c>
      <c r="AE1615" s="134" t="s">
        <v>6822</v>
      </c>
      <c r="AF1615" s="134" t="s">
        <v>8380</v>
      </c>
      <c r="AG1615" s="134" t="s">
        <v>8381</v>
      </c>
      <c r="AH1615" s="134" t="s">
        <v>8382</v>
      </c>
      <c r="AI1615" s="134" t="s">
        <v>8383</v>
      </c>
      <c r="AJ1615" s="134" t="s">
        <v>8384</v>
      </c>
      <c r="AK1615" s="134" t="s">
        <v>8385</v>
      </c>
      <c r="AL1615" s="134" t="s">
        <v>8181</v>
      </c>
      <c r="AM1615" s="134" t="s">
        <v>8386</v>
      </c>
      <c r="AN1615" s="134" t="s">
        <v>8387</v>
      </c>
      <c r="AO1615" s="134" t="s">
        <v>8388</v>
      </c>
    </row>
    <row r="1616" customFormat="false" ht="12.8" hidden="false" customHeight="false" outlineLevel="0" collapsed="false">
      <c r="AB1616" s="136" t="s">
        <v>172</v>
      </c>
      <c r="AC1616" s="134" t="s">
        <v>8389</v>
      </c>
      <c r="AD1616" s="134" t="s">
        <v>6527</v>
      </c>
      <c r="AE1616" s="134" t="s">
        <v>8390</v>
      </c>
      <c r="AF1616" s="134" t="s">
        <v>8391</v>
      </c>
      <c r="AG1616" s="134" t="s">
        <v>7518</v>
      </c>
      <c r="AH1616" s="134" t="s">
        <v>8392</v>
      </c>
      <c r="AI1616" s="134" t="s">
        <v>8393</v>
      </c>
      <c r="AJ1616" s="134" t="s">
        <v>8394</v>
      </c>
      <c r="AK1616" s="134" t="s">
        <v>8395</v>
      </c>
      <c r="AL1616" s="134" t="s">
        <v>7816</v>
      </c>
      <c r="AM1616" s="134" t="s">
        <v>8396</v>
      </c>
      <c r="AN1616" s="134" t="s">
        <v>8397</v>
      </c>
      <c r="AO1616" s="134" t="s">
        <v>8398</v>
      </c>
    </row>
    <row r="1617" customFormat="false" ht="12.8" hidden="false" customHeight="false" outlineLevel="0" collapsed="false">
      <c r="AB1617" s="136" t="s">
        <v>173</v>
      </c>
      <c r="AC1617" s="134" t="s">
        <v>4820</v>
      </c>
      <c r="AD1617" s="134" t="s">
        <v>8399</v>
      </c>
      <c r="AE1617" s="134" t="s">
        <v>6967</v>
      </c>
      <c r="AF1617" s="134" t="s">
        <v>8400</v>
      </c>
      <c r="AG1617" s="134" t="s">
        <v>8401</v>
      </c>
      <c r="AH1617" s="134" t="s">
        <v>8402</v>
      </c>
      <c r="AI1617" s="134" t="s">
        <v>8403</v>
      </c>
      <c r="AJ1617" s="134" t="s">
        <v>8404</v>
      </c>
      <c r="AK1617" s="134" t="s">
        <v>8405</v>
      </c>
      <c r="AL1617" s="134" t="s">
        <v>8406</v>
      </c>
      <c r="AM1617" s="134" t="s">
        <v>8209</v>
      </c>
      <c r="AN1617" s="134" t="s">
        <v>8407</v>
      </c>
      <c r="AO1617" s="134" t="s">
        <v>8408</v>
      </c>
    </row>
    <row r="1618" customFormat="false" ht="12.8" hidden="false" customHeight="false" outlineLevel="0" collapsed="false">
      <c r="AB1618" s="136" t="s">
        <v>174</v>
      </c>
      <c r="AC1618" s="134" t="s">
        <v>5429</v>
      </c>
      <c r="AD1618" s="134" t="s">
        <v>4911</v>
      </c>
      <c r="AE1618" s="134" t="s">
        <v>8409</v>
      </c>
      <c r="AF1618" s="134" t="s">
        <v>8410</v>
      </c>
      <c r="AG1618" s="134" t="s">
        <v>8411</v>
      </c>
      <c r="AH1618" s="134" t="s">
        <v>8412</v>
      </c>
      <c r="AI1618" s="134" t="s">
        <v>8413</v>
      </c>
      <c r="AJ1618" s="134" t="s">
        <v>8414</v>
      </c>
      <c r="AK1618" s="134" t="s">
        <v>8415</v>
      </c>
      <c r="AL1618" s="134" t="s">
        <v>7452</v>
      </c>
      <c r="AM1618" s="134" t="s">
        <v>7336</v>
      </c>
      <c r="AN1618" s="134" t="s">
        <v>8416</v>
      </c>
      <c r="AO1618" s="134" t="s">
        <v>8417</v>
      </c>
    </row>
    <row r="1619" customFormat="false" ht="12.8" hidden="false" customHeight="false" outlineLevel="0" collapsed="false">
      <c r="AB1619" s="136" t="s">
        <v>175</v>
      </c>
      <c r="AC1619" s="134" t="s">
        <v>8418</v>
      </c>
      <c r="AD1619" s="134" t="s">
        <v>8419</v>
      </c>
      <c r="AE1619" s="134" t="s">
        <v>7841</v>
      </c>
      <c r="AF1619" s="134" t="s">
        <v>8420</v>
      </c>
      <c r="AG1619" s="134" t="s">
        <v>8421</v>
      </c>
      <c r="AH1619" s="134" t="s">
        <v>8422</v>
      </c>
      <c r="AI1619" s="134" t="s">
        <v>8423</v>
      </c>
      <c r="AJ1619" s="134" t="s">
        <v>8424</v>
      </c>
      <c r="AK1619" s="134" t="s">
        <v>7560</v>
      </c>
      <c r="AL1619" s="134" t="s">
        <v>8425</v>
      </c>
      <c r="AM1619" s="134" t="s">
        <v>8426</v>
      </c>
      <c r="AN1619" s="134" t="s">
        <v>7884</v>
      </c>
      <c r="AO1619" s="134" t="s">
        <v>8427</v>
      </c>
    </row>
    <row r="1620" customFormat="false" ht="12.8" hidden="false" customHeight="false" outlineLevel="0" collapsed="false">
      <c r="AB1620" s="136" t="s">
        <v>176</v>
      </c>
      <c r="AC1620" s="134" t="s">
        <v>6593</v>
      </c>
      <c r="AD1620" s="134" t="s">
        <v>8428</v>
      </c>
      <c r="AE1620" s="134" t="s">
        <v>8018</v>
      </c>
      <c r="AF1620" s="134" t="s">
        <v>8429</v>
      </c>
      <c r="AG1620" s="134" t="s">
        <v>7624</v>
      </c>
      <c r="AH1620" s="134" t="s">
        <v>8430</v>
      </c>
      <c r="AI1620" s="134" t="s">
        <v>7231</v>
      </c>
      <c r="AJ1620" s="134" t="s">
        <v>8431</v>
      </c>
      <c r="AK1620" s="134" t="s">
        <v>7623</v>
      </c>
      <c r="AL1620" s="134" t="s">
        <v>8432</v>
      </c>
      <c r="AM1620" s="134" t="s">
        <v>8433</v>
      </c>
      <c r="AN1620" s="134" t="s">
        <v>5714</v>
      </c>
      <c r="AO1620" s="134" t="s">
        <v>8434</v>
      </c>
    </row>
    <row r="1621" customFormat="false" ht="12.8" hidden="false" customHeight="false" outlineLevel="0" collapsed="false">
      <c r="AB1621" s="136" t="s">
        <v>177</v>
      </c>
      <c r="AC1621" s="134" t="s">
        <v>4844</v>
      </c>
      <c r="AD1621" s="134" t="s">
        <v>5647</v>
      </c>
      <c r="AE1621" s="134" t="s">
        <v>6345</v>
      </c>
      <c r="AF1621" s="134" t="s">
        <v>8435</v>
      </c>
      <c r="AG1621" s="134" t="s">
        <v>8436</v>
      </c>
      <c r="AH1621" s="134" t="s">
        <v>8437</v>
      </c>
      <c r="AI1621" s="134" t="s">
        <v>7531</v>
      </c>
      <c r="AJ1621" s="134" t="s">
        <v>8438</v>
      </c>
      <c r="AK1621" s="134" t="s">
        <v>8439</v>
      </c>
      <c r="AL1621" s="134" t="s">
        <v>8440</v>
      </c>
      <c r="AM1621" s="134" t="s">
        <v>8316</v>
      </c>
      <c r="AN1621" s="134" t="s">
        <v>4871</v>
      </c>
      <c r="AO1621" s="134" t="s">
        <v>8441</v>
      </c>
    </row>
    <row r="1622" customFormat="false" ht="12.8" hidden="false" customHeight="false" outlineLevel="0" collapsed="false">
      <c r="AB1622" s="136" t="s">
        <v>178</v>
      </c>
      <c r="AC1622" s="134" t="s">
        <v>8442</v>
      </c>
      <c r="AD1622" s="134" t="s">
        <v>7899</v>
      </c>
      <c r="AE1622" s="134" t="s">
        <v>6959</v>
      </c>
      <c r="AF1622" s="134" t="s">
        <v>8108</v>
      </c>
      <c r="AG1622" s="134" t="s">
        <v>7641</v>
      </c>
      <c r="AH1622" s="134" t="s">
        <v>8443</v>
      </c>
      <c r="AI1622" s="134" t="s">
        <v>7196</v>
      </c>
      <c r="AJ1622" s="134" t="s">
        <v>8444</v>
      </c>
      <c r="AK1622" s="134" t="s">
        <v>7927</v>
      </c>
      <c r="AL1622" s="134" t="s">
        <v>8200</v>
      </c>
      <c r="AM1622" s="134" t="s">
        <v>8445</v>
      </c>
      <c r="AN1622" s="134" t="s">
        <v>8446</v>
      </c>
      <c r="AO1622" s="134" t="s">
        <v>8447</v>
      </c>
    </row>
    <row r="1623" customFormat="false" ht="12.8" hidden="false" customHeight="false" outlineLevel="0" collapsed="false">
      <c r="AB1623" s="136" t="s">
        <v>179</v>
      </c>
      <c r="AC1623" s="134" t="s">
        <v>4957</v>
      </c>
      <c r="AD1623" s="134" t="s">
        <v>5478</v>
      </c>
      <c r="AE1623" s="134" t="s">
        <v>8448</v>
      </c>
      <c r="AF1623" s="134" t="s">
        <v>8449</v>
      </c>
      <c r="AG1623" s="134" t="s">
        <v>8450</v>
      </c>
      <c r="AH1623" s="134" t="s">
        <v>8451</v>
      </c>
      <c r="AI1623" s="134" t="s">
        <v>8452</v>
      </c>
      <c r="AJ1623" s="134" t="s">
        <v>8453</v>
      </c>
      <c r="AK1623" s="134" t="s">
        <v>8454</v>
      </c>
      <c r="AL1623" s="134" t="s">
        <v>8455</v>
      </c>
      <c r="AM1623" s="134" t="s">
        <v>8456</v>
      </c>
      <c r="AN1623" s="134" t="s">
        <v>8457</v>
      </c>
      <c r="AO1623" s="134" t="s">
        <v>8458</v>
      </c>
    </row>
    <row r="1624" customFormat="false" ht="12.8" hidden="false" customHeight="false" outlineLevel="0" collapsed="false">
      <c r="AB1624" s="136" t="s">
        <v>3173</v>
      </c>
      <c r="AC1624" s="134" t="s">
        <v>4651</v>
      </c>
      <c r="AD1624" s="134" t="s">
        <v>8459</v>
      </c>
      <c r="AE1624" s="134" t="s">
        <v>7783</v>
      </c>
      <c r="AF1624" s="134" t="s">
        <v>8460</v>
      </c>
      <c r="AG1624" s="134" t="s">
        <v>8461</v>
      </c>
      <c r="AH1624" s="134" t="s">
        <v>8462</v>
      </c>
      <c r="AI1624" s="134" t="s">
        <v>8111</v>
      </c>
      <c r="AJ1624" s="134" t="s">
        <v>8463</v>
      </c>
      <c r="AK1624" s="134" t="s">
        <v>7961</v>
      </c>
      <c r="AL1624" s="134" t="s">
        <v>8464</v>
      </c>
      <c r="AM1624" s="134" t="s">
        <v>6945</v>
      </c>
      <c r="AN1624" s="134" t="s">
        <v>8465</v>
      </c>
      <c r="AO1624" s="134" t="s">
        <v>8466</v>
      </c>
    </row>
    <row r="1625" customFormat="false" ht="12.8" hidden="false" customHeight="false" outlineLevel="0" collapsed="false">
      <c r="AB1625" s="136" t="s">
        <v>3191</v>
      </c>
      <c r="AC1625" s="134" t="s">
        <v>5607</v>
      </c>
      <c r="AD1625" s="134" t="s">
        <v>5769</v>
      </c>
      <c r="AE1625" s="134" t="s">
        <v>4693</v>
      </c>
      <c r="AF1625" s="134" t="s">
        <v>8467</v>
      </c>
      <c r="AG1625" s="134" t="s">
        <v>8468</v>
      </c>
      <c r="AH1625" s="134" t="s">
        <v>8469</v>
      </c>
      <c r="AI1625" s="134" t="s">
        <v>8470</v>
      </c>
      <c r="AJ1625" s="134" t="s">
        <v>8471</v>
      </c>
      <c r="AK1625" s="134" t="s">
        <v>7439</v>
      </c>
      <c r="AL1625" s="134" t="s">
        <v>7897</v>
      </c>
      <c r="AM1625" s="134" t="s">
        <v>8472</v>
      </c>
      <c r="AN1625" s="134" t="s">
        <v>8473</v>
      </c>
      <c r="AO1625" s="134" t="s">
        <v>8474</v>
      </c>
    </row>
    <row r="1626" customFormat="false" ht="12.8" hidden="false" customHeight="false" outlineLevel="0" collapsed="false">
      <c r="AB1626" s="136" t="s">
        <v>3217</v>
      </c>
      <c r="AC1626" s="134" t="s">
        <v>6460</v>
      </c>
      <c r="AD1626" s="134" t="s">
        <v>7857</v>
      </c>
      <c r="AE1626" s="134" t="s">
        <v>8475</v>
      </c>
      <c r="AF1626" s="134" t="s">
        <v>8476</v>
      </c>
      <c r="AG1626" s="134" t="s">
        <v>8477</v>
      </c>
      <c r="AH1626" s="134" t="s">
        <v>8478</v>
      </c>
      <c r="AI1626" s="134" t="s">
        <v>8479</v>
      </c>
      <c r="AJ1626" s="134" t="s">
        <v>8480</v>
      </c>
      <c r="AK1626" s="134" t="s">
        <v>8481</v>
      </c>
      <c r="AL1626" s="134" t="s">
        <v>8482</v>
      </c>
      <c r="AM1626" s="134" t="s">
        <v>7827</v>
      </c>
      <c r="AN1626" s="134" t="s">
        <v>7026</v>
      </c>
      <c r="AO1626" s="134" t="s">
        <v>8483</v>
      </c>
    </row>
    <row r="1627" customFormat="false" ht="12.8" hidden="false" customHeight="false" outlineLevel="0" collapsed="false">
      <c r="AB1627" s="136" t="s">
        <v>3244</v>
      </c>
      <c r="AC1627" s="134" t="s">
        <v>8484</v>
      </c>
      <c r="AD1627" s="134" t="s">
        <v>5549</v>
      </c>
      <c r="AE1627" s="134" t="s">
        <v>7172</v>
      </c>
      <c r="AF1627" s="134" t="s">
        <v>8485</v>
      </c>
      <c r="AG1627" s="134" t="s">
        <v>8486</v>
      </c>
      <c r="AH1627" s="125"/>
      <c r="AI1627" s="125"/>
      <c r="AJ1627" s="125"/>
      <c r="AK1627" s="125"/>
      <c r="AL1627" s="125"/>
      <c r="AM1627" s="125"/>
      <c r="AN1627" s="125"/>
      <c r="AO1627" s="125"/>
    </row>
  </sheetData>
  <mergeCells count="31">
    <mergeCell ref="BQ484:CD484"/>
    <mergeCell ref="BB502:BO502"/>
    <mergeCell ref="BQ511:CD511"/>
    <mergeCell ref="AH534:AU534"/>
    <mergeCell ref="BQ538:CD538"/>
    <mergeCell ref="H539:U539"/>
    <mergeCell ref="BB543:BO543"/>
    <mergeCell ref="CF544:CS544"/>
    <mergeCell ref="H566:U566"/>
    <mergeCell ref="BB570:BO570"/>
    <mergeCell ref="CF571:CS571"/>
    <mergeCell ref="AB612:AO612"/>
    <mergeCell ref="AB639:AO639"/>
    <mergeCell ref="AB666:AO666"/>
    <mergeCell ref="AB755:AO755"/>
    <mergeCell ref="AB782:AO782"/>
    <mergeCell ref="AB1015:AO1015"/>
    <mergeCell ref="AB1042:AO1042"/>
    <mergeCell ref="AB1069:AO1069"/>
    <mergeCell ref="AB1129:AO1129"/>
    <mergeCell ref="AB1156:AO1156"/>
    <mergeCell ref="AB1215:AO1215"/>
    <mergeCell ref="AB1242:AO1242"/>
    <mergeCell ref="AB1269:AO1269"/>
    <mergeCell ref="AB1352:AO1352"/>
    <mergeCell ref="AB1379:AO1379"/>
    <mergeCell ref="AB1459:AO1459"/>
    <mergeCell ref="AB1486:AO1486"/>
    <mergeCell ref="AB1513:AO1513"/>
    <mergeCell ref="AB1579:AO1579"/>
    <mergeCell ref="AB1606:AO1606"/>
  </mergeCells>
  <hyperlinks>
    <hyperlink ref="JB34" r:id="rId1" display="1884"/>
    <hyperlink ref="JB35" r:id="rId2" display="1885"/>
    <hyperlink ref="JB36" r:id="rId3" display="1886"/>
    <hyperlink ref="JB37" r:id="rId4" display="1887"/>
    <hyperlink ref="JB38" r:id="rId5" display="1888"/>
    <hyperlink ref="JB39" r:id="rId6" display="1889"/>
    <hyperlink ref="JB40" r:id="rId7" display="1890"/>
    <hyperlink ref="JB41" r:id="rId8" display="1891"/>
    <hyperlink ref="HB42" r:id="rId9" display="1892"/>
    <hyperlink ref="JB42" r:id="rId10" display="1892"/>
    <hyperlink ref="HB43" r:id="rId11" display="1893"/>
    <hyperlink ref="JB43" r:id="rId12" display="1893"/>
    <hyperlink ref="HB44" r:id="rId13" display="1894"/>
    <hyperlink ref="JB44" r:id="rId14" display="1894"/>
    <hyperlink ref="HB45" r:id="rId15" display="1895"/>
    <hyperlink ref="JB45" r:id="rId16" display="1895"/>
    <hyperlink ref="HB46" r:id="rId17" display="1896"/>
    <hyperlink ref="JB46" r:id="rId18" display="1896"/>
    <hyperlink ref="HB47" r:id="rId19" display="1897"/>
    <hyperlink ref="JB47" r:id="rId20" display="1897"/>
    <hyperlink ref="HB48" r:id="rId21" display="1898"/>
    <hyperlink ref="JB48" r:id="rId22" display="1898"/>
    <hyperlink ref="HB49" r:id="rId23" display="1899"/>
    <hyperlink ref="JB49" r:id="rId24" display="1899"/>
    <hyperlink ref="HB50" r:id="rId25" display="1900"/>
    <hyperlink ref="JB50" r:id="rId26" display="1900"/>
    <hyperlink ref="HB51" r:id="rId27" display="1901"/>
    <hyperlink ref="JB51" r:id="rId28" display="1901"/>
    <hyperlink ref="HB52" r:id="rId29" display="1902"/>
    <hyperlink ref="JB52" r:id="rId30" display="1902"/>
    <hyperlink ref="HB53" r:id="rId31" display="1903"/>
    <hyperlink ref="JB53" r:id="rId32" display="1903"/>
    <hyperlink ref="HB54" r:id="rId33" display="1904"/>
    <hyperlink ref="JB54" r:id="rId34" display="1904"/>
    <hyperlink ref="HB55" r:id="rId35" display="1905"/>
    <hyperlink ref="JB55" r:id="rId36" display="1905"/>
    <hyperlink ref="HB56" r:id="rId37" display="1906"/>
    <hyperlink ref="JB56" r:id="rId38" display="1906"/>
    <hyperlink ref="HB57" r:id="rId39" display="1907"/>
    <hyperlink ref="JB57" r:id="rId40" display="1907"/>
    <hyperlink ref="GB58" r:id="rId41" display="1908"/>
    <hyperlink ref="HB58" r:id="rId42" display="1908"/>
    <hyperlink ref="JB58" r:id="rId43" display="1908"/>
    <hyperlink ref="LB58" r:id="rId44" display="1908"/>
    <hyperlink ref="GB59" r:id="rId45" display="1909"/>
    <hyperlink ref="HB59" r:id="rId46" display="1909"/>
    <hyperlink ref="JB59" r:id="rId47" display="1909"/>
    <hyperlink ref="LB59" r:id="rId48" display="1909"/>
    <hyperlink ref="GB60" r:id="rId49" display="1910"/>
    <hyperlink ref="HB60" r:id="rId50" display="1910"/>
    <hyperlink ref="JB60" r:id="rId51" display="1910"/>
    <hyperlink ref="LB60" r:id="rId52" display="1910"/>
    <hyperlink ref="GB61" r:id="rId53" display="1911"/>
    <hyperlink ref="HB61" r:id="rId54" display="1911"/>
    <hyperlink ref="JB61" r:id="rId55" display="1911"/>
    <hyperlink ref="LB61" r:id="rId56" display="1911"/>
    <hyperlink ref="GB62" r:id="rId57" display="1912"/>
    <hyperlink ref="HB62" r:id="rId58" display="1912"/>
    <hyperlink ref="JB62" r:id="rId59" display="1912"/>
    <hyperlink ref="LB62" r:id="rId60" display="1912"/>
    <hyperlink ref="GB63" r:id="rId61" display="1913"/>
    <hyperlink ref="HB63" r:id="rId62" display="1913"/>
    <hyperlink ref="JB63" r:id="rId63" display="1913"/>
    <hyperlink ref="LB63" r:id="rId64" display="1913"/>
    <hyperlink ref="GB64" r:id="rId65" display="1914"/>
    <hyperlink ref="HB64" r:id="rId66" display="1914"/>
    <hyperlink ref="JB64" r:id="rId67" display="1914"/>
    <hyperlink ref="LB64" r:id="rId68" display="1914"/>
    <hyperlink ref="GB65" r:id="rId69" display="1915"/>
    <hyperlink ref="HB65" r:id="rId70" display="1915"/>
    <hyperlink ref="JB65" r:id="rId71" display="1915"/>
    <hyperlink ref="LB65" r:id="rId72" display="1915"/>
    <hyperlink ref="GB66" r:id="rId73" display="1916"/>
    <hyperlink ref="HB66" r:id="rId74" display="1916"/>
    <hyperlink ref="JB66" r:id="rId75" display="1916"/>
    <hyperlink ref="LB66" r:id="rId76" display="1916"/>
    <hyperlink ref="GB67" r:id="rId77" display="1917"/>
    <hyperlink ref="HB67" r:id="rId78" display="1917"/>
    <hyperlink ref="JB67" r:id="rId79" display="1917"/>
    <hyperlink ref="LB67" r:id="rId80" display="1917"/>
    <hyperlink ref="GB68" r:id="rId81" display="1918"/>
    <hyperlink ref="HB68" r:id="rId82" display="1918"/>
    <hyperlink ref="JB68" r:id="rId83" display="1918"/>
    <hyperlink ref="LB68" r:id="rId84" display="1918"/>
    <hyperlink ref="GB69" r:id="rId85" display="1919"/>
    <hyperlink ref="HB69" r:id="rId86" display="1919"/>
    <hyperlink ref="JB69" r:id="rId87" display="1919"/>
    <hyperlink ref="LB69" r:id="rId88" display="1919"/>
    <hyperlink ref="GB70" r:id="rId89" display="1920"/>
    <hyperlink ref="HB70" r:id="rId90" display="1920"/>
    <hyperlink ref="JB70" r:id="rId91" display="1920"/>
    <hyperlink ref="LB70" r:id="rId92" display="1920"/>
    <hyperlink ref="GB71" r:id="rId93" display="1921"/>
    <hyperlink ref="HB71" r:id="rId94" display="1921"/>
    <hyperlink ref="JB71" r:id="rId95" display="1921"/>
    <hyperlink ref="LB71" r:id="rId96" display="1921"/>
    <hyperlink ref="NB71" r:id="rId97" display="1921"/>
    <hyperlink ref="GB72" r:id="rId98" display="1922"/>
    <hyperlink ref="HB72" r:id="rId99" display="1922"/>
    <hyperlink ref="JB72" r:id="rId100" display="1922"/>
    <hyperlink ref="LB72" r:id="rId101" display="1922"/>
    <hyperlink ref="NB72" r:id="rId102" display="1922"/>
    <hyperlink ref="GB73" r:id="rId103" display="1923"/>
    <hyperlink ref="HB73" r:id="rId104" display="1923"/>
    <hyperlink ref="JB73" r:id="rId105" display="1923"/>
    <hyperlink ref="LB73" r:id="rId106" display="1923"/>
    <hyperlink ref="NB73" r:id="rId107" display="1923"/>
    <hyperlink ref="GB74" r:id="rId108" display="1924"/>
    <hyperlink ref="HB74" r:id="rId109" display="1924"/>
    <hyperlink ref="JB74" r:id="rId110" display="1924"/>
    <hyperlink ref="LB74" r:id="rId111" display="1924"/>
    <hyperlink ref="NB74" r:id="rId112" display="1924"/>
    <hyperlink ref="GB75" r:id="rId113" display="1925"/>
    <hyperlink ref="HB75" r:id="rId114" display="1925"/>
    <hyperlink ref="JB75" r:id="rId115" display="1925"/>
    <hyperlink ref="LB75" r:id="rId116" display="1925"/>
    <hyperlink ref="NB75" r:id="rId117" display="1925"/>
    <hyperlink ref="GB76" r:id="rId118" display="1926"/>
    <hyperlink ref="HB76" r:id="rId119" display="1926"/>
    <hyperlink ref="JB76" r:id="rId120" display="1926"/>
    <hyperlink ref="LB76" r:id="rId121" display="1926"/>
    <hyperlink ref="NB76" r:id="rId122" display="1926"/>
    <hyperlink ref="GB77" r:id="rId123" display="1927"/>
    <hyperlink ref="HB77" r:id="rId124" display="1927"/>
    <hyperlink ref="JB77" r:id="rId125" display="1927"/>
    <hyperlink ref="LB77" r:id="rId126" display="1927"/>
    <hyperlink ref="NB77" r:id="rId127" display="1927"/>
    <hyperlink ref="GB78" r:id="rId128" display="1928"/>
    <hyperlink ref="HB78" r:id="rId129" display="1928"/>
    <hyperlink ref="JB78" r:id="rId130" display="1928"/>
    <hyperlink ref="LB78" r:id="rId131" display="1928"/>
    <hyperlink ref="NB78" r:id="rId132" display="1928"/>
    <hyperlink ref="GB79" r:id="rId133" display="1929"/>
    <hyperlink ref="HB79" r:id="rId134" display="1929"/>
    <hyperlink ref="JB79" r:id="rId135" display="1929"/>
    <hyperlink ref="LB79" r:id="rId136" display="1929"/>
    <hyperlink ref="NB79" r:id="rId137" display="1929"/>
    <hyperlink ref="GB80" r:id="rId138" display="1930"/>
    <hyperlink ref="HB80" r:id="rId139" display="1930"/>
    <hyperlink ref="JB80" r:id="rId140" display="1930"/>
    <hyperlink ref="LB80" r:id="rId141" display="1930"/>
    <hyperlink ref="NB80" r:id="rId142" display="1930"/>
    <hyperlink ref="GB81" r:id="rId143" display="1931"/>
    <hyperlink ref="HB81" r:id="rId144" display="1931"/>
    <hyperlink ref="JB81" r:id="rId145" display="1931"/>
    <hyperlink ref="LB81" r:id="rId146" display="1931"/>
    <hyperlink ref="NB81" r:id="rId147" display="1931"/>
    <hyperlink ref="GB82" r:id="rId148" display="1932"/>
    <hyperlink ref="HB82" r:id="rId149" display="1932"/>
    <hyperlink ref="JB82" r:id="rId150" display="1932"/>
    <hyperlink ref="LB82" r:id="rId151" display="1932"/>
    <hyperlink ref="NB82" r:id="rId152" display="1932"/>
    <hyperlink ref="GB83" r:id="rId153" display="1933"/>
    <hyperlink ref="HB83" r:id="rId154" display="1933"/>
    <hyperlink ref="JB83" r:id="rId155" display="1933"/>
    <hyperlink ref="LB83" r:id="rId156" display="1933"/>
    <hyperlink ref="NB83" r:id="rId157" display="1933"/>
    <hyperlink ref="GB84" r:id="rId158" display="1934"/>
    <hyperlink ref="HB84" r:id="rId159" display="1934"/>
    <hyperlink ref="JB84" r:id="rId160" display="1934"/>
    <hyperlink ref="LB84" r:id="rId161" display="1934"/>
    <hyperlink ref="NB84" r:id="rId162" display="1934"/>
    <hyperlink ref="GB85" r:id="rId163" display="1935"/>
    <hyperlink ref="HB85" r:id="rId164" display="1935"/>
    <hyperlink ref="JB85" r:id="rId165" display="1935"/>
    <hyperlink ref="LB85" r:id="rId166" display="1935"/>
    <hyperlink ref="NB85" r:id="rId167" display="1935"/>
    <hyperlink ref="GB86" r:id="rId168" display="1936"/>
    <hyperlink ref="HB86" r:id="rId169" display="1936"/>
    <hyperlink ref="JB86" r:id="rId170" display="1936"/>
    <hyperlink ref="LB86" r:id="rId171" display="1936"/>
    <hyperlink ref="NB86" r:id="rId172" display="1936"/>
    <hyperlink ref="GB87" r:id="rId173" display="1937"/>
    <hyperlink ref="HB87" r:id="rId174" display="1937"/>
    <hyperlink ref="JB87" r:id="rId175" display="1937"/>
    <hyperlink ref="LB87" r:id="rId176" display="1937"/>
    <hyperlink ref="NB87" r:id="rId177" display="1937"/>
    <hyperlink ref="GB88" r:id="rId178" display="1938"/>
    <hyperlink ref="HB88" r:id="rId179" display="1938"/>
    <hyperlink ref="JB88" r:id="rId180" display="1938"/>
    <hyperlink ref="LB88" r:id="rId181" display="1938"/>
    <hyperlink ref="NB88" r:id="rId182" display="1938"/>
    <hyperlink ref="GB89" r:id="rId183" display="1939"/>
    <hyperlink ref="HB89" r:id="rId184" display="1939"/>
    <hyperlink ref="JB89" r:id="rId185" display="1939"/>
    <hyperlink ref="LB89" r:id="rId186" display="1939"/>
    <hyperlink ref="NB89" r:id="rId187" display="1939"/>
    <hyperlink ref="GB90" r:id="rId188" display="1940"/>
    <hyperlink ref="HB90" r:id="rId189" display="1940"/>
    <hyperlink ref="JB90" r:id="rId190" display="1940"/>
    <hyperlink ref="LB90" r:id="rId191" display="1940"/>
    <hyperlink ref="NB90" r:id="rId192" display="1940"/>
    <hyperlink ref="GB91" r:id="rId193" display="1941"/>
    <hyperlink ref="HB91" r:id="rId194" display="1941"/>
    <hyperlink ref="JB91" r:id="rId195" display="1941"/>
    <hyperlink ref="LB91" r:id="rId196" display="1941"/>
    <hyperlink ref="NB91" r:id="rId197" display="1941"/>
    <hyperlink ref="HB92" r:id="rId198" display="1942"/>
    <hyperlink ref="JB92" r:id="rId199" display="1942"/>
    <hyperlink ref="LB92" r:id="rId200" display="1942"/>
    <hyperlink ref="NB92" r:id="rId201" display="1942"/>
    <hyperlink ref="GB93" r:id="rId202" display="1943"/>
    <hyperlink ref="HB93" r:id="rId203" display="1943"/>
    <hyperlink ref="JB93" r:id="rId204" display="1943"/>
    <hyperlink ref="LB93" r:id="rId205" display="1943"/>
    <hyperlink ref="NB93" r:id="rId206" display="1943"/>
    <hyperlink ref="GB94" r:id="rId207" display="1944"/>
    <hyperlink ref="HB94" r:id="rId208" display="1944"/>
    <hyperlink ref="JB94" r:id="rId209" display="1944"/>
    <hyperlink ref="LB94" r:id="rId210" display="1944"/>
    <hyperlink ref="NB94" r:id="rId211" display="1944"/>
    <hyperlink ref="GB95" r:id="rId212" display="1945"/>
    <hyperlink ref="HB95" r:id="rId213" display="1945"/>
    <hyperlink ref="JB95" r:id="rId214" display="1945"/>
    <hyperlink ref="LB95" r:id="rId215" display="1945"/>
    <hyperlink ref="NB95" r:id="rId216" display="1945"/>
    <hyperlink ref="GB96" r:id="rId217" display="1946"/>
    <hyperlink ref="HB96" r:id="rId218" display="1946"/>
    <hyperlink ref="JB96" r:id="rId219" display="1946"/>
    <hyperlink ref="LB96" r:id="rId220" display="1946"/>
    <hyperlink ref="NB96" r:id="rId221" display="1946"/>
    <hyperlink ref="GB97" r:id="rId222" display="1947"/>
    <hyperlink ref="HB97" r:id="rId223" display="1947"/>
    <hyperlink ref="JB97" r:id="rId224" display="1947"/>
    <hyperlink ref="LB97" r:id="rId225" display="1947"/>
    <hyperlink ref="NB97" r:id="rId226" display="1947"/>
    <hyperlink ref="GB98" r:id="rId227" display="1948"/>
    <hyperlink ref="HB98" r:id="rId228" display="1948"/>
    <hyperlink ref="JB98" r:id="rId229" display="1948"/>
    <hyperlink ref="LB98" r:id="rId230" display="1948"/>
    <hyperlink ref="NB98" r:id="rId231" display="1948"/>
    <hyperlink ref="GB99" r:id="rId232" display="1949"/>
    <hyperlink ref="HB99" r:id="rId233" display="1949"/>
    <hyperlink ref="JB99" r:id="rId234" display="1949"/>
    <hyperlink ref="LB99" r:id="rId235" display="1949"/>
    <hyperlink ref="NB99" r:id="rId236" display="1949"/>
    <hyperlink ref="GB100" r:id="rId237" display="1950"/>
    <hyperlink ref="HB100" r:id="rId238" display="1950"/>
    <hyperlink ref="JB100" r:id="rId239" display="1950"/>
    <hyperlink ref="LB100" r:id="rId240" display="1950"/>
    <hyperlink ref="NB100" r:id="rId241" display="1950"/>
    <hyperlink ref="GB101" r:id="rId242" display="1951"/>
    <hyperlink ref="HB101" r:id="rId243" display="1951"/>
    <hyperlink ref="JB101" r:id="rId244" display="1951"/>
    <hyperlink ref="LB101" r:id="rId245" display="1951"/>
    <hyperlink ref="NB101" r:id="rId246" display="1951"/>
    <hyperlink ref="GB102" r:id="rId247" display="1952"/>
    <hyperlink ref="HB102" r:id="rId248" display="1952"/>
    <hyperlink ref="JB102" r:id="rId249" display="1952"/>
    <hyperlink ref="LB102" r:id="rId250" display="1952"/>
    <hyperlink ref="NB102" r:id="rId251" display="1952"/>
    <hyperlink ref="GB103" r:id="rId252" display="1953"/>
    <hyperlink ref="HB103" r:id="rId253" display="1953"/>
    <hyperlink ref="JB103" r:id="rId254" display="1953"/>
    <hyperlink ref="LB103" r:id="rId255" display="1953"/>
    <hyperlink ref="NB103" r:id="rId256" display="1953"/>
    <hyperlink ref="GB104" r:id="rId257" display="1954"/>
    <hyperlink ref="HB104" r:id="rId258" display="1954"/>
    <hyperlink ref="JB104" r:id="rId259" display="1954"/>
    <hyperlink ref="LB104" r:id="rId260" display="1954"/>
    <hyperlink ref="NB104" r:id="rId261" display="1954"/>
    <hyperlink ref="GB105" r:id="rId262" display="1955"/>
    <hyperlink ref="HB105" r:id="rId263" display="1955"/>
    <hyperlink ref="JB105" r:id="rId264" display="1955"/>
    <hyperlink ref="LB105" r:id="rId265" display="1955"/>
    <hyperlink ref="NB105" r:id="rId266" display="1955"/>
    <hyperlink ref="GB106" r:id="rId267" display="1956"/>
    <hyperlink ref="HB106" r:id="rId268" display="1956"/>
    <hyperlink ref="JB106" r:id="rId269" display="1956"/>
    <hyperlink ref="LB106" r:id="rId270" display="1956"/>
    <hyperlink ref="NB106" r:id="rId271" display="1956"/>
    <hyperlink ref="BB107" r:id="rId272" display="1957"/>
    <hyperlink ref="DB107" r:id="rId273" display="1957"/>
    <hyperlink ref="FB107" r:id="rId274" display="1957"/>
    <hyperlink ref="GB107" r:id="rId275" display="1957"/>
    <hyperlink ref="HB107" r:id="rId276" display="1957"/>
    <hyperlink ref="IB107" r:id="rId277" display="1957"/>
    <hyperlink ref="JB107" r:id="rId278" display="1957"/>
    <hyperlink ref="KB107" r:id="rId279" display="1957"/>
    <hyperlink ref="LB107" r:id="rId280" display="1957"/>
    <hyperlink ref="MB107" r:id="rId281" display="1957"/>
    <hyperlink ref="BB108" r:id="rId282" display="1958"/>
    <hyperlink ref="DB108" r:id="rId283" display="1958"/>
    <hyperlink ref="FB108" r:id="rId284" display="1958"/>
    <hyperlink ref="GB108" r:id="rId285" display="1958"/>
    <hyperlink ref="HB108" r:id="rId286" display="1958"/>
    <hyperlink ref="IB108" r:id="rId287" display="1958"/>
    <hyperlink ref="JB108" r:id="rId288" display="1958"/>
    <hyperlink ref="KB108" r:id="rId289" display="1958"/>
    <hyperlink ref="LB108" r:id="rId290" display="1958"/>
    <hyperlink ref="MB108" r:id="rId291" display="1958"/>
    <hyperlink ref="BB109" r:id="rId292" display="1959"/>
    <hyperlink ref="DB109" r:id="rId293" display="1959"/>
    <hyperlink ref="FB109" r:id="rId294" display="1959"/>
    <hyperlink ref="GB109" r:id="rId295" display="1959"/>
    <hyperlink ref="HB109" r:id="rId296" display="1959"/>
    <hyperlink ref="IB109" r:id="rId297" display="1959"/>
    <hyperlink ref="JB109" r:id="rId298" display="1959"/>
    <hyperlink ref="KB109" r:id="rId299" display="1959"/>
    <hyperlink ref="LB109" r:id="rId300" display="1959"/>
    <hyperlink ref="MB109" r:id="rId301" display="1959"/>
    <hyperlink ref="BB110" r:id="rId302" display="1960"/>
    <hyperlink ref="DB110" r:id="rId303" display="1960"/>
    <hyperlink ref="FB110" r:id="rId304" display="1960"/>
    <hyperlink ref="GB110" r:id="rId305" display="1960"/>
    <hyperlink ref="HB110" r:id="rId306" display="1960"/>
    <hyperlink ref="IB110" r:id="rId307" display="1960"/>
    <hyperlink ref="JB110" r:id="rId308" display="1960"/>
    <hyperlink ref="KB110" r:id="rId309" display="1960"/>
    <hyperlink ref="LB110" r:id="rId310" display="1960"/>
    <hyperlink ref="MB110" r:id="rId311" display="1960"/>
    <hyperlink ref="BB111" r:id="rId312" display="1961"/>
    <hyperlink ref="DB111" r:id="rId313" display="1961"/>
    <hyperlink ref="FB111" r:id="rId314" display="1961"/>
    <hyperlink ref="GB111" r:id="rId315" display="1961"/>
    <hyperlink ref="HB111" r:id="rId316" display="1961"/>
    <hyperlink ref="IB111" r:id="rId317" display="1961"/>
    <hyperlink ref="JB111" r:id="rId318" display="1961"/>
    <hyperlink ref="KB111" r:id="rId319" display="1961"/>
    <hyperlink ref="LB111" r:id="rId320" display="1961"/>
    <hyperlink ref="MB111" r:id="rId321" display="1961"/>
    <hyperlink ref="BB112" r:id="rId322" display="1962"/>
    <hyperlink ref="DB112" r:id="rId323" display="1962"/>
    <hyperlink ref="FB112" r:id="rId324" display="1962"/>
    <hyperlink ref="GB112" r:id="rId325" display="1962"/>
    <hyperlink ref="HB112" r:id="rId326" display="1962"/>
    <hyperlink ref="IB112" r:id="rId327" display="1962"/>
    <hyperlink ref="JB112" r:id="rId328" display="1962"/>
    <hyperlink ref="KB112" r:id="rId329" display="1962"/>
    <hyperlink ref="LB112" r:id="rId330" display="1962"/>
    <hyperlink ref="MB112" r:id="rId331" display="1962"/>
    <hyperlink ref="NB112" r:id="rId332" display="1962"/>
    <hyperlink ref="BB113" r:id="rId333" display="1963"/>
    <hyperlink ref="DB113" r:id="rId334" display="1963"/>
    <hyperlink ref="FB113" r:id="rId335" display="1963"/>
    <hyperlink ref="GB113" r:id="rId336" display="1963"/>
    <hyperlink ref="HB113" r:id="rId337" display="1963"/>
    <hyperlink ref="IB113" r:id="rId338" display="1963"/>
    <hyperlink ref="JB113" r:id="rId339" display="1963"/>
    <hyperlink ref="KB113" r:id="rId340" display="1963"/>
    <hyperlink ref="LB113" r:id="rId341" display="1963"/>
    <hyperlink ref="MB113" r:id="rId342" display="1963"/>
    <hyperlink ref="NB113" r:id="rId343" display="1963"/>
    <hyperlink ref="BB114" r:id="rId344" display="1964"/>
    <hyperlink ref="DB114" r:id="rId345" display="1964"/>
    <hyperlink ref="FB114" r:id="rId346" display="1964"/>
    <hyperlink ref="GB114" r:id="rId347" display="1964"/>
    <hyperlink ref="HB114" r:id="rId348" display="1964"/>
    <hyperlink ref="IB114" r:id="rId349" display="1964"/>
    <hyperlink ref="JB114" r:id="rId350" display="1964"/>
    <hyperlink ref="KB114" r:id="rId351" display="1964"/>
    <hyperlink ref="LB114" r:id="rId352" display="1964"/>
    <hyperlink ref="MB114" r:id="rId353" display="1964"/>
    <hyperlink ref="NB114" r:id="rId354" display="1964"/>
    <hyperlink ref="BB115" r:id="rId355" display="1965"/>
    <hyperlink ref="DB115" r:id="rId356" display="1965"/>
    <hyperlink ref="FB115" r:id="rId357" display="1965"/>
    <hyperlink ref="GB115" r:id="rId358" display="1965"/>
    <hyperlink ref="HB115" r:id="rId359" display="1965"/>
    <hyperlink ref="IB115" r:id="rId360" display="1965"/>
    <hyperlink ref="JB115" r:id="rId361" display="1965"/>
    <hyperlink ref="KB115" r:id="rId362" display="1965"/>
    <hyperlink ref="LB115" r:id="rId363" display="1965"/>
    <hyperlink ref="MB115" r:id="rId364" display="1965"/>
    <hyperlink ref="NB115" r:id="rId365" display="1965"/>
    <hyperlink ref="BB116" r:id="rId366" display="1966"/>
    <hyperlink ref="DB116" r:id="rId367" display="1966"/>
    <hyperlink ref="FB116" r:id="rId368" display="1966"/>
    <hyperlink ref="GB116" r:id="rId369" display="1966"/>
    <hyperlink ref="HB116" r:id="rId370" display="1966"/>
    <hyperlink ref="IB116" r:id="rId371" display="1966"/>
    <hyperlink ref="JB116" r:id="rId372" display="1966"/>
    <hyperlink ref="KB116" r:id="rId373" display="1966"/>
    <hyperlink ref="LB116" r:id="rId374" display="1966"/>
    <hyperlink ref="MB116" r:id="rId375" display="1966"/>
    <hyperlink ref="NB116" r:id="rId376" display="1966"/>
    <hyperlink ref="BB117" r:id="rId377" display="1967"/>
    <hyperlink ref="DB117" r:id="rId378" display="1967"/>
    <hyperlink ref="FB117" r:id="rId379" display="1967"/>
    <hyperlink ref="GB117" r:id="rId380" display="1967"/>
    <hyperlink ref="HB117" r:id="rId381" display="1967"/>
    <hyperlink ref="IB117" r:id="rId382" display="1967"/>
    <hyperlink ref="JB117" r:id="rId383" display="1967"/>
    <hyperlink ref="KB117" r:id="rId384" display="1967"/>
    <hyperlink ref="LB117" r:id="rId385" display="1967"/>
    <hyperlink ref="MB117" r:id="rId386" display="1967"/>
    <hyperlink ref="NB117" r:id="rId387" display="1967"/>
    <hyperlink ref="BB118" r:id="rId388" display="1968"/>
    <hyperlink ref="DB118" r:id="rId389" display="1968"/>
    <hyperlink ref="FB118" r:id="rId390" display="1968"/>
    <hyperlink ref="GB118" r:id="rId391" display="1968"/>
    <hyperlink ref="HB118" r:id="rId392" display="1968"/>
    <hyperlink ref="IB118" r:id="rId393" display="1968"/>
    <hyperlink ref="JB118" r:id="rId394" display="1968"/>
    <hyperlink ref="KB118" r:id="rId395" display="1968"/>
    <hyperlink ref="LB118" r:id="rId396" display="1968"/>
    <hyperlink ref="MB118" r:id="rId397" display="1968"/>
    <hyperlink ref="NB118" r:id="rId398" display="1968"/>
    <hyperlink ref="BB119" r:id="rId399" display="1969"/>
    <hyperlink ref="DB119" r:id="rId400" display="1969"/>
    <hyperlink ref="FB119" r:id="rId401" display="1969"/>
    <hyperlink ref="GB119" r:id="rId402" display="1969"/>
    <hyperlink ref="HB119" r:id="rId403" display="1969"/>
    <hyperlink ref="IB119" r:id="rId404" display="1969"/>
    <hyperlink ref="JB119" r:id="rId405" display="1969"/>
    <hyperlink ref="KB119" r:id="rId406" display="1969"/>
    <hyperlink ref="LB119" r:id="rId407" display="1969"/>
    <hyperlink ref="MB119" r:id="rId408" display="1969"/>
    <hyperlink ref="NB119" r:id="rId409" display="1969"/>
    <hyperlink ref="BB120" r:id="rId410" display="1970"/>
    <hyperlink ref="DB120" r:id="rId411" display="1970"/>
    <hyperlink ref="FB120" r:id="rId412" display="1970"/>
    <hyperlink ref="GB120" r:id="rId413" display="1970"/>
    <hyperlink ref="HB120" r:id="rId414" display="1970"/>
    <hyperlink ref="IB120" r:id="rId415" display="1970"/>
    <hyperlink ref="JB120" r:id="rId416" display="1970"/>
    <hyperlink ref="KB120" r:id="rId417" display="1970"/>
    <hyperlink ref="LB120" r:id="rId418" display="1970"/>
    <hyperlink ref="MB120" r:id="rId419" display="1970"/>
    <hyperlink ref="NB120" r:id="rId420" display="1970"/>
    <hyperlink ref="BB121" r:id="rId421" display="1971"/>
    <hyperlink ref="DB121" r:id="rId422" display="1971"/>
    <hyperlink ref="FB121" r:id="rId423" display="1971"/>
    <hyperlink ref="GB121" r:id="rId424" display="1971"/>
    <hyperlink ref="HB121" r:id="rId425" display="1971"/>
    <hyperlink ref="IB121" r:id="rId426" display="1971"/>
    <hyperlink ref="JB121" r:id="rId427" display="1971"/>
    <hyperlink ref="KB121" r:id="rId428" display="1971"/>
    <hyperlink ref="LB121" r:id="rId429" display="1971"/>
    <hyperlink ref="MB121" r:id="rId430" display="1971"/>
    <hyperlink ref="NB121" r:id="rId431" display="1971"/>
    <hyperlink ref="BB122" r:id="rId432" display="1972"/>
    <hyperlink ref="DB122" r:id="rId433" display="1972"/>
    <hyperlink ref="FB122" r:id="rId434" display="1972"/>
    <hyperlink ref="GB122" r:id="rId435" display="1972"/>
    <hyperlink ref="HB122" r:id="rId436" display="1972"/>
    <hyperlink ref="IB122" r:id="rId437" display="1972"/>
    <hyperlink ref="JB122" r:id="rId438" display="1972"/>
    <hyperlink ref="KB122" r:id="rId439" display="1972"/>
    <hyperlink ref="LB122" r:id="rId440" display="1972"/>
    <hyperlink ref="MB122" r:id="rId441" display="1972"/>
    <hyperlink ref="NB122" r:id="rId442" display="1972"/>
    <hyperlink ref="BB123" r:id="rId443" display="1973"/>
    <hyperlink ref="DB123" r:id="rId444" display="1973"/>
    <hyperlink ref="FB123" r:id="rId445" display="1973"/>
    <hyperlink ref="GB123" r:id="rId446" display="1973"/>
    <hyperlink ref="HB123" r:id="rId447" display="1973"/>
    <hyperlink ref="IB123" r:id="rId448" display="1973"/>
    <hyperlink ref="JB123" r:id="rId449" display="1973"/>
    <hyperlink ref="KB123" r:id="rId450" display="1973"/>
    <hyperlink ref="LB123" r:id="rId451" display="1973"/>
    <hyperlink ref="MB123" r:id="rId452" display="1973"/>
    <hyperlink ref="NB123" r:id="rId453" display="1973"/>
    <hyperlink ref="BB124" r:id="rId454" display="1974"/>
    <hyperlink ref="DB124" r:id="rId455" display="1974"/>
    <hyperlink ref="FB124" r:id="rId456" display="1974"/>
    <hyperlink ref="GB124" r:id="rId457" display="1974"/>
    <hyperlink ref="HB124" r:id="rId458" display="1974"/>
    <hyperlink ref="IB124" r:id="rId459" display="1974"/>
    <hyperlink ref="JB124" r:id="rId460" display="1974"/>
    <hyperlink ref="KB124" r:id="rId461" display="1974"/>
    <hyperlink ref="LB124" r:id="rId462" display="1974"/>
    <hyperlink ref="MB124" r:id="rId463" display="1974"/>
    <hyperlink ref="NB124" r:id="rId464" display="1974"/>
    <hyperlink ref="BB125" r:id="rId465" display="1975"/>
    <hyperlink ref="DB125" r:id="rId466" display="1975"/>
    <hyperlink ref="FB125" r:id="rId467" display="1975"/>
    <hyperlink ref="GB125" r:id="rId468" display="1975"/>
    <hyperlink ref="HB125" r:id="rId469" display="1975"/>
    <hyperlink ref="IB125" r:id="rId470" display="1975"/>
    <hyperlink ref="JB125" r:id="rId471" display="1975"/>
    <hyperlink ref="KB125" r:id="rId472" display="1975"/>
    <hyperlink ref="LB125" r:id="rId473" display="1975"/>
    <hyperlink ref="MB125" r:id="rId474" display="1975"/>
    <hyperlink ref="NB125" r:id="rId475" display="1975"/>
    <hyperlink ref="BB126" r:id="rId476" display="1976"/>
    <hyperlink ref="DB126" r:id="rId477" display="1976"/>
    <hyperlink ref="FB126" r:id="rId478" display="1976"/>
    <hyperlink ref="GB126" r:id="rId479" display="1976"/>
    <hyperlink ref="HB126" r:id="rId480" display="1976"/>
    <hyperlink ref="IB126" r:id="rId481" display="1976"/>
    <hyperlink ref="JB126" r:id="rId482" display="1976"/>
    <hyperlink ref="KB126" r:id="rId483" display="1976"/>
    <hyperlink ref="LB126" r:id="rId484" display="1976"/>
    <hyperlink ref="MB126" r:id="rId485" display="1976"/>
    <hyperlink ref="NB126" r:id="rId486" display="1976"/>
    <hyperlink ref="BB127" r:id="rId487" display="1977"/>
    <hyperlink ref="DB127" r:id="rId488" display="1977"/>
    <hyperlink ref="FB127" r:id="rId489" display="1977"/>
    <hyperlink ref="GB127" r:id="rId490" display="1977"/>
    <hyperlink ref="HB127" r:id="rId491" display="1977"/>
    <hyperlink ref="IB127" r:id="rId492" display="1977"/>
    <hyperlink ref="JB127" r:id="rId493" display="1977"/>
    <hyperlink ref="KB127" r:id="rId494" display="1977"/>
    <hyperlink ref="LB127" r:id="rId495" display="1977"/>
    <hyperlink ref="MB127" r:id="rId496" display="1977"/>
    <hyperlink ref="NB127" r:id="rId497" display="1977"/>
    <hyperlink ref="BB128" r:id="rId498" display="1978"/>
    <hyperlink ref="DB128" r:id="rId499" display="1978"/>
    <hyperlink ref="FB128" r:id="rId500" display="1978"/>
    <hyperlink ref="GB128" r:id="rId501" display="1978"/>
    <hyperlink ref="HB128" r:id="rId502" display="1978"/>
    <hyperlink ref="IB128" r:id="rId503" display="1978"/>
    <hyperlink ref="JB128" r:id="rId504" display="1978"/>
    <hyperlink ref="KB128" r:id="rId505" display="1978"/>
    <hyperlink ref="LB128" r:id="rId506" display="1978"/>
    <hyperlink ref="MB128" r:id="rId507" display="1978"/>
    <hyperlink ref="NB128" r:id="rId508" display="1978"/>
    <hyperlink ref="BB129" r:id="rId509" display="1979"/>
    <hyperlink ref="DB129" r:id="rId510" display="1979"/>
    <hyperlink ref="FB129" r:id="rId511" display="1979"/>
    <hyperlink ref="GB129" r:id="rId512" display="1979"/>
    <hyperlink ref="HB129" r:id="rId513" display="1979"/>
    <hyperlink ref="IB129" r:id="rId514" display="1979"/>
    <hyperlink ref="JB129" r:id="rId515" display="1979"/>
    <hyperlink ref="KB129" r:id="rId516" display="1979"/>
    <hyperlink ref="LB129" r:id="rId517" display="1979"/>
    <hyperlink ref="MB129" r:id="rId518" display="1979"/>
    <hyperlink ref="NB129" r:id="rId519" display="1979"/>
    <hyperlink ref="BB130" r:id="rId520" display="1980"/>
    <hyperlink ref="DB130" r:id="rId521" display="1980"/>
    <hyperlink ref="FB130" r:id="rId522" display="1980"/>
    <hyperlink ref="GB130" r:id="rId523" display="1980"/>
    <hyperlink ref="HB130" r:id="rId524" display="1980"/>
    <hyperlink ref="IB130" r:id="rId525" display="1980"/>
    <hyperlink ref="JB130" r:id="rId526" display="1980"/>
    <hyperlink ref="KB130" r:id="rId527" display="1980"/>
    <hyperlink ref="LB130" r:id="rId528" display="1980"/>
    <hyperlink ref="MB130" r:id="rId529" display="1980"/>
    <hyperlink ref="NB130" r:id="rId530" display="1980"/>
    <hyperlink ref="BB131" r:id="rId531" display="1981"/>
    <hyperlink ref="DB131" r:id="rId532" display="1981"/>
    <hyperlink ref="FB131" r:id="rId533" display="1981"/>
    <hyperlink ref="GB131" r:id="rId534" display="1981"/>
    <hyperlink ref="HB131" r:id="rId535" display="1981"/>
    <hyperlink ref="IB131" r:id="rId536" display="1981"/>
    <hyperlink ref="JB131" r:id="rId537" display="1981"/>
    <hyperlink ref="KB131" r:id="rId538" display="1981"/>
    <hyperlink ref="LB131" r:id="rId539" display="1981"/>
    <hyperlink ref="MB131" r:id="rId540" display="1981"/>
    <hyperlink ref="NB131" r:id="rId541" display="1981"/>
    <hyperlink ref="BB132" r:id="rId542" display="1982"/>
    <hyperlink ref="DB132" r:id="rId543" display="1982"/>
    <hyperlink ref="FB132" r:id="rId544" display="1982"/>
    <hyperlink ref="GB132" r:id="rId545" display="1982"/>
    <hyperlink ref="HB132" r:id="rId546" display="1982"/>
    <hyperlink ref="IB132" r:id="rId547" display="1982"/>
    <hyperlink ref="JB132" r:id="rId548" display="1982"/>
    <hyperlink ref="KB132" r:id="rId549" display="1982"/>
    <hyperlink ref="LB132" r:id="rId550" display="1982"/>
    <hyperlink ref="MB132" r:id="rId551" display="1982"/>
    <hyperlink ref="NB132" r:id="rId552" display="1982"/>
    <hyperlink ref="BB133" r:id="rId553" display="1983"/>
    <hyperlink ref="DB133" r:id="rId554" display="1983"/>
    <hyperlink ref="FB133" r:id="rId555" display="1983"/>
    <hyperlink ref="GB133" r:id="rId556" display="1983"/>
    <hyperlink ref="HB133" r:id="rId557" display="1983"/>
    <hyperlink ref="IB133" r:id="rId558" display="1983"/>
    <hyperlink ref="JB133" r:id="rId559" display="1983"/>
    <hyperlink ref="KB133" r:id="rId560" display="1983"/>
    <hyperlink ref="LB133" r:id="rId561" display="1983"/>
    <hyperlink ref="MB133" r:id="rId562" display="1983"/>
    <hyperlink ref="NB133" r:id="rId563" display="1983"/>
    <hyperlink ref="BB134" r:id="rId564" display="1984"/>
    <hyperlink ref="DB134" r:id="rId565" display="1984"/>
    <hyperlink ref="FB134" r:id="rId566" display="1984"/>
    <hyperlink ref="GB134" r:id="rId567" display="1984"/>
    <hyperlink ref="HB134" r:id="rId568" display="1984"/>
    <hyperlink ref="IB134" r:id="rId569" display="1984"/>
    <hyperlink ref="JB134" r:id="rId570" display="1984"/>
    <hyperlink ref="KB134" r:id="rId571" display="1984"/>
    <hyperlink ref="LB134" r:id="rId572" display="1984"/>
    <hyperlink ref="MB134" r:id="rId573" display="1984"/>
    <hyperlink ref="NB134" r:id="rId574" display="1984"/>
    <hyperlink ref="BB135" r:id="rId575" display="1985"/>
    <hyperlink ref="DB135" r:id="rId576" display="1985"/>
    <hyperlink ref="FB135" r:id="rId577" display="1985"/>
    <hyperlink ref="GB135" r:id="rId578" display="1985"/>
    <hyperlink ref="HB135" r:id="rId579" display="1985"/>
    <hyperlink ref="IB135" r:id="rId580" display="1985"/>
    <hyperlink ref="JB135" r:id="rId581" display="1985"/>
    <hyperlink ref="KB135" r:id="rId582" display="1985"/>
    <hyperlink ref="LB135" r:id="rId583" display="1985"/>
    <hyperlink ref="MB135" r:id="rId584" display="1985"/>
    <hyperlink ref="NB135" r:id="rId585" display="1985"/>
    <hyperlink ref="BB136" r:id="rId586" display="1986"/>
    <hyperlink ref="DB136" r:id="rId587" display="1986"/>
    <hyperlink ref="FB136" r:id="rId588" display="1986"/>
    <hyperlink ref="GB136" r:id="rId589" display="1986"/>
    <hyperlink ref="HB136" r:id="rId590" display="1986"/>
    <hyperlink ref="IB136" r:id="rId591" display="1986"/>
    <hyperlink ref="JB136" r:id="rId592" display="1986"/>
    <hyperlink ref="KB136" r:id="rId593" display="1986"/>
    <hyperlink ref="LB136" r:id="rId594" display="1986"/>
    <hyperlink ref="MB136" r:id="rId595" display="1986"/>
    <hyperlink ref="NB136" r:id="rId596" display="1986"/>
    <hyperlink ref="BB137" r:id="rId597" display="1987"/>
    <hyperlink ref="DB137" r:id="rId598" display="1987"/>
    <hyperlink ref="FB137" r:id="rId599" display="1987"/>
    <hyperlink ref="GB137" r:id="rId600" display="1987"/>
    <hyperlink ref="HB137" r:id="rId601" display="1987"/>
    <hyperlink ref="IB137" r:id="rId602" display="1987"/>
    <hyperlink ref="JB137" r:id="rId603" display="1987"/>
    <hyperlink ref="KB137" r:id="rId604" display="1987"/>
    <hyperlink ref="LB137" r:id="rId605" display="1987"/>
    <hyperlink ref="MB137" r:id="rId606" display="1987"/>
    <hyperlink ref="NB137" r:id="rId607" display="1987"/>
    <hyperlink ref="BB138" r:id="rId608" display="1988"/>
    <hyperlink ref="DB138" r:id="rId609" display="1988"/>
    <hyperlink ref="FB138" r:id="rId610" display="1988"/>
    <hyperlink ref="GB138" r:id="rId611" display="1988"/>
    <hyperlink ref="HB138" r:id="rId612" display="1988"/>
    <hyperlink ref="IB138" r:id="rId613" display="1988"/>
    <hyperlink ref="JB138" r:id="rId614" display="1988"/>
    <hyperlink ref="KB138" r:id="rId615" display="1988"/>
    <hyperlink ref="LB138" r:id="rId616" display="1988"/>
    <hyperlink ref="MB138" r:id="rId617" display="1988"/>
    <hyperlink ref="NB138" r:id="rId618" display="1988"/>
    <hyperlink ref="BB139" r:id="rId619" display="1989"/>
    <hyperlink ref="DB139" r:id="rId620" display="1989"/>
    <hyperlink ref="FB139" r:id="rId621" display="1989"/>
    <hyperlink ref="GB139" r:id="rId622" display="1989"/>
    <hyperlink ref="HB139" r:id="rId623" display="1989"/>
    <hyperlink ref="IB139" r:id="rId624" display="1989"/>
    <hyperlink ref="JB139" r:id="rId625" display="1989"/>
    <hyperlink ref="KB139" r:id="rId626" display="1989"/>
    <hyperlink ref="LB139" r:id="rId627" display="1989"/>
    <hyperlink ref="MB139" r:id="rId628" display="1989"/>
    <hyperlink ref="NB139" r:id="rId629" display="1989"/>
    <hyperlink ref="BB140" r:id="rId630" display="1990"/>
    <hyperlink ref="DB140" r:id="rId631" display="1990"/>
    <hyperlink ref="FB140" r:id="rId632" display="1990"/>
    <hyperlink ref="GB140" r:id="rId633" display="1990"/>
    <hyperlink ref="HB140" r:id="rId634" display="1990"/>
    <hyperlink ref="IB140" r:id="rId635" display="1990"/>
    <hyperlink ref="JB140" r:id="rId636" display="1990"/>
    <hyperlink ref="KB140" r:id="rId637" display="1990"/>
    <hyperlink ref="LB140" r:id="rId638" display="1990"/>
    <hyperlink ref="MB140" r:id="rId639" display="1990"/>
    <hyperlink ref="NB140" r:id="rId640" display="1990"/>
    <hyperlink ref="BB141" r:id="rId641" display="1991"/>
    <hyperlink ref="DB141" r:id="rId642" display="1991"/>
    <hyperlink ref="FB141" r:id="rId643" display="1991"/>
    <hyperlink ref="GB141" r:id="rId644" display="1991"/>
    <hyperlink ref="IB141" r:id="rId645" display="1991"/>
    <hyperlink ref="JB141" r:id="rId646" display="1991"/>
    <hyperlink ref="KB141" r:id="rId647" display="1991"/>
    <hyperlink ref="LB141" r:id="rId648" display="1991"/>
    <hyperlink ref="MB141" r:id="rId649" display="1991"/>
    <hyperlink ref="NB141" r:id="rId650" display="1991"/>
    <hyperlink ref="BB142" r:id="rId651" display="1992"/>
    <hyperlink ref="DB142" r:id="rId652" display="1992"/>
    <hyperlink ref="FB142" r:id="rId653" display="1992"/>
    <hyperlink ref="GB142" r:id="rId654" display="1992"/>
    <hyperlink ref="HB142" r:id="rId655" display="1992"/>
    <hyperlink ref="IB142" r:id="rId656" display="1992"/>
    <hyperlink ref="JB142" r:id="rId657" display="1992"/>
    <hyperlink ref="KB142" r:id="rId658" display="1992"/>
    <hyperlink ref="LB142" r:id="rId659" display="1992"/>
    <hyperlink ref="MB142" r:id="rId660" display="1992"/>
    <hyperlink ref="NB142" r:id="rId661" display="1992"/>
    <hyperlink ref="BB143" r:id="rId662" display="1993"/>
    <hyperlink ref="DB143" r:id="rId663" display="1993"/>
    <hyperlink ref="FB143" r:id="rId664" display="1993"/>
    <hyperlink ref="GB143" r:id="rId665" display="1993"/>
    <hyperlink ref="HB143" r:id="rId666" display="1993"/>
    <hyperlink ref="IB143" r:id="rId667" display="1993"/>
    <hyperlink ref="JB143" r:id="rId668" display="1993"/>
    <hyperlink ref="KB143" r:id="rId669" display="1993"/>
    <hyperlink ref="LB143" r:id="rId670" display="1993"/>
    <hyperlink ref="MB143" r:id="rId671" display="1993"/>
    <hyperlink ref="NB143" r:id="rId672" display="1993"/>
    <hyperlink ref="BB144" r:id="rId673" display="1994"/>
    <hyperlink ref="DB144" r:id="rId674" display="1994"/>
    <hyperlink ref="FB144" r:id="rId675" display="1994"/>
    <hyperlink ref="GB144" r:id="rId676" display="1994"/>
    <hyperlink ref="HB144" r:id="rId677" display="1994"/>
    <hyperlink ref="IB144" r:id="rId678" display="1994"/>
    <hyperlink ref="JB144" r:id="rId679" display="1994"/>
    <hyperlink ref="KB144" r:id="rId680" display="1994"/>
    <hyperlink ref="LB144" r:id="rId681" display="1994"/>
    <hyperlink ref="MB144" r:id="rId682" display="1994"/>
    <hyperlink ref="NB144" r:id="rId683" display="1994"/>
    <hyperlink ref="BB145" r:id="rId684" display="1995"/>
    <hyperlink ref="DB145" r:id="rId685" display="1995"/>
    <hyperlink ref="FB145" r:id="rId686" display="1995"/>
    <hyperlink ref="GB145" r:id="rId687" display="1995"/>
    <hyperlink ref="HB145" r:id="rId688" display="1995"/>
    <hyperlink ref="IB145" r:id="rId689" display="1995"/>
    <hyperlink ref="JB145" r:id="rId690" display="1995"/>
    <hyperlink ref="KB145" r:id="rId691" display="1998"/>
    <hyperlink ref="LB145" r:id="rId692" display="1995"/>
    <hyperlink ref="MB145" r:id="rId693" display="1995"/>
    <hyperlink ref="NB145" r:id="rId694" display="1995"/>
    <hyperlink ref="BB146" r:id="rId695" display="1996"/>
    <hyperlink ref="DB146" r:id="rId696" display="1996"/>
    <hyperlink ref="FB146" r:id="rId697" display="1996"/>
    <hyperlink ref="GB146" r:id="rId698" display="1996"/>
    <hyperlink ref="HB146" r:id="rId699" display="1996"/>
    <hyperlink ref="IB146" r:id="rId700" display="1996"/>
    <hyperlink ref="JB146" r:id="rId701" display="1996"/>
    <hyperlink ref="KB146" r:id="rId702" display="1999"/>
    <hyperlink ref="LB146" r:id="rId703" display="1996"/>
    <hyperlink ref="MB146" r:id="rId704" display="1996"/>
    <hyperlink ref="NB146" r:id="rId705" display="1996"/>
    <hyperlink ref="BB147" r:id="rId706" display="1997"/>
    <hyperlink ref="DB147" r:id="rId707" display="1997"/>
    <hyperlink ref="FB147" r:id="rId708" display="1997"/>
    <hyperlink ref="GB147" r:id="rId709" display="1997"/>
    <hyperlink ref="HB147" r:id="rId710" display="1997"/>
    <hyperlink ref="IB147" r:id="rId711" display="1997"/>
    <hyperlink ref="JB147" r:id="rId712" display="1997"/>
    <hyperlink ref="KB147" r:id="rId713" display="2000"/>
    <hyperlink ref="LB147" r:id="rId714" display="1997"/>
    <hyperlink ref="MB147" r:id="rId715" display="1997"/>
    <hyperlink ref="NB147" r:id="rId716" display="1997"/>
    <hyperlink ref="BB148" r:id="rId717" display="1998"/>
    <hyperlink ref="DB148" r:id="rId718" display="1998"/>
    <hyperlink ref="FB148" r:id="rId719" display="1998"/>
    <hyperlink ref="GB148" r:id="rId720" display="1998"/>
    <hyperlink ref="HB148" r:id="rId721" display="1998"/>
    <hyperlink ref="IB148" r:id="rId722" display="1998"/>
    <hyperlink ref="JB148" r:id="rId723" display="1998"/>
    <hyperlink ref="KB148" r:id="rId724" display="2001"/>
    <hyperlink ref="LB148" r:id="rId725" display="1998"/>
    <hyperlink ref="MB148" r:id="rId726" display="1998"/>
    <hyperlink ref="NB148" r:id="rId727" display="1998"/>
    <hyperlink ref="BB149" r:id="rId728" display="1999"/>
    <hyperlink ref="DB149" r:id="rId729" display="1999"/>
    <hyperlink ref="FB149" r:id="rId730" display="1999"/>
    <hyperlink ref="GB149" r:id="rId731" display="1999"/>
    <hyperlink ref="HB149" r:id="rId732" display="1999"/>
    <hyperlink ref="IB149" r:id="rId733" display="1999"/>
    <hyperlink ref="JB149" r:id="rId734" display="1999"/>
    <hyperlink ref="KB149" r:id="rId735" display="2002"/>
    <hyperlink ref="LB149" r:id="rId736" display="1999"/>
    <hyperlink ref="MB149" r:id="rId737" display="1999"/>
    <hyperlink ref="NB149" r:id="rId738" display="1999"/>
    <hyperlink ref="BB150" r:id="rId739" display="2000"/>
    <hyperlink ref="DB150" r:id="rId740" display="2000"/>
    <hyperlink ref="FB150" r:id="rId741" display="2000"/>
    <hyperlink ref="GB150" r:id="rId742" display="2000"/>
    <hyperlink ref="HB150" r:id="rId743" display="2000"/>
    <hyperlink ref="IB150" r:id="rId744" display="2000"/>
    <hyperlink ref="JB150" r:id="rId745" display="2000"/>
    <hyperlink ref="KB150" r:id="rId746" display="2003"/>
    <hyperlink ref="LB150" r:id="rId747" display="2000"/>
    <hyperlink ref="MB150" r:id="rId748" display="2000"/>
    <hyperlink ref="NB150" r:id="rId749" display="2000"/>
    <hyperlink ref="BB151" r:id="rId750" display="2001"/>
    <hyperlink ref="DB151" r:id="rId751" display="2001"/>
    <hyperlink ref="FB151" r:id="rId752" display="2001"/>
    <hyperlink ref="GB151" r:id="rId753" display="2001"/>
    <hyperlink ref="HB151" r:id="rId754" display="2001"/>
    <hyperlink ref="IB151" r:id="rId755" display="2001"/>
    <hyperlink ref="JB151" r:id="rId756" display="2001"/>
    <hyperlink ref="KB151" r:id="rId757" display="2004"/>
    <hyperlink ref="LB151" r:id="rId758" display="2001"/>
    <hyperlink ref="MB151" r:id="rId759" display="2001"/>
    <hyperlink ref="NB151" r:id="rId760" display="2001"/>
    <hyperlink ref="BB152" r:id="rId761" display="2002"/>
    <hyperlink ref="DB152" r:id="rId762" display="2002"/>
    <hyperlink ref="FB152" r:id="rId763" display="2002"/>
    <hyperlink ref="GB152" r:id="rId764" display="2002"/>
    <hyperlink ref="HB152" r:id="rId765" display="2002"/>
    <hyperlink ref="IB152" r:id="rId766" display="2002"/>
    <hyperlink ref="JB152" r:id="rId767" display="2002"/>
    <hyperlink ref="KB152" r:id="rId768" display="2005"/>
    <hyperlink ref="LB152" r:id="rId769" display="2002"/>
    <hyperlink ref="MB152" r:id="rId770" display="2002"/>
    <hyperlink ref="NB152" r:id="rId771" display="2002"/>
    <hyperlink ref="BB153" r:id="rId772" display="2003"/>
    <hyperlink ref="DB153" r:id="rId773" display="2003"/>
    <hyperlink ref="FB153" r:id="rId774" display="2003"/>
    <hyperlink ref="GB153" r:id="rId775" display="2003"/>
    <hyperlink ref="HB153" r:id="rId776" display="2003"/>
    <hyperlink ref="IB153" r:id="rId777" display="2003"/>
    <hyperlink ref="JB153" r:id="rId778" display="2003"/>
    <hyperlink ref="KB153" r:id="rId779" display="2006"/>
    <hyperlink ref="LB153" r:id="rId780" display="2003"/>
    <hyperlink ref="MB153" r:id="rId781" display="2003"/>
    <hyperlink ref="NB153" r:id="rId782" display="2003"/>
    <hyperlink ref="BB154" r:id="rId783" display="2004"/>
    <hyperlink ref="DB154" r:id="rId784" display="2004"/>
    <hyperlink ref="FB154" r:id="rId785" display="2004"/>
    <hyperlink ref="GB154" r:id="rId786" display="2004"/>
    <hyperlink ref="HB154" r:id="rId787" display="2004"/>
    <hyperlink ref="IB154" r:id="rId788" display="2004"/>
    <hyperlink ref="JB154" r:id="rId789" display="2004"/>
    <hyperlink ref="KB154" r:id="rId790" display="2007"/>
    <hyperlink ref="LB154" r:id="rId791" display="2004"/>
    <hyperlink ref="MB154" r:id="rId792" display="2004"/>
    <hyperlink ref="NB154" r:id="rId793" display="2004"/>
    <hyperlink ref="BB155" r:id="rId794" display="2005"/>
    <hyperlink ref="DB155" r:id="rId795" display="2005"/>
    <hyperlink ref="FB155" r:id="rId796" display="2005"/>
    <hyperlink ref="GB155" r:id="rId797" display="2005"/>
    <hyperlink ref="HB155" r:id="rId798" display="2005"/>
    <hyperlink ref="IB155" r:id="rId799" display="2005"/>
    <hyperlink ref="JB155" r:id="rId800" display="2005"/>
    <hyperlink ref="KB155" r:id="rId801" display="2008"/>
    <hyperlink ref="LB155" r:id="rId802" display="2005"/>
    <hyperlink ref="MB155" r:id="rId803" display="2005"/>
    <hyperlink ref="NB155" r:id="rId804" display="2005"/>
    <hyperlink ref="BB156" r:id="rId805" display="2006"/>
    <hyperlink ref="DB156" r:id="rId806" display="2006"/>
    <hyperlink ref="FB156" r:id="rId807" display="2006"/>
    <hyperlink ref="GB156" r:id="rId808" display="2006"/>
    <hyperlink ref="HB156" r:id="rId809" display="2006"/>
    <hyperlink ref="IB156" r:id="rId810" display="2006"/>
    <hyperlink ref="JB156" r:id="rId811" display="2006"/>
    <hyperlink ref="KB156" r:id="rId812" display="2009"/>
    <hyperlink ref="LB156" r:id="rId813" display="2006"/>
    <hyperlink ref="MB156" r:id="rId814" display="2006"/>
    <hyperlink ref="NB156" r:id="rId815" display="2006"/>
    <hyperlink ref="BB157" r:id="rId816" display="2007"/>
    <hyperlink ref="DB157" r:id="rId817" display="2007"/>
    <hyperlink ref="FB157" r:id="rId818" display="2007"/>
    <hyperlink ref="GB157" r:id="rId819" display="2007"/>
    <hyperlink ref="HB157" r:id="rId820" display="2007"/>
    <hyperlink ref="IB157" r:id="rId821" display="2007"/>
    <hyperlink ref="JB157" r:id="rId822" display="2007"/>
    <hyperlink ref="KB157" r:id="rId823" display="2010"/>
    <hyperlink ref="LB157" r:id="rId824" display="2007"/>
    <hyperlink ref="MB157" r:id="rId825" display="2007"/>
    <hyperlink ref="NB157" r:id="rId826" display="2007"/>
    <hyperlink ref="BB158" r:id="rId827" display="2008"/>
    <hyperlink ref="DB158" r:id="rId828" display="2008"/>
    <hyperlink ref="FB158" r:id="rId829" display="2008"/>
    <hyperlink ref="GB158" r:id="rId830" display="2008"/>
    <hyperlink ref="HB158" r:id="rId831" display="2008"/>
    <hyperlink ref="IB158" r:id="rId832" display="2008"/>
    <hyperlink ref="JB158" r:id="rId833" display="2008"/>
    <hyperlink ref="KB158" r:id="rId834" display="2011"/>
    <hyperlink ref="LB158" r:id="rId835" display="2008"/>
    <hyperlink ref="MB158" r:id="rId836" display="2008"/>
    <hyperlink ref="NB158" r:id="rId837" display="2008"/>
    <hyperlink ref="BB159" r:id="rId838" display="2009"/>
    <hyperlink ref="DB159" r:id="rId839" display="2009"/>
    <hyperlink ref="FB159" r:id="rId840" display="2009"/>
    <hyperlink ref="GB159" r:id="rId841" display="2009"/>
    <hyperlink ref="HB159" r:id="rId842" display="2009"/>
    <hyperlink ref="IB159" r:id="rId843" display="2009"/>
    <hyperlink ref="JB159" r:id="rId844" display="2009"/>
    <hyperlink ref="KB159" r:id="rId845" display="2012"/>
    <hyperlink ref="LB159" r:id="rId846" display="2009"/>
    <hyperlink ref="MB159" r:id="rId847" display="2009"/>
    <hyperlink ref="NB159" r:id="rId848" display="2009"/>
    <hyperlink ref="BB160" r:id="rId849" display="2010"/>
    <hyperlink ref="DB160" r:id="rId850" display="2010"/>
    <hyperlink ref="FB160" r:id="rId851" display="2010"/>
    <hyperlink ref="GB160" r:id="rId852" display="2010"/>
    <hyperlink ref="HB160" r:id="rId853" display="2010"/>
    <hyperlink ref="IB160" r:id="rId854" display="2010"/>
    <hyperlink ref="JB160" r:id="rId855" display="2010"/>
    <hyperlink ref="KB160" r:id="rId856" display="2013"/>
    <hyperlink ref="LB160" r:id="rId857" display="2010"/>
    <hyperlink ref="MB160" r:id="rId858" display="2010"/>
    <hyperlink ref="NB160" r:id="rId859" display="2010"/>
    <hyperlink ref="BB161" r:id="rId860" display="2011"/>
    <hyperlink ref="DB161" r:id="rId861" display="2011"/>
    <hyperlink ref="FB161" r:id="rId862" display="2011"/>
    <hyperlink ref="GB161" r:id="rId863" display="2011"/>
    <hyperlink ref="HB161" r:id="rId864" display="2011"/>
    <hyperlink ref="IB161" r:id="rId865" display="2011"/>
    <hyperlink ref="JB161" r:id="rId866" display="2011"/>
    <hyperlink ref="KB161" r:id="rId867" display="2014"/>
    <hyperlink ref="LB161" r:id="rId868" display="2011"/>
    <hyperlink ref="MB161" r:id="rId869" display="2011"/>
    <hyperlink ref="NB161" r:id="rId870" display="2011"/>
    <hyperlink ref="BB162" r:id="rId871" display="2012"/>
    <hyperlink ref="DB162" r:id="rId872" display="2012"/>
    <hyperlink ref="FB162" r:id="rId873" display="2012"/>
    <hyperlink ref="GB162" r:id="rId874" display="2012"/>
    <hyperlink ref="HB162" r:id="rId875" display="2012"/>
    <hyperlink ref="IB162" r:id="rId876" display="2012"/>
    <hyperlink ref="JB162" r:id="rId877" display="2012"/>
    <hyperlink ref="KB162" r:id="rId878" display="2015"/>
    <hyperlink ref="LB162" r:id="rId879" display="2012"/>
    <hyperlink ref="MB162" r:id="rId880" display="2012"/>
    <hyperlink ref="NB162" r:id="rId881" display="2012"/>
    <hyperlink ref="BB163" r:id="rId882" display="2013"/>
    <hyperlink ref="DB163" r:id="rId883" display="2013"/>
    <hyperlink ref="FB163" r:id="rId884" display="2013"/>
    <hyperlink ref="GB163" r:id="rId885" display="2013"/>
    <hyperlink ref="HB163" r:id="rId886" display="2013"/>
    <hyperlink ref="IB163" r:id="rId887" display="2013"/>
    <hyperlink ref="JB163" r:id="rId888" display="2013"/>
    <hyperlink ref="KB163" r:id="rId889" display="2016"/>
    <hyperlink ref="LB163" r:id="rId890" display="2013"/>
    <hyperlink ref="MB163" r:id="rId891" display="2013"/>
    <hyperlink ref="NB163" r:id="rId892" display="2013"/>
    <hyperlink ref="BB164" r:id="rId893" display="2014"/>
    <hyperlink ref="DB164" r:id="rId894" display="2014"/>
    <hyperlink ref="FB164" r:id="rId895" display="2014"/>
    <hyperlink ref="GB164" r:id="rId896" display="2014"/>
    <hyperlink ref="HB164" r:id="rId897" display="2014"/>
    <hyperlink ref="IB164" r:id="rId898" display="2014"/>
    <hyperlink ref="JB164" r:id="rId899" display="2014"/>
    <hyperlink ref="KB164" r:id="rId900" display="2017"/>
    <hyperlink ref="LB164" r:id="rId901" display="2014"/>
    <hyperlink ref="MB164" r:id="rId902" display="2014"/>
    <hyperlink ref="NB164" r:id="rId903" display="2014"/>
    <hyperlink ref="BB165" r:id="rId904" display="2015"/>
    <hyperlink ref="DB165" r:id="rId905" display="2015"/>
    <hyperlink ref="FB165" r:id="rId906" display="2015"/>
    <hyperlink ref="GB165" r:id="rId907" display="2015"/>
    <hyperlink ref="HB165" r:id="rId908" display="2015"/>
    <hyperlink ref="IB165" r:id="rId909" display="2015"/>
    <hyperlink ref="JB165" r:id="rId910" display="2015"/>
    <hyperlink ref="KB165" r:id="rId911" display="2018"/>
    <hyperlink ref="LB165" r:id="rId912" display="2015"/>
    <hyperlink ref="MB165" r:id="rId913" display="2015"/>
    <hyperlink ref="NB165" r:id="rId914" display="2015"/>
    <hyperlink ref="BB166" r:id="rId915" display="2016"/>
    <hyperlink ref="DB166" r:id="rId916" display="2016"/>
    <hyperlink ref="FB166" r:id="rId917" display="2016"/>
    <hyperlink ref="GB166" r:id="rId918" display="2016"/>
    <hyperlink ref="HB166" r:id="rId919" display="2016"/>
    <hyperlink ref="IB166" r:id="rId920" display="2016"/>
    <hyperlink ref="JB166" r:id="rId921" display="2016"/>
    <hyperlink ref="KB166" r:id="rId922" display="2019"/>
    <hyperlink ref="LB166" r:id="rId923" display="2016"/>
    <hyperlink ref="MB166" r:id="rId924" display="2016"/>
    <hyperlink ref="NB166" r:id="rId925" display="2016"/>
    <hyperlink ref="BB167" r:id="rId926" display="2017"/>
    <hyperlink ref="DB167" r:id="rId927" display="2017"/>
    <hyperlink ref="FB167" r:id="rId928" display="2017"/>
    <hyperlink ref="GB167" r:id="rId929" display="2017"/>
    <hyperlink ref="HB167" r:id="rId930" display="2017"/>
    <hyperlink ref="IB167" r:id="rId931" display="2017"/>
    <hyperlink ref="JB167" r:id="rId932" display="2017"/>
    <hyperlink ref="KB167" r:id="rId933" display="2020"/>
    <hyperlink ref="LB167" r:id="rId934" display="2017"/>
    <hyperlink ref="MB167" r:id="rId935" display="2017"/>
    <hyperlink ref="NB167" r:id="rId936" display="2017"/>
    <hyperlink ref="BB168" r:id="rId937" display="2018"/>
    <hyperlink ref="DB168" r:id="rId938" display="2018"/>
    <hyperlink ref="FB168" r:id="rId939" display="2018"/>
    <hyperlink ref="GB168" r:id="rId940" display="2018"/>
    <hyperlink ref="HB168" r:id="rId941" display="2018"/>
    <hyperlink ref="IB168" r:id="rId942" display="2018"/>
    <hyperlink ref="JB168" r:id="rId943" display="2018"/>
    <hyperlink ref="KB168" r:id="rId944" display="2018"/>
    <hyperlink ref="LB168" r:id="rId945" display="2018"/>
    <hyperlink ref="MB168" r:id="rId946" display="2018"/>
    <hyperlink ref="NB168" r:id="rId947" display="2018"/>
    <hyperlink ref="BB169" r:id="rId948" display="2019"/>
    <hyperlink ref="DB169" r:id="rId949" display="2019"/>
    <hyperlink ref="FB169" r:id="rId950" display="2019"/>
    <hyperlink ref="GB169" r:id="rId951" display="2019"/>
    <hyperlink ref="HB169" r:id="rId952" display="2019"/>
    <hyperlink ref="IB169" r:id="rId953" display="2019"/>
    <hyperlink ref="JB169" r:id="rId954" display="2019"/>
    <hyperlink ref="KB169" r:id="rId955" display="2019"/>
    <hyperlink ref="LB169" r:id="rId956" display="2019"/>
    <hyperlink ref="MB169" r:id="rId957" display="2019"/>
    <hyperlink ref="NB169" r:id="rId958" display="2019"/>
    <hyperlink ref="JB234" r:id="rId959" display="1884"/>
    <hyperlink ref="JB235" r:id="rId960" display="1885"/>
    <hyperlink ref="JB236" r:id="rId961" display="1886"/>
    <hyperlink ref="JB237" r:id="rId962" display="1887"/>
    <hyperlink ref="JB238" r:id="rId963" display="1888"/>
    <hyperlink ref="JB239" r:id="rId964" display="1889"/>
    <hyperlink ref="JB240" r:id="rId965" display="1890"/>
    <hyperlink ref="JB241" r:id="rId966" display="1891"/>
    <hyperlink ref="HB242" r:id="rId967" display="1892"/>
    <hyperlink ref="JB242" r:id="rId968" display="1892"/>
    <hyperlink ref="HB243" r:id="rId969" display="1893"/>
    <hyperlink ref="JB243" r:id="rId970" display="1893"/>
    <hyperlink ref="HB244" r:id="rId971" display="1894"/>
    <hyperlink ref="JB244" r:id="rId972" display="1894"/>
    <hyperlink ref="HB245" r:id="rId973" display="1895"/>
    <hyperlink ref="JB245" r:id="rId974" display="1895"/>
    <hyperlink ref="HB246" r:id="rId975" display="1896"/>
    <hyperlink ref="JB246" r:id="rId976" display="1896"/>
    <hyperlink ref="HB247" r:id="rId977" display="1897"/>
    <hyperlink ref="JB247" r:id="rId978" display="1897"/>
    <hyperlink ref="HB248" r:id="rId979" display="1898"/>
    <hyperlink ref="JB248" r:id="rId980" display="1898"/>
    <hyperlink ref="HB249" r:id="rId981" display="1899"/>
    <hyperlink ref="JB249" r:id="rId982" display="1899"/>
    <hyperlink ref="HB250" r:id="rId983" display="1900"/>
    <hyperlink ref="JB250" r:id="rId984" display="1900"/>
    <hyperlink ref="HB251" r:id="rId985" display="1901"/>
    <hyperlink ref="JB251" r:id="rId986" display="1901"/>
    <hyperlink ref="HB252" r:id="rId987" display="1902"/>
    <hyperlink ref="JB252" r:id="rId988" display="1902"/>
    <hyperlink ref="HB253" r:id="rId989" display="1903"/>
    <hyperlink ref="JB253" r:id="rId990" display="1903"/>
    <hyperlink ref="HB254" r:id="rId991" display="1904"/>
    <hyperlink ref="JB254" r:id="rId992" display="1904"/>
    <hyperlink ref="HB255" r:id="rId993" display="1905"/>
    <hyperlink ref="JB255" r:id="rId994" display="1905"/>
    <hyperlink ref="HB256" r:id="rId995" display="1906"/>
    <hyperlink ref="JB256" r:id="rId996" display="1906"/>
    <hyperlink ref="HB257" r:id="rId997" display="1907"/>
    <hyperlink ref="JB257" r:id="rId998" display="1907"/>
    <hyperlink ref="EB258" r:id="rId999" display="1908"/>
    <hyperlink ref="HB258" r:id="rId1000" display="1908"/>
    <hyperlink ref="JB258" r:id="rId1001" display="1908"/>
    <hyperlink ref="LB258" r:id="rId1002" display="1908"/>
    <hyperlink ref="EB259" r:id="rId1003" display="1909"/>
    <hyperlink ref="HB259" r:id="rId1004" display="1909"/>
    <hyperlink ref="JB259" r:id="rId1005" display="1909"/>
    <hyperlink ref="LB259" r:id="rId1006" display="1909"/>
    <hyperlink ref="EB260" r:id="rId1007" display="1910"/>
    <hyperlink ref="HB260" r:id="rId1008" display="1910"/>
    <hyperlink ref="JB260" r:id="rId1009" display="1910"/>
    <hyperlink ref="LB260" r:id="rId1010" display="1910"/>
    <hyperlink ref="EB261" r:id="rId1011" display="1911"/>
    <hyperlink ref="HB261" r:id="rId1012" display="1911"/>
    <hyperlink ref="JB261" r:id="rId1013" display="1911"/>
    <hyperlink ref="LB261" r:id="rId1014" display="1911"/>
    <hyperlink ref="EB262" r:id="rId1015" display="1912"/>
    <hyperlink ref="HB262" r:id="rId1016" display="1912"/>
    <hyperlink ref="JB262" r:id="rId1017" display="1912"/>
    <hyperlink ref="LB262" r:id="rId1018" display="1912"/>
    <hyperlink ref="EB263" r:id="rId1019" display="1913"/>
    <hyperlink ref="HB263" r:id="rId1020" display="1913"/>
    <hyperlink ref="JB263" r:id="rId1021" display="1913"/>
    <hyperlink ref="LB263" r:id="rId1022" display="1913"/>
    <hyperlink ref="EB264" r:id="rId1023" display="1914"/>
    <hyperlink ref="HB264" r:id="rId1024" display="1914"/>
    <hyperlink ref="JB264" r:id="rId1025" display="1914"/>
    <hyperlink ref="LB264" r:id="rId1026" display="1914"/>
    <hyperlink ref="EB265" r:id="rId1027" display="1915"/>
    <hyperlink ref="HB265" r:id="rId1028" display="1915"/>
    <hyperlink ref="JB265" r:id="rId1029" display="1915"/>
    <hyperlink ref="LB265" r:id="rId1030" display="1915"/>
    <hyperlink ref="EB266" r:id="rId1031" display="1916"/>
    <hyperlink ref="HB266" r:id="rId1032" display="1916"/>
    <hyperlink ref="JB266" r:id="rId1033" display="1916"/>
    <hyperlink ref="LB266" r:id="rId1034" display="1916"/>
    <hyperlink ref="EB267" r:id="rId1035" display="1917"/>
    <hyperlink ref="HB267" r:id="rId1036" display="1917"/>
    <hyperlink ref="JB267" r:id="rId1037" display="1917"/>
    <hyperlink ref="LB267" r:id="rId1038" display="1917"/>
    <hyperlink ref="EB268" r:id="rId1039" display="1918"/>
    <hyperlink ref="HB268" r:id="rId1040" display="1918"/>
    <hyperlink ref="JB268" r:id="rId1041" display="1918"/>
    <hyperlink ref="LB268" r:id="rId1042" display="1918"/>
    <hyperlink ref="EB269" r:id="rId1043" display="1919"/>
    <hyperlink ref="HB269" r:id="rId1044" display="1919"/>
    <hyperlink ref="JB269" r:id="rId1045" display="1919"/>
    <hyperlink ref="LB269" r:id="rId1046" display="1919"/>
    <hyperlink ref="EB270" r:id="rId1047" display="1920"/>
    <hyperlink ref="HB270" r:id="rId1048" display="1920"/>
    <hyperlink ref="JB270" r:id="rId1049" display="1920"/>
    <hyperlink ref="LB270" r:id="rId1050" display="1920"/>
    <hyperlink ref="EB271" r:id="rId1051" display="1921"/>
    <hyperlink ref="HB271" r:id="rId1052" display="1921"/>
    <hyperlink ref="JB271" r:id="rId1053" display="1921"/>
    <hyperlink ref="LB271" r:id="rId1054" display="1921"/>
    <hyperlink ref="NB271" r:id="rId1055" display="1921"/>
    <hyperlink ref="EB272" r:id="rId1056" display="1922"/>
    <hyperlink ref="HB272" r:id="rId1057" display="1922"/>
    <hyperlink ref="JB272" r:id="rId1058" display="1922"/>
    <hyperlink ref="LB272" r:id="rId1059" display="1922"/>
    <hyperlink ref="NB272" r:id="rId1060" display="1922"/>
    <hyperlink ref="EB273" r:id="rId1061" display="1923"/>
    <hyperlink ref="HB273" r:id="rId1062" display="1923"/>
    <hyperlink ref="JB273" r:id="rId1063" display="1923"/>
    <hyperlink ref="LB273" r:id="rId1064" display="1923"/>
    <hyperlink ref="NB273" r:id="rId1065" display="1923"/>
    <hyperlink ref="EB274" r:id="rId1066" display="1924"/>
    <hyperlink ref="HB274" r:id="rId1067" display="1924"/>
    <hyperlink ref="JB274" r:id="rId1068" display="1924"/>
    <hyperlink ref="LB274" r:id="rId1069" display="1924"/>
    <hyperlink ref="NB274" r:id="rId1070" display="1924"/>
    <hyperlink ref="EB275" r:id="rId1071" display="1925"/>
    <hyperlink ref="HB275" r:id="rId1072" display="1925"/>
    <hyperlink ref="JB275" r:id="rId1073" display="1925"/>
    <hyperlink ref="LB275" r:id="rId1074" display="1925"/>
    <hyperlink ref="NB275" r:id="rId1075" display="1925"/>
    <hyperlink ref="EB276" r:id="rId1076" display="1926"/>
    <hyperlink ref="HB276" r:id="rId1077" display="1926"/>
    <hyperlink ref="JB276" r:id="rId1078" display="1926"/>
    <hyperlink ref="LB276" r:id="rId1079" display="1926"/>
    <hyperlink ref="NB276" r:id="rId1080" display="1926"/>
    <hyperlink ref="EB277" r:id="rId1081" display="1927"/>
    <hyperlink ref="HB277" r:id="rId1082" display="1927"/>
    <hyperlink ref="JB277" r:id="rId1083" display="1927"/>
    <hyperlink ref="LB277" r:id="rId1084" display="1927"/>
    <hyperlink ref="NB277" r:id="rId1085" display="1927"/>
    <hyperlink ref="EB278" r:id="rId1086" display="1928"/>
    <hyperlink ref="HB278" r:id="rId1087" display="1928"/>
    <hyperlink ref="JB278" r:id="rId1088" display="1928"/>
    <hyperlink ref="LB278" r:id="rId1089" display="1928"/>
    <hyperlink ref="NB278" r:id="rId1090" display="1928"/>
    <hyperlink ref="EB279" r:id="rId1091" display="1929"/>
    <hyperlink ref="HB279" r:id="rId1092" display="1929"/>
    <hyperlink ref="JB279" r:id="rId1093" display="1929"/>
    <hyperlink ref="LB279" r:id="rId1094" display="1929"/>
    <hyperlink ref="NB279" r:id="rId1095" display="1929"/>
    <hyperlink ref="EB280" r:id="rId1096" display="1930"/>
    <hyperlink ref="HB280" r:id="rId1097" display="1930"/>
    <hyperlink ref="JB280" r:id="rId1098" display="1930"/>
    <hyperlink ref="LB280" r:id="rId1099" display="1930"/>
    <hyperlink ref="NB280" r:id="rId1100" display="1930"/>
    <hyperlink ref="EB281" r:id="rId1101" display="1931"/>
    <hyperlink ref="HB281" r:id="rId1102" display="1931"/>
    <hyperlink ref="JB281" r:id="rId1103" display="1931"/>
    <hyperlink ref="LB281" r:id="rId1104" display="1931"/>
    <hyperlink ref="NB281" r:id="rId1105" display="1931"/>
    <hyperlink ref="EB282" r:id="rId1106" display="1932"/>
    <hyperlink ref="HB282" r:id="rId1107" display="1932"/>
    <hyperlink ref="JB282" r:id="rId1108" display="1932"/>
    <hyperlink ref="LB282" r:id="rId1109" display="1932"/>
    <hyperlink ref="NB282" r:id="rId1110" display="1932"/>
    <hyperlink ref="EB283" r:id="rId1111" display="1933"/>
    <hyperlink ref="HB283" r:id="rId1112" display="1933"/>
    <hyperlink ref="JB283" r:id="rId1113" display="1933"/>
    <hyperlink ref="LB283" r:id="rId1114" display="1933"/>
    <hyperlink ref="NB283" r:id="rId1115" display="1933"/>
    <hyperlink ref="EB284" r:id="rId1116" display="1934"/>
    <hyperlink ref="HB284" r:id="rId1117" display="1934"/>
    <hyperlink ref="JB284" r:id="rId1118" display="1934"/>
    <hyperlink ref="LB284" r:id="rId1119" display="1934"/>
    <hyperlink ref="NB284" r:id="rId1120" display="1934"/>
    <hyperlink ref="EB285" r:id="rId1121" display="1935"/>
    <hyperlink ref="HB285" r:id="rId1122" display="1935"/>
    <hyperlink ref="JB285" r:id="rId1123" display="1935"/>
    <hyperlink ref="LB285" r:id="rId1124" display="1935"/>
    <hyperlink ref="NB285" r:id="rId1125" display="1935"/>
    <hyperlink ref="EB286" r:id="rId1126" display="1936"/>
    <hyperlink ref="HB286" r:id="rId1127" display="1936"/>
    <hyperlink ref="JB286" r:id="rId1128" display="1936"/>
    <hyperlink ref="LB286" r:id="rId1129" display="1936"/>
    <hyperlink ref="NB286" r:id="rId1130" display="1936"/>
    <hyperlink ref="EB287" r:id="rId1131" display="1937"/>
    <hyperlink ref="HB287" r:id="rId1132" display="1937"/>
    <hyperlink ref="JB287" r:id="rId1133" display="1937"/>
    <hyperlink ref="LB287" r:id="rId1134" display="1937"/>
    <hyperlink ref="NB287" r:id="rId1135" display="1937"/>
    <hyperlink ref="EB288" r:id="rId1136" display="1938"/>
    <hyperlink ref="HB288" r:id="rId1137" display="1938"/>
    <hyperlink ref="JB288" r:id="rId1138" display="1938"/>
    <hyperlink ref="LB288" r:id="rId1139" display="1938"/>
    <hyperlink ref="NB288" r:id="rId1140" display="1938"/>
    <hyperlink ref="EB289" r:id="rId1141" display="1939"/>
    <hyperlink ref="HB289" r:id="rId1142" display="1939"/>
    <hyperlink ref="JB289" r:id="rId1143" display="1939"/>
    <hyperlink ref="LB289" r:id="rId1144" display="1939"/>
    <hyperlink ref="NB289" r:id="rId1145" display="1939"/>
    <hyperlink ref="EB290" r:id="rId1146" display="1940"/>
    <hyperlink ref="HB290" r:id="rId1147" display="1940"/>
    <hyperlink ref="JB290" r:id="rId1148" display="1940"/>
    <hyperlink ref="LB290" r:id="rId1149" display="1940"/>
    <hyperlink ref="NB290" r:id="rId1150" display="1940"/>
    <hyperlink ref="EB291" r:id="rId1151" display="1941"/>
    <hyperlink ref="HB291" r:id="rId1152" display="1941"/>
    <hyperlink ref="JB291" r:id="rId1153" display="1941"/>
    <hyperlink ref="LB291" r:id="rId1154" display="1941"/>
    <hyperlink ref="NB291" r:id="rId1155" display="1941"/>
    <hyperlink ref="EB292" r:id="rId1156" display="1942"/>
    <hyperlink ref="HB292" r:id="rId1157" display="1942"/>
    <hyperlink ref="JB292" r:id="rId1158" display="1942"/>
    <hyperlink ref="LB292" r:id="rId1159" display="1942"/>
    <hyperlink ref="NB292" r:id="rId1160" display="1942"/>
    <hyperlink ref="EB293" r:id="rId1161" display="1943"/>
    <hyperlink ref="GB293" r:id="rId1162" display="1943"/>
    <hyperlink ref="HB293" r:id="rId1163" display="1943"/>
    <hyperlink ref="JB293" r:id="rId1164" display="1943"/>
    <hyperlink ref="LB293" r:id="rId1165" display="1943"/>
    <hyperlink ref="NB293" r:id="rId1166" display="1943"/>
    <hyperlink ref="EB294" r:id="rId1167" display="1944"/>
    <hyperlink ref="GB294" r:id="rId1168" display="1944"/>
    <hyperlink ref="HB294" r:id="rId1169" display="1944"/>
    <hyperlink ref="JB294" r:id="rId1170" display="1944"/>
    <hyperlink ref="LB294" r:id="rId1171" display="1944"/>
    <hyperlink ref="NB294" r:id="rId1172" display="1944"/>
    <hyperlink ref="EB295" r:id="rId1173" display="1945"/>
    <hyperlink ref="GB295" r:id="rId1174" display="1945"/>
    <hyperlink ref="HB295" r:id="rId1175" display="1945"/>
    <hyperlink ref="JB295" r:id="rId1176" display="1945"/>
    <hyperlink ref="LB295" r:id="rId1177" display="1945"/>
    <hyperlink ref="NB295" r:id="rId1178" display="1945"/>
    <hyperlink ref="EB296" r:id="rId1179" display="1946"/>
    <hyperlink ref="GB296" r:id="rId1180" display="1946"/>
    <hyperlink ref="HB296" r:id="rId1181" display="1946"/>
    <hyperlink ref="JB296" r:id="rId1182" display="1946"/>
    <hyperlink ref="LB296" r:id="rId1183" display="1946"/>
    <hyperlink ref="NB296" r:id="rId1184" display="1946"/>
    <hyperlink ref="EB297" r:id="rId1185" display="1947"/>
    <hyperlink ref="GB297" r:id="rId1186" display="1947"/>
    <hyperlink ref="HB297" r:id="rId1187" display="1947"/>
    <hyperlink ref="JB297" r:id="rId1188" display="1947"/>
    <hyperlink ref="LB297" r:id="rId1189" display="1947"/>
    <hyperlink ref="NB297" r:id="rId1190" display="1947"/>
    <hyperlink ref="EB298" r:id="rId1191" display="1948"/>
    <hyperlink ref="GB298" r:id="rId1192" display="1948"/>
    <hyperlink ref="HB298" r:id="rId1193" display="1948"/>
    <hyperlink ref="JB298" r:id="rId1194" display="1948"/>
    <hyperlink ref="LB298" r:id="rId1195" display="1948"/>
    <hyperlink ref="NB298" r:id="rId1196" display="1948"/>
    <hyperlink ref="EB299" r:id="rId1197" display="1949"/>
    <hyperlink ref="GB299" r:id="rId1198" display="1949"/>
    <hyperlink ref="HB299" r:id="rId1199" display="1949"/>
    <hyperlink ref="JB299" r:id="rId1200" display="1949"/>
    <hyperlink ref="LB299" r:id="rId1201" display="1949"/>
    <hyperlink ref="NB299" r:id="rId1202" display="1949"/>
    <hyperlink ref="EB300" r:id="rId1203" display="1950"/>
    <hyperlink ref="GB300" r:id="rId1204" display="1950"/>
    <hyperlink ref="HB300" r:id="rId1205" display="1950"/>
    <hyperlink ref="JB300" r:id="rId1206" display="1950"/>
    <hyperlink ref="LB300" r:id="rId1207" display="1950"/>
    <hyperlink ref="NB300" r:id="rId1208" display="1950"/>
    <hyperlink ref="EB301" r:id="rId1209" display="1951"/>
    <hyperlink ref="GB301" r:id="rId1210" display="1951"/>
    <hyperlink ref="HB301" r:id="rId1211" display="1951"/>
    <hyperlink ref="JB301" r:id="rId1212" display="1951"/>
    <hyperlink ref="LB301" r:id="rId1213" display="1951"/>
    <hyperlink ref="NB301" r:id="rId1214" display="1951"/>
    <hyperlink ref="EB302" r:id="rId1215" display="1952"/>
    <hyperlink ref="GB302" r:id="rId1216" display="1952"/>
    <hyperlink ref="HB302" r:id="rId1217" display="1952"/>
    <hyperlink ref="JB302" r:id="rId1218" display="1952"/>
    <hyperlink ref="LB302" r:id="rId1219" display="1952"/>
    <hyperlink ref="NB302" r:id="rId1220" display="1952"/>
    <hyperlink ref="EB303" r:id="rId1221" display="1953"/>
    <hyperlink ref="GB303" r:id="rId1222" display="1953"/>
    <hyperlink ref="HB303" r:id="rId1223" display="1953"/>
    <hyperlink ref="JB303" r:id="rId1224" display="1953"/>
    <hyperlink ref="LB303" r:id="rId1225" display="1953"/>
    <hyperlink ref="NB303" r:id="rId1226" display="1953"/>
    <hyperlink ref="EB304" r:id="rId1227" display="1954"/>
    <hyperlink ref="GB304" r:id="rId1228" display="1954"/>
    <hyperlink ref="HB304" r:id="rId1229" display="1954"/>
    <hyperlink ref="JB304" r:id="rId1230" display="1954"/>
    <hyperlink ref="LB304" r:id="rId1231" display="1954"/>
    <hyperlink ref="NB304" r:id="rId1232" display="1954"/>
    <hyperlink ref="EB305" r:id="rId1233" display="1955"/>
    <hyperlink ref="GB305" r:id="rId1234" display="1955"/>
    <hyperlink ref="HB305" r:id="rId1235" display="1955"/>
    <hyperlink ref="JB305" r:id="rId1236" display="1955"/>
    <hyperlink ref="LB305" r:id="rId1237" display="1955"/>
    <hyperlink ref="NB305" r:id="rId1238" display="1955"/>
    <hyperlink ref="EB306" r:id="rId1239" display="1956"/>
    <hyperlink ref="GB306" r:id="rId1240" display="1956"/>
    <hyperlink ref="HB306" r:id="rId1241" display="1956"/>
    <hyperlink ref="JB306" r:id="rId1242" display="1956"/>
    <hyperlink ref="LB306" r:id="rId1243" display="1956"/>
    <hyperlink ref="NB306" r:id="rId1244" display="1956"/>
    <hyperlink ref="BB307" r:id="rId1245" display="1957"/>
    <hyperlink ref="DB307" r:id="rId1246" display="1957"/>
    <hyperlink ref="EB307" r:id="rId1247" display="1957"/>
    <hyperlink ref="FB307" r:id="rId1248" display="1957"/>
    <hyperlink ref="GB307" r:id="rId1249" display="1957"/>
    <hyperlink ref="HB307" r:id="rId1250" display="1957"/>
    <hyperlink ref="IB307" r:id="rId1251" display="1957"/>
    <hyperlink ref="JB307" r:id="rId1252" display="1957"/>
    <hyperlink ref="KB307" r:id="rId1253" display="1957"/>
    <hyperlink ref="LB307" r:id="rId1254" display="1957"/>
    <hyperlink ref="MB307" r:id="rId1255" display="1957"/>
    <hyperlink ref="BB308" r:id="rId1256" display="1958"/>
    <hyperlink ref="DB308" r:id="rId1257" display="1958"/>
    <hyperlink ref="EB308" r:id="rId1258" display="1958"/>
    <hyperlink ref="FB308" r:id="rId1259" display="1958"/>
    <hyperlink ref="GB308" r:id="rId1260" display="1958"/>
    <hyperlink ref="HB308" r:id="rId1261" display="1958"/>
    <hyperlink ref="IB308" r:id="rId1262" display="1958"/>
    <hyperlink ref="JB308" r:id="rId1263" display="1958"/>
    <hyperlink ref="KB308" r:id="rId1264" display="1958"/>
    <hyperlink ref="LB308" r:id="rId1265" display="1958"/>
    <hyperlink ref="MB308" r:id="rId1266" display="1958"/>
    <hyperlink ref="BB309" r:id="rId1267" display="1959"/>
    <hyperlink ref="DB309" r:id="rId1268" display="1959"/>
    <hyperlink ref="EB309" r:id="rId1269" display="1959"/>
    <hyperlink ref="FB309" r:id="rId1270" display="1959"/>
    <hyperlink ref="GB309" r:id="rId1271" display="1959"/>
    <hyperlink ref="HB309" r:id="rId1272" display="1959"/>
    <hyperlink ref="IB309" r:id="rId1273" display="1959"/>
    <hyperlink ref="JB309" r:id="rId1274" display="1959"/>
    <hyperlink ref="KB309" r:id="rId1275" display="1959"/>
    <hyperlink ref="LB309" r:id="rId1276" display="1959"/>
    <hyperlink ref="MB309" r:id="rId1277" display="1959"/>
    <hyperlink ref="BB310" r:id="rId1278" display="1960"/>
    <hyperlink ref="DB310" r:id="rId1279" display="1960"/>
    <hyperlink ref="EB310" r:id="rId1280" display="1960"/>
    <hyperlink ref="FB310" r:id="rId1281" display="1960"/>
    <hyperlink ref="GB310" r:id="rId1282" display="1960"/>
    <hyperlink ref="HB310" r:id="rId1283" display="1960"/>
    <hyperlink ref="IB310" r:id="rId1284" display="1960"/>
    <hyperlink ref="JB310" r:id="rId1285" display="1960"/>
    <hyperlink ref="KB310" r:id="rId1286" display="1960"/>
    <hyperlink ref="LB310" r:id="rId1287" display="1960"/>
    <hyperlink ref="MB310" r:id="rId1288" display="1960"/>
    <hyperlink ref="BB311" r:id="rId1289" display="1961"/>
    <hyperlink ref="DB311" r:id="rId1290" display="1961"/>
    <hyperlink ref="EB311" r:id="rId1291" display="1961"/>
    <hyperlink ref="FB311" r:id="rId1292" display="1961"/>
    <hyperlink ref="GB311" r:id="rId1293" display="1961"/>
    <hyperlink ref="HB311" r:id="rId1294" display="1961"/>
    <hyperlink ref="IB311" r:id="rId1295" display="1961"/>
    <hyperlink ref="JB311" r:id="rId1296" display="1961"/>
    <hyperlink ref="KB311" r:id="rId1297" display="1961"/>
    <hyperlink ref="LB311" r:id="rId1298" display="1961"/>
    <hyperlink ref="MB311" r:id="rId1299" display="1961"/>
    <hyperlink ref="BB312" r:id="rId1300" display="1962"/>
    <hyperlink ref="DB312" r:id="rId1301" display="1962"/>
    <hyperlink ref="EB312" r:id="rId1302" display="1962"/>
    <hyperlink ref="FB312" r:id="rId1303" display="1962"/>
    <hyperlink ref="GB312" r:id="rId1304" display="1962"/>
    <hyperlink ref="HB312" r:id="rId1305" display="1962"/>
    <hyperlink ref="IB312" r:id="rId1306" display="1962"/>
    <hyperlink ref="JB312" r:id="rId1307" display="1962"/>
    <hyperlink ref="KB312" r:id="rId1308" display="1962"/>
    <hyperlink ref="LB312" r:id="rId1309" display="1962"/>
    <hyperlink ref="MB312" r:id="rId1310" display="1962"/>
    <hyperlink ref="NB312" r:id="rId1311" display="1962"/>
    <hyperlink ref="BB313" r:id="rId1312" display="1963"/>
    <hyperlink ref="DB313" r:id="rId1313" display="1963"/>
    <hyperlink ref="EB313" r:id="rId1314" display="1963"/>
    <hyperlink ref="FB313" r:id="rId1315" display="1963"/>
    <hyperlink ref="GB313" r:id="rId1316" display="1963"/>
    <hyperlink ref="HB313" r:id="rId1317" display="1963"/>
    <hyperlink ref="IB313" r:id="rId1318" display="1963"/>
    <hyperlink ref="JB313" r:id="rId1319" display="1963"/>
    <hyperlink ref="KB313" r:id="rId1320" display="1963"/>
    <hyperlink ref="LB313" r:id="rId1321" display="1963"/>
    <hyperlink ref="MB313" r:id="rId1322" display="1963"/>
    <hyperlink ref="NB313" r:id="rId1323" display="1963"/>
    <hyperlink ref="BB314" r:id="rId1324" display="1964"/>
    <hyperlink ref="DB314" r:id="rId1325" display="1964"/>
    <hyperlink ref="EB314" r:id="rId1326" display="1964"/>
    <hyperlink ref="FB314" r:id="rId1327" display="1964"/>
    <hyperlink ref="GB314" r:id="rId1328" display="1964"/>
    <hyperlink ref="HB314" r:id="rId1329" display="1964"/>
    <hyperlink ref="IB314" r:id="rId1330" display="1964"/>
    <hyperlink ref="JB314" r:id="rId1331" display="1964"/>
    <hyperlink ref="KB314" r:id="rId1332" display="1964"/>
    <hyperlink ref="LB314" r:id="rId1333" display="1964"/>
    <hyperlink ref="MB314" r:id="rId1334" display="1964"/>
    <hyperlink ref="NB314" r:id="rId1335" display="1964"/>
    <hyperlink ref="BB315" r:id="rId1336" display="1965"/>
    <hyperlink ref="DB315" r:id="rId1337" display="1965"/>
    <hyperlink ref="EB315" r:id="rId1338" display="1965"/>
    <hyperlink ref="FB315" r:id="rId1339" display="1965"/>
    <hyperlink ref="GB315" r:id="rId1340" display="1965"/>
    <hyperlink ref="HB315" r:id="rId1341" display="1965"/>
    <hyperlink ref="IB315" r:id="rId1342" display="1965"/>
    <hyperlink ref="JB315" r:id="rId1343" display="1965"/>
    <hyperlink ref="KB315" r:id="rId1344" display="1965"/>
    <hyperlink ref="LB315" r:id="rId1345" display="1965"/>
    <hyperlink ref="MB315" r:id="rId1346" display="1965"/>
    <hyperlink ref="NB315" r:id="rId1347" display="1965"/>
    <hyperlink ref="BB316" r:id="rId1348" display="1966"/>
    <hyperlink ref="DB316" r:id="rId1349" display="1966"/>
    <hyperlink ref="EB316" r:id="rId1350" display="1966"/>
    <hyperlink ref="FB316" r:id="rId1351" display="1966"/>
    <hyperlink ref="GB316" r:id="rId1352" display="1966"/>
    <hyperlink ref="HB316" r:id="rId1353" display="1966"/>
    <hyperlink ref="IB316" r:id="rId1354" display="1966"/>
    <hyperlink ref="JB316" r:id="rId1355" display="1966"/>
    <hyperlink ref="KB316" r:id="rId1356" display="1966"/>
    <hyperlink ref="LB316" r:id="rId1357" display="1966"/>
    <hyperlink ref="MB316" r:id="rId1358" display="1966"/>
    <hyperlink ref="NB316" r:id="rId1359" display="1966"/>
    <hyperlink ref="BB317" r:id="rId1360" display="1967"/>
    <hyperlink ref="DB317" r:id="rId1361" display="1967"/>
    <hyperlink ref="EB317" r:id="rId1362" display="1967"/>
    <hyperlink ref="FB317" r:id="rId1363" display="1967"/>
    <hyperlink ref="GB317" r:id="rId1364" display="1967"/>
    <hyperlink ref="HB317" r:id="rId1365" display="1967"/>
    <hyperlink ref="IB317" r:id="rId1366" display="1967"/>
    <hyperlink ref="JB317" r:id="rId1367" display="1967"/>
    <hyperlink ref="KB317" r:id="rId1368" display="1967"/>
    <hyperlink ref="LB317" r:id="rId1369" display="1967"/>
    <hyperlink ref="MB317" r:id="rId1370" display="1967"/>
    <hyperlink ref="NB317" r:id="rId1371" display="1967"/>
    <hyperlink ref="BB318" r:id="rId1372" display="1968"/>
    <hyperlink ref="DB318" r:id="rId1373" display="1968"/>
    <hyperlink ref="EB318" r:id="rId1374" display="1968"/>
    <hyperlink ref="FB318" r:id="rId1375" display="1968"/>
    <hyperlink ref="GB318" r:id="rId1376" display="1968"/>
    <hyperlink ref="HB318" r:id="rId1377" display="1968"/>
    <hyperlink ref="IB318" r:id="rId1378" display="1968"/>
    <hyperlink ref="JB318" r:id="rId1379" display="1968"/>
    <hyperlink ref="KB318" r:id="rId1380" display="1968"/>
    <hyperlink ref="LB318" r:id="rId1381" display="1968"/>
    <hyperlink ref="MB318" r:id="rId1382" display="1968"/>
    <hyperlink ref="NB318" r:id="rId1383" display="1968"/>
    <hyperlink ref="BB319" r:id="rId1384" display="1969"/>
    <hyperlink ref="DB319" r:id="rId1385" display="1969"/>
    <hyperlink ref="EB319" r:id="rId1386" display="1969"/>
    <hyperlink ref="FB319" r:id="rId1387" display="1969"/>
    <hyperlink ref="GB319" r:id="rId1388" display="1969"/>
    <hyperlink ref="HB319" r:id="rId1389" display="1969"/>
    <hyperlink ref="IB319" r:id="rId1390" display="1969"/>
    <hyperlink ref="JB319" r:id="rId1391" display="1969"/>
    <hyperlink ref="KB319" r:id="rId1392" display="1969"/>
    <hyperlink ref="LB319" r:id="rId1393" display="1969"/>
    <hyperlink ref="MB319" r:id="rId1394" display="1969"/>
    <hyperlink ref="NB319" r:id="rId1395" display="1969"/>
    <hyperlink ref="BB320" r:id="rId1396" display="1970"/>
    <hyperlink ref="DB320" r:id="rId1397" display="1970"/>
    <hyperlink ref="EB320" r:id="rId1398" display="1970"/>
    <hyperlink ref="FB320" r:id="rId1399" display="1970"/>
    <hyperlink ref="GB320" r:id="rId1400" display="1970"/>
    <hyperlink ref="HB320" r:id="rId1401" display="1970"/>
    <hyperlink ref="IB320" r:id="rId1402" display="1970"/>
    <hyperlink ref="JB320" r:id="rId1403" display="1970"/>
    <hyperlink ref="KB320" r:id="rId1404" display="1970"/>
    <hyperlink ref="LB320" r:id="rId1405" display="1970"/>
    <hyperlink ref="MB320" r:id="rId1406" display="1970"/>
    <hyperlink ref="NB320" r:id="rId1407" display="1970"/>
    <hyperlink ref="BB321" r:id="rId1408" display="1971"/>
    <hyperlink ref="DB321" r:id="rId1409" display="1971"/>
    <hyperlink ref="EB321" r:id="rId1410" display="1971"/>
    <hyperlink ref="FB321" r:id="rId1411" display="1971"/>
    <hyperlink ref="GB321" r:id="rId1412" display="1971"/>
    <hyperlink ref="HB321" r:id="rId1413" display="1971"/>
    <hyperlink ref="IB321" r:id="rId1414" display="1971"/>
    <hyperlink ref="JB321" r:id="rId1415" display="1971"/>
    <hyperlink ref="KB321" r:id="rId1416" display="1971"/>
    <hyperlink ref="LB321" r:id="rId1417" display="1971"/>
    <hyperlink ref="MB321" r:id="rId1418" display="1971"/>
    <hyperlink ref="NB321" r:id="rId1419" display="1971"/>
    <hyperlink ref="BB322" r:id="rId1420" display="1972"/>
    <hyperlink ref="DB322" r:id="rId1421" display="1972"/>
    <hyperlink ref="EB322" r:id="rId1422" display="1972"/>
    <hyperlink ref="FB322" r:id="rId1423" display="1972"/>
    <hyperlink ref="GB322" r:id="rId1424" display="1972"/>
    <hyperlink ref="HB322" r:id="rId1425" display="1972"/>
    <hyperlink ref="IB322" r:id="rId1426" display="1972"/>
    <hyperlink ref="JB322" r:id="rId1427" display="1972"/>
    <hyperlink ref="KB322" r:id="rId1428" display="1972"/>
    <hyperlink ref="LB322" r:id="rId1429" display="1972"/>
    <hyperlink ref="MB322" r:id="rId1430" display="1972"/>
    <hyperlink ref="NB322" r:id="rId1431" display="1972"/>
    <hyperlink ref="BB323" r:id="rId1432" display="1973"/>
    <hyperlink ref="DB323" r:id="rId1433" display="1973"/>
    <hyperlink ref="EB323" r:id="rId1434" display="1973"/>
    <hyperlink ref="FB323" r:id="rId1435" display="1973"/>
    <hyperlink ref="GB323" r:id="rId1436" display="1973"/>
    <hyperlink ref="HB323" r:id="rId1437" display="1973"/>
    <hyperlink ref="IB323" r:id="rId1438" display="1973"/>
    <hyperlink ref="JB323" r:id="rId1439" display="1973"/>
    <hyperlink ref="KB323" r:id="rId1440" display="1973"/>
    <hyperlink ref="LB323" r:id="rId1441" display="1973"/>
    <hyperlink ref="MB323" r:id="rId1442" display="1973"/>
    <hyperlink ref="NB323" r:id="rId1443" display="1973"/>
    <hyperlink ref="BB324" r:id="rId1444" display="1974"/>
    <hyperlink ref="DB324" r:id="rId1445" display="1974"/>
    <hyperlink ref="EB324" r:id="rId1446" display="1974"/>
    <hyperlink ref="FB324" r:id="rId1447" display="1974"/>
    <hyperlink ref="GB324" r:id="rId1448" display="1974"/>
    <hyperlink ref="HB324" r:id="rId1449" display="1974"/>
    <hyperlink ref="IB324" r:id="rId1450" display="1974"/>
    <hyperlink ref="JB324" r:id="rId1451" display="1974"/>
    <hyperlink ref="KB324" r:id="rId1452" display="1974"/>
    <hyperlink ref="LB324" r:id="rId1453" display="1974"/>
    <hyperlink ref="MB324" r:id="rId1454" display="1974"/>
    <hyperlink ref="NB324" r:id="rId1455" display="1974"/>
    <hyperlink ref="BB325" r:id="rId1456" display="1975"/>
    <hyperlink ref="DB325" r:id="rId1457" display="1975"/>
    <hyperlink ref="EB325" r:id="rId1458" display="1975"/>
    <hyperlink ref="FB325" r:id="rId1459" display="1975"/>
    <hyperlink ref="GB325" r:id="rId1460" display="1975"/>
    <hyperlink ref="HB325" r:id="rId1461" display="1975"/>
    <hyperlink ref="IB325" r:id="rId1462" display="1975"/>
    <hyperlink ref="JB325" r:id="rId1463" display="1975"/>
    <hyperlink ref="KB325" r:id="rId1464" display="1975"/>
    <hyperlink ref="LB325" r:id="rId1465" display="1975"/>
    <hyperlink ref="MB325" r:id="rId1466" display="1975"/>
    <hyperlink ref="NB325" r:id="rId1467" display="1975"/>
    <hyperlink ref="BB326" r:id="rId1468" display="1976"/>
    <hyperlink ref="DB326" r:id="rId1469" display="1976"/>
    <hyperlink ref="EB326" r:id="rId1470" display="1976"/>
    <hyperlink ref="FB326" r:id="rId1471" display="1976"/>
    <hyperlink ref="GB326" r:id="rId1472" display="1976"/>
    <hyperlink ref="HB326" r:id="rId1473" display="1976"/>
    <hyperlink ref="IB326" r:id="rId1474" display="1976"/>
    <hyperlink ref="JB326" r:id="rId1475" display="1976"/>
    <hyperlink ref="KB326" r:id="rId1476" display="1976"/>
    <hyperlink ref="LB326" r:id="rId1477" display="1976"/>
    <hyperlink ref="MB326" r:id="rId1478" display="1976"/>
    <hyperlink ref="NB326" r:id="rId1479" display="1976"/>
    <hyperlink ref="BB327" r:id="rId1480" display="1977"/>
    <hyperlink ref="DB327" r:id="rId1481" display="1977"/>
    <hyperlink ref="EB327" r:id="rId1482" display="1977"/>
    <hyperlink ref="FB327" r:id="rId1483" display="1977"/>
    <hyperlink ref="GB327" r:id="rId1484" display="1977"/>
    <hyperlink ref="HB327" r:id="rId1485" display="1977"/>
    <hyperlink ref="IB327" r:id="rId1486" display="1977"/>
    <hyperlink ref="JB327" r:id="rId1487" display="1977"/>
    <hyperlink ref="KB327" r:id="rId1488" display="1977"/>
    <hyperlink ref="LB327" r:id="rId1489" display="1977"/>
    <hyperlink ref="MB327" r:id="rId1490" display="1977"/>
    <hyperlink ref="NB327" r:id="rId1491" display="1977"/>
    <hyperlink ref="BB328" r:id="rId1492" display="1978"/>
    <hyperlink ref="DB328" r:id="rId1493" display="1978"/>
    <hyperlink ref="EB328" r:id="rId1494" display="1978"/>
    <hyperlink ref="FB328" r:id="rId1495" display="1978"/>
    <hyperlink ref="GB328" r:id="rId1496" display="1978"/>
    <hyperlink ref="HB328" r:id="rId1497" display="1978"/>
    <hyperlink ref="IB328" r:id="rId1498" display="1978"/>
    <hyperlink ref="JB328" r:id="rId1499" display="1978"/>
    <hyperlink ref="KB328" r:id="rId1500" display="1978"/>
    <hyperlink ref="LB328" r:id="rId1501" display="1978"/>
    <hyperlink ref="MB328" r:id="rId1502" display="1978"/>
    <hyperlink ref="NB328" r:id="rId1503" display="1978"/>
    <hyperlink ref="BB329" r:id="rId1504" display="1979"/>
    <hyperlink ref="DB329" r:id="rId1505" display="1979"/>
    <hyperlink ref="EB329" r:id="rId1506" display="1979"/>
    <hyperlink ref="FB329" r:id="rId1507" display="1979"/>
    <hyperlink ref="GB329" r:id="rId1508" display="1979"/>
    <hyperlink ref="HB329" r:id="rId1509" display="1979"/>
    <hyperlink ref="IB329" r:id="rId1510" display="1979"/>
    <hyperlink ref="JB329" r:id="rId1511" display="1979"/>
    <hyperlink ref="KB329" r:id="rId1512" display="1979"/>
    <hyperlink ref="LB329" r:id="rId1513" display="1979"/>
    <hyperlink ref="MB329" r:id="rId1514" display="1979"/>
    <hyperlink ref="NB329" r:id="rId1515" display="1979"/>
    <hyperlink ref="BB330" r:id="rId1516" display="1980"/>
    <hyperlink ref="DB330" r:id="rId1517" display="1980"/>
    <hyperlink ref="EB330" r:id="rId1518" display="1980"/>
    <hyperlink ref="FB330" r:id="rId1519" display="1980"/>
    <hyperlink ref="GB330" r:id="rId1520" display="1980"/>
    <hyperlink ref="HB330" r:id="rId1521" display="1980"/>
    <hyperlink ref="IB330" r:id="rId1522" display="1980"/>
    <hyperlink ref="JB330" r:id="rId1523" display="1980"/>
    <hyperlink ref="KB330" r:id="rId1524" display="1980"/>
    <hyperlink ref="LB330" r:id="rId1525" display="1980"/>
    <hyperlink ref="MB330" r:id="rId1526" display="1980"/>
    <hyperlink ref="NB330" r:id="rId1527" display="1980"/>
    <hyperlink ref="BB331" r:id="rId1528" display="1981"/>
    <hyperlink ref="DB331" r:id="rId1529" display="1981"/>
    <hyperlink ref="EB331" r:id="rId1530" display="1981"/>
    <hyperlink ref="FB331" r:id="rId1531" display="1981"/>
    <hyperlink ref="GB331" r:id="rId1532" display="1981"/>
    <hyperlink ref="HB331" r:id="rId1533" display="1981"/>
    <hyperlink ref="IB331" r:id="rId1534" display="1981"/>
    <hyperlink ref="JB331" r:id="rId1535" display="1981"/>
    <hyperlink ref="KB331" r:id="rId1536" display="1981"/>
    <hyperlink ref="LB331" r:id="rId1537" display="1981"/>
    <hyperlink ref="MB331" r:id="rId1538" display="1981"/>
    <hyperlink ref="NB331" r:id="rId1539" display="1981"/>
    <hyperlink ref="BB332" r:id="rId1540" display="1982"/>
    <hyperlink ref="DB332" r:id="rId1541" display="1982"/>
    <hyperlink ref="EB332" r:id="rId1542" display="1982"/>
    <hyperlink ref="FB332" r:id="rId1543" display="1982"/>
    <hyperlink ref="GB332" r:id="rId1544" display="1982"/>
    <hyperlink ref="HB332" r:id="rId1545" display="1982"/>
    <hyperlink ref="IB332" r:id="rId1546" display="1982"/>
    <hyperlink ref="JB332" r:id="rId1547" display="1982"/>
    <hyperlink ref="KB332" r:id="rId1548" display="1982"/>
    <hyperlink ref="LB332" r:id="rId1549" display="1982"/>
    <hyperlink ref="MB332" r:id="rId1550" display="1982"/>
    <hyperlink ref="NB332" r:id="rId1551" display="1982"/>
    <hyperlink ref="BB333" r:id="rId1552" display="1983"/>
    <hyperlink ref="DB333" r:id="rId1553" display="1983"/>
    <hyperlink ref="EB333" r:id="rId1554" display="1983"/>
    <hyperlink ref="FB333" r:id="rId1555" display="1983"/>
    <hyperlink ref="GB333" r:id="rId1556" display="1983"/>
    <hyperlink ref="HB333" r:id="rId1557" display="1983"/>
    <hyperlink ref="IB333" r:id="rId1558" display="1983"/>
    <hyperlink ref="JB333" r:id="rId1559" display="1983"/>
    <hyperlink ref="KB333" r:id="rId1560" display="1983"/>
    <hyperlink ref="LB333" r:id="rId1561" display="1983"/>
    <hyperlink ref="MB333" r:id="rId1562" display="1983"/>
    <hyperlink ref="NB333" r:id="rId1563" display="1983"/>
    <hyperlink ref="BB334" r:id="rId1564" display="1984"/>
    <hyperlink ref="DB334" r:id="rId1565" display="1984"/>
    <hyperlink ref="EB334" r:id="rId1566" display="1984"/>
    <hyperlink ref="FB334" r:id="rId1567" display="1984"/>
    <hyperlink ref="GB334" r:id="rId1568" display="1984"/>
    <hyperlink ref="HB334" r:id="rId1569" display="1984"/>
    <hyperlink ref="IB334" r:id="rId1570" display="1984"/>
    <hyperlink ref="JB334" r:id="rId1571" display="1984"/>
    <hyperlink ref="KB334" r:id="rId1572" display="1984"/>
    <hyperlink ref="LB334" r:id="rId1573" display="1984"/>
    <hyperlink ref="MB334" r:id="rId1574" display="1984"/>
    <hyperlink ref="NB334" r:id="rId1575" display="1984"/>
    <hyperlink ref="BB335" r:id="rId1576" display="1985"/>
    <hyperlink ref="DB335" r:id="rId1577" display="1985"/>
    <hyperlink ref="EB335" r:id="rId1578" display="1985"/>
    <hyperlink ref="FB335" r:id="rId1579" display="1985"/>
    <hyperlink ref="GB335" r:id="rId1580" display="1985"/>
    <hyperlink ref="HB335" r:id="rId1581" display="1985"/>
    <hyperlink ref="IB335" r:id="rId1582" display="1985"/>
    <hyperlink ref="JB335" r:id="rId1583" display="1985"/>
    <hyperlink ref="KB335" r:id="rId1584" display="1985"/>
    <hyperlink ref="LB335" r:id="rId1585" display="1985"/>
    <hyperlink ref="MB335" r:id="rId1586" display="1985"/>
    <hyperlink ref="NB335" r:id="rId1587" display="1985"/>
    <hyperlink ref="BB336" r:id="rId1588" display="1986"/>
    <hyperlink ref="DB336" r:id="rId1589" display="1986"/>
    <hyperlink ref="EB336" r:id="rId1590" display="1986"/>
    <hyperlink ref="FB336" r:id="rId1591" display="1986"/>
    <hyperlink ref="GB336" r:id="rId1592" display="1986"/>
    <hyperlink ref="HB336" r:id="rId1593" display="1986"/>
    <hyperlink ref="IB336" r:id="rId1594" display="1986"/>
    <hyperlink ref="JB336" r:id="rId1595" display="1986"/>
    <hyperlink ref="KB336" r:id="rId1596" display="1986"/>
    <hyperlink ref="LB336" r:id="rId1597" display="1986"/>
    <hyperlink ref="MB336" r:id="rId1598" display="1986"/>
    <hyperlink ref="NB336" r:id="rId1599" display="1986"/>
    <hyperlink ref="BB337" r:id="rId1600" display="1987"/>
    <hyperlink ref="DB337" r:id="rId1601" display="1987"/>
    <hyperlink ref="EB337" r:id="rId1602" display="1987"/>
    <hyperlink ref="FB337" r:id="rId1603" display="1987"/>
    <hyperlink ref="GB337" r:id="rId1604" display="1987"/>
    <hyperlink ref="HB337" r:id="rId1605" display="1987"/>
    <hyperlink ref="IB337" r:id="rId1606" display="1987"/>
    <hyperlink ref="JB337" r:id="rId1607" display="1987"/>
    <hyperlink ref="KB337" r:id="rId1608" display="1987"/>
    <hyperlink ref="LB337" r:id="rId1609" display="1987"/>
    <hyperlink ref="MB337" r:id="rId1610" display="1987"/>
    <hyperlink ref="NB337" r:id="rId1611" display="1987"/>
    <hyperlink ref="BB338" r:id="rId1612" display="1988"/>
    <hyperlink ref="DB338" r:id="rId1613" display="1988"/>
    <hyperlink ref="EB338" r:id="rId1614" display="1988"/>
    <hyperlink ref="FB338" r:id="rId1615" display="1988"/>
    <hyperlink ref="GB338" r:id="rId1616" display="1988"/>
    <hyperlink ref="HB338" r:id="rId1617" display="1988"/>
    <hyperlink ref="IB338" r:id="rId1618" display="1988"/>
    <hyperlink ref="JB338" r:id="rId1619" display="1988"/>
    <hyperlink ref="KB338" r:id="rId1620" display="1988"/>
    <hyperlink ref="LB338" r:id="rId1621" display="1988"/>
    <hyperlink ref="MB338" r:id="rId1622" display="1988"/>
    <hyperlink ref="NB338" r:id="rId1623" display="1988"/>
    <hyperlink ref="BB339" r:id="rId1624" display="1989"/>
    <hyperlink ref="DB339" r:id="rId1625" display="1989"/>
    <hyperlink ref="EB339" r:id="rId1626" display="1989"/>
    <hyperlink ref="FB339" r:id="rId1627" display="1989"/>
    <hyperlink ref="GB339" r:id="rId1628" display="1989"/>
    <hyperlink ref="HB339" r:id="rId1629" display="1989"/>
    <hyperlink ref="IB339" r:id="rId1630" display="1989"/>
    <hyperlink ref="JB339" r:id="rId1631" display="1989"/>
    <hyperlink ref="KB339" r:id="rId1632" display="1989"/>
    <hyperlink ref="LB339" r:id="rId1633" display="1989"/>
    <hyperlink ref="MB339" r:id="rId1634" display="1989"/>
    <hyperlink ref="NB339" r:id="rId1635" display="1989"/>
    <hyperlink ref="BB340" r:id="rId1636" display="1990"/>
    <hyperlink ref="DB340" r:id="rId1637" display="1990"/>
    <hyperlink ref="EB340" r:id="rId1638" display="1990"/>
    <hyperlink ref="FB340" r:id="rId1639" display="1990"/>
    <hyperlink ref="GB340" r:id="rId1640" display="1990"/>
    <hyperlink ref="HB340" r:id="rId1641" display="1990"/>
    <hyperlink ref="IB340" r:id="rId1642" display="1990"/>
    <hyperlink ref="JB340" r:id="rId1643" display="1990"/>
    <hyperlink ref="KB340" r:id="rId1644" display="1990"/>
    <hyperlink ref="LB340" r:id="rId1645" display="1990"/>
    <hyperlink ref="MB340" r:id="rId1646" display="1990"/>
    <hyperlink ref="NB340" r:id="rId1647" display="1990"/>
    <hyperlink ref="BB341" r:id="rId1648" display="1991"/>
    <hyperlink ref="DB341" r:id="rId1649" display="1991"/>
    <hyperlink ref="EB341" r:id="rId1650" display="1991"/>
    <hyperlink ref="FB341" r:id="rId1651" display="1991"/>
    <hyperlink ref="GB341" r:id="rId1652" display="1991"/>
    <hyperlink ref="IB341" r:id="rId1653" display="1991"/>
    <hyperlink ref="JB341" r:id="rId1654" display="1991"/>
    <hyperlink ref="KB341" r:id="rId1655" display="1991"/>
    <hyperlink ref="LB341" r:id="rId1656" display="1991"/>
    <hyperlink ref="MB341" r:id="rId1657" display="1991"/>
    <hyperlink ref="NB341" r:id="rId1658" display="1991"/>
    <hyperlink ref="BB342" r:id="rId1659" display="1992"/>
    <hyperlink ref="DB342" r:id="rId1660" display="1992"/>
    <hyperlink ref="EB342" r:id="rId1661" display="1992"/>
    <hyperlink ref="FB342" r:id="rId1662" display="1992"/>
    <hyperlink ref="GB342" r:id="rId1663" display="1992"/>
    <hyperlink ref="HB342" r:id="rId1664" display="1992"/>
    <hyperlink ref="IB342" r:id="rId1665" display="1992"/>
    <hyperlink ref="JB342" r:id="rId1666" display="1992"/>
    <hyperlink ref="KB342" r:id="rId1667" display="1992"/>
    <hyperlink ref="LB342" r:id="rId1668" display="1992"/>
    <hyperlink ref="MB342" r:id="rId1669" display="1992"/>
    <hyperlink ref="NB342" r:id="rId1670" display="1992"/>
    <hyperlink ref="BB343" r:id="rId1671" display="1993"/>
    <hyperlink ref="DB343" r:id="rId1672" display="1993"/>
    <hyperlink ref="EB343" r:id="rId1673" display="1993"/>
    <hyperlink ref="FB343" r:id="rId1674" display="1993"/>
    <hyperlink ref="GB343" r:id="rId1675" display="1993"/>
    <hyperlink ref="HB343" r:id="rId1676" display="1993"/>
    <hyperlink ref="IB343" r:id="rId1677" display="1993"/>
    <hyperlink ref="JB343" r:id="rId1678" display="1993"/>
    <hyperlink ref="KB343" r:id="rId1679" display="1993"/>
    <hyperlink ref="LB343" r:id="rId1680" display="1993"/>
    <hyperlink ref="MB343" r:id="rId1681" display="1993"/>
    <hyperlink ref="NB343" r:id="rId1682" display="1993"/>
    <hyperlink ref="BB344" r:id="rId1683" display="1994"/>
    <hyperlink ref="DB344" r:id="rId1684" display="1994"/>
    <hyperlink ref="EB344" r:id="rId1685" display="1994"/>
    <hyperlink ref="FB344" r:id="rId1686" display="1994"/>
    <hyperlink ref="GB344" r:id="rId1687" display="1994"/>
    <hyperlink ref="HB344" r:id="rId1688" display="1994"/>
    <hyperlink ref="IB344" r:id="rId1689" display="1994"/>
    <hyperlink ref="JB344" r:id="rId1690" display="1994"/>
    <hyperlink ref="KB344" r:id="rId1691" display="1994"/>
    <hyperlink ref="LB344" r:id="rId1692" display="1994"/>
    <hyperlink ref="MB344" r:id="rId1693" display="1994"/>
    <hyperlink ref="NB344" r:id="rId1694" display="1994"/>
    <hyperlink ref="BB345" r:id="rId1695" display="1995"/>
    <hyperlink ref="DB345" r:id="rId1696" display="1995"/>
    <hyperlink ref="EB345" r:id="rId1697" display="1995"/>
    <hyperlink ref="FB345" r:id="rId1698" display="1995"/>
    <hyperlink ref="GB345" r:id="rId1699" display="1995"/>
    <hyperlink ref="HB345" r:id="rId1700" display="1995"/>
    <hyperlink ref="IB345" r:id="rId1701" display="1995"/>
    <hyperlink ref="JB345" r:id="rId1702" display="1995"/>
    <hyperlink ref="KB345" r:id="rId1703" display="1995"/>
    <hyperlink ref="LB345" r:id="rId1704" display="1995"/>
    <hyperlink ref="MB345" r:id="rId1705" display="1995"/>
    <hyperlink ref="NB345" r:id="rId1706" display="1995"/>
    <hyperlink ref="BB346" r:id="rId1707" display="1996"/>
    <hyperlink ref="DB346" r:id="rId1708" display="1996"/>
    <hyperlink ref="EB346" r:id="rId1709" display="1996"/>
    <hyperlink ref="FB346" r:id="rId1710" display="1996"/>
    <hyperlink ref="GB346" r:id="rId1711" display="1996"/>
    <hyperlink ref="HB346" r:id="rId1712" display="1996"/>
    <hyperlink ref="IB346" r:id="rId1713" display="1996"/>
    <hyperlink ref="JB346" r:id="rId1714" display="1996"/>
    <hyperlink ref="KB346" r:id="rId1715" display="1996"/>
    <hyperlink ref="LB346" r:id="rId1716" display="1996"/>
    <hyperlink ref="MB346" r:id="rId1717" display="1996"/>
    <hyperlink ref="NB346" r:id="rId1718" display="1996"/>
    <hyperlink ref="BB347" r:id="rId1719" display="1997"/>
    <hyperlink ref="DB347" r:id="rId1720" display="1997"/>
    <hyperlink ref="EB347" r:id="rId1721" display="1997"/>
    <hyperlink ref="FB347" r:id="rId1722" display="1997"/>
    <hyperlink ref="GB347" r:id="rId1723" display="1997"/>
    <hyperlink ref="HB347" r:id="rId1724" display="1997"/>
    <hyperlink ref="IB347" r:id="rId1725" display="1997"/>
    <hyperlink ref="JB347" r:id="rId1726" display="1997"/>
    <hyperlink ref="KB347" r:id="rId1727" display="1997"/>
    <hyperlink ref="LB347" r:id="rId1728" display="1997"/>
    <hyperlink ref="MB347" r:id="rId1729" display="1997"/>
    <hyperlink ref="NB347" r:id="rId1730" display="1997"/>
    <hyperlink ref="BB348" r:id="rId1731" display="1998"/>
    <hyperlink ref="DB348" r:id="rId1732" display="1998"/>
    <hyperlink ref="EB348" r:id="rId1733" display="1998"/>
    <hyperlink ref="FB348" r:id="rId1734" display="1998"/>
    <hyperlink ref="GB348" r:id="rId1735" display="1998"/>
    <hyperlink ref="HB348" r:id="rId1736" display="1998"/>
    <hyperlink ref="IB348" r:id="rId1737" display="1998"/>
    <hyperlink ref="JB348" r:id="rId1738" display="1998"/>
    <hyperlink ref="KB348" r:id="rId1739" display="1998"/>
    <hyperlink ref="LB348" r:id="rId1740" display="1998"/>
    <hyperlink ref="MB348" r:id="rId1741" display="1998"/>
    <hyperlink ref="NB348" r:id="rId1742" display="1998"/>
    <hyperlink ref="BB349" r:id="rId1743" display="1999"/>
    <hyperlink ref="DB349" r:id="rId1744" display="1999"/>
    <hyperlink ref="EB349" r:id="rId1745" display="1999"/>
    <hyperlink ref="FB349" r:id="rId1746" display="1999"/>
    <hyperlink ref="GB349" r:id="rId1747" display="1999"/>
    <hyperlink ref="HB349" r:id="rId1748" display="1999"/>
    <hyperlink ref="IB349" r:id="rId1749" display="1999"/>
    <hyperlink ref="JB349" r:id="rId1750" display="1999"/>
    <hyperlink ref="KB349" r:id="rId1751" display="1999"/>
    <hyperlink ref="LB349" r:id="rId1752" display="1999"/>
    <hyperlink ref="MB349" r:id="rId1753" display="1999"/>
    <hyperlink ref="NB349" r:id="rId1754" display="1999"/>
    <hyperlink ref="BB350" r:id="rId1755" display="2000"/>
    <hyperlink ref="DB350" r:id="rId1756" display="2000"/>
    <hyperlink ref="EB350" r:id="rId1757" display="2000"/>
    <hyperlink ref="FB350" r:id="rId1758" display="2000"/>
    <hyperlink ref="GB350" r:id="rId1759" display="2000"/>
    <hyperlink ref="HB350" r:id="rId1760" display="2000"/>
    <hyperlink ref="IB350" r:id="rId1761" display="2000"/>
    <hyperlink ref="JB350" r:id="rId1762" display="2000"/>
    <hyperlink ref="KB350" r:id="rId1763" display="2000"/>
    <hyperlink ref="LB350" r:id="rId1764" display="2000"/>
    <hyperlink ref="MB350" r:id="rId1765" display="2000"/>
    <hyperlink ref="NB350" r:id="rId1766" display="2000"/>
    <hyperlink ref="BB351" r:id="rId1767" display="2001"/>
    <hyperlink ref="DB351" r:id="rId1768" display="2001"/>
    <hyperlink ref="EB351" r:id="rId1769" display="2001"/>
    <hyperlink ref="FB351" r:id="rId1770" display="2001"/>
    <hyperlink ref="GB351" r:id="rId1771" display="2001"/>
    <hyperlink ref="HB351" r:id="rId1772" display="2001"/>
    <hyperlink ref="IB351" r:id="rId1773" display="2001"/>
    <hyperlink ref="JB351" r:id="rId1774" display="2001"/>
    <hyperlink ref="KB351" r:id="rId1775" display="2001"/>
    <hyperlink ref="LB351" r:id="rId1776" display="2001"/>
    <hyperlink ref="MB351" r:id="rId1777" display="2001"/>
    <hyperlink ref="NB351" r:id="rId1778" display="2001"/>
    <hyperlink ref="BB352" r:id="rId1779" display="2002"/>
    <hyperlink ref="DB352" r:id="rId1780" display="2002"/>
    <hyperlink ref="EB352" r:id="rId1781" display="2002"/>
    <hyperlink ref="FB352" r:id="rId1782" display="2002"/>
    <hyperlink ref="GB352" r:id="rId1783" display="2002"/>
    <hyperlink ref="HB352" r:id="rId1784" display="2002"/>
    <hyperlink ref="IB352" r:id="rId1785" display="2002"/>
    <hyperlink ref="JB352" r:id="rId1786" display="2002"/>
    <hyperlink ref="KB352" r:id="rId1787" display="2002"/>
    <hyperlink ref="LB352" r:id="rId1788" display="2002"/>
    <hyperlink ref="MB352" r:id="rId1789" display="2002"/>
    <hyperlink ref="NB352" r:id="rId1790" display="2002"/>
    <hyperlink ref="BB353" r:id="rId1791" display="2003"/>
    <hyperlink ref="DB353" r:id="rId1792" display="2003"/>
    <hyperlink ref="EB353" r:id="rId1793" display="2003"/>
    <hyperlink ref="FB353" r:id="rId1794" display="2003"/>
    <hyperlink ref="GB353" r:id="rId1795" display="2003"/>
    <hyperlink ref="HB353" r:id="rId1796" display="2003"/>
    <hyperlink ref="IB353" r:id="rId1797" display="2003"/>
    <hyperlink ref="JB353" r:id="rId1798" display="2003"/>
    <hyperlink ref="KB353" r:id="rId1799" display="2003"/>
    <hyperlink ref="LB353" r:id="rId1800" display="2003"/>
    <hyperlink ref="MB353" r:id="rId1801" display="2003"/>
    <hyperlink ref="NB353" r:id="rId1802" display="2003"/>
    <hyperlink ref="BB354" r:id="rId1803" display="2004"/>
    <hyperlink ref="DB354" r:id="rId1804" display="2004"/>
    <hyperlink ref="EB354" r:id="rId1805" display="2004"/>
    <hyperlink ref="FB354" r:id="rId1806" display="2004"/>
    <hyperlink ref="GB354" r:id="rId1807" display="2004"/>
    <hyperlink ref="HB354" r:id="rId1808" display="2004"/>
    <hyperlink ref="IB354" r:id="rId1809" display="2004"/>
    <hyperlink ref="JB354" r:id="rId1810" display="2004"/>
    <hyperlink ref="KB354" r:id="rId1811" display="2004"/>
    <hyperlink ref="LB354" r:id="rId1812" display="2004"/>
    <hyperlink ref="MB354" r:id="rId1813" display="2004"/>
    <hyperlink ref="NB354" r:id="rId1814" display="2004"/>
    <hyperlink ref="BB355" r:id="rId1815" display="2005"/>
    <hyperlink ref="DB355" r:id="rId1816" display="2005"/>
    <hyperlink ref="EB355" r:id="rId1817" display="2005"/>
    <hyperlink ref="FB355" r:id="rId1818" display="2005"/>
    <hyperlink ref="GB355" r:id="rId1819" display="2005"/>
    <hyperlink ref="HB355" r:id="rId1820" display="2005"/>
    <hyperlink ref="IB355" r:id="rId1821" display="2005"/>
    <hyperlink ref="JB355" r:id="rId1822" display="2005"/>
    <hyperlink ref="KB355" r:id="rId1823" display="2005"/>
    <hyperlink ref="LB355" r:id="rId1824" display="2005"/>
    <hyperlink ref="MB355" r:id="rId1825" display="2005"/>
    <hyperlink ref="NB355" r:id="rId1826" display="2005"/>
    <hyperlink ref="BB356" r:id="rId1827" display="2006"/>
    <hyperlink ref="DB356" r:id="rId1828" display="2006"/>
    <hyperlink ref="EB356" r:id="rId1829" display="2006"/>
    <hyperlink ref="FB356" r:id="rId1830" display="2006"/>
    <hyperlink ref="GB356" r:id="rId1831" display="2006"/>
    <hyperlink ref="HB356" r:id="rId1832" display="2006"/>
    <hyperlink ref="IB356" r:id="rId1833" display="2006"/>
    <hyperlink ref="JB356" r:id="rId1834" display="2006"/>
    <hyperlink ref="KB356" r:id="rId1835" display="2006"/>
    <hyperlink ref="LB356" r:id="rId1836" display="2006"/>
    <hyperlink ref="MB356" r:id="rId1837" display="2006"/>
    <hyperlink ref="NB356" r:id="rId1838" display="2006"/>
    <hyperlink ref="BB357" r:id="rId1839" display="2007"/>
    <hyperlink ref="DB357" r:id="rId1840" display="2007"/>
    <hyperlink ref="EB357" r:id="rId1841" display="2007"/>
    <hyperlink ref="FB357" r:id="rId1842" display="2007"/>
    <hyperlink ref="GB357" r:id="rId1843" display="2007"/>
    <hyperlink ref="HB357" r:id="rId1844" display="2007"/>
    <hyperlink ref="IB357" r:id="rId1845" display="2007"/>
    <hyperlink ref="JB357" r:id="rId1846" display="2007"/>
    <hyperlink ref="KB357" r:id="rId1847" display="2007"/>
    <hyperlink ref="LB357" r:id="rId1848" display="2007"/>
    <hyperlink ref="MB357" r:id="rId1849" display="2007"/>
    <hyperlink ref="NB357" r:id="rId1850" display="2007"/>
    <hyperlink ref="BB358" r:id="rId1851" display="2008"/>
    <hyperlink ref="DB358" r:id="rId1852" display="2008"/>
    <hyperlink ref="EB358" r:id="rId1853" display="2008"/>
    <hyperlink ref="FB358" r:id="rId1854" display="2008"/>
    <hyperlink ref="GB358" r:id="rId1855" display="2008"/>
    <hyperlink ref="HB358" r:id="rId1856" display="2008"/>
    <hyperlink ref="IB358" r:id="rId1857" display="2008"/>
    <hyperlink ref="JB358" r:id="rId1858" display="2008"/>
    <hyperlink ref="KB358" r:id="rId1859" display="2008"/>
    <hyperlink ref="LB358" r:id="rId1860" display="2008"/>
    <hyperlink ref="MB358" r:id="rId1861" display="2008"/>
    <hyperlink ref="NB358" r:id="rId1862" display="2008"/>
    <hyperlink ref="BB359" r:id="rId1863" display="2009"/>
    <hyperlink ref="DB359" r:id="rId1864" display="2009"/>
    <hyperlink ref="EB359" r:id="rId1865" display="2009"/>
    <hyperlink ref="FB359" r:id="rId1866" display="2009"/>
    <hyperlink ref="GB359" r:id="rId1867" display="2009"/>
    <hyperlink ref="HB359" r:id="rId1868" display="2009"/>
    <hyperlink ref="IB359" r:id="rId1869" display="2009"/>
    <hyperlink ref="JB359" r:id="rId1870" display="2009"/>
    <hyperlink ref="KB359" r:id="rId1871" display="2009"/>
    <hyperlink ref="LB359" r:id="rId1872" display="2009"/>
    <hyperlink ref="MB359" r:id="rId1873" display="2009"/>
    <hyperlink ref="NB359" r:id="rId1874" display="2009"/>
    <hyperlink ref="BB360" r:id="rId1875" display="2010"/>
    <hyperlink ref="DB360" r:id="rId1876" display="2010"/>
    <hyperlink ref="EB360" r:id="rId1877" display="2010"/>
    <hyperlink ref="FB360" r:id="rId1878" display="2010"/>
    <hyperlink ref="GB360" r:id="rId1879" display="2010"/>
    <hyperlink ref="HB360" r:id="rId1880" display="2010"/>
    <hyperlink ref="IB360" r:id="rId1881" display="2010"/>
    <hyperlink ref="JB360" r:id="rId1882" display="2010"/>
    <hyperlink ref="KB360" r:id="rId1883" display="2010"/>
    <hyperlink ref="LB360" r:id="rId1884" display="2010"/>
    <hyperlink ref="MB360" r:id="rId1885" display="2010"/>
    <hyperlink ref="NB360" r:id="rId1886" display="2010"/>
    <hyperlink ref="BB361" r:id="rId1887" display="2011"/>
    <hyperlink ref="DB361" r:id="rId1888" display="2011"/>
    <hyperlink ref="EB361" r:id="rId1889" display="2011"/>
    <hyperlink ref="FB361" r:id="rId1890" display="2011"/>
    <hyperlink ref="GB361" r:id="rId1891" display="2011"/>
    <hyperlink ref="HB361" r:id="rId1892" display="2011"/>
    <hyperlink ref="IB361" r:id="rId1893" display="2011"/>
    <hyperlink ref="JB361" r:id="rId1894" display="2011"/>
    <hyperlink ref="KB361" r:id="rId1895" display="2011"/>
    <hyperlink ref="LB361" r:id="rId1896" display="2011"/>
    <hyperlink ref="MB361" r:id="rId1897" display="2011"/>
    <hyperlink ref="NB361" r:id="rId1898" display="2011"/>
    <hyperlink ref="BB362" r:id="rId1899" display="2012"/>
    <hyperlink ref="DB362" r:id="rId1900" display="2012"/>
    <hyperlink ref="EB362" r:id="rId1901" display="2012"/>
    <hyperlink ref="FB362" r:id="rId1902" display="2012"/>
    <hyperlink ref="GB362" r:id="rId1903" display="2012"/>
    <hyperlink ref="HB362" r:id="rId1904" display="2012"/>
    <hyperlink ref="IB362" r:id="rId1905" display="2012"/>
    <hyperlink ref="JB362" r:id="rId1906" display="2012"/>
    <hyperlink ref="KB362" r:id="rId1907" display="2012"/>
    <hyperlink ref="LB362" r:id="rId1908" display="2012"/>
    <hyperlink ref="MB362" r:id="rId1909" display="2012"/>
    <hyperlink ref="NB362" r:id="rId1910" display="2012"/>
    <hyperlink ref="BB363" r:id="rId1911" display="2013"/>
    <hyperlink ref="DB363" r:id="rId1912" display="2013"/>
    <hyperlink ref="EB363" r:id="rId1913" display="2013"/>
    <hyperlink ref="FB363" r:id="rId1914" display="2013"/>
    <hyperlink ref="GB363" r:id="rId1915" display="2013"/>
    <hyperlink ref="HB363" r:id="rId1916" display="2013"/>
    <hyperlink ref="JB363" r:id="rId1917" display="2013"/>
    <hyperlink ref="KB363" r:id="rId1918" display="2013"/>
    <hyperlink ref="LB363" r:id="rId1919" display="2013"/>
    <hyperlink ref="MB363" r:id="rId1920" display="2013"/>
    <hyperlink ref="NB363" r:id="rId1921" display="2013"/>
    <hyperlink ref="BB364" r:id="rId1922" display="2014"/>
    <hyperlink ref="DB364" r:id="rId1923" display="2014"/>
    <hyperlink ref="EB364" r:id="rId1924" display="2014"/>
    <hyperlink ref="FB364" r:id="rId1925" display="2014"/>
    <hyperlink ref="GB364" r:id="rId1926" display="2014"/>
    <hyperlink ref="HB364" r:id="rId1927" display="2014"/>
    <hyperlink ref="JB364" r:id="rId1928" display="2014"/>
    <hyperlink ref="KB364" r:id="rId1929" display="2014"/>
    <hyperlink ref="LB364" r:id="rId1930" display="2014"/>
    <hyperlink ref="MB364" r:id="rId1931" display="2014"/>
    <hyperlink ref="NB364" r:id="rId1932" display="2014"/>
    <hyperlink ref="BB365" r:id="rId1933" display="2015"/>
    <hyperlink ref="DB365" r:id="rId1934" display="2015"/>
    <hyperlink ref="EB365" r:id="rId1935" display="2015"/>
    <hyperlink ref="FB365" r:id="rId1936" display="2015"/>
    <hyperlink ref="GB365" r:id="rId1937" display="2015"/>
    <hyperlink ref="HB365" r:id="rId1938" display="2015"/>
    <hyperlink ref="IB365" r:id="rId1939" display="2015"/>
    <hyperlink ref="JB365" r:id="rId1940" display="2015"/>
    <hyperlink ref="KB365" r:id="rId1941" display="2015"/>
    <hyperlink ref="LB365" r:id="rId1942" display="2015"/>
    <hyperlink ref="MB365" r:id="rId1943" display="2015"/>
    <hyperlink ref="NB365" r:id="rId1944" display="2015"/>
    <hyperlink ref="BB366" r:id="rId1945" display="2016"/>
    <hyperlink ref="DB366" r:id="rId1946" display="2016"/>
    <hyperlink ref="EB366" r:id="rId1947" display="2016"/>
    <hyperlink ref="FB366" r:id="rId1948" display="2016"/>
    <hyperlink ref="GB366" r:id="rId1949" display="2016"/>
    <hyperlink ref="HB366" r:id="rId1950" display="2016"/>
    <hyperlink ref="IB366" r:id="rId1951" display="2016"/>
    <hyperlink ref="JB366" r:id="rId1952" display="2016"/>
    <hyperlink ref="KB366" r:id="rId1953" display="2016"/>
    <hyperlink ref="LB366" r:id="rId1954" display="2016"/>
    <hyperlink ref="MB366" r:id="rId1955" display="2016"/>
    <hyperlink ref="NB366" r:id="rId1956" display="2016"/>
    <hyperlink ref="BB367" r:id="rId1957" display="2017"/>
    <hyperlink ref="DB367" r:id="rId1958" display="2017"/>
    <hyperlink ref="EB367" r:id="rId1959" display="2017"/>
    <hyperlink ref="FB367" r:id="rId1960" display="2017"/>
    <hyperlink ref="GB367" r:id="rId1961" display="2017"/>
    <hyperlink ref="HB367" r:id="rId1962" display="2017"/>
    <hyperlink ref="IB367" r:id="rId1963" display="2017"/>
    <hyperlink ref="JB367" r:id="rId1964" display="2017"/>
    <hyperlink ref="KB367" r:id="rId1965" display="2017"/>
    <hyperlink ref="LB367" r:id="rId1966" display="2017"/>
    <hyperlink ref="MB367" r:id="rId1967" display="2017"/>
    <hyperlink ref="NB367" r:id="rId1968" display="2017"/>
    <hyperlink ref="BB368" r:id="rId1969" display="2018"/>
    <hyperlink ref="DB368" r:id="rId1970" display="2018"/>
    <hyperlink ref="EB368" r:id="rId1971" display="2018"/>
    <hyperlink ref="FB368" r:id="rId1972" display="2018"/>
    <hyperlink ref="GB368" r:id="rId1973" display="2018"/>
    <hyperlink ref="HB368" r:id="rId1974" display="2018"/>
    <hyperlink ref="IB368" r:id="rId1975" display="2018"/>
    <hyperlink ref="JB368" r:id="rId1976" display="2018"/>
    <hyperlink ref="KB368" r:id="rId1977" display="2018"/>
    <hyperlink ref="LB368" r:id="rId1978" display="2018"/>
    <hyperlink ref="MB368" r:id="rId1979" display="2018"/>
    <hyperlink ref="NB368" r:id="rId1980" display="2018"/>
    <hyperlink ref="BB369" r:id="rId1981" display="2019"/>
    <hyperlink ref="DB369" r:id="rId1982" display="2019"/>
    <hyperlink ref="EB369" r:id="rId1983" display="2019"/>
    <hyperlink ref="FB369" r:id="rId1984" display="2019"/>
    <hyperlink ref="GB369" r:id="rId1985" display="2019"/>
    <hyperlink ref="HB369" r:id="rId1986" display="2019"/>
    <hyperlink ref="IB369" r:id="rId1987" display="2019"/>
    <hyperlink ref="JB369" r:id="rId1988" display="2019"/>
    <hyperlink ref="KB369" r:id="rId1989" display="2019"/>
    <hyperlink ref="LB369" r:id="rId1990" display="2019"/>
    <hyperlink ref="MB369" r:id="rId1991" display="2019"/>
    <hyperlink ref="NB369" r:id="rId1992" display="2019"/>
    <hyperlink ref="KB370" r:id="rId1993" display="2020"/>
    <hyperlink ref="BQ484" r:id="rId1994" location="top" display="top"/>
    <hyperlink ref="BB502" r:id="rId1995" location="top" display="top"/>
    <hyperlink ref="AH509" r:id="rId1996" display="1957"/>
    <hyperlink ref="BB509" r:id="rId1997" display="1957"/>
    <hyperlink ref="BQ509" r:id="rId1998" display="1957"/>
    <hyperlink ref="AH510" r:id="rId1999" display="1958"/>
    <hyperlink ref="BB510" r:id="rId2000" display="1958"/>
    <hyperlink ref="BQ510" r:id="rId2001" display="1958"/>
    <hyperlink ref="AH511" r:id="rId2002" display="1959"/>
    <hyperlink ref="BB511" r:id="rId2003" display="1959"/>
    <hyperlink ref="BQ511" r:id="rId2004" location="top" display="top"/>
    <hyperlink ref="AH512" r:id="rId2005" display="1960"/>
    <hyperlink ref="BB512" r:id="rId2006" display="1960"/>
    <hyperlink ref="AH513" r:id="rId2007" display="1961"/>
    <hyperlink ref="BB513" r:id="rId2008" display="1961"/>
    <hyperlink ref="BQ513" r:id="rId2009" display="1959"/>
    <hyperlink ref="H514" r:id="rId2010" display="1962"/>
    <hyperlink ref="AH514" r:id="rId2011" display="1962"/>
    <hyperlink ref="BB514" r:id="rId2012" display="1962"/>
    <hyperlink ref="BQ514" r:id="rId2013" display="1960"/>
    <hyperlink ref="H515" r:id="rId2014" display="1963"/>
    <hyperlink ref="AH515" r:id="rId2015" display="1963"/>
    <hyperlink ref="BB515" r:id="rId2016" display="1963"/>
    <hyperlink ref="BQ515" r:id="rId2017" display="1961"/>
    <hyperlink ref="H516" r:id="rId2018" display="1964"/>
    <hyperlink ref="AH516" r:id="rId2019" display="1964"/>
    <hyperlink ref="BB516" r:id="rId2020" display="1964"/>
    <hyperlink ref="BQ516" r:id="rId2021" display="1962"/>
    <hyperlink ref="H517" r:id="rId2022" display="1965"/>
    <hyperlink ref="AH517" r:id="rId2023" display="1965"/>
    <hyperlink ref="BQ517" r:id="rId2024" display="1963"/>
    <hyperlink ref="H518" r:id="rId2025" display="1966"/>
    <hyperlink ref="AH518" r:id="rId2026" display="1966"/>
    <hyperlink ref="BB518" r:id="rId2027" display="1965"/>
    <hyperlink ref="BQ518" r:id="rId2028" display="1964"/>
    <hyperlink ref="H519" r:id="rId2029" display="1967"/>
    <hyperlink ref="AH519" r:id="rId2030" display="1967"/>
    <hyperlink ref="BB519" r:id="rId2031" display="1966"/>
    <hyperlink ref="BQ519" r:id="rId2032" display="1965"/>
    <hyperlink ref="CF519" r:id="rId2033" display="1965"/>
    <hyperlink ref="H520" r:id="rId2034" display="1968"/>
    <hyperlink ref="AH520" r:id="rId2035" display="1968"/>
    <hyperlink ref="BB520" r:id="rId2036" display="1967"/>
    <hyperlink ref="BQ520" r:id="rId2037" display="1966"/>
    <hyperlink ref="CF520" r:id="rId2038" display="1966"/>
    <hyperlink ref="H521" r:id="rId2039" display="1969"/>
    <hyperlink ref="AH521" r:id="rId2040" display="1969"/>
    <hyperlink ref="BB521" r:id="rId2041" display="1968"/>
    <hyperlink ref="BQ521" r:id="rId2042" display="1967"/>
    <hyperlink ref="CF521" r:id="rId2043" display="1967"/>
    <hyperlink ref="H522" r:id="rId2044" display="1970"/>
    <hyperlink ref="AH522" r:id="rId2045" display="1970"/>
    <hyperlink ref="BB522" r:id="rId2046" display="1969"/>
    <hyperlink ref="BQ522" r:id="rId2047" display="1968"/>
    <hyperlink ref="CF522" r:id="rId2048" display="1968"/>
    <hyperlink ref="H523" r:id="rId2049" display="1971"/>
    <hyperlink ref="AH523" r:id="rId2050" display="1971"/>
    <hyperlink ref="BB523" r:id="rId2051" display="1970"/>
    <hyperlink ref="BQ523" r:id="rId2052" display="1969"/>
    <hyperlink ref="CF523" r:id="rId2053" display="1969"/>
    <hyperlink ref="H524" r:id="rId2054" display="1972"/>
    <hyperlink ref="AH524" r:id="rId2055" display="1972"/>
    <hyperlink ref="BB524" r:id="rId2056" display="1971"/>
    <hyperlink ref="BQ524" r:id="rId2057" display="1970"/>
    <hyperlink ref="CF524" r:id="rId2058" display="1970"/>
    <hyperlink ref="H525" r:id="rId2059" display="1973"/>
    <hyperlink ref="AH525" r:id="rId2060" display="1973"/>
    <hyperlink ref="BB525" r:id="rId2061" display="1972"/>
    <hyperlink ref="BQ525" r:id="rId2062" display="1971"/>
    <hyperlink ref="CF525" r:id="rId2063" display="1971"/>
    <hyperlink ref="H526" r:id="rId2064" display="1974"/>
    <hyperlink ref="AH526" r:id="rId2065" display="1974"/>
    <hyperlink ref="BB526" r:id="rId2066" display="1973"/>
    <hyperlink ref="BQ526" r:id="rId2067" display="1972"/>
    <hyperlink ref="CF526" r:id="rId2068" display="1972"/>
    <hyperlink ref="H527" r:id="rId2069" display="1975"/>
    <hyperlink ref="AH527" r:id="rId2070" display="1975"/>
    <hyperlink ref="BB527" r:id="rId2071" display="1974"/>
    <hyperlink ref="BQ527" r:id="rId2072" display="1973"/>
    <hyperlink ref="CF527" r:id="rId2073" display="1973"/>
    <hyperlink ref="H528" r:id="rId2074" display="1976"/>
    <hyperlink ref="AH528" r:id="rId2075" display="1976"/>
    <hyperlink ref="BB528" r:id="rId2076" display="1975"/>
    <hyperlink ref="BQ528" r:id="rId2077" display="1974"/>
    <hyperlink ref="CF528" r:id="rId2078" display="1974"/>
    <hyperlink ref="H529" r:id="rId2079" display="1977"/>
    <hyperlink ref="AH529" r:id="rId2080" display="1977"/>
    <hyperlink ref="BB529" r:id="rId2081" display="1976"/>
    <hyperlink ref="BQ529" r:id="rId2082" display="1975"/>
    <hyperlink ref="CF529" r:id="rId2083" display="1975"/>
    <hyperlink ref="H530" r:id="rId2084" display="1978"/>
    <hyperlink ref="AH530" r:id="rId2085" display="1978"/>
    <hyperlink ref="BB530" r:id="rId2086" display="1977"/>
    <hyperlink ref="BQ530" r:id="rId2087" display="1976"/>
    <hyperlink ref="CF530" r:id="rId2088" display="1976"/>
    <hyperlink ref="H531" r:id="rId2089" display="1979"/>
    <hyperlink ref="AH531" r:id="rId2090" display="1979"/>
    <hyperlink ref="BB531" r:id="rId2091" display="1978"/>
    <hyperlink ref="BQ531" r:id="rId2092" display="1977"/>
    <hyperlink ref="CF531" r:id="rId2093" display="1977"/>
    <hyperlink ref="H532" r:id="rId2094" display="1980"/>
    <hyperlink ref="AH532" r:id="rId2095" display="1980"/>
    <hyperlink ref="BB532" r:id="rId2096" display="1979"/>
    <hyperlink ref="BQ532" r:id="rId2097" display="1978"/>
    <hyperlink ref="CF532" r:id="rId2098" display="1978"/>
    <hyperlink ref="H533" r:id="rId2099" display="1981"/>
    <hyperlink ref="AH533" r:id="rId2100" display="1981"/>
    <hyperlink ref="BB533" r:id="rId2101" display="1980"/>
    <hyperlink ref="BQ533" r:id="rId2102" display="1979"/>
    <hyperlink ref="CF533" r:id="rId2103" display="1979"/>
    <hyperlink ref="H534" r:id="rId2104" display="1982"/>
    <hyperlink ref="AH534" r:id="rId2105" location="top" display="top"/>
    <hyperlink ref="BB534" r:id="rId2106" display="1981"/>
    <hyperlink ref="BQ534" r:id="rId2107" display="1980"/>
    <hyperlink ref="CF534" r:id="rId2108" display="1980"/>
    <hyperlink ref="H535" r:id="rId2109" display="1983"/>
    <hyperlink ref="BB535" r:id="rId2110" display="1982"/>
    <hyperlink ref="BQ535" r:id="rId2111" display="1981"/>
    <hyperlink ref="CF535" r:id="rId2112" display="1981"/>
    <hyperlink ref="H536" r:id="rId2113" display="1984"/>
    <hyperlink ref="AH536" r:id="rId2114" display="1982"/>
    <hyperlink ref="BB536" r:id="rId2115" display="1983"/>
    <hyperlink ref="BQ536" r:id="rId2116" display="1982"/>
    <hyperlink ref="CF536" r:id="rId2117" display="1982"/>
    <hyperlink ref="H537" r:id="rId2118" display="1985"/>
    <hyperlink ref="AH537" r:id="rId2119" display="1983"/>
    <hyperlink ref="BB537" r:id="rId2120" display="1984"/>
    <hyperlink ref="BQ537" r:id="rId2121" display="1983"/>
    <hyperlink ref="CF537" r:id="rId2122" display="1983"/>
    <hyperlink ref="H538" r:id="rId2123" display="1986"/>
    <hyperlink ref="AH538" r:id="rId2124" display="1984"/>
    <hyperlink ref="BB538" r:id="rId2125" display="1985"/>
    <hyperlink ref="BQ538" r:id="rId2126" location="top" display="top"/>
    <hyperlink ref="CF538" r:id="rId2127" display="1984"/>
    <hyperlink ref="H539" r:id="rId2128" location="top" display="top"/>
    <hyperlink ref="AH539" r:id="rId2129" display="1985"/>
    <hyperlink ref="BB539" r:id="rId2130" display="1986"/>
    <hyperlink ref="CF539" r:id="rId2131" display="1985"/>
    <hyperlink ref="AH540" r:id="rId2132" display="1986"/>
    <hyperlink ref="BB540" r:id="rId2133" display="1987"/>
    <hyperlink ref="BQ540" r:id="rId2134" display="1984"/>
    <hyperlink ref="CF540" r:id="rId2135" display="1986"/>
    <hyperlink ref="H541" r:id="rId2136" display="1987"/>
    <hyperlink ref="AH541" r:id="rId2137" display="1987"/>
    <hyperlink ref="BB541" r:id="rId2138" display="1988"/>
    <hyperlink ref="BQ541" r:id="rId2139" display="1985"/>
    <hyperlink ref="CF541" r:id="rId2140" display="1987"/>
    <hyperlink ref="H542" r:id="rId2141" display="1988"/>
    <hyperlink ref="AH542" r:id="rId2142" display="1988"/>
    <hyperlink ref="BB542" r:id="rId2143" display="1989"/>
    <hyperlink ref="BQ542" r:id="rId2144" display="1986"/>
    <hyperlink ref="CF542" r:id="rId2145" display="1988"/>
    <hyperlink ref="H543" r:id="rId2146" display="1989"/>
    <hyperlink ref="AH543" r:id="rId2147" display="1989"/>
    <hyperlink ref="BB543" r:id="rId2148" location="top" display="top"/>
    <hyperlink ref="BQ543" r:id="rId2149" display="1987"/>
    <hyperlink ref="CF543" r:id="rId2150" display="1989"/>
    <hyperlink ref="H544" r:id="rId2151" display="1990"/>
    <hyperlink ref="AH544" r:id="rId2152" display="1990"/>
    <hyperlink ref="BQ544" r:id="rId2153" display="1990"/>
    <hyperlink ref="CF544" r:id="rId2154" location="top" display="top"/>
    <hyperlink ref="H545" r:id="rId2155" display="1991"/>
    <hyperlink ref="AH545" r:id="rId2156" display="1991"/>
    <hyperlink ref="BB545" r:id="rId2157" display="1990"/>
    <hyperlink ref="BQ545" r:id="rId2158" display="1991"/>
    <hyperlink ref="H546" r:id="rId2159" display="1992"/>
    <hyperlink ref="AH546" r:id="rId2160" display="1992"/>
    <hyperlink ref="BB546" r:id="rId2161" display="1991"/>
    <hyperlink ref="BQ546" r:id="rId2162" display="1992"/>
    <hyperlink ref="CF546" r:id="rId2163" display="1990"/>
    <hyperlink ref="H547" r:id="rId2164" display="1993"/>
    <hyperlink ref="AH547" r:id="rId2165" display="1993"/>
    <hyperlink ref="BB547" r:id="rId2166" display="1992"/>
    <hyperlink ref="BQ547" r:id="rId2167" display="1993"/>
    <hyperlink ref="CF547" r:id="rId2168" display="1991"/>
    <hyperlink ref="H548" r:id="rId2169" display="1994"/>
    <hyperlink ref="AH548" r:id="rId2170" display="1994"/>
    <hyperlink ref="BB548" r:id="rId2171" display="1993"/>
    <hyperlink ref="BQ548" r:id="rId2172" display="1994"/>
    <hyperlink ref="CF548" r:id="rId2173" display="1992"/>
    <hyperlink ref="H549" r:id="rId2174" display="1995"/>
    <hyperlink ref="AH549" r:id="rId2175" display="1995"/>
    <hyperlink ref="BB549" r:id="rId2176" display="1994"/>
    <hyperlink ref="BQ549" r:id="rId2177" display="1995"/>
    <hyperlink ref="CF549" r:id="rId2178" display="1993"/>
    <hyperlink ref="H550" r:id="rId2179" display="1996"/>
    <hyperlink ref="AH550" r:id="rId2180" display="1996"/>
    <hyperlink ref="BB550" r:id="rId2181" display="1995"/>
    <hyperlink ref="BQ550" r:id="rId2182" display="1996"/>
    <hyperlink ref="CF550" r:id="rId2183" display="1994"/>
    <hyperlink ref="H551" r:id="rId2184" display="1997"/>
    <hyperlink ref="AH551" r:id="rId2185" display="1997"/>
    <hyperlink ref="BB551" r:id="rId2186" display="1996"/>
    <hyperlink ref="BQ551" r:id="rId2187" display="1997"/>
    <hyperlink ref="CF551" r:id="rId2188" display="1995"/>
    <hyperlink ref="H552" r:id="rId2189" display="1998"/>
    <hyperlink ref="AH552" r:id="rId2190" display="1998"/>
    <hyperlink ref="BB552" r:id="rId2191" display="1997"/>
    <hyperlink ref="CF552" r:id="rId2192" display="1996"/>
    <hyperlink ref="H553" r:id="rId2193" display="1999"/>
    <hyperlink ref="AH553" r:id="rId2194" display="1999"/>
    <hyperlink ref="BB553" r:id="rId2195" display="1998"/>
    <hyperlink ref="CF553" r:id="rId2196" display="1997"/>
    <hyperlink ref="H554" r:id="rId2197" display="2000"/>
    <hyperlink ref="AI554" r:id="rId2198" display="2004"/>
    <hyperlink ref="BB554" r:id="rId2199" display="1999"/>
    <hyperlink ref="CF554" r:id="rId2200" display="1998"/>
    <hyperlink ref="H555" r:id="rId2201" display="2001"/>
    <hyperlink ref="AI555" r:id="rId2202" display="2005"/>
    <hyperlink ref="BB555" r:id="rId2203" display="2000"/>
    <hyperlink ref="CF555" r:id="rId2204" display="1999"/>
    <hyperlink ref="H556" r:id="rId2205" display="2002"/>
    <hyperlink ref="AI556" r:id="rId2206" display="2006"/>
    <hyperlink ref="BB556" r:id="rId2207" display="2001"/>
    <hyperlink ref="CF556" r:id="rId2208" display="2000"/>
    <hyperlink ref="H557" r:id="rId2209" display="2003"/>
    <hyperlink ref="AI557" r:id="rId2210" display="2007"/>
    <hyperlink ref="BB557" r:id="rId2211" display="2002"/>
    <hyperlink ref="CF557" r:id="rId2212" display="2001"/>
    <hyperlink ref="H558" r:id="rId2213" display="2004"/>
    <hyperlink ref="AI558" r:id="rId2214" display="2008"/>
    <hyperlink ref="BB558" r:id="rId2215" display="2003"/>
    <hyperlink ref="CF558" r:id="rId2216" display="2002"/>
    <hyperlink ref="H559" r:id="rId2217" display="2005"/>
    <hyperlink ref="AI559" r:id="rId2218" display="2009"/>
    <hyperlink ref="BB559" r:id="rId2219" display="2004"/>
    <hyperlink ref="CF559" r:id="rId2220" display="2003"/>
    <hyperlink ref="H560" r:id="rId2221" display="2006"/>
    <hyperlink ref="AI560" r:id="rId2222" display="2010"/>
    <hyperlink ref="BB560" r:id="rId2223" display="2005"/>
    <hyperlink ref="CF560" r:id="rId2224" display="2004"/>
    <hyperlink ref="H561" r:id="rId2225" display="2007"/>
    <hyperlink ref="AI561" r:id="rId2226" display="2011"/>
    <hyperlink ref="BB561" r:id="rId2227" display="2006"/>
    <hyperlink ref="CF561" r:id="rId2228" display="2005"/>
    <hyperlink ref="H562" r:id="rId2229" display="2008"/>
    <hyperlink ref="AI562" r:id="rId2230" display="2012"/>
    <hyperlink ref="BB562" r:id="rId2231" display="2007"/>
    <hyperlink ref="CF562" r:id="rId2232" display="2006"/>
    <hyperlink ref="H563" r:id="rId2233" display="2009"/>
    <hyperlink ref="AI563" r:id="rId2234" display="2013"/>
    <hyperlink ref="BB563" r:id="rId2235" display="2008"/>
    <hyperlink ref="CF563" r:id="rId2236" display="2007"/>
    <hyperlink ref="H564" r:id="rId2237" display="2010"/>
    <hyperlink ref="AI564" r:id="rId2238" display="2014"/>
    <hyperlink ref="BB564" r:id="rId2239" display="2009"/>
    <hyperlink ref="CF564" r:id="rId2240" display="2008"/>
    <hyperlink ref="H565" r:id="rId2241" display="2011"/>
    <hyperlink ref="AI565" r:id="rId2242" display="2015"/>
    <hyperlink ref="BB565" r:id="rId2243" display="2010"/>
    <hyperlink ref="CF565" r:id="rId2244" display="2009"/>
    <hyperlink ref="H566" r:id="rId2245" location="top" display="top"/>
    <hyperlink ref="AI566" r:id="rId2246" display="2016"/>
    <hyperlink ref="BB566" r:id="rId2247" display="2011"/>
    <hyperlink ref="CF566" r:id="rId2248" display="2010"/>
    <hyperlink ref="AI567" r:id="rId2249" display="2017"/>
    <hyperlink ref="BB567" r:id="rId2250" display="2012"/>
    <hyperlink ref="CF567" r:id="rId2251" display="2011"/>
    <hyperlink ref="H568" r:id="rId2252" display="2012"/>
    <hyperlink ref="AI568" r:id="rId2253" display="2018"/>
    <hyperlink ref="BB568" r:id="rId2254" display="2013"/>
    <hyperlink ref="CF568" r:id="rId2255" display="2012"/>
    <hyperlink ref="H569" r:id="rId2256" display="2013"/>
    <hyperlink ref="AI569" r:id="rId2257" display="2019"/>
    <hyperlink ref="BB569" r:id="rId2258" display="2014"/>
    <hyperlink ref="CF569" r:id="rId2259" display="2013"/>
    <hyperlink ref="H570" r:id="rId2260" display="2014"/>
    <hyperlink ref="AI570" r:id="rId2261" display="2020"/>
    <hyperlink ref="BB570" r:id="rId2262" location="top" display="top"/>
    <hyperlink ref="CF570" r:id="rId2263" display="2014"/>
    <hyperlink ref="H571" r:id="rId2264" display="2015"/>
    <hyperlink ref="AI571" r:id="rId2265" display="2021"/>
    <hyperlink ref="CF571" r:id="rId2266" location="top" display="top"/>
    <hyperlink ref="H572" r:id="rId2267" display="2016"/>
    <hyperlink ref="AI572" r:id="rId2268" display="2022"/>
    <hyperlink ref="BB572" r:id="rId2269" display="2015"/>
    <hyperlink ref="H573" r:id="rId2270" display="2017"/>
    <hyperlink ref="AI573" r:id="rId2271" display="2023"/>
    <hyperlink ref="BB573" r:id="rId2272" display="2016"/>
    <hyperlink ref="CF573" r:id="rId2273" display="2015"/>
    <hyperlink ref="H574" r:id="rId2274" display="2018"/>
    <hyperlink ref="AI574" r:id="rId2275" display="2024"/>
    <hyperlink ref="BB574" r:id="rId2276" display="2017"/>
    <hyperlink ref="CF574" r:id="rId2277" display="2016"/>
    <hyperlink ref="H575" r:id="rId2278" display="2019"/>
    <hyperlink ref="BB575" r:id="rId2279" display="2018"/>
    <hyperlink ref="CF575" r:id="rId2280" display="2017"/>
    <hyperlink ref="BB576" r:id="rId2281" display="2019"/>
    <hyperlink ref="CF576" r:id="rId2282" display="2018"/>
    <hyperlink ref="BB577" r:id="rId2283" display="2020"/>
    <hyperlink ref="CF577" r:id="rId2284" display="2019"/>
    <hyperlink ref="BB578" r:id="rId2285" display="2021"/>
    <hyperlink ref="CF578" r:id="rId2286" display="2020"/>
    <hyperlink ref="BB579" r:id="rId2287" display="2022"/>
    <hyperlink ref="CF579" r:id="rId2288" display="2021"/>
    <hyperlink ref="BB580" r:id="rId2289" display="2023"/>
    <hyperlink ref="CF580" r:id="rId2290" display="2022"/>
    <hyperlink ref="CF581" r:id="rId2291" display="2023"/>
    <hyperlink ref="CF582" r:id="rId2292" display="2024"/>
    <hyperlink ref="AB587" r:id="rId2293" display="1887"/>
    <hyperlink ref="AB588" r:id="rId2294" display="1888"/>
    <hyperlink ref="AB589" r:id="rId2295" display="1889"/>
    <hyperlink ref="AB590" r:id="rId2296" display="1890"/>
    <hyperlink ref="AB591" r:id="rId2297" display="1891"/>
    <hyperlink ref="AB592" r:id="rId2298" display="1892"/>
    <hyperlink ref="AB593" r:id="rId2299" display="1893"/>
    <hyperlink ref="AB594" r:id="rId2300" display="1894"/>
    <hyperlink ref="AB595" r:id="rId2301" display="1895"/>
    <hyperlink ref="AB596" r:id="rId2302" display="1896"/>
    <hyperlink ref="AB597" r:id="rId2303" display="1897"/>
    <hyperlink ref="AB598" r:id="rId2304" display="1898"/>
    <hyperlink ref="AB599" r:id="rId2305" display="1899"/>
    <hyperlink ref="AB600" r:id="rId2306" display="1900"/>
    <hyperlink ref="AB601" r:id="rId2307" display="1901"/>
    <hyperlink ref="AB602" r:id="rId2308" display="1902"/>
    <hyperlink ref="AB603" r:id="rId2309" display="1903"/>
    <hyperlink ref="AB604" r:id="rId2310" display="1904"/>
    <hyperlink ref="AB605" r:id="rId2311" display="1905"/>
    <hyperlink ref="AB606" r:id="rId2312" display="1906"/>
    <hyperlink ref="AB607" r:id="rId2313" display="1907"/>
    <hyperlink ref="AB608" r:id="rId2314" display="1908"/>
    <hyperlink ref="AB609" r:id="rId2315" display="1909"/>
    <hyperlink ref="AB610" r:id="rId2316" display="1910"/>
    <hyperlink ref="AB611" r:id="rId2317" display="1911"/>
    <hyperlink ref="AB612" r:id="rId2318" location="top" display="top"/>
    <hyperlink ref="AB614" r:id="rId2319" display="1912"/>
    <hyperlink ref="AB615" r:id="rId2320" display="1913"/>
    <hyperlink ref="AB616" r:id="rId2321" display="1914"/>
    <hyperlink ref="AB617" r:id="rId2322" display="1915"/>
    <hyperlink ref="AB618" r:id="rId2323" display="1916"/>
    <hyperlink ref="AB619" r:id="rId2324" display="1917"/>
    <hyperlink ref="AB620" r:id="rId2325" display="1918"/>
    <hyperlink ref="AB621" r:id="rId2326" display="1919"/>
    <hyperlink ref="AB622" r:id="rId2327" display="1920"/>
    <hyperlink ref="AB623" r:id="rId2328" display="1921"/>
    <hyperlink ref="AB624" r:id="rId2329" display="1922"/>
    <hyperlink ref="AB625" r:id="rId2330" display="1923"/>
    <hyperlink ref="AB626" r:id="rId2331" display="1924"/>
    <hyperlink ref="AB627" r:id="rId2332" display="1925"/>
    <hyperlink ref="AB628" r:id="rId2333" display="1926"/>
    <hyperlink ref="AB629" r:id="rId2334" display="1927"/>
    <hyperlink ref="AB630" r:id="rId2335" display="1928"/>
    <hyperlink ref="AB631" r:id="rId2336" display="1929"/>
    <hyperlink ref="AB632" r:id="rId2337" display="1930"/>
    <hyperlink ref="AB633" r:id="rId2338" display="1931"/>
    <hyperlink ref="AB634" r:id="rId2339" display="1932"/>
    <hyperlink ref="AB635" r:id="rId2340" display="1933"/>
    <hyperlink ref="AB636" r:id="rId2341" display="1934"/>
    <hyperlink ref="AB637" r:id="rId2342" display="1935"/>
    <hyperlink ref="AB638" r:id="rId2343" display="1936"/>
    <hyperlink ref="AB639" r:id="rId2344" location="top" display="top"/>
    <hyperlink ref="AB641" r:id="rId2345" display="1937"/>
    <hyperlink ref="AB642" r:id="rId2346" display="1938"/>
    <hyperlink ref="AB643" r:id="rId2347" display="1939"/>
    <hyperlink ref="AB644" r:id="rId2348" display="1940"/>
    <hyperlink ref="AB645" r:id="rId2349" display="1941"/>
    <hyperlink ref="AB646" r:id="rId2350" display="1942"/>
    <hyperlink ref="AB647" r:id="rId2351" display="1943"/>
    <hyperlink ref="AB648" r:id="rId2352" display="1944"/>
    <hyperlink ref="AB649" r:id="rId2353" display="1945"/>
    <hyperlink ref="AB650" r:id="rId2354" display="1946"/>
    <hyperlink ref="AB651" r:id="rId2355" display="1947"/>
    <hyperlink ref="AB652" r:id="rId2356" display="1948"/>
    <hyperlink ref="AB653" r:id="rId2357" display="1949"/>
    <hyperlink ref="AB654" r:id="rId2358" display="1950"/>
    <hyperlink ref="AB655" r:id="rId2359" display="1951"/>
    <hyperlink ref="AB656" r:id="rId2360" display="1952"/>
    <hyperlink ref="AB657" r:id="rId2361" display="1953"/>
    <hyperlink ref="AB658" r:id="rId2362" display="1954"/>
    <hyperlink ref="AB659" r:id="rId2363" display="1955"/>
    <hyperlink ref="AB660" r:id="rId2364" display="1956"/>
    <hyperlink ref="AB661" r:id="rId2365" display="1957"/>
    <hyperlink ref="AB662" r:id="rId2366" display="1958"/>
    <hyperlink ref="AB663" r:id="rId2367" display="1959"/>
    <hyperlink ref="AB664" r:id="rId2368" display="1960"/>
    <hyperlink ref="AB665" r:id="rId2369" display="1961"/>
    <hyperlink ref="AB666" r:id="rId2370" location="top" display="top"/>
    <hyperlink ref="AB668" r:id="rId2371" display="1962"/>
    <hyperlink ref="AB669" r:id="rId2372" display="1963"/>
    <hyperlink ref="AB670" r:id="rId2373" display="1964"/>
    <hyperlink ref="AB671" r:id="rId2374" display="1965"/>
    <hyperlink ref="AB672" r:id="rId2375" display="1966"/>
    <hyperlink ref="AB673" r:id="rId2376" display="1967"/>
    <hyperlink ref="AB674" r:id="rId2377" display="1968"/>
    <hyperlink ref="AB675" r:id="rId2378" display="1969"/>
    <hyperlink ref="AB676" r:id="rId2379" display="1970"/>
    <hyperlink ref="AB677" r:id="rId2380" display="1971"/>
    <hyperlink ref="AB678" r:id="rId2381" display="1972"/>
    <hyperlink ref="AB679" r:id="rId2382" display="1973"/>
    <hyperlink ref="AB680" r:id="rId2383" display="1974"/>
    <hyperlink ref="AB681" r:id="rId2384" display="1975"/>
    <hyperlink ref="AB682" r:id="rId2385" display="1976"/>
    <hyperlink ref="AB683" r:id="rId2386" display="1977"/>
    <hyperlink ref="AB684" r:id="rId2387" display="1978"/>
    <hyperlink ref="AB685" r:id="rId2388" display="1979"/>
    <hyperlink ref="BB707" r:id="rId2389" display="1957"/>
    <hyperlink ref="BB708" r:id="rId2390" display="1958"/>
    <hyperlink ref="BB709" r:id="rId2391" display="1959"/>
    <hyperlink ref="BB710" r:id="rId2392" display="1960"/>
    <hyperlink ref="BB711" r:id="rId2393" display="1961"/>
    <hyperlink ref="BB712" r:id="rId2394" display="1962"/>
    <hyperlink ref="BB713" r:id="rId2395" display="1963"/>
    <hyperlink ref="BB714" r:id="rId2396" display="1964"/>
    <hyperlink ref="BB715" r:id="rId2397" display="1965"/>
    <hyperlink ref="BB716" r:id="rId2398" display="1966"/>
    <hyperlink ref="AB717" r:id="rId2399" display="2017"/>
    <hyperlink ref="BB717" r:id="rId2400" display="1967"/>
    <hyperlink ref="AB718" r:id="rId2401" display="2018"/>
    <hyperlink ref="BB718" r:id="rId2402" display="1968"/>
    <hyperlink ref="AB719" r:id="rId2403" display="2019"/>
    <hyperlink ref="BB719" r:id="rId2404" display="1969"/>
    <hyperlink ref="AB720" r:id="rId2405" display="2020"/>
    <hyperlink ref="BB720" r:id="rId2406" display="1970"/>
    <hyperlink ref="AB721" r:id="rId2407" display="2021"/>
    <hyperlink ref="BB721" r:id="rId2408" display="1971"/>
    <hyperlink ref="AB722" r:id="rId2409" display="2022"/>
    <hyperlink ref="BB722" r:id="rId2410" display="1972"/>
    <hyperlink ref="AB723" r:id="rId2411" display="2023"/>
    <hyperlink ref="BB723" r:id="rId2412" display="1973"/>
    <hyperlink ref="AB724" r:id="rId2413" display="2024"/>
    <hyperlink ref="BB724" r:id="rId2414" display="1974"/>
    <hyperlink ref="BB725" r:id="rId2415" display="1975"/>
    <hyperlink ref="BB726" r:id="rId2416" display="1976"/>
    <hyperlink ref="BB727" r:id="rId2417" display="1977"/>
    <hyperlink ref="BB728" r:id="rId2418" display="1978"/>
    <hyperlink ref="BB729" r:id="rId2419" display="1979"/>
    <hyperlink ref="AB730" r:id="rId2420" display="1955"/>
    <hyperlink ref="BB730" r:id="rId2421" display="1980"/>
    <hyperlink ref="AB731" r:id="rId2422" display="1956"/>
    <hyperlink ref="BB731" r:id="rId2423" display="1981"/>
    <hyperlink ref="AB732" r:id="rId2424" display="1957"/>
    <hyperlink ref="BB732" r:id="rId2425" display="1982"/>
    <hyperlink ref="AB733" r:id="rId2426" display="1958"/>
    <hyperlink ref="BB733" r:id="rId2427" display="1983"/>
    <hyperlink ref="AB734" r:id="rId2428" display="1959"/>
    <hyperlink ref="BB734" r:id="rId2429" display="1984"/>
    <hyperlink ref="AB735" r:id="rId2430" display="1960"/>
    <hyperlink ref="BB735" r:id="rId2431" display="1985"/>
    <hyperlink ref="AB736" r:id="rId2432" display="1961"/>
    <hyperlink ref="BB736" r:id="rId2433" display="1986"/>
    <hyperlink ref="AB737" r:id="rId2434" display="1962"/>
    <hyperlink ref="BB737" r:id="rId2435" display="1987"/>
    <hyperlink ref="AB738" r:id="rId2436" display="1963"/>
    <hyperlink ref="BB738" r:id="rId2437" display="1988"/>
    <hyperlink ref="AB739" r:id="rId2438" display="1964"/>
    <hyperlink ref="BB739" r:id="rId2439" display="1989"/>
    <hyperlink ref="AB740" r:id="rId2440" display="1965"/>
    <hyperlink ref="BB740" r:id="rId2441" display="1990"/>
    <hyperlink ref="AB741" r:id="rId2442" display="1966"/>
    <hyperlink ref="BB741" r:id="rId2443" display="1991"/>
    <hyperlink ref="AB742" r:id="rId2444" display="1967"/>
    <hyperlink ref="BB742" r:id="rId2445" display="1992"/>
    <hyperlink ref="AB743" r:id="rId2446" display="1968"/>
    <hyperlink ref="BB743" r:id="rId2447" display="1993"/>
    <hyperlink ref="AB744" r:id="rId2448" display="1969"/>
    <hyperlink ref="BB744" r:id="rId2449" display="1994"/>
    <hyperlink ref="AB745" r:id="rId2450" display="1970"/>
    <hyperlink ref="BB745" r:id="rId2451" display="1995"/>
    <hyperlink ref="AB746" r:id="rId2452" display="1971"/>
    <hyperlink ref="BB746" r:id="rId2453" display="1996"/>
    <hyperlink ref="AB747" r:id="rId2454" display="1972"/>
    <hyperlink ref="BB747" r:id="rId2455" display="1997"/>
    <hyperlink ref="AB748" r:id="rId2456" display="1973"/>
    <hyperlink ref="BB748" r:id="rId2457" display="1998"/>
    <hyperlink ref="AB749" r:id="rId2458" display="1974"/>
    <hyperlink ref="BB749" r:id="rId2459" display="1999"/>
    <hyperlink ref="AB750" r:id="rId2460" display="1975"/>
    <hyperlink ref="BB750" r:id="rId2461" display="2000"/>
    <hyperlink ref="AB751" r:id="rId2462" display="1976"/>
    <hyperlink ref="BB751" r:id="rId2463" display="2001"/>
    <hyperlink ref="AB752" r:id="rId2464" display="1977"/>
    <hyperlink ref="BB752" r:id="rId2465" display="2002"/>
    <hyperlink ref="AB753" r:id="rId2466" display="1978"/>
    <hyperlink ref="BB753" r:id="rId2467" display="2003"/>
    <hyperlink ref="AB754" r:id="rId2468" display="1979"/>
    <hyperlink ref="BB754" r:id="rId2469" display="2004"/>
    <hyperlink ref="AB755" r:id="rId2470" location="top" display="top"/>
    <hyperlink ref="BB755" r:id="rId2471" display="2005"/>
    <hyperlink ref="BB756" r:id="rId2472" display="2006"/>
    <hyperlink ref="AB757" r:id="rId2473" display="1980"/>
    <hyperlink ref="BB757" r:id="rId2474" display="2007"/>
    <hyperlink ref="AB758" r:id="rId2475" display="1981"/>
    <hyperlink ref="BB758" r:id="rId2476" display="2008"/>
    <hyperlink ref="AB759" r:id="rId2477" display="1982"/>
    <hyperlink ref="BB759" r:id="rId2478" display="2009"/>
    <hyperlink ref="AB760" r:id="rId2479" display="1983"/>
    <hyperlink ref="BB760" r:id="rId2480" display="2010"/>
    <hyperlink ref="AB761" r:id="rId2481" display="1984"/>
    <hyperlink ref="BB761" r:id="rId2482" display="2011"/>
    <hyperlink ref="AB762" r:id="rId2483" display="1985"/>
    <hyperlink ref="BB762" r:id="rId2484" display="2012"/>
    <hyperlink ref="AB763" r:id="rId2485" display="1986"/>
    <hyperlink ref="BB763" r:id="rId2486" display="2013"/>
    <hyperlink ref="AB764" r:id="rId2487" display="1987"/>
    <hyperlink ref="BB764" r:id="rId2488" display="2014"/>
    <hyperlink ref="AB765" r:id="rId2489" display="1988"/>
    <hyperlink ref="BB765" r:id="rId2490" display="2015"/>
    <hyperlink ref="AB766" r:id="rId2491" display="1989"/>
    <hyperlink ref="BB766" r:id="rId2492" display="2016"/>
    <hyperlink ref="AB767" r:id="rId2493" display="1990"/>
    <hyperlink ref="BB767" r:id="rId2494" display="2017"/>
    <hyperlink ref="AB768" r:id="rId2495" display="1991"/>
    <hyperlink ref="BB768" r:id="rId2496" display="2018"/>
    <hyperlink ref="AB769" r:id="rId2497" display="1992"/>
    <hyperlink ref="BB769" r:id="rId2498" display="2019"/>
    <hyperlink ref="AB770" r:id="rId2499" display="1993"/>
    <hyperlink ref="AB771" r:id="rId2500" display="1994"/>
    <hyperlink ref="AB772" r:id="rId2501" display="1995"/>
    <hyperlink ref="AB773" r:id="rId2502" display="1996"/>
    <hyperlink ref="AB774" r:id="rId2503" display="1997"/>
    <hyperlink ref="AB775" r:id="rId2504" display="1998"/>
    <hyperlink ref="AB776" r:id="rId2505" display="1999"/>
    <hyperlink ref="AB777" r:id="rId2506" display="2000"/>
    <hyperlink ref="AB778" r:id="rId2507" display="2001"/>
    <hyperlink ref="AB779" r:id="rId2508" display="2002"/>
    <hyperlink ref="AB780" r:id="rId2509" display="2003"/>
    <hyperlink ref="AB781" r:id="rId2510" display="2004"/>
    <hyperlink ref="AB782" r:id="rId2511" location="top" display="top"/>
    <hyperlink ref="AB784" r:id="rId2512" display="2005"/>
    <hyperlink ref="AB785" r:id="rId2513" display="2006"/>
    <hyperlink ref="AB786" r:id="rId2514" display="2007"/>
    <hyperlink ref="AB787" r:id="rId2515" display="2008"/>
    <hyperlink ref="AB788" r:id="rId2516" display="2009"/>
    <hyperlink ref="AB789" r:id="rId2517" display="2010"/>
    <hyperlink ref="AB790" r:id="rId2518" display="2011"/>
    <hyperlink ref="AB791" r:id="rId2519" display="2012"/>
    <hyperlink ref="AB792" r:id="rId2520" display="2013"/>
    <hyperlink ref="AB793" r:id="rId2521" display="2014"/>
    <hyperlink ref="AB794" r:id="rId2522" display="2015"/>
    <hyperlink ref="AB795" r:id="rId2523" display="2016"/>
    <hyperlink ref="AB796" r:id="rId2524" display="2017"/>
    <hyperlink ref="AB797" r:id="rId2525" display="2018"/>
    <hyperlink ref="AB798" r:id="rId2526" display="2019"/>
    <hyperlink ref="AB799" r:id="rId2527" display="2020"/>
    <hyperlink ref="AB800" r:id="rId2528" display="2021"/>
    <hyperlink ref="AB801" r:id="rId2529" display="2022"/>
    <hyperlink ref="AB802" r:id="rId2530" display="2023"/>
    <hyperlink ref="AB803" r:id="rId2531" display="2024"/>
    <hyperlink ref="AB990" r:id="rId2532" display="1887"/>
    <hyperlink ref="AB991" r:id="rId2533" display="1888"/>
    <hyperlink ref="AB992" r:id="rId2534" display="1889"/>
    <hyperlink ref="AB993" r:id="rId2535" display="1890"/>
    <hyperlink ref="AB994" r:id="rId2536" display="1891"/>
    <hyperlink ref="AB995" r:id="rId2537" display="1892"/>
    <hyperlink ref="AB996" r:id="rId2538" display="1893"/>
    <hyperlink ref="AB997" r:id="rId2539" display="1894"/>
    <hyperlink ref="AB998" r:id="rId2540" display="1895"/>
    <hyperlink ref="AB999" r:id="rId2541" display="1896"/>
    <hyperlink ref="AB1000" r:id="rId2542" display="1897"/>
    <hyperlink ref="AB1001" r:id="rId2543" display="1898"/>
    <hyperlink ref="AB1002" r:id="rId2544" display="1899"/>
    <hyperlink ref="AB1003" r:id="rId2545" display="1900"/>
    <hyperlink ref="AB1004" r:id="rId2546" display="1901"/>
    <hyperlink ref="AB1005" r:id="rId2547" display="1902"/>
    <hyperlink ref="AB1006" r:id="rId2548" display="1903"/>
    <hyperlink ref="AB1007" r:id="rId2549" display="1904"/>
    <hyperlink ref="AB1008" r:id="rId2550" display="1905"/>
    <hyperlink ref="AB1009" r:id="rId2551" display="1906"/>
    <hyperlink ref="AB1010" r:id="rId2552" display="1907"/>
    <hyperlink ref="AB1011" r:id="rId2553" display="1908"/>
    <hyperlink ref="AB1012" r:id="rId2554" display="1909"/>
    <hyperlink ref="AB1013" r:id="rId2555" display="1910"/>
    <hyperlink ref="AB1014" r:id="rId2556" display="1911"/>
    <hyperlink ref="AB1015" r:id="rId2557" location="top" display="top"/>
    <hyperlink ref="AB1017" r:id="rId2558" display="1912"/>
    <hyperlink ref="AB1018" r:id="rId2559" display="1913"/>
    <hyperlink ref="AB1019" r:id="rId2560" display="1914"/>
    <hyperlink ref="AB1020" r:id="rId2561" display="1915"/>
    <hyperlink ref="AB1021" r:id="rId2562" display="1916"/>
    <hyperlink ref="AB1022" r:id="rId2563" display="1917"/>
    <hyperlink ref="AB1023" r:id="rId2564" display="1918"/>
    <hyperlink ref="AB1024" r:id="rId2565" display="1919"/>
    <hyperlink ref="AB1025" r:id="rId2566" display="1920"/>
    <hyperlink ref="AB1026" r:id="rId2567" display="1921"/>
    <hyperlink ref="AB1027" r:id="rId2568" display="1922"/>
    <hyperlink ref="AB1028" r:id="rId2569" display="1923"/>
    <hyperlink ref="AB1029" r:id="rId2570" display="1924"/>
    <hyperlink ref="AB1030" r:id="rId2571" display="1925"/>
    <hyperlink ref="AB1031" r:id="rId2572" display="1926"/>
    <hyperlink ref="AB1032" r:id="rId2573" display="1927"/>
    <hyperlink ref="AB1033" r:id="rId2574" display="1928"/>
    <hyperlink ref="AB1034" r:id="rId2575" display="1929"/>
    <hyperlink ref="AB1035" r:id="rId2576" display="1930"/>
    <hyperlink ref="AB1036" r:id="rId2577" display="1931"/>
    <hyperlink ref="AB1037" r:id="rId2578" display="1932"/>
    <hyperlink ref="AB1038" r:id="rId2579" display="1933"/>
    <hyperlink ref="AB1039" r:id="rId2580" display="1934"/>
    <hyperlink ref="AB1040" r:id="rId2581" display="1935"/>
    <hyperlink ref="AB1041" r:id="rId2582" display="1936"/>
    <hyperlink ref="AB1042" r:id="rId2583" location="top" display="top"/>
    <hyperlink ref="AB1044" r:id="rId2584" display="1937"/>
    <hyperlink ref="AB1045" r:id="rId2585" display="1938"/>
    <hyperlink ref="AB1046" r:id="rId2586" display="1939"/>
    <hyperlink ref="AB1047" r:id="rId2587" display="1940"/>
    <hyperlink ref="AB1048" r:id="rId2588" display="1941"/>
    <hyperlink ref="AB1049" r:id="rId2589" display="1942"/>
    <hyperlink ref="AB1050" r:id="rId2590" display="1943"/>
    <hyperlink ref="AB1051" r:id="rId2591" display="1944"/>
    <hyperlink ref="AB1052" r:id="rId2592" display="1945"/>
    <hyperlink ref="AB1053" r:id="rId2593" display="1946"/>
    <hyperlink ref="AB1054" r:id="rId2594" display="1947"/>
    <hyperlink ref="AB1055" r:id="rId2595" display="1948"/>
    <hyperlink ref="AB1056" r:id="rId2596" display="1949"/>
    <hyperlink ref="AB1057" r:id="rId2597" display="1950"/>
    <hyperlink ref="AB1058" r:id="rId2598" display="1951"/>
    <hyperlink ref="AB1059" r:id="rId2599" display="1952"/>
    <hyperlink ref="AB1060" r:id="rId2600" display="1953"/>
    <hyperlink ref="AB1061" r:id="rId2601" display="1954"/>
    <hyperlink ref="AB1062" r:id="rId2602" display="1955"/>
    <hyperlink ref="AB1063" r:id="rId2603" display="1956"/>
    <hyperlink ref="AB1064" r:id="rId2604" display="1957"/>
    <hyperlink ref="AB1065" r:id="rId2605" display="1958"/>
    <hyperlink ref="AB1066" r:id="rId2606" display="1959"/>
    <hyperlink ref="AB1067" r:id="rId2607" display="1960"/>
    <hyperlink ref="AB1068" r:id="rId2608" display="1961"/>
    <hyperlink ref="AB1069" r:id="rId2609" location="top" display="top"/>
    <hyperlink ref="AB1071" r:id="rId2610" display="1962"/>
    <hyperlink ref="AB1072" r:id="rId2611" display="1963"/>
    <hyperlink ref="AB1073" r:id="rId2612" display="1964"/>
    <hyperlink ref="AB1074" r:id="rId2613" display="1965"/>
    <hyperlink ref="AB1075" r:id="rId2614" display="1966"/>
    <hyperlink ref="AB1076" r:id="rId2615" display="1967"/>
    <hyperlink ref="AB1077" r:id="rId2616" display="1968"/>
    <hyperlink ref="AB1078" r:id="rId2617" display="1969"/>
    <hyperlink ref="AB1079" r:id="rId2618" display="1970"/>
    <hyperlink ref="AB1080" r:id="rId2619" display="1971"/>
    <hyperlink ref="AB1081" r:id="rId2620" display="1972"/>
    <hyperlink ref="AB1082" r:id="rId2621" display="1973"/>
    <hyperlink ref="AB1083" r:id="rId2622" display="1974"/>
    <hyperlink ref="AB1084" r:id="rId2623" display="1975"/>
    <hyperlink ref="AB1085" r:id="rId2624" display="1976"/>
    <hyperlink ref="AB1086" r:id="rId2625" display="1977"/>
    <hyperlink ref="AB1087" r:id="rId2626" display="1978"/>
    <hyperlink ref="AB1088" r:id="rId2627" display="1979"/>
    <hyperlink ref="AB1090" r:id="rId2628" display="2017"/>
    <hyperlink ref="AB1091" r:id="rId2629" display="2018"/>
    <hyperlink ref="AB1092" r:id="rId2630" display="2019"/>
    <hyperlink ref="AB1093" r:id="rId2631" display="2020"/>
    <hyperlink ref="AB1094" r:id="rId2632" display="2021"/>
    <hyperlink ref="AB1095" r:id="rId2633" display="2022"/>
    <hyperlink ref="AB1096" r:id="rId2634" display="2023"/>
    <hyperlink ref="AB1097" r:id="rId2635" display="2024"/>
    <hyperlink ref="AB1104" r:id="rId2636" display="1955"/>
    <hyperlink ref="AB1105" r:id="rId2637" display="1956"/>
    <hyperlink ref="AB1106" r:id="rId2638" display="1957"/>
    <hyperlink ref="AB1107" r:id="rId2639" display="1958"/>
    <hyperlink ref="AB1108" r:id="rId2640" display="1959"/>
    <hyperlink ref="AB1109" r:id="rId2641" display="1960"/>
    <hyperlink ref="AB1110" r:id="rId2642" display="1961"/>
    <hyperlink ref="BB1110" r:id="rId2643" display="1957"/>
    <hyperlink ref="AB1111" r:id="rId2644" display="1962"/>
    <hyperlink ref="BB1111" r:id="rId2645" display="1958"/>
    <hyperlink ref="AB1112" r:id="rId2646" display="1963"/>
    <hyperlink ref="BB1112" r:id="rId2647" display="1959"/>
    <hyperlink ref="AB1113" r:id="rId2648" display="1964"/>
    <hyperlink ref="BB1113" r:id="rId2649" display="1960"/>
    <hyperlink ref="AB1114" r:id="rId2650" display="1965"/>
    <hyperlink ref="BB1114" r:id="rId2651" display="1961"/>
    <hyperlink ref="AB1115" r:id="rId2652" display="1966"/>
    <hyperlink ref="BB1115" r:id="rId2653" display="1962"/>
    <hyperlink ref="AB1116" r:id="rId2654" display="1967"/>
    <hyperlink ref="BB1116" r:id="rId2655" display="1963"/>
    <hyperlink ref="AB1117" r:id="rId2656" display="1968"/>
    <hyperlink ref="BB1117" r:id="rId2657" display="1964"/>
    <hyperlink ref="AB1118" r:id="rId2658" display="1969"/>
    <hyperlink ref="BB1118" r:id="rId2659" display="1965"/>
    <hyperlink ref="AB1119" r:id="rId2660" display="1970"/>
    <hyperlink ref="BB1119" r:id="rId2661" display="1966"/>
    <hyperlink ref="AB1120" r:id="rId2662" display="1971"/>
    <hyperlink ref="BB1120" r:id="rId2663" display="1967"/>
    <hyperlink ref="AB1121" r:id="rId2664" display="1972"/>
    <hyperlink ref="BB1121" r:id="rId2665" display="1968"/>
    <hyperlink ref="AB1122" r:id="rId2666" display="1973"/>
    <hyperlink ref="BB1122" r:id="rId2667" display="1969"/>
    <hyperlink ref="AB1123" r:id="rId2668" display="1974"/>
    <hyperlink ref="BB1123" r:id="rId2669" display="1970"/>
    <hyperlink ref="AB1124" r:id="rId2670" display="1975"/>
    <hyperlink ref="BB1124" r:id="rId2671" display="1971"/>
    <hyperlink ref="AB1125" r:id="rId2672" display="1976"/>
    <hyperlink ref="BB1125" r:id="rId2673" display="1972"/>
    <hyperlink ref="AB1126" r:id="rId2674" display="1977"/>
    <hyperlink ref="BB1126" r:id="rId2675" display="1973"/>
    <hyperlink ref="AB1127" r:id="rId2676" display="1978"/>
    <hyperlink ref="BB1127" r:id="rId2677" display="1974"/>
    <hyperlink ref="AB1128" r:id="rId2678" display="1979"/>
    <hyperlink ref="BB1128" r:id="rId2679" display="1975"/>
    <hyperlink ref="AB1129" r:id="rId2680" location="top" display="top"/>
    <hyperlink ref="BB1129" r:id="rId2681" display="1976"/>
    <hyperlink ref="BB1130" r:id="rId2682" display="1977"/>
    <hyperlink ref="AB1131" r:id="rId2683" display="1980"/>
    <hyperlink ref="BB1131" r:id="rId2684" display="1978"/>
    <hyperlink ref="AB1132" r:id="rId2685" display="1981"/>
    <hyperlink ref="BB1132" r:id="rId2686" display="1979"/>
    <hyperlink ref="AB1133" r:id="rId2687" display="1982"/>
    <hyperlink ref="BB1133" r:id="rId2688" display="1980"/>
    <hyperlink ref="AB1134" r:id="rId2689" display="1983"/>
    <hyperlink ref="BB1134" r:id="rId2690" display="1981"/>
    <hyperlink ref="AB1135" r:id="rId2691" display="1984"/>
    <hyperlink ref="BB1135" r:id="rId2692" display="1982"/>
    <hyperlink ref="AB1136" r:id="rId2693" display="1985"/>
    <hyperlink ref="BB1136" r:id="rId2694" display="1983"/>
    <hyperlink ref="AB1137" r:id="rId2695" display="1986"/>
    <hyperlink ref="BB1137" r:id="rId2696" display="1984"/>
    <hyperlink ref="AB1138" r:id="rId2697" display="1987"/>
    <hyperlink ref="BB1138" r:id="rId2698" display="1985"/>
    <hyperlink ref="AB1139" r:id="rId2699" display="1988"/>
    <hyperlink ref="BB1139" r:id="rId2700" display="1986"/>
    <hyperlink ref="AB1140" r:id="rId2701" display="1989"/>
    <hyperlink ref="BB1140" r:id="rId2702" display="1987"/>
    <hyperlink ref="AB1141" r:id="rId2703" display="1990"/>
    <hyperlink ref="BB1141" r:id="rId2704" display="1988"/>
    <hyperlink ref="AB1142" r:id="rId2705" display="1991"/>
    <hyperlink ref="BB1142" r:id="rId2706" display="1989"/>
    <hyperlink ref="AB1143" r:id="rId2707" display="1992"/>
    <hyperlink ref="BB1143" r:id="rId2708" display="1990"/>
    <hyperlink ref="AB1144" r:id="rId2709" display="1993"/>
    <hyperlink ref="BB1144" r:id="rId2710" display="1991"/>
    <hyperlink ref="AB1145" r:id="rId2711" display="1994"/>
    <hyperlink ref="BB1145" r:id="rId2712" display="1992"/>
    <hyperlink ref="AB1146" r:id="rId2713" display="1995"/>
    <hyperlink ref="BB1146" r:id="rId2714" display="1993"/>
    <hyperlink ref="AB1147" r:id="rId2715" display="1996"/>
    <hyperlink ref="BB1147" r:id="rId2716" display="1994"/>
    <hyperlink ref="AB1148" r:id="rId2717" display="1997"/>
    <hyperlink ref="BB1148" r:id="rId2718" display="1995"/>
    <hyperlink ref="AB1149" r:id="rId2719" display="1998"/>
    <hyperlink ref="BB1149" r:id="rId2720" display="1996"/>
    <hyperlink ref="AB1150" r:id="rId2721" display="1999"/>
    <hyperlink ref="BB1150" r:id="rId2722" display="1997"/>
    <hyperlink ref="AB1151" r:id="rId2723" display="2000"/>
    <hyperlink ref="BB1151" r:id="rId2724" display="1998"/>
    <hyperlink ref="AB1152" r:id="rId2725" display="2001"/>
    <hyperlink ref="BB1152" r:id="rId2726" display="1999"/>
    <hyperlink ref="AB1153" r:id="rId2727" display="2002"/>
    <hyperlink ref="BB1153" r:id="rId2728" display="2000"/>
    <hyperlink ref="AB1154" r:id="rId2729" display="2003"/>
    <hyperlink ref="BB1154" r:id="rId2730" display="2001"/>
    <hyperlink ref="AB1155" r:id="rId2731" display="2004"/>
    <hyperlink ref="BB1155" r:id="rId2732" display="2002"/>
    <hyperlink ref="AB1156" r:id="rId2733" location="top" display="top"/>
    <hyperlink ref="BB1156" r:id="rId2734" display="2003"/>
    <hyperlink ref="BB1157" r:id="rId2735" display="2004"/>
    <hyperlink ref="AB1158" r:id="rId2736" display="2005"/>
    <hyperlink ref="BB1158" r:id="rId2737" display="2005"/>
    <hyperlink ref="AB1159" r:id="rId2738" display="2006"/>
    <hyperlink ref="BB1159" r:id="rId2739" display="2006"/>
    <hyperlink ref="AB1160" r:id="rId2740" display="2007"/>
    <hyperlink ref="BB1160" r:id="rId2741" display="2007"/>
    <hyperlink ref="AB1161" r:id="rId2742" display="2008"/>
    <hyperlink ref="BB1161" r:id="rId2743" display="2008"/>
    <hyperlink ref="AB1162" r:id="rId2744" display="2009"/>
    <hyperlink ref="BB1162" r:id="rId2745" display="2009"/>
    <hyperlink ref="AB1163" r:id="rId2746" display="2010"/>
    <hyperlink ref="BB1163" r:id="rId2747" display="2010"/>
    <hyperlink ref="AB1164" r:id="rId2748" display="2011"/>
    <hyperlink ref="BB1164" r:id="rId2749" display="2011"/>
    <hyperlink ref="AB1165" r:id="rId2750" display="2012"/>
    <hyperlink ref="BB1165" r:id="rId2751" display="2012"/>
    <hyperlink ref="AB1166" r:id="rId2752" display="2013"/>
    <hyperlink ref="BB1166" r:id="rId2753" display="2013"/>
    <hyperlink ref="AB1167" r:id="rId2754" display="2014"/>
    <hyperlink ref="BB1167" r:id="rId2755" display="2014"/>
    <hyperlink ref="AB1168" r:id="rId2756" display="2015"/>
    <hyperlink ref="BB1168" r:id="rId2757" display="2015"/>
    <hyperlink ref="AB1169" r:id="rId2758" display="2016"/>
    <hyperlink ref="BB1169" r:id="rId2759" display="2016"/>
    <hyperlink ref="AB1170" r:id="rId2760" display="2017"/>
    <hyperlink ref="BB1170" r:id="rId2761" display="2017"/>
    <hyperlink ref="AB1171" r:id="rId2762" display="2018"/>
    <hyperlink ref="BB1171" r:id="rId2763" display="2018"/>
    <hyperlink ref="AB1172" r:id="rId2764" display="2019"/>
    <hyperlink ref="BB1172" r:id="rId2765" display="2019"/>
    <hyperlink ref="AB1173" r:id="rId2766" display="2020"/>
    <hyperlink ref="AB1174" r:id="rId2767" display="2021"/>
    <hyperlink ref="AB1175" r:id="rId2768" display="2022"/>
    <hyperlink ref="AB1176" r:id="rId2769" display="2023"/>
    <hyperlink ref="AB1177" r:id="rId2770" display="2024"/>
    <hyperlink ref="AB1190" r:id="rId2771" display="1887"/>
    <hyperlink ref="AB1191" r:id="rId2772" display="1888"/>
    <hyperlink ref="AB1192" r:id="rId2773" display="1889"/>
    <hyperlink ref="AB1193" r:id="rId2774" display="1890"/>
    <hyperlink ref="AB1194" r:id="rId2775" display="1891"/>
    <hyperlink ref="AB1195" r:id="rId2776" display="1892"/>
    <hyperlink ref="AB1196" r:id="rId2777" display="1893"/>
    <hyperlink ref="AB1197" r:id="rId2778" display="1894"/>
    <hyperlink ref="AB1198" r:id="rId2779" display="1895"/>
    <hyperlink ref="AB1199" r:id="rId2780" display="1896"/>
    <hyperlink ref="AB1200" r:id="rId2781" display="1897"/>
    <hyperlink ref="AB1201" r:id="rId2782" display="1898"/>
    <hyperlink ref="AB1202" r:id="rId2783" display="1899"/>
    <hyperlink ref="AB1203" r:id="rId2784" display="1900"/>
    <hyperlink ref="AB1204" r:id="rId2785" display="1901"/>
    <hyperlink ref="AB1205" r:id="rId2786" display="1902"/>
    <hyperlink ref="AB1206" r:id="rId2787" display="1903"/>
    <hyperlink ref="AB1207" r:id="rId2788" display="1904"/>
    <hyperlink ref="AB1208" r:id="rId2789" display="1905"/>
    <hyperlink ref="AB1209" r:id="rId2790" display="1906"/>
    <hyperlink ref="AB1210" r:id="rId2791" display="1907"/>
    <hyperlink ref="AB1211" r:id="rId2792" display="1908"/>
    <hyperlink ref="AB1212" r:id="rId2793" display="1909"/>
    <hyperlink ref="AB1213" r:id="rId2794" display="1910"/>
    <hyperlink ref="AB1214" r:id="rId2795" display="1911"/>
    <hyperlink ref="AB1215" r:id="rId2796" location="top" display="top"/>
    <hyperlink ref="AB1217" r:id="rId2797" display="1912"/>
    <hyperlink ref="AB1218" r:id="rId2798" display="1913"/>
    <hyperlink ref="AB1219" r:id="rId2799" display="1914"/>
    <hyperlink ref="AB1220" r:id="rId2800" display="1915"/>
    <hyperlink ref="AB1221" r:id="rId2801" display="1916"/>
    <hyperlink ref="AB1222" r:id="rId2802" display="1917"/>
    <hyperlink ref="AB1223" r:id="rId2803" display="1918"/>
    <hyperlink ref="AB1224" r:id="rId2804" display="1919"/>
    <hyperlink ref="AB1225" r:id="rId2805" display="1920"/>
    <hyperlink ref="AB1226" r:id="rId2806" display="1921"/>
    <hyperlink ref="AB1227" r:id="rId2807" display="1922"/>
    <hyperlink ref="AB1228" r:id="rId2808" display="1923"/>
    <hyperlink ref="AB1229" r:id="rId2809" display="1924"/>
    <hyperlink ref="AB1230" r:id="rId2810" display="1925"/>
    <hyperlink ref="AB1231" r:id="rId2811" display="1926"/>
    <hyperlink ref="AB1232" r:id="rId2812" display="1927"/>
    <hyperlink ref="AB1233" r:id="rId2813" display="1928"/>
    <hyperlink ref="AB1234" r:id="rId2814" display="1929"/>
    <hyperlink ref="AB1235" r:id="rId2815" display="1930"/>
    <hyperlink ref="AB1236" r:id="rId2816" display="1931"/>
    <hyperlink ref="AB1237" r:id="rId2817" display="1932"/>
    <hyperlink ref="AB1238" r:id="rId2818" display="1933"/>
    <hyperlink ref="AB1239" r:id="rId2819" display="1934"/>
    <hyperlink ref="AB1240" r:id="rId2820" display="1935"/>
    <hyperlink ref="AB1241" r:id="rId2821" display="1936"/>
    <hyperlink ref="AB1242" r:id="rId2822" location="top" display="top"/>
    <hyperlink ref="AB1244" r:id="rId2823" display="1937"/>
    <hyperlink ref="AB1245" r:id="rId2824" display="1938"/>
    <hyperlink ref="AB1246" r:id="rId2825" display="1939"/>
    <hyperlink ref="AB1247" r:id="rId2826" display="1940"/>
    <hyperlink ref="AB1248" r:id="rId2827" display="1941"/>
    <hyperlink ref="AB1249" r:id="rId2828" display="1942"/>
    <hyperlink ref="AB1250" r:id="rId2829" display="1943"/>
    <hyperlink ref="AB1251" r:id="rId2830" display="1944"/>
    <hyperlink ref="AB1252" r:id="rId2831" display="1945"/>
    <hyperlink ref="AB1253" r:id="rId2832" display="1946"/>
    <hyperlink ref="AB1254" r:id="rId2833" display="1947"/>
    <hyperlink ref="AB1255" r:id="rId2834" display="1948"/>
    <hyperlink ref="AB1256" r:id="rId2835" display="1949"/>
    <hyperlink ref="AB1257" r:id="rId2836" display="1950"/>
    <hyperlink ref="AB1258" r:id="rId2837" display="1951"/>
    <hyperlink ref="AB1259" r:id="rId2838" display="1952"/>
    <hyperlink ref="AB1260" r:id="rId2839" display="1953"/>
    <hyperlink ref="AB1261" r:id="rId2840" display="1954"/>
    <hyperlink ref="AB1262" r:id="rId2841" display="1955"/>
    <hyperlink ref="AB1263" r:id="rId2842" display="1956"/>
    <hyperlink ref="AB1264" r:id="rId2843" display="1957"/>
    <hyperlink ref="AB1265" r:id="rId2844" display="1958"/>
    <hyperlink ref="AB1266" r:id="rId2845" display="1959"/>
    <hyperlink ref="AB1267" r:id="rId2846" display="1960"/>
    <hyperlink ref="AB1268" r:id="rId2847" display="1961"/>
    <hyperlink ref="AB1269" r:id="rId2848" location="top" display="top"/>
    <hyperlink ref="AB1271" r:id="rId2849" display="1962"/>
    <hyperlink ref="AB1272" r:id="rId2850" display="1963"/>
    <hyperlink ref="AB1273" r:id="rId2851" display="1964"/>
    <hyperlink ref="AB1274" r:id="rId2852" display="1965"/>
    <hyperlink ref="AB1275" r:id="rId2853" display="1966"/>
    <hyperlink ref="AB1276" r:id="rId2854" display="1967"/>
    <hyperlink ref="AB1277" r:id="rId2855" display="1968"/>
    <hyperlink ref="AB1278" r:id="rId2856" display="1969"/>
    <hyperlink ref="AB1279" r:id="rId2857" display="1970"/>
    <hyperlink ref="AB1280" r:id="rId2858" display="1971"/>
    <hyperlink ref="AB1281" r:id="rId2859" display="1972"/>
    <hyperlink ref="AB1282" r:id="rId2860" display="1973"/>
    <hyperlink ref="AB1283" r:id="rId2861" display="1974"/>
    <hyperlink ref="AB1284" r:id="rId2862" display="1975"/>
    <hyperlink ref="AB1285" r:id="rId2863" display="1976"/>
    <hyperlink ref="AB1286" r:id="rId2864" display="1977"/>
    <hyperlink ref="AB1287" r:id="rId2865" display="1978"/>
    <hyperlink ref="AB1288" r:id="rId2866" display="1979"/>
    <hyperlink ref="AB1293" r:id="rId2867" display="2017"/>
    <hyperlink ref="AB1294" r:id="rId2868" display="2018"/>
    <hyperlink ref="AB1295" r:id="rId2869" display="2019"/>
    <hyperlink ref="AB1296" r:id="rId2870" display="2020"/>
    <hyperlink ref="AB1297" r:id="rId2871" display="2021"/>
    <hyperlink ref="AB1298" r:id="rId2872" display="2022"/>
    <hyperlink ref="AB1299" r:id="rId2873" display="2023"/>
    <hyperlink ref="AB1300" r:id="rId2874" display="2024"/>
    <hyperlink ref="AB1327" r:id="rId2875" display="1955"/>
    <hyperlink ref="AB1328" r:id="rId2876" display="1956"/>
    <hyperlink ref="AB1329" r:id="rId2877" display="1957"/>
    <hyperlink ref="AB1330" r:id="rId2878" display="1958"/>
    <hyperlink ref="AB1331" r:id="rId2879" display="1959"/>
    <hyperlink ref="AB1332" r:id="rId2880" display="1960"/>
    <hyperlink ref="AB1333" r:id="rId2881" display="1961"/>
    <hyperlink ref="AB1334" r:id="rId2882" display="1962"/>
    <hyperlink ref="AB1335" r:id="rId2883" display="1963"/>
    <hyperlink ref="AB1336" r:id="rId2884" display="1964"/>
    <hyperlink ref="AB1337" r:id="rId2885" display="1965"/>
    <hyperlink ref="AB1338" r:id="rId2886" display="1966"/>
    <hyperlink ref="AB1339" r:id="rId2887" display="1967"/>
    <hyperlink ref="AB1340" r:id="rId2888" display="1968"/>
    <hyperlink ref="AB1341" r:id="rId2889" display="1969"/>
    <hyperlink ref="AB1342" r:id="rId2890" display="1970"/>
    <hyperlink ref="AB1343" r:id="rId2891" display="1971"/>
    <hyperlink ref="AB1344" r:id="rId2892" display="1972"/>
    <hyperlink ref="AB1345" r:id="rId2893" display="1973"/>
    <hyperlink ref="AB1346" r:id="rId2894" display="1974"/>
    <hyperlink ref="AB1347" r:id="rId2895" display="1975"/>
    <hyperlink ref="AB1348" r:id="rId2896" display="1976"/>
    <hyperlink ref="AB1349" r:id="rId2897" display="1977"/>
    <hyperlink ref="AB1350" r:id="rId2898" display="1978"/>
    <hyperlink ref="AB1351" r:id="rId2899" display="1979"/>
    <hyperlink ref="AB1352" r:id="rId2900" location="top" display="top"/>
    <hyperlink ref="AB1354" r:id="rId2901" display="1980"/>
    <hyperlink ref="AB1355" r:id="rId2902" display="1981"/>
    <hyperlink ref="AB1356" r:id="rId2903" display="1982"/>
    <hyperlink ref="AB1357" r:id="rId2904" display="1983"/>
    <hyperlink ref="AB1358" r:id="rId2905" display="1984"/>
    <hyperlink ref="AB1359" r:id="rId2906" display="1985"/>
    <hyperlink ref="AB1360" r:id="rId2907" display="1986"/>
    <hyperlink ref="AB1361" r:id="rId2908" display="1987"/>
    <hyperlink ref="AB1362" r:id="rId2909" display="1988"/>
    <hyperlink ref="AB1363" r:id="rId2910" display="1989"/>
    <hyperlink ref="AB1364" r:id="rId2911" display="1990"/>
    <hyperlink ref="AB1365" r:id="rId2912" display="1991"/>
    <hyperlink ref="AB1366" r:id="rId2913" display="1992"/>
    <hyperlink ref="AB1367" r:id="rId2914" display="1993"/>
    <hyperlink ref="AB1368" r:id="rId2915" display="1994"/>
    <hyperlink ref="AB1369" r:id="rId2916" display="1995"/>
    <hyperlink ref="AB1370" r:id="rId2917" display="1996"/>
    <hyperlink ref="AB1371" r:id="rId2918" display="1997"/>
    <hyperlink ref="AB1372" r:id="rId2919" display="1998"/>
    <hyperlink ref="AB1373" r:id="rId2920" display="1999"/>
    <hyperlink ref="AB1374" r:id="rId2921" display="2000"/>
    <hyperlink ref="AB1375" r:id="rId2922" display="2001"/>
    <hyperlink ref="AB1376" r:id="rId2923" display="2002"/>
    <hyperlink ref="AB1377" r:id="rId2924" display="2003"/>
    <hyperlink ref="AB1378" r:id="rId2925" display="2004"/>
    <hyperlink ref="AB1379" r:id="rId2926" location="top" display="top"/>
    <hyperlink ref="AB1381" r:id="rId2927" display="2005"/>
    <hyperlink ref="AB1382" r:id="rId2928" display="2006"/>
    <hyperlink ref="AB1383" r:id="rId2929" display="2007"/>
    <hyperlink ref="AB1384" r:id="rId2930" display="2008"/>
    <hyperlink ref="AB1385" r:id="rId2931" display="2009"/>
    <hyperlink ref="AB1386" r:id="rId2932" display="2010"/>
    <hyperlink ref="AB1387" r:id="rId2933" display="2011"/>
    <hyperlink ref="AB1388" r:id="rId2934" display="2012"/>
    <hyperlink ref="AB1389" r:id="rId2935" display="2013"/>
    <hyperlink ref="AB1390" r:id="rId2936" display="2014"/>
    <hyperlink ref="AB1391" r:id="rId2937" display="2015"/>
    <hyperlink ref="AB1392" r:id="rId2938" display="2016"/>
    <hyperlink ref="AB1393" r:id="rId2939" display="2017"/>
    <hyperlink ref="AB1394" r:id="rId2940" display="2018"/>
    <hyperlink ref="AB1395" r:id="rId2941" display="2019"/>
    <hyperlink ref="AB1396" r:id="rId2942" display="2020"/>
    <hyperlink ref="AB1397" r:id="rId2943" display="2021"/>
    <hyperlink ref="AB1398" r:id="rId2944" display="2022"/>
    <hyperlink ref="AB1399" r:id="rId2945" display="2023"/>
    <hyperlink ref="AB1400" r:id="rId2946" display="2024"/>
    <hyperlink ref="AB1434" r:id="rId2947" display="1887"/>
    <hyperlink ref="AB1435" r:id="rId2948" display="1888"/>
    <hyperlink ref="AB1436" r:id="rId2949" display="1889"/>
    <hyperlink ref="AB1437" r:id="rId2950" display="1890"/>
    <hyperlink ref="AB1438" r:id="rId2951" display="1891"/>
    <hyperlink ref="AB1439" r:id="rId2952" display="1892"/>
    <hyperlink ref="AB1440" r:id="rId2953" display="1893"/>
    <hyperlink ref="AB1441" r:id="rId2954" display="1894"/>
    <hyperlink ref="AB1442" r:id="rId2955" display="1895"/>
    <hyperlink ref="AB1443" r:id="rId2956" display="1896"/>
    <hyperlink ref="AB1444" r:id="rId2957" display="1897"/>
    <hyperlink ref="AB1445" r:id="rId2958" display="1898"/>
    <hyperlink ref="AB1446" r:id="rId2959" display="1899"/>
    <hyperlink ref="AB1447" r:id="rId2960" display="1900"/>
    <hyperlink ref="AB1448" r:id="rId2961" display="1901"/>
    <hyperlink ref="AB1449" r:id="rId2962" display="1902"/>
    <hyperlink ref="AB1450" r:id="rId2963" display="1903"/>
    <hyperlink ref="AB1451" r:id="rId2964" display="1904"/>
    <hyperlink ref="AB1452" r:id="rId2965" display="1905"/>
    <hyperlink ref="AB1453" r:id="rId2966" display="1906"/>
    <hyperlink ref="AB1454" r:id="rId2967" display="1907"/>
    <hyperlink ref="AB1455" r:id="rId2968" display="1908"/>
    <hyperlink ref="AB1456" r:id="rId2969" display="1909"/>
    <hyperlink ref="AB1457" r:id="rId2970" display="1910"/>
    <hyperlink ref="AB1458" r:id="rId2971" display="1911"/>
    <hyperlink ref="AB1459" r:id="rId2972" location="top" display="top"/>
    <hyperlink ref="AB1461" r:id="rId2973" display="1912"/>
    <hyperlink ref="AB1462" r:id="rId2974" display="1913"/>
    <hyperlink ref="AB1463" r:id="rId2975" display="1914"/>
    <hyperlink ref="AB1464" r:id="rId2976" display="1915"/>
    <hyperlink ref="AB1465" r:id="rId2977" display="1916"/>
    <hyperlink ref="AB1466" r:id="rId2978" display="1917"/>
    <hyperlink ref="AB1467" r:id="rId2979" display="1918"/>
    <hyperlink ref="AB1468" r:id="rId2980" display="1919"/>
    <hyperlink ref="AB1469" r:id="rId2981" display="1920"/>
    <hyperlink ref="AB1470" r:id="rId2982" display="1921"/>
    <hyperlink ref="AB1471" r:id="rId2983" display="1922"/>
    <hyperlink ref="AB1472" r:id="rId2984" display="1923"/>
    <hyperlink ref="AB1473" r:id="rId2985" display="1924"/>
    <hyperlink ref="AB1474" r:id="rId2986" display="1925"/>
    <hyperlink ref="AB1475" r:id="rId2987" display="1926"/>
    <hyperlink ref="AB1476" r:id="rId2988" display="1927"/>
    <hyperlink ref="AB1477" r:id="rId2989" display="1928"/>
    <hyperlink ref="AB1478" r:id="rId2990" display="1929"/>
    <hyperlink ref="AB1479" r:id="rId2991" display="1930"/>
    <hyperlink ref="AB1480" r:id="rId2992" display="1931"/>
    <hyperlink ref="AB1481" r:id="rId2993" display="1932"/>
    <hyperlink ref="AB1482" r:id="rId2994" display="1933"/>
    <hyperlink ref="AB1483" r:id="rId2995" display="1934"/>
    <hyperlink ref="AB1484" r:id="rId2996" display="1935"/>
    <hyperlink ref="AB1485" r:id="rId2997" display="1936"/>
    <hyperlink ref="AB1486" r:id="rId2998" location="top" display="top"/>
    <hyperlink ref="AB1488" r:id="rId2999" display="1937"/>
    <hyperlink ref="AB1489" r:id="rId3000" display="1938"/>
    <hyperlink ref="AB1490" r:id="rId3001" display="1939"/>
    <hyperlink ref="AB1491" r:id="rId3002" display="1940"/>
    <hyperlink ref="AB1492" r:id="rId3003" display="1941"/>
    <hyperlink ref="AB1493" r:id="rId3004" display="1942"/>
    <hyperlink ref="AB1494" r:id="rId3005" display="1943"/>
    <hyperlink ref="AB1495" r:id="rId3006" display="1944"/>
    <hyperlink ref="AB1496" r:id="rId3007" display="1945"/>
    <hyperlink ref="AB1497" r:id="rId3008" display="1946"/>
    <hyperlink ref="AB1498" r:id="rId3009" display="1947"/>
    <hyperlink ref="AB1499" r:id="rId3010" display="1948"/>
    <hyperlink ref="AB1500" r:id="rId3011" display="1949"/>
    <hyperlink ref="AB1501" r:id="rId3012" display="1950"/>
    <hyperlink ref="AB1502" r:id="rId3013" display="1951"/>
    <hyperlink ref="AB1503" r:id="rId3014" display="1952"/>
    <hyperlink ref="AB1504" r:id="rId3015" display="1953"/>
    <hyperlink ref="AB1505" r:id="rId3016" display="1954"/>
    <hyperlink ref="AB1506" r:id="rId3017" display="1955"/>
    <hyperlink ref="AB1507" r:id="rId3018" display="1956"/>
    <hyperlink ref="AB1508" r:id="rId3019" display="1957"/>
    <hyperlink ref="AB1509" r:id="rId3020" display="1958"/>
    <hyperlink ref="AB1510" r:id="rId3021" display="1959"/>
    <hyperlink ref="AB1511" r:id="rId3022" display="1960"/>
    <hyperlink ref="AB1512" r:id="rId3023" display="1961"/>
    <hyperlink ref="AB1513" r:id="rId3024" location="top" display="top"/>
    <hyperlink ref="AB1515" r:id="rId3025" display="1962"/>
    <hyperlink ref="AB1516" r:id="rId3026" display="1963"/>
    <hyperlink ref="AB1517" r:id="rId3027" display="1964"/>
    <hyperlink ref="AB1518" r:id="rId3028" display="1965"/>
    <hyperlink ref="AB1519" r:id="rId3029" display="1966"/>
    <hyperlink ref="AB1520" r:id="rId3030" display="1967"/>
    <hyperlink ref="AB1521" r:id="rId3031" display="1968"/>
    <hyperlink ref="AB1522" r:id="rId3032" display="1969"/>
    <hyperlink ref="AB1523" r:id="rId3033" display="1970"/>
    <hyperlink ref="AB1524" r:id="rId3034" display="1971"/>
    <hyperlink ref="AB1525" r:id="rId3035" display="1972"/>
    <hyperlink ref="AB1526" r:id="rId3036" display="1973"/>
    <hyperlink ref="AB1527" r:id="rId3037" display="1974"/>
    <hyperlink ref="AB1528" r:id="rId3038" display="1975"/>
    <hyperlink ref="AB1529" r:id="rId3039" display="1976"/>
    <hyperlink ref="AB1530" r:id="rId3040" display="1977"/>
    <hyperlink ref="AB1531" r:id="rId3041" display="1978"/>
    <hyperlink ref="AB1532" r:id="rId3042" display="1979"/>
    <hyperlink ref="AB1536" r:id="rId3043" display="2017"/>
    <hyperlink ref="AB1537" r:id="rId3044" display="2018"/>
    <hyperlink ref="AB1538" r:id="rId3045" display="2019"/>
    <hyperlink ref="AB1539" r:id="rId3046" display="2020"/>
    <hyperlink ref="AB1540" r:id="rId3047" display="2021"/>
    <hyperlink ref="AB1541" r:id="rId3048" display="2022"/>
    <hyperlink ref="AB1542" r:id="rId3049" display="2023"/>
    <hyperlink ref="AB1543" r:id="rId3050" display="2024"/>
    <hyperlink ref="AB1554" r:id="rId3051" display="1955"/>
    <hyperlink ref="AB1555" r:id="rId3052" display="1956"/>
    <hyperlink ref="AB1556" r:id="rId3053" display="1957"/>
    <hyperlink ref="AB1557" r:id="rId3054" display="1958"/>
    <hyperlink ref="AB1558" r:id="rId3055" display="1959"/>
    <hyperlink ref="AB1559" r:id="rId3056" display="1960"/>
    <hyperlink ref="AB1560" r:id="rId3057" display="1961"/>
    <hyperlink ref="AB1561" r:id="rId3058" display="1962"/>
    <hyperlink ref="AB1562" r:id="rId3059" display="1963"/>
    <hyperlink ref="AB1563" r:id="rId3060" display="1964"/>
    <hyperlink ref="AB1564" r:id="rId3061" display="1965"/>
    <hyperlink ref="AB1565" r:id="rId3062" display="1966"/>
    <hyperlink ref="AB1566" r:id="rId3063" display="1967"/>
    <hyperlink ref="AB1567" r:id="rId3064" display="1968"/>
    <hyperlink ref="AB1568" r:id="rId3065" display="1969"/>
    <hyperlink ref="AB1569" r:id="rId3066" display="1970"/>
    <hyperlink ref="AB1570" r:id="rId3067" display="1971"/>
    <hyperlink ref="AB1571" r:id="rId3068" display="1972"/>
    <hyperlink ref="AB1572" r:id="rId3069" display="1973"/>
    <hyperlink ref="AB1573" r:id="rId3070" display="1974"/>
    <hyperlink ref="AB1574" r:id="rId3071" display="1975"/>
    <hyperlink ref="AB1575" r:id="rId3072" display="1976"/>
    <hyperlink ref="AB1576" r:id="rId3073" display="1977"/>
    <hyperlink ref="AB1577" r:id="rId3074" display="1978"/>
    <hyperlink ref="AB1578" r:id="rId3075" display="1979"/>
    <hyperlink ref="AB1579" r:id="rId3076" location="top" display="top"/>
    <hyperlink ref="AB1581" r:id="rId3077" display="1980"/>
    <hyperlink ref="AB1582" r:id="rId3078" display="1981"/>
    <hyperlink ref="AB1583" r:id="rId3079" display="1982"/>
    <hyperlink ref="AB1584" r:id="rId3080" display="1983"/>
    <hyperlink ref="AB1585" r:id="rId3081" display="1984"/>
    <hyperlink ref="AB1586" r:id="rId3082" display="1985"/>
    <hyperlink ref="AB1587" r:id="rId3083" display="1986"/>
    <hyperlink ref="AB1588" r:id="rId3084" display="1987"/>
    <hyperlink ref="AB1589" r:id="rId3085" display="1988"/>
    <hyperlink ref="AB1590" r:id="rId3086" display="1989"/>
    <hyperlink ref="AB1591" r:id="rId3087" display="1990"/>
    <hyperlink ref="AB1592" r:id="rId3088" display="1991"/>
    <hyperlink ref="AB1593" r:id="rId3089" display="1992"/>
    <hyperlink ref="AB1594" r:id="rId3090" display="1993"/>
    <hyperlink ref="AB1595" r:id="rId3091" display="1994"/>
    <hyperlink ref="AB1596" r:id="rId3092" display="1995"/>
    <hyperlink ref="AB1597" r:id="rId3093" display="1996"/>
    <hyperlink ref="AB1598" r:id="rId3094" display="1997"/>
    <hyperlink ref="AB1599" r:id="rId3095" display="1998"/>
    <hyperlink ref="AB1600" r:id="rId3096" display="1999"/>
    <hyperlink ref="AB1601" r:id="rId3097" display="2000"/>
    <hyperlink ref="AB1602" r:id="rId3098" display="2001"/>
    <hyperlink ref="AB1603" r:id="rId3099" display="2002"/>
    <hyperlink ref="AB1604" r:id="rId3100" display="2003"/>
    <hyperlink ref="AB1605" r:id="rId3101" display="2004"/>
    <hyperlink ref="AB1606" r:id="rId3102" location="top" display="top"/>
    <hyperlink ref="AB1608" r:id="rId3103" display="2005"/>
    <hyperlink ref="AB1609" r:id="rId3104" display="2006"/>
    <hyperlink ref="AB1610" r:id="rId3105" display="2007"/>
    <hyperlink ref="AB1611" r:id="rId3106" display="2008"/>
    <hyperlink ref="AB1612" r:id="rId3107" display="2009"/>
    <hyperlink ref="AB1613" r:id="rId3108" display="2010"/>
    <hyperlink ref="AB1614" r:id="rId3109" display="2011"/>
    <hyperlink ref="AB1615" r:id="rId3110" display="2012"/>
    <hyperlink ref="AB1616" r:id="rId3111" display="2013"/>
    <hyperlink ref="AB1617" r:id="rId3112" display="2014"/>
    <hyperlink ref="AB1618" r:id="rId3113" display="2015"/>
    <hyperlink ref="AB1619" r:id="rId3114" display="2016"/>
    <hyperlink ref="AB1620" r:id="rId3115" display="2017"/>
    <hyperlink ref="AB1621" r:id="rId3116" display="2018"/>
    <hyperlink ref="AB1622" r:id="rId3117" display="2019"/>
    <hyperlink ref="AB1623" r:id="rId3118" display="2020"/>
    <hyperlink ref="AB1624" r:id="rId3119" display="2021"/>
    <hyperlink ref="AB1625" r:id="rId3120" display="2022"/>
    <hyperlink ref="AB1626" r:id="rId3121" display="2023"/>
    <hyperlink ref="AB1627" r:id="rId3122" display="2024"/>
  </hyperlinks>
  <printOptions headings="false" gridLines="false" gridLinesSet="true" horizontalCentered="false" verticalCentered="false"/>
  <pageMargins left="0.7875" right="0.7875" top="1.025" bottom="1.025" header="0.7875" footer="0.7875"/>
  <pageSetup paperSize="1" scale="100" fitToWidth="1" fitToHeight="1" pageOrder="downThenOver" orientation="portrait" blackAndWhite="false" draft="false" cellComments="none" firstPageNumber="1" useFirstPageNumber="true" horizontalDpi="300" verticalDpi="300" copies="1"/>
  <headerFooter differentFirst="false" differentOddEven="false">
    <oddHeader>&amp;C&amp;A</oddHeader>
    <oddFooter>&amp;CPage &amp;P</oddFooter>
  </headerFooter>
  <drawing r:id="rId312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MF41"/>
  <sheetViews>
    <sheetView showFormulas="false" showGridLines="true" showRowColHeaders="true" showZeros="true" rightToLeft="false" tabSelected="false" showOutlineSymbols="true" defaultGridColor="true" view="normal" topLeftCell="A1" colorId="64" zoomScale="87" zoomScaleNormal="87" zoomScalePageLayoutView="100" workbookViewId="0">
      <selection pane="topLeft" activeCell="A45" activeCellId="0" sqref="A45"/>
    </sheetView>
  </sheetViews>
  <sheetFormatPr defaultColWidth="11.5703125" defaultRowHeight="12.75" zeroHeight="false" outlineLevelRow="0" outlineLevelCol="0"/>
  <cols>
    <col collapsed="false" customWidth="true" hidden="false" outlineLevel="0" max="1" min="1" style="1" width="37.15"/>
  </cols>
  <sheetData>
    <row r="1" customFormat="false" ht="12.75" hidden="false" customHeight="false" outlineLevel="0" collapsed="false">
      <c r="A1" s="1" t="s">
        <v>23</v>
      </c>
      <c r="B1" s="141" t="n">
        <v>0.974705765451454</v>
      </c>
      <c r="C1" s="142" t="n">
        <v>604.5</v>
      </c>
      <c r="D1" s="142" t="n">
        <v>672</v>
      </c>
      <c r="E1" s="142" t="n">
        <v>537</v>
      </c>
      <c r="F1" s="142" t="n">
        <v>604.5</v>
      </c>
      <c r="G1" s="109"/>
      <c r="H1" s="109"/>
      <c r="I1" s="109"/>
      <c r="J1" s="109"/>
      <c r="K1" s="109"/>
      <c r="L1" s="109"/>
      <c r="M1" s="109"/>
      <c r="N1" s="109"/>
      <c r="O1" s="109"/>
      <c r="P1" s="109"/>
      <c r="Q1" s="109"/>
      <c r="S1" s="112"/>
      <c r="T1" s="109"/>
      <c r="U1" s="109"/>
      <c r="V1" s="109"/>
      <c r="W1" s="109"/>
      <c r="X1" s="109"/>
      <c r="Y1" s="109"/>
      <c r="Z1" s="109"/>
      <c r="AA1" s="1" t="s">
        <v>21</v>
      </c>
      <c r="AB1" s="141" t="n">
        <v>0.965551045331735</v>
      </c>
      <c r="AC1" s="142" t="n">
        <v>603.5</v>
      </c>
      <c r="AD1" s="142" t="n">
        <v>672</v>
      </c>
      <c r="AE1" s="142" t="n">
        <v>535</v>
      </c>
      <c r="AF1" s="142" t="n">
        <v>603.5</v>
      </c>
      <c r="BA1" s="1" t="s">
        <v>8487</v>
      </c>
      <c r="BB1" s="141" t="n">
        <v>0.965242601167707</v>
      </c>
      <c r="BC1" s="142" t="n">
        <v>618</v>
      </c>
      <c r="BD1" s="142" t="n">
        <v>672</v>
      </c>
      <c r="BE1" s="142" t="n">
        <v>564</v>
      </c>
      <c r="BF1" s="142" t="n">
        <v>618</v>
      </c>
      <c r="CA1" s="1" t="s">
        <v>68</v>
      </c>
      <c r="CB1" s="141" t="n">
        <v>1.00544784657831</v>
      </c>
      <c r="CC1" s="142" t="n">
        <v>618.5</v>
      </c>
      <c r="CD1" s="142" t="n">
        <v>672</v>
      </c>
      <c r="CE1" s="142" t="n">
        <v>565</v>
      </c>
      <c r="CF1" s="142" t="n">
        <v>618.5</v>
      </c>
      <c r="DA1" s="1" t="s">
        <v>28</v>
      </c>
      <c r="DB1" s="141" t="n">
        <v>1.04861443444185</v>
      </c>
      <c r="DC1" s="142" t="n">
        <v>605.5</v>
      </c>
      <c r="DD1" s="142" t="n">
        <v>672</v>
      </c>
      <c r="DE1" s="142" t="n">
        <v>539</v>
      </c>
      <c r="DF1" s="142" t="n">
        <v>605.5</v>
      </c>
      <c r="EA1" s="1" t="s">
        <v>19</v>
      </c>
      <c r="EB1" s="141" t="n">
        <v>0.98002342411413</v>
      </c>
      <c r="EC1" s="142" t="n">
        <v>592.5</v>
      </c>
      <c r="ED1" s="142" t="n">
        <v>672</v>
      </c>
      <c r="EE1" s="142" t="n">
        <v>513</v>
      </c>
      <c r="EF1" s="142" t="n">
        <v>592.5</v>
      </c>
      <c r="FA1" s="1" t="s">
        <v>11</v>
      </c>
      <c r="FB1" s="141" t="n">
        <v>0.977769739916518</v>
      </c>
      <c r="FC1" s="142" t="n">
        <v>591.5</v>
      </c>
      <c r="FD1" s="142" t="n">
        <v>672</v>
      </c>
      <c r="FE1" s="142" t="n">
        <v>511</v>
      </c>
      <c r="FF1" s="142" t="n">
        <v>591.5</v>
      </c>
      <c r="GA1" s="1" t="s">
        <v>36</v>
      </c>
      <c r="GB1" s="141" t="n">
        <v>1.02441870462948</v>
      </c>
      <c r="GC1" s="142" t="n">
        <v>607</v>
      </c>
      <c r="GD1" s="142" t="n">
        <v>672</v>
      </c>
      <c r="GE1" s="142" t="n">
        <v>542</v>
      </c>
      <c r="GF1" s="142" t="n">
        <v>607</v>
      </c>
      <c r="HA1" s="1" t="s">
        <v>64</v>
      </c>
      <c r="HB1" s="141" t="n">
        <v>1.01270882957215</v>
      </c>
      <c r="HC1" s="142" t="n">
        <v>617</v>
      </c>
      <c r="HD1" s="142" t="n">
        <v>672</v>
      </c>
      <c r="HE1" s="142" t="n">
        <v>562</v>
      </c>
      <c r="HF1" s="142" t="n">
        <v>617</v>
      </c>
      <c r="IA1" s="1" t="s">
        <v>20</v>
      </c>
      <c r="IB1" s="141" t="n">
        <v>1.01422079231395</v>
      </c>
      <c r="IC1" s="142" t="n">
        <v>603.5</v>
      </c>
      <c r="ID1" s="142" t="n">
        <v>672</v>
      </c>
      <c r="IE1" s="142" t="n">
        <v>535</v>
      </c>
      <c r="IF1" s="142" t="n">
        <v>603.5</v>
      </c>
      <c r="JA1" s="1" t="s">
        <v>60</v>
      </c>
      <c r="JB1" s="141" t="n">
        <v>1.0122858025009</v>
      </c>
      <c r="JC1" s="142" t="n">
        <v>615.5</v>
      </c>
      <c r="JD1" s="142" t="n">
        <v>672</v>
      </c>
      <c r="JE1" s="142" t="n">
        <v>559</v>
      </c>
      <c r="JF1" s="142" t="n">
        <v>615.5</v>
      </c>
      <c r="KA1" s="1" t="s">
        <v>58</v>
      </c>
      <c r="KB1" s="141" t="n">
        <v>1.00828456570246</v>
      </c>
      <c r="KC1" s="142" t="n">
        <v>615.5</v>
      </c>
      <c r="KD1" s="142" t="n">
        <v>672</v>
      </c>
      <c r="KE1" s="142" t="n">
        <v>559</v>
      </c>
      <c r="KF1" s="142" t="n">
        <v>615.5</v>
      </c>
      <c r="LA1" s="1" t="s">
        <v>12</v>
      </c>
      <c r="LB1" s="141" t="n">
        <v>0.982044154761127</v>
      </c>
      <c r="LC1" s="142" t="n">
        <v>591.5</v>
      </c>
      <c r="LD1" s="142" t="n">
        <v>672</v>
      </c>
      <c r="LE1" s="142" t="n">
        <v>511</v>
      </c>
      <c r="LF1" s="142" t="n">
        <v>591.5</v>
      </c>
      <c r="MA1" s="1" t="s">
        <v>77</v>
      </c>
      <c r="MB1" s="141" t="n">
        <v>1.03168290459067</v>
      </c>
      <c r="MC1" s="142" t="n">
        <v>622</v>
      </c>
      <c r="MD1" s="142" t="n">
        <v>672</v>
      </c>
      <c r="ME1" s="142" t="n">
        <v>572</v>
      </c>
      <c r="MF1" s="142" t="n">
        <v>622</v>
      </c>
    </row>
    <row r="2" customFormat="false" ht="12.75" hidden="false" customHeight="false" outlineLevel="0" collapsed="false">
      <c r="B2" s="141"/>
      <c r="C2" s="143"/>
      <c r="D2" s="3"/>
      <c r="E2" s="3"/>
      <c r="F2" s="3"/>
      <c r="G2" s="109"/>
      <c r="H2" s="109"/>
      <c r="I2" s="109"/>
      <c r="J2" s="109"/>
      <c r="K2" s="109"/>
      <c r="L2" s="109"/>
      <c r="M2" s="109"/>
      <c r="N2" s="109"/>
      <c r="O2" s="109"/>
      <c r="P2" s="109"/>
      <c r="Q2" s="109"/>
      <c r="S2" s="112"/>
      <c r="T2" s="109"/>
      <c r="U2" s="109"/>
      <c r="V2" s="109"/>
      <c r="W2" s="109"/>
      <c r="X2" s="109"/>
      <c r="Y2" s="109"/>
      <c r="Z2" s="109"/>
      <c r="AB2" s="141"/>
      <c r="AC2" s="143"/>
      <c r="AD2" s="3"/>
      <c r="AE2" s="3"/>
      <c r="AF2" s="3"/>
      <c r="BB2" s="141"/>
      <c r="BC2" s="143"/>
      <c r="BD2" s="3"/>
      <c r="BE2" s="3"/>
      <c r="BF2" s="3"/>
      <c r="CB2" s="141"/>
      <c r="CC2" s="143"/>
      <c r="CD2" s="3"/>
      <c r="CE2" s="3"/>
      <c r="CF2" s="3"/>
      <c r="DB2" s="141"/>
      <c r="DC2" s="143"/>
      <c r="DD2" s="3"/>
      <c r="DE2" s="3"/>
      <c r="DF2" s="3"/>
      <c r="EB2" s="141"/>
      <c r="EC2" s="143"/>
      <c r="ED2" s="3"/>
      <c r="EE2" s="3"/>
      <c r="EF2" s="3"/>
      <c r="FB2" s="141"/>
      <c r="FC2" s="143"/>
      <c r="FD2" s="3"/>
      <c r="FE2" s="3"/>
      <c r="FF2" s="3"/>
      <c r="GB2" s="141"/>
      <c r="GC2" s="143"/>
      <c r="GD2" s="3"/>
      <c r="GE2" s="3"/>
      <c r="GF2" s="3"/>
      <c r="HB2" s="141"/>
      <c r="HC2" s="143"/>
      <c r="HD2" s="3"/>
      <c r="HE2" s="3"/>
      <c r="HF2" s="3"/>
      <c r="IB2" s="141"/>
      <c r="IC2" s="143"/>
      <c r="ID2" s="3"/>
      <c r="IE2" s="3"/>
      <c r="IF2" s="3"/>
      <c r="JB2" s="141"/>
      <c r="JC2" s="143"/>
      <c r="JD2" s="3"/>
      <c r="JE2" s="3"/>
      <c r="JF2" s="3"/>
      <c r="KB2" s="141"/>
      <c r="KC2" s="143"/>
      <c r="KD2" s="3"/>
      <c r="KE2" s="3"/>
      <c r="KF2" s="3"/>
      <c r="LB2" s="141"/>
      <c r="LC2" s="143"/>
      <c r="LD2" s="3"/>
      <c r="LE2" s="3"/>
      <c r="LF2" s="3"/>
      <c r="MB2" s="141"/>
      <c r="MC2" s="143"/>
      <c r="MD2" s="3"/>
      <c r="ME2" s="3"/>
      <c r="MF2" s="3"/>
    </row>
    <row r="3" customFormat="false" ht="12.75" hidden="false" customHeight="false" outlineLevel="0" collapsed="false">
      <c r="B3" s="141" t="n">
        <v>0.992310191703672</v>
      </c>
      <c r="C3" s="142" t="n">
        <v>638.25</v>
      </c>
      <c r="D3" s="142" t="n">
        <v>672</v>
      </c>
      <c r="E3" s="142" t="n">
        <v>537</v>
      </c>
      <c r="F3" s="142" t="n">
        <v>570.75</v>
      </c>
      <c r="G3" s="109"/>
      <c r="H3" s="109"/>
      <c r="I3" s="109"/>
      <c r="J3" s="109"/>
      <c r="K3" s="109"/>
      <c r="L3" s="109"/>
      <c r="M3" s="109"/>
      <c r="N3" s="109"/>
      <c r="O3" s="109"/>
      <c r="P3" s="109"/>
      <c r="Q3" s="109"/>
      <c r="S3" s="112"/>
      <c r="T3" s="109"/>
      <c r="U3" s="109"/>
      <c r="V3" s="109"/>
      <c r="W3" s="109"/>
      <c r="X3" s="109"/>
      <c r="Y3" s="109"/>
      <c r="Z3" s="109"/>
      <c r="AB3" s="141" t="n">
        <v>0.989335160265687</v>
      </c>
      <c r="AC3" s="142" t="n">
        <v>637.75</v>
      </c>
      <c r="AD3" s="142" t="n">
        <v>672</v>
      </c>
      <c r="AE3" s="142" t="n">
        <v>535</v>
      </c>
      <c r="AF3" s="142" t="n">
        <v>569.25</v>
      </c>
      <c r="BB3" s="141" t="n">
        <v>0.99496752202714</v>
      </c>
      <c r="BC3" s="142" t="n">
        <v>645</v>
      </c>
      <c r="BD3" s="142" t="n">
        <v>672</v>
      </c>
      <c r="BE3" s="142" t="n">
        <v>564</v>
      </c>
      <c r="BF3" s="142" t="n">
        <v>591</v>
      </c>
      <c r="CB3" s="141" t="n">
        <v>1.02741733012845</v>
      </c>
      <c r="CC3" s="142" t="n">
        <v>645.25</v>
      </c>
      <c r="CD3" s="142" t="n">
        <v>672</v>
      </c>
      <c r="CE3" s="142" t="n">
        <v>565</v>
      </c>
      <c r="CF3" s="142" t="n">
        <v>591.75</v>
      </c>
      <c r="DB3" s="141" t="n">
        <v>1.07534078628318</v>
      </c>
      <c r="DC3" s="142" t="n">
        <v>638.75</v>
      </c>
      <c r="DD3" s="142" t="n">
        <v>672</v>
      </c>
      <c r="DE3" s="142" t="n">
        <v>539</v>
      </c>
      <c r="DF3" s="142" t="n">
        <v>572.25</v>
      </c>
      <c r="EB3" s="141" t="n">
        <v>0.992870646652848</v>
      </c>
      <c r="EC3" s="142" t="n">
        <v>632.25</v>
      </c>
      <c r="ED3" s="142" t="n">
        <v>672</v>
      </c>
      <c r="EE3" s="142" t="n">
        <v>513</v>
      </c>
      <c r="EF3" s="142" t="n">
        <v>552.75</v>
      </c>
      <c r="FB3" s="141" t="n">
        <v>0.981873080754655</v>
      </c>
      <c r="FC3" s="142" t="n">
        <v>631.75</v>
      </c>
      <c r="FD3" s="142" t="n">
        <v>672</v>
      </c>
      <c r="FE3" s="142" t="n">
        <v>511</v>
      </c>
      <c r="FF3" s="142" t="n">
        <v>551.25</v>
      </c>
      <c r="GB3" s="141" t="n">
        <v>0.989669421487603</v>
      </c>
      <c r="GC3" s="142" t="n">
        <v>639.5</v>
      </c>
      <c r="GD3" s="142" t="n">
        <v>672</v>
      </c>
      <c r="GE3" s="142" t="n">
        <v>542</v>
      </c>
      <c r="GF3" s="142" t="n">
        <v>574.5</v>
      </c>
      <c r="HB3" s="141" t="n">
        <v>0.994964818919165</v>
      </c>
      <c r="HC3" s="142" t="n">
        <v>644.5</v>
      </c>
      <c r="HD3" s="142" t="n">
        <v>672</v>
      </c>
      <c r="HE3" s="142" t="n">
        <v>562</v>
      </c>
      <c r="HF3" s="142" t="n">
        <v>589.5</v>
      </c>
      <c r="IB3" s="141" t="n">
        <v>1.03329567355619</v>
      </c>
      <c r="IC3" s="142" t="n">
        <v>637.75</v>
      </c>
      <c r="ID3" s="142" t="n">
        <v>672</v>
      </c>
      <c r="IE3" s="142" t="n">
        <v>535</v>
      </c>
      <c r="IF3" s="142" t="n">
        <v>569.25</v>
      </c>
      <c r="JB3" s="141" t="n">
        <v>1.03485197347727</v>
      </c>
      <c r="JC3" s="142" t="n">
        <v>643.75</v>
      </c>
      <c r="JD3" s="142" t="n">
        <v>672</v>
      </c>
      <c r="JE3" s="142" t="n">
        <v>559</v>
      </c>
      <c r="JF3" s="142" t="n">
        <v>587.25</v>
      </c>
      <c r="KB3" s="141" t="n">
        <v>1.03657963123376</v>
      </c>
      <c r="KC3" s="142" t="n">
        <v>643.75</v>
      </c>
      <c r="KD3" s="142" t="n">
        <v>672</v>
      </c>
      <c r="KE3" s="142" t="n">
        <v>559</v>
      </c>
      <c r="KF3" s="142" t="n">
        <v>587.25</v>
      </c>
      <c r="LB3" s="141" t="n">
        <v>0.986647484162209</v>
      </c>
      <c r="LC3" s="142" t="n">
        <v>631.75</v>
      </c>
      <c r="LD3" s="142" t="n">
        <v>672</v>
      </c>
      <c r="LE3" s="142" t="n">
        <v>511</v>
      </c>
      <c r="LF3" s="142" t="n">
        <v>551.25</v>
      </c>
      <c r="MB3" s="141" t="n">
        <v>1.0356053592398</v>
      </c>
      <c r="MC3" s="142" t="n">
        <v>647</v>
      </c>
      <c r="MD3" s="142" t="n">
        <v>672</v>
      </c>
      <c r="ME3" s="142" t="n">
        <v>572</v>
      </c>
      <c r="MF3" s="142" t="n">
        <v>597</v>
      </c>
    </row>
    <row r="4" customFormat="false" ht="12.75" hidden="false" customHeight="false" outlineLevel="0" collapsed="false">
      <c r="B4" s="127"/>
      <c r="C4" s="143"/>
      <c r="D4" s="144"/>
      <c r="E4" s="143"/>
      <c r="F4" s="144"/>
      <c r="G4" s="109"/>
      <c r="H4" s="109"/>
      <c r="I4" s="109"/>
      <c r="J4" s="109"/>
      <c r="K4" s="109"/>
      <c r="L4" s="109"/>
      <c r="M4" s="109"/>
      <c r="N4" s="109"/>
      <c r="O4" s="109"/>
      <c r="P4" s="109"/>
      <c r="Q4" s="109"/>
      <c r="S4" s="112"/>
      <c r="T4" s="109"/>
      <c r="U4" s="109"/>
      <c r="V4" s="109"/>
      <c r="W4" s="109"/>
      <c r="X4" s="109"/>
      <c r="Y4" s="109"/>
      <c r="Z4" s="109"/>
      <c r="AB4" s="127"/>
      <c r="AC4" s="143"/>
      <c r="AD4" s="144"/>
      <c r="AE4" s="143"/>
      <c r="AF4" s="144"/>
      <c r="BB4" s="127"/>
      <c r="BC4" s="143"/>
      <c r="BD4" s="144"/>
      <c r="BE4" s="143"/>
      <c r="BF4" s="144"/>
      <c r="CB4" s="127"/>
      <c r="CC4" s="143"/>
      <c r="CD4" s="144"/>
      <c r="CE4" s="143"/>
      <c r="CF4" s="144"/>
      <c r="DB4" s="127"/>
      <c r="DC4" s="143"/>
      <c r="DD4" s="144"/>
      <c r="DE4" s="143"/>
      <c r="DF4" s="144"/>
      <c r="EB4" s="127"/>
      <c r="EC4" s="143"/>
      <c r="ED4" s="144"/>
      <c r="EE4" s="143"/>
      <c r="EF4" s="144"/>
      <c r="FB4" s="127"/>
      <c r="FC4" s="143"/>
      <c r="FD4" s="144"/>
      <c r="FE4" s="143"/>
      <c r="FF4" s="144"/>
      <c r="GB4" s="127"/>
      <c r="GC4" s="143"/>
      <c r="GD4" s="144"/>
      <c r="GE4" s="143"/>
      <c r="GF4" s="144"/>
      <c r="HB4" s="127"/>
      <c r="HC4" s="143"/>
      <c r="HD4" s="144"/>
      <c r="HE4" s="143"/>
      <c r="HF4" s="144"/>
      <c r="IB4" s="127"/>
      <c r="IC4" s="143"/>
      <c r="ID4" s="144"/>
      <c r="IE4" s="143"/>
      <c r="IF4" s="144"/>
      <c r="JB4" s="127"/>
      <c r="JC4" s="143"/>
      <c r="JD4" s="144"/>
      <c r="JE4" s="143"/>
      <c r="JF4" s="144"/>
      <c r="KB4" s="127"/>
      <c r="KC4" s="143"/>
      <c r="KD4" s="144"/>
      <c r="KE4" s="143"/>
      <c r="KF4" s="144"/>
      <c r="LB4" s="127"/>
      <c r="LC4" s="143"/>
      <c r="LD4" s="144"/>
      <c r="LE4" s="143"/>
      <c r="LF4" s="144"/>
      <c r="MB4" s="127"/>
      <c r="MC4" s="143"/>
      <c r="MD4" s="144"/>
      <c r="ME4" s="143"/>
      <c r="MF4" s="144"/>
    </row>
    <row r="5" customFormat="false" ht="12.75" hidden="false" customHeight="false" outlineLevel="0" collapsed="false">
      <c r="B5" s="141" t="n">
        <v>0.942545953082157</v>
      </c>
      <c r="C5" s="142" t="n">
        <v>658.5</v>
      </c>
      <c r="D5" s="142" t="n">
        <v>672</v>
      </c>
      <c r="E5" s="142" t="n">
        <v>537</v>
      </c>
      <c r="F5" s="142" t="n">
        <v>550.5</v>
      </c>
      <c r="G5" s="109"/>
      <c r="H5" s="109"/>
      <c r="I5" s="109"/>
      <c r="J5" s="109"/>
      <c r="K5" s="109"/>
      <c r="L5" s="109"/>
      <c r="M5" s="109"/>
      <c r="N5" s="109"/>
      <c r="O5" s="109"/>
      <c r="P5" s="109"/>
      <c r="Q5" s="109"/>
      <c r="S5" s="112"/>
      <c r="T5" s="109"/>
      <c r="U5" s="109"/>
      <c r="V5" s="109"/>
      <c r="W5" s="109"/>
      <c r="X5" s="109"/>
      <c r="Y5" s="109"/>
      <c r="Z5" s="109"/>
      <c r="AB5" s="141" t="n">
        <v>0.985458001463452</v>
      </c>
      <c r="AC5" s="142" t="n">
        <v>658.3</v>
      </c>
      <c r="AD5" s="142" t="n">
        <v>672</v>
      </c>
      <c r="AE5" s="142" t="n">
        <v>535</v>
      </c>
      <c r="AF5" s="142" t="n">
        <v>548.7</v>
      </c>
      <c r="BB5" s="141" t="n">
        <v>1.00856830106066</v>
      </c>
      <c r="BC5" s="142" t="n">
        <v>661.2</v>
      </c>
      <c r="BD5" s="142" t="n">
        <v>672</v>
      </c>
      <c r="BE5" s="142" t="n">
        <v>564</v>
      </c>
      <c r="BF5" s="142" t="n">
        <v>574.8</v>
      </c>
      <c r="CB5" s="141" t="n">
        <v>1.03299886769698</v>
      </c>
      <c r="CC5" s="142" t="n">
        <v>661.3</v>
      </c>
      <c r="CD5" s="142" t="n">
        <v>672</v>
      </c>
      <c r="CE5" s="142" t="n">
        <v>565</v>
      </c>
      <c r="CF5" s="142" t="n">
        <v>575.7</v>
      </c>
      <c r="DB5" s="141" t="n">
        <v>1.08255906556942</v>
      </c>
      <c r="DC5" s="142" t="n">
        <v>658.7</v>
      </c>
      <c r="DD5" s="142" t="n">
        <v>672</v>
      </c>
      <c r="DE5" s="142" t="n">
        <v>539</v>
      </c>
      <c r="DF5" s="142" t="n">
        <v>552.3</v>
      </c>
      <c r="EB5" s="141" t="n">
        <v>1.02729847953309</v>
      </c>
      <c r="EC5" s="142" t="n">
        <v>656.1</v>
      </c>
      <c r="ED5" s="142" t="n">
        <v>672</v>
      </c>
      <c r="EE5" s="142" t="n">
        <v>513</v>
      </c>
      <c r="EF5" s="142" t="n">
        <v>528.9</v>
      </c>
      <c r="FB5" s="141" t="n">
        <v>1.00399761632815</v>
      </c>
      <c r="FC5" s="142" t="n">
        <v>655.9</v>
      </c>
      <c r="FD5" s="142" t="n">
        <v>672</v>
      </c>
      <c r="FE5" s="142" t="n">
        <v>511</v>
      </c>
      <c r="FF5" s="142" t="n">
        <v>527.1</v>
      </c>
      <c r="GB5" s="141" t="n">
        <v>1.05169708241311</v>
      </c>
      <c r="GC5" s="142" t="n">
        <v>659</v>
      </c>
      <c r="GD5" s="142" t="n">
        <v>672</v>
      </c>
      <c r="GE5" s="142" t="n">
        <v>542</v>
      </c>
      <c r="GF5" s="142" t="n">
        <v>555</v>
      </c>
      <c r="HB5" s="141" t="n">
        <v>1.06080636771388</v>
      </c>
      <c r="HC5" s="142" t="n">
        <v>661</v>
      </c>
      <c r="HD5" s="142" t="n">
        <v>672</v>
      </c>
      <c r="HE5" s="142" t="n">
        <v>562</v>
      </c>
      <c r="HF5" s="142" t="n">
        <v>573</v>
      </c>
      <c r="IB5" s="141" t="n">
        <v>1.01915767067052</v>
      </c>
      <c r="IC5" s="142" t="n">
        <v>658.3</v>
      </c>
      <c r="ID5" s="142" t="n">
        <v>672</v>
      </c>
      <c r="IE5" s="142" t="n">
        <v>535</v>
      </c>
      <c r="IF5" s="142" t="n">
        <v>548.7</v>
      </c>
      <c r="JB5" s="141" t="n">
        <v>1.02016369936671</v>
      </c>
      <c r="JC5" s="142" t="n">
        <v>660.7</v>
      </c>
      <c r="JD5" s="142" t="n">
        <v>672</v>
      </c>
      <c r="JE5" s="142" t="n">
        <v>559</v>
      </c>
      <c r="JF5" s="142" t="n">
        <v>570.3</v>
      </c>
      <c r="KB5" s="141" t="n">
        <v>1.04405431271683</v>
      </c>
      <c r="KC5" s="142" t="n">
        <v>660.7</v>
      </c>
      <c r="KD5" s="142" t="n">
        <v>672</v>
      </c>
      <c r="KE5" s="142" t="n">
        <v>559</v>
      </c>
      <c r="KF5" s="142" t="n">
        <v>570.3</v>
      </c>
      <c r="LB5" s="141" t="n">
        <v>0.975613393533292</v>
      </c>
      <c r="LC5" s="142" t="n">
        <v>655.9</v>
      </c>
      <c r="LD5" s="142" t="n">
        <v>672</v>
      </c>
      <c r="LE5" s="142" t="n">
        <v>511</v>
      </c>
      <c r="LF5" s="142" t="n">
        <v>527.1</v>
      </c>
      <c r="MB5" s="141" t="n">
        <v>1.04272317760716</v>
      </c>
      <c r="MC5" s="142" t="n">
        <v>662</v>
      </c>
      <c r="MD5" s="142" t="n">
        <v>672</v>
      </c>
      <c r="ME5" s="142" t="n">
        <v>572</v>
      </c>
      <c r="MF5" s="142" t="n">
        <v>582</v>
      </c>
    </row>
    <row r="7" customFormat="false" ht="12.75" hidden="false" customHeight="false" outlineLevel="0" collapsed="false">
      <c r="A7" s="145" t="n">
        <v>0.965242601167707</v>
      </c>
      <c r="B7" s="145" t="n">
        <v>0.965551045331735</v>
      </c>
      <c r="C7" s="145" t="n">
        <v>0.974705765451454</v>
      </c>
      <c r="D7" s="145" t="n">
        <v>0.977769739916518</v>
      </c>
      <c r="E7" s="145" t="n">
        <v>0.98002342411413</v>
      </c>
      <c r="F7" s="145" t="n">
        <v>0.982044154761127</v>
      </c>
      <c r="G7" s="141" t="n">
        <v>1.00544784657831</v>
      </c>
      <c r="H7" s="141" t="n">
        <v>1.00828456570246</v>
      </c>
      <c r="I7" s="145" t="n">
        <v>1.0122858025009</v>
      </c>
      <c r="J7" s="145" t="n">
        <v>1.01270882957215</v>
      </c>
      <c r="K7" s="145" t="n">
        <v>1.01422079231395</v>
      </c>
      <c r="L7" s="145" t="n">
        <v>1.02441870462948</v>
      </c>
      <c r="M7" s="145" t="n">
        <v>1.03168290459067</v>
      </c>
      <c r="N7" s="145" t="n">
        <v>1.04861443444185</v>
      </c>
      <c r="O7" s="142" t="n">
        <v>511</v>
      </c>
      <c r="P7" s="142" t="n">
        <v>511</v>
      </c>
      <c r="Q7" s="142" t="n">
        <v>513</v>
      </c>
      <c r="R7" s="142" t="n">
        <v>535</v>
      </c>
      <c r="S7" s="142" t="n">
        <v>535</v>
      </c>
      <c r="T7" s="142" t="n">
        <v>537</v>
      </c>
      <c r="U7" s="142" t="n">
        <v>539</v>
      </c>
      <c r="V7" s="142" t="n">
        <v>542</v>
      </c>
      <c r="W7" s="142" t="n">
        <v>559</v>
      </c>
      <c r="X7" s="142" t="n">
        <v>559</v>
      </c>
      <c r="Y7" s="142" t="n">
        <v>562</v>
      </c>
      <c r="Z7" s="142" t="n">
        <v>564</v>
      </c>
      <c r="AA7" s="142" t="n">
        <v>565</v>
      </c>
      <c r="AB7" s="142" t="n">
        <v>572</v>
      </c>
      <c r="AC7" s="142" t="n">
        <v>591.5</v>
      </c>
      <c r="AD7" s="142" t="n">
        <v>591.5</v>
      </c>
      <c r="AE7" s="142" t="n">
        <v>591.5</v>
      </c>
      <c r="AF7" s="142" t="n">
        <v>591.5</v>
      </c>
      <c r="AG7" s="142" t="n">
        <v>592.5</v>
      </c>
      <c r="AH7" s="142" t="n">
        <v>592.5</v>
      </c>
      <c r="AI7" s="142" t="n">
        <v>603.5</v>
      </c>
      <c r="AJ7" s="142" t="n">
        <v>603.5</v>
      </c>
      <c r="AK7" s="142" t="n">
        <v>603.5</v>
      </c>
      <c r="AL7" s="142" t="n">
        <v>603.5</v>
      </c>
      <c r="AM7" s="142" t="n">
        <v>604.5</v>
      </c>
      <c r="AN7" s="142" t="n">
        <v>604.5</v>
      </c>
      <c r="AO7" s="142" t="n">
        <v>605.5</v>
      </c>
      <c r="AP7" s="142" t="n">
        <v>605.5</v>
      </c>
      <c r="AQ7" s="142" t="n">
        <v>607</v>
      </c>
      <c r="AR7" s="142" t="n">
        <v>607</v>
      </c>
      <c r="AS7" s="142" t="n">
        <v>615.5</v>
      </c>
      <c r="AT7" s="142" t="n">
        <v>615.5</v>
      </c>
      <c r="AU7" s="142" t="n">
        <v>615.5</v>
      </c>
      <c r="AV7" s="142" t="n">
        <v>615.5</v>
      </c>
      <c r="AW7" s="142" t="n">
        <v>617</v>
      </c>
      <c r="AX7" s="142" t="n">
        <v>617</v>
      </c>
      <c r="AY7" s="142" t="n">
        <v>618</v>
      </c>
      <c r="AZ7" s="142" t="n">
        <v>618</v>
      </c>
      <c r="BA7" s="142" t="n">
        <v>618.5</v>
      </c>
      <c r="BB7" s="142" t="n">
        <v>618.5</v>
      </c>
      <c r="BC7" s="142" t="n">
        <v>622</v>
      </c>
      <c r="BD7" s="142" t="n">
        <v>622</v>
      </c>
      <c r="BE7" s="142" t="n">
        <v>672</v>
      </c>
      <c r="BF7" s="142" t="n">
        <v>672</v>
      </c>
      <c r="BG7" s="142" t="n">
        <v>672</v>
      </c>
      <c r="BH7" s="142" t="n">
        <v>672</v>
      </c>
      <c r="BI7" s="142" t="n">
        <v>672</v>
      </c>
      <c r="BJ7" s="142" t="n">
        <v>672</v>
      </c>
      <c r="BK7" s="142" t="n">
        <v>672</v>
      </c>
      <c r="BL7" s="142" t="n">
        <v>672</v>
      </c>
      <c r="BM7" s="142" t="n">
        <v>672</v>
      </c>
      <c r="BN7" s="142" t="n">
        <v>672</v>
      </c>
      <c r="BO7" s="142" t="n">
        <v>672</v>
      </c>
      <c r="BP7" s="142" t="n">
        <v>672</v>
      </c>
      <c r="BQ7" s="142" t="n">
        <v>672</v>
      </c>
      <c r="BR7" s="142" t="n">
        <v>672</v>
      </c>
      <c r="BS7" s="1" t="s">
        <v>64</v>
      </c>
      <c r="BT7" s="1" t="s">
        <v>21</v>
      </c>
      <c r="BU7" s="1" t="s">
        <v>8487</v>
      </c>
      <c r="BV7" s="1" t="s">
        <v>68</v>
      </c>
      <c r="BW7" s="1" t="s">
        <v>28</v>
      </c>
      <c r="BX7" s="1" t="s">
        <v>19</v>
      </c>
      <c r="BY7" s="1" t="s">
        <v>11</v>
      </c>
      <c r="BZ7" s="1" t="s">
        <v>36</v>
      </c>
      <c r="CA7" s="1" t="s">
        <v>20</v>
      </c>
      <c r="CB7" s="1" t="s">
        <v>60</v>
      </c>
      <c r="CC7" s="1" t="s">
        <v>58</v>
      </c>
      <c r="CD7" s="1" t="s">
        <v>12</v>
      </c>
      <c r="CE7" s="1" t="s">
        <v>77</v>
      </c>
      <c r="CF7" s="1"/>
      <c r="CG7" s="109"/>
      <c r="CH7" s="109"/>
      <c r="CI7" s="109"/>
      <c r="CJ7" s="109"/>
      <c r="CK7" s="109"/>
      <c r="CL7" s="109"/>
      <c r="CM7" s="109"/>
      <c r="CN7" s="109"/>
      <c r="CO7" s="109"/>
      <c r="CP7" s="109"/>
      <c r="CQ7" s="109"/>
      <c r="CS7" s="112"/>
      <c r="CT7" s="109"/>
      <c r="CU7" s="109"/>
      <c r="CV7" s="109"/>
      <c r="CW7" s="109"/>
      <c r="CX7" s="109"/>
      <c r="CY7" s="109"/>
      <c r="CZ7" s="109"/>
    </row>
    <row r="8" customFormat="false" ht="12.75" hidden="false" customHeight="false" outlineLevel="0" collapsed="false">
      <c r="A8" s="125"/>
      <c r="B8" s="125"/>
      <c r="C8" s="125"/>
      <c r="D8" s="125"/>
      <c r="E8" s="125"/>
      <c r="F8" s="125"/>
      <c r="H8" s="146"/>
      <c r="I8" s="125"/>
      <c r="J8" s="125"/>
      <c r="K8" s="125"/>
      <c r="L8" s="125"/>
      <c r="M8" s="125"/>
      <c r="N8" s="125"/>
    </row>
    <row r="9" customFormat="false" ht="12.75" hidden="false" customHeight="false" outlineLevel="0" collapsed="false">
      <c r="A9" s="145" t="n">
        <v>0.981873080754655</v>
      </c>
      <c r="B9" s="145" t="n">
        <v>0.986647484162209</v>
      </c>
      <c r="C9" s="145" t="n">
        <v>0.989335160265687</v>
      </c>
      <c r="D9" s="145" t="n">
        <v>0.989669421487603</v>
      </c>
      <c r="E9" s="145" t="n">
        <v>0.992310191703672</v>
      </c>
      <c r="F9" s="145" t="n">
        <v>0.992870646652848</v>
      </c>
      <c r="G9" s="147" t="n">
        <v>0.994964818919165</v>
      </c>
      <c r="H9" s="147" t="n">
        <v>0.99496752202714</v>
      </c>
      <c r="I9" s="145" t="n">
        <v>1.02741733012845</v>
      </c>
      <c r="J9" s="145" t="n">
        <v>1.03329567355619</v>
      </c>
      <c r="K9" s="145" t="n">
        <v>1.03485197347727</v>
      </c>
      <c r="L9" s="145" t="n">
        <v>1.0356053592398</v>
      </c>
      <c r="M9" s="145" t="n">
        <v>1.03657963123376</v>
      </c>
      <c r="N9" s="145" t="n">
        <v>1.07534078628318</v>
      </c>
      <c r="O9" s="142" t="n">
        <v>511</v>
      </c>
      <c r="P9" s="142" t="n">
        <v>511</v>
      </c>
      <c r="Q9" s="142" t="n">
        <v>513</v>
      </c>
      <c r="R9" s="142" t="n">
        <v>535</v>
      </c>
      <c r="S9" s="142" t="n">
        <v>535</v>
      </c>
      <c r="T9" s="142" t="n">
        <v>537</v>
      </c>
      <c r="U9" s="142" t="n">
        <v>539</v>
      </c>
      <c r="V9" s="142" t="n">
        <v>542</v>
      </c>
      <c r="W9" s="142" t="n">
        <v>551.25</v>
      </c>
      <c r="X9" s="142" t="n">
        <v>551.25</v>
      </c>
      <c r="Y9" s="142" t="n">
        <v>552.75</v>
      </c>
      <c r="Z9" s="142" t="n">
        <v>559</v>
      </c>
      <c r="AA9" s="142" t="n">
        <v>559</v>
      </c>
      <c r="AB9" s="142" t="n">
        <v>562</v>
      </c>
      <c r="AC9" s="142" t="n">
        <v>564</v>
      </c>
      <c r="AD9" s="142" t="n">
        <v>565</v>
      </c>
      <c r="AE9" s="142" t="n">
        <v>569.25</v>
      </c>
      <c r="AF9" s="142" t="n">
        <v>569.25</v>
      </c>
      <c r="AG9" s="142" t="n">
        <v>570.75</v>
      </c>
      <c r="AH9" s="142" t="n">
        <v>572</v>
      </c>
      <c r="AI9" s="142" t="n">
        <v>572.25</v>
      </c>
      <c r="AJ9" s="142" t="n">
        <v>574.5</v>
      </c>
      <c r="AK9" s="142" t="n">
        <v>587.25</v>
      </c>
      <c r="AL9" s="142" t="n">
        <v>587.25</v>
      </c>
      <c r="AM9" s="142" t="n">
        <v>589.5</v>
      </c>
      <c r="AN9" s="142" t="n">
        <v>591</v>
      </c>
      <c r="AO9" s="142" t="n">
        <v>591.75</v>
      </c>
      <c r="AP9" s="142" t="n">
        <v>597</v>
      </c>
      <c r="AQ9" s="142" t="n">
        <v>631.75</v>
      </c>
      <c r="AR9" s="142" t="n">
        <v>631.75</v>
      </c>
      <c r="AS9" s="142" t="n">
        <v>632.25</v>
      </c>
      <c r="AT9" s="142" t="n">
        <v>637.75</v>
      </c>
      <c r="AU9" s="142" t="n">
        <v>637.75</v>
      </c>
      <c r="AV9" s="142" t="n">
        <v>638.25</v>
      </c>
      <c r="AW9" s="142" t="n">
        <v>638.75</v>
      </c>
      <c r="AX9" s="142" t="n">
        <v>639.5</v>
      </c>
      <c r="AY9" s="142" t="n">
        <v>643.75</v>
      </c>
      <c r="AZ9" s="142" t="n">
        <v>643.75</v>
      </c>
      <c r="BA9" s="142" t="n">
        <v>644.5</v>
      </c>
      <c r="BB9" s="142" t="n">
        <v>645</v>
      </c>
      <c r="BC9" s="142" t="n">
        <v>645.25</v>
      </c>
      <c r="BD9" s="142" t="n">
        <v>647</v>
      </c>
      <c r="BE9" s="142" t="n">
        <v>672</v>
      </c>
      <c r="BF9" s="142" t="n">
        <v>672</v>
      </c>
      <c r="BG9" s="142" t="n">
        <v>672</v>
      </c>
      <c r="BH9" s="142" t="n">
        <v>672</v>
      </c>
      <c r="BI9" s="142" t="n">
        <v>672</v>
      </c>
      <c r="BJ9" s="142" t="n">
        <v>672</v>
      </c>
      <c r="BK9" s="142" t="n">
        <v>672</v>
      </c>
      <c r="BL9" s="142" t="n">
        <v>672</v>
      </c>
      <c r="BM9" s="142" t="n">
        <v>672</v>
      </c>
      <c r="BN9" s="142" t="n">
        <v>672</v>
      </c>
      <c r="BO9" s="142" t="n">
        <v>672</v>
      </c>
      <c r="BP9" s="142" t="n">
        <v>672</v>
      </c>
      <c r="BQ9" s="142" t="n">
        <v>672</v>
      </c>
      <c r="BR9" s="142" t="n">
        <v>672</v>
      </c>
      <c r="BT9" s="109"/>
      <c r="BU9" s="109"/>
      <c r="BV9" s="109"/>
      <c r="BW9" s="109"/>
      <c r="BX9" s="109"/>
      <c r="BY9" s="109"/>
      <c r="BZ9" s="109"/>
      <c r="CA9" s="109"/>
      <c r="CB9" s="109"/>
      <c r="CC9" s="109"/>
      <c r="CD9" s="109"/>
      <c r="CF9" s="112"/>
      <c r="CG9" s="109"/>
      <c r="CH9" s="109"/>
      <c r="CI9" s="109"/>
      <c r="CJ9" s="109"/>
      <c r="CK9" s="109"/>
      <c r="CL9" s="109"/>
      <c r="CM9" s="109"/>
    </row>
    <row r="10" customFormat="false" ht="12.75" hidden="false" customHeight="false" outlineLevel="0" collapsed="false">
      <c r="A10" s="125"/>
      <c r="B10" s="125"/>
      <c r="C10" s="125"/>
      <c r="D10" s="125"/>
      <c r="E10" s="125"/>
      <c r="F10" s="125"/>
      <c r="H10" s="146"/>
      <c r="I10" s="125"/>
      <c r="J10" s="125"/>
      <c r="K10" s="125"/>
      <c r="L10" s="125"/>
      <c r="M10" s="125"/>
      <c r="N10" s="125"/>
    </row>
    <row r="11" customFormat="false" ht="12.75" hidden="false" customHeight="false" outlineLevel="0" collapsed="false">
      <c r="A11" s="145" t="n">
        <v>0.942545953082157</v>
      </c>
      <c r="B11" s="145" t="n">
        <v>0.975613393533292</v>
      </c>
      <c r="C11" s="145" t="n">
        <v>0.985458001463452</v>
      </c>
      <c r="D11" s="145" t="n">
        <v>1.00399761632815</v>
      </c>
      <c r="E11" s="145" t="n">
        <v>1.00856830106066</v>
      </c>
      <c r="F11" s="145" t="n">
        <v>1.01915767067052</v>
      </c>
      <c r="G11" s="141" t="n">
        <v>1.02016369936671</v>
      </c>
      <c r="H11" s="141" t="n">
        <v>1.02729847953309</v>
      </c>
      <c r="I11" s="145" t="n">
        <v>1.03299886769698</v>
      </c>
      <c r="J11" s="145" t="n">
        <v>1.04272317760716</v>
      </c>
      <c r="K11" s="145" t="n">
        <v>1.04405431271683</v>
      </c>
      <c r="L11" s="145" t="n">
        <v>1.05169708241311</v>
      </c>
      <c r="M11" s="145" t="n">
        <v>1.06080636771388</v>
      </c>
      <c r="N11" s="145" t="n">
        <v>1.08255906556942</v>
      </c>
      <c r="O11" s="142" t="n">
        <v>511</v>
      </c>
      <c r="P11" s="142" t="n">
        <v>511</v>
      </c>
      <c r="Q11" s="142" t="n">
        <v>513</v>
      </c>
      <c r="R11" s="142" t="n">
        <v>527.1</v>
      </c>
      <c r="S11" s="142" t="n">
        <v>527.1</v>
      </c>
      <c r="T11" s="142" t="n">
        <v>528.9</v>
      </c>
      <c r="U11" s="142" t="n">
        <v>535</v>
      </c>
      <c r="V11" s="142" t="n">
        <v>535</v>
      </c>
      <c r="W11" s="142" t="n">
        <v>537</v>
      </c>
      <c r="X11" s="142" t="n">
        <v>539</v>
      </c>
      <c r="Y11" s="142" t="n">
        <v>542</v>
      </c>
      <c r="Z11" s="142" t="n">
        <v>548.7</v>
      </c>
      <c r="AA11" s="142" t="n">
        <v>548.7</v>
      </c>
      <c r="AB11" s="142" t="n">
        <v>550.5</v>
      </c>
      <c r="AC11" s="142" t="n">
        <v>552.3</v>
      </c>
      <c r="AD11" s="142" t="n">
        <v>555</v>
      </c>
      <c r="AE11" s="142" t="n">
        <v>559</v>
      </c>
      <c r="AF11" s="142" t="n">
        <v>559</v>
      </c>
      <c r="AG11" s="142" t="n">
        <v>562</v>
      </c>
      <c r="AH11" s="142" t="n">
        <v>564</v>
      </c>
      <c r="AI11" s="142" t="n">
        <v>565</v>
      </c>
      <c r="AJ11" s="142" t="n">
        <v>570.3</v>
      </c>
      <c r="AK11" s="142" t="n">
        <v>570.3</v>
      </c>
      <c r="AL11" s="142" t="n">
        <v>572</v>
      </c>
      <c r="AM11" s="142" t="n">
        <v>573</v>
      </c>
      <c r="AN11" s="142" t="n">
        <v>574.8</v>
      </c>
      <c r="AO11" s="142" t="n">
        <v>575.7</v>
      </c>
      <c r="AP11" s="142" t="n">
        <v>582</v>
      </c>
      <c r="AQ11" s="142" t="n">
        <v>655.9</v>
      </c>
      <c r="AR11" s="142" t="n">
        <v>655.9</v>
      </c>
      <c r="AS11" s="142" t="n">
        <v>656.1</v>
      </c>
      <c r="AT11" s="142" t="n">
        <v>658.3</v>
      </c>
      <c r="AU11" s="142" t="n">
        <v>658.3</v>
      </c>
      <c r="AV11" s="142" t="n">
        <v>658.5</v>
      </c>
      <c r="AW11" s="142" t="n">
        <v>658.7</v>
      </c>
      <c r="AX11" s="142" t="n">
        <v>659</v>
      </c>
      <c r="AY11" s="142" t="n">
        <v>660.7</v>
      </c>
      <c r="AZ11" s="142" t="n">
        <v>660.7</v>
      </c>
      <c r="BA11" s="142" t="n">
        <v>661</v>
      </c>
      <c r="BB11" s="142" t="n">
        <v>661.2</v>
      </c>
      <c r="BC11" s="142" t="n">
        <v>661.3</v>
      </c>
      <c r="BD11" s="142" t="n">
        <v>662</v>
      </c>
      <c r="BE11" s="142" t="n">
        <v>672</v>
      </c>
      <c r="BF11" s="142" t="n">
        <v>672</v>
      </c>
      <c r="BG11" s="142" t="n">
        <v>672</v>
      </c>
      <c r="BH11" s="142" t="n">
        <v>672</v>
      </c>
      <c r="BI11" s="142" t="n">
        <v>672</v>
      </c>
      <c r="BJ11" s="142" t="n">
        <v>672</v>
      </c>
      <c r="BK11" s="142" t="n">
        <v>672</v>
      </c>
      <c r="BL11" s="142" t="n">
        <v>672</v>
      </c>
      <c r="BM11" s="142" t="n">
        <v>672</v>
      </c>
      <c r="BN11" s="142" t="n">
        <v>672</v>
      </c>
      <c r="BO11" s="142" t="n">
        <v>672</v>
      </c>
      <c r="BP11" s="142" t="n">
        <v>672</v>
      </c>
      <c r="BQ11" s="142" t="n">
        <v>672</v>
      </c>
      <c r="BR11" s="142" t="n">
        <v>672</v>
      </c>
      <c r="BS11" s="145"/>
      <c r="BT11" s="109"/>
      <c r="BU11" s="109"/>
      <c r="BV11" s="109"/>
      <c r="BW11" s="109"/>
      <c r="BX11" s="109"/>
      <c r="BY11" s="109"/>
      <c r="BZ11" s="109"/>
      <c r="CA11" s="109"/>
      <c r="CB11" s="109"/>
      <c r="CC11" s="109"/>
      <c r="CD11" s="109"/>
      <c r="CF11" s="112"/>
      <c r="CG11" s="109"/>
      <c r="CH11" s="109"/>
      <c r="CI11" s="109"/>
      <c r="CJ11" s="109"/>
      <c r="CK11" s="109"/>
      <c r="CL11" s="109"/>
      <c r="CM11" s="109"/>
    </row>
    <row r="13" customFormat="false" ht="12.75" hidden="false" customHeight="false" outlineLevel="0" collapsed="false">
      <c r="A13" s="125"/>
      <c r="B13" s="125"/>
      <c r="C13" s="125"/>
      <c r="D13" s="125"/>
      <c r="E13" s="125"/>
      <c r="F13" s="125"/>
    </row>
    <row r="14" customFormat="false" ht="12.75" hidden="false" customHeight="false" outlineLevel="0" collapsed="false">
      <c r="A14" s="125"/>
      <c r="B14" s="125"/>
      <c r="C14" s="125"/>
      <c r="D14" s="125"/>
      <c r="E14" s="125"/>
      <c r="F14" s="125"/>
    </row>
    <row r="15" customFormat="false" ht="12.75" hidden="false" customHeight="false" outlineLevel="0" collapsed="false">
      <c r="A15" s="145" t="n">
        <v>0.965242601167707</v>
      </c>
      <c r="B15" s="145" t="n">
        <v>0.965551045331735</v>
      </c>
      <c r="C15" s="145" t="n">
        <v>0.974705765451454</v>
      </c>
      <c r="D15" s="145" t="n">
        <v>0.977769739916518</v>
      </c>
      <c r="E15" s="145" t="n">
        <v>0.982044154761127</v>
      </c>
      <c r="F15" s="145" t="n">
        <v>1.00327422198137</v>
      </c>
      <c r="G15" s="141" t="n">
        <v>1.00544784657831</v>
      </c>
      <c r="H15" s="141" t="n">
        <v>1.00828456570246</v>
      </c>
      <c r="I15" s="145" t="n">
        <v>1.0122858025009</v>
      </c>
      <c r="J15" s="145" t="n">
        <v>1.01270882957215</v>
      </c>
      <c r="K15" s="145" t="n">
        <v>1.01422079231395</v>
      </c>
      <c r="L15" s="145" t="n">
        <v>1.02441870462948</v>
      </c>
      <c r="M15" s="145" t="n">
        <v>1.03168290459067</v>
      </c>
      <c r="N15" s="145" t="n">
        <v>1.04861443444185</v>
      </c>
      <c r="O15" s="142" t="n">
        <v>261</v>
      </c>
      <c r="P15" s="142" t="n">
        <v>261</v>
      </c>
      <c r="Q15" s="142" t="n">
        <v>263</v>
      </c>
      <c r="R15" s="142" t="n">
        <v>285</v>
      </c>
      <c r="S15" s="142" t="n">
        <v>285</v>
      </c>
      <c r="T15" s="142" t="n">
        <v>287</v>
      </c>
      <c r="U15" s="142" t="n">
        <v>289</v>
      </c>
      <c r="V15" s="142" t="n">
        <v>292</v>
      </c>
      <c r="W15" s="142" t="n">
        <v>309</v>
      </c>
      <c r="X15" s="142" t="n">
        <v>309</v>
      </c>
      <c r="Y15" s="142" t="n">
        <v>312</v>
      </c>
      <c r="Z15" s="142" t="n">
        <v>314</v>
      </c>
      <c r="AA15" s="142" t="n">
        <v>315</v>
      </c>
      <c r="AB15" s="142" t="n">
        <v>322</v>
      </c>
      <c r="AC15" s="142" t="n">
        <v>341.5</v>
      </c>
      <c r="AD15" s="142" t="n">
        <v>341.5</v>
      </c>
      <c r="AE15" s="142" t="n">
        <v>341.5</v>
      </c>
      <c r="AF15" s="142" t="n">
        <v>341.5</v>
      </c>
      <c r="AG15" s="142" t="n">
        <v>342.5</v>
      </c>
      <c r="AH15" s="142" t="n">
        <v>342.5</v>
      </c>
      <c r="AI15" s="142" t="n">
        <v>353.5</v>
      </c>
      <c r="AJ15" s="142" t="n">
        <v>353.5</v>
      </c>
      <c r="AK15" s="142" t="n">
        <v>353.5</v>
      </c>
      <c r="AL15" s="142" t="n">
        <v>353.5</v>
      </c>
      <c r="AM15" s="142" t="n">
        <v>354.5</v>
      </c>
      <c r="AN15" s="142" t="n">
        <v>354.5</v>
      </c>
      <c r="AO15" s="142" t="n">
        <v>355.5</v>
      </c>
      <c r="AP15" s="142" t="n">
        <v>355.5</v>
      </c>
      <c r="AQ15" s="142" t="n">
        <v>357</v>
      </c>
      <c r="AR15" s="142" t="n">
        <v>357</v>
      </c>
      <c r="AS15" s="142" t="n">
        <v>365.5</v>
      </c>
      <c r="AT15" s="142" t="n">
        <v>365.5</v>
      </c>
      <c r="AU15" s="142" t="n">
        <v>365.5</v>
      </c>
      <c r="AV15" s="142" t="n">
        <v>365.5</v>
      </c>
      <c r="AW15" s="142" t="n">
        <v>367</v>
      </c>
      <c r="AX15" s="142" t="n">
        <v>367</v>
      </c>
      <c r="AY15" s="142" t="n">
        <v>368</v>
      </c>
      <c r="AZ15" s="142" t="n">
        <v>368</v>
      </c>
      <c r="BA15" s="142" t="n">
        <v>368.5</v>
      </c>
      <c r="BB15" s="142" t="n">
        <v>368.5</v>
      </c>
      <c r="BC15" s="142" t="n">
        <v>372</v>
      </c>
      <c r="BD15" s="142" t="n">
        <v>372</v>
      </c>
      <c r="BE15" s="142" t="n">
        <v>422</v>
      </c>
      <c r="BF15" s="142" t="n">
        <v>422</v>
      </c>
      <c r="BG15" s="142" t="n">
        <v>422</v>
      </c>
      <c r="BH15" s="142" t="n">
        <v>422</v>
      </c>
      <c r="BI15" s="142" t="n">
        <v>422</v>
      </c>
      <c r="BJ15" s="142" t="n">
        <v>422</v>
      </c>
      <c r="BK15" s="142" t="n">
        <v>422</v>
      </c>
      <c r="BL15" s="142" t="n">
        <v>422</v>
      </c>
      <c r="BM15" s="142" t="n">
        <v>422</v>
      </c>
      <c r="BN15" s="142" t="n">
        <v>422</v>
      </c>
      <c r="BO15" s="142" t="n">
        <v>422</v>
      </c>
      <c r="BP15" s="142" t="n">
        <v>422</v>
      </c>
      <c r="BQ15" s="142" t="n">
        <v>422</v>
      </c>
      <c r="BR15" s="142" t="n">
        <v>422</v>
      </c>
      <c r="BS15" s="1" t="s">
        <v>64</v>
      </c>
      <c r="BT15" s="1" t="s">
        <v>21</v>
      </c>
      <c r="BU15" s="1" t="s">
        <v>66</v>
      </c>
      <c r="BV15" s="1" t="s">
        <v>68</v>
      </c>
      <c r="BW15" s="1" t="s">
        <v>28</v>
      </c>
      <c r="BX15" s="1" t="s">
        <v>185</v>
      </c>
      <c r="BY15" s="1" t="s">
        <v>36</v>
      </c>
      <c r="BZ15" s="1" t="s">
        <v>20</v>
      </c>
      <c r="CA15" s="1" t="s">
        <v>60</v>
      </c>
      <c r="CB15" s="1" t="s">
        <v>58</v>
      </c>
      <c r="CC15" s="1" t="s">
        <v>186</v>
      </c>
      <c r="CD15" s="1" t="s">
        <v>77</v>
      </c>
      <c r="CE15" s="109"/>
      <c r="CG15" s="109"/>
      <c r="CH15" s="109"/>
      <c r="CI15" s="109"/>
      <c r="CJ15" s="109"/>
      <c r="CK15" s="109"/>
      <c r="CL15" s="109"/>
      <c r="CM15" s="109"/>
      <c r="CN15" s="109"/>
      <c r="CO15" s="109"/>
      <c r="CP15" s="109"/>
      <c r="CR15" s="112"/>
      <c r="CS15" s="109"/>
      <c r="CT15" s="109"/>
      <c r="CU15" s="109"/>
      <c r="CV15" s="109"/>
      <c r="CW15" s="109"/>
      <c r="CX15" s="109"/>
      <c r="CY15" s="109"/>
    </row>
    <row r="16" customFormat="false" ht="12.75" hidden="false" customHeight="false" outlineLevel="0" collapsed="false">
      <c r="A16" s="145"/>
      <c r="B16" s="3"/>
      <c r="C16" s="3"/>
      <c r="D16" s="3"/>
      <c r="E16" s="3"/>
      <c r="F16" s="109"/>
      <c r="G16" s="109"/>
      <c r="H16" s="109"/>
      <c r="I16" s="109"/>
      <c r="J16" s="109"/>
      <c r="K16" s="109"/>
      <c r="L16" s="109"/>
      <c r="M16" s="109"/>
      <c r="N16" s="109"/>
      <c r="O16" s="109"/>
      <c r="P16" s="109"/>
      <c r="R16" s="112"/>
      <c r="S16" s="109"/>
      <c r="T16" s="109"/>
      <c r="U16" s="109"/>
      <c r="V16" s="109"/>
      <c r="W16" s="109"/>
      <c r="X16" s="109"/>
      <c r="Y16" s="109"/>
      <c r="AA16" s="141"/>
      <c r="AB16" s="143"/>
      <c r="AC16" s="3"/>
      <c r="AD16" s="3"/>
      <c r="AE16" s="3"/>
      <c r="BA16" s="141"/>
      <c r="BB16" s="143"/>
      <c r="BC16" s="3"/>
      <c r="BD16" s="3"/>
      <c r="BE16" s="3"/>
      <c r="CA16" s="141"/>
      <c r="CB16" s="143"/>
      <c r="CC16" s="3"/>
      <c r="CD16" s="3"/>
      <c r="CE16" s="3"/>
      <c r="DA16" s="141"/>
      <c r="DB16" s="143"/>
      <c r="DC16" s="3"/>
      <c r="DD16" s="3"/>
      <c r="DE16" s="3"/>
      <c r="EA16" s="141"/>
      <c r="EB16" s="143"/>
      <c r="EC16" s="3"/>
      <c r="ED16" s="3"/>
      <c r="EE16" s="3"/>
      <c r="FA16" s="141"/>
      <c r="FB16" s="143"/>
      <c r="FC16" s="3"/>
      <c r="FD16" s="3"/>
      <c r="FE16" s="3"/>
      <c r="GA16" s="141"/>
      <c r="GB16" s="143"/>
      <c r="GC16" s="3"/>
      <c r="GD16" s="3"/>
      <c r="GE16" s="3"/>
      <c r="HA16" s="141"/>
      <c r="HB16" s="143"/>
      <c r="HC16" s="3"/>
      <c r="HD16" s="3"/>
      <c r="HE16" s="3"/>
      <c r="IA16" s="141"/>
      <c r="IB16" s="143"/>
      <c r="IC16" s="3"/>
      <c r="ID16" s="3"/>
      <c r="IE16" s="3"/>
      <c r="JA16" s="141"/>
      <c r="JB16" s="143"/>
      <c r="JC16" s="3"/>
      <c r="JD16" s="3"/>
      <c r="JE16" s="3"/>
      <c r="KA16" s="141"/>
      <c r="KB16" s="143"/>
      <c r="KC16" s="3"/>
      <c r="KD16" s="3"/>
      <c r="KE16" s="3"/>
      <c r="LA16" s="141"/>
      <c r="LB16" s="143"/>
      <c r="LC16" s="3"/>
      <c r="LD16" s="3"/>
      <c r="LE16" s="3"/>
      <c r="MA16" s="141"/>
      <c r="MB16" s="143"/>
      <c r="MC16" s="3"/>
      <c r="MD16" s="3"/>
      <c r="ME16" s="3"/>
      <c r="MF16" s="3"/>
    </row>
    <row r="17" customFormat="false" ht="12.75" hidden="false" customHeight="false" outlineLevel="0" collapsed="false">
      <c r="A17" s="145" t="n">
        <v>0.981873080754655</v>
      </c>
      <c r="B17" s="145" t="n">
        <v>0.986647484162209</v>
      </c>
      <c r="C17" s="145" t="n">
        <v>0.989335160265687</v>
      </c>
      <c r="D17" s="145" t="n">
        <v>0.989669421487603</v>
      </c>
      <c r="E17" s="145" t="n">
        <v>0.992310191703672</v>
      </c>
      <c r="F17" s="145" t="n">
        <v>0.994964818919165</v>
      </c>
      <c r="G17" s="141" t="n">
        <v>0.99496752202714</v>
      </c>
      <c r="H17" s="141" t="n">
        <v>1.01722884898754</v>
      </c>
      <c r="I17" s="145" t="n">
        <v>1.02741733012845</v>
      </c>
      <c r="J17" s="145" t="n">
        <v>1.03329567355619</v>
      </c>
      <c r="K17" s="145" t="n">
        <v>1.03485197347727</v>
      </c>
      <c r="L17" s="145" t="n">
        <v>1.0356053592398</v>
      </c>
      <c r="M17" s="145" t="n">
        <v>1.03657963123376</v>
      </c>
      <c r="N17" s="145" t="n">
        <v>1.07534078628318</v>
      </c>
      <c r="O17" s="142" t="n">
        <v>261</v>
      </c>
      <c r="P17" s="142" t="n">
        <v>261</v>
      </c>
      <c r="Q17" s="142" t="n">
        <v>263</v>
      </c>
      <c r="R17" s="142" t="n">
        <v>285</v>
      </c>
      <c r="S17" s="142" t="n">
        <v>285</v>
      </c>
      <c r="T17" s="142" t="n">
        <v>287</v>
      </c>
      <c r="U17" s="142" t="n">
        <v>289</v>
      </c>
      <c r="V17" s="142" t="n">
        <v>292</v>
      </c>
      <c r="W17" s="142" t="n">
        <v>301.25</v>
      </c>
      <c r="X17" s="142" t="n">
        <v>301.25</v>
      </c>
      <c r="Y17" s="142" t="n">
        <v>302.75</v>
      </c>
      <c r="Z17" s="142" t="n">
        <v>309</v>
      </c>
      <c r="AA17" s="142" t="n">
        <v>309</v>
      </c>
      <c r="AB17" s="142" t="n">
        <v>312</v>
      </c>
      <c r="AC17" s="142" t="n">
        <v>314</v>
      </c>
      <c r="AD17" s="142" t="n">
        <v>315</v>
      </c>
      <c r="AE17" s="142" t="n">
        <v>319.25</v>
      </c>
      <c r="AF17" s="142" t="n">
        <v>319.25</v>
      </c>
      <c r="AG17" s="142" t="n">
        <v>320.75</v>
      </c>
      <c r="AH17" s="142" t="n">
        <v>322</v>
      </c>
      <c r="AI17" s="142" t="n">
        <v>322.25</v>
      </c>
      <c r="AJ17" s="142" t="n">
        <v>324.5</v>
      </c>
      <c r="AK17" s="142" t="n">
        <v>337.25</v>
      </c>
      <c r="AL17" s="142" t="n">
        <v>337.25</v>
      </c>
      <c r="AM17" s="142" t="n">
        <v>339.5</v>
      </c>
      <c r="AN17" s="142" t="n">
        <v>341</v>
      </c>
      <c r="AO17" s="142" t="n">
        <v>341.75</v>
      </c>
      <c r="AP17" s="142" t="n">
        <v>347</v>
      </c>
      <c r="AQ17" s="142" t="n">
        <v>381.75</v>
      </c>
      <c r="AR17" s="142" t="n">
        <v>381.75</v>
      </c>
      <c r="AS17" s="142" t="n">
        <v>382.25</v>
      </c>
      <c r="AT17" s="142" t="n">
        <v>387.75</v>
      </c>
      <c r="AU17" s="142" t="n">
        <v>387.75</v>
      </c>
      <c r="AV17" s="142" t="n">
        <v>388.25</v>
      </c>
      <c r="AW17" s="142" t="n">
        <v>388.75</v>
      </c>
      <c r="AX17" s="142" t="n">
        <v>389.5</v>
      </c>
      <c r="AY17" s="142" t="n">
        <v>393.75</v>
      </c>
      <c r="AZ17" s="142" t="n">
        <v>393.75</v>
      </c>
      <c r="BA17" s="142" t="n">
        <v>394.5</v>
      </c>
      <c r="BB17" s="142" t="n">
        <v>395</v>
      </c>
      <c r="BC17" s="142" t="n">
        <v>395.25</v>
      </c>
      <c r="BD17" s="142" t="n">
        <v>397</v>
      </c>
      <c r="BE17" s="142" t="n">
        <v>422</v>
      </c>
      <c r="BF17" s="142" t="n">
        <v>422</v>
      </c>
      <c r="BG17" s="142" t="n">
        <v>422</v>
      </c>
      <c r="BH17" s="142" t="n">
        <v>422</v>
      </c>
      <c r="BI17" s="142" t="n">
        <v>422</v>
      </c>
      <c r="BJ17" s="142" t="n">
        <v>422</v>
      </c>
      <c r="BK17" s="142" t="n">
        <v>422</v>
      </c>
      <c r="BL17" s="142" t="n">
        <v>422</v>
      </c>
      <c r="BM17" s="142" t="n">
        <v>422</v>
      </c>
      <c r="BN17" s="142" t="n">
        <v>422</v>
      </c>
      <c r="BO17" s="142" t="n">
        <v>422</v>
      </c>
      <c r="BP17" s="142" t="n">
        <v>422</v>
      </c>
      <c r="BQ17" s="142" t="n">
        <v>422</v>
      </c>
      <c r="BR17" s="142" t="n">
        <v>422</v>
      </c>
      <c r="BS17" s="109"/>
      <c r="BT17" s="109"/>
      <c r="BU17" s="109"/>
      <c r="BV17" s="109"/>
      <c r="BW17" s="109"/>
      <c r="BX17" s="109"/>
      <c r="BY17" s="109"/>
      <c r="BZ17" s="109"/>
      <c r="CA17" s="109"/>
      <c r="CB17" s="109"/>
      <c r="CC17" s="109"/>
      <c r="CE17" s="112"/>
      <c r="CF17" s="109"/>
      <c r="CG17" s="109"/>
      <c r="CH17" s="109"/>
      <c r="CI17" s="109"/>
      <c r="CJ17" s="109"/>
      <c r="CK17" s="109"/>
      <c r="CL17" s="109"/>
    </row>
    <row r="18" s="125" customFormat="true" ht="12.75" hidden="false" customHeight="false" outlineLevel="0" collapsed="false">
      <c r="A18" s="127"/>
      <c r="B18" s="3"/>
      <c r="C18" s="148"/>
      <c r="D18" s="3"/>
      <c r="E18" s="148"/>
      <c r="F18" s="109"/>
      <c r="G18" s="109"/>
      <c r="H18" s="109"/>
      <c r="I18" s="109"/>
      <c r="J18" s="109"/>
      <c r="K18" s="109"/>
      <c r="L18" s="109"/>
      <c r="M18" s="109"/>
      <c r="N18" s="109"/>
      <c r="O18" s="109"/>
      <c r="P18" s="109"/>
      <c r="Q18" s="1"/>
      <c r="R18" s="112"/>
      <c r="S18" s="109"/>
      <c r="T18" s="109"/>
      <c r="U18" s="109"/>
      <c r="V18" s="109"/>
      <c r="W18" s="109"/>
      <c r="X18" s="109"/>
      <c r="Y18" s="109"/>
      <c r="Z18" s="1"/>
      <c r="AA18" s="127"/>
      <c r="AB18" s="143"/>
      <c r="AC18" s="144"/>
      <c r="AD18" s="143"/>
      <c r="AE18" s="144"/>
      <c r="AF18" s="1"/>
      <c r="AG18" s="1"/>
      <c r="AH18" s="1"/>
      <c r="AI18" s="1"/>
      <c r="AJ18" s="1"/>
      <c r="AK18" s="1"/>
      <c r="AL18" s="1"/>
      <c r="AM18" s="1"/>
      <c r="AN18" s="1"/>
      <c r="AO18" s="1"/>
      <c r="AP18" s="1"/>
      <c r="AQ18" s="1"/>
      <c r="AR18" s="1"/>
      <c r="AS18" s="1"/>
      <c r="AT18" s="1"/>
      <c r="AU18" s="1"/>
      <c r="AV18" s="1"/>
      <c r="AW18" s="1"/>
      <c r="AX18" s="1"/>
      <c r="AY18" s="1"/>
      <c r="AZ18" s="1"/>
      <c r="BA18" s="127"/>
      <c r="BB18" s="143"/>
      <c r="BC18" s="144"/>
      <c r="BD18" s="143"/>
      <c r="BE18" s="144"/>
      <c r="BF18" s="1"/>
      <c r="BG18" s="1"/>
      <c r="BH18" s="1"/>
      <c r="BI18" s="1"/>
      <c r="BJ18" s="1"/>
      <c r="BK18" s="1"/>
      <c r="BL18" s="1"/>
      <c r="BM18" s="1"/>
      <c r="BN18" s="1"/>
      <c r="BO18" s="1"/>
      <c r="BP18" s="1"/>
      <c r="BQ18" s="1"/>
      <c r="BR18" s="1"/>
      <c r="BS18" s="1"/>
      <c r="BT18" s="1"/>
      <c r="BU18" s="1"/>
      <c r="BV18" s="1"/>
      <c r="BW18" s="1"/>
      <c r="BX18" s="1"/>
      <c r="BY18" s="1"/>
      <c r="BZ18" s="1"/>
      <c r="CA18" s="127"/>
      <c r="CB18" s="143"/>
      <c r="CC18" s="144"/>
      <c r="CD18" s="143"/>
      <c r="CE18" s="144"/>
      <c r="CF18" s="1"/>
      <c r="CG18" s="1"/>
      <c r="CH18" s="1"/>
      <c r="CI18" s="1"/>
      <c r="CJ18" s="1"/>
      <c r="CK18" s="1"/>
      <c r="CL18" s="1"/>
      <c r="CM18" s="1"/>
      <c r="CN18" s="1"/>
      <c r="CO18" s="1"/>
      <c r="CP18" s="1"/>
      <c r="CQ18" s="1"/>
      <c r="CR18" s="1"/>
      <c r="CS18" s="1"/>
      <c r="CT18" s="1"/>
      <c r="CU18" s="1"/>
      <c r="CV18" s="1"/>
      <c r="CW18" s="1"/>
      <c r="CX18" s="1"/>
      <c r="CY18" s="1"/>
      <c r="CZ18" s="1"/>
      <c r="DA18" s="127"/>
      <c r="DB18" s="143"/>
      <c r="DC18" s="144"/>
      <c r="DD18" s="143"/>
      <c r="DE18" s="144"/>
      <c r="DF18" s="1"/>
      <c r="DG18" s="1"/>
      <c r="DH18" s="1"/>
      <c r="DI18" s="1"/>
      <c r="DJ18" s="1"/>
      <c r="DK18" s="1"/>
      <c r="DL18" s="1"/>
      <c r="DM18" s="1"/>
      <c r="DN18" s="1"/>
      <c r="DO18" s="1"/>
      <c r="DP18" s="1"/>
      <c r="DQ18" s="1"/>
      <c r="DR18" s="1"/>
      <c r="DS18" s="1"/>
      <c r="DT18" s="1"/>
      <c r="DU18" s="1"/>
      <c r="DV18" s="1"/>
      <c r="DW18" s="1"/>
      <c r="DX18" s="1"/>
      <c r="DY18" s="1"/>
      <c r="DZ18" s="1"/>
      <c r="EA18" s="127"/>
      <c r="EB18" s="143"/>
      <c r="EC18" s="144"/>
      <c r="ED18" s="143"/>
      <c r="EE18" s="144"/>
      <c r="EF18" s="1"/>
      <c r="EG18" s="1"/>
      <c r="EH18" s="1"/>
      <c r="EI18" s="1"/>
      <c r="EJ18" s="1"/>
      <c r="EK18" s="1"/>
      <c r="EL18" s="1"/>
      <c r="EM18" s="1"/>
      <c r="EN18" s="1"/>
      <c r="EO18" s="1"/>
      <c r="EP18" s="1"/>
      <c r="EQ18" s="1"/>
      <c r="ER18" s="1"/>
      <c r="ES18" s="1"/>
      <c r="ET18" s="1"/>
      <c r="EU18" s="1"/>
      <c r="EV18" s="1"/>
      <c r="EW18" s="1"/>
      <c r="EX18" s="1"/>
      <c r="EY18" s="1"/>
      <c r="EZ18" s="1"/>
      <c r="FA18" s="127"/>
      <c r="FB18" s="143"/>
      <c r="FC18" s="144"/>
      <c r="FD18" s="143"/>
      <c r="FE18" s="144"/>
      <c r="FF18" s="1"/>
      <c r="FG18" s="1"/>
      <c r="FH18" s="1"/>
      <c r="FI18" s="1"/>
      <c r="FJ18" s="1"/>
      <c r="FK18" s="1"/>
      <c r="FL18" s="1"/>
      <c r="FM18" s="1"/>
      <c r="FN18" s="1"/>
      <c r="FO18" s="1"/>
      <c r="FP18" s="1"/>
      <c r="FQ18" s="1"/>
      <c r="FR18" s="1"/>
      <c r="FS18" s="1"/>
      <c r="FT18" s="1"/>
      <c r="FU18" s="1"/>
      <c r="FV18" s="1"/>
      <c r="FW18" s="1"/>
      <c r="FX18" s="1"/>
      <c r="FY18" s="1"/>
      <c r="FZ18" s="1"/>
      <c r="GA18" s="127"/>
      <c r="GB18" s="143"/>
      <c r="GC18" s="144"/>
      <c r="GD18" s="143"/>
      <c r="GE18" s="144"/>
      <c r="GF18" s="1"/>
      <c r="GG18" s="1"/>
      <c r="GH18" s="1"/>
      <c r="GI18" s="1"/>
      <c r="GJ18" s="1"/>
      <c r="GK18" s="1"/>
      <c r="GL18" s="1"/>
      <c r="GM18" s="1"/>
      <c r="GN18" s="1"/>
      <c r="GO18" s="1"/>
      <c r="GP18" s="1"/>
      <c r="GQ18" s="1"/>
      <c r="GR18" s="1"/>
      <c r="GS18" s="1"/>
      <c r="GT18" s="1"/>
      <c r="GU18" s="1"/>
      <c r="GV18" s="1"/>
      <c r="GW18" s="1"/>
      <c r="GX18" s="1"/>
      <c r="GY18" s="1"/>
      <c r="GZ18" s="1"/>
      <c r="HA18" s="127"/>
      <c r="HB18" s="143"/>
      <c r="HC18" s="144"/>
      <c r="HD18" s="143"/>
      <c r="HE18" s="144"/>
      <c r="HF18" s="1"/>
      <c r="HG18" s="1"/>
      <c r="HH18" s="1"/>
      <c r="HI18" s="1"/>
      <c r="HJ18" s="1"/>
      <c r="HK18" s="1"/>
      <c r="HL18" s="1"/>
      <c r="HM18" s="1"/>
      <c r="HN18" s="1"/>
      <c r="HO18" s="1"/>
      <c r="HP18" s="1"/>
      <c r="HQ18" s="1"/>
      <c r="HR18" s="1"/>
      <c r="HS18" s="1"/>
      <c r="HT18" s="1"/>
      <c r="HU18" s="1"/>
      <c r="HV18" s="1"/>
      <c r="HW18" s="1"/>
      <c r="HX18" s="1"/>
      <c r="HY18" s="1"/>
      <c r="HZ18" s="1"/>
      <c r="IA18" s="127"/>
      <c r="IB18" s="143"/>
      <c r="IC18" s="144"/>
      <c r="ID18" s="143"/>
      <c r="IE18" s="144"/>
      <c r="IF18" s="1"/>
      <c r="IG18" s="1"/>
      <c r="IH18" s="1"/>
      <c r="II18" s="1"/>
      <c r="IJ18" s="1"/>
      <c r="IK18" s="1"/>
      <c r="IL18" s="1"/>
      <c r="IM18" s="1"/>
      <c r="IN18" s="1"/>
      <c r="IO18" s="1"/>
      <c r="IP18" s="1"/>
      <c r="IQ18" s="1"/>
      <c r="IR18" s="1"/>
      <c r="IS18" s="1"/>
      <c r="IT18" s="1"/>
      <c r="IU18" s="1"/>
      <c r="IV18" s="1"/>
      <c r="IW18" s="1"/>
      <c r="IX18" s="1"/>
      <c r="IY18" s="1"/>
      <c r="IZ18" s="1"/>
      <c r="JA18" s="127"/>
      <c r="JB18" s="143"/>
      <c r="JC18" s="144"/>
      <c r="JD18" s="143"/>
      <c r="JE18" s="144"/>
      <c r="JF18" s="1"/>
      <c r="JG18" s="1"/>
      <c r="JH18" s="1"/>
      <c r="JI18" s="1"/>
      <c r="JJ18" s="1"/>
      <c r="JK18" s="1"/>
      <c r="JL18" s="1"/>
      <c r="JM18" s="1"/>
      <c r="JN18" s="1"/>
      <c r="JO18" s="1"/>
      <c r="JP18" s="1"/>
      <c r="JQ18" s="1"/>
      <c r="JR18" s="1"/>
      <c r="JS18" s="1"/>
      <c r="JT18" s="1"/>
      <c r="JU18" s="1"/>
      <c r="JV18" s="1"/>
      <c r="JW18" s="1"/>
      <c r="JX18" s="1"/>
      <c r="JY18" s="1"/>
      <c r="JZ18" s="1"/>
      <c r="KA18" s="127"/>
      <c r="KB18" s="143"/>
      <c r="KC18" s="144"/>
      <c r="KD18" s="143"/>
      <c r="KE18" s="144"/>
      <c r="KF18" s="1"/>
      <c r="KG18" s="1"/>
      <c r="KH18" s="1"/>
      <c r="KI18" s="1"/>
      <c r="KJ18" s="1"/>
      <c r="KK18" s="1"/>
      <c r="KL18" s="1"/>
      <c r="KM18" s="1"/>
      <c r="KN18" s="1"/>
      <c r="KO18" s="1"/>
      <c r="KP18" s="1"/>
      <c r="KQ18" s="1"/>
      <c r="KR18" s="1"/>
      <c r="KS18" s="1"/>
      <c r="KT18" s="1"/>
      <c r="KU18" s="1"/>
      <c r="KV18" s="1"/>
      <c r="KW18" s="1"/>
      <c r="KX18" s="1"/>
      <c r="KY18" s="1"/>
      <c r="KZ18" s="1"/>
      <c r="LA18" s="127"/>
      <c r="LB18" s="143"/>
      <c r="LC18" s="144"/>
      <c r="LD18" s="143"/>
      <c r="LE18" s="144"/>
      <c r="LF18" s="1"/>
      <c r="LG18" s="1"/>
      <c r="LH18" s="1"/>
      <c r="LI18" s="1"/>
      <c r="LJ18" s="1"/>
      <c r="LK18" s="1"/>
      <c r="LL18" s="1"/>
      <c r="LM18" s="1"/>
      <c r="LN18" s="1"/>
      <c r="LO18" s="1"/>
      <c r="LP18" s="1"/>
      <c r="LQ18" s="1"/>
      <c r="LR18" s="1"/>
      <c r="LS18" s="1"/>
      <c r="LT18" s="1"/>
      <c r="LU18" s="1"/>
      <c r="LV18" s="1"/>
      <c r="LW18" s="1"/>
      <c r="LX18" s="1"/>
      <c r="LY18" s="1"/>
      <c r="LZ18" s="1"/>
      <c r="MA18" s="127"/>
      <c r="MB18" s="143"/>
      <c r="MC18" s="144"/>
      <c r="MD18" s="143"/>
      <c r="ME18" s="144"/>
      <c r="MF18" s="144"/>
    </row>
    <row r="19" s="125" customFormat="true" ht="12.75" hidden="false" customHeight="false" outlineLevel="0" collapsed="false">
      <c r="A19" s="145" t="n">
        <v>0.942545953082157</v>
      </c>
      <c r="B19" s="145" t="n">
        <v>0.975613393533292</v>
      </c>
      <c r="C19" s="145" t="n">
        <v>0.985458001463452</v>
      </c>
      <c r="D19" s="145" t="n">
        <v>1.00399761632815</v>
      </c>
      <c r="E19" s="145" t="n">
        <v>1.00856830106066</v>
      </c>
      <c r="F19" s="145" t="n">
        <v>1.01915767067052</v>
      </c>
      <c r="G19" s="141" t="n">
        <v>1.02016369936671</v>
      </c>
      <c r="H19" s="141" t="n">
        <v>1.03299886769698</v>
      </c>
      <c r="I19" s="145" t="n">
        <v>1.04272317760716</v>
      </c>
      <c r="J19" s="145" t="n">
        <v>1.04405431271683</v>
      </c>
      <c r="K19" s="145" t="n">
        <v>1.05169708241311</v>
      </c>
      <c r="L19" s="145" t="n">
        <v>1.06080636771388</v>
      </c>
      <c r="M19" s="145" t="n">
        <v>1.08255906556942</v>
      </c>
      <c r="N19" s="145" t="n">
        <v>1.09162525805621</v>
      </c>
      <c r="O19" s="142" t="n">
        <v>261</v>
      </c>
      <c r="P19" s="142" t="n">
        <v>261</v>
      </c>
      <c r="Q19" s="142" t="n">
        <v>263</v>
      </c>
      <c r="R19" s="142" t="n">
        <v>277.1</v>
      </c>
      <c r="S19" s="142" t="n">
        <v>277.1</v>
      </c>
      <c r="T19" s="142" t="n">
        <v>278.9</v>
      </c>
      <c r="U19" s="142" t="n">
        <v>285</v>
      </c>
      <c r="V19" s="142" t="n">
        <v>285</v>
      </c>
      <c r="W19" s="142" t="n">
        <v>287</v>
      </c>
      <c r="X19" s="142" t="n">
        <v>289</v>
      </c>
      <c r="Y19" s="142" t="n">
        <v>292</v>
      </c>
      <c r="Z19" s="142" t="n">
        <v>298.7</v>
      </c>
      <c r="AA19" s="142" t="n">
        <v>298.7</v>
      </c>
      <c r="AB19" s="142" t="n">
        <v>300.5</v>
      </c>
      <c r="AC19" s="142" t="n">
        <v>302.3</v>
      </c>
      <c r="AD19" s="142" t="n">
        <v>305</v>
      </c>
      <c r="AE19" s="142" t="n">
        <v>309</v>
      </c>
      <c r="AF19" s="142" t="n">
        <v>309</v>
      </c>
      <c r="AG19" s="142" t="n">
        <v>312</v>
      </c>
      <c r="AH19" s="142" t="n">
        <v>314</v>
      </c>
      <c r="AI19" s="142" t="n">
        <v>315</v>
      </c>
      <c r="AJ19" s="142" t="n">
        <v>320.3</v>
      </c>
      <c r="AK19" s="142" t="n">
        <v>320.3</v>
      </c>
      <c r="AL19" s="142" t="n">
        <v>322</v>
      </c>
      <c r="AM19" s="142" t="n">
        <v>323</v>
      </c>
      <c r="AN19" s="142" t="n">
        <v>324.8</v>
      </c>
      <c r="AO19" s="142" t="n">
        <v>325.7</v>
      </c>
      <c r="AP19" s="142" t="n">
        <v>332</v>
      </c>
      <c r="AQ19" s="142" t="n">
        <v>405.9</v>
      </c>
      <c r="AR19" s="142" t="n">
        <v>405.9</v>
      </c>
      <c r="AS19" s="142" t="n">
        <v>406.1</v>
      </c>
      <c r="AT19" s="142" t="n">
        <v>408.3</v>
      </c>
      <c r="AU19" s="142" t="n">
        <v>408.3</v>
      </c>
      <c r="AV19" s="142" t="n">
        <v>408.5</v>
      </c>
      <c r="AW19" s="142" t="n">
        <v>408.7</v>
      </c>
      <c r="AX19" s="142" t="n">
        <v>409</v>
      </c>
      <c r="AY19" s="142" t="n">
        <v>410.7</v>
      </c>
      <c r="AZ19" s="142" t="n">
        <v>410.7</v>
      </c>
      <c r="BA19" s="142" t="n">
        <v>411</v>
      </c>
      <c r="BB19" s="142" t="n">
        <v>411.2</v>
      </c>
      <c r="BC19" s="142" t="n">
        <v>411.3</v>
      </c>
      <c r="BD19" s="142" t="n">
        <v>412</v>
      </c>
      <c r="BE19" s="142" t="n">
        <v>422</v>
      </c>
      <c r="BF19" s="142" t="n">
        <v>422</v>
      </c>
      <c r="BG19" s="142" t="n">
        <v>422</v>
      </c>
      <c r="BH19" s="142" t="n">
        <v>422</v>
      </c>
      <c r="BI19" s="142" t="n">
        <v>422</v>
      </c>
      <c r="BJ19" s="142" t="n">
        <v>422</v>
      </c>
      <c r="BK19" s="142" t="n">
        <v>422</v>
      </c>
      <c r="BL19" s="142" t="n">
        <v>422</v>
      </c>
      <c r="BM19" s="142" t="n">
        <v>422</v>
      </c>
      <c r="BN19" s="142" t="n">
        <v>422</v>
      </c>
      <c r="BO19" s="142" t="n">
        <v>422</v>
      </c>
      <c r="BP19" s="142" t="n">
        <v>422</v>
      </c>
      <c r="BQ19" s="142" t="n">
        <v>422</v>
      </c>
      <c r="BR19" s="142" t="n">
        <v>422</v>
      </c>
      <c r="BS19" s="109"/>
      <c r="BT19" s="109"/>
      <c r="BU19" s="109"/>
      <c r="BV19" s="109"/>
      <c r="BW19" s="109"/>
      <c r="BX19" s="109"/>
      <c r="BY19" s="109"/>
      <c r="BZ19" s="109"/>
      <c r="CA19" s="109"/>
      <c r="CB19" s="109"/>
      <c r="CC19" s="109"/>
      <c r="CE19" s="112"/>
      <c r="CF19" s="109"/>
      <c r="CG19" s="109"/>
      <c r="CH19" s="109"/>
      <c r="CI19" s="109"/>
      <c r="CJ19" s="109"/>
      <c r="CK19" s="109"/>
      <c r="CL19" s="109"/>
    </row>
    <row r="20" s="125" customFormat="true" ht="12.75" hidden="false" customHeight="false" outlineLevel="0" collapsed="false">
      <c r="B20" s="145"/>
      <c r="C20" s="149"/>
      <c r="D20" s="149"/>
      <c r="E20" s="149"/>
      <c r="F20" s="149"/>
      <c r="G20" s="109"/>
      <c r="H20" s="109"/>
      <c r="I20" s="109"/>
      <c r="J20" s="109"/>
      <c r="K20" s="109"/>
      <c r="L20" s="109"/>
      <c r="M20" s="109"/>
      <c r="N20" s="109"/>
      <c r="O20" s="109"/>
      <c r="P20" s="109"/>
      <c r="Q20" s="109"/>
      <c r="S20" s="112"/>
      <c r="T20" s="109"/>
      <c r="U20" s="109"/>
      <c r="V20" s="109"/>
      <c r="W20" s="109"/>
      <c r="X20" s="109"/>
      <c r="Y20" s="109"/>
      <c r="Z20" s="109"/>
      <c r="AB20" s="141"/>
      <c r="AC20" s="142"/>
      <c r="AD20" s="142"/>
      <c r="AE20" s="142"/>
      <c r="AF20" s="142"/>
      <c r="BB20" s="141"/>
      <c r="BC20" s="142"/>
      <c r="BD20" s="142"/>
      <c r="BE20" s="142"/>
      <c r="BF20" s="142"/>
      <c r="CB20" s="141"/>
      <c r="CC20" s="142"/>
      <c r="CD20" s="142"/>
      <c r="CE20" s="142"/>
      <c r="CF20" s="142"/>
      <c r="DB20" s="141"/>
      <c r="DC20" s="142"/>
      <c r="DD20" s="142"/>
      <c r="DE20" s="142"/>
      <c r="DF20" s="142"/>
      <c r="EB20" s="141"/>
      <c r="EC20" s="142"/>
      <c r="ED20" s="142"/>
      <c r="EE20" s="142"/>
      <c r="EF20" s="142"/>
      <c r="FB20" s="141"/>
      <c r="FC20" s="142"/>
      <c r="FD20" s="142"/>
      <c r="FE20" s="142"/>
      <c r="FF20" s="142"/>
      <c r="GB20" s="141"/>
      <c r="GC20" s="142"/>
      <c r="GD20" s="142"/>
      <c r="GE20" s="142"/>
      <c r="GF20" s="142"/>
      <c r="HB20" s="141"/>
      <c r="HC20" s="142"/>
      <c r="HD20" s="142"/>
      <c r="HE20" s="142"/>
      <c r="HF20" s="142"/>
      <c r="IB20" s="141"/>
      <c r="IC20" s="142"/>
      <c r="ID20" s="142"/>
      <c r="IE20" s="142"/>
      <c r="IF20" s="142"/>
      <c r="JB20" s="141"/>
      <c r="JC20" s="142"/>
      <c r="JD20" s="142"/>
      <c r="JE20" s="142"/>
      <c r="JF20" s="142"/>
      <c r="KB20" s="141"/>
      <c r="KC20" s="142"/>
      <c r="KD20" s="142"/>
      <c r="KE20" s="142"/>
      <c r="KF20" s="142"/>
      <c r="LB20" s="141"/>
      <c r="LC20" s="142"/>
      <c r="LD20" s="142"/>
      <c r="LE20" s="142"/>
      <c r="LF20" s="142"/>
      <c r="MB20" s="141"/>
      <c r="MC20" s="142"/>
      <c r="MD20" s="142"/>
      <c r="ME20" s="142"/>
      <c r="MF20" s="142"/>
    </row>
    <row r="21" customFormat="false" ht="12.75" hidden="false" customHeight="false" outlineLevel="0" collapsed="false">
      <c r="A21" s="125"/>
      <c r="B21" s="145"/>
      <c r="C21" s="149"/>
      <c r="D21" s="149"/>
      <c r="E21" s="149"/>
      <c r="F21" s="149"/>
      <c r="G21" s="109"/>
      <c r="H21" s="109"/>
      <c r="I21" s="109"/>
      <c r="J21" s="109"/>
      <c r="K21" s="109"/>
      <c r="L21" s="109"/>
      <c r="M21" s="109"/>
      <c r="N21" s="109"/>
      <c r="O21" s="109"/>
      <c r="P21" s="109"/>
      <c r="Q21" s="109"/>
      <c r="R21" s="125"/>
      <c r="S21" s="112"/>
      <c r="T21" s="109"/>
      <c r="U21" s="109"/>
      <c r="V21" s="109"/>
      <c r="W21" s="109"/>
      <c r="X21" s="109"/>
      <c r="Y21" s="109"/>
      <c r="Z21" s="109"/>
      <c r="AA21" s="125"/>
      <c r="AB21" s="141"/>
      <c r="AC21" s="142"/>
      <c r="AD21" s="142"/>
      <c r="AE21" s="142"/>
      <c r="AF21" s="142"/>
      <c r="AG21" s="125"/>
      <c r="AH21" s="125"/>
      <c r="AI21" s="125"/>
      <c r="AJ21" s="125"/>
      <c r="AK21" s="125"/>
      <c r="AL21" s="125"/>
      <c r="AM21" s="125"/>
      <c r="AN21" s="125"/>
      <c r="AO21" s="125"/>
      <c r="AP21" s="125"/>
      <c r="AQ21" s="125"/>
      <c r="AR21" s="125"/>
      <c r="AS21" s="125"/>
      <c r="AT21" s="125"/>
      <c r="AU21" s="125"/>
      <c r="AV21" s="125"/>
      <c r="AW21" s="125"/>
      <c r="AX21" s="125"/>
      <c r="AY21" s="125"/>
      <c r="AZ21" s="125"/>
      <c r="BA21" s="125"/>
      <c r="BB21" s="141"/>
      <c r="BC21" s="142"/>
      <c r="BD21" s="142"/>
      <c r="BE21" s="142"/>
      <c r="BF21" s="142"/>
      <c r="BG21" s="125"/>
      <c r="BH21" s="125"/>
      <c r="BI21" s="125"/>
      <c r="BJ21" s="125"/>
      <c r="BK21" s="125"/>
      <c r="BL21" s="125"/>
      <c r="BM21" s="125"/>
      <c r="BN21" s="125"/>
      <c r="BO21" s="125"/>
      <c r="BP21" s="125"/>
      <c r="BQ21" s="125"/>
      <c r="BR21" s="125"/>
      <c r="BS21" s="125"/>
      <c r="BT21" s="125"/>
      <c r="BU21" s="125"/>
      <c r="BV21" s="125"/>
      <c r="BW21" s="125"/>
      <c r="BX21" s="125"/>
      <c r="BY21" s="125"/>
      <c r="BZ21" s="125"/>
      <c r="CA21" s="125"/>
      <c r="CB21" s="141"/>
      <c r="CC21" s="142"/>
      <c r="CD21" s="142"/>
      <c r="CE21" s="142"/>
      <c r="CF21" s="142"/>
      <c r="CG21" s="125"/>
      <c r="CH21" s="125"/>
      <c r="CI21" s="125"/>
      <c r="CJ21" s="125"/>
      <c r="CK21" s="125"/>
      <c r="CL21" s="125"/>
      <c r="CM21" s="125"/>
      <c r="CN21" s="125"/>
      <c r="CO21" s="125"/>
      <c r="CP21" s="125"/>
      <c r="CQ21" s="125"/>
      <c r="CR21" s="125"/>
      <c r="CS21" s="125"/>
      <c r="CT21" s="125"/>
      <c r="CU21" s="125"/>
      <c r="CV21" s="125"/>
      <c r="CW21" s="125"/>
      <c r="CX21" s="125"/>
      <c r="CY21" s="125"/>
      <c r="CZ21" s="125"/>
      <c r="DA21" s="125"/>
      <c r="DB21" s="141"/>
      <c r="DC21" s="142"/>
      <c r="DD21" s="142"/>
      <c r="DE21" s="142"/>
      <c r="DF21" s="142"/>
      <c r="DG21" s="125"/>
      <c r="DH21" s="125"/>
      <c r="DI21" s="125"/>
      <c r="DJ21" s="125"/>
      <c r="DK21" s="125"/>
      <c r="DL21" s="125"/>
      <c r="DM21" s="125"/>
      <c r="DN21" s="125"/>
      <c r="DO21" s="125"/>
      <c r="DP21" s="125"/>
      <c r="DQ21" s="125"/>
      <c r="DR21" s="125"/>
      <c r="DS21" s="125"/>
      <c r="DT21" s="125"/>
      <c r="DU21" s="125"/>
      <c r="DV21" s="125"/>
      <c r="DW21" s="125"/>
      <c r="DX21" s="125"/>
      <c r="DY21" s="125"/>
      <c r="DZ21" s="125"/>
      <c r="EA21" s="125"/>
      <c r="EB21" s="141"/>
      <c r="EC21" s="142"/>
      <c r="ED21" s="142"/>
      <c r="EE21" s="142"/>
      <c r="EF21" s="142"/>
      <c r="EG21" s="125"/>
      <c r="EH21" s="125"/>
      <c r="EI21" s="125"/>
      <c r="EJ21" s="125"/>
      <c r="EK21" s="125"/>
      <c r="EL21" s="125"/>
      <c r="EM21" s="125"/>
      <c r="EN21" s="125"/>
      <c r="EO21" s="125"/>
      <c r="EP21" s="125"/>
      <c r="EQ21" s="125"/>
      <c r="ER21" s="125"/>
      <c r="ES21" s="125"/>
      <c r="ET21" s="125"/>
      <c r="EU21" s="125"/>
      <c r="EV21" s="125"/>
      <c r="EW21" s="125"/>
      <c r="EX21" s="125"/>
      <c r="EY21" s="125"/>
      <c r="EZ21" s="125"/>
      <c r="FA21" s="125"/>
      <c r="FB21" s="141"/>
      <c r="FC21" s="142"/>
      <c r="FD21" s="142"/>
      <c r="FE21" s="142"/>
      <c r="FF21" s="142"/>
      <c r="FG21" s="125"/>
      <c r="FH21" s="125"/>
      <c r="FI21" s="125"/>
      <c r="FJ21" s="125"/>
      <c r="FK21" s="125"/>
      <c r="FL21" s="125"/>
      <c r="FM21" s="125"/>
      <c r="FN21" s="125"/>
      <c r="FO21" s="125"/>
      <c r="FP21" s="125"/>
      <c r="FQ21" s="125"/>
      <c r="FR21" s="125"/>
      <c r="FS21" s="125"/>
      <c r="FT21" s="125"/>
      <c r="FU21" s="125"/>
      <c r="FV21" s="125"/>
      <c r="FW21" s="125"/>
      <c r="FX21" s="125"/>
      <c r="FY21" s="125"/>
      <c r="FZ21" s="125"/>
      <c r="GA21" s="125"/>
      <c r="GB21" s="141"/>
      <c r="GC21" s="142"/>
      <c r="GD21" s="142"/>
      <c r="GE21" s="142"/>
      <c r="GF21" s="142"/>
      <c r="GG21" s="125"/>
      <c r="GH21" s="125"/>
      <c r="GI21" s="125"/>
      <c r="GJ21" s="125"/>
      <c r="GK21" s="125"/>
      <c r="GL21" s="125"/>
      <c r="GM21" s="125"/>
      <c r="GN21" s="125"/>
      <c r="GO21" s="125"/>
      <c r="GP21" s="125"/>
      <c r="GQ21" s="125"/>
      <c r="GR21" s="125"/>
      <c r="GS21" s="125"/>
      <c r="GT21" s="125"/>
      <c r="GU21" s="125"/>
      <c r="GV21" s="125"/>
      <c r="GW21" s="125"/>
      <c r="GX21" s="125"/>
      <c r="GY21" s="125"/>
      <c r="GZ21" s="125"/>
      <c r="HA21" s="125"/>
      <c r="HB21" s="141"/>
      <c r="HC21" s="142"/>
      <c r="HD21" s="142"/>
      <c r="HE21" s="142"/>
      <c r="HF21" s="142"/>
      <c r="HG21" s="125"/>
      <c r="HH21" s="125"/>
      <c r="HI21" s="125"/>
      <c r="HJ21" s="125"/>
      <c r="HK21" s="125"/>
      <c r="HL21" s="125"/>
      <c r="HM21" s="125"/>
      <c r="HN21" s="125"/>
      <c r="HO21" s="125"/>
      <c r="HP21" s="125"/>
      <c r="HQ21" s="125"/>
      <c r="HR21" s="125"/>
      <c r="HS21" s="125"/>
      <c r="HT21" s="125"/>
      <c r="HU21" s="125"/>
      <c r="HV21" s="125"/>
      <c r="HW21" s="125"/>
      <c r="HX21" s="125"/>
      <c r="HY21" s="125"/>
      <c r="HZ21" s="125"/>
      <c r="IA21" s="125"/>
      <c r="IB21" s="141"/>
      <c r="IC21" s="142"/>
      <c r="ID21" s="142"/>
      <c r="IE21" s="142"/>
      <c r="IF21" s="142"/>
      <c r="IG21" s="125"/>
      <c r="IH21" s="125"/>
      <c r="II21" s="125"/>
      <c r="IJ21" s="125"/>
      <c r="IK21" s="125"/>
      <c r="IL21" s="125"/>
      <c r="IM21" s="125"/>
      <c r="IN21" s="125"/>
      <c r="IO21" s="125"/>
      <c r="IP21" s="125"/>
      <c r="IQ21" s="125"/>
      <c r="IR21" s="125"/>
      <c r="IS21" s="125"/>
      <c r="IT21" s="125"/>
      <c r="IU21" s="125"/>
      <c r="IV21" s="125"/>
      <c r="IW21" s="125"/>
      <c r="IX21" s="125"/>
      <c r="IY21" s="125"/>
      <c r="IZ21" s="125"/>
      <c r="JA21" s="125"/>
      <c r="JB21" s="141"/>
      <c r="JC21" s="142"/>
      <c r="JD21" s="142"/>
      <c r="JE21" s="142"/>
      <c r="JF21" s="142"/>
      <c r="JG21" s="125"/>
      <c r="JH21" s="125"/>
      <c r="JI21" s="125"/>
      <c r="JJ21" s="125"/>
      <c r="JK21" s="125"/>
      <c r="JL21" s="125"/>
      <c r="JM21" s="125"/>
      <c r="JN21" s="125"/>
      <c r="JO21" s="125"/>
      <c r="JP21" s="125"/>
      <c r="JQ21" s="125"/>
      <c r="JR21" s="125"/>
      <c r="JS21" s="125"/>
      <c r="JT21" s="125"/>
      <c r="JU21" s="125"/>
      <c r="JV21" s="125"/>
      <c r="JW21" s="125"/>
      <c r="JX21" s="125"/>
      <c r="JY21" s="125"/>
      <c r="JZ21" s="125"/>
      <c r="KA21" s="125"/>
      <c r="KB21" s="141"/>
      <c r="KC21" s="142"/>
      <c r="KD21" s="142"/>
      <c r="KE21" s="142"/>
      <c r="KF21" s="142"/>
      <c r="KG21" s="125"/>
      <c r="KH21" s="125"/>
      <c r="KI21" s="125"/>
      <c r="KJ21" s="125"/>
      <c r="KK21" s="125"/>
      <c r="KL21" s="125"/>
      <c r="KM21" s="125"/>
      <c r="KN21" s="125"/>
      <c r="KO21" s="125"/>
      <c r="KP21" s="125"/>
      <c r="KQ21" s="125"/>
      <c r="KR21" s="125"/>
      <c r="KS21" s="125"/>
      <c r="KT21" s="125"/>
      <c r="KU21" s="125"/>
      <c r="KV21" s="125"/>
      <c r="KW21" s="125"/>
      <c r="KX21" s="125"/>
      <c r="KY21" s="125"/>
      <c r="KZ21" s="125"/>
      <c r="LA21" s="125"/>
      <c r="LB21" s="141"/>
      <c r="LC21" s="142"/>
      <c r="LD21" s="142"/>
      <c r="LE21" s="142"/>
      <c r="LF21" s="142"/>
      <c r="LG21" s="125"/>
      <c r="LH21" s="125"/>
      <c r="LI21" s="125"/>
      <c r="LJ21" s="125"/>
      <c r="LK21" s="125"/>
      <c r="LL21" s="125"/>
      <c r="LM21" s="125"/>
      <c r="LN21" s="125"/>
      <c r="LO21" s="125"/>
      <c r="LP21" s="125"/>
      <c r="LQ21" s="125"/>
      <c r="LR21" s="125"/>
      <c r="LS21" s="125"/>
      <c r="LT21" s="125"/>
      <c r="LU21" s="125"/>
      <c r="LV21" s="125"/>
      <c r="LW21" s="125"/>
      <c r="LX21" s="125"/>
      <c r="LY21" s="125"/>
      <c r="LZ21" s="125"/>
      <c r="MA21" s="125"/>
      <c r="MB21" s="141"/>
      <c r="MC21" s="142"/>
      <c r="MD21" s="142"/>
      <c r="ME21" s="142"/>
      <c r="MF21" s="142"/>
    </row>
    <row r="22" customFormat="false" ht="12.75" hidden="false" customHeight="false" outlineLevel="0" collapsed="false">
      <c r="A22" s="125"/>
      <c r="B22" s="125"/>
      <c r="C22" s="125"/>
      <c r="D22" s="125"/>
      <c r="E22" s="125"/>
      <c r="F22" s="125"/>
      <c r="I22" s="125"/>
      <c r="J22" s="125"/>
      <c r="K22" s="125"/>
      <c r="L22" s="125"/>
      <c r="M22" s="125"/>
      <c r="N22" s="125"/>
    </row>
    <row r="23" customFormat="false" ht="12.75" hidden="false" customHeight="false" outlineLevel="0" collapsed="false">
      <c r="A23" s="125"/>
      <c r="B23" s="125"/>
      <c r="C23" s="125"/>
      <c r="D23" s="125"/>
      <c r="E23" s="125"/>
      <c r="F23" s="125"/>
      <c r="I23" s="125"/>
      <c r="J23" s="125"/>
      <c r="K23" s="125"/>
      <c r="L23" s="125"/>
      <c r="M23" s="125"/>
      <c r="N23" s="125"/>
    </row>
    <row r="24" customFormat="false" ht="12.75" hidden="false" customHeight="false" outlineLevel="0" collapsed="false">
      <c r="A24" s="145" t="n">
        <v>0.965242601167707</v>
      </c>
      <c r="B24" s="145" t="n">
        <v>0.965551045331735</v>
      </c>
      <c r="C24" s="145" t="n">
        <v>0.974705765451454</v>
      </c>
      <c r="D24" s="145" t="n">
        <v>0.977769739916518</v>
      </c>
      <c r="E24" s="145" t="n">
        <v>0.98002342411413</v>
      </c>
      <c r="F24" s="145" t="n">
        <v>0.982044154761127</v>
      </c>
      <c r="G24" s="141" t="n">
        <v>1.00544784657831</v>
      </c>
      <c r="H24" s="141" t="n">
        <v>1.00828456570246</v>
      </c>
      <c r="I24" s="145" t="n">
        <v>1.0122858025009</v>
      </c>
      <c r="J24" s="145" t="n">
        <v>1.01270882957215</v>
      </c>
      <c r="K24" s="145" t="n">
        <v>1.01422079231395</v>
      </c>
      <c r="L24" s="145" t="n">
        <v>1.02289128120194</v>
      </c>
      <c r="M24" s="145" t="n">
        <v>1.02441870462948</v>
      </c>
      <c r="N24" s="145" t="n">
        <v>1.04861443444185</v>
      </c>
      <c r="O24" s="142" t="n">
        <v>1011</v>
      </c>
      <c r="P24" s="142" t="n">
        <v>1011</v>
      </c>
      <c r="Q24" s="142" t="n">
        <v>1013</v>
      </c>
      <c r="R24" s="142" t="n">
        <v>1035</v>
      </c>
      <c r="S24" s="142" t="n">
        <v>1035</v>
      </c>
      <c r="T24" s="142" t="n">
        <v>1037</v>
      </c>
      <c r="U24" s="142" t="n">
        <v>1039</v>
      </c>
      <c r="V24" s="142" t="n">
        <v>1042</v>
      </c>
      <c r="W24" s="142" t="n">
        <v>1059</v>
      </c>
      <c r="X24" s="142" t="n">
        <v>1059</v>
      </c>
      <c r="Y24" s="142" t="n">
        <v>1062</v>
      </c>
      <c r="Z24" s="142" t="n">
        <v>1064</v>
      </c>
      <c r="AA24" s="142" t="n">
        <v>1065</v>
      </c>
      <c r="AB24" s="142" t="n">
        <v>1072</v>
      </c>
      <c r="AC24" s="142" t="n">
        <v>1091.5</v>
      </c>
      <c r="AD24" s="142" t="n">
        <v>1091.5</v>
      </c>
      <c r="AE24" s="142" t="n">
        <v>1091.5</v>
      </c>
      <c r="AF24" s="142" t="n">
        <v>1091.5</v>
      </c>
      <c r="AG24" s="142" t="n">
        <v>1092.5</v>
      </c>
      <c r="AH24" s="142" t="n">
        <v>1092.5</v>
      </c>
      <c r="AI24" s="142" t="n">
        <v>1103.5</v>
      </c>
      <c r="AJ24" s="142" t="n">
        <v>1103.5</v>
      </c>
      <c r="AK24" s="142" t="n">
        <v>1103.5</v>
      </c>
      <c r="AL24" s="142" t="n">
        <v>1103.5</v>
      </c>
      <c r="AM24" s="142" t="n">
        <v>1104.5</v>
      </c>
      <c r="AN24" s="142" t="n">
        <v>1104.5</v>
      </c>
      <c r="AO24" s="142" t="n">
        <v>1105.5</v>
      </c>
      <c r="AP24" s="142" t="n">
        <v>1105.5</v>
      </c>
      <c r="AQ24" s="142" t="n">
        <v>1107</v>
      </c>
      <c r="AR24" s="142" t="n">
        <v>1107</v>
      </c>
      <c r="AS24" s="142" t="n">
        <v>1115.5</v>
      </c>
      <c r="AT24" s="142" t="n">
        <v>1115.5</v>
      </c>
      <c r="AU24" s="142" t="n">
        <v>1115.5</v>
      </c>
      <c r="AV24" s="142" t="n">
        <v>1115.5</v>
      </c>
      <c r="AW24" s="142" t="n">
        <v>1117</v>
      </c>
      <c r="AX24" s="142" t="n">
        <v>1117</v>
      </c>
      <c r="AY24" s="142" t="n">
        <v>1118</v>
      </c>
      <c r="AZ24" s="142" t="n">
        <v>1118</v>
      </c>
      <c r="BA24" s="142" t="n">
        <v>1118.5</v>
      </c>
      <c r="BB24" s="142" t="n">
        <v>1118.5</v>
      </c>
      <c r="BC24" s="142" t="n">
        <v>1122</v>
      </c>
      <c r="BD24" s="142" t="n">
        <v>1122</v>
      </c>
      <c r="BE24" s="142" t="n">
        <v>1172</v>
      </c>
      <c r="BF24" s="142" t="n">
        <v>1172</v>
      </c>
      <c r="BG24" s="142" t="n">
        <v>1172</v>
      </c>
      <c r="BH24" s="142" t="n">
        <v>1172</v>
      </c>
      <c r="BI24" s="142" t="n">
        <v>1172</v>
      </c>
      <c r="BJ24" s="142" t="n">
        <v>1172</v>
      </c>
      <c r="BK24" s="142" t="n">
        <v>1172</v>
      </c>
      <c r="BL24" s="142" t="n">
        <v>1172</v>
      </c>
      <c r="BM24" s="142" t="n">
        <v>1172</v>
      </c>
      <c r="BN24" s="142" t="n">
        <v>1172</v>
      </c>
      <c r="BO24" s="142" t="n">
        <v>1172</v>
      </c>
      <c r="BP24" s="142" t="n">
        <v>1172</v>
      </c>
      <c r="BQ24" s="142" t="n">
        <v>1172</v>
      </c>
      <c r="BR24" s="142" t="n">
        <v>1172</v>
      </c>
      <c r="BS24" s="1" t="s">
        <v>23</v>
      </c>
      <c r="BT24" s="1" t="s">
        <v>64</v>
      </c>
      <c r="BU24" s="1" t="s">
        <v>21</v>
      </c>
      <c r="BV24" s="1" t="s">
        <v>8487</v>
      </c>
      <c r="BW24" s="1" t="s">
        <v>68</v>
      </c>
      <c r="BX24" s="1" t="s">
        <v>28</v>
      </c>
      <c r="BY24" s="1" t="s">
        <v>19</v>
      </c>
      <c r="BZ24" s="1" t="s">
        <v>11</v>
      </c>
      <c r="CA24" s="1" t="s">
        <v>36</v>
      </c>
      <c r="CB24" s="1" t="s">
        <v>20</v>
      </c>
      <c r="CC24" s="1" t="s">
        <v>60</v>
      </c>
      <c r="CD24" s="1" t="s">
        <v>58</v>
      </c>
      <c r="CE24" s="1" t="s">
        <v>12</v>
      </c>
      <c r="CF24" s="1" t="s">
        <v>76</v>
      </c>
      <c r="CG24" s="109"/>
      <c r="CH24" s="109"/>
      <c r="CI24" s="109"/>
      <c r="CJ24" s="109"/>
      <c r="CK24" s="109"/>
      <c r="CL24" s="109"/>
      <c r="CM24" s="109"/>
      <c r="CN24" s="109"/>
      <c r="CO24" s="109"/>
      <c r="CP24" s="109"/>
      <c r="CQ24" s="109"/>
      <c r="CS24" s="112"/>
      <c r="CT24" s="109"/>
      <c r="CU24" s="109"/>
      <c r="CV24" s="109"/>
      <c r="CW24" s="109"/>
      <c r="CX24" s="109"/>
      <c r="CY24" s="109"/>
      <c r="CZ24" s="109"/>
    </row>
    <row r="25" customFormat="false" ht="12.75" hidden="false" customHeight="false" outlineLevel="0" collapsed="false">
      <c r="A25" s="125"/>
      <c r="B25" s="145"/>
      <c r="C25" s="3"/>
      <c r="D25" s="3"/>
      <c r="E25" s="3"/>
      <c r="F25" s="3"/>
      <c r="G25" s="109"/>
      <c r="H25" s="109"/>
      <c r="I25" s="109"/>
      <c r="J25" s="109"/>
      <c r="K25" s="109"/>
      <c r="L25" s="109"/>
      <c r="M25" s="109"/>
      <c r="N25" s="109"/>
      <c r="O25" s="109"/>
      <c r="P25" s="109"/>
      <c r="Q25" s="109"/>
      <c r="S25" s="112"/>
      <c r="T25" s="109"/>
      <c r="U25" s="109"/>
      <c r="V25" s="109"/>
      <c r="W25" s="109"/>
      <c r="X25" s="109"/>
      <c r="Y25" s="109"/>
      <c r="Z25" s="109"/>
      <c r="AB25" s="141"/>
      <c r="AC25" s="143"/>
      <c r="AD25" s="3"/>
      <c r="AE25" s="3"/>
      <c r="AF25" s="3"/>
      <c r="BB25" s="141"/>
      <c r="BC25" s="143"/>
      <c r="BD25" s="3"/>
      <c r="BE25" s="3"/>
      <c r="BF25" s="3"/>
      <c r="CB25" s="141"/>
      <c r="CC25" s="143"/>
      <c r="CD25" s="3"/>
      <c r="CE25" s="3"/>
      <c r="CF25" s="3"/>
      <c r="DB25" s="141"/>
      <c r="DC25" s="143"/>
      <c r="DD25" s="3"/>
      <c r="DE25" s="3"/>
      <c r="DF25" s="3"/>
      <c r="EB25" s="141"/>
      <c r="EC25" s="143"/>
      <c r="ED25" s="3"/>
      <c r="EE25" s="3"/>
      <c r="EF25" s="3"/>
      <c r="FB25" s="141"/>
      <c r="FC25" s="143"/>
      <c r="FD25" s="3"/>
      <c r="FE25" s="3"/>
      <c r="FF25" s="3"/>
      <c r="GB25" s="141"/>
      <c r="GC25" s="143"/>
      <c r="GD25" s="3"/>
      <c r="GE25" s="3"/>
      <c r="GF25" s="3"/>
      <c r="HB25" s="141"/>
      <c r="HC25" s="143"/>
      <c r="HD25" s="3"/>
      <c r="HE25" s="3"/>
      <c r="HF25" s="3"/>
      <c r="IB25" s="141"/>
      <c r="IC25" s="143"/>
      <c r="ID25" s="3"/>
      <c r="IE25" s="3"/>
      <c r="IF25" s="3"/>
      <c r="JB25" s="141"/>
      <c r="JC25" s="143"/>
      <c r="JD25" s="3"/>
      <c r="JE25" s="3"/>
      <c r="JF25" s="3"/>
      <c r="KB25" s="141"/>
      <c r="KC25" s="143"/>
      <c r="KD25" s="3"/>
      <c r="KE25" s="3"/>
      <c r="KF25" s="3"/>
      <c r="LB25" s="141"/>
      <c r="LC25" s="143"/>
      <c r="LD25" s="3"/>
      <c r="LE25" s="3"/>
      <c r="LF25" s="3"/>
      <c r="MB25" s="141"/>
      <c r="MC25" s="143"/>
      <c r="MD25" s="3"/>
      <c r="ME25" s="3"/>
      <c r="MF25" s="3"/>
    </row>
    <row r="26" customFormat="false" ht="12.75" hidden="false" customHeight="false" outlineLevel="0" collapsed="false">
      <c r="A26" s="145" t="n">
        <v>0.981873080754655</v>
      </c>
      <c r="B26" s="145" t="n">
        <v>0.986647484162209</v>
      </c>
      <c r="C26" s="145" t="n">
        <v>0.989335160265687</v>
      </c>
      <c r="D26" s="145" t="n">
        <v>0.989669421487603</v>
      </c>
      <c r="E26" s="145" t="n">
        <v>0.992310191703672</v>
      </c>
      <c r="F26" s="145" t="n">
        <v>0.992870646652848</v>
      </c>
      <c r="G26" s="141" t="n">
        <v>0.994964818919165</v>
      </c>
      <c r="H26" s="141" t="n">
        <v>0.99496752202714</v>
      </c>
      <c r="I26" s="145" t="n">
        <v>1.02356202356202</v>
      </c>
      <c r="J26" s="145" t="n">
        <v>1.02741733012845</v>
      </c>
      <c r="K26" s="145" t="n">
        <v>1.03329567355619</v>
      </c>
      <c r="L26" s="145" t="n">
        <v>1.03485197347727</v>
      </c>
      <c r="M26" s="145" t="n">
        <v>1.03657963123376</v>
      </c>
      <c r="N26" s="145" t="n">
        <v>1.07534078628318</v>
      </c>
      <c r="O26" s="142" t="n">
        <v>1011</v>
      </c>
      <c r="P26" s="142" t="n">
        <v>1011</v>
      </c>
      <c r="Q26" s="142" t="n">
        <v>1013</v>
      </c>
      <c r="R26" s="142" t="n">
        <v>1035</v>
      </c>
      <c r="S26" s="142" t="n">
        <v>1035</v>
      </c>
      <c r="T26" s="142" t="n">
        <v>1037</v>
      </c>
      <c r="U26" s="142" t="n">
        <v>1039</v>
      </c>
      <c r="V26" s="142" t="n">
        <v>1042</v>
      </c>
      <c r="W26" s="142" t="n">
        <v>1051.25</v>
      </c>
      <c r="X26" s="142" t="n">
        <v>1051.25</v>
      </c>
      <c r="Y26" s="142" t="n">
        <v>1052.75</v>
      </c>
      <c r="Z26" s="142" t="n">
        <v>1059</v>
      </c>
      <c r="AA26" s="142" t="n">
        <v>1059</v>
      </c>
      <c r="AB26" s="142" t="n">
        <v>1062</v>
      </c>
      <c r="AC26" s="142" t="n">
        <v>1064</v>
      </c>
      <c r="AD26" s="142" t="n">
        <v>1065</v>
      </c>
      <c r="AE26" s="142" t="n">
        <v>1069.25</v>
      </c>
      <c r="AF26" s="142" t="n">
        <v>1069.25</v>
      </c>
      <c r="AG26" s="142" t="n">
        <v>1070.75</v>
      </c>
      <c r="AH26" s="142" t="n">
        <v>1072</v>
      </c>
      <c r="AI26" s="142" t="n">
        <v>1072.25</v>
      </c>
      <c r="AJ26" s="142" t="n">
        <v>1074.5</v>
      </c>
      <c r="AK26" s="142" t="n">
        <v>1087.25</v>
      </c>
      <c r="AL26" s="142" t="n">
        <v>1087.25</v>
      </c>
      <c r="AM26" s="142" t="n">
        <v>1089.5</v>
      </c>
      <c r="AN26" s="142" t="n">
        <v>1091</v>
      </c>
      <c r="AO26" s="142" t="n">
        <v>1091.75</v>
      </c>
      <c r="AP26" s="142" t="n">
        <v>1097</v>
      </c>
      <c r="AQ26" s="142" t="n">
        <v>1131.75</v>
      </c>
      <c r="AR26" s="142" t="n">
        <v>1131.75</v>
      </c>
      <c r="AS26" s="142" t="n">
        <v>1132.25</v>
      </c>
      <c r="AT26" s="142" t="n">
        <v>1137.75</v>
      </c>
      <c r="AU26" s="142" t="n">
        <v>1137.75</v>
      </c>
      <c r="AV26" s="142" t="n">
        <v>1138.25</v>
      </c>
      <c r="AW26" s="142" t="n">
        <v>1138.75</v>
      </c>
      <c r="AX26" s="142" t="n">
        <v>1139.5</v>
      </c>
      <c r="AY26" s="142" t="n">
        <v>1143.75</v>
      </c>
      <c r="AZ26" s="142" t="n">
        <v>1143.75</v>
      </c>
      <c r="BA26" s="142" t="n">
        <v>1144.5</v>
      </c>
      <c r="BB26" s="142" t="n">
        <v>1145</v>
      </c>
      <c r="BC26" s="142" t="n">
        <v>1145.25</v>
      </c>
      <c r="BD26" s="142" t="n">
        <v>1147</v>
      </c>
      <c r="BE26" s="142" t="n">
        <v>1172</v>
      </c>
      <c r="BF26" s="142" t="n">
        <v>1172</v>
      </c>
      <c r="BG26" s="142" t="n">
        <v>1172</v>
      </c>
      <c r="BH26" s="142" t="n">
        <v>1172</v>
      </c>
      <c r="BI26" s="142" t="n">
        <v>1172</v>
      </c>
      <c r="BJ26" s="142" t="n">
        <v>1172</v>
      </c>
      <c r="BK26" s="142" t="n">
        <v>1172</v>
      </c>
      <c r="BL26" s="142" t="n">
        <v>1172</v>
      </c>
      <c r="BM26" s="142" t="n">
        <v>1172</v>
      </c>
      <c r="BN26" s="142" t="n">
        <v>1172</v>
      </c>
      <c r="BO26" s="142" t="n">
        <v>1172</v>
      </c>
      <c r="BP26" s="142" t="n">
        <v>1172</v>
      </c>
      <c r="BQ26" s="142" t="n">
        <v>1172</v>
      </c>
      <c r="BR26" s="142" t="n">
        <v>1172</v>
      </c>
      <c r="BT26" s="109"/>
      <c r="BU26" s="109"/>
      <c r="BV26" s="109"/>
      <c r="BW26" s="109"/>
      <c r="BX26" s="109"/>
      <c r="BY26" s="109"/>
      <c r="BZ26" s="109"/>
      <c r="CA26" s="109"/>
      <c r="CB26" s="109"/>
      <c r="CC26" s="109"/>
      <c r="CD26" s="109"/>
      <c r="CF26" s="112"/>
      <c r="CG26" s="109"/>
      <c r="CH26" s="109"/>
      <c r="CI26" s="109"/>
      <c r="CJ26" s="109"/>
      <c r="CK26" s="109"/>
      <c r="CL26" s="109"/>
      <c r="CM26" s="109"/>
    </row>
    <row r="27" s="125" customFormat="true" ht="12.75" hidden="false" customHeight="false" outlineLevel="0" collapsed="false">
      <c r="B27" s="127"/>
      <c r="C27" s="3"/>
      <c r="D27" s="148"/>
      <c r="E27" s="3"/>
      <c r="F27" s="148"/>
      <c r="G27" s="109"/>
      <c r="H27" s="109"/>
      <c r="I27" s="109"/>
      <c r="J27" s="109"/>
      <c r="K27" s="109"/>
      <c r="L27" s="109"/>
      <c r="M27" s="109"/>
      <c r="N27" s="109"/>
      <c r="O27" s="109"/>
      <c r="P27" s="109"/>
      <c r="Q27" s="109"/>
      <c r="R27" s="1"/>
      <c r="S27" s="112"/>
      <c r="T27" s="109"/>
      <c r="U27" s="109"/>
      <c r="V27" s="109"/>
      <c r="W27" s="109"/>
      <c r="X27" s="109"/>
      <c r="Y27" s="109"/>
      <c r="Z27" s="109"/>
      <c r="AA27" s="1"/>
      <c r="AB27" s="127"/>
      <c r="AC27" s="143"/>
      <c r="AD27" s="144"/>
      <c r="AE27" s="143"/>
      <c r="AF27" s="144"/>
      <c r="AG27" s="1"/>
      <c r="AH27" s="1"/>
      <c r="AI27" s="1"/>
      <c r="AJ27" s="1"/>
      <c r="AK27" s="1"/>
      <c r="AL27" s="1"/>
      <c r="AM27" s="1"/>
      <c r="AN27" s="1"/>
      <c r="AO27" s="1"/>
      <c r="AP27" s="1"/>
      <c r="AQ27" s="1"/>
      <c r="AR27" s="1"/>
      <c r="AS27" s="1"/>
      <c r="AT27" s="1"/>
      <c r="AU27" s="1"/>
      <c r="AV27" s="1"/>
      <c r="AW27" s="1"/>
      <c r="AX27" s="1"/>
      <c r="AY27" s="1"/>
      <c r="AZ27" s="1"/>
      <c r="BA27" s="1"/>
      <c r="BB27" s="127"/>
      <c r="BC27" s="143"/>
      <c r="BD27" s="144"/>
      <c r="BE27" s="143"/>
      <c r="BF27" s="144"/>
      <c r="BG27" s="1"/>
      <c r="BH27" s="1"/>
      <c r="BI27" s="1"/>
      <c r="BJ27" s="1"/>
      <c r="BK27" s="1"/>
      <c r="BL27" s="1"/>
      <c r="BM27" s="1"/>
      <c r="BN27" s="1"/>
      <c r="BO27" s="1"/>
      <c r="BP27" s="1"/>
      <c r="BQ27" s="1"/>
      <c r="BR27" s="1"/>
      <c r="BS27" s="1"/>
      <c r="BT27" s="1"/>
      <c r="BU27" s="1"/>
      <c r="BV27" s="1"/>
      <c r="BW27" s="1"/>
      <c r="BX27" s="1"/>
      <c r="BY27" s="1"/>
      <c r="BZ27" s="1"/>
      <c r="CA27" s="1"/>
      <c r="CB27" s="127"/>
      <c r="CC27" s="143"/>
      <c r="CD27" s="144"/>
      <c r="CE27" s="143"/>
      <c r="CF27" s="144"/>
      <c r="CG27" s="1"/>
      <c r="CH27" s="1"/>
      <c r="CI27" s="1"/>
      <c r="CJ27" s="1"/>
      <c r="CK27" s="1"/>
      <c r="CL27" s="1"/>
      <c r="CM27" s="1"/>
      <c r="CN27" s="1"/>
      <c r="CO27" s="1"/>
      <c r="CP27" s="1"/>
      <c r="CQ27" s="1"/>
      <c r="CR27" s="1"/>
      <c r="CS27" s="1"/>
      <c r="CT27" s="1"/>
      <c r="CU27" s="1"/>
      <c r="CV27" s="1"/>
      <c r="CW27" s="1"/>
      <c r="CX27" s="1"/>
      <c r="CY27" s="1"/>
      <c r="CZ27" s="1"/>
      <c r="DA27" s="1"/>
      <c r="DB27" s="127"/>
      <c r="DC27" s="143"/>
      <c r="DD27" s="144"/>
      <c r="DE27" s="143"/>
      <c r="DF27" s="144"/>
      <c r="DG27" s="1"/>
      <c r="DH27" s="1"/>
      <c r="DI27" s="1"/>
      <c r="DJ27" s="1"/>
      <c r="DK27" s="1"/>
      <c r="DL27" s="1"/>
      <c r="DM27" s="1"/>
      <c r="DN27" s="1"/>
      <c r="DO27" s="1"/>
      <c r="DP27" s="1"/>
      <c r="DQ27" s="1"/>
      <c r="DR27" s="1"/>
      <c r="DS27" s="1"/>
      <c r="DT27" s="1"/>
      <c r="DU27" s="1"/>
      <c r="DV27" s="1"/>
      <c r="DW27" s="1"/>
      <c r="DX27" s="1"/>
      <c r="DY27" s="1"/>
      <c r="DZ27" s="1"/>
      <c r="EA27" s="1"/>
      <c r="EB27" s="127"/>
      <c r="EC27" s="143"/>
      <c r="ED27" s="144"/>
      <c r="EE27" s="143"/>
      <c r="EF27" s="144"/>
      <c r="EG27" s="1"/>
      <c r="EH27" s="1"/>
      <c r="EI27" s="1"/>
      <c r="EJ27" s="1"/>
      <c r="EK27" s="1"/>
      <c r="EL27" s="1"/>
      <c r="EM27" s="1"/>
      <c r="EN27" s="1"/>
      <c r="EO27" s="1"/>
      <c r="EP27" s="1"/>
      <c r="EQ27" s="1"/>
      <c r="ER27" s="1"/>
      <c r="ES27" s="1"/>
      <c r="ET27" s="1"/>
      <c r="EU27" s="1"/>
      <c r="EV27" s="1"/>
      <c r="EW27" s="1"/>
      <c r="EX27" s="1"/>
      <c r="EY27" s="1"/>
      <c r="EZ27" s="1"/>
      <c r="FA27" s="1"/>
      <c r="FB27" s="127"/>
      <c r="FC27" s="143"/>
      <c r="FD27" s="144"/>
      <c r="FE27" s="143"/>
      <c r="FF27" s="144"/>
      <c r="FG27" s="1"/>
      <c r="FH27" s="1"/>
      <c r="FI27" s="1"/>
      <c r="FJ27" s="1"/>
      <c r="FK27" s="1"/>
      <c r="FL27" s="1"/>
      <c r="FM27" s="1"/>
      <c r="FN27" s="1"/>
      <c r="FO27" s="1"/>
      <c r="FP27" s="1"/>
      <c r="FQ27" s="1"/>
      <c r="FR27" s="1"/>
      <c r="FS27" s="1"/>
      <c r="FT27" s="1"/>
      <c r="FU27" s="1"/>
      <c r="FV27" s="1"/>
      <c r="FW27" s="1"/>
      <c r="FX27" s="1"/>
      <c r="FY27" s="1"/>
      <c r="FZ27" s="1"/>
      <c r="GA27" s="1"/>
      <c r="GB27" s="127"/>
      <c r="GC27" s="143"/>
      <c r="GD27" s="144"/>
      <c r="GE27" s="143"/>
      <c r="GF27" s="144"/>
      <c r="GG27" s="1"/>
      <c r="GH27" s="1"/>
      <c r="GI27" s="1"/>
      <c r="GJ27" s="1"/>
      <c r="GK27" s="1"/>
      <c r="GL27" s="1"/>
      <c r="GM27" s="1"/>
      <c r="GN27" s="1"/>
      <c r="GO27" s="1"/>
      <c r="GP27" s="1"/>
      <c r="GQ27" s="1"/>
      <c r="GR27" s="1"/>
      <c r="GS27" s="1"/>
      <c r="GT27" s="1"/>
      <c r="GU27" s="1"/>
      <c r="GV27" s="1"/>
      <c r="GW27" s="1"/>
      <c r="GX27" s="1"/>
      <c r="GY27" s="1"/>
      <c r="GZ27" s="1"/>
      <c r="HA27" s="1"/>
      <c r="HB27" s="127"/>
      <c r="HC27" s="143"/>
      <c r="HD27" s="144"/>
      <c r="HE27" s="143"/>
      <c r="HF27" s="144"/>
      <c r="HG27" s="1"/>
      <c r="HH27" s="1"/>
      <c r="HI27" s="1"/>
      <c r="HJ27" s="1"/>
      <c r="HK27" s="1"/>
      <c r="HL27" s="1"/>
      <c r="HM27" s="1"/>
      <c r="HN27" s="1"/>
      <c r="HO27" s="1"/>
      <c r="HP27" s="1"/>
      <c r="HQ27" s="1"/>
      <c r="HR27" s="1"/>
      <c r="HS27" s="1"/>
      <c r="HT27" s="1"/>
      <c r="HU27" s="1"/>
      <c r="HV27" s="1"/>
      <c r="HW27" s="1"/>
      <c r="HX27" s="1"/>
      <c r="HY27" s="1"/>
      <c r="HZ27" s="1"/>
      <c r="IA27" s="1"/>
      <c r="IB27" s="127"/>
      <c r="IC27" s="143"/>
      <c r="ID27" s="144"/>
      <c r="IE27" s="143"/>
      <c r="IF27" s="144"/>
      <c r="IG27" s="1"/>
      <c r="IH27" s="1"/>
      <c r="II27" s="1"/>
      <c r="IJ27" s="1"/>
      <c r="IK27" s="1"/>
      <c r="IL27" s="1"/>
      <c r="IM27" s="1"/>
      <c r="IN27" s="1"/>
      <c r="IO27" s="1"/>
      <c r="IP27" s="1"/>
      <c r="IQ27" s="1"/>
      <c r="IR27" s="1"/>
      <c r="IS27" s="1"/>
      <c r="IT27" s="1"/>
      <c r="IU27" s="1"/>
      <c r="IV27" s="1"/>
      <c r="IW27" s="1"/>
      <c r="IX27" s="1"/>
      <c r="IY27" s="1"/>
      <c r="IZ27" s="1"/>
      <c r="JA27" s="1"/>
      <c r="JB27" s="127"/>
      <c r="JC27" s="143"/>
      <c r="JD27" s="144"/>
      <c r="JE27" s="143"/>
      <c r="JF27" s="144"/>
      <c r="JG27" s="1"/>
      <c r="JH27" s="1"/>
      <c r="JI27" s="1"/>
      <c r="JJ27" s="1"/>
      <c r="JK27" s="1"/>
      <c r="JL27" s="1"/>
      <c r="JM27" s="1"/>
      <c r="JN27" s="1"/>
      <c r="JO27" s="1"/>
      <c r="JP27" s="1"/>
      <c r="JQ27" s="1"/>
      <c r="JR27" s="1"/>
      <c r="JS27" s="1"/>
      <c r="JT27" s="1"/>
      <c r="JU27" s="1"/>
      <c r="JV27" s="1"/>
      <c r="JW27" s="1"/>
      <c r="JX27" s="1"/>
      <c r="JY27" s="1"/>
      <c r="JZ27" s="1"/>
      <c r="KA27" s="1"/>
      <c r="KB27" s="127"/>
      <c r="KC27" s="143"/>
      <c r="KD27" s="144"/>
      <c r="KE27" s="143"/>
      <c r="KF27" s="144"/>
      <c r="KG27" s="1"/>
      <c r="KH27" s="1"/>
      <c r="KI27" s="1"/>
      <c r="KJ27" s="1"/>
      <c r="KK27" s="1"/>
      <c r="KL27" s="1"/>
      <c r="KM27" s="1"/>
      <c r="KN27" s="1"/>
      <c r="KO27" s="1"/>
      <c r="KP27" s="1"/>
      <c r="KQ27" s="1"/>
      <c r="KR27" s="1"/>
      <c r="KS27" s="1"/>
      <c r="KT27" s="1"/>
      <c r="KU27" s="1"/>
      <c r="KV27" s="1"/>
      <c r="KW27" s="1"/>
      <c r="KX27" s="1"/>
      <c r="KY27" s="1"/>
      <c r="KZ27" s="1"/>
      <c r="LA27" s="1"/>
      <c r="LB27" s="127"/>
      <c r="LC27" s="143"/>
      <c r="LD27" s="144"/>
      <c r="LE27" s="143"/>
      <c r="LF27" s="144"/>
      <c r="LG27" s="1"/>
      <c r="LH27" s="1"/>
      <c r="LI27" s="1"/>
      <c r="LJ27" s="1"/>
      <c r="LK27" s="1"/>
      <c r="LL27" s="1"/>
      <c r="LM27" s="1"/>
      <c r="LN27" s="1"/>
      <c r="LO27" s="1"/>
      <c r="LP27" s="1"/>
      <c r="LQ27" s="1"/>
      <c r="LR27" s="1"/>
      <c r="LS27" s="1"/>
      <c r="LT27" s="1"/>
      <c r="LU27" s="1"/>
      <c r="LV27" s="1"/>
      <c r="LW27" s="1"/>
      <c r="LX27" s="1"/>
      <c r="LY27" s="1"/>
      <c r="LZ27" s="1"/>
      <c r="MA27" s="1"/>
      <c r="MB27" s="127"/>
      <c r="MC27" s="143"/>
      <c r="MD27" s="144"/>
      <c r="ME27" s="143"/>
      <c r="MF27" s="144"/>
    </row>
    <row r="28" s="125" customFormat="true" ht="12.75" hidden="false" customHeight="false" outlineLevel="0" collapsed="false">
      <c r="A28" s="145" t="n">
        <v>0.942545953082157</v>
      </c>
      <c r="B28" s="145" t="n">
        <v>0.975613393533292</v>
      </c>
      <c r="C28" s="145" t="n">
        <v>0.985458001463452</v>
      </c>
      <c r="D28" s="145" t="n">
        <v>1.00399761632815</v>
      </c>
      <c r="E28" s="145" t="n">
        <v>1.00856830106066</v>
      </c>
      <c r="F28" s="145" t="n">
        <v>1.01915767067052</v>
      </c>
      <c r="G28" s="141" t="n">
        <v>1.02016369936671</v>
      </c>
      <c r="H28" s="141" t="n">
        <v>1.02729847953309</v>
      </c>
      <c r="I28" s="145" t="n">
        <v>1.03299886769698</v>
      </c>
      <c r="J28" s="145" t="n">
        <v>1.04405431271683</v>
      </c>
      <c r="K28" s="145" t="n">
        <v>1.05169708241311</v>
      </c>
      <c r="L28" s="145" t="n">
        <v>1.05820977484898</v>
      </c>
      <c r="M28" s="145" t="n">
        <v>1.06080636771388</v>
      </c>
      <c r="N28" s="145" t="n">
        <v>1.08255906556942</v>
      </c>
      <c r="O28" s="142" t="n">
        <v>1011</v>
      </c>
      <c r="P28" s="142" t="n">
        <v>1011</v>
      </c>
      <c r="Q28" s="142" t="n">
        <v>1013</v>
      </c>
      <c r="R28" s="142" t="n">
        <v>1027.1</v>
      </c>
      <c r="S28" s="142" t="n">
        <v>1027.1</v>
      </c>
      <c r="T28" s="142" t="n">
        <v>1028.9</v>
      </c>
      <c r="U28" s="142" t="n">
        <v>1035</v>
      </c>
      <c r="V28" s="142" t="n">
        <v>1035</v>
      </c>
      <c r="W28" s="142" t="n">
        <v>1037</v>
      </c>
      <c r="X28" s="142" t="n">
        <v>1039</v>
      </c>
      <c r="Y28" s="142" t="n">
        <v>1042</v>
      </c>
      <c r="Z28" s="142" t="n">
        <v>1048.7</v>
      </c>
      <c r="AA28" s="142" t="n">
        <v>1048.7</v>
      </c>
      <c r="AB28" s="142" t="n">
        <v>1050.5</v>
      </c>
      <c r="AC28" s="142" t="n">
        <v>1052.3</v>
      </c>
      <c r="AD28" s="142" t="n">
        <v>1055</v>
      </c>
      <c r="AE28" s="142" t="n">
        <v>1059</v>
      </c>
      <c r="AF28" s="142" t="n">
        <v>1059</v>
      </c>
      <c r="AG28" s="142" t="n">
        <v>1062</v>
      </c>
      <c r="AH28" s="142" t="n">
        <v>1064</v>
      </c>
      <c r="AI28" s="142" t="n">
        <v>1065</v>
      </c>
      <c r="AJ28" s="142" t="n">
        <v>1070.3</v>
      </c>
      <c r="AK28" s="142" t="n">
        <v>1070.3</v>
      </c>
      <c r="AL28" s="142" t="n">
        <v>1072</v>
      </c>
      <c r="AM28" s="142" t="n">
        <v>1073</v>
      </c>
      <c r="AN28" s="142" t="n">
        <v>1074.8</v>
      </c>
      <c r="AO28" s="142" t="n">
        <v>1075.7</v>
      </c>
      <c r="AP28" s="142" t="n">
        <v>1082</v>
      </c>
      <c r="AQ28" s="142" t="n">
        <v>1155.9</v>
      </c>
      <c r="AR28" s="142" t="n">
        <v>1155.9</v>
      </c>
      <c r="AS28" s="142" t="n">
        <v>1156.1</v>
      </c>
      <c r="AT28" s="142" t="n">
        <v>1158.3</v>
      </c>
      <c r="AU28" s="142" t="n">
        <v>1158.3</v>
      </c>
      <c r="AV28" s="142" t="n">
        <v>1158.5</v>
      </c>
      <c r="AW28" s="142" t="n">
        <v>1158.7</v>
      </c>
      <c r="AX28" s="142" t="n">
        <v>1159</v>
      </c>
      <c r="AY28" s="142" t="n">
        <v>1160.7</v>
      </c>
      <c r="AZ28" s="142" t="n">
        <v>1160.7</v>
      </c>
      <c r="BA28" s="142" t="n">
        <v>1161</v>
      </c>
      <c r="BB28" s="142" t="n">
        <v>1161.2</v>
      </c>
      <c r="BC28" s="142" t="n">
        <v>1161.3</v>
      </c>
      <c r="BD28" s="142" t="n">
        <v>1162</v>
      </c>
      <c r="BE28" s="142" t="n">
        <v>1172</v>
      </c>
      <c r="BF28" s="142" t="n">
        <v>1172</v>
      </c>
      <c r="BG28" s="142" t="n">
        <v>1172</v>
      </c>
      <c r="BH28" s="142" t="n">
        <v>1172</v>
      </c>
      <c r="BI28" s="142" t="n">
        <v>1172</v>
      </c>
      <c r="BJ28" s="142" t="n">
        <v>1172</v>
      </c>
      <c r="BK28" s="142" t="n">
        <v>1172</v>
      </c>
      <c r="BL28" s="142" t="n">
        <v>1172</v>
      </c>
      <c r="BM28" s="142" t="n">
        <v>1172</v>
      </c>
      <c r="BN28" s="142" t="n">
        <v>1172</v>
      </c>
      <c r="BO28" s="142" t="n">
        <v>1172</v>
      </c>
      <c r="BP28" s="142" t="n">
        <v>1172</v>
      </c>
      <c r="BQ28" s="142" t="n">
        <v>1172</v>
      </c>
      <c r="BR28" s="142" t="n">
        <v>1172</v>
      </c>
      <c r="BT28" s="109"/>
      <c r="BU28" s="109"/>
      <c r="BV28" s="109"/>
      <c r="BW28" s="109"/>
      <c r="BX28" s="109"/>
      <c r="BY28" s="109"/>
      <c r="BZ28" s="109"/>
      <c r="CA28" s="109"/>
      <c r="CB28" s="109"/>
      <c r="CC28" s="109"/>
      <c r="CD28" s="109"/>
      <c r="CF28" s="112"/>
      <c r="CG28" s="109"/>
      <c r="CH28" s="109"/>
      <c r="CI28" s="109"/>
      <c r="CJ28" s="109"/>
      <c r="CK28" s="109"/>
      <c r="CL28" s="109"/>
      <c r="CM28" s="109"/>
    </row>
    <row r="29" customFormat="false" ht="12.75" hidden="false" customHeight="false" outlineLevel="0" collapsed="false">
      <c r="A29" s="125"/>
      <c r="B29" s="145"/>
      <c r="C29" s="149"/>
      <c r="D29" s="149"/>
      <c r="E29" s="149"/>
      <c r="F29" s="149"/>
      <c r="G29" s="109"/>
      <c r="H29" s="109"/>
      <c r="I29" s="109"/>
      <c r="J29" s="109"/>
      <c r="K29" s="109"/>
      <c r="L29" s="109"/>
      <c r="M29" s="109"/>
      <c r="N29" s="109"/>
      <c r="O29" s="109"/>
      <c r="P29" s="109"/>
      <c r="Q29" s="109"/>
      <c r="R29" s="125"/>
      <c r="S29" s="112"/>
      <c r="T29" s="109"/>
      <c r="U29" s="109"/>
      <c r="V29" s="109"/>
      <c r="W29" s="109"/>
      <c r="X29" s="109"/>
      <c r="Y29" s="109"/>
      <c r="Z29" s="109"/>
      <c r="AA29" s="125"/>
      <c r="AB29" s="141"/>
      <c r="AC29" s="142"/>
      <c r="AD29" s="142"/>
      <c r="AE29" s="142"/>
      <c r="AF29" s="142"/>
      <c r="AG29" s="125"/>
      <c r="AH29" s="125"/>
      <c r="AI29" s="125"/>
      <c r="AJ29" s="125"/>
      <c r="AK29" s="125"/>
      <c r="AL29" s="125"/>
      <c r="AM29" s="125"/>
      <c r="AN29" s="125"/>
      <c r="AO29" s="125"/>
      <c r="AP29" s="125"/>
      <c r="AQ29" s="125"/>
      <c r="AR29" s="125"/>
      <c r="AS29" s="125"/>
      <c r="AT29" s="125"/>
      <c r="AU29" s="125"/>
      <c r="AV29" s="125"/>
      <c r="AW29" s="125"/>
      <c r="AX29" s="125"/>
      <c r="AY29" s="125"/>
      <c r="AZ29" s="125"/>
      <c r="BA29" s="125"/>
      <c r="BB29" s="141"/>
      <c r="BC29" s="142"/>
      <c r="BD29" s="142"/>
      <c r="BE29" s="142"/>
      <c r="BF29" s="142"/>
      <c r="BG29" s="125"/>
      <c r="BH29" s="125"/>
      <c r="BI29" s="125"/>
      <c r="BJ29" s="125"/>
      <c r="BK29" s="125"/>
      <c r="BL29" s="125"/>
      <c r="BM29" s="125"/>
      <c r="BN29" s="125"/>
      <c r="BO29" s="125"/>
      <c r="BP29" s="125"/>
      <c r="BQ29" s="125"/>
      <c r="BR29" s="125"/>
      <c r="BS29" s="125"/>
      <c r="BT29" s="125"/>
      <c r="BU29" s="125"/>
      <c r="BV29" s="125"/>
      <c r="BW29" s="125"/>
      <c r="BX29" s="125"/>
      <c r="BY29" s="125"/>
      <c r="BZ29" s="125"/>
      <c r="CA29" s="125"/>
      <c r="CB29" s="141"/>
      <c r="CC29" s="142"/>
      <c r="CD29" s="142"/>
      <c r="CE29" s="142"/>
      <c r="CF29" s="142"/>
      <c r="CG29" s="125"/>
      <c r="CH29" s="125"/>
      <c r="CI29" s="125"/>
      <c r="CJ29" s="125"/>
      <c r="CK29" s="125"/>
      <c r="CL29" s="125"/>
      <c r="CM29" s="125"/>
      <c r="CN29" s="125"/>
      <c r="CO29" s="125"/>
      <c r="CP29" s="125"/>
      <c r="CQ29" s="125"/>
      <c r="CR29" s="125"/>
      <c r="CS29" s="125"/>
      <c r="CT29" s="125"/>
      <c r="CU29" s="125"/>
      <c r="CV29" s="125"/>
      <c r="CW29" s="125"/>
      <c r="CX29" s="125"/>
      <c r="CY29" s="125"/>
      <c r="CZ29" s="125"/>
      <c r="DA29" s="125"/>
      <c r="DB29" s="141"/>
      <c r="DC29" s="142"/>
      <c r="DD29" s="142"/>
      <c r="DE29" s="142"/>
      <c r="DF29" s="142"/>
      <c r="DG29" s="125"/>
      <c r="DH29" s="125"/>
      <c r="DI29" s="125"/>
      <c r="DJ29" s="125"/>
      <c r="DK29" s="125"/>
      <c r="DL29" s="125"/>
      <c r="DM29" s="125"/>
      <c r="DN29" s="125"/>
      <c r="DO29" s="125"/>
      <c r="DP29" s="125"/>
      <c r="DQ29" s="125"/>
      <c r="DR29" s="125"/>
      <c r="DS29" s="125"/>
      <c r="DT29" s="125"/>
      <c r="DU29" s="125"/>
      <c r="DV29" s="125"/>
      <c r="DW29" s="125"/>
      <c r="DX29" s="125"/>
      <c r="DY29" s="125"/>
      <c r="DZ29" s="125"/>
      <c r="EA29" s="125"/>
      <c r="EB29" s="141"/>
      <c r="EC29" s="142"/>
      <c r="ED29" s="142"/>
      <c r="EE29" s="142"/>
      <c r="EF29" s="142"/>
      <c r="EG29" s="125"/>
      <c r="EH29" s="125"/>
      <c r="EI29" s="125"/>
      <c r="EJ29" s="125"/>
      <c r="EK29" s="125"/>
      <c r="EL29" s="125"/>
      <c r="EM29" s="125"/>
      <c r="EN29" s="125"/>
      <c r="EO29" s="125"/>
      <c r="EP29" s="125"/>
      <c r="EQ29" s="125"/>
      <c r="ER29" s="125"/>
      <c r="ES29" s="125"/>
      <c r="ET29" s="125"/>
      <c r="EU29" s="125"/>
      <c r="EV29" s="125"/>
      <c r="EW29" s="125"/>
      <c r="EX29" s="125"/>
      <c r="EY29" s="125"/>
      <c r="EZ29" s="125"/>
      <c r="FA29" s="125"/>
      <c r="FB29" s="141"/>
      <c r="FC29" s="142"/>
      <c r="FD29" s="142"/>
      <c r="FE29" s="142"/>
      <c r="FF29" s="142"/>
      <c r="FG29" s="125"/>
      <c r="FH29" s="125"/>
      <c r="FI29" s="125"/>
      <c r="FJ29" s="125"/>
      <c r="FK29" s="125"/>
      <c r="FL29" s="125"/>
      <c r="FM29" s="125"/>
      <c r="FN29" s="125"/>
      <c r="FO29" s="125"/>
      <c r="FP29" s="125"/>
      <c r="FQ29" s="125"/>
      <c r="FR29" s="125"/>
      <c r="FS29" s="125"/>
      <c r="FT29" s="125"/>
      <c r="FU29" s="125"/>
      <c r="FV29" s="125"/>
      <c r="FW29" s="125"/>
      <c r="FX29" s="125"/>
      <c r="FY29" s="125"/>
      <c r="FZ29" s="125"/>
      <c r="GA29" s="125"/>
      <c r="GB29" s="141"/>
      <c r="GC29" s="142"/>
      <c r="GD29" s="142"/>
      <c r="GE29" s="142"/>
      <c r="GF29" s="142"/>
      <c r="GG29" s="125"/>
      <c r="GH29" s="125"/>
      <c r="GI29" s="125"/>
      <c r="GJ29" s="125"/>
      <c r="GK29" s="125"/>
      <c r="GL29" s="125"/>
      <c r="GM29" s="125"/>
      <c r="GN29" s="125"/>
      <c r="GO29" s="125"/>
      <c r="GP29" s="125"/>
      <c r="GQ29" s="125"/>
      <c r="GR29" s="125"/>
      <c r="GS29" s="125"/>
      <c r="GT29" s="125"/>
      <c r="GU29" s="125"/>
      <c r="GV29" s="125"/>
      <c r="GW29" s="125"/>
      <c r="GX29" s="125"/>
      <c r="GY29" s="125"/>
      <c r="GZ29" s="125"/>
      <c r="HA29" s="125"/>
      <c r="HB29" s="141"/>
      <c r="HC29" s="142"/>
      <c r="HD29" s="142"/>
      <c r="HE29" s="142"/>
      <c r="HF29" s="142"/>
      <c r="HG29" s="125"/>
      <c r="HH29" s="125"/>
      <c r="HI29" s="125"/>
      <c r="HJ29" s="125"/>
      <c r="HK29" s="125"/>
      <c r="HL29" s="125"/>
      <c r="HM29" s="125"/>
      <c r="HN29" s="125"/>
      <c r="HO29" s="125"/>
      <c r="HP29" s="125"/>
      <c r="HQ29" s="125"/>
      <c r="HR29" s="125"/>
      <c r="HS29" s="125"/>
      <c r="HT29" s="125"/>
      <c r="HU29" s="125"/>
      <c r="HV29" s="125"/>
      <c r="HW29" s="125"/>
      <c r="HX29" s="125"/>
      <c r="HY29" s="125"/>
      <c r="HZ29" s="125"/>
      <c r="IA29" s="125"/>
      <c r="IB29" s="141"/>
      <c r="IC29" s="142"/>
      <c r="ID29" s="142"/>
      <c r="IE29" s="142"/>
      <c r="IF29" s="142"/>
      <c r="IG29" s="125"/>
      <c r="IH29" s="125"/>
      <c r="II29" s="125"/>
      <c r="IJ29" s="125"/>
      <c r="IK29" s="125"/>
      <c r="IL29" s="125"/>
      <c r="IM29" s="125"/>
      <c r="IN29" s="125"/>
      <c r="IO29" s="125"/>
      <c r="IP29" s="125"/>
      <c r="IQ29" s="125"/>
      <c r="IR29" s="125"/>
      <c r="IS29" s="125"/>
      <c r="IT29" s="125"/>
      <c r="IU29" s="125"/>
      <c r="IV29" s="125"/>
      <c r="IW29" s="125"/>
      <c r="IX29" s="125"/>
      <c r="IY29" s="125"/>
      <c r="IZ29" s="125"/>
      <c r="JA29" s="125"/>
      <c r="JB29" s="141"/>
      <c r="JC29" s="142"/>
      <c r="JD29" s="142"/>
      <c r="JE29" s="142"/>
      <c r="JF29" s="142"/>
      <c r="JG29" s="125"/>
      <c r="JH29" s="125"/>
      <c r="JI29" s="125"/>
      <c r="JJ29" s="125"/>
      <c r="JK29" s="125"/>
      <c r="JL29" s="125"/>
      <c r="JM29" s="125"/>
      <c r="JN29" s="125"/>
      <c r="JO29" s="125"/>
      <c r="JP29" s="125"/>
      <c r="JQ29" s="125"/>
      <c r="JR29" s="125"/>
      <c r="JS29" s="125"/>
      <c r="JT29" s="125"/>
      <c r="JU29" s="125"/>
      <c r="JV29" s="125"/>
      <c r="JW29" s="125"/>
      <c r="JX29" s="125"/>
      <c r="JY29" s="125"/>
      <c r="JZ29" s="125"/>
      <c r="KA29" s="125"/>
      <c r="KB29" s="141"/>
      <c r="KC29" s="142"/>
      <c r="KD29" s="142"/>
      <c r="KE29" s="142"/>
      <c r="KF29" s="142"/>
      <c r="KG29" s="125"/>
      <c r="KH29" s="125"/>
      <c r="KI29" s="125"/>
      <c r="KJ29" s="125"/>
      <c r="KK29" s="125"/>
      <c r="KL29" s="125"/>
      <c r="KM29" s="125"/>
      <c r="KN29" s="125"/>
      <c r="KO29" s="125"/>
      <c r="KP29" s="125"/>
      <c r="KQ29" s="125"/>
      <c r="KR29" s="125"/>
      <c r="KS29" s="125"/>
      <c r="KT29" s="125"/>
      <c r="KU29" s="125"/>
      <c r="KV29" s="125"/>
      <c r="KW29" s="125"/>
      <c r="KX29" s="125"/>
      <c r="KY29" s="125"/>
      <c r="KZ29" s="125"/>
      <c r="LA29" s="125"/>
      <c r="LB29" s="141"/>
      <c r="LC29" s="142"/>
      <c r="LD29" s="142"/>
      <c r="LE29" s="142"/>
      <c r="LF29" s="142"/>
      <c r="LG29" s="125"/>
      <c r="LH29" s="125"/>
      <c r="LI29" s="125"/>
      <c r="LJ29" s="125"/>
      <c r="LK29" s="125"/>
      <c r="LL29" s="125"/>
      <c r="LM29" s="125"/>
      <c r="LN29" s="125"/>
      <c r="LO29" s="125"/>
      <c r="LP29" s="125"/>
      <c r="LQ29" s="125"/>
      <c r="LR29" s="125"/>
      <c r="LS29" s="125"/>
      <c r="LT29" s="125"/>
      <c r="LU29" s="125"/>
      <c r="LV29" s="125"/>
      <c r="LW29" s="125"/>
      <c r="LX29" s="125"/>
      <c r="LY29" s="125"/>
      <c r="LZ29" s="125"/>
      <c r="MA29" s="125"/>
      <c r="MB29" s="141"/>
      <c r="MC29" s="142"/>
      <c r="MD29" s="142"/>
      <c r="ME29" s="142"/>
      <c r="MF29" s="142"/>
    </row>
    <row r="30" customFormat="false" ht="12.75" hidden="false" customHeight="false" outlineLevel="0" collapsed="false">
      <c r="A30" s="125"/>
      <c r="B30" s="125"/>
      <c r="C30" s="125"/>
      <c r="D30" s="125"/>
      <c r="E30" s="125"/>
      <c r="F30" s="125"/>
      <c r="I30" s="125"/>
      <c r="J30" s="125"/>
      <c r="K30" s="125"/>
      <c r="L30" s="125"/>
      <c r="M30" s="125"/>
      <c r="N30" s="125"/>
    </row>
    <row r="31" customFormat="false" ht="12.75" hidden="false" customHeight="false" outlineLevel="0" collapsed="false">
      <c r="A31" s="125"/>
      <c r="B31" s="125"/>
      <c r="C31" s="125"/>
      <c r="D31" s="125"/>
      <c r="E31" s="125"/>
      <c r="F31" s="125"/>
      <c r="I31" s="125"/>
      <c r="J31" s="125"/>
      <c r="K31" s="125"/>
      <c r="L31" s="125"/>
      <c r="M31" s="125"/>
      <c r="N31" s="125"/>
    </row>
    <row r="32" customFormat="false" ht="12.75" hidden="false" customHeight="false" outlineLevel="0" collapsed="false">
      <c r="A32" s="125"/>
      <c r="B32" s="125"/>
      <c r="C32" s="125"/>
      <c r="D32" s="125"/>
      <c r="E32" s="125"/>
      <c r="F32" s="125"/>
      <c r="I32" s="125"/>
      <c r="J32" s="125"/>
      <c r="K32" s="125"/>
      <c r="L32" s="125"/>
      <c r="M32" s="125"/>
      <c r="N32" s="125"/>
    </row>
    <row r="33" customFormat="false" ht="12.75" hidden="false" customHeight="false" outlineLevel="0" collapsed="false">
      <c r="A33" s="145" t="n">
        <v>0.909121948371407</v>
      </c>
      <c r="B33" s="145" t="n">
        <v>0.916435906896035</v>
      </c>
      <c r="C33" s="145" t="n">
        <v>0.981862149315176</v>
      </c>
      <c r="D33" s="145" t="n">
        <v>0.986093785438875</v>
      </c>
      <c r="E33" s="145" t="n">
        <v>1.0009578153658</v>
      </c>
      <c r="F33" s="145" t="n">
        <v>1.00667307607349</v>
      </c>
      <c r="G33" s="141" t="n">
        <v>1.02387910439469</v>
      </c>
      <c r="H33" s="141" t="n">
        <v>1.02698108577622</v>
      </c>
      <c r="I33" s="145" t="n">
        <v>1.0286261308803</v>
      </c>
      <c r="J33" s="145" t="n">
        <v>1.07165853362221</v>
      </c>
      <c r="K33" s="145" t="n">
        <v>1.07171143009912</v>
      </c>
      <c r="L33" s="145" t="n">
        <v>1.08301016772849</v>
      </c>
      <c r="M33" s="145" t="n">
        <v>1.08720069175182</v>
      </c>
      <c r="N33" s="145" t="n">
        <v>1.13448555645708</v>
      </c>
      <c r="O33" s="142" t="n">
        <v>1211</v>
      </c>
      <c r="P33" s="142" t="n">
        <v>1211</v>
      </c>
      <c r="Q33" s="142" t="n">
        <v>1212</v>
      </c>
      <c r="R33" s="142" t="n">
        <v>1235</v>
      </c>
      <c r="S33" s="142" t="n">
        <v>1235</v>
      </c>
      <c r="T33" s="142" t="n">
        <v>1237</v>
      </c>
      <c r="U33" s="142" t="n">
        <v>1239</v>
      </c>
      <c r="V33" s="142" t="n">
        <v>1242</v>
      </c>
      <c r="W33" s="142" t="n">
        <v>1259</v>
      </c>
      <c r="X33" s="142" t="n">
        <v>1259</v>
      </c>
      <c r="Y33" s="142" t="n">
        <v>1262</v>
      </c>
      <c r="Z33" s="142" t="n">
        <v>1264</v>
      </c>
      <c r="AA33" s="142" t="n">
        <v>1265</v>
      </c>
      <c r="AB33" s="142" t="n">
        <v>1272</v>
      </c>
      <c r="AC33" s="142" t="n">
        <v>1291.5</v>
      </c>
      <c r="AD33" s="142" t="n">
        <v>1291.5</v>
      </c>
      <c r="AE33" s="142" t="n">
        <v>1291.5</v>
      </c>
      <c r="AF33" s="142" t="n">
        <v>1291.5</v>
      </c>
      <c r="AG33" s="142" t="n">
        <v>1292</v>
      </c>
      <c r="AH33" s="142" t="n">
        <v>1292</v>
      </c>
      <c r="AI33" s="142" t="n">
        <v>1303.5</v>
      </c>
      <c r="AJ33" s="142" t="n">
        <v>1303.5</v>
      </c>
      <c r="AK33" s="142" t="n">
        <v>1303.5</v>
      </c>
      <c r="AL33" s="142" t="n">
        <v>1303.5</v>
      </c>
      <c r="AM33" s="142" t="n">
        <v>1304.5</v>
      </c>
      <c r="AN33" s="142" t="n">
        <v>1304.5</v>
      </c>
      <c r="AO33" s="142" t="n">
        <v>1305.5</v>
      </c>
      <c r="AP33" s="142" t="n">
        <v>1305.5</v>
      </c>
      <c r="AQ33" s="142" t="n">
        <v>1307</v>
      </c>
      <c r="AR33" s="142" t="n">
        <v>1307</v>
      </c>
      <c r="AS33" s="142" t="n">
        <v>1315.5</v>
      </c>
      <c r="AT33" s="142" t="n">
        <v>1315.5</v>
      </c>
      <c r="AU33" s="142" t="n">
        <v>1315.5</v>
      </c>
      <c r="AV33" s="142" t="n">
        <v>1315.5</v>
      </c>
      <c r="AW33" s="142" t="n">
        <v>1317</v>
      </c>
      <c r="AX33" s="142" t="n">
        <v>1317</v>
      </c>
      <c r="AY33" s="142" t="n">
        <v>1318</v>
      </c>
      <c r="AZ33" s="142" t="n">
        <v>1318</v>
      </c>
      <c r="BA33" s="142" t="n">
        <v>1318.5</v>
      </c>
      <c r="BB33" s="142" t="n">
        <v>1318.5</v>
      </c>
      <c r="BC33" s="142" t="n">
        <v>1322</v>
      </c>
      <c r="BD33" s="142" t="n">
        <v>1322</v>
      </c>
      <c r="BE33" s="142" t="n">
        <v>1372</v>
      </c>
      <c r="BF33" s="142" t="n">
        <v>1372</v>
      </c>
      <c r="BG33" s="142" t="n">
        <v>1372</v>
      </c>
      <c r="BH33" s="142" t="n">
        <v>1372</v>
      </c>
      <c r="BI33" s="142" t="n">
        <v>1372</v>
      </c>
      <c r="BJ33" s="142" t="n">
        <v>1372</v>
      </c>
      <c r="BK33" s="142" t="n">
        <v>1372</v>
      </c>
      <c r="BL33" s="142" t="n">
        <v>1372</v>
      </c>
      <c r="BM33" s="142" t="n">
        <v>1372</v>
      </c>
      <c r="BN33" s="142" t="n">
        <v>1372</v>
      </c>
      <c r="BO33" s="142" t="n">
        <v>1372</v>
      </c>
      <c r="BP33" s="142" t="n">
        <v>1372</v>
      </c>
      <c r="BQ33" s="142" t="n">
        <v>1372</v>
      </c>
      <c r="BR33" s="142" t="n">
        <v>1372</v>
      </c>
      <c r="BS33" s="1" t="s">
        <v>23</v>
      </c>
      <c r="BT33" s="1" t="s">
        <v>194</v>
      </c>
      <c r="BU33" s="1" t="s">
        <v>189</v>
      </c>
      <c r="BV33" s="1" t="s">
        <v>8488</v>
      </c>
      <c r="BW33" s="1" t="s">
        <v>196</v>
      </c>
      <c r="BX33" s="1" t="s">
        <v>190</v>
      </c>
      <c r="BY33" s="1" t="s">
        <v>187</v>
      </c>
      <c r="BZ33" s="1" t="s">
        <v>185</v>
      </c>
      <c r="CA33" s="1" t="s">
        <v>191</v>
      </c>
      <c r="CB33" s="1" t="s">
        <v>188</v>
      </c>
      <c r="CC33" s="1" t="s">
        <v>193</v>
      </c>
      <c r="CD33" s="1" t="s">
        <v>192</v>
      </c>
      <c r="CE33" s="1" t="s">
        <v>186</v>
      </c>
      <c r="CF33" s="1" t="s">
        <v>76</v>
      </c>
      <c r="CG33" s="109"/>
      <c r="CH33" s="109"/>
      <c r="CI33" s="109"/>
      <c r="CJ33" s="109"/>
      <c r="CK33" s="109"/>
      <c r="CL33" s="109"/>
      <c r="CM33" s="109"/>
      <c r="CN33" s="109"/>
      <c r="CO33" s="109"/>
      <c r="CP33" s="109"/>
      <c r="CQ33" s="109"/>
      <c r="CS33" s="112"/>
      <c r="CT33" s="109"/>
      <c r="CU33" s="109"/>
      <c r="CV33" s="109"/>
      <c r="CW33" s="109"/>
      <c r="CX33" s="109"/>
      <c r="CY33" s="109"/>
      <c r="CZ33" s="109"/>
    </row>
    <row r="34" customFormat="false" ht="12.75" hidden="false" customHeight="false" outlineLevel="0" collapsed="false">
      <c r="A34" s="125"/>
      <c r="B34" s="145"/>
      <c r="C34" s="3"/>
      <c r="D34" s="3"/>
      <c r="E34" s="3"/>
      <c r="F34" s="3"/>
      <c r="G34" s="109"/>
      <c r="H34" s="109"/>
      <c r="I34" s="109"/>
      <c r="J34" s="109"/>
      <c r="K34" s="109"/>
      <c r="L34" s="109"/>
      <c r="M34" s="109"/>
      <c r="N34" s="109"/>
      <c r="O34" s="109"/>
      <c r="P34" s="109"/>
      <c r="Q34" s="109"/>
      <c r="S34" s="112"/>
      <c r="T34" s="109"/>
      <c r="U34" s="109"/>
      <c r="V34" s="109"/>
      <c r="W34" s="109"/>
      <c r="X34" s="109"/>
      <c r="Y34" s="109"/>
      <c r="Z34" s="109"/>
      <c r="AB34" s="141"/>
      <c r="AC34" s="143"/>
      <c r="AD34" s="3"/>
      <c r="AE34" s="3"/>
      <c r="AF34" s="3"/>
      <c r="BB34" s="141"/>
      <c r="BC34" s="143"/>
      <c r="BD34" s="3"/>
      <c r="BE34" s="3"/>
      <c r="BF34" s="3"/>
      <c r="CB34" s="141"/>
      <c r="CC34" s="143"/>
      <c r="CD34" s="3"/>
      <c r="CE34" s="3"/>
      <c r="CF34" s="3"/>
      <c r="DB34" s="141"/>
      <c r="DC34" s="143"/>
      <c r="DD34" s="3"/>
      <c r="DE34" s="3"/>
      <c r="DF34" s="3"/>
      <c r="EB34" s="141"/>
      <c r="EC34" s="143"/>
      <c r="ED34" s="3"/>
      <c r="EE34" s="3"/>
      <c r="EF34" s="3"/>
      <c r="FB34" s="141"/>
      <c r="FC34" s="143"/>
      <c r="FD34" s="3"/>
      <c r="FE34" s="3"/>
      <c r="FF34" s="3"/>
      <c r="GB34" s="141"/>
      <c r="GC34" s="143"/>
      <c r="GD34" s="3"/>
      <c r="GE34" s="3"/>
      <c r="GF34" s="3"/>
      <c r="HB34" s="141"/>
      <c r="HC34" s="143"/>
      <c r="HD34" s="3"/>
      <c r="HE34" s="3"/>
      <c r="HF34" s="3"/>
      <c r="IB34" s="141"/>
      <c r="IC34" s="143"/>
      <c r="ID34" s="3"/>
      <c r="IE34" s="3"/>
      <c r="IF34" s="3"/>
      <c r="JB34" s="141"/>
      <c r="JC34" s="143"/>
      <c r="JD34" s="3"/>
      <c r="JE34" s="3"/>
      <c r="JF34" s="3"/>
      <c r="KB34" s="141"/>
      <c r="KC34" s="143"/>
      <c r="KD34" s="3"/>
      <c r="KE34" s="3"/>
      <c r="KF34" s="3"/>
      <c r="LB34" s="141"/>
      <c r="LC34" s="143"/>
      <c r="LD34" s="3"/>
      <c r="LE34" s="3"/>
      <c r="LF34" s="3"/>
      <c r="MB34" s="141"/>
      <c r="MC34" s="143"/>
      <c r="MD34" s="3"/>
      <c r="ME34" s="3"/>
      <c r="MF34" s="3"/>
    </row>
    <row r="35" customFormat="false" ht="12.75" hidden="false" customHeight="false" outlineLevel="0" collapsed="false">
      <c r="A35" s="145" t="n">
        <v>0.919843089632251</v>
      </c>
      <c r="B35" s="145" t="n">
        <v>0.944512731342687</v>
      </c>
      <c r="C35" s="145" t="n">
        <v>0.95353894820087</v>
      </c>
      <c r="D35" s="145" t="n">
        <v>1.00114766357908</v>
      </c>
      <c r="E35" s="145" t="n">
        <v>1.00382988109322</v>
      </c>
      <c r="F35" s="145" t="n">
        <v>1.00694242655085</v>
      </c>
      <c r="G35" s="141" t="n">
        <v>1.02175538457828</v>
      </c>
      <c r="H35" s="141" t="n">
        <v>1.05875183786233</v>
      </c>
      <c r="I35" s="145" t="n">
        <v>1.06408565616827</v>
      </c>
      <c r="J35" s="145" t="n">
        <v>1.06426589804784</v>
      </c>
      <c r="K35" s="145" t="n">
        <v>1.09182490505697</v>
      </c>
      <c r="L35" s="145" t="n">
        <v>1.10163010912771</v>
      </c>
      <c r="M35" s="145" t="n">
        <v>1.12116582675291</v>
      </c>
      <c r="N35" s="145" t="n">
        <v>1.12639832456454</v>
      </c>
      <c r="O35" s="142" t="n">
        <v>1211</v>
      </c>
      <c r="P35" s="142" t="n">
        <v>1211</v>
      </c>
      <c r="Q35" s="142" t="n">
        <v>1212</v>
      </c>
      <c r="R35" s="142" t="n">
        <v>1235</v>
      </c>
      <c r="S35" s="142" t="n">
        <v>1235</v>
      </c>
      <c r="T35" s="142" t="n">
        <v>1237</v>
      </c>
      <c r="U35" s="142" t="n">
        <v>1239</v>
      </c>
      <c r="V35" s="142" t="n">
        <v>1242</v>
      </c>
      <c r="W35" s="142" t="n">
        <v>1251.25</v>
      </c>
      <c r="X35" s="142" t="n">
        <v>1251.25</v>
      </c>
      <c r="Y35" s="142" t="n">
        <v>1252</v>
      </c>
      <c r="Z35" s="142" t="n">
        <v>1259</v>
      </c>
      <c r="AA35" s="142" t="n">
        <v>1259</v>
      </c>
      <c r="AB35" s="142" t="n">
        <v>1262</v>
      </c>
      <c r="AC35" s="142" t="n">
        <v>1264</v>
      </c>
      <c r="AD35" s="142" t="n">
        <v>1265</v>
      </c>
      <c r="AE35" s="142" t="n">
        <v>1269.25</v>
      </c>
      <c r="AF35" s="142" t="n">
        <v>1269.25</v>
      </c>
      <c r="AG35" s="142" t="n">
        <v>1270.75</v>
      </c>
      <c r="AH35" s="142" t="n">
        <v>1272</v>
      </c>
      <c r="AI35" s="142" t="n">
        <v>1272.25</v>
      </c>
      <c r="AJ35" s="142" t="n">
        <v>1274.5</v>
      </c>
      <c r="AK35" s="142" t="n">
        <v>1287.25</v>
      </c>
      <c r="AL35" s="142" t="n">
        <v>1287.25</v>
      </c>
      <c r="AM35" s="142" t="n">
        <v>1289.5</v>
      </c>
      <c r="AN35" s="142" t="n">
        <v>1291</v>
      </c>
      <c r="AO35" s="142" t="n">
        <v>1291.75</v>
      </c>
      <c r="AP35" s="142" t="n">
        <v>1297</v>
      </c>
      <c r="AQ35" s="142" t="n">
        <v>1331.75</v>
      </c>
      <c r="AR35" s="142" t="n">
        <v>1331.75</v>
      </c>
      <c r="AS35" s="142" t="n">
        <v>1332</v>
      </c>
      <c r="AT35" s="142" t="n">
        <v>1337.75</v>
      </c>
      <c r="AU35" s="142" t="n">
        <v>1337.75</v>
      </c>
      <c r="AV35" s="142" t="n">
        <v>1338.25</v>
      </c>
      <c r="AW35" s="142" t="n">
        <v>1338.75</v>
      </c>
      <c r="AX35" s="142" t="n">
        <v>1339.5</v>
      </c>
      <c r="AY35" s="142" t="n">
        <v>1343.75</v>
      </c>
      <c r="AZ35" s="142" t="n">
        <v>1343.75</v>
      </c>
      <c r="BA35" s="142" t="n">
        <v>1344.5</v>
      </c>
      <c r="BB35" s="142" t="n">
        <v>1345</v>
      </c>
      <c r="BC35" s="142" t="n">
        <v>1345.25</v>
      </c>
      <c r="BD35" s="142" t="n">
        <v>1347</v>
      </c>
      <c r="BE35" s="142" t="n">
        <v>1372</v>
      </c>
      <c r="BF35" s="142" t="n">
        <v>1372</v>
      </c>
      <c r="BG35" s="142" t="n">
        <v>1372</v>
      </c>
      <c r="BH35" s="142" t="n">
        <v>1372</v>
      </c>
      <c r="BI35" s="142" t="n">
        <v>1372</v>
      </c>
      <c r="BJ35" s="142" t="n">
        <v>1372</v>
      </c>
      <c r="BK35" s="142" t="n">
        <v>1372</v>
      </c>
      <c r="BL35" s="142" t="n">
        <v>1372</v>
      </c>
      <c r="BM35" s="142" t="n">
        <v>1372</v>
      </c>
      <c r="BN35" s="142" t="n">
        <v>1372</v>
      </c>
      <c r="BO35" s="142" t="n">
        <v>1372</v>
      </c>
      <c r="BP35" s="142" t="n">
        <v>1372</v>
      </c>
      <c r="BQ35" s="142" t="n">
        <v>1372</v>
      </c>
      <c r="BR35" s="142" t="n">
        <v>1372</v>
      </c>
      <c r="BT35" s="109"/>
      <c r="BU35" s="109"/>
      <c r="BV35" s="109"/>
      <c r="BW35" s="109"/>
      <c r="BX35" s="109"/>
      <c r="BY35" s="109"/>
      <c r="BZ35" s="109"/>
      <c r="CA35" s="109"/>
      <c r="CB35" s="109"/>
      <c r="CC35" s="109"/>
      <c r="CD35" s="109"/>
      <c r="CF35" s="112"/>
      <c r="CG35" s="109"/>
      <c r="CH35" s="109"/>
      <c r="CI35" s="109"/>
      <c r="CJ35" s="109"/>
      <c r="CK35" s="109"/>
      <c r="CL35" s="109"/>
      <c r="CM35" s="109"/>
    </row>
    <row r="36" s="125" customFormat="true" ht="12.75" hidden="false" customHeight="false" outlineLevel="0" collapsed="false">
      <c r="B36" s="127"/>
      <c r="C36" s="3"/>
      <c r="D36" s="148"/>
      <c r="E36" s="3"/>
      <c r="F36" s="148"/>
      <c r="G36" s="109"/>
      <c r="H36" s="109"/>
      <c r="I36" s="109"/>
      <c r="J36" s="109"/>
      <c r="K36" s="109"/>
      <c r="L36" s="109"/>
      <c r="M36" s="109"/>
      <c r="N36" s="109"/>
      <c r="O36" s="109"/>
      <c r="P36" s="109"/>
      <c r="Q36" s="109"/>
      <c r="R36" s="1"/>
      <c r="S36" s="112"/>
      <c r="T36" s="109"/>
      <c r="U36" s="109"/>
      <c r="V36" s="109"/>
      <c r="W36" s="109"/>
      <c r="X36" s="109"/>
      <c r="Y36" s="109"/>
      <c r="Z36" s="109"/>
      <c r="AA36" s="1"/>
      <c r="AB36" s="127"/>
      <c r="AC36" s="143"/>
      <c r="AD36" s="144"/>
      <c r="AE36" s="143"/>
      <c r="AF36" s="144"/>
      <c r="AG36" s="1"/>
      <c r="AH36" s="1"/>
      <c r="AI36" s="1"/>
      <c r="AJ36" s="1"/>
      <c r="AK36" s="1"/>
      <c r="AL36" s="1"/>
      <c r="AM36" s="1"/>
      <c r="AN36" s="1"/>
      <c r="AO36" s="1"/>
      <c r="AP36" s="1"/>
      <c r="AQ36" s="1"/>
      <c r="AR36" s="1"/>
      <c r="AS36" s="1"/>
      <c r="AT36" s="1"/>
      <c r="AU36" s="1"/>
      <c r="AV36" s="1"/>
      <c r="AW36" s="1"/>
      <c r="AX36" s="1"/>
      <c r="AY36" s="1"/>
      <c r="AZ36" s="1"/>
      <c r="BA36" s="1"/>
      <c r="BB36" s="127"/>
      <c r="BC36" s="143"/>
      <c r="BD36" s="144"/>
      <c r="BE36" s="143"/>
      <c r="BF36" s="144"/>
      <c r="BG36" s="1"/>
      <c r="BH36" s="1"/>
      <c r="BI36" s="1"/>
      <c r="BJ36" s="1"/>
      <c r="BK36" s="1"/>
      <c r="BL36" s="1"/>
      <c r="BM36" s="1"/>
      <c r="BN36" s="1"/>
      <c r="BO36" s="1"/>
      <c r="BP36" s="1"/>
      <c r="BQ36" s="1"/>
      <c r="BR36" s="1"/>
      <c r="BS36" s="1"/>
      <c r="BT36" s="1"/>
      <c r="BU36" s="1"/>
      <c r="BV36" s="1"/>
      <c r="BW36" s="1"/>
      <c r="BX36" s="1"/>
      <c r="BY36" s="1"/>
      <c r="BZ36" s="1"/>
      <c r="CA36" s="1"/>
      <c r="CB36" s="127"/>
      <c r="CC36" s="143"/>
      <c r="CD36" s="144"/>
      <c r="CE36" s="143"/>
      <c r="CF36" s="144"/>
      <c r="CG36" s="1"/>
      <c r="CH36" s="1"/>
      <c r="CI36" s="1"/>
      <c r="CJ36" s="1"/>
      <c r="CK36" s="1"/>
      <c r="CL36" s="1"/>
      <c r="CM36" s="1"/>
      <c r="CN36" s="1"/>
      <c r="CO36" s="1"/>
      <c r="CP36" s="1"/>
      <c r="CQ36" s="1"/>
      <c r="CR36" s="1"/>
      <c r="CS36" s="1"/>
      <c r="CT36" s="1"/>
      <c r="CU36" s="1"/>
      <c r="CV36" s="1"/>
      <c r="CW36" s="1"/>
      <c r="CX36" s="1"/>
      <c r="CY36" s="1"/>
      <c r="CZ36" s="1"/>
      <c r="DA36" s="1"/>
      <c r="DB36" s="127"/>
      <c r="DC36" s="143"/>
      <c r="DD36" s="144"/>
      <c r="DE36" s="143"/>
      <c r="DF36" s="144"/>
      <c r="DG36" s="1"/>
      <c r="DH36" s="1"/>
      <c r="DI36" s="1"/>
      <c r="DJ36" s="1"/>
      <c r="DK36" s="1"/>
      <c r="DL36" s="1"/>
      <c r="DM36" s="1"/>
      <c r="DN36" s="1"/>
      <c r="DO36" s="1"/>
      <c r="DP36" s="1"/>
      <c r="DQ36" s="1"/>
      <c r="DR36" s="1"/>
      <c r="DS36" s="1"/>
      <c r="DT36" s="1"/>
      <c r="DU36" s="1"/>
      <c r="DV36" s="1"/>
      <c r="DW36" s="1"/>
      <c r="DX36" s="1"/>
      <c r="DY36" s="1"/>
      <c r="DZ36" s="1"/>
      <c r="EA36" s="1"/>
      <c r="EB36" s="127"/>
      <c r="EC36" s="143"/>
      <c r="ED36" s="144"/>
      <c r="EE36" s="143"/>
      <c r="EF36" s="144"/>
      <c r="EG36" s="1"/>
      <c r="EH36" s="1"/>
      <c r="EI36" s="1"/>
      <c r="EJ36" s="1"/>
      <c r="EK36" s="1"/>
      <c r="EL36" s="1"/>
      <c r="EM36" s="1"/>
      <c r="EN36" s="1"/>
      <c r="EO36" s="1"/>
      <c r="EP36" s="1"/>
      <c r="EQ36" s="1"/>
      <c r="ER36" s="1"/>
      <c r="ES36" s="1"/>
      <c r="ET36" s="1"/>
      <c r="EU36" s="1"/>
      <c r="EV36" s="1"/>
      <c r="EW36" s="1"/>
      <c r="EX36" s="1"/>
      <c r="EY36" s="1"/>
      <c r="EZ36" s="1"/>
      <c r="FA36" s="1"/>
      <c r="FB36" s="127"/>
      <c r="FC36" s="143"/>
      <c r="FD36" s="144"/>
      <c r="FE36" s="143"/>
      <c r="FF36" s="144"/>
      <c r="FG36" s="1"/>
      <c r="FH36" s="1"/>
      <c r="FI36" s="1"/>
      <c r="FJ36" s="1"/>
      <c r="FK36" s="1"/>
      <c r="FL36" s="1"/>
      <c r="FM36" s="1"/>
      <c r="FN36" s="1"/>
      <c r="FO36" s="1"/>
      <c r="FP36" s="1"/>
      <c r="FQ36" s="1"/>
      <c r="FR36" s="1"/>
      <c r="FS36" s="1"/>
      <c r="FT36" s="1"/>
      <c r="FU36" s="1"/>
      <c r="FV36" s="1"/>
      <c r="FW36" s="1"/>
      <c r="FX36" s="1"/>
      <c r="FY36" s="1"/>
      <c r="FZ36" s="1"/>
      <c r="GA36" s="1"/>
      <c r="GB36" s="127"/>
      <c r="GC36" s="143"/>
      <c r="GD36" s="144"/>
      <c r="GE36" s="143"/>
      <c r="GF36" s="144"/>
      <c r="GG36" s="1"/>
      <c r="GH36" s="1"/>
      <c r="GI36" s="1"/>
      <c r="GJ36" s="1"/>
      <c r="GK36" s="1"/>
      <c r="GL36" s="1"/>
      <c r="GM36" s="1"/>
      <c r="GN36" s="1"/>
      <c r="GO36" s="1"/>
      <c r="GP36" s="1"/>
      <c r="GQ36" s="1"/>
      <c r="GR36" s="1"/>
      <c r="GS36" s="1"/>
      <c r="GT36" s="1"/>
      <c r="GU36" s="1"/>
      <c r="GV36" s="1"/>
      <c r="GW36" s="1"/>
      <c r="GX36" s="1"/>
      <c r="GY36" s="1"/>
      <c r="GZ36" s="1"/>
      <c r="HA36" s="1"/>
      <c r="HB36" s="127"/>
      <c r="HC36" s="143"/>
      <c r="HD36" s="144"/>
      <c r="HE36" s="143"/>
      <c r="HF36" s="144"/>
      <c r="HG36" s="1"/>
      <c r="HH36" s="1"/>
      <c r="HI36" s="1"/>
      <c r="HJ36" s="1"/>
      <c r="HK36" s="1"/>
      <c r="HL36" s="1"/>
      <c r="HM36" s="1"/>
      <c r="HN36" s="1"/>
      <c r="HO36" s="1"/>
      <c r="HP36" s="1"/>
      <c r="HQ36" s="1"/>
      <c r="HR36" s="1"/>
      <c r="HS36" s="1"/>
      <c r="HT36" s="1"/>
      <c r="HU36" s="1"/>
      <c r="HV36" s="1"/>
      <c r="HW36" s="1"/>
      <c r="HX36" s="1"/>
      <c r="HY36" s="1"/>
      <c r="HZ36" s="1"/>
      <c r="IA36" s="1"/>
      <c r="IB36" s="127"/>
      <c r="IC36" s="143"/>
      <c r="ID36" s="144"/>
      <c r="IE36" s="143"/>
      <c r="IF36" s="144"/>
      <c r="IG36" s="1"/>
      <c r="IH36" s="1"/>
      <c r="II36" s="1"/>
      <c r="IJ36" s="1"/>
      <c r="IK36" s="1"/>
      <c r="IL36" s="1"/>
      <c r="IM36" s="1"/>
      <c r="IN36" s="1"/>
      <c r="IO36" s="1"/>
      <c r="IP36" s="1"/>
      <c r="IQ36" s="1"/>
      <c r="IR36" s="1"/>
      <c r="IS36" s="1"/>
      <c r="IT36" s="1"/>
      <c r="IU36" s="1"/>
      <c r="IV36" s="1"/>
      <c r="IW36" s="1"/>
      <c r="IX36" s="1"/>
      <c r="IY36" s="1"/>
      <c r="IZ36" s="1"/>
      <c r="JA36" s="1"/>
      <c r="JB36" s="127"/>
      <c r="JC36" s="143"/>
      <c r="JD36" s="144"/>
      <c r="JE36" s="143"/>
      <c r="JF36" s="144"/>
      <c r="JG36" s="1"/>
      <c r="JH36" s="1"/>
      <c r="JI36" s="1"/>
      <c r="JJ36" s="1"/>
      <c r="JK36" s="1"/>
      <c r="JL36" s="1"/>
      <c r="JM36" s="1"/>
      <c r="JN36" s="1"/>
      <c r="JO36" s="1"/>
      <c r="JP36" s="1"/>
      <c r="JQ36" s="1"/>
      <c r="JR36" s="1"/>
      <c r="JS36" s="1"/>
      <c r="JT36" s="1"/>
      <c r="JU36" s="1"/>
      <c r="JV36" s="1"/>
      <c r="JW36" s="1"/>
      <c r="JX36" s="1"/>
      <c r="JY36" s="1"/>
      <c r="JZ36" s="1"/>
      <c r="KA36" s="1"/>
      <c r="KB36" s="127"/>
      <c r="KC36" s="143"/>
      <c r="KD36" s="144"/>
      <c r="KE36" s="143"/>
      <c r="KF36" s="144"/>
      <c r="KG36" s="1"/>
      <c r="KH36" s="1"/>
      <c r="KI36" s="1"/>
      <c r="KJ36" s="1"/>
      <c r="KK36" s="1"/>
      <c r="KL36" s="1"/>
      <c r="KM36" s="1"/>
      <c r="KN36" s="1"/>
      <c r="KO36" s="1"/>
      <c r="KP36" s="1"/>
      <c r="KQ36" s="1"/>
      <c r="KR36" s="1"/>
      <c r="KS36" s="1"/>
      <c r="KT36" s="1"/>
      <c r="KU36" s="1"/>
      <c r="KV36" s="1"/>
      <c r="KW36" s="1"/>
      <c r="KX36" s="1"/>
      <c r="KY36" s="1"/>
      <c r="KZ36" s="1"/>
      <c r="LA36" s="1"/>
      <c r="LB36" s="127"/>
      <c r="LC36" s="143"/>
      <c r="LD36" s="144"/>
      <c r="LE36" s="143"/>
      <c r="LF36" s="144"/>
      <c r="LG36" s="1"/>
      <c r="LH36" s="1"/>
      <c r="LI36" s="1"/>
      <c r="LJ36" s="1"/>
      <c r="LK36" s="1"/>
      <c r="LL36" s="1"/>
      <c r="LM36" s="1"/>
      <c r="LN36" s="1"/>
      <c r="LO36" s="1"/>
      <c r="LP36" s="1"/>
      <c r="LQ36" s="1"/>
      <c r="LR36" s="1"/>
      <c r="LS36" s="1"/>
      <c r="LT36" s="1"/>
      <c r="LU36" s="1"/>
      <c r="LV36" s="1"/>
      <c r="LW36" s="1"/>
      <c r="LX36" s="1"/>
      <c r="LY36" s="1"/>
      <c r="LZ36" s="1"/>
      <c r="MA36" s="1"/>
      <c r="MB36" s="127"/>
      <c r="MC36" s="143"/>
      <c r="MD36" s="144"/>
      <c r="ME36" s="143"/>
      <c r="MF36" s="144"/>
    </row>
    <row r="37" s="125" customFormat="true" ht="12.75" hidden="false" customHeight="false" outlineLevel="0" collapsed="false">
      <c r="A37" s="145" t="n">
        <v>0.913752700377137</v>
      </c>
      <c r="B37" s="145" t="n">
        <v>0.926893507972665</v>
      </c>
      <c r="C37" s="145" t="n">
        <v>0.96108821876756</v>
      </c>
      <c r="D37" s="145" t="n">
        <v>0.975432021653134</v>
      </c>
      <c r="E37" s="145" t="n">
        <v>1.04190340909091</v>
      </c>
      <c r="F37" s="145" t="n">
        <v>1.07134799701151</v>
      </c>
      <c r="G37" s="141" t="n">
        <v>1.09526630405515</v>
      </c>
      <c r="H37" s="141" t="n">
        <v>1.09702179920172</v>
      </c>
      <c r="I37" s="145" t="n">
        <v>1.10556239931773</v>
      </c>
      <c r="J37" s="145" t="n">
        <v>1.12761691336911</v>
      </c>
      <c r="K37" s="145" t="n">
        <v>1.13320978390219</v>
      </c>
      <c r="L37" s="145" t="n">
        <v>1.13792116063759</v>
      </c>
      <c r="M37" s="145" t="n">
        <v>1.16094488188976</v>
      </c>
      <c r="N37" s="145" t="n">
        <v>1.19668501130622</v>
      </c>
      <c r="O37" s="142" t="n">
        <v>1211</v>
      </c>
      <c r="P37" s="142" t="n">
        <v>1211</v>
      </c>
      <c r="Q37" s="142" t="n">
        <v>1212</v>
      </c>
      <c r="R37" s="142" t="n">
        <v>1227.1</v>
      </c>
      <c r="S37" s="142" t="n">
        <v>1227.1</v>
      </c>
      <c r="T37" s="142" t="n">
        <v>1228</v>
      </c>
      <c r="U37" s="142" t="n">
        <v>1235</v>
      </c>
      <c r="V37" s="142" t="n">
        <v>1235</v>
      </c>
      <c r="W37" s="142" t="n">
        <v>1237</v>
      </c>
      <c r="X37" s="142" t="n">
        <v>1239</v>
      </c>
      <c r="Y37" s="142" t="n">
        <v>1242</v>
      </c>
      <c r="Z37" s="142" t="n">
        <v>1248.7</v>
      </c>
      <c r="AA37" s="142" t="n">
        <v>1248.7</v>
      </c>
      <c r="AB37" s="142" t="n">
        <v>1250.5</v>
      </c>
      <c r="AC37" s="142" t="n">
        <v>1252.3</v>
      </c>
      <c r="AD37" s="142" t="n">
        <v>1255</v>
      </c>
      <c r="AE37" s="142" t="n">
        <v>1259</v>
      </c>
      <c r="AF37" s="142" t="n">
        <v>1259</v>
      </c>
      <c r="AG37" s="142" t="n">
        <v>1262</v>
      </c>
      <c r="AH37" s="142" t="n">
        <v>1264</v>
      </c>
      <c r="AI37" s="142" t="n">
        <v>1265</v>
      </c>
      <c r="AJ37" s="142" t="n">
        <v>1270.3</v>
      </c>
      <c r="AK37" s="142" t="n">
        <v>1270.3</v>
      </c>
      <c r="AL37" s="142" t="n">
        <v>1272</v>
      </c>
      <c r="AM37" s="142" t="n">
        <v>1273</v>
      </c>
      <c r="AN37" s="142" t="n">
        <v>1274.8</v>
      </c>
      <c r="AO37" s="142" t="n">
        <v>1275.7</v>
      </c>
      <c r="AP37" s="142" t="n">
        <v>1282</v>
      </c>
      <c r="AQ37" s="142" t="n">
        <v>1355.9</v>
      </c>
      <c r="AR37" s="142" t="n">
        <v>1355.9</v>
      </c>
      <c r="AS37" s="142" t="n">
        <v>1356</v>
      </c>
      <c r="AT37" s="142" t="n">
        <v>1358.3</v>
      </c>
      <c r="AU37" s="142" t="n">
        <v>1358.3</v>
      </c>
      <c r="AV37" s="142" t="n">
        <v>1358.5</v>
      </c>
      <c r="AW37" s="142" t="n">
        <v>1358.7</v>
      </c>
      <c r="AX37" s="142" t="n">
        <v>1359</v>
      </c>
      <c r="AY37" s="142" t="n">
        <v>1360.7</v>
      </c>
      <c r="AZ37" s="142" t="n">
        <v>1360.7</v>
      </c>
      <c r="BA37" s="142" t="n">
        <v>1361</v>
      </c>
      <c r="BB37" s="142" t="n">
        <v>1361.2</v>
      </c>
      <c r="BC37" s="142" t="n">
        <v>1361.3</v>
      </c>
      <c r="BD37" s="142" t="n">
        <v>1362</v>
      </c>
      <c r="BE37" s="142" t="n">
        <v>1372</v>
      </c>
      <c r="BF37" s="142" t="n">
        <v>1372</v>
      </c>
      <c r="BG37" s="142" t="n">
        <v>1372</v>
      </c>
      <c r="BH37" s="142" t="n">
        <v>1372</v>
      </c>
      <c r="BI37" s="142" t="n">
        <v>1372</v>
      </c>
      <c r="BJ37" s="142" t="n">
        <v>1372</v>
      </c>
      <c r="BK37" s="142" t="n">
        <v>1372</v>
      </c>
      <c r="BL37" s="142" t="n">
        <v>1372</v>
      </c>
      <c r="BM37" s="142" t="n">
        <v>1372</v>
      </c>
      <c r="BN37" s="142" t="n">
        <v>1372</v>
      </c>
      <c r="BO37" s="142" t="n">
        <v>1372</v>
      </c>
      <c r="BP37" s="142" t="n">
        <v>1372</v>
      </c>
      <c r="BQ37" s="142" t="n">
        <v>1372</v>
      </c>
      <c r="BR37" s="142" t="n">
        <v>1372</v>
      </c>
      <c r="BT37" s="109"/>
      <c r="BU37" s="109"/>
      <c r="BV37" s="109"/>
      <c r="BW37" s="109"/>
      <c r="BX37" s="109"/>
      <c r="BY37" s="109"/>
      <c r="BZ37" s="109"/>
      <c r="CA37" s="109"/>
      <c r="CB37" s="109"/>
      <c r="CC37" s="109"/>
      <c r="CD37" s="109"/>
      <c r="CF37" s="112"/>
      <c r="CG37" s="109"/>
      <c r="CH37" s="109"/>
      <c r="CI37" s="109"/>
      <c r="CJ37" s="109"/>
      <c r="CK37" s="109"/>
      <c r="CL37" s="109"/>
      <c r="CM37" s="109"/>
    </row>
    <row r="38" s="125" customFormat="true" ht="12.75" hidden="false" customHeight="false" outlineLevel="0" collapsed="false">
      <c r="B38" s="141"/>
      <c r="C38" s="142"/>
      <c r="D38" s="142"/>
      <c r="E38" s="142"/>
      <c r="F38" s="142"/>
      <c r="G38" s="109"/>
      <c r="H38" s="109"/>
      <c r="I38" s="109"/>
      <c r="J38" s="109"/>
      <c r="K38" s="109"/>
      <c r="L38" s="109"/>
      <c r="M38" s="109"/>
      <c r="N38" s="109"/>
      <c r="O38" s="109"/>
      <c r="P38" s="109"/>
      <c r="Q38" s="109"/>
      <c r="S38" s="112"/>
      <c r="T38" s="109"/>
      <c r="U38" s="109"/>
      <c r="V38" s="109"/>
      <c r="W38" s="109"/>
      <c r="X38" s="109"/>
      <c r="Y38" s="109"/>
      <c r="Z38" s="109"/>
      <c r="AB38" s="141"/>
      <c r="AC38" s="142"/>
      <c r="AD38" s="142"/>
      <c r="AE38" s="142"/>
      <c r="AF38" s="142"/>
      <c r="BB38" s="141"/>
      <c r="BC38" s="142"/>
      <c r="BD38" s="142"/>
      <c r="BE38" s="142"/>
      <c r="BF38" s="142"/>
      <c r="CB38" s="141"/>
      <c r="CC38" s="142"/>
      <c r="CD38" s="142"/>
      <c r="CE38" s="142"/>
      <c r="CF38" s="142"/>
      <c r="DB38" s="141"/>
      <c r="DC38" s="142"/>
      <c r="DD38" s="142"/>
      <c r="DE38" s="142"/>
      <c r="DF38" s="142"/>
      <c r="EB38" s="141"/>
      <c r="EC38" s="142"/>
      <c r="ED38" s="142"/>
      <c r="EE38" s="142"/>
      <c r="EF38" s="142"/>
      <c r="FB38" s="141"/>
      <c r="FC38" s="142"/>
      <c r="FD38" s="142"/>
      <c r="FE38" s="142"/>
      <c r="FF38" s="142"/>
      <c r="GB38" s="141"/>
      <c r="GC38" s="142"/>
      <c r="GD38" s="142"/>
      <c r="GE38" s="142"/>
      <c r="GF38" s="142"/>
      <c r="HB38" s="141"/>
      <c r="HC38" s="142"/>
      <c r="HD38" s="142"/>
      <c r="HE38" s="142"/>
      <c r="HF38" s="142"/>
      <c r="IB38" s="141"/>
      <c r="IC38" s="142"/>
      <c r="ID38" s="142"/>
      <c r="IE38" s="142"/>
      <c r="IF38" s="142"/>
      <c r="JB38" s="141"/>
      <c r="JC38" s="142"/>
      <c r="JD38" s="142"/>
      <c r="JE38" s="142"/>
      <c r="JF38" s="142"/>
      <c r="KB38" s="141"/>
      <c r="KC38" s="142"/>
      <c r="KD38" s="142"/>
      <c r="KE38" s="142"/>
      <c r="KF38" s="142"/>
      <c r="LB38" s="141"/>
      <c r="LC38" s="142"/>
      <c r="LD38" s="142"/>
      <c r="LE38" s="142"/>
      <c r="LF38" s="142"/>
      <c r="MB38" s="141"/>
      <c r="MC38" s="142"/>
      <c r="MD38" s="142"/>
      <c r="ME38" s="142"/>
      <c r="MF38" s="142"/>
    </row>
    <row r="39" s="125" customFormat="true" ht="12.75" hidden="false" customHeight="false" outlineLevel="0" collapsed="false">
      <c r="B39" s="141"/>
      <c r="C39" s="142"/>
      <c r="D39" s="142"/>
      <c r="E39" s="142"/>
      <c r="F39" s="142"/>
      <c r="G39" s="109"/>
      <c r="H39" s="109"/>
      <c r="I39" s="109"/>
      <c r="J39" s="109"/>
      <c r="K39" s="109"/>
      <c r="L39" s="109"/>
      <c r="M39" s="109"/>
      <c r="N39" s="109"/>
      <c r="O39" s="109"/>
      <c r="P39" s="109"/>
      <c r="Q39" s="109"/>
      <c r="S39" s="112"/>
      <c r="T39" s="109"/>
      <c r="U39" s="109"/>
      <c r="V39" s="109"/>
      <c r="W39" s="109"/>
      <c r="X39" s="109"/>
      <c r="Y39" s="109"/>
      <c r="Z39" s="109"/>
      <c r="AB39" s="141"/>
      <c r="AC39" s="142"/>
      <c r="AD39" s="142"/>
      <c r="AE39" s="142"/>
      <c r="AF39" s="142"/>
      <c r="BB39" s="141"/>
      <c r="BC39" s="142"/>
      <c r="BD39" s="142"/>
      <c r="BE39" s="142"/>
      <c r="BF39" s="142"/>
      <c r="CB39" s="141"/>
      <c r="CC39" s="142"/>
      <c r="CD39" s="142"/>
      <c r="CE39" s="142"/>
      <c r="CF39" s="142"/>
      <c r="DB39" s="141"/>
      <c r="DC39" s="142"/>
      <c r="DD39" s="142"/>
      <c r="DE39" s="142"/>
      <c r="DF39" s="142"/>
      <c r="EB39" s="141"/>
      <c r="EC39" s="142"/>
      <c r="ED39" s="142"/>
      <c r="EE39" s="142"/>
      <c r="EF39" s="142"/>
      <c r="FB39" s="141"/>
      <c r="FC39" s="142"/>
      <c r="FD39" s="142"/>
      <c r="FE39" s="142"/>
      <c r="FF39" s="142"/>
      <c r="GB39" s="141"/>
      <c r="GC39" s="142"/>
      <c r="GD39" s="142"/>
      <c r="GE39" s="142"/>
      <c r="GF39" s="142"/>
      <c r="HB39" s="141"/>
      <c r="HC39" s="142"/>
      <c r="HD39" s="142"/>
      <c r="HE39" s="142"/>
      <c r="HF39" s="142"/>
      <c r="IB39" s="141"/>
      <c r="IC39" s="142"/>
      <c r="ID39" s="142"/>
      <c r="IE39" s="142"/>
      <c r="IF39" s="142"/>
      <c r="JB39" s="141"/>
      <c r="JC39" s="142"/>
      <c r="JD39" s="142"/>
      <c r="JE39" s="142"/>
      <c r="JF39" s="142"/>
      <c r="KB39" s="141"/>
      <c r="KC39" s="142"/>
      <c r="KD39" s="142"/>
      <c r="KE39" s="142"/>
      <c r="KF39" s="142"/>
      <c r="LB39" s="141"/>
      <c r="LC39" s="142"/>
      <c r="LD39" s="142"/>
      <c r="LE39" s="142"/>
      <c r="LF39" s="142"/>
      <c r="MB39" s="141"/>
      <c r="MC39" s="142"/>
      <c r="MD39" s="142"/>
      <c r="ME39" s="142"/>
      <c r="MF39" s="142"/>
    </row>
    <row r="40" s="125" customFormat="true" ht="12.75" hidden="false" customHeight="false" outlineLevel="0" collapsed="false">
      <c r="B40" s="141"/>
      <c r="C40" s="142"/>
      <c r="D40" s="142"/>
      <c r="E40" s="142"/>
      <c r="F40" s="142"/>
      <c r="G40" s="109"/>
      <c r="H40" s="109"/>
      <c r="I40" s="109"/>
      <c r="J40" s="109"/>
      <c r="K40" s="109"/>
      <c r="L40" s="109"/>
      <c r="M40" s="109"/>
      <c r="N40" s="109"/>
      <c r="O40" s="109"/>
      <c r="P40" s="109"/>
      <c r="Q40" s="109"/>
      <c r="S40" s="112"/>
      <c r="T40" s="109"/>
      <c r="U40" s="109"/>
      <c r="V40" s="109"/>
      <c r="W40" s="109"/>
      <c r="X40" s="109"/>
      <c r="Y40" s="109"/>
      <c r="Z40" s="109"/>
      <c r="AB40" s="141"/>
      <c r="AC40" s="142"/>
      <c r="AD40" s="142"/>
      <c r="AE40" s="142"/>
      <c r="AF40" s="142"/>
      <c r="BB40" s="141"/>
      <c r="BC40" s="142"/>
      <c r="BD40" s="142"/>
      <c r="BE40" s="142"/>
      <c r="BF40" s="142"/>
      <c r="CB40" s="141"/>
      <c r="CC40" s="142"/>
      <c r="CD40" s="142"/>
      <c r="CE40" s="142"/>
      <c r="CF40" s="142"/>
      <c r="DB40" s="141"/>
      <c r="DC40" s="142"/>
      <c r="DD40" s="142"/>
      <c r="DE40" s="142"/>
      <c r="DF40" s="142"/>
      <c r="EB40" s="141"/>
      <c r="EC40" s="142"/>
      <c r="ED40" s="142"/>
      <c r="EE40" s="142"/>
      <c r="EF40" s="142"/>
      <c r="FB40" s="141"/>
      <c r="FC40" s="142"/>
      <c r="FD40" s="142"/>
      <c r="FE40" s="142"/>
      <c r="FF40" s="142"/>
      <c r="GB40" s="141"/>
      <c r="GC40" s="142"/>
      <c r="GD40" s="142"/>
      <c r="GE40" s="142"/>
      <c r="GF40" s="142"/>
      <c r="HB40" s="141"/>
      <c r="HC40" s="142"/>
      <c r="HD40" s="142"/>
      <c r="HE40" s="142"/>
      <c r="HF40" s="142"/>
      <c r="IB40" s="141"/>
      <c r="IC40" s="142"/>
      <c r="ID40" s="142"/>
      <c r="IE40" s="142"/>
      <c r="IF40" s="142"/>
      <c r="JB40" s="141"/>
      <c r="JC40" s="142"/>
      <c r="JD40" s="142"/>
      <c r="JE40" s="142"/>
      <c r="JF40" s="142"/>
      <c r="KB40" s="141"/>
      <c r="KC40" s="142"/>
      <c r="KD40" s="142"/>
      <c r="KE40" s="142"/>
      <c r="KF40" s="142"/>
      <c r="LB40" s="141"/>
      <c r="LC40" s="142"/>
      <c r="LD40" s="142"/>
      <c r="LE40" s="142"/>
      <c r="LF40" s="142"/>
      <c r="MB40" s="141"/>
      <c r="MC40" s="142"/>
      <c r="MD40" s="142"/>
      <c r="ME40" s="142"/>
      <c r="MF40" s="142"/>
    </row>
    <row r="41" customFormat="false" ht="12.75" hidden="false" customHeight="false" outlineLevel="0" collapsed="false">
      <c r="A41" s="125"/>
      <c r="B41" s="141"/>
      <c r="C41" s="142"/>
      <c r="D41" s="142"/>
      <c r="E41" s="142"/>
      <c r="F41" s="142"/>
      <c r="G41" s="109"/>
      <c r="H41" s="109"/>
      <c r="I41" s="109"/>
      <c r="J41" s="109"/>
      <c r="K41" s="109"/>
      <c r="L41" s="109"/>
      <c r="M41" s="109"/>
      <c r="N41" s="109"/>
      <c r="O41" s="109"/>
      <c r="P41" s="109"/>
      <c r="Q41" s="109"/>
      <c r="R41" s="125"/>
      <c r="S41" s="112"/>
      <c r="T41" s="109"/>
      <c r="U41" s="109"/>
      <c r="V41" s="109"/>
      <c r="W41" s="109"/>
      <c r="X41" s="109"/>
      <c r="Y41" s="109"/>
      <c r="Z41" s="109"/>
      <c r="AA41" s="125"/>
      <c r="AB41" s="141"/>
      <c r="AC41" s="142"/>
      <c r="AD41" s="142"/>
      <c r="AE41" s="142"/>
      <c r="AF41" s="142"/>
      <c r="AG41" s="125"/>
      <c r="AH41" s="125"/>
      <c r="AI41" s="125"/>
      <c r="AJ41" s="125"/>
      <c r="AK41" s="125"/>
      <c r="AL41" s="125"/>
      <c r="AM41" s="125"/>
      <c r="AN41" s="125"/>
      <c r="AO41" s="125"/>
      <c r="AP41" s="125"/>
      <c r="AQ41" s="125"/>
      <c r="AR41" s="125"/>
      <c r="AS41" s="125"/>
      <c r="AT41" s="125"/>
      <c r="AU41" s="125"/>
      <c r="AV41" s="125"/>
      <c r="AW41" s="125"/>
      <c r="AX41" s="125"/>
      <c r="AY41" s="125"/>
      <c r="AZ41" s="125"/>
      <c r="BA41" s="125"/>
      <c r="BB41" s="141"/>
      <c r="BC41" s="142"/>
      <c r="BD41" s="142"/>
      <c r="BE41" s="142"/>
      <c r="BF41" s="142"/>
      <c r="BG41" s="125"/>
      <c r="BH41" s="125"/>
      <c r="BI41" s="125"/>
      <c r="BJ41" s="125"/>
      <c r="BK41" s="125"/>
      <c r="BL41" s="125"/>
      <c r="BM41" s="125"/>
      <c r="BN41" s="125"/>
      <c r="BO41" s="125"/>
      <c r="BP41" s="125"/>
      <c r="BQ41" s="125"/>
      <c r="BR41" s="125"/>
      <c r="BS41" s="125"/>
      <c r="BT41" s="125"/>
      <c r="BU41" s="125"/>
      <c r="BV41" s="125"/>
      <c r="BW41" s="125"/>
      <c r="BX41" s="125"/>
      <c r="BY41" s="125"/>
      <c r="BZ41" s="125"/>
      <c r="CA41" s="125"/>
      <c r="CB41" s="141"/>
      <c r="CC41" s="142"/>
      <c r="CD41" s="142"/>
      <c r="CE41" s="142"/>
      <c r="CF41" s="142"/>
      <c r="CG41" s="125"/>
      <c r="CH41" s="125"/>
      <c r="CI41" s="125"/>
      <c r="CJ41" s="125"/>
      <c r="CK41" s="125"/>
      <c r="CL41" s="125"/>
      <c r="CM41" s="125"/>
      <c r="CN41" s="125"/>
      <c r="CO41" s="125"/>
      <c r="CP41" s="125"/>
      <c r="CQ41" s="125"/>
      <c r="CR41" s="125"/>
      <c r="CS41" s="125"/>
      <c r="CT41" s="125"/>
      <c r="CU41" s="125"/>
      <c r="CV41" s="125"/>
      <c r="CW41" s="125"/>
      <c r="CX41" s="125"/>
      <c r="CY41" s="125"/>
      <c r="CZ41" s="125"/>
      <c r="DA41" s="125"/>
      <c r="DB41" s="141"/>
      <c r="DC41" s="142"/>
      <c r="DD41" s="142"/>
      <c r="DE41" s="142"/>
      <c r="DF41" s="142"/>
      <c r="DG41" s="125"/>
      <c r="DH41" s="125"/>
      <c r="DI41" s="125"/>
      <c r="DJ41" s="125"/>
      <c r="DK41" s="125"/>
      <c r="DL41" s="125"/>
      <c r="DM41" s="125"/>
      <c r="DN41" s="125"/>
      <c r="DO41" s="125"/>
      <c r="DP41" s="125"/>
      <c r="DQ41" s="125"/>
      <c r="DR41" s="125"/>
      <c r="DS41" s="125"/>
      <c r="DT41" s="125"/>
      <c r="DU41" s="125"/>
      <c r="DV41" s="125"/>
      <c r="DW41" s="125"/>
      <c r="DX41" s="125"/>
      <c r="DY41" s="125"/>
      <c r="DZ41" s="125"/>
      <c r="EA41" s="125"/>
      <c r="EB41" s="141"/>
      <c r="EC41" s="142"/>
      <c r="ED41" s="142"/>
      <c r="EE41" s="142"/>
      <c r="EF41" s="142"/>
      <c r="EG41" s="125"/>
      <c r="EH41" s="125"/>
      <c r="EI41" s="125"/>
      <c r="EJ41" s="125"/>
      <c r="EK41" s="125"/>
      <c r="EL41" s="125"/>
      <c r="EM41" s="125"/>
      <c r="EN41" s="125"/>
      <c r="EO41" s="125"/>
      <c r="EP41" s="125"/>
      <c r="EQ41" s="125"/>
      <c r="ER41" s="125"/>
      <c r="ES41" s="125"/>
      <c r="ET41" s="125"/>
      <c r="EU41" s="125"/>
      <c r="EV41" s="125"/>
      <c r="EW41" s="125"/>
      <c r="EX41" s="125"/>
      <c r="EY41" s="125"/>
      <c r="EZ41" s="125"/>
      <c r="FA41" s="125"/>
      <c r="FB41" s="141"/>
      <c r="FC41" s="142"/>
      <c r="FD41" s="142"/>
      <c r="FE41" s="142"/>
      <c r="FF41" s="142"/>
      <c r="FG41" s="125"/>
      <c r="FH41" s="125"/>
      <c r="FI41" s="125"/>
      <c r="FJ41" s="125"/>
      <c r="FK41" s="125"/>
      <c r="FL41" s="125"/>
      <c r="FM41" s="125"/>
      <c r="FN41" s="125"/>
      <c r="FO41" s="125"/>
      <c r="FP41" s="125"/>
      <c r="FQ41" s="125"/>
      <c r="FR41" s="125"/>
      <c r="FS41" s="125"/>
      <c r="FT41" s="125"/>
      <c r="FU41" s="125"/>
      <c r="FV41" s="125"/>
      <c r="FW41" s="125"/>
      <c r="FX41" s="125"/>
      <c r="FY41" s="125"/>
      <c r="FZ41" s="125"/>
      <c r="GA41" s="125"/>
      <c r="GB41" s="141"/>
      <c r="GC41" s="142"/>
      <c r="GD41" s="142"/>
      <c r="GE41" s="142"/>
      <c r="GF41" s="142"/>
      <c r="GG41" s="125"/>
      <c r="GH41" s="125"/>
      <c r="GI41" s="125"/>
      <c r="GJ41" s="125"/>
      <c r="GK41" s="125"/>
      <c r="GL41" s="125"/>
      <c r="GM41" s="125"/>
      <c r="GN41" s="125"/>
      <c r="GO41" s="125"/>
      <c r="GP41" s="125"/>
      <c r="GQ41" s="125"/>
      <c r="GR41" s="125"/>
      <c r="GS41" s="125"/>
      <c r="GT41" s="125"/>
      <c r="GU41" s="125"/>
      <c r="GV41" s="125"/>
      <c r="GW41" s="125"/>
      <c r="GX41" s="125"/>
      <c r="GY41" s="125"/>
      <c r="GZ41" s="125"/>
      <c r="HA41" s="125"/>
      <c r="HB41" s="141"/>
      <c r="HC41" s="142"/>
      <c r="HD41" s="142"/>
      <c r="HE41" s="142"/>
      <c r="HF41" s="142"/>
      <c r="HG41" s="125"/>
      <c r="HH41" s="125"/>
      <c r="HI41" s="125"/>
      <c r="HJ41" s="125"/>
      <c r="HK41" s="125"/>
      <c r="HL41" s="125"/>
      <c r="HM41" s="125"/>
      <c r="HN41" s="125"/>
      <c r="HO41" s="125"/>
      <c r="HP41" s="125"/>
      <c r="HQ41" s="125"/>
      <c r="HR41" s="125"/>
      <c r="HS41" s="125"/>
      <c r="HT41" s="125"/>
      <c r="HU41" s="125"/>
      <c r="HV41" s="125"/>
      <c r="HW41" s="125"/>
      <c r="HX41" s="125"/>
      <c r="HY41" s="125"/>
      <c r="HZ41" s="125"/>
      <c r="IA41" s="125"/>
      <c r="IB41" s="141"/>
      <c r="IC41" s="142"/>
      <c r="ID41" s="142"/>
      <c r="IE41" s="142"/>
      <c r="IF41" s="142"/>
      <c r="IG41" s="125"/>
      <c r="IH41" s="125"/>
      <c r="II41" s="125"/>
      <c r="IJ41" s="125"/>
      <c r="IK41" s="125"/>
      <c r="IL41" s="125"/>
      <c r="IM41" s="125"/>
      <c r="IN41" s="125"/>
      <c r="IO41" s="125"/>
      <c r="IP41" s="125"/>
      <c r="IQ41" s="125"/>
      <c r="IR41" s="125"/>
      <c r="IS41" s="125"/>
      <c r="IT41" s="125"/>
      <c r="IU41" s="125"/>
      <c r="IV41" s="125"/>
      <c r="IW41" s="125"/>
      <c r="IX41" s="125"/>
      <c r="IY41" s="125"/>
      <c r="IZ41" s="125"/>
      <c r="JA41" s="125"/>
      <c r="JB41" s="141"/>
      <c r="JC41" s="142"/>
      <c r="JD41" s="142"/>
      <c r="JE41" s="142"/>
      <c r="JF41" s="142"/>
      <c r="JG41" s="125"/>
      <c r="JH41" s="125"/>
      <c r="JI41" s="125"/>
      <c r="JJ41" s="125"/>
      <c r="JK41" s="125"/>
      <c r="JL41" s="125"/>
      <c r="JM41" s="125"/>
      <c r="JN41" s="125"/>
      <c r="JO41" s="125"/>
      <c r="JP41" s="125"/>
      <c r="JQ41" s="125"/>
      <c r="JR41" s="125"/>
      <c r="JS41" s="125"/>
      <c r="JT41" s="125"/>
      <c r="JU41" s="125"/>
      <c r="JV41" s="125"/>
      <c r="JW41" s="125"/>
      <c r="JX41" s="125"/>
      <c r="JY41" s="125"/>
      <c r="JZ41" s="125"/>
      <c r="KA41" s="125"/>
      <c r="KB41" s="141"/>
      <c r="KC41" s="142"/>
      <c r="KD41" s="142"/>
      <c r="KE41" s="142"/>
      <c r="KF41" s="142"/>
      <c r="KG41" s="125"/>
      <c r="KH41" s="125"/>
      <c r="KI41" s="125"/>
      <c r="KJ41" s="125"/>
      <c r="KK41" s="125"/>
      <c r="KL41" s="125"/>
      <c r="KM41" s="125"/>
      <c r="KN41" s="125"/>
      <c r="KO41" s="125"/>
      <c r="KP41" s="125"/>
      <c r="KQ41" s="125"/>
      <c r="KR41" s="125"/>
      <c r="KS41" s="125"/>
      <c r="KT41" s="125"/>
      <c r="KU41" s="125"/>
      <c r="KV41" s="125"/>
      <c r="KW41" s="125"/>
      <c r="KX41" s="125"/>
      <c r="KY41" s="125"/>
      <c r="KZ41" s="125"/>
      <c r="LA41" s="125"/>
      <c r="LB41" s="141"/>
      <c r="LC41" s="142"/>
      <c r="LD41" s="142"/>
      <c r="LE41" s="142"/>
      <c r="LF41" s="142"/>
      <c r="LG41" s="125"/>
      <c r="LH41" s="125"/>
      <c r="LI41" s="125"/>
      <c r="LJ41" s="125"/>
      <c r="LK41" s="125"/>
      <c r="LL41" s="125"/>
      <c r="LM41" s="125"/>
      <c r="LN41" s="125"/>
      <c r="LO41" s="125"/>
      <c r="LP41" s="125"/>
      <c r="LQ41" s="125"/>
      <c r="LR41" s="125"/>
      <c r="LS41" s="125"/>
      <c r="LT41" s="125"/>
      <c r="LU41" s="125"/>
      <c r="LV41" s="125"/>
      <c r="LW41" s="125"/>
      <c r="LX41" s="125"/>
      <c r="LY41" s="125"/>
      <c r="LZ41" s="125"/>
      <c r="MA41" s="125"/>
      <c r="MB41" s="141"/>
      <c r="MC41" s="142"/>
      <c r="MD41" s="142"/>
      <c r="ME41" s="142"/>
      <c r="MF41" s="142"/>
    </row>
  </sheetData>
  <printOptions headings="false" gridLines="false" gridLinesSet="true" horizontalCentered="false" verticalCentered="false"/>
  <pageMargins left="0.7875" right="0.7875" top="1.05277777777778" bottom="1.05277777777778" header="0.7875" footer="0.7875"/>
  <pageSetup paperSize="1" scale="100" fitToWidth="1" fitToHeight="1" pageOrder="downThenOver" orientation="portrait" blackAndWhite="false" draft="false" cellComments="none" horizontalDpi="300" verticalDpi="300" copies="1"/>
  <headerFooter differentFirst="false" differentOddEven="false">
    <oddHeader>&amp;C&amp;"Times New Roman,Regular"&amp;12&amp;A</oddHeader>
    <oddFooter>&amp;C&amp;"Times New Roman,Regular"&amp;12Page &amp;P</oddFoot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51:PB1150"/>
  <sheetViews>
    <sheetView showFormulas="false" showGridLines="true" showRowColHeaders="true" showZeros="true" rightToLeft="false" tabSelected="false" showOutlineSymbols="true" defaultGridColor="true" view="normal" topLeftCell="A1" colorId="64" zoomScale="87" zoomScaleNormal="87" zoomScalePageLayoutView="100" workbookViewId="0">
      <selection pane="topLeft" activeCell="IA1" activeCellId="0" sqref="IA1"/>
    </sheetView>
  </sheetViews>
  <sheetFormatPr defaultColWidth="11.5703125" defaultRowHeight="12.75" zeroHeight="false" outlineLevelRow="0" outlineLevelCol="0"/>
  <cols>
    <col collapsed="false" customWidth="true" hidden="false" outlineLevel="0" max="1" min="1" style="1" width="5.14"/>
    <col collapsed="false" customWidth="true" hidden="false" outlineLevel="0" max="2" min="2" style="1" width="5.42"/>
    <col collapsed="false" customWidth="true" hidden="false" outlineLevel="0" max="3" min="3" style="1" width="5.57"/>
    <col collapsed="false" customWidth="true" hidden="false" outlineLevel="0" max="4" min="4" style="1" width="5.14"/>
    <col collapsed="false" customWidth="true" hidden="false" outlineLevel="0" max="5" min="5" style="1" width="5.71"/>
    <col collapsed="false" customWidth="true" hidden="false" outlineLevel="0" max="6" min="6" style="1" width="5.57"/>
    <col collapsed="false" customWidth="true" hidden="false" outlineLevel="0" max="7" min="7" style="1" width="6.29"/>
    <col collapsed="false" customWidth="true" hidden="false" outlineLevel="0" max="8" min="8" style="1" width="5.86"/>
    <col collapsed="false" customWidth="true" hidden="false" outlineLevel="0" max="9" min="9" style="1" width="5.42"/>
    <col collapsed="false" customWidth="true" hidden="false" outlineLevel="0" max="10" min="10" style="1" width="6.29"/>
    <col collapsed="false" customWidth="true" hidden="false" outlineLevel="0" max="26" min="26" style="1" width="57"/>
  </cols>
  <sheetData>
    <row r="51" customFormat="false" ht="12.75" hidden="false" customHeight="false" outlineLevel="0" collapsed="false">
      <c r="C51" s="2"/>
      <c r="D51" s="3"/>
      <c r="F51" s="4"/>
      <c r="I51" s="5"/>
      <c r="OA51" s="102"/>
      <c r="OB51" s="102"/>
      <c r="PA51" s="102"/>
      <c r="PB51" s="102"/>
    </row>
    <row r="52" customFormat="false" ht="12.75" hidden="false" customHeight="false" outlineLevel="0" collapsed="false">
      <c r="C52" s="2"/>
      <c r="D52" s="3"/>
      <c r="F52" s="4"/>
      <c r="I52" s="5"/>
      <c r="OA52" s="102"/>
      <c r="OB52" s="102"/>
      <c r="PA52" s="102"/>
      <c r="PB52" s="102"/>
    </row>
    <row r="53" customFormat="false" ht="12.75" hidden="false" customHeight="false" outlineLevel="0" collapsed="false">
      <c r="C53" s="2"/>
      <c r="D53" s="3"/>
      <c r="F53" s="4"/>
      <c r="I53" s="5"/>
      <c r="OA53" s="102"/>
      <c r="OB53" s="102"/>
      <c r="PA53" s="102"/>
      <c r="PB53" s="102"/>
    </row>
    <row r="54" customFormat="false" ht="12.75" hidden="false" customHeight="false" outlineLevel="0" collapsed="false">
      <c r="C54" s="2"/>
      <c r="D54" s="3"/>
      <c r="F54" s="4"/>
      <c r="I54" s="5"/>
      <c r="OA54" s="102"/>
      <c r="OB54" s="102"/>
      <c r="PA54" s="102"/>
      <c r="PB54" s="102"/>
    </row>
    <row r="55" customFormat="false" ht="12.75" hidden="false" customHeight="false" outlineLevel="0" collapsed="false">
      <c r="A55" s="1" t="s">
        <v>8489</v>
      </c>
      <c r="C55" s="2"/>
      <c r="D55" s="3"/>
      <c r="F55" s="4"/>
      <c r="I55" s="5"/>
      <c r="OA55" s="102"/>
      <c r="OB55" s="102"/>
      <c r="PA55" s="102"/>
      <c r="PB55" s="102"/>
    </row>
    <row r="56" customFormat="false" ht="12.75" hidden="false" customHeight="false" outlineLevel="0" collapsed="false">
      <c r="C56" s="2"/>
      <c r="D56" s="3"/>
      <c r="F56" s="4"/>
      <c r="I56" s="5"/>
      <c r="OA56" s="102"/>
      <c r="OB56" s="102"/>
      <c r="PA56" s="102"/>
      <c r="PB56" s="102"/>
    </row>
    <row r="57" customFormat="false" ht="12.75" hidden="false" customHeight="false" outlineLevel="0" collapsed="false">
      <c r="C57" s="2"/>
      <c r="D57" s="3"/>
      <c r="F57" s="4"/>
      <c r="I57" s="5"/>
      <c r="OA57" s="102"/>
      <c r="OB57" s="102"/>
      <c r="PA57" s="102"/>
      <c r="PB57" s="102"/>
    </row>
    <row r="58" customFormat="false" ht="12.75" hidden="false" customHeight="false" outlineLevel="0" collapsed="false">
      <c r="C58" s="2"/>
      <c r="D58" s="3"/>
      <c r="F58" s="4"/>
      <c r="I58" s="5"/>
      <c r="OA58" s="102"/>
      <c r="OB58" s="102"/>
      <c r="PA58" s="102"/>
      <c r="PB58" s="102"/>
    </row>
    <row r="59" customFormat="false" ht="12.75" hidden="false" customHeight="false" outlineLevel="0" collapsed="false">
      <c r="C59" s="2"/>
      <c r="D59" s="3"/>
      <c r="F59" s="4"/>
      <c r="I59" s="5"/>
      <c r="GB59" s="1" t="s">
        <v>11</v>
      </c>
      <c r="MB59" s="1" t="s">
        <v>12</v>
      </c>
      <c r="OA59" s="102"/>
      <c r="OB59" s="102"/>
      <c r="PA59" s="102"/>
      <c r="PB59" s="102"/>
    </row>
    <row r="60" customFormat="false" ht="12.75" hidden="false" customHeight="false" outlineLevel="0" collapsed="false">
      <c r="A60" s="150" t="n">
        <v>1860</v>
      </c>
      <c r="B60" s="151"/>
      <c r="C60" s="152" t="s">
        <v>13</v>
      </c>
      <c r="D60" s="153" t="s">
        <v>14</v>
      </c>
      <c r="E60" s="154" t="s">
        <v>15</v>
      </c>
      <c r="F60" s="155" t="s">
        <v>16</v>
      </c>
      <c r="G60" s="156"/>
      <c r="H60" s="156"/>
      <c r="I60" s="157"/>
      <c r="J60" s="156"/>
      <c r="OA60" s="102"/>
      <c r="OB60" s="102"/>
      <c r="PA60" s="102"/>
      <c r="PB60" s="102"/>
    </row>
    <row r="61" customFormat="false" ht="12.75" hidden="false" customHeight="false" outlineLevel="0" collapsed="false">
      <c r="A61" s="150"/>
      <c r="B61" s="151" t="e">
        <f aca="false">AVERAGE(AO61,BO61,CO61,DO61,EO61,FO61,GO61,HO61,IO61,JO61,KO61,LO61,MO61,NO61)</f>
        <v>#DIV/0!</v>
      </c>
      <c r="C61" s="158"/>
      <c r="D61" s="159"/>
      <c r="E61" s="156"/>
      <c r="F61" s="160"/>
      <c r="G61" s="159" t="n">
        <f aca="false">MAX(AC61:AN61,BC61:BN61,CC61:CN61,DC61:DN61,EC61:EN61,FC61:FN61,GC61:GN61,HC61:HN61,IC61:IN61,JC61:JN61,KC61:KN61,LC61:LN61,MC61:MN61,NC61:NN61)</f>
        <v>0</v>
      </c>
      <c r="H61" s="161" t="e">
        <f aca="false">MEDIAN(AC61:AN61,BC61:BN61,CC61:CN61,DC61:DN61,EC61:EN61,FC61:FN61,GC61:GN61,HC61:HN61,IC61:IN61,JC61:JN61,KC61:KN61,LC61:LN61,MC61:MN61,NC61:NN61)</f>
        <v>#VALUE!</v>
      </c>
      <c r="I61" s="157" t="n">
        <f aca="false">MIN(AC61:AN61,BC61:BN61,CC61:CN61,DC61:DN61,EC61:EN61,FC61:FN61,GC61:GN61,HC61:HN61,IC61:IN61,JC61:JN61,KC61:KN61,LC61:LN61,MC61:MN61,NC61:NN61)</f>
        <v>0</v>
      </c>
      <c r="J61" s="162" t="n">
        <f aca="false">(G61+I61)/2</f>
        <v>0</v>
      </c>
      <c r="FB61" s="1" t="s">
        <v>19</v>
      </c>
      <c r="GA61" s="1"/>
      <c r="GB61" s="111"/>
      <c r="GC61" s="109"/>
      <c r="GD61" s="109"/>
      <c r="GE61" s="109"/>
      <c r="GF61" s="109"/>
      <c r="GG61" s="109"/>
      <c r="GH61" s="109"/>
      <c r="GI61" s="109"/>
      <c r="GJ61" s="109"/>
      <c r="GK61" s="109"/>
      <c r="GL61" s="109"/>
      <c r="GM61" s="109"/>
      <c r="GN61" s="109"/>
      <c r="GO61" s="110"/>
      <c r="MA61" s="1"/>
      <c r="MB61" s="111"/>
      <c r="MC61" s="109"/>
      <c r="MD61" s="109"/>
      <c r="ME61" s="109"/>
      <c r="MF61" s="109"/>
      <c r="MG61" s="109"/>
      <c r="MH61" s="109"/>
      <c r="MI61" s="109"/>
      <c r="MJ61" s="109"/>
      <c r="MK61" s="109"/>
      <c r="ML61" s="109"/>
      <c r="MM61" s="109"/>
      <c r="MN61" s="109"/>
      <c r="MO61" s="110"/>
      <c r="OA61" s="102"/>
      <c r="OB61" s="102"/>
      <c r="PA61" s="102"/>
      <c r="PB61" s="102"/>
    </row>
    <row r="62" customFormat="false" ht="12.75" hidden="false" customHeight="false" outlineLevel="0" collapsed="false">
      <c r="A62" s="150"/>
      <c r="B62" s="151" t="e">
        <f aca="false">AVERAGE(AO62,BO62,CO62,DO62,EO62,FO62,GO62,HO62,IO62,JO62,KO62,LO62,MO62,NO62)</f>
        <v>#DIV/0!</v>
      </c>
      <c r="C62" s="158"/>
      <c r="D62" s="159"/>
      <c r="E62" s="156"/>
      <c r="F62" s="160"/>
      <c r="G62" s="159" t="n">
        <f aca="false">MAX(AC62:AN62,BC62:BN62,CC62:CN62,DC62:DN62,EC62:EN62,FC62:FN62,GC62:GN62,HC62:HN62,IC62:IN62,JC62:JN62,KC62:KN62,LC62:LN62,MC62:MN62,NC62:NN62)</f>
        <v>0</v>
      </c>
      <c r="H62" s="161" t="e">
        <f aca="false">MEDIAN(AC62:AN62,BC62:BN62,CC62:CN62,DC62:DN62,EC62:EN62,FC62:FN62,GC62:GN62,HC62:HN62,IC62:IN62,JC62:JN62,KC62:KN62,LC62:LN62,MC62:MN62,NC62:NN62)</f>
        <v>#VALUE!</v>
      </c>
      <c r="I62" s="157" t="n">
        <f aca="false">MIN(AC62:AN62,BC62:BN62,CC62:CN62,DC62:DN62,EC62:EN62,FC62:FN62,GC62:GN62,HC62:HN62,IC62:IN62,JC62:JN62,KC62:KN62,LC62:LN62,MC62:MN62,NC62:NN62)</f>
        <v>0</v>
      </c>
      <c r="J62" s="162" t="n">
        <f aca="false">(G62+I62)/2</f>
        <v>0</v>
      </c>
      <c r="GA62" s="1"/>
      <c r="GB62" s="111"/>
      <c r="GC62" s="109"/>
      <c r="GD62" s="109"/>
      <c r="GE62" s="109"/>
      <c r="GF62" s="109"/>
      <c r="GG62" s="109"/>
      <c r="GH62" s="109"/>
      <c r="GI62" s="109"/>
      <c r="GJ62" s="109"/>
      <c r="GK62" s="109"/>
      <c r="GL62" s="109"/>
      <c r="GM62" s="109"/>
      <c r="GN62" s="109"/>
      <c r="GO62" s="110"/>
      <c r="MA62" s="1"/>
      <c r="MB62" s="111"/>
      <c r="MC62" s="109"/>
      <c r="MD62" s="109"/>
      <c r="ME62" s="109"/>
      <c r="MF62" s="109"/>
      <c r="MG62" s="109"/>
      <c r="MH62" s="109"/>
      <c r="MI62" s="109"/>
      <c r="MJ62" s="109"/>
      <c r="MK62" s="109"/>
      <c r="ML62" s="109"/>
      <c r="MM62" s="109"/>
      <c r="MN62" s="109"/>
      <c r="MO62" s="110"/>
      <c r="OA62" s="102"/>
      <c r="OB62" s="102"/>
      <c r="PA62" s="102"/>
      <c r="PB62" s="102"/>
    </row>
    <row r="63" customFormat="false" ht="12.75" hidden="false" customHeight="false" outlineLevel="0" collapsed="false">
      <c r="A63" s="150"/>
      <c r="B63" s="151" t="e">
        <f aca="false">AVERAGE(AO63,BO63,CO63,DO63,EO63,FO63,GO63,HO63,IO63,JO63,KO63,LO63,MO63,NO63)</f>
        <v>#DIV/0!</v>
      </c>
      <c r="C63" s="163"/>
      <c r="D63" s="159"/>
      <c r="E63" s="156"/>
      <c r="F63" s="160"/>
      <c r="G63" s="159" t="n">
        <f aca="false">MAX(AC63:AN63,BC63:BN63,CC63:CN63,DC63:DN63,EC63:EN63,FC63:FN63,GC63:GN63,HC63:HN63,IC63:IN63,JC63:JN63,KC63:KN63,LC63:LN63,MC63:MN63,NC63:NN63)</f>
        <v>0</v>
      </c>
      <c r="H63" s="161" t="e">
        <f aca="false">MEDIAN(AC63:AN63,BC63:BN63,CC63:CN63,DC63:DN63,EC63:EN63,FC63:FN63,GC63:GN63,HC63:HN63,IC63:IN63,JC63:JN63,KC63:KN63,LC63:LN63,MC63:MN63,NC63:NN63)</f>
        <v>#VALUE!</v>
      </c>
      <c r="I63" s="157" t="n">
        <f aca="false">MIN(AC63:AN63,BC63:BN63,CC63:CN63,DC63:DN63,EC63:EN63,FC63:FN63,GC63:GN63,HC63:HN63,IC63:IN63,JC63:JN63,KC63:KN63,LC63:LN63,MC63:MN63,NC63:NN63)</f>
        <v>0</v>
      </c>
      <c r="J63" s="162" t="n">
        <f aca="false">(G63+I63)/2</f>
        <v>0</v>
      </c>
      <c r="FA63" s="1"/>
      <c r="FB63" s="111"/>
      <c r="FC63" s="109"/>
      <c r="FD63" s="109"/>
      <c r="FE63" s="109"/>
      <c r="FF63" s="109"/>
      <c r="FG63" s="109"/>
      <c r="FH63" s="109"/>
      <c r="FI63" s="109"/>
      <c r="FJ63" s="109"/>
      <c r="FK63" s="109"/>
      <c r="FL63" s="109"/>
      <c r="FM63" s="109"/>
      <c r="FN63" s="109"/>
      <c r="FO63" s="110"/>
      <c r="GA63" s="1"/>
      <c r="GB63" s="111"/>
      <c r="GC63" s="109"/>
      <c r="GD63" s="109"/>
      <c r="GE63" s="109"/>
      <c r="GF63" s="109"/>
      <c r="GG63" s="109"/>
      <c r="GH63" s="109"/>
      <c r="GI63" s="109"/>
      <c r="GJ63" s="109"/>
      <c r="GK63" s="109"/>
      <c r="GL63" s="109"/>
      <c r="GM63" s="109"/>
      <c r="GN63" s="109"/>
      <c r="GO63" s="110"/>
      <c r="MA63" s="1"/>
      <c r="MB63" s="111"/>
      <c r="MC63" s="109"/>
      <c r="MD63" s="122"/>
      <c r="ME63" s="122"/>
      <c r="MF63" s="122"/>
      <c r="MG63" s="122"/>
      <c r="MH63" s="122"/>
      <c r="MI63" s="109"/>
      <c r="MJ63" s="109"/>
      <c r="MK63" s="109"/>
      <c r="ML63" s="109"/>
      <c r="MM63" s="109"/>
      <c r="MN63" s="109"/>
      <c r="MO63" s="110"/>
      <c r="OA63" s="102"/>
      <c r="OB63" s="102"/>
      <c r="PA63" s="102"/>
      <c r="PB63" s="102"/>
    </row>
    <row r="64" customFormat="false" ht="12.75" hidden="false" customHeight="false" outlineLevel="0" collapsed="false">
      <c r="A64" s="150"/>
      <c r="B64" s="151" t="e">
        <f aca="false">AVERAGE(AO64,BO64,CO64,DO64,EO64,FO64,GO64,HO64,IO64,JO64,KO64,LO64,MO64,NO64)</f>
        <v>#DIV/0!</v>
      </c>
      <c r="C64" s="163"/>
      <c r="D64" s="159"/>
      <c r="E64" s="156"/>
      <c r="F64" s="160"/>
      <c r="G64" s="164" t="n">
        <f aca="false">MAX(AC64:AN64,BC64:BN64,CC64:CN64,DC64:DN64,EC64:EN64,FC64:FN64,GC64:GN64,HC64:HN64,IC64:IN64,JC64:JN64,KC64:KN64,LC64:LN64,MC64:MN64,NC64:NN64)</f>
        <v>0</v>
      </c>
      <c r="H64" s="161" t="e">
        <f aca="false">MEDIAN(AC64:AN64,BC64:BN64,CC64:CN64,DC64:DN64,EC64:EN64,FC64:FN64,GC64:GN64,HC64:HN64,IC64:IN64,JC64:JN64,KC64:KN64,LC64:LN64,MC64:MN64,NC64:NN64)</f>
        <v>#VALUE!</v>
      </c>
      <c r="I64" s="157" t="n">
        <f aca="false">MIN(AC64:AN64,BC64:BN64,CC64:CN64,DC64:DN64,EC64:EN64,FC64:FN64,GC64:GN64,HC64:HN64,IC64:IN64,JC64:JN64,KC64:KN64,LC64:LN64,MC64:MN64,NC64:NN64)</f>
        <v>0</v>
      </c>
      <c r="J64" s="162" t="n">
        <f aca="false">(G64+I64)/2</f>
        <v>0</v>
      </c>
      <c r="FA64" s="1"/>
      <c r="FB64" s="111"/>
      <c r="FC64" s="109"/>
      <c r="FD64" s="109"/>
      <c r="FE64" s="109"/>
      <c r="FF64" s="109"/>
      <c r="FG64" s="109"/>
      <c r="FH64" s="109"/>
      <c r="FI64" s="109"/>
      <c r="FJ64" s="109"/>
      <c r="FK64" s="109"/>
      <c r="FL64" s="109"/>
      <c r="FM64" s="109"/>
      <c r="FN64" s="109"/>
      <c r="FO64" s="110"/>
      <c r="GA64" s="1"/>
      <c r="GB64" s="111"/>
      <c r="GC64" s="109"/>
      <c r="GD64" s="109"/>
      <c r="GE64" s="109"/>
      <c r="GF64" s="109"/>
      <c r="GG64" s="109"/>
      <c r="GH64" s="109"/>
      <c r="GI64" s="109"/>
      <c r="GJ64" s="109"/>
      <c r="GK64" s="109"/>
      <c r="GL64" s="109"/>
      <c r="GM64" s="109"/>
      <c r="GN64" s="109"/>
      <c r="GO64" s="110"/>
      <c r="MA64" s="1"/>
      <c r="MB64" s="111"/>
      <c r="MC64" s="120"/>
      <c r="MD64" s="120"/>
      <c r="ME64" s="120"/>
      <c r="MF64" s="122"/>
      <c r="MG64" s="120"/>
      <c r="MH64" s="122"/>
      <c r="MI64" s="122"/>
      <c r="MJ64" s="122"/>
      <c r="MK64" s="120"/>
      <c r="ML64" s="120"/>
      <c r="MM64" s="120"/>
      <c r="MN64" s="120"/>
      <c r="MO64" s="110"/>
      <c r="OA64" s="102"/>
      <c r="OB64" s="102"/>
      <c r="PA64" s="102"/>
      <c r="PB64" s="102"/>
    </row>
    <row r="65" customFormat="false" ht="12.75" hidden="false" customHeight="false" outlineLevel="0" collapsed="false">
      <c r="A65" s="150" t="n">
        <f aca="false">A60+5</f>
        <v>1865</v>
      </c>
      <c r="B65" s="151" t="e">
        <f aca="false">AVERAGE(AO65,BO65,CO65,DO65,EO65,FO65,GO65,HO65,IO65,JO65,KO65,LO65,MO65,NO65)</f>
        <v>#DIV/0!</v>
      </c>
      <c r="C65" s="163" t="e">
        <f aca="false">AVERAGE(B61:B65)</f>
        <v>#DIV/0!</v>
      </c>
      <c r="D65" s="159"/>
      <c r="E65" s="156"/>
      <c r="F65" s="160"/>
      <c r="G65" s="164" t="n">
        <f aca="false">MAX(AC65:AN65,BC65:BN65,CC65:CN65,DC65:DN65,EC65:EN65,FC65:FN65,GC65:GN65,HC65:HN65,IC65:IN65,JC65:JN65,KC65:KN65,LC65:LN65,MC65:MN65,NC65:NN65)</f>
        <v>0</v>
      </c>
      <c r="H65" s="161" t="e">
        <f aca="false">MEDIAN(AC65:AN65,BC65:BN65,CC65:CN65,DC65:DN65,EC65:EN65,FC65:FN65,GC65:GN65,HC65:HN65,IC65:IN65,JC65:JN65,KC65:KN65,LC65:LN65,MC65:MN65,NC65:NN65)</f>
        <v>#VALUE!</v>
      </c>
      <c r="I65" s="157" t="n">
        <f aca="false">MIN(AC65:AN65,BC65:BN65,CC65:CN65,DC65:DN65,EC65:EN65,FC65:FN65,GC65:GN65,HC65:HN65,IC65:IN65,JC65:JN65,KC65:KN65,LC65:LN65,MC65:MN65,NC65:NN65)</f>
        <v>0</v>
      </c>
      <c r="J65" s="162" t="n">
        <f aca="false">(G65+I65)/2</f>
        <v>0</v>
      </c>
      <c r="FA65" s="1"/>
      <c r="FB65" s="111"/>
      <c r="FC65" s="109"/>
      <c r="FD65" s="109"/>
      <c r="FE65" s="109"/>
      <c r="FF65" s="109"/>
      <c r="FG65" s="109"/>
      <c r="FH65" s="109"/>
      <c r="FI65" s="109"/>
      <c r="FJ65" s="109"/>
      <c r="FK65" s="109"/>
      <c r="FL65" s="109"/>
      <c r="FM65" s="109"/>
      <c r="FN65" s="109"/>
      <c r="FO65" s="110"/>
      <c r="GA65" s="1"/>
      <c r="GB65" s="111"/>
      <c r="GC65" s="109"/>
      <c r="GD65" s="109"/>
      <c r="GE65" s="109"/>
      <c r="GF65" s="109"/>
      <c r="GG65" s="109"/>
      <c r="GH65" s="109"/>
      <c r="GI65" s="109"/>
      <c r="GJ65" s="109"/>
      <c r="GK65" s="109"/>
      <c r="GL65" s="109"/>
      <c r="GM65" s="109"/>
      <c r="GN65" s="109"/>
      <c r="GO65" s="110"/>
      <c r="MA65" s="1"/>
      <c r="MB65" s="111"/>
      <c r="MC65" s="120"/>
      <c r="MD65" s="122"/>
      <c r="ME65" s="122"/>
      <c r="MF65" s="109"/>
      <c r="MG65" s="122"/>
      <c r="MH65" s="109"/>
      <c r="MI65" s="122"/>
      <c r="MJ65" s="122"/>
      <c r="MK65" s="109"/>
      <c r="ML65" s="109"/>
      <c r="MM65" s="109"/>
      <c r="MN65" s="109"/>
      <c r="MO65" s="110"/>
      <c r="OA65" s="102"/>
      <c r="OB65" s="102"/>
      <c r="PA65" s="102"/>
      <c r="PB65" s="102"/>
    </row>
    <row r="66" customFormat="false" ht="12.75" hidden="false" customHeight="false" outlineLevel="0" collapsed="false">
      <c r="A66" s="150"/>
      <c r="B66" s="151" t="e">
        <f aca="false">AVERAGE(AO66,BO66,CO66,DO66,EO66,FO66,GO66,HO66,IO66,JO66,KO66,LO66,MO66,NO66)</f>
        <v>#DIV/0!</v>
      </c>
      <c r="C66" s="163" t="e">
        <f aca="false">AVERAGE(B62:B66)</f>
        <v>#DIV/0!</v>
      </c>
      <c r="D66" s="164"/>
      <c r="E66" s="156"/>
      <c r="F66" s="160"/>
      <c r="G66" s="164" t="n">
        <f aca="false">MAX(AC66:AN66,BC66:BN66,CC66:CN66,DC66:DN66,EC66:EN66,FC66:FN66,GC66:GN66,HC66:HN66,IC66:IN66,JC66:JN66,KC66:KN66,LC66:LN66,MC66:MN66,NC66:NN66)</f>
        <v>0</v>
      </c>
      <c r="H66" s="161" t="e">
        <f aca="false">MEDIAN(AC66:AN66,BC66:BN66,CC66:CN66,DC66:DN66,EC66:EN66,FC66:FN66,GC66:GN66,HC66:HN66,IC66:IN66,JC66:JN66,KC66:KN66,LC66:LN66,MC66:MN66,NC66:NN66)</f>
        <v>#VALUE!</v>
      </c>
      <c r="I66" s="157" t="n">
        <f aca="false">MIN(AC66:AN66,BC66:BN66,CC66:CN66,DC66:DN66,EC66:EN66,FC66:FN66,GC66:GN66,HC66:HN66,IC66:IN66,JC66:JN66,KC66:KN66,LC66:LN66,MC66:MN66,NC66:NN66)</f>
        <v>0</v>
      </c>
      <c r="J66" s="162" t="n">
        <f aca="false">(G66+I66)/2</f>
        <v>0</v>
      </c>
      <c r="FA66" s="1"/>
      <c r="FB66" s="111"/>
      <c r="FC66" s="109"/>
      <c r="FD66" s="109"/>
      <c r="FE66" s="109"/>
      <c r="FF66" s="109"/>
      <c r="FG66" s="109"/>
      <c r="FH66" s="109"/>
      <c r="FI66" s="109"/>
      <c r="FJ66" s="109"/>
      <c r="FK66" s="109"/>
      <c r="FL66" s="109"/>
      <c r="FM66" s="109"/>
      <c r="FN66" s="109"/>
      <c r="FO66" s="110"/>
      <c r="GA66" s="1"/>
      <c r="GB66" s="111"/>
      <c r="GC66" s="109"/>
      <c r="GD66" s="109"/>
      <c r="GE66" s="109"/>
      <c r="GF66" s="109"/>
      <c r="GG66" s="109"/>
      <c r="GH66" s="109"/>
      <c r="GI66" s="109"/>
      <c r="GJ66" s="109"/>
      <c r="GK66" s="109"/>
      <c r="GL66" s="109"/>
      <c r="GM66" s="109"/>
      <c r="GN66" s="109"/>
      <c r="GO66" s="110"/>
      <c r="MA66" s="1"/>
      <c r="MB66" s="111"/>
      <c r="MC66" s="109"/>
      <c r="MD66" s="109"/>
      <c r="ME66" s="109"/>
      <c r="MF66" s="109"/>
      <c r="MG66" s="109"/>
      <c r="MH66" s="109"/>
      <c r="MI66" s="109"/>
      <c r="MJ66" s="109"/>
      <c r="MK66" s="109"/>
      <c r="ML66" s="109"/>
      <c r="MM66" s="109"/>
      <c r="MN66" s="109"/>
      <c r="MO66" s="110"/>
      <c r="OA66" s="102"/>
      <c r="OB66" s="102"/>
      <c r="PA66" s="102"/>
      <c r="PB66" s="102"/>
    </row>
    <row r="67" customFormat="false" ht="12.75" hidden="false" customHeight="false" outlineLevel="0" collapsed="false">
      <c r="A67" s="150"/>
      <c r="B67" s="151" t="e">
        <f aca="false">AVERAGE(AO67,BO67,CO67,DO67,EO67,FO67,GO67,HO67,IO67,JO67,KO67,LO67,MO67,NO67)</f>
        <v>#DIV/0!</v>
      </c>
      <c r="C67" s="163" t="e">
        <f aca="false">AVERAGE(B63:B67)</f>
        <v>#DIV/0!</v>
      </c>
      <c r="D67" s="164"/>
      <c r="E67" s="156"/>
      <c r="F67" s="160"/>
      <c r="G67" s="164" t="n">
        <f aca="false">MAX(AC67:AN67,BC67:BN67,CC67:CN67,DC67:DN67,EC67:EN67,FC67:FN67,GC67:GN67,HC67:HN67,IC67:IN67,JC67:JN67,KC67:KN67,LC67:LN67,MC67:MN67,NC67:NN67)</f>
        <v>0</v>
      </c>
      <c r="H67" s="161" t="e">
        <f aca="false">MEDIAN(AC67:AN67,BC67:BN67,CC67:CN67,DC67:DN67,EC67:EN67,FC67:FN67,GC67:GN67,HC67:HN67,IC67:IN67,JC67:JN67,KC67:KN67,LC67:LN67,MC67:MN67,NC67:NN67)</f>
        <v>#VALUE!</v>
      </c>
      <c r="I67" s="157" t="n">
        <f aca="false">MIN(AC67:AN67,BC67:BN67,CC67:CN67,DC67:DN67,EC67:EN67,FC67:FN67,GC67:GN67,HC67:HN67,IC67:IN67,JC67:JN67,KC67:KN67,LC67:LN67,MC67:MN67,NC67:NN67)</f>
        <v>0</v>
      </c>
      <c r="J67" s="162" t="n">
        <f aca="false">(G67+I67)/2</f>
        <v>0</v>
      </c>
      <c r="FA67" s="1"/>
      <c r="FB67" s="111"/>
      <c r="FC67" s="109"/>
      <c r="FD67" s="109"/>
      <c r="FE67" s="109"/>
      <c r="FF67" s="109"/>
      <c r="FG67" s="109"/>
      <c r="FH67" s="109"/>
      <c r="FI67" s="109"/>
      <c r="FJ67" s="109"/>
      <c r="FK67" s="109"/>
      <c r="FL67" s="109"/>
      <c r="FM67" s="109"/>
      <c r="FN67" s="109"/>
      <c r="FO67" s="110"/>
      <c r="GA67" s="1"/>
      <c r="GB67" s="111"/>
      <c r="GC67" s="109"/>
      <c r="GD67" s="109"/>
      <c r="GE67" s="109"/>
      <c r="GF67" s="109"/>
      <c r="GG67" s="109"/>
      <c r="GH67" s="109"/>
      <c r="GI67" s="109"/>
      <c r="GJ67" s="109"/>
      <c r="GK67" s="109"/>
      <c r="GL67" s="109"/>
      <c r="GM67" s="109"/>
      <c r="GN67" s="109"/>
      <c r="GO67" s="110"/>
      <c r="MA67" s="1"/>
      <c r="MB67" s="111"/>
      <c r="MC67" s="109"/>
      <c r="MD67" s="109"/>
      <c r="ME67" s="109"/>
      <c r="MF67" s="109"/>
      <c r="MG67" s="109"/>
      <c r="MH67" s="109"/>
      <c r="MI67" s="109"/>
      <c r="MJ67" s="109"/>
      <c r="MK67" s="120"/>
      <c r="ML67" s="120"/>
      <c r="MM67" s="120"/>
      <c r="MN67" s="109"/>
      <c r="MO67" s="110"/>
      <c r="OA67" s="102"/>
      <c r="OB67" s="102"/>
      <c r="PA67" s="102"/>
      <c r="PB67" s="102"/>
    </row>
    <row r="68" customFormat="false" ht="12.75" hidden="false" customHeight="false" outlineLevel="0" collapsed="false">
      <c r="A68" s="150"/>
      <c r="B68" s="151" t="e">
        <f aca="false">AVERAGE(AO68,BO68,CO68,DO68,EO68,FO68,GO68,HO68,IO68,JO68,KO68,LO68,MO68,NO68)</f>
        <v>#DIV/0!</v>
      </c>
      <c r="C68" s="163" t="e">
        <f aca="false">AVERAGE(B64:B68)</f>
        <v>#DIV/0!</v>
      </c>
      <c r="D68" s="164"/>
      <c r="E68" s="156"/>
      <c r="F68" s="160"/>
      <c r="G68" s="164" t="n">
        <f aca="false">MAX(AC68:AN68,BC68:BN68,CC68:CN68,DC68:DN68,EC68:EN68,FC68:FN68,GC68:GN68,HC68:HN68,IC68:IN68,JC68:JN68,KC68:KN68,LC68:LN68,MC68:MN68,NC68:NN68)</f>
        <v>0</v>
      </c>
      <c r="H68" s="161" t="e">
        <f aca="false">MEDIAN(AC68:AN68,BC68:BN68,CC68:CN68,DC68:DN68,EC68:EN68,FC68:FN68,GC68:GN68,HC68:HN68,IC68:IN68,JC68:JN68,KC68:KN68,LC68:LN68,MC68:MN68,NC68:NN68)</f>
        <v>#VALUE!</v>
      </c>
      <c r="I68" s="157" t="n">
        <f aca="false">MIN(AC68:AN68,BC68:BN68,CC68:CN68,DC68:DN68,EC68:EN68,FC68:FN68,GC68:GN68,HC68:HN68,IC68:IN68,JC68:JN68,KC68:KN68,LC68:LN68,MC68:MN68,NC68:NN68)</f>
        <v>0</v>
      </c>
      <c r="J68" s="162" t="n">
        <f aca="false">(G68+I68)/2</f>
        <v>0</v>
      </c>
      <c r="FA68" s="1"/>
      <c r="FB68" s="111"/>
      <c r="FC68" s="109"/>
      <c r="FD68" s="109"/>
      <c r="FE68" s="109"/>
      <c r="FF68" s="109"/>
      <c r="FG68" s="109"/>
      <c r="FH68" s="109"/>
      <c r="FI68" s="109"/>
      <c r="FJ68" s="109"/>
      <c r="FK68" s="109"/>
      <c r="FL68" s="109"/>
      <c r="FM68" s="109"/>
      <c r="FN68" s="109"/>
      <c r="FO68" s="110"/>
      <c r="GA68" s="1"/>
      <c r="GB68" s="111"/>
      <c r="GC68" s="109"/>
      <c r="GD68" s="109"/>
      <c r="GE68" s="109"/>
      <c r="GF68" s="109"/>
      <c r="GG68" s="109"/>
      <c r="GH68" s="109"/>
      <c r="GI68" s="109"/>
      <c r="GJ68" s="109"/>
      <c r="GK68" s="109"/>
      <c r="GL68" s="109"/>
      <c r="GM68" s="109"/>
      <c r="GN68" s="109"/>
      <c r="GO68" s="110"/>
      <c r="MA68" s="1"/>
      <c r="MB68" s="111"/>
      <c r="MC68" s="109"/>
      <c r="MD68" s="109"/>
      <c r="ME68" s="109"/>
      <c r="MF68" s="109"/>
      <c r="MG68" s="109"/>
      <c r="MH68" s="109"/>
      <c r="MI68" s="109"/>
      <c r="MJ68" s="109"/>
      <c r="MK68" s="109"/>
      <c r="ML68" s="109"/>
      <c r="MM68" s="109"/>
      <c r="MN68" s="109"/>
      <c r="MO68" s="110"/>
      <c r="OA68" s="102"/>
      <c r="OB68" s="102"/>
      <c r="PA68" s="102"/>
      <c r="PB68" s="102"/>
    </row>
    <row r="69" customFormat="false" ht="12.75" hidden="false" customHeight="false" outlineLevel="0" collapsed="false">
      <c r="A69" s="150"/>
      <c r="B69" s="151" t="e">
        <f aca="false">AVERAGE(AO69,BO69,CO69,DO69,EO69,FO69,GO69,HO69,IO69,JO69,KO69,LO69,MO69,NO69)</f>
        <v>#DIV/0!</v>
      </c>
      <c r="C69" s="163" t="e">
        <f aca="false">AVERAGE(B65:B69)</f>
        <v>#DIV/0!</v>
      </c>
      <c r="D69" s="164"/>
      <c r="E69" s="156"/>
      <c r="F69" s="160"/>
      <c r="G69" s="164" t="n">
        <f aca="false">MAX(AC69:AN69,BC69:BN69,CC69:CN69,DC69:DN69,EC69:EN69,FC69:FN69,GC69:GN69,HC69:HN69,IC69:IN69,JC69:JN69,KC69:KN69,LC69:LN69,MC69:MN69,NC69:NN69)</f>
        <v>0</v>
      </c>
      <c r="H69" s="161" t="e">
        <f aca="false">MEDIAN(AC69:AN69,BC69:BN69,CC69:CN69,DC69:DN69,EC69:EN69,FC69:FN69,GC69:GN69,HC69:HN69,IC69:IN69,JC69:JN69,KC69:KN69,LC69:LN69,MC69:MN69,NC69:NN69)</f>
        <v>#VALUE!</v>
      </c>
      <c r="I69" s="157" t="n">
        <f aca="false">MIN(AC69:AN69,BC69:BN69,CC69:CN69,DC69:DN69,EC69:EN69,FC69:FN69,GC69:GN69,HC69:HN69,IC69:IN69,JC69:JN69,KC69:KN69,LC69:LN69,MC69:MN69,NC69:NN69)</f>
        <v>0</v>
      </c>
      <c r="J69" s="162" t="n">
        <f aca="false">(G69+I69)/2</f>
        <v>0</v>
      </c>
      <c r="FA69" s="1"/>
      <c r="FB69" s="111"/>
      <c r="FC69" s="109"/>
      <c r="FD69" s="109"/>
      <c r="FE69" s="109"/>
      <c r="FF69" s="109"/>
      <c r="FG69" s="109"/>
      <c r="FH69" s="109"/>
      <c r="FI69" s="109"/>
      <c r="FJ69" s="109"/>
      <c r="FK69" s="109"/>
      <c r="FL69" s="109"/>
      <c r="FM69" s="109"/>
      <c r="FN69" s="109"/>
      <c r="FO69" s="110"/>
      <c r="GA69" s="1"/>
      <c r="GB69" s="111"/>
      <c r="GC69" s="109"/>
      <c r="GD69" s="109"/>
      <c r="GE69" s="109"/>
      <c r="GF69" s="109"/>
      <c r="GG69" s="109"/>
      <c r="GH69" s="109"/>
      <c r="GI69" s="109"/>
      <c r="GJ69" s="109"/>
      <c r="GK69" s="109"/>
      <c r="GL69" s="109"/>
      <c r="GM69" s="109"/>
      <c r="GN69" s="109"/>
      <c r="GO69" s="110"/>
      <c r="MA69" s="1"/>
      <c r="MB69" s="111"/>
      <c r="MC69" s="109"/>
      <c r="MD69" s="109"/>
      <c r="ME69" s="109"/>
      <c r="MF69" s="109"/>
      <c r="MG69" s="109"/>
      <c r="MH69" s="109"/>
      <c r="MI69" s="120"/>
      <c r="MJ69" s="109"/>
      <c r="MK69" s="109"/>
      <c r="ML69" s="120"/>
      <c r="MM69" s="109"/>
      <c r="MN69" s="109"/>
      <c r="MO69" s="110"/>
      <c r="OA69" s="102"/>
      <c r="OB69" s="102"/>
      <c r="PA69" s="102"/>
      <c r="PB69" s="102"/>
    </row>
    <row r="70" customFormat="false" ht="12.75" hidden="false" customHeight="false" outlineLevel="0" collapsed="false">
      <c r="A70" s="150" t="n">
        <f aca="false">A65+5</f>
        <v>1870</v>
      </c>
      <c r="B70" s="151" t="e">
        <f aca="false">AVERAGE(AO70,BO70,CO70,DO70,EO70,FO70,GO70,HO70,IO70,JO70,KO70,LO70,MO70,NO70)</f>
        <v>#DIV/0!</v>
      </c>
      <c r="C70" s="163" t="e">
        <f aca="false">AVERAGE(B66:B70)</f>
        <v>#DIV/0!</v>
      </c>
      <c r="D70" s="164" t="e">
        <f aca="false">AVERAGE(B61:B70)</f>
        <v>#DIV/0!</v>
      </c>
      <c r="E70" s="156"/>
      <c r="F70" s="160"/>
      <c r="G70" s="164" t="n">
        <f aca="false">MAX(AC70:AN70,BC70:BN70,CC70:CN70,DC70:DN70,EC70:EN70,FC70:FN70,GC70:GN70,HC70:HN70,IC70:IN70,JC70:JN70,KC70:KN70,LC70:LN70,MC70:MN70,NC70:NN70)</f>
        <v>0</v>
      </c>
      <c r="H70" s="161" t="e">
        <f aca="false">MEDIAN(AC70:AN70,BC70:BN70,CC70:CN70,DC70:DN70,EC70:EN70,FC70:FN70,GC70:GN70,HC70:HN70,IC70:IN70,JC70:JN70,KC70:KN70,LC70:LN70,MC70:MN70,NC70:NN70)</f>
        <v>#VALUE!</v>
      </c>
      <c r="I70" s="157" t="n">
        <f aca="false">MIN(AC70:AN70,BC70:BN70,CC70:CN70,DC70:DN70,EC70:EN70,FC70:FN70,GC70:GN70,HC70:HN70,IC70:IN70,JC70:JN70,KC70:KN70,LC70:LN70,MC70:MN70,NC70:NN70)</f>
        <v>0</v>
      </c>
      <c r="J70" s="162" t="n">
        <f aca="false">(G70+I70)/2</f>
        <v>0</v>
      </c>
      <c r="FA70" s="1"/>
      <c r="FB70" s="111"/>
      <c r="FC70" s="109"/>
      <c r="FD70" s="109"/>
      <c r="FE70" s="109"/>
      <c r="FF70" s="109"/>
      <c r="FG70" s="109"/>
      <c r="FH70" s="109"/>
      <c r="FI70" s="120"/>
      <c r="FJ70" s="109"/>
      <c r="FK70" s="109"/>
      <c r="FL70" s="109"/>
      <c r="FM70" s="109"/>
      <c r="FN70" s="109"/>
      <c r="FO70" s="110"/>
      <c r="GA70" s="1"/>
      <c r="GB70" s="111"/>
      <c r="GC70" s="109"/>
      <c r="GD70" s="109"/>
      <c r="GE70" s="109"/>
      <c r="GF70" s="109"/>
      <c r="GG70" s="109"/>
      <c r="GH70" s="109"/>
      <c r="GI70" s="109"/>
      <c r="GJ70" s="109"/>
      <c r="GK70" s="109"/>
      <c r="GL70" s="109"/>
      <c r="GM70" s="109"/>
      <c r="GN70" s="109"/>
      <c r="GO70" s="110"/>
      <c r="MA70" s="1"/>
      <c r="MB70" s="111"/>
      <c r="MC70" s="109"/>
      <c r="MD70" s="109"/>
      <c r="ME70" s="109"/>
      <c r="MF70" s="109"/>
      <c r="MG70" s="120"/>
      <c r="MH70" s="120"/>
      <c r="MI70" s="109"/>
      <c r="MJ70" s="109"/>
      <c r="MK70" s="109"/>
      <c r="ML70" s="109"/>
      <c r="MM70" s="109"/>
      <c r="MN70" s="109"/>
      <c r="MO70" s="110"/>
      <c r="OA70" s="102"/>
      <c r="OB70" s="102"/>
      <c r="PA70" s="102"/>
      <c r="PB70" s="102"/>
    </row>
    <row r="71" customFormat="false" ht="12.75" hidden="false" customHeight="false" outlineLevel="0" collapsed="false">
      <c r="A71" s="150"/>
      <c r="B71" s="151" t="e">
        <f aca="false">AVERAGE(AO71,BO71,CO71,DO71,EO71,FO71,GO71,HO71,IO71,JO71,KO71,LO71,MO71,NO71)</f>
        <v>#DIV/0!</v>
      </c>
      <c r="C71" s="163" t="e">
        <f aca="false">AVERAGE(B67:B71)</f>
        <v>#DIV/0!</v>
      </c>
      <c r="D71" s="164" t="e">
        <f aca="false">AVERAGE(B62:B71)</f>
        <v>#DIV/0!</v>
      </c>
      <c r="E71" s="156"/>
      <c r="F71" s="160"/>
      <c r="G71" s="164" t="n">
        <f aca="false">MAX(AC71:AN71,BC71:BN71,CC71:CN71,DC71:DN71,EC71:EN71,FC71:FN71,GC71:GN71,HC71:HN71,IC71:IN71,JC71:JN71,KC71:KN71,LC71:LN71,MC71:MN71,NC71:NN71)</f>
        <v>0</v>
      </c>
      <c r="H71" s="161" t="e">
        <f aca="false">MEDIAN(AC71:AN71,BC71:BN71,CC71:CN71,DC71:DN71,EC71:EN71,FC71:FN71,GC71:GN71,HC71:HN71,IC71:IN71,JC71:JN71,KC71:KN71,LC71:LN71,MC71:MN71,NC71:NN71)</f>
        <v>#VALUE!</v>
      </c>
      <c r="I71" s="157" t="n">
        <f aca="false">MIN(AC71:AN71,BC71:BN71,CC71:CN71,DC71:DN71,EC71:EN71,FC71:FN71,GC71:GN71,HC71:HN71,IC71:IN71,JC71:JN71,KC71:KN71,LC71:LN71,MC71:MN71,NC71:NN71)</f>
        <v>0</v>
      </c>
      <c r="J71" s="162" t="n">
        <f aca="false">(G71+I71)/2</f>
        <v>0</v>
      </c>
      <c r="FA71" s="1"/>
      <c r="FB71" s="111"/>
      <c r="FC71" s="109"/>
      <c r="FD71" s="109"/>
      <c r="FE71" s="109"/>
      <c r="FF71" s="109"/>
      <c r="FG71" s="109"/>
      <c r="FH71" s="109"/>
      <c r="FI71" s="109"/>
      <c r="FJ71" s="109"/>
      <c r="FK71" s="109"/>
      <c r="FL71" s="109"/>
      <c r="FM71" s="109"/>
      <c r="FN71" s="109"/>
      <c r="FO71" s="110"/>
      <c r="GA71" s="1"/>
      <c r="GB71" s="111"/>
      <c r="GC71" s="109"/>
      <c r="GD71" s="109"/>
      <c r="GE71" s="109"/>
      <c r="GF71" s="109"/>
      <c r="GG71" s="109"/>
      <c r="GH71" s="109"/>
      <c r="GI71" s="109"/>
      <c r="GJ71" s="109"/>
      <c r="GK71" s="109"/>
      <c r="GL71" s="109"/>
      <c r="GM71" s="109"/>
      <c r="GN71" s="109"/>
      <c r="GO71" s="110"/>
      <c r="MA71" s="1"/>
      <c r="MB71" s="111"/>
      <c r="MC71" s="109"/>
      <c r="MD71" s="109"/>
      <c r="ME71" s="109"/>
      <c r="MF71" s="109"/>
      <c r="MG71" s="109"/>
      <c r="MH71" s="109"/>
      <c r="MI71" s="109"/>
      <c r="MJ71" s="109"/>
      <c r="MK71" s="109"/>
      <c r="ML71" s="109"/>
      <c r="MM71" s="109"/>
      <c r="MN71" s="109"/>
      <c r="MO71" s="110"/>
      <c r="OA71" s="102"/>
      <c r="OB71" s="102"/>
      <c r="PA71" s="102"/>
      <c r="PB71" s="102"/>
    </row>
    <row r="72" customFormat="false" ht="12.75" hidden="false" customHeight="false" outlineLevel="0" collapsed="false">
      <c r="A72" s="150"/>
      <c r="B72" s="151" t="e">
        <f aca="false">AVERAGE(AO72,BO72,CO72,DO72,EO72,FO72,GO72,HO72,IO72,JO72,KO72,LO72,MO72,NO72)</f>
        <v>#DIV/0!</v>
      </c>
      <c r="C72" s="163" t="e">
        <f aca="false">AVERAGE(B68:B72)</f>
        <v>#DIV/0!</v>
      </c>
      <c r="D72" s="164" t="e">
        <f aca="false">AVERAGE(B63:B72)</f>
        <v>#DIV/0!</v>
      </c>
      <c r="E72" s="151"/>
      <c r="F72" s="165"/>
      <c r="G72" s="164" t="n">
        <f aca="false">MAX(AC72:AN72,BC72:BN72,CC72:CN72,DC72:DN72,EC72:EN72,FC72:FN72,GC72:GN72,HC72:HN72,IC72:IN72,JC72:JN72,KC72:KN72,LC72:LN72,MC72:MN72,NC72:NN72)</f>
        <v>0</v>
      </c>
      <c r="H72" s="161" t="e">
        <f aca="false">MEDIAN(AC72:AN72,BC72:BN72,CC72:CN72,DC72:DN72,EC72:EN72,FC72:FN72,GC72:GN72,HC72:HN72,IC72:IN72,JC72:JN72,KC72:KN72,LC72:LN72,MC72:MN72,NC72:NN72)</f>
        <v>#VALUE!</v>
      </c>
      <c r="I72" s="157" t="n">
        <f aca="false">MIN(AC72:AN72,BC72:BN72,CC72:CN72,DC72:DN72,EC72:EN72,FC72:FN72,GC72:GN72,HC72:HN72,IC72:IN72,JC72:JN72,KC72:KN72,LC72:LN72,MC72:MN72,NC72:NN72)</f>
        <v>0</v>
      </c>
      <c r="J72" s="162" t="n">
        <f aca="false">(G72+I72)/2</f>
        <v>0</v>
      </c>
      <c r="FA72" s="1"/>
      <c r="FB72" s="111"/>
      <c r="FC72" s="109"/>
      <c r="FD72" s="109"/>
      <c r="FE72" s="109"/>
      <c r="FF72" s="109"/>
      <c r="FG72" s="109"/>
      <c r="FH72" s="109"/>
      <c r="FI72" s="109"/>
      <c r="FJ72" s="109"/>
      <c r="FK72" s="109"/>
      <c r="FL72" s="109"/>
      <c r="FM72" s="109"/>
      <c r="FN72" s="109"/>
      <c r="FO72" s="110"/>
      <c r="GA72" s="1"/>
      <c r="GB72" s="111"/>
      <c r="GC72" s="109"/>
      <c r="GD72" s="109"/>
      <c r="GE72" s="109"/>
      <c r="GF72" s="109"/>
      <c r="GG72" s="109"/>
      <c r="GH72" s="109"/>
      <c r="GI72" s="109"/>
      <c r="GJ72" s="109"/>
      <c r="GK72" s="109"/>
      <c r="GL72" s="109"/>
      <c r="GM72" s="109"/>
      <c r="GN72" s="109"/>
      <c r="GO72" s="110"/>
      <c r="MA72" s="1"/>
      <c r="MB72" s="111"/>
      <c r="MC72" s="109"/>
      <c r="MD72" s="109"/>
      <c r="ME72" s="109"/>
      <c r="MF72" s="109"/>
      <c r="MG72" s="109"/>
      <c r="MH72" s="109"/>
      <c r="MI72" s="109"/>
      <c r="MJ72" s="109"/>
      <c r="MK72" s="109"/>
      <c r="ML72" s="109"/>
      <c r="MM72" s="109"/>
      <c r="MN72" s="109"/>
      <c r="MO72" s="110"/>
      <c r="OA72" s="102"/>
      <c r="OB72" s="102"/>
      <c r="PA72" s="102"/>
      <c r="PB72" s="102"/>
    </row>
    <row r="73" customFormat="false" ht="12.75" hidden="false" customHeight="false" outlineLevel="0" collapsed="false">
      <c r="A73" s="150"/>
      <c r="B73" s="151" t="e">
        <f aca="false">AVERAGE(AO73,BO73,CO73,DO73,EO73,FO73,GO73,HO73,IO73,JO73,KO73,LO73,MO73,NO73)</f>
        <v>#DIV/0!</v>
      </c>
      <c r="C73" s="163" t="e">
        <f aca="false">AVERAGE(B69:B73)</f>
        <v>#DIV/0!</v>
      </c>
      <c r="D73" s="164" t="e">
        <f aca="false">AVERAGE(B64:B73)</f>
        <v>#DIV/0!</v>
      </c>
      <c r="E73" s="151"/>
      <c r="F73" s="165"/>
      <c r="G73" s="164" t="n">
        <f aca="false">MAX(AC73:AN73,BC73:BN73,CC73:CN73,DC73:DN73,EC73:EN73,FC73:FN73,GC73:GN73,HC73:HN73,IC73:IN73,JC73:JN73,KC73:KN73,LC73:LN73,MC73:MN73,NC73:NN73)</f>
        <v>0</v>
      </c>
      <c r="H73" s="161" t="e">
        <f aca="false">MEDIAN(AC73:AN73,BC73:BN73,CC73:CN73,DC73:DN73,EC73:EN73,FC73:FN73,GC73:GN73,HC73:HN73,IC73:IN73,JC73:JN73,KC73:KN73,LC73:LN73,MC73:MN73,NC73:NN73)</f>
        <v>#VALUE!</v>
      </c>
      <c r="I73" s="157" t="n">
        <f aca="false">MIN(AC73:AN73,BC73:BN73,CC73:CN73,DC73:DN73,EC73:EN73,FC73:FN73,GC73:GN73,HC73:HN73,IC73:IN73,JC73:JN73,KC73:KN73,LC73:LN73,MC73:MN73,NC73:NN73)</f>
        <v>0</v>
      </c>
      <c r="J73" s="162" t="n">
        <f aca="false">(G73+I73)/2</f>
        <v>0</v>
      </c>
      <c r="FA73" s="1"/>
      <c r="FB73" s="111"/>
      <c r="FC73" s="109"/>
      <c r="FD73" s="109"/>
      <c r="FE73" s="109"/>
      <c r="FF73" s="109"/>
      <c r="FG73" s="109"/>
      <c r="FH73" s="109"/>
      <c r="FI73" s="109"/>
      <c r="FJ73" s="109"/>
      <c r="FK73" s="109"/>
      <c r="FL73" s="109"/>
      <c r="FM73" s="109"/>
      <c r="FN73" s="109"/>
      <c r="FO73" s="110"/>
      <c r="GA73" s="1"/>
      <c r="GB73" s="111"/>
      <c r="GC73" s="109"/>
      <c r="GD73" s="109"/>
      <c r="GE73" s="109"/>
      <c r="GF73" s="109"/>
      <c r="GG73" s="109"/>
      <c r="GH73" s="109"/>
      <c r="GI73" s="109"/>
      <c r="GJ73" s="109"/>
      <c r="GK73" s="109"/>
      <c r="GL73" s="109"/>
      <c r="GM73" s="109"/>
      <c r="GN73" s="109"/>
      <c r="GO73" s="110"/>
      <c r="MA73" s="1"/>
      <c r="MB73" s="111"/>
      <c r="MC73" s="109"/>
      <c r="MD73" s="109"/>
      <c r="ME73" s="109"/>
      <c r="MF73" s="109"/>
      <c r="MG73" s="109"/>
      <c r="MH73" s="109"/>
      <c r="MI73" s="120"/>
      <c r="MJ73" s="109"/>
      <c r="MK73" s="109"/>
      <c r="ML73" s="120"/>
      <c r="MM73" s="109"/>
      <c r="MN73" s="109"/>
      <c r="MO73" s="110"/>
      <c r="OA73" s="102"/>
      <c r="OB73" s="102"/>
      <c r="PA73" s="102"/>
      <c r="PB73" s="102"/>
    </row>
    <row r="74" customFormat="false" ht="12.75" hidden="false" customHeight="false" outlineLevel="0" collapsed="false">
      <c r="A74" s="150"/>
      <c r="B74" s="151" t="e">
        <f aca="false">AVERAGE(AO74,BO74,CO74,DO74,EO74,FO74,GO74,HO74,IO74,JO74,KO74,LO74,MO74,NO74)</f>
        <v>#DIV/0!</v>
      </c>
      <c r="C74" s="163" t="e">
        <f aca="false">AVERAGE(B70:B74)</f>
        <v>#DIV/0!</v>
      </c>
      <c r="D74" s="164" t="e">
        <f aca="false">AVERAGE(B65:B74)</f>
        <v>#DIV/0!</v>
      </c>
      <c r="E74" s="151"/>
      <c r="F74" s="165"/>
      <c r="G74" s="164" t="n">
        <f aca="false">MAX(AC74:AN74,BC74:BN74,CC74:CN74,DC74:DN74,EC74:EN74,FC74:FN74,GC74:GN74,HC74:HN74,IC74:IN74,JC74:JN74,KC74:KN74,LC74:LN74,MC74:MN74,NC74:NN74)</f>
        <v>0</v>
      </c>
      <c r="H74" s="161" t="e">
        <f aca="false">MEDIAN(AC74:AN74,BC74:BN74,CC74:CN74,DC74:DN74,EC74:EN74,FC74:FN74,GC74:GN74,HC74:HN74,IC74:IN74,JC74:JN74,KC74:KN74,LC74:LN74,MC74:MN74,NC74:NN74)</f>
        <v>#VALUE!</v>
      </c>
      <c r="I74" s="157" t="n">
        <f aca="false">MIN(AC74:AN74,BC74:BN74,CC74:CN74,DC74:DN74,EC74:EN74,FC74:FN74,GC74:GN74,HC74:HN74,IC74:IN74,JC74:JN74,KC74:KN74,LC74:LN74,MC74:MN74,NC74:NN74)</f>
        <v>0</v>
      </c>
      <c r="J74" s="162" t="n">
        <f aca="false">(G74+I74)/2</f>
        <v>0</v>
      </c>
      <c r="FA74" s="1"/>
      <c r="FB74" s="111"/>
      <c r="FC74" s="109"/>
      <c r="FD74" s="109"/>
      <c r="FE74" s="109"/>
      <c r="FF74" s="109"/>
      <c r="FG74" s="109"/>
      <c r="FH74" s="109"/>
      <c r="FI74" s="109"/>
      <c r="FJ74" s="109"/>
      <c r="FK74" s="109"/>
      <c r="FL74" s="109"/>
      <c r="FM74" s="109"/>
      <c r="FN74" s="109"/>
      <c r="FO74" s="110"/>
      <c r="GA74" s="1"/>
      <c r="GB74" s="111"/>
      <c r="GC74" s="109"/>
      <c r="GD74" s="109"/>
      <c r="GE74" s="109"/>
      <c r="GF74" s="109"/>
      <c r="GG74" s="109"/>
      <c r="GH74" s="109"/>
      <c r="GI74" s="109"/>
      <c r="GJ74" s="109"/>
      <c r="GK74" s="109"/>
      <c r="GL74" s="109"/>
      <c r="GM74" s="109"/>
      <c r="GN74" s="109"/>
      <c r="GO74" s="110"/>
      <c r="MA74" s="1"/>
      <c r="MB74" s="111"/>
      <c r="MC74" s="109"/>
      <c r="MD74" s="109"/>
      <c r="ME74" s="109"/>
      <c r="MF74" s="109"/>
      <c r="MG74" s="120"/>
      <c r="MH74" s="120"/>
      <c r="MI74" s="109"/>
      <c r="MJ74" s="109"/>
      <c r="MK74" s="109"/>
      <c r="ML74" s="109"/>
      <c r="MM74" s="109"/>
      <c r="MN74" s="109"/>
      <c r="MO74" s="110"/>
      <c r="OA74" s="102"/>
      <c r="OB74" s="102"/>
      <c r="PA74" s="102"/>
      <c r="PB74" s="102"/>
    </row>
    <row r="75" customFormat="false" ht="12.75" hidden="false" customHeight="false" outlineLevel="0" collapsed="false">
      <c r="A75" s="150" t="n">
        <f aca="false">A70+5</f>
        <v>1875</v>
      </c>
      <c r="B75" s="151" t="e">
        <f aca="false">AVERAGE(AO75,BO75,CO75,DO75,EO75,FO75,GO75,HO75,IO75,JO75,KO75,LO75,MO75,NO75)</f>
        <v>#DIV/0!</v>
      </c>
      <c r="C75" s="163" t="e">
        <f aca="false">AVERAGE(B71:B75)</f>
        <v>#DIV/0!</v>
      </c>
      <c r="D75" s="164" t="e">
        <f aca="false">AVERAGE(B66:B75)</f>
        <v>#DIV/0!</v>
      </c>
      <c r="E75" s="151"/>
      <c r="F75" s="165"/>
      <c r="G75" s="164" t="n">
        <f aca="false">MAX(AC75:AN75,BC75:BN75,CC75:CN75,DC75:DN75,EC75:EN75,FC75:FN75,GC75:GN75,HC75:HN75,IC75:IN75,JC75:JN75,KC75:KN75,LC75:LN75,MC75:MN75,NC75:NN75)</f>
        <v>0</v>
      </c>
      <c r="H75" s="161" t="e">
        <f aca="false">MEDIAN(AC75:AN75,BC75:BN75,CC75:CN75,DC75:DN75,EC75:EN75,FC75:FN75,GC75:GN75,HC75:HN75,IC75:IN75,JC75:JN75,KC75:KN75,LC75:LN75,MC75:MN75,NC75:NN75)</f>
        <v>#VALUE!</v>
      </c>
      <c r="I75" s="157" t="n">
        <f aca="false">MIN(AC75:AN75,BC75:BN75,CC75:CN75,DC75:DN75,EC75:EN75,FC75:FN75,GC75:GN75,HC75:HN75,IC75:IN75,JC75:JN75,KC75:KN75,LC75:LN75,MC75:MN75,NC75:NN75)</f>
        <v>0</v>
      </c>
      <c r="J75" s="162" t="n">
        <f aca="false">(G75+I75)/2</f>
        <v>0</v>
      </c>
      <c r="FA75" s="1"/>
      <c r="FB75" s="111"/>
      <c r="FC75" s="109"/>
      <c r="FD75" s="109"/>
      <c r="FE75" s="109"/>
      <c r="FF75" s="109"/>
      <c r="FG75" s="109"/>
      <c r="FH75" s="109"/>
      <c r="FI75" s="109"/>
      <c r="FJ75" s="109"/>
      <c r="FK75" s="109"/>
      <c r="FL75" s="109"/>
      <c r="FM75" s="109"/>
      <c r="FN75" s="109"/>
      <c r="FO75" s="110"/>
      <c r="GA75" s="1"/>
      <c r="GB75" s="111"/>
      <c r="GC75" s="109"/>
      <c r="GD75" s="109"/>
      <c r="GE75" s="109"/>
      <c r="GF75" s="109"/>
      <c r="GG75" s="109"/>
      <c r="GH75" s="109"/>
      <c r="GI75" s="109"/>
      <c r="GJ75" s="109"/>
      <c r="GK75" s="109"/>
      <c r="GL75" s="109"/>
      <c r="GM75" s="109"/>
      <c r="GN75" s="109"/>
      <c r="GO75" s="110"/>
      <c r="MA75" s="1"/>
      <c r="MB75" s="111"/>
      <c r="MC75" s="109"/>
      <c r="MD75" s="109"/>
      <c r="ME75" s="109"/>
      <c r="MF75" s="109"/>
      <c r="MG75" s="109"/>
      <c r="MH75" s="109"/>
      <c r="MI75" s="109"/>
      <c r="MJ75" s="109"/>
      <c r="MK75" s="109"/>
      <c r="ML75" s="109"/>
      <c r="MM75" s="109"/>
      <c r="MN75" s="109"/>
      <c r="MO75" s="110"/>
      <c r="OA75" s="102"/>
      <c r="OB75" s="102"/>
      <c r="PA75" s="102"/>
      <c r="PB75" s="102"/>
    </row>
    <row r="76" customFormat="false" ht="12.75" hidden="false" customHeight="false" outlineLevel="0" collapsed="false">
      <c r="A76" s="150"/>
      <c r="B76" s="151" t="e">
        <f aca="false">AVERAGE(AO76,BO76,CO76,DO76,EO76,FO76,GO76,HO76,IO76,JO76,KO76,LO76,MO76,NO76)</f>
        <v>#DIV/0!</v>
      </c>
      <c r="C76" s="163" t="e">
        <f aca="false">AVERAGE(B72:B76)</f>
        <v>#DIV/0!</v>
      </c>
      <c r="D76" s="164" t="e">
        <f aca="false">AVERAGE(B67:B76)</f>
        <v>#DIV/0!</v>
      </c>
      <c r="E76" s="151"/>
      <c r="F76" s="165"/>
      <c r="G76" s="164" t="n">
        <f aca="false">MAX(AC76:AN76,BC76:BN76,CC76:CN76,DC76:DN76,EC76:EN76,FC76:FN76,GC76:GN76,HC76:HN76,IC76:IN76,JC76:JN76,KC76:KN76,LC76:LN76,MC76:MN76,NC76:NN76)</f>
        <v>0</v>
      </c>
      <c r="H76" s="161" t="e">
        <f aca="false">MEDIAN(AC76:AN76,BC76:BN76,CC76:CN76,DC76:DN76,EC76:EN76,FC76:FN76,GC76:GN76,HC76:HN76,IC76:IN76,JC76:JN76,KC76:KN76,LC76:LN76,MC76:MN76,NC76:NN76)</f>
        <v>#VALUE!</v>
      </c>
      <c r="I76" s="157" t="n">
        <f aca="false">MIN(AC76:AN76,BC76:BN76,CC76:CN76,DC76:DN76,EC76:EN76,FC76:FN76,GC76:GN76,HC76:HN76,IC76:IN76,JC76:JN76,KC76:KN76,LC76:LN76,MC76:MN76,NC76:NN76)</f>
        <v>0</v>
      </c>
      <c r="J76" s="162" t="n">
        <f aca="false">(G76+I76)/2</f>
        <v>0</v>
      </c>
      <c r="FA76" s="1"/>
      <c r="FB76" s="111"/>
      <c r="FC76" s="109"/>
      <c r="FD76" s="109"/>
      <c r="FE76" s="109"/>
      <c r="FF76" s="109"/>
      <c r="FG76" s="109"/>
      <c r="FH76" s="109"/>
      <c r="FI76" s="109"/>
      <c r="FJ76" s="109"/>
      <c r="FK76" s="109"/>
      <c r="FL76" s="109"/>
      <c r="FM76" s="109"/>
      <c r="FN76" s="109"/>
      <c r="FO76" s="110"/>
      <c r="GA76" s="1"/>
      <c r="GB76" s="111"/>
      <c r="GC76" s="109"/>
      <c r="GD76" s="109"/>
      <c r="GE76" s="109"/>
      <c r="GF76" s="109"/>
      <c r="GG76" s="109"/>
      <c r="GH76" s="109"/>
      <c r="GI76" s="109"/>
      <c r="GJ76" s="109"/>
      <c r="GK76" s="109"/>
      <c r="GL76" s="109"/>
      <c r="GM76" s="109"/>
      <c r="GN76" s="109"/>
      <c r="GO76" s="110"/>
      <c r="MA76" s="1"/>
      <c r="MB76" s="111"/>
      <c r="MC76" s="109"/>
      <c r="MD76" s="109"/>
      <c r="ME76" s="109"/>
      <c r="MF76" s="109"/>
      <c r="MG76" s="109"/>
      <c r="MH76" s="109"/>
      <c r="MI76" s="109"/>
      <c r="MJ76" s="109"/>
      <c r="MK76" s="109"/>
      <c r="ML76" s="109"/>
      <c r="MM76" s="109"/>
      <c r="MN76" s="109"/>
      <c r="MO76" s="110"/>
      <c r="OA76" s="102"/>
      <c r="OB76" s="102"/>
      <c r="PA76" s="102"/>
      <c r="PB76" s="102"/>
    </row>
    <row r="77" customFormat="false" ht="12.75" hidden="false" customHeight="false" outlineLevel="0" collapsed="false">
      <c r="A77" s="150"/>
      <c r="B77" s="151" t="e">
        <f aca="false">AVERAGE(AO77,BO77,CO77,DO77,EO77,FO77,GO77,HO77,IO77,JO77,KO77,LO77,MO77,NO77)</f>
        <v>#DIV/0!</v>
      </c>
      <c r="C77" s="163" t="e">
        <f aca="false">AVERAGE(B73:B77)</f>
        <v>#DIV/0!</v>
      </c>
      <c r="D77" s="164" t="e">
        <f aca="false">AVERAGE(B68:B77)</f>
        <v>#DIV/0!</v>
      </c>
      <c r="E77" s="151"/>
      <c r="F77" s="165"/>
      <c r="G77" s="164" t="n">
        <f aca="false">MAX(AC77:AN77,BC77:BN77,CC77:CN77,DC77:DN77,EC77:EN77,FC77:FN77,GC77:GN77,HC77:HN77,IC77:IN77,JC77:JN77,KC77:KN77,LC77:LN77,MC77:MN77,NC77:NN77)</f>
        <v>0</v>
      </c>
      <c r="H77" s="161" t="e">
        <f aca="false">MEDIAN(AC77:AN77,BC77:BN77,CC77:CN77,DC77:DN77,EC77:EN77,FC77:FN77,GC77:GN77,HC77:HN77,IC77:IN77,JC77:JN77,KC77:KN77,LC77:LN77,MC77:MN77,NC77:NN77)</f>
        <v>#VALUE!</v>
      </c>
      <c r="I77" s="157" t="n">
        <f aca="false">MIN(AC77:AN77,BC77:BN77,CC77:CN77,DC77:DN77,EC77:EN77,FC77:FN77,GC77:GN77,HC77:HN77,IC77:IN77,JC77:JN77,KC77:KN77,LC77:LN77,MC77:MN77,NC77:NN77)</f>
        <v>0</v>
      </c>
      <c r="J77" s="162" t="n">
        <f aca="false">(G77+I77)/2</f>
        <v>0</v>
      </c>
      <c r="FA77" s="1"/>
      <c r="FB77" s="111"/>
      <c r="FC77" s="109"/>
      <c r="FD77" s="109"/>
      <c r="FE77" s="109"/>
      <c r="FF77" s="109"/>
      <c r="FG77" s="109"/>
      <c r="FH77" s="109"/>
      <c r="FI77" s="109"/>
      <c r="FJ77" s="109"/>
      <c r="FK77" s="109"/>
      <c r="FL77" s="109"/>
      <c r="FM77" s="109"/>
      <c r="FN77" s="109"/>
      <c r="FO77" s="110"/>
      <c r="GA77" s="1"/>
      <c r="GB77" s="111"/>
      <c r="GC77" s="109"/>
      <c r="GD77" s="109"/>
      <c r="GE77" s="109"/>
      <c r="GF77" s="109"/>
      <c r="GG77" s="109"/>
      <c r="GH77" s="109"/>
      <c r="GI77" s="109"/>
      <c r="GJ77" s="109"/>
      <c r="GK77" s="109"/>
      <c r="GL77" s="109"/>
      <c r="GM77" s="109"/>
      <c r="GN77" s="109"/>
      <c r="GO77" s="110"/>
      <c r="MA77" s="1"/>
      <c r="MB77" s="111"/>
      <c r="MC77" s="109"/>
      <c r="MD77" s="109"/>
      <c r="ME77" s="109"/>
      <c r="MF77" s="109"/>
      <c r="MG77" s="109"/>
      <c r="MH77" s="109"/>
      <c r="MI77" s="109"/>
      <c r="MJ77" s="109"/>
      <c r="MK77" s="109"/>
      <c r="ML77" s="109"/>
      <c r="MM77" s="109"/>
      <c r="MN77" s="109"/>
      <c r="MO77" s="110"/>
      <c r="OA77" s="102"/>
      <c r="OB77" s="102"/>
      <c r="PA77" s="102"/>
      <c r="PB77" s="102"/>
    </row>
    <row r="78" customFormat="false" ht="12.75" hidden="false" customHeight="false" outlineLevel="0" collapsed="false">
      <c r="A78" s="150"/>
      <c r="B78" s="151" t="e">
        <f aca="false">AVERAGE(AO78,BO78,CO78,DO78,EO78,FO78,GO78,HO78,IO78,JO78,KO78,LO78,MO78,NO78)</f>
        <v>#DIV/0!</v>
      </c>
      <c r="C78" s="163" t="e">
        <f aca="false">AVERAGE(B74:B78)</f>
        <v>#DIV/0!</v>
      </c>
      <c r="D78" s="164" t="e">
        <f aca="false">AVERAGE(B69:B78)</f>
        <v>#DIV/0!</v>
      </c>
      <c r="E78" s="151"/>
      <c r="F78" s="165"/>
      <c r="G78" s="164" t="n">
        <f aca="false">MAX(AC78:AN78,BC78:BN78,CC78:CN78,DC78:DN78,EC78:EN78,FC78:FN78,GC78:GN78,HC78:HN78,IC78:IN78,JC78:JN78,KC78:KN78,LC78:LN78,MC78:MN78,NC78:NN78)</f>
        <v>0</v>
      </c>
      <c r="H78" s="161" t="e">
        <f aca="false">MEDIAN(AC78:AN78,BC78:BN78,CC78:CN78,DC78:DN78,EC78:EN78,FC78:FN78,GC78:GN78,HC78:HN78,IC78:IN78,JC78:JN78,KC78:KN78,LC78:LN78,MC78:MN78,NC78:NN78)</f>
        <v>#VALUE!</v>
      </c>
      <c r="I78" s="157" t="n">
        <f aca="false">MIN(AC78:AN78,BC78:BN78,CC78:CN78,DC78:DN78,EC78:EN78,FC78:FN78,GC78:GN78,HC78:HN78,IC78:IN78,JC78:JN78,KC78:KN78,LC78:LN78,MC78:MN78,NC78:NN78)</f>
        <v>0</v>
      </c>
      <c r="J78" s="162" t="n">
        <f aca="false">(G78+I78)/2</f>
        <v>0</v>
      </c>
      <c r="FA78" s="1"/>
      <c r="FB78" s="111"/>
      <c r="FC78" s="109"/>
      <c r="FD78" s="109"/>
      <c r="FE78" s="109"/>
      <c r="FF78" s="109"/>
      <c r="FG78" s="109"/>
      <c r="FH78" s="109"/>
      <c r="FI78" s="109"/>
      <c r="FJ78" s="109"/>
      <c r="FK78" s="109"/>
      <c r="FL78" s="109"/>
      <c r="FM78" s="109"/>
      <c r="FN78" s="109"/>
      <c r="FO78" s="110"/>
      <c r="GA78" s="1"/>
      <c r="GB78" s="111"/>
      <c r="GC78" s="109"/>
      <c r="GD78" s="109"/>
      <c r="GE78" s="109"/>
      <c r="GF78" s="109"/>
      <c r="GG78" s="109"/>
      <c r="GH78" s="109"/>
      <c r="GI78" s="109"/>
      <c r="GJ78" s="109"/>
      <c r="GK78" s="109"/>
      <c r="GL78" s="109"/>
      <c r="GM78" s="109"/>
      <c r="GN78" s="109"/>
      <c r="GO78" s="110"/>
      <c r="MA78" s="1"/>
      <c r="MB78" s="111"/>
      <c r="MC78" s="109"/>
      <c r="MD78" s="109"/>
      <c r="ME78" s="109"/>
      <c r="MF78" s="109"/>
      <c r="MG78" s="109"/>
      <c r="MH78" s="109"/>
      <c r="MI78" s="109"/>
      <c r="MJ78" s="109"/>
      <c r="MK78" s="109"/>
      <c r="ML78" s="109"/>
      <c r="MM78" s="109"/>
      <c r="MN78" s="109"/>
      <c r="MO78" s="110"/>
      <c r="OA78" s="102"/>
      <c r="OB78" s="102"/>
      <c r="PA78" s="102"/>
      <c r="PB78" s="102"/>
    </row>
    <row r="79" customFormat="false" ht="12.75" hidden="false" customHeight="false" outlineLevel="0" collapsed="false">
      <c r="A79" s="150"/>
      <c r="B79" s="151" t="e">
        <f aca="false">AVERAGE(AO79,BO79,CO79,DO79,EO79,FO79,GO79,HO79,IO79,JO79,KO79,LO79,MO79,NO79)</f>
        <v>#DIV/0!</v>
      </c>
      <c r="C79" s="163" t="e">
        <f aca="false">AVERAGE(B75:B79)</f>
        <v>#DIV/0!</v>
      </c>
      <c r="D79" s="164" t="e">
        <f aca="false">AVERAGE(B70:B79)</f>
        <v>#DIV/0!</v>
      </c>
      <c r="E79" s="151"/>
      <c r="F79" s="165"/>
      <c r="G79" s="164" t="n">
        <f aca="false">MAX(AC79:AN79,BC79:BN79,CC79:CN79,DC79:DN79,EC79:EN79,FC79:FN79,GC79:GN79,HC79:HN79,IC79:IN79,JC79:JN79,KC79:KN79,LC79:LN79,MC79:MN79,NC79:NN79)</f>
        <v>0</v>
      </c>
      <c r="H79" s="161" t="e">
        <f aca="false">MEDIAN(AC79:AN79,BC79:BN79,CC79:CN79,DC79:DN79,EC79:EN79,FC79:FN79,GC79:GN79,HC79:HN79,IC79:IN79,JC79:JN79,KC79:KN79,LC79:LN79,MC79:MN79,NC79:NN79)</f>
        <v>#VALUE!</v>
      </c>
      <c r="I79" s="157" t="n">
        <f aca="false">MIN(AC79:AN79,BC79:BN79,CC79:CN79,DC79:DN79,EC79:EN79,FC79:FN79,GC79:GN79,HC79:HN79,IC79:IN79,JC79:JN79,KC79:KN79,LC79:LN79,MC79:MN79,NC79:NN79)</f>
        <v>0</v>
      </c>
      <c r="J79" s="162" t="n">
        <f aca="false">(G79+I79)/2</f>
        <v>0</v>
      </c>
      <c r="FA79" s="1"/>
      <c r="FB79" s="111"/>
      <c r="FC79" s="109"/>
      <c r="FD79" s="109"/>
      <c r="FE79" s="109"/>
      <c r="FF79" s="109"/>
      <c r="FG79" s="109"/>
      <c r="FH79" s="109"/>
      <c r="FI79" s="109"/>
      <c r="FJ79" s="109"/>
      <c r="FK79" s="109"/>
      <c r="FL79" s="109"/>
      <c r="FM79" s="109"/>
      <c r="FN79" s="109"/>
      <c r="FO79" s="110"/>
      <c r="GA79" s="1"/>
      <c r="GB79" s="111"/>
      <c r="GC79" s="109"/>
      <c r="GD79" s="109"/>
      <c r="GE79" s="109"/>
      <c r="GF79" s="109"/>
      <c r="GG79" s="109"/>
      <c r="GH79" s="109"/>
      <c r="GI79" s="109"/>
      <c r="GJ79" s="109"/>
      <c r="GK79" s="109"/>
      <c r="GL79" s="109"/>
      <c r="GM79" s="109"/>
      <c r="GN79" s="109"/>
      <c r="GO79" s="110"/>
      <c r="MA79" s="1"/>
      <c r="MB79" s="111"/>
      <c r="MC79" s="109"/>
      <c r="MD79" s="109"/>
      <c r="ME79" s="109"/>
      <c r="MF79" s="109"/>
      <c r="MG79" s="109"/>
      <c r="MH79" s="109"/>
      <c r="MI79" s="109"/>
      <c r="MJ79" s="109"/>
      <c r="MK79" s="109"/>
      <c r="ML79" s="109"/>
      <c r="MM79" s="109"/>
      <c r="MN79" s="109"/>
      <c r="MO79" s="110"/>
      <c r="OA79" s="102"/>
      <c r="OB79" s="102"/>
      <c r="PA79" s="102"/>
      <c r="PB79" s="102"/>
    </row>
    <row r="80" customFormat="false" ht="12.75" hidden="false" customHeight="false" outlineLevel="0" collapsed="false">
      <c r="A80" s="150" t="n">
        <f aca="false">A75+5</f>
        <v>1880</v>
      </c>
      <c r="B80" s="151" t="e">
        <f aca="false">AVERAGE(AO80,BO80,CO80,DO80,EO80,FO80,GO80,HO80,IO80,JO80,KO80,LO80,MO80,NO80)</f>
        <v>#DIV/0!</v>
      </c>
      <c r="C80" s="163" t="e">
        <f aca="false">AVERAGE(B76:B80)</f>
        <v>#DIV/0!</v>
      </c>
      <c r="D80" s="164" t="e">
        <f aca="false">AVERAGE(B71:B80)</f>
        <v>#DIV/0!</v>
      </c>
      <c r="E80" s="151" t="e">
        <f aca="false">AVERAGE(B61:B80)</f>
        <v>#DIV/0!</v>
      </c>
      <c r="F80" s="165"/>
      <c r="G80" s="164" t="n">
        <f aca="false">MAX(AC80:AN80,BC80:BN80,CC80:CN80,DC80:DN80,EC80:EN80,FC80:FN80,GC80:GN80,HC80:HN80,IC80:IN80,JC80:JN80,KC80:KN80,LC80:LN80,MC80:MN80,NC80:NN80)</f>
        <v>0</v>
      </c>
      <c r="H80" s="161" t="e">
        <f aca="false">MEDIAN(AC80:AN80,BC80:BN80,CC80:CN80,DC80:DN80,EC80:EN80,FC80:FN80,GC80:GN80,HC80:HN80,IC80:IN80,JC80:JN80,KC80:KN80,LC80:LN80,MC80:MN80,NC80:NN80)</f>
        <v>#VALUE!</v>
      </c>
      <c r="I80" s="157" t="n">
        <f aca="false">MIN(AC80:AN80,BC80:BN80,CC80:CN80,DC80:DN80,EC80:EN80,FC80:FN80,GC80:GN80,HC80:HN80,IC80:IN80,JC80:JN80,KC80:KN80,LC80:LN80,MC80:MN80,NC80:NN80)</f>
        <v>0</v>
      </c>
      <c r="J80" s="162" t="n">
        <f aca="false">(G80+I80)/2</f>
        <v>0</v>
      </c>
      <c r="FA80" s="1"/>
      <c r="FB80" s="111"/>
      <c r="FC80" s="109"/>
      <c r="FD80" s="109"/>
      <c r="FE80" s="109"/>
      <c r="FF80" s="109"/>
      <c r="FG80" s="109"/>
      <c r="FH80" s="109"/>
      <c r="FI80" s="109"/>
      <c r="FJ80" s="109"/>
      <c r="FK80" s="120"/>
      <c r="FL80" s="109"/>
      <c r="FM80" s="109"/>
      <c r="FN80" s="109"/>
      <c r="FO80" s="110"/>
      <c r="GA80" s="1"/>
      <c r="GB80" s="111"/>
      <c r="GC80" s="109"/>
      <c r="GD80" s="109"/>
      <c r="GE80" s="109"/>
      <c r="GF80" s="109"/>
      <c r="GG80" s="109"/>
      <c r="GH80" s="109"/>
      <c r="GI80" s="109"/>
      <c r="GJ80" s="109"/>
      <c r="GK80" s="109"/>
      <c r="GL80" s="109"/>
      <c r="GM80" s="109"/>
      <c r="GN80" s="109"/>
      <c r="GO80" s="110"/>
      <c r="MA80" s="1"/>
      <c r="MB80" s="111"/>
      <c r="MC80" s="109"/>
      <c r="MD80" s="109"/>
      <c r="ME80" s="109"/>
      <c r="MF80" s="109"/>
      <c r="MG80" s="109"/>
      <c r="MH80" s="109"/>
      <c r="MI80" s="109"/>
      <c r="MJ80" s="109"/>
      <c r="MK80" s="109"/>
      <c r="ML80" s="109"/>
      <c r="MM80" s="109"/>
      <c r="MN80" s="109"/>
      <c r="MO80" s="110"/>
      <c r="OA80" s="102"/>
      <c r="OB80" s="102"/>
      <c r="PA80" s="102"/>
      <c r="PB80" s="102"/>
    </row>
    <row r="81" customFormat="false" ht="12.75" hidden="false" customHeight="false" outlineLevel="0" collapsed="false">
      <c r="A81" s="150"/>
      <c r="B81" s="151" t="e">
        <f aca="false">AVERAGE(AO81,BO81,CO81,DO81,EO81,FO81,GO81,HO81,IO81,JO81,KO81,LO81,MO81,NO81)</f>
        <v>#DIV/0!</v>
      </c>
      <c r="C81" s="163" t="e">
        <f aca="false">AVERAGE(B77:B81)</f>
        <v>#DIV/0!</v>
      </c>
      <c r="D81" s="164" t="e">
        <f aca="false">AVERAGE(B72:B81)</f>
        <v>#DIV/0!</v>
      </c>
      <c r="E81" s="151" t="e">
        <f aca="false">AVERAGE(B62:B81)</f>
        <v>#DIV/0!</v>
      </c>
      <c r="F81" s="165"/>
      <c r="G81" s="164" t="n">
        <f aca="false">MAX(AC81:AN81,BC81:BN81,CC81:CN81,DC81:DN81,EC81:EN81,FC81:FN81,GC81:GN81,HC81:HN81,IC81:IN81,JC81:JN81,KC81:KN81,LC81:LN81,MC81:MN81,NC81:NN81)</f>
        <v>0</v>
      </c>
      <c r="H81" s="161" t="e">
        <f aca="false">MEDIAN(AC81:AN81,BC81:BN81,CC81:CN81,DC81:DN81,EC81:EN81,FC81:FN81,GC81:GN81,HC81:HN81,IC81:IN81,JC81:JN81,KC81:KN81,LC81:LN81,MC81:MN81,NC81:NN81)</f>
        <v>#VALUE!</v>
      </c>
      <c r="I81" s="157" t="n">
        <f aca="false">MIN(AC81:AN81,BC81:BN81,CC81:CN81,DC81:DN81,EC81:EN81,FC81:FN81,GC81:GN81,HC81:HN81,IC81:IN81,JC81:JN81,KC81:KN81,LC81:LN81,MC81:MN81,NC81:NN81)</f>
        <v>0</v>
      </c>
      <c r="J81" s="162" t="n">
        <f aca="false">(G81+I81)/2</f>
        <v>0</v>
      </c>
      <c r="FA81" s="1"/>
      <c r="FB81" s="111"/>
      <c r="FC81" s="109"/>
      <c r="FD81" s="109"/>
      <c r="FE81" s="109"/>
      <c r="FF81" s="109"/>
      <c r="FG81" s="109"/>
      <c r="FH81" s="109"/>
      <c r="FI81" s="109"/>
      <c r="FJ81" s="109"/>
      <c r="FK81" s="109"/>
      <c r="FL81" s="109"/>
      <c r="FM81" s="109"/>
      <c r="FN81" s="109"/>
      <c r="FO81" s="110"/>
      <c r="GA81" s="1"/>
      <c r="GB81" s="111"/>
      <c r="GC81" s="109"/>
      <c r="GD81" s="109"/>
      <c r="GE81" s="109"/>
      <c r="GF81" s="109"/>
      <c r="GG81" s="109"/>
      <c r="GH81" s="109"/>
      <c r="GI81" s="109"/>
      <c r="GJ81" s="109"/>
      <c r="GK81" s="109"/>
      <c r="GL81" s="109"/>
      <c r="GM81" s="109"/>
      <c r="GN81" s="109"/>
      <c r="GO81" s="110"/>
      <c r="MA81" s="1"/>
      <c r="MB81" s="111"/>
      <c r="MC81" s="109"/>
      <c r="MD81" s="109"/>
      <c r="ME81" s="109"/>
      <c r="MF81" s="109"/>
      <c r="MG81" s="109"/>
      <c r="MH81" s="109"/>
      <c r="MI81" s="109"/>
      <c r="MJ81" s="109"/>
      <c r="MK81" s="109"/>
      <c r="ML81" s="109"/>
      <c r="MM81" s="109"/>
      <c r="MN81" s="109"/>
      <c r="MO81" s="110"/>
      <c r="OA81" s="102"/>
      <c r="OB81" s="102"/>
      <c r="PA81" s="102"/>
      <c r="PB81" s="102"/>
    </row>
    <row r="82" customFormat="false" ht="12.75" hidden="false" customHeight="false" outlineLevel="0" collapsed="false">
      <c r="A82" s="150"/>
      <c r="B82" s="151" t="e">
        <f aca="false">AVERAGE(AO82,BO82,CO82,DO82,EO82,FO82,GO82,HO82,IO82,JO82,KO82,LO82,MO82,NO82)</f>
        <v>#DIV/0!</v>
      </c>
      <c r="C82" s="163" t="e">
        <f aca="false">AVERAGE(B78:B82)</f>
        <v>#DIV/0!</v>
      </c>
      <c r="D82" s="164" t="e">
        <f aca="false">AVERAGE(B73:B82)</f>
        <v>#DIV/0!</v>
      </c>
      <c r="E82" s="151" t="e">
        <f aca="false">AVERAGE(B63:B82)</f>
        <v>#DIV/0!</v>
      </c>
      <c r="F82" s="165"/>
      <c r="G82" s="164" t="n">
        <f aca="false">MAX(AC82:AN82,BC82:BN82,CC82:CN82,DC82:DN82,EC82:EN82,FC82:FN82,GC82:GN82,HC82:HN82,IC82:IN82,JC82:JN82,KC82:KN82,LC82:LN82,MC82:MN82,NC82:NN82)</f>
        <v>0</v>
      </c>
      <c r="H82" s="161" t="e">
        <f aca="false">MEDIAN(AC82:AN82,BC82:BN82,CC82:CN82,DC82:DN82,EC82:EN82,FC82:FN82,GC82:GN82,HC82:HN82,IC82:IN82,JC82:JN82,KC82:KN82,LC82:LN82,MC82:MN82,NC82:NN82)</f>
        <v>#VALUE!</v>
      </c>
      <c r="I82" s="157" t="n">
        <f aca="false">MIN(AC82:AN82,BC82:BN82,CC82:CN82,DC82:DN82,EC82:EN82,FC82:FN82,GC82:GN82,HC82:HN82,IC82:IN82,JC82:JN82,KC82:KN82,LC82:LN82,MC82:MN82,NC82:NN82)</f>
        <v>0</v>
      </c>
      <c r="J82" s="162" t="n">
        <f aca="false">(G82+I82)/2</f>
        <v>0</v>
      </c>
      <c r="FA82" s="1"/>
      <c r="FB82" s="111"/>
      <c r="FC82" s="109"/>
      <c r="FD82" s="109"/>
      <c r="FE82" s="109"/>
      <c r="FF82" s="109"/>
      <c r="FG82" s="109"/>
      <c r="FH82" s="109"/>
      <c r="FI82" s="109"/>
      <c r="FJ82" s="109"/>
      <c r="FK82" s="109"/>
      <c r="FL82" s="109"/>
      <c r="FM82" s="109"/>
      <c r="FN82" s="109"/>
      <c r="FO82" s="110"/>
      <c r="GA82" s="1"/>
      <c r="GB82" s="111"/>
      <c r="GC82" s="109"/>
      <c r="GD82" s="109"/>
      <c r="GE82" s="109"/>
      <c r="GF82" s="109"/>
      <c r="GG82" s="109"/>
      <c r="GH82" s="109"/>
      <c r="GI82" s="109"/>
      <c r="GJ82" s="109"/>
      <c r="GK82" s="109"/>
      <c r="GL82" s="109"/>
      <c r="GM82" s="109"/>
      <c r="GN82" s="109"/>
      <c r="GO82" s="110"/>
      <c r="JB82" s="1" t="s">
        <v>20</v>
      </c>
      <c r="MA82" s="1"/>
      <c r="MB82" s="111"/>
      <c r="MC82" s="109"/>
      <c r="MD82" s="109"/>
      <c r="ME82" s="109"/>
      <c r="MF82" s="109"/>
      <c r="MG82" s="109"/>
      <c r="MH82" s="109"/>
      <c r="MI82" s="109"/>
      <c r="MJ82" s="109"/>
      <c r="MK82" s="109"/>
      <c r="ML82" s="109"/>
      <c r="MM82" s="109"/>
      <c r="MN82" s="109"/>
      <c r="MO82" s="110"/>
      <c r="OA82" s="102"/>
      <c r="OB82" s="102"/>
      <c r="PA82" s="102"/>
      <c r="PB82" s="102"/>
    </row>
    <row r="83" customFormat="false" ht="12.75" hidden="false" customHeight="false" outlineLevel="0" collapsed="false">
      <c r="A83" s="150"/>
      <c r="B83" s="151" t="e">
        <f aca="false">AVERAGE(AO83,BO83,CO83,DO83,EO83,FO83,GO83,HO83,IO83,JO83,KO83,LO83,MO83,NO83)</f>
        <v>#DIV/0!</v>
      </c>
      <c r="C83" s="163" t="e">
        <f aca="false">AVERAGE(B79:B83)</f>
        <v>#DIV/0!</v>
      </c>
      <c r="D83" s="164" t="e">
        <f aca="false">AVERAGE(B74:B83)</f>
        <v>#DIV/0!</v>
      </c>
      <c r="E83" s="151" t="e">
        <f aca="false">AVERAGE(B64:B83)</f>
        <v>#DIV/0!</v>
      </c>
      <c r="F83" s="165"/>
      <c r="G83" s="164" t="n">
        <f aca="false">MAX(AC83:AN83,BC83:BN83,CC83:CN83,DC83:DN83,EC83:EN83,FC83:FN83,GC83:GN83,HC83:HN83,IC83:IN83,JC83:JN83,KC83:KN83,LC83:LN83,MC83:MN83,NC83:NN83)</f>
        <v>0</v>
      </c>
      <c r="H83" s="161" t="e">
        <f aca="false">MEDIAN(AC83:AN83,BC83:BN83,CC83:CN83,DC83:DN83,EC83:EN83,FC83:FN83,GC83:GN83,HC83:HN83,IC83:IN83,JC83:JN83,KC83:KN83,LC83:LN83,MC83:MN83,NC83:NN83)</f>
        <v>#VALUE!</v>
      </c>
      <c r="I83" s="157" t="n">
        <f aca="false">MIN(AC83:AN83,BC83:BN83,CC83:CN83,DC83:DN83,EC83:EN83,FC83:FN83,GC83:GN83,HC83:HN83,IC83:IN83,JC83:JN83,KC83:KN83,LC83:LN83,MC83:MN83,NC83:NN83)</f>
        <v>0</v>
      </c>
      <c r="J83" s="162" t="n">
        <f aca="false">(G83+I83)/2</f>
        <v>0</v>
      </c>
      <c r="BB83" s="1" t="s">
        <v>21</v>
      </c>
      <c r="FA83" s="1"/>
      <c r="FB83" s="111"/>
      <c r="FC83" s="109"/>
      <c r="FD83" s="109"/>
      <c r="FE83" s="109"/>
      <c r="FF83" s="109"/>
      <c r="FG83" s="109"/>
      <c r="FH83" s="109"/>
      <c r="FI83" s="109"/>
      <c r="FJ83" s="120"/>
      <c r="FK83" s="120"/>
      <c r="FL83" s="120"/>
      <c r="FM83" s="120"/>
      <c r="FN83" s="120"/>
      <c r="FO83" s="110"/>
      <c r="GA83" s="1"/>
      <c r="GB83" s="111"/>
      <c r="GC83" s="109"/>
      <c r="GD83" s="109"/>
      <c r="GE83" s="109"/>
      <c r="GF83" s="109"/>
      <c r="GG83" s="109"/>
      <c r="GH83" s="109"/>
      <c r="GI83" s="109"/>
      <c r="GJ83" s="109"/>
      <c r="GK83" s="109"/>
      <c r="GL83" s="109"/>
      <c r="GM83" s="109"/>
      <c r="GN83" s="109"/>
      <c r="GO83" s="110"/>
      <c r="MA83" s="1"/>
      <c r="MB83" s="111"/>
      <c r="MC83" s="109"/>
      <c r="MD83" s="109"/>
      <c r="ME83" s="109"/>
      <c r="MF83" s="109"/>
      <c r="MG83" s="109"/>
      <c r="MH83" s="109"/>
      <c r="MI83" s="109"/>
      <c r="MJ83" s="109"/>
      <c r="MK83" s="109"/>
      <c r="ML83" s="109"/>
      <c r="MM83" s="109"/>
      <c r="MN83" s="109"/>
      <c r="MO83" s="110"/>
      <c r="OA83" s="102"/>
      <c r="OB83" s="102"/>
      <c r="PA83" s="102"/>
      <c r="PB83" s="102"/>
    </row>
    <row r="84" customFormat="false" ht="12.75" hidden="false" customHeight="false" outlineLevel="0" collapsed="false">
      <c r="A84" s="150"/>
      <c r="B84" s="151" t="e">
        <f aca="false">AVERAGE(AO84,BO84,CO84,DO84,EO84,FO84,GO84,HO84,IO84,JO84,KO84,LO84,MO84,NO84)</f>
        <v>#DIV/0!</v>
      </c>
      <c r="C84" s="163" t="e">
        <f aca="false">AVERAGE(B80:B84)</f>
        <v>#DIV/0!</v>
      </c>
      <c r="D84" s="164" t="e">
        <f aca="false">AVERAGE(B75:B84)</f>
        <v>#DIV/0!</v>
      </c>
      <c r="E84" s="151" t="e">
        <f aca="false">AVERAGE(B65:B84)</f>
        <v>#DIV/0!</v>
      </c>
      <c r="F84" s="165"/>
      <c r="G84" s="164" t="n">
        <f aca="false">MAX(AC84:AN84,BC84:BN84,CC84:CN84,DC84:DN84,EC84:EN84,FC84:FN84,GC84:GN84,HC84:HN84,IC84:IN84,JC84:JN84,KC84:KN84,LC84:LN84,MC84:MN84,NC84:NN84)</f>
        <v>20.8</v>
      </c>
      <c r="H84" s="161" t="n">
        <f aca="false">MEDIAN(AC84:AN84,BC84:BN84,CC84:CN84,DC84:DN84,EC84:EN84,FC84:FN84,GC84:GN84,HC84:HN84,IC84:IN84,JC84:JN84,KC84:KN84,LC84:LN84,MC84:MN84,NC84:NN84)</f>
        <v>18.9</v>
      </c>
      <c r="I84" s="157" t="n">
        <f aca="false">MIN(AC84:AN84,BC84:BN84,CC84:CN84,DC84:DN84,EC84:EN84,FC84:FN84,GC84:GN84,HC84:HN84,IC84:IN84,JC84:JN84,KC84:KN84,LC84:LN84,MC84:MN84,NC84:NN84)</f>
        <v>16.4</v>
      </c>
      <c r="J84" s="162" t="n">
        <f aca="false">(G84+I84)/2</f>
        <v>18.6</v>
      </c>
      <c r="FA84" s="1"/>
      <c r="FB84" s="111"/>
      <c r="FC84" s="109"/>
      <c r="FD84" s="109"/>
      <c r="FE84" s="109"/>
      <c r="FF84" s="109"/>
      <c r="FG84" s="109"/>
      <c r="FH84" s="109"/>
      <c r="FI84" s="109"/>
      <c r="FJ84" s="109"/>
      <c r="FK84" s="109"/>
      <c r="FL84" s="109"/>
      <c r="FM84" s="109"/>
      <c r="FN84" s="109"/>
      <c r="FO84" s="110"/>
      <c r="GA84" s="1"/>
      <c r="GB84" s="111"/>
      <c r="GC84" s="109"/>
      <c r="GD84" s="109"/>
      <c r="GE84" s="109"/>
      <c r="GF84" s="109"/>
      <c r="GG84" s="109"/>
      <c r="GH84" s="109"/>
      <c r="GI84" s="109"/>
      <c r="GJ84" s="109"/>
      <c r="GK84" s="109"/>
      <c r="GL84" s="109"/>
      <c r="GM84" s="109"/>
      <c r="GN84" s="109"/>
      <c r="GO84" s="110"/>
      <c r="JA84" s="1" t="n">
        <v>1884</v>
      </c>
      <c r="JB84" s="113" t="s">
        <v>22</v>
      </c>
      <c r="JC84" s="119"/>
      <c r="JD84" s="119"/>
      <c r="JE84" s="119"/>
      <c r="JF84" s="119"/>
      <c r="JG84" s="119"/>
      <c r="JH84" s="119"/>
      <c r="JI84" s="119"/>
      <c r="JJ84" s="119"/>
      <c r="JK84" s="109" t="n">
        <v>16.4</v>
      </c>
      <c r="JL84" s="109" t="n">
        <v>17.5</v>
      </c>
      <c r="JM84" s="109" t="n">
        <v>20.8</v>
      </c>
      <c r="JN84" s="109" t="n">
        <v>20.3</v>
      </c>
      <c r="JO84" s="110"/>
      <c r="MA84" s="1"/>
      <c r="MB84" s="111"/>
      <c r="MC84" s="109"/>
      <c r="MD84" s="109"/>
      <c r="ME84" s="109"/>
      <c r="MF84" s="109"/>
      <c r="MG84" s="109"/>
      <c r="MH84" s="109"/>
      <c r="MI84" s="109"/>
      <c r="MJ84" s="109"/>
      <c r="MK84" s="109"/>
      <c r="ML84" s="109"/>
      <c r="MM84" s="109"/>
      <c r="MN84" s="109"/>
      <c r="MO84" s="110"/>
      <c r="OA84" s="102"/>
      <c r="OB84" s="102"/>
      <c r="PA84" s="102"/>
      <c r="PB84" s="102"/>
    </row>
    <row r="85" customFormat="false" ht="12.75" hidden="false" customHeight="false" outlineLevel="0" collapsed="false">
      <c r="A85" s="150" t="n">
        <f aca="false">A80+5</f>
        <v>1885</v>
      </c>
      <c r="B85" s="151" t="n">
        <f aca="false">AVERAGE(AO85,BO85,CO85,DO85,EO85,FO85,GO85,HO85,IO85,JO85,KO85,LO85,MO85,NO85)</f>
        <v>18.4333333333333</v>
      </c>
      <c r="C85" s="163" t="e">
        <f aca="false">AVERAGE(B81:B85)</f>
        <v>#DIV/0!</v>
      </c>
      <c r="D85" s="164" t="e">
        <f aca="false">AVERAGE(B76:B85)</f>
        <v>#DIV/0!</v>
      </c>
      <c r="E85" s="151" t="e">
        <f aca="false">AVERAGE(B66:B85)</f>
        <v>#DIV/0!</v>
      </c>
      <c r="F85" s="165"/>
      <c r="G85" s="164" t="n">
        <f aca="false">MAX(AC85:AN85,BC85:BN85,CC85:CN85,DC85:DN85,EC85:EN85,FC85:FN85,GC85:GN85,HC85:HN85,IC85:IN85,JC85:JN85,KC85:KN85,LC85:LN85,MC85:MN85,NC85:NN85)</f>
        <v>22.9</v>
      </c>
      <c r="H85" s="161" t="n">
        <f aca="false">MEDIAN(AC85:AN85,BC85:BN85,CC85:CN85,DC85:DN85,EC85:EN85,FC85:FN85,GC85:GN85,HC85:HN85,IC85:IN85,JC85:JN85,KC85:KN85,LC85:LN85,MC85:MN85,NC85:NN85)</f>
        <v>19.4</v>
      </c>
      <c r="I85" s="157" t="n">
        <f aca="false">MIN(AC85:AN85,BC85:BN85,CC85:CN85,DC85:DN85,EC85:EN85,FC85:FN85,GC85:GN85,HC85:HN85,IC85:IN85,JC85:JN85,KC85:KN85,LC85:LN85,MC85:MN85,NC85:NN85)</f>
        <v>13.8</v>
      </c>
      <c r="J85" s="162" t="n">
        <f aca="false">(G85+I85)/2</f>
        <v>18.35</v>
      </c>
      <c r="AB85" s="1" t="s">
        <v>23</v>
      </c>
      <c r="BA85" s="1"/>
      <c r="BB85" s="111"/>
      <c r="BC85" s="109"/>
      <c r="BD85" s="109"/>
      <c r="BE85" s="109"/>
      <c r="BF85" s="109"/>
      <c r="BG85" s="109"/>
      <c r="BH85" s="109"/>
      <c r="BI85" s="109"/>
      <c r="BJ85" s="109"/>
      <c r="BK85" s="109"/>
      <c r="BL85" s="109"/>
      <c r="BM85" s="109"/>
      <c r="BN85" s="109"/>
      <c r="BO85" s="110"/>
      <c r="FA85" s="1"/>
      <c r="FB85" s="111"/>
      <c r="FC85" s="109"/>
      <c r="FD85" s="109"/>
      <c r="FE85" s="109"/>
      <c r="FF85" s="109"/>
      <c r="FG85" s="109"/>
      <c r="FH85" s="109"/>
      <c r="FI85" s="109"/>
      <c r="FJ85" s="109"/>
      <c r="FK85" s="109"/>
      <c r="FL85" s="109"/>
      <c r="FM85" s="109"/>
      <c r="FN85" s="109"/>
      <c r="FO85" s="110"/>
      <c r="GA85" s="1"/>
      <c r="GB85" s="111"/>
      <c r="GC85" s="109"/>
      <c r="GD85" s="109"/>
      <c r="GE85" s="109"/>
      <c r="GF85" s="109"/>
      <c r="GG85" s="109"/>
      <c r="GH85" s="109"/>
      <c r="GI85" s="109"/>
      <c r="GJ85" s="109"/>
      <c r="GK85" s="109"/>
      <c r="GL85" s="109"/>
      <c r="GM85" s="109"/>
      <c r="GN85" s="109"/>
      <c r="GO85" s="110"/>
      <c r="JA85" s="1" t="n">
        <f aca="false">JA84+1</f>
        <v>1885</v>
      </c>
      <c r="JB85" s="113" t="s">
        <v>24</v>
      </c>
      <c r="JC85" s="109" t="n">
        <v>22.1</v>
      </c>
      <c r="JD85" s="109" t="n">
        <v>21.6</v>
      </c>
      <c r="JE85" s="109" t="n">
        <v>19.9</v>
      </c>
      <c r="JF85" s="109" t="n">
        <v>19</v>
      </c>
      <c r="JG85" s="109" t="n">
        <v>17.1</v>
      </c>
      <c r="JH85" s="109" t="n">
        <v>13.8</v>
      </c>
      <c r="JI85" s="109" t="n">
        <v>13.8</v>
      </c>
      <c r="JJ85" s="109" t="n">
        <v>14.5</v>
      </c>
      <c r="JK85" s="109" t="n">
        <v>16.5</v>
      </c>
      <c r="JL85" s="109" t="n">
        <v>19.8</v>
      </c>
      <c r="JM85" s="109" t="n">
        <v>20.2</v>
      </c>
      <c r="JN85" s="109" t="n">
        <v>22.9</v>
      </c>
      <c r="JO85" s="110" t="n">
        <f aca="false">SUM(JC85:JN85)/12</f>
        <v>18.4333333333333</v>
      </c>
      <c r="MA85" s="1"/>
      <c r="MB85" s="111"/>
      <c r="MC85" s="109"/>
      <c r="MD85" s="109"/>
      <c r="ME85" s="109"/>
      <c r="MF85" s="109"/>
      <c r="MG85" s="109"/>
      <c r="MH85" s="109"/>
      <c r="MI85" s="109"/>
      <c r="MJ85" s="109"/>
      <c r="MK85" s="109"/>
      <c r="ML85" s="109"/>
      <c r="MM85" s="109"/>
      <c r="MN85" s="109"/>
      <c r="MO85" s="110"/>
      <c r="OA85" s="102"/>
      <c r="OB85" s="102"/>
      <c r="PA85" s="102"/>
      <c r="PB85" s="102"/>
    </row>
    <row r="86" customFormat="false" ht="12.75" hidden="false" customHeight="false" outlineLevel="0" collapsed="false">
      <c r="A86" s="150"/>
      <c r="B86" s="151" t="n">
        <f aca="false">AVERAGE(AO86,BO86,CO86,DO86,EO86,FO86,GO86,HO86,IO86,JO86,KO86,LO86,MO86,NO86)</f>
        <v>18.75</v>
      </c>
      <c r="C86" s="163" t="e">
        <f aca="false">AVERAGE(B82:B86)</f>
        <v>#DIV/0!</v>
      </c>
      <c r="D86" s="164" t="e">
        <f aca="false">AVERAGE(B77:B86)</f>
        <v>#DIV/0!</v>
      </c>
      <c r="E86" s="151" t="e">
        <f aca="false">AVERAGE(B67:B86)</f>
        <v>#DIV/0!</v>
      </c>
      <c r="F86" s="165"/>
      <c r="G86" s="164" t="n">
        <f aca="false">MAX(AC86:AN86,BC86:BN86,CC86:CN86,DC86:DN86,EC86:EN86,FC86:FN86,GC86:GN86,HC86:HN86,IC86:IN86,JC86:JN86,KC86:KN86,LC86:LN86,MC86:MN86,NC86:NN86)</f>
        <v>24.2</v>
      </c>
      <c r="H86" s="161" t="n">
        <f aca="false">MEDIAN(AC86:AN86,BC86:BN86,CC86:CN86,DC86:DN86,EC86:EN86,FC86:FN86,GC86:GN86,HC86:HN86,IC86:IN86,JC86:JN86,KC86:KN86,LC86:LN86,MC86:MN86,NC86:NN86)</f>
        <v>18.8</v>
      </c>
      <c r="I86" s="157" t="n">
        <f aca="false">MIN(AC86:AN86,BC86:BN86,CC86:CN86,DC86:DN86,EC86:EN86,FC86:FN86,GC86:GN86,HC86:HN86,IC86:IN86,JC86:JN86,KC86:KN86,LC86:LN86,MC86:MN86,NC86:NN86)</f>
        <v>14</v>
      </c>
      <c r="J86" s="162" t="n">
        <f aca="false">(G86+I86)/2</f>
        <v>19.1</v>
      </c>
      <c r="BA86" s="1"/>
      <c r="BB86" s="111"/>
      <c r="BC86" s="109"/>
      <c r="BD86" s="109"/>
      <c r="BE86" s="109"/>
      <c r="BF86" s="109"/>
      <c r="BG86" s="109"/>
      <c r="BH86" s="109"/>
      <c r="BI86" s="109"/>
      <c r="BJ86" s="109"/>
      <c r="BK86" s="109"/>
      <c r="BL86" s="109"/>
      <c r="BM86" s="109"/>
      <c r="BN86" s="109"/>
      <c r="BO86" s="110"/>
      <c r="FA86" s="1"/>
      <c r="FB86" s="111"/>
      <c r="FC86" s="109"/>
      <c r="FD86" s="109"/>
      <c r="FE86" s="109"/>
      <c r="FF86" s="109"/>
      <c r="FG86" s="109"/>
      <c r="FH86" s="109"/>
      <c r="FI86" s="109"/>
      <c r="FJ86" s="109"/>
      <c r="FK86" s="109"/>
      <c r="FL86" s="109"/>
      <c r="FM86" s="109"/>
      <c r="FN86" s="109"/>
      <c r="FO86" s="110"/>
      <c r="GA86" s="1"/>
      <c r="GB86" s="111"/>
      <c r="GC86" s="109"/>
      <c r="GD86" s="109"/>
      <c r="GE86" s="109"/>
      <c r="GF86" s="109"/>
      <c r="GG86" s="109"/>
      <c r="GH86" s="109"/>
      <c r="GI86" s="109"/>
      <c r="GJ86" s="109"/>
      <c r="GK86" s="109"/>
      <c r="GL86" s="109"/>
      <c r="GM86" s="109"/>
      <c r="GN86" s="109"/>
      <c r="GO86" s="110"/>
      <c r="JA86" s="1" t="n">
        <f aca="false">JA85+1</f>
        <v>1886</v>
      </c>
      <c r="JB86" s="113" t="s">
        <v>25</v>
      </c>
      <c r="JC86" s="109" t="n">
        <v>24.2</v>
      </c>
      <c r="JD86" s="109" t="n">
        <v>21.4</v>
      </c>
      <c r="JE86" s="109" t="n">
        <v>21.1</v>
      </c>
      <c r="JF86" s="109" t="n">
        <v>19.6</v>
      </c>
      <c r="JG86" s="109" t="n">
        <v>16.4</v>
      </c>
      <c r="JH86" s="109" t="n">
        <v>14.9</v>
      </c>
      <c r="JI86" s="109" t="n">
        <v>14</v>
      </c>
      <c r="JJ86" s="109" t="n">
        <v>14.2</v>
      </c>
      <c r="JK86" s="109" t="n">
        <v>18</v>
      </c>
      <c r="JL86" s="109" t="n">
        <v>16.8</v>
      </c>
      <c r="JM86" s="109" t="n">
        <v>21.5</v>
      </c>
      <c r="JN86" s="109" t="n">
        <v>22.9</v>
      </c>
      <c r="JO86" s="110" t="n">
        <f aca="false">SUM(JC86:JN86)/12</f>
        <v>18.75</v>
      </c>
      <c r="MA86" s="1"/>
      <c r="MB86" s="111"/>
      <c r="MC86" s="109"/>
      <c r="MD86" s="109"/>
      <c r="ME86" s="109"/>
      <c r="MF86" s="109"/>
      <c r="MG86" s="109"/>
      <c r="MH86" s="109"/>
      <c r="MI86" s="109"/>
      <c r="MJ86" s="109"/>
      <c r="MK86" s="109"/>
      <c r="ML86" s="109"/>
      <c r="MM86" s="109"/>
      <c r="MN86" s="109"/>
      <c r="MO86" s="110"/>
      <c r="OA86" s="102"/>
      <c r="OB86" s="102"/>
      <c r="PA86" s="102"/>
      <c r="PB86" s="102"/>
    </row>
    <row r="87" customFormat="false" ht="12.75" hidden="false" customHeight="false" outlineLevel="0" collapsed="false">
      <c r="A87" s="150"/>
      <c r="B87" s="151" t="n">
        <f aca="false">AVERAGE(AO87,BO87,CO87,DO87,EO87,FO87,GO87,HO87,IO87,JO87,KO87,LO87,MO87,NO87)</f>
        <v>18.8</v>
      </c>
      <c r="C87" s="163" t="e">
        <f aca="false">AVERAGE(B83:B87)</f>
        <v>#DIV/0!</v>
      </c>
      <c r="D87" s="164" t="e">
        <f aca="false">AVERAGE(B78:B87)</f>
        <v>#DIV/0!</v>
      </c>
      <c r="E87" s="151" t="e">
        <f aca="false">AVERAGE(B68:B87)</f>
        <v>#DIV/0!</v>
      </c>
      <c r="F87" s="165"/>
      <c r="G87" s="164" t="n">
        <f aca="false">MAX(AC87:AN87,BC87:BN87,CC87:CN87,DC87:DN87,EC87:EN87,FC87:FN87,GC87:GN87,HC87:HN87,IC87:IN87,JC87:JN87,KC87:KN87,LC87:LN87,MC87:MN87,NC87:NN87)</f>
        <v>23.7</v>
      </c>
      <c r="H87" s="161" t="n">
        <f aca="false">MEDIAN(AC87:AN87,BC87:BN87,CC87:CN87,DC87:DN87,EC87:EN87,FC87:FN87,GC87:GN87,HC87:HN87,IC87:IN87,JC87:JN87,KC87:KN87,LC87:LN87,MC87:MN87,NC87:NN87)</f>
        <v>18.65</v>
      </c>
      <c r="I87" s="157" t="n">
        <f aca="false">MIN(AC87:AN87,BC87:BN87,CC87:CN87,DC87:DN87,EC87:EN87,FC87:FN87,GC87:GN87,HC87:HN87,IC87:IN87,JC87:JN87,KC87:KN87,LC87:LN87,MC87:MN87,NC87:NN87)</f>
        <v>13.4</v>
      </c>
      <c r="J87" s="162" t="n">
        <f aca="false">(G87+I87)/2</f>
        <v>18.55</v>
      </c>
      <c r="AB87" s="108"/>
      <c r="AC87" s="109"/>
      <c r="AD87" s="109"/>
      <c r="AE87" s="109"/>
      <c r="AF87" s="109"/>
      <c r="AG87" s="109"/>
      <c r="AH87" s="109"/>
      <c r="AI87" s="109"/>
      <c r="AJ87" s="109"/>
      <c r="AK87" s="109"/>
      <c r="AL87" s="109"/>
      <c r="AM87" s="109"/>
      <c r="AN87" s="109"/>
      <c r="AO87" s="110"/>
      <c r="BA87" s="1"/>
      <c r="BB87" s="111"/>
      <c r="BC87" s="109"/>
      <c r="BD87" s="109"/>
      <c r="BE87" s="109"/>
      <c r="BF87" s="109"/>
      <c r="BG87" s="109"/>
      <c r="BH87" s="109"/>
      <c r="BI87" s="109"/>
      <c r="BJ87" s="109"/>
      <c r="BK87" s="109"/>
      <c r="BL87" s="109"/>
      <c r="BM87" s="109"/>
      <c r="BN87" s="109"/>
      <c r="BO87" s="110"/>
      <c r="EB87" s="1" t="s">
        <v>28</v>
      </c>
      <c r="FA87" s="1"/>
      <c r="FB87" s="111"/>
      <c r="FC87" s="109"/>
      <c r="FD87" s="109"/>
      <c r="FE87" s="109"/>
      <c r="FF87" s="109"/>
      <c r="FG87" s="109"/>
      <c r="FH87" s="109"/>
      <c r="FI87" s="109"/>
      <c r="FJ87" s="109"/>
      <c r="FK87" s="109"/>
      <c r="FL87" s="109"/>
      <c r="FM87" s="109"/>
      <c r="FN87" s="109"/>
      <c r="FO87" s="110"/>
      <c r="GA87" s="1"/>
      <c r="GB87" s="111"/>
      <c r="GC87" s="109"/>
      <c r="GD87" s="109"/>
      <c r="GE87" s="109"/>
      <c r="GF87" s="109"/>
      <c r="GG87" s="109"/>
      <c r="GH87" s="109"/>
      <c r="GI87" s="109"/>
      <c r="GJ87" s="109"/>
      <c r="GK87" s="109"/>
      <c r="GL87" s="109"/>
      <c r="GM87" s="109"/>
      <c r="GN87" s="109"/>
      <c r="GO87" s="110"/>
      <c r="JA87" s="1" t="n">
        <f aca="false">JA86+1</f>
        <v>1887</v>
      </c>
      <c r="JB87" s="113" t="s">
        <v>29</v>
      </c>
      <c r="JC87" s="109" t="n">
        <v>23.7</v>
      </c>
      <c r="JD87" s="109" t="n">
        <v>23.7</v>
      </c>
      <c r="JE87" s="109" t="n">
        <v>21.9</v>
      </c>
      <c r="JF87" s="109" t="n">
        <v>20.9</v>
      </c>
      <c r="JG87" s="109" t="n">
        <v>16.5</v>
      </c>
      <c r="JH87" s="109" t="n">
        <v>13.9</v>
      </c>
      <c r="JI87" s="109" t="n">
        <v>13.4</v>
      </c>
      <c r="JJ87" s="109" t="n">
        <v>15</v>
      </c>
      <c r="JK87" s="109" t="n">
        <v>15.8</v>
      </c>
      <c r="JL87" s="109" t="n">
        <v>18.4</v>
      </c>
      <c r="JM87" s="109" t="n">
        <v>18.9</v>
      </c>
      <c r="JN87" s="109" t="n">
        <v>23.5</v>
      </c>
      <c r="JO87" s="110" t="n">
        <f aca="false">SUM(JC87:JN87)/12</f>
        <v>18.8</v>
      </c>
      <c r="MA87" s="1"/>
      <c r="MB87" s="111"/>
      <c r="MC87" s="109"/>
      <c r="MD87" s="109"/>
      <c r="ME87" s="109"/>
      <c r="MF87" s="109"/>
      <c r="MG87" s="109"/>
      <c r="MH87" s="109"/>
      <c r="MI87" s="109"/>
      <c r="MJ87" s="109"/>
      <c r="MK87" s="109"/>
      <c r="ML87" s="109"/>
      <c r="MM87" s="109"/>
      <c r="MN87" s="109"/>
      <c r="MO87" s="110"/>
      <c r="OA87" s="102"/>
      <c r="OB87" s="102"/>
      <c r="PA87" s="102"/>
      <c r="PB87" s="102"/>
    </row>
    <row r="88" customFormat="false" ht="12.75" hidden="false" customHeight="false" outlineLevel="0" collapsed="false">
      <c r="A88" s="150"/>
      <c r="B88" s="151" t="n">
        <f aca="false">AVERAGE(AO88,BO88,CO88,DO88,EO88,FO88,GO88,HO88,IO88,JO88,KO88,LO88,MO88,NO88)</f>
        <v>18.9333333333333</v>
      </c>
      <c r="C88" s="163" t="e">
        <f aca="false">AVERAGE(B84:B88)</f>
        <v>#DIV/0!</v>
      </c>
      <c r="D88" s="164" t="e">
        <f aca="false">AVERAGE(B79:B88)</f>
        <v>#DIV/0!</v>
      </c>
      <c r="E88" s="151" t="e">
        <f aca="false">AVERAGE(B69:B88)</f>
        <v>#DIV/0!</v>
      </c>
      <c r="F88" s="165"/>
      <c r="G88" s="164" t="n">
        <f aca="false">MAX(AC88:AN88,BC88:BN88,CC88:CN88,DC88:DN88,EC88:EN88,FC88:FN88,GC88:GN88,HC88:HN88,IC88:IN88,JC88:JN88,KC88:KN88,LC88:LN88,MC88:MN88,NC88:NN88)</f>
        <v>23.7</v>
      </c>
      <c r="H88" s="161" t="n">
        <f aca="false">MEDIAN(AC88:AN88,BC88:BN88,CC88:CN88,DC88:DN88,EC88:EN88,FC88:FN88,GC88:GN88,HC88:HN88,IC88:IN88,JC88:JN88,KC88:KN88,LC88:LN88,MC88:MN88,NC88:NN88)</f>
        <v>19.35</v>
      </c>
      <c r="I88" s="157" t="n">
        <f aca="false">MIN(AC88:AN88,BC88:BN88,CC88:CN88,DC88:DN88,EC88:EN88,FC88:FN88,GC88:GN88,HC88:HN88,IC88:IN88,JC88:JN88,KC88:KN88,LC88:LN88,MC88:MN88,NC88:NN88)</f>
        <v>13.5</v>
      </c>
      <c r="J88" s="162" t="n">
        <f aca="false">(G88+I88)/2</f>
        <v>18.6</v>
      </c>
      <c r="AB88" s="108"/>
      <c r="AC88" s="109"/>
      <c r="AD88" s="109"/>
      <c r="AE88" s="109"/>
      <c r="AF88" s="109"/>
      <c r="AG88" s="109"/>
      <c r="AH88" s="109"/>
      <c r="AI88" s="109"/>
      <c r="AJ88" s="109"/>
      <c r="AK88" s="109"/>
      <c r="AL88" s="109"/>
      <c r="AM88" s="109"/>
      <c r="AN88" s="109"/>
      <c r="AO88" s="110"/>
      <c r="BA88" s="1"/>
      <c r="BB88" s="111"/>
      <c r="BC88" s="120"/>
      <c r="BD88" s="120"/>
      <c r="BE88" s="120"/>
      <c r="BF88" s="120"/>
      <c r="BG88" s="120"/>
      <c r="BH88" s="120"/>
      <c r="BI88" s="120"/>
      <c r="BJ88" s="120"/>
      <c r="BK88" s="120"/>
      <c r="BL88" s="120"/>
      <c r="BM88" s="120"/>
      <c r="BN88" s="120"/>
      <c r="BO88" s="110"/>
      <c r="FA88" s="1"/>
      <c r="FB88" s="111"/>
      <c r="FC88" s="132"/>
      <c r="FD88" s="132"/>
      <c r="FE88" s="132"/>
      <c r="FF88" s="132"/>
      <c r="FG88" s="132"/>
      <c r="FH88" s="132"/>
      <c r="FI88" s="132"/>
      <c r="FJ88" s="132"/>
      <c r="FK88" s="132"/>
      <c r="FL88" s="132"/>
      <c r="FM88" s="132"/>
      <c r="FN88" s="132"/>
      <c r="FO88" s="110"/>
      <c r="GA88" s="1"/>
      <c r="GB88" s="111"/>
      <c r="GC88" s="109"/>
      <c r="GD88" s="109"/>
      <c r="GE88" s="109"/>
      <c r="GF88" s="109"/>
      <c r="GG88" s="109"/>
      <c r="GH88" s="109"/>
      <c r="GI88" s="109"/>
      <c r="GJ88" s="109"/>
      <c r="GK88" s="109"/>
      <c r="GL88" s="109"/>
      <c r="GM88" s="109"/>
      <c r="GN88" s="109"/>
      <c r="GO88" s="110"/>
      <c r="JA88" s="1" t="n">
        <f aca="false">JA87+1</f>
        <v>1888</v>
      </c>
      <c r="JB88" s="113" t="s">
        <v>30</v>
      </c>
      <c r="JC88" s="109" t="n">
        <v>22.9</v>
      </c>
      <c r="JD88" s="109" t="n">
        <v>22.3</v>
      </c>
      <c r="JE88" s="109" t="n">
        <v>20.8</v>
      </c>
      <c r="JF88" s="109" t="n">
        <v>20.3</v>
      </c>
      <c r="JG88" s="109" t="n">
        <v>16.9</v>
      </c>
      <c r="JH88" s="109" t="n">
        <v>15.1</v>
      </c>
      <c r="JI88" s="109" t="n">
        <v>13.5</v>
      </c>
      <c r="JJ88" s="109" t="n">
        <v>14.3</v>
      </c>
      <c r="JK88" s="109" t="n">
        <v>17</v>
      </c>
      <c r="JL88" s="109" t="n">
        <v>18.4</v>
      </c>
      <c r="JM88" s="109" t="n">
        <v>22</v>
      </c>
      <c r="JN88" s="109" t="n">
        <v>23.7</v>
      </c>
      <c r="JO88" s="110" t="n">
        <f aca="false">SUM(JC88:JN88)/12</f>
        <v>18.9333333333333</v>
      </c>
      <c r="MA88" s="1"/>
      <c r="MB88" s="111"/>
      <c r="MC88" s="109"/>
      <c r="MD88" s="109"/>
      <c r="ME88" s="109"/>
      <c r="MF88" s="109"/>
      <c r="MG88" s="109"/>
      <c r="MH88" s="109"/>
      <c r="MI88" s="109"/>
      <c r="MJ88" s="109"/>
      <c r="MK88" s="109"/>
      <c r="ML88" s="109"/>
      <c r="MM88" s="109"/>
      <c r="MN88" s="109"/>
      <c r="MO88" s="110"/>
      <c r="OA88" s="102"/>
      <c r="OB88" s="102"/>
      <c r="PA88" s="102"/>
      <c r="PB88" s="102"/>
    </row>
    <row r="89" customFormat="false" ht="12.75" hidden="false" customHeight="false" outlineLevel="0" collapsed="false">
      <c r="A89" s="150"/>
      <c r="B89" s="151" t="n">
        <f aca="false">AVERAGE(AO89,BO89,CO89,DO89,EO89,FO89,GO89,HO89,IO89,JO89,KO89,LO89,MO89,NO89)</f>
        <v>22.925</v>
      </c>
      <c r="C89" s="163" t="n">
        <f aca="false">AVERAGE(B85:B89)</f>
        <v>19.5683333333333</v>
      </c>
      <c r="D89" s="164" t="e">
        <f aca="false">AVERAGE(B80:B89)</f>
        <v>#DIV/0!</v>
      </c>
      <c r="E89" s="151" t="e">
        <f aca="false">AVERAGE(B70:B89)</f>
        <v>#DIV/0!</v>
      </c>
      <c r="F89" s="165"/>
      <c r="G89" s="159" t="n">
        <f aca="false">MAX(AC89:AN89,BC89:BN89,CC89:CN89,DC89:DN89,EC89:EN89,FC89:FN89,GC89:GN89,HC89:HN89,IC89:IN89,JC89:JN89,KC89:KN89,LC89:LN89,MC89:MN89,NC89:NN89)</f>
        <v>36.5</v>
      </c>
      <c r="H89" s="161" t="n">
        <f aca="false">MEDIAN(AC89:AN89,BC89:BN89,CC89:CN89,DC89:DN89,EC89:EN89,FC89:FN89,GC89:GN89,HC89:HN89,IC89:IN89,JC89:JN89,KC89:KN89,LC89:LN89,MC89:MN89,NC89:NN89)</f>
        <v>21.85</v>
      </c>
      <c r="I89" s="157" t="n">
        <f aca="false">MIN(AC89:AN89,BC89:BN89,CC89:CN89,DC89:DN89,EC89:EN89,FC89:FN89,GC89:GN89,HC89:HN89,IC89:IN89,JC89:JN89,KC89:KN89,LC89:LN89,MC89:MN89,NC89:NN89)</f>
        <v>14</v>
      </c>
      <c r="J89" s="162" t="n">
        <f aca="false">(G89+I89)/2</f>
        <v>25.25</v>
      </c>
      <c r="AA89" s="1" t="n">
        <f aca="false">AA88+1</f>
        <v>1</v>
      </c>
      <c r="AB89" s="108"/>
      <c r="AC89" s="109"/>
      <c r="AD89" s="109"/>
      <c r="AE89" s="109"/>
      <c r="AF89" s="109"/>
      <c r="AG89" s="109"/>
      <c r="AH89" s="109"/>
      <c r="AI89" s="109"/>
      <c r="AJ89" s="109"/>
      <c r="AK89" s="109"/>
      <c r="AL89" s="109"/>
      <c r="AM89" s="109"/>
      <c r="AN89" s="109"/>
      <c r="AO89" s="110"/>
      <c r="BA89" s="1"/>
      <c r="BB89" s="111"/>
      <c r="BC89" s="109"/>
      <c r="BD89" s="109"/>
      <c r="BE89" s="109"/>
      <c r="BF89" s="109"/>
      <c r="BG89" s="109"/>
      <c r="BH89" s="109"/>
      <c r="BI89" s="109"/>
      <c r="BJ89" s="109"/>
      <c r="BK89" s="109"/>
      <c r="BL89" s="109"/>
      <c r="BM89" s="109"/>
      <c r="BN89" s="109"/>
      <c r="BO89" s="110"/>
      <c r="EA89" s="1" t="n">
        <v>1889</v>
      </c>
      <c r="EB89" s="111" t="n">
        <v>1889</v>
      </c>
      <c r="EC89" s="109" t="n">
        <v>34.4</v>
      </c>
      <c r="ED89" s="109" t="n">
        <v>36.5</v>
      </c>
      <c r="EE89" s="109" t="n">
        <v>32.3</v>
      </c>
      <c r="EF89" s="109" t="n">
        <v>25.3</v>
      </c>
      <c r="EG89" s="109" t="n">
        <v>18.9</v>
      </c>
      <c r="EH89" s="109" t="n">
        <v>16.1</v>
      </c>
      <c r="EI89" s="109" t="n">
        <v>17.1</v>
      </c>
      <c r="EJ89" s="109" t="n">
        <v>18.6</v>
      </c>
      <c r="EK89" s="109" t="n">
        <v>22.8</v>
      </c>
      <c r="EL89" s="109" t="n">
        <v>29.4</v>
      </c>
      <c r="EM89" s="109" t="n">
        <v>33.3</v>
      </c>
      <c r="EN89" s="109" t="n">
        <v>35.6</v>
      </c>
      <c r="EO89" s="110" t="n">
        <f aca="false">SUM(EC89:EN89)/12</f>
        <v>26.6916666666667</v>
      </c>
      <c r="FA89" s="1"/>
      <c r="FB89" s="111"/>
      <c r="FC89" s="132"/>
      <c r="FD89" s="132"/>
      <c r="FE89" s="132"/>
      <c r="FF89" s="132"/>
      <c r="FG89" s="132"/>
      <c r="FH89" s="132"/>
      <c r="FI89" s="132"/>
      <c r="FJ89" s="132"/>
      <c r="FK89" s="132"/>
      <c r="FL89" s="132"/>
      <c r="FM89" s="132"/>
      <c r="FN89" s="132"/>
      <c r="FO89" s="110"/>
      <c r="GA89" s="1"/>
      <c r="GB89" s="111"/>
      <c r="GC89" s="109"/>
      <c r="GD89" s="109"/>
      <c r="GE89" s="109"/>
      <c r="GF89" s="109"/>
      <c r="GG89" s="109"/>
      <c r="GH89" s="109"/>
      <c r="GI89" s="109"/>
      <c r="GJ89" s="109"/>
      <c r="GK89" s="109"/>
      <c r="GL89" s="109"/>
      <c r="GM89" s="109"/>
      <c r="GN89" s="109"/>
      <c r="GO89" s="110"/>
      <c r="JA89" s="1" t="n">
        <f aca="false">JA88+1</f>
        <v>1889</v>
      </c>
      <c r="JB89" s="113" t="s">
        <v>33</v>
      </c>
      <c r="JC89" s="109" t="n">
        <v>25.1</v>
      </c>
      <c r="JD89" s="109" t="n">
        <v>23.2</v>
      </c>
      <c r="JE89" s="109" t="n">
        <v>23.3</v>
      </c>
      <c r="JF89" s="109" t="n">
        <v>19.8</v>
      </c>
      <c r="JG89" s="109" t="n">
        <v>16.9</v>
      </c>
      <c r="JH89" s="109" t="n">
        <v>14.8</v>
      </c>
      <c r="JI89" s="109" t="n">
        <v>14</v>
      </c>
      <c r="JJ89" s="109" t="n">
        <v>14.4</v>
      </c>
      <c r="JK89" s="109" t="n">
        <v>15.6</v>
      </c>
      <c r="JL89" s="109" t="n">
        <v>19.1</v>
      </c>
      <c r="JM89" s="109" t="n">
        <v>21.2</v>
      </c>
      <c r="JN89" s="109" t="n">
        <v>22.5</v>
      </c>
      <c r="JO89" s="110" t="n">
        <f aca="false">SUM(JC89:JN89)/12</f>
        <v>19.1583333333333</v>
      </c>
      <c r="MA89" s="1"/>
      <c r="MB89" s="111"/>
      <c r="MC89" s="109"/>
      <c r="MD89" s="109"/>
      <c r="ME89" s="109"/>
      <c r="MF89" s="109"/>
      <c r="MG89" s="109"/>
      <c r="MH89" s="109"/>
      <c r="MI89" s="109"/>
      <c r="MJ89" s="109"/>
      <c r="MK89" s="109"/>
      <c r="ML89" s="109"/>
      <c r="MM89" s="109"/>
      <c r="MN89" s="109"/>
      <c r="MO89" s="110"/>
      <c r="OA89" s="102"/>
      <c r="OB89" s="102"/>
      <c r="PA89" s="102"/>
      <c r="PB89" s="102"/>
    </row>
    <row r="90" customFormat="false" ht="12.75" hidden="false" customHeight="false" outlineLevel="0" collapsed="false">
      <c r="A90" s="150" t="n">
        <f aca="false">A85+5</f>
        <v>1890</v>
      </c>
      <c r="B90" s="151" t="n">
        <f aca="false">AVERAGE(AO90,BO90,CO90,DO90,EO90,FO90,GO90,HO90,IO90,JO90,KO90,LO90,MO90,NO90)</f>
        <v>22.8333333333333</v>
      </c>
      <c r="C90" s="163" t="n">
        <f aca="false">AVERAGE(B86:B90)</f>
        <v>20.4483333333333</v>
      </c>
      <c r="D90" s="164" t="e">
        <f aca="false">AVERAGE(B81:B90)</f>
        <v>#DIV/0!</v>
      </c>
      <c r="E90" s="151" t="e">
        <f aca="false">AVERAGE(B71:B90)</f>
        <v>#DIV/0!</v>
      </c>
      <c r="F90" s="165"/>
      <c r="G90" s="159" t="n">
        <f aca="false">MAX(AC90:AN90,BC90:BN90,CC90:CN90,DC90:DN90,EC90:EN90,FC90:FN90,GC90:GN90,HC90:HN90,IC90:IN90,JC90:JN90,KC90:KN90,LC90:LN90,MC90:MN90,NC90:NN90)</f>
        <v>35.1</v>
      </c>
      <c r="H90" s="161" t="n">
        <f aca="false">MEDIAN(AC90:AN90,BC90:BN90,CC90:CN90,DC90:DN90,EC90:EN90,FC90:FN90,GC90:GN90,HC90:HN90,IC90:IN90,JC90:JN90,KC90:KN90,LC90:LN90,MC90:MN90,NC90:NN90)</f>
        <v>21.65</v>
      </c>
      <c r="I90" s="157" t="n">
        <f aca="false">MIN(AC90:AN90,BC90:BN90,CC90:CN90,DC90:DN90,EC90:EN90,FC90:FN90,GC90:GN90,HC90:HN90,IC90:IN90,JC90:JN90,KC90:KN90,LC90:LN90,MC90:MN90,NC90:NN90)</f>
        <v>13.9</v>
      </c>
      <c r="J90" s="162" t="n">
        <f aca="false">(G90+I90)/2</f>
        <v>24.5</v>
      </c>
      <c r="AA90" s="1" t="n">
        <f aca="false">AA89+1</f>
        <v>2</v>
      </c>
      <c r="AB90" s="108"/>
      <c r="AC90" s="109"/>
      <c r="AD90" s="109"/>
      <c r="AE90" s="109"/>
      <c r="AF90" s="109"/>
      <c r="AG90" s="109"/>
      <c r="AH90" s="109"/>
      <c r="AI90" s="109"/>
      <c r="AJ90" s="109"/>
      <c r="AK90" s="109"/>
      <c r="AL90" s="109"/>
      <c r="AM90" s="109"/>
      <c r="AN90" s="109"/>
      <c r="AO90" s="110"/>
      <c r="BA90" s="1"/>
      <c r="BB90" s="111"/>
      <c r="BC90" s="109"/>
      <c r="BD90" s="109"/>
      <c r="BE90" s="109"/>
      <c r="BF90" s="109"/>
      <c r="BG90" s="109"/>
      <c r="BH90" s="109"/>
      <c r="BI90" s="109"/>
      <c r="BJ90" s="109"/>
      <c r="BK90" s="109"/>
      <c r="BL90" s="109"/>
      <c r="BM90" s="109"/>
      <c r="BN90" s="109"/>
      <c r="BO90" s="110"/>
      <c r="EA90" s="1" t="n">
        <f aca="false">EA89+1</f>
        <v>1890</v>
      </c>
      <c r="EB90" s="111" t="n">
        <v>1890</v>
      </c>
      <c r="EC90" s="109" t="n">
        <v>35.1</v>
      </c>
      <c r="ED90" s="109" t="n">
        <v>32.8</v>
      </c>
      <c r="EE90" s="109" t="n">
        <v>32</v>
      </c>
      <c r="EF90" s="109" t="n">
        <v>26.3</v>
      </c>
      <c r="EG90" s="109" t="n">
        <v>21</v>
      </c>
      <c r="EH90" s="109" t="n">
        <v>17.5</v>
      </c>
      <c r="EI90" s="109" t="n">
        <v>15.6</v>
      </c>
      <c r="EJ90" s="109" t="n">
        <v>19.1</v>
      </c>
      <c r="EK90" s="109" t="n">
        <v>24.8</v>
      </c>
      <c r="EL90" s="109" t="n">
        <v>28.4</v>
      </c>
      <c r="EM90" s="109" t="n">
        <v>29.7</v>
      </c>
      <c r="EN90" s="109" t="n">
        <v>33.2</v>
      </c>
      <c r="EO90" s="110" t="n">
        <f aca="false">SUM(EC90:EN90)/12</f>
        <v>26.2916666666667</v>
      </c>
      <c r="FA90" s="1"/>
      <c r="FB90" s="111"/>
      <c r="FC90" s="132"/>
      <c r="FD90" s="132"/>
      <c r="FE90" s="132"/>
      <c r="FF90" s="132"/>
      <c r="FG90" s="132"/>
      <c r="FH90" s="122"/>
      <c r="FI90" s="122"/>
      <c r="FJ90" s="122"/>
      <c r="FK90" s="122"/>
      <c r="FL90" s="122"/>
      <c r="FM90" s="122"/>
      <c r="FN90" s="122"/>
      <c r="FO90" s="110"/>
      <c r="GA90" s="1"/>
      <c r="GB90" s="111"/>
      <c r="GC90" s="109"/>
      <c r="GD90" s="109"/>
      <c r="GE90" s="109"/>
      <c r="GF90" s="109"/>
      <c r="GG90" s="109"/>
      <c r="GH90" s="109"/>
      <c r="GI90" s="109"/>
      <c r="GJ90" s="109"/>
      <c r="GK90" s="109"/>
      <c r="GL90" s="109"/>
      <c r="GM90" s="109"/>
      <c r="GN90" s="109"/>
      <c r="GO90" s="110"/>
      <c r="HB90" s="1" t="s">
        <v>36</v>
      </c>
      <c r="JA90" s="1" t="n">
        <f aca="false">JA89+1</f>
        <v>1890</v>
      </c>
      <c r="JB90" s="113" t="s">
        <v>37</v>
      </c>
      <c r="JC90" s="109" t="n">
        <v>26</v>
      </c>
      <c r="JD90" s="109" t="n">
        <v>24.4</v>
      </c>
      <c r="JE90" s="109" t="n">
        <v>23</v>
      </c>
      <c r="JF90" s="109" t="n">
        <v>20.4</v>
      </c>
      <c r="JG90" s="109" t="n">
        <v>18.1</v>
      </c>
      <c r="JH90" s="109" t="n">
        <v>15.3</v>
      </c>
      <c r="JI90" s="109" t="n">
        <v>13.9</v>
      </c>
      <c r="JJ90" s="109" t="n">
        <v>14.4</v>
      </c>
      <c r="JK90" s="109" t="n">
        <v>17.1</v>
      </c>
      <c r="JL90" s="109" t="n">
        <v>17.8</v>
      </c>
      <c r="JM90" s="109" t="n">
        <v>19.8</v>
      </c>
      <c r="JN90" s="109" t="n">
        <v>22.3</v>
      </c>
      <c r="JO90" s="110" t="n">
        <f aca="false">SUM(JC90:JN90)/12</f>
        <v>19.375</v>
      </c>
      <c r="MA90" s="1"/>
      <c r="MB90" s="111"/>
      <c r="MC90" s="109"/>
      <c r="MD90" s="109"/>
      <c r="ME90" s="109"/>
      <c r="MF90" s="109"/>
      <c r="MG90" s="109"/>
      <c r="MH90" s="122"/>
      <c r="MI90" s="122"/>
      <c r="MJ90" s="122"/>
      <c r="MK90" s="122"/>
      <c r="ML90" s="122"/>
      <c r="MM90" s="122"/>
      <c r="MN90" s="122"/>
      <c r="MO90" s="110"/>
      <c r="OA90" s="102"/>
      <c r="OB90" s="102"/>
      <c r="PA90" s="102"/>
      <c r="PB90" s="102"/>
    </row>
    <row r="91" customFormat="false" ht="12.75" hidden="false" customHeight="false" outlineLevel="0" collapsed="false">
      <c r="A91" s="150"/>
      <c r="B91" s="151" t="n">
        <f aca="false">AVERAGE(AO91,BO91,CO91,DO91,EO91,FO91,GO91,HO91,IO91,JO91,KO91,LO91,MO91,NO91)</f>
        <v>22.3833333333333</v>
      </c>
      <c r="C91" s="163" t="n">
        <f aca="false">AVERAGE(B87:B91)</f>
        <v>21.175</v>
      </c>
      <c r="D91" s="164" t="e">
        <f aca="false">AVERAGE(B82:B91)</f>
        <v>#DIV/0!</v>
      </c>
      <c r="E91" s="151" t="e">
        <f aca="false">AVERAGE(B72:B91)</f>
        <v>#DIV/0!</v>
      </c>
      <c r="F91" s="165"/>
      <c r="G91" s="159" t="n">
        <f aca="false">MAX(AC91:AN91,BC91:BN91,CC91:CN91,DC91:DN91,EC91:EN91,FC91:FN91,GC91:GN91,HC91:HN91,IC91:IN91,JC91:JN91,KC91:KN91,LC91:LN91,MC91:MN91,NC91:NN91)</f>
        <v>34.5</v>
      </c>
      <c r="H91" s="161" t="n">
        <f aca="false">MEDIAN(AC91:AN91,BC91:BN91,CC91:CN91,DC91:DN91,EC91:EN91,FC91:FN91,GC91:GN91,HC91:HN91,IC91:IN91,JC91:JN91,KC91:KN91,LC91:LN91,MC91:MN91,NC91:NN91)</f>
        <v>21.5</v>
      </c>
      <c r="I91" s="157" t="n">
        <f aca="false">MIN(AC91:AN91,BC91:BN91,CC91:CN91,DC91:DN91,EC91:EN91,FC91:FN91,GC91:GN91,HC91:HN91,IC91:IN91,JC91:JN91,KC91:KN91,LC91:LN91,MC91:MN91,NC91:NN91)</f>
        <v>14</v>
      </c>
      <c r="J91" s="162" t="n">
        <f aca="false">(G91+I91)/2</f>
        <v>24.25</v>
      </c>
      <c r="AA91" s="1" t="n">
        <f aca="false">AA90+1</f>
        <v>3</v>
      </c>
      <c r="AB91" s="108"/>
      <c r="AC91" s="109"/>
      <c r="AD91" s="109"/>
      <c r="AE91" s="109"/>
      <c r="AF91" s="109"/>
      <c r="AG91" s="109"/>
      <c r="AH91" s="109"/>
      <c r="AI91" s="109"/>
      <c r="AJ91" s="109"/>
      <c r="AK91" s="109"/>
      <c r="AL91" s="109"/>
      <c r="AM91" s="109"/>
      <c r="AN91" s="109"/>
      <c r="AO91" s="110"/>
      <c r="BA91" s="1"/>
      <c r="BB91" s="111"/>
      <c r="BC91" s="109"/>
      <c r="BD91" s="109"/>
      <c r="BE91" s="109"/>
      <c r="BF91" s="109"/>
      <c r="BG91" s="109"/>
      <c r="BH91" s="109"/>
      <c r="BI91" s="109"/>
      <c r="BJ91" s="109"/>
      <c r="BK91" s="109"/>
      <c r="BL91" s="109"/>
      <c r="BM91" s="109"/>
      <c r="BN91" s="109"/>
      <c r="BO91" s="110"/>
      <c r="EA91" s="1" t="n">
        <f aca="false">EA90+1</f>
        <v>1891</v>
      </c>
      <c r="EB91" s="111" t="n">
        <v>1891</v>
      </c>
      <c r="EC91" s="109" t="n">
        <v>34.3</v>
      </c>
      <c r="ED91" s="109" t="n">
        <v>34.5</v>
      </c>
      <c r="EE91" s="109" t="n">
        <v>31</v>
      </c>
      <c r="EF91" s="109" t="n">
        <v>23.1</v>
      </c>
      <c r="EG91" s="109" t="n">
        <v>22.4</v>
      </c>
      <c r="EH91" s="109" t="n">
        <v>16</v>
      </c>
      <c r="EI91" s="109" t="n">
        <v>16.6</v>
      </c>
      <c r="EJ91" s="109" t="n">
        <v>18.5</v>
      </c>
      <c r="EK91" s="109" t="n">
        <v>22.5</v>
      </c>
      <c r="EL91" s="109" t="n">
        <v>27.9</v>
      </c>
      <c r="EM91" s="109" t="n">
        <v>32</v>
      </c>
      <c r="EN91" s="109" t="n">
        <v>34.4</v>
      </c>
      <c r="EO91" s="110" t="n">
        <f aca="false">SUM(EC91:EN91)/12</f>
        <v>26.1</v>
      </c>
      <c r="FA91" s="1"/>
      <c r="FB91" s="111"/>
      <c r="FC91" s="122"/>
      <c r="FD91" s="122"/>
      <c r="FE91" s="122"/>
      <c r="FF91" s="122"/>
      <c r="FG91" s="120"/>
      <c r="FH91" s="122"/>
      <c r="FI91" s="122"/>
      <c r="FJ91" s="122"/>
      <c r="FK91" s="122"/>
      <c r="FL91" s="122"/>
      <c r="FM91" s="122"/>
      <c r="FN91" s="122"/>
      <c r="FO91" s="110"/>
      <c r="GA91" s="1"/>
      <c r="GB91" s="111"/>
      <c r="GC91" s="109"/>
      <c r="GD91" s="109"/>
      <c r="GE91" s="109"/>
      <c r="GF91" s="109"/>
      <c r="GG91" s="109"/>
      <c r="GH91" s="109"/>
      <c r="GI91" s="109"/>
      <c r="GJ91" s="109"/>
      <c r="GK91" s="109"/>
      <c r="GL91" s="109"/>
      <c r="GM91" s="109"/>
      <c r="GN91" s="109"/>
      <c r="GO91" s="110"/>
      <c r="JA91" s="1" t="n">
        <f aca="false">JA90+1</f>
        <v>1891</v>
      </c>
      <c r="JB91" s="113" t="s">
        <v>40</v>
      </c>
      <c r="JC91" s="109" t="n">
        <v>22.5</v>
      </c>
      <c r="JD91" s="109" t="n">
        <v>22.6</v>
      </c>
      <c r="JE91" s="109" t="n">
        <v>22</v>
      </c>
      <c r="JF91" s="109" t="n">
        <v>19.4</v>
      </c>
      <c r="JG91" s="109" t="n">
        <v>16.9</v>
      </c>
      <c r="JH91" s="109" t="n">
        <v>14.8</v>
      </c>
      <c r="JI91" s="109" t="n">
        <v>14</v>
      </c>
      <c r="JJ91" s="109" t="n">
        <v>15.4</v>
      </c>
      <c r="JK91" s="109" t="n">
        <v>17.2</v>
      </c>
      <c r="JL91" s="109" t="n">
        <v>18.1</v>
      </c>
      <c r="JM91" s="109" t="n">
        <v>20.1</v>
      </c>
      <c r="JN91" s="109" t="n">
        <v>21</v>
      </c>
      <c r="JO91" s="110" t="n">
        <f aca="false">SUM(JC91:JN91)/12</f>
        <v>18.6666666666667</v>
      </c>
      <c r="MA91" s="1"/>
      <c r="MB91" s="111"/>
      <c r="MC91" s="122"/>
      <c r="MD91" s="122"/>
      <c r="ME91" s="122"/>
      <c r="MF91" s="122"/>
      <c r="MG91" s="120"/>
      <c r="MH91" s="122"/>
      <c r="MI91" s="122"/>
      <c r="MJ91" s="122"/>
      <c r="MK91" s="122"/>
      <c r="ML91" s="122"/>
      <c r="MM91" s="122"/>
      <c r="MN91" s="122"/>
      <c r="MO91" s="110"/>
      <c r="OA91" s="102"/>
      <c r="OB91" s="102"/>
      <c r="PA91" s="102"/>
      <c r="PB91" s="102"/>
    </row>
    <row r="92" customFormat="false" ht="12.75" hidden="false" customHeight="false" outlineLevel="0" collapsed="false">
      <c r="A92" s="150"/>
      <c r="B92" s="151" t="n">
        <f aca="false">AVERAGE(AO92,BO92,CO92,DO92,EO92,FO92,GO92,HO92,IO92,JO92,KO92,LO92,MO92,NO92)</f>
        <v>21.4361111111111</v>
      </c>
      <c r="C92" s="163" t="n">
        <f aca="false">AVERAGE(B88:B92)</f>
        <v>21.7022222222222</v>
      </c>
      <c r="D92" s="164" t="e">
        <f aca="false">AVERAGE(B83:B92)</f>
        <v>#DIV/0!</v>
      </c>
      <c r="E92" s="151" t="e">
        <f aca="false">AVERAGE(B73:B92)</f>
        <v>#DIV/0!</v>
      </c>
      <c r="F92" s="165"/>
      <c r="G92" s="159" t="n">
        <f aca="false">MAX(AC92:AN92,BC92:BN92,CC92:CN92,DC92:DN92,EC92:EN92,FC92:FN92,GC92:GN92,HC92:HN92,IC92:IN92,JC92:JN92,KC92:KN92,LC92:LN92,MC92:MN92,NC92:NN92)</f>
        <v>37.7</v>
      </c>
      <c r="H92" s="161" t="n">
        <f aca="false">MEDIAN(AC92:AN92,BC92:BN92,CC92:CN92,DC92:DN92,EC92:EN92,FC92:FN92,GC92:GN92,HC92:HN92,IC92:IN92,JC92:JN92,KC92:KN92,LC92:LN92,MC92:MN92,NC92:NN92)</f>
        <v>20.65</v>
      </c>
      <c r="I92" s="157" t="n">
        <f aca="false">MIN(AC92:AN92,BC92:BN92,CC92:CN92,DC92:DN92,EC92:EN92,FC92:FN92,GC92:GN92,HC92:HN92,IC92:IN92,JC92:JN92,KC92:KN92,LC92:LN92,MC92:MN92,NC92:NN92)</f>
        <v>13.6</v>
      </c>
      <c r="J92" s="162" t="n">
        <f aca="false">(G92+I92)/2</f>
        <v>25.65</v>
      </c>
      <c r="AA92" s="1" t="n">
        <f aca="false">AA91+1</f>
        <v>4</v>
      </c>
      <c r="AB92" s="108"/>
      <c r="AC92" s="109"/>
      <c r="AD92" s="109"/>
      <c r="AE92" s="109"/>
      <c r="AF92" s="109"/>
      <c r="AG92" s="109"/>
      <c r="AH92" s="109"/>
      <c r="AI92" s="109"/>
      <c r="AJ92" s="109"/>
      <c r="AK92" s="109"/>
      <c r="AL92" s="109"/>
      <c r="AM92" s="109"/>
      <c r="AN92" s="109"/>
      <c r="AO92" s="110"/>
      <c r="BA92" s="1"/>
      <c r="BB92" s="111"/>
      <c r="BC92" s="109"/>
      <c r="BD92" s="109"/>
      <c r="BE92" s="109"/>
      <c r="BF92" s="109"/>
      <c r="BG92" s="109"/>
      <c r="BH92" s="109"/>
      <c r="BI92" s="109"/>
      <c r="BJ92" s="109"/>
      <c r="BK92" s="109"/>
      <c r="BL92" s="109"/>
      <c r="BM92" s="109"/>
      <c r="BN92" s="109"/>
      <c r="BO92" s="110"/>
      <c r="EA92" s="1" t="n">
        <f aca="false">EA91+1</f>
        <v>1892</v>
      </c>
      <c r="EB92" s="111" t="n">
        <v>1892</v>
      </c>
      <c r="EC92" s="109" t="n">
        <v>34.9</v>
      </c>
      <c r="ED92" s="109" t="n">
        <v>37.7</v>
      </c>
      <c r="EE92" s="109" t="n">
        <v>34.6</v>
      </c>
      <c r="EF92" s="109" t="n">
        <v>24.5</v>
      </c>
      <c r="EG92" s="109" t="n">
        <v>20.9</v>
      </c>
      <c r="EH92" s="109" t="n">
        <v>17.9</v>
      </c>
      <c r="EI92" s="109" t="n">
        <v>18</v>
      </c>
      <c r="EJ92" s="109" t="n">
        <v>19.8</v>
      </c>
      <c r="EK92" s="109" t="n">
        <v>21.6</v>
      </c>
      <c r="EL92" s="109" t="n">
        <v>27.4</v>
      </c>
      <c r="EM92" s="109" t="n">
        <v>32.2</v>
      </c>
      <c r="EN92" s="109" t="n">
        <v>33.3</v>
      </c>
      <c r="EO92" s="110" t="n">
        <f aca="false">SUM(EC92:EN92)/12</f>
        <v>26.9</v>
      </c>
      <c r="FA92" s="1"/>
      <c r="FB92" s="111"/>
      <c r="FC92" s="122"/>
      <c r="FD92" s="122"/>
      <c r="FE92" s="122"/>
      <c r="FF92" s="122"/>
      <c r="FG92" s="132"/>
      <c r="FH92" s="132"/>
      <c r="FI92" s="132"/>
      <c r="FJ92" s="132"/>
      <c r="FK92" s="132"/>
      <c r="FL92" s="132"/>
      <c r="FM92" s="132"/>
      <c r="FN92" s="132"/>
      <c r="FO92" s="110"/>
      <c r="GA92" s="1"/>
      <c r="GB92" s="111"/>
      <c r="GC92" s="109"/>
      <c r="GD92" s="109"/>
      <c r="GE92" s="109"/>
      <c r="GF92" s="109"/>
      <c r="GG92" s="109"/>
      <c r="GH92" s="109"/>
      <c r="GI92" s="109"/>
      <c r="GJ92" s="109"/>
      <c r="GK92" s="109"/>
      <c r="GL92" s="109"/>
      <c r="GM92" s="109"/>
      <c r="GN92" s="109"/>
      <c r="GO92" s="110"/>
      <c r="HA92" s="1" t="n">
        <v>1892</v>
      </c>
      <c r="HB92" s="113" t="s">
        <v>42</v>
      </c>
      <c r="HC92" s="109" t="n">
        <v>23.6</v>
      </c>
      <c r="HD92" s="109" t="n">
        <v>25.6</v>
      </c>
      <c r="HE92" s="109" t="n">
        <v>22.7</v>
      </c>
      <c r="HF92" s="109" t="n">
        <v>19.3</v>
      </c>
      <c r="HG92" s="109" t="n">
        <v>17.1</v>
      </c>
      <c r="HH92" s="109" t="n">
        <v>15.8</v>
      </c>
      <c r="HI92" s="109" t="n">
        <v>14.4</v>
      </c>
      <c r="HJ92" s="109" t="n">
        <v>15.7</v>
      </c>
      <c r="HK92" s="109" t="n">
        <v>16.4</v>
      </c>
      <c r="HL92" s="109" t="n">
        <v>18.4</v>
      </c>
      <c r="HM92" s="109" t="n">
        <v>22</v>
      </c>
      <c r="HN92" s="109" t="n">
        <v>22</v>
      </c>
      <c r="HO92" s="110" t="n">
        <f aca="false">SUM(HC92:HN92)/12</f>
        <v>19.4166666666667</v>
      </c>
      <c r="JA92" s="1" t="n">
        <f aca="false">JA91+1</f>
        <v>1892</v>
      </c>
      <c r="JB92" s="113" t="s">
        <v>42</v>
      </c>
      <c r="JC92" s="109" t="n">
        <v>21.9</v>
      </c>
      <c r="JD92" s="109" t="n">
        <v>24</v>
      </c>
      <c r="JE92" s="109" t="n">
        <v>21.6</v>
      </c>
      <c r="JF92" s="109" t="n">
        <v>17.9</v>
      </c>
      <c r="JG92" s="109" t="n">
        <v>15</v>
      </c>
      <c r="JH92" s="109" t="n">
        <v>13.7</v>
      </c>
      <c r="JI92" s="109" t="n">
        <v>13.6</v>
      </c>
      <c r="JJ92" s="109" t="n">
        <v>13.7</v>
      </c>
      <c r="JK92" s="109" t="n">
        <v>15.1</v>
      </c>
      <c r="JL92" s="109" t="n">
        <v>17.8</v>
      </c>
      <c r="JM92" s="109" t="n">
        <v>21.2</v>
      </c>
      <c r="JN92" s="109" t="n">
        <v>20.4</v>
      </c>
      <c r="JO92" s="110" t="n">
        <f aca="false">SUM(JC92:JN92)/12</f>
        <v>17.9916666666667</v>
      </c>
      <c r="MA92" s="1"/>
      <c r="MB92" s="111"/>
      <c r="MC92" s="122"/>
      <c r="MD92" s="122"/>
      <c r="ME92" s="122"/>
      <c r="MF92" s="122"/>
      <c r="MG92" s="109"/>
      <c r="MH92" s="109"/>
      <c r="MI92" s="109"/>
      <c r="MJ92" s="109"/>
      <c r="MK92" s="109"/>
      <c r="ML92" s="109"/>
      <c r="MM92" s="109"/>
      <c r="MN92" s="109"/>
      <c r="MO92" s="110"/>
      <c r="OA92" s="102"/>
      <c r="OB92" s="102"/>
      <c r="PA92" s="102"/>
      <c r="PB92" s="102"/>
    </row>
    <row r="93" customFormat="false" ht="12.75" hidden="false" customHeight="false" outlineLevel="0" collapsed="false">
      <c r="A93" s="150"/>
      <c r="B93" s="151" t="n">
        <f aca="false">AVERAGE(AO93,BO93,CO93,DO93,EO93,FO93,GO93,HO93,IO93,JO93,KO93,LO93,MO93,NO93)</f>
        <v>21.4222222222222</v>
      </c>
      <c r="C93" s="163" t="n">
        <f aca="false">AVERAGE(B89:B93)</f>
        <v>22.2</v>
      </c>
      <c r="D93" s="164" t="e">
        <f aca="false">AVERAGE(B84:B93)</f>
        <v>#DIV/0!</v>
      </c>
      <c r="E93" s="151" t="e">
        <f aca="false">AVERAGE(B74:B93)</f>
        <v>#DIV/0!</v>
      </c>
      <c r="F93" s="165"/>
      <c r="G93" s="159" t="n">
        <f aca="false">MAX(AC93:AN93,BC93:BN93,CC93:CN93,DC93:DN93,EC93:EN93,FC93:FN93,GC93:GN93,HC93:HN93,IC93:IN93,JC93:JN93,KC93:KN93,LC93:LN93,MC93:MN93,NC93:NN93)</f>
        <v>36.8</v>
      </c>
      <c r="H93" s="161" t="n">
        <f aca="false">MEDIAN(AC93:AN93,BC93:BN93,CC93:CN93,DC93:DN93,EC93:EN93,FC93:FN93,GC93:GN93,HC93:HN93,IC93:IN93,JC93:JN93,KC93:KN93,LC93:LN93,MC93:MN93,NC93:NN93)</f>
        <v>20.1</v>
      </c>
      <c r="I93" s="157" t="n">
        <f aca="false">MIN(AC93:AN93,BC93:BN93,CC93:CN93,DC93:DN93,EC93:EN93,FC93:FN93,GC93:GN93,HC93:HN93,IC93:IN93,JC93:JN93,KC93:KN93,LC93:LN93,MC93:MN93,NC93:NN93)</f>
        <v>13.1</v>
      </c>
      <c r="J93" s="162" t="n">
        <f aca="false">(G93+I93)/2</f>
        <v>24.95</v>
      </c>
      <c r="AA93" s="1" t="n">
        <f aca="false">AA92+1</f>
        <v>5</v>
      </c>
      <c r="AB93" s="108"/>
      <c r="AC93" s="109"/>
      <c r="AD93" s="109"/>
      <c r="AE93" s="109"/>
      <c r="AF93" s="109"/>
      <c r="AG93" s="109"/>
      <c r="AH93" s="109"/>
      <c r="AI93" s="109"/>
      <c r="AJ93" s="109"/>
      <c r="AK93" s="109"/>
      <c r="AL93" s="109"/>
      <c r="AM93" s="109"/>
      <c r="AN93" s="109"/>
      <c r="AO93" s="110"/>
      <c r="BA93" s="1"/>
      <c r="BB93" s="111"/>
      <c r="BC93" s="109"/>
      <c r="BD93" s="109"/>
      <c r="BE93" s="109"/>
      <c r="BF93" s="109"/>
      <c r="BG93" s="109"/>
      <c r="BH93" s="109"/>
      <c r="BI93" s="109"/>
      <c r="BJ93" s="109"/>
      <c r="BK93" s="109"/>
      <c r="BL93" s="109"/>
      <c r="BM93" s="109"/>
      <c r="BN93" s="109"/>
      <c r="BO93" s="110"/>
      <c r="EA93" s="1" t="n">
        <f aca="false">EA92+1</f>
        <v>1893</v>
      </c>
      <c r="EB93" s="111" t="n">
        <v>1893</v>
      </c>
      <c r="EC93" s="109" t="n">
        <v>35.2</v>
      </c>
      <c r="ED93" s="109" t="n">
        <v>36.8</v>
      </c>
      <c r="EE93" s="109" t="n">
        <v>33.5</v>
      </c>
      <c r="EF93" s="109" t="n">
        <v>23.2</v>
      </c>
      <c r="EG93" s="109" t="n">
        <v>21.1</v>
      </c>
      <c r="EH93" s="109" t="n">
        <v>16.2</v>
      </c>
      <c r="EI93" s="109" t="n">
        <v>16.9</v>
      </c>
      <c r="EJ93" s="109" t="n">
        <v>19.9</v>
      </c>
      <c r="EK93" s="109" t="n">
        <v>24</v>
      </c>
      <c r="EL93" s="109" t="n">
        <v>29.6</v>
      </c>
      <c r="EM93" s="109" t="n">
        <v>31.1</v>
      </c>
      <c r="EN93" s="109" t="n">
        <v>34.3</v>
      </c>
      <c r="EO93" s="110" t="n">
        <f aca="false">SUM(EC93:EN93)/12</f>
        <v>26.8166666666667</v>
      </c>
      <c r="FA93" s="1"/>
      <c r="FB93" s="111"/>
      <c r="FC93" s="122"/>
      <c r="FD93" s="132"/>
      <c r="FE93" s="132"/>
      <c r="FF93" s="132"/>
      <c r="FG93" s="132"/>
      <c r="FH93" s="132"/>
      <c r="FI93" s="132"/>
      <c r="FJ93" s="132"/>
      <c r="FK93" s="132"/>
      <c r="FL93" s="132"/>
      <c r="FM93" s="132"/>
      <c r="FN93" s="132"/>
      <c r="FO93" s="110"/>
      <c r="GA93" s="1"/>
      <c r="GB93" s="111"/>
      <c r="GC93" s="109"/>
      <c r="GD93" s="109"/>
      <c r="GE93" s="109"/>
      <c r="GF93" s="109"/>
      <c r="GG93" s="109"/>
      <c r="GH93" s="109"/>
      <c r="GI93" s="109"/>
      <c r="GJ93" s="109"/>
      <c r="GK93" s="109"/>
      <c r="GL93" s="109"/>
      <c r="GM93" s="109"/>
      <c r="GN93" s="109"/>
      <c r="GO93" s="110"/>
      <c r="HA93" s="1" t="n">
        <f aca="false">HA92+1</f>
        <v>1893</v>
      </c>
      <c r="HB93" s="113" t="s">
        <v>44</v>
      </c>
      <c r="HC93" s="109" t="n">
        <v>23.4</v>
      </c>
      <c r="HD93" s="109" t="n">
        <v>24.4</v>
      </c>
      <c r="HE93" s="109" t="n">
        <v>23.7</v>
      </c>
      <c r="HF93" s="109" t="n">
        <v>19.7</v>
      </c>
      <c r="HG93" s="109" t="n">
        <v>18.4</v>
      </c>
      <c r="HH93" s="109" t="n">
        <v>14.9</v>
      </c>
      <c r="HI93" s="109" t="n">
        <v>14.9</v>
      </c>
      <c r="HJ93" s="109" t="n">
        <v>16.2</v>
      </c>
      <c r="HK93" s="109" t="n">
        <v>17.2</v>
      </c>
      <c r="HL93" s="109" t="n">
        <v>19.4</v>
      </c>
      <c r="HM93" s="109" t="n">
        <v>20.3</v>
      </c>
      <c r="HN93" s="109" t="n">
        <v>23.8</v>
      </c>
      <c r="HO93" s="110" t="n">
        <f aca="false">SUM(HC93:HN93)/12</f>
        <v>19.6916666666667</v>
      </c>
      <c r="JA93" s="1" t="n">
        <f aca="false">JA92+1</f>
        <v>1893</v>
      </c>
      <c r="JB93" s="113" t="s">
        <v>44</v>
      </c>
      <c r="JC93" s="109" t="n">
        <v>21.6</v>
      </c>
      <c r="JD93" s="109" t="n">
        <v>22.6</v>
      </c>
      <c r="JE93" s="109" t="n">
        <v>22.3</v>
      </c>
      <c r="JF93" s="109" t="n">
        <v>18.2</v>
      </c>
      <c r="JG93" s="109" t="n">
        <v>16</v>
      </c>
      <c r="JH93" s="109" t="n">
        <v>13.6</v>
      </c>
      <c r="JI93" s="109" t="n">
        <v>13.1</v>
      </c>
      <c r="JJ93" s="109" t="n">
        <v>13.8</v>
      </c>
      <c r="JK93" s="109" t="n">
        <v>15</v>
      </c>
      <c r="JL93" s="109" t="n">
        <v>17.6</v>
      </c>
      <c r="JM93" s="109" t="n">
        <v>18.1</v>
      </c>
      <c r="JN93" s="109" t="n">
        <v>21.2</v>
      </c>
      <c r="JO93" s="110" t="n">
        <f aca="false">SUM(JC93:JN93)/12</f>
        <v>17.7583333333333</v>
      </c>
      <c r="MA93" s="1"/>
      <c r="MB93" s="111"/>
      <c r="MC93" s="122"/>
      <c r="MD93" s="109"/>
      <c r="ME93" s="109"/>
      <c r="MF93" s="109"/>
      <c r="MG93" s="109"/>
      <c r="MH93" s="109"/>
      <c r="MI93" s="109"/>
      <c r="MJ93" s="109"/>
      <c r="MK93" s="109"/>
      <c r="ML93" s="109"/>
      <c r="MM93" s="109"/>
      <c r="MN93" s="109"/>
      <c r="MO93" s="110"/>
      <c r="OA93" s="102"/>
      <c r="OB93" s="102"/>
      <c r="PA93" s="102"/>
      <c r="PB93" s="102"/>
    </row>
    <row r="94" customFormat="false" ht="12.75" hidden="false" customHeight="false" outlineLevel="0" collapsed="false">
      <c r="A94" s="150"/>
      <c r="B94" s="151" t="n">
        <f aca="false">AVERAGE(AO94,BO94,CO94,DO94,EO94,FO94,GO94,HO94,IO94,JO94,KO94,LO94,MO94,NO94)</f>
        <v>21.4722222222222</v>
      </c>
      <c r="C94" s="163" t="n">
        <f aca="false">AVERAGE(B90:B94)</f>
        <v>21.9094444444444</v>
      </c>
      <c r="D94" s="164" t="n">
        <f aca="false">AVERAGE(B85:B94)</f>
        <v>20.7388888888889</v>
      </c>
      <c r="E94" s="151" t="e">
        <f aca="false">AVERAGE(B75:B94)</f>
        <v>#DIV/0!</v>
      </c>
      <c r="F94" s="165"/>
      <c r="G94" s="159" t="n">
        <f aca="false">MAX(AC94:AN94,BC94:BN94,CC94:CN94,DC94:DN94,EC94:EN94,FC94:FN94,GC94:GN94,HC94:HN94,IC94:IN94,JC94:JN94,KC94:KN94,LC94:LN94,MC94:MN94,NC94:NN94)</f>
        <v>35.4</v>
      </c>
      <c r="H94" s="161" t="n">
        <f aca="false">MEDIAN(AC94:AN94,BC94:BN94,CC94:CN94,DC94:DN94,EC94:EN94,FC94:FN94,GC94:GN94,HC94:HN94,IC94:IN94,JC94:JN94,KC94:KN94,LC94:LN94,MC94:MN94,NC94:NN94)</f>
        <v>20.65</v>
      </c>
      <c r="I94" s="157" t="n">
        <f aca="false">MIN(AC94:AN94,BC94:BN94,CC94:CN94,DC94:DN94,EC94:EN94,FC94:FN94,GC94:GN94,HC94:HN94,IC94:IN94,JC94:JN94,KC94:KN94,LC94:LN94,MC94:MN94,NC94:NN94)</f>
        <v>12.9</v>
      </c>
      <c r="J94" s="162" t="n">
        <f aca="false">(G94+I94)/2</f>
        <v>24.15</v>
      </c>
      <c r="AA94" s="1" t="n">
        <f aca="false">AA93+1</f>
        <v>6</v>
      </c>
      <c r="AB94" s="108"/>
      <c r="AC94" s="109"/>
      <c r="AD94" s="109"/>
      <c r="AE94" s="109"/>
      <c r="AF94" s="109"/>
      <c r="AG94" s="109"/>
      <c r="AH94" s="109"/>
      <c r="AI94" s="109"/>
      <c r="AJ94" s="109"/>
      <c r="AK94" s="109"/>
      <c r="AL94" s="109"/>
      <c r="AM94" s="109"/>
      <c r="AN94" s="109"/>
      <c r="AO94" s="110"/>
      <c r="BA94" s="1"/>
      <c r="BB94" s="111"/>
      <c r="BC94" s="109"/>
      <c r="BD94" s="120"/>
      <c r="BE94" s="120"/>
      <c r="BF94" s="120"/>
      <c r="BG94" s="120"/>
      <c r="BH94" s="120"/>
      <c r="BI94" s="120"/>
      <c r="BJ94" s="120"/>
      <c r="BK94" s="120"/>
      <c r="BL94" s="120"/>
      <c r="BM94" s="120"/>
      <c r="BN94" s="120"/>
      <c r="BO94" s="110"/>
      <c r="EA94" s="1" t="n">
        <f aca="false">EA93+1</f>
        <v>1894</v>
      </c>
      <c r="EB94" s="111" t="n">
        <v>1894</v>
      </c>
      <c r="EC94" s="109" t="n">
        <v>35.4</v>
      </c>
      <c r="ED94" s="109" t="n">
        <v>33.2</v>
      </c>
      <c r="EE94" s="109" t="n">
        <v>33.1</v>
      </c>
      <c r="EF94" s="109" t="n">
        <v>25.8</v>
      </c>
      <c r="EG94" s="109" t="n">
        <v>20.7</v>
      </c>
      <c r="EH94" s="109" t="n">
        <v>18.8</v>
      </c>
      <c r="EI94" s="109" t="n">
        <v>17.1</v>
      </c>
      <c r="EJ94" s="109" t="n">
        <v>18.7</v>
      </c>
      <c r="EK94" s="109" t="n">
        <v>21.9</v>
      </c>
      <c r="EL94" s="109" t="n">
        <v>26.5</v>
      </c>
      <c r="EM94" s="109" t="n">
        <v>33.3</v>
      </c>
      <c r="EN94" s="109" t="n">
        <v>33.3</v>
      </c>
      <c r="EO94" s="110" t="n">
        <f aca="false">SUM(EC94:EN94)/12</f>
        <v>26.4833333333333</v>
      </c>
      <c r="FA94" s="1"/>
      <c r="FB94" s="111"/>
      <c r="FC94" s="132"/>
      <c r="FD94" s="132"/>
      <c r="FE94" s="132"/>
      <c r="FF94" s="132"/>
      <c r="FG94" s="132"/>
      <c r="FH94" s="132"/>
      <c r="FI94" s="132"/>
      <c r="FJ94" s="132"/>
      <c r="FK94" s="132"/>
      <c r="FL94" s="132"/>
      <c r="FM94" s="132"/>
      <c r="FN94" s="132"/>
      <c r="FO94" s="110"/>
      <c r="GA94" s="1"/>
      <c r="GB94" s="111"/>
      <c r="GC94" s="109"/>
      <c r="GD94" s="109"/>
      <c r="GE94" s="109"/>
      <c r="GF94" s="109"/>
      <c r="GG94" s="109"/>
      <c r="GH94" s="109"/>
      <c r="GI94" s="109"/>
      <c r="GJ94" s="109"/>
      <c r="GK94" s="109"/>
      <c r="GL94" s="109"/>
      <c r="GM94" s="109"/>
      <c r="GN94" s="109"/>
      <c r="GO94" s="110"/>
      <c r="HA94" s="1" t="n">
        <f aca="false">HA93+1</f>
        <v>1894</v>
      </c>
      <c r="HB94" s="113" t="s">
        <v>45</v>
      </c>
      <c r="HC94" s="109" t="n">
        <v>24.7</v>
      </c>
      <c r="HD94" s="109" t="n">
        <v>23.3</v>
      </c>
      <c r="HE94" s="109" t="n">
        <v>23.1</v>
      </c>
      <c r="HF94" s="109" t="n">
        <v>21.8</v>
      </c>
      <c r="HG94" s="109" t="n">
        <v>17.9</v>
      </c>
      <c r="HH94" s="109" t="n">
        <v>16.7</v>
      </c>
      <c r="HI94" s="109" t="n">
        <v>15</v>
      </c>
      <c r="HJ94" s="109" t="n">
        <v>15.9</v>
      </c>
      <c r="HK94" s="109" t="n">
        <v>17</v>
      </c>
      <c r="HL94" s="109" t="n">
        <v>19.6</v>
      </c>
      <c r="HM94" s="109" t="n">
        <v>24.2</v>
      </c>
      <c r="HN94" s="109" t="n">
        <v>23.7</v>
      </c>
      <c r="HO94" s="110" t="n">
        <f aca="false">SUM(HC94:HN94)/12</f>
        <v>20.2416666666667</v>
      </c>
      <c r="JA94" s="1" t="n">
        <f aca="false">JA93+1</f>
        <v>1894</v>
      </c>
      <c r="JB94" s="113" t="s">
        <v>45</v>
      </c>
      <c r="JC94" s="109" t="n">
        <v>22</v>
      </c>
      <c r="JD94" s="109" t="n">
        <v>20.8</v>
      </c>
      <c r="JE94" s="109" t="n">
        <v>20.6</v>
      </c>
      <c r="JF94" s="109" t="n">
        <v>18.6</v>
      </c>
      <c r="JG94" s="109" t="n">
        <v>15.5</v>
      </c>
      <c r="JH94" s="109" t="n">
        <v>14.6</v>
      </c>
      <c r="JI94" s="109" t="n">
        <v>12.9</v>
      </c>
      <c r="JJ94" s="109" t="n">
        <v>14</v>
      </c>
      <c r="JK94" s="109" t="n">
        <v>14.6</v>
      </c>
      <c r="JL94" s="109" t="n">
        <v>17.9</v>
      </c>
      <c r="JM94" s="109" t="n">
        <v>19.9</v>
      </c>
      <c r="JN94" s="109" t="n">
        <v>20.9</v>
      </c>
      <c r="JO94" s="110" t="n">
        <f aca="false">SUM(JC94:JN94)/12</f>
        <v>17.6916666666667</v>
      </c>
      <c r="MA94" s="1"/>
      <c r="MB94" s="111"/>
      <c r="MC94" s="109"/>
      <c r="MD94" s="109"/>
      <c r="ME94" s="109"/>
      <c r="MF94" s="109"/>
      <c r="MG94" s="109"/>
      <c r="MH94" s="109"/>
      <c r="MI94" s="109"/>
      <c r="MJ94" s="109"/>
      <c r="MK94" s="109"/>
      <c r="ML94" s="109"/>
      <c r="MM94" s="109"/>
      <c r="MN94" s="109"/>
      <c r="MO94" s="110"/>
      <c r="OA94" s="102"/>
      <c r="OB94" s="102"/>
      <c r="PA94" s="102"/>
      <c r="PB94" s="102"/>
    </row>
    <row r="95" customFormat="false" ht="12.75" hidden="false" customHeight="false" outlineLevel="0" collapsed="false">
      <c r="A95" s="150" t="n">
        <f aca="false">A90+5</f>
        <v>1895</v>
      </c>
      <c r="B95" s="151" t="n">
        <f aca="false">AVERAGE(AO95,BO95,CO95,DO95,EO95,FO95,GO95,HO95,IO95,JO95,KO95,LO95,MO95,NO95)</f>
        <v>21.9333333333333</v>
      </c>
      <c r="C95" s="163" t="n">
        <f aca="false">AVERAGE(B91:B95)</f>
        <v>21.7294444444444</v>
      </c>
      <c r="D95" s="164" t="n">
        <f aca="false">AVERAGE(B86:B95)</f>
        <v>21.0888888888889</v>
      </c>
      <c r="E95" s="151" t="e">
        <f aca="false">AVERAGE(B76:B95)</f>
        <v>#DIV/0!</v>
      </c>
      <c r="F95" s="165"/>
      <c r="G95" s="159" t="n">
        <f aca="false">MAX(AC95:AN95,BC95:BN95,CC95:CN95,DC95:DN95,EC95:EN95,FC95:FN95,GC95:GN95,HC95:HN95,IC95:IN95,JC95:JN95,KC95:KN95,LC95:LN95,MC95:MN95,NC95:NN95)</f>
        <v>35.7</v>
      </c>
      <c r="H95" s="161" t="n">
        <f aca="false">MEDIAN(AC95:AN95,BC95:BN95,CC95:CN95,DC95:DN95,EC95:EN95,FC95:FN95,GC95:GN95,HC95:HN95,IC95:IN95,JC95:JN95,KC95:KN95,LC95:LN95,MC95:MN95,NC95:NN95)</f>
        <v>20.7</v>
      </c>
      <c r="I95" s="157" t="n">
        <f aca="false">MIN(AC95:AN95,BC95:BN95,CC95:CN95,DC95:DN95,EC95:EN95,FC95:FN95,GC95:GN95,HC95:HN95,IC95:IN95,JC95:JN95,KC95:KN95,LC95:LN95,MC95:MN95,NC95:NN95)</f>
        <v>12.7</v>
      </c>
      <c r="J95" s="162" t="n">
        <f aca="false">(G95+I95)/2</f>
        <v>24.2</v>
      </c>
      <c r="AA95" s="1" t="n">
        <f aca="false">AA94+1</f>
        <v>7</v>
      </c>
      <c r="AB95" s="108"/>
      <c r="AC95" s="109"/>
      <c r="AD95" s="109"/>
      <c r="AE95" s="109"/>
      <c r="AF95" s="109"/>
      <c r="AG95" s="109"/>
      <c r="AH95" s="109"/>
      <c r="AI95" s="109"/>
      <c r="AJ95" s="109"/>
      <c r="AK95" s="109"/>
      <c r="AL95" s="109"/>
      <c r="AM95" s="109"/>
      <c r="AN95" s="109"/>
      <c r="AO95" s="110"/>
      <c r="BA95" s="1"/>
      <c r="BB95" s="111"/>
      <c r="BC95" s="109"/>
      <c r="BD95" s="109"/>
      <c r="BE95" s="109"/>
      <c r="BF95" s="109"/>
      <c r="BG95" s="109"/>
      <c r="BH95" s="109"/>
      <c r="BI95" s="109"/>
      <c r="BJ95" s="109"/>
      <c r="BK95" s="109"/>
      <c r="BL95" s="109"/>
      <c r="BM95" s="109"/>
      <c r="BN95" s="109"/>
      <c r="BO95" s="110"/>
      <c r="EA95" s="1" t="n">
        <f aca="false">EA94+1</f>
        <v>1895</v>
      </c>
      <c r="EB95" s="111" t="n">
        <v>1895</v>
      </c>
      <c r="EC95" s="109" t="n">
        <v>31.6</v>
      </c>
      <c r="ED95" s="109" t="n">
        <v>34.6</v>
      </c>
      <c r="EE95" s="109" t="n">
        <v>32.1</v>
      </c>
      <c r="EF95" s="109" t="n">
        <v>26</v>
      </c>
      <c r="EG95" s="109" t="n">
        <v>20.5</v>
      </c>
      <c r="EH95" s="109" t="n">
        <v>18.5</v>
      </c>
      <c r="EI95" s="109" t="n">
        <v>16.3</v>
      </c>
      <c r="EJ95" s="109" t="n">
        <v>20.9</v>
      </c>
      <c r="EK95" s="109" t="n">
        <v>23.8</v>
      </c>
      <c r="EL95" s="109" t="n">
        <v>31.6</v>
      </c>
      <c r="EM95" s="109" t="n">
        <v>31.8</v>
      </c>
      <c r="EN95" s="109" t="n">
        <v>35.7</v>
      </c>
      <c r="EO95" s="110" t="n">
        <f aca="false">SUM(EC95:EN95)/12</f>
        <v>26.95</v>
      </c>
      <c r="FA95" s="1"/>
      <c r="FB95" s="111"/>
      <c r="FC95" s="132"/>
      <c r="FD95" s="132"/>
      <c r="FE95" s="132"/>
      <c r="FF95" s="132"/>
      <c r="FG95" s="132"/>
      <c r="FH95" s="132"/>
      <c r="FI95" s="132"/>
      <c r="FJ95" s="132"/>
      <c r="FK95" s="132"/>
      <c r="FL95" s="132"/>
      <c r="FM95" s="132"/>
      <c r="FN95" s="132"/>
      <c r="FO95" s="110"/>
      <c r="GA95" s="1"/>
      <c r="GB95" s="111"/>
      <c r="GC95" s="109"/>
      <c r="GD95" s="109"/>
      <c r="GE95" s="109"/>
      <c r="GF95" s="109"/>
      <c r="GG95" s="109"/>
      <c r="GH95" s="109"/>
      <c r="GI95" s="109"/>
      <c r="GJ95" s="109"/>
      <c r="GK95" s="109"/>
      <c r="GL95" s="109"/>
      <c r="GM95" s="109"/>
      <c r="GN95" s="109"/>
      <c r="GO95" s="110"/>
      <c r="HA95" s="1" t="n">
        <f aca="false">HA94+1</f>
        <v>1895</v>
      </c>
      <c r="HB95" s="113" t="s">
        <v>46</v>
      </c>
      <c r="HC95" s="109" t="n">
        <v>25.7</v>
      </c>
      <c r="HD95" s="109" t="n">
        <v>27.1</v>
      </c>
      <c r="HE95" s="109" t="n">
        <v>23.8</v>
      </c>
      <c r="HF95" s="109" t="n">
        <v>20.2</v>
      </c>
      <c r="HG95" s="109" t="n">
        <v>18.2</v>
      </c>
      <c r="HH95" s="109" t="n">
        <v>16.5</v>
      </c>
      <c r="HI95" s="109" t="n">
        <v>15.1</v>
      </c>
      <c r="HJ95" s="109" t="n">
        <v>17.4</v>
      </c>
      <c r="HK95" s="109" t="n">
        <v>17.6</v>
      </c>
      <c r="HL95" s="109" t="n">
        <v>21.9</v>
      </c>
      <c r="HM95" s="109" t="n">
        <v>22</v>
      </c>
      <c r="HN95" s="109" t="n">
        <v>25</v>
      </c>
      <c r="HO95" s="110" t="n">
        <f aca="false">SUM(HC95:HN95)/12</f>
        <v>20.875</v>
      </c>
      <c r="JA95" s="1" t="n">
        <f aca="false">JA94+1</f>
        <v>1895</v>
      </c>
      <c r="JB95" s="113" t="s">
        <v>46</v>
      </c>
      <c r="JC95" s="109" t="n">
        <v>22.8</v>
      </c>
      <c r="JD95" s="109" t="n">
        <v>24</v>
      </c>
      <c r="JE95" s="109" t="n">
        <v>20.5</v>
      </c>
      <c r="JF95" s="109" t="n">
        <v>18.4</v>
      </c>
      <c r="JG95" s="109" t="n">
        <v>15.3</v>
      </c>
      <c r="JH95" s="109" t="n">
        <v>14.4</v>
      </c>
      <c r="JI95" s="109" t="n">
        <v>12.7</v>
      </c>
      <c r="JJ95" s="109" t="n">
        <v>14.4</v>
      </c>
      <c r="JK95" s="109" t="n">
        <v>15.2</v>
      </c>
      <c r="JL95" s="109" t="n">
        <v>18.2</v>
      </c>
      <c r="JM95" s="109" t="n">
        <v>18.8</v>
      </c>
      <c r="JN95" s="109" t="n">
        <v>21</v>
      </c>
      <c r="JO95" s="110" t="n">
        <f aca="false">SUM(JC95:JN95)/12</f>
        <v>17.975</v>
      </c>
      <c r="MA95" s="1"/>
      <c r="MB95" s="111"/>
      <c r="MC95" s="109"/>
      <c r="MD95" s="109"/>
      <c r="ME95" s="109"/>
      <c r="MF95" s="109"/>
      <c r="MG95" s="109"/>
      <c r="MH95" s="109"/>
      <c r="MI95" s="109"/>
      <c r="MJ95" s="109"/>
      <c r="MK95" s="109"/>
      <c r="ML95" s="109"/>
      <c r="MM95" s="109"/>
      <c r="MN95" s="109"/>
      <c r="MO95" s="110"/>
      <c r="OA95" s="102"/>
      <c r="OB95" s="102"/>
      <c r="PA95" s="102"/>
      <c r="PB95" s="102"/>
    </row>
    <row r="96" customFormat="false" ht="12.75" hidden="false" customHeight="false" outlineLevel="0" collapsed="false">
      <c r="A96" s="150"/>
      <c r="B96" s="151" t="n">
        <f aca="false">AVERAGE(AO96,BO96,CO96,DO96,EO96,FO96,GO96,HO96,IO96,JO96,KO96,LO96,MO96,NO96)</f>
        <v>21.8194444444444</v>
      </c>
      <c r="C96" s="163" t="n">
        <f aca="false">AVERAGE(B92:B96)</f>
        <v>21.6166666666667</v>
      </c>
      <c r="D96" s="164" t="n">
        <f aca="false">AVERAGE(B87:B96)</f>
        <v>21.3958333333333</v>
      </c>
      <c r="E96" s="151" t="e">
        <f aca="false">AVERAGE(B77:B96)</f>
        <v>#DIV/0!</v>
      </c>
      <c r="F96" s="165"/>
      <c r="G96" s="159" t="n">
        <f aca="false">MAX(AC96:AN96,BC96:BN96,CC96:CN96,DC96:DN96,EC96:EN96,FC96:FN96,GC96:GN96,HC96:HN96,IC96:IN96,JC96:JN96,KC96:KN96,LC96:LN96,MC96:MN96,NC96:NN96)</f>
        <v>39.6</v>
      </c>
      <c r="H96" s="161" t="n">
        <f aca="false">MEDIAN(AC96:AN96,BC96:BN96,CC96:CN96,DC96:DN96,EC96:EN96,FC96:FN96,GC96:GN96,HC96:HN96,IC96:IN96,JC96:JN96,KC96:KN96,LC96:LN96,MC96:MN96,NC96:NN96)</f>
        <v>20.75</v>
      </c>
      <c r="I96" s="157" t="n">
        <f aca="false">MIN(AC96:AN96,BC96:BN96,CC96:CN96,DC96:DN96,EC96:EN96,FC96:FN96,GC96:GN96,HC96:HN96,IC96:IN96,JC96:JN96,KC96:KN96,LC96:LN96,MC96:MN96,NC96:NN96)</f>
        <v>12.5</v>
      </c>
      <c r="J96" s="162" t="n">
        <f aca="false">(G96+I96)/2</f>
        <v>26.05</v>
      </c>
      <c r="AA96" s="1" t="n">
        <f aca="false">AA95+1</f>
        <v>8</v>
      </c>
      <c r="AB96" s="108"/>
      <c r="AC96" s="109"/>
      <c r="AD96" s="109"/>
      <c r="AE96" s="109"/>
      <c r="AF96" s="109"/>
      <c r="AG96" s="109"/>
      <c r="AH96" s="109"/>
      <c r="AI96" s="109"/>
      <c r="AJ96" s="109"/>
      <c r="AK96" s="109"/>
      <c r="AL96" s="109"/>
      <c r="AM96" s="109"/>
      <c r="AN96" s="109"/>
      <c r="AO96" s="110"/>
      <c r="BA96" s="1"/>
      <c r="BB96" s="111"/>
      <c r="BC96" s="109"/>
      <c r="BD96" s="109"/>
      <c r="BE96" s="109"/>
      <c r="BF96" s="109"/>
      <c r="BG96" s="109"/>
      <c r="BH96" s="109"/>
      <c r="BI96" s="109"/>
      <c r="BJ96" s="109"/>
      <c r="BK96" s="109"/>
      <c r="BL96" s="109"/>
      <c r="BM96" s="109"/>
      <c r="BN96" s="109"/>
      <c r="BO96" s="110"/>
      <c r="EA96" s="1" t="n">
        <f aca="false">EA95+1</f>
        <v>1896</v>
      </c>
      <c r="EB96" s="111" t="n">
        <v>1896</v>
      </c>
      <c r="EC96" s="109" t="n">
        <v>39.6</v>
      </c>
      <c r="ED96" s="109" t="n">
        <v>35.8</v>
      </c>
      <c r="EE96" s="109" t="n">
        <v>32.3</v>
      </c>
      <c r="EF96" s="109" t="n">
        <v>26.3</v>
      </c>
      <c r="EG96" s="109" t="n">
        <v>21</v>
      </c>
      <c r="EH96" s="109" t="n">
        <v>16.9</v>
      </c>
      <c r="EI96" s="109" t="n">
        <v>15.7</v>
      </c>
      <c r="EJ96" s="109" t="n">
        <v>18.6</v>
      </c>
      <c r="EK96" s="109" t="n">
        <v>22.6</v>
      </c>
      <c r="EL96" s="109" t="n">
        <v>31.4</v>
      </c>
      <c r="EM96" s="109" t="n">
        <v>32</v>
      </c>
      <c r="EN96" s="109" t="n">
        <v>35.6</v>
      </c>
      <c r="EO96" s="110" t="n">
        <f aca="false">SUM(EC96:EN96)/12</f>
        <v>27.3166666666667</v>
      </c>
      <c r="FA96" s="1"/>
      <c r="FB96" s="111"/>
      <c r="FC96" s="132"/>
      <c r="FD96" s="132"/>
      <c r="FE96" s="132"/>
      <c r="FF96" s="132"/>
      <c r="FG96" s="132"/>
      <c r="FH96" s="132"/>
      <c r="FI96" s="132"/>
      <c r="FJ96" s="132"/>
      <c r="FK96" s="132"/>
      <c r="FL96" s="132"/>
      <c r="FM96" s="132"/>
      <c r="FN96" s="132"/>
      <c r="FO96" s="110"/>
      <c r="GA96" s="1"/>
      <c r="GB96" s="111"/>
      <c r="GC96" s="109"/>
      <c r="GD96" s="109"/>
      <c r="GE96" s="109"/>
      <c r="GF96" s="109"/>
      <c r="GG96" s="109"/>
      <c r="GH96" s="109"/>
      <c r="GI96" s="109"/>
      <c r="GJ96" s="109"/>
      <c r="GK96" s="109"/>
      <c r="GL96" s="109"/>
      <c r="GM96" s="109"/>
      <c r="GN96" s="109"/>
      <c r="GO96" s="110"/>
      <c r="HA96" s="1" t="n">
        <f aca="false">HA95+1</f>
        <v>1896</v>
      </c>
      <c r="HB96" s="113" t="s">
        <v>47</v>
      </c>
      <c r="HC96" s="109" t="n">
        <v>26.3</v>
      </c>
      <c r="HD96" s="109" t="n">
        <v>24.8</v>
      </c>
      <c r="HE96" s="109" t="n">
        <v>23.7</v>
      </c>
      <c r="HF96" s="109" t="n">
        <v>21.1</v>
      </c>
      <c r="HG96" s="109" t="n">
        <v>18.3</v>
      </c>
      <c r="HH96" s="109" t="n">
        <v>15.8</v>
      </c>
      <c r="HI96" s="109" t="n">
        <v>15.1</v>
      </c>
      <c r="HJ96" s="109" t="n">
        <v>16</v>
      </c>
      <c r="HK96" s="109" t="n">
        <v>17.8</v>
      </c>
      <c r="HL96" s="109" t="n">
        <v>21.7</v>
      </c>
      <c r="HM96" s="109" t="n">
        <v>23.9</v>
      </c>
      <c r="HN96" s="109" t="n">
        <v>24.6</v>
      </c>
      <c r="HO96" s="110" t="n">
        <f aca="false">SUM(HC96:HN96)/12</f>
        <v>20.7583333333333</v>
      </c>
      <c r="JA96" s="1" t="n">
        <f aca="false">JA95+1</f>
        <v>1896</v>
      </c>
      <c r="JB96" s="113" t="s">
        <v>47</v>
      </c>
      <c r="JC96" s="109" t="n">
        <v>21.5</v>
      </c>
      <c r="JD96" s="109" t="n">
        <v>21.2</v>
      </c>
      <c r="JE96" s="109" t="n">
        <v>20.1</v>
      </c>
      <c r="JF96" s="109" t="n">
        <v>18.1</v>
      </c>
      <c r="JG96" s="109" t="n">
        <v>15.3</v>
      </c>
      <c r="JH96" s="109" t="n">
        <v>13.9</v>
      </c>
      <c r="JI96" s="109" t="n">
        <v>12.5</v>
      </c>
      <c r="JJ96" s="109" t="n">
        <v>13.6</v>
      </c>
      <c r="JK96" s="109" t="n">
        <v>14.6</v>
      </c>
      <c r="JL96" s="109" t="n">
        <v>17.8</v>
      </c>
      <c r="JM96" s="109" t="n">
        <v>19.5</v>
      </c>
      <c r="JN96" s="109" t="n">
        <v>20.5</v>
      </c>
      <c r="JO96" s="110" t="n">
        <f aca="false">SUM(JC96:JN96)/12</f>
        <v>17.3833333333333</v>
      </c>
      <c r="MA96" s="1"/>
      <c r="MB96" s="111"/>
      <c r="MC96" s="109"/>
      <c r="MD96" s="109"/>
      <c r="ME96" s="109"/>
      <c r="MF96" s="109"/>
      <c r="MG96" s="109"/>
      <c r="MH96" s="109"/>
      <c r="MI96" s="109"/>
      <c r="MJ96" s="109"/>
      <c r="MK96" s="109"/>
      <c r="ML96" s="109"/>
      <c r="MM96" s="109"/>
      <c r="MN96" s="109"/>
      <c r="MO96" s="110"/>
      <c r="OA96" s="102"/>
      <c r="OB96" s="102"/>
      <c r="PA96" s="102"/>
      <c r="PB96" s="102"/>
    </row>
    <row r="97" customFormat="false" ht="12.75" hidden="false" customHeight="false" outlineLevel="0" collapsed="false">
      <c r="A97" s="150"/>
      <c r="B97" s="151" t="n">
        <f aca="false">AVERAGE(AO97,BO97,CO97,DO97,EO97,FO97,GO97,HO97,IO97,JO97,KO97,LO97,MO97,NO97)</f>
        <v>21.7722222222222</v>
      </c>
      <c r="C97" s="163" t="n">
        <f aca="false">AVERAGE(B93:B97)</f>
        <v>21.6838888888889</v>
      </c>
      <c r="D97" s="164" t="n">
        <f aca="false">AVERAGE(B88:B97)</f>
        <v>21.6930555555556</v>
      </c>
      <c r="E97" s="151" t="e">
        <f aca="false">AVERAGE(B78:B97)</f>
        <v>#DIV/0!</v>
      </c>
      <c r="F97" s="165"/>
      <c r="G97" s="159" t="n">
        <f aca="false">MAX(AC97:AN97,BC97:BN97,CC97:CN97,DC97:DN97,EC97:EN97,FC97:FN97,GC97:GN97,HC97:HN97,IC97:IN97,JC97:JN97,KC97:KN97,LC97:LN97,MC97:MN97,NC97:NN97)</f>
        <v>36.2</v>
      </c>
      <c r="H97" s="161" t="n">
        <f aca="false">MEDIAN(AC97:AN97,BC97:BN97,CC97:CN97,DC97:DN97,EC97:EN97,FC97:FN97,GC97:GN97,HC97:HN97,IC97:IN97,JC97:JN97,KC97:KN97,LC97:LN97,MC97:MN97,NC97:NN97)</f>
        <v>20.15</v>
      </c>
      <c r="I97" s="157" t="n">
        <f aca="false">MIN(AC97:AN97,BC97:BN97,CC97:CN97,DC97:DN97,EC97:EN97,FC97:FN97,GC97:GN97,HC97:HN97,IC97:IN97,JC97:JN97,KC97:KN97,LC97:LN97,MC97:MN97,NC97:NN97)</f>
        <v>13</v>
      </c>
      <c r="J97" s="162" t="n">
        <f aca="false">(G97+I97)/2</f>
        <v>24.6</v>
      </c>
      <c r="AA97" s="1" t="n">
        <f aca="false">AA96+1</f>
        <v>9</v>
      </c>
      <c r="AB97" s="108"/>
      <c r="AC97" s="109"/>
      <c r="AD97" s="109"/>
      <c r="AE97" s="109"/>
      <c r="AF97" s="109"/>
      <c r="AG97" s="109"/>
      <c r="AH97" s="109"/>
      <c r="AI97" s="109"/>
      <c r="AJ97" s="109"/>
      <c r="AK97" s="109"/>
      <c r="AL97" s="109"/>
      <c r="AM97" s="109"/>
      <c r="AN97" s="109"/>
      <c r="AO97" s="110"/>
      <c r="BA97" s="1"/>
      <c r="BB97" s="111"/>
      <c r="BC97" s="109"/>
      <c r="BD97" s="109"/>
      <c r="BE97" s="109"/>
      <c r="BF97" s="109"/>
      <c r="BG97" s="109"/>
      <c r="BH97" s="109"/>
      <c r="BI97" s="109"/>
      <c r="BJ97" s="109"/>
      <c r="BK97" s="109"/>
      <c r="BL97" s="109"/>
      <c r="BM97" s="109"/>
      <c r="BN97" s="109"/>
      <c r="BO97" s="110"/>
      <c r="EA97" s="1" t="n">
        <f aca="false">EA96+1</f>
        <v>1897</v>
      </c>
      <c r="EB97" s="111" t="n">
        <v>1897</v>
      </c>
      <c r="EC97" s="109" t="n">
        <v>33.9</v>
      </c>
      <c r="ED97" s="109" t="n">
        <v>33.7</v>
      </c>
      <c r="EE97" s="109" t="n">
        <v>29.9</v>
      </c>
      <c r="EF97" s="109" t="n">
        <v>28.3</v>
      </c>
      <c r="EG97" s="109" t="n">
        <v>21.3</v>
      </c>
      <c r="EH97" s="109" t="n">
        <v>18.3</v>
      </c>
      <c r="EI97" s="109" t="n">
        <v>17.7</v>
      </c>
      <c r="EJ97" s="109" t="n">
        <v>18.4</v>
      </c>
      <c r="EK97" s="109" t="n">
        <v>23.2</v>
      </c>
      <c r="EL97" s="109" t="n">
        <v>27.4</v>
      </c>
      <c r="EM97" s="109" t="n">
        <v>34.7</v>
      </c>
      <c r="EN97" s="109" t="n">
        <v>36.2</v>
      </c>
      <c r="EO97" s="110" t="n">
        <f aca="false">SUM(EC97:EN97)/12</f>
        <v>26.9166666666667</v>
      </c>
      <c r="FA97" s="1"/>
      <c r="FB97" s="111"/>
      <c r="FC97" s="132"/>
      <c r="FD97" s="132"/>
      <c r="FE97" s="132"/>
      <c r="FF97" s="132"/>
      <c r="FG97" s="132"/>
      <c r="FH97" s="132"/>
      <c r="FI97" s="132"/>
      <c r="FJ97" s="132"/>
      <c r="FK97" s="132"/>
      <c r="FL97" s="132"/>
      <c r="FM97" s="132"/>
      <c r="FN97" s="132"/>
      <c r="FO97" s="110"/>
      <c r="GA97" s="1"/>
      <c r="GB97" s="111"/>
      <c r="GC97" s="109"/>
      <c r="GD97" s="109"/>
      <c r="GE97" s="109"/>
      <c r="GF97" s="109"/>
      <c r="GG97" s="109"/>
      <c r="GH97" s="109"/>
      <c r="GI97" s="109"/>
      <c r="GJ97" s="109"/>
      <c r="GK97" s="109"/>
      <c r="GL97" s="109"/>
      <c r="GM97" s="109"/>
      <c r="GN97" s="109"/>
      <c r="GO97" s="110"/>
      <c r="HA97" s="1" t="n">
        <f aca="false">HA96+1</f>
        <v>1897</v>
      </c>
      <c r="HB97" s="113" t="s">
        <v>48</v>
      </c>
      <c r="HC97" s="109" t="n">
        <v>24.8</v>
      </c>
      <c r="HD97" s="109" t="n">
        <v>26.1</v>
      </c>
      <c r="HE97" s="109" t="n">
        <v>22.8</v>
      </c>
      <c r="HF97" s="109" t="n">
        <v>21.6</v>
      </c>
      <c r="HG97" s="109" t="n">
        <v>18.4</v>
      </c>
      <c r="HH97" s="109" t="n">
        <v>15.8</v>
      </c>
      <c r="HI97" s="109" t="n">
        <v>16.5</v>
      </c>
      <c r="HJ97" s="109" t="n">
        <v>15.4</v>
      </c>
      <c r="HK97" s="109" t="n">
        <v>18.4</v>
      </c>
      <c r="HL97" s="109" t="n">
        <v>19.7</v>
      </c>
      <c r="HM97" s="109" t="n">
        <v>23.8</v>
      </c>
      <c r="HN97" s="109" t="n">
        <v>27</v>
      </c>
      <c r="HO97" s="110" t="n">
        <f aca="false">SUM(HC97:HN97)/12</f>
        <v>20.8583333333333</v>
      </c>
      <c r="JA97" s="1" t="n">
        <f aca="false">JA96+1</f>
        <v>1897</v>
      </c>
      <c r="JB97" s="113" t="s">
        <v>48</v>
      </c>
      <c r="JC97" s="109" t="n">
        <v>20.6</v>
      </c>
      <c r="JD97" s="109" t="n">
        <v>22.8</v>
      </c>
      <c r="JE97" s="109" t="n">
        <v>19.3</v>
      </c>
      <c r="JF97" s="109" t="n">
        <v>18.3</v>
      </c>
      <c r="JG97" s="109" t="n">
        <v>15.1</v>
      </c>
      <c r="JH97" s="109" t="n">
        <v>13.5</v>
      </c>
      <c r="JI97" s="109" t="n">
        <v>13.7</v>
      </c>
      <c r="JJ97" s="109" t="n">
        <v>13</v>
      </c>
      <c r="JK97" s="109" t="n">
        <v>15.1</v>
      </c>
      <c r="JL97" s="109" t="n">
        <v>16.6</v>
      </c>
      <c r="JM97" s="109" t="n">
        <v>19.4</v>
      </c>
      <c r="JN97" s="109" t="n">
        <v>23.1</v>
      </c>
      <c r="JO97" s="110" t="n">
        <f aca="false">SUM(JC97:JN97)/12</f>
        <v>17.5416666666667</v>
      </c>
      <c r="MA97" s="1"/>
      <c r="MB97" s="111"/>
      <c r="MC97" s="109"/>
      <c r="MD97" s="109"/>
      <c r="ME97" s="109"/>
      <c r="MF97" s="109"/>
      <c r="MG97" s="109"/>
      <c r="MH97" s="109"/>
      <c r="MI97" s="109"/>
      <c r="MJ97" s="109"/>
      <c r="MK97" s="109"/>
      <c r="ML97" s="109"/>
      <c r="MM97" s="109"/>
      <c r="MN97" s="109"/>
      <c r="MO97" s="110"/>
      <c r="OA97" s="102"/>
      <c r="OB97" s="102"/>
      <c r="PA97" s="102"/>
      <c r="PB97" s="102"/>
    </row>
    <row r="98" customFormat="false" ht="12.75" hidden="false" customHeight="false" outlineLevel="0" collapsed="false">
      <c r="A98" s="150"/>
      <c r="B98" s="151" t="n">
        <f aca="false">AVERAGE(AO98,BO98,CO98,DO98,EO98,FO98,GO98,HO98,IO98,JO98,KO98,LO98,MO98,NO98)</f>
        <v>22.2222222222222</v>
      </c>
      <c r="C98" s="163" t="n">
        <f aca="false">AVERAGE(B94:B98)</f>
        <v>21.8438888888889</v>
      </c>
      <c r="D98" s="164" t="n">
        <f aca="false">AVERAGE(B89:B98)</f>
        <v>22.0219444444444</v>
      </c>
      <c r="E98" s="151" t="e">
        <f aca="false">AVERAGE(B79:B98)</f>
        <v>#DIV/0!</v>
      </c>
      <c r="F98" s="165"/>
      <c r="G98" s="159" t="n">
        <f aca="false">MAX(AC98:AN98,BC98:BN98,CC98:CN98,DC98:DN98,EC98:EN98,FC98:FN98,GC98:GN98,HC98:HN98,IC98:IN98,JC98:JN98,KC98:KN98,LC98:LN98,MC98:MN98,NC98:NN98)</f>
        <v>38.4</v>
      </c>
      <c r="H98" s="161" t="n">
        <f aca="false">MEDIAN(AC98:AN98,BC98:BN98,CC98:CN98,DC98:DN98,EC98:EN98,FC98:FN98,GC98:GN98,HC98:HN98,IC98:IN98,JC98:JN98,KC98:KN98,LC98:LN98,MC98:MN98,NC98:NN98)</f>
        <v>20.55</v>
      </c>
      <c r="I98" s="157" t="n">
        <f aca="false">MIN(AC98:AN98,BC98:BN98,CC98:CN98,DC98:DN98,EC98:EN98,FC98:FN98,GC98:GN98,HC98:HN98,IC98:IN98,JC98:JN98,KC98:KN98,LC98:LN98,MC98:MN98,NC98:NN98)</f>
        <v>12.7</v>
      </c>
      <c r="J98" s="162" t="n">
        <f aca="false">(G98+I98)/2</f>
        <v>25.55</v>
      </c>
      <c r="AA98" s="1" t="n">
        <f aca="false">AA97+1</f>
        <v>10</v>
      </c>
      <c r="AB98" s="108"/>
      <c r="AC98" s="109"/>
      <c r="AD98" s="109"/>
      <c r="AE98" s="109"/>
      <c r="AF98" s="109"/>
      <c r="AG98" s="109"/>
      <c r="AH98" s="109"/>
      <c r="AI98" s="109"/>
      <c r="AJ98" s="109"/>
      <c r="AK98" s="109"/>
      <c r="AL98" s="109"/>
      <c r="AM98" s="109"/>
      <c r="AN98" s="109"/>
      <c r="AO98" s="110"/>
      <c r="BA98" s="1"/>
      <c r="BB98" s="111"/>
      <c r="BC98" s="109"/>
      <c r="BD98" s="109"/>
      <c r="BE98" s="109"/>
      <c r="BF98" s="109"/>
      <c r="BG98" s="109"/>
      <c r="BH98" s="109"/>
      <c r="BI98" s="109"/>
      <c r="BJ98" s="109"/>
      <c r="BK98" s="109"/>
      <c r="BL98" s="109"/>
      <c r="BM98" s="109"/>
      <c r="BN98" s="109"/>
      <c r="BO98" s="110"/>
      <c r="EA98" s="1" t="n">
        <f aca="false">EA97+1</f>
        <v>1898</v>
      </c>
      <c r="EB98" s="111" t="n">
        <v>1898</v>
      </c>
      <c r="EC98" s="109" t="n">
        <v>38.4</v>
      </c>
      <c r="ED98" s="109" t="n">
        <v>35.3</v>
      </c>
      <c r="EE98" s="109" t="n">
        <v>32.8</v>
      </c>
      <c r="EF98" s="109" t="n">
        <v>26.1</v>
      </c>
      <c r="EG98" s="109" t="n">
        <v>19.7</v>
      </c>
      <c r="EH98" s="109" t="n">
        <v>16.4</v>
      </c>
      <c r="EI98" s="109" t="n">
        <v>17.9</v>
      </c>
      <c r="EJ98" s="109" t="n">
        <v>20.5</v>
      </c>
      <c r="EK98" s="109" t="n">
        <v>25.2</v>
      </c>
      <c r="EL98" s="109" t="n">
        <v>30.8</v>
      </c>
      <c r="EM98" s="109" t="n">
        <v>32.1</v>
      </c>
      <c r="EN98" s="109" t="n">
        <v>36.8</v>
      </c>
      <c r="EO98" s="110" t="n">
        <f aca="false">SUM(EC98:EN98)/12</f>
        <v>27.6666666666667</v>
      </c>
      <c r="FA98" s="1"/>
      <c r="FB98" s="111"/>
      <c r="FC98" s="132"/>
      <c r="FD98" s="132"/>
      <c r="FE98" s="132"/>
      <c r="FF98" s="132"/>
      <c r="FG98" s="132"/>
      <c r="FH98" s="132"/>
      <c r="FI98" s="132"/>
      <c r="FJ98" s="132"/>
      <c r="FK98" s="132"/>
      <c r="FL98" s="132"/>
      <c r="FM98" s="132"/>
      <c r="FN98" s="132"/>
      <c r="FO98" s="110"/>
      <c r="GA98" s="1"/>
      <c r="GB98" s="111"/>
      <c r="GC98" s="109"/>
      <c r="GD98" s="109"/>
      <c r="GE98" s="109"/>
      <c r="GF98" s="109"/>
      <c r="GG98" s="109"/>
      <c r="GH98" s="109"/>
      <c r="GI98" s="109"/>
      <c r="GJ98" s="109"/>
      <c r="GK98" s="109"/>
      <c r="GL98" s="109"/>
      <c r="GM98" s="109"/>
      <c r="GN98" s="109"/>
      <c r="GO98" s="110"/>
      <c r="HA98" s="1" t="n">
        <f aca="false">HA97+1</f>
        <v>1898</v>
      </c>
      <c r="HB98" s="113" t="s">
        <v>49</v>
      </c>
      <c r="HC98" s="109" t="n">
        <v>27.5</v>
      </c>
      <c r="HD98" s="109" t="n">
        <v>27.8</v>
      </c>
      <c r="HE98" s="109" t="n">
        <v>24.2</v>
      </c>
      <c r="HF98" s="109" t="n">
        <v>20.6</v>
      </c>
      <c r="HG98" s="109" t="n">
        <v>17.1</v>
      </c>
      <c r="HH98" s="109" t="n">
        <v>15.4</v>
      </c>
      <c r="HI98" s="109" t="n">
        <v>16.1</v>
      </c>
      <c r="HJ98" s="109" t="n">
        <v>16.6</v>
      </c>
      <c r="HK98" s="109" t="n">
        <v>18.9</v>
      </c>
      <c r="HL98" s="109" t="n">
        <v>22.4</v>
      </c>
      <c r="HM98" s="109" t="n">
        <v>21.5</v>
      </c>
      <c r="HN98" s="109" t="n">
        <v>26.6</v>
      </c>
      <c r="HO98" s="110" t="n">
        <f aca="false">SUM(HC98:HN98)/12</f>
        <v>21.225</v>
      </c>
      <c r="JA98" s="1" t="n">
        <f aca="false">JA97+1</f>
        <v>1898</v>
      </c>
      <c r="JB98" s="113" t="s">
        <v>49</v>
      </c>
      <c r="JC98" s="109" t="n">
        <v>22.8</v>
      </c>
      <c r="JD98" s="109" t="n">
        <v>24.7</v>
      </c>
      <c r="JE98" s="109" t="n">
        <v>20</v>
      </c>
      <c r="JF98" s="109" t="n">
        <v>17.2</v>
      </c>
      <c r="JG98" s="109" t="n">
        <v>14.4</v>
      </c>
      <c r="JH98" s="109" t="n">
        <v>13.8</v>
      </c>
      <c r="JI98" s="109" t="n">
        <v>12.7</v>
      </c>
      <c r="JJ98" s="109" t="n">
        <v>14.5</v>
      </c>
      <c r="JK98" s="109" t="n">
        <v>15.3</v>
      </c>
      <c r="JL98" s="109" t="n">
        <v>17.4</v>
      </c>
      <c r="JM98" s="109" t="n">
        <v>17.6</v>
      </c>
      <c r="JN98" s="109" t="n">
        <v>22.9</v>
      </c>
      <c r="JO98" s="110" t="n">
        <f aca="false">SUM(JC98:JN98)/12</f>
        <v>17.775</v>
      </c>
      <c r="MA98" s="1"/>
      <c r="MB98" s="111"/>
      <c r="MC98" s="109"/>
      <c r="MD98" s="109"/>
      <c r="ME98" s="109"/>
      <c r="MF98" s="109"/>
      <c r="MG98" s="109"/>
      <c r="MH98" s="109"/>
      <c r="MI98" s="109"/>
      <c r="MJ98" s="109"/>
      <c r="MK98" s="109"/>
      <c r="ML98" s="109"/>
      <c r="MM98" s="109"/>
      <c r="MN98" s="109"/>
      <c r="MO98" s="110"/>
      <c r="OA98" s="102"/>
      <c r="OB98" s="102"/>
      <c r="PA98" s="102"/>
      <c r="PB98" s="102"/>
    </row>
    <row r="99" customFormat="false" ht="12.75" hidden="false" customHeight="false" outlineLevel="0" collapsed="false">
      <c r="A99" s="150"/>
      <c r="B99" s="151" t="n">
        <f aca="false">AVERAGE(AO99,BO99,CO99,DO99,EO99,FO99,GO99,HO99,IO99,JO99,KO99,LO99,MO99,NO99)</f>
        <v>21.6861111111111</v>
      </c>
      <c r="C99" s="163" t="n">
        <f aca="false">AVERAGE(B95:B99)</f>
        <v>21.8866666666667</v>
      </c>
      <c r="D99" s="164" t="n">
        <f aca="false">AVERAGE(B90:B99)</f>
        <v>21.8980555555556</v>
      </c>
      <c r="E99" s="151" t="e">
        <f aca="false">AVERAGE(B80:B99)</f>
        <v>#DIV/0!</v>
      </c>
      <c r="F99" s="165"/>
      <c r="G99" s="159" t="n">
        <f aca="false">MAX(AC99:AN99,BC99:BN99,CC99:CN99,DC99:DN99,EC99:EN99,FC99:FN99,GC99:GN99,HC99:HN99,IC99:IN99,JC99:JN99,KC99:KN99,LC99:LN99,MC99:MN99,NC99:NN99)</f>
        <v>36.8</v>
      </c>
      <c r="H99" s="161" t="n">
        <f aca="false">MEDIAN(AC99:AN99,BC99:BN99,CC99:CN99,DC99:DN99,EC99:EN99,FC99:FN99,GC99:GN99,HC99:HN99,IC99:IN99,JC99:JN99,KC99:KN99,LC99:LN99,MC99:MN99,NC99:NN99)</f>
        <v>20.55</v>
      </c>
      <c r="I99" s="157" t="n">
        <f aca="false">MIN(AC99:AN99,BC99:BN99,CC99:CN99,DC99:DN99,EC99:EN99,FC99:FN99,GC99:GN99,HC99:HN99,IC99:IN99,JC99:JN99,KC99:KN99,LC99:LN99,MC99:MN99,NC99:NN99)</f>
        <v>13.2</v>
      </c>
      <c r="J99" s="162" t="n">
        <f aca="false">(G99+I99)/2</f>
        <v>25</v>
      </c>
      <c r="AA99" s="1" t="n">
        <f aca="false">AA98+1</f>
        <v>11</v>
      </c>
      <c r="AB99" s="108"/>
      <c r="AC99" s="109"/>
      <c r="AD99" s="109"/>
      <c r="AE99" s="109"/>
      <c r="AF99" s="109"/>
      <c r="AG99" s="109"/>
      <c r="AH99" s="109"/>
      <c r="AI99" s="109"/>
      <c r="AJ99" s="109"/>
      <c r="AK99" s="109"/>
      <c r="AL99" s="109"/>
      <c r="AM99" s="109"/>
      <c r="AN99" s="109"/>
      <c r="AO99" s="110"/>
      <c r="BA99" s="1"/>
      <c r="BB99" s="111"/>
      <c r="BC99" s="109"/>
      <c r="BD99" s="109"/>
      <c r="BE99" s="109"/>
      <c r="BF99" s="109"/>
      <c r="BG99" s="109"/>
      <c r="BH99" s="109"/>
      <c r="BI99" s="109"/>
      <c r="BJ99" s="109"/>
      <c r="BK99" s="109"/>
      <c r="BL99" s="109"/>
      <c r="BM99" s="109"/>
      <c r="BN99" s="109"/>
      <c r="BO99" s="110"/>
      <c r="EA99" s="1" t="n">
        <f aca="false">EA98+1</f>
        <v>1899</v>
      </c>
      <c r="EB99" s="111" t="n">
        <v>1899</v>
      </c>
      <c r="EC99" s="109" t="n">
        <v>32.8</v>
      </c>
      <c r="ED99" s="109" t="n">
        <v>36.5</v>
      </c>
      <c r="EE99" s="109" t="n">
        <v>32.1</v>
      </c>
      <c r="EF99" s="109" t="n">
        <v>26.2</v>
      </c>
      <c r="EG99" s="109" t="n">
        <v>21.5</v>
      </c>
      <c r="EH99" s="109" t="n">
        <v>16</v>
      </c>
      <c r="EI99" s="109" t="n">
        <v>15.9</v>
      </c>
      <c r="EJ99" s="109" t="n">
        <v>19.2</v>
      </c>
      <c r="EK99" s="109" t="n">
        <v>24.4</v>
      </c>
      <c r="EL99" s="109" t="n">
        <v>26.5</v>
      </c>
      <c r="EM99" s="109" t="n">
        <v>31.8</v>
      </c>
      <c r="EN99" s="109" t="n">
        <v>36.8</v>
      </c>
      <c r="EO99" s="110" t="n">
        <f aca="false">SUM(EC99:EN99)/12</f>
        <v>26.6416666666667</v>
      </c>
      <c r="FA99" s="1"/>
      <c r="FB99" s="111"/>
      <c r="FC99" s="132"/>
      <c r="FD99" s="132"/>
      <c r="FE99" s="132"/>
      <c r="FF99" s="132"/>
      <c r="FG99" s="132"/>
      <c r="FH99" s="132"/>
      <c r="FI99" s="132"/>
      <c r="FJ99" s="132"/>
      <c r="FK99" s="132"/>
      <c r="FL99" s="132"/>
      <c r="FM99" s="132"/>
      <c r="FN99" s="132"/>
      <c r="FO99" s="110"/>
      <c r="GA99" s="1"/>
      <c r="GB99" s="111"/>
      <c r="GC99" s="109"/>
      <c r="GD99" s="109"/>
      <c r="GE99" s="109"/>
      <c r="GF99" s="109"/>
      <c r="GG99" s="109"/>
      <c r="GH99" s="109"/>
      <c r="GI99" s="109"/>
      <c r="GJ99" s="109"/>
      <c r="GK99" s="109"/>
      <c r="GL99" s="109"/>
      <c r="GM99" s="109"/>
      <c r="GN99" s="109"/>
      <c r="GO99" s="110"/>
      <c r="HA99" s="1" t="n">
        <f aca="false">HA98+1</f>
        <v>1899</v>
      </c>
      <c r="HB99" s="113" t="s">
        <v>50</v>
      </c>
      <c r="HC99" s="109" t="n">
        <v>22.9</v>
      </c>
      <c r="HD99" s="109" t="n">
        <v>26.8</v>
      </c>
      <c r="HE99" s="109" t="n">
        <v>25.3</v>
      </c>
      <c r="HF99" s="109" t="n">
        <v>21.6</v>
      </c>
      <c r="HG99" s="109" t="n">
        <v>18.4</v>
      </c>
      <c r="HH99" s="109" t="n">
        <v>15.9</v>
      </c>
      <c r="HI99" s="109" t="n">
        <v>15.2</v>
      </c>
      <c r="HJ99" s="109" t="n">
        <v>16.6</v>
      </c>
      <c r="HK99" s="109" t="n">
        <v>17.8</v>
      </c>
      <c r="HL99" s="109" t="n">
        <v>19.8</v>
      </c>
      <c r="HM99" s="109" t="n">
        <v>22.2</v>
      </c>
      <c r="HN99" s="109" t="n">
        <v>24.8</v>
      </c>
      <c r="HO99" s="110" t="n">
        <f aca="false">SUM(HC99:HN99)/12</f>
        <v>20.6083333333333</v>
      </c>
      <c r="JA99" s="1" t="n">
        <f aca="false">JA98+1</f>
        <v>1899</v>
      </c>
      <c r="JB99" s="113" t="s">
        <v>50</v>
      </c>
      <c r="JC99" s="109" t="n">
        <v>19.5</v>
      </c>
      <c r="JD99" s="109" t="n">
        <v>24.2</v>
      </c>
      <c r="JE99" s="109" t="n">
        <v>21.3</v>
      </c>
      <c r="JF99" s="109" t="n">
        <v>19</v>
      </c>
      <c r="JG99" s="109" t="n">
        <v>15.8</v>
      </c>
      <c r="JH99" s="109" t="n">
        <v>13.8</v>
      </c>
      <c r="JI99" s="109" t="n">
        <v>13.2</v>
      </c>
      <c r="JJ99" s="109" t="n">
        <v>14.4</v>
      </c>
      <c r="JK99" s="109" t="n">
        <v>15.4</v>
      </c>
      <c r="JL99" s="109" t="n">
        <v>16.5</v>
      </c>
      <c r="JM99" s="109" t="n">
        <v>19</v>
      </c>
      <c r="JN99" s="109" t="n">
        <v>21.6</v>
      </c>
      <c r="JO99" s="110" t="n">
        <f aca="false">SUM(JC99:JN99)/12</f>
        <v>17.8083333333333</v>
      </c>
      <c r="MA99" s="1"/>
      <c r="MB99" s="111"/>
      <c r="MC99" s="109"/>
      <c r="MD99" s="109"/>
      <c r="ME99" s="109"/>
      <c r="MF99" s="109"/>
      <c r="MG99" s="109"/>
      <c r="MH99" s="109"/>
      <c r="MI99" s="109"/>
      <c r="MJ99" s="109"/>
      <c r="MK99" s="109"/>
      <c r="ML99" s="109"/>
      <c r="MM99" s="109"/>
      <c r="MN99" s="109"/>
      <c r="MO99" s="110"/>
      <c r="OA99" s="102"/>
      <c r="OB99" s="102"/>
      <c r="PA99" s="102"/>
      <c r="PB99" s="102"/>
    </row>
    <row r="100" customFormat="false" ht="12.75" hidden="false" customHeight="false" outlineLevel="0" collapsed="false">
      <c r="A100" s="150" t="n">
        <f aca="false">A95+5</f>
        <v>1900</v>
      </c>
      <c r="B100" s="151" t="n">
        <f aca="false">AVERAGE(AO100,BO100,CO100,DO100,EO100,FO100,GO100,HO100,IO100,JO100,KO100,LO100,MO100,NO100)</f>
        <v>21.4583333333333</v>
      </c>
      <c r="C100" s="163" t="n">
        <f aca="false">AVERAGE(B96:B100)</f>
        <v>21.7916666666667</v>
      </c>
      <c r="D100" s="164" t="n">
        <f aca="false">AVERAGE(B91:B100)</f>
        <v>21.7605555555556</v>
      </c>
      <c r="E100" s="151" t="e">
        <f aca="false">AVERAGE(B81:B100)</f>
        <v>#DIV/0!</v>
      </c>
      <c r="F100" s="165"/>
      <c r="G100" s="159" t="n">
        <f aca="false">MAX(AC100:AN100,BC100:BN100,CC100:CN100,DC100:DN100,EC100:EN100,FC100:FN100,GC100:GN100,HC100:HN100,IC100:IN100,JC100:JN100,KC100:KN100,LC100:LN100,MC100:MN100,NC100:NN100)</f>
        <v>38.9</v>
      </c>
      <c r="H100" s="161" t="n">
        <f aca="false">MEDIAN(AC100:AN100,BC100:BN100,CC100:CN100,DC100:DN100,EC100:EN100,FC100:FN100,GC100:GN100,HC100:HN100,IC100:IN100,JC100:JN100,KC100:KN100,LC100:LN100,MC100:MN100,NC100:NN100)</f>
        <v>20.2</v>
      </c>
      <c r="I100" s="157" t="n">
        <f aca="false">MIN(AC100:AN100,BC100:BN100,CC100:CN100,DC100:DN100,EC100:EN100,FC100:FN100,GC100:GN100,HC100:HN100,IC100:IN100,JC100:JN100,KC100:KN100,LC100:LN100,MC100:MN100,NC100:NN100)</f>
        <v>12.8</v>
      </c>
      <c r="J100" s="162" t="n">
        <f aca="false">(G100+I100)/2</f>
        <v>25.85</v>
      </c>
      <c r="AA100" s="1" t="n">
        <f aca="false">AA99+1</f>
        <v>12</v>
      </c>
      <c r="AB100" s="108"/>
      <c r="AC100" s="109"/>
      <c r="AD100" s="109"/>
      <c r="AE100" s="109"/>
      <c r="AF100" s="109"/>
      <c r="AG100" s="109"/>
      <c r="AH100" s="109"/>
      <c r="AI100" s="109"/>
      <c r="AJ100" s="109"/>
      <c r="AK100" s="109"/>
      <c r="AL100" s="109"/>
      <c r="AM100" s="109"/>
      <c r="AN100" s="109"/>
      <c r="AO100" s="110"/>
      <c r="BA100" s="1"/>
      <c r="BB100" s="111"/>
      <c r="BC100" s="109"/>
      <c r="BD100" s="109"/>
      <c r="BE100" s="109"/>
      <c r="BF100" s="109"/>
      <c r="BG100" s="109"/>
      <c r="BH100" s="109"/>
      <c r="BI100" s="109"/>
      <c r="BJ100" s="109"/>
      <c r="BK100" s="109"/>
      <c r="BL100" s="109"/>
      <c r="BM100" s="109"/>
      <c r="BN100" s="109"/>
      <c r="BO100" s="110"/>
      <c r="EA100" s="1" t="n">
        <f aca="false">EA99+1</f>
        <v>1900</v>
      </c>
      <c r="EB100" s="111" t="n">
        <v>1900</v>
      </c>
      <c r="EC100" s="109" t="n">
        <v>35.2</v>
      </c>
      <c r="ED100" s="109" t="n">
        <v>38.9</v>
      </c>
      <c r="EE100" s="109" t="n">
        <v>29.7</v>
      </c>
      <c r="EF100" s="109" t="n">
        <v>24.4</v>
      </c>
      <c r="EG100" s="109" t="n">
        <v>20.2</v>
      </c>
      <c r="EH100" s="109" t="n">
        <v>18.2</v>
      </c>
      <c r="EI100" s="109" t="n">
        <v>16</v>
      </c>
      <c r="EJ100" s="109" t="n">
        <v>19.3</v>
      </c>
      <c r="EK100" s="109" t="n">
        <v>21.7</v>
      </c>
      <c r="EL100" s="109" t="n">
        <v>29.2</v>
      </c>
      <c r="EM100" s="109" t="n">
        <v>34.5</v>
      </c>
      <c r="EN100" s="109" t="n">
        <v>35.3</v>
      </c>
      <c r="EO100" s="110" t="n">
        <f aca="false">SUM(EC100:EN100)/12</f>
        <v>26.8833333333333</v>
      </c>
      <c r="FA100" s="1"/>
      <c r="FB100" s="111"/>
      <c r="FC100" s="132"/>
      <c r="FD100" s="132"/>
      <c r="FE100" s="132"/>
      <c r="FF100" s="132"/>
      <c r="FG100" s="132"/>
      <c r="FH100" s="132"/>
      <c r="FI100" s="132"/>
      <c r="FJ100" s="132"/>
      <c r="FK100" s="132"/>
      <c r="FL100" s="132"/>
      <c r="FM100" s="132"/>
      <c r="FN100" s="132"/>
      <c r="FO100" s="110"/>
      <c r="GA100" s="1"/>
      <c r="GB100" s="111"/>
      <c r="GC100" s="109"/>
      <c r="GD100" s="109"/>
      <c r="GE100" s="109"/>
      <c r="GF100" s="109"/>
      <c r="GG100" s="109"/>
      <c r="GH100" s="109"/>
      <c r="GI100" s="109"/>
      <c r="GJ100" s="109"/>
      <c r="GK100" s="109"/>
      <c r="GL100" s="109"/>
      <c r="GM100" s="109"/>
      <c r="GN100" s="109"/>
      <c r="GO100" s="110"/>
      <c r="HA100" s="1" t="n">
        <f aca="false">HA99+1</f>
        <v>1900</v>
      </c>
      <c r="HB100" s="113" t="s">
        <v>51</v>
      </c>
      <c r="HC100" s="109" t="n">
        <v>26.2</v>
      </c>
      <c r="HD100" s="109" t="n">
        <v>26.1</v>
      </c>
      <c r="HE100" s="109" t="n">
        <v>23.3</v>
      </c>
      <c r="HF100" s="109" t="n">
        <v>18.7</v>
      </c>
      <c r="HG100" s="109" t="n">
        <v>17.1</v>
      </c>
      <c r="HH100" s="109" t="n">
        <v>16.1</v>
      </c>
      <c r="HI100" s="109" t="n">
        <v>15.2</v>
      </c>
      <c r="HJ100" s="109" t="n">
        <v>15.5</v>
      </c>
      <c r="HK100" s="109" t="n">
        <v>16.4</v>
      </c>
      <c r="HL100" s="109" t="n">
        <v>21</v>
      </c>
      <c r="HM100" s="109" t="n">
        <v>23.6</v>
      </c>
      <c r="HN100" s="109" t="n">
        <v>24</v>
      </c>
      <c r="HO100" s="110" t="n">
        <f aca="false">SUM(HC100:HN100)/12</f>
        <v>20.2666666666667</v>
      </c>
      <c r="JA100" s="1" t="n">
        <f aca="false">JA99+1</f>
        <v>1900</v>
      </c>
      <c r="JB100" s="113" t="s">
        <v>51</v>
      </c>
      <c r="JC100" s="109" t="n">
        <v>22.8</v>
      </c>
      <c r="JD100" s="109" t="n">
        <v>22.3</v>
      </c>
      <c r="JE100" s="109" t="n">
        <v>20.2</v>
      </c>
      <c r="JF100" s="109" t="n">
        <v>16.3</v>
      </c>
      <c r="JG100" s="109" t="n">
        <v>15.3</v>
      </c>
      <c r="JH100" s="109" t="n">
        <v>13.5</v>
      </c>
      <c r="JI100" s="109" t="n">
        <v>12.8</v>
      </c>
      <c r="JJ100" s="109" t="n">
        <v>12.8</v>
      </c>
      <c r="JK100" s="109" t="n">
        <v>14.3</v>
      </c>
      <c r="JL100" s="109" t="n">
        <v>16.8</v>
      </c>
      <c r="JM100" s="109" t="n">
        <v>18.9</v>
      </c>
      <c r="JN100" s="109" t="n">
        <v>20.7</v>
      </c>
      <c r="JO100" s="110" t="n">
        <f aca="false">SUM(JC100:JN100)/12</f>
        <v>17.225</v>
      </c>
      <c r="MA100" s="1"/>
      <c r="MB100" s="111"/>
      <c r="MC100" s="109"/>
      <c r="MD100" s="109"/>
      <c r="ME100" s="109"/>
      <c r="MF100" s="109"/>
      <c r="MG100" s="109"/>
      <c r="MH100" s="109"/>
      <c r="MI100" s="109"/>
      <c r="MJ100" s="109"/>
      <c r="MK100" s="109"/>
      <c r="ML100" s="109"/>
      <c r="MM100" s="109"/>
      <c r="MN100" s="109"/>
      <c r="MO100" s="110"/>
      <c r="OA100" s="102"/>
      <c r="OB100" s="102"/>
      <c r="PA100" s="102"/>
      <c r="PB100" s="102"/>
    </row>
    <row r="101" customFormat="false" ht="12.75" hidden="false" customHeight="false" outlineLevel="0" collapsed="false">
      <c r="A101" s="150"/>
      <c r="B101" s="151" t="n">
        <f aca="false">AVERAGE(AO101,BO101,CO101,DO101,EO101,FO101,GO101,HO101,IO101,JO101,KO101,LO101,MO101,NO101)</f>
        <v>21.875</v>
      </c>
      <c r="C101" s="163" t="n">
        <f aca="false">AVERAGE(B97:B101)</f>
        <v>21.8027777777778</v>
      </c>
      <c r="D101" s="164" t="n">
        <f aca="false">AVERAGE(B92:B101)</f>
        <v>21.7097222222222</v>
      </c>
      <c r="E101" s="151" t="e">
        <f aca="false">AVERAGE(B82:B101)</f>
        <v>#DIV/0!</v>
      </c>
      <c r="F101" s="165"/>
      <c r="G101" s="159" t="n">
        <f aca="false">MAX(AC101:AN101,BC101:BN101,CC101:CN101,DC101:DN101,EC101:EN101,FC101:FN101,GC101:GN101,HC101:HN101,IC101:IN101,JC101:JN101,KC101:KN101,LC101:LN101,MC101:MN101,NC101:NN101)</f>
        <v>37.4</v>
      </c>
      <c r="H101" s="161" t="n">
        <f aca="false">MEDIAN(AC101:AN101,BC101:BN101,CC101:CN101,DC101:DN101,EC101:EN101,FC101:FN101,GC101:GN101,HC101:HN101,IC101:IN101,JC101:JN101,KC101:KN101,LC101:LN101,MC101:MN101,NC101:NN101)</f>
        <v>20.6</v>
      </c>
      <c r="I101" s="157" t="n">
        <f aca="false">MIN(AC101:AN101,BC101:BN101,CC101:CN101,DC101:DN101,EC101:EN101,FC101:FN101,GC101:GN101,HC101:HN101,IC101:IN101,JC101:JN101,KC101:KN101,LC101:LN101,MC101:MN101,NC101:NN101)</f>
        <v>12.3</v>
      </c>
      <c r="J101" s="162" t="n">
        <f aca="false">(G101+I101)/2</f>
        <v>24.85</v>
      </c>
      <c r="AA101" s="1" t="n">
        <f aca="false">AA100+1</f>
        <v>13</v>
      </c>
      <c r="AB101" s="108"/>
      <c r="AC101" s="109"/>
      <c r="AD101" s="109"/>
      <c r="AE101" s="109"/>
      <c r="AF101" s="109"/>
      <c r="AG101" s="109"/>
      <c r="AH101" s="109"/>
      <c r="AI101" s="109"/>
      <c r="AJ101" s="109"/>
      <c r="AK101" s="109"/>
      <c r="AL101" s="109"/>
      <c r="AM101" s="109"/>
      <c r="AN101" s="109"/>
      <c r="AO101" s="110"/>
      <c r="BA101" s="1"/>
      <c r="BB101" s="111"/>
      <c r="BC101" s="109"/>
      <c r="BD101" s="109"/>
      <c r="BE101" s="109"/>
      <c r="BF101" s="109"/>
      <c r="BG101" s="109"/>
      <c r="BH101" s="109"/>
      <c r="BI101" s="109"/>
      <c r="BJ101" s="109"/>
      <c r="BK101" s="109"/>
      <c r="BL101" s="109"/>
      <c r="BM101" s="109"/>
      <c r="BN101" s="109"/>
      <c r="BO101" s="110"/>
      <c r="EA101" s="1" t="n">
        <f aca="false">EA100+1</f>
        <v>1901</v>
      </c>
      <c r="EB101" s="111" t="n">
        <v>1901</v>
      </c>
      <c r="EC101" s="109" t="n">
        <v>35.1</v>
      </c>
      <c r="ED101" s="109" t="n">
        <v>35.8</v>
      </c>
      <c r="EE101" s="109" t="n">
        <v>30.9</v>
      </c>
      <c r="EF101" s="109" t="n">
        <v>25.8</v>
      </c>
      <c r="EG101" s="109" t="n">
        <v>23</v>
      </c>
      <c r="EH101" s="109" t="n">
        <v>16.8</v>
      </c>
      <c r="EI101" s="109" t="n">
        <v>15.9</v>
      </c>
      <c r="EJ101" s="109" t="n">
        <v>19.5</v>
      </c>
      <c r="EK101" s="109" t="n">
        <v>24.5</v>
      </c>
      <c r="EL101" s="109" t="n">
        <v>27</v>
      </c>
      <c r="EM101" s="109" t="n">
        <v>35.8</v>
      </c>
      <c r="EN101" s="109" t="n">
        <v>37.4</v>
      </c>
      <c r="EO101" s="110" t="n">
        <f aca="false">SUM(EC101:EN101)/12</f>
        <v>27.2916666666667</v>
      </c>
      <c r="FA101" s="1"/>
      <c r="FB101" s="111"/>
      <c r="FC101" s="132"/>
      <c r="FD101" s="132"/>
      <c r="FE101" s="132"/>
      <c r="FF101" s="132"/>
      <c r="FG101" s="132"/>
      <c r="FH101" s="132"/>
      <c r="FI101" s="132"/>
      <c r="FJ101" s="132"/>
      <c r="FK101" s="132"/>
      <c r="FL101" s="132"/>
      <c r="FM101" s="132"/>
      <c r="FN101" s="132"/>
      <c r="FO101" s="110"/>
      <c r="GA101" s="1"/>
      <c r="GB101" s="111"/>
      <c r="GC101" s="109"/>
      <c r="GD101" s="109"/>
      <c r="GE101" s="109"/>
      <c r="GF101" s="109"/>
      <c r="GG101" s="109"/>
      <c r="GH101" s="109"/>
      <c r="GI101" s="109"/>
      <c r="GJ101" s="109"/>
      <c r="GK101" s="109"/>
      <c r="GL101" s="109"/>
      <c r="GM101" s="109"/>
      <c r="GN101" s="109"/>
      <c r="GO101" s="110"/>
      <c r="HA101" s="1" t="n">
        <f aca="false">HA100+1</f>
        <v>1901</v>
      </c>
      <c r="HB101" s="113" t="s">
        <v>52</v>
      </c>
      <c r="HC101" s="109" t="n">
        <v>25.1</v>
      </c>
      <c r="HD101" s="109" t="n">
        <v>26.8</v>
      </c>
      <c r="HE101" s="109" t="n">
        <v>23.3</v>
      </c>
      <c r="HF101" s="109" t="n">
        <v>20.4</v>
      </c>
      <c r="HG101" s="109" t="n">
        <v>20.2</v>
      </c>
      <c r="HH101" s="109" t="n">
        <v>15.5</v>
      </c>
      <c r="HI101" s="109" t="n">
        <v>14.1</v>
      </c>
      <c r="HJ101" s="109" t="n">
        <v>15.7</v>
      </c>
      <c r="HK101" s="109" t="n">
        <v>18.6</v>
      </c>
      <c r="HL101" s="109" t="n">
        <v>18.6</v>
      </c>
      <c r="HM101" s="109" t="n">
        <v>24.4</v>
      </c>
      <c r="HN101" s="109" t="n">
        <v>25.3</v>
      </c>
      <c r="HO101" s="110" t="n">
        <f aca="false">SUM(HC101:HN101)/12</f>
        <v>20.6666666666667</v>
      </c>
      <c r="JA101" s="1" t="n">
        <f aca="false">JA100+1</f>
        <v>1901</v>
      </c>
      <c r="JB101" s="113" t="s">
        <v>52</v>
      </c>
      <c r="JC101" s="109" t="n">
        <v>21.9</v>
      </c>
      <c r="JD101" s="109" t="n">
        <v>24.5</v>
      </c>
      <c r="JE101" s="109" t="n">
        <v>20.1</v>
      </c>
      <c r="JF101" s="109" t="n">
        <v>17</v>
      </c>
      <c r="JG101" s="109" t="n">
        <v>16</v>
      </c>
      <c r="JH101" s="109" t="n">
        <v>12.7</v>
      </c>
      <c r="JI101" s="109" t="n">
        <v>12.3</v>
      </c>
      <c r="JJ101" s="109" t="n">
        <v>13.2</v>
      </c>
      <c r="JK101" s="109" t="n">
        <v>15</v>
      </c>
      <c r="JL101" s="109" t="n">
        <v>16.3</v>
      </c>
      <c r="JM101" s="109" t="n">
        <v>20.8</v>
      </c>
      <c r="JN101" s="109" t="n">
        <v>22.2</v>
      </c>
      <c r="JO101" s="110" t="n">
        <f aca="false">SUM(JC101:JN101)/12</f>
        <v>17.6666666666667</v>
      </c>
      <c r="MA101" s="1"/>
      <c r="MB101" s="111"/>
      <c r="MC101" s="109"/>
      <c r="MD101" s="109"/>
      <c r="ME101" s="109"/>
      <c r="MF101" s="109"/>
      <c r="MG101" s="109"/>
      <c r="MH101" s="109"/>
      <c r="MI101" s="109"/>
      <c r="MJ101" s="109"/>
      <c r="MK101" s="109"/>
      <c r="ML101" s="109"/>
      <c r="MM101" s="109"/>
      <c r="MN101" s="109"/>
      <c r="MO101" s="110"/>
      <c r="OA101" s="102"/>
      <c r="OB101" s="102"/>
      <c r="PA101" s="102"/>
      <c r="PB101" s="102"/>
    </row>
    <row r="102" customFormat="false" ht="12.75" hidden="false" customHeight="false" outlineLevel="0" collapsed="false">
      <c r="A102" s="150"/>
      <c r="B102" s="151" t="n">
        <f aca="false">AVERAGE(AO102,BO102,CO102,DO102,EO102,FO102,GO102,HO102,IO102,JO102,KO102,LO102,MO102,NO102)</f>
        <v>22.1944444444444</v>
      </c>
      <c r="C102" s="163" t="n">
        <f aca="false">AVERAGE(B98:B102)</f>
        <v>21.8872222222222</v>
      </c>
      <c r="D102" s="164" t="n">
        <f aca="false">AVERAGE(B93:B102)</f>
        <v>21.7855555555556</v>
      </c>
      <c r="E102" s="151" t="e">
        <f aca="false">AVERAGE(B83:B102)</f>
        <v>#DIV/0!</v>
      </c>
      <c r="F102" s="165"/>
      <c r="G102" s="159" t="n">
        <f aca="false">MAX(AC102:AN102,BC102:BN102,CC102:CN102,DC102:DN102,EC102:EN102,FC102:FN102,GC102:GN102,HC102:HN102,IC102:IN102,JC102:JN102,KC102:KN102,LC102:LN102,MC102:MN102,NC102:NN102)</f>
        <v>35.8</v>
      </c>
      <c r="H102" s="161" t="n">
        <f aca="false">MEDIAN(AC102:AN102,BC102:BN102,CC102:CN102,DC102:DN102,EC102:EN102,FC102:FN102,GC102:GN102,HC102:HN102,IC102:IN102,JC102:JN102,KC102:KN102,LC102:LN102,MC102:MN102,NC102:NN102)</f>
        <v>20.95</v>
      </c>
      <c r="I102" s="157" t="n">
        <f aca="false">MIN(AC102:AN102,BC102:BN102,CC102:CN102,DC102:DN102,EC102:EN102,FC102:FN102,GC102:GN102,HC102:HN102,IC102:IN102,JC102:JN102,KC102:KN102,LC102:LN102,MC102:MN102,NC102:NN102)</f>
        <v>13.6</v>
      </c>
      <c r="J102" s="162" t="n">
        <f aca="false">(G102+I102)/2</f>
        <v>24.7</v>
      </c>
      <c r="AA102" s="1" t="n">
        <f aca="false">AA101+1</f>
        <v>14</v>
      </c>
      <c r="AB102" s="108"/>
      <c r="AC102" s="109"/>
      <c r="AD102" s="109"/>
      <c r="AE102" s="109"/>
      <c r="AF102" s="109"/>
      <c r="AG102" s="109"/>
      <c r="AH102" s="109"/>
      <c r="AI102" s="109"/>
      <c r="AJ102" s="109"/>
      <c r="AK102" s="109"/>
      <c r="AL102" s="109"/>
      <c r="AM102" s="109"/>
      <c r="AN102" s="109"/>
      <c r="AO102" s="110"/>
      <c r="BA102" s="1"/>
      <c r="BB102" s="111"/>
      <c r="BC102" s="109"/>
      <c r="BD102" s="109"/>
      <c r="BE102" s="109"/>
      <c r="BF102" s="109"/>
      <c r="BG102" s="109"/>
      <c r="BH102" s="109"/>
      <c r="BI102" s="109"/>
      <c r="BJ102" s="109"/>
      <c r="BK102" s="109"/>
      <c r="BL102" s="109"/>
      <c r="BM102" s="109"/>
      <c r="BN102" s="109"/>
      <c r="BO102" s="110"/>
      <c r="EA102" s="1" t="n">
        <f aca="false">EA101+1</f>
        <v>1902</v>
      </c>
      <c r="EB102" s="111" t="n">
        <v>1902</v>
      </c>
      <c r="EC102" s="109" t="n">
        <v>35.8</v>
      </c>
      <c r="ED102" s="109" t="n">
        <v>35</v>
      </c>
      <c r="EE102" s="109" t="n">
        <v>32.7</v>
      </c>
      <c r="EF102" s="109" t="n">
        <v>28.3</v>
      </c>
      <c r="EG102" s="109" t="n">
        <v>23.2</v>
      </c>
      <c r="EH102" s="109" t="n">
        <v>19.1</v>
      </c>
      <c r="EI102" s="109" t="n">
        <v>18.7</v>
      </c>
      <c r="EJ102" s="109" t="n">
        <v>19.6</v>
      </c>
      <c r="EK102" s="109" t="n">
        <v>24.9</v>
      </c>
      <c r="EL102" s="109" t="n">
        <v>28.8</v>
      </c>
      <c r="EM102" s="109" t="n">
        <v>34.1</v>
      </c>
      <c r="EN102" s="109" t="n">
        <v>32.8</v>
      </c>
      <c r="EO102" s="110" t="n">
        <f aca="false">SUM(EC102:EN102)/12</f>
        <v>27.75</v>
      </c>
      <c r="FA102" s="1"/>
      <c r="FB102" s="111"/>
      <c r="FC102" s="132"/>
      <c r="FD102" s="132"/>
      <c r="FE102" s="132"/>
      <c r="FF102" s="132"/>
      <c r="FG102" s="132"/>
      <c r="FH102" s="132"/>
      <c r="FI102" s="132"/>
      <c r="FJ102" s="132"/>
      <c r="FK102" s="132"/>
      <c r="FL102" s="132"/>
      <c r="FM102" s="132"/>
      <c r="FN102" s="132"/>
      <c r="FO102" s="110"/>
      <c r="GA102" s="1"/>
      <c r="GB102" s="111"/>
      <c r="GC102" s="109"/>
      <c r="GD102" s="109"/>
      <c r="GE102" s="109"/>
      <c r="GF102" s="109"/>
      <c r="GG102" s="109"/>
      <c r="GH102" s="109"/>
      <c r="GI102" s="109"/>
      <c r="GJ102" s="109"/>
      <c r="GK102" s="109"/>
      <c r="GL102" s="109"/>
      <c r="GM102" s="109"/>
      <c r="GN102" s="109"/>
      <c r="GO102" s="110"/>
      <c r="HA102" s="1" t="n">
        <f aca="false">HA101+1</f>
        <v>1902</v>
      </c>
      <c r="HB102" s="113" t="s">
        <v>53</v>
      </c>
      <c r="HC102" s="109" t="n">
        <v>25.5</v>
      </c>
      <c r="HD102" s="109" t="n">
        <v>24.4</v>
      </c>
      <c r="HE102" s="109" t="n">
        <v>23</v>
      </c>
      <c r="HF102" s="109" t="n">
        <v>23.7</v>
      </c>
      <c r="HG102" s="109" t="n">
        <v>20.5</v>
      </c>
      <c r="HH102" s="109" t="n">
        <v>16.3</v>
      </c>
      <c r="HI102" s="109" t="n">
        <v>16.4</v>
      </c>
      <c r="HJ102" s="109" t="n">
        <v>15.7</v>
      </c>
      <c r="HK102" s="109" t="n">
        <v>18.6</v>
      </c>
      <c r="HL102" s="109" t="n">
        <v>20.9</v>
      </c>
      <c r="HM102" s="109" t="n">
        <v>23.2</v>
      </c>
      <c r="HN102" s="109" t="n">
        <v>23.3</v>
      </c>
      <c r="HO102" s="110" t="n">
        <f aca="false">SUM(HC102:HN102)/12</f>
        <v>20.9583333333333</v>
      </c>
      <c r="JA102" s="1" t="n">
        <f aca="false">JA101+1</f>
        <v>1902</v>
      </c>
      <c r="JB102" s="113" t="s">
        <v>53</v>
      </c>
      <c r="JC102" s="109" t="n">
        <v>21.6</v>
      </c>
      <c r="JD102" s="109" t="n">
        <v>21.2</v>
      </c>
      <c r="JE102" s="109" t="n">
        <v>19.2</v>
      </c>
      <c r="JF102" s="109" t="n">
        <v>18.7</v>
      </c>
      <c r="JG102" s="109" t="n">
        <v>17.5</v>
      </c>
      <c r="JH102" s="109" t="n">
        <v>14</v>
      </c>
      <c r="JI102" s="109" t="n">
        <v>13.7</v>
      </c>
      <c r="JJ102" s="109" t="n">
        <v>13.6</v>
      </c>
      <c r="JK102" s="109" t="n">
        <v>15.5</v>
      </c>
      <c r="JL102" s="109" t="n">
        <v>18</v>
      </c>
      <c r="JM102" s="109" t="n">
        <v>21</v>
      </c>
      <c r="JN102" s="109" t="n">
        <v>20.5</v>
      </c>
      <c r="JO102" s="110" t="n">
        <f aca="false">SUM(JC102:JN102)/12</f>
        <v>17.875</v>
      </c>
      <c r="MA102" s="1"/>
      <c r="MB102" s="111"/>
      <c r="MC102" s="109"/>
      <c r="MD102" s="109"/>
      <c r="ME102" s="109"/>
      <c r="MF102" s="109"/>
      <c r="MG102" s="109"/>
      <c r="MH102" s="109"/>
      <c r="MI102" s="109"/>
      <c r="MJ102" s="109"/>
      <c r="MK102" s="109"/>
      <c r="ML102" s="109"/>
      <c r="MM102" s="109"/>
      <c r="MN102" s="109"/>
      <c r="MO102" s="110"/>
      <c r="OA102" s="102"/>
      <c r="OB102" s="102"/>
      <c r="PA102" s="102"/>
      <c r="PB102" s="102"/>
    </row>
    <row r="103" customFormat="false" ht="12.75" hidden="false" customHeight="false" outlineLevel="0" collapsed="false">
      <c r="A103" s="150"/>
      <c r="B103" s="151" t="n">
        <f aca="false">AVERAGE(AO103,BO103,CO103,DO103,EO103,FO103,GO103,HO103,IO103,JO103,KO103,LO103,MO103,NO103)</f>
        <v>21.3916666666667</v>
      </c>
      <c r="C103" s="163" t="n">
        <f aca="false">AVERAGE(B99:B103)</f>
        <v>21.7211111111111</v>
      </c>
      <c r="D103" s="164" t="n">
        <f aca="false">AVERAGE(B94:B103)</f>
        <v>21.7825</v>
      </c>
      <c r="E103" s="151" t="e">
        <f aca="false">AVERAGE(B84:B103)</f>
        <v>#DIV/0!</v>
      </c>
      <c r="F103" s="165"/>
      <c r="G103" s="159" t="n">
        <f aca="false">MAX(AC103:AN103,BC103:BN103,CC103:CN103,DC103:DN103,EC103:EN103,FC103:FN103,GC103:GN103,HC103:HN103,IC103:IN103,JC103:JN103,KC103:KN103,LC103:LN103,MC103:MN103,NC103:NN103)</f>
        <v>35.5</v>
      </c>
      <c r="H103" s="161" t="n">
        <f aca="false">MEDIAN(AC103:AN103,BC103:BN103,CC103:CN103,DC103:DN103,EC103:EN103,FC103:FN103,GC103:GN103,HC103:HN103,IC103:IN103,JC103:JN103,KC103:KN103,LC103:LN103,MC103:MN103,NC103:NN103)</f>
        <v>20.5</v>
      </c>
      <c r="I103" s="157" t="n">
        <f aca="false">MIN(AC103:AN103,BC103:BN103,CC103:CN103,DC103:DN103,EC103:EN103,FC103:FN103,GC103:GN103,HC103:HN103,IC103:IN103,JC103:JN103,KC103:KN103,LC103:LN103,MC103:MN103,NC103:NN103)</f>
        <v>12.8</v>
      </c>
      <c r="J103" s="162" t="n">
        <f aca="false">(G103+I103)/2</f>
        <v>24.15</v>
      </c>
      <c r="AA103" s="1" t="n">
        <f aca="false">AA102+1</f>
        <v>15</v>
      </c>
      <c r="AB103" s="108"/>
      <c r="AC103" s="109"/>
      <c r="AD103" s="109"/>
      <c r="AE103" s="109"/>
      <c r="AF103" s="109"/>
      <c r="AG103" s="109"/>
      <c r="AH103" s="109"/>
      <c r="AI103" s="109"/>
      <c r="AJ103" s="109"/>
      <c r="AK103" s="109"/>
      <c r="AL103" s="109"/>
      <c r="AM103" s="109"/>
      <c r="AN103" s="109"/>
      <c r="AO103" s="110"/>
      <c r="BA103" s="1"/>
      <c r="BB103" s="111"/>
      <c r="BC103" s="109"/>
      <c r="BD103" s="109"/>
      <c r="BE103" s="109"/>
      <c r="BF103" s="109"/>
      <c r="BG103" s="109"/>
      <c r="BH103" s="109"/>
      <c r="BI103" s="109"/>
      <c r="BJ103" s="109"/>
      <c r="BK103" s="109"/>
      <c r="BL103" s="109"/>
      <c r="BM103" s="109"/>
      <c r="BN103" s="109"/>
      <c r="BO103" s="110"/>
      <c r="EA103" s="1" t="n">
        <f aca="false">EA102+1</f>
        <v>1903</v>
      </c>
      <c r="EB103" s="111" t="n">
        <v>1903</v>
      </c>
      <c r="EC103" s="109" t="n">
        <v>35.5</v>
      </c>
      <c r="ED103" s="109" t="n">
        <v>34.3</v>
      </c>
      <c r="EE103" s="109" t="n">
        <v>32.7</v>
      </c>
      <c r="EF103" s="109" t="n">
        <v>25.9</v>
      </c>
      <c r="EG103" s="109" t="n">
        <v>20.5</v>
      </c>
      <c r="EH103" s="109" t="n">
        <v>17.5</v>
      </c>
      <c r="EI103" s="109" t="n">
        <v>16.7</v>
      </c>
      <c r="EJ103" s="109" t="n">
        <v>20.2</v>
      </c>
      <c r="EK103" s="109" t="n">
        <v>23.1</v>
      </c>
      <c r="EL103" s="109" t="n">
        <v>28</v>
      </c>
      <c r="EM103" s="109" t="n">
        <v>31.1</v>
      </c>
      <c r="EN103" s="109" t="n">
        <v>30.7</v>
      </c>
      <c r="EO103" s="110" t="n">
        <f aca="false">SUM(EC103:EN103)/12</f>
        <v>26.35</v>
      </c>
      <c r="FA103" s="1"/>
      <c r="FB103" s="111"/>
      <c r="FC103" s="132"/>
      <c r="FD103" s="132"/>
      <c r="FE103" s="132"/>
      <c r="FF103" s="132"/>
      <c r="FG103" s="132"/>
      <c r="FH103" s="132"/>
      <c r="FI103" s="132"/>
      <c r="FJ103" s="132"/>
      <c r="FK103" s="132"/>
      <c r="FL103" s="132"/>
      <c r="FM103" s="132"/>
      <c r="FN103" s="132"/>
      <c r="FO103" s="110"/>
      <c r="GA103" s="1"/>
      <c r="GB103" s="111"/>
      <c r="GC103" s="109"/>
      <c r="GD103" s="109"/>
      <c r="GE103" s="109"/>
      <c r="GF103" s="109"/>
      <c r="GG103" s="109"/>
      <c r="GH103" s="109"/>
      <c r="GI103" s="109"/>
      <c r="GJ103" s="109"/>
      <c r="GK103" s="109"/>
      <c r="GL103" s="109"/>
      <c r="GM103" s="109"/>
      <c r="GN103" s="109"/>
      <c r="GO103" s="110"/>
      <c r="HA103" s="1" t="n">
        <f aca="false">HA102+1</f>
        <v>1903</v>
      </c>
      <c r="HB103" s="113" t="s">
        <v>54</v>
      </c>
      <c r="HC103" s="109" t="n">
        <v>25.6</v>
      </c>
      <c r="HD103" s="109" t="n">
        <v>24.4</v>
      </c>
      <c r="HE103" s="109" t="n">
        <v>23.8</v>
      </c>
      <c r="HF103" s="109" t="n">
        <v>20.4</v>
      </c>
      <c r="HG103" s="109" t="n">
        <v>17.7</v>
      </c>
      <c r="HH103" s="109" t="n">
        <v>15.7</v>
      </c>
      <c r="HI103" s="109" t="n">
        <v>14.8</v>
      </c>
      <c r="HJ103" s="109" t="n">
        <v>16.1</v>
      </c>
      <c r="HK103" s="109" t="n">
        <v>17.7</v>
      </c>
      <c r="HL103" s="109" t="n">
        <v>21.1</v>
      </c>
      <c r="HM103" s="109" t="n">
        <v>23.5</v>
      </c>
      <c r="HN103" s="109" t="n">
        <v>23.9</v>
      </c>
      <c r="HO103" s="110" t="n">
        <f aca="false">SUM(HC103:HN103)/12</f>
        <v>20.3916666666667</v>
      </c>
      <c r="JA103" s="1" t="n">
        <f aca="false">JA102+1</f>
        <v>1903</v>
      </c>
      <c r="JB103" s="113" t="s">
        <v>54</v>
      </c>
      <c r="JC103" s="109" t="n">
        <v>21.8</v>
      </c>
      <c r="JD103" s="109" t="n">
        <v>20.7</v>
      </c>
      <c r="JE103" s="109" t="n">
        <v>20.5</v>
      </c>
      <c r="JF103" s="109" t="n">
        <v>17.7</v>
      </c>
      <c r="JG103" s="109" t="n">
        <v>15.2</v>
      </c>
      <c r="JH103" s="109" t="n">
        <v>13.3</v>
      </c>
      <c r="JI103" s="109" t="n">
        <v>12.8</v>
      </c>
      <c r="JJ103" s="109" t="n">
        <v>13.3</v>
      </c>
      <c r="JK103" s="109" t="n">
        <v>15.4</v>
      </c>
      <c r="JL103" s="109" t="n">
        <v>18.1</v>
      </c>
      <c r="JM103" s="109" t="n">
        <v>19.6</v>
      </c>
      <c r="JN103" s="109" t="n">
        <v>20.8</v>
      </c>
      <c r="JO103" s="110" t="n">
        <f aca="false">SUM(JC103:JN103)/12</f>
        <v>17.4333333333333</v>
      </c>
      <c r="MA103" s="1"/>
      <c r="MB103" s="111"/>
      <c r="MC103" s="109"/>
      <c r="MD103" s="109"/>
      <c r="ME103" s="109"/>
      <c r="MF103" s="109"/>
      <c r="MG103" s="109"/>
      <c r="MH103" s="109"/>
      <c r="MI103" s="109"/>
      <c r="MJ103" s="109"/>
      <c r="MK103" s="109"/>
      <c r="ML103" s="109"/>
      <c r="MM103" s="109"/>
      <c r="MN103" s="109"/>
      <c r="MO103" s="110"/>
      <c r="OA103" s="102"/>
      <c r="OB103" s="102"/>
      <c r="PA103" s="102"/>
      <c r="PB103" s="102"/>
    </row>
    <row r="104" customFormat="false" ht="12.75" hidden="false" customHeight="false" outlineLevel="0" collapsed="false">
      <c r="A104" s="150"/>
      <c r="B104" s="151" t="n">
        <f aca="false">AVERAGE(AO104,BO104,CO104,DO104,EO104,FO104,GO104,HO104,IO104,JO104,KO104,LO104,MO104,NO104)</f>
        <v>21.5527777777778</v>
      </c>
      <c r="C104" s="163" t="n">
        <f aca="false">AVERAGE(B100:B104)</f>
        <v>21.6944444444444</v>
      </c>
      <c r="D104" s="164" t="n">
        <f aca="false">AVERAGE(B95:B104)</f>
        <v>21.7905555555556</v>
      </c>
      <c r="E104" s="151" t="n">
        <f aca="false">AVERAGE(B85:B104)</f>
        <v>21.2647222222222</v>
      </c>
      <c r="F104" s="165"/>
      <c r="G104" s="159" t="n">
        <f aca="false">MAX(AC104:AN104,BC104:BN104,CC104:CN104,DC104:DN104,EC104:EN104,FC104:FN104,GC104:GN104,HC104:HN104,IC104:IN104,JC104:JN104,KC104:KN104,LC104:LN104,MC104:MN104,NC104:NN104)</f>
        <v>35.2</v>
      </c>
      <c r="H104" s="161" t="n">
        <f aca="false">MEDIAN(AC104:AN104,BC104:BN104,CC104:CN104,DC104:DN104,EC104:EN104,FC104:FN104,GC104:GN104,HC104:HN104,IC104:IN104,JC104:JN104,KC104:KN104,LC104:LN104,MC104:MN104,NC104:NN104)</f>
        <v>21.45</v>
      </c>
      <c r="I104" s="157" t="n">
        <f aca="false">MIN(AC104:AN104,BC104:BN104,CC104:CN104,DC104:DN104,EC104:EN104,FC104:FN104,GC104:GN104,HC104:HN104,IC104:IN104,JC104:JN104,KC104:KN104,LC104:LN104,MC104:MN104,NC104:NN104)</f>
        <v>13</v>
      </c>
      <c r="J104" s="162" t="n">
        <f aca="false">(G104+I104)/2</f>
        <v>24.1</v>
      </c>
      <c r="AA104" s="1" t="n">
        <f aca="false">AA103+1</f>
        <v>16</v>
      </c>
      <c r="AB104" s="108"/>
      <c r="AC104" s="109"/>
      <c r="AD104" s="109"/>
      <c r="AE104" s="109"/>
      <c r="AF104" s="109"/>
      <c r="AG104" s="109"/>
      <c r="AH104" s="109"/>
      <c r="AI104" s="109"/>
      <c r="AJ104" s="109"/>
      <c r="AK104" s="109"/>
      <c r="AL104" s="109"/>
      <c r="AM104" s="109"/>
      <c r="AN104" s="109"/>
      <c r="AO104" s="110"/>
      <c r="BA104" s="1"/>
      <c r="BB104" s="111"/>
      <c r="BC104" s="109"/>
      <c r="BD104" s="109"/>
      <c r="BE104" s="109"/>
      <c r="BF104" s="109"/>
      <c r="BG104" s="109"/>
      <c r="BH104" s="109"/>
      <c r="BI104" s="109"/>
      <c r="BJ104" s="109"/>
      <c r="BK104" s="109"/>
      <c r="BL104" s="109"/>
      <c r="BM104" s="109"/>
      <c r="BN104" s="109"/>
      <c r="BO104" s="110"/>
      <c r="EA104" s="1" t="n">
        <f aca="false">EA103+1</f>
        <v>1904</v>
      </c>
      <c r="EB104" s="111" t="n">
        <v>1904</v>
      </c>
      <c r="EC104" s="109" t="n">
        <v>33.4</v>
      </c>
      <c r="ED104" s="109" t="n">
        <v>32.5</v>
      </c>
      <c r="EE104" s="109" t="n">
        <v>30.6</v>
      </c>
      <c r="EF104" s="109" t="n">
        <v>27.9</v>
      </c>
      <c r="EG104" s="109" t="n">
        <v>22.3</v>
      </c>
      <c r="EH104" s="109" t="n">
        <v>17</v>
      </c>
      <c r="EI104" s="109" t="n">
        <v>15</v>
      </c>
      <c r="EJ104" s="109" t="n">
        <v>18.8</v>
      </c>
      <c r="EK104" s="109" t="n">
        <v>22.7</v>
      </c>
      <c r="EL104" s="109" t="n">
        <v>26.7</v>
      </c>
      <c r="EM104" s="109" t="n">
        <v>32.4</v>
      </c>
      <c r="EN104" s="109" t="n">
        <v>35.2</v>
      </c>
      <c r="EO104" s="110" t="n">
        <f aca="false">SUM(EC104:EN104)/12</f>
        <v>26.2083333333333</v>
      </c>
      <c r="FA104" s="1"/>
      <c r="FB104" s="111"/>
      <c r="FC104" s="132"/>
      <c r="FD104" s="132"/>
      <c r="FE104" s="132"/>
      <c r="FF104" s="132"/>
      <c r="FG104" s="132"/>
      <c r="FH104" s="132"/>
      <c r="FI104" s="132"/>
      <c r="FJ104" s="132"/>
      <c r="FK104" s="132"/>
      <c r="FL104" s="132"/>
      <c r="FM104" s="132"/>
      <c r="FN104" s="132"/>
      <c r="FO104" s="110"/>
      <c r="GA104" s="1"/>
      <c r="GB104" s="111"/>
      <c r="GC104" s="109"/>
      <c r="GD104" s="109"/>
      <c r="GE104" s="109"/>
      <c r="GF104" s="109"/>
      <c r="GG104" s="109"/>
      <c r="GH104" s="109"/>
      <c r="GI104" s="109"/>
      <c r="GJ104" s="109"/>
      <c r="GK104" s="109"/>
      <c r="GL104" s="109"/>
      <c r="GM104" s="109"/>
      <c r="GN104" s="109"/>
      <c r="GO104" s="110"/>
      <c r="HA104" s="1" t="n">
        <f aca="false">HA103+1</f>
        <v>1904</v>
      </c>
      <c r="HB104" s="113" t="s">
        <v>55</v>
      </c>
      <c r="HC104" s="109" t="n">
        <v>23.8</v>
      </c>
      <c r="HD104" s="109" t="n">
        <v>23.3</v>
      </c>
      <c r="HE104" s="109" t="n">
        <v>23.1</v>
      </c>
      <c r="HF104" s="109" t="n">
        <v>24.1</v>
      </c>
      <c r="HG104" s="109" t="n">
        <v>19.8</v>
      </c>
      <c r="HH104" s="109" t="n">
        <v>16.1</v>
      </c>
      <c r="HI104" s="109" t="n">
        <v>15.4</v>
      </c>
      <c r="HJ104" s="109" t="n">
        <v>15.9</v>
      </c>
      <c r="HK104" s="109" t="n">
        <v>17.5</v>
      </c>
      <c r="HL104" s="109" t="n">
        <v>21.5</v>
      </c>
      <c r="HM104" s="109" t="n">
        <v>23</v>
      </c>
      <c r="HN104" s="109" t="n">
        <v>26.3</v>
      </c>
      <c r="HO104" s="110" t="n">
        <f aca="false">SUM(HC104:HN104)/12</f>
        <v>20.8166666666667</v>
      </c>
      <c r="JA104" s="1" t="n">
        <f aca="false">JA103+1</f>
        <v>1904</v>
      </c>
      <c r="JB104" s="113" t="s">
        <v>55</v>
      </c>
      <c r="JC104" s="109" t="n">
        <v>21.6</v>
      </c>
      <c r="JD104" s="109" t="n">
        <v>21.8</v>
      </c>
      <c r="JE104" s="109" t="n">
        <v>20.1</v>
      </c>
      <c r="JF104" s="109" t="n">
        <v>20.5</v>
      </c>
      <c r="JG104" s="109" t="n">
        <v>16.3</v>
      </c>
      <c r="JH104" s="109" t="n">
        <v>13.4</v>
      </c>
      <c r="JI104" s="109" t="n">
        <v>13</v>
      </c>
      <c r="JJ104" s="109" t="n">
        <v>13.5</v>
      </c>
      <c r="JK104" s="109" t="n">
        <v>14.1</v>
      </c>
      <c r="JL104" s="109" t="n">
        <v>17.5</v>
      </c>
      <c r="JM104" s="109" t="n">
        <v>18.4</v>
      </c>
      <c r="JN104" s="109" t="n">
        <v>21.4</v>
      </c>
      <c r="JO104" s="110" t="n">
        <f aca="false">SUM(JC104:JN104)/12</f>
        <v>17.6333333333333</v>
      </c>
      <c r="MA104" s="1"/>
      <c r="MB104" s="111"/>
      <c r="MC104" s="109"/>
      <c r="MD104" s="109"/>
      <c r="ME104" s="109"/>
      <c r="MF104" s="109"/>
      <c r="MG104" s="109"/>
      <c r="MH104" s="109"/>
      <c r="MI104" s="109"/>
      <c r="MJ104" s="109"/>
      <c r="MK104" s="109"/>
      <c r="ML104" s="109"/>
      <c r="MM104" s="109"/>
      <c r="MN104" s="109"/>
      <c r="MO104" s="110"/>
      <c r="OA104" s="102"/>
      <c r="OB104" s="102"/>
      <c r="PA104" s="102"/>
      <c r="PB104" s="102"/>
    </row>
    <row r="105" customFormat="false" ht="12.75" hidden="false" customHeight="false" outlineLevel="0" collapsed="false">
      <c r="A105" s="150" t="n">
        <f aca="false">A100+5</f>
        <v>1905</v>
      </c>
      <c r="B105" s="151" t="n">
        <f aca="false">AVERAGE(AO105,BO105,CO105,DO105,EO105,FO105,GO105,HO105,IO105,JO105,KO105,LO105,MO105,NO105)</f>
        <v>21.0194444444444</v>
      </c>
      <c r="C105" s="163" t="n">
        <f aca="false">AVERAGE(B101:B105)</f>
        <v>21.6066666666667</v>
      </c>
      <c r="D105" s="164" t="n">
        <f aca="false">AVERAGE(B96:B105)</f>
        <v>21.6991666666667</v>
      </c>
      <c r="E105" s="151" t="n">
        <f aca="false">AVERAGE(B86:B105)</f>
        <v>21.3940277777778</v>
      </c>
      <c r="F105" s="165"/>
      <c r="G105" s="159" t="n">
        <f aca="false">MAX(AC105:AN105,BC105:BN105,CC105:CN105,DC105:DN105,EC105:EN105,FC105:FN105,GC105:GN105,HC105:HN105,IC105:IN105,JC105:JN105,KC105:KN105,LC105:LN105,MC105:MN105,NC105:NN105)</f>
        <v>36.9</v>
      </c>
      <c r="H105" s="161" t="n">
        <f aca="false">MEDIAN(AC105:AN105,BC105:BN105,CC105:CN105,DC105:DN105,EC105:EN105,FC105:FN105,GC105:GN105,HC105:HN105,IC105:IN105,JC105:JN105,KC105:KN105,LC105:LN105,MC105:MN105,NC105:NN105)</f>
        <v>20.2</v>
      </c>
      <c r="I105" s="157" t="n">
        <f aca="false">MIN(AC105:AN105,BC105:BN105,CC105:CN105,DC105:DN105,EC105:EN105,FC105:FN105,GC105:GN105,HC105:HN105,IC105:IN105,JC105:JN105,KC105:KN105,LC105:LN105,MC105:MN105,NC105:NN105)</f>
        <v>12.5</v>
      </c>
      <c r="J105" s="162" t="n">
        <f aca="false">(G105+I105)/2</f>
        <v>24.7</v>
      </c>
      <c r="AA105" s="1" t="n">
        <f aca="false">AA104+1</f>
        <v>17</v>
      </c>
      <c r="AB105" s="108"/>
      <c r="AC105" s="109"/>
      <c r="AD105" s="109"/>
      <c r="AE105" s="109"/>
      <c r="AF105" s="109"/>
      <c r="AG105" s="109"/>
      <c r="AH105" s="109"/>
      <c r="AI105" s="109"/>
      <c r="AJ105" s="109"/>
      <c r="AK105" s="109"/>
      <c r="AL105" s="109"/>
      <c r="AM105" s="109"/>
      <c r="AN105" s="109"/>
      <c r="AO105" s="110"/>
      <c r="BA105" s="1"/>
      <c r="BB105" s="111"/>
      <c r="BC105" s="109"/>
      <c r="BD105" s="109"/>
      <c r="BE105" s="109"/>
      <c r="BF105" s="109"/>
      <c r="BG105" s="109"/>
      <c r="BH105" s="109"/>
      <c r="BI105" s="109"/>
      <c r="BJ105" s="109"/>
      <c r="BK105" s="109"/>
      <c r="BL105" s="109"/>
      <c r="BM105" s="109"/>
      <c r="BN105" s="109"/>
      <c r="BO105" s="110"/>
      <c r="EA105" s="1" t="n">
        <f aca="false">EA104+1</f>
        <v>1905</v>
      </c>
      <c r="EB105" s="111" t="n">
        <v>1905</v>
      </c>
      <c r="EC105" s="109" t="n">
        <v>36.9</v>
      </c>
      <c r="ED105" s="109" t="n">
        <v>32.8</v>
      </c>
      <c r="EE105" s="109" t="n">
        <v>31.8</v>
      </c>
      <c r="EF105" s="109" t="n">
        <v>26.9</v>
      </c>
      <c r="EG105" s="109" t="n">
        <v>23.1</v>
      </c>
      <c r="EH105" s="109" t="n">
        <v>17.7</v>
      </c>
      <c r="EI105" s="109" t="n">
        <v>15.6</v>
      </c>
      <c r="EJ105" s="109" t="n">
        <v>18.7</v>
      </c>
      <c r="EK105" s="109" t="n">
        <v>20.4</v>
      </c>
      <c r="EL105" s="109" t="n">
        <v>23.4</v>
      </c>
      <c r="EM105" s="109" t="n">
        <v>32.6</v>
      </c>
      <c r="EN105" s="109" t="n">
        <v>36.3</v>
      </c>
      <c r="EO105" s="110" t="n">
        <f aca="false">SUM(EC105:EN105)/12</f>
        <v>26.35</v>
      </c>
      <c r="FA105" s="1"/>
      <c r="FB105" s="111"/>
      <c r="FC105" s="132"/>
      <c r="FD105" s="132"/>
      <c r="FE105" s="132"/>
      <c r="FF105" s="132"/>
      <c r="FG105" s="132"/>
      <c r="FH105" s="132"/>
      <c r="FI105" s="132"/>
      <c r="FJ105" s="132"/>
      <c r="FK105" s="132"/>
      <c r="FL105" s="132"/>
      <c r="FM105" s="132"/>
      <c r="FN105" s="132"/>
      <c r="FO105" s="110"/>
      <c r="GA105" s="1"/>
      <c r="GB105" s="111"/>
      <c r="GC105" s="109"/>
      <c r="GD105" s="109"/>
      <c r="GE105" s="109"/>
      <c r="GF105" s="109"/>
      <c r="GG105" s="109"/>
      <c r="GH105" s="109"/>
      <c r="GI105" s="109"/>
      <c r="GJ105" s="109"/>
      <c r="GK105" s="109"/>
      <c r="GL105" s="109"/>
      <c r="GM105" s="109"/>
      <c r="GN105" s="109"/>
      <c r="GO105" s="110"/>
      <c r="HA105" s="1" t="n">
        <f aca="false">HA104+1</f>
        <v>1905</v>
      </c>
      <c r="HB105" s="113" t="s">
        <v>56</v>
      </c>
      <c r="HC105" s="109" t="n">
        <v>26.3</v>
      </c>
      <c r="HD105" s="109" t="n">
        <v>24.6</v>
      </c>
      <c r="HE105" s="109" t="n">
        <v>24</v>
      </c>
      <c r="HF105" s="109" t="n">
        <v>21.7</v>
      </c>
      <c r="HG105" s="109" t="n">
        <v>19</v>
      </c>
      <c r="HH105" s="109" t="n">
        <v>15.9</v>
      </c>
      <c r="HI105" s="109" t="n">
        <v>15.4</v>
      </c>
      <c r="HJ105" s="109" t="n">
        <v>15.6</v>
      </c>
      <c r="HK105" s="109" t="n">
        <v>15.5</v>
      </c>
      <c r="HL105" s="109" t="n">
        <v>16.3</v>
      </c>
      <c r="HM105" s="109" t="n">
        <v>21.5</v>
      </c>
      <c r="HN105" s="109" t="n">
        <v>24.1</v>
      </c>
      <c r="HO105" s="110" t="n">
        <f aca="false">SUM(HC105:HN105)/12</f>
        <v>19.9916666666667</v>
      </c>
      <c r="JA105" s="1" t="n">
        <f aca="false">JA104+1</f>
        <v>1905</v>
      </c>
      <c r="JB105" s="113" t="s">
        <v>56</v>
      </c>
      <c r="JC105" s="109" t="n">
        <v>22.7</v>
      </c>
      <c r="JD105" s="109" t="n">
        <v>20.9</v>
      </c>
      <c r="JE105" s="109" t="n">
        <v>20.2</v>
      </c>
      <c r="JF105" s="109" t="n">
        <v>18.3</v>
      </c>
      <c r="JG105" s="109" t="n">
        <v>16</v>
      </c>
      <c r="JH105" s="109" t="n">
        <v>13.4</v>
      </c>
      <c r="JI105" s="109" t="n">
        <v>12.5</v>
      </c>
      <c r="JJ105" s="109" t="n">
        <v>12.7</v>
      </c>
      <c r="JK105" s="109" t="n">
        <v>12.7</v>
      </c>
      <c r="JL105" s="109" t="n">
        <v>13.9</v>
      </c>
      <c r="JM105" s="109" t="n">
        <v>17.1</v>
      </c>
      <c r="JN105" s="109" t="n">
        <v>20.2</v>
      </c>
      <c r="JO105" s="110" t="n">
        <f aca="false">SUM(JC105:JN105)/12</f>
        <v>16.7166666666667</v>
      </c>
      <c r="MA105" s="1"/>
      <c r="MB105" s="111"/>
      <c r="MC105" s="109"/>
      <c r="MD105" s="109"/>
      <c r="ME105" s="109"/>
      <c r="MF105" s="109"/>
      <c r="MG105" s="109"/>
      <c r="MH105" s="109"/>
      <c r="MI105" s="109"/>
      <c r="MJ105" s="109"/>
      <c r="MK105" s="109"/>
      <c r="ML105" s="109"/>
      <c r="MM105" s="109"/>
      <c r="MN105" s="109"/>
      <c r="MO105" s="110"/>
      <c r="OA105" s="102"/>
      <c r="OB105" s="102"/>
      <c r="PA105" s="102"/>
      <c r="PB105" s="102"/>
    </row>
    <row r="106" customFormat="false" ht="12.75" hidden="false" customHeight="false" outlineLevel="0" collapsed="false">
      <c r="A106" s="150"/>
      <c r="B106" s="151" t="n">
        <f aca="false">AVERAGE(AO106,BO106,CO106,DO106,EO106,FO106,GO106,HO106,IO106,JO106,KO106,LO106,MO106,NO106)</f>
        <v>22.2166666666667</v>
      </c>
      <c r="C106" s="163" t="n">
        <f aca="false">AVERAGE(B102:B106)</f>
        <v>21.675</v>
      </c>
      <c r="D106" s="164" t="n">
        <f aca="false">AVERAGE(B97:B106)</f>
        <v>21.7388888888889</v>
      </c>
      <c r="E106" s="151" t="n">
        <f aca="false">AVERAGE(B87:B106)</f>
        <v>21.5673611111111</v>
      </c>
      <c r="F106" s="165"/>
      <c r="G106" s="159" t="n">
        <f aca="false">MAX(AC106:AN106,BC106:BN106,CC106:CN106,DC106:DN106,EC106:EN106,FC106:FN106,GC106:GN106,HC106:HN106,IC106:IN106,JC106:JN106,KC106:KN106,LC106:LN106,MC106:MN106,NC106:NN106)</f>
        <v>39.9</v>
      </c>
      <c r="H106" s="161" t="n">
        <f aca="false">MEDIAN(AC106:AN106,BC106:BN106,CC106:CN106,DC106:DN106,EC106:EN106,FC106:FN106,GC106:GN106,HC106:HN106,IC106:IN106,JC106:JN106,KC106:KN106,LC106:LN106,MC106:MN106,NC106:NN106)</f>
        <v>21.1</v>
      </c>
      <c r="I106" s="157" t="n">
        <f aca="false">MIN(AC106:AN106,BC106:BN106,CC106:CN106,DC106:DN106,EC106:EN106,FC106:FN106,GC106:GN106,HC106:HN106,IC106:IN106,JC106:JN106,KC106:KN106,LC106:LN106,MC106:MN106,NC106:NN106)</f>
        <v>12.9</v>
      </c>
      <c r="J106" s="162" t="n">
        <f aca="false">(G106+I106)/2</f>
        <v>26.4</v>
      </c>
      <c r="AA106" s="1" t="n">
        <f aca="false">AA105+1</f>
        <v>18</v>
      </c>
      <c r="AB106" s="108"/>
      <c r="AC106" s="109"/>
      <c r="AD106" s="109"/>
      <c r="AE106" s="109"/>
      <c r="AF106" s="109"/>
      <c r="AG106" s="109"/>
      <c r="AH106" s="109"/>
      <c r="AI106" s="109"/>
      <c r="AJ106" s="109"/>
      <c r="AK106" s="109"/>
      <c r="AL106" s="109"/>
      <c r="AM106" s="109"/>
      <c r="AN106" s="109"/>
      <c r="AO106" s="110"/>
      <c r="BA106" s="1"/>
      <c r="BB106" s="111"/>
      <c r="BC106" s="109"/>
      <c r="BD106" s="109"/>
      <c r="BE106" s="109"/>
      <c r="BF106" s="109"/>
      <c r="BG106" s="109"/>
      <c r="BH106" s="109"/>
      <c r="BI106" s="109"/>
      <c r="BJ106" s="109"/>
      <c r="BK106" s="109"/>
      <c r="BL106" s="109"/>
      <c r="BM106" s="109"/>
      <c r="BN106" s="109"/>
      <c r="BO106" s="110"/>
      <c r="EA106" s="1" t="n">
        <f aca="false">EA105+1</f>
        <v>1906</v>
      </c>
      <c r="EB106" s="111" t="n">
        <v>1906</v>
      </c>
      <c r="EC106" s="109" t="n">
        <v>39.9</v>
      </c>
      <c r="ED106" s="109" t="n">
        <v>39.1</v>
      </c>
      <c r="EE106" s="109" t="n">
        <v>27.3</v>
      </c>
      <c r="EF106" s="109" t="n">
        <v>28.2</v>
      </c>
      <c r="EG106" s="109" t="n">
        <v>22.8</v>
      </c>
      <c r="EH106" s="109" t="n">
        <v>19.3</v>
      </c>
      <c r="EI106" s="109" t="n">
        <v>18.3</v>
      </c>
      <c r="EJ106" s="109" t="n">
        <v>18.4</v>
      </c>
      <c r="EK106" s="109" t="n">
        <v>22</v>
      </c>
      <c r="EL106" s="109" t="n">
        <v>27.8</v>
      </c>
      <c r="EM106" s="109" t="n">
        <v>28.8</v>
      </c>
      <c r="EN106" s="109" t="n">
        <v>35.2</v>
      </c>
      <c r="EO106" s="110" t="n">
        <f aca="false">SUM(EC106:EN106)/12</f>
        <v>27.2583333333333</v>
      </c>
      <c r="FA106" s="1"/>
      <c r="FB106" s="111"/>
      <c r="FC106" s="132"/>
      <c r="FD106" s="132"/>
      <c r="FE106" s="132"/>
      <c r="FF106" s="132"/>
      <c r="FG106" s="132"/>
      <c r="FH106" s="132"/>
      <c r="FI106" s="132"/>
      <c r="FJ106" s="132"/>
      <c r="FK106" s="132"/>
      <c r="FL106" s="132"/>
      <c r="FM106" s="132"/>
      <c r="FN106" s="132"/>
      <c r="FO106" s="110"/>
      <c r="GA106" s="1"/>
      <c r="GB106" s="111"/>
      <c r="GC106" s="109"/>
      <c r="GD106" s="109"/>
      <c r="GE106" s="109"/>
      <c r="GF106" s="109"/>
      <c r="GG106" s="109"/>
      <c r="GH106" s="109"/>
      <c r="GI106" s="109"/>
      <c r="GJ106" s="109"/>
      <c r="GK106" s="109"/>
      <c r="GL106" s="109"/>
      <c r="GM106" s="109"/>
      <c r="GN106" s="109"/>
      <c r="GO106" s="110"/>
      <c r="HA106" s="1" t="n">
        <f aca="false">HA105+1</f>
        <v>1906</v>
      </c>
      <c r="HB106" s="113" t="s">
        <v>57</v>
      </c>
      <c r="HC106" s="109" t="n">
        <v>29</v>
      </c>
      <c r="HD106" s="109" t="n">
        <v>28.8</v>
      </c>
      <c r="HE106" s="109" t="n">
        <v>24.6</v>
      </c>
      <c r="HF106" s="109" t="n">
        <v>23</v>
      </c>
      <c r="HG106" s="109" t="n">
        <v>21</v>
      </c>
      <c r="HH106" s="109" t="n">
        <v>17.9</v>
      </c>
      <c r="HI106" s="109" t="n">
        <v>16.3</v>
      </c>
      <c r="HJ106" s="109" t="n">
        <v>15.9</v>
      </c>
      <c r="HK106" s="109" t="n">
        <v>17.6</v>
      </c>
      <c r="HL106" s="109" t="n">
        <v>20.6</v>
      </c>
      <c r="HM106" s="109" t="n">
        <v>20</v>
      </c>
      <c r="HN106" s="109" t="n">
        <v>25.1</v>
      </c>
      <c r="HO106" s="110" t="n">
        <f aca="false">SUM(HC106:HN106)/12</f>
        <v>21.65</v>
      </c>
      <c r="JA106" s="1" t="n">
        <f aca="false">JA105+1</f>
        <v>1906</v>
      </c>
      <c r="JB106" s="113" t="s">
        <v>57</v>
      </c>
      <c r="JC106" s="109" t="n">
        <v>23.5</v>
      </c>
      <c r="JD106" s="109" t="n">
        <v>24.1</v>
      </c>
      <c r="JE106" s="109" t="n">
        <v>21.2</v>
      </c>
      <c r="JF106" s="109" t="n">
        <v>18.2</v>
      </c>
      <c r="JG106" s="109" t="n">
        <v>16.1</v>
      </c>
      <c r="JH106" s="109" t="n">
        <v>14.7</v>
      </c>
      <c r="JI106" s="109" t="n">
        <v>13.1</v>
      </c>
      <c r="JJ106" s="109" t="n">
        <v>12.9</v>
      </c>
      <c r="JK106" s="109" t="n">
        <v>14.5</v>
      </c>
      <c r="JL106" s="109" t="n">
        <v>15.7</v>
      </c>
      <c r="JM106" s="109" t="n">
        <v>17.1</v>
      </c>
      <c r="JN106" s="109" t="n">
        <v>21.8</v>
      </c>
      <c r="JO106" s="110" t="n">
        <f aca="false">SUM(JC106:JN106)/12</f>
        <v>17.7416666666667</v>
      </c>
      <c r="LB106" s="1" t="s">
        <v>58</v>
      </c>
      <c r="MA106" s="1"/>
      <c r="MB106" s="111"/>
      <c r="MC106" s="109"/>
      <c r="MD106" s="109"/>
      <c r="ME106" s="109"/>
      <c r="MF106" s="109"/>
      <c r="MG106" s="109"/>
      <c r="MH106" s="109"/>
      <c r="MI106" s="109"/>
      <c r="MJ106" s="109"/>
      <c r="MK106" s="109"/>
      <c r="ML106" s="109"/>
      <c r="MM106" s="109"/>
      <c r="MN106" s="109"/>
      <c r="MO106" s="110"/>
      <c r="OA106" s="102"/>
      <c r="OB106" s="102"/>
      <c r="PA106" s="102"/>
      <c r="PB106" s="102"/>
    </row>
    <row r="107" customFormat="false" ht="12.75" hidden="false" customHeight="false" outlineLevel="0" collapsed="false">
      <c r="A107" s="150"/>
      <c r="B107" s="151" t="n">
        <f aca="false">AVERAGE(AO107,BO107,CO107,DO107,EO107,FO107,GO107,HO107,IO107,JO107,KO107,LO107,MO107,NO107)</f>
        <v>21.475</v>
      </c>
      <c r="C107" s="163" t="n">
        <f aca="false">AVERAGE(B103:B107)</f>
        <v>21.5311111111111</v>
      </c>
      <c r="D107" s="164" t="n">
        <f aca="false">AVERAGE(B98:B107)</f>
        <v>21.7091666666667</v>
      </c>
      <c r="E107" s="151" t="n">
        <f aca="false">AVERAGE(B88:B107)</f>
        <v>21.7011111111111</v>
      </c>
      <c r="F107" s="165"/>
      <c r="G107" s="159" t="n">
        <f aca="false">MAX(AC107:AN107,BC107:BN107,CC107:CN107,DC107:DN107,EC107:EN107,FC107:FN107,GC107:GN107,HC107:HN107,IC107:IN107,JC107:JN107,KC107:KN107,LC107:LN107,MC107:MN107,NC107:NN107)</f>
        <v>35.9</v>
      </c>
      <c r="H107" s="161" t="n">
        <f aca="false">MEDIAN(AC107:AN107,BC107:BN107,CC107:CN107,DC107:DN107,EC107:EN107,FC107:FN107,GC107:GN107,HC107:HN107,IC107:IN107,JC107:JN107,KC107:KN107,LC107:LN107,MC107:MN107,NC107:NN107)</f>
        <v>20.3</v>
      </c>
      <c r="I107" s="157" t="n">
        <f aca="false">MIN(AC107:AN107,BC107:BN107,CC107:CN107,DC107:DN107,EC107:EN107,FC107:FN107,GC107:GN107,HC107:HN107,IC107:IN107,JC107:JN107,KC107:KN107,LC107:LN107,MC107:MN107,NC107:NN107)</f>
        <v>12.5</v>
      </c>
      <c r="J107" s="162" t="n">
        <f aca="false">(G107+I107)/2</f>
        <v>24.2</v>
      </c>
      <c r="AA107" s="1" t="n">
        <f aca="false">AA106+1</f>
        <v>19</v>
      </c>
      <c r="AB107" s="108"/>
      <c r="AC107" s="109"/>
      <c r="AD107" s="109"/>
      <c r="AE107" s="109"/>
      <c r="AF107" s="109"/>
      <c r="AG107" s="109"/>
      <c r="AH107" s="109"/>
      <c r="AI107" s="109"/>
      <c r="AJ107" s="109"/>
      <c r="AK107" s="109"/>
      <c r="AL107" s="109"/>
      <c r="AM107" s="109"/>
      <c r="AN107" s="109"/>
      <c r="AO107" s="110"/>
      <c r="BA107" s="1"/>
      <c r="BB107" s="111"/>
      <c r="BC107" s="109"/>
      <c r="BD107" s="109"/>
      <c r="BE107" s="109"/>
      <c r="BF107" s="109"/>
      <c r="BG107" s="109"/>
      <c r="BH107" s="109"/>
      <c r="BI107" s="109"/>
      <c r="BJ107" s="109"/>
      <c r="BK107" s="109"/>
      <c r="BL107" s="109"/>
      <c r="BM107" s="109"/>
      <c r="BN107" s="109"/>
      <c r="BO107" s="110"/>
      <c r="EA107" s="1" t="n">
        <f aca="false">EA106+1</f>
        <v>1907</v>
      </c>
      <c r="EB107" s="111" t="n">
        <v>1907</v>
      </c>
      <c r="EC107" s="109" t="n">
        <v>33.4</v>
      </c>
      <c r="ED107" s="109" t="n">
        <v>35.9</v>
      </c>
      <c r="EE107" s="109" t="n">
        <v>30.5</v>
      </c>
      <c r="EF107" s="109" t="n">
        <v>25.5</v>
      </c>
      <c r="EG107" s="109" t="n">
        <v>22.2</v>
      </c>
      <c r="EH107" s="109" t="n">
        <v>16.4</v>
      </c>
      <c r="EI107" s="109" t="n">
        <v>17.1</v>
      </c>
      <c r="EJ107" s="109" t="n">
        <v>20.6</v>
      </c>
      <c r="EK107" s="109" t="n">
        <v>26.1</v>
      </c>
      <c r="EL107" s="109" t="n">
        <v>28.3</v>
      </c>
      <c r="EM107" s="109" t="n">
        <v>31.2</v>
      </c>
      <c r="EN107" s="109" t="n">
        <v>34.7</v>
      </c>
      <c r="EO107" s="110" t="n">
        <f aca="false">SUM(EC107:EN107)/12</f>
        <v>26.825</v>
      </c>
      <c r="FA107" s="1"/>
      <c r="FB107" s="111"/>
      <c r="FC107" s="109"/>
      <c r="FD107" s="109"/>
      <c r="FE107" s="109"/>
      <c r="FF107" s="109"/>
      <c r="FG107" s="109"/>
      <c r="FH107" s="109"/>
      <c r="FI107" s="109"/>
      <c r="FJ107" s="109"/>
      <c r="FK107" s="109"/>
      <c r="FL107" s="109"/>
      <c r="FM107" s="109"/>
      <c r="FN107" s="109"/>
      <c r="FO107" s="110"/>
      <c r="GA107" s="1"/>
      <c r="GB107" s="111"/>
      <c r="GC107" s="109"/>
      <c r="GD107" s="109"/>
      <c r="GE107" s="109"/>
      <c r="GF107" s="109"/>
      <c r="GG107" s="109"/>
      <c r="GH107" s="109"/>
      <c r="GI107" s="109"/>
      <c r="GJ107" s="109"/>
      <c r="GK107" s="109"/>
      <c r="GL107" s="109"/>
      <c r="GM107" s="109"/>
      <c r="GN107" s="109"/>
      <c r="GO107" s="110"/>
      <c r="HA107" s="1" t="n">
        <f aca="false">HA106+1</f>
        <v>1907</v>
      </c>
      <c r="HB107" s="113" t="s">
        <v>59</v>
      </c>
      <c r="HC107" s="109" t="n">
        <v>23.9</v>
      </c>
      <c r="HD107" s="109" t="n">
        <v>27.2</v>
      </c>
      <c r="HE107" s="109" t="n">
        <v>22.7</v>
      </c>
      <c r="HF107" s="109" t="n">
        <v>20</v>
      </c>
      <c r="HG107" s="109" t="n">
        <v>19.2</v>
      </c>
      <c r="HH107" s="109" t="n">
        <v>15.8</v>
      </c>
      <c r="HI107" s="109" t="n">
        <v>15.9</v>
      </c>
      <c r="HJ107" s="109" t="n">
        <v>17.4</v>
      </c>
      <c r="HK107" s="109" t="n">
        <v>20.3</v>
      </c>
      <c r="HL107" s="109" t="n">
        <v>20.6</v>
      </c>
      <c r="HM107" s="109" t="n">
        <v>22</v>
      </c>
      <c r="HN107" s="109" t="n">
        <v>22.7</v>
      </c>
      <c r="HO107" s="110" t="n">
        <f aca="false">SUM(HC107:HN107)/12</f>
        <v>20.6416666666667</v>
      </c>
      <c r="JA107" s="1" t="n">
        <f aca="false">JA106+1</f>
        <v>1907</v>
      </c>
      <c r="JB107" s="113" t="s">
        <v>59</v>
      </c>
      <c r="JC107" s="109" t="n">
        <v>20.3</v>
      </c>
      <c r="JD107" s="109" t="n">
        <v>22.4</v>
      </c>
      <c r="JE107" s="109" t="n">
        <v>18.7</v>
      </c>
      <c r="JF107" s="109" t="n">
        <v>16.5</v>
      </c>
      <c r="JG107" s="109" t="n">
        <v>15.6</v>
      </c>
      <c r="JH107" s="109" t="n">
        <v>12.8</v>
      </c>
      <c r="JI107" s="109" t="n">
        <v>12.5</v>
      </c>
      <c r="JJ107" s="109" t="n">
        <v>13.6</v>
      </c>
      <c r="JK107" s="109" t="n">
        <v>15.4</v>
      </c>
      <c r="JL107" s="109" t="n">
        <v>16.7</v>
      </c>
      <c r="JM107" s="109" t="n">
        <v>19.6</v>
      </c>
      <c r="JN107" s="109" t="n">
        <v>19.4</v>
      </c>
      <c r="JO107" s="110" t="n">
        <f aca="false">SUM(JC107:JN107)/12</f>
        <v>16.9583333333333</v>
      </c>
      <c r="KB107" s="1" t="s">
        <v>60</v>
      </c>
      <c r="MA107" s="1"/>
      <c r="MB107" s="111"/>
      <c r="MC107" s="109"/>
      <c r="MD107" s="109"/>
      <c r="ME107" s="109"/>
      <c r="MF107" s="109"/>
      <c r="MG107" s="109"/>
      <c r="MH107" s="109"/>
      <c r="MI107" s="109"/>
      <c r="MJ107" s="109"/>
      <c r="MK107" s="109"/>
      <c r="ML107" s="109"/>
      <c r="MM107" s="109"/>
      <c r="MN107" s="109"/>
      <c r="MO107" s="110"/>
      <c r="OA107" s="102"/>
      <c r="OB107" s="102"/>
      <c r="PA107" s="102"/>
      <c r="PB107" s="102"/>
    </row>
    <row r="108" customFormat="false" ht="13.5" hidden="false" customHeight="false" outlineLevel="0" collapsed="false">
      <c r="A108" s="150"/>
      <c r="B108" s="151" t="n">
        <f aca="false">AVERAGE(AO108,BO108,CO108,DO108,EO108,FO108,GO108,HO108,IO108,JO108,KO108,LO108,MO108,NO108)</f>
        <v>21.8416666666667</v>
      </c>
      <c r="C108" s="163" t="n">
        <f aca="false">AVERAGE(B104:B108)</f>
        <v>21.6211111111111</v>
      </c>
      <c r="D108" s="164" t="n">
        <f aca="false">AVERAGE(B99:B108)</f>
        <v>21.6711111111111</v>
      </c>
      <c r="E108" s="151" t="n">
        <f aca="false">AVERAGE(B89:B108)</f>
        <v>21.8465277777778</v>
      </c>
      <c r="F108" s="165"/>
      <c r="G108" s="159" t="n">
        <f aca="false">MAX(AC108:AN108,BC108:BN108,CC108:CN108,DC108:DN108,EC108:EN108,FC108:FN108,GC108:GN108,HC108:HN108,IC108:IN108,JC108:JN108,KC108:KN108,LC108:LN108,MC108:MN108,NC108:NN108)</f>
        <v>38.1</v>
      </c>
      <c r="H108" s="161" t="n">
        <f aca="false">MEDIAN(AC108:AN108,BC108:BN108,CC108:CN108,DC108:DN108,EC108:EN108,FC108:FN108,GC108:GN108,HC108:HN108,IC108:IN108,JC108:JN108,KC108:KN108,LC108:LN108,MC108:MN108,NC108:NN108)</f>
        <v>20.7</v>
      </c>
      <c r="I108" s="157" t="n">
        <f aca="false">MIN(AC108:AN108,BC108:BN108,CC108:CN108,DC108:DN108,EC108:EN108,FC108:FN108,GC108:GN108,HC108:HN108,IC108:IN108,JC108:JN108,KC108:KN108,LC108:LN108,MC108:MN108,NC108:NN108)</f>
        <v>12.1</v>
      </c>
      <c r="J108" s="162" t="n">
        <f aca="false">(G108+I108)/2</f>
        <v>25.1</v>
      </c>
      <c r="AA108" s="1" t="n">
        <f aca="false">AA107+1</f>
        <v>20</v>
      </c>
      <c r="AB108" s="108"/>
      <c r="AC108" s="109"/>
      <c r="AD108" s="109"/>
      <c r="AE108" s="109"/>
      <c r="AF108" s="109"/>
      <c r="AG108" s="109"/>
      <c r="AH108" s="109"/>
      <c r="AI108" s="109"/>
      <c r="AJ108" s="109"/>
      <c r="AK108" s="109"/>
      <c r="AL108" s="109"/>
      <c r="AM108" s="109"/>
      <c r="AN108" s="109"/>
      <c r="AO108" s="110"/>
      <c r="BA108" s="1"/>
      <c r="BB108" s="111"/>
      <c r="BC108" s="109"/>
      <c r="BD108" s="109"/>
      <c r="BE108" s="109"/>
      <c r="BF108" s="109"/>
      <c r="BG108" s="109"/>
      <c r="BH108" s="109"/>
      <c r="BI108" s="109"/>
      <c r="BJ108" s="109"/>
      <c r="BK108" s="109"/>
      <c r="BL108" s="109"/>
      <c r="BM108" s="109"/>
      <c r="BN108" s="109"/>
      <c r="BO108" s="110"/>
      <c r="EA108" s="1" t="n">
        <f aca="false">EA107+1</f>
        <v>1908</v>
      </c>
      <c r="EB108" s="111" t="n">
        <v>1908</v>
      </c>
      <c r="EC108" s="109" t="n">
        <v>38.1</v>
      </c>
      <c r="ED108" s="109" t="n">
        <v>35.3</v>
      </c>
      <c r="EE108" s="109" t="n">
        <v>29.4</v>
      </c>
      <c r="EF108" s="109" t="n">
        <v>27.2</v>
      </c>
      <c r="EG108" s="109" t="n">
        <v>21.3</v>
      </c>
      <c r="EH108" s="109" t="n">
        <v>15.8</v>
      </c>
      <c r="EI108" s="109" t="n">
        <v>16.5</v>
      </c>
      <c r="EJ108" s="109" t="n">
        <v>18.5</v>
      </c>
      <c r="EK108" s="109" t="n">
        <v>20.7</v>
      </c>
      <c r="EL108" s="109" t="n">
        <v>27.8</v>
      </c>
      <c r="EM108" s="109" t="n">
        <v>33.2</v>
      </c>
      <c r="EN108" s="109" t="n">
        <v>35.4</v>
      </c>
      <c r="EO108" s="110" t="n">
        <f aca="false">SUM(EC108:EN108)/12</f>
        <v>26.6</v>
      </c>
      <c r="FA108" s="1"/>
      <c r="FB108" s="131"/>
      <c r="FC108" s="132"/>
      <c r="FD108" s="132"/>
      <c r="FE108" s="132"/>
      <c r="FF108" s="120"/>
      <c r="FG108" s="120"/>
      <c r="FH108" s="120"/>
      <c r="FI108" s="132"/>
      <c r="FJ108" s="132"/>
      <c r="FK108" s="132"/>
      <c r="FL108" s="132"/>
      <c r="FM108" s="132"/>
      <c r="FN108" s="132"/>
      <c r="FO108" s="110"/>
      <c r="GA108" s="1"/>
      <c r="GB108" s="111"/>
      <c r="GC108" s="109"/>
      <c r="GD108" s="109"/>
      <c r="GE108" s="109"/>
      <c r="GF108" s="109"/>
      <c r="GG108" s="109"/>
      <c r="GH108" s="109"/>
      <c r="GI108" s="109"/>
      <c r="GJ108" s="109"/>
      <c r="GK108" s="109"/>
      <c r="GL108" s="109"/>
      <c r="GM108" s="109"/>
      <c r="GN108" s="109"/>
      <c r="GO108" s="110"/>
      <c r="HA108" s="1" t="n">
        <f aca="false">HA107+1</f>
        <v>1908</v>
      </c>
      <c r="HB108" s="113" t="s">
        <v>61</v>
      </c>
      <c r="HC108" s="109" t="n">
        <v>30.2</v>
      </c>
      <c r="HD108" s="109" t="n">
        <v>26.9</v>
      </c>
      <c r="HE108" s="109" t="n">
        <v>22.5</v>
      </c>
      <c r="HF108" s="109" t="n">
        <v>22.5</v>
      </c>
      <c r="HG108" s="109" t="n">
        <v>18.5</v>
      </c>
      <c r="HH108" s="109" t="n">
        <v>14.8</v>
      </c>
      <c r="HI108" s="109" t="n">
        <v>14.7</v>
      </c>
      <c r="HJ108" s="109" t="n">
        <v>15.4</v>
      </c>
      <c r="HK108" s="109" t="n">
        <v>16.2</v>
      </c>
      <c r="HL108" s="109" t="n">
        <v>20</v>
      </c>
      <c r="HM108" s="109" t="n">
        <v>24.8</v>
      </c>
      <c r="HN108" s="109" t="n">
        <v>26.7</v>
      </c>
      <c r="HO108" s="110" t="n">
        <f aca="false">SUM(HC108:HN108)/12</f>
        <v>21.1</v>
      </c>
      <c r="JA108" s="1" t="n">
        <f aca="false">JA107+1</f>
        <v>1908</v>
      </c>
      <c r="JB108" s="113" t="s">
        <v>61</v>
      </c>
      <c r="JC108" s="109" t="n">
        <v>27.1</v>
      </c>
      <c r="JD108" s="109" t="n">
        <v>22.9</v>
      </c>
      <c r="JE108" s="109" t="n">
        <v>19.6</v>
      </c>
      <c r="JF108" s="109" t="n">
        <v>18.6</v>
      </c>
      <c r="JG108" s="109" t="n">
        <v>15</v>
      </c>
      <c r="JH108" s="109" t="n">
        <v>12.1</v>
      </c>
      <c r="JI108" s="109" t="n">
        <v>12.8</v>
      </c>
      <c r="JJ108" s="109" t="n">
        <v>13.2</v>
      </c>
      <c r="JK108" s="109" t="n">
        <v>13.6</v>
      </c>
      <c r="JL108" s="109" t="n">
        <v>17.3</v>
      </c>
      <c r="JM108" s="109" t="n">
        <v>20.3</v>
      </c>
      <c r="JN108" s="109" t="n">
        <v>21.4</v>
      </c>
      <c r="JO108" s="110" t="n">
        <f aca="false">SUM(JC108:JN108)/12</f>
        <v>17.825</v>
      </c>
      <c r="LA108" s="1" t="n">
        <v>1908</v>
      </c>
      <c r="LB108" s="113" t="s">
        <v>61</v>
      </c>
      <c r="LC108" s="119"/>
      <c r="LD108" s="119"/>
      <c r="LE108" s="119"/>
      <c r="LF108" s="119"/>
      <c r="LG108" s="119"/>
      <c r="LH108" s="119"/>
      <c r="LI108" s="119"/>
      <c r="LJ108" s="109" t="n">
        <v>14.7</v>
      </c>
      <c r="LK108" s="109" t="n">
        <v>17.2</v>
      </c>
      <c r="LL108" s="109" t="n">
        <v>23.8</v>
      </c>
      <c r="LM108" s="109" t="n">
        <v>29.3</v>
      </c>
      <c r="LN108" s="109" t="n">
        <v>31.8</v>
      </c>
      <c r="LO108" s="119"/>
      <c r="MA108" s="1"/>
      <c r="MB108" s="111"/>
      <c r="MC108" s="109"/>
      <c r="MD108" s="109"/>
      <c r="ME108" s="109"/>
      <c r="MF108" s="109"/>
      <c r="MG108" s="109"/>
      <c r="MH108" s="109"/>
      <c r="MI108" s="109"/>
      <c r="MJ108" s="109"/>
      <c r="MK108" s="109"/>
      <c r="ML108" s="109"/>
      <c r="MM108" s="109"/>
      <c r="MN108" s="109"/>
      <c r="MO108" s="110"/>
      <c r="OA108" s="102"/>
      <c r="OB108" s="102"/>
      <c r="PA108" s="102"/>
      <c r="PB108" s="102"/>
    </row>
    <row r="109" customFormat="false" ht="13.5" hidden="false" customHeight="false" outlineLevel="0" collapsed="false">
      <c r="A109" s="150"/>
      <c r="B109" s="151" t="n">
        <f aca="false">AVERAGE(AO109,BO109,CO109,DO109,EO109,FO109,GO109,HO109,IO109,JO109,KO109,LO109,MO109,NO109)</f>
        <v>21.4516666666667</v>
      </c>
      <c r="C109" s="163" t="n">
        <f aca="false">AVERAGE(B105:B109)</f>
        <v>21.6008888888889</v>
      </c>
      <c r="D109" s="164" t="n">
        <f aca="false">AVERAGE(B100:B109)</f>
        <v>21.6476666666667</v>
      </c>
      <c r="E109" s="151" t="n">
        <f aca="false">AVERAGE(B90:B109)</f>
        <v>21.7728611111111</v>
      </c>
      <c r="F109" s="165"/>
      <c r="G109" s="159" t="n">
        <f aca="false">MAX(AC109:AN109,BC109:BN109,CC109:CN109,DC109:DN109,EC109:EN109,FC109:FN109,GC109:GN109,HC109:HN109,IC109:IN109,JC109:JN109,KC109:KN109,LC109:LN109,MC109:MN109,NC109:NN109)</f>
        <v>34.6</v>
      </c>
      <c r="H109" s="161" t="n">
        <f aca="false">MEDIAN(AC109:AN109,BC109:BN109,CC109:CN109,DC109:DN109,EC109:EN109,FC109:FN109,GC109:GN109,HC109:HN109,IC109:IN109,JC109:JN109,KC109:KN109,LC109:LN109,MC109:MN109,NC109:NN109)</f>
        <v>20.75</v>
      </c>
      <c r="I109" s="157" t="n">
        <f aca="false">MIN(AC109:AN109,BC109:BN109,CC109:CN109,DC109:DN109,EC109:EN109,FC109:FN109,GC109:GN109,HC109:HN109,IC109:IN109,JC109:JN109,KC109:KN109,LC109:LN109,MC109:MN109,NC109:NN109)</f>
        <v>12.1</v>
      </c>
      <c r="J109" s="162" t="n">
        <f aca="false">(G109+I109)/2</f>
        <v>23.35</v>
      </c>
      <c r="AA109" s="1" t="n">
        <f aca="false">AA108+1</f>
        <v>21</v>
      </c>
      <c r="AB109" s="108"/>
      <c r="AC109" s="109"/>
      <c r="AD109" s="109"/>
      <c r="AE109" s="109"/>
      <c r="AF109" s="109"/>
      <c r="AG109" s="109"/>
      <c r="AH109" s="109"/>
      <c r="AI109" s="109"/>
      <c r="AJ109" s="109"/>
      <c r="AK109" s="109"/>
      <c r="AL109" s="109"/>
      <c r="AM109" s="109"/>
      <c r="AN109" s="109"/>
      <c r="AO109" s="110"/>
      <c r="BA109" s="1"/>
      <c r="BB109" s="111"/>
      <c r="BC109" s="109"/>
      <c r="BD109" s="109"/>
      <c r="BE109" s="109"/>
      <c r="BF109" s="109"/>
      <c r="BG109" s="109"/>
      <c r="BH109" s="109"/>
      <c r="BI109" s="109"/>
      <c r="BJ109" s="109"/>
      <c r="BK109" s="109"/>
      <c r="BL109" s="109"/>
      <c r="BM109" s="109"/>
      <c r="BN109" s="109"/>
      <c r="BO109" s="110"/>
      <c r="EA109" s="1" t="n">
        <f aca="false">EA108+1</f>
        <v>1909</v>
      </c>
      <c r="EB109" s="111" t="n">
        <v>1909</v>
      </c>
      <c r="EC109" s="109" t="n">
        <v>34.6</v>
      </c>
      <c r="ED109" s="109" t="n">
        <v>34.1</v>
      </c>
      <c r="EE109" s="109" t="n">
        <v>31.7</v>
      </c>
      <c r="EF109" s="109" t="n">
        <v>24.4</v>
      </c>
      <c r="EG109" s="109" t="n">
        <v>20.3</v>
      </c>
      <c r="EH109" s="109" t="n">
        <v>16.7</v>
      </c>
      <c r="EI109" s="109" t="n">
        <v>16.1</v>
      </c>
      <c r="EJ109" s="109" t="n">
        <v>18.5</v>
      </c>
      <c r="EK109" s="109" t="n">
        <v>24.1</v>
      </c>
      <c r="EL109" s="109" t="n">
        <v>28.1</v>
      </c>
      <c r="EM109" s="109" t="n">
        <v>31</v>
      </c>
      <c r="EN109" s="109" t="n">
        <v>32.1</v>
      </c>
      <c r="EO109" s="110" t="n">
        <f aca="false">SUM(EC109:EN109)/12</f>
        <v>25.975</v>
      </c>
      <c r="FA109" s="1"/>
      <c r="FB109" s="131"/>
      <c r="FC109" s="132"/>
      <c r="FD109" s="132"/>
      <c r="FE109" s="132"/>
      <c r="FF109" s="132"/>
      <c r="FG109" s="132"/>
      <c r="FH109" s="132"/>
      <c r="FI109" s="132"/>
      <c r="FJ109" s="132"/>
      <c r="FK109" s="132"/>
      <c r="FL109" s="132"/>
      <c r="FM109" s="132"/>
      <c r="FN109" s="132"/>
      <c r="FO109" s="110"/>
      <c r="GA109" s="1"/>
      <c r="GB109" s="111"/>
      <c r="GC109" s="109"/>
      <c r="GD109" s="109"/>
      <c r="GE109" s="109"/>
      <c r="GF109" s="109"/>
      <c r="GG109" s="109"/>
      <c r="GH109" s="109"/>
      <c r="GI109" s="109"/>
      <c r="GJ109" s="109"/>
      <c r="GK109" s="109"/>
      <c r="GL109" s="109"/>
      <c r="GM109" s="109"/>
      <c r="GN109" s="109"/>
      <c r="GO109" s="110"/>
      <c r="HA109" s="1" t="n">
        <f aca="false">HA108+1</f>
        <v>1909</v>
      </c>
      <c r="HB109" s="113" t="s">
        <v>62</v>
      </c>
      <c r="HC109" s="109" t="n">
        <v>24.9</v>
      </c>
      <c r="HD109" s="109" t="n">
        <v>25.3</v>
      </c>
      <c r="HE109" s="109" t="n">
        <v>24</v>
      </c>
      <c r="HF109" s="109" t="n">
        <v>19.9</v>
      </c>
      <c r="HG109" s="109" t="n">
        <v>18.6</v>
      </c>
      <c r="HH109" s="109" t="n">
        <v>16.1</v>
      </c>
      <c r="HI109" s="109" t="n">
        <v>14.8</v>
      </c>
      <c r="HJ109" s="109" t="n">
        <v>15</v>
      </c>
      <c r="HK109" s="109" t="n">
        <v>18.2</v>
      </c>
      <c r="HL109" s="109" t="n">
        <v>20.8</v>
      </c>
      <c r="HM109" s="109" t="n">
        <v>22.1</v>
      </c>
      <c r="HN109" s="109" t="n">
        <v>22.9</v>
      </c>
      <c r="HO109" s="110" t="n">
        <f aca="false">SUM(HC109:HN109)/12</f>
        <v>20.2166666666667</v>
      </c>
      <c r="JA109" s="1" t="n">
        <f aca="false">JA108+1</f>
        <v>1909</v>
      </c>
      <c r="JB109" s="113" t="s">
        <v>62</v>
      </c>
      <c r="JC109" s="109" t="n">
        <v>21.4</v>
      </c>
      <c r="JD109" s="109" t="n">
        <v>21</v>
      </c>
      <c r="JE109" s="109" t="n">
        <v>20.7</v>
      </c>
      <c r="JF109" s="109" t="n">
        <v>16.1</v>
      </c>
      <c r="JG109" s="109" t="n">
        <v>14.9</v>
      </c>
      <c r="JH109" s="109" t="n">
        <v>13.2</v>
      </c>
      <c r="JI109" s="109" t="n">
        <v>12.1</v>
      </c>
      <c r="JJ109" s="109" t="n">
        <v>12.6</v>
      </c>
      <c r="JK109" s="109" t="n">
        <v>14.5</v>
      </c>
      <c r="JL109" s="109" t="n">
        <v>17.1</v>
      </c>
      <c r="JM109" s="109" t="n">
        <v>19.1</v>
      </c>
      <c r="JN109" s="109" t="n">
        <v>19.1</v>
      </c>
      <c r="JO109" s="110" t="n">
        <f aca="false">SUM(JC109:JN109)/12</f>
        <v>16.8166666666667</v>
      </c>
      <c r="KA109" s="1" t="n">
        <v>1909</v>
      </c>
      <c r="KB109" s="111" t="n">
        <v>1909</v>
      </c>
      <c r="KC109" s="109" t="n">
        <v>30.8</v>
      </c>
      <c r="KD109" s="109" t="n">
        <v>30.7</v>
      </c>
      <c r="KE109" s="109" t="n">
        <v>28.1</v>
      </c>
      <c r="KF109" s="109" t="n">
        <v>21</v>
      </c>
      <c r="KG109" s="109" t="n">
        <v>18.6</v>
      </c>
      <c r="KH109" s="109" t="n">
        <v>15.4</v>
      </c>
      <c r="KI109" s="109" t="n">
        <v>14.2</v>
      </c>
      <c r="KJ109" s="109" t="n">
        <v>15.4</v>
      </c>
      <c r="KK109" s="109" t="n">
        <v>19.2</v>
      </c>
      <c r="KL109" s="109" t="n">
        <v>23.6</v>
      </c>
      <c r="KM109" s="109" t="n">
        <v>25.9</v>
      </c>
      <c r="KN109" s="109" t="n">
        <v>27.1</v>
      </c>
      <c r="KO109" s="110" t="n">
        <f aca="false">SUM(KC109:KN109)/12</f>
        <v>22.5</v>
      </c>
      <c r="LA109" s="1" t="n">
        <f aca="false">LA108+1</f>
        <v>1909</v>
      </c>
      <c r="LB109" s="113" t="s">
        <v>62</v>
      </c>
      <c r="LC109" s="109" t="n">
        <v>29.3</v>
      </c>
      <c r="LD109" s="109" t="n">
        <v>29.4</v>
      </c>
      <c r="LE109" s="109" t="n">
        <v>27.4</v>
      </c>
      <c r="LF109" s="109" t="n">
        <v>21.1</v>
      </c>
      <c r="LG109" s="109" t="n">
        <v>17.5</v>
      </c>
      <c r="LH109" s="109" t="n">
        <v>14.5</v>
      </c>
      <c r="LI109" s="109" t="n">
        <v>13.2</v>
      </c>
      <c r="LJ109" s="109" t="n">
        <v>14.5</v>
      </c>
      <c r="LK109" s="109" t="n">
        <v>18</v>
      </c>
      <c r="LL109" s="109" t="n">
        <v>22.8</v>
      </c>
      <c r="LM109" s="109" t="n">
        <v>26</v>
      </c>
      <c r="LN109" s="109" t="n">
        <v>27.3</v>
      </c>
      <c r="LO109" s="110" t="n">
        <f aca="false">SUM(LC109:LN109)/12</f>
        <v>21.75</v>
      </c>
      <c r="MA109" s="1"/>
      <c r="MB109" s="111"/>
      <c r="MC109" s="109"/>
      <c r="MD109" s="109"/>
      <c r="ME109" s="109"/>
      <c r="MF109" s="109"/>
      <c r="MG109" s="109"/>
      <c r="MH109" s="109"/>
      <c r="MI109" s="109"/>
      <c r="MJ109" s="109"/>
      <c r="MK109" s="109"/>
      <c r="ML109" s="109"/>
      <c r="MM109" s="109"/>
      <c r="MN109" s="109"/>
      <c r="MO109" s="110"/>
      <c r="OA109" s="102"/>
      <c r="OB109" s="102"/>
      <c r="PA109" s="102"/>
      <c r="PB109" s="102"/>
    </row>
    <row r="110" customFormat="false" ht="13.5" hidden="false" customHeight="false" outlineLevel="0" collapsed="false">
      <c r="A110" s="150" t="n">
        <f aca="false">A105+5</f>
        <v>1910</v>
      </c>
      <c r="B110" s="151" t="n">
        <f aca="false">AVERAGE(AO110,BO110,CO110,DO110,EO110,FO110,GO110,HO110,IO110,JO110,KO110,LO110,MO110,NO110)</f>
        <v>22.3333333333333</v>
      </c>
      <c r="C110" s="163" t="n">
        <f aca="false">AVERAGE(B106:B110)</f>
        <v>21.8636666666667</v>
      </c>
      <c r="D110" s="164" t="n">
        <f aca="false">AVERAGE(B101:B110)</f>
        <v>21.7351666666667</v>
      </c>
      <c r="E110" s="151" t="n">
        <f aca="false">AVERAGE(B91:B110)</f>
        <v>21.7478611111111</v>
      </c>
      <c r="F110" s="165" t="e">
        <f aca="false">AVERAGE(B61:B110)</f>
        <v>#DIV/0!</v>
      </c>
      <c r="G110" s="159" t="n">
        <f aca="false">MAX(AC110:AN110,BC110:BN110,CC110:CN110,DC110:DN110,EC110:EN110,FC110:FN110,GC110:GN110,HC110:HN110,IC110:IN110,JC110:JN110,KC110:KN110,LC110:LN110,MC110:MN110,NC110:NN110)</f>
        <v>36.3</v>
      </c>
      <c r="H110" s="161" t="n">
        <f aca="false">MEDIAN(AC110:AN110,BC110:BN110,CC110:CN110,DC110:DN110,EC110:EN110,FC110:FN110,GC110:GN110,HC110:HN110,IC110:IN110,JC110:JN110,KC110:KN110,LC110:LN110,MC110:MN110,NC110:NN110)</f>
        <v>20.65</v>
      </c>
      <c r="I110" s="157" t="n">
        <f aca="false">MIN(AC110:AN110,BC110:BN110,CC110:CN110,DC110:DN110,EC110:EN110,FC110:FN110,GC110:GN110,HC110:HN110,IC110:IN110,JC110:JN110,KC110:KN110,LC110:LN110,MC110:MN110,NC110:NN110)</f>
        <v>13</v>
      </c>
      <c r="J110" s="162" t="n">
        <f aca="false">(G110+I110)/2</f>
        <v>24.65</v>
      </c>
      <c r="AA110" s="1" t="n">
        <f aca="false">AA109+1</f>
        <v>22</v>
      </c>
      <c r="AB110" s="108"/>
      <c r="AC110" s="109"/>
      <c r="AD110" s="109"/>
      <c r="AE110" s="109"/>
      <c r="AF110" s="109"/>
      <c r="AG110" s="119"/>
      <c r="AH110" s="109"/>
      <c r="AI110" s="109"/>
      <c r="AJ110" s="109"/>
      <c r="AK110" s="109"/>
      <c r="AL110" s="109"/>
      <c r="AM110" s="109"/>
      <c r="AN110" s="109"/>
      <c r="AO110" s="110"/>
      <c r="BA110" s="1"/>
      <c r="BB110" s="111"/>
      <c r="BC110" s="109"/>
      <c r="BD110" s="109"/>
      <c r="BE110" s="109"/>
      <c r="BF110" s="109"/>
      <c r="BG110" s="109"/>
      <c r="BH110" s="109"/>
      <c r="BI110" s="109"/>
      <c r="BJ110" s="109"/>
      <c r="BK110" s="109"/>
      <c r="BL110" s="109"/>
      <c r="BM110" s="109"/>
      <c r="BN110" s="109"/>
      <c r="BO110" s="110"/>
      <c r="EA110" s="1" t="n">
        <f aca="false">EA109+1</f>
        <v>1910</v>
      </c>
      <c r="EB110" s="111" t="n">
        <v>1910</v>
      </c>
      <c r="EC110" s="109" t="n">
        <v>34.9</v>
      </c>
      <c r="ED110" s="109" t="n">
        <v>36.3</v>
      </c>
      <c r="EE110" s="109" t="n">
        <v>30.2</v>
      </c>
      <c r="EF110" s="109" t="n">
        <v>28.4</v>
      </c>
      <c r="EG110" s="109" t="n">
        <v>21.6</v>
      </c>
      <c r="EH110" s="109" t="n">
        <v>16.7</v>
      </c>
      <c r="EI110" s="109" t="n">
        <v>16.4</v>
      </c>
      <c r="EJ110" s="109" t="n">
        <v>19.8</v>
      </c>
      <c r="EK110" s="109" t="n">
        <v>24.5</v>
      </c>
      <c r="EL110" s="109" t="n">
        <v>24.9</v>
      </c>
      <c r="EM110" s="109" t="n">
        <v>30.9</v>
      </c>
      <c r="EN110" s="109" t="n">
        <v>32.5</v>
      </c>
      <c r="EO110" s="110" t="n">
        <f aca="false">SUM(EC110:EN110)/12</f>
        <v>26.425</v>
      </c>
      <c r="FA110" s="1"/>
      <c r="FB110" s="131"/>
      <c r="FC110" s="132"/>
      <c r="FD110" s="132"/>
      <c r="FE110" s="120"/>
      <c r="FF110" s="132"/>
      <c r="FG110" s="132"/>
      <c r="FH110" s="132"/>
      <c r="FI110" s="132"/>
      <c r="FJ110" s="132"/>
      <c r="FK110" s="132"/>
      <c r="FL110" s="132"/>
      <c r="FM110" s="132"/>
      <c r="FN110" s="120"/>
      <c r="FO110" s="110"/>
      <c r="GA110" s="1"/>
      <c r="GB110" s="111"/>
      <c r="GC110" s="109"/>
      <c r="GD110" s="109"/>
      <c r="GE110" s="109"/>
      <c r="GF110" s="109"/>
      <c r="GG110" s="109"/>
      <c r="GH110" s="109"/>
      <c r="GI110" s="109"/>
      <c r="GJ110" s="109"/>
      <c r="GK110" s="109"/>
      <c r="GL110" s="109"/>
      <c r="GM110" s="109"/>
      <c r="GN110" s="109"/>
      <c r="GO110" s="110"/>
      <c r="HA110" s="1" t="n">
        <f aca="false">HA109+1</f>
        <v>1910</v>
      </c>
      <c r="HB110" s="113" t="s">
        <v>63</v>
      </c>
      <c r="HC110" s="109" t="n">
        <v>27.2</v>
      </c>
      <c r="HD110" s="109" t="n">
        <v>27.2</v>
      </c>
      <c r="HE110" s="109" t="n">
        <v>24.5</v>
      </c>
      <c r="HF110" s="109" t="n">
        <v>23</v>
      </c>
      <c r="HG110" s="109" t="n">
        <v>19.9</v>
      </c>
      <c r="HH110" s="109" t="n">
        <v>17</v>
      </c>
      <c r="HI110" s="109" t="n">
        <v>15.3</v>
      </c>
      <c r="HJ110" s="109" t="n">
        <v>18.1</v>
      </c>
      <c r="HK110" s="109" t="n">
        <v>18</v>
      </c>
      <c r="HL110" s="109" t="n">
        <v>18.1</v>
      </c>
      <c r="HM110" s="109" t="n">
        <v>21.4</v>
      </c>
      <c r="HN110" s="109" t="n">
        <v>22.6</v>
      </c>
      <c r="HO110" s="110" t="n">
        <f aca="false">SUM(HC110:HN110)/12</f>
        <v>21.025</v>
      </c>
      <c r="IB110" s="1" t="s">
        <v>64</v>
      </c>
      <c r="JA110" s="1" t="n">
        <f aca="false">JA109+1</f>
        <v>1910</v>
      </c>
      <c r="JB110" s="113" t="s">
        <v>63</v>
      </c>
      <c r="JC110" s="109" t="n">
        <v>24.1</v>
      </c>
      <c r="JD110" s="109" t="n">
        <v>23.8</v>
      </c>
      <c r="JE110" s="109" t="n">
        <v>20.5</v>
      </c>
      <c r="JF110" s="109" t="n">
        <v>18.4</v>
      </c>
      <c r="JG110" s="109" t="n">
        <v>15.6</v>
      </c>
      <c r="JH110" s="109" t="n">
        <v>13.9</v>
      </c>
      <c r="JI110" s="109" t="n">
        <v>13</v>
      </c>
      <c r="JJ110" s="109" t="n">
        <v>14.5</v>
      </c>
      <c r="JK110" s="109" t="n">
        <v>15.2</v>
      </c>
      <c r="JL110" s="109" t="n">
        <v>15.6</v>
      </c>
      <c r="JM110" s="109" t="n">
        <v>18.8</v>
      </c>
      <c r="JN110" s="109" t="n">
        <v>18.9</v>
      </c>
      <c r="JO110" s="110" t="n">
        <f aca="false">SUM(JC110:JN110)/12</f>
        <v>17.6916666666667</v>
      </c>
      <c r="KA110" s="1" t="n">
        <f aca="false">KA109+1</f>
        <v>1910</v>
      </c>
      <c r="KB110" s="111" t="n">
        <v>1910</v>
      </c>
      <c r="KC110" s="109" t="n">
        <v>33.3</v>
      </c>
      <c r="KD110" s="109" t="n">
        <v>34.7</v>
      </c>
      <c r="KE110" s="109" t="n">
        <v>26.7</v>
      </c>
      <c r="KF110" s="109" t="n">
        <v>25.7</v>
      </c>
      <c r="KG110" s="109" t="n">
        <v>20.2</v>
      </c>
      <c r="KH110" s="109" t="n">
        <v>17</v>
      </c>
      <c r="KI110" s="109" t="n">
        <v>15.2</v>
      </c>
      <c r="KJ110" s="109" t="n">
        <v>18.4</v>
      </c>
      <c r="KK110" s="109" t="n">
        <v>19.6</v>
      </c>
      <c r="KL110" s="109" t="n">
        <v>20.8</v>
      </c>
      <c r="KM110" s="109" t="n">
        <v>26.6</v>
      </c>
      <c r="KN110" s="109" t="n">
        <v>27.6</v>
      </c>
      <c r="KO110" s="110" t="n">
        <f aca="false">SUM(KC110:KN110)/12</f>
        <v>23.8166666666667</v>
      </c>
      <c r="LA110" s="1" t="n">
        <f aca="false">LA109+1</f>
        <v>1910</v>
      </c>
      <c r="LB110" s="113" t="s">
        <v>63</v>
      </c>
      <c r="LC110" s="109" t="n">
        <v>32.1</v>
      </c>
      <c r="LD110" s="109" t="n">
        <v>32.6</v>
      </c>
      <c r="LE110" s="109" t="n">
        <v>26.8</v>
      </c>
      <c r="LF110" s="109" t="n">
        <v>24.6</v>
      </c>
      <c r="LG110" s="109" t="n">
        <v>19.8</v>
      </c>
      <c r="LH110" s="109" t="n">
        <v>15.5</v>
      </c>
      <c r="LI110" s="109" t="n">
        <v>14</v>
      </c>
      <c r="LJ110" s="109" t="n">
        <v>17.2</v>
      </c>
      <c r="LK110" s="109" t="n">
        <v>18.4</v>
      </c>
      <c r="LL110" s="109" t="n">
        <v>19.6</v>
      </c>
      <c r="LM110" s="109" t="n">
        <v>25.6</v>
      </c>
      <c r="LN110" s="109" t="n">
        <v>26.3</v>
      </c>
      <c r="LO110" s="110" t="n">
        <f aca="false">SUM(LC110:LN110)/12</f>
        <v>22.7083333333333</v>
      </c>
      <c r="MA110" s="1"/>
      <c r="MB110" s="111"/>
      <c r="MC110" s="109"/>
      <c r="MD110" s="109"/>
      <c r="ME110" s="109"/>
      <c r="MF110" s="109"/>
      <c r="MG110" s="109"/>
      <c r="MH110" s="109"/>
      <c r="MI110" s="109"/>
      <c r="MJ110" s="109"/>
      <c r="MK110" s="109"/>
      <c r="ML110" s="109"/>
      <c r="MM110" s="109"/>
      <c r="MN110" s="109"/>
      <c r="MO110" s="110"/>
      <c r="OA110" s="102"/>
      <c r="OB110" s="102"/>
      <c r="PA110" s="102"/>
      <c r="PB110" s="102"/>
    </row>
    <row r="111" customFormat="false" ht="13.5" hidden="false" customHeight="false" outlineLevel="0" collapsed="false">
      <c r="A111" s="150"/>
      <c r="B111" s="151" t="n">
        <f aca="false">AVERAGE(AO111,BO111,CO111,DO111,EO111,FO111,GO111,HO111,IO111,JO111,KO111,LO111,MO111,NO111)</f>
        <v>22.5966666666667</v>
      </c>
      <c r="C111" s="163" t="n">
        <f aca="false">AVERAGE(B107:B111)</f>
        <v>21.9396666666667</v>
      </c>
      <c r="D111" s="164" t="n">
        <f aca="false">AVERAGE(B102:B111)</f>
        <v>21.8073333333333</v>
      </c>
      <c r="E111" s="151" t="n">
        <f aca="false">AVERAGE(B92:B111)</f>
        <v>21.7585277777778</v>
      </c>
      <c r="F111" s="165" t="e">
        <f aca="false">AVERAGE(B62:B111)</f>
        <v>#DIV/0!</v>
      </c>
      <c r="G111" s="159" t="n">
        <f aca="false">MAX(AC111:AN111,BC111:BN111,CC111:CN111,DC111:DN111,EC111:EN111,FC111:FN111,GC111:GN111,HC111:HN111,IC111:IN111,JC111:JN111,KC111:KN111,LC111:LN111,MC111:MN111,NC111:NN111)</f>
        <v>35.8</v>
      </c>
      <c r="H111" s="161" t="n">
        <f aca="false">MEDIAN(AC111:AN111,BC111:BN111,CC111:CN111,DC111:DN111,EC111:EN111,FC111:FN111,GC111:GN111,HC111:HN111,IC111:IN111,JC111:JN111,KC111:KN111,LC111:LN111,MC111:MN111,NC111:NN111)</f>
        <v>21.95</v>
      </c>
      <c r="I111" s="157" t="n">
        <f aca="false">MIN(AC111:AN111,BC111:BN111,CC111:CN111,DC111:DN111,EC111:EN111,FC111:FN111,GC111:GN111,HC111:HN111,IC111:IN111,JC111:JN111,KC111:KN111,LC111:LN111,MC111:MN111,NC111:NN111)</f>
        <v>12.8</v>
      </c>
      <c r="J111" s="162" t="n">
        <f aca="false">(G111+I111)/2</f>
        <v>24.3</v>
      </c>
      <c r="AA111" s="1" t="n">
        <f aca="false">AA110+1</f>
        <v>23</v>
      </c>
      <c r="AB111" s="108"/>
      <c r="AC111" s="109"/>
      <c r="AD111" s="109"/>
      <c r="AE111" s="109"/>
      <c r="AF111" s="109"/>
      <c r="AG111" s="109"/>
      <c r="AH111" s="109"/>
      <c r="AI111" s="109"/>
      <c r="AJ111" s="109"/>
      <c r="AK111" s="109"/>
      <c r="AL111" s="109"/>
      <c r="AM111" s="109"/>
      <c r="AN111" s="109"/>
      <c r="AO111" s="110"/>
      <c r="BA111" s="1"/>
      <c r="BB111" s="111"/>
      <c r="BC111" s="109"/>
      <c r="BD111" s="109"/>
      <c r="BE111" s="109"/>
      <c r="BF111" s="109"/>
      <c r="BG111" s="109"/>
      <c r="BH111" s="109"/>
      <c r="BI111" s="109"/>
      <c r="BJ111" s="109"/>
      <c r="BK111" s="109"/>
      <c r="BL111" s="109"/>
      <c r="BM111" s="109"/>
      <c r="BN111" s="109"/>
      <c r="BO111" s="110"/>
      <c r="EA111" s="1" t="n">
        <f aca="false">EA110+1</f>
        <v>1911</v>
      </c>
      <c r="EB111" s="111" t="n">
        <v>1911</v>
      </c>
      <c r="EC111" s="109" t="n">
        <v>35.8</v>
      </c>
      <c r="ED111" s="109" t="n">
        <v>32.2</v>
      </c>
      <c r="EE111" s="109" t="n">
        <v>31.2</v>
      </c>
      <c r="EF111" s="109" t="n">
        <v>27.9</v>
      </c>
      <c r="EG111" s="109" t="n">
        <v>22.2</v>
      </c>
      <c r="EH111" s="109" t="n">
        <v>17.1</v>
      </c>
      <c r="EI111" s="109" t="n">
        <v>17.9</v>
      </c>
      <c r="EJ111" s="109" t="n">
        <v>21.6</v>
      </c>
      <c r="EK111" s="109" t="n">
        <v>24.3</v>
      </c>
      <c r="EL111" s="109" t="n">
        <v>28.9</v>
      </c>
      <c r="EM111" s="109" t="n">
        <v>34.7</v>
      </c>
      <c r="EN111" s="109" t="n">
        <v>34.3</v>
      </c>
      <c r="EO111" s="110" t="n">
        <f aca="false">SUM(EC111:EN111)/12</f>
        <v>27.3416666666667</v>
      </c>
      <c r="FA111" s="1"/>
      <c r="FB111" s="131"/>
      <c r="FC111" s="132"/>
      <c r="FD111" s="132"/>
      <c r="FE111" s="132"/>
      <c r="FF111" s="132"/>
      <c r="FG111" s="132"/>
      <c r="FH111" s="132"/>
      <c r="FI111" s="132"/>
      <c r="FJ111" s="132"/>
      <c r="FK111" s="132"/>
      <c r="FL111" s="132"/>
      <c r="FM111" s="132"/>
      <c r="FN111" s="132"/>
      <c r="FO111" s="110"/>
      <c r="GA111" s="1"/>
      <c r="GB111" s="111"/>
      <c r="GC111" s="109"/>
      <c r="GD111" s="109"/>
      <c r="GE111" s="109"/>
      <c r="GF111" s="109"/>
      <c r="GG111" s="109"/>
      <c r="GH111" s="109"/>
      <c r="GI111" s="109"/>
      <c r="GJ111" s="109"/>
      <c r="GK111" s="109"/>
      <c r="GL111" s="109"/>
      <c r="GM111" s="109"/>
      <c r="GN111" s="109"/>
      <c r="GO111" s="110"/>
      <c r="HA111" s="1" t="n">
        <f aca="false">HA110+1</f>
        <v>1911</v>
      </c>
      <c r="HB111" s="113" t="s">
        <v>65</v>
      </c>
      <c r="HC111" s="109" t="n">
        <v>26.9</v>
      </c>
      <c r="HD111" s="109" t="n">
        <v>24.6</v>
      </c>
      <c r="HE111" s="109" t="n">
        <v>24</v>
      </c>
      <c r="HF111" s="109" t="n">
        <v>22</v>
      </c>
      <c r="HG111" s="109" t="n">
        <v>18.8</v>
      </c>
      <c r="HH111" s="109" t="n">
        <v>15.9</v>
      </c>
      <c r="HI111" s="109" t="n">
        <v>16.2</v>
      </c>
      <c r="HJ111" s="109" t="n">
        <v>18</v>
      </c>
      <c r="HK111" s="109" t="n">
        <v>18.3</v>
      </c>
      <c r="HL111" s="109" t="n">
        <v>20.3</v>
      </c>
      <c r="HM111" s="109" t="n">
        <v>25.2</v>
      </c>
      <c r="HN111" s="109" t="n">
        <v>23.9</v>
      </c>
      <c r="HO111" s="110" t="n">
        <f aca="false">SUM(HC111:HN111)/12</f>
        <v>21.175</v>
      </c>
      <c r="JA111" s="1" t="n">
        <f aca="false">JA110+1</f>
        <v>1911</v>
      </c>
      <c r="JB111" s="113" t="s">
        <v>65</v>
      </c>
      <c r="JC111" s="109" t="n">
        <v>23.3</v>
      </c>
      <c r="JD111" s="109" t="n">
        <v>20.9</v>
      </c>
      <c r="JE111" s="109" t="n">
        <v>19.9</v>
      </c>
      <c r="JF111" s="109" t="n">
        <v>17.2</v>
      </c>
      <c r="JG111" s="109" t="n">
        <v>15.7</v>
      </c>
      <c r="JH111" s="109" t="n">
        <v>13</v>
      </c>
      <c r="JI111" s="109" t="n">
        <v>12.8</v>
      </c>
      <c r="JJ111" s="109" t="n">
        <v>14.9</v>
      </c>
      <c r="JK111" s="109" t="n">
        <v>15.5</v>
      </c>
      <c r="JL111" s="109" t="n">
        <v>17.2</v>
      </c>
      <c r="JM111" s="109" t="n">
        <v>21.9</v>
      </c>
      <c r="JN111" s="109" t="n">
        <v>19.3</v>
      </c>
      <c r="JO111" s="110" t="n">
        <f aca="false">SUM(JC111:JN111)/12</f>
        <v>17.6333333333333</v>
      </c>
      <c r="KA111" s="1" t="n">
        <f aca="false">KA110+1</f>
        <v>1911</v>
      </c>
      <c r="KB111" s="111" t="n">
        <v>1911</v>
      </c>
      <c r="KC111" s="109" t="n">
        <v>33.7</v>
      </c>
      <c r="KD111" s="109" t="n">
        <v>28.9</v>
      </c>
      <c r="KE111" s="109" t="n">
        <v>27.9</v>
      </c>
      <c r="KF111" s="109" t="n">
        <v>24.4</v>
      </c>
      <c r="KG111" s="109" t="n">
        <v>19.6</v>
      </c>
      <c r="KH111" s="109" t="n">
        <v>15.8</v>
      </c>
      <c r="KI111" s="109" t="n">
        <v>15.8</v>
      </c>
      <c r="KJ111" s="109" t="n">
        <v>19.6</v>
      </c>
      <c r="KK111" s="109" t="n">
        <v>20.3</v>
      </c>
      <c r="KL111" s="109" t="n">
        <v>23.9</v>
      </c>
      <c r="KM111" s="109" t="n">
        <v>26.2</v>
      </c>
      <c r="KN111" s="109" t="n">
        <v>28.6</v>
      </c>
      <c r="KO111" s="110" t="n">
        <f aca="false">SUM(KC111:KN111)/12</f>
        <v>23.725</v>
      </c>
      <c r="LA111" s="1" t="n">
        <f aca="false">LA110+1</f>
        <v>1911</v>
      </c>
      <c r="LB111" s="113" t="s">
        <v>65</v>
      </c>
      <c r="LC111" s="109" t="n">
        <v>31</v>
      </c>
      <c r="LD111" s="109" t="n">
        <v>27.2</v>
      </c>
      <c r="LE111" s="109" t="n">
        <v>26.1</v>
      </c>
      <c r="LF111" s="109" t="n">
        <v>23.4</v>
      </c>
      <c r="LG111" s="109" t="n">
        <v>18.8</v>
      </c>
      <c r="LH111" s="109" t="n">
        <v>14.9</v>
      </c>
      <c r="LI111" s="109" t="n">
        <v>15.1</v>
      </c>
      <c r="LJ111" s="109" t="n">
        <v>18</v>
      </c>
      <c r="LK111" s="109" t="n">
        <v>19.6</v>
      </c>
      <c r="LL111" s="109" t="n">
        <v>23.4</v>
      </c>
      <c r="LM111" s="109" t="n">
        <v>31.4</v>
      </c>
      <c r="LN111" s="109" t="n">
        <v>28.4</v>
      </c>
      <c r="LO111" s="110" t="n">
        <f aca="false">SUM(LC111:LN111)/12</f>
        <v>23.1083333333333</v>
      </c>
      <c r="MA111" s="1"/>
      <c r="MB111" s="111"/>
      <c r="MC111" s="109"/>
      <c r="MD111" s="109"/>
      <c r="ME111" s="109"/>
      <c r="MF111" s="109"/>
      <c r="MG111" s="109"/>
      <c r="MH111" s="109"/>
      <c r="MI111" s="109"/>
      <c r="MJ111" s="109"/>
      <c r="MK111" s="109"/>
      <c r="ML111" s="109"/>
      <c r="MM111" s="109"/>
      <c r="MN111" s="109"/>
      <c r="MO111" s="110"/>
      <c r="OA111" s="102"/>
      <c r="OB111" s="102"/>
      <c r="PA111" s="102"/>
      <c r="PB111" s="102"/>
    </row>
    <row r="112" customFormat="false" ht="13.5" hidden="false" customHeight="false" outlineLevel="0" collapsed="false">
      <c r="A112" s="150"/>
      <c r="B112" s="151" t="n">
        <f aca="false">AVERAGE(AO112,BO112,CO112,DO112,EO112,FO112,GO112,HO112,IO112,JO112,KO112,LO112,MO112,NO112)</f>
        <v>23.0166666666667</v>
      </c>
      <c r="C112" s="163" t="n">
        <f aca="false">AVERAGE(B108:B112)</f>
        <v>22.248</v>
      </c>
      <c r="D112" s="164" t="n">
        <f aca="false">AVERAGE(B103:B112)</f>
        <v>21.8895555555556</v>
      </c>
      <c r="E112" s="151" t="n">
        <f aca="false">AVERAGE(B93:B112)</f>
        <v>21.8375555555556</v>
      </c>
      <c r="F112" s="165" t="e">
        <f aca="false">AVERAGE(B63:B112)</f>
        <v>#DIV/0!</v>
      </c>
      <c r="G112" s="159" t="n">
        <f aca="false">MAX(AC112:AN112,BC112:BN112,CC112:CN112,DC112:DN112,EC112:EN112,FC112:FN112,GC112:GN112,HC112:HN112,IC112:IN112,JC112:JN112,KC112:KN112,LC112:LN112,MC112:MN112,NC112:NN112)</f>
        <v>36.8</v>
      </c>
      <c r="H112" s="161" t="n">
        <f aca="false">MEDIAN(AC112:AN112,BC112:BN112,CC112:CN112,DC112:DN112,EC112:EN112,FC112:FN112,GC112:GN112,HC112:HN112,IC112:IN112,JC112:JN112,KC112:KN112,LC112:LN112,MC112:MN112,NC112:NN112)</f>
        <v>22.2</v>
      </c>
      <c r="I112" s="157" t="n">
        <f aca="false">MIN(AC112:AN112,BC112:BN112,CC112:CN112,DC112:DN112,EC112:EN112,FC112:FN112,GC112:GN112,HC112:HN112,IC112:IN112,JC112:JN112,KC112:KN112,LC112:LN112,MC112:MN112,NC112:NN112)</f>
        <v>13.1</v>
      </c>
      <c r="J112" s="162" t="n">
        <f aca="false">(G112+I112)/2</f>
        <v>24.95</v>
      </c>
      <c r="AA112" s="1" t="n">
        <f aca="false">AA111+1</f>
        <v>24</v>
      </c>
      <c r="AB112" s="108"/>
      <c r="AC112" s="109"/>
      <c r="AD112" s="109"/>
      <c r="AE112" s="109"/>
      <c r="AF112" s="109"/>
      <c r="AG112" s="109"/>
      <c r="AH112" s="109"/>
      <c r="AI112" s="109"/>
      <c r="AJ112" s="109"/>
      <c r="AK112" s="109"/>
      <c r="AL112" s="109"/>
      <c r="AM112" s="109"/>
      <c r="AN112" s="109"/>
      <c r="AO112" s="110"/>
      <c r="BA112" s="1"/>
      <c r="BB112" s="111"/>
      <c r="BC112" s="109"/>
      <c r="BD112" s="109"/>
      <c r="BE112" s="109"/>
      <c r="BF112" s="109"/>
      <c r="BG112" s="109"/>
      <c r="BH112" s="109"/>
      <c r="BI112" s="109"/>
      <c r="BJ112" s="109"/>
      <c r="BK112" s="109"/>
      <c r="BL112" s="109"/>
      <c r="BM112" s="109"/>
      <c r="BN112" s="109"/>
      <c r="BO112" s="110"/>
      <c r="CB112" s="1" t="s">
        <v>8487</v>
      </c>
      <c r="EA112" s="1" t="n">
        <f aca="false">EA111+1</f>
        <v>1912</v>
      </c>
      <c r="EB112" s="111" t="n">
        <v>1912</v>
      </c>
      <c r="EC112" s="109" t="n">
        <v>36.6</v>
      </c>
      <c r="ED112" s="109" t="n">
        <v>36.8</v>
      </c>
      <c r="EE112" s="109" t="n">
        <v>33.7</v>
      </c>
      <c r="EF112" s="109" t="n">
        <v>27.1</v>
      </c>
      <c r="EG112" s="109" t="n">
        <v>23.2</v>
      </c>
      <c r="EH112" s="109" t="n">
        <v>16.9</v>
      </c>
      <c r="EI112" s="109" t="n">
        <v>17.3</v>
      </c>
      <c r="EJ112" s="109" t="n">
        <v>20.5</v>
      </c>
      <c r="EK112" s="109" t="n">
        <v>25.8</v>
      </c>
      <c r="EL112" s="109" t="n">
        <v>29.3</v>
      </c>
      <c r="EM112" s="109" t="n">
        <v>29</v>
      </c>
      <c r="EN112" s="109" t="n">
        <v>34.8</v>
      </c>
      <c r="EO112" s="110" t="n">
        <f aca="false">SUM(EC112:EN112)/12</f>
        <v>27.5833333333333</v>
      </c>
      <c r="FA112" s="1"/>
      <c r="FB112" s="131"/>
      <c r="FC112" s="132"/>
      <c r="FD112" s="132"/>
      <c r="FE112" s="132"/>
      <c r="FF112" s="132"/>
      <c r="FG112" s="132"/>
      <c r="FH112" s="132"/>
      <c r="FI112" s="132"/>
      <c r="FJ112" s="132"/>
      <c r="FK112" s="132"/>
      <c r="FL112" s="132"/>
      <c r="FM112" s="132"/>
      <c r="FN112" s="132"/>
      <c r="FO112" s="110"/>
      <c r="GA112" s="1"/>
      <c r="GB112" s="111"/>
      <c r="GC112" s="109"/>
      <c r="GD112" s="109"/>
      <c r="GE112" s="109"/>
      <c r="GF112" s="109"/>
      <c r="GG112" s="109"/>
      <c r="GH112" s="109"/>
      <c r="GI112" s="109"/>
      <c r="GJ112" s="109"/>
      <c r="GK112" s="109"/>
      <c r="GL112" s="109"/>
      <c r="GM112" s="109"/>
      <c r="GN112" s="109"/>
      <c r="GO112" s="110"/>
      <c r="HA112" s="1" t="n">
        <f aca="false">HA111+1</f>
        <v>1912</v>
      </c>
      <c r="HB112" s="113" t="s">
        <v>67</v>
      </c>
      <c r="HC112" s="109" t="n">
        <v>26.4</v>
      </c>
      <c r="HD112" s="109" t="n">
        <v>28.5</v>
      </c>
      <c r="HE112" s="109" t="n">
        <v>25.3</v>
      </c>
      <c r="HF112" s="109" t="n">
        <v>21.6</v>
      </c>
      <c r="HG112" s="109" t="n">
        <v>21.1</v>
      </c>
      <c r="HH112" s="109" t="n">
        <v>16.7</v>
      </c>
      <c r="HI112" s="109" t="n">
        <v>16</v>
      </c>
      <c r="HJ112" s="109" t="n">
        <v>17.9</v>
      </c>
      <c r="HK112" s="109" t="n">
        <v>19.6</v>
      </c>
      <c r="HL112" s="109" t="n">
        <v>21.2</v>
      </c>
      <c r="HM112" s="109" t="n">
        <v>20.8</v>
      </c>
      <c r="HN112" s="109" t="n">
        <v>24.7</v>
      </c>
      <c r="HO112" s="110" t="n">
        <f aca="false">SUM(HC112:HN112)/12</f>
        <v>21.65</v>
      </c>
      <c r="IA112" s="1" t="n">
        <v>1912</v>
      </c>
      <c r="IB112" s="111" t="n">
        <v>1912</v>
      </c>
      <c r="IC112" s="109" t="n">
        <v>32.3</v>
      </c>
      <c r="ID112" s="109" t="n">
        <v>34.7</v>
      </c>
      <c r="IE112" s="109" t="n">
        <v>30.3</v>
      </c>
      <c r="IF112" s="109" t="n">
        <v>22.2</v>
      </c>
      <c r="IG112" s="109" t="n">
        <v>21.1</v>
      </c>
      <c r="IH112" s="109" t="n">
        <v>14.4</v>
      </c>
      <c r="II112" s="109" t="n">
        <v>14.1</v>
      </c>
      <c r="IJ112" s="109" t="n">
        <v>15.1</v>
      </c>
      <c r="IK112" s="109" t="n">
        <v>18.6</v>
      </c>
      <c r="IL112" s="109" t="n">
        <v>23</v>
      </c>
      <c r="IM112" s="109" t="n">
        <v>24.2</v>
      </c>
      <c r="IN112" s="109" t="n">
        <v>31.1</v>
      </c>
      <c r="IO112" s="110" t="n">
        <f aca="false">SUM(IC112:IN112)/12</f>
        <v>23.425</v>
      </c>
      <c r="JA112" s="1" t="n">
        <f aca="false">JA111+1</f>
        <v>1912</v>
      </c>
      <c r="JB112" s="113" t="s">
        <v>67</v>
      </c>
      <c r="JC112" s="109" t="n">
        <v>22.2</v>
      </c>
      <c r="JD112" s="109" t="n">
        <v>24.7</v>
      </c>
      <c r="JE112" s="109" t="n">
        <v>21.8</v>
      </c>
      <c r="JF112" s="109" t="n">
        <v>17.3</v>
      </c>
      <c r="JG112" s="109" t="n">
        <v>16.6</v>
      </c>
      <c r="JH112" s="109" t="n">
        <v>14.3</v>
      </c>
      <c r="JI112" s="109" t="n">
        <v>13.1</v>
      </c>
      <c r="JJ112" s="109" t="n">
        <v>13.8</v>
      </c>
      <c r="JK112" s="109" t="n">
        <v>14.6</v>
      </c>
      <c r="JL112" s="109" t="n">
        <v>16.8</v>
      </c>
      <c r="JM112" s="109" t="n">
        <v>18.8</v>
      </c>
      <c r="JN112" s="109" t="n">
        <v>20.4</v>
      </c>
      <c r="JO112" s="110" t="n">
        <f aca="false">SUM(JC112:JN112)/12</f>
        <v>17.8666666666667</v>
      </c>
      <c r="KA112" s="1" t="n">
        <f aca="false">KA111+1</f>
        <v>1912</v>
      </c>
      <c r="KB112" s="111" t="n">
        <v>1912</v>
      </c>
      <c r="KC112" s="109" t="n">
        <v>32</v>
      </c>
      <c r="KD112" s="109" t="n">
        <v>30.8</v>
      </c>
      <c r="KE112" s="109" t="n">
        <v>31.3</v>
      </c>
      <c r="KF112" s="109" t="n">
        <v>23.4</v>
      </c>
      <c r="KG112" s="109" t="n">
        <v>23.4</v>
      </c>
      <c r="KH112" s="109" t="n">
        <v>16.9</v>
      </c>
      <c r="KI112" s="109" t="n">
        <v>16.2</v>
      </c>
      <c r="KJ112" s="109" t="n">
        <v>17.3</v>
      </c>
      <c r="KK112" s="109" t="n">
        <v>20.1</v>
      </c>
      <c r="KL112" s="109" t="n">
        <v>23.3</v>
      </c>
      <c r="KM112" s="109" t="n">
        <v>23.9</v>
      </c>
      <c r="KN112" s="109" t="n">
        <v>28.9</v>
      </c>
      <c r="KO112" s="110" t="n">
        <f aca="false">SUM(KC112:KN112)/12</f>
        <v>23.9583333333333</v>
      </c>
      <c r="LA112" s="1" t="n">
        <f aca="false">LA111+1</f>
        <v>1912</v>
      </c>
      <c r="LB112" s="113" t="s">
        <v>67</v>
      </c>
      <c r="LC112" s="109" t="n">
        <v>31.7</v>
      </c>
      <c r="LD112" s="109" t="n">
        <v>33.7</v>
      </c>
      <c r="LE112" s="109" t="n">
        <v>29.9</v>
      </c>
      <c r="LF112" s="109" t="n">
        <v>22.3</v>
      </c>
      <c r="LG112" s="109" t="n">
        <v>21.3</v>
      </c>
      <c r="LH112" s="109" t="n">
        <v>15.5</v>
      </c>
      <c r="LI112" s="109" t="n">
        <v>14.5</v>
      </c>
      <c r="LJ112" s="109" t="n">
        <v>16.2</v>
      </c>
      <c r="LK112" s="109" t="n">
        <v>19.6</v>
      </c>
      <c r="LL112" s="109" t="n">
        <v>23.7</v>
      </c>
      <c r="LM112" s="109" t="n">
        <v>24.8</v>
      </c>
      <c r="LN112" s="109" t="n">
        <v>30.2</v>
      </c>
      <c r="LO112" s="110" t="n">
        <f aca="false">SUM(LC112:LN112)/12</f>
        <v>23.6166666666667</v>
      </c>
      <c r="MA112" s="1"/>
      <c r="MB112" s="111"/>
      <c r="MC112" s="109"/>
      <c r="MD112" s="109"/>
      <c r="ME112" s="109"/>
      <c r="MF112" s="109"/>
      <c r="MG112" s="109"/>
      <c r="MH112" s="109"/>
      <c r="MI112" s="109"/>
      <c r="MJ112" s="109"/>
      <c r="MK112" s="109"/>
      <c r="ML112" s="109"/>
      <c r="MM112" s="109"/>
      <c r="MN112" s="109"/>
      <c r="MO112" s="110"/>
      <c r="OA112" s="102"/>
      <c r="OB112" s="102"/>
      <c r="PA112" s="102"/>
      <c r="PB112" s="102"/>
    </row>
    <row r="113" customFormat="false" ht="13.5" hidden="false" customHeight="false" outlineLevel="0" collapsed="false">
      <c r="A113" s="150"/>
      <c r="B113" s="151" t="n">
        <f aca="false">AVERAGE(AO113,BO113,CO113,DO113,EO113,FO113,GO113,HO113,IO113,JO113,KO113,LO113,MO113,NO113)</f>
        <v>22.6847222222222</v>
      </c>
      <c r="C113" s="163" t="n">
        <f aca="false">AVERAGE(B109:B113)</f>
        <v>22.4166111111111</v>
      </c>
      <c r="D113" s="164" t="n">
        <f aca="false">AVERAGE(B104:B113)</f>
        <v>22.0188611111111</v>
      </c>
      <c r="E113" s="151" t="n">
        <f aca="false">AVERAGE(B94:B113)</f>
        <v>21.9006805555556</v>
      </c>
      <c r="F113" s="165" t="e">
        <f aca="false">AVERAGE(B64:B113)</f>
        <v>#DIV/0!</v>
      </c>
      <c r="G113" s="159" t="n">
        <f aca="false">MAX(AC113:AN113,BC113:BN113,CC113:CN113,DC113:DN113,EC113:EN113,FC113:FN113,GC113:GN113,HC113:HN113,IC113:IN113,JC113:JN113,KC113:KN113,LC113:LN113,MC113:MN113,NC113:NN113)</f>
        <v>36.8</v>
      </c>
      <c r="H113" s="161" t="n">
        <f aca="false">MEDIAN(AC113:AN113,BC113:BN113,CC113:CN113,DC113:DN113,EC113:EN113,FC113:FN113,GC113:GN113,HC113:HN113,IC113:IN113,JC113:JN113,KC113:KN113,LC113:LN113,MC113:MN113,NC113:NN113)</f>
        <v>22.45</v>
      </c>
      <c r="I113" s="157" t="n">
        <f aca="false">MIN(AC113:AN113,BC113:BN113,CC113:CN113,DC113:DN113,EC113:EN113,FC113:FN113,GC113:GN113,HC113:HN113,IC113:IN113,JC113:JN113,KC113:KN113,LC113:LN113,MC113:MN113,NC113:NN113)</f>
        <v>13.6</v>
      </c>
      <c r="J113" s="162" t="n">
        <f aca="false">(G113+I113)/2</f>
        <v>25.2</v>
      </c>
      <c r="AA113" s="1" t="n">
        <f aca="false">AA112+1</f>
        <v>25</v>
      </c>
      <c r="AB113" s="108"/>
      <c r="AC113" s="109"/>
      <c r="AD113" s="109"/>
      <c r="AE113" s="109"/>
      <c r="AF113" s="109"/>
      <c r="AG113" s="109"/>
      <c r="AH113" s="109"/>
      <c r="AI113" s="109"/>
      <c r="AJ113" s="109"/>
      <c r="AK113" s="109"/>
      <c r="AL113" s="109"/>
      <c r="AM113" s="109"/>
      <c r="AN113" s="109"/>
      <c r="AO113" s="110"/>
      <c r="BA113" s="1"/>
      <c r="BB113" s="111"/>
      <c r="BC113" s="109"/>
      <c r="BD113" s="109"/>
      <c r="BE113" s="109"/>
      <c r="BF113" s="109"/>
      <c r="BG113" s="109"/>
      <c r="BH113" s="109"/>
      <c r="BI113" s="109"/>
      <c r="BJ113" s="109"/>
      <c r="BK113" s="109"/>
      <c r="BL113" s="109"/>
      <c r="BM113" s="109"/>
      <c r="BN113" s="109"/>
      <c r="BO113" s="110"/>
      <c r="DB113" s="1" t="s">
        <v>68</v>
      </c>
      <c r="EA113" s="1" t="n">
        <f aca="false">EA112+1</f>
        <v>1913</v>
      </c>
      <c r="EB113" s="111" t="n">
        <v>1913</v>
      </c>
      <c r="EC113" s="109" t="n">
        <v>36.8</v>
      </c>
      <c r="ED113" s="109" t="n">
        <v>34.7</v>
      </c>
      <c r="EE113" s="109" t="n">
        <v>29.1</v>
      </c>
      <c r="EF113" s="109" t="n">
        <v>28.8</v>
      </c>
      <c r="EG113" s="109" t="n">
        <v>19.3</v>
      </c>
      <c r="EH113" s="109" t="n">
        <v>17.2</v>
      </c>
      <c r="EI113" s="109" t="n">
        <v>18.7</v>
      </c>
      <c r="EJ113" s="109" t="n">
        <v>21.2</v>
      </c>
      <c r="EK113" s="109" t="n">
        <v>23.4</v>
      </c>
      <c r="EL113" s="109" t="n">
        <v>29.4</v>
      </c>
      <c r="EM113" s="109" t="n">
        <v>31.6</v>
      </c>
      <c r="EN113" s="109" t="n">
        <v>36.3</v>
      </c>
      <c r="EO113" s="110" t="n">
        <f aca="false">SUM(EC113:EN113)/12</f>
        <v>27.2083333333333</v>
      </c>
      <c r="FA113" s="1"/>
      <c r="FB113" s="131"/>
      <c r="FC113" s="132"/>
      <c r="FD113" s="132"/>
      <c r="FE113" s="132"/>
      <c r="FF113" s="132"/>
      <c r="FG113" s="132"/>
      <c r="FH113" s="166"/>
      <c r="FI113" s="132"/>
      <c r="FJ113" s="132"/>
      <c r="FK113" s="132"/>
      <c r="FL113" s="132"/>
      <c r="FM113" s="120"/>
      <c r="FN113" s="132"/>
      <c r="FO113" s="110"/>
      <c r="GA113" s="1"/>
      <c r="GB113" s="111"/>
      <c r="GC113" s="109"/>
      <c r="GD113" s="109"/>
      <c r="GE113" s="109"/>
      <c r="GF113" s="109"/>
      <c r="GG113" s="109"/>
      <c r="GH113" s="109"/>
      <c r="GI113" s="109"/>
      <c r="GJ113" s="109"/>
      <c r="GK113" s="109"/>
      <c r="GL113" s="109"/>
      <c r="GM113" s="109"/>
      <c r="GN113" s="109"/>
      <c r="GO113" s="110"/>
      <c r="HA113" s="1" t="n">
        <f aca="false">HA112+1</f>
        <v>1913</v>
      </c>
      <c r="HB113" s="113" t="s">
        <v>69</v>
      </c>
      <c r="HC113" s="109" t="n">
        <v>25.4</v>
      </c>
      <c r="HD113" s="109" t="n">
        <v>26.8</v>
      </c>
      <c r="HE113" s="109" t="n">
        <v>22.7</v>
      </c>
      <c r="HF113" s="109" t="n">
        <v>22.9</v>
      </c>
      <c r="HG113" s="109" t="n">
        <v>18.1</v>
      </c>
      <c r="HH113" s="109" t="n">
        <v>16.6</v>
      </c>
      <c r="HI113" s="109" t="n">
        <v>16.8</v>
      </c>
      <c r="HJ113" s="109" t="n">
        <v>17</v>
      </c>
      <c r="HK113" s="109" t="n">
        <v>17.9</v>
      </c>
      <c r="HL113" s="109" t="n">
        <v>21.9</v>
      </c>
      <c r="HM113" s="109" t="n">
        <v>22.5</v>
      </c>
      <c r="HN113" s="109" t="n">
        <v>26.6</v>
      </c>
      <c r="HO113" s="110" t="n">
        <f aca="false">SUM(HC113:HN113)/12</f>
        <v>21.2666666666667</v>
      </c>
      <c r="IA113" s="1" t="n">
        <f aca="false">IA112+1</f>
        <v>1913</v>
      </c>
      <c r="IB113" s="111" t="n">
        <v>1913</v>
      </c>
      <c r="IC113" s="109" t="n">
        <v>30.8</v>
      </c>
      <c r="ID113" s="109" t="n">
        <v>31.8</v>
      </c>
      <c r="IE113" s="109" t="n">
        <v>26.7</v>
      </c>
      <c r="IF113" s="109" t="n">
        <v>25.6</v>
      </c>
      <c r="IG113" s="109" t="n">
        <v>16.2</v>
      </c>
      <c r="IH113" s="109" t="n">
        <v>15.4</v>
      </c>
      <c r="II113" s="109" t="n">
        <v>15.6</v>
      </c>
      <c r="IJ113" s="109" t="n">
        <v>17.3</v>
      </c>
      <c r="IK113" s="109" t="n">
        <v>18.6</v>
      </c>
      <c r="IL113" s="109" t="n">
        <v>24</v>
      </c>
      <c r="IM113" s="109" t="n">
        <v>26.9</v>
      </c>
      <c r="IN113" s="109" t="n">
        <v>32.5</v>
      </c>
      <c r="IO113" s="110" t="n">
        <f aca="false">SUM(IC113:IN113)/12</f>
        <v>23.45</v>
      </c>
      <c r="JA113" s="1" t="n">
        <f aca="false">JA112+1</f>
        <v>1913</v>
      </c>
      <c r="JB113" s="113" t="s">
        <v>69</v>
      </c>
      <c r="JC113" s="109" t="n">
        <v>20.9</v>
      </c>
      <c r="JD113" s="109" t="n">
        <v>22.5</v>
      </c>
      <c r="JE113" s="109" t="n">
        <v>19</v>
      </c>
      <c r="JF113" s="109" t="n">
        <v>19.5</v>
      </c>
      <c r="JG113" s="109" t="n">
        <v>14.9</v>
      </c>
      <c r="JH113" s="109" t="n">
        <v>13.8</v>
      </c>
      <c r="JI113" s="109" t="n">
        <v>13.6</v>
      </c>
      <c r="JJ113" s="109" t="n">
        <v>14</v>
      </c>
      <c r="JK113" s="109" t="n">
        <v>15</v>
      </c>
      <c r="JL113" s="109" t="n">
        <v>18.4</v>
      </c>
      <c r="JM113" s="109" t="n">
        <v>18.2</v>
      </c>
      <c r="JN113" s="109" t="n">
        <v>22.4</v>
      </c>
      <c r="JO113" s="110" t="n">
        <f aca="false">SUM(JC113:JN113)/12</f>
        <v>17.6833333333333</v>
      </c>
      <c r="KA113" s="1" t="n">
        <f aca="false">KA112+1</f>
        <v>1913</v>
      </c>
      <c r="KB113" s="111" t="n">
        <v>1913</v>
      </c>
      <c r="KC113" s="109" t="n">
        <v>29.7</v>
      </c>
      <c r="KD113" s="109" t="n">
        <v>30.1</v>
      </c>
      <c r="KE113" s="109" t="n">
        <v>25.4</v>
      </c>
      <c r="KF113" s="109" t="n">
        <v>24.8</v>
      </c>
      <c r="KG113" s="109" t="n">
        <v>16.7</v>
      </c>
      <c r="KH113" s="109" t="n">
        <v>16.2</v>
      </c>
      <c r="KI113" s="109" t="n">
        <v>16.2</v>
      </c>
      <c r="KJ113" s="109" t="n">
        <v>17.8</v>
      </c>
      <c r="KK113" s="109" t="n">
        <v>18.2</v>
      </c>
      <c r="KL113" s="109" t="n">
        <v>24.1</v>
      </c>
      <c r="KM113" s="109" t="n">
        <v>24.5</v>
      </c>
      <c r="KN113" s="109" t="n">
        <v>30.9</v>
      </c>
      <c r="KO113" s="110" t="n">
        <f aca="false">SUM(KC113:KN113)/12</f>
        <v>22.8833333333333</v>
      </c>
      <c r="LA113" s="1" t="n">
        <f aca="false">LA112+1</f>
        <v>1913</v>
      </c>
      <c r="LB113" s="113" t="s">
        <v>69</v>
      </c>
      <c r="LC113" s="109" t="n">
        <v>30.7</v>
      </c>
      <c r="LD113" s="109" t="n">
        <v>31.4</v>
      </c>
      <c r="LE113" s="109" t="n">
        <v>26.2</v>
      </c>
      <c r="LF113" s="109" t="n">
        <v>25.8</v>
      </c>
      <c r="LG113" s="109" t="n">
        <v>17.3</v>
      </c>
      <c r="LH113" s="109" t="n">
        <v>15.7</v>
      </c>
      <c r="LI113" s="109" t="n">
        <v>16.2</v>
      </c>
      <c r="LJ113" s="109" t="n">
        <v>17.7</v>
      </c>
      <c r="LK113" s="109" t="n">
        <v>18.7</v>
      </c>
      <c r="LL113" s="109" t="n">
        <v>24.5</v>
      </c>
      <c r="LM113" s="109" t="n">
        <v>27.2</v>
      </c>
      <c r="LN113" s="109" t="n">
        <v>32</v>
      </c>
      <c r="LO113" s="110" t="n">
        <f aca="false">SUM(LC113:LN113)/12</f>
        <v>23.6166666666667</v>
      </c>
      <c r="MA113" s="1"/>
      <c r="MB113" s="111"/>
      <c r="MC113" s="109"/>
      <c r="MD113" s="109"/>
      <c r="ME113" s="109"/>
      <c r="MF113" s="109"/>
      <c r="MG113" s="109"/>
      <c r="MH113" s="109"/>
      <c r="MI113" s="109"/>
      <c r="MJ113" s="109"/>
      <c r="MK113" s="109"/>
      <c r="ML113" s="109"/>
      <c r="MM113" s="109"/>
      <c r="MN113" s="109"/>
      <c r="MO113" s="110"/>
      <c r="OA113" s="102"/>
      <c r="OB113" s="102"/>
      <c r="PA113" s="102"/>
      <c r="PB113" s="102"/>
    </row>
    <row r="114" customFormat="false" ht="13.5" hidden="false" customHeight="false" outlineLevel="0" collapsed="false">
      <c r="A114" s="150"/>
      <c r="B114" s="151" t="n">
        <f aca="false">AVERAGE(AO114,BO114,CO114,DO114,EO114,FO114,GO114,HO114,IO114,JO114,KO114,LO114,MO114,NO114)</f>
        <v>24.1361111111111</v>
      </c>
      <c r="C114" s="163" t="n">
        <f aca="false">AVERAGE(B110:B114)</f>
        <v>22.9535</v>
      </c>
      <c r="D114" s="164" t="n">
        <f aca="false">AVERAGE(B105:B114)</f>
        <v>22.2771944444444</v>
      </c>
      <c r="E114" s="151" t="n">
        <f aca="false">AVERAGE(B95:B114)</f>
        <v>22.033875</v>
      </c>
      <c r="F114" s="165" t="e">
        <f aca="false">AVERAGE(B65:B114)</f>
        <v>#DIV/0!</v>
      </c>
      <c r="G114" s="159" t="n">
        <f aca="false">MAX(AC114:AN114,BC114:BN114,CC114:CN114,DC114:DN114,EC114:EN114,FC114:FN114,GC114:GN114,HC114:HN114,IC114:IN114,JC114:JN114,KC114:KN114,LC114:LN114,MC114:MN114,NC114:NN114)</f>
        <v>38.4</v>
      </c>
      <c r="H114" s="161" t="n">
        <f aca="false">MEDIAN(AC114:AN114,BC114:BN114,CC114:CN114,DC114:DN114,EC114:EN114,FC114:FN114,GC114:GN114,HC114:HN114,IC114:IN114,JC114:JN114,KC114:KN114,LC114:LN114,MC114:MN114,NC114:NN114)</f>
        <v>22.6</v>
      </c>
      <c r="I114" s="157" t="n">
        <f aca="false">MIN(AC114:AN114,BC114:BN114,CC114:CN114,DC114:DN114,EC114:EN114,FC114:FN114,GC114:GN114,HC114:HN114,IC114:IN114,JC114:JN114,KC114:KN114,LC114:LN114,MC114:MN114,NC114:NN114)</f>
        <v>13.8</v>
      </c>
      <c r="J114" s="162" t="n">
        <f aca="false">(G114+I114)/2</f>
        <v>26.1</v>
      </c>
      <c r="AA114" s="1" t="n">
        <f aca="false">AA113+1</f>
        <v>26</v>
      </c>
      <c r="AB114" s="108"/>
      <c r="AC114" s="109"/>
      <c r="AD114" s="109"/>
      <c r="AE114" s="109"/>
      <c r="AF114" s="109"/>
      <c r="AG114" s="109"/>
      <c r="AH114" s="109"/>
      <c r="AI114" s="109"/>
      <c r="AJ114" s="109"/>
      <c r="AK114" s="109"/>
      <c r="AL114" s="109"/>
      <c r="AM114" s="109"/>
      <c r="AN114" s="109"/>
      <c r="AO114" s="110"/>
      <c r="BA114" s="1"/>
      <c r="BB114" s="111"/>
      <c r="BC114" s="109"/>
      <c r="BD114" s="109"/>
      <c r="BE114" s="109"/>
      <c r="BF114" s="109"/>
      <c r="BG114" s="109"/>
      <c r="BH114" s="109"/>
      <c r="BI114" s="109"/>
      <c r="BJ114" s="109"/>
      <c r="BK114" s="109"/>
      <c r="BL114" s="109"/>
      <c r="BM114" s="109"/>
      <c r="BN114" s="109"/>
      <c r="BO114" s="110"/>
      <c r="CA114" s="1"/>
      <c r="CB114" s="111"/>
      <c r="CC114" s="109"/>
      <c r="CD114" s="109"/>
      <c r="CE114" s="109"/>
      <c r="CF114" s="109"/>
      <c r="CG114" s="109"/>
      <c r="CH114" s="109"/>
      <c r="CI114" s="109"/>
      <c r="CJ114" s="109"/>
      <c r="CK114" s="109"/>
      <c r="CL114" s="109"/>
      <c r="CM114" s="109"/>
      <c r="CN114" s="109"/>
      <c r="CO114" s="110"/>
      <c r="EA114" s="1" t="n">
        <f aca="false">EA113+1</f>
        <v>1914</v>
      </c>
      <c r="EB114" s="111" t="n">
        <v>1914</v>
      </c>
      <c r="EC114" s="109" t="n">
        <v>36.8</v>
      </c>
      <c r="ED114" s="109" t="n">
        <v>38.4</v>
      </c>
      <c r="EE114" s="109" t="n">
        <v>33.4</v>
      </c>
      <c r="EF114" s="109" t="n">
        <v>27.5</v>
      </c>
      <c r="EG114" s="109" t="n">
        <v>22.1</v>
      </c>
      <c r="EH114" s="109" t="n">
        <v>20.5</v>
      </c>
      <c r="EI114" s="109" t="n">
        <v>17.8</v>
      </c>
      <c r="EJ114" s="109" t="n">
        <v>24.3</v>
      </c>
      <c r="EK114" s="109" t="n">
        <v>24.7</v>
      </c>
      <c r="EL114" s="109" t="n">
        <v>30.9</v>
      </c>
      <c r="EM114" s="109" t="n">
        <v>35.3</v>
      </c>
      <c r="EN114" s="109" t="n">
        <v>36.1</v>
      </c>
      <c r="EO114" s="110" t="n">
        <f aca="false">SUM(EC114:EN114)/12</f>
        <v>28.9833333333333</v>
      </c>
      <c r="FA114" s="1"/>
      <c r="FB114" s="131"/>
      <c r="FC114" s="120"/>
      <c r="FD114" s="132"/>
      <c r="FE114" s="132"/>
      <c r="FF114" s="132"/>
      <c r="FG114" s="132"/>
      <c r="FH114" s="132"/>
      <c r="FI114" s="132"/>
      <c r="FJ114" s="132"/>
      <c r="FK114" s="132"/>
      <c r="FL114" s="132"/>
      <c r="FM114" s="132"/>
      <c r="FN114" s="132"/>
      <c r="FO114" s="110"/>
      <c r="GA114" s="1"/>
      <c r="GB114" s="111"/>
      <c r="GC114" s="109"/>
      <c r="GD114" s="109"/>
      <c r="GE114" s="109"/>
      <c r="GF114" s="109"/>
      <c r="GG114" s="109"/>
      <c r="GH114" s="109"/>
      <c r="GI114" s="109"/>
      <c r="GJ114" s="109"/>
      <c r="GK114" s="109"/>
      <c r="GL114" s="109"/>
      <c r="GM114" s="109"/>
      <c r="GN114" s="109"/>
      <c r="GO114" s="110"/>
      <c r="HA114" s="1" t="n">
        <f aca="false">HA113+1</f>
        <v>1914</v>
      </c>
      <c r="HB114" s="113" t="s">
        <v>70</v>
      </c>
      <c r="HC114" s="109" t="n">
        <v>26.2</v>
      </c>
      <c r="HD114" s="109" t="n">
        <v>27.9</v>
      </c>
      <c r="HE114" s="109" t="n">
        <v>25.5</v>
      </c>
      <c r="HF114" s="109" t="n">
        <v>21.8</v>
      </c>
      <c r="HG114" s="109" t="n">
        <v>19.7</v>
      </c>
      <c r="HH114" s="109" t="n">
        <v>17.9</v>
      </c>
      <c r="HI114" s="109" t="n">
        <v>16.2</v>
      </c>
      <c r="HJ114" s="109" t="n">
        <v>19.2</v>
      </c>
      <c r="HK114" s="109" t="n">
        <v>18.9</v>
      </c>
      <c r="HL114" s="109" t="n">
        <v>23.2</v>
      </c>
      <c r="HM114" s="109" t="n">
        <v>24.9</v>
      </c>
      <c r="HN114" s="109" t="n">
        <v>25.2</v>
      </c>
      <c r="HO114" s="110" t="n">
        <f aca="false">SUM(HC114:HN114)/12</f>
        <v>22.2166666666667</v>
      </c>
      <c r="IA114" s="1" t="n">
        <f aca="false">IA113+1</f>
        <v>1914</v>
      </c>
      <c r="IB114" s="111" t="n">
        <v>1914</v>
      </c>
      <c r="IC114" s="109" t="n">
        <v>32.2</v>
      </c>
      <c r="ID114" s="109" t="n">
        <v>34.2</v>
      </c>
      <c r="IE114" s="109" t="n">
        <v>29.5</v>
      </c>
      <c r="IF114" s="109" t="n">
        <v>22.7</v>
      </c>
      <c r="IG114" s="109" t="n">
        <v>19.3</v>
      </c>
      <c r="IH114" s="109" t="n">
        <v>17.8</v>
      </c>
      <c r="II114" s="109" t="n">
        <v>14.4</v>
      </c>
      <c r="IJ114" s="109" t="n">
        <v>20.6</v>
      </c>
      <c r="IK114" s="109" t="n">
        <v>22.4</v>
      </c>
      <c r="IL114" s="109" t="n">
        <v>27.4</v>
      </c>
      <c r="IM114" s="109" t="n">
        <v>29.9</v>
      </c>
      <c r="IN114" s="109" t="n">
        <v>31.4</v>
      </c>
      <c r="IO114" s="110" t="n">
        <f aca="false">SUM(IC114:IN114)/12</f>
        <v>25.15</v>
      </c>
      <c r="JA114" s="1" t="n">
        <f aca="false">JA113+1</f>
        <v>1914</v>
      </c>
      <c r="JB114" s="113" t="s">
        <v>70</v>
      </c>
      <c r="JC114" s="109" t="n">
        <v>21.3</v>
      </c>
      <c r="JD114" s="109" t="n">
        <v>24.4</v>
      </c>
      <c r="JE114" s="109" t="n">
        <v>22.5</v>
      </c>
      <c r="JF114" s="109" t="n">
        <v>18.7</v>
      </c>
      <c r="JG114" s="109" t="n">
        <v>16.5</v>
      </c>
      <c r="JH114" s="109" t="n">
        <v>14.4</v>
      </c>
      <c r="JI114" s="109" t="n">
        <v>13.8</v>
      </c>
      <c r="JJ114" s="109" t="n">
        <v>15.4</v>
      </c>
      <c r="JK114" s="109" t="n">
        <v>15.8</v>
      </c>
      <c r="JL114" s="109" t="n">
        <v>20.4</v>
      </c>
      <c r="JM114" s="109" t="n">
        <v>20.8</v>
      </c>
      <c r="JN114" s="109" t="n">
        <v>21.5</v>
      </c>
      <c r="JO114" s="110" t="n">
        <f aca="false">SUM(JC114:JN114)/12</f>
        <v>18.7916666666667</v>
      </c>
      <c r="KA114" s="1" t="n">
        <f aca="false">KA113+1</f>
        <v>1914</v>
      </c>
      <c r="KB114" s="111" t="n">
        <v>1914</v>
      </c>
      <c r="KC114" s="109" t="n">
        <v>29.5</v>
      </c>
      <c r="KD114" s="109" t="n">
        <v>32.6</v>
      </c>
      <c r="KE114" s="109" t="n">
        <v>27.9</v>
      </c>
      <c r="KF114" s="109" t="n">
        <v>22.3</v>
      </c>
      <c r="KG114" s="109" t="n">
        <v>19</v>
      </c>
      <c r="KH114" s="109" t="n">
        <v>17.6</v>
      </c>
      <c r="KI114" s="109" t="n">
        <v>15</v>
      </c>
      <c r="KJ114" s="109" t="n">
        <v>20.1</v>
      </c>
      <c r="KK114" s="109" t="n">
        <v>21.6</v>
      </c>
      <c r="KL114" s="109" t="n">
        <v>27.9</v>
      </c>
      <c r="KM114" s="109" t="n">
        <v>29.4</v>
      </c>
      <c r="KN114" s="109" t="n">
        <v>30.1</v>
      </c>
      <c r="KO114" s="110" t="n">
        <f aca="false">SUM(KC114:KN114)/12</f>
        <v>24.4166666666667</v>
      </c>
      <c r="LA114" s="1" t="n">
        <f aca="false">LA113+1</f>
        <v>1914</v>
      </c>
      <c r="LB114" s="113" t="s">
        <v>70</v>
      </c>
      <c r="LC114" s="109" t="n">
        <v>31.4</v>
      </c>
      <c r="LD114" s="109" t="n">
        <v>33.9</v>
      </c>
      <c r="LE114" s="109" t="n">
        <v>28.6</v>
      </c>
      <c r="LF114" s="109" t="n">
        <v>23.3</v>
      </c>
      <c r="LG114" s="109" t="n">
        <v>20.8</v>
      </c>
      <c r="LH114" s="109" t="n">
        <v>18.1</v>
      </c>
      <c r="LI114" s="109" t="n">
        <v>15.6</v>
      </c>
      <c r="LJ114" s="109" t="n">
        <v>21</v>
      </c>
      <c r="LK114" s="109" t="n">
        <v>21.6</v>
      </c>
      <c r="LL114" s="109" t="n">
        <v>28.3</v>
      </c>
      <c r="LM114" s="109" t="n">
        <v>29.7</v>
      </c>
      <c r="LN114" s="109" t="n">
        <v>30.8</v>
      </c>
      <c r="LO114" s="110" t="n">
        <f aca="false">SUM(LC114:LN114)/12</f>
        <v>25.2583333333333</v>
      </c>
      <c r="MA114" s="1"/>
      <c r="MB114" s="111"/>
      <c r="MC114" s="109"/>
      <c r="MD114" s="109"/>
      <c r="ME114" s="109"/>
      <c r="MF114" s="109"/>
      <c r="MG114" s="109"/>
      <c r="MH114" s="109"/>
      <c r="MI114" s="109"/>
      <c r="MJ114" s="109"/>
      <c r="MK114" s="109"/>
      <c r="ML114" s="109"/>
      <c r="MM114" s="109"/>
      <c r="MN114" s="109"/>
      <c r="MO114" s="110"/>
      <c r="OA114" s="102"/>
      <c r="OB114" s="102"/>
      <c r="PA114" s="102"/>
      <c r="PB114" s="102"/>
    </row>
    <row r="115" customFormat="false" ht="13.5" hidden="false" customHeight="false" outlineLevel="0" collapsed="false">
      <c r="A115" s="150" t="n">
        <f aca="false">A110+5</f>
        <v>1915</v>
      </c>
      <c r="B115" s="151" t="n">
        <f aca="false">AVERAGE(AO115,BO115,CO115,DO115,EO115,FO115,GO115,HO115,IO115,JO115,KO115,LO115,MO115,NO115)</f>
        <v>22.5944444444444</v>
      </c>
      <c r="C115" s="163" t="n">
        <f aca="false">AVERAGE(B111:B115)</f>
        <v>23.0057222222222</v>
      </c>
      <c r="D115" s="164" t="n">
        <f aca="false">AVERAGE(B106:B115)</f>
        <v>22.4346944444444</v>
      </c>
      <c r="E115" s="151" t="n">
        <f aca="false">AVERAGE(B96:B115)</f>
        <v>22.0669305555556</v>
      </c>
      <c r="F115" s="165" t="e">
        <f aca="false">AVERAGE(B66:B115)</f>
        <v>#DIV/0!</v>
      </c>
      <c r="G115" s="159" t="n">
        <f aca="false">MAX(AC115:AN115,BC115:BN115,CC115:CN115,DC115:DN115,EC115:EN115,FC115:FN115,GC115:GN115,HC115:HN115,IC115:IN115,JC115:JN115,KC115:KN115,LC115:LN115,MC115:MN115,NC115:NN115)</f>
        <v>38</v>
      </c>
      <c r="H115" s="161" t="n">
        <f aca="false">MEDIAN(AC115:AN115,BC115:BN115,CC115:CN115,DC115:DN115,EC115:EN115,FC115:FN115,GC115:GN115,HC115:HN115,IC115:IN115,JC115:JN115,KC115:KN115,LC115:LN115,MC115:MN115,NC115:NN115)</f>
        <v>21.55</v>
      </c>
      <c r="I115" s="157" t="n">
        <f aca="false">MIN(AC115:AN115,BC115:BN115,CC115:CN115,DC115:DN115,EC115:EN115,FC115:FN115,GC115:GN115,HC115:HN115,IC115:IN115,JC115:JN115,KC115:KN115,LC115:LN115,MC115:MN115,NC115:NN115)</f>
        <v>14</v>
      </c>
      <c r="J115" s="162" t="n">
        <f aca="false">(G115+I115)/2</f>
        <v>26</v>
      </c>
      <c r="AA115" s="1" t="n">
        <f aca="false">AA114+1</f>
        <v>27</v>
      </c>
      <c r="AB115" s="108"/>
      <c r="AC115" s="109"/>
      <c r="AD115" s="109"/>
      <c r="AE115" s="109"/>
      <c r="AF115" s="109"/>
      <c r="AG115" s="109"/>
      <c r="AH115" s="109"/>
      <c r="AI115" s="109"/>
      <c r="AJ115" s="109"/>
      <c r="AK115" s="109"/>
      <c r="AL115" s="109"/>
      <c r="AM115" s="109"/>
      <c r="AN115" s="109"/>
      <c r="AO115" s="110"/>
      <c r="BA115" s="1"/>
      <c r="BB115" s="111"/>
      <c r="BC115" s="109"/>
      <c r="BD115" s="109"/>
      <c r="BE115" s="109"/>
      <c r="BF115" s="109"/>
      <c r="BG115" s="109"/>
      <c r="BH115" s="109"/>
      <c r="BI115" s="109"/>
      <c r="BJ115" s="109"/>
      <c r="BK115" s="109"/>
      <c r="BL115" s="109"/>
      <c r="BM115" s="109"/>
      <c r="BN115" s="109"/>
      <c r="BO115" s="110"/>
      <c r="CA115" s="1"/>
      <c r="CB115" s="111"/>
      <c r="CC115" s="109"/>
      <c r="CD115" s="109"/>
      <c r="CE115" s="109"/>
      <c r="CF115" s="109"/>
      <c r="CG115" s="109"/>
      <c r="CH115" s="109"/>
      <c r="CI115" s="109"/>
      <c r="CJ115" s="109"/>
      <c r="CK115" s="109"/>
      <c r="CL115" s="109"/>
      <c r="CM115" s="109"/>
      <c r="CN115" s="109"/>
      <c r="CO115" s="110"/>
      <c r="DA115" s="1"/>
      <c r="DB115" s="111"/>
      <c r="DC115" s="109"/>
      <c r="DD115" s="109"/>
      <c r="DE115" s="109"/>
      <c r="DF115" s="109"/>
      <c r="DG115" s="109"/>
      <c r="DH115" s="109"/>
      <c r="DI115" s="109"/>
      <c r="DJ115" s="109"/>
      <c r="DK115" s="109"/>
      <c r="DL115" s="109"/>
      <c r="DM115" s="109"/>
      <c r="DN115" s="109"/>
      <c r="DO115" s="110"/>
      <c r="EA115" s="1" t="n">
        <f aca="false">EA114+1</f>
        <v>1915</v>
      </c>
      <c r="EB115" s="111" t="n">
        <v>1915</v>
      </c>
      <c r="EC115" s="109" t="n">
        <v>35.2</v>
      </c>
      <c r="ED115" s="109" t="n">
        <v>38</v>
      </c>
      <c r="EE115" s="109" t="n">
        <v>32.4</v>
      </c>
      <c r="EF115" s="109" t="n">
        <v>26.7</v>
      </c>
      <c r="EG115" s="109" t="n">
        <v>21</v>
      </c>
      <c r="EH115" s="109" t="n">
        <v>20.1</v>
      </c>
      <c r="EI115" s="109" t="n">
        <v>19.1</v>
      </c>
      <c r="EJ115" s="109" t="n">
        <v>20</v>
      </c>
      <c r="EK115" s="109" t="n">
        <v>24.5</v>
      </c>
      <c r="EL115" s="109" t="n">
        <v>27.5</v>
      </c>
      <c r="EM115" s="109" t="n">
        <v>32.5</v>
      </c>
      <c r="EN115" s="109" t="n">
        <v>34.9</v>
      </c>
      <c r="EO115" s="110" t="n">
        <f aca="false">SUM(EC115:EN115)/12</f>
        <v>27.6583333333333</v>
      </c>
      <c r="FA115" s="1"/>
      <c r="FB115" s="131"/>
      <c r="FC115" s="132"/>
      <c r="FD115" s="132"/>
      <c r="FE115" s="132"/>
      <c r="FF115" s="132"/>
      <c r="FG115" s="132"/>
      <c r="FH115" s="132"/>
      <c r="FI115" s="132"/>
      <c r="FJ115" s="132"/>
      <c r="FK115" s="132"/>
      <c r="FL115" s="132"/>
      <c r="FM115" s="132"/>
      <c r="FN115" s="132"/>
      <c r="FO115" s="110"/>
      <c r="GA115" s="1"/>
      <c r="GB115" s="111"/>
      <c r="GC115" s="109"/>
      <c r="GD115" s="109"/>
      <c r="GE115" s="109"/>
      <c r="GF115" s="109"/>
      <c r="GG115" s="109"/>
      <c r="GH115" s="109"/>
      <c r="GI115" s="109"/>
      <c r="GJ115" s="109"/>
      <c r="GK115" s="109"/>
      <c r="GL115" s="109"/>
      <c r="GM115" s="109"/>
      <c r="GN115" s="109"/>
      <c r="GO115" s="110"/>
      <c r="HA115" s="1" t="n">
        <f aca="false">HA114+1</f>
        <v>1915</v>
      </c>
      <c r="HB115" s="113" t="s">
        <v>71</v>
      </c>
      <c r="HC115" s="109" t="n">
        <v>26.6</v>
      </c>
      <c r="HD115" s="109" t="n">
        <v>26.7</v>
      </c>
      <c r="HE115" s="109" t="n">
        <v>23.9</v>
      </c>
      <c r="HF115" s="109" t="n">
        <v>21.5</v>
      </c>
      <c r="HG115" s="109" t="n">
        <v>18.4</v>
      </c>
      <c r="HH115" s="109" t="n">
        <v>17.4</v>
      </c>
      <c r="HI115" s="109" t="n">
        <v>16.5</v>
      </c>
      <c r="HJ115" s="109" t="n">
        <v>17.1</v>
      </c>
      <c r="HK115" s="109" t="n">
        <v>18.7</v>
      </c>
      <c r="HL115" s="109" t="n">
        <v>20.4</v>
      </c>
      <c r="HM115" s="109" t="n">
        <v>22.1</v>
      </c>
      <c r="HN115" s="109" t="n">
        <v>23.8</v>
      </c>
      <c r="HO115" s="110" t="n">
        <f aca="false">SUM(HC115:HN115)/12</f>
        <v>21.0916666666667</v>
      </c>
      <c r="IA115" s="1" t="n">
        <f aca="false">IA114+1</f>
        <v>1915</v>
      </c>
      <c r="IB115" s="111" t="n">
        <v>1915</v>
      </c>
      <c r="IC115" s="109" t="n">
        <v>32.1</v>
      </c>
      <c r="ID115" s="109" t="n">
        <v>32.8</v>
      </c>
      <c r="IE115" s="109" t="n">
        <v>27.7</v>
      </c>
      <c r="IF115" s="109" t="n">
        <v>22.4</v>
      </c>
      <c r="IG115" s="109" t="n">
        <v>17.2</v>
      </c>
      <c r="IH115" s="109" t="n">
        <v>15.6</v>
      </c>
      <c r="II115" s="109" t="n">
        <v>15.1</v>
      </c>
      <c r="IJ115" s="109" t="n">
        <v>16.1</v>
      </c>
      <c r="IK115" s="109" t="n">
        <v>19.1</v>
      </c>
      <c r="IL115" s="109" t="n">
        <v>22.7</v>
      </c>
      <c r="IM115" s="109" t="n">
        <v>26.7</v>
      </c>
      <c r="IN115" s="109" t="n">
        <v>31.2</v>
      </c>
      <c r="IO115" s="110" t="n">
        <f aca="false">SUM(IC115:IN115)/12</f>
        <v>23.225</v>
      </c>
      <c r="JA115" s="1" t="n">
        <f aca="false">JA114+1</f>
        <v>1915</v>
      </c>
      <c r="JB115" s="113" t="s">
        <v>71</v>
      </c>
      <c r="JC115" s="109" t="n">
        <v>21.8</v>
      </c>
      <c r="JD115" s="109" t="n">
        <v>23.2</v>
      </c>
      <c r="JE115" s="109" t="n">
        <v>20.6</v>
      </c>
      <c r="JF115" s="109" t="n">
        <v>18.3</v>
      </c>
      <c r="JG115" s="109" t="n">
        <v>15.4</v>
      </c>
      <c r="JH115" s="109" t="n">
        <v>14.2</v>
      </c>
      <c r="JI115" s="109" t="n">
        <v>14</v>
      </c>
      <c r="JJ115" s="109" t="n">
        <v>14.3</v>
      </c>
      <c r="JK115" s="109" t="n">
        <v>15.1</v>
      </c>
      <c r="JL115" s="109" t="n">
        <v>16.4</v>
      </c>
      <c r="JM115" s="109" t="n">
        <v>17.5</v>
      </c>
      <c r="JN115" s="109" t="n">
        <v>20.1</v>
      </c>
      <c r="JO115" s="110" t="n">
        <f aca="false">SUM(JC115:JN115)/12</f>
        <v>17.575</v>
      </c>
      <c r="KA115" s="1" t="n">
        <f aca="false">KA114+1</f>
        <v>1915</v>
      </c>
      <c r="KB115" s="111" t="n">
        <v>1915</v>
      </c>
      <c r="KC115" s="109" t="n">
        <v>30.8</v>
      </c>
      <c r="KD115" s="109" t="n">
        <v>31.8</v>
      </c>
      <c r="KE115" s="109" t="n">
        <v>26.6</v>
      </c>
      <c r="KF115" s="109" t="n">
        <v>22.2</v>
      </c>
      <c r="KG115" s="109" t="n">
        <v>17.8</v>
      </c>
      <c r="KH115" s="109" t="n">
        <v>16.5</v>
      </c>
      <c r="KI115" s="109" t="n">
        <v>15.7</v>
      </c>
      <c r="KJ115" s="109" t="n">
        <v>16.3</v>
      </c>
      <c r="KK115" s="109" t="n">
        <v>19.1</v>
      </c>
      <c r="KL115" s="109" t="n">
        <v>21.6</v>
      </c>
      <c r="KM115" s="109" t="n">
        <v>24.9</v>
      </c>
      <c r="KN115" s="109" t="n">
        <v>30.4</v>
      </c>
      <c r="KO115" s="110" t="n">
        <f aca="false">SUM(KC115:KN115)/12</f>
        <v>22.8083333333333</v>
      </c>
      <c r="LA115" s="1" t="n">
        <f aca="false">LA114+1</f>
        <v>1915</v>
      </c>
      <c r="LB115" s="113" t="s">
        <v>71</v>
      </c>
      <c r="LC115" s="109" t="n">
        <v>31.6</v>
      </c>
      <c r="LD115" s="109" t="n">
        <v>32.8</v>
      </c>
      <c r="LE115" s="109" t="n">
        <v>27.3</v>
      </c>
      <c r="LF115" s="109" t="n">
        <v>22.9</v>
      </c>
      <c r="LG115" s="109" t="n">
        <v>17.8</v>
      </c>
      <c r="LH115" s="109" t="n">
        <v>16.3</v>
      </c>
      <c r="LI115" s="109" t="n">
        <v>15.7</v>
      </c>
      <c r="LJ115" s="109" t="n">
        <v>16.3</v>
      </c>
      <c r="LK115" s="109" t="n">
        <v>19.1</v>
      </c>
      <c r="LL115" s="109" t="n">
        <v>22.3</v>
      </c>
      <c r="LM115" s="109" t="n">
        <v>26.2</v>
      </c>
      <c r="LN115" s="109" t="n">
        <v>30.2</v>
      </c>
      <c r="LO115" s="110" t="n">
        <f aca="false">SUM(LC115:LN115)/12</f>
        <v>23.2083333333333</v>
      </c>
      <c r="MA115" s="1"/>
      <c r="MB115" s="111"/>
      <c r="MC115" s="109"/>
      <c r="MD115" s="109"/>
      <c r="ME115" s="109"/>
      <c r="MF115" s="109"/>
      <c r="MG115" s="109"/>
      <c r="MH115" s="109"/>
      <c r="MI115" s="109"/>
      <c r="MJ115" s="109"/>
      <c r="MK115" s="109"/>
      <c r="ML115" s="109"/>
      <c r="MM115" s="109"/>
      <c r="MN115" s="109"/>
      <c r="MO115" s="110"/>
      <c r="OA115" s="102"/>
      <c r="OB115" s="102"/>
      <c r="PA115" s="102"/>
      <c r="PB115" s="102"/>
    </row>
    <row r="116" customFormat="false" ht="13.5" hidden="false" customHeight="false" outlineLevel="0" collapsed="false">
      <c r="A116" s="150"/>
      <c r="B116" s="151" t="n">
        <f aca="false">AVERAGE(AO116,BO116,CO116,DO116,EO116,FO116,GO116,HO116,IO116,JO116,KO116,LO116,MO116,NO116)</f>
        <v>21.8847222222222</v>
      </c>
      <c r="C116" s="163" t="n">
        <f aca="false">AVERAGE(B112:B116)</f>
        <v>22.8633333333333</v>
      </c>
      <c r="D116" s="164" t="n">
        <f aca="false">AVERAGE(B107:B116)</f>
        <v>22.4015</v>
      </c>
      <c r="E116" s="151" t="n">
        <f aca="false">AVERAGE(B97:B116)</f>
        <v>22.0701944444444</v>
      </c>
      <c r="F116" s="165" t="e">
        <f aca="false">AVERAGE(B67:B116)</f>
        <v>#DIV/0!</v>
      </c>
      <c r="G116" s="159" t="n">
        <f aca="false">MAX(AC116:AN116,BC116:BN116,CC116:CN116,DC116:DN116,EC116:EN116,FC116:FN116,GC116:GN116,HC116:HN116,IC116:IN116,JC116:JN116,KC116:KN116,LC116:LN116,MC116:MN116,NC116:NN116)</f>
        <v>37.1</v>
      </c>
      <c r="H116" s="161" t="n">
        <f aca="false">MEDIAN(AC116:AN116,BC116:BN116,CC116:CN116,DC116:DN116,EC116:EN116,FC116:FN116,GC116:GN116,HC116:HN116,IC116:IN116,JC116:JN116,KC116:KN116,LC116:LN116,MC116:MN116,NC116:NN116)</f>
        <v>20.55</v>
      </c>
      <c r="I116" s="157" t="n">
        <f aca="false">MIN(AC116:AN116,BC116:BN116,CC116:CN116,DC116:DN116,EC116:EN116,FC116:FN116,GC116:GN116,HC116:HN116,IC116:IN116,JC116:JN116,KC116:KN116,LC116:LN116,MC116:MN116,NC116:NN116)</f>
        <v>12.9</v>
      </c>
      <c r="J116" s="162" t="n">
        <f aca="false">(G116+I116)/2</f>
        <v>25</v>
      </c>
      <c r="AA116" s="1" t="n">
        <f aca="false">AA115+1</f>
        <v>28</v>
      </c>
      <c r="AB116" s="108"/>
      <c r="AC116" s="109"/>
      <c r="AD116" s="109"/>
      <c r="AE116" s="109"/>
      <c r="AF116" s="109"/>
      <c r="AG116" s="109"/>
      <c r="AH116" s="109"/>
      <c r="AI116" s="109"/>
      <c r="AJ116" s="109"/>
      <c r="AK116" s="109"/>
      <c r="AL116" s="109"/>
      <c r="AM116" s="109"/>
      <c r="AN116" s="109"/>
      <c r="AO116" s="110"/>
      <c r="BA116" s="1"/>
      <c r="BB116" s="111"/>
      <c r="BC116" s="109"/>
      <c r="BD116" s="109"/>
      <c r="BE116" s="109"/>
      <c r="BF116" s="109"/>
      <c r="BG116" s="109"/>
      <c r="BH116" s="109"/>
      <c r="BI116" s="109"/>
      <c r="BJ116" s="109"/>
      <c r="BK116" s="109"/>
      <c r="BL116" s="109"/>
      <c r="BM116" s="109"/>
      <c r="BN116" s="109"/>
      <c r="BO116" s="110"/>
      <c r="CA116" s="1"/>
      <c r="CB116" s="111"/>
      <c r="CC116" s="109"/>
      <c r="CD116" s="109"/>
      <c r="CE116" s="109"/>
      <c r="CF116" s="109"/>
      <c r="CG116" s="109"/>
      <c r="CH116" s="109"/>
      <c r="CI116" s="109"/>
      <c r="CJ116" s="109"/>
      <c r="CK116" s="109"/>
      <c r="CL116" s="109"/>
      <c r="CM116" s="109"/>
      <c r="CN116" s="109"/>
      <c r="CO116" s="110"/>
      <c r="DA116" s="1"/>
      <c r="DB116" s="111"/>
      <c r="DC116" s="109"/>
      <c r="DD116" s="109"/>
      <c r="DE116" s="109"/>
      <c r="DF116" s="109"/>
      <c r="DG116" s="109"/>
      <c r="DH116" s="109"/>
      <c r="DI116" s="109"/>
      <c r="DJ116" s="109"/>
      <c r="DK116" s="109"/>
      <c r="DL116" s="109"/>
      <c r="DM116" s="109"/>
      <c r="DN116" s="109"/>
      <c r="DO116" s="110"/>
      <c r="EA116" s="1" t="n">
        <f aca="false">EA115+1</f>
        <v>1916</v>
      </c>
      <c r="EB116" s="111" t="n">
        <v>1916</v>
      </c>
      <c r="EC116" s="109" t="n">
        <v>36.6</v>
      </c>
      <c r="ED116" s="109" t="n">
        <v>37.1</v>
      </c>
      <c r="EE116" s="109" t="n">
        <v>33.5</v>
      </c>
      <c r="EF116" s="109" t="n">
        <v>24.6</v>
      </c>
      <c r="EG116" s="109" t="n">
        <v>23.3</v>
      </c>
      <c r="EH116" s="109" t="n">
        <v>17.8</v>
      </c>
      <c r="EI116" s="109" t="n">
        <v>16.4</v>
      </c>
      <c r="EJ116" s="109" t="n">
        <v>19.3</v>
      </c>
      <c r="EK116" s="109" t="n">
        <v>24.4</v>
      </c>
      <c r="EL116" s="109" t="n">
        <v>24.3</v>
      </c>
      <c r="EM116" s="109" t="n">
        <v>26.7</v>
      </c>
      <c r="EN116" s="109" t="n">
        <v>33.5</v>
      </c>
      <c r="EO116" s="110" t="n">
        <f aca="false">SUM(EC116:EN116)/12</f>
        <v>26.4583333333333</v>
      </c>
      <c r="FA116" s="1"/>
      <c r="FB116" s="131"/>
      <c r="FC116" s="132"/>
      <c r="FD116" s="132"/>
      <c r="FE116" s="120"/>
      <c r="FF116" s="120"/>
      <c r="FG116" s="132"/>
      <c r="FH116" s="166"/>
      <c r="FI116" s="120"/>
      <c r="FJ116" s="120"/>
      <c r="FK116" s="120"/>
      <c r="FL116" s="120"/>
      <c r="FM116" s="121"/>
      <c r="FN116" s="120"/>
      <c r="FO116" s="110"/>
      <c r="GA116" s="1"/>
      <c r="GB116" s="111"/>
      <c r="GC116" s="109"/>
      <c r="GD116" s="109"/>
      <c r="GE116" s="109"/>
      <c r="GF116" s="109"/>
      <c r="GG116" s="109"/>
      <c r="GH116" s="109"/>
      <c r="GI116" s="109"/>
      <c r="GJ116" s="109"/>
      <c r="GK116" s="109"/>
      <c r="GL116" s="109"/>
      <c r="GM116" s="109"/>
      <c r="GN116" s="109"/>
      <c r="GO116" s="110"/>
      <c r="HA116" s="1" t="n">
        <f aca="false">HA115+1</f>
        <v>1916</v>
      </c>
      <c r="HB116" s="113" t="s">
        <v>72</v>
      </c>
      <c r="HC116" s="109" t="n">
        <v>25.5</v>
      </c>
      <c r="HD116" s="109" t="n">
        <v>26.8</v>
      </c>
      <c r="HE116" s="109" t="n">
        <v>25.9</v>
      </c>
      <c r="HF116" s="109" t="n">
        <v>20.4</v>
      </c>
      <c r="HG116" s="109" t="n">
        <v>20</v>
      </c>
      <c r="HH116" s="109" t="n">
        <v>15.8</v>
      </c>
      <c r="HI116" s="109" t="n">
        <v>14.9</v>
      </c>
      <c r="HJ116" s="109" t="n">
        <v>16.4</v>
      </c>
      <c r="HK116" s="109" t="n">
        <v>18.7</v>
      </c>
      <c r="HL116" s="109" t="n">
        <v>19.3</v>
      </c>
      <c r="HM116" s="109" t="n">
        <v>19.2</v>
      </c>
      <c r="HN116" s="109" t="n">
        <v>24.1</v>
      </c>
      <c r="HO116" s="110" t="n">
        <f aca="false">SUM(HC116:HN116)/12</f>
        <v>20.5833333333333</v>
      </c>
      <c r="IA116" s="1" t="n">
        <f aca="false">IA115+1</f>
        <v>1916</v>
      </c>
      <c r="IB116" s="111" t="n">
        <v>1916</v>
      </c>
      <c r="IC116" s="109" t="n">
        <v>32.7</v>
      </c>
      <c r="ID116" s="109" t="n">
        <v>32.6</v>
      </c>
      <c r="IE116" s="109" t="n">
        <v>29.1</v>
      </c>
      <c r="IF116" s="109" t="n">
        <v>20.7</v>
      </c>
      <c r="IG116" s="109" t="n">
        <v>19.4</v>
      </c>
      <c r="IH116" s="109" t="n">
        <v>14.1</v>
      </c>
      <c r="II116" s="109" t="n">
        <v>14.2</v>
      </c>
      <c r="IJ116" s="109" t="n">
        <v>14.8</v>
      </c>
      <c r="IK116" s="109" t="n">
        <v>19.3</v>
      </c>
      <c r="IL116" s="109" t="n">
        <v>20</v>
      </c>
      <c r="IM116" s="109" t="n">
        <v>21.5</v>
      </c>
      <c r="IN116" s="109" t="n">
        <v>28.7</v>
      </c>
      <c r="IO116" s="110" t="n">
        <f aca="false">SUM(IC116:IN116)/12</f>
        <v>22.2583333333333</v>
      </c>
      <c r="JA116" s="1" t="n">
        <f aca="false">JA115+1</f>
        <v>1916</v>
      </c>
      <c r="JB116" s="113" t="s">
        <v>72</v>
      </c>
      <c r="JC116" s="109" t="n">
        <v>22</v>
      </c>
      <c r="JD116" s="109" t="n">
        <v>22.1</v>
      </c>
      <c r="JE116" s="109" t="n">
        <v>20.6</v>
      </c>
      <c r="JF116" s="109" t="n">
        <v>17.2</v>
      </c>
      <c r="JG116" s="109" t="n">
        <v>16</v>
      </c>
      <c r="JH116" s="109" t="n">
        <v>13.3</v>
      </c>
      <c r="JI116" s="109" t="n">
        <v>12.9</v>
      </c>
      <c r="JJ116" s="109" t="n">
        <v>13.3</v>
      </c>
      <c r="JK116" s="109" t="n">
        <v>15</v>
      </c>
      <c r="JL116" s="109" t="n">
        <v>17.5</v>
      </c>
      <c r="JM116" s="109" t="n">
        <v>17.3</v>
      </c>
      <c r="JN116" s="109" t="n">
        <v>20.9</v>
      </c>
      <c r="JO116" s="110" t="n">
        <f aca="false">SUM(JC116:JN116)/12</f>
        <v>17.3416666666667</v>
      </c>
      <c r="KA116" s="1" t="n">
        <f aca="false">KA115+1</f>
        <v>1916</v>
      </c>
      <c r="KB116" s="111" t="n">
        <v>1916</v>
      </c>
      <c r="KC116" s="109" t="n">
        <v>31.7</v>
      </c>
      <c r="KD116" s="109" t="n">
        <v>31.8</v>
      </c>
      <c r="KE116" s="109" t="n">
        <v>28.6</v>
      </c>
      <c r="KF116" s="109" t="n">
        <v>20.7</v>
      </c>
      <c r="KG116" s="109" t="n">
        <v>20.3</v>
      </c>
      <c r="KH116" s="109" t="n">
        <v>14.7</v>
      </c>
      <c r="KI116" s="109" t="n">
        <v>14.6</v>
      </c>
      <c r="KJ116" s="109" t="n">
        <v>15.6</v>
      </c>
      <c r="KK116" s="109" t="n">
        <v>19.9</v>
      </c>
      <c r="KL116" s="109" t="n">
        <v>20.5</v>
      </c>
      <c r="KM116" s="109" t="n">
        <v>20.9</v>
      </c>
      <c r="KN116" s="109" t="n">
        <v>28.2</v>
      </c>
      <c r="KO116" s="110" t="n">
        <f aca="false">SUM(KC116:KN116)/12</f>
        <v>22.2916666666667</v>
      </c>
      <c r="LA116" s="1" t="n">
        <f aca="false">LA115+1</f>
        <v>1916</v>
      </c>
      <c r="LB116" s="113" t="s">
        <v>72</v>
      </c>
      <c r="LC116" s="109" t="n">
        <v>32.5</v>
      </c>
      <c r="LD116" s="109" t="n">
        <v>32</v>
      </c>
      <c r="LE116" s="109" t="n">
        <v>29.1</v>
      </c>
      <c r="LF116" s="109" t="n">
        <v>20.7</v>
      </c>
      <c r="LG116" s="109" t="n">
        <v>19.9</v>
      </c>
      <c r="LH116" s="109" t="n">
        <v>14.8</v>
      </c>
      <c r="LI116" s="109" t="n">
        <v>14.5</v>
      </c>
      <c r="LJ116" s="109" t="n">
        <v>15.3</v>
      </c>
      <c r="LK116" s="109" t="n">
        <v>19.3</v>
      </c>
      <c r="LL116" s="109" t="n">
        <v>20.6</v>
      </c>
      <c r="LM116" s="109" t="n">
        <v>21.4</v>
      </c>
      <c r="LN116" s="109" t="n">
        <v>28.4</v>
      </c>
      <c r="LO116" s="110" t="n">
        <f aca="false">SUM(LC116:LN116)/12</f>
        <v>22.375</v>
      </c>
      <c r="MA116" s="1"/>
      <c r="MB116" s="111"/>
      <c r="MC116" s="109"/>
      <c r="MD116" s="109"/>
      <c r="ME116" s="109"/>
      <c r="MF116" s="109"/>
      <c r="MG116" s="109"/>
      <c r="MH116" s="109"/>
      <c r="MI116" s="109"/>
      <c r="MJ116" s="109"/>
      <c r="MK116" s="109"/>
      <c r="ML116" s="109"/>
      <c r="MM116" s="109"/>
      <c r="MN116" s="109"/>
      <c r="MO116" s="110"/>
      <c r="OA116" s="102"/>
      <c r="OB116" s="102"/>
      <c r="PA116" s="102"/>
      <c r="PB116" s="102"/>
    </row>
    <row r="117" customFormat="false" ht="13.5" hidden="false" customHeight="false" outlineLevel="0" collapsed="false">
      <c r="A117" s="150"/>
      <c r="B117" s="151" t="n">
        <f aca="false">AVERAGE(AO117,BO117,CO117,DO117,EO117,FO117,GO117,HO117,IO117,JO117,KO117,LO117,MO117,NO117)</f>
        <v>21.6708333333333</v>
      </c>
      <c r="C117" s="163" t="n">
        <f aca="false">AVERAGE(B113:B117)</f>
        <v>22.5941666666667</v>
      </c>
      <c r="D117" s="164" t="n">
        <f aca="false">AVERAGE(B108:B117)</f>
        <v>22.4210833333333</v>
      </c>
      <c r="E117" s="151" t="n">
        <f aca="false">AVERAGE(B98:B117)</f>
        <v>22.065125</v>
      </c>
      <c r="F117" s="165" t="e">
        <f aca="false">AVERAGE(B68:B117)</f>
        <v>#DIV/0!</v>
      </c>
      <c r="G117" s="159" t="n">
        <f aca="false">MAX(AC117:AN117,BC117:BN117,CC117:CN117,DC117:DN117,EC117:EN117,FC117:FN117,GC117:GN117,HC117:HN117,IC117:IN117,JC117:JN117,KC117:KN117,LC117:LN117,MC117:MN117,NC117:NN117)</f>
        <v>36</v>
      </c>
      <c r="H117" s="161" t="n">
        <f aca="false">MEDIAN(AC117:AN117,BC117:BN117,CC117:CN117,DC117:DN117,EC117:EN117,FC117:FN117,GC117:GN117,HC117:HN117,IC117:IN117,JC117:JN117,KC117:KN117,LC117:LN117,MC117:MN117,NC117:NN117)</f>
        <v>20.75</v>
      </c>
      <c r="I117" s="157" t="n">
        <f aca="false">MIN(AC117:AN117,BC117:BN117,CC117:CN117,DC117:DN117,EC117:EN117,FC117:FN117,GC117:GN117,HC117:HN117,IC117:IN117,JC117:JN117,KC117:KN117,LC117:LN117,MC117:MN117,NC117:NN117)</f>
        <v>13.5</v>
      </c>
      <c r="J117" s="162" t="n">
        <f aca="false">(G117+I117)/2</f>
        <v>24.75</v>
      </c>
      <c r="AA117" s="1" t="n">
        <f aca="false">AA116+1</f>
        <v>29</v>
      </c>
      <c r="AB117" s="108"/>
      <c r="AC117" s="109"/>
      <c r="AD117" s="109"/>
      <c r="AE117" s="109"/>
      <c r="AF117" s="109"/>
      <c r="AG117" s="109"/>
      <c r="AH117" s="109"/>
      <c r="AI117" s="109"/>
      <c r="AJ117" s="109"/>
      <c r="AK117" s="109"/>
      <c r="AL117" s="109"/>
      <c r="AM117" s="109"/>
      <c r="AN117" s="109"/>
      <c r="AO117" s="110"/>
      <c r="BA117" s="1"/>
      <c r="BB117" s="111"/>
      <c r="BC117" s="109"/>
      <c r="BD117" s="109"/>
      <c r="BE117" s="109"/>
      <c r="BF117" s="109"/>
      <c r="BG117" s="109"/>
      <c r="BH117" s="109"/>
      <c r="BI117" s="109"/>
      <c r="BJ117" s="109"/>
      <c r="BK117" s="109"/>
      <c r="BL117" s="109"/>
      <c r="BM117" s="109"/>
      <c r="BN117" s="109"/>
      <c r="BO117" s="110"/>
      <c r="CA117" s="1"/>
      <c r="CB117" s="111"/>
      <c r="CC117" s="109"/>
      <c r="CD117" s="109"/>
      <c r="CE117" s="109"/>
      <c r="CF117" s="109"/>
      <c r="CG117" s="109"/>
      <c r="CH117" s="109"/>
      <c r="CI117" s="109"/>
      <c r="CJ117" s="109"/>
      <c r="CK117" s="109"/>
      <c r="CL117" s="109"/>
      <c r="CM117" s="109"/>
      <c r="CN117" s="109"/>
      <c r="CO117" s="110"/>
      <c r="DA117" s="1"/>
      <c r="DB117" s="111"/>
      <c r="DC117" s="109"/>
      <c r="DD117" s="109"/>
      <c r="DE117" s="109"/>
      <c r="DF117" s="109"/>
      <c r="DG117" s="109"/>
      <c r="DH117" s="109"/>
      <c r="DI117" s="109"/>
      <c r="DJ117" s="109"/>
      <c r="DK117" s="109"/>
      <c r="DL117" s="109"/>
      <c r="DM117" s="109"/>
      <c r="DN117" s="109"/>
      <c r="DO117" s="110"/>
      <c r="EA117" s="1" t="n">
        <f aca="false">EA116+1</f>
        <v>1917</v>
      </c>
      <c r="EB117" s="111" t="n">
        <v>1917</v>
      </c>
      <c r="EC117" s="109" t="n">
        <v>34.3</v>
      </c>
      <c r="ED117" s="109" t="n">
        <v>31.1</v>
      </c>
      <c r="EE117" s="109" t="n">
        <v>31</v>
      </c>
      <c r="EF117" s="109" t="n">
        <v>25.7</v>
      </c>
      <c r="EG117" s="109" t="n">
        <v>20.4</v>
      </c>
      <c r="EH117" s="109" t="n">
        <v>18.1</v>
      </c>
      <c r="EI117" s="109" t="n">
        <v>17.9</v>
      </c>
      <c r="EJ117" s="109" t="n">
        <v>19.3</v>
      </c>
      <c r="EK117" s="109" t="n">
        <v>23.8</v>
      </c>
      <c r="EL117" s="109" t="n">
        <v>28.3</v>
      </c>
      <c r="EM117" s="109" t="n">
        <v>29.1</v>
      </c>
      <c r="EN117" s="109" t="n">
        <v>36</v>
      </c>
      <c r="EO117" s="110" t="n">
        <f aca="false">SUM(EC117:EN117)/12</f>
        <v>26.25</v>
      </c>
      <c r="FA117" s="1"/>
      <c r="FB117" s="131"/>
      <c r="FC117" s="132"/>
      <c r="FD117" s="132"/>
      <c r="FE117" s="132"/>
      <c r="FF117" s="132"/>
      <c r="FG117" s="132"/>
      <c r="FH117" s="132"/>
      <c r="FI117" s="132"/>
      <c r="FJ117" s="132"/>
      <c r="FK117" s="132"/>
      <c r="FL117" s="132"/>
      <c r="FM117" s="132"/>
      <c r="FN117" s="132"/>
      <c r="FO117" s="110"/>
      <c r="GA117" s="1"/>
      <c r="GB117" s="111"/>
      <c r="GC117" s="109"/>
      <c r="GD117" s="109"/>
      <c r="GE117" s="109"/>
      <c r="GF117" s="109"/>
      <c r="GG117" s="109"/>
      <c r="GH117" s="109"/>
      <c r="GI117" s="109"/>
      <c r="GJ117" s="109"/>
      <c r="GK117" s="109"/>
      <c r="GL117" s="109"/>
      <c r="GM117" s="109"/>
      <c r="GN117" s="109"/>
      <c r="GO117" s="110"/>
      <c r="HA117" s="1" t="n">
        <f aca="false">HA116+1</f>
        <v>1917</v>
      </c>
      <c r="HB117" s="113" t="s">
        <v>73</v>
      </c>
      <c r="HC117" s="109" t="n">
        <v>24.9</v>
      </c>
      <c r="HD117" s="109" t="n">
        <v>24.2</v>
      </c>
      <c r="HE117" s="109" t="n">
        <v>23</v>
      </c>
      <c r="HF117" s="109" t="n">
        <v>20.6</v>
      </c>
      <c r="HG117" s="109" t="n">
        <v>17.3</v>
      </c>
      <c r="HH117" s="109" t="n">
        <v>16.3</v>
      </c>
      <c r="HI117" s="109" t="n">
        <v>16.2</v>
      </c>
      <c r="HJ117" s="109" t="n">
        <v>16.8</v>
      </c>
      <c r="HK117" s="109" t="n">
        <v>18.6</v>
      </c>
      <c r="HL117" s="109" t="n">
        <v>18.9</v>
      </c>
      <c r="HM117" s="109" t="n">
        <v>21.5</v>
      </c>
      <c r="HN117" s="109" t="n">
        <v>25.1</v>
      </c>
      <c r="HO117" s="110" t="n">
        <f aca="false">SUM(HC117:HN117)/12</f>
        <v>20.2833333333333</v>
      </c>
      <c r="IA117" s="1" t="n">
        <f aca="false">IA116+1</f>
        <v>1917</v>
      </c>
      <c r="IB117" s="111" t="n">
        <v>1917</v>
      </c>
      <c r="IC117" s="109" t="n">
        <v>30</v>
      </c>
      <c r="ID117" s="109" t="n">
        <v>28.2</v>
      </c>
      <c r="IE117" s="109" t="n">
        <v>27.1</v>
      </c>
      <c r="IF117" s="109" t="n">
        <v>21.4</v>
      </c>
      <c r="IG117" s="109" t="n">
        <v>15.8</v>
      </c>
      <c r="IH117" s="109" t="n">
        <v>14.2</v>
      </c>
      <c r="II117" s="109" t="n">
        <v>13.9</v>
      </c>
      <c r="IJ117" s="109" t="n">
        <v>15.4</v>
      </c>
      <c r="IK117" s="109" t="n">
        <v>18.2</v>
      </c>
      <c r="IL117" s="109" t="n">
        <v>20.8</v>
      </c>
      <c r="IM117" s="109" t="n">
        <v>23.8</v>
      </c>
      <c r="IN117" s="109" t="n">
        <v>30.9</v>
      </c>
      <c r="IO117" s="110" t="n">
        <f aca="false">SUM(IC117:IN117)/12</f>
        <v>21.6416666666667</v>
      </c>
      <c r="JA117" s="1" t="n">
        <f aca="false">JA116+1</f>
        <v>1917</v>
      </c>
      <c r="JB117" s="113" t="s">
        <v>73</v>
      </c>
      <c r="JC117" s="109" t="n">
        <v>21.4</v>
      </c>
      <c r="JD117" s="109" t="n">
        <v>21.4</v>
      </c>
      <c r="JE117" s="109" t="n">
        <v>19.8</v>
      </c>
      <c r="JF117" s="109" t="n">
        <v>17.6</v>
      </c>
      <c r="JG117" s="109" t="n">
        <v>15.1</v>
      </c>
      <c r="JH117" s="109" t="n">
        <v>13.6</v>
      </c>
      <c r="JI117" s="109" t="n">
        <v>13.5</v>
      </c>
      <c r="JJ117" s="109" t="n">
        <v>14.2</v>
      </c>
      <c r="JK117" s="109" t="n">
        <v>15.9</v>
      </c>
      <c r="JL117" s="109" t="n">
        <v>16.8</v>
      </c>
      <c r="JM117" s="109" t="n">
        <v>20.1</v>
      </c>
      <c r="JN117" s="109" t="n">
        <v>23</v>
      </c>
      <c r="JO117" s="110" t="n">
        <f aca="false">SUM(JC117:JN117)/12</f>
        <v>17.7</v>
      </c>
      <c r="KA117" s="1" t="n">
        <f aca="false">KA116+1</f>
        <v>1917</v>
      </c>
      <c r="KB117" s="111" t="n">
        <v>1917</v>
      </c>
      <c r="KC117" s="109" t="n">
        <v>30</v>
      </c>
      <c r="KD117" s="109" t="n">
        <v>27.6</v>
      </c>
      <c r="KE117" s="109" t="n">
        <v>27.1</v>
      </c>
      <c r="KF117" s="109" t="n">
        <v>21.5</v>
      </c>
      <c r="KG117" s="109" t="n">
        <v>17.1</v>
      </c>
      <c r="KH117" s="109" t="n">
        <v>15.3</v>
      </c>
      <c r="KI117" s="109" t="n">
        <v>15.2</v>
      </c>
      <c r="KJ117" s="109" t="n">
        <v>16.3</v>
      </c>
      <c r="KK117" s="109" t="n">
        <v>19.4</v>
      </c>
      <c r="KL117" s="109" t="n">
        <v>21.1</v>
      </c>
      <c r="KM117" s="109" t="n">
        <v>24.2</v>
      </c>
      <c r="KN117" s="109" t="n">
        <v>30.4</v>
      </c>
      <c r="KO117" s="110" t="n">
        <f aca="false">SUM(KC117:KN117)/12</f>
        <v>22.1</v>
      </c>
      <c r="LA117" s="1" t="n">
        <f aca="false">LA116+1</f>
        <v>1917</v>
      </c>
      <c r="LB117" s="113" t="s">
        <v>73</v>
      </c>
      <c r="LC117" s="109" t="n">
        <v>30.2</v>
      </c>
      <c r="LD117" s="109" t="n">
        <v>28.3</v>
      </c>
      <c r="LE117" s="109" t="n">
        <v>27</v>
      </c>
      <c r="LF117" s="109" t="n">
        <v>21.8</v>
      </c>
      <c r="LG117" s="109" t="n">
        <v>16.8</v>
      </c>
      <c r="LH117" s="109" t="n">
        <v>15</v>
      </c>
      <c r="LI117" s="109" t="n">
        <v>15.1</v>
      </c>
      <c r="LJ117" s="109" t="n">
        <v>16</v>
      </c>
      <c r="LK117" s="109" t="n">
        <v>18.9</v>
      </c>
      <c r="LL117" s="109" t="n">
        <v>20.7</v>
      </c>
      <c r="LM117" s="109" t="n">
        <v>24.4</v>
      </c>
      <c r="LN117" s="109" t="n">
        <v>30.4</v>
      </c>
      <c r="LO117" s="110" t="n">
        <f aca="false">SUM(LC117:LN117)/12</f>
        <v>22.05</v>
      </c>
      <c r="MA117" s="1"/>
      <c r="MB117" s="111"/>
      <c r="MC117" s="109"/>
      <c r="MD117" s="109"/>
      <c r="ME117" s="109"/>
      <c r="MF117" s="109"/>
      <c r="MG117" s="109"/>
      <c r="MH117" s="109"/>
      <c r="MI117" s="109"/>
      <c r="MJ117" s="109"/>
      <c r="MK117" s="109"/>
      <c r="ML117" s="109"/>
      <c r="MM117" s="109"/>
      <c r="MN117" s="109"/>
      <c r="MO117" s="110"/>
      <c r="OA117" s="102"/>
      <c r="OB117" s="102"/>
      <c r="PA117" s="102"/>
      <c r="PB117" s="102"/>
    </row>
    <row r="118" customFormat="false" ht="13.5" hidden="false" customHeight="false" outlineLevel="0" collapsed="false">
      <c r="A118" s="150"/>
      <c r="B118" s="151" t="n">
        <f aca="false">AVERAGE(AO118,BO118,CO118,DO118,EO118,FO118,GO118,HO118,IO118,JO118,KO118,LO118,MO118,NO118)</f>
        <v>22.9666666666667</v>
      </c>
      <c r="C118" s="163" t="n">
        <f aca="false">AVERAGE(B114:B118)</f>
        <v>22.6505555555556</v>
      </c>
      <c r="D118" s="164" t="n">
        <f aca="false">AVERAGE(B109:B118)</f>
        <v>22.5335833333333</v>
      </c>
      <c r="E118" s="151" t="n">
        <f aca="false">AVERAGE(B99:B118)</f>
        <v>22.1023472222222</v>
      </c>
      <c r="F118" s="165" t="e">
        <f aca="false">AVERAGE(B69:B118)</f>
        <v>#DIV/0!</v>
      </c>
      <c r="G118" s="159" t="n">
        <f aca="false">MAX(AC118:AN118,BC118:BN118,CC118:CN118,DC118:DN118,EC118:EN118,FC118:FN118,GC118:GN118,HC118:HN118,IC118:IN118,JC118:JN118,KC118:KN118,LC118:LN118,MC118:MN118,NC118:NN118)</f>
        <v>36.4</v>
      </c>
      <c r="H118" s="161" t="n">
        <f aca="false">MEDIAN(AC118:AN118,BC118:BN118,CC118:CN118,DC118:DN118,EC118:EN118,FC118:FN118,GC118:GN118,HC118:HN118,IC118:IN118,JC118:JN118,KC118:KN118,LC118:LN118,MC118:MN118,NC118:NN118)</f>
        <v>21.75</v>
      </c>
      <c r="I118" s="157" t="n">
        <f aca="false">MIN(AC118:AN118,BC118:BN118,CC118:CN118,DC118:DN118,EC118:EN118,FC118:FN118,GC118:GN118,HC118:HN118,IC118:IN118,JC118:JN118,KC118:KN118,LC118:LN118,MC118:MN118,NC118:NN118)</f>
        <v>13.2</v>
      </c>
      <c r="J118" s="162" t="n">
        <f aca="false">(G118+I118)/2</f>
        <v>24.8</v>
      </c>
      <c r="AA118" s="1" t="n">
        <f aca="false">AA117+1</f>
        <v>30</v>
      </c>
      <c r="AB118" s="108"/>
      <c r="AC118" s="109"/>
      <c r="AD118" s="109"/>
      <c r="AE118" s="109"/>
      <c r="AF118" s="109"/>
      <c r="AG118" s="109"/>
      <c r="AH118" s="109"/>
      <c r="AI118" s="109"/>
      <c r="AJ118" s="109"/>
      <c r="AK118" s="109"/>
      <c r="AL118" s="109"/>
      <c r="AM118" s="109"/>
      <c r="AN118" s="109"/>
      <c r="AO118" s="110"/>
      <c r="BA118" s="1"/>
      <c r="BB118" s="111"/>
      <c r="BC118" s="109"/>
      <c r="BD118" s="109"/>
      <c r="BE118" s="109"/>
      <c r="BF118" s="109"/>
      <c r="BG118" s="109"/>
      <c r="BH118" s="109"/>
      <c r="BI118" s="109"/>
      <c r="BJ118" s="109"/>
      <c r="BK118" s="109"/>
      <c r="BL118" s="109"/>
      <c r="BM118" s="109"/>
      <c r="BN118" s="109"/>
      <c r="BO118" s="110"/>
      <c r="CA118" s="1"/>
      <c r="CB118" s="111"/>
      <c r="CC118" s="109"/>
      <c r="CD118" s="109"/>
      <c r="CE118" s="109"/>
      <c r="CF118" s="109"/>
      <c r="CG118" s="109"/>
      <c r="CH118" s="109"/>
      <c r="CI118" s="109"/>
      <c r="CJ118" s="109"/>
      <c r="CK118" s="109"/>
      <c r="CL118" s="109"/>
      <c r="CM118" s="109"/>
      <c r="CN118" s="109"/>
      <c r="CO118" s="110"/>
      <c r="DA118" s="1"/>
      <c r="DB118" s="111"/>
      <c r="DC118" s="109"/>
      <c r="DD118" s="109"/>
      <c r="DE118" s="109"/>
      <c r="DF118" s="109"/>
      <c r="DG118" s="109"/>
      <c r="DH118" s="109"/>
      <c r="DI118" s="109"/>
      <c r="DJ118" s="109"/>
      <c r="DK118" s="109"/>
      <c r="DL118" s="109"/>
      <c r="DM118" s="109"/>
      <c r="DN118" s="109"/>
      <c r="DO118" s="110"/>
      <c r="EA118" s="1" t="n">
        <f aca="false">EA117+1</f>
        <v>1918</v>
      </c>
      <c r="EB118" s="111" t="n">
        <v>1918</v>
      </c>
      <c r="EC118" s="109" t="n">
        <v>36.1</v>
      </c>
      <c r="ED118" s="109" t="n">
        <v>36.4</v>
      </c>
      <c r="EE118" s="109" t="n">
        <v>31.5</v>
      </c>
      <c r="EF118" s="109" t="n">
        <v>27</v>
      </c>
      <c r="EG118" s="109" t="n">
        <v>21.9</v>
      </c>
      <c r="EH118" s="109" t="n">
        <v>18.4</v>
      </c>
      <c r="EI118" s="109" t="n">
        <v>17.5</v>
      </c>
      <c r="EJ118" s="109" t="n">
        <v>19.3</v>
      </c>
      <c r="EK118" s="109" t="n">
        <v>25.1</v>
      </c>
      <c r="EL118" s="109" t="n">
        <v>28.7</v>
      </c>
      <c r="EM118" s="109" t="n">
        <v>33.6</v>
      </c>
      <c r="EN118" s="109" t="n">
        <v>35.9</v>
      </c>
      <c r="EO118" s="110" t="n">
        <f aca="false">SUM(EC118:EN118)/12</f>
        <v>27.6166666666667</v>
      </c>
      <c r="FA118" s="1"/>
      <c r="FB118" s="131"/>
      <c r="FC118" s="132"/>
      <c r="FD118" s="132"/>
      <c r="FE118" s="132"/>
      <c r="FF118" s="132"/>
      <c r="FG118" s="132"/>
      <c r="FH118" s="132"/>
      <c r="FI118" s="132"/>
      <c r="FJ118" s="132"/>
      <c r="FK118" s="132"/>
      <c r="FL118" s="132"/>
      <c r="FM118" s="132"/>
      <c r="FN118" s="132"/>
      <c r="FO118" s="110"/>
      <c r="GA118" s="1"/>
      <c r="GB118" s="111"/>
      <c r="GC118" s="109"/>
      <c r="GD118" s="109"/>
      <c r="GE118" s="109"/>
      <c r="GF118" s="109"/>
      <c r="GG118" s="109"/>
      <c r="GH118" s="109"/>
      <c r="GI118" s="109"/>
      <c r="GJ118" s="109"/>
      <c r="GK118" s="109"/>
      <c r="GL118" s="109"/>
      <c r="GM118" s="109"/>
      <c r="GN118" s="109"/>
      <c r="GO118" s="110"/>
      <c r="HA118" s="1" t="n">
        <f aca="false">HA117+1</f>
        <v>1918</v>
      </c>
      <c r="HB118" s="113" t="s">
        <v>74</v>
      </c>
      <c r="HC118" s="109" t="n">
        <v>27.1</v>
      </c>
      <c r="HD118" s="109" t="n">
        <v>26.3</v>
      </c>
      <c r="HE118" s="109" t="n">
        <v>24.5</v>
      </c>
      <c r="HF118" s="109" t="n">
        <v>21.6</v>
      </c>
      <c r="HG118" s="109" t="n">
        <v>19.8</v>
      </c>
      <c r="HH118" s="109" t="n">
        <v>17.5</v>
      </c>
      <c r="HI118" s="109" t="n">
        <v>16</v>
      </c>
      <c r="HJ118" s="109" t="n">
        <v>17.2</v>
      </c>
      <c r="HK118" s="109" t="n">
        <v>21.1</v>
      </c>
      <c r="HL118" s="109" t="n">
        <v>19.5</v>
      </c>
      <c r="HM118" s="109" t="n">
        <v>23.3</v>
      </c>
      <c r="HN118" s="109" t="n">
        <v>24.8</v>
      </c>
      <c r="HO118" s="110" t="n">
        <f aca="false">SUM(HC118:HN118)/12</f>
        <v>21.5583333333333</v>
      </c>
      <c r="IA118" s="1" t="n">
        <f aca="false">IA117+1</f>
        <v>1918</v>
      </c>
      <c r="IB118" s="111" t="n">
        <v>1918</v>
      </c>
      <c r="IC118" s="109" t="n">
        <v>32.7</v>
      </c>
      <c r="ID118" s="109" t="n">
        <v>31.4</v>
      </c>
      <c r="IE118" s="109" t="n">
        <v>27.9</v>
      </c>
      <c r="IF118" s="109" t="n">
        <v>22.6</v>
      </c>
      <c r="IG118" s="109" t="n">
        <v>19.8</v>
      </c>
      <c r="IH118" s="109" t="n">
        <v>15.6</v>
      </c>
      <c r="II118" s="109" t="n">
        <v>13.7</v>
      </c>
      <c r="IJ118" s="109" t="n">
        <v>15.7</v>
      </c>
      <c r="IK118" s="109" t="n">
        <v>20.3</v>
      </c>
      <c r="IL118" s="109" t="n">
        <v>21.8</v>
      </c>
      <c r="IM118" s="109" t="n">
        <v>28.4</v>
      </c>
      <c r="IN118" s="109" t="n">
        <v>30.6</v>
      </c>
      <c r="IO118" s="110" t="n">
        <f aca="false">SUM(IC118:IN118)/12</f>
        <v>23.375</v>
      </c>
      <c r="JA118" s="1" t="n">
        <f aca="false">JA117+1</f>
        <v>1918</v>
      </c>
      <c r="JB118" s="113" t="s">
        <v>74</v>
      </c>
      <c r="JC118" s="109" t="n">
        <v>23.5</v>
      </c>
      <c r="JD118" s="109" t="n">
        <v>23.8</v>
      </c>
      <c r="JE118" s="109" t="n">
        <v>21</v>
      </c>
      <c r="JF118" s="109" t="n">
        <v>18.7</v>
      </c>
      <c r="JG118" s="109" t="n">
        <v>17.5</v>
      </c>
      <c r="JH118" s="109" t="n">
        <v>14.8</v>
      </c>
      <c r="JI118" s="109" t="n">
        <v>13.2</v>
      </c>
      <c r="JJ118" s="109" t="n">
        <v>14.3</v>
      </c>
      <c r="JK118" s="109" t="n">
        <v>15.8</v>
      </c>
      <c r="JL118" s="109" t="n">
        <v>16.3</v>
      </c>
      <c r="JM118" s="109" t="n">
        <v>19</v>
      </c>
      <c r="JN118" s="109" t="n">
        <v>21.5</v>
      </c>
      <c r="JO118" s="110" t="n">
        <f aca="false">SUM(JC118:JN118)/12</f>
        <v>18.2833333333333</v>
      </c>
      <c r="KA118" s="1" t="n">
        <f aca="false">KA117+1</f>
        <v>1918</v>
      </c>
      <c r="KB118" s="111" t="n">
        <v>1918</v>
      </c>
      <c r="KC118" s="109" t="n">
        <v>32.1</v>
      </c>
      <c r="KD118" s="109" t="n">
        <v>30.6</v>
      </c>
      <c r="KE118" s="109" t="n">
        <v>27.2</v>
      </c>
      <c r="KF118" s="109" t="n">
        <v>22.3</v>
      </c>
      <c r="KG118" s="109" t="n">
        <v>21</v>
      </c>
      <c r="KH118" s="109" t="n">
        <v>16.8</v>
      </c>
      <c r="KI118" s="109" t="n">
        <v>14.3</v>
      </c>
      <c r="KJ118" s="109" t="n">
        <v>16.6</v>
      </c>
      <c r="KK118" s="109" t="n">
        <v>21.2</v>
      </c>
      <c r="KL118" s="109" t="n">
        <v>21.7</v>
      </c>
      <c r="KM118" s="109" t="n">
        <v>27.1</v>
      </c>
      <c r="KN118" s="109" t="n">
        <v>30</v>
      </c>
      <c r="KO118" s="110" t="n">
        <f aca="false">SUM(KC118:KN118)/12</f>
        <v>23.4083333333333</v>
      </c>
      <c r="LA118" s="1" t="n">
        <f aca="false">LA117+1</f>
        <v>1918</v>
      </c>
      <c r="LB118" s="113" t="s">
        <v>74</v>
      </c>
      <c r="LC118" s="109" t="n">
        <v>31.9</v>
      </c>
      <c r="LD118" s="109" t="n">
        <v>31</v>
      </c>
      <c r="LE118" s="109" t="n">
        <v>27.4</v>
      </c>
      <c r="LF118" s="109" t="n">
        <v>22.8</v>
      </c>
      <c r="LG118" s="109" t="n">
        <v>20.9</v>
      </c>
      <c r="LH118" s="109" t="n">
        <v>16.6</v>
      </c>
      <c r="LI118" s="109" t="n">
        <v>14.6</v>
      </c>
      <c r="LJ118" s="109" t="n">
        <v>16.3</v>
      </c>
      <c r="LK118" s="109" t="n">
        <v>20.8</v>
      </c>
      <c r="LL118" s="109" t="n">
        <v>22</v>
      </c>
      <c r="LM118" s="109" t="n">
        <v>27.7</v>
      </c>
      <c r="LN118" s="109" t="n">
        <v>30.7</v>
      </c>
      <c r="LO118" s="110" t="n">
        <f aca="false">SUM(LC118:LN118)/12</f>
        <v>23.5583333333333</v>
      </c>
      <c r="MA118" s="1"/>
      <c r="MB118" s="111"/>
      <c r="MC118" s="109"/>
      <c r="MD118" s="109"/>
      <c r="ME118" s="109"/>
      <c r="MF118" s="109"/>
      <c r="MG118" s="109"/>
      <c r="MH118" s="109"/>
      <c r="MI118" s="109"/>
      <c r="MJ118" s="109"/>
      <c r="MK118" s="109"/>
      <c r="ML118" s="109"/>
      <c r="MM118" s="109"/>
      <c r="MN118" s="109"/>
      <c r="MO118" s="110"/>
      <c r="OA118" s="102"/>
      <c r="OB118" s="102"/>
      <c r="PA118" s="102"/>
      <c r="PB118" s="102"/>
    </row>
    <row r="119" customFormat="false" ht="13.5" hidden="false" customHeight="false" outlineLevel="0" collapsed="false">
      <c r="A119" s="150"/>
      <c r="B119" s="151" t="n">
        <f aca="false">AVERAGE(AO119,BO119,CO119,DO119,EO119,FO119,GO119,HO119,IO119,JO119,KO119,LO119,MO119,NO119)</f>
        <v>23.4472222222222</v>
      </c>
      <c r="C119" s="163" t="n">
        <f aca="false">AVERAGE(B115:B119)</f>
        <v>22.5127777777778</v>
      </c>
      <c r="D119" s="164" t="n">
        <f aca="false">AVERAGE(B110:B119)</f>
        <v>22.7331388888889</v>
      </c>
      <c r="E119" s="151" t="n">
        <f aca="false">AVERAGE(B100:B119)</f>
        <v>22.1904027777778</v>
      </c>
      <c r="F119" s="165" t="e">
        <f aca="false">AVERAGE(B70:B119)</f>
        <v>#DIV/0!</v>
      </c>
      <c r="G119" s="159" t="n">
        <f aca="false">MAX(AC119:AN119,BC119:BN119,CC119:CN119,DC119:DN119,EC119:EN119,FC119:FN119,GC119:GN119,HC119:HN119,IC119:IN119,JC119:JN119,KC119:KN119,LC119:LN119,MC119:MN119,NC119:NN119)</f>
        <v>37.6</v>
      </c>
      <c r="H119" s="161" t="n">
        <f aca="false">MEDIAN(AC119:AN119,BC119:BN119,CC119:CN119,DC119:DN119,EC119:EN119,FC119:FN119,GC119:GN119,HC119:HN119,IC119:IN119,JC119:JN119,KC119:KN119,LC119:LN119,MC119:MN119,NC119:NN119)</f>
        <v>23</v>
      </c>
      <c r="I119" s="157" t="n">
        <f aca="false">MIN(AC119:AN119,BC119:BN119,CC119:CN119,DC119:DN119,EC119:EN119,FC119:FN119,GC119:GN119,HC119:HN119,IC119:IN119,JC119:JN119,KC119:KN119,LC119:LN119,MC119:MN119,NC119:NN119)</f>
        <v>12.9</v>
      </c>
      <c r="J119" s="162" t="n">
        <f aca="false">(G119+I119)/2</f>
        <v>25.25</v>
      </c>
      <c r="AA119" s="1" t="n">
        <f aca="false">AA118+1</f>
        <v>31</v>
      </c>
      <c r="AB119" s="108"/>
      <c r="AC119" s="109"/>
      <c r="AD119" s="109"/>
      <c r="AE119" s="109"/>
      <c r="AF119" s="109"/>
      <c r="AG119" s="109"/>
      <c r="AH119" s="109"/>
      <c r="AI119" s="109"/>
      <c r="AJ119" s="109"/>
      <c r="AK119" s="109"/>
      <c r="AL119" s="109"/>
      <c r="AM119" s="109"/>
      <c r="AN119" s="109"/>
      <c r="AO119" s="110"/>
      <c r="BA119" s="1"/>
      <c r="BB119" s="111"/>
      <c r="BC119" s="109"/>
      <c r="BD119" s="109"/>
      <c r="BE119" s="109"/>
      <c r="BF119" s="109"/>
      <c r="BG119" s="109"/>
      <c r="BH119" s="109"/>
      <c r="BI119" s="109"/>
      <c r="BJ119" s="109"/>
      <c r="BK119" s="109"/>
      <c r="BL119" s="109"/>
      <c r="BM119" s="109"/>
      <c r="BN119" s="109"/>
      <c r="BO119" s="110"/>
      <c r="CA119" s="1"/>
      <c r="CB119" s="111"/>
      <c r="CC119" s="109"/>
      <c r="CD119" s="109"/>
      <c r="CE119" s="109"/>
      <c r="CF119" s="109"/>
      <c r="CG119" s="109"/>
      <c r="CH119" s="109"/>
      <c r="CI119" s="109"/>
      <c r="CJ119" s="109"/>
      <c r="CK119" s="109"/>
      <c r="CL119" s="109"/>
      <c r="CM119" s="109"/>
      <c r="CN119" s="109"/>
      <c r="CO119" s="110"/>
      <c r="DA119" s="1"/>
      <c r="DB119" s="111"/>
      <c r="DC119" s="109"/>
      <c r="DD119" s="109"/>
      <c r="DE119" s="109"/>
      <c r="DF119" s="109"/>
      <c r="DG119" s="109"/>
      <c r="DH119" s="109"/>
      <c r="DI119" s="109"/>
      <c r="DJ119" s="109"/>
      <c r="DK119" s="109"/>
      <c r="DL119" s="109"/>
      <c r="DM119" s="109"/>
      <c r="DN119" s="109"/>
      <c r="DO119" s="110"/>
      <c r="EA119" s="1" t="n">
        <f aca="false">EA118+1</f>
        <v>1919</v>
      </c>
      <c r="EB119" s="111" t="n">
        <v>1919</v>
      </c>
      <c r="EC119" s="109" t="n">
        <v>37.6</v>
      </c>
      <c r="ED119" s="109" t="n">
        <v>35.6</v>
      </c>
      <c r="EE119" s="109" t="n">
        <v>31.3</v>
      </c>
      <c r="EF119" s="109" t="n">
        <v>28.6</v>
      </c>
      <c r="EG119" s="109" t="n">
        <v>20.4</v>
      </c>
      <c r="EH119" s="109" t="n">
        <v>20.1</v>
      </c>
      <c r="EI119" s="109" t="n">
        <v>18.2</v>
      </c>
      <c r="EJ119" s="109" t="n">
        <v>21.3</v>
      </c>
      <c r="EK119" s="109" t="n">
        <v>25.6</v>
      </c>
      <c r="EL119" s="109" t="n">
        <v>29.1</v>
      </c>
      <c r="EM119" s="109" t="n">
        <v>33.1</v>
      </c>
      <c r="EN119" s="109" t="n">
        <v>36.1</v>
      </c>
      <c r="EO119" s="110" t="n">
        <f aca="false">SUM(EC119:EN119)/12</f>
        <v>28.0833333333333</v>
      </c>
      <c r="FA119" s="1"/>
      <c r="FB119" s="131"/>
      <c r="FC119" s="132"/>
      <c r="FD119" s="132"/>
      <c r="FE119" s="132"/>
      <c r="FF119" s="132"/>
      <c r="FG119" s="132"/>
      <c r="FH119" s="132"/>
      <c r="FI119" s="132"/>
      <c r="FJ119" s="132"/>
      <c r="FK119" s="132"/>
      <c r="FL119" s="132"/>
      <c r="FM119" s="132"/>
      <c r="FN119" s="132"/>
      <c r="FO119" s="110"/>
      <c r="GA119" s="1"/>
      <c r="GB119" s="111"/>
      <c r="GC119" s="109"/>
      <c r="GD119" s="109"/>
      <c r="GE119" s="109"/>
      <c r="GF119" s="109"/>
      <c r="GG119" s="109"/>
      <c r="GH119" s="109"/>
      <c r="GI119" s="109"/>
      <c r="GJ119" s="109"/>
      <c r="GK119" s="109"/>
      <c r="GL119" s="109"/>
      <c r="GM119" s="109"/>
      <c r="GN119" s="109"/>
      <c r="GO119" s="110"/>
      <c r="HA119" s="1" t="n">
        <f aca="false">HA118+1</f>
        <v>1919</v>
      </c>
      <c r="HB119" s="113" t="s">
        <v>75</v>
      </c>
      <c r="HC119" s="109" t="n">
        <v>25.3</v>
      </c>
      <c r="HD119" s="109" t="n">
        <v>27.3</v>
      </c>
      <c r="HE119" s="109" t="n">
        <v>24.1</v>
      </c>
      <c r="HF119" s="109" t="n">
        <v>24.4</v>
      </c>
      <c r="HG119" s="109" t="n">
        <v>19</v>
      </c>
      <c r="HH119" s="109" t="n">
        <v>18</v>
      </c>
      <c r="HI119" s="109" t="n">
        <v>16.9</v>
      </c>
      <c r="HJ119" s="109" t="n">
        <v>18.5</v>
      </c>
      <c r="HK119" s="109" t="n">
        <v>18.9</v>
      </c>
      <c r="HL119" s="109" t="n">
        <v>21.2</v>
      </c>
      <c r="HM119" s="109" t="n">
        <v>24.5</v>
      </c>
      <c r="HN119" s="109" t="n">
        <v>25.8</v>
      </c>
      <c r="HO119" s="110" t="n">
        <f aca="false">SUM(HC119:HN119)/12</f>
        <v>21.9916666666667</v>
      </c>
      <c r="IA119" s="1" t="n">
        <f aca="false">IA118+1</f>
        <v>1919</v>
      </c>
      <c r="IB119" s="111" t="n">
        <v>1919</v>
      </c>
      <c r="IC119" s="109" t="n">
        <v>32.8</v>
      </c>
      <c r="ID119" s="109" t="n">
        <v>32.2</v>
      </c>
      <c r="IE119" s="109" t="n">
        <v>26.7</v>
      </c>
      <c r="IF119" s="109" t="n">
        <v>25.4</v>
      </c>
      <c r="IG119" s="109" t="n">
        <v>17.4</v>
      </c>
      <c r="IH119" s="109" t="n">
        <v>16.6</v>
      </c>
      <c r="II119" s="109" t="n">
        <v>14.8</v>
      </c>
      <c r="IJ119" s="109" t="n">
        <v>17.3</v>
      </c>
      <c r="IK119" s="109" t="n">
        <v>19.3</v>
      </c>
      <c r="IL119" s="109" t="n">
        <v>24.7</v>
      </c>
      <c r="IM119" s="109" t="n">
        <v>28.4</v>
      </c>
      <c r="IN119" s="109" t="n">
        <v>31.6</v>
      </c>
      <c r="IO119" s="110" t="n">
        <f aca="false">SUM(IC119:IN119)/12</f>
        <v>23.9333333333333</v>
      </c>
      <c r="JA119" s="1" t="n">
        <f aca="false">JA118+1</f>
        <v>1919</v>
      </c>
      <c r="JB119" s="113" t="s">
        <v>75</v>
      </c>
      <c r="JC119" s="109" t="n">
        <v>21.8</v>
      </c>
      <c r="JD119" s="109" t="n">
        <v>24</v>
      </c>
      <c r="JE119" s="109" t="n">
        <v>19.4</v>
      </c>
      <c r="JF119" s="109" t="n">
        <v>21.2</v>
      </c>
      <c r="JG119" s="109" t="n">
        <v>16.5</v>
      </c>
      <c r="JH119" s="109" t="n">
        <v>15.1</v>
      </c>
      <c r="JI119" s="109" t="n">
        <v>12.9</v>
      </c>
      <c r="JJ119" s="109" t="n">
        <v>14.4</v>
      </c>
      <c r="JK119" s="109" t="n">
        <v>15.8</v>
      </c>
      <c r="JL119" s="109" t="n">
        <v>17.6</v>
      </c>
      <c r="JM119" s="109" t="n">
        <v>20.8</v>
      </c>
      <c r="JN119" s="109" t="n">
        <v>22</v>
      </c>
      <c r="JO119" s="110" t="n">
        <f aca="false">SUM(JC119:JN119)/12</f>
        <v>18.4583333333333</v>
      </c>
      <c r="KA119" s="1" t="n">
        <f aca="false">KA118+1</f>
        <v>1919</v>
      </c>
      <c r="KB119" s="111" t="n">
        <v>1919</v>
      </c>
      <c r="KC119" s="109" t="n">
        <v>31</v>
      </c>
      <c r="KD119" s="109" t="n">
        <v>31.6</v>
      </c>
      <c r="KE119" s="109" t="n">
        <v>25.8</v>
      </c>
      <c r="KF119" s="109" t="n">
        <v>26.7</v>
      </c>
      <c r="KG119" s="109" t="n">
        <v>18.7</v>
      </c>
      <c r="KH119" s="109" t="n">
        <v>17.8</v>
      </c>
      <c r="KI119" s="109" t="n">
        <v>16.2</v>
      </c>
      <c r="KJ119" s="109" t="n">
        <v>18.2</v>
      </c>
      <c r="KK119" s="109" t="n">
        <v>19.9</v>
      </c>
      <c r="KL119" s="109" t="n">
        <v>24.7</v>
      </c>
      <c r="KM119" s="109" t="n">
        <v>28.4</v>
      </c>
      <c r="KN119" s="109" t="n">
        <v>30.6</v>
      </c>
      <c r="KO119" s="110" t="n">
        <f aca="false">SUM(KC119:KN119)/12</f>
        <v>24.1333333333333</v>
      </c>
      <c r="LA119" s="1" t="n">
        <f aca="false">LA118+1</f>
        <v>1919</v>
      </c>
      <c r="LB119" s="113" t="s">
        <v>75</v>
      </c>
      <c r="LC119" s="109" t="n">
        <v>32</v>
      </c>
      <c r="LD119" s="109" t="n">
        <v>31.7</v>
      </c>
      <c r="LE119" s="109" t="n">
        <v>26.4</v>
      </c>
      <c r="LF119" s="109" t="n">
        <v>26</v>
      </c>
      <c r="LG119" s="109" t="n">
        <v>18.3</v>
      </c>
      <c r="LH119" s="109" t="n">
        <v>17.4</v>
      </c>
      <c r="LI119" s="109" t="n">
        <v>15.4</v>
      </c>
      <c r="LJ119" s="109" t="n">
        <v>18</v>
      </c>
      <c r="LK119" s="109" t="n">
        <v>19.7</v>
      </c>
      <c r="LL119" s="109" t="n">
        <v>24.2</v>
      </c>
      <c r="LM119" s="109" t="n">
        <v>28.4</v>
      </c>
      <c r="LN119" s="109" t="n">
        <v>31.5</v>
      </c>
      <c r="LO119" s="110" t="n">
        <f aca="false">SUM(LC119:LN119)/12</f>
        <v>24.0833333333333</v>
      </c>
      <c r="MA119" s="1"/>
      <c r="MB119" s="111"/>
      <c r="MC119" s="109"/>
      <c r="MD119" s="109"/>
      <c r="ME119" s="109"/>
      <c r="MF119" s="109"/>
      <c r="MG119" s="109"/>
      <c r="MH119" s="109"/>
      <c r="MI119" s="109"/>
      <c r="MJ119" s="109"/>
      <c r="MK119" s="109"/>
      <c r="ML119" s="109"/>
      <c r="MM119" s="109"/>
      <c r="MN119" s="109"/>
      <c r="MO119" s="110"/>
      <c r="NA119" s="125" t="s">
        <v>76</v>
      </c>
      <c r="NB119" s="1" t="s">
        <v>77</v>
      </c>
      <c r="OA119" s="102"/>
      <c r="OB119" s="102"/>
    </row>
    <row r="120" customFormat="false" ht="13.5" hidden="false" customHeight="false" outlineLevel="0" collapsed="false">
      <c r="A120" s="150" t="n">
        <f aca="false">A115+5</f>
        <v>1920</v>
      </c>
      <c r="B120" s="151" t="n">
        <f aca="false">AVERAGE(AO120,BO120,CO120,DO120,EO120,FO120,GO120,HO120,IO120,JO120,KO120,LO120,MO120,NO120)</f>
        <v>22.4013888888889</v>
      </c>
      <c r="C120" s="163" t="n">
        <f aca="false">AVERAGE(B116:B120)</f>
        <v>22.4741666666667</v>
      </c>
      <c r="D120" s="164" t="n">
        <f aca="false">AVERAGE(B111:B120)</f>
        <v>22.7399444444444</v>
      </c>
      <c r="E120" s="151" t="n">
        <f aca="false">AVERAGE(B101:B120)</f>
        <v>22.2375555555556</v>
      </c>
      <c r="F120" s="165" t="e">
        <f aca="false">AVERAGE(B71:B120)</f>
        <v>#DIV/0!</v>
      </c>
      <c r="G120" s="159" t="n">
        <f aca="false">MAX(AC120:AN120,BC120:BN120,CC120:CN120,DC120:DN120,EC120:EN120,FC120:FN120,GC120:GN120,HC120:HN120,IC120:IN120,JC120:JN120,KC120:KN120,LC120:LN120,MC120:MN120,NC120:NN120)</f>
        <v>37.1</v>
      </c>
      <c r="H120" s="161" t="n">
        <f aca="false">MEDIAN(AC120:AN120,BC120:BN120,CC120:CN120,DC120:DN120,EC120:EN120,FC120:FN120,GC120:GN120,HC120:HN120,IC120:IN120,JC120:JN120,KC120:KN120,LC120:LN120,MC120:MN120,NC120:NN120)</f>
        <v>21.85</v>
      </c>
      <c r="I120" s="157" t="n">
        <f aca="false">MIN(AC120:AN120,BC120:BN120,CC120:CN120,DC120:DN120,EC120:EN120,FC120:FN120,GC120:GN120,HC120:HN120,IC120:IN120,JC120:JN120,KC120:KN120,LC120:LN120,MC120:MN120,NC120:NN120)</f>
        <v>13.2</v>
      </c>
      <c r="J120" s="162" t="n">
        <f aca="false">(G120+I120)/2</f>
        <v>25.15</v>
      </c>
      <c r="AA120" s="1" t="n">
        <f aca="false">AA119+1</f>
        <v>32</v>
      </c>
      <c r="AB120" s="108"/>
      <c r="AC120" s="109"/>
      <c r="AD120" s="109"/>
      <c r="AE120" s="109"/>
      <c r="AF120" s="109"/>
      <c r="AG120" s="109"/>
      <c r="AH120" s="109"/>
      <c r="AI120" s="109"/>
      <c r="AJ120" s="109"/>
      <c r="AK120" s="109"/>
      <c r="AL120" s="109"/>
      <c r="AM120" s="109"/>
      <c r="AN120" s="109"/>
      <c r="AO120" s="110"/>
      <c r="BA120" s="1"/>
      <c r="BB120" s="111"/>
      <c r="BC120" s="109"/>
      <c r="BD120" s="109"/>
      <c r="BE120" s="109"/>
      <c r="BF120" s="109"/>
      <c r="BG120" s="109"/>
      <c r="BH120" s="109"/>
      <c r="BI120" s="109"/>
      <c r="BJ120" s="109"/>
      <c r="BK120" s="109"/>
      <c r="BL120" s="109"/>
      <c r="BM120" s="109"/>
      <c r="BN120" s="109"/>
      <c r="BO120" s="110"/>
      <c r="CA120" s="1"/>
      <c r="CB120" s="111"/>
      <c r="CC120" s="109"/>
      <c r="CD120" s="109"/>
      <c r="CE120" s="109"/>
      <c r="CF120" s="109"/>
      <c r="CG120" s="109"/>
      <c r="CH120" s="109"/>
      <c r="CI120" s="109"/>
      <c r="CJ120" s="109"/>
      <c r="CK120" s="109"/>
      <c r="CL120" s="109"/>
      <c r="CM120" s="109"/>
      <c r="CN120" s="109"/>
      <c r="CO120" s="110"/>
      <c r="DA120" s="1"/>
      <c r="DB120" s="111"/>
      <c r="DC120" s="109"/>
      <c r="DD120" s="109"/>
      <c r="DE120" s="109"/>
      <c r="DF120" s="109"/>
      <c r="DG120" s="109"/>
      <c r="DH120" s="109"/>
      <c r="DI120" s="109"/>
      <c r="DJ120" s="109"/>
      <c r="DK120" s="109"/>
      <c r="DL120" s="109"/>
      <c r="DM120" s="109"/>
      <c r="DN120" s="109"/>
      <c r="DO120" s="110"/>
      <c r="EA120" s="1" t="n">
        <f aca="false">EA119+1</f>
        <v>1920</v>
      </c>
      <c r="EB120" s="111" t="n">
        <v>1920</v>
      </c>
      <c r="EC120" s="109" t="n">
        <v>34.1</v>
      </c>
      <c r="ED120" s="109" t="n">
        <v>37.1</v>
      </c>
      <c r="EE120" s="109" t="n">
        <v>32.3</v>
      </c>
      <c r="EF120" s="109" t="n">
        <v>26.5</v>
      </c>
      <c r="EG120" s="109" t="n">
        <v>20.7</v>
      </c>
      <c r="EH120" s="109" t="n">
        <v>17.6</v>
      </c>
      <c r="EI120" s="109" t="n">
        <v>17.2</v>
      </c>
      <c r="EJ120" s="109" t="n">
        <v>18.3</v>
      </c>
      <c r="EK120" s="109" t="n">
        <v>22.6</v>
      </c>
      <c r="EL120" s="109" t="n">
        <v>28.1</v>
      </c>
      <c r="EM120" s="109" t="n">
        <v>30.5</v>
      </c>
      <c r="EN120" s="109" t="n">
        <v>32.5</v>
      </c>
      <c r="EO120" s="110" t="n">
        <f aca="false">SUM(EC120:EN120)/12</f>
        <v>26.4583333333333</v>
      </c>
      <c r="FA120" s="1"/>
      <c r="FB120" s="131"/>
      <c r="FC120" s="132"/>
      <c r="FD120" s="132"/>
      <c r="FE120" s="132"/>
      <c r="FF120" s="132"/>
      <c r="FG120" s="132"/>
      <c r="FH120" s="132"/>
      <c r="FI120" s="132"/>
      <c r="FJ120" s="132"/>
      <c r="FK120" s="132"/>
      <c r="FL120" s="132"/>
      <c r="FM120" s="132"/>
      <c r="FN120" s="132"/>
      <c r="FO120" s="110"/>
      <c r="GA120" s="1"/>
      <c r="GB120" s="111"/>
      <c r="GC120" s="109"/>
      <c r="GD120" s="109"/>
      <c r="GE120" s="109"/>
      <c r="GF120" s="109"/>
      <c r="GG120" s="109"/>
      <c r="GH120" s="109"/>
      <c r="GI120" s="109"/>
      <c r="GJ120" s="109"/>
      <c r="GK120" s="109"/>
      <c r="GL120" s="109"/>
      <c r="GM120" s="109"/>
      <c r="GN120" s="109"/>
      <c r="GO120" s="110"/>
      <c r="HA120" s="1" t="n">
        <f aca="false">HA119+1</f>
        <v>1920</v>
      </c>
      <c r="HB120" s="113" t="s">
        <v>78</v>
      </c>
      <c r="HC120" s="109" t="n">
        <v>25.9</v>
      </c>
      <c r="HD120" s="109" t="n">
        <v>26.3</v>
      </c>
      <c r="HE120" s="109" t="n">
        <v>26</v>
      </c>
      <c r="HF120" s="109" t="n">
        <v>21.5</v>
      </c>
      <c r="HG120" s="109" t="n">
        <v>17.8</v>
      </c>
      <c r="HH120" s="109" t="n">
        <v>16.9</v>
      </c>
      <c r="HI120" s="109" t="n">
        <v>15.8</v>
      </c>
      <c r="HJ120" s="109" t="n">
        <v>15.9</v>
      </c>
      <c r="HK120" s="109" t="n">
        <v>17.7</v>
      </c>
      <c r="HL120" s="109" t="n">
        <v>21.3</v>
      </c>
      <c r="HM120" s="109" t="n">
        <v>23.3</v>
      </c>
      <c r="HN120" s="109" t="n">
        <v>26.6</v>
      </c>
      <c r="HO120" s="110" t="n">
        <f aca="false">SUM(HC120:HN120)/12</f>
        <v>21.25</v>
      </c>
      <c r="IA120" s="1" t="n">
        <f aca="false">IA119+1</f>
        <v>1920</v>
      </c>
      <c r="IB120" s="111" t="n">
        <v>1920</v>
      </c>
      <c r="IC120" s="109" t="n">
        <v>31.5</v>
      </c>
      <c r="ID120" s="109" t="n">
        <v>33.8</v>
      </c>
      <c r="IE120" s="109" t="n">
        <v>28.7</v>
      </c>
      <c r="IF120" s="109" t="n">
        <v>22.5</v>
      </c>
      <c r="IG120" s="109" t="n">
        <v>17.8</v>
      </c>
      <c r="IH120" s="109" t="n">
        <v>13.6</v>
      </c>
      <c r="II120" s="109" t="n">
        <v>13.7</v>
      </c>
      <c r="IJ120" s="109" t="n">
        <v>15.4</v>
      </c>
      <c r="IK120" s="109" t="n">
        <v>17.7</v>
      </c>
      <c r="IL120" s="109" t="n">
        <v>23.3</v>
      </c>
      <c r="IM120" s="109" t="n">
        <v>26.2</v>
      </c>
      <c r="IN120" s="109" t="n">
        <v>29.2</v>
      </c>
      <c r="IO120" s="110" t="n">
        <f aca="false">SUM(IC120:IN120)/12</f>
        <v>22.7833333333333</v>
      </c>
      <c r="JA120" s="1" t="n">
        <f aca="false">JA119+1</f>
        <v>1920</v>
      </c>
      <c r="JB120" s="113" t="s">
        <v>78</v>
      </c>
      <c r="JC120" s="109" t="n">
        <v>21.1</v>
      </c>
      <c r="JD120" s="109" t="n">
        <v>22.2</v>
      </c>
      <c r="JE120" s="109" t="n">
        <v>20.7</v>
      </c>
      <c r="JF120" s="109" t="n">
        <v>18.6</v>
      </c>
      <c r="JG120" s="109" t="n">
        <v>15.3</v>
      </c>
      <c r="JH120" s="109" t="n">
        <v>13.3</v>
      </c>
      <c r="JI120" s="109" t="n">
        <v>13.3</v>
      </c>
      <c r="JJ120" s="109" t="n">
        <v>13.2</v>
      </c>
      <c r="JK120" s="109" t="n">
        <v>15.2</v>
      </c>
      <c r="JL120" s="109" t="n">
        <v>18</v>
      </c>
      <c r="JM120" s="109" t="n">
        <v>19.1</v>
      </c>
      <c r="JN120" s="109" t="n">
        <v>22.3</v>
      </c>
      <c r="JO120" s="110" t="n">
        <f aca="false">SUM(JC120:JN120)/12</f>
        <v>17.6916666666667</v>
      </c>
      <c r="KA120" s="1" t="n">
        <f aca="false">KA119+1</f>
        <v>1920</v>
      </c>
      <c r="KB120" s="111" t="n">
        <v>1920</v>
      </c>
      <c r="KC120" s="109" t="n">
        <v>29.7</v>
      </c>
      <c r="KD120" s="109" t="n">
        <v>32.1</v>
      </c>
      <c r="KE120" s="109" t="n">
        <v>27.8</v>
      </c>
      <c r="KF120" s="109" t="n">
        <v>22.6</v>
      </c>
      <c r="KG120" s="109" t="n">
        <v>18.3</v>
      </c>
      <c r="KH120" s="109" t="n">
        <v>14.8</v>
      </c>
      <c r="KI120" s="109" t="n">
        <v>15.2</v>
      </c>
      <c r="KJ120" s="109" t="n">
        <v>16.3</v>
      </c>
      <c r="KK120" s="109" t="n">
        <v>18.6</v>
      </c>
      <c r="KL120" s="109" t="n">
        <v>23.8</v>
      </c>
      <c r="KM120" s="109" t="n">
        <v>26.2</v>
      </c>
      <c r="KN120" s="109" t="n">
        <v>29.7</v>
      </c>
      <c r="KO120" s="110" t="n">
        <f aca="false">SUM(KC120:KN120)/12</f>
        <v>22.925</v>
      </c>
      <c r="LA120" s="1" t="n">
        <f aca="false">LA119+1</f>
        <v>1920</v>
      </c>
      <c r="LB120" s="113" t="s">
        <v>78</v>
      </c>
      <c r="LC120" s="109" t="n">
        <v>30.5</v>
      </c>
      <c r="LD120" s="109" t="n">
        <v>33</v>
      </c>
      <c r="LE120" s="109" t="n">
        <v>28.6</v>
      </c>
      <c r="LF120" s="109" t="n">
        <v>23.4</v>
      </c>
      <c r="LG120" s="109" t="n">
        <v>18.8</v>
      </c>
      <c r="LH120" s="109" t="n">
        <v>15.7</v>
      </c>
      <c r="LI120" s="109" t="n">
        <v>15</v>
      </c>
      <c r="LJ120" s="109" t="n">
        <v>16.7</v>
      </c>
      <c r="LK120" s="109" t="n">
        <v>18.4</v>
      </c>
      <c r="LL120" s="109" t="n">
        <v>23.8</v>
      </c>
      <c r="LM120" s="109" t="n">
        <v>25.6</v>
      </c>
      <c r="LN120" s="109" t="n">
        <v>30.1</v>
      </c>
      <c r="LO120" s="110" t="n">
        <f aca="false">SUM(LC120:LN120)/12</f>
        <v>23.3</v>
      </c>
      <c r="MA120" s="1"/>
      <c r="MB120" s="111"/>
      <c r="MC120" s="109"/>
      <c r="MD120" s="109"/>
      <c r="ME120" s="109"/>
      <c r="MF120" s="109"/>
      <c r="MG120" s="109"/>
      <c r="MH120" s="109"/>
      <c r="MI120" s="109"/>
      <c r="MJ120" s="109"/>
      <c r="MK120" s="109"/>
      <c r="ML120" s="109"/>
      <c r="MM120" s="109"/>
      <c r="MN120" s="109"/>
      <c r="MO120" s="110"/>
      <c r="OA120" s="102"/>
      <c r="OB120" s="102"/>
    </row>
    <row r="121" customFormat="false" ht="13.5" hidden="false" customHeight="false" outlineLevel="0" collapsed="false">
      <c r="A121" s="150"/>
      <c r="B121" s="151" t="n">
        <f aca="false">AVERAGE(AO121,BO121,CO121,DO121,EO121,FO121,GO121,HO121,IO121,JO121,KO121,LO121,MO121,NO121)</f>
        <v>23.4666666666667</v>
      </c>
      <c r="C121" s="163" t="n">
        <f aca="false">AVERAGE(B117:B121)</f>
        <v>22.7905555555556</v>
      </c>
      <c r="D121" s="164" t="n">
        <f aca="false">AVERAGE(B112:B121)</f>
        <v>22.8269444444444</v>
      </c>
      <c r="E121" s="151" t="n">
        <f aca="false">AVERAGE(B102:B121)</f>
        <v>22.3171388888889</v>
      </c>
      <c r="F121" s="165" t="e">
        <f aca="false">AVERAGE(B72:B121)</f>
        <v>#DIV/0!</v>
      </c>
      <c r="G121" s="159" t="n">
        <f aca="false">MAX(AC121:AN121,BC121:BN121,CC121:CN121,DC121:DN121,EC121:EN121,FC121:FN121,GC121:GN121,HC121:HN121,IC121:IN121,JC121:JN121,KC121:KN121,LC121:LN121,MC121:MN121,NC121:NN121)</f>
        <v>36.4</v>
      </c>
      <c r="H121" s="161" t="n">
        <f aca="false">MEDIAN(AC121:AN121,BC121:BN121,CC121:CN121,DC121:DN121,EC121:EN121,FC121:FN121,GC121:GN121,HC121:HN121,IC121:IN121,JC121:JN121,KC121:KN121,LC121:LN121,MC121:MN121,NC121:NN121)</f>
        <v>23.4</v>
      </c>
      <c r="I121" s="157" t="n">
        <f aca="false">MIN(AC121:AN121,BC121:BN121,CC121:CN121,DC121:DN121,EC121:EN121,FC121:FN121,GC121:GN121,HC121:HN121,IC121:IN121,JC121:JN121,KC121:KN121,LC121:LN121,MC121:MN121,NC121:NN121)</f>
        <v>14.1</v>
      </c>
      <c r="J121" s="162" t="n">
        <f aca="false">(G121+I121)/2</f>
        <v>25.25</v>
      </c>
      <c r="AA121" s="1" t="n">
        <f aca="false">AA120+1</f>
        <v>33</v>
      </c>
      <c r="AB121" s="108"/>
      <c r="AC121" s="109"/>
      <c r="AD121" s="109"/>
      <c r="AE121" s="109"/>
      <c r="AF121" s="109"/>
      <c r="AG121" s="109"/>
      <c r="AH121" s="109"/>
      <c r="AI121" s="109"/>
      <c r="AJ121" s="109"/>
      <c r="AK121" s="109"/>
      <c r="AL121" s="109"/>
      <c r="AM121" s="109"/>
      <c r="AN121" s="109"/>
      <c r="AO121" s="110"/>
      <c r="BA121" s="1"/>
      <c r="BB121" s="111"/>
      <c r="BC121" s="109"/>
      <c r="BD121" s="109"/>
      <c r="BE121" s="109"/>
      <c r="BF121" s="109"/>
      <c r="BG121" s="109"/>
      <c r="BH121" s="109"/>
      <c r="BI121" s="109"/>
      <c r="BJ121" s="109"/>
      <c r="BK121" s="109"/>
      <c r="BL121" s="109"/>
      <c r="BM121" s="109"/>
      <c r="BN121" s="109"/>
      <c r="BO121" s="110"/>
      <c r="CA121" s="1"/>
      <c r="CB121" s="111"/>
      <c r="CC121" s="109"/>
      <c r="CD121" s="109"/>
      <c r="CE121" s="109"/>
      <c r="CF121" s="109"/>
      <c r="CG121" s="109"/>
      <c r="CH121" s="109"/>
      <c r="CI121" s="109"/>
      <c r="CJ121" s="109"/>
      <c r="CK121" s="109"/>
      <c r="CL121" s="109"/>
      <c r="CM121" s="109"/>
      <c r="CN121" s="109"/>
      <c r="CO121" s="110"/>
      <c r="DA121" s="1"/>
      <c r="DB121" s="111"/>
      <c r="DC121" s="109"/>
      <c r="DD121" s="109"/>
      <c r="DE121" s="109"/>
      <c r="DF121" s="109"/>
      <c r="DG121" s="109"/>
      <c r="DH121" s="109"/>
      <c r="DI121" s="109"/>
      <c r="DJ121" s="109"/>
      <c r="DK121" s="109"/>
      <c r="DL121" s="109"/>
      <c r="DM121" s="109"/>
      <c r="DN121" s="109"/>
      <c r="DO121" s="110"/>
      <c r="EA121" s="1" t="n">
        <f aca="false">EA120+1</f>
        <v>1921</v>
      </c>
      <c r="EB121" s="111" t="n">
        <v>1921</v>
      </c>
      <c r="EC121" s="109" t="n">
        <v>36.4</v>
      </c>
      <c r="ED121" s="109" t="n">
        <v>35.8</v>
      </c>
      <c r="EE121" s="109" t="n">
        <v>30.8</v>
      </c>
      <c r="EF121" s="109" t="n">
        <v>28</v>
      </c>
      <c r="EG121" s="109" t="n">
        <v>23.9</v>
      </c>
      <c r="EH121" s="109" t="n">
        <v>18.9</v>
      </c>
      <c r="EI121" s="109" t="n">
        <v>19.8</v>
      </c>
      <c r="EJ121" s="109" t="n">
        <v>18.5</v>
      </c>
      <c r="EK121" s="109" t="n">
        <v>24.8</v>
      </c>
      <c r="EL121" s="109" t="n">
        <v>27.7</v>
      </c>
      <c r="EM121" s="109" t="n">
        <v>33.4</v>
      </c>
      <c r="EN121" s="109" t="n">
        <v>33.7</v>
      </c>
      <c r="EO121" s="110" t="n">
        <f aca="false">SUM(EC121:EN121)/12</f>
        <v>27.6416666666667</v>
      </c>
      <c r="FA121" s="1"/>
      <c r="FB121" s="131"/>
      <c r="FC121" s="132"/>
      <c r="FD121" s="132"/>
      <c r="FE121" s="132"/>
      <c r="FF121" s="132"/>
      <c r="FG121" s="132"/>
      <c r="FH121" s="132"/>
      <c r="FI121" s="132"/>
      <c r="FJ121" s="132"/>
      <c r="FK121" s="132"/>
      <c r="FL121" s="132"/>
      <c r="FM121" s="132"/>
      <c r="FN121" s="132"/>
      <c r="FO121" s="110"/>
      <c r="GA121" s="1"/>
      <c r="GB121" s="111"/>
      <c r="GC121" s="109"/>
      <c r="GD121" s="109"/>
      <c r="GE121" s="109"/>
      <c r="GF121" s="109"/>
      <c r="GG121" s="109"/>
      <c r="GH121" s="109"/>
      <c r="GI121" s="109"/>
      <c r="GJ121" s="109"/>
      <c r="GK121" s="109"/>
      <c r="GL121" s="109"/>
      <c r="GM121" s="109"/>
      <c r="GN121" s="109"/>
      <c r="GO121" s="110"/>
      <c r="HA121" s="1" t="n">
        <f aca="false">HA120+1</f>
        <v>1921</v>
      </c>
      <c r="HB121" s="113" t="s">
        <v>79</v>
      </c>
      <c r="HC121" s="109" t="n">
        <v>27.6</v>
      </c>
      <c r="HD121" s="109" t="n">
        <v>27.3</v>
      </c>
      <c r="HE121" s="109" t="n">
        <v>26.3</v>
      </c>
      <c r="HF121" s="109" t="n">
        <v>22.7</v>
      </c>
      <c r="HG121" s="109" t="n">
        <v>20.3</v>
      </c>
      <c r="HH121" s="109" t="n">
        <v>18</v>
      </c>
      <c r="HI121" s="109" t="n">
        <v>17.7</v>
      </c>
      <c r="HJ121" s="109" t="n">
        <v>16.4</v>
      </c>
      <c r="HK121" s="109" t="n">
        <v>19.1</v>
      </c>
      <c r="HL121" s="109" t="n">
        <v>21.7</v>
      </c>
      <c r="HM121" s="109" t="n">
        <v>24.2</v>
      </c>
      <c r="HN121" s="109" t="n">
        <v>23.4</v>
      </c>
      <c r="HO121" s="110" t="n">
        <f aca="false">SUM(HC121:HN121)/12</f>
        <v>22.0583333333333</v>
      </c>
      <c r="IA121" s="1" t="n">
        <f aca="false">IA120+1</f>
        <v>1921</v>
      </c>
      <c r="IB121" s="111" t="n">
        <v>1921</v>
      </c>
      <c r="IC121" s="109" t="n">
        <v>32.9</v>
      </c>
      <c r="ID121" s="109" t="n">
        <v>32.3</v>
      </c>
      <c r="IE121" s="109" t="n">
        <v>27.8</v>
      </c>
      <c r="IF121" s="109" t="n">
        <v>24.1</v>
      </c>
      <c r="IG121" s="109" t="n">
        <v>21.1</v>
      </c>
      <c r="IH121" s="109" t="n">
        <v>16</v>
      </c>
      <c r="II121" s="109" t="n">
        <v>16.4</v>
      </c>
      <c r="IJ121" s="109" t="n">
        <v>15.5</v>
      </c>
      <c r="IK121" s="109" t="n">
        <v>20.4</v>
      </c>
      <c r="IL121" s="109" t="n">
        <v>23.4</v>
      </c>
      <c r="IM121" s="109" t="n">
        <v>28.6</v>
      </c>
      <c r="IN121" s="109" t="n">
        <v>29.9</v>
      </c>
      <c r="IO121" s="110" t="n">
        <f aca="false">SUM(IC121:IN121)/12</f>
        <v>24.0333333333333</v>
      </c>
      <c r="JA121" s="1" t="n">
        <f aca="false">JA120+1</f>
        <v>1921</v>
      </c>
      <c r="JB121" s="113" t="s">
        <v>79</v>
      </c>
      <c r="JC121" s="109" t="n">
        <v>23.6</v>
      </c>
      <c r="JD121" s="109" t="n">
        <v>24.7</v>
      </c>
      <c r="JE121" s="109" t="n">
        <v>21.4</v>
      </c>
      <c r="JF121" s="109" t="n">
        <v>19</v>
      </c>
      <c r="JG121" s="109" t="n">
        <v>17.8</v>
      </c>
      <c r="JH121" s="109" t="n">
        <v>14.9</v>
      </c>
      <c r="JI121" s="109" t="n">
        <v>14.4</v>
      </c>
      <c r="JJ121" s="109" t="n">
        <v>14.1</v>
      </c>
      <c r="JK121" s="109" t="n">
        <v>16.4</v>
      </c>
      <c r="JL121" s="109" t="n">
        <v>18</v>
      </c>
      <c r="JM121" s="109" t="n">
        <v>21.1</v>
      </c>
      <c r="JN121" s="109" t="n">
        <v>20.2</v>
      </c>
      <c r="JO121" s="110" t="n">
        <f aca="false">SUM(JC121:JN121)/12</f>
        <v>18.8</v>
      </c>
      <c r="KA121" s="1" t="n">
        <f aca="false">KA120+1</f>
        <v>1921</v>
      </c>
      <c r="KB121" s="111" t="n">
        <v>1921</v>
      </c>
      <c r="KC121" s="109" t="n">
        <v>32.4</v>
      </c>
      <c r="KD121" s="109" t="n">
        <v>32.2</v>
      </c>
      <c r="KE121" s="109" t="n">
        <v>28.3</v>
      </c>
      <c r="KF121" s="109" t="n">
        <v>24.2</v>
      </c>
      <c r="KG121" s="109" t="n">
        <v>21.9</v>
      </c>
      <c r="KH121" s="109" t="n">
        <v>16.8</v>
      </c>
      <c r="KI121" s="109" t="n">
        <v>16.6</v>
      </c>
      <c r="KJ121" s="109" t="n">
        <v>15.9</v>
      </c>
      <c r="KK121" s="109" t="n">
        <v>21.1</v>
      </c>
      <c r="KL121" s="109" t="n">
        <v>23.4</v>
      </c>
      <c r="KM121" s="109" t="n">
        <v>29.8</v>
      </c>
      <c r="KN121" s="109" t="n">
        <v>27.9</v>
      </c>
      <c r="KO121" s="110" t="n">
        <f aca="false">SUM(KC121:KN121)/12</f>
        <v>24.2083333333333</v>
      </c>
      <c r="LA121" s="1" t="n">
        <f aca="false">LA120+1</f>
        <v>1921</v>
      </c>
      <c r="LB121" s="113" t="s">
        <v>79</v>
      </c>
      <c r="LC121" s="109" t="n">
        <v>31.8</v>
      </c>
      <c r="LD121" s="109" t="n">
        <v>31.2</v>
      </c>
      <c r="LE121" s="109" t="n">
        <v>27.5</v>
      </c>
      <c r="LF121" s="109" t="n">
        <v>23.9</v>
      </c>
      <c r="LG121" s="109" t="n">
        <v>21.8</v>
      </c>
      <c r="LH121" s="109" t="n">
        <v>17.2</v>
      </c>
      <c r="LI121" s="109" t="n">
        <v>17.2</v>
      </c>
      <c r="LJ121" s="109" t="n">
        <v>16.3</v>
      </c>
      <c r="LK121" s="109" t="n">
        <v>20.5</v>
      </c>
      <c r="LL121" s="109" t="n">
        <v>24.1</v>
      </c>
      <c r="LM121" s="109" t="n">
        <v>28.6</v>
      </c>
      <c r="LN121" s="109" t="n">
        <v>28.6</v>
      </c>
      <c r="LO121" s="110" t="n">
        <f aca="false">SUM(LC121:LN121)/12</f>
        <v>24.0583333333333</v>
      </c>
      <c r="MA121" s="1"/>
      <c r="MB121" s="111"/>
      <c r="MC121" s="109"/>
      <c r="MD121" s="109"/>
      <c r="ME121" s="109"/>
      <c r="MF121" s="109"/>
      <c r="MG121" s="109"/>
      <c r="MH121" s="109"/>
      <c r="MI121" s="109"/>
      <c r="MJ121" s="109"/>
      <c r="MK121" s="109"/>
      <c r="ML121" s="109"/>
      <c r="MM121" s="109"/>
      <c r="MN121" s="109"/>
      <c r="MO121" s="110"/>
      <c r="NA121" s="1" t="n">
        <v>1921</v>
      </c>
      <c r="NB121" s="113" t="s">
        <v>79</v>
      </c>
      <c r="NC121" s="119"/>
      <c r="ND121" s="119"/>
      <c r="NE121" s="119"/>
      <c r="NF121" s="119"/>
      <c r="NG121" s="119"/>
      <c r="NH121" s="119"/>
      <c r="NI121" s="119"/>
      <c r="NJ121" s="119"/>
      <c r="NK121" s="119"/>
      <c r="NL121" s="119"/>
      <c r="NM121" s="109" t="n">
        <v>32.2</v>
      </c>
      <c r="NN121" s="109" t="n">
        <v>32</v>
      </c>
      <c r="NO121" s="119"/>
      <c r="OA121" s="102"/>
      <c r="OB121" s="102"/>
    </row>
    <row r="122" customFormat="false" ht="13.5" hidden="false" customHeight="false" outlineLevel="0" collapsed="false">
      <c r="A122" s="150"/>
      <c r="B122" s="151" t="n">
        <f aca="false">AVERAGE(AO122,BO122,CO122,DO122,EO122,FO122,GO122,HO122,IO122,JO122,KO122,LO122,MO122,NO122)</f>
        <v>23.5690476190476</v>
      </c>
      <c r="C122" s="163" t="n">
        <f aca="false">AVERAGE(B118:B122)</f>
        <v>23.1701984126984</v>
      </c>
      <c r="D122" s="164" t="n">
        <f aca="false">AVERAGE(B113:B122)</f>
        <v>22.8821825396825</v>
      </c>
      <c r="E122" s="151" t="n">
        <f aca="false">AVERAGE(B103:B122)</f>
        <v>22.385869047619</v>
      </c>
      <c r="F122" s="165" t="e">
        <f aca="false">AVERAGE(B73:B122)</f>
        <v>#DIV/0!</v>
      </c>
      <c r="G122" s="159" t="n">
        <f aca="false">MAX(AC122:AN122,BC122:BN122,CC122:CN122,DC122:DN122,EC122:EN122,FC122:FN122,GC122:GN122,HC122:HN122,IC122:IN122,JC122:JN122,KC122:KN122,LC122:LN122,MC122:MN122,NC122:NN122)</f>
        <v>37.9</v>
      </c>
      <c r="H122" s="161" t="n">
        <f aca="false">MEDIAN(AC122:AN122,BC122:BN122,CC122:CN122,DC122:DN122,EC122:EN122,FC122:FN122,GC122:GN122,HC122:HN122,IC122:IN122,JC122:JN122,KC122:KN122,LC122:LN122,MC122:MN122,NC122:NN122)</f>
        <v>23.35</v>
      </c>
      <c r="I122" s="157" t="n">
        <f aca="false">MIN(AC122:AN122,BC122:BN122,CC122:CN122,DC122:DN122,EC122:EN122,FC122:FN122,GC122:GN122,HC122:HN122,IC122:IN122,JC122:JN122,KC122:KN122,LC122:LN122,MC122:MN122,NC122:NN122)</f>
        <v>13.2</v>
      </c>
      <c r="J122" s="162" t="n">
        <f aca="false">(G122+I122)/2</f>
        <v>25.55</v>
      </c>
      <c r="AA122" s="1" t="n">
        <f aca="false">AA121+1</f>
        <v>34</v>
      </c>
      <c r="AB122" s="108"/>
      <c r="AC122" s="109"/>
      <c r="AD122" s="109"/>
      <c r="AE122" s="109"/>
      <c r="AF122" s="109"/>
      <c r="AG122" s="109"/>
      <c r="AH122" s="109"/>
      <c r="AI122" s="109"/>
      <c r="AJ122" s="109"/>
      <c r="AK122" s="109"/>
      <c r="AL122" s="109"/>
      <c r="AM122" s="109"/>
      <c r="AN122" s="109"/>
      <c r="AO122" s="110"/>
      <c r="BA122" s="1"/>
      <c r="BB122" s="111"/>
      <c r="BC122" s="109"/>
      <c r="BD122" s="109"/>
      <c r="BE122" s="109"/>
      <c r="BF122" s="109"/>
      <c r="BG122" s="109"/>
      <c r="BH122" s="109"/>
      <c r="BI122" s="109"/>
      <c r="BJ122" s="109"/>
      <c r="BK122" s="109"/>
      <c r="BL122" s="109"/>
      <c r="BM122" s="109"/>
      <c r="BN122" s="109"/>
      <c r="BO122" s="110"/>
      <c r="CA122" s="1"/>
      <c r="CB122" s="111"/>
      <c r="CC122" s="109"/>
      <c r="CD122" s="109"/>
      <c r="CE122" s="109"/>
      <c r="CF122" s="109"/>
      <c r="CG122" s="109"/>
      <c r="CH122" s="109"/>
      <c r="CI122" s="109"/>
      <c r="CJ122" s="109"/>
      <c r="CK122" s="109"/>
      <c r="CL122" s="109"/>
      <c r="CM122" s="109"/>
      <c r="CN122" s="109"/>
      <c r="CO122" s="110"/>
      <c r="DA122" s="1"/>
      <c r="DB122" s="111"/>
      <c r="DC122" s="109"/>
      <c r="DD122" s="109"/>
      <c r="DE122" s="109"/>
      <c r="DF122" s="109"/>
      <c r="DG122" s="109"/>
      <c r="DH122" s="109"/>
      <c r="DI122" s="109"/>
      <c r="DJ122" s="109"/>
      <c r="DK122" s="109"/>
      <c r="DL122" s="109"/>
      <c r="DM122" s="109"/>
      <c r="DN122" s="109"/>
      <c r="DO122" s="110"/>
      <c r="EA122" s="1" t="n">
        <f aca="false">EA121+1</f>
        <v>1922</v>
      </c>
      <c r="EB122" s="111" t="n">
        <v>1922</v>
      </c>
      <c r="EC122" s="109" t="n">
        <v>34.4</v>
      </c>
      <c r="ED122" s="109" t="n">
        <v>37.9</v>
      </c>
      <c r="EE122" s="109" t="n">
        <v>33.9</v>
      </c>
      <c r="EF122" s="109" t="n">
        <v>31.2</v>
      </c>
      <c r="EG122" s="109" t="n">
        <v>21.3</v>
      </c>
      <c r="EH122" s="109" t="n">
        <v>17.8</v>
      </c>
      <c r="EI122" s="109" t="n">
        <v>16.8</v>
      </c>
      <c r="EJ122" s="109" t="n">
        <v>19.8</v>
      </c>
      <c r="EK122" s="109" t="n">
        <v>23.9</v>
      </c>
      <c r="EL122" s="109" t="n">
        <v>28.2</v>
      </c>
      <c r="EM122" s="109" t="n">
        <v>33.7</v>
      </c>
      <c r="EN122" s="109" t="n">
        <v>32.7</v>
      </c>
      <c r="EO122" s="110" t="n">
        <f aca="false">SUM(EC122:EN122)/12</f>
        <v>27.6333333333333</v>
      </c>
      <c r="FA122" s="1"/>
      <c r="FB122" s="131"/>
      <c r="FC122" s="132"/>
      <c r="FD122" s="132"/>
      <c r="FE122" s="132"/>
      <c r="FF122" s="132"/>
      <c r="FG122" s="132"/>
      <c r="FH122" s="132"/>
      <c r="FI122" s="132"/>
      <c r="FJ122" s="132"/>
      <c r="FK122" s="132"/>
      <c r="FL122" s="132"/>
      <c r="FM122" s="132"/>
      <c r="FN122" s="132"/>
      <c r="FO122" s="110"/>
      <c r="GA122" s="1"/>
      <c r="GB122" s="111"/>
      <c r="GC122" s="109"/>
      <c r="GD122" s="109"/>
      <c r="GE122" s="109"/>
      <c r="GF122" s="109"/>
      <c r="GG122" s="109"/>
      <c r="GH122" s="109"/>
      <c r="GI122" s="109"/>
      <c r="GJ122" s="109"/>
      <c r="GK122" s="109"/>
      <c r="GL122" s="109"/>
      <c r="GM122" s="109"/>
      <c r="GN122" s="109"/>
      <c r="GO122" s="110"/>
      <c r="HA122" s="1" t="n">
        <f aca="false">HA121+1</f>
        <v>1922</v>
      </c>
      <c r="HB122" s="113" t="s">
        <v>80</v>
      </c>
      <c r="HC122" s="109" t="n">
        <v>24.7</v>
      </c>
      <c r="HD122" s="109" t="n">
        <v>27.4</v>
      </c>
      <c r="HE122" s="109" t="n">
        <v>24.9</v>
      </c>
      <c r="HF122" s="109" t="n">
        <v>22.4</v>
      </c>
      <c r="HG122" s="109" t="n">
        <v>19.2</v>
      </c>
      <c r="HH122" s="109" t="n">
        <v>16.8</v>
      </c>
      <c r="HI122" s="109" t="n">
        <v>15.3</v>
      </c>
      <c r="HJ122" s="109" t="n">
        <v>16.4</v>
      </c>
      <c r="HK122" s="109" t="n">
        <v>17.8</v>
      </c>
      <c r="HL122" s="109" t="n">
        <v>21.4</v>
      </c>
      <c r="HM122" s="109" t="n">
        <v>25.2</v>
      </c>
      <c r="HN122" s="109" t="n">
        <v>24.5</v>
      </c>
      <c r="HO122" s="110" t="n">
        <f aca="false">SUM(HC122:HN122)/12</f>
        <v>21.3333333333333</v>
      </c>
      <c r="IA122" s="1" t="n">
        <f aca="false">IA121+1</f>
        <v>1922</v>
      </c>
      <c r="IB122" s="111" t="n">
        <v>1922</v>
      </c>
      <c r="IC122" s="109" t="n">
        <v>29.9</v>
      </c>
      <c r="ID122" s="109" t="n">
        <v>33.9</v>
      </c>
      <c r="IE122" s="109" t="n">
        <v>30.3</v>
      </c>
      <c r="IF122" s="109" t="n">
        <v>26.8</v>
      </c>
      <c r="IG122" s="109" t="n">
        <v>19.6</v>
      </c>
      <c r="IH122" s="109" t="n">
        <v>16.7</v>
      </c>
      <c r="II122" s="109" t="n">
        <v>15.3</v>
      </c>
      <c r="IJ122" s="109" t="n">
        <v>17.4</v>
      </c>
      <c r="IK122" s="109" t="n">
        <v>21.2</v>
      </c>
      <c r="IL122" s="109" t="n">
        <v>25.3</v>
      </c>
      <c r="IM122" s="109" t="n">
        <v>30.6</v>
      </c>
      <c r="IN122" s="109" t="n">
        <v>29.2</v>
      </c>
      <c r="IO122" s="110" t="n">
        <f aca="false">SUM(IC122:IN122)/12</f>
        <v>24.6833333333333</v>
      </c>
      <c r="JA122" s="1" t="n">
        <f aca="false">JA121+1</f>
        <v>1922</v>
      </c>
      <c r="JB122" s="113" t="s">
        <v>80</v>
      </c>
      <c r="JC122" s="109" t="n">
        <v>21.7</v>
      </c>
      <c r="JD122" s="109" t="n">
        <v>23.2</v>
      </c>
      <c r="JE122" s="109" t="n">
        <v>20.1</v>
      </c>
      <c r="JF122" s="109" t="n">
        <v>18.5</v>
      </c>
      <c r="JG122" s="109" t="n">
        <v>16.3</v>
      </c>
      <c r="JH122" s="109" t="n">
        <v>14.1</v>
      </c>
      <c r="JI122" s="109" t="n">
        <v>13.2</v>
      </c>
      <c r="JJ122" s="109" t="n">
        <v>13.6</v>
      </c>
      <c r="JK122" s="109" t="n">
        <v>15.2</v>
      </c>
      <c r="JL122" s="109" t="n">
        <v>17.2</v>
      </c>
      <c r="JM122" s="109" t="n">
        <v>20.3</v>
      </c>
      <c r="JN122" s="109" t="n">
        <v>21.5</v>
      </c>
      <c r="JO122" s="110" t="n">
        <f aca="false">SUM(JC122:JN122)/12</f>
        <v>17.9083333333333</v>
      </c>
      <c r="KA122" s="1" t="n">
        <f aca="false">KA121+1</f>
        <v>1922</v>
      </c>
      <c r="KB122" s="111" t="n">
        <v>1922</v>
      </c>
      <c r="KC122" s="109" t="n">
        <v>29.1</v>
      </c>
      <c r="KD122" s="109" t="n">
        <v>32.4</v>
      </c>
      <c r="KE122" s="109" t="n">
        <v>27.3</v>
      </c>
      <c r="KF122" s="109" t="n">
        <v>24.1</v>
      </c>
      <c r="KG122" s="109" t="n">
        <v>18.3</v>
      </c>
      <c r="KH122" s="109" t="n">
        <v>15.3</v>
      </c>
      <c r="KI122" s="109" t="n">
        <v>14.3</v>
      </c>
      <c r="KJ122" s="109" t="n">
        <v>15.4</v>
      </c>
      <c r="KK122" s="109" t="n">
        <v>19</v>
      </c>
      <c r="KL122" s="109" t="n">
        <v>23.5</v>
      </c>
      <c r="KM122" s="109" t="n">
        <v>28.6</v>
      </c>
      <c r="KN122" s="109" t="n">
        <v>26.3</v>
      </c>
      <c r="KO122" s="110" t="n">
        <f aca="false">SUM(KC122:KN122)/12</f>
        <v>22.8</v>
      </c>
      <c r="LA122" s="1" t="n">
        <f aca="false">LA121+1</f>
        <v>1922</v>
      </c>
      <c r="LB122" s="113" t="s">
        <v>80</v>
      </c>
      <c r="LC122" s="109" t="n">
        <v>28.9</v>
      </c>
      <c r="LD122" s="109" t="n">
        <v>33</v>
      </c>
      <c r="LE122" s="109" t="n">
        <v>29.2</v>
      </c>
      <c r="LF122" s="109" t="n">
        <v>25.4</v>
      </c>
      <c r="LG122" s="109" t="n">
        <v>18.7</v>
      </c>
      <c r="LH122" s="109" t="n">
        <v>15.5</v>
      </c>
      <c r="LI122" s="109" t="n">
        <v>14.3</v>
      </c>
      <c r="LJ122" s="109" t="n">
        <v>16</v>
      </c>
      <c r="LK122" s="109" t="n">
        <v>19.3</v>
      </c>
      <c r="LL122" s="109" t="n">
        <v>24.3</v>
      </c>
      <c r="LM122" s="109" t="n">
        <v>29.8</v>
      </c>
      <c r="LN122" s="109" t="n">
        <v>27.9</v>
      </c>
      <c r="LO122" s="110" t="n">
        <f aca="false">SUM(LC122:LN122)/12</f>
        <v>23.525</v>
      </c>
      <c r="MA122" s="1"/>
      <c r="MB122" s="111"/>
      <c r="MC122" s="109"/>
      <c r="MD122" s="109"/>
      <c r="ME122" s="109"/>
      <c r="MF122" s="109"/>
      <c r="MG122" s="109"/>
      <c r="MH122" s="109"/>
      <c r="MI122" s="109"/>
      <c r="MJ122" s="109"/>
      <c r="MK122" s="109"/>
      <c r="ML122" s="109"/>
      <c r="MM122" s="109"/>
      <c r="MN122" s="109"/>
      <c r="MO122" s="110"/>
      <c r="NA122" s="1" t="n">
        <f aca="false">NA121+1</f>
        <v>1922</v>
      </c>
      <c r="NB122" s="113" t="s">
        <v>80</v>
      </c>
      <c r="NC122" s="109" t="n">
        <v>33</v>
      </c>
      <c r="ND122" s="109" t="n">
        <v>36.5</v>
      </c>
      <c r="NE122" s="109" t="n">
        <v>32.3</v>
      </c>
      <c r="NF122" s="109" t="n">
        <v>29.2</v>
      </c>
      <c r="NG122" s="109" t="n">
        <v>20.8</v>
      </c>
      <c r="NH122" s="109" t="n">
        <v>17.2</v>
      </c>
      <c r="NI122" s="109" t="n">
        <v>17.2</v>
      </c>
      <c r="NJ122" s="109" t="n">
        <v>20.8</v>
      </c>
      <c r="NK122" s="109" t="n">
        <v>24</v>
      </c>
      <c r="NL122" s="109" t="n">
        <v>28.4</v>
      </c>
      <c r="NM122" s="109" t="n">
        <v>33.2</v>
      </c>
      <c r="NN122" s="109" t="n">
        <v>32.6</v>
      </c>
      <c r="NO122" s="110" t="n">
        <f aca="false">SUM(NC122:NN122)/12</f>
        <v>27.1</v>
      </c>
      <c r="OA122" s="102"/>
      <c r="OB122" s="102"/>
    </row>
    <row r="123" customFormat="false" ht="13.5" hidden="false" customHeight="false" outlineLevel="0" collapsed="false">
      <c r="A123" s="150"/>
      <c r="B123" s="151" t="n">
        <f aca="false">AVERAGE(AO123,BO123,CO123,DO123,EO123,FO123,GO123,HO123,IO123,JO123,KO123,LO123,MO123,NO123)</f>
        <v>23.6761904761905</v>
      </c>
      <c r="C123" s="163" t="n">
        <f aca="false">AVERAGE(B119:B123)</f>
        <v>23.3121031746032</v>
      </c>
      <c r="D123" s="164" t="n">
        <f aca="false">AVERAGE(B114:B123)</f>
        <v>22.9813293650794</v>
      </c>
      <c r="E123" s="151" t="n">
        <f aca="false">AVERAGE(B104:B123)</f>
        <v>22.5000952380952</v>
      </c>
      <c r="F123" s="165" t="e">
        <f aca="false">AVERAGE(B74:B123)</f>
        <v>#DIV/0!</v>
      </c>
      <c r="G123" s="159" t="n">
        <f aca="false">MAX(AC123:AN123,BC123:BN123,CC123:CN123,DC123:DN123,EC123:EN123,FC123:FN123,GC123:GN123,HC123:HN123,IC123:IN123,JC123:JN123,KC123:KN123,LC123:LN123,MC123:MN123,NC123:NN123)</f>
        <v>38.8</v>
      </c>
      <c r="H123" s="161" t="n">
        <f aca="false">MEDIAN(AC123:AN123,BC123:BN123,CC123:CN123,DC123:DN123,EC123:EN123,FC123:FN123,GC123:GN123,HC123:HN123,IC123:IN123,JC123:JN123,KC123:KN123,LC123:LN123,MC123:MN123,NC123:NN123)</f>
        <v>22.75</v>
      </c>
      <c r="I123" s="157" t="n">
        <f aca="false">MIN(AC123:AN123,BC123:BN123,CC123:CN123,DC123:DN123,EC123:EN123,FC123:FN123,GC123:GN123,HC123:HN123,IC123:IN123,JC123:JN123,KC123:KN123,LC123:LN123,MC123:MN123,NC123:NN123)</f>
        <v>13.9</v>
      </c>
      <c r="J123" s="162" t="n">
        <f aca="false">(G123+I123)/2</f>
        <v>26.35</v>
      </c>
      <c r="AA123" s="1" t="n">
        <f aca="false">AA122+1</f>
        <v>35</v>
      </c>
      <c r="AB123" s="108"/>
      <c r="AC123" s="109"/>
      <c r="AD123" s="109"/>
      <c r="AE123" s="109"/>
      <c r="AF123" s="109"/>
      <c r="AG123" s="109"/>
      <c r="AH123" s="109"/>
      <c r="AI123" s="109"/>
      <c r="AJ123" s="109"/>
      <c r="AK123" s="109"/>
      <c r="AL123" s="109"/>
      <c r="AM123" s="109"/>
      <c r="AN123" s="109"/>
      <c r="AO123" s="110"/>
      <c r="BA123" s="1"/>
      <c r="BB123" s="111"/>
      <c r="BC123" s="109"/>
      <c r="BD123" s="109"/>
      <c r="BE123" s="109"/>
      <c r="BF123" s="109"/>
      <c r="BG123" s="109"/>
      <c r="BH123" s="109"/>
      <c r="BI123" s="109"/>
      <c r="BJ123" s="109"/>
      <c r="BK123" s="109"/>
      <c r="BL123" s="109"/>
      <c r="BM123" s="109"/>
      <c r="BN123" s="109"/>
      <c r="BO123" s="110"/>
      <c r="CA123" s="1"/>
      <c r="CB123" s="111"/>
      <c r="CC123" s="109"/>
      <c r="CD123" s="109"/>
      <c r="CE123" s="109"/>
      <c r="CF123" s="109"/>
      <c r="CG123" s="109"/>
      <c r="CH123" s="109"/>
      <c r="CI123" s="109"/>
      <c r="CJ123" s="109"/>
      <c r="CK123" s="109"/>
      <c r="CL123" s="109"/>
      <c r="CM123" s="109"/>
      <c r="CN123" s="109"/>
      <c r="CO123" s="110"/>
      <c r="DA123" s="1"/>
      <c r="DB123" s="111"/>
      <c r="DC123" s="109"/>
      <c r="DD123" s="109"/>
      <c r="DE123" s="109"/>
      <c r="DF123" s="109"/>
      <c r="DG123" s="109"/>
      <c r="DH123" s="109"/>
      <c r="DI123" s="109"/>
      <c r="DJ123" s="109"/>
      <c r="DK123" s="109"/>
      <c r="DL123" s="109"/>
      <c r="DM123" s="109"/>
      <c r="DN123" s="109"/>
      <c r="DO123" s="110"/>
      <c r="EA123" s="1" t="n">
        <f aca="false">EA122+1</f>
        <v>1923</v>
      </c>
      <c r="EB123" s="111" t="n">
        <v>1923</v>
      </c>
      <c r="EC123" s="109" t="n">
        <v>35.5</v>
      </c>
      <c r="ED123" s="109" t="n">
        <v>38.8</v>
      </c>
      <c r="EE123" s="109" t="n">
        <v>34.8</v>
      </c>
      <c r="EF123" s="109" t="n">
        <v>29.4</v>
      </c>
      <c r="EG123" s="109" t="n">
        <v>23</v>
      </c>
      <c r="EH123" s="109" t="n">
        <v>17.3</v>
      </c>
      <c r="EI123" s="109" t="n">
        <v>16.8</v>
      </c>
      <c r="EJ123" s="109" t="n">
        <v>18.7</v>
      </c>
      <c r="EK123" s="109" t="n">
        <v>24.3</v>
      </c>
      <c r="EL123" s="109" t="n">
        <v>26.9</v>
      </c>
      <c r="EM123" s="109" t="n">
        <v>29.5</v>
      </c>
      <c r="EN123" s="109" t="n">
        <v>34.9</v>
      </c>
      <c r="EO123" s="110" t="n">
        <f aca="false">SUM(EC123:EN123)/12</f>
        <v>27.4916666666667</v>
      </c>
      <c r="FA123" s="1"/>
      <c r="FB123" s="131"/>
      <c r="FC123" s="132"/>
      <c r="FD123" s="132"/>
      <c r="FE123" s="132"/>
      <c r="FF123" s="132"/>
      <c r="FG123" s="132"/>
      <c r="FH123" s="132"/>
      <c r="FI123" s="132"/>
      <c r="FJ123" s="132"/>
      <c r="FK123" s="132"/>
      <c r="FL123" s="132"/>
      <c r="FM123" s="132"/>
      <c r="FN123" s="166"/>
      <c r="FO123" s="110"/>
      <c r="GA123" s="1"/>
      <c r="GB123" s="111"/>
      <c r="GC123" s="109"/>
      <c r="GD123" s="109"/>
      <c r="GE123" s="109"/>
      <c r="GF123" s="109"/>
      <c r="GG123" s="109"/>
      <c r="GH123" s="109"/>
      <c r="GI123" s="109"/>
      <c r="GJ123" s="109"/>
      <c r="GK123" s="109"/>
      <c r="GL123" s="109"/>
      <c r="GM123" s="109"/>
      <c r="GN123" s="109"/>
      <c r="GO123" s="110"/>
      <c r="HA123" s="1" t="n">
        <f aca="false">HA122+1</f>
        <v>1923</v>
      </c>
      <c r="HB123" s="113" t="s">
        <v>81</v>
      </c>
      <c r="HC123" s="109" t="n">
        <v>26</v>
      </c>
      <c r="HD123" s="109" t="n">
        <v>27.2</v>
      </c>
      <c r="HE123" s="109" t="n">
        <v>24.6</v>
      </c>
      <c r="HF123" s="109" t="n">
        <v>23.8</v>
      </c>
      <c r="HG123" s="109" t="n">
        <v>20.7</v>
      </c>
      <c r="HH123" s="109" t="n">
        <v>16.7</v>
      </c>
      <c r="HI123" s="109" t="n">
        <v>16.3</v>
      </c>
      <c r="HJ123" s="109" t="n">
        <v>16</v>
      </c>
      <c r="HK123" s="109" t="n">
        <v>17.7</v>
      </c>
      <c r="HL123" s="109" t="n">
        <v>18.9</v>
      </c>
      <c r="HM123" s="109" t="n">
        <v>21.2</v>
      </c>
      <c r="HN123" s="109" t="n">
        <v>22.5</v>
      </c>
      <c r="HO123" s="110" t="n">
        <f aca="false">SUM(HC123:HN123)/12</f>
        <v>20.9666666666667</v>
      </c>
      <c r="IA123" s="1" t="n">
        <f aca="false">IA122+1</f>
        <v>1923</v>
      </c>
      <c r="IB123" s="111" t="n">
        <v>1923</v>
      </c>
      <c r="IC123" s="109" t="n">
        <v>31.5</v>
      </c>
      <c r="ID123" s="109" t="n">
        <v>35.6</v>
      </c>
      <c r="IE123" s="109" t="n">
        <v>31.1</v>
      </c>
      <c r="IF123" s="109" t="n">
        <v>28.9</v>
      </c>
      <c r="IG123" s="109" t="n">
        <v>21.7</v>
      </c>
      <c r="IH123" s="109" t="n">
        <v>16.7</v>
      </c>
      <c r="II123" s="109" t="n">
        <v>16.1</v>
      </c>
      <c r="IJ123" s="109" t="n">
        <v>17</v>
      </c>
      <c r="IK123" s="109" t="n">
        <v>21.4</v>
      </c>
      <c r="IL123" s="109" t="n">
        <v>23.1</v>
      </c>
      <c r="IM123" s="109" t="n">
        <v>27.2</v>
      </c>
      <c r="IN123" s="109" t="n">
        <v>30.5</v>
      </c>
      <c r="IO123" s="110" t="n">
        <f aca="false">SUM(IC123:IN123)/12</f>
        <v>25.0666666666667</v>
      </c>
      <c r="JA123" s="1" t="n">
        <f aca="false">JA122+1</f>
        <v>1923</v>
      </c>
      <c r="JB123" s="113" t="s">
        <v>81</v>
      </c>
      <c r="JC123" s="109" t="n">
        <v>22</v>
      </c>
      <c r="JD123" s="109" t="n">
        <v>23.5</v>
      </c>
      <c r="JE123" s="109" t="n">
        <v>20.5</v>
      </c>
      <c r="JF123" s="109" t="n">
        <v>21.8</v>
      </c>
      <c r="JG123" s="109" t="n">
        <v>17.5</v>
      </c>
      <c r="JH123" s="109" t="n">
        <v>14.2</v>
      </c>
      <c r="JI123" s="109" t="n">
        <v>13.9</v>
      </c>
      <c r="JJ123" s="109" t="n">
        <v>13.9</v>
      </c>
      <c r="JK123" s="109" t="n">
        <v>14.9</v>
      </c>
      <c r="JL123" s="109" t="n">
        <v>16.7</v>
      </c>
      <c r="JM123" s="109" t="n">
        <v>18.6</v>
      </c>
      <c r="JN123" s="109" t="n">
        <v>20.8</v>
      </c>
      <c r="JO123" s="110" t="n">
        <f aca="false">SUM(JC123:JN123)/12</f>
        <v>18.1916666666667</v>
      </c>
      <c r="KA123" s="1" t="n">
        <f aca="false">KA122+1</f>
        <v>1923</v>
      </c>
      <c r="KB123" s="111" t="n">
        <v>1923</v>
      </c>
      <c r="KC123" s="109" t="n">
        <v>28.6</v>
      </c>
      <c r="KD123" s="109" t="n">
        <v>33.9</v>
      </c>
      <c r="KE123" s="109" t="n">
        <v>28.3</v>
      </c>
      <c r="KF123" s="109" t="n">
        <v>27.8</v>
      </c>
      <c r="KG123" s="109" t="n">
        <v>19.8</v>
      </c>
      <c r="KH123" s="109" t="n">
        <v>15.2</v>
      </c>
      <c r="KI123" s="109" t="n">
        <v>14.3</v>
      </c>
      <c r="KJ123" s="109" t="n">
        <v>15.2</v>
      </c>
      <c r="KK123" s="109" t="n">
        <v>17.7</v>
      </c>
      <c r="KL123" s="109" t="n">
        <v>20.3</v>
      </c>
      <c r="KM123" s="109" t="n">
        <v>24.7</v>
      </c>
      <c r="KN123" s="109" t="n">
        <v>28.3</v>
      </c>
      <c r="KO123" s="110" t="n">
        <f aca="false">SUM(KC123:KN123)/12</f>
        <v>22.8416666666667</v>
      </c>
      <c r="LA123" s="1" t="n">
        <f aca="false">LA122+1</f>
        <v>1923</v>
      </c>
      <c r="LB123" s="113" t="s">
        <v>81</v>
      </c>
      <c r="LC123" s="109" t="n">
        <v>29.9</v>
      </c>
      <c r="LD123" s="109" t="n">
        <v>34.1</v>
      </c>
      <c r="LE123" s="109" t="n">
        <v>29.5</v>
      </c>
      <c r="LF123" s="109" t="n">
        <v>28.2</v>
      </c>
      <c r="LG123" s="109" t="n">
        <v>20.4</v>
      </c>
      <c r="LH123" s="109" t="n">
        <v>15.3</v>
      </c>
      <c r="LI123" s="109" t="n">
        <v>14.9</v>
      </c>
      <c r="LJ123" s="109" t="n">
        <v>15.7</v>
      </c>
      <c r="LK123" s="109" t="n">
        <v>18.7</v>
      </c>
      <c r="LL123" s="109" t="n">
        <v>21.3</v>
      </c>
      <c r="LM123" s="109" t="n">
        <v>25.8</v>
      </c>
      <c r="LN123" s="109" t="n">
        <v>29.8</v>
      </c>
      <c r="LO123" s="110" t="n">
        <f aca="false">SUM(LC123:LN123)/12</f>
        <v>23.6333333333333</v>
      </c>
      <c r="MA123" s="1"/>
      <c r="MB123" s="111"/>
      <c r="MC123" s="109"/>
      <c r="MD123" s="109"/>
      <c r="ME123" s="109"/>
      <c r="MF123" s="109"/>
      <c r="MG123" s="109"/>
      <c r="MH123" s="109"/>
      <c r="MI123" s="109"/>
      <c r="MJ123" s="109"/>
      <c r="MK123" s="109"/>
      <c r="ML123" s="109"/>
      <c r="MM123" s="109"/>
      <c r="MN123" s="109"/>
      <c r="MO123" s="110"/>
      <c r="NA123" s="1" t="n">
        <f aca="false">NA122+1</f>
        <v>1923</v>
      </c>
      <c r="NB123" s="113" t="s">
        <v>81</v>
      </c>
      <c r="NC123" s="109" t="n">
        <v>34.7</v>
      </c>
      <c r="ND123" s="109" t="n">
        <v>37.7</v>
      </c>
      <c r="NE123" s="109" t="n">
        <v>34</v>
      </c>
      <c r="NF123" s="109" t="n">
        <v>29.5</v>
      </c>
      <c r="NG123" s="109" t="n">
        <v>23.9</v>
      </c>
      <c r="NH123" s="109" t="n">
        <v>18.8</v>
      </c>
      <c r="NI123" s="109" t="n">
        <v>17.7</v>
      </c>
      <c r="NJ123" s="109" t="n">
        <v>19.3</v>
      </c>
      <c r="NK123" s="109" t="n">
        <v>24.3</v>
      </c>
      <c r="NL123" s="109" t="n">
        <v>27.1</v>
      </c>
      <c r="NM123" s="109" t="n">
        <v>30.4</v>
      </c>
      <c r="NN123" s="109" t="n">
        <v>33.1</v>
      </c>
      <c r="NO123" s="110" t="n">
        <f aca="false">SUM(NC123:NN123)/12</f>
        <v>27.5416666666667</v>
      </c>
      <c r="OA123" s="102"/>
      <c r="OB123" s="102"/>
    </row>
    <row r="124" customFormat="false" ht="13.5" hidden="false" customHeight="false" outlineLevel="0" collapsed="false">
      <c r="A124" s="150"/>
      <c r="B124" s="151" t="n">
        <f aca="false">AVERAGE(AO124,BO124,CO124,DO124,EO124,FO124,GO124,HO124,IO124,JO124,KO124,LO124,MO124,NO124)</f>
        <v>22.5690476190476</v>
      </c>
      <c r="C124" s="163" t="n">
        <f aca="false">AVERAGE(B120:B124)</f>
        <v>23.1364682539683</v>
      </c>
      <c r="D124" s="164" t="n">
        <f aca="false">AVERAGE(B115:B124)</f>
        <v>22.824623015873</v>
      </c>
      <c r="E124" s="151" t="n">
        <f aca="false">AVERAGE(B105:B124)</f>
        <v>22.5509087301587</v>
      </c>
      <c r="F124" s="165" t="e">
        <f aca="false">AVERAGE(B75:B124)</f>
        <v>#DIV/0!</v>
      </c>
      <c r="G124" s="159" t="n">
        <f aca="false">MAX(AC124:AN124,BC124:BN124,CC124:CN124,DC124:DN124,EC124:EN124,FC124:FN124,GC124:GN124,HC124:HN124,IC124:IN124,JC124:JN124,KC124:KN124,LC124:LN124,MC124:MN124,NC124:NN124)</f>
        <v>33.3</v>
      </c>
      <c r="H124" s="161" t="n">
        <f aca="false">MEDIAN(AC124:AN124,BC124:BN124,CC124:CN124,DC124:DN124,EC124:EN124,FC124:FN124,GC124:GN124,HC124:HN124,IC124:IN124,JC124:JN124,KC124:KN124,LC124:LN124,MC124:MN124,NC124:NN124)</f>
        <v>22.15</v>
      </c>
      <c r="I124" s="157" t="n">
        <f aca="false">MIN(AC124:AN124,BC124:BN124,CC124:CN124,DC124:DN124,EC124:EN124,FC124:FN124,GC124:GN124,HC124:HN124,IC124:IN124,JC124:JN124,KC124:KN124,LC124:LN124,MC124:MN124,NC124:NN124)</f>
        <v>13.6</v>
      </c>
      <c r="J124" s="162" t="n">
        <f aca="false">(G124+I124)/2</f>
        <v>23.45</v>
      </c>
      <c r="AB124" s="108"/>
      <c r="AC124" s="109"/>
      <c r="AD124" s="109"/>
      <c r="AE124" s="109"/>
      <c r="AF124" s="109"/>
      <c r="AG124" s="109"/>
      <c r="AH124" s="109"/>
      <c r="AI124" s="109"/>
      <c r="AJ124" s="109"/>
      <c r="AK124" s="109"/>
      <c r="AL124" s="109"/>
      <c r="AM124" s="109"/>
      <c r="AN124" s="109"/>
      <c r="AO124" s="110"/>
      <c r="BA124" s="1"/>
      <c r="BB124" s="111"/>
      <c r="BC124" s="109"/>
      <c r="BD124" s="109"/>
      <c r="BE124" s="109"/>
      <c r="BF124" s="109"/>
      <c r="BG124" s="109"/>
      <c r="BH124" s="109"/>
      <c r="BI124" s="109"/>
      <c r="BJ124" s="109"/>
      <c r="BK124" s="109"/>
      <c r="BL124" s="109"/>
      <c r="BM124" s="109"/>
      <c r="BN124" s="109"/>
      <c r="BO124" s="110"/>
      <c r="CA124" s="1"/>
      <c r="CB124" s="111"/>
      <c r="CC124" s="109"/>
      <c r="CD124" s="109"/>
      <c r="CE124" s="109"/>
      <c r="CF124" s="109"/>
      <c r="CG124" s="109"/>
      <c r="CH124" s="109"/>
      <c r="CI124" s="109"/>
      <c r="CJ124" s="109"/>
      <c r="CK124" s="109"/>
      <c r="CL124" s="109"/>
      <c r="CM124" s="109"/>
      <c r="CN124" s="109"/>
      <c r="CO124" s="110"/>
      <c r="DA124" s="1"/>
      <c r="DB124" s="111"/>
      <c r="DC124" s="109"/>
      <c r="DD124" s="109"/>
      <c r="DE124" s="109"/>
      <c r="DF124" s="109"/>
      <c r="DG124" s="109"/>
      <c r="DH124" s="109"/>
      <c r="DI124" s="109"/>
      <c r="DJ124" s="109"/>
      <c r="DK124" s="109"/>
      <c r="DL124" s="109"/>
      <c r="DM124" s="109"/>
      <c r="DN124" s="109"/>
      <c r="DO124" s="110"/>
      <c r="EA124" s="1" t="n">
        <f aca="false">EA123+1</f>
        <v>1924</v>
      </c>
      <c r="EB124" s="111" t="n">
        <v>1924</v>
      </c>
      <c r="EC124" s="109" t="n">
        <v>32.8</v>
      </c>
      <c r="ED124" s="109" t="n">
        <v>33.3</v>
      </c>
      <c r="EE124" s="109" t="n">
        <v>32.7</v>
      </c>
      <c r="EF124" s="109" t="n">
        <v>24.4</v>
      </c>
      <c r="EG124" s="109" t="n">
        <v>23.2</v>
      </c>
      <c r="EH124" s="109" t="n">
        <v>18.1</v>
      </c>
      <c r="EI124" s="109" t="n">
        <v>19.5</v>
      </c>
      <c r="EJ124" s="109" t="n">
        <v>20.4</v>
      </c>
      <c r="EK124" s="109" t="n">
        <v>23.7</v>
      </c>
      <c r="EL124" s="109" t="n">
        <v>25.6</v>
      </c>
      <c r="EM124" s="109" t="n">
        <v>29.6</v>
      </c>
      <c r="EN124" s="109" t="n">
        <v>33.2</v>
      </c>
      <c r="EO124" s="110" t="n">
        <f aca="false">SUM(EC124:EN124)/12</f>
        <v>26.375</v>
      </c>
      <c r="FA124" s="1"/>
      <c r="FB124" s="131"/>
      <c r="FC124" s="166"/>
      <c r="FD124" s="132"/>
      <c r="FE124" s="132"/>
      <c r="FF124" s="132"/>
      <c r="FG124" s="132"/>
      <c r="FH124" s="166"/>
      <c r="FI124" s="132"/>
      <c r="FJ124" s="132"/>
      <c r="FK124" s="132"/>
      <c r="FL124" s="132"/>
      <c r="FM124" s="132"/>
      <c r="FN124" s="132"/>
      <c r="FO124" s="110"/>
      <c r="GA124" s="1"/>
      <c r="GB124" s="111"/>
      <c r="GC124" s="109"/>
      <c r="GD124" s="109"/>
      <c r="GE124" s="109"/>
      <c r="GF124" s="109"/>
      <c r="GG124" s="109"/>
      <c r="GH124" s="109"/>
      <c r="GI124" s="109"/>
      <c r="GJ124" s="109"/>
      <c r="GK124" s="109"/>
      <c r="GL124" s="109"/>
      <c r="GM124" s="109"/>
      <c r="GN124" s="109"/>
      <c r="GO124" s="110"/>
      <c r="HA124" s="1" t="n">
        <f aca="false">HA123+1</f>
        <v>1924</v>
      </c>
      <c r="HB124" s="113" t="s">
        <v>82</v>
      </c>
      <c r="HC124" s="109" t="n">
        <v>23.2</v>
      </c>
      <c r="HD124" s="109" t="n">
        <v>23.9</v>
      </c>
      <c r="HE124" s="109" t="n">
        <v>22.5</v>
      </c>
      <c r="HF124" s="109" t="n">
        <v>19.8</v>
      </c>
      <c r="HG124" s="109" t="n">
        <v>19</v>
      </c>
      <c r="HH124" s="109" t="n">
        <v>15.3</v>
      </c>
      <c r="HI124" s="109" t="n">
        <v>16.8</v>
      </c>
      <c r="HJ124" s="109" t="n">
        <v>17.5</v>
      </c>
      <c r="HK124" s="109" t="n">
        <v>17.6</v>
      </c>
      <c r="HL124" s="109" t="n">
        <v>20.8</v>
      </c>
      <c r="HM124" s="109" t="n">
        <v>22.7</v>
      </c>
      <c r="HN124" s="109" t="n">
        <v>23.6</v>
      </c>
      <c r="HO124" s="110" t="n">
        <f aca="false">SUM(HC124:HN124)/12</f>
        <v>20.225</v>
      </c>
      <c r="IA124" s="1" t="n">
        <f aca="false">IA123+1</f>
        <v>1924</v>
      </c>
      <c r="IB124" s="111" t="n">
        <v>1924</v>
      </c>
      <c r="IC124" s="109" t="n">
        <v>28.8</v>
      </c>
      <c r="ID124" s="109" t="n">
        <v>29.3</v>
      </c>
      <c r="IE124" s="109" t="n">
        <v>27.9</v>
      </c>
      <c r="IF124" s="109" t="n">
        <v>22.6</v>
      </c>
      <c r="IG124" s="109" t="n">
        <v>21.1</v>
      </c>
      <c r="IH124" s="109" t="n">
        <v>18.1</v>
      </c>
      <c r="II124" s="109" t="n">
        <v>16.4</v>
      </c>
      <c r="IJ124" s="109" t="n">
        <v>19</v>
      </c>
      <c r="IK124" s="109" t="n">
        <v>21</v>
      </c>
      <c r="IL124" s="109" t="n">
        <v>24.4</v>
      </c>
      <c r="IM124" s="109" t="n">
        <v>27.9</v>
      </c>
      <c r="IN124" s="109" t="n">
        <v>29.9</v>
      </c>
      <c r="IO124" s="110" t="n">
        <f aca="false">SUM(IC124:IN124)/12</f>
        <v>23.8666666666667</v>
      </c>
      <c r="JA124" s="1" t="n">
        <f aca="false">JA123+1</f>
        <v>1924</v>
      </c>
      <c r="JB124" s="113" t="s">
        <v>82</v>
      </c>
      <c r="JC124" s="109" t="n">
        <v>20.7</v>
      </c>
      <c r="JD124" s="109" t="n">
        <v>21.8</v>
      </c>
      <c r="JE124" s="109" t="n">
        <v>21</v>
      </c>
      <c r="JF124" s="109" t="n">
        <v>17.3</v>
      </c>
      <c r="JG124" s="109" t="n">
        <v>15.6</v>
      </c>
      <c r="JH124" s="109" t="n">
        <v>13.6</v>
      </c>
      <c r="JI124" s="109" t="n">
        <v>13.9</v>
      </c>
      <c r="JJ124" s="109" t="n">
        <v>14.3</v>
      </c>
      <c r="JK124" s="109" t="n">
        <v>15.1</v>
      </c>
      <c r="JL124" s="109" t="n">
        <v>17.1</v>
      </c>
      <c r="JM124" s="109" t="n">
        <v>19.6</v>
      </c>
      <c r="JN124" s="109" t="n">
        <v>20.6</v>
      </c>
      <c r="JO124" s="110" t="n">
        <f aca="false">SUM(JC124:JN124)/12</f>
        <v>17.55</v>
      </c>
      <c r="KA124" s="1" t="n">
        <f aca="false">KA123+1</f>
        <v>1924</v>
      </c>
      <c r="KB124" s="111" t="n">
        <v>1924</v>
      </c>
      <c r="KC124" s="109" t="n">
        <v>26.7</v>
      </c>
      <c r="KD124" s="109" t="n">
        <v>27.4</v>
      </c>
      <c r="KE124" s="109" t="n">
        <v>26.1</v>
      </c>
      <c r="KF124" s="109" t="n">
        <v>20.3</v>
      </c>
      <c r="KG124" s="109" t="n">
        <v>19.2</v>
      </c>
      <c r="KH124" s="109" t="n">
        <v>14.3</v>
      </c>
      <c r="KI124" s="109" t="n">
        <v>16.5</v>
      </c>
      <c r="KJ124" s="109" t="n">
        <v>17.2</v>
      </c>
      <c r="KK124" s="109" t="n">
        <v>17.8</v>
      </c>
      <c r="KL124" s="109" t="n">
        <v>22.7</v>
      </c>
      <c r="KM124" s="109" t="n">
        <v>25</v>
      </c>
      <c r="KN124" s="109" t="n">
        <v>28.4</v>
      </c>
      <c r="KO124" s="110" t="n">
        <f aca="false">SUM(KC124:KN124)/12</f>
        <v>21.8</v>
      </c>
      <c r="LA124" s="1" t="n">
        <f aca="false">LA123+1</f>
        <v>1924</v>
      </c>
      <c r="LB124" s="113" t="s">
        <v>82</v>
      </c>
      <c r="LC124" s="109" t="n">
        <v>27.7</v>
      </c>
      <c r="LD124" s="109" t="n">
        <v>27.8</v>
      </c>
      <c r="LE124" s="109" t="n">
        <v>27</v>
      </c>
      <c r="LF124" s="109" t="n">
        <v>20.9</v>
      </c>
      <c r="LG124" s="109" t="n">
        <v>19.5</v>
      </c>
      <c r="LH124" s="109" t="n">
        <v>15.3</v>
      </c>
      <c r="LI124" s="109" t="n">
        <v>16.7</v>
      </c>
      <c r="LJ124" s="109" t="n">
        <v>17.6</v>
      </c>
      <c r="LK124" s="109" t="n">
        <v>18.6</v>
      </c>
      <c r="LL124" s="109" t="n">
        <v>22.9</v>
      </c>
      <c r="LM124" s="109" t="n">
        <v>26.1</v>
      </c>
      <c r="LN124" s="109" t="n">
        <v>28.6</v>
      </c>
      <c r="LO124" s="110" t="n">
        <f aca="false">SUM(LC124:LN124)/12</f>
        <v>22.3916666666667</v>
      </c>
      <c r="MA124" s="1"/>
      <c r="MB124" s="111"/>
      <c r="MC124" s="109"/>
      <c r="MD124" s="109"/>
      <c r="ME124" s="109"/>
      <c r="MF124" s="109"/>
      <c r="MG124" s="109"/>
      <c r="MH124" s="109"/>
      <c r="MI124" s="109"/>
      <c r="MJ124" s="109"/>
      <c r="MK124" s="109"/>
      <c r="ML124" s="109"/>
      <c r="MM124" s="109"/>
      <c r="MN124" s="109"/>
      <c r="MO124" s="110"/>
      <c r="NA124" s="1" t="n">
        <f aca="false">NA123+1</f>
        <v>1924</v>
      </c>
      <c r="NB124" s="113" t="s">
        <v>82</v>
      </c>
      <c r="NC124" s="109" t="n">
        <v>31.9</v>
      </c>
      <c r="ND124" s="109" t="n">
        <v>31.1</v>
      </c>
      <c r="NE124" s="109" t="n">
        <v>30.4</v>
      </c>
      <c r="NF124" s="109" t="n">
        <v>23.9</v>
      </c>
      <c r="NG124" s="109" t="n">
        <v>22.6</v>
      </c>
      <c r="NH124" s="109" t="n">
        <v>17.3</v>
      </c>
      <c r="NI124" s="109" t="n">
        <v>19</v>
      </c>
      <c r="NJ124" s="109" t="n">
        <v>20.9</v>
      </c>
      <c r="NK124" s="109" t="n">
        <v>23.5</v>
      </c>
      <c r="NL124" s="109" t="n">
        <v>27</v>
      </c>
      <c r="NM124" s="109" t="n">
        <v>30.3</v>
      </c>
      <c r="NN124" s="109" t="n">
        <v>31.4</v>
      </c>
      <c r="NO124" s="110" t="n">
        <f aca="false">SUM(NC124:NN124)/12</f>
        <v>25.775</v>
      </c>
      <c r="OA124" s="102"/>
      <c r="OB124" s="102"/>
    </row>
    <row r="125" customFormat="false" ht="13.5" hidden="false" customHeight="false" outlineLevel="0" collapsed="false">
      <c r="A125" s="150" t="n">
        <f aca="false">A120+5</f>
        <v>1925</v>
      </c>
      <c r="B125" s="151" t="n">
        <f aca="false">AVERAGE(AO125,BO125,CO125,DO125,EO125,FO125,GO125,HO125,IO125,JO125,KO125,LO125,MO125,NO125)</f>
        <v>23.3654761904762</v>
      </c>
      <c r="C125" s="163" t="n">
        <f aca="false">AVERAGE(B121:B125)</f>
        <v>23.3292857142857</v>
      </c>
      <c r="D125" s="164" t="n">
        <f aca="false">AVERAGE(B116:B125)</f>
        <v>22.9017261904762</v>
      </c>
      <c r="E125" s="151" t="n">
        <f aca="false">AVERAGE(B106:B125)</f>
        <v>22.6682103174603</v>
      </c>
      <c r="F125" s="165" t="e">
        <f aca="false">AVERAGE(B76:B125)</f>
        <v>#DIV/0!</v>
      </c>
      <c r="G125" s="159" t="n">
        <f aca="false">MAX(AC125:AN125,BC125:BN125,CC125:CN125,DC125:DN125,EC125:EN125,FC125:FN125,GC125:GN125,HC125:HN125,IC125:IN125,JC125:JN125,KC125:KN125,LC125:LN125,MC125:MN125,NC125:NN125)</f>
        <v>36.4</v>
      </c>
      <c r="H125" s="161" t="n">
        <f aca="false">MEDIAN(AC125:AN125,BC125:BN125,CC125:CN125,DC125:DN125,EC125:EN125,FC125:FN125,GC125:GN125,HC125:HN125,IC125:IN125,JC125:JN125,KC125:KN125,LC125:LN125,MC125:MN125,NC125:NN125)</f>
        <v>21.95</v>
      </c>
      <c r="I125" s="157" t="n">
        <f aca="false">MIN(AC125:AN125,BC125:BN125,CC125:CN125,DC125:DN125,EC125:EN125,FC125:FN125,GC125:GN125,HC125:HN125,IC125:IN125,JC125:JN125,KC125:KN125,LC125:LN125,MC125:MN125,NC125:NN125)</f>
        <v>13.1</v>
      </c>
      <c r="J125" s="162" t="n">
        <f aca="false">(G125+I125)/2</f>
        <v>24.75</v>
      </c>
      <c r="AA125" s="1" t="n">
        <f aca="false">AA124+1</f>
        <v>1</v>
      </c>
      <c r="AB125" s="108"/>
      <c r="AC125" s="109"/>
      <c r="AD125" s="109"/>
      <c r="AE125" s="109"/>
      <c r="AF125" s="109"/>
      <c r="AG125" s="109"/>
      <c r="AH125" s="109"/>
      <c r="AI125" s="109"/>
      <c r="AJ125" s="109"/>
      <c r="AK125" s="109"/>
      <c r="AL125" s="109"/>
      <c r="AM125" s="109"/>
      <c r="AN125" s="109"/>
      <c r="AO125" s="110"/>
      <c r="BA125" s="1"/>
      <c r="BB125" s="111"/>
      <c r="BC125" s="109"/>
      <c r="BD125" s="109"/>
      <c r="BE125" s="109"/>
      <c r="BF125" s="109"/>
      <c r="BG125" s="109"/>
      <c r="BH125" s="109"/>
      <c r="BI125" s="109"/>
      <c r="BJ125" s="109"/>
      <c r="BK125" s="109"/>
      <c r="BL125" s="109"/>
      <c r="BM125" s="109"/>
      <c r="BN125" s="109"/>
      <c r="BO125" s="110"/>
      <c r="CA125" s="1"/>
      <c r="CB125" s="111"/>
      <c r="CC125" s="109"/>
      <c r="CD125" s="109"/>
      <c r="CE125" s="109"/>
      <c r="CF125" s="109"/>
      <c r="CG125" s="109"/>
      <c r="CH125" s="109"/>
      <c r="CI125" s="109"/>
      <c r="CJ125" s="109"/>
      <c r="CK125" s="109"/>
      <c r="CL125" s="109"/>
      <c r="CM125" s="109"/>
      <c r="CN125" s="109"/>
      <c r="CO125" s="110"/>
      <c r="DA125" s="1"/>
      <c r="DB125" s="111"/>
      <c r="DC125" s="109"/>
      <c r="DD125" s="109"/>
      <c r="DE125" s="109"/>
      <c r="DF125" s="109"/>
      <c r="DG125" s="109"/>
      <c r="DH125" s="109"/>
      <c r="DI125" s="109"/>
      <c r="DJ125" s="109"/>
      <c r="DK125" s="109"/>
      <c r="DL125" s="109"/>
      <c r="DM125" s="109"/>
      <c r="DN125" s="109"/>
      <c r="DO125" s="110"/>
      <c r="EA125" s="1" t="n">
        <f aca="false">EA124+1</f>
        <v>1925</v>
      </c>
      <c r="EB125" s="111" t="n">
        <v>1925</v>
      </c>
      <c r="EC125" s="109" t="n">
        <v>34.1</v>
      </c>
      <c r="ED125" s="109" t="n">
        <v>35.3</v>
      </c>
      <c r="EE125" s="109" t="n">
        <v>33.3</v>
      </c>
      <c r="EF125" s="109" t="n">
        <v>28.7</v>
      </c>
      <c r="EG125" s="109" t="n">
        <v>21.3</v>
      </c>
      <c r="EH125" s="109" t="n">
        <v>19.7</v>
      </c>
      <c r="EI125" s="109" t="n">
        <v>16.4</v>
      </c>
      <c r="EJ125" s="109" t="n">
        <v>19.3</v>
      </c>
      <c r="EK125" s="109" t="n">
        <v>22</v>
      </c>
      <c r="EL125" s="109" t="n">
        <v>27.9</v>
      </c>
      <c r="EM125" s="109" t="n">
        <v>33.2</v>
      </c>
      <c r="EN125" s="109" t="n">
        <v>36.4</v>
      </c>
      <c r="EO125" s="110" t="n">
        <f aca="false">SUM(EC125:EN125)/12</f>
        <v>27.3</v>
      </c>
      <c r="FA125" s="1"/>
      <c r="FB125" s="131"/>
      <c r="FC125" s="132"/>
      <c r="FD125" s="132"/>
      <c r="FE125" s="132"/>
      <c r="FF125" s="132"/>
      <c r="FG125" s="132"/>
      <c r="FH125" s="132"/>
      <c r="FI125" s="132"/>
      <c r="FJ125" s="132"/>
      <c r="FK125" s="132"/>
      <c r="FL125" s="132"/>
      <c r="FM125" s="132"/>
      <c r="FN125" s="132"/>
      <c r="FO125" s="110"/>
      <c r="GA125" s="1"/>
      <c r="GB125" s="111"/>
      <c r="GC125" s="109"/>
      <c r="GD125" s="109"/>
      <c r="GE125" s="109"/>
      <c r="GF125" s="109"/>
      <c r="GG125" s="109"/>
      <c r="GH125" s="109"/>
      <c r="GI125" s="109"/>
      <c r="GJ125" s="109"/>
      <c r="GK125" s="109"/>
      <c r="GL125" s="109"/>
      <c r="GM125" s="109"/>
      <c r="GN125" s="109"/>
      <c r="GO125" s="110"/>
      <c r="HA125" s="1" t="n">
        <f aca="false">HA124+1</f>
        <v>1925</v>
      </c>
      <c r="HB125" s="113" t="s">
        <v>83</v>
      </c>
      <c r="HC125" s="109" t="n">
        <v>25.3</v>
      </c>
      <c r="HD125" s="109" t="n">
        <v>25.5</v>
      </c>
      <c r="HE125" s="109" t="n">
        <v>25.1</v>
      </c>
      <c r="HF125" s="109" t="n">
        <v>22.1</v>
      </c>
      <c r="HG125" s="109" t="n">
        <v>18.2</v>
      </c>
      <c r="HH125" s="109" t="n">
        <v>17</v>
      </c>
      <c r="HI125" s="109" t="n">
        <v>15.8</v>
      </c>
      <c r="HJ125" s="109" t="n">
        <v>15.9</v>
      </c>
      <c r="HK125" s="109" t="n">
        <v>17.1</v>
      </c>
      <c r="HL125" s="109" t="n">
        <v>20.7</v>
      </c>
      <c r="HM125" s="109" t="n">
        <v>22.3</v>
      </c>
      <c r="HN125" s="109" t="n">
        <v>24.8</v>
      </c>
      <c r="HO125" s="110" t="n">
        <f aca="false">SUM(HC125:HN125)/12</f>
        <v>20.8166666666667</v>
      </c>
      <c r="IA125" s="1" t="n">
        <f aca="false">IA124+1</f>
        <v>1925</v>
      </c>
      <c r="IB125" s="111" t="n">
        <v>1925</v>
      </c>
      <c r="IC125" s="109" t="n">
        <v>32</v>
      </c>
      <c r="ID125" s="109" t="n">
        <v>31.2</v>
      </c>
      <c r="IE125" s="109" t="n">
        <v>31.5</v>
      </c>
      <c r="IF125" s="109" t="n">
        <v>26.9</v>
      </c>
      <c r="IG125" s="109" t="n">
        <v>19.8</v>
      </c>
      <c r="IH125" s="109" t="n">
        <v>18.3</v>
      </c>
      <c r="II125" s="109" t="n">
        <v>15.8</v>
      </c>
      <c r="IJ125" s="109" t="n">
        <v>17.5</v>
      </c>
      <c r="IK125" s="109" t="n">
        <v>19.6</v>
      </c>
      <c r="IL125" s="109" t="n">
        <v>25.3</v>
      </c>
      <c r="IM125" s="109" t="n">
        <v>29.6</v>
      </c>
      <c r="IN125" s="109" t="n">
        <v>31.8</v>
      </c>
      <c r="IO125" s="110" t="n">
        <f aca="false">SUM(IC125:IN125)/12</f>
        <v>24.9416666666667</v>
      </c>
      <c r="JA125" s="1" t="n">
        <f aca="false">JA124+1</f>
        <v>1925</v>
      </c>
      <c r="JB125" s="113" t="s">
        <v>83</v>
      </c>
      <c r="JC125" s="109" t="n">
        <v>21.8</v>
      </c>
      <c r="JD125" s="109" t="n">
        <v>21.9</v>
      </c>
      <c r="JE125" s="109" t="n">
        <v>21.5</v>
      </c>
      <c r="JF125" s="109" t="n">
        <v>18.7</v>
      </c>
      <c r="JG125" s="109" t="n">
        <v>16</v>
      </c>
      <c r="JH125" s="109" t="n">
        <v>14.8</v>
      </c>
      <c r="JI125" s="109" t="n">
        <v>13.1</v>
      </c>
      <c r="JJ125" s="109" t="n">
        <v>13.4</v>
      </c>
      <c r="JK125" s="109" t="n">
        <v>14.2</v>
      </c>
      <c r="JL125" s="109" t="n">
        <v>17.2</v>
      </c>
      <c r="JM125" s="109" t="n">
        <v>19.6</v>
      </c>
      <c r="JN125" s="109" t="n">
        <v>20.8</v>
      </c>
      <c r="JO125" s="110" t="n">
        <f aca="false">SUM(JC125:JN125)/12</f>
        <v>17.75</v>
      </c>
      <c r="KA125" s="1" t="n">
        <f aca="false">KA124+1</f>
        <v>1925</v>
      </c>
      <c r="KB125" s="111" t="n">
        <v>1925</v>
      </c>
      <c r="KC125" s="109" t="n">
        <v>29.8</v>
      </c>
      <c r="KD125" s="109" t="n">
        <v>28.5</v>
      </c>
      <c r="KE125" s="109" t="n">
        <v>29.5</v>
      </c>
      <c r="KF125" s="109" t="n">
        <v>24</v>
      </c>
      <c r="KG125" s="109" t="n">
        <v>17.9</v>
      </c>
      <c r="KH125" s="109" t="n">
        <v>16.3</v>
      </c>
      <c r="KI125" s="109" t="n">
        <v>14.4</v>
      </c>
      <c r="KJ125" s="109" t="n">
        <v>15.4</v>
      </c>
      <c r="KK125" s="109" t="n">
        <v>16.9</v>
      </c>
      <c r="KL125" s="109" t="n">
        <v>23.2</v>
      </c>
      <c r="KM125" s="109" t="n">
        <v>27.7</v>
      </c>
      <c r="KN125" s="109" t="n">
        <v>29.5</v>
      </c>
      <c r="KO125" s="110" t="n">
        <f aca="false">SUM(KC125:KN125)/12</f>
        <v>22.7583333333333</v>
      </c>
      <c r="LA125" s="1" t="n">
        <f aca="false">LA124+1</f>
        <v>1925</v>
      </c>
      <c r="LB125" s="113" t="s">
        <v>83</v>
      </c>
      <c r="LC125" s="109" t="n">
        <v>30.3</v>
      </c>
      <c r="LD125" s="109" t="n">
        <v>29.6</v>
      </c>
      <c r="LE125" s="109" t="n">
        <v>29.8</v>
      </c>
      <c r="LF125" s="109" t="n">
        <v>24.9</v>
      </c>
      <c r="LG125" s="109" t="n">
        <v>18.3</v>
      </c>
      <c r="LH125" s="109" t="n">
        <v>17</v>
      </c>
      <c r="LI125" s="109" t="n">
        <v>14.3</v>
      </c>
      <c r="LJ125" s="109" t="n">
        <v>16.1</v>
      </c>
      <c r="LK125" s="109" t="n">
        <v>17.4</v>
      </c>
      <c r="LL125" s="109" t="n">
        <v>23.3</v>
      </c>
      <c r="LM125" s="109" t="n">
        <v>28</v>
      </c>
      <c r="LN125" s="109" t="n">
        <v>30.5</v>
      </c>
      <c r="LO125" s="110" t="n">
        <f aca="false">SUM(LC125:LN125)/12</f>
        <v>23.2916666666667</v>
      </c>
      <c r="MA125" s="1"/>
      <c r="MB125" s="111"/>
      <c r="MC125" s="109"/>
      <c r="MD125" s="109"/>
      <c r="ME125" s="109"/>
      <c r="MF125" s="109"/>
      <c r="MG125" s="109"/>
      <c r="MH125" s="109"/>
      <c r="MI125" s="109"/>
      <c r="MJ125" s="109"/>
      <c r="MK125" s="109"/>
      <c r="ML125" s="109"/>
      <c r="MM125" s="109"/>
      <c r="MN125" s="109"/>
      <c r="MO125" s="110"/>
      <c r="NA125" s="1" t="n">
        <f aca="false">NA124+1</f>
        <v>1925</v>
      </c>
      <c r="NB125" s="113" t="s">
        <v>83</v>
      </c>
      <c r="NC125" s="109" t="n">
        <v>31.7</v>
      </c>
      <c r="ND125" s="109" t="n">
        <v>34.2</v>
      </c>
      <c r="NE125" s="109" t="n">
        <v>32.9</v>
      </c>
      <c r="NF125" s="109" t="n">
        <v>27.5</v>
      </c>
      <c r="NG125" s="109" t="n">
        <v>21.9</v>
      </c>
      <c r="NH125" s="109" t="n">
        <v>19.3</v>
      </c>
      <c r="NI125" s="109" t="n">
        <v>16.4</v>
      </c>
      <c r="NJ125" s="109" t="n">
        <v>18.1</v>
      </c>
      <c r="NK125" s="109" t="n">
        <v>21.3</v>
      </c>
      <c r="NL125" s="109" t="n">
        <v>28.1</v>
      </c>
      <c r="NM125" s="109" t="n">
        <v>33.4</v>
      </c>
      <c r="NN125" s="109" t="n">
        <v>35.6</v>
      </c>
      <c r="NO125" s="110" t="n">
        <f aca="false">SUM(NC125:NN125)/12</f>
        <v>26.7</v>
      </c>
      <c r="OA125" s="102"/>
      <c r="OB125" s="102"/>
    </row>
    <row r="126" customFormat="false" ht="12.75" hidden="false" customHeight="false" outlineLevel="0" collapsed="false">
      <c r="A126" s="150"/>
      <c r="B126" s="151" t="n">
        <f aca="false">AVERAGE(AO126,BO126,CO126,DO126,EO126,FO126,GO126,HO126,IO126,JO126,KO126,LO126,MO126,NO126)</f>
        <v>23.5440476190476</v>
      </c>
      <c r="C126" s="163" t="n">
        <f aca="false">AVERAGE(B122:B126)</f>
        <v>23.3447619047619</v>
      </c>
      <c r="D126" s="164" t="n">
        <f aca="false">AVERAGE(B117:B126)</f>
        <v>23.0676587301587</v>
      </c>
      <c r="E126" s="151" t="n">
        <f aca="false">AVERAGE(B107:B126)</f>
        <v>22.7345793650794</v>
      </c>
      <c r="F126" s="165" t="e">
        <f aca="false">AVERAGE(B77:B126)</f>
        <v>#DIV/0!</v>
      </c>
      <c r="G126" s="159" t="n">
        <f aca="false">MAX(AC126:AN126,BC126:BN126,CC126:CN126,DC126:DN126,EC126:EN126,FC126:FN126,GC126:GN126,HC126:HN126,IC126:IN126,JC126:JN126,KC126:KN126,LC126:LN126,MC126:MN126,NC126:NN126)</f>
        <v>38.6</v>
      </c>
      <c r="H126" s="161" t="n">
        <f aca="false">MEDIAN(AC126:AN126,BC126:BN126,CC126:CN126,DC126:DN126,EC126:EN126,FC126:FN126,GC126:GN126,HC126:HN126,IC126:IN126,JC126:JN126,KC126:KN126,LC126:LN126,MC126:MN126,NC126:NN126)</f>
        <v>22.85</v>
      </c>
      <c r="I126" s="157" t="n">
        <f aca="false">MIN(AC126:AN126,BC126:BN126,CC126:CN126,DC126:DN126,EC126:EN126,FC126:FN126,GC126:GN126,HC126:HN126,IC126:IN126,JC126:JN126,KC126:KN126,LC126:LN126,MC126:MN126,NC126:NN126)</f>
        <v>13.7</v>
      </c>
      <c r="J126" s="162" t="n">
        <f aca="false">(G126+I126)/2</f>
        <v>26.15</v>
      </c>
      <c r="AA126" s="1" t="n">
        <f aca="false">AA125+1</f>
        <v>2</v>
      </c>
      <c r="AB126" s="108"/>
      <c r="AC126" s="109"/>
      <c r="AD126" s="109"/>
      <c r="AE126" s="109"/>
      <c r="AF126" s="109"/>
      <c r="AG126" s="109"/>
      <c r="AH126" s="109"/>
      <c r="AI126" s="109"/>
      <c r="AJ126" s="109"/>
      <c r="AK126" s="109"/>
      <c r="AL126" s="109"/>
      <c r="AM126" s="109"/>
      <c r="AN126" s="109"/>
      <c r="AO126" s="110"/>
      <c r="BA126" s="1"/>
      <c r="BB126" s="111"/>
      <c r="BC126" s="109"/>
      <c r="BD126" s="109"/>
      <c r="BE126" s="109"/>
      <c r="BF126" s="109"/>
      <c r="BG126" s="109"/>
      <c r="BH126" s="109"/>
      <c r="BI126" s="109"/>
      <c r="BJ126" s="109"/>
      <c r="BK126" s="109"/>
      <c r="BL126" s="109"/>
      <c r="BM126" s="109"/>
      <c r="BN126" s="109"/>
      <c r="BO126" s="110"/>
      <c r="CA126" s="1"/>
      <c r="CB126" s="111"/>
      <c r="CC126" s="109"/>
      <c r="CD126" s="109"/>
      <c r="CE126" s="109"/>
      <c r="CF126" s="109"/>
      <c r="CG126" s="109"/>
      <c r="CH126" s="109"/>
      <c r="CI126" s="109"/>
      <c r="CJ126" s="109"/>
      <c r="CK126" s="109"/>
      <c r="CL126" s="109"/>
      <c r="CM126" s="109"/>
      <c r="CN126" s="109"/>
      <c r="CO126" s="110"/>
      <c r="DA126" s="1"/>
      <c r="DB126" s="111"/>
      <c r="DC126" s="109"/>
      <c r="DD126" s="109"/>
      <c r="DE126" s="109"/>
      <c r="DF126" s="109"/>
      <c r="DG126" s="109"/>
      <c r="DH126" s="109"/>
      <c r="DI126" s="109"/>
      <c r="DJ126" s="109"/>
      <c r="DK126" s="109"/>
      <c r="DL126" s="109"/>
      <c r="DM126" s="109"/>
      <c r="DN126" s="109"/>
      <c r="DO126" s="110"/>
      <c r="EA126" s="1" t="n">
        <f aca="false">EA125+1</f>
        <v>1926</v>
      </c>
      <c r="EB126" s="111" t="n">
        <v>1926</v>
      </c>
      <c r="EC126" s="109" t="n">
        <v>36.6</v>
      </c>
      <c r="ED126" s="109" t="n">
        <v>38.6</v>
      </c>
      <c r="EE126" s="109" t="n">
        <v>33</v>
      </c>
      <c r="EF126" s="109" t="n">
        <v>26.8</v>
      </c>
      <c r="EG126" s="109" t="n">
        <v>18.3</v>
      </c>
      <c r="EH126" s="109" t="n">
        <v>17.1</v>
      </c>
      <c r="EI126" s="109" t="n">
        <v>19.6</v>
      </c>
      <c r="EJ126" s="109" t="n">
        <v>20</v>
      </c>
      <c r="EK126" s="109" t="n">
        <v>23.4</v>
      </c>
      <c r="EL126" s="109" t="n">
        <v>28.7</v>
      </c>
      <c r="EM126" s="109" t="n">
        <v>32.2</v>
      </c>
      <c r="EN126" s="109" t="n">
        <v>33.1</v>
      </c>
      <c r="EO126" s="110" t="n">
        <f aca="false">SUM(EC126:EN126)/12</f>
        <v>27.2833333333333</v>
      </c>
      <c r="FA126" s="1"/>
      <c r="FB126" s="111"/>
      <c r="FC126" s="109"/>
      <c r="FD126" s="109"/>
      <c r="FE126" s="109"/>
      <c r="FF126" s="109"/>
      <c r="FG126" s="109"/>
      <c r="FH126" s="109"/>
      <c r="FI126" s="109"/>
      <c r="FJ126" s="109"/>
      <c r="FK126" s="109"/>
      <c r="FL126" s="109"/>
      <c r="FM126" s="109"/>
      <c r="FN126" s="109"/>
      <c r="FO126" s="110"/>
      <c r="GA126" s="1"/>
      <c r="GB126" s="111"/>
      <c r="GC126" s="109"/>
      <c r="GD126" s="109"/>
      <c r="GE126" s="109"/>
      <c r="GF126" s="109"/>
      <c r="GG126" s="109"/>
      <c r="GH126" s="109"/>
      <c r="GI126" s="109"/>
      <c r="GJ126" s="109"/>
      <c r="GK126" s="109"/>
      <c r="GL126" s="109"/>
      <c r="GM126" s="109"/>
      <c r="GN126" s="109"/>
      <c r="GO126" s="110"/>
      <c r="HA126" s="1" t="n">
        <f aca="false">HA125+1</f>
        <v>1926</v>
      </c>
      <c r="HB126" s="113" t="s">
        <v>84</v>
      </c>
      <c r="HC126" s="109" t="n">
        <v>25</v>
      </c>
      <c r="HD126" s="109" t="n">
        <v>27.3</v>
      </c>
      <c r="HE126" s="109" t="n">
        <v>24.1</v>
      </c>
      <c r="HF126" s="109" t="n">
        <v>23.2</v>
      </c>
      <c r="HG126" s="109" t="n">
        <v>17.6</v>
      </c>
      <c r="HH126" s="109" t="n">
        <v>17.4</v>
      </c>
      <c r="HI126" s="109" t="n">
        <v>17.2</v>
      </c>
      <c r="HJ126" s="109" t="n">
        <v>16.5</v>
      </c>
      <c r="HK126" s="109" t="n">
        <v>19.2</v>
      </c>
      <c r="HL126" s="109" t="n">
        <v>22</v>
      </c>
      <c r="HM126" s="109" t="n">
        <v>23</v>
      </c>
      <c r="HN126" s="109" t="n">
        <v>22.8</v>
      </c>
      <c r="HO126" s="110" t="n">
        <f aca="false">SUM(HC126:HN126)/12</f>
        <v>21.275</v>
      </c>
      <c r="IA126" s="1" t="n">
        <f aca="false">IA125+1</f>
        <v>1926</v>
      </c>
      <c r="IB126" s="111" t="n">
        <v>1926</v>
      </c>
      <c r="IC126" s="109" t="n">
        <v>32.3</v>
      </c>
      <c r="ID126" s="109" t="n">
        <v>34.8</v>
      </c>
      <c r="IE126" s="109" t="n">
        <v>29.8</v>
      </c>
      <c r="IF126" s="109" t="n">
        <v>25.1</v>
      </c>
      <c r="IG126" s="109" t="n">
        <v>18.1</v>
      </c>
      <c r="IH126" s="109" t="n">
        <v>17.1</v>
      </c>
      <c r="II126" s="109" t="n">
        <v>17.6</v>
      </c>
      <c r="IJ126" s="109" t="n">
        <v>18.1</v>
      </c>
      <c r="IK126" s="109" t="n">
        <v>22.1</v>
      </c>
      <c r="IL126" s="109" t="n">
        <v>25.7</v>
      </c>
      <c r="IM126" s="109" t="n">
        <v>28.4</v>
      </c>
      <c r="IN126" s="109" t="n">
        <v>28.6</v>
      </c>
      <c r="IO126" s="110" t="n">
        <f aca="false">SUM(IC126:IN126)/12</f>
        <v>24.8083333333333</v>
      </c>
      <c r="JA126" s="1" t="n">
        <f aca="false">JA125+1</f>
        <v>1926</v>
      </c>
      <c r="JB126" s="113" t="s">
        <v>84</v>
      </c>
      <c r="JC126" s="109" t="n">
        <v>21.4</v>
      </c>
      <c r="JD126" s="109" t="n">
        <v>22.6</v>
      </c>
      <c r="JE126" s="109" t="n">
        <v>20.9</v>
      </c>
      <c r="JF126" s="109" t="n">
        <v>18.8</v>
      </c>
      <c r="JG126" s="109" t="n">
        <v>15.3</v>
      </c>
      <c r="JH126" s="109" t="n">
        <v>14</v>
      </c>
      <c r="JI126" s="109" t="n">
        <v>13.8</v>
      </c>
      <c r="JJ126" s="109" t="n">
        <v>13.7</v>
      </c>
      <c r="JK126" s="109" t="n">
        <v>16.4</v>
      </c>
      <c r="JL126" s="109" t="n">
        <v>17.5</v>
      </c>
      <c r="JM126" s="109" t="n">
        <v>19.3</v>
      </c>
      <c r="JN126" s="109" t="n">
        <v>20.8</v>
      </c>
      <c r="JO126" s="110" t="n">
        <f aca="false">SUM(JC126:JN126)/12</f>
        <v>17.875</v>
      </c>
      <c r="KA126" s="1" t="n">
        <f aca="false">KA125+1</f>
        <v>1926</v>
      </c>
      <c r="KB126" s="111" t="n">
        <v>1926</v>
      </c>
      <c r="KC126" s="109" t="n">
        <v>30.2</v>
      </c>
      <c r="KD126" s="109" t="n">
        <v>32.1</v>
      </c>
      <c r="KE126" s="109" t="n">
        <v>28.6</v>
      </c>
      <c r="KF126" s="109" t="n">
        <v>23.4</v>
      </c>
      <c r="KG126" s="109" t="n">
        <v>16.7</v>
      </c>
      <c r="KH126" s="109" t="n">
        <v>16</v>
      </c>
      <c r="KI126" s="109" t="n">
        <v>16</v>
      </c>
      <c r="KJ126" s="109" t="n">
        <v>15.5</v>
      </c>
      <c r="KK126" s="109" t="n">
        <v>20.2</v>
      </c>
      <c r="KL126" s="109" t="n">
        <v>23</v>
      </c>
      <c r="KM126" s="109" t="n">
        <v>26.5</v>
      </c>
      <c r="KN126" s="109" t="n">
        <v>27.2</v>
      </c>
      <c r="KO126" s="110" t="n">
        <f aca="false">SUM(KC126:KN126)/12</f>
        <v>22.95</v>
      </c>
      <c r="LA126" s="1" t="n">
        <f aca="false">LA125+1</f>
        <v>1926</v>
      </c>
      <c r="LB126" s="113" t="s">
        <v>84</v>
      </c>
      <c r="LC126" s="109" t="n">
        <v>30.3</v>
      </c>
      <c r="LD126" s="109" t="n">
        <v>32.6</v>
      </c>
      <c r="LE126" s="109" t="n">
        <v>28.1</v>
      </c>
      <c r="LF126" s="109" t="n">
        <v>24.1</v>
      </c>
      <c r="LG126" s="109" t="n">
        <v>16.6</v>
      </c>
      <c r="LH126" s="109" t="n">
        <v>16.2</v>
      </c>
      <c r="LI126" s="109" t="n">
        <v>16.3</v>
      </c>
      <c r="LJ126" s="109" t="n">
        <v>15.9</v>
      </c>
      <c r="LK126" s="109" t="n">
        <v>20.2</v>
      </c>
      <c r="LL126" s="109" t="n">
        <v>22.9</v>
      </c>
      <c r="LM126" s="109" t="n">
        <v>27.5</v>
      </c>
      <c r="LN126" s="109" t="n">
        <v>27.2</v>
      </c>
      <c r="LO126" s="110" t="n">
        <f aca="false">SUM(LC126:LN126)/12</f>
        <v>23.1583333333333</v>
      </c>
      <c r="MA126" s="1"/>
      <c r="MB126" s="111"/>
      <c r="MC126" s="109"/>
      <c r="MD126" s="109"/>
      <c r="ME126" s="109"/>
      <c r="MF126" s="109"/>
      <c r="MG126" s="109"/>
      <c r="MH126" s="109"/>
      <c r="MI126" s="109"/>
      <c r="MJ126" s="109"/>
      <c r="MK126" s="109"/>
      <c r="ML126" s="109"/>
      <c r="MM126" s="109"/>
      <c r="MN126" s="109"/>
      <c r="MO126" s="110"/>
      <c r="NA126" s="1" t="n">
        <f aca="false">NA125+1</f>
        <v>1926</v>
      </c>
      <c r="NB126" s="113" t="s">
        <v>84</v>
      </c>
      <c r="NC126" s="109" t="n">
        <v>35.5</v>
      </c>
      <c r="ND126" s="109" t="n">
        <v>38.2</v>
      </c>
      <c r="NE126" s="109" t="n">
        <v>32.2</v>
      </c>
      <c r="NF126" s="109" t="n">
        <v>27.4</v>
      </c>
      <c r="NG126" s="109" t="n">
        <v>20.3</v>
      </c>
      <c r="NH126" s="109" t="n">
        <v>19.1</v>
      </c>
      <c r="NI126" s="109" t="n">
        <v>19.7</v>
      </c>
      <c r="NJ126" s="109" t="n">
        <v>20.1</v>
      </c>
      <c r="NK126" s="109" t="n">
        <v>24.1</v>
      </c>
      <c r="NL126" s="109" t="n">
        <v>29.4</v>
      </c>
      <c r="NM126" s="109" t="n">
        <v>31.6</v>
      </c>
      <c r="NN126" s="109" t="n">
        <v>31.9</v>
      </c>
      <c r="NO126" s="110" t="n">
        <f aca="false">SUM(NC126:NN126)/12</f>
        <v>27.4583333333333</v>
      </c>
      <c r="OA126" s="102"/>
      <c r="OB126" s="102"/>
    </row>
    <row r="127" customFormat="false" ht="12.75" hidden="false" customHeight="false" outlineLevel="0" collapsed="false">
      <c r="A127" s="150"/>
      <c r="B127" s="151" t="n">
        <f aca="false">AVERAGE(AO127,BO127,CO127,DO127,EO127,FO127,GO127,HO127,IO127,JO127,KO127,LO127,MO127,NO127)</f>
        <v>23.4809523809524</v>
      </c>
      <c r="C127" s="163" t="n">
        <f aca="false">AVERAGE(B123:B127)</f>
        <v>23.3271428571429</v>
      </c>
      <c r="D127" s="164" t="n">
        <f aca="false">AVERAGE(B118:B127)</f>
        <v>23.2486706349206</v>
      </c>
      <c r="E127" s="151" t="n">
        <f aca="false">AVERAGE(B108:B127)</f>
        <v>22.834876984127</v>
      </c>
      <c r="F127" s="165" t="e">
        <f aca="false">AVERAGE(B78:B127)</f>
        <v>#DIV/0!</v>
      </c>
      <c r="G127" s="159" t="n">
        <f aca="false">MAX(AC127:AN127,BC127:BN127,CC127:CN127,DC127:DN127,EC127:EN127,FC127:FN127,GC127:GN127,HC127:HN127,IC127:IN127,JC127:JN127,KC127:KN127,LC127:LN127,MC127:MN127,NC127:NN127)</f>
        <v>36.4</v>
      </c>
      <c r="H127" s="161" t="n">
        <f aca="false">MEDIAN(AC127:AN127,BC127:BN127,CC127:CN127,DC127:DN127,EC127:EN127,FC127:FN127,GC127:GN127,HC127:HN127,IC127:IN127,JC127:JN127,KC127:KN127,LC127:LN127,MC127:MN127,NC127:NN127)</f>
        <v>22.6</v>
      </c>
      <c r="I127" s="157" t="n">
        <f aca="false">MIN(AC127:AN127,BC127:BN127,CC127:CN127,DC127:DN127,EC127:EN127,FC127:FN127,GC127:GN127,HC127:HN127,IC127:IN127,JC127:JN127,KC127:KN127,LC127:LN127,MC127:MN127,NC127:NN127)</f>
        <v>13.3</v>
      </c>
      <c r="J127" s="162" t="n">
        <f aca="false">(G127+I127)/2</f>
        <v>24.85</v>
      </c>
      <c r="AA127" s="1" t="n">
        <f aca="false">AA126+1</f>
        <v>3</v>
      </c>
      <c r="AB127" s="108"/>
      <c r="AC127" s="109"/>
      <c r="AD127" s="109"/>
      <c r="AE127" s="109"/>
      <c r="AF127" s="109"/>
      <c r="AG127" s="109"/>
      <c r="AH127" s="109"/>
      <c r="AI127" s="109"/>
      <c r="AJ127" s="109"/>
      <c r="AK127" s="109"/>
      <c r="AL127" s="109"/>
      <c r="AM127" s="109"/>
      <c r="AN127" s="109"/>
      <c r="AO127" s="110"/>
      <c r="BA127" s="1"/>
      <c r="BB127" s="111"/>
      <c r="BC127" s="109"/>
      <c r="BD127" s="109"/>
      <c r="BE127" s="109"/>
      <c r="BF127" s="109"/>
      <c r="BG127" s="109"/>
      <c r="BH127" s="109"/>
      <c r="BI127" s="109"/>
      <c r="BJ127" s="109"/>
      <c r="BK127" s="109"/>
      <c r="BL127" s="109"/>
      <c r="BM127" s="109"/>
      <c r="BN127" s="109"/>
      <c r="BO127" s="110"/>
      <c r="CA127" s="1"/>
      <c r="CB127" s="111"/>
      <c r="CC127" s="109"/>
      <c r="CD127" s="109"/>
      <c r="CE127" s="109"/>
      <c r="CF127" s="109"/>
      <c r="CG127" s="109"/>
      <c r="CH127" s="109"/>
      <c r="CI127" s="109"/>
      <c r="CJ127" s="109"/>
      <c r="CK127" s="109"/>
      <c r="CL127" s="109"/>
      <c r="CM127" s="109"/>
      <c r="CN127" s="109"/>
      <c r="CO127" s="110"/>
      <c r="DA127" s="1"/>
      <c r="DB127" s="111"/>
      <c r="DC127" s="109"/>
      <c r="DD127" s="109"/>
      <c r="DE127" s="109"/>
      <c r="DF127" s="109"/>
      <c r="DG127" s="109"/>
      <c r="DH127" s="109"/>
      <c r="DI127" s="109"/>
      <c r="DJ127" s="109"/>
      <c r="DK127" s="109"/>
      <c r="DL127" s="109"/>
      <c r="DM127" s="109"/>
      <c r="DN127" s="109"/>
      <c r="DO127" s="110"/>
      <c r="EA127" s="1" t="n">
        <f aca="false">EA126+1</f>
        <v>1927</v>
      </c>
      <c r="EB127" s="111" t="n">
        <v>1927</v>
      </c>
      <c r="EC127" s="109" t="n">
        <v>36.4</v>
      </c>
      <c r="ED127" s="109" t="n">
        <v>34.5</v>
      </c>
      <c r="EE127" s="109" t="n">
        <v>32.5</v>
      </c>
      <c r="EF127" s="109" t="n">
        <v>26.9</v>
      </c>
      <c r="EG127" s="109" t="n">
        <v>20.9</v>
      </c>
      <c r="EH127" s="109" t="n">
        <v>16.9</v>
      </c>
      <c r="EI127" s="109" t="n">
        <v>17.6</v>
      </c>
      <c r="EJ127" s="109" t="n">
        <v>20.7</v>
      </c>
      <c r="EK127" s="109" t="n">
        <v>25.2</v>
      </c>
      <c r="EL127" s="109" t="n">
        <v>29.6</v>
      </c>
      <c r="EM127" s="109" t="n">
        <v>34</v>
      </c>
      <c r="EN127" s="109" t="n">
        <v>33.2</v>
      </c>
      <c r="EO127" s="110" t="n">
        <f aca="false">SUM(EC127:EN127)/12</f>
        <v>27.3666666666667</v>
      </c>
      <c r="FA127" s="1"/>
      <c r="FB127" s="111"/>
      <c r="FC127" s="109"/>
      <c r="FD127" s="109"/>
      <c r="FE127" s="109"/>
      <c r="FF127" s="109"/>
      <c r="FG127" s="109"/>
      <c r="FH127" s="109"/>
      <c r="FI127" s="109"/>
      <c r="FJ127" s="109"/>
      <c r="FK127" s="109"/>
      <c r="FL127" s="109"/>
      <c r="FM127" s="109"/>
      <c r="FN127" s="109"/>
      <c r="FO127" s="110"/>
      <c r="GA127" s="1"/>
      <c r="GB127" s="111"/>
      <c r="GC127" s="109"/>
      <c r="GD127" s="109"/>
      <c r="GE127" s="109"/>
      <c r="GF127" s="109"/>
      <c r="GG127" s="109"/>
      <c r="GH127" s="109"/>
      <c r="GI127" s="109"/>
      <c r="GJ127" s="109"/>
      <c r="GK127" s="109"/>
      <c r="GL127" s="109"/>
      <c r="GM127" s="109"/>
      <c r="GN127" s="109"/>
      <c r="GO127" s="110"/>
      <c r="HA127" s="1" t="n">
        <f aca="false">HA126+1</f>
        <v>1927</v>
      </c>
      <c r="HB127" s="113" t="s">
        <v>85</v>
      </c>
      <c r="HC127" s="109" t="n">
        <v>25.8</v>
      </c>
      <c r="HD127" s="109" t="n">
        <v>23.4</v>
      </c>
      <c r="HE127" s="109" t="n">
        <v>22.3</v>
      </c>
      <c r="HF127" s="109" t="n">
        <v>20.5</v>
      </c>
      <c r="HG127" s="109" t="n">
        <v>19.1</v>
      </c>
      <c r="HH127" s="109" t="n">
        <v>15.7</v>
      </c>
      <c r="HI127" s="109" t="n">
        <v>16.2</v>
      </c>
      <c r="HJ127" s="109" t="n">
        <v>17</v>
      </c>
      <c r="HK127" s="109" t="n">
        <v>18.2</v>
      </c>
      <c r="HL127" s="109" t="n">
        <v>21.1</v>
      </c>
      <c r="HM127" s="109" t="n">
        <v>22.5</v>
      </c>
      <c r="HN127" s="109" t="n">
        <v>23.5</v>
      </c>
      <c r="HO127" s="110" t="n">
        <f aca="false">SUM(HC127:HN127)/12</f>
        <v>20.4416666666667</v>
      </c>
      <c r="IA127" s="1" t="n">
        <f aca="false">IA126+1</f>
        <v>1927</v>
      </c>
      <c r="IB127" s="111" t="n">
        <v>1927</v>
      </c>
      <c r="IC127" s="109" t="n">
        <v>34.2</v>
      </c>
      <c r="ID127" s="109" t="n">
        <v>31.2</v>
      </c>
      <c r="IE127" s="109" t="n">
        <v>29.1</v>
      </c>
      <c r="IF127" s="109" t="n">
        <v>25.2</v>
      </c>
      <c r="IG127" s="109" t="n">
        <v>20.2</v>
      </c>
      <c r="IH127" s="109" t="n">
        <v>16.9</v>
      </c>
      <c r="II127" s="109" t="n">
        <v>16.3</v>
      </c>
      <c r="IJ127" s="109" t="n">
        <v>18.4</v>
      </c>
      <c r="IK127" s="109" t="n">
        <v>22.7</v>
      </c>
      <c r="IL127" s="109" t="n">
        <v>26.7</v>
      </c>
      <c r="IM127" s="109" t="n">
        <v>31.3</v>
      </c>
      <c r="IN127" s="109" t="n">
        <v>30.9</v>
      </c>
      <c r="IO127" s="110" t="n">
        <f aca="false">SUM(IC127:IN127)/12</f>
        <v>25.2583333333333</v>
      </c>
      <c r="JA127" s="1" t="n">
        <f aca="false">JA126+1</f>
        <v>1927</v>
      </c>
      <c r="JB127" s="113" t="s">
        <v>85</v>
      </c>
      <c r="JC127" s="109" t="n">
        <v>22.7</v>
      </c>
      <c r="JD127" s="109" t="n">
        <v>20.7</v>
      </c>
      <c r="JE127" s="109" t="n">
        <v>19.9</v>
      </c>
      <c r="JF127" s="109" t="n">
        <v>17.8</v>
      </c>
      <c r="JG127" s="109" t="n">
        <v>15.9</v>
      </c>
      <c r="JH127" s="109" t="n">
        <v>13.6</v>
      </c>
      <c r="JI127" s="109" t="n">
        <v>13.3</v>
      </c>
      <c r="JJ127" s="109" t="n">
        <v>13.9</v>
      </c>
      <c r="JK127" s="109" t="n">
        <v>16.2</v>
      </c>
      <c r="JL127" s="109" t="n">
        <v>18.6</v>
      </c>
      <c r="JM127" s="109" t="n">
        <v>20</v>
      </c>
      <c r="JN127" s="109" t="n">
        <v>21.2</v>
      </c>
      <c r="JO127" s="110" t="n">
        <f aca="false">SUM(JC127:JN127)/12</f>
        <v>17.8166666666667</v>
      </c>
      <c r="KA127" s="1" t="n">
        <f aca="false">KA126+1</f>
        <v>1927</v>
      </c>
      <c r="KB127" s="111" t="n">
        <v>1927</v>
      </c>
      <c r="KC127" s="109" t="n">
        <v>32</v>
      </c>
      <c r="KD127" s="109" t="n">
        <v>28.4</v>
      </c>
      <c r="KE127" s="109" t="n">
        <v>26.9</v>
      </c>
      <c r="KF127" s="109" t="n">
        <v>23.1</v>
      </c>
      <c r="KG127" s="109" t="n">
        <v>18.8</v>
      </c>
      <c r="KH127" s="109" t="n">
        <v>15.3</v>
      </c>
      <c r="KI127" s="109" t="n">
        <v>14.6</v>
      </c>
      <c r="KJ127" s="109" t="n">
        <v>16</v>
      </c>
      <c r="KK127" s="109" t="n">
        <v>19.9</v>
      </c>
      <c r="KL127" s="109" t="n">
        <v>24.7</v>
      </c>
      <c r="KM127" s="109" t="n">
        <v>29.2</v>
      </c>
      <c r="KN127" s="109" t="n">
        <v>29.3</v>
      </c>
      <c r="KO127" s="110" t="n">
        <f aca="false">SUM(KC127:KN127)/12</f>
        <v>23.1833333333333</v>
      </c>
      <c r="LA127" s="1" t="n">
        <f aca="false">LA126+1</f>
        <v>1927</v>
      </c>
      <c r="LB127" s="113" t="s">
        <v>85</v>
      </c>
      <c r="LC127" s="109" t="n">
        <v>32.2</v>
      </c>
      <c r="LD127" s="109" t="n">
        <v>29.4</v>
      </c>
      <c r="LE127" s="109" t="n">
        <v>27.5</v>
      </c>
      <c r="LF127" s="109" t="n">
        <v>23.2</v>
      </c>
      <c r="LG127" s="109" t="n">
        <v>18.7</v>
      </c>
      <c r="LH127" s="109" t="n">
        <v>15.7</v>
      </c>
      <c r="LI127" s="109" t="n">
        <v>14.6</v>
      </c>
      <c r="LJ127" s="109" t="n">
        <v>16.2</v>
      </c>
      <c r="LK127" s="109" t="n">
        <v>20.3</v>
      </c>
      <c r="LL127" s="109" t="n">
        <v>25.2</v>
      </c>
      <c r="LM127" s="109" t="n">
        <v>29.7</v>
      </c>
      <c r="LN127" s="109" t="n">
        <v>29.3</v>
      </c>
      <c r="LO127" s="110" t="n">
        <f aca="false">SUM(LC127:LN127)/12</f>
        <v>23.5</v>
      </c>
      <c r="MA127" s="1"/>
      <c r="MB127" s="111"/>
      <c r="MC127" s="109"/>
      <c r="MD127" s="109"/>
      <c r="ME127" s="109"/>
      <c r="MF127" s="109"/>
      <c r="MG127" s="109"/>
      <c r="MH127" s="109"/>
      <c r="MI127" s="109"/>
      <c r="MJ127" s="109"/>
      <c r="MK127" s="109"/>
      <c r="ML127" s="109"/>
      <c r="MM127" s="109"/>
      <c r="MN127" s="109"/>
      <c r="MO127" s="110"/>
      <c r="NA127" s="1" t="n">
        <f aca="false">NA126+1</f>
        <v>1927</v>
      </c>
      <c r="NB127" s="113" t="s">
        <v>85</v>
      </c>
      <c r="NC127" s="109" t="n">
        <v>34.5</v>
      </c>
      <c r="ND127" s="109" t="n">
        <v>34.5</v>
      </c>
      <c r="NE127" s="109" t="n">
        <v>30.9</v>
      </c>
      <c r="NF127" s="109" t="n">
        <v>27.4</v>
      </c>
      <c r="NG127" s="109" t="n">
        <v>21.8</v>
      </c>
      <c r="NH127" s="109" t="n">
        <v>17</v>
      </c>
      <c r="NI127" s="109" t="n">
        <v>17.6</v>
      </c>
      <c r="NJ127" s="109" t="n">
        <v>21</v>
      </c>
      <c r="NK127" s="109" t="n">
        <v>23.4</v>
      </c>
      <c r="NL127" s="109" t="n">
        <v>28</v>
      </c>
      <c r="NM127" s="109" t="n">
        <v>32.7</v>
      </c>
      <c r="NN127" s="109" t="n">
        <v>32.8</v>
      </c>
      <c r="NO127" s="110" t="n">
        <f aca="false">SUM(NC127:NN127)/12</f>
        <v>26.8</v>
      </c>
      <c r="OA127" s="102"/>
      <c r="OB127" s="102"/>
    </row>
    <row r="128" customFormat="false" ht="12.75" hidden="false" customHeight="false" outlineLevel="0" collapsed="false">
      <c r="A128" s="150"/>
      <c r="B128" s="151" t="n">
        <f aca="false">AVERAGE(AO128,BO128,CO128,DO128,EO128,FO128,GO128,HO128,IO128,JO128,KO128,LO128,MO128,NO128)</f>
        <v>23.7190476190476</v>
      </c>
      <c r="C128" s="163" t="n">
        <f aca="false">AVERAGE(B124:B128)</f>
        <v>23.3357142857143</v>
      </c>
      <c r="D128" s="164" t="n">
        <f aca="false">AVERAGE(B119:B128)</f>
        <v>23.3239087301587</v>
      </c>
      <c r="E128" s="151" t="n">
        <f aca="false">AVERAGE(B109:B128)</f>
        <v>22.928746031746</v>
      </c>
      <c r="F128" s="165" t="e">
        <f aca="false">AVERAGE(B79:B128)</f>
        <v>#DIV/0!</v>
      </c>
      <c r="G128" s="159" t="n">
        <f aca="false">MAX(AC128:AN128,BC128:BN128,CC128:CN128,DC128:DN128,EC128:EN128,FC128:FN128,GC128:GN128,HC128:HN128,IC128:IN128,JC128:JN128,KC128:KN128,LC128:LN128,MC128:MN128,NC128:NN128)</f>
        <v>35.1</v>
      </c>
      <c r="H128" s="161" t="n">
        <f aca="false">MEDIAN(AC128:AN128,BC128:BN128,CC128:CN128,DC128:DN128,EC128:EN128,FC128:FN128,GC128:GN128,HC128:HN128,IC128:IN128,JC128:JN128,KC128:KN128,LC128:LN128,MC128:MN128,NC128:NN128)</f>
        <v>23</v>
      </c>
      <c r="I128" s="157" t="n">
        <f aca="false">MIN(AC128:AN128,BC128:BN128,CC128:CN128,DC128:DN128,EC128:EN128,FC128:FN128,GC128:GN128,HC128:HN128,IC128:IN128,JC128:JN128,KC128:KN128,LC128:LN128,MC128:MN128,NC128:NN128)</f>
        <v>13.8</v>
      </c>
      <c r="J128" s="162" t="n">
        <f aca="false">(G128+I128)/2</f>
        <v>24.45</v>
      </c>
      <c r="AA128" s="1" t="n">
        <f aca="false">AA127+1</f>
        <v>4</v>
      </c>
      <c r="AB128" s="108"/>
      <c r="AC128" s="109"/>
      <c r="AD128" s="109"/>
      <c r="AE128" s="109"/>
      <c r="AF128" s="109"/>
      <c r="AG128" s="109"/>
      <c r="AH128" s="109"/>
      <c r="AI128" s="109"/>
      <c r="AJ128" s="109"/>
      <c r="AK128" s="109"/>
      <c r="AL128" s="109"/>
      <c r="AM128" s="109"/>
      <c r="AN128" s="109"/>
      <c r="AO128" s="110"/>
      <c r="BA128" s="1"/>
      <c r="BB128" s="111"/>
      <c r="BC128" s="109"/>
      <c r="BD128" s="109"/>
      <c r="BE128" s="109"/>
      <c r="BF128" s="109"/>
      <c r="BG128" s="109"/>
      <c r="BH128" s="109"/>
      <c r="BI128" s="109"/>
      <c r="BJ128" s="109"/>
      <c r="BK128" s="109"/>
      <c r="BL128" s="109"/>
      <c r="BM128" s="109"/>
      <c r="BN128" s="109"/>
      <c r="BO128" s="110"/>
      <c r="CA128" s="1"/>
      <c r="CB128" s="111"/>
      <c r="CC128" s="109"/>
      <c r="CD128" s="109"/>
      <c r="CE128" s="109"/>
      <c r="CF128" s="109"/>
      <c r="CG128" s="109"/>
      <c r="CH128" s="109"/>
      <c r="CI128" s="109"/>
      <c r="CJ128" s="109"/>
      <c r="CK128" s="109"/>
      <c r="CL128" s="109"/>
      <c r="CM128" s="109"/>
      <c r="CN128" s="109"/>
      <c r="CO128" s="110"/>
      <c r="DA128" s="1"/>
      <c r="DB128" s="111"/>
      <c r="DC128" s="109"/>
      <c r="DD128" s="109"/>
      <c r="DE128" s="109"/>
      <c r="DF128" s="109"/>
      <c r="DG128" s="109"/>
      <c r="DH128" s="109"/>
      <c r="DI128" s="109"/>
      <c r="DJ128" s="109"/>
      <c r="DK128" s="109"/>
      <c r="DL128" s="109"/>
      <c r="DM128" s="109"/>
      <c r="DN128" s="109"/>
      <c r="DO128" s="110"/>
      <c r="EA128" s="1" t="n">
        <f aca="false">EA127+1</f>
        <v>1928</v>
      </c>
      <c r="EB128" s="111" t="n">
        <v>1928</v>
      </c>
      <c r="EC128" s="109" t="n">
        <v>34.1</v>
      </c>
      <c r="ED128" s="109" t="n">
        <v>33.6</v>
      </c>
      <c r="EE128" s="109" t="n">
        <v>33.6</v>
      </c>
      <c r="EF128" s="109" t="n">
        <v>27.9</v>
      </c>
      <c r="EG128" s="109" t="n">
        <v>22</v>
      </c>
      <c r="EH128" s="109" t="n">
        <v>16.9</v>
      </c>
      <c r="EI128" s="109" t="n">
        <v>17.6</v>
      </c>
      <c r="EJ128" s="109" t="n">
        <v>23.8</v>
      </c>
      <c r="EK128" s="109" t="n">
        <v>26.6</v>
      </c>
      <c r="EL128" s="109" t="n">
        <v>26.8</v>
      </c>
      <c r="EM128" s="109" t="n">
        <v>32.8</v>
      </c>
      <c r="EN128" s="109" t="n">
        <v>35.1</v>
      </c>
      <c r="EO128" s="110" t="n">
        <f aca="false">SUM(EC128:EN128)/12</f>
        <v>27.5666666666667</v>
      </c>
      <c r="FA128" s="1"/>
      <c r="FB128" s="111"/>
      <c r="FC128" s="109"/>
      <c r="FD128" s="109"/>
      <c r="FE128" s="109"/>
      <c r="FF128" s="109"/>
      <c r="FG128" s="109"/>
      <c r="FH128" s="109"/>
      <c r="FI128" s="109"/>
      <c r="FJ128" s="109"/>
      <c r="FK128" s="109"/>
      <c r="FL128" s="109"/>
      <c r="FM128" s="109"/>
      <c r="FN128" s="109"/>
      <c r="FO128" s="110"/>
      <c r="GA128" s="1"/>
      <c r="GB128" s="111"/>
      <c r="GC128" s="109"/>
      <c r="GD128" s="109"/>
      <c r="GE128" s="109"/>
      <c r="GF128" s="109"/>
      <c r="GG128" s="109"/>
      <c r="GH128" s="109"/>
      <c r="GI128" s="109"/>
      <c r="GJ128" s="109"/>
      <c r="GK128" s="109"/>
      <c r="GL128" s="109"/>
      <c r="GM128" s="109"/>
      <c r="GN128" s="109"/>
      <c r="GO128" s="110"/>
      <c r="HA128" s="1" t="n">
        <f aca="false">HA127+1</f>
        <v>1928</v>
      </c>
      <c r="HB128" s="113" t="s">
        <v>86</v>
      </c>
      <c r="HC128" s="109" t="n">
        <v>24.2</v>
      </c>
      <c r="HD128" s="109" t="n">
        <v>24.5</v>
      </c>
      <c r="HE128" s="109" t="n">
        <v>23.9</v>
      </c>
      <c r="HF128" s="109" t="n">
        <v>23</v>
      </c>
      <c r="HG128" s="109" t="n">
        <v>18.9</v>
      </c>
      <c r="HH128" s="109" t="n">
        <v>16.6</v>
      </c>
      <c r="HI128" s="109" t="n">
        <v>17</v>
      </c>
      <c r="HJ128" s="109" t="n">
        <v>18.7</v>
      </c>
      <c r="HK128" s="109" t="n">
        <v>19.9</v>
      </c>
      <c r="HL128" s="109" t="n">
        <v>20</v>
      </c>
      <c r="HM128" s="109" t="n">
        <v>22.6</v>
      </c>
      <c r="HN128" s="109" t="n">
        <v>24.7</v>
      </c>
      <c r="HO128" s="110" t="n">
        <f aca="false">SUM(HC128:HN128)/12</f>
        <v>21.1666666666667</v>
      </c>
      <c r="IA128" s="1" t="n">
        <f aca="false">IA127+1</f>
        <v>1928</v>
      </c>
      <c r="IB128" s="111" t="n">
        <v>1928</v>
      </c>
      <c r="IC128" s="109" t="n">
        <v>30.3</v>
      </c>
      <c r="ID128" s="109" t="n">
        <v>29.8</v>
      </c>
      <c r="IE128" s="109" t="n">
        <v>30.6</v>
      </c>
      <c r="IF128" s="109" t="n">
        <v>26.8</v>
      </c>
      <c r="IG128" s="109" t="n">
        <v>20.2</v>
      </c>
      <c r="IH128" s="109" t="n">
        <v>16.7</v>
      </c>
      <c r="II128" s="109" t="n">
        <v>16.6</v>
      </c>
      <c r="IJ128" s="109" t="n">
        <v>21.6</v>
      </c>
      <c r="IK128" s="109" t="n">
        <v>24.3</v>
      </c>
      <c r="IL128" s="109" t="n">
        <v>24.2</v>
      </c>
      <c r="IM128" s="109" t="n">
        <v>30.2</v>
      </c>
      <c r="IN128" s="109" t="n">
        <v>31.6</v>
      </c>
      <c r="IO128" s="110" t="n">
        <f aca="false">SUM(IC128:IN128)/12</f>
        <v>25.2416666666667</v>
      </c>
      <c r="JA128" s="1" t="n">
        <f aca="false">JA127+1</f>
        <v>1928</v>
      </c>
      <c r="JB128" s="113" t="s">
        <v>86</v>
      </c>
      <c r="JC128" s="109" t="n">
        <v>21.9</v>
      </c>
      <c r="JD128" s="109" t="n">
        <v>21.1</v>
      </c>
      <c r="JE128" s="109" t="n">
        <v>20.5</v>
      </c>
      <c r="JF128" s="109" t="n">
        <v>20.2</v>
      </c>
      <c r="JG128" s="109" t="n">
        <v>15.7</v>
      </c>
      <c r="JH128" s="109" t="n">
        <v>14.1</v>
      </c>
      <c r="JI128" s="109" t="n">
        <v>13.8</v>
      </c>
      <c r="JJ128" s="109" t="n">
        <v>14.9</v>
      </c>
      <c r="JK128" s="109" t="n">
        <v>16.2</v>
      </c>
      <c r="JL128" s="109" t="n">
        <v>15.9</v>
      </c>
      <c r="JM128" s="109" t="n">
        <v>18.7</v>
      </c>
      <c r="JN128" s="109" t="n">
        <v>21.8</v>
      </c>
      <c r="JO128" s="110" t="n">
        <f aca="false">SUM(JC128:JN128)/12</f>
        <v>17.9</v>
      </c>
      <c r="KA128" s="1" t="n">
        <f aca="false">KA127+1</f>
        <v>1928</v>
      </c>
      <c r="KB128" s="111" t="n">
        <v>1928</v>
      </c>
      <c r="KC128" s="109" t="n">
        <v>28.8</v>
      </c>
      <c r="KD128" s="109" t="n">
        <v>28.3</v>
      </c>
      <c r="KE128" s="109" t="n">
        <v>28.2</v>
      </c>
      <c r="KF128" s="109" t="n">
        <v>25</v>
      </c>
      <c r="KG128" s="109" t="n">
        <v>18.7</v>
      </c>
      <c r="KH128" s="109" t="n">
        <v>15.1</v>
      </c>
      <c r="KI128" s="109" t="n">
        <v>15.6</v>
      </c>
      <c r="KJ128" s="109" t="n">
        <v>19</v>
      </c>
      <c r="KK128" s="109" t="n">
        <v>20.8</v>
      </c>
      <c r="KL128" s="109" t="n">
        <v>20.2</v>
      </c>
      <c r="KM128" s="109" t="n">
        <v>27</v>
      </c>
      <c r="KN128" s="109" t="n">
        <v>29.5</v>
      </c>
      <c r="KO128" s="110" t="n">
        <f aca="false">SUM(KC128:KN128)/12</f>
        <v>23.0166666666667</v>
      </c>
      <c r="LA128" s="1" t="n">
        <f aca="false">LA127+1</f>
        <v>1928</v>
      </c>
      <c r="LB128" s="113" t="s">
        <v>86</v>
      </c>
      <c r="LC128" s="109" t="n">
        <v>28.9</v>
      </c>
      <c r="LD128" s="109" t="n">
        <v>28.4</v>
      </c>
      <c r="LE128" s="109" t="n">
        <v>28.7</v>
      </c>
      <c r="LF128" s="109" t="n">
        <v>25.1</v>
      </c>
      <c r="LG128" s="109" t="n">
        <v>19.1</v>
      </c>
      <c r="LH128" s="109" t="n">
        <v>15</v>
      </c>
      <c r="LI128" s="109" t="n">
        <v>15.5</v>
      </c>
      <c r="LJ128" s="109" t="n">
        <v>19.6</v>
      </c>
      <c r="LK128" s="109" t="n">
        <v>21.8</v>
      </c>
      <c r="LL128" s="109" t="n">
        <v>22.1</v>
      </c>
      <c r="LM128" s="109" t="n">
        <v>28.2</v>
      </c>
      <c r="LN128" s="109" t="n">
        <v>31.1</v>
      </c>
      <c r="LO128" s="110" t="n">
        <f aca="false">SUM(LC128:LN128)/12</f>
        <v>23.625</v>
      </c>
      <c r="MA128" s="1"/>
      <c r="MB128" s="111"/>
      <c r="MC128" s="109"/>
      <c r="MD128" s="109"/>
      <c r="ME128" s="109"/>
      <c r="MF128" s="109"/>
      <c r="MG128" s="109"/>
      <c r="MH128" s="109"/>
      <c r="MI128" s="109"/>
      <c r="MJ128" s="109"/>
      <c r="MK128" s="109"/>
      <c r="ML128" s="109"/>
      <c r="MM128" s="109"/>
      <c r="MN128" s="109"/>
      <c r="MO128" s="110"/>
      <c r="NA128" s="1" t="n">
        <f aca="false">NA127+1</f>
        <v>1928</v>
      </c>
      <c r="NB128" s="113" t="s">
        <v>86</v>
      </c>
      <c r="NC128" s="109" t="n">
        <v>32.5</v>
      </c>
      <c r="ND128" s="109" t="n">
        <v>33.1</v>
      </c>
      <c r="NE128" s="109" t="n">
        <v>32.7</v>
      </c>
      <c r="NF128" s="109" t="n">
        <v>27.4</v>
      </c>
      <c r="NG128" s="109" t="n">
        <v>22.1</v>
      </c>
      <c r="NH128" s="109" t="n">
        <v>18.2</v>
      </c>
      <c r="NI128" s="109" t="n">
        <v>19.3</v>
      </c>
      <c r="NJ128" s="109" t="n">
        <v>23</v>
      </c>
      <c r="NK128" s="109" t="n">
        <v>27.2</v>
      </c>
      <c r="NL128" s="109" t="n">
        <v>28</v>
      </c>
      <c r="NM128" s="109" t="n">
        <v>33</v>
      </c>
      <c r="NN128" s="109" t="n">
        <v>33.7</v>
      </c>
      <c r="NO128" s="110" t="n">
        <f aca="false">SUM(NC128:NN128)/12</f>
        <v>27.5166666666667</v>
      </c>
      <c r="OA128" s="102"/>
      <c r="OB128" s="102"/>
    </row>
    <row r="129" customFormat="false" ht="12.75" hidden="false" customHeight="false" outlineLevel="0" collapsed="false">
      <c r="A129" s="150"/>
      <c r="B129" s="151" t="n">
        <f aca="false">AVERAGE(AO129,BO129,CO129,DO129,EO129,FO129,GO129,HO129,IO129,JO129,KO129,LO129,MO129,NO129)</f>
        <v>22.5880952380952</v>
      </c>
      <c r="C129" s="163" t="n">
        <f aca="false">AVERAGE(B125:B129)</f>
        <v>23.3395238095238</v>
      </c>
      <c r="D129" s="164" t="n">
        <f aca="false">AVERAGE(B120:B129)</f>
        <v>23.237996031746</v>
      </c>
      <c r="E129" s="151" t="n">
        <f aca="false">AVERAGE(B110:B129)</f>
        <v>22.9855674603175</v>
      </c>
      <c r="F129" s="165" t="e">
        <f aca="false">AVERAGE(B80:B129)</f>
        <v>#DIV/0!</v>
      </c>
      <c r="G129" s="159" t="n">
        <f aca="false">MAX(AC129:AN129,BC129:BN129,CC129:CN129,DC129:DN129,EC129:EN129,FC129:FN129,GC129:GN129,HC129:HN129,IC129:IN129,JC129:JN129,KC129:KN129,LC129:LN129,MC129:MN129,NC129:NN129)</f>
        <v>37.6</v>
      </c>
      <c r="H129" s="161" t="n">
        <f aca="false">MEDIAN(AC129:AN129,BC129:BN129,CC129:CN129,DC129:DN129,EC129:EN129,FC129:FN129,GC129:GN129,HC129:HN129,IC129:IN129,JC129:JN129,KC129:KN129,LC129:LN129,MC129:MN129,NC129:NN129)</f>
        <v>22</v>
      </c>
      <c r="I129" s="157" t="n">
        <f aca="false">MIN(AC129:AN129,BC129:BN129,CC129:CN129,DC129:DN129,EC129:EN129,FC129:FN129,GC129:GN129,HC129:HN129,IC129:IN129,JC129:JN129,KC129:KN129,LC129:LN129,MC129:MN129,NC129:NN129)</f>
        <v>12.6</v>
      </c>
      <c r="J129" s="162" t="n">
        <f aca="false">(G129+I129)/2</f>
        <v>25.1</v>
      </c>
      <c r="AA129" s="1" t="n">
        <f aca="false">AA128+1</f>
        <v>5</v>
      </c>
      <c r="AB129" s="108"/>
      <c r="AC129" s="109"/>
      <c r="AD129" s="109"/>
      <c r="AE129" s="109"/>
      <c r="AF129" s="109"/>
      <c r="AG129" s="109"/>
      <c r="AH129" s="109"/>
      <c r="AI129" s="109"/>
      <c r="AJ129" s="109"/>
      <c r="AK129" s="109"/>
      <c r="AL129" s="109"/>
      <c r="AM129" s="109"/>
      <c r="AN129" s="109"/>
      <c r="AO129" s="110"/>
      <c r="BA129" s="1"/>
      <c r="BB129" s="111"/>
      <c r="BC129" s="109"/>
      <c r="BD129" s="109"/>
      <c r="BE129" s="109"/>
      <c r="BF129" s="109"/>
      <c r="BG129" s="109"/>
      <c r="BH129" s="109"/>
      <c r="BI129" s="109"/>
      <c r="BJ129" s="109"/>
      <c r="BK129" s="109"/>
      <c r="BL129" s="109"/>
      <c r="BM129" s="109"/>
      <c r="BN129" s="109"/>
      <c r="BO129" s="110"/>
      <c r="CA129" s="1"/>
      <c r="CB129" s="111"/>
      <c r="CC129" s="109"/>
      <c r="CD129" s="109"/>
      <c r="CE129" s="109"/>
      <c r="CF129" s="109"/>
      <c r="CG129" s="109"/>
      <c r="CH129" s="109"/>
      <c r="CI129" s="109"/>
      <c r="CJ129" s="109"/>
      <c r="CK129" s="109"/>
      <c r="CL129" s="109"/>
      <c r="CM129" s="109"/>
      <c r="CN129" s="109"/>
      <c r="CO129" s="110"/>
      <c r="DA129" s="1"/>
      <c r="DB129" s="111"/>
      <c r="DC129" s="109"/>
      <c r="DD129" s="109"/>
      <c r="DE129" s="109"/>
      <c r="DF129" s="109"/>
      <c r="DG129" s="109"/>
      <c r="DH129" s="109"/>
      <c r="DI129" s="109"/>
      <c r="DJ129" s="109"/>
      <c r="DK129" s="109"/>
      <c r="DL129" s="109"/>
      <c r="DM129" s="109"/>
      <c r="DN129" s="109"/>
      <c r="DO129" s="110"/>
      <c r="EA129" s="1" t="n">
        <f aca="false">EA128+1</f>
        <v>1929</v>
      </c>
      <c r="EB129" s="111" t="n">
        <v>1929</v>
      </c>
      <c r="EC129" s="109" t="n">
        <v>35.6</v>
      </c>
      <c r="ED129" s="109" t="n">
        <v>37.6</v>
      </c>
      <c r="EE129" s="109" t="n">
        <v>30.7</v>
      </c>
      <c r="EF129" s="109" t="n">
        <v>25.8</v>
      </c>
      <c r="EG129" s="109" t="n">
        <v>21.1</v>
      </c>
      <c r="EH129" s="109" t="n">
        <v>18.4</v>
      </c>
      <c r="EI129" s="109" t="n">
        <v>16.3</v>
      </c>
      <c r="EJ129" s="109" t="n">
        <v>19.6</v>
      </c>
      <c r="EK129" s="109" t="n">
        <v>23.2</v>
      </c>
      <c r="EL129" s="109" t="n">
        <v>28.1</v>
      </c>
      <c r="EM129" s="109" t="n">
        <v>30.7</v>
      </c>
      <c r="EN129" s="109" t="n">
        <v>32.3</v>
      </c>
      <c r="EO129" s="110" t="n">
        <f aca="false">SUM(EC129:EN129)/12</f>
        <v>26.6166666666667</v>
      </c>
      <c r="FA129" s="1"/>
      <c r="FB129" s="111"/>
      <c r="FC129" s="109"/>
      <c r="FD129" s="109"/>
      <c r="FE129" s="109"/>
      <c r="FF129" s="109"/>
      <c r="FG129" s="109"/>
      <c r="FH129" s="109"/>
      <c r="FI129" s="109"/>
      <c r="FJ129" s="109"/>
      <c r="FK129" s="109"/>
      <c r="FL129" s="109"/>
      <c r="FM129" s="109"/>
      <c r="FN129" s="109"/>
      <c r="FO129" s="110"/>
      <c r="GA129" s="1"/>
      <c r="GB129" s="111"/>
      <c r="GC129" s="109"/>
      <c r="GD129" s="109"/>
      <c r="GE129" s="109"/>
      <c r="GF129" s="109"/>
      <c r="GG129" s="109"/>
      <c r="GH129" s="109"/>
      <c r="GI129" s="109"/>
      <c r="GJ129" s="109"/>
      <c r="GK129" s="109"/>
      <c r="GL129" s="109"/>
      <c r="GM129" s="109"/>
      <c r="GN129" s="109"/>
      <c r="GO129" s="110"/>
      <c r="HA129" s="1" t="n">
        <f aca="false">HA128+1</f>
        <v>1929</v>
      </c>
      <c r="HB129" s="113" t="s">
        <v>87</v>
      </c>
      <c r="HC129" s="109" t="n">
        <v>24.4</v>
      </c>
      <c r="HD129" s="109" t="n">
        <v>26.7</v>
      </c>
      <c r="HE129" s="109" t="n">
        <v>23.7</v>
      </c>
      <c r="HF129" s="109" t="n">
        <v>22.1</v>
      </c>
      <c r="HG129" s="109" t="n">
        <v>18.5</v>
      </c>
      <c r="HH129" s="109" t="n">
        <v>16</v>
      </c>
      <c r="HI129" s="109" t="n">
        <v>14.3</v>
      </c>
      <c r="HJ129" s="109" t="n">
        <v>15.2</v>
      </c>
      <c r="HK129" s="109" t="n">
        <v>17.8</v>
      </c>
      <c r="HL129" s="109" t="n">
        <v>18.4</v>
      </c>
      <c r="HM129" s="109" t="n">
        <v>20.3</v>
      </c>
      <c r="HN129" s="109" t="n">
        <v>21.6</v>
      </c>
      <c r="HO129" s="110" t="n">
        <f aca="false">SUM(HC129:HN129)/12</f>
        <v>19.9166666666667</v>
      </c>
      <c r="IA129" s="1" t="n">
        <f aca="false">IA128+1</f>
        <v>1929</v>
      </c>
      <c r="IB129" s="111" t="n">
        <v>1929</v>
      </c>
      <c r="IC129" s="109" t="n">
        <v>30.8</v>
      </c>
      <c r="ID129" s="109" t="n">
        <v>34.4</v>
      </c>
      <c r="IE129" s="109" t="n">
        <v>28.1</v>
      </c>
      <c r="IF129" s="109" t="n">
        <v>24.7</v>
      </c>
      <c r="IG129" s="109" t="n">
        <v>19.9</v>
      </c>
      <c r="IH129" s="109" t="n">
        <v>17.4</v>
      </c>
      <c r="II129" s="109" t="n">
        <v>15.9</v>
      </c>
      <c r="IJ129" s="109" t="n">
        <v>17.8</v>
      </c>
      <c r="IK129" s="109" t="n">
        <v>22.4</v>
      </c>
      <c r="IL129" s="109" t="n">
        <v>24.9</v>
      </c>
      <c r="IM129" s="109" t="n">
        <v>26.1</v>
      </c>
      <c r="IN129" s="109" t="n">
        <v>27.5</v>
      </c>
      <c r="IO129" s="110" t="n">
        <f aca="false">SUM(IC129:IN129)/12</f>
        <v>24.1583333333333</v>
      </c>
      <c r="JA129" s="1" t="n">
        <f aca="false">JA128+1</f>
        <v>1929</v>
      </c>
      <c r="JB129" s="113" t="s">
        <v>87</v>
      </c>
      <c r="JC129" s="109" t="n">
        <v>20.9</v>
      </c>
      <c r="JD129" s="109" t="n">
        <v>23.8</v>
      </c>
      <c r="JE129" s="109" t="n">
        <v>20.2</v>
      </c>
      <c r="JF129" s="109" t="n">
        <v>18.3</v>
      </c>
      <c r="JG129" s="109" t="n">
        <v>15.9</v>
      </c>
      <c r="JH129" s="109" t="n">
        <v>13.7</v>
      </c>
      <c r="JI129" s="109" t="n">
        <v>12.6</v>
      </c>
      <c r="JJ129" s="109" t="n">
        <v>13.2</v>
      </c>
      <c r="JK129" s="109" t="n">
        <v>14.3</v>
      </c>
      <c r="JL129" s="109" t="n">
        <v>16.1</v>
      </c>
      <c r="JM129" s="109" t="n">
        <v>17.8</v>
      </c>
      <c r="JN129" s="109" t="n">
        <v>19.3</v>
      </c>
      <c r="JO129" s="110" t="n">
        <f aca="false">SUM(JC129:JN129)/12</f>
        <v>17.175</v>
      </c>
      <c r="KA129" s="1" t="n">
        <f aca="false">KA128+1</f>
        <v>1929</v>
      </c>
      <c r="KB129" s="111" t="n">
        <v>1929</v>
      </c>
      <c r="KC129" s="109" t="n">
        <v>27.2</v>
      </c>
      <c r="KD129" s="109" t="n">
        <v>32.7</v>
      </c>
      <c r="KE129" s="109" t="n">
        <v>25.8</v>
      </c>
      <c r="KF129" s="109" t="n">
        <v>22.9</v>
      </c>
      <c r="KG129" s="109" t="n">
        <v>19.1</v>
      </c>
      <c r="KH129" s="109" t="n">
        <v>15.9</v>
      </c>
      <c r="KI129" s="109" t="n">
        <v>13.7</v>
      </c>
      <c r="KJ129" s="109" t="n">
        <v>15.6</v>
      </c>
      <c r="KK129" s="109" t="n">
        <v>18.7</v>
      </c>
      <c r="KL129" s="109" t="n">
        <v>21.9</v>
      </c>
      <c r="KM129" s="109" t="n">
        <v>23.7</v>
      </c>
      <c r="KN129" s="109" t="n">
        <v>24.7</v>
      </c>
      <c r="KO129" s="110" t="n">
        <f aca="false">SUM(KC129:KN129)/12</f>
        <v>21.825</v>
      </c>
      <c r="LA129" s="1" t="n">
        <f aca="false">LA128+1</f>
        <v>1929</v>
      </c>
      <c r="LB129" s="113" t="s">
        <v>87</v>
      </c>
      <c r="LC129" s="109" t="n">
        <v>29.5</v>
      </c>
      <c r="LD129" s="109" t="n">
        <v>33.1</v>
      </c>
      <c r="LE129" s="109" t="n">
        <v>26.7</v>
      </c>
      <c r="LF129" s="109" t="n">
        <v>23.2</v>
      </c>
      <c r="LG129" s="109" t="n">
        <v>19</v>
      </c>
      <c r="LH129" s="109" t="n">
        <v>15.9</v>
      </c>
      <c r="LI129" s="109" t="n">
        <v>14</v>
      </c>
      <c r="LJ129" s="109" t="n">
        <v>15.8</v>
      </c>
      <c r="LK129" s="109" t="n">
        <v>19.8</v>
      </c>
      <c r="LL129" s="109" t="n">
        <v>23.7</v>
      </c>
      <c r="LM129" s="109" t="n">
        <v>24.5</v>
      </c>
      <c r="LN129" s="109" t="n">
        <v>26.1</v>
      </c>
      <c r="LO129" s="110" t="n">
        <f aca="false">SUM(LC129:LN129)/12</f>
        <v>22.6083333333333</v>
      </c>
      <c r="MA129" s="1"/>
      <c r="MB129" s="111"/>
      <c r="MC129" s="109"/>
      <c r="MD129" s="109"/>
      <c r="ME129" s="109"/>
      <c r="MF129" s="109"/>
      <c r="MG129" s="109"/>
      <c r="MH129" s="109"/>
      <c r="MI129" s="109"/>
      <c r="MJ129" s="109"/>
      <c r="MK129" s="109"/>
      <c r="ML129" s="109"/>
      <c r="MM129" s="109"/>
      <c r="MN129" s="109"/>
      <c r="MO129" s="110"/>
      <c r="NA129" s="1" t="n">
        <f aca="false">NA128+1</f>
        <v>1929</v>
      </c>
      <c r="NB129" s="113" t="s">
        <v>87</v>
      </c>
      <c r="NC129" s="109" t="n">
        <v>33.7</v>
      </c>
      <c r="ND129" s="109" t="n">
        <v>36.4</v>
      </c>
      <c r="NE129" s="109" t="n">
        <v>28.8</v>
      </c>
      <c r="NF129" s="109" t="n">
        <v>25.7</v>
      </c>
      <c r="NG129" s="109" t="n">
        <v>21.5</v>
      </c>
      <c r="NH129" s="109" t="n">
        <v>17.3</v>
      </c>
      <c r="NI129" s="109" t="n">
        <v>16.8</v>
      </c>
      <c r="NJ129" s="109" t="n">
        <v>19.1</v>
      </c>
      <c r="NK129" s="109" t="n">
        <v>23.2</v>
      </c>
      <c r="NL129" s="109" t="n">
        <v>26.1</v>
      </c>
      <c r="NM129" s="109" t="n">
        <v>29.8</v>
      </c>
      <c r="NN129" s="109" t="n">
        <v>31.4</v>
      </c>
      <c r="NO129" s="110" t="n">
        <f aca="false">SUM(NC129:NN129)/12</f>
        <v>25.8166666666667</v>
      </c>
      <c r="OA129" s="102"/>
      <c r="OB129" s="102"/>
    </row>
    <row r="130" customFormat="false" ht="12.75" hidden="false" customHeight="false" outlineLevel="0" collapsed="false">
      <c r="A130" s="150" t="n">
        <f aca="false">A125+5</f>
        <v>1930</v>
      </c>
      <c r="B130" s="151" t="n">
        <f aca="false">AVERAGE(AO130,BO130,CO130,DO130,EO130,FO130,GO130,HO130,IO130,JO130,KO130,LO130,MO130,NO130)</f>
        <v>23.9321428571429</v>
      </c>
      <c r="C130" s="163" t="n">
        <f aca="false">AVERAGE(B126:B130)</f>
        <v>23.4528571428571</v>
      </c>
      <c r="D130" s="164" t="n">
        <f aca="false">AVERAGE(B121:B130)</f>
        <v>23.3910714285714</v>
      </c>
      <c r="E130" s="151" t="n">
        <f aca="false">AVERAGE(B111:B130)</f>
        <v>23.0655079365079</v>
      </c>
      <c r="F130" s="165" t="e">
        <f aca="false">AVERAGE(B81:B130)</f>
        <v>#DIV/0!</v>
      </c>
      <c r="G130" s="159" t="n">
        <f aca="false">MAX(AC130:AN130,BC130:BN130,CC130:CN130,DC130:DN130,EC130:EN130,FC130:FN130,GC130:GN130,HC130:HN130,IC130:IN130,JC130:JN130,KC130:KN130,LC130:LN130,MC130:MN130,NC130:NN130)</f>
        <v>36.9</v>
      </c>
      <c r="H130" s="161" t="n">
        <f aca="false">MEDIAN(AC130:AN130,BC130:BN130,CC130:CN130,DC130:DN130,EC130:EN130,FC130:FN130,GC130:GN130,HC130:HN130,IC130:IN130,JC130:JN130,KC130:KN130,LC130:LN130,MC130:MN130,NC130:NN130)</f>
        <v>22.55</v>
      </c>
      <c r="I130" s="157" t="n">
        <f aca="false">MIN(AC130:AN130,BC130:BN130,CC130:CN130,DC130:DN130,EC130:EN130,FC130:FN130,GC130:GN130,HC130:HN130,IC130:IN130,JC130:JN130,KC130:KN130,LC130:LN130,MC130:MN130,NC130:NN130)</f>
        <v>14</v>
      </c>
      <c r="J130" s="162" t="n">
        <f aca="false">(G130+I130)/2</f>
        <v>25.45</v>
      </c>
      <c r="AA130" s="1" t="n">
        <f aca="false">AA129+1</f>
        <v>6</v>
      </c>
      <c r="AB130" s="108"/>
      <c r="AC130" s="109"/>
      <c r="AD130" s="109"/>
      <c r="AE130" s="109"/>
      <c r="AF130" s="109"/>
      <c r="AG130" s="109"/>
      <c r="AH130" s="109"/>
      <c r="AI130" s="109"/>
      <c r="AJ130" s="109"/>
      <c r="AK130" s="109"/>
      <c r="AL130" s="109"/>
      <c r="AM130" s="109"/>
      <c r="AN130" s="109"/>
      <c r="AO130" s="110"/>
      <c r="BA130" s="1"/>
      <c r="BB130" s="111"/>
      <c r="BC130" s="109"/>
      <c r="BD130" s="109"/>
      <c r="BE130" s="109"/>
      <c r="BF130" s="109"/>
      <c r="BG130" s="109"/>
      <c r="BH130" s="109"/>
      <c r="BI130" s="109"/>
      <c r="BJ130" s="109"/>
      <c r="BK130" s="109"/>
      <c r="BL130" s="109"/>
      <c r="BM130" s="109"/>
      <c r="BN130" s="109"/>
      <c r="BO130" s="110"/>
      <c r="CA130" s="1"/>
      <c r="CB130" s="111"/>
      <c r="CC130" s="109"/>
      <c r="CD130" s="109"/>
      <c r="CE130" s="109"/>
      <c r="CF130" s="109"/>
      <c r="CG130" s="109"/>
      <c r="CH130" s="109"/>
      <c r="CI130" s="109"/>
      <c r="CJ130" s="109"/>
      <c r="CK130" s="109"/>
      <c r="CL130" s="109"/>
      <c r="CM130" s="109"/>
      <c r="CN130" s="109"/>
      <c r="CO130" s="110"/>
      <c r="DA130" s="1"/>
      <c r="DB130" s="111"/>
      <c r="DC130" s="109"/>
      <c r="DD130" s="109"/>
      <c r="DE130" s="109"/>
      <c r="DF130" s="109"/>
      <c r="DG130" s="109"/>
      <c r="DH130" s="109"/>
      <c r="DI130" s="109"/>
      <c r="DJ130" s="109"/>
      <c r="DK130" s="109"/>
      <c r="DL130" s="109"/>
      <c r="DM130" s="109"/>
      <c r="DN130" s="109"/>
      <c r="DO130" s="110"/>
      <c r="EA130" s="1" t="n">
        <f aca="false">EA129+1</f>
        <v>1930</v>
      </c>
      <c r="EB130" s="111" t="n">
        <v>1930</v>
      </c>
      <c r="EC130" s="109" t="n">
        <v>35.5</v>
      </c>
      <c r="ED130" s="109" t="n">
        <v>36.4</v>
      </c>
      <c r="EE130" s="109" t="n">
        <v>33.9</v>
      </c>
      <c r="EF130" s="109" t="n">
        <v>26.5</v>
      </c>
      <c r="EG130" s="109" t="n">
        <v>21.8</v>
      </c>
      <c r="EH130" s="109" t="n">
        <v>18.8</v>
      </c>
      <c r="EI130" s="109" t="n">
        <v>18.8</v>
      </c>
      <c r="EJ130" s="109" t="n">
        <v>19.9</v>
      </c>
      <c r="EK130" s="109" t="n">
        <v>24</v>
      </c>
      <c r="EL130" s="109" t="n">
        <v>27.7</v>
      </c>
      <c r="EM130" s="109" t="n">
        <v>31.5</v>
      </c>
      <c r="EN130" s="109" t="n">
        <v>33.8</v>
      </c>
      <c r="EO130" s="110" t="n">
        <f aca="false">SUM(EC130:EN130)/12</f>
        <v>27.3833333333333</v>
      </c>
      <c r="FA130" s="1"/>
      <c r="FB130" s="111"/>
      <c r="FC130" s="109"/>
      <c r="FD130" s="109"/>
      <c r="FE130" s="109"/>
      <c r="FF130" s="109"/>
      <c r="FG130" s="109"/>
      <c r="FH130" s="109"/>
      <c r="FI130" s="109"/>
      <c r="FJ130" s="109"/>
      <c r="FK130" s="109"/>
      <c r="FL130" s="109"/>
      <c r="FM130" s="109"/>
      <c r="FN130" s="109"/>
      <c r="FO130" s="110"/>
      <c r="GA130" s="1"/>
      <c r="GB130" s="111"/>
      <c r="GC130" s="109"/>
      <c r="GD130" s="109"/>
      <c r="GE130" s="109"/>
      <c r="GF130" s="109"/>
      <c r="GG130" s="109"/>
      <c r="GH130" s="109"/>
      <c r="GI130" s="109"/>
      <c r="GJ130" s="109"/>
      <c r="GK130" s="109"/>
      <c r="GL130" s="109"/>
      <c r="GM130" s="109"/>
      <c r="GN130" s="109"/>
      <c r="GO130" s="110"/>
      <c r="HA130" s="1" t="n">
        <f aca="false">HA129+1</f>
        <v>1930</v>
      </c>
      <c r="HB130" s="113" t="s">
        <v>88</v>
      </c>
      <c r="HC130" s="109" t="n">
        <v>24.2</v>
      </c>
      <c r="HD130" s="109" t="n">
        <v>26.6</v>
      </c>
      <c r="HE130" s="109" t="n">
        <v>24.4</v>
      </c>
      <c r="HF130" s="109" t="n">
        <v>21.4</v>
      </c>
      <c r="HG130" s="109" t="n">
        <v>19.3</v>
      </c>
      <c r="HH130" s="109" t="n">
        <v>15.8</v>
      </c>
      <c r="HI130" s="109" t="n">
        <v>16.5</v>
      </c>
      <c r="HJ130" s="109" t="n">
        <v>16</v>
      </c>
      <c r="HK130" s="109" t="n">
        <v>18.4</v>
      </c>
      <c r="HL130" s="109" t="n">
        <v>20.7</v>
      </c>
      <c r="HM130" s="109" t="n">
        <v>22.2</v>
      </c>
      <c r="HN130" s="109" t="n">
        <v>24.6</v>
      </c>
      <c r="HO130" s="110" t="n">
        <f aca="false">SUM(HC130:HN130)/12</f>
        <v>20.8416666666667</v>
      </c>
      <c r="IA130" s="1" t="n">
        <f aca="false">IA129+1</f>
        <v>1930</v>
      </c>
      <c r="IB130" s="111" t="n">
        <v>1930</v>
      </c>
      <c r="IC130" s="109" t="n">
        <v>31.7</v>
      </c>
      <c r="ID130" s="109" t="n">
        <v>35.1</v>
      </c>
      <c r="IE130" s="109" t="n">
        <v>32.4</v>
      </c>
      <c r="IF130" s="109" t="n">
        <v>25.9</v>
      </c>
      <c r="IG130" s="109" t="n">
        <v>22.6</v>
      </c>
      <c r="IH130" s="109" t="n">
        <v>18.3</v>
      </c>
      <c r="II130" s="109" t="n">
        <v>17.7</v>
      </c>
      <c r="IJ130" s="109" t="n">
        <v>17.8</v>
      </c>
      <c r="IK130" s="109" t="n">
        <v>22.3</v>
      </c>
      <c r="IL130" s="109" t="n">
        <v>26.4</v>
      </c>
      <c r="IM130" s="109" t="n">
        <v>27.9</v>
      </c>
      <c r="IN130" s="109" t="n">
        <v>31.4</v>
      </c>
      <c r="IO130" s="110" t="n">
        <f aca="false">SUM(IC130:IN130)/12</f>
        <v>25.7916666666667</v>
      </c>
      <c r="JA130" s="1" t="n">
        <f aca="false">JA129+1</f>
        <v>1930</v>
      </c>
      <c r="JB130" s="113" t="s">
        <v>88</v>
      </c>
      <c r="JC130" s="109" t="n">
        <v>21.8</v>
      </c>
      <c r="JD130" s="109" t="n">
        <v>22.5</v>
      </c>
      <c r="JE130" s="109" t="n">
        <v>21.2</v>
      </c>
      <c r="JF130" s="109" t="n">
        <v>18.6</v>
      </c>
      <c r="JG130" s="109" t="n">
        <v>16.8</v>
      </c>
      <c r="JH130" s="109" t="n">
        <v>14.5</v>
      </c>
      <c r="JI130" s="109" t="n">
        <v>14.2</v>
      </c>
      <c r="JJ130" s="109" t="n">
        <v>14</v>
      </c>
      <c r="JK130" s="109" t="n">
        <v>15.5</v>
      </c>
      <c r="JL130" s="109" t="n">
        <v>18.8</v>
      </c>
      <c r="JM130" s="109" t="n">
        <v>19</v>
      </c>
      <c r="JN130" s="109" t="n">
        <v>22</v>
      </c>
      <c r="JO130" s="110" t="n">
        <f aca="false">SUM(JC130:JN130)/12</f>
        <v>18.2416666666667</v>
      </c>
      <c r="KA130" s="1" t="n">
        <f aca="false">KA129+1</f>
        <v>1930</v>
      </c>
      <c r="KB130" s="111" t="n">
        <v>1930</v>
      </c>
      <c r="KC130" s="109" t="n">
        <v>29.2</v>
      </c>
      <c r="KD130" s="109" t="n">
        <v>33.3</v>
      </c>
      <c r="KE130" s="109" t="n">
        <v>29.7</v>
      </c>
      <c r="KF130" s="109" t="n">
        <v>23.6</v>
      </c>
      <c r="KG130" s="109" t="n">
        <v>20.3</v>
      </c>
      <c r="KH130" s="109" t="n">
        <v>16.7</v>
      </c>
      <c r="KI130" s="109" t="n">
        <v>15.7</v>
      </c>
      <c r="KJ130" s="109" t="n">
        <v>15.7</v>
      </c>
      <c r="KK130" s="109" t="n">
        <v>19.4</v>
      </c>
      <c r="KL130" s="109" t="n">
        <v>23.8</v>
      </c>
      <c r="KM130" s="109" t="n">
        <v>25.4</v>
      </c>
      <c r="KN130" s="109" t="n">
        <v>29.5</v>
      </c>
      <c r="KO130" s="110" t="n">
        <f aca="false">SUM(KC130:KN130)/12</f>
        <v>23.525</v>
      </c>
      <c r="LA130" s="1" t="n">
        <f aca="false">LA129+1</f>
        <v>1930</v>
      </c>
      <c r="LB130" s="113" t="s">
        <v>88</v>
      </c>
      <c r="LC130" s="109" t="n">
        <v>30.2</v>
      </c>
      <c r="LD130" s="109" t="n">
        <v>34.1</v>
      </c>
      <c r="LE130" s="109" t="n">
        <v>30.5</v>
      </c>
      <c r="LF130" s="109" t="n">
        <v>24.2</v>
      </c>
      <c r="LG130" s="109" t="n">
        <v>20.7</v>
      </c>
      <c r="LH130" s="109" t="n">
        <v>16.8</v>
      </c>
      <c r="LI130" s="109" t="n">
        <v>16.1</v>
      </c>
      <c r="LJ130" s="109" t="n">
        <v>16.1</v>
      </c>
      <c r="LK130" s="109" t="n">
        <v>20.2</v>
      </c>
      <c r="LL130" s="109" t="n">
        <v>25.5</v>
      </c>
      <c r="LM130" s="109" t="n">
        <v>27</v>
      </c>
      <c r="LN130" s="109" t="n">
        <v>31.1</v>
      </c>
      <c r="LO130" s="110" t="n">
        <f aca="false">SUM(LC130:LN130)/12</f>
        <v>24.375</v>
      </c>
      <c r="MA130" s="1"/>
      <c r="MB130" s="111"/>
      <c r="MC130" s="109"/>
      <c r="MD130" s="109"/>
      <c r="ME130" s="109"/>
      <c r="MF130" s="109"/>
      <c r="MG130" s="109"/>
      <c r="MH130" s="109"/>
      <c r="MI130" s="109"/>
      <c r="MJ130" s="109"/>
      <c r="MK130" s="109"/>
      <c r="ML130" s="109"/>
      <c r="MM130" s="109"/>
      <c r="MN130" s="109"/>
      <c r="MO130" s="110"/>
      <c r="NA130" s="1" t="n">
        <f aca="false">NA129+1</f>
        <v>1930</v>
      </c>
      <c r="NB130" s="113" t="s">
        <v>88</v>
      </c>
      <c r="NC130" s="109" t="n">
        <v>35</v>
      </c>
      <c r="ND130" s="109" t="n">
        <v>36.9</v>
      </c>
      <c r="NE130" s="109" t="n">
        <v>33.9</v>
      </c>
      <c r="NF130" s="109" t="n">
        <v>25.4</v>
      </c>
      <c r="NG130" s="109" t="n">
        <v>20.9</v>
      </c>
      <c r="NH130" s="109" t="n">
        <v>18.5</v>
      </c>
      <c r="NI130" s="109" t="n">
        <v>19.2</v>
      </c>
      <c r="NJ130" s="109" t="n">
        <v>20.3</v>
      </c>
      <c r="NK130" s="109" t="n">
        <v>24.1</v>
      </c>
      <c r="NL130" s="109" t="n">
        <v>28</v>
      </c>
      <c r="NM130" s="109" t="n">
        <v>32.6</v>
      </c>
      <c r="NN130" s="109" t="n">
        <v>33.6</v>
      </c>
      <c r="NO130" s="110" t="n">
        <f aca="false">SUM(NC130:NN130)/12</f>
        <v>27.3666666666667</v>
      </c>
      <c r="OA130" s="102"/>
      <c r="OB130" s="102"/>
    </row>
    <row r="131" customFormat="false" ht="12.75" hidden="false" customHeight="false" outlineLevel="0" collapsed="false">
      <c r="A131" s="150"/>
      <c r="B131" s="151" t="n">
        <f aca="false">AVERAGE(AO131,BO131,CO131,DO131,EO131,FO131,GO131,HO131,IO131,JO131,KO131,LO131,MO131,NO131)</f>
        <v>22.4416666666667</v>
      </c>
      <c r="C131" s="163" t="n">
        <f aca="false">AVERAGE(B127:B131)</f>
        <v>23.232380952381</v>
      </c>
      <c r="D131" s="164" t="n">
        <f aca="false">AVERAGE(B122:B131)</f>
        <v>23.2885714285714</v>
      </c>
      <c r="E131" s="151" t="n">
        <f aca="false">AVERAGE(B112:B131)</f>
        <v>23.0577579365079</v>
      </c>
      <c r="F131" s="165" t="e">
        <f aca="false">AVERAGE(B82:B131)</f>
        <v>#DIV/0!</v>
      </c>
      <c r="G131" s="159" t="n">
        <f aca="false">MAX(AC131:AN131,BC131:BN131,CC131:CN131,DC131:DN131,EC131:EN131,FC131:FN131,GC131:GN131,HC131:HN131,IC131:IN131,JC131:JN131,KC131:KN131,LC131:LN131,MC131:MN131,NC131:NN131)</f>
        <v>36.1</v>
      </c>
      <c r="H131" s="161" t="n">
        <f aca="false">MEDIAN(AC131:AN131,BC131:BN131,CC131:CN131,DC131:DN131,EC131:EN131,FC131:FN131,GC131:GN131,HC131:HN131,IC131:IN131,JC131:JN131,KC131:KN131,LC131:LN131,MC131:MN131,NC131:NN131)</f>
        <v>21.6</v>
      </c>
      <c r="I131" s="157" t="n">
        <f aca="false">MIN(AC131:AN131,BC131:BN131,CC131:CN131,DC131:DN131,EC131:EN131,FC131:FN131,GC131:GN131,HC131:HN131,IC131:IN131,JC131:JN131,KC131:KN131,LC131:LN131,MC131:MN131,NC131:NN131)</f>
        <v>13.2</v>
      </c>
      <c r="J131" s="162" t="n">
        <f aca="false">(G131+I131)/2</f>
        <v>24.65</v>
      </c>
      <c r="AA131" s="1" t="n">
        <f aca="false">AA130+1</f>
        <v>7</v>
      </c>
      <c r="AB131" s="108"/>
      <c r="AC131" s="109"/>
      <c r="AD131" s="109"/>
      <c r="AE131" s="109"/>
      <c r="AF131" s="109"/>
      <c r="AG131" s="109"/>
      <c r="AH131" s="109"/>
      <c r="AI131" s="109"/>
      <c r="AJ131" s="109"/>
      <c r="AK131" s="109"/>
      <c r="AL131" s="109"/>
      <c r="AM131" s="109"/>
      <c r="AN131" s="109"/>
      <c r="AO131" s="110"/>
      <c r="BA131" s="1"/>
      <c r="BB131" s="111"/>
      <c r="BC131" s="109"/>
      <c r="BD131" s="109"/>
      <c r="BE131" s="109"/>
      <c r="BF131" s="109"/>
      <c r="BG131" s="109"/>
      <c r="BH131" s="109"/>
      <c r="BI131" s="109"/>
      <c r="BJ131" s="109"/>
      <c r="BK131" s="109"/>
      <c r="BL131" s="109"/>
      <c r="BM131" s="109"/>
      <c r="BN131" s="109"/>
      <c r="BO131" s="110"/>
      <c r="CA131" s="1"/>
      <c r="CB131" s="111"/>
      <c r="CC131" s="109"/>
      <c r="CD131" s="109"/>
      <c r="CE131" s="109"/>
      <c r="CF131" s="109"/>
      <c r="CG131" s="109"/>
      <c r="CH131" s="109"/>
      <c r="CI131" s="109"/>
      <c r="CJ131" s="109"/>
      <c r="CK131" s="109"/>
      <c r="CL131" s="109"/>
      <c r="CM131" s="109"/>
      <c r="CN131" s="109"/>
      <c r="CO131" s="110"/>
      <c r="DA131" s="1"/>
      <c r="DB131" s="111"/>
      <c r="DC131" s="109"/>
      <c r="DD131" s="109"/>
      <c r="DE131" s="109"/>
      <c r="DF131" s="109"/>
      <c r="DG131" s="109"/>
      <c r="DH131" s="109"/>
      <c r="DI131" s="109"/>
      <c r="DJ131" s="109"/>
      <c r="DK131" s="109"/>
      <c r="DL131" s="109"/>
      <c r="DM131" s="109"/>
      <c r="DN131" s="109"/>
      <c r="DO131" s="110"/>
      <c r="EA131" s="1" t="n">
        <f aca="false">EA130+1</f>
        <v>1931</v>
      </c>
      <c r="EB131" s="111" t="n">
        <v>1931</v>
      </c>
      <c r="EC131" s="109" t="n">
        <v>33.9</v>
      </c>
      <c r="ED131" s="109" t="n">
        <v>33.6</v>
      </c>
      <c r="EE131" s="109" t="n">
        <v>30.1</v>
      </c>
      <c r="EF131" s="109" t="n">
        <v>23.8</v>
      </c>
      <c r="EG131" s="109" t="n">
        <v>21.1</v>
      </c>
      <c r="EH131" s="109" t="n">
        <v>16.2</v>
      </c>
      <c r="EI131" s="109" t="n">
        <v>16.6</v>
      </c>
      <c r="EJ131" s="109" t="n">
        <v>19.7</v>
      </c>
      <c r="EK131" s="109" t="n">
        <v>23.9</v>
      </c>
      <c r="EL131" s="109" t="n">
        <v>26.9</v>
      </c>
      <c r="EM131" s="109" t="n">
        <v>30.3</v>
      </c>
      <c r="EN131" s="109" t="n">
        <v>36.1</v>
      </c>
      <c r="EO131" s="110" t="n">
        <f aca="false">SUM(EC131:EN131)/12</f>
        <v>26.0166666666667</v>
      </c>
      <c r="FA131" s="1"/>
      <c r="FB131" s="111"/>
      <c r="FC131" s="109"/>
      <c r="FD131" s="109"/>
      <c r="FE131" s="109"/>
      <c r="FF131" s="109"/>
      <c r="FG131" s="109"/>
      <c r="FH131" s="109"/>
      <c r="FI131" s="109"/>
      <c r="FJ131" s="109"/>
      <c r="FK131" s="109"/>
      <c r="FL131" s="109"/>
      <c r="FM131" s="109"/>
      <c r="FN131" s="109"/>
      <c r="FO131" s="110"/>
      <c r="GA131" s="1"/>
      <c r="GB131" s="111"/>
      <c r="GC131" s="109"/>
      <c r="GD131" s="109"/>
      <c r="GE131" s="109"/>
      <c r="GF131" s="109"/>
      <c r="GG131" s="109"/>
      <c r="GH131" s="109"/>
      <c r="GI131" s="109"/>
      <c r="GJ131" s="109"/>
      <c r="GK131" s="109"/>
      <c r="GL131" s="109"/>
      <c r="GM131" s="109"/>
      <c r="GN131" s="109"/>
      <c r="GO131" s="110"/>
      <c r="HA131" s="1" t="n">
        <f aca="false">HA130+1</f>
        <v>1931</v>
      </c>
      <c r="HB131" s="113" t="s">
        <v>89</v>
      </c>
      <c r="HC131" s="109" t="n">
        <v>24.1</v>
      </c>
      <c r="HD131" s="109" t="n">
        <v>24.8</v>
      </c>
      <c r="HE131" s="109" t="n">
        <v>22.4</v>
      </c>
      <c r="HF131" s="109" t="n">
        <v>20.6</v>
      </c>
      <c r="HG131" s="109" t="n">
        <v>17.9</v>
      </c>
      <c r="HH131" s="109" t="n">
        <v>15.2</v>
      </c>
      <c r="HI131" s="109" t="n">
        <v>14.6</v>
      </c>
      <c r="HJ131" s="109" t="n">
        <v>15.7</v>
      </c>
      <c r="HK131" s="109" t="n">
        <v>18.1</v>
      </c>
      <c r="HL131" s="109" t="n">
        <v>19.8</v>
      </c>
      <c r="HM131" s="109" t="n">
        <v>19.9</v>
      </c>
      <c r="HN131" s="109" t="n">
        <v>24.8</v>
      </c>
      <c r="HO131" s="110" t="n">
        <f aca="false">SUM(HC131:HN131)/12</f>
        <v>19.825</v>
      </c>
      <c r="IA131" s="1" t="n">
        <f aca="false">IA130+1</f>
        <v>1931</v>
      </c>
      <c r="IB131" s="111" t="n">
        <v>1931</v>
      </c>
      <c r="IC131" s="109" t="n">
        <v>30.3</v>
      </c>
      <c r="ID131" s="109" t="n">
        <v>30.8</v>
      </c>
      <c r="IE131" s="109" t="n">
        <v>27.9</v>
      </c>
      <c r="IF131" s="109" t="n">
        <v>24.2</v>
      </c>
      <c r="IG131" s="109" t="n">
        <v>20</v>
      </c>
      <c r="IH131" s="109" t="n">
        <v>15.7</v>
      </c>
      <c r="II131" s="109" t="n">
        <v>15.4</v>
      </c>
      <c r="IJ131" s="109" t="n">
        <v>17.7</v>
      </c>
      <c r="IK131" s="109" t="n">
        <v>22.1</v>
      </c>
      <c r="IL131" s="109" t="n">
        <v>23.8</v>
      </c>
      <c r="IM131" s="109" t="n">
        <v>26.7</v>
      </c>
      <c r="IN131" s="109" t="n">
        <v>34</v>
      </c>
      <c r="IO131" s="110" t="n">
        <f aca="false">SUM(IC131:IN131)/12</f>
        <v>24.05</v>
      </c>
      <c r="JA131" s="1" t="n">
        <f aca="false">JA130+1</f>
        <v>1931</v>
      </c>
      <c r="JB131" s="113" t="s">
        <v>89</v>
      </c>
      <c r="JC131" s="109" t="n">
        <v>20.8</v>
      </c>
      <c r="JD131" s="109" t="n">
        <v>21.6</v>
      </c>
      <c r="JE131" s="109" t="n">
        <v>20.5</v>
      </c>
      <c r="JF131" s="109" t="n">
        <v>19</v>
      </c>
      <c r="JG131" s="109" t="n">
        <v>16.6</v>
      </c>
      <c r="JH131" s="109" t="n">
        <v>14</v>
      </c>
      <c r="JI131" s="109" t="n">
        <v>13.2</v>
      </c>
      <c r="JJ131" s="109" t="n">
        <v>13.9</v>
      </c>
      <c r="JK131" s="109" t="n">
        <v>15.3</v>
      </c>
      <c r="JL131" s="109" t="n">
        <v>16.6</v>
      </c>
      <c r="JM131" s="109" t="n">
        <v>19.5</v>
      </c>
      <c r="JN131" s="109" t="n">
        <v>21.6</v>
      </c>
      <c r="JO131" s="110" t="n">
        <f aca="false">SUM(JC131:JN131)/12</f>
        <v>17.7166666666667</v>
      </c>
      <c r="KA131" s="1" t="n">
        <f aca="false">KA130+1</f>
        <v>1931</v>
      </c>
      <c r="KB131" s="111" t="n">
        <v>1931</v>
      </c>
      <c r="KC131" s="109" t="n">
        <v>27</v>
      </c>
      <c r="KD131" s="109" t="n">
        <v>28.1</v>
      </c>
      <c r="KE131" s="109" t="n">
        <v>25.8</v>
      </c>
      <c r="KF131" s="109" t="n">
        <v>22.4</v>
      </c>
      <c r="KG131" s="109" t="n">
        <v>17.6</v>
      </c>
      <c r="KH131" s="109" t="n">
        <v>14.1</v>
      </c>
      <c r="KI131" s="109" t="n">
        <v>13.5</v>
      </c>
      <c r="KJ131" s="109" t="n">
        <v>14.9</v>
      </c>
      <c r="KK131" s="109" t="n">
        <v>17.8</v>
      </c>
      <c r="KL131" s="109" t="n">
        <v>20.6</v>
      </c>
      <c r="KM131" s="109" t="n">
        <v>24.4</v>
      </c>
      <c r="KN131" s="109" t="n">
        <v>31</v>
      </c>
      <c r="KO131" s="110" t="n">
        <f aca="false">SUM(KC131:KN131)/12</f>
        <v>21.4333333333333</v>
      </c>
      <c r="LA131" s="1" t="n">
        <f aca="false">LA130+1</f>
        <v>1931</v>
      </c>
      <c r="LB131" s="113" t="s">
        <v>89</v>
      </c>
      <c r="LC131" s="109" t="n">
        <v>29</v>
      </c>
      <c r="LD131" s="109" t="n">
        <v>29.5</v>
      </c>
      <c r="LE131" s="109" t="n">
        <v>27</v>
      </c>
      <c r="LF131" s="109" t="n">
        <v>22.7</v>
      </c>
      <c r="LG131" s="109" t="n">
        <v>18.4</v>
      </c>
      <c r="LH131" s="109" t="n">
        <v>14.4</v>
      </c>
      <c r="LI131" s="109" t="n">
        <v>14</v>
      </c>
      <c r="LJ131" s="109" t="n">
        <v>15.5</v>
      </c>
      <c r="LK131" s="109" t="n">
        <v>19.4</v>
      </c>
      <c r="LL131" s="109" t="n">
        <v>22</v>
      </c>
      <c r="LM131" s="109" t="n">
        <v>25.2</v>
      </c>
      <c r="LN131" s="109" t="n">
        <v>31.2</v>
      </c>
      <c r="LO131" s="110" t="n">
        <f aca="false">SUM(LC131:LN131)/12</f>
        <v>22.3583333333333</v>
      </c>
      <c r="MA131" s="1"/>
      <c r="MB131" s="111"/>
      <c r="MC131" s="109"/>
      <c r="MD131" s="109"/>
      <c r="ME131" s="109"/>
      <c r="MF131" s="109"/>
      <c r="MG131" s="109"/>
      <c r="MH131" s="109"/>
      <c r="MI131" s="109"/>
      <c r="MJ131" s="109"/>
      <c r="MK131" s="109"/>
      <c r="ML131" s="109"/>
      <c r="MM131" s="109"/>
      <c r="MN131" s="109"/>
      <c r="MO131" s="110"/>
      <c r="NA131" s="1" t="n">
        <f aca="false">NA130+1</f>
        <v>1931</v>
      </c>
      <c r="NB131" s="113" t="s">
        <v>89</v>
      </c>
      <c r="NC131" s="109" t="n">
        <v>33.1</v>
      </c>
      <c r="ND131" s="109" t="n">
        <v>32.7</v>
      </c>
      <c r="NE131" s="109" t="n">
        <v>29.5</v>
      </c>
      <c r="NF131" s="109" t="n">
        <v>24.7</v>
      </c>
      <c r="NG131" s="109" t="n">
        <v>20.9</v>
      </c>
      <c r="NH131" s="109" t="n">
        <v>15.3</v>
      </c>
      <c r="NI131" s="109" t="n">
        <v>16.8</v>
      </c>
      <c r="NJ131" s="109" t="n">
        <v>19.8</v>
      </c>
      <c r="NK131" s="109" t="n">
        <v>23.8</v>
      </c>
      <c r="NL131" s="109" t="n">
        <v>26.9</v>
      </c>
      <c r="NM131" s="109" t="n">
        <v>28.7</v>
      </c>
      <c r="NN131" s="109" t="n">
        <v>36.1</v>
      </c>
      <c r="NO131" s="110" t="n">
        <f aca="false">SUM(NC131:NN131)/12</f>
        <v>25.6916666666667</v>
      </c>
      <c r="OA131" s="102"/>
      <c r="OB131" s="102"/>
    </row>
    <row r="132" customFormat="false" ht="12.75" hidden="false" customHeight="false" outlineLevel="0" collapsed="false">
      <c r="A132" s="150"/>
      <c r="B132" s="151" t="n">
        <f aca="false">AVERAGE(AO132,BO132,CO132,DO132,EO132,FO132,GO132,HO132,IO132,JO132,KO132,LO132,MO132,NO132)</f>
        <v>22.627380952381</v>
      </c>
      <c r="C132" s="163" t="n">
        <f aca="false">AVERAGE(B128:B132)</f>
        <v>23.0616666666667</v>
      </c>
      <c r="D132" s="164" t="n">
        <f aca="false">AVERAGE(B123:B132)</f>
        <v>23.1944047619048</v>
      </c>
      <c r="E132" s="151" t="n">
        <f aca="false">AVERAGE(B113:B132)</f>
        <v>23.0382936507937</v>
      </c>
      <c r="F132" s="165" t="e">
        <f aca="false">AVERAGE(B83:B132)</f>
        <v>#DIV/0!</v>
      </c>
      <c r="G132" s="159" t="n">
        <f aca="false">MAX(AC132:AN132,BC132:BN132,CC132:CN132,DC132:DN132,EC132:EN132,FC132:FN132,GC132:GN132,HC132:HN132,IC132:IN132,JC132:JN132,KC132:KN132,LC132:LN132,MC132:MN132,NC132:NN132)</f>
        <v>40.7</v>
      </c>
      <c r="H132" s="161" t="n">
        <f aca="false">MEDIAN(AC132:AN132,BC132:BN132,CC132:CN132,DC132:DN132,EC132:EN132,FC132:FN132,GC132:GN132,HC132:HN132,IC132:IN132,JC132:JN132,KC132:KN132,LC132:LN132,MC132:MN132,NC132:NN132)</f>
        <v>20.85</v>
      </c>
      <c r="I132" s="157" t="n">
        <f aca="false">MIN(AC132:AN132,BC132:BN132,CC132:CN132,DC132:DN132,EC132:EN132,FC132:FN132,GC132:GN132,HC132:HN132,IC132:IN132,JC132:JN132,KC132:KN132,LC132:LN132,MC132:MN132,NC132:NN132)</f>
        <v>13.4</v>
      </c>
      <c r="J132" s="162" t="n">
        <f aca="false">(G132+I132)/2</f>
        <v>27.05</v>
      </c>
      <c r="AA132" s="1" t="n">
        <f aca="false">AA131+1</f>
        <v>8</v>
      </c>
      <c r="AB132" s="108"/>
      <c r="AC132" s="109"/>
      <c r="AD132" s="109"/>
      <c r="AE132" s="109"/>
      <c r="AF132" s="109"/>
      <c r="AG132" s="109"/>
      <c r="AH132" s="109"/>
      <c r="AI132" s="109"/>
      <c r="AJ132" s="109"/>
      <c r="AK132" s="109"/>
      <c r="AL132" s="109"/>
      <c r="AM132" s="109"/>
      <c r="AN132" s="109"/>
      <c r="AO132" s="110"/>
      <c r="BA132" s="1"/>
      <c r="BB132" s="111"/>
      <c r="BC132" s="109"/>
      <c r="BD132" s="109"/>
      <c r="BE132" s="109"/>
      <c r="BF132" s="109"/>
      <c r="BG132" s="109"/>
      <c r="BH132" s="109"/>
      <c r="BI132" s="109"/>
      <c r="BJ132" s="109"/>
      <c r="BK132" s="109"/>
      <c r="BL132" s="109"/>
      <c r="BM132" s="109"/>
      <c r="BN132" s="109"/>
      <c r="BO132" s="110"/>
      <c r="CA132" s="1"/>
      <c r="CB132" s="111"/>
      <c r="CC132" s="109"/>
      <c r="CD132" s="109"/>
      <c r="CE132" s="109"/>
      <c r="CF132" s="109"/>
      <c r="CG132" s="109"/>
      <c r="CH132" s="109"/>
      <c r="CI132" s="109"/>
      <c r="CJ132" s="109"/>
      <c r="CK132" s="109"/>
      <c r="CL132" s="109"/>
      <c r="CM132" s="109"/>
      <c r="CN132" s="109"/>
      <c r="CO132" s="110"/>
      <c r="DA132" s="1"/>
      <c r="DB132" s="111"/>
      <c r="DC132" s="109"/>
      <c r="DD132" s="109"/>
      <c r="DE132" s="109"/>
      <c r="DF132" s="109"/>
      <c r="DG132" s="109"/>
      <c r="DH132" s="109"/>
      <c r="DI132" s="109"/>
      <c r="DJ132" s="109"/>
      <c r="DK132" s="109"/>
      <c r="DL132" s="109"/>
      <c r="DM132" s="109"/>
      <c r="DN132" s="109"/>
      <c r="DO132" s="110"/>
      <c r="EA132" s="1" t="n">
        <f aca="false">EA131+1</f>
        <v>1932</v>
      </c>
      <c r="EB132" s="111" t="n">
        <v>1932</v>
      </c>
      <c r="EC132" s="109" t="n">
        <v>40.7</v>
      </c>
      <c r="ED132" s="109" t="n">
        <v>31.9</v>
      </c>
      <c r="EE132" s="109" t="n">
        <v>30.7</v>
      </c>
      <c r="EF132" s="109" t="n">
        <v>24.6</v>
      </c>
      <c r="EG132" s="109" t="n">
        <v>21.9</v>
      </c>
      <c r="EH132" s="109" t="n">
        <v>17.2</v>
      </c>
      <c r="EI132" s="109" t="n">
        <v>17.5</v>
      </c>
      <c r="EJ132" s="109" t="n">
        <v>20.4</v>
      </c>
      <c r="EK132" s="109" t="n">
        <v>22.5</v>
      </c>
      <c r="EL132" s="109" t="n">
        <v>24.8</v>
      </c>
      <c r="EM132" s="109" t="n">
        <v>31.2</v>
      </c>
      <c r="EN132" s="109" t="n">
        <v>33.8</v>
      </c>
      <c r="EO132" s="110" t="n">
        <f aca="false">SUM(EC132:EN132)/12</f>
        <v>26.4333333333333</v>
      </c>
      <c r="FA132" s="1"/>
      <c r="FB132" s="111"/>
      <c r="FC132" s="109"/>
      <c r="FD132" s="109"/>
      <c r="FE132" s="109"/>
      <c r="FF132" s="109"/>
      <c r="FG132" s="109"/>
      <c r="FH132" s="109"/>
      <c r="FI132" s="109"/>
      <c r="FJ132" s="109"/>
      <c r="FK132" s="109"/>
      <c r="FL132" s="109"/>
      <c r="FM132" s="109"/>
      <c r="FN132" s="109"/>
      <c r="FO132" s="110"/>
      <c r="GA132" s="1"/>
      <c r="GB132" s="111"/>
      <c r="GC132" s="109"/>
      <c r="GD132" s="109"/>
      <c r="GE132" s="109"/>
      <c r="GF132" s="109"/>
      <c r="GG132" s="109"/>
      <c r="GH132" s="109"/>
      <c r="GI132" s="109"/>
      <c r="GJ132" s="109"/>
      <c r="GK132" s="109"/>
      <c r="GL132" s="109"/>
      <c r="GM132" s="109"/>
      <c r="GN132" s="109"/>
      <c r="GO132" s="110"/>
      <c r="HA132" s="1" t="n">
        <f aca="false">HA131+1</f>
        <v>1932</v>
      </c>
      <c r="HB132" s="113" t="s">
        <v>90</v>
      </c>
      <c r="HC132" s="109" t="n">
        <v>25.9</v>
      </c>
      <c r="HD132" s="109" t="n">
        <v>23.6</v>
      </c>
      <c r="HE132" s="109" t="n">
        <v>23.4</v>
      </c>
      <c r="HF132" s="109" t="n">
        <v>19.7</v>
      </c>
      <c r="HG132" s="109" t="n">
        <v>19</v>
      </c>
      <c r="HH132" s="109" t="n">
        <v>16</v>
      </c>
      <c r="HI132" s="109" t="n">
        <v>15.5</v>
      </c>
      <c r="HJ132" s="109" t="n">
        <v>15.3</v>
      </c>
      <c r="HK132" s="109" t="n">
        <v>16.9</v>
      </c>
      <c r="HL132" s="109" t="n">
        <v>17.3</v>
      </c>
      <c r="HM132" s="109" t="n">
        <v>20.7</v>
      </c>
      <c r="HN132" s="109" t="n">
        <v>22.2</v>
      </c>
      <c r="HO132" s="110" t="n">
        <f aca="false">SUM(HC132:HN132)/12</f>
        <v>19.625</v>
      </c>
      <c r="IA132" s="1" t="n">
        <f aca="false">IA131+1</f>
        <v>1932</v>
      </c>
      <c r="IB132" s="111" t="n">
        <v>1932</v>
      </c>
      <c r="IC132" s="109" t="n">
        <v>36.3</v>
      </c>
      <c r="ID132" s="109" t="n">
        <v>28.3</v>
      </c>
      <c r="IE132" s="109" t="n">
        <v>29.3</v>
      </c>
      <c r="IF132" s="109" t="n">
        <v>22.6</v>
      </c>
      <c r="IG132" s="109" t="n">
        <v>21.7</v>
      </c>
      <c r="IH132" s="109" t="n">
        <v>16.7</v>
      </c>
      <c r="II132" s="109" t="n">
        <v>16.2</v>
      </c>
      <c r="IJ132" s="109" t="n">
        <v>17.6</v>
      </c>
      <c r="IK132" s="109" t="n">
        <v>21</v>
      </c>
      <c r="IL132" s="109" t="n">
        <v>21.8</v>
      </c>
      <c r="IM132" s="109" t="n">
        <v>28.9</v>
      </c>
      <c r="IN132" s="109" t="n">
        <v>29.7</v>
      </c>
      <c r="IO132" s="110" t="n">
        <f aca="false">SUM(IC132:IN132)/12</f>
        <v>24.175</v>
      </c>
      <c r="JA132" s="1" t="n">
        <f aca="false">JA131+1</f>
        <v>1932</v>
      </c>
      <c r="JB132" s="113" t="s">
        <v>90</v>
      </c>
      <c r="JC132" s="109" t="n">
        <v>22.9</v>
      </c>
      <c r="JD132" s="109" t="n">
        <v>20.4</v>
      </c>
      <c r="JE132" s="109" t="n">
        <v>20.5</v>
      </c>
      <c r="JF132" s="109" t="n">
        <v>18.3</v>
      </c>
      <c r="JG132" s="109" t="n">
        <v>17.5</v>
      </c>
      <c r="JH132" s="109" t="n">
        <v>14.4</v>
      </c>
      <c r="JI132" s="109" t="n">
        <v>13.4</v>
      </c>
      <c r="JJ132" s="109" t="n">
        <v>14.1</v>
      </c>
      <c r="JK132" s="109" t="n">
        <v>16.4</v>
      </c>
      <c r="JL132" s="109" t="n">
        <v>15.9</v>
      </c>
      <c r="JM132" s="109" t="n">
        <v>19.7</v>
      </c>
      <c r="JN132" s="109" t="n">
        <v>20.3</v>
      </c>
      <c r="JO132" s="110" t="n">
        <f aca="false">SUM(JC132:JN132)/12</f>
        <v>17.8166666666667</v>
      </c>
      <c r="KA132" s="1" t="n">
        <f aca="false">KA131+1</f>
        <v>1932</v>
      </c>
      <c r="KB132" s="111" t="n">
        <v>1932</v>
      </c>
      <c r="KC132" s="109" t="n">
        <v>32.7</v>
      </c>
      <c r="KD132" s="109" t="n">
        <v>25.7</v>
      </c>
      <c r="KE132" s="109" t="n">
        <v>27.3</v>
      </c>
      <c r="KF132" s="109" t="n">
        <v>19.9</v>
      </c>
      <c r="KG132" s="109" t="n">
        <v>19.9</v>
      </c>
      <c r="KH132" s="109" t="n">
        <v>14.8</v>
      </c>
      <c r="KI132" s="109" t="n">
        <v>14.2</v>
      </c>
      <c r="KJ132" s="109" t="n">
        <v>15.2</v>
      </c>
      <c r="KK132" s="109" t="n">
        <v>18.3</v>
      </c>
      <c r="KL132" s="109" t="n">
        <v>18.6</v>
      </c>
      <c r="KM132" s="109" t="n">
        <v>25.8</v>
      </c>
      <c r="KN132" s="109" t="n">
        <v>26.5</v>
      </c>
      <c r="KO132" s="110" t="n">
        <f aca="false">SUM(KC132:KN132)/12</f>
        <v>21.575</v>
      </c>
      <c r="LA132" s="1" t="n">
        <f aca="false">LA131+1</f>
        <v>1932</v>
      </c>
      <c r="LB132" s="113" t="s">
        <v>90</v>
      </c>
      <c r="LC132" s="109" t="n">
        <v>34.1</v>
      </c>
      <c r="LD132" s="109" t="n">
        <v>26.7</v>
      </c>
      <c r="LE132" s="109" t="n">
        <v>28</v>
      </c>
      <c r="LF132" s="109" t="n">
        <v>20.6</v>
      </c>
      <c r="LG132" s="109" t="n">
        <v>20.3</v>
      </c>
      <c r="LH132" s="109" t="n">
        <v>14.9</v>
      </c>
      <c r="LI132" s="109" t="n">
        <v>14.4</v>
      </c>
      <c r="LJ132" s="109" t="n">
        <v>15.6</v>
      </c>
      <c r="LK132" s="109" t="n">
        <v>19.2</v>
      </c>
      <c r="LL132" s="109" t="n">
        <v>19.8</v>
      </c>
      <c r="LM132" s="109" t="n">
        <v>27</v>
      </c>
      <c r="LN132" s="109" t="n">
        <v>28.1</v>
      </c>
      <c r="LO132" s="110" t="n">
        <f aca="false">SUM(LC132:LN132)/12</f>
        <v>22.3916666666667</v>
      </c>
      <c r="MA132" s="1"/>
      <c r="MB132" s="111"/>
      <c r="MC132" s="109"/>
      <c r="MD132" s="109"/>
      <c r="ME132" s="109"/>
      <c r="MF132" s="109"/>
      <c r="MG132" s="109"/>
      <c r="MH132" s="109"/>
      <c r="MI132" s="109"/>
      <c r="MJ132" s="109"/>
      <c r="MK132" s="109"/>
      <c r="ML132" s="109"/>
      <c r="MM132" s="109"/>
      <c r="MN132" s="109"/>
      <c r="MO132" s="110"/>
      <c r="NA132" s="1" t="n">
        <f aca="false">NA131+1</f>
        <v>1932</v>
      </c>
      <c r="NB132" s="113" t="s">
        <v>90</v>
      </c>
      <c r="NC132" s="109" t="n">
        <v>39.7</v>
      </c>
      <c r="ND132" s="109" t="n">
        <v>31.6</v>
      </c>
      <c r="NE132" s="109" t="n">
        <v>30.9</v>
      </c>
      <c r="NF132" s="109" t="n">
        <v>24.2</v>
      </c>
      <c r="NG132" s="109" t="n">
        <v>23.1</v>
      </c>
      <c r="NH132" s="109" t="n">
        <v>18.5</v>
      </c>
      <c r="NI132" s="109" t="n">
        <v>18.1</v>
      </c>
      <c r="NJ132" s="109" t="n">
        <v>19.1</v>
      </c>
      <c r="NK132" s="109" t="n">
        <v>22.8</v>
      </c>
      <c r="NL132" s="109" t="n">
        <v>24.5</v>
      </c>
      <c r="NM132" s="109" t="n">
        <v>31.5</v>
      </c>
      <c r="NN132" s="109" t="n">
        <v>32.5</v>
      </c>
      <c r="NO132" s="110" t="n">
        <f aca="false">SUM(NC132:NN132)/12</f>
        <v>26.375</v>
      </c>
      <c r="OA132" s="102"/>
      <c r="OB132" s="102"/>
    </row>
    <row r="133" customFormat="false" ht="12.75" hidden="false" customHeight="false" outlineLevel="0" collapsed="false">
      <c r="A133" s="150"/>
      <c r="B133" s="151" t="n">
        <f aca="false">AVERAGE(AO133,BO133,CO133,DO133,EO133,FO133,GO133,HO133,IO133,JO133,KO133,LO133,MO133,NO133)</f>
        <v>22.8809523809524</v>
      </c>
      <c r="C133" s="163" t="n">
        <f aca="false">AVERAGE(B129:B133)</f>
        <v>22.8940476190476</v>
      </c>
      <c r="D133" s="164" t="n">
        <f aca="false">AVERAGE(B124:B133)</f>
        <v>23.114880952381</v>
      </c>
      <c r="E133" s="151" t="n">
        <f aca="false">AVERAGE(B114:B133)</f>
        <v>23.0481051587302</v>
      </c>
      <c r="F133" s="165" t="e">
        <f aca="false">AVERAGE(B84:B133)</f>
        <v>#DIV/0!</v>
      </c>
      <c r="G133" s="159" t="n">
        <f aca="false">MAX(AC133:AN133,BC133:BN133,CC133:CN133,DC133:DN133,EC133:EN133,FC133:FN133,GC133:GN133,HC133:HN133,IC133:IN133,JC133:JN133,KC133:KN133,LC133:LN133,MC133:MN133,NC133:NN133)</f>
        <v>37.2</v>
      </c>
      <c r="H133" s="161" t="n">
        <f aca="false">MEDIAN(AC133:AN133,BC133:BN133,CC133:CN133,DC133:DN133,EC133:EN133,FC133:FN133,GC133:GN133,HC133:HN133,IC133:IN133,JC133:JN133,KC133:KN133,LC133:LN133,MC133:MN133,NC133:NN133)</f>
        <v>21.8</v>
      </c>
      <c r="I133" s="157" t="n">
        <f aca="false">MIN(AC133:AN133,BC133:BN133,CC133:CN133,DC133:DN133,EC133:EN133,FC133:FN133,GC133:GN133,HC133:HN133,IC133:IN133,JC133:JN133,KC133:KN133,LC133:LN133,MC133:MN133,NC133:NN133)</f>
        <v>13.8</v>
      </c>
      <c r="J133" s="162" t="n">
        <f aca="false">(G133+I133)/2</f>
        <v>25.5</v>
      </c>
      <c r="AA133" s="1" t="n">
        <f aca="false">AA132+1</f>
        <v>9</v>
      </c>
      <c r="AB133" s="108"/>
      <c r="AC133" s="109"/>
      <c r="AD133" s="109"/>
      <c r="AE133" s="109"/>
      <c r="AF133" s="109"/>
      <c r="AG133" s="109"/>
      <c r="AH133" s="109"/>
      <c r="AI133" s="109"/>
      <c r="AJ133" s="109"/>
      <c r="AK133" s="109"/>
      <c r="AL133" s="109"/>
      <c r="AM133" s="109"/>
      <c r="AN133" s="109"/>
      <c r="AO133" s="110"/>
      <c r="BA133" s="1"/>
      <c r="BB133" s="111"/>
      <c r="BC133" s="109"/>
      <c r="BD133" s="109"/>
      <c r="BE133" s="109"/>
      <c r="BF133" s="109"/>
      <c r="BG133" s="109"/>
      <c r="BH133" s="109"/>
      <c r="BI133" s="109"/>
      <c r="BJ133" s="109"/>
      <c r="BK133" s="109"/>
      <c r="BL133" s="109"/>
      <c r="BM133" s="109"/>
      <c r="BN133" s="109"/>
      <c r="BO133" s="110"/>
      <c r="CA133" s="1"/>
      <c r="CB133" s="111"/>
      <c r="CC133" s="109"/>
      <c r="CD133" s="109"/>
      <c r="CE133" s="109"/>
      <c r="CF133" s="109"/>
      <c r="CG133" s="109"/>
      <c r="CH133" s="109"/>
      <c r="CI133" s="109"/>
      <c r="CJ133" s="109"/>
      <c r="CK133" s="109"/>
      <c r="CL133" s="109"/>
      <c r="CM133" s="109"/>
      <c r="CN133" s="109"/>
      <c r="CO133" s="110"/>
      <c r="DA133" s="1"/>
      <c r="DB133" s="111"/>
      <c r="DC133" s="109"/>
      <c r="DD133" s="109"/>
      <c r="DE133" s="109"/>
      <c r="DF133" s="109"/>
      <c r="DG133" s="109"/>
      <c r="DH133" s="109"/>
      <c r="DI133" s="109"/>
      <c r="DJ133" s="109"/>
      <c r="DK133" s="109"/>
      <c r="DL133" s="109"/>
      <c r="DM133" s="109"/>
      <c r="DN133" s="109"/>
      <c r="DO133" s="110"/>
      <c r="EA133" s="1" t="n">
        <f aca="false">EA132+1</f>
        <v>1933</v>
      </c>
      <c r="EB133" s="111" t="n">
        <v>1933</v>
      </c>
      <c r="EC133" s="109" t="n">
        <v>33.2</v>
      </c>
      <c r="ED133" s="109" t="n">
        <v>36.7</v>
      </c>
      <c r="EE133" s="109" t="n">
        <v>31.4</v>
      </c>
      <c r="EF133" s="109" t="n">
        <v>27.5</v>
      </c>
      <c r="EG133" s="109" t="n">
        <v>21.4</v>
      </c>
      <c r="EH133" s="109" t="n">
        <v>20</v>
      </c>
      <c r="EI133" s="109" t="n">
        <v>17</v>
      </c>
      <c r="EJ133" s="109" t="n">
        <v>18.3</v>
      </c>
      <c r="EK133" s="109" t="n">
        <v>22.1</v>
      </c>
      <c r="EL133" s="109" t="n">
        <v>29.1</v>
      </c>
      <c r="EM133" s="109" t="n">
        <v>29.8</v>
      </c>
      <c r="EN133" s="109" t="n">
        <v>32.5</v>
      </c>
      <c r="EO133" s="110" t="n">
        <f aca="false">SUM(EC133:EN133)/12</f>
        <v>26.5833333333333</v>
      </c>
      <c r="FA133" s="1"/>
      <c r="FB133" s="111"/>
      <c r="FC133" s="109"/>
      <c r="FD133" s="109"/>
      <c r="FE133" s="109"/>
      <c r="FF133" s="109"/>
      <c r="FG133" s="109"/>
      <c r="FH133" s="109"/>
      <c r="FI133" s="109"/>
      <c r="FJ133" s="109"/>
      <c r="FK133" s="109"/>
      <c r="FL133" s="109"/>
      <c r="FM133" s="109"/>
      <c r="FN133" s="109"/>
      <c r="FO133" s="110"/>
      <c r="GA133" s="1"/>
      <c r="GB133" s="111"/>
      <c r="GC133" s="109"/>
      <c r="GD133" s="109"/>
      <c r="GE133" s="109"/>
      <c r="GF133" s="109"/>
      <c r="GG133" s="109"/>
      <c r="GH133" s="109"/>
      <c r="GI133" s="109"/>
      <c r="GJ133" s="109"/>
      <c r="GK133" s="109"/>
      <c r="GL133" s="109"/>
      <c r="GM133" s="109"/>
      <c r="GN133" s="109"/>
      <c r="GO133" s="110"/>
      <c r="HA133" s="1" t="n">
        <f aca="false">HA132+1</f>
        <v>1933</v>
      </c>
      <c r="HB133" s="113" t="s">
        <v>91</v>
      </c>
      <c r="HC133" s="109" t="n">
        <v>22.9</v>
      </c>
      <c r="HD133" s="109" t="n">
        <v>25.8</v>
      </c>
      <c r="HE133" s="109" t="n">
        <v>22.8</v>
      </c>
      <c r="HF133" s="109" t="n">
        <v>21</v>
      </c>
      <c r="HG133" s="109" t="n">
        <v>17.6</v>
      </c>
      <c r="HH133" s="109" t="n">
        <v>16.8</v>
      </c>
      <c r="HI133" s="109" t="n">
        <v>14.9</v>
      </c>
      <c r="HJ133" s="109" t="n">
        <v>15</v>
      </c>
      <c r="HK133" s="109" t="n">
        <v>17</v>
      </c>
      <c r="HL133" s="109" t="n">
        <v>21.2</v>
      </c>
      <c r="HM133" s="109" t="n">
        <v>20.5</v>
      </c>
      <c r="HN133" s="109" t="n">
        <v>21.5</v>
      </c>
      <c r="HO133" s="110" t="n">
        <f aca="false">SUM(HC133:HN133)/12</f>
        <v>19.75</v>
      </c>
      <c r="IA133" s="1" t="n">
        <f aca="false">IA132+1</f>
        <v>1933</v>
      </c>
      <c r="IB133" s="111" t="n">
        <v>1933</v>
      </c>
      <c r="IC133" s="109" t="n">
        <v>29.8</v>
      </c>
      <c r="ID133" s="109" t="n">
        <v>34.2</v>
      </c>
      <c r="IE133" s="109" t="n">
        <v>29</v>
      </c>
      <c r="IF133" s="109" t="n">
        <v>26</v>
      </c>
      <c r="IG133" s="109" t="n">
        <v>20.3</v>
      </c>
      <c r="IH133" s="109" t="n">
        <v>18.8</v>
      </c>
      <c r="II133" s="109" t="n">
        <v>16.7</v>
      </c>
      <c r="IJ133" s="109" t="n">
        <v>17.4</v>
      </c>
      <c r="IK133" s="109" t="n">
        <v>20.6</v>
      </c>
      <c r="IL133" s="109" t="n">
        <v>26.4</v>
      </c>
      <c r="IM133" s="109" t="n">
        <v>28</v>
      </c>
      <c r="IN133" s="109" t="n">
        <v>29.3</v>
      </c>
      <c r="IO133" s="110" t="n">
        <f aca="false">SUM(IC133:IN133)/12</f>
        <v>24.7083333333333</v>
      </c>
      <c r="JA133" s="1" t="n">
        <f aca="false">JA132+1</f>
        <v>1933</v>
      </c>
      <c r="JB133" s="113" t="s">
        <v>91</v>
      </c>
      <c r="JC133" s="109" t="n">
        <v>21.6</v>
      </c>
      <c r="JD133" s="109" t="n">
        <v>22.1</v>
      </c>
      <c r="JE133" s="109" t="n">
        <v>20.5</v>
      </c>
      <c r="JF133" s="109" t="n">
        <v>18.9</v>
      </c>
      <c r="JG133" s="109" t="n">
        <v>16.4</v>
      </c>
      <c r="JH133" s="109" t="n">
        <v>14.9</v>
      </c>
      <c r="JI133" s="109" t="n">
        <v>13.8</v>
      </c>
      <c r="JJ133" s="109" t="n">
        <v>13.8</v>
      </c>
      <c r="JK133" s="109" t="n">
        <v>15.5</v>
      </c>
      <c r="JL133" s="109" t="n">
        <v>18.1</v>
      </c>
      <c r="JM133" s="109" t="n">
        <v>19.5</v>
      </c>
      <c r="JN133" s="109" t="n">
        <v>20.6</v>
      </c>
      <c r="JO133" s="110" t="n">
        <f aca="false">SUM(JC133:JN133)/12</f>
        <v>17.975</v>
      </c>
      <c r="KA133" s="1" t="n">
        <f aca="false">KA132+1</f>
        <v>1933</v>
      </c>
      <c r="KB133" s="111" t="n">
        <v>1933</v>
      </c>
      <c r="KC133" s="109" t="n">
        <v>26.8</v>
      </c>
      <c r="KD133" s="109" t="n">
        <v>30.6</v>
      </c>
      <c r="KE133" s="109" t="n">
        <v>26.3</v>
      </c>
      <c r="KF133" s="109" t="n">
        <v>22.6</v>
      </c>
      <c r="KG133" s="109" t="n">
        <v>18.1</v>
      </c>
      <c r="KH133" s="109" t="n">
        <v>16.3</v>
      </c>
      <c r="KI133" s="109" t="n">
        <v>14.6</v>
      </c>
      <c r="KJ133" s="109" t="n">
        <v>14.6</v>
      </c>
      <c r="KK133" s="109" t="n">
        <v>17.1</v>
      </c>
      <c r="KL133" s="109" t="n">
        <v>22.8</v>
      </c>
      <c r="KM133" s="109" t="n">
        <v>25.3</v>
      </c>
      <c r="KN133" s="109" t="n">
        <v>26.5</v>
      </c>
      <c r="KO133" s="110" t="n">
        <f aca="false">SUM(KC133:KN133)/12</f>
        <v>21.8</v>
      </c>
      <c r="LA133" s="1" t="n">
        <f aca="false">LA132+1</f>
        <v>1933</v>
      </c>
      <c r="LB133" s="113" t="s">
        <v>91</v>
      </c>
      <c r="LC133" s="109" t="n">
        <v>28.2</v>
      </c>
      <c r="LD133" s="109" t="n">
        <v>32.1</v>
      </c>
      <c r="LE133" s="109" t="n">
        <v>26.9</v>
      </c>
      <c r="LF133" s="109" t="n">
        <v>23.9</v>
      </c>
      <c r="LG133" s="109" t="n">
        <v>18.9</v>
      </c>
      <c r="LH133" s="109" t="n">
        <v>16.8</v>
      </c>
      <c r="LI133" s="109" t="n">
        <v>15.2</v>
      </c>
      <c r="LJ133" s="109" t="n">
        <v>15.9</v>
      </c>
      <c r="LK133" s="109" t="n">
        <v>18.3</v>
      </c>
      <c r="LL133" s="109" t="n">
        <v>24.6</v>
      </c>
      <c r="LM133" s="109" t="n">
        <v>26.5</v>
      </c>
      <c r="LN133" s="109" t="n">
        <v>27.9</v>
      </c>
      <c r="LO133" s="110" t="n">
        <f aca="false">SUM(LC133:LN133)/12</f>
        <v>22.9333333333333</v>
      </c>
      <c r="MA133" s="1"/>
      <c r="MB133" s="111"/>
      <c r="MC133" s="109"/>
      <c r="MD133" s="109"/>
      <c r="ME133" s="109"/>
      <c r="MF133" s="109"/>
      <c r="MG133" s="109"/>
      <c r="MH133" s="109"/>
      <c r="MI133" s="109"/>
      <c r="MJ133" s="109"/>
      <c r="MK133" s="109"/>
      <c r="ML133" s="109"/>
      <c r="MM133" s="109"/>
      <c r="MN133" s="109"/>
      <c r="MO133" s="110"/>
      <c r="NA133" s="1" t="n">
        <f aca="false">NA132+1</f>
        <v>1933</v>
      </c>
      <c r="NB133" s="113" t="s">
        <v>91</v>
      </c>
      <c r="NC133" s="109" t="n">
        <v>32</v>
      </c>
      <c r="ND133" s="109" t="n">
        <v>37.2</v>
      </c>
      <c r="NE133" s="109" t="n">
        <v>30.5</v>
      </c>
      <c r="NF133" s="109" t="n">
        <v>27.2</v>
      </c>
      <c r="NG133" s="109" t="n">
        <v>22</v>
      </c>
      <c r="NH133" s="109" t="n">
        <v>20.9</v>
      </c>
      <c r="NI133" s="109" t="n">
        <v>16.6</v>
      </c>
      <c r="NJ133" s="109" t="n">
        <v>18</v>
      </c>
      <c r="NK133" s="109" t="n">
        <v>22.4</v>
      </c>
      <c r="NL133" s="109" t="n">
        <v>29.1</v>
      </c>
      <c r="NM133" s="109" t="n">
        <v>28.8</v>
      </c>
      <c r="NN133" s="109" t="n">
        <v>32.3</v>
      </c>
      <c r="NO133" s="110" t="n">
        <f aca="false">SUM(NC133:NN133)/12</f>
        <v>26.4166666666667</v>
      </c>
      <c r="OA133" s="102"/>
      <c r="OB133" s="102"/>
    </row>
    <row r="134" customFormat="false" ht="12.75" hidden="false" customHeight="false" outlineLevel="0" collapsed="false">
      <c r="A134" s="150"/>
      <c r="B134" s="151" t="n">
        <f aca="false">AVERAGE(AO134,BO134,CO134,DO134,EO134,FO134,GO134,HO134,IO134,JO134,KO134,LO134,MO134,NO134)</f>
        <v>23.7928571428571</v>
      </c>
      <c r="C134" s="163" t="n">
        <f aca="false">AVERAGE(B130:B134)</f>
        <v>23.135</v>
      </c>
      <c r="D134" s="164" t="n">
        <f aca="false">AVERAGE(B125:B134)</f>
        <v>23.2372619047619</v>
      </c>
      <c r="E134" s="151" t="n">
        <f aca="false">AVERAGE(B115:B134)</f>
        <v>23.0309424603175</v>
      </c>
      <c r="F134" s="165" t="n">
        <f aca="false">AVERAGE(B85:B134)</f>
        <v>22.1737047619048</v>
      </c>
      <c r="G134" s="159" t="n">
        <f aca="false">MAX(AC134:AN134,BC134:BN134,CC134:CN134,DC134:DN134,EC134:EN134,FC134:FN134,GC134:GN134,HC134:HN134,IC134:IN134,JC134:JN134,KC134:KN134,LC134:LN134,MC134:MN134,NC134:NN134)</f>
        <v>37</v>
      </c>
      <c r="H134" s="161" t="n">
        <f aca="false">MEDIAN(AC134:AN134,BC134:BN134,CC134:CN134,DC134:DN134,EC134:EN134,FC134:FN134,GC134:GN134,HC134:HN134,IC134:IN134,JC134:JN134,KC134:KN134,LC134:LN134,MC134:MN134,NC134:NN134)</f>
        <v>23.3</v>
      </c>
      <c r="I134" s="157" t="n">
        <f aca="false">MIN(AC134:AN134,BC134:BN134,CC134:CN134,DC134:DN134,EC134:EN134,FC134:FN134,GC134:GN134,HC134:HN134,IC134:IN134,JC134:JN134,KC134:KN134,LC134:LN134,MC134:MN134,NC134:NN134)</f>
        <v>14.5</v>
      </c>
      <c r="J134" s="162" t="n">
        <f aca="false">(G134+I134)/2</f>
        <v>25.75</v>
      </c>
      <c r="AA134" s="1" t="n">
        <f aca="false">AA133+1</f>
        <v>10</v>
      </c>
      <c r="AB134" s="108"/>
      <c r="AC134" s="109"/>
      <c r="AD134" s="109"/>
      <c r="AE134" s="109"/>
      <c r="AF134" s="109"/>
      <c r="AG134" s="109"/>
      <c r="AH134" s="109"/>
      <c r="AI134" s="109"/>
      <c r="AJ134" s="109"/>
      <c r="AK134" s="109"/>
      <c r="AL134" s="109"/>
      <c r="AM134" s="109"/>
      <c r="AN134" s="109"/>
      <c r="AO134" s="110"/>
      <c r="BA134" s="1"/>
      <c r="BB134" s="111"/>
      <c r="BC134" s="109"/>
      <c r="BD134" s="109"/>
      <c r="BE134" s="109"/>
      <c r="BF134" s="109"/>
      <c r="BG134" s="109"/>
      <c r="BH134" s="109"/>
      <c r="BI134" s="109"/>
      <c r="BJ134" s="109"/>
      <c r="BK134" s="109"/>
      <c r="BL134" s="109"/>
      <c r="BM134" s="109"/>
      <c r="BN134" s="109"/>
      <c r="BO134" s="110"/>
      <c r="CA134" s="1"/>
      <c r="CB134" s="111"/>
      <c r="CC134" s="109"/>
      <c r="CD134" s="109"/>
      <c r="CE134" s="109"/>
      <c r="CF134" s="109"/>
      <c r="CG134" s="109"/>
      <c r="CH134" s="109"/>
      <c r="CI134" s="109"/>
      <c r="CJ134" s="109"/>
      <c r="CK134" s="109"/>
      <c r="CL134" s="109"/>
      <c r="CM134" s="109"/>
      <c r="CN134" s="109"/>
      <c r="CO134" s="110"/>
      <c r="DA134" s="1"/>
      <c r="DB134" s="111"/>
      <c r="DC134" s="109"/>
      <c r="DD134" s="109"/>
      <c r="DE134" s="109"/>
      <c r="DF134" s="109"/>
      <c r="DG134" s="109"/>
      <c r="DH134" s="109"/>
      <c r="DI134" s="109"/>
      <c r="DJ134" s="109"/>
      <c r="DK134" s="109"/>
      <c r="DL134" s="109"/>
      <c r="DM134" s="109"/>
      <c r="DN134" s="109"/>
      <c r="DO134" s="110"/>
      <c r="EA134" s="1" t="n">
        <f aca="false">EA133+1</f>
        <v>1934</v>
      </c>
      <c r="EB134" s="111" t="n">
        <v>1934</v>
      </c>
      <c r="EC134" s="109" t="n">
        <v>36.7</v>
      </c>
      <c r="ED134" s="109" t="n">
        <v>35.7</v>
      </c>
      <c r="EE134" s="109" t="n">
        <v>34.2</v>
      </c>
      <c r="EF134" s="109" t="n">
        <v>26</v>
      </c>
      <c r="EG134" s="109" t="n">
        <v>24.2</v>
      </c>
      <c r="EH134" s="109" t="n">
        <v>18.5</v>
      </c>
      <c r="EI134" s="109" t="n">
        <v>18.5</v>
      </c>
      <c r="EJ134" s="109" t="n">
        <v>19.6</v>
      </c>
      <c r="EK134" s="109" t="n">
        <v>24.8</v>
      </c>
      <c r="EL134" s="109" t="n">
        <v>26.6</v>
      </c>
      <c r="EM134" s="109" t="n">
        <v>29.6</v>
      </c>
      <c r="EN134" s="109" t="n">
        <v>33.4</v>
      </c>
      <c r="EO134" s="110" t="n">
        <f aca="false">SUM(EC134:EN134)/12</f>
        <v>27.3166666666667</v>
      </c>
      <c r="FA134" s="1"/>
      <c r="FB134" s="111"/>
      <c r="FC134" s="109"/>
      <c r="FD134" s="109"/>
      <c r="FE134" s="109"/>
      <c r="FF134" s="109"/>
      <c r="FG134" s="109"/>
      <c r="FH134" s="109"/>
      <c r="FI134" s="109"/>
      <c r="FJ134" s="109"/>
      <c r="FK134" s="109"/>
      <c r="FL134" s="109"/>
      <c r="FM134" s="109"/>
      <c r="FN134" s="109"/>
      <c r="FO134" s="110"/>
      <c r="GA134" s="1"/>
      <c r="GB134" s="111"/>
      <c r="GC134" s="109"/>
      <c r="GD134" s="109"/>
      <c r="GE134" s="109"/>
      <c r="GF134" s="109"/>
      <c r="GG134" s="109"/>
      <c r="GH134" s="109"/>
      <c r="GI134" s="109"/>
      <c r="GJ134" s="109"/>
      <c r="GK134" s="109"/>
      <c r="GL134" s="109"/>
      <c r="GM134" s="109"/>
      <c r="GN134" s="109"/>
      <c r="GO134" s="110"/>
      <c r="HA134" s="1" t="n">
        <f aca="false">HA133+1</f>
        <v>1934</v>
      </c>
      <c r="HB134" s="113" t="s">
        <v>92</v>
      </c>
      <c r="HC134" s="109" t="n">
        <v>26.3</v>
      </c>
      <c r="HD134" s="109" t="n">
        <v>25.4</v>
      </c>
      <c r="HE134" s="109" t="n">
        <v>26.1</v>
      </c>
      <c r="HF134" s="109" t="n">
        <v>19.2</v>
      </c>
      <c r="HG134" s="109" t="n">
        <v>19.9</v>
      </c>
      <c r="HH134" s="109" t="n">
        <v>16.5</v>
      </c>
      <c r="HI134" s="109" t="n">
        <v>16.6</v>
      </c>
      <c r="HJ134" s="109" t="n">
        <v>16.1</v>
      </c>
      <c r="HK134" s="109" t="n">
        <v>19.2</v>
      </c>
      <c r="HL134" s="109" t="n">
        <v>19.8</v>
      </c>
      <c r="HM134" s="109" t="n">
        <v>21.2</v>
      </c>
      <c r="HN134" s="109" t="n">
        <v>23.4</v>
      </c>
      <c r="HO134" s="110" t="n">
        <f aca="false">SUM(HC134:HN134)/12</f>
        <v>20.8083333333333</v>
      </c>
      <c r="IA134" s="1" t="n">
        <f aca="false">IA133+1</f>
        <v>1934</v>
      </c>
      <c r="IB134" s="111" t="n">
        <v>1934</v>
      </c>
      <c r="IC134" s="109" t="n">
        <v>34.8</v>
      </c>
      <c r="ID134" s="109" t="n">
        <v>32.2</v>
      </c>
      <c r="IE134" s="109" t="n">
        <v>33.2</v>
      </c>
      <c r="IF134" s="109" t="n">
        <v>23.8</v>
      </c>
      <c r="IG134" s="109" t="n">
        <v>24.2</v>
      </c>
      <c r="IH134" s="109" t="n">
        <v>17.4</v>
      </c>
      <c r="II134" s="109" t="n">
        <v>17.9</v>
      </c>
      <c r="IJ134" s="109" t="n">
        <v>17.9</v>
      </c>
      <c r="IK134" s="109" t="n">
        <v>22.9</v>
      </c>
      <c r="IL134" s="109" t="n">
        <v>24.1</v>
      </c>
      <c r="IM134" s="109" t="n">
        <v>26.7</v>
      </c>
      <c r="IN134" s="109" t="n">
        <v>29.7</v>
      </c>
      <c r="IO134" s="110" t="n">
        <f aca="false">SUM(IC134:IN134)/12</f>
        <v>25.4</v>
      </c>
      <c r="JA134" s="1" t="n">
        <f aca="false">JA133+1</f>
        <v>1934</v>
      </c>
      <c r="JB134" s="113" t="s">
        <v>92</v>
      </c>
      <c r="JC134" s="109" t="n">
        <v>23.6</v>
      </c>
      <c r="JD134" s="109" t="n">
        <v>22.8</v>
      </c>
      <c r="JE134" s="109" t="n">
        <v>24.2</v>
      </c>
      <c r="JF134" s="109" t="n">
        <v>17.8</v>
      </c>
      <c r="JG134" s="109" t="n">
        <v>18.1</v>
      </c>
      <c r="JH134" s="109" t="n">
        <v>15</v>
      </c>
      <c r="JI134" s="109" t="n">
        <v>15</v>
      </c>
      <c r="JJ134" s="109" t="n">
        <v>14.5</v>
      </c>
      <c r="JK134" s="109" t="n">
        <v>16.7</v>
      </c>
      <c r="JL134" s="109" t="n">
        <v>17.6</v>
      </c>
      <c r="JM134" s="109" t="n">
        <v>19.1</v>
      </c>
      <c r="JN134" s="109" t="n">
        <v>21.4</v>
      </c>
      <c r="JO134" s="110" t="n">
        <f aca="false">SUM(JC134:JN134)/12</f>
        <v>18.8166666666667</v>
      </c>
      <c r="KA134" s="1" t="n">
        <f aca="false">KA133+1</f>
        <v>1934</v>
      </c>
      <c r="KB134" s="111" t="n">
        <v>1934</v>
      </c>
      <c r="KC134" s="109" t="n">
        <v>31.5</v>
      </c>
      <c r="KD134" s="109" t="n">
        <v>30.3</v>
      </c>
      <c r="KE134" s="109" t="n">
        <v>30.8</v>
      </c>
      <c r="KF134" s="109" t="n">
        <v>20.8</v>
      </c>
      <c r="KG134" s="109" t="n">
        <v>22.1</v>
      </c>
      <c r="KH134" s="109" t="n">
        <v>16.4</v>
      </c>
      <c r="KI134" s="109" t="n">
        <v>16.5</v>
      </c>
      <c r="KJ134" s="109" t="n">
        <v>15.8</v>
      </c>
      <c r="KK134" s="109" t="n">
        <v>19.7</v>
      </c>
      <c r="KL134" s="109" t="n">
        <v>21.4</v>
      </c>
      <c r="KM134" s="109" t="n">
        <v>24.1</v>
      </c>
      <c r="KN134" s="109" t="n">
        <v>27.6</v>
      </c>
      <c r="KO134" s="110" t="n">
        <f aca="false">SUM(KC134:KN134)/12</f>
        <v>23.0833333333333</v>
      </c>
      <c r="LA134" s="1" t="n">
        <f aca="false">LA133+1</f>
        <v>1934</v>
      </c>
      <c r="LB134" s="113" t="s">
        <v>92</v>
      </c>
      <c r="LC134" s="109" t="n">
        <v>32.8</v>
      </c>
      <c r="LD134" s="109" t="n">
        <v>31</v>
      </c>
      <c r="LE134" s="109" t="n">
        <v>31.2</v>
      </c>
      <c r="LF134" s="109" t="n">
        <v>22.1</v>
      </c>
      <c r="LG134" s="109" t="n">
        <v>23.2</v>
      </c>
      <c r="LH134" s="109" t="n">
        <v>16.5</v>
      </c>
      <c r="LI134" s="109" t="n">
        <v>16.6</v>
      </c>
      <c r="LJ134" s="109" t="n">
        <v>16.4</v>
      </c>
      <c r="LK134" s="109" t="n">
        <v>21</v>
      </c>
      <c r="LL134" s="109" t="n">
        <v>22.7</v>
      </c>
      <c r="LM134" s="109" t="n">
        <v>25.2</v>
      </c>
      <c r="LN134" s="109" t="n">
        <v>28.9</v>
      </c>
      <c r="LO134" s="110" t="n">
        <f aca="false">SUM(LC134:LN134)/12</f>
        <v>23.9666666666667</v>
      </c>
      <c r="MA134" s="1"/>
      <c r="MB134" s="111"/>
      <c r="MC134" s="109"/>
      <c r="MD134" s="109"/>
      <c r="ME134" s="109"/>
      <c r="MF134" s="109"/>
      <c r="MG134" s="109"/>
      <c r="MH134" s="109"/>
      <c r="MI134" s="109"/>
      <c r="MJ134" s="109"/>
      <c r="MK134" s="109"/>
      <c r="ML134" s="109"/>
      <c r="MM134" s="109"/>
      <c r="MN134" s="109"/>
      <c r="MO134" s="110"/>
      <c r="NA134" s="1" t="n">
        <f aca="false">NA133+1</f>
        <v>1934</v>
      </c>
      <c r="NB134" s="113" t="s">
        <v>92</v>
      </c>
      <c r="NC134" s="109" t="n">
        <v>37</v>
      </c>
      <c r="ND134" s="109" t="n">
        <v>35.1</v>
      </c>
      <c r="NE134" s="109" t="n">
        <v>33.3</v>
      </c>
      <c r="NF134" s="109" t="n">
        <v>25.3</v>
      </c>
      <c r="NG134" s="109" t="n">
        <v>24.7</v>
      </c>
      <c r="NH134" s="109" t="n">
        <v>18.1</v>
      </c>
      <c r="NI134" s="109" t="n">
        <v>18.7</v>
      </c>
      <c r="NJ134" s="109" t="n">
        <v>19.2</v>
      </c>
      <c r="NK134" s="109" t="n">
        <v>25.2</v>
      </c>
      <c r="NL134" s="109" t="n">
        <v>27</v>
      </c>
      <c r="NM134" s="109" t="n">
        <v>28.7</v>
      </c>
      <c r="NN134" s="109" t="n">
        <v>33.6</v>
      </c>
      <c r="NO134" s="110" t="n">
        <f aca="false">SUM(NC134:NN134)/12</f>
        <v>27.1583333333333</v>
      </c>
      <c r="OA134" s="102"/>
      <c r="OB134" s="102"/>
    </row>
    <row r="135" customFormat="false" ht="12.75" hidden="false" customHeight="false" outlineLevel="0" collapsed="false">
      <c r="A135" s="150" t="n">
        <f aca="false">A130+5</f>
        <v>1935</v>
      </c>
      <c r="B135" s="151" t="n">
        <f aca="false">AVERAGE(AO135,BO135,CO135,DO135,EO135,FO135,GO135,HO135,IO135,JO135,KO135,LO135,MO135,NO135)</f>
        <v>22.8761904761905</v>
      </c>
      <c r="C135" s="163" t="n">
        <f aca="false">AVERAGE(B131:B135)</f>
        <v>22.9238095238095</v>
      </c>
      <c r="D135" s="164" t="n">
        <f aca="false">AVERAGE(B126:B135)</f>
        <v>23.1883333333333</v>
      </c>
      <c r="E135" s="151" t="n">
        <f aca="false">AVERAGE(B116:B135)</f>
        <v>23.0450297619048</v>
      </c>
      <c r="F135" s="165" t="n">
        <f aca="false">AVERAGE(B86:B135)</f>
        <v>22.2625619047619</v>
      </c>
      <c r="G135" s="159" t="n">
        <f aca="false">MAX(AC135:AN135,BC135:BN135,CC135:CN135,DC135:DN135,EC135:EN135,FC135:FN135,GC135:GN135,HC135:HN135,IC135:IN135,JC135:JN135,KC135:KN135,LC135:LN135,MC135:MN135,NC135:NN135)</f>
        <v>34.6</v>
      </c>
      <c r="H135" s="161" t="n">
        <f aca="false">MEDIAN(AC135:AN135,BC135:BN135,CC135:CN135,DC135:DN135,EC135:EN135,FC135:FN135,GC135:GN135,HC135:HN135,IC135:IN135,JC135:JN135,KC135:KN135,LC135:LN135,MC135:MN135,NC135:NN135)</f>
        <v>21.75</v>
      </c>
      <c r="I135" s="157" t="n">
        <f aca="false">MIN(AC135:AN135,BC135:BN135,CC135:CN135,DC135:DN135,EC135:EN135,FC135:FN135,GC135:GN135,HC135:HN135,IC135:IN135,JC135:JN135,KC135:KN135,LC135:LN135,MC135:MN135,NC135:NN135)</f>
        <v>13.9</v>
      </c>
      <c r="J135" s="162" t="n">
        <f aca="false">(G135+I135)/2</f>
        <v>24.25</v>
      </c>
      <c r="AA135" s="1" t="n">
        <f aca="false">AA134+1</f>
        <v>11</v>
      </c>
      <c r="AB135" s="108"/>
      <c r="AC135" s="109"/>
      <c r="AD135" s="109"/>
      <c r="AE135" s="109"/>
      <c r="AF135" s="109"/>
      <c r="AG135" s="109"/>
      <c r="AH135" s="109"/>
      <c r="AI135" s="109"/>
      <c r="AJ135" s="109"/>
      <c r="AK135" s="109"/>
      <c r="AL135" s="109"/>
      <c r="AM135" s="109"/>
      <c r="AN135" s="109"/>
      <c r="AO135" s="110"/>
      <c r="BA135" s="1"/>
      <c r="BB135" s="111"/>
      <c r="BC135" s="109"/>
      <c r="BD135" s="109"/>
      <c r="BE135" s="109"/>
      <c r="BF135" s="109"/>
      <c r="BG135" s="109"/>
      <c r="BH135" s="109"/>
      <c r="BI135" s="109"/>
      <c r="BJ135" s="109"/>
      <c r="BK135" s="109"/>
      <c r="BL135" s="109"/>
      <c r="BM135" s="109"/>
      <c r="BN135" s="109"/>
      <c r="BO135" s="110"/>
      <c r="CA135" s="1"/>
      <c r="CB135" s="111"/>
      <c r="CC135" s="109"/>
      <c r="CD135" s="109"/>
      <c r="CE135" s="109"/>
      <c r="CF135" s="109"/>
      <c r="CG135" s="109"/>
      <c r="CH135" s="109"/>
      <c r="CI135" s="109"/>
      <c r="CJ135" s="109"/>
      <c r="CK135" s="109"/>
      <c r="CL135" s="109"/>
      <c r="CM135" s="109"/>
      <c r="CN135" s="109"/>
      <c r="CO135" s="110"/>
      <c r="DA135" s="1"/>
      <c r="DB135" s="111"/>
      <c r="DC135" s="109"/>
      <c r="DD135" s="109"/>
      <c r="DE135" s="109"/>
      <c r="DF135" s="109"/>
      <c r="DG135" s="109"/>
      <c r="DH135" s="109"/>
      <c r="DI135" s="109"/>
      <c r="DJ135" s="109"/>
      <c r="DK135" s="109"/>
      <c r="DL135" s="109"/>
      <c r="DM135" s="109"/>
      <c r="DN135" s="109"/>
      <c r="DO135" s="110"/>
      <c r="EA135" s="1" t="n">
        <f aca="false">EA134+1</f>
        <v>1935</v>
      </c>
      <c r="EB135" s="111" t="n">
        <v>1935</v>
      </c>
      <c r="EC135" s="109" t="n">
        <v>34.6</v>
      </c>
      <c r="ED135" s="109" t="n">
        <v>34</v>
      </c>
      <c r="EE135" s="109" t="n">
        <v>32.2</v>
      </c>
      <c r="EF135" s="109" t="n">
        <v>23.9</v>
      </c>
      <c r="EG135" s="109" t="n">
        <v>20.8</v>
      </c>
      <c r="EH135" s="109" t="n">
        <v>17.7</v>
      </c>
      <c r="EI135" s="109" t="n">
        <v>17.9</v>
      </c>
      <c r="EJ135" s="109" t="n">
        <v>20.4</v>
      </c>
      <c r="EK135" s="109" t="n">
        <v>22.8</v>
      </c>
      <c r="EL135" s="109" t="n">
        <v>26.9</v>
      </c>
      <c r="EM135" s="109" t="n">
        <v>30.9</v>
      </c>
      <c r="EN135" s="109" t="n">
        <v>33.1</v>
      </c>
      <c r="EO135" s="110" t="n">
        <f aca="false">SUM(EC135:EN135)/12</f>
        <v>26.2666666666667</v>
      </c>
      <c r="FA135" s="1"/>
      <c r="FB135" s="111"/>
      <c r="FC135" s="109"/>
      <c r="FD135" s="109"/>
      <c r="FE135" s="109"/>
      <c r="FF135" s="109"/>
      <c r="FG135" s="109"/>
      <c r="FH135" s="109"/>
      <c r="FI135" s="109"/>
      <c r="FJ135" s="109"/>
      <c r="FK135" s="109"/>
      <c r="FL135" s="109"/>
      <c r="FM135" s="109"/>
      <c r="FN135" s="109"/>
      <c r="FO135" s="110"/>
      <c r="GA135" s="1"/>
      <c r="GB135" s="111"/>
      <c r="GC135" s="109"/>
      <c r="GD135" s="109"/>
      <c r="GE135" s="109"/>
      <c r="GF135" s="109"/>
      <c r="GG135" s="109"/>
      <c r="GH135" s="109"/>
      <c r="GI135" s="109"/>
      <c r="GJ135" s="109"/>
      <c r="GK135" s="109"/>
      <c r="GL135" s="109"/>
      <c r="GM135" s="109"/>
      <c r="GN135" s="109"/>
      <c r="GO135" s="110"/>
      <c r="HA135" s="1" t="n">
        <f aca="false">HA134+1</f>
        <v>1935</v>
      </c>
      <c r="HB135" s="113" t="s">
        <v>93</v>
      </c>
      <c r="HC135" s="109" t="n">
        <v>23.8</v>
      </c>
      <c r="HD135" s="109" t="n">
        <v>24.1</v>
      </c>
      <c r="HE135" s="109" t="n">
        <v>22.9</v>
      </c>
      <c r="HF135" s="109" t="n">
        <v>20.3</v>
      </c>
      <c r="HG135" s="109" t="n">
        <v>17.9</v>
      </c>
      <c r="HH135" s="109" t="n">
        <v>15.7</v>
      </c>
      <c r="HI135" s="109" t="n">
        <v>15.9</v>
      </c>
      <c r="HJ135" s="109" t="n">
        <v>16.5</v>
      </c>
      <c r="HK135" s="109" t="n">
        <v>18.1</v>
      </c>
      <c r="HL135" s="109" t="n">
        <v>19.2</v>
      </c>
      <c r="HM135" s="109" t="n">
        <v>21.8</v>
      </c>
      <c r="HN135" s="109" t="n">
        <v>23.4</v>
      </c>
      <c r="HO135" s="110" t="n">
        <f aca="false">SUM(HC135:HN135)/12</f>
        <v>19.9666666666667</v>
      </c>
      <c r="IA135" s="1" t="n">
        <f aca="false">IA134+1</f>
        <v>1935</v>
      </c>
      <c r="IB135" s="111" t="n">
        <v>1935</v>
      </c>
      <c r="IC135" s="109" t="n">
        <v>29.9</v>
      </c>
      <c r="ID135" s="109" t="n">
        <v>31.2</v>
      </c>
      <c r="IE135" s="109" t="n">
        <v>29.2</v>
      </c>
      <c r="IF135" s="109" t="n">
        <v>22.6</v>
      </c>
      <c r="IG135" s="109" t="n">
        <v>19.6</v>
      </c>
      <c r="IH135" s="109" t="n">
        <v>17.1</v>
      </c>
      <c r="II135" s="109" t="n">
        <v>17.8</v>
      </c>
      <c r="IJ135" s="109" t="n">
        <v>19.7</v>
      </c>
      <c r="IK135" s="109" t="n">
        <v>22.6</v>
      </c>
      <c r="IL135" s="109" t="n">
        <v>25</v>
      </c>
      <c r="IM135" s="109" t="n">
        <v>28.2</v>
      </c>
      <c r="IN135" s="109" t="n">
        <v>30.3</v>
      </c>
      <c r="IO135" s="110" t="n">
        <f aca="false">SUM(IC135:IN135)/12</f>
        <v>24.4333333333333</v>
      </c>
      <c r="JA135" s="1" t="n">
        <f aca="false">JA134+1</f>
        <v>1935</v>
      </c>
      <c r="JB135" s="113" t="s">
        <v>93</v>
      </c>
      <c r="JC135" s="109" t="n">
        <v>21.1</v>
      </c>
      <c r="JD135" s="109" t="n">
        <v>22.2</v>
      </c>
      <c r="JE135" s="109" t="n">
        <v>21</v>
      </c>
      <c r="JF135" s="109" t="n">
        <v>19</v>
      </c>
      <c r="JG135" s="109" t="n">
        <v>15.8</v>
      </c>
      <c r="JH135" s="109" t="n">
        <v>13.9</v>
      </c>
      <c r="JI135" s="109" t="n">
        <v>14.6</v>
      </c>
      <c r="JJ135" s="109" t="n">
        <v>15.4</v>
      </c>
      <c r="JK135" s="109" t="n">
        <v>16.7</v>
      </c>
      <c r="JL135" s="109" t="n">
        <v>17.8</v>
      </c>
      <c r="JM135" s="109" t="n">
        <v>19.7</v>
      </c>
      <c r="JN135" s="109" t="n">
        <v>21.7</v>
      </c>
      <c r="JO135" s="110" t="n">
        <f aca="false">SUM(JC135:JN135)/12</f>
        <v>18.2416666666667</v>
      </c>
      <c r="KA135" s="1" t="n">
        <f aca="false">KA134+1</f>
        <v>1935</v>
      </c>
      <c r="KB135" s="111" t="n">
        <v>1935</v>
      </c>
      <c r="KC135" s="109" t="n">
        <v>27.8</v>
      </c>
      <c r="KD135" s="109" t="n">
        <v>28.9</v>
      </c>
      <c r="KE135" s="109" t="n">
        <v>26.9</v>
      </c>
      <c r="KF135" s="109" t="n">
        <v>20.5</v>
      </c>
      <c r="KG135" s="109" t="n">
        <v>17.4</v>
      </c>
      <c r="KH135" s="109" t="n">
        <v>15.1</v>
      </c>
      <c r="KI135" s="109" t="n">
        <v>15</v>
      </c>
      <c r="KJ135" s="109" t="n">
        <v>17.2</v>
      </c>
      <c r="KK135" s="109" t="n">
        <v>19.1</v>
      </c>
      <c r="KL135" s="109" t="n">
        <v>22.6</v>
      </c>
      <c r="KM135" s="109" t="n">
        <v>25.8</v>
      </c>
      <c r="KN135" s="109" t="n">
        <v>27.7</v>
      </c>
      <c r="KO135" s="110" t="n">
        <f aca="false">SUM(KC135:KN135)/12</f>
        <v>22</v>
      </c>
      <c r="LA135" s="1" t="n">
        <f aca="false">LA134+1</f>
        <v>1935</v>
      </c>
      <c r="LB135" s="113" t="s">
        <v>93</v>
      </c>
      <c r="LC135" s="109" t="n">
        <v>29</v>
      </c>
      <c r="LD135" s="109" t="n">
        <v>30</v>
      </c>
      <c r="LE135" s="109" t="n">
        <v>27.8</v>
      </c>
      <c r="LF135" s="109" t="n">
        <v>20.8</v>
      </c>
      <c r="LG135" s="109" t="n">
        <v>18</v>
      </c>
      <c r="LH135" s="109" t="n">
        <v>15.2</v>
      </c>
      <c r="LI135" s="109" t="n">
        <v>15.7</v>
      </c>
      <c r="LJ135" s="109" t="n">
        <v>17.8</v>
      </c>
      <c r="LK135" s="109" t="n">
        <v>20.5</v>
      </c>
      <c r="LL135" s="109" t="n">
        <v>23.5</v>
      </c>
      <c r="LM135" s="109" t="n">
        <v>27.1</v>
      </c>
      <c r="LN135" s="109" t="n">
        <v>29.1</v>
      </c>
      <c r="LO135" s="110" t="n">
        <f aca="false">SUM(LC135:LN135)/12</f>
        <v>22.875</v>
      </c>
      <c r="MA135" s="1"/>
      <c r="MB135" s="111"/>
      <c r="MC135" s="109"/>
      <c r="MD135" s="109"/>
      <c r="ME135" s="109"/>
      <c r="MF135" s="109"/>
      <c r="MG135" s="109"/>
      <c r="MH135" s="109"/>
      <c r="MI135" s="109"/>
      <c r="MJ135" s="109"/>
      <c r="MK135" s="109"/>
      <c r="ML135" s="109"/>
      <c r="MM135" s="109"/>
      <c r="MN135" s="109"/>
      <c r="MO135" s="110"/>
      <c r="NA135" s="1" t="n">
        <f aca="false">NA134+1</f>
        <v>1935</v>
      </c>
      <c r="NB135" s="113" t="s">
        <v>93</v>
      </c>
      <c r="NC135" s="109" t="n">
        <v>34</v>
      </c>
      <c r="ND135" s="109" t="n">
        <v>33.9</v>
      </c>
      <c r="NE135" s="109" t="n">
        <v>30.8</v>
      </c>
      <c r="NF135" s="109" t="n">
        <v>24.1</v>
      </c>
      <c r="NG135" s="109" t="n">
        <v>21.7</v>
      </c>
      <c r="NH135" s="109" t="n">
        <v>17.9</v>
      </c>
      <c r="NI135" s="109" t="n">
        <v>18.8</v>
      </c>
      <c r="NJ135" s="109" t="n">
        <v>20.9</v>
      </c>
      <c r="NK135" s="109" t="n">
        <v>23.1</v>
      </c>
      <c r="NL135" s="109" t="n">
        <v>27.1</v>
      </c>
      <c r="NM135" s="109" t="n">
        <v>30.7</v>
      </c>
      <c r="NN135" s="109" t="n">
        <v>33.2</v>
      </c>
      <c r="NO135" s="110" t="n">
        <f aca="false">SUM(NC135:NN135)/12</f>
        <v>26.35</v>
      </c>
      <c r="OA135" s="102"/>
      <c r="OB135" s="102"/>
    </row>
    <row r="136" customFormat="false" ht="12.75" hidden="false" customHeight="false" outlineLevel="0" collapsed="false">
      <c r="A136" s="150"/>
      <c r="B136" s="151" t="n">
        <f aca="false">AVERAGE(AO136,BO136,CO136,DO136,EO136,FO136,GO136,HO136,IO136,JO136,KO136,LO136,MO136,NO136)</f>
        <v>23.0345238095238</v>
      </c>
      <c r="C136" s="163" t="n">
        <f aca="false">AVERAGE(B132:B136)</f>
        <v>23.042380952381</v>
      </c>
      <c r="D136" s="164" t="n">
        <f aca="false">AVERAGE(B127:B136)</f>
        <v>23.137380952381</v>
      </c>
      <c r="E136" s="151" t="n">
        <f aca="false">AVERAGE(B117:B136)</f>
        <v>23.1025198412698</v>
      </c>
      <c r="F136" s="165" t="n">
        <f aca="false">AVERAGE(B87:B136)</f>
        <v>22.3482523809524</v>
      </c>
      <c r="G136" s="159" t="n">
        <f aca="false">MAX(AC136:AN136,BC136:BN136,CC136:CN136,DC136:DN136,EC136:EN136,FC136:FN136,GC136:GN136,HC136:HN136,IC136:IN136,JC136:JN136,KC136:KN136,LC136:LN136,MC136:MN136,NC136:NN136)</f>
        <v>35.7</v>
      </c>
      <c r="H136" s="161" t="n">
        <f aca="false">MEDIAN(AC136:AN136,BC136:BN136,CC136:CN136,DC136:DN136,EC136:EN136,FC136:FN136,GC136:GN136,HC136:HN136,IC136:IN136,JC136:JN136,KC136:KN136,LC136:LN136,MC136:MN136,NC136:NN136)</f>
        <v>22.1</v>
      </c>
      <c r="I136" s="157" t="n">
        <f aca="false">MIN(AC136:AN136,BC136:BN136,CC136:CN136,DC136:DN136,EC136:EN136,FC136:FN136,GC136:GN136,HC136:HN136,IC136:IN136,JC136:JN136,KC136:KN136,LC136:LN136,MC136:MN136,NC136:NN136)</f>
        <v>14</v>
      </c>
      <c r="J136" s="162" t="n">
        <f aca="false">(G136+I136)/2</f>
        <v>24.85</v>
      </c>
      <c r="AA136" s="1" t="n">
        <f aca="false">AA135+1</f>
        <v>12</v>
      </c>
      <c r="AB136" s="108"/>
      <c r="AC136" s="109"/>
      <c r="AD136" s="109"/>
      <c r="AE136" s="109"/>
      <c r="AF136" s="109"/>
      <c r="AG136" s="109"/>
      <c r="AH136" s="109"/>
      <c r="AI136" s="109"/>
      <c r="AJ136" s="109"/>
      <c r="AK136" s="109"/>
      <c r="AL136" s="109"/>
      <c r="AM136" s="109"/>
      <c r="AN136" s="109"/>
      <c r="AO136" s="110"/>
      <c r="BA136" s="1"/>
      <c r="BB136" s="111"/>
      <c r="BC136" s="109"/>
      <c r="BD136" s="109"/>
      <c r="BE136" s="109"/>
      <c r="BF136" s="109"/>
      <c r="BG136" s="109"/>
      <c r="BH136" s="109"/>
      <c r="BI136" s="109"/>
      <c r="BJ136" s="109"/>
      <c r="BK136" s="109"/>
      <c r="BL136" s="109"/>
      <c r="BM136" s="109"/>
      <c r="BN136" s="109"/>
      <c r="BO136" s="110"/>
      <c r="CA136" s="1"/>
      <c r="CB136" s="111"/>
      <c r="CC136" s="109"/>
      <c r="CD136" s="109"/>
      <c r="CE136" s="109"/>
      <c r="CF136" s="109"/>
      <c r="CG136" s="109"/>
      <c r="CH136" s="109"/>
      <c r="CI136" s="109"/>
      <c r="CJ136" s="109"/>
      <c r="CK136" s="109"/>
      <c r="CL136" s="109"/>
      <c r="CM136" s="109"/>
      <c r="CN136" s="109"/>
      <c r="CO136" s="110"/>
      <c r="DA136" s="1"/>
      <c r="DB136" s="111"/>
      <c r="DC136" s="109"/>
      <c r="DD136" s="109"/>
      <c r="DE136" s="109"/>
      <c r="DF136" s="109"/>
      <c r="DG136" s="109"/>
      <c r="DH136" s="109"/>
      <c r="DI136" s="109"/>
      <c r="DJ136" s="109"/>
      <c r="DK136" s="109"/>
      <c r="DL136" s="109"/>
      <c r="DM136" s="109"/>
      <c r="DN136" s="109"/>
      <c r="DO136" s="110"/>
      <c r="EA136" s="1" t="n">
        <f aca="false">EA135+1</f>
        <v>1936</v>
      </c>
      <c r="EB136" s="111" t="n">
        <v>1936</v>
      </c>
      <c r="EC136" s="109" t="n">
        <v>35.7</v>
      </c>
      <c r="ED136" s="109" t="n">
        <v>35.3</v>
      </c>
      <c r="EE136" s="109" t="n">
        <v>32.8</v>
      </c>
      <c r="EF136" s="109" t="n">
        <v>25.9</v>
      </c>
      <c r="EG136" s="109" t="n">
        <v>21.9</v>
      </c>
      <c r="EH136" s="109" t="n">
        <v>16</v>
      </c>
      <c r="EI136" s="109" t="n">
        <v>17.5</v>
      </c>
      <c r="EJ136" s="109" t="n">
        <v>20.9</v>
      </c>
      <c r="EK136" s="109" t="n">
        <v>22.8</v>
      </c>
      <c r="EL136" s="109" t="n">
        <v>26.7</v>
      </c>
      <c r="EM136" s="109" t="n">
        <v>31.5</v>
      </c>
      <c r="EN136" s="109" t="n">
        <v>33.5</v>
      </c>
      <c r="EO136" s="110" t="n">
        <f aca="false">SUM(EC136:EN136)/12</f>
        <v>26.7083333333333</v>
      </c>
      <c r="FA136" s="1"/>
      <c r="FB136" s="111"/>
      <c r="FC136" s="109"/>
      <c r="FD136" s="109"/>
      <c r="FE136" s="109"/>
      <c r="FF136" s="109"/>
      <c r="FG136" s="109"/>
      <c r="FH136" s="109"/>
      <c r="FI136" s="109"/>
      <c r="FJ136" s="109"/>
      <c r="FK136" s="109"/>
      <c r="FL136" s="109"/>
      <c r="FM136" s="109"/>
      <c r="FN136" s="109"/>
      <c r="FO136" s="110"/>
      <c r="GA136" s="1"/>
      <c r="GB136" s="111"/>
      <c r="GC136" s="109"/>
      <c r="GD136" s="109"/>
      <c r="GE136" s="109"/>
      <c r="GF136" s="109"/>
      <c r="GG136" s="109"/>
      <c r="GH136" s="109"/>
      <c r="GI136" s="109"/>
      <c r="GJ136" s="109"/>
      <c r="GK136" s="109"/>
      <c r="GL136" s="109"/>
      <c r="GM136" s="109"/>
      <c r="GN136" s="109"/>
      <c r="GO136" s="110"/>
      <c r="HA136" s="1" t="n">
        <f aca="false">HA135+1</f>
        <v>1936</v>
      </c>
      <c r="HB136" s="113" t="s">
        <v>94</v>
      </c>
      <c r="HC136" s="109" t="n">
        <v>24.4</v>
      </c>
      <c r="HD136" s="109" t="n">
        <v>23.6</v>
      </c>
      <c r="HE136" s="109" t="n">
        <v>24.2</v>
      </c>
      <c r="HF136" s="109" t="n">
        <v>20.3</v>
      </c>
      <c r="HG136" s="109" t="n">
        <v>18.8</v>
      </c>
      <c r="HH136" s="109" t="n">
        <v>15.5</v>
      </c>
      <c r="HI136" s="109" t="n">
        <v>14.8</v>
      </c>
      <c r="HJ136" s="109" t="n">
        <v>17.1</v>
      </c>
      <c r="HK136" s="109" t="n">
        <v>17.9</v>
      </c>
      <c r="HL136" s="109" t="n">
        <v>19.7</v>
      </c>
      <c r="HM136" s="109" t="n">
        <v>21.1</v>
      </c>
      <c r="HN136" s="109" t="n">
        <v>22.4</v>
      </c>
      <c r="HO136" s="110" t="n">
        <f aca="false">SUM(HC136:HN136)/12</f>
        <v>19.9833333333333</v>
      </c>
      <c r="IA136" s="1" t="n">
        <f aca="false">IA135+1</f>
        <v>1936</v>
      </c>
      <c r="IB136" s="111" t="n">
        <v>1936</v>
      </c>
      <c r="IC136" s="109" t="n">
        <v>31.6</v>
      </c>
      <c r="ID136" s="109" t="n">
        <v>31.4</v>
      </c>
      <c r="IE136" s="109" t="n">
        <v>30.2</v>
      </c>
      <c r="IF136" s="109" t="n">
        <v>24</v>
      </c>
      <c r="IG136" s="109" t="n">
        <v>21.9</v>
      </c>
      <c r="IH136" s="109" t="n">
        <v>16.3</v>
      </c>
      <c r="II136" s="109" t="n">
        <v>16.5</v>
      </c>
      <c r="IJ136" s="109" t="n">
        <v>19.4</v>
      </c>
      <c r="IK136" s="109" t="n">
        <v>21.2</v>
      </c>
      <c r="IL136" s="109" t="n">
        <v>24.3</v>
      </c>
      <c r="IM136" s="109" t="n">
        <v>27.9</v>
      </c>
      <c r="IN136" s="109" t="n">
        <v>29.1</v>
      </c>
      <c r="IO136" s="110" t="n">
        <f aca="false">SUM(IC136:IN136)/12</f>
        <v>24.4833333333333</v>
      </c>
      <c r="JA136" s="1" t="n">
        <f aca="false">JA135+1</f>
        <v>1936</v>
      </c>
      <c r="JB136" s="113" t="s">
        <v>94</v>
      </c>
      <c r="JC136" s="109" t="n">
        <v>22.1</v>
      </c>
      <c r="JD136" s="109" t="n">
        <v>22.1</v>
      </c>
      <c r="JE136" s="109" t="n">
        <v>21.9</v>
      </c>
      <c r="JF136" s="109" t="n">
        <v>18.3</v>
      </c>
      <c r="JG136" s="109" t="n">
        <v>17.7</v>
      </c>
      <c r="JH136" s="109" t="n">
        <v>14</v>
      </c>
      <c r="JI136" s="109" t="n">
        <v>14</v>
      </c>
      <c r="JJ136" s="109" t="n">
        <v>14.5</v>
      </c>
      <c r="JK136" s="109" t="n">
        <v>15</v>
      </c>
      <c r="JL136" s="109" t="n">
        <v>16.7</v>
      </c>
      <c r="JM136" s="109" t="n">
        <v>18.6</v>
      </c>
      <c r="JN136" s="109" t="n">
        <v>21.2</v>
      </c>
      <c r="JO136" s="110" t="n">
        <f aca="false">SUM(JC136:JN136)/12</f>
        <v>18.0083333333333</v>
      </c>
      <c r="KA136" s="1" t="n">
        <f aca="false">KA135+1</f>
        <v>1936</v>
      </c>
      <c r="KB136" s="111" t="n">
        <v>1936</v>
      </c>
      <c r="KC136" s="109" t="n">
        <v>29.3</v>
      </c>
      <c r="KD136" s="109" t="n">
        <v>28.4</v>
      </c>
      <c r="KE136" s="109" t="n">
        <v>27.7</v>
      </c>
      <c r="KF136" s="109" t="n">
        <v>21.8</v>
      </c>
      <c r="KG136" s="109" t="n">
        <v>20.7</v>
      </c>
      <c r="KH136" s="109" t="n">
        <v>14.6</v>
      </c>
      <c r="KI136" s="109" t="n">
        <v>14.6</v>
      </c>
      <c r="KJ136" s="109" t="n">
        <v>16.9</v>
      </c>
      <c r="KK136" s="109" t="n">
        <v>18.9</v>
      </c>
      <c r="KL136" s="109" t="n">
        <v>21.4</v>
      </c>
      <c r="KM136" s="109" t="n">
        <v>26</v>
      </c>
      <c r="KN136" s="109" t="n">
        <v>27.1</v>
      </c>
      <c r="KO136" s="110" t="n">
        <f aca="false">SUM(KC136:KN136)/12</f>
        <v>22.2833333333333</v>
      </c>
      <c r="LA136" s="1" t="n">
        <f aca="false">LA135+1</f>
        <v>1936</v>
      </c>
      <c r="LB136" s="113" t="s">
        <v>94</v>
      </c>
      <c r="LC136" s="109" t="n">
        <v>30.5</v>
      </c>
      <c r="LD136" s="109" t="n">
        <v>30</v>
      </c>
      <c r="LE136" s="109" t="n">
        <v>29.3</v>
      </c>
      <c r="LF136" s="109" t="n">
        <v>22.4</v>
      </c>
      <c r="LG136" s="109" t="n">
        <v>21</v>
      </c>
      <c r="LH136" s="109" t="n">
        <v>14.4</v>
      </c>
      <c r="LI136" s="109" t="n">
        <v>14.8</v>
      </c>
      <c r="LJ136" s="109" t="n">
        <v>17.2</v>
      </c>
      <c r="LK136" s="109" t="n">
        <v>19.7</v>
      </c>
      <c r="LL136" s="109" t="n">
        <v>22.2</v>
      </c>
      <c r="LM136" s="109" t="n">
        <v>26.8</v>
      </c>
      <c r="LN136" s="109" t="n">
        <v>28.4</v>
      </c>
      <c r="LO136" s="110" t="n">
        <f aca="false">SUM(LC136:LN136)/12</f>
        <v>23.0583333333333</v>
      </c>
      <c r="MA136" s="1"/>
      <c r="MB136" s="111"/>
      <c r="MC136" s="109"/>
      <c r="MD136" s="109"/>
      <c r="ME136" s="109"/>
      <c r="MF136" s="109"/>
      <c r="MG136" s="109"/>
      <c r="MH136" s="109"/>
      <c r="MI136" s="109"/>
      <c r="MJ136" s="109"/>
      <c r="MK136" s="109"/>
      <c r="ML136" s="109"/>
      <c r="MM136" s="109"/>
      <c r="MN136" s="109"/>
      <c r="MO136" s="110"/>
      <c r="NA136" s="1" t="n">
        <f aca="false">NA135+1</f>
        <v>1936</v>
      </c>
      <c r="NB136" s="113" t="s">
        <v>94</v>
      </c>
      <c r="NC136" s="109" t="n">
        <v>35.6</v>
      </c>
      <c r="ND136" s="109" t="n">
        <v>32.7</v>
      </c>
      <c r="NE136" s="109" t="n">
        <v>32.1</v>
      </c>
      <c r="NF136" s="109" t="n">
        <v>25.6</v>
      </c>
      <c r="NG136" s="109" t="n">
        <v>22.7</v>
      </c>
      <c r="NH136" s="109" t="n">
        <v>17.6</v>
      </c>
      <c r="NI136" s="109" t="n">
        <v>18.9</v>
      </c>
      <c r="NJ136" s="109" t="n">
        <v>22.1</v>
      </c>
      <c r="NK136" s="109" t="n">
        <v>24</v>
      </c>
      <c r="NL136" s="109" t="n">
        <v>25.7</v>
      </c>
      <c r="NM136" s="109" t="n">
        <v>30.8</v>
      </c>
      <c r="NN136" s="109" t="n">
        <v>32.8</v>
      </c>
      <c r="NO136" s="110" t="n">
        <f aca="false">SUM(NC136:NN136)/12</f>
        <v>26.7166666666667</v>
      </c>
      <c r="OA136" s="102"/>
      <c r="OB136" s="102"/>
    </row>
    <row r="137" customFormat="false" ht="12.75" hidden="false" customHeight="false" outlineLevel="0" collapsed="false">
      <c r="A137" s="150"/>
      <c r="B137" s="151" t="n">
        <f aca="false">AVERAGE(AO137,BO137,CO137,DO137,EO137,FO137,GO137,HO137,IO137,JO137,KO137,LO137,MO137,NO137)</f>
        <v>23.072619047619</v>
      </c>
      <c r="C137" s="163" t="n">
        <f aca="false">AVERAGE(B133:B137)</f>
        <v>23.1314285714286</v>
      </c>
      <c r="D137" s="164" t="n">
        <f aca="false">AVERAGE(B128:B137)</f>
        <v>23.0965476190476</v>
      </c>
      <c r="E137" s="151" t="n">
        <f aca="false">AVERAGE(B118:B137)</f>
        <v>23.1726091269841</v>
      </c>
      <c r="F137" s="165" t="n">
        <f aca="false">AVERAGE(B88:B137)</f>
        <v>22.4337047619048</v>
      </c>
      <c r="G137" s="159" t="n">
        <f aca="false">MAX(AC137:AN137,BC137:BN137,CC137:CN137,DC137:DN137,EC137:EN137,FC137:FN137,GC137:GN137,HC137:HN137,IC137:IN137,JC137:JN137,KC137:KN137,LC137:LN137,MC137:MN137,NC137:NN137)</f>
        <v>34.4</v>
      </c>
      <c r="H137" s="161" t="n">
        <f aca="false">MEDIAN(AC137:AN137,BC137:BN137,CC137:CN137,DC137:DN137,EC137:EN137,FC137:FN137,GC137:GN137,HC137:HN137,IC137:IN137,JC137:JN137,KC137:KN137,LC137:LN137,MC137:MN137,NC137:NN137)</f>
        <v>22.35</v>
      </c>
      <c r="I137" s="157" t="n">
        <f aca="false">MIN(AC137:AN137,BC137:BN137,CC137:CN137,DC137:DN137,EC137:EN137,FC137:FN137,GC137:GN137,HC137:HN137,IC137:IN137,JC137:JN137,KC137:KN137,LC137:LN137,MC137:MN137,NC137:NN137)</f>
        <v>13.7</v>
      </c>
      <c r="J137" s="162" t="n">
        <f aca="false">(G137+I137)/2</f>
        <v>24.05</v>
      </c>
      <c r="AA137" s="1" t="n">
        <f aca="false">AA136+1</f>
        <v>13</v>
      </c>
      <c r="AB137" s="108"/>
      <c r="AC137" s="109"/>
      <c r="AD137" s="109"/>
      <c r="AE137" s="109"/>
      <c r="AF137" s="109"/>
      <c r="AG137" s="109"/>
      <c r="AH137" s="109"/>
      <c r="AI137" s="109"/>
      <c r="AJ137" s="109"/>
      <c r="AK137" s="109"/>
      <c r="AL137" s="109"/>
      <c r="AM137" s="109"/>
      <c r="AN137" s="109"/>
      <c r="AO137" s="110"/>
      <c r="BA137" s="1"/>
      <c r="BB137" s="111"/>
      <c r="BC137" s="109"/>
      <c r="BD137" s="109"/>
      <c r="BE137" s="109"/>
      <c r="BF137" s="109"/>
      <c r="BG137" s="109"/>
      <c r="BH137" s="109"/>
      <c r="BI137" s="109"/>
      <c r="BJ137" s="109"/>
      <c r="BK137" s="109"/>
      <c r="BL137" s="109"/>
      <c r="BM137" s="109"/>
      <c r="BN137" s="109"/>
      <c r="BO137" s="110"/>
      <c r="CA137" s="1"/>
      <c r="CB137" s="111"/>
      <c r="CC137" s="109"/>
      <c r="CD137" s="109"/>
      <c r="CE137" s="109"/>
      <c r="CF137" s="109"/>
      <c r="CG137" s="109"/>
      <c r="CH137" s="109"/>
      <c r="CI137" s="109"/>
      <c r="CJ137" s="109"/>
      <c r="CK137" s="109"/>
      <c r="CL137" s="109"/>
      <c r="CM137" s="109"/>
      <c r="CN137" s="109"/>
      <c r="CO137" s="110"/>
      <c r="DA137" s="1"/>
      <c r="DB137" s="111"/>
      <c r="DC137" s="109"/>
      <c r="DD137" s="109"/>
      <c r="DE137" s="109"/>
      <c r="DF137" s="109"/>
      <c r="DG137" s="109"/>
      <c r="DH137" s="109"/>
      <c r="DI137" s="109"/>
      <c r="DJ137" s="109"/>
      <c r="DK137" s="109"/>
      <c r="DL137" s="109"/>
      <c r="DM137" s="109"/>
      <c r="DN137" s="109"/>
      <c r="DO137" s="110"/>
      <c r="EA137" s="1" t="n">
        <f aca="false">EA136+1</f>
        <v>1937</v>
      </c>
      <c r="EB137" s="111" t="n">
        <v>1937</v>
      </c>
      <c r="EC137" s="109" t="n">
        <v>32.1</v>
      </c>
      <c r="ED137" s="109" t="n">
        <v>34.4</v>
      </c>
      <c r="EE137" s="109" t="n">
        <v>33</v>
      </c>
      <c r="EF137" s="109" t="n">
        <v>25.6</v>
      </c>
      <c r="EG137" s="109" t="n">
        <v>22.2</v>
      </c>
      <c r="EH137" s="109" t="n">
        <v>16.8</v>
      </c>
      <c r="EI137" s="109" t="n">
        <v>17.4</v>
      </c>
      <c r="EJ137" s="109" t="n">
        <v>20.3</v>
      </c>
      <c r="EK137" s="109" t="n">
        <v>24.1</v>
      </c>
      <c r="EL137" s="109" t="n">
        <v>29</v>
      </c>
      <c r="EM137" s="109" t="n">
        <v>31.7</v>
      </c>
      <c r="EN137" s="109" t="n">
        <v>33.2</v>
      </c>
      <c r="EO137" s="110" t="n">
        <f aca="false">SUM(EC137:EN137)/12</f>
        <v>26.65</v>
      </c>
      <c r="FA137" s="1"/>
      <c r="FB137" s="111"/>
      <c r="FC137" s="109"/>
      <c r="FD137" s="109"/>
      <c r="FE137" s="109"/>
      <c r="FF137" s="109"/>
      <c r="FG137" s="109"/>
      <c r="FH137" s="109"/>
      <c r="FI137" s="109"/>
      <c r="FJ137" s="109"/>
      <c r="FK137" s="109"/>
      <c r="FL137" s="109"/>
      <c r="FM137" s="109"/>
      <c r="FN137" s="109"/>
      <c r="FO137" s="110"/>
      <c r="GA137" s="1"/>
      <c r="GB137" s="111"/>
      <c r="GC137" s="109"/>
      <c r="GD137" s="109"/>
      <c r="GE137" s="109"/>
      <c r="GF137" s="109"/>
      <c r="GG137" s="109"/>
      <c r="GH137" s="109"/>
      <c r="GI137" s="109"/>
      <c r="GJ137" s="109"/>
      <c r="GK137" s="109"/>
      <c r="GL137" s="109"/>
      <c r="GM137" s="109"/>
      <c r="GN137" s="109"/>
      <c r="GO137" s="110"/>
      <c r="HA137" s="1" t="n">
        <f aca="false">HA136+1</f>
        <v>1937</v>
      </c>
      <c r="HB137" s="113" t="s">
        <v>95</v>
      </c>
      <c r="HC137" s="109" t="n">
        <v>23.1</v>
      </c>
      <c r="HD137" s="109" t="n">
        <v>24.5</v>
      </c>
      <c r="HE137" s="109" t="n">
        <v>24.6</v>
      </c>
      <c r="HF137" s="109" t="n">
        <v>20.4</v>
      </c>
      <c r="HG137" s="109" t="n">
        <v>19.2</v>
      </c>
      <c r="HH137" s="109" t="n">
        <v>14.8</v>
      </c>
      <c r="HI137" s="109" t="n">
        <v>15.1</v>
      </c>
      <c r="HJ137" s="109" t="n">
        <v>16.5</v>
      </c>
      <c r="HK137" s="109" t="n">
        <v>18.7</v>
      </c>
      <c r="HL137" s="109" t="n">
        <v>20.2</v>
      </c>
      <c r="HM137" s="109" t="n">
        <v>21.8</v>
      </c>
      <c r="HN137" s="109" t="n">
        <v>22.5</v>
      </c>
      <c r="HO137" s="110" t="n">
        <f aca="false">SUM(HC137:HN137)/12</f>
        <v>20.1166666666667</v>
      </c>
      <c r="IA137" s="1" t="n">
        <f aca="false">IA136+1</f>
        <v>1937</v>
      </c>
      <c r="IB137" s="111" t="n">
        <v>1937</v>
      </c>
      <c r="IC137" s="109" t="n">
        <v>29.6</v>
      </c>
      <c r="ID137" s="109" t="n">
        <v>30.9</v>
      </c>
      <c r="IE137" s="109" t="n">
        <v>31.2</v>
      </c>
      <c r="IF137" s="109" t="n">
        <v>24.6</v>
      </c>
      <c r="IG137" s="109" t="n">
        <v>20.9</v>
      </c>
      <c r="IH137" s="109" t="n">
        <v>16.4</v>
      </c>
      <c r="II137" s="109" t="n">
        <v>16.7</v>
      </c>
      <c r="IJ137" s="109" t="n">
        <v>18.3</v>
      </c>
      <c r="IK137" s="109" t="n">
        <v>21.9</v>
      </c>
      <c r="IL137" s="109" t="n">
        <v>25.6</v>
      </c>
      <c r="IM137" s="109" t="n">
        <v>29.5</v>
      </c>
      <c r="IN137" s="109" t="n">
        <v>28.4</v>
      </c>
      <c r="IO137" s="110" t="n">
        <f aca="false">SUM(IC137:IN137)/12</f>
        <v>24.5</v>
      </c>
      <c r="JA137" s="1" t="n">
        <f aca="false">JA136+1</f>
        <v>1937</v>
      </c>
      <c r="JB137" s="113" t="s">
        <v>95</v>
      </c>
      <c r="JC137" s="109" t="n">
        <v>20.5</v>
      </c>
      <c r="JD137" s="109" t="n">
        <v>23.1</v>
      </c>
      <c r="JE137" s="109" t="n">
        <v>22</v>
      </c>
      <c r="JF137" s="109" t="n">
        <v>18.5</v>
      </c>
      <c r="JG137" s="109" t="n">
        <v>16.9</v>
      </c>
      <c r="JH137" s="109" t="n">
        <v>13.9</v>
      </c>
      <c r="JI137" s="109" t="n">
        <v>13.7</v>
      </c>
      <c r="JJ137" s="109" t="n">
        <v>15.5</v>
      </c>
      <c r="JK137" s="109" t="n">
        <v>16</v>
      </c>
      <c r="JL137" s="109" t="n">
        <v>18.1</v>
      </c>
      <c r="JM137" s="109" t="n">
        <v>20.8</v>
      </c>
      <c r="JN137" s="109" t="n">
        <v>20</v>
      </c>
      <c r="JO137" s="110" t="n">
        <f aca="false">SUM(JC137:JN137)/12</f>
        <v>18.25</v>
      </c>
      <c r="KA137" s="1" t="n">
        <f aca="false">KA136+1</f>
        <v>1937</v>
      </c>
      <c r="KB137" s="111" t="n">
        <v>1937</v>
      </c>
      <c r="KC137" s="109" t="n">
        <v>27.2</v>
      </c>
      <c r="KD137" s="109" t="n">
        <v>29.5</v>
      </c>
      <c r="KE137" s="109" t="n">
        <v>29</v>
      </c>
      <c r="KF137" s="109" t="n">
        <v>22</v>
      </c>
      <c r="KG137" s="109" t="n">
        <v>19.3</v>
      </c>
      <c r="KH137" s="109" t="n">
        <v>14.9</v>
      </c>
      <c r="KI137" s="109" t="n">
        <v>14.3</v>
      </c>
      <c r="KJ137" s="109" t="n">
        <v>16.3</v>
      </c>
      <c r="KK137" s="109" t="n">
        <v>18.3</v>
      </c>
      <c r="KL137" s="109" t="n">
        <v>23.3</v>
      </c>
      <c r="KM137" s="109" t="n">
        <v>27.4</v>
      </c>
      <c r="KN137" s="109" t="n">
        <v>25.8</v>
      </c>
      <c r="KO137" s="110" t="n">
        <f aca="false">SUM(KC137:KN137)/12</f>
        <v>22.275</v>
      </c>
      <c r="LA137" s="1" t="n">
        <f aca="false">LA136+1</f>
        <v>1937</v>
      </c>
      <c r="LB137" s="113" t="s">
        <v>95</v>
      </c>
      <c r="LC137" s="109" t="n">
        <v>28.4</v>
      </c>
      <c r="LD137" s="109" t="n">
        <v>29.6</v>
      </c>
      <c r="LE137" s="109" t="n">
        <v>29.5</v>
      </c>
      <c r="LF137" s="109" t="n">
        <v>23.1</v>
      </c>
      <c r="LG137" s="109" t="n">
        <v>19.6</v>
      </c>
      <c r="LH137" s="109" t="n">
        <v>15.3</v>
      </c>
      <c r="LI137" s="109" t="n">
        <v>15</v>
      </c>
      <c r="LJ137" s="109" t="n">
        <v>16.7</v>
      </c>
      <c r="LK137" s="109" t="n">
        <v>19.3</v>
      </c>
      <c r="LL137" s="109" t="n">
        <v>24.4</v>
      </c>
      <c r="LM137" s="109" t="n">
        <v>28.2</v>
      </c>
      <c r="LN137" s="109" t="n">
        <v>27.3</v>
      </c>
      <c r="LO137" s="110" t="n">
        <f aca="false">SUM(LC137:LN137)/12</f>
        <v>23.0333333333333</v>
      </c>
      <c r="MA137" s="1"/>
      <c r="MB137" s="111"/>
      <c r="MC137" s="109"/>
      <c r="MD137" s="109"/>
      <c r="ME137" s="109"/>
      <c r="MF137" s="109"/>
      <c r="MG137" s="109"/>
      <c r="MH137" s="109"/>
      <c r="MI137" s="109"/>
      <c r="MJ137" s="109"/>
      <c r="MK137" s="109"/>
      <c r="ML137" s="109"/>
      <c r="MM137" s="109"/>
      <c r="MN137" s="109"/>
      <c r="MO137" s="110"/>
      <c r="NA137" s="1" t="n">
        <f aca="false">NA136+1</f>
        <v>1937</v>
      </c>
      <c r="NB137" s="113" t="s">
        <v>95</v>
      </c>
      <c r="NC137" s="109" t="n">
        <v>32.3</v>
      </c>
      <c r="ND137" s="109" t="n">
        <v>33.4</v>
      </c>
      <c r="NE137" s="109" t="n">
        <v>32.6</v>
      </c>
      <c r="NF137" s="109" t="n">
        <v>26.3</v>
      </c>
      <c r="NG137" s="109" t="n">
        <v>22.9</v>
      </c>
      <c r="NH137" s="109" t="n">
        <v>17.6</v>
      </c>
      <c r="NI137" s="109" t="n">
        <v>17.9</v>
      </c>
      <c r="NJ137" s="109" t="n">
        <v>19.8</v>
      </c>
      <c r="NK137" s="109" t="n">
        <v>23.9</v>
      </c>
      <c r="NL137" s="109" t="n">
        <v>29.4</v>
      </c>
      <c r="NM137" s="109" t="n">
        <v>31.8</v>
      </c>
      <c r="NN137" s="109" t="n">
        <v>32.3</v>
      </c>
      <c r="NO137" s="110" t="n">
        <f aca="false">SUM(NC137:NN137)/12</f>
        <v>26.6833333333333</v>
      </c>
      <c r="OA137" s="102"/>
      <c r="OB137" s="102"/>
    </row>
    <row r="138" customFormat="false" ht="12.75" hidden="false" customHeight="false" outlineLevel="0" collapsed="false">
      <c r="A138" s="150"/>
      <c r="B138" s="151" t="n">
        <f aca="false">AVERAGE(AO138,BO138,CO138,DO138,EO138,FO138,GO138,HO138,IO138,JO138,KO138,LO138,MO138,NO138)</f>
        <v>23.3226190476191</v>
      </c>
      <c r="C138" s="163" t="n">
        <f aca="false">AVERAGE(B134:B138)</f>
        <v>23.2197619047619</v>
      </c>
      <c r="D138" s="164" t="n">
        <f aca="false">AVERAGE(B129:B138)</f>
        <v>23.0569047619048</v>
      </c>
      <c r="E138" s="151" t="n">
        <f aca="false">AVERAGE(B119:B138)</f>
        <v>23.1904067460317</v>
      </c>
      <c r="F138" s="165" t="n">
        <f aca="false">AVERAGE(B89:B138)</f>
        <v>22.5214904761905</v>
      </c>
      <c r="G138" s="159" t="n">
        <f aca="false">MAX(AC138:AN138,BC138:BN138,CC138:CN138,DC138:DN138,EC138:EN138,FC138:FN138,GC138:GN138,HC138:HN138,IC138:IN138,JC138:JN138,KC138:KN138,LC138:LN138,MC138:MN138,NC138:NN138)</f>
        <v>36.8</v>
      </c>
      <c r="H138" s="161" t="n">
        <f aca="false">MEDIAN(AC138:AN138,BC138:BN138,CC138:CN138,DC138:DN138,EC138:EN138,FC138:FN138,GC138:GN138,HC138:HN138,IC138:IN138,JC138:JN138,KC138:KN138,LC138:LN138,MC138:MN138,NC138:NN138)</f>
        <v>23.1</v>
      </c>
      <c r="I138" s="157" t="n">
        <f aca="false">MIN(AC138:AN138,BC138:BN138,CC138:CN138,DC138:DN138,EC138:EN138,FC138:FN138,GC138:GN138,HC138:HN138,IC138:IN138,JC138:JN138,KC138:KN138,LC138:LN138,MC138:MN138,NC138:NN138)</f>
        <v>14</v>
      </c>
      <c r="J138" s="162" t="n">
        <f aca="false">(G138+I138)/2</f>
        <v>25.4</v>
      </c>
      <c r="AA138" s="1" t="n">
        <f aca="false">AA137+1</f>
        <v>14</v>
      </c>
      <c r="AB138" s="108"/>
      <c r="AC138" s="109"/>
      <c r="AD138" s="109"/>
      <c r="AE138" s="109"/>
      <c r="AF138" s="109"/>
      <c r="AG138" s="109"/>
      <c r="AH138" s="109"/>
      <c r="AI138" s="109"/>
      <c r="AJ138" s="109"/>
      <c r="AK138" s="109"/>
      <c r="AL138" s="109"/>
      <c r="AM138" s="109"/>
      <c r="AN138" s="109"/>
      <c r="AO138" s="110"/>
      <c r="BA138" s="1"/>
      <c r="BB138" s="111"/>
      <c r="BC138" s="109"/>
      <c r="BD138" s="109"/>
      <c r="BE138" s="109"/>
      <c r="BF138" s="109"/>
      <c r="BG138" s="109"/>
      <c r="BH138" s="109"/>
      <c r="BI138" s="109"/>
      <c r="BJ138" s="109"/>
      <c r="BK138" s="109"/>
      <c r="BL138" s="109"/>
      <c r="BM138" s="109"/>
      <c r="BN138" s="109"/>
      <c r="BO138" s="110"/>
      <c r="CA138" s="1"/>
      <c r="CB138" s="111"/>
      <c r="CC138" s="109"/>
      <c r="CD138" s="109"/>
      <c r="CE138" s="109"/>
      <c r="CF138" s="109"/>
      <c r="CG138" s="109"/>
      <c r="CH138" s="109"/>
      <c r="CI138" s="109"/>
      <c r="CJ138" s="109"/>
      <c r="CK138" s="109"/>
      <c r="CL138" s="109"/>
      <c r="CM138" s="109"/>
      <c r="CN138" s="109"/>
      <c r="CO138" s="110"/>
      <c r="DA138" s="1"/>
      <c r="DB138" s="111"/>
      <c r="DC138" s="109"/>
      <c r="DD138" s="109"/>
      <c r="DE138" s="109"/>
      <c r="DF138" s="109"/>
      <c r="DG138" s="109"/>
      <c r="DH138" s="109"/>
      <c r="DI138" s="109"/>
      <c r="DJ138" s="109"/>
      <c r="DK138" s="109"/>
      <c r="DL138" s="109"/>
      <c r="DM138" s="109"/>
      <c r="DN138" s="109"/>
      <c r="DO138" s="110"/>
      <c r="EA138" s="1" t="n">
        <f aca="false">EA137+1</f>
        <v>1938</v>
      </c>
      <c r="EB138" s="111" t="n">
        <v>1938</v>
      </c>
      <c r="EC138" s="109" t="n">
        <v>33.7</v>
      </c>
      <c r="ED138" s="109" t="n">
        <v>32.2</v>
      </c>
      <c r="EE138" s="109" t="n">
        <v>33.3</v>
      </c>
      <c r="EF138" s="109" t="n">
        <v>27</v>
      </c>
      <c r="EG138" s="109" t="n">
        <v>23.9</v>
      </c>
      <c r="EH138" s="109" t="n">
        <v>17</v>
      </c>
      <c r="EI138" s="109" t="n">
        <v>17.5</v>
      </c>
      <c r="EJ138" s="109" t="n">
        <v>18.3</v>
      </c>
      <c r="EK138" s="109" t="n">
        <v>24.3</v>
      </c>
      <c r="EL138" s="109" t="n">
        <v>28.2</v>
      </c>
      <c r="EM138" s="109" t="n">
        <v>33.2</v>
      </c>
      <c r="EN138" s="109" t="n">
        <v>36.8</v>
      </c>
      <c r="EO138" s="110" t="n">
        <f aca="false">SUM(EC138:EN138)/12</f>
        <v>27.1166666666667</v>
      </c>
      <c r="FA138" s="1"/>
      <c r="FB138" s="111"/>
      <c r="FC138" s="109"/>
      <c r="FD138" s="109"/>
      <c r="FE138" s="109"/>
      <c r="FF138" s="109"/>
      <c r="FG138" s="109"/>
      <c r="FH138" s="109"/>
      <c r="FI138" s="109"/>
      <c r="FJ138" s="109"/>
      <c r="FK138" s="109"/>
      <c r="FL138" s="109"/>
      <c r="FM138" s="109"/>
      <c r="FN138" s="109"/>
      <c r="FO138" s="110"/>
      <c r="GA138" s="1"/>
      <c r="GB138" s="111"/>
      <c r="GC138" s="109"/>
      <c r="GD138" s="109"/>
      <c r="GE138" s="109"/>
      <c r="GF138" s="109"/>
      <c r="GG138" s="109"/>
      <c r="GH138" s="109"/>
      <c r="GI138" s="109"/>
      <c r="GJ138" s="109"/>
      <c r="GK138" s="109"/>
      <c r="GL138" s="109"/>
      <c r="GM138" s="109"/>
      <c r="GN138" s="109"/>
      <c r="GO138" s="110"/>
      <c r="HA138" s="1" t="n">
        <f aca="false">HA137+1</f>
        <v>1938</v>
      </c>
      <c r="HB138" s="113" t="s">
        <v>96</v>
      </c>
      <c r="HC138" s="109" t="n">
        <v>23.6</v>
      </c>
      <c r="HD138" s="109" t="n">
        <v>23.2</v>
      </c>
      <c r="HE138" s="109" t="n">
        <v>23</v>
      </c>
      <c r="HF138" s="109" t="n">
        <v>21</v>
      </c>
      <c r="HG138" s="109" t="n">
        <v>18.2</v>
      </c>
      <c r="HH138" s="109" t="n">
        <v>15.1</v>
      </c>
      <c r="HI138" s="109" t="n">
        <v>15.1</v>
      </c>
      <c r="HJ138" s="109" t="n">
        <v>15.2</v>
      </c>
      <c r="HK138" s="109" t="n">
        <v>18.3</v>
      </c>
      <c r="HL138" s="109" t="n">
        <v>20.8</v>
      </c>
      <c r="HM138" s="109" t="n">
        <v>23</v>
      </c>
      <c r="HN138" s="109" t="n">
        <v>23.9</v>
      </c>
      <c r="HO138" s="110" t="n">
        <f aca="false">SUM(HC138:HN138)/12</f>
        <v>20.0333333333333</v>
      </c>
      <c r="IA138" s="1" t="n">
        <f aca="false">IA137+1</f>
        <v>1938</v>
      </c>
      <c r="IB138" s="111" t="n">
        <v>1938</v>
      </c>
      <c r="IC138" s="109" t="n">
        <v>30.2</v>
      </c>
      <c r="ID138" s="109" t="n">
        <v>29.8</v>
      </c>
      <c r="IE138" s="109" t="n">
        <v>30.4</v>
      </c>
      <c r="IF138" s="109" t="n">
        <v>25.1</v>
      </c>
      <c r="IG138" s="109" t="n">
        <v>22.4</v>
      </c>
      <c r="IH138" s="109" t="n">
        <v>16.6</v>
      </c>
      <c r="II138" s="109" t="n">
        <v>16.7</v>
      </c>
      <c r="IJ138" s="109" t="n">
        <v>17.5</v>
      </c>
      <c r="IK138" s="109" t="n">
        <v>22.3</v>
      </c>
      <c r="IL138" s="109" t="n">
        <v>25.3</v>
      </c>
      <c r="IM138" s="109" t="n">
        <v>30.4</v>
      </c>
      <c r="IN138" s="109" t="n">
        <v>31.1</v>
      </c>
      <c r="IO138" s="110" t="n">
        <f aca="false">SUM(IC138:IN138)/12</f>
        <v>24.8166666666667</v>
      </c>
      <c r="JA138" s="1" t="n">
        <f aca="false">JA137+1</f>
        <v>1938</v>
      </c>
      <c r="JB138" s="113" t="s">
        <v>96</v>
      </c>
      <c r="JC138" s="109" t="n">
        <v>22.1</v>
      </c>
      <c r="JD138" s="109" t="n">
        <v>23</v>
      </c>
      <c r="JE138" s="109" t="n">
        <v>21</v>
      </c>
      <c r="JF138" s="109" t="n">
        <v>19.4</v>
      </c>
      <c r="JG138" s="109" t="n">
        <v>17.4</v>
      </c>
      <c r="JH138" s="109" t="n">
        <v>14</v>
      </c>
      <c r="JI138" s="109" t="n">
        <v>14.2</v>
      </c>
      <c r="JJ138" s="109" t="n">
        <v>14.6</v>
      </c>
      <c r="JK138" s="109" t="n">
        <v>16.3</v>
      </c>
      <c r="JL138" s="109" t="n">
        <v>18.6</v>
      </c>
      <c r="JM138" s="109" t="n">
        <v>21.1</v>
      </c>
      <c r="JN138" s="109" t="n">
        <v>20.4</v>
      </c>
      <c r="JO138" s="110" t="n">
        <f aca="false">SUM(JC138:JN138)/12</f>
        <v>18.5083333333333</v>
      </c>
      <c r="KA138" s="1" t="n">
        <f aca="false">KA137+1</f>
        <v>1938</v>
      </c>
      <c r="KB138" s="111" t="n">
        <v>1938</v>
      </c>
      <c r="KC138" s="109" t="n">
        <v>28.1</v>
      </c>
      <c r="KD138" s="109" t="n">
        <v>27</v>
      </c>
      <c r="KE138" s="109" t="n">
        <v>27.7</v>
      </c>
      <c r="KF138" s="109" t="n">
        <v>23.7</v>
      </c>
      <c r="KG138" s="109" t="n">
        <v>19.5</v>
      </c>
      <c r="KH138" s="109" t="n">
        <v>14.9</v>
      </c>
      <c r="KI138" s="109" t="n">
        <v>15.1</v>
      </c>
      <c r="KJ138" s="109" t="n">
        <v>15.3</v>
      </c>
      <c r="KK138" s="109" t="n">
        <v>19.4</v>
      </c>
      <c r="KL138" s="109" t="n">
        <v>23.7</v>
      </c>
      <c r="KM138" s="109" t="n">
        <v>28.1</v>
      </c>
      <c r="KN138" s="109" t="n">
        <v>28.8</v>
      </c>
      <c r="KO138" s="110" t="n">
        <f aca="false">SUM(KC138:KN138)/12</f>
        <v>22.6083333333333</v>
      </c>
      <c r="LA138" s="1" t="n">
        <f aca="false">LA137+1</f>
        <v>1938</v>
      </c>
      <c r="LB138" s="113" t="s">
        <v>96</v>
      </c>
      <c r="LC138" s="109" t="n">
        <v>28.9</v>
      </c>
      <c r="LD138" s="109" t="n">
        <v>28.4</v>
      </c>
      <c r="LE138" s="109" t="n">
        <v>28.8</v>
      </c>
      <c r="LF138" s="109" t="n">
        <v>24.1</v>
      </c>
      <c r="LG138" s="109" t="n">
        <v>20.3</v>
      </c>
      <c r="LH138" s="109" t="n">
        <v>15.2</v>
      </c>
      <c r="LI138" s="109" t="n">
        <v>15.2</v>
      </c>
      <c r="LJ138" s="109" t="n">
        <v>15.9</v>
      </c>
      <c r="LK138" s="109" t="n">
        <v>20.4</v>
      </c>
      <c r="LL138" s="109" t="n">
        <v>24.2</v>
      </c>
      <c r="LM138" s="109" t="n">
        <v>28.7</v>
      </c>
      <c r="LN138" s="109" t="n">
        <v>30.5</v>
      </c>
      <c r="LO138" s="110" t="n">
        <f aca="false">SUM(LC138:LN138)/12</f>
        <v>23.3833333333333</v>
      </c>
      <c r="MA138" s="1"/>
      <c r="MB138" s="111"/>
      <c r="MC138" s="109"/>
      <c r="MD138" s="109"/>
      <c r="ME138" s="109"/>
      <c r="MF138" s="109"/>
      <c r="MG138" s="109"/>
      <c r="MH138" s="109"/>
      <c r="MI138" s="109"/>
      <c r="MJ138" s="109"/>
      <c r="MK138" s="109"/>
      <c r="ML138" s="109"/>
      <c r="MM138" s="109"/>
      <c r="MN138" s="109"/>
      <c r="MO138" s="110"/>
      <c r="NA138" s="1" t="n">
        <f aca="false">NA137+1</f>
        <v>1938</v>
      </c>
      <c r="NB138" s="113" t="s">
        <v>96</v>
      </c>
      <c r="NC138" s="109" t="n">
        <v>32.7</v>
      </c>
      <c r="ND138" s="109" t="n">
        <v>32</v>
      </c>
      <c r="NE138" s="109" t="n">
        <v>33</v>
      </c>
      <c r="NF138" s="109" t="n">
        <v>27.3</v>
      </c>
      <c r="NG138" s="109" t="n">
        <v>23.2</v>
      </c>
      <c r="NH138" s="109" t="n">
        <v>16.7</v>
      </c>
      <c r="NI138" s="109" t="n">
        <v>17.5</v>
      </c>
      <c r="NJ138" s="109" t="n">
        <v>19.1</v>
      </c>
      <c r="NK138" s="109" t="n">
        <v>24.8</v>
      </c>
      <c r="NL138" s="109" t="n">
        <v>27.5</v>
      </c>
      <c r="NM138" s="109" t="n">
        <v>32.7</v>
      </c>
      <c r="NN138" s="109" t="n">
        <v>35</v>
      </c>
      <c r="NO138" s="110" t="n">
        <f aca="false">SUM(NC138:NN138)/12</f>
        <v>26.7916666666667</v>
      </c>
      <c r="OA138" s="102"/>
      <c r="OB138" s="102"/>
    </row>
    <row r="139" customFormat="false" ht="12.75" hidden="false" customHeight="false" outlineLevel="0" collapsed="false">
      <c r="A139" s="150"/>
      <c r="B139" s="151" t="n">
        <f aca="false">AVERAGE(AO139,BO139,CO139,DO139,EO139,FO139,GO139,HO139,IO139,JO139,KO139,LO139,MO139,NO139)</f>
        <v>22.797619047619</v>
      </c>
      <c r="C139" s="163" t="n">
        <f aca="false">AVERAGE(B135:B139)</f>
        <v>23.0207142857143</v>
      </c>
      <c r="D139" s="164" t="n">
        <f aca="false">AVERAGE(B130:B139)</f>
        <v>23.0778571428571</v>
      </c>
      <c r="E139" s="151" t="n">
        <f aca="false">AVERAGE(B120:B139)</f>
        <v>23.1579265873016</v>
      </c>
      <c r="F139" s="165" t="n">
        <f aca="false">AVERAGE(B90:B139)</f>
        <v>22.5189428571429</v>
      </c>
      <c r="G139" s="159" t="n">
        <f aca="false">MAX(AC139:AN139,BC139:BN139,CC139:CN139,DC139:DN139,EC139:EN139,FC139:FN139,GC139:GN139,HC139:HN139,IC139:IN139,JC139:JN139,KC139:KN139,LC139:LN139,MC139:MN139,NC139:NN139)</f>
        <v>38.9</v>
      </c>
      <c r="H139" s="161" t="n">
        <f aca="false">MEDIAN(AC139:AN139,BC139:BN139,CC139:CN139,DC139:DN139,EC139:EN139,FC139:FN139,GC139:GN139,HC139:HN139,IC139:IN139,JC139:JN139,KC139:KN139,LC139:LN139,MC139:MN139,NC139:NN139)</f>
        <v>22.85</v>
      </c>
      <c r="I139" s="157" t="n">
        <f aca="false">MIN(AC139:AN139,BC139:BN139,CC139:CN139,DC139:DN139,EC139:EN139,FC139:FN139,GC139:GN139,HC139:HN139,IC139:IN139,JC139:JN139,KC139:KN139,LC139:LN139,MC139:MN139,NC139:NN139)</f>
        <v>13.5</v>
      </c>
      <c r="J139" s="162" t="n">
        <f aca="false">(G139+I139)/2</f>
        <v>26.2</v>
      </c>
      <c r="AA139" s="1" t="n">
        <f aca="false">AA138+1</f>
        <v>15</v>
      </c>
      <c r="AB139" s="108"/>
      <c r="AC139" s="109"/>
      <c r="AD139" s="109"/>
      <c r="AE139" s="109"/>
      <c r="AF139" s="109"/>
      <c r="AG139" s="109"/>
      <c r="AH139" s="109"/>
      <c r="AI139" s="109"/>
      <c r="AJ139" s="109"/>
      <c r="AK139" s="109"/>
      <c r="AL139" s="109"/>
      <c r="AM139" s="109"/>
      <c r="AN139" s="109"/>
      <c r="AO139" s="110"/>
      <c r="BA139" s="1"/>
      <c r="BB139" s="111"/>
      <c r="BC139" s="109"/>
      <c r="BD139" s="109"/>
      <c r="BE139" s="109"/>
      <c r="BF139" s="109"/>
      <c r="BG139" s="109"/>
      <c r="BH139" s="109"/>
      <c r="BI139" s="109"/>
      <c r="BJ139" s="109"/>
      <c r="BK139" s="109"/>
      <c r="BL139" s="109"/>
      <c r="BM139" s="109"/>
      <c r="BN139" s="109"/>
      <c r="BO139" s="110"/>
      <c r="CA139" s="1"/>
      <c r="CB139" s="111"/>
      <c r="CC139" s="109"/>
      <c r="CD139" s="109"/>
      <c r="CE139" s="109"/>
      <c r="CF139" s="109"/>
      <c r="CG139" s="109"/>
      <c r="CH139" s="109"/>
      <c r="CI139" s="109"/>
      <c r="CJ139" s="109"/>
      <c r="CK139" s="109"/>
      <c r="CL139" s="109"/>
      <c r="CM139" s="109"/>
      <c r="CN139" s="109"/>
      <c r="CO139" s="110"/>
      <c r="DA139" s="1"/>
      <c r="DB139" s="111"/>
      <c r="DC139" s="109"/>
      <c r="DD139" s="109"/>
      <c r="DE139" s="109"/>
      <c r="DF139" s="109"/>
      <c r="DG139" s="109"/>
      <c r="DH139" s="109"/>
      <c r="DI139" s="109"/>
      <c r="DJ139" s="109"/>
      <c r="DK139" s="109"/>
      <c r="DL139" s="109"/>
      <c r="DM139" s="109"/>
      <c r="DN139" s="109"/>
      <c r="DO139" s="110"/>
      <c r="EA139" s="1" t="n">
        <f aca="false">EA138+1</f>
        <v>1939</v>
      </c>
      <c r="EB139" s="111" t="n">
        <v>1939</v>
      </c>
      <c r="EC139" s="109" t="n">
        <v>38.9</v>
      </c>
      <c r="ED139" s="109" t="n">
        <v>33.7</v>
      </c>
      <c r="EE139" s="119"/>
      <c r="EF139" s="109" t="n">
        <v>26.9</v>
      </c>
      <c r="EG139" s="109" t="n">
        <v>23.8</v>
      </c>
      <c r="EH139" s="109" t="n">
        <v>18.6</v>
      </c>
      <c r="EI139" s="109" t="n">
        <v>17.1</v>
      </c>
      <c r="EJ139" s="109" t="n">
        <v>20.7</v>
      </c>
      <c r="EK139" s="109" t="n">
        <v>24.6</v>
      </c>
      <c r="EL139" s="109" t="n">
        <v>28.5</v>
      </c>
      <c r="EM139" s="109" t="n">
        <v>31.2</v>
      </c>
      <c r="EN139" s="109" t="n">
        <v>34.5</v>
      </c>
      <c r="EO139" s="110" t="n">
        <f aca="false">SUM(EC139:EN139)/12</f>
        <v>24.875</v>
      </c>
      <c r="FA139" s="1"/>
      <c r="FB139" s="111"/>
      <c r="FC139" s="109"/>
      <c r="FD139" s="109"/>
      <c r="FE139" s="109"/>
      <c r="FF139" s="109"/>
      <c r="FG139" s="109"/>
      <c r="FH139" s="109"/>
      <c r="FI139" s="109"/>
      <c r="FJ139" s="109"/>
      <c r="FK139" s="109"/>
      <c r="FL139" s="109"/>
      <c r="FM139" s="109"/>
      <c r="FN139" s="109"/>
      <c r="FO139" s="110"/>
      <c r="GA139" s="1"/>
      <c r="GB139" s="111"/>
      <c r="GC139" s="109"/>
      <c r="GD139" s="109"/>
      <c r="GE139" s="109"/>
      <c r="GF139" s="109"/>
      <c r="GG139" s="109"/>
      <c r="GH139" s="109"/>
      <c r="GI139" s="109"/>
      <c r="GJ139" s="109"/>
      <c r="GK139" s="109"/>
      <c r="GL139" s="109"/>
      <c r="GM139" s="109"/>
      <c r="GN139" s="109"/>
      <c r="GO139" s="110"/>
      <c r="HA139" s="1" t="n">
        <f aca="false">HA138+1</f>
        <v>1939</v>
      </c>
      <c r="HB139" s="113" t="s">
        <v>97</v>
      </c>
      <c r="HC139" s="109" t="n">
        <v>27.1</v>
      </c>
      <c r="HD139" s="109" t="n">
        <v>25.9</v>
      </c>
      <c r="HE139" s="109" t="n">
        <v>22.4</v>
      </c>
      <c r="HF139" s="109" t="n">
        <v>21.3</v>
      </c>
      <c r="HG139" s="109" t="n">
        <v>20.3</v>
      </c>
      <c r="HH139" s="109" t="n">
        <v>16.6</v>
      </c>
      <c r="HI139" s="109" t="n">
        <v>14.9</v>
      </c>
      <c r="HJ139" s="109" t="n">
        <v>15.7</v>
      </c>
      <c r="HK139" s="109" t="n">
        <v>17.7</v>
      </c>
      <c r="HL139" s="109" t="n">
        <v>19.3</v>
      </c>
      <c r="HM139" s="109" t="n">
        <v>20</v>
      </c>
      <c r="HN139" s="109" t="n">
        <v>21.6</v>
      </c>
      <c r="HO139" s="110" t="n">
        <f aca="false">SUM(HC139:HN139)/12</f>
        <v>20.2333333333333</v>
      </c>
      <c r="IA139" s="1" t="n">
        <f aca="false">IA138+1</f>
        <v>1939</v>
      </c>
      <c r="IB139" s="111" t="n">
        <v>1939</v>
      </c>
      <c r="IC139" s="109" t="n">
        <v>37.8</v>
      </c>
      <c r="ID139" s="109" t="n">
        <v>33.3</v>
      </c>
      <c r="IE139" s="109" t="n">
        <v>29.4</v>
      </c>
      <c r="IF139" s="109" t="n">
        <v>25.4</v>
      </c>
      <c r="IG139" s="109" t="n">
        <v>22.2</v>
      </c>
      <c r="IH139" s="109" t="n">
        <v>17.3</v>
      </c>
      <c r="II139" s="109" t="n">
        <v>16.2</v>
      </c>
      <c r="IJ139" s="109" t="n">
        <v>17.5</v>
      </c>
      <c r="IK139" s="109" t="n">
        <v>21.2</v>
      </c>
      <c r="IL139" s="109" t="n">
        <v>25.7</v>
      </c>
      <c r="IM139" s="109" t="n">
        <v>25.3</v>
      </c>
      <c r="IN139" s="109" t="n">
        <v>28.2</v>
      </c>
      <c r="IO139" s="110" t="n">
        <f aca="false">SUM(IC139:IN139)/12</f>
        <v>24.9583333333333</v>
      </c>
      <c r="JA139" s="1" t="n">
        <f aca="false">JA138+1</f>
        <v>1939</v>
      </c>
      <c r="JB139" s="113" t="s">
        <v>97</v>
      </c>
      <c r="JC139" s="109" t="n">
        <v>23.5</v>
      </c>
      <c r="JD139" s="109" t="n">
        <v>22.8</v>
      </c>
      <c r="JE139" s="109" t="n">
        <v>21.7</v>
      </c>
      <c r="JF139" s="109" t="n">
        <v>19.5</v>
      </c>
      <c r="JG139" s="109" t="n">
        <v>18</v>
      </c>
      <c r="JH139" s="109" t="n">
        <v>15</v>
      </c>
      <c r="JI139" s="109" t="n">
        <v>13.5</v>
      </c>
      <c r="JJ139" s="109" t="n">
        <v>14</v>
      </c>
      <c r="JK139" s="109" t="n">
        <v>15.5</v>
      </c>
      <c r="JL139" s="109" t="n">
        <v>17.9</v>
      </c>
      <c r="JM139" s="109" t="n">
        <v>19</v>
      </c>
      <c r="JN139" s="109" t="n">
        <v>19.2</v>
      </c>
      <c r="JO139" s="110" t="n">
        <f aca="false">SUM(JC139:JN139)/12</f>
        <v>18.3</v>
      </c>
      <c r="KA139" s="1" t="n">
        <f aca="false">KA138+1</f>
        <v>1939</v>
      </c>
      <c r="KB139" s="111" t="n">
        <v>1939</v>
      </c>
      <c r="KC139" s="109" t="n">
        <v>34.9</v>
      </c>
      <c r="KD139" s="109" t="n">
        <v>31.1</v>
      </c>
      <c r="KE139" s="109" t="n">
        <v>26.8</v>
      </c>
      <c r="KF139" s="109" t="n">
        <v>22.9</v>
      </c>
      <c r="KG139" s="109" t="n">
        <v>20.5</v>
      </c>
      <c r="KH139" s="109" t="n">
        <v>15.8</v>
      </c>
      <c r="KI139" s="119"/>
      <c r="KJ139" s="109" t="n">
        <v>15.1</v>
      </c>
      <c r="KK139" s="109" t="n">
        <v>18</v>
      </c>
      <c r="KL139" s="109" t="n">
        <v>23</v>
      </c>
      <c r="KM139" s="109" t="n">
        <v>23.1</v>
      </c>
      <c r="KN139" s="109" t="n">
        <v>24.9</v>
      </c>
      <c r="KO139" s="110" t="n">
        <f aca="false">SUM(KC139:KN139)/12</f>
        <v>21.3416666666667</v>
      </c>
      <c r="LA139" s="1" t="n">
        <f aca="false">LA138+1</f>
        <v>1939</v>
      </c>
      <c r="LB139" s="113" t="s">
        <v>97</v>
      </c>
      <c r="LC139" s="109" t="n">
        <v>36</v>
      </c>
      <c r="LD139" s="109" t="n">
        <v>31.9</v>
      </c>
      <c r="LE139" s="109" t="n">
        <v>27.2</v>
      </c>
      <c r="LF139" s="109" t="n">
        <v>23.6</v>
      </c>
      <c r="LG139" s="109" t="n">
        <v>21.3</v>
      </c>
      <c r="LH139" s="109" t="n">
        <v>16.1</v>
      </c>
      <c r="LI139" s="109" t="n">
        <v>14.3</v>
      </c>
      <c r="LJ139" s="109" t="n">
        <v>15.1</v>
      </c>
      <c r="LK139" s="109" t="n">
        <v>19</v>
      </c>
      <c r="LL139" s="109" t="n">
        <v>23.8</v>
      </c>
      <c r="LM139" s="109" t="n">
        <v>24.4</v>
      </c>
      <c r="LN139" s="109" t="n">
        <v>26.8</v>
      </c>
      <c r="LO139" s="110" t="n">
        <f aca="false">SUM(LC139:LN139)/12</f>
        <v>23.2916666666667</v>
      </c>
      <c r="MA139" s="1"/>
      <c r="MB139" s="111"/>
      <c r="MC139" s="109"/>
      <c r="MD139" s="109"/>
      <c r="ME139" s="109"/>
      <c r="MF139" s="109"/>
      <c r="MG139" s="109"/>
      <c r="MH139" s="109"/>
      <c r="MI139" s="109"/>
      <c r="MJ139" s="109"/>
      <c r="MK139" s="109"/>
      <c r="ML139" s="109"/>
      <c r="MM139" s="109"/>
      <c r="MN139" s="109"/>
      <c r="MO139" s="110"/>
      <c r="NA139" s="1" t="n">
        <f aca="false">NA138+1</f>
        <v>1939</v>
      </c>
      <c r="NB139" s="113" t="s">
        <v>97</v>
      </c>
      <c r="NC139" s="109" t="n">
        <v>38.2</v>
      </c>
      <c r="ND139" s="109" t="n">
        <v>34.6</v>
      </c>
      <c r="NE139" s="109" t="n">
        <v>29.3</v>
      </c>
      <c r="NF139" s="109" t="n">
        <v>26.2</v>
      </c>
      <c r="NG139" s="109" t="n">
        <v>23</v>
      </c>
      <c r="NH139" s="109" t="n">
        <v>18.4</v>
      </c>
      <c r="NI139" s="109" t="n">
        <v>16.9</v>
      </c>
      <c r="NJ139" s="109" t="n">
        <v>19.9</v>
      </c>
      <c r="NK139" s="109" t="n">
        <v>23.4</v>
      </c>
      <c r="NL139" s="109" t="n">
        <v>27.8</v>
      </c>
      <c r="NM139" s="109" t="n">
        <v>28.8</v>
      </c>
      <c r="NN139" s="109" t="n">
        <v>32.5</v>
      </c>
      <c r="NO139" s="110" t="n">
        <f aca="false">SUM(NC139:NN139)/12</f>
        <v>26.5833333333333</v>
      </c>
      <c r="OA139" s="102"/>
      <c r="OB139" s="102"/>
    </row>
    <row r="140" customFormat="false" ht="12.75" hidden="false" customHeight="false" outlineLevel="0" collapsed="false">
      <c r="A140" s="150" t="n">
        <f aca="false">A135+5</f>
        <v>1940</v>
      </c>
      <c r="B140" s="151" t="n">
        <f aca="false">AVERAGE(AO140,BO140,CO140,DO140,EO140,FO140,GO140,HO140,IO140,JO140,KO140,LO140,MO140,NO140)</f>
        <v>23.5714285714286</v>
      </c>
      <c r="C140" s="163" t="n">
        <f aca="false">AVERAGE(B136:B140)</f>
        <v>23.1597619047619</v>
      </c>
      <c r="D140" s="164" t="n">
        <f aca="false">AVERAGE(B131:B140)</f>
        <v>23.0417857142857</v>
      </c>
      <c r="E140" s="151" t="n">
        <f aca="false">AVERAGE(B121:B140)</f>
        <v>23.2164285714286</v>
      </c>
      <c r="F140" s="165" t="n">
        <f aca="false">AVERAGE(B91:B140)</f>
        <v>22.5337047619048</v>
      </c>
      <c r="G140" s="159" t="n">
        <f aca="false">MAX(AC140:AN140,BC140:BN140,CC140:CN140,DC140:DN140,EC140:EN140,FC140:FN140,GC140:GN140,HC140:HN140,IC140:IN140,JC140:JN140,KC140:KN140,LC140:LN140,MC140:MN140,NC140:NN140)</f>
        <v>38</v>
      </c>
      <c r="H140" s="161" t="n">
        <f aca="false">MEDIAN(AC140:AN140,BC140:BN140,CC140:CN140,DC140:DN140,EC140:EN140,FC140:FN140,GC140:GN140,HC140:HN140,IC140:IN140,JC140:JN140,KC140:KN140,LC140:LN140,MC140:MN140,NC140:NN140)</f>
        <v>21.35</v>
      </c>
      <c r="I140" s="157" t="n">
        <f aca="false">MIN(AC140:AN140,BC140:BN140,CC140:CN140,DC140:DN140,EC140:EN140,FC140:FN140,GC140:GN140,HC140:HN140,IC140:IN140,JC140:JN140,KC140:KN140,LC140:LN140,MC140:MN140,NC140:NN140)</f>
        <v>13.6</v>
      </c>
      <c r="J140" s="162" t="n">
        <f aca="false">(G140+I140)/2</f>
        <v>25.8</v>
      </c>
      <c r="AA140" s="1" t="n">
        <f aca="false">AA139+1</f>
        <v>16</v>
      </c>
      <c r="AB140" s="108"/>
      <c r="AC140" s="109"/>
      <c r="AD140" s="109"/>
      <c r="AE140" s="109"/>
      <c r="AF140" s="109"/>
      <c r="AG140" s="109"/>
      <c r="AH140" s="109"/>
      <c r="AI140" s="109"/>
      <c r="AJ140" s="109"/>
      <c r="AK140" s="109"/>
      <c r="AL140" s="109"/>
      <c r="AM140" s="109"/>
      <c r="AN140" s="109"/>
      <c r="AO140" s="110"/>
      <c r="BA140" s="1"/>
      <c r="BB140" s="111"/>
      <c r="BC140" s="109"/>
      <c r="BD140" s="109"/>
      <c r="BE140" s="109"/>
      <c r="BF140" s="109"/>
      <c r="BG140" s="109"/>
      <c r="BH140" s="109"/>
      <c r="BI140" s="109"/>
      <c r="BJ140" s="109"/>
      <c r="BK140" s="109"/>
      <c r="BL140" s="109"/>
      <c r="BM140" s="109"/>
      <c r="BN140" s="109"/>
      <c r="BO140" s="110"/>
      <c r="CA140" s="1"/>
      <c r="CB140" s="111"/>
      <c r="CC140" s="109"/>
      <c r="CD140" s="109"/>
      <c r="CE140" s="109"/>
      <c r="CF140" s="109"/>
      <c r="CG140" s="109"/>
      <c r="CH140" s="109"/>
      <c r="CI140" s="109"/>
      <c r="CJ140" s="109"/>
      <c r="CK140" s="109"/>
      <c r="CL140" s="109"/>
      <c r="CM140" s="109"/>
      <c r="CN140" s="109"/>
      <c r="CO140" s="110"/>
      <c r="DA140" s="1"/>
      <c r="DB140" s="111"/>
      <c r="DC140" s="109"/>
      <c r="DD140" s="109"/>
      <c r="DE140" s="109"/>
      <c r="DF140" s="109"/>
      <c r="DG140" s="109"/>
      <c r="DH140" s="109"/>
      <c r="DI140" s="109"/>
      <c r="DJ140" s="109"/>
      <c r="DK140" s="109"/>
      <c r="DL140" s="109"/>
      <c r="DM140" s="109"/>
      <c r="DN140" s="109"/>
      <c r="DO140" s="110"/>
      <c r="EA140" s="1" t="n">
        <f aca="false">EA139+1</f>
        <v>1940</v>
      </c>
      <c r="EB140" s="111" t="n">
        <v>1940</v>
      </c>
      <c r="EC140" s="109" t="n">
        <v>38</v>
      </c>
      <c r="ED140" s="109" t="n">
        <v>35.7</v>
      </c>
      <c r="EE140" s="109" t="n">
        <v>36.5</v>
      </c>
      <c r="EF140" s="109" t="n">
        <v>25.5</v>
      </c>
      <c r="EG140" s="109" t="n">
        <v>20.8</v>
      </c>
      <c r="EH140" s="109" t="n">
        <v>19.9</v>
      </c>
      <c r="EI140" s="109" t="n">
        <v>19.6</v>
      </c>
      <c r="EJ140" s="109" t="n">
        <v>21.6</v>
      </c>
      <c r="EK140" s="109" t="n">
        <v>25.1</v>
      </c>
      <c r="EL140" s="109" t="n">
        <v>32.3</v>
      </c>
      <c r="EM140" s="109" t="n">
        <v>30.9</v>
      </c>
      <c r="EN140" s="109" t="n">
        <v>36.4</v>
      </c>
      <c r="EO140" s="110" t="n">
        <f aca="false">SUM(EC140:EN140)/12</f>
        <v>28.525</v>
      </c>
      <c r="FA140" s="1"/>
      <c r="FB140" s="111"/>
      <c r="FC140" s="109"/>
      <c r="FD140" s="109"/>
      <c r="FE140" s="109"/>
      <c r="FF140" s="109"/>
      <c r="FG140" s="109"/>
      <c r="FH140" s="109"/>
      <c r="FI140" s="109"/>
      <c r="FJ140" s="109"/>
      <c r="FK140" s="109"/>
      <c r="FL140" s="109"/>
      <c r="FM140" s="109"/>
      <c r="FN140" s="109"/>
      <c r="FO140" s="110"/>
      <c r="GA140" s="1"/>
      <c r="GB140" s="111"/>
      <c r="GC140" s="109"/>
      <c r="GD140" s="109"/>
      <c r="GE140" s="109"/>
      <c r="GF140" s="109"/>
      <c r="GG140" s="109"/>
      <c r="GH140" s="109"/>
      <c r="GI140" s="109"/>
      <c r="GJ140" s="109"/>
      <c r="GK140" s="109"/>
      <c r="GL140" s="109"/>
      <c r="GM140" s="109"/>
      <c r="GN140" s="109"/>
      <c r="GO140" s="110"/>
      <c r="HA140" s="1" t="n">
        <f aca="false">HA139+1</f>
        <v>1940</v>
      </c>
      <c r="HB140" s="113" t="s">
        <v>98</v>
      </c>
      <c r="HC140" s="109" t="n">
        <v>24.5</v>
      </c>
      <c r="HD140" s="109" t="n">
        <v>24.3</v>
      </c>
      <c r="HE140" s="109" t="n">
        <v>27.8</v>
      </c>
      <c r="HF140" s="109" t="n">
        <v>18.9</v>
      </c>
      <c r="HG140" s="109" t="n">
        <v>16.9</v>
      </c>
      <c r="HH140" s="109" t="n">
        <v>15.8</v>
      </c>
      <c r="HI140" s="109" t="n">
        <v>15.2</v>
      </c>
      <c r="HJ140" s="109" t="n">
        <v>16.3</v>
      </c>
      <c r="HK140" s="109" t="n">
        <v>17.9</v>
      </c>
      <c r="HL140" s="109" t="n">
        <v>21.2</v>
      </c>
      <c r="HM140" s="109" t="n">
        <v>20</v>
      </c>
      <c r="HN140" s="109" t="n">
        <v>23</v>
      </c>
      <c r="HO140" s="110" t="n">
        <f aca="false">SUM(HC140:HN140)/12</f>
        <v>20.15</v>
      </c>
      <c r="IA140" s="1" t="n">
        <f aca="false">IA139+1</f>
        <v>1940</v>
      </c>
      <c r="IB140" s="111" t="n">
        <v>1940</v>
      </c>
      <c r="IC140" s="109" t="n">
        <v>32</v>
      </c>
      <c r="ID140" s="109" t="n">
        <v>30.6</v>
      </c>
      <c r="IE140" s="109" t="n">
        <v>33.1</v>
      </c>
      <c r="IF140" s="109" t="n">
        <v>22.3</v>
      </c>
      <c r="IG140" s="109" t="n">
        <v>18.9</v>
      </c>
      <c r="IH140" s="109" t="n">
        <v>16.7</v>
      </c>
      <c r="II140" s="109" t="n">
        <v>15.4</v>
      </c>
      <c r="IJ140" s="109" t="n">
        <v>18.2</v>
      </c>
      <c r="IK140" s="109" t="n">
        <v>21.4</v>
      </c>
      <c r="IL140" s="109" t="n">
        <v>28.2</v>
      </c>
      <c r="IM140" s="109" t="n">
        <v>25.9</v>
      </c>
      <c r="IN140" s="109" t="n">
        <v>31.2</v>
      </c>
      <c r="IO140" s="110" t="n">
        <f aca="false">SUM(IC140:IN140)/12</f>
        <v>24.4916666666667</v>
      </c>
      <c r="JA140" s="1" t="n">
        <f aca="false">JA139+1</f>
        <v>1940</v>
      </c>
      <c r="JB140" s="113" t="s">
        <v>98</v>
      </c>
      <c r="JC140" s="109" t="n">
        <v>21</v>
      </c>
      <c r="JD140" s="109" t="n">
        <v>21</v>
      </c>
      <c r="JE140" s="109" t="n">
        <v>23.9</v>
      </c>
      <c r="JF140" s="109" t="n">
        <v>18.2</v>
      </c>
      <c r="JG140" s="109" t="n">
        <v>15.6</v>
      </c>
      <c r="JH140" s="109" t="n">
        <v>14.1</v>
      </c>
      <c r="JI140" s="109" t="n">
        <v>13.6</v>
      </c>
      <c r="JJ140" s="109" t="n">
        <v>14.9</v>
      </c>
      <c r="JK140" s="109" t="n">
        <v>16.1</v>
      </c>
      <c r="JL140" s="109" t="n">
        <v>19.7</v>
      </c>
      <c r="JM140" s="109" t="n">
        <v>17.7</v>
      </c>
      <c r="JN140" s="109" t="n">
        <v>21.1</v>
      </c>
      <c r="JO140" s="110" t="n">
        <f aca="false">SUM(JC140:JN140)/12</f>
        <v>18.075</v>
      </c>
      <c r="KA140" s="1" t="n">
        <f aca="false">KA139+1</f>
        <v>1940</v>
      </c>
      <c r="KB140" s="111" t="n">
        <v>1940</v>
      </c>
      <c r="KC140" s="109" t="n">
        <v>28.7</v>
      </c>
      <c r="KD140" s="109" t="n">
        <v>28.1</v>
      </c>
      <c r="KE140" s="109" t="n">
        <v>32.4</v>
      </c>
      <c r="KF140" s="109" t="n">
        <v>20.9</v>
      </c>
      <c r="KG140" s="109" t="n">
        <v>17.4</v>
      </c>
      <c r="KH140" s="109" t="n">
        <v>15.9</v>
      </c>
      <c r="KI140" s="109" t="n">
        <v>15.1</v>
      </c>
      <c r="KJ140" s="109" t="n">
        <v>17.7</v>
      </c>
      <c r="KK140" s="109" t="n">
        <v>20</v>
      </c>
      <c r="KL140" s="109" t="n">
        <v>25.5</v>
      </c>
      <c r="KM140" s="109" t="n">
        <v>23.4</v>
      </c>
      <c r="KN140" s="109" t="n">
        <v>29.3</v>
      </c>
      <c r="KO140" s="110" t="n">
        <f aca="false">SUM(KC140:KN140)/12</f>
        <v>22.8666666666667</v>
      </c>
      <c r="LA140" s="1" t="n">
        <f aca="false">LA139+1</f>
        <v>1940</v>
      </c>
      <c r="LB140" s="113" t="s">
        <v>98</v>
      </c>
      <c r="LC140" s="109" t="n">
        <v>29.7</v>
      </c>
      <c r="LD140" s="109" t="n">
        <v>29.6</v>
      </c>
      <c r="LE140" s="109" t="n">
        <v>33</v>
      </c>
      <c r="LF140" s="109" t="n">
        <v>21.3</v>
      </c>
      <c r="LG140" s="109" t="n">
        <v>18.2</v>
      </c>
      <c r="LH140" s="109" t="n">
        <v>16.9</v>
      </c>
      <c r="LI140" s="109" t="n">
        <v>15.6</v>
      </c>
      <c r="LJ140" s="109" t="n">
        <v>18</v>
      </c>
      <c r="LK140" s="109" t="n">
        <v>21</v>
      </c>
      <c r="LL140" s="109" t="n">
        <v>26.8</v>
      </c>
      <c r="LM140" s="109" t="n">
        <v>24.6</v>
      </c>
      <c r="LN140" s="109" t="n">
        <v>30.3</v>
      </c>
      <c r="LO140" s="110" t="n">
        <f aca="false">SUM(LC140:LN140)/12</f>
        <v>23.75</v>
      </c>
      <c r="MA140" s="1"/>
      <c r="MB140" s="111"/>
      <c r="MC140" s="109"/>
      <c r="MD140" s="109"/>
      <c r="ME140" s="109"/>
      <c r="MF140" s="109"/>
      <c r="MG140" s="109"/>
      <c r="MH140" s="109"/>
      <c r="MI140" s="109"/>
      <c r="MJ140" s="109"/>
      <c r="MK140" s="109"/>
      <c r="ML140" s="109"/>
      <c r="MM140" s="109"/>
      <c r="MN140" s="109"/>
      <c r="MO140" s="110"/>
      <c r="NA140" s="1" t="n">
        <f aca="false">NA139+1</f>
        <v>1940</v>
      </c>
      <c r="NB140" s="113" t="s">
        <v>98</v>
      </c>
      <c r="NC140" s="109" t="n">
        <v>35.3</v>
      </c>
      <c r="ND140" s="109" t="n">
        <v>33.5</v>
      </c>
      <c r="NE140" s="109" t="n">
        <v>35.2</v>
      </c>
      <c r="NF140" s="109" t="n">
        <v>23.9</v>
      </c>
      <c r="NG140" s="109" t="n">
        <v>20.3</v>
      </c>
      <c r="NH140" s="109" t="n">
        <v>19.1</v>
      </c>
      <c r="NI140" s="109" t="n">
        <v>18.4</v>
      </c>
      <c r="NJ140" s="109" t="n">
        <v>21.2</v>
      </c>
      <c r="NK140" s="109" t="n">
        <v>24.1</v>
      </c>
      <c r="NL140" s="109" t="n">
        <v>30.7</v>
      </c>
      <c r="NM140" s="109" t="n">
        <v>29.2</v>
      </c>
      <c r="NN140" s="109" t="n">
        <v>34.8</v>
      </c>
      <c r="NO140" s="110" t="n">
        <f aca="false">SUM(NC140:NN140)/12</f>
        <v>27.1416666666667</v>
      </c>
      <c r="OA140" s="102"/>
      <c r="OB140" s="102"/>
    </row>
    <row r="141" customFormat="false" ht="12.75" hidden="false" customHeight="false" outlineLevel="0" collapsed="false">
      <c r="A141" s="150"/>
      <c r="B141" s="151" t="n">
        <f aca="false">AVERAGE(AO141,BO141,CO141,DO141,EO141,FO141,GO141,HO141,IO141,JO141,KO141,LO141,MO141,NO141)</f>
        <v>22.9880952380952</v>
      </c>
      <c r="C141" s="163" t="n">
        <f aca="false">AVERAGE(B137:B141)</f>
        <v>23.1504761904762</v>
      </c>
      <c r="D141" s="164" t="n">
        <f aca="false">AVERAGE(B132:B141)</f>
        <v>23.0964285714286</v>
      </c>
      <c r="E141" s="151" t="n">
        <f aca="false">AVERAGE(B122:B141)</f>
        <v>23.1925</v>
      </c>
      <c r="F141" s="165" t="n">
        <f aca="false">AVERAGE(B92:B141)</f>
        <v>22.5458</v>
      </c>
      <c r="G141" s="159" t="n">
        <f aca="false">MAX(AC141:AN141,BC141:BN141,CC141:CN141,DC141:DN141,EC141:EN141,FC141:FN141,GC141:GN141,HC141:HN141,IC141:IN141,JC141:JN141,KC141:KN141,LC141:LN141,MC141:MN141,NC141:NN141)</f>
        <v>36.8</v>
      </c>
      <c r="H141" s="161" t="n">
        <f aca="false">MEDIAN(AC141:AN141,BC141:BN141,CC141:CN141,DC141:DN141,EC141:EN141,FC141:FN141,GC141:GN141,HC141:HN141,IC141:IN141,JC141:JN141,KC141:KN141,LC141:LN141,MC141:MN141,NC141:NN141)</f>
        <v>21.9</v>
      </c>
      <c r="I141" s="157" t="n">
        <f aca="false">MIN(AC141:AN141,BC141:BN141,CC141:CN141,DC141:DN141,EC141:EN141,FC141:FN141,GC141:GN141,HC141:HN141,IC141:IN141,JC141:JN141,KC141:KN141,LC141:LN141,MC141:MN141,NC141:NN141)</f>
        <v>13.8</v>
      </c>
      <c r="J141" s="162" t="n">
        <f aca="false">(G141+I141)/2</f>
        <v>25.3</v>
      </c>
      <c r="AA141" s="1" t="n">
        <f aca="false">AA140+1</f>
        <v>17</v>
      </c>
      <c r="AB141" s="108"/>
      <c r="AC141" s="109"/>
      <c r="AD141" s="109"/>
      <c r="AE141" s="109"/>
      <c r="AF141" s="109"/>
      <c r="AG141" s="109"/>
      <c r="AH141" s="109"/>
      <c r="AI141" s="109"/>
      <c r="AJ141" s="109"/>
      <c r="AK141" s="109"/>
      <c r="AL141" s="109"/>
      <c r="AM141" s="109"/>
      <c r="AN141" s="109"/>
      <c r="AO141" s="110"/>
      <c r="BA141" s="1"/>
      <c r="BB141" s="111"/>
      <c r="BC141" s="109"/>
      <c r="BD141" s="109"/>
      <c r="BE141" s="109"/>
      <c r="BF141" s="109"/>
      <c r="BG141" s="109"/>
      <c r="BH141" s="109"/>
      <c r="BI141" s="109"/>
      <c r="BJ141" s="109"/>
      <c r="BK141" s="109"/>
      <c r="BL141" s="109"/>
      <c r="BM141" s="109"/>
      <c r="BN141" s="109"/>
      <c r="BO141" s="110"/>
      <c r="CA141" s="1"/>
      <c r="CB141" s="111"/>
      <c r="CC141" s="109"/>
      <c r="CD141" s="109"/>
      <c r="CE141" s="109"/>
      <c r="CF141" s="109"/>
      <c r="CG141" s="109"/>
      <c r="CH141" s="109"/>
      <c r="CI141" s="109"/>
      <c r="CJ141" s="109"/>
      <c r="CK141" s="109"/>
      <c r="CL141" s="109"/>
      <c r="CM141" s="109"/>
      <c r="CN141" s="109"/>
      <c r="CO141" s="110"/>
      <c r="DA141" s="1"/>
      <c r="DB141" s="111"/>
      <c r="DC141" s="109"/>
      <c r="DD141" s="109"/>
      <c r="DE141" s="109"/>
      <c r="DF141" s="109"/>
      <c r="DG141" s="109"/>
      <c r="DH141" s="109"/>
      <c r="DI141" s="109"/>
      <c r="DJ141" s="109"/>
      <c r="DK141" s="109"/>
      <c r="DL141" s="109"/>
      <c r="DM141" s="109"/>
      <c r="DN141" s="109"/>
      <c r="DO141" s="110"/>
      <c r="EA141" s="1" t="n">
        <f aca="false">EA140+1</f>
        <v>1941</v>
      </c>
      <c r="EB141" s="111" t="n">
        <v>1941</v>
      </c>
      <c r="EC141" s="109" t="n">
        <v>31.7</v>
      </c>
      <c r="ED141" s="109" t="n">
        <v>35.2</v>
      </c>
      <c r="EE141" s="109" t="n">
        <v>31.2</v>
      </c>
      <c r="EF141" s="109" t="n">
        <v>27.9</v>
      </c>
      <c r="EG141" s="109" t="n">
        <v>21.9</v>
      </c>
      <c r="EH141" s="109" t="n">
        <v>18</v>
      </c>
      <c r="EI141" s="109" t="n">
        <v>18.8</v>
      </c>
      <c r="EJ141" s="109" t="n">
        <v>21</v>
      </c>
      <c r="EK141" s="109" t="n">
        <v>25.6</v>
      </c>
      <c r="EL141" s="109" t="n">
        <v>27.5</v>
      </c>
      <c r="EM141" s="109" t="n">
        <v>34.6</v>
      </c>
      <c r="EN141" s="109" t="n">
        <v>36.8</v>
      </c>
      <c r="EO141" s="110" t="n">
        <f aca="false">SUM(EC141:EN141)/12</f>
        <v>27.5166666666667</v>
      </c>
      <c r="FA141" s="1"/>
      <c r="FB141" s="111"/>
      <c r="FC141" s="109"/>
      <c r="FD141" s="109"/>
      <c r="FE141" s="109"/>
      <c r="FF141" s="109"/>
      <c r="FG141" s="109"/>
      <c r="FH141" s="109"/>
      <c r="FI141" s="109"/>
      <c r="FJ141" s="109"/>
      <c r="FK141" s="109"/>
      <c r="FL141" s="109"/>
      <c r="FM141" s="109"/>
      <c r="FN141" s="109"/>
      <c r="FO141" s="110"/>
      <c r="GA141" s="1"/>
      <c r="GB141" s="111"/>
      <c r="GC141" s="109"/>
      <c r="GD141" s="109"/>
      <c r="GE141" s="109"/>
      <c r="GF141" s="109"/>
      <c r="GG141" s="109"/>
      <c r="GH141" s="109"/>
      <c r="GI141" s="109"/>
      <c r="GJ141" s="109"/>
      <c r="GK141" s="109"/>
      <c r="GL141" s="109"/>
      <c r="GM141" s="109"/>
      <c r="GN141" s="109"/>
      <c r="GO141" s="110"/>
      <c r="HA141" s="1" t="n">
        <f aca="false">HA140+1</f>
        <v>1941</v>
      </c>
      <c r="HB141" s="113" t="s">
        <v>99</v>
      </c>
      <c r="HC141" s="109" t="n">
        <v>22.8</v>
      </c>
      <c r="HD141" s="109" t="n">
        <v>23.5</v>
      </c>
      <c r="HE141" s="109" t="n">
        <v>22</v>
      </c>
      <c r="HF141" s="109" t="n">
        <v>21.9</v>
      </c>
      <c r="HG141" s="109" t="n">
        <v>17.9</v>
      </c>
      <c r="HH141" s="109" t="n">
        <v>16.5</v>
      </c>
      <c r="HI141" s="109" t="n">
        <v>16.2</v>
      </c>
      <c r="HJ141" s="109" t="n">
        <v>16.3</v>
      </c>
      <c r="HK141" s="109" t="n">
        <v>17.6</v>
      </c>
      <c r="HL141" s="109" t="n">
        <v>18.9</v>
      </c>
      <c r="HM141" s="109" t="n">
        <v>22.3</v>
      </c>
      <c r="HN141" s="109" t="n">
        <v>24.8</v>
      </c>
      <c r="HO141" s="110" t="n">
        <f aca="false">SUM(HC141:HN141)/12</f>
        <v>20.0583333333333</v>
      </c>
      <c r="IA141" s="1" t="n">
        <f aca="false">IA140+1</f>
        <v>1941</v>
      </c>
      <c r="IB141" s="111" t="n">
        <v>1941</v>
      </c>
      <c r="IC141" s="109" t="n">
        <v>29.2</v>
      </c>
      <c r="ID141" s="109" t="n">
        <v>30.2</v>
      </c>
      <c r="IE141" s="109" t="n">
        <v>27.4</v>
      </c>
      <c r="IF141" s="109" t="n">
        <v>27.1</v>
      </c>
      <c r="IG141" s="109" t="n">
        <v>20.8</v>
      </c>
      <c r="IH141" s="109" t="n">
        <v>16.8</v>
      </c>
      <c r="II141" s="109" t="n">
        <v>16.7</v>
      </c>
      <c r="IJ141" s="109" t="n">
        <v>18.8</v>
      </c>
      <c r="IK141" s="109" t="n">
        <v>21.4</v>
      </c>
      <c r="IL141" s="109" t="n">
        <v>23.6</v>
      </c>
      <c r="IM141" s="109" t="n">
        <v>29.2</v>
      </c>
      <c r="IN141" s="109" t="n">
        <v>31.6</v>
      </c>
      <c r="IO141" s="110" t="n">
        <f aca="false">SUM(IC141:IN141)/12</f>
        <v>24.4</v>
      </c>
      <c r="JA141" s="1" t="n">
        <f aca="false">JA140+1</f>
        <v>1941</v>
      </c>
      <c r="JB141" s="113" t="s">
        <v>99</v>
      </c>
      <c r="JC141" s="109" t="n">
        <v>20.2</v>
      </c>
      <c r="JD141" s="109" t="n">
        <v>21.6</v>
      </c>
      <c r="JE141" s="109" t="n">
        <v>19.8</v>
      </c>
      <c r="JF141" s="109" t="n">
        <v>19.6</v>
      </c>
      <c r="JG141" s="109" t="n">
        <v>16.1</v>
      </c>
      <c r="JH141" s="109" t="n">
        <v>14.9</v>
      </c>
      <c r="JI141" s="109" t="n">
        <v>13.8</v>
      </c>
      <c r="JJ141" s="109" t="n">
        <v>14.9</v>
      </c>
      <c r="JK141" s="109" t="n">
        <v>15.2</v>
      </c>
      <c r="JL141" s="109" t="n">
        <v>16</v>
      </c>
      <c r="JM141" s="109" t="n">
        <v>19.9</v>
      </c>
      <c r="JN141" s="109" t="n">
        <v>22.3</v>
      </c>
      <c r="JO141" s="110" t="n">
        <f aca="false">SUM(JC141:JN141)/12</f>
        <v>17.8583333333333</v>
      </c>
      <c r="KA141" s="1" t="n">
        <f aca="false">KA140+1</f>
        <v>1941</v>
      </c>
      <c r="KB141" s="111" t="n">
        <v>1941</v>
      </c>
      <c r="KC141" s="109" t="n">
        <v>26.9</v>
      </c>
      <c r="KD141" s="109" t="n">
        <v>27.3</v>
      </c>
      <c r="KE141" s="109" t="n">
        <v>24.1</v>
      </c>
      <c r="KF141" s="109" t="n">
        <v>25.3</v>
      </c>
      <c r="KG141" s="109" t="n">
        <v>18.3</v>
      </c>
      <c r="KH141" s="109" t="n">
        <v>15.7</v>
      </c>
      <c r="KI141" s="109" t="n">
        <v>15.1</v>
      </c>
      <c r="KJ141" s="109" t="n">
        <v>16.2</v>
      </c>
      <c r="KK141" s="109" t="n">
        <v>17.5</v>
      </c>
      <c r="KL141" s="109" t="n">
        <v>20.2</v>
      </c>
      <c r="KM141" s="109" t="n">
        <v>26.7</v>
      </c>
      <c r="KN141" s="109" t="n">
        <v>29.6</v>
      </c>
      <c r="KO141" s="110" t="n">
        <f aca="false">SUM(KC141:KN141)/12</f>
        <v>21.9083333333333</v>
      </c>
      <c r="LA141" s="1" t="n">
        <f aca="false">LA140+1</f>
        <v>1941</v>
      </c>
      <c r="LB141" s="113" t="s">
        <v>99</v>
      </c>
      <c r="LC141" s="109" t="n">
        <v>27.8</v>
      </c>
      <c r="LD141" s="109" t="n">
        <v>28.7</v>
      </c>
      <c r="LE141" s="109" t="n">
        <v>24.9</v>
      </c>
      <c r="LF141" s="109" t="n">
        <v>26</v>
      </c>
      <c r="LG141" s="109" t="n">
        <v>19.6</v>
      </c>
      <c r="LH141" s="109" t="n">
        <v>16</v>
      </c>
      <c r="LI141" s="109" t="n">
        <v>15.5</v>
      </c>
      <c r="LJ141" s="109" t="n">
        <v>17</v>
      </c>
      <c r="LK141" s="109" t="n">
        <v>18.8</v>
      </c>
      <c r="LL141" s="109" t="n">
        <v>21.4</v>
      </c>
      <c r="LM141" s="109" t="n">
        <v>28</v>
      </c>
      <c r="LN141" s="109" t="n">
        <v>30.7</v>
      </c>
      <c r="LO141" s="110" t="n">
        <f aca="false">SUM(LC141:LN141)/12</f>
        <v>22.8666666666667</v>
      </c>
      <c r="MA141" s="1"/>
      <c r="MB141" s="111"/>
      <c r="MC141" s="109"/>
      <c r="MD141" s="109"/>
      <c r="ME141" s="109"/>
      <c r="MF141" s="109"/>
      <c r="MG141" s="109"/>
      <c r="MH141" s="109"/>
      <c r="MI141" s="109"/>
      <c r="MJ141" s="109"/>
      <c r="MK141" s="109"/>
      <c r="ML141" s="109"/>
      <c r="MM141" s="109"/>
      <c r="MN141" s="109"/>
      <c r="MO141" s="110"/>
      <c r="NA141" s="1" t="n">
        <f aca="false">NA140+1</f>
        <v>1941</v>
      </c>
      <c r="NB141" s="113" t="s">
        <v>99</v>
      </c>
      <c r="NC141" s="109" t="n">
        <v>31.4</v>
      </c>
      <c r="ND141" s="109" t="n">
        <v>32.8</v>
      </c>
      <c r="NE141" s="109" t="n">
        <v>28.9</v>
      </c>
      <c r="NF141" s="109" t="n">
        <v>27.8</v>
      </c>
      <c r="NG141" s="109" t="n">
        <v>21.1</v>
      </c>
      <c r="NH141" s="109" t="n">
        <v>18.3</v>
      </c>
      <c r="NI141" s="109" t="n">
        <v>18.4</v>
      </c>
      <c r="NJ141" s="109" t="n">
        <v>20.2</v>
      </c>
      <c r="NK141" s="109" t="n">
        <v>23.5</v>
      </c>
      <c r="NL141" s="109" t="n">
        <v>25.8</v>
      </c>
      <c r="NM141" s="109" t="n">
        <v>32.7</v>
      </c>
      <c r="NN141" s="109" t="n">
        <v>34.8</v>
      </c>
      <c r="NO141" s="110" t="n">
        <f aca="false">SUM(NC141:NN141)/12</f>
        <v>26.3083333333333</v>
      </c>
      <c r="OA141" s="102"/>
      <c r="OB141" s="102"/>
    </row>
    <row r="142" customFormat="false" ht="12.75" hidden="false" customHeight="false" outlineLevel="0" collapsed="false">
      <c r="A142" s="150"/>
      <c r="B142" s="151" t="n">
        <f aca="false">AVERAGE(AO142,BO142,CO142,DO142,EO142,FO142,GO142,HO142,IO142,JO142,KO142,LO142,MO142,NO142)</f>
        <v>23.5511904761905</v>
      </c>
      <c r="C142" s="163" t="n">
        <f aca="false">AVERAGE(B138:B142)</f>
        <v>23.2461904761905</v>
      </c>
      <c r="D142" s="164" t="n">
        <f aca="false">AVERAGE(B133:B142)</f>
        <v>23.1888095238095</v>
      </c>
      <c r="E142" s="151" t="n">
        <f aca="false">AVERAGE(B123:B142)</f>
        <v>23.1916071428571</v>
      </c>
      <c r="F142" s="165" t="n">
        <f aca="false">AVERAGE(B93:B142)</f>
        <v>22.5881015873016</v>
      </c>
      <c r="G142" s="159" t="n">
        <f aca="false">MAX(AC142:AN142,BC142:BN142,CC142:CN142,DC142:DN142,EC142:EN142,FC142:FN142,GC142:GN142,HC142:HN142,IC142:IN142,JC142:JN142,KC142:KN142,LC142:LN142,MC142:MN142,NC142:NN142)</f>
        <v>36.8</v>
      </c>
      <c r="H142" s="161" t="n">
        <f aca="false">MEDIAN(AC142:AN142,BC142:BN142,CC142:CN142,DC142:DN142,EC142:EN142,FC142:FN142,GC142:GN142,HC142:HN142,IC142:IN142,JC142:JN142,KC142:KN142,LC142:LN142,MC142:MN142,NC142:NN142)</f>
        <v>22.85</v>
      </c>
      <c r="I142" s="157" t="n">
        <f aca="false">MIN(AC142:AN142,BC142:BN142,CC142:CN142,DC142:DN142,EC142:EN142,FC142:FN142,GC142:GN142,HC142:HN142,IC142:IN142,JC142:JN142,KC142:KN142,LC142:LN142,MC142:MN142,NC142:NN142)</f>
        <v>13.6</v>
      </c>
      <c r="J142" s="162" t="n">
        <f aca="false">(G142+I142)/2</f>
        <v>25.2</v>
      </c>
      <c r="AA142" s="1" t="n">
        <f aca="false">AA141+1</f>
        <v>18</v>
      </c>
      <c r="AB142" s="108"/>
      <c r="AC142" s="109"/>
      <c r="AD142" s="109"/>
      <c r="AE142" s="109"/>
      <c r="AF142" s="109"/>
      <c r="AG142" s="109"/>
      <c r="AH142" s="109"/>
      <c r="AI142" s="109"/>
      <c r="AJ142" s="109"/>
      <c r="AK142" s="109"/>
      <c r="AL142" s="109"/>
      <c r="AM142" s="109"/>
      <c r="AN142" s="109"/>
      <c r="AO142" s="110"/>
      <c r="BA142" s="1"/>
      <c r="BB142" s="111"/>
      <c r="BC142" s="109"/>
      <c r="BD142" s="109"/>
      <c r="BE142" s="109"/>
      <c r="BF142" s="109"/>
      <c r="BG142" s="109"/>
      <c r="BH142" s="109"/>
      <c r="BI142" s="109"/>
      <c r="BJ142" s="109"/>
      <c r="BK142" s="109"/>
      <c r="BL142" s="109"/>
      <c r="BM142" s="109"/>
      <c r="BN142" s="109"/>
      <c r="BO142" s="110"/>
      <c r="CA142" s="1"/>
      <c r="CB142" s="111"/>
      <c r="CC142" s="109"/>
      <c r="CD142" s="109"/>
      <c r="CE142" s="109"/>
      <c r="CF142" s="109"/>
      <c r="CG142" s="109"/>
      <c r="CH142" s="109"/>
      <c r="CI142" s="109"/>
      <c r="CJ142" s="109"/>
      <c r="CK142" s="109"/>
      <c r="CL142" s="109"/>
      <c r="CM142" s="109"/>
      <c r="CN142" s="109"/>
      <c r="CO142" s="110"/>
      <c r="DA142" s="1"/>
      <c r="DB142" s="111"/>
      <c r="DC142" s="109"/>
      <c r="DD142" s="109"/>
      <c r="DE142" s="109"/>
      <c r="DF142" s="119"/>
      <c r="DG142" s="109"/>
      <c r="DH142" s="109"/>
      <c r="DI142" s="109"/>
      <c r="DJ142" s="109"/>
      <c r="DK142" s="109"/>
      <c r="DL142" s="109"/>
      <c r="DM142" s="109"/>
      <c r="DN142" s="109"/>
      <c r="DO142" s="110"/>
      <c r="EA142" s="1" t="n">
        <f aca="false">EA141+1</f>
        <v>1942</v>
      </c>
      <c r="EB142" s="111" t="n">
        <v>1942</v>
      </c>
      <c r="EC142" s="109" t="n">
        <v>36.8</v>
      </c>
      <c r="ED142" s="109" t="n">
        <v>35.3</v>
      </c>
      <c r="EE142" s="109" t="n">
        <v>33.9</v>
      </c>
      <c r="EF142" s="109" t="n">
        <v>28.6</v>
      </c>
      <c r="EG142" s="109" t="n">
        <v>22.4</v>
      </c>
      <c r="EH142" s="109" t="n">
        <v>19.3</v>
      </c>
      <c r="EI142" s="109" t="n">
        <v>18.2</v>
      </c>
      <c r="EJ142" s="109" t="n">
        <v>22.9</v>
      </c>
      <c r="EK142" s="109" t="n">
        <v>26.2</v>
      </c>
      <c r="EL142" s="109" t="n">
        <v>29</v>
      </c>
      <c r="EM142" s="109" t="n">
        <v>32.8</v>
      </c>
      <c r="EN142" s="109" t="n">
        <v>35.8</v>
      </c>
      <c r="EO142" s="110" t="n">
        <f aca="false">SUM(EC142:EN142)/12</f>
        <v>28.4333333333333</v>
      </c>
      <c r="FA142" s="1"/>
      <c r="FB142" s="111"/>
      <c r="FC142" s="109"/>
      <c r="FD142" s="109"/>
      <c r="FE142" s="109"/>
      <c r="FF142" s="109"/>
      <c r="FG142" s="109"/>
      <c r="FH142" s="109"/>
      <c r="FI142" s="109"/>
      <c r="FJ142" s="109"/>
      <c r="FK142" s="109"/>
      <c r="FL142" s="109"/>
      <c r="FM142" s="109"/>
      <c r="FN142" s="109"/>
      <c r="FO142" s="110"/>
      <c r="GA142" s="1"/>
      <c r="GB142" s="111"/>
      <c r="GC142" s="120"/>
      <c r="GD142" s="109"/>
      <c r="GE142" s="109"/>
      <c r="GF142" s="109"/>
      <c r="GG142" s="109"/>
      <c r="GH142" s="109"/>
      <c r="GI142" s="109"/>
      <c r="GJ142" s="109"/>
      <c r="GK142" s="109"/>
      <c r="GL142" s="109"/>
      <c r="GM142" s="109"/>
      <c r="GN142" s="109"/>
      <c r="GO142" s="110"/>
      <c r="HA142" s="1" t="n">
        <f aca="false">HA141+1</f>
        <v>1942</v>
      </c>
      <c r="HB142" s="113" t="s">
        <v>101</v>
      </c>
      <c r="HC142" s="109" t="n">
        <v>25.4</v>
      </c>
      <c r="HD142" s="109" t="n">
        <v>22.8</v>
      </c>
      <c r="HE142" s="109" t="n">
        <v>24.2</v>
      </c>
      <c r="HF142" s="109" t="n">
        <v>20.5</v>
      </c>
      <c r="HG142" s="109" t="n">
        <v>18.5</v>
      </c>
      <c r="HH142" s="109" t="n">
        <v>15.9</v>
      </c>
      <c r="HI142" s="109" t="n">
        <v>15.2</v>
      </c>
      <c r="HJ142" s="109" t="n">
        <v>16.9</v>
      </c>
      <c r="HK142" s="109" t="n">
        <v>18.2</v>
      </c>
      <c r="HL142" s="109" t="n">
        <v>20.3</v>
      </c>
      <c r="HM142" s="109" t="n">
        <v>21.9</v>
      </c>
      <c r="HN142" s="109" t="n">
        <v>23.8</v>
      </c>
      <c r="HO142" s="110" t="n">
        <f aca="false">SUM(HC142:HN142)/12</f>
        <v>20.3</v>
      </c>
      <c r="IA142" s="1" t="n">
        <f aca="false">IA141+1</f>
        <v>1942</v>
      </c>
      <c r="IB142" s="111" t="n">
        <v>1942</v>
      </c>
      <c r="IC142" s="109" t="n">
        <v>32.7</v>
      </c>
      <c r="ID142" s="109" t="n">
        <v>31.2</v>
      </c>
      <c r="IE142" s="109" t="n">
        <v>30.6</v>
      </c>
      <c r="IF142" s="109" t="n">
        <v>25.3</v>
      </c>
      <c r="IG142" s="109" t="n">
        <v>20.2</v>
      </c>
      <c r="IH142" s="109" t="n">
        <v>16.7</v>
      </c>
      <c r="II142" s="109" t="n">
        <v>16.1</v>
      </c>
      <c r="IJ142" s="109" t="n">
        <v>19.3</v>
      </c>
      <c r="IK142" s="109" t="n">
        <v>21.7</v>
      </c>
      <c r="IL142" s="109" t="n">
        <v>26.5</v>
      </c>
      <c r="IM142" s="109" t="n">
        <v>28.1</v>
      </c>
      <c r="IN142" s="109" t="n">
        <v>32.5</v>
      </c>
      <c r="IO142" s="110" t="n">
        <f aca="false">SUM(IC142:IN142)/12</f>
        <v>25.075</v>
      </c>
      <c r="JA142" s="1" t="n">
        <f aca="false">JA141+1</f>
        <v>1942</v>
      </c>
      <c r="JB142" s="113" t="s">
        <v>101</v>
      </c>
      <c r="JC142" s="109" t="n">
        <v>23</v>
      </c>
      <c r="JD142" s="109" t="n">
        <v>20.8</v>
      </c>
      <c r="JE142" s="109" t="n">
        <v>22.5</v>
      </c>
      <c r="JF142" s="109" t="n">
        <v>18.2</v>
      </c>
      <c r="JG142" s="109" t="n">
        <v>15.6</v>
      </c>
      <c r="JH142" s="109" t="n">
        <v>13.9</v>
      </c>
      <c r="JI142" s="109" t="n">
        <v>13.6</v>
      </c>
      <c r="JJ142" s="109" t="n">
        <v>15.2</v>
      </c>
      <c r="JK142" s="109" t="n">
        <v>15.9</v>
      </c>
      <c r="JL142" s="109" t="n">
        <v>19.4</v>
      </c>
      <c r="JM142" s="109" t="n">
        <v>19</v>
      </c>
      <c r="JN142" s="109" t="n">
        <v>21.6</v>
      </c>
      <c r="JO142" s="110" t="n">
        <f aca="false">SUM(JC142:JN142)/12</f>
        <v>18.225</v>
      </c>
      <c r="KA142" s="1" t="n">
        <f aca="false">KA141+1</f>
        <v>1942</v>
      </c>
      <c r="KB142" s="111" t="n">
        <v>1942</v>
      </c>
      <c r="KC142" s="109" t="n">
        <v>30.2</v>
      </c>
      <c r="KD142" s="109" t="n">
        <v>29.2</v>
      </c>
      <c r="KE142" s="109" t="n">
        <v>28.3</v>
      </c>
      <c r="KF142" s="109" t="n">
        <v>23.2</v>
      </c>
      <c r="KG142" s="109" t="n">
        <v>17.7</v>
      </c>
      <c r="KH142" s="109" t="n">
        <v>15.2</v>
      </c>
      <c r="KI142" s="109" t="n">
        <v>14.2</v>
      </c>
      <c r="KJ142" s="109" t="n">
        <v>16.1</v>
      </c>
      <c r="KK142" s="109" t="n">
        <v>18.3</v>
      </c>
      <c r="KL142" s="109" t="n">
        <v>23.1</v>
      </c>
      <c r="KM142" s="109" t="n">
        <v>25.4</v>
      </c>
      <c r="KN142" s="109" t="n">
        <v>30.4</v>
      </c>
      <c r="KO142" s="110" t="n">
        <f aca="false">SUM(KC142:KN142)/12</f>
        <v>22.6083333333333</v>
      </c>
      <c r="LA142" s="1" t="n">
        <f aca="false">LA141+1</f>
        <v>1942</v>
      </c>
      <c r="LB142" s="113" t="s">
        <v>101</v>
      </c>
      <c r="LC142" s="109" t="n">
        <v>31.7</v>
      </c>
      <c r="LD142" s="109" t="n">
        <v>30.1</v>
      </c>
      <c r="LE142" s="109" t="n">
        <v>29.1</v>
      </c>
      <c r="LF142" s="109" t="n">
        <v>24.1</v>
      </c>
      <c r="LG142" s="109" t="n">
        <v>18.6</v>
      </c>
      <c r="LH142" s="109" t="n">
        <v>15.3</v>
      </c>
      <c r="LI142" s="109" t="n">
        <v>14.5</v>
      </c>
      <c r="LJ142" s="109" t="n">
        <v>16.8</v>
      </c>
      <c r="LK142" s="109" t="n">
        <v>19.5</v>
      </c>
      <c r="LL142" s="109" t="n">
        <v>24.3</v>
      </c>
      <c r="LM142" s="109" t="n">
        <v>26.6</v>
      </c>
      <c r="LN142" s="109" t="n">
        <v>31.4</v>
      </c>
      <c r="LO142" s="110" t="n">
        <f aca="false">SUM(LC142:LN142)/12</f>
        <v>23.5</v>
      </c>
      <c r="MA142" s="1"/>
      <c r="MB142" s="111"/>
      <c r="MC142" s="109"/>
      <c r="MD142" s="109"/>
      <c r="ME142" s="109"/>
      <c r="MF142" s="109"/>
      <c r="MG142" s="109"/>
      <c r="MH142" s="109"/>
      <c r="MI142" s="109"/>
      <c r="MJ142" s="109"/>
      <c r="MK142" s="109"/>
      <c r="ML142" s="109"/>
      <c r="MM142" s="109"/>
      <c r="MN142" s="109"/>
      <c r="MO142" s="110"/>
      <c r="NA142" s="1" t="n">
        <f aca="false">NA141+1</f>
        <v>1942</v>
      </c>
      <c r="NB142" s="113" t="s">
        <v>101</v>
      </c>
      <c r="NC142" s="109" t="n">
        <v>34.5</v>
      </c>
      <c r="ND142" s="109" t="n">
        <v>32.5</v>
      </c>
      <c r="NE142" s="109" t="n">
        <v>31.5</v>
      </c>
      <c r="NF142" s="109" t="n">
        <v>26.7</v>
      </c>
      <c r="NG142" s="109" t="n">
        <v>22.2</v>
      </c>
      <c r="NH142" s="109" t="n">
        <v>17.9</v>
      </c>
      <c r="NI142" s="109" t="n">
        <v>16.9</v>
      </c>
      <c r="NJ142" s="109" t="n">
        <v>21.3</v>
      </c>
      <c r="NK142" s="109" t="n">
        <v>24.9</v>
      </c>
      <c r="NL142" s="109" t="n">
        <v>27.7</v>
      </c>
      <c r="NM142" s="109" t="n">
        <v>30.4</v>
      </c>
      <c r="NN142" s="109" t="n">
        <v>34.1</v>
      </c>
      <c r="NO142" s="110" t="n">
        <f aca="false">SUM(NC142:NN142)/12</f>
        <v>26.7166666666667</v>
      </c>
      <c r="OA142" s="102"/>
      <c r="OB142" s="102"/>
    </row>
    <row r="143" customFormat="false" ht="12.75" hidden="false" customHeight="false" outlineLevel="0" collapsed="false">
      <c r="A143" s="150"/>
      <c r="B143" s="151" t="n">
        <f aca="false">AVERAGE(AO143,BO143,CO143,DO143,EO143,FO143,GO143,HO143,IO143,JO143,KO143,LO143,MO143,NO143)</f>
        <v>22.8166666666667</v>
      </c>
      <c r="C143" s="163" t="n">
        <f aca="false">AVERAGE(B139:B143)</f>
        <v>23.145</v>
      </c>
      <c r="D143" s="164" t="n">
        <f aca="false">AVERAGE(B134:B143)</f>
        <v>23.182380952381</v>
      </c>
      <c r="E143" s="151" t="n">
        <f aca="false">AVERAGE(B124:B143)</f>
        <v>23.148630952381</v>
      </c>
      <c r="F143" s="165" t="n">
        <f aca="false">AVERAGE(B94:B143)</f>
        <v>22.6159904761905</v>
      </c>
      <c r="G143" s="159" t="n">
        <f aca="false">MAX(AC143:AN143,BC143:BN143,CC143:CN143,DC143:DN143,EC143:EN143,FC143:FN143,GC143:GN143,HC143:HN143,IC143:IN143,JC143:JN143,KC143:KN143,LC143:LN143,MC143:MN143,NC143:NN143)</f>
        <v>36.9</v>
      </c>
      <c r="H143" s="161" t="n">
        <f aca="false">MEDIAN(AC143:AN143,BC143:BN143,CC143:CN143,DC143:DN143,EC143:EN143,FC143:FN143,GC143:GN143,HC143:HN143,IC143:IN143,JC143:JN143,KC143:KN143,LC143:LN143,MC143:MN143,NC143:NN143)</f>
        <v>21.25</v>
      </c>
      <c r="I143" s="157" t="n">
        <f aca="false">MIN(AC143:AN143,BC143:BN143,CC143:CN143,DC143:DN143,EC143:EN143,FC143:FN143,GC143:GN143,HC143:HN143,IC143:IN143,JC143:JN143,KC143:KN143,LC143:LN143,MC143:MN143,NC143:NN143)</f>
        <v>12.6</v>
      </c>
      <c r="J143" s="162" t="n">
        <f aca="false">(G143+I143)/2</f>
        <v>24.75</v>
      </c>
      <c r="AA143" s="1" t="n">
        <f aca="false">AA142+1</f>
        <v>19</v>
      </c>
      <c r="AB143" s="108"/>
      <c r="AC143" s="109"/>
      <c r="AD143" s="109"/>
      <c r="AE143" s="109"/>
      <c r="AF143" s="109"/>
      <c r="AG143" s="109"/>
      <c r="AH143" s="109"/>
      <c r="AI143" s="109"/>
      <c r="AJ143" s="109"/>
      <c r="AK143" s="109"/>
      <c r="AL143" s="109"/>
      <c r="AM143" s="109"/>
      <c r="AN143" s="109"/>
      <c r="AO143" s="110"/>
      <c r="BA143" s="1"/>
      <c r="BB143" s="111"/>
      <c r="BC143" s="109"/>
      <c r="BD143" s="109"/>
      <c r="BE143" s="109"/>
      <c r="BF143" s="109"/>
      <c r="BG143" s="109"/>
      <c r="BH143" s="109"/>
      <c r="BI143" s="109"/>
      <c r="BJ143" s="109"/>
      <c r="BK143" s="109"/>
      <c r="BL143" s="109"/>
      <c r="BM143" s="109"/>
      <c r="BN143" s="109"/>
      <c r="BO143" s="110"/>
      <c r="CA143" s="1"/>
      <c r="CB143" s="111"/>
      <c r="CC143" s="109"/>
      <c r="CD143" s="109"/>
      <c r="CE143" s="109"/>
      <c r="CF143" s="109"/>
      <c r="CG143" s="109"/>
      <c r="CH143" s="109"/>
      <c r="CI143" s="109"/>
      <c r="CJ143" s="109"/>
      <c r="CK143" s="109"/>
      <c r="CL143" s="109"/>
      <c r="CM143" s="109"/>
      <c r="CN143" s="109"/>
      <c r="CO143" s="110"/>
      <c r="DA143" s="1"/>
      <c r="DB143" s="111"/>
      <c r="DC143" s="109"/>
      <c r="DD143" s="109"/>
      <c r="DE143" s="109"/>
      <c r="DF143" s="109"/>
      <c r="DG143" s="109"/>
      <c r="DH143" s="109"/>
      <c r="DI143" s="109"/>
      <c r="DJ143" s="109"/>
      <c r="DK143" s="109"/>
      <c r="DL143" s="109"/>
      <c r="DM143" s="109"/>
      <c r="DN143" s="109"/>
      <c r="DO143" s="110"/>
      <c r="EA143" s="1" t="n">
        <f aca="false">EA142+1</f>
        <v>1943</v>
      </c>
      <c r="EB143" s="111" t="n">
        <v>1943</v>
      </c>
      <c r="EC143" s="109" t="n">
        <v>36.8</v>
      </c>
      <c r="ED143" s="109" t="n">
        <v>36.9</v>
      </c>
      <c r="EE143" s="109" t="n">
        <v>36.2</v>
      </c>
      <c r="EF143" s="109" t="n">
        <v>26</v>
      </c>
      <c r="EG143" s="109" t="n">
        <v>21.6</v>
      </c>
      <c r="EH143" s="109" t="n">
        <v>18.4</v>
      </c>
      <c r="EI143" s="109" t="n">
        <v>17.9</v>
      </c>
      <c r="EJ143" s="109" t="n">
        <v>18.6</v>
      </c>
      <c r="EK143" s="109" t="n">
        <v>25.1</v>
      </c>
      <c r="EL143" s="109" t="n">
        <v>29.1</v>
      </c>
      <c r="EM143" s="109" t="n">
        <v>31.1</v>
      </c>
      <c r="EN143" s="109" t="n">
        <v>35.6</v>
      </c>
      <c r="EO143" s="110" t="n">
        <f aca="false">SUM(EC143:EN143)/12</f>
        <v>27.775</v>
      </c>
      <c r="FA143" s="1"/>
      <c r="FB143" s="111"/>
      <c r="FC143" s="109"/>
      <c r="FD143" s="109"/>
      <c r="FE143" s="109"/>
      <c r="FF143" s="109"/>
      <c r="FG143" s="109"/>
      <c r="FH143" s="109"/>
      <c r="FI143" s="109"/>
      <c r="FJ143" s="109"/>
      <c r="FK143" s="109"/>
      <c r="FL143" s="109"/>
      <c r="FM143" s="109"/>
      <c r="FN143" s="109"/>
      <c r="FO143" s="110"/>
      <c r="GA143" s="1"/>
      <c r="GB143" s="111"/>
      <c r="GC143" s="109"/>
      <c r="GD143" s="109"/>
      <c r="GE143" s="109"/>
      <c r="GF143" s="109"/>
      <c r="GG143" s="109"/>
      <c r="GH143" s="109"/>
      <c r="GI143" s="109"/>
      <c r="GJ143" s="109"/>
      <c r="GK143" s="109"/>
      <c r="GL143" s="109"/>
      <c r="GM143" s="109"/>
      <c r="GN143" s="109"/>
      <c r="GO143" s="110"/>
      <c r="HA143" s="1" t="n">
        <f aca="false">HA142+1</f>
        <v>1943</v>
      </c>
      <c r="HB143" s="113" t="s">
        <v>102</v>
      </c>
      <c r="HC143" s="109" t="n">
        <v>25.8</v>
      </c>
      <c r="HD143" s="109" t="n">
        <v>25.1</v>
      </c>
      <c r="HE143" s="109" t="n">
        <v>24.5</v>
      </c>
      <c r="HF143" s="109" t="n">
        <v>19.7</v>
      </c>
      <c r="HG143" s="109" t="n">
        <v>17.4</v>
      </c>
      <c r="HH143" s="109" t="n">
        <v>15.6</v>
      </c>
      <c r="HI143" s="109" t="n">
        <v>15</v>
      </c>
      <c r="HJ143" s="109" t="n">
        <v>14.2</v>
      </c>
      <c r="HK143" s="109" t="n">
        <v>17.1</v>
      </c>
      <c r="HL143" s="109" t="n">
        <v>18.6</v>
      </c>
      <c r="HM143" s="109" t="n">
        <v>20.1</v>
      </c>
      <c r="HN143" s="109" t="n">
        <v>21.2</v>
      </c>
      <c r="HO143" s="110" t="n">
        <f aca="false">SUM(HC143:HN143)/12</f>
        <v>19.525</v>
      </c>
      <c r="IA143" s="1" t="n">
        <f aca="false">IA142+1</f>
        <v>1943</v>
      </c>
      <c r="IB143" s="111" t="n">
        <v>1943</v>
      </c>
      <c r="IC143" s="109" t="n">
        <v>32.4</v>
      </c>
      <c r="ID143" s="109" t="n">
        <v>32.4</v>
      </c>
      <c r="IE143" s="109" t="n">
        <v>32.3</v>
      </c>
      <c r="IF143" s="109" t="n">
        <v>22.4</v>
      </c>
      <c r="IG143" s="109" t="n">
        <v>19.6</v>
      </c>
      <c r="IH143" s="109" t="n">
        <v>16.4</v>
      </c>
      <c r="II143" s="109" t="n">
        <v>16.4</v>
      </c>
      <c r="IJ143" s="109" t="n">
        <v>16.4</v>
      </c>
      <c r="IK143" s="109" t="n">
        <v>21.3</v>
      </c>
      <c r="IL143" s="109" t="n">
        <v>24.1</v>
      </c>
      <c r="IM143" s="109" t="n">
        <v>26.2</v>
      </c>
      <c r="IN143" s="109" t="n">
        <v>30.1</v>
      </c>
      <c r="IO143" s="110" t="n">
        <f aca="false">SUM(IC143:IN143)/12</f>
        <v>24.1666666666667</v>
      </c>
      <c r="JA143" s="1" t="n">
        <f aca="false">JA142+1</f>
        <v>1943</v>
      </c>
      <c r="JB143" s="113" t="s">
        <v>102</v>
      </c>
      <c r="JC143" s="109" t="n">
        <v>23.1</v>
      </c>
      <c r="JD143" s="109" t="n">
        <v>22.8</v>
      </c>
      <c r="JE143" s="109" t="n">
        <v>21.3</v>
      </c>
      <c r="JF143" s="109" t="n">
        <v>17.1</v>
      </c>
      <c r="JG143" s="109" t="n">
        <v>15.3</v>
      </c>
      <c r="JH143" s="109" t="n">
        <v>13.5</v>
      </c>
      <c r="JI143" s="109" t="n">
        <v>12.8</v>
      </c>
      <c r="JJ143" s="109" t="n">
        <v>12.6</v>
      </c>
      <c r="JK143" s="109" t="n">
        <v>14.5</v>
      </c>
      <c r="JL143" s="109" t="n">
        <v>16.4</v>
      </c>
      <c r="JM143" s="109" t="n">
        <v>18.9</v>
      </c>
      <c r="JN143" s="109" t="n">
        <v>19.4</v>
      </c>
      <c r="JO143" s="110" t="n">
        <f aca="false">SUM(JC143:JN143)/12</f>
        <v>17.3083333333333</v>
      </c>
      <c r="KA143" s="1" t="n">
        <f aca="false">KA142+1</f>
        <v>1943</v>
      </c>
      <c r="KB143" s="111" t="n">
        <v>1943</v>
      </c>
      <c r="KC143" s="109" t="n">
        <v>30.6</v>
      </c>
      <c r="KD143" s="109" t="n">
        <v>30.3</v>
      </c>
      <c r="KE143" s="109" t="n">
        <v>29.7</v>
      </c>
      <c r="KF143" s="109" t="n">
        <v>20.5</v>
      </c>
      <c r="KG143" s="109" t="n">
        <v>17.8</v>
      </c>
      <c r="KH143" s="109" t="n">
        <v>14.9</v>
      </c>
      <c r="KI143" s="109" t="n">
        <v>14.6</v>
      </c>
      <c r="KJ143" s="109" t="n">
        <v>14.1</v>
      </c>
      <c r="KK143" s="109" t="n">
        <v>17.9</v>
      </c>
      <c r="KL143" s="109" t="n">
        <v>20.7</v>
      </c>
      <c r="KM143" s="109" t="n">
        <v>24.2</v>
      </c>
      <c r="KN143" s="109" t="n">
        <v>26.9</v>
      </c>
      <c r="KO143" s="110" t="n">
        <f aca="false">SUM(KC143:KN143)/12</f>
        <v>21.85</v>
      </c>
      <c r="LA143" s="1" t="n">
        <f aca="false">LA142+1</f>
        <v>1943</v>
      </c>
      <c r="LB143" s="113" t="s">
        <v>102</v>
      </c>
      <c r="LC143" s="109" t="n">
        <v>31.2</v>
      </c>
      <c r="LD143" s="109" t="n">
        <v>31</v>
      </c>
      <c r="LE143" s="109" t="n">
        <v>30.4</v>
      </c>
      <c r="LF143" s="109" t="n">
        <v>20.6</v>
      </c>
      <c r="LG143" s="109" t="n">
        <v>18</v>
      </c>
      <c r="LH143" s="109" t="n">
        <v>15.3</v>
      </c>
      <c r="LI143" s="109" t="n">
        <v>15.1</v>
      </c>
      <c r="LJ143" s="109" t="n">
        <v>14.6</v>
      </c>
      <c r="LK143" s="109" t="n">
        <v>19.6</v>
      </c>
      <c r="LL143" s="109" t="n">
        <v>22.2</v>
      </c>
      <c r="LM143" s="109" t="n">
        <v>25.3</v>
      </c>
      <c r="LN143" s="109" t="n">
        <v>28.4</v>
      </c>
      <c r="LO143" s="110" t="n">
        <f aca="false">SUM(LC143:LN143)/12</f>
        <v>22.6416666666667</v>
      </c>
      <c r="MA143" s="1"/>
      <c r="MB143" s="111"/>
      <c r="MC143" s="109"/>
      <c r="MD143" s="109"/>
      <c r="ME143" s="109"/>
      <c r="MF143" s="109"/>
      <c r="MG143" s="109"/>
      <c r="MH143" s="109"/>
      <c r="MI143" s="109"/>
      <c r="MJ143" s="109"/>
      <c r="MK143" s="109"/>
      <c r="ML143" s="109"/>
      <c r="MM143" s="109"/>
      <c r="MN143" s="109"/>
      <c r="MO143" s="110"/>
      <c r="NA143" s="1" t="n">
        <f aca="false">NA142+1</f>
        <v>1943</v>
      </c>
      <c r="NB143" s="113" t="s">
        <v>102</v>
      </c>
      <c r="NC143" s="109" t="n">
        <v>34.9</v>
      </c>
      <c r="ND143" s="109" t="n">
        <v>34.8</v>
      </c>
      <c r="NE143" s="109" t="n">
        <v>35.3</v>
      </c>
      <c r="NF143" s="109" t="n">
        <v>24.1</v>
      </c>
      <c r="NG143" s="109" t="n">
        <v>20.2</v>
      </c>
      <c r="NH143" s="109" t="n">
        <v>17.8</v>
      </c>
      <c r="NI143" s="109" t="n">
        <v>17.4</v>
      </c>
      <c r="NJ143" s="109" t="n">
        <v>17.7</v>
      </c>
      <c r="NK143" s="109" t="n">
        <v>24</v>
      </c>
      <c r="NL143" s="109" t="n">
        <v>27.2</v>
      </c>
      <c r="NM143" s="109" t="n">
        <v>30</v>
      </c>
      <c r="NN143" s="109" t="n">
        <v>34</v>
      </c>
      <c r="NO143" s="110" t="n">
        <f aca="false">SUM(NC143:NN143)/12</f>
        <v>26.45</v>
      </c>
      <c r="OA143" s="102"/>
      <c r="OB143" s="102"/>
    </row>
    <row r="144" customFormat="false" ht="12.75" hidden="false" customHeight="false" outlineLevel="0" collapsed="false">
      <c r="A144" s="150"/>
      <c r="B144" s="151" t="n">
        <f aca="false">AVERAGE(AO144,BO144,CO144,DO144,EO144,FO144,GO144,HO144,IO144,JO144,KO144,LO144,MO144,NO144)</f>
        <v>23.4309523809524</v>
      </c>
      <c r="C144" s="163" t="n">
        <f aca="false">AVERAGE(B140:B144)</f>
        <v>23.2716666666667</v>
      </c>
      <c r="D144" s="164" t="n">
        <f aca="false">AVERAGE(B135:B144)</f>
        <v>23.1461904761905</v>
      </c>
      <c r="E144" s="151" t="n">
        <f aca="false">AVERAGE(B125:B144)</f>
        <v>23.1917261904762</v>
      </c>
      <c r="F144" s="165" t="n">
        <f aca="false">AVERAGE(B95:B144)</f>
        <v>22.6551650793651</v>
      </c>
      <c r="G144" s="159" t="n">
        <f aca="false">MAX(AC144:AN144,BC144:BN144,CC144:CN144,DC144:DN144,EC144:EN144,FC144:FN144,GC144:GN144,HC144:HN144,IC144:IN144,JC144:JN144,KC144:KN144,LC144:LN144,MC144:MN144,NC144:NN144)</f>
        <v>37.7</v>
      </c>
      <c r="H144" s="161" t="n">
        <f aca="false">MEDIAN(AC144:AN144,BC144:BN144,CC144:CN144,DC144:DN144,EC144:EN144,FC144:FN144,GC144:GN144,HC144:HN144,IC144:IN144,JC144:JN144,KC144:KN144,LC144:LN144,MC144:MN144,NC144:NN144)</f>
        <v>22.4</v>
      </c>
      <c r="I144" s="157" t="n">
        <f aca="false">MIN(AC144:AN144,BC144:BN144,CC144:CN144,DC144:DN144,EC144:EN144,FC144:FN144,GC144:GN144,HC144:HN144,IC144:IN144,JC144:JN144,KC144:KN144,LC144:LN144,MC144:MN144,NC144:NN144)</f>
        <v>13.2</v>
      </c>
      <c r="J144" s="162" t="n">
        <f aca="false">(G144+I144)/2</f>
        <v>25.45</v>
      </c>
      <c r="AA144" s="1" t="n">
        <f aca="false">AA143+1</f>
        <v>20</v>
      </c>
      <c r="AB144" s="108"/>
      <c r="AC144" s="109"/>
      <c r="AD144" s="109"/>
      <c r="AE144" s="109"/>
      <c r="AF144" s="109"/>
      <c r="AG144" s="109"/>
      <c r="AH144" s="109"/>
      <c r="AI144" s="109"/>
      <c r="AJ144" s="109"/>
      <c r="AK144" s="109"/>
      <c r="AL144" s="109"/>
      <c r="AM144" s="109"/>
      <c r="AN144" s="109"/>
      <c r="AO144" s="110"/>
      <c r="BA144" s="1"/>
      <c r="BB144" s="111"/>
      <c r="BC144" s="109"/>
      <c r="BD144" s="109"/>
      <c r="BE144" s="109"/>
      <c r="BF144" s="109"/>
      <c r="BG144" s="109"/>
      <c r="BH144" s="109"/>
      <c r="BI144" s="109"/>
      <c r="BJ144" s="109"/>
      <c r="BK144" s="109"/>
      <c r="BL144" s="109"/>
      <c r="BM144" s="109"/>
      <c r="BN144" s="109"/>
      <c r="BO144" s="110"/>
      <c r="CA144" s="1"/>
      <c r="CB144" s="111"/>
      <c r="CC144" s="109"/>
      <c r="CD144" s="109"/>
      <c r="CE144" s="109"/>
      <c r="CF144" s="109"/>
      <c r="CG144" s="109"/>
      <c r="CH144" s="109"/>
      <c r="CI144" s="109"/>
      <c r="CJ144" s="109"/>
      <c r="CK144" s="109"/>
      <c r="CL144" s="109"/>
      <c r="CM144" s="109"/>
      <c r="CN144" s="109"/>
      <c r="CO144" s="110"/>
      <c r="DA144" s="1"/>
      <c r="DB144" s="111"/>
      <c r="DC144" s="109"/>
      <c r="DD144" s="109"/>
      <c r="DE144" s="109"/>
      <c r="DF144" s="109"/>
      <c r="DG144" s="109"/>
      <c r="DH144" s="109"/>
      <c r="DI144" s="109"/>
      <c r="DJ144" s="109"/>
      <c r="DK144" s="109"/>
      <c r="DL144" s="109"/>
      <c r="DM144" s="109"/>
      <c r="DN144" s="109"/>
      <c r="DO144" s="110"/>
      <c r="EA144" s="1" t="n">
        <f aca="false">EA143+1</f>
        <v>1944</v>
      </c>
      <c r="EB144" s="111" t="n">
        <v>1944</v>
      </c>
      <c r="EC144" s="109" t="n">
        <v>37.7</v>
      </c>
      <c r="ED144" s="109" t="n">
        <v>33.3</v>
      </c>
      <c r="EE144" s="109" t="n">
        <v>33.4</v>
      </c>
      <c r="EF144" s="109" t="n">
        <v>25.7</v>
      </c>
      <c r="EG144" s="109" t="n">
        <v>21.2</v>
      </c>
      <c r="EH144" s="109" t="n">
        <v>18.7</v>
      </c>
      <c r="EI144" s="109" t="n">
        <v>18.8</v>
      </c>
      <c r="EJ144" s="109" t="n">
        <v>21</v>
      </c>
      <c r="EK144" s="109" t="n">
        <v>27.5</v>
      </c>
      <c r="EL144" s="109" t="n">
        <v>30.3</v>
      </c>
      <c r="EM144" s="109" t="n">
        <v>35</v>
      </c>
      <c r="EN144" s="109" t="n">
        <v>35.3</v>
      </c>
      <c r="EO144" s="110" t="n">
        <f aca="false">SUM(EC144:EN144)/12</f>
        <v>28.1583333333333</v>
      </c>
      <c r="FA144" s="1"/>
      <c r="FB144" s="111"/>
      <c r="FC144" s="109"/>
      <c r="FD144" s="109"/>
      <c r="FE144" s="109"/>
      <c r="FF144" s="109"/>
      <c r="FG144" s="109"/>
      <c r="FH144" s="109"/>
      <c r="FI144" s="109"/>
      <c r="FJ144" s="109"/>
      <c r="FK144" s="109"/>
      <c r="FL144" s="109"/>
      <c r="FM144" s="109"/>
      <c r="FN144" s="109"/>
      <c r="FO144" s="110"/>
      <c r="GA144" s="1"/>
      <c r="GB144" s="111"/>
      <c r="GC144" s="109"/>
      <c r="GD144" s="109"/>
      <c r="GE144" s="109"/>
      <c r="GF144" s="109"/>
      <c r="GG144" s="109"/>
      <c r="GH144" s="109"/>
      <c r="GI144" s="109"/>
      <c r="GJ144" s="109"/>
      <c r="GK144" s="109"/>
      <c r="GL144" s="109"/>
      <c r="GM144" s="109"/>
      <c r="GN144" s="109"/>
      <c r="GO144" s="110"/>
      <c r="HA144" s="1" t="n">
        <f aca="false">HA143+1</f>
        <v>1944</v>
      </c>
      <c r="HB144" s="113" t="s">
        <v>103</v>
      </c>
      <c r="HC144" s="109" t="n">
        <v>24.6</v>
      </c>
      <c r="HD144" s="109" t="n">
        <v>24.7</v>
      </c>
      <c r="HE144" s="109" t="n">
        <v>23.2</v>
      </c>
      <c r="HF144" s="109" t="n">
        <v>19</v>
      </c>
      <c r="HG144" s="109" t="n">
        <v>16.6</v>
      </c>
      <c r="HH144" s="109" t="n">
        <v>15.5</v>
      </c>
      <c r="HI144" s="109" t="n">
        <v>14.9</v>
      </c>
      <c r="HJ144" s="109" t="n">
        <v>16.2</v>
      </c>
      <c r="HK144" s="109" t="n">
        <v>19.9</v>
      </c>
      <c r="HL144" s="109" t="n">
        <v>20.8</v>
      </c>
      <c r="HM144" s="109" t="n">
        <v>22.4</v>
      </c>
      <c r="HN144" s="109" t="n">
        <v>23.3</v>
      </c>
      <c r="HO144" s="110" t="n">
        <f aca="false">SUM(HC144:HN144)/12</f>
        <v>20.0916666666667</v>
      </c>
      <c r="IA144" s="1" t="n">
        <f aca="false">IA143+1</f>
        <v>1944</v>
      </c>
      <c r="IB144" s="111" t="n">
        <v>1944</v>
      </c>
      <c r="IC144" s="109" t="n">
        <v>32.5</v>
      </c>
      <c r="ID144" s="109" t="n">
        <v>31.2</v>
      </c>
      <c r="IE144" s="109" t="n">
        <v>31</v>
      </c>
      <c r="IF144" s="109" t="n">
        <v>22.1</v>
      </c>
      <c r="IG144" s="109" t="n">
        <v>18.6</v>
      </c>
      <c r="IH144" s="109" t="n">
        <v>17.6</v>
      </c>
      <c r="II144" s="109" t="n">
        <v>16.4</v>
      </c>
      <c r="IJ144" s="109" t="n">
        <v>19.2</v>
      </c>
      <c r="IK144" s="109" t="n">
        <v>24.3</v>
      </c>
      <c r="IL144" s="109" t="n">
        <v>26.4</v>
      </c>
      <c r="IM144" s="109" t="n">
        <v>30.3</v>
      </c>
      <c r="IN144" s="109" t="n">
        <v>30.1</v>
      </c>
      <c r="IO144" s="110" t="n">
        <f aca="false">SUM(IC144:IN144)/12</f>
        <v>24.975</v>
      </c>
      <c r="JA144" s="1" t="n">
        <f aca="false">JA143+1</f>
        <v>1944</v>
      </c>
      <c r="JB144" s="113" t="s">
        <v>103</v>
      </c>
      <c r="JC144" s="109" t="n">
        <v>22.3</v>
      </c>
      <c r="JD144" s="109" t="n">
        <v>22.7</v>
      </c>
      <c r="JE144" s="109" t="n">
        <v>22</v>
      </c>
      <c r="JF144" s="109" t="n">
        <v>17.8</v>
      </c>
      <c r="JG144" s="109" t="n">
        <v>15.1</v>
      </c>
      <c r="JH144" s="109" t="n">
        <v>13.5</v>
      </c>
      <c r="JI144" s="109" t="n">
        <v>13.2</v>
      </c>
      <c r="JJ144" s="109" t="n">
        <v>14.6</v>
      </c>
      <c r="JK144" s="109" t="n">
        <v>16.3</v>
      </c>
      <c r="JL144" s="109" t="n">
        <v>17.1</v>
      </c>
      <c r="JM144" s="109" t="n">
        <v>19.5</v>
      </c>
      <c r="JN144" s="109" t="n">
        <v>21.2</v>
      </c>
      <c r="JO144" s="110" t="n">
        <f aca="false">SUM(JC144:JN144)/12</f>
        <v>17.9416666666667</v>
      </c>
      <c r="KA144" s="1" t="n">
        <f aca="false">KA143+1</f>
        <v>1944</v>
      </c>
      <c r="KB144" s="111" t="n">
        <v>1944</v>
      </c>
      <c r="KC144" s="109" t="n">
        <v>29.9</v>
      </c>
      <c r="KD144" s="109" t="n">
        <v>28.3</v>
      </c>
      <c r="KE144" s="109" t="n">
        <v>28.2</v>
      </c>
      <c r="KF144" s="109" t="n">
        <v>19.8</v>
      </c>
      <c r="KG144" s="109" t="n">
        <v>16.5</v>
      </c>
      <c r="KH144" s="109" t="n">
        <v>15.2</v>
      </c>
      <c r="KI144" s="109" t="n">
        <v>14.6</v>
      </c>
      <c r="KJ144" s="109" t="n">
        <v>16.9</v>
      </c>
      <c r="KK144" s="109" t="n">
        <v>22.4</v>
      </c>
      <c r="KL144" s="109" t="n">
        <v>23.1</v>
      </c>
      <c r="KM144" s="109" t="n">
        <v>27.1</v>
      </c>
      <c r="KN144" s="109" t="n">
        <v>26.8</v>
      </c>
      <c r="KO144" s="110" t="n">
        <f aca="false">SUM(KC144:KN144)/12</f>
        <v>22.4</v>
      </c>
      <c r="LA144" s="1" t="n">
        <f aca="false">LA143+1</f>
        <v>1944</v>
      </c>
      <c r="LB144" s="113" t="s">
        <v>103</v>
      </c>
      <c r="LC144" s="109" t="n">
        <v>31.8</v>
      </c>
      <c r="LD144" s="109" t="n">
        <v>29.4</v>
      </c>
      <c r="LE144" s="109" t="n">
        <v>29</v>
      </c>
      <c r="LF144" s="109" t="n">
        <v>20.1</v>
      </c>
      <c r="LG144" s="109" t="n">
        <v>17</v>
      </c>
      <c r="LH144" s="109" t="n">
        <v>16</v>
      </c>
      <c r="LI144" s="109" t="n">
        <v>14.8</v>
      </c>
      <c r="LJ144" s="109" t="n">
        <v>17.8</v>
      </c>
      <c r="LK144" s="109" t="n">
        <v>23.2</v>
      </c>
      <c r="LL144" s="109" t="n">
        <v>24.4</v>
      </c>
      <c r="LM144" s="109" t="n">
        <v>28.5</v>
      </c>
      <c r="LN144" s="109" t="n">
        <v>28.3</v>
      </c>
      <c r="LO144" s="110" t="n">
        <f aca="false">SUM(LC144:LN144)/12</f>
        <v>23.3583333333333</v>
      </c>
      <c r="MA144" s="1"/>
      <c r="MB144" s="111"/>
      <c r="MC144" s="109"/>
      <c r="MD144" s="109"/>
      <c r="ME144" s="109"/>
      <c r="MF144" s="109"/>
      <c r="MG144" s="109"/>
      <c r="MH144" s="109"/>
      <c r="MI144" s="109"/>
      <c r="MJ144" s="109"/>
      <c r="MK144" s="109"/>
      <c r="ML144" s="109"/>
      <c r="MM144" s="109"/>
      <c r="MN144" s="109"/>
      <c r="MO144" s="110"/>
      <c r="NA144" s="1" t="n">
        <f aca="false">NA143+1</f>
        <v>1944</v>
      </c>
      <c r="NB144" s="113" t="s">
        <v>103</v>
      </c>
      <c r="NC144" s="109" t="n">
        <v>36</v>
      </c>
      <c r="ND144" s="109" t="n">
        <v>32.8</v>
      </c>
      <c r="NE144" s="109" t="n">
        <v>32.5</v>
      </c>
      <c r="NF144" s="109" t="n">
        <v>24.5</v>
      </c>
      <c r="NG144" s="109" t="n">
        <v>20.5</v>
      </c>
      <c r="NH144" s="109" t="n">
        <v>18.2</v>
      </c>
      <c r="NI144" s="109" t="n">
        <v>17.9</v>
      </c>
      <c r="NJ144" s="109" t="n">
        <v>20.9</v>
      </c>
      <c r="NK144" s="109" t="n">
        <v>26.4</v>
      </c>
      <c r="NL144" s="109" t="n">
        <v>28.6</v>
      </c>
      <c r="NM144" s="109" t="n">
        <v>33.2</v>
      </c>
      <c r="NN144" s="109" t="n">
        <v>33.6</v>
      </c>
      <c r="NO144" s="110" t="n">
        <f aca="false">SUM(NC144:NN144)/12</f>
        <v>27.0916666666667</v>
      </c>
      <c r="OA144" s="102"/>
      <c r="OB144" s="102"/>
    </row>
    <row r="145" customFormat="false" ht="12.75" hidden="false" customHeight="false" outlineLevel="0" collapsed="false">
      <c r="A145" s="150" t="n">
        <f aca="false">A140+5</f>
        <v>1945</v>
      </c>
      <c r="B145" s="151" t="n">
        <f aca="false">AVERAGE(AO145,BO145,CO145,DO145,EO145,FO145,GO145,HO145,IO145,JO145,KO145,LO145,MO145,NO145)</f>
        <v>22.847619047619</v>
      </c>
      <c r="C145" s="163" t="n">
        <f aca="false">AVERAGE(B141:B145)</f>
        <v>23.1269047619048</v>
      </c>
      <c r="D145" s="164" t="n">
        <f aca="false">AVERAGE(B136:B145)</f>
        <v>23.1433333333333</v>
      </c>
      <c r="E145" s="151" t="n">
        <f aca="false">AVERAGE(B126:B145)</f>
        <v>23.1658333333333</v>
      </c>
      <c r="F145" s="165" t="n">
        <f aca="false">AVERAGE(B96:B145)</f>
        <v>22.6734507936508</v>
      </c>
      <c r="G145" s="159" t="n">
        <f aca="false">MAX(AC145:AN145,BC145:BN145,CC145:CN145,DC145:DN145,EC145:EN145,FC145:FN145,GC145:GN145,HC145:HN145,IC145:IN145,JC145:JN145,KC145:KN145,LC145:LN145,MC145:MN145,NC145:NN145)</f>
        <v>37.1</v>
      </c>
      <c r="H145" s="161" t="n">
        <f aca="false">MEDIAN(AC145:AN145,BC145:BN145,CC145:CN145,DC145:DN145,EC145:EN145,FC145:FN145,GC145:GN145,HC145:HN145,IC145:IN145,JC145:JN145,KC145:KN145,LC145:LN145,MC145:MN145,NC145:NN145)</f>
        <v>21.65</v>
      </c>
      <c r="I145" s="157" t="n">
        <f aca="false">MIN(AC145:AN145,BC145:BN145,CC145:CN145,DC145:DN145,EC145:EN145,FC145:FN145,GC145:GN145,HC145:HN145,IC145:IN145,JC145:JN145,KC145:KN145,LC145:LN145,MC145:MN145,NC145:NN145)</f>
        <v>12.9</v>
      </c>
      <c r="J145" s="162" t="n">
        <f aca="false">(G145+I145)/2</f>
        <v>25</v>
      </c>
      <c r="AA145" s="1" t="n">
        <f aca="false">AA144+1</f>
        <v>21</v>
      </c>
      <c r="AB145" s="108"/>
      <c r="AC145" s="109"/>
      <c r="AD145" s="109"/>
      <c r="AE145" s="109"/>
      <c r="AF145" s="109"/>
      <c r="AG145" s="109"/>
      <c r="AH145" s="109"/>
      <c r="AI145" s="109"/>
      <c r="AJ145" s="109"/>
      <c r="AK145" s="109"/>
      <c r="AL145" s="109"/>
      <c r="AM145" s="109"/>
      <c r="AN145" s="109"/>
      <c r="AO145" s="110"/>
      <c r="BA145" s="1"/>
      <c r="BB145" s="111"/>
      <c r="BC145" s="109"/>
      <c r="BD145" s="109"/>
      <c r="BE145" s="109"/>
      <c r="BF145" s="109"/>
      <c r="BG145" s="109"/>
      <c r="BH145" s="109"/>
      <c r="BI145" s="109"/>
      <c r="BJ145" s="109"/>
      <c r="BK145" s="109"/>
      <c r="BL145" s="109"/>
      <c r="BM145" s="109"/>
      <c r="BN145" s="109"/>
      <c r="BO145" s="110"/>
      <c r="CA145" s="1"/>
      <c r="CB145" s="111"/>
      <c r="CC145" s="109"/>
      <c r="CD145" s="109"/>
      <c r="CE145" s="109"/>
      <c r="CF145" s="109"/>
      <c r="CG145" s="109"/>
      <c r="CH145" s="109"/>
      <c r="CI145" s="109"/>
      <c r="CJ145" s="109"/>
      <c r="CK145" s="109"/>
      <c r="CL145" s="109"/>
      <c r="CM145" s="109"/>
      <c r="CN145" s="109"/>
      <c r="CO145" s="110"/>
      <c r="DA145" s="1"/>
      <c r="DB145" s="111"/>
      <c r="DC145" s="109"/>
      <c r="DD145" s="109"/>
      <c r="DE145" s="109"/>
      <c r="DF145" s="109"/>
      <c r="DG145" s="109"/>
      <c r="DH145" s="109"/>
      <c r="DI145" s="109"/>
      <c r="DJ145" s="109"/>
      <c r="DK145" s="109"/>
      <c r="DL145" s="109"/>
      <c r="DM145" s="109"/>
      <c r="DN145" s="109"/>
      <c r="DO145" s="110"/>
      <c r="EA145" s="1" t="n">
        <f aca="false">EA144+1</f>
        <v>1945</v>
      </c>
      <c r="EB145" s="111" t="n">
        <v>1945</v>
      </c>
      <c r="EC145" s="109" t="n">
        <v>36</v>
      </c>
      <c r="ED145" s="109" t="n">
        <v>34.1</v>
      </c>
      <c r="EE145" s="109" t="n">
        <v>32.1</v>
      </c>
      <c r="EF145" s="109" t="n">
        <v>28.5</v>
      </c>
      <c r="EG145" s="109" t="n">
        <v>23.6</v>
      </c>
      <c r="EH145" s="109" t="n">
        <v>20.4</v>
      </c>
      <c r="EI145" s="109" t="n">
        <v>16.9</v>
      </c>
      <c r="EJ145" s="109" t="n">
        <v>20.4</v>
      </c>
      <c r="EK145" s="109" t="n">
        <v>24</v>
      </c>
      <c r="EL145" s="109" t="n">
        <v>27.2</v>
      </c>
      <c r="EM145" s="109" t="n">
        <v>30.4</v>
      </c>
      <c r="EN145" s="109" t="n">
        <v>37.1</v>
      </c>
      <c r="EO145" s="110" t="n">
        <f aca="false">SUM(EC145:EN145)/12</f>
        <v>27.5583333333333</v>
      </c>
      <c r="FA145" s="1"/>
      <c r="FB145" s="111"/>
      <c r="FC145" s="109"/>
      <c r="FD145" s="109"/>
      <c r="FE145" s="109"/>
      <c r="FF145" s="109"/>
      <c r="FG145" s="109"/>
      <c r="FH145" s="109"/>
      <c r="FI145" s="109"/>
      <c r="FJ145" s="109"/>
      <c r="FK145" s="109"/>
      <c r="FL145" s="109"/>
      <c r="FM145" s="109"/>
      <c r="FN145" s="109"/>
      <c r="FO145" s="110"/>
      <c r="GA145" s="1"/>
      <c r="GB145" s="111"/>
      <c r="GC145" s="109"/>
      <c r="GD145" s="109"/>
      <c r="GE145" s="109"/>
      <c r="GF145" s="109"/>
      <c r="GG145" s="109"/>
      <c r="GH145" s="109"/>
      <c r="GI145" s="109"/>
      <c r="GJ145" s="109"/>
      <c r="GK145" s="109"/>
      <c r="GL145" s="109"/>
      <c r="GM145" s="109"/>
      <c r="GN145" s="109"/>
      <c r="GO145" s="110"/>
      <c r="HA145" s="1" t="n">
        <f aca="false">HA144+1</f>
        <v>1945</v>
      </c>
      <c r="HB145" s="113" t="s">
        <v>104</v>
      </c>
      <c r="HC145" s="109" t="n">
        <v>23.2</v>
      </c>
      <c r="HD145" s="109" t="n">
        <v>22.4</v>
      </c>
      <c r="HE145" s="109" t="n">
        <v>21.6</v>
      </c>
      <c r="HF145" s="109" t="n">
        <v>22.1</v>
      </c>
      <c r="HG145" s="109" t="n">
        <v>19</v>
      </c>
      <c r="HH145" s="109" t="n">
        <v>17</v>
      </c>
      <c r="HI145" s="109" t="n">
        <v>15.1</v>
      </c>
      <c r="HJ145" s="109" t="n">
        <v>16.7</v>
      </c>
      <c r="HK145" s="109" t="n">
        <v>17.7</v>
      </c>
      <c r="HL145" s="109" t="n">
        <v>19.7</v>
      </c>
      <c r="HM145" s="109" t="n">
        <v>21.6</v>
      </c>
      <c r="HN145" s="109" t="n">
        <v>24.6</v>
      </c>
      <c r="HO145" s="110" t="n">
        <f aca="false">SUM(HC145:HN145)/12</f>
        <v>20.0583333333333</v>
      </c>
      <c r="IA145" s="1" t="n">
        <f aca="false">IA144+1</f>
        <v>1945</v>
      </c>
      <c r="IB145" s="111" t="n">
        <v>1945</v>
      </c>
      <c r="IC145" s="109" t="n">
        <v>30.2</v>
      </c>
      <c r="ID145" s="109" t="n">
        <v>28.8</v>
      </c>
      <c r="IE145" s="109" t="n">
        <v>28.1</v>
      </c>
      <c r="IF145" s="109" t="n">
        <v>26.2</v>
      </c>
      <c r="IG145" s="109" t="n">
        <v>21.4</v>
      </c>
      <c r="IH145" s="109" t="n">
        <v>19.1</v>
      </c>
      <c r="II145" s="109" t="n">
        <v>16.1</v>
      </c>
      <c r="IJ145" s="109" t="n">
        <v>18.6</v>
      </c>
      <c r="IK145" s="109" t="n">
        <v>20.8</v>
      </c>
      <c r="IL145" s="109" t="n">
        <v>23.9</v>
      </c>
      <c r="IM145" s="109" t="n">
        <v>26.9</v>
      </c>
      <c r="IN145" s="109" t="n">
        <v>32.6</v>
      </c>
      <c r="IO145" s="110" t="n">
        <f aca="false">SUM(IC145:IN145)/12</f>
        <v>24.3916666666667</v>
      </c>
      <c r="JA145" s="1" t="n">
        <f aca="false">JA144+1</f>
        <v>1945</v>
      </c>
      <c r="JB145" s="113" t="s">
        <v>104</v>
      </c>
      <c r="JC145" s="109" t="n">
        <v>21.2</v>
      </c>
      <c r="JD145" s="109" t="n">
        <v>20.1</v>
      </c>
      <c r="JE145" s="109" t="n">
        <v>18.8</v>
      </c>
      <c r="JF145" s="109" t="n">
        <v>18.3</v>
      </c>
      <c r="JG145" s="109" t="n">
        <v>16.2</v>
      </c>
      <c r="JH145" s="109" t="n">
        <v>14.8</v>
      </c>
      <c r="JI145" s="109" t="n">
        <v>12.9</v>
      </c>
      <c r="JJ145" s="109" t="n">
        <v>13.9</v>
      </c>
      <c r="JK145" s="109" t="n">
        <v>14.6</v>
      </c>
      <c r="JL145" s="109" t="n">
        <v>16.8</v>
      </c>
      <c r="JM145" s="109" t="n">
        <v>18.8</v>
      </c>
      <c r="JN145" s="109" t="n">
        <v>22.1</v>
      </c>
      <c r="JO145" s="110" t="n">
        <f aca="false">SUM(JC145:JN145)/12</f>
        <v>17.375</v>
      </c>
      <c r="KA145" s="1" t="n">
        <f aca="false">KA144+1</f>
        <v>1945</v>
      </c>
      <c r="KB145" s="111" t="n">
        <v>1945</v>
      </c>
      <c r="KC145" s="109" t="n">
        <v>27.6</v>
      </c>
      <c r="KD145" s="109" t="n">
        <v>26.6</v>
      </c>
      <c r="KE145" s="109" t="n">
        <v>25.7</v>
      </c>
      <c r="KF145" s="109" t="n">
        <v>24.3</v>
      </c>
      <c r="KG145" s="109" t="n">
        <v>18.9</v>
      </c>
      <c r="KH145" s="109" t="n">
        <v>17.4</v>
      </c>
      <c r="KI145" s="109" t="n">
        <v>14.2</v>
      </c>
      <c r="KJ145" s="109" t="n">
        <v>16.1</v>
      </c>
      <c r="KK145" s="109" t="n">
        <v>17.9</v>
      </c>
      <c r="KL145" s="109" t="n">
        <v>20.9</v>
      </c>
      <c r="KM145" s="109" t="n">
        <v>23.9</v>
      </c>
      <c r="KN145" s="109" t="n">
        <v>29.8</v>
      </c>
      <c r="KO145" s="110" t="n">
        <f aca="false">SUM(KC145:KN145)/12</f>
        <v>21.9416666666667</v>
      </c>
      <c r="LA145" s="1" t="n">
        <f aca="false">LA144+1</f>
        <v>1945</v>
      </c>
      <c r="LB145" s="113" t="s">
        <v>104</v>
      </c>
      <c r="LC145" s="109" t="n">
        <v>29.2</v>
      </c>
      <c r="LD145" s="109" t="n">
        <v>27.6</v>
      </c>
      <c r="LE145" s="109" t="n">
        <v>26.6</v>
      </c>
      <c r="LF145" s="109" t="n">
        <v>24.6</v>
      </c>
      <c r="LG145" s="109" t="n">
        <v>19.7</v>
      </c>
      <c r="LH145" s="109" t="n">
        <v>17.9</v>
      </c>
      <c r="LI145" s="109" t="n">
        <v>14.9</v>
      </c>
      <c r="LJ145" s="109" t="n">
        <v>16.6</v>
      </c>
      <c r="LK145" s="109" t="n">
        <v>18.6</v>
      </c>
      <c r="LL145" s="109" t="n">
        <v>21.7</v>
      </c>
      <c r="LM145" s="109" t="n">
        <v>25.2</v>
      </c>
      <c r="LN145" s="109" t="n">
        <v>31.3</v>
      </c>
      <c r="LO145" s="110" t="n">
        <f aca="false">SUM(LC145:LN145)/12</f>
        <v>22.825</v>
      </c>
      <c r="MA145" s="1"/>
      <c r="MB145" s="111"/>
      <c r="MC145" s="109"/>
      <c r="MD145" s="109"/>
      <c r="ME145" s="109"/>
      <c r="MF145" s="109"/>
      <c r="MG145" s="109"/>
      <c r="MH145" s="109"/>
      <c r="MI145" s="109"/>
      <c r="MJ145" s="109"/>
      <c r="MK145" s="109"/>
      <c r="ML145" s="109"/>
      <c r="MM145" s="109"/>
      <c r="MN145" s="109"/>
      <c r="MO145" s="110"/>
      <c r="NA145" s="1" t="n">
        <f aca="false">NA144+1</f>
        <v>1945</v>
      </c>
      <c r="NB145" s="113" t="s">
        <v>104</v>
      </c>
      <c r="NC145" s="109" t="n">
        <v>33</v>
      </c>
      <c r="ND145" s="109" t="n">
        <v>32</v>
      </c>
      <c r="NE145" s="109" t="n">
        <v>29.9</v>
      </c>
      <c r="NF145" s="109" t="n">
        <v>27.4</v>
      </c>
      <c r="NG145" s="109" t="n">
        <v>21.6</v>
      </c>
      <c r="NH145" s="109" t="n">
        <v>19.1</v>
      </c>
      <c r="NI145" s="109" t="n">
        <v>16</v>
      </c>
      <c r="NJ145" s="109" t="n">
        <v>20</v>
      </c>
      <c r="NK145" s="109" t="n">
        <v>22.7</v>
      </c>
      <c r="NL145" s="109" t="n">
        <v>24.9</v>
      </c>
      <c r="NM145" s="109" t="n">
        <v>29</v>
      </c>
      <c r="NN145" s="109" t="n">
        <v>33.8</v>
      </c>
      <c r="NO145" s="110" t="n">
        <f aca="false">SUM(NC145:NN145)/12</f>
        <v>25.7833333333333</v>
      </c>
      <c r="OA145" s="102"/>
      <c r="OB145" s="102"/>
    </row>
    <row r="146" customFormat="false" ht="12.75" hidden="false" customHeight="false" outlineLevel="0" collapsed="false">
      <c r="A146" s="150"/>
      <c r="B146" s="151" t="n">
        <f aca="false">AVERAGE(AO146,BO146,CO146,DO146,EO146,FO146,GO146,HO146,IO146,JO146,KO146,LO146,MO146,NO146)</f>
        <v>22.5380952380952</v>
      </c>
      <c r="C146" s="163" t="n">
        <f aca="false">AVERAGE(B142:B146)</f>
        <v>23.0369047619048</v>
      </c>
      <c r="D146" s="164" t="n">
        <f aca="false">AVERAGE(B137:B146)</f>
        <v>23.0936904761905</v>
      </c>
      <c r="E146" s="151" t="n">
        <f aca="false">AVERAGE(B127:B146)</f>
        <v>23.1155357142857</v>
      </c>
      <c r="F146" s="165" t="n">
        <f aca="false">AVERAGE(B97:B146)</f>
        <v>22.6878238095238</v>
      </c>
      <c r="G146" s="159" t="n">
        <f aca="false">MAX(AC146:AN146,BC146:BN146,CC146:CN146,DC146:DN146,EC146:EN146,FC146:FN146,GC146:GN146,HC146:HN146,IC146:IN146,JC146:JN146,KC146:KN146,LC146:LN146,MC146:MN146,NC146:NN146)</f>
        <v>36.5</v>
      </c>
      <c r="H146" s="161" t="n">
        <f aca="false">MEDIAN(AC146:AN146,BC146:BN146,CC146:CN146,DC146:DN146,EC146:EN146,FC146:FN146,GC146:GN146,HC146:HN146,IC146:IN146,JC146:JN146,KC146:KN146,LC146:LN146,MC146:MN146,NC146:NN146)</f>
        <v>21.9</v>
      </c>
      <c r="I146" s="157" t="n">
        <f aca="false">MIN(AC146:AN146,BC146:BN146,CC146:CN146,DC146:DN146,EC146:EN146,FC146:FN146,GC146:GN146,HC146:HN146,IC146:IN146,JC146:JN146,KC146:KN146,LC146:LN146,MC146:MN146,NC146:NN146)</f>
        <v>12.9</v>
      </c>
      <c r="J146" s="162" t="n">
        <f aca="false">(G146+I146)/2</f>
        <v>24.7</v>
      </c>
      <c r="AA146" s="1" t="n">
        <f aca="false">AA145+1</f>
        <v>22</v>
      </c>
      <c r="AB146" s="108"/>
      <c r="AC146" s="109"/>
      <c r="AD146" s="109"/>
      <c r="AE146" s="109"/>
      <c r="AF146" s="109"/>
      <c r="AG146" s="109"/>
      <c r="AH146" s="109"/>
      <c r="AI146" s="109"/>
      <c r="AJ146" s="109"/>
      <c r="AK146" s="109"/>
      <c r="AL146" s="109"/>
      <c r="AM146" s="109"/>
      <c r="AN146" s="109"/>
      <c r="AO146" s="110"/>
      <c r="BA146" s="1"/>
      <c r="BB146" s="111"/>
      <c r="BC146" s="109"/>
      <c r="BD146" s="109"/>
      <c r="BE146" s="109"/>
      <c r="BF146" s="109"/>
      <c r="BG146" s="109"/>
      <c r="BH146" s="109"/>
      <c r="BI146" s="109"/>
      <c r="BJ146" s="109"/>
      <c r="BK146" s="109"/>
      <c r="BL146" s="109"/>
      <c r="BM146" s="109"/>
      <c r="BN146" s="109"/>
      <c r="BO146" s="110"/>
      <c r="CA146" s="1"/>
      <c r="CB146" s="111"/>
      <c r="CC146" s="109"/>
      <c r="CD146" s="109"/>
      <c r="CE146" s="109"/>
      <c r="CF146" s="109"/>
      <c r="CG146" s="109"/>
      <c r="CH146" s="109"/>
      <c r="CI146" s="109"/>
      <c r="CJ146" s="109"/>
      <c r="CK146" s="109"/>
      <c r="CL146" s="109"/>
      <c r="CM146" s="109"/>
      <c r="CN146" s="109"/>
      <c r="CO146" s="110"/>
      <c r="DA146" s="1"/>
      <c r="DB146" s="111"/>
      <c r="DC146" s="109"/>
      <c r="DD146" s="109"/>
      <c r="DE146" s="109"/>
      <c r="DF146" s="109"/>
      <c r="DG146" s="109"/>
      <c r="DH146" s="109"/>
      <c r="DI146" s="109"/>
      <c r="DJ146" s="109"/>
      <c r="DK146" s="109"/>
      <c r="DL146" s="109"/>
      <c r="DM146" s="109"/>
      <c r="DN146" s="109"/>
      <c r="DO146" s="110"/>
      <c r="EA146" s="1" t="n">
        <f aca="false">EA145+1</f>
        <v>1946</v>
      </c>
      <c r="EB146" s="111" t="n">
        <v>1946</v>
      </c>
      <c r="EC146" s="109" t="n">
        <v>36.5</v>
      </c>
      <c r="ED146" s="109" t="n">
        <v>34</v>
      </c>
      <c r="EE146" s="109" t="n">
        <v>30.3</v>
      </c>
      <c r="EF146" s="109" t="n">
        <v>24.9</v>
      </c>
      <c r="EG146" s="109" t="n">
        <v>24.1</v>
      </c>
      <c r="EH146" s="109" t="n">
        <v>18</v>
      </c>
      <c r="EI146" s="109" t="n">
        <v>20.3</v>
      </c>
      <c r="EJ146" s="109" t="n">
        <v>22.3</v>
      </c>
      <c r="EK146" s="109" t="n">
        <v>24.9</v>
      </c>
      <c r="EL146" s="109" t="n">
        <v>28.4</v>
      </c>
      <c r="EM146" s="109" t="n">
        <v>33.2</v>
      </c>
      <c r="EN146" s="109" t="n">
        <v>33.8</v>
      </c>
      <c r="EO146" s="110" t="n">
        <f aca="false">SUM(EC146:EN146)/12</f>
        <v>27.5583333333333</v>
      </c>
      <c r="FA146" s="1"/>
      <c r="FB146" s="111"/>
      <c r="FC146" s="109"/>
      <c r="FD146" s="109"/>
      <c r="FE146" s="109"/>
      <c r="FF146" s="109"/>
      <c r="FG146" s="109"/>
      <c r="FH146" s="109"/>
      <c r="FI146" s="109"/>
      <c r="FJ146" s="109"/>
      <c r="FK146" s="109"/>
      <c r="FL146" s="109"/>
      <c r="FM146" s="109"/>
      <c r="FN146" s="109"/>
      <c r="FO146" s="110"/>
      <c r="GA146" s="1"/>
      <c r="GB146" s="111"/>
      <c r="GC146" s="109"/>
      <c r="GD146" s="109"/>
      <c r="GE146" s="109"/>
      <c r="GF146" s="109"/>
      <c r="GG146" s="109"/>
      <c r="GH146" s="109"/>
      <c r="GI146" s="109"/>
      <c r="GJ146" s="109"/>
      <c r="GK146" s="109"/>
      <c r="GL146" s="109"/>
      <c r="GM146" s="109"/>
      <c r="GN146" s="109"/>
      <c r="GO146" s="110"/>
      <c r="HA146" s="1" t="n">
        <f aca="false">HA145+1</f>
        <v>1946</v>
      </c>
      <c r="HB146" s="113" t="s">
        <v>105</v>
      </c>
      <c r="HC146" s="109" t="n">
        <v>25.5</v>
      </c>
      <c r="HD146" s="109" t="n">
        <v>22.5</v>
      </c>
      <c r="HE146" s="109" t="n">
        <v>22.5</v>
      </c>
      <c r="HF146" s="109" t="n">
        <v>19.7</v>
      </c>
      <c r="HG146" s="109" t="n">
        <v>19.5</v>
      </c>
      <c r="HH146" s="109" t="n">
        <v>15.4</v>
      </c>
      <c r="HI146" s="109" t="n">
        <v>16.8</v>
      </c>
      <c r="HJ146" s="109" t="n">
        <v>17</v>
      </c>
      <c r="HK146" s="109" t="n">
        <v>17.5</v>
      </c>
      <c r="HL146" s="109" t="n">
        <v>18.1</v>
      </c>
      <c r="HM146" s="109" t="n">
        <v>21</v>
      </c>
      <c r="HN146" s="109" t="n">
        <v>22.5</v>
      </c>
      <c r="HO146" s="110" t="n">
        <f aca="false">SUM(HC146:HN146)/12</f>
        <v>19.8333333333333</v>
      </c>
      <c r="IA146" s="1" t="n">
        <f aca="false">IA145+1</f>
        <v>1946</v>
      </c>
      <c r="IB146" s="111" t="n">
        <v>1946</v>
      </c>
      <c r="IC146" s="109" t="n">
        <v>32.6</v>
      </c>
      <c r="ID146" s="109" t="n">
        <v>28.7</v>
      </c>
      <c r="IE146" s="109" t="n">
        <v>26.4</v>
      </c>
      <c r="IF146" s="109" t="n">
        <v>22.3</v>
      </c>
      <c r="IG146" s="109" t="n">
        <v>21.3</v>
      </c>
      <c r="IH146" s="109" t="n">
        <v>16.2</v>
      </c>
      <c r="II146" s="109" t="n">
        <v>17.6</v>
      </c>
      <c r="IJ146" s="109" t="n">
        <v>18.7</v>
      </c>
      <c r="IK146" s="109" t="n">
        <v>21.4</v>
      </c>
      <c r="IL146" s="109" t="n">
        <v>24.2</v>
      </c>
      <c r="IM146" s="109" t="n">
        <v>27.2</v>
      </c>
      <c r="IN146" s="109" t="n">
        <v>29.7</v>
      </c>
      <c r="IO146" s="110" t="n">
        <f aca="false">SUM(IC146:IN146)/12</f>
        <v>23.8583333333333</v>
      </c>
      <c r="JA146" s="1" t="n">
        <f aca="false">JA145+1</f>
        <v>1946</v>
      </c>
      <c r="JB146" s="113" t="s">
        <v>105</v>
      </c>
      <c r="JC146" s="109" t="n">
        <v>21.9</v>
      </c>
      <c r="JD146" s="109" t="n">
        <v>20.2</v>
      </c>
      <c r="JE146" s="109" t="n">
        <v>19.1</v>
      </c>
      <c r="JF146" s="109" t="n">
        <v>16.7</v>
      </c>
      <c r="JG146" s="109" t="n">
        <v>16.1</v>
      </c>
      <c r="JH146" s="109" t="n">
        <v>12.9</v>
      </c>
      <c r="JI146" s="109" t="n">
        <v>13.6</v>
      </c>
      <c r="JJ146" s="109" t="n">
        <v>13.1</v>
      </c>
      <c r="JK146" s="109" t="n">
        <v>14.3</v>
      </c>
      <c r="JL146" s="109" t="n">
        <v>15.4</v>
      </c>
      <c r="JM146" s="109" t="n">
        <v>18.5</v>
      </c>
      <c r="JN146" s="109" t="n">
        <v>21.2</v>
      </c>
      <c r="JO146" s="110" t="n">
        <f aca="false">SUM(JC146:JN146)/12</f>
        <v>16.9166666666667</v>
      </c>
      <c r="KA146" s="1" t="n">
        <f aca="false">KA145+1</f>
        <v>1946</v>
      </c>
      <c r="KB146" s="111" t="n">
        <v>1946</v>
      </c>
      <c r="KC146" s="109" t="n">
        <v>29.7</v>
      </c>
      <c r="KD146" s="109" t="n">
        <v>25.6</v>
      </c>
      <c r="KE146" s="109" t="n">
        <v>23.4</v>
      </c>
      <c r="KF146" s="109" t="n">
        <v>19.8</v>
      </c>
      <c r="KG146" s="109" t="n">
        <v>19.3</v>
      </c>
      <c r="KH146" s="109" t="n">
        <v>14.2</v>
      </c>
      <c r="KI146" s="109" t="n">
        <v>15.7</v>
      </c>
      <c r="KJ146" s="109" t="n">
        <v>15.4</v>
      </c>
      <c r="KK146" s="109" t="n">
        <v>17.7</v>
      </c>
      <c r="KL146" s="109" t="n">
        <v>20.9</v>
      </c>
      <c r="KM146" s="109" t="n">
        <v>25</v>
      </c>
      <c r="KN146" s="109" t="n">
        <v>26.6</v>
      </c>
      <c r="KO146" s="110" t="n">
        <f aca="false">SUM(KC146:KN146)/12</f>
        <v>21.1083333333333</v>
      </c>
      <c r="LA146" s="1" t="n">
        <f aca="false">LA145+1</f>
        <v>1946</v>
      </c>
      <c r="LB146" s="113" t="s">
        <v>105</v>
      </c>
      <c r="LC146" s="109" t="n">
        <v>31</v>
      </c>
      <c r="LD146" s="109" t="n">
        <v>26.9</v>
      </c>
      <c r="LE146" s="109" t="n">
        <v>24.5</v>
      </c>
      <c r="LF146" s="109" t="n">
        <v>20.7</v>
      </c>
      <c r="LG146" s="109" t="n">
        <v>20.1</v>
      </c>
      <c r="LH146" s="109" t="n">
        <v>15</v>
      </c>
      <c r="LI146" s="109" t="n">
        <v>16.3</v>
      </c>
      <c r="LJ146" s="109" t="n">
        <v>16.8</v>
      </c>
      <c r="LK146" s="109" t="n">
        <v>19.7</v>
      </c>
      <c r="LL146" s="109" t="n">
        <v>23.1</v>
      </c>
      <c r="LM146" s="109" t="n">
        <v>26.7</v>
      </c>
      <c r="LN146" s="109" t="n">
        <v>28.7</v>
      </c>
      <c r="LO146" s="110" t="n">
        <f aca="false">SUM(LC146:LN146)/12</f>
        <v>22.4583333333333</v>
      </c>
      <c r="MA146" s="1"/>
      <c r="MB146" s="111"/>
      <c r="MC146" s="109"/>
      <c r="MD146" s="109"/>
      <c r="ME146" s="109"/>
      <c r="MF146" s="109"/>
      <c r="MG146" s="109"/>
      <c r="MH146" s="109"/>
      <c r="MI146" s="109"/>
      <c r="MJ146" s="109"/>
      <c r="MK146" s="109"/>
      <c r="ML146" s="109"/>
      <c r="MM146" s="109"/>
      <c r="MN146" s="109"/>
      <c r="MO146" s="110"/>
      <c r="NA146" s="1" t="n">
        <f aca="false">NA145+1</f>
        <v>1946</v>
      </c>
      <c r="NB146" s="113" t="s">
        <v>105</v>
      </c>
      <c r="NC146" s="109" t="n">
        <v>34.8</v>
      </c>
      <c r="ND146" s="109" t="n">
        <v>30.4</v>
      </c>
      <c r="NE146" s="109" t="n">
        <v>28</v>
      </c>
      <c r="NF146" s="109" t="n">
        <v>22.6</v>
      </c>
      <c r="NG146" s="109" t="n">
        <v>22.9</v>
      </c>
      <c r="NH146" s="109" t="n">
        <v>17.1</v>
      </c>
      <c r="NI146" s="109" t="n">
        <v>20.2</v>
      </c>
      <c r="NJ146" s="109" t="n">
        <v>21.9</v>
      </c>
      <c r="NK146" s="109" t="n">
        <v>23.8</v>
      </c>
      <c r="NL146" s="109" t="n">
        <v>27.5</v>
      </c>
      <c r="NM146" s="109" t="n">
        <v>30.9</v>
      </c>
      <c r="NN146" s="109" t="n">
        <v>32.3</v>
      </c>
      <c r="NO146" s="110" t="n">
        <f aca="false">SUM(NC146:NN146)/12</f>
        <v>26.0333333333333</v>
      </c>
      <c r="OA146" s="102"/>
      <c r="OB146" s="102"/>
    </row>
    <row r="147" customFormat="false" ht="12.75" hidden="false" customHeight="false" outlineLevel="0" collapsed="false">
      <c r="A147" s="150"/>
      <c r="B147" s="151" t="n">
        <f aca="false">AVERAGE(AO147,BO147,CO147,DO147,EO147,FO147,GO147,HO147,IO147,JO147,KO147,LO147,MO147,NO147)</f>
        <v>23.2369047619048</v>
      </c>
      <c r="C147" s="163" t="n">
        <f aca="false">AVERAGE(B143:B147)</f>
        <v>22.9740476190476</v>
      </c>
      <c r="D147" s="164" t="n">
        <f aca="false">AVERAGE(B138:B147)</f>
        <v>23.110119047619</v>
      </c>
      <c r="E147" s="151" t="n">
        <f aca="false">AVERAGE(B128:B147)</f>
        <v>23.1033333333333</v>
      </c>
      <c r="F147" s="165" t="n">
        <f aca="false">AVERAGE(B98:B147)</f>
        <v>22.7171174603175</v>
      </c>
      <c r="G147" s="159" t="n">
        <f aca="false">MAX(AC147:AN147,BC147:BN147,CC147:CN147,DC147:DN147,EC147:EN147,FC147:FN147,GC147:GN147,HC147:HN147,IC147:IN147,JC147:JN147,KC147:KN147,LC147:LN147,MC147:MN147,NC147:NN147)</f>
        <v>38.5</v>
      </c>
      <c r="H147" s="161" t="n">
        <f aca="false">MEDIAN(AC147:AN147,BC147:BN147,CC147:CN147,DC147:DN147,EC147:EN147,FC147:FN147,GC147:GN147,HC147:HN147,IC147:IN147,JC147:JN147,KC147:KN147,LC147:LN147,MC147:MN147,NC147:NN147)</f>
        <v>22.45</v>
      </c>
      <c r="I147" s="157" t="n">
        <f aca="false">MIN(AC147:AN147,BC147:BN147,CC147:CN147,DC147:DN147,EC147:EN147,FC147:FN147,GC147:GN147,HC147:HN147,IC147:IN147,JC147:JN147,KC147:KN147,LC147:LN147,MC147:MN147,NC147:NN147)</f>
        <v>12.8</v>
      </c>
      <c r="J147" s="162" t="n">
        <f aca="false">(G147+I147)/2</f>
        <v>25.65</v>
      </c>
      <c r="AA147" s="1" t="n">
        <f aca="false">AA146+1</f>
        <v>23</v>
      </c>
      <c r="AB147" s="108"/>
      <c r="AC147" s="109"/>
      <c r="AD147" s="109"/>
      <c r="AE147" s="109"/>
      <c r="AF147" s="109"/>
      <c r="AG147" s="109"/>
      <c r="AH147" s="109"/>
      <c r="AI147" s="109"/>
      <c r="AJ147" s="109"/>
      <c r="AK147" s="109"/>
      <c r="AL147" s="109"/>
      <c r="AM147" s="109"/>
      <c r="AN147" s="109"/>
      <c r="AO147" s="110"/>
      <c r="BA147" s="1"/>
      <c r="BB147" s="111"/>
      <c r="BC147" s="109"/>
      <c r="BD147" s="109"/>
      <c r="BE147" s="109"/>
      <c r="BF147" s="109"/>
      <c r="BG147" s="109"/>
      <c r="BH147" s="109"/>
      <c r="BI147" s="109"/>
      <c r="BJ147" s="109"/>
      <c r="BK147" s="109"/>
      <c r="BL147" s="109"/>
      <c r="BM147" s="109"/>
      <c r="BN147" s="109"/>
      <c r="BO147" s="110"/>
      <c r="CA147" s="1"/>
      <c r="CB147" s="111"/>
      <c r="CC147" s="109"/>
      <c r="CD147" s="109"/>
      <c r="CE147" s="109"/>
      <c r="CF147" s="109"/>
      <c r="CG147" s="109"/>
      <c r="CH147" s="109"/>
      <c r="CI147" s="109"/>
      <c r="CJ147" s="109"/>
      <c r="CK147" s="109"/>
      <c r="CL147" s="109"/>
      <c r="CM147" s="109"/>
      <c r="CN147" s="109"/>
      <c r="CO147" s="110"/>
      <c r="DA147" s="1"/>
      <c r="DB147" s="111"/>
      <c r="DC147" s="109"/>
      <c r="DD147" s="109"/>
      <c r="DE147" s="109"/>
      <c r="DF147" s="109"/>
      <c r="DG147" s="109"/>
      <c r="DH147" s="109"/>
      <c r="DI147" s="109"/>
      <c r="DJ147" s="109"/>
      <c r="DK147" s="109"/>
      <c r="DL147" s="109"/>
      <c r="DM147" s="109"/>
      <c r="DN147" s="109"/>
      <c r="DO147" s="110"/>
      <c r="EA147" s="1" t="n">
        <f aca="false">EA146+1</f>
        <v>1947</v>
      </c>
      <c r="EB147" s="111" t="n">
        <v>1947</v>
      </c>
      <c r="EC147" s="109" t="n">
        <v>38.5</v>
      </c>
      <c r="ED147" s="109" t="n">
        <v>36.8</v>
      </c>
      <c r="EE147" s="109" t="n">
        <v>32.3</v>
      </c>
      <c r="EF147" s="109" t="n">
        <v>26.5</v>
      </c>
      <c r="EG147" s="109" t="n">
        <v>24.8</v>
      </c>
      <c r="EH147" s="109" t="n">
        <v>20.3</v>
      </c>
      <c r="EI147" s="109" t="n">
        <v>18.3</v>
      </c>
      <c r="EJ147" s="109" t="n">
        <v>19.3</v>
      </c>
      <c r="EK147" s="109" t="n">
        <v>24.8</v>
      </c>
      <c r="EL147" s="109" t="n">
        <v>27.5</v>
      </c>
      <c r="EM147" s="109" t="n">
        <v>31.2</v>
      </c>
      <c r="EN147" s="109" t="n">
        <v>35.2</v>
      </c>
      <c r="EO147" s="110" t="n">
        <f aca="false">SUM(EC147:EN147)/12</f>
        <v>27.9583333333333</v>
      </c>
      <c r="FA147" s="1"/>
      <c r="FB147" s="111"/>
      <c r="FC147" s="109"/>
      <c r="FD147" s="109"/>
      <c r="FE147" s="109"/>
      <c r="FF147" s="109"/>
      <c r="FG147" s="109"/>
      <c r="FH147" s="109"/>
      <c r="FI147" s="109"/>
      <c r="FJ147" s="109"/>
      <c r="FK147" s="109"/>
      <c r="FL147" s="109"/>
      <c r="FM147" s="109"/>
      <c r="FN147" s="109"/>
      <c r="FO147" s="110"/>
      <c r="GA147" s="1"/>
      <c r="GB147" s="111"/>
      <c r="GC147" s="109"/>
      <c r="GD147" s="109"/>
      <c r="GE147" s="109"/>
      <c r="GF147" s="109"/>
      <c r="GG147" s="109"/>
      <c r="GH147" s="109"/>
      <c r="GI147" s="109"/>
      <c r="GJ147" s="109"/>
      <c r="GK147" s="109"/>
      <c r="GL147" s="109"/>
      <c r="GM147" s="109"/>
      <c r="GN147" s="109"/>
      <c r="GO147" s="110"/>
      <c r="HA147" s="1" t="n">
        <f aca="false">HA146+1</f>
        <v>1947</v>
      </c>
      <c r="HB147" s="113" t="s">
        <v>106</v>
      </c>
      <c r="HC147" s="109" t="n">
        <v>25</v>
      </c>
      <c r="HD147" s="109" t="n">
        <v>27.1</v>
      </c>
      <c r="HE147" s="109" t="n">
        <v>23.7</v>
      </c>
      <c r="HF147" s="109" t="n">
        <v>21.8</v>
      </c>
      <c r="HG147" s="109" t="n">
        <v>21.1</v>
      </c>
      <c r="HH147" s="109" t="n">
        <v>17.6</v>
      </c>
      <c r="HI147" s="109" t="n">
        <v>15.2</v>
      </c>
      <c r="HJ147" s="109" t="n">
        <v>15.7</v>
      </c>
      <c r="HK147" s="109" t="n">
        <v>17.7</v>
      </c>
      <c r="HL147" s="109" t="n">
        <v>17.9</v>
      </c>
      <c r="HM147" s="109" t="n">
        <v>19.4</v>
      </c>
      <c r="HN147" s="109" t="n">
        <v>22.3</v>
      </c>
      <c r="HO147" s="110" t="n">
        <f aca="false">SUM(HC147:HN147)/12</f>
        <v>20.375</v>
      </c>
      <c r="IA147" s="1" t="n">
        <f aca="false">IA146+1</f>
        <v>1947</v>
      </c>
      <c r="IB147" s="111" t="n">
        <v>1947</v>
      </c>
      <c r="IC147" s="109" t="n">
        <v>32.3</v>
      </c>
      <c r="ID147" s="109" t="n">
        <v>33.8</v>
      </c>
      <c r="IE147" s="109" t="n">
        <v>28.7</v>
      </c>
      <c r="IF147" s="109" t="n">
        <v>24.5</v>
      </c>
      <c r="IG147" s="109" t="n">
        <v>22.7</v>
      </c>
      <c r="IH147" s="109" t="n">
        <v>18.1</v>
      </c>
      <c r="II147" s="109" t="n">
        <v>16.1</v>
      </c>
      <c r="IJ147" s="109" t="n">
        <v>17.4</v>
      </c>
      <c r="IK147" s="109" t="n">
        <v>20.9</v>
      </c>
      <c r="IL147" s="109" t="n">
        <v>23.3</v>
      </c>
      <c r="IM147" s="109" t="n">
        <v>27.2</v>
      </c>
      <c r="IN147" s="109" t="n">
        <v>29.9</v>
      </c>
      <c r="IO147" s="110" t="n">
        <f aca="false">SUM(IC147:IN147)/12</f>
        <v>24.575</v>
      </c>
      <c r="JA147" s="1" t="n">
        <f aca="false">JA146+1</f>
        <v>1947</v>
      </c>
      <c r="JB147" s="113" t="s">
        <v>106</v>
      </c>
      <c r="JC147" s="109" t="n">
        <v>23</v>
      </c>
      <c r="JD147" s="109" t="n">
        <v>23.9</v>
      </c>
      <c r="JE147" s="109" t="n">
        <v>21</v>
      </c>
      <c r="JF147" s="109" t="n">
        <v>18.9</v>
      </c>
      <c r="JG147" s="109" t="n">
        <v>17.9</v>
      </c>
      <c r="JH147" s="109" t="n">
        <v>14.8</v>
      </c>
      <c r="JI147" s="109" t="n">
        <v>12.8</v>
      </c>
      <c r="JJ147" s="109" t="n">
        <v>13.3</v>
      </c>
      <c r="JK147" s="109" t="n">
        <v>14.6</v>
      </c>
      <c r="JL147" s="109" t="n">
        <v>15.9</v>
      </c>
      <c r="JM147" s="109" t="n">
        <v>17.9</v>
      </c>
      <c r="JN147" s="109" t="n">
        <v>21</v>
      </c>
      <c r="JO147" s="110" t="n">
        <f aca="false">SUM(JC147:JN147)/12</f>
        <v>17.9166666666667</v>
      </c>
      <c r="KA147" s="1" t="n">
        <f aca="false">KA146+1</f>
        <v>1947</v>
      </c>
      <c r="KB147" s="111" t="n">
        <v>1947</v>
      </c>
      <c r="KC147" s="109" t="n">
        <v>29.8</v>
      </c>
      <c r="KD147" s="109" t="n">
        <v>31.1</v>
      </c>
      <c r="KE147" s="109" t="n">
        <v>25.9</v>
      </c>
      <c r="KF147" s="109" t="n">
        <v>21.6</v>
      </c>
      <c r="KG147" s="109" t="n">
        <v>20.9</v>
      </c>
      <c r="KH147" s="109" t="n">
        <v>16.3</v>
      </c>
      <c r="KI147" s="109" t="n">
        <v>13.9</v>
      </c>
      <c r="KJ147" s="109" t="n">
        <v>15.1</v>
      </c>
      <c r="KK147" s="109" t="n">
        <v>17.2</v>
      </c>
      <c r="KL147" s="109" t="n">
        <v>19.2</v>
      </c>
      <c r="KM147" s="109" t="n">
        <v>23.9</v>
      </c>
      <c r="KN147" s="109" t="n">
        <v>27</v>
      </c>
      <c r="KO147" s="110" t="n">
        <f aca="false">SUM(KC147:KN147)/12</f>
        <v>21.825</v>
      </c>
      <c r="LA147" s="1" t="n">
        <f aca="false">LA146+1</f>
        <v>1947</v>
      </c>
      <c r="LB147" s="113" t="s">
        <v>106</v>
      </c>
      <c r="LC147" s="109" t="n">
        <v>31.9</v>
      </c>
      <c r="LD147" s="109" t="n">
        <v>32.4</v>
      </c>
      <c r="LE147" s="109" t="n">
        <v>27.5</v>
      </c>
      <c r="LF147" s="109" t="n">
        <v>22.6</v>
      </c>
      <c r="LG147" s="109" t="n">
        <v>21.7</v>
      </c>
      <c r="LH147" s="109" t="n">
        <v>17.1</v>
      </c>
      <c r="LI147" s="109" t="n">
        <v>14.7</v>
      </c>
      <c r="LJ147" s="109" t="n">
        <v>15.9</v>
      </c>
      <c r="LK147" s="109" t="n">
        <v>19.1</v>
      </c>
      <c r="LL147" s="109" t="n">
        <v>21.4</v>
      </c>
      <c r="LM147" s="109" t="n">
        <v>26.1</v>
      </c>
      <c r="LN147" s="109" t="n">
        <v>29</v>
      </c>
      <c r="LO147" s="110" t="n">
        <f aca="false">SUM(LC147:LN147)/12</f>
        <v>23.2833333333333</v>
      </c>
      <c r="MA147" s="1"/>
      <c r="MB147" s="111"/>
      <c r="MC147" s="109"/>
      <c r="MD147" s="109"/>
      <c r="ME147" s="109"/>
      <c r="MF147" s="109"/>
      <c r="MG147" s="109"/>
      <c r="MH147" s="109"/>
      <c r="MI147" s="109"/>
      <c r="MJ147" s="109"/>
      <c r="MK147" s="109"/>
      <c r="ML147" s="109"/>
      <c r="MM147" s="109"/>
      <c r="MN147" s="109"/>
      <c r="MO147" s="110"/>
      <c r="NA147" s="1" t="n">
        <f aca="false">NA146+1</f>
        <v>1947</v>
      </c>
      <c r="NB147" s="113" t="s">
        <v>106</v>
      </c>
      <c r="NC147" s="109" t="n">
        <v>35.5</v>
      </c>
      <c r="ND147" s="109" t="n">
        <v>36.2</v>
      </c>
      <c r="NE147" s="109" t="n">
        <v>30.3</v>
      </c>
      <c r="NF147" s="109" t="n">
        <v>25.5</v>
      </c>
      <c r="NG147" s="109" t="n">
        <v>23.2</v>
      </c>
      <c r="NH147" s="109" t="n">
        <v>20.9</v>
      </c>
      <c r="NI147" s="109" t="n">
        <v>17.7</v>
      </c>
      <c r="NJ147" s="109" t="n">
        <v>19.5</v>
      </c>
      <c r="NK147" s="109" t="n">
        <v>23.8</v>
      </c>
      <c r="NL147" s="109" t="n">
        <v>26.1</v>
      </c>
      <c r="NM147" s="109" t="n">
        <v>29</v>
      </c>
      <c r="NN147" s="109" t="n">
        <v>33</v>
      </c>
      <c r="NO147" s="110" t="n">
        <f aca="false">SUM(NC147:NN147)/12</f>
        <v>26.725</v>
      </c>
      <c r="OA147" s="102"/>
      <c r="OB147" s="102"/>
    </row>
    <row r="148" customFormat="false" ht="12.75" hidden="false" customHeight="false" outlineLevel="0" collapsed="false">
      <c r="A148" s="150"/>
      <c r="B148" s="151" t="n">
        <f aca="false">AVERAGE(AO148,BO148,CO148,DO148,EO148,FO148,GO148,HO148,IO148,JO148,KO148,LO148,MO148,NO148)</f>
        <v>23.1035714285714</v>
      </c>
      <c r="C148" s="163" t="n">
        <f aca="false">AVERAGE(B144:B148)</f>
        <v>23.0314285714286</v>
      </c>
      <c r="D148" s="164" t="n">
        <f aca="false">AVERAGE(B139:B148)</f>
        <v>23.0882142857143</v>
      </c>
      <c r="E148" s="151" t="n">
        <f aca="false">AVERAGE(B129:B148)</f>
        <v>23.0725595238095</v>
      </c>
      <c r="F148" s="165" t="n">
        <f aca="false">AVERAGE(B99:B148)</f>
        <v>22.7347444444444</v>
      </c>
      <c r="G148" s="159" t="n">
        <f aca="false">MAX(AC148:AN148,BC148:BN148,CC148:CN148,DC148:DN148,EC148:EN148,FC148:FN148,GC148:GN148,HC148:HN148,IC148:IN148,JC148:JN148,KC148:KN148,LC148:LN148,MC148:MN148,NC148:NN148)</f>
        <v>37.4</v>
      </c>
      <c r="H148" s="161" t="n">
        <f aca="false">MEDIAN(AC148:AN148,BC148:BN148,CC148:CN148,DC148:DN148,EC148:EN148,FC148:FN148,GC148:GN148,HC148:HN148,IC148:IN148,JC148:JN148,KC148:KN148,LC148:LN148,MC148:MN148,NC148:NN148)</f>
        <v>21.85</v>
      </c>
      <c r="I148" s="157" t="n">
        <f aca="false">MIN(AC148:AN148,BC148:BN148,CC148:CN148,DC148:DN148,EC148:EN148,FC148:FN148,GC148:GN148,HC148:HN148,IC148:IN148,JC148:JN148,KC148:KN148,LC148:LN148,MC148:MN148,NC148:NN148)</f>
        <v>12.8</v>
      </c>
      <c r="J148" s="162" t="n">
        <f aca="false">(G148+I148)/2</f>
        <v>25.1</v>
      </c>
      <c r="AA148" s="1" t="n">
        <f aca="false">AA147+1</f>
        <v>24</v>
      </c>
      <c r="AB148" s="108"/>
      <c r="AC148" s="109"/>
      <c r="AD148" s="109"/>
      <c r="AE148" s="109"/>
      <c r="AF148" s="109"/>
      <c r="AG148" s="109"/>
      <c r="AH148" s="109"/>
      <c r="AI148" s="109"/>
      <c r="AJ148" s="109"/>
      <c r="AK148" s="109"/>
      <c r="AL148" s="109"/>
      <c r="AM148" s="109"/>
      <c r="AN148" s="109"/>
      <c r="AO148" s="110"/>
      <c r="BA148" s="1"/>
      <c r="BB148" s="111"/>
      <c r="BC148" s="109"/>
      <c r="BD148" s="109"/>
      <c r="BE148" s="109"/>
      <c r="BF148" s="109"/>
      <c r="BG148" s="109"/>
      <c r="BH148" s="109"/>
      <c r="BI148" s="109"/>
      <c r="BJ148" s="109"/>
      <c r="BK148" s="109"/>
      <c r="BL148" s="109"/>
      <c r="BM148" s="109"/>
      <c r="BN148" s="109"/>
      <c r="BO148" s="110"/>
      <c r="CA148" s="1"/>
      <c r="CB148" s="111"/>
      <c r="CC148" s="109"/>
      <c r="CD148" s="109"/>
      <c r="CE148" s="109"/>
      <c r="CF148" s="109"/>
      <c r="CG148" s="109"/>
      <c r="CH148" s="109"/>
      <c r="CI148" s="109"/>
      <c r="CJ148" s="109"/>
      <c r="CK148" s="109"/>
      <c r="CL148" s="109"/>
      <c r="CM148" s="109"/>
      <c r="CN148" s="109"/>
      <c r="CO148" s="110"/>
      <c r="DA148" s="1"/>
      <c r="DB148" s="111"/>
      <c r="DC148" s="109"/>
      <c r="DD148" s="109"/>
      <c r="DE148" s="109"/>
      <c r="DF148" s="109"/>
      <c r="DG148" s="109"/>
      <c r="DH148" s="109"/>
      <c r="DI148" s="109"/>
      <c r="DJ148" s="109"/>
      <c r="DK148" s="109"/>
      <c r="DL148" s="109"/>
      <c r="DM148" s="109"/>
      <c r="DN148" s="109"/>
      <c r="DO148" s="110"/>
      <c r="EA148" s="1" t="n">
        <f aca="false">EA147+1</f>
        <v>1948</v>
      </c>
      <c r="EB148" s="111" t="n">
        <v>1948</v>
      </c>
      <c r="EC148" s="109" t="n">
        <v>37.4</v>
      </c>
      <c r="ED148" s="109" t="n">
        <v>36.8</v>
      </c>
      <c r="EE148" s="109" t="n">
        <v>31.9</v>
      </c>
      <c r="EF148" s="109" t="n">
        <v>27.4</v>
      </c>
      <c r="EG148" s="109" t="n">
        <v>22.5</v>
      </c>
      <c r="EH148" s="109" t="n">
        <v>18.8</v>
      </c>
      <c r="EI148" s="109" t="n">
        <v>18.7</v>
      </c>
      <c r="EJ148" s="109" t="n">
        <v>22.5</v>
      </c>
      <c r="EK148" s="109" t="n">
        <v>26.4</v>
      </c>
      <c r="EL148" s="109" t="n">
        <v>29.3</v>
      </c>
      <c r="EM148" s="109" t="n">
        <v>33.4</v>
      </c>
      <c r="EN148" s="109" t="n">
        <v>34.2</v>
      </c>
      <c r="EO148" s="110" t="n">
        <f aca="false">SUM(EC148:EN148)/12</f>
        <v>28.275</v>
      </c>
      <c r="FA148" s="1"/>
      <c r="FB148" s="111"/>
      <c r="FC148" s="109"/>
      <c r="FD148" s="109"/>
      <c r="FE148" s="109"/>
      <c r="FF148" s="109"/>
      <c r="FG148" s="109"/>
      <c r="FH148" s="109"/>
      <c r="FI148" s="109"/>
      <c r="FJ148" s="109"/>
      <c r="FK148" s="109"/>
      <c r="FL148" s="109"/>
      <c r="FM148" s="109"/>
      <c r="FN148" s="109"/>
      <c r="FO148" s="110"/>
      <c r="GA148" s="1"/>
      <c r="GB148" s="111"/>
      <c r="GC148" s="109"/>
      <c r="GD148" s="109"/>
      <c r="GE148" s="109"/>
      <c r="GF148" s="109"/>
      <c r="GG148" s="109"/>
      <c r="GH148" s="109"/>
      <c r="GI148" s="109"/>
      <c r="GJ148" s="109"/>
      <c r="GK148" s="109"/>
      <c r="GL148" s="109"/>
      <c r="GM148" s="109"/>
      <c r="GN148" s="109"/>
      <c r="GO148" s="110"/>
      <c r="HA148" s="1" t="n">
        <f aca="false">HA147+1</f>
        <v>1948</v>
      </c>
      <c r="HB148" s="113" t="s">
        <v>107</v>
      </c>
      <c r="HC148" s="109" t="n">
        <v>25.6</v>
      </c>
      <c r="HD148" s="109" t="n">
        <v>24</v>
      </c>
      <c r="HE148" s="109" t="n">
        <v>22</v>
      </c>
      <c r="HF148" s="109" t="n">
        <v>20.1</v>
      </c>
      <c r="HG148" s="109" t="n">
        <v>17.9</v>
      </c>
      <c r="HH148" s="109" t="n">
        <v>16.2</v>
      </c>
      <c r="HI148" s="109" t="n">
        <v>15.1</v>
      </c>
      <c r="HJ148" s="109" t="n">
        <v>17.6</v>
      </c>
      <c r="HK148" s="109" t="n">
        <v>19.4</v>
      </c>
      <c r="HL148" s="109" t="n">
        <v>19.3</v>
      </c>
      <c r="HM148" s="109" t="n">
        <v>20.2</v>
      </c>
      <c r="HN148" s="109" t="n">
        <v>23.2</v>
      </c>
      <c r="HO148" s="110" t="n">
        <f aca="false">SUM(HC148:HN148)/12</f>
        <v>20.05</v>
      </c>
      <c r="IA148" s="1" t="n">
        <f aca="false">IA147+1</f>
        <v>1948</v>
      </c>
      <c r="IB148" s="111" t="n">
        <v>1948</v>
      </c>
      <c r="IC148" s="109" t="n">
        <v>32.7</v>
      </c>
      <c r="ID148" s="109" t="n">
        <v>32.7</v>
      </c>
      <c r="IE148" s="109" t="n">
        <v>28.4</v>
      </c>
      <c r="IF148" s="109" t="n">
        <v>23.9</v>
      </c>
      <c r="IG148" s="109" t="n">
        <v>19.1</v>
      </c>
      <c r="IH148" s="109" t="n">
        <v>16.7</v>
      </c>
      <c r="II148" s="109" t="n">
        <v>16.6</v>
      </c>
      <c r="IJ148" s="109" t="n">
        <v>20.1</v>
      </c>
      <c r="IK148" s="109" t="n">
        <v>23.2</v>
      </c>
      <c r="IL148" s="109" t="n">
        <v>23.9</v>
      </c>
      <c r="IM148" s="109" t="n">
        <v>28.1</v>
      </c>
      <c r="IN148" s="109" t="n">
        <v>29.8</v>
      </c>
      <c r="IO148" s="110" t="n">
        <f aca="false">SUM(IC148:IN148)/12</f>
        <v>24.6</v>
      </c>
      <c r="JA148" s="1" t="n">
        <f aca="false">JA147+1</f>
        <v>1948</v>
      </c>
      <c r="JB148" s="113" t="s">
        <v>107</v>
      </c>
      <c r="JC148" s="109" t="n">
        <v>21.4</v>
      </c>
      <c r="JD148" s="109" t="n">
        <v>21.3</v>
      </c>
      <c r="JE148" s="109" t="n">
        <v>19.6</v>
      </c>
      <c r="JF148" s="109" t="n">
        <v>17.3</v>
      </c>
      <c r="JG148" s="109" t="n">
        <v>15.7</v>
      </c>
      <c r="JH148" s="109" t="n">
        <v>14</v>
      </c>
      <c r="JI148" s="109" t="n">
        <v>12.8</v>
      </c>
      <c r="JJ148" s="109" t="n">
        <v>15</v>
      </c>
      <c r="JK148" s="109" t="n">
        <v>16.2</v>
      </c>
      <c r="JL148" s="109" t="n">
        <v>16.2</v>
      </c>
      <c r="JM148" s="109" t="n">
        <v>18.3</v>
      </c>
      <c r="JN148" s="109" t="n">
        <v>20.6</v>
      </c>
      <c r="JO148" s="110" t="n">
        <f aca="false">SUM(JC148:JN148)/12</f>
        <v>17.3666666666667</v>
      </c>
      <c r="KA148" s="1" t="n">
        <f aca="false">KA147+1</f>
        <v>1948</v>
      </c>
      <c r="KB148" s="111" t="n">
        <v>1948</v>
      </c>
      <c r="KC148" s="109" t="n">
        <v>29.5</v>
      </c>
      <c r="KD148" s="109" t="n">
        <v>28.6</v>
      </c>
      <c r="KE148" s="109" t="n">
        <v>24.8</v>
      </c>
      <c r="KF148" s="109" t="n">
        <v>21.1</v>
      </c>
      <c r="KG148" s="109" t="n">
        <v>17.3</v>
      </c>
      <c r="KH148" s="109" t="n">
        <v>14.8</v>
      </c>
      <c r="KI148" s="109" t="n">
        <v>14.3</v>
      </c>
      <c r="KJ148" s="109" t="n">
        <v>17.2</v>
      </c>
      <c r="KK148" s="109" t="n">
        <v>20.3</v>
      </c>
      <c r="KL148" s="109" t="n">
        <v>20.3</v>
      </c>
      <c r="KM148" s="109" t="n">
        <v>23.4</v>
      </c>
      <c r="KN148" s="109" t="n">
        <v>26.6</v>
      </c>
      <c r="KO148" s="110" t="n">
        <f aca="false">SUM(KC148:KN148)/12</f>
        <v>21.5166666666667</v>
      </c>
      <c r="LA148" s="1" t="n">
        <f aca="false">LA147+1</f>
        <v>1948</v>
      </c>
      <c r="LB148" s="113" t="s">
        <v>107</v>
      </c>
      <c r="LC148" s="109" t="n">
        <v>31.4</v>
      </c>
      <c r="LD148" s="109" t="n">
        <v>30.8</v>
      </c>
      <c r="LE148" s="109" t="n">
        <v>26.8</v>
      </c>
      <c r="LF148" s="109" t="n">
        <v>22.2</v>
      </c>
      <c r="LG148" s="109" t="n">
        <v>18.3</v>
      </c>
      <c r="LH148" s="109" t="n">
        <v>15.4</v>
      </c>
      <c r="LI148" s="109" t="n">
        <v>15.2</v>
      </c>
      <c r="LJ148" s="109" t="n">
        <v>18.6</v>
      </c>
      <c r="LK148" s="109" t="n">
        <v>21.7</v>
      </c>
      <c r="LL148" s="109" t="n">
        <v>21.7</v>
      </c>
      <c r="LM148" s="109" t="n">
        <v>25.8</v>
      </c>
      <c r="LN148" s="109" t="n">
        <v>28.2</v>
      </c>
      <c r="LO148" s="110" t="n">
        <f aca="false">SUM(LC148:LN148)/12</f>
        <v>23.0083333333333</v>
      </c>
      <c r="MA148" s="1"/>
      <c r="MB148" s="111"/>
      <c r="MC148" s="109"/>
      <c r="MD148" s="109"/>
      <c r="ME148" s="109"/>
      <c r="MF148" s="109"/>
      <c r="MG148" s="109"/>
      <c r="MH148" s="109"/>
      <c r="MI148" s="109"/>
      <c r="MJ148" s="109"/>
      <c r="MK148" s="109"/>
      <c r="ML148" s="109"/>
      <c r="MM148" s="109"/>
      <c r="MN148" s="109"/>
      <c r="MO148" s="110"/>
      <c r="NA148" s="1" t="n">
        <f aca="false">NA147+1</f>
        <v>1948</v>
      </c>
      <c r="NB148" s="113" t="s">
        <v>107</v>
      </c>
      <c r="NC148" s="109" t="n">
        <v>36.1</v>
      </c>
      <c r="ND148" s="109" t="n">
        <v>34.2</v>
      </c>
      <c r="NE148" s="109" t="n">
        <v>30.1</v>
      </c>
      <c r="NF148" s="109" t="n">
        <v>24.9</v>
      </c>
      <c r="NG148" s="109" t="n">
        <v>21.3</v>
      </c>
      <c r="NH148" s="109" t="n">
        <v>18.3</v>
      </c>
      <c r="NI148" s="109" t="n">
        <v>18.6</v>
      </c>
      <c r="NJ148" s="109" t="n">
        <v>22.4</v>
      </c>
      <c r="NK148" s="109" t="n">
        <v>25.9</v>
      </c>
      <c r="NL148" s="109" t="n">
        <v>27.5</v>
      </c>
      <c r="NM148" s="109" t="n">
        <v>30.6</v>
      </c>
      <c r="NN148" s="109" t="n">
        <v>33</v>
      </c>
      <c r="NO148" s="110" t="n">
        <f aca="false">SUM(NC148:NN148)/12</f>
        <v>26.9083333333333</v>
      </c>
      <c r="OA148" s="102"/>
      <c r="OB148" s="102"/>
    </row>
    <row r="149" customFormat="false" ht="12.75" hidden="false" customHeight="false" outlineLevel="0" collapsed="false">
      <c r="A149" s="150"/>
      <c r="B149" s="151" t="n">
        <f aca="false">AVERAGE(AO149,BO149,CO149,DO149,EO149,FO149,GO149,HO149,IO149,JO149,KO149,LO149,MO149,NO149)</f>
        <v>22.3511904761905</v>
      </c>
      <c r="C149" s="163" t="n">
        <f aca="false">AVERAGE(B145:B149)</f>
        <v>22.8154761904762</v>
      </c>
      <c r="D149" s="164" t="n">
        <f aca="false">AVERAGE(B140:B149)</f>
        <v>23.0435714285714</v>
      </c>
      <c r="E149" s="151" t="n">
        <f aca="false">AVERAGE(B130:B149)</f>
        <v>23.0607142857143</v>
      </c>
      <c r="F149" s="165" t="n">
        <f aca="false">AVERAGE(B100:B149)</f>
        <v>22.748046031746</v>
      </c>
      <c r="G149" s="159" t="n">
        <f aca="false">MAX(AC149:AN149,BC149:BN149,CC149:CN149,DC149:DN149,EC149:EN149,FC149:FN149,GC149:GN149,HC149:HN149,IC149:IN149,JC149:JN149,KC149:KN149,LC149:LN149,MC149:MN149,NC149:NN149)</f>
        <v>38.3</v>
      </c>
      <c r="H149" s="161" t="n">
        <f aca="false">MEDIAN(AC149:AN149,BC149:BN149,CC149:CN149,DC149:DN149,EC149:EN149,FC149:FN149,GC149:GN149,HC149:HN149,IC149:IN149,JC149:JN149,KC149:KN149,LC149:LN149,MC149:MN149,NC149:NN149)</f>
        <v>21.4</v>
      </c>
      <c r="I149" s="157" t="n">
        <f aca="false">MIN(AC149:AN149,BC149:BN149,CC149:CN149,DC149:DN149,EC149:EN149,FC149:FN149,GC149:GN149,HC149:HN149,IC149:IN149,JC149:JN149,KC149:KN149,LC149:LN149,MC149:MN149,NC149:NN149)</f>
        <v>13.4</v>
      </c>
      <c r="J149" s="162" t="n">
        <f aca="false">(G149+I149)/2</f>
        <v>25.85</v>
      </c>
      <c r="AA149" s="1" t="n">
        <f aca="false">AA148+1</f>
        <v>25</v>
      </c>
      <c r="AB149" s="108"/>
      <c r="AC149" s="109"/>
      <c r="AD149" s="109"/>
      <c r="AE149" s="109"/>
      <c r="AF149" s="109"/>
      <c r="AG149" s="109"/>
      <c r="AH149" s="109"/>
      <c r="AI149" s="109"/>
      <c r="AJ149" s="109"/>
      <c r="AK149" s="109"/>
      <c r="AL149" s="109"/>
      <c r="AM149" s="109"/>
      <c r="AN149" s="109"/>
      <c r="AO149" s="110"/>
      <c r="BA149" s="1"/>
      <c r="BB149" s="111"/>
      <c r="BC149" s="109"/>
      <c r="BD149" s="109"/>
      <c r="BE149" s="109"/>
      <c r="BF149" s="109"/>
      <c r="BG149" s="109"/>
      <c r="BH149" s="109"/>
      <c r="BI149" s="109"/>
      <c r="BJ149" s="109"/>
      <c r="BK149" s="109"/>
      <c r="BL149" s="109"/>
      <c r="BM149" s="109"/>
      <c r="BN149" s="109"/>
      <c r="BO149" s="110"/>
      <c r="CA149" s="1"/>
      <c r="CB149" s="111"/>
      <c r="CC149" s="109"/>
      <c r="CD149" s="109"/>
      <c r="CE149" s="109"/>
      <c r="CF149" s="109"/>
      <c r="CG149" s="109"/>
      <c r="CH149" s="109"/>
      <c r="CI149" s="109"/>
      <c r="CJ149" s="109"/>
      <c r="CK149" s="109"/>
      <c r="CL149" s="109"/>
      <c r="CM149" s="109"/>
      <c r="CN149" s="109"/>
      <c r="CO149" s="110"/>
      <c r="DA149" s="1"/>
      <c r="DB149" s="111"/>
      <c r="DC149" s="109"/>
      <c r="DD149" s="109"/>
      <c r="DE149" s="109"/>
      <c r="DF149" s="109"/>
      <c r="DG149" s="109"/>
      <c r="DH149" s="109"/>
      <c r="DI149" s="109"/>
      <c r="DJ149" s="109"/>
      <c r="DK149" s="109"/>
      <c r="DL149" s="109"/>
      <c r="DM149" s="109"/>
      <c r="DN149" s="109"/>
      <c r="DO149" s="110"/>
      <c r="EA149" s="1" t="n">
        <f aca="false">EA148+1</f>
        <v>1949</v>
      </c>
      <c r="EB149" s="111" t="n">
        <v>1949</v>
      </c>
      <c r="EC149" s="109" t="n">
        <v>35.3</v>
      </c>
      <c r="ED149" s="109" t="n">
        <v>33.4</v>
      </c>
      <c r="EE149" s="109" t="n">
        <v>31.3</v>
      </c>
      <c r="EF149" s="109" t="n">
        <v>26.4</v>
      </c>
      <c r="EG149" s="109" t="n">
        <v>20.6</v>
      </c>
      <c r="EH149" s="109" t="n">
        <v>16.8</v>
      </c>
      <c r="EI149" s="109" t="n">
        <v>19.4</v>
      </c>
      <c r="EJ149" s="109" t="n">
        <v>21.9</v>
      </c>
      <c r="EK149" s="109" t="n">
        <v>22.7</v>
      </c>
      <c r="EL149" s="109" t="n">
        <v>27.1</v>
      </c>
      <c r="EM149" s="109" t="n">
        <v>31.2</v>
      </c>
      <c r="EN149" s="109" t="n">
        <v>38.3</v>
      </c>
      <c r="EO149" s="110" t="n">
        <f aca="false">SUM(EC149:EN149)/12</f>
        <v>27.0333333333333</v>
      </c>
      <c r="FA149" s="1"/>
      <c r="FB149" s="111"/>
      <c r="FC149" s="109"/>
      <c r="FD149" s="109"/>
      <c r="FE149" s="109"/>
      <c r="FF149" s="109"/>
      <c r="FG149" s="109"/>
      <c r="FH149" s="109"/>
      <c r="FI149" s="109"/>
      <c r="FJ149" s="109"/>
      <c r="FK149" s="109"/>
      <c r="FL149" s="109"/>
      <c r="FM149" s="109"/>
      <c r="FN149" s="109"/>
      <c r="FO149" s="110"/>
      <c r="GA149" s="1"/>
      <c r="GB149" s="111"/>
      <c r="GC149" s="109"/>
      <c r="GD149" s="109"/>
      <c r="GE149" s="109"/>
      <c r="GF149" s="109"/>
      <c r="GG149" s="109"/>
      <c r="GH149" s="109"/>
      <c r="GI149" s="109"/>
      <c r="GJ149" s="109"/>
      <c r="GK149" s="109"/>
      <c r="GL149" s="109"/>
      <c r="GM149" s="109"/>
      <c r="GN149" s="109"/>
      <c r="GO149" s="110"/>
      <c r="HA149" s="1" t="n">
        <f aca="false">HA148+1</f>
        <v>1949</v>
      </c>
      <c r="HB149" s="113" t="s">
        <v>108</v>
      </c>
      <c r="HC149" s="109" t="n">
        <v>23.7</v>
      </c>
      <c r="HD149" s="109" t="n">
        <v>22</v>
      </c>
      <c r="HE149" s="109" t="n">
        <v>22.3</v>
      </c>
      <c r="HF149" s="109" t="n">
        <v>20.7</v>
      </c>
      <c r="HG149" s="109" t="n">
        <v>17.4</v>
      </c>
      <c r="HH149" s="109" t="n">
        <v>16.1</v>
      </c>
      <c r="HI149" s="109" t="n">
        <v>16.1</v>
      </c>
      <c r="HJ149" s="109" t="n">
        <v>17.2</v>
      </c>
      <c r="HK149" s="109" t="n">
        <v>18.6</v>
      </c>
      <c r="HL149" s="109" t="n">
        <v>18.7</v>
      </c>
      <c r="HM149" s="109" t="n">
        <v>19.5</v>
      </c>
      <c r="HN149" s="109" t="n">
        <v>23.2</v>
      </c>
      <c r="HO149" s="110" t="n">
        <f aca="false">SUM(HC149:HN149)/12</f>
        <v>19.625</v>
      </c>
      <c r="IA149" s="1" t="n">
        <f aca="false">IA148+1</f>
        <v>1949</v>
      </c>
      <c r="IB149" s="111" t="n">
        <v>1949</v>
      </c>
      <c r="IC149" s="109" t="n">
        <v>31.6</v>
      </c>
      <c r="ID149" s="109" t="n">
        <v>27.5</v>
      </c>
      <c r="IE149" s="109" t="n">
        <v>29</v>
      </c>
      <c r="IF149" s="109" t="n">
        <v>25.1</v>
      </c>
      <c r="IG149" s="109" t="n">
        <v>18.7</v>
      </c>
      <c r="IH149" s="109" t="n">
        <v>15.9</v>
      </c>
      <c r="II149" s="109" t="n">
        <v>16.6</v>
      </c>
      <c r="IJ149" s="109" t="n">
        <v>18.9</v>
      </c>
      <c r="IK149" s="109" t="n">
        <v>21.2</v>
      </c>
      <c r="IL149" s="109" t="n">
        <v>23.1</v>
      </c>
      <c r="IM149" s="109" t="n">
        <v>25.8</v>
      </c>
      <c r="IN149" s="109" t="n">
        <v>30.3</v>
      </c>
      <c r="IO149" s="110" t="n">
        <f aca="false">SUM(IC149:IN149)/12</f>
        <v>23.6416666666667</v>
      </c>
      <c r="JA149" s="1" t="n">
        <f aca="false">JA148+1</f>
        <v>1949</v>
      </c>
      <c r="JB149" s="113" t="s">
        <v>108</v>
      </c>
      <c r="JC149" s="109" t="n">
        <v>21.3</v>
      </c>
      <c r="JD149" s="109" t="n">
        <v>19.6</v>
      </c>
      <c r="JE149" s="109" t="n">
        <v>19.8</v>
      </c>
      <c r="JF149" s="109" t="n">
        <v>18</v>
      </c>
      <c r="JG149" s="109" t="n">
        <v>14.8</v>
      </c>
      <c r="JH149" s="109" t="n">
        <v>13.4</v>
      </c>
      <c r="JI149" s="109" t="n">
        <v>13.8</v>
      </c>
      <c r="JJ149" s="109" t="n">
        <v>14.3</v>
      </c>
      <c r="JK149" s="109" t="n">
        <v>15.6</v>
      </c>
      <c r="JL149" s="109" t="n">
        <v>16.5</v>
      </c>
      <c r="JM149" s="109" t="n">
        <v>18.3</v>
      </c>
      <c r="JN149" s="109" t="n">
        <v>20.3</v>
      </c>
      <c r="JO149" s="110" t="n">
        <f aca="false">SUM(JC149:JN149)/12</f>
        <v>17.1416666666667</v>
      </c>
      <c r="KA149" s="1" t="n">
        <f aca="false">KA148+1</f>
        <v>1949</v>
      </c>
      <c r="KB149" s="111" t="n">
        <v>1949</v>
      </c>
      <c r="KC149" s="109" t="n">
        <v>28.3</v>
      </c>
      <c r="KD149" s="109" t="n">
        <v>24.2</v>
      </c>
      <c r="KE149" s="109" t="n">
        <v>25.3</v>
      </c>
      <c r="KF149" s="109" t="n">
        <v>22.7</v>
      </c>
      <c r="KG149" s="109" t="n">
        <v>17.1</v>
      </c>
      <c r="KH149" s="109" t="n">
        <v>14.6</v>
      </c>
      <c r="KI149" s="109" t="n">
        <v>15</v>
      </c>
      <c r="KJ149" s="109" t="n">
        <v>16.8</v>
      </c>
      <c r="KK149" s="109" t="n">
        <v>19</v>
      </c>
      <c r="KL149" s="109" t="n">
        <v>20.3</v>
      </c>
      <c r="KM149" s="109" t="n">
        <v>22.1</v>
      </c>
      <c r="KN149" s="109" t="n">
        <v>27.4</v>
      </c>
      <c r="KO149" s="110" t="n">
        <f aca="false">SUM(KC149:KN149)/12</f>
        <v>21.0666666666667</v>
      </c>
      <c r="LA149" s="1" t="n">
        <f aca="false">LA148+1</f>
        <v>1949</v>
      </c>
      <c r="LB149" s="113" t="s">
        <v>108</v>
      </c>
      <c r="LC149" s="109" t="n">
        <v>30.1</v>
      </c>
      <c r="LD149" s="109" t="n">
        <v>25.9</v>
      </c>
      <c r="LE149" s="109" t="n">
        <v>26.9</v>
      </c>
      <c r="LF149" s="109" t="n">
        <v>23.7</v>
      </c>
      <c r="LG149" s="109" t="n">
        <v>17.2</v>
      </c>
      <c r="LH149" s="109" t="n">
        <v>14.8</v>
      </c>
      <c r="LI149" s="109" t="n">
        <v>15.5</v>
      </c>
      <c r="LJ149" s="109" t="n">
        <v>17.8</v>
      </c>
      <c r="LK149" s="109" t="n">
        <v>20.2</v>
      </c>
      <c r="LL149" s="109" t="n">
        <v>21.5</v>
      </c>
      <c r="LM149" s="109" t="n">
        <v>24.1</v>
      </c>
      <c r="LN149" s="109" t="n">
        <v>29.1</v>
      </c>
      <c r="LO149" s="110" t="n">
        <f aca="false">SUM(LC149:LN149)/12</f>
        <v>22.2333333333333</v>
      </c>
      <c r="MA149" s="1"/>
      <c r="MB149" s="111"/>
      <c r="MC149" s="109"/>
      <c r="MD149" s="109"/>
      <c r="ME149" s="109"/>
      <c r="MF149" s="109"/>
      <c r="MG149" s="109"/>
      <c r="MH149" s="109"/>
      <c r="MI149" s="109"/>
      <c r="MJ149" s="109"/>
      <c r="MK149" s="109"/>
      <c r="ML149" s="109"/>
      <c r="MM149" s="109"/>
      <c r="MN149" s="109"/>
      <c r="MO149" s="110"/>
      <c r="NA149" s="1" t="n">
        <f aca="false">NA148+1</f>
        <v>1949</v>
      </c>
      <c r="NB149" s="113" t="s">
        <v>108</v>
      </c>
      <c r="NC149" s="109" t="n">
        <v>33.9</v>
      </c>
      <c r="ND149" s="109" t="n">
        <v>29.2</v>
      </c>
      <c r="NE149" s="109" t="n">
        <v>29.9</v>
      </c>
      <c r="NF149" s="109" t="n">
        <v>26.1</v>
      </c>
      <c r="NG149" s="109" t="n">
        <v>20</v>
      </c>
      <c r="NH149" s="109" t="n">
        <v>16.6</v>
      </c>
      <c r="NI149" s="109" t="n">
        <v>19.1</v>
      </c>
      <c r="NJ149" s="109" t="n">
        <v>21.6</v>
      </c>
      <c r="NK149" s="109" t="n">
        <v>22.3</v>
      </c>
      <c r="NL149" s="109" t="n">
        <v>26.4</v>
      </c>
      <c r="NM149" s="109" t="n">
        <v>28.8</v>
      </c>
      <c r="NN149" s="109" t="n">
        <v>34.7</v>
      </c>
      <c r="NO149" s="110" t="n">
        <f aca="false">SUM(NC149:NN149)/12</f>
        <v>25.7166666666667</v>
      </c>
      <c r="OA149" s="102"/>
      <c r="OB149" s="102"/>
    </row>
    <row r="150" customFormat="false" ht="12.75" hidden="false" customHeight="false" outlineLevel="0" collapsed="false">
      <c r="A150" s="150" t="n">
        <f aca="false">A145+5</f>
        <v>1950</v>
      </c>
      <c r="B150" s="151" t="n">
        <f aca="false">AVERAGE(AO150,BO150,CO150,DO150,EO150,FO150,GO150,HO150,IO150,JO150,KO150,LO150,MO150,NO150)</f>
        <v>23.3928571428571</v>
      </c>
      <c r="C150" s="163" t="n">
        <f aca="false">AVERAGE(B146:B150)</f>
        <v>22.9245238095238</v>
      </c>
      <c r="D150" s="164" t="n">
        <f aca="false">AVERAGE(B141:B150)</f>
        <v>23.0257142857143</v>
      </c>
      <c r="E150" s="151" t="n">
        <f aca="false">AVERAGE(B131:B150)</f>
        <v>23.03375</v>
      </c>
      <c r="F150" s="165" t="n">
        <f aca="false">AVERAGE(B101:B150)</f>
        <v>22.7867365079365</v>
      </c>
      <c r="G150" s="159" t="n">
        <f aca="false">MAX(AC150:AN150,BC150:BN150,CC150:CN150,DC150:DN150,EC150:EN150,FC150:FN150,GC150:GN150,HC150:HN150,IC150:IN150,JC150:JN150,KC150:KN150,LC150:LN150,MC150:MN150,NC150:NN150)</f>
        <v>36.8</v>
      </c>
      <c r="H150" s="161" t="n">
        <f aca="false">MEDIAN(AC150:AN150,BC150:BN150,CC150:CN150,DC150:DN150,EC150:EN150,FC150:FN150,GC150:GN150,HC150:HN150,IC150:IN150,JC150:JN150,KC150:KN150,LC150:LN150,MC150:MN150,NC150:NN150)</f>
        <v>22.8</v>
      </c>
      <c r="I150" s="157" t="n">
        <f aca="false">MIN(AC150:AN150,BC150:BN150,CC150:CN150,DC150:DN150,EC150:EN150,FC150:FN150,GC150:GN150,HC150:HN150,IC150:IN150,JC150:JN150,KC150:KN150,LC150:LN150,MC150:MN150,NC150:NN150)</f>
        <v>13.8</v>
      </c>
      <c r="J150" s="162" t="n">
        <f aca="false">(G150+I150)/2</f>
        <v>25.3</v>
      </c>
      <c r="AA150" s="1" t="n">
        <f aca="false">AA149+1</f>
        <v>26</v>
      </c>
      <c r="AB150" s="108"/>
      <c r="AC150" s="109"/>
      <c r="AD150" s="109"/>
      <c r="AE150" s="109"/>
      <c r="AF150" s="109"/>
      <c r="AG150" s="109"/>
      <c r="AH150" s="109"/>
      <c r="AI150" s="109"/>
      <c r="AJ150" s="109"/>
      <c r="AK150" s="109"/>
      <c r="AL150" s="109"/>
      <c r="AM150" s="109"/>
      <c r="AN150" s="109"/>
      <c r="AO150" s="110"/>
      <c r="BA150" s="1"/>
      <c r="BB150" s="111"/>
      <c r="BC150" s="109"/>
      <c r="BD150" s="109"/>
      <c r="BE150" s="109"/>
      <c r="BF150" s="109"/>
      <c r="BG150" s="109"/>
      <c r="BH150" s="109"/>
      <c r="BI150" s="109"/>
      <c r="BJ150" s="109"/>
      <c r="BK150" s="109"/>
      <c r="BL150" s="109"/>
      <c r="BM150" s="109"/>
      <c r="BN150" s="109"/>
      <c r="BO150" s="110"/>
      <c r="CA150" s="1"/>
      <c r="CB150" s="111"/>
      <c r="CC150" s="109"/>
      <c r="CD150" s="109"/>
      <c r="CE150" s="109"/>
      <c r="CF150" s="109"/>
      <c r="CG150" s="109"/>
      <c r="CH150" s="109"/>
      <c r="CI150" s="109"/>
      <c r="CJ150" s="109"/>
      <c r="CK150" s="109"/>
      <c r="CL150" s="109"/>
      <c r="CM150" s="109"/>
      <c r="CN150" s="109"/>
      <c r="CO150" s="110"/>
      <c r="DA150" s="1"/>
      <c r="DB150" s="111"/>
      <c r="DC150" s="109"/>
      <c r="DD150" s="109"/>
      <c r="DE150" s="109"/>
      <c r="DF150" s="109"/>
      <c r="DG150" s="109"/>
      <c r="DH150" s="109"/>
      <c r="DI150" s="109"/>
      <c r="DJ150" s="109"/>
      <c r="DK150" s="109"/>
      <c r="DL150" s="109"/>
      <c r="DM150" s="109"/>
      <c r="DN150" s="109"/>
      <c r="DO150" s="110"/>
      <c r="EA150" s="1" t="n">
        <f aca="false">EA149+1</f>
        <v>1950</v>
      </c>
      <c r="EB150" s="111" t="n">
        <v>1950</v>
      </c>
      <c r="EC150" s="109" t="n">
        <v>36.8</v>
      </c>
      <c r="ED150" s="109" t="n">
        <v>34.6</v>
      </c>
      <c r="EE150" s="109" t="n">
        <v>30.4</v>
      </c>
      <c r="EF150" s="109" t="n">
        <v>27.3</v>
      </c>
      <c r="EG150" s="109" t="n">
        <v>22.8</v>
      </c>
      <c r="EH150" s="109" t="n">
        <v>17.2</v>
      </c>
      <c r="EI150" s="109" t="n">
        <v>18.4</v>
      </c>
      <c r="EJ150" s="109" t="n">
        <v>21.4</v>
      </c>
      <c r="EK150" s="109" t="n">
        <v>25.8</v>
      </c>
      <c r="EL150" s="109" t="n">
        <v>27.2</v>
      </c>
      <c r="EM150" s="109" t="n">
        <v>32</v>
      </c>
      <c r="EN150" s="109" t="n">
        <v>35.4</v>
      </c>
      <c r="EO150" s="110" t="n">
        <f aca="false">SUM(EC150:EN150)/12</f>
        <v>27.4416666666667</v>
      </c>
      <c r="FA150" s="1"/>
      <c r="FB150" s="111"/>
      <c r="FC150" s="109"/>
      <c r="FD150" s="109"/>
      <c r="FE150" s="109"/>
      <c r="FF150" s="109"/>
      <c r="FG150" s="109"/>
      <c r="FH150" s="109"/>
      <c r="FI150" s="109"/>
      <c r="FJ150" s="109"/>
      <c r="FK150" s="109"/>
      <c r="FL150" s="109"/>
      <c r="FM150" s="109"/>
      <c r="FN150" s="109"/>
      <c r="FO150" s="110"/>
      <c r="GA150" s="1"/>
      <c r="GB150" s="111"/>
      <c r="GC150" s="109"/>
      <c r="GD150" s="109"/>
      <c r="GE150" s="109"/>
      <c r="GF150" s="109"/>
      <c r="GG150" s="109"/>
      <c r="GH150" s="109"/>
      <c r="GI150" s="109"/>
      <c r="GJ150" s="109"/>
      <c r="GK150" s="109"/>
      <c r="GL150" s="109"/>
      <c r="GM150" s="109"/>
      <c r="GN150" s="109"/>
      <c r="GO150" s="110"/>
      <c r="HA150" s="1" t="n">
        <f aca="false">HA149+1</f>
        <v>1950</v>
      </c>
      <c r="HB150" s="113" t="s">
        <v>109</v>
      </c>
      <c r="HC150" s="109" t="n">
        <v>24.1</v>
      </c>
      <c r="HD150" s="109" t="n">
        <v>23.3</v>
      </c>
      <c r="HE150" s="109" t="n">
        <v>22.9</v>
      </c>
      <c r="HF150" s="109" t="n">
        <v>21.9</v>
      </c>
      <c r="HG150" s="109" t="n">
        <v>19.4</v>
      </c>
      <c r="HH150" s="109" t="n">
        <v>16.2</v>
      </c>
      <c r="HI150" s="109" t="n">
        <v>16</v>
      </c>
      <c r="HJ150" s="109" t="n">
        <v>16.8</v>
      </c>
      <c r="HK150" s="109" t="n">
        <v>18.9</v>
      </c>
      <c r="HL150" s="109" t="n">
        <v>19.3</v>
      </c>
      <c r="HM150" s="109" t="n">
        <v>22.8</v>
      </c>
      <c r="HN150" s="109" t="n">
        <v>25.7</v>
      </c>
      <c r="HO150" s="110" t="n">
        <f aca="false">SUM(HC150:HN150)/12</f>
        <v>20.6083333333333</v>
      </c>
      <c r="IA150" s="1" t="n">
        <f aca="false">IA149+1</f>
        <v>1950</v>
      </c>
      <c r="IB150" s="111" t="n">
        <v>1950</v>
      </c>
      <c r="IC150" s="109" t="n">
        <v>31.9</v>
      </c>
      <c r="ID150" s="109" t="n">
        <v>29.8</v>
      </c>
      <c r="IE150" s="109" t="n">
        <v>28.5</v>
      </c>
      <c r="IF150" s="109" t="n">
        <v>26.7</v>
      </c>
      <c r="IG150" s="109" t="n">
        <v>21.7</v>
      </c>
      <c r="IH150" s="109" t="n">
        <v>17</v>
      </c>
      <c r="II150" s="109" t="n">
        <v>16.9</v>
      </c>
      <c r="IJ150" s="109" t="n">
        <v>18.9</v>
      </c>
      <c r="IK150" s="109" t="n">
        <v>22.6</v>
      </c>
      <c r="IL150" s="109" t="n">
        <v>24.2</v>
      </c>
      <c r="IM150" s="109" t="n">
        <v>28.8</v>
      </c>
      <c r="IN150" s="109" t="n">
        <v>33.6</v>
      </c>
      <c r="IO150" s="110" t="n">
        <f aca="false">SUM(IC150:IN150)/12</f>
        <v>25.05</v>
      </c>
      <c r="JA150" s="1" t="n">
        <f aca="false">JA149+1</f>
        <v>1950</v>
      </c>
      <c r="JB150" s="113" t="s">
        <v>109</v>
      </c>
      <c r="JC150" s="109" t="n">
        <v>21.4</v>
      </c>
      <c r="JD150" s="109" t="n">
        <v>20.9</v>
      </c>
      <c r="JE150" s="109" t="n">
        <v>20.5</v>
      </c>
      <c r="JF150" s="109" t="n">
        <v>18.4</v>
      </c>
      <c r="JG150" s="109" t="n">
        <v>16.2</v>
      </c>
      <c r="JH150" s="109" t="n">
        <v>13.9</v>
      </c>
      <c r="JI150" s="109" t="n">
        <v>13.8</v>
      </c>
      <c r="JJ150" s="109" t="n">
        <v>14.1</v>
      </c>
      <c r="JK150" s="109" t="n">
        <v>16</v>
      </c>
      <c r="JL150" s="109" t="n">
        <v>17.2</v>
      </c>
      <c r="JM150" s="109" t="n">
        <v>19.5</v>
      </c>
      <c r="JN150" s="109" t="n">
        <v>23.2</v>
      </c>
      <c r="JO150" s="110" t="n">
        <f aca="false">SUM(JC150:JN150)/12</f>
        <v>17.925</v>
      </c>
      <c r="KA150" s="1" t="n">
        <f aca="false">KA149+1</f>
        <v>1950</v>
      </c>
      <c r="KB150" s="111" t="n">
        <v>1950</v>
      </c>
      <c r="KC150" s="109" t="n">
        <v>28</v>
      </c>
      <c r="KD150" s="109" t="n">
        <v>27.2</v>
      </c>
      <c r="KE150" s="109" t="n">
        <v>26.1</v>
      </c>
      <c r="KF150" s="109" t="n">
        <v>24</v>
      </c>
      <c r="KG150" s="109" t="n">
        <v>19.9</v>
      </c>
      <c r="KH150" s="109" t="n">
        <v>14.7</v>
      </c>
      <c r="KI150" s="109" t="n">
        <v>14.9</v>
      </c>
      <c r="KJ150" s="109" t="n">
        <v>15.7</v>
      </c>
      <c r="KK150" s="109" t="n">
        <v>19</v>
      </c>
      <c r="KL150" s="109" t="n">
        <v>21.2</v>
      </c>
      <c r="KM150" s="109" t="n">
        <v>26.1</v>
      </c>
      <c r="KN150" s="109" t="n">
        <v>30.8</v>
      </c>
      <c r="KO150" s="110" t="n">
        <f aca="false">SUM(KC150:KN150)/12</f>
        <v>22.3</v>
      </c>
      <c r="LA150" s="1" t="n">
        <f aca="false">LA149+1</f>
        <v>1950</v>
      </c>
      <c r="LB150" s="113" t="s">
        <v>109</v>
      </c>
      <c r="LC150" s="109" t="n">
        <v>30.5</v>
      </c>
      <c r="LD150" s="109" t="n">
        <v>28.7</v>
      </c>
      <c r="LE150" s="109" t="n">
        <v>27.5</v>
      </c>
      <c r="LF150" s="109" t="n">
        <v>25.8</v>
      </c>
      <c r="LG150" s="109" t="n">
        <v>20.8</v>
      </c>
      <c r="LH150" s="109" t="n">
        <v>15.6</v>
      </c>
      <c r="LI150" s="109" t="n">
        <v>15.7</v>
      </c>
      <c r="LJ150" s="109" t="n">
        <v>17.5</v>
      </c>
      <c r="LK150" s="109" t="n">
        <v>20.8</v>
      </c>
      <c r="LL150" s="109" t="n">
        <v>22.5</v>
      </c>
      <c r="LM150" s="109" t="n">
        <v>28</v>
      </c>
      <c r="LN150" s="109" t="n">
        <v>32.7</v>
      </c>
      <c r="LO150" s="110" t="n">
        <f aca="false">SUM(LC150:LN150)/12</f>
        <v>23.8416666666667</v>
      </c>
      <c r="MA150" s="1"/>
      <c r="MB150" s="111"/>
      <c r="MC150" s="109"/>
      <c r="MD150" s="109"/>
      <c r="ME150" s="109"/>
      <c r="MF150" s="109"/>
      <c r="MG150" s="109"/>
      <c r="MH150" s="109"/>
      <c r="MI150" s="109"/>
      <c r="MJ150" s="109"/>
      <c r="MK150" s="109"/>
      <c r="ML150" s="109"/>
      <c r="MM150" s="109"/>
      <c r="MN150" s="109"/>
      <c r="MO150" s="110"/>
      <c r="NA150" s="1" t="n">
        <f aca="false">NA149+1</f>
        <v>1950</v>
      </c>
      <c r="NB150" s="113" t="s">
        <v>109</v>
      </c>
      <c r="NC150" s="109" t="n">
        <v>34.7</v>
      </c>
      <c r="ND150" s="109" t="n">
        <v>32.9</v>
      </c>
      <c r="NE150" s="109" t="n">
        <v>30.8</v>
      </c>
      <c r="NF150" s="109" t="n">
        <v>27.5</v>
      </c>
      <c r="NG150" s="109" t="n">
        <v>23.1</v>
      </c>
      <c r="NH150" s="109" t="n">
        <v>17</v>
      </c>
      <c r="NI150" s="109" t="n">
        <v>17.5</v>
      </c>
      <c r="NJ150" s="109" t="n">
        <v>20.1</v>
      </c>
      <c r="NK150" s="109" t="n">
        <v>24.9</v>
      </c>
      <c r="NL150" s="109" t="n">
        <v>25.8</v>
      </c>
      <c r="NM150" s="109" t="n">
        <v>30.5</v>
      </c>
      <c r="NN150" s="109" t="n">
        <v>34.2</v>
      </c>
      <c r="NO150" s="110" t="n">
        <f aca="false">SUM(NC150:NN150)/12</f>
        <v>26.5833333333333</v>
      </c>
      <c r="OA150" s="102"/>
      <c r="OB150" s="102"/>
    </row>
    <row r="151" customFormat="false" ht="12.75" hidden="false" customHeight="false" outlineLevel="0" collapsed="false">
      <c r="A151" s="150"/>
      <c r="B151" s="151" t="n">
        <f aca="false">AVERAGE(AO151,BO151,CO151,DO151,EO151,FO151,GO151,HO151,IO151,JO151,KO151,LO151,MO151,NO151)</f>
        <v>23.5821428571429</v>
      </c>
      <c r="C151" s="163" t="n">
        <f aca="false">AVERAGE(B147:B151)</f>
        <v>23.1333333333333</v>
      </c>
      <c r="D151" s="164" t="n">
        <f aca="false">AVERAGE(B142:B151)</f>
        <v>23.0851190476191</v>
      </c>
      <c r="E151" s="151" t="n">
        <f aca="false">AVERAGE(B132:B151)</f>
        <v>23.0907738095238</v>
      </c>
      <c r="F151" s="165" t="n">
        <f aca="false">AVERAGE(B102:B151)</f>
        <v>22.8208793650794</v>
      </c>
      <c r="G151" s="159" t="n">
        <f aca="false">MAX(AC151:AN151,BC151:BN151,CC151:CN151,DC151:DN151,EC151:EN151,FC151:FN151,GC151:GN151,HC151:HN151,IC151:IN151,JC151:JN151,KC151:KN151,LC151:LN151,MC151:MN151,NC151:NN151)</f>
        <v>38.6</v>
      </c>
      <c r="H151" s="161" t="n">
        <f aca="false">MEDIAN(AC151:AN151,BC151:BN151,CC151:CN151,DC151:DN151,EC151:EN151,FC151:FN151,GC151:GN151,HC151:HN151,IC151:IN151,JC151:JN151,KC151:KN151,LC151:LN151,MC151:MN151,NC151:NN151)</f>
        <v>22.1</v>
      </c>
      <c r="I151" s="157" t="n">
        <f aca="false">MIN(AC151:AN151,BC151:BN151,CC151:CN151,DC151:DN151,EC151:EN151,FC151:FN151,GC151:GN151,HC151:HN151,IC151:IN151,JC151:JN151,KC151:KN151,LC151:LN151,MC151:MN151,NC151:NN151)</f>
        <v>13.1</v>
      </c>
      <c r="J151" s="162" t="n">
        <f aca="false">(G151+I151)/2</f>
        <v>25.85</v>
      </c>
      <c r="AA151" s="1" t="n">
        <f aca="false">AA150+1</f>
        <v>27</v>
      </c>
      <c r="AB151" s="108"/>
      <c r="AC151" s="109"/>
      <c r="AD151" s="109"/>
      <c r="AE151" s="109"/>
      <c r="AF151" s="109"/>
      <c r="AG151" s="109"/>
      <c r="AH151" s="109"/>
      <c r="AI151" s="109"/>
      <c r="AJ151" s="109"/>
      <c r="AK151" s="109"/>
      <c r="AL151" s="109"/>
      <c r="AM151" s="109"/>
      <c r="AN151" s="109"/>
      <c r="AO151" s="110"/>
      <c r="BA151" s="1"/>
      <c r="BB151" s="111"/>
      <c r="BC151" s="109"/>
      <c r="BD151" s="109"/>
      <c r="BE151" s="109"/>
      <c r="BF151" s="109"/>
      <c r="BG151" s="109"/>
      <c r="BH151" s="109"/>
      <c r="BI151" s="109"/>
      <c r="BJ151" s="109"/>
      <c r="BK151" s="109"/>
      <c r="BL151" s="109"/>
      <c r="BM151" s="109"/>
      <c r="BN151" s="109"/>
      <c r="BO151" s="110"/>
      <c r="CA151" s="1"/>
      <c r="CB151" s="111"/>
      <c r="CC151" s="109"/>
      <c r="CD151" s="109"/>
      <c r="CE151" s="109"/>
      <c r="CF151" s="109"/>
      <c r="CG151" s="109"/>
      <c r="CH151" s="109"/>
      <c r="CI151" s="109"/>
      <c r="CJ151" s="109"/>
      <c r="CK151" s="109"/>
      <c r="CL151" s="109"/>
      <c r="CM151" s="109"/>
      <c r="CN151" s="109"/>
      <c r="CO151" s="110"/>
      <c r="DA151" s="1"/>
      <c r="DB151" s="111"/>
      <c r="DC151" s="109"/>
      <c r="DD151" s="109"/>
      <c r="DE151" s="109"/>
      <c r="DF151" s="109"/>
      <c r="DG151" s="109"/>
      <c r="DH151" s="109"/>
      <c r="DI151" s="109"/>
      <c r="DJ151" s="109"/>
      <c r="DK151" s="109"/>
      <c r="DL151" s="109"/>
      <c r="DM151" s="109"/>
      <c r="DN151" s="109"/>
      <c r="DO151" s="110"/>
      <c r="EA151" s="1" t="n">
        <f aca="false">EA150+1</f>
        <v>1951</v>
      </c>
      <c r="EB151" s="111" t="n">
        <v>1951</v>
      </c>
      <c r="EC151" s="109" t="n">
        <v>38.5</v>
      </c>
      <c r="ED151" s="109" t="n">
        <v>38.6</v>
      </c>
      <c r="EE151" s="109" t="n">
        <v>36.4</v>
      </c>
      <c r="EF151" s="109" t="n">
        <v>25.1</v>
      </c>
      <c r="EG151" s="109" t="n">
        <v>22.3</v>
      </c>
      <c r="EH151" s="109" t="n">
        <v>19</v>
      </c>
      <c r="EI151" s="109" t="n">
        <v>18.5</v>
      </c>
      <c r="EJ151" s="109" t="n">
        <v>19.4</v>
      </c>
      <c r="EK151" s="109" t="n">
        <v>27.1</v>
      </c>
      <c r="EL151" s="109" t="n">
        <v>29.1</v>
      </c>
      <c r="EM151" s="109" t="n">
        <v>33.4</v>
      </c>
      <c r="EN151" s="109" t="n">
        <v>36.2</v>
      </c>
      <c r="EO151" s="110" t="n">
        <f aca="false">SUM(EC151:EN151)/12</f>
        <v>28.6333333333333</v>
      </c>
      <c r="FA151" s="1"/>
      <c r="FB151" s="111"/>
      <c r="FC151" s="109"/>
      <c r="FD151" s="109"/>
      <c r="FE151" s="109"/>
      <c r="FF151" s="109"/>
      <c r="FG151" s="109"/>
      <c r="FH151" s="109"/>
      <c r="FI151" s="109"/>
      <c r="FJ151" s="109"/>
      <c r="FK151" s="109"/>
      <c r="FL151" s="109"/>
      <c r="FM151" s="109"/>
      <c r="FN151" s="109"/>
      <c r="FO151" s="110"/>
      <c r="GA151" s="1"/>
      <c r="GB151" s="111"/>
      <c r="GC151" s="109"/>
      <c r="GD151" s="109"/>
      <c r="GE151" s="109"/>
      <c r="GF151" s="109"/>
      <c r="GG151" s="109"/>
      <c r="GH151" s="109"/>
      <c r="GI151" s="109"/>
      <c r="GJ151" s="109"/>
      <c r="GK151" s="109"/>
      <c r="GL151" s="109"/>
      <c r="GM151" s="109"/>
      <c r="GN151" s="109"/>
      <c r="GO151" s="110"/>
      <c r="HA151" s="1" t="n">
        <f aca="false">HA150+1</f>
        <v>1951</v>
      </c>
      <c r="HB151" s="113" t="s">
        <v>110</v>
      </c>
      <c r="HC151" s="109" t="n">
        <v>27.7</v>
      </c>
      <c r="HD151" s="109" t="n">
        <v>24.7</v>
      </c>
      <c r="HE151" s="109" t="n">
        <v>24</v>
      </c>
      <c r="HF151" s="109" t="n">
        <v>19.5</v>
      </c>
      <c r="HG151" s="109" t="n">
        <v>18.1</v>
      </c>
      <c r="HH151" s="109" t="n">
        <v>16.3</v>
      </c>
      <c r="HI151" s="109" t="n">
        <v>15.1</v>
      </c>
      <c r="HJ151" s="109" t="n">
        <v>14.7</v>
      </c>
      <c r="HK151" s="109" t="n">
        <v>18.4</v>
      </c>
      <c r="HL151" s="109" t="n">
        <v>19.4</v>
      </c>
      <c r="HM151" s="109" t="n">
        <v>22</v>
      </c>
      <c r="HN151" s="109" t="n">
        <v>24.7</v>
      </c>
      <c r="HO151" s="110" t="n">
        <f aca="false">SUM(HC151:HN151)/12</f>
        <v>20.3833333333333</v>
      </c>
      <c r="IA151" s="1" t="n">
        <f aca="false">IA150+1</f>
        <v>1951</v>
      </c>
      <c r="IB151" s="111" t="n">
        <v>1951</v>
      </c>
      <c r="IC151" s="109" t="n">
        <v>35.8</v>
      </c>
      <c r="ID151" s="109" t="n">
        <v>33.8</v>
      </c>
      <c r="IE151" s="109" t="n">
        <v>31.4</v>
      </c>
      <c r="IF151" s="109" t="n">
        <v>22.2</v>
      </c>
      <c r="IG151" s="109" t="n">
        <v>20</v>
      </c>
      <c r="IH151" s="109" t="n">
        <v>16.8</v>
      </c>
      <c r="II151" s="109" t="n">
        <v>16.1</v>
      </c>
      <c r="IJ151" s="109" t="n">
        <v>16.8</v>
      </c>
      <c r="IK151" s="109" t="n">
        <v>22.4</v>
      </c>
      <c r="IL151" s="109" t="n">
        <v>24.1</v>
      </c>
      <c r="IM151" s="109" t="n">
        <v>28.7</v>
      </c>
      <c r="IN151" s="109" t="n">
        <v>32.6</v>
      </c>
      <c r="IO151" s="110" t="n">
        <f aca="false">SUM(IC151:IN151)/12</f>
        <v>25.0583333333333</v>
      </c>
      <c r="JA151" s="1" t="n">
        <f aca="false">JA150+1</f>
        <v>1951</v>
      </c>
      <c r="JB151" s="113" t="s">
        <v>110</v>
      </c>
      <c r="JC151" s="109" t="n">
        <v>25.1</v>
      </c>
      <c r="JD151" s="109" t="n">
        <v>23.3</v>
      </c>
      <c r="JE151" s="109" t="n">
        <v>21.3</v>
      </c>
      <c r="JF151" s="109" t="n">
        <v>17</v>
      </c>
      <c r="JG151" s="109" t="n">
        <v>16</v>
      </c>
      <c r="JH151" s="109" t="n">
        <v>14.5</v>
      </c>
      <c r="JI151" s="109" t="n">
        <v>13.5</v>
      </c>
      <c r="JJ151" s="109" t="n">
        <v>13.1</v>
      </c>
      <c r="JK151" s="109" t="n">
        <v>15.6</v>
      </c>
      <c r="JL151" s="109" t="n">
        <v>18.2</v>
      </c>
      <c r="JM151" s="109" t="n">
        <v>19.4</v>
      </c>
      <c r="JN151" s="109" t="n">
        <v>21.7</v>
      </c>
      <c r="JO151" s="110" t="n">
        <f aca="false">SUM(JC151:JN151)/12</f>
        <v>18.225</v>
      </c>
      <c r="KA151" s="1" t="n">
        <f aca="false">KA150+1</f>
        <v>1951</v>
      </c>
      <c r="KB151" s="111" t="n">
        <v>1951</v>
      </c>
      <c r="KC151" s="109" t="n">
        <v>33.1</v>
      </c>
      <c r="KD151" s="109" t="n">
        <v>29.8</v>
      </c>
      <c r="KE151" s="109" t="n">
        <v>28.2</v>
      </c>
      <c r="KF151" s="109" t="n">
        <v>19.4</v>
      </c>
      <c r="KG151" s="109" t="n">
        <v>17.3</v>
      </c>
      <c r="KH151" s="109" t="n">
        <v>15.2</v>
      </c>
      <c r="KI151" s="109" t="n">
        <v>14</v>
      </c>
      <c r="KJ151" s="109" t="n">
        <v>14</v>
      </c>
      <c r="KK151" s="109" t="n">
        <v>18.7</v>
      </c>
      <c r="KL151" s="109" t="n">
        <v>21.1</v>
      </c>
      <c r="KM151" s="109" t="n">
        <v>25.9</v>
      </c>
      <c r="KN151" s="109" t="n">
        <v>28.8</v>
      </c>
      <c r="KO151" s="110" t="n">
        <f aca="false">SUM(KC151:KN151)/12</f>
        <v>22.125</v>
      </c>
      <c r="LA151" s="1" t="n">
        <f aca="false">LA150+1</f>
        <v>1951</v>
      </c>
      <c r="LB151" s="113" t="s">
        <v>110</v>
      </c>
      <c r="LC151" s="109" t="n">
        <v>35.4</v>
      </c>
      <c r="LD151" s="109" t="n">
        <v>32.1</v>
      </c>
      <c r="LE151" s="109" t="n">
        <v>30.2</v>
      </c>
      <c r="LF151" s="109" t="n">
        <v>20.8</v>
      </c>
      <c r="LG151" s="109" t="n">
        <v>18.9</v>
      </c>
      <c r="LH151" s="109" t="n">
        <v>15.8</v>
      </c>
      <c r="LI151" s="109" t="n">
        <v>14.6</v>
      </c>
      <c r="LJ151" s="109" t="n">
        <v>14.7</v>
      </c>
      <c r="LK151" s="109" t="n">
        <v>19.7</v>
      </c>
      <c r="LL151" s="109" t="n">
        <v>22.2</v>
      </c>
      <c r="LM151" s="109" t="n">
        <v>27.7</v>
      </c>
      <c r="LN151" s="109" t="n">
        <v>30.9</v>
      </c>
      <c r="LO151" s="110" t="n">
        <f aca="false">SUM(LC151:LN151)/12</f>
        <v>23.5833333333333</v>
      </c>
      <c r="MA151" s="1"/>
      <c r="MB151" s="111"/>
      <c r="MC151" s="109"/>
      <c r="MD151" s="109"/>
      <c r="ME151" s="109"/>
      <c r="MF151" s="109"/>
      <c r="MG151" s="109"/>
      <c r="MH151" s="109"/>
      <c r="MI151" s="109"/>
      <c r="MJ151" s="109"/>
      <c r="MK151" s="109"/>
      <c r="ML151" s="109"/>
      <c r="MM151" s="109"/>
      <c r="MN151" s="109"/>
      <c r="MO151" s="110"/>
      <c r="NA151" s="1" t="n">
        <f aca="false">NA150+1</f>
        <v>1951</v>
      </c>
      <c r="NB151" s="113" t="s">
        <v>110</v>
      </c>
      <c r="NC151" s="109" t="n">
        <v>37.4</v>
      </c>
      <c r="ND151" s="109" t="n">
        <v>36.3</v>
      </c>
      <c r="NE151" s="109" t="n">
        <v>33.9</v>
      </c>
      <c r="NF151" s="109" t="n">
        <v>24.4</v>
      </c>
      <c r="NG151" s="109" t="n">
        <v>20.9</v>
      </c>
      <c r="NH151" s="109" t="n">
        <v>17.5</v>
      </c>
      <c r="NI151" s="109" t="n">
        <v>17.6</v>
      </c>
      <c r="NJ151" s="109" t="n">
        <v>17.5</v>
      </c>
      <c r="NK151" s="109" t="n">
        <v>25.1</v>
      </c>
      <c r="NL151" s="109" t="n">
        <v>27.5</v>
      </c>
      <c r="NM151" s="109" t="n">
        <v>32</v>
      </c>
      <c r="NN151" s="109" t="n">
        <v>34.7</v>
      </c>
      <c r="NO151" s="110" t="n">
        <f aca="false">SUM(NC151:NN151)/12</f>
        <v>27.0666666666667</v>
      </c>
      <c r="OA151" s="102"/>
      <c r="OB151" s="102"/>
    </row>
    <row r="152" customFormat="false" ht="12.75" hidden="false" customHeight="false" outlineLevel="0" collapsed="false">
      <c r="A152" s="150"/>
      <c r="B152" s="151" t="n">
        <f aca="false">AVERAGE(AO152,BO152,CO152,DO152,EO152,FO152,GO152,HO152,IO152,JO152,KO152,LO152,MO152,NO152)</f>
        <v>22.5321428571429</v>
      </c>
      <c r="C152" s="163" t="n">
        <f aca="false">AVERAGE(B148:B152)</f>
        <v>22.992380952381</v>
      </c>
      <c r="D152" s="164" t="n">
        <f aca="false">AVERAGE(B143:B152)</f>
        <v>22.9832142857143</v>
      </c>
      <c r="E152" s="151" t="n">
        <f aca="false">AVERAGE(B133:B152)</f>
        <v>23.0860119047619</v>
      </c>
      <c r="F152" s="165" t="n">
        <f aca="false">AVERAGE(B103:B152)</f>
        <v>22.8276333333333</v>
      </c>
      <c r="G152" s="159" t="n">
        <f aca="false">MAX(AC152:AN152,BC152:BN152,CC152:CN152,DC152:DN152,EC152:EN152,FC152:FN152,GC152:GN152,HC152:HN152,IC152:IN152,JC152:JN152,KC152:KN152,LC152:LN152,MC152:MN152,NC152:NN152)</f>
        <v>39</v>
      </c>
      <c r="H152" s="161" t="n">
        <f aca="false">MEDIAN(AC152:AN152,BC152:BN152,CC152:CN152,DC152:DN152,EC152:EN152,FC152:FN152,GC152:GN152,HC152:HN152,IC152:IN152,JC152:JN152,KC152:KN152,LC152:LN152,MC152:MN152,NC152:NN152)</f>
        <v>21.05</v>
      </c>
      <c r="I152" s="157" t="n">
        <f aca="false">MIN(AC152:AN152,BC152:BN152,CC152:CN152,DC152:DN152,EC152:EN152,FC152:FN152,GC152:GN152,HC152:HN152,IC152:IN152,JC152:JN152,KC152:KN152,LC152:LN152,MC152:MN152,NC152:NN152)</f>
        <v>12.7</v>
      </c>
      <c r="J152" s="162" t="n">
        <f aca="false">(G152+I152)/2</f>
        <v>25.85</v>
      </c>
      <c r="AA152" s="1" t="n">
        <f aca="false">AA151+1</f>
        <v>28</v>
      </c>
      <c r="AB152" s="108"/>
      <c r="AC152" s="109"/>
      <c r="AD152" s="109"/>
      <c r="AE152" s="109"/>
      <c r="AF152" s="109"/>
      <c r="AG152" s="109"/>
      <c r="AH152" s="109"/>
      <c r="AI152" s="109"/>
      <c r="AJ152" s="109"/>
      <c r="AK152" s="109"/>
      <c r="AL152" s="109"/>
      <c r="AM152" s="109"/>
      <c r="AN152" s="109"/>
      <c r="AO152" s="110"/>
      <c r="BA152" s="1"/>
      <c r="BB152" s="111"/>
      <c r="BC152" s="109"/>
      <c r="BD152" s="109"/>
      <c r="BE152" s="109"/>
      <c r="BF152" s="109"/>
      <c r="BG152" s="109"/>
      <c r="BH152" s="109"/>
      <c r="BI152" s="109"/>
      <c r="BJ152" s="109"/>
      <c r="BK152" s="109"/>
      <c r="BL152" s="109"/>
      <c r="BM152" s="109"/>
      <c r="BN152" s="109"/>
      <c r="BO152" s="110"/>
      <c r="CA152" s="1"/>
      <c r="CB152" s="111"/>
      <c r="CC152" s="109"/>
      <c r="CD152" s="109"/>
      <c r="CE152" s="109"/>
      <c r="CF152" s="109"/>
      <c r="CG152" s="109"/>
      <c r="CH152" s="109"/>
      <c r="CI152" s="109"/>
      <c r="CJ152" s="109"/>
      <c r="CK152" s="109"/>
      <c r="CL152" s="109"/>
      <c r="CM152" s="109"/>
      <c r="CN152" s="109"/>
      <c r="CO152" s="110"/>
      <c r="DA152" s="1"/>
      <c r="DB152" s="111"/>
      <c r="DC152" s="109"/>
      <c r="DD152" s="109"/>
      <c r="DE152" s="109"/>
      <c r="DF152" s="109"/>
      <c r="DG152" s="109"/>
      <c r="DH152" s="109"/>
      <c r="DI152" s="109"/>
      <c r="DJ152" s="109"/>
      <c r="DK152" s="109"/>
      <c r="DL152" s="109"/>
      <c r="DM152" s="109"/>
      <c r="DN152" s="109"/>
      <c r="DO152" s="110"/>
      <c r="EA152" s="1" t="n">
        <f aca="false">EA151+1</f>
        <v>1952</v>
      </c>
      <c r="EB152" s="111" t="n">
        <v>1952</v>
      </c>
      <c r="EC152" s="109" t="n">
        <v>39</v>
      </c>
      <c r="ED152" s="109" t="n">
        <v>36</v>
      </c>
      <c r="EE152" s="109" t="n">
        <v>34</v>
      </c>
      <c r="EF152" s="109" t="n">
        <v>25.7</v>
      </c>
      <c r="EG152" s="109" t="n">
        <v>20.9</v>
      </c>
      <c r="EH152" s="109" t="n">
        <v>20.2</v>
      </c>
      <c r="EI152" s="109" t="n">
        <v>16.4</v>
      </c>
      <c r="EJ152" s="109" t="n">
        <v>20.1</v>
      </c>
      <c r="EK152" s="109" t="n">
        <v>25.6</v>
      </c>
      <c r="EL152" s="109" t="n">
        <v>26.7</v>
      </c>
      <c r="EM152" s="109" t="n">
        <v>30.2</v>
      </c>
      <c r="EN152" s="109" t="n">
        <v>35.7</v>
      </c>
      <c r="EO152" s="110" t="n">
        <f aca="false">SUM(EC152:EN152)/12</f>
        <v>27.5416666666667</v>
      </c>
      <c r="FA152" s="1"/>
      <c r="FB152" s="111"/>
      <c r="FC152" s="109"/>
      <c r="FD152" s="109"/>
      <c r="FE152" s="109"/>
      <c r="FF152" s="109"/>
      <c r="FG152" s="109"/>
      <c r="FH152" s="109"/>
      <c r="FI152" s="109"/>
      <c r="FJ152" s="109"/>
      <c r="FK152" s="109"/>
      <c r="FL152" s="109"/>
      <c r="FM152" s="109"/>
      <c r="FN152" s="109"/>
      <c r="FO152" s="110"/>
      <c r="GA152" s="1"/>
      <c r="GB152" s="111"/>
      <c r="GC152" s="109"/>
      <c r="GD152" s="109"/>
      <c r="GE152" s="109"/>
      <c r="GF152" s="109"/>
      <c r="GG152" s="109"/>
      <c r="GH152" s="109"/>
      <c r="GI152" s="109"/>
      <c r="GJ152" s="109"/>
      <c r="GK152" s="109"/>
      <c r="GL152" s="109"/>
      <c r="GM152" s="109"/>
      <c r="GN152" s="109"/>
      <c r="GO152" s="110"/>
      <c r="HA152" s="1" t="n">
        <f aca="false">HA151+1</f>
        <v>1952</v>
      </c>
      <c r="HB152" s="113" t="s">
        <v>111</v>
      </c>
      <c r="HC152" s="109" t="n">
        <v>24.9</v>
      </c>
      <c r="HD152" s="109" t="n">
        <v>22.5</v>
      </c>
      <c r="HE152" s="109" t="n">
        <v>23.5</v>
      </c>
      <c r="HF152" s="109" t="n">
        <v>18.9</v>
      </c>
      <c r="HG152" s="109" t="n">
        <v>17.9</v>
      </c>
      <c r="HH152" s="109" t="n">
        <v>17.1</v>
      </c>
      <c r="HI152" s="109" t="n">
        <v>15.1</v>
      </c>
      <c r="HJ152" s="109" t="n">
        <v>16</v>
      </c>
      <c r="HK152" s="109" t="n">
        <v>18.2</v>
      </c>
      <c r="HL152" s="109" t="n">
        <v>18.6</v>
      </c>
      <c r="HM152" s="109" t="n">
        <v>19.9</v>
      </c>
      <c r="HN152" s="109" t="n">
        <v>22.7</v>
      </c>
      <c r="HO152" s="110" t="n">
        <f aca="false">SUM(HC152:HN152)/12</f>
        <v>19.6083333333333</v>
      </c>
      <c r="IA152" s="1" t="n">
        <f aca="false">IA151+1</f>
        <v>1952</v>
      </c>
      <c r="IB152" s="111" t="n">
        <v>1952</v>
      </c>
      <c r="IC152" s="109" t="n">
        <v>33.1</v>
      </c>
      <c r="ID152" s="109" t="n">
        <v>31</v>
      </c>
      <c r="IE152" s="109" t="n">
        <v>30.5</v>
      </c>
      <c r="IF152" s="109" t="n">
        <v>22.8</v>
      </c>
      <c r="IG152" s="109" t="n">
        <v>18.8</v>
      </c>
      <c r="IH152" s="109" t="n">
        <v>17.7</v>
      </c>
      <c r="II152" s="109" t="n">
        <v>16.1</v>
      </c>
      <c r="IJ152" s="109" t="n">
        <v>17.9</v>
      </c>
      <c r="IK152" s="109" t="n">
        <v>21.8</v>
      </c>
      <c r="IL152" s="109" t="n">
        <v>23.3</v>
      </c>
      <c r="IM152" s="109" t="n">
        <v>25</v>
      </c>
      <c r="IN152" s="109" t="n">
        <v>29.8</v>
      </c>
      <c r="IO152" s="110" t="n">
        <f aca="false">SUM(IC152:IN152)/12</f>
        <v>23.9833333333333</v>
      </c>
      <c r="JA152" s="1" t="n">
        <f aca="false">JA151+1</f>
        <v>1952</v>
      </c>
      <c r="JB152" s="113" t="s">
        <v>111</v>
      </c>
      <c r="JC152" s="109" t="n">
        <v>22.8</v>
      </c>
      <c r="JD152" s="109" t="n">
        <v>20.4</v>
      </c>
      <c r="JE152" s="109" t="n">
        <v>20.9</v>
      </c>
      <c r="JF152" s="109" t="n">
        <v>16.8</v>
      </c>
      <c r="JG152" s="109" t="n">
        <v>15.4</v>
      </c>
      <c r="JH152" s="109" t="n">
        <v>14.5</v>
      </c>
      <c r="JI152" s="109" t="n">
        <v>12.7</v>
      </c>
      <c r="JJ152" s="109" t="n">
        <v>14.1</v>
      </c>
      <c r="JK152" s="109" t="n">
        <v>15.2</v>
      </c>
      <c r="JL152" s="109" t="n">
        <v>16.9</v>
      </c>
      <c r="JM152" s="109" t="n">
        <v>18.6</v>
      </c>
      <c r="JN152" s="109" t="n">
        <v>22.3</v>
      </c>
      <c r="JO152" s="110" t="n">
        <f aca="false">SUM(JC152:JN152)/12</f>
        <v>17.55</v>
      </c>
      <c r="KA152" s="1" t="n">
        <f aca="false">KA151+1</f>
        <v>1952</v>
      </c>
      <c r="KB152" s="111" t="n">
        <v>1952</v>
      </c>
      <c r="KC152" s="109" t="n">
        <v>30</v>
      </c>
      <c r="KD152" s="109" t="n">
        <v>26.7</v>
      </c>
      <c r="KE152" s="109" t="n">
        <v>28.2</v>
      </c>
      <c r="KF152" s="109" t="n">
        <v>19.8</v>
      </c>
      <c r="KG152" s="109" t="n">
        <v>16.7</v>
      </c>
      <c r="KH152" s="109" t="n">
        <v>15.4</v>
      </c>
      <c r="KI152" s="109" t="n">
        <v>13.8</v>
      </c>
      <c r="KJ152" s="109" t="n">
        <v>14.8</v>
      </c>
      <c r="KK152" s="109" t="n">
        <v>18.2</v>
      </c>
      <c r="KL152" s="109" t="n">
        <v>19.7</v>
      </c>
      <c r="KM152" s="109" t="n">
        <v>22</v>
      </c>
      <c r="KN152" s="109" t="n">
        <v>26.1</v>
      </c>
      <c r="KO152" s="110" t="n">
        <f aca="false">SUM(KC152:KN152)/12</f>
        <v>20.95</v>
      </c>
      <c r="LA152" s="1" t="n">
        <f aca="false">LA151+1</f>
        <v>1952</v>
      </c>
      <c r="LB152" s="113" t="s">
        <v>111</v>
      </c>
      <c r="LC152" s="109" t="n">
        <v>31.7</v>
      </c>
      <c r="LD152" s="109" t="n">
        <v>29.3</v>
      </c>
      <c r="LE152" s="109" t="n">
        <v>29.8</v>
      </c>
      <c r="LF152" s="109" t="n">
        <v>21.4</v>
      </c>
      <c r="LG152" s="109" t="n">
        <v>17.6</v>
      </c>
      <c r="LH152" s="109" t="n">
        <v>16.2</v>
      </c>
      <c r="LI152" s="109" t="n">
        <v>14.7</v>
      </c>
      <c r="LJ152" s="109" t="n">
        <v>16.2</v>
      </c>
      <c r="LK152" s="109" t="n">
        <v>20</v>
      </c>
      <c r="LL152" s="109" t="n">
        <v>21.2</v>
      </c>
      <c r="LM152" s="109" t="n">
        <v>23.5</v>
      </c>
      <c r="LN152" s="109" t="n">
        <v>27.6</v>
      </c>
      <c r="LO152" s="110" t="n">
        <f aca="false">SUM(LC152:LN152)/12</f>
        <v>22.4333333333333</v>
      </c>
      <c r="MA152" s="1"/>
      <c r="MB152" s="111"/>
      <c r="MC152" s="109"/>
      <c r="MD152" s="109"/>
      <c r="ME152" s="109"/>
      <c r="MF152" s="109"/>
      <c r="MG152" s="109"/>
      <c r="MH152" s="109"/>
      <c r="MI152" s="109"/>
      <c r="MJ152" s="109"/>
      <c r="MK152" s="109"/>
      <c r="ML152" s="109"/>
      <c r="MM152" s="109"/>
      <c r="MN152" s="109"/>
      <c r="MO152" s="110"/>
      <c r="NA152" s="1" t="n">
        <f aca="false">NA151+1</f>
        <v>1952</v>
      </c>
      <c r="NB152" s="113" t="s">
        <v>111</v>
      </c>
      <c r="NC152" s="109" t="n">
        <v>36.1</v>
      </c>
      <c r="ND152" s="109" t="n">
        <v>32.7</v>
      </c>
      <c r="NE152" s="109" t="n">
        <v>31.9</v>
      </c>
      <c r="NF152" s="109" t="n">
        <v>23.7</v>
      </c>
      <c r="NG152" s="109" t="n">
        <v>19.8</v>
      </c>
      <c r="NH152" s="109" t="n">
        <v>19.4</v>
      </c>
      <c r="NI152" s="109" t="n">
        <v>15.7</v>
      </c>
      <c r="NJ152" s="109" t="n">
        <v>18.7</v>
      </c>
      <c r="NK152" s="109" t="n">
        <v>23.9</v>
      </c>
      <c r="NL152" s="109" t="n">
        <v>25</v>
      </c>
      <c r="NM152" s="109" t="n">
        <v>27.9</v>
      </c>
      <c r="NN152" s="109" t="n">
        <v>33.1</v>
      </c>
      <c r="NO152" s="110" t="n">
        <f aca="false">SUM(NC152:NN152)/12</f>
        <v>25.6583333333333</v>
      </c>
      <c r="OA152" s="102"/>
      <c r="OB152" s="102"/>
    </row>
    <row r="153" customFormat="false" ht="12.75" hidden="false" customHeight="false" outlineLevel="0" collapsed="false">
      <c r="A153" s="150"/>
      <c r="B153" s="151" t="n">
        <f aca="false">AVERAGE(AO153,BO153,CO153,DO153,EO153,FO153,GO153,HO153,IO153,JO153,KO153,LO153,MO153,NO153)</f>
        <v>23.5309523809524</v>
      </c>
      <c r="C153" s="163" t="n">
        <f aca="false">AVERAGE(B149:B153)</f>
        <v>23.0778571428571</v>
      </c>
      <c r="D153" s="164" t="n">
        <f aca="false">AVERAGE(B144:B153)</f>
        <v>23.0546428571429</v>
      </c>
      <c r="E153" s="151" t="n">
        <f aca="false">AVERAGE(B134:B153)</f>
        <v>23.1185119047619</v>
      </c>
      <c r="F153" s="165" t="n">
        <f aca="false">AVERAGE(B104:B153)</f>
        <v>22.8704190476191</v>
      </c>
      <c r="G153" s="159" t="n">
        <f aca="false">MAX(AC153:AN153,BC153:BN153,CC153:CN153,DC153:DN153,EC153:EN153,FC153:FN153,GC153:GN153,HC153:HN153,IC153:IN153,JC153:JN153,KC153:KN153,LC153:LN153,MC153:MN153,NC153:NN153)</f>
        <v>36.7</v>
      </c>
      <c r="H153" s="161" t="n">
        <f aca="false">MEDIAN(AC153:AN153,BC153:BN153,CC153:CN153,DC153:DN153,EC153:EN153,FC153:FN153,GC153:GN153,HC153:HN153,IC153:IN153,JC153:JN153,KC153:KN153,LC153:LN153,MC153:MN153,NC153:NN153)</f>
        <v>23</v>
      </c>
      <c r="I153" s="157" t="n">
        <f aca="false">MIN(AC153:AN153,BC153:BN153,CC153:CN153,DC153:DN153,EC153:EN153,FC153:FN153,GC153:GN153,HC153:HN153,IC153:IN153,JC153:JN153,KC153:KN153,LC153:LN153,MC153:MN153,NC153:NN153)</f>
        <v>13.4</v>
      </c>
      <c r="J153" s="162" t="n">
        <f aca="false">(G153+I153)/2</f>
        <v>25.05</v>
      </c>
      <c r="AA153" s="1" t="n">
        <f aca="false">AA152+1</f>
        <v>29</v>
      </c>
      <c r="AB153" s="108"/>
      <c r="AC153" s="109"/>
      <c r="AD153" s="109"/>
      <c r="AE153" s="109"/>
      <c r="AF153" s="109"/>
      <c r="AG153" s="109"/>
      <c r="AH153" s="109"/>
      <c r="AI153" s="109"/>
      <c r="AJ153" s="109"/>
      <c r="AK153" s="109"/>
      <c r="AL153" s="109"/>
      <c r="AM153" s="109"/>
      <c r="AN153" s="109"/>
      <c r="AO153" s="110"/>
      <c r="BA153" s="1"/>
      <c r="BB153" s="111"/>
      <c r="BC153" s="109"/>
      <c r="BD153" s="109"/>
      <c r="BE153" s="109"/>
      <c r="BF153" s="109"/>
      <c r="BG153" s="109"/>
      <c r="BH153" s="109"/>
      <c r="BI153" s="109"/>
      <c r="BJ153" s="109"/>
      <c r="BK153" s="109"/>
      <c r="BL153" s="109"/>
      <c r="BM153" s="109"/>
      <c r="BN153" s="109"/>
      <c r="BO153" s="110"/>
      <c r="CA153" s="1"/>
      <c r="CB153" s="111"/>
      <c r="CC153" s="109"/>
      <c r="CD153" s="109"/>
      <c r="CE153" s="109"/>
      <c r="CF153" s="109"/>
      <c r="CG153" s="109"/>
      <c r="CH153" s="109"/>
      <c r="CI153" s="109"/>
      <c r="CJ153" s="109"/>
      <c r="CK153" s="109"/>
      <c r="CL153" s="109"/>
      <c r="CM153" s="109"/>
      <c r="CN153" s="109"/>
      <c r="CO153" s="110"/>
      <c r="DA153" s="1"/>
      <c r="DB153" s="111"/>
      <c r="DC153" s="109"/>
      <c r="DD153" s="109"/>
      <c r="DE153" s="109"/>
      <c r="DF153" s="109"/>
      <c r="DG153" s="109"/>
      <c r="DH153" s="109"/>
      <c r="DI153" s="109"/>
      <c r="DJ153" s="109"/>
      <c r="DK153" s="109"/>
      <c r="DL153" s="109"/>
      <c r="DM153" s="109"/>
      <c r="DN153" s="109"/>
      <c r="DO153" s="110"/>
      <c r="EA153" s="1" t="n">
        <f aca="false">EA152+1</f>
        <v>1953</v>
      </c>
      <c r="EB153" s="111" t="n">
        <v>1953</v>
      </c>
      <c r="EC153" s="109" t="n">
        <v>36.7</v>
      </c>
      <c r="ED153" s="109" t="n">
        <v>33.4</v>
      </c>
      <c r="EE153" s="109" t="n">
        <v>36.1</v>
      </c>
      <c r="EF153" s="109" t="n">
        <v>29.6</v>
      </c>
      <c r="EG153" s="109" t="n">
        <v>23.2</v>
      </c>
      <c r="EH153" s="109" t="n">
        <v>20</v>
      </c>
      <c r="EI153" s="109" t="n">
        <v>19.4</v>
      </c>
      <c r="EJ153" s="109" t="n">
        <v>18.9</v>
      </c>
      <c r="EK153" s="109" t="n">
        <v>25</v>
      </c>
      <c r="EL153" s="109" t="n">
        <v>28.6</v>
      </c>
      <c r="EM153" s="109" t="n">
        <v>31.6</v>
      </c>
      <c r="EN153" s="109" t="n">
        <v>36.5</v>
      </c>
      <c r="EO153" s="110" t="n">
        <f aca="false">SUM(EC153:EN153)/12</f>
        <v>28.25</v>
      </c>
      <c r="FA153" s="1"/>
      <c r="FB153" s="111"/>
      <c r="FC153" s="109"/>
      <c r="FD153" s="109"/>
      <c r="FE153" s="109"/>
      <c r="FF153" s="109"/>
      <c r="FG153" s="109"/>
      <c r="FH153" s="109"/>
      <c r="FI153" s="109"/>
      <c r="FJ153" s="109"/>
      <c r="FK153" s="109"/>
      <c r="FL153" s="109"/>
      <c r="FM153" s="109"/>
      <c r="FN153" s="109"/>
      <c r="FO153" s="110"/>
      <c r="GA153" s="1"/>
      <c r="GB153" s="111"/>
      <c r="GC153" s="109"/>
      <c r="GD153" s="109"/>
      <c r="GE153" s="109"/>
      <c r="GF153" s="109"/>
      <c r="GG153" s="109"/>
      <c r="GH153" s="109"/>
      <c r="GI153" s="109"/>
      <c r="GJ153" s="109"/>
      <c r="GK153" s="109"/>
      <c r="GL153" s="109"/>
      <c r="GM153" s="109"/>
      <c r="GN153" s="109"/>
      <c r="GO153" s="110"/>
      <c r="HA153" s="1" t="n">
        <f aca="false">HA152+1</f>
        <v>1953</v>
      </c>
      <c r="HB153" s="113" t="s">
        <v>112</v>
      </c>
      <c r="HC153" s="109" t="n">
        <v>24.4</v>
      </c>
      <c r="HD153" s="109" t="n">
        <v>24.8</v>
      </c>
      <c r="HE153" s="109" t="n">
        <v>25.2</v>
      </c>
      <c r="HF153" s="109" t="n">
        <v>22.2</v>
      </c>
      <c r="HG153" s="109" t="n">
        <v>19.5</v>
      </c>
      <c r="HH153" s="109" t="n">
        <v>16.3</v>
      </c>
      <c r="HI153" s="109" t="n">
        <v>16.3</v>
      </c>
      <c r="HJ153" s="109" t="n">
        <v>15.4</v>
      </c>
      <c r="HK153" s="109" t="n">
        <v>17.6</v>
      </c>
      <c r="HL153" s="109" t="n">
        <v>19.9</v>
      </c>
      <c r="HM153" s="109" t="n">
        <v>21.2</v>
      </c>
      <c r="HN153" s="109" t="n">
        <v>23.3</v>
      </c>
      <c r="HO153" s="110" t="n">
        <f aca="false">SUM(HC153:HN153)/12</f>
        <v>20.5083333333333</v>
      </c>
      <c r="IA153" s="1" t="n">
        <f aca="false">IA152+1</f>
        <v>1953</v>
      </c>
      <c r="IB153" s="111" t="n">
        <v>1953</v>
      </c>
      <c r="IC153" s="109" t="n">
        <v>31.9</v>
      </c>
      <c r="ID153" s="109" t="n">
        <v>30</v>
      </c>
      <c r="IE153" s="109" t="n">
        <v>33.3</v>
      </c>
      <c r="IF153" s="109" t="n">
        <v>27</v>
      </c>
      <c r="IG153" s="109" t="n">
        <v>21.3</v>
      </c>
      <c r="IH153" s="109" t="n">
        <v>17.5</v>
      </c>
      <c r="II153" s="109" t="n">
        <v>17</v>
      </c>
      <c r="IJ153" s="109" t="n">
        <v>17.1</v>
      </c>
      <c r="IK153" s="109" t="n">
        <v>21.4</v>
      </c>
      <c r="IL153" s="109" t="n">
        <v>24.8</v>
      </c>
      <c r="IM153" s="109" t="n">
        <v>27</v>
      </c>
      <c r="IN153" s="109" t="n">
        <v>30.7</v>
      </c>
      <c r="IO153" s="110" t="n">
        <f aca="false">SUM(IC153:IN153)/12</f>
        <v>24.9166666666667</v>
      </c>
      <c r="JA153" s="1" t="n">
        <f aca="false">JA152+1</f>
        <v>1953</v>
      </c>
      <c r="JB153" s="113" t="s">
        <v>112</v>
      </c>
      <c r="JC153" s="109" t="n">
        <v>24</v>
      </c>
      <c r="JD153" s="109" t="n">
        <v>23.6</v>
      </c>
      <c r="JE153" s="109" t="n">
        <v>22.8</v>
      </c>
      <c r="JF153" s="109" t="n">
        <v>19.5</v>
      </c>
      <c r="JG153" s="109" t="n">
        <v>16.7</v>
      </c>
      <c r="JH153" s="109" t="n">
        <v>14.2</v>
      </c>
      <c r="JI153" s="109" t="n">
        <v>13.5</v>
      </c>
      <c r="JJ153" s="109" t="n">
        <v>13.4</v>
      </c>
      <c r="JK153" s="109" t="n">
        <v>15.5</v>
      </c>
      <c r="JL153" s="109" t="n">
        <v>17.8</v>
      </c>
      <c r="JM153" s="109" t="n">
        <v>19</v>
      </c>
      <c r="JN153" s="109" t="n">
        <v>21.3</v>
      </c>
      <c r="JO153" s="110" t="n">
        <f aca="false">SUM(JC153:JN153)/12</f>
        <v>18.4416666666667</v>
      </c>
      <c r="KA153" s="1" t="n">
        <f aca="false">KA152+1</f>
        <v>1953</v>
      </c>
      <c r="KB153" s="111" t="n">
        <v>1953</v>
      </c>
      <c r="KC153" s="109" t="n">
        <v>28.9</v>
      </c>
      <c r="KD153" s="109" t="n">
        <v>28.9</v>
      </c>
      <c r="KE153" s="109" t="n">
        <v>29.8</v>
      </c>
      <c r="KF153" s="109" t="n">
        <v>23.5</v>
      </c>
      <c r="KG153" s="109" t="n">
        <v>19.5</v>
      </c>
      <c r="KH153" s="109" t="n">
        <v>15.4</v>
      </c>
      <c r="KI153" s="109" t="n">
        <v>14.8</v>
      </c>
      <c r="KJ153" s="109" t="n">
        <v>13.9</v>
      </c>
      <c r="KK153" s="109" t="n">
        <v>17.7</v>
      </c>
      <c r="KL153" s="109" t="n">
        <v>21.1</v>
      </c>
      <c r="KM153" s="109" t="n">
        <v>22.9</v>
      </c>
      <c r="KN153" s="109" t="n">
        <v>26.9</v>
      </c>
      <c r="KO153" s="110" t="n">
        <f aca="false">SUM(KC153:KN153)/12</f>
        <v>21.9416666666667</v>
      </c>
      <c r="LA153" s="1" t="n">
        <f aca="false">LA152+1</f>
        <v>1953</v>
      </c>
      <c r="LB153" s="113" t="s">
        <v>112</v>
      </c>
      <c r="LC153" s="109" t="n">
        <v>30.8</v>
      </c>
      <c r="LD153" s="109" t="n">
        <v>30.7</v>
      </c>
      <c r="LE153" s="109" t="n">
        <v>31.7</v>
      </c>
      <c r="LF153" s="109" t="n">
        <v>25.6</v>
      </c>
      <c r="LG153" s="109" t="n">
        <v>20.7</v>
      </c>
      <c r="LH153" s="109" t="n">
        <v>16.4</v>
      </c>
      <c r="LI153" s="109" t="n">
        <v>15.7</v>
      </c>
      <c r="LJ153" s="109" t="n">
        <v>15.8</v>
      </c>
      <c r="LK153" s="109" t="n">
        <v>19.7</v>
      </c>
      <c r="LL153" s="109" t="n">
        <v>23.1</v>
      </c>
      <c r="LM153" s="109" t="n">
        <v>25.8</v>
      </c>
      <c r="LN153" s="109" t="n">
        <v>29</v>
      </c>
      <c r="LO153" s="110" t="n">
        <f aca="false">SUM(LC153:LN153)/12</f>
        <v>23.75</v>
      </c>
      <c r="MA153" s="1"/>
      <c r="MB153" s="111"/>
      <c r="MC153" s="109"/>
      <c r="MD153" s="109"/>
      <c r="ME153" s="109"/>
      <c r="MF153" s="109"/>
      <c r="MG153" s="109"/>
      <c r="MH153" s="109"/>
      <c r="MI153" s="109"/>
      <c r="MJ153" s="109"/>
      <c r="MK153" s="109"/>
      <c r="ML153" s="109"/>
      <c r="MM153" s="109"/>
      <c r="MN153" s="109"/>
      <c r="MO153" s="110"/>
      <c r="NA153" s="1" t="n">
        <f aca="false">NA152+1</f>
        <v>1953</v>
      </c>
      <c r="NB153" s="113" t="s">
        <v>112</v>
      </c>
      <c r="NC153" s="109" t="n">
        <v>34.6</v>
      </c>
      <c r="ND153" s="109" t="n">
        <v>33.4</v>
      </c>
      <c r="NE153" s="109" t="n">
        <v>34.6</v>
      </c>
      <c r="NF153" s="109" t="n">
        <v>27.4</v>
      </c>
      <c r="NG153" s="109" t="n">
        <v>22.2</v>
      </c>
      <c r="NH153" s="109" t="n">
        <v>18.9</v>
      </c>
      <c r="NI153" s="109" t="n">
        <v>18.9</v>
      </c>
      <c r="NJ153" s="109" t="n">
        <v>18.3</v>
      </c>
      <c r="NK153" s="109" t="n">
        <v>23.5</v>
      </c>
      <c r="NL153" s="109" t="n">
        <v>26.9</v>
      </c>
      <c r="NM153" s="109" t="n">
        <v>30.7</v>
      </c>
      <c r="NN153" s="109" t="n">
        <v>33.5</v>
      </c>
      <c r="NO153" s="110" t="n">
        <f aca="false">SUM(NC153:NN153)/12</f>
        <v>26.9083333333333</v>
      </c>
      <c r="OA153" s="102"/>
      <c r="OB153" s="102"/>
    </row>
    <row r="154" customFormat="false" ht="12.75" hidden="false" customHeight="false" outlineLevel="0" collapsed="false">
      <c r="A154" s="150"/>
      <c r="B154" s="151" t="n">
        <f aca="false">AVERAGE(AO154,BO154,CO154,DO154,EO154,FO154,GO154,HO154,IO154,JO154,KO154,LO154,MO154,NO154)</f>
        <v>23.0464285714286</v>
      </c>
      <c r="C154" s="163" t="n">
        <f aca="false">AVERAGE(B150:B154)</f>
        <v>23.2169047619048</v>
      </c>
      <c r="D154" s="164" t="n">
        <f aca="false">AVERAGE(B145:B154)</f>
        <v>23.0161904761905</v>
      </c>
      <c r="E154" s="151" t="n">
        <f aca="false">AVERAGE(B135:B154)</f>
        <v>23.0811904761905</v>
      </c>
      <c r="F154" s="165" t="n">
        <f aca="false">AVERAGE(B105:B154)</f>
        <v>22.9002920634921</v>
      </c>
      <c r="G154" s="159" t="n">
        <f aca="false">MAX(AC154:AN154,BC154:BN154,CC154:CN154,DC154:DN154,EC154:EN154,FC154:FN154,GC154:GN154,HC154:HN154,IC154:IN154,JC154:JN154,KC154:KN154,LC154:LN154,MC154:MN154,NC154:NN154)</f>
        <v>36.2</v>
      </c>
      <c r="H154" s="161" t="n">
        <f aca="false">MEDIAN(AC154:AN154,BC154:BN154,CC154:CN154,DC154:DN154,EC154:EN154,FC154:FN154,GC154:GN154,HC154:HN154,IC154:IN154,JC154:JN154,KC154:KN154,LC154:LN154,MC154:MN154,NC154:NN154)</f>
        <v>22.6</v>
      </c>
      <c r="I154" s="157" t="n">
        <f aca="false">MIN(AC154:AN154,BC154:BN154,CC154:CN154,DC154:DN154,EC154:EN154,FC154:FN154,GC154:GN154,HC154:HN154,IC154:IN154,JC154:JN154,KC154:KN154,LC154:LN154,MC154:MN154,NC154:NN154)</f>
        <v>13.4</v>
      </c>
      <c r="J154" s="162" t="n">
        <f aca="false">(G154+I154)/2</f>
        <v>24.8</v>
      </c>
      <c r="AA154" s="1" t="n">
        <f aca="false">AA153+1</f>
        <v>30</v>
      </c>
      <c r="AB154" s="108"/>
      <c r="AC154" s="109"/>
      <c r="AD154" s="109"/>
      <c r="AE154" s="109"/>
      <c r="AF154" s="109"/>
      <c r="AG154" s="109"/>
      <c r="AH154" s="109"/>
      <c r="AI154" s="109"/>
      <c r="AJ154" s="109"/>
      <c r="AK154" s="109"/>
      <c r="AL154" s="109"/>
      <c r="AM154" s="109"/>
      <c r="AN154" s="109"/>
      <c r="AO154" s="110"/>
      <c r="BA154" s="1"/>
      <c r="BB154" s="111"/>
      <c r="BC154" s="109"/>
      <c r="BD154" s="109"/>
      <c r="BE154" s="109"/>
      <c r="BF154" s="109"/>
      <c r="BG154" s="109"/>
      <c r="BH154" s="109"/>
      <c r="BI154" s="109"/>
      <c r="BJ154" s="109"/>
      <c r="BK154" s="109"/>
      <c r="BL154" s="109"/>
      <c r="BM154" s="109"/>
      <c r="BN154" s="109"/>
      <c r="BO154" s="110"/>
      <c r="CA154" s="1"/>
      <c r="CB154" s="111"/>
      <c r="CC154" s="109"/>
      <c r="CD154" s="109"/>
      <c r="CE154" s="109"/>
      <c r="CF154" s="109"/>
      <c r="CG154" s="109"/>
      <c r="CH154" s="109"/>
      <c r="CI154" s="109"/>
      <c r="CJ154" s="109"/>
      <c r="CK154" s="109"/>
      <c r="CL154" s="109"/>
      <c r="CM154" s="109"/>
      <c r="CN154" s="109"/>
      <c r="CO154" s="110"/>
      <c r="DA154" s="1"/>
      <c r="DB154" s="111"/>
      <c r="DC154" s="109"/>
      <c r="DD154" s="109"/>
      <c r="DE154" s="109"/>
      <c r="DF154" s="109"/>
      <c r="DG154" s="109"/>
      <c r="DH154" s="109"/>
      <c r="DI154" s="109"/>
      <c r="DJ154" s="109"/>
      <c r="DK154" s="109"/>
      <c r="DL154" s="109"/>
      <c r="DM154" s="109"/>
      <c r="DN154" s="109"/>
      <c r="DO154" s="110"/>
      <c r="EA154" s="1" t="n">
        <f aca="false">EA153+1</f>
        <v>1954</v>
      </c>
      <c r="EB154" s="111" t="n">
        <v>1954</v>
      </c>
      <c r="EC154" s="109" t="n">
        <v>35.5</v>
      </c>
      <c r="ED154" s="109" t="n">
        <v>34</v>
      </c>
      <c r="EE154" s="109" t="n">
        <v>33.6</v>
      </c>
      <c r="EF154" s="109" t="n">
        <v>27.8</v>
      </c>
      <c r="EG154" s="109" t="n">
        <v>22.7</v>
      </c>
      <c r="EH154" s="109" t="n">
        <v>18.6</v>
      </c>
      <c r="EI154" s="109" t="n">
        <v>19.7</v>
      </c>
      <c r="EJ154" s="109" t="n">
        <v>22.3</v>
      </c>
      <c r="EK154" s="109" t="n">
        <v>25.1</v>
      </c>
      <c r="EL154" s="109" t="n">
        <v>28.4</v>
      </c>
      <c r="EM154" s="109" t="n">
        <v>32</v>
      </c>
      <c r="EN154" s="109" t="n">
        <v>36.2</v>
      </c>
      <c r="EO154" s="110" t="n">
        <f aca="false">SUM(EC154:EN154)/12</f>
        <v>27.9916666666667</v>
      </c>
      <c r="FA154" s="1"/>
      <c r="FB154" s="111"/>
      <c r="FC154" s="109"/>
      <c r="FD154" s="109"/>
      <c r="FE154" s="109"/>
      <c r="FF154" s="109"/>
      <c r="FG154" s="109"/>
      <c r="FH154" s="109"/>
      <c r="FI154" s="109"/>
      <c r="FJ154" s="109"/>
      <c r="FK154" s="109"/>
      <c r="FL154" s="109"/>
      <c r="FM154" s="109"/>
      <c r="FN154" s="109"/>
      <c r="FO154" s="110"/>
      <c r="GA154" s="1"/>
      <c r="GB154" s="111"/>
      <c r="GC154" s="109"/>
      <c r="GD154" s="109"/>
      <c r="GE154" s="109"/>
      <c r="GF154" s="109"/>
      <c r="GG154" s="109"/>
      <c r="GH154" s="109"/>
      <c r="GI154" s="109"/>
      <c r="GJ154" s="109"/>
      <c r="GK154" s="109"/>
      <c r="GL154" s="109"/>
      <c r="GM154" s="109"/>
      <c r="GN154" s="109"/>
      <c r="GO154" s="110"/>
      <c r="HA154" s="1" t="n">
        <f aca="false">HA153+1</f>
        <v>1954</v>
      </c>
      <c r="HB154" s="113" t="s">
        <v>113</v>
      </c>
      <c r="HC154" s="109" t="n">
        <v>24.9</v>
      </c>
      <c r="HD154" s="109" t="n">
        <v>22.6</v>
      </c>
      <c r="HE154" s="109" t="n">
        <v>22.6</v>
      </c>
      <c r="HF154" s="109" t="n">
        <v>21</v>
      </c>
      <c r="HG154" s="109" t="n">
        <v>18.4</v>
      </c>
      <c r="HH154" s="109" t="n">
        <v>16.1</v>
      </c>
      <c r="HI154" s="109" t="n">
        <v>15.9</v>
      </c>
      <c r="HJ154" s="109" t="n">
        <v>17.1</v>
      </c>
      <c r="HK154" s="109" t="n">
        <v>18.1</v>
      </c>
      <c r="HL154" s="109" t="n">
        <v>19.9</v>
      </c>
      <c r="HM154" s="109" t="n">
        <v>21.9</v>
      </c>
      <c r="HN154" s="109" t="n">
        <v>24.6</v>
      </c>
      <c r="HO154" s="110" t="n">
        <f aca="false">SUM(HC154:HN154)/12</f>
        <v>20.2583333333333</v>
      </c>
      <c r="IA154" s="1" t="n">
        <f aca="false">IA153+1</f>
        <v>1954</v>
      </c>
      <c r="IB154" s="111" t="n">
        <v>1954</v>
      </c>
      <c r="IC154" s="109" t="n">
        <v>32.9</v>
      </c>
      <c r="ID154" s="109" t="n">
        <v>29.2</v>
      </c>
      <c r="IE154" s="109" t="n">
        <v>29.3</v>
      </c>
      <c r="IF154" s="109" t="n">
        <v>25.4</v>
      </c>
      <c r="IG154" s="109" t="n">
        <v>20.1</v>
      </c>
      <c r="IH154" s="109" t="n">
        <v>16.7</v>
      </c>
      <c r="II154" s="109" t="n">
        <v>17.3</v>
      </c>
      <c r="IJ154" s="109" t="n">
        <v>19.5</v>
      </c>
      <c r="IK154" s="109" t="n">
        <v>22.4</v>
      </c>
      <c r="IL154" s="109" t="n">
        <v>24.4</v>
      </c>
      <c r="IM154" s="109" t="n">
        <v>28.5</v>
      </c>
      <c r="IN154" s="109" t="n">
        <v>32.1</v>
      </c>
      <c r="IO154" s="110" t="n">
        <f aca="false">SUM(IC154:IN154)/12</f>
        <v>24.8166666666667</v>
      </c>
      <c r="JA154" s="1" t="n">
        <f aca="false">JA153+1</f>
        <v>1954</v>
      </c>
      <c r="JB154" s="113" t="s">
        <v>113</v>
      </c>
      <c r="JC154" s="109" t="n">
        <v>24.5</v>
      </c>
      <c r="JD154" s="109" t="n">
        <v>20</v>
      </c>
      <c r="JE154" s="109" t="n">
        <v>19.9</v>
      </c>
      <c r="JF154" s="109" t="n">
        <v>18.5</v>
      </c>
      <c r="JG154" s="109" t="n">
        <v>15.8</v>
      </c>
      <c r="JH154" s="109" t="n">
        <v>13.4</v>
      </c>
      <c r="JI154" s="109" t="n">
        <v>13.6</v>
      </c>
      <c r="JJ154" s="109" t="n">
        <v>13.9</v>
      </c>
      <c r="JK154" s="109" t="n">
        <v>15.7</v>
      </c>
      <c r="JL154" s="109" t="n">
        <v>17.1</v>
      </c>
      <c r="JM154" s="109" t="n">
        <v>19.1</v>
      </c>
      <c r="JN154" s="109" t="n">
        <v>23.1</v>
      </c>
      <c r="JO154" s="110" t="n">
        <f aca="false">SUM(JC154:JN154)/12</f>
        <v>17.8833333333333</v>
      </c>
      <c r="KA154" s="1" t="n">
        <f aca="false">KA153+1</f>
        <v>1954</v>
      </c>
      <c r="KB154" s="111" t="n">
        <v>1954</v>
      </c>
      <c r="KC154" s="109" t="n">
        <v>29.2</v>
      </c>
      <c r="KD154" s="109" t="n">
        <v>25.4</v>
      </c>
      <c r="KE154" s="109" t="n">
        <v>26</v>
      </c>
      <c r="KF154" s="109" t="n">
        <v>22.8</v>
      </c>
      <c r="KG154" s="109" t="n">
        <v>18.1</v>
      </c>
      <c r="KH154" s="109" t="n">
        <v>14.7</v>
      </c>
      <c r="KI154" s="109" t="n">
        <v>14.7</v>
      </c>
      <c r="KJ154" s="119"/>
      <c r="KK154" s="109" t="n">
        <v>18.9</v>
      </c>
      <c r="KL154" s="109" t="n">
        <v>21.4</v>
      </c>
      <c r="KM154" s="109" t="n">
        <v>25.3</v>
      </c>
      <c r="KN154" s="109" t="n">
        <v>28.6</v>
      </c>
      <c r="KO154" s="110" t="n">
        <f aca="false">SUM(KC154:KN154)/12</f>
        <v>20.425</v>
      </c>
      <c r="LA154" s="1" t="n">
        <f aca="false">LA153+1</f>
        <v>1954</v>
      </c>
      <c r="LB154" s="113" t="s">
        <v>113</v>
      </c>
      <c r="LC154" s="109" t="n">
        <v>31.1</v>
      </c>
      <c r="LD154" s="109" t="n">
        <v>27.6</v>
      </c>
      <c r="LE154" s="109" t="n">
        <v>28.3</v>
      </c>
      <c r="LF154" s="109" t="n">
        <v>24.1</v>
      </c>
      <c r="LG154" s="109" t="n">
        <v>19.4</v>
      </c>
      <c r="LH154" s="109" t="n">
        <v>15.8</v>
      </c>
      <c r="LI154" s="109" t="n">
        <v>16.3</v>
      </c>
      <c r="LJ154" s="109" t="n">
        <v>17.8</v>
      </c>
      <c r="LK154" s="109" t="n">
        <v>20.7</v>
      </c>
      <c r="LL154" s="109" t="n">
        <v>23.4</v>
      </c>
      <c r="LM154" s="109" t="n">
        <v>27.4</v>
      </c>
      <c r="LN154" s="109" t="n">
        <v>31.1</v>
      </c>
      <c r="LO154" s="110" t="n">
        <f aca="false">SUM(LC154:LN154)/12</f>
        <v>23.5833333333333</v>
      </c>
      <c r="MA154" s="1"/>
      <c r="MB154" s="111"/>
      <c r="MC154" s="109"/>
      <c r="MD154" s="109"/>
      <c r="ME154" s="109"/>
      <c r="MF154" s="109"/>
      <c r="MG154" s="109"/>
      <c r="MH154" s="109"/>
      <c r="MI154" s="109"/>
      <c r="MJ154" s="109"/>
      <c r="MK154" s="109"/>
      <c r="ML154" s="109"/>
      <c r="MM154" s="109"/>
      <c r="MN154" s="109"/>
      <c r="MO154" s="110"/>
      <c r="NA154" s="1" t="n">
        <f aca="false">NA153+1</f>
        <v>1954</v>
      </c>
      <c r="NB154" s="113" t="s">
        <v>113</v>
      </c>
      <c r="NC154" s="109" t="n">
        <v>34.2</v>
      </c>
      <c r="ND154" s="109" t="n">
        <v>31.6</v>
      </c>
      <c r="NE154" s="109" t="n">
        <v>32.1</v>
      </c>
      <c r="NF154" s="109" t="n">
        <v>26.3</v>
      </c>
      <c r="NG154" s="109" t="n">
        <v>21.2</v>
      </c>
      <c r="NH154" s="109" t="n">
        <v>16.6</v>
      </c>
      <c r="NI154" s="109" t="n">
        <v>18.2</v>
      </c>
      <c r="NJ154" s="109" t="n">
        <v>20.9</v>
      </c>
      <c r="NK154" s="109" t="n">
        <v>23.3</v>
      </c>
      <c r="NL154" s="109" t="n">
        <v>26.6</v>
      </c>
      <c r="NM154" s="109" t="n">
        <v>30.8</v>
      </c>
      <c r="NN154" s="109" t="n">
        <v>34.6</v>
      </c>
      <c r="NO154" s="110" t="n">
        <f aca="false">SUM(NC154:NN154)/12</f>
        <v>26.3666666666667</v>
      </c>
      <c r="OA154" s="102"/>
      <c r="OB154" s="102"/>
    </row>
    <row r="155" customFormat="false" ht="12.75" hidden="false" customHeight="false" outlineLevel="0" collapsed="false">
      <c r="A155" s="150" t="n">
        <f aca="false">A150+5</f>
        <v>1955</v>
      </c>
      <c r="B155" s="151" t="n">
        <f aca="false">AVERAGE(AO155,BO155,CO155,DO155,EO155,FO155,GO155,HO155,IO155,JO155,KO155,LO155,MO155,NO155)</f>
        <v>22.5071428571429</v>
      </c>
      <c r="C155" s="163" t="n">
        <f aca="false">AVERAGE(B151:B155)</f>
        <v>23.0397619047619</v>
      </c>
      <c r="D155" s="164" t="n">
        <f aca="false">AVERAGE(B146:B155)</f>
        <v>22.9821428571429</v>
      </c>
      <c r="E155" s="151" t="n">
        <f aca="false">AVERAGE(B136:B155)</f>
        <v>23.0627380952381</v>
      </c>
      <c r="F155" s="165" t="n">
        <f aca="false">AVERAGE(B106:B155)</f>
        <v>22.930046031746</v>
      </c>
      <c r="G155" s="159" t="n">
        <f aca="false">MAX(AC155:AN155,BC155:BN155,CC155:CN155,DC155:DN155,EC155:EN155,FC155:FN155,GC155:GN155,HC155:HN155,IC155:IN155,JC155:JN155,KC155:KN155,LC155:LN155,MC155:MN155,NC155:NN155)</f>
        <v>37.5</v>
      </c>
      <c r="H155" s="161" t="n">
        <f aca="false">MEDIAN(AC155:AN155,BC155:BN155,CC155:CN155,DC155:DN155,EC155:EN155,FC155:FN155,GC155:GN155,HC155:HN155,IC155:IN155,JC155:JN155,KC155:KN155,LC155:LN155,MC155:MN155,NC155:NN155)</f>
        <v>22.2</v>
      </c>
      <c r="I155" s="157" t="n">
        <f aca="false">MIN(AC155:AN155,BC155:BN155,CC155:CN155,DC155:DN155,EC155:EN155,FC155:FN155,GC155:GN155,HC155:HN155,IC155:IN155,JC155:JN155,KC155:KN155,LC155:LN155,MC155:MN155,NC155:NN155)</f>
        <v>12.9</v>
      </c>
      <c r="J155" s="162" t="n">
        <f aca="false">(G155+I155)/2</f>
        <v>25.2</v>
      </c>
      <c r="AA155" s="1" t="n">
        <f aca="false">AA154+1</f>
        <v>31</v>
      </c>
      <c r="AB155" s="108"/>
      <c r="AC155" s="109"/>
      <c r="AD155" s="109"/>
      <c r="AE155" s="109"/>
      <c r="AF155" s="109"/>
      <c r="AG155" s="109"/>
      <c r="AH155" s="109"/>
      <c r="AI155" s="109"/>
      <c r="AJ155" s="109"/>
      <c r="AK155" s="109"/>
      <c r="AL155" s="109"/>
      <c r="AM155" s="109"/>
      <c r="AN155" s="109"/>
      <c r="AO155" s="110"/>
      <c r="AQ155" s="113"/>
      <c r="AR155" s="119"/>
      <c r="AS155" s="109"/>
      <c r="AT155" s="109"/>
      <c r="AU155" s="109"/>
      <c r="AV155" s="109"/>
      <c r="AW155" s="109"/>
      <c r="AX155" s="109"/>
      <c r="AY155" s="109"/>
      <c r="AZ155" s="109"/>
      <c r="BA155" s="1"/>
      <c r="BB155" s="111"/>
      <c r="BC155" s="109"/>
      <c r="BD155" s="109"/>
      <c r="BE155" s="109"/>
      <c r="BF155" s="109"/>
      <c r="BG155" s="109"/>
      <c r="BH155" s="109"/>
      <c r="BI155" s="109"/>
      <c r="BJ155" s="109"/>
      <c r="BK155" s="109"/>
      <c r="BL155" s="109"/>
      <c r="BM155" s="109"/>
      <c r="BN155" s="109"/>
      <c r="BO155" s="110"/>
      <c r="CA155" s="1"/>
      <c r="CB155" s="111"/>
      <c r="CC155" s="109"/>
      <c r="CD155" s="109"/>
      <c r="CE155" s="109"/>
      <c r="CF155" s="109"/>
      <c r="CG155" s="109"/>
      <c r="CH155" s="109"/>
      <c r="CI155" s="109"/>
      <c r="CJ155" s="109"/>
      <c r="CK155" s="109"/>
      <c r="CL155" s="109"/>
      <c r="CM155" s="109"/>
      <c r="CN155" s="109"/>
      <c r="CO155" s="110"/>
      <c r="DA155" s="1"/>
      <c r="DB155" s="111"/>
      <c r="DC155" s="109"/>
      <c r="DD155" s="109"/>
      <c r="DE155" s="109"/>
      <c r="DF155" s="109"/>
      <c r="DG155" s="109"/>
      <c r="DH155" s="109"/>
      <c r="DI155" s="109"/>
      <c r="DJ155" s="109"/>
      <c r="DK155" s="109"/>
      <c r="DL155" s="109"/>
      <c r="DM155" s="109"/>
      <c r="DN155" s="109"/>
      <c r="DO155" s="110"/>
      <c r="EA155" s="1" t="n">
        <f aca="false">EA154+1</f>
        <v>1955</v>
      </c>
      <c r="EB155" s="111" t="n">
        <v>1955</v>
      </c>
      <c r="EC155" s="109" t="n">
        <v>37.5</v>
      </c>
      <c r="ED155" s="109" t="n">
        <v>36.6</v>
      </c>
      <c r="EE155" s="109" t="n">
        <v>30.5</v>
      </c>
      <c r="EF155" s="109" t="n">
        <v>26.6</v>
      </c>
      <c r="EG155" s="109" t="n">
        <v>20.1</v>
      </c>
      <c r="EH155" s="109" t="n">
        <v>19.1</v>
      </c>
      <c r="EI155" s="109" t="n">
        <v>16.5</v>
      </c>
      <c r="EJ155" s="109" t="n">
        <v>21.1</v>
      </c>
      <c r="EK155" s="109" t="n">
        <v>25.4</v>
      </c>
      <c r="EL155" s="109" t="n">
        <v>28.2</v>
      </c>
      <c r="EM155" s="109" t="n">
        <v>31.1</v>
      </c>
      <c r="EN155" s="109" t="n">
        <v>34.1</v>
      </c>
      <c r="EO155" s="110" t="n">
        <f aca="false">SUM(EC155:EN155)/12</f>
        <v>27.2333333333333</v>
      </c>
      <c r="FA155" s="1"/>
      <c r="FB155" s="111"/>
      <c r="FC155" s="109"/>
      <c r="FD155" s="109"/>
      <c r="FE155" s="109"/>
      <c r="FF155" s="109"/>
      <c r="FG155" s="109"/>
      <c r="FH155" s="109"/>
      <c r="FI155" s="109"/>
      <c r="FJ155" s="109"/>
      <c r="FK155" s="109"/>
      <c r="FL155" s="109"/>
      <c r="FM155" s="109"/>
      <c r="FN155" s="109"/>
      <c r="FO155" s="110"/>
      <c r="GA155" s="1"/>
      <c r="GB155" s="111"/>
      <c r="GC155" s="109"/>
      <c r="GD155" s="109"/>
      <c r="GE155" s="109"/>
      <c r="GF155" s="109"/>
      <c r="GG155" s="109"/>
      <c r="GH155" s="109"/>
      <c r="GI155" s="109"/>
      <c r="GJ155" s="109"/>
      <c r="GK155" s="109"/>
      <c r="GL155" s="109"/>
      <c r="GM155" s="109"/>
      <c r="GN155" s="109"/>
      <c r="GO155" s="110"/>
      <c r="HA155" s="1" t="n">
        <f aca="false">HA154+1</f>
        <v>1955</v>
      </c>
      <c r="HB155" s="113" t="s">
        <v>114</v>
      </c>
      <c r="HC155" s="109" t="n">
        <v>26.7</v>
      </c>
      <c r="HD155" s="109" t="n">
        <v>25.8</v>
      </c>
      <c r="HE155" s="109" t="n">
        <v>23</v>
      </c>
      <c r="HF155" s="109" t="n">
        <v>21</v>
      </c>
      <c r="HG155" s="109" t="n">
        <v>17.6</v>
      </c>
      <c r="HH155" s="109" t="n">
        <v>15.9</v>
      </c>
      <c r="HI155" s="109" t="n">
        <v>15.3</v>
      </c>
      <c r="HJ155" s="109" t="n">
        <v>17.5</v>
      </c>
      <c r="HK155" s="109" t="n">
        <v>19.2</v>
      </c>
      <c r="HL155" s="109" t="n">
        <v>20.1</v>
      </c>
      <c r="HM155" s="109" t="n">
        <v>21.4</v>
      </c>
      <c r="HN155" s="109" t="n">
        <v>22.8</v>
      </c>
      <c r="HO155" s="110" t="n">
        <f aca="false">SUM(HC155:HN155)/12</f>
        <v>20.525</v>
      </c>
      <c r="IA155" s="1" t="n">
        <f aca="false">IA154+1</f>
        <v>1955</v>
      </c>
      <c r="IB155" s="111" t="n">
        <v>1955</v>
      </c>
      <c r="IC155" s="109" t="n">
        <v>34.1</v>
      </c>
      <c r="ID155" s="109" t="n">
        <v>33.6</v>
      </c>
      <c r="IE155" s="109" t="n">
        <v>29.2</v>
      </c>
      <c r="IF155" s="109" t="n">
        <v>23.9</v>
      </c>
      <c r="IG155" s="109" t="n">
        <v>18.4</v>
      </c>
      <c r="IH155" s="109" t="n">
        <v>16.2</v>
      </c>
      <c r="II155" s="109" t="n">
        <v>15.6</v>
      </c>
      <c r="IJ155" s="109" t="n">
        <v>18.2</v>
      </c>
      <c r="IK155" s="109" t="n">
        <v>23.2</v>
      </c>
      <c r="IL155" s="109" t="n">
        <v>25.1</v>
      </c>
      <c r="IM155" s="109" t="n">
        <v>25.3</v>
      </c>
      <c r="IN155" s="109" t="n">
        <v>29.3</v>
      </c>
      <c r="IO155" s="110" t="n">
        <f aca="false">SUM(IC155:IN155)/12</f>
        <v>24.3416666666667</v>
      </c>
      <c r="JA155" s="1" t="n">
        <f aca="false">JA154+1</f>
        <v>1955</v>
      </c>
      <c r="JB155" s="113" t="s">
        <v>114</v>
      </c>
      <c r="JC155" s="109" t="n">
        <v>24.1</v>
      </c>
      <c r="JD155" s="109" t="n">
        <v>22.3</v>
      </c>
      <c r="JE155" s="109" t="n">
        <v>20.5</v>
      </c>
      <c r="JF155" s="109" t="n">
        <v>18.3</v>
      </c>
      <c r="JG155" s="109" t="n">
        <v>14.6</v>
      </c>
      <c r="JH155" s="109" t="n">
        <v>13.2</v>
      </c>
      <c r="JI155" s="109" t="n">
        <v>12.9</v>
      </c>
      <c r="JJ155" s="109" t="n">
        <v>13.8</v>
      </c>
      <c r="JK155" s="109" t="n">
        <v>15.6</v>
      </c>
      <c r="JL155" s="109" t="n">
        <v>17.3</v>
      </c>
      <c r="JM155" s="109" t="n">
        <v>17.4</v>
      </c>
      <c r="JN155" s="109" t="n">
        <v>20.4</v>
      </c>
      <c r="JO155" s="110" t="n">
        <f aca="false">SUM(JC155:JN155)/12</f>
        <v>17.5333333333333</v>
      </c>
      <c r="KA155" s="1" t="n">
        <f aca="false">KA154+1</f>
        <v>1955</v>
      </c>
      <c r="KB155" s="111" t="n">
        <v>1955</v>
      </c>
      <c r="KC155" s="119"/>
      <c r="KD155" s="109" t="n">
        <v>29.2</v>
      </c>
      <c r="KE155" s="109" t="n">
        <v>25.9</v>
      </c>
      <c r="KF155" s="109" t="n">
        <v>22.2</v>
      </c>
      <c r="KG155" s="109" t="n">
        <v>16.2</v>
      </c>
      <c r="KH155" s="109" t="n">
        <v>14.4</v>
      </c>
      <c r="KI155" s="109" t="n">
        <v>13.4</v>
      </c>
      <c r="KJ155" s="109" t="n">
        <v>15.8</v>
      </c>
      <c r="KK155" s="109" t="n">
        <v>19.5</v>
      </c>
      <c r="KL155" s="109" t="n">
        <v>21.4</v>
      </c>
      <c r="KM155" s="109" t="n">
        <v>22.6</v>
      </c>
      <c r="KN155" s="109" t="n">
        <v>25.7</v>
      </c>
      <c r="KO155" s="110" t="n">
        <f aca="false">SUM(KC155:KN155)/12</f>
        <v>18.8583333333333</v>
      </c>
      <c r="LA155" s="1" t="n">
        <f aca="false">LA154+1</f>
        <v>1955</v>
      </c>
      <c r="LB155" s="113" t="s">
        <v>114</v>
      </c>
      <c r="LC155" s="109" t="n">
        <v>32.8</v>
      </c>
      <c r="LD155" s="109" t="n">
        <v>32</v>
      </c>
      <c r="LE155" s="109" t="n">
        <v>27.3</v>
      </c>
      <c r="LF155" s="109" t="n">
        <v>23.9</v>
      </c>
      <c r="LG155" s="109" t="n">
        <v>17.3</v>
      </c>
      <c r="LH155" s="109" t="n">
        <v>15.3</v>
      </c>
      <c r="LI155" s="109" t="n">
        <v>14.6</v>
      </c>
      <c r="LJ155" s="109" t="n">
        <v>16.4</v>
      </c>
      <c r="LK155" s="109" t="n">
        <v>20.9</v>
      </c>
      <c r="LL155" s="109" t="n">
        <v>22.5</v>
      </c>
      <c r="LM155" s="109" t="n">
        <v>25.6</v>
      </c>
      <c r="LN155" s="109" t="n">
        <v>28.9</v>
      </c>
      <c r="LO155" s="110" t="n">
        <f aca="false">SUM(LC155:LN155)/12</f>
        <v>23.125</v>
      </c>
      <c r="MA155" s="1"/>
      <c r="MB155" s="111"/>
      <c r="MC155" s="109"/>
      <c r="MD155" s="109"/>
      <c r="ME155" s="109"/>
      <c r="MF155" s="109"/>
      <c r="MG155" s="109"/>
      <c r="MH155" s="109"/>
      <c r="MI155" s="109"/>
      <c r="MJ155" s="109"/>
      <c r="MK155" s="109"/>
      <c r="ML155" s="109"/>
      <c r="MM155" s="109"/>
      <c r="MN155" s="109"/>
      <c r="MO155" s="110"/>
      <c r="NA155" s="1" t="n">
        <f aca="false">NA154+1</f>
        <v>1955</v>
      </c>
      <c r="NB155" s="113" t="s">
        <v>114</v>
      </c>
      <c r="NC155" s="109" t="n">
        <v>35.9</v>
      </c>
      <c r="ND155" s="109" t="n">
        <v>35.7</v>
      </c>
      <c r="NE155" s="109" t="n">
        <v>30.2</v>
      </c>
      <c r="NF155" s="109" t="n">
        <v>24.8</v>
      </c>
      <c r="NG155" s="109" t="n">
        <v>18.8</v>
      </c>
      <c r="NH155" s="109" t="n">
        <v>17.4</v>
      </c>
      <c r="NI155" s="109" t="n">
        <v>16.4</v>
      </c>
      <c r="NJ155" s="109" t="n">
        <v>20.4</v>
      </c>
      <c r="NK155" s="109" t="n">
        <v>25.1</v>
      </c>
      <c r="NL155" s="109" t="n">
        <v>26.8</v>
      </c>
      <c r="NM155" s="109" t="n">
        <v>28.1</v>
      </c>
      <c r="NN155" s="109" t="n">
        <v>31.6</v>
      </c>
      <c r="NO155" s="110" t="n">
        <f aca="false">SUM(NC155:NN155)/12</f>
        <v>25.9333333333333</v>
      </c>
      <c r="OA155" s="102"/>
      <c r="OB155" s="102"/>
    </row>
    <row r="156" customFormat="false" ht="12.75" hidden="false" customHeight="false" outlineLevel="0" collapsed="false">
      <c r="A156" s="150"/>
      <c r="B156" s="151" t="n">
        <f aca="false">AVERAGE(AO156,BO156,CO156,DO156,EO156,FO156,GO156,HO156,IO156,JO156,KO156,LO156,MO156,NO156)</f>
        <v>22.3744047619048</v>
      </c>
      <c r="C156" s="163" t="n">
        <f aca="false">AVERAGE(B152:B156)</f>
        <v>22.7982142857143</v>
      </c>
      <c r="D156" s="164" t="n">
        <f aca="false">AVERAGE(B147:B156)</f>
        <v>22.9657738095238</v>
      </c>
      <c r="E156" s="151" t="n">
        <f aca="false">AVERAGE(B137:B156)</f>
        <v>23.0297321428571</v>
      </c>
      <c r="F156" s="165" t="n">
        <f aca="false">AVERAGE(B107:B156)</f>
        <v>22.9332007936508</v>
      </c>
      <c r="G156" s="159" t="n">
        <f aca="false">MAX(AC156:AN156,BC156:BN156,CC156:CN156,DC156:DN156,EC156:EN156,FC156:FN156,GC156:GN156,HC156:HN156,IC156:IN156,JC156:JN156,KC156:KN156,LC156:LN156,MC156:MN156,NC156:NN156)</f>
        <v>37.4</v>
      </c>
      <c r="H156" s="161" t="n">
        <f aca="false">MEDIAN(AC156:AN156,BC156:BN156,CC156:CN156,DC156:DN156,EC156:EN156,FC156:FN156,GC156:GN156,HC156:HN156,IC156:IN156,JC156:JN156,KC156:KN156,LC156:LN156,MC156:MN156,NC156:NN156)</f>
        <v>21.55</v>
      </c>
      <c r="I156" s="157" t="n">
        <f aca="false">MIN(AC156:AN156,BC156:BN156,CC156:CN156,DC156:DN156,EC156:EN156,FC156:FN156,GC156:GN156,HC156:HN156,IC156:IN156,JC156:JN156,KC156:KN156,LC156:LN156,MC156:MN156,NC156:NN156)</f>
        <v>13.1</v>
      </c>
      <c r="J156" s="162" t="n">
        <f aca="false">(G156+I156)/2</f>
        <v>25.25</v>
      </c>
      <c r="AA156" s="1" t="n">
        <f aca="false">AA155+1</f>
        <v>32</v>
      </c>
      <c r="AB156" s="108"/>
      <c r="AC156" s="109"/>
      <c r="AD156" s="109"/>
      <c r="AE156" s="109"/>
      <c r="AF156" s="109"/>
      <c r="AG156" s="109"/>
      <c r="AH156" s="109"/>
      <c r="AI156" s="109"/>
      <c r="AJ156" s="109"/>
      <c r="AK156" s="109"/>
      <c r="AL156" s="109"/>
      <c r="AM156" s="109"/>
      <c r="AN156" s="109"/>
      <c r="AO156" s="110"/>
      <c r="AQ156" s="113"/>
      <c r="AR156" s="109"/>
      <c r="AS156" s="109"/>
      <c r="AT156" s="109"/>
      <c r="AU156" s="109"/>
      <c r="AV156" s="109"/>
      <c r="AW156" s="109"/>
      <c r="AX156" s="109"/>
      <c r="AY156" s="109"/>
      <c r="AZ156" s="109"/>
      <c r="BA156" s="1"/>
      <c r="BB156" s="111"/>
      <c r="BC156" s="109"/>
      <c r="BD156" s="109"/>
      <c r="BE156" s="109"/>
      <c r="BF156" s="109"/>
      <c r="BG156" s="109"/>
      <c r="BH156" s="109"/>
      <c r="BI156" s="109"/>
      <c r="BJ156" s="109"/>
      <c r="BK156" s="109"/>
      <c r="BL156" s="109"/>
      <c r="BM156" s="109"/>
      <c r="BN156" s="109"/>
      <c r="BO156" s="110"/>
      <c r="CA156" s="1"/>
      <c r="CB156" s="111"/>
      <c r="CC156" s="109"/>
      <c r="CD156" s="109"/>
      <c r="CE156" s="109"/>
      <c r="CF156" s="109"/>
      <c r="CG156" s="109"/>
      <c r="CH156" s="109"/>
      <c r="CI156" s="109"/>
      <c r="CJ156" s="109"/>
      <c r="CK156" s="109"/>
      <c r="CL156" s="109"/>
      <c r="CM156" s="109"/>
      <c r="CN156" s="109"/>
      <c r="CO156" s="110"/>
      <c r="DA156" s="1"/>
      <c r="DB156" s="111"/>
      <c r="DC156" s="109"/>
      <c r="DD156" s="109"/>
      <c r="DE156" s="109"/>
      <c r="DF156" s="109"/>
      <c r="DG156" s="109"/>
      <c r="DH156" s="109"/>
      <c r="DI156" s="109"/>
      <c r="DJ156" s="109"/>
      <c r="DK156" s="109"/>
      <c r="DL156" s="109"/>
      <c r="DM156" s="109"/>
      <c r="DN156" s="109"/>
      <c r="DO156" s="110"/>
      <c r="EA156" s="1" t="n">
        <f aca="false">EA155+1</f>
        <v>1956</v>
      </c>
      <c r="EB156" s="111" t="n">
        <v>1956</v>
      </c>
      <c r="EC156" s="109" t="n">
        <v>35.9</v>
      </c>
      <c r="ED156" s="109" t="n">
        <v>37.4</v>
      </c>
      <c r="EE156" s="109" t="n">
        <v>31.7</v>
      </c>
      <c r="EF156" s="109" t="n">
        <v>25.9</v>
      </c>
      <c r="EG156" s="109" t="n">
        <v>22.1</v>
      </c>
      <c r="EH156" s="109" t="n">
        <v>17.1</v>
      </c>
      <c r="EI156" s="109" t="n">
        <v>17.8</v>
      </c>
      <c r="EJ156" s="109" t="n">
        <v>19</v>
      </c>
      <c r="EK156" s="109" t="n">
        <v>23.5</v>
      </c>
      <c r="EL156" s="109" t="n">
        <v>25.8</v>
      </c>
      <c r="EM156" s="109" t="n">
        <v>31.7</v>
      </c>
      <c r="EN156" s="109" t="n">
        <v>35.8</v>
      </c>
      <c r="EO156" s="110" t="n">
        <f aca="false">SUM(EC156:EN156)/12</f>
        <v>26.975</v>
      </c>
      <c r="FA156" s="1"/>
      <c r="FB156" s="111"/>
      <c r="FC156" s="109"/>
      <c r="FD156" s="109"/>
      <c r="FE156" s="109"/>
      <c r="FF156" s="109"/>
      <c r="FG156" s="109"/>
      <c r="FH156" s="109"/>
      <c r="FI156" s="109"/>
      <c r="FJ156" s="109"/>
      <c r="FK156" s="109"/>
      <c r="FL156" s="109"/>
      <c r="FM156" s="109"/>
      <c r="FN156" s="109"/>
      <c r="FO156" s="110"/>
      <c r="GA156" s="1"/>
      <c r="GB156" s="111"/>
      <c r="GC156" s="109"/>
      <c r="GD156" s="109"/>
      <c r="GE156" s="109"/>
      <c r="GF156" s="109"/>
      <c r="GG156" s="109"/>
      <c r="GH156" s="109"/>
      <c r="GI156" s="109"/>
      <c r="GJ156" s="109"/>
      <c r="GK156" s="109"/>
      <c r="GL156" s="109"/>
      <c r="GM156" s="109"/>
      <c r="GN156" s="109"/>
      <c r="GO156" s="110"/>
      <c r="HA156" s="1" t="n">
        <f aca="false">HA155+1</f>
        <v>1956</v>
      </c>
      <c r="HB156" s="113" t="s">
        <v>115</v>
      </c>
      <c r="HC156" s="109" t="n">
        <v>24</v>
      </c>
      <c r="HD156" s="109" t="n">
        <v>26.7</v>
      </c>
      <c r="HE156" s="109" t="n">
        <v>25.2</v>
      </c>
      <c r="HF156" s="109" t="n">
        <v>21.5</v>
      </c>
      <c r="HG156" s="109" t="n">
        <v>19.3</v>
      </c>
      <c r="HH156" s="109" t="n">
        <v>15.7</v>
      </c>
      <c r="HI156" s="109" t="n">
        <v>15.8</v>
      </c>
      <c r="HJ156" s="109" t="n">
        <v>15.4</v>
      </c>
      <c r="HK156" s="109" t="n">
        <v>16.6</v>
      </c>
      <c r="HL156" s="109" t="n">
        <v>18.1</v>
      </c>
      <c r="HM156" s="109" t="n">
        <v>20.3</v>
      </c>
      <c r="HN156" s="109" t="n">
        <v>22.1</v>
      </c>
      <c r="HO156" s="110" t="n">
        <f aca="false">SUM(HC156:HN156)/12</f>
        <v>20.0583333333333</v>
      </c>
      <c r="IA156" s="1" t="n">
        <f aca="false">IA155+1</f>
        <v>1956</v>
      </c>
      <c r="IB156" s="111" t="n">
        <v>1956</v>
      </c>
      <c r="IC156" s="109" t="n">
        <v>30.4</v>
      </c>
      <c r="ID156" s="109" t="n">
        <v>34.2</v>
      </c>
      <c r="IE156" s="109" t="n">
        <v>30.3</v>
      </c>
      <c r="IF156" s="109" t="n">
        <v>23.9</v>
      </c>
      <c r="IG156" s="109" t="n">
        <v>20.2</v>
      </c>
      <c r="IH156" s="109" t="n">
        <v>15.4</v>
      </c>
      <c r="II156" s="109" t="n">
        <v>15.4</v>
      </c>
      <c r="IJ156" s="109" t="n">
        <v>16.3</v>
      </c>
      <c r="IK156" s="109" t="n">
        <v>19</v>
      </c>
      <c r="IL156" s="109" t="n">
        <v>21.6</v>
      </c>
      <c r="IM156" s="109" t="n">
        <v>26.6</v>
      </c>
      <c r="IN156" s="109" t="n">
        <v>28.8</v>
      </c>
      <c r="IO156" s="110" t="n">
        <f aca="false">SUM(IC156:IN156)/12</f>
        <v>23.5083333333333</v>
      </c>
      <c r="JA156" s="1" t="n">
        <f aca="false">JA155+1</f>
        <v>1956</v>
      </c>
      <c r="JB156" s="113" t="s">
        <v>115</v>
      </c>
      <c r="JC156" s="109" t="n">
        <v>21.2</v>
      </c>
      <c r="JD156" s="109" t="n">
        <v>26</v>
      </c>
      <c r="JE156" s="109" t="n">
        <v>22.5</v>
      </c>
      <c r="JF156" s="109" t="n">
        <v>18.8</v>
      </c>
      <c r="JG156" s="109" t="n">
        <v>16.4</v>
      </c>
      <c r="JH156" s="109" t="n">
        <v>13.5</v>
      </c>
      <c r="JI156" s="109" t="n">
        <v>13.1</v>
      </c>
      <c r="JJ156" s="109" t="n">
        <v>13.1</v>
      </c>
      <c r="JK156" s="109" t="n">
        <v>14.4</v>
      </c>
      <c r="JL156" s="109" t="n">
        <v>15.8</v>
      </c>
      <c r="JM156" s="109" t="n">
        <v>17.6</v>
      </c>
      <c r="JN156" s="109" t="n">
        <v>19</v>
      </c>
      <c r="JO156" s="110" t="n">
        <f aca="false">SUM(JC156:JN156)/12</f>
        <v>17.6166666666667</v>
      </c>
      <c r="KA156" s="1" t="n">
        <f aca="false">KA155+1</f>
        <v>1956</v>
      </c>
      <c r="KB156" s="111" t="n">
        <v>1956</v>
      </c>
      <c r="KC156" s="109" t="n">
        <v>28.3</v>
      </c>
      <c r="KD156" s="109" t="n">
        <v>32.2</v>
      </c>
      <c r="KE156" s="109" t="n">
        <v>27.4</v>
      </c>
      <c r="KF156" s="109" t="n">
        <v>21.5</v>
      </c>
      <c r="KG156" s="109" t="n">
        <v>17.9</v>
      </c>
      <c r="KH156" s="109" t="n">
        <v>13.8</v>
      </c>
      <c r="KI156" s="109" t="n">
        <v>13.6</v>
      </c>
      <c r="KJ156" s="109" t="n">
        <v>13.8</v>
      </c>
      <c r="KK156" s="109" t="n">
        <v>16.2</v>
      </c>
      <c r="KL156" s="109" t="n">
        <v>18.6</v>
      </c>
      <c r="KM156" s="109" t="n">
        <v>22.6</v>
      </c>
      <c r="KN156" s="109" t="n">
        <v>24.7</v>
      </c>
      <c r="KO156" s="110" t="n">
        <f aca="false">SUM(KC156:KN156)/12</f>
        <v>20.8833333333333</v>
      </c>
      <c r="LA156" s="1" t="n">
        <f aca="false">LA155+1</f>
        <v>1956</v>
      </c>
      <c r="LB156" s="113" t="s">
        <v>115</v>
      </c>
      <c r="LC156" s="120" t="n">
        <f aca="false">(LC153+LC154+LC155+LC157+LC158+LC159)/6</f>
        <v>31.55</v>
      </c>
      <c r="LD156" s="109" t="n">
        <v>32.7</v>
      </c>
      <c r="LE156" s="109" t="n">
        <v>28.4</v>
      </c>
      <c r="LF156" s="109" t="n">
        <v>22.4</v>
      </c>
      <c r="LG156" s="109" t="n">
        <v>18.6</v>
      </c>
      <c r="LH156" s="109" t="n">
        <v>13.5</v>
      </c>
      <c r="LI156" s="109" t="n">
        <v>14.2</v>
      </c>
      <c r="LJ156" s="109" t="n">
        <v>14.7</v>
      </c>
      <c r="LK156" s="109" t="n">
        <v>17.1</v>
      </c>
      <c r="LL156" s="109" t="n">
        <v>18.8</v>
      </c>
      <c r="LM156" s="109" t="n">
        <v>23.8</v>
      </c>
      <c r="LN156" s="109" t="n">
        <v>27.2</v>
      </c>
      <c r="LO156" s="110" t="n">
        <f aca="false">SUM(LC156:LN156)/12</f>
        <v>21.9125</v>
      </c>
      <c r="MA156" s="1"/>
      <c r="MB156" s="111"/>
      <c r="MC156" s="109"/>
      <c r="MD156" s="109"/>
      <c r="ME156" s="109"/>
      <c r="MF156" s="109"/>
      <c r="MG156" s="109"/>
      <c r="MH156" s="109"/>
      <c r="MI156" s="109"/>
      <c r="MJ156" s="109"/>
      <c r="MK156" s="109"/>
      <c r="ML156" s="109"/>
      <c r="MM156" s="109"/>
      <c r="MN156" s="109"/>
      <c r="MO156" s="110"/>
      <c r="NA156" s="1" t="n">
        <f aca="false">NA155+1</f>
        <v>1956</v>
      </c>
      <c r="NB156" s="113" t="s">
        <v>115</v>
      </c>
      <c r="NC156" s="109" t="n">
        <v>34.3</v>
      </c>
      <c r="ND156" s="109" t="n">
        <v>36.8</v>
      </c>
      <c r="NE156" s="109" t="n">
        <v>30.9</v>
      </c>
      <c r="NF156" s="109" t="n">
        <v>25.7</v>
      </c>
      <c r="NG156" s="109" t="n">
        <v>21.9</v>
      </c>
      <c r="NH156" s="109" t="n">
        <v>16.1</v>
      </c>
      <c r="NI156" s="109" t="n">
        <v>17.4</v>
      </c>
      <c r="NJ156" s="109" t="n">
        <v>17.7</v>
      </c>
      <c r="NK156" s="109" t="n">
        <v>21.6</v>
      </c>
      <c r="NL156" s="109" t="n">
        <v>24.2</v>
      </c>
      <c r="NM156" s="109" t="n">
        <v>29.7</v>
      </c>
      <c r="NN156" s="109" t="n">
        <v>31.7</v>
      </c>
      <c r="NO156" s="110" t="n">
        <f aca="false">SUM(NC156:NN156)/12</f>
        <v>25.6666666666667</v>
      </c>
      <c r="OA156" s="102"/>
      <c r="OB156" s="102"/>
    </row>
    <row r="157" customFormat="false" ht="12.75" hidden="false" customHeight="false" outlineLevel="0" collapsed="false">
      <c r="A157" s="150"/>
      <c r="B157" s="151" t="n">
        <f aca="false">AVERAGE(AO157,BO157,CO157,DO157,EO157,FO157,GO157,HO157,IO157,JO157,KO157,LO157,MO157,NO157)</f>
        <v>23.7015873015873</v>
      </c>
      <c r="C157" s="163" t="n">
        <f aca="false">AVERAGE(B153:B157)</f>
        <v>23.0321031746032</v>
      </c>
      <c r="D157" s="164" t="n">
        <f aca="false">AVERAGE(B148:B157)</f>
        <v>23.0122420634921</v>
      </c>
      <c r="E157" s="151" t="n">
        <f aca="false">AVERAGE(B138:B157)</f>
        <v>23.0611805555556</v>
      </c>
      <c r="F157" s="165" t="n">
        <f aca="false">AVERAGE(B108:B157)</f>
        <v>22.9777325396825</v>
      </c>
      <c r="G157" s="159" t="n">
        <f aca="false">MAX(AC157:AN157,BC157:BN157,CC157:CN157,DC157:DN157,EC157:EN157,FC157:FN157,GC157:GN157,HC157:HN157,IC157:IN157,JC157:JN157,KC157:KN157,LC157:LN157,MC157:MN157,NC157:NN157)</f>
        <v>39.5</v>
      </c>
      <c r="H157" s="161" t="n">
        <f aca="false">MEDIAN(AC157:AN157,BC157:BN157,CC157:CN157,DC157:DN157,EC157:EN157,FC157:FN157,GC157:GN157,HC157:HN157,IC157:IN157,JC157:JN157,KC157:KN157,LC157:LN157,MC157:MN157,NC157:NN157)</f>
        <v>22.45</v>
      </c>
      <c r="I157" s="157" t="n">
        <f aca="false">MIN(AC157:AN157,BC157:BN157,CC157:CN157,DC157:DN157,EC157:EN157,FC157:FN157,GC157:GN157,HC157:HN157,IC157:IN157,JC157:JN157,KC157:KN157,LC157:LN157,MC157:MN157,NC157:NN157)</f>
        <v>12.8</v>
      </c>
      <c r="J157" s="162" t="n">
        <f aca="false">(G157+I157)/2</f>
        <v>26.15</v>
      </c>
      <c r="AA157" s="1" t="n">
        <f aca="false">AA156+1</f>
        <v>33</v>
      </c>
      <c r="AB157" s="108"/>
      <c r="AC157" s="109"/>
      <c r="AD157" s="109"/>
      <c r="AE157" s="109"/>
      <c r="AF157" s="109"/>
      <c r="AG157" s="109"/>
      <c r="AH157" s="109"/>
      <c r="AI157" s="109"/>
      <c r="AJ157" s="109"/>
      <c r="AK157" s="109"/>
      <c r="AL157" s="109"/>
      <c r="AM157" s="109"/>
      <c r="AN157" s="109"/>
      <c r="AO157" s="110"/>
      <c r="AQ157" s="113"/>
      <c r="AR157" s="109"/>
      <c r="AS157" s="109"/>
      <c r="AT157" s="109"/>
      <c r="AU157" s="109"/>
      <c r="AV157" s="109"/>
      <c r="AW157" s="109"/>
      <c r="AX157" s="109"/>
      <c r="AY157" s="109"/>
      <c r="AZ157" s="109"/>
      <c r="BA157" s="1"/>
      <c r="BB157" s="113"/>
      <c r="BC157" s="109"/>
      <c r="BD157" s="109"/>
      <c r="BE157" s="109"/>
      <c r="BF157" s="109"/>
      <c r="BG157" s="109"/>
      <c r="BH157" s="109"/>
      <c r="BI157" s="109"/>
      <c r="BJ157" s="109"/>
      <c r="BK157" s="109"/>
      <c r="BL157" s="109"/>
      <c r="BM157" s="109"/>
      <c r="BN157" s="109"/>
      <c r="BO157" s="110"/>
      <c r="CA157" s="1"/>
      <c r="CB157" s="111"/>
      <c r="CC157" s="109"/>
      <c r="CD157" s="109"/>
      <c r="CE157" s="109"/>
      <c r="CF157" s="109"/>
      <c r="CG157" s="109"/>
      <c r="CH157" s="109"/>
      <c r="CI157" s="109"/>
      <c r="CJ157" s="109"/>
      <c r="CK157" s="109"/>
      <c r="CL157" s="109"/>
      <c r="CM157" s="109"/>
      <c r="CN157" s="109"/>
      <c r="CO157" s="110"/>
      <c r="DA157" s="1"/>
      <c r="DB157" s="113"/>
      <c r="DC157" s="109"/>
      <c r="DD157" s="109"/>
      <c r="DE157" s="109"/>
      <c r="DF157" s="109"/>
      <c r="DG157" s="109"/>
      <c r="DH157" s="109"/>
      <c r="DI157" s="109"/>
      <c r="DJ157" s="109"/>
      <c r="DK157" s="109"/>
      <c r="DL157" s="109"/>
      <c r="DM157" s="109"/>
      <c r="DN157" s="109"/>
      <c r="DO157" s="110"/>
      <c r="EA157" s="1" t="n">
        <f aca="false">EA156+1</f>
        <v>1957</v>
      </c>
      <c r="EB157" s="111" t="n">
        <v>1957</v>
      </c>
      <c r="EC157" s="109" t="n">
        <v>39.5</v>
      </c>
      <c r="ED157" s="109" t="n">
        <v>35.7</v>
      </c>
      <c r="EE157" s="109" t="n">
        <v>33</v>
      </c>
      <c r="EF157" s="109" t="n">
        <v>28.4</v>
      </c>
      <c r="EG157" s="109" t="n">
        <v>24.3</v>
      </c>
      <c r="EH157" s="109" t="n">
        <v>22.5</v>
      </c>
      <c r="EI157" s="109" t="n">
        <v>16.4</v>
      </c>
      <c r="EJ157" s="109" t="n">
        <v>20.8</v>
      </c>
      <c r="EK157" s="109" t="n">
        <v>25.7</v>
      </c>
      <c r="EL157" s="109" t="n">
        <v>30.4</v>
      </c>
      <c r="EM157" s="109" t="n">
        <v>34.4</v>
      </c>
      <c r="EN157" s="109" t="n">
        <v>37.1</v>
      </c>
      <c r="EO157" s="110" t="n">
        <f aca="false">SUM(EC157:EN157)/12</f>
        <v>29.0166666666667</v>
      </c>
      <c r="FA157" s="1"/>
      <c r="FB157" s="113"/>
      <c r="FC157" s="109"/>
      <c r="FD157" s="109"/>
      <c r="FE157" s="109"/>
      <c r="FF157" s="109"/>
      <c r="FG157" s="109"/>
      <c r="FH157" s="109"/>
      <c r="FI157" s="109"/>
      <c r="FJ157" s="109"/>
      <c r="FK157" s="109"/>
      <c r="FL157" s="109"/>
      <c r="FM157" s="109"/>
      <c r="FN157" s="109"/>
      <c r="FO157" s="110"/>
      <c r="GA157" s="1"/>
      <c r="GB157" s="111"/>
      <c r="GC157" s="109"/>
      <c r="GD157" s="109"/>
      <c r="GE157" s="109"/>
      <c r="GF157" s="109"/>
      <c r="GG157" s="109"/>
      <c r="GH157" s="109"/>
      <c r="GI157" s="109"/>
      <c r="GJ157" s="109"/>
      <c r="GK157" s="109"/>
      <c r="GL157" s="109"/>
      <c r="GM157" s="109"/>
      <c r="GN157" s="109"/>
      <c r="GO157" s="110"/>
      <c r="HA157" s="1" t="n">
        <f aca="false">HA156+1</f>
        <v>1957</v>
      </c>
      <c r="HB157" s="113" t="s">
        <v>116</v>
      </c>
      <c r="HC157" s="109" t="n">
        <v>24.8</v>
      </c>
      <c r="HD157" s="109" t="n">
        <v>24.9</v>
      </c>
      <c r="HE157" s="109" t="n">
        <v>23.6</v>
      </c>
      <c r="HF157" s="109" t="n">
        <v>21.7</v>
      </c>
      <c r="HG157" s="109" t="n">
        <v>19.6</v>
      </c>
      <c r="HH157" s="109" t="n">
        <v>20.5</v>
      </c>
      <c r="HI157" s="109" t="n">
        <v>15.3</v>
      </c>
      <c r="HJ157" s="109" t="n">
        <v>16.6</v>
      </c>
      <c r="HK157" s="109" t="n">
        <v>18.4</v>
      </c>
      <c r="HL157" s="109" t="n">
        <v>20.4</v>
      </c>
      <c r="HM157" s="109" t="n">
        <v>22.6</v>
      </c>
      <c r="HN157" s="109" t="n">
        <v>23.8</v>
      </c>
      <c r="HO157" s="110" t="n">
        <f aca="false">SUM(HC157:HN157)/12</f>
        <v>21.0166666666667</v>
      </c>
      <c r="IA157" s="1" t="n">
        <f aca="false">IA156+1</f>
        <v>1957</v>
      </c>
      <c r="IB157" s="113" t="s">
        <v>116</v>
      </c>
      <c r="IC157" s="109" t="n">
        <v>33.4</v>
      </c>
      <c r="ID157" s="109" t="n">
        <v>32.7</v>
      </c>
      <c r="IE157" s="109" t="n">
        <v>29.5</v>
      </c>
      <c r="IF157" s="109" t="n">
        <v>24.9</v>
      </c>
      <c r="IG157" s="109" t="n">
        <v>21.4</v>
      </c>
      <c r="IH157" s="109" t="n">
        <v>20.9</v>
      </c>
      <c r="II157" s="109" t="n">
        <v>15.2</v>
      </c>
      <c r="IJ157" s="109" t="n">
        <v>17.5</v>
      </c>
      <c r="IK157" s="109" t="n">
        <v>21.2</v>
      </c>
      <c r="IL157" s="109" t="n">
        <v>24.7</v>
      </c>
      <c r="IM157" s="109" t="n">
        <v>26.9</v>
      </c>
      <c r="IN157" s="109" t="n">
        <v>30.3</v>
      </c>
      <c r="IO157" s="110" t="n">
        <f aca="false">SUM(IC157:IN157)/12</f>
        <v>24.8833333333333</v>
      </c>
      <c r="JA157" s="1" t="n">
        <f aca="false">JA156+1</f>
        <v>1957</v>
      </c>
      <c r="JB157" s="113" t="s">
        <v>116</v>
      </c>
      <c r="JC157" s="109" t="n">
        <v>21.4</v>
      </c>
      <c r="JD157" s="109" t="n">
        <v>22.4</v>
      </c>
      <c r="JE157" s="109" t="n">
        <v>20</v>
      </c>
      <c r="JF157" s="109" t="n">
        <v>18.1</v>
      </c>
      <c r="JG157" s="109" t="n">
        <v>15.7</v>
      </c>
      <c r="JH157" s="109" t="n">
        <v>16</v>
      </c>
      <c r="JI157" s="109" t="n">
        <v>12.8</v>
      </c>
      <c r="JJ157" s="120" t="n">
        <f aca="false">(JJ154+JJ155+JJ156+JJ158+JJ159+JJ160)/6</f>
        <v>13.7333333333333</v>
      </c>
      <c r="JK157" s="109" t="n">
        <v>14.9</v>
      </c>
      <c r="JL157" s="109" t="n">
        <v>16.8</v>
      </c>
      <c r="JM157" s="109" t="n">
        <v>18</v>
      </c>
      <c r="JN157" s="109" t="n">
        <v>20.7</v>
      </c>
      <c r="JO157" s="110" t="n">
        <f aca="false">SUM(JC157:JN157)/12</f>
        <v>17.5444444444444</v>
      </c>
      <c r="KA157" s="1" t="n">
        <f aca="false">KA156+1</f>
        <v>1957</v>
      </c>
      <c r="KB157" s="113" t="s">
        <v>116</v>
      </c>
      <c r="KC157" s="109" t="n">
        <v>29.6</v>
      </c>
      <c r="KD157" s="109" t="n">
        <v>29.1</v>
      </c>
      <c r="KE157" s="109" t="n">
        <v>25.5</v>
      </c>
      <c r="KF157" s="109" t="n">
        <v>22.2</v>
      </c>
      <c r="KG157" s="109" t="n">
        <v>19.5</v>
      </c>
      <c r="KH157" s="109" t="n">
        <v>20.5</v>
      </c>
      <c r="KI157" s="109" t="n">
        <v>13.5</v>
      </c>
      <c r="KJ157" s="109" t="n">
        <v>16</v>
      </c>
      <c r="KK157" s="109" t="n">
        <v>17.9</v>
      </c>
      <c r="KL157" s="109" t="n">
        <v>22.2</v>
      </c>
      <c r="KM157" s="109" t="n">
        <v>24.9</v>
      </c>
      <c r="KN157" s="109" t="n">
        <v>28.9</v>
      </c>
      <c r="KO157" s="110" t="n">
        <f aca="false">SUM(KC157:KN157)/12</f>
        <v>22.4833333333333</v>
      </c>
      <c r="LA157" s="1" t="n">
        <f aca="false">LA156+1</f>
        <v>1957</v>
      </c>
      <c r="LB157" s="113" t="s">
        <v>116</v>
      </c>
      <c r="LC157" s="109" t="n">
        <v>30</v>
      </c>
      <c r="LD157" s="109" t="n">
        <v>31.4</v>
      </c>
      <c r="LE157" s="109" t="n">
        <v>28.7</v>
      </c>
      <c r="LF157" s="109" t="n">
        <v>23.4</v>
      </c>
      <c r="LG157" s="109" t="n">
        <v>20.7</v>
      </c>
      <c r="LH157" s="109" t="n">
        <v>21.5</v>
      </c>
      <c r="LI157" s="109" t="n">
        <v>14.5</v>
      </c>
      <c r="LJ157" s="109" t="n">
        <v>17.1</v>
      </c>
      <c r="LK157" s="109" t="n">
        <v>20.9</v>
      </c>
      <c r="LL157" s="109" t="n">
        <v>25.3</v>
      </c>
      <c r="LM157" s="109" t="n">
        <v>28.9</v>
      </c>
      <c r="LN157" s="109" t="n">
        <v>32.8</v>
      </c>
      <c r="LO157" s="110" t="n">
        <f aca="false">SUM(LC157:LN157)/12</f>
        <v>24.6</v>
      </c>
      <c r="MA157" s="1"/>
      <c r="MB157" s="113"/>
      <c r="MC157" s="109"/>
      <c r="MD157" s="109"/>
      <c r="ME157" s="109"/>
      <c r="MF157" s="109"/>
      <c r="MG157" s="109"/>
      <c r="MH157" s="109"/>
      <c r="MI157" s="109"/>
      <c r="MJ157" s="109"/>
      <c r="MK157" s="109"/>
      <c r="ML157" s="109"/>
      <c r="MM157" s="109"/>
      <c r="MN157" s="109"/>
      <c r="MO157" s="110"/>
      <c r="NA157" s="1" t="n">
        <f aca="false">NA156+1</f>
        <v>1957</v>
      </c>
      <c r="NB157" s="112" t="s">
        <v>116</v>
      </c>
      <c r="NC157" s="109" t="n">
        <v>34.2</v>
      </c>
      <c r="ND157" s="109" t="n">
        <v>31.6</v>
      </c>
      <c r="NE157" s="109" t="n">
        <v>32.1</v>
      </c>
      <c r="NF157" s="109" t="n">
        <v>26.3</v>
      </c>
      <c r="NG157" s="109" t="n">
        <v>21.2</v>
      </c>
      <c r="NH157" s="109" t="n">
        <v>16.6</v>
      </c>
      <c r="NI157" s="109" t="n">
        <v>18.2</v>
      </c>
      <c r="NJ157" s="109" t="n">
        <v>20.9</v>
      </c>
      <c r="NK157" s="109" t="n">
        <v>23.3</v>
      </c>
      <c r="NL157" s="109" t="n">
        <v>26.6</v>
      </c>
      <c r="NM157" s="109" t="n">
        <v>30.8</v>
      </c>
      <c r="NN157" s="109" t="n">
        <v>34.6</v>
      </c>
      <c r="NO157" s="110" t="n">
        <f aca="false">SUM(NC157:NN157)/12</f>
        <v>26.3666666666667</v>
      </c>
      <c r="OA157" s="102"/>
      <c r="OB157" s="102"/>
    </row>
    <row r="158" customFormat="false" ht="12.75" hidden="false" customHeight="false" outlineLevel="0" collapsed="false">
      <c r="A158" s="150"/>
      <c r="B158" s="151" t="n">
        <f aca="false">AVERAGE(AO158,BO158,CO158,DO158,EO158,FO158,GO158,HO158,IO158,JO158,KO158,LO158,MO158,NO158)</f>
        <v>22.6071428571429</v>
      </c>
      <c r="C158" s="163" t="n">
        <f aca="false">AVERAGE(B154:B158)</f>
        <v>22.8473412698413</v>
      </c>
      <c r="D158" s="164" t="n">
        <f aca="false">AVERAGE(B149:B158)</f>
        <v>22.9625992063492</v>
      </c>
      <c r="E158" s="151" t="n">
        <f aca="false">AVERAGE(B139:B158)</f>
        <v>23.0254067460317</v>
      </c>
      <c r="F158" s="165" t="n">
        <f aca="false">AVERAGE(B109:B158)</f>
        <v>22.9930420634921</v>
      </c>
      <c r="G158" s="159" t="n">
        <f aca="false">MAX(AC158:AN158,BC158:BN158,CC158:CN158,DC158:DN158,EC158:EN158,FC158:FN158,GC158:GN158,HC158:HN158,IC158:IN158,JC158:JN158,KC158:KN158,LC158:LN158,MC158:MN158,NC158:NN158)</f>
        <v>37.1</v>
      </c>
      <c r="H158" s="161" t="n">
        <f aca="false">MEDIAN(AC158:AN158,BC158:BN158,CC158:CN158,DC158:DN158,EC158:EN158,FC158:FN158,GC158:GN158,HC158:HN158,IC158:IN158,JC158:JN158,KC158:KN158,LC158:LN158,MC158:MN158,NC158:NN158)</f>
        <v>21.5</v>
      </c>
      <c r="I158" s="157" t="n">
        <f aca="false">MIN(AC158:AN158,BC158:BN158,CC158:CN158,DC158:DN158,EC158:EN158,FC158:FN158,GC158:GN158,HC158:HN158,IC158:IN158,JC158:JN158,KC158:KN158,LC158:LN158,MC158:MN158,NC158:NN158)</f>
        <v>13.2</v>
      </c>
      <c r="J158" s="162" t="n">
        <f aca="false">(G158+I158)/2</f>
        <v>25.15</v>
      </c>
      <c r="AA158" s="1" t="n">
        <f aca="false">AA157+1</f>
        <v>34</v>
      </c>
      <c r="AB158" s="108"/>
      <c r="AC158" s="109"/>
      <c r="AD158" s="109"/>
      <c r="AE158" s="109"/>
      <c r="AF158" s="109"/>
      <c r="AG158" s="109"/>
      <c r="AH158" s="109"/>
      <c r="AI158" s="109"/>
      <c r="AJ158" s="109"/>
      <c r="AK158" s="109"/>
      <c r="AL158" s="109"/>
      <c r="AM158" s="109"/>
      <c r="AN158" s="109"/>
      <c r="AO158" s="110"/>
      <c r="AQ158" s="112"/>
      <c r="AR158" s="109"/>
      <c r="AS158" s="109"/>
      <c r="AT158" s="109"/>
      <c r="AU158" s="109"/>
      <c r="AV158" s="109"/>
      <c r="AW158" s="109"/>
      <c r="AX158" s="109"/>
      <c r="AY158" s="109"/>
      <c r="AZ158" s="109"/>
      <c r="BA158" s="1"/>
      <c r="BB158" s="113"/>
      <c r="BC158" s="109"/>
      <c r="BD158" s="109"/>
      <c r="BE158" s="109"/>
      <c r="BF158" s="109"/>
      <c r="BG158" s="109"/>
      <c r="BH158" s="109"/>
      <c r="BI158" s="109"/>
      <c r="BJ158" s="109"/>
      <c r="BK158" s="109"/>
      <c r="BL158" s="109"/>
      <c r="BM158" s="109"/>
      <c r="BN158" s="109"/>
      <c r="BO158" s="110"/>
      <c r="CA158" s="1"/>
      <c r="CB158" s="111"/>
      <c r="CC158" s="109"/>
      <c r="CD158" s="109"/>
      <c r="CE158" s="109"/>
      <c r="CF158" s="109"/>
      <c r="CG158" s="109"/>
      <c r="CH158" s="109"/>
      <c r="CI158" s="109"/>
      <c r="CJ158" s="109"/>
      <c r="CK158" s="109"/>
      <c r="CL158" s="109"/>
      <c r="CM158" s="109"/>
      <c r="CN158" s="109"/>
      <c r="CO158" s="110"/>
      <c r="DA158" s="1"/>
      <c r="DB158" s="113"/>
      <c r="DC158" s="109"/>
      <c r="DD158" s="109"/>
      <c r="DE158" s="109"/>
      <c r="DF158" s="109"/>
      <c r="DG158" s="109"/>
      <c r="DH158" s="109"/>
      <c r="DI158" s="109"/>
      <c r="DJ158" s="109"/>
      <c r="DK158" s="109"/>
      <c r="DL158" s="109"/>
      <c r="DM158" s="109"/>
      <c r="DN158" s="109"/>
      <c r="DO158" s="110"/>
      <c r="EA158" s="1" t="n">
        <f aca="false">EA157+1</f>
        <v>1958</v>
      </c>
      <c r="EB158" s="111" t="n">
        <v>1958</v>
      </c>
      <c r="EC158" s="109" t="n">
        <v>37.1</v>
      </c>
      <c r="ED158" s="109" t="n">
        <v>36.9</v>
      </c>
      <c r="EE158" s="109" t="n">
        <v>32.2</v>
      </c>
      <c r="EF158" s="109" t="n">
        <v>30.3</v>
      </c>
      <c r="EG158" s="109" t="n">
        <v>24.4</v>
      </c>
      <c r="EH158" s="109" t="n">
        <v>17.9</v>
      </c>
      <c r="EI158" s="109" t="n">
        <v>18.7</v>
      </c>
      <c r="EJ158" s="109" t="n">
        <v>19.4</v>
      </c>
      <c r="EK158" s="109" t="n">
        <v>21.6</v>
      </c>
      <c r="EL158" s="109" t="n">
        <v>27.1</v>
      </c>
      <c r="EM158" s="109" t="n">
        <v>32.5</v>
      </c>
      <c r="EN158" s="109" t="n">
        <v>33.5</v>
      </c>
      <c r="EO158" s="110" t="n">
        <f aca="false">SUM(EC158:EN158)/12</f>
        <v>27.6333333333333</v>
      </c>
      <c r="FA158" s="1"/>
      <c r="FB158" s="113"/>
      <c r="FC158" s="109"/>
      <c r="FD158" s="109"/>
      <c r="FE158" s="109"/>
      <c r="FF158" s="109"/>
      <c r="FG158" s="109"/>
      <c r="FH158" s="109"/>
      <c r="FI158" s="109"/>
      <c r="FJ158" s="109"/>
      <c r="FK158" s="109"/>
      <c r="FL158" s="109"/>
      <c r="FM158" s="109"/>
      <c r="FN158" s="109"/>
      <c r="FO158" s="110"/>
      <c r="GA158" s="1"/>
      <c r="GB158" s="111"/>
      <c r="GC158" s="109"/>
      <c r="GD158" s="109"/>
      <c r="GE158" s="109"/>
      <c r="GF158" s="109"/>
      <c r="GG158" s="109"/>
      <c r="GH158" s="109"/>
      <c r="GI158" s="109"/>
      <c r="GJ158" s="109"/>
      <c r="GK158" s="109"/>
      <c r="GL158" s="109"/>
      <c r="GM158" s="109"/>
      <c r="GN158" s="109"/>
      <c r="GO158" s="110"/>
      <c r="HA158" s="1" t="n">
        <f aca="false">HA157+1</f>
        <v>1958</v>
      </c>
      <c r="HB158" s="113" t="s">
        <v>117</v>
      </c>
      <c r="HC158" s="109" t="n">
        <v>24.6</v>
      </c>
      <c r="HD158" s="109" t="n">
        <v>24.8</v>
      </c>
      <c r="HE158" s="109" t="n">
        <v>22.5</v>
      </c>
      <c r="HF158" s="109" t="n">
        <v>23.2</v>
      </c>
      <c r="HG158" s="109" t="n">
        <v>19.9</v>
      </c>
      <c r="HH158" s="109" t="n">
        <v>16</v>
      </c>
      <c r="HI158" s="109" t="n">
        <v>15.4</v>
      </c>
      <c r="HJ158" s="109" t="n">
        <v>15.5</v>
      </c>
      <c r="HK158" s="109" t="n">
        <v>16.5</v>
      </c>
      <c r="HL158" s="109" t="n">
        <v>18.4</v>
      </c>
      <c r="HM158" s="109" t="n">
        <v>21.3</v>
      </c>
      <c r="HN158" s="109" t="n">
        <v>21.5</v>
      </c>
      <c r="HO158" s="110" t="n">
        <f aca="false">SUM(HC158:HN158)/12</f>
        <v>19.9666666666667</v>
      </c>
      <c r="IA158" s="1" t="n">
        <f aca="false">IA157+1</f>
        <v>1958</v>
      </c>
      <c r="IB158" s="113" t="s">
        <v>117</v>
      </c>
      <c r="IC158" s="109" t="n">
        <v>30</v>
      </c>
      <c r="ID158" s="109" t="n">
        <v>30.3</v>
      </c>
      <c r="IE158" s="109" t="n">
        <v>26.5</v>
      </c>
      <c r="IF158" s="109" t="n">
        <v>26.2</v>
      </c>
      <c r="IG158" s="109" t="n">
        <v>21.4</v>
      </c>
      <c r="IH158" s="109" t="n">
        <v>16.8</v>
      </c>
      <c r="II158" s="109" t="n">
        <v>16.4</v>
      </c>
      <c r="IJ158" s="109" t="n">
        <v>17.7</v>
      </c>
      <c r="IK158" s="109" t="n">
        <v>18.3</v>
      </c>
      <c r="IL158" s="109" t="n">
        <v>22.5</v>
      </c>
      <c r="IM158" s="109" t="n">
        <v>26.4</v>
      </c>
      <c r="IN158" s="109" t="n">
        <v>26.3</v>
      </c>
      <c r="IO158" s="110" t="n">
        <f aca="false">SUM(IC158:IN158)/12</f>
        <v>23.2333333333333</v>
      </c>
      <c r="JA158" s="1" t="n">
        <f aca="false">JA157+1</f>
        <v>1958</v>
      </c>
      <c r="JB158" s="113" t="s">
        <v>117</v>
      </c>
      <c r="JC158" s="109" t="n">
        <v>20.8</v>
      </c>
      <c r="JD158" s="109" t="n">
        <v>22.2</v>
      </c>
      <c r="JE158" s="109" t="n">
        <v>20.2</v>
      </c>
      <c r="JF158" s="109" t="n">
        <v>19.4</v>
      </c>
      <c r="JG158" s="109" t="n">
        <v>17</v>
      </c>
      <c r="JH158" s="109" t="n">
        <v>13.8</v>
      </c>
      <c r="JI158" s="109" t="n">
        <v>13.2</v>
      </c>
      <c r="JJ158" s="109" t="n">
        <v>13.4</v>
      </c>
      <c r="JK158" s="109" t="n">
        <v>14.7</v>
      </c>
      <c r="JL158" s="109" t="n">
        <v>16.3</v>
      </c>
      <c r="JM158" s="109" t="n">
        <v>18.8</v>
      </c>
      <c r="JN158" s="109" t="n">
        <v>19.1</v>
      </c>
      <c r="JO158" s="110" t="n">
        <f aca="false">SUM(JC158:JN158)/12</f>
        <v>17.4083333333333</v>
      </c>
      <c r="KA158" s="1" t="n">
        <f aca="false">KA157+1</f>
        <v>1958</v>
      </c>
      <c r="KB158" s="113" t="s">
        <v>117</v>
      </c>
      <c r="KC158" s="109" t="n">
        <v>28.8</v>
      </c>
      <c r="KD158" s="109" t="n">
        <v>29.3</v>
      </c>
      <c r="KE158" s="109" t="n">
        <v>25.3</v>
      </c>
      <c r="KF158" s="109" t="n">
        <v>24.6</v>
      </c>
      <c r="KG158" s="109" t="n">
        <v>18.9</v>
      </c>
      <c r="KH158" s="109" t="n">
        <v>14.3</v>
      </c>
      <c r="KI158" s="109" t="n">
        <v>14.2</v>
      </c>
      <c r="KJ158" s="109" t="n">
        <v>14.5</v>
      </c>
      <c r="KK158" s="109" t="n">
        <v>15.6</v>
      </c>
      <c r="KL158" s="109" t="n">
        <v>19</v>
      </c>
      <c r="KM158" s="109" t="n">
        <v>24.7</v>
      </c>
      <c r="KN158" s="109" t="n">
        <v>25.1</v>
      </c>
      <c r="KO158" s="110" t="n">
        <f aca="false">SUM(KC158:KN158)/12</f>
        <v>21.1916666666667</v>
      </c>
      <c r="LA158" s="1" t="n">
        <f aca="false">LA157+1</f>
        <v>1958</v>
      </c>
      <c r="LB158" s="113" t="s">
        <v>117</v>
      </c>
      <c r="LC158" s="109" t="n">
        <v>30.9</v>
      </c>
      <c r="LD158" s="109" t="n">
        <v>31.2</v>
      </c>
      <c r="LE158" s="109" t="n">
        <v>26.7</v>
      </c>
      <c r="LF158" s="109" t="n">
        <v>26.3</v>
      </c>
      <c r="LG158" s="109" t="n">
        <v>20.7</v>
      </c>
      <c r="LH158" s="109" t="n">
        <v>16.1</v>
      </c>
      <c r="LI158" s="109" t="n">
        <v>15.4</v>
      </c>
      <c r="LJ158" s="109" t="n">
        <v>15.6</v>
      </c>
      <c r="LK158" s="109" t="n">
        <v>17.2</v>
      </c>
      <c r="LL158" s="109" t="n">
        <v>21.5</v>
      </c>
      <c r="LM158" s="109" t="n">
        <v>26.5</v>
      </c>
      <c r="LN158" s="109" t="n">
        <v>26.5</v>
      </c>
      <c r="LO158" s="110" t="n">
        <f aca="false">SUM(LC158:LN158)/12</f>
        <v>22.8833333333333</v>
      </c>
      <c r="MA158" s="1"/>
      <c r="MB158" s="113"/>
      <c r="MC158" s="109"/>
      <c r="MD158" s="109"/>
      <c r="ME158" s="109"/>
      <c r="MF158" s="109"/>
      <c r="MG158" s="109"/>
      <c r="MH158" s="109"/>
      <c r="MI158" s="109"/>
      <c r="MJ158" s="109"/>
      <c r="MK158" s="109"/>
      <c r="ML158" s="109"/>
      <c r="MM158" s="109"/>
      <c r="MN158" s="109"/>
      <c r="MO158" s="110"/>
      <c r="NA158" s="1" t="n">
        <f aca="false">NA157+1</f>
        <v>1958</v>
      </c>
      <c r="NB158" s="112" t="s">
        <v>117</v>
      </c>
      <c r="NC158" s="109" t="n">
        <v>35.9</v>
      </c>
      <c r="ND158" s="109" t="n">
        <v>35.7</v>
      </c>
      <c r="NE158" s="109" t="n">
        <v>30.2</v>
      </c>
      <c r="NF158" s="109" t="n">
        <v>24.8</v>
      </c>
      <c r="NG158" s="109" t="n">
        <v>18.8</v>
      </c>
      <c r="NH158" s="109" t="n">
        <v>17.4</v>
      </c>
      <c r="NI158" s="109" t="n">
        <v>16.4</v>
      </c>
      <c r="NJ158" s="109" t="n">
        <v>20.4</v>
      </c>
      <c r="NK158" s="109" t="n">
        <v>25.1</v>
      </c>
      <c r="NL158" s="109" t="n">
        <v>26.8</v>
      </c>
      <c r="NM158" s="109" t="n">
        <v>28.1</v>
      </c>
      <c r="NN158" s="109" t="n">
        <v>31.6</v>
      </c>
      <c r="NO158" s="110" t="n">
        <f aca="false">SUM(NC158:NN158)/12</f>
        <v>25.9333333333333</v>
      </c>
      <c r="OA158" s="102"/>
      <c r="OB158" s="102"/>
    </row>
    <row r="159" customFormat="false" ht="12.75" hidden="false" customHeight="false" outlineLevel="0" collapsed="false">
      <c r="A159" s="150"/>
      <c r="B159" s="151" t="n">
        <f aca="false">AVERAGE(AO159,BO159,CO159,DO159,EO159,FO159,GO159,HO159,IO159,JO159,KO159,LO159,MO159,NO159)</f>
        <v>23.5384920634921</v>
      </c>
      <c r="C159" s="163" t="n">
        <f aca="false">AVERAGE(B155:B159)</f>
        <v>22.945753968254</v>
      </c>
      <c r="D159" s="164" t="n">
        <f aca="false">AVERAGE(B150:B159)</f>
        <v>23.0813293650794</v>
      </c>
      <c r="E159" s="151" t="n">
        <f aca="false">AVERAGE(B140:B159)</f>
        <v>23.0624503968254</v>
      </c>
      <c r="F159" s="165" t="n">
        <f aca="false">AVERAGE(B110:B159)</f>
        <v>23.0347785714286</v>
      </c>
      <c r="G159" s="159" t="n">
        <f aca="false">MAX(AC159:AN159,BC159:BN159,CC159:CN159,DC159:DN159,EC159:EN159,FC159:FN159,GC159:GN159,HC159:HN159,IC159:IN159,JC159:JN159,KC159:KN159,LC159:LN159,MC159:MN159,NC159:NN159)</f>
        <v>39.1</v>
      </c>
      <c r="H159" s="161" t="n">
        <f aca="false">MEDIAN(AC159:AN159,BC159:BN159,CC159:CN159,DC159:DN159,EC159:EN159,FC159:FN159,GC159:GN159,HC159:HN159,IC159:IN159,JC159:JN159,KC159:KN159,LC159:LN159,MC159:MN159,NC159:NN159)</f>
        <v>22.35</v>
      </c>
      <c r="I159" s="157" t="n">
        <f aca="false">MIN(AC159:AN159,BC159:BN159,CC159:CN159,DC159:DN159,EC159:EN159,FC159:FN159,GC159:GN159,HC159:HN159,IC159:IN159,JC159:JN159,KC159:KN159,LC159:LN159,MC159:MN159,NC159:NN159)</f>
        <v>13.6</v>
      </c>
      <c r="J159" s="162" t="n">
        <f aca="false">(G159+I159)/2</f>
        <v>26.35</v>
      </c>
      <c r="AA159" s="1" t="n">
        <f aca="false">AA158+1</f>
        <v>35</v>
      </c>
      <c r="AB159" s="108"/>
      <c r="AC159" s="109"/>
      <c r="AD159" s="109"/>
      <c r="AE159" s="109"/>
      <c r="AF159" s="109"/>
      <c r="AG159" s="109"/>
      <c r="AH159" s="109"/>
      <c r="AI159" s="109"/>
      <c r="AJ159" s="109"/>
      <c r="AK159" s="109"/>
      <c r="AL159" s="109"/>
      <c r="AM159" s="109"/>
      <c r="AN159" s="109"/>
      <c r="AO159" s="110"/>
      <c r="AQ159" s="112"/>
      <c r="AR159" s="109"/>
      <c r="AS159" s="109"/>
      <c r="AT159" s="109"/>
      <c r="AU159" s="109"/>
      <c r="AV159" s="109"/>
      <c r="AW159" s="109"/>
      <c r="AX159" s="109"/>
      <c r="AY159" s="109"/>
      <c r="AZ159" s="109"/>
      <c r="BA159" s="1"/>
      <c r="BB159" s="113"/>
      <c r="BC159" s="109"/>
      <c r="BD159" s="109"/>
      <c r="BE159" s="109"/>
      <c r="BF159" s="109"/>
      <c r="BG159" s="109"/>
      <c r="BH159" s="109"/>
      <c r="BI159" s="109"/>
      <c r="BJ159" s="109"/>
      <c r="BK159" s="109"/>
      <c r="BL159" s="109"/>
      <c r="BM159" s="109"/>
      <c r="BN159" s="109"/>
      <c r="BO159" s="110"/>
      <c r="CA159" s="1"/>
      <c r="CB159" s="111"/>
      <c r="CC159" s="109"/>
      <c r="CD159" s="109"/>
      <c r="CE159" s="109"/>
      <c r="CF159" s="109"/>
      <c r="CG159" s="109"/>
      <c r="CH159" s="109"/>
      <c r="CI159" s="109"/>
      <c r="CJ159" s="109"/>
      <c r="CK159" s="109"/>
      <c r="CL159" s="109"/>
      <c r="CM159" s="109"/>
      <c r="CN159" s="109"/>
      <c r="CO159" s="110"/>
      <c r="DA159" s="1"/>
      <c r="DB159" s="113"/>
      <c r="DC159" s="109"/>
      <c r="DD159" s="109"/>
      <c r="DE159" s="109"/>
      <c r="DF159" s="109"/>
      <c r="DG159" s="109"/>
      <c r="DH159" s="109"/>
      <c r="DI159" s="109"/>
      <c r="DJ159" s="109"/>
      <c r="DK159" s="109"/>
      <c r="DL159" s="109"/>
      <c r="DM159" s="109"/>
      <c r="DN159" s="109"/>
      <c r="DO159" s="110"/>
      <c r="EA159" s="1" t="n">
        <f aca="false">EA158+1</f>
        <v>1959</v>
      </c>
      <c r="EB159" s="111" t="n">
        <v>1959</v>
      </c>
      <c r="EC159" s="109" t="n">
        <v>39.1</v>
      </c>
      <c r="ED159" s="109" t="n">
        <v>37</v>
      </c>
      <c r="EE159" s="109" t="n">
        <v>34.1</v>
      </c>
      <c r="EF159" s="109" t="n">
        <v>29.2</v>
      </c>
      <c r="EG159" s="109" t="n">
        <v>22.2</v>
      </c>
      <c r="EH159" s="109" t="n">
        <v>19.6</v>
      </c>
      <c r="EI159" s="109" t="n">
        <v>18.3</v>
      </c>
      <c r="EJ159" s="109" t="n">
        <v>22.5</v>
      </c>
      <c r="EK159" s="109" t="n">
        <v>25.4</v>
      </c>
      <c r="EL159" s="109" t="n">
        <v>29.1</v>
      </c>
      <c r="EM159" s="109" t="n">
        <v>36</v>
      </c>
      <c r="EN159" s="109" t="n">
        <v>32.7</v>
      </c>
      <c r="EO159" s="110" t="n">
        <f aca="false">SUM(EC159:EN159)/12</f>
        <v>28.7666666666667</v>
      </c>
      <c r="FA159" s="1"/>
      <c r="FB159" s="113"/>
      <c r="FC159" s="109"/>
      <c r="FD159" s="109"/>
      <c r="FE159" s="109"/>
      <c r="FF159" s="109"/>
      <c r="FG159" s="109"/>
      <c r="FH159" s="109"/>
      <c r="FI159" s="109"/>
      <c r="FJ159" s="109"/>
      <c r="FK159" s="109"/>
      <c r="FL159" s="109"/>
      <c r="FM159" s="109"/>
      <c r="FN159" s="109"/>
      <c r="FO159" s="110"/>
      <c r="GA159" s="1"/>
      <c r="GB159" s="111"/>
      <c r="GC159" s="109"/>
      <c r="GD159" s="109"/>
      <c r="GE159" s="109"/>
      <c r="GF159" s="109"/>
      <c r="GG159" s="109"/>
      <c r="GH159" s="109"/>
      <c r="GI159" s="109"/>
      <c r="GJ159" s="109"/>
      <c r="GK159" s="109"/>
      <c r="GL159" s="109"/>
      <c r="GM159" s="109"/>
      <c r="GN159" s="109"/>
      <c r="GO159" s="110"/>
      <c r="HA159" s="1" t="n">
        <f aca="false">HA158+1</f>
        <v>1959</v>
      </c>
      <c r="HB159" s="113" t="s">
        <v>118</v>
      </c>
      <c r="HC159" s="109" t="n">
        <v>26.5</v>
      </c>
      <c r="HD159" s="109" t="n">
        <v>24.1</v>
      </c>
      <c r="HE159" s="109" t="n">
        <v>24</v>
      </c>
      <c r="HF159" s="109" t="n">
        <v>22.8</v>
      </c>
      <c r="HG159" s="109" t="n">
        <v>19.3</v>
      </c>
      <c r="HH159" s="109" t="n">
        <v>17.7</v>
      </c>
      <c r="HI159" s="109" t="n">
        <v>16</v>
      </c>
      <c r="HJ159" s="109" t="n">
        <v>17.7</v>
      </c>
      <c r="HK159" s="109" t="n">
        <v>17.7</v>
      </c>
      <c r="HL159" s="109" t="n">
        <v>19.8</v>
      </c>
      <c r="HM159" s="109" t="n">
        <v>24</v>
      </c>
      <c r="HN159" s="109" t="n">
        <v>21.5</v>
      </c>
      <c r="HO159" s="110" t="n">
        <f aca="false">SUM(HC159:HN159)/12</f>
        <v>20.925</v>
      </c>
      <c r="IA159" s="1" t="n">
        <f aca="false">IA158+1</f>
        <v>1959</v>
      </c>
      <c r="IB159" s="113" t="s">
        <v>118</v>
      </c>
      <c r="IC159" s="109" t="n">
        <v>33.6</v>
      </c>
      <c r="ID159" s="109" t="n">
        <v>30.2</v>
      </c>
      <c r="IE159" s="109" t="n">
        <v>29.5</v>
      </c>
      <c r="IF159" s="120" t="n">
        <f aca="false">(IF156+IF157+IF158+IF160+IF161+IF162)/6</f>
        <v>24.4333333333333</v>
      </c>
      <c r="IG159" s="120" t="n">
        <f aca="false">(IG156+IG157+IG158+IG160+IG161+IG162)/6</f>
        <v>19.7666666666667</v>
      </c>
      <c r="IH159" s="120" t="n">
        <f aca="false">(IH156+IH157+IH158+IH160+IH161+IH162)/6</f>
        <v>17.5</v>
      </c>
      <c r="II159" s="120" t="n">
        <f aca="false">(II156+II157+II158+II160+II161+II162)/6</f>
        <v>15.85</v>
      </c>
      <c r="IJ159" s="120" t="n">
        <f aca="false">(IJ156+IJ157+IJ158+IJ160+IJ161+IJ162)/6</f>
        <v>16.9833333333333</v>
      </c>
      <c r="IK159" s="120" t="n">
        <f aca="false">(IK156+IK157+IK158+IK160+IK161+IK162)/6</f>
        <v>20.0333333333333</v>
      </c>
      <c r="IL159" s="120" t="n">
        <f aca="false">(IL156+IL157+IL158+IL160+IL161+IL162)/6</f>
        <v>23.95</v>
      </c>
      <c r="IM159" s="120" t="n">
        <f aca="false">(IM156+IM157+IM158+IM160+IM161+IM162)/6</f>
        <v>26.7666666666667</v>
      </c>
      <c r="IN159" s="120" t="n">
        <f aca="false">(IN156+IN157+IN158+IN160+IN161+IN162)/6</f>
        <v>28.85</v>
      </c>
      <c r="IO159" s="110" t="n">
        <f aca="false">SUM(IC159:IN159)/12</f>
        <v>23.9527777777778</v>
      </c>
      <c r="JA159" s="1" t="n">
        <f aca="false">JA158+1</f>
        <v>1959</v>
      </c>
      <c r="JB159" s="113" t="s">
        <v>118</v>
      </c>
      <c r="JC159" s="109" t="n">
        <v>23.1</v>
      </c>
      <c r="JD159" s="109" t="n">
        <v>21.7</v>
      </c>
      <c r="JE159" s="109" t="n">
        <v>20.7</v>
      </c>
      <c r="JF159" s="109" t="n">
        <v>19</v>
      </c>
      <c r="JG159" s="109" t="n">
        <v>16.2</v>
      </c>
      <c r="JH159" s="109" t="n">
        <v>14.3</v>
      </c>
      <c r="JI159" s="109" t="n">
        <v>13.6</v>
      </c>
      <c r="JJ159" s="109" t="n">
        <v>14.9</v>
      </c>
      <c r="JK159" s="109" t="n">
        <v>14.8</v>
      </c>
      <c r="JL159" s="109" t="n">
        <v>17.9</v>
      </c>
      <c r="JM159" s="109" t="n">
        <v>20.8</v>
      </c>
      <c r="JN159" s="109" t="n">
        <v>19.7</v>
      </c>
      <c r="JO159" s="110" t="n">
        <f aca="false">SUM(JC159:JN159)/12</f>
        <v>18.0583333333333</v>
      </c>
      <c r="KA159" s="1" t="n">
        <f aca="false">KA158+1</f>
        <v>1959</v>
      </c>
      <c r="KB159" s="113" t="s">
        <v>118</v>
      </c>
      <c r="KC159" s="109" t="n">
        <v>32.3</v>
      </c>
      <c r="KD159" s="109" t="n">
        <v>28.6</v>
      </c>
      <c r="KE159" s="109" t="n">
        <v>27.8</v>
      </c>
      <c r="KF159" s="109" t="n">
        <v>24.1</v>
      </c>
      <c r="KG159" s="109" t="n">
        <v>19.8</v>
      </c>
      <c r="KH159" s="109" t="n">
        <v>17</v>
      </c>
      <c r="KI159" s="109" t="n">
        <v>15.6</v>
      </c>
      <c r="KJ159" s="109" t="n">
        <v>18</v>
      </c>
      <c r="KK159" s="109" t="n">
        <v>19.3</v>
      </c>
      <c r="KL159" s="109" t="n">
        <v>21.9</v>
      </c>
      <c r="KM159" s="109" t="n">
        <v>29</v>
      </c>
      <c r="KN159" s="109" t="n">
        <v>24</v>
      </c>
      <c r="KO159" s="110" t="n">
        <f aca="false">SUM(KC159:KN159)/12</f>
        <v>23.1166666666667</v>
      </c>
      <c r="LA159" s="1" t="n">
        <f aca="false">LA158+1</f>
        <v>1959</v>
      </c>
      <c r="LB159" s="113" t="s">
        <v>118</v>
      </c>
      <c r="LC159" s="109" t="n">
        <v>33.7</v>
      </c>
      <c r="LD159" s="109" t="n">
        <v>29.7</v>
      </c>
      <c r="LE159" s="109" t="n">
        <v>28.5</v>
      </c>
      <c r="LF159" s="109" t="n">
        <v>24.7</v>
      </c>
      <c r="LG159" s="109" t="n">
        <v>20.6</v>
      </c>
      <c r="LH159" s="109" t="n">
        <v>17.5</v>
      </c>
      <c r="LI159" s="109" t="n">
        <v>16.1</v>
      </c>
      <c r="LJ159" s="109" t="n">
        <v>18.8</v>
      </c>
      <c r="LK159" s="109" t="n">
        <v>21</v>
      </c>
      <c r="LL159" s="109" t="n">
        <v>23.8</v>
      </c>
      <c r="LM159" s="109" t="n">
        <v>30.6</v>
      </c>
      <c r="LN159" s="109" t="n">
        <v>26.4</v>
      </c>
      <c r="LO159" s="110" t="n">
        <f aca="false">SUM(LC159:LN159)/12</f>
        <v>24.2833333333333</v>
      </c>
      <c r="MA159" s="1"/>
      <c r="MB159" s="113"/>
      <c r="MC159" s="109"/>
      <c r="MD159" s="109"/>
      <c r="ME159" s="109"/>
      <c r="MF159" s="109"/>
      <c r="MG159" s="109"/>
      <c r="MH159" s="109"/>
      <c r="MI159" s="109"/>
      <c r="MJ159" s="109"/>
      <c r="MK159" s="109"/>
      <c r="ML159" s="109"/>
      <c r="MM159" s="109"/>
      <c r="MN159" s="109"/>
      <c r="MO159" s="110"/>
      <c r="NA159" s="1" t="n">
        <f aca="false">NA158+1</f>
        <v>1959</v>
      </c>
      <c r="NB159" s="112" t="s">
        <v>118</v>
      </c>
      <c r="NC159" s="109" t="n">
        <v>34.3</v>
      </c>
      <c r="ND159" s="109" t="n">
        <v>36.8</v>
      </c>
      <c r="NE159" s="109" t="n">
        <v>30.9</v>
      </c>
      <c r="NF159" s="109" t="n">
        <v>25.7</v>
      </c>
      <c r="NG159" s="109" t="n">
        <v>21.9</v>
      </c>
      <c r="NH159" s="109" t="n">
        <v>16.1</v>
      </c>
      <c r="NI159" s="109" t="n">
        <v>17.4</v>
      </c>
      <c r="NJ159" s="109" t="n">
        <v>17.7</v>
      </c>
      <c r="NK159" s="109" t="n">
        <v>21.6</v>
      </c>
      <c r="NL159" s="109" t="n">
        <v>24.2</v>
      </c>
      <c r="NM159" s="109" t="n">
        <v>29.7</v>
      </c>
      <c r="NN159" s="109" t="n">
        <v>31.7</v>
      </c>
      <c r="NO159" s="110" t="n">
        <f aca="false">SUM(NC159:NN159)/12</f>
        <v>25.6666666666667</v>
      </c>
      <c r="OA159" s="102"/>
      <c r="OB159" s="102"/>
    </row>
    <row r="160" customFormat="false" ht="12.75" hidden="false" customHeight="false" outlineLevel="0" collapsed="false">
      <c r="A160" s="150" t="n">
        <f aca="false">A155+5</f>
        <v>1960</v>
      </c>
      <c r="B160" s="151" t="n">
        <f aca="false">AVERAGE(AO160,BO160,CO160,DO160,EO160,FO160,GO160,HO160,IO160,JO160,KO160,LO160,MO160,NO160)</f>
        <v>22.705753968254</v>
      </c>
      <c r="C160" s="163" t="n">
        <f aca="false">AVERAGE(B156:B160)</f>
        <v>22.9854761904762</v>
      </c>
      <c r="D160" s="164" t="n">
        <f aca="false">AVERAGE(B151:B160)</f>
        <v>23.012619047619</v>
      </c>
      <c r="E160" s="151" t="n">
        <f aca="false">AVERAGE(B141:B160)</f>
        <v>23.0191666666667</v>
      </c>
      <c r="F160" s="165" t="n">
        <f aca="false">AVERAGE(B111:B160)</f>
        <v>23.042226984127</v>
      </c>
      <c r="G160" s="159" t="n">
        <f aca="false">MAX(AC160:AN160,BC160:BN160,CC160:CN160,DC160:DN160,EC160:EN160,FC160:FN160,GC160:GN160,HC160:HN160,IC160:IN160,JC160:JN160,KC160:KN160,LC160:LN160,MC160:MN160,NC160:NN160)</f>
        <v>40.4</v>
      </c>
      <c r="H160" s="161" t="n">
        <f aca="false">MEDIAN(AC160:AN160,BC160:BN160,CC160:CN160,DC160:DN160,EC160:EN160,FC160:FN160,GC160:GN160,HC160:HN160,IC160:IN160,JC160:JN160,KC160:KN160,LC160:LN160,MC160:MN160,NC160:NN160)</f>
        <v>21.5</v>
      </c>
      <c r="I160" s="157" t="n">
        <f aca="false">MIN(AC160:AN160,BC160:BN160,CC160:CN160,DC160:DN160,EC160:EN160,FC160:FN160,GC160:GN160,HC160:HN160,IC160:IN160,JC160:JN160,KC160:KN160,LC160:LN160,MC160:MN160,NC160:NN160)</f>
        <v>12.8</v>
      </c>
      <c r="J160" s="162" t="n">
        <f aca="false">(G160+I160)/2</f>
        <v>26.6</v>
      </c>
      <c r="AA160" s="1" t="n">
        <f aca="false">AA159+1</f>
        <v>36</v>
      </c>
      <c r="AB160" s="108"/>
      <c r="AC160" s="109"/>
      <c r="AD160" s="109"/>
      <c r="AE160" s="109"/>
      <c r="AF160" s="109"/>
      <c r="AG160" s="109"/>
      <c r="AH160" s="109"/>
      <c r="AI160" s="109"/>
      <c r="AJ160" s="109"/>
      <c r="AK160" s="109"/>
      <c r="AL160" s="109"/>
      <c r="AM160" s="109"/>
      <c r="AN160" s="109"/>
      <c r="AO160" s="110"/>
      <c r="AQ160" s="112"/>
      <c r="AR160" s="109"/>
      <c r="AS160" s="109"/>
      <c r="AT160" s="109"/>
      <c r="AU160" s="109"/>
      <c r="AV160" s="109"/>
      <c r="AW160" s="109"/>
      <c r="AX160" s="109"/>
      <c r="AY160" s="109"/>
      <c r="AZ160" s="109"/>
      <c r="BA160" s="1"/>
      <c r="BB160" s="113"/>
      <c r="BC160" s="109"/>
      <c r="BD160" s="109"/>
      <c r="BE160" s="109"/>
      <c r="BF160" s="109"/>
      <c r="BG160" s="109"/>
      <c r="BH160" s="109"/>
      <c r="BI160" s="109"/>
      <c r="BJ160" s="109"/>
      <c r="BK160" s="109"/>
      <c r="BL160" s="109"/>
      <c r="BM160" s="109"/>
      <c r="BN160" s="109"/>
      <c r="BO160" s="110"/>
      <c r="CA160" s="1"/>
      <c r="CB160" s="112"/>
      <c r="CC160" s="109"/>
      <c r="CD160" s="109"/>
      <c r="CE160" s="109"/>
      <c r="CF160" s="109"/>
      <c r="CG160" s="109"/>
      <c r="CH160" s="109"/>
      <c r="CI160" s="109"/>
      <c r="CJ160" s="109"/>
      <c r="CK160" s="109"/>
      <c r="CL160" s="109"/>
      <c r="CM160" s="109"/>
      <c r="CN160" s="109"/>
      <c r="CO160" s="110"/>
      <c r="DA160" s="1"/>
      <c r="DB160" s="113"/>
      <c r="DC160" s="109"/>
      <c r="DD160" s="109"/>
      <c r="DE160" s="109"/>
      <c r="DF160" s="109"/>
      <c r="DG160" s="109"/>
      <c r="DH160" s="109"/>
      <c r="DI160" s="109"/>
      <c r="DJ160" s="109"/>
      <c r="DK160" s="109"/>
      <c r="DL160" s="109"/>
      <c r="DM160" s="109"/>
      <c r="DN160" s="109"/>
      <c r="DO160" s="110"/>
      <c r="EA160" s="1" t="n">
        <f aca="false">EA159+1</f>
        <v>1960</v>
      </c>
      <c r="EB160" s="111" t="n">
        <v>1960</v>
      </c>
      <c r="EC160" s="109" t="n">
        <v>40.4</v>
      </c>
      <c r="ED160" s="109" t="n">
        <v>36.5</v>
      </c>
      <c r="EE160" s="109" t="n">
        <v>35.2</v>
      </c>
      <c r="EF160" s="109" t="n">
        <v>26.7</v>
      </c>
      <c r="EG160" s="109" t="n">
        <v>19</v>
      </c>
      <c r="EH160" s="109" t="n">
        <v>18.8</v>
      </c>
      <c r="EI160" s="120" t="n">
        <f aca="false">(EI157+EI158+EI159+EI161+EI162+EI163)/6</f>
        <v>18.0166666666667</v>
      </c>
      <c r="EJ160" s="109" t="n">
        <v>20.4</v>
      </c>
      <c r="EK160" s="109" t="n">
        <v>23.4</v>
      </c>
      <c r="EL160" s="109" t="n">
        <v>30.4</v>
      </c>
      <c r="EM160" s="109" t="n">
        <v>31.6</v>
      </c>
      <c r="EN160" s="109" t="n">
        <v>36.4</v>
      </c>
      <c r="EO160" s="110" t="n">
        <f aca="false">SUM(EC160:EN160)/12</f>
        <v>28.0680555555556</v>
      </c>
      <c r="FA160" s="1"/>
      <c r="FB160" s="113"/>
      <c r="FC160" s="109"/>
      <c r="FD160" s="109"/>
      <c r="FE160" s="109"/>
      <c r="FF160" s="109"/>
      <c r="FG160" s="109"/>
      <c r="FH160" s="109"/>
      <c r="FI160" s="109"/>
      <c r="FJ160" s="109"/>
      <c r="FK160" s="109"/>
      <c r="FL160" s="109"/>
      <c r="FM160" s="109"/>
      <c r="FN160" s="109"/>
      <c r="FO160" s="110"/>
      <c r="GA160" s="1"/>
      <c r="GB160" s="111"/>
      <c r="GC160" s="109"/>
      <c r="GD160" s="109"/>
      <c r="GE160" s="109"/>
      <c r="GF160" s="109"/>
      <c r="GG160" s="109"/>
      <c r="GH160" s="109"/>
      <c r="GI160" s="109"/>
      <c r="GJ160" s="109"/>
      <c r="GK160" s="109"/>
      <c r="GL160" s="109"/>
      <c r="GM160" s="109"/>
      <c r="GN160" s="109"/>
      <c r="GO160" s="110"/>
      <c r="HA160" s="1" t="n">
        <f aca="false">HA159+1</f>
        <v>1960</v>
      </c>
      <c r="HB160" s="113" t="s">
        <v>119</v>
      </c>
      <c r="HC160" s="109" t="n">
        <v>26.5</v>
      </c>
      <c r="HD160" s="109" t="n">
        <v>23.8</v>
      </c>
      <c r="HE160" s="109" t="n">
        <v>24.1</v>
      </c>
      <c r="HF160" s="109" t="n">
        <v>19.6</v>
      </c>
      <c r="HG160" s="109" t="n">
        <v>15.9</v>
      </c>
      <c r="HH160" s="109" t="n">
        <v>15</v>
      </c>
      <c r="HI160" s="109" t="n">
        <v>15</v>
      </c>
      <c r="HJ160" s="109" t="n">
        <v>15.3</v>
      </c>
      <c r="HK160" s="109" t="n">
        <v>16.3</v>
      </c>
      <c r="HL160" s="109" t="n">
        <v>20.4</v>
      </c>
      <c r="HM160" s="109" t="n">
        <v>20.1</v>
      </c>
      <c r="HN160" s="109" t="n">
        <v>25.3</v>
      </c>
      <c r="HO160" s="110" t="n">
        <f aca="false">SUM(HC160:HN160)/12</f>
        <v>19.775</v>
      </c>
      <c r="IA160" s="1" t="n">
        <f aca="false">IA159+1</f>
        <v>1960</v>
      </c>
      <c r="IB160" s="113" t="s">
        <v>119</v>
      </c>
      <c r="IC160" s="120" t="n">
        <f aca="false">(IC157+IC158+IC159+IC161+IC162+IC163)/6</f>
        <v>32.1333333333333</v>
      </c>
      <c r="ID160" s="120" t="n">
        <f aca="false">(ID157+ID158+ID159+ID161+ID162+ID163)/6</f>
        <v>31.5333333333333</v>
      </c>
      <c r="IE160" s="109" t="n">
        <v>29.6</v>
      </c>
      <c r="IF160" s="109" t="n">
        <v>22.2</v>
      </c>
      <c r="IG160" s="109" t="n">
        <v>16.9</v>
      </c>
      <c r="IH160" s="109" t="n">
        <v>15.7</v>
      </c>
      <c r="II160" s="109" t="n">
        <v>15.2</v>
      </c>
      <c r="IJ160" s="109" t="n">
        <v>15.9</v>
      </c>
      <c r="IK160" s="109" t="n">
        <v>18.2</v>
      </c>
      <c r="IL160" s="109" t="n">
        <v>24.7</v>
      </c>
      <c r="IM160" s="109" t="n">
        <v>24.4</v>
      </c>
      <c r="IN160" s="109" t="n">
        <v>30.5</v>
      </c>
      <c r="IO160" s="110" t="n">
        <f aca="false">SUM(IC160:IN160)/12</f>
        <v>23.0805555555556</v>
      </c>
      <c r="JA160" s="1" t="n">
        <f aca="false">JA159+1</f>
        <v>1960</v>
      </c>
      <c r="JB160" s="113" t="s">
        <v>119</v>
      </c>
      <c r="JC160" s="109" t="n">
        <v>23.5</v>
      </c>
      <c r="JD160" s="109" t="n">
        <v>21.4</v>
      </c>
      <c r="JE160" s="109" t="n">
        <v>21.4</v>
      </c>
      <c r="JF160" s="109" t="n">
        <v>17.5</v>
      </c>
      <c r="JG160" s="109" t="n">
        <v>14.3</v>
      </c>
      <c r="JH160" s="109" t="n">
        <v>13.2</v>
      </c>
      <c r="JI160" s="109" t="n">
        <v>12.8</v>
      </c>
      <c r="JJ160" s="109" t="n">
        <v>13.3</v>
      </c>
      <c r="JK160" s="109" t="n">
        <v>14.2</v>
      </c>
      <c r="JL160" s="109" t="n">
        <v>17</v>
      </c>
      <c r="JM160" s="109" t="n">
        <v>17.5</v>
      </c>
      <c r="JN160" s="109" t="n">
        <v>23.6</v>
      </c>
      <c r="JO160" s="110" t="n">
        <f aca="false">SUM(JC160:JN160)/12</f>
        <v>17.475</v>
      </c>
      <c r="KA160" s="1" t="n">
        <f aca="false">KA159+1</f>
        <v>1960</v>
      </c>
      <c r="KB160" s="113" t="s">
        <v>119</v>
      </c>
      <c r="KC160" s="109" t="n">
        <v>32.8</v>
      </c>
      <c r="KD160" s="109" t="n">
        <v>25.9</v>
      </c>
      <c r="KE160" s="109" t="n">
        <v>27.6</v>
      </c>
      <c r="KF160" s="109" t="n">
        <v>20.4</v>
      </c>
      <c r="KG160" s="109" t="n">
        <v>15.3</v>
      </c>
      <c r="KH160" s="109" t="n">
        <v>14.1</v>
      </c>
      <c r="KI160" s="109" t="n">
        <v>13.4</v>
      </c>
      <c r="KJ160" s="109" t="n">
        <v>13.9</v>
      </c>
      <c r="KK160" s="109" t="n">
        <v>16.1</v>
      </c>
      <c r="KL160" s="109" t="n">
        <v>22.1</v>
      </c>
      <c r="KM160" s="109" t="n">
        <v>22.2</v>
      </c>
      <c r="KN160" s="109" t="n">
        <v>30.4</v>
      </c>
      <c r="KO160" s="110" t="n">
        <f aca="false">SUM(KC160:KN160)/12</f>
        <v>21.1833333333333</v>
      </c>
      <c r="LA160" s="1" t="n">
        <f aca="false">LA159+1</f>
        <v>1960</v>
      </c>
      <c r="LB160" s="113" t="s">
        <v>119</v>
      </c>
      <c r="LC160" s="109" t="n">
        <v>34</v>
      </c>
      <c r="LD160" s="109" t="n">
        <v>27.9</v>
      </c>
      <c r="LE160" s="109" t="n">
        <v>28.6</v>
      </c>
      <c r="LF160" s="109" t="n">
        <v>20.9</v>
      </c>
      <c r="LG160" s="109" t="n">
        <v>16.1</v>
      </c>
      <c r="LH160" s="109" t="n">
        <v>15</v>
      </c>
      <c r="LI160" s="109" t="n">
        <v>14.3</v>
      </c>
      <c r="LJ160" s="109" t="n">
        <v>15.2</v>
      </c>
      <c r="LK160" s="109" t="n">
        <v>16.8</v>
      </c>
      <c r="LL160" s="109" t="n">
        <v>23.5</v>
      </c>
      <c r="LM160" s="109" t="n">
        <v>24</v>
      </c>
      <c r="LN160" s="109" t="n">
        <v>31.1</v>
      </c>
      <c r="LO160" s="110" t="n">
        <f aca="false">SUM(LC160:LN160)/12</f>
        <v>22.2833333333333</v>
      </c>
      <c r="MA160" s="1"/>
      <c r="MB160" s="113"/>
      <c r="MC160" s="109"/>
      <c r="MD160" s="109"/>
      <c r="ME160" s="109"/>
      <c r="MF160" s="109"/>
      <c r="MG160" s="109"/>
      <c r="MH160" s="109"/>
      <c r="MI160" s="109"/>
      <c r="MJ160" s="109"/>
      <c r="MK160" s="109"/>
      <c r="ML160" s="109"/>
      <c r="MM160" s="109"/>
      <c r="MN160" s="109"/>
      <c r="MO160" s="110"/>
      <c r="NA160" s="1" t="n">
        <f aca="false">NA159+1</f>
        <v>1960</v>
      </c>
      <c r="NB160" s="112" t="s">
        <v>119</v>
      </c>
      <c r="NC160" s="109" t="n">
        <v>35.3</v>
      </c>
      <c r="ND160" s="109" t="n">
        <v>34.2</v>
      </c>
      <c r="NE160" s="109" t="n">
        <v>31.3</v>
      </c>
      <c r="NF160" s="109" t="n">
        <v>27.2</v>
      </c>
      <c r="NG160" s="109" t="n">
        <v>20.5</v>
      </c>
      <c r="NH160" s="109" t="n">
        <v>21.6</v>
      </c>
      <c r="NI160" s="109" t="n">
        <v>18.4</v>
      </c>
      <c r="NJ160" s="109" t="n">
        <v>20.1</v>
      </c>
      <c r="NK160" s="109" t="n">
        <v>23.5</v>
      </c>
      <c r="NL160" s="109" t="n">
        <v>26</v>
      </c>
      <c r="NM160" s="109" t="n">
        <v>34</v>
      </c>
      <c r="NN160" s="109" t="n">
        <v>32.8</v>
      </c>
      <c r="NO160" s="110" t="n">
        <f aca="false">SUM(NC160:NN160)/12</f>
        <v>27.075</v>
      </c>
      <c r="OA160" s="102"/>
      <c r="OB160" s="102"/>
    </row>
    <row r="161" customFormat="false" ht="12.75" hidden="false" customHeight="false" outlineLevel="0" collapsed="false">
      <c r="A161" s="150"/>
      <c r="B161" s="151" t="n">
        <f aca="false">AVERAGE(AO161,BO161,CO161,DO161,EO161,FO161,GO161,HO161,IO161,JO161,KO161,LO161,MO161,NO161)</f>
        <v>24.027380952381</v>
      </c>
      <c r="C161" s="163" t="n">
        <f aca="false">AVERAGE(B157:B161)</f>
        <v>23.3160714285714</v>
      </c>
      <c r="D161" s="164" t="n">
        <f aca="false">AVERAGE(B152:B161)</f>
        <v>23.0571428571429</v>
      </c>
      <c r="E161" s="151" t="n">
        <f aca="false">AVERAGE(B142:B161)</f>
        <v>23.071130952381</v>
      </c>
      <c r="F161" s="165" t="n">
        <f aca="false">AVERAGE(B112:B161)</f>
        <v>23.0708412698413</v>
      </c>
      <c r="G161" s="159" t="n">
        <f aca="false">MAX(AC161:AN161,BC161:BN161,CC161:CN161,DC161:DN161,EC161:EN161,FC161:FN161,GC161:GN161,HC161:HN161,IC161:IN161,JC161:JN161,KC161:KN161,LC161:LN161,MC161:MN161,NC161:NN161)</f>
        <v>38.6</v>
      </c>
      <c r="H161" s="161" t="n">
        <f aca="false">MEDIAN(AC161:AN161,BC161:BN161,CC161:CN161,DC161:DN161,EC161:EN161,FC161:FN161,GC161:GN161,HC161:HN161,IC161:IN161,JC161:JN161,KC161:KN161,LC161:LN161,MC161:MN161,NC161:NN161)</f>
        <v>23.05</v>
      </c>
      <c r="I161" s="157" t="n">
        <f aca="false">MIN(AC161:AN161,BC161:BN161,CC161:CN161,DC161:DN161,EC161:EN161,FC161:FN161,GC161:GN161,HC161:HN161,IC161:IN161,JC161:JN161,KC161:KN161,LC161:LN161,MC161:MN161,NC161:NN161)</f>
        <v>14</v>
      </c>
      <c r="J161" s="162" t="n">
        <f aca="false">(G161+I161)/2</f>
        <v>26.3</v>
      </c>
      <c r="AA161" s="1" t="n">
        <f aca="false">AA160+1</f>
        <v>37</v>
      </c>
      <c r="AB161" s="108"/>
      <c r="AC161" s="109"/>
      <c r="AD161" s="109"/>
      <c r="AE161" s="109"/>
      <c r="AF161" s="109"/>
      <c r="AG161" s="109"/>
      <c r="AH161" s="109"/>
      <c r="AI161" s="109"/>
      <c r="AJ161" s="109"/>
      <c r="AK161" s="109"/>
      <c r="AL161" s="109"/>
      <c r="AM161" s="109"/>
      <c r="AN161" s="109"/>
      <c r="AO161" s="110"/>
      <c r="AQ161" s="112"/>
      <c r="AR161" s="109"/>
      <c r="AS161" s="109"/>
      <c r="AT161" s="109"/>
      <c r="AU161" s="109"/>
      <c r="AV161" s="109"/>
      <c r="AW161" s="109"/>
      <c r="AX161" s="109"/>
      <c r="AY161" s="109"/>
      <c r="AZ161" s="109"/>
      <c r="BA161" s="1"/>
      <c r="BB161" s="113"/>
      <c r="BC161" s="109"/>
      <c r="BD161" s="109"/>
      <c r="BE161" s="109"/>
      <c r="BF161" s="109"/>
      <c r="BG161" s="109"/>
      <c r="BH161" s="109"/>
      <c r="BI161" s="109"/>
      <c r="BJ161" s="109"/>
      <c r="BK161" s="109"/>
      <c r="BL161" s="109"/>
      <c r="BM161" s="109"/>
      <c r="BN161" s="109"/>
      <c r="BO161" s="110"/>
      <c r="CA161" s="1"/>
      <c r="CB161" s="112"/>
      <c r="CC161" s="109"/>
      <c r="CD161" s="109"/>
      <c r="CE161" s="109"/>
      <c r="CF161" s="109"/>
      <c r="CG161" s="109"/>
      <c r="CH161" s="109"/>
      <c r="CI161" s="109"/>
      <c r="CJ161" s="109"/>
      <c r="CK161" s="109"/>
      <c r="CL161" s="109"/>
      <c r="CM161" s="109"/>
      <c r="CN161" s="109"/>
      <c r="CO161" s="110"/>
      <c r="DA161" s="1"/>
      <c r="DB161" s="113"/>
      <c r="DC161" s="109"/>
      <c r="DD161" s="109"/>
      <c r="DE161" s="109"/>
      <c r="DF161" s="109"/>
      <c r="DG161" s="109"/>
      <c r="DH161" s="109"/>
      <c r="DI161" s="109"/>
      <c r="DJ161" s="109"/>
      <c r="DK161" s="109"/>
      <c r="DL161" s="109"/>
      <c r="DM161" s="109"/>
      <c r="DN161" s="109"/>
      <c r="DO161" s="110"/>
      <c r="EA161" s="1" t="n">
        <f aca="false">EA160+1</f>
        <v>1961</v>
      </c>
      <c r="EB161" s="111" t="n">
        <v>1961</v>
      </c>
      <c r="EC161" s="109" t="n">
        <v>38.6</v>
      </c>
      <c r="ED161" s="109" t="n">
        <v>36.3</v>
      </c>
      <c r="EE161" s="109" t="n">
        <v>35.1</v>
      </c>
      <c r="EF161" s="109" t="n">
        <v>29.2</v>
      </c>
      <c r="EG161" s="109" t="n">
        <v>23.3</v>
      </c>
      <c r="EH161" s="109" t="n">
        <v>19.9</v>
      </c>
      <c r="EI161" s="109" t="n">
        <v>18.1</v>
      </c>
      <c r="EJ161" s="109" t="n">
        <v>20.5</v>
      </c>
      <c r="EK161" s="109" t="n">
        <v>26.7</v>
      </c>
      <c r="EL161" s="109" t="n">
        <v>31.4</v>
      </c>
      <c r="EM161" s="109" t="n">
        <v>32</v>
      </c>
      <c r="EN161" s="109" t="n">
        <v>35.8</v>
      </c>
      <c r="EO161" s="110" t="n">
        <f aca="false">SUM(EC161:EN161)/12</f>
        <v>28.9083333333333</v>
      </c>
      <c r="FA161" s="1"/>
      <c r="FB161" s="113"/>
      <c r="FC161" s="109"/>
      <c r="FD161" s="109"/>
      <c r="FE161" s="109"/>
      <c r="FF161" s="109"/>
      <c r="FG161" s="109"/>
      <c r="FH161" s="109"/>
      <c r="FI161" s="109"/>
      <c r="FJ161" s="109"/>
      <c r="FK161" s="109"/>
      <c r="FL161" s="109"/>
      <c r="FM161" s="109"/>
      <c r="FN161" s="109"/>
      <c r="FO161" s="110"/>
      <c r="GA161" s="1"/>
      <c r="GB161" s="111"/>
      <c r="GC161" s="109"/>
      <c r="GD161" s="109"/>
      <c r="GE161" s="109"/>
      <c r="GF161" s="109"/>
      <c r="GG161" s="109"/>
      <c r="GH161" s="109"/>
      <c r="GI161" s="109"/>
      <c r="GJ161" s="109"/>
      <c r="GK161" s="109"/>
      <c r="GL161" s="109"/>
      <c r="GM161" s="109"/>
      <c r="GN161" s="109"/>
      <c r="GO161" s="110"/>
      <c r="HA161" s="1" t="n">
        <f aca="false">HA160+1</f>
        <v>1961</v>
      </c>
      <c r="HB161" s="113" t="s">
        <v>120</v>
      </c>
      <c r="HC161" s="109" t="n">
        <v>27.9</v>
      </c>
      <c r="HD161" s="109" t="n">
        <v>26.5</v>
      </c>
      <c r="HE161" s="109" t="n">
        <v>24.6</v>
      </c>
      <c r="HF161" s="109" t="n">
        <v>21.1</v>
      </c>
      <c r="HG161" s="109" t="n">
        <v>19.5</v>
      </c>
      <c r="HH161" s="109" t="n">
        <v>17.7</v>
      </c>
      <c r="HI161" s="109" t="n">
        <v>16</v>
      </c>
      <c r="HJ161" s="109" t="n">
        <v>16</v>
      </c>
      <c r="HK161" s="109" t="n">
        <v>20.5</v>
      </c>
      <c r="HL161" s="109" t="n">
        <v>22.2</v>
      </c>
      <c r="HM161" s="109" t="n">
        <v>22</v>
      </c>
      <c r="HN161" s="109" t="n">
        <v>26.2</v>
      </c>
      <c r="HO161" s="110" t="n">
        <f aca="false">SUM(HC161:HN161)/12</f>
        <v>21.6833333333333</v>
      </c>
      <c r="IA161" s="1" t="n">
        <f aca="false">IA160+1</f>
        <v>1961</v>
      </c>
      <c r="IB161" s="113" t="s">
        <v>120</v>
      </c>
      <c r="IC161" s="109" t="n">
        <v>33.4</v>
      </c>
      <c r="ID161" s="109" t="n">
        <v>31.6</v>
      </c>
      <c r="IE161" s="109" t="n">
        <v>29.5</v>
      </c>
      <c r="IF161" s="109" t="n">
        <v>24.3</v>
      </c>
      <c r="IG161" s="109" t="n">
        <v>20.5</v>
      </c>
      <c r="IH161" s="109" t="n">
        <v>17.5</v>
      </c>
      <c r="II161" s="109" t="n">
        <v>15.7</v>
      </c>
      <c r="IJ161" s="109" t="n">
        <v>17</v>
      </c>
      <c r="IK161" s="109" t="n">
        <v>22.6</v>
      </c>
      <c r="IL161" s="109" t="n">
        <v>27.2</v>
      </c>
      <c r="IM161" s="109" t="n">
        <v>26.1</v>
      </c>
      <c r="IN161" s="109" t="n">
        <v>29.4</v>
      </c>
      <c r="IO161" s="110" t="n">
        <f aca="false">SUM(IC161:IN161)/12</f>
        <v>24.5666666666667</v>
      </c>
      <c r="JA161" s="1" t="n">
        <f aca="false">JA160+1</f>
        <v>1961</v>
      </c>
      <c r="JB161" s="113" t="s">
        <v>120</v>
      </c>
      <c r="JC161" s="109" t="n">
        <v>25.3</v>
      </c>
      <c r="JD161" s="109" t="n">
        <v>22.8</v>
      </c>
      <c r="JE161" s="109" t="n">
        <v>21.1</v>
      </c>
      <c r="JF161" s="109" t="n">
        <v>18.6</v>
      </c>
      <c r="JG161" s="109" t="n">
        <v>17</v>
      </c>
      <c r="JH161" s="109" t="n">
        <v>15.4</v>
      </c>
      <c r="JI161" s="109" t="n">
        <v>14</v>
      </c>
      <c r="JJ161" s="109" t="n">
        <v>14.1</v>
      </c>
      <c r="JK161" s="109" t="n">
        <v>16.7</v>
      </c>
      <c r="JL161" s="109" t="n">
        <v>18.3</v>
      </c>
      <c r="JM161" s="109" t="n">
        <v>20.7</v>
      </c>
      <c r="JN161" s="109" t="n">
        <v>21.3</v>
      </c>
      <c r="JO161" s="110" t="n">
        <f aca="false">SUM(JC161:JN161)/12</f>
        <v>18.775</v>
      </c>
      <c r="KA161" s="1" t="n">
        <f aca="false">KA160+1</f>
        <v>1961</v>
      </c>
      <c r="KB161" s="113" t="s">
        <v>120</v>
      </c>
      <c r="KC161" s="109" t="n">
        <v>31.4</v>
      </c>
      <c r="KD161" s="109" t="n">
        <v>30.2</v>
      </c>
      <c r="KE161" s="109" t="n">
        <v>27.7</v>
      </c>
      <c r="KF161" s="109" t="n">
        <v>22.2</v>
      </c>
      <c r="KG161" s="109" t="n">
        <v>19</v>
      </c>
      <c r="KH161" s="109" t="n">
        <v>16.9</v>
      </c>
      <c r="KI161" s="109" t="n">
        <v>14.5</v>
      </c>
      <c r="KJ161" s="109" t="n">
        <v>15.8</v>
      </c>
      <c r="KK161" s="109" t="n">
        <v>20.8</v>
      </c>
      <c r="KL161" s="109" t="n">
        <v>24.9</v>
      </c>
      <c r="KM161" s="109" t="n">
        <v>25.3</v>
      </c>
      <c r="KN161" s="109" t="n">
        <v>28.3</v>
      </c>
      <c r="KO161" s="110" t="n">
        <f aca="false">SUM(KC161:KN161)/12</f>
        <v>23.0833333333333</v>
      </c>
      <c r="LA161" s="1" t="n">
        <f aca="false">LA160+1</f>
        <v>1961</v>
      </c>
      <c r="LB161" s="113" t="s">
        <v>120</v>
      </c>
      <c r="LC161" s="109" t="n">
        <v>34.1</v>
      </c>
      <c r="LD161" s="109" t="n">
        <v>31.2</v>
      </c>
      <c r="LE161" s="109" t="n">
        <v>29.3</v>
      </c>
      <c r="LF161" s="109" t="n">
        <v>23.4</v>
      </c>
      <c r="LG161" s="109" t="n">
        <v>20</v>
      </c>
      <c r="LH161" s="109" t="n">
        <v>17.7</v>
      </c>
      <c r="LI161" s="109" t="n">
        <v>15.1</v>
      </c>
      <c r="LJ161" s="109" t="n">
        <v>16.3</v>
      </c>
      <c r="LK161" s="109" t="n">
        <v>21.9</v>
      </c>
      <c r="LL161" s="109" t="n">
        <v>25.7</v>
      </c>
      <c r="LM161" s="109" t="n">
        <v>25.8</v>
      </c>
      <c r="LN161" s="109" t="n">
        <v>29.8</v>
      </c>
      <c r="LO161" s="110" t="n">
        <f aca="false">SUM(LC161:LN161)/12</f>
        <v>24.1916666666667</v>
      </c>
      <c r="MA161" s="1"/>
      <c r="MB161" s="113"/>
      <c r="MC161" s="109"/>
      <c r="MD161" s="109"/>
      <c r="ME161" s="109"/>
      <c r="MF161" s="109"/>
      <c r="MG161" s="109"/>
      <c r="MH161" s="109"/>
      <c r="MI161" s="109"/>
      <c r="MJ161" s="109"/>
      <c r="MK161" s="109"/>
      <c r="ML161" s="109"/>
      <c r="MM161" s="109"/>
      <c r="MN161" s="109"/>
      <c r="MO161" s="110"/>
      <c r="NA161" s="1" t="n">
        <f aca="false">NA160+1</f>
        <v>1961</v>
      </c>
      <c r="NB161" s="112" t="s">
        <v>120</v>
      </c>
      <c r="NC161" s="109" t="n">
        <v>35</v>
      </c>
      <c r="ND161" s="109" t="n">
        <v>37.4</v>
      </c>
      <c r="NE161" s="109" t="n">
        <v>31.7</v>
      </c>
      <c r="NF161" s="109" t="n">
        <v>25.6</v>
      </c>
      <c r="NG161" s="109" t="n">
        <v>19.8</v>
      </c>
      <c r="NH161" s="109" t="n">
        <v>17.2</v>
      </c>
      <c r="NI161" s="109" t="n">
        <v>16.6</v>
      </c>
      <c r="NJ161" s="109" t="n">
        <v>20.5</v>
      </c>
      <c r="NK161" s="109" t="n">
        <v>24.9</v>
      </c>
      <c r="NL161" s="109" t="n">
        <v>29.4</v>
      </c>
      <c r="NM161" s="109" t="n">
        <v>31.6</v>
      </c>
      <c r="NN161" s="109" t="n">
        <v>34.1</v>
      </c>
      <c r="NO161" s="110" t="n">
        <f aca="false">SUM(NC161:NN161)/12</f>
        <v>26.9833333333333</v>
      </c>
      <c r="OA161" s="102"/>
      <c r="OB161" s="102"/>
    </row>
    <row r="162" customFormat="false" ht="12.75" hidden="false" customHeight="false" outlineLevel="0" collapsed="false">
      <c r="A162" s="150"/>
      <c r="B162" s="151" t="n">
        <f aca="false">AVERAGE(AO162,BO162,CO162,DO162,EO162,FO162,GO162,HO162,IO162,JO162,KO162,LO162,MO162,NO162)</f>
        <v>23.6</v>
      </c>
      <c r="C162" s="163" t="n">
        <f aca="false">AVERAGE(B158:B162)</f>
        <v>23.295753968254</v>
      </c>
      <c r="D162" s="164" t="n">
        <f aca="false">AVERAGE(B153:B162)</f>
        <v>23.1639285714286</v>
      </c>
      <c r="E162" s="151" t="n">
        <f aca="false">AVERAGE(B143:B162)</f>
        <v>23.0735714285714</v>
      </c>
      <c r="F162" s="165" t="n">
        <f aca="false">AVERAGE(B113:B162)</f>
        <v>23.0825079365079</v>
      </c>
      <c r="G162" s="159" t="n">
        <f aca="false">MAX(AC162:AN162,BC162:BN162,CC162:CN162,DC162:DN162,EC162:EN162,FC162:FN162,GC162:GN162,HC162:HN162,IC162:IN162,JC162:JN162,KC162:KN162,LC162:LN162,MC162:MN162,NC162:NN162)</f>
        <v>36.9</v>
      </c>
      <c r="H162" s="161" t="n">
        <f aca="false">MEDIAN(AC162:AN162,BC162:BN162,CC162:CN162,DC162:DN162,EC162:EN162,FC162:FN162,GC162:GN162,HC162:HN162,IC162:IN162,JC162:JN162,KC162:KN162,LC162:LN162,MC162:MN162,NC162:NN162)</f>
        <v>22.4</v>
      </c>
      <c r="I162" s="157" t="n">
        <f aca="false">MIN(AC162:AN162,BC162:BN162,CC162:CN162,DC162:DN162,EC162:EN162,FC162:FN162,GC162:GN162,HC162:HN162,IC162:IN162,JC162:JN162,KC162:KN162,LC162:LN162,MC162:MN162,NC162:NN162)</f>
        <v>14.2</v>
      </c>
      <c r="J162" s="162" t="n">
        <f aca="false">(G162+I162)/2</f>
        <v>25.55</v>
      </c>
      <c r="AA162" s="1" t="n">
        <f aca="false">AA161+1</f>
        <v>38</v>
      </c>
      <c r="AB162" s="108"/>
      <c r="AC162" s="109"/>
      <c r="AD162" s="109"/>
      <c r="AE162" s="109"/>
      <c r="AF162" s="109"/>
      <c r="AG162" s="109"/>
      <c r="AH162" s="109"/>
      <c r="AI162" s="109"/>
      <c r="AJ162" s="109"/>
      <c r="AK162" s="109"/>
      <c r="AL162" s="109"/>
      <c r="AM162" s="109"/>
      <c r="AN162" s="109"/>
      <c r="AO162" s="110"/>
      <c r="AQ162" s="112"/>
      <c r="AR162" s="109"/>
      <c r="AS162" s="109"/>
      <c r="AT162" s="109"/>
      <c r="AU162" s="109"/>
      <c r="AV162" s="109"/>
      <c r="AW162" s="109"/>
      <c r="AX162" s="109"/>
      <c r="AY162" s="109"/>
      <c r="AZ162" s="109"/>
      <c r="BA162" s="1"/>
      <c r="BB162" s="113"/>
      <c r="BC162" s="109"/>
      <c r="BD162" s="109"/>
      <c r="BE162" s="109"/>
      <c r="BF162" s="109"/>
      <c r="BG162" s="109"/>
      <c r="BH162" s="109"/>
      <c r="BI162" s="109"/>
      <c r="BJ162" s="109"/>
      <c r="BK162" s="109"/>
      <c r="BL162" s="109"/>
      <c r="BM162" s="109"/>
      <c r="BN162" s="109"/>
      <c r="BO162" s="110"/>
      <c r="CA162" s="1"/>
      <c r="CB162" s="112"/>
      <c r="CC162" s="109"/>
      <c r="CD162" s="109"/>
      <c r="CE162" s="109"/>
      <c r="CF162" s="109"/>
      <c r="CG162" s="109"/>
      <c r="CH162" s="109"/>
      <c r="CI162" s="109"/>
      <c r="CJ162" s="109"/>
      <c r="CK162" s="109"/>
      <c r="CL162" s="109"/>
      <c r="CM162" s="109"/>
      <c r="CN162" s="109"/>
      <c r="CO162" s="110"/>
      <c r="DA162" s="1"/>
      <c r="DB162" s="113"/>
      <c r="DC162" s="109"/>
      <c r="DD162" s="109"/>
      <c r="DE162" s="109"/>
      <c r="DF162" s="109"/>
      <c r="DG162" s="109"/>
      <c r="DH162" s="109"/>
      <c r="DI162" s="109"/>
      <c r="DJ162" s="109"/>
      <c r="DK162" s="109"/>
      <c r="DL162" s="109"/>
      <c r="DM162" s="109"/>
      <c r="DN162" s="109"/>
      <c r="DO162" s="110"/>
      <c r="EA162" s="1" t="n">
        <f aca="false">EA161+1</f>
        <v>1962</v>
      </c>
      <c r="EB162" s="111" t="n">
        <v>1962</v>
      </c>
      <c r="EC162" s="109" t="n">
        <v>36.9</v>
      </c>
      <c r="ED162" s="109" t="n">
        <v>36.5</v>
      </c>
      <c r="EE162" s="109" t="n">
        <v>33.5</v>
      </c>
      <c r="EF162" s="109" t="n">
        <v>29</v>
      </c>
      <c r="EG162" s="109" t="n">
        <v>21.2</v>
      </c>
      <c r="EH162" s="109" t="n">
        <v>21.7</v>
      </c>
      <c r="EI162" s="109" t="n">
        <v>19.1</v>
      </c>
      <c r="EJ162" s="109" t="n">
        <v>20.2</v>
      </c>
      <c r="EK162" s="109" t="n">
        <v>24.7</v>
      </c>
      <c r="EL162" s="109" t="n">
        <v>28.3</v>
      </c>
      <c r="EM162" s="109" t="n">
        <v>35.4</v>
      </c>
      <c r="EN162" s="109" t="n">
        <v>34.6</v>
      </c>
      <c r="EO162" s="110" t="n">
        <f aca="false">SUM(EC162:EN162)/12</f>
        <v>28.425</v>
      </c>
      <c r="FA162" s="1"/>
      <c r="FB162" s="113"/>
      <c r="FC162" s="109"/>
      <c r="FD162" s="109"/>
      <c r="FE162" s="109"/>
      <c r="FF162" s="109"/>
      <c r="FG162" s="109"/>
      <c r="FH162" s="109"/>
      <c r="FI162" s="109"/>
      <c r="FJ162" s="109"/>
      <c r="FK162" s="109"/>
      <c r="FL162" s="109"/>
      <c r="FM162" s="109"/>
      <c r="FN162" s="109"/>
      <c r="FO162" s="110"/>
      <c r="GA162" s="1"/>
      <c r="GB162" s="111"/>
      <c r="GC162" s="109"/>
      <c r="GD162" s="109"/>
      <c r="GE162" s="109"/>
      <c r="GF162" s="109"/>
      <c r="GG162" s="109"/>
      <c r="GH162" s="109"/>
      <c r="GI162" s="109"/>
      <c r="GJ162" s="109"/>
      <c r="GK162" s="109"/>
      <c r="GL162" s="109"/>
      <c r="GM162" s="109"/>
      <c r="GN162" s="109"/>
      <c r="GO162" s="110"/>
      <c r="HA162" s="1" t="n">
        <f aca="false">HA161+1</f>
        <v>1962</v>
      </c>
      <c r="HB162" s="113" t="s">
        <v>121</v>
      </c>
      <c r="HC162" s="109" t="n">
        <v>26.1</v>
      </c>
      <c r="HD162" s="109" t="n">
        <v>26.3</v>
      </c>
      <c r="HE162" s="109" t="n">
        <v>24.2</v>
      </c>
      <c r="HF162" s="109" t="n">
        <v>23.2</v>
      </c>
      <c r="HG162" s="109" t="n">
        <v>18.2</v>
      </c>
      <c r="HH162" s="109" t="n">
        <v>18.3</v>
      </c>
      <c r="HI162" s="109" t="n">
        <v>16.8</v>
      </c>
      <c r="HJ162" s="109" t="n">
        <v>17.2</v>
      </c>
      <c r="HK162" s="109" t="n">
        <v>18.9</v>
      </c>
      <c r="HL162" s="109" t="n">
        <v>19.1</v>
      </c>
      <c r="HM162" s="109" t="n">
        <v>24.4</v>
      </c>
      <c r="HN162" s="109" t="n">
        <v>22.7</v>
      </c>
      <c r="HO162" s="110" t="n">
        <f aca="false">SUM(HC162:HN162)/12</f>
        <v>21.2833333333333</v>
      </c>
      <c r="IA162" s="1" t="n">
        <f aca="false">IA161+1</f>
        <v>1962</v>
      </c>
      <c r="IB162" s="113" t="s">
        <v>121</v>
      </c>
      <c r="IC162" s="109" t="n">
        <v>31.4</v>
      </c>
      <c r="ID162" s="121" t="n">
        <f aca="false">(ID161+ID163)/2</f>
        <v>32</v>
      </c>
      <c r="IE162" s="109" t="n">
        <v>29.1</v>
      </c>
      <c r="IF162" s="109" t="n">
        <v>25.1</v>
      </c>
      <c r="IG162" s="109" t="n">
        <v>18.2</v>
      </c>
      <c r="IH162" s="109" t="n">
        <v>18.7</v>
      </c>
      <c r="II162" s="109" t="n">
        <v>17.2</v>
      </c>
      <c r="IJ162" s="109" t="n">
        <v>17.5</v>
      </c>
      <c r="IK162" s="109" t="n">
        <v>20.9</v>
      </c>
      <c r="IL162" s="109" t="n">
        <v>23</v>
      </c>
      <c r="IM162" s="109" t="n">
        <v>30.2</v>
      </c>
      <c r="IN162" s="109" t="n">
        <v>27.8</v>
      </c>
      <c r="IO162" s="110" t="n">
        <f aca="false">SUM(IC162:IN162)/12</f>
        <v>24.2583333333333</v>
      </c>
      <c r="JA162" s="1" t="n">
        <f aca="false">JA161+1</f>
        <v>1962</v>
      </c>
      <c r="JB162" s="113" t="s">
        <v>121</v>
      </c>
      <c r="JC162" s="109" t="n">
        <v>22.8</v>
      </c>
      <c r="JD162" s="109" t="n">
        <v>22.1</v>
      </c>
      <c r="JE162" s="109" t="n">
        <v>20.7</v>
      </c>
      <c r="JF162" s="109" t="n">
        <v>18.9</v>
      </c>
      <c r="JG162" s="109" t="n">
        <v>15.3</v>
      </c>
      <c r="JH162" s="109" t="n">
        <v>15</v>
      </c>
      <c r="JI162" s="109" t="n">
        <v>14.2</v>
      </c>
      <c r="JJ162" s="109" t="n">
        <v>14.4</v>
      </c>
      <c r="JK162" s="109" t="n">
        <v>15.3</v>
      </c>
      <c r="JL162" s="109" t="n">
        <v>16.2</v>
      </c>
      <c r="JM162" s="109" t="n">
        <v>20.2</v>
      </c>
      <c r="JN162" s="109" t="n">
        <v>21.3</v>
      </c>
      <c r="JO162" s="110" t="n">
        <f aca="false">SUM(JC162:JN162)/12</f>
        <v>18.0333333333333</v>
      </c>
      <c r="KA162" s="1" t="n">
        <f aca="false">KA161+1</f>
        <v>1962</v>
      </c>
      <c r="KB162" s="113" t="s">
        <v>121</v>
      </c>
      <c r="KC162" s="109" t="n">
        <v>30.6</v>
      </c>
      <c r="KD162" s="109" t="n">
        <v>29</v>
      </c>
      <c r="KE162" s="109" t="n">
        <v>27.7</v>
      </c>
      <c r="KF162" s="109" t="n">
        <v>24.2</v>
      </c>
      <c r="KG162" s="109" t="n">
        <v>17.2</v>
      </c>
      <c r="KH162" s="109" t="n">
        <v>17.6</v>
      </c>
      <c r="KI162" s="109" t="n">
        <v>16</v>
      </c>
      <c r="KJ162" s="109" t="n">
        <v>15.7</v>
      </c>
      <c r="KK162" s="109" t="n">
        <v>19.4</v>
      </c>
      <c r="KL162" s="109" t="n">
        <v>20.1</v>
      </c>
      <c r="KM162" s="109" t="n">
        <v>27.9</v>
      </c>
      <c r="KN162" s="109" t="n">
        <v>26.6</v>
      </c>
      <c r="KO162" s="110" t="n">
        <f aca="false">SUM(KC162:KN162)/12</f>
        <v>22.6666666666667</v>
      </c>
      <c r="LA162" s="1" t="n">
        <f aca="false">LA161+1</f>
        <v>1962</v>
      </c>
      <c r="LB162" s="113" t="s">
        <v>121</v>
      </c>
      <c r="LC162" s="109" t="n">
        <v>31.4</v>
      </c>
      <c r="LD162" s="109" t="n">
        <v>30</v>
      </c>
      <c r="LE162" s="109" t="n">
        <v>28.5</v>
      </c>
      <c r="LF162" s="109" t="n">
        <v>24.7</v>
      </c>
      <c r="LG162" s="109" t="n">
        <v>17.7</v>
      </c>
      <c r="LH162" s="109" t="n">
        <v>17.9</v>
      </c>
      <c r="LI162" s="109" t="n">
        <v>16.6</v>
      </c>
      <c r="LJ162" s="109" t="n">
        <v>16.5</v>
      </c>
      <c r="LK162" s="109" t="n">
        <v>20</v>
      </c>
      <c r="LL162" s="109" t="n">
        <v>22</v>
      </c>
      <c r="LM162" s="109" t="n">
        <v>29.3</v>
      </c>
      <c r="LN162" s="109" t="n">
        <v>26.9</v>
      </c>
      <c r="LO162" s="110" t="n">
        <f aca="false">SUM(LC162:LN162)/12</f>
        <v>23.4583333333333</v>
      </c>
      <c r="MA162" s="1"/>
      <c r="MB162" s="113"/>
      <c r="MC162" s="109"/>
      <c r="MD162" s="109"/>
      <c r="ME162" s="109"/>
      <c r="MF162" s="109"/>
      <c r="MG162" s="109"/>
      <c r="MH162" s="109"/>
      <c r="MI162" s="109"/>
      <c r="MJ162" s="109"/>
      <c r="MK162" s="109"/>
      <c r="ML162" s="109"/>
      <c r="MM162" s="109"/>
      <c r="MN162" s="109"/>
      <c r="MO162" s="110"/>
      <c r="NA162" s="1" t="n">
        <f aca="false">NA161+1</f>
        <v>1962</v>
      </c>
      <c r="NB162" s="113" t="s">
        <v>121</v>
      </c>
      <c r="NC162" s="109" t="n">
        <v>35.3</v>
      </c>
      <c r="ND162" s="109" t="n">
        <v>34.2</v>
      </c>
      <c r="NE162" s="109" t="n">
        <v>31.3</v>
      </c>
      <c r="NF162" s="109" t="n">
        <v>27.2</v>
      </c>
      <c r="NG162" s="109" t="n">
        <v>20.5</v>
      </c>
      <c r="NH162" s="109" t="n">
        <v>21.6</v>
      </c>
      <c r="NI162" s="109" t="n">
        <v>18.4</v>
      </c>
      <c r="NJ162" s="109" t="n">
        <v>20.1</v>
      </c>
      <c r="NK162" s="109" t="n">
        <v>23.5</v>
      </c>
      <c r="NL162" s="109" t="n">
        <v>26</v>
      </c>
      <c r="NM162" s="109" t="n">
        <v>34</v>
      </c>
      <c r="NN162" s="109" t="n">
        <v>32.8</v>
      </c>
      <c r="NO162" s="110" t="n">
        <f aca="false">SUM(NC162:NN162)/12</f>
        <v>27.075</v>
      </c>
      <c r="OA162" s="5"/>
    </row>
    <row r="163" customFormat="false" ht="12.75" hidden="false" customHeight="false" outlineLevel="0" collapsed="false">
      <c r="A163" s="150"/>
      <c r="B163" s="151" t="n">
        <f aca="false">AVERAGE(AO163,BO163,CO163,DO163,EO163,FO163,GO163,HO163,IO163,JO163,KO163,LO163,MO163,NO163)</f>
        <v>23.3011904761905</v>
      </c>
      <c r="C163" s="163" t="n">
        <f aca="false">AVERAGE(B159:B163)</f>
        <v>23.4345634920635</v>
      </c>
      <c r="D163" s="164" t="n">
        <f aca="false">AVERAGE(B154:B163)</f>
        <v>23.1409523809524</v>
      </c>
      <c r="E163" s="151" t="n">
        <f aca="false">AVERAGE(B144:B163)</f>
        <v>23.0977976190476</v>
      </c>
      <c r="F163" s="165" t="n">
        <f aca="false">AVERAGE(B114:B163)</f>
        <v>23.0948373015873</v>
      </c>
      <c r="G163" s="159" t="n">
        <f aca="false">MAX(AC163:AN163,BC163:BN163,CC163:CN163,DC163:DN163,EC163:EN163,FC163:FN163,GC163:GN163,HC163:HN163,IC163:IN163,JC163:JN163,KC163:KN163,LC163:LN163,MC163:MN163,NC163:NN163)</f>
        <v>38.9</v>
      </c>
      <c r="H163" s="161" t="n">
        <f aca="false">MEDIAN(AC163:AN163,BC163:BN163,CC163:CN163,DC163:DN163,EC163:EN163,FC163:FN163,GC163:GN163,HC163:HN163,IC163:IN163,JC163:JN163,KC163:KN163,LC163:LN163,MC163:MN163,NC163:NN163)</f>
        <v>22.1</v>
      </c>
      <c r="I163" s="157" t="n">
        <f aca="false">MIN(AC163:AN163,BC163:BN163,CC163:CN163,DC163:DN163,EC163:EN163,FC163:FN163,GC163:GN163,HC163:HN163,IC163:IN163,JC163:JN163,KC163:KN163,LC163:LN163,MC163:MN163,NC163:NN163)</f>
        <v>13.1</v>
      </c>
      <c r="J163" s="162" t="n">
        <f aca="false">(G163+I163)/2</f>
        <v>26</v>
      </c>
      <c r="AA163" s="1" t="n">
        <f aca="false">AA162+1</f>
        <v>39</v>
      </c>
      <c r="AB163" s="108"/>
      <c r="AC163" s="109"/>
      <c r="AD163" s="109"/>
      <c r="AE163" s="109"/>
      <c r="AF163" s="109"/>
      <c r="AG163" s="109"/>
      <c r="AH163" s="109"/>
      <c r="AI163" s="109"/>
      <c r="AJ163" s="109"/>
      <c r="AK163" s="109"/>
      <c r="AL163" s="109"/>
      <c r="AM163" s="109"/>
      <c r="AN163" s="109"/>
      <c r="AO163" s="110"/>
      <c r="AQ163" s="112"/>
      <c r="AR163" s="109"/>
      <c r="AS163" s="109"/>
      <c r="AT163" s="109"/>
      <c r="AU163" s="109"/>
      <c r="AV163" s="109"/>
      <c r="AW163" s="109"/>
      <c r="AX163" s="109"/>
      <c r="AY163" s="109"/>
      <c r="AZ163" s="109"/>
      <c r="BA163" s="1"/>
      <c r="BB163" s="113"/>
      <c r="BC163" s="109"/>
      <c r="BD163" s="109"/>
      <c r="BE163" s="109"/>
      <c r="BF163" s="109"/>
      <c r="BG163" s="109"/>
      <c r="BH163" s="109"/>
      <c r="BI163" s="109"/>
      <c r="BJ163" s="109"/>
      <c r="BK163" s="109"/>
      <c r="BL163" s="109"/>
      <c r="BM163" s="109"/>
      <c r="BN163" s="109"/>
      <c r="BO163" s="110"/>
      <c r="CA163" s="1"/>
      <c r="CB163" s="112"/>
      <c r="CC163" s="119"/>
      <c r="CD163" s="109"/>
      <c r="CE163" s="109"/>
      <c r="CF163" s="109"/>
      <c r="CG163" s="109"/>
      <c r="CH163" s="109"/>
      <c r="CI163" s="109"/>
      <c r="CJ163" s="109"/>
      <c r="CK163" s="109"/>
      <c r="CL163" s="109"/>
      <c r="CM163" s="109"/>
      <c r="CN163" s="109"/>
      <c r="CO163" s="110"/>
      <c r="DA163" s="1"/>
      <c r="DB163" s="113"/>
      <c r="DC163" s="109"/>
      <c r="DD163" s="109"/>
      <c r="DE163" s="109"/>
      <c r="DF163" s="109"/>
      <c r="DG163" s="109"/>
      <c r="DH163" s="109"/>
      <c r="DI163" s="109"/>
      <c r="DJ163" s="109"/>
      <c r="DK163" s="109"/>
      <c r="DL163" s="109"/>
      <c r="DM163" s="109"/>
      <c r="DN163" s="109"/>
      <c r="DO163" s="110"/>
      <c r="EA163" s="1" t="n">
        <f aca="false">EA162+1</f>
        <v>1963</v>
      </c>
      <c r="EB163" s="111" t="n">
        <v>1963</v>
      </c>
      <c r="EC163" s="109" t="n">
        <v>36.3</v>
      </c>
      <c r="ED163" s="109" t="n">
        <v>38.9</v>
      </c>
      <c r="EE163" s="109" t="n">
        <v>34</v>
      </c>
      <c r="EF163" s="109" t="n">
        <v>27.3</v>
      </c>
      <c r="EG163" s="109" t="n">
        <v>21.9</v>
      </c>
      <c r="EH163" s="109" t="n">
        <v>16.7</v>
      </c>
      <c r="EI163" s="109" t="n">
        <v>17.5</v>
      </c>
      <c r="EJ163" s="109" t="n">
        <v>20.9</v>
      </c>
      <c r="EK163" s="109" t="n">
        <v>25.6</v>
      </c>
      <c r="EL163" s="109" t="n">
        <v>30.3</v>
      </c>
      <c r="EM163" s="109" t="n">
        <v>33.6</v>
      </c>
      <c r="EN163" s="109" t="n">
        <v>35.6</v>
      </c>
      <c r="EO163" s="110" t="n">
        <f aca="false">SUM(EC163:EN163)/12</f>
        <v>28.2166666666667</v>
      </c>
      <c r="FA163" s="1"/>
      <c r="FB163" s="113"/>
      <c r="FC163" s="120"/>
      <c r="FD163" s="109"/>
      <c r="FE163" s="109"/>
      <c r="FF163" s="109"/>
      <c r="FG163" s="109"/>
      <c r="FH163" s="120"/>
      <c r="FI163" s="109"/>
      <c r="FJ163" s="109"/>
      <c r="FK163" s="109"/>
      <c r="FL163" s="109"/>
      <c r="FM163" s="109"/>
      <c r="FN163" s="109"/>
      <c r="FO163" s="110"/>
      <c r="GA163" s="1"/>
      <c r="GB163" s="111"/>
      <c r="GC163" s="109"/>
      <c r="GD163" s="109"/>
      <c r="GE163" s="109"/>
      <c r="GF163" s="109"/>
      <c r="GG163" s="109"/>
      <c r="GH163" s="109"/>
      <c r="GI163" s="109"/>
      <c r="GJ163" s="109"/>
      <c r="GK163" s="109"/>
      <c r="GL163" s="109"/>
      <c r="GM163" s="109"/>
      <c r="GN163" s="109"/>
      <c r="GO163" s="110"/>
      <c r="HA163" s="1" t="n">
        <f aca="false">HA162+1</f>
        <v>1963</v>
      </c>
      <c r="HB163" s="113" t="s">
        <v>122</v>
      </c>
      <c r="HC163" s="109" t="n">
        <v>24.5</v>
      </c>
      <c r="HD163" s="109" t="n">
        <v>23.6</v>
      </c>
      <c r="HE163" s="109" t="n">
        <v>22.6</v>
      </c>
      <c r="HF163" s="109" t="n">
        <v>20.9</v>
      </c>
      <c r="HG163" s="109" t="n">
        <v>17.9</v>
      </c>
      <c r="HH163" s="109" t="n">
        <v>16.6</v>
      </c>
      <c r="HI163" s="109" t="n">
        <v>15</v>
      </c>
      <c r="HJ163" s="109" t="n">
        <v>16.4</v>
      </c>
      <c r="HK163" s="109" t="n">
        <v>18.6</v>
      </c>
      <c r="HL163" s="109" t="n">
        <v>20.6</v>
      </c>
      <c r="HM163" s="109" t="n">
        <v>22.1</v>
      </c>
      <c r="HN163" s="109" t="n">
        <v>23</v>
      </c>
      <c r="HO163" s="110" t="n">
        <f aca="false">SUM(HC163:HN163)/12</f>
        <v>20.15</v>
      </c>
      <c r="IA163" s="1" t="n">
        <f aca="false">IA162+1</f>
        <v>1963</v>
      </c>
      <c r="IB163" s="113" t="s">
        <v>122</v>
      </c>
      <c r="IC163" s="109" t="n">
        <v>31</v>
      </c>
      <c r="ID163" s="109" t="n">
        <v>32.4</v>
      </c>
      <c r="IE163" s="109" t="n">
        <v>28.8</v>
      </c>
      <c r="IF163" s="109" t="n">
        <v>23.8</v>
      </c>
      <c r="IG163" s="109" t="n">
        <v>18.5</v>
      </c>
      <c r="IH163" s="109" t="n">
        <v>16</v>
      </c>
      <c r="II163" s="109" t="n">
        <v>14.7</v>
      </c>
      <c r="IJ163" s="109" t="n">
        <v>17.2</v>
      </c>
      <c r="IK163" s="109" t="n">
        <v>21.8</v>
      </c>
      <c r="IL163" s="109" t="n">
        <v>25.7</v>
      </c>
      <c r="IM163" s="109" t="n">
        <v>28.4</v>
      </c>
      <c r="IN163" s="109" t="n">
        <v>30.2</v>
      </c>
      <c r="IO163" s="110" t="n">
        <f aca="false">SUM(IC163:IN163)/12</f>
        <v>24.0416666666667</v>
      </c>
      <c r="JA163" s="1" t="n">
        <f aca="false">JA162+1</f>
        <v>1963</v>
      </c>
      <c r="JB163" s="113" t="s">
        <v>122</v>
      </c>
      <c r="JC163" s="109" t="n">
        <v>22.1</v>
      </c>
      <c r="JD163" s="109" t="n">
        <v>21.2</v>
      </c>
      <c r="JE163" s="109" t="n">
        <v>20.6</v>
      </c>
      <c r="JF163" s="109" t="n">
        <v>19.2</v>
      </c>
      <c r="JG163" s="109" t="n">
        <v>15.9</v>
      </c>
      <c r="JH163" s="109" t="n">
        <v>14.8</v>
      </c>
      <c r="JI163" s="109" t="n">
        <v>13.1</v>
      </c>
      <c r="JJ163" s="109" t="n">
        <v>14.1</v>
      </c>
      <c r="JK163" s="109" t="n">
        <v>16.3</v>
      </c>
      <c r="JL163" s="109" t="n">
        <v>19.1</v>
      </c>
      <c r="JM163" s="109" t="n">
        <v>20.8</v>
      </c>
      <c r="JN163" s="109" t="n">
        <v>21.2</v>
      </c>
      <c r="JO163" s="110" t="n">
        <f aca="false">SUM(JC163:JN163)/12</f>
        <v>18.2</v>
      </c>
      <c r="KA163" s="1" t="n">
        <f aca="false">KA162+1</f>
        <v>1963</v>
      </c>
      <c r="KB163" s="113" t="s">
        <v>122</v>
      </c>
      <c r="KC163" s="109" t="n">
        <v>28.9</v>
      </c>
      <c r="KD163" s="109" t="n">
        <v>29.9</v>
      </c>
      <c r="KE163" s="109" t="n">
        <v>27.5</v>
      </c>
      <c r="KF163" s="109" t="n">
        <v>23</v>
      </c>
      <c r="KG163" s="109" t="n">
        <v>17.1</v>
      </c>
      <c r="KH163" s="109" t="n">
        <v>15.5</v>
      </c>
      <c r="KI163" s="109" t="n">
        <v>13.8</v>
      </c>
      <c r="KJ163" s="109" t="n">
        <v>15.7</v>
      </c>
      <c r="KK163" s="109" t="n">
        <v>18.9</v>
      </c>
      <c r="KL163" s="109" t="n">
        <v>23.8</v>
      </c>
      <c r="KM163" s="109" t="n">
        <v>26.1</v>
      </c>
      <c r="KN163" s="109" t="n">
        <v>28.8</v>
      </c>
      <c r="KO163" s="110" t="n">
        <f aca="false">SUM(KC163:KN163)/12</f>
        <v>22.4166666666667</v>
      </c>
      <c r="LA163" s="1" t="n">
        <f aca="false">LA162+1</f>
        <v>1963</v>
      </c>
      <c r="LB163" s="113" t="s">
        <v>122</v>
      </c>
      <c r="LC163" s="109" t="n">
        <v>29.7</v>
      </c>
      <c r="LD163" s="109" t="n">
        <v>30.8</v>
      </c>
      <c r="LE163" s="109" t="n">
        <v>28.1</v>
      </c>
      <c r="LF163" s="109" t="n">
        <v>23.6</v>
      </c>
      <c r="LG163" s="109" t="n">
        <v>18</v>
      </c>
      <c r="LH163" s="109" t="n">
        <v>15.7</v>
      </c>
      <c r="LI163" s="109" t="n">
        <v>13.8</v>
      </c>
      <c r="LJ163" s="109" t="n">
        <v>15.7</v>
      </c>
      <c r="LK163" s="109" t="n">
        <v>20.1</v>
      </c>
      <c r="LL163" s="109" t="n">
        <v>24.7</v>
      </c>
      <c r="LM163" s="109" t="n">
        <v>27.6</v>
      </c>
      <c r="LN163" s="109" t="n">
        <v>29.4</v>
      </c>
      <c r="LO163" s="110" t="n">
        <f aca="false">SUM(LC163:LN163)/12</f>
        <v>23.1</v>
      </c>
      <c r="MA163" s="1"/>
      <c r="MB163" s="113"/>
      <c r="MC163" s="109"/>
      <c r="MD163" s="109"/>
      <c r="ME163" s="109"/>
      <c r="MF163" s="109"/>
      <c r="MG163" s="109"/>
      <c r="MH163" s="109"/>
      <c r="MI163" s="109"/>
      <c r="MJ163" s="109"/>
      <c r="MK163" s="109"/>
      <c r="ML163" s="109"/>
      <c r="MM163" s="109"/>
      <c r="MN163" s="109"/>
      <c r="MO163" s="110"/>
      <c r="NA163" s="1" t="n">
        <f aca="false">NA162+1</f>
        <v>1963</v>
      </c>
      <c r="NB163" s="113" t="s">
        <v>122</v>
      </c>
      <c r="NC163" s="109" t="n">
        <v>35</v>
      </c>
      <c r="ND163" s="109" t="n">
        <v>37.4</v>
      </c>
      <c r="NE163" s="109" t="n">
        <v>31.7</v>
      </c>
      <c r="NF163" s="109" t="n">
        <v>25.6</v>
      </c>
      <c r="NG163" s="109" t="n">
        <v>19.8</v>
      </c>
      <c r="NH163" s="109" t="n">
        <v>17.2</v>
      </c>
      <c r="NI163" s="109" t="n">
        <v>16.6</v>
      </c>
      <c r="NJ163" s="109" t="n">
        <v>20.5</v>
      </c>
      <c r="NK163" s="109" t="n">
        <v>24.9</v>
      </c>
      <c r="NL163" s="109" t="n">
        <v>29.4</v>
      </c>
      <c r="NM163" s="109" t="n">
        <v>31.6</v>
      </c>
      <c r="NN163" s="109" t="n">
        <v>34.1</v>
      </c>
      <c r="NO163" s="110" t="n">
        <f aca="false">SUM(NC163:NN163)/12</f>
        <v>26.9833333333333</v>
      </c>
      <c r="OA163" s="5"/>
    </row>
    <row r="164" customFormat="false" ht="12.75" hidden="false" customHeight="false" outlineLevel="0" collapsed="false">
      <c r="A164" s="150"/>
      <c r="B164" s="151" t="n">
        <f aca="false">AVERAGE(AO164,BO164,CO164,DO164,EO164,FO164,GO164,HO164,IO164,JO164,KO164,LO164,MO164,NO164)</f>
        <v>22.6607142857143</v>
      </c>
      <c r="C164" s="163" t="n">
        <f aca="false">AVERAGE(B160:B164)</f>
        <v>23.2590079365079</v>
      </c>
      <c r="D164" s="164" t="n">
        <f aca="false">AVERAGE(B155:B164)</f>
        <v>23.102380952381</v>
      </c>
      <c r="E164" s="151" t="n">
        <f aca="false">AVERAGE(B145:B164)</f>
        <v>23.0592857142857</v>
      </c>
      <c r="F164" s="165" t="n">
        <f aca="false">AVERAGE(B115:B164)</f>
        <v>23.0653293650794</v>
      </c>
      <c r="G164" s="159" t="n">
        <f aca="false">MAX(AC164:AN164,BC164:BN164,CC164:CN164,DC164:DN164,EC164:EN164,FC164:FN164,GC164:GN164,HC164:HN164,IC164:IN164,JC164:JN164,KC164:KN164,LC164:LN164,MC164:MN164,NC164:NN164)</f>
        <v>37.3</v>
      </c>
      <c r="H164" s="161" t="n">
        <f aca="false">MEDIAN(AC164:AN164,BC164:BN164,CC164:CN164,DC164:DN164,EC164:EN164,FC164:FN164,GC164:GN164,HC164:HN164,IC164:IN164,JC164:JN164,KC164:KN164,LC164:LN164,MC164:MN164,NC164:NN164)</f>
        <v>21.45</v>
      </c>
      <c r="I164" s="157" t="n">
        <f aca="false">MIN(AC164:AN164,BC164:BN164,CC164:CN164,DC164:DN164,EC164:EN164,FC164:FN164,GC164:GN164,HC164:HN164,IC164:IN164,JC164:JN164,KC164:KN164,LC164:LN164,MC164:MN164,NC164:NN164)</f>
        <v>13.4</v>
      </c>
      <c r="J164" s="162" t="n">
        <f aca="false">(G164+I164)/2</f>
        <v>25.35</v>
      </c>
      <c r="AA164" s="1" t="n">
        <f aca="false">AA163+1</f>
        <v>40</v>
      </c>
      <c r="AB164" s="108"/>
      <c r="AC164" s="109"/>
      <c r="AD164" s="109"/>
      <c r="AE164" s="109"/>
      <c r="AF164" s="109"/>
      <c r="AG164" s="109"/>
      <c r="AH164" s="109"/>
      <c r="AI164" s="109"/>
      <c r="AJ164" s="109"/>
      <c r="AK164" s="109"/>
      <c r="AL164" s="109"/>
      <c r="AM164" s="109"/>
      <c r="AN164" s="109"/>
      <c r="AO164" s="110"/>
      <c r="AQ164" s="112"/>
      <c r="AR164" s="109"/>
      <c r="AS164" s="109"/>
      <c r="AT164" s="109"/>
      <c r="AU164" s="109"/>
      <c r="AV164" s="109"/>
      <c r="AW164" s="109"/>
      <c r="AX164" s="109"/>
      <c r="AY164" s="109"/>
      <c r="AZ164" s="109"/>
      <c r="BA164" s="1"/>
      <c r="BB164" s="113"/>
      <c r="BC164" s="109"/>
      <c r="BD164" s="109"/>
      <c r="BE164" s="109"/>
      <c r="BF164" s="109"/>
      <c r="BG164" s="109"/>
      <c r="BH164" s="109"/>
      <c r="BI164" s="109"/>
      <c r="BJ164" s="109"/>
      <c r="BK164" s="109"/>
      <c r="BL164" s="109"/>
      <c r="BM164" s="109"/>
      <c r="BN164" s="109"/>
      <c r="BO164" s="110"/>
      <c r="CA164" s="1"/>
      <c r="CB164" s="112"/>
      <c r="CC164" s="109"/>
      <c r="CD164" s="109"/>
      <c r="CE164" s="109"/>
      <c r="CF164" s="109"/>
      <c r="CG164" s="109"/>
      <c r="CH164" s="109"/>
      <c r="CI164" s="109"/>
      <c r="CJ164" s="109"/>
      <c r="CK164" s="109"/>
      <c r="CL164" s="109"/>
      <c r="CM164" s="109"/>
      <c r="CN164" s="109"/>
      <c r="CO164" s="110"/>
      <c r="DA164" s="1"/>
      <c r="DB164" s="113"/>
      <c r="DC164" s="109"/>
      <c r="DD164" s="109"/>
      <c r="DE164" s="109"/>
      <c r="DF164" s="109"/>
      <c r="DG164" s="109"/>
      <c r="DH164" s="109"/>
      <c r="DI164" s="109"/>
      <c r="DJ164" s="109"/>
      <c r="DK164" s="109"/>
      <c r="DL164" s="109"/>
      <c r="DM164" s="109"/>
      <c r="DN164" s="109"/>
      <c r="DO164" s="110"/>
      <c r="EA164" s="1" t="n">
        <f aca="false">EA163+1</f>
        <v>1964</v>
      </c>
      <c r="EB164" s="111" t="n">
        <v>1964</v>
      </c>
      <c r="EC164" s="109" t="n">
        <v>37.3</v>
      </c>
      <c r="ED164" s="109" t="n">
        <v>34.4</v>
      </c>
      <c r="EE164" s="109" t="n">
        <v>34.2</v>
      </c>
      <c r="EF164" s="109" t="n">
        <v>27.8</v>
      </c>
      <c r="EG164" s="109" t="n">
        <v>22.3</v>
      </c>
      <c r="EH164" s="109" t="n">
        <v>20</v>
      </c>
      <c r="EI164" s="109" t="n">
        <v>19.6</v>
      </c>
      <c r="EJ164" s="109" t="n">
        <v>21.2</v>
      </c>
      <c r="EK164" s="109" t="n">
        <v>23.6</v>
      </c>
      <c r="EL164" s="109" t="n">
        <v>26.4</v>
      </c>
      <c r="EM164" s="109" t="n">
        <v>33.6</v>
      </c>
      <c r="EN164" s="109" t="n">
        <v>32.8</v>
      </c>
      <c r="EO164" s="110" t="n">
        <f aca="false">SUM(EC164:EN164)/12</f>
        <v>27.7666666666667</v>
      </c>
      <c r="FA164" s="1"/>
      <c r="FB164" s="113"/>
      <c r="FC164" s="109"/>
      <c r="FD164" s="109"/>
      <c r="FE164" s="109"/>
      <c r="FF164" s="109"/>
      <c r="FG164" s="109"/>
      <c r="FH164" s="109"/>
      <c r="FI164" s="109"/>
      <c r="FJ164" s="109"/>
      <c r="FK164" s="109"/>
      <c r="FL164" s="109"/>
      <c r="FM164" s="109"/>
      <c r="FN164" s="109"/>
      <c r="FO164" s="110"/>
      <c r="GA164" s="1"/>
      <c r="GB164" s="111"/>
      <c r="GC164" s="109"/>
      <c r="GD164" s="109"/>
      <c r="GE164" s="109"/>
      <c r="GF164" s="109"/>
      <c r="GG164" s="109"/>
      <c r="GH164" s="109"/>
      <c r="GI164" s="109"/>
      <c r="GJ164" s="109"/>
      <c r="GK164" s="109"/>
      <c r="GL164" s="109"/>
      <c r="GM164" s="109"/>
      <c r="GN164" s="109"/>
      <c r="GO164" s="110"/>
      <c r="HA164" s="1" t="n">
        <f aca="false">HA163+1</f>
        <v>1964</v>
      </c>
      <c r="HB164" s="113" t="s">
        <v>123</v>
      </c>
      <c r="HC164" s="109" t="n">
        <v>24.1</v>
      </c>
      <c r="HD164" s="109" t="n">
        <v>22.8</v>
      </c>
      <c r="HE164" s="109" t="n">
        <v>23.9</v>
      </c>
      <c r="HF164" s="109" t="n">
        <v>21.6</v>
      </c>
      <c r="HG164" s="109" t="n">
        <v>19.2</v>
      </c>
      <c r="HH164" s="109" t="n">
        <v>16.7</v>
      </c>
      <c r="HI164" s="109" t="n">
        <v>16</v>
      </c>
      <c r="HJ164" s="109" t="n">
        <v>16.5</v>
      </c>
      <c r="HK164" s="109" t="n">
        <v>18.5</v>
      </c>
      <c r="HL164" s="109" t="n">
        <v>19.5</v>
      </c>
      <c r="HM164" s="109" t="n">
        <v>22.3</v>
      </c>
      <c r="HN164" s="109" t="n">
        <v>20.8</v>
      </c>
      <c r="HO164" s="110" t="n">
        <f aca="false">SUM(HC164:HN164)/12</f>
        <v>20.1583333333333</v>
      </c>
      <c r="IA164" s="1" t="n">
        <f aca="false">IA163+1</f>
        <v>1964</v>
      </c>
      <c r="IB164" s="113" t="s">
        <v>123</v>
      </c>
      <c r="IC164" s="109" t="n">
        <v>30.7</v>
      </c>
      <c r="ID164" s="109" t="n">
        <v>28.3</v>
      </c>
      <c r="IE164" s="109" t="n">
        <v>29</v>
      </c>
      <c r="IF164" s="109" t="n">
        <v>24.1</v>
      </c>
      <c r="IG164" s="109" t="n">
        <v>19.9</v>
      </c>
      <c r="IH164" s="109" t="n">
        <v>17.4</v>
      </c>
      <c r="II164" s="109" t="n">
        <v>16.2</v>
      </c>
      <c r="IJ164" s="109" t="n">
        <v>17.7</v>
      </c>
      <c r="IK164" s="109" t="n">
        <v>19.7</v>
      </c>
      <c r="IL164" s="109" t="n">
        <v>22</v>
      </c>
      <c r="IM164" s="109" t="n">
        <v>27</v>
      </c>
      <c r="IN164" s="109" t="n">
        <v>25.9</v>
      </c>
      <c r="IO164" s="110" t="n">
        <f aca="false">SUM(IC164:IN164)/12</f>
        <v>23.1583333333333</v>
      </c>
      <c r="JA164" s="1" t="n">
        <f aca="false">JA163+1</f>
        <v>1964</v>
      </c>
      <c r="JB164" s="113" t="s">
        <v>123</v>
      </c>
      <c r="JC164" s="109" t="n">
        <v>22.1</v>
      </c>
      <c r="JD164" s="109" t="n">
        <v>21.2</v>
      </c>
      <c r="JE164" s="109" t="n">
        <v>20.7</v>
      </c>
      <c r="JF164" s="109" t="n">
        <v>18.8</v>
      </c>
      <c r="JG164" s="109" t="n">
        <v>16.4</v>
      </c>
      <c r="JH164" s="109" t="n">
        <v>14.6</v>
      </c>
      <c r="JI164" s="109" t="n">
        <v>13.4</v>
      </c>
      <c r="JJ164" s="109" t="n">
        <v>14.5</v>
      </c>
      <c r="JK164" s="109" t="n">
        <v>15.5</v>
      </c>
      <c r="JL164" s="109" t="n">
        <v>16.5</v>
      </c>
      <c r="JM164" s="109" t="n">
        <v>19.2</v>
      </c>
      <c r="JN164" s="109" t="n">
        <v>18.2</v>
      </c>
      <c r="JO164" s="110" t="n">
        <f aca="false">SUM(JC164:JN164)/12</f>
        <v>17.5916666666667</v>
      </c>
      <c r="KA164" s="1" t="n">
        <f aca="false">KA163+1</f>
        <v>1964</v>
      </c>
      <c r="KB164" s="113" t="s">
        <v>123</v>
      </c>
      <c r="KC164" s="109" t="n">
        <v>28.8</v>
      </c>
      <c r="KD164" s="109" t="n">
        <v>27.2</v>
      </c>
      <c r="KE164" s="109" t="n">
        <v>27.5</v>
      </c>
      <c r="KF164" s="109" t="n">
        <v>23</v>
      </c>
      <c r="KG164" s="109" t="n">
        <v>18.9</v>
      </c>
      <c r="KH164" s="109" t="n">
        <v>16.4</v>
      </c>
      <c r="KI164" s="109" t="n">
        <v>15.1</v>
      </c>
      <c r="KJ164" s="109" t="n">
        <v>15.7</v>
      </c>
      <c r="KK164" s="109" t="n">
        <v>18.3</v>
      </c>
      <c r="KL164" s="109" t="n">
        <v>19.8</v>
      </c>
      <c r="KM164" s="109" t="n">
        <v>25.2</v>
      </c>
      <c r="KN164" s="109" t="n">
        <v>23.1</v>
      </c>
      <c r="KO164" s="110" t="n">
        <f aca="false">SUM(KC164:KN164)/12</f>
        <v>21.5833333333333</v>
      </c>
      <c r="LA164" s="1" t="n">
        <f aca="false">LA163+1</f>
        <v>1964</v>
      </c>
      <c r="LB164" s="113" t="s">
        <v>123</v>
      </c>
      <c r="LC164" s="109" t="n">
        <v>29.9</v>
      </c>
      <c r="LD164" s="109" t="n">
        <v>27.1</v>
      </c>
      <c r="LE164" s="109" t="n">
        <v>28.2</v>
      </c>
      <c r="LF164" s="109" t="n">
        <v>23.5</v>
      </c>
      <c r="LG164" s="109" t="n">
        <v>19.1</v>
      </c>
      <c r="LH164" s="109" t="n">
        <v>16.7</v>
      </c>
      <c r="LI164" s="109" t="n">
        <v>15.4</v>
      </c>
      <c r="LJ164" s="109" t="n">
        <v>17</v>
      </c>
      <c r="LK164" s="109" t="n">
        <v>18.8</v>
      </c>
      <c r="LL164" s="109" t="n">
        <v>21</v>
      </c>
      <c r="LM164" s="109" t="n">
        <v>25.6</v>
      </c>
      <c r="LN164" s="109" t="n">
        <v>24.9</v>
      </c>
      <c r="LO164" s="110" t="n">
        <f aca="false">SUM(LC164:LN164)/12</f>
        <v>22.2666666666667</v>
      </c>
      <c r="MA164" s="1"/>
      <c r="MB164" s="113"/>
      <c r="MC164" s="109"/>
      <c r="MD164" s="109"/>
      <c r="ME164" s="109"/>
      <c r="MF164" s="109"/>
      <c r="MG164" s="109"/>
      <c r="MH164" s="109"/>
      <c r="MI164" s="109"/>
      <c r="MJ164" s="109"/>
      <c r="MK164" s="109"/>
      <c r="ML164" s="109"/>
      <c r="MM164" s="109"/>
      <c r="MN164" s="109"/>
      <c r="MO164" s="110"/>
      <c r="NA164" s="1" t="n">
        <f aca="false">NA163+1</f>
        <v>1964</v>
      </c>
      <c r="NB164" s="113" t="s">
        <v>123</v>
      </c>
      <c r="NC164" s="109" t="n">
        <v>34.2</v>
      </c>
      <c r="ND164" s="109" t="n">
        <v>31.1</v>
      </c>
      <c r="NE164" s="109" t="n">
        <v>32.4</v>
      </c>
      <c r="NF164" s="109" t="n">
        <v>25.9</v>
      </c>
      <c r="NG164" s="109" t="n">
        <v>21.3</v>
      </c>
      <c r="NH164" s="109" t="n">
        <v>19.7</v>
      </c>
      <c r="NI164" s="109" t="n">
        <v>19</v>
      </c>
      <c r="NJ164" s="109" t="n">
        <v>20.4</v>
      </c>
      <c r="NK164" s="109" t="n">
        <v>22.7</v>
      </c>
      <c r="NL164" s="109" t="n">
        <v>24.9</v>
      </c>
      <c r="NM164" s="109" t="n">
        <v>30.3</v>
      </c>
      <c r="NN164" s="109" t="n">
        <v>31.3</v>
      </c>
      <c r="NO164" s="110" t="n">
        <f aca="false">SUM(NC164:NN164)/12</f>
        <v>26.1</v>
      </c>
      <c r="OA164" s="5"/>
    </row>
    <row r="165" customFormat="false" ht="12.75" hidden="false" customHeight="false" outlineLevel="0" collapsed="false">
      <c r="A165" s="150" t="n">
        <f aca="false">A160+5</f>
        <v>1965</v>
      </c>
      <c r="B165" s="151" t="n">
        <f aca="false">AVERAGE(AO165,BO165,CO165,DO165,EO165,FO165,GO165,HO165,IO165,JO165,KO165,LO165,MO165,NO165)</f>
        <v>23.9</v>
      </c>
      <c r="C165" s="163" t="n">
        <f aca="false">AVERAGE(B161:B165)</f>
        <v>23.4978571428571</v>
      </c>
      <c r="D165" s="164" t="n">
        <f aca="false">AVERAGE(B156:B165)</f>
        <v>23.2416666666667</v>
      </c>
      <c r="E165" s="151" t="n">
        <f aca="false">AVERAGE(B146:B165)</f>
        <v>23.1119047619048</v>
      </c>
      <c r="F165" s="165" t="n">
        <f aca="false">AVERAGE(B116:B165)</f>
        <v>23.0914404761905</v>
      </c>
      <c r="G165" s="159" t="n">
        <f aca="false">MAX(AC165:AN165,BC165:BN165,CC165:CN165,DC165:DN165,EC165:EN165,FC165:FN165,GC165:GN165,HC165:HN165,IC165:IN165,JC165:JN165,KC165:KN165,LC165:LN165,MC165:MN165,NC165:NN165)</f>
        <v>39.5</v>
      </c>
      <c r="H165" s="161" t="n">
        <f aca="false">MEDIAN(AC165:AN165,BC165:BN165,CC165:CN165,DC165:DN165,EC165:EN165,FC165:FN165,GC165:GN165,HC165:HN165,IC165:IN165,JC165:JN165,KC165:KN165,LC165:LN165,MC165:MN165,NC165:NN165)</f>
        <v>22.6</v>
      </c>
      <c r="I165" s="157" t="n">
        <f aca="false">MIN(AC165:AN165,BC165:BN165,CC165:CN165,DC165:DN165,EC165:EN165,FC165:FN165,GC165:GN165,HC165:HN165,IC165:IN165,JC165:JN165,KC165:KN165,LC165:LN165,MC165:MN165,NC165:NN165)</f>
        <v>13.4</v>
      </c>
      <c r="J165" s="162" t="n">
        <f aca="false">(G165+I165)/2</f>
        <v>26.45</v>
      </c>
      <c r="AA165" s="1" t="n">
        <f aca="false">AA164+1</f>
        <v>41</v>
      </c>
      <c r="AB165" s="108"/>
      <c r="AC165" s="109"/>
      <c r="AD165" s="109"/>
      <c r="AE165" s="109"/>
      <c r="AF165" s="109"/>
      <c r="AG165" s="109"/>
      <c r="AH165" s="109"/>
      <c r="AI165" s="109"/>
      <c r="AJ165" s="109"/>
      <c r="AK165" s="109"/>
      <c r="AL165" s="109"/>
      <c r="AM165" s="109"/>
      <c r="AN165" s="109"/>
      <c r="AO165" s="110"/>
      <c r="AQ165" s="112"/>
      <c r="AR165" s="109"/>
      <c r="AS165" s="109"/>
      <c r="AT165" s="109"/>
      <c r="AU165" s="109"/>
      <c r="AV165" s="109"/>
      <c r="AW165" s="109"/>
      <c r="AX165" s="109"/>
      <c r="AY165" s="109"/>
      <c r="AZ165" s="109"/>
      <c r="BA165" s="1"/>
      <c r="BB165" s="113"/>
      <c r="BC165" s="109"/>
      <c r="BD165" s="109"/>
      <c r="BE165" s="109"/>
      <c r="BF165" s="109"/>
      <c r="BG165" s="109"/>
      <c r="BH165" s="109"/>
      <c r="BI165" s="109"/>
      <c r="BJ165" s="109"/>
      <c r="BK165" s="109"/>
      <c r="BL165" s="109"/>
      <c r="BM165" s="109"/>
      <c r="BN165" s="109"/>
      <c r="BO165" s="110"/>
      <c r="CA165" s="1"/>
      <c r="CB165" s="112"/>
      <c r="CC165" s="109"/>
      <c r="CD165" s="109"/>
      <c r="CE165" s="109"/>
      <c r="CF165" s="109"/>
      <c r="CG165" s="109"/>
      <c r="CH165" s="109"/>
      <c r="CI165" s="109"/>
      <c r="CJ165" s="109"/>
      <c r="CK165" s="109"/>
      <c r="CL165" s="109"/>
      <c r="CM165" s="109"/>
      <c r="CN165" s="109"/>
      <c r="CO165" s="110"/>
      <c r="DA165" s="1"/>
      <c r="DB165" s="113"/>
      <c r="DC165" s="109"/>
      <c r="DD165" s="109"/>
      <c r="DE165" s="109"/>
      <c r="DF165" s="109"/>
      <c r="DG165" s="109"/>
      <c r="DH165" s="109"/>
      <c r="DI165" s="109"/>
      <c r="DJ165" s="109"/>
      <c r="DK165" s="109"/>
      <c r="DL165" s="109"/>
      <c r="DM165" s="109"/>
      <c r="DN165" s="109"/>
      <c r="DO165" s="110"/>
      <c r="EA165" s="1" t="n">
        <f aca="false">EA164+1</f>
        <v>1965</v>
      </c>
      <c r="EB165" s="111" t="n">
        <v>1965</v>
      </c>
      <c r="EC165" s="109" t="n">
        <v>37.1</v>
      </c>
      <c r="ED165" s="109" t="n">
        <v>39.5</v>
      </c>
      <c r="EE165" s="109" t="n">
        <v>34.5</v>
      </c>
      <c r="EF165" s="109" t="n">
        <v>26.5</v>
      </c>
      <c r="EG165" s="109" t="n">
        <v>23.2</v>
      </c>
      <c r="EH165" s="109" t="n">
        <v>19.4</v>
      </c>
      <c r="EI165" s="109" t="n">
        <v>18.5</v>
      </c>
      <c r="EJ165" s="109" t="n">
        <v>20.2</v>
      </c>
      <c r="EK165" s="109" t="n">
        <v>26.3</v>
      </c>
      <c r="EL165" s="109" t="n">
        <v>31.7</v>
      </c>
      <c r="EM165" s="109" t="n">
        <v>33.6</v>
      </c>
      <c r="EN165" s="109" t="n">
        <v>38.1</v>
      </c>
      <c r="EO165" s="110" t="n">
        <f aca="false">SUM(EC165:EN165)/12</f>
        <v>29.05</v>
      </c>
      <c r="FA165" s="1"/>
      <c r="FB165" s="113"/>
      <c r="FC165" s="109"/>
      <c r="FD165" s="109"/>
      <c r="FE165" s="109"/>
      <c r="FF165" s="109"/>
      <c r="FG165" s="109"/>
      <c r="FH165" s="109"/>
      <c r="FI165" s="109"/>
      <c r="FJ165" s="109"/>
      <c r="FK165" s="109"/>
      <c r="FL165" s="109"/>
      <c r="FM165" s="109"/>
      <c r="FN165" s="109"/>
      <c r="FO165" s="110"/>
      <c r="GA165" s="1"/>
      <c r="GB165" s="111"/>
      <c r="GC165" s="109"/>
      <c r="GD165" s="109"/>
      <c r="GE165" s="109"/>
      <c r="GF165" s="109"/>
      <c r="GG165" s="109"/>
      <c r="GH165" s="109"/>
      <c r="GI165" s="109"/>
      <c r="GJ165" s="109"/>
      <c r="GK165" s="109"/>
      <c r="GL165" s="109"/>
      <c r="GM165" s="109"/>
      <c r="GN165" s="109"/>
      <c r="GO165" s="110"/>
      <c r="HA165" s="1" t="n">
        <f aca="false">HA164+1</f>
        <v>1965</v>
      </c>
      <c r="HB165" s="113" t="s">
        <v>124</v>
      </c>
      <c r="HC165" s="109" t="n">
        <v>24.3</v>
      </c>
      <c r="HD165" s="109" t="n">
        <v>26</v>
      </c>
      <c r="HE165" s="109" t="n">
        <v>24.7</v>
      </c>
      <c r="HF165" s="109" t="n">
        <v>20.2</v>
      </c>
      <c r="HG165" s="109" t="n">
        <v>19</v>
      </c>
      <c r="HH165" s="109" t="n">
        <v>16.5</v>
      </c>
      <c r="HI165" s="109" t="n">
        <v>15.6</v>
      </c>
      <c r="HJ165" s="109" t="n">
        <v>16.6</v>
      </c>
      <c r="HK165" s="109" t="n">
        <v>18.7</v>
      </c>
      <c r="HL165" s="109" t="n">
        <v>21.5</v>
      </c>
      <c r="HM165" s="109" t="n">
        <v>22.3</v>
      </c>
      <c r="HN165" s="109" t="n">
        <v>25.1</v>
      </c>
      <c r="HO165" s="110" t="n">
        <f aca="false">SUM(HC165:HN165)/12</f>
        <v>20.875</v>
      </c>
      <c r="IA165" s="1" t="n">
        <f aca="false">IA164+1</f>
        <v>1965</v>
      </c>
      <c r="IB165" s="113" t="s">
        <v>124</v>
      </c>
      <c r="IC165" s="109" t="n">
        <v>30.4</v>
      </c>
      <c r="ID165" s="109" t="n">
        <v>33.1</v>
      </c>
      <c r="IE165" s="109" t="n">
        <v>29.5</v>
      </c>
      <c r="IF165" s="109" t="n">
        <v>22.9</v>
      </c>
      <c r="IG165" s="109" t="n">
        <v>20.2</v>
      </c>
      <c r="IH165" s="109" t="n">
        <v>17.3</v>
      </c>
      <c r="II165" s="109" t="n">
        <v>15.3</v>
      </c>
      <c r="IJ165" s="109" t="n">
        <v>17</v>
      </c>
      <c r="IK165" s="109" t="n">
        <v>21.2</v>
      </c>
      <c r="IL165" s="109" t="n">
        <v>26.6</v>
      </c>
      <c r="IM165" s="109" t="n">
        <v>27.6</v>
      </c>
      <c r="IN165" s="109" t="n">
        <v>32</v>
      </c>
      <c r="IO165" s="110" t="n">
        <f aca="false">SUM(IC165:IN165)/12</f>
        <v>24.425</v>
      </c>
      <c r="JA165" s="1" t="n">
        <f aca="false">JA164+1</f>
        <v>1965</v>
      </c>
      <c r="JB165" s="113" t="s">
        <v>124</v>
      </c>
      <c r="JC165" s="109" t="n">
        <v>21.6</v>
      </c>
      <c r="JD165" s="109" t="n">
        <v>23.9</v>
      </c>
      <c r="JE165" s="109" t="n">
        <v>21.6</v>
      </c>
      <c r="JF165" s="109" t="n">
        <v>17.9</v>
      </c>
      <c r="JG165" s="109" t="n">
        <v>17</v>
      </c>
      <c r="JH165" s="109" t="n">
        <v>14.8</v>
      </c>
      <c r="JI165" s="109" t="n">
        <v>13.4</v>
      </c>
      <c r="JJ165" s="109" t="n">
        <v>14.6</v>
      </c>
      <c r="JK165" s="109" t="n">
        <v>16.3</v>
      </c>
      <c r="JL165" s="109" t="n">
        <v>18.8</v>
      </c>
      <c r="JM165" s="109" t="n">
        <v>19.3</v>
      </c>
      <c r="JN165" s="109" t="n">
        <v>23.2</v>
      </c>
      <c r="JO165" s="110" t="n">
        <f aca="false">SUM(JC165:JN165)/12</f>
        <v>18.5333333333333</v>
      </c>
      <c r="KA165" s="1" t="n">
        <f aca="false">KA164+1</f>
        <v>1965</v>
      </c>
      <c r="KB165" s="113" t="s">
        <v>124</v>
      </c>
      <c r="KC165" s="109" t="n">
        <v>28.2</v>
      </c>
      <c r="KD165" s="109" t="n">
        <v>31.4</v>
      </c>
      <c r="KE165" s="109" t="n">
        <v>28.1</v>
      </c>
      <c r="KF165" s="109" t="n">
        <v>20.8</v>
      </c>
      <c r="KG165" s="109" t="n">
        <v>18.9</v>
      </c>
      <c r="KH165" s="109" t="n">
        <v>16.8</v>
      </c>
      <c r="KI165" s="109" t="n">
        <v>14.4</v>
      </c>
      <c r="KJ165" s="109" t="n">
        <v>16.2</v>
      </c>
      <c r="KK165" s="109" t="n">
        <v>19.3</v>
      </c>
      <c r="KL165" s="109" t="n">
        <v>24.8</v>
      </c>
      <c r="KM165" s="109" t="n">
        <v>25.7</v>
      </c>
      <c r="KN165" s="109" t="n">
        <v>30.7</v>
      </c>
      <c r="KO165" s="110" t="n">
        <f aca="false">SUM(KC165:KN165)/12</f>
        <v>22.9416666666667</v>
      </c>
      <c r="LA165" s="1" t="n">
        <f aca="false">LA164+1</f>
        <v>1965</v>
      </c>
      <c r="LB165" s="113" t="s">
        <v>124</v>
      </c>
      <c r="LC165" s="109" t="n">
        <v>30.2</v>
      </c>
      <c r="LD165" s="109" t="n">
        <v>32.5</v>
      </c>
      <c r="LE165" s="109" t="n">
        <v>28.9</v>
      </c>
      <c r="LF165" s="109" t="n">
        <v>22.2</v>
      </c>
      <c r="LG165" s="109" t="n">
        <v>19.9</v>
      </c>
      <c r="LH165" s="109" t="n">
        <v>17.2</v>
      </c>
      <c r="LI165" s="109" t="n">
        <v>15.3</v>
      </c>
      <c r="LJ165" s="109" t="n">
        <v>16.7</v>
      </c>
      <c r="LK165" s="109" t="n">
        <v>20.2</v>
      </c>
      <c r="LL165" s="109" t="n">
        <v>28.9</v>
      </c>
      <c r="LM165" s="109" t="n">
        <v>26</v>
      </c>
      <c r="LN165" s="109" t="n">
        <v>31.2</v>
      </c>
      <c r="LO165" s="110" t="n">
        <f aca="false">SUM(LC165:LN165)/12</f>
        <v>24.1</v>
      </c>
      <c r="MA165" s="1"/>
      <c r="MB165" s="113"/>
      <c r="MC165" s="109"/>
      <c r="MD165" s="109"/>
      <c r="ME165" s="109"/>
      <c r="MF165" s="109"/>
      <c r="MG165" s="109"/>
      <c r="MH165" s="109"/>
      <c r="MI165" s="109"/>
      <c r="MJ165" s="109"/>
      <c r="MK165" s="109"/>
      <c r="ML165" s="109"/>
      <c r="MM165" s="109"/>
      <c r="MN165" s="109"/>
      <c r="MO165" s="110"/>
      <c r="NA165" s="1" t="n">
        <f aca="false">NA164+1</f>
        <v>1965</v>
      </c>
      <c r="NB165" s="113" t="s">
        <v>124</v>
      </c>
      <c r="NC165" s="109" t="n">
        <v>35.2</v>
      </c>
      <c r="ND165" s="109" t="n">
        <v>37.1</v>
      </c>
      <c r="NE165" s="109" t="n">
        <v>32.5</v>
      </c>
      <c r="NF165" s="109" t="n">
        <v>25.4</v>
      </c>
      <c r="NG165" s="109" t="n">
        <v>21.8</v>
      </c>
      <c r="NH165" s="109" t="n">
        <v>18.6</v>
      </c>
      <c r="NI165" s="109" t="n">
        <v>17.8</v>
      </c>
      <c r="NJ165" s="109" t="n">
        <v>19.4</v>
      </c>
      <c r="NK165" s="109" t="n">
        <v>24.6</v>
      </c>
      <c r="NL165" s="109" t="n">
        <v>29.3</v>
      </c>
      <c r="NM165" s="109" t="n">
        <v>31.7</v>
      </c>
      <c r="NN165" s="109" t="n">
        <v>35.1</v>
      </c>
      <c r="NO165" s="110" t="n">
        <f aca="false">SUM(NC165:NN165)/12</f>
        <v>27.375</v>
      </c>
      <c r="OA165" s="5"/>
    </row>
    <row r="166" customFormat="false" ht="12.75" hidden="false" customHeight="false" outlineLevel="0" collapsed="false">
      <c r="A166" s="150"/>
      <c r="B166" s="151" t="n">
        <f aca="false">AVERAGE(AO166,BO166,CO166,DO166,EO166,FO166,GO166,HO166,IO166,JO166,KO166,LO166,MO166,NO166)</f>
        <v>22.8821428571429</v>
      </c>
      <c r="C166" s="163" t="n">
        <f aca="false">AVERAGE(B162:B166)</f>
        <v>23.2688095238095</v>
      </c>
      <c r="D166" s="164" t="n">
        <f aca="false">AVERAGE(B157:B166)</f>
        <v>23.2924404761905</v>
      </c>
      <c r="E166" s="151" t="n">
        <f aca="false">AVERAGE(B147:B166)</f>
        <v>23.1291071428571</v>
      </c>
      <c r="F166" s="165" t="n">
        <f aca="false">AVERAGE(B117:B166)</f>
        <v>23.1113888888889</v>
      </c>
      <c r="G166" s="159" t="n">
        <f aca="false">MAX(AC166:AN166,BC166:BN166,CC166:CN166,DC166:DN166,EC166:EN166,FC166:FN166,GC166:GN166,HC166:HN166,IC166:IN166,JC166:JN166,KC166:KN166,LC166:LN166,MC166:MN166,NC166:NN166)</f>
        <v>36.2</v>
      </c>
      <c r="H166" s="161" t="n">
        <f aca="false">MEDIAN(AC166:AN166,BC166:BN166,CC166:CN166,DC166:DN166,EC166:EN166,FC166:FN166,GC166:GN166,HC166:HN166,IC166:IN166,JC166:JN166,KC166:KN166,LC166:LN166,MC166:MN166,NC166:NN166)</f>
        <v>22.15</v>
      </c>
      <c r="I166" s="157" t="n">
        <f aca="false">MIN(AC166:AN166,BC166:BN166,CC166:CN166,DC166:DN166,EC166:EN166,FC166:FN166,GC166:GN166,HC166:HN166,IC166:IN166,JC166:JN166,KC166:KN166,LC166:LN166,MC166:MN166,NC166:NN166)</f>
        <v>13.2</v>
      </c>
      <c r="J166" s="162" t="n">
        <f aca="false">(G166+I166)/2</f>
        <v>24.7</v>
      </c>
      <c r="AA166" s="1" t="n">
        <f aca="false">AA165+1</f>
        <v>42</v>
      </c>
      <c r="AB166" s="108"/>
      <c r="AC166" s="109"/>
      <c r="AD166" s="109"/>
      <c r="AE166" s="109"/>
      <c r="AF166" s="109"/>
      <c r="AG166" s="109"/>
      <c r="AH166" s="109"/>
      <c r="AI166" s="109"/>
      <c r="AJ166" s="109"/>
      <c r="AK166" s="109"/>
      <c r="AL166" s="109"/>
      <c r="AM166" s="109"/>
      <c r="AN166" s="109"/>
      <c r="AO166" s="110"/>
      <c r="AQ166" s="112"/>
      <c r="AR166" s="109"/>
      <c r="AS166" s="109"/>
      <c r="AT166" s="109"/>
      <c r="AU166" s="109"/>
      <c r="AV166" s="109"/>
      <c r="AW166" s="109"/>
      <c r="AX166" s="109"/>
      <c r="AY166" s="109"/>
      <c r="AZ166" s="109"/>
      <c r="BA166" s="1"/>
      <c r="BB166" s="113"/>
      <c r="BC166" s="109"/>
      <c r="BD166" s="109"/>
      <c r="BE166" s="109"/>
      <c r="BF166" s="109"/>
      <c r="BG166" s="109"/>
      <c r="BH166" s="109"/>
      <c r="BI166" s="109"/>
      <c r="BJ166" s="109"/>
      <c r="BK166" s="109"/>
      <c r="BL166" s="109"/>
      <c r="BM166" s="109"/>
      <c r="BN166" s="109"/>
      <c r="BO166" s="110"/>
      <c r="CA166" s="1"/>
      <c r="CB166" s="112"/>
      <c r="CC166" s="109"/>
      <c r="CD166" s="109"/>
      <c r="CE166" s="109"/>
      <c r="CF166" s="109"/>
      <c r="CG166" s="109"/>
      <c r="CH166" s="109"/>
      <c r="CI166" s="109"/>
      <c r="CJ166" s="109"/>
      <c r="CK166" s="109"/>
      <c r="CL166" s="109"/>
      <c r="CM166" s="109"/>
      <c r="CN166" s="109"/>
      <c r="CO166" s="110"/>
      <c r="DA166" s="1"/>
      <c r="DB166" s="113"/>
      <c r="DC166" s="109"/>
      <c r="DD166" s="109"/>
      <c r="DE166" s="109"/>
      <c r="DF166" s="109"/>
      <c r="DG166" s="109"/>
      <c r="DH166" s="109"/>
      <c r="DI166" s="109"/>
      <c r="DJ166" s="109"/>
      <c r="DK166" s="109"/>
      <c r="DL166" s="109"/>
      <c r="DM166" s="109"/>
      <c r="DN166" s="109"/>
      <c r="DO166" s="110"/>
      <c r="EA166" s="1" t="n">
        <f aca="false">EA165+1</f>
        <v>1966</v>
      </c>
      <c r="EB166" s="111" t="n">
        <v>1966</v>
      </c>
      <c r="EC166" s="109" t="n">
        <v>36.2</v>
      </c>
      <c r="ED166" s="109" t="n">
        <v>35.1</v>
      </c>
      <c r="EE166" s="109" t="n">
        <v>32.2</v>
      </c>
      <c r="EF166" s="109" t="n">
        <v>28.1</v>
      </c>
      <c r="EG166" s="109" t="n">
        <v>21.3</v>
      </c>
      <c r="EH166" s="109" t="n">
        <v>20.1</v>
      </c>
      <c r="EI166" s="109" t="n">
        <v>17.6</v>
      </c>
      <c r="EJ166" s="109" t="n">
        <v>19.2</v>
      </c>
      <c r="EK166" s="109" t="n">
        <v>23.4</v>
      </c>
      <c r="EL166" s="109" t="n">
        <v>27.9</v>
      </c>
      <c r="EM166" s="109" t="n">
        <v>33.1</v>
      </c>
      <c r="EN166" s="109" t="n">
        <v>34.1</v>
      </c>
      <c r="EO166" s="110" t="n">
        <f aca="false">SUM(EC166:EN166)/12</f>
        <v>27.3583333333333</v>
      </c>
      <c r="FA166" s="1"/>
      <c r="FB166" s="113"/>
      <c r="FC166" s="109"/>
      <c r="FD166" s="109"/>
      <c r="FE166" s="109"/>
      <c r="FF166" s="109"/>
      <c r="FG166" s="109"/>
      <c r="FH166" s="109"/>
      <c r="FI166" s="109"/>
      <c r="FJ166" s="109"/>
      <c r="FK166" s="109"/>
      <c r="FL166" s="109"/>
      <c r="FM166" s="109"/>
      <c r="FN166" s="109"/>
      <c r="FO166" s="110"/>
      <c r="GA166" s="1"/>
      <c r="GB166" s="111"/>
      <c r="GC166" s="109"/>
      <c r="GD166" s="109"/>
      <c r="GE166" s="109"/>
      <c r="GF166" s="109"/>
      <c r="GG166" s="109"/>
      <c r="GH166" s="109"/>
      <c r="GI166" s="109"/>
      <c r="GJ166" s="109"/>
      <c r="GK166" s="109"/>
      <c r="GL166" s="109"/>
      <c r="GM166" s="109"/>
      <c r="GN166" s="109"/>
      <c r="GO166" s="110"/>
      <c r="HA166" s="1" t="n">
        <f aca="false">HA165+1</f>
        <v>1966</v>
      </c>
      <c r="HB166" s="113" t="s">
        <v>125</v>
      </c>
      <c r="HC166" s="109" t="n">
        <v>26.2</v>
      </c>
      <c r="HD166" s="109" t="n">
        <v>25.2</v>
      </c>
      <c r="HE166" s="109" t="n">
        <v>24.1</v>
      </c>
      <c r="HF166" s="109" t="n">
        <v>22</v>
      </c>
      <c r="HG166" s="109" t="n">
        <v>19.2</v>
      </c>
      <c r="HH166" s="109" t="n">
        <v>16.6</v>
      </c>
      <c r="HI166" s="109" t="n">
        <v>15.3</v>
      </c>
      <c r="HJ166" s="109" t="n">
        <v>15.8</v>
      </c>
      <c r="HK166" s="109" t="n">
        <v>17.1</v>
      </c>
      <c r="HL166" s="109" t="n">
        <v>18.3</v>
      </c>
      <c r="HM166" s="109" t="n">
        <v>23.7</v>
      </c>
      <c r="HN166" s="109" t="n">
        <v>22.3</v>
      </c>
      <c r="HO166" s="110" t="n">
        <f aca="false">SUM(HC166:HN166)/12</f>
        <v>20.4833333333333</v>
      </c>
      <c r="IA166" s="1" t="n">
        <f aca="false">IA165+1</f>
        <v>1966</v>
      </c>
      <c r="IB166" s="113" t="s">
        <v>125</v>
      </c>
      <c r="IC166" s="109" t="n">
        <v>32.2</v>
      </c>
      <c r="ID166" s="109" t="n">
        <v>29.7</v>
      </c>
      <c r="IE166" s="109" t="n">
        <v>28</v>
      </c>
      <c r="IF166" s="109" t="n">
        <v>23.4</v>
      </c>
      <c r="IG166" s="109" t="n">
        <v>18.7</v>
      </c>
      <c r="IH166" s="109" t="n">
        <v>17</v>
      </c>
      <c r="II166" s="109" t="n">
        <v>14.9</v>
      </c>
      <c r="IJ166" s="109" t="n">
        <v>16.7</v>
      </c>
      <c r="IK166" s="109" t="n">
        <v>19.9</v>
      </c>
      <c r="IL166" s="109" t="n">
        <v>22.6</v>
      </c>
      <c r="IM166" s="109" t="n">
        <v>28.2</v>
      </c>
      <c r="IN166" s="109" t="n">
        <v>27.5</v>
      </c>
      <c r="IO166" s="110" t="n">
        <f aca="false">SUM(IC166:IN166)/12</f>
        <v>23.2333333333333</v>
      </c>
      <c r="JA166" s="1" t="n">
        <f aca="false">JA165+1</f>
        <v>1966</v>
      </c>
      <c r="JB166" s="113" t="s">
        <v>125</v>
      </c>
      <c r="JC166" s="109" t="n">
        <v>23.3</v>
      </c>
      <c r="JD166" s="109" t="n">
        <v>22.1</v>
      </c>
      <c r="JE166" s="109" t="n">
        <v>22.4</v>
      </c>
      <c r="JF166" s="109" t="n">
        <v>19</v>
      </c>
      <c r="JG166" s="109" t="n">
        <v>16.6</v>
      </c>
      <c r="JH166" s="109" t="n">
        <v>14.3</v>
      </c>
      <c r="JI166" s="109" t="n">
        <v>13.2</v>
      </c>
      <c r="JJ166" s="109" t="n">
        <v>14.1</v>
      </c>
      <c r="JK166" s="109" t="n">
        <v>15.8</v>
      </c>
      <c r="JL166" s="109" t="n">
        <v>17.5</v>
      </c>
      <c r="JM166" s="109" t="n">
        <v>21.1</v>
      </c>
      <c r="JN166" s="109" t="n">
        <v>20.8</v>
      </c>
      <c r="JO166" s="110" t="n">
        <f aca="false">SUM(JC166:JN166)/12</f>
        <v>18.35</v>
      </c>
      <c r="KA166" s="1" t="n">
        <f aca="false">KA165+1</f>
        <v>1966</v>
      </c>
      <c r="KB166" s="113" t="s">
        <v>125</v>
      </c>
      <c r="KC166" s="109" t="n">
        <v>31.5</v>
      </c>
      <c r="KD166" s="109" t="n">
        <v>28.8</v>
      </c>
      <c r="KE166" s="109" t="n">
        <v>26.8</v>
      </c>
      <c r="KF166" s="109" t="n">
        <v>22.4</v>
      </c>
      <c r="KG166" s="109" t="n">
        <v>18.3</v>
      </c>
      <c r="KH166" s="109" t="n">
        <v>16.1</v>
      </c>
      <c r="KI166" s="109" t="n">
        <v>13.7</v>
      </c>
      <c r="KJ166" s="109" t="n">
        <v>15.1</v>
      </c>
      <c r="KK166" s="109" t="n">
        <v>17.7</v>
      </c>
      <c r="KL166" s="109" t="n">
        <v>21.1</v>
      </c>
      <c r="KM166" s="109" t="n">
        <v>26.9</v>
      </c>
      <c r="KN166" s="109" t="n">
        <v>25.8</v>
      </c>
      <c r="KO166" s="110" t="n">
        <f aca="false">SUM(KC166:KN166)/12</f>
        <v>22.0166666666667</v>
      </c>
      <c r="LA166" s="1" t="n">
        <f aca="false">LA165+1</f>
        <v>1966</v>
      </c>
      <c r="LB166" s="113" t="s">
        <v>125</v>
      </c>
      <c r="LC166" s="109" t="n">
        <v>32.9</v>
      </c>
      <c r="LD166" s="109" t="n">
        <v>30</v>
      </c>
      <c r="LE166" s="109" t="n">
        <v>28.1</v>
      </c>
      <c r="LF166" s="109" t="n">
        <v>23.5</v>
      </c>
      <c r="LG166" s="109" t="n">
        <v>18.8</v>
      </c>
      <c r="LH166" s="109" t="n">
        <v>16.2</v>
      </c>
      <c r="LI166" s="109" t="n">
        <v>14</v>
      </c>
      <c r="LJ166" s="109" t="n">
        <v>15.6</v>
      </c>
      <c r="LK166" s="109" t="n">
        <v>18.7</v>
      </c>
      <c r="LL166" s="109" t="n">
        <v>22.2</v>
      </c>
      <c r="LM166" s="109" t="n">
        <v>28.5</v>
      </c>
      <c r="LN166" s="109" t="n">
        <v>27.1</v>
      </c>
      <c r="LO166" s="110" t="n">
        <f aca="false">SUM(LC166:LN166)/12</f>
        <v>22.9666666666667</v>
      </c>
      <c r="MA166" s="1"/>
      <c r="MB166" s="113"/>
      <c r="MC166" s="109"/>
      <c r="MD166" s="109"/>
      <c r="ME166" s="109"/>
      <c r="MF166" s="109"/>
      <c r="MG166" s="109"/>
      <c r="MH166" s="109"/>
      <c r="MI166" s="109"/>
      <c r="MJ166" s="109"/>
      <c r="MK166" s="109"/>
      <c r="ML166" s="109"/>
      <c r="MM166" s="109"/>
      <c r="MN166" s="109"/>
      <c r="MO166" s="110"/>
      <c r="NA166" s="1" t="n">
        <f aca="false">NA165+1</f>
        <v>1966</v>
      </c>
      <c r="NB166" s="113" t="s">
        <v>125</v>
      </c>
      <c r="NC166" s="109" t="n">
        <v>35.7</v>
      </c>
      <c r="ND166" s="109" t="n">
        <v>34.1</v>
      </c>
      <c r="NE166" s="109" t="n">
        <v>31.3</v>
      </c>
      <c r="NF166" s="109" t="n">
        <v>26.1</v>
      </c>
      <c r="NG166" s="109" t="n">
        <v>20.6</v>
      </c>
      <c r="NH166" s="109" t="n">
        <v>18.7</v>
      </c>
      <c r="NI166" s="109" t="n">
        <v>16.5</v>
      </c>
      <c r="NJ166" s="109" t="n">
        <v>17.6</v>
      </c>
      <c r="NK166" s="109" t="n">
        <v>21.9</v>
      </c>
      <c r="NL166" s="109" t="n">
        <v>25.4</v>
      </c>
      <c r="NM166" s="109" t="n">
        <v>31.2</v>
      </c>
      <c r="NN166" s="109" t="n">
        <v>30.1</v>
      </c>
      <c r="NO166" s="110" t="n">
        <f aca="false">SUM(NC166:NN166)/12</f>
        <v>25.7666666666667</v>
      </c>
      <c r="OA166" s="5"/>
    </row>
    <row r="167" customFormat="false" ht="12.75" hidden="false" customHeight="false" outlineLevel="0" collapsed="false">
      <c r="A167" s="150"/>
      <c r="B167" s="151" t="n">
        <f aca="false">AVERAGE(AO167,BO167,CO167,DO167,EO167,FO167,GO167,HO167,IO167,JO167,KO167,LO167,MO167,NO167)</f>
        <v>23.8166666666667</v>
      </c>
      <c r="C167" s="163" t="n">
        <f aca="false">AVERAGE(B163:B167)</f>
        <v>23.3121428571429</v>
      </c>
      <c r="D167" s="164" t="n">
        <f aca="false">AVERAGE(B158:B167)</f>
        <v>23.3039484126984</v>
      </c>
      <c r="E167" s="151" t="n">
        <f aca="false">AVERAGE(B148:B167)</f>
        <v>23.1580952380952</v>
      </c>
      <c r="F167" s="165" t="n">
        <f aca="false">AVERAGE(B118:B167)</f>
        <v>23.1543055555556</v>
      </c>
      <c r="G167" s="159" t="n">
        <f aca="false">MAX(AC167:AN167,BC167:BN167,CC167:CN167,DC167:DN167,EC167:EN167,FC167:FN167,GC167:GN167,HC167:HN167,IC167:IN167,JC167:JN167,KC167:KN167,LC167:LN167,MC167:MN167,NC167:NN167)</f>
        <v>37.5</v>
      </c>
      <c r="H167" s="161" t="n">
        <f aca="false">MEDIAN(AC167:AN167,BC167:BN167,CC167:CN167,DC167:DN167,EC167:EN167,FC167:FN167,GC167:GN167,HC167:HN167,IC167:IN167,JC167:JN167,KC167:KN167,LC167:LN167,MC167:MN167,NC167:NN167)</f>
        <v>23.35</v>
      </c>
      <c r="I167" s="157" t="n">
        <f aca="false">MIN(AC167:AN167,BC167:BN167,CC167:CN167,DC167:DN167,EC167:EN167,FC167:FN167,GC167:GN167,HC167:HN167,IC167:IN167,JC167:JN167,KC167:KN167,LC167:LN167,MC167:MN167,NC167:NN167)</f>
        <v>14.6</v>
      </c>
      <c r="J167" s="162" t="n">
        <f aca="false">(G167+I167)/2</f>
        <v>26.05</v>
      </c>
      <c r="AA167" s="1" t="n">
        <f aca="false">AA166+1</f>
        <v>43</v>
      </c>
      <c r="AB167" s="108"/>
      <c r="AC167" s="109"/>
      <c r="AD167" s="109"/>
      <c r="AE167" s="109"/>
      <c r="AF167" s="109"/>
      <c r="AG167" s="109"/>
      <c r="AH167" s="109"/>
      <c r="AI167" s="109"/>
      <c r="AJ167" s="109"/>
      <c r="AK167" s="109"/>
      <c r="AL167" s="109"/>
      <c r="AM167" s="109"/>
      <c r="AN167" s="109"/>
      <c r="AO167" s="110"/>
      <c r="AQ167" s="112"/>
      <c r="AR167" s="109"/>
      <c r="AS167" s="109"/>
      <c r="AT167" s="109"/>
      <c r="AU167" s="109"/>
      <c r="AV167" s="109"/>
      <c r="AW167" s="109"/>
      <c r="AX167" s="109"/>
      <c r="AY167" s="109"/>
      <c r="AZ167" s="109"/>
      <c r="BA167" s="1"/>
      <c r="BB167" s="113"/>
      <c r="BC167" s="109"/>
      <c r="BD167" s="109"/>
      <c r="BE167" s="109"/>
      <c r="BF167" s="109"/>
      <c r="BG167" s="109"/>
      <c r="BH167" s="109"/>
      <c r="BI167" s="109"/>
      <c r="BJ167" s="109"/>
      <c r="BK167" s="109"/>
      <c r="BL167" s="109"/>
      <c r="BM167" s="109"/>
      <c r="BN167" s="109"/>
      <c r="BO167" s="110"/>
      <c r="CA167" s="1"/>
      <c r="CB167" s="112"/>
      <c r="CC167" s="109"/>
      <c r="CD167" s="109"/>
      <c r="CE167" s="109"/>
      <c r="CF167" s="109"/>
      <c r="CG167" s="109"/>
      <c r="CH167" s="109"/>
      <c r="CI167" s="109"/>
      <c r="CJ167" s="109"/>
      <c r="CK167" s="109"/>
      <c r="CL167" s="109"/>
      <c r="CM167" s="109"/>
      <c r="CN167" s="109"/>
      <c r="CO167" s="110"/>
      <c r="DA167" s="1"/>
      <c r="DB167" s="113"/>
      <c r="DC167" s="109"/>
      <c r="DD167" s="109"/>
      <c r="DE167" s="109"/>
      <c r="DF167" s="109"/>
      <c r="DG167" s="109"/>
      <c r="DH167" s="109"/>
      <c r="DI167" s="109"/>
      <c r="DJ167" s="109"/>
      <c r="DK167" s="109"/>
      <c r="DL167" s="109"/>
      <c r="DM167" s="109"/>
      <c r="DN167" s="109"/>
      <c r="DO167" s="110"/>
      <c r="EA167" s="1" t="n">
        <f aca="false">EA166+1</f>
        <v>1967</v>
      </c>
      <c r="EB167" s="111" t="n">
        <v>1967</v>
      </c>
      <c r="EC167" s="109" t="n">
        <v>37.5</v>
      </c>
      <c r="ED167" s="109" t="n">
        <v>36.8</v>
      </c>
      <c r="EE167" s="109" t="n">
        <v>31.9</v>
      </c>
      <c r="EF167" s="109" t="n">
        <v>29.9</v>
      </c>
      <c r="EG167" s="109" t="n">
        <v>23.7</v>
      </c>
      <c r="EH167" s="109" t="n">
        <v>19.3</v>
      </c>
      <c r="EI167" s="109" t="n">
        <v>18.4</v>
      </c>
      <c r="EJ167" s="109" t="n">
        <v>20.3</v>
      </c>
      <c r="EK167" s="109" t="n">
        <v>25.2</v>
      </c>
      <c r="EL167" s="109" t="n">
        <v>32.2</v>
      </c>
      <c r="EM167" s="109" t="n">
        <v>33</v>
      </c>
      <c r="EN167" s="109" t="n">
        <v>34.6</v>
      </c>
      <c r="EO167" s="110" t="n">
        <f aca="false">SUM(EC167:EN167)/12</f>
        <v>28.5666666666667</v>
      </c>
      <c r="FA167" s="1"/>
      <c r="FB167" s="113"/>
      <c r="FC167" s="109"/>
      <c r="FD167" s="109"/>
      <c r="FE167" s="109"/>
      <c r="FF167" s="109"/>
      <c r="FG167" s="109"/>
      <c r="FH167" s="109"/>
      <c r="FI167" s="109"/>
      <c r="FJ167" s="109"/>
      <c r="FK167" s="109"/>
      <c r="FL167" s="109"/>
      <c r="FM167" s="109"/>
      <c r="FN167" s="109"/>
      <c r="FO167" s="110"/>
      <c r="GA167" s="1"/>
      <c r="GB167" s="111"/>
      <c r="GC167" s="109"/>
      <c r="GD167" s="109"/>
      <c r="GE167" s="109"/>
      <c r="GF167" s="109"/>
      <c r="GG167" s="109"/>
      <c r="GH167" s="109"/>
      <c r="GI167" s="109"/>
      <c r="GJ167" s="109"/>
      <c r="GK167" s="109"/>
      <c r="GL167" s="109"/>
      <c r="GM167" s="109"/>
      <c r="GN167" s="109"/>
      <c r="GO167" s="110"/>
      <c r="HA167" s="1" t="n">
        <f aca="false">HA166+1</f>
        <v>1967</v>
      </c>
      <c r="HB167" s="113" t="s">
        <v>126</v>
      </c>
      <c r="HC167" s="109" t="n">
        <v>24.3</v>
      </c>
      <c r="HD167" s="109" t="n">
        <v>24.8</v>
      </c>
      <c r="HE167" s="109" t="n">
        <v>23.4</v>
      </c>
      <c r="HF167" s="109" t="n">
        <v>23.3</v>
      </c>
      <c r="HG167" s="109" t="n">
        <v>20.3</v>
      </c>
      <c r="HH167" s="109" t="n">
        <v>18</v>
      </c>
      <c r="HI167" s="109" t="n">
        <v>16.4</v>
      </c>
      <c r="HJ167" s="109" t="n">
        <v>16.2</v>
      </c>
      <c r="HK167" s="109" t="n">
        <v>18.6</v>
      </c>
      <c r="HL167" s="109" t="n">
        <v>21.8</v>
      </c>
      <c r="HM167" s="109" t="n">
        <v>22.7</v>
      </c>
      <c r="HN167" s="109" t="n">
        <v>23.4</v>
      </c>
      <c r="HO167" s="110" t="n">
        <f aca="false">SUM(HC167:HN167)/12</f>
        <v>21.1</v>
      </c>
      <c r="IA167" s="1" t="n">
        <f aca="false">IA166+1</f>
        <v>1967</v>
      </c>
      <c r="IB167" s="113" t="s">
        <v>126</v>
      </c>
      <c r="IC167" s="109" t="n">
        <v>28.8</v>
      </c>
      <c r="ID167" s="109" t="n">
        <v>31.4</v>
      </c>
      <c r="IE167" s="109" t="n">
        <v>27.6</v>
      </c>
      <c r="IF167" s="109" t="n">
        <v>26.4</v>
      </c>
      <c r="IG167" s="109" t="n">
        <v>21</v>
      </c>
      <c r="IH167" s="109" t="n">
        <v>18.8</v>
      </c>
      <c r="II167" s="109" t="n">
        <v>15.9</v>
      </c>
      <c r="IJ167" s="109" t="n">
        <v>17</v>
      </c>
      <c r="IK167" s="109" t="n">
        <v>20.4</v>
      </c>
      <c r="IL167" s="109" t="n">
        <v>26.4</v>
      </c>
      <c r="IM167" s="109" t="n">
        <v>27.2</v>
      </c>
      <c r="IN167" s="109" t="n">
        <v>28.7</v>
      </c>
      <c r="IO167" s="110" t="n">
        <f aca="false">SUM(IC167:IN167)/12</f>
        <v>24.1333333333333</v>
      </c>
      <c r="JA167" s="1" t="n">
        <f aca="false">JA166+1</f>
        <v>1967</v>
      </c>
      <c r="JB167" s="113" t="s">
        <v>126</v>
      </c>
      <c r="JC167" s="109" t="n">
        <v>21.8</v>
      </c>
      <c r="JD167" s="109" t="n">
        <v>22.7</v>
      </c>
      <c r="JE167" s="109" t="n">
        <v>20.9</v>
      </c>
      <c r="JF167" s="109" t="n">
        <v>20.6</v>
      </c>
      <c r="JG167" s="109" t="n">
        <v>17.6</v>
      </c>
      <c r="JH167" s="109" t="n">
        <v>16.5</v>
      </c>
      <c r="JI167" s="109" t="n">
        <v>14.6</v>
      </c>
      <c r="JJ167" s="109" t="n">
        <v>14.6</v>
      </c>
      <c r="JK167" s="109" t="n">
        <v>16.5</v>
      </c>
      <c r="JL167" s="109" t="n">
        <v>18.8</v>
      </c>
      <c r="JM167" s="109" t="n">
        <v>20</v>
      </c>
      <c r="JN167" s="109" t="n">
        <v>20.8</v>
      </c>
      <c r="JO167" s="110" t="n">
        <f aca="false">SUM(JC167:JN167)/12</f>
        <v>18.7833333333333</v>
      </c>
      <c r="KA167" s="1" t="n">
        <f aca="false">KA166+1</f>
        <v>1967</v>
      </c>
      <c r="KB167" s="113" t="s">
        <v>126</v>
      </c>
      <c r="KC167" s="109" t="n">
        <v>27.7</v>
      </c>
      <c r="KD167" s="109" t="n">
        <v>30.6</v>
      </c>
      <c r="KE167" s="109" t="n">
        <v>26.5</v>
      </c>
      <c r="KF167" s="109" t="n">
        <v>25.9</v>
      </c>
      <c r="KG167" s="109" t="n">
        <v>20.7</v>
      </c>
      <c r="KH167" s="109" t="n">
        <v>18.4</v>
      </c>
      <c r="KI167" s="109" t="n">
        <v>15.6</v>
      </c>
      <c r="KJ167" s="109" t="n">
        <v>15.5</v>
      </c>
      <c r="KK167" s="109" t="n">
        <v>19.1</v>
      </c>
      <c r="KL167" s="109" t="n">
        <v>25</v>
      </c>
      <c r="KM167" s="109" t="n">
        <v>26.4</v>
      </c>
      <c r="KN167" s="109" t="n">
        <v>27</v>
      </c>
      <c r="KO167" s="110" t="n">
        <f aca="false">SUM(KC167:KN167)/12</f>
        <v>23.2</v>
      </c>
      <c r="LA167" s="1" t="n">
        <f aca="false">LA166+1</f>
        <v>1967</v>
      </c>
      <c r="LB167" s="113" t="s">
        <v>126</v>
      </c>
      <c r="LC167" s="109" t="n">
        <v>29.2</v>
      </c>
      <c r="LD167" s="109" t="n">
        <v>30.9</v>
      </c>
      <c r="LE167" s="109" t="n">
        <v>27.2</v>
      </c>
      <c r="LF167" s="109" t="n">
        <v>26.4</v>
      </c>
      <c r="LG167" s="109" t="n">
        <v>21</v>
      </c>
      <c r="LH167" s="109" t="n">
        <v>18.5</v>
      </c>
      <c r="LI167" s="109" t="n">
        <v>15.8</v>
      </c>
      <c r="LJ167" s="109" t="n">
        <v>16</v>
      </c>
      <c r="LK167" s="109" t="n">
        <v>19.6</v>
      </c>
      <c r="LL167" s="109" t="n">
        <v>26.1</v>
      </c>
      <c r="LM167" s="109" t="n">
        <v>27.3</v>
      </c>
      <c r="LN167" s="109" t="n">
        <v>28.2</v>
      </c>
      <c r="LO167" s="110" t="n">
        <f aca="false">SUM(LC167:LN167)/12</f>
        <v>23.85</v>
      </c>
      <c r="MA167" s="1"/>
      <c r="MB167" s="113"/>
      <c r="MC167" s="109"/>
      <c r="MD167" s="109"/>
      <c r="ME167" s="109"/>
      <c r="MF167" s="109"/>
      <c r="MG167" s="109"/>
      <c r="MH167" s="109"/>
      <c r="MI167" s="109"/>
      <c r="MJ167" s="109"/>
      <c r="MK167" s="109"/>
      <c r="ML167" s="109"/>
      <c r="MM167" s="109"/>
      <c r="MN167" s="109"/>
      <c r="MO167" s="110"/>
      <c r="NA167" s="1" t="n">
        <f aca="false">NA166+1</f>
        <v>1967</v>
      </c>
      <c r="NB167" s="113" t="s">
        <v>126</v>
      </c>
      <c r="NC167" s="109" t="n">
        <v>33.2</v>
      </c>
      <c r="ND167" s="109" t="n">
        <v>33.5</v>
      </c>
      <c r="NE167" s="109" t="n">
        <v>30.3</v>
      </c>
      <c r="NF167" s="109" t="n">
        <v>29.3</v>
      </c>
      <c r="NG167" s="109" t="n">
        <v>22.7</v>
      </c>
      <c r="NH167" s="109" t="n">
        <v>19.5</v>
      </c>
      <c r="NI167" s="109" t="n">
        <v>18</v>
      </c>
      <c r="NJ167" s="109" t="n">
        <v>19.6</v>
      </c>
      <c r="NK167" s="109" t="n">
        <v>24.5</v>
      </c>
      <c r="NL167" s="109" t="n">
        <v>30.4</v>
      </c>
      <c r="NM167" s="109" t="n">
        <v>31.3</v>
      </c>
      <c r="NN167" s="109" t="n">
        <v>32.7</v>
      </c>
      <c r="NO167" s="110" t="n">
        <f aca="false">SUM(NC167:NN167)/12</f>
        <v>27.0833333333333</v>
      </c>
      <c r="OA167" s="5"/>
    </row>
    <row r="168" customFormat="false" ht="12.75" hidden="false" customHeight="false" outlineLevel="0" collapsed="false">
      <c r="A168" s="150"/>
      <c r="B168" s="151" t="n">
        <f aca="false">AVERAGE(AO168,BO168,CO168,DO168,EO168,FO168,GO168,HO168,IO168,JO168,KO168,LO168,MO168,NO168)</f>
        <v>23.1107142857143</v>
      </c>
      <c r="C168" s="163" t="n">
        <f aca="false">AVERAGE(B164:B168)</f>
        <v>23.2740476190476</v>
      </c>
      <c r="D168" s="164" t="n">
        <f aca="false">AVERAGE(B159:B168)</f>
        <v>23.3543055555556</v>
      </c>
      <c r="E168" s="151" t="n">
        <f aca="false">AVERAGE(B149:B168)</f>
        <v>23.1584523809524</v>
      </c>
      <c r="F168" s="165" t="n">
        <f aca="false">AVERAGE(B119:B168)</f>
        <v>23.1571865079365</v>
      </c>
      <c r="G168" s="159" t="n">
        <f aca="false">MAX(AC168:AN168,BC168:BN168,CC168:CN168,DC168:DN168,EC168:EN168,FC168:FN168,GC168:GN168,HC168:HN168,IC168:IN168,JC168:JN168,KC168:KN168,LC168:LN168,MC168:MN168,NC168:NN168)</f>
        <v>38.4</v>
      </c>
      <c r="H168" s="161" t="n">
        <f aca="false">MEDIAN(AC168:AN168,BC168:BN168,CC168:CN168,DC168:DN168,EC168:EN168,FC168:FN168,GC168:GN168,HC168:HN168,IC168:IN168,JC168:JN168,KC168:KN168,LC168:LN168,MC168:MN168,NC168:NN168)</f>
        <v>22.55</v>
      </c>
      <c r="I168" s="157" t="n">
        <f aca="false">MIN(AC168:AN168,BC168:BN168,CC168:CN168,DC168:DN168,EC168:EN168,FC168:FN168,GC168:GN168,HC168:HN168,IC168:IN168,JC168:JN168,KC168:KN168,LC168:LN168,MC168:MN168,NC168:NN168)</f>
        <v>13.4</v>
      </c>
      <c r="J168" s="162" t="n">
        <f aca="false">(G168+I168)/2</f>
        <v>25.9</v>
      </c>
      <c r="AA168" s="1" t="n">
        <f aca="false">AA167+1</f>
        <v>44</v>
      </c>
      <c r="AB168" s="108"/>
      <c r="AC168" s="109"/>
      <c r="AD168" s="109"/>
      <c r="AE168" s="109"/>
      <c r="AF168" s="109"/>
      <c r="AG168" s="109"/>
      <c r="AH168" s="109"/>
      <c r="AI168" s="109"/>
      <c r="AJ168" s="109"/>
      <c r="AK168" s="109"/>
      <c r="AL168" s="109"/>
      <c r="AM168" s="109"/>
      <c r="AN168" s="109"/>
      <c r="AO168" s="110"/>
      <c r="AQ168" s="112"/>
      <c r="AR168" s="109"/>
      <c r="AS168" s="109"/>
      <c r="AT168" s="109"/>
      <c r="AU168" s="109"/>
      <c r="AV168" s="109"/>
      <c r="AW168" s="109"/>
      <c r="AX168" s="109"/>
      <c r="AY168" s="109"/>
      <c r="AZ168" s="109"/>
      <c r="BA168" s="1"/>
      <c r="BB168" s="113"/>
      <c r="BC168" s="109"/>
      <c r="BD168" s="109"/>
      <c r="BE168" s="109"/>
      <c r="BF168" s="109"/>
      <c r="BG168" s="109"/>
      <c r="BH168" s="109"/>
      <c r="BI168" s="109"/>
      <c r="BJ168" s="109"/>
      <c r="BK168" s="109"/>
      <c r="BL168" s="109"/>
      <c r="BM168" s="109"/>
      <c r="BN168" s="109"/>
      <c r="BO168" s="110"/>
      <c r="CA168" s="1"/>
      <c r="CB168" s="112"/>
      <c r="CC168" s="109"/>
      <c r="CD168" s="109"/>
      <c r="CE168" s="109"/>
      <c r="CF168" s="109"/>
      <c r="CG168" s="109"/>
      <c r="CH168" s="109"/>
      <c r="CI168" s="109"/>
      <c r="CJ168" s="109"/>
      <c r="CK168" s="109"/>
      <c r="CL168" s="109"/>
      <c r="CM168" s="109"/>
      <c r="CN168" s="109"/>
      <c r="CO168" s="110"/>
      <c r="DA168" s="1"/>
      <c r="DB168" s="113"/>
      <c r="DC168" s="109"/>
      <c r="DD168" s="109"/>
      <c r="DE168" s="109"/>
      <c r="DF168" s="109"/>
      <c r="DG168" s="109"/>
      <c r="DH168" s="109"/>
      <c r="DI168" s="109"/>
      <c r="DJ168" s="109"/>
      <c r="DK168" s="109"/>
      <c r="DL168" s="109"/>
      <c r="DM168" s="109"/>
      <c r="DN168" s="120"/>
      <c r="DO168" s="110"/>
      <c r="EA168" s="1" t="n">
        <f aca="false">EA167+1</f>
        <v>1968</v>
      </c>
      <c r="EB168" s="111" t="n">
        <v>1968</v>
      </c>
      <c r="EC168" s="109" t="n">
        <v>37.8</v>
      </c>
      <c r="ED168" s="109" t="n">
        <v>38.4</v>
      </c>
      <c r="EE168" s="109" t="n">
        <v>35.3</v>
      </c>
      <c r="EF168" s="109" t="n">
        <v>29.5</v>
      </c>
      <c r="EG168" s="109" t="n">
        <v>18.8</v>
      </c>
      <c r="EH168" s="109" t="n">
        <v>18.4</v>
      </c>
      <c r="EI168" s="109" t="n">
        <v>16</v>
      </c>
      <c r="EJ168" s="109" t="n">
        <v>18.9</v>
      </c>
      <c r="EK168" s="109" t="n">
        <v>24.6</v>
      </c>
      <c r="EL168" s="109" t="n">
        <v>31.2</v>
      </c>
      <c r="EM168" s="109" t="n">
        <v>32.1</v>
      </c>
      <c r="EN168" s="109" t="n">
        <v>35.8</v>
      </c>
      <c r="EO168" s="110" t="n">
        <f aca="false">SUM(EC168:EN168)/12</f>
        <v>28.0666666666667</v>
      </c>
      <c r="FA168" s="1"/>
      <c r="FB168" s="113"/>
      <c r="FC168" s="109"/>
      <c r="FD168" s="109"/>
      <c r="FE168" s="109"/>
      <c r="FF168" s="109"/>
      <c r="FG168" s="109"/>
      <c r="FH168" s="109"/>
      <c r="FI168" s="109"/>
      <c r="FJ168" s="109"/>
      <c r="FK168" s="109"/>
      <c r="FL168" s="109"/>
      <c r="FM168" s="109"/>
      <c r="FN168" s="109"/>
      <c r="FO168" s="110"/>
      <c r="GA168" s="1"/>
      <c r="GB168" s="111"/>
      <c r="GC168" s="109"/>
      <c r="GD168" s="109"/>
      <c r="GE168" s="109"/>
      <c r="GF168" s="109"/>
      <c r="GG168" s="109"/>
      <c r="GH168" s="109"/>
      <c r="GI168" s="109"/>
      <c r="GJ168" s="109"/>
      <c r="GK168" s="109"/>
      <c r="GL168" s="109"/>
      <c r="GM168" s="109"/>
      <c r="GN168" s="109"/>
      <c r="GO168" s="110"/>
      <c r="HA168" s="1" t="n">
        <f aca="false">HA167+1</f>
        <v>1968</v>
      </c>
      <c r="HB168" s="113" t="s">
        <v>127</v>
      </c>
      <c r="HC168" s="109" t="n">
        <v>27.6</v>
      </c>
      <c r="HD168" s="109" t="n">
        <v>28.1</v>
      </c>
      <c r="HE168" s="109" t="n">
        <v>24.1</v>
      </c>
      <c r="HF168" s="109" t="n">
        <v>22.6</v>
      </c>
      <c r="HG168" s="109" t="n">
        <v>17.6</v>
      </c>
      <c r="HH168" s="109" t="n">
        <v>16</v>
      </c>
      <c r="HI168" s="109" t="n">
        <v>15.4</v>
      </c>
      <c r="HJ168" s="109" t="n">
        <v>15.9</v>
      </c>
      <c r="HK168" s="109" t="n">
        <v>17.4</v>
      </c>
      <c r="HL168" s="109" t="n">
        <v>21.1</v>
      </c>
      <c r="HM168" s="109" t="n">
        <v>21.2</v>
      </c>
      <c r="HN168" s="109" t="n">
        <v>23.4</v>
      </c>
      <c r="HO168" s="110" t="n">
        <f aca="false">SUM(HC168:HN168)/12</f>
        <v>20.8666666666667</v>
      </c>
      <c r="IA168" s="1" t="n">
        <f aca="false">IA167+1</f>
        <v>1968</v>
      </c>
      <c r="IB168" s="113" t="s">
        <v>127</v>
      </c>
      <c r="IC168" s="109" t="n">
        <v>33.1</v>
      </c>
      <c r="ID168" s="109" t="n">
        <v>32.6</v>
      </c>
      <c r="IE168" s="109" t="n">
        <v>29</v>
      </c>
      <c r="IF168" s="109" t="n">
        <v>25.6</v>
      </c>
      <c r="IG168" s="109" t="n">
        <v>17.5</v>
      </c>
      <c r="IH168" s="109" t="n">
        <v>15.9</v>
      </c>
      <c r="II168" s="109" t="n">
        <v>14.5</v>
      </c>
      <c r="IJ168" s="109" t="n">
        <v>15.9</v>
      </c>
      <c r="IK168" s="109" t="n">
        <v>19.6</v>
      </c>
      <c r="IL168" s="109" t="n">
        <v>24.5</v>
      </c>
      <c r="IM168" s="109" t="n">
        <v>25.2</v>
      </c>
      <c r="IN168" s="109" t="n">
        <v>28.3</v>
      </c>
      <c r="IO168" s="110" t="n">
        <f aca="false">SUM(IC168:IN168)/12</f>
        <v>23.475</v>
      </c>
      <c r="JA168" s="1" t="n">
        <f aca="false">JA167+1</f>
        <v>1968</v>
      </c>
      <c r="JB168" s="113" t="s">
        <v>127</v>
      </c>
      <c r="JC168" s="109" t="n">
        <v>24.6</v>
      </c>
      <c r="JD168" s="109" t="n">
        <v>24.9</v>
      </c>
      <c r="JE168" s="109" t="n">
        <v>22.4</v>
      </c>
      <c r="JF168" s="109" t="n">
        <v>19.9</v>
      </c>
      <c r="JG168" s="109" t="n">
        <v>15.7</v>
      </c>
      <c r="JH168" s="109" t="n">
        <v>14</v>
      </c>
      <c r="JI168" s="109" t="n">
        <v>13.4</v>
      </c>
      <c r="JJ168" s="109" t="n">
        <v>13.7</v>
      </c>
      <c r="JK168" s="109" t="n">
        <v>15.4</v>
      </c>
      <c r="JL168" s="109" t="n">
        <v>17.8</v>
      </c>
      <c r="JM168" s="109" t="n">
        <v>18.1</v>
      </c>
      <c r="JN168" s="109" t="n">
        <v>20.5</v>
      </c>
      <c r="JO168" s="110" t="n">
        <f aca="false">SUM(JC168:JN168)/12</f>
        <v>18.3666666666667</v>
      </c>
      <c r="KA168" s="1" t="n">
        <f aca="false">KA167+1</f>
        <v>1968</v>
      </c>
      <c r="KB168" s="113" t="s">
        <v>127</v>
      </c>
      <c r="KC168" s="109" t="n">
        <v>32.6</v>
      </c>
      <c r="KD168" s="109" t="n">
        <v>31.7</v>
      </c>
      <c r="KE168" s="109" t="n">
        <v>27.6</v>
      </c>
      <c r="KF168" s="109" t="n">
        <v>24.5</v>
      </c>
      <c r="KG168" s="109" t="n">
        <v>16.1</v>
      </c>
      <c r="KH168" s="109" t="n">
        <v>14.5</v>
      </c>
      <c r="KI168" s="109" t="n">
        <v>13.4</v>
      </c>
      <c r="KJ168" s="109" t="n">
        <v>14.4</v>
      </c>
      <c r="KK168" s="109" t="n">
        <v>17.2</v>
      </c>
      <c r="KL168" s="109" t="n">
        <v>21.7</v>
      </c>
      <c r="KM168" s="109" t="n">
        <v>22.9</v>
      </c>
      <c r="KN168" s="109" t="n">
        <v>26.7</v>
      </c>
      <c r="KO168" s="110" t="n">
        <f aca="false">SUM(KC168:KN168)/12</f>
        <v>21.9416666666667</v>
      </c>
      <c r="LA168" s="1" t="n">
        <f aca="false">LA167+1</f>
        <v>1968</v>
      </c>
      <c r="LB168" s="113" t="s">
        <v>127</v>
      </c>
      <c r="LC168" s="109" t="n">
        <v>33.1</v>
      </c>
      <c r="LD168" s="109" t="n">
        <v>32.2</v>
      </c>
      <c r="LE168" s="109" t="n">
        <v>28.2</v>
      </c>
      <c r="LF168" s="109" t="n">
        <v>25.3</v>
      </c>
      <c r="LG168" s="109" t="n">
        <v>17</v>
      </c>
      <c r="LH168" s="109" t="n">
        <v>14.9</v>
      </c>
      <c r="LI168" s="109" t="n">
        <v>13.8</v>
      </c>
      <c r="LJ168" s="109" t="n">
        <v>15.2</v>
      </c>
      <c r="LK168" s="109" t="n">
        <v>18.7</v>
      </c>
      <c r="LL168" s="109" t="n">
        <v>23.8</v>
      </c>
      <c r="LM168" s="109" t="n">
        <v>24.8</v>
      </c>
      <c r="LN168" s="109" t="n">
        <v>28</v>
      </c>
      <c r="LO168" s="110" t="n">
        <f aca="false">SUM(LC168:LN168)/12</f>
        <v>22.9166666666667</v>
      </c>
      <c r="MA168" s="1"/>
      <c r="MB168" s="113"/>
      <c r="MC168" s="109"/>
      <c r="MD168" s="109"/>
      <c r="ME168" s="109"/>
      <c r="MF168" s="109"/>
      <c r="MG168" s="109"/>
      <c r="MH168" s="109"/>
      <c r="MI168" s="109"/>
      <c r="MJ168" s="109"/>
      <c r="MK168" s="109"/>
      <c r="ML168" s="109"/>
      <c r="MM168" s="109"/>
      <c r="MN168" s="109"/>
      <c r="MO168" s="110"/>
      <c r="NA168" s="1" t="n">
        <f aca="false">NA167+1</f>
        <v>1968</v>
      </c>
      <c r="NB168" s="113" t="s">
        <v>127</v>
      </c>
      <c r="NC168" s="109" t="n">
        <v>35.2</v>
      </c>
      <c r="ND168" s="109" t="n">
        <v>35.8</v>
      </c>
      <c r="NE168" s="109" t="n">
        <v>31.8</v>
      </c>
      <c r="NF168" s="109" t="n">
        <v>27.4</v>
      </c>
      <c r="NG168" s="109" t="n">
        <v>18.3</v>
      </c>
      <c r="NH168" s="109" t="n">
        <v>17.3</v>
      </c>
      <c r="NI168" s="109" t="n">
        <v>16</v>
      </c>
      <c r="NJ168" s="109" t="n">
        <v>18.1</v>
      </c>
      <c r="NK168" s="109" t="n">
        <v>22.5</v>
      </c>
      <c r="NL168" s="109" t="n">
        <v>29.4</v>
      </c>
      <c r="NM168" s="109" t="n">
        <v>29</v>
      </c>
      <c r="NN168" s="109" t="n">
        <v>32.9</v>
      </c>
      <c r="NO168" s="110" t="n">
        <f aca="false">SUM(NC168:NN168)/12</f>
        <v>26.1416666666667</v>
      </c>
      <c r="OA168" s="5"/>
    </row>
    <row r="169" customFormat="false" ht="12.75" hidden="false" customHeight="false" outlineLevel="0" collapsed="false">
      <c r="A169" s="150"/>
      <c r="B169" s="151" t="n">
        <f aca="false">AVERAGE(AO169,BO169,CO169,DO169,EO169,FO169,GO169,HO169,IO169,JO169,KO169,LO169,MO169,NO169)</f>
        <v>23.202380952381</v>
      </c>
      <c r="C169" s="163" t="n">
        <f aca="false">AVERAGE(B165:B169)</f>
        <v>23.382380952381</v>
      </c>
      <c r="D169" s="164" t="n">
        <f aca="false">AVERAGE(B160:B169)</f>
        <v>23.3206944444444</v>
      </c>
      <c r="E169" s="151" t="n">
        <f aca="false">AVERAGE(B150:B169)</f>
        <v>23.2010119047619</v>
      </c>
      <c r="F169" s="165" t="n">
        <f aca="false">AVERAGE(B120:B169)</f>
        <v>23.1522896825397</v>
      </c>
      <c r="G169" s="159" t="n">
        <f aca="false">MAX(AC169:AN169,BC169:BN169,CC169:CN169,DC169:DN169,EC169:EN169,FC169:FN169,GC169:GN169,HC169:HN169,IC169:IN169,JC169:JN169,KC169:KN169,LC169:LN169,MC169:MN169,NC169:NN169)</f>
        <v>40.1</v>
      </c>
      <c r="H169" s="161" t="n">
        <f aca="false">MEDIAN(AC169:AN169,BC169:BN169,CC169:CN169,DC169:DN169,EC169:EN169,FC169:FN169,GC169:GN169,HC169:HN169,IC169:IN169,JC169:JN169,KC169:KN169,LC169:LN169,MC169:MN169,NC169:NN169)</f>
        <v>22.75</v>
      </c>
      <c r="I169" s="157" t="n">
        <f aca="false">MIN(AC169:AN169,BC169:BN169,CC169:CN169,DC169:DN169,EC169:EN169,FC169:FN169,GC169:GN169,HC169:HN169,IC169:IN169,JC169:JN169,KC169:KN169,LC169:LN169,MC169:MN169,NC169:NN169)</f>
        <v>14.6</v>
      </c>
      <c r="J169" s="162" t="n">
        <f aca="false">(G169+I169)/2</f>
        <v>27.35</v>
      </c>
      <c r="AA169" s="1" t="n">
        <f aca="false">AA168+1</f>
        <v>45</v>
      </c>
      <c r="AB169" s="108"/>
      <c r="AC169" s="109"/>
      <c r="AD169" s="109"/>
      <c r="AE169" s="109"/>
      <c r="AF169" s="109"/>
      <c r="AG169" s="109"/>
      <c r="AH169" s="109"/>
      <c r="AI169" s="109"/>
      <c r="AJ169" s="109"/>
      <c r="AK169" s="109"/>
      <c r="AL169" s="109"/>
      <c r="AM169" s="109"/>
      <c r="AN169" s="109"/>
      <c r="AO169" s="110"/>
      <c r="AQ169" s="112"/>
      <c r="AR169" s="109"/>
      <c r="AS169" s="109"/>
      <c r="AT169" s="109"/>
      <c r="AU169" s="109"/>
      <c r="AV169" s="109"/>
      <c r="AW169" s="109"/>
      <c r="AX169" s="109"/>
      <c r="AY169" s="109"/>
      <c r="AZ169" s="109"/>
      <c r="BA169" s="1"/>
      <c r="BB169" s="113"/>
      <c r="BC169" s="109"/>
      <c r="BD169" s="109"/>
      <c r="BE169" s="109"/>
      <c r="BF169" s="109"/>
      <c r="BG169" s="109"/>
      <c r="BH169" s="109"/>
      <c r="BI169" s="109"/>
      <c r="BJ169" s="109"/>
      <c r="BK169" s="109"/>
      <c r="BL169" s="109"/>
      <c r="BM169" s="109"/>
      <c r="BN169" s="109"/>
      <c r="BO169" s="110"/>
      <c r="CA169" s="1"/>
      <c r="CB169" s="112"/>
      <c r="CC169" s="109"/>
      <c r="CD169" s="109"/>
      <c r="CE169" s="109"/>
      <c r="CF169" s="109"/>
      <c r="CG169" s="109"/>
      <c r="CH169" s="109"/>
      <c r="CI169" s="109"/>
      <c r="CJ169" s="109"/>
      <c r="CK169" s="109"/>
      <c r="CL169" s="109"/>
      <c r="CM169" s="109"/>
      <c r="CN169" s="109"/>
      <c r="CO169" s="110"/>
      <c r="DA169" s="1"/>
      <c r="DB169" s="113"/>
      <c r="DC169" s="109"/>
      <c r="DD169" s="109"/>
      <c r="DE169" s="109"/>
      <c r="DF169" s="109"/>
      <c r="DG169" s="109"/>
      <c r="DH169" s="109"/>
      <c r="DI169" s="109"/>
      <c r="DJ169" s="109"/>
      <c r="DK169" s="109"/>
      <c r="DL169" s="109"/>
      <c r="DM169" s="109"/>
      <c r="DN169" s="109"/>
      <c r="DO169" s="110"/>
      <c r="EA169" s="1" t="n">
        <f aca="false">EA168+1</f>
        <v>1969</v>
      </c>
      <c r="EB169" s="111" t="n">
        <v>1969</v>
      </c>
      <c r="EC169" s="109" t="n">
        <v>40.1</v>
      </c>
      <c r="ED169" s="109" t="n">
        <v>37.6</v>
      </c>
      <c r="EE169" s="109" t="n">
        <v>33</v>
      </c>
      <c r="EF169" s="109" t="n">
        <v>29.6</v>
      </c>
      <c r="EG169" s="109" t="n">
        <v>22.9</v>
      </c>
      <c r="EH169" s="109" t="n">
        <v>19.6</v>
      </c>
      <c r="EI169" s="109" t="n">
        <v>21</v>
      </c>
      <c r="EJ169" s="109" t="n">
        <v>23.3</v>
      </c>
      <c r="EK169" s="109" t="n">
        <v>22.5</v>
      </c>
      <c r="EL169" s="109" t="n">
        <v>32.1</v>
      </c>
      <c r="EM169" s="109" t="n">
        <v>33.3</v>
      </c>
      <c r="EN169" s="109" t="n">
        <v>35.4</v>
      </c>
      <c r="EO169" s="110" t="n">
        <f aca="false">SUM(EC169:EN169)/12</f>
        <v>29.2</v>
      </c>
      <c r="FA169" s="1"/>
      <c r="FB169" s="113"/>
      <c r="FC169" s="109"/>
      <c r="FD169" s="109"/>
      <c r="FE169" s="109"/>
      <c r="FF169" s="109"/>
      <c r="FG169" s="109"/>
      <c r="FH169" s="109"/>
      <c r="FI169" s="109"/>
      <c r="FJ169" s="109"/>
      <c r="FK169" s="109"/>
      <c r="FL169" s="109"/>
      <c r="FM169" s="109"/>
      <c r="FN169" s="109"/>
      <c r="FO169" s="110"/>
      <c r="GA169" s="1"/>
      <c r="GB169" s="111"/>
      <c r="GC169" s="109"/>
      <c r="GD169" s="109"/>
      <c r="GE169" s="109"/>
      <c r="GF169" s="109"/>
      <c r="GG169" s="109"/>
      <c r="GH169" s="109"/>
      <c r="GI169" s="109"/>
      <c r="GJ169" s="109"/>
      <c r="GK169" s="109"/>
      <c r="GL169" s="109"/>
      <c r="GM169" s="109"/>
      <c r="GN169" s="109"/>
      <c r="GO169" s="110"/>
      <c r="HA169" s="1" t="n">
        <f aca="false">HA168+1</f>
        <v>1969</v>
      </c>
      <c r="HB169" s="113" t="s">
        <v>128</v>
      </c>
      <c r="HC169" s="109" t="n">
        <v>27.6</v>
      </c>
      <c r="HD169" s="109" t="n">
        <v>24.2</v>
      </c>
      <c r="HE169" s="109" t="n">
        <v>23.7</v>
      </c>
      <c r="HF169" s="109" t="n">
        <v>22.9</v>
      </c>
      <c r="HG169" s="109" t="n">
        <v>18.1</v>
      </c>
      <c r="HH169" s="109" t="n">
        <v>16.7</v>
      </c>
      <c r="HI169" s="109" t="n">
        <v>16.8</v>
      </c>
      <c r="HJ169" s="109" t="n">
        <v>17.2</v>
      </c>
      <c r="HK169" s="109" t="n">
        <v>16.3</v>
      </c>
      <c r="HL169" s="109" t="n">
        <v>19.5</v>
      </c>
      <c r="HM169" s="109" t="n">
        <v>21.2</v>
      </c>
      <c r="HN169" s="109" t="n">
        <v>22.6</v>
      </c>
      <c r="HO169" s="110" t="n">
        <f aca="false">SUM(HC169:HN169)/12</f>
        <v>20.5666666666667</v>
      </c>
      <c r="IA169" s="1" t="n">
        <f aca="false">IA168+1</f>
        <v>1969</v>
      </c>
      <c r="IB169" s="113" t="s">
        <v>128</v>
      </c>
      <c r="IC169" s="109" t="n">
        <v>32.7</v>
      </c>
      <c r="ID169" s="109" t="n">
        <v>28.6</v>
      </c>
      <c r="IE169" s="109" t="n">
        <v>27.2</v>
      </c>
      <c r="IF169" s="109" t="n">
        <v>24.2</v>
      </c>
      <c r="IG169" s="109" t="n">
        <v>18.4</v>
      </c>
      <c r="IH169" s="109" t="n">
        <v>16.1</v>
      </c>
      <c r="II169" s="109" t="n">
        <v>17.1</v>
      </c>
      <c r="IJ169" s="109" t="n">
        <v>18.8</v>
      </c>
      <c r="IK169" s="109" t="n">
        <v>17.4</v>
      </c>
      <c r="IL169" s="109" t="n">
        <v>25.3</v>
      </c>
      <c r="IM169" s="109" t="n">
        <v>26</v>
      </c>
      <c r="IN169" s="109" t="n">
        <v>26.8</v>
      </c>
      <c r="IO169" s="110" t="n">
        <f aca="false">SUM(IC169:IN169)/12</f>
        <v>23.2166666666667</v>
      </c>
      <c r="JA169" s="1" t="n">
        <f aca="false">JA168+1</f>
        <v>1969</v>
      </c>
      <c r="JB169" s="113" t="s">
        <v>128</v>
      </c>
      <c r="JC169" s="109" t="n">
        <v>23.6</v>
      </c>
      <c r="JD169" s="109" t="n">
        <v>22.1</v>
      </c>
      <c r="JE169" s="109" t="n">
        <v>21.2</v>
      </c>
      <c r="JF169" s="109" t="n">
        <v>19.2</v>
      </c>
      <c r="JG169" s="109" t="n">
        <v>16.3</v>
      </c>
      <c r="JH169" s="109" t="n">
        <v>14.6</v>
      </c>
      <c r="JI169" s="109" t="n">
        <v>15.1</v>
      </c>
      <c r="JJ169" s="109" t="n">
        <v>15.5</v>
      </c>
      <c r="JK169" s="109" t="n">
        <v>14.6</v>
      </c>
      <c r="JL169" s="109" t="n">
        <v>17.5</v>
      </c>
      <c r="JM169" s="109" t="n">
        <v>18.7</v>
      </c>
      <c r="JN169" s="109" t="n">
        <v>19.5</v>
      </c>
      <c r="JO169" s="110" t="n">
        <f aca="false">SUM(JC169:JN169)/12</f>
        <v>18.1583333333333</v>
      </c>
      <c r="KA169" s="1" t="n">
        <f aca="false">KA168+1</f>
        <v>1969</v>
      </c>
      <c r="KB169" s="113" t="s">
        <v>128</v>
      </c>
      <c r="KC169" s="109" t="n">
        <v>32.3</v>
      </c>
      <c r="KD169" s="109" t="n">
        <v>26.7</v>
      </c>
      <c r="KE169" s="109" t="n">
        <v>25.3</v>
      </c>
      <c r="KF169" s="109" t="n">
        <v>22.9</v>
      </c>
      <c r="KG169" s="109" t="n">
        <v>17.7</v>
      </c>
      <c r="KH169" s="109" t="n">
        <v>15.4</v>
      </c>
      <c r="KI169" s="109" t="n">
        <v>15.9</v>
      </c>
      <c r="KJ169" s="109" t="n">
        <v>17.3</v>
      </c>
      <c r="KK169" s="109" t="n">
        <v>15.8</v>
      </c>
      <c r="KL169" s="109" t="n">
        <v>23.6</v>
      </c>
      <c r="KM169" s="109" t="n">
        <v>24.6</v>
      </c>
      <c r="KN169" s="109" t="n">
        <v>24.7</v>
      </c>
      <c r="KO169" s="110" t="n">
        <f aca="false">SUM(KC169:KN169)/12</f>
        <v>21.85</v>
      </c>
      <c r="LA169" s="1" t="n">
        <f aca="false">LA168+1</f>
        <v>1969</v>
      </c>
      <c r="LB169" s="113" t="s">
        <v>128</v>
      </c>
      <c r="LC169" s="109" t="n">
        <v>33.5</v>
      </c>
      <c r="LD169" s="109" t="n">
        <v>28.5</v>
      </c>
      <c r="LE169" s="109" t="n">
        <v>26.4</v>
      </c>
      <c r="LF169" s="109" t="n">
        <v>23.6</v>
      </c>
      <c r="LG169" s="109" t="n">
        <v>18.2</v>
      </c>
      <c r="LH169" s="109" t="n">
        <v>15.7</v>
      </c>
      <c r="LI169" s="109" t="n">
        <v>16.5</v>
      </c>
      <c r="LJ169" s="109" t="n">
        <v>17.9</v>
      </c>
      <c r="LK169" s="109" t="n">
        <v>16.6</v>
      </c>
      <c r="LL169" s="109" t="n">
        <v>24.7</v>
      </c>
      <c r="LM169" s="109" t="n">
        <v>26</v>
      </c>
      <c r="LN169" s="109" t="n">
        <v>27</v>
      </c>
      <c r="LO169" s="110" t="n">
        <f aca="false">SUM(LC169:LN169)/12</f>
        <v>22.8833333333333</v>
      </c>
      <c r="MA169" s="1"/>
      <c r="MB169" s="113"/>
      <c r="MC169" s="109"/>
      <c r="MD169" s="109"/>
      <c r="ME169" s="109"/>
      <c r="MF169" s="109"/>
      <c r="MG169" s="109"/>
      <c r="MH169" s="109"/>
      <c r="MI169" s="109"/>
      <c r="MJ169" s="109"/>
      <c r="MK169" s="109"/>
      <c r="ML169" s="109"/>
      <c r="MM169" s="109"/>
      <c r="MN169" s="109"/>
      <c r="MO169" s="110"/>
      <c r="NA169" s="1" t="n">
        <f aca="false">NA168+1</f>
        <v>1969</v>
      </c>
      <c r="NB169" s="113" t="s">
        <v>128</v>
      </c>
      <c r="NC169" s="109" t="n">
        <v>37.1</v>
      </c>
      <c r="ND169" s="109" t="n">
        <v>32.2</v>
      </c>
      <c r="NE169" s="109" t="n">
        <v>28.3</v>
      </c>
      <c r="NF169" s="109" t="n">
        <v>27.1</v>
      </c>
      <c r="NG169" s="109" t="n">
        <v>20.8</v>
      </c>
      <c r="NH169" s="109" t="n">
        <v>18.4</v>
      </c>
      <c r="NI169" s="109" t="n">
        <v>19.2</v>
      </c>
      <c r="NJ169" s="109" t="n">
        <v>21.4</v>
      </c>
      <c r="NK169" s="109" t="n">
        <v>20.6</v>
      </c>
      <c r="NL169" s="109" t="n">
        <v>30</v>
      </c>
      <c r="NM169" s="109" t="n">
        <v>31.3</v>
      </c>
      <c r="NN169" s="109" t="n">
        <v>32.1</v>
      </c>
      <c r="NO169" s="110" t="n">
        <f aca="false">SUM(NC169:NN169)/12</f>
        <v>26.5416666666667</v>
      </c>
      <c r="OA169" s="5"/>
    </row>
    <row r="170" customFormat="false" ht="12.75" hidden="false" customHeight="false" outlineLevel="0" collapsed="false">
      <c r="A170" s="150" t="n">
        <f aca="false">A165+5</f>
        <v>1970</v>
      </c>
      <c r="B170" s="151" t="n">
        <f aca="false">AVERAGE(AO170,BO170,CO170,DO170,EO170,FO170,GO170,HO170,IO170,JO170,KO170,LO170,MO170,NO170)</f>
        <v>22.8761904761905</v>
      </c>
      <c r="C170" s="163" t="n">
        <f aca="false">AVERAGE(B166:B170)</f>
        <v>23.1776190476191</v>
      </c>
      <c r="D170" s="164" t="n">
        <f aca="false">AVERAGE(B161:B170)</f>
        <v>23.3377380952381</v>
      </c>
      <c r="E170" s="151" t="n">
        <f aca="false">AVERAGE(B151:B170)</f>
        <v>23.1751785714286</v>
      </c>
      <c r="F170" s="165" t="n">
        <f aca="false">AVERAGE(B121:B170)</f>
        <v>23.1617857142857</v>
      </c>
      <c r="G170" s="159" t="n">
        <f aca="false">MAX(AC170:AN170,BC170:BN170,CC170:CN170,DC170:DN170,EC170:EN170,FC170:FN170,GC170:GN170,HC170:HN170,IC170:IN170,JC170:JN170,KC170:KN170,LC170:LN170,MC170:MN170,NC170:NN170)</f>
        <v>39.1</v>
      </c>
      <c r="H170" s="161" t="n">
        <f aca="false">MEDIAN(AC170:AN170,BC170:BN170,CC170:CN170,DC170:DN170,EC170:EN170,FC170:FN170,GC170:GN170,HC170:HN170,IC170:IN170,JC170:JN170,KC170:KN170,LC170:LN170,MC170:MN170,NC170:NN170)</f>
        <v>22.3</v>
      </c>
      <c r="I170" s="157" t="n">
        <f aca="false">MIN(AC170:AN170,BC170:BN170,CC170:CN170,DC170:DN170,EC170:EN170,FC170:FN170,GC170:GN170,HC170:HN170,IC170:IN170,JC170:JN170,KC170:KN170,LC170:LN170,MC170:MN170,NC170:NN170)</f>
        <v>13.9</v>
      </c>
      <c r="J170" s="162" t="n">
        <f aca="false">(G170+I170)/2</f>
        <v>26.5</v>
      </c>
      <c r="AA170" s="1" t="n">
        <f aca="false">AA169+1</f>
        <v>46</v>
      </c>
      <c r="AB170" s="108"/>
      <c r="AC170" s="109"/>
      <c r="AD170" s="109"/>
      <c r="AE170" s="109"/>
      <c r="AF170" s="109"/>
      <c r="AG170" s="109"/>
      <c r="AH170" s="109"/>
      <c r="AI170" s="109"/>
      <c r="AJ170" s="109"/>
      <c r="AK170" s="109"/>
      <c r="AL170" s="109"/>
      <c r="AM170" s="109"/>
      <c r="AN170" s="109"/>
      <c r="AO170" s="110"/>
      <c r="AQ170" s="112"/>
      <c r="AR170" s="109"/>
      <c r="AS170" s="109"/>
      <c r="AT170" s="109"/>
      <c r="AU170" s="109"/>
      <c r="AV170" s="109"/>
      <c r="AW170" s="109"/>
      <c r="AX170" s="109"/>
      <c r="AY170" s="109"/>
      <c r="AZ170" s="109"/>
      <c r="BA170" s="1"/>
      <c r="BB170" s="113"/>
      <c r="BC170" s="109"/>
      <c r="BD170" s="109"/>
      <c r="BE170" s="109"/>
      <c r="BF170" s="109"/>
      <c r="BG170" s="109"/>
      <c r="BH170" s="109"/>
      <c r="BI170" s="109"/>
      <c r="BJ170" s="109"/>
      <c r="BK170" s="109"/>
      <c r="BL170" s="109"/>
      <c r="BM170" s="109"/>
      <c r="BN170" s="109"/>
      <c r="BO170" s="110"/>
      <c r="CA170" s="1"/>
      <c r="CB170" s="112"/>
      <c r="CC170" s="109"/>
      <c r="CD170" s="109"/>
      <c r="CE170" s="109"/>
      <c r="CF170" s="109"/>
      <c r="CG170" s="109"/>
      <c r="CH170" s="109"/>
      <c r="CI170" s="109"/>
      <c r="CJ170" s="109"/>
      <c r="CK170" s="109"/>
      <c r="CL170" s="109"/>
      <c r="CM170" s="109"/>
      <c r="CN170" s="109"/>
      <c r="CO170" s="110"/>
      <c r="DA170" s="1"/>
      <c r="DB170" s="113"/>
      <c r="DC170" s="119"/>
      <c r="DD170" s="109"/>
      <c r="DE170" s="109"/>
      <c r="DF170" s="109"/>
      <c r="DG170" s="109"/>
      <c r="DH170" s="109"/>
      <c r="DI170" s="109"/>
      <c r="DJ170" s="109"/>
      <c r="DK170" s="109"/>
      <c r="DL170" s="109"/>
      <c r="DM170" s="109"/>
      <c r="DN170" s="109"/>
      <c r="DO170" s="110"/>
      <c r="EA170" s="1" t="n">
        <f aca="false">EA169+1</f>
        <v>1970</v>
      </c>
      <c r="EB170" s="111" t="n">
        <v>1970</v>
      </c>
      <c r="EC170" s="109" t="n">
        <v>37</v>
      </c>
      <c r="ED170" s="109" t="n">
        <v>39.1</v>
      </c>
      <c r="EE170" s="109" t="n">
        <v>33</v>
      </c>
      <c r="EF170" s="109" t="n">
        <v>28.7</v>
      </c>
      <c r="EG170" s="109" t="n">
        <v>22.6</v>
      </c>
      <c r="EH170" s="109" t="n">
        <v>21.7</v>
      </c>
      <c r="EI170" s="109" t="n">
        <v>20.3</v>
      </c>
      <c r="EJ170" s="109" t="n">
        <v>20.9</v>
      </c>
      <c r="EK170" s="109" t="n">
        <v>23.3</v>
      </c>
      <c r="EL170" s="109" t="n">
        <v>30.9</v>
      </c>
      <c r="EM170" s="109" t="n">
        <v>32.6</v>
      </c>
      <c r="EN170" s="109" t="n">
        <v>36.2</v>
      </c>
      <c r="EO170" s="110" t="n">
        <f aca="false">SUM(EC170:EN170)/12</f>
        <v>28.8583333333333</v>
      </c>
      <c r="FA170" s="1"/>
      <c r="FB170" s="113"/>
      <c r="FC170" s="109"/>
      <c r="FD170" s="109"/>
      <c r="FE170" s="109"/>
      <c r="FF170" s="109"/>
      <c r="FG170" s="109"/>
      <c r="FH170" s="109"/>
      <c r="FI170" s="109"/>
      <c r="FJ170" s="109"/>
      <c r="FK170" s="109"/>
      <c r="FL170" s="109"/>
      <c r="FM170" s="109"/>
      <c r="FN170" s="109"/>
      <c r="FO170" s="110"/>
      <c r="GA170" s="1"/>
      <c r="GB170" s="111"/>
      <c r="GC170" s="109"/>
      <c r="GD170" s="109"/>
      <c r="GE170" s="109"/>
      <c r="GF170" s="109"/>
      <c r="GG170" s="109"/>
      <c r="GH170" s="109"/>
      <c r="GI170" s="109"/>
      <c r="GJ170" s="109"/>
      <c r="GK170" s="109"/>
      <c r="GL170" s="109"/>
      <c r="GM170" s="109"/>
      <c r="GN170" s="109"/>
      <c r="GO170" s="110"/>
      <c r="HA170" s="1" t="n">
        <f aca="false">HA169+1</f>
        <v>1970</v>
      </c>
      <c r="HB170" s="113" t="s">
        <v>129</v>
      </c>
      <c r="HC170" s="109" t="n">
        <v>23.5</v>
      </c>
      <c r="HD170" s="109" t="n">
        <v>26.1</v>
      </c>
      <c r="HE170" s="109" t="n">
        <v>23.1</v>
      </c>
      <c r="HF170" s="109" t="n">
        <v>22.8</v>
      </c>
      <c r="HG170" s="109" t="n">
        <v>17.8</v>
      </c>
      <c r="HH170" s="109" t="n">
        <v>17.4</v>
      </c>
      <c r="HI170" s="109" t="n">
        <v>16.7</v>
      </c>
      <c r="HJ170" s="109" t="n">
        <v>15</v>
      </c>
      <c r="HK170" s="109" t="n">
        <v>15.9</v>
      </c>
      <c r="HL170" s="109" t="n">
        <v>20.4</v>
      </c>
      <c r="HM170" s="109" t="n">
        <v>21.8</v>
      </c>
      <c r="HN170" s="109" t="n">
        <v>23.8</v>
      </c>
      <c r="HO170" s="110" t="n">
        <f aca="false">SUM(HC170:HN170)/12</f>
        <v>20.3583333333333</v>
      </c>
      <c r="IA170" s="1" t="n">
        <f aca="false">IA169+1</f>
        <v>1970</v>
      </c>
      <c r="IB170" s="113" t="s">
        <v>129</v>
      </c>
      <c r="IC170" s="109" t="n">
        <v>28.5</v>
      </c>
      <c r="ID170" s="109" t="n">
        <v>32.7</v>
      </c>
      <c r="IE170" s="109" t="n">
        <v>26.9</v>
      </c>
      <c r="IF170" s="109" t="n">
        <v>24.5</v>
      </c>
      <c r="IG170" s="119"/>
      <c r="IH170" s="109" t="n">
        <v>17.9</v>
      </c>
      <c r="II170" s="109" t="n">
        <v>16.5</v>
      </c>
      <c r="IJ170" s="109" t="n">
        <v>16</v>
      </c>
      <c r="IK170" s="109" t="n">
        <v>18.4</v>
      </c>
      <c r="IL170" s="109" t="n">
        <v>23.8</v>
      </c>
      <c r="IM170" s="109" t="n">
        <v>26.3</v>
      </c>
      <c r="IN170" s="109" t="n">
        <v>28.3</v>
      </c>
      <c r="IO170" s="110" t="n">
        <f aca="false">SUM(IC170:IN170)/12</f>
        <v>21.65</v>
      </c>
      <c r="JA170" s="1" t="n">
        <f aca="false">JA169+1</f>
        <v>1970</v>
      </c>
      <c r="JB170" s="113" t="s">
        <v>129</v>
      </c>
      <c r="JC170" s="109" t="n">
        <v>21.6</v>
      </c>
      <c r="JD170" s="109" t="n">
        <v>22.3</v>
      </c>
      <c r="JE170" s="109" t="n">
        <v>20.8</v>
      </c>
      <c r="JF170" s="109" t="n">
        <v>20</v>
      </c>
      <c r="JG170" s="109" t="n">
        <v>16.2</v>
      </c>
      <c r="JH170" s="109" t="n">
        <v>15.2</v>
      </c>
      <c r="JI170" s="109" t="n">
        <v>14.6</v>
      </c>
      <c r="JJ170" s="109" t="n">
        <v>13.9</v>
      </c>
      <c r="JK170" s="109" t="n">
        <v>14.8</v>
      </c>
      <c r="JL170" s="109" t="n">
        <v>17.6</v>
      </c>
      <c r="JM170" s="109" t="n">
        <v>19.7</v>
      </c>
      <c r="JN170" s="109" t="n">
        <v>20.9</v>
      </c>
      <c r="JO170" s="110" t="n">
        <f aca="false">SUM(JC170:JN170)/12</f>
        <v>18.1333333333333</v>
      </c>
      <c r="KA170" s="1" t="n">
        <f aca="false">KA169+1</f>
        <v>1970</v>
      </c>
      <c r="KB170" s="113" t="s">
        <v>129</v>
      </c>
      <c r="KC170" s="109" t="n">
        <v>27.1</v>
      </c>
      <c r="KD170" s="109" t="n">
        <v>31.2</v>
      </c>
      <c r="KE170" s="109" t="n">
        <v>25.7</v>
      </c>
      <c r="KF170" s="109" t="n">
        <v>23.4</v>
      </c>
      <c r="KG170" s="109" t="n">
        <v>17.1</v>
      </c>
      <c r="KH170" s="109" t="n">
        <v>16.3</v>
      </c>
      <c r="KI170" s="109" t="n">
        <v>14.7</v>
      </c>
      <c r="KJ170" s="109" t="n">
        <v>14.2</v>
      </c>
      <c r="KK170" s="109" t="n">
        <v>16.4</v>
      </c>
      <c r="KL170" s="109" t="n">
        <v>21.6</v>
      </c>
      <c r="KM170" s="109" t="n">
        <v>25.1</v>
      </c>
      <c r="KN170" s="109" t="n">
        <v>26.9</v>
      </c>
      <c r="KO170" s="110" t="n">
        <f aca="false">SUM(KC170:KN170)/12</f>
        <v>21.6416666666667</v>
      </c>
      <c r="LA170" s="1" t="n">
        <f aca="false">LA169+1</f>
        <v>1970</v>
      </c>
      <c r="LB170" s="113" t="s">
        <v>129</v>
      </c>
      <c r="LC170" s="109" t="n">
        <v>28.3</v>
      </c>
      <c r="LD170" s="109" t="n">
        <v>32.5</v>
      </c>
      <c r="LE170" s="109" t="n">
        <v>26.5</v>
      </c>
      <c r="LF170" s="109" t="n">
        <v>24.3</v>
      </c>
      <c r="LG170" s="109" t="n">
        <v>18.1</v>
      </c>
      <c r="LH170" s="109" t="n">
        <v>17.2</v>
      </c>
      <c r="LI170" s="109" t="n">
        <v>16</v>
      </c>
      <c r="LJ170" s="109" t="n">
        <v>15.2</v>
      </c>
      <c r="LK170" s="109" t="n">
        <v>17.3</v>
      </c>
      <c r="LL170" s="109" t="n">
        <v>23.2</v>
      </c>
      <c r="LM170" s="109" t="n">
        <v>26.5</v>
      </c>
      <c r="LN170" s="109" t="n">
        <v>28</v>
      </c>
      <c r="LO170" s="110" t="n">
        <f aca="false">SUM(LC170:LN170)/12</f>
        <v>22.7583333333333</v>
      </c>
      <c r="MA170" s="1"/>
      <c r="MB170" s="113"/>
      <c r="MC170" s="109"/>
      <c r="MD170" s="109"/>
      <c r="ME170" s="109"/>
      <c r="MF170" s="109"/>
      <c r="MG170" s="109"/>
      <c r="MH170" s="109"/>
      <c r="MI170" s="109"/>
      <c r="MJ170" s="109"/>
      <c r="MK170" s="109"/>
      <c r="ML170" s="109"/>
      <c r="MM170" s="109"/>
      <c r="MN170" s="109"/>
      <c r="MO170" s="110"/>
      <c r="NA170" s="1" t="n">
        <f aca="false">NA169+1</f>
        <v>1970</v>
      </c>
      <c r="NB170" s="113" t="s">
        <v>129</v>
      </c>
      <c r="NC170" s="109" t="n">
        <v>33.7</v>
      </c>
      <c r="ND170" s="109" t="n">
        <v>37.3</v>
      </c>
      <c r="NE170" s="109" t="n">
        <v>30.8</v>
      </c>
      <c r="NF170" s="109" t="n">
        <v>26.8</v>
      </c>
      <c r="NG170" s="109" t="n">
        <v>20.5</v>
      </c>
      <c r="NH170" s="109" t="n">
        <v>20.8</v>
      </c>
      <c r="NI170" s="109" t="n">
        <v>19.2</v>
      </c>
      <c r="NJ170" s="109" t="n">
        <v>18.9</v>
      </c>
      <c r="NK170" s="109" t="n">
        <v>20.9</v>
      </c>
      <c r="NL170" s="109" t="n">
        <v>28.2</v>
      </c>
      <c r="NM170" s="109" t="n">
        <v>30.2</v>
      </c>
      <c r="NN170" s="109" t="n">
        <v>33.5</v>
      </c>
      <c r="NO170" s="110" t="n">
        <f aca="false">SUM(NC170:NN170)/12</f>
        <v>26.7333333333333</v>
      </c>
      <c r="OA170" s="5"/>
    </row>
    <row r="171" customFormat="false" ht="12.75" hidden="false" customHeight="false" outlineLevel="0" collapsed="false">
      <c r="A171" s="150"/>
      <c r="B171" s="151" t="n">
        <f aca="false">AVERAGE(AO171,BO171,CO171,DO171,EO171,FO171,GO171,HO171,IO171,JO171,KO171,LO171,MO171,NO171)</f>
        <v>23.3047619047619</v>
      </c>
      <c r="C171" s="163" t="n">
        <f aca="false">AVERAGE(B167:B171)</f>
        <v>23.2621428571429</v>
      </c>
      <c r="D171" s="164" t="n">
        <f aca="false">AVERAGE(B162:B171)</f>
        <v>23.2654761904762</v>
      </c>
      <c r="E171" s="151" t="n">
        <f aca="false">AVERAGE(B152:B171)</f>
        <v>23.1613095238095</v>
      </c>
      <c r="F171" s="165" t="n">
        <f aca="false">AVERAGE(B122:B171)</f>
        <v>23.1585476190476</v>
      </c>
      <c r="G171" s="159" t="n">
        <f aca="false">MAX(AC171:AN171,BC171:BN171,CC171:CN171,DC171:DN171,EC171:EN171,FC171:FN171,GC171:GN171,HC171:HN171,IC171:IN171,JC171:JN171,KC171:KN171,LC171:LN171,MC171:MN171,NC171:NN171)</f>
        <v>39.1</v>
      </c>
      <c r="H171" s="161" t="n">
        <f aca="false">MEDIAN(AC171:AN171,BC171:BN171,CC171:CN171,DC171:DN171,EC171:EN171,FC171:FN171,GC171:GN171,HC171:HN171,IC171:IN171,JC171:JN171,KC171:KN171,LC171:LN171,MC171:MN171,NC171:NN171)</f>
        <v>22.65</v>
      </c>
      <c r="I171" s="157" t="n">
        <f aca="false">MIN(AC171:AN171,BC171:BN171,CC171:CN171,DC171:DN171,EC171:EN171,FC171:FN171,GC171:GN171,HC171:HN171,IC171:IN171,JC171:JN171,KC171:KN171,LC171:LN171,MC171:MN171,NC171:NN171)</f>
        <v>14.5</v>
      </c>
      <c r="J171" s="162" t="n">
        <f aca="false">(G171+I171)/2</f>
        <v>26.8</v>
      </c>
      <c r="AA171" s="1" t="n">
        <f aca="false">AA170+1</f>
        <v>47</v>
      </c>
      <c r="AB171" s="108"/>
      <c r="AC171" s="109"/>
      <c r="AD171" s="109"/>
      <c r="AE171" s="109"/>
      <c r="AF171" s="109"/>
      <c r="AG171" s="109"/>
      <c r="AH171" s="109"/>
      <c r="AI171" s="109"/>
      <c r="AJ171" s="109"/>
      <c r="AK171" s="109"/>
      <c r="AL171" s="109"/>
      <c r="AM171" s="109"/>
      <c r="AN171" s="109"/>
      <c r="AO171" s="110"/>
      <c r="AQ171" s="112"/>
      <c r="AR171" s="109"/>
      <c r="AS171" s="109"/>
      <c r="AT171" s="109"/>
      <c r="AU171" s="109"/>
      <c r="AV171" s="109"/>
      <c r="AW171" s="109"/>
      <c r="AX171" s="109"/>
      <c r="AY171" s="109"/>
      <c r="AZ171" s="109"/>
      <c r="BA171" s="1"/>
      <c r="BB171" s="113"/>
      <c r="BC171" s="109"/>
      <c r="BD171" s="109"/>
      <c r="BE171" s="109"/>
      <c r="BF171" s="109"/>
      <c r="BG171" s="109"/>
      <c r="BH171" s="109"/>
      <c r="BI171" s="109"/>
      <c r="BJ171" s="109"/>
      <c r="BK171" s="109"/>
      <c r="BL171" s="109"/>
      <c r="BM171" s="109"/>
      <c r="BN171" s="109"/>
      <c r="BO171" s="110"/>
      <c r="CA171" s="1"/>
      <c r="CB171" s="112"/>
      <c r="CC171" s="109"/>
      <c r="CD171" s="109"/>
      <c r="CE171" s="109"/>
      <c r="CF171" s="109"/>
      <c r="CG171" s="109"/>
      <c r="CH171" s="109"/>
      <c r="CI171" s="109"/>
      <c r="CJ171" s="109"/>
      <c r="CK171" s="109"/>
      <c r="CL171" s="109"/>
      <c r="CM171" s="109"/>
      <c r="CN171" s="109"/>
      <c r="CO171" s="110"/>
      <c r="DA171" s="1"/>
      <c r="DB171" s="113"/>
      <c r="DC171" s="109"/>
      <c r="DD171" s="109"/>
      <c r="DE171" s="109"/>
      <c r="DF171" s="109"/>
      <c r="DG171" s="109"/>
      <c r="DH171" s="109"/>
      <c r="DI171" s="109"/>
      <c r="DJ171" s="109"/>
      <c r="DK171" s="109"/>
      <c r="DL171" s="109"/>
      <c r="DM171" s="109"/>
      <c r="DN171" s="109"/>
      <c r="DO171" s="110"/>
      <c r="EA171" s="1" t="n">
        <f aca="false">EA170+1</f>
        <v>1971</v>
      </c>
      <c r="EB171" s="111" t="n">
        <v>1971</v>
      </c>
      <c r="EC171" s="109" t="n">
        <v>39.1</v>
      </c>
      <c r="ED171" s="109" t="n">
        <v>37.7</v>
      </c>
      <c r="EE171" s="109" t="n">
        <v>34.8</v>
      </c>
      <c r="EF171" s="109" t="n">
        <v>29.3</v>
      </c>
      <c r="EG171" s="109" t="n">
        <v>23.8</v>
      </c>
      <c r="EH171" s="109" t="n">
        <v>19.4</v>
      </c>
      <c r="EI171" s="109" t="n">
        <v>19.3</v>
      </c>
      <c r="EJ171" s="109" t="n">
        <v>21</v>
      </c>
      <c r="EK171" s="109" t="n">
        <v>27.1</v>
      </c>
      <c r="EL171" s="109" t="n">
        <v>30.3</v>
      </c>
      <c r="EM171" s="109" t="n">
        <v>30.6</v>
      </c>
      <c r="EN171" s="109" t="n">
        <v>35.7</v>
      </c>
      <c r="EO171" s="110" t="n">
        <f aca="false">SUM(EC171:EN171)/12</f>
        <v>29.0083333333333</v>
      </c>
      <c r="FA171" s="1"/>
      <c r="FB171" s="113"/>
      <c r="FC171" s="109"/>
      <c r="FD171" s="109"/>
      <c r="FE171" s="109"/>
      <c r="FF171" s="109"/>
      <c r="FG171" s="109"/>
      <c r="FH171" s="109"/>
      <c r="FI171" s="109"/>
      <c r="FJ171" s="109"/>
      <c r="FK171" s="109"/>
      <c r="FL171" s="109"/>
      <c r="FM171" s="109"/>
      <c r="FN171" s="109"/>
      <c r="FO171" s="110"/>
      <c r="GA171" s="1"/>
      <c r="GB171" s="111"/>
      <c r="GC171" s="109"/>
      <c r="GD171" s="109"/>
      <c r="GE171" s="109"/>
      <c r="GF171" s="109"/>
      <c r="GG171" s="109"/>
      <c r="GH171" s="109"/>
      <c r="GI171" s="109"/>
      <c r="GJ171" s="109"/>
      <c r="GK171" s="109"/>
      <c r="GL171" s="109"/>
      <c r="GM171" s="109"/>
      <c r="GN171" s="109"/>
      <c r="GO171" s="110"/>
      <c r="HA171" s="1" t="n">
        <f aca="false">HA170+1</f>
        <v>1971</v>
      </c>
      <c r="HB171" s="113" t="s">
        <v>130</v>
      </c>
      <c r="HC171" s="109" t="n">
        <v>25.1</v>
      </c>
      <c r="HD171" s="109" t="n">
        <v>26.2</v>
      </c>
      <c r="HE171" s="109" t="n">
        <v>25.9</v>
      </c>
      <c r="HF171" s="109" t="n">
        <v>22.6</v>
      </c>
      <c r="HG171" s="109" t="n">
        <v>17.8</v>
      </c>
      <c r="HH171" s="109" t="n">
        <v>16.2</v>
      </c>
      <c r="HI171" s="109" t="n">
        <v>15.6</v>
      </c>
      <c r="HJ171" s="109" t="n">
        <v>15.5</v>
      </c>
      <c r="HK171" s="109" t="n">
        <v>17.7</v>
      </c>
      <c r="HL171" s="109" t="n">
        <v>20.2</v>
      </c>
      <c r="HM171" s="109" t="n">
        <v>19.8</v>
      </c>
      <c r="HN171" s="109" t="n">
        <v>23</v>
      </c>
      <c r="HO171" s="110" t="n">
        <f aca="false">SUM(HC171:HN171)/12</f>
        <v>20.4666666666667</v>
      </c>
      <c r="IA171" s="1" t="n">
        <f aca="false">IA170+1</f>
        <v>1971</v>
      </c>
      <c r="IB171" s="113" t="s">
        <v>130</v>
      </c>
      <c r="IC171" s="109" t="n">
        <v>30.4</v>
      </c>
      <c r="ID171" s="109" t="n">
        <v>31.8</v>
      </c>
      <c r="IE171" s="109" t="n">
        <v>30.3</v>
      </c>
      <c r="IF171" s="109" t="n">
        <v>25.9</v>
      </c>
      <c r="IG171" s="109" t="n">
        <v>19</v>
      </c>
      <c r="IH171" s="109" t="n">
        <v>15.9</v>
      </c>
      <c r="II171" s="109" t="n">
        <v>15.8</v>
      </c>
      <c r="IJ171" s="109" t="n">
        <v>16.9</v>
      </c>
      <c r="IK171" s="109" t="n">
        <v>20.6</v>
      </c>
      <c r="IL171" s="109" t="n">
        <v>23.8</v>
      </c>
      <c r="IM171" s="109" t="n">
        <v>24</v>
      </c>
      <c r="IN171" s="109" t="n">
        <v>28</v>
      </c>
      <c r="IO171" s="110" t="n">
        <f aca="false">SUM(IC171:IN171)/12</f>
        <v>23.5333333333333</v>
      </c>
      <c r="JA171" s="1" t="n">
        <f aca="false">JA170+1</f>
        <v>1971</v>
      </c>
      <c r="JB171" s="113" t="s">
        <v>130</v>
      </c>
      <c r="JC171" s="109" t="n">
        <v>22.3</v>
      </c>
      <c r="JD171" s="109" t="n">
        <v>23.9</v>
      </c>
      <c r="JE171" s="109" t="n">
        <v>22.7</v>
      </c>
      <c r="JF171" s="109" t="n">
        <v>20.2</v>
      </c>
      <c r="JG171" s="109" t="n">
        <v>16.9</v>
      </c>
      <c r="JH171" s="109" t="n">
        <v>14.9</v>
      </c>
      <c r="JI171" s="109" t="n">
        <v>14.5</v>
      </c>
      <c r="JJ171" s="109" t="n">
        <v>14.5</v>
      </c>
      <c r="JK171" s="109" t="n">
        <v>16</v>
      </c>
      <c r="JL171" s="109" t="n">
        <v>17</v>
      </c>
      <c r="JM171" s="109" t="n">
        <v>18.2</v>
      </c>
      <c r="JN171" s="109" t="n">
        <v>20.9</v>
      </c>
      <c r="JO171" s="110" t="n">
        <f aca="false">SUM(JC171:JN171)/12</f>
        <v>18.5</v>
      </c>
      <c r="KA171" s="1" t="n">
        <f aca="false">KA170+1</f>
        <v>1971</v>
      </c>
      <c r="KB171" s="113" t="s">
        <v>130</v>
      </c>
      <c r="KC171" s="109" t="n">
        <v>29.1</v>
      </c>
      <c r="KD171" s="109" t="n">
        <v>31.1</v>
      </c>
      <c r="KE171" s="109" t="n">
        <v>28.9</v>
      </c>
      <c r="KF171" s="109" t="n">
        <v>24.8</v>
      </c>
      <c r="KG171" s="109" t="n">
        <v>17.5</v>
      </c>
      <c r="KH171" s="109" t="n">
        <v>14.7</v>
      </c>
      <c r="KI171" s="109" t="n">
        <v>14.9</v>
      </c>
      <c r="KJ171" s="109" t="n">
        <v>15</v>
      </c>
      <c r="KK171" s="109" t="n">
        <v>17.8</v>
      </c>
      <c r="KL171" s="109" t="n">
        <v>20.9</v>
      </c>
      <c r="KM171" s="109" t="n">
        <v>22.6</v>
      </c>
      <c r="KN171" s="109" t="n">
        <v>26.1</v>
      </c>
      <c r="KO171" s="110" t="n">
        <f aca="false">SUM(KC171:KN171)/12</f>
        <v>21.95</v>
      </c>
      <c r="LA171" s="1" t="n">
        <f aca="false">LA170+1</f>
        <v>1971</v>
      </c>
      <c r="LB171" s="113" t="s">
        <v>130</v>
      </c>
      <c r="LC171" s="109" t="n">
        <v>30.5</v>
      </c>
      <c r="LD171" s="109" t="n">
        <v>32.3</v>
      </c>
      <c r="LE171" s="109" t="n">
        <v>29.3</v>
      </c>
      <c r="LF171" s="109" t="n">
        <v>25.7</v>
      </c>
      <c r="LG171" s="109" t="n">
        <v>18.6</v>
      </c>
      <c r="LH171" s="109" t="n">
        <v>15.4</v>
      </c>
      <c r="LI171" s="109" t="n">
        <v>15.4</v>
      </c>
      <c r="LJ171" s="109" t="n">
        <v>15.7</v>
      </c>
      <c r="LK171" s="109" t="n">
        <v>19.5</v>
      </c>
      <c r="LL171" s="109" t="n">
        <v>23</v>
      </c>
      <c r="LM171" s="109" t="n">
        <v>24.2</v>
      </c>
      <c r="LN171" s="109" t="n">
        <v>28.1</v>
      </c>
      <c r="LO171" s="110" t="n">
        <f aca="false">SUM(LC171:LN171)/12</f>
        <v>23.1416666666667</v>
      </c>
      <c r="MA171" s="1"/>
      <c r="MB171" s="113"/>
      <c r="MC171" s="109"/>
      <c r="MD171" s="109"/>
      <c r="ME171" s="109"/>
      <c r="MF171" s="109"/>
      <c r="MG171" s="109"/>
      <c r="MH171" s="109"/>
      <c r="MI171" s="109"/>
      <c r="MJ171" s="109"/>
      <c r="MK171" s="109"/>
      <c r="ML171" s="109"/>
      <c r="MM171" s="109"/>
      <c r="MN171" s="109"/>
      <c r="MO171" s="110"/>
      <c r="NA171" s="1" t="n">
        <f aca="false">NA170+1</f>
        <v>1971</v>
      </c>
      <c r="NB171" s="113" t="s">
        <v>130</v>
      </c>
      <c r="NC171" s="109" t="n">
        <v>35</v>
      </c>
      <c r="ND171" s="109" t="n">
        <v>35.6</v>
      </c>
      <c r="NE171" s="109" t="n">
        <v>32.7</v>
      </c>
      <c r="NF171" s="109" t="n">
        <v>27.2</v>
      </c>
      <c r="NG171" s="109" t="n">
        <v>21.6</v>
      </c>
      <c r="NH171" s="109" t="n">
        <v>17.6</v>
      </c>
      <c r="NI171" s="109" t="n">
        <v>18</v>
      </c>
      <c r="NJ171" s="109" t="n">
        <v>19</v>
      </c>
      <c r="NK171" s="109" t="n">
        <v>24.2</v>
      </c>
      <c r="NL171" s="109" t="n">
        <v>28.4</v>
      </c>
      <c r="NM171" s="109" t="n">
        <v>27.8</v>
      </c>
      <c r="NN171" s="109" t="n">
        <v>31.3</v>
      </c>
      <c r="NO171" s="110" t="n">
        <f aca="false">SUM(NC171:NN171)/12</f>
        <v>26.5333333333333</v>
      </c>
      <c r="OA171" s="5"/>
    </row>
    <row r="172" customFormat="false" ht="12.75" hidden="false" customHeight="false" outlineLevel="0" collapsed="false">
      <c r="A172" s="150"/>
      <c r="B172" s="151" t="n">
        <f aca="false">AVERAGE(AO172,BO172,CO172,DO172,EO172,FO172,GO172,HO172,IO172,JO172,KO172,LO172,MO172,NO172)</f>
        <v>24.0988095238095</v>
      </c>
      <c r="C172" s="163" t="n">
        <f aca="false">AVERAGE(B168:B172)</f>
        <v>23.3185714285714</v>
      </c>
      <c r="D172" s="164" t="n">
        <f aca="false">AVERAGE(B163:B172)</f>
        <v>23.3153571428571</v>
      </c>
      <c r="E172" s="151" t="n">
        <f aca="false">AVERAGE(B153:B172)</f>
        <v>23.2396428571429</v>
      </c>
      <c r="F172" s="165" t="n">
        <f aca="false">AVERAGE(B123:B172)</f>
        <v>23.1691428571429</v>
      </c>
      <c r="G172" s="159" t="n">
        <f aca="false">MAX(AC172:AN172,BC172:BN172,CC172:CN172,DC172:DN172,EC172:EN172,FC172:FN172,GC172:GN172,HC172:HN172,IC172:IN172,JC172:JN172,KC172:KN172,LC172:LN172,MC172:MN172,NC172:NN172)</f>
        <v>40.7</v>
      </c>
      <c r="H172" s="161" t="n">
        <f aca="false">MEDIAN(AC172:AN172,BC172:BN172,CC172:CN172,DC172:DN172,EC172:EN172,FC172:FN172,GC172:GN172,HC172:HN172,IC172:IN172,JC172:JN172,KC172:KN172,LC172:LN172,MC172:MN172,NC172:NN172)</f>
        <v>23.3</v>
      </c>
      <c r="I172" s="157" t="n">
        <f aca="false">MIN(AC172:AN172,BC172:BN172,CC172:CN172,DC172:DN172,EC172:EN172,FC172:FN172,GC172:GN172,HC172:HN172,IC172:IN172,JC172:JN172,KC172:KN172,LC172:LN172,MC172:MN172,NC172:NN172)</f>
        <v>14.7</v>
      </c>
      <c r="J172" s="162" t="n">
        <f aca="false">(G172+I172)/2</f>
        <v>27.7</v>
      </c>
      <c r="AA172" s="1" t="n">
        <f aca="false">AA171+1</f>
        <v>48</v>
      </c>
      <c r="AB172" s="108"/>
      <c r="AC172" s="109"/>
      <c r="AD172" s="109"/>
      <c r="AE172" s="109"/>
      <c r="AF172" s="109"/>
      <c r="AG172" s="109"/>
      <c r="AH172" s="109"/>
      <c r="AI172" s="109"/>
      <c r="AJ172" s="109"/>
      <c r="AK172" s="109"/>
      <c r="AL172" s="109"/>
      <c r="AM172" s="109"/>
      <c r="AN172" s="109"/>
      <c r="AO172" s="110"/>
      <c r="AQ172" s="112"/>
      <c r="AR172" s="109"/>
      <c r="AS172" s="109"/>
      <c r="AT172" s="109"/>
      <c r="AU172" s="109"/>
      <c r="AV172" s="109"/>
      <c r="AW172" s="109"/>
      <c r="AX172" s="109"/>
      <c r="AY172" s="109"/>
      <c r="AZ172" s="109"/>
      <c r="BA172" s="1"/>
      <c r="BB172" s="113"/>
      <c r="BC172" s="109"/>
      <c r="BD172" s="109"/>
      <c r="BE172" s="109"/>
      <c r="BF172" s="109"/>
      <c r="BG172" s="109"/>
      <c r="BH172" s="109"/>
      <c r="BI172" s="109"/>
      <c r="BJ172" s="109"/>
      <c r="BK172" s="109"/>
      <c r="BL172" s="109"/>
      <c r="BM172" s="109"/>
      <c r="BN172" s="109"/>
      <c r="BO172" s="110"/>
      <c r="CA172" s="1"/>
      <c r="CB172" s="112"/>
      <c r="CC172" s="109"/>
      <c r="CD172" s="109"/>
      <c r="CE172" s="109"/>
      <c r="CF172" s="109"/>
      <c r="CG172" s="109"/>
      <c r="CH172" s="109"/>
      <c r="CI172" s="109"/>
      <c r="CJ172" s="109"/>
      <c r="CK172" s="109"/>
      <c r="CL172" s="109"/>
      <c r="CM172" s="109"/>
      <c r="CN172" s="109"/>
      <c r="CO172" s="110"/>
      <c r="DA172" s="1"/>
      <c r="DB172" s="113"/>
      <c r="DC172" s="109"/>
      <c r="DD172" s="109"/>
      <c r="DE172" s="109"/>
      <c r="DF172" s="109"/>
      <c r="DG172" s="109"/>
      <c r="DH172" s="109"/>
      <c r="DI172" s="109"/>
      <c r="DJ172" s="109"/>
      <c r="DK172" s="109"/>
      <c r="DL172" s="109"/>
      <c r="DM172" s="109"/>
      <c r="DN172" s="109"/>
      <c r="DO172" s="110"/>
      <c r="EA172" s="1" t="n">
        <f aca="false">EA171+1</f>
        <v>1972</v>
      </c>
      <c r="EB172" s="111" t="n">
        <v>1972</v>
      </c>
      <c r="EC172" s="109" t="n">
        <v>34.7</v>
      </c>
      <c r="ED172" s="109" t="n">
        <v>36.4</v>
      </c>
      <c r="EE172" s="109" t="n">
        <v>35.8</v>
      </c>
      <c r="EF172" s="109" t="n">
        <v>30.4</v>
      </c>
      <c r="EG172" s="109" t="n">
        <v>25.5</v>
      </c>
      <c r="EH172" s="109" t="n">
        <v>22.7</v>
      </c>
      <c r="EI172" s="109" t="n">
        <v>20.4</v>
      </c>
      <c r="EJ172" s="109" t="n">
        <v>22.6</v>
      </c>
      <c r="EK172" s="109" t="n">
        <v>27.6</v>
      </c>
      <c r="EL172" s="109" t="n">
        <v>31</v>
      </c>
      <c r="EM172" s="109" t="n">
        <v>33.9</v>
      </c>
      <c r="EN172" s="109" t="n">
        <v>40.7</v>
      </c>
      <c r="EO172" s="110" t="n">
        <f aca="false">SUM(EC172:EN172)/12</f>
        <v>30.1416666666667</v>
      </c>
      <c r="FA172" s="1"/>
      <c r="FB172" s="113"/>
      <c r="FC172" s="109"/>
      <c r="FD172" s="109"/>
      <c r="FE172" s="109"/>
      <c r="FF172" s="109"/>
      <c r="FG172" s="109"/>
      <c r="FH172" s="109"/>
      <c r="FI172" s="109"/>
      <c r="FJ172" s="109"/>
      <c r="FK172" s="109"/>
      <c r="FL172" s="109"/>
      <c r="FM172" s="109"/>
      <c r="FN172" s="109"/>
      <c r="FO172" s="110"/>
      <c r="GA172" s="1"/>
      <c r="GB172" s="111"/>
      <c r="GC172" s="109"/>
      <c r="GD172" s="109"/>
      <c r="GE172" s="109"/>
      <c r="GF172" s="109"/>
      <c r="GG172" s="109"/>
      <c r="GH172" s="109"/>
      <c r="GI172" s="109"/>
      <c r="GJ172" s="109"/>
      <c r="GK172" s="109"/>
      <c r="GL172" s="109"/>
      <c r="GM172" s="109"/>
      <c r="GN172" s="109"/>
      <c r="GO172" s="110"/>
      <c r="HA172" s="1" t="n">
        <f aca="false">HA171+1</f>
        <v>1972</v>
      </c>
      <c r="HB172" s="113" t="s">
        <v>131</v>
      </c>
      <c r="HC172" s="109" t="n">
        <v>23.1</v>
      </c>
      <c r="HD172" s="109" t="n">
        <v>25.5</v>
      </c>
      <c r="HE172" s="109" t="n">
        <v>23.8</v>
      </c>
      <c r="HF172" s="109" t="n">
        <v>23.4</v>
      </c>
      <c r="HG172" s="109" t="n">
        <v>19.7</v>
      </c>
      <c r="HH172" s="109" t="n">
        <v>16.7</v>
      </c>
      <c r="HI172" s="109" t="n">
        <v>16.1</v>
      </c>
      <c r="HJ172" s="109" t="n">
        <v>16.5</v>
      </c>
      <c r="HK172" s="109" t="n">
        <v>19.8</v>
      </c>
      <c r="HL172" s="109" t="n">
        <v>20.2</v>
      </c>
      <c r="HM172" s="109" t="n">
        <v>21.1</v>
      </c>
      <c r="HN172" s="109" t="n">
        <v>25.8</v>
      </c>
      <c r="HO172" s="110" t="n">
        <f aca="false">SUM(HC172:HN172)/12</f>
        <v>20.975</v>
      </c>
      <c r="IA172" s="1" t="n">
        <f aca="false">IA171+1</f>
        <v>1972</v>
      </c>
      <c r="IB172" s="113" t="s">
        <v>131</v>
      </c>
      <c r="IC172" s="109" t="n">
        <v>29.9</v>
      </c>
      <c r="ID172" s="109" t="n">
        <v>30.9</v>
      </c>
      <c r="IE172" s="109" t="n">
        <v>28</v>
      </c>
      <c r="IF172" s="109" t="n">
        <v>25.9</v>
      </c>
      <c r="IG172" s="109" t="n">
        <v>21.7</v>
      </c>
      <c r="IH172" s="109" t="n">
        <v>18.3</v>
      </c>
      <c r="II172" s="109" t="n">
        <v>16.3</v>
      </c>
      <c r="IJ172" s="109" t="n">
        <v>17.5</v>
      </c>
      <c r="IK172" s="109" t="n">
        <v>22.2</v>
      </c>
      <c r="IL172" s="109" t="n">
        <v>24.1</v>
      </c>
      <c r="IM172" s="109" t="n">
        <v>26.8</v>
      </c>
      <c r="IN172" s="109" t="n">
        <v>31.1</v>
      </c>
      <c r="IO172" s="110" t="n">
        <f aca="false">SUM(IC172:IN172)/12</f>
        <v>24.3916666666667</v>
      </c>
      <c r="JA172" s="1" t="n">
        <f aca="false">JA171+1</f>
        <v>1972</v>
      </c>
      <c r="JB172" s="113" t="s">
        <v>131</v>
      </c>
      <c r="JC172" s="109" t="n">
        <v>21.4</v>
      </c>
      <c r="JD172" s="109" t="n">
        <v>23.9</v>
      </c>
      <c r="JE172" s="109" t="n">
        <v>21.9</v>
      </c>
      <c r="JF172" s="109" t="n">
        <v>20.7</v>
      </c>
      <c r="JG172" s="109" t="n">
        <v>18.5</v>
      </c>
      <c r="JH172" s="109" t="n">
        <v>15.3</v>
      </c>
      <c r="JI172" s="109" t="n">
        <v>14.7</v>
      </c>
      <c r="JJ172" s="109" t="n">
        <v>15.2</v>
      </c>
      <c r="JK172" s="109" t="n">
        <v>17.3</v>
      </c>
      <c r="JL172" s="109" t="n">
        <v>17.9</v>
      </c>
      <c r="JM172" s="109" t="n">
        <v>19</v>
      </c>
      <c r="JN172" s="109" t="n">
        <v>22</v>
      </c>
      <c r="JO172" s="110" t="n">
        <f aca="false">SUM(JC172:JN172)/12</f>
        <v>18.9833333333333</v>
      </c>
      <c r="KA172" s="1" t="n">
        <f aca="false">KA171+1</f>
        <v>1972</v>
      </c>
      <c r="KB172" s="113" t="s">
        <v>131</v>
      </c>
      <c r="KC172" s="109" t="n">
        <v>28.1</v>
      </c>
      <c r="KD172" s="109" t="n">
        <v>29.6</v>
      </c>
      <c r="KE172" s="109" t="n">
        <v>25.9</v>
      </c>
      <c r="KF172" s="109" t="n">
        <v>24.3</v>
      </c>
      <c r="KG172" s="109" t="n">
        <v>20.4</v>
      </c>
      <c r="KH172" s="109" t="n">
        <v>17.9</v>
      </c>
      <c r="KI172" s="109" t="n">
        <v>14.7</v>
      </c>
      <c r="KJ172" s="109" t="n">
        <v>16.1</v>
      </c>
      <c r="KK172" s="109" t="n">
        <v>19.8</v>
      </c>
      <c r="KL172" s="109" t="n">
        <v>22.6</v>
      </c>
      <c r="KM172" s="109" t="n">
        <v>25.4</v>
      </c>
      <c r="KN172" s="109" t="n">
        <v>28.8</v>
      </c>
      <c r="KO172" s="110" t="n">
        <f aca="false">SUM(KC172:KN172)/12</f>
        <v>22.8</v>
      </c>
      <c r="LA172" s="1" t="n">
        <f aca="false">LA171+1</f>
        <v>1972</v>
      </c>
      <c r="LB172" s="113" t="s">
        <v>131</v>
      </c>
      <c r="LC172" s="109" t="n">
        <v>29.4</v>
      </c>
      <c r="LD172" s="109" t="n">
        <v>30.8</v>
      </c>
      <c r="LE172" s="109" t="n">
        <v>27.2</v>
      </c>
      <c r="LF172" s="109" t="n">
        <v>25.1</v>
      </c>
      <c r="LG172" s="109" t="n">
        <v>21.3</v>
      </c>
      <c r="LH172" s="109" t="n">
        <v>18.4</v>
      </c>
      <c r="LI172" s="109" t="n">
        <v>15.7</v>
      </c>
      <c r="LJ172" s="109" t="n">
        <v>16.9</v>
      </c>
      <c r="LK172" s="109" t="n">
        <v>21.3</v>
      </c>
      <c r="LL172" s="109" t="n">
        <v>23.6</v>
      </c>
      <c r="LM172" s="109" t="n">
        <v>26.7</v>
      </c>
      <c r="LN172" s="109" t="n">
        <v>31</v>
      </c>
      <c r="LO172" s="110" t="n">
        <f aca="false">SUM(LC172:LN172)/12</f>
        <v>23.95</v>
      </c>
      <c r="MA172" s="1"/>
      <c r="MB172" s="113"/>
      <c r="MC172" s="109"/>
      <c r="MD172" s="109"/>
      <c r="ME172" s="109"/>
      <c r="MF172" s="109"/>
      <c r="MG172" s="109"/>
      <c r="MH172" s="109"/>
      <c r="MI172" s="109"/>
      <c r="MJ172" s="109"/>
      <c r="MK172" s="109"/>
      <c r="ML172" s="109"/>
      <c r="MM172" s="109"/>
      <c r="MN172" s="109"/>
      <c r="MO172" s="110"/>
      <c r="NA172" s="1" t="n">
        <f aca="false">NA171+1</f>
        <v>1972</v>
      </c>
      <c r="NB172" s="113" t="s">
        <v>131</v>
      </c>
      <c r="NC172" s="109" t="n">
        <v>32.6</v>
      </c>
      <c r="ND172" s="109" t="n">
        <v>33.6</v>
      </c>
      <c r="NE172" s="109" t="n">
        <v>31.3</v>
      </c>
      <c r="NF172" s="109" t="n">
        <v>27.5</v>
      </c>
      <c r="NG172" s="109" t="n">
        <v>23.2</v>
      </c>
      <c r="NH172" s="109" t="n">
        <v>19.5</v>
      </c>
      <c r="NI172" s="109" t="n">
        <v>18.7</v>
      </c>
      <c r="NJ172" s="109" t="n">
        <v>20.3</v>
      </c>
      <c r="NK172" s="109" t="n">
        <v>25.6</v>
      </c>
      <c r="NL172" s="109" t="n">
        <v>28.4</v>
      </c>
      <c r="NM172" s="109" t="n">
        <v>31.5</v>
      </c>
      <c r="NN172" s="109" t="n">
        <v>37.2</v>
      </c>
      <c r="NO172" s="110" t="n">
        <f aca="false">SUM(NC172:NN172)/12</f>
        <v>27.45</v>
      </c>
      <c r="OA172" s="5"/>
    </row>
    <row r="173" customFormat="false" ht="12.75" hidden="false" customHeight="false" outlineLevel="0" collapsed="false">
      <c r="A173" s="150"/>
      <c r="B173" s="151" t="n">
        <f aca="false">AVERAGE(AO173,BO173,CO173,DO173,EO173,FO173,GO173,HO173,IO173,JO173,KO173,LO173,MO173,NO173)</f>
        <v>23.8785714285714</v>
      </c>
      <c r="C173" s="163" t="n">
        <f aca="false">AVERAGE(B169:B173)</f>
        <v>23.4721428571429</v>
      </c>
      <c r="D173" s="164" t="n">
        <f aca="false">AVERAGE(B164:B173)</f>
        <v>23.3730952380952</v>
      </c>
      <c r="E173" s="151" t="n">
        <f aca="false">AVERAGE(B154:B173)</f>
        <v>23.2570238095238</v>
      </c>
      <c r="F173" s="165" t="n">
        <f aca="false">AVERAGE(B124:B173)</f>
        <v>23.1731904761905</v>
      </c>
      <c r="G173" s="159" t="n">
        <f aca="false">MAX(AC173:AN173,BC173:BN173,CC173:CN173,DC173:DN173,EC173:EN173,FC173:FN173,GC173:GN173,HC173:HN173,IC173:IN173,JC173:JN173,KC173:KN173,LC173:LN173,MC173:MN173,NC173:NN173)</f>
        <v>41.9</v>
      </c>
      <c r="H173" s="161" t="n">
        <f aca="false">MEDIAN(AC173:AN173,BC173:BN173,CC173:CN173,DC173:DN173,EC173:EN173,FC173:FN173,GC173:GN173,HC173:HN173,IC173:IN173,JC173:JN173,KC173:KN173,LC173:LN173,MC173:MN173,NC173:NN173)</f>
        <v>23.7</v>
      </c>
      <c r="I173" s="157" t="n">
        <f aca="false">MIN(AC173:AN173,BC173:BN173,CC173:CN173,DC173:DN173,EC173:EN173,FC173:FN173,GC173:GN173,HC173:HN173,IC173:IN173,JC173:JN173,KC173:KN173,LC173:LN173,MC173:MN173,NC173:NN173)</f>
        <v>14</v>
      </c>
      <c r="J173" s="162" t="n">
        <f aca="false">(G173+I173)/2</f>
        <v>27.95</v>
      </c>
      <c r="AA173" s="1" t="n">
        <f aca="false">AA172+1</f>
        <v>49</v>
      </c>
      <c r="AB173" s="108"/>
      <c r="AC173" s="109"/>
      <c r="AD173" s="109"/>
      <c r="AE173" s="109"/>
      <c r="AF173" s="109"/>
      <c r="AG173" s="109"/>
      <c r="AH173" s="109"/>
      <c r="AI173" s="109"/>
      <c r="AJ173" s="109"/>
      <c r="AK173" s="109"/>
      <c r="AL173" s="109"/>
      <c r="AM173" s="109"/>
      <c r="AN173" s="109"/>
      <c r="AO173" s="110"/>
      <c r="AQ173" s="112"/>
      <c r="AR173" s="109"/>
      <c r="AS173" s="109"/>
      <c r="AT173" s="109"/>
      <c r="AU173" s="109"/>
      <c r="AV173" s="109"/>
      <c r="AW173" s="109"/>
      <c r="AX173" s="109"/>
      <c r="AY173" s="109"/>
      <c r="AZ173" s="109"/>
      <c r="BA173" s="1"/>
      <c r="BB173" s="113"/>
      <c r="BC173" s="109"/>
      <c r="BD173" s="109"/>
      <c r="BE173" s="109"/>
      <c r="BF173" s="109"/>
      <c r="BG173" s="109"/>
      <c r="BH173" s="109"/>
      <c r="BI173" s="109"/>
      <c r="BJ173" s="109"/>
      <c r="BK173" s="109"/>
      <c r="BL173" s="109"/>
      <c r="BM173" s="109"/>
      <c r="BN173" s="109"/>
      <c r="BO173" s="110"/>
      <c r="CA173" s="1"/>
      <c r="CB173" s="112"/>
      <c r="CC173" s="109"/>
      <c r="CD173" s="109"/>
      <c r="CE173" s="109"/>
      <c r="CF173" s="109"/>
      <c r="CG173" s="109"/>
      <c r="CH173" s="109"/>
      <c r="CI173" s="109"/>
      <c r="CJ173" s="109"/>
      <c r="CK173" s="109"/>
      <c r="CL173" s="109"/>
      <c r="CM173" s="109"/>
      <c r="CN173" s="109"/>
      <c r="CO173" s="110"/>
      <c r="DA173" s="1"/>
      <c r="DB173" s="113"/>
      <c r="DC173" s="109"/>
      <c r="DD173" s="109"/>
      <c r="DE173" s="109"/>
      <c r="DF173" s="109"/>
      <c r="DG173" s="109"/>
      <c r="DH173" s="109"/>
      <c r="DI173" s="109"/>
      <c r="DJ173" s="109"/>
      <c r="DK173" s="109"/>
      <c r="DL173" s="109"/>
      <c r="DM173" s="109"/>
      <c r="DN173" s="109"/>
      <c r="DO173" s="110"/>
      <c r="EA173" s="1" t="n">
        <f aca="false">EA172+1</f>
        <v>1973</v>
      </c>
      <c r="EB173" s="111" t="n">
        <v>1973</v>
      </c>
      <c r="EC173" s="109" t="n">
        <v>41.9</v>
      </c>
      <c r="ED173" s="109" t="n">
        <v>36.6</v>
      </c>
      <c r="EE173" s="109" t="n">
        <v>34.8</v>
      </c>
      <c r="EF173" s="109" t="n">
        <v>30.3</v>
      </c>
      <c r="EG173" s="109" t="n">
        <v>26.4</v>
      </c>
      <c r="EH173" s="109" t="n">
        <v>17.8</v>
      </c>
      <c r="EI173" s="109" t="n">
        <v>20.8</v>
      </c>
      <c r="EJ173" s="109" t="n">
        <v>20.5</v>
      </c>
      <c r="EK173" s="109" t="n">
        <v>25.9</v>
      </c>
      <c r="EL173" s="109" t="n">
        <v>29.2</v>
      </c>
      <c r="EM173" s="109" t="n">
        <v>32.7</v>
      </c>
      <c r="EN173" s="109" t="n">
        <v>36.2</v>
      </c>
      <c r="EO173" s="110" t="n">
        <f aca="false">SUM(EC173:EN173)/12</f>
        <v>29.425</v>
      </c>
      <c r="FA173" s="1"/>
      <c r="FB173" s="113"/>
      <c r="FC173" s="109"/>
      <c r="FD173" s="109"/>
      <c r="FE173" s="109"/>
      <c r="FF173" s="109"/>
      <c r="FG173" s="109"/>
      <c r="FH173" s="109"/>
      <c r="FI173" s="109"/>
      <c r="FJ173" s="109"/>
      <c r="FK173" s="109"/>
      <c r="FL173" s="109"/>
      <c r="FM173" s="109"/>
      <c r="FN173" s="109"/>
      <c r="FO173" s="110"/>
      <c r="GA173" s="1"/>
      <c r="GB173" s="111"/>
      <c r="GC173" s="109"/>
      <c r="GD173" s="109"/>
      <c r="GE173" s="109"/>
      <c r="GF173" s="109"/>
      <c r="GG173" s="109"/>
      <c r="GH173" s="109"/>
      <c r="GI173" s="109"/>
      <c r="GJ173" s="109"/>
      <c r="GK173" s="109"/>
      <c r="GL173" s="109"/>
      <c r="GM173" s="109"/>
      <c r="GN173" s="109"/>
      <c r="GO173" s="110"/>
      <c r="HA173" s="1" t="n">
        <f aca="false">HA172+1</f>
        <v>1973</v>
      </c>
      <c r="HB173" s="113" t="s">
        <v>132</v>
      </c>
      <c r="HC173" s="109" t="n">
        <v>27.5</v>
      </c>
      <c r="HD173" s="109" t="n">
        <v>25.5</v>
      </c>
      <c r="HE173" s="109" t="n">
        <v>23.7</v>
      </c>
      <c r="HF173" s="109" t="n">
        <v>22.8</v>
      </c>
      <c r="HG173" s="109" t="n">
        <v>20.3</v>
      </c>
      <c r="HH173" s="109" t="n">
        <v>15.9</v>
      </c>
      <c r="HI173" s="109" t="n">
        <v>16.6</v>
      </c>
      <c r="HJ173" s="109" t="n">
        <v>16.9</v>
      </c>
      <c r="HK173" s="109" t="n">
        <v>18.9</v>
      </c>
      <c r="HL173" s="109" t="n">
        <v>20.9</v>
      </c>
      <c r="HM173" s="109" t="n">
        <v>22.1</v>
      </c>
      <c r="HN173" s="109" t="n">
        <v>24.5</v>
      </c>
      <c r="HO173" s="110" t="n">
        <f aca="false">SUM(HC173:HN173)/12</f>
        <v>21.3</v>
      </c>
      <c r="IA173" s="1" t="n">
        <f aca="false">IA172+1</f>
        <v>1973</v>
      </c>
      <c r="IB173" s="113" t="s">
        <v>132</v>
      </c>
      <c r="IC173" s="109" t="n">
        <v>33</v>
      </c>
      <c r="ID173" s="109" t="n">
        <v>29.8</v>
      </c>
      <c r="IE173" s="109" t="n">
        <v>28.1</v>
      </c>
      <c r="IF173" s="109" t="n">
        <v>25</v>
      </c>
      <c r="IG173" s="109" t="n">
        <v>20.9</v>
      </c>
      <c r="IH173" s="109" t="n">
        <v>15.3</v>
      </c>
      <c r="II173" s="109" t="n">
        <v>17.7</v>
      </c>
      <c r="IJ173" s="109" t="n">
        <v>18.1</v>
      </c>
      <c r="IK173" s="109" t="n">
        <v>21.3</v>
      </c>
      <c r="IL173" s="109" t="n">
        <v>24</v>
      </c>
      <c r="IM173" s="109" t="n">
        <v>26.2</v>
      </c>
      <c r="IN173" s="109" t="n">
        <v>29.5</v>
      </c>
      <c r="IO173" s="110" t="n">
        <f aca="false">SUM(IC173:IN173)/12</f>
        <v>24.075</v>
      </c>
      <c r="JA173" s="1" t="n">
        <f aca="false">JA172+1</f>
        <v>1973</v>
      </c>
      <c r="JB173" s="113" t="s">
        <v>132</v>
      </c>
      <c r="JC173" s="109" t="n">
        <v>25.3</v>
      </c>
      <c r="JD173" s="109" t="n">
        <v>24.2</v>
      </c>
      <c r="JE173" s="109" t="n">
        <v>21.1</v>
      </c>
      <c r="JF173" s="109" t="n">
        <v>19.9</v>
      </c>
      <c r="JG173" s="109" t="n">
        <v>17.5</v>
      </c>
      <c r="JH173" s="109" t="n">
        <v>14.1</v>
      </c>
      <c r="JI173" s="109" t="n">
        <v>14.9</v>
      </c>
      <c r="JJ173" s="109" t="n">
        <v>15.2</v>
      </c>
      <c r="JK173" s="109" t="n">
        <v>16.5</v>
      </c>
      <c r="JL173" s="109" t="n">
        <v>19</v>
      </c>
      <c r="JM173" s="109" t="n">
        <v>19.1</v>
      </c>
      <c r="JN173" s="109" t="n">
        <v>23.2</v>
      </c>
      <c r="JO173" s="110" t="n">
        <f aca="false">SUM(JC173:JN173)/12</f>
        <v>19.1666666666667</v>
      </c>
      <c r="KA173" s="1" t="n">
        <f aca="false">KA172+1</f>
        <v>1973</v>
      </c>
      <c r="KB173" s="113" t="s">
        <v>132</v>
      </c>
      <c r="KC173" s="109" t="n">
        <v>31.9</v>
      </c>
      <c r="KD173" s="109" t="n">
        <v>29</v>
      </c>
      <c r="KE173" s="109" t="n">
        <v>26.1</v>
      </c>
      <c r="KF173" s="109" t="n">
        <v>23.4</v>
      </c>
      <c r="KG173" s="109" t="n">
        <v>19.9</v>
      </c>
      <c r="KH173" s="109" t="n">
        <v>14</v>
      </c>
      <c r="KI173" s="109" t="n">
        <v>15.8</v>
      </c>
      <c r="KJ173" s="109" t="n">
        <v>16.1</v>
      </c>
      <c r="KK173" s="109" t="n">
        <v>18.8</v>
      </c>
      <c r="KL173" s="109" t="n">
        <v>21.9</v>
      </c>
      <c r="KM173" s="109" t="n">
        <v>24.7</v>
      </c>
      <c r="KN173" s="109" t="n">
        <v>28.4</v>
      </c>
      <c r="KO173" s="110" t="n">
        <f aca="false">SUM(KC173:KN173)/12</f>
        <v>22.5</v>
      </c>
      <c r="LA173" s="1" t="n">
        <f aca="false">LA172+1</f>
        <v>1973</v>
      </c>
      <c r="LB173" s="113" t="s">
        <v>132</v>
      </c>
      <c r="LC173" s="109" t="n">
        <v>32.8</v>
      </c>
      <c r="LD173" s="109" t="n">
        <v>29.7</v>
      </c>
      <c r="LE173" s="109" t="n">
        <v>27.2</v>
      </c>
      <c r="LF173" s="109" t="n">
        <v>24.4</v>
      </c>
      <c r="LG173" s="109" t="n">
        <v>21.1</v>
      </c>
      <c r="LH173" s="109" t="n">
        <v>15.2</v>
      </c>
      <c r="LI173" s="109" t="n">
        <v>17.3</v>
      </c>
      <c r="LJ173" s="109" t="n">
        <v>17.7</v>
      </c>
      <c r="LK173" s="109" t="n">
        <v>20.7</v>
      </c>
      <c r="LL173" s="109" t="n">
        <v>23.8</v>
      </c>
      <c r="LM173" s="109" t="n">
        <v>26.1</v>
      </c>
      <c r="LN173" s="109" t="n">
        <v>29.9</v>
      </c>
      <c r="LO173" s="110" t="n">
        <f aca="false">SUM(LC173:LN173)/12</f>
        <v>23.825</v>
      </c>
      <c r="MA173" s="1"/>
      <c r="MB173" s="113"/>
      <c r="MC173" s="109"/>
      <c r="MD173" s="109"/>
      <c r="ME173" s="109"/>
      <c r="MF173" s="109"/>
      <c r="MG173" s="109"/>
      <c r="MH173" s="109"/>
      <c r="MI173" s="109"/>
      <c r="MJ173" s="109"/>
      <c r="MK173" s="109"/>
      <c r="ML173" s="109"/>
      <c r="MM173" s="109"/>
      <c r="MN173" s="109"/>
      <c r="MO173" s="110"/>
      <c r="NA173" s="1" t="n">
        <f aca="false">NA172+1</f>
        <v>1973</v>
      </c>
      <c r="NB173" s="113" t="s">
        <v>132</v>
      </c>
      <c r="NC173" s="109" t="n">
        <v>36.7</v>
      </c>
      <c r="ND173" s="109" t="n">
        <v>32.8</v>
      </c>
      <c r="NE173" s="109" t="n">
        <v>32</v>
      </c>
      <c r="NF173" s="109" t="n">
        <v>27.4</v>
      </c>
      <c r="NG173" s="109" t="n">
        <v>24.2</v>
      </c>
      <c r="NH173" s="109" t="n">
        <v>16.6</v>
      </c>
      <c r="NI173" s="109" t="n">
        <v>18.5</v>
      </c>
      <c r="NJ173" s="109" t="n">
        <v>19</v>
      </c>
      <c r="NK173" s="109" t="n">
        <v>23.7</v>
      </c>
      <c r="NL173" s="109" t="n">
        <v>27.1</v>
      </c>
      <c r="NM173" s="109" t="n">
        <v>30.3</v>
      </c>
      <c r="NN173" s="109" t="n">
        <v>34</v>
      </c>
      <c r="NO173" s="110" t="n">
        <f aca="false">SUM(NC173:NN173)/12</f>
        <v>26.8583333333333</v>
      </c>
      <c r="OA173" s="5"/>
    </row>
    <row r="174" customFormat="false" ht="12.75" hidden="false" customHeight="false" outlineLevel="0" collapsed="false">
      <c r="A174" s="150"/>
      <c r="B174" s="151" t="n">
        <f aca="false">AVERAGE(AO174,BO174,CO174,DO174,EO174,FO174,GO174,HO174,IO174,JO174,KO174,LO174,MO174,NO174)</f>
        <v>23.0666666666667</v>
      </c>
      <c r="C174" s="163" t="n">
        <f aca="false">AVERAGE(B170:B174)</f>
        <v>23.445</v>
      </c>
      <c r="D174" s="164" t="n">
        <f aca="false">AVERAGE(B165:B174)</f>
        <v>23.4136904761905</v>
      </c>
      <c r="E174" s="151" t="n">
        <f aca="false">AVERAGE(B155:B174)</f>
        <v>23.2580357142857</v>
      </c>
      <c r="F174" s="165" t="n">
        <f aca="false">AVERAGE(B125:B174)</f>
        <v>23.1831428571429</v>
      </c>
      <c r="G174" s="159" t="n">
        <f aca="false">MAX(AC174:AN174,BC174:BN174,CC174:CN174,DC174:DN174,EC174:EN174,FC174:FN174,GC174:GN174,HC174:HN174,IC174:IN174,JC174:JN174,KC174:KN174,LC174:LN174,MC174:MN174,NC174:NN174)</f>
        <v>36.2</v>
      </c>
      <c r="H174" s="161" t="n">
        <f aca="false">MEDIAN(AC174:AN174,BC174:BN174,CC174:CN174,DC174:DN174,EC174:EN174,FC174:FN174,GC174:GN174,HC174:HN174,IC174:IN174,JC174:JN174,KC174:KN174,LC174:LN174,MC174:MN174,NC174:NN174)</f>
        <v>21.65</v>
      </c>
      <c r="I174" s="157" t="n">
        <f aca="false">MIN(AC174:AN174,BC174:BN174,CC174:CN174,DC174:DN174,EC174:EN174,FC174:FN174,GC174:GN174,HC174:HN174,IC174:IN174,JC174:JN174,KC174:KN174,LC174:LN174,MC174:MN174,NC174:NN174)</f>
        <v>14.2</v>
      </c>
      <c r="J174" s="162" t="n">
        <f aca="false">(G174+I174)/2</f>
        <v>25.2</v>
      </c>
      <c r="AA174" s="1" t="n">
        <f aca="false">AA173+1</f>
        <v>50</v>
      </c>
      <c r="AB174" s="108"/>
      <c r="AC174" s="109"/>
      <c r="AD174" s="109"/>
      <c r="AE174" s="109"/>
      <c r="AF174" s="109"/>
      <c r="AG174" s="109"/>
      <c r="AH174" s="109"/>
      <c r="AI174" s="109"/>
      <c r="AJ174" s="109"/>
      <c r="AK174" s="109"/>
      <c r="AL174" s="109"/>
      <c r="AM174" s="109"/>
      <c r="AN174" s="109"/>
      <c r="AO174" s="110"/>
      <c r="AQ174" s="112"/>
      <c r="AR174" s="109"/>
      <c r="AS174" s="109"/>
      <c r="AT174" s="109"/>
      <c r="AU174" s="109"/>
      <c r="AV174" s="109"/>
      <c r="AW174" s="109"/>
      <c r="AX174" s="109"/>
      <c r="AY174" s="109"/>
      <c r="AZ174" s="109"/>
      <c r="BA174" s="1"/>
      <c r="BB174" s="113"/>
      <c r="BC174" s="109"/>
      <c r="BD174" s="109"/>
      <c r="BE174" s="109"/>
      <c r="BF174" s="109"/>
      <c r="BG174" s="109"/>
      <c r="BH174" s="109"/>
      <c r="BI174" s="109"/>
      <c r="BJ174" s="109"/>
      <c r="BK174" s="109"/>
      <c r="BL174" s="109"/>
      <c r="BM174" s="109"/>
      <c r="BN174" s="109"/>
      <c r="BO174" s="110"/>
      <c r="CA174" s="1"/>
      <c r="CB174" s="112"/>
      <c r="CC174" s="109"/>
      <c r="CD174" s="109"/>
      <c r="CE174" s="109"/>
      <c r="CF174" s="109"/>
      <c r="CG174" s="109"/>
      <c r="CH174" s="109"/>
      <c r="CI174" s="109"/>
      <c r="CJ174" s="109"/>
      <c r="CK174" s="109"/>
      <c r="CL174" s="109"/>
      <c r="CM174" s="109"/>
      <c r="CN174" s="109"/>
      <c r="CO174" s="110"/>
      <c r="DA174" s="1"/>
      <c r="DB174" s="113"/>
      <c r="DC174" s="109"/>
      <c r="DD174" s="109"/>
      <c r="DE174" s="109"/>
      <c r="DF174" s="109"/>
      <c r="DG174" s="109"/>
      <c r="DH174" s="109"/>
      <c r="DI174" s="109"/>
      <c r="DJ174" s="109"/>
      <c r="DK174" s="109"/>
      <c r="DL174" s="109"/>
      <c r="DM174" s="109"/>
      <c r="DN174" s="109"/>
      <c r="DO174" s="110"/>
      <c r="EA174" s="1" t="n">
        <f aca="false">EA173+1</f>
        <v>1974</v>
      </c>
      <c r="EB174" s="111" t="n">
        <v>1974</v>
      </c>
      <c r="EC174" s="109" t="n">
        <v>35.8</v>
      </c>
      <c r="ED174" s="109" t="n">
        <v>34.7</v>
      </c>
      <c r="EE174" s="109" t="n">
        <v>36.2</v>
      </c>
      <c r="EF174" s="109" t="n">
        <v>26.2</v>
      </c>
      <c r="EG174" s="109" t="n">
        <v>21.6</v>
      </c>
      <c r="EH174" s="109" t="n">
        <v>20.2</v>
      </c>
      <c r="EI174" s="109" t="n">
        <v>20.2</v>
      </c>
      <c r="EJ174" s="109" t="n">
        <v>22</v>
      </c>
      <c r="EK174" s="109" t="n">
        <v>23.3</v>
      </c>
      <c r="EL174" s="109" t="n">
        <v>27.7</v>
      </c>
      <c r="EM174" s="109" t="n">
        <v>33.1</v>
      </c>
      <c r="EN174" s="109" t="n">
        <v>36</v>
      </c>
      <c r="EO174" s="110" t="n">
        <f aca="false">SUM(EC174:EN174)/12</f>
        <v>28.0833333333333</v>
      </c>
      <c r="FA174" s="1"/>
      <c r="FB174" s="113"/>
      <c r="FC174" s="109"/>
      <c r="FD174" s="109"/>
      <c r="FE174" s="109"/>
      <c r="FF174" s="109"/>
      <c r="FG174" s="109"/>
      <c r="FH174" s="109"/>
      <c r="FI174" s="109"/>
      <c r="FJ174" s="109"/>
      <c r="FK174" s="109"/>
      <c r="FL174" s="109"/>
      <c r="FM174" s="109"/>
      <c r="FN174" s="109"/>
      <c r="FO174" s="110"/>
      <c r="GA174" s="1"/>
      <c r="GB174" s="111"/>
      <c r="GC174" s="109"/>
      <c r="GD174" s="109"/>
      <c r="GE174" s="109"/>
      <c r="GF174" s="109"/>
      <c r="GG174" s="109"/>
      <c r="GH174" s="109"/>
      <c r="GI174" s="109"/>
      <c r="GJ174" s="109"/>
      <c r="GK174" s="109"/>
      <c r="GL174" s="109"/>
      <c r="GM174" s="109"/>
      <c r="GN174" s="109"/>
      <c r="GO174" s="110"/>
      <c r="HA174" s="1" t="n">
        <f aca="false">HA173+1</f>
        <v>1974</v>
      </c>
      <c r="HB174" s="113" t="s">
        <v>133</v>
      </c>
      <c r="HC174" s="109" t="n">
        <v>27</v>
      </c>
      <c r="HD174" s="109" t="n">
        <v>24.9</v>
      </c>
      <c r="HE174" s="109" t="n">
        <v>25.9</v>
      </c>
      <c r="HF174" s="109" t="n">
        <v>21.2</v>
      </c>
      <c r="HG174" s="109" t="n">
        <v>18.5</v>
      </c>
      <c r="HH174" s="109" t="n">
        <v>17.2</v>
      </c>
      <c r="HI174" s="109" t="n">
        <v>16.4</v>
      </c>
      <c r="HJ174" s="109" t="n">
        <v>17.4</v>
      </c>
      <c r="HK174" s="109" t="n">
        <v>17.3</v>
      </c>
      <c r="HL174" s="109" t="n">
        <v>19.7</v>
      </c>
      <c r="HM174" s="109" t="n">
        <v>21.2</v>
      </c>
      <c r="HN174" s="109" t="n">
        <v>22.7</v>
      </c>
      <c r="HO174" s="110" t="n">
        <f aca="false">SUM(HC174:HN174)/12</f>
        <v>20.7833333333333</v>
      </c>
      <c r="IA174" s="1" t="n">
        <f aca="false">IA173+1</f>
        <v>1974</v>
      </c>
      <c r="IB174" s="113" t="s">
        <v>133</v>
      </c>
      <c r="IC174" s="109" t="n">
        <v>32.3</v>
      </c>
      <c r="ID174" s="109" t="n">
        <v>28.9</v>
      </c>
      <c r="IE174" s="109" t="n">
        <v>30.1</v>
      </c>
      <c r="IF174" s="109" t="n">
        <v>22.4</v>
      </c>
      <c r="IG174" s="109" t="n">
        <v>18.7</v>
      </c>
      <c r="IH174" s="109" t="n">
        <v>16.7</v>
      </c>
      <c r="II174" s="109" t="n">
        <v>16.3</v>
      </c>
      <c r="IJ174" s="109" t="n">
        <v>18</v>
      </c>
      <c r="IK174" s="109" t="n">
        <v>19</v>
      </c>
      <c r="IL174" s="109" t="n">
        <v>22.4</v>
      </c>
      <c r="IM174" s="109" t="n">
        <v>26</v>
      </c>
      <c r="IN174" s="109" t="n">
        <v>28.4</v>
      </c>
      <c r="IO174" s="110" t="n">
        <f aca="false">SUM(IC174:IN174)/12</f>
        <v>23.2666666666667</v>
      </c>
      <c r="JA174" s="1" t="n">
        <f aca="false">JA173+1</f>
        <v>1974</v>
      </c>
      <c r="JB174" s="113" t="s">
        <v>133</v>
      </c>
      <c r="JC174" s="109" t="n">
        <v>25.8</v>
      </c>
      <c r="JD174" s="109" t="n">
        <v>22.7</v>
      </c>
      <c r="JE174" s="109" t="n">
        <v>23.6</v>
      </c>
      <c r="JF174" s="109" t="n">
        <v>18.9</v>
      </c>
      <c r="JG174" s="109" t="n">
        <v>17.7</v>
      </c>
      <c r="JH174" s="109" t="n">
        <v>15.3</v>
      </c>
      <c r="JI174" s="109" t="n">
        <v>14.2</v>
      </c>
      <c r="JJ174" s="109" t="n">
        <v>15.3</v>
      </c>
      <c r="JK174" s="109" t="n">
        <v>15.5</v>
      </c>
      <c r="JL174" s="109" t="n">
        <v>18.2</v>
      </c>
      <c r="JM174" s="109" t="n">
        <v>18.9</v>
      </c>
      <c r="JN174" s="109" t="n">
        <v>21.2</v>
      </c>
      <c r="JO174" s="110" t="n">
        <f aca="false">SUM(JC174:JN174)/12</f>
        <v>18.9416666666667</v>
      </c>
      <c r="KA174" s="1" t="n">
        <f aca="false">KA173+1</f>
        <v>1974</v>
      </c>
      <c r="KB174" s="113" t="s">
        <v>133</v>
      </c>
      <c r="KC174" s="109" t="n">
        <v>30.1</v>
      </c>
      <c r="KD174" s="109" t="n">
        <v>27.5</v>
      </c>
      <c r="KE174" s="109" t="n">
        <v>28.7</v>
      </c>
      <c r="KF174" s="109" t="n">
        <v>20.7</v>
      </c>
      <c r="KG174" s="109" t="n">
        <v>17.5</v>
      </c>
      <c r="KH174" s="109" t="n">
        <v>15.8</v>
      </c>
      <c r="KI174" s="109" t="n">
        <v>15</v>
      </c>
      <c r="KJ174" s="109" t="n">
        <v>15.9</v>
      </c>
      <c r="KK174" s="109" t="n">
        <v>16.8</v>
      </c>
      <c r="KL174" s="109" t="n">
        <v>20</v>
      </c>
      <c r="KM174" s="109" t="n">
        <v>23.4</v>
      </c>
      <c r="KN174" s="109" t="n">
        <v>26.4</v>
      </c>
      <c r="KO174" s="110" t="n">
        <f aca="false">SUM(KC174:KN174)/12</f>
        <v>21.4833333333333</v>
      </c>
      <c r="LA174" s="1" t="n">
        <f aca="false">LA173+1</f>
        <v>1974</v>
      </c>
      <c r="LB174" s="113" t="s">
        <v>133</v>
      </c>
      <c r="LC174" s="109" t="n">
        <v>32</v>
      </c>
      <c r="LD174" s="109" t="n">
        <v>28.9</v>
      </c>
      <c r="LE174" s="109" t="n">
        <v>30.1</v>
      </c>
      <c r="LF174" s="109" t="n">
        <v>21.7</v>
      </c>
      <c r="LG174" s="109" t="n">
        <v>18.1</v>
      </c>
      <c r="LH174" s="109" t="n">
        <v>16.5</v>
      </c>
      <c r="LI174" s="109" t="n">
        <v>15.7</v>
      </c>
      <c r="LJ174" s="109" t="n">
        <v>16.8</v>
      </c>
      <c r="LK174" s="109" t="n">
        <v>17.9</v>
      </c>
      <c r="LL174" s="109" t="n">
        <v>21.8</v>
      </c>
      <c r="LM174" s="109" t="n">
        <v>25.7</v>
      </c>
      <c r="LN174" s="109" t="n">
        <v>28.7</v>
      </c>
      <c r="LO174" s="110" t="n">
        <f aca="false">SUM(LC174:LN174)/12</f>
        <v>22.825</v>
      </c>
      <c r="MA174" s="1"/>
      <c r="MB174" s="113"/>
      <c r="MC174" s="109"/>
      <c r="MD174" s="109"/>
      <c r="ME174" s="109"/>
      <c r="MF174" s="109"/>
      <c r="MG174" s="109"/>
      <c r="MH174" s="109"/>
      <c r="MI174" s="109"/>
      <c r="MJ174" s="109"/>
      <c r="MK174" s="109"/>
      <c r="ML174" s="109"/>
      <c r="MM174" s="109"/>
      <c r="MN174" s="109"/>
      <c r="MO174" s="110"/>
      <c r="NA174" s="1" t="n">
        <f aca="false">NA173+1</f>
        <v>1974</v>
      </c>
      <c r="NB174" s="113" t="s">
        <v>133</v>
      </c>
      <c r="NC174" s="109" t="n">
        <v>35.5</v>
      </c>
      <c r="ND174" s="109" t="n">
        <v>31.9</v>
      </c>
      <c r="NE174" s="109" t="n">
        <v>33.4</v>
      </c>
      <c r="NF174" s="109" t="n">
        <v>24.6</v>
      </c>
      <c r="NG174" s="109" t="n">
        <v>20.1</v>
      </c>
      <c r="NH174" s="109" t="n">
        <v>18.9</v>
      </c>
      <c r="NI174" s="109" t="n">
        <v>19</v>
      </c>
      <c r="NJ174" s="109" t="n">
        <v>20.7</v>
      </c>
      <c r="NK174" s="109" t="n">
        <v>21.3</v>
      </c>
      <c r="NL174" s="109" t="n">
        <v>25.2</v>
      </c>
      <c r="NM174" s="109" t="n">
        <v>30.3</v>
      </c>
      <c r="NN174" s="109" t="n">
        <v>32.1</v>
      </c>
      <c r="NO174" s="110" t="n">
        <f aca="false">SUM(NC174:NN174)/12</f>
        <v>26.0833333333333</v>
      </c>
      <c r="OA174" s="5"/>
    </row>
    <row r="175" customFormat="false" ht="12.75" hidden="false" customHeight="false" outlineLevel="0" collapsed="false">
      <c r="A175" s="150" t="n">
        <f aca="false">A170+5</f>
        <v>1975</v>
      </c>
      <c r="B175" s="151" t="n">
        <f aca="false">AVERAGE(AO175,BO175,CO175,DO175,EO175,FO175,GO175,HO175,IO175,JO175,KO175,LO175,MO175,NO175)</f>
        <v>23.6511904761905</v>
      </c>
      <c r="C175" s="163" t="n">
        <f aca="false">AVERAGE(B171:B175)</f>
        <v>23.6</v>
      </c>
      <c r="D175" s="164" t="n">
        <f aca="false">AVERAGE(B166:B175)</f>
        <v>23.3888095238095</v>
      </c>
      <c r="E175" s="151" t="n">
        <f aca="false">AVERAGE(B156:B175)</f>
        <v>23.3152380952381</v>
      </c>
      <c r="F175" s="165" t="n">
        <f aca="false">AVERAGE(B126:B175)</f>
        <v>23.1888571428571</v>
      </c>
      <c r="G175" s="159" t="n">
        <f aca="false">MAX(AC175:AN175,BC175:BN175,CC175:CN175,DC175:DN175,EC175:EN175,FC175:FN175,GC175:GN175,HC175:HN175,IC175:IN175,JC175:JN175,KC175:KN175,LC175:LN175,MC175:MN175,NC175:NN175)</f>
        <v>36.6</v>
      </c>
      <c r="H175" s="161" t="n">
        <f aca="false">MEDIAN(AC175:AN175,BC175:BN175,CC175:CN175,DC175:DN175,EC175:EN175,FC175:FN175,GC175:GN175,HC175:HN175,IC175:IN175,JC175:JN175,KC175:KN175,LC175:LN175,MC175:MN175,NC175:NN175)</f>
        <v>22.25</v>
      </c>
      <c r="I175" s="157" t="n">
        <f aca="false">MIN(AC175:AN175,BC175:BN175,CC175:CN175,DC175:DN175,EC175:EN175,FC175:FN175,GC175:GN175,HC175:HN175,IC175:IN175,JC175:JN175,KC175:KN175,LC175:LN175,MC175:MN175,NC175:NN175)</f>
        <v>14.6</v>
      </c>
      <c r="J175" s="162" t="n">
        <f aca="false">(G175+I175)/2</f>
        <v>25.6</v>
      </c>
      <c r="AA175" s="1" t="n">
        <f aca="false">AA174+1</f>
        <v>51</v>
      </c>
      <c r="AB175" s="108"/>
      <c r="AC175" s="109"/>
      <c r="AD175" s="109"/>
      <c r="AE175" s="109"/>
      <c r="AF175" s="109"/>
      <c r="AG175" s="109"/>
      <c r="AH175" s="109"/>
      <c r="AI175" s="109"/>
      <c r="AJ175" s="109"/>
      <c r="AK175" s="109"/>
      <c r="AL175" s="109"/>
      <c r="AM175" s="109"/>
      <c r="AN175" s="109"/>
      <c r="AO175" s="110"/>
      <c r="AQ175" s="112"/>
      <c r="AR175" s="109"/>
      <c r="AS175" s="109"/>
      <c r="AT175" s="109"/>
      <c r="AU175" s="109"/>
      <c r="AV175" s="109"/>
      <c r="AW175" s="109"/>
      <c r="AX175" s="109"/>
      <c r="AY175" s="109"/>
      <c r="AZ175" s="109"/>
      <c r="BA175" s="1"/>
      <c r="BB175" s="113"/>
      <c r="BC175" s="109"/>
      <c r="BD175" s="109"/>
      <c r="BE175" s="109"/>
      <c r="BF175" s="109"/>
      <c r="BG175" s="109"/>
      <c r="BH175" s="109"/>
      <c r="BI175" s="109"/>
      <c r="BJ175" s="109"/>
      <c r="BK175" s="109"/>
      <c r="BL175" s="109"/>
      <c r="BM175" s="109"/>
      <c r="BN175" s="109"/>
      <c r="BO175" s="110"/>
      <c r="CA175" s="1"/>
      <c r="CB175" s="112"/>
      <c r="CC175" s="109"/>
      <c r="CD175" s="109"/>
      <c r="CE175" s="109"/>
      <c r="CF175" s="109"/>
      <c r="CG175" s="109"/>
      <c r="CH175" s="109"/>
      <c r="CI175" s="109"/>
      <c r="CJ175" s="109"/>
      <c r="CK175" s="109"/>
      <c r="CL175" s="109"/>
      <c r="CM175" s="109"/>
      <c r="CN175" s="109"/>
      <c r="CO175" s="110"/>
      <c r="DA175" s="1"/>
      <c r="DB175" s="113"/>
      <c r="DC175" s="109"/>
      <c r="DD175" s="109"/>
      <c r="DE175" s="109"/>
      <c r="DF175" s="109"/>
      <c r="DG175" s="109"/>
      <c r="DH175" s="109"/>
      <c r="DI175" s="109"/>
      <c r="DJ175" s="109"/>
      <c r="DK175" s="109"/>
      <c r="DL175" s="109"/>
      <c r="DM175" s="109"/>
      <c r="DN175" s="109"/>
      <c r="DO175" s="110"/>
      <c r="EA175" s="1" t="n">
        <f aca="false">EA174+1</f>
        <v>1975</v>
      </c>
      <c r="EB175" s="111" t="n">
        <v>1975</v>
      </c>
      <c r="EC175" s="109" t="n">
        <v>36.6</v>
      </c>
      <c r="ED175" s="109" t="n">
        <v>35.7</v>
      </c>
      <c r="EE175" s="109" t="n">
        <v>32.8</v>
      </c>
      <c r="EF175" s="109" t="n">
        <v>28.7</v>
      </c>
      <c r="EG175" s="109" t="n">
        <v>25.7</v>
      </c>
      <c r="EH175" s="109" t="n">
        <v>20.2</v>
      </c>
      <c r="EI175" s="109" t="n">
        <v>22.6</v>
      </c>
      <c r="EJ175" s="109" t="n">
        <v>20.1</v>
      </c>
      <c r="EK175" s="109" t="n">
        <v>24.9</v>
      </c>
      <c r="EL175" s="109" t="n">
        <v>26.5</v>
      </c>
      <c r="EM175" s="109" t="n">
        <v>34.7</v>
      </c>
      <c r="EN175" s="109" t="n">
        <v>36.3</v>
      </c>
      <c r="EO175" s="110" t="n">
        <f aca="false">SUM(EC175:EN175)/12</f>
        <v>28.7333333333333</v>
      </c>
      <c r="FA175" s="1"/>
      <c r="FB175" s="113"/>
      <c r="FC175" s="109"/>
      <c r="FD175" s="109"/>
      <c r="FE175" s="109"/>
      <c r="FF175" s="109"/>
      <c r="FG175" s="109"/>
      <c r="FH175" s="109"/>
      <c r="FI175" s="109"/>
      <c r="FJ175" s="109"/>
      <c r="FK175" s="109"/>
      <c r="FL175" s="109"/>
      <c r="FM175" s="109"/>
      <c r="FN175" s="109"/>
      <c r="FO175" s="110"/>
      <c r="GA175" s="1"/>
      <c r="GB175" s="111"/>
      <c r="GC175" s="109"/>
      <c r="GD175" s="109"/>
      <c r="GE175" s="109"/>
      <c r="GF175" s="109"/>
      <c r="GG175" s="109"/>
      <c r="GH175" s="109"/>
      <c r="GI175" s="109"/>
      <c r="GJ175" s="109"/>
      <c r="GK175" s="109"/>
      <c r="GL175" s="109"/>
      <c r="GM175" s="109"/>
      <c r="GN175" s="109"/>
      <c r="GO175" s="110"/>
      <c r="HA175" s="1" t="n">
        <f aca="false">HA174+1</f>
        <v>1975</v>
      </c>
      <c r="HB175" s="113" t="s">
        <v>134</v>
      </c>
      <c r="HC175" s="109" t="n">
        <v>24</v>
      </c>
      <c r="HD175" s="109" t="n">
        <v>26.4</v>
      </c>
      <c r="HE175" s="109" t="n">
        <v>22.4</v>
      </c>
      <c r="HF175" s="109" t="n">
        <v>21.7</v>
      </c>
      <c r="HG175" s="109" t="n">
        <v>21</v>
      </c>
      <c r="HH175" s="109" t="n">
        <v>16.7</v>
      </c>
      <c r="HI175" s="109" t="n">
        <v>17.8</v>
      </c>
      <c r="HJ175" s="109" t="n">
        <v>16.3</v>
      </c>
      <c r="HK175" s="109" t="n">
        <v>18.1</v>
      </c>
      <c r="HL175" s="109" t="n">
        <v>18.3</v>
      </c>
      <c r="HM175" s="109" t="n">
        <v>22.1</v>
      </c>
      <c r="HN175" s="109" t="n">
        <v>24.7</v>
      </c>
      <c r="HO175" s="110" t="n">
        <f aca="false">SUM(HC175:HN175)/12</f>
        <v>20.7916666666667</v>
      </c>
      <c r="IA175" s="1" t="n">
        <f aca="false">IA174+1</f>
        <v>1975</v>
      </c>
      <c r="IB175" s="113" t="s">
        <v>134</v>
      </c>
      <c r="IC175" s="109" t="n">
        <v>29</v>
      </c>
      <c r="ID175" s="109" t="n">
        <v>32.2</v>
      </c>
      <c r="IE175" s="109" t="n">
        <v>27.3</v>
      </c>
      <c r="IF175" s="109" t="n">
        <v>24.4</v>
      </c>
      <c r="IG175" s="109" t="n">
        <v>21.3</v>
      </c>
      <c r="IH175" s="109" t="n">
        <v>17.4</v>
      </c>
      <c r="II175" s="109" t="n">
        <v>18.6</v>
      </c>
      <c r="IJ175" s="109" t="n">
        <v>16.8</v>
      </c>
      <c r="IK175" s="109" t="n">
        <v>20.9</v>
      </c>
      <c r="IL175" s="109" t="n">
        <v>20.9</v>
      </c>
      <c r="IM175" s="109" t="n">
        <v>28.6</v>
      </c>
      <c r="IN175" s="109" t="n">
        <v>30.9</v>
      </c>
      <c r="IO175" s="110" t="n">
        <f aca="false">SUM(IC175:IN175)/12</f>
        <v>24.025</v>
      </c>
      <c r="JA175" s="1" t="n">
        <f aca="false">JA174+1</f>
        <v>1975</v>
      </c>
      <c r="JB175" s="113" t="s">
        <v>134</v>
      </c>
      <c r="JC175" s="109" t="n">
        <v>21.7</v>
      </c>
      <c r="JD175" s="109" t="n">
        <v>23.7</v>
      </c>
      <c r="JE175" s="109" t="n">
        <v>20.7</v>
      </c>
      <c r="JF175" s="109" t="n">
        <v>19.4</v>
      </c>
      <c r="JG175" s="109" t="n">
        <v>17.9</v>
      </c>
      <c r="JH175" s="109" t="n">
        <v>15</v>
      </c>
      <c r="JI175" s="109" t="n">
        <v>15.2</v>
      </c>
      <c r="JJ175" s="109" t="n">
        <v>14.6</v>
      </c>
      <c r="JK175" s="109" t="n">
        <v>16.4</v>
      </c>
      <c r="JL175" s="109" t="n">
        <v>17.8</v>
      </c>
      <c r="JM175" s="109" t="n">
        <v>20.7</v>
      </c>
      <c r="JN175" s="109" t="n">
        <v>22.1</v>
      </c>
      <c r="JO175" s="110" t="n">
        <f aca="false">SUM(JC175:JN175)/12</f>
        <v>18.7666666666667</v>
      </c>
      <c r="KA175" s="1" t="n">
        <f aca="false">KA174+1</f>
        <v>1975</v>
      </c>
      <c r="KB175" s="113" t="s">
        <v>134</v>
      </c>
      <c r="KC175" s="109" t="n">
        <v>26.8</v>
      </c>
      <c r="KD175" s="109" t="n">
        <v>31.2</v>
      </c>
      <c r="KE175" s="109" t="n">
        <v>25</v>
      </c>
      <c r="KF175" s="109" t="n">
        <v>22.6</v>
      </c>
      <c r="KG175" s="109" t="n">
        <v>19.9</v>
      </c>
      <c r="KH175" s="109" t="n">
        <v>16.1</v>
      </c>
      <c r="KI175" s="109" t="n">
        <v>17.7</v>
      </c>
      <c r="KJ175" s="109" t="n">
        <v>15.5</v>
      </c>
      <c r="KK175" s="109" t="n">
        <v>18.9</v>
      </c>
      <c r="KL175" s="109" t="n">
        <v>18.8</v>
      </c>
      <c r="KM175" s="109" t="n">
        <v>26.1</v>
      </c>
      <c r="KN175" s="109" t="n">
        <v>29.5</v>
      </c>
      <c r="KO175" s="110" t="n">
        <f aca="false">SUM(KC175:KN175)/12</f>
        <v>22.3416666666667</v>
      </c>
      <c r="LA175" s="1" t="n">
        <f aca="false">LA174+1</f>
        <v>1975</v>
      </c>
      <c r="LB175" s="113" t="s">
        <v>134</v>
      </c>
      <c r="LC175" s="109" t="n">
        <v>31.6</v>
      </c>
      <c r="LD175" s="109" t="n">
        <v>32.5</v>
      </c>
      <c r="LE175" s="109" t="n">
        <v>26.8</v>
      </c>
      <c r="LF175" s="109" t="n">
        <v>24.1</v>
      </c>
      <c r="LG175" s="109" t="n">
        <v>21</v>
      </c>
      <c r="LH175" s="109" t="n">
        <v>17</v>
      </c>
      <c r="LI175" s="109" t="n">
        <v>18.5</v>
      </c>
      <c r="LJ175" s="109" t="n">
        <v>16.3</v>
      </c>
      <c r="LK175" s="109" t="n">
        <v>19.8</v>
      </c>
      <c r="LL175" s="109" t="n">
        <v>20.1</v>
      </c>
      <c r="LM175" s="109" t="n">
        <v>27.8</v>
      </c>
      <c r="LN175" s="109" t="n">
        <v>30.4</v>
      </c>
      <c r="LO175" s="110" t="n">
        <f aca="false">SUM(LC175:LN175)/12</f>
        <v>23.825</v>
      </c>
      <c r="MA175" s="1"/>
      <c r="MB175" s="113"/>
      <c r="MC175" s="109"/>
      <c r="MD175" s="109"/>
      <c r="ME175" s="109"/>
      <c r="MF175" s="109"/>
      <c r="MG175" s="109"/>
      <c r="MH175" s="109"/>
      <c r="MI175" s="109"/>
      <c r="MJ175" s="109"/>
      <c r="MK175" s="109"/>
      <c r="ML175" s="109"/>
      <c r="MM175" s="109"/>
      <c r="MN175" s="109"/>
      <c r="MO175" s="110"/>
      <c r="NA175" s="1" t="n">
        <f aca="false">NA174+1</f>
        <v>1975</v>
      </c>
      <c r="NB175" s="113" t="s">
        <v>134</v>
      </c>
      <c r="NC175" s="109" t="n">
        <v>34.4</v>
      </c>
      <c r="ND175" s="109" t="n">
        <v>34.9</v>
      </c>
      <c r="NE175" s="109" t="n">
        <v>29.4</v>
      </c>
      <c r="NF175" s="109" t="n">
        <v>26.7</v>
      </c>
      <c r="NG175" s="109" t="n">
        <v>24.1</v>
      </c>
      <c r="NH175" s="109" t="n">
        <v>18.7</v>
      </c>
      <c r="NI175" s="109" t="n">
        <v>20.9</v>
      </c>
      <c r="NJ175" s="109" t="n">
        <v>20.5</v>
      </c>
      <c r="NK175" s="109" t="n">
        <v>23.3</v>
      </c>
      <c r="NL175" s="109" t="n">
        <v>23.6</v>
      </c>
      <c r="NM175" s="109" t="n">
        <v>32.8</v>
      </c>
      <c r="NN175" s="109" t="n">
        <v>35.6</v>
      </c>
      <c r="NO175" s="110" t="n">
        <f aca="false">SUM(NC175:NN175)/12</f>
        <v>27.075</v>
      </c>
      <c r="OA175" s="5"/>
    </row>
    <row r="176" customFormat="false" ht="12.75" hidden="false" customHeight="false" outlineLevel="0" collapsed="false">
      <c r="A176" s="150"/>
      <c r="B176" s="151" t="n">
        <f aca="false">AVERAGE(AO176,BO176,CO176,DO176,EO176,FO176,GO176,HO176,IO176,JO176,KO176,LO176,MO176,NO176)</f>
        <v>23.1869047619048</v>
      </c>
      <c r="C176" s="163" t="n">
        <f aca="false">AVERAGE(B172:B176)</f>
        <v>23.5764285714286</v>
      </c>
      <c r="D176" s="164" t="n">
        <f aca="false">AVERAGE(B167:B176)</f>
        <v>23.4192857142857</v>
      </c>
      <c r="E176" s="151" t="n">
        <f aca="false">AVERAGE(B157:B176)</f>
        <v>23.3558630952381</v>
      </c>
      <c r="F176" s="165" t="n">
        <f aca="false">AVERAGE(B127:B176)</f>
        <v>23.1817142857143</v>
      </c>
      <c r="G176" s="159" t="n">
        <f aca="false">MAX(AC176:AN176,BC176:BN176,CC176:CN176,DC176:DN176,EC176:EN176,FC176:FN176,GC176:GN176,HC176:HN176,IC176:IN176,JC176:JN176,KC176:KN176,LC176:LN176,MC176:MN176,NC176:NN176)</f>
        <v>37.2</v>
      </c>
      <c r="H176" s="161" t="n">
        <f aca="false">MEDIAN(AC176:AN176,BC176:BN176,CC176:CN176,DC176:DN176,EC176:EN176,FC176:FN176,GC176:GN176,HC176:HN176,IC176:IN176,JC176:JN176,KC176:KN176,LC176:LN176,MC176:MN176,NC176:NN176)</f>
        <v>22.2</v>
      </c>
      <c r="I176" s="157" t="n">
        <f aca="false">MIN(AC176:AN176,BC176:BN176,CC176:CN176,DC176:DN176,EC176:EN176,FC176:FN176,GC176:GN176,HC176:HN176,IC176:IN176,JC176:JN176,KC176:KN176,LC176:LN176,MC176:MN176,NC176:NN176)</f>
        <v>14.5</v>
      </c>
      <c r="J176" s="162" t="n">
        <f aca="false">(G176+I176)/2</f>
        <v>25.85</v>
      </c>
      <c r="AA176" s="1" t="n">
        <f aca="false">AA175+1</f>
        <v>52</v>
      </c>
      <c r="AB176" s="108"/>
      <c r="AC176" s="109"/>
      <c r="AD176" s="109"/>
      <c r="AE176" s="109"/>
      <c r="AF176" s="109"/>
      <c r="AG176" s="109"/>
      <c r="AH176" s="109"/>
      <c r="AI176" s="109"/>
      <c r="AJ176" s="109"/>
      <c r="AK176" s="109"/>
      <c r="AL176" s="109"/>
      <c r="AM176" s="109"/>
      <c r="AN176" s="109"/>
      <c r="AO176" s="110"/>
      <c r="AQ176" s="112"/>
      <c r="AR176" s="109"/>
      <c r="AS176" s="109"/>
      <c r="AT176" s="109"/>
      <c r="AU176" s="109"/>
      <c r="AV176" s="109"/>
      <c r="AW176" s="109"/>
      <c r="AX176" s="109"/>
      <c r="AY176" s="109"/>
      <c r="AZ176" s="109"/>
      <c r="BA176" s="1"/>
      <c r="BB176" s="113"/>
      <c r="BC176" s="109"/>
      <c r="BD176" s="109"/>
      <c r="BE176" s="109"/>
      <c r="BF176" s="109"/>
      <c r="BG176" s="109"/>
      <c r="BH176" s="109"/>
      <c r="BI176" s="109"/>
      <c r="BJ176" s="109"/>
      <c r="BK176" s="109"/>
      <c r="BL176" s="109"/>
      <c r="BM176" s="109"/>
      <c r="BN176" s="109"/>
      <c r="BO176" s="110"/>
      <c r="CA176" s="1"/>
      <c r="CB176" s="112"/>
      <c r="CC176" s="109"/>
      <c r="CD176" s="109"/>
      <c r="CE176" s="109"/>
      <c r="CF176" s="109"/>
      <c r="CG176" s="109"/>
      <c r="CH176" s="109"/>
      <c r="CI176" s="109"/>
      <c r="CJ176" s="109"/>
      <c r="CK176" s="109"/>
      <c r="CL176" s="109"/>
      <c r="CM176" s="109"/>
      <c r="CN176" s="109"/>
      <c r="CO176" s="110"/>
      <c r="DA176" s="1"/>
      <c r="DB176" s="113"/>
      <c r="DC176" s="109"/>
      <c r="DD176" s="109"/>
      <c r="DE176" s="109"/>
      <c r="DF176" s="109"/>
      <c r="DG176" s="109"/>
      <c r="DH176" s="109"/>
      <c r="DI176" s="109"/>
      <c r="DJ176" s="109"/>
      <c r="DK176" s="109"/>
      <c r="DL176" s="109"/>
      <c r="DM176" s="109"/>
      <c r="DN176" s="109"/>
      <c r="DO176" s="110"/>
      <c r="EA176" s="1" t="n">
        <f aca="false">EA175+1</f>
        <v>1976</v>
      </c>
      <c r="EB176" s="111" t="n">
        <v>1976</v>
      </c>
      <c r="EC176" s="109" t="n">
        <v>34</v>
      </c>
      <c r="ED176" s="109" t="n">
        <v>33.9</v>
      </c>
      <c r="EE176" s="109" t="n">
        <v>33.3</v>
      </c>
      <c r="EF176" s="109" t="n">
        <v>28.1</v>
      </c>
      <c r="EG176" s="109" t="n">
        <v>23.1</v>
      </c>
      <c r="EH176" s="109" t="n">
        <v>20.1</v>
      </c>
      <c r="EI176" s="109" t="n">
        <v>20.3</v>
      </c>
      <c r="EJ176" s="109" t="n">
        <v>22.1</v>
      </c>
      <c r="EK176" s="109" t="n">
        <v>25.5</v>
      </c>
      <c r="EL176" s="109" t="n">
        <v>25.5</v>
      </c>
      <c r="EM176" s="109" t="n">
        <v>31.9</v>
      </c>
      <c r="EN176" s="109" t="n">
        <v>37.2</v>
      </c>
      <c r="EO176" s="110" t="n">
        <f aca="false">SUM(EC176:EN176)/12</f>
        <v>27.9166666666667</v>
      </c>
      <c r="FA176" s="1"/>
      <c r="FB176" s="113"/>
      <c r="FC176" s="109"/>
      <c r="FD176" s="109"/>
      <c r="FE176" s="109"/>
      <c r="FF176" s="109"/>
      <c r="FG176" s="109"/>
      <c r="FH176" s="109"/>
      <c r="FI176" s="109"/>
      <c r="FJ176" s="109"/>
      <c r="FK176" s="109"/>
      <c r="FL176" s="109"/>
      <c r="FM176" s="109"/>
      <c r="FN176" s="109"/>
      <c r="FO176" s="110"/>
      <c r="GA176" s="1"/>
      <c r="GB176" s="111"/>
      <c r="GC176" s="109"/>
      <c r="GD176" s="109"/>
      <c r="GE176" s="109"/>
      <c r="GF176" s="109"/>
      <c r="GG176" s="109"/>
      <c r="GH176" s="109"/>
      <c r="GI176" s="109"/>
      <c r="GJ176" s="109"/>
      <c r="GK176" s="109"/>
      <c r="GL176" s="109"/>
      <c r="GM176" s="109"/>
      <c r="GN176" s="109"/>
      <c r="GO176" s="110"/>
      <c r="HA176" s="1" t="n">
        <f aca="false">HA175+1</f>
        <v>1976</v>
      </c>
      <c r="HB176" s="113" t="s">
        <v>135</v>
      </c>
      <c r="HC176" s="109" t="n">
        <v>23.5</v>
      </c>
      <c r="HD176" s="109" t="n">
        <v>25.4</v>
      </c>
      <c r="HE176" s="109" t="n">
        <v>23.6</v>
      </c>
      <c r="HF176" s="109" t="n">
        <v>21.6</v>
      </c>
      <c r="HG176" s="109" t="n">
        <v>18.9</v>
      </c>
      <c r="HH176" s="109" t="n">
        <v>16.7</v>
      </c>
      <c r="HI176" s="109" t="n">
        <v>16.8</v>
      </c>
      <c r="HJ176" s="109" t="n">
        <v>17.1</v>
      </c>
      <c r="HK176" s="109" t="n">
        <v>17.6</v>
      </c>
      <c r="HL176" s="109" t="n">
        <v>18.2</v>
      </c>
      <c r="HM176" s="109" t="n">
        <v>21.2</v>
      </c>
      <c r="HN176" s="109" t="n">
        <v>25.6</v>
      </c>
      <c r="HO176" s="110" t="n">
        <f aca="false">SUM(HC176:HN176)/12</f>
        <v>20.5166666666667</v>
      </c>
      <c r="IA176" s="1" t="n">
        <f aca="false">IA175+1</f>
        <v>1976</v>
      </c>
      <c r="IB176" s="113" t="s">
        <v>135</v>
      </c>
      <c r="IC176" s="109" t="n">
        <v>29.4</v>
      </c>
      <c r="ID176" s="109" t="n">
        <v>32</v>
      </c>
      <c r="IE176" s="109" t="n">
        <v>28.7</v>
      </c>
      <c r="IF176" s="109" t="n">
        <v>23.7</v>
      </c>
      <c r="IG176" s="109" t="n">
        <v>19.2</v>
      </c>
      <c r="IH176" s="109" t="n">
        <v>16.7</v>
      </c>
      <c r="II176" s="109" t="n">
        <v>17.6</v>
      </c>
      <c r="IJ176" s="109" t="n">
        <v>18</v>
      </c>
      <c r="IK176" s="109" t="n">
        <v>20.4</v>
      </c>
      <c r="IL176" s="109" t="n">
        <v>21.1</v>
      </c>
      <c r="IM176" s="109" t="n">
        <v>25.5</v>
      </c>
      <c r="IN176" s="109" t="n">
        <v>30.2</v>
      </c>
      <c r="IO176" s="110" t="n">
        <f aca="false">SUM(IC176:IN176)/12</f>
        <v>23.5416666666667</v>
      </c>
      <c r="JA176" s="1" t="n">
        <f aca="false">JA175+1</f>
        <v>1976</v>
      </c>
      <c r="JB176" s="113" t="s">
        <v>135</v>
      </c>
      <c r="JC176" s="109" t="n">
        <v>22.3</v>
      </c>
      <c r="JD176" s="109" t="n">
        <v>23.9</v>
      </c>
      <c r="JE176" s="109" t="n">
        <v>21.3</v>
      </c>
      <c r="JF176" s="109" t="n">
        <v>19.2</v>
      </c>
      <c r="JG176" s="109" t="n">
        <v>16.6</v>
      </c>
      <c r="JH176" s="109" t="n">
        <v>15.1</v>
      </c>
      <c r="JI176" s="109" t="n">
        <v>14.5</v>
      </c>
      <c r="JJ176" s="109" t="n">
        <v>14.8</v>
      </c>
      <c r="JK176" s="109" t="n">
        <v>15.4</v>
      </c>
      <c r="JL176" s="109" t="n">
        <v>16.6</v>
      </c>
      <c r="JM176" s="109" t="n">
        <v>19.8</v>
      </c>
      <c r="JN176" s="109" t="n">
        <v>22.6</v>
      </c>
      <c r="JO176" s="110" t="n">
        <f aca="false">SUM(JC176:JN176)/12</f>
        <v>18.5083333333333</v>
      </c>
      <c r="KA176" s="1" t="n">
        <f aca="false">KA175+1</f>
        <v>1976</v>
      </c>
      <c r="KB176" s="113" t="s">
        <v>135</v>
      </c>
      <c r="KC176" s="109" t="n">
        <v>28</v>
      </c>
      <c r="KD176" s="109" t="n">
        <v>30.7</v>
      </c>
      <c r="KE176" s="109" t="n">
        <v>27</v>
      </c>
      <c r="KF176" s="109" t="n">
        <v>22.5</v>
      </c>
      <c r="KG176" s="109" t="n">
        <v>18.2</v>
      </c>
      <c r="KH176" s="109" t="n">
        <v>15.8</v>
      </c>
      <c r="KI176" s="109" t="n">
        <v>16</v>
      </c>
      <c r="KJ176" s="109" t="n">
        <v>16.8</v>
      </c>
      <c r="KK176" s="109" t="n">
        <v>18.2</v>
      </c>
      <c r="KL176" s="109" t="n">
        <v>19.2</v>
      </c>
      <c r="KM176" s="109" t="n">
        <v>23.9</v>
      </c>
      <c r="KN176" s="109" t="n">
        <v>28.2</v>
      </c>
      <c r="KO176" s="110" t="n">
        <f aca="false">SUM(KC176:KN176)/12</f>
        <v>22.0416666666667</v>
      </c>
      <c r="LA176" s="1" t="n">
        <f aca="false">LA175+1</f>
        <v>1976</v>
      </c>
      <c r="LB176" s="113" t="s">
        <v>135</v>
      </c>
      <c r="LC176" s="109" t="n">
        <v>29.5</v>
      </c>
      <c r="LD176" s="109" t="n">
        <v>31.7</v>
      </c>
      <c r="LE176" s="109" t="n">
        <v>28.4</v>
      </c>
      <c r="LF176" s="109" t="n">
        <v>23.3</v>
      </c>
      <c r="LG176" s="109" t="n">
        <v>18.6</v>
      </c>
      <c r="LH176" s="109" t="n">
        <v>16.2</v>
      </c>
      <c r="LI176" s="109" t="n">
        <v>17.1</v>
      </c>
      <c r="LJ176" s="109" t="n">
        <v>17.6</v>
      </c>
      <c r="LK176" s="109" t="n">
        <v>19.3</v>
      </c>
      <c r="LL176" s="109" t="n">
        <v>20.7</v>
      </c>
      <c r="LM176" s="109" t="n">
        <v>24.9</v>
      </c>
      <c r="LN176" s="109" t="n">
        <v>29.9</v>
      </c>
      <c r="LO176" s="110" t="n">
        <f aca="false">SUM(LC176:LN176)/12</f>
        <v>23.1</v>
      </c>
      <c r="MA176" s="1"/>
      <c r="MB176" s="113"/>
      <c r="MC176" s="109"/>
      <c r="MD176" s="109"/>
      <c r="ME176" s="109"/>
      <c r="MF176" s="109"/>
      <c r="MG176" s="109"/>
      <c r="MH176" s="109"/>
      <c r="MI176" s="109"/>
      <c r="MJ176" s="109"/>
      <c r="MK176" s="109"/>
      <c r="ML176" s="109"/>
      <c r="MM176" s="109"/>
      <c r="MN176" s="109"/>
      <c r="MO176" s="110"/>
      <c r="NA176" s="1" t="n">
        <f aca="false">NA175+1</f>
        <v>1976</v>
      </c>
      <c r="NB176" s="113" t="s">
        <v>135</v>
      </c>
      <c r="NC176" s="109" t="n">
        <v>33.8</v>
      </c>
      <c r="ND176" s="109" t="n">
        <v>35.1</v>
      </c>
      <c r="NE176" s="109" t="n">
        <v>32.8</v>
      </c>
      <c r="NF176" s="109" t="n">
        <v>26.4</v>
      </c>
      <c r="NG176" s="109" t="n">
        <v>21.5</v>
      </c>
      <c r="NH176" s="109" t="n">
        <v>18.5</v>
      </c>
      <c r="NI176" s="109" t="n">
        <v>19.5</v>
      </c>
      <c r="NJ176" s="109" t="n">
        <v>21.1</v>
      </c>
      <c r="NK176" s="109" t="n">
        <v>23.5</v>
      </c>
      <c r="NL176" s="109" t="n">
        <v>24.4</v>
      </c>
      <c r="NM176" s="109" t="n">
        <v>28.5</v>
      </c>
      <c r="NN176" s="109" t="n">
        <v>35.1</v>
      </c>
      <c r="NO176" s="110" t="n">
        <f aca="false">SUM(NC176:NN176)/12</f>
        <v>26.6833333333333</v>
      </c>
      <c r="OA176" s="5"/>
    </row>
    <row r="177" customFormat="false" ht="12.75" hidden="false" customHeight="false" outlineLevel="0" collapsed="false">
      <c r="A177" s="150"/>
      <c r="B177" s="151" t="n">
        <f aca="false">AVERAGE(AO177,BO177,CO177,DO177,EO177,FO177,GO177,HO177,IO177,JO177,KO177,LO177,MO177,NO177)</f>
        <v>24.0714285714286</v>
      </c>
      <c r="C177" s="163" t="n">
        <f aca="false">AVERAGE(B173:B177)</f>
        <v>23.5709523809524</v>
      </c>
      <c r="D177" s="164" t="n">
        <f aca="false">AVERAGE(B168:B177)</f>
        <v>23.4447619047619</v>
      </c>
      <c r="E177" s="151" t="n">
        <f aca="false">AVERAGE(B158:B177)</f>
        <v>23.3743551587302</v>
      </c>
      <c r="F177" s="165" t="n">
        <f aca="false">AVERAGE(B128:B177)</f>
        <v>23.1935238095238</v>
      </c>
      <c r="G177" s="159" t="n">
        <f aca="false">MAX(AC177:AN177,BC177:BN177,CC177:CN177,DC177:DN177,EC177:EN177,FC177:FN177,GC177:GN177,HC177:HN177,IC177:IN177,JC177:JN177,KC177:KN177,LC177:LN177,MC177:MN177,NC177:NN177)</f>
        <v>39.5</v>
      </c>
      <c r="H177" s="161" t="n">
        <f aca="false">MEDIAN(AC177:AN177,BC177:BN177,CC177:CN177,DC177:DN177,EC177:EN177,FC177:FN177,GC177:GN177,HC177:HN177,IC177:IN177,JC177:JN177,KC177:KN177,LC177:LN177,MC177:MN177,NC177:NN177)</f>
        <v>23.25</v>
      </c>
      <c r="I177" s="157" t="n">
        <f aca="false">MIN(AC177:AN177,BC177:BN177,CC177:CN177,DC177:DN177,EC177:EN177,FC177:FN177,GC177:GN177,HC177:HN177,IC177:IN177,JC177:JN177,KC177:KN177,LC177:LN177,MC177:MN177,NC177:NN177)</f>
        <v>14</v>
      </c>
      <c r="J177" s="162" t="n">
        <f aca="false">(G177+I177)/2</f>
        <v>26.75</v>
      </c>
      <c r="AA177" s="1" t="n">
        <f aca="false">AA176+1</f>
        <v>53</v>
      </c>
      <c r="AB177" s="108"/>
      <c r="AC177" s="109"/>
      <c r="AD177" s="109"/>
      <c r="AE177" s="109"/>
      <c r="AF177" s="109"/>
      <c r="AG177" s="109"/>
      <c r="AH177" s="109"/>
      <c r="AI177" s="109"/>
      <c r="AJ177" s="109"/>
      <c r="AK177" s="109"/>
      <c r="AL177" s="109"/>
      <c r="AM177" s="109"/>
      <c r="AN177" s="109"/>
      <c r="AO177" s="110"/>
      <c r="AQ177" s="112"/>
      <c r="AR177" s="109"/>
      <c r="AS177" s="109"/>
      <c r="AT177" s="109"/>
      <c r="AU177" s="109"/>
      <c r="AV177" s="109"/>
      <c r="AW177" s="109"/>
      <c r="AX177" s="109"/>
      <c r="AY177" s="109"/>
      <c r="AZ177" s="109"/>
      <c r="BA177" s="1"/>
      <c r="BB177" s="113"/>
      <c r="BC177" s="109"/>
      <c r="BD177" s="109"/>
      <c r="BE177" s="109"/>
      <c r="BF177" s="109"/>
      <c r="BG177" s="109"/>
      <c r="BH177" s="109"/>
      <c r="BI177" s="109"/>
      <c r="BJ177" s="109"/>
      <c r="BK177" s="109"/>
      <c r="BL177" s="109"/>
      <c r="BM177" s="109"/>
      <c r="BN177" s="109"/>
      <c r="BO177" s="110"/>
      <c r="BP177" s="109"/>
      <c r="BQ177" s="109"/>
      <c r="BR177" s="109"/>
      <c r="BS177" s="119"/>
      <c r="CA177" s="1"/>
      <c r="CB177" s="112"/>
      <c r="CC177" s="109"/>
      <c r="CD177" s="109"/>
      <c r="CE177" s="109"/>
      <c r="CF177" s="109"/>
      <c r="CG177" s="109"/>
      <c r="CH177" s="109"/>
      <c r="CI177" s="109"/>
      <c r="CJ177" s="109"/>
      <c r="CK177" s="109"/>
      <c r="CL177" s="109"/>
      <c r="CM177" s="109"/>
      <c r="CN177" s="109"/>
      <c r="CO177" s="110"/>
      <c r="DA177" s="1"/>
      <c r="DB177" s="113"/>
      <c r="DC177" s="109"/>
      <c r="DD177" s="109"/>
      <c r="DE177" s="109"/>
      <c r="DF177" s="109"/>
      <c r="DG177" s="109"/>
      <c r="DH177" s="109"/>
      <c r="DI177" s="109"/>
      <c r="DJ177" s="109"/>
      <c r="DK177" s="109"/>
      <c r="DL177" s="109"/>
      <c r="DM177" s="109"/>
      <c r="DN177" s="109"/>
      <c r="DO177" s="110"/>
      <c r="EA177" s="1" t="n">
        <f aca="false">EA176+1</f>
        <v>1977</v>
      </c>
      <c r="EB177" s="111" t="n">
        <v>1977</v>
      </c>
      <c r="EC177" s="109" t="n">
        <v>38</v>
      </c>
      <c r="ED177" s="109" t="n">
        <v>39.5</v>
      </c>
      <c r="EE177" s="109" t="n">
        <v>33.5</v>
      </c>
      <c r="EF177" s="109" t="n">
        <v>28.4</v>
      </c>
      <c r="EG177" s="109" t="n">
        <v>23.3</v>
      </c>
      <c r="EH177" s="109" t="n">
        <v>19.4</v>
      </c>
      <c r="EI177" s="109" t="n">
        <v>20.2</v>
      </c>
      <c r="EJ177" s="109" t="n">
        <v>26</v>
      </c>
      <c r="EK177" s="109" t="n">
        <v>25.7</v>
      </c>
      <c r="EL177" s="109" t="n">
        <v>32.4</v>
      </c>
      <c r="EM177" s="109" t="n">
        <v>33.8</v>
      </c>
      <c r="EN177" s="109" t="n">
        <v>37.1</v>
      </c>
      <c r="EO177" s="110" t="n">
        <f aca="false">SUM(EC177:EN177)/12</f>
        <v>29.775</v>
      </c>
      <c r="FA177" s="1"/>
      <c r="FB177" s="113"/>
      <c r="FC177" s="109"/>
      <c r="FD177" s="109"/>
      <c r="FE177" s="109"/>
      <c r="FF177" s="109"/>
      <c r="FG177" s="109"/>
      <c r="FH177" s="109"/>
      <c r="FI177" s="109"/>
      <c r="FJ177" s="109"/>
      <c r="FK177" s="109"/>
      <c r="FL177" s="109"/>
      <c r="FM177" s="109"/>
      <c r="FN177" s="109"/>
      <c r="FO177" s="110"/>
      <c r="GA177" s="1"/>
      <c r="GB177" s="111"/>
      <c r="GC177" s="109"/>
      <c r="GD177" s="109"/>
      <c r="GE177" s="109"/>
      <c r="GF177" s="109"/>
      <c r="GG177" s="109"/>
      <c r="GH177" s="109"/>
      <c r="GI177" s="109"/>
      <c r="GJ177" s="109"/>
      <c r="GK177" s="109"/>
      <c r="GL177" s="109"/>
      <c r="GM177" s="109"/>
      <c r="GN177" s="109"/>
      <c r="GO177" s="110"/>
      <c r="HA177" s="1" t="n">
        <f aca="false">HA176+1</f>
        <v>1977</v>
      </c>
      <c r="HB177" s="113" t="s">
        <v>136</v>
      </c>
      <c r="HC177" s="109" t="n">
        <v>25.9</v>
      </c>
      <c r="HD177" s="109" t="n">
        <v>25.7</v>
      </c>
      <c r="HE177" s="109" t="n">
        <v>23.7</v>
      </c>
      <c r="HF177" s="109" t="n">
        <v>20.4</v>
      </c>
      <c r="HG177" s="109" t="n">
        <v>18.8</v>
      </c>
      <c r="HH177" s="109" t="n">
        <v>16.1</v>
      </c>
      <c r="HI177" s="109" t="n">
        <v>16.5</v>
      </c>
      <c r="HJ177" s="109" t="n">
        <v>19.4</v>
      </c>
      <c r="HK177" s="109" t="n">
        <v>18.1</v>
      </c>
      <c r="HL177" s="109" t="n">
        <v>21.4</v>
      </c>
      <c r="HM177" s="109" t="n">
        <v>21.8</v>
      </c>
      <c r="HN177" s="109" t="n">
        <v>25.1</v>
      </c>
      <c r="HO177" s="110" t="n">
        <f aca="false">SUM(HC177:HN177)/12</f>
        <v>21.075</v>
      </c>
      <c r="IA177" s="1" t="n">
        <f aca="false">IA176+1</f>
        <v>1977</v>
      </c>
      <c r="IB177" s="113" t="s">
        <v>136</v>
      </c>
      <c r="IC177" s="109" t="n">
        <v>31.8</v>
      </c>
      <c r="ID177" s="109" t="n">
        <v>33</v>
      </c>
      <c r="IE177" s="109" t="n">
        <v>28</v>
      </c>
      <c r="IF177" s="109" t="n">
        <v>23.7</v>
      </c>
      <c r="IG177" s="109" t="n">
        <v>19.6</v>
      </c>
      <c r="IH177" s="109" t="n">
        <v>15.9</v>
      </c>
      <c r="II177" s="109" t="n">
        <v>16.7</v>
      </c>
      <c r="IJ177" s="109" t="n">
        <v>21.4</v>
      </c>
      <c r="IK177" s="109" t="n">
        <v>20.3</v>
      </c>
      <c r="IL177" s="109" t="n">
        <v>25.9</v>
      </c>
      <c r="IM177" s="109" t="n">
        <v>27.3</v>
      </c>
      <c r="IN177" s="109" t="n">
        <v>31.3</v>
      </c>
      <c r="IO177" s="110" t="n">
        <f aca="false">SUM(IC177:IN177)/12</f>
        <v>24.575</v>
      </c>
      <c r="JA177" s="1" t="n">
        <f aca="false">JA176+1</f>
        <v>1977</v>
      </c>
      <c r="JB177" s="113" t="s">
        <v>136</v>
      </c>
      <c r="JC177" s="109" t="n">
        <v>23.2</v>
      </c>
      <c r="JD177" s="109" t="n">
        <v>23.2</v>
      </c>
      <c r="JE177" s="109" t="n">
        <v>21.2</v>
      </c>
      <c r="JF177" s="109" t="n">
        <v>18.8</v>
      </c>
      <c r="JG177" s="109" t="n">
        <v>15.9</v>
      </c>
      <c r="JH177" s="109" t="n">
        <v>14.5</v>
      </c>
      <c r="JI177" s="109" t="n">
        <v>14</v>
      </c>
      <c r="JJ177" s="109" t="n">
        <v>15.6</v>
      </c>
      <c r="JK177" s="109" t="n">
        <v>15.5</v>
      </c>
      <c r="JL177" s="109" t="n">
        <v>19</v>
      </c>
      <c r="JM177" s="109" t="n">
        <v>19.3</v>
      </c>
      <c r="JN177" s="109" t="n">
        <v>21.4</v>
      </c>
      <c r="JO177" s="110" t="n">
        <f aca="false">SUM(JC177:JN177)/12</f>
        <v>18.4666666666667</v>
      </c>
      <c r="KA177" s="1" t="n">
        <f aca="false">KA176+1</f>
        <v>1977</v>
      </c>
      <c r="KB177" s="113" t="s">
        <v>136</v>
      </c>
      <c r="KC177" s="109" t="n">
        <v>30.2</v>
      </c>
      <c r="KD177" s="109" t="n">
        <v>31.5</v>
      </c>
      <c r="KE177" s="109" t="n">
        <v>25.8</v>
      </c>
      <c r="KF177" s="109" t="n">
        <v>21</v>
      </c>
      <c r="KG177" s="109" t="n">
        <v>18.6</v>
      </c>
      <c r="KH177" s="109" t="n">
        <v>14.6</v>
      </c>
      <c r="KI177" s="109" t="n">
        <v>15.5</v>
      </c>
      <c r="KJ177" s="109" t="n">
        <v>19.6</v>
      </c>
      <c r="KK177" s="109" t="n">
        <v>18.1</v>
      </c>
      <c r="KL177" s="109" t="n">
        <v>23.7</v>
      </c>
      <c r="KM177" s="109" t="n">
        <v>25</v>
      </c>
      <c r="KN177" s="109" t="n">
        <v>28.7</v>
      </c>
      <c r="KO177" s="110" t="n">
        <f aca="false">SUM(KC177:KN177)/12</f>
        <v>22.6916666666667</v>
      </c>
      <c r="LA177" s="1" t="n">
        <f aca="false">LA176+1</f>
        <v>1977</v>
      </c>
      <c r="LB177" s="113" t="s">
        <v>136</v>
      </c>
      <c r="LC177" s="109" t="n">
        <v>32.4</v>
      </c>
      <c r="LD177" s="109" t="n">
        <v>31.9</v>
      </c>
      <c r="LE177" s="109" t="n">
        <v>27.1</v>
      </c>
      <c r="LF177" s="109" t="n">
        <v>22.5</v>
      </c>
      <c r="LG177" s="109" t="n">
        <v>19.4</v>
      </c>
      <c r="LH177" s="109" t="n">
        <v>15.3</v>
      </c>
      <c r="LI177" s="109" t="n">
        <v>16.3</v>
      </c>
      <c r="LJ177" s="109" t="n">
        <v>20.9</v>
      </c>
      <c r="LK177" s="109" t="n">
        <v>19.2</v>
      </c>
      <c r="LL177" s="109" t="n">
        <v>25.3</v>
      </c>
      <c r="LM177" s="109" t="n">
        <v>26.6</v>
      </c>
      <c r="LN177" s="109" t="n">
        <v>32.5</v>
      </c>
      <c r="LO177" s="110" t="n">
        <f aca="false">SUM(LC177:LN177)/12</f>
        <v>24.1166666666667</v>
      </c>
      <c r="MA177" s="1"/>
      <c r="MB177" s="113"/>
      <c r="MC177" s="109"/>
      <c r="MD177" s="109"/>
      <c r="ME177" s="109"/>
      <c r="MF177" s="109"/>
      <c r="MG177" s="109"/>
      <c r="MH177" s="109"/>
      <c r="MI177" s="109"/>
      <c r="MJ177" s="109"/>
      <c r="MK177" s="109"/>
      <c r="ML177" s="109"/>
      <c r="MM177" s="109"/>
      <c r="MN177" s="109"/>
      <c r="MO177" s="110"/>
      <c r="NA177" s="1" t="n">
        <f aca="false">NA176+1</f>
        <v>1977</v>
      </c>
      <c r="NB177" s="113" t="s">
        <v>136</v>
      </c>
      <c r="NC177" s="109" t="n">
        <v>36.2</v>
      </c>
      <c r="ND177" s="109" t="n">
        <v>36.5</v>
      </c>
      <c r="NE177" s="109" t="n">
        <v>31.1</v>
      </c>
      <c r="NF177" s="109" t="n">
        <v>25.8</v>
      </c>
      <c r="NG177" s="109" t="n">
        <v>20.9</v>
      </c>
      <c r="NH177" s="109" t="n">
        <v>18</v>
      </c>
      <c r="NI177" s="109" t="n">
        <v>19.1</v>
      </c>
      <c r="NJ177" s="109" t="n">
        <v>24.4</v>
      </c>
      <c r="NK177" s="109" t="n">
        <v>23.9</v>
      </c>
      <c r="NL177" s="109" t="n">
        <v>29.9</v>
      </c>
      <c r="NM177" s="109" t="n">
        <v>32.2</v>
      </c>
      <c r="NN177" s="109" t="n">
        <v>35.6</v>
      </c>
      <c r="NO177" s="110" t="n">
        <f aca="false">SUM(NC177:NN177)/12</f>
        <v>27.8</v>
      </c>
      <c r="OA177" s="5"/>
    </row>
    <row r="178" customFormat="false" ht="12.75" hidden="false" customHeight="false" outlineLevel="0" collapsed="false">
      <c r="A178" s="150"/>
      <c r="B178" s="151" t="n">
        <f aca="false">AVERAGE(AO178,BO178,CO178,DO178,EO178,FO178,GO178,HO178,IO178,JO178,KO178,LO178,MO178,NO178)</f>
        <v>23.0202380952381</v>
      </c>
      <c r="C178" s="163" t="n">
        <f aca="false">AVERAGE(B174:B178)</f>
        <v>23.3992857142857</v>
      </c>
      <c r="D178" s="164" t="n">
        <f aca="false">AVERAGE(B169:B178)</f>
        <v>23.4357142857143</v>
      </c>
      <c r="E178" s="151" t="n">
        <f aca="false">AVERAGE(B159:B178)</f>
        <v>23.3950099206349</v>
      </c>
      <c r="F178" s="165" t="n">
        <f aca="false">AVERAGE(B129:B178)</f>
        <v>23.1795476190476</v>
      </c>
      <c r="G178" s="159" t="n">
        <f aca="false">MAX(AC178:AN178,BC178:BN178,CC178:CN178,DC178:DN178,EC178:EN178,FC178:FN178,GC178:GN178,HC178:HN178,IC178:IN178,JC178:JN178,KC178:KN178,LC178:LN178,MC178:MN178,NC178:NN178)</f>
        <v>39.3</v>
      </c>
      <c r="H178" s="161" t="n">
        <f aca="false">MEDIAN(AC178:AN178,BC178:BN178,CC178:CN178,DC178:DN178,EC178:EN178,FC178:FN178,GC178:GN178,HC178:HN178,IC178:IN178,JC178:JN178,KC178:KN178,LC178:LN178,MC178:MN178,NC178:NN178)</f>
        <v>22</v>
      </c>
      <c r="I178" s="157" t="n">
        <f aca="false">MIN(AC178:AN178,BC178:BN178,CC178:CN178,DC178:DN178,EC178:EN178,FC178:FN178,GC178:GN178,HC178:HN178,IC178:IN178,JC178:JN178,KC178:KN178,LC178:LN178,MC178:MN178,NC178:NN178)</f>
        <v>13.7</v>
      </c>
      <c r="J178" s="162" t="n">
        <f aca="false">(G178+I178)/2</f>
        <v>26.5</v>
      </c>
      <c r="AA178" s="1" t="n">
        <f aca="false">AA177+1</f>
        <v>54</v>
      </c>
      <c r="AB178" s="108"/>
      <c r="AC178" s="109"/>
      <c r="AD178" s="109"/>
      <c r="AE178" s="109"/>
      <c r="AF178" s="109"/>
      <c r="AG178" s="109"/>
      <c r="AH178" s="109"/>
      <c r="AI178" s="109"/>
      <c r="AJ178" s="109"/>
      <c r="AK178" s="109"/>
      <c r="AL178" s="109"/>
      <c r="AM178" s="109"/>
      <c r="AN178" s="109"/>
      <c r="AO178" s="110"/>
      <c r="AQ178" s="112"/>
      <c r="AR178" s="109"/>
      <c r="AS178" s="109"/>
      <c r="AT178" s="109"/>
      <c r="AU178" s="109"/>
      <c r="AV178" s="109"/>
      <c r="AW178" s="109"/>
      <c r="AX178" s="109"/>
      <c r="AY178" s="109"/>
      <c r="AZ178" s="109"/>
      <c r="BA178" s="1"/>
      <c r="BB178" s="113"/>
      <c r="BC178" s="109"/>
      <c r="BD178" s="109"/>
      <c r="BE178" s="109"/>
      <c r="BF178" s="109"/>
      <c r="BG178" s="109"/>
      <c r="BH178" s="109"/>
      <c r="BI178" s="109"/>
      <c r="BJ178" s="109"/>
      <c r="BK178" s="109"/>
      <c r="BL178" s="109"/>
      <c r="BM178" s="109"/>
      <c r="BN178" s="109"/>
      <c r="BO178" s="110"/>
      <c r="BP178" s="109"/>
      <c r="BQ178" s="109"/>
      <c r="BR178" s="109"/>
      <c r="BS178" s="109"/>
      <c r="CA178" s="1"/>
      <c r="CB178" s="112"/>
      <c r="CC178" s="109"/>
      <c r="CD178" s="109"/>
      <c r="CE178" s="109"/>
      <c r="CF178" s="109"/>
      <c r="CG178" s="109"/>
      <c r="CH178" s="109"/>
      <c r="CI178" s="109"/>
      <c r="CJ178" s="109"/>
      <c r="CK178" s="109"/>
      <c r="CL178" s="109"/>
      <c r="CM178" s="109"/>
      <c r="CN178" s="109"/>
      <c r="CO178" s="110"/>
      <c r="DA178" s="1"/>
      <c r="DB178" s="113"/>
      <c r="DC178" s="109"/>
      <c r="DD178" s="109"/>
      <c r="DE178" s="109"/>
      <c r="DF178" s="109"/>
      <c r="DG178" s="109"/>
      <c r="DH178" s="109"/>
      <c r="DI178" s="109"/>
      <c r="DJ178" s="109"/>
      <c r="DK178" s="109"/>
      <c r="DL178" s="109"/>
      <c r="DM178" s="109"/>
      <c r="DN178" s="109"/>
      <c r="DO178" s="110"/>
      <c r="EA178" s="1" t="n">
        <f aca="false">EA177+1</f>
        <v>1978</v>
      </c>
      <c r="EB178" s="111" t="n">
        <v>1978</v>
      </c>
      <c r="EC178" s="109" t="n">
        <v>37.1</v>
      </c>
      <c r="ED178" s="109" t="n">
        <v>39.3</v>
      </c>
      <c r="EE178" s="109" t="n">
        <v>33.9</v>
      </c>
      <c r="EF178" s="109" t="n">
        <v>29</v>
      </c>
      <c r="EG178" s="109" t="n">
        <v>23.9</v>
      </c>
      <c r="EH178" s="109" t="n">
        <v>18.5</v>
      </c>
      <c r="EI178" s="109" t="n">
        <v>18.1</v>
      </c>
      <c r="EJ178" s="109" t="n">
        <v>19.6</v>
      </c>
      <c r="EK178" s="109" t="n">
        <v>22.7</v>
      </c>
      <c r="EL178" s="109" t="n">
        <v>28.5</v>
      </c>
      <c r="EM178" s="109" t="n">
        <v>31.7</v>
      </c>
      <c r="EN178" s="109" t="n">
        <v>35.2</v>
      </c>
      <c r="EO178" s="110" t="n">
        <f aca="false">SUM(EC178:EN178)/12</f>
        <v>28.125</v>
      </c>
      <c r="FA178" s="1"/>
      <c r="FB178" s="113"/>
      <c r="FC178" s="109"/>
      <c r="FD178" s="109"/>
      <c r="FE178" s="109"/>
      <c r="FF178" s="109"/>
      <c r="FG178" s="109"/>
      <c r="FH178" s="109"/>
      <c r="FI178" s="109"/>
      <c r="FJ178" s="109"/>
      <c r="FK178" s="109"/>
      <c r="FL178" s="109"/>
      <c r="FM178" s="109"/>
      <c r="FN178" s="109"/>
      <c r="FO178" s="110"/>
      <c r="GA178" s="1"/>
      <c r="GB178" s="111"/>
      <c r="GC178" s="109"/>
      <c r="GD178" s="109"/>
      <c r="GE178" s="109"/>
      <c r="GF178" s="109"/>
      <c r="GG178" s="109"/>
      <c r="GH178" s="109"/>
      <c r="GI178" s="109"/>
      <c r="GJ178" s="109"/>
      <c r="GK178" s="109"/>
      <c r="GL178" s="109"/>
      <c r="GM178" s="109"/>
      <c r="GN178" s="109"/>
      <c r="GO178" s="110"/>
      <c r="HA178" s="1" t="n">
        <f aca="false">HA177+1</f>
        <v>1978</v>
      </c>
      <c r="HB178" s="113" t="s">
        <v>137</v>
      </c>
      <c r="HC178" s="109" t="n">
        <v>23.9</v>
      </c>
      <c r="HD178" s="109" t="n">
        <v>24.7</v>
      </c>
      <c r="HE178" s="109" t="n">
        <v>24.2</v>
      </c>
      <c r="HF178" s="109" t="n">
        <v>22.4</v>
      </c>
      <c r="HG178" s="109" t="n">
        <v>19.5</v>
      </c>
      <c r="HH178" s="109" t="n">
        <v>17</v>
      </c>
      <c r="HI178" s="109" t="n">
        <v>15.9</v>
      </c>
      <c r="HJ178" s="109" t="n">
        <v>16.2</v>
      </c>
      <c r="HK178" s="109" t="n">
        <v>17.1</v>
      </c>
      <c r="HL178" s="109" t="n">
        <v>21.2</v>
      </c>
      <c r="HM178" s="109" t="n">
        <v>21.8</v>
      </c>
      <c r="HN178" s="109" t="n">
        <v>23.3</v>
      </c>
      <c r="HO178" s="110" t="n">
        <f aca="false">SUM(HC178:HN178)/12</f>
        <v>20.6</v>
      </c>
      <c r="IA178" s="1" t="n">
        <f aca="false">IA177+1</f>
        <v>1978</v>
      </c>
      <c r="IB178" s="113" t="s">
        <v>137</v>
      </c>
      <c r="IC178" s="109" t="n">
        <v>30.3</v>
      </c>
      <c r="ID178" s="109" t="n">
        <v>31.7</v>
      </c>
      <c r="IE178" s="109" t="n">
        <v>29.4</v>
      </c>
      <c r="IF178" s="109" t="n">
        <v>24.9</v>
      </c>
      <c r="IG178" s="109" t="n">
        <v>20.4</v>
      </c>
      <c r="IH178" s="109" t="n">
        <v>16.5</v>
      </c>
      <c r="II178" s="109" t="n">
        <v>15.3</v>
      </c>
      <c r="IJ178" s="109" t="n">
        <v>16.8</v>
      </c>
      <c r="IK178" s="109" t="n">
        <v>18.9</v>
      </c>
      <c r="IL178" s="109" t="n">
        <v>25</v>
      </c>
      <c r="IM178" s="109" t="n">
        <v>26.7</v>
      </c>
      <c r="IN178" s="109" t="n">
        <v>29.7</v>
      </c>
      <c r="IO178" s="110" t="n">
        <f aca="false">SUM(IC178:IN178)/12</f>
        <v>23.8</v>
      </c>
      <c r="JA178" s="1" t="n">
        <f aca="false">JA177+1</f>
        <v>1978</v>
      </c>
      <c r="JB178" s="113" t="s">
        <v>137</v>
      </c>
      <c r="JC178" s="109" t="n">
        <v>22</v>
      </c>
      <c r="JD178" s="109" t="n">
        <v>21.2</v>
      </c>
      <c r="JE178" s="109" t="n">
        <v>21.9</v>
      </c>
      <c r="JF178" s="109" t="n">
        <v>18.6</v>
      </c>
      <c r="JG178" s="109" t="n">
        <v>16.9</v>
      </c>
      <c r="JH178" s="109" t="n">
        <v>14.3</v>
      </c>
      <c r="JI178" s="109" t="n">
        <v>13.7</v>
      </c>
      <c r="JJ178" s="109" t="n">
        <v>14.5</v>
      </c>
      <c r="JK178" s="109" t="n">
        <v>15.8</v>
      </c>
      <c r="JL178" s="109" t="n">
        <v>18.9</v>
      </c>
      <c r="JM178" s="109" t="n">
        <v>19.8</v>
      </c>
      <c r="JN178" s="109" t="n">
        <v>21.3</v>
      </c>
      <c r="JO178" s="110" t="n">
        <f aca="false">SUM(JC178:JN178)/12</f>
        <v>18.2416666666667</v>
      </c>
      <c r="KA178" s="1" t="n">
        <f aca="false">KA177+1</f>
        <v>1978</v>
      </c>
      <c r="KB178" s="113" t="s">
        <v>137</v>
      </c>
      <c r="KC178" s="109" t="n">
        <v>28.2</v>
      </c>
      <c r="KD178" s="109" t="n">
        <v>29</v>
      </c>
      <c r="KE178" s="109" t="n">
        <v>27.1</v>
      </c>
      <c r="KF178" s="109" t="n">
        <v>22.7</v>
      </c>
      <c r="KG178" s="109" t="n">
        <v>18.9</v>
      </c>
      <c r="KH178" s="109" t="n">
        <v>14.7</v>
      </c>
      <c r="KI178" s="109" t="n">
        <v>13.7</v>
      </c>
      <c r="KJ178" s="109" t="n">
        <v>14.5</v>
      </c>
      <c r="KK178" s="109" t="n">
        <v>16.7</v>
      </c>
      <c r="KL178" s="109" t="n">
        <v>21.9</v>
      </c>
      <c r="KM178" s="109" t="n">
        <v>23.7</v>
      </c>
      <c r="KN178" s="109" t="n">
        <v>26.9</v>
      </c>
      <c r="KO178" s="110" t="n">
        <f aca="false">SUM(KC178:KN178)/12</f>
        <v>21.5</v>
      </c>
      <c r="LA178" s="1" t="n">
        <f aca="false">LA177+1</f>
        <v>1978</v>
      </c>
      <c r="LB178" s="113" t="s">
        <v>137</v>
      </c>
      <c r="LC178" s="109" t="n">
        <v>30.3</v>
      </c>
      <c r="LD178" s="109" t="n">
        <v>30.9</v>
      </c>
      <c r="LE178" s="109" t="n">
        <v>28.5</v>
      </c>
      <c r="LF178" s="109" t="n">
        <v>23.8</v>
      </c>
      <c r="LG178" s="109" t="n">
        <v>19.7</v>
      </c>
      <c r="LH178" s="109" t="n">
        <v>15.5</v>
      </c>
      <c r="LI178" s="109" t="n">
        <v>14.6</v>
      </c>
      <c r="LJ178" s="109" t="n">
        <v>15.4</v>
      </c>
      <c r="LK178" s="109" t="n">
        <v>17.5</v>
      </c>
      <c r="LL178" s="109" t="n">
        <v>23.7</v>
      </c>
      <c r="LM178" s="109" t="n">
        <v>25.5</v>
      </c>
      <c r="LN178" s="109" t="n">
        <v>27.4</v>
      </c>
      <c r="LO178" s="110" t="n">
        <f aca="false">SUM(LC178:LN178)/12</f>
        <v>22.7333333333333</v>
      </c>
      <c r="MA178" s="1"/>
      <c r="MB178" s="113"/>
      <c r="MC178" s="109"/>
      <c r="MD178" s="109"/>
      <c r="ME178" s="109"/>
      <c r="MF178" s="109"/>
      <c r="MG178" s="109"/>
      <c r="MH178" s="109"/>
      <c r="MI178" s="109"/>
      <c r="MJ178" s="109"/>
      <c r="MK178" s="109"/>
      <c r="ML178" s="109"/>
      <c r="MM178" s="109"/>
      <c r="MN178" s="109"/>
      <c r="MO178" s="110"/>
      <c r="NA178" s="1" t="n">
        <f aca="false">NA177+1</f>
        <v>1978</v>
      </c>
      <c r="NB178" s="113" t="s">
        <v>137</v>
      </c>
      <c r="NC178" s="109" t="n">
        <v>34.3</v>
      </c>
      <c r="ND178" s="109" t="n">
        <v>36.4</v>
      </c>
      <c r="NE178" s="109" t="n">
        <v>31.9</v>
      </c>
      <c r="NF178" s="109" t="n">
        <v>27</v>
      </c>
      <c r="NG178" s="109" t="n">
        <v>22</v>
      </c>
      <c r="NH178" s="109" t="n">
        <v>18.3</v>
      </c>
      <c r="NI178" s="109" t="n">
        <v>17.2</v>
      </c>
      <c r="NJ178" s="109" t="n">
        <v>17.8</v>
      </c>
      <c r="NK178" s="109" t="n">
        <v>20.7</v>
      </c>
      <c r="NL178" s="109" t="n">
        <v>27</v>
      </c>
      <c r="NM178" s="109" t="n">
        <v>29.6</v>
      </c>
      <c r="NN178" s="109" t="n">
        <v>31.5</v>
      </c>
      <c r="NO178" s="110" t="n">
        <f aca="false">SUM(NC178:NN178)/12</f>
        <v>26.1416666666667</v>
      </c>
      <c r="OA178" s="5"/>
    </row>
    <row r="179" customFormat="false" ht="12.75" hidden="false" customHeight="false" outlineLevel="0" collapsed="false">
      <c r="A179" s="150"/>
      <c r="B179" s="151" t="n">
        <f aca="false">AVERAGE(AO179,BO179,CO179,DO179,EO179,FO179,GO179,HO179,IO179,JO179,KO179,LO179,MO179,NO179)</f>
        <v>23.8416666666667</v>
      </c>
      <c r="C179" s="163" t="n">
        <f aca="false">AVERAGE(B175:B179)</f>
        <v>23.5542857142857</v>
      </c>
      <c r="D179" s="164" t="n">
        <f aca="false">AVERAGE(B170:B179)</f>
        <v>23.4996428571429</v>
      </c>
      <c r="E179" s="151" t="n">
        <f aca="false">AVERAGE(B160:B179)</f>
        <v>23.4101686507937</v>
      </c>
      <c r="F179" s="165" t="n">
        <f aca="false">AVERAGE(B130:B179)</f>
        <v>23.204619047619</v>
      </c>
      <c r="G179" s="159" t="n">
        <f aca="false">MAX(AC179:AN179,BC179:BN179,CC179:CN179,DC179:DN179,EC179:EN179,FC179:FN179,GC179:GN179,HC179:HN179,IC179:IN179,JC179:JN179,KC179:KN179,LC179:LN179,MC179:MN179,NC179:NN179)</f>
        <v>41.6</v>
      </c>
      <c r="H179" s="161" t="n">
        <f aca="false">MEDIAN(AC179:AN179,BC179:BN179,CC179:CN179,DC179:DN179,EC179:EN179,FC179:FN179,GC179:GN179,HC179:HN179,IC179:IN179,JC179:JN179,KC179:KN179,LC179:LN179,MC179:MN179,NC179:NN179)</f>
        <v>21.65</v>
      </c>
      <c r="I179" s="157" t="n">
        <f aca="false">MIN(AC179:AN179,BC179:BN179,CC179:CN179,DC179:DN179,EC179:EN179,FC179:FN179,GC179:GN179,HC179:HN179,IC179:IN179,JC179:JN179,KC179:KN179,LC179:LN179,MC179:MN179,NC179:NN179)</f>
        <v>14.5</v>
      </c>
      <c r="J179" s="162" t="n">
        <f aca="false">(G179+I179)/2</f>
        <v>28.05</v>
      </c>
      <c r="AA179" s="1" t="n">
        <f aca="false">AA178+1</f>
        <v>55</v>
      </c>
      <c r="AB179" s="108"/>
      <c r="AC179" s="109"/>
      <c r="AD179" s="109"/>
      <c r="AE179" s="109"/>
      <c r="AF179" s="109"/>
      <c r="AG179" s="109"/>
      <c r="AH179" s="109"/>
      <c r="AI179" s="109"/>
      <c r="AJ179" s="109"/>
      <c r="AK179" s="109"/>
      <c r="AL179" s="109"/>
      <c r="AM179" s="109"/>
      <c r="AN179" s="109"/>
      <c r="AO179" s="110"/>
      <c r="AQ179" s="112"/>
      <c r="AR179" s="109"/>
      <c r="AS179" s="109"/>
      <c r="AT179" s="109"/>
      <c r="AU179" s="109"/>
      <c r="AV179" s="109"/>
      <c r="AW179" s="109"/>
      <c r="AX179" s="109"/>
      <c r="AY179" s="109"/>
      <c r="AZ179" s="109"/>
      <c r="BA179" s="1"/>
      <c r="BB179" s="113"/>
      <c r="BC179" s="109"/>
      <c r="BD179" s="109"/>
      <c r="BE179" s="109"/>
      <c r="BF179" s="109"/>
      <c r="BG179" s="109"/>
      <c r="BH179" s="109"/>
      <c r="BI179" s="109"/>
      <c r="BJ179" s="109"/>
      <c r="BK179" s="109"/>
      <c r="BL179" s="109"/>
      <c r="BM179" s="109"/>
      <c r="BN179" s="109"/>
      <c r="BO179" s="110"/>
      <c r="BP179" s="109"/>
      <c r="BQ179" s="109"/>
      <c r="BR179" s="109"/>
      <c r="BS179" s="109"/>
      <c r="CA179" s="1"/>
      <c r="CB179" s="112"/>
      <c r="CC179" s="109"/>
      <c r="CD179" s="109"/>
      <c r="CE179" s="109"/>
      <c r="CF179" s="109"/>
      <c r="CG179" s="109"/>
      <c r="CH179" s="109"/>
      <c r="CI179" s="109"/>
      <c r="CJ179" s="109"/>
      <c r="CK179" s="109"/>
      <c r="CL179" s="109"/>
      <c r="CM179" s="109"/>
      <c r="CN179" s="109"/>
      <c r="CO179" s="110"/>
      <c r="DA179" s="1"/>
      <c r="DB179" s="113"/>
      <c r="DC179" s="109"/>
      <c r="DD179" s="109"/>
      <c r="DE179" s="109"/>
      <c r="DF179" s="109"/>
      <c r="DG179" s="109"/>
      <c r="DH179" s="109"/>
      <c r="DI179" s="109"/>
      <c r="DJ179" s="109"/>
      <c r="DK179" s="109"/>
      <c r="DL179" s="109"/>
      <c r="DM179" s="109"/>
      <c r="DN179" s="109"/>
      <c r="DO179" s="110"/>
      <c r="EA179" s="1" t="n">
        <f aca="false">EA178+1</f>
        <v>1979</v>
      </c>
      <c r="EB179" s="111" t="n">
        <v>1979</v>
      </c>
      <c r="EC179" s="109" t="n">
        <v>41.6</v>
      </c>
      <c r="ED179" s="109" t="n">
        <v>36</v>
      </c>
      <c r="EE179" s="109" t="n">
        <v>34.5</v>
      </c>
      <c r="EF179" s="109" t="n">
        <v>27.1</v>
      </c>
      <c r="EG179" s="109" t="n">
        <v>21.2</v>
      </c>
      <c r="EH179" s="109" t="n">
        <v>21.2</v>
      </c>
      <c r="EI179" s="109" t="n">
        <v>20.5</v>
      </c>
      <c r="EJ179" s="109" t="n">
        <v>21.4</v>
      </c>
      <c r="EK179" s="109" t="n">
        <v>24.5</v>
      </c>
      <c r="EL179" s="109" t="n">
        <v>28.9</v>
      </c>
      <c r="EM179" s="109" t="n">
        <v>35.4</v>
      </c>
      <c r="EN179" s="109" t="n">
        <v>37.9</v>
      </c>
      <c r="EO179" s="110" t="n">
        <f aca="false">SUM(EC179:EN179)/12</f>
        <v>29.1833333333333</v>
      </c>
      <c r="FA179" s="1"/>
      <c r="FB179" s="113"/>
      <c r="FC179" s="109"/>
      <c r="FD179" s="109"/>
      <c r="FE179" s="109"/>
      <c r="FF179" s="109"/>
      <c r="FG179" s="109"/>
      <c r="FH179" s="109"/>
      <c r="FI179" s="109"/>
      <c r="FJ179" s="109"/>
      <c r="FK179" s="109"/>
      <c r="FL179" s="109"/>
      <c r="FM179" s="109"/>
      <c r="FN179" s="109"/>
      <c r="FO179" s="110"/>
      <c r="GA179" s="1"/>
      <c r="GB179" s="111"/>
      <c r="GC179" s="109"/>
      <c r="GD179" s="109"/>
      <c r="GE179" s="109"/>
      <c r="GF179" s="109"/>
      <c r="GG179" s="109"/>
      <c r="GH179" s="109"/>
      <c r="GI179" s="109"/>
      <c r="GJ179" s="109"/>
      <c r="GK179" s="109"/>
      <c r="GL179" s="109"/>
      <c r="GM179" s="109"/>
      <c r="GN179" s="109"/>
      <c r="GO179" s="110"/>
      <c r="HA179" s="1" t="n">
        <f aca="false">HA178+1</f>
        <v>1979</v>
      </c>
      <c r="HB179" s="113" t="s">
        <v>138</v>
      </c>
      <c r="HC179" s="109" t="n">
        <v>26.6</v>
      </c>
      <c r="HD179" s="109" t="n">
        <v>25.8</v>
      </c>
      <c r="HE179" s="109" t="n">
        <v>23.8</v>
      </c>
      <c r="HF179" s="109" t="n">
        <v>20.5</v>
      </c>
      <c r="HG179" s="109" t="n">
        <v>18</v>
      </c>
      <c r="HH179" s="109" t="n">
        <v>18.1</v>
      </c>
      <c r="HI179" s="109" t="n">
        <v>17.1</v>
      </c>
      <c r="HJ179" s="109" t="n">
        <v>16.4</v>
      </c>
      <c r="HK179" s="109" t="n">
        <v>17.9</v>
      </c>
      <c r="HL179" s="109" t="n">
        <v>20</v>
      </c>
      <c r="HM179" s="109" t="n">
        <v>22.6</v>
      </c>
      <c r="HN179" s="109" t="n">
        <v>24.5</v>
      </c>
      <c r="HO179" s="110" t="n">
        <f aca="false">SUM(HC179:HN179)/12</f>
        <v>20.9416666666667</v>
      </c>
      <c r="IA179" s="1" t="n">
        <f aca="false">IA178+1</f>
        <v>1979</v>
      </c>
      <c r="IB179" s="113" t="s">
        <v>138</v>
      </c>
      <c r="IC179" s="109" t="n">
        <v>36.3</v>
      </c>
      <c r="ID179" s="109" t="n">
        <v>32.6</v>
      </c>
      <c r="IE179" s="109" t="n">
        <v>29.5</v>
      </c>
      <c r="IF179" s="109" t="n">
        <v>23.3</v>
      </c>
      <c r="IG179" s="109" t="n">
        <v>18.8</v>
      </c>
      <c r="IH179" s="109" t="n">
        <v>18.4</v>
      </c>
      <c r="II179" s="109" t="n">
        <v>17.1</v>
      </c>
      <c r="IJ179" s="109" t="n">
        <v>17.5</v>
      </c>
      <c r="IK179" s="109" t="n">
        <v>20.2</v>
      </c>
      <c r="IL179" s="109" t="n">
        <v>23.4</v>
      </c>
      <c r="IM179" s="109" t="n">
        <v>29.1</v>
      </c>
      <c r="IN179" s="109" t="n">
        <v>30.6</v>
      </c>
      <c r="IO179" s="110" t="n">
        <f aca="false">SUM(IC179:IN179)/12</f>
        <v>24.7333333333333</v>
      </c>
      <c r="JA179" s="1" t="n">
        <f aca="false">JA178+1</f>
        <v>1979</v>
      </c>
      <c r="JB179" s="113" t="s">
        <v>138</v>
      </c>
      <c r="JC179" s="109" t="n">
        <v>24.8</v>
      </c>
      <c r="JD179" s="109" t="n">
        <v>23</v>
      </c>
      <c r="JE179" s="109" t="n">
        <v>21</v>
      </c>
      <c r="JF179" s="109" t="n">
        <v>18.5</v>
      </c>
      <c r="JG179" s="109" t="n">
        <v>16.7</v>
      </c>
      <c r="JH179" s="109" t="n">
        <v>15.5</v>
      </c>
      <c r="JI179" s="109" t="n">
        <v>14.5</v>
      </c>
      <c r="JJ179" s="109" t="n">
        <v>14.5</v>
      </c>
      <c r="JK179" s="109" t="n">
        <v>16.1</v>
      </c>
      <c r="JL179" s="109" t="n">
        <v>18.2</v>
      </c>
      <c r="JM179" s="109" t="n">
        <v>20.1</v>
      </c>
      <c r="JN179" s="109" t="n">
        <v>22</v>
      </c>
      <c r="JO179" s="110" t="n">
        <f aca="false">SUM(JC179:JN179)/12</f>
        <v>18.7416666666667</v>
      </c>
      <c r="KA179" s="1" t="n">
        <f aca="false">KA178+1</f>
        <v>1979</v>
      </c>
      <c r="KB179" s="113" t="s">
        <v>138</v>
      </c>
      <c r="KC179" s="109" t="n">
        <v>34</v>
      </c>
      <c r="KD179" s="109" t="n">
        <v>29.9</v>
      </c>
      <c r="KE179" s="109" t="n">
        <v>26.9</v>
      </c>
      <c r="KF179" s="109" t="n">
        <v>21.2</v>
      </c>
      <c r="KG179" s="109" t="n">
        <v>17.3</v>
      </c>
      <c r="KH179" s="109" t="n">
        <v>17.8</v>
      </c>
      <c r="KI179" s="109" t="n">
        <v>15.7</v>
      </c>
      <c r="KJ179" s="109" t="n">
        <v>15.4</v>
      </c>
      <c r="KK179" s="109" t="n">
        <v>17.7</v>
      </c>
      <c r="KL179" s="109" t="n">
        <v>20.6</v>
      </c>
      <c r="KM179" s="109" t="n">
        <v>25.6</v>
      </c>
      <c r="KN179" s="109" t="n">
        <v>27.6</v>
      </c>
      <c r="KO179" s="110" t="n">
        <f aca="false">SUM(KC179:KN179)/12</f>
        <v>22.475</v>
      </c>
      <c r="LA179" s="1" t="n">
        <f aca="false">LA178+1</f>
        <v>1979</v>
      </c>
      <c r="LB179" s="113" t="s">
        <v>138</v>
      </c>
      <c r="LC179" s="109" t="n">
        <v>35.2</v>
      </c>
      <c r="LD179" s="109" t="n">
        <v>31.5</v>
      </c>
      <c r="LE179" s="109" t="n">
        <v>28.3</v>
      </c>
      <c r="LF179" s="109" t="n">
        <v>21.9</v>
      </c>
      <c r="LG179" s="109" t="n">
        <v>18.1</v>
      </c>
      <c r="LH179" s="109" t="n">
        <v>17.9</v>
      </c>
      <c r="LI179" s="109" t="n">
        <v>16.4</v>
      </c>
      <c r="LJ179" s="109" t="n">
        <v>16.3</v>
      </c>
      <c r="LK179" s="109" t="n">
        <v>18.9</v>
      </c>
      <c r="LL179" s="109" t="n">
        <v>22.6</v>
      </c>
      <c r="LM179" s="109" t="n">
        <v>28.1</v>
      </c>
      <c r="LN179" s="109" t="n">
        <v>29.7</v>
      </c>
      <c r="LO179" s="110" t="n">
        <f aca="false">SUM(LC179:LN179)/12</f>
        <v>23.7416666666667</v>
      </c>
      <c r="MA179" s="1"/>
      <c r="MB179" s="113"/>
      <c r="MC179" s="109"/>
      <c r="MD179" s="109"/>
      <c r="ME179" s="109"/>
      <c r="MF179" s="109"/>
      <c r="MG179" s="109"/>
      <c r="MH179" s="109"/>
      <c r="MI179" s="109"/>
      <c r="MJ179" s="109"/>
      <c r="MK179" s="109"/>
      <c r="ML179" s="109"/>
      <c r="MM179" s="109"/>
      <c r="MN179" s="109"/>
      <c r="MO179" s="110"/>
      <c r="NA179" s="1" t="n">
        <f aca="false">NA178+1</f>
        <v>1979</v>
      </c>
      <c r="NB179" s="113" t="s">
        <v>138</v>
      </c>
      <c r="NC179" s="109" t="n">
        <v>40.1</v>
      </c>
      <c r="ND179" s="109" t="n">
        <v>36</v>
      </c>
      <c r="NE179" s="109" t="n">
        <v>33.4</v>
      </c>
      <c r="NF179" s="109" t="n">
        <v>24.5</v>
      </c>
      <c r="NG179" s="109" t="n">
        <v>18.7</v>
      </c>
      <c r="NH179" s="109" t="n">
        <v>18.7</v>
      </c>
      <c r="NI179" s="109" t="n">
        <v>18.7</v>
      </c>
      <c r="NJ179" s="109" t="n">
        <v>18.2</v>
      </c>
      <c r="NK179" s="109" t="n">
        <v>21.2</v>
      </c>
      <c r="NL179" s="109" t="n">
        <v>27.5</v>
      </c>
      <c r="NM179" s="109" t="n">
        <v>33.1</v>
      </c>
      <c r="NN179" s="109" t="n">
        <v>34.8</v>
      </c>
      <c r="NO179" s="110" t="n">
        <f aca="false">SUM(NC179:NN179)/12</f>
        <v>27.075</v>
      </c>
      <c r="OA179" s="5"/>
    </row>
    <row r="180" customFormat="false" ht="12.75" hidden="false" customHeight="false" outlineLevel="0" collapsed="false">
      <c r="A180" s="150" t="n">
        <f aca="false">A175+5</f>
        <v>1980</v>
      </c>
      <c r="B180" s="151" t="n">
        <f aca="false">AVERAGE(AO180,BO180,CO180,DO180,EO180,FO180,GO180,HO180,IO180,JO180,KO180,LO180,MO180,NO180)</f>
        <v>24.4392857142857</v>
      </c>
      <c r="C180" s="163" t="n">
        <f aca="false">AVERAGE(B176:B180)</f>
        <v>23.7119047619048</v>
      </c>
      <c r="D180" s="164" t="n">
        <f aca="false">AVERAGE(B171:B180)</f>
        <v>23.6559523809524</v>
      </c>
      <c r="E180" s="151" t="n">
        <f aca="false">AVERAGE(B161:B180)</f>
        <v>23.4968452380952</v>
      </c>
      <c r="F180" s="165" t="n">
        <f aca="false">AVERAGE(B131:B180)</f>
        <v>23.2147619047619</v>
      </c>
      <c r="G180" s="159" t="n">
        <f aca="false">MAX(AC180:AN180,BC180:BN180,CC180:CN180,DC180:DN180,EC180:EN180,FC180:FN180,GC180:GN180,HC180:HN180,IC180:IN180,JC180:JN180,KC180:KN180,LC180:LN180,MC180:MN180,NC180:NN180)</f>
        <v>38.3</v>
      </c>
      <c r="H180" s="161" t="n">
        <f aca="false">MEDIAN(AC180:AN180,BC180:BN180,CC180:CN180,DC180:DN180,EC180:EN180,FC180:FN180,GC180:GN180,HC180:HN180,IC180:IN180,JC180:JN180,KC180:KN180,LC180:LN180,MC180:MN180,NC180:NN180)</f>
        <v>23.3</v>
      </c>
      <c r="I180" s="157" t="n">
        <f aca="false">MIN(AC180:AN180,BC180:BN180,CC180:CN180,DC180:DN180,EC180:EN180,FC180:FN180,GC180:GN180,HC180:HN180,IC180:IN180,JC180:JN180,KC180:KN180,LC180:LN180,MC180:MN180,NC180:NN180)</f>
        <v>14.8</v>
      </c>
      <c r="J180" s="162" t="n">
        <f aca="false">(G180+I180)/2</f>
        <v>26.55</v>
      </c>
      <c r="AA180" s="1" t="n">
        <f aca="false">AA179+1</f>
        <v>56</v>
      </c>
      <c r="AB180" s="108"/>
      <c r="AC180" s="109"/>
      <c r="AD180" s="109"/>
      <c r="AE180" s="109"/>
      <c r="AF180" s="109"/>
      <c r="AG180" s="109"/>
      <c r="AH180" s="109"/>
      <c r="AI180" s="109"/>
      <c r="AJ180" s="109"/>
      <c r="AK180" s="109"/>
      <c r="AL180" s="109"/>
      <c r="AM180" s="109"/>
      <c r="AN180" s="109"/>
      <c r="AO180" s="110"/>
      <c r="AQ180" s="112"/>
      <c r="AR180" s="109"/>
      <c r="AS180" s="109"/>
      <c r="AT180" s="109"/>
      <c r="AU180" s="109"/>
      <c r="AV180" s="109"/>
      <c r="AW180" s="109"/>
      <c r="AX180" s="109"/>
      <c r="AY180" s="109"/>
      <c r="AZ180" s="109"/>
      <c r="BA180" s="1"/>
      <c r="BB180" s="113"/>
      <c r="BC180" s="109"/>
      <c r="BD180" s="109"/>
      <c r="BE180" s="109"/>
      <c r="BF180" s="109"/>
      <c r="BG180" s="109"/>
      <c r="BH180" s="109"/>
      <c r="BI180" s="109"/>
      <c r="BJ180" s="109"/>
      <c r="BK180" s="109"/>
      <c r="BL180" s="109"/>
      <c r="BM180" s="109"/>
      <c r="BN180" s="109"/>
      <c r="BO180" s="110"/>
      <c r="BP180" s="109"/>
      <c r="BQ180" s="109"/>
      <c r="BR180" s="109"/>
      <c r="BS180" s="109"/>
      <c r="CA180" s="1"/>
      <c r="CB180" s="112"/>
      <c r="CC180" s="109"/>
      <c r="CD180" s="109"/>
      <c r="CE180" s="109"/>
      <c r="CF180" s="109"/>
      <c r="CG180" s="109"/>
      <c r="CH180" s="109"/>
      <c r="CI180" s="109"/>
      <c r="CJ180" s="109"/>
      <c r="CK180" s="109"/>
      <c r="CL180" s="109"/>
      <c r="CM180" s="109"/>
      <c r="CN180" s="109"/>
      <c r="CO180" s="110"/>
      <c r="DA180" s="1"/>
      <c r="DB180" s="113"/>
      <c r="DC180" s="109"/>
      <c r="DD180" s="109"/>
      <c r="DE180" s="109"/>
      <c r="DF180" s="109"/>
      <c r="DG180" s="109"/>
      <c r="DH180" s="109"/>
      <c r="DI180" s="109"/>
      <c r="DJ180" s="109"/>
      <c r="DK180" s="109"/>
      <c r="DL180" s="109"/>
      <c r="DM180" s="109"/>
      <c r="DN180" s="109"/>
      <c r="DO180" s="110"/>
      <c r="EA180" s="1" t="n">
        <f aca="false">EA179+1</f>
        <v>1980</v>
      </c>
      <c r="EB180" s="111" t="n">
        <v>1980</v>
      </c>
      <c r="EC180" s="109" t="n">
        <v>36.5</v>
      </c>
      <c r="ED180" s="109" t="n">
        <v>36.9</v>
      </c>
      <c r="EE180" s="109" t="n">
        <v>36.1</v>
      </c>
      <c r="EF180" s="109" t="n">
        <v>29.9</v>
      </c>
      <c r="EG180" s="109" t="n">
        <v>24.5</v>
      </c>
      <c r="EH180" s="109" t="n">
        <v>19.7</v>
      </c>
      <c r="EI180" s="109" t="n">
        <v>18.6</v>
      </c>
      <c r="EJ180" s="109" t="n">
        <v>23.2</v>
      </c>
      <c r="EK180" s="109" t="n">
        <v>29.3</v>
      </c>
      <c r="EL180" s="109" t="n">
        <v>30.8</v>
      </c>
      <c r="EM180" s="109" t="n">
        <v>36.1</v>
      </c>
      <c r="EN180" s="109" t="n">
        <v>38.3</v>
      </c>
      <c r="EO180" s="110" t="n">
        <f aca="false">SUM(EC180:EN180)/12</f>
        <v>29.9916666666667</v>
      </c>
      <c r="FA180" s="1"/>
      <c r="FB180" s="113"/>
      <c r="FC180" s="109"/>
      <c r="FD180" s="109"/>
      <c r="FE180" s="109"/>
      <c r="FF180" s="109"/>
      <c r="FG180" s="109"/>
      <c r="FH180" s="109"/>
      <c r="FI180" s="109"/>
      <c r="FJ180" s="109"/>
      <c r="FK180" s="109"/>
      <c r="FL180" s="109"/>
      <c r="FM180" s="109"/>
      <c r="FN180" s="109"/>
      <c r="FO180" s="110"/>
      <c r="GA180" s="1"/>
      <c r="GB180" s="111"/>
      <c r="GC180" s="109"/>
      <c r="GD180" s="109"/>
      <c r="GE180" s="109"/>
      <c r="GF180" s="109"/>
      <c r="GG180" s="109"/>
      <c r="GH180" s="109"/>
      <c r="GI180" s="109"/>
      <c r="GJ180" s="109"/>
      <c r="GK180" s="109"/>
      <c r="GL180" s="109"/>
      <c r="GM180" s="109"/>
      <c r="GN180" s="109"/>
      <c r="GO180" s="110"/>
      <c r="HA180" s="1" t="n">
        <f aca="false">HA179+1</f>
        <v>1980</v>
      </c>
      <c r="HB180" s="113" t="s">
        <v>139</v>
      </c>
      <c r="HC180" s="109" t="n">
        <v>23.7</v>
      </c>
      <c r="HD180" s="109" t="n">
        <v>25</v>
      </c>
      <c r="HE180" s="109" t="n">
        <v>23</v>
      </c>
      <c r="HF180" s="109" t="n">
        <v>22.9</v>
      </c>
      <c r="HG180" s="109" t="n">
        <v>20.4</v>
      </c>
      <c r="HH180" s="109" t="n">
        <v>17.4</v>
      </c>
      <c r="HI180" s="109" t="n">
        <v>16.5</v>
      </c>
      <c r="HJ180" s="109" t="n">
        <v>18.4</v>
      </c>
      <c r="HK180" s="109" t="n">
        <v>21.1</v>
      </c>
      <c r="HL180" s="109" t="n">
        <v>21.3</v>
      </c>
      <c r="HM180" s="109" t="n">
        <v>23.5</v>
      </c>
      <c r="HN180" s="109" t="n">
        <v>25.5</v>
      </c>
      <c r="HO180" s="110" t="n">
        <f aca="false">SUM(HC180:HN180)/12</f>
        <v>21.5583333333333</v>
      </c>
      <c r="IA180" s="1" t="n">
        <f aca="false">IA179+1</f>
        <v>1980</v>
      </c>
      <c r="IB180" s="113" t="s">
        <v>139</v>
      </c>
      <c r="IC180" s="109" t="n">
        <v>30.4</v>
      </c>
      <c r="ID180" s="109" t="n">
        <v>31.7</v>
      </c>
      <c r="IE180" s="109" t="n">
        <v>29.3</v>
      </c>
      <c r="IF180" s="109" t="n">
        <v>26.7</v>
      </c>
      <c r="IG180" s="109" t="n">
        <v>21.6</v>
      </c>
      <c r="IH180" s="109" t="n">
        <v>17.1</v>
      </c>
      <c r="II180" s="109" t="n">
        <v>16.5</v>
      </c>
      <c r="IJ180" s="109" t="n">
        <v>19.7</v>
      </c>
      <c r="IK180" s="109" t="n">
        <v>23.7</v>
      </c>
      <c r="IL180" s="109" t="n">
        <v>24.6</v>
      </c>
      <c r="IM180" s="109" t="n">
        <v>30.2</v>
      </c>
      <c r="IN180" s="109" t="n">
        <v>31.6</v>
      </c>
      <c r="IO180" s="110" t="n">
        <f aca="false">SUM(IC180:IN180)/12</f>
        <v>25.2583333333333</v>
      </c>
      <c r="JA180" s="1" t="n">
        <f aca="false">JA179+1</f>
        <v>1980</v>
      </c>
      <c r="JB180" s="113" t="s">
        <v>139</v>
      </c>
      <c r="JC180" s="109" t="n">
        <v>20.8</v>
      </c>
      <c r="JD180" s="109" t="n">
        <v>23.2</v>
      </c>
      <c r="JE180" s="109" t="n">
        <v>20.9</v>
      </c>
      <c r="JF180" s="109" t="n">
        <v>21.7</v>
      </c>
      <c r="JG180" s="109" t="n">
        <v>18.6</v>
      </c>
      <c r="JH180" s="109" t="n">
        <v>15.1</v>
      </c>
      <c r="JI180" s="109" t="n">
        <v>14.8</v>
      </c>
      <c r="JJ180" s="109" t="n">
        <v>15.4</v>
      </c>
      <c r="JK180" s="109" t="n">
        <v>16.5</v>
      </c>
      <c r="JL180" s="109" t="n">
        <v>19</v>
      </c>
      <c r="JM180" s="109" t="n">
        <v>20.9</v>
      </c>
      <c r="JN180" s="109" t="n">
        <v>23.2</v>
      </c>
      <c r="JO180" s="110" t="n">
        <f aca="false">SUM(JC180:JN180)/12</f>
        <v>19.175</v>
      </c>
      <c r="KA180" s="1" t="n">
        <f aca="false">KA179+1</f>
        <v>1980</v>
      </c>
      <c r="KB180" s="113" t="s">
        <v>139</v>
      </c>
      <c r="KC180" s="109" t="n">
        <v>27.3</v>
      </c>
      <c r="KD180" s="109" t="n">
        <v>29.6</v>
      </c>
      <c r="KE180" s="109" t="n">
        <v>27</v>
      </c>
      <c r="KF180" s="109" t="n">
        <v>25.5</v>
      </c>
      <c r="KG180" s="109" t="n">
        <v>20.7</v>
      </c>
      <c r="KH180" s="109" t="n">
        <v>15.7</v>
      </c>
      <c r="KI180" s="109" t="n">
        <v>15.3</v>
      </c>
      <c r="KJ180" s="109" t="n">
        <v>18</v>
      </c>
      <c r="KK180" s="109" t="n">
        <v>20.9</v>
      </c>
      <c r="KL180" s="109" t="n">
        <v>21.6</v>
      </c>
      <c r="KM180" s="109" t="n">
        <v>27.2</v>
      </c>
      <c r="KN180" s="109" t="n">
        <v>29.4</v>
      </c>
      <c r="KO180" s="110" t="n">
        <f aca="false">SUM(KC180:KN180)/12</f>
        <v>23.1833333333333</v>
      </c>
      <c r="LA180" s="1" t="n">
        <f aca="false">LA179+1</f>
        <v>1980</v>
      </c>
      <c r="LB180" s="113" t="s">
        <v>139</v>
      </c>
      <c r="LC180" s="109" t="n">
        <v>29.7</v>
      </c>
      <c r="LD180" s="109" t="n">
        <v>30.7</v>
      </c>
      <c r="LE180" s="109" t="n">
        <v>28.5</v>
      </c>
      <c r="LF180" s="109" t="n">
        <v>25.7</v>
      </c>
      <c r="LG180" s="109" t="n">
        <v>20.8</v>
      </c>
      <c r="LH180" s="109" t="n">
        <v>16.1</v>
      </c>
      <c r="LI180" s="109" t="n">
        <v>15.7</v>
      </c>
      <c r="LJ180" s="109" t="n">
        <v>18.3</v>
      </c>
      <c r="LK180" s="109" t="n">
        <v>22</v>
      </c>
      <c r="LL180" s="109" t="n">
        <v>23.4</v>
      </c>
      <c r="LM180" s="109" t="n">
        <v>28.8</v>
      </c>
      <c r="LN180" s="109" t="n">
        <v>30.3</v>
      </c>
      <c r="LO180" s="110" t="n">
        <f aca="false">SUM(LC180:LN180)/12</f>
        <v>24.1666666666667</v>
      </c>
      <c r="MA180" s="1"/>
      <c r="MB180" s="113"/>
      <c r="MC180" s="109"/>
      <c r="MD180" s="109"/>
      <c r="ME180" s="109"/>
      <c r="MF180" s="109"/>
      <c r="MG180" s="109"/>
      <c r="MH180" s="109"/>
      <c r="MI180" s="109"/>
      <c r="MJ180" s="109"/>
      <c r="MK180" s="109"/>
      <c r="ML180" s="109"/>
      <c r="MM180" s="109"/>
      <c r="MN180" s="109"/>
      <c r="MO180" s="110"/>
      <c r="NA180" s="1" t="n">
        <f aca="false">NA179+1</f>
        <v>1980</v>
      </c>
      <c r="NB180" s="113" t="s">
        <v>139</v>
      </c>
      <c r="NC180" s="109" t="n">
        <v>35.2</v>
      </c>
      <c r="ND180" s="109" t="n">
        <v>34.6</v>
      </c>
      <c r="NE180" s="109" t="n">
        <v>33.2</v>
      </c>
      <c r="NF180" s="109" t="n">
        <v>27.7</v>
      </c>
      <c r="NG180" s="109" t="n">
        <v>22.9</v>
      </c>
      <c r="NH180" s="109" t="n">
        <v>17.9</v>
      </c>
      <c r="NI180" s="109" t="n">
        <v>17.6</v>
      </c>
      <c r="NJ180" s="109" t="n">
        <v>21.5</v>
      </c>
      <c r="NK180" s="109" t="n">
        <v>27.8</v>
      </c>
      <c r="NL180" s="109" t="n">
        <v>27.4</v>
      </c>
      <c r="NM180" s="109" t="n">
        <v>33.2</v>
      </c>
      <c r="NN180" s="109" t="n">
        <v>33.9</v>
      </c>
      <c r="NO180" s="110" t="n">
        <f aca="false">SUM(NC180:NN180)/12</f>
        <v>27.7416666666667</v>
      </c>
      <c r="OA180" s="5"/>
    </row>
    <row r="181" customFormat="false" ht="12.75" hidden="false" customHeight="false" outlineLevel="0" collapsed="false">
      <c r="A181" s="150"/>
      <c r="B181" s="151" t="n">
        <f aca="false">AVERAGE(AO181,BO181,CO181,DO181,EO181,FO181,GO181,HO181,IO181,JO181,KO181,LO181,MO181,NO181)</f>
        <v>24.202380952381</v>
      </c>
      <c r="C181" s="163" t="n">
        <f aca="false">AVERAGE(B177:B181)</f>
        <v>23.915</v>
      </c>
      <c r="D181" s="164" t="n">
        <f aca="false">AVERAGE(B172:B181)</f>
        <v>23.7457142857143</v>
      </c>
      <c r="E181" s="151" t="n">
        <f aca="false">AVERAGE(B162:B181)</f>
        <v>23.5055952380952</v>
      </c>
      <c r="F181" s="165" t="n">
        <f aca="false">AVERAGE(B132:B181)</f>
        <v>23.2499761904762</v>
      </c>
      <c r="G181" s="159" t="n">
        <f aca="false">MAX(AC181:AN181,BC181:BN181,CC181:CN181,DC181:DN181,EC181:EN181,FC181:FN181,GC181:GN181,HC181:HN181,IC181:IN181,JC181:JN181,KC181:KN181,LC181:LN181,MC181:MN181,NC181:NN181)</f>
        <v>39.2</v>
      </c>
      <c r="H181" s="161" t="n">
        <f aca="false">MEDIAN(AC181:AN181,BC181:BN181,CC181:CN181,DC181:DN181,EC181:EN181,FC181:FN181,GC181:GN181,HC181:HN181,IC181:IN181,JC181:JN181,KC181:KN181,LC181:LN181,MC181:MN181,NC181:NN181)</f>
        <v>23.6</v>
      </c>
      <c r="I181" s="157" t="n">
        <f aca="false">MIN(AC181:AN181,BC181:BN181,CC181:CN181,DC181:DN181,EC181:EN181,FC181:FN181,GC181:GN181,HC181:HN181,IC181:IN181,JC181:JN181,KC181:KN181,LC181:LN181,MC181:MN181,NC181:NN181)</f>
        <v>14.3</v>
      </c>
      <c r="J181" s="162" t="n">
        <f aca="false">(G181+I181)/2</f>
        <v>26.75</v>
      </c>
      <c r="AA181" s="1" t="n">
        <f aca="false">AA180+1</f>
        <v>57</v>
      </c>
      <c r="AB181" s="108"/>
      <c r="AC181" s="109"/>
      <c r="AD181" s="109"/>
      <c r="AE181" s="109"/>
      <c r="AF181" s="109"/>
      <c r="AG181" s="109"/>
      <c r="AH181" s="109"/>
      <c r="AI181" s="109"/>
      <c r="AJ181" s="109"/>
      <c r="AK181" s="109"/>
      <c r="AL181" s="109"/>
      <c r="AM181" s="109"/>
      <c r="AN181" s="109"/>
      <c r="AO181" s="110"/>
      <c r="AQ181" s="112"/>
      <c r="AR181" s="109"/>
      <c r="AS181" s="109"/>
      <c r="AT181" s="109"/>
      <c r="AU181" s="109"/>
      <c r="AV181" s="109"/>
      <c r="AW181" s="109"/>
      <c r="AX181" s="109"/>
      <c r="AY181" s="109"/>
      <c r="AZ181" s="109"/>
      <c r="BA181" s="1"/>
      <c r="BB181" s="113"/>
      <c r="BC181" s="109"/>
      <c r="BD181" s="109"/>
      <c r="BE181" s="109"/>
      <c r="BF181" s="109"/>
      <c r="BG181" s="109"/>
      <c r="BH181" s="109"/>
      <c r="BI181" s="109"/>
      <c r="BJ181" s="109"/>
      <c r="BK181" s="109"/>
      <c r="BL181" s="109"/>
      <c r="BM181" s="109"/>
      <c r="BN181" s="109"/>
      <c r="BO181" s="110"/>
      <c r="BP181" s="109"/>
      <c r="BQ181" s="109"/>
      <c r="BR181" s="109"/>
      <c r="BS181" s="109"/>
      <c r="CA181" s="1"/>
      <c r="CB181" s="112"/>
      <c r="CC181" s="109"/>
      <c r="CD181" s="109"/>
      <c r="CE181" s="109"/>
      <c r="CF181" s="109"/>
      <c r="CG181" s="109"/>
      <c r="CH181" s="109"/>
      <c r="CI181" s="109"/>
      <c r="CJ181" s="109"/>
      <c r="CK181" s="109"/>
      <c r="CL181" s="109"/>
      <c r="CM181" s="109"/>
      <c r="CN181" s="109"/>
      <c r="CO181" s="110"/>
      <c r="DA181" s="1"/>
      <c r="DB181" s="113"/>
      <c r="DC181" s="109"/>
      <c r="DD181" s="109"/>
      <c r="DE181" s="109"/>
      <c r="DF181" s="109"/>
      <c r="DG181" s="109"/>
      <c r="DH181" s="109"/>
      <c r="DI181" s="109"/>
      <c r="DJ181" s="109"/>
      <c r="DK181" s="109"/>
      <c r="DL181" s="109"/>
      <c r="DM181" s="109"/>
      <c r="DN181" s="109"/>
      <c r="DO181" s="110"/>
      <c r="EA181" s="1" t="n">
        <f aca="false">EA180+1</f>
        <v>1981</v>
      </c>
      <c r="EB181" s="111" t="n">
        <v>1981</v>
      </c>
      <c r="EC181" s="109" t="n">
        <v>39.2</v>
      </c>
      <c r="ED181" s="109" t="n">
        <v>38.5</v>
      </c>
      <c r="EE181" s="109" t="n">
        <v>31.8</v>
      </c>
      <c r="EF181" s="109" t="n">
        <v>32.5</v>
      </c>
      <c r="EG181" s="109" t="n">
        <v>23.3</v>
      </c>
      <c r="EH181" s="109" t="n">
        <v>19.3</v>
      </c>
      <c r="EI181" s="109" t="n">
        <v>19.4</v>
      </c>
      <c r="EJ181" s="109" t="n">
        <v>22</v>
      </c>
      <c r="EK181" s="109" t="n">
        <v>28.5</v>
      </c>
      <c r="EL181" s="109" t="n">
        <v>31.4</v>
      </c>
      <c r="EM181" s="109" t="n">
        <v>33.4</v>
      </c>
      <c r="EN181" s="109" t="n">
        <v>37.5</v>
      </c>
      <c r="EO181" s="110" t="n">
        <f aca="false">SUM(EC181:EN181)/12</f>
        <v>29.7333333333333</v>
      </c>
      <c r="FA181" s="1"/>
      <c r="FB181" s="113"/>
      <c r="FC181" s="109"/>
      <c r="FD181" s="109"/>
      <c r="FE181" s="109"/>
      <c r="FF181" s="109"/>
      <c r="FG181" s="109"/>
      <c r="FH181" s="109"/>
      <c r="FI181" s="109"/>
      <c r="FJ181" s="109"/>
      <c r="FK181" s="109"/>
      <c r="FL181" s="109"/>
      <c r="FM181" s="109"/>
      <c r="FN181" s="109"/>
      <c r="FO181" s="110"/>
      <c r="GA181" s="1"/>
      <c r="GB181" s="111"/>
      <c r="GC181" s="109"/>
      <c r="GD181" s="109"/>
      <c r="GE181" s="109"/>
      <c r="GF181" s="109"/>
      <c r="GG181" s="109"/>
      <c r="GH181" s="109"/>
      <c r="GI181" s="109"/>
      <c r="GJ181" s="109"/>
      <c r="GK181" s="109"/>
      <c r="GL181" s="109"/>
      <c r="GM181" s="109"/>
      <c r="GN181" s="109"/>
      <c r="GO181" s="110"/>
      <c r="HA181" s="1" t="n">
        <f aca="false">HA180+1</f>
        <v>1981</v>
      </c>
      <c r="HB181" s="113" t="s">
        <v>140</v>
      </c>
      <c r="HC181" s="109" t="n">
        <v>26.8</v>
      </c>
      <c r="HD181" s="109" t="n">
        <v>25.4</v>
      </c>
      <c r="HE181" s="109" t="n">
        <v>22</v>
      </c>
      <c r="HF181" s="109" t="n">
        <v>24.2</v>
      </c>
      <c r="HG181" s="109" t="n">
        <v>19.2</v>
      </c>
      <c r="HH181" s="109" t="n">
        <v>16.5</v>
      </c>
      <c r="HI181" s="109" t="n">
        <v>16.5</v>
      </c>
      <c r="HJ181" s="109" t="n">
        <v>16.7</v>
      </c>
      <c r="HK181" s="109" t="n">
        <v>20.9</v>
      </c>
      <c r="HL181" s="109" t="n">
        <v>20.7</v>
      </c>
      <c r="HM181" s="109" t="n">
        <v>21.8</v>
      </c>
      <c r="HN181" s="109" t="n">
        <v>23.7</v>
      </c>
      <c r="HO181" s="110" t="n">
        <f aca="false">SUM(HC181:HN181)/12</f>
        <v>21.2</v>
      </c>
      <c r="IA181" s="1" t="n">
        <f aca="false">IA180+1</f>
        <v>1981</v>
      </c>
      <c r="IB181" s="113" t="s">
        <v>140</v>
      </c>
      <c r="IC181" s="109" t="n">
        <v>35.2</v>
      </c>
      <c r="ID181" s="109" t="n">
        <v>33.7</v>
      </c>
      <c r="IE181" s="109" t="n">
        <v>27.3</v>
      </c>
      <c r="IF181" s="109" t="n">
        <v>27.7</v>
      </c>
      <c r="IG181" s="109" t="n">
        <v>20</v>
      </c>
      <c r="IH181" s="109" t="n">
        <v>16.4</v>
      </c>
      <c r="II181" s="109" t="n">
        <v>16.4</v>
      </c>
      <c r="IJ181" s="109" t="n">
        <v>17.5</v>
      </c>
      <c r="IK181" s="109" t="n">
        <v>23.5</v>
      </c>
      <c r="IL181" s="109" t="n">
        <v>25.2</v>
      </c>
      <c r="IM181" s="109" t="n">
        <v>27.2</v>
      </c>
      <c r="IN181" s="109" t="n">
        <v>30</v>
      </c>
      <c r="IO181" s="110" t="n">
        <f aca="false">SUM(IC181:IN181)/12</f>
        <v>25.0083333333333</v>
      </c>
      <c r="JA181" s="1" t="n">
        <f aca="false">JA180+1</f>
        <v>1981</v>
      </c>
      <c r="JB181" s="113" t="s">
        <v>140</v>
      </c>
      <c r="JC181" s="109" t="n">
        <v>25</v>
      </c>
      <c r="JD181" s="109" t="n">
        <v>24.5</v>
      </c>
      <c r="JE181" s="109" t="n">
        <v>20</v>
      </c>
      <c r="JF181" s="109" t="n">
        <v>20.8</v>
      </c>
      <c r="JG181" s="109" t="n">
        <v>17</v>
      </c>
      <c r="JH181" s="109" t="n">
        <v>14.7</v>
      </c>
      <c r="JI181" s="109" t="n">
        <v>14.3</v>
      </c>
      <c r="JJ181" s="109" t="n">
        <v>14.3</v>
      </c>
      <c r="JK181" s="109" t="n">
        <v>17</v>
      </c>
      <c r="JL181" s="109" t="n">
        <v>18.7</v>
      </c>
      <c r="JM181" s="109" t="n">
        <v>20.7</v>
      </c>
      <c r="JN181" s="109" t="n">
        <v>22.4</v>
      </c>
      <c r="JO181" s="110" t="n">
        <f aca="false">SUM(JC181:JN181)/12</f>
        <v>19.1166666666667</v>
      </c>
      <c r="KA181" s="1" t="n">
        <f aca="false">KA180+1</f>
        <v>1981</v>
      </c>
      <c r="KB181" s="113" t="s">
        <v>140</v>
      </c>
      <c r="KC181" s="109" t="n">
        <v>33</v>
      </c>
      <c r="KD181" s="109" t="n">
        <v>31.6</v>
      </c>
      <c r="KE181" s="109" t="n">
        <v>24.1</v>
      </c>
      <c r="KF181" s="109" t="n">
        <v>25.5</v>
      </c>
      <c r="KG181" s="109" t="n">
        <v>18.7</v>
      </c>
      <c r="KH181" s="109" t="n">
        <v>15.1</v>
      </c>
      <c r="KI181" s="109" t="n">
        <v>15</v>
      </c>
      <c r="KJ181" s="109" t="n">
        <v>15.2</v>
      </c>
      <c r="KK181" s="109" t="n">
        <v>21.1</v>
      </c>
      <c r="KL181" s="109" t="n">
        <v>22.6</v>
      </c>
      <c r="KM181" s="109" t="n">
        <v>24.8</v>
      </c>
      <c r="KN181" s="109" t="n">
        <v>27.7</v>
      </c>
      <c r="KO181" s="110" t="n">
        <f aca="false">SUM(KC181:KN181)/12</f>
        <v>22.8666666666667</v>
      </c>
      <c r="LA181" s="1" t="n">
        <f aca="false">LA180+1</f>
        <v>1981</v>
      </c>
      <c r="LB181" s="113" t="s">
        <v>140</v>
      </c>
      <c r="LC181" s="109" t="n">
        <v>34.7</v>
      </c>
      <c r="LD181" s="109" t="n">
        <v>31.4</v>
      </c>
      <c r="LE181" s="109" t="n">
        <v>25.5</v>
      </c>
      <c r="LF181" s="109" t="n">
        <v>27.2</v>
      </c>
      <c r="LG181" s="109" t="n">
        <v>20</v>
      </c>
      <c r="LH181" s="109" t="n">
        <v>15.6</v>
      </c>
      <c r="LI181" s="109" t="n">
        <v>15.6</v>
      </c>
      <c r="LJ181" s="109" t="n">
        <v>16.3</v>
      </c>
      <c r="LK181" s="109" t="n">
        <v>22.4</v>
      </c>
      <c r="LL181" s="109" t="n">
        <v>24</v>
      </c>
      <c r="LM181" s="109" t="n">
        <v>25.8</v>
      </c>
      <c r="LN181" s="109" t="n">
        <v>29.4</v>
      </c>
      <c r="LO181" s="110" t="n">
        <f aca="false">SUM(LC181:LN181)/12</f>
        <v>23.9916666666667</v>
      </c>
      <c r="MA181" s="1"/>
      <c r="MB181" s="113"/>
      <c r="MC181" s="109"/>
      <c r="MD181" s="109"/>
      <c r="ME181" s="109"/>
      <c r="MF181" s="109"/>
      <c r="MG181" s="109"/>
      <c r="MH181" s="109"/>
      <c r="MI181" s="109"/>
      <c r="MJ181" s="109"/>
      <c r="MK181" s="109"/>
      <c r="ML181" s="109"/>
      <c r="MM181" s="109"/>
      <c r="MN181" s="109"/>
      <c r="MO181" s="110"/>
      <c r="NA181" s="1" t="n">
        <f aca="false">NA180+1</f>
        <v>1981</v>
      </c>
      <c r="NB181" s="113" t="s">
        <v>140</v>
      </c>
      <c r="NC181" s="109" t="n">
        <v>36.7</v>
      </c>
      <c r="ND181" s="109" t="n">
        <v>34.8</v>
      </c>
      <c r="NE181" s="109" t="n">
        <v>29.1</v>
      </c>
      <c r="NF181" s="109" t="n">
        <v>31.1</v>
      </c>
      <c r="NG181" s="109" t="n">
        <v>21.6</v>
      </c>
      <c r="NH181" s="109" t="n">
        <v>17.8</v>
      </c>
      <c r="NI181" s="109" t="n">
        <v>18.4</v>
      </c>
      <c r="NJ181" s="109" t="n">
        <v>20.5</v>
      </c>
      <c r="NK181" s="109" t="n">
        <v>27.4</v>
      </c>
      <c r="NL181" s="109" t="n">
        <v>29.2</v>
      </c>
      <c r="NM181" s="109" t="n">
        <v>29.7</v>
      </c>
      <c r="NN181" s="109" t="n">
        <v>33.7</v>
      </c>
      <c r="NO181" s="110" t="n">
        <f aca="false">SUM(NC181:NN181)/12</f>
        <v>27.5</v>
      </c>
      <c r="OA181" s="5"/>
    </row>
    <row r="182" customFormat="false" ht="12.75" hidden="false" customHeight="false" outlineLevel="0" collapsed="false">
      <c r="A182" s="150"/>
      <c r="B182" s="151" t="n">
        <f aca="false">AVERAGE(AO182,BO182,CO182,DO182,EO182,FO182,GO182,HO182,IO182,JO182,KO182,LO182,MO182,NO182)</f>
        <v>24.5738095238095</v>
      </c>
      <c r="C182" s="163" t="n">
        <f aca="false">AVERAGE(B178:B182)</f>
        <v>24.0154761904762</v>
      </c>
      <c r="D182" s="164" t="n">
        <f aca="false">AVERAGE(B173:B182)</f>
        <v>23.7932142857143</v>
      </c>
      <c r="E182" s="151" t="n">
        <f aca="false">AVERAGE(B163:B182)</f>
        <v>23.5542857142857</v>
      </c>
      <c r="F182" s="165" t="n">
        <f aca="false">AVERAGE(B133:B182)</f>
        <v>23.2889047619048</v>
      </c>
      <c r="G182" s="159" t="n">
        <f aca="false">MAX(AC182:AN182,BC182:BN182,CC182:CN182,DC182:DN182,EC182:EN182,FC182:FN182,GC182:GN182,HC182:HN182,IC182:IN182,JC182:JN182,KC182:KN182,LC182:LN182,MC182:MN182,NC182:NN182)</f>
        <v>39.2</v>
      </c>
      <c r="H182" s="161" t="n">
        <f aca="false">MEDIAN(AC182:AN182,BC182:BN182,CC182:CN182,DC182:DN182,EC182:EN182,FC182:FN182,GC182:GN182,HC182:HN182,IC182:IN182,JC182:JN182,KC182:KN182,LC182:LN182,MC182:MN182,NC182:NN182)</f>
        <v>24.2</v>
      </c>
      <c r="I182" s="157" t="n">
        <f aca="false">MIN(AC182:AN182,BC182:BN182,CC182:CN182,DC182:DN182,EC182:EN182,FC182:FN182,GC182:GN182,HC182:HN182,IC182:IN182,JC182:JN182,KC182:KN182,LC182:LN182,MC182:MN182,NC182:NN182)</f>
        <v>13.8</v>
      </c>
      <c r="J182" s="162" t="n">
        <f aca="false">(G182+I182)/2</f>
        <v>26.5</v>
      </c>
      <c r="AA182" s="1" t="n">
        <f aca="false">AA181+1</f>
        <v>58</v>
      </c>
      <c r="AB182" s="108"/>
      <c r="AC182" s="109"/>
      <c r="AD182" s="109"/>
      <c r="AE182" s="109"/>
      <c r="AF182" s="109"/>
      <c r="AG182" s="109"/>
      <c r="AH182" s="109"/>
      <c r="AI182" s="109"/>
      <c r="AJ182" s="109"/>
      <c r="AK182" s="109"/>
      <c r="AL182" s="109"/>
      <c r="AM182" s="109"/>
      <c r="AN182" s="109"/>
      <c r="AO182" s="110"/>
      <c r="AQ182" s="112"/>
      <c r="AR182" s="109"/>
      <c r="AS182" s="109"/>
      <c r="AT182" s="109"/>
      <c r="AU182" s="109"/>
      <c r="AV182" s="109"/>
      <c r="AW182" s="109"/>
      <c r="AX182" s="109"/>
      <c r="AY182" s="109"/>
      <c r="AZ182" s="109"/>
      <c r="BA182" s="1"/>
      <c r="BB182" s="113"/>
      <c r="BC182" s="109"/>
      <c r="BD182" s="109"/>
      <c r="BE182" s="109"/>
      <c r="BF182" s="109"/>
      <c r="BG182" s="109"/>
      <c r="BH182" s="109"/>
      <c r="BI182" s="109"/>
      <c r="BJ182" s="109"/>
      <c r="BK182" s="109"/>
      <c r="BL182" s="109"/>
      <c r="BM182" s="109"/>
      <c r="BN182" s="109"/>
      <c r="BO182" s="110"/>
      <c r="BP182" s="109"/>
      <c r="BQ182" s="109"/>
      <c r="BR182" s="109"/>
      <c r="BS182" s="109"/>
      <c r="CA182" s="1"/>
      <c r="CB182" s="112"/>
      <c r="CC182" s="109"/>
      <c r="CD182" s="109"/>
      <c r="CE182" s="109"/>
      <c r="CF182" s="109"/>
      <c r="CG182" s="109"/>
      <c r="CH182" s="109"/>
      <c r="CI182" s="109"/>
      <c r="CJ182" s="109"/>
      <c r="CK182" s="109"/>
      <c r="CL182" s="109"/>
      <c r="CM182" s="109"/>
      <c r="CN182" s="109"/>
      <c r="CO182" s="110"/>
      <c r="DA182" s="1"/>
      <c r="DB182" s="113"/>
      <c r="DC182" s="109"/>
      <c r="DD182" s="109"/>
      <c r="DE182" s="109"/>
      <c r="DF182" s="109"/>
      <c r="DG182" s="109"/>
      <c r="DH182" s="109"/>
      <c r="DI182" s="109"/>
      <c r="DJ182" s="109"/>
      <c r="DK182" s="109"/>
      <c r="DL182" s="109"/>
      <c r="DM182" s="109"/>
      <c r="DN182" s="109"/>
      <c r="DO182" s="110"/>
      <c r="EA182" s="1" t="n">
        <f aca="false">EA181+1</f>
        <v>1982</v>
      </c>
      <c r="EB182" s="111" t="n">
        <v>1982</v>
      </c>
      <c r="EC182" s="109" t="n">
        <v>39.2</v>
      </c>
      <c r="ED182" s="109" t="n">
        <v>37.7</v>
      </c>
      <c r="EE182" s="109" t="n">
        <v>34.1</v>
      </c>
      <c r="EF182" s="109" t="n">
        <v>30</v>
      </c>
      <c r="EG182" s="109" t="n">
        <v>24.7</v>
      </c>
      <c r="EH182" s="109" t="n">
        <v>19.6</v>
      </c>
      <c r="EI182" s="109" t="n">
        <v>19.7</v>
      </c>
      <c r="EJ182" s="109" t="n">
        <v>26.5</v>
      </c>
      <c r="EK182" s="109" t="n">
        <v>25.5</v>
      </c>
      <c r="EL182" s="109" t="n">
        <v>29.9</v>
      </c>
      <c r="EM182" s="109" t="n">
        <v>37</v>
      </c>
      <c r="EN182" s="109" t="n">
        <v>38</v>
      </c>
      <c r="EO182" s="110" t="n">
        <f aca="false">SUM(EC182:EN182)/12</f>
        <v>30.1583333333333</v>
      </c>
      <c r="FA182" s="1"/>
      <c r="FB182" s="113"/>
      <c r="FC182" s="109"/>
      <c r="FD182" s="109"/>
      <c r="FE182" s="109"/>
      <c r="FF182" s="109"/>
      <c r="FG182" s="109"/>
      <c r="FH182" s="109"/>
      <c r="FI182" s="109"/>
      <c r="FJ182" s="109"/>
      <c r="FK182" s="109"/>
      <c r="FL182" s="109"/>
      <c r="FM182" s="109"/>
      <c r="FN182" s="109"/>
      <c r="FO182" s="110"/>
      <c r="GA182" s="1"/>
      <c r="GB182" s="111"/>
      <c r="GC182" s="109"/>
      <c r="GD182" s="109"/>
      <c r="GE182" s="109"/>
      <c r="GF182" s="109"/>
      <c r="GG182" s="109"/>
      <c r="GH182" s="109"/>
      <c r="GI182" s="109"/>
      <c r="GJ182" s="109"/>
      <c r="GK182" s="109"/>
      <c r="GL182" s="109"/>
      <c r="GM182" s="109"/>
      <c r="GN182" s="109"/>
      <c r="GO182" s="110"/>
      <c r="HA182" s="1" t="n">
        <f aca="false">HA181+1</f>
        <v>1982</v>
      </c>
      <c r="HB182" s="113" t="s">
        <v>141</v>
      </c>
      <c r="HC182" s="109" t="n">
        <v>26.7</v>
      </c>
      <c r="HD182" s="109" t="n">
        <v>25.6</v>
      </c>
      <c r="HE182" s="109" t="n">
        <v>24.5</v>
      </c>
      <c r="HF182" s="109" t="n">
        <v>21.2</v>
      </c>
      <c r="HG182" s="109" t="n">
        <v>19.3</v>
      </c>
      <c r="HH182" s="109" t="n">
        <v>16.2</v>
      </c>
      <c r="HI182" s="109" t="n">
        <v>15.8</v>
      </c>
      <c r="HJ182" s="109" t="n">
        <v>19.2</v>
      </c>
      <c r="HK182" s="109" t="n">
        <v>18</v>
      </c>
      <c r="HL182" s="109" t="n">
        <v>21</v>
      </c>
      <c r="HM182" s="109" t="n">
        <v>24.5</v>
      </c>
      <c r="HN182" s="109" t="n">
        <v>24.2</v>
      </c>
      <c r="HO182" s="110" t="n">
        <f aca="false">SUM(HC182:HN182)/12</f>
        <v>21.35</v>
      </c>
      <c r="IA182" s="1" t="n">
        <f aca="false">IA181+1</f>
        <v>1982</v>
      </c>
      <c r="IB182" s="113" t="s">
        <v>141</v>
      </c>
      <c r="IC182" s="109" t="n">
        <v>34.1</v>
      </c>
      <c r="ID182" s="109" t="n">
        <v>32.5</v>
      </c>
      <c r="IE182" s="109" t="n">
        <v>29.8</v>
      </c>
      <c r="IF182" s="109" t="n">
        <v>25.2</v>
      </c>
      <c r="IG182" s="109" t="n">
        <v>20.4</v>
      </c>
      <c r="IH182" s="109" t="n">
        <v>16.3</v>
      </c>
      <c r="II182" s="109" t="n">
        <v>16.3</v>
      </c>
      <c r="IJ182" s="109" t="n">
        <v>22.3</v>
      </c>
      <c r="IK182" s="109" t="n">
        <v>21</v>
      </c>
      <c r="IL182" s="109" t="n">
        <v>24.2</v>
      </c>
      <c r="IM182" s="109" t="n">
        <v>31.2</v>
      </c>
      <c r="IN182" s="109" t="n">
        <v>31.3</v>
      </c>
      <c r="IO182" s="110" t="n">
        <f aca="false">SUM(IC182:IN182)/12</f>
        <v>25.3833333333333</v>
      </c>
      <c r="JA182" s="1" t="n">
        <f aca="false">JA181+1</f>
        <v>1982</v>
      </c>
      <c r="JB182" s="113" t="s">
        <v>141</v>
      </c>
      <c r="JC182" s="109" t="n">
        <v>25.8</v>
      </c>
      <c r="JD182" s="109" t="n">
        <v>23.1</v>
      </c>
      <c r="JE182" s="109" t="n">
        <v>21.8</v>
      </c>
      <c r="JF182" s="109" t="n">
        <v>19.7</v>
      </c>
      <c r="JG182" s="109" t="n">
        <v>16.6</v>
      </c>
      <c r="JH182" s="109" t="n">
        <v>14.2</v>
      </c>
      <c r="JI182" s="109" t="n">
        <v>13.8</v>
      </c>
      <c r="JJ182" s="109" t="n">
        <v>15.7</v>
      </c>
      <c r="JK182" s="109" t="n">
        <v>16.8</v>
      </c>
      <c r="JL182" s="109" t="n">
        <v>18.2</v>
      </c>
      <c r="JM182" s="109" t="n">
        <v>21.5</v>
      </c>
      <c r="JN182" s="109" t="n">
        <v>21.5</v>
      </c>
      <c r="JO182" s="110" t="n">
        <f aca="false">SUM(JC182:JN182)/12</f>
        <v>19.0583333333333</v>
      </c>
      <c r="KA182" s="1" t="n">
        <f aca="false">KA181+1</f>
        <v>1982</v>
      </c>
      <c r="KB182" s="113" t="s">
        <v>141</v>
      </c>
      <c r="KC182" s="109" t="n">
        <v>31.9</v>
      </c>
      <c r="KD182" s="109" t="n">
        <v>30.3</v>
      </c>
      <c r="KE182" s="109" t="n">
        <v>27.6</v>
      </c>
      <c r="KF182" s="109" t="n">
        <v>23.1</v>
      </c>
      <c r="KG182" s="109" t="n">
        <v>18.4</v>
      </c>
      <c r="KH182" s="109" t="n">
        <v>14.7</v>
      </c>
      <c r="KI182" s="109" t="n">
        <v>14.6</v>
      </c>
      <c r="KJ182" s="109" t="n">
        <v>20.7</v>
      </c>
      <c r="KK182" s="109" t="n">
        <v>19</v>
      </c>
      <c r="KL182" s="109" t="n">
        <v>22.4</v>
      </c>
      <c r="KM182" s="109" t="n">
        <v>29</v>
      </c>
      <c r="KN182" s="109" t="n">
        <v>28.6</v>
      </c>
      <c r="KO182" s="110" t="n">
        <f aca="false">SUM(KC182:KN182)/12</f>
        <v>23.3583333333333</v>
      </c>
      <c r="LA182" s="1" t="n">
        <f aca="false">LA181+1</f>
        <v>1982</v>
      </c>
      <c r="LB182" s="113" t="s">
        <v>141</v>
      </c>
      <c r="LC182" s="109" t="n">
        <v>34.9</v>
      </c>
      <c r="LD182" s="109" t="n">
        <v>31.4</v>
      </c>
      <c r="LE182" s="109" t="n">
        <v>28.9</v>
      </c>
      <c r="LF182" s="109" t="n">
        <v>25.1</v>
      </c>
      <c r="LG182" s="109" t="n">
        <v>19.2</v>
      </c>
      <c r="LH182" s="109" t="n">
        <v>15.7</v>
      </c>
      <c r="LI182" s="109" t="n">
        <v>15.5</v>
      </c>
      <c r="LJ182" s="109" t="n">
        <v>21.7</v>
      </c>
      <c r="LK182" s="109" t="n">
        <v>20.1</v>
      </c>
      <c r="LL182" s="109" t="n">
        <v>24.5</v>
      </c>
      <c r="LM182" s="109" t="n">
        <v>31.2</v>
      </c>
      <c r="LN182" s="109" t="n">
        <v>29.8</v>
      </c>
      <c r="LO182" s="110" t="n">
        <f aca="false">SUM(LC182:LN182)/12</f>
        <v>24.8333333333333</v>
      </c>
      <c r="MA182" s="1"/>
      <c r="MB182" s="113"/>
      <c r="MC182" s="109"/>
      <c r="MD182" s="109"/>
      <c r="ME182" s="109"/>
      <c r="MF182" s="109"/>
      <c r="MG182" s="109"/>
      <c r="MH182" s="109"/>
      <c r="MI182" s="109"/>
      <c r="MJ182" s="109"/>
      <c r="MK182" s="109"/>
      <c r="ML182" s="109"/>
      <c r="MM182" s="109"/>
      <c r="MN182" s="109"/>
      <c r="MO182" s="110"/>
      <c r="NA182" s="1" t="n">
        <f aca="false">NA181+1</f>
        <v>1982</v>
      </c>
      <c r="NB182" s="113" t="s">
        <v>141</v>
      </c>
      <c r="NC182" s="109" t="n">
        <v>36.5</v>
      </c>
      <c r="ND182" s="109" t="n">
        <v>34.3</v>
      </c>
      <c r="NE182" s="109" t="n">
        <v>31</v>
      </c>
      <c r="NF182" s="109" t="n">
        <v>27.7</v>
      </c>
      <c r="NG182" s="109" t="n">
        <v>23.1</v>
      </c>
      <c r="NH182" s="109" t="n">
        <v>17.7</v>
      </c>
      <c r="NI182" s="109" t="n">
        <v>17.9</v>
      </c>
      <c r="NJ182" s="109" t="n">
        <v>24.8</v>
      </c>
      <c r="NK182" s="109" t="n">
        <v>23.5</v>
      </c>
      <c r="NL182" s="109" t="n">
        <v>28.4</v>
      </c>
      <c r="NM182" s="109" t="n">
        <v>34.6</v>
      </c>
      <c r="NN182" s="109" t="n">
        <v>35</v>
      </c>
      <c r="NO182" s="110" t="n">
        <f aca="false">SUM(NC182:NN182)/12</f>
        <v>27.875</v>
      </c>
      <c r="OA182" s="5"/>
    </row>
    <row r="183" customFormat="false" ht="12.75" hidden="false" customHeight="false" outlineLevel="0" collapsed="false">
      <c r="A183" s="150"/>
      <c r="B183" s="151" t="n">
        <f aca="false">AVERAGE(AO183,BO183,CO183,DO183,EO183,FO183,GO183,HO183,IO183,JO183,KO183,LO183,MO183,NO183)</f>
        <v>23.8855158730159</v>
      </c>
      <c r="C183" s="163" t="n">
        <f aca="false">AVERAGE(B179:B183)</f>
        <v>24.1885317460318</v>
      </c>
      <c r="D183" s="164" t="n">
        <f aca="false">AVERAGE(B174:B183)</f>
        <v>23.7939087301587</v>
      </c>
      <c r="E183" s="151" t="n">
        <f aca="false">AVERAGE(B164:B183)</f>
        <v>23.583501984127</v>
      </c>
      <c r="F183" s="165" t="n">
        <f aca="false">AVERAGE(B134:B183)</f>
        <v>23.308996031746</v>
      </c>
      <c r="G183" s="159" t="n">
        <f aca="false">MAX(AC183:AN183,BC183:BN183,CC183:CN183,DC183:DN183,EC183:EN183,FC183:FN183,GC183:GN183,HC183:HN183,IC183:IN183,JC183:JN183,KC183:KN183,LC183:LN183,MC183:MN183,NC183:NN183)</f>
        <v>40.4</v>
      </c>
      <c r="H183" s="161" t="n">
        <f aca="false">MEDIAN(AC183:AN183,BC183:BN183,CC183:CN183,DC183:DN183,EC183:EN183,FC183:FN183,GC183:GN183,HC183:HN183,IC183:IN183,JC183:JN183,KC183:KN183,LC183:LN183,MC183:MN183,NC183:NN183)</f>
        <v>22.3</v>
      </c>
      <c r="I183" s="157" t="n">
        <f aca="false">MIN(AC183:AN183,BC183:BN183,CC183:CN183,DC183:DN183,EC183:EN183,FC183:FN183,GC183:GN183,HC183:HN183,IC183:IN183,JC183:JN183,KC183:KN183,LC183:LN183,MC183:MN183,NC183:NN183)</f>
        <v>13.7</v>
      </c>
      <c r="J183" s="162" t="n">
        <f aca="false">(G183+I183)/2</f>
        <v>27.05</v>
      </c>
      <c r="AA183" s="1" t="n">
        <f aca="false">AA182+1</f>
        <v>59</v>
      </c>
      <c r="AB183" s="108"/>
      <c r="AC183" s="109"/>
      <c r="AD183" s="109"/>
      <c r="AE183" s="109"/>
      <c r="AF183" s="109"/>
      <c r="AG183" s="109"/>
      <c r="AH183" s="109"/>
      <c r="AI183" s="109"/>
      <c r="AJ183" s="109"/>
      <c r="AK183" s="109"/>
      <c r="AL183" s="109"/>
      <c r="AM183" s="109"/>
      <c r="AN183" s="109"/>
      <c r="AO183" s="110"/>
      <c r="AQ183" s="112"/>
      <c r="AR183" s="109"/>
      <c r="AS183" s="109"/>
      <c r="AT183" s="109"/>
      <c r="AU183" s="109"/>
      <c r="AV183" s="109"/>
      <c r="AW183" s="109"/>
      <c r="AX183" s="109"/>
      <c r="AY183" s="109"/>
      <c r="AZ183" s="109"/>
      <c r="BA183" s="1"/>
      <c r="BB183" s="113"/>
      <c r="BC183" s="109"/>
      <c r="BD183" s="109"/>
      <c r="BE183" s="109"/>
      <c r="BF183" s="109"/>
      <c r="BG183" s="109"/>
      <c r="BH183" s="109"/>
      <c r="BI183" s="109"/>
      <c r="BJ183" s="109"/>
      <c r="BK183" s="109"/>
      <c r="BL183" s="109"/>
      <c r="BM183" s="109"/>
      <c r="BN183" s="109"/>
      <c r="BO183" s="110"/>
      <c r="BP183" s="109"/>
      <c r="BQ183" s="109"/>
      <c r="BR183" s="109"/>
      <c r="BS183" s="109"/>
      <c r="CA183" s="1"/>
      <c r="CB183" s="112"/>
      <c r="CC183" s="109"/>
      <c r="CD183" s="109"/>
      <c r="CE183" s="109"/>
      <c r="CF183" s="109"/>
      <c r="CG183" s="109"/>
      <c r="CH183" s="109"/>
      <c r="CI183" s="109"/>
      <c r="CJ183" s="109"/>
      <c r="CK183" s="109"/>
      <c r="CL183" s="109"/>
      <c r="CM183" s="109"/>
      <c r="CN183" s="109"/>
      <c r="CO183" s="110"/>
      <c r="DA183" s="1"/>
      <c r="DB183" s="113"/>
      <c r="DC183" s="109"/>
      <c r="DD183" s="109"/>
      <c r="DE183" s="109"/>
      <c r="DF183" s="109"/>
      <c r="DG183" s="109"/>
      <c r="DH183" s="109"/>
      <c r="DI183" s="109"/>
      <c r="DJ183" s="109"/>
      <c r="DK183" s="109"/>
      <c r="DL183" s="109"/>
      <c r="DM183" s="109"/>
      <c r="DN183" s="109"/>
      <c r="DO183" s="110"/>
      <c r="EA183" s="1" t="n">
        <f aca="false">EA182+1</f>
        <v>1983</v>
      </c>
      <c r="EB183" s="111" t="n">
        <v>1983</v>
      </c>
      <c r="EC183" s="109" t="n">
        <v>37.5</v>
      </c>
      <c r="ED183" s="109" t="n">
        <v>40.4</v>
      </c>
      <c r="EE183" s="109" t="n">
        <v>36.3</v>
      </c>
      <c r="EF183" s="109" t="n">
        <v>26.1</v>
      </c>
      <c r="EG183" s="109" t="n">
        <v>24.4</v>
      </c>
      <c r="EH183" s="109" t="n">
        <v>20.3</v>
      </c>
      <c r="EI183" s="109" t="n">
        <v>18.1</v>
      </c>
      <c r="EJ183" s="120" t="n">
        <f aca="false">(EJ180+EJ181+EJ182+EJ184+EJ185+EJ186)/6</f>
        <v>22.4</v>
      </c>
      <c r="EK183" s="120" t="n">
        <f aca="false">(EK180+EK181+EK182+EK184+EK185+EK186)/6</f>
        <v>25.9833333333333</v>
      </c>
      <c r="EL183" s="120" t="n">
        <f aca="false">(EL180+EL181+EL182+EL184+EL185+EL186)/6</f>
        <v>29.5</v>
      </c>
      <c r="EM183" s="109" t="n">
        <v>33.1</v>
      </c>
      <c r="EN183" s="109" t="n">
        <v>37</v>
      </c>
      <c r="EO183" s="110" t="n">
        <f aca="false">SUM(EC183:EN183)/12</f>
        <v>29.2569444444444</v>
      </c>
      <c r="FA183" s="1"/>
      <c r="FB183" s="113"/>
      <c r="FC183" s="109"/>
      <c r="FD183" s="109"/>
      <c r="FE183" s="109"/>
      <c r="FF183" s="109"/>
      <c r="FG183" s="109"/>
      <c r="FH183" s="109"/>
      <c r="FI183" s="109"/>
      <c r="FJ183" s="109"/>
      <c r="FK183" s="109"/>
      <c r="FL183" s="109"/>
      <c r="FM183" s="109"/>
      <c r="FN183" s="109"/>
      <c r="FO183" s="110"/>
      <c r="GA183" s="1"/>
      <c r="GB183" s="111"/>
      <c r="GC183" s="109"/>
      <c r="GD183" s="109"/>
      <c r="GE183" s="109"/>
      <c r="GF183" s="109"/>
      <c r="GG183" s="109"/>
      <c r="GH183" s="109"/>
      <c r="GI183" s="109"/>
      <c r="GJ183" s="109"/>
      <c r="GK183" s="109"/>
      <c r="GL183" s="109"/>
      <c r="GM183" s="109"/>
      <c r="GN183" s="109"/>
      <c r="GO183" s="110"/>
      <c r="HA183" s="1" t="n">
        <f aca="false">HA182+1</f>
        <v>1983</v>
      </c>
      <c r="HB183" s="113" t="s">
        <v>142</v>
      </c>
      <c r="HC183" s="109" t="n">
        <v>25.4</v>
      </c>
      <c r="HD183" s="109" t="n">
        <v>27.6</v>
      </c>
      <c r="HE183" s="109" t="n">
        <v>23</v>
      </c>
      <c r="HF183" s="109" t="n">
        <v>19.8</v>
      </c>
      <c r="HG183" s="109" t="n">
        <v>19.6</v>
      </c>
      <c r="HH183" s="109" t="n">
        <v>17.2</v>
      </c>
      <c r="HI183" s="109" t="n">
        <v>15.6</v>
      </c>
      <c r="HJ183" s="109" t="n">
        <v>17.5</v>
      </c>
      <c r="HK183" s="109" t="n">
        <v>19.7</v>
      </c>
      <c r="HL183" s="109" t="n">
        <v>20.1</v>
      </c>
      <c r="HM183" s="109" t="n">
        <v>21.5</v>
      </c>
      <c r="HN183" s="109" t="n">
        <v>24</v>
      </c>
      <c r="HO183" s="110" t="n">
        <f aca="false">SUM(HC183:HN183)/12</f>
        <v>20.9166666666667</v>
      </c>
      <c r="IA183" s="1" t="n">
        <f aca="false">IA182+1</f>
        <v>1983</v>
      </c>
      <c r="IB183" s="113" t="s">
        <v>142</v>
      </c>
      <c r="IC183" s="109" t="n">
        <v>31.8</v>
      </c>
      <c r="ID183" s="109" t="n">
        <v>35.3</v>
      </c>
      <c r="IE183" s="109" t="n">
        <v>29.9</v>
      </c>
      <c r="IF183" s="109" t="n">
        <v>22.5</v>
      </c>
      <c r="IG183" s="109" t="n">
        <v>20.7</v>
      </c>
      <c r="IH183" s="109" t="n">
        <v>18.1</v>
      </c>
      <c r="II183" s="109" t="n">
        <v>15.6</v>
      </c>
      <c r="IJ183" s="109" t="n">
        <v>18.8</v>
      </c>
      <c r="IK183" s="109" t="n">
        <v>21.9</v>
      </c>
      <c r="IL183" s="109" t="n">
        <v>24.8</v>
      </c>
      <c r="IM183" s="109" t="n">
        <v>28</v>
      </c>
      <c r="IN183" s="109" t="n">
        <v>31.8</v>
      </c>
      <c r="IO183" s="110" t="n">
        <f aca="false">SUM(IC183:IN183)/12</f>
        <v>24.9333333333333</v>
      </c>
      <c r="JA183" s="1" t="n">
        <f aca="false">JA182+1</f>
        <v>1983</v>
      </c>
      <c r="JB183" s="113" t="s">
        <v>142</v>
      </c>
      <c r="JC183" s="109" t="n">
        <v>22.2</v>
      </c>
      <c r="JD183" s="109" t="n">
        <v>26.4</v>
      </c>
      <c r="JE183" s="109" t="n">
        <v>21.8</v>
      </c>
      <c r="JF183" s="109" t="n">
        <v>17.8</v>
      </c>
      <c r="JG183" s="109" t="n">
        <v>16.8</v>
      </c>
      <c r="JH183" s="109" t="n">
        <v>14.7</v>
      </c>
      <c r="JI183" s="109" t="n">
        <v>13.7</v>
      </c>
      <c r="JJ183" s="109" t="n">
        <v>15.3</v>
      </c>
      <c r="JK183" s="109" t="n">
        <v>15.7</v>
      </c>
      <c r="JL183" s="109" t="n">
        <v>17.6</v>
      </c>
      <c r="JM183" s="109" t="n">
        <v>19.5</v>
      </c>
      <c r="JN183" s="109" t="n">
        <v>21.6</v>
      </c>
      <c r="JO183" s="110" t="n">
        <f aca="false">SUM(JC183:JN183)/12</f>
        <v>18.5916666666667</v>
      </c>
      <c r="KA183" s="1" t="n">
        <f aca="false">KA182+1</f>
        <v>1983</v>
      </c>
      <c r="KB183" s="113" t="s">
        <v>142</v>
      </c>
      <c r="KC183" s="109" t="n">
        <v>28.9</v>
      </c>
      <c r="KD183" s="109" t="n">
        <v>33.5</v>
      </c>
      <c r="KE183" s="109" t="n">
        <v>25.5</v>
      </c>
      <c r="KF183" s="109" t="n">
        <v>19.9</v>
      </c>
      <c r="KG183" s="109" t="n">
        <v>18.4</v>
      </c>
      <c r="KH183" s="109" t="n">
        <v>16.1</v>
      </c>
      <c r="KI183" s="109" t="n">
        <v>14.3</v>
      </c>
      <c r="KJ183" s="109" t="n">
        <v>16.8</v>
      </c>
      <c r="KK183" s="109" t="n">
        <v>18.3</v>
      </c>
      <c r="KL183" s="109" t="n">
        <v>22.1</v>
      </c>
      <c r="KM183" s="109" t="n">
        <v>25.8</v>
      </c>
      <c r="KN183" s="109" t="n">
        <v>29.7</v>
      </c>
      <c r="KO183" s="110" t="n">
        <f aca="false">SUM(KC183:KN183)/12</f>
        <v>22.4416666666667</v>
      </c>
      <c r="LA183" s="1" t="n">
        <f aca="false">LA182+1</f>
        <v>1983</v>
      </c>
      <c r="LB183" s="113" t="s">
        <v>142</v>
      </c>
      <c r="LC183" s="109" t="n">
        <v>30.6</v>
      </c>
      <c r="LD183" s="109" t="n">
        <v>34.2</v>
      </c>
      <c r="LE183" s="109" t="n">
        <v>28.1</v>
      </c>
      <c r="LF183" s="109" t="n">
        <v>21.3</v>
      </c>
      <c r="LG183" s="109" t="n">
        <v>19.8</v>
      </c>
      <c r="LH183" s="109" t="n">
        <v>17</v>
      </c>
      <c r="LI183" s="109" t="n">
        <v>14.7</v>
      </c>
      <c r="LJ183" s="109" t="n">
        <v>17.6</v>
      </c>
      <c r="LK183" s="109" t="n">
        <v>20.7</v>
      </c>
      <c r="LL183" s="109" t="n">
        <v>23.4</v>
      </c>
      <c r="LM183" s="109" t="n">
        <v>26.5</v>
      </c>
      <c r="LN183" s="109" t="n">
        <v>31.1</v>
      </c>
      <c r="LO183" s="110" t="n">
        <f aca="false">SUM(LC183:LN183)/12</f>
        <v>23.75</v>
      </c>
      <c r="MA183" s="1"/>
      <c r="MB183" s="113"/>
      <c r="MC183" s="109"/>
      <c r="MD183" s="109"/>
      <c r="ME183" s="109"/>
      <c r="MF183" s="109"/>
      <c r="MG183" s="109"/>
      <c r="MH183" s="109"/>
      <c r="MI183" s="109"/>
      <c r="MJ183" s="109"/>
      <c r="MK183" s="109"/>
      <c r="ML183" s="109"/>
      <c r="MM183" s="109"/>
      <c r="MN183" s="109"/>
      <c r="MO183" s="110"/>
      <c r="NA183" s="1" t="n">
        <f aca="false">NA182+1</f>
        <v>1983</v>
      </c>
      <c r="NB183" s="113" t="s">
        <v>142</v>
      </c>
      <c r="NC183" s="109" t="n">
        <v>33.9</v>
      </c>
      <c r="ND183" s="109" t="n">
        <v>36.4</v>
      </c>
      <c r="NE183" s="109" t="n">
        <v>31.2</v>
      </c>
      <c r="NF183" s="109" t="n">
        <v>23.6</v>
      </c>
      <c r="NG183" s="109" t="n">
        <v>22.9</v>
      </c>
      <c r="NH183" s="109" t="n">
        <v>19.8</v>
      </c>
      <c r="NI183" s="109" t="n">
        <v>17.3</v>
      </c>
      <c r="NJ183" s="109" t="n">
        <v>22</v>
      </c>
      <c r="NK183" s="109" t="n">
        <v>25.9</v>
      </c>
      <c r="NL183" s="109" t="n">
        <v>28.2</v>
      </c>
      <c r="NM183" s="109" t="n">
        <v>31.3</v>
      </c>
      <c r="NN183" s="109" t="n">
        <v>35.2</v>
      </c>
      <c r="NO183" s="110" t="n">
        <f aca="false">SUM(NC183:NN183)/12</f>
        <v>27.3083333333333</v>
      </c>
      <c r="OA183" s="5"/>
    </row>
    <row r="184" customFormat="false" ht="12.75" hidden="false" customHeight="false" outlineLevel="0" collapsed="false">
      <c r="A184" s="150"/>
      <c r="B184" s="151" t="n">
        <f aca="false">AVERAGE(AO184,BO184,CO184,DO184,EO184,FO184,GO184,HO184,IO184,JO184,KO184,LO184,MO184,NO184)</f>
        <v>23.2904761904762</v>
      </c>
      <c r="C184" s="163" t="n">
        <f aca="false">AVERAGE(B180:B184)</f>
        <v>24.0782936507937</v>
      </c>
      <c r="D184" s="164" t="n">
        <f aca="false">AVERAGE(B175:B184)</f>
        <v>23.8162896825397</v>
      </c>
      <c r="E184" s="151" t="n">
        <f aca="false">AVERAGE(B165:B184)</f>
        <v>23.6149900793651</v>
      </c>
      <c r="F184" s="165" t="n">
        <f aca="false">AVERAGE(B135:B184)</f>
        <v>23.2989484126984</v>
      </c>
      <c r="G184" s="159" t="n">
        <f aca="false">MAX(AC184:AN184,BC184:BN184,CC184:CN184,DC184:DN184,EC184:EN184,FC184:FN184,GC184:GN184,HC184:HN184,IC184:IN184,JC184:JN184,KC184:KN184,LC184:LN184,MC184:MN184,NC184:NN184)</f>
        <v>37.6</v>
      </c>
      <c r="H184" s="161" t="n">
        <f aca="false">MEDIAN(AC184:AN184,BC184:BN184,CC184:CN184,DC184:DN184,EC184:EN184,FC184:FN184,GC184:GN184,HC184:HN184,IC184:IN184,JC184:JN184,KC184:KN184,LC184:LN184,MC184:MN184,NC184:NN184)</f>
        <v>22.2</v>
      </c>
      <c r="I184" s="157" t="n">
        <f aca="false">MIN(AC184:AN184,BC184:BN184,CC184:CN184,DC184:DN184,EC184:EN184,FC184:FN184,GC184:GN184,HC184:HN184,IC184:IN184,JC184:JN184,KC184:KN184,LC184:LN184,MC184:MN184,NC184:NN184)</f>
        <v>13.4</v>
      </c>
      <c r="J184" s="162" t="n">
        <f aca="false">(G184+I184)/2</f>
        <v>25.5</v>
      </c>
      <c r="AA184" s="1" t="n">
        <f aca="false">AA183+1</f>
        <v>60</v>
      </c>
      <c r="AB184" s="108"/>
      <c r="AC184" s="109"/>
      <c r="AD184" s="109"/>
      <c r="AE184" s="109"/>
      <c r="AF184" s="109"/>
      <c r="AG184" s="109"/>
      <c r="AH184" s="109"/>
      <c r="AI184" s="109"/>
      <c r="AJ184" s="109"/>
      <c r="AK184" s="109"/>
      <c r="AL184" s="109"/>
      <c r="AM184" s="109"/>
      <c r="AN184" s="109"/>
      <c r="AO184" s="110"/>
      <c r="AQ184" s="112"/>
      <c r="AR184" s="109"/>
      <c r="AS184" s="109"/>
      <c r="AT184" s="109"/>
      <c r="AU184" s="109"/>
      <c r="AV184" s="109"/>
      <c r="AW184" s="109"/>
      <c r="AX184" s="109"/>
      <c r="AY184" s="109"/>
      <c r="AZ184" s="109"/>
      <c r="BA184" s="1"/>
      <c r="BB184" s="113"/>
      <c r="BC184" s="109"/>
      <c r="BD184" s="109"/>
      <c r="BE184" s="109"/>
      <c r="BF184" s="109"/>
      <c r="BG184" s="109"/>
      <c r="BH184" s="109"/>
      <c r="BI184" s="109"/>
      <c r="BJ184" s="109"/>
      <c r="BK184" s="109"/>
      <c r="BL184" s="109"/>
      <c r="BM184" s="109"/>
      <c r="BN184" s="109"/>
      <c r="BO184" s="110"/>
      <c r="BP184" s="109"/>
      <c r="BQ184" s="109"/>
      <c r="BR184" s="109"/>
      <c r="BS184" s="109"/>
      <c r="CA184" s="1"/>
      <c r="CB184" s="112"/>
      <c r="CC184" s="109"/>
      <c r="CD184" s="109"/>
      <c r="CE184" s="109"/>
      <c r="CF184" s="109"/>
      <c r="CG184" s="109"/>
      <c r="CH184" s="109"/>
      <c r="CI184" s="109"/>
      <c r="CJ184" s="109"/>
      <c r="CK184" s="109"/>
      <c r="CL184" s="109"/>
      <c r="CM184" s="109"/>
      <c r="CN184" s="109"/>
      <c r="CO184" s="110"/>
      <c r="DA184" s="1"/>
      <c r="DB184" s="113"/>
      <c r="DC184" s="109"/>
      <c r="DD184" s="109"/>
      <c r="DE184" s="109"/>
      <c r="DF184" s="109"/>
      <c r="DG184" s="109"/>
      <c r="DH184" s="109"/>
      <c r="DI184" s="109"/>
      <c r="DJ184" s="109"/>
      <c r="DK184" s="109"/>
      <c r="DL184" s="109"/>
      <c r="DM184" s="109"/>
      <c r="DN184" s="109"/>
      <c r="DO184" s="110"/>
      <c r="EA184" s="1" t="n">
        <f aca="false">EA183+1</f>
        <v>1984</v>
      </c>
      <c r="EB184" s="111" t="n">
        <v>1984</v>
      </c>
      <c r="EC184" s="109" t="n">
        <v>34.3</v>
      </c>
      <c r="ED184" s="109" t="n">
        <v>37.6</v>
      </c>
      <c r="EE184" s="109" t="n">
        <v>33.2</v>
      </c>
      <c r="EF184" s="109" t="n">
        <v>28.4</v>
      </c>
      <c r="EG184" s="109" t="n">
        <v>24.7</v>
      </c>
      <c r="EH184" s="109" t="n">
        <v>20.6</v>
      </c>
      <c r="EI184" s="109" t="n">
        <v>17.7</v>
      </c>
      <c r="EJ184" s="109" t="n">
        <v>21.5</v>
      </c>
      <c r="EK184" s="109" t="n">
        <v>22.9</v>
      </c>
      <c r="EL184" s="109" t="n">
        <v>29.7</v>
      </c>
      <c r="EM184" s="109" t="n">
        <v>33.2</v>
      </c>
      <c r="EN184" s="109" t="n">
        <v>37</v>
      </c>
      <c r="EO184" s="110" t="n">
        <f aca="false">SUM(EC184:EN184)/12</f>
        <v>28.4</v>
      </c>
      <c r="FA184" s="1"/>
      <c r="FB184" s="113"/>
      <c r="FC184" s="109"/>
      <c r="FD184" s="109"/>
      <c r="FE184" s="109"/>
      <c r="FF184" s="109"/>
      <c r="FG184" s="109"/>
      <c r="FH184" s="109"/>
      <c r="FI184" s="109"/>
      <c r="FJ184" s="109"/>
      <c r="FK184" s="109"/>
      <c r="FL184" s="109"/>
      <c r="FM184" s="109"/>
      <c r="FN184" s="109"/>
      <c r="FO184" s="110"/>
      <c r="GA184" s="1"/>
      <c r="GB184" s="111"/>
      <c r="GC184" s="109"/>
      <c r="GD184" s="109"/>
      <c r="GE184" s="109"/>
      <c r="GF184" s="109"/>
      <c r="GG184" s="109"/>
      <c r="GH184" s="109"/>
      <c r="GI184" s="109"/>
      <c r="GJ184" s="109"/>
      <c r="GK184" s="109"/>
      <c r="GL184" s="109"/>
      <c r="GM184" s="109"/>
      <c r="GN184" s="109"/>
      <c r="GO184" s="110"/>
      <c r="HA184" s="1" t="n">
        <f aca="false">HA183+1</f>
        <v>1984</v>
      </c>
      <c r="HB184" s="113" t="s">
        <v>143</v>
      </c>
      <c r="HC184" s="109" t="n">
        <v>24.5</v>
      </c>
      <c r="HD184" s="109" t="n">
        <v>25.8</v>
      </c>
      <c r="HE184" s="109" t="n">
        <v>23.6</v>
      </c>
      <c r="HF184" s="109" t="n">
        <v>21.1</v>
      </c>
      <c r="HG184" s="109" t="n">
        <v>19.7</v>
      </c>
      <c r="HH184" s="109" t="n">
        <v>17.7</v>
      </c>
      <c r="HI184" s="109" t="n">
        <v>15.6</v>
      </c>
      <c r="HJ184" s="109" t="n">
        <v>16.5</v>
      </c>
      <c r="HK184" s="109" t="n">
        <v>16.3</v>
      </c>
      <c r="HL184" s="109" t="n">
        <v>21.2</v>
      </c>
      <c r="HM184" s="109" t="n">
        <v>22.5</v>
      </c>
      <c r="HN184" s="109" t="n">
        <v>24</v>
      </c>
      <c r="HO184" s="110" t="n">
        <f aca="false">SUM(HC184:HN184)/12</f>
        <v>20.7083333333333</v>
      </c>
      <c r="IA184" s="1" t="n">
        <f aca="false">IA183+1</f>
        <v>1984</v>
      </c>
      <c r="IB184" s="113" t="s">
        <v>143</v>
      </c>
      <c r="IC184" s="109" t="n">
        <v>30.5</v>
      </c>
      <c r="ID184" s="109" t="n">
        <v>32.9</v>
      </c>
      <c r="IE184" s="109" t="n">
        <v>28.7</v>
      </c>
      <c r="IF184" s="109" t="n">
        <v>24.4</v>
      </c>
      <c r="IG184" s="109" t="n">
        <v>21.2</v>
      </c>
      <c r="IH184" s="109" t="n">
        <v>17.5</v>
      </c>
      <c r="II184" s="109" t="n">
        <v>15.1</v>
      </c>
      <c r="IJ184" s="109" t="n">
        <v>17.4</v>
      </c>
      <c r="IK184" s="109" t="n">
        <v>17.9</v>
      </c>
      <c r="IL184" s="109" t="n">
        <v>24.3</v>
      </c>
      <c r="IM184" s="109" t="n">
        <v>27</v>
      </c>
      <c r="IN184" s="109" t="n">
        <v>28.8</v>
      </c>
      <c r="IO184" s="110" t="n">
        <f aca="false">SUM(IC184:IN184)/12</f>
        <v>23.8083333333333</v>
      </c>
      <c r="JA184" s="1" t="n">
        <f aca="false">JA183+1</f>
        <v>1984</v>
      </c>
      <c r="JB184" s="113" t="s">
        <v>143</v>
      </c>
      <c r="JC184" s="109" t="n">
        <v>21.4</v>
      </c>
      <c r="JD184" s="109" t="n">
        <v>21.9</v>
      </c>
      <c r="JE184" s="109" t="n">
        <v>21</v>
      </c>
      <c r="JF184" s="109" t="n">
        <v>19.3</v>
      </c>
      <c r="JG184" s="109" t="n">
        <v>17.3</v>
      </c>
      <c r="JH184" s="109" t="n">
        <v>15.1</v>
      </c>
      <c r="JI184" s="109" t="n">
        <v>13.4</v>
      </c>
      <c r="JJ184" s="109" t="n">
        <v>14.5</v>
      </c>
      <c r="JK184" s="109" t="n">
        <v>14.6</v>
      </c>
      <c r="JL184" s="109" t="n">
        <v>18</v>
      </c>
      <c r="JM184" s="109" t="n">
        <v>20.5</v>
      </c>
      <c r="JN184" s="109" t="n">
        <v>21.3</v>
      </c>
      <c r="JO184" s="110" t="n">
        <f aca="false">SUM(JC184:JN184)/12</f>
        <v>18.1916666666667</v>
      </c>
      <c r="KA184" s="1" t="n">
        <f aca="false">KA183+1</f>
        <v>1984</v>
      </c>
      <c r="KB184" s="113" t="s">
        <v>143</v>
      </c>
      <c r="KC184" s="109" t="n">
        <v>27.7</v>
      </c>
      <c r="KD184" s="109" t="n">
        <v>29.8</v>
      </c>
      <c r="KE184" s="109" t="n">
        <v>26.7</v>
      </c>
      <c r="KF184" s="109" t="n">
        <v>22.4</v>
      </c>
      <c r="KG184" s="109" t="n">
        <v>20.3</v>
      </c>
      <c r="KH184" s="109" t="n">
        <v>16.7</v>
      </c>
      <c r="KI184" s="109" t="n">
        <v>13.8</v>
      </c>
      <c r="KJ184" s="109" t="n">
        <v>15.4</v>
      </c>
      <c r="KK184" s="109" t="n">
        <v>16.5</v>
      </c>
      <c r="KL184" s="109" t="n">
        <v>22</v>
      </c>
      <c r="KM184" s="109" t="n">
        <v>24.9</v>
      </c>
      <c r="KN184" s="109" t="n">
        <v>27.6</v>
      </c>
      <c r="KO184" s="110" t="n">
        <f aca="false">SUM(KC184:KN184)/12</f>
        <v>21.9833333333333</v>
      </c>
      <c r="LA184" s="1" t="n">
        <f aca="false">LA183+1</f>
        <v>1984</v>
      </c>
      <c r="LB184" s="113" t="s">
        <v>143</v>
      </c>
      <c r="LC184" s="109" t="n">
        <v>30</v>
      </c>
      <c r="LD184" s="109" t="n">
        <v>31.6</v>
      </c>
      <c r="LE184" s="109" t="n">
        <v>27.6</v>
      </c>
      <c r="LF184" s="109" t="n">
        <v>24.2</v>
      </c>
      <c r="LG184" s="109" t="n">
        <v>21</v>
      </c>
      <c r="LH184" s="109" t="n">
        <v>17.3</v>
      </c>
      <c r="LI184" s="109" t="n">
        <v>14.3</v>
      </c>
      <c r="LJ184" s="109" t="n">
        <v>16.4</v>
      </c>
      <c r="LK184" s="109" t="n">
        <v>17.2</v>
      </c>
      <c r="LL184" s="109" t="n">
        <v>23.7</v>
      </c>
      <c r="LM184" s="109" t="n">
        <v>26.7</v>
      </c>
      <c r="LN184" s="109" t="n">
        <v>29.3</v>
      </c>
      <c r="LO184" s="110" t="n">
        <f aca="false">SUM(LC184:LN184)/12</f>
        <v>23.275</v>
      </c>
      <c r="MA184" s="1"/>
      <c r="MB184" s="113"/>
      <c r="MC184" s="109"/>
      <c r="MD184" s="109"/>
      <c r="ME184" s="109"/>
      <c r="MF184" s="109"/>
      <c r="MG184" s="109"/>
      <c r="MH184" s="109"/>
      <c r="MI184" s="109"/>
      <c r="MJ184" s="109"/>
      <c r="MK184" s="109"/>
      <c r="ML184" s="109"/>
      <c r="MM184" s="109"/>
      <c r="MN184" s="109"/>
      <c r="MO184" s="110"/>
      <c r="NA184" s="1" t="n">
        <f aca="false">NA183+1</f>
        <v>1984</v>
      </c>
      <c r="NB184" s="113" t="s">
        <v>143</v>
      </c>
      <c r="NC184" s="109" t="n">
        <v>34</v>
      </c>
      <c r="ND184" s="109" t="n">
        <v>36.4</v>
      </c>
      <c r="NE184" s="109" t="n">
        <v>30.8</v>
      </c>
      <c r="NF184" s="109" t="n">
        <v>25.9</v>
      </c>
      <c r="NG184" s="109" t="n">
        <v>22.8</v>
      </c>
      <c r="NH184" s="109" t="n">
        <v>18.6</v>
      </c>
      <c r="NI184" s="109" t="n">
        <v>16.9</v>
      </c>
      <c r="NJ184" s="109" t="n">
        <v>20.4</v>
      </c>
      <c r="NK184" s="109" t="n">
        <v>21.4</v>
      </c>
      <c r="NL184" s="109" t="n">
        <v>28.4</v>
      </c>
      <c r="NM184" s="109" t="n">
        <v>30.7</v>
      </c>
      <c r="NN184" s="109" t="n">
        <v>33.7</v>
      </c>
      <c r="NO184" s="110" t="n">
        <f aca="false">SUM(NC184:NN184)/12</f>
        <v>26.6666666666667</v>
      </c>
      <c r="OA184" s="5"/>
    </row>
    <row r="185" customFormat="false" ht="12.75" hidden="false" customHeight="false" outlineLevel="0" collapsed="false">
      <c r="A185" s="150" t="n">
        <f aca="false">A180+5</f>
        <v>1985</v>
      </c>
      <c r="B185" s="151" t="n">
        <f aca="false">AVERAGE(AO185,BO185,CO185,DO185,EO185,FO185,GO185,HO185,IO185,JO185,KO185,LO185,MO185,NO185)</f>
        <v>23.602380952381</v>
      </c>
      <c r="C185" s="163" t="n">
        <f aca="false">AVERAGE(B181:B185)</f>
        <v>23.9109126984127</v>
      </c>
      <c r="D185" s="164" t="n">
        <f aca="false">AVERAGE(B176:B185)</f>
        <v>23.8114087301587</v>
      </c>
      <c r="E185" s="151" t="n">
        <f aca="false">AVERAGE(B166:B185)</f>
        <v>23.6001091269841</v>
      </c>
      <c r="F185" s="165" t="n">
        <f aca="false">AVERAGE(B136:B185)</f>
        <v>23.3134722222222</v>
      </c>
      <c r="G185" s="159" t="n">
        <f aca="false">MAX(AC185:AN185,BC185:BN185,CC185:CN185,DC185:DN185,EC185:EN185,FC185:FN185,GC185:GN185,HC185:HN185,IC185:IN185,JC185:JN185,KC185:KN185,LC185:LN185,MC185:MN185,NC185:NN185)</f>
        <v>38.8</v>
      </c>
      <c r="H185" s="161" t="n">
        <f aca="false">MEDIAN(AC185:AN185,BC185:BN185,CC185:CN185,DC185:DN185,EC185:EN185,FC185:FN185,GC185:GN185,HC185:HN185,IC185:IN185,JC185:JN185,KC185:KN185,LC185:LN185,MC185:MN185,NC185:NN185)</f>
        <v>22.4</v>
      </c>
      <c r="I185" s="157" t="n">
        <f aca="false">MIN(AC185:AN185,BC185:BN185,CC185:CN185,DC185:DN185,EC185:EN185,FC185:FN185,GC185:GN185,HC185:HN185,IC185:IN185,JC185:JN185,KC185:KN185,LC185:LN185,MC185:MN185,NC185:NN185)</f>
        <v>14.2</v>
      </c>
      <c r="J185" s="162" t="n">
        <f aca="false">(G185+I185)/2</f>
        <v>26.5</v>
      </c>
      <c r="AA185" s="1" t="n">
        <f aca="false">AA184+1</f>
        <v>61</v>
      </c>
      <c r="AB185" s="108"/>
      <c r="AC185" s="109"/>
      <c r="AD185" s="109"/>
      <c r="AE185" s="109"/>
      <c r="AF185" s="109"/>
      <c r="AG185" s="109"/>
      <c r="AH185" s="109"/>
      <c r="AI185" s="109"/>
      <c r="AJ185" s="109"/>
      <c r="AK185" s="109"/>
      <c r="AL185" s="109"/>
      <c r="AM185" s="109"/>
      <c r="AN185" s="109"/>
      <c r="AO185" s="110"/>
      <c r="AQ185" s="112"/>
      <c r="AR185" s="109"/>
      <c r="AS185" s="109"/>
      <c r="AT185" s="109"/>
      <c r="AU185" s="109"/>
      <c r="AV185" s="109"/>
      <c r="AW185" s="109"/>
      <c r="AX185" s="109"/>
      <c r="AY185" s="109"/>
      <c r="AZ185" s="109"/>
      <c r="BA185" s="1"/>
      <c r="BB185" s="113"/>
      <c r="BC185" s="109"/>
      <c r="BD185" s="109"/>
      <c r="BE185" s="109"/>
      <c r="BF185" s="109"/>
      <c r="BG185" s="109"/>
      <c r="BH185" s="109"/>
      <c r="BI185" s="109"/>
      <c r="BJ185" s="109"/>
      <c r="BK185" s="109"/>
      <c r="BL185" s="109"/>
      <c r="BM185" s="109"/>
      <c r="BN185" s="109"/>
      <c r="BO185" s="110"/>
      <c r="BP185" s="109"/>
      <c r="BQ185" s="109"/>
      <c r="BR185" s="109"/>
      <c r="BS185" s="109"/>
      <c r="CA185" s="1"/>
      <c r="CB185" s="112"/>
      <c r="CC185" s="109"/>
      <c r="CD185" s="109"/>
      <c r="CE185" s="109"/>
      <c r="CF185" s="109"/>
      <c r="CG185" s="109"/>
      <c r="CH185" s="109"/>
      <c r="CI185" s="109"/>
      <c r="CJ185" s="109"/>
      <c r="CK185" s="109"/>
      <c r="CL185" s="109"/>
      <c r="CM185" s="109"/>
      <c r="CN185" s="109"/>
      <c r="CO185" s="110"/>
      <c r="DA185" s="1"/>
      <c r="DB185" s="113"/>
      <c r="DC185" s="109"/>
      <c r="DD185" s="109"/>
      <c r="DE185" s="109"/>
      <c r="DF185" s="109"/>
      <c r="DG185" s="109"/>
      <c r="DH185" s="109"/>
      <c r="DI185" s="109"/>
      <c r="DJ185" s="109"/>
      <c r="DK185" s="109"/>
      <c r="DL185" s="109"/>
      <c r="DM185" s="109"/>
      <c r="DN185" s="109"/>
      <c r="DO185" s="110"/>
      <c r="EA185" s="1" t="n">
        <f aca="false">EA184+1</f>
        <v>1985</v>
      </c>
      <c r="EB185" s="111" t="n">
        <v>1985</v>
      </c>
      <c r="EC185" s="109" t="n">
        <v>38.8</v>
      </c>
      <c r="ED185" s="109" t="n">
        <v>37.7</v>
      </c>
      <c r="EE185" s="109" t="n">
        <v>36.1</v>
      </c>
      <c r="EF185" s="109" t="n">
        <v>28.9</v>
      </c>
      <c r="EG185" s="109" t="n">
        <v>23.3</v>
      </c>
      <c r="EH185" s="109" t="n">
        <v>19.1</v>
      </c>
      <c r="EI185" s="109" t="n">
        <v>19.9</v>
      </c>
      <c r="EJ185" s="109" t="n">
        <v>21</v>
      </c>
      <c r="EK185" s="109" t="n">
        <v>24.1</v>
      </c>
      <c r="EL185" s="109" t="n">
        <v>28.5</v>
      </c>
      <c r="EM185" s="109" t="n">
        <v>32</v>
      </c>
      <c r="EN185" s="109" t="n">
        <v>34.7</v>
      </c>
      <c r="EO185" s="110" t="n">
        <f aca="false">SUM(EC185:EN185)/12</f>
        <v>28.675</v>
      </c>
      <c r="FA185" s="1"/>
      <c r="FB185" s="113"/>
      <c r="FC185" s="109"/>
      <c r="FD185" s="109"/>
      <c r="FE185" s="109"/>
      <c r="FF185" s="109"/>
      <c r="FG185" s="109"/>
      <c r="FH185" s="109"/>
      <c r="FI185" s="109"/>
      <c r="FJ185" s="109"/>
      <c r="FK185" s="109"/>
      <c r="FL185" s="109"/>
      <c r="FM185" s="109"/>
      <c r="FN185" s="109"/>
      <c r="FO185" s="110"/>
      <c r="GA185" s="1"/>
      <c r="GB185" s="111"/>
      <c r="GC185" s="109"/>
      <c r="GD185" s="109"/>
      <c r="GE185" s="109"/>
      <c r="GF185" s="109"/>
      <c r="GG185" s="109"/>
      <c r="GH185" s="109"/>
      <c r="GI185" s="109"/>
      <c r="GJ185" s="109"/>
      <c r="GK185" s="109"/>
      <c r="GL185" s="109"/>
      <c r="GM185" s="109"/>
      <c r="GN185" s="109"/>
      <c r="GO185" s="110"/>
      <c r="HA185" s="1" t="n">
        <f aca="false">HA184+1</f>
        <v>1985</v>
      </c>
      <c r="HB185" s="113" t="s">
        <v>144</v>
      </c>
      <c r="HC185" s="109" t="n">
        <v>25.4</v>
      </c>
      <c r="HD185" s="109" t="n">
        <v>24.9</v>
      </c>
      <c r="HE185" s="109" t="n">
        <v>24.2</v>
      </c>
      <c r="HF185" s="109" t="n">
        <v>22.1</v>
      </c>
      <c r="HG185" s="109" t="n">
        <v>19.6</v>
      </c>
      <c r="HH185" s="109" t="n">
        <v>17.3</v>
      </c>
      <c r="HI185" s="109" t="n">
        <v>16.8</v>
      </c>
      <c r="HJ185" s="109" t="n">
        <v>16.8</v>
      </c>
      <c r="HK185" s="109" t="n">
        <v>17.2</v>
      </c>
      <c r="HL185" s="109" t="n">
        <v>19.9</v>
      </c>
      <c r="HM185" s="109" t="n">
        <v>21.3</v>
      </c>
      <c r="HN185" s="109" t="n">
        <v>22.4</v>
      </c>
      <c r="HO185" s="110" t="n">
        <f aca="false">SUM(HC185:HN185)/12</f>
        <v>20.6583333333333</v>
      </c>
      <c r="IA185" s="1" t="n">
        <f aca="false">IA184+1</f>
        <v>1985</v>
      </c>
      <c r="IB185" s="113" t="s">
        <v>144</v>
      </c>
      <c r="IC185" s="109" t="n">
        <v>32.3</v>
      </c>
      <c r="ID185" s="109" t="n">
        <v>32.2</v>
      </c>
      <c r="IE185" s="109" t="n">
        <v>30.5</v>
      </c>
      <c r="IF185" s="109" t="n">
        <v>24.7</v>
      </c>
      <c r="IG185" s="109" t="n">
        <v>20.6</v>
      </c>
      <c r="IH185" s="109" t="n">
        <v>16.7</v>
      </c>
      <c r="II185" s="109" t="n">
        <v>16.7</v>
      </c>
      <c r="IJ185" s="109" t="n">
        <v>17</v>
      </c>
      <c r="IK185" s="109" t="n">
        <v>19.3</v>
      </c>
      <c r="IL185" s="109" t="n">
        <v>24</v>
      </c>
      <c r="IM185" s="109" t="n">
        <v>26.8</v>
      </c>
      <c r="IN185" s="109" t="n">
        <v>27.7</v>
      </c>
      <c r="IO185" s="110" t="n">
        <f aca="false">SUM(IC185:IN185)/12</f>
        <v>24.0416666666667</v>
      </c>
      <c r="JA185" s="1" t="n">
        <f aca="false">JA184+1</f>
        <v>1985</v>
      </c>
      <c r="JB185" s="113" t="s">
        <v>144</v>
      </c>
      <c r="JC185" s="109" t="n">
        <v>22.5</v>
      </c>
      <c r="JD185" s="109" t="n">
        <v>21.7</v>
      </c>
      <c r="JE185" s="109" t="n">
        <v>21.8</v>
      </c>
      <c r="JF185" s="109" t="n">
        <v>19.7</v>
      </c>
      <c r="JG185" s="109" t="n">
        <v>17.2</v>
      </c>
      <c r="JH185" s="109" t="n">
        <v>14.9</v>
      </c>
      <c r="JI185" s="109" t="n">
        <v>14.2</v>
      </c>
      <c r="JJ185" s="109" t="n">
        <v>14.5</v>
      </c>
      <c r="JK185" s="109" t="n">
        <v>16.1</v>
      </c>
      <c r="JL185" s="109" t="n">
        <v>18.4</v>
      </c>
      <c r="JM185" s="109" t="n">
        <v>20.1</v>
      </c>
      <c r="JN185" s="109" t="n">
        <v>20.7</v>
      </c>
      <c r="JO185" s="110" t="n">
        <f aca="false">SUM(JC185:JN185)/12</f>
        <v>18.4833333333333</v>
      </c>
      <c r="KA185" s="1" t="n">
        <f aca="false">KA184+1</f>
        <v>1985</v>
      </c>
      <c r="KB185" s="113" t="s">
        <v>144</v>
      </c>
      <c r="KC185" s="109" t="n">
        <v>29.9</v>
      </c>
      <c r="KD185" s="109" t="n">
        <v>30.4</v>
      </c>
      <c r="KE185" s="109" t="n">
        <v>28.7</v>
      </c>
      <c r="KF185" s="109" t="n">
        <v>23.6</v>
      </c>
      <c r="KG185" s="109" t="n">
        <v>19.1</v>
      </c>
      <c r="KH185" s="109" t="n">
        <v>15.8</v>
      </c>
      <c r="KI185" s="109" t="n">
        <v>15.8</v>
      </c>
      <c r="KJ185" s="109" t="n">
        <v>15.5</v>
      </c>
      <c r="KK185" s="109" t="n">
        <v>17.5</v>
      </c>
      <c r="KL185" s="109" t="n">
        <v>22.2</v>
      </c>
      <c r="KM185" s="109" t="n">
        <v>24.8</v>
      </c>
      <c r="KN185" s="109" t="n">
        <v>25.3</v>
      </c>
      <c r="KO185" s="110" t="n">
        <f aca="false">SUM(KC185:KN185)/12</f>
        <v>22.3833333333333</v>
      </c>
      <c r="LA185" s="1" t="n">
        <f aca="false">LA184+1</f>
        <v>1985</v>
      </c>
      <c r="LB185" s="113" t="s">
        <v>144</v>
      </c>
      <c r="LC185" s="109" t="n">
        <v>31.3</v>
      </c>
      <c r="LD185" s="109" t="n">
        <v>30.5</v>
      </c>
      <c r="LE185" s="109" t="n">
        <v>30</v>
      </c>
      <c r="LF185" s="109" t="n">
        <v>24.9</v>
      </c>
      <c r="LG185" s="109" t="n">
        <v>20.3</v>
      </c>
      <c r="LH185" s="109" t="n">
        <v>16.7</v>
      </c>
      <c r="LI185" s="109" t="n">
        <v>16.6</v>
      </c>
      <c r="LJ185" s="109" t="n">
        <v>16.7</v>
      </c>
      <c r="LK185" s="109" t="n">
        <v>18.7</v>
      </c>
      <c r="LL185" s="109" t="n">
        <v>24</v>
      </c>
      <c r="LM185" s="109" t="n">
        <v>26.6</v>
      </c>
      <c r="LN185" s="109" t="n">
        <v>27.9</v>
      </c>
      <c r="LO185" s="110" t="n">
        <f aca="false">SUM(LC185:LN185)/12</f>
        <v>23.6833333333333</v>
      </c>
      <c r="MA185" s="1"/>
      <c r="MB185" s="113"/>
      <c r="MC185" s="109"/>
      <c r="MD185" s="109"/>
      <c r="ME185" s="109"/>
      <c r="MF185" s="109"/>
      <c r="MG185" s="109"/>
      <c r="MH185" s="109"/>
      <c r="MI185" s="109"/>
      <c r="MJ185" s="109"/>
      <c r="MK185" s="109"/>
      <c r="ML185" s="109"/>
      <c r="MM185" s="109"/>
      <c r="MN185" s="109"/>
      <c r="MO185" s="110"/>
      <c r="NA185" s="1" t="n">
        <f aca="false">NA184+1</f>
        <v>1985</v>
      </c>
      <c r="NB185" s="113" t="s">
        <v>144</v>
      </c>
      <c r="NC185" s="109" t="n">
        <v>36.8</v>
      </c>
      <c r="ND185" s="109" t="n">
        <v>35.6</v>
      </c>
      <c r="NE185" s="109" t="n">
        <v>33.4</v>
      </c>
      <c r="NF185" s="109" t="n">
        <v>27.8</v>
      </c>
      <c r="NG185" s="109" t="n">
        <v>22.4</v>
      </c>
      <c r="NH185" s="109" t="n">
        <v>19.6</v>
      </c>
      <c r="NI185" s="109" t="n">
        <v>19.8</v>
      </c>
      <c r="NJ185" s="109" t="n">
        <v>19.9</v>
      </c>
      <c r="NK185" s="109" t="n">
        <v>22.8</v>
      </c>
      <c r="NL185" s="109" t="n">
        <v>26</v>
      </c>
      <c r="NM185" s="109" t="n">
        <v>31.5</v>
      </c>
      <c r="NN185" s="109" t="n">
        <v>31.9</v>
      </c>
      <c r="NO185" s="110" t="n">
        <f aca="false">SUM(NC185:NN185)/12</f>
        <v>27.2916666666667</v>
      </c>
      <c r="OA185" s="5"/>
    </row>
    <row r="186" customFormat="false" ht="12.75" hidden="false" customHeight="false" outlineLevel="0" collapsed="false">
      <c r="A186" s="150"/>
      <c r="B186" s="151" t="n">
        <f aca="false">AVERAGE(AO186,BO186,CO186,DO186,EO186,FO186,GO186,HO186,IO186,JO186,KO186,LO186,MO186,NO186)</f>
        <v>23.3047619047619</v>
      </c>
      <c r="C186" s="163" t="n">
        <f aca="false">AVERAGE(B182:B186)</f>
        <v>23.7313888888889</v>
      </c>
      <c r="D186" s="164" t="n">
        <f aca="false">AVERAGE(B177:B186)</f>
        <v>23.8231944444444</v>
      </c>
      <c r="E186" s="151" t="n">
        <f aca="false">AVERAGE(B167:B186)</f>
        <v>23.6212400793651</v>
      </c>
      <c r="F186" s="165" t="n">
        <f aca="false">AVERAGE(B137:B186)</f>
        <v>23.318876984127</v>
      </c>
      <c r="G186" s="159" t="n">
        <f aca="false">MAX(AC186:AN186,BC186:BN186,CC186:CN186,DC186:DN186,EC186:EN186,FC186:FN186,GC186:GN186,HC186:HN186,IC186:IN186,JC186:JN186,KC186:KN186,LC186:LN186,MC186:MN186,NC186:NN186)</f>
        <v>38.3</v>
      </c>
      <c r="H186" s="161" t="n">
        <f aca="false">MEDIAN(AC186:AN186,BC186:BN186,CC186:CN186,DC186:DN186,EC186:EN186,FC186:FN186,GC186:GN186,HC186:HN186,IC186:IN186,JC186:JN186,KC186:KN186,LC186:LN186,MC186:MN186,NC186:NN186)</f>
        <v>22.45</v>
      </c>
      <c r="I186" s="157" t="n">
        <f aca="false">MIN(AC186:AN186,BC186:BN186,CC186:CN186,DC186:DN186,EC186:EN186,FC186:FN186,GC186:GN186,HC186:HN186,IC186:IN186,JC186:JN186,KC186:KN186,LC186:LN186,MC186:MN186,NC186:NN186)</f>
        <v>13.5</v>
      </c>
      <c r="J186" s="162" t="n">
        <f aca="false">(G186+I186)/2</f>
        <v>25.9</v>
      </c>
      <c r="AA186" s="1" t="n">
        <f aca="false">AA185+1</f>
        <v>62</v>
      </c>
      <c r="AB186" s="108"/>
      <c r="AC186" s="109"/>
      <c r="AD186" s="109"/>
      <c r="AE186" s="109"/>
      <c r="AF186" s="109"/>
      <c r="AG186" s="109"/>
      <c r="AH186" s="109"/>
      <c r="AI186" s="109"/>
      <c r="AJ186" s="109"/>
      <c r="AK186" s="109"/>
      <c r="AL186" s="109"/>
      <c r="AM186" s="109"/>
      <c r="AN186" s="109"/>
      <c r="AO186" s="110"/>
      <c r="AQ186" s="112"/>
      <c r="AR186" s="109"/>
      <c r="AS186" s="109"/>
      <c r="AT186" s="109"/>
      <c r="AU186" s="109"/>
      <c r="AV186" s="109"/>
      <c r="AW186" s="109"/>
      <c r="AX186" s="109"/>
      <c r="AY186" s="109"/>
      <c r="AZ186" s="109"/>
      <c r="BA186" s="1"/>
      <c r="BB186" s="113"/>
      <c r="BC186" s="109"/>
      <c r="BD186" s="109"/>
      <c r="BE186" s="109"/>
      <c r="BF186" s="109"/>
      <c r="BG186" s="109"/>
      <c r="BH186" s="109"/>
      <c r="BI186" s="109"/>
      <c r="BJ186" s="109"/>
      <c r="BK186" s="109"/>
      <c r="BL186" s="109"/>
      <c r="BM186" s="109"/>
      <c r="BN186" s="109"/>
      <c r="BO186" s="110"/>
      <c r="BP186" s="109"/>
      <c r="BQ186" s="109"/>
      <c r="BR186" s="109"/>
      <c r="BS186" s="109"/>
      <c r="CA186" s="1"/>
      <c r="CB186" s="112"/>
      <c r="CC186" s="109"/>
      <c r="CD186" s="109"/>
      <c r="CE186" s="109"/>
      <c r="CF186" s="109"/>
      <c r="CG186" s="109"/>
      <c r="CH186" s="109"/>
      <c r="CI186" s="109"/>
      <c r="CJ186" s="109"/>
      <c r="CK186" s="109"/>
      <c r="CL186" s="109"/>
      <c r="CM186" s="109"/>
      <c r="CN186" s="109"/>
      <c r="CO186" s="110"/>
      <c r="DA186" s="1"/>
      <c r="DB186" s="113"/>
      <c r="DC186" s="109"/>
      <c r="DD186" s="109"/>
      <c r="DE186" s="109"/>
      <c r="DF186" s="109"/>
      <c r="DG186" s="109"/>
      <c r="DH186" s="109"/>
      <c r="DI186" s="109"/>
      <c r="DJ186" s="109"/>
      <c r="DK186" s="109"/>
      <c r="DL186" s="109"/>
      <c r="DM186" s="109"/>
      <c r="DN186" s="109"/>
      <c r="DO186" s="110"/>
      <c r="EA186" s="1" t="n">
        <f aca="false">EA185+1</f>
        <v>1986</v>
      </c>
      <c r="EB186" s="111" t="n">
        <v>1986</v>
      </c>
      <c r="EC186" s="109" t="n">
        <v>38.3</v>
      </c>
      <c r="ED186" s="109" t="n">
        <v>37.7</v>
      </c>
      <c r="EE186" s="109" t="n">
        <v>37.9</v>
      </c>
      <c r="EF186" s="109" t="n">
        <v>29.3</v>
      </c>
      <c r="EG186" s="109" t="n">
        <v>23.4</v>
      </c>
      <c r="EH186" s="109" t="n">
        <v>19.1</v>
      </c>
      <c r="EI186" s="109" t="n">
        <v>17.2</v>
      </c>
      <c r="EJ186" s="109" t="n">
        <v>20.2</v>
      </c>
      <c r="EK186" s="109" t="n">
        <v>25.6</v>
      </c>
      <c r="EL186" s="109" t="n">
        <v>26.7</v>
      </c>
      <c r="EM186" s="109" t="n">
        <v>33.3</v>
      </c>
      <c r="EN186" s="109" t="n">
        <v>35.1</v>
      </c>
      <c r="EO186" s="110" t="n">
        <f aca="false">SUM(EC186:EN186)/12</f>
        <v>28.65</v>
      </c>
      <c r="FA186" s="1"/>
      <c r="FB186" s="113"/>
      <c r="FC186" s="109"/>
      <c r="FD186" s="109"/>
      <c r="FE186" s="109"/>
      <c r="FF186" s="109"/>
      <c r="FG186" s="109"/>
      <c r="FH186" s="109"/>
      <c r="FI186" s="109"/>
      <c r="FJ186" s="109"/>
      <c r="FK186" s="109"/>
      <c r="FL186" s="109"/>
      <c r="FM186" s="109"/>
      <c r="FN186" s="109"/>
      <c r="FO186" s="110"/>
      <c r="GA186" s="1"/>
      <c r="GB186" s="111"/>
      <c r="GC186" s="109"/>
      <c r="GD186" s="109"/>
      <c r="GE186" s="109"/>
      <c r="GF186" s="109"/>
      <c r="GG186" s="109"/>
      <c r="GH186" s="109"/>
      <c r="GI186" s="109"/>
      <c r="GJ186" s="109"/>
      <c r="GK186" s="109"/>
      <c r="GL186" s="109"/>
      <c r="GM186" s="109"/>
      <c r="GN186" s="109"/>
      <c r="GO186" s="110"/>
      <c r="HA186" s="1" t="n">
        <f aca="false">HA185+1</f>
        <v>1986</v>
      </c>
      <c r="HB186" s="113" t="s">
        <v>145</v>
      </c>
      <c r="HC186" s="109" t="n">
        <v>23.9</v>
      </c>
      <c r="HD186" s="109" t="n">
        <v>23.8</v>
      </c>
      <c r="HE186" s="109" t="n">
        <v>25.3</v>
      </c>
      <c r="HF186" s="109" t="n">
        <v>21.5</v>
      </c>
      <c r="HG186" s="109" t="n">
        <v>19</v>
      </c>
      <c r="HH186" s="109" t="n">
        <v>16.8</v>
      </c>
      <c r="HI186" s="109" t="n">
        <v>15.6</v>
      </c>
      <c r="HJ186" s="109" t="n">
        <v>16.7</v>
      </c>
      <c r="HK186" s="109" t="n">
        <v>17.4</v>
      </c>
      <c r="HL186" s="109" t="n">
        <v>18.9</v>
      </c>
      <c r="HM186" s="109" t="n">
        <v>22.5</v>
      </c>
      <c r="HN186" s="109" t="n">
        <v>23.1</v>
      </c>
      <c r="HO186" s="110" t="n">
        <f aca="false">SUM(HC186:HN186)/12</f>
        <v>20.375</v>
      </c>
      <c r="IA186" s="1" t="n">
        <f aca="false">IA185+1</f>
        <v>1986</v>
      </c>
      <c r="IB186" s="113" t="s">
        <v>145</v>
      </c>
      <c r="IC186" s="109" t="n">
        <v>31.6</v>
      </c>
      <c r="ID186" s="109" t="n">
        <v>29.8</v>
      </c>
      <c r="IE186" s="109" t="n">
        <v>32.2</v>
      </c>
      <c r="IF186" s="109" t="n">
        <v>24.5</v>
      </c>
      <c r="IG186" s="109" t="n">
        <v>20.4</v>
      </c>
      <c r="IH186" s="109" t="n">
        <v>17</v>
      </c>
      <c r="II186" s="109" t="n">
        <v>15.2</v>
      </c>
      <c r="IJ186" s="109" t="n">
        <v>17.3</v>
      </c>
      <c r="IK186" s="109" t="n">
        <v>20.4</v>
      </c>
      <c r="IL186" s="109" t="n">
        <v>21.8</v>
      </c>
      <c r="IM186" s="109" t="n">
        <v>27.5</v>
      </c>
      <c r="IN186" s="109" t="n">
        <v>27.7</v>
      </c>
      <c r="IO186" s="110" t="n">
        <f aca="false">SUM(IC186:IN186)/12</f>
        <v>23.7833333333333</v>
      </c>
      <c r="JA186" s="1" t="n">
        <f aca="false">JA185+1</f>
        <v>1986</v>
      </c>
      <c r="JB186" s="113" t="s">
        <v>145</v>
      </c>
      <c r="JC186" s="109" t="n">
        <v>21.5</v>
      </c>
      <c r="JD186" s="109" t="n">
        <v>22.5</v>
      </c>
      <c r="JE186" s="109" t="n">
        <v>22.4</v>
      </c>
      <c r="JF186" s="109" t="n">
        <v>19</v>
      </c>
      <c r="JG186" s="109" t="n">
        <v>16.7</v>
      </c>
      <c r="JH186" s="109" t="n">
        <v>14.7</v>
      </c>
      <c r="JI186" s="109" t="n">
        <v>13.5</v>
      </c>
      <c r="JJ186" s="109" t="n">
        <v>14.6</v>
      </c>
      <c r="JK186" s="109" t="n">
        <v>15.6</v>
      </c>
      <c r="JL186" s="109" t="n">
        <v>17.1</v>
      </c>
      <c r="JM186" s="109" t="n">
        <v>19.4</v>
      </c>
      <c r="JN186" s="109" t="n">
        <v>20.1</v>
      </c>
      <c r="JO186" s="110" t="n">
        <f aca="false">SUM(JC186:JN186)/12</f>
        <v>18.0916666666667</v>
      </c>
      <c r="KA186" s="1" t="n">
        <f aca="false">KA185+1</f>
        <v>1986</v>
      </c>
      <c r="KB186" s="113" t="s">
        <v>145</v>
      </c>
      <c r="KC186" s="109" t="n">
        <v>28.6</v>
      </c>
      <c r="KD186" s="109" t="n">
        <v>28.5</v>
      </c>
      <c r="KE186" s="109" t="n">
        <v>30.2</v>
      </c>
      <c r="KF186" s="109" t="n">
        <v>22.8</v>
      </c>
      <c r="KG186" s="109" t="n">
        <v>19.4</v>
      </c>
      <c r="KH186" s="109" t="n">
        <v>15.5</v>
      </c>
      <c r="KI186" s="109" t="n">
        <v>14.2</v>
      </c>
      <c r="KJ186" s="109" t="n">
        <v>15.6</v>
      </c>
      <c r="KK186" s="109" t="n">
        <v>17.3</v>
      </c>
      <c r="KL186" s="109" t="n">
        <v>19.6</v>
      </c>
      <c r="KM186" s="109" t="n">
        <v>25.8</v>
      </c>
      <c r="KN186" s="109" t="n">
        <v>25.7</v>
      </c>
      <c r="KO186" s="110" t="n">
        <f aca="false">SUM(KC186:KN186)/12</f>
        <v>21.9333333333333</v>
      </c>
      <c r="LA186" s="1" t="n">
        <f aca="false">LA185+1</f>
        <v>1986</v>
      </c>
      <c r="LB186" s="113" t="s">
        <v>145</v>
      </c>
      <c r="LC186" s="109" t="n">
        <v>29.9</v>
      </c>
      <c r="LD186" s="109" t="n">
        <v>29.9</v>
      </c>
      <c r="LE186" s="109" t="n">
        <v>31</v>
      </c>
      <c r="LF186" s="109" t="n">
        <v>23.4</v>
      </c>
      <c r="LG186" s="109" t="n">
        <v>20.1</v>
      </c>
      <c r="LH186" s="109" t="n">
        <v>16.5</v>
      </c>
      <c r="LI186" s="109" t="n">
        <v>14.7</v>
      </c>
      <c r="LJ186" s="109" t="n">
        <v>16.6</v>
      </c>
      <c r="LK186" s="109" t="n">
        <v>19.1</v>
      </c>
      <c r="LL186" s="109" t="n">
        <v>20.6</v>
      </c>
      <c r="LM186" s="109" t="n">
        <v>26.6</v>
      </c>
      <c r="LN186" s="109" t="n">
        <v>28</v>
      </c>
      <c r="LO186" s="110" t="n">
        <f aca="false">SUM(LC186:LN186)/12</f>
        <v>23.0333333333333</v>
      </c>
      <c r="MA186" s="1"/>
      <c r="MB186" s="113"/>
      <c r="MC186" s="109"/>
      <c r="MD186" s="109"/>
      <c r="ME186" s="109"/>
      <c r="MF186" s="109"/>
      <c r="MG186" s="109"/>
      <c r="MH186" s="109"/>
      <c r="MI186" s="109"/>
      <c r="MJ186" s="109"/>
      <c r="MK186" s="109"/>
      <c r="ML186" s="109"/>
      <c r="MM186" s="109"/>
      <c r="MN186" s="109"/>
      <c r="MO186" s="110"/>
      <c r="NA186" s="1" t="n">
        <f aca="false">NA185+1</f>
        <v>1986</v>
      </c>
      <c r="NB186" s="113" t="s">
        <v>145</v>
      </c>
      <c r="NC186" s="109" t="n">
        <v>35.9</v>
      </c>
      <c r="ND186" s="109" t="n">
        <v>35.1</v>
      </c>
      <c r="NE186" s="109" t="n">
        <v>36.2</v>
      </c>
      <c r="NF186" s="109" t="n">
        <v>27</v>
      </c>
      <c r="NG186" s="109" t="n">
        <v>23.1</v>
      </c>
      <c r="NH186" s="109" t="n">
        <v>19</v>
      </c>
      <c r="NI186" s="109" t="n">
        <v>16.3</v>
      </c>
      <c r="NJ186" s="109" t="n">
        <v>19.2</v>
      </c>
      <c r="NK186" s="109" t="n">
        <v>24.2</v>
      </c>
      <c r="NL186" s="109" t="n">
        <v>25.8</v>
      </c>
      <c r="NM186" s="109" t="n">
        <v>32.2</v>
      </c>
      <c r="NN186" s="109" t="n">
        <v>33.2</v>
      </c>
      <c r="NO186" s="110" t="n">
        <f aca="false">SUM(NC186:NN186)/12</f>
        <v>27.2666666666667</v>
      </c>
      <c r="OA186" s="5"/>
    </row>
    <row r="187" customFormat="false" ht="12.75" hidden="false" customHeight="false" outlineLevel="0" collapsed="false">
      <c r="A187" s="150"/>
      <c r="B187" s="151" t="n">
        <f aca="false">AVERAGE(AO187,BO187,CO187,DO187,EO187,FO187,GO187,HO187,IO187,JO187,KO187,LO187,MO187,NO187)</f>
        <v>23.5297619047619</v>
      </c>
      <c r="C187" s="163" t="n">
        <f aca="false">AVERAGE(B183:B187)</f>
        <v>23.5225793650794</v>
      </c>
      <c r="D187" s="164" t="n">
        <f aca="false">AVERAGE(B178:B187)</f>
        <v>23.7690277777778</v>
      </c>
      <c r="E187" s="151" t="n">
        <f aca="false">AVERAGE(B168:B187)</f>
        <v>23.6068948412698</v>
      </c>
      <c r="F187" s="165" t="n">
        <f aca="false">AVERAGE(B138:B187)</f>
        <v>23.3280198412698</v>
      </c>
      <c r="G187" s="159" t="n">
        <f aca="false">MAX(AC187:AN187,BC187:BN187,CC187:CN187,DC187:DN187,EC187:EN187,FC187:FN187,GC187:GN187,HC187:HN187,IC187:IN187,JC187:JN187,KC187:KN187,LC187:LN187,MC187:MN187,NC187:NN187)</f>
        <v>37.4</v>
      </c>
      <c r="H187" s="161" t="n">
        <f aca="false">MEDIAN(AC187:AN187,BC187:BN187,CC187:CN187,DC187:DN187,EC187:EN187,FC187:FN187,GC187:GN187,HC187:HN187,IC187:IN187,JC187:JN187,KC187:KN187,LC187:LN187,MC187:MN187,NC187:NN187)</f>
        <v>22.75</v>
      </c>
      <c r="I187" s="157" t="n">
        <f aca="false">MIN(AC187:AN187,BC187:BN187,CC187:CN187,DC187:DN187,EC187:EN187,FC187:FN187,GC187:GN187,HC187:HN187,IC187:IN187,JC187:JN187,KC187:KN187,LC187:LN187,MC187:MN187,NC187:NN187)</f>
        <v>13.7</v>
      </c>
      <c r="J187" s="162" t="n">
        <f aca="false">(G187+I187)/2</f>
        <v>25.55</v>
      </c>
      <c r="AA187" s="1" t="n">
        <f aca="false">AA186+1</f>
        <v>63</v>
      </c>
      <c r="AB187" s="108"/>
      <c r="AC187" s="109"/>
      <c r="AD187" s="109"/>
      <c r="AE187" s="109"/>
      <c r="AF187" s="109"/>
      <c r="AG187" s="109"/>
      <c r="AH187" s="109"/>
      <c r="AI187" s="109"/>
      <c r="AJ187" s="109"/>
      <c r="AK187" s="109"/>
      <c r="AL187" s="109"/>
      <c r="AM187" s="109"/>
      <c r="AN187" s="109"/>
      <c r="AO187" s="110"/>
      <c r="AQ187" s="112"/>
      <c r="AR187" s="109"/>
      <c r="AS187" s="109"/>
      <c r="AT187" s="109"/>
      <c r="AU187" s="109"/>
      <c r="AV187" s="109"/>
      <c r="AW187" s="109"/>
      <c r="AX187" s="109"/>
      <c r="AY187" s="109"/>
      <c r="AZ187" s="109"/>
      <c r="BA187" s="1"/>
      <c r="BB187" s="113"/>
      <c r="BC187" s="109"/>
      <c r="BD187" s="109"/>
      <c r="BE187" s="109"/>
      <c r="BF187" s="109"/>
      <c r="BG187" s="109"/>
      <c r="BH187" s="109"/>
      <c r="BI187" s="109"/>
      <c r="BJ187" s="109"/>
      <c r="BK187" s="109"/>
      <c r="BL187" s="109"/>
      <c r="BM187" s="109"/>
      <c r="BN187" s="109"/>
      <c r="BO187" s="110"/>
      <c r="BP187" s="109"/>
      <c r="BQ187" s="109"/>
      <c r="BR187" s="109"/>
      <c r="BS187" s="109"/>
      <c r="CA187" s="1"/>
      <c r="CB187" s="112"/>
      <c r="CC187" s="109"/>
      <c r="CD187" s="109"/>
      <c r="CE187" s="109"/>
      <c r="CF187" s="109"/>
      <c r="CG187" s="109"/>
      <c r="CH187" s="109"/>
      <c r="CI187" s="109"/>
      <c r="CJ187" s="109"/>
      <c r="CK187" s="109"/>
      <c r="CL187" s="109"/>
      <c r="CM187" s="109"/>
      <c r="CN187" s="109"/>
      <c r="CO187" s="110"/>
      <c r="DA187" s="1"/>
      <c r="DB187" s="113"/>
      <c r="DC187" s="109"/>
      <c r="DD187" s="109"/>
      <c r="DE187" s="109"/>
      <c r="DF187" s="109"/>
      <c r="DG187" s="109"/>
      <c r="DH187" s="109"/>
      <c r="DI187" s="109"/>
      <c r="DJ187" s="109"/>
      <c r="DK187" s="109"/>
      <c r="DL187" s="109"/>
      <c r="DM187" s="109"/>
      <c r="DN187" s="109"/>
      <c r="DO187" s="110"/>
      <c r="EA187" s="1" t="n">
        <f aca="false">EA186+1</f>
        <v>1987</v>
      </c>
      <c r="EB187" s="111" t="n">
        <v>1987</v>
      </c>
      <c r="EC187" s="109" t="n">
        <v>37.4</v>
      </c>
      <c r="ED187" s="109" t="n">
        <v>35</v>
      </c>
      <c r="EE187" s="109" t="n">
        <v>31.3</v>
      </c>
      <c r="EF187" s="109" t="n">
        <v>29.9</v>
      </c>
      <c r="EG187" s="109" t="n">
        <v>23.1</v>
      </c>
      <c r="EH187" s="109" t="n">
        <v>20.2</v>
      </c>
      <c r="EI187" s="109" t="n">
        <v>19.8</v>
      </c>
      <c r="EJ187" s="109" t="n">
        <v>20.9</v>
      </c>
      <c r="EK187" s="109" t="n">
        <v>26.6</v>
      </c>
      <c r="EL187" s="109" t="n">
        <v>30.8</v>
      </c>
      <c r="EM187" s="109" t="n">
        <v>34.6</v>
      </c>
      <c r="EN187" s="109" t="n">
        <v>37.3</v>
      </c>
      <c r="EO187" s="110" t="n">
        <f aca="false">SUM(EC187:EN187)/12</f>
        <v>28.9083333333333</v>
      </c>
      <c r="FA187" s="1"/>
      <c r="FB187" s="113"/>
      <c r="FC187" s="109"/>
      <c r="FD187" s="109"/>
      <c r="FE187" s="109"/>
      <c r="FF187" s="109"/>
      <c r="FG187" s="109"/>
      <c r="FH187" s="109"/>
      <c r="FI187" s="109"/>
      <c r="FJ187" s="109"/>
      <c r="FK187" s="109"/>
      <c r="FL187" s="109"/>
      <c r="FM187" s="109"/>
      <c r="FN187" s="109"/>
      <c r="FO187" s="110"/>
      <c r="GA187" s="1"/>
      <c r="GB187" s="111"/>
      <c r="GC187" s="109"/>
      <c r="GD187" s="109"/>
      <c r="GE187" s="109"/>
      <c r="GF187" s="109"/>
      <c r="GG187" s="109"/>
      <c r="GH187" s="109"/>
      <c r="GI187" s="109"/>
      <c r="GJ187" s="109"/>
      <c r="GK187" s="109"/>
      <c r="GL187" s="109"/>
      <c r="GM187" s="109"/>
      <c r="GN187" s="109"/>
      <c r="GO187" s="110"/>
      <c r="HA187" s="1" t="n">
        <f aca="false">HA186+1</f>
        <v>1987</v>
      </c>
      <c r="HB187" s="113" t="s">
        <v>146</v>
      </c>
      <c r="HC187" s="109" t="n">
        <v>24.1</v>
      </c>
      <c r="HD187" s="109" t="n">
        <v>26.1</v>
      </c>
      <c r="HE187" s="109" t="n">
        <v>23.7</v>
      </c>
      <c r="HF187" s="109" t="n">
        <v>22.2</v>
      </c>
      <c r="HG187" s="109" t="n">
        <v>18.9</v>
      </c>
      <c r="HH187" s="109" t="n">
        <v>17.2</v>
      </c>
      <c r="HI187" s="109" t="n">
        <v>16.5</v>
      </c>
      <c r="HJ187" s="109" t="n">
        <v>16.3</v>
      </c>
      <c r="HK187" s="109" t="n">
        <v>19.9</v>
      </c>
      <c r="HL187" s="109" t="n">
        <v>20.3</v>
      </c>
      <c r="HM187" s="109" t="n">
        <v>23.2</v>
      </c>
      <c r="HN187" s="109" t="n">
        <v>24</v>
      </c>
      <c r="HO187" s="110" t="n">
        <f aca="false">SUM(HC187:HN187)/12</f>
        <v>21.0333333333333</v>
      </c>
      <c r="IA187" s="1" t="n">
        <f aca="false">IA186+1</f>
        <v>1987</v>
      </c>
      <c r="IB187" s="113" t="s">
        <v>146</v>
      </c>
      <c r="IC187" s="109" t="n">
        <v>29.9</v>
      </c>
      <c r="ID187" s="109" t="n">
        <v>30.9</v>
      </c>
      <c r="IE187" s="109" t="n">
        <v>27.4</v>
      </c>
      <c r="IF187" s="109" t="n">
        <v>25.7</v>
      </c>
      <c r="IG187" s="109" t="n">
        <v>19.4</v>
      </c>
      <c r="IH187" s="109" t="n">
        <v>17.7</v>
      </c>
      <c r="II187" s="109" t="n">
        <v>16.3</v>
      </c>
      <c r="IJ187" s="109" t="n">
        <v>17.3</v>
      </c>
      <c r="IK187" s="109" t="n">
        <v>21.5</v>
      </c>
      <c r="IL187" s="109" t="n">
        <v>24.7</v>
      </c>
      <c r="IM187" s="109" t="n">
        <v>28.1</v>
      </c>
      <c r="IN187" s="109" t="n">
        <v>30.4</v>
      </c>
      <c r="IO187" s="110" t="n">
        <f aca="false">SUM(IC187:IN187)/12</f>
        <v>24.1083333333333</v>
      </c>
      <c r="JA187" s="1" t="n">
        <f aca="false">JA186+1</f>
        <v>1987</v>
      </c>
      <c r="JB187" s="113" t="s">
        <v>146</v>
      </c>
      <c r="JC187" s="109" t="n">
        <v>20</v>
      </c>
      <c r="JD187" s="109" t="n">
        <v>22.4</v>
      </c>
      <c r="JE187" s="109" t="n">
        <v>19.6</v>
      </c>
      <c r="JF187" s="109" t="n">
        <v>19.4</v>
      </c>
      <c r="JG187" s="109" t="n">
        <v>16.8</v>
      </c>
      <c r="JH187" s="109" t="n">
        <v>15</v>
      </c>
      <c r="JI187" s="109" t="n">
        <v>13.7</v>
      </c>
      <c r="JJ187" s="109" t="n">
        <v>14.6</v>
      </c>
      <c r="JK187" s="109" t="n">
        <v>16.7</v>
      </c>
      <c r="JL187" s="109" t="n">
        <v>17.6</v>
      </c>
      <c r="JM187" s="109" t="n">
        <v>21</v>
      </c>
      <c r="JN187" s="109" t="n">
        <v>21.2</v>
      </c>
      <c r="JO187" s="110" t="n">
        <f aca="false">SUM(JC187:JN187)/12</f>
        <v>18.1666666666667</v>
      </c>
      <c r="KA187" s="1" t="n">
        <f aca="false">KA186+1</f>
        <v>1987</v>
      </c>
      <c r="KB187" s="113" t="s">
        <v>146</v>
      </c>
      <c r="KC187" s="109" t="n">
        <v>28.1</v>
      </c>
      <c r="KD187" s="109" t="n">
        <v>29.7</v>
      </c>
      <c r="KE187" s="109" t="n">
        <v>25.7</v>
      </c>
      <c r="KF187" s="109" t="n">
        <v>24.5</v>
      </c>
      <c r="KG187" s="109" t="n">
        <v>17.9</v>
      </c>
      <c r="KH187" s="109" t="n">
        <v>16</v>
      </c>
      <c r="KI187" s="109" t="n">
        <v>14.5</v>
      </c>
      <c r="KJ187" s="109" t="n">
        <v>15.2</v>
      </c>
      <c r="KK187" s="109" t="n">
        <v>19.4</v>
      </c>
      <c r="KL187" s="109" t="n">
        <v>21.3</v>
      </c>
      <c r="KM187" s="109" t="n">
        <v>26.6</v>
      </c>
      <c r="KN187" s="109" t="n">
        <v>29</v>
      </c>
      <c r="KO187" s="110" t="n">
        <f aca="false">SUM(KC187:KN187)/12</f>
        <v>22.325</v>
      </c>
      <c r="LA187" s="1" t="n">
        <f aca="false">LA186+1</f>
        <v>1987</v>
      </c>
      <c r="LB187" s="113" t="s">
        <v>146</v>
      </c>
      <c r="LC187" s="109" t="n">
        <v>29.2</v>
      </c>
      <c r="LD187" s="109" t="n">
        <v>30.2</v>
      </c>
      <c r="LE187" s="109" t="n">
        <v>26.2</v>
      </c>
      <c r="LF187" s="109" t="n">
        <v>25.4</v>
      </c>
      <c r="LG187" s="109" t="n">
        <v>18.6</v>
      </c>
      <c r="LH187" s="109" t="n">
        <v>16.9</v>
      </c>
      <c r="LI187" s="109" t="n">
        <v>15.7</v>
      </c>
      <c r="LJ187" s="109" t="n">
        <v>16.2</v>
      </c>
      <c r="LK187" s="109" t="n">
        <v>21.3</v>
      </c>
      <c r="LL187" s="109" t="n">
        <v>23.4</v>
      </c>
      <c r="LM187" s="109" t="n">
        <v>27.7</v>
      </c>
      <c r="LN187" s="109" t="n">
        <v>30</v>
      </c>
      <c r="LO187" s="110" t="n">
        <f aca="false">SUM(LC187:LN187)/12</f>
        <v>23.4</v>
      </c>
      <c r="MA187" s="1"/>
      <c r="MB187" s="113"/>
      <c r="MC187" s="109"/>
      <c r="MD187" s="109"/>
      <c r="ME187" s="109"/>
      <c r="MF187" s="109"/>
      <c r="MG187" s="109"/>
      <c r="MH187" s="109"/>
      <c r="MI187" s="109"/>
      <c r="MJ187" s="109"/>
      <c r="MK187" s="109"/>
      <c r="ML187" s="109"/>
      <c r="MM187" s="109"/>
      <c r="MN187" s="109"/>
      <c r="MO187" s="110"/>
      <c r="NA187" s="1" t="n">
        <f aca="false">NA186+1</f>
        <v>1987</v>
      </c>
      <c r="NB187" s="113" t="s">
        <v>146</v>
      </c>
      <c r="NC187" s="109" t="n">
        <v>32.8</v>
      </c>
      <c r="ND187" s="109" t="n">
        <v>32.7</v>
      </c>
      <c r="NE187" s="109" t="n">
        <v>30.4</v>
      </c>
      <c r="NF187" s="109" t="n">
        <v>28.1</v>
      </c>
      <c r="NG187" s="109" t="n">
        <v>20.6</v>
      </c>
      <c r="NH187" s="109" t="n">
        <v>19.1</v>
      </c>
      <c r="NI187" s="109" t="n">
        <v>18.9</v>
      </c>
      <c r="NJ187" s="109" t="n">
        <v>19.9</v>
      </c>
      <c r="NK187" s="109" t="n">
        <v>24.5</v>
      </c>
      <c r="NL187" s="109" t="n">
        <v>28.4</v>
      </c>
      <c r="NM187" s="109" t="n">
        <v>31.7</v>
      </c>
      <c r="NN187" s="109" t="n">
        <v>34.1</v>
      </c>
      <c r="NO187" s="110" t="n">
        <f aca="false">SUM(NC187:NN187)/12</f>
        <v>26.7666666666667</v>
      </c>
      <c r="OA187" s="5"/>
    </row>
    <row r="188" customFormat="false" ht="12.75" hidden="false" customHeight="false" outlineLevel="0" collapsed="false">
      <c r="A188" s="150"/>
      <c r="B188" s="151" t="n">
        <f aca="false">AVERAGE(AO188,BO188,CO188,DO188,EO188,FO188,GO188,HO188,IO188,JO188,KO188,LO188,MO188,NO188)</f>
        <v>24.322619047619</v>
      </c>
      <c r="C188" s="163" t="n">
        <f aca="false">AVERAGE(B184:B188)</f>
        <v>23.61</v>
      </c>
      <c r="D188" s="164" t="n">
        <f aca="false">AVERAGE(B179:B188)</f>
        <v>23.8992658730159</v>
      </c>
      <c r="E188" s="151" t="n">
        <f aca="false">AVERAGE(B169:B188)</f>
        <v>23.6674900793651</v>
      </c>
      <c r="F188" s="165" t="n">
        <f aca="false">AVERAGE(B139:B188)</f>
        <v>23.3480198412698</v>
      </c>
      <c r="G188" s="159" t="n">
        <f aca="false">MAX(AC188:AN188,BC188:BN188,CC188:CN188,DC188:DN188,EC188:EN188,FC188:FN188,GC188:GN188,HC188:HN188,IC188:IN188,JC188:JN188,KC188:KN188,LC188:LN188,MC188:MN188,NC188:NN188)</f>
        <v>40.4</v>
      </c>
      <c r="H188" s="161" t="n">
        <f aca="false">MEDIAN(AC188:AN188,BC188:BN188,CC188:CN188,DC188:DN188,EC188:EN188,FC188:FN188,GC188:GN188,HC188:HN188,IC188:IN188,JC188:JN188,KC188:KN188,LC188:LN188,MC188:MN188,NC188:NN188)</f>
        <v>23.4</v>
      </c>
      <c r="I188" s="157" t="n">
        <f aca="false">MIN(AC188:AN188,BC188:BN188,CC188:CN188,DC188:DN188,EC188:EN188,FC188:FN188,GC188:GN188,HC188:HN188,IC188:IN188,JC188:JN188,KC188:KN188,LC188:LN188,MC188:MN188,NC188:NN188)</f>
        <v>14.9</v>
      </c>
      <c r="J188" s="162" t="n">
        <f aca="false">(G188+I188)/2</f>
        <v>27.65</v>
      </c>
      <c r="AA188" s="1" t="n">
        <f aca="false">AA187+1</f>
        <v>64</v>
      </c>
      <c r="AB188" s="108"/>
      <c r="AC188" s="109"/>
      <c r="AD188" s="109"/>
      <c r="AE188" s="109"/>
      <c r="AF188" s="109"/>
      <c r="AG188" s="109"/>
      <c r="AH188" s="109"/>
      <c r="AI188" s="109"/>
      <c r="AJ188" s="109"/>
      <c r="AK188" s="109"/>
      <c r="AL188" s="109"/>
      <c r="AM188" s="109"/>
      <c r="AN188" s="109"/>
      <c r="AO188" s="110"/>
      <c r="AQ188" s="112"/>
      <c r="AR188" s="109"/>
      <c r="AS188" s="109"/>
      <c r="AT188" s="109"/>
      <c r="AU188" s="109"/>
      <c r="AV188" s="109"/>
      <c r="AW188" s="109"/>
      <c r="AX188" s="109"/>
      <c r="AY188" s="109"/>
      <c r="AZ188" s="109"/>
      <c r="BA188" s="1"/>
      <c r="BB188" s="113"/>
      <c r="BC188" s="109"/>
      <c r="BD188" s="109"/>
      <c r="BE188" s="109"/>
      <c r="BF188" s="109"/>
      <c r="BG188" s="109"/>
      <c r="BH188" s="109"/>
      <c r="BI188" s="109"/>
      <c r="BJ188" s="109"/>
      <c r="BK188" s="109"/>
      <c r="BL188" s="109"/>
      <c r="BM188" s="109"/>
      <c r="BN188" s="109"/>
      <c r="BO188" s="110"/>
      <c r="BP188" s="109"/>
      <c r="BQ188" s="109"/>
      <c r="BR188" s="109"/>
      <c r="BS188" s="109"/>
      <c r="CA188" s="1"/>
      <c r="CB188" s="112"/>
      <c r="CC188" s="109"/>
      <c r="CD188" s="109"/>
      <c r="CE188" s="109"/>
      <c r="CF188" s="109"/>
      <c r="CG188" s="109"/>
      <c r="CH188" s="109"/>
      <c r="CI188" s="109"/>
      <c r="CJ188" s="109"/>
      <c r="CK188" s="109"/>
      <c r="CL188" s="109"/>
      <c r="CM188" s="109"/>
      <c r="CN188" s="109"/>
      <c r="CO188" s="110"/>
      <c r="DA188" s="1"/>
      <c r="DB188" s="113"/>
      <c r="DC188" s="109"/>
      <c r="DD188" s="109"/>
      <c r="DE188" s="109"/>
      <c r="DF188" s="109"/>
      <c r="DG188" s="109"/>
      <c r="DH188" s="109"/>
      <c r="DI188" s="109"/>
      <c r="DJ188" s="109"/>
      <c r="DK188" s="109"/>
      <c r="DL188" s="109"/>
      <c r="DM188" s="109"/>
      <c r="DN188" s="109"/>
      <c r="DO188" s="110"/>
      <c r="EA188" s="1" t="n">
        <f aca="false">EA187+1</f>
        <v>1988</v>
      </c>
      <c r="EB188" s="111" t="n">
        <v>1988</v>
      </c>
      <c r="EC188" s="109" t="n">
        <v>40.4</v>
      </c>
      <c r="ED188" s="109" t="n">
        <v>36.3</v>
      </c>
      <c r="EE188" s="109" t="n">
        <v>34.5</v>
      </c>
      <c r="EF188" s="109" t="n">
        <v>29.6</v>
      </c>
      <c r="EG188" s="109" t="n">
        <v>23</v>
      </c>
      <c r="EH188" s="109" t="n">
        <v>20.7</v>
      </c>
      <c r="EI188" s="109" t="n">
        <v>20.3</v>
      </c>
      <c r="EJ188" s="109" t="n">
        <v>22.4</v>
      </c>
      <c r="EK188" s="109" t="n">
        <v>27.1</v>
      </c>
      <c r="EL188" s="109" t="n">
        <v>33.6</v>
      </c>
      <c r="EM188" s="109" t="n">
        <v>32.6</v>
      </c>
      <c r="EN188" s="109" t="n">
        <v>36.7</v>
      </c>
      <c r="EO188" s="110" t="n">
        <f aca="false">SUM(EC188:EN188)/12</f>
        <v>29.7666666666667</v>
      </c>
      <c r="FA188" s="1"/>
      <c r="FB188" s="113"/>
      <c r="FC188" s="109"/>
      <c r="FD188" s="109"/>
      <c r="FE188" s="109"/>
      <c r="FF188" s="109"/>
      <c r="FG188" s="109"/>
      <c r="FH188" s="109"/>
      <c r="FI188" s="109"/>
      <c r="FJ188" s="109"/>
      <c r="FK188" s="109"/>
      <c r="FL188" s="109"/>
      <c r="FM188" s="109"/>
      <c r="FN188" s="109"/>
      <c r="FO188" s="110"/>
      <c r="GA188" s="1"/>
      <c r="GB188" s="111"/>
      <c r="GC188" s="109"/>
      <c r="GD188" s="109"/>
      <c r="GE188" s="109"/>
      <c r="GF188" s="109"/>
      <c r="GG188" s="109"/>
      <c r="GH188" s="109"/>
      <c r="GI188" s="109"/>
      <c r="GJ188" s="109"/>
      <c r="GK188" s="109"/>
      <c r="GL188" s="109"/>
      <c r="GM188" s="109"/>
      <c r="GN188" s="109"/>
      <c r="GO188" s="110"/>
      <c r="HA188" s="1" t="n">
        <f aca="false">HA187+1</f>
        <v>1988</v>
      </c>
      <c r="HB188" s="113" t="s">
        <v>147</v>
      </c>
      <c r="HC188" s="109" t="n">
        <v>26.8</v>
      </c>
      <c r="HD188" s="109" t="n">
        <v>24</v>
      </c>
      <c r="HE188" s="109" t="n">
        <v>25.6</v>
      </c>
      <c r="HF188" s="109" t="n">
        <v>22.2</v>
      </c>
      <c r="HG188" s="109" t="n">
        <v>20.4</v>
      </c>
      <c r="HH188" s="109" t="n">
        <v>18.3</v>
      </c>
      <c r="HI188" s="109" t="n">
        <v>17.1</v>
      </c>
      <c r="HJ188" s="109" t="n">
        <v>17.1</v>
      </c>
      <c r="HK188" s="109" t="n">
        <v>20.4</v>
      </c>
      <c r="HL188" s="109" t="n">
        <v>23.4</v>
      </c>
      <c r="HM188" s="109" t="n">
        <v>22</v>
      </c>
      <c r="HN188" s="109" t="n">
        <v>24.9</v>
      </c>
      <c r="HO188" s="110" t="n">
        <f aca="false">SUM(HC188:HN188)/12</f>
        <v>21.85</v>
      </c>
      <c r="IA188" s="1" t="n">
        <f aca="false">IA187+1</f>
        <v>1988</v>
      </c>
      <c r="IB188" s="113" t="s">
        <v>147</v>
      </c>
      <c r="IC188" s="109" t="n">
        <v>33.3</v>
      </c>
      <c r="ID188" s="109" t="n">
        <v>30</v>
      </c>
      <c r="IE188" s="109" t="n">
        <v>30.5</v>
      </c>
      <c r="IF188" s="109" t="n">
        <v>25.5</v>
      </c>
      <c r="IG188" s="109" t="n">
        <v>21.5</v>
      </c>
      <c r="IH188" s="109" t="n">
        <v>17.5</v>
      </c>
      <c r="II188" s="109" t="n">
        <v>17.1</v>
      </c>
      <c r="IJ188" s="109" t="n">
        <v>18.6</v>
      </c>
      <c r="IK188" s="109" t="n">
        <v>22.8</v>
      </c>
      <c r="IL188" s="109" t="n">
        <v>26.1</v>
      </c>
      <c r="IM188" s="109" t="n">
        <v>25.1</v>
      </c>
      <c r="IN188" s="109" t="n">
        <v>30.4</v>
      </c>
      <c r="IO188" s="110" t="n">
        <f aca="false">SUM(IC188:IN188)/12</f>
        <v>24.8666666666667</v>
      </c>
      <c r="JA188" s="1" t="n">
        <f aca="false">JA187+1</f>
        <v>1988</v>
      </c>
      <c r="JB188" s="113" t="s">
        <v>147</v>
      </c>
      <c r="JC188" s="109" t="n">
        <v>23.4</v>
      </c>
      <c r="JD188" s="109" t="n">
        <v>21.1</v>
      </c>
      <c r="JE188" s="109" t="n">
        <v>22.9</v>
      </c>
      <c r="JF188" s="109" t="n">
        <v>19.5</v>
      </c>
      <c r="JG188" s="109" t="n">
        <v>18.1</v>
      </c>
      <c r="JH188" s="109" t="n">
        <v>15.3</v>
      </c>
      <c r="JI188" s="109" t="n">
        <v>15.1</v>
      </c>
      <c r="JJ188" s="109" t="n">
        <v>14.9</v>
      </c>
      <c r="JK188" s="109" t="n">
        <v>17.1</v>
      </c>
      <c r="JL188" s="109" t="n">
        <v>17.9</v>
      </c>
      <c r="JM188" s="109" t="n">
        <v>19.8</v>
      </c>
      <c r="JN188" s="109" t="n">
        <v>21.7</v>
      </c>
      <c r="JO188" s="110" t="n">
        <f aca="false">SUM(JC188:JN188)/12</f>
        <v>18.9</v>
      </c>
      <c r="KA188" s="1" t="n">
        <f aca="false">KA187+1</f>
        <v>1988</v>
      </c>
      <c r="KB188" s="113" t="s">
        <v>147</v>
      </c>
      <c r="KC188" s="109" t="n">
        <v>31.6</v>
      </c>
      <c r="KD188" s="109" t="n">
        <v>28.5</v>
      </c>
      <c r="KE188" s="109" t="n">
        <v>28.7</v>
      </c>
      <c r="KF188" s="109" t="n">
        <v>23.8</v>
      </c>
      <c r="KG188" s="109" t="n">
        <v>19.5</v>
      </c>
      <c r="KH188" s="109" t="n">
        <v>16.1</v>
      </c>
      <c r="KI188" s="109" t="n">
        <v>15</v>
      </c>
      <c r="KJ188" s="109" t="n">
        <v>16.3</v>
      </c>
      <c r="KK188" s="109" t="n">
        <v>20.1</v>
      </c>
      <c r="KL188" s="109" t="n">
        <v>23.7</v>
      </c>
      <c r="KM188" s="109" t="n">
        <v>23.7</v>
      </c>
      <c r="KN188" s="109" t="n">
        <v>29.4</v>
      </c>
      <c r="KO188" s="110" t="n">
        <f aca="false">SUM(KC188:KN188)/12</f>
        <v>23.0333333333333</v>
      </c>
      <c r="LA188" s="1" t="n">
        <f aca="false">LA187+1</f>
        <v>1988</v>
      </c>
      <c r="LB188" s="113" t="s">
        <v>147</v>
      </c>
      <c r="LC188" s="109" t="n">
        <v>32.3</v>
      </c>
      <c r="LD188" s="109" t="n">
        <v>29</v>
      </c>
      <c r="LE188" s="109" t="n">
        <v>29.4</v>
      </c>
      <c r="LF188" s="109" t="n">
        <v>24.3</v>
      </c>
      <c r="LG188" s="109" t="n">
        <v>20.8</v>
      </c>
      <c r="LH188" s="109" t="n">
        <v>16.8</v>
      </c>
      <c r="LI188" s="109" t="n">
        <v>16.1</v>
      </c>
      <c r="LJ188" s="109" t="n">
        <v>17.7</v>
      </c>
      <c r="LK188" s="109" t="n">
        <v>22.4</v>
      </c>
      <c r="LL188" s="109" t="n">
        <v>26</v>
      </c>
      <c r="LM188" s="109" t="n">
        <v>24.8</v>
      </c>
      <c r="LN188" s="109" t="n">
        <v>30.2</v>
      </c>
      <c r="LO188" s="110" t="n">
        <f aca="false">SUM(LC188:LN188)/12</f>
        <v>24.15</v>
      </c>
      <c r="MA188" s="1"/>
      <c r="MB188" s="113"/>
      <c r="MC188" s="109"/>
      <c r="MD188" s="109"/>
      <c r="ME188" s="109"/>
      <c r="MF188" s="109"/>
      <c r="MG188" s="109"/>
      <c r="MH188" s="109"/>
      <c r="MI188" s="109"/>
      <c r="MJ188" s="109"/>
      <c r="MK188" s="109"/>
      <c r="ML188" s="109"/>
      <c r="MM188" s="109"/>
      <c r="MN188" s="109"/>
      <c r="MO188" s="110"/>
      <c r="NA188" s="1" t="n">
        <f aca="false">NA187+1</f>
        <v>1988</v>
      </c>
      <c r="NB188" s="113" t="s">
        <v>147</v>
      </c>
      <c r="NC188" s="109" t="n">
        <v>36.7</v>
      </c>
      <c r="ND188" s="109" t="n">
        <v>33</v>
      </c>
      <c r="NE188" s="109" t="n">
        <v>31.8</v>
      </c>
      <c r="NF188" s="109" t="n">
        <v>27.3</v>
      </c>
      <c r="NG188" s="109" t="n">
        <v>22.6</v>
      </c>
      <c r="NH188" s="109" t="n">
        <v>20.6</v>
      </c>
      <c r="NI188" s="109" t="n">
        <v>19.1</v>
      </c>
      <c r="NJ188" s="109" t="n">
        <v>21</v>
      </c>
      <c r="NK188" s="109" t="n">
        <v>26.3</v>
      </c>
      <c r="NL188" s="109" t="n">
        <v>31.4</v>
      </c>
      <c r="NM188" s="109" t="n">
        <v>29.3</v>
      </c>
      <c r="NN188" s="109" t="n">
        <v>33.2</v>
      </c>
      <c r="NO188" s="110" t="n">
        <f aca="false">SUM(NC188:NN188)/12</f>
        <v>27.6916666666667</v>
      </c>
      <c r="OA188" s="5"/>
    </row>
    <row r="189" customFormat="false" ht="12.75" hidden="false" customHeight="false" outlineLevel="0" collapsed="false">
      <c r="A189" s="150"/>
      <c r="B189" s="151" t="n">
        <f aca="false">AVERAGE(AO189,BO189,CO189,DO189,EO189,FO189,GO189,HO189,IO189,JO189,KO189,LO189,MO189,NO189)</f>
        <v>23.4059523809524</v>
      </c>
      <c r="C189" s="163" t="n">
        <f aca="false">AVERAGE(B185:B189)</f>
        <v>23.6330952380952</v>
      </c>
      <c r="D189" s="164" t="n">
        <f aca="false">AVERAGE(B180:B189)</f>
        <v>23.8556944444444</v>
      </c>
      <c r="E189" s="151" t="n">
        <f aca="false">AVERAGE(B170:B189)</f>
        <v>23.6776686507937</v>
      </c>
      <c r="F189" s="165" t="n">
        <f aca="false">AVERAGE(B140:B189)</f>
        <v>23.3601865079365</v>
      </c>
      <c r="G189" s="159" t="n">
        <f aca="false">MAX(AC189:AN189,BC189:BN189,CC189:CN189,DC189:DN189,EC189:EN189,FC189:FN189,GC189:GN189,HC189:HN189,IC189:IN189,JC189:JN189,KC189:KN189,LC189:LN189,MC189:MN189,NC189:NN189)</f>
        <v>38.8</v>
      </c>
      <c r="H189" s="161" t="n">
        <f aca="false">MEDIAN(AC189:AN189,BC189:BN189,CC189:CN189,DC189:DN189,EC189:EN189,FC189:FN189,GC189:GN189,HC189:HN189,IC189:IN189,JC189:JN189,KC189:KN189,LC189:LN189,MC189:MN189,NC189:NN189)</f>
        <v>23.05</v>
      </c>
      <c r="I189" s="157" t="n">
        <f aca="false">MIN(AC189:AN189,BC189:BN189,CC189:CN189,DC189:DN189,EC189:EN189,FC189:FN189,GC189:GN189,HC189:HN189,IC189:IN189,JC189:JN189,KC189:KN189,LC189:LN189,MC189:MN189,NC189:NN189)</f>
        <v>13.6</v>
      </c>
      <c r="J189" s="162" t="n">
        <f aca="false">(G189+I189)/2</f>
        <v>26.2</v>
      </c>
      <c r="AA189" s="1" t="n">
        <f aca="false">AA188+1</f>
        <v>65</v>
      </c>
      <c r="AB189" s="108"/>
      <c r="AC189" s="109"/>
      <c r="AD189" s="109"/>
      <c r="AE189" s="109"/>
      <c r="AF189" s="109"/>
      <c r="AG189" s="109"/>
      <c r="AH189" s="109"/>
      <c r="AI189" s="109"/>
      <c r="AJ189" s="109"/>
      <c r="AK189" s="109"/>
      <c r="AL189" s="109"/>
      <c r="AM189" s="109"/>
      <c r="AN189" s="109"/>
      <c r="AO189" s="110"/>
      <c r="AQ189" s="112"/>
      <c r="AR189" s="109"/>
      <c r="AS189" s="109"/>
      <c r="AT189" s="109"/>
      <c r="AU189" s="109"/>
      <c r="AV189" s="109"/>
      <c r="AW189" s="109"/>
      <c r="AX189" s="109"/>
      <c r="AY189" s="109"/>
      <c r="AZ189" s="109"/>
      <c r="BA189" s="1"/>
      <c r="BB189" s="113"/>
      <c r="BC189" s="109"/>
      <c r="BD189" s="109"/>
      <c r="BE189" s="109"/>
      <c r="BF189" s="109"/>
      <c r="BG189" s="109"/>
      <c r="BH189" s="109"/>
      <c r="BI189" s="109"/>
      <c r="BJ189" s="109"/>
      <c r="BK189" s="109"/>
      <c r="BL189" s="109"/>
      <c r="BM189" s="109"/>
      <c r="BN189" s="109"/>
      <c r="BO189" s="110"/>
      <c r="BP189" s="109"/>
      <c r="BQ189" s="109"/>
      <c r="BR189" s="109"/>
      <c r="BS189" s="109"/>
      <c r="CA189" s="1"/>
      <c r="CB189" s="112"/>
      <c r="CC189" s="109"/>
      <c r="CD189" s="109"/>
      <c r="CE189" s="109"/>
      <c r="CF189" s="109"/>
      <c r="CG189" s="109"/>
      <c r="CH189" s="109"/>
      <c r="CI189" s="109"/>
      <c r="CJ189" s="109"/>
      <c r="CK189" s="109"/>
      <c r="CL189" s="109"/>
      <c r="CM189" s="109"/>
      <c r="CN189" s="109"/>
      <c r="CO189" s="110"/>
      <c r="DA189" s="1"/>
      <c r="DB189" s="113"/>
      <c r="DC189" s="109"/>
      <c r="DD189" s="109"/>
      <c r="DE189" s="109"/>
      <c r="DF189" s="109"/>
      <c r="DG189" s="109"/>
      <c r="DH189" s="109"/>
      <c r="DI189" s="109"/>
      <c r="DJ189" s="109"/>
      <c r="DK189" s="109"/>
      <c r="DL189" s="109"/>
      <c r="DM189" s="109"/>
      <c r="DN189" s="109"/>
      <c r="DO189" s="110"/>
      <c r="EA189" s="1" t="n">
        <f aca="false">EA188+1</f>
        <v>1989</v>
      </c>
      <c r="EB189" s="111" t="n">
        <v>1989</v>
      </c>
      <c r="EC189" s="109" t="n">
        <v>36.9</v>
      </c>
      <c r="ED189" s="109" t="n">
        <v>38.8</v>
      </c>
      <c r="EE189" s="109" t="n">
        <v>31.4</v>
      </c>
      <c r="EF189" s="109" t="n">
        <v>27.9</v>
      </c>
      <c r="EG189" s="109" t="n">
        <v>23.2</v>
      </c>
      <c r="EH189" s="109" t="n">
        <v>17.1</v>
      </c>
      <c r="EI189" s="109" t="n">
        <v>17.5</v>
      </c>
      <c r="EJ189" s="109" t="n">
        <v>19.8</v>
      </c>
      <c r="EK189" s="109" t="n">
        <v>26.1</v>
      </c>
      <c r="EL189" s="109" t="n">
        <v>29.4</v>
      </c>
      <c r="EM189" s="109" t="n">
        <v>32.8</v>
      </c>
      <c r="EN189" s="109" t="n">
        <v>37.3</v>
      </c>
      <c r="EO189" s="110" t="n">
        <f aca="false">SUM(EC189:EN189)/12</f>
        <v>28.1833333333333</v>
      </c>
      <c r="FA189" s="1"/>
      <c r="FB189" s="113"/>
      <c r="FC189" s="109"/>
      <c r="FD189" s="109"/>
      <c r="FE189" s="109"/>
      <c r="FF189" s="109"/>
      <c r="FG189" s="109"/>
      <c r="FH189" s="109"/>
      <c r="FI189" s="109"/>
      <c r="FJ189" s="109"/>
      <c r="FK189" s="109"/>
      <c r="FL189" s="109"/>
      <c r="FM189" s="109"/>
      <c r="FN189" s="109"/>
      <c r="FO189" s="110"/>
      <c r="GA189" s="1"/>
      <c r="GB189" s="111"/>
      <c r="GC189" s="109"/>
      <c r="GD189" s="109"/>
      <c r="GE189" s="109"/>
      <c r="GF189" s="109"/>
      <c r="GG189" s="109"/>
      <c r="GH189" s="109"/>
      <c r="GI189" s="109"/>
      <c r="GJ189" s="109"/>
      <c r="GK189" s="109"/>
      <c r="GL189" s="109"/>
      <c r="GM189" s="109"/>
      <c r="GN189" s="109"/>
      <c r="GO189" s="110"/>
      <c r="HA189" s="1" t="n">
        <f aca="false">HA188+1</f>
        <v>1989</v>
      </c>
      <c r="HB189" s="113" t="s">
        <v>148</v>
      </c>
      <c r="HC189" s="109" t="n">
        <v>25.9</v>
      </c>
      <c r="HD189" s="109" t="n">
        <v>26.8</v>
      </c>
      <c r="HE189" s="109" t="n">
        <v>26.2</v>
      </c>
      <c r="HF189" s="109" t="n">
        <v>22.4</v>
      </c>
      <c r="HG189" s="109" t="n">
        <v>19.6</v>
      </c>
      <c r="HH189" s="109" t="n">
        <v>15.4</v>
      </c>
      <c r="HI189" s="109" t="n">
        <v>15.4</v>
      </c>
      <c r="HJ189" s="109" t="n">
        <v>15.8</v>
      </c>
      <c r="HK189" s="109" t="n">
        <v>18.7</v>
      </c>
      <c r="HL189" s="109" t="n">
        <v>19.8</v>
      </c>
      <c r="HM189" s="109" t="n">
        <v>22.8</v>
      </c>
      <c r="HN189" s="109" t="n">
        <v>25.3</v>
      </c>
      <c r="HO189" s="110" t="n">
        <f aca="false">SUM(HC189:HN189)/12</f>
        <v>21.175</v>
      </c>
      <c r="IA189" s="1" t="n">
        <f aca="false">IA188+1</f>
        <v>1989</v>
      </c>
      <c r="IB189" s="113" t="s">
        <v>148</v>
      </c>
      <c r="IC189" s="109" t="n">
        <v>31.1</v>
      </c>
      <c r="ID189" s="109" t="n">
        <v>33.6</v>
      </c>
      <c r="IE189" s="109" t="n">
        <v>28.8</v>
      </c>
      <c r="IF189" s="109" t="n">
        <v>24.5</v>
      </c>
      <c r="IG189" s="109" t="n">
        <v>20.3</v>
      </c>
      <c r="IH189" s="109" t="n">
        <v>14.8</v>
      </c>
      <c r="II189" s="109" t="n">
        <v>15.1</v>
      </c>
      <c r="IJ189" s="109" t="n">
        <v>16</v>
      </c>
      <c r="IK189" s="109" t="n">
        <v>21.4</v>
      </c>
      <c r="IL189" s="109" t="n">
        <v>24.1</v>
      </c>
      <c r="IM189" s="109" t="n">
        <v>27.9</v>
      </c>
      <c r="IN189" s="109" t="n">
        <v>31.1</v>
      </c>
      <c r="IO189" s="110" t="n">
        <f aca="false">SUM(IC189:IN189)/12</f>
        <v>24.0583333333333</v>
      </c>
      <c r="JA189" s="1" t="n">
        <f aca="false">JA188+1</f>
        <v>1989</v>
      </c>
      <c r="JB189" s="113" t="s">
        <v>148</v>
      </c>
      <c r="JC189" s="109" t="n">
        <v>23.6</v>
      </c>
      <c r="JD189" s="109" t="n">
        <v>23</v>
      </c>
      <c r="JE189" s="109" t="n">
        <v>22.7</v>
      </c>
      <c r="JF189" s="109" t="n">
        <v>19.9</v>
      </c>
      <c r="JG189" s="109" t="n">
        <v>17.2</v>
      </c>
      <c r="JH189" s="109" t="n">
        <v>13.8</v>
      </c>
      <c r="JI189" s="109" t="n">
        <v>13.6</v>
      </c>
      <c r="JJ189" s="109" t="n">
        <v>13.6</v>
      </c>
      <c r="JK189" s="109" t="n">
        <v>16.1</v>
      </c>
      <c r="JL189" s="109" t="n">
        <v>17</v>
      </c>
      <c r="JM189" s="109" t="n">
        <v>20.3</v>
      </c>
      <c r="JN189" s="109" t="n">
        <v>22.3</v>
      </c>
      <c r="JO189" s="110" t="n">
        <f aca="false">SUM(JC189:JN189)/12</f>
        <v>18.5916666666667</v>
      </c>
      <c r="KA189" s="1" t="n">
        <f aca="false">KA188+1</f>
        <v>1989</v>
      </c>
      <c r="KB189" s="113" t="s">
        <v>148</v>
      </c>
      <c r="KC189" s="109" t="n">
        <v>29.6</v>
      </c>
      <c r="KD189" s="109" t="n">
        <v>31.5</v>
      </c>
      <c r="KE189" s="109" t="n">
        <v>28.1</v>
      </c>
      <c r="KF189" s="109" t="n">
        <v>23.2</v>
      </c>
      <c r="KG189" s="109" t="n">
        <v>18.4</v>
      </c>
      <c r="KH189" s="109" t="n">
        <v>13.6</v>
      </c>
      <c r="KI189" s="109" t="n">
        <v>13.6</v>
      </c>
      <c r="KJ189" s="109" t="n">
        <v>13.8</v>
      </c>
      <c r="KK189" s="109" t="n">
        <v>18.3</v>
      </c>
      <c r="KL189" s="109" t="n">
        <v>20.2</v>
      </c>
      <c r="KM189" s="109" t="n">
        <v>25.9</v>
      </c>
      <c r="KN189" s="109" t="n">
        <v>29.4</v>
      </c>
      <c r="KO189" s="110" t="n">
        <f aca="false">SUM(KC189:KN189)/12</f>
        <v>22.1333333333333</v>
      </c>
      <c r="LA189" s="1" t="n">
        <f aca="false">LA188+1</f>
        <v>1989</v>
      </c>
      <c r="LB189" s="113" t="s">
        <v>148</v>
      </c>
      <c r="LC189" s="109" t="n">
        <v>29.9</v>
      </c>
      <c r="LD189" s="109" t="n">
        <v>32.1</v>
      </c>
      <c r="LE189" s="109" t="n">
        <v>27.4</v>
      </c>
      <c r="LF189" s="109" t="n">
        <v>24.1</v>
      </c>
      <c r="LG189" s="109" t="n">
        <v>19.6</v>
      </c>
      <c r="LH189" s="109" t="n">
        <v>14.4</v>
      </c>
      <c r="LI189" s="109" t="n">
        <v>14.5</v>
      </c>
      <c r="LJ189" s="109" t="n">
        <v>15</v>
      </c>
      <c r="LK189" s="109" t="n">
        <v>20.1</v>
      </c>
      <c r="LL189" s="109" t="n">
        <v>23.1</v>
      </c>
      <c r="LM189" s="109" t="n">
        <v>27</v>
      </c>
      <c r="LN189" s="109" t="n">
        <v>31</v>
      </c>
      <c r="LO189" s="110" t="n">
        <f aca="false">SUM(LC189:LN189)/12</f>
        <v>23.1833333333333</v>
      </c>
      <c r="MA189" s="1"/>
      <c r="MB189" s="113"/>
      <c r="MC189" s="109"/>
      <c r="MD189" s="109"/>
      <c r="ME189" s="109"/>
      <c r="MF189" s="109"/>
      <c r="MG189" s="109"/>
      <c r="MH189" s="109"/>
      <c r="MI189" s="109"/>
      <c r="MJ189" s="109"/>
      <c r="MK189" s="109"/>
      <c r="ML189" s="109"/>
      <c r="MM189" s="109"/>
      <c r="MN189" s="109"/>
      <c r="MO189" s="110"/>
      <c r="NA189" s="1" t="n">
        <f aca="false">NA188+1</f>
        <v>1989</v>
      </c>
      <c r="NB189" s="113" t="s">
        <v>148</v>
      </c>
      <c r="NC189" s="109" t="n">
        <v>34.6</v>
      </c>
      <c r="ND189" s="109" t="n">
        <v>36.4</v>
      </c>
      <c r="NE189" s="109" t="n">
        <v>30.9</v>
      </c>
      <c r="NF189" s="109" t="n">
        <v>26.3</v>
      </c>
      <c r="NG189" s="109" t="n">
        <v>20.7</v>
      </c>
      <c r="NH189" s="109" t="n">
        <v>15.6</v>
      </c>
      <c r="NI189" s="109" t="n">
        <v>16.5</v>
      </c>
      <c r="NJ189" s="109" t="n">
        <v>18.7</v>
      </c>
      <c r="NK189" s="109" t="n">
        <v>24.7</v>
      </c>
      <c r="NL189" s="109" t="n">
        <v>27.7</v>
      </c>
      <c r="NM189" s="109" t="n">
        <v>30.7</v>
      </c>
      <c r="NN189" s="109" t="n">
        <v>35.4</v>
      </c>
      <c r="NO189" s="110" t="n">
        <f aca="false">SUM(NC189:NN189)/12</f>
        <v>26.5166666666667</v>
      </c>
      <c r="OA189" s="5"/>
    </row>
    <row r="190" customFormat="false" ht="12.75" hidden="false" customHeight="false" outlineLevel="0" collapsed="false">
      <c r="A190" s="150" t="n">
        <f aca="false">A185+5</f>
        <v>1990</v>
      </c>
      <c r="B190" s="151" t="n">
        <f aca="false">AVERAGE(AO190,BO190,CO190,DO190,EO190,FO190,GO190,HO190,IO190,JO190,KO190,LO190,MO190,NO190)</f>
        <v>24.1297619047619</v>
      </c>
      <c r="C190" s="163" t="n">
        <f aca="false">AVERAGE(B186:B190)</f>
        <v>23.7385714285714</v>
      </c>
      <c r="D190" s="164" t="n">
        <f aca="false">AVERAGE(B181:B190)</f>
        <v>23.8247420634921</v>
      </c>
      <c r="E190" s="151" t="n">
        <f aca="false">AVERAGE(B171:B190)</f>
        <v>23.7403472222222</v>
      </c>
      <c r="F190" s="165" t="n">
        <f aca="false">AVERAGE(B141:B190)</f>
        <v>23.3713531746032</v>
      </c>
      <c r="G190" s="159" t="n">
        <f aca="false">MAX(AC190:AN190,BC190:BN190,CC190:CN190,DC190:DN190,EC190:EN190,FC190:FN190,GC190:GN190,HC190:HN190,IC190:IN190,JC190:JN190,KC190:KN190,LC190:LN190,MC190:MN190,NC190:NN190)</f>
        <v>38.7</v>
      </c>
      <c r="H190" s="161" t="n">
        <f aca="false">MEDIAN(AC190:AN190,BC190:BN190,CC190:CN190,DC190:DN190,EC190:EN190,FC190:FN190,GC190:GN190,HC190:HN190,IC190:IN190,JC190:JN190,KC190:KN190,LC190:LN190,MC190:MN190,NC190:NN190)</f>
        <v>23.45</v>
      </c>
      <c r="I190" s="157" t="n">
        <f aca="false">MIN(AC190:AN190,BC190:BN190,CC190:CN190,DC190:DN190,EC190:EN190,FC190:FN190,GC190:GN190,HC190:HN190,IC190:IN190,JC190:JN190,KC190:KN190,LC190:LN190,MC190:MN190,NC190:NN190)</f>
        <v>14.2</v>
      </c>
      <c r="J190" s="162" t="n">
        <f aca="false">(G190+I190)/2</f>
        <v>26.45</v>
      </c>
      <c r="AA190" s="1" t="n">
        <f aca="false">AA189+1</f>
        <v>66</v>
      </c>
      <c r="AB190" s="108"/>
      <c r="AC190" s="109"/>
      <c r="AD190" s="109"/>
      <c r="AE190" s="109"/>
      <c r="AF190" s="109"/>
      <c r="AG190" s="109"/>
      <c r="AH190" s="109"/>
      <c r="AI190" s="109"/>
      <c r="AJ190" s="109"/>
      <c r="AK190" s="109"/>
      <c r="AL190" s="109"/>
      <c r="AM190" s="109"/>
      <c r="AN190" s="109"/>
      <c r="AO190" s="110"/>
      <c r="AQ190" s="112"/>
      <c r="AR190" s="109"/>
      <c r="AS190" s="109"/>
      <c r="AT190" s="109"/>
      <c r="AU190" s="109"/>
      <c r="AV190" s="109"/>
      <c r="AW190" s="109"/>
      <c r="AX190" s="109"/>
      <c r="AY190" s="109"/>
      <c r="AZ190" s="109"/>
      <c r="BA190" s="1"/>
      <c r="BB190" s="113"/>
      <c r="BC190" s="109"/>
      <c r="BD190" s="109"/>
      <c r="BE190" s="109"/>
      <c r="BF190" s="109"/>
      <c r="BG190" s="109"/>
      <c r="BH190" s="109"/>
      <c r="BI190" s="109"/>
      <c r="BJ190" s="109"/>
      <c r="BK190" s="109"/>
      <c r="BL190" s="109"/>
      <c r="BM190" s="109"/>
      <c r="BN190" s="109"/>
      <c r="BO190" s="110"/>
      <c r="BP190" s="109"/>
      <c r="BQ190" s="109"/>
      <c r="BR190" s="109"/>
      <c r="BS190" s="109"/>
      <c r="CA190" s="1"/>
      <c r="CB190" s="112"/>
      <c r="CC190" s="109"/>
      <c r="CD190" s="109"/>
      <c r="CE190" s="109"/>
      <c r="CF190" s="109"/>
      <c r="CG190" s="109"/>
      <c r="CH190" s="109"/>
      <c r="CI190" s="109"/>
      <c r="CJ190" s="109"/>
      <c r="CK190" s="109"/>
      <c r="CL190" s="109"/>
      <c r="CM190" s="109"/>
      <c r="CN190" s="109"/>
      <c r="CO190" s="110"/>
      <c r="DA190" s="1"/>
      <c r="DB190" s="113"/>
      <c r="DC190" s="109"/>
      <c r="DD190" s="109"/>
      <c r="DE190" s="109"/>
      <c r="DF190" s="109"/>
      <c r="DG190" s="109"/>
      <c r="DH190" s="109"/>
      <c r="DI190" s="109"/>
      <c r="DJ190" s="109"/>
      <c r="DK190" s="109"/>
      <c r="DL190" s="109"/>
      <c r="DM190" s="109"/>
      <c r="DN190" s="109"/>
      <c r="DO190" s="110"/>
      <c r="EA190" s="1" t="n">
        <f aca="false">EA189+1</f>
        <v>1990</v>
      </c>
      <c r="EB190" s="111" t="n">
        <v>1990</v>
      </c>
      <c r="EC190" s="109" t="n">
        <v>38.7</v>
      </c>
      <c r="ED190" s="109" t="n">
        <v>34.7</v>
      </c>
      <c r="EE190" s="109" t="n">
        <v>35.9</v>
      </c>
      <c r="EF190" s="109" t="n">
        <v>28.6</v>
      </c>
      <c r="EG190" s="109" t="n">
        <v>24.4</v>
      </c>
      <c r="EH190" s="109" t="n">
        <v>19.4</v>
      </c>
      <c r="EI190" s="109" t="n">
        <v>19.7</v>
      </c>
      <c r="EJ190" s="109" t="n">
        <v>20.4</v>
      </c>
      <c r="EK190" s="109" t="n">
        <v>27.2</v>
      </c>
      <c r="EL190" s="109" t="n">
        <v>30.8</v>
      </c>
      <c r="EM190" s="109" t="n">
        <v>35.8</v>
      </c>
      <c r="EN190" s="109" t="n">
        <v>38</v>
      </c>
      <c r="EO190" s="110" t="n">
        <f aca="false">SUM(EC190:EN190)/12</f>
        <v>29.4666666666667</v>
      </c>
      <c r="FA190" s="1"/>
      <c r="FB190" s="113"/>
      <c r="FC190" s="109"/>
      <c r="FD190" s="109"/>
      <c r="FE190" s="109"/>
      <c r="FF190" s="109"/>
      <c r="FG190" s="109"/>
      <c r="FH190" s="109"/>
      <c r="FI190" s="109"/>
      <c r="FJ190" s="109"/>
      <c r="FK190" s="109"/>
      <c r="FL190" s="109"/>
      <c r="FM190" s="109"/>
      <c r="FN190" s="109"/>
      <c r="FO190" s="110"/>
      <c r="GA190" s="1"/>
      <c r="GB190" s="111"/>
      <c r="GC190" s="109"/>
      <c r="GD190" s="109"/>
      <c r="GE190" s="109"/>
      <c r="GF190" s="109"/>
      <c r="GG190" s="109"/>
      <c r="GH190" s="109"/>
      <c r="GI190" s="109"/>
      <c r="GJ190" s="109"/>
      <c r="GK190" s="109"/>
      <c r="GL190" s="109"/>
      <c r="GM190" s="109"/>
      <c r="GN190" s="109"/>
      <c r="GO190" s="110"/>
      <c r="HA190" s="1" t="n">
        <f aca="false">HA189+1</f>
        <v>1990</v>
      </c>
      <c r="HB190" s="113" t="s">
        <v>149</v>
      </c>
      <c r="HC190" s="109" t="n">
        <v>25.9</v>
      </c>
      <c r="HD190" s="109" t="n">
        <v>24.9</v>
      </c>
      <c r="HE190" s="109" t="n">
        <v>25.8</v>
      </c>
      <c r="HF190" s="109" t="n">
        <v>23.2</v>
      </c>
      <c r="HG190" s="109" t="n">
        <v>21.1</v>
      </c>
      <c r="HH190" s="109" t="n">
        <v>17.2</v>
      </c>
      <c r="HI190" s="109" t="n">
        <v>16.3</v>
      </c>
      <c r="HJ190" s="109" t="n">
        <v>16</v>
      </c>
      <c r="HK190" s="109" t="n">
        <v>19.2</v>
      </c>
      <c r="HL190" s="109" t="n">
        <v>21</v>
      </c>
      <c r="HM190" s="109" t="n">
        <v>23.8</v>
      </c>
      <c r="HN190" s="109" t="n">
        <v>23</v>
      </c>
      <c r="HO190" s="110" t="n">
        <f aca="false">SUM(HC190:HN190)/12</f>
        <v>21.45</v>
      </c>
      <c r="IA190" s="1" t="n">
        <f aca="false">IA189+1</f>
        <v>1990</v>
      </c>
      <c r="IB190" s="113" t="s">
        <v>149</v>
      </c>
      <c r="IC190" s="109" t="n">
        <v>32.3</v>
      </c>
      <c r="ID190" s="109" t="n">
        <v>28.9</v>
      </c>
      <c r="IE190" s="109" t="n">
        <v>31.4</v>
      </c>
      <c r="IF190" s="109" t="n">
        <v>24.4</v>
      </c>
      <c r="IG190" s="109" t="n">
        <v>21.2</v>
      </c>
      <c r="IH190" s="109" t="n">
        <v>16.8</v>
      </c>
      <c r="II190" s="109" t="n">
        <v>16.1</v>
      </c>
      <c r="IJ190" s="109" t="n">
        <v>16.4</v>
      </c>
      <c r="IK190" s="109" t="n">
        <v>22.6</v>
      </c>
      <c r="IL190" s="109" t="n">
        <v>25.6</v>
      </c>
      <c r="IM190" s="109" t="n">
        <v>30</v>
      </c>
      <c r="IN190" s="109" t="n">
        <v>30.1</v>
      </c>
      <c r="IO190" s="110" t="n">
        <f aca="false">SUM(IC190:IN190)/12</f>
        <v>24.65</v>
      </c>
      <c r="JA190" s="1" t="n">
        <f aca="false">JA189+1</f>
        <v>1990</v>
      </c>
      <c r="JB190" s="113" t="s">
        <v>149</v>
      </c>
      <c r="JC190" s="109" t="n">
        <v>22.3</v>
      </c>
      <c r="JD190" s="109" t="n">
        <v>22.3</v>
      </c>
      <c r="JE190" s="109" t="n">
        <v>22.6</v>
      </c>
      <c r="JF190" s="109" t="n">
        <v>19.9</v>
      </c>
      <c r="JG190" s="109" t="n">
        <v>17.1</v>
      </c>
      <c r="JH190" s="109" t="n">
        <v>15.1</v>
      </c>
      <c r="JI190" s="109" t="n">
        <v>14.3</v>
      </c>
      <c r="JJ190" s="109" t="n">
        <v>14.2</v>
      </c>
      <c r="JK190" s="109" t="n">
        <v>16.8</v>
      </c>
      <c r="JL190" s="109" t="n">
        <v>18.1</v>
      </c>
      <c r="JM190" s="109" t="n">
        <v>19.9</v>
      </c>
      <c r="JN190" s="109" t="n">
        <v>21.3</v>
      </c>
      <c r="JO190" s="110" t="n">
        <f aca="false">SUM(JC190:JN190)/12</f>
        <v>18.6583333333333</v>
      </c>
      <c r="KA190" s="1" t="n">
        <f aca="false">KA189+1</f>
        <v>1990</v>
      </c>
      <c r="KB190" s="113" t="s">
        <v>149</v>
      </c>
      <c r="KC190" s="109" t="n">
        <v>31.2</v>
      </c>
      <c r="KD190" s="109" t="n">
        <v>27.6</v>
      </c>
      <c r="KE190" s="109" t="n">
        <v>29.3</v>
      </c>
      <c r="KF190" s="109" t="n">
        <v>23.7</v>
      </c>
      <c r="KG190" s="109" t="n">
        <v>20.4</v>
      </c>
      <c r="KH190" s="109" t="n">
        <v>15.7</v>
      </c>
      <c r="KI190" s="109" t="n">
        <v>14.7</v>
      </c>
      <c r="KJ190" s="109" t="n">
        <v>14.4</v>
      </c>
      <c r="KK190" s="109" t="n">
        <v>19.3</v>
      </c>
      <c r="KL190" s="109" t="n">
        <v>23</v>
      </c>
      <c r="KM190" s="109" t="n">
        <v>28.1</v>
      </c>
      <c r="KN190" s="109" t="n">
        <v>27.7</v>
      </c>
      <c r="KO190" s="110" t="n">
        <f aca="false">SUM(KC190:KN190)/12</f>
        <v>22.925</v>
      </c>
      <c r="LA190" s="1" t="n">
        <f aca="false">LA189+1</f>
        <v>1990</v>
      </c>
      <c r="LB190" s="113" t="s">
        <v>149</v>
      </c>
      <c r="LC190" s="109" t="n">
        <v>32.2</v>
      </c>
      <c r="LD190" s="109" t="n">
        <v>28.5</v>
      </c>
      <c r="LE190" s="109" t="n">
        <v>30.3</v>
      </c>
      <c r="LF190" s="109" t="n">
        <v>24.4</v>
      </c>
      <c r="LG190" s="109" t="n">
        <v>21.3</v>
      </c>
      <c r="LH190" s="109" t="n">
        <v>16</v>
      </c>
      <c r="LI190" s="109" t="n">
        <v>15.6</v>
      </c>
      <c r="LJ190" s="109" t="n">
        <v>15.3</v>
      </c>
      <c r="LK190" s="109" t="n">
        <v>21.2</v>
      </c>
      <c r="LL190" s="109" t="n">
        <v>25</v>
      </c>
      <c r="LM190" s="109" t="n">
        <v>30.4</v>
      </c>
      <c r="LN190" s="109" t="n">
        <v>29.2</v>
      </c>
      <c r="LO190" s="110" t="n">
        <f aca="false">SUM(LC190:LN190)/12</f>
        <v>24.1166666666667</v>
      </c>
      <c r="MA190" s="1"/>
      <c r="MB190" s="113"/>
      <c r="MC190" s="109"/>
      <c r="MD190" s="109"/>
      <c r="ME190" s="109"/>
      <c r="MF190" s="109"/>
      <c r="MG190" s="109"/>
      <c r="MH190" s="109"/>
      <c r="MI190" s="109"/>
      <c r="MJ190" s="109"/>
      <c r="MK190" s="109"/>
      <c r="ML190" s="109"/>
      <c r="MM190" s="109"/>
      <c r="MN190" s="109"/>
      <c r="MO190" s="110"/>
      <c r="NA190" s="1" t="n">
        <f aca="false">NA189+1</f>
        <v>1990</v>
      </c>
      <c r="NB190" s="113" t="s">
        <v>149</v>
      </c>
      <c r="NC190" s="109" t="n">
        <v>35.4</v>
      </c>
      <c r="ND190" s="109" t="n">
        <v>32.5</v>
      </c>
      <c r="NE190" s="109" t="n">
        <v>34</v>
      </c>
      <c r="NF190" s="109" t="n">
        <v>27.3</v>
      </c>
      <c r="NG190" s="109" t="n">
        <v>24.2</v>
      </c>
      <c r="NH190" s="109" t="n">
        <v>18.5</v>
      </c>
      <c r="NI190" s="109" t="n">
        <v>18.6</v>
      </c>
      <c r="NJ190" s="109" t="n">
        <v>19.9</v>
      </c>
      <c r="NK190" s="109" t="n">
        <v>25.7</v>
      </c>
      <c r="NL190" s="109" t="n">
        <v>29.1</v>
      </c>
      <c r="NM190" s="109" t="n">
        <v>33.2</v>
      </c>
      <c r="NN190" s="109" t="n">
        <v>33.3</v>
      </c>
      <c r="NO190" s="110" t="n">
        <f aca="false">SUM(NC190:NN190)/12</f>
        <v>27.6416666666667</v>
      </c>
      <c r="OA190" s="5"/>
    </row>
    <row r="191" customFormat="false" ht="12.75" hidden="false" customHeight="false" outlineLevel="0" collapsed="false">
      <c r="A191" s="150"/>
      <c r="B191" s="151" t="n">
        <f aca="false">AVERAGE(AO191,BO191,CO191,DO191,EO191,FO191,GO191,HO191,IO191,JO191,KO191,LO191,MO191,NO191)</f>
        <v>24.3436507936508</v>
      </c>
      <c r="C191" s="163" t="n">
        <f aca="false">AVERAGE(B187:B191)</f>
        <v>23.9463492063492</v>
      </c>
      <c r="D191" s="164" t="n">
        <f aca="false">AVERAGE(B182:B191)</f>
        <v>23.8388690476191</v>
      </c>
      <c r="E191" s="151" t="n">
        <f aca="false">AVERAGE(B172:B191)</f>
        <v>23.7922916666667</v>
      </c>
      <c r="F191" s="165" t="n">
        <f aca="false">AVERAGE(B142:B191)</f>
        <v>23.3984642857143</v>
      </c>
      <c r="G191" s="159" t="n">
        <f aca="false">MAX(AC191:AN191,BC191:BN191,CC191:CN191,DC191:DN191,EC191:EN191,FC191:FN191,GC191:GN191,HC191:HN191,IC191:IN191,JC191:JN191,KC191:KN191,LC191:LN191,MC191:MN191,NC191:NN191)</f>
        <v>41</v>
      </c>
      <c r="H191" s="161" t="n">
        <f aca="false">MEDIAN(AC191:AN191,BC191:BN191,CC191:CN191,DC191:DN191,EC191:EN191,FC191:FN191,GC191:GN191,HC191:HN191,IC191:IN191,JC191:JN191,KC191:KN191,LC191:LN191,MC191:MN191,NC191:NN191)</f>
        <v>23.3</v>
      </c>
      <c r="I191" s="157" t="n">
        <f aca="false">MIN(AC191:AN191,BC191:BN191,CC191:CN191,DC191:DN191,EC191:EN191,FC191:FN191,GC191:GN191,HC191:HN191,IC191:IN191,JC191:JN191,KC191:KN191,LC191:LN191,MC191:MN191,NC191:NN191)</f>
        <v>14</v>
      </c>
      <c r="J191" s="162" t="n">
        <f aca="false">(G191+I191)/2</f>
        <v>27.5</v>
      </c>
      <c r="AA191" s="1" t="n">
        <f aca="false">AA190+1</f>
        <v>67</v>
      </c>
      <c r="AB191" s="108"/>
      <c r="AC191" s="109"/>
      <c r="AD191" s="109"/>
      <c r="AE191" s="109"/>
      <c r="AF191" s="109"/>
      <c r="AG191" s="109"/>
      <c r="AH191" s="109"/>
      <c r="AI191" s="109"/>
      <c r="AJ191" s="109"/>
      <c r="AK191" s="109"/>
      <c r="AL191" s="109"/>
      <c r="AM191" s="109"/>
      <c r="AN191" s="109"/>
      <c r="AO191" s="110"/>
      <c r="AQ191" s="112"/>
      <c r="AR191" s="109"/>
      <c r="AS191" s="109"/>
      <c r="AT191" s="109"/>
      <c r="AU191" s="109"/>
      <c r="AV191" s="109"/>
      <c r="AW191" s="109"/>
      <c r="AX191" s="109"/>
      <c r="AY191" s="109"/>
      <c r="AZ191" s="109"/>
      <c r="BA191" s="1"/>
      <c r="BB191" s="113"/>
      <c r="BC191" s="109"/>
      <c r="BD191" s="109"/>
      <c r="BE191" s="109"/>
      <c r="BF191" s="109"/>
      <c r="BG191" s="109"/>
      <c r="BH191" s="109"/>
      <c r="BI191" s="109"/>
      <c r="BJ191" s="109"/>
      <c r="BK191" s="109"/>
      <c r="BL191" s="109"/>
      <c r="BM191" s="109"/>
      <c r="BN191" s="109"/>
      <c r="BO191" s="110"/>
      <c r="BP191" s="109"/>
      <c r="BQ191" s="109"/>
      <c r="BR191" s="109"/>
      <c r="BS191" s="109"/>
      <c r="CA191" s="1"/>
      <c r="CB191" s="112"/>
      <c r="CC191" s="109"/>
      <c r="CD191" s="109"/>
      <c r="CE191" s="109"/>
      <c r="CF191" s="109"/>
      <c r="CG191" s="109"/>
      <c r="CH191" s="109"/>
      <c r="CI191" s="109"/>
      <c r="CJ191" s="109"/>
      <c r="CK191" s="109"/>
      <c r="CL191" s="109"/>
      <c r="CM191" s="109"/>
      <c r="CN191" s="109"/>
      <c r="CO191" s="110"/>
      <c r="DA191" s="1"/>
      <c r="DB191" s="113"/>
      <c r="DC191" s="109"/>
      <c r="DD191" s="109"/>
      <c r="DE191" s="109"/>
      <c r="DF191" s="109"/>
      <c r="DG191" s="109"/>
      <c r="DH191" s="109"/>
      <c r="DI191" s="109"/>
      <c r="DJ191" s="109"/>
      <c r="DK191" s="109"/>
      <c r="DL191" s="109"/>
      <c r="DM191" s="109"/>
      <c r="DN191" s="109"/>
      <c r="DO191" s="110"/>
      <c r="EA191" s="1" t="n">
        <f aca="false">EA190+1</f>
        <v>1991</v>
      </c>
      <c r="EB191" s="111" t="n">
        <v>1991</v>
      </c>
      <c r="EC191" s="109" t="n">
        <v>38.9</v>
      </c>
      <c r="ED191" s="109" t="n">
        <v>41</v>
      </c>
      <c r="EE191" s="109" t="n">
        <v>34.2</v>
      </c>
      <c r="EF191" s="109" t="n">
        <v>29.3</v>
      </c>
      <c r="EG191" s="109" t="n">
        <v>23.3</v>
      </c>
      <c r="EH191" s="109" t="n">
        <v>21.3</v>
      </c>
      <c r="EI191" s="109" t="n">
        <v>19.6</v>
      </c>
      <c r="EJ191" s="109" t="n">
        <v>21.5</v>
      </c>
      <c r="EK191" s="109" t="n">
        <v>27.1</v>
      </c>
      <c r="EL191" s="109" t="n">
        <v>32.3</v>
      </c>
      <c r="EM191" s="109" t="n">
        <v>33.6</v>
      </c>
      <c r="EN191" s="109" t="n">
        <v>35</v>
      </c>
      <c r="EO191" s="110" t="n">
        <f aca="false">SUM(EC191:EN191)/12</f>
        <v>29.7583333333333</v>
      </c>
      <c r="FA191" s="1"/>
      <c r="FB191" s="113"/>
      <c r="FC191" s="109"/>
      <c r="FD191" s="109"/>
      <c r="FE191" s="109"/>
      <c r="FF191" s="109"/>
      <c r="FG191" s="109"/>
      <c r="FH191" s="109"/>
      <c r="FI191" s="109"/>
      <c r="FJ191" s="109"/>
      <c r="FK191" s="109"/>
      <c r="FL191" s="109"/>
      <c r="FM191" s="109"/>
      <c r="FN191" s="109"/>
      <c r="FO191" s="110"/>
      <c r="GA191" s="1"/>
      <c r="GB191" s="111"/>
      <c r="GC191" s="109"/>
      <c r="GD191" s="109"/>
      <c r="GE191" s="109"/>
      <c r="GF191" s="109"/>
      <c r="GG191" s="109"/>
      <c r="GH191" s="109"/>
      <c r="GI191" s="109"/>
      <c r="GJ191" s="109"/>
      <c r="GK191" s="109"/>
      <c r="GL191" s="109"/>
      <c r="GM191" s="109"/>
      <c r="GN191" s="109"/>
      <c r="GO191" s="110"/>
      <c r="HA191" s="1" t="n">
        <f aca="false">HA190+1</f>
        <v>1991</v>
      </c>
      <c r="HB191" s="112" t="n">
        <v>1991</v>
      </c>
      <c r="HC191" s="122" t="n">
        <f aca="false">AVERAGE(HC188:HC190)</f>
        <v>26.2</v>
      </c>
      <c r="HD191" s="122" t="n">
        <f aca="false">AVERAGE(HD188:HD190)</f>
        <v>25.2333333333333</v>
      </c>
      <c r="HE191" s="122" t="n">
        <f aca="false">AVERAGE(HE188:HE190)</f>
        <v>25.8666666666667</v>
      </c>
      <c r="HF191" s="120" t="n">
        <f aca="false">(HF188+HF189+HF190+HF192+HF193+HF194)/6</f>
        <v>23.0666666666667</v>
      </c>
      <c r="HG191" s="120" t="n">
        <f aca="false">(HG188+HG189+HG190+HG192+HG193+HG194)/6</f>
        <v>20.35</v>
      </c>
      <c r="HH191" s="120" t="n">
        <f aca="false">(HH188+HH189+HH190+HH192+HH193+HH194)/6</f>
        <v>16.9666666666667</v>
      </c>
      <c r="HI191" s="120" t="n">
        <f aca="false">(HI188+HI189+HI190+HI192+HI193+HI194)/6</f>
        <v>16.7</v>
      </c>
      <c r="HJ191" s="120" t="n">
        <f aca="false">(HJ188+HJ189+HJ190+HJ192+HJ193+HJ194)/6</f>
        <v>16.55</v>
      </c>
      <c r="HK191" s="120" t="n">
        <f aca="false">(HK188+HK189+HK190+HK192+HK193+HK194)/6</f>
        <v>18.5333333333333</v>
      </c>
      <c r="HL191" s="120" t="n">
        <f aca="false">(HL188+HL189+HL190+HL192+HL193+HL194)/6</f>
        <v>20.9166666666667</v>
      </c>
      <c r="HM191" s="120" t="n">
        <f aca="false">(HM188+HM189+HM190+HM192+HM193+HM194)/6</f>
        <v>22.5666666666667</v>
      </c>
      <c r="HN191" s="120" t="n">
        <f aca="false">(HN188+HN189+HN190+HN192+HN193+HN194)/6</f>
        <v>24.2166666666667</v>
      </c>
      <c r="HO191" s="110" t="n">
        <f aca="false">SUM(HC191:HN191)/12</f>
        <v>21.4305555555556</v>
      </c>
      <c r="IA191" s="1" t="n">
        <f aca="false">IA190+1</f>
        <v>1991</v>
      </c>
      <c r="IB191" s="113" t="s">
        <v>150</v>
      </c>
      <c r="IC191" s="109" t="n">
        <v>33.3</v>
      </c>
      <c r="ID191" s="109" t="n">
        <v>34.8</v>
      </c>
      <c r="IE191" s="109" t="n">
        <v>28.5</v>
      </c>
      <c r="IF191" s="109" t="n">
        <v>25.3</v>
      </c>
      <c r="IG191" s="109" t="n">
        <v>20.7</v>
      </c>
      <c r="IH191" s="109" t="n">
        <v>18</v>
      </c>
      <c r="II191" s="109" t="n">
        <v>16.3</v>
      </c>
      <c r="IJ191" s="109" t="n">
        <v>17.2</v>
      </c>
      <c r="IK191" s="109" t="n">
        <v>22</v>
      </c>
      <c r="IL191" s="109" t="n">
        <v>25.8</v>
      </c>
      <c r="IM191" s="109" t="n">
        <v>27.3</v>
      </c>
      <c r="IN191" s="109" t="n">
        <v>28.6</v>
      </c>
      <c r="IO191" s="110" t="n">
        <f aca="false">SUM(IC191:IN191)/12</f>
        <v>24.8166666666667</v>
      </c>
      <c r="JA191" s="1" t="n">
        <f aca="false">JA190+1</f>
        <v>1991</v>
      </c>
      <c r="JB191" s="113" t="s">
        <v>150</v>
      </c>
      <c r="JC191" s="109" t="n">
        <v>23.3</v>
      </c>
      <c r="JD191" s="109" t="n">
        <v>22.3</v>
      </c>
      <c r="JE191" s="109" t="n">
        <v>20.3</v>
      </c>
      <c r="JF191" s="109" t="n">
        <v>19.6</v>
      </c>
      <c r="JG191" s="109" t="n">
        <v>17</v>
      </c>
      <c r="JH191" s="109" t="n">
        <v>15.8</v>
      </c>
      <c r="JI191" s="109" t="n">
        <v>14</v>
      </c>
      <c r="JJ191" s="109" t="n">
        <v>14.4</v>
      </c>
      <c r="JK191" s="109" t="n">
        <v>16</v>
      </c>
      <c r="JL191" s="109" t="n">
        <v>18.6</v>
      </c>
      <c r="JM191" s="109" t="n">
        <v>19.7</v>
      </c>
      <c r="JN191" s="109" t="n">
        <v>19.8</v>
      </c>
      <c r="JO191" s="110" t="n">
        <f aca="false">SUM(JC191:JN191)/12</f>
        <v>18.4</v>
      </c>
      <c r="KA191" s="1" t="n">
        <f aca="false">KA190+1</f>
        <v>1991</v>
      </c>
      <c r="KB191" s="113" t="s">
        <v>150</v>
      </c>
      <c r="KC191" s="109" t="n">
        <v>31</v>
      </c>
      <c r="KD191" s="109" t="n">
        <v>32.4</v>
      </c>
      <c r="KE191" s="109" t="n">
        <v>27.2</v>
      </c>
      <c r="KF191" s="109" t="n">
        <v>24</v>
      </c>
      <c r="KG191" s="109" t="n">
        <v>19.2</v>
      </c>
      <c r="KH191" s="109" t="n">
        <v>17</v>
      </c>
      <c r="KI191" s="109" t="n">
        <v>14.7</v>
      </c>
      <c r="KJ191" s="109" t="n">
        <v>15.1</v>
      </c>
      <c r="KK191" s="109" t="n">
        <v>18.7</v>
      </c>
      <c r="KL191" s="109" t="n">
        <v>23.6</v>
      </c>
      <c r="KM191" s="109" t="n">
        <v>25.5</v>
      </c>
      <c r="KN191" s="109" t="n">
        <v>27.4</v>
      </c>
      <c r="KO191" s="110" t="n">
        <f aca="false">SUM(KC191:KN191)/12</f>
        <v>22.9833333333333</v>
      </c>
      <c r="LA191" s="1" t="n">
        <f aca="false">LA190+1</f>
        <v>1991</v>
      </c>
      <c r="LB191" s="113" t="s">
        <v>150</v>
      </c>
      <c r="LC191" s="109" t="n">
        <v>33.7</v>
      </c>
      <c r="LD191" s="109" t="n">
        <v>33.9</v>
      </c>
      <c r="LE191" s="109" t="n">
        <v>29.2</v>
      </c>
      <c r="LF191" s="109" t="n">
        <v>25.1</v>
      </c>
      <c r="LG191" s="109" t="n">
        <v>20.2</v>
      </c>
      <c r="LH191" s="109" t="n">
        <v>18.1</v>
      </c>
      <c r="LI191" s="109" t="n">
        <v>16.1</v>
      </c>
      <c r="LJ191" s="109" t="n">
        <v>16.5</v>
      </c>
      <c r="LK191" s="109" t="n">
        <v>20.9</v>
      </c>
      <c r="LL191" s="109" t="n">
        <v>25.1</v>
      </c>
      <c r="LM191" s="109" t="n">
        <v>27.4</v>
      </c>
      <c r="LN191" s="109" t="n">
        <v>28.4</v>
      </c>
      <c r="LO191" s="110" t="n">
        <f aca="false">SUM(LC191:LN191)/12</f>
        <v>24.55</v>
      </c>
      <c r="MA191" s="1"/>
      <c r="MB191" s="113"/>
      <c r="MC191" s="109"/>
      <c r="MD191" s="109"/>
      <c r="ME191" s="109"/>
      <c r="MF191" s="109"/>
      <c r="MG191" s="109"/>
      <c r="MH191" s="109"/>
      <c r="MI191" s="109"/>
      <c r="MJ191" s="109"/>
      <c r="MK191" s="109"/>
      <c r="ML191" s="109"/>
      <c r="MM191" s="109"/>
      <c r="MN191" s="109"/>
      <c r="MO191" s="110"/>
      <c r="NA191" s="1" t="n">
        <f aca="false">NA190+1</f>
        <v>1991</v>
      </c>
      <c r="NB191" s="113" t="s">
        <v>150</v>
      </c>
      <c r="NC191" s="109" t="n">
        <v>37.4</v>
      </c>
      <c r="ND191" s="109" t="n">
        <v>39.1</v>
      </c>
      <c r="NE191" s="109" t="n">
        <v>32.3</v>
      </c>
      <c r="NF191" s="109" t="n">
        <v>28.2</v>
      </c>
      <c r="NG191" s="109" t="n">
        <v>23</v>
      </c>
      <c r="NH191" s="109" t="n">
        <v>20.1</v>
      </c>
      <c r="NI191" s="109" t="n">
        <v>19.6</v>
      </c>
      <c r="NJ191" s="109" t="n">
        <v>20.7</v>
      </c>
      <c r="NK191" s="109" t="n">
        <v>26.1</v>
      </c>
      <c r="NL191" s="109" t="n">
        <v>30.8</v>
      </c>
      <c r="NM191" s="109" t="n">
        <v>31.6</v>
      </c>
      <c r="NN191" s="109" t="n">
        <v>32.7</v>
      </c>
      <c r="NO191" s="110" t="n">
        <f aca="false">SUM(NC191:NN191)/12</f>
        <v>28.4666666666667</v>
      </c>
      <c r="OA191" s="5"/>
    </row>
    <row r="192" customFormat="false" ht="12.75" hidden="false" customHeight="false" outlineLevel="0" collapsed="false">
      <c r="A192" s="150"/>
      <c r="B192" s="151" t="n">
        <f aca="false">AVERAGE(AO192,BO192,CO192,DO192,EO192,FO192,GO192,HO192,IO192,JO192,KO192,LO192,MO192,NO192)</f>
        <v>22.693253968254</v>
      </c>
      <c r="C192" s="163" t="n">
        <f aca="false">AVERAGE(B188:B192)</f>
        <v>23.7790476190476</v>
      </c>
      <c r="D192" s="164" t="n">
        <f aca="false">AVERAGE(B183:B192)</f>
        <v>23.6508134920635</v>
      </c>
      <c r="E192" s="151" t="n">
        <f aca="false">AVERAGE(B173:B192)</f>
        <v>23.7220138888889</v>
      </c>
      <c r="F192" s="165" t="n">
        <f aca="false">AVERAGE(B143:B192)</f>
        <v>23.3813055555556</v>
      </c>
      <c r="G192" s="159" t="n">
        <f aca="false">MAX(AC192:AN192,BC192:BN192,CC192:CN192,DC192:DN192,EC192:EN192,FC192:FN192,GC192:GN192,HC192:HN192,IC192:IN192,JC192:JN192,KC192:KN192,LC192:LN192,MC192:MN192,NC192:NN192)</f>
        <v>36.5</v>
      </c>
      <c r="H192" s="161" t="n">
        <f aca="false">MEDIAN(AC192:AN192,BC192:BN192,CC192:CN192,DC192:DN192,EC192:EN192,FC192:FN192,GC192:GN192,HC192:HN192,IC192:IN192,JC192:JN192,KC192:KN192,LC192:LN192,MC192:MN192,NC192:NN192)</f>
        <v>21.65</v>
      </c>
      <c r="I192" s="157" t="n">
        <f aca="false">MIN(AC192:AN192,BC192:BN192,CC192:CN192,DC192:DN192,EC192:EN192,FC192:FN192,GC192:GN192,HC192:HN192,IC192:IN192,JC192:JN192,KC192:KN192,LC192:LN192,MC192:MN192,NC192:NN192)</f>
        <v>14.2</v>
      </c>
      <c r="J192" s="162" t="n">
        <f aca="false">(G192+I192)/2</f>
        <v>25.35</v>
      </c>
      <c r="AA192" s="1" t="n">
        <f aca="false">AA191+1</f>
        <v>68</v>
      </c>
      <c r="AB192" s="108"/>
      <c r="AC192" s="109"/>
      <c r="AD192" s="109"/>
      <c r="AE192" s="109"/>
      <c r="AF192" s="109"/>
      <c r="AG192" s="109"/>
      <c r="AH192" s="109"/>
      <c r="AI192" s="109"/>
      <c r="AJ192" s="109"/>
      <c r="AK192" s="109"/>
      <c r="AL192" s="109"/>
      <c r="AM192" s="109"/>
      <c r="AN192" s="109"/>
      <c r="AO192" s="110"/>
      <c r="AQ192" s="112"/>
      <c r="AR192" s="109"/>
      <c r="AS192" s="109"/>
      <c r="AT192" s="109"/>
      <c r="AU192" s="109"/>
      <c r="AV192" s="109"/>
      <c r="AW192" s="109"/>
      <c r="AX192" s="109"/>
      <c r="AY192" s="109"/>
      <c r="AZ192" s="109"/>
      <c r="BA192" s="1"/>
      <c r="BB192" s="113"/>
      <c r="BC192" s="109"/>
      <c r="BD192" s="109"/>
      <c r="BE192" s="109"/>
      <c r="BF192" s="109"/>
      <c r="BG192" s="109"/>
      <c r="BH192" s="109"/>
      <c r="BI192" s="109"/>
      <c r="BJ192" s="109"/>
      <c r="BK192" s="109"/>
      <c r="BL192" s="109"/>
      <c r="BM192" s="109"/>
      <c r="BN192" s="109"/>
      <c r="BO192" s="110"/>
      <c r="BP192" s="109"/>
      <c r="BQ192" s="109"/>
      <c r="BR192" s="109"/>
      <c r="BS192" s="109"/>
      <c r="CA192" s="1"/>
      <c r="CB192" s="112"/>
      <c r="CC192" s="109"/>
      <c r="CD192" s="109"/>
      <c r="CE192" s="109"/>
      <c r="CF192" s="109"/>
      <c r="CG192" s="109"/>
      <c r="CH192" s="109"/>
      <c r="CI192" s="109"/>
      <c r="CJ192" s="109"/>
      <c r="CK192" s="109"/>
      <c r="CL192" s="109"/>
      <c r="CM192" s="109"/>
      <c r="CN192" s="109"/>
      <c r="CO192" s="110"/>
      <c r="DA192" s="1"/>
      <c r="DB192" s="113"/>
      <c r="DC192" s="109"/>
      <c r="DD192" s="109"/>
      <c r="DE192" s="109"/>
      <c r="DF192" s="109"/>
      <c r="DG192" s="109"/>
      <c r="DH192" s="109"/>
      <c r="DI192" s="109"/>
      <c r="DJ192" s="109"/>
      <c r="DK192" s="109"/>
      <c r="DL192" s="109"/>
      <c r="DM192" s="109"/>
      <c r="DN192" s="109"/>
      <c r="DO192" s="110"/>
      <c r="EA192" s="1" t="n">
        <f aca="false">EA191+1</f>
        <v>1992</v>
      </c>
      <c r="EB192" s="111" t="n">
        <v>1992</v>
      </c>
      <c r="EC192" s="109" t="n">
        <v>35.9</v>
      </c>
      <c r="ED192" s="109" t="n">
        <v>36.5</v>
      </c>
      <c r="EE192" s="109" t="n">
        <v>35.6</v>
      </c>
      <c r="EF192" s="109" t="n">
        <v>29.4</v>
      </c>
      <c r="EG192" s="109" t="n">
        <v>22.4</v>
      </c>
      <c r="EH192" s="109" t="n">
        <v>19.4</v>
      </c>
      <c r="EI192" s="109" t="n">
        <v>20.5</v>
      </c>
      <c r="EJ192" s="109" t="n">
        <v>19.7</v>
      </c>
      <c r="EK192" s="109" t="n">
        <v>23.5</v>
      </c>
      <c r="EL192" s="109" t="n">
        <v>28</v>
      </c>
      <c r="EM192" s="109" t="n">
        <v>30.9</v>
      </c>
      <c r="EN192" s="109" t="n">
        <v>33.6</v>
      </c>
      <c r="EO192" s="110" t="n">
        <f aca="false">SUM(EC192:EN192)/12</f>
        <v>27.95</v>
      </c>
      <c r="FA192" s="1"/>
      <c r="FB192" s="113"/>
      <c r="FC192" s="109"/>
      <c r="FD192" s="109"/>
      <c r="FE192" s="109"/>
      <c r="FF192" s="109"/>
      <c r="FG192" s="109"/>
      <c r="FH192" s="109"/>
      <c r="FI192" s="109"/>
      <c r="FJ192" s="109"/>
      <c r="FK192" s="109"/>
      <c r="FL192" s="109"/>
      <c r="FM192" s="109"/>
      <c r="FN192" s="109"/>
      <c r="FO192" s="110"/>
      <c r="GA192" s="1"/>
      <c r="GB192" s="111"/>
      <c r="GC192" s="109"/>
      <c r="GD192" s="109"/>
      <c r="GE192" s="109"/>
      <c r="GF192" s="109"/>
      <c r="GG192" s="109"/>
      <c r="GH192" s="109"/>
      <c r="GI192" s="109"/>
      <c r="GJ192" s="109"/>
      <c r="GK192" s="109"/>
      <c r="GL192" s="109"/>
      <c r="GM192" s="109"/>
      <c r="GN192" s="109"/>
      <c r="GO192" s="110"/>
      <c r="HA192" s="1" t="n">
        <f aca="false">HA191+1</f>
        <v>1992</v>
      </c>
      <c r="HB192" s="113" t="s">
        <v>151</v>
      </c>
      <c r="HC192" s="122" t="n">
        <f aca="false">AVERAGE(HC193:HC195)</f>
        <v>25.5333333333333</v>
      </c>
      <c r="HD192" s="122" t="n">
        <f aca="false">AVERAGE(HD193:HD195)</f>
        <v>26.2666666666667</v>
      </c>
      <c r="HE192" s="122" t="n">
        <f aca="false">AVERAGE(HE193:HE195)</f>
        <v>23.6333333333333</v>
      </c>
      <c r="HF192" s="109" t="n">
        <v>21.7</v>
      </c>
      <c r="HG192" s="109" t="n">
        <v>19.1</v>
      </c>
      <c r="HH192" s="109" t="n">
        <v>16.6</v>
      </c>
      <c r="HI192" s="109" t="n">
        <v>16.7</v>
      </c>
      <c r="HJ192" s="109" t="n">
        <v>15.5</v>
      </c>
      <c r="HK192" s="109" t="n">
        <v>15.6</v>
      </c>
      <c r="HL192" s="109" t="n">
        <v>18.7</v>
      </c>
      <c r="HM192" s="109" t="n">
        <v>20.7</v>
      </c>
      <c r="HN192" s="109" t="n">
        <v>21.7</v>
      </c>
      <c r="HO192" s="110" t="n">
        <f aca="false">SUM(HC192:HN192)/12</f>
        <v>20.1444444444444</v>
      </c>
      <c r="IA192" s="1" t="n">
        <f aca="false">IA191+1</f>
        <v>1992</v>
      </c>
      <c r="IB192" s="113" t="s">
        <v>151</v>
      </c>
      <c r="IC192" s="109" t="n">
        <v>28.1</v>
      </c>
      <c r="ID192" s="109" t="n">
        <v>31.8</v>
      </c>
      <c r="IE192" s="109" t="n">
        <v>29.3</v>
      </c>
      <c r="IF192" s="109" t="n">
        <v>24.9</v>
      </c>
      <c r="IG192" s="109" t="n">
        <v>19.1</v>
      </c>
      <c r="IH192" s="109" t="n">
        <v>16.6</v>
      </c>
      <c r="II192" s="109" t="n">
        <v>17.4</v>
      </c>
      <c r="IJ192" s="109" t="n">
        <v>17.3</v>
      </c>
      <c r="IK192" s="109" t="n">
        <v>17.9</v>
      </c>
      <c r="IL192" s="109" t="n">
        <v>22.8</v>
      </c>
      <c r="IM192" s="109" t="n">
        <v>24.2</v>
      </c>
      <c r="IN192" s="109" t="n">
        <v>26.9</v>
      </c>
      <c r="IO192" s="110" t="n">
        <f aca="false">SUM(IC192:IN192)/12</f>
        <v>23.025</v>
      </c>
      <c r="JA192" s="1" t="n">
        <f aca="false">JA191+1</f>
        <v>1992</v>
      </c>
      <c r="JB192" s="113" t="s">
        <v>151</v>
      </c>
      <c r="JC192" s="109" t="n">
        <v>19.6</v>
      </c>
      <c r="JD192" s="109" t="n">
        <v>22.7</v>
      </c>
      <c r="JE192" s="109" t="n">
        <v>20.6</v>
      </c>
      <c r="JF192" s="109" t="n">
        <v>19</v>
      </c>
      <c r="JG192" s="109" t="n">
        <v>16</v>
      </c>
      <c r="JH192" s="109" t="n">
        <v>14.3</v>
      </c>
      <c r="JI192" s="109" t="n">
        <v>14.2</v>
      </c>
      <c r="JJ192" s="109" t="n">
        <v>14.2</v>
      </c>
      <c r="JK192" s="109" t="n">
        <v>14.5</v>
      </c>
      <c r="JL192" s="109" t="n">
        <v>18.1</v>
      </c>
      <c r="JM192" s="109" t="n">
        <v>18.9</v>
      </c>
      <c r="JN192" s="109" t="n">
        <v>21.7</v>
      </c>
      <c r="JO192" s="110" t="n">
        <f aca="false">SUM(JC192:JN192)/12</f>
        <v>17.8166666666667</v>
      </c>
      <c r="KA192" s="1" t="n">
        <f aca="false">KA191+1</f>
        <v>1992</v>
      </c>
      <c r="KB192" s="113" t="s">
        <v>151</v>
      </c>
      <c r="KC192" s="109" t="n">
        <v>27.1</v>
      </c>
      <c r="KD192" s="109" t="n">
        <v>30.4</v>
      </c>
      <c r="KE192" s="109" t="n">
        <v>27.4</v>
      </c>
      <c r="KF192" s="109" t="n">
        <v>23</v>
      </c>
      <c r="KG192" s="109" t="n">
        <v>18</v>
      </c>
      <c r="KH192" s="109" t="n">
        <v>15.4</v>
      </c>
      <c r="KI192" s="109" t="n">
        <v>15.4</v>
      </c>
      <c r="KJ192" s="109" t="n">
        <v>14.9</v>
      </c>
      <c r="KK192" s="109" t="n">
        <v>15.3</v>
      </c>
      <c r="KL192" s="109" t="n">
        <v>20.6</v>
      </c>
      <c r="KM192" s="109" t="n">
        <v>21.5</v>
      </c>
      <c r="KN192" s="109" t="n">
        <v>25.5</v>
      </c>
      <c r="KO192" s="110" t="n">
        <f aca="false">SUM(KC192:KN192)/12</f>
        <v>21.2083333333333</v>
      </c>
      <c r="LA192" s="1" t="n">
        <f aca="false">LA191+1</f>
        <v>1992</v>
      </c>
      <c r="LB192" s="113" t="s">
        <v>151</v>
      </c>
      <c r="LC192" s="109" t="n">
        <v>27.8</v>
      </c>
      <c r="LD192" s="109" t="n">
        <v>31.2</v>
      </c>
      <c r="LE192" s="109" t="n">
        <v>28.6</v>
      </c>
      <c r="LF192" s="109" t="n">
        <v>24.4</v>
      </c>
      <c r="LG192" s="109" t="n">
        <v>19.1</v>
      </c>
      <c r="LH192" s="109" t="n">
        <v>16.5</v>
      </c>
      <c r="LI192" s="109" t="n">
        <v>17</v>
      </c>
      <c r="LJ192" s="109" t="n">
        <v>16.7</v>
      </c>
      <c r="LK192" s="109" t="n">
        <v>17.5</v>
      </c>
      <c r="LL192" s="109" t="n">
        <v>23</v>
      </c>
      <c r="LM192" s="109" t="n">
        <v>23.9</v>
      </c>
      <c r="LN192" s="109" t="n">
        <v>27.8</v>
      </c>
      <c r="LO192" s="110" t="n">
        <f aca="false">SUM(LC192:LN192)/12</f>
        <v>22.7916666666667</v>
      </c>
      <c r="MA192" s="1"/>
      <c r="MB192" s="113"/>
      <c r="MC192" s="109"/>
      <c r="MD192" s="109"/>
      <c r="ME192" s="109"/>
      <c r="MF192" s="109"/>
      <c r="MG192" s="109"/>
      <c r="MH192" s="109"/>
      <c r="MI192" s="109"/>
      <c r="MJ192" s="109"/>
      <c r="MK192" s="109"/>
      <c r="ML192" s="109"/>
      <c r="MM192" s="109"/>
      <c r="MN192" s="109"/>
      <c r="MO192" s="110"/>
      <c r="NA192" s="1" t="n">
        <f aca="false">NA191+1</f>
        <v>1992</v>
      </c>
      <c r="NB192" s="113" t="s">
        <v>151</v>
      </c>
      <c r="NC192" s="109" t="n">
        <v>33.3</v>
      </c>
      <c r="ND192" s="109" t="n">
        <v>34.2</v>
      </c>
      <c r="NE192" s="109" t="n">
        <v>32.7</v>
      </c>
      <c r="NF192" s="109" t="n">
        <v>26.9</v>
      </c>
      <c r="NG192" s="109" t="n">
        <v>20.6</v>
      </c>
      <c r="NH192" s="109" t="n">
        <v>19.4</v>
      </c>
      <c r="NI192" s="109" t="n">
        <v>20.2</v>
      </c>
      <c r="NJ192" s="109" t="n">
        <v>19.8</v>
      </c>
      <c r="NK192" s="109" t="n">
        <v>21.6</v>
      </c>
      <c r="NL192" s="109" t="n">
        <v>25.3</v>
      </c>
      <c r="NM192" s="109" t="n">
        <v>27.9</v>
      </c>
      <c r="NN192" s="109" t="n">
        <v>29.1</v>
      </c>
      <c r="NO192" s="110" t="n">
        <f aca="false">SUM(NC192:NN192)/12</f>
        <v>25.9166666666667</v>
      </c>
      <c r="OA192" s="5"/>
    </row>
    <row r="193" customFormat="false" ht="12.75" hidden="false" customHeight="false" outlineLevel="0" collapsed="false">
      <c r="A193" s="150"/>
      <c r="B193" s="151" t="n">
        <f aca="false">AVERAGE(AO193,BO193,CO193,DO193,EO193,FO193,GO193,HO193,IO193,JO193,KO193,LO193,MO193,NO193)</f>
        <v>24.0583333333333</v>
      </c>
      <c r="C193" s="163" t="n">
        <f aca="false">AVERAGE(B189:B193)</f>
        <v>23.7261904761905</v>
      </c>
      <c r="D193" s="164" t="n">
        <f aca="false">AVERAGE(B184:B193)</f>
        <v>23.6680952380952</v>
      </c>
      <c r="E193" s="151" t="n">
        <f aca="false">AVERAGE(B174:B193)</f>
        <v>23.731001984127</v>
      </c>
      <c r="F193" s="165" t="n">
        <f aca="false">AVERAGE(B144:B193)</f>
        <v>23.4061388888889</v>
      </c>
      <c r="G193" s="159" t="n">
        <f aca="false">MAX(AC193:AN193,BC193:BN193,CC193:CN193,DC193:DN193,EC193:EN193,FC193:FN193,GC193:GN193,HC193:HN193,IC193:IN193,JC193:JN193,KC193:KN193,LC193:LN193,MC193:MN193,NC193:NN193)</f>
        <v>38.9</v>
      </c>
      <c r="H193" s="161" t="n">
        <f aca="false">MEDIAN(AC193:AN193,BC193:BN193,CC193:CN193,DC193:DN193,EC193:EN193,FC193:FN193,GC193:GN193,HC193:HN193,IC193:IN193,JC193:JN193,KC193:KN193,LC193:LN193,MC193:MN193,NC193:NN193)</f>
        <v>23.2</v>
      </c>
      <c r="I193" s="157" t="n">
        <f aca="false">MIN(AC193:AN193,BC193:BN193,CC193:CN193,DC193:DN193,EC193:EN193,FC193:FN193,GC193:GN193,HC193:HN193,IC193:IN193,JC193:JN193,KC193:KN193,LC193:LN193,MC193:MN193,NC193:NN193)</f>
        <v>14.3</v>
      </c>
      <c r="J193" s="162" t="n">
        <f aca="false">(G193+I193)/2</f>
        <v>26.6</v>
      </c>
      <c r="AA193" s="1" t="n">
        <f aca="false">AA192+1</f>
        <v>69</v>
      </c>
      <c r="AB193" s="108"/>
      <c r="AC193" s="109"/>
      <c r="AD193" s="109"/>
      <c r="AE193" s="109"/>
      <c r="AF193" s="109"/>
      <c r="AG193" s="109"/>
      <c r="AH193" s="109"/>
      <c r="AI193" s="109"/>
      <c r="AJ193" s="109"/>
      <c r="AK193" s="109"/>
      <c r="AL193" s="109"/>
      <c r="AM193" s="109"/>
      <c r="AN193" s="109"/>
      <c r="AO193" s="110"/>
      <c r="AQ193" s="112"/>
      <c r="AR193" s="109"/>
      <c r="AS193" s="109"/>
      <c r="AT193" s="109"/>
      <c r="AU193" s="109"/>
      <c r="AV193" s="109"/>
      <c r="AW193" s="109"/>
      <c r="AX193" s="109"/>
      <c r="AY193" s="109"/>
      <c r="AZ193" s="109"/>
      <c r="BA193" s="1"/>
      <c r="BB193" s="113"/>
      <c r="BC193" s="109"/>
      <c r="BD193" s="109"/>
      <c r="BE193" s="109"/>
      <c r="BF193" s="109"/>
      <c r="BG193" s="109"/>
      <c r="BH193" s="109"/>
      <c r="BI193" s="109"/>
      <c r="BJ193" s="109"/>
      <c r="BK193" s="109"/>
      <c r="BL193" s="109"/>
      <c r="BM193" s="109"/>
      <c r="BN193" s="109"/>
      <c r="BO193" s="110"/>
      <c r="BP193" s="109"/>
      <c r="BQ193" s="109"/>
      <c r="BR193" s="109"/>
      <c r="BS193" s="109"/>
      <c r="CA193" s="1"/>
      <c r="CB193" s="112"/>
      <c r="CC193" s="109"/>
      <c r="CD193" s="109"/>
      <c r="CE193" s="109"/>
      <c r="CF193" s="109"/>
      <c r="CG193" s="109"/>
      <c r="CH193" s="109"/>
      <c r="CI193" s="109"/>
      <c r="CJ193" s="109"/>
      <c r="CK193" s="109"/>
      <c r="CL193" s="109"/>
      <c r="CM193" s="109"/>
      <c r="CN193" s="109"/>
      <c r="CO193" s="110"/>
      <c r="DA193" s="1"/>
      <c r="DB193" s="113"/>
      <c r="DC193" s="109"/>
      <c r="DD193" s="109"/>
      <c r="DE193" s="109"/>
      <c r="DF193" s="109"/>
      <c r="DG193" s="109"/>
      <c r="DH193" s="109"/>
      <c r="DI193" s="109"/>
      <c r="DJ193" s="109"/>
      <c r="DK193" s="109"/>
      <c r="DL193" s="109"/>
      <c r="DM193" s="109"/>
      <c r="DN193" s="109"/>
      <c r="DO193" s="110"/>
      <c r="EA193" s="1" t="n">
        <f aca="false">EA192+1</f>
        <v>1993</v>
      </c>
      <c r="EB193" s="111" t="n">
        <v>1993</v>
      </c>
      <c r="EC193" s="109" t="n">
        <v>38.9</v>
      </c>
      <c r="ED193" s="109" t="n">
        <v>37.5</v>
      </c>
      <c r="EE193" s="109" t="n">
        <v>34.5</v>
      </c>
      <c r="EF193" s="109" t="n">
        <v>31.6</v>
      </c>
      <c r="EG193" s="109" t="n">
        <v>22.7</v>
      </c>
      <c r="EH193" s="109" t="n">
        <v>18.9</v>
      </c>
      <c r="EI193" s="109" t="n">
        <v>19</v>
      </c>
      <c r="EJ193" s="109" t="n">
        <v>23.1</v>
      </c>
      <c r="EK193" s="109" t="n">
        <v>25.2</v>
      </c>
      <c r="EL193" s="109" t="n">
        <v>26.7</v>
      </c>
      <c r="EM193" s="109" t="n">
        <v>35.8</v>
      </c>
      <c r="EN193" s="109" t="n">
        <v>34</v>
      </c>
      <c r="EO193" s="110" t="n">
        <f aca="false">SUM(EC193:EN193)/12</f>
        <v>28.9916666666667</v>
      </c>
      <c r="FA193" s="1"/>
      <c r="FB193" s="113"/>
      <c r="FC193" s="109"/>
      <c r="FD193" s="109"/>
      <c r="FE193" s="109"/>
      <c r="FF193" s="109"/>
      <c r="FG193" s="109"/>
      <c r="FH193" s="109"/>
      <c r="FI193" s="109"/>
      <c r="FJ193" s="109"/>
      <c r="FK193" s="109"/>
      <c r="FL193" s="109"/>
      <c r="FM193" s="109"/>
      <c r="FN193" s="109"/>
      <c r="FO193" s="110"/>
      <c r="GA193" s="1"/>
      <c r="GB193" s="111"/>
      <c r="GC193" s="109"/>
      <c r="GD193" s="109"/>
      <c r="GE193" s="109"/>
      <c r="GF193" s="109"/>
      <c r="GG193" s="109"/>
      <c r="GH193" s="109"/>
      <c r="GI193" s="109"/>
      <c r="GJ193" s="109"/>
      <c r="GK193" s="109"/>
      <c r="GL193" s="109"/>
      <c r="GM193" s="109"/>
      <c r="GN193" s="109"/>
      <c r="GO193" s="110"/>
      <c r="HA193" s="1" t="n">
        <f aca="false">HA192+1</f>
        <v>1993</v>
      </c>
      <c r="HB193" s="113" t="s">
        <v>152</v>
      </c>
      <c r="HC193" s="109" t="n">
        <v>25.9</v>
      </c>
      <c r="HD193" s="109" t="n">
        <v>26.3</v>
      </c>
      <c r="HE193" s="109" t="n">
        <v>23.3</v>
      </c>
      <c r="HF193" s="109" t="n">
        <v>24.2</v>
      </c>
      <c r="HG193" s="109" t="n">
        <v>20.3</v>
      </c>
      <c r="HH193" s="109" t="n">
        <v>17.2</v>
      </c>
      <c r="HI193" s="109" t="n">
        <v>17.4</v>
      </c>
      <c r="HJ193" s="109" t="n">
        <v>19.2</v>
      </c>
      <c r="HK193" s="109" t="n">
        <v>19</v>
      </c>
      <c r="HL193" s="109" t="n">
        <v>21.6</v>
      </c>
      <c r="HM193" s="109" t="n">
        <v>24.4</v>
      </c>
      <c r="HN193" s="109" t="n">
        <v>24.6</v>
      </c>
      <c r="HO193" s="110" t="n">
        <f aca="false">SUM(HC193:HN193)/12</f>
        <v>21.95</v>
      </c>
      <c r="IA193" s="1" t="n">
        <f aca="false">IA192+1</f>
        <v>1993</v>
      </c>
      <c r="IB193" s="113" t="s">
        <v>152</v>
      </c>
      <c r="IC193" s="109" t="n">
        <v>31</v>
      </c>
      <c r="ID193" s="109" t="n">
        <v>31.3</v>
      </c>
      <c r="IE193" s="109" t="n">
        <v>28.6</v>
      </c>
      <c r="IF193" s="109" t="n">
        <v>27</v>
      </c>
      <c r="IG193" s="109" t="n">
        <v>21</v>
      </c>
      <c r="IH193" s="109" t="n">
        <v>16.6</v>
      </c>
      <c r="II193" s="109" t="n">
        <v>16.5</v>
      </c>
      <c r="IJ193" s="109" t="n">
        <v>19.7</v>
      </c>
      <c r="IK193" s="109" t="n">
        <v>21</v>
      </c>
      <c r="IL193" s="109" t="n">
        <v>23.4</v>
      </c>
      <c r="IM193" s="109" t="n">
        <v>28.7</v>
      </c>
      <c r="IN193" s="109" t="n">
        <v>28.1</v>
      </c>
      <c r="IO193" s="110" t="n">
        <f aca="false">SUM(IC193:IN193)/12</f>
        <v>24.4083333333333</v>
      </c>
      <c r="JA193" s="1" t="n">
        <f aca="false">JA192+1</f>
        <v>1993</v>
      </c>
      <c r="JB193" s="113" t="s">
        <v>152</v>
      </c>
      <c r="JC193" s="109" t="n">
        <v>23.5</v>
      </c>
      <c r="JD193" s="109" t="n">
        <v>22.5</v>
      </c>
      <c r="JE193" s="109" t="n">
        <v>21.3</v>
      </c>
      <c r="JF193" s="109" t="n">
        <v>20.4</v>
      </c>
      <c r="JG193" s="109" t="n">
        <v>17.7</v>
      </c>
      <c r="JH193" s="109" t="n">
        <v>14.4</v>
      </c>
      <c r="JI193" s="109" t="n">
        <v>14.3</v>
      </c>
      <c r="JJ193" s="109" t="n">
        <v>15.8</v>
      </c>
      <c r="JK193" s="109" t="n">
        <v>16.6</v>
      </c>
      <c r="JL193" s="109" t="n">
        <v>17.7</v>
      </c>
      <c r="JM193" s="109" t="n">
        <v>19.5</v>
      </c>
      <c r="JN193" s="109" t="n">
        <v>20.2</v>
      </c>
      <c r="JO193" s="110" t="n">
        <f aca="false">SUM(JC193:JN193)/12</f>
        <v>18.6583333333333</v>
      </c>
      <c r="KA193" s="1" t="n">
        <f aca="false">KA192+1</f>
        <v>1993</v>
      </c>
      <c r="KB193" s="113" t="s">
        <v>152</v>
      </c>
      <c r="KC193" s="109" t="n">
        <v>29.7</v>
      </c>
      <c r="KD193" s="109" t="n">
        <v>29.5</v>
      </c>
      <c r="KE193" s="109" t="n">
        <v>27.3</v>
      </c>
      <c r="KF193" s="109" t="n">
        <v>25.8</v>
      </c>
      <c r="KG193" s="109" t="n">
        <v>20.5</v>
      </c>
      <c r="KH193" s="109" t="n">
        <v>15.1</v>
      </c>
      <c r="KI193" s="109" t="n">
        <v>15.5</v>
      </c>
      <c r="KJ193" s="109" t="n">
        <v>18.3</v>
      </c>
      <c r="KK193" s="109" t="n">
        <v>18.7</v>
      </c>
      <c r="KL193" s="109" t="n">
        <v>20.7</v>
      </c>
      <c r="KM193" s="109" t="n">
        <v>26.6</v>
      </c>
      <c r="KN193" s="109" t="n">
        <v>26.5</v>
      </c>
      <c r="KO193" s="110" t="n">
        <f aca="false">SUM(KC193:KN193)/12</f>
        <v>22.85</v>
      </c>
      <c r="LA193" s="1" t="n">
        <f aca="false">LA192+1</f>
        <v>1993</v>
      </c>
      <c r="LB193" s="113" t="s">
        <v>152</v>
      </c>
      <c r="LC193" s="109" t="n">
        <v>30.6</v>
      </c>
      <c r="LD193" s="109" t="n">
        <v>30.4</v>
      </c>
      <c r="LE193" s="109" t="n">
        <v>28.2</v>
      </c>
      <c r="LF193" s="109" t="n">
        <v>27</v>
      </c>
      <c r="LG193" s="109" t="n">
        <v>21.3</v>
      </c>
      <c r="LH193" s="109" t="n">
        <v>16.5</v>
      </c>
      <c r="LI193" s="109" t="n">
        <v>16.4</v>
      </c>
      <c r="LJ193" s="109" t="n">
        <v>19.4</v>
      </c>
      <c r="LK193" s="109" t="n">
        <v>19.9</v>
      </c>
      <c r="LL193" s="109" t="n">
        <v>22.3</v>
      </c>
      <c r="LM193" s="109" t="n">
        <v>27.9</v>
      </c>
      <c r="LN193" s="109" t="n">
        <v>27.2</v>
      </c>
      <c r="LO193" s="110" t="n">
        <f aca="false">SUM(LC193:LN193)/12</f>
        <v>23.925</v>
      </c>
      <c r="MA193" s="1"/>
      <c r="MB193" s="113"/>
      <c r="MC193" s="109"/>
      <c r="MD193" s="109"/>
      <c r="ME193" s="109"/>
      <c r="MF193" s="109"/>
      <c r="MG193" s="109"/>
      <c r="MH193" s="109"/>
      <c r="MI193" s="109"/>
      <c r="MJ193" s="109"/>
      <c r="MK193" s="109"/>
      <c r="ML193" s="109"/>
      <c r="MM193" s="109"/>
      <c r="MN193" s="109"/>
      <c r="MO193" s="110"/>
      <c r="NA193" s="1" t="n">
        <f aca="false">NA192+1</f>
        <v>1993</v>
      </c>
      <c r="NB193" s="113" t="s">
        <v>152</v>
      </c>
      <c r="NC193" s="109" t="n">
        <v>35.7</v>
      </c>
      <c r="ND193" s="109" t="n">
        <v>34.7</v>
      </c>
      <c r="NE193" s="109" t="n">
        <v>32.2</v>
      </c>
      <c r="NF193" s="109" t="n">
        <v>29.8</v>
      </c>
      <c r="NG193" s="109" t="n">
        <v>23</v>
      </c>
      <c r="NH193" s="109" t="n">
        <v>18.3</v>
      </c>
      <c r="NI193" s="109" t="n">
        <v>18.9</v>
      </c>
      <c r="NJ193" s="109" t="n">
        <v>22.1</v>
      </c>
      <c r="NK193" s="109" t="n">
        <v>24.6</v>
      </c>
      <c r="NL193" s="109" t="n">
        <v>26.3</v>
      </c>
      <c r="NM193" s="109" t="n">
        <v>34.3</v>
      </c>
      <c r="NN193" s="109" t="n">
        <v>31.6</v>
      </c>
      <c r="NO193" s="110" t="n">
        <f aca="false">SUM(NC193:NN193)/12</f>
        <v>27.625</v>
      </c>
      <c r="OA193" s="5"/>
    </row>
    <row r="194" customFormat="false" ht="12.75" hidden="false" customHeight="false" outlineLevel="0" collapsed="false">
      <c r="A194" s="150"/>
      <c r="B194" s="151" t="n">
        <f aca="false">AVERAGE(AO194,BO194,CO194,DO194,EO194,FO194,GO194,HO194,IO194,JO194,KO194,LO194,MO194,NO194)</f>
        <v>24.1416666666667</v>
      </c>
      <c r="C194" s="163" t="n">
        <f aca="false">AVERAGE(B190:B194)</f>
        <v>23.8733333333333</v>
      </c>
      <c r="D194" s="164" t="n">
        <f aca="false">AVERAGE(B185:B194)</f>
        <v>23.7532142857143</v>
      </c>
      <c r="E194" s="151" t="n">
        <f aca="false">AVERAGE(B175:B194)</f>
        <v>23.784751984127</v>
      </c>
      <c r="F194" s="165" t="n">
        <f aca="false">AVERAGE(B145:B194)</f>
        <v>23.4203531746032</v>
      </c>
      <c r="G194" s="159" t="n">
        <f aca="false">MAX(AC194:AN194,BC194:BN194,CC194:CN194,DC194:DN194,EC194:EN194,FC194:FN194,GC194:GN194,HC194:HN194,IC194:IN194,JC194:JN194,KC194:KN194,LC194:LN194,MC194:MN194,NC194:NN194)</f>
        <v>38.5</v>
      </c>
      <c r="H194" s="161" t="n">
        <f aca="false">MEDIAN(AC194:AN194,BC194:BN194,CC194:CN194,DC194:DN194,EC194:EN194,FC194:FN194,GC194:GN194,HC194:HN194,IC194:IN194,JC194:JN194,KC194:KN194,LC194:LN194,MC194:MN194,NC194:NN194)</f>
        <v>24</v>
      </c>
      <c r="I194" s="157" t="n">
        <f aca="false">MIN(AC194:AN194,BC194:BN194,CC194:CN194,DC194:DN194,EC194:EN194,FC194:FN194,GC194:GN194,HC194:HN194,IC194:IN194,JC194:JN194,KC194:KN194,LC194:LN194,MC194:MN194,NC194:NN194)</f>
        <v>14.4</v>
      </c>
      <c r="J194" s="162" t="n">
        <f aca="false">(G194+I194)/2</f>
        <v>26.45</v>
      </c>
      <c r="AA194" s="1" t="n">
        <f aca="false">AA193+1</f>
        <v>70</v>
      </c>
      <c r="AB194" s="108"/>
      <c r="AC194" s="109"/>
      <c r="AD194" s="109"/>
      <c r="AE194" s="109"/>
      <c r="AF194" s="109"/>
      <c r="AG194" s="109"/>
      <c r="AH194" s="109"/>
      <c r="AI194" s="109"/>
      <c r="AJ194" s="109"/>
      <c r="AK194" s="109"/>
      <c r="AL194" s="109"/>
      <c r="AM194" s="109"/>
      <c r="AN194" s="109"/>
      <c r="AO194" s="110"/>
      <c r="AQ194" s="112"/>
      <c r="AR194" s="109"/>
      <c r="AS194" s="109"/>
      <c r="AT194" s="109"/>
      <c r="AU194" s="109"/>
      <c r="AV194" s="109"/>
      <c r="AW194" s="109"/>
      <c r="AX194" s="109"/>
      <c r="AY194" s="109"/>
      <c r="AZ194" s="109"/>
      <c r="BA194" s="1"/>
      <c r="BB194" s="113"/>
      <c r="BC194" s="109"/>
      <c r="BD194" s="109"/>
      <c r="BE194" s="109"/>
      <c r="BF194" s="109"/>
      <c r="BG194" s="109"/>
      <c r="BH194" s="109"/>
      <c r="BI194" s="109"/>
      <c r="BJ194" s="109"/>
      <c r="BK194" s="109"/>
      <c r="BL194" s="109"/>
      <c r="BM194" s="109"/>
      <c r="BN194" s="109"/>
      <c r="BO194" s="110"/>
      <c r="BP194" s="109"/>
      <c r="BQ194" s="109"/>
      <c r="BR194" s="109"/>
      <c r="BS194" s="109"/>
      <c r="CA194" s="1"/>
      <c r="CB194" s="112"/>
      <c r="CC194" s="109"/>
      <c r="CD194" s="109"/>
      <c r="CE194" s="109"/>
      <c r="CF194" s="109"/>
      <c r="CG194" s="109"/>
      <c r="CH194" s="109"/>
      <c r="CI194" s="109"/>
      <c r="CJ194" s="109"/>
      <c r="CK194" s="109"/>
      <c r="CL194" s="109"/>
      <c r="CM194" s="109"/>
      <c r="CN194" s="109"/>
      <c r="CO194" s="110"/>
      <c r="DA194" s="1"/>
      <c r="DB194" s="113"/>
      <c r="DC194" s="109"/>
      <c r="DD194" s="109"/>
      <c r="DE194" s="109"/>
      <c r="DF194" s="109"/>
      <c r="DG194" s="109"/>
      <c r="DH194" s="109"/>
      <c r="DI194" s="109"/>
      <c r="DJ194" s="109"/>
      <c r="DK194" s="109"/>
      <c r="DL194" s="109"/>
      <c r="DM194" s="109"/>
      <c r="DN194" s="109"/>
      <c r="DO194" s="110"/>
      <c r="EA194" s="1" t="n">
        <f aca="false">EA193+1</f>
        <v>1994</v>
      </c>
      <c r="EB194" s="111" t="n">
        <v>1994</v>
      </c>
      <c r="EC194" s="109" t="n">
        <v>38.2</v>
      </c>
      <c r="ED194" s="109" t="n">
        <v>35.7</v>
      </c>
      <c r="EE194" s="109" t="n">
        <v>33.3</v>
      </c>
      <c r="EF194" s="109" t="n">
        <v>28.8</v>
      </c>
      <c r="EG194" s="109" t="n">
        <v>24.8</v>
      </c>
      <c r="EH194" s="109" t="n">
        <v>20.4</v>
      </c>
      <c r="EI194" s="109" t="n">
        <v>20.7</v>
      </c>
      <c r="EJ194" s="109" t="n">
        <v>21.4</v>
      </c>
      <c r="EK194" s="109" t="n">
        <v>25.6</v>
      </c>
      <c r="EL194" s="109" t="n">
        <v>30.7</v>
      </c>
      <c r="EM194" s="109" t="n">
        <v>33</v>
      </c>
      <c r="EN194" s="109" t="n">
        <v>38.5</v>
      </c>
      <c r="EO194" s="110" t="n">
        <f aca="false">SUM(EC194:EN194)/12</f>
        <v>29.2583333333333</v>
      </c>
      <c r="FA194" s="1"/>
      <c r="FB194" s="113"/>
      <c r="FC194" s="109"/>
      <c r="FD194" s="109"/>
      <c r="FE194" s="109"/>
      <c r="FF194" s="109"/>
      <c r="FG194" s="109"/>
      <c r="FH194" s="109"/>
      <c r="FI194" s="109"/>
      <c r="FJ194" s="109"/>
      <c r="FK194" s="109"/>
      <c r="FL194" s="109"/>
      <c r="FM194" s="109"/>
      <c r="FN194" s="109"/>
      <c r="FO194" s="110"/>
      <c r="GA194" s="1"/>
      <c r="GB194" s="111"/>
      <c r="GC194" s="109"/>
      <c r="GD194" s="109"/>
      <c r="GE194" s="109"/>
      <c r="GF194" s="109"/>
      <c r="GG194" s="109"/>
      <c r="GH194" s="109"/>
      <c r="GI194" s="109"/>
      <c r="GJ194" s="109"/>
      <c r="GK194" s="109"/>
      <c r="GL194" s="109"/>
      <c r="GM194" s="109"/>
      <c r="GN194" s="109"/>
      <c r="GO194" s="110"/>
      <c r="HA194" s="1" t="n">
        <f aca="false">HA193+1</f>
        <v>1994</v>
      </c>
      <c r="HB194" s="113" t="s">
        <v>153</v>
      </c>
      <c r="HC194" s="109" t="n">
        <v>26.4</v>
      </c>
      <c r="HD194" s="109" t="n">
        <v>26</v>
      </c>
      <c r="HE194" s="109" t="n">
        <v>25.8</v>
      </c>
      <c r="HF194" s="109" t="n">
        <v>24.7</v>
      </c>
      <c r="HG194" s="109" t="n">
        <v>21.6</v>
      </c>
      <c r="HH194" s="109" t="n">
        <v>17.1</v>
      </c>
      <c r="HI194" s="109" t="n">
        <v>17.3</v>
      </c>
      <c r="HJ194" s="109" t="n">
        <v>15.7</v>
      </c>
      <c r="HK194" s="109" t="n">
        <v>18.3</v>
      </c>
      <c r="HL194" s="109" t="n">
        <v>21</v>
      </c>
      <c r="HM194" s="109" t="n">
        <v>21.7</v>
      </c>
      <c r="HN194" s="109" t="n">
        <v>25.8</v>
      </c>
      <c r="HO194" s="110" t="n">
        <f aca="false">SUM(HC194:HN194)/12</f>
        <v>21.7833333333333</v>
      </c>
      <c r="IA194" s="1" t="n">
        <f aca="false">IA193+1</f>
        <v>1994</v>
      </c>
      <c r="IB194" s="113" t="s">
        <v>153</v>
      </c>
      <c r="IC194" s="109" t="n">
        <v>30.3</v>
      </c>
      <c r="ID194" s="109" t="n">
        <v>30.6</v>
      </c>
      <c r="IE194" s="109" t="n">
        <v>29.8</v>
      </c>
      <c r="IF194" s="109" t="n">
        <v>25.2</v>
      </c>
      <c r="IG194" s="109" t="n">
        <v>21.1</v>
      </c>
      <c r="IH194" s="109" t="n">
        <v>17.3</v>
      </c>
      <c r="II194" s="109" t="n">
        <v>18</v>
      </c>
      <c r="IJ194" s="109" t="n">
        <v>18.1</v>
      </c>
      <c r="IK194" s="109" t="n">
        <v>20.4</v>
      </c>
      <c r="IL194" s="109" t="n">
        <v>25.3</v>
      </c>
      <c r="IM194" s="109" t="n">
        <v>25.9</v>
      </c>
      <c r="IN194" s="109" t="n">
        <v>32.6</v>
      </c>
      <c r="IO194" s="110" t="n">
        <f aca="false">SUM(IC194:IN194)/12</f>
        <v>24.55</v>
      </c>
      <c r="JA194" s="1" t="n">
        <f aca="false">JA193+1</f>
        <v>1994</v>
      </c>
      <c r="JB194" s="113" t="s">
        <v>153</v>
      </c>
      <c r="JC194" s="109" t="n">
        <v>21.3</v>
      </c>
      <c r="JD194" s="109" t="n">
        <v>21.8</v>
      </c>
      <c r="JE194" s="109" t="n">
        <v>22.1</v>
      </c>
      <c r="JF194" s="109" t="n">
        <v>19.4</v>
      </c>
      <c r="JG194" s="109" t="n">
        <v>16.8</v>
      </c>
      <c r="JH194" s="109" t="n">
        <v>15</v>
      </c>
      <c r="JI194" s="109" t="n">
        <v>14.5</v>
      </c>
      <c r="JJ194" s="109" t="n">
        <v>14.4</v>
      </c>
      <c r="JK194" s="109" t="n">
        <v>15.5</v>
      </c>
      <c r="JL194" s="109" t="n">
        <v>18</v>
      </c>
      <c r="JM194" s="109" t="n">
        <v>18.4</v>
      </c>
      <c r="JN194" s="109" t="n">
        <v>22.2</v>
      </c>
      <c r="JO194" s="110" t="n">
        <f aca="false">SUM(JC194:JN194)/12</f>
        <v>18.2833333333333</v>
      </c>
      <c r="KA194" s="1" t="n">
        <f aca="false">KA193+1</f>
        <v>1994</v>
      </c>
      <c r="KB194" s="113" t="s">
        <v>153</v>
      </c>
      <c r="KC194" s="109" t="n">
        <v>28.5</v>
      </c>
      <c r="KD194" s="109" t="n">
        <v>29.7</v>
      </c>
      <c r="KE194" s="109" t="n">
        <v>28.1</v>
      </c>
      <c r="KF194" s="109" t="n">
        <v>24</v>
      </c>
      <c r="KG194" s="109" t="n">
        <v>19.6</v>
      </c>
      <c r="KH194" s="109" t="n">
        <v>16</v>
      </c>
      <c r="KI194" s="109" t="n">
        <v>17</v>
      </c>
      <c r="KJ194" s="109" t="n">
        <v>15.8</v>
      </c>
      <c r="KK194" s="109" t="n">
        <v>18.5</v>
      </c>
      <c r="KL194" s="109" t="n">
        <v>23.1</v>
      </c>
      <c r="KM194" s="109" t="n">
        <v>24.3</v>
      </c>
      <c r="KN194" s="109" t="n">
        <v>31.1</v>
      </c>
      <c r="KO194" s="110" t="n">
        <f aca="false">SUM(KC194:KN194)/12</f>
        <v>22.975</v>
      </c>
      <c r="LA194" s="1" t="n">
        <f aca="false">LA193+1</f>
        <v>1994</v>
      </c>
      <c r="LB194" s="113" t="s">
        <v>153</v>
      </c>
      <c r="LC194" s="109" t="n">
        <v>29.4</v>
      </c>
      <c r="LD194" s="109" t="n">
        <v>30.2</v>
      </c>
      <c r="LE194" s="109" t="n">
        <v>29.4</v>
      </c>
      <c r="LF194" s="109" t="n">
        <v>24.3</v>
      </c>
      <c r="LG194" s="109" t="n">
        <v>20.6</v>
      </c>
      <c r="LH194" s="109" t="n">
        <v>17.1</v>
      </c>
      <c r="LI194" s="109" t="n">
        <v>17.9</v>
      </c>
      <c r="LJ194" s="109" t="n">
        <v>17</v>
      </c>
      <c r="LK194" s="109" t="n">
        <v>19.2</v>
      </c>
      <c r="LL194" s="109" t="n">
        <v>24</v>
      </c>
      <c r="LM194" s="109" t="n">
        <v>25</v>
      </c>
      <c r="LN194" s="109" t="n">
        <v>31.6</v>
      </c>
      <c r="LO194" s="110" t="n">
        <f aca="false">SUM(LC194:LN194)/12</f>
        <v>23.8083333333333</v>
      </c>
      <c r="MA194" s="1"/>
      <c r="MB194" s="113"/>
      <c r="MC194" s="109"/>
      <c r="MD194" s="109"/>
      <c r="ME194" s="109"/>
      <c r="MF194" s="109"/>
      <c r="MG194" s="109"/>
      <c r="MH194" s="109"/>
      <c r="MI194" s="109"/>
      <c r="MJ194" s="109"/>
      <c r="MK194" s="109"/>
      <c r="ML194" s="109"/>
      <c r="MM194" s="109"/>
      <c r="MN194" s="109"/>
      <c r="MO194" s="110"/>
      <c r="NA194" s="1" t="n">
        <f aca="false">NA193+1</f>
        <v>1994</v>
      </c>
      <c r="NB194" s="113" t="s">
        <v>153</v>
      </c>
      <c r="NC194" s="109" t="n">
        <v>35.2</v>
      </c>
      <c r="ND194" s="109" t="n">
        <v>34.2</v>
      </c>
      <c r="NE194" s="109" t="n">
        <v>32.8</v>
      </c>
      <c r="NF194" s="109" t="n">
        <v>28.1</v>
      </c>
      <c r="NG194" s="109" t="n">
        <v>24.6</v>
      </c>
      <c r="NH194" s="109" t="n">
        <v>20.1</v>
      </c>
      <c r="NI194" s="109" t="n">
        <v>21.2</v>
      </c>
      <c r="NJ194" s="109" t="n">
        <v>21.2</v>
      </c>
      <c r="NK194" s="109" t="n">
        <v>25</v>
      </c>
      <c r="NL194" s="109" t="n">
        <v>29.8</v>
      </c>
      <c r="NM194" s="109" t="n">
        <v>31</v>
      </c>
      <c r="NN194" s="109" t="n">
        <v>36.8</v>
      </c>
      <c r="NO194" s="110" t="n">
        <f aca="false">SUM(NC194:NN194)/12</f>
        <v>28.3333333333333</v>
      </c>
      <c r="OA194" s="5"/>
    </row>
    <row r="195" customFormat="false" ht="12.75" hidden="false" customHeight="false" outlineLevel="0" collapsed="false">
      <c r="A195" s="150" t="n">
        <f aca="false">A190+5</f>
        <v>1995</v>
      </c>
      <c r="B195" s="151" t="n">
        <f aca="false">AVERAGE(AO195,BO195,CO195,DO195,EO195,FO195,GO195,HO195,IO195,JO195,KO195,LO195,MO195,NO195)</f>
        <v>23.4059523809524</v>
      </c>
      <c r="C195" s="163" t="n">
        <f aca="false">AVERAGE(B191:B195)</f>
        <v>23.7285714285714</v>
      </c>
      <c r="D195" s="164" t="n">
        <f aca="false">AVERAGE(B186:B195)</f>
        <v>23.7335714285714</v>
      </c>
      <c r="E195" s="151" t="n">
        <f aca="false">AVERAGE(B176:B195)</f>
        <v>23.7724900793651</v>
      </c>
      <c r="F195" s="165" t="n">
        <f aca="false">AVERAGE(B146:B195)</f>
        <v>23.4315198412698</v>
      </c>
      <c r="G195" s="159" t="n">
        <f aca="false">MAX(AC195:AN195,BC195:BN195,CC195:CN195,DC195:DN195,EC195:EN195,FC195:FN195,GC195:GN195,HC195:HN195,IC195:IN195,JC195:JN195,KC195:KN195,LC195:LN195,MC195:MN195,NC195:NN195)</f>
        <v>36.4</v>
      </c>
      <c r="H195" s="161" t="n">
        <f aca="false">MEDIAN(AC195:AN195,BC195:BN195,CC195:CN195,DC195:DN195,EC195:EN195,FC195:FN195,GC195:GN195,HC195:HN195,IC195:IN195,JC195:JN195,KC195:KN195,LC195:LN195,MC195:MN195,NC195:NN195)</f>
        <v>22</v>
      </c>
      <c r="I195" s="157" t="n">
        <f aca="false">MIN(AC195:AN195,BC195:BN195,CC195:CN195,DC195:DN195,EC195:EN195,FC195:FN195,GC195:GN195,HC195:HN195,IC195:IN195,JC195:JN195,KC195:KN195,LC195:LN195,MC195:MN195,NC195:NN195)</f>
        <v>13.5</v>
      </c>
      <c r="J195" s="162" t="n">
        <f aca="false">(G195+I195)/2</f>
        <v>24.95</v>
      </c>
      <c r="AA195" s="1" t="n">
        <f aca="false">AA194+1</f>
        <v>71</v>
      </c>
      <c r="AB195" s="108"/>
      <c r="AC195" s="109"/>
      <c r="AD195" s="109"/>
      <c r="AE195" s="109"/>
      <c r="AF195" s="109"/>
      <c r="AG195" s="109"/>
      <c r="AH195" s="109"/>
      <c r="AI195" s="109"/>
      <c r="AJ195" s="109"/>
      <c r="AK195" s="109"/>
      <c r="AL195" s="109"/>
      <c r="AM195" s="109"/>
      <c r="AN195" s="109"/>
      <c r="AO195" s="110"/>
      <c r="AQ195" s="112"/>
      <c r="AR195" s="109"/>
      <c r="AS195" s="109"/>
      <c r="AT195" s="109"/>
      <c r="AU195" s="109"/>
      <c r="AV195" s="109"/>
      <c r="AW195" s="109"/>
      <c r="AX195" s="109"/>
      <c r="AY195" s="109"/>
      <c r="AZ195" s="109"/>
      <c r="BA195" s="1"/>
      <c r="BB195" s="113"/>
      <c r="BC195" s="109"/>
      <c r="BD195" s="109"/>
      <c r="BE195" s="109"/>
      <c r="BF195" s="109"/>
      <c r="BG195" s="109"/>
      <c r="BH195" s="109"/>
      <c r="BI195" s="109"/>
      <c r="BJ195" s="109"/>
      <c r="BK195" s="109"/>
      <c r="BL195" s="109"/>
      <c r="BM195" s="109"/>
      <c r="BN195" s="109"/>
      <c r="BO195" s="110"/>
      <c r="BP195" s="109"/>
      <c r="BQ195" s="109"/>
      <c r="BR195" s="109"/>
      <c r="BS195" s="109"/>
      <c r="CA195" s="1"/>
      <c r="CB195" s="112"/>
      <c r="CC195" s="109"/>
      <c r="CD195" s="109"/>
      <c r="CE195" s="109"/>
      <c r="CF195" s="109"/>
      <c r="CG195" s="109"/>
      <c r="CH195" s="109"/>
      <c r="CI195" s="109"/>
      <c r="CJ195" s="109"/>
      <c r="CK195" s="109"/>
      <c r="CL195" s="109"/>
      <c r="CM195" s="109"/>
      <c r="CN195" s="109"/>
      <c r="CO195" s="110"/>
      <c r="DA195" s="1"/>
      <c r="DB195" s="113"/>
      <c r="DC195" s="109"/>
      <c r="DD195" s="109"/>
      <c r="DE195" s="109"/>
      <c r="DF195" s="109"/>
      <c r="DG195" s="109"/>
      <c r="DH195" s="109"/>
      <c r="DI195" s="109"/>
      <c r="DJ195" s="109"/>
      <c r="DK195" s="109"/>
      <c r="DL195" s="109"/>
      <c r="DM195" s="109"/>
      <c r="DN195" s="109"/>
      <c r="DO195" s="110"/>
      <c r="EA195" s="1" t="n">
        <f aca="false">EA194+1</f>
        <v>1995</v>
      </c>
      <c r="EB195" s="111" t="n">
        <v>1995</v>
      </c>
      <c r="EC195" s="109" t="n">
        <v>36.4</v>
      </c>
      <c r="ED195" s="109" t="n">
        <v>36.1</v>
      </c>
      <c r="EE195" s="109" t="n">
        <v>32.6</v>
      </c>
      <c r="EF195" s="109" t="n">
        <v>26.5</v>
      </c>
      <c r="EG195" s="109" t="n">
        <v>21.5</v>
      </c>
      <c r="EH195" s="109" t="n">
        <v>19.8</v>
      </c>
      <c r="EI195" s="109" t="n">
        <v>18.8</v>
      </c>
      <c r="EJ195" s="109" t="n">
        <v>24.3</v>
      </c>
      <c r="EK195" s="109" t="n">
        <v>26.1</v>
      </c>
      <c r="EL195" s="109" t="n">
        <v>29.1</v>
      </c>
      <c r="EM195" s="109" t="n">
        <v>32.3</v>
      </c>
      <c r="EN195" s="109" t="n">
        <v>34.2</v>
      </c>
      <c r="EO195" s="110" t="n">
        <f aca="false">SUM(EC195:EN195)/12</f>
        <v>28.1416666666667</v>
      </c>
      <c r="FA195" s="1"/>
      <c r="FB195" s="113"/>
      <c r="FC195" s="109"/>
      <c r="FD195" s="109"/>
      <c r="FE195" s="109"/>
      <c r="FF195" s="109"/>
      <c r="FG195" s="109"/>
      <c r="FH195" s="109"/>
      <c r="FI195" s="109"/>
      <c r="FJ195" s="109"/>
      <c r="FK195" s="109"/>
      <c r="FL195" s="109"/>
      <c r="FM195" s="109"/>
      <c r="FN195" s="109"/>
      <c r="FO195" s="110"/>
      <c r="GA195" s="1"/>
      <c r="GB195" s="111"/>
      <c r="GC195" s="109"/>
      <c r="GD195" s="109"/>
      <c r="GE195" s="109"/>
      <c r="GF195" s="109"/>
      <c r="GG195" s="109"/>
      <c r="GH195" s="109"/>
      <c r="GI195" s="109"/>
      <c r="GJ195" s="109"/>
      <c r="GK195" s="109"/>
      <c r="GL195" s="109"/>
      <c r="GM195" s="109"/>
      <c r="GN195" s="109"/>
      <c r="GO195" s="110"/>
      <c r="HA195" s="1" t="n">
        <f aca="false">HA194+1</f>
        <v>1995</v>
      </c>
      <c r="HB195" s="113" t="s">
        <v>154</v>
      </c>
      <c r="HC195" s="109" t="n">
        <v>24.3</v>
      </c>
      <c r="HD195" s="109" t="n">
        <v>26.5</v>
      </c>
      <c r="HE195" s="109" t="n">
        <v>21.8</v>
      </c>
      <c r="HF195" s="109" t="n">
        <v>20.7</v>
      </c>
      <c r="HG195" s="109" t="n">
        <v>17.9</v>
      </c>
      <c r="HH195" s="109" t="n">
        <v>16.4</v>
      </c>
      <c r="HI195" s="109" t="n">
        <v>15.5</v>
      </c>
      <c r="HJ195" s="109" t="n">
        <v>17.7</v>
      </c>
      <c r="HK195" s="109" t="n">
        <v>18</v>
      </c>
      <c r="HL195" s="109" t="n">
        <v>20.4</v>
      </c>
      <c r="HM195" s="109" t="n">
        <v>22.9</v>
      </c>
      <c r="HN195" s="109" t="n">
        <v>21.8</v>
      </c>
      <c r="HO195" s="110" t="n">
        <f aca="false">SUM(HC195:HN195)/12</f>
        <v>20.325</v>
      </c>
      <c r="IA195" s="1" t="n">
        <f aca="false">IA194+1</f>
        <v>1995</v>
      </c>
      <c r="IB195" s="113" t="s">
        <v>154</v>
      </c>
      <c r="IC195" s="109" t="n">
        <v>32.6</v>
      </c>
      <c r="ID195" s="109" t="n">
        <v>32.8</v>
      </c>
      <c r="IE195" s="109" t="n">
        <v>27.3</v>
      </c>
      <c r="IF195" s="109" t="n">
        <v>22.2</v>
      </c>
      <c r="IG195" s="109" t="n">
        <v>19</v>
      </c>
      <c r="IH195" s="109" t="n">
        <v>17.1</v>
      </c>
      <c r="II195" s="109" t="n">
        <v>15.2</v>
      </c>
      <c r="IJ195" s="109" t="n">
        <v>19.9</v>
      </c>
      <c r="IK195" s="109" t="n">
        <v>21.2</v>
      </c>
      <c r="IL195" s="109" t="n">
        <v>24.1</v>
      </c>
      <c r="IM195" s="109" t="n">
        <v>27.6</v>
      </c>
      <c r="IN195" s="109" t="n">
        <v>29.2</v>
      </c>
      <c r="IO195" s="110" t="n">
        <f aca="false">SUM(IC195:IN195)/12</f>
        <v>24.0166666666667</v>
      </c>
      <c r="JA195" s="1" t="n">
        <f aca="false">JA194+1</f>
        <v>1995</v>
      </c>
      <c r="JB195" s="113" t="s">
        <v>154</v>
      </c>
      <c r="JC195" s="109" t="n">
        <v>22.3</v>
      </c>
      <c r="JD195" s="109" t="n">
        <v>23.5</v>
      </c>
      <c r="JE195" s="109" t="n">
        <v>20.8</v>
      </c>
      <c r="JF195" s="109" t="n">
        <v>17.4</v>
      </c>
      <c r="JG195" s="109" t="n">
        <v>15.9</v>
      </c>
      <c r="JH195" s="109" t="n">
        <v>14.2</v>
      </c>
      <c r="JI195" s="109" t="n">
        <v>13.5</v>
      </c>
      <c r="JJ195" s="109" t="n">
        <v>15.2</v>
      </c>
      <c r="JK195" s="109" t="n">
        <v>16.1</v>
      </c>
      <c r="JL195" s="109" t="n">
        <v>17.1</v>
      </c>
      <c r="JM195" s="109" t="n">
        <v>19.5</v>
      </c>
      <c r="JN195" s="109" t="n">
        <v>19</v>
      </c>
      <c r="JO195" s="110" t="n">
        <f aca="false">SUM(JC195:JN195)/12</f>
        <v>17.875</v>
      </c>
      <c r="KA195" s="1" t="n">
        <f aca="false">KA194+1</f>
        <v>1995</v>
      </c>
      <c r="KB195" s="123" t="s">
        <v>155</v>
      </c>
      <c r="KC195" s="109" t="n">
        <v>30.3</v>
      </c>
      <c r="KD195" s="109" t="n">
        <v>32.2</v>
      </c>
      <c r="KE195" s="109" t="n">
        <v>29.1</v>
      </c>
      <c r="KF195" s="109" t="n">
        <v>21.6</v>
      </c>
      <c r="KG195" s="109" t="n">
        <v>20.1</v>
      </c>
      <c r="KH195" s="109" t="n">
        <v>15.7</v>
      </c>
      <c r="KI195" s="109" t="n">
        <v>13.8</v>
      </c>
      <c r="KJ195" s="109" t="n">
        <v>16.3</v>
      </c>
      <c r="KK195" s="109" t="n">
        <v>20.8</v>
      </c>
      <c r="KL195" s="109" t="n">
        <v>22.7</v>
      </c>
      <c r="KM195" s="109" t="n">
        <v>26.1</v>
      </c>
      <c r="KN195" s="109" t="n">
        <v>29.6</v>
      </c>
      <c r="KO195" s="110" t="n">
        <f aca="false">SUM(KC195:KN195)/12</f>
        <v>23.1916666666667</v>
      </c>
      <c r="LA195" s="1" t="n">
        <f aca="false">LA194+1</f>
        <v>1995</v>
      </c>
      <c r="LB195" s="113" t="s">
        <v>154</v>
      </c>
      <c r="LC195" s="109" t="n">
        <v>31.7</v>
      </c>
      <c r="LD195" s="109" t="n">
        <v>31.7</v>
      </c>
      <c r="LE195" s="109" t="n">
        <v>26.2</v>
      </c>
      <c r="LF195" s="109" t="n">
        <v>21.7</v>
      </c>
      <c r="LG195" s="109" t="n">
        <v>18.5</v>
      </c>
      <c r="LH195" s="109" t="n">
        <v>16.5</v>
      </c>
      <c r="LI195" s="109" t="n">
        <v>14.5</v>
      </c>
      <c r="LJ195" s="109" t="n">
        <v>18.7</v>
      </c>
      <c r="LK195" s="109" t="n">
        <v>20.1</v>
      </c>
      <c r="LL195" s="109" t="n">
        <v>23.1</v>
      </c>
      <c r="LM195" s="109" t="n">
        <v>26.4</v>
      </c>
      <c r="LN195" s="109" t="n">
        <v>28</v>
      </c>
      <c r="LO195" s="110" t="n">
        <f aca="false">SUM(LC195:LN195)/12</f>
        <v>23.0916666666667</v>
      </c>
      <c r="MA195" s="1"/>
      <c r="MB195" s="113"/>
      <c r="MC195" s="109"/>
      <c r="MD195" s="109"/>
      <c r="ME195" s="109"/>
      <c r="MF195" s="109"/>
      <c r="MG195" s="109"/>
      <c r="MH195" s="109"/>
      <c r="MI195" s="109"/>
      <c r="MJ195" s="109"/>
      <c r="MK195" s="109"/>
      <c r="ML195" s="109"/>
      <c r="MM195" s="109"/>
      <c r="MN195" s="109"/>
      <c r="MO195" s="110"/>
      <c r="NA195" s="1" t="n">
        <f aca="false">NA194+1</f>
        <v>1995</v>
      </c>
      <c r="NB195" s="113" t="s">
        <v>154</v>
      </c>
      <c r="NC195" s="109" t="n">
        <v>35.6</v>
      </c>
      <c r="ND195" s="109" t="n">
        <v>36.3</v>
      </c>
      <c r="NE195" s="109" t="n">
        <v>30.7</v>
      </c>
      <c r="NF195" s="109" t="n">
        <v>24.5</v>
      </c>
      <c r="NG195" s="109" t="n">
        <v>21.3</v>
      </c>
      <c r="NH195" s="109" t="n">
        <v>18.9</v>
      </c>
      <c r="NI195" s="109" t="n">
        <v>18.3</v>
      </c>
      <c r="NJ195" s="109" t="n">
        <v>22.8</v>
      </c>
      <c r="NK195" s="109" t="n">
        <v>24.5</v>
      </c>
      <c r="NL195" s="109" t="n">
        <v>28.7</v>
      </c>
      <c r="NM195" s="109" t="n">
        <v>31.7</v>
      </c>
      <c r="NN195" s="109" t="n">
        <v>33.1</v>
      </c>
      <c r="NO195" s="110" t="n">
        <f aca="false">SUM(NC195:NN195)/12</f>
        <v>27.2</v>
      </c>
      <c r="OA195" s="5"/>
    </row>
    <row r="196" customFormat="false" ht="12.75" hidden="false" customHeight="false" outlineLevel="0" collapsed="false">
      <c r="A196" s="150"/>
      <c r="B196" s="151" t="n">
        <f aca="false">AVERAGE(AO196,BO196,CO196,DO196,EO196,FO196,GO196,HO196,IO196,JO196,KO196,LO196,MO196,NO196)</f>
        <v>23.7190476190476</v>
      </c>
      <c r="C196" s="163" t="n">
        <f aca="false">AVERAGE(B192:B196)</f>
        <v>23.6036507936508</v>
      </c>
      <c r="D196" s="164" t="n">
        <f aca="false">AVERAGE(B187:B196)</f>
        <v>23.775</v>
      </c>
      <c r="E196" s="151" t="n">
        <f aca="false">AVERAGE(B177:B196)</f>
        <v>23.7990972222222</v>
      </c>
      <c r="F196" s="165" t="n">
        <f aca="false">AVERAGE(B147:B196)</f>
        <v>23.4551388888889</v>
      </c>
      <c r="G196" s="159" t="n">
        <f aca="false">MAX(AC196:AN196,BC196:BN196,CC196:CN196,DC196:DN196,EC196:EN196,FC196:FN196,GC196:GN196,HC196:HN196,IC196:IN196,JC196:JN196,KC196:KN196,LC196:LN196,MC196:MN196,NC196:NN196)</f>
        <v>37.2</v>
      </c>
      <c r="H196" s="161" t="n">
        <f aca="false">MEDIAN(AC196:AN196,BC196:BN196,CC196:CN196,DC196:DN196,EC196:EN196,FC196:FN196,GC196:GN196,HC196:HN196,IC196:IN196,JC196:JN196,KC196:KN196,LC196:LN196,MC196:MN196,NC196:NN196)</f>
        <v>22.4</v>
      </c>
      <c r="I196" s="157" t="n">
        <f aca="false">MIN(AC196:AN196,BC196:BN196,CC196:CN196,DC196:DN196,EC196:EN196,FC196:FN196,GC196:GN196,HC196:HN196,IC196:IN196,JC196:JN196,KC196:KN196,LC196:LN196,MC196:MN196,NC196:NN196)</f>
        <v>14.1</v>
      </c>
      <c r="J196" s="162" t="n">
        <f aca="false">(G196+I196)/2</f>
        <v>25.65</v>
      </c>
      <c r="AA196" s="1" t="n">
        <f aca="false">AA195+1</f>
        <v>72</v>
      </c>
      <c r="AB196" s="108"/>
      <c r="AC196" s="109"/>
      <c r="AD196" s="109"/>
      <c r="AE196" s="109"/>
      <c r="AF196" s="109"/>
      <c r="AG196" s="109"/>
      <c r="AH196" s="109"/>
      <c r="AI196" s="109"/>
      <c r="AJ196" s="109"/>
      <c r="AK196" s="109"/>
      <c r="AL196" s="109"/>
      <c r="AM196" s="109"/>
      <c r="AN196" s="109"/>
      <c r="AO196" s="110"/>
      <c r="AQ196" s="112"/>
      <c r="AR196" s="109"/>
      <c r="AS196" s="109"/>
      <c r="AT196" s="109"/>
      <c r="AU196" s="109"/>
      <c r="AV196" s="109"/>
      <c r="AW196" s="109"/>
      <c r="AX196" s="109"/>
      <c r="AY196" s="109"/>
      <c r="AZ196" s="109"/>
      <c r="BA196" s="1"/>
      <c r="BB196" s="113"/>
      <c r="BC196" s="109"/>
      <c r="BD196" s="109"/>
      <c r="BE196" s="109"/>
      <c r="BF196" s="109"/>
      <c r="BG196" s="109"/>
      <c r="BH196" s="109"/>
      <c r="BI196" s="109"/>
      <c r="BJ196" s="109"/>
      <c r="BK196" s="109"/>
      <c r="BL196" s="109"/>
      <c r="BM196" s="109"/>
      <c r="BN196" s="109"/>
      <c r="BO196" s="110"/>
      <c r="BP196" s="109"/>
      <c r="BQ196" s="109"/>
      <c r="BR196" s="109"/>
      <c r="BS196" s="109"/>
      <c r="CA196" s="1"/>
      <c r="CB196" s="112"/>
      <c r="CC196" s="109"/>
      <c r="CD196" s="109"/>
      <c r="CE196" s="109"/>
      <c r="CF196" s="109"/>
      <c r="CG196" s="109"/>
      <c r="CH196" s="109"/>
      <c r="CI196" s="109"/>
      <c r="CJ196" s="109"/>
      <c r="CK196" s="109"/>
      <c r="CL196" s="109"/>
      <c r="CM196" s="109"/>
      <c r="CN196" s="109"/>
      <c r="CO196" s="110"/>
      <c r="DA196" s="1"/>
      <c r="DB196" s="113"/>
      <c r="DC196" s="109"/>
      <c r="DD196" s="109"/>
      <c r="DE196" s="109"/>
      <c r="DF196" s="109"/>
      <c r="DG196" s="109"/>
      <c r="DH196" s="109"/>
      <c r="DI196" s="109"/>
      <c r="DJ196" s="109"/>
      <c r="DK196" s="109"/>
      <c r="DL196" s="109"/>
      <c r="DM196" s="109"/>
      <c r="DN196" s="109"/>
      <c r="DO196" s="110"/>
      <c r="EA196" s="1" t="n">
        <f aca="false">EA195+1</f>
        <v>1996</v>
      </c>
      <c r="EB196" s="111" t="n">
        <v>1996</v>
      </c>
      <c r="EC196" s="109" t="n">
        <v>37.2</v>
      </c>
      <c r="ED196" s="109" t="n">
        <v>36.3</v>
      </c>
      <c r="EE196" s="109" t="n">
        <v>34.4</v>
      </c>
      <c r="EF196" s="109" t="n">
        <v>27.8</v>
      </c>
      <c r="EG196" s="109" t="n">
        <v>23.9</v>
      </c>
      <c r="EH196" s="109" t="n">
        <v>21.3</v>
      </c>
      <c r="EI196" s="109" t="n">
        <v>18.8</v>
      </c>
      <c r="EJ196" s="109" t="n">
        <v>21.8</v>
      </c>
      <c r="EK196" s="109" t="n">
        <v>26.2</v>
      </c>
      <c r="EL196" s="109" t="n">
        <v>30.3</v>
      </c>
      <c r="EM196" s="109" t="n">
        <v>33.2</v>
      </c>
      <c r="EN196" s="109" t="n">
        <v>37</v>
      </c>
      <c r="EO196" s="110" t="n">
        <f aca="false">SUM(EC196:EN196)/12</f>
        <v>29.0166666666667</v>
      </c>
      <c r="FA196" s="1"/>
      <c r="FB196" s="113"/>
      <c r="FC196" s="109"/>
      <c r="FD196" s="109"/>
      <c r="FE196" s="109"/>
      <c r="FF196" s="109"/>
      <c r="FG196" s="109"/>
      <c r="FH196" s="109"/>
      <c r="FI196" s="109"/>
      <c r="FJ196" s="109"/>
      <c r="FK196" s="109"/>
      <c r="FL196" s="109"/>
      <c r="FM196" s="109"/>
      <c r="FN196" s="109"/>
      <c r="FO196" s="110"/>
      <c r="GA196" s="1"/>
      <c r="GB196" s="111"/>
      <c r="GC196" s="109"/>
      <c r="GD196" s="109"/>
      <c r="GE196" s="109"/>
      <c r="GF196" s="109"/>
      <c r="GG196" s="109"/>
      <c r="GH196" s="109"/>
      <c r="GI196" s="109"/>
      <c r="GJ196" s="109"/>
      <c r="GK196" s="109"/>
      <c r="GL196" s="109"/>
      <c r="GM196" s="109"/>
      <c r="GN196" s="109"/>
      <c r="GO196" s="110"/>
      <c r="HA196" s="1" t="n">
        <f aca="false">HA195+1</f>
        <v>1996</v>
      </c>
      <c r="HB196" s="113" t="s">
        <v>156</v>
      </c>
      <c r="HC196" s="109" t="n">
        <v>22.6</v>
      </c>
      <c r="HD196" s="109" t="n">
        <v>25</v>
      </c>
      <c r="HE196" s="109" t="n">
        <v>24.1</v>
      </c>
      <c r="HF196" s="109" t="n">
        <v>19.6</v>
      </c>
      <c r="HG196" s="109" t="n">
        <v>19.3</v>
      </c>
      <c r="HH196" s="109" t="n">
        <v>16.6</v>
      </c>
      <c r="HI196" s="109" t="n">
        <v>16.1</v>
      </c>
      <c r="HJ196" s="109" t="n">
        <v>15.9</v>
      </c>
      <c r="HK196" s="109" t="n">
        <v>17.8</v>
      </c>
      <c r="HL196" s="109" t="n">
        <v>20.5</v>
      </c>
      <c r="HM196" s="109" t="n">
        <v>22.1</v>
      </c>
      <c r="HN196" s="109" t="n">
        <v>23.6</v>
      </c>
      <c r="HO196" s="110" t="n">
        <f aca="false">SUM(HC196:HN196)/12</f>
        <v>20.2666666666667</v>
      </c>
      <c r="IA196" s="1" t="n">
        <f aca="false">IA195+1</f>
        <v>1996</v>
      </c>
      <c r="IB196" s="113" t="s">
        <v>156</v>
      </c>
      <c r="IC196" s="109" t="n">
        <v>30</v>
      </c>
      <c r="ID196" s="109" t="n">
        <v>31.7</v>
      </c>
      <c r="IE196" s="109" t="n">
        <v>30.8</v>
      </c>
      <c r="IF196" s="109" t="n">
        <v>22.7</v>
      </c>
      <c r="IG196" s="109" t="n">
        <v>21.2</v>
      </c>
      <c r="IH196" s="109" t="n">
        <v>18.5</v>
      </c>
      <c r="II196" s="109" t="n">
        <v>16.3</v>
      </c>
      <c r="IJ196" s="109" t="n">
        <v>17</v>
      </c>
      <c r="IK196" s="109" t="n">
        <v>20.5</v>
      </c>
      <c r="IL196" s="109" t="n">
        <v>24.5</v>
      </c>
      <c r="IM196" s="109" t="n">
        <v>26.4</v>
      </c>
      <c r="IN196" s="109" t="n">
        <v>29</v>
      </c>
      <c r="IO196" s="110" t="n">
        <f aca="false">SUM(IC196:IN196)/12</f>
        <v>24.05</v>
      </c>
      <c r="JA196" s="1" t="n">
        <f aca="false">JA195+1</f>
        <v>1996</v>
      </c>
      <c r="JB196" s="113" t="s">
        <v>156</v>
      </c>
      <c r="JC196" s="109" t="n">
        <v>20.9</v>
      </c>
      <c r="JD196" s="109" t="n">
        <v>22.4</v>
      </c>
      <c r="JE196" s="109" t="n">
        <v>22</v>
      </c>
      <c r="JF196" s="109" t="n">
        <v>18.1</v>
      </c>
      <c r="JG196" s="109" t="n">
        <v>17.1</v>
      </c>
      <c r="JH196" s="109" t="n">
        <v>14.8</v>
      </c>
      <c r="JI196" s="109" t="n">
        <v>14.1</v>
      </c>
      <c r="JJ196" s="109" t="n">
        <v>14.8</v>
      </c>
      <c r="JK196" s="109" t="n">
        <v>15.6</v>
      </c>
      <c r="JL196" s="109" t="n">
        <v>18</v>
      </c>
      <c r="JM196" s="109" t="n">
        <v>18.6</v>
      </c>
      <c r="JN196" s="109" t="n">
        <v>20.1</v>
      </c>
      <c r="JO196" s="110" t="n">
        <f aca="false">SUM(JC196:JN196)/12</f>
        <v>18.0416666666667</v>
      </c>
      <c r="KA196" s="1" t="n">
        <f aca="false">KA195+1</f>
        <v>1996</v>
      </c>
      <c r="KB196" s="123" t="s">
        <v>157</v>
      </c>
      <c r="KC196" s="109" t="n">
        <v>33.5</v>
      </c>
      <c r="KD196" s="109" t="n">
        <v>32.2</v>
      </c>
      <c r="KE196" s="109" t="n">
        <v>26.1</v>
      </c>
      <c r="KF196" s="109" t="n">
        <v>22.4</v>
      </c>
      <c r="KG196" s="109" t="n">
        <v>21.2</v>
      </c>
      <c r="KH196" s="109" t="n">
        <v>16.3</v>
      </c>
      <c r="KI196" s="109" t="n">
        <v>16</v>
      </c>
      <c r="KJ196" s="109" t="n">
        <v>17.2</v>
      </c>
      <c r="KK196" s="109" t="n">
        <v>20.7</v>
      </c>
      <c r="KL196" s="109" t="n">
        <v>24.4</v>
      </c>
      <c r="KM196" s="109" t="n">
        <v>24.2</v>
      </c>
      <c r="KN196" s="109" t="n">
        <v>28.1</v>
      </c>
      <c r="KO196" s="110" t="n">
        <f aca="false">SUM(KC196:KN196)/12</f>
        <v>23.525</v>
      </c>
      <c r="LA196" s="1" t="n">
        <f aca="false">LA195+1</f>
        <v>1996</v>
      </c>
      <c r="LB196" s="113" t="s">
        <v>156</v>
      </c>
      <c r="LC196" s="109" t="n">
        <v>30</v>
      </c>
      <c r="LD196" s="109" t="n">
        <v>31.1</v>
      </c>
      <c r="LE196" s="109" t="n">
        <v>29.4</v>
      </c>
      <c r="LF196" s="109" t="n">
        <v>21.8</v>
      </c>
      <c r="LG196" s="109" t="n">
        <v>20.9</v>
      </c>
      <c r="LH196" s="109" t="n">
        <v>17.5</v>
      </c>
      <c r="LI196" s="109" t="n">
        <v>15.7</v>
      </c>
      <c r="LJ196" s="109" t="n">
        <v>16.4</v>
      </c>
      <c r="LK196" s="109" t="n">
        <v>19.1</v>
      </c>
      <c r="LL196" s="109" t="n">
        <v>23.4</v>
      </c>
      <c r="LM196" s="109" t="n">
        <v>25.1</v>
      </c>
      <c r="LN196" s="109" t="n">
        <v>28.2</v>
      </c>
      <c r="LO196" s="110" t="n">
        <f aca="false">SUM(LC196:LN196)/12</f>
        <v>23.2166666666667</v>
      </c>
      <c r="MA196" s="1"/>
      <c r="MB196" s="113"/>
      <c r="MC196" s="109"/>
      <c r="MD196" s="109"/>
      <c r="ME196" s="109"/>
      <c r="MF196" s="109"/>
      <c r="MG196" s="109"/>
      <c r="MH196" s="109"/>
      <c r="MI196" s="109"/>
      <c r="MJ196" s="109"/>
      <c r="MK196" s="109"/>
      <c r="ML196" s="109"/>
      <c r="MM196" s="109"/>
      <c r="MN196" s="109"/>
      <c r="MO196" s="110"/>
      <c r="NA196" s="1" t="n">
        <f aca="false">NA195+1</f>
        <v>1996</v>
      </c>
      <c r="NB196" s="113" t="s">
        <v>156</v>
      </c>
      <c r="NC196" s="109" t="n">
        <v>35.1</v>
      </c>
      <c r="ND196" s="109" t="n">
        <v>36.3</v>
      </c>
      <c r="NE196" s="109" t="n">
        <v>33.9</v>
      </c>
      <c r="NF196" s="109" t="n">
        <v>26.5</v>
      </c>
      <c r="NG196" s="109" t="n">
        <v>23.2</v>
      </c>
      <c r="NH196" s="109" t="n">
        <v>20.1</v>
      </c>
      <c r="NI196" s="109" t="n">
        <v>19</v>
      </c>
      <c r="NJ196" s="109" t="n">
        <v>20.6</v>
      </c>
      <c r="NK196" s="109" t="n">
        <v>25</v>
      </c>
      <c r="NL196" s="109" t="n">
        <v>29.1</v>
      </c>
      <c r="NM196" s="109" t="n">
        <v>31.1</v>
      </c>
      <c r="NN196" s="109" t="n">
        <v>35.1</v>
      </c>
      <c r="NO196" s="110" t="n">
        <f aca="false">SUM(NC196:NN196)/12</f>
        <v>27.9166666666667</v>
      </c>
      <c r="OA196" s="5"/>
    </row>
    <row r="197" customFormat="false" ht="12.75" hidden="false" customHeight="false" outlineLevel="0" collapsed="false">
      <c r="A197" s="150"/>
      <c r="B197" s="151" t="n">
        <f aca="false">AVERAGE(AO197,BO197,CO197,DO197,EO197,FO197,GO197,HO197,IO197,JO197,KO197,LO197,MO197,NO197)</f>
        <v>23.8047619047619</v>
      </c>
      <c r="C197" s="163" t="n">
        <f aca="false">AVERAGE(B193:B197)</f>
        <v>23.8259523809524</v>
      </c>
      <c r="D197" s="164" t="n">
        <f aca="false">AVERAGE(B188:B197)</f>
        <v>23.8025</v>
      </c>
      <c r="E197" s="151" t="n">
        <f aca="false">AVERAGE(B178:B197)</f>
        <v>23.7857638888889</v>
      </c>
      <c r="F197" s="165" t="n">
        <f aca="false">AVERAGE(B148:B197)</f>
        <v>23.466496031746</v>
      </c>
      <c r="G197" s="159" t="n">
        <f aca="false">MAX(AC197:AN197,BC197:BN197,CC197:CN197,DC197:DN197,EC197:EN197,FC197:FN197,GC197:GN197,HC197:HN197,IC197:IN197,JC197:JN197,KC197:KN197,LC197:LN197,MC197:MN197,NC197:NN197)</f>
        <v>38.3</v>
      </c>
      <c r="H197" s="161" t="n">
        <f aca="false">MEDIAN(AC197:AN197,BC197:BN197,CC197:CN197,DC197:DN197,EC197:EN197,FC197:FN197,GC197:GN197,HC197:HN197,IC197:IN197,JC197:JN197,KC197:KN197,LC197:LN197,MC197:MN197,NC197:NN197)</f>
        <v>22.45</v>
      </c>
      <c r="I197" s="157" t="n">
        <f aca="false">MIN(AC197:AN197,BC197:BN197,CC197:CN197,DC197:DN197,EC197:EN197,FC197:FN197,GC197:GN197,HC197:HN197,IC197:IN197,JC197:JN197,KC197:KN197,LC197:LN197,MC197:MN197,NC197:NN197)</f>
        <v>13.8</v>
      </c>
      <c r="J197" s="162" t="n">
        <f aca="false">(G197+I197)/2</f>
        <v>26.05</v>
      </c>
      <c r="AA197" s="1" t="n">
        <f aca="false">AA196+1</f>
        <v>73</v>
      </c>
      <c r="AB197" s="108"/>
      <c r="AC197" s="109"/>
      <c r="AD197" s="109"/>
      <c r="AE197" s="109"/>
      <c r="AF197" s="109"/>
      <c r="AG197" s="109"/>
      <c r="AH197" s="109"/>
      <c r="AI197" s="109"/>
      <c r="AJ197" s="109"/>
      <c r="AK197" s="109"/>
      <c r="AL197" s="109"/>
      <c r="AM197" s="109"/>
      <c r="AN197" s="109"/>
      <c r="AO197" s="110"/>
      <c r="AQ197" s="112"/>
      <c r="AR197" s="109"/>
      <c r="AS197" s="109"/>
      <c r="AT197" s="109"/>
      <c r="AU197" s="109"/>
      <c r="AV197" s="109"/>
      <c r="AW197" s="109"/>
      <c r="AX197" s="109"/>
      <c r="AY197" s="109"/>
      <c r="AZ197" s="109"/>
      <c r="BA197" s="1"/>
      <c r="BB197" s="113"/>
      <c r="BC197" s="109"/>
      <c r="BD197" s="109"/>
      <c r="BE197" s="109"/>
      <c r="BF197" s="109"/>
      <c r="BG197" s="109"/>
      <c r="BH197" s="109"/>
      <c r="BI197" s="109"/>
      <c r="BJ197" s="109"/>
      <c r="BK197" s="109"/>
      <c r="BL197" s="109"/>
      <c r="BM197" s="109"/>
      <c r="BN197" s="109"/>
      <c r="BO197" s="110"/>
      <c r="BP197" s="109"/>
      <c r="BQ197" s="109"/>
      <c r="BR197" s="109"/>
      <c r="BS197" s="109"/>
      <c r="CA197" s="1"/>
      <c r="CB197" s="112"/>
      <c r="CC197" s="109"/>
      <c r="CD197" s="109"/>
      <c r="CE197" s="109"/>
      <c r="CF197" s="109"/>
      <c r="CG197" s="109"/>
      <c r="CH197" s="109"/>
      <c r="CI197" s="109"/>
      <c r="CJ197" s="109"/>
      <c r="CK197" s="109"/>
      <c r="CL197" s="109"/>
      <c r="CM197" s="109"/>
      <c r="CN197" s="109"/>
      <c r="CO197" s="110"/>
      <c r="DA197" s="1"/>
      <c r="DB197" s="113"/>
      <c r="DC197" s="109"/>
      <c r="DD197" s="109"/>
      <c r="DE197" s="109"/>
      <c r="DF197" s="109"/>
      <c r="DG197" s="109"/>
      <c r="DH197" s="109"/>
      <c r="DI197" s="109"/>
      <c r="DJ197" s="109"/>
      <c r="DK197" s="109"/>
      <c r="DL197" s="109"/>
      <c r="DM197" s="109"/>
      <c r="DN197" s="109"/>
      <c r="DO197" s="110"/>
      <c r="EA197" s="1" t="n">
        <f aca="false">EA196+1</f>
        <v>1997</v>
      </c>
      <c r="EB197" s="111" t="n">
        <v>1997</v>
      </c>
      <c r="EC197" s="109" t="n">
        <v>37.7</v>
      </c>
      <c r="ED197" s="109" t="n">
        <v>37.2</v>
      </c>
      <c r="EE197" s="109" t="n">
        <v>32.3</v>
      </c>
      <c r="EF197" s="109" t="n">
        <v>30.1</v>
      </c>
      <c r="EG197" s="109" t="n">
        <v>22.4</v>
      </c>
      <c r="EH197" s="109" t="n">
        <v>20</v>
      </c>
      <c r="EI197" s="109" t="n">
        <v>18.5</v>
      </c>
      <c r="EJ197" s="109" t="n">
        <v>20.4</v>
      </c>
      <c r="EK197" s="109" t="n">
        <v>25.3</v>
      </c>
      <c r="EL197" s="109" t="n">
        <v>30.9</v>
      </c>
      <c r="EM197" s="109" t="n">
        <v>35.8</v>
      </c>
      <c r="EN197" s="109" t="n">
        <v>38.3</v>
      </c>
      <c r="EO197" s="110" t="n">
        <f aca="false">SUM(EC197:EN197)/12</f>
        <v>29.075</v>
      </c>
      <c r="FA197" s="1"/>
      <c r="FB197" s="113"/>
      <c r="FC197" s="109"/>
      <c r="FD197" s="109"/>
      <c r="FE197" s="109"/>
      <c r="FF197" s="109"/>
      <c r="FG197" s="109"/>
      <c r="FH197" s="109"/>
      <c r="FI197" s="109"/>
      <c r="FJ197" s="109"/>
      <c r="FK197" s="109"/>
      <c r="FL197" s="109"/>
      <c r="FM197" s="109"/>
      <c r="FN197" s="109"/>
      <c r="FO197" s="110"/>
      <c r="GA197" s="1"/>
      <c r="GB197" s="111"/>
      <c r="GC197" s="109"/>
      <c r="GD197" s="109"/>
      <c r="GE197" s="109"/>
      <c r="GF197" s="109"/>
      <c r="GG197" s="109"/>
      <c r="GH197" s="109"/>
      <c r="GI197" s="109"/>
      <c r="GJ197" s="109"/>
      <c r="GK197" s="109"/>
      <c r="GL197" s="109"/>
      <c r="GM197" s="109"/>
      <c r="GN197" s="109"/>
      <c r="GO197" s="110"/>
      <c r="HA197" s="1" t="n">
        <f aca="false">HA196+1</f>
        <v>1997</v>
      </c>
      <c r="HB197" s="113" t="s">
        <v>158</v>
      </c>
      <c r="HC197" s="109" t="n">
        <v>26.2</v>
      </c>
      <c r="HD197" s="109" t="n">
        <v>27.9</v>
      </c>
      <c r="HE197" s="109" t="n">
        <v>22.5</v>
      </c>
      <c r="HF197" s="109" t="n">
        <v>21.9</v>
      </c>
      <c r="HG197" s="109" t="n">
        <v>17.7</v>
      </c>
      <c r="HH197" s="109" t="n">
        <v>16.1</v>
      </c>
      <c r="HI197" s="109" t="n">
        <v>14.9</v>
      </c>
      <c r="HJ197" s="109" t="n">
        <v>15.8</v>
      </c>
      <c r="HK197" s="109" t="n">
        <v>17.3</v>
      </c>
      <c r="HL197" s="109" t="n">
        <v>20.1</v>
      </c>
      <c r="HM197" s="109" t="n">
        <v>23.7</v>
      </c>
      <c r="HN197" s="109" t="n">
        <v>23.4</v>
      </c>
      <c r="HO197" s="110" t="n">
        <f aca="false">SUM(HC197:HN197)/12</f>
        <v>20.625</v>
      </c>
      <c r="IA197" s="1" t="n">
        <f aca="false">IA196+1</f>
        <v>1997</v>
      </c>
      <c r="IB197" s="113" t="s">
        <v>158</v>
      </c>
      <c r="IC197" s="109" t="n">
        <v>32.4</v>
      </c>
      <c r="ID197" s="109" t="n">
        <v>35.6</v>
      </c>
      <c r="IE197" s="109" t="n">
        <v>26.3</v>
      </c>
      <c r="IF197" s="109" t="n">
        <v>25.8</v>
      </c>
      <c r="IG197" s="109" t="n">
        <v>19.9</v>
      </c>
      <c r="IH197" s="109" t="n">
        <v>17.3</v>
      </c>
      <c r="II197" s="109" t="n">
        <v>16.6</v>
      </c>
      <c r="IJ197" s="109" t="n">
        <v>17.6</v>
      </c>
      <c r="IK197" s="109" t="n">
        <v>20.8</v>
      </c>
      <c r="IL197" s="109" t="n">
        <v>24.5</v>
      </c>
      <c r="IM197" s="109" t="n">
        <v>29.6</v>
      </c>
      <c r="IN197" s="109" t="n">
        <v>30.6</v>
      </c>
      <c r="IO197" s="110" t="n">
        <f aca="false">SUM(IC197:IN197)/12</f>
        <v>24.75</v>
      </c>
      <c r="JA197" s="1" t="n">
        <f aca="false">JA196+1</f>
        <v>1997</v>
      </c>
      <c r="JB197" s="113" t="s">
        <v>158</v>
      </c>
      <c r="JC197" s="109" t="n">
        <v>23.6</v>
      </c>
      <c r="JD197" s="109" t="n">
        <v>24.4</v>
      </c>
      <c r="JE197" s="109" t="n">
        <v>19.5</v>
      </c>
      <c r="JF197" s="109" t="n">
        <v>18.7</v>
      </c>
      <c r="JG197" s="109" t="n">
        <v>15.8</v>
      </c>
      <c r="JH197" s="109" t="n">
        <v>14.5</v>
      </c>
      <c r="JI197" s="109" t="n">
        <v>13.8</v>
      </c>
      <c r="JJ197" s="109" t="n">
        <v>14</v>
      </c>
      <c r="JK197" s="109" t="n">
        <v>16.3</v>
      </c>
      <c r="JL197" s="109" t="n">
        <v>18</v>
      </c>
      <c r="JM197" s="109" t="n">
        <v>20.6</v>
      </c>
      <c r="JN197" s="109" t="n">
        <v>20.7</v>
      </c>
      <c r="JO197" s="110" t="n">
        <f aca="false">SUM(JC197:JN197)/12</f>
        <v>18.325</v>
      </c>
      <c r="KA197" s="1" t="n">
        <f aca="false">KA196+1</f>
        <v>1997</v>
      </c>
      <c r="KB197" s="123" t="s">
        <v>159</v>
      </c>
      <c r="KC197" s="109" t="n">
        <v>30.3</v>
      </c>
      <c r="KD197" s="109" t="n">
        <v>33.6</v>
      </c>
      <c r="KE197" s="109" t="n">
        <v>27.9</v>
      </c>
      <c r="KF197" s="109" t="n">
        <v>23.7</v>
      </c>
      <c r="KG197" s="109" t="n">
        <v>17.2</v>
      </c>
      <c r="KH197" s="109" t="n">
        <v>15.4</v>
      </c>
      <c r="KI197" s="109" t="n">
        <v>15.5</v>
      </c>
      <c r="KJ197" s="109" t="n">
        <v>15.7</v>
      </c>
      <c r="KK197" s="109" t="n">
        <v>19.3</v>
      </c>
      <c r="KL197" s="109" t="n">
        <v>22</v>
      </c>
      <c r="KM197" s="109" t="n">
        <v>29.4</v>
      </c>
      <c r="KN197" s="109" t="n">
        <v>30.2</v>
      </c>
      <c r="KO197" s="110" t="n">
        <f aca="false">SUM(KC197:KN197)/12</f>
        <v>23.35</v>
      </c>
      <c r="LA197" s="1" t="n">
        <f aca="false">LA196+1</f>
        <v>1997</v>
      </c>
      <c r="LB197" s="113" t="s">
        <v>158</v>
      </c>
      <c r="LC197" s="109" t="n">
        <v>31.7</v>
      </c>
      <c r="LD197" s="109" t="n">
        <v>34.1</v>
      </c>
      <c r="LE197" s="109" t="n">
        <v>25.3</v>
      </c>
      <c r="LF197" s="109" t="n">
        <v>25</v>
      </c>
      <c r="LG197" s="109" t="n">
        <v>19.1</v>
      </c>
      <c r="LH197" s="109" t="n">
        <v>16.7</v>
      </c>
      <c r="LI197" s="109" t="n">
        <v>15.8</v>
      </c>
      <c r="LJ197" s="109" t="n">
        <v>16.7</v>
      </c>
      <c r="LK197" s="109" t="n">
        <v>19.2</v>
      </c>
      <c r="LL197" s="109" t="n">
        <v>23.2</v>
      </c>
      <c r="LM197" s="109" t="n">
        <v>28.5</v>
      </c>
      <c r="LN197" s="109" t="n">
        <v>29.3</v>
      </c>
      <c r="LO197" s="110" t="n">
        <f aca="false">SUM(LC197:LN197)/12</f>
        <v>23.7166666666667</v>
      </c>
      <c r="MA197" s="1"/>
      <c r="MB197" s="113"/>
      <c r="MC197" s="109"/>
      <c r="MD197" s="109"/>
      <c r="ME197" s="109"/>
      <c r="MF197" s="109"/>
      <c r="MG197" s="109"/>
      <c r="MH197" s="109"/>
      <c r="MI197" s="109"/>
      <c r="MJ197" s="109"/>
      <c r="MK197" s="109"/>
      <c r="ML197" s="109"/>
      <c r="MM197" s="109"/>
      <c r="MN197" s="109"/>
      <c r="MO197" s="110"/>
      <c r="NA197" s="1" t="n">
        <f aca="false">NA196+1</f>
        <v>1997</v>
      </c>
      <c r="NB197" s="113" t="s">
        <v>158</v>
      </c>
      <c r="NC197" s="109" t="n">
        <v>36.5</v>
      </c>
      <c r="ND197" s="109" t="n">
        <v>38.3</v>
      </c>
      <c r="NE197" s="109" t="n">
        <v>29.4</v>
      </c>
      <c r="NF197" s="109" t="n">
        <v>29.3</v>
      </c>
      <c r="NG197" s="109" t="n">
        <v>22</v>
      </c>
      <c r="NH197" s="109" t="n">
        <v>19.2</v>
      </c>
      <c r="NI197" s="109" t="n">
        <v>18.2</v>
      </c>
      <c r="NJ197" s="109" t="n">
        <v>19.6</v>
      </c>
      <c r="NK197" s="109" t="n">
        <v>22.4</v>
      </c>
      <c r="NL197" s="109" t="n">
        <v>27.3</v>
      </c>
      <c r="NM197" s="109" t="n">
        <v>26.9</v>
      </c>
      <c r="NN197" s="109" t="n">
        <v>32.4</v>
      </c>
      <c r="NO197" s="110" t="n">
        <f aca="false">SUM(NC197:NN197)/12</f>
        <v>26.7916666666667</v>
      </c>
      <c r="OA197" s="5"/>
    </row>
    <row r="198" customFormat="false" ht="12.75" hidden="false" customHeight="false" outlineLevel="0" collapsed="false">
      <c r="A198" s="150"/>
      <c r="B198" s="151" t="n">
        <f aca="false">AVERAGE(AO198,BO198,CO198,DO198,EO198,FO198,GO198,HO198,IO198,JO198,KO198,LO198,MO198,NO198)</f>
        <v>23.6642857142857</v>
      </c>
      <c r="C198" s="163" t="n">
        <f aca="false">AVERAGE(B194:B198)</f>
        <v>23.7471428571429</v>
      </c>
      <c r="D198" s="164" t="n">
        <f aca="false">AVERAGE(B189:B198)</f>
        <v>23.7366666666667</v>
      </c>
      <c r="E198" s="151" t="n">
        <f aca="false">AVERAGE(B179:B198)</f>
        <v>23.8179662698413</v>
      </c>
      <c r="F198" s="165" t="n">
        <f aca="false">AVERAGE(B149:B198)</f>
        <v>23.4777103174603</v>
      </c>
      <c r="G198" s="159" t="n">
        <f aca="false">MAX(AC198:AN198,BC198:BN198,CC198:CN198,DC198:DN198,EC198:EN198,FC198:FN198,GC198:GN198,HC198:HN198,IC198:IN198,JC198:JN198,KC198:KN198,LC198:LN198,MC198:MN198,NC198:NN198)</f>
        <v>38.1</v>
      </c>
      <c r="H198" s="161" t="n">
        <f aca="false">MEDIAN(AC198:AN198,BC198:BN198,CC198:CN198,DC198:DN198,EC198:EN198,FC198:FN198,GC198:GN198,HC198:HN198,IC198:IN198,JC198:JN198,KC198:KN198,LC198:LN198,MC198:MN198,NC198:NN198)</f>
        <v>22.7</v>
      </c>
      <c r="I198" s="157" t="n">
        <f aca="false">MIN(AC198:AN198,BC198:BN198,CC198:CN198,DC198:DN198,EC198:EN198,FC198:FN198,GC198:GN198,HC198:HN198,IC198:IN198,JC198:JN198,KC198:KN198,LC198:LN198,MC198:MN198,NC198:NN198)</f>
        <v>13.2</v>
      </c>
      <c r="J198" s="162" t="n">
        <f aca="false">(G198+I198)/2</f>
        <v>25.65</v>
      </c>
      <c r="AA198" s="1" t="n">
        <f aca="false">AA197+1</f>
        <v>74</v>
      </c>
      <c r="AB198" s="108"/>
      <c r="AC198" s="109"/>
      <c r="AD198" s="109"/>
      <c r="AE198" s="109"/>
      <c r="AF198" s="109"/>
      <c r="AG198" s="109"/>
      <c r="AH198" s="109"/>
      <c r="AI198" s="109"/>
      <c r="AJ198" s="109"/>
      <c r="AK198" s="109"/>
      <c r="AL198" s="109"/>
      <c r="AM198" s="109"/>
      <c r="AN198" s="109"/>
      <c r="AO198" s="110"/>
      <c r="AQ198" s="112"/>
      <c r="AR198" s="109"/>
      <c r="AS198" s="109"/>
      <c r="AT198" s="109"/>
      <c r="AU198" s="109"/>
      <c r="AV198" s="109"/>
      <c r="AW198" s="109"/>
      <c r="AX198" s="109"/>
      <c r="AY198" s="109"/>
      <c r="AZ198" s="109"/>
      <c r="BA198" s="1"/>
      <c r="BB198" s="113"/>
      <c r="BC198" s="109"/>
      <c r="BD198" s="109"/>
      <c r="BE198" s="109"/>
      <c r="BF198" s="109"/>
      <c r="BG198" s="109"/>
      <c r="BH198" s="109"/>
      <c r="BI198" s="109"/>
      <c r="BJ198" s="109"/>
      <c r="BK198" s="109"/>
      <c r="BL198" s="109"/>
      <c r="BM198" s="109"/>
      <c r="BN198" s="109"/>
      <c r="BO198" s="110"/>
      <c r="BP198" s="109"/>
      <c r="BQ198" s="109"/>
      <c r="BR198" s="109"/>
      <c r="BS198" s="109"/>
      <c r="CA198" s="1"/>
      <c r="CB198" s="112"/>
      <c r="CC198" s="109"/>
      <c r="CD198" s="109"/>
      <c r="CE198" s="109"/>
      <c r="CF198" s="109"/>
      <c r="CG198" s="109"/>
      <c r="CH198" s="109"/>
      <c r="CI198" s="109"/>
      <c r="CJ198" s="109"/>
      <c r="CK198" s="109"/>
      <c r="CL198" s="109"/>
      <c r="CM198" s="109"/>
      <c r="CN198" s="109"/>
      <c r="CO198" s="110"/>
      <c r="DA198" s="1"/>
      <c r="DB198" s="113"/>
      <c r="DC198" s="109"/>
      <c r="DD198" s="109"/>
      <c r="DE198" s="109"/>
      <c r="DF198" s="109"/>
      <c r="DG198" s="109"/>
      <c r="DH198" s="109"/>
      <c r="DI198" s="109"/>
      <c r="DJ198" s="109"/>
      <c r="DK198" s="109"/>
      <c r="DL198" s="109"/>
      <c r="DM198" s="109"/>
      <c r="DN198" s="109"/>
      <c r="DO198" s="110"/>
      <c r="EA198" s="1" t="n">
        <f aca="false">EA197+1</f>
        <v>1998</v>
      </c>
      <c r="EB198" s="111" t="n">
        <v>1998</v>
      </c>
      <c r="EC198" s="109" t="n">
        <v>37.8</v>
      </c>
      <c r="ED198" s="109" t="n">
        <v>38.1</v>
      </c>
      <c r="EE198" s="109" t="n">
        <v>34.8</v>
      </c>
      <c r="EF198" s="109" t="n">
        <v>27.2</v>
      </c>
      <c r="EG198" s="109" t="n">
        <v>24.3</v>
      </c>
      <c r="EH198" s="109" t="n">
        <v>19.7</v>
      </c>
      <c r="EI198" s="109" t="n">
        <v>16.4</v>
      </c>
      <c r="EJ198" s="109" t="n">
        <v>21.9</v>
      </c>
      <c r="EK198" s="109" t="n">
        <v>26.3</v>
      </c>
      <c r="EL198" s="109" t="n">
        <v>29.1</v>
      </c>
      <c r="EM198" s="109" t="n">
        <v>33</v>
      </c>
      <c r="EN198" s="109" t="n">
        <v>36.8</v>
      </c>
      <c r="EO198" s="110" t="n">
        <f aca="false">SUM(EC198:EN198)/12</f>
        <v>28.7833333333333</v>
      </c>
      <c r="FA198" s="1"/>
      <c r="FB198" s="113"/>
      <c r="FC198" s="109"/>
      <c r="FD198" s="109"/>
      <c r="FE198" s="109"/>
      <c r="FF198" s="109"/>
      <c r="FG198" s="109"/>
      <c r="FH198" s="109"/>
      <c r="FI198" s="109"/>
      <c r="FJ198" s="109"/>
      <c r="FK198" s="109"/>
      <c r="FL198" s="109"/>
      <c r="FM198" s="109"/>
      <c r="FN198" s="109"/>
      <c r="FO198" s="110"/>
      <c r="GA198" s="1"/>
      <c r="GB198" s="111"/>
      <c r="GC198" s="109"/>
      <c r="GD198" s="109"/>
      <c r="GE198" s="109"/>
      <c r="GF198" s="109"/>
      <c r="GG198" s="109"/>
      <c r="GH198" s="109"/>
      <c r="GI198" s="109"/>
      <c r="GJ198" s="109"/>
      <c r="GK198" s="109"/>
      <c r="GL198" s="109"/>
      <c r="GM198" s="109"/>
      <c r="GN198" s="109"/>
      <c r="GO198" s="110"/>
      <c r="HA198" s="1" t="n">
        <f aca="false">HA197+1</f>
        <v>1998</v>
      </c>
      <c r="HB198" s="113" t="s">
        <v>155</v>
      </c>
      <c r="HC198" s="109" t="n">
        <v>24.9</v>
      </c>
      <c r="HD198" s="109" t="n">
        <v>25.3</v>
      </c>
      <c r="HE198" s="109" t="n">
        <v>24.3</v>
      </c>
      <c r="HF198" s="109" t="n">
        <v>20.2</v>
      </c>
      <c r="HG198" s="109" t="n">
        <v>19.2</v>
      </c>
      <c r="HH198" s="109" t="n">
        <v>16.6</v>
      </c>
      <c r="HI198" s="109" t="n">
        <v>15</v>
      </c>
      <c r="HJ198" s="109" t="n">
        <v>16.8</v>
      </c>
      <c r="HK198" s="109" t="n">
        <v>19.7</v>
      </c>
      <c r="HL198" s="109" t="n">
        <v>21.5</v>
      </c>
      <c r="HM198" s="109" t="n">
        <v>22.5</v>
      </c>
      <c r="HN198" s="109" t="n">
        <v>25</v>
      </c>
      <c r="HO198" s="110" t="n">
        <f aca="false">SUM(HC198:HN198)/12</f>
        <v>20.9166666666667</v>
      </c>
      <c r="IA198" s="1" t="n">
        <f aca="false">IA197+1</f>
        <v>1998</v>
      </c>
      <c r="IB198" s="113" t="s">
        <v>155</v>
      </c>
      <c r="IC198" s="109" t="n">
        <v>32.1</v>
      </c>
      <c r="ID198" s="109" t="n">
        <v>31.8</v>
      </c>
      <c r="IE198" s="109" t="n">
        <v>29.6</v>
      </c>
      <c r="IF198" s="109" t="n">
        <v>22.9</v>
      </c>
      <c r="IG198" s="109" t="n">
        <v>21.3</v>
      </c>
      <c r="IH198" s="109" t="n">
        <v>17.2</v>
      </c>
      <c r="II198" s="109" t="n">
        <v>15.3</v>
      </c>
      <c r="IJ198" s="109" t="n">
        <v>18.9</v>
      </c>
      <c r="IK198" s="109" t="n">
        <v>23.2</v>
      </c>
      <c r="IL198" s="109" t="n">
        <v>24.2</v>
      </c>
      <c r="IM198" s="109" t="n">
        <v>27.4</v>
      </c>
      <c r="IN198" s="109" t="n">
        <v>30.7</v>
      </c>
      <c r="IO198" s="110" t="n">
        <f aca="false">SUM(IC198:IN198)/12</f>
        <v>24.55</v>
      </c>
      <c r="JA198" s="1" t="n">
        <f aca="false">JA197+1</f>
        <v>1998</v>
      </c>
      <c r="JB198" s="113" t="s">
        <v>155</v>
      </c>
      <c r="JC198" s="109" t="n">
        <v>22.1</v>
      </c>
      <c r="JD198" s="109" t="n">
        <v>22</v>
      </c>
      <c r="JE198" s="109" t="n">
        <v>21.2</v>
      </c>
      <c r="JF198" s="109" t="n">
        <v>17.8</v>
      </c>
      <c r="JG198" s="109" t="n">
        <v>16.4</v>
      </c>
      <c r="JH198" s="109" t="n">
        <v>13.9</v>
      </c>
      <c r="JI198" s="109" t="n">
        <v>13.2</v>
      </c>
      <c r="JJ198" s="109" t="n">
        <v>15</v>
      </c>
      <c r="JK198" s="109" t="n">
        <v>16.6</v>
      </c>
      <c r="JL198" s="109" t="n">
        <v>17.3</v>
      </c>
      <c r="JM198" s="109" t="n">
        <v>19.4</v>
      </c>
      <c r="JN198" s="109" t="n">
        <v>21.9</v>
      </c>
      <c r="JO198" s="110" t="n">
        <f aca="false">SUM(JC198:JN198)/12</f>
        <v>18.0666666666667</v>
      </c>
      <c r="KA198" s="1" t="n">
        <f aca="false">KA197+1</f>
        <v>1998</v>
      </c>
      <c r="KB198" s="123" t="s">
        <v>160</v>
      </c>
      <c r="KC198" s="109" t="n">
        <v>36.2</v>
      </c>
      <c r="KD198" s="109" t="n">
        <v>32.4</v>
      </c>
      <c r="KE198" s="109" t="n">
        <v>27.1</v>
      </c>
      <c r="KF198" s="109" t="n">
        <v>23.8</v>
      </c>
      <c r="KG198" s="109" t="n">
        <v>19.6</v>
      </c>
      <c r="KH198" s="109" t="n">
        <v>17</v>
      </c>
      <c r="KI198" s="109" t="n">
        <v>15.6</v>
      </c>
      <c r="KJ198" s="109" t="n">
        <v>15.9</v>
      </c>
      <c r="KK198" s="109" t="n">
        <v>18.8</v>
      </c>
      <c r="KL198" s="109" t="n">
        <v>18.9</v>
      </c>
      <c r="KM198" s="109" t="n">
        <v>24</v>
      </c>
      <c r="KN198" s="109" t="n">
        <v>25.6</v>
      </c>
      <c r="KO198" s="110" t="n">
        <f aca="false">SUM(KC198:KN198)/12</f>
        <v>22.9083333333333</v>
      </c>
      <c r="LA198" s="1" t="n">
        <f aca="false">LA197+1</f>
        <v>1998</v>
      </c>
      <c r="LB198" s="113" t="s">
        <v>155</v>
      </c>
      <c r="LC198" s="109" t="n">
        <v>30.7</v>
      </c>
      <c r="LD198" s="109" t="n">
        <v>30.7</v>
      </c>
      <c r="LE198" s="109" t="n">
        <v>28.5</v>
      </c>
      <c r="LF198" s="109" t="n">
        <v>22.2</v>
      </c>
      <c r="LG198" s="109" t="n">
        <v>20.8</v>
      </c>
      <c r="LH198" s="109" t="n">
        <v>16.7</v>
      </c>
      <c r="LI198" s="109" t="n">
        <v>14.6</v>
      </c>
      <c r="LJ198" s="109" t="n">
        <v>17.8</v>
      </c>
      <c r="LK198" s="109" t="n">
        <v>21.6</v>
      </c>
      <c r="LL198" s="109" t="n">
        <v>23</v>
      </c>
      <c r="LM198" s="109" t="n">
        <v>26.6</v>
      </c>
      <c r="LN198" s="109" t="n">
        <v>30.1</v>
      </c>
      <c r="LO198" s="110" t="n">
        <f aca="false">SUM(LC198:LN198)/12</f>
        <v>23.6083333333333</v>
      </c>
      <c r="MA198" s="1"/>
      <c r="MB198" s="113"/>
      <c r="MC198" s="109"/>
      <c r="MD198" s="109"/>
      <c r="ME198" s="109"/>
      <c r="MF198" s="109"/>
      <c r="MG198" s="109"/>
      <c r="MH198" s="109"/>
      <c r="MI198" s="109"/>
      <c r="MJ198" s="109"/>
      <c r="MK198" s="109"/>
      <c r="ML198" s="109"/>
      <c r="MM198" s="109"/>
      <c r="MN198" s="109"/>
      <c r="MO198" s="110"/>
      <c r="NA198" s="1" t="n">
        <f aca="false">NA197+1</f>
        <v>1998</v>
      </c>
      <c r="NB198" s="113" t="s">
        <v>155</v>
      </c>
      <c r="NC198" s="109" t="n">
        <v>35.2</v>
      </c>
      <c r="ND198" s="109" t="n">
        <v>35.4</v>
      </c>
      <c r="NE198" s="109" t="n">
        <v>30.6</v>
      </c>
      <c r="NF198" s="109" t="n">
        <v>24.4</v>
      </c>
      <c r="NG198" s="109" t="n">
        <v>23.5</v>
      </c>
      <c r="NH198" s="109" t="n">
        <v>19</v>
      </c>
      <c r="NI198" s="109" t="n">
        <v>15.4</v>
      </c>
      <c r="NJ198" s="109" t="n">
        <v>21.1</v>
      </c>
      <c r="NK198" s="109" t="n">
        <v>25.4</v>
      </c>
      <c r="NL198" s="109" t="n">
        <v>26.9</v>
      </c>
      <c r="NM198" s="109" t="n">
        <v>31</v>
      </c>
      <c r="NN198" s="109" t="n">
        <v>33.9</v>
      </c>
      <c r="NO198" s="110" t="n">
        <f aca="false">SUM(NC198:NN198)/12</f>
        <v>26.8166666666667</v>
      </c>
      <c r="OA198" s="5"/>
    </row>
    <row r="199" customFormat="false" ht="12.75" hidden="false" customHeight="false" outlineLevel="0" collapsed="false">
      <c r="A199" s="150"/>
      <c r="B199" s="151" t="n">
        <f aca="false">AVERAGE(AO199,BO199,CO199,DO199,EO199,FO199,GO199,HO199,IO199,JO199,KO199,LO199,MO199,NO199)</f>
        <v>24.0952380952381</v>
      </c>
      <c r="C199" s="163" t="n">
        <f aca="false">AVERAGE(B195:B199)</f>
        <v>23.7378571428571</v>
      </c>
      <c r="D199" s="164" t="n">
        <f aca="false">AVERAGE(B190:B199)</f>
        <v>23.8055952380952</v>
      </c>
      <c r="E199" s="151" t="n">
        <f aca="false">AVERAGE(B180:B199)</f>
        <v>23.8306448412698</v>
      </c>
      <c r="F199" s="165" t="n">
        <f aca="false">AVERAGE(B150:B199)</f>
        <v>23.5125912698413</v>
      </c>
      <c r="G199" s="159" t="n">
        <f aca="false">MAX(AC199:AN199,BC199:BN199,CC199:CN199,DC199:DN199,EC199:EN199,FC199:FN199,GC199:GN199,HC199:HN199,IC199:IN199,JC199:JN199,KC199:KN199,LC199:LN199,MC199:MN199,NC199:NN199)</f>
        <v>40.5</v>
      </c>
      <c r="H199" s="161" t="n">
        <f aca="false">MEDIAN(AC199:AN199,BC199:BN199,CC199:CN199,DC199:DN199,EC199:EN199,FC199:FN199,GC199:GN199,HC199:HN199,IC199:IN199,JC199:JN199,KC199:KN199,LC199:LN199,MC199:MN199,NC199:NN199)</f>
        <v>23.5</v>
      </c>
      <c r="I199" s="157" t="n">
        <f aca="false">MIN(AC199:AN199,BC199:BN199,CC199:CN199,DC199:DN199,EC199:EN199,FC199:FN199,GC199:GN199,HC199:HN199,IC199:IN199,JC199:JN199,KC199:KN199,LC199:LN199,MC199:MN199,NC199:NN199)</f>
        <v>14.3</v>
      </c>
      <c r="J199" s="162" t="n">
        <f aca="false">(G199+I199)/2</f>
        <v>27.4</v>
      </c>
      <c r="AA199" s="1" t="n">
        <f aca="false">AA198+1</f>
        <v>75</v>
      </c>
      <c r="AB199" s="108"/>
      <c r="AC199" s="109"/>
      <c r="AD199" s="109"/>
      <c r="AE199" s="109"/>
      <c r="AF199" s="109"/>
      <c r="AG199" s="109"/>
      <c r="AH199" s="109"/>
      <c r="AI199" s="109"/>
      <c r="AJ199" s="109"/>
      <c r="AK199" s="109"/>
      <c r="AL199" s="109"/>
      <c r="AM199" s="109"/>
      <c r="AN199" s="109"/>
      <c r="AO199" s="110"/>
      <c r="AQ199" s="112"/>
      <c r="AR199" s="109"/>
      <c r="AS199" s="109"/>
      <c r="AT199" s="109"/>
      <c r="AU199" s="109"/>
      <c r="AV199" s="109"/>
      <c r="AW199" s="109"/>
      <c r="AX199" s="109"/>
      <c r="AY199" s="109"/>
      <c r="AZ199" s="109"/>
      <c r="BA199" s="1"/>
      <c r="BB199" s="113"/>
      <c r="BC199" s="109"/>
      <c r="BD199" s="109"/>
      <c r="BE199" s="109"/>
      <c r="BF199" s="109"/>
      <c r="BG199" s="109"/>
      <c r="BH199" s="109"/>
      <c r="BI199" s="109"/>
      <c r="BJ199" s="109"/>
      <c r="BK199" s="109"/>
      <c r="BL199" s="109"/>
      <c r="BM199" s="109"/>
      <c r="BN199" s="109"/>
      <c r="BO199" s="110"/>
      <c r="BP199" s="109"/>
      <c r="BQ199" s="109"/>
      <c r="BR199" s="109"/>
      <c r="BS199" s="109"/>
      <c r="CA199" s="1"/>
      <c r="CB199" s="112"/>
      <c r="CC199" s="109"/>
      <c r="CD199" s="109"/>
      <c r="CE199" s="109"/>
      <c r="CF199" s="109"/>
      <c r="CG199" s="109"/>
      <c r="CH199" s="109"/>
      <c r="CI199" s="109"/>
      <c r="CJ199" s="109"/>
      <c r="CK199" s="109"/>
      <c r="CL199" s="109"/>
      <c r="CM199" s="109"/>
      <c r="CN199" s="109"/>
      <c r="CO199" s="110"/>
      <c r="DA199" s="1"/>
      <c r="DB199" s="113"/>
      <c r="DC199" s="109"/>
      <c r="DD199" s="109"/>
      <c r="DE199" s="109"/>
      <c r="DF199" s="109"/>
      <c r="DG199" s="109"/>
      <c r="DH199" s="109"/>
      <c r="DI199" s="109"/>
      <c r="DJ199" s="109"/>
      <c r="DK199" s="109"/>
      <c r="DL199" s="109"/>
      <c r="DM199" s="109"/>
      <c r="DN199" s="109"/>
      <c r="DO199" s="110"/>
      <c r="EA199" s="1" t="n">
        <f aca="false">EA198+1</f>
        <v>1999</v>
      </c>
      <c r="EB199" s="111" t="n">
        <v>1999</v>
      </c>
      <c r="EC199" s="109" t="n">
        <v>40.5</v>
      </c>
      <c r="ED199" s="109" t="n">
        <v>36.3</v>
      </c>
      <c r="EE199" s="109" t="n">
        <v>34.7</v>
      </c>
      <c r="EF199" s="109" t="n">
        <v>27.3</v>
      </c>
      <c r="EG199" s="109" t="n">
        <v>24.7</v>
      </c>
      <c r="EH199" s="109" t="n">
        <v>20.3</v>
      </c>
      <c r="EI199" s="109" t="n">
        <v>20.5</v>
      </c>
      <c r="EJ199" s="109" t="n">
        <v>22.4</v>
      </c>
      <c r="EK199" s="109" t="n">
        <v>27.5</v>
      </c>
      <c r="EL199" s="109" t="n">
        <v>29.9</v>
      </c>
      <c r="EM199" s="109" t="n">
        <v>30.7</v>
      </c>
      <c r="EN199" s="109" t="n">
        <v>34.1</v>
      </c>
      <c r="EO199" s="110" t="n">
        <f aca="false">SUM(EC199:EN199)/12</f>
        <v>29.075</v>
      </c>
      <c r="FA199" s="1"/>
      <c r="FB199" s="113"/>
      <c r="FC199" s="109"/>
      <c r="FD199" s="109"/>
      <c r="FE199" s="109"/>
      <c r="FF199" s="109"/>
      <c r="FG199" s="109"/>
      <c r="FH199" s="109"/>
      <c r="FI199" s="109"/>
      <c r="FJ199" s="109"/>
      <c r="FK199" s="109"/>
      <c r="FL199" s="109"/>
      <c r="FM199" s="109"/>
      <c r="FN199" s="109"/>
      <c r="FO199" s="110"/>
      <c r="GA199" s="1"/>
      <c r="GB199" s="111"/>
      <c r="GC199" s="109"/>
      <c r="GD199" s="109"/>
      <c r="GE199" s="109"/>
      <c r="GF199" s="109"/>
      <c r="GG199" s="109"/>
      <c r="GH199" s="109"/>
      <c r="GI199" s="109"/>
      <c r="GJ199" s="109"/>
      <c r="GK199" s="109"/>
      <c r="GL199" s="109"/>
      <c r="GM199" s="109"/>
      <c r="GN199" s="109"/>
      <c r="GO199" s="110"/>
      <c r="HA199" s="1" t="n">
        <f aca="false">HA198+1</f>
        <v>1999</v>
      </c>
      <c r="HB199" s="113" t="s">
        <v>157</v>
      </c>
      <c r="HC199" s="109" t="n">
        <v>26.4</v>
      </c>
      <c r="HD199" s="109" t="n">
        <v>26.4</v>
      </c>
      <c r="HE199" s="109" t="n">
        <v>22.5</v>
      </c>
      <c r="HF199" s="109" t="n">
        <v>20.4</v>
      </c>
      <c r="HG199" s="109" t="n">
        <v>19.6</v>
      </c>
      <c r="HH199" s="109" t="n">
        <v>16.7</v>
      </c>
      <c r="HI199" s="109" t="n">
        <v>16.7</v>
      </c>
      <c r="HJ199" s="109" t="n">
        <v>16.6</v>
      </c>
      <c r="HK199" s="109" t="n">
        <v>19.3</v>
      </c>
      <c r="HL199" s="109" t="n">
        <v>20.1</v>
      </c>
      <c r="HM199" s="109" t="n">
        <v>21.2</v>
      </c>
      <c r="HN199" s="109" t="n">
        <v>23.4</v>
      </c>
      <c r="HO199" s="110" t="n">
        <f aca="false">SUM(HC199:HN199)/12</f>
        <v>20.775</v>
      </c>
      <c r="IA199" s="1" t="n">
        <f aca="false">IA198+1</f>
        <v>1999</v>
      </c>
      <c r="IB199" s="113" t="s">
        <v>157</v>
      </c>
      <c r="IC199" s="109" t="n">
        <v>34.1</v>
      </c>
      <c r="ID199" s="109" t="n">
        <v>33.4</v>
      </c>
      <c r="IE199" s="109" t="n">
        <v>28.6</v>
      </c>
      <c r="IF199" s="109" t="n">
        <v>24.4</v>
      </c>
      <c r="IG199" s="109" t="n">
        <v>21.8</v>
      </c>
      <c r="IH199" s="109" t="n">
        <v>18.1</v>
      </c>
      <c r="II199" s="109" t="n">
        <v>17.9</v>
      </c>
      <c r="IJ199" s="109" t="n">
        <v>20.1</v>
      </c>
      <c r="IK199" s="109" t="n">
        <v>23.5</v>
      </c>
      <c r="IL199" s="109" t="n">
        <v>25.8</v>
      </c>
      <c r="IM199" s="109" t="n">
        <v>25.7</v>
      </c>
      <c r="IN199" s="109" t="n">
        <v>29.1</v>
      </c>
      <c r="IO199" s="110" t="n">
        <f aca="false">SUM(IC199:IN199)/12</f>
        <v>25.2083333333333</v>
      </c>
      <c r="JA199" s="1" t="n">
        <f aca="false">JA198+1</f>
        <v>1999</v>
      </c>
      <c r="JB199" s="113" t="s">
        <v>157</v>
      </c>
      <c r="JC199" s="109" t="n">
        <v>22.6</v>
      </c>
      <c r="JD199" s="109" t="n">
        <v>23.6</v>
      </c>
      <c r="JE199" s="109" t="n">
        <v>20.8</v>
      </c>
      <c r="JF199" s="109" t="n">
        <v>17.8</v>
      </c>
      <c r="JG199" s="109" t="n">
        <v>16.7</v>
      </c>
      <c r="JH199" s="109" t="n">
        <v>14.3</v>
      </c>
      <c r="JI199" s="109" t="n">
        <v>14.5</v>
      </c>
      <c r="JJ199" s="109" t="n">
        <v>15.4</v>
      </c>
      <c r="JK199" s="109" t="n">
        <v>17.2</v>
      </c>
      <c r="JL199" s="109" t="n">
        <v>19.5</v>
      </c>
      <c r="JM199" s="109" t="n">
        <v>19.3</v>
      </c>
      <c r="JN199" s="109" t="n">
        <v>20.9</v>
      </c>
      <c r="JO199" s="110" t="n">
        <f aca="false">SUM(JC199:JN199)/12</f>
        <v>18.55</v>
      </c>
      <c r="KA199" s="1" t="n">
        <f aca="false">KA198+1</f>
        <v>1999</v>
      </c>
      <c r="KB199" s="123" t="s">
        <v>161</v>
      </c>
      <c r="KC199" s="109" t="n">
        <v>29.1</v>
      </c>
      <c r="KD199" s="109" t="n">
        <v>29</v>
      </c>
      <c r="KE199" s="109" t="n">
        <v>27.5</v>
      </c>
      <c r="KF199" s="109" t="n">
        <v>25.7</v>
      </c>
      <c r="KG199" s="109" t="n">
        <v>21.2</v>
      </c>
      <c r="KH199" s="109" t="n">
        <v>16.3</v>
      </c>
      <c r="KI199" s="109" t="n">
        <v>16.5</v>
      </c>
      <c r="KJ199" s="109" t="n">
        <v>16.8</v>
      </c>
      <c r="KK199" s="109" t="n">
        <v>20.5</v>
      </c>
      <c r="KL199" s="109" t="n">
        <v>23.7</v>
      </c>
      <c r="KM199" s="109" t="n">
        <v>28.5</v>
      </c>
      <c r="KN199" s="109" t="n">
        <v>30.1</v>
      </c>
      <c r="KO199" s="110" t="n">
        <f aca="false">SUM(KC199:KN199)/12</f>
        <v>23.7416666666667</v>
      </c>
      <c r="LA199" s="1" t="n">
        <f aca="false">LA198+1</f>
        <v>1999</v>
      </c>
      <c r="LB199" s="113" t="s">
        <v>157</v>
      </c>
      <c r="LC199" s="109" t="n">
        <v>34.4</v>
      </c>
      <c r="LD199" s="109" t="n">
        <v>33</v>
      </c>
      <c r="LE199" s="109" t="n">
        <v>27.7</v>
      </c>
      <c r="LF199" s="109" t="n">
        <v>23.6</v>
      </c>
      <c r="LG199" s="109" t="n">
        <v>20.8</v>
      </c>
      <c r="LH199" s="109" t="n">
        <v>16.6</v>
      </c>
      <c r="LI199" s="109" t="n">
        <v>16.5</v>
      </c>
      <c r="LJ199" s="109" t="n">
        <v>18.1</v>
      </c>
      <c r="LK199" s="109" t="n">
        <v>21</v>
      </c>
      <c r="LL199" s="109" t="n">
        <v>24.4</v>
      </c>
      <c r="LM199" s="109" t="n">
        <v>24.8</v>
      </c>
      <c r="LN199" s="109" t="n">
        <v>27.5</v>
      </c>
      <c r="LO199" s="110" t="n">
        <f aca="false">SUM(LC199:LN199)/12</f>
        <v>24.0333333333333</v>
      </c>
      <c r="MA199" s="1"/>
      <c r="MB199" s="113"/>
      <c r="MC199" s="109"/>
      <c r="MD199" s="109"/>
      <c r="ME199" s="109"/>
      <c r="MF199" s="109"/>
      <c r="MG199" s="109"/>
      <c r="MH199" s="109"/>
      <c r="MI199" s="109"/>
      <c r="MJ199" s="109"/>
      <c r="MK199" s="109"/>
      <c r="ML199" s="109"/>
      <c r="MM199" s="109"/>
      <c r="MN199" s="109"/>
      <c r="MO199" s="110"/>
      <c r="NA199" s="1" t="n">
        <f aca="false">NA198+1</f>
        <v>1999</v>
      </c>
      <c r="NB199" s="113" t="s">
        <v>157</v>
      </c>
      <c r="NC199" s="109" t="n">
        <v>37.7</v>
      </c>
      <c r="ND199" s="109" t="n">
        <v>34.5</v>
      </c>
      <c r="NE199" s="109" t="n">
        <v>32.1</v>
      </c>
      <c r="NF199" s="109" t="n">
        <v>25.9</v>
      </c>
      <c r="NG199" s="109" t="n">
        <v>23.5</v>
      </c>
      <c r="NH199" s="109" t="n">
        <v>19.2</v>
      </c>
      <c r="NI199" s="109" t="n">
        <v>19.6</v>
      </c>
      <c r="NJ199" s="109" t="n">
        <v>21.6</v>
      </c>
      <c r="NK199" s="109" t="n">
        <v>26.2</v>
      </c>
      <c r="NL199" s="109" t="n">
        <v>27.5</v>
      </c>
      <c r="NM199" s="109" t="n">
        <v>27.4</v>
      </c>
      <c r="NN199" s="109" t="n">
        <v>32.2</v>
      </c>
      <c r="NO199" s="110" t="n">
        <f aca="false">SUM(NC199:NN199)/12</f>
        <v>27.2833333333333</v>
      </c>
      <c r="OA199" s="5"/>
    </row>
    <row r="200" customFormat="false" ht="12.75" hidden="false" customHeight="false" outlineLevel="0" collapsed="false">
      <c r="A200" s="150" t="n">
        <f aca="false">A195+5</f>
        <v>2000</v>
      </c>
      <c r="B200" s="151" t="n">
        <f aca="false">AVERAGE(AO200,BO200,CO200,DO200,EO200,FO200,GO200,HO200,IO200,JO200,KO200,LO200,MO200,NO200)</f>
        <v>24.0666666666667</v>
      </c>
      <c r="C200" s="163" t="n">
        <f aca="false">AVERAGE(B196:B200)</f>
        <v>23.87</v>
      </c>
      <c r="D200" s="164" t="n">
        <f aca="false">AVERAGE(B191:B200)</f>
        <v>23.7992857142857</v>
      </c>
      <c r="E200" s="151" t="n">
        <f aca="false">AVERAGE(B181:B200)</f>
        <v>23.8120138888889</v>
      </c>
      <c r="F200" s="165" t="n">
        <f aca="false">AVERAGE(B151:B200)</f>
        <v>23.5260674603175</v>
      </c>
      <c r="G200" s="159" t="n">
        <f aca="false">MAX(AC200:AN200,BC200:BN200,CC200:CN200,DC200:DN200,EC200:EN200,FC200:FN200,GC200:GN200,HC200:HN200,IC200:IN200,JC200:JN200,KC200:KN200,LC200:LN200,MC200:MN200,NC200:NN200)</f>
        <v>37</v>
      </c>
      <c r="H200" s="161" t="n">
        <f aca="false">MEDIAN(AC200:AN200,BC200:BN200,CC200:CN200,DC200:DN200,EC200:EN200,FC200:FN200,GC200:GN200,HC200:HN200,IC200:IN200,JC200:JN200,KC200:KN200,LC200:LN200,MC200:MN200,NC200:NN200)</f>
        <v>22.6</v>
      </c>
      <c r="I200" s="157" t="n">
        <f aca="false">MIN(AC200:AN200,BC200:BN200,CC200:CN200,DC200:DN200,EC200:EN200,FC200:FN200,GC200:GN200,HC200:HN200,IC200:IN200,JC200:JN200,KC200:KN200,LC200:LN200,MC200:MN200,NC200:NN200)</f>
        <v>13.9</v>
      </c>
      <c r="J200" s="162" t="n">
        <f aca="false">(G200+I200)/2</f>
        <v>25.45</v>
      </c>
      <c r="AA200" s="1" t="n">
        <f aca="false">AA199+1</f>
        <v>76</v>
      </c>
      <c r="AB200" s="108"/>
      <c r="AC200" s="109"/>
      <c r="AD200" s="109"/>
      <c r="AE200" s="109"/>
      <c r="AF200" s="109"/>
      <c r="AG200" s="109"/>
      <c r="AH200" s="109"/>
      <c r="AI200" s="109"/>
      <c r="AJ200" s="109"/>
      <c r="AK200" s="109"/>
      <c r="AL200" s="109"/>
      <c r="AM200" s="109"/>
      <c r="AN200" s="109"/>
      <c r="AO200" s="110"/>
      <c r="AQ200" s="112"/>
      <c r="AR200" s="109"/>
      <c r="AS200" s="109"/>
      <c r="AT200" s="109"/>
      <c r="AU200" s="109"/>
      <c r="AV200" s="109"/>
      <c r="AW200" s="109"/>
      <c r="AX200" s="109"/>
      <c r="AY200" s="109"/>
      <c r="AZ200" s="109"/>
      <c r="BA200" s="1"/>
      <c r="BB200" s="113"/>
      <c r="BC200" s="109"/>
      <c r="BD200" s="109"/>
      <c r="BE200" s="109"/>
      <c r="BF200" s="109"/>
      <c r="BG200" s="109"/>
      <c r="BH200" s="109"/>
      <c r="BI200" s="109"/>
      <c r="BJ200" s="109"/>
      <c r="BK200" s="109"/>
      <c r="BL200" s="109"/>
      <c r="BM200" s="109"/>
      <c r="BN200" s="109"/>
      <c r="BO200" s="110"/>
      <c r="BP200" s="109"/>
      <c r="BQ200" s="109"/>
      <c r="BR200" s="109"/>
      <c r="BS200" s="109"/>
      <c r="CA200" s="1"/>
      <c r="CB200" s="112"/>
      <c r="CC200" s="109"/>
      <c r="CD200" s="109"/>
      <c r="CE200" s="109"/>
      <c r="CF200" s="109"/>
      <c r="CG200" s="109"/>
      <c r="CH200" s="109"/>
      <c r="CI200" s="109"/>
      <c r="CJ200" s="109"/>
      <c r="CK200" s="109"/>
      <c r="CL200" s="109"/>
      <c r="CM200" s="109"/>
      <c r="CN200" s="109"/>
      <c r="CO200" s="110"/>
      <c r="DA200" s="1"/>
      <c r="DB200" s="113"/>
      <c r="DC200" s="109"/>
      <c r="DD200" s="109"/>
      <c r="DE200" s="109"/>
      <c r="DF200" s="109"/>
      <c r="DG200" s="109"/>
      <c r="DH200" s="109"/>
      <c r="DI200" s="109"/>
      <c r="DJ200" s="109"/>
      <c r="DK200" s="109"/>
      <c r="DL200" s="109"/>
      <c r="DM200" s="109"/>
      <c r="DN200" s="109"/>
      <c r="DO200" s="110"/>
      <c r="EA200" s="1" t="n">
        <f aca="false">EA199+1</f>
        <v>2000</v>
      </c>
      <c r="EB200" s="111" t="n">
        <v>2000</v>
      </c>
      <c r="EC200" s="109" t="n">
        <v>36</v>
      </c>
      <c r="ED200" s="109" t="n">
        <v>36.2</v>
      </c>
      <c r="EE200" s="109" t="n">
        <v>34.1</v>
      </c>
      <c r="EF200" s="109" t="n">
        <v>27.8</v>
      </c>
      <c r="EG200" s="109" t="n">
        <v>21.2</v>
      </c>
      <c r="EH200" s="109" t="n">
        <v>19.2</v>
      </c>
      <c r="EI200" s="109" t="n">
        <v>19.7</v>
      </c>
      <c r="EJ200" s="109" t="n">
        <v>21.4</v>
      </c>
      <c r="EK200" s="109" t="n">
        <v>28.7</v>
      </c>
      <c r="EL200" s="109" t="n">
        <v>28.1</v>
      </c>
      <c r="EM200" s="109" t="n">
        <v>33.9</v>
      </c>
      <c r="EN200" s="109" t="n">
        <v>37</v>
      </c>
      <c r="EO200" s="110" t="n">
        <f aca="false">SUM(EC200:EN200)/12</f>
        <v>28.6083333333333</v>
      </c>
      <c r="FA200" s="1"/>
      <c r="FB200" s="113"/>
      <c r="FC200" s="109"/>
      <c r="FD200" s="109"/>
      <c r="FE200" s="109"/>
      <c r="FF200" s="109"/>
      <c r="FG200" s="109"/>
      <c r="FH200" s="109"/>
      <c r="FI200" s="109"/>
      <c r="FJ200" s="109"/>
      <c r="FK200" s="109"/>
      <c r="FL200" s="109"/>
      <c r="FM200" s="109"/>
      <c r="FN200" s="109"/>
      <c r="FO200" s="110"/>
      <c r="GA200" s="1"/>
      <c r="GB200" s="111"/>
      <c r="GC200" s="109"/>
      <c r="GD200" s="109"/>
      <c r="GE200" s="109"/>
      <c r="GF200" s="109"/>
      <c r="GG200" s="109"/>
      <c r="GH200" s="109"/>
      <c r="GI200" s="109"/>
      <c r="GJ200" s="109"/>
      <c r="GK200" s="109"/>
      <c r="GL200" s="109"/>
      <c r="GM200" s="109"/>
      <c r="GN200" s="109"/>
      <c r="GO200" s="110"/>
      <c r="HA200" s="1" t="n">
        <f aca="false">HA199+1</f>
        <v>2000</v>
      </c>
      <c r="HB200" s="113" t="s">
        <v>159</v>
      </c>
      <c r="HC200" s="109" t="n">
        <v>25</v>
      </c>
      <c r="HD200" s="109" t="n">
        <v>27.5</v>
      </c>
      <c r="HE200" s="109" t="n">
        <v>24.7</v>
      </c>
      <c r="HF200" s="109" t="n">
        <v>21.9</v>
      </c>
      <c r="HG200" s="109" t="n">
        <v>18.3</v>
      </c>
      <c r="HH200" s="109" t="n">
        <v>16.2</v>
      </c>
      <c r="HI200" s="109" t="n">
        <v>16</v>
      </c>
      <c r="HJ200" s="109" t="n">
        <v>16</v>
      </c>
      <c r="HK200" s="109" t="n">
        <v>18.5</v>
      </c>
      <c r="HL200" s="109" t="n">
        <v>20</v>
      </c>
      <c r="HM200" s="109" t="n">
        <v>23.1</v>
      </c>
      <c r="HN200" s="109" t="n">
        <v>24.5</v>
      </c>
      <c r="HO200" s="110" t="n">
        <f aca="false">SUM(HC200:HN200)/12</f>
        <v>20.975</v>
      </c>
      <c r="IA200" s="1" t="n">
        <f aca="false">IA199+1</f>
        <v>2000</v>
      </c>
      <c r="IB200" s="113" t="s">
        <v>159</v>
      </c>
      <c r="IC200" s="109" t="n">
        <v>32.1</v>
      </c>
      <c r="ID200" s="109" t="n">
        <v>35.5</v>
      </c>
      <c r="IE200" s="109" t="n">
        <v>29.3</v>
      </c>
      <c r="IF200" s="109" t="n">
        <v>26</v>
      </c>
      <c r="IG200" s="109" t="n">
        <v>19.6</v>
      </c>
      <c r="IH200" s="109" t="n">
        <v>17.2</v>
      </c>
      <c r="II200" s="109" t="n">
        <v>17.4</v>
      </c>
      <c r="IJ200" s="109" t="n">
        <v>18.2</v>
      </c>
      <c r="IK200" s="109" t="n">
        <v>22.6</v>
      </c>
      <c r="IL200" s="109" t="n">
        <v>24</v>
      </c>
      <c r="IM200" s="109" t="n">
        <v>30.6</v>
      </c>
      <c r="IN200" s="109" t="n">
        <v>31.9</v>
      </c>
      <c r="IO200" s="110" t="n">
        <f aca="false">SUM(IC200:IN200)/12</f>
        <v>25.3666666666667</v>
      </c>
      <c r="JA200" s="1" t="n">
        <f aca="false">JA199+1</f>
        <v>2000</v>
      </c>
      <c r="JB200" s="113" t="s">
        <v>159</v>
      </c>
      <c r="JC200" s="109" t="n">
        <v>22.3</v>
      </c>
      <c r="JD200" s="109" t="n">
        <v>25.3</v>
      </c>
      <c r="JE200" s="109" t="n">
        <v>22.2</v>
      </c>
      <c r="JF200" s="109" t="n">
        <v>20.2</v>
      </c>
      <c r="JG200" s="109" t="n">
        <v>16.8</v>
      </c>
      <c r="JH200" s="109" t="n">
        <v>14.6</v>
      </c>
      <c r="JI200" s="109" t="n">
        <v>13.9</v>
      </c>
      <c r="JJ200" s="109" t="n">
        <v>14.8</v>
      </c>
      <c r="JK200" s="109" t="n">
        <v>16.3</v>
      </c>
      <c r="JL200" s="109" t="n">
        <v>17.9</v>
      </c>
      <c r="JM200" s="109" t="n">
        <v>22</v>
      </c>
      <c r="JN200" s="109" t="n">
        <v>21.4</v>
      </c>
      <c r="JO200" s="110" t="n">
        <f aca="false">SUM(JC200:JN200)/12</f>
        <v>18.975</v>
      </c>
      <c r="KA200" s="1" t="n">
        <f aca="false">KA199+1</f>
        <v>2000</v>
      </c>
      <c r="KB200" s="123" t="s">
        <v>162</v>
      </c>
      <c r="KC200" s="109" t="n">
        <v>33.4</v>
      </c>
      <c r="KD200" s="109" t="n">
        <v>30.1</v>
      </c>
      <c r="KE200" s="109" t="n">
        <v>26.2</v>
      </c>
      <c r="KF200" s="109" t="n">
        <v>24.3</v>
      </c>
      <c r="KG200" s="109" t="n">
        <v>20.1</v>
      </c>
      <c r="KH200" s="109" t="n">
        <v>16</v>
      </c>
      <c r="KI200" s="109" t="n">
        <v>15.6</v>
      </c>
      <c r="KJ200" s="109" t="n">
        <v>14.8</v>
      </c>
      <c r="KK200" s="109" t="n">
        <v>17.2</v>
      </c>
      <c r="KL200" s="109" t="n">
        <v>21.1</v>
      </c>
      <c r="KM200" s="109" t="n">
        <v>28</v>
      </c>
      <c r="KN200" s="109" t="n">
        <v>28.5</v>
      </c>
      <c r="KO200" s="110" t="n">
        <f aca="false">SUM(KC200:KN200)/12</f>
        <v>22.9416666666667</v>
      </c>
      <c r="LA200" s="1" t="n">
        <f aca="false">LA199+1</f>
        <v>2000</v>
      </c>
      <c r="LB200" s="113" t="s">
        <v>159</v>
      </c>
      <c r="LC200" s="109" t="n">
        <v>31.1</v>
      </c>
      <c r="LD200" s="109" t="n">
        <v>35.6</v>
      </c>
      <c r="LE200" s="109" t="n">
        <v>28.4</v>
      </c>
      <c r="LF200" s="109" t="n">
        <v>24</v>
      </c>
      <c r="LG200" s="109" t="n">
        <v>18</v>
      </c>
      <c r="LH200" s="109" t="n">
        <v>15.6</v>
      </c>
      <c r="LI200" s="109" t="n">
        <v>15.1</v>
      </c>
      <c r="LJ200" s="109" t="n">
        <v>15.9</v>
      </c>
      <c r="LK200" s="109" t="n">
        <v>20.3</v>
      </c>
      <c r="LL200" s="109" t="n">
        <v>22.6</v>
      </c>
      <c r="LM200" s="109" t="n">
        <v>30.2</v>
      </c>
      <c r="LN200" s="109" t="n">
        <v>32.9</v>
      </c>
      <c r="LO200" s="110" t="n">
        <f aca="false">SUM(LC200:LN200)/12</f>
        <v>24.1416666666667</v>
      </c>
      <c r="MA200" s="1"/>
      <c r="MB200" s="113"/>
      <c r="MC200" s="109"/>
      <c r="MD200" s="109"/>
      <c r="ME200" s="109"/>
      <c r="MF200" s="109"/>
      <c r="MG200" s="109"/>
      <c r="MH200" s="109"/>
      <c r="MI200" s="109"/>
      <c r="MJ200" s="109"/>
      <c r="MK200" s="109"/>
      <c r="ML200" s="109"/>
      <c r="MM200" s="109"/>
      <c r="MN200" s="109"/>
      <c r="MO200" s="110"/>
      <c r="NA200" s="1" t="n">
        <f aca="false">NA199+1</f>
        <v>2000</v>
      </c>
      <c r="NB200" s="113" t="s">
        <v>159</v>
      </c>
      <c r="NC200" s="109" t="n">
        <v>34.4</v>
      </c>
      <c r="ND200" s="109" t="n">
        <v>35.5</v>
      </c>
      <c r="NE200" s="109" t="n">
        <v>32.4</v>
      </c>
      <c r="NF200" s="109" t="n">
        <v>26.5</v>
      </c>
      <c r="NG200" s="109" t="n">
        <v>21.6</v>
      </c>
      <c r="NH200" s="109" t="n">
        <v>18.8</v>
      </c>
      <c r="NI200" s="109" t="n">
        <v>19.5</v>
      </c>
      <c r="NJ200" s="109" t="n">
        <v>19.7</v>
      </c>
      <c r="NK200" s="109" t="n">
        <v>27.3</v>
      </c>
      <c r="NL200" s="109" t="n">
        <v>27</v>
      </c>
      <c r="NM200" s="109" t="n">
        <v>31.7</v>
      </c>
      <c r="NN200" s="109" t="n">
        <v>35.1</v>
      </c>
      <c r="NO200" s="110" t="n">
        <f aca="false">SUM(NC200:NN200)/12</f>
        <v>27.4583333333333</v>
      </c>
      <c r="OA200" s="5"/>
    </row>
    <row r="201" customFormat="false" ht="12.75" hidden="false" customHeight="false" outlineLevel="0" collapsed="false">
      <c r="A201" s="150"/>
      <c r="B201" s="151" t="n">
        <f aca="false">AVERAGE(AO201,BO201,CO201,DO201,EO201,FO201,GO201,HO201,IO201,JO201,KO201,LO201,MO201,NO201)</f>
        <v>23.7706349206349</v>
      </c>
      <c r="C201" s="163" t="n">
        <f aca="false">AVERAGE(B197:B201)</f>
        <v>23.8803174603175</v>
      </c>
      <c r="D201" s="164" t="n">
        <f aca="false">AVERAGE(B192:B201)</f>
        <v>23.7419841269841</v>
      </c>
      <c r="E201" s="151" t="n">
        <f aca="false">AVERAGE(B182:B201)</f>
        <v>23.7904265873016</v>
      </c>
      <c r="F201" s="165" t="n">
        <f aca="false">AVERAGE(B152:B201)</f>
        <v>23.5298373015873</v>
      </c>
      <c r="G201" s="159" t="n">
        <f aca="false">MAX(AC201:AN201,BC201:BN201,CC201:CN201,DC201:DN201,EC201:EN201,FC201:FN201,GC201:GN201,HC201:HN201,IC201:IN201,JC201:JN201,KC201:KN201,LC201:LN201,MC201:MN201,NC201:NN201)</f>
        <v>41.3</v>
      </c>
      <c r="H201" s="161" t="n">
        <f aca="false">MEDIAN(AC201:AN201,BC201:BN201,CC201:CN201,DC201:DN201,EC201:EN201,FC201:FN201,GC201:GN201,HC201:HN201,IC201:IN201,JC201:JN201,KC201:KN201,LC201:LN201,MC201:MN201,NC201:NN201)</f>
        <v>22.4</v>
      </c>
      <c r="I201" s="157" t="n">
        <f aca="false">MIN(AC201:AN201,BC201:BN201,CC201:CN201,DC201:DN201,EC201:EN201,FC201:FN201,GC201:GN201,HC201:HN201,IC201:IN201,JC201:JN201,KC201:KN201,LC201:LN201,MC201:MN201,NC201:NN201)</f>
        <v>14.7</v>
      </c>
      <c r="J201" s="162" t="n">
        <f aca="false">(G201+I201)/2</f>
        <v>28</v>
      </c>
      <c r="AA201" s="1" t="n">
        <f aca="false">AA200+1</f>
        <v>77</v>
      </c>
      <c r="AB201" s="108"/>
      <c r="AC201" s="109"/>
      <c r="AD201" s="109"/>
      <c r="AE201" s="109"/>
      <c r="AF201" s="109"/>
      <c r="AG201" s="109"/>
      <c r="AH201" s="109"/>
      <c r="AI201" s="109"/>
      <c r="AJ201" s="109"/>
      <c r="AK201" s="109"/>
      <c r="AL201" s="109"/>
      <c r="AM201" s="109"/>
      <c r="AN201" s="109"/>
      <c r="AO201" s="110"/>
      <c r="AQ201" s="112"/>
      <c r="AR201" s="109"/>
      <c r="AS201" s="109"/>
      <c r="AT201" s="109"/>
      <c r="AU201" s="109"/>
      <c r="AV201" s="109"/>
      <c r="AW201" s="109"/>
      <c r="AX201" s="109"/>
      <c r="AY201" s="109"/>
      <c r="AZ201" s="109"/>
      <c r="BA201" s="1"/>
      <c r="BB201" s="113"/>
      <c r="BC201" s="109"/>
      <c r="BD201" s="109"/>
      <c r="BE201" s="109"/>
      <c r="BF201" s="109"/>
      <c r="BG201" s="109"/>
      <c r="BH201" s="109"/>
      <c r="BI201" s="109"/>
      <c r="BJ201" s="109"/>
      <c r="BK201" s="109"/>
      <c r="BL201" s="109"/>
      <c r="BM201" s="109"/>
      <c r="BN201" s="109"/>
      <c r="BO201" s="110"/>
      <c r="BP201" s="109"/>
      <c r="BQ201" s="109"/>
      <c r="BR201" s="109"/>
      <c r="BS201" s="109"/>
      <c r="CA201" s="1"/>
      <c r="CB201" s="112"/>
      <c r="CC201" s="109"/>
      <c r="CD201" s="109"/>
      <c r="CE201" s="109"/>
      <c r="CF201" s="109"/>
      <c r="CG201" s="109"/>
      <c r="CH201" s="109"/>
      <c r="CI201" s="109"/>
      <c r="CJ201" s="109"/>
      <c r="CK201" s="109"/>
      <c r="CL201" s="109"/>
      <c r="CM201" s="109"/>
      <c r="CN201" s="109"/>
      <c r="CO201" s="110"/>
      <c r="DA201" s="1"/>
      <c r="DB201" s="113"/>
      <c r="DC201" s="109"/>
      <c r="DD201" s="109"/>
      <c r="DE201" s="109"/>
      <c r="DF201" s="109"/>
      <c r="DG201" s="109"/>
      <c r="DH201" s="109"/>
      <c r="DI201" s="109"/>
      <c r="DJ201" s="109"/>
      <c r="DK201" s="109"/>
      <c r="DL201" s="109"/>
      <c r="DM201" s="109"/>
      <c r="DN201" s="109"/>
      <c r="DO201" s="110"/>
      <c r="EA201" s="1" t="n">
        <f aca="false">EA200+1</f>
        <v>2001</v>
      </c>
      <c r="EB201" s="111" t="n">
        <v>2001</v>
      </c>
      <c r="EC201" s="109" t="n">
        <v>41.3</v>
      </c>
      <c r="ED201" s="109" t="n">
        <v>39.2</v>
      </c>
      <c r="EE201" s="109" t="n">
        <v>32.7</v>
      </c>
      <c r="EF201" s="109" t="n">
        <v>28.2</v>
      </c>
      <c r="EG201" s="109" t="n">
        <v>23.2</v>
      </c>
      <c r="EH201" s="109" t="n">
        <v>19.1</v>
      </c>
      <c r="EI201" s="109" t="n">
        <v>18.6</v>
      </c>
      <c r="EJ201" s="109" t="n">
        <v>21.4</v>
      </c>
      <c r="EK201" s="109" t="n">
        <v>26.8</v>
      </c>
      <c r="EL201" s="109" t="n">
        <v>26.6</v>
      </c>
      <c r="EM201" s="109" t="n">
        <v>30.8</v>
      </c>
      <c r="EN201" s="109" t="n">
        <v>32.4</v>
      </c>
      <c r="EO201" s="110" t="n">
        <f aca="false">SUM(EC201:EN201)/12</f>
        <v>28.3583333333333</v>
      </c>
      <c r="FA201" s="1"/>
      <c r="FB201" s="113"/>
      <c r="FC201" s="109"/>
      <c r="FD201" s="109"/>
      <c r="FE201" s="109"/>
      <c r="FF201" s="109"/>
      <c r="FG201" s="109"/>
      <c r="FH201" s="109"/>
      <c r="FI201" s="109"/>
      <c r="FJ201" s="109"/>
      <c r="FK201" s="109"/>
      <c r="FL201" s="109"/>
      <c r="FM201" s="109"/>
      <c r="FN201" s="109"/>
      <c r="FO201" s="110"/>
      <c r="GA201" s="1"/>
      <c r="GB201" s="111"/>
      <c r="GC201" s="109"/>
      <c r="GD201" s="109"/>
      <c r="GE201" s="109"/>
      <c r="GF201" s="109"/>
      <c r="GG201" s="109"/>
      <c r="GH201" s="109"/>
      <c r="GI201" s="109"/>
      <c r="GJ201" s="109"/>
      <c r="GK201" s="109"/>
      <c r="GL201" s="109"/>
      <c r="GM201" s="109"/>
      <c r="GN201" s="109"/>
      <c r="GO201" s="110"/>
      <c r="HA201" s="1" t="n">
        <f aca="false">HA200+1</f>
        <v>2001</v>
      </c>
      <c r="HB201" s="113" t="s">
        <v>160</v>
      </c>
      <c r="HC201" s="109" t="n">
        <v>27.9</v>
      </c>
      <c r="HD201" s="109" t="n">
        <v>27.5</v>
      </c>
      <c r="HE201" s="109" t="n">
        <v>23.7</v>
      </c>
      <c r="HF201" s="109" t="n">
        <v>22.2</v>
      </c>
      <c r="HG201" s="109" t="n">
        <v>18.5</v>
      </c>
      <c r="HH201" s="109" t="n">
        <v>17.3</v>
      </c>
      <c r="HI201" s="109" t="n">
        <v>16.3</v>
      </c>
      <c r="HJ201" s="109" t="n">
        <v>17.3</v>
      </c>
      <c r="HK201" s="109" t="n">
        <v>18.9</v>
      </c>
      <c r="HL201" s="109" t="n">
        <v>18.6</v>
      </c>
      <c r="HM201" s="109" t="n">
        <v>19.9</v>
      </c>
      <c r="HN201" s="109" t="n">
        <v>21.3</v>
      </c>
      <c r="HO201" s="110" t="n">
        <f aca="false">SUM(HC201:HN201)/12</f>
        <v>20.7833333333333</v>
      </c>
      <c r="IA201" s="1" t="n">
        <f aca="false">IA200+1</f>
        <v>2001</v>
      </c>
      <c r="IB201" s="113" t="s">
        <v>160</v>
      </c>
      <c r="IC201" s="109" t="n">
        <v>37.5</v>
      </c>
      <c r="ID201" s="109" t="n">
        <v>34.5</v>
      </c>
      <c r="IE201" s="109" t="n">
        <v>28.8</v>
      </c>
      <c r="IF201" s="109" t="n">
        <v>25.2</v>
      </c>
      <c r="IG201" s="109" t="n">
        <v>20.9</v>
      </c>
      <c r="IH201" s="109" t="n">
        <v>18</v>
      </c>
      <c r="II201" s="109" t="n">
        <v>16.8</v>
      </c>
      <c r="IJ201" s="109" t="n">
        <v>18.1</v>
      </c>
      <c r="IK201" s="109" t="n">
        <v>22.4</v>
      </c>
      <c r="IL201" s="109" t="n">
        <v>21.8</v>
      </c>
      <c r="IM201" s="109" t="n">
        <v>25.6</v>
      </c>
      <c r="IN201" s="109" t="n">
        <v>26.9</v>
      </c>
      <c r="IO201" s="110" t="n">
        <f aca="false">SUM(IC201:IN201)/12</f>
        <v>24.7083333333333</v>
      </c>
      <c r="JA201" s="1" t="n">
        <f aca="false">JA200+1</f>
        <v>2001</v>
      </c>
      <c r="JB201" s="113" t="s">
        <v>160</v>
      </c>
      <c r="JC201" s="109" t="n">
        <v>24.5</v>
      </c>
      <c r="JD201" s="109" t="n">
        <v>24.1</v>
      </c>
      <c r="JE201" s="109" t="n">
        <v>21.1</v>
      </c>
      <c r="JF201" s="109" t="n">
        <v>19</v>
      </c>
      <c r="JG201" s="109" t="n">
        <v>17</v>
      </c>
      <c r="JH201" s="109" t="n">
        <v>15.2</v>
      </c>
      <c r="JI201" s="109" t="n">
        <v>14.9</v>
      </c>
      <c r="JJ201" s="109" t="n">
        <v>15.3</v>
      </c>
      <c r="JK201" s="109" t="n">
        <v>17.6</v>
      </c>
      <c r="JL201" s="109" t="n">
        <v>17.1</v>
      </c>
      <c r="JM201" s="109" t="n">
        <v>18.5</v>
      </c>
      <c r="JN201" s="109" t="n">
        <v>19</v>
      </c>
      <c r="JO201" s="110" t="n">
        <f aca="false">SUM(JC201:JN201)/12</f>
        <v>18.6083333333333</v>
      </c>
      <c r="KA201" s="1" t="n">
        <f aca="false">KA200+1</f>
        <v>2001</v>
      </c>
      <c r="KB201" s="123" t="s">
        <v>163</v>
      </c>
      <c r="KC201" s="109" t="n">
        <v>26.8</v>
      </c>
      <c r="KD201" s="109" t="n">
        <v>33.3</v>
      </c>
      <c r="KE201" s="109" t="n">
        <v>30.1</v>
      </c>
      <c r="KF201" s="109" t="n">
        <v>26.1</v>
      </c>
      <c r="KG201" s="109" t="n">
        <v>19.3</v>
      </c>
      <c r="KH201" s="109" t="n">
        <v>16.2</v>
      </c>
      <c r="KI201" s="109" t="n">
        <v>14.7</v>
      </c>
      <c r="KJ201" s="109" t="n">
        <v>16.6</v>
      </c>
      <c r="KK201" s="109" t="n">
        <v>19.4</v>
      </c>
      <c r="KL201" s="109" t="n">
        <v>24.1</v>
      </c>
      <c r="KM201" s="109" t="n">
        <v>26.6</v>
      </c>
      <c r="KN201" s="109" t="n">
        <v>29.1</v>
      </c>
      <c r="KO201" s="110" t="n">
        <f aca="false">SUM(KC201:KN201)/12</f>
        <v>23.525</v>
      </c>
      <c r="LA201" s="1" t="n">
        <f aca="false">LA200+1</f>
        <v>2001</v>
      </c>
      <c r="LB201" s="113" t="s">
        <v>160</v>
      </c>
      <c r="LC201" s="109" t="n">
        <v>38.7</v>
      </c>
      <c r="LD201" s="109" t="n">
        <v>33.4</v>
      </c>
      <c r="LE201" s="109" t="n">
        <v>27.1</v>
      </c>
      <c r="LF201" s="109" t="n">
        <v>24.4</v>
      </c>
      <c r="LG201" s="109" t="n">
        <v>20</v>
      </c>
      <c r="LH201" s="109" t="n">
        <v>17</v>
      </c>
      <c r="LI201" s="109" t="n">
        <v>15.9</v>
      </c>
      <c r="LJ201" s="109" t="n">
        <v>16.3</v>
      </c>
      <c r="LK201" s="109" t="n">
        <v>19.5</v>
      </c>
      <c r="LL201" s="109" t="n">
        <v>19.6</v>
      </c>
      <c r="LM201" s="109" t="n">
        <v>24.9</v>
      </c>
      <c r="LN201" s="109" t="n">
        <v>26.8</v>
      </c>
      <c r="LO201" s="110" t="n">
        <f aca="false">SUM(LC201:LN201)/12</f>
        <v>23.6333333333333</v>
      </c>
      <c r="MA201" s="1"/>
      <c r="MB201" s="113"/>
      <c r="MC201" s="109"/>
      <c r="MD201" s="109"/>
      <c r="ME201" s="109"/>
      <c r="MF201" s="109"/>
      <c r="MG201" s="109"/>
      <c r="MH201" s="109"/>
      <c r="MI201" s="109"/>
      <c r="MJ201" s="109"/>
      <c r="MK201" s="109"/>
      <c r="ML201" s="109"/>
      <c r="MM201" s="109"/>
      <c r="MN201" s="109"/>
      <c r="MO201" s="110"/>
      <c r="NA201" s="1" t="n">
        <f aca="false">NA200+1</f>
        <v>2001</v>
      </c>
      <c r="NB201" s="113" t="s">
        <v>160</v>
      </c>
      <c r="NC201" s="109" t="n">
        <v>40.8</v>
      </c>
      <c r="ND201" s="109" t="n">
        <v>37.4</v>
      </c>
      <c r="NE201" s="109" t="n">
        <v>31.1</v>
      </c>
      <c r="NF201" s="109" t="n">
        <v>26.8</v>
      </c>
      <c r="NG201" s="109" t="n">
        <v>22.4</v>
      </c>
      <c r="NH201" s="109" t="n">
        <v>19.1</v>
      </c>
      <c r="NI201" s="109" t="n">
        <v>18.8</v>
      </c>
      <c r="NJ201" s="120" t="n">
        <f aca="false">(NJ198+NJ199+NJ200+NJ202+NJ203+NJ204)/6</f>
        <v>20.6333333333333</v>
      </c>
      <c r="NK201" s="109" t="n">
        <v>24.4</v>
      </c>
      <c r="NL201" s="109" t="n">
        <v>24.7</v>
      </c>
      <c r="NM201" s="109" t="n">
        <v>28.4</v>
      </c>
      <c r="NN201" s="109" t="n">
        <v>26.8</v>
      </c>
      <c r="NO201" s="110" t="n">
        <f aca="false">SUM(NC201:NN201)/12</f>
        <v>26.7777777777778</v>
      </c>
      <c r="OA201" s="5"/>
    </row>
    <row r="202" customFormat="false" ht="12.75" hidden="false" customHeight="false" outlineLevel="0" collapsed="false">
      <c r="A202" s="150"/>
      <c r="B202" s="151" t="n">
        <f aca="false">AVERAGE(AO202,BO202,CO202,DO202,EO202,FO202,GO202,HO202,IO202,JO202,KO202,LO202,MO202,NO202)</f>
        <v>24.2380952380952</v>
      </c>
      <c r="C202" s="163" t="n">
        <f aca="false">AVERAGE(B198:B202)</f>
        <v>23.9669841269841</v>
      </c>
      <c r="D202" s="164" t="n">
        <f aca="false">AVERAGE(B193:B202)</f>
        <v>23.8964682539683</v>
      </c>
      <c r="E202" s="151" t="n">
        <f aca="false">AVERAGE(B183:B202)</f>
        <v>23.7736408730159</v>
      </c>
      <c r="F202" s="165" t="n">
        <f aca="false">AVERAGE(B153:B202)</f>
        <v>23.5639563492064</v>
      </c>
      <c r="G202" s="159" t="n">
        <f aca="false">MAX(AC202:AN202,BC202:BN202,CC202:CN202,DC202:DN202,EC202:EN202,FC202:FN202,GC202:GN202,HC202:HN202,IC202:IN202,JC202:JN202,KC202:KN202,LC202:LN202,MC202:MN202,NC202:NN202)</f>
        <v>36.6</v>
      </c>
      <c r="H202" s="161" t="n">
        <f aca="false">MEDIAN(AC202:AN202,BC202:BN202,CC202:CN202,DC202:DN202,EC202:EN202,FC202:FN202,GC202:GN202,HC202:HN202,IC202:IN202,JC202:JN202,KC202:KN202,LC202:LN202,MC202:MN202,NC202:NN202)</f>
        <v>23.35</v>
      </c>
      <c r="I202" s="157" t="n">
        <f aca="false">MIN(AC202:AN202,BC202:BN202,CC202:CN202,DC202:DN202,EC202:EN202,FC202:FN202,GC202:GN202,HC202:HN202,IC202:IN202,JC202:JN202,KC202:KN202,LC202:LN202,MC202:MN202,NC202:NN202)</f>
        <v>14.6</v>
      </c>
      <c r="J202" s="162" t="n">
        <f aca="false">(G202+I202)/2</f>
        <v>25.6</v>
      </c>
      <c r="AA202" s="1" t="n">
        <f aca="false">AA201+1</f>
        <v>78</v>
      </c>
      <c r="AB202" s="108"/>
      <c r="AC202" s="109"/>
      <c r="AD202" s="109"/>
      <c r="AE202" s="109"/>
      <c r="AF202" s="109"/>
      <c r="AG202" s="109"/>
      <c r="AH202" s="109"/>
      <c r="AI202" s="109"/>
      <c r="AJ202" s="109"/>
      <c r="AK202" s="109"/>
      <c r="AL202" s="109"/>
      <c r="AM202" s="109"/>
      <c r="AN202" s="109"/>
      <c r="AO202" s="110"/>
      <c r="AQ202" s="112"/>
      <c r="AR202" s="109"/>
      <c r="AS202" s="109"/>
      <c r="AT202" s="109"/>
      <c r="AU202" s="109"/>
      <c r="AV202" s="109"/>
      <c r="AW202" s="109"/>
      <c r="AX202" s="109"/>
      <c r="AY202" s="109"/>
      <c r="AZ202" s="109"/>
      <c r="BA202" s="1"/>
      <c r="BB202" s="113"/>
      <c r="BC202" s="109"/>
      <c r="BD202" s="109"/>
      <c r="BE202" s="109"/>
      <c r="BF202" s="109"/>
      <c r="BG202" s="109"/>
      <c r="BH202" s="109"/>
      <c r="BI202" s="109"/>
      <c r="BJ202" s="109"/>
      <c r="BK202" s="109"/>
      <c r="BL202" s="109"/>
      <c r="BM202" s="109"/>
      <c r="BN202" s="109"/>
      <c r="BO202" s="110"/>
      <c r="BP202" s="109"/>
      <c r="BQ202" s="109"/>
      <c r="BR202" s="109"/>
      <c r="BS202" s="109"/>
      <c r="CA202" s="1"/>
      <c r="CB202" s="112"/>
      <c r="CC202" s="109"/>
      <c r="CD202" s="109"/>
      <c r="CE202" s="109"/>
      <c r="CF202" s="109"/>
      <c r="CG202" s="109"/>
      <c r="CH202" s="109"/>
      <c r="CI202" s="109"/>
      <c r="CJ202" s="109"/>
      <c r="CK202" s="109"/>
      <c r="CL202" s="109"/>
      <c r="CM202" s="109"/>
      <c r="CN202" s="109"/>
      <c r="CO202" s="110"/>
      <c r="DA202" s="1"/>
      <c r="DB202" s="113"/>
      <c r="DC202" s="109"/>
      <c r="DD202" s="109"/>
      <c r="DE202" s="109"/>
      <c r="DF202" s="109"/>
      <c r="DG202" s="109"/>
      <c r="DH202" s="109"/>
      <c r="DI202" s="109"/>
      <c r="DJ202" s="109"/>
      <c r="DK202" s="109"/>
      <c r="DL202" s="109"/>
      <c r="DM202" s="109"/>
      <c r="DN202" s="109"/>
      <c r="DO202" s="110"/>
      <c r="EA202" s="1" t="n">
        <f aca="false">EA201+1</f>
        <v>2002</v>
      </c>
      <c r="EB202" s="111" t="n">
        <v>2002</v>
      </c>
      <c r="EC202" s="109" t="n">
        <v>36.5</v>
      </c>
      <c r="ED202" s="109" t="n">
        <v>34.6</v>
      </c>
      <c r="EE202" s="109" t="n">
        <v>34.1</v>
      </c>
      <c r="EF202" s="109" t="n">
        <v>31.8</v>
      </c>
      <c r="EG202" s="109" t="n">
        <v>24.5</v>
      </c>
      <c r="EH202" s="109" t="n">
        <v>20.8</v>
      </c>
      <c r="EI202" s="109" t="n">
        <v>21.6</v>
      </c>
      <c r="EJ202" s="109" t="n">
        <v>22.4</v>
      </c>
      <c r="EK202" s="109" t="n">
        <v>26.2</v>
      </c>
      <c r="EL202" s="109" t="n">
        <v>29.2</v>
      </c>
      <c r="EM202" s="109" t="n">
        <v>34.3</v>
      </c>
      <c r="EN202" s="109" t="n">
        <v>36.3</v>
      </c>
      <c r="EO202" s="110" t="n">
        <f aca="false">SUM(EC202:EN202)/12</f>
        <v>29.3583333333333</v>
      </c>
      <c r="FA202" s="1"/>
      <c r="FB202" s="113"/>
      <c r="FC202" s="109"/>
      <c r="FD202" s="109"/>
      <c r="FE202" s="109"/>
      <c r="FF202" s="109"/>
      <c r="FG202" s="109"/>
      <c r="FH202" s="109"/>
      <c r="FI202" s="109"/>
      <c r="FJ202" s="109"/>
      <c r="FK202" s="109"/>
      <c r="FL202" s="109"/>
      <c r="FM202" s="109"/>
      <c r="FN202" s="109"/>
      <c r="FO202" s="110"/>
      <c r="GA202" s="1"/>
      <c r="GB202" s="111"/>
      <c r="GC202" s="109"/>
      <c r="GD202" s="109"/>
      <c r="GE202" s="109"/>
      <c r="GF202" s="109"/>
      <c r="GG202" s="109"/>
      <c r="GH202" s="109"/>
      <c r="GI202" s="109"/>
      <c r="GJ202" s="109"/>
      <c r="GK202" s="109"/>
      <c r="GL202" s="109"/>
      <c r="GM202" s="109"/>
      <c r="GN202" s="109"/>
      <c r="GO202" s="110"/>
      <c r="HA202" s="1" t="n">
        <f aca="false">HA201+1</f>
        <v>2002</v>
      </c>
      <c r="HB202" s="113" t="s">
        <v>161</v>
      </c>
      <c r="HC202" s="109" t="n">
        <v>24.3</v>
      </c>
      <c r="HD202" s="109" t="n">
        <v>23.8</v>
      </c>
      <c r="HE202" s="109" t="n">
        <v>23.4</v>
      </c>
      <c r="HF202" s="109" t="n">
        <v>23.2</v>
      </c>
      <c r="HG202" s="109" t="n">
        <v>21.5</v>
      </c>
      <c r="HH202" s="109" t="n">
        <v>17.1</v>
      </c>
      <c r="HI202" s="109" t="n">
        <v>17.3</v>
      </c>
      <c r="HJ202" s="109" t="n">
        <v>16.6</v>
      </c>
      <c r="HK202" s="109" t="n">
        <v>19</v>
      </c>
      <c r="HL202" s="109" t="n">
        <v>20.6</v>
      </c>
      <c r="HM202" s="109" t="n">
        <v>23.3</v>
      </c>
      <c r="HN202" s="109" t="n">
        <v>24.7</v>
      </c>
      <c r="HO202" s="110" t="n">
        <f aca="false">SUM(HC202:HN202)/12</f>
        <v>21.2333333333333</v>
      </c>
      <c r="IA202" s="1" t="n">
        <f aca="false">IA201+1</f>
        <v>2002</v>
      </c>
      <c r="IB202" s="113" t="s">
        <v>161</v>
      </c>
      <c r="IC202" s="109" t="n">
        <v>30.7</v>
      </c>
      <c r="ID202" s="109" t="n">
        <v>29.5</v>
      </c>
      <c r="IE202" s="109" t="n">
        <v>29.3</v>
      </c>
      <c r="IF202" s="109" t="n">
        <v>27.8</v>
      </c>
      <c r="IG202" s="109" t="n">
        <v>22.5</v>
      </c>
      <c r="IH202" s="109" t="n">
        <v>17.9</v>
      </c>
      <c r="II202" s="109" t="n">
        <v>18.1</v>
      </c>
      <c r="IJ202" s="109" t="n">
        <v>19</v>
      </c>
      <c r="IK202" s="109" t="n">
        <v>22.2</v>
      </c>
      <c r="IL202" s="109" t="n">
        <v>24.8</v>
      </c>
      <c r="IM202" s="109" t="n">
        <v>29.2</v>
      </c>
      <c r="IN202" s="109" t="n">
        <v>31.4</v>
      </c>
      <c r="IO202" s="110" t="n">
        <f aca="false">SUM(IC202:IN202)/12</f>
        <v>25.2</v>
      </c>
      <c r="JA202" s="1" t="n">
        <f aca="false">JA201+1</f>
        <v>2002</v>
      </c>
      <c r="JB202" s="113" t="s">
        <v>161</v>
      </c>
      <c r="JC202" s="109" t="n">
        <v>21</v>
      </c>
      <c r="JD202" s="109" t="n">
        <v>21</v>
      </c>
      <c r="JE202" s="109" t="n">
        <v>20.7</v>
      </c>
      <c r="JF202" s="109" t="n">
        <v>20.2</v>
      </c>
      <c r="JG202" s="109" t="n">
        <v>17.9</v>
      </c>
      <c r="JH202" s="109" t="n">
        <v>15.1</v>
      </c>
      <c r="JI202" s="109" t="n">
        <v>14.6</v>
      </c>
      <c r="JJ202" s="109" t="n">
        <v>15</v>
      </c>
      <c r="JK202" s="109" t="n">
        <v>16.1</v>
      </c>
      <c r="JL202" s="109" t="n">
        <v>17.4</v>
      </c>
      <c r="JM202" s="109" t="n">
        <v>19.7</v>
      </c>
      <c r="JN202" s="109" t="n">
        <v>20.7</v>
      </c>
      <c r="JO202" s="110" t="n">
        <f aca="false">SUM(JC202:JN202)/12</f>
        <v>18.2833333333333</v>
      </c>
      <c r="KA202" s="1" t="n">
        <f aca="false">KA201+1</f>
        <v>2002</v>
      </c>
      <c r="KB202" s="123" t="s">
        <v>164</v>
      </c>
      <c r="KC202" s="109" t="n">
        <v>29.8</v>
      </c>
      <c r="KD202" s="109" t="n">
        <v>27.9</v>
      </c>
      <c r="KE202" s="109" t="n">
        <v>27</v>
      </c>
      <c r="KF202" s="109" t="n">
        <v>27</v>
      </c>
      <c r="KG202" s="109" t="n">
        <v>21.9</v>
      </c>
      <c r="KH202" s="109" t="n">
        <v>17.7</v>
      </c>
      <c r="KI202" s="109" t="n">
        <v>15.9</v>
      </c>
      <c r="KJ202" s="109" t="n">
        <v>17.6</v>
      </c>
      <c r="KK202" s="109" t="n">
        <v>18.3</v>
      </c>
      <c r="KL202" s="109" t="n">
        <v>21.5</v>
      </c>
      <c r="KM202" s="109" t="n">
        <v>26.3</v>
      </c>
      <c r="KN202" s="109" t="n">
        <v>30.3</v>
      </c>
      <c r="KO202" s="110" t="n">
        <f aca="false">SUM(KC202:KN202)/12</f>
        <v>23.4333333333333</v>
      </c>
      <c r="LA202" s="1" t="n">
        <f aca="false">LA201+1</f>
        <v>2002</v>
      </c>
      <c r="LB202" s="113" t="s">
        <v>161</v>
      </c>
      <c r="LC202" s="109" t="n">
        <v>29.9</v>
      </c>
      <c r="LD202" s="109" t="n">
        <v>29.3</v>
      </c>
      <c r="LE202" s="109" t="n">
        <v>28.5</v>
      </c>
      <c r="LF202" s="109" t="n">
        <v>26.6</v>
      </c>
      <c r="LG202" s="109" t="n">
        <v>21.4</v>
      </c>
      <c r="LH202" s="109" t="n">
        <v>16.7</v>
      </c>
      <c r="LI202" s="109" t="n">
        <v>16.8</v>
      </c>
      <c r="LJ202" s="109" t="n">
        <v>17</v>
      </c>
      <c r="LK202" s="109" t="n">
        <v>20.9</v>
      </c>
      <c r="LL202" s="109" t="n">
        <v>23.9</v>
      </c>
      <c r="LM202" s="109" t="n">
        <v>29</v>
      </c>
      <c r="LN202" s="109" t="n">
        <v>31</v>
      </c>
      <c r="LO202" s="110" t="n">
        <f aca="false">SUM(LC202:LN202)/12</f>
        <v>24.25</v>
      </c>
      <c r="MA202" s="1"/>
      <c r="MB202" s="113"/>
      <c r="MC202" s="109"/>
      <c r="MD202" s="109"/>
      <c r="ME202" s="109"/>
      <c r="MF202" s="109"/>
      <c r="MG202" s="109"/>
      <c r="MH202" s="109"/>
      <c r="MI202" s="109"/>
      <c r="MJ202" s="109"/>
      <c r="MK202" s="109"/>
      <c r="ML202" s="109"/>
      <c r="MM202" s="109"/>
      <c r="MN202" s="109"/>
      <c r="MO202" s="110"/>
      <c r="NA202" s="1" t="n">
        <f aca="false">NA201+1</f>
        <v>2002</v>
      </c>
      <c r="NB202" s="113" t="s">
        <v>161</v>
      </c>
      <c r="NC202" s="120" t="n">
        <f aca="false">(NC199+NC200+NC201+NC203+NC204+NC205)/6</f>
        <v>36.6</v>
      </c>
      <c r="ND202" s="109" t="n">
        <v>31.3</v>
      </c>
      <c r="NE202" s="109" t="n">
        <v>31.8</v>
      </c>
      <c r="NF202" s="109" t="n">
        <v>29</v>
      </c>
      <c r="NG202" s="109" t="n">
        <v>23.8</v>
      </c>
      <c r="NH202" s="109" t="n">
        <v>19.6</v>
      </c>
      <c r="NI202" s="109" t="n">
        <v>21.1</v>
      </c>
      <c r="NJ202" s="109" t="n">
        <v>21.1</v>
      </c>
      <c r="NK202" s="109" t="n">
        <v>24.6</v>
      </c>
      <c r="NL202" s="109" t="n">
        <v>28.5</v>
      </c>
      <c r="NM202" s="109" t="n">
        <v>32.1</v>
      </c>
      <c r="NN202" s="109" t="n">
        <v>35.4</v>
      </c>
      <c r="NO202" s="110" t="n">
        <f aca="false">SUM(NC202:NN202)/12</f>
        <v>27.9083333333333</v>
      </c>
      <c r="OA202" s="5"/>
    </row>
    <row r="203" customFormat="false" ht="12.75" hidden="false" customHeight="false" outlineLevel="0" collapsed="false">
      <c r="A203" s="150"/>
      <c r="B203" s="151" t="n">
        <f aca="false">AVERAGE(AO203,BO203,CO203,DO203,EO203,FO203,GO203,HO203,IO203,JO203,KO203,LO203,MO203,NO203)</f>
        <v>23.9904761904762</v>
      </c>
      <c r="C203" s="163" t="n">
        <f aca="false">AVERAGE(B199:B203)</f>
        <v>24.0322222222222</v>
      </c>
      <c r="D203" s="164" t="n">
        <f aca="false">AVERAGE(B194:B203)</f>
        <v>23.8896825396825</v>
      </c>
      <c r="E203" s="151" t="n">
        <f aca="false">AVERAGE(B184:B203)</f>
        <v>23.7788888888889</v>
      </c>
      <c r="F203" s="165" t="n">
        <f aca="false">AVERAGE(B154:B203)</f>
        <v>23.5731468253968</v>
      </c>
      <c r="G203" s="159" t="n">
        <f aca="false">MAX(AC203:AN203,BC203:BN203,CC203:CN203,DC203:DN203,EC203:EN203,FC203:FN203,GC203:GN203,HC203:HN203,IC203:IN203,JC203:JN203,KC203:KN203,LC203:LN203,MC203:MN203,NC203:NN203)</f>
        <v>38.8</v>
      </c>
      <c r="H203" s="161" t="n">
        <f aca="false">MEDIAN(AC203:AN203,BC203:BN203,CC203:CN203,DC203:DN203,EC203:EN203,FC203:FN203,GC203:GN203,HC203:HN203,IC203:IN203,JC203:JN203,KC203:KN203,LC203:LN203,MC203:MN203,NC203:NN203)</f>
        <v>22.45</v>
      </c>
      <c r="I203" s="157" t="n">
        <f aca="false">MIN(AC203:AN203,BC203:BN203,CC203:CN203,DC203:DN203,EC203:EN203,FC203:FN203,GC203:GN203,HC203:HN203,IC203:IN203,JC203:JN203,KC203:KN203,LC203:LN203,MC203:MN203,NC203:NN203)</f>
        <v>13.5</v>
      </c>
      <c r="J203" s="162" t="n">
        <f aca="false">(G203+I203)/2</f>
        <v>26.15</v>
      </c>
      <c r="AA203" s="1" t="n">
        <f aca="false">AA202+1</f>
        <v>79</v>
      </c>
      <c r="AB203" s="108"/>
      <c r="AC203" s="109"/>
      <c r="AD203" s="109"/>
      <c r="AE203" s="109"/>
      <c r="AF203" s="109"/>
      <c r="AG203" s="109"/>
      <c r="AH203" s="109"/>
      <c r="AI203" s="109"/>
      <c r="AJ203" s="109"/>
      <c r="AK203" s="109"/>
      <c r="AL203" s="109"/>
      <c r="AM203" s="109"/>
      <c r="AN203" s="109"/>
      <c r="AO203" s="110"/>
      <c r="AQ203" s="112"/>
      <c r="AR203" s="109"/>
      <c r="AS203" s="109"/>
      <c r="AT203" s="109"/>
      <c r="AU203" s="109"/>
      <c r="AV203" s="109"/>
      <c r="AW203" s="109"/>
      <c r="AX203" s="109"/>
      <c r="AY203" s="109"/>
      <c r="AZ203" s="109"/>
      <c r="BA203" s="1"/>
      <c r="BB203" s="113"/>
      <c r="BC203" s="109"/>
      <c r="BD203" s="109"/>
      <c r="BE203" s="109"/>
      <c r="BF203" s="109"/>
      <c r="BG203" s="109"/>
      <c r="BH203" s="109"/>
      <c r="BI203" s="109"/>
      <c r="BJ203" s="109"/>
      <c r="BK203" s="109"/>
      <c r="BL203" s="109"/>
      <c r="BM203" s="109"/>
      <c r="BN203" s="109"/>
      <c r="BO203" s="110"/>
      <c r="BP203" s="109"/>
      <c r="BQ203" s="109"/>
      <c r="BR203" s="109"/>
      <c r="BS203" s="109"/>
      <c r="CA203" s="1"/>
      <c r="CB203" s="112"/>
      <c r="CC203" s="109"/>
      <c r="CD203" s="109"/>
      <c r="CE203" s="109"/>
      <c r="CF203" s="109"/>
      <c r="CG203" s="109"/>
      <c r="CH203" s="109"/>
      <c r="CI203" s="109"/>
      <c r="CJ203" s="109"/>
      <c r="CK203" s="109"/>
      <c r="CL203" s="109"/>
      <c r="CM203" s="109"/>
      <c r="CN203" s="109"/>
      <c r="CO203" s="110"/>
      <c r="DA203" s="1"/>
      <c r="DB203" s="113"/>
      <c r="DC203" s="109"/>
      <c r="DD203" s="109"/>
      <c r="DE203" s="109"/>
      <c r="DF203" s="109"/>
      <c r="DG203" s="109"/>
      <c r="DH203" s="109"/>
      <c r="DI203" s="109"/>
      <c r="DJ203" s="109"/>
      <c r="DK203" s="109"/>
      <c r="DL203" s="109"/>
      <c r="DM203" s="109"/>
      <c r="DN203" s="109"/>
      <c r="DO203" s="110"/>
      <c r="EA203" s="1" t="n">
        <f aca="false">EA202+1</f>
        <v>2003</v>
      </c>
      <c r="EB203" s="111" t="n">
        <v>2003</v>
      </c>
      <c r="EC203" s="109" t="n">
        <v>38.8</v>
      </c>
      <c r="ED203" s="109" t="n">
        <v>37.2</v>
      </c>
      <c r="EE203" s="109" t="n">
        <v>30.9</v>
      </c>
      <c r="EF203" s="109" t="n">
        <v>28.6</v>
      </c>
      <c r="EG203" s="109" t="n">
        <v>23.7</v>
      </c>
      <c r="EH203" s="109" t="n">
        <v>19.7</v>
      </c>
      <c r="EI203" s="109" t="n">
        <v>19.8</v>
      </c>
      <c r="EJ203" s="109" t="n">
        <v>20.2</v>
      </c>
      <c r="EK203" s="109" t="n">
        <v>27.6</v>
      </c>
      <c r="EL203" s="109" t="n">
        <v>26.7</v>
      </c>
      <c r="EM203" s="109" t="n">
        <v>34.9</v>
      </c>
      <c r="EN203" s="109" t="n">
        <v>37</v>
      </c>
      <c r="EO203" s="110" t="n">
        <f aca="false">SUM(EC203:EN203)/12</f>
        <v>28.7583333333333</v>
      </c>
      <c r="FA203" s="1"/>
      <c r="FB203" s="113"/>
      <c r="FC203" s="109"/>
      <c r="FD203" s="109"/>
      <c r="FE203" s="109"/>
      <c r="FF203" s="109"/>
      <c r="FG203" s="109"/>
      <c r="FH203" s="109"/>
      <c r="FI203" s="109"/>
      <c r="FJ203" s="109"/>
      <c r="FK203" s="109"/>
      <c r="FL203" s="109"/>
      <c r="FM203" s="109"/>
      <c r="FN203" s="109"/>
      <c r="FO203" s="110"/>
      <c r="GA203" s="1"/>
      <c r="GB203" s="111"/>
      <c r="GC203" s="109"/>
      <c r="GD203" s="109"/>
      <c r="GE203" s="109"/>
      <c r="GF203" s="109"/>
      <c r="GG203" s="109"/>
      <c r="GH203" s="109"/>
      <c r="GI203" s="109"/>
      <c r="GJ203" s="109"/>
      <c r="GK203" s="109"/>
      <c r="GL203" s="109"/>
      <c r="GM203" s="109"/>
      <c r="GN203" s="109"/>
      <c r="GO203" s="110"/>
      <c r="HA203" s="1" t="n">
        <f aca="false">HA202+1</f>
        <v>2003</v>
      </c>
      <c r="HB203" s="113" t="s">
        <v>162</v>
      </c>
      <c r="HC203" s="109" t="n">
        <v>27.1</v>
      </c>
      <c r="HD203" s="109" t="n">
        <v>24.1</v>
      </c>
      <c r="HE203" s="109" t="n">
        <v>22.5</v>
      </c>
      <c r="HF203" s="109" t="n">
        <v>21.9</v>
      </c>
      <c r="HG203" s="109" t="n">
        <v>19.9</v>
      </c>
      <c r="HH203" s="109" t="n">
        <v>17</v>
      </c>
      <c r="HI203" s="109" t="n">
        <v>16.2</v>
      </c>
      <c r="HJ203" s="109" t="n">
        <v>15.6</v>
      </c>
      <c r="HK203" s="109" t="n">
        <v>17.2</v>
      </c>
      <c r="HL203" s="109" t="n">
        <v>17.5</v>
      </c>
      <c r="HM203" s="109" t="n">
        <v>23.9</v>
      </c>
      <c r="HN203" s="109" t="n">
        <v>25.2</v>
      </c>
      <c r="HO203" s="110" t="n">
        <f aca="false">SUM(HC203:HN203)/12</f>
        <v>20.675</v>
      </c>
      <c r="IA203" s="1" t="n">
        <f aca="false">IA202+1</f>
        <v>2003</v>
      </c>
      <c r="IB203" s="113" t="s">
        <v>162</v>
      </c>
      <c r="IC203" s="109" t="n">
        <v>34.4</v>
      </c>
      <c r="ID203" s="109" t="n">
        <v>31.6</v>
      </c>
      <c r="IE203" s="109" t="n">
        <v>27.7</v>
      </c>
      <c r="IF203" s="109" t="n">
        <v>26.1</v>
      </c>
      <c r="IG203" s="109" t="n">
        <v>21.6</v>
      </c>
      <c r="IH203" s="109" t="n">
        <v>17.7</v>
      </c>
      <c r="II203" s="109" t="n">
        <v>18</v>
      </c>
      <c r="IJ203" s="109" t="n">
        <v>17.7</v>
      </c>
      <c r="IK203" s="109" t="n">
        <v>22.2</v>
      </c>
      <c r="IL203" s="109" t="n">
        <v>22.2</v>
      </c>
      <c r="IM203" s="109" t="n">
        <v>30.6</v>
      </c>
      <c r="IN203" s="109" t="n">
        <v>32.3</v>
      </c>
      <c r="IO203" s="110" t="n">
        <f aca="false">SUM(IC203:IN203)/12</f>
        <v>25.175</v>
      </c>
      <c r="JA203" s="1" t="n">
        <f aca="false">JA202+1</f>
        <v>2003</v>
      </c>
      <c r="JB203" s="113" t="s">
        <v>162</v>
      </c>
      <c r="JC203" s="109" t="n">
        <v>23.6</v>
      </c>
      <c r="JD203" s="109" t="n">
        <v>21.3</v>
      </c>
      <c r="JE203" s="109" t="n">
        <v>19.6</v>
      </c>
      <c r="JF203" s="109" t="n">
        <v>19.4</v>
      </c>
      <c r="JG203" s="109" t="n">
        <v>16.7</v>
      </c>
      <c r="JH203" s="109" t="n">
        <v>14.3</v>
      </c>
      <c r="JI203" s="109" t="n">
        <v>13.8</v>
      </c>
      <c r="JJ203" s="109" t="n">
        <v>13.5</v>
      </c>
      <c r="JK203" s="109" t="n">
        <v>15.4</v>
      </c>
      <c r="JL203" s="109" t="n">
        <v>16.2</v>
      </c>
      <c r="JM203" s="109" t="n">
        <v>20.3</v>
      </c>
      <c r="JN203" s="109" t="n">
        <v>21.8</v>
      </c>
      <c r="JO203" s="110" t="n">
        <f aca="false">SUM(JC203:JN203)/12</f>
        <v>17.9916666666667</v>
      </c>
      <c r="KA203" s="1" t="n">
        <f aca="false">KA202+1</f>
        <v>2003</v>
      </c>
      <c r="KB203" s="123" t="s">
        <v>165</v>
      </c>
      <c r="KC203" s="109" t="n">
        <v>34.1</v>
      </c>
      <c r="KD203" s="109" t="n">
        <v>29</v>
      </c>
      <c r="KE203" s="109" t="n">
        <v>29.7</v>
      </c>
      <c r="KF203" s="109" t="n">
        <v>21</v>
      </c>
      <c r="KG203" s="109" t="n">
        <v>17.4</v>
      </c>
      <c r="KH203" s="109" t="n">
        <v>15.8</v>
      </c>
      <c r="KI203" s="109" t="n">
        <v>15.1</v>
      </c>
      <c r="KJ203" s="109" t="n">
        <v>18.8</v>
      </c>
      <c r="KK203" s="109" t="n">
        <v>22.4</v>
      </c>
      <c r="KL203" s="109" t="n">
        <v>26.2</v>
      </c>
      <c r="KM203" s="109" t="n">
        <v>28.4</v>
      </c>
      <c r="KN203" s="109" t="n">
        <v>31.1</v>
      </c>
      <c r="KO203" s="110" t="n">
        <f aca="false">SUM(KC203:KN203)/12</f>
        <v>24.0833333333333</v>
      </c>
      <c r="LA203" s="1" t="n">
        <f aca="false">LA202+1</f>
        <v>2003</v>
      </c>
      <c r="LB203" s="113" t="s">
        <v>162</v>
      </c>
      <c r="LC203" s="109" t="n">
        <v>34.1</v>
      </c>
      <c r="LD203" s="109" t="n">
        <v>30</v>
      </c>
      <c r="LE203" s="109" t="n">
        <v>26.7</v>
      </c>
      <c r="LF203" s="109" t="n">
        <v>24.9</v>
      </c>
      <c r="LG203" s="109" t="n">
        <v>20.4</v>
      </c>
      <c r="LH203" s="109" t="n">
        <v>16.3</v>
      </c>
      <c r="LI203" s="109" t="n">
        <v>16</v>
      </c>
      <c r="LJ203" s="109" t="n">
        <v>15.3</v>
      </c>
      <c r="LK203" s="109" t="n">
        <v>19</v>
      </c>
      <c r="LL203" s="109" t="n">
        <v>21.1</v>
      </c>
      <c r="LM203" s="109" t="n">
        <v>30.3</v>
      </c>
      <c r="LN203" s="109" t="n">
        <v>31.8</v>
      </c>
      <c r="LO203" s="110" t="n">
        <f aca="false">SUM(LC203:LN203)/12</f>
        <v>23.825</v>
      </c>
      <c r="MA203" s="1"/>
      <c r="MB203" s="113"/>
      <c r="MC203" s="109"/>
      <c r="MD203" s="109"/>
      <c r="ME203" s="109"/>
      <c r="MF203" s="109"/>
      <c r="MG203" s="109"/>
      <c r="MH203" s="109"/>
      <c r="MI203" s="109"/>
      <c r="MJ203" s="109"/>
      <c r="MK203" s="109"/>
      <c r="ML203" s="109"/>
      <c r="MM203" s="109"/>
      <c r="MN203" s="109"/>
      <c r="MO203" s="110"/>
      <c r="NA203" s="1" t="n">
        <f aca="false">NA202+1</f>
        <v>2003</v>
      </c>
      <c r="NB203" s="113" t="s">
        <v>162</v>
      </c>
      <c r="NC203" s="109" t="n">
        <v>37.4</v>
      </c>
      <c r="ND203" s="109" t="n">
        <v>35.2</v>
      </c>
      <c r="NE203" s="109" t="n">
        <v>30.3</v>
      </c>
      <c r="NF203" s="109" t="n">
        <v>26.7</v>
      </c>
      <c r="NG203" s="109" t="n">
        <v>22.7</v>
      </c>
      <c r="NH203" s="109" t="n">
        <v>19.1</v>
      </c>
      <c r="NI203" s="109" t="n">
        <v>19.8</v>
      </c>
      <c r="NJ203" s="109" t="n">
        <v>19.6</v>
      </c>
      <c r="NK203" s="109" t="n">
        <v>24.7</v>
      </c>
      <c r="NL203" s="109" t="n">
        <v>24.9</v>
      </c>
      <c r="NM203" s="109" t="n">
        <v>33.1</v>
      </c>
      <c r="NN203" s="109" t="n">
        <v>35.6</v>
      </c>
      <c r="NO203" s="110" t="n">
        <f aca="false">SUM(NC203:NN203)/12</f>
        <v>27.425</v>
      </c>
      <c r="OA203" s="5"/>
    </row>
    <row r="204" customFormat="false" ht="12.75" hidden="false" customHeight="false" outlineLevel="0" collapsed="false">
      <c r="A204" s="150"/>
      <c r="B204" s="151" t="n">
        <f aca="false">AVERAGE(AO204,BO204,CO204,DO204,EO204,FO204,GO204,HO204,IO204,JO204,KO204,LO204,MO204,NO204)</f>
        <v>24.2</v>
      </c>
      <c r="C204" s="163" t="n">
        <f aca="false">AVERAGE(B200:B204)</f>
        <v>24.0531746031746</v>
      </c>
      <c r="D204" s="164" t="n">
        <f aca="false">AVERAGE(B195:B204)</f>
        <v>23.8955158730159</v>
      </c>
      <c r="E204" s="151" t="n">
        <f aca="false">AVERAGE(B185:B204)</f>
        <v>23.8243650793651</v>
      </c>
      <c r="F204" s="165" t="n">
        <f aca="false">AVERAGE(B155:B204)</f>
        <v>23.5962182539683</v>
      </c>
      <c r="G204" s="159" t="n">
        <f aca="false">MAX(AC204:AN204,BC204:BN204,CC204:CN204,DC204:DN204,EC204:EN204,FC204:FN204,GC204:GN204,HC204:HN204,IC204:IN204,JC204:JN204,KC204:KN204,LC204:LN204,MC204:MN204,NC204:NN204)</f>
        <v>39.2</v>
      </c>
      <c r="H204" s="161" t="n">
        <f aca="false">MEDIAN(AC204:AN204,BC204:BN204,CC204:CN204,DC204:DN204,EC204:EN204,FC204:FN204,GC204:GN204,HC204:HN204,IC204:IN204,JC204:JN204,KC204:KN204,LC204:LN204,MC204:MN204,NC204:NN204)</f>
        <v>23.05</v>
      </c>
      <c r="I204" s="157" t="n">
        <f aca="false">MIN(AC204:AN204,BC204:BN204,CC204:CN204,DC204:DN204,EC204:EN204,FC204:FN204,GC204:GN204,HC204:HN204,IC204:IN204,JC204:JN204,KC204:KN204,LC204:LN204,MC204:MN204,NC204:NN204)</f>
        <v>13.5</v>
      </c>
      <c r="J204" s="162" t="n">
        <f aca="false">(G204+I204)/2</f>
        <v>26.35</v>
      </c>
      <c r="AA204" s="1" t="n">
        <f aca="false">AA203+1</f>
        <v>80</v>
      </c>
      <c r="AB204" s="108"/>
      <c r="AC204" s="109"/>
      <c r="AD204" s="109"/>
      <c r="AE204" s="109"/>
      <c r="AF204" s="109"/>
      <c r="AG204" s="109"/>
      <c r="AH204" s="109"/>
      <c r="AI204" s="109"/>
      <c r="AJ204" s="109"/>
      <c r="AK204" s="109"/>
      <c r="AL204" s="109"/>
      <c r="AM204" s="109"/>
      <c r="AN204" s="109"/>
      <c r="AO204" s="110"/>
      <c r="AQ204" s="112"/>
      <c r="AR204" s="109"/>
      <c r="AS204" s="109"/>
      <c r="AT204" s="109"/>
      <c r="AU204" s="109"/>
      <c r="AV204" s="109"/>
      <c r="AW204" s="109"/>
      <c r="AX204" s="109"/>
      <c r="AY204" s="109"/>
      <c r="AZ204" s="109"/>
      <c r="BA204" s="1"/>
      <c r="BB204" s="113"/>
      <c r="BC204" s="109"/>
      <c r="BD204" s="109"/>
      <c r="BE204" s="109"/>
      <c r="BF204" s="109"/>
      <c r="BG204" s="109"/>
      <c r="BH204" s="109"/>
      <c r="BI204" s="109"/>
      <c r="BJ204" s="109"/>
      <c r="BK204" s="109"/>
      <c r="BL204" s="109"/>
      <c r="BM204" s="109"/>
      <c r="BN204" s="109"/>
      <c r="BO204" s="110"/>
      <c r="BP204" s="109"/>
      <c r="BQ204" s="109"/>
      <c r="BR204" s="109"/>
      <c r="BS204" s="109"/>
      <c r="CA204" s="1"/>
      <c r="CB204" s="112"/>
      <c r="CC204" s="109"/>
      <c r="CD204" s="109"/>
      <c r="CE204" s="109"/>
      <c r="CF204" s="109"/>
      <c r="CG204" s="109"/>
      <c r="CH204" s="109"/>
      <c r="CI204" s="109"/>
      <c r="CJ204" s="109"/>
      <c r="CK204" s="109"/>
      <c r="CL204" s="109"/>
      <c r="CM204" s="109"/>
      <c r="CN204" s="109"/>
      <c r="CO204" s="110"/>
      <c r="DA204" s="1"/>
      <c r="DB204" s="113"/>
      <c r="DC204" s="109"/>
      <c r="DD204" s="109"/>
      <c r="DE204" s="109"/>
      <c r="DF204" s="109"/>
      <c r="DG204" s="109"/>
      <c r="DH204" s="109"/>
      <c r="DI204" s="109"/>
      <c r="DJ204" s="109"/>
      <c r="DK204" s="109"/>
      <c r="DL204" s="109"/>
      <c r="DM204" s="109"/>
      <c r="DN204" s="109"/>
      <c r="DO204" s="110"/>
      <c r="EA204" s="1" t="n">
        <f aca="false">EA203+1</f>
        <v>2004</v>
      </c>
      <c r="EB204" s="111" t="n">
        <v>2004</v>
      </c>
      <c r="EC204" s="109" t="n">
        <v>38</v>
      </c>
      <c r="ED204" s="109" t="n">
        <v>39.2</v>
      </c>
      <c r="EE204" s="109" t="n">
        <v>34.9</v>
      </c>
      <c r="EF204" s="109" t="n">
        <v>29.9</v>
      </c>
      <c r="EG204" s="109" t="n">
        <v>21.8</v>
      </c>
      <c r="EH204" s="109" t="n">
        <v>18.8</v>
      </c>
      <c r="EI204" s="109" t="n">
        <v>18.7</v>
      </c>
      <c r="EJ204" s="109" t="n">
        <v>21.2</v>
      </c>
      <c r="EK204" s="109" t="n">
        <v>25.2</v>
      </c>
      <c r="EL204" s="109" t="n">
        <v>31.1</v>
      </c>
      <c r="EM204" s="109" t="n">
        <v>33.3</v>
      </c>
      <c r="EN204" s="109" t="n">
        <v>35</v>
      </c>
      <c r="EO204" s="110" t="n">
        <f aca="false">SUM(EC204:EN204)/12</f>
        <v>28.925</v>
      </c>
      <c r="FA204" s="1"/>
      <c r="FB204" s="113"/>
      <c r="FC204" s="109"/>
      <c r="FD204" s="109"/>
      <c r="FE204" s="109"/>
      <c r="FF204" s="109"/>
      <c r="FG204" s="109"/>
      <c r="FH204" s="109"/>
      <c r="FI204" s="109"/>
      <c r="FJ204" s="109"/>
      <c r="FK204" s="109"/>
      <c r="FL204" s="109"/>
      <c r="FM204" s="109"/>
      <c r="FN204" s="109"/>
      <c r="FO204" s="110"/>
      <c r="GA204" s="1"/>
      <c r="GB204" s="111"/>
      <c r="GC204" s="109"/>
      <c r="GD204" s="109"/>
      <c r="GE204" s="109"/>
      <c r="GF204" s="109"/>
      <c r="GG204" s="109"/>
      <c r="GH204" s="109"/>
      <c r="GI204" s="109"/>
      <c r="GJ204" s="109"/>
      <c r="GK204" s="109"/>
      <c r="GL204" s="109"/>
      <c r="GM204" s="109"/>
      <c r="GN204" s="109"/>
      <c r="GO204" s="110"/>
      <c r="HA204" s="1" t="n">
        <f aca="false">HA203+1</f>
        <v>2004</v>
      </c>
      <c r="HB204" s="113" t="s">
        <v>163</v>
      </c>
      <c r="HC204" s="109" t="n">
        <v>24</v>
      </c>
      <c r="HD204" s="109" t="n">
        <v>26.8</v>
      </c>
      <c r="HE204" s="109" t="n">
        <v>24</v>
      </c>
      <c r="HF204" s="109" t="n">
        <v>21.6</v>
      </c>
      <c r="HG204" s="109" t="n">
        <v>19.3</v>
      </c>
      <c r="HH204" s="109" t="n">
        <v>17.7</v>
      </c>
      <c r="HI204" s="109" t="n">
        <v>15.4</v>
      </c>
      <c r="HJ204" s="109" t="n">
        <v>17.1</v>
      </c>
      <c r="HK204" s="109" t="n">
        <v>18</v>
      </c>
      <c r="HL204" s="109" t="n">
        <v>22.5</v>
      </c>
      <c r="HM204" s="109" t="n">
        <v>24.3</v>
      </c>
      <c r="HN204" s="109" t="n">
        <v>24.9</v>
      </c>
      <c r="HO204" s="110" t="n">
        <f aca="false">SUM(HC204:HN204)/12</f>
        <v>21.3</v>
      </c>
      <c r="IA204" s="1" t="n">
        <f aca="false">IA203+1</f>
        <v>2004</v>
      </c>
      <c r="IB204" s="113" t="s">
        <v>163</v>
      </c>
      <c r="IC204" s="109" t="n">
        <v>28.8</v>
      </c>
      <c r="ID204" s="109" t="n">
        <v>35.1</v>
      </c>
      <c r="IE204" s="109" t="n">
        <v>30.5</v>
      </c>
      <c r="IF204" s="109" t="n">
        <v>26.5</v>
      </c>
      <c r="IG204" s="109" t="n">
        <v>20.7</v>
      </c>
      <c r="IH204" s="109" t="n">
        <v>17.4</v>
      </c>
      <c r="II204" s="109" t="n">
        <v>16.3</v>
      </c>
      <c r="IJ204" s="109" t="n">
        <v>18.4</v>
      </c>
      <c r="IK204" s="109" t="n">
        <v>21</v>
      </c>
      <c r="IL204" s="109" t="n">
        <v>26.6</v>
      </c>
      <c r="IM204" s="109" t="n">
        <v>28.1</v>
      </c>
      <c r="IN204" s="109" t="n">
        <v>29.7</v>
      </c>
      <c r="IO204" s="110" t="n">
        <f aca="false">SUM(IC204:IN204)/12</f>
        <v>24.925</v>
      </c>
      <c r="JA204" s="1" t="n">
        <f aca="false">JA203+1</f>
        <v>2004</v>
      </c>
      <c r="JB204" s="113" t="s">
        <v>163</v>
      </c>
      <c r="JC204" s="109" t="n">
        <v>20.2</v>
      </c>
      <c r="JD204" s="109" t="n">
        <v>22.5</v>
      </c>
      <c r="JE204" s="109" t="n">
        <v>20.6</v>
      </c>
      <c r="JF204" s="109" t="n">
        <v>18.8</v>
      </c>
      <c r="JG204" s="109" t="n">
        <v>16.5</v>
      </c>
      <c r="JH204" s="109" t="n">
        <v>14.6</v>
      </c>
      <c r="JI204" s="109" t="n">
        <v>13.5</v>
      </c>
      <c r="JJ204" s="109" t="n">
        <v>14.6</v>
      </c>
      <c r="JK204" s="109" t="n">
        <v>16.1</v>
      </c>
      <c r="JL204" s="109" t="n">
        <v>19.4</v>
      </c>
      <c r="JM204" s="109" t="n">
        <v>19.4</v>
      </c>
      <c r="JN204" s="109" t="n">
        <v>22.7</v>
      </c>
      <c r="JO204" s="110" t="n">
        <f aca="false">SUM(JC204:JN204)/12</f>
        <v>18.2416666666667</v>
      </c>
      <c r="KA204" s="1" t="n">
        <f aca="false">KA203+1</f>
        <v>2004</v>
      </c>
      <c r="KB204" s="123" t="s">
        <v>166</v>
      </c>
      <c r="KC204" s="109" t="n">
        <v>30.7</v>
      </c>
      <c r="KD204" s="109" t="n">
        <v>34.1</v>
      </c>
      <c r="KE204" s="109" t="n">
        <v>28</v>
      </c>
      <c r="KF204" s="109" t="n">
        <v>25.1</v>
      </c>
      <c r="KG204" s="109" t="n">
        <v>20.8</v>
      </c>
      <c r="KH204" s="109" t="n">
        <v>14.4</v>
      </c>
      <c r="KI204" s="109" t="n">
        <v>15.4</v>
      </c>
      <c r="KJ204" s="109" t="n">
        <v>18.4</v>
      </c>
      <c r="KK204" s="109" t="n">
        <v>21.7</v>
      </c>
      <c r="KL204" s="109" t="n">
        <v>25.3</v>
      </c>
      <c r="KM204" s="109" t="n">
        <v>29.8</v>
      </c>
      <c r="KN204" s="109" t="n">
        <v>31.7</v>
      </c>
      <c r="KO204" s="110" t="n">
        <f aca="false">SUM(KC204:KN204)/12</f>
        <v>24.6166666666667</v>
      </c>
      <c r="LA204" s="1" t="n">
        <f aca="false">LA203+1</f>
        <v>2004</v>
      </c>
      <c r="LB204" s="113" t="s">
        <v>163</v>
      </c>
      <c r="LC204" s="109" t="n">
        <v>29.3</v>
      </c>
      <c r="LD204" s="109" t="n">
        <v>34.7</v>
      </c>
      <c r="LE204" s="109" t="n">
        <v>29.2</v>
      </c>
      <c r="LF204" s="109" t="n">
        <v>25.1</v>
      </c>
      <c r="LG204" s="109" t="n">
        <v>19.3</v>
      </c>
      <c r="LH204" s="109" t="n">
        <v>16.3</v>
      </c>
      <c r="LI204" s="109" t="n">
        <v>15</v>
      </c>
      <c r="LJ204" s="109" t="n">
        <v>16.7</v>
      </c>
      <c r="LK204" s="109" t="n">
        <v>17.7</v>
      </c>
      <c r="LL204" s="109" t="n">
        <v>26.6</v>
      </c>
      <c r="LM204" s="109" t="n">
        <v>27.9</v>
      </c>
      <c r="LN204" s="109" t="n">
        <v>29.9</v>
      </c>
      <c r="LO204" s="110" t="n">
        <f aca="false">SUM(LC204:LN204)/12</f>
        <v>23.975</v>
      </c>
      <c r="MA204" s="1"/>
      <c r="MB204" s="113"/>
      <c r="MC204" s="109"/>
      <c r="MD204" s="109"/>
      <c r="ME204" s="109"/>
      <c r="MF204" s="109"/>
      <c r="MG204" s="109"/>
      <c r="MH204" s="109"/>
      <c r="MI204" s="109"/>
      <c r="MJ204" s="109"/>
      <c r="MK204" s="109"/>
      <c r="ML204" s="109"/>
      <c r="MM204" s="109"/>
      <c r="MN204" s="109"/>
      <c r="MO204" s="110"/>
      <c r="NA204" s="1" t="n">
        <f aca="false">NA203+1</f>
        <v>2004</v>
      </c>
      <c r="NB204" s="113" t="s">
        <v>163</v>
      </c>
      <c r="NC204" s="109" t="n">
        <v>34.3</v>
      </c>
      <c r="ND204" s="109" t="n">
        <v>38.3</v>
      </c>
      <c r="NE204" s="109" t="n">
        <v>32.5</v>
      </c>
      <c r="NF204" s="109" t="n">
        <v>28.2</v>
      </c>
      <c r="NG204" s="109" t="n">
        <v>21.4</v>
      </c>
      <c r="NH204" s="109" t="n">
        <v>19.1</v>
      </c>
      <c r="NI204" s="109" t="n">
        <v>17.7</v>
      </c>
      <c r="NJ204" s="109" t="n">
        <v>20.7</v>
      </c>
      <c r="NK204" s="109" t="n">
        <v>23.4</v>
      </c>
      <c r="NL204" s="109" t="n">
        <v>29.9</v>
      </c>
      <c r="NM204" s="109" t="n">
        <v>31.1</v>
      </c>
      <c r="NN204" s="109" t="n">
        <v>32.4</v>
      </c>
      <c r="NO204" s="110" t="n">
        <f aca="false">SUM(NC204:NN204)/12</f>
        <v>27.4166666666667</v>
      </c>
      <c r="OA204" s="5"/>
    </row>
    <row r="205" customFormat="false" ht="12.75" hidden="false" customHeight="false" outlineLevel="0" collapsed="false">
      <c r="A205" s="150" t="n">
        <f aca="false">A200+5</f>
        <v>2005</v>
      </c>
      <c r="B205" s="151" t="n">
        <f aca="false">AVERAGE(AO205,BO205,CO205,DO205,EO205,FO205,GO205,HO205,IO205,JO205,KO205,LO205,MO205,NO205)</f>
        <v>24.4952380952381</v>
      </c>
      <c r="C205" s="163" t="n">
        <f aca="false">AVERAGE(B201:B205)</f>
        <v>24.1388888888889</v>
      </c>
      <c r="D205" s="164" t="n">
        <f aca="false">AVERAGE(B196:B205)</f>
        <v>24.0044444444444</v>
      </c>
      <c r="E205" s="151" t="n">
        <f aca="false">AVERAGE(B186:B205)</f>
        <v>23.8690079365079</v>
      </c>
      <c r="F205" s="165" t="n">
        <f aca="false">AVERAGE(B156:B205)</f>
        <v>23.6359801587302</v>
      </c>
      <c r="G205" s="159" t="n">
        <f aca="false">MAX(AC205:AN205,BC205:BN205,CC205:CN205,DC205:DN205,EC205:EN205,FC205:FN205,GC205:GN205,HC205:HN205,IC205:IN205,JC205:JN205,KC205:KN205,LC205:LN205,MC205:MN205,NC205:NN205)</f>
        <v>37.9</v>
      </c>
      <c r="H205" s="161" t="n">
        <f aca="false">MEDIAN(AC205:AN205,BC205:BN205,CC205:CN205,DC205:DN205,EC205:EN205,FC205:FN205,GC205:GN205,HC205:HN205,IC205:IN205,JC205:JN205,KC205:KN205,LC205:LN205,MC205:MN205,NC205:NN205)</f>
        <v>23.35</v>
      </c>
      <c r="I205" s="157" t="n">
        <f aca="false">MIN(AC205:AN205,BC205:BN205,CC205:CN205,DC205:DN205,EC205:EN205,FC205:FN205,GC205:GN205,HC205:HN205,IC205:IN205,JC205:JN205,KC205:KN205,LC205:LN205,MC205:MN205,NC205:NN205)</f>
        <v>14.1</v>
      </c>
      <c r="J205" s="162" t="n">
        <f aca="false">(G205+I205)/2</f>
        <v>26</v>
      </c>
      <c r="AA205" s="1" t="n">
        <f aca="false">AA204+1</f>
        <v>81</v>
      </c>
      <c r="AB205" s="108"/>
      <c r="AC205" s="109"/>
      <c r="AD205" s="109"/>
      <c r="AE205" s="109"/>
      <c r="AF205" s="109"/>
      <c r="AG205" s="109"/>
      <c r="AH205" s="109"/>
      <c r="AI205" s="109"/>
      <c r="AJ205" s="109"/>
      <c r="AK205" s="109"/>
      <c r="AL205" s="109"/>
      <c r="AM205" s="109"/>
      <c r="AN205" s="109"/>
      <c r="AO205" s="110"/>
      <c r="AQ205" s="112"/>
      <c r="AR205" s="109"/>
      <c r="AS205" s="109"/>
      <c r="AT205" s="109"/>
      <c r="AU205" s="109"/>
      <c r="AV205" s="109"/>
      <c r="AW205" s="109"/>
      <c r="AX205" s="109"/>
      <c r="AY205" s="109"/>
      <c r="AZ205" s="109"/>
      <c r="BA205" s="1"/>
      <c r="BB205" s="113"/>
      <c r="BC205" s="109"/>
      <c r="BD205" s="109"/>
      <c r="BE205" s="109"/>
      <c r="BF205" s="109"/>
      <c r="BG205" s="109"/>
      <c r="BH205" s="109"/>
      <c r="BI205" s="109"/>
      <c r="BJ205" s="109"/>
      <c r="BK205" s="109"/>
      <c r="BL205" s="109"/>
      <c r="BM205" s="109"/>
      <c r="BN205" s="109"/>
      <c r="BO205" s="110"/>
      <c r="BP205" s="109"/>
      <c r="BQ205" s="109"/>
      <c r="BR205" s="109"/>
      <c r="BS205" s="109"/>
      <c r="CA205" s="1"/>
      <c r="CB205" s="112"/>
      <c r="CC205" s="109"/>
      <c r="CD205" s="109"/>
      <c r="CE205" s="109"/>
      <c r="CF205" s="109"/>
      <c r="CG205" s="109"/>
      <c r="CH205" s="109"/>
      <c r="CI205" s="109"/>
      <c r="CJ205" s="109"/>
      <c r="CK205" s="109"/>
      <c r="CL205" s="109"/>
      <c r="CM205" s="109"/>
      <c r="CN205" s="109"/>
      <c r="CO205" s="110"/>
      <c r="DA205" s="1"/>
      <c r="DB205" s="113"/>
      <c r="DC205" s="109"/>
      <c r="DD205" s="109"/>
      <c r="DE205" s="109"/>
      <c r="DF205" s="109"/>
      <c r="DG205" s="109"/>
      <c r="DH205" s="109"/>
      <c r="DI205" s="109"/>
      <c r="DJ205" s="109"/>
      <c r="DK205" s="109"/>
      <c r="DL205" s="109"/>
      <c r="DM205" s="109"/>
      <c r="DN205" s="109"/>
      <c r="DO205" s="110"/>
      <c r="EA205" s="1" t="n">
        <f aca="false">EA204+1</f>
        <v>2005</v>
      </c>
      <c r="EB205" s="111" t="n">
        <v>2005</v>
      </c>
      <c r="EC205" s="109" t="n">
        <v>37.9</v>
      </c>
      <c r="ED205" s="109" t="n">
        <v>36</v>
      </c>
      <c r="EE205" s="109" t="n">
        <v>33.3</v>
      </c>
      <c r="EF205" s="109" t="n">
        <v>32.8</v>
      </c>
      <c r="EG205" s="109" t="n">
        <v>25.8</v>
      </c>
      <c r="EH205" s="109" t="n">
        <v>19.9</v>
      </c>
      <c r="EI205" s="109" t="n">
        <v>19.2</v>
      </c>
      <c r="EJ205" s="109" t="n">
        <v>22.1</v>
      </c>
      <c r="EK205" s="109" t="n">
        <v>25.6</v>
      </c>
      <c r="EL205" s="109" t="n">
        <v>30.9</v>
      </c>
      <c r="EM205" s="109" t="n">
        <v>33.8</v>
      </c>
      <c r="EN205" s="109" t="n">
        <v>37.7</v>
      </c>
      <c r="EO205" s="110" t="n">
        <f aca="false">SUM(EC205:EN205)/12</f>
        <v>29.5833333333333</v>
      </c>
      <c r="FA205" s="1"/>
      <c r="FB205" s="113"/>
      <c r="FC205" s="109"/>
      <c r="FD205" s="109"/>
      <c r="FE205" s="109"/>
      <c r="FF205" s="109"/>
      <c r="FG205" s="109"/>
      <c r="FH205" s="109"/>
      <c r="FI205" s="109"/>
      <c r="FJ205" s="109"/>
      <c r="FK205" s="109"/>
      <c r="FL205" s="109"/>
      <c r="FM205" s="109"/>
      <c r="FN205" s="109"/>
      <c r="FO205" s="110"/>
      <c r="GA205" s="1"/>
      <c r="GB205" s="111"/>
      <c r="GC205" s="109"/>
      <c r="GD205" s="109"/>
      <c r="GE205" s="109"/>
      <c r="GF205" s="109"/>
      <c r="GG205" s="109"/>
      <c r="GH205" s="109"/>
      <c r="GI205" s="109"/>
      <c r="GJ205" s="109"/>
      <c r="GK205" s="109"/>
      <c r="GL205" s="109"/>
      <c r="GM205" s="109"/>
      <c r="GN205" s="109"/>
      <c r="GO205" s="110"/>
      <c r="HA205" s="1" t="n">
        <f aca="false">HA204+1</f>
        <v>2005</v>
      </c>
      <c r="HB205" s="113" t="s">
        <v>164</v>
      </c>
      <c r="HC205" s="109" t="n">
        <v>25.8</v>
      </c>
      <c r="HD205" s="109" t="n">
        <v>25.1</v>
      </c>
      <c r="HE205" s="109" t="n">
        <v>23.2</v>
      </c>
      <c r="HF205" s="109" t="n">
        <v>24.4</v>
      </c>
      <c r="HG205" s="109" t="n">
        <v>20.5</v>
      </c>
      <c r="HH205" s="109" t="n">
        <v>17.9</v>
      </c>
      <c r="HI205" s="109" t="n">
        <v>16</v>
      </c>
      <c r="HJ205" s="109" t="n">
        <v>17</v>
      </c>
      <c r="HK205" s="109" t="n">
        <v>18.1</v>
      </c>
      <c r="HL205" s="109" t="n">
        <v>19.8</v>
      </c>
      <c r="HM205" s="109" t="n">
        <v>23.3</v>
      </c>
      <c r="HN205" s="109" t="n">
        <v>27.2</v>
      </c>
      <c r="HO205" s="110" t="n">
        <f aca="false">SUM(HC205:HN205)/12</f>
        <v>21.525</v>
      </c>
      <c r="IA205" s="1" t="n">
        <f aca="false">IA204+1</f>
        <v>2005</v>
      </c>
      <c r="IB205" s="113" t="s">
        <v>164</v>
      </c>
      <c r="IC205" s="109" t="n">
        <v>31.6</v>
      </c>
      <c r="ID205" s="109" t="n">
        <v>30.2</v>
      </c>
      <c r="IE205" s="109" t="n">
        <v>29.6</v>
      </c>
      <c r="IF205" s="109" t="n">
        <v>28.6</v>
      </c>
      <c r="IG205" s="109" t="n">
        <v>22.8</v>
      </c>
      <c r="IH205" s="109" t="n">
        <v>18.6</v>
      </c>
      <c r="II205" s="109" t="n">
        <v>17.2</v>
      </c>
      <c r="IJ205" s="109" t="n">
        <v>19.7</v>
      </c>
      <c r="IK205" s="109" t="n">
        <v>21.3</v>
      </c>
      <c r="IL205" s="109" t="n">
        <v>25.8</v>
      </c>
      <c r="IM205" s="109" t="n">
        <v>29</v>
      </c>
      <c r="IN205" s="109" t="n">
        <v>31.9</v>
      </c>
      <c r="IO205" s="110" t="n">
        <f aca="false">SUM(IC205:IN205)/12</f>
        <v>25.525</v>
      </c>
      <c r="JA205" s="1" t="n">
        <f aca="false">JA204+1</f>
        <v>2005</v>
      </c>
      <c r="JB205" s="113" t="s">
        <v>164</v>
      </c>
      <c r="JC205" s="109" t="n">
        <v>22.9</v>
      </c>
      <c r="JD205" s="109" t="n">
        <v>21.2</v>
      </c>
      <c r="JE205" s="109" t="n">
        <v>20.8</v>
      </c>
      <c r="JF205" s="109" t="n">
        <v>20.4</v>
      </c>
      <c r="JG205" s="109" t="n">
        <v>17.1</v>
      </c>
      <c r="JH205" s="109" t="n">
        <v>15.3</v>
      </c>
      <c r="JI205" s="109" t="n">
        <v>14.1</v>
      </c>
      <c r="JJ205" s="109" t="n">
        <v>14.8</v>
      </c>
      <c r="JK205" s="109" t="n">
        <v>16.6</v>
      </c>
      <c r="JL205" s="109" t="n">
        <v>18.3</v>
      </c>
      <c r="JM205" s="109" t="n">
        <v>20.8</v>
      </c>
      <c r="JN205" s="109" t="n">
        <v>22.5</v>
      </c>
      <c r="JO205" s="110" t="n">
        <f aca="false">SUM(JC205:JN205)/12</f>
        <v>18.7333333333333</v>
      </c>
      <c r="KA205" s="1" t="n">
        <f aca="false">KA204+1</f>
        <v>2005</v>
      </c>
      <c r="KB205" s="123" t="s">
        <v>167</v>
      </c>
      <c r="KC205" s="109" t="n">
        <v>32.4</v>
      </c>
      <c r="KD205" s="109" t="n">
        <v>28.9</v>
      </c>
      <c r="KE205" s="109" t="n">
        <v>34.3</v>
      </c>
      <c r="KF205" s="109" t="n">
        <v>23.1</v>
      </c>
      <c r="KG205" s="109" t="n">
        <v>20.3</v>
      </c>
      <c r="KH205" s="109" t="n">
        <v>17.2</v>
      </c>
      <c r="KI205" s="109" t="n">
        <v>14.6</v>
      </c>
      <c r="KJ205" s="109" t="n">
        <v>14.6</v>
      </c>
      <c r="KK205" s="109" t="n">
        <v>20.6</v>
      </c>
      <c r="KL205" s="109" t="n">
        <v>25.2</v>
      </c>
      <c r="KM205" s="109" t="n">
        <v>26</v>
      </c>
      <c r="KN205" s="109" t="n">
        <v>26.4</v>
      </c>
      <c r="KO205" s="110" t="n">
        <f aca="false">SUM(KC205:KN205)/12</f>
        <v>23.6333333333333</v>
      </c>
      <c r="LA205" s="1" t="n">
        <f aca="false">LA204+1</f>
        <v>2005</v>
      </c>
      <c r="LB205" s="113" t="s">
        <v>164</v>
      </c>
      <c r="LC205" s="109" t="n">
        <v>31.7</v>
      </c>
      <c r="LD205" s="109" t="n">
        <v>29.7</v>
      </c>
      <c r="LE205" s="109" t="n">
        <v>28.7</v>
      </c>
      <c r="LF205" s="109" t="n">
        <v>27.9</v>
      </c>
      <c r="LG205" s="109" t="n">
        <v>21.9</v>
      </c>
      <c r="LH205" s="109" t="n">
        <v>17.6</v>
      </c>
      <c r="LI205" s="109" t="n">
        <v>15.5</v>
      </c>
      <c r="LJ205" s="109" t="n">
        <v>17.7</v>
      </c>
      <c r="LK205" s="109" t="n">
        <v>19.4</v>
      </c>
      <c r="LL205" s="109" t="n">
        <v>23.8</v>
      </c>
      <c r="LM205" s="109" t="n">
        <v>27.9</v>
      </c>
      <c r="LN205" s="109" t="n">
        <v>30.8</v>
      </c>
      <c r="LO205" s="110" t="n">
        <f aca="false">SUM(LC205:LN205)/12</f>
        <v>24.3833333333333</v>
      </c>
      <c r="MA205" s="1"/>
      <c r="MB205" s="113"/>
      <c r="MC205" s="109"/>
      <c r="MD205" s="109"/>
      <c r="ME205" s="109"/>
      <c r="MF205" s="109"/>
      <c r="MG205" s="109"/>
      <c r="MH205" s="109"/>
      <c r="MI205" s="109"/>
      <c r="MJ205" s="109"/>
      <c r="MK205" s="109"/>
      <c r="ML205" s="109"/>
      <c r="MM205" s="109"/>
      <c r="MN205" s="109"/>
      <c r="MO205" s="110"/>
      <c r="NA205" s="1" t="n">
        <f aca="false">NA204+1</f>
        <v>2005</v>
      </c>
      <c r="NB205" s="113" t="s">
        <v>164</v>
      </c>
      <c r="NC205" s="109" t="n">
        <v>35</v>
      </c>
      <c r="ND205" s="109" t="n">
        <v>33.9</v>
      </c>
      <c r="NE205" s="109" t="n">
        <v>32.8</v>
      </c>
      <c r="NF205" s="109" t="n">
        <v>30.4</v>
      </c>
      <c r="NG205" s="109" t="n">
        <v>24.6</v>
      </c>
      <c r="NH205" s="109" t="n">
        <v>20</v>
      </c>
      <c r="NI205" s="109" t="n">
        <v>19.4</v>
      </c>
      <c r="NJ205" s="109" t="n">
        <v>21.9</v>
      </c>
      <c r="NK205" s="109" t="n">
        <v>23.4</v>
      </c>
      <c r="NL205" s="109" t="n">
        <v>29.3</v>
      </c>
      <c r="NM205" s="109" t="n">
        <v>31.8</v>
      </c>
      <c r="NN205" s="109" t="n">
        <v>34.5</v>
      </c>
      <c r="NO205" s="110" t="n">
        <f aca="false">SUM(NC205:NN205)/12</f>
        <v>28.0833333333333</v>
      </c>
      <c r="OA205" s="5"/>
    </row>
    <row r="206" customFormat="false" ht="12.75" hidden="false" customHeight="false" outlineLevel="0" collapsed="false">
      <c r="A206" s="150"/>
      <c r="B206" s="151" t="n">
        <f aca="false">AVERAGE(AO206,BO206,CO206,DO206,EO206,FO206,GO206,HO206,IO206,JO206,KO206,LO206,MO206,NO206)</f>
        <v>24.4416666666667</v>
      </c>
      <c r="C206" s="163" t="n">
        <f aca="false">AVERAGE(B202:B206)</f>
        <v>24.2730952380952</v>
      </c>
      <c r="D206" s="164" t="n">
        <f aca="false">AVERAGE(B197:B206)</f>
        <v>24.0767063492064</v>
      </c>
      <c r="E206" s="151" t="n">
        <f aca="false">AVERAGE(B187:B206)</f>
        <v>23.9258531746032</v>
      </c>
      <c r="F206" s="165" t="n">
        <f aca="false">AVERAGE(B157:B206)</f>
        <v>23.6773253968254</v>
      </c>
      <c r="G206" s="159" t="n">
        <f aca="false">MAX(AC206:AN206,BC206:BN206,CC206:CN206,DC206:DN206,EC206:EN206,FC206:FN206,GC206:GN206,HC206:HN206,IC206:IN206,JC206:JN206,KC206:KN206,LC206:LN206,MC206:MN206,NC206:NN206)</f>
        <v>42</v>
      </c>
      <c r="H206" s="161" t="n">
        <f aca="false">MEDIAN(AC206:AN206,BC206:BN206,CC206:CN206,DC206:DN206,EC206:EN206,FC206:FN206,GC206:GN206,HC206:HN206,IC206:IN206,JC206:JN206,KC206:KN206,LC206:LN206,MC206:MN206,NC206:NN206)</f>
        <v>23.45</v>
      </c>
      <c r="I206" s="157" t="n">
        <f aca="false">MIN(AC206:AN206,BC206:BN206,CC206:CN206,DC206:DN206,EC206:EN206,FC206:FN206,GC206:GN206,HC206:HN206,IC206:IN206,JC206:JN206,KC206:KN206,LC206:LN206,MC206:MN206,NC206:NN206)</f>
        <v>13.6</v>
      </c>
      <c r="J206" s="162" t="n">
        <f aca="false">(G206+I206)/2</f>
        <v>27.8</v>
      </c>
      <c r="AA206" s="1" t="n">
        <f aca="false">AA205+1</f>
        <v>82</v>
      </c>
      <c r="AB206" s="108"/>
      <c r="AC206" s="109"/>
      <c r="AD206" s="109"/>
      <c r="AE206" s="109"/>
      <c r="AF206" s="109"/>
      <c r="AG206" s="109"/>
      <c r="AH206" s="109"/>
      <c r="AI206" s="109"/>
      <c r="AJ206" s="109"/>
      <c r="AK206" s="109"/>
      <c r="AL206" s="109"/>
      <c r="AM206" s="109"/>
      <c r="AN206" s="109"/>
      <c r="AO206" s="110"/>
      <c r="AQ206" s="112"/>
      <c r="AR206" s="109"/>
      <c r="AS206" s="109"/>
      <c r="AT206" s="109"/>
      <c r="AU206" s="109"/>
      <c r="AV206" s="109"/>
      <c r="AW206" s="109"/>
      <c r="AX206" s="109"/>
      <c r="AY206" s="109"/>
      <c r="AZ206" s="109"/>
      <c r="BA206" s="1"/>
      <c r="BB206" s="113"/>
      <c r="BC206" s="109"/>
      <c r="BD206" s="109"/>
      <c r="BE206" s="109"/>
      <c r="BF206" s="109"/>
      <c r="BG206" s="109"/>
      <c r="BH206" s="109"/>
      <c r="BI206" s="109"/>
      <c r="BJ206" s="109"/>
      <c r="BK206" s="109"/>
      <c r="BL206" s="109"/>
      <c r="BM206" s="109"/>
      <c r="BN206" s="109"/>
      <c r="BO206" s="110"/>
      <c r="BP206" s="109"/>
      <c r="BQ206" s="109"/>
      <c r="BR206" s="109"/>
      <c r="BS206" s="109"/>
      <c r="CA206" s="1"/>
      <c r="CB206" s="112"/>
      <c r="CC206" s="109"/>
      <c r="CD206" s="109"/>
      <c r="CE206" s="109"/>
      <c r="CF206" s="109"/>
      <c r="CG206" s="109"/>
      <c r="CH206" s="109"/>
      <c r="CI206" s="109"/>
      <c r="CJ206" s="109"/>
      <c r="CK206" s="109"/>
      <c r="CL206" s="109"/>
      <c r="CM206" s="109"/>
      <c r="CN206" s="109"/>
      <c r="CO206" s="110"/>
      <c r="DA206" s="1"/>
      <c r="DB206" s="113"/>
      <c r="DC206" s="109"/>
      <c r="DD206" s="109"/>
      <c r="DE206" s="109"/>
      <c r="DF206" s="109"/>
      <c r="DG206" s="109"/>
      <c r="DH206" s="109"/>
      <c r="DI206" s="109"/>
      <c r="DJ206" s="109"/>
      <c r="DK206" s="109"/>
      <c r="DL206" s="109"/>
      <c r="DM206" s="109"/>
      <c r="DN206" s="109"/>
      <c r="DO206" s="110"/>
      <c r="EA206" s="1" t="n">
        <f aca="false">EA205+1</f>
        <v>2006</v>
      </c>
      <c r="EB206" s="111" t="n">
        <v>2006</v>
      </c>
      <c r="EC206" s="109" t="n">
        <v>42</v>
      </c>
      <c r="ED206" s="109" t="n">
        <v>37.3</v>
      </c>
      <c r="EE206" s="109" t="n">
        <v>34.8</v>
      </c>
      <c r="EF206" s="109" t="n">
        <v>26.7</v>
      </c>
      <c r="EG206" s="109" t="n">
        <v>21.5</v>
      </c>
      <c r="EH206" s="109" t="n">
        <v>18.2</v>
      </c>
      <c r="EI206" s="109" t="n">
        <v>18.6</v>
      </c>
      <c r="EJ206" s="109" t="n">
        <v>23.8</v>
      </c>
      <c r="EK206" s="109" t="n">
        <v>27.7</v>
      </c>
      <c r="EL206" s="109" t="n">
        <v>32.1</v>
      </c>
      <c r="EM206" s="109" t="n">
        <v>35.8</v>
      </c>
      <c r="EN206" s="109" t="n">
        <v>35.9</v>
      </c>
      <c r="EO206" s="110" t="n">
        <f aca="false">SUM(EC206:EN206)/12</f>
        <v>29.5333333333333</v>
      </c>
      <c r="FA206" s="1"/>
      <c r="FB206" s="113"/>
      <c r="FC206" s="109"/>
      <c r="FD206" s="109"/>
      <c r="FE206" s="109"/>
      <c r="FF206" s="109"/>
      <c r="FG206" s="109"/>
      <c r="FH206" s="109"/>
      <c r="FI206" s="109"/>
      <c r="FJ206" s="109"/>
      <c r="FK206" s="109"/>
      <c r="FL206" s="109"/>
      <c r="FM206" s="109"/>
      <c r="FN206" s="109"/>
      <c r="FO206" s="110"/>
      <c r="GA206" s="1"/>
      <c r="GB206" s="111"/>
      <c r="GC206" s="109"/>
      <c r="GD206" s="109"/>
      <c r="GE206" s="109"/>
      <c r="GF206" s="109"/>
      <c r="GG206" s="109"/>
      <c r="GH206" s="109"/>
      <c r="GI206" s="109"/>
      <c r="GJ206" s="109"/>
      <c r="GK206" s="109"/>
      <c r="GL206" s="109"/>
      <c r="GM206" s="109"/>
      <c r="GN206" s="109"/>
      <c r="GO206" s="110"/>
      <c r="HA206" s="1" t="n">
        <f aca="false">HA205+1</f>
        <v>2006</v>
      </c>
      <c r="HB206" s="113" t="s">
        <v>165</v>
      </c>
      <c r="HC206" s="109" t="n">
        <v>26.5</v>
      </c>
      <c r="HD206" s="109" t="n">
        <v>24</v>
      </c>
      <c r="HE206" s="109" t="n">
        <v>24.9</v>
      </c>
      <c r="HF206" s="109" t="n">
        <v>20.1</v>
      </c>
      <c r="HG206" s="109" t="n">
        <v>18.1</v>
      </c>
      <c r="HH206" s="109" t="n">
        <v>15.6</v>
      </c>
      <c r="HI206" s="109" t="n">
        <v>15.5</v>
      </c>
      <c r="HJ206" s="109" t="n">
        <v>18.7</v>
      </c>
      <c r="HK206" s="109" t="n">
        <v>21.1</v>
      </c>
      <c r="HL206" s="109" t="n">
        <v>22.9</v>
      </c>
      <c r="HM206" s="109" t="n">
        <v>23.5</v>
      </c>
      <c r="HN206" s="109" t="n">
        <v>25.1</v>
      </c>
      <c r="HO206" s="110" t="n">
        <f aca="false">SUM(HC206:HN206)/12</f>
        <v>21.3333333333333</v>
      </c>
      <c r="IA206" s="1" t="n">
        <f aca="false">IA205+1</f>
        <v>2006</v>
      </c>
      <c r="IB206" s="113" t="s">
        <v>165</v>
      </c>
      <c r="IC206" s="109" t="n">
        <v>35.7</v>
      </c>
      <c r="ID206" s="109" t="n">
        <v>30.3</v>
      </c>
      <c r="IE206" s="109" t="n">
        <v>30.9</v>
      </c>
      <c r="IF206" s="109" t="n">
        <v>23.5</v>
      </c>
      <c r="IG206" s="109" t="n">
        <v>19.1</v>
      </c>
      <c r="IH206" s="109" t="n">
        <v>16.7</v>
      </c>
      <c r="II206" s="109" t="n">
        <v>16.3</v>
      </c>
      <c r="IJ206" s="109" t="n">
        <v>20.4</v>
      </c>
      <c r="IK206" s="109" t="n">
        <v>23.4</v>
      </c>
      <c r="IL206" s="109" t="n">
        <v>26.9</v>
      </c>
      <c r="IM206" s="109" t="n">
        <v>29.4</v>
      </c>
      <c r="IN206" s="109" t="n">
        <v>31.7</v>
      </c>
      <c r="IO206" s="110" t="n">
        <f aca="false">SUM(IC206:IN206)/12</f>
        <v>25.3583333333333</v>
      </c>
      <c r="JA206" s="1" t="n">
        <f aca="false">JA205+1</f>
        <v>2006</v>
      </c>
      <c r="JB206" s="113" t="s">
        <v>165</v>
      </c>
      <c r="JC206" s="109" t="n">
        <v>23.2</v>
      </c>
      <c r="JD206" s="109" t="n">
        <v>21.2</v>
      </c>
      <c r="JE206" s="109" t="n">
        <v>23</v>
      </c>
      <c r="JF206" s="109" t="n">
        <v>17.9</v>
      </c>
      <c r="JG206" s="109" t="n">
        <v>15.7</v>
      </c>
      <c r="JH206" s="109" t="n">
        <v>14.1</v>
      </c>
      <c r="JI206" s="109" t="n">
        <v>13.6</v>
      </c>
      <c r="JJ206" s="109" t="n">
        <v>15.5</v>
      </c>
      <c r="JK206" s="109" t="n">
        <v>16.8</v>
      </c>
      <c r="JL206" s="109" t="n">
        <v>18.6</v>
      </c>
      <c r="JM206" s="109" t="n">
        <v>19.3</v>
      </c>
      <c r="JN206" s="109" t="n">
        <v>21.9</v>
      </c>
      <c r="JO206" s="110" t="n">
        <f aca="false">SUM(JC206:JN206)/12</f>
        <v>18.4</v>
      </c>
      <c r="KA206" s="1" t="n">
        <f aca="false">KA205+1</f>
        <v>2006</v>
      </c>
      <c r="KB206" s="123" t="s">
        <v>168</v>
      </c>
      <c r="KC206" s="109" t="n">
        <v>33.1</v>
      </c>
      <c r="KD206" s="109" t="n">
        <v>32.9</v>
      </c>
      <c r="KE206" s="109" t="n">
        <v>27.8</v>
      </c>
      <c r="KF206" s="109" t="n">
        <v>23.6</v>
      </c>
      <c r="KG206" s="109" t="n">
        <v>18.7</v>
      </c>
      <c r="KH206" s="109" t="n">
        <v>16.3</v>
      </c>
      <c r="KI206" s="109" t="n">
        <v>15.3</v>
      </c>
      <c r="KJ206" s="109" t="n">
        <v>17.9</v>
      </c>
      <c r="KK206" s="109" t="n">
        <v>19.8</v>
      </c>
      <c r="KL206" s="109" t="n">
        <v>23.9</v>
      </c>
      <c r="KM206" s="109" t="n">
        <v>32.3</v>
      </c>
      <c r="KN206" s="109" t="n">
        <v>30.3</v>
      </c>
      <c r="KO206" s="110" t="n">
        <f aca="false">SUM(KC206:KN206)/12</f>
        <v>24.325</v>
      </c>
      <c r="LA206" s="1" t="n">
        <f aca="false">LA205+1</f>
        <v>2006</v>
      </c>
      <c r="LB206" s="113" t="s">
        <v>165</v>
      </c>
      <c r="LC206" s="109" t="n">
        <v>34.7</v>
      </c>
      <c r="LD206" s="109" t="n">
        <v>30</v>
      </c>
      <c r="LE206" s="109" t="n">
        <v>29.5</v>
      </c>
      <c r="LF206" s="109" t="n">
        <v>21.8</v>
      </c>
      <c r="LG206" s="109" t="n">
        <v>17.7</v>
      </c>
      <c r="LH206" s="109" t="n">
        <v>15.4</v>
      </c>
      <c r="LI206" s="109" t="n">
        <v>14.7</v>
      </c>
      <c r="LJ206" s="109" t="n">
        <v>19.1</v>
      </c>
      <c r="LK206" s="109" t="n">
        <v>23.1</v>
      </c>
      <c r="LL206" s="109" t="n">
        <v>26.5</v>
      </c>
      <c r="LM206" s="109" t="n">
        <v>29.3</v>
      </c>
      <c r="LN206" s="109" t="n">
        <v>30.2</v>
      </c>
      <c r="LO206" s="110" t="n">
        <f aca="false">SUM(LC206:LN206)/12</f>
        <v>24.3333333333333</v>
      </c>
      <c r="MA206" s="1"/>
      <c r="MB206" s="113"/>
      <c r="MC206" s="109"/>
      <c r="MD206" s="109"/>
      <c r="ME206" s="109"/>
      <c r="MF206" s="109"/>
      <c r="MG206" s="109"/>
      <c r="MH206" s="109"/>
      <c r="MI206" s="109"/>
      <c r="MJ206" s="109"/>
      <c r="MK206" s="109"/>
      <c r="ML206" s="109"/>
      <c r="MM206" s="109"/>
      <c r="MN206" s="109"/>
      <c r="MO206" s="110"/>
      <c r="NA206" s="1" t="n">
        <f aca="false">NA205+1</f>
        <v>2006</v>
      </c>
      <c r="NB206" s="113" t="s">
        <v>165</v>
      </c>
      <c r="NC206" s="109" t="n">
        <v>38.4</v>
      </c>
      <c r="ND206" s="109" t="n">
        <v>33.8</v>
      </c>
      <c r="NE206" s="109" t="n">
        <v>31.9</v>
      </c>
      <c r="NF206" s="109" t="n">
        <v>25.3</v>
      </c>
      <c r="NG206" s="109" t="n">
        <v>21.2</v>
      </c>
      <c r="NH206" s="109" t="n">
        <v>17.4</v>
      </c>
      <c r="NI206" s="109" t="n">
        <v>18.1</v>
      </c>
      <c r="NJ206" s="109" t="n">
        <v>23.3</v>
      </c>
      <c r="NK206" s="109" t="n">
        <v>26.7</v>
      </c>
      <c r="NL206" s="109" t="n">
        <v>30.1</v>
      </c>
      <c r="NM206" s="109" t="n">
        <v>33.5</v>
      </c>
      <c r="NN206" s="109" t="n">
        <v>34</v>
      </c>
      <c r="NO206" s="110" t="n">
        <f aca="false">SUM(NC206:NN206)/12</f>
        <v>27.8083333333333</v>
      </c>
      <c r="OA206" s="5"/>
    </row>
    <row r="207" customFormat="false" ht="12.75" hidden="false" customHeight="false" outlineLevel="0" collapsed="false">
      <c r="A207" s="150"/>
      <c r="B207" s="151" t="n">
        <f aca="false">AVERAGE(AO207,BO207,CO207,DO207,EO207,FO207,GO207,HO207,IO207,JO207,KO207,LO207,MO207,NO207)</f>
        <v>24.6583333333333</v>
      </c>
      <c r="C207" s="163" t="n">
        <f aca="false">AVERAGE(B203:B207)</f>
        <v>24.3571428571429</v>
      </c>
      <c r="D207" s="164" t="n">
        <f aca="false">AVERAGE(B198:B207)</f>
        <v>24.1620634920635</v>
      </c>
      <c r="E207" s="151" t="n">
        <f aca="false">AVERAGE(B188:B207)</f>
        <v>23.9822817460317</v>
      </c>
      <c r="F207" s="165" t="n">
        <f aca="false">AVERAGE(B158:B207)</f>
        <v>23.6964603174603</v>
      </c>
      <c r="G207" s="159" t="n">
        <f aca="false">MAX(AC207:AN207,BC207:BN207,CC207:CN207,DC207:DN207,EC207:EN207,FC207:FN207,GC207:GN207,HC207:HN207,IC207:IN207,JC207:JN207,KC207:KN207,LC207:LN207,MC207:MN207,NC207:NN207)</f>
        <v>39.7</v>
      </c>
      <c r="H207" s="161" t="n">
        <f aca="false">MEDIAN(AC207:AN207,BC207:BN207,CC207:CN207,DC207:DN207,EC207:EN207,FC207:FN207,GC207:GN207,HC207:HN207,IC207:IN207,JC207:JN207,KC207:KN207,LC207:LN207,MC207:MN207,NC207:NN207)</f>
        <v>24</v>
      </c>
      <c r="I207" s="157" t="n">
        <f aca="false">MIN(AC207:AN207,BC207:BN207,CC207:CN207,DC207:DN207,EC207:EN207,FC207:FN207,GC207:GN207,HC207:HN207,IC207:IN207,JC207:JN207,KC207:KN207,LC207:LN207,MC207:MN207,NC207:NN207)</f>
        <v>13.7</v>
      </c>
      <c r="J207" s="162" t="n">
        <f aca="false">(G207+I207)/2</f>
        <v>26.7</v>
      </c>
      <c r="AA207" s="1" t="n">
        <f aca="false">AA206+1</f>
        <v>83</v>
      </c>
      <c r="AB207" s="108"/>
      <c r="AC207" s="109"/>
      <c r="AD207" s="109"/>
      <c r="AE207" s="109"/>
      <c r="AF207" s="109"/>
      <c r="AG207" s="109"/>
      <c r="AH207" s="109"/>
      <c r="AI207" s="109"/>
      <c r="AJ207" s="109"/>
      <c r="AK207" s="109"/>
      <c r="AL207" s="109"/>
      <c r="AM207" s="109"/>
      <c r="AN207" s="109"/>
      <c r="AO207" s="110"/>
      <c r="AQ207" s="112"/>
      <c r="AR207" s="109"/>
      <c r="AS207" s="109"/>
      <c r="AT207" s="109"/>
      <c r="AU207" s="109"/>
      <c r="AV207" s="109"/>
      <c r="AW207" s="109"/>
      <c r="AX207" s="109"/>
      <c r="AY207" s="109"/>
      <c r="AZ207" s="109"/>
      <c r="BA207" s="1"/>
      <c r="BB207" s="113"/>
      <c r="BC207" s="109"/>
      <c r="BD207" s="109"/>
      <c r="BE207" s="109"/>
      <c r="BF207" s="109"/>
      <c r="BG207" s="109"/>
      <c r="BH207" s="109"/>
      <c r="BI207" s="109"/>
      <c r="BJ207" s="109"/>
      <c r="BK207" s="109"/>
      <c r="BL207" s="109"/>
      <c r="BM207" s="109"/>
      <c r="BN207" s="109"/>
      <c r="BO207" s="110"/>
      <c r="BP207" s="109"/>
      <c r="BQ207" s="109"/>
      <c r="BR207" s="109"/>
      <c r="BS207" s="109"/>
      <c r="CA207" s="1"/>
      <c r="CB207" s="112"/>
      <c r="CC207" s="109"/>
      <c r="CD207" s="109"/>
      <c r="CE207" s="109"/>
      <c r="CF207" s="109"/>
      <c r="CG207" s="109"/>
      <c r="CH207" s="109"/>
      <c r="CI207" s="109"/>
      <c r="CJ207" s="109"/>
      <c r="CK207" s="109"/>
      <c r="CL207" s="109"/>
      <c r="CM207" s="109"/>
      <c r="CN207" s="109"/>
      <c r="CO207" s="110"/>
      <c r="DA207" s="1"/>
      <c r="DB207" s="113"/>
      <c r="DC207" s="109"/>
      <c r="DD207" s="109"/>
      <c r="DE207" s="109"/>
      <c r="DF207" s="109"/>
      <c r="DG207" s="109"/>
      <c r="DH207" s="109"/>
      <c r="DI207" s="109"/>
      <c r="DJ207" s="109"/>
      <c r="DK207" s="109"/>
      <c r="DL207" s="109"/>
      <c r="DM207" s="109"/>
      <c r="DN207" s="109"/>
      <c r="DO207" s="110"/>
      <c r="EA207" s="1" t="n">
        <f aca="false">EA206+1</f>
        <v>2007</v>
      </c>
      <c r="EB207" s="111" t="n">
        <v>2007</v>
      </c>
      <c r="EC207" s="109" t="n">
        <v>36.5</v>
      </c>
      <c r="ED207" s="109" t="n">
        <v>39.7</v>
      </c>
      <c r="EE207" s="109" t="n">
        <v>34.4</v>
      </c>
      <c r="EF207" s="109" t="n">
        <v>30</v>
      </c>
      <c r="EG207" s="109" t="n">
        <v>25.1</v>
      </c>
      <c r="EH207" s="109" t="n">
        <v>17.4</v>
      </c>
      <c r="EI207" s="109" t="n">
        <v>20.3</v>
      </c>
      <c r="EJ207" s="109" t="n">
        <v>23.5</v>
      </c>
      <c r="EK207" s="109" t="n">
        <v>27.3</v>
      </c>
      <c r="EL207" s="109" t="n">
        <v>31</v>
      </c>
      <c r="EM207" s="109" t="n">
        <v>33.9</v>
      </c>
      <c r="EN207" s="109" t="n">
        <v>36.2</v>
      </c>
      <c r="EO207" s="110" t="n">
        <f aca="false">SUM(EC207:EN207)/12</f>
        <v>29.6083333333333</v>
      </c>
      <c r="FA207" s="1"/>
      <c r="FB207" s="113"/>
      <c r="FC207" s="109"/>
      <c r="FD207" s="109"/>
      <c r="FE207" s="109"/>
      <c r="FF207" s="109"/>
      <c r="FG207" s="109"/>
      <c r="FH207" s="109"/>
      <c r="FI207" s="109"/>
      <c r="FJ207" s="109"/>
      <c r="FK207" s="109"/>
      <c r="FL207" s="109"/>
      <c r="FM207" s="109"/>
      <c r="FN207" s="109"/>
      <c r="FO207" s="110"/>
      <c r="GA207" s="1"/>
      <c r="GB207" s="111"/>
      <c r="GC207" s="109"/>
      <c r="GD207" s="109"/>
      <c r="GE207" s="109"/>
      <c r="GF207" s="109"/>
      <c r="GG207" s="109"/>
      <c r="GH207" s="109"/>
      <c r="GI207" s="109"/>
      <c r="GJ207" s="109"/>
      <c r="GK207" s="109"/>
      <c r="GL207" s="109"/>
      <c r="GM207" s="109"/>
      <c r="GN207" s="109"/>
      <c r="GO207" s="110"/>
      <c r="HA207" s="1" t="n">
        <f aca="false">HA206+1</f>
        <v>2007</v>
      </c>
      <c r="HB207" s="113" t="s">
        <v>166</v>
      </c>
      <c r="HC207" s="109" t="n">
        <v>26.9</v>
      </c>
      <c r="HD207" s="109" t="n">
        <v>27.4</v>
      </c>
      <c r="HE207" s="109" t="n">
        <v>25.6</v>
      </c>
      <c r="HF207" s="109" t="n">
        <v>23.6</v>
      </c>
      <c r="HG207" s="109" t="n">
        <v>19.8</v>
      </c>
      <c r="HH207" s="109" t="n">
        <v>15.2</v>
      </c>
      <c r="HI207" s="109" t="n">
        <v>16.1</v>
      </c>
      <c r="HJ207" s="109" t="n">
        <v>18.1</v>
      </c>
      <c r="HK207" s="109" t="n">
        <v>21</v>
      </c>
      <c r="HL207" s="109" t="n">
        <v>22.1</v>
      </c>
      <c r="HM207" s="109" t="n">
        <v>23.5</v>
      </c>
      <c r="HN207" s="109" t="n">
        <v>26.4</v>
      </c>
      <c r="HO207" s="110" t="n">
        <f aca="false">SUM(HC207:HN207)/12</f>
        <v>22.1416666666667</v>
      </c>
      <c r="IA207" s="1" t="n">
        <f aca="false">IA206+1</f>
        <v>2007</v>
      </c>
      <c r="IB207" s="113" t="s">
        <v>166</v>
      </c>
      <c r="IC207" s="109" t="n">
        <v>31.5</v>
      </c>
      <c r="ID207" s="109" t="n">
        <v>34.5</v>
      </c>
      <c r="IE207" s="109" t="n">
        <v>28.9</v>
      </c>
      <c r="IF207" s="109" t="n">
        <v>26.2</v>
      </c>
      <c r="IG207" s="109" t="n">
        <v>21.9</v>
      </c>
      <c r="IH207" s="109" t="n">
        <v>15.8</v>
      </c>
      <c r="II207" s="109" t="n">
        <v>17</v>
      </c>
      <c r="IJ207" s="109" t="n">
        <v>20.6</v>
      </c>
      <c r="IK207" s="109" t="n">
        <v>24.1</v>
      </c>
      <c r="IL207" s="109" t="n">
        <v>26.5</v>
      </c>
      <c r="IM207" s="109" t="n">
        <v>29.7</v>
      </c>
      <c r="IN207" s="109" t="n">
        <v>31.5</v>
      </c>
      <c r="IO207" s="110" t="n">
        <f aca="false">SUM(IC207:IN207)/12</f>
        <v>25.6833333333333</v>
      </c>
      <c r="JA207" s="1" t="n">
        <f aca="false">JA206+1</f>
        <v>2007</v>
      </c>
      <c r="JB207" s="113" t="s">
        <v>166</v>
      </c>
      <c r="JC207" s="109" t="n">
        <v>23.5</v>
      </c>
      <c r="JD207" s="109" t="n">
        <v>23.9</v>
      </c>
      <c r="JE207" s="109" t="n">
        <v>22</v>
      </c>
      <c r="JF207" s="109" t="n">
        <v>21.6</v>
      </c>
      <c r="JG207" s="109" t="n">
        <v>17.9</v>
      </c>
      <c r="JH207" s="109" t="n">
        <v>13.7</v>
      </c>
      <c r="JI207" s="109" t="n">
        <v>13.7</v>
      </c>
      <c r="JJ207" s="109" t="n">
        <v>15.4</v>
      </c>
      <c r="JK207" s="109" t="n">
        <v>17.2</v>
      </c>
      <c r="JL207" s="109" t="n">
        <v>18.1</v>
      </c>
      <c r="JM207" s="109" t="n">
        <v>20.1</v>
      </c>
      <c r="JN207" s="109" t="n">
        <v>22.6</v>
      </c>
      <c r="JO207" s="110" t="n">
        <f aca="false">SUM(JC207:JN207)/12</f>
        <v>19.1416666666667</v>
      </c>
      <c r="KA207" s="1" t="n">
        <f aca="false">KA206+1</f>
        <v>2007</v>
      </c>
      <c r="KB207" s="123" t="s">
        <v>169</v>
      </c>
      <c r="KC207" s="109" t="n">
        <v>32.8</v>
      </c>
      <c r="KD207" s="109" t="n">
        <v>32.7</v>
      </c>
      <c r="KE207" s="109" t="n">
        <v>29.1</v>
      </c>
      <c r="KF207" s="109" t="n">
        <v>25</v>
      </c>
      <c r="KG207" s="109" t="n">
        <v>20.2</v>
      </c>
      <c r="KH207" s="109" t="n">
        <v>15.9</v>
      </c>
      <c r="KI207" s="109" t="n">
        <v>15.3</v>
      </c>
      <c r="KJ207" s="109" t="n">
        <v>14.7</v>
      </c>
      <c r="KK207" s="109" t="n">
        <v>16.4</v>
      </c>
      <c r="KL207" s="109" t="n">
        <v>21.9</v>
      </c>
      <c r="KM207" s="109" t="n">
        <v>26.2</v>
      </c>
      <c r="KN207" s="109" t="n">
        <v>28.7</v>
      </c>
      <c r="KO207" s="110" t="n">
        <f aca="false">SUM(KC207:KN207)/12</f>
        <v>23.2416666666667</v>
      </c>
      <c r="LA207" s="1" t="n">
        <f aca="false">LA206+1</f>
        <v>2007</v>
      </c>
      <c r="LB207" s="113" t="s">
        <v>166</v>
      </c>
      <c r="LC207" s="109" t="n">
        <v>31.2</v>
      </c>
      <c r="LD207" s="109" t="n">
        <v>34.3</v>
      </c>
      <c r="LE207" s="109" t="n">
        <v>28.3</v>
      </c>
      <c r="LF207" s="109" t="n">
        <v>25.5</v>
      </c>
      <c r="LG207" s="109" t="n">
        <v>20.9</v>
      </c>
      <c r="LH207" s="109" t="n">
        <v>14.4</v>
      </c>
      <c r="LI207" s="109" t="n">
        <v>15.4</v>
      </c>
      <c r="LJ207" s="109" t="n">
        <v>18.9</v>
      </c>
      <c r="LK207" s="109" t="n">
        <v>22.7</v>
      </c>
      <c r="LL207" s="109" t="n">
        <v>25.4</v>
      </c>
      <c r="LM207" s="109" t="n">
        <v>30.1</v>
      </c>
      <c r="LN207" s="109" t="n">
        <v>31.2</v>
      </c>
      <c r="LO207" s="110" t="n">
        <f aca="false">SUM(LC207:LN207)/12</f>
        <v>24.8583333333333</v>
      </c>
      <c r="MA207" s="1"/>
      <c r="MB207" s="113"/>
      <c r="MC207" s="109"/>
      <c r="MD207" s="109"/>
      <c r="ME207" s="109"/>
      <c r="MF207" s="109"/>
      <c r="MG207" s="109"/>
      <c r="MH207" s="109"/>
      <c r="MI207" s="109"/>
      <c r="MJ207" s="109"/>
      <c r="MK207" s="109"/>
      <c r="ML207" s="109"/>
      <c r="MM207" s="109"/>
      <c r="MN207" s="109"/>
      <c r="MO207" s="110"/>
      <c r="NA207" s="1" t="n">
        <f aca="false">NA206+1</f>
        <v>2007</v>
      </c>
      <c r="NB207" s="113" t="s">
        <v>166</v>
      </c>
      <c r="NC207" s="109" t="n">
        <v>34.5</v>
      </c>
      <c r="ND207" s="109" t="n">
        <v>38</v>
      </c>
      <c r="NE207" s="109" t="n">
        <v>28.6</v>
      </c>
      <c r="NF207" s="109" t="n">
        <v>27.6</v>
      </c>
      <c r="NG207" s="109" t="n">
        <v>23.1</v>
      </c>
      <c r="NH207" s="109" t="n">
        <v>17.3</v>
      </c>
      <c r="NI207" s="109" t="n">
        <v>19.7</v>
      </c>
      <c r="NJ207" s="109" t="n">
        <v>23.1</v>
      </c>
      <c r="NK207" s="109" t="n">
        <v>26.3</v>
      </c>
      <c r="NL207" s="109" t="n">
        <v>29.9</v>
      </c>
      <c r="NM207" s="109" t="n">
        <v>33.9</v>
      </c>
      <c r="NN207" s="109" t="n">
        <v>33.2</v>
      </c>
      <c r="NO207" s="110" t="n">
        <f aca="false">SUM(NC207:NN207)/12</f>
        <v>27.9333333333333</v>
      </c>
      <c r="OA207" s="5"/>
    </row>
    <row r="208" customFormat="false" ht="12.75" hidden="false" customHeight="false" outlineLevel="0" collapsed="false">
      <c r="A208" s="150"/>
      <c r="B208" s="151" t="n">
        <f aca="false">AVERAGE(AO208,BO208,CO208,DO208,EO208,FO208,GO208,HO208,IO208,JO208,KO208,LO208,MO208,NO208)</f>
        <v>23.977380952381</v>
      </c>
      <c r="C208" s="163" t="n">
        <f aca="false">AVERAGE(B204:B208)</f>
        <v>24.3545238095238</v>
      </c>
      <c r="D208" s="164" t="n">
        <f aca="false">AVERAGE(B199:B208)</f>
        <v>24.193373015873</v>
      </c>
      <c r="E208" s="151" t="n">
        <f aca="false">AVERAGE(B189:B208)</f>
        <v>23.9650198412698</v>
      </c>
      <c r="F208" s="165" t="n">
        <f aca="false">AVERAGE(B159:B208)</f>
        <v>23.7238650793651</v>
      </c>
      <c r="G208" s="159" t="n">
        <f aca="false">MAX(AC208:AN208,BC208:BN208,CC208:CN208,DC208:DN208,EC208:EN208,FC208:FN208,GC208:GN208,HC208:HN208,IC208:IN208,JC208:JN208,KC208:KN208,LC208:LN208,MC208:MN208,NC208:NN208)</f>
        <v>39.9</v>
      </c>
      <c r="H208" s="161" t="n">
        <f aca="false">MEDIAN(AC208:AN208,BC208:BN208,CC208:CN208,DC208:DN208,EC208:EN208,FC208:FN208,GC208:GN208,HC208:HN208,IC208:IN208,JC208:JN208,KC208:KN208,LC208:LN208,MC208:MN208,NC208:NN208)</f>
        <v>23.25</v>
      </c>
      <c r="I208" s="157" t="n">
        <f aca="false">MIN(AC208:AN208,BC208:BN208,CC208:CN208,DC208:DN208,EC208:EN208,FC208:FN208,GC208:GN208,HC208:HN208,IC208:IN208,JC208:JN208,KC208:KN208,LC208:LN208,MC208:MN208,NC208:NN208)</f>
        <v>13</v>
      </c>
      <c r="J208" s="162" t="n">
        <f aca="false">(G208+I208)/2</f>
        <v>26.45</v>
      </c>
      <c r="AA208" s="1" t="n">
        <f aca="false">AA207+1</f>
        <v>84</v>
      </c>
      <c r="AB208" s="108"/>
      <c r="AC208" s="109"/>
      <c r="AD208" s="109"/>
      <c r="AE208" s="109"/>
      <c r="AF208" s="109"/>
      <c r="AG208" s="109"/>
      <c r="AH208" s="109"/>
      <c r="AI208" s="109"/>
      <c r="AJ208" s="109"/>
      <c r="AK208" s="109"/>
      <c r="AL208" s="109"/>
      <c r="AM208" s="109"/>
      <c r="AN208" s="109"/>
      <c r="AO208" s="110"/>
      <c r="AQ208" s="112"/>
      <c r="AR208" s="109"/>
      <c r="AS208" s="109"/>
      <c r="AT208" s="109"/>
      <c r="AU208" s="109"/>
      <c r="AV208" s="109"/>
      <c r="AW208" s="109"/>
      <c r="AX208" s="109"/>
      <c r="AY208" s="109"/>
      <c r="AZ208" s="109"/>
      <c r="BA208" s="1"/>
      <c r="BB208" s="113"/>
      <c r="BC208" s="109"/>
      <c r="BD208" s="109"/>
      <c r="BE208" s="109"/>
      <c r="BF208" s="109"/>
      <c r="BG208" s="109"/>
      <c r="BH208" s="109"/>
      <c r="BI208" s="109"/>
      <c r="BJ208" s="109"/>
      <c r="BK208" s="109"/>
      <c r="BL208" s="109"/>
      <c r="BM208" s="109"/>
      <c r="BN208" s="109"/>
      <c r="BO208" s="110"/>
      <c r="BP208" s="109"/>
      <c r="BQ208" s="109"/>
      <c r="BR208" s="109"/>
      <c r="BS208" s="109"/>
      <c r="CA208" s="1"/>
      <c r="CB208" s="112"/>
      <c r="CC208" s="109"/>
      <c r="CD208" s="109"/>
      <c r="CE208" s="109"/>
      <c r="CF208" s="109"/>
      <c r="CG208" s="109"/>
      <c r="CH208" s="109"/>
      <c r="CI208" s="109"/>
      <c r="CJ208" s="109"/>
      <c r="CK208" s="109"/>
      <c r="CL208" s="109"/>
      <c r="CM208" s="109"/>
      <c r="CN208" s="109"/>
      <c r="CO208" s="110"/>
      <c r="DA208" s="1"/>
      <c r="DB208" s="113"/>
      <c r="DC208" s="109"/>
      <c r="DD208" s="109"/>
      <c r="DE208" s="109"/>
      <c r="DF208" s="109"/>
      <c r="DG208" s="109"/>
      <c r="DH208" s="109"/>
      <c r="DI208" s="109"/>
      <c r="DJ208" s="109"/>
      <c r="DK208" s="109"/>
      <c r="DL208" s="109"/>
      <c r="DM208" s="109"/>
      <c r="DN208" s="109"/>
      <c r="DO208" s="110"/>
      <c r="EA208" s="1" t="n">
        <f aca="false">EA207+1</f>
        <v>2008</v>
      </c>
      <c r="EB208" s="111" t="n">
        <v>2008</v>
      </c>
      <c r="EC208" s="109" t="n">
        <v>39.9</v>
      </c>
      <c r="ED208" s="109" t="n">
        <v>34.5</v>
      </c>
      <c r="EE208" s="109" t="n">
        <v>35.3</v>
      </c>
      <c r="EF208" s="109" t="n">
        <v>27.4</v>
      </c>
      <c r="EG208" s="109" t="n">
        <v>24.1</v>
      </c>
      <c r="EH208" s="109" t="n">
        <v>19.5</v>
      </c>
      <c r="EI208" s="109" t="n">
        <v>19</v>
      </c>
      <c r="EJ208" s="109" t="n">
        <v>19.1</v>
      </c>
      <c r="EK208" s="109" t="n">
        <v>27.1</v>
      </c>
      <c r="EL208" s="109" t="n">
        <v>31.7</v>
      </c>
      <c r="EM208" s="109" t="n">
        <v>30.9</v>
      </c>
      <c r="EN208" s="109" t="n">
        <v>33.6</v>
      </c>
      <c r="EO208" s="110" t="n">
        <f aca="false">SUM(EC208:EN208)/12</f>
        <v>28.5083333333333</v>
      </c>
      <c r="FA208" s="1"/>
      <c r="FB208" s="113"/>
      <c r="FC208" s="109"/>
      <c r="FD208" s="109"/>
      <c r="FE208" s="109"/>
      <c r="FF208" s="109"/>
      <c r="FG208" s="109"/>
      <c r="FH208" s="109"/>
      <c r="FI208" s="109"/>
      <c r="FJ208" s="109"/>
      <c r="FK208" s="109"/>
      <c r="FL208" s="109"/>
      <c r="FM208" s="109"/>
      <c r="FN208" s="109"/>
      <c r="FO208" s="110"/>
      <c r="GA208" s="1"/>
      <c r="GB208" s="111"/>
      <c r="GC208" s="109"/>
      <c r="GD208" s="109"/>
      <c r="GE208" s="109"/>
      <c r="GF208" s="109"/>
      <c r="GG208" s="109"/>
      <c r="GH208" s="109"/>
      <c r="GI208" s="109"/>
      <c r="GJ208" s="109"/>
      <c r="GK208" s="109"/>
      <c r="GL208" s="109"/>
      <c r="GM208" s="109"/>
      <c r="GN208" s="109"/>
      <c r="GO208" s="110"/>
      <c r="HA208" s="1" t="n">
        <f aca="false">HA207+1</f>
        <v>2008</v>
      </c>
      <c r="HB208" s="113" t="s">
        <v>167</v>
      </c>
      <c r="HC208" s="109" t="n">
        <v>25.9</v>
      </c>
      <c r="HD208" s="109" t="n">
        <v>24.4</v>
      </c>
      <c r="HE208" s="109" t="n">
        <v>27.9</v>
      </c>
      <c r="HF208" s="109" t="n">
        <v>22</v>
      </c>
      <c r="HG208" s="109" t="n">
        <v>20.1</v>
      </c>
      <c r="HH208" s="109" t="n">
        <v>17.5</v>
      </c>
      <c r="HI208" s="109" t="n">
        <v>15.3</v>
      </c>
      <c r="HJ208" s="109" t="n">
        <v>14.9</v>
      </c>
      <c r="HK208" s="109" t="n">
        <v>19.7</v>
      </c>
      <c r="HL208" s="109" t="n">
        <v>22.7</v>
      </c>
      <c r="HM208" s="109" t="n">
        <v>21.6</v>
      </c>
      <c r="HN208" s="109" t="n">
        <v>23.7</v>
      </c>
      <c r="HO208" s="110" t="n">
        <f aca="false">SUM(HC208:HN208)/12</f>
        <v>21.3083333333333</v>
      </c>
      <c r="IA208" s="1" t="n">
        <f aca="false">IA207+1</f>
        <v>2008</v>
      </c>
      <c r="IB208" s="113" t="s">
        <v>167</v>
      </c>
      <c r="IC208" s="109" t="n">
        <v>33.9</v>
      </c>
      <c r="ID208" s="109" t="n">
        <v>30.1</v>
      </c>
      <c r="IE208" s="109" t="n">
        <v>32.5</v>
      </c>
      <c r="IF208" s="109" t="n">
        <v>24.7</v>
      </c>
      <c r="IG208" s="109" t="n">
        <v>21.8</v>
      </c>
      <c r="IH208" s="109" t="n">
        <v>18</v>
      </c>
      <c r="II208" s="109" t="n">
        <v>16.2</v>
      </c>
      <c r="IJ208" s="109" t="n">
        <v>16.5</v>
      </c>
      <c r="IK208" s="109" t="n">
        <v>23.2</v>
      </c>
      <c r="IL208" s="109" t="n">
        <v>26.5</v>
      </c>
      <c r="IM208" s="109" t="n">
        <v>27.2</v>
      </c>
      <c r="IN208" s="109" t="n">
        <v>28</v>
      </c>
      <c r="IO208" s="110" t="n">
        <f aca="false">SUM(IC208:IN208)/12</f>
        <v>24.8833333333333</v>
      </c>
      <c r="JA208" s="1" t="n">
        <f aca="false">JA207+1</f>
        <v>2008</v>
      </c>
      <c r="JB208" s="113" t="s">
        <v>167</v>
      </c>
      <c r="JC208" s="109" t="n">
        <v>22.2</v>
      </c>
      <c r="JD208" s="109" t="n">
        <v>21.2</v>
      </c>
      <c r="JE208" s="109" t="n">
        <v>23.1</v>
      </c>
      <c r="JF208" s="109" t="n">
        <v>19.6</v>
      </c>
      <c r="JG208" s="109" t="n">
        <v>16.8</v>
      </c>
      <c r="JH208" s="109" t="n">
        <v>15.2</v>
      </c>
      <c r="JI208" s="109" t="n">
        <v>13</v>
      </c>
      <c r="JJ208" s="109" t="n">
        <v>13.9</v>
      </c>
      <c r="JK208" s="109" t="n">
        <v>16.2</v>
      </c>
      <c r="JL208" s="109" t="n">
        <v>18.9</v>
      </c>
      <c r="JM208" s="109" t="n">
        <v>19.9</v>
      </c>
      <c r="JN208" s="109" t="n">
        <v>19.9</v>
      </c>
      <c r="JO208" s="110" t="n">
        <f aca="false">SUM(JC208:JN208)/12</f>
        <v>18.325</v>
      </c>
      <c r="KA208" s="1" t="n">
        <f aca="false">KA207+1</f>
        <v>2008</v>
      </c>
      <c r="KB208" s="123" t="s">
        <v>170</v>
      </c>
      <c r="KC208" s="109" t="n">
        <v>32.1</v>
      </c>
      <c r="KD208" s="109" t="n">
        <v>30.4</v>
      </c>
      <c r="KE208" s="109" t="n">
        <v>24.4</v>
      </c>
      <c r="KF208" s="109" t="n">
        <v>23.5</v>
      </c>
      <c r="KG208" s="109" t="n">
        <v>18.4</v>
      </c>
      <c r="KH208" s="109" t="n">
        <v>16.7</v>
      </c>
      <c r="KI208" s="109" t="n">
        <v>15.6</v>
      </c>
      <c r="KJ208" s="109" t="n">
        <v>17.8</v>
      </c>
      <c r="KK208" s="109" t="n">
        <v>21.4</v>
      </c>
      <c r="KL208" s="109" t="n">
        <v>22.6</v>
      </c>
      <c r="KM208" s="109" t="n">
        <v>28.6</v>
      </c>
      <c r="KN208" s="109" t="n">
        <v>29.2</v>
      </c>
      <c r="KO208" s="110" t="n">
        <f aca="false">SUM(KC208:KN208)/12</f>
        <v>23.3916666666667</v>
      </c>
      <c r="LA208" s="1" t="n">
        <f aca="false">LA207+1</f>
        <v>2008</v>
      </c>
      <c r="LB208" s="113" t="s">
        <v>167</v>
      </c>
      <c r="LC208" s="109" t="n">
        <v>33.2</v>
      </c>
      <c r="LD208" s="109" t="n">
        <v>29.3</v>
      </c>
      <c r="LE208" s="109" t="n">
        <v>31.9</v>
      </c>
      <c r="LF208" s="109" t="n">
        <v>23.8</v>
      </c>
      <c r="LG208" s="109" t="n">
        <v>20.9</v>
      </c>
      <c r="LH208" s="109" t="n">
        <v>16.8</v>
      </c>
      <c r="LI208" s="109" t="n">
        <v>14.4</v>
      </c>
      <c r="LJ208" s="109" t="n">
        <v>14.8</v>
      </c>
      <c r="LK208" s="109" t="n">
        <v>22.2</v>
      </c>
      <c r="LL208" s="109" t="n">
        <v>26.3</v>
      </c>
      <c r="LM208" s="109" t="n">
        <v>26.7</v>
      </c>
      <c r="LN208" s="109" t="n">
        <v>28.2</v>
      </c>
      <c r="LO208" s="110" t="n">
        <f aca="false">SUM(LC208:LN208)/12</f>
        <v>24.0416666666667</v>
      </c>
      <c r="MA208" s="1"/>
      <c r="MB208" s="113"/>
      <c r="MC208" s="109"/>
      <c r="MD208" s="109"/>
      <c r="ME208" s="109"/>
      <c r="MF208" s="109"/>
      <c r="MG208" s="109"/>
      <c r="MH208" s="109"/>
      <c r="MI208" s="109"/>
      <c r="MJ208" s="109"/>
      <c r="MK208" s="109"/>
      <c r="ML208" s="109"/>
      <c r="MM208" s="109"/>
      <c r="MN208" s="109"/>
      <c r="MO208" s="110"/>
      <c r="NA208" s="1" t="n">
        <f aca="false">NA207+1</f>
        <v>2008</v>
      </c>
      <c r="NB208" s="113" t="s">
        <v>167</v>
      </c>
      <c r="NC208" s="109" t="n">
        <v>37.3</v>
      </c>
      <c r="ND208" s="109" t="n">
        <v>33.2</v>
      </c>
      <c r="NE208" s="109" t="n">
        <v>34</v>
      </c>
      <c r="NF208" s="109" t="n">
        <v>26.5</v>
      </c>
      <c r="NG208" s="109" t="n">
        <v>23.3</v>
      </c>
      <c r="NH208" s="109" t="n">
        <v>19.2</v>
      </c>
      <c r="NI208" s="109" t="n">
        <v>18.8</v>
      </c>
      <c r="NJ208" s="109" t="n">
        <v>18.8</v>
      </c>
      <c r="NK208" s="109" t="n">
        <v>25.9</v>
      </c>
      <c r="NL208" s="109" t="n">
        <v>29.8</v>
      </c>
      <c r="NM208" s="109" t="n">
        <v>29.6</v>
      </c>
      <c r="NN208" s="109" t="n">
        <v>32.2</v>
      </c>
      <c r="NO208" s="110" t="n">
        <f aca="false">SUM(NC208:NN208)/12</f>
        <v>27.3833333333333</v>
      </c>
      <c r="OA208" s="5"/>
    </row>
    <row r="209" customFormat="false" ht="12.75" hidden="false" customHeight="false" outlineLevel="0" collapsed="false">
      <c r="A209" s="150"/>
      <c r="B209" s="151" t="n">
        <f aca="false">AVERAGE(AO209,BO209,CO209,DO209,EO209,FO209,GO209,HO209,IO209,JO209,KO209,LO209,MO209,NO209)</f>
        <v>24.5785714285714</v>
      </c>
      <c r="C209" s="163" t="n">
        <f aca="false">AVERAGE(B205:B209)</f>
        <v>24.4302380952381</v>
      </c>
      <c r="D209" s="164" t="n">
        <f aca="false">AVERAGE(B200:B209)</f>
        <v>24.2417063492063</v>
      </c>
      <c r="E209" s="151" t="n">
        <f aca="false">AVERAGE(B190:B209)</f>
        <v>24.0236507936508</v>
      </c>
      <c r="F209" s="165" t="n">
        <f aca="false">AVERAGE(B160:B209)</f>
        <v>23.7446666666667</v>
      </c>
      <c r="G209" s="159" t="n">
        <f aca="false">MAX(AC209:AN209,BC209:BN209,CC209:CN209,DC209:DN209,EC209:EN209,FC209:FN209,GC209:GN209,HC209:HN209,IC209:IN209,JC209:JN209,KC209:KN209,LC209:LN209,MC209:MN209,NC209:NN209)</f>
        <v>39.6</v>
      </c>
      <c r="H209" s="161" t="n">
        <f aca="false">MEDIAN(AC209:AN209,BC209:BN209,CC209:CN209,DC209:DN209,EC209:EN209,FC209:FN209,GC209:GN209,HC209:HN209,IC209:IN209,JC209:JN209,KC209:KN209,LC209:LN209,MC209:MN209,NC209:NN209)</f>
        <v>24.05</v>
      </c>
      <c r="I209" s="157" t="n">
        <f aca="false">MIN(AC209:AN209,BC209:BN209,CC209:CN209,DC209:DN209,EC209:EN209,FC209:FN209,GC209:GN209,HC209:HN209,IC209:IN209,JC209:JN209,KC209:KN209,LC209:LN209,MC209:MN209,NC209:NN209)</f>
        <v>14</v>
      </c>
      <c r="J209" s="162" t="n">
        <f aca="false">(G209+I209)/2</f>
        <v>26.8</v>
      </c>
      <c r="AA209" s="1" t="n">
        <f aca="false">AA208+1</f>
        <v>85</v>
      </c>
      <c r="AB209" s="108"/>
      <c r="AC209" s="109"/>
      <c r="AD209" s="109"/>
      <c r="AE209" s="109"/>
      <c r="AF209" s="109"/>
      <c r="AG209" s="109"/>
      <c r="AH209" s="109"/>
      <c r="AI209" s="109"/>
      <c r="AJ209" s="109"/>
      <c r="AK209" s="109"/>
      <c r="AL209" s="109"/>
      <c r="AM209" s="109"/>
      <c r="AN209" s="109"/>
      <c r="AO209" s="110"/>
      <c r="AQ209" s="112"/>
      <c r="AR209" s="109"/>
      <c r="AS209" s="109"/>
      <c r="AT209" s="109"/>
      <c r="AU209" s="109"/>
      <c r="AV209" s="109"/>
      <c r="AW209" s="109"/>
      <c r="AX209" s="109"/>
      <c r="AY209" s="109"/>
      <c r="AZ209" s="109"/>
      <c r="BA209" s="1"/>
      <c r="BB209" s="113"/>
      <c r="BC209" s="109"/>
      <c r="BD209" s="109"/>
      <c r="BE209" s="109"/>
      <c r="BF209" s="109"/>
      <c r="BG209" s="109"/>
      <c r="BH209" s="109"/>
      <c r="BI209" s="109"/>
      <c r="BJ209" s="109"/>
      <c r="BK209" s="109"/>
      <c r="BL209" s="109"/>
      <c r="BM209" s="109"/>
      <c r="BN209" s="109"/>
      <c r="BO209" s="110"/>
      <c r="BP209" s="109"/>
      <c r="BQ209" s="109"/>
      <c r="BR209" s="109"/>
      <c r="BS209" s="109"/>
      <c r="CA209" s="1"/>
      <c r="CB209" s="112"/>
      <c r="CC209" s="109"/>
      <c r="CD209" s="109"/>
      <c r="CE209" s="109"/>
      <c r="CF209" s="109"/>
      <c r="CG209" s="109"/>
      <c r="CH209" s="109"/>
      <c r="CI209" s="109"/>
      <c r="CJ209" s="109"/>
      <c r="CK209" s="109"/>
      <c r="CL209" s="109"/>
      <c r="CM209" s="109"/>
      <c r="CN209" s="109"/>
      <c r="CO209" s="110"/>
      <c r="DA209" s="1"/>
      <c r="DB209" s="113"/>
      <c r="DC209" s="109"/>
      <c r="DD209" s="109"/>
      <c r="DE209" s="109"/>
      <c r="DF209" s="109"/>
      <c r="DG209" s="109"/>
      <c r="DH209" s="109"/>
      <c r="DI209" s="109"/>
      <c r="DJ209" s="109"/>
      <c r="DK209" s="109"/>
      <c r="DL209" s="109"/>
      <c r="DM209" s="109"/>
      <c r="DN209" s="109"/>
      <c r="DO209" s="110"/>
      <c r="EA209" s="1" t="n">
        <f aca="false">EA208+1</f>
        <v>2009</v>
      </c>
      <c r="EB209" s="111" t="n">
        <v>2009</v>
      </c>
      <c r="EC209" s="109" t="n">
        <v>39.6</v>
      </c>
      <c r="ED209" s="109" t="n">
        <v>38.8</v>
      </c>
      <c r="EE209" s="109" t="n">
        <v>34.7</v>
      </c>
      <c r="EF209" s="109" t="n">
        <v>28.1</v>
      </c>
      <c r="EG209" s="109" t="n">
        <v>22</v>
      </c>
      <c r="EH209" s="109" t="n">
        <v>20.2</v>
      </c>
      <c r="EI209" s="109" t="n">
        <v>19.8</v>
      </c>
      <c r="EJ209" s="109" t="n">
        <v>24</v>
      </c>
      <c r="EK209" s="109" t="n">
        <v>26.2</v>
      </c>
      <c r="EL209" s="109" t="n">
        <v>29.4</v>
      </c>
      <c r="EM209" s="109" t="n">
        <v>35.2</v>
      </c>
      <c r="EN209" s="109" t="n">
        <v>35.3</v>
      </c>
      <c r="EO209" s="110" t="n">
        <f aca="false">SUM(EC209:EN209)/12</f>
        <v>29.4416666666667</v>
      </c>
      <c r="FA209" s="1"/>
      <c r="FB209" s="113"/>
      <c r="FC209" s="109"/>
      <c r="FD209" s="109"/>
      <c r="FE209" s="109"/>
      <c r="FF209" s="109"/>
      <c r="FG209" s="109"/>
      <c r="FH209" s="109"/>
      <c r="FI209" s="109"/>
      <c r="FJ209" s="109"/>
      <c r="FK209" s="109"/>
      <c r="FL209" s="109"/>
      <c r="FM209" s="109"/>
      <c r="FN209" s="109"/>
      <c r="FO209" s="110"/>
      <c r="GA209" s="1"/>
      <c r="GB209" s="111"/>
      <c r="GC209" s="109"/>
      <c r="GD209" s="109"/>
      <c r="GE209" s="109"/>
      <c r="GF209" s="109"/>
      <c r="GG209" s="109"/>
      <c r="GH209" s="109"/>
      <c r="GI209" s="109"/>
      <c r="GJ209" s="109"/>
      <c r="GK209" s="109"/>
      <c r="GL209" s="109"/>
      <c r="GM209" s="109"/>
      <c r="GN209" s="109"/>
      <c r="GO209" s="110"/>
      <c r="HA209" s="1" t="n">
        <f aca="false">HA208+1</f>
        <v>2009</v>
      </c>
      <c r="HB209" s="113" t="s">
        <v>168</v>
      </c>
      <c r="HC209" s="109" t="n">
        <v>27.6</v>
      </c>
      <c r="HD209" s="109" t="n">
        <v>26.4</v>
      </c>
      <c r="HE209" s="109" t="n">
        <v>24.3</v>
      </c>
      <c r="HF209" s="109" t="n">
        <v>21.9</v>
      </c>
      <c r="HG209" s="109" t="n">
        <v>18.7</v>
      </c>
      <c r="HH209" s="109" t="n">
        <v>17.1</v>
      </c>
      <c r="HI209" s="109" t="n">
        <v>16.6</v>
      </c>
      <c r="HJ209" s="109" t="n">
        <v>18</v>
      </c>
      <c r="HK209" s="109" t="n">
        <v>18.6</v>
      </c>
      <c r="HL209" s="109" t="n">
        <v>19.2</v>
      </c>
      <c r="HM209" s="109" t="n">
        <v>26.9</v>
      </c>
      <c r="HN209" s="109" t="n">
        <v>26.8</v>
      </c>
      <c r="HO209" s="110" t="n">
        <f aca="false">SUM(HC209:HN209)/12</f>
        <v>21.8416666666667</v>
      </c>
      <c r="IA209" s="1" t="n">
        <f aca="false">IA208+1</f>
        <v>2009</v>
      </c>
      <c r="IB209" s="113" t="s">
        <v>168</v>
      </c>
      <c r="IC209" s="109" t="n">
        <v>34.4</v>
      </c>
      <c r="ID209" s="109" t="n">
        <v>33.4</v>
      </c>
      <c r="IE209" s="109" t="n">
        <v>28.9</v>
      </c>
      <c r="IF209" s="109" t="n">
        <v>25</v>
      </c>
      <c r="IG209" s="109" t="n">
        <v>20.5</v>
      </c>
      <c r="IH209" s="109" t="n">
        <v>17.2</v>
      </c>
      <c r="II209" s="109" t="n">
        <v>17.4</v>
      </c>
      <c r="IJ209" s="109" t="n">
        <v>20.2</v>
      </c>
      <c r="IK209" s="109" t="n">
        <v>22.3</v>
      </c>
      <c r="IL209" s="109" t="n">
        <v>24.3</v>
      </c>
      <c r="IM209" s="109" t="n">
        <v>32.2</v>
      </c>
      <c r="IN209" s="109" t="n">
        <v>30.5</v>
      </c>
      <c r="IO209" s="110" t="n">
        <f aca="false">SUM(IC209:IN209)/12</f>
        <v>25.525</v>
      </c>
      <c r="JA209" s="1" t="n">
        <f aca="false">JA208+1</f>
        <v>2009</v>
      </c>
      <c r="JB209" s="113" t="s">
        <v>168</v>
      </c>
      <c r="JC209" s="109" t="n">
        <v>23.3</v>
      </c>
      <c r="JD209" s="109" t="n">
        <v>23</v>
      </c>
      <c r="JE209" s="109" t="n">
        <v>20.9</v>
      </c>
      <c r="JF209" s="109" t="n">
        <v>19.3</v>
      </c>
      <c r="JG209" s="109" t="n">
        <v>16.9</v>
      </c>
      <c r="JH209" s="109" t="n">
        <v>14.2</v>
      </c>
      <c r="JI209" s="109" t="n">
        <v>14</v>
      </c>
      <c r="JJ209" s="109" t="n">
        <v>15.3</v>
      </c>
      <c r="JK209" s="109" t="n">
        <v>16.4</v>
      </c>
      <c r="JL209" s="109" t="n">
        <v>17.6</v>
      </c>
      <c r="JM209" s="109" t="n">
        <v>24.2</v>
      </c>
      <c r="JN209" s="109" t="n">
        <v>21.9</v>
      </c>
      <c r="JO209" s="110" t="n">
        <f aca="false">SUM(JC209:JN209)/12</f>
        <v>18.9166666666667</v>
      </c>
      <c r="KA209" s="1" t="n">
        <f aca="false">KA208+1</f>
        <v>2009</v>
      </c>
      <c r="KB209" s="123" t="s">
        <v>171</v>
      </c>
      <c r="KC209" s="109" t="n">
        <v>32.7</v>
      </c>
      <c r="KD209" s="109" t="n">
        <v>29.5</v>
      </c>
      <c r="KE209" s="109" t="n">
        <v>27.1</v>
      </c>
      <c r="KF209" s="109" t="n">
        <v>25.3</v>
      </c>
      <c r="KG209" s="109" t="n">
        <v>18.9</v>
      </c>
      <c r="KH209" s="109" t="n">
        <v>15.5</v>
      </c>
      <c r="KI209" s="109" t="n">
        <v>15.1</v>
      </c>
      <c r="KJ209" s="109" t="n">
        <v>15.6</v>
      </c>
      <c r="KK209" s="109" t="n">
        <v>20.7</v>
      </c>
      <c r="KL209" s="109" t="n">
        <v>25</v>
      </c>
      <c r="KM209" s="109" t="n">
        <v>29.5</v>
      </c>
      <c r="KN209" s="109" t="n">
        <v>29.8</v>
      </c>
      <c r="KO209" s="110" t="n">
        <f aca="false">SUM(KC209:KN209)/12</f>
        <v>23.725</v>
      </c>
      <c r="LA209" s="1" t="n">
        <f aca="false">LA208+1</f>
        <v>2009</v>
      </c>
      <c r="LB209" s="113" t="s">
        <v>168</v>
      </c>
      <c r="LC209" s="109" t="n">
        <v>34.6</v>
      </c>
      <c r="LD209" s="109" t="n">
        <v>33.2</v>
      </c>
      <c r="LE209" s="109" t="n">
        <v>28.7</v>
      </c>
      <c r="LF209" s="109" t="n">
        <v>24.1</v>
      </c>
      <c r="LG209" s="109" t="n">
        <v>19</v>
      </c>
      <c r="LH209" s="109" t="n">
        <v>15.8</v>
      </c>
      <c r="LI209" s="109" t="n">
        <v>15.5</v>
      </c>
      <c r="LJ209" s="109" t="n">
        <v>18</v>
      </c>
      <c r="LK209" s="109" t="n">
        <v>20.6</v>
      </c>
      <c r="LL209" s="109" t="n">
        <v>23.8</v>
      </c>
      <c r="LM209" s="109" t="n">
        <v>32</v>
      </c>
      <c r="LN209" s="109" t="n">
        <v>30.8</v>
      </c>
      <c r="LO209" s="110" t="n">
        <f aca="false">SUM(LC209:LN209)/12</f>
        <v>24.675</v>
      </c>
      <c r="MA209" s="1"/>
      <c r="MB209" s="113"/>
      <c r="MC209" s="109"/>
      <c r="MD209" s="109"/>
      <c r="ME209" s="109"/>
      <c r="MF209" s="109"/>
      <c r="MG209" s="109"/>
      <c r="MH209" s="109"/>
      <c r="MI209" s="109"/>
      <c r="MJ209" s="109"/>
      <c r="MK209" s="109"/>
      <c r="ML209" s="109"/>
      <c r="MM209" s="109"/>
      <c r="MN209" s="109"/>
      <c r="MO209" s="110"/>
      <c r="NA209" s="1" t="n">
        <f aca="false">NA208+1</f>
        <v>2009</v>
      </c>
      <c r="NB209" s="113" t="s">
        <v>168</v>
      </c>
      <c r="NC209" s="109" t="n">
        <v>38</v>
      </c>
      <c r="ND209" s="109" t="n">
        <v>36.9</v>
      </c>
      <c r="NE209" s="109" t="n">
        <v>31.4</v>
      </c>
      <c r="NF209" s="109" t="n">
        <v>26.6</v>
      </c>
      <c r="NG209" s="109" t="n">
        <v>20.7</v>
      </c>
      <c r="NH209" s="109" t="n">
        <v>18.9</v>
      </c>
      <c r="NI209" s="109" t="n">
        <v>19.1</v>
      </c>
      <c r="NJ209" s="109" t="n">
        <v>23.3</v>
      </c>
      <c r="NK209" s="109" t="n">
        <v>25.7</v>
      </c>
      <c r="NL209" s="109" t="n">
        <v>27.8</v>
      </c>
      <c r="NM209" s="109" t="n">
        <v>32.2</v>
      </c>
      <c r="NN209" s="109" t="n">
        <v>34.5</v>
      </c>
      <c r="NO209" s="110" t="n">
        <f aca="false">SUM(NC209:NN209)/12</f>
        <v>27.925</v>
      </c>
      <c r="OA209" s="5"/>
    </row>
    <row r="210" customFormat="false" ht="12.75" hidden="false" customHeight="false" outlineLevel="0" collapsed="false">
      <c r="A210" s="150" t="n">
        <f aca="false">A205+5</f>
        <v>2010</v>
      </c>
      <c r="B210" s="151" t="n">
        <f aca="false">AVERAGE(AO210,BO210,CO210,DO210,EO210,FO210,GO210,HO210,IO210,JO210,KO210,LO210,MO210,NO210)</f>
        <v>23.6392857142857</v>
      </c>
      <c r="C210" s="163" t="n">
        <f aca="false">AVERAGE(B206:B210)</f>
        <v>24.2590476190476</v>
      </c>
      <c r="D210" s="164" t="n">
        <f aca="false">AVERAGE(B201:B210)</f>
        <v>24.1989682539683</v>
      </c>
      <c r="E210" s="151" t="n">
        <f aca="false">AVERAGE(B191:B210)</f>
        <v>23.999126984127</v>
      </c>
      <c r="F210" s="165" t="n">
        <f aca="false">AVERAGE(B161:B210)</f>
        <v>23.7633373015873</v>
      </c>
      <c r="G210" s="159" t="n">
        <f aca="false">MAX(AC210:AN210,BC210:BN210,CC210:CN210,DC210:DN210,EC210:EN210,FC210:FN210,GC210:GN210,HC210:HN210,IC210:IN210,JC210:JN210,KC210:KN210,LC210:LN210,MC210:MN210,NC210:NN210)</f>
        <v>39.1</v>
      </c>
      <c r="H210" s="161" t="n">
        <f aca="false">MEDIAN(AC210:AN210,BC210:BN210,CC210:CN210,DC210:DN210,EC210:EN210,FC210:FN210,GC210:GN210,HC210:HN210,IC210:IN210,JC210:JN210,KC210:KN210,LC210:LN210,MC210:MN210,NC210:NN210)</f>
        <v>22.6</v>
      </c>
      <c r="I210" s="157" t="n">
        <f aca="false">MIN(AC210:AN210,BC210:BN210,CC210:CN210,DC210:DN210,EC210:EN210,FC210:FN210,GC210:GN210,HC210:HN210,IC210:IN210,JC210:JN210,KC210:KN210,LC210:LN210,MC210:MN210,NC210:NN210)</f>
        <v>13.5</v>
      </c>
      <c r="J210" s="162" t="n">
        <f aca="false">(G210+I210)/2</f>
        <v>26.3</v>
      </c>
      <c r="AA210" s="1" t="n">
        <f aca="false">AA209+1</f>
        <v>86</v>
      </c>
      <c r="AB210" s="108"/>
      <c r="AC210" s="109"/>
      <c r="AD210" s="109"/>
      <c r="AE210" s="109"/>
      <c r="AF210" s="109"/>
      <c r="AG210" s="109"/>
      <c r="AH210" s="109"/>
      <c r="AI210" s="109"/>
      <c r="AJ210" s="109"/>
      <c r="AK210" s="109"/>
      <c r="AL210" s="109"/>
      <c r="AM210" s="109"/>
      <c r="AN210" s="109"/>
      <c r="AO210" s="110"/>
      <c r="AQ210" s="112"/>
      <c r="AR210" s="109"/>
      <c r="AS210" s="109"/>
      <c r="AT210" s="109"/>
      <c r="AU210" s="109"/>
      <c r="AV210" s="109"/>
      <c r="AW210" s="109"/>
      <c r="AX210" s="109"/>
      <c r="AY210" s="109"/>
      <c r="AZ210" s="109"/>
      <c r="BA210" s="1"/>
      <c r="BB210" s="113"/>
      <c r="BC210" s="109"/>
      <c r="BD210" s="109"/>
      <c r="BE210" s="109"/>
      <c r="BF210" s="109"/>
      <c r="BG210" s="109"/>
      <c r="BH210" s="109"/>
      <c r="BI210" s="109"/>
      <c r="BJ210" s="109"/>
      <c r="BK210" s="109"/>
      <c r="BL210" s="109"/>
      <c r="BM210" s="109"/>
      <c r="BN210" s="109"/>
      <c r="BO210" s="110"/>
      <c r="BP210" s="109"/>
      <c r="BQ210" s="109"/>
      <c r="BR210" s="109"/>
      <c r="BS210" s="109"/>
      <c r="CA210" s="1"/>
      <c r="CB210" s="112"/>
      <c r="CC210" s="109"/>
      <c r="CD210" s="109"/>
      <c r="CE210" s="109"/>
      <c r="CF210" s="109"/>
      <c r="CG210" s="109"/>
      <c r="CH210" s="109"/>
      <c r="CI210" s="109"/>
      <c r="CJ210" s="109"/>
      <c r="CK210" s="109"/>
      <c r="CL210" s="109"/>
      <c r="CM210" s="109"/>
      <c r="CN210" s="109"/>
      <c r="CO210" s="110"/>
      <c r="DA210" s="1"/>
      <c r="DB210" s="113"/>
      <c r="DC210" s="109"/>
      <c r="DD210" s="109"/>
      <c r="DE210" s="109"/>
      <c r="DF210" s="109"/>
      <c r="DG210" s="109"/>
      <c r="DH210" s="109"/>
      <c r="DI210" s="109"/>
      <c r="DJ210" s="109"/>
      <c r="DK210" s="109"/>
      <c r="DL210" s="109"/>
      <c r="DM210" s="109"/>
      <c r="DN210" s="109"/>
      <c r="DO210" s="110"/>
      <c r="EA210" s="1" t="n">
        <f aca="false">EA209+1</f>
        <v>2010</v>
      </c>
      <c r="EB210" s="111" t="n">
        <v>2010</v>
      </c>
      <c r="EC210" s="109" t="n">
        <v>39.1</v>
      </c>
      <c r="ED210" s="109" t="n">
        <v>34.8</v>
      </c>
      <c r="EE210" s="109" t="n">
        <v>33.1</v>
      </c>
      <c r="EF210" s="109" t="n">
        <v>28.9</v>
      </c>
      <c r="EG210" s="109" t="n">
        <v>22.4</v>
      </c>
      <c r="EH210" s="109" t="n">
        <v>19.1</v>
      </c>
      <c r="EI210" s="109" t="n">
        <v>18</v>
      </c>
      <c r="EJ210" s="109" t="n">
        <v>18.4</v>
      </c>
      <c r="EK210" s="109" t="n">
        <v>22.8</v>
      </c>
      <c r="EL210" s="109" t="n">
        <v>26.8</v>
      </c>
      <c r="EM210" s="109" t="n">
        <v>30.9</v>
      </c>
      <c r="EN210" s="109" t="n">
        <v>33.7</v>
      </c>
      <c r="EO210" s="110" t="n">
        <f aca="false">SUM(EC210:EN210)/12</f>
        <v>27.3333333333333</v>
      </c>
      <c r="FA210" s="1"/>
      <c r="FB210" s="113"/>
      <c r="FC210" s="109"/>
      <c r="FD210" s="109"/>
      <c r="FE210" s="109"/>
      <c r="FF210" s="109"/>
      <c r="FG210" s="109"/>
      <c r="FH210" s="109"/>
      <c r="FI210" s="109"/>
      <c r="FJ210" s="109"/>
      <c r="FK210" s="109"/>
      <c r="FL210" s="109"/>
      <c r="FM210" s="109"/>
      <c r="FN210" s="109"/>
      <c r="FO210" s="110"/>
      <c r="GA210" s="1"/>
      <c r="GB210" s="111"/>
      <c r="GC210" s="109"/>
      <c r="GD210" s="109"/>
      <c r="GE210" s="109"/>
      <c r="GF210" s="109"/>
      <c r="GG210" s="109"/>
      <c r="GH210" s="109"/>
      <c r="GI210" s="109"/>
      <c r="GJ210" s="109"/>
      <c r="GK210" s="109"/>
      <c r="GL210" s="109"/>
      <c r="GM210" s="109"/>
      <c r="GN210" s="109"/>
      <c r="GO210" s="110"/>
      <c r="HA210" s="1" t="n">
        <f aca="false">HA209+1</f>
        <v>2010</v>
      </c>
      <c r="HB210" s="113" t="s">
        <v>169</v>
      </c>
      <c r="HC210" s="109" t="n">
        <v>26.7</v>
      </c>
      <c r="HD210" s="109" t="n">
        <v>26.4</v>
      </c>
      <c r="HE210" s="109" t="n">
        <v>24.4</v>
      </c>
      <c r="HF210" s="109" t="n">
        <v>22.5</v>
      </c>
      <c r="HG210" s="109" t="n">
        <v>20.1</v>
      </c>
      <c r="HH210" s="109" t="n">
        <v>16.7</v>
      </c>
      <c r="HI210" s="109" t="n">
        <v>15.9</v>
      </c>
      <c r="HJ210" s="109" t="n">
        <v>15.6</v>
      </c>
      <c r="HK210" s="109" t="n">
        <v>16.3</v>
      </c>
      <c r="HL210" s="109" t="n">
        <v>20</v>
      </c>
      <c r="HM210" s="109" t="n">
        <v>21.8</v>
      </c>
      <c r="HN210" s="109" t="n">
        <v>24.2</v>
      </c>
      <c r="HO210" s="110" t="n">
        <f aca="false">SUM(HC210:HN210)/12</f>
        <v>20.8833333333333</v>
      </c>
      <c r="IA210" s="1" t="n">
        <f aca="false">IA209+1</f>
        <v>2010</v>
      </c>
      <c r="IB210" s="113" t="s">
        <v>169</v>
      </c>
      <c r="IC210" s="109" t="n">
        <v>33.6</v>
      </c>
      <c r="ID210" s="109" t="n">
        <v>33.4</v>
      </c>
      <c r="IE210" s="109" t="n">
        <v>29.9</v>
      </c>
      <c r="IF210" s="109" t="n">
        <v>26.5</v>
      </c>
      <c r="IG210" s="109" t="n">
        <v>20.7</v>
      </c>
      <c r="IH210" s="109" t="n">
        <v>17.1</v>
      </c>
      <c r="II210" s="109" t="n">
        <v>16.8</v>
      </c>
      <c r="IJ210" s="109" t="n">
        <v>16.7</v>
      </c>
      <c r="IK210" s="109" t="n">
        <v>18.6</v>
      </c>
      <c r="IL210" s="109" t="n">
        <v>23.5</v>
      </c>
      <c r="IM210" s="109" t="n">
        <v>26.6</v>
      </c>
      <c r="IN210" s="109" t="n">
        <v>29.5</v>
      </c>
      <c r="IO210" s="110" t="n">
        <f aca="false">SUM(IC210:IN210)/12</f>
        <v>24.4083333333333</v>
      </c>
      <c r="JA210" s="1" t="n">
        <f aca="false">JA209+1</f>
        <v>2010</v>
      </c>
      <c r="JB210" s="113" t="s">
        <v>169</v>
      </c>
      <c r="JC210" s="109" t="n">
        <v>22.8</v>
      </c>
      <c r="JD210" s="109" t="n">
        <v>23.8</v>
      </c>
      <c r="JE210" s="109" t="n">
        <v>21.4</v>
      </c>
      <c r="JF210" s="109" t="n">
        <v>19.4</v>
      </c>
      <c r="JG210" s="109" t="n">
        <v>16.9</v>
      </c>
      <c r="JH210" s="109" t="n">
        <v>14.3</v>
      </c>
      <c r="JI210" s="109" t="n">
        <v>13.8</v>
      </c>
      <c r="JJ210" s="109" t="n">
        <v>13.5</v>
      </c>
      <c r="JK210" s="109" t="n">
        <v>14.7</v>
      </c>
      <c r="JL210" s="109" t="n">
        <v>18.1</v>
      </c>
      <c r="JM210" s="109" t="n">
        <v>19.7</v>
      </c>
      <c r="JN210" s="109" t="n">
        <v>21.5</v>
      </c>
      <c r="JO210" s="110" t="n">
        <f aca="false">SUM(JC210:JN210)/12</f>
        <v>18.325</v>
      </c>
      <c r="KA210" s="1" t="n">
        <f aca="false">KA209+1</f>
        <v>2010</v>
      </c>
      <c r="KB210" s="123" t="s">
        <v>172</v>
      </c>
      <c r="KC210" s="109" t="n">
        <v>31.7</v>
      </c>
      <c r="KD210" s="109" t="n">
        <v>31.9</v>
      </c>
      <c r="KE210" s="109" t="n">
        <v>29.1</v>
      </c>
      <c r="KF210" s="109" t="n">
        <v>24.4</v>
      </c>
      <c r="KG210" s="109" t="n">
        <v>21</v>
      </c>
      <c r="KH210" s="109" t="n">
        <v>16</v>
      </c>
      <c r="KI210" s="109" t="n">
        <v>15.6</v>
      </c>
      <c r="KJ210" s="109" t="n">
        <v>16.6</v>
      </c>
      <c r="KK210" s="109" t="n">
        <v>22.4</v>
      </c>
      <c r="KL210" s="109" t="n">
        <v>24.4</v>
      </c>
      <c r="KM210" s="109" t="n">
        <v>27.1</v>
      </c>
      <c r="KN210" s="109" t="n">
        <v>30.3</v>
      </c>
      <c r="KO210" s="110" t="n">
        <f aca="false">SUM(KC210:KN210)/12</f>
        <v>24.2083333333333</v>
      </c>
      <c r="LA210" s="1" t="n">
        <f aca="false">LA209+1</f>
        <v>2010</v>
      </c>
      <c r="LB210" s="113" t="s">
        <v>169</v>
      </c>
      <c r="LC210" s="109" t="n">
        <v>33.5</v>
      </c>
      <c r="LD210" s="109" t="n">
        <v>33.1</v>
      </c>
      <c r="LE210" s="109" t="n">
        <v>29</v>
      </c>
      <c r="LF210" s="109" t="n">
        <v>25.7</v>
      </c>
      <c r="LG210" s="109" t="n">
        <v>20.1</v>
      </c>
      <c r="LH210" s="109" t="n">
        <v>15.7</v>
      </c>
      <c r="LI210" s="109" t="n">
        <v>15.4</v>
      </c>
      <c r="LJ210" s="109" t="n">
        <v>14.9</v>
      </c>
      <c r="LK210" s="109" t="n">
        <v>16.4</v>
      </c>
      <c r="LL210" s="109" t="n">
        <v>22.7</v>
      </c>
      <c r="LM210" s="109" t="n">
        <v>26.5</v>
      </c>
      <c r="LN210" s="109" t="n">
        <v>29.6</v>
      </c>
      <c r="LO210" s="110" t="n">
        <f aca="false">SUM(LC210:LN210)/12</f>
        <v>23.55</v>
      </c>
      <c r="MA210" s="1"/>
      <c r="MB210" s="113"/>
      <c r="MC210" s="109"/>
      <c r="MD210" s="109"/>
      <c r="ME210" s="109"/>
      <c r="MF210" s="109"/>
      <c r="MG210" s="109"/>
      <c r="MH210" s="109"/>
      <c r="MI210" s="109"/>
      <c r="MJ210" s="109"/>
      <c r="MK210" s="109"/>
      <c r="ML210" s="109"/>
      <c r="MM210" s="109"/>
      <c r="MN210" s="109"/>
      <c r="MO210" s="110"/>
      <c r="NA210" s="1" t="n">
        <f aca="false">NA209+1</f>
        <v>2010</v>
      </c>
      <c r="NB210" s="113" t="s">
        <v>169</v>
      </c>
      <c r="NC210" s="109" t="n">
        <v>36.9</v>
      </c>
      <c r="ND210" s="109" t="n">
        <v>36.7</v>
      </c>
      <c r="NE210" s="109" t="n">
        <v>32.3</v>
      </c>
      <c r="NF210" s="109" t="n">
        <v>27.6</v>
      </c>
      <c r="NG210" s="109" t="n">
        <v>21.9</v>
      </c>
      <c r="NH210" s="109" t="n">
        <v>18</v>
      </c>
      <c r="NI210" s="109" t="n">
        <v>17.8</v>
      </c>
      <c r="NJ210" s="109" t="n">
        <v>18.4</v>
      </c>
      <c r="NK210" s="109" t="n">
        <v>22</v>
      </c>
      <c r="NL210" s="109" t="n">
        <v>26.2</v>
      </c>
      <c r="NM210" s="109" t="n">
        <v>29.9</v>
      </c>
      <c r="NN210" s="109" t="n">
        <v>33.5</v>
      </c>
      <c r="NO210" s="110" t="n">
        <f aca="false">SUM(NC210:NN210)/12</f>
        <v>26.7666666666667</v>
      </c>
      <c r="OA210" s="5"/>
    </row>
    <row r="211" customFormat="false" ht="12.75" hidden="false" customHeight="false" outlineLevel="0" collapsed="false">
      <c r="A211" s="150"/>
      <c r="B211" s="151" t="n">
        <f aca="false">AVERAGE(AO211,BO211,CO211,DO211,EO211,FO211,GO211,HO211,IO211,JO211,KO211,LO211,MO211,NO211)</f>
        <v>24.1226190476191</v>
      </c>
      <c r="C211" s="163" t="n">
        <f aca="false">AVERAGE(B207:B211)</f>
        <v>24.1952380952381</v>
      </c>
      <c r="D211" s="164" t="n">
        <f aca="false">AVERAGE(B202:B211)</f>
        <v>24.2341666666667</v>
      </c>
      <c r="E211" s="151" t="n">
        <f aca="false">AVERAGE(B192:B211)</f>
        <v>23.9880753968254</v>
      </c>
      <c r="F211" s="165" t="n">
        <f aca="false">AVERAGE(B162:B211)</f>
        <v>23.7652420634921</v>
      </c>
      <c r="G211" s="159" t="n">
        <f aca="false">MAX(AC211:AN211,BC211:BN211,CC211:CN211,DC211:DN211,EC211:EN211,FC211:FN211,GC211:GN211,HC211:HN211,IC211:IN211,JC211:JN211,KC211:KN211,LC211:LN211,MC211:MN211,NC211:NN211)</f>
        <v>40.3</v>
      </c>
      <c r="H211" s="161" t="n">
        <f aca="false">MEDIAN(AC211:AN211,BC211:BN211,CC211:CN211,DC211:DN211,EC211:EN211,FC211:FN211,GC211:GN211,HC211:HN211,IC211:IN211,JC211:JN211,KC211:KN211,LC211:LN211,MC211:MN211,NC211:NN211)</f>
        <v>23.4</v>
      </c>
      <c r="I211" s="157" t="n">
        <f aca="false">MIN(AC211:AN211,BC211:BN211,CC211:CN211,DC211:DN211,EC211:EN211,FC211:FN211,GC211:GN211,HC211:HN211,IC211:IN211,JC211:JN211,KC211:KN211,LC211:LN211,MC211:MN211,NC211:NN211)</f>
        <v>13.9</v>
      </c>
      <c r="J211" s="162" t="n">
        <f aca="false">(G211+I211)/2</f>
        <v>27.1</v>
      </c>
      <c r="AA211" s="1" t="n">
        <f aca="false">AA210+1</f>
        <v>87</v>
      </c>
      <c r="AB211" s="108"/>
      <c r="AC211" s="109"/>
      <c r="AD211" s="109"/>
      <c r="AE211" s="109"/>
      <c r="AF211" s="109"/>
      <c r="AG211" s="109"/>
      <c r="AH211" s="109"/>
      <c r="AI211" s="109"/>
      <c r="AJ211" s="109"/>
      <c r="AK211" s="109"/>
      <c r="AL211" s="109"/>
      <c r="AM211" s="109"/>
      <c r="AN211" s="109"/>
      <c r="AO211" s="110"/>
      <c r="AQ211" s="112"/>
      <c r="AR211" s="109"/>
      <c r="AS211" s="109"/>
      <c r="AT211" s="109"/>
      <c r="AU211" s="109"/>
      <c r="AV211" s="109"/>
      <c r="AW211" s="109"/>
      <c r="AX211" s="109"/>
      <c r="AY211" s="109"/>
      <c r="AZ211" s="109"/>
      <c r="BA211" s="1"/>
      <c r="BB211" s="113"/>
      <c r="BC211" s="109"/>
      <c r="BD211" s="109"/>
      <c r="BE211" s="109"/>
      <c r="BF211" s="109"/>
      <c r="BG211" s="109"/>
      <c r="BH211" s="109"/>
      <c r="BI211" s="109"/>
      <c r="BJ211" s="109"/>
      <c r="BK211" s="109"/>
      <c r="BL211" s="109"/>
      <c r="BM211" s="109"/>
      <c r="BN211" s="109"/>
      <c r="BO211" s="110"/>
      <c r="BP211" s="109"/>
      <c r="BQ211" s="109"/>
      <c r="BR211" s="109"/>
      <c r="BS211" s="109"/>
      <c r="CA211" s="1"/>
      <c r="CB211" s="112"/>
      <c r="CC211" s="109"/>
      <c r="CD211" s="109"/>
      <c r="CE211" s="109"/>
      <c r="CF211" s="109"/>
      <c r="CG211" s="109"/>
      <c r="CH211" s="109"/>
      <c r="CI211" s="109"/>
      <c r="CJ211" s="109"/>
      <c r="CK211" s="109"/>
      <c r="CL211" s="109"/>
      <c r="CM211" s="109"/>
      <c r="CN211" s="109"/>
      <c r="CO211" s="110"/>
      <c r="DA211" s="1"/>
      <c r="DB211" s="113"/>
      <c r="DC211" s="109"/>
      <c r="DD211" s="109"/>
      <c r="DE211" s="109"/>
      <c r="DF211" s="109"/>
      <c r="DG211" s="109"/>
      <c r="DH211" s="109"/>
      <c r="DI211" s="109"/>
      <c r="DJ211" s="109"/>
      <c r="DK211" s="109"/>
      <c r="DL211" s="109"/>
      <c r="DM211" s="109"/>
      <c r="DN211" s="109"/>
      <c r="DO211" s="110"/>
      <c r="EA211" s="1" t="n">
        <f aca="false">EA210+1</f>
        <v>2011</v>
      </c>
      <c r="EB211" s="111" t="n">
        <v>2011</v>
      </c>
      <c r="EC211" s="109" t="n">
        <v>40.3</v>
      </c>
      <c r="ED211" s="109" t="n">
        <v>35.6</v>
      </c>
      <c r="EE211" s="109" t="n">
        <v>30.6</v>
      </c>
      <c r="EF211" s="109" t="n">
        <v>27.8</v>
      </c>
      <c r="EG211" s="109" t="n">
        <v>21.1</v>
      </c>
      <c r="EH211" s="109" t="n">
        <v>20.2</v>
      </c>
      <c r="EI211" s="109" t="n">
        <v>19.2</v>
      </c>
      <c r="EJ211" s="109" t="n">
        <v>23.7</v>
      </c>
      <c r="EK211" s="109" t="n">
        <v>27.1</v>
      </c>
      <c r="EL211" s="109" t="n">
        <v>29.5</v>
      </c>
      <c r="EM211" s="109" t="n">
        <v>34.4</v>
      </c>
      <c r="EN211" s="109" t="n">
        <v>35.5</v>
      </c>
      <c r="EO211" s="110" t="n">
        <f aca="false">SUM(EC211:EN211)/12</f>
        <v>28.75</v>
      </c>
      <c r="FA211" s="1"/>
      <c r="FB211" s="113"/>
      <c r="FC211" s="109"/>
      <c r="FD211" s="109"/>
      <c r="FE211" s="109"/>
      <c r="FF211" s="109"/>
      <c r="FG211" s="109"/>
      <c r="FH211" s="109"/>
      <c r="FI211" s="109"/>
      <c r="FJ211" s="109"/>
      <c r="FK211" s="109"/>
      <c r="FL211" s="109"/>
      <c r="FM211" s="109"/>
      <c r="FN211" s="109"/>
      <c r="FO211" s="110"/>
      <c r="GA211" s="1"/>
      <c r="GB211" s="111"/>
      <c r="GC211" s="109"/>
      <c r="GD211" s="109"/>
      <c r="GE211" s="109"/>
      <c r="GF211" s="109"/>
      <c r="GG211" s="109"/>
      <c r="GH211" s="109"/>
      <c r="GI211" s="109"/>
      <c r="GJ211" s="109"/>
      <c r="GK211" s="109"/>
      <c r="GL211" s="109"/>
      <c r="GM211" s="109"/>
      <c r="GN211" s="109"/>
      <c r="GO211" s="110"/>
      <c r="HA211" s="1" t="n">
        <f aca="false">HA210+1</f>
        <v>2011</v>
      </c>
      <c r="HB211" s="113" t="s">
        <v>170</v>
      </c>
      <c r="HC211" s="109" t="n">
        <v>27.2</v>
      </c>
      <c r="HD211" s="109" t="n">
        <v>24.9</v>
      </c>
      <c r="HE211" s="109" t="n">
        <v>22.2</v>
      </c>
      <c r="HF211" s="109" t="n">
        <v>21.7</v>
      </c>
      <c r="HG211" s="109" t="n">
        <v>18.6</v>
      </c>
      <c r="HH211" s="109" t="n">
        <v>17.1</v>
      </c>
      <c r="HI211" s="109" t="n">
        <v>16.1</v>
      </c>
      <c r="HJ211" s="109" t="n">
        <v>18</v>
      </c>
      <c r="HK211" s="109" t="n">
        <v>20.3</v>
      </c>
      <c r="HL211" s="109" t="n">
        <v>19.6</v>
      </c>
      <c r="HM211" s="109" t="n">
        <v>24.3</v>
      </c>
      <c r="HN211" s="109" t="n">
        <v>24.3</v>
      </c>
      <c r="HO211" s="110" t="n">
        <f aca="false">SUM(HC211:HN211)/12</f>
        <v>21.1916666666667</v>
      </c>
      <c r="IA211" s="1" t="n">
        <f aca="false">IA210+1</f>
        <v>2011</v>
      </c>
      <c r="IB211" s="113" t="s">
        <v>170</v>
      </c>
      <c r="IC211" s="109" t="n">
        <v>33.6</v>
      </c>
      <c r="ID211" s="109" t="n">
        <v>31.2</v>
      </c>
      <c r="IE211" s="109" t="n">
        <v>27.1</v>
      </c>
      <c r="IF211" s="109" t="n">
        <v>25.3</v>
      </c>
      <c r="IG211" s="109" t="n">
        <v>19.1</v>
      </c>
      <c r="IH211" s="109" t="n">
        <v>17.9</v>
      </c>
      <c r="II211" s="109" t="n">
        <v>17</v>
      </c>
      <c r="IJ211" s="109" t="n">
        <v>20.1</v>
      </c>
      <c r="IK211" s="109" t="n">
        <v>23.5</v>
      </c>
      <c r="IL211" s="109" t="n">
        <v>24.5</v>
      </c>
      <c r="IM211" s="109" t="n">
        <v>29</v>
      </c>
      <c r="IN211" s="109" t="n">
        <v>30.2</v>
      </c>
      <c r="IO211" s="110" t="n">
        <f aca="false">SUM(IC211:IN211)/12</f>
        <v>24.875</v>
      </c>
      <c r="JA211" s="1" t="n">
        <f aca="false">JA210+1</f>
        <v>2011</v>
      </c>
      <c r="JB211" s="113" t="s">
        <v>170</v>
      </c>
      <c r="JC211" s="109" t="n">
        <v>22.3</v>
      </c>
      <c r="JD211" s="109" t="n">
        <v>22</v>
      </c>
      <c r="JE211" s="109" t="n">
        <v>19.9</v>
      </c>
      <c r="JF211" s="109" t="n">
        <v>19</v>
      </c>
      <c r="JG211" s="109" t="n">
        <v>15.9</v>
      </c>
      <c r="JH211" s="109" t="n">
        <v>14.7</v>
      </c>
      <c r="JI211" s="109" t="n">
        <v>13.9</v>
      </c>
      <c r="JJ211" s="109" t="n">
        <v>15.5</v>
      </c>
      <c r="JK211" s="109" t="n">
        <v>17</v>
      </c>
      <c r="JL211" s="109" t="n">
        <v>18.4</v>
      </c>
      <c r="JM211" s="109" t="n">
        <v>20.9</v>
      </c>
      <c r="JN211" s="109" t="n">
        <v>21.4</v>
      </c>
      <c r="JO211" s="110" t="n">
        <f aca="false">SUM(JC211:JN211)/12</f>
        <v>18.4083333333333</v>
      </c>
      <c r="KA211" s="1" t="n">
        <f aca="false">KA210+1</f>
        <v>2011</v>
      </c>
      <c r="KB211" s="123" t="s">
        <v>173</v>
      </c>
      <c r="KC211" s="109" t="n">
        <v>34</v>
      </c>
      <c r="KD211" s="109" t="n">
        <v>30.7</v>
      </c>
      <c r="KE211" s="109" t="n">
        <v>28.8</v>
      </c>
      <c r="KF211" s="109" t="n">
        <v>23.3</v>
      </c>
      <c r="KG211" s="109" t="n">
        <v>21.3</v>
      </c>
      <c r="KH211" s="109" t="n">
        <v>16.1</v>
      </c>
      <c r="KI211" s="109" t="n">
        <v>15.1</v>
      </c>
      <c r="KJ211" s="109" t="n">
        <v>16.9</v>
      </c>
      <c r="KK211" s="109" t="n">
        <v>21.3</v>
      </c>
      <c r="KL211" s="109" t="n">
        <v>27.6</v>
      </c>
      <c r="KM211" s="109" t="n">
        <v>28.8</v>
      </c>
      <c r="KN211" s="109" t="n">
        <v>28.5</v>
      </c>
      <c r="KO211" s="110" t="n">
        <f aca="false">SUM(KC211:KN211)/12</f>
        <v>24.3666666666667</v>
      </c>
      <c r="LA211" s="1" t="n">
        <f aca="false">LA210+1</f>
        <v>2011</v>
      </c>
      <c r="LB211" s="113" t="s">
        <v>170</v>
      </c>
      <c r="LC211" s="109" t="n">
        <v>32.7</v>
      </c>
      <c r="LD211" s="109" t="n">
        <v>31</v>
      </c>
      <c r="LE211" s="109" t="n">
        <v>26.4</v>
      </c>
      <c r="LF211" s="109" t="n">
        <v>24.4</v>
      </c>
      <c r="LG211" s="109" t="n">
        <v>18.6</v>
      </c>
      <c r="LH211" s="109" t="n">
        <v>16.6</v>
      </c>
      <c r="LI211" s="109" t="n">
        <v>15.6</v>
      </c>
      <c r="LJ211" s="109" t="n">
        <v>17.7</v>
      </c>
      <c r="LK211" s="109" t="n">
        <v>21.8</v>
      </c>
      <c r="LL211" s="109" t="n">
        <v>23.8</v>
      </c>
      <c r="LM211" s="109" t="n">
        <v>29.1</v>
      </c>
      <c r="LN211" s="109" t="n">
        <v>30.1</v>
      </c>
      <c r="LO211" s="110" t="n">
        <f aca="false">SUM(LC211:LN211)/12</f>
        <v>23.9833333333333</v>
      </c>
      <c r="MA211" s="1"/>
      <c r="MB211" s="113"/>
      <c r="MC211" s="109"/>
      <c r="MD211" s="109"/>
      <c r="ME211" s="109"/>
      <c r="MF211" s="109"/>
      <c r="MG211" s="109"/>
      <c r="MH211" s="109"/>
      <c r="MI211" s="109"/>
      <c r="MJ211" s="109"/>
      <c r="MK211" s="109"/>
      <c r="ML211" s="109"/>
      <c r="MM211" s="109"/>
      <c r="MN211" s="109"/>
      <c r="MO211" s="110"/>
      <c r="NA211" s="1" t="n">
        <f aca="false">NA210+1</f>
        <v>2011</v>
      </c>
      <c r="NB211" s="113" t="s">
        <v>170</v>
      </c>
      <c r="NC211" s="109" t="n">
        <v>39.4</v>
      </c>
      <c r="ND211" s="109" t="n">
        <v>32.9</v>
      </c>
      <c r="NE211" s="109" t="n">
        <v>28.3</v>
      </c>
      <c r="NF211" s="109" t="n">
        <v>26.6</v>
      </c>
      <c r="NG211" s="109" t="n">
        <v>20</v>
      </c>
      <c r="NH211" s="109" t="n">
        <v>19.3</v>
      </c>
      <c r="NI211" s="109" t="n">
        <v>18.8</v>
      </c>
      <c r="NJ211" s="109" t="n">
        <v>22.7</v>
      </c>
      <c r="NK211" s="109" t="n">
        <v>26.3</v>
      </c>
      <c r="NL211" s="109" t="n">
        <v>26.3</v>
      </c>
      <c r="NM211" s="109" t="n">
        <v>32.7</v>
      </c>
      <c r="NN211" s="109" t="n">
        <v>34.1</v>
      </c>
      <c r="NO211" s="110" t="n">
        <f aca="false">SUM(NC211:NN211)/12</f>
        <v>27.2833333333333</v>
      </c>
      <c r="OA211" s="5"/>
    </row>
    <row r="212" customFormat="false" ht="12.75" hidden="false" customHeight="false" outlineLevel="0" collapsed="false">
      <c r="A212" s="150"/>
      <c r="B212" s="151" t="n">
        <f aca="false">AVERAGE(AO212,BO212,CO212,DO212,EO212,FO212,GO212,HO212,IO212,JO212,KO212,LO212,MO212,NO212)</f>
        <v>24.2609126984127</v>
      </c>
      <c r="C212" s="163" t="n">
        <f aca="false">AVERAGE(B208:B212)</f>
        <v>24.115753968254</v>
      </c>
      <c r="D212" s="164" t="n">
        <f aca="false">AVERAGE(B203:B212)</f>
        <v>24.2364484126984</v>
      </c>
      <c r="E212" s="151" t="n">
        <f aca="false">AVERAGE(B193:B212)</f>
        <v>24.0664583333333</v>
      </c>
      <c r="F212" s="165" t="n">
        <f aca="false">AVERAGE(B163:B212)</f>
        <v>23.7784603174603</v>
      </c>
      <c r="G212" s="159" t="n">
        <f aca="false">MAX(AC212:AN212,BC212:BN212,CC212:CN212,DC212:DN212,EC212:EN212,FC212:FN212,GC212:GN212,HC212:HN212,IC212:IN212,JC212:JN212,KC212:KN212,LC212:LN212,MC212:MN212,NC212:NN212)</f>
        <v>37.9</v>
      </c>
      <c r="H212" s="161" t="n">
        <f aca="false">MEDIAN(AC212:AN212,BC212:BN212,CC212:CN212,DC212:DN212,EC212:EN212,FC212:FN212,GC212:GN212,HC212:HN212,IC212:IN212,JC212:JN212,KC212:KN212,LC212:LN212,MC212:MN212,NC212:NN212)</f>
        <v>24.2</v>
      </c>
      <c r="I212" s="157" t="n">
        <f aca="false">MIN(AC212:AN212,BC212:BN212,CC212:CN212,DC212:DN212,EC212:EN212,FC212:FN212,GC212:GN212,HC212:HN212,IC212:IN212,JC212:JN212,KC212:KN212,LC212:LN212,MC212:MN212,NC212:NN212)</f>
        <v>14</v>
      </c>
      <c r="J212" s="162" t="n">
        <f aca="false">(G212+I212)/2</f>
        <v>25.95</v>
      </c>
      <c r="AA212" s="1" t="n">
        <f aca="false">AA211+1</f>
        <v>88</v>
      </c>
      <c r="AB212" s="108"/>
      <c r="AC212" s="109"/>
      <c r="AD212" s="109"/>
      <c r="AE212" s="109"/>
      <c r="AF212" s="109"/>
      <c r="AG212" s="109"/>
      <c r="AH212" s="109"/>
      <c r="AI212" s="109"/>
      <c r="AJ212" s="109"/>
      <c r="AK212" s="109"/>
      <c r="AL212" s="109"/>
      <c r="AM212" s="109"/>
      <c r="AN212" s="109"/>
      <c r="AO212" s="110"/>
      <c r="AQ212" s="112"/>
      <c r="AR212" s="109"/>
      <c r="AS212" s="109"/>
      <c r="AT212" s="109"/>
      <c r="AU212" s="109"/>
      <c r="AV212" s="109"/>
      <c r="AW212" s="109"/>
      <c r="AX212" s="109"/>
      <c r="AY212" s="109"/>
      <c r="AZ212" s="109"/>
      <c r="BA212" s="1"/>
      <c r="BB212" s="113"/>
      <c r="BC212" s="109"/>
      <c r="BD212" s="109"/>
      <c r="BE212" s="109"/>
      <c r="BF212" s="109"/>
      <c r="BG212" s="109"/>
      <c r="BH212" s="109"/>
      <c r="BI212" s="109"/>
      <c r="BJ212" s="109"/>
      <c r="BK212" s="109"/>
      <c r="BL212" s="109"/>
      <c r="BM212" s="109"/>
      <c r="BN212" s="109"/>
      <c r="BO212" s="110"/>
      <c r="BP212" s="109"/>
      <c r="BQ212" s="109"/>
      <c r="BR212" s="109"/>
      <c r="BS212" s="109"/>
      <c r="CA212" s="1"/>
      <c r="CB212" s="112"/>
      <c r="CC212" s="109"/>
      <c r="CD212" s="109"/>
      <c r="CE212" s="109"/>
      <c r="CF212" s="109"/>
      <c r="CG212" s="109"/>
      <c r="CH212" s="109"/>
      <c r="CI212" s="109"/>
      <c r="CJ212" s="109"/>
      <c r="CK212" s="109"/>
      <c r="CL212" s="109"/>
      <c r="CM212" s="109"/>
      <c r="CN212" s="109"/>
      <c r="CO212" s="110"/>
      <c r="DA212" s="1"/>
      <c r="DB212" s="113"/>
      <c r="DC212" s="109"/>
      <c r="DD212" s="109"/>
      <c r="DE212" s="109"/>
      <c r="DF212" s="109"/>
      <c r="DG212" s="109"/>
      <c r="DH212" s="109"/>
      <c r="DI212" s="109"/>
      <c r="DJ212" s="109"/>
      <c r="DK212" s="109"/>
      <c r="DL212" s="109"/>
      <c r="DM212" s="109"/>
      <c r="DN212" s="109"/>
      <c r="DO212" s="110"/>
      <c r="EA212" s="1" t="n">
        <f aca="false">EA211+1</f>
        <v>2012</v>
      </c>
      <c r="EB212" s="111" t="n">
        <v>2012</v>
      </c>
      <c r="EC212" s="109" t="n">
        <v>37.7</v>
      </c>
      <c r="ED212" s="109" t="n">
        <v>35.4</v>
      </c>
      <c r="EE212" s="109" t="n">
        <v>30.5</v>
      </c>
      <c r="EF212" s="109" t="n">
        <v>28.6</v>
      </c>
      <c r="EG212" s="109" t="n">
        <v>23.1</v>
      </c>
      <c r="EH212" s="109" t="n">
        <v>18.4</v>
      </c>
      <c r="EI212" s="109" t="n">
        <v>18.7</v>
      </c>
      <c r="EJ212" s="109" t="n">
        <v>21.9</v>
      </c>
      <c r="EK212" s="109" t="n">
        <v>26.9</v>
      </c>
      <c r="EL212" s="109" t="n">
        <v>31.7</v>
      </c>
      <c r="EM212" s="109" t="n">
        <v>36.2</v>
      </c>
      <c r="EN212" s="109" t="n">
        <v>37.9</v>
      </c>
      <c r="EO212" s="110" t="n">
        <f aca="false">SUM(EC212:EN212)/12</f>
        <v>28.9166666666667</v>
      </c>
      <c r="FA212" s="1"/>
      <c r="FB212" s="113"/>
      <c r="FC212" s="109"/>
      <c r="FD212" s="109"/>
      <c r="FE212" s="109"/>
      <c r="FF212" s="109"/>
      <c r="FG212" s="109"/>
      <c r="FH212" s="109"/>
      <c r="FI212" s="109"/>
      <c r="FJ212" s="109"/>
      <c r="FK212" s="109"/>
      <c r="FL212" s="109"/>
      <c r="FM212" s="109"/>
      <c r="FN212" s="109"/>
      <c r="FO212" s="110"/>
      <c r="GA212" s="1"/>
      <c r="GB212" s="111"/>
      <c r="GC212" s="109"/>
      <c r="GD212" s="109"/>
      <c r="GE212" s="109"/>
      <c r="GF212" s="109"/>
      <c r="GG212" s="109"/>
      <c r="GH212" s="109"/>
      <c r="GI212" s="109"/>
      <c r="GJ212" s="109"/>
      <c r="GK212" s="109"/>
      <c r="GL212" s="109"/>
      <c r="GM212" s="109"/>
      <c r="GN212" s="109"/>
      <c r="GO212" s="110"/>
      <c r="HA212" s="1" t="n">
        <f aca="false">HA211+1</f>
        <v>2012</v>
      </c>
      <c r="HB212" s="113" t="s">
        <v>171</v>
      </c>
      <c r="HC212" s="109" t="n">
        <v>27.2</v>
      </c>
      <c r="HD212" s="109" t="n">
        <v>25.6</v>
      </c>
      <c r="HE212" s="109" t="n">
        <v>25</v>
      </c>
      <c r="HF212" s="109" t="n">
        <v>24</v>
      </c>
      <c r="HG212" s="109" t="n">
        <v>19</v>
      </c>
      <c r="HH212" s="109" t="n">
        <v>16.3</v>
      </c>
      <c r="HI212" s="109" t="n">
        <v>15.6</v>
      </c>
      <c r="HJ212" s="109" t="n">
        <v>16.7</v>
      </c>
      <c r="HK212" s="109" t="n">
        <v>19.1</v>
      </c>
      <c r="HL212" s="109" t="n">
        <v>22.1</v>
      </c>
      <c r="HM212" s="109" t="n">
        <v>25</v>
      </c>
      <c r="HN212" s="109" t="n">
        <v>25.8</v>
      </c>
      <c r="HO212" s="110" t="n">
        <f aca="false">SUM(HC212:HN212)/12</f>
        <v>21.7833333333333</v>
      </c>
      <c r="IA212" s="1" t="n">
        <f aca="false">IA211+1</f>
        <v>2012</v>
      </c>
      <c r="IB212" s="113" t="s">
        <v>171</v>
      </c>
      <c r="IC212" s="109" t="n">
        <v>32.5</v>
      </c>
      <c r="ID212" s="109" t="n">
        <v>29.7</v>
      </c>
      <c r="IE212" s="109" t="n">
        <v>28</v>
      </c>
      <c r="IF212" s="109" t="n">
        <v>26</v>
      </c>
      <c r="IG212" s="109" t="n">
        <v>19.9</v>
      </c>
      <c r="IH212" s="109" t="n">
        <v>16.8</v>
      </c>
      <c r="II212" s="109" t="n">
        <v>16.4</v>
      </c>
      <c r="IJ212" s="109" t="n">
        <v>17.9</v>
      </c>
      <c r="IK212" s="120" t="n">
        <f aca="false">(IK209+IK210+IK211+IK213+IK214+IK215)/6</f>
        <v>22.25</v>
      </c>
      <c r="IL212" s="120" t="n">
        <f aca="false">(IL209+IL210+IL211+IL213+IL214+IL215)/6</f>
        <v>25.8833333333333</v>
      </c>
      <c r="IM212" s="120" t="n">
        <f aca="false">(IM209+IM210+IM211+IM213+IM214+IM215)/6</f>
        <v>29.1</v>
      </c>
      <c r="IN212" s="120" t="n">
        <f aca="false">(IN209+IN210+IN211+IN213+IN214+IN215)/6</f>
        <v>30.7833333333333</v>
      </c>
      <c r="IO212" s="110" t="n">
        <f aca="false">SUM(IC212:IN212)/12</f>
        <v>24.6013888888889</v>
      </c>
      <c r="JA212" s="1" t="n">
        <f aca="false">JA211+1</f>
        <v>2012</v>
      </c>
      <c r="JB212" s="113" t="s">
        <v>171</v>
      </c>
      <c r="JC212" s="109" t="n">
        <v>24.4</v>
      </c>
      <c r="JD212" s="109" t="n">
        <v>22.4</v>
      </c>
      <c r="JE212" s="109" t="n">
        <v>22</v>
      </c>
      <c r="JF212" s="109" t="n">
        <v>20.4</v>
      </c>
      <c r="JG212" s="109" t="n">
        <v>16.1</v>
      </c>
      <c r="JH212" s="109" t="n">
        <v>14.2</v>
      </c>
      <c r="JI212" s="109" t="n">
        <v>14</v>
      </c>
      <c r="JJ212" s="109" t="n">
        <v>14.3</v>
      </c>
      <c r="JK212" s="109" t="n">
        <v>16.3</v>
      </c>
      <c r="JL212" s="109" t="n">
        <v>17.8</v>
      </c>
      <c r="JM212" s="109" t="n">
        <v>20.8</v>
      </c>
      <c r="JN212" s="109" t="n">
        <v>21.9</v>
      </c>
      <c r="JO212" s="110" t="n">
        <f aca="false">SUM(JC212:JN212)/12</f>
        <v>18.7166666666667</v>
      </c>
      <c r="KA212" s="1" t="n">
        <f aca="false">KA211+1</f>
        <v>2012</v>
      </c>
      <c r="KB212" s="123" t="s">
        <v>174</v>
      </c>
      <c r="KC212" s="109" t="n">
        <v>29.6</v>
      </c>
      <c r="KD212" s="109" t="n">
        <v>33.8</v>
      </c>
      <c r="KE212" s="109" t="n">
        <v>26.4</v>
      </c>
      <c r="KF212" s="109" t="n">
        <v>20.9</v>
      </c>
      <c r="KG212" s="109" t="n">
        <v>18.7</v>
      </c>
      <c r="KH212" s="109" t="n">
        <v>16.3</v>
      </c>
      <c r="KI212" s="109" t="n">
        <v>14.7</v>
      </c>
      <c r="KJ212" s="109" t="n">
        <v>15.3</v>
      </c>
      <c r="KK212" s="109" t="n">
        <v>19.4</v>
      </c>
      <c r="KL212" s="109" t="n">
        <v>28.6</v>
      </c>
      <c r="KM212" s="109" t="n">
        <v>28.5</v>
      </c>
      <c r="KN212" s="109" t="n">
        <v>33.5</v>
      </c>
      <c r="KO212" s="110" t="n">
        <f aca="false">SUM(KC212:KN212)/12</f>
        <v>23.8083333333333</v>
      </c>
      <c r="LA212" s="1" t="n">
        <f aca="false">LA211+1</f>
        <v>2012</v>
      </c>
      <c r="LB212" s="113" t="s">
        <v>171</v>
      </c>
      <c r="LC212" s="109" t="n">
        <v>32.4</v>
      </c>
      <c r="LD212" s="109" t="n">
        <v>30</v>
      </c>
      <c r="LE212" s="109" t="n">
        <v>27.7</v>
      </c>
      <c r="LF212" s="109" t="n">
        <v>25.5</v>
      </c>
      <c r="LG212" s="109" t="n">
        <v>18.9</v>
      </c>
      <c r="LH212" s="109" t="n">
        <v>15.2</v>
      </c>
      <c r="LI212" s="109" t="n">
        <v>14.9</v>
      </c>
      <c r="LJ212" s="109" t="n">
        <v>16.4</v>
      </c>
      <c r="LK212" s="109" t="n">
        <v>21.5</v>
      </c>
      <c r="LL212" s="109" t="n">
        <v>25.9</v>
      </c>
      <c r="LM212" s="109" t="n">
        <v>29.6</v>
      </c>
      <c r="LN212" s="109" t="n">
        <v>30.6</v>
      </c>
      <c r="LO212" s="110" t="n">
        <f aca="false">SUM(LC212:LN212)/12</f>
        <v>24.05</v>
      </c>
      <c r="MA212" s="1"/>
      <c r="MB212" s="113"/>
      <c r="MC212" s="109"/>
      <c r="MD212" s="109"/>
      <c r="ME212" s="109"/>
      <c r="MF212" s="109"/>
      <c r="MG212" s="109"/>
      <c r="MH212" s="109"/>
      <c r="MI212" s="109"/>
      <c r="MJ212" s="109"/>
      <c r="MK212" s="109"/>
      <c r="ML212" s="109"/>
      <c r="MM212" s="109"/>
      <c r="MN212" s="109"/>
      <c r="MO212" s="110"/>
      <c r="NA212" s="1" t="n">
        <f aca="false">NA211+1</f>
        <v>2012</v>
      </c>
      <c r="NB212" s="113" t="s">
        <v>171</v>
      </c>
      <c r="NC212" s="109" t="n">
        <v>35.7</v>
      </c>
      <c r="ND212" s="109" t="n">
        <v>33.6</v>
      </c>
      <c r="NE212" s="109" t="n">
        <v>30.4</v>
      </c>
      <c r="NF212" s="109" t="n">
        <v>27.7</v>
      </c>
      <c r="NG212" s="109" t="n">
        <v>22</v>
      </c>
      <c r="NH212" s="109" t="n">
        <v>18.5</v>
      </c>
      <c r="NI212" s="109" t="n">
        <v>18.3</v>
      </c>
      <c r="NJ212" s="109" t="n">
        <v>21.4</v>
      </c>
      <c r="NK212" s="109" t="n">
        <v>26.7</v>
      </c>
      <c r="NL212" s="109" t="n">
        <v>30.3</v>
      </c>
      <c r="NM212" s="109" t="n">
        <v>34.8</v>
      </c>
      <c r="NN212" s="109" t="n">
        <v>36</v>
      </c>
      <c r="NO212" s="110" t="n">
        <f aca="false">SUM(NC212:NN212)/12</f>
        <v>27.95</v>
      </c>
      <c r="OA212" s="5"/>
    </row>
    <row r="213" customFormat="false" ht="12.75" hidden="false" customHeight="false" outlineLevel="0" collapsed="false">
      <c r="A213" s="150"/>
      <c r="B213" s="151" t="n">
        <f aca="false">AVERAGE(AO213,BO213,CO213,DO213,EO213,FO213,GO213,HO213,IO213,JO213,KO213,LO213,MO213,NO213)</f>
        <v>24.7404761904762</v>
      </c>
      <c r="C213" s="163" t="n">
        <f aca="false">AVERAGE(B209:B213)</f>
        <v>24.268373015873</v>
      </c>
      <c r="D213" s="164" t="n">
        <f aca="false">AVERAGE(B204:B213)</f>
        <v>24.3114484126984</v>
      </c>
      <c r="E213" s="151" t="n">
        <f aca="false">AVERAGE(B194:B213)</f>
        <v>24.1005654761905</v>
      </c>
      <c r="F213" s="165" t="n">
        <f aca="false">AVERAGE(B164:B213)</f>
        <v>23.807246031746</v>
      </c>
      <c r="G213" s="159" t="n">
        <f aca="false">MAX(AC213:AN213,BC213:BN213,CC213:CN213,DC213:DN213,EC213:EN213,FC213:FN213,GC213:GN213,HC213:HN213,IC213:IN213,JC213:JN213,KC213:KN213,LC213:LN213,MC213:MN213,NC213:NN213)</f>
        <v>40.6</v>
      </c>
      <c r="H213" s="161" t="n">
        <f aca="false">MEDIAN(AC213:AN213,BC213:BN213,CC213:CN213,DC213:DN213,EC213:EN213,FC213:FN213,GC213:GN213,HC213:HN213,IC213:IN213,JC213:JN213,KC213:KN213,LC213:LN213,MC213:MN213,NC213:NN213)</f>
        <v>24.75</v>
      </c>
      <c r="I213" s="157" t="n">
        <f aca="false">MIN(AC213:AN213,BC213:BN213,CC213:CN213,DC213:DN213,EC213:EN213,FC213:FN213,GC213:GN213,HC213:HN213,IC213:IN213,JC213:JN213,KC213:KN213,LC213:LN213,MC213:MN213,NC213:NN213)</f>
        <v>14.5</v>
      </c>
      <c r="J213" s="162" t="n">
        <f aca="false">(G213+I213)/2</f>
        <v>27.55</v>
      </c>
      <c r="AA213" s="1" t="n">
        <f aca="false">AA212+1</f>
        <v>89</v>
      </c>
      <c r="AB213" s="108"/>
      <c r="AC213" s="109"/>
      <c r="AD213" s="109"/>
      <c r="AE213" s="109"/>
      <c r="AF213" s="109"/>
      <c r="AG213" s="109"/>
      <c r="AH213" s="109"/>
      <c r="AI213" s="109"/>
      <c r="AJ213" s="109"/>
      <c r="AK213" s="109"/>
      <c r="AL213" s="109"/>
      <c r="AM213" s="109"/>
      <c r="AN213" s="109"/>
      <c r="AO213" s="110"/>
      <c r="AQ213" s="112"/>
      <c r="AR213" s="109"/>
      <c r="AS213" s="109"/>
      <c r="AT213" s="109"/>
      <c r="AU213" s="109"/>
      <c r="AV213" s="109"/>
      <c r="AW213" s="109"/>
      <c r="AX213" s="109"/>
      <c r="AY213" s="109"/>
      <c r="AZ213" s="109"/>
      <c r="BA213" s="1"/>
      <c r="BB213" s="113"/>
      <c r="BC213" s="109"/>
      <c r="BD213" s="109"/>
      <c r="BE213" s="109"/>
      <c r="BF213" s="109"/>
      <c r="BG213" s="109"/>
      <c r="BH213" s="109"/>
      <c r="BI213" s="109"/>
      <c r="BJ213" s="109"/>
      <c r="BK213" s="109"/>
      <c r="BL213" s="109"/>
      <c r="BM213" s="109"/>
      <c r="BN213" s="109"/>
      <c r="BO213" s="110"/>
      <c r="BP213" s="109"/>
      <c r="BQ213" s="109"/>
      <c r="BR213" s="109"/>
      <c r="BS213" s="109"/>
      <c r="CA213" s="1"/>
      <c r="CB213" s="112"/>
      <c r="CC213" s="109"/>
      <c r="CD213" s="109"/>
      <c r="CE213" s="109"/>
      <c r="CF213" s="109"/>
      <c r="CG213" s="109"/>
      <c r="CH213" s="109"/>
      <c r="CI213" s="109"/>
      <c r="CJ213" s="109"/>
      <c r="CK213" s="109"/>
      <c r="CL213" s="109"/>
      <c r="CM213" s="109"/>
      <c r="CN213" s="109"/>
      <c r="CO213" s="110"/>
      <c r="DA213" s="1"/>
      <c r="DB213" s="113"/>
      <c r="DC213" s="109"/>
      <c r="DD213" s="109"/>
      <c r="DE213" s="109"/>
      <c r="DF213" s="109"/>
      <c r="DG213" s="109"/>
      <c r="DH213" s="109"/>
      <c r="DI213" s="109"/>
      <c r="DJ213" s="109"/>
      <c r="DK213" s="109"/>
      <c r="DL213" s="109"/>
      <c r="DM213" s="109"/>
      <c r="DN213" s="109"/>
      <c r="DO213" s="110"/>
      <c r="EA213" s="1" t="n">
        <f aca="false">EA212+1</f>
        <v>2013</v>
      </c>
      <c r="EB213" s="111" t="n">
        <v>2013</v>
      </c>
      <c r="EC213" s="109" t="n">
        <v>40.6</v>
      </c>
      <c r="ED213" s="109" t="n">
        <v>37.3</v>
      </c>
      <c r="EE213" s="109" t="n">
        <v>33</v>
      </c>
      <c r="EF213" s="109" t="n">
        <v>29.8</v>
      </c>
      <c r="EG213" s="109" t="n">
        <v>24.7</v>
      </c>
      <c r="EH213" s="109" t="n">
        <v>18.5</v>
      </c>
      <c r="EI213" s="109" t="n">
        <v>20.6</v>
      </c>
      <c r="EJ213" s="109" t="n">
        <v>24.2</v>
      </c>
      <c r="EK213" s="109" t="n">
        <v>31.3</v>
      </c>
      <c r="EL213" s="109" t="n">
        <v>30.5</v>
      </c>
      <c r="EM213" s="109" t="n">
        <v>33.5</v>
      </c>
      <c r="EN213" s="109" t="n">
        <v>37</v>
      </c>
      <c r="EO213" s="110" t="n">
        <f aca="false">SUM(EC213:EN213)/12</f>
        <v>30.0833333333333</v>
      </c>
      <c r="FA213" s="1"/>
      <c r="FB213" s="113"/>
      <c r="FC213" s="109"/>
      <c r="FD213" s="109"/>
      <c r="FE213" s="109"/>
      <c r="FF213" s="109"/>
      <c r="FG213" s="109"/>
      <c r="FH213" s="109"/>
      <c r="FI213" s="109"/>
      <c r="FJ213" s="109"/>
      <c r="FK213" s="109"/>
      <c r="FL213" s="109"/>
      <c r="FM213" s="109"/>
      <c r="FN213" s="109"/>
      <c r="FO213" s="110"/>
      <c r="GA213" s="1"/>
      <c r="GB213" s="111"/>
      <c r="GC213" s="109"/>
      <c r="GD213" s="109"/>
      <c r="GE213" s="109"/>
      <c r="GF213" s="109"/>
      <c r="GG213" s="109"/>
      <c r="GH213" s="109"/>
      <c r="GI213" s="109"/>
      <c r="GJ213" s="109"/>
      <c r="GK213" s="109"/>
      <c r="GL213" s="109"/>
      <c r="GM213" s="109"/>
      <c r="GN213" s="109"/>
      <c r="GO213" s="110"/>
      <c r="HA213" s="1" t="n">
        <f aca="false">HA212+1</f>
        <v>2013</v>
      </c>
      <c r="HB213" s="113" t="s">
        <v>172</v>
      </c>
      <c r="HC213" s="109" t="n">
        <v>27.6</v>
      </c>
      <c r="HD213" s="109" t="n">
        <v>27.5</v>
      </c>
      <c r="HE213" s="109" t="n">
        <v>27</v>
      </c>
      <c r="HF213" s="109" t="n">
        <v>23.5</v>
      </c>
      <c r="HG213" s="109" t="n">
        <v>21.7</v>
      </c>
      <c r="HH213" s="109" t="n">
        <v>17</v>
      </c>
      <c r="HI213" s="109" t="n">
        <v>16.5</v>
      </c>
      <c r="HJ213" s="109" t="n">
        <v>17.9</v>
      </c>
      <c r="HK213" s="109" t="n">
        <v>20.4</v>
      </c>
      <c r="HL213" s="109" t="n">
        <v>22.1</v>
      </c>
      <c r="HM213" s="109" t="n">
        <v>22.3</v>
      </c>
      <c r="HN213" s="109" t="n">
        <v>25.3</v>
      </c>
      <c r="HO213" s="110" t="n">
        <f aca="false">SUM(HC213:HN213)/12</f>
        <v>22.4</v>
      </c>
      <c r="IA213" s="1" t="n">
        <f aca="false">IA212+1</f>
        <v>2013</v>
      </c>
      <c r="IB213" s="113" t="s">
        <v>172</v>
      </c>
      <c r="IC213" s="109" t="n">
        <v>33</v>
      </c>
      <c r="ID213" s="109" t="n">
        <v>32.8</v>
      </c>
      <c r="IE213" s="109" t="n">
        <v>30</v>
      </c>
      <c r="IF213" s="109" t="n">
        <v>25.6</v>
      </c>
      <c r="IG213" s="109" t="n">
        <v>22.3</v>
      </c>
      <c r="IH213" s="109" t="n">
        <v>16.4</v>
      </c>
      <c r="II213" s="109" t="n">
        <v>16.9</v>
      </c>
      <c r="IJ213" s="109" t="n">
        <v>18.8</v>
      </c>
      <c r="IK213" s="109" t="n">
        <v>25.5</v>
      </c>
      <c r="IL213" s="109" t="n">
        <v>25.5</v>
      </c>
      <c r="IM213" s="109" t="n">
        <v>28.1</v>
      </c>
      <c r="IN213" s="109" t="n">
        <v>30.4</v>
      </c>
      <c r="IO213" s="110" t="n">
        <f aca="false">SUM(IC213:IN213)/12</f>
        <v>25.4416666666667</v>
      </c>
      <c r="JA213" s="1" t="n">
        <f aca="false">JA212+1</f>
        <v>2013</v>
      </c>
      <c r="JB213" s="113" t="s">
        <v>172</v>
      </c>
      <c r="JC213" s="109" t="n">
        <v>23.1</v>
      </c>
      <c r="JD213" s="109" t="n">
        <v>24.9</v>
      </c>
      <c r="JE213" s="109" t="n">
        <v>24.7</v>
      </c>
      <c r="JF213" s="109" t="n">
        <v>19.8</v>
      </c>
      <c r="JG213" s="109" t="n">
        <v>17.3</v>
      </c>
      <c r="JH213" s="109" t="n">
        <v>14.7</v>
      </c>
      <c r="JI213" s="109" t="n">
        <v>14.5</v>
      </c>
      <c r="JJ213" s="109" t="n">
        <v>15.3</v>
      </c>
      <c r="JK213" s="109" t="n">
        <v>17.8</v>
      </c>
      <c r="JL213" s="109" t="n">
        <v>16.9</v>
      </c>
      <c r="JM213" s="109" t="n">
        <v>18.8</v>
      </c>
      <c r="JN213" s="109" t="n">
        <v>20.8</v>
      </c>
      <c r="JO213" s="110" t="n">
        <f aca="false">SUM(JC213:JN213)/12</f>
        <v>19.05</v>
      </c>
      <c r="KA213" s="1" t="n">
        <f aca="false">KA212+1</f>
        <v>2013</v>
      </c>
      <c r="KB213" s="123" t="s">
        <v>175</v>
      </c>
      <c r="KC213" s="109" t="n">
        <v>32.2</v>
      </c>
      <c r="KD213" s="109" t="n">
        <v>30.5</v>
      </c>
      <c r="KE213" s="109" t="n">
        <v>29.2</v>
      </c>
      <c r="KF213" s="109" t="n">
        <v>25.5</v>
      </c>
      <c r="KG213" s="109" t="n">
        <v>20.4</v>
      </c>
      <c r="KH213" s="109" t="n">
        <v>15.8</v>
      </c>
      <c r="KI213" s="109" t="n">
        <v>15</v>
      </c>
      <c r="KJ213" s="109" t="n">
        <v>17</v>
      </c>
      <c r="KK213" s="109" t="n">
        <v>16.8</v>
      </c>
      <c r="KL213" s="109" t="n">
        <v>20</v>
      </c>
      <c r="KM213" s="109" t="n">
        <v>25.8</v>
      </c>
      <c r="KN213" s="109" t="n">
        <v>29.3</v>
      </c>
      <c r="KO213" s="110" t="n">
        <f aca="false">SUM(KC213:KN213)/12</f>
        <v>23.125</v>
      </c>
      <c r="LA213" s="1" t="n">
        <f aca="false">LA212+1</f>
        <v>2013</v>
      </c>
      <c r="LB213" s="113" t="s">
        <v>172</v>
      </c>
      <c r="LC213" s="109" t="n">
        <v>32.4</v>
      </c>
      <c r="LD213" s="109" t="n">
        <v>32.3</v>
      </c>
      <c r="LE213" s="109" t="n">
        <v>29.1</v>
      </c>
      <c r="LF213" s="109" t="n">
        <v>24.9</v>
      </c>
      <c r="LG213" s="109" t="n">
        <v>21.4</v>
      </c>
      <c r="LH213" s="109" t="n">
        <v>15.6</v>
      </c>
      <c r="LI213" s="109" t="n">
        <v>15.4</v>
      </c>
      <c r="LJ213" s="109" t="n">
        <v>16.8</v>
      </c>
      <c r="LK213" s="109" t="n">
        <v>22.3</v>
      </c>
      <c r="LL213" s="109" t="n">
        <v>24.7</v>
      </c>
      <c r="LM213" s="109" t="n">
        <v>27.3</v>
      </c>
      <c r="LN213" s="109" t="n">
        <v>30.8</v>
      </c>
      <c r="LO213" s="110" t="n">
        <f aca="false">SUM(LC213:LN213)/12</f>
        <v>24.4166666666667</v>
      </c>
      <c r="MA213" s="1"/>
      <c r="MB213" s="113"/>
      <c r="MC213" s="109"/>
      <c r="MD213" s="109"/>
      <c r="ME213" s="109"/>
      <c r="MF213" s="109"/>
      <c r="MG213" s="109"/>
      <c r="MH213" s="109"/>
      <c r="MI213" s="109"/>
      <c r="MJ213" s="109"/>
      <c r="MK213" s="109"/>
      <c r="ML213" s="109"/>
      <c r="MM213" s="109"/>
      <c r="MN213" s="109"/>
      <c r="MO213" s="110"/>
      <c r="NA213" s="1" t="n">
        <f aca="false">NA212+1</f>
        <v>2013</v>
      </c>
      <c r="NB213" s="113" t="s">
        <v>172</v>
      </c>
      <c r="NC213" s="109" t="n">
        <v>38</v>
      </c>
      <c r="ND213" s="109" t="n">
        <v>35.1</v>
      </c>
      <c r="NE213" s="109" t="n">
        <v>31.5</v>
      </c>
      <c r="NF213" s="109" t="n">
        <v>28.6</v>
      </c>
      <c r="NG213" s="109" t="n">
        <v>24.8</v>
      </c>
      <c r="NH213" s="109" t="n">
        <v>18.2</v>
      </c>
      <c r="NI213" s="109" t="n">
        <v>18.8</v>
      </c>
      <c r="NJ213" s="109" t="n">
        <v>22.9</v>
      </c>
      <c r="NK213" s="109" t="n">
        <v>29.8</v>
      </c>
      <c r="NL213" s="109" t="n">
        <v>29.6</v>
      </c>
      <c r="NM213" s="109" t="n">
        <v>31.4</v>
      </c>
      <c r="NN213" s="109" t="n">
        <v>35.3</v>
      </c>
      <c r="NO213" s="110" t="n">
        <f aca="false">SUM(NC213:NN213)/12</f>
        <v>28.6666666666667</v>
      </c>
      <c r="OA213" s="5"/>
    </row>
    <row r="214" customFormat="false" ht="12.75" hidden="false" customHeight="false" outlineLevel="0" collapsed="false">
      <c r="A214" s="150"/>
      <c r="B214" s="151" t="n">
        <f aca="false">AVERAGE(AO214,BO214,CO214,DO214,EO214,FO214,GO214,HO214,IO214,JO214,KO214,LO214,MO214,NO214)</f>
        <v>24.8630952380952</v>
      </c>
      <c r="C214" s="163" t="n">
        <f aca="false">AVERAGE(B210:B214)</f>
        <v>24.3252777777778</v>
      </c>
      <c r="D214" s="164" t="n">
        <f aca="false">AVERAGE(B205:B214)</f>
        <v>24.3777579365079</v>
      </c>
      <c r="E214" s="151" t="n">
        <f aca="false">AVERAGE(B195:B214)</f>
        <v>24.1366369047619</v>
      </c>
      <c r="F214" s="165" t="n">
        <f aca="false">AVERAGE(B165:B214)</f>
        <v>23.8512936507937</v>
      </c>
      <c r="G214" s="159" t="n">
        <f aca="false">MAX(AC214:AN214,BC214:BN214,CC214:CN214,DC214:DN214,EC214:EN214,FC214:FN214,GC214:GN214,HC214:HN214,IC214:IN214,JC214:JN214,KC214:KN214,LC214:LN214,MC214:MN214,NC214:NN214)</f>
        <v>40.2</v>
      </c>
      <c r="H214" s="161" t="n">
        <f aca="false">MEDIAN(AC214:AN214,BC214:BN214,CC214:CN214,DC214:DN214,EC214:EN214,FC214:FN214,GC214:GN214,HC214:HN214,IC214:IN214,JC214:JN214,KC214:KN214,LC214:LN214,MC214:MN214,NC214:NN214)</f>
        <v>24.05</v>
      </c>
      <c r="I214" s="157" t="n">
        <f aca="false">MIN(AC214:AN214,BC214:BN214,CC214:CN214,DC214:DN214,EC214:EN214,FC214:FN214,GC214:GN214,HC214:HN214,IC214:IN214,JC214:JN214,KC214:KN214,LC214:LN214,MC214:MN214,NC214:NN214)</f>
        <v>13.7</v>
      </c>
      <c r="J214" s="162" t="n">
        <f aca="false">(G214+I214)/2</f>
        <v>26.95</v>
      </c>
      <c r="AA214" s="1" t="n">
        <f aca="false">AA213+1</f>
        <v>90</v>
      </c>
      <c r="AB214" s="108"/>
      <c r="AC214" s="109"/>
      <c r="AD214" s="109"/>
      <c r="AE214" s="109"/>
      <c r="AF214" s="109"/>
      <c r="AG214" s="109"/>
      <c r="AH214" s="109"/>
      <c r="AI214" s="109"/>
      <c r="AJ214" s="109"/>
      <c r="AK214" s="109"/>
      <c r="AL214" s="109"/>
      <c r="AM214" s="109"/>
      <c r="AN214" s="109"/>
      <c r="AO214" s="110"/>
      <c r="AQ214" s="112"/>
      <c r="AR214" s="109"/>
      <c r="AS214" s="109"/>
      <c r="AT214" s="109"/>
      <c r="AU214" s="109"/>
      <c r="AV214" s="109"/>
      <c r="AW214" s="109"/>
      <c r="AX214" s="109"/>
      <c r="AY214" s="109"/>
      <c r="AZ214" s="109"/>
      <c r="BA214" s="1"/>
      <c r="BB214" s="113"/>
      <c r="BC214" s="109"/>
      <c r="BD214" s="109"/>
      <c r="BE214" s="109"/>
      <c r="BF214" s="109"/>
      <c r="BG214" s="109"/>
      <c r="BH214" s="109"/>
      <c r="BI214" s="109"/>
      <c r="BJ214" s="109"/>
      <c r="BK214" s="109"/>
      <c r="BL214" s="109"/>
      <c r="BM214" s="109"/>
      <c r="BN214" s="109"/>
      <c r="BO214" s="110"/>
      <c r="BP214" s="109"/>
      <c r="BQ214" s="109"/>
      <c r="BR214" s="109"/>
      <c r="BS214" s="109"/>
      <c r="CA214" s="1"/>
      <c r="CB214" s="112"/>
      <c r="CC214" s="109"/>
      <c r="CD214" s="109"/>
      <c r="CE214" s="109"/>
      <c r="CF214" s="109"/>
      <c r="CG214" s="109"/>
      <c r="CH214" s="109"/>
      <c r="CI214" s="109"/>
      <c r="CJ214" s="109"/>
      <c r="CK214" s="109"/>
      <c r="CL214" s="109"/>
      <c r="CM214" s="109"/>
      <c r="CN214" s="109"/>
      <c r="CO214" s="110"/>
      <c r="DA214" s="1"/>
      <c r="DB214" s="113"/>
      <c r="DC214" s="109"/>
      <c r="DD214" s="109"/>
      <c r="DE214" s="109"/>
      <c r="DF214" s="109"/>
      <c r="DG214" s="109"/>
      <c r="DH214" s="109"/>
      <c r="DI214" s="109"/>
      <c r="DJ214" s="109"/>
      <c r="DK214" s="109"/>
      <c r="DL214" s="109"/>
      <c r="DM214" s="109"/>
      <c r="DN214" s="109"/>
      <c r="DO214" s="110"/>
      <c r="EA214" s="1" t="n">
        <f aca="false">EA213+1</f>
        <v>2014</v>
      </c>
      <c r="EB214" s="111" t="n">
        <v>2014</v>
      </c>
      <c r="EC214" s="109" t="n">
        <v>40.2</v>
      </c>
      <c r="ED214" s="109" t="n">
        <v>37.4</v>
      </c>
      <c r="EE214" s="109" t="n">
        <v>34.4</v>
      </c>
      <c r="EF214" s="109" t="n">
        <v>27.9</v>
      </c>
      <c r="EG214" s="109" t="n">
        <v>25.1</v>
      </c>
      <c r="EH214" s="109" t="n">
        <v>20</v>
      </c>
      <c r="EI214" s="109" t="n">
        <v>19.8</v>
      </c>
      <c r="EJ214" s="109" t="n">
        <v>21.4</v>
      </c>
      <c r="EK214" s="109" t="n">
        <v>26.7</v>
      </c>
      <c r="EL214" s="109" t="n">
        <v>33.3</v>
      </c>
      <c r="EM214" s="109" t="n">
        <v>35.9</v>
      </c>
      <c r="EN214" s="109" t="n">
        <v>37.5</v>
      </c>
      <c r="EO214" s="110" t="n">
        <f aca="false">SUM(EC214:EN214)/12</f>
        <v>29.9666666666667</v>
      </c>
      <c r="FA214" s="1"/>
      <c r="FB214" s="113"/>
      <c r="FC214" s="109"/>
      <c r="FD214" s="109"/>
      <c r="FE214" s="109"/>
      <c r="FF214" s="109"/>
      <c r="FG214" s="109"/>
      <c r="FH214" s="109"/>
      <c r="FI214" s="109"/>
      <c r="FJ214" s="109"/>
      <c r="FK214" s="109"/>
      <c r="FL214" s="109"/>
      <c r="FM214" s="109"/>
      <c r="FN214" s="109"/>
      <c r="FO214" s="110"/>
      <c r="GA214" s="1"/>
      <c r="GB214" s="111"/>
      <c r="GC214" s="109"/>
      <c r="GD214" s="109"/>
      <c r="GE214" s="109"/>
      <c r="GF214" s="109"/>
      <c r="GG214" s="109"/>
      <c r="GH214" s="109"/>
      <c r="GI214" s="109"/>
      <c r="GJ214" s="109"/>
      <c r="GK214" s="109"/>
      <c r="GL214" s="109"/>
      <c r="GM214" s="109"/>
      <c r="GN214" s="109"/>
      <c r="GO214" s="110"/>
      <c r="HA214" s="1" t="n">
        <f aca="false">HA213+1</f>
        <v>2014</v>
      </c>
      <c r="HB214" s="113" t="s">
        <v>173</v>
      </c>
      <c r="HC214" s="109" t="n">
        <v>27.7</v>
      </c>
      <c r="HD214" s="109" t="n">
        <v>26.3</v>
      </c>
      <c r="HE214" s="109" t="n">
        <v>24.6</v>
      </c>
      <c r="HF214" s="109" t="n">
        <v>22.9</v>
      </c>
      <c r="HG214" s="109" t="n">
        <v>21.4</v>
      </c>
      <c r="HH214" s="109" t="n">
        <v>17</v>
      </c>
      <c r="HI214" s="109" t="n">
        <v>15.8</v>
      </c>
      <c r="HJ214" s="109" t="n">
        <v>16.7</v>
      </c>
      <c r="HK214" s="109" t="n">
        <v>20.1</v>
      </c>
      <c r="HL214" s="109" t="n">
        <v>24.4</v>
      </c>
      <c r="HM214" s="109" t="n">
        <v>24.1</v>
      </c>
      <c r="HN214" s="109" t="n">
        <v>24</v>
      </c>
      <c r="HO214" s="110" t="n">
        <f aca="false">SUM(HC214:HN214)/12</f>
        <v>22.0833333333333</v>
      </c>
      <c r="IA214" s="1" t="n">
        <f aca="false">IA213+1</f>
        <v>2014</v>
      </c>
      <c r="IB214" s="113" t="s">
        <v>173</v>
      </c>
      <c r="IC214" s="109" t="n">
        <v>34.7</v>
      </c>
      <c r="ID214" s="109" t="n">
        <v>32.3</v>
      </c>
      <c r="IE214" s="109" t="n">
        <v>29.4</v>
      </c>
      <c r="IF214" s="109" t="n">
        <v>24.3</v>
      </c>
      <c r="IG214" s="109" t="n">
        <v>21.3</v>
      </c>
      <c r="IH214" s="109" t="n">
        <v>17.2</v>
      </c>
      <c r="II214" s="109" t="n">
        <v>16.9</v>
      </c>
      <c r="IJ214" s="109" t="n">
        <v>18.7</v>
      </c>
      <c r="IK214" s="109" t="n">
        <v>22.9</v>
      </c>
      <c r="IL214" s="109" t="n">
        <v>27.9</v>
      </c>
      <c r="IM214" s="109" t="n">
        <v>29.3</v>
      </c>
      <c r="IN214" s="109" t="n">
        <v>29.7</v>
      </c>
      <c r="IO214" s="110" t="n">
        <f aca="false">SUM(IC214:IN214)/12</f>
        <v>25.3833333333333</v>
      </c>
      <c r="JA214" s="1" t="n">
        <f aca="false">JA213+1</f>
        <v>2014</v>
      </c>
      <c r="JB214" s="113" t="s">
        <v>173</v>
      </c>
      <c r="JC214" s="109" t="n">
        <v>24</v>
      </c>
      <c r="JD214" s="109" t="n">
        <v>23</v>
      </c>
      <c r="JE214" s="109" t="n">
        <v>21.3</v>
      </c>
      <c r="JF214" s="109" t="n">
        <v>19.3</v>
      </c>
      <c r="JG214" s="109" t="n">
        <v>17.1</v>
      </c>
      <c r="JH214" s="109" t="n">
        <v>15.4</v>
      </c>
      <c r="JI214" s="109" t="n">
        <v>13.7</v>
      </c>
      <c r="JJ214" s="109" t="n">
        <v>15.1</v>
      </c>
      <c r="JK214" s="109" t="n">
        <v>17.9</v>
      </c>
      <c r="JL214" s="109" t="n">
        <v>19.7</v>
      </c>
      <c r="JM214" s="109" t="n">
        <v>20.7</v>
      </c>
      <c r="JN214" s="109" t="n">
        <v>20.8</v>
      </c>
      <c r="JO214" s="110" t="n">
        <f aca="false">SUM(JC214:JN214)/12</f>
        <v>19</v>
      </c>
      <c r="KA214" s="1" t="n">
        <f aca="false">KA213+1</f>
        <v>2014</v>
      </c>
      <c r="KB214" s="123" t="s">
        <v>176</v>
      </c>
      <c r="KC214" s="109" t="n">
        <v>31.5</v>
      </c>
      <c r="KD214" s="109" t="n">
        <v>29.2</v>
      </c>
      <c r="KE214" s="109" t="n">
        <v>30.9</v>
      </c>
      <c r="KF214" s="109" t="n">
        <v>24.3</v>
      </c>
      <c r="KG214" s="109" t="n">
        <v>19.9</v>
      </c>
      <c r="KH214" s="109" t="n">
        <v>17.3</v>
      </c>
      <c r="KI214" s="109" t="n">
        <v>16.5</v>
      </c>
      <c r="KJ214" s="109" t="n">
        <v>15.8</v>
      </c>
      <c r="KK214" s="109" t="n">
        <v>19.2</v>
      </c>
      <c r="KL214" s="109" t="n">
        <v>24.9</v>
      </c>
      <c r="KM214" s="109" t="n">
        <v>29.8</v>
      </c>
      <c r="KN214" s="109" t="n">
        <v>29.5</v>
      </c>
      <c r="KO214" s="110" t="n">
        <f aca="false">SUM(KC214:KN214)/12</f>
        <v>24.0666666666667</v>
      </c>
      <c r="LA214" s="1" t="n">
        <f aca="false">LA213+1</f>
        <v>2014</v>
      </c>
      <c r="LB214" s="113" t="s">
        <v>173</v>
      </c>
      <c r="LC214" s="109" t="n">
        <v>34.3</v>
      </c>
      <c r="LD214" s="109" t="n">
        <v>31.7</v>
      </c>
      <c r="LE214" s="109" t="n">
        <v>29</v>
      </c>
      <c r="LF214" s="109" t="n">
        <v>24</v>
      </c>
      <c r="LG214" s="109" t="n">
        <v>21.4</v>
      </c>
      <c r="LH214" s="109" t="n">
        <v>16.3</v>
      </c>
      <c r="LI214" s="109" t="n">
        <v>14.8</v>
      </c>
      <c r="LJ214" s="109" t="n">
        <v>16.8</v>
      </c>
      <c r="LK214" s="109" t="n">
        <v>21.5</v>
      </c>
      <c r="LL214" s="109" t="n">
        <v>28.4</v>
      </c>
      <c r="LM214" s="109" t="n">
        <v>29.6</v>
      </c>
      <c r="LN214" s="109" t="n">
        <v>29.7</v>
      </c>
      <c r="LO214" s="110" t="n">
        <f aca="false">SUM(LC214:LN214)/12</f>
        <v>24.7916666666667</v>
      </c>
      <c r="MA214" s="1"/>
      <c r="MB214" s="113"/>
      <c r="MC214" s="109"/>
      <c r="MD214" s="109"/>
      <c r="ME214" s="109"/>
      <c r="MF214" s="109"/>
      <c r="MG214" s="109"/>
      <c r="MH214" s="109"/>
      <c r="MI214" s="109"/>
      <c r="MJ214" s="109"/>
      <c r="MK214" s="109"/>
      <c r="ML214" s="109"/>
      <c r="MM214" s="109"/>
      <c r="MN214" s="109"/>
      <c r="MO214" s="110"/>
      <c r="NA214" s="1" t="n">
        <f aca="false">NA213+1</f>
        <v>2014</v>
      </c>
      <c r="NB214" s="113" t="s">
        <v>173</v>
      </c>
      <c r="NC214" s="109" t="n">
        <v>38.3</v>
      </c>
      <c r="ND214" s="109" t="n">
        <v>36.4</v>
      </c>
      <c r="NE214" s="109" t="n">
        <v>33.1</v>
      </c>
      <c r="NF214" s="109" t="n">
        <v>26.5</v>
      </c>
      <c r="NG214" s="109" t="n">
        <v>23.4</v>
      </c>
      <c r="NH214" s="109" t="n">
        <v>19.3</v>
      </c>
      <c r="NI214" s="109" t="n">
        <v>19.3</v>
      </c>
      <c r="NJ214" s="109" t="n">
        <v>21.7</v>
      </c>
      <c r="NK214" s="109" t="n">
        <v>26.6</v>
      </c>
      <c r="NL214" s="109" t="n">
        <v>32.4</v>
      </c>
      <c r="NM214" s="109" t="n">
        <v>33.4</v>
      </c>
      <c r="NN214" s="109" t="n">
        <v>34.6</v>
      </c>
      <c r="NO214" s="110" t="n">
        <f aca="false">SUM(NC214:NN214)/12</f>
        <v>28.75</v>
      </c>
      <c r="OA214" s="5"/>
    </row>
    <row r="215" customFormat="false" ht="12.75" hidden="false" customHeight="false" outlineLevel="0" collapsed="false">
      <c r="A215" s="150" t="n">
        <f aca="false">A210+5</f>
        <v>2015</v>
      </c>
      <c r="B215" s="151" t="n">
        <f aca="false">AVERAGE(AO215,BO215,CO215,DO215,EO215,FO215,GO215,HO215,IO215,JO215,KO215,LO215,MO215,NO215)</f>
        <v>24.3916666666667</v>
      </c>
      <c r="C215" s="163" t="n">
        <f aca="false">AVERAGE(B211:B215)</f>
        <v>24.475753968254</v>
      </c>
      <c r="D215" s="164" t="n">
        <f aca="false">AVERAGE(B206:B215)</f>
        <v>24.3674007936508</v>
      </c>
      <c r="E215" s="151" t="n">
        <f aca="false">AVERAGE(B196:B215)</f>
        <v>24.1859226190476</v>
      </c>
      <c r="F215" s="165" t="n">
        <f aca="false">AVERAGE(B166:B215)</f>
        <v>23.861126984127</v>
      </c>
      <c r="G215" s="159" t="n">
        <f aca="false">MAX(AC215:AN215,BC215:BN215,CC215:CN215,DC215:DN215,EC215:EN215,FC215:FN215,GC215:GN215,HC215:HN215,IC215:IN215,JC215:JN215,KC215:KN215,LC215:LN215,MC215:MN215,NC215:NN215)</f>
        <v>39.3</v>
      </c>
      <c r="H215" s="161" t="n">
        <f aca="false">MEDIAN(AC215:AN215,BC215:BN215,CC215:CN215,DC215:DN215,EC215:EN215,FC215:FN215,GC215:GN215,HC215:HN215,IC215:IN215,JC215:JN215,KC215:KN215,LC215:LN215,MC215:MN215,NC215:NN215)</f>
        <v>23.4</v>
      </c>
      <c r="I215" s="157" t="n">
        <f aca="false">MIN(AC215:AN215,BC215:BN215,CC215:CN215,DC215:DN215,EC215:EN215,FC215:FN215,GC215:GN215,HC215:HN215,IC215:IN215,JC215:JN215,KC215:KN215,LC215:LN215,MC215:MN215,NC215:NN215)</f>
        <v>13</v>
      </c>
      <c r="J215" s="162" t="n">
        <f aca="false">(G215+I215)/2</f>
        <v>26.15</v>
      </c>
      <c r="AA215" s="1" t="n">
        <f aca="false">AA214+1</f>
        <v>91</v>
      </c>
      <c r="AB215" s="108"/>
      <c r="AC215" s="109"/>
      <c r="AD215" s="109"/>
      <c r="AE215" s="109"/>
      <c r="AF215" s="109"/>
      <c r="AG215" s="109"/>
      <c r="AH215" s="109"/>
      <c r="AI215" s="109"/>
      <c r="AJ215" s="109"/>
      <c r="AK215" s="109"/>
      <c r="AL215" s="109"/>
      <c r="AM215" s="109"/>
      <c r="AN215" s="109"/>
      <c r="AO215" s="110"/>
      <c r="AQ215" s="112"/>
      <c r="AR215" s="109"/>
      <c r="AS215" s="109"/>
      <c r="AT215" s="109"/>
      <c r="AU215" s="109"/>
      <c r="AV215" s="109"/>
      <c r="AW215" s="109"/>
      <c r="AX215" s="109"/>
      <c r="AY215" s="109"/>
      <c r="AZ215" s="109"/>
      <c r="BA215" s="1"/>
      <c r="BB215" s="113"/>
      <c r="BC215" s="109"/>
      <c r="BD215" s="109"/>
      <c r="BE215" s="109"/>
      <c r="BF215" s="109"/>
      <c r="BG215" s="109"/>
      <c r="BH215" s="109"/>
      <c r="BI215" s="109"/>
      <c r="BJ215" s="109"/>
      <c r="BK215" s="109"/>
      <c r="BL215" s="109"/>
      <c r="BM215" s="109"/>
      <c r="BN215" s="109"/>
      <c r="BO215" s="110"/>
      <c r="BP215" s="109"/>
      <c r="BQ215" s="109"/>
      <c r="BR215" s="109"/>
      <c r="BS215" s="109"/>
      <c r="CA215" s="1"/>
      <c r="CB215" s="112"/>
      <c r="CC215" s="109"/>
      <c r="CD215" s="109"/>
      <c r="CE215" s="109"/>
      <c r="CF215" s="109"/>
      <c r="CG215" s="109"/>
      <c r="CH215" s="109"/>
      <c r="CI215" s="109"/>
      <c r="CJ215" s="109"/>
      <c r="CK215" s="109"/>
      <c r="CL215" s="109"/>
      <c r="CM215" s="109"/>
      <c r="CN215" s="109"/>
      <c r="CO215" s="110"/>
      <c r="DA215" s="1"/>
      <c r="DB215" s="113"/>
      <c r="DC215" s="109"/>
      <c r="DD215" s="109"/>
      <c r="DE215" s="109"/>
      <c r="DF215" s="109"/>
      <c r="DG215" s="109"/>
      <c r="DH215" s="109"/>
      <c r="DI215" s="109"/>
      <c r="DJ215" s="109"/>
      <c r="DK215" s="109"/>
      <c r="DL215" s="109"/>
      <c r="DM215" s="109"/>
      <c r="DN215" s="109"/>
      <c r="DO215" s="110"/>
      <c r="EA215" s="1" t="n">
        <f aca="false">EA214+1</f>
        <v>2015</v>
      </c>
      <c r="EB215" s="111" t="n">
        <v>2015</v>
      </c>
      <c r="EC215" s="109" t="n">
        <v>36.3</v>
      </c>
      <c r="ED215" s="109" t="n">
        <v>39.3</v>
      </c>
      <c r="EE215" s="109" t="n">
        <v>33.8</v>
      </c>
      <c r="EF215" s="109" t="n">
        <v>26.4</v>
      </c>
      <c r="EG215" s="109" t="n">
        <v>22</v>
      </c>
      <c r="EH215" s="109" t="n">
        <v>18.6</v>
      </c>
      <c r="EI215" s="109" t="n">
        <v>17.9</v>
      </c>
      <c r="EJ215" s="109" t="n">
        <v>21.6</v>
      </c>
      <c r="EK215" s="109" t="n">
        <v>25.4</v>
      </c>
      <c r="EL215" s="109" t="n">
        <v>36</v>
      </c>
      <c r="EM215" s="109" t="n">
        <v>34.7</v>
      </c>
      <c r="EN215" s="109" t="n">
        <v>36.6</v>
      </c>
      <c r="EO215" s="110" t="n">
        <f aca="false">SUM(EC215:EN215)/12</f>
        <v>29.05</v>
      </c>
      <c r="FA215" s="1"/>
      <c r="FB215" s="113"/>
      <c r="FC215" s="109"/>
      <c r="FD215" s="109"/>
      <c r="FE215" s="109"/>
      <c r="FF215" s="109"/>
      <c r="FG215" s="109"/>
      <c r="FH215" s="109"/>
      <c r="FI215" s="109"/>
      <c r="FJ215" s="109"/>
      <c r="FK215" s="109"/>
      <c r="FL215" s="109"/>
      <c r="FM215" s="109"/>
      <c r="FN215" s="109"/>
      <c r="FO215" s="110"/>
      <c r="GA215" s="1"/>
      <c r="GB215" s="111"/>
      <c r="GC215" s="109"/>
      <c r="GD215" s="109"/>
      <c r="GE215" s="109"/>
      <c r="GF215" s="109"/>
      <c r="GG215" s="109"/>
      <c r="GH215" s="109"/>
      <c r="GI215" s="109"/>
      <c r="GJ215" s="109"/>
      <c r="GK215" s="109"/>
      <c r="GL215" s="109"/>
      <c r="GM215" s="109"/>
      <c r="GN215" s="109"/>
      <c r="GO215" s="110"/>
      <c r="HA215" s="1" t="n">
        <f aca="false">HA214+1</f>
        <v>2015</v>
      </c>
      <c r="HB215" s="113" t="s">
        <v>174</v>
      </c>
      <c r="HC215" s="109" t="n">
        <v>26.5</v>
      </c>
      <c r="HD215" s="109" t="n">
        <v>27.4</v>
      </c>
      <c r="HE215" s="109" t="n">
        <v>24.4</v>
      </c>
      <c r="HF215" s="109" t="n">
        <v>19.9</v>
      </c>
      <c r="HG215" s="109" t="n">
        <v>18.2</v>
      </c>
      <c r="HH215" s="109" t="n">
        <v>16.7</v>
      </c>
      <c r="HI215" s="109" t="n">
        <v>15.4</v>
      </c>
      <c r="HJ215" s="109" t="n">
        <v>15.9</v>
      </c>
      <c r="HK215" s="109" t="n">
        <v>18</v>
      </c>
      <c r="HL215" s="109" t="n">
        <v>23.4</v>
      </c>
      <c r="HM215" s="109" t="n">
        <v>24.2</v>
      </c>
      <c r="HN215" s="109" t="n">
        <v>28.9</v>
      </c>
      <c r="HO215" s="110" t="n">
        <f aca="false">SUM(HC215:HN215)/12</f>
        <v>21.575</v>
      </c>
      <c r="IA215" s="1" t="n">
        <f aca="false">IA214+1</f>
        <v>2015</v>
      </c>
      <c r="IB215" s="113" t="s">
        <v>174</v>
      </c>
      <c r="IC215" s="109" t="n">
        <v>28.6</v>
      </c>
      <c r="ID215" s="109" t="n">
        <v>34.9</v>
      </c>
      <c r="IE215" s="109" t="n">
        <v>27.9</v>
      </c>
      <c r="IF215" s="109" t="n">
        <v>22.5</v>
      </c>
      <c r="IG215" s="109" t="n">
        <v>19.7</v>
      </c>
      <c r="IH215" s="109" t="n">
        <v>16.9</v>
      </c>
      <c r="II215" s="109" t="n">
        <v>15.5</v>
      </c>
      <c r="IJ215" s="109" t="n">
        <v>17.3</v>
      </c>
      <c r="IK215" s="109" t="n">
        <v>20.7</v>
      </c>
      <c r="IL215" s="109" t="n">
        <v>29.6</v>
      </c>
      <c r="IM215" s="109" t="n">
        <v>29.4</v>
      </c>
      <c r="IN215" s="109" t="n">
        <v>34.4</v>
      </c>
      <c r="IO215" s="110" t="n">
        <f aca="false">SUM(IC215:IN215)/12</f>
        <v>24.7833333333333</v>
      </c>
      <c r="JA215" s="1" t="n">
        <f aca="false">JA214+1</f>
        <v>2015</v>
      </c>
      <c r="JB215" s="113" t="s">
        <v>174</v>
      </c>
      <c r="JC215" s="109" t="n">
        <v>23</v>
      </c>
      <c r="JD215" s="109" t="n">
        <v>23.4</v>
      </c>
      <c r="JE215" s="109" t="n">
        <v>20.5</v>
      </c>
      <c r="JF215" s="109" t="n">
        <v>17.8</v>
      </c>
      <c r="JG215" s="109" t="n">
        <v>15.8</v>
      </c>
      <c r="JH215" s="109" t="n">
        <v>14.1</v>
      </c>
      <c r="JI215" s="109" t="n">
        <v>13</v>
      </c>
      <c r="JJ215" s="109" t="n">
        <v>14.2</v>
      </c>
      <c r="JK215" s="109" t="n">
        <v>16.1</v>
      </c>
      <c r="JL215" s="109" t="n">
        <v>20</v>
      </c>
      <c r="JM215" s="109" t="n">
        <v>19.8</v>
      </c>
      <c r="JN215" s="109" t="n">
        <v>25.1</v>
      </c>
      <c r="JO215" s="110" t="n">
        <f aca="false">SUM(JC215:JN215)/12</f>
        <v>18.5666666666667</v>
      </c>
      <c r="KA215" s="1" t="n">
        <f aca="false">KA214+1</f>
        <v>2015</v>
      </c>
      <c r="KB215" s="123" t="s">
        <v>177</v>
      </c>
      <c r="KC215" s="109" t="n">
        <v>33.4</v>
      </c>
      <c r="KD215" s="109" t="n">
        <v>32.5</v>
      </c>
      <c r="KE215" s="109" t="n">
        <v>28.8</v>
      </c>
      <c r="KF215" s="109" t="n">
        <v>27.9</v>
      </c>
      <c r="KG215" s="109" t="n">
        <v>19.1</v>
      </c>
      <c r="KH215" s="109" t="n">
        <v>16.4</v>
      </c>
      <c r="KI215" s="109" t="n">
        <v>16.9</v>
      </c>
      <c r="KJ215" s="109" t="n">
        <v>16.9</v>
      </c>
      <c r="KK215" s="109" t="n">
        <v>19.6</v>
      </c>
      <c r="KL215" s="109" t="n">
        <v>25.8</v>
      </c>
      <c r="KM215" s="109" t="n">
        <v>25.8</v>
      </c>
      <c r="KN215" s="109" t="n">
        <v>31.9</v>
      </c>
      <c r="KO215" s="110" t="n">
        <f aca="false">SUM(KC215:KN215)/12</f>
        <v>24.5833333333333</v>
      </c>
      <c r="LA215" s="1" t="n">
        <f aca="false">LA214+1</f>
        <v>2015</v>
      </c>
      <c r="LB215" s="113" t="s">
        <v>174</v>
      </c>
      <c r="LC215" s="109" t="n">
        <v>30.2</v>
      </c>
      <c r="LD215" s="109" t="n">
        <v>34.2</v>
      </c>
      <c r="LE215" s="109" t="n">
        <v>27.3</v>
      </c>
      <c r="LF215" s="109" t="n">
        <v>21.8</v>
      </c>
      <c r="LG215" s="109" t="n">
        <v>19</v>
      </c>
      <c r="LH215" s="109" t="n">
        <v>16.2</v>
      </c>
      <c r="LI215" s="109" t="n">
        <v>14.6</v>
      </c>
      <c r="LJ215" s="109" t="n">
        <v>15.7</v>
      </c>
      <c r="LK215" s="109" t="n">
        <v>19.6</v>
      </c>
      <c r="LL215" s="109" t="n">
        <v>29.6</v>
      </c>
      <c r="LM215" s="109" t="n">
        <v>29</v>
      </c>
      <c r="LN215" s="109" t="n">
        <v>34.1</v>
      </c>
      <c r="LO215" s="110" t="n">
        <f aca="false">SUM(LC215:LN215)/12</f>
        <v>24.275</v>
      </c>
      <c r="MA215" s="1"/>
      <c r="MB215" s="113"/>
      <c r="MC215" s="109"/>
      <c r="MD215" s="109"/>
      <c r="ME215" s="109"/>
      <c r="MF215" s="109"/>
      <c r="MG215" s="109"/>
      <c r="MH215" s="109"/>
      <c r="MI215" s="109"/>
      <c r="MJ215" s="109"/>
      <c r="MK215" s="109"/>
      <c r="ML215" s="109"/>
      <c r="MM215" s="109"/>
      <c r="MN215" s="109"/>
      <c r="MO215" s="110"/>
      <c r="NA215" s="1" t="n">
        <f aca="false">NA214+1</f>
        <v>2015</v>
      </c>
      <c r="NB215" s="113" t="s">
        <v>174</v>
      </c>
      <c r="NC215" s="109" t="n">
        <v>34.6</v>
      </c>
      <c r="ND215" s="109" t="n">
        <v>38.7</v>
      </c>
      <c r="NE215" s="109" t="n">
        <v>31.6</v>
      </c>
      <c r="NF215" s="109" t="n">
        <v>24.2</v>
      </c>
      <c r="NG215" s="109" t="n">
        <v>20.5</v>
      </c>
      <c r="NH215" s="109" t="n">
        <v>18.6</v>
      </c>
      <c r="NI215" s="109" t="n">
        <v>17.9</v>
      </c>
      <c r="NJ215" s="109" t="n">
        <v>20.7</v>
      </c>
      <c r="NK215" s="109" t="n">
        <v>24.4</v>
      </c>
      <c r="NL215" s="109" t="n">
        <v>33.8</v>
      </c>
      <c r="NM215" s="109" t="n">
        <v>32.8</v>
      </c>
      <c r="NN215" s="109" t="n">
        <v>37.1</v>
      </c>
      <c r="NO215" s="110" t="n">
        <f aca="false">SUM(NC215:NN215)/12</f>
        <v>27.9083333333333</v>
      </c>
      <c r="OA215" s="5"/>
    </row>
    <row r="216" customFormat="false" ht="12.75" hidden="false" customHeight="false" outlineLevel="0" collapsed="false">
      <c r="A216" s="150"/>
      <c r="B216" s="151" t="n">
        <f aca="false">AVERAGE(AO216,BO216,CO216,DO216,EO216,FO216,GO216,HO216,IO216,JO216,KO216,LO216,MO216,NO216)</f>
        <v>23.9952380952381</v>
      </c>
      <c r="C216" s="163" t="n">
        <f aca="false">AVERAGE(B212:B216)</f>
        <v>24.4502777777778</v>
      </c>
      <c r="D216" s="164" t="n">
        <f aca="false">AVERAGE(B207:B216)</f>
        <v>24.3227579365079</v>
      </c>
      <c r="E216" s="151" t="n">
        <f aca="false">AVERAGE(B197:B216)</f>
        <v>24.1997321428571</v>
      </c>
      <c r="F216" s="165" t="n">
        <f aca="false">AVERAGE(B167:B216)</f>
        <v>23.8833888888889</v>
      </c>
      <c r="G216" s="159" t="n">
        <f aca="false">MAX(AC216:AN216,BC216:BN216,CC216:CN216,DC216:DN216,EC216:EN216,FC216:FN216,GC216:GN216,HC216:HN216,IC216:IN216,JC216:JN216,KC216:KN216,LC216:LN216,MC216:MN216,NC216:NN216)</f>
        <v>38.2</v>
      </c>
      <c r="H216" s="161" t="n">
        <f aca="false">MEDIAN(AC216:AN216,BC216:BN216,CC216:CN216,DC216:DN216,EC216:EN216,FC216:FN216,GC216:GN216,HC216:HN216,IC216:IN216,JC216:JN216,KC216:KN216,LC216:LN216,MC216:MN216,NC216:NN216)</f>
        <v>22.45</v>
      </c>
      <c r="I216" s="157" t="n">
        <f aca="false">MIN(AC216:AN216,BC216:BN216,CC216:CN216,DC216:DN216,EC216:EN216,FC216:FN216,GC216:GN216,HC216:HN216,IC216:IN216,JC216:JN216,KC216:KN216,LC216:LN216,MC216:MN216,NC216:NN216)</f>
        <v>13.7</v>
      </c>
      <c r="J216" s="162" t="n">
        <f aca="false">(G216+I216)/2</f>
        <v>25.95</v>
      </c>
      <c r="AA216" s="1" t="n">
        <f aca="false">AA215+1</f>
        <v>92</v>
      </c>
      <c r="AB216" s="108"/>
      <c r="AC216" s="109"/>
      <c r="AD216" s="109"/>
      <c r="AE216" s="109"/>
      <c r="AF216" s="109"/>
      <c r="AG216" s="109"/>
      <c r="AH216" s="109"/>
      <c r="AI216" s="109"/>
      <c r="AJ216" s="109"/>
      <c r="AK216" s="109"/>
      <c r="AL216" s="109"/>
      <c r="AM216" s="109"/>
      <c r="AN216" s="109"/>
      <c r="AO216" s="110"/>
      <c r="AQ216" s="112"/>
      <c r="AR216" s="109"/>
      <c r="AS216" s="109"/>
      <c r="AT216" s="109"/>
      <c r="AU216" s="109"/>
      <c r="AV216" s="109"/>
      <c r="AW216" s="109"/>
      <c r="AX216" s="109"/>
      <c r="AY216" s="109"/>
      <c r="AZ216" s="109"/>
      <c r="BA216" s="1"/>
      <c r="BB216" s="113"/>
      <c r="BC216" s="109"/>
      <c r="BD216" s="109"/>
      <c r="BE216" s="109"/>
      <c r="BF216" s="109"/>
      <c r="BG216" s="109"/>
      <c r="BH216" s="109"/>
      <c r="BI216" s="109"/>
      <c r="BJ216" s="109"/>
      <c r="BK216" s="109"/>
      <c r="BL216" s="109"/>
      <c r="BM216" s="109"/>
      <c r="BN216" s="109"/>
      <c r="BO216" s="110"/>
      <c r="BP216" s="109"/>
      <c r="BQ216" s="109"/>
      <c r="BR216" s="109"/>
      <c r="BS216" s="109"/>
      <c r="CA216" s="1"/>
      <c r="CB216" s="112"/>
      <c r="CC216" s="109"/>
      <c r="CD216" s="109"/>
      <c r="CE216" s="109"/>
      <c r="CF216" s="109"/>
      <c r="CG216" s="109"/>
      <c r="CH216" s="109"/>
      <c r="CI216" s="109"/>
      <c r="CJ216" s="109"/>
      <c r="CK216" s="109"/>
      <c r="CL216" s="109"/>
      <c r="CM216" s="109"/>
      <c r="CN216" s="109"/>
      <c r="CO216" s="110"/>
      <c r="DA216" s="1"/>
      <c r="DB216" s="113"/>
      <c r="DC216" s="109"/>
      <c r="DD216" s="109"/>
      <c r="DE216" s="109"/>
      <c r="DF216" s="109"/>
      <c r="DG216" s="109"/>
      <c r="DH216" s="109"/>
      <c r="DI216" s="109"/>
      <c r="DJ216" s="109"/>
      <c r="DK216" s="109"/>
      <c r="DL216" s="109"/>
      <c r="DM216" s="109"/>
      <c r="DN216" s="109"/>
      <c r="DO216" s="110"/>
      <c r="EA216" s="1" t="n">
        <f aca="false">EA215+1</f>
        <v>2016</v>
      </c>
      <c r="EB216" s="111" t="n">
        <v>2016</v>
      </c>
      <c r="EC216" s="109" t="n">
        <v>35.7</v>
      </c>
      <c r="ED216" s="109" t="n">
        <v>38.2</v>
      </c>
      <c r="EE216" s="109" t="n">
        <v>34.1</v>
      </c>
      <c r="EF216" s="109" t="n">
        <v>30.7</v>
      </c>
      <c r="EG216" s="109" t="n">
        <v>24.1</v>
      </c>
      <c r="EH216" s="109" t="n">
        <v>18.9</v>
      </c>
      <c r="EI216" s="109" t="n">
        <v>19.2</v>
      </c>
      <c r="EJ216" s="109" t="n">
        <v>21.4</v>
      </c>
      <c r="EK216" s="109" t="n">
        <v>22</v>
      </c>
      <c r="EL216" s="109" t="n">
        <v>28.5</v>
      </c>
      <c r="EM216" s="109" t="n">
        <v>34.5</v>
      </c>
      <c r="EN216" s="109" t="n">
        <v>37</v>
      </c>
      <c r="EO216" s="110" t="n">
        <f aca="false">SUM(EC216:EN216)/12</f>
        <v>28.6916666666667</v>
      </c>
      <c r="FA216" s="1"/>
      <c r="FB216" s="113"/>
      <c r="FC216" s="109"/>
      <c r="FD216" s="109"/>
      <c r="FE216" s="109"/>
      <c r="FF216" s="109"/>
      <c r="FG216" s="109"/>
      <c r="FH216" s="109"/>
      <c r="FI216" s="109"/>
      <c r="FJ216" s="109"/>
      <c r="FK216" s="109"/>
      <c r="FL216" s="109"/>
      <c r="FM216" s="109"/>
      <c r="FN216" s="109"/>
      <c r="FO216" s="110"/>
      <c r="GA216" s="1"/>
      <c r="GB216" s="111"/>
      <c r="GC216" s="109"/>
      <c r="GD216" s="109"/>
      <c r="GE216" s="109"/>
      <c r="GF216" s="109"/>
      <c r="GG216" s="109"/>
      <c r="GH216" s="109"/>
      <c r="GI216" s="109"/>
      <c r="GJ216" s="109"/>
      <c r="GK216" s="109"/>
      <c r="GL216" s="109"/>
      <c r="GM216" s="109"/>
      <c r="GN216" s="109"/>
      <c r="GO216" s="110"/>
      <c r="HA216" s="1" t="n">
        <f aca="false">HA215+1</f>
        <v>2016</v>
      </c>
      <c r="HB216" s="113" t="s">
        <v>175</v>
      </c>
      <c r="HC216" s="109" t="n">
        <v>26.9</v>
      </c>
      <c r="HD216" s="109" t="n">
        <v>24.4</v>
      </c>
      <c r="HE216" s="109" t="n">
        <v>24.2</v>
      </c>
      <c r="HF216" s="109" t="n">
        <v>23.4</v>
      </c>
      <c r="HG216" s="109" t="n">
        <v>20.4</v>
      </c>
      <c r="HH216" s="109" t="n">
        <v>16.4</v>
      </c>
      <c r="HI216" s="109" t="n">
        <v>15.6</v>
      </c>
      <c r="HJ216" s="109" t="n">
        <v>17.5</v>
      </c>
      <c r="HK216" s="109" t="n">
        <v>17.1</v>
      </c>
      <c r="HL216" s="109" t="n">
        <v>20.3</v>
      </c>
      <c r="HM216" s="109" t="n">
        <v>21.9</v>
      </c>
      <c r="HN216" s="109" t="n">
        <v>26.2</v>
      </c>
      <c r="HO216" s="110" t="n">
        <f aca="false">SUM(HC216:HN216)/12</f>
        <v>21.1916666666667</v>
      </c>
      <c r="IA216" s="1" t="n">
        <f aca="false">IA215+1</f>
        <v>2016</v>
      </c>
      <c r="IB216" s="113" t="s">
        <v>175</v>
      </c>
      <c r="IC216" s="109" t="n">
        <v>33.4</v>
      </c>
      <c r="ID216" s="109" t="n">
        <v>31.6</v>
      </c>
      <c r="IE216" s="109" t="n">
        <v>30.7</v>
      </c>
      <c r="IF216" s="109" t="n">
        <v>26.8</v>
      </c>
      <c r="IG216" s="109" t="n">
        <v>21.1</v>
      </c>
      <c r="IH216" s="109" t="n">
        <v>16.7</v>
      </c>
      <c r="II216" s="109" t="n">
        <v>16.2</v>
      </c>
      <c r="IJ216" s="109" t="n">
        <v>18.5</v>
      </c>
      <c r="IK216" s="109" t="n">
        <v>19.1</v>
      </c>
      <c r="IL216" s="109" t="n">
        <v>23.4</v>
      </c>
      <c r="IM216" s="109" t="n">
        <v>28</v>
      </c>
      <c r="IN216" s="109" t="n">
        <v>31.3</v>
      </c>
      <c r="IO216" s="110" t="n">
        <f aca="false">SUM(IC216:IN216)/12</f>
        <v>24.7333333333333</v>
      </c>
      <c r="JA216" s="1" t="n">
        <f aca="false">JA215+1</f>
        <v>2016</v>
      </c>
      <c r="JB216" s="113" t="s">
        <v>175</v>
      </c>
      <c r="JC216" s="109" t="n">
        <v>22.9</v>
      </c>
      <c r="JD216" s="109" t="n">
        <v>21.7</v>
      </c>
      <c r="JE216" s="109" t="n">
        <v>21.7</v>
      </c>
      <c r="JF216" s="109" t="n">
        <v>19.8</v>
      </c>
      <c r="JG216" s="109" t="n">
        <v>16.9</v>
      </c>
      <c r="JH216" s="109" t="n">
        <v>14.2</v>
      </c>
      <c r="JI216" s="109" t="n">
        <v>13.7</v>
      </c>
      <c r="JJ216" s="109" t="n">
        <v>15</v>
      </c>
      <c r="JK216" s="109" t="n">
        <v>15.3</v>
      </c>
      <c r="JL216" s="109" t="n">
        <v>17</v>
      </c>
      <c r="JM216" s="109" t="n">
        <v>18.8</v>
      </c>
      <c r="JN216" s="109" t="n">
        <v>21.2</v>
      </c>
      <c r="JO216" s="110" t="n">
        <f aca="false">SUM(JC216:JN216)/12</f>
        <v>18.1833333333333</v>
      </c>
      <c r="KA216" s="1" t="n">
        <f aca="false">KA215+1</f>
        <v>2016</v>
      </c>
      <c r="KB216" s="123" t="s">
        <v>178</v>
      </c>
      <c r="KC216" s="109" t="n">
        <v>34.5</v>
      </c>
      <c r="KD216" s="109" t="n">
        <v>31.3</v>
      </c>
      <c r="KE216" s="109" t="n">
        <v>28.8</v>
      </c>
      <c r="KF216" s="109" t="n">
        <v>25.6</v>
      </c>
      <c r="KG216" s="109" t="n">
        <v>19.3</v>
      </c>
      <c r="KH216" s="109" t="n">
        <v>16.4</v>
      </c>
      <c r="KI216" s="109" t="n">
        <v>16.1</v>
      </c>
      <c r="KJ216" s="109" t="n">
        <v>15.8</v>
      </c>
      <c r="KK216" s="109" t="n">
        <v>20.3</v>
      </c>
      <c r="KL216" s="109" t="n">
        <v>26.4</v>
      </c>
      <c r="KM216" s="109" t="n">
        <v>25.6</v>
      </c>
      <c r="KN216" s="109" t="n">
        <v>32.8</v>
      </c>
      <c r="KO216" s="110" t="n">
        <f aca="false">SUM(KC216:KN216)/12</f>
        <v>24.4083333333333</v>
      </c>
      <c r="LA216" s="1" t="n">
        <f aca="false">LA215+1</f>
        <v>2016</v>
      </c>
      <c r="LB216" s="113" t="s">
        <v>175</v>
      </c>
      <c r="LC216" s="109" t="n">
        <v>32.3</v>
      </c>
      <c r="LD216" s="109" t="n">
        <v>31.4</v>
      </c>
      <c r="LE216" s="109" t="n">
        <v>30.1</v>
      </c>
      <c r="LF216" s="109" t="n">
        <v>25.7</v>
      </c>
      <c r="LG216" s="109" t="n">
        <v>20.3</v>
      </c>
      <c r="LH216" s="109" t="n">
        <v>15.7</v>
      </c>
      <c r="LI216" s="109" t="n">
        <v>15.1</v>
      </c>
      <c r="LJ216" s="109" t="n">
        <v>16.9</v>
      </c>
      <c r="LK216" s="109" t="n">
        <v>17.2</v>
      </c>
      <c r="LL216" s="109" t="n">
        <v>21.2</v>
      </c>
      <c r="LM216" s="109" t="n">
        <v>27.1</v>
      </c>
      <c r="LN216" s="109" t="n">
        <v>30.7</v>
      </c>
      <c r="LO216" s="110" t="n">
        <f aca="false">SUM(LC216:LN216)/12</f>
        <v>23.6416666666667</v>
      </c>
      <c r="MA216" s="1"/>
      <c r="MB216" s="113"/>
      <c r="MC216" s="109"/>
      <c r="MD216" s="109"/>
      <c r="ME216" s="109"/>
      <c r="MF216" s="109"/>
      <c r="MG216" s="109"/>
      <c r="MH216" s="109"/>
      <c r="MI216" s="109"/>
      <c r="MJ216" s="109"/>
      <c r="MK216" s="109"/>
      <c r="ML216" s="109"/>
      <c r="MM216" s="109"/>
      <c r="MN216" s="109"/>
      <c r="MO216" s="110"/>
      <c r="NA216" s="1" t="n">
        <f aca="false">NA215+1</f>
        <v>2016</v>
      </c>
      <c r="NB216" s="113" t="s">
        <v>175</v>
      </c>
      <c r="NC216" s="109" t="n">
        <v>36</v>
      </c>
      <c r="ND216" s="109" t="n">
        <v>35.3</v>
      </c>
      <c r="NE216" s="109" t="n">
        <v>31</v>
      </c>
      <c r="NF216" s="109" t="n">
        <v>27.1</v>
      </c>
      <c r="NG216" s="109" t="n">
        <v>23.3</v>
      </c>
      <c r="NH216" s="109" t="n">
        <v>18</v>
      </c>
      <c r="NI216" s="109" t="n">
        <v>18.3</v>
      </c>
      <c r="NJ216" s="109" t="n">
        <v>20.6</v>
      </c>
      <c r="NK216" s="109" t="n">
        <v>22</v>
      </c>
      <c r="NL216" s="109" t="n">
        <v>27.6</v>
      </c>
      <c r="NM216" s="109" t="n">
        <v>31.9</v>
      </c>
      <c r="NN216" s="109" t="n">
        <v>34.3</v>
      </c>
      <c r="NO216" s="110" t="n">
        <f aca="false">SUM(NC216:NN216)/12</f>
        <v>27.1166666666667</v>
      </c>
      <c r="OA216" s="5"/>
    </row>
    <row r="217" customFormat="false" ht="12.75" hidden="false" customHeight="false" outlineLevel="0" collapsed="false">
      <c r="A217" s="150"/>
      <c r="B217" s="151" t="n">
        <f aca="false">AVERAGE(AO217,BO217,CO217,DO217,EO217,FO217,GO217,HO217,IO217,JO217,KO217,LO217,MO217,NO217)</f>
        <v>24.6083333333333</v>
      </c>
      <c r="C217" s="163" t="n">
        <f aca="false">AVERAGE(B213:B217)</f>
        <v>24.5197619047619</v>
      </c>
      <c r="D217" s="164" t="n">
        <f aca="false">AVERAGE(B208:B217)</f>
        <v>24.3177579365079</v>
      </c>
      <c r="E217" s="151" t="n">
        <f aca="false">AVERAGE(B198:B217)</f>
        <v>24.2399107142857</v>
      </c>
      <c r="F217" s="165" t="n">
        <f aca="false">AVERAGE(B168:B217)</f>
        <v>23.8992222222222</v>
      </c>
      <c r="G217" s="159" t="n">
        <f aca="false">MAX(AC217:AN217,BC217:BN217,CC217:CN217,DC217:DN217,EC217:EN217,FC217:FN217,GC217:GN217,HC217:HN217,IC217:IN217,JC217:JN217,KC217:KN217,LC217:LN217,MC217:MN217,NC217:NN217)</f>
        <v>39</v>
      </c>
      <c r="H217" s="161" t="n">
        <f aca="false">MEDIAN(AC217:AN217,BC217:BN217,CC217:CN217,DC217:DN217,EC217:EN217,FC217:FN217,GC217:GN217,HC217:HN217,IC217:IN217,JC217:JN217,KC217:KN217,LC217:LN217,MC217:MN217,NC217:NN217)</f>
        <v>23.45</v>
      </c>
      <c r="I217" s="157" t="n">
        <f aca="false">MIN(AC217:AN217,BC217:BN217,CC217:CN217,DC217:DN217,EC217:EN217,FC217:FN217,GC217:GN217,HC217:HN217,IC217:IN217,JC217:JN217,KC217:KN217,LC217:LN217,MC217:MN217,NC217:NN217)</f>
        <v>14</v>
      </c>
      <c r="J217" s="162" t="n">
        <f aca="false">(G217+I217)/2</f>
        <v>26.5</v>
      </c>
      <c r="AA217" s="1" t="n">
        <f aca="false">AA216+1</f>
        <v>93</v>
      </c>
      <c r="AB217" s="108"/>
      <c r="AC217" s="109"/>
      <c r="AD217" s="109"/>
      <c r="AE217" s="109"/>
      <c r="AF217" s="109"/>
      <c r="AG217" s="109"/>
      <c r="AH217" s="109"/>
      <c r="AI217" s="109"/>
      <c r="AJ217" s="109"/>
      <c r="AK217" s="109"/>
      <c r="AL217" s="109"/>
      <c r="AM217" s="109"/>
      <c r="AN217" s="109"/>
      <c r="AO217" s="110"/>
      <c r="AQ217" s="112"/>
      <c r="AR217" s="109"/>
      <c r="AS217" s="109"/>
      <c r="AT217" s="109"/>
      <c r="AU217" s="109"/>
      <c r="AV217" s="109"/>
      <c r="AW217" s="109"/>
      <c r="AX217" s="109"/>
      <c r="AY217" s="109"/>
      <c r="AZ217" s="109"/>
      <c r="BA217" s="1"/>
      <c r="BB217" s="113"/>
      <c r="BC217" s="109"/>
      <c r="BD217" s="109"/>
      <c r="BE217" s="109"/>
      <c r="BF217" s="109"/>
      <c r="BG217" s="109"/>
      <c r="BH217" s="109"/>
      <c r="BI217" s="109"/>
      <c r="BJ217" s="109"/>
      <c r="BK217" s="109"/>
      <c r="BL217" s="109"/>
      <c r="BM217" s="109"/>
      <c r="BN217" s="109"/>
      <c r="BO217" s="110"/>
      <c r="BP217" s="109"/>
      <c r="BQ217" s="109"/>
      <c r="BR217" s="109"/>
      <c r="BS217" s="109"/>
      <c r="CA217" s="1"/>
      <c r="CB217" s="112"/>
      <c r="CC217" s="109"/>
      <c r="CD217" s="109"/>
      <c r="CE217" s="109"/>
      <c r="CF217" s="109"/>
      <c r="CG217" s="109"/>
      <c r="CH217" s="109"/>
      <c r="CI217" s="109"/>
      <c r="CJ217" s="109"/>
      <c r="CK217" s="109"/>
      <c r="CL217" s="109"/>
      <c r="CM217" s="109"/>
      <c r="CN217" s="109"/>
      <c r="CO217" s="110"/>
      <c r="DA217" s="1"/>
      <c r="DB217" s="113"/>
      <c r="DC217" s="109"/>
      <c r="DD217" s="109"/>
      <c r="DE217" s="109"/>
      <c r="DF217" s="109"/>
      <c r="DG217" s="109"/>
      <c r="DH217" s="109"/>
      <c r="DI217" s="109"/>
      <c r="DJ217" s="109"/>
      <c r="DK217" s="109"/>
      <c r="DL217" s="109"/>
      <c r="DM217" s="109"/>
      <c r="DN217" s="109"/>
      <c r="DO217" s="110"/>
      <c r="EA217" s="1" t="n">
        <f aca="false">EA216+1</f>
        <v>2017</v>
      </c>
      <c r="EB217" s="111" t="n">
        <v>2017</v>
      </c>
      <c r="EC217" s="109" t="n">
        <v>39</v>
      </c>
      <c r="ED217" s="109" t="n">
        <v>38.4</v>
      </c>
      <c r="EE217" s="109" t="n">
        <v>36.5</v>
      </c>
      <c r="EF217" s="109" t="n">
        <v>27.4</v>
      </c>
      <c r="EG217" s="109" t="n">
        <v>23.9</v>
      </c>
      <c r="EH217" s="109" t="n">
        <v>20.5</v>
      </c>
      <c r="EI217" s="109" t="n">
        <v>21.3</v>
      </c>
      <c r="EJ217" s="109" t="n">
        <v>22.1</v>
      </c>
      <c r="EK217" s="109" t="n">
        <v>27.3</v>
      </c>
      <c r="EL217" s="109" t="n">
        <v>31.2</v>
      </c>
      <c r="EM217" s="109" t="n">
        <v>34</v>
      </c>
      <c r="EN217" s="109" t="n">
        <v>37.1</v>
      </c>
      <c r="EO217" s="110" t="n">
        <f aca="false">SUM(EC217:EN217)/12</f>
        <v>29.8916666666667</v>
      </c>
      <c r="FA217" s="1"/>
      <c r="FB217" s="113"/>
      <c r="FC217" s="109"/>
      <c r="FD217" s="109"/>
      <c r="FE217" s="109"/>
      <c r="FF217" s="109"/>
      <c r="FG217" s="109"/>
      <c r="FH217" s="109"/>
      <c r="FI217" s="109"/>
      <c r="FJ217" s="109"/>
      <c r="FK217" s="109"/>
      <c r="FL217" s="109"/>
      <c r="FM217" s="109"/>
      <c r="FN217" s="109"/>
      <c r="FO217" s="110"/>
      <c r="GA217" s="1"/>
      <c r="GB217" s="111"/>
      <c r="GC217" s="109"/>
      <c r="GD217" s="109"/>
      <c r="GE217" s="109"/>
      <c r="GF217" s="109"/>
      <c r="GG217" s="109"/>
      <c r="GH217" s="109"/>
      <c r="GI217" s="109"/>
      <c r="GJ217" s="109"/>
      <c r="GK217" s="109"/>
      <c r="GL217" s="109"/>
      <c r="GM217" s="109"/>
      <c r="GN217" s="109"/>
      <c r="GO217" s="110"/>
      <c r="HA217" s="1" t="n">
        <f aca="false">HA216+1</f>
        <v>2017</v>
      </c>
      <c r="HB217" s="113" t="s">
        <v>176</v>
      </c>
      <c r="HC217" s="109" t="n">
        <v>25.9</v>
      </c>
      <c r="HD217" s="109" t="n">
        <v>25.3</v>
      </c>
      <c r="HE217" s="109" t="n">
        <v>26.2</v>
      </c>
      <c r="HF217" s="109" t="n">
        <v>22.7</v>
      </c>
      <c r="HG217" s="109" t="n">
        <v>20.2</v>
      </c>
      <c r="HH217" s="109" t="n">
        <v>18.5</v>
      </c>
      <c r="HI217" s="109" t="n">
        <v>17.5</v>
      </c>
      <c r="HJ217" s="109" t="n">
        <v>16.4</v>
      </c>
      <c r="HK217" s="109" t="n">
        <v>18.8</v>
      </c>
      <c r="HL217" s="109" t="n">
        <v>22.1</v>
      </c>
      <c r="HM217" s="109" t="n">
        <v>23.6</v>
      </c>
      <c r="HN217" s="109" t="n">
        <v>24.9</v>
      </c>
      <c r="HO217" s="110" t="n">
        <f aca="false">SUM(HC217:HN217)/12</f>
        <v>21.8416666666667</v>
      </c>
      <c r="IA217" s="1" t="n">
        <f aca="false">IA216+1</f>
        <v>2017</v>
      </c>
      <c r="IB217" s="113" t="s">
        <v>176</v>
      </c>
      <c r="IC217" s="109" t="n">
        <v>33.8</v>
      </c>
      <c r="ID217" s="109" t="n">
        <v>31.6</v>
      </c>
      <c r="IE217" s="109" t="n">
        <v>32.1</v>
      </c>
      <c r="IF217" s="109" t="n">
        <v>25.1</v>
      </c>
      <c r="IG217" s="109" t="n">
        <v>20.6</v>
      </c>
      <c r="IH217" s="109" t="n">
        <v>18.3</v>
      </c>
      <c r="II217" s="109" t="n">
        <v>17.7</v>
      </c>
      <c r="IJ217" s="109" t="n">
        <v>18.2</v>
      </c>
      <c r="IK217" s="109" t="n">
        <v>23.1</v>
      </c>
      <c r="IL217" s="109" t="n">
        <v>27</v>
      </c>
      <c r="IM217" s="109" t="n">
        <v>29.9</v>
      </c>
      <c r="IN217" s="109" t="n">
        <v>30.4</v>
      </c>
      <c r="IO217" s="110" t="n">
        <f aca="false">SUM(IC217:IN217)/12</f>
        <v>25.65</v>
      </c>
      <c r="JA217" s="1" t="n">
        <f aca="false">JA216+1</f>
        <v>2017</v>
      </c>
      <c r="JB217" s="113" t="s">
        <v>176</v>
      </c>
      <c r="JC217" s="109" t="n">
        <v>22.8</v>
      </c>
      <c r="JD217" s="109" t="n">
        <v>22.3</v>
      </c>
      <c r="JE217" s="109" t="n">
        <v>22.9</v>
      </c>
      <c r="JF217" s="109" t="n">
        <v>20.4</v>
      </c>
      <c r="JG217" s="109" t="n">
        <v>16</v>
      </c>
      <c r="JH217" s="109" t="n">
        <v>14.6</v>
      </c>
      <c r="JI217" s="109" t="n">
        <v>14</v>
      </c>
      <c r="JJ217" s="109" t="n">
        <v>14.3</v>
      </c>
      <c r="JK217" s="109" t="n">
        <v>16</v>
      </c>
      <c r="JL217" s="109" t="n">
        <v>19</v>
      </c>
      <c r="JM217" s="109" t="n">
        <v>24.1</v>
      </c>
      <c r="JN217" s="109" t="n">
        <v>21.6</v>
      </c>
      <c r="JO217" s="110" t="n">
        <f aca="false">SUM(JC217:JN217)/12</f>
        <v>19</v>
      </c>
      <c r="KA217" s="1" t="n">
        <f aca="false">KA216+1</f>
        <v>2017</v>
      </c>
      <c r="KB217" s="123" t="s">
        <v>179</v>
      </c>
      <c r="KC217" s="109" t="n">
        <v>30.9</v>
      </c>
      <c r="KD217" s="109" t="n">
        <v>28</v>
      </c>
      <c r="KE217" s="109" t="n">
        <v>27.6</v>
      </c>
      <c r="KF217" s="109" t="n">
        <v>22.4</v>
      </c>
      <c r="KG217" s="109" t="n">
        <v>18.2</v>
      </c>
      <c r="KH217" s="109" t="n">
        <v>16.1</v>
      </c>
      <c r="KI217" s="109" t="n">
        <v>16</v>
      </c>
      <c r="KJ217" s="109" t="n">
        <v>16.2</v>
      </c>
      <c r="KK217" s="109" t="n">
        <v>21.5</v>
      </c>
      <c r="KL217" s="109" t="n">
        <v>23.3</v>
      </c>
      <c r="KM217" s="109" t="n">
        <v>31.3</v>
      </c>
      <c r="KN217" s="109" t="n">
        <v>28.4</v>
      </c>
      <c r="KO217" s="110" t="n">
        <f aca="false">SUM(KC217:KN217)/12</f>
        <v>23.325</v>
      </c>
      <c r="LA217" s="1" t="n">
        <f aca="false">LA216+1</f>
        <v>2017</v>
      </c>
      <c r="LB217" s="113" t="s">
        <v>176</v>
      </c>
      <c r="LC217" s="109" t="n">
        <v>32.3</v>
      </c>
      <c r="LD217" s="109" t="n">
        <v>30.9</v>
      </c>
      <c r="LE217" s="109" t="n">
        <v>31.6</v>
      </c>
      <c r="LF217" s="109" t="n">
        <v>24.5</v>
      </c>
      <c r="LG217" s="109" t="n">
        <v>20.2</v>
      </c>
      <c r="LH217" s="109" t="n">
        <v>17.6</v>
      </c>
      <c r="LI217" s="109" t="n">
        <v>16.3</v>
      </c>
      <c r="LJ217" s="109" t="n">
        <v>15.9</v>
      </c>
      <c r="LK217" s="109" t="n">
        <v>20.3</v>
      </c>
      <c r="LL217" s="109" t="n">
        <v>25.9</v>
      </c>
      <c r="LM217" s="109" t="n">
        <v>29.5</v>
      </c>
      <c r="LN217" s="109" t="n">
        <v>29.9</v>
      </c>
      <c r="LO217" s="110" t="n">
        <f aca="false">SUM(LC217:LN217)/12</f>
        <v>24.575</v>
      </c>
      <c r="MA217" s="1"/>
      <c r="MB217" s="113"/>
      <c r="MC217" s="109"/>
      <c r="MD217" s="109"/>
      <c r="ME217" s="109"/>
      <c r="MF217" s="109"/>
      <c r="MG217" s="109"/>
      <c r="MH217" s="109"/>
      <c r="MI217" s="109"/>
      <c r="MJ217" s="109"/>
      <c r="MK217" s="109"/>
      <c r="ML217" s="109"/>
      <c r="MM217" s="109"/>
      <c r="MN217" s="109"/>
      <c r="MO217" s="110"/>
      <c r="NA217" s="1" t="n">
        <f aca="false">NA216+1</f>
        <v>2017</v>
      </c>
      <c r="NB217" s="113" t="s">
        <v>176</v>
      </c>
      <c r="NC217" s="109" t="n">
        <v>36.1</v>
      </c>
      <c r="ND217" s="109" t="n">
        <v>34.5</v>
      </c>
      <c r="NE217" s="109" t="n">
        <v>34.6</v>
      </c>
      <c r="NF217" s="109" t="n">
        <v>25.8</v>
      </c>
      <c r="NG217" s="109" t="n">
        <v>22.5</v>
      </c>
      <c r="NH217" s="109" t="n">
        <v>19.2</v>
      </c>
      <c r="NI217" s="109" t="n">
        <v>20.9</v>
      </c>
      <c r="NJ217" s="109" t="n">
        <v>21.3</v>
      </c>
      <c r="NK217" s="109" t="n">
        <v>26.4</v>
      </c>
      <c r="NL217" s="109" t="n">
        <v>29.2</v>
      </c>
      <c r="NM217" s="109" t="n">
        <v>31.7</v>
      </c>
      <c r="NN217" s="109" t="n">
        <v>33.5</v>
      </c>
      <c r="NO217" s="110" t="n">
        <f aca="false">SUM(NC217:NN217)/12</f>
        <v>27.975</v>
      </c>
      <c r="OA217" s="5"/>
    </row>
    <row r="218" customFormat="false" ht="12.75" hidden="false" customHeight="false" outlineLevel="0" collapsed="false">
      <c r="A218" s="150"/>
      <c r="B218" s="151" t="n">
        <f aca="false">AVERAGE(AO218,BO218,CO218,DO218,EO218,FO218,GO218,HO218,IO218,JO218,KO218,LO218,MO218,NO218)</f>
        <v>24.8559523809524</v>
      </c>
      <c r="C218" s="163" t="n">
        <f aca="false">AVERAGE(B214:B218)</f>
        <v>24.5428571428571</v>
      </c>
      <c r="D218" s="164" t="n">
        <f aca="false">AVERAGE(B209:B218)</f>
        <v>24.4056150793651</v>
      </c>
      <c r="E218" s="151" t="n">
        <f aca="false">AVERAGE(B199:B218)</f>
        <v>24.299494047619</v>
      </c>
      <c r="F218" s="165" t="n">
        <f aca="false">AVERAGE(B169:B218)</f>
        <v>23.934126984127</v>
      </c>
      <c r="G218" s="159" t="n">
        <f aca="false">MAX(AC218:AN218,BC218:BN218,CC218:CN218,DC218:DN218,EC218:EN218,FC218:FN218,GC218:GN218,HC218:HN218,IC218:IN218,JC218:JN218,KC218:KN218,LC218:LN218,MC218:MN218,NC218:NN218)</f>
        <v>41</v>
      </c>
      <c r="H218" s="161" t="n">
        <f aca="false">MEDIAN(AC218:AN218,BC218:BN218,CC218:CN218,DC218:DN218,EC218:EN218,FC218:FN218,GC218:GN218,HC218:HN218,IC218:IN218,JC218:JN218,KC218:KN218,LC218:LN218,MC218:MN218,NC218:NN218)</f>
        <v>24.1</v>
      </c>
      <c r="I218" s="157" t="n">
        <f aca="false">MIN(AC218:AN218,BC218:BN218,CC218:CN218,DC218:DN218,EC218:EN218,FC218:FN218,GC218:GN218,HC218:HN218,IC218:IN218,JC218:JN218,KC218:KN218,LC218:LN218,MC218:MN218,NC218:NN218)</f>
        <v>13.5</v>
      </c>
      <c r="J218" s="162" t="n">
        <f aca="false">(G218+I218)/2</f>
        <v>27.25</v>
      </c>
      <c r="AA218" s="1" t="n">
        <f aca="false">AA217+1</f>
        <v>94</v>
      </c>
      <c r="AB218" s="108"/>
      <c r="AC218" s="109"/>
      <c r="AD218" s="109"/>
      <c r="AE218" s="109"/>
      <c r="AF218" s="109"/>
      <c r="AG218" s="109"/>
      <c r="AH218" s="109"/>
      <c r="AI218" s="109"/>
      <c r="AJ218" s="109"/>
      <c r="AK218" s="109"/>
      <c r="AL218" s="109"/>
      <c r="AM218" s="109"/>
      <c r="AN218" s="109"/>
      <c r="AO218" s="110"/>
      <c r="AQ218" s="112"/>
      <c r="AR218" s="109"/>
      <c r="AS218" s="109"/>
      <c r="AT218" s="109"/>
      <c r="AU218" s="109"/>
      <c r="AV218" s="109"/>
      <c r="AW218" s="109"/>
      <c r="AX218" s="109"/>
      <c r="AY218" s="109"/>
      <c r="AZ218" s="109"/>
      <c r="BA218" s="1"/>
      <c r="BB218" s="113"/>
      <c r="BC218" s="109"/>
      <c r="BD218" s="109"/>
      <c r="BE218" s="109"/>
      <c r="BF218" s="109"/>
      <c r="BG218" s="109"/>
      <c r="BH218" s="109"/>
      <c r="BI218" s="109"/>
      <c r="BJ218" s="109"/>
      <c r="BK218" s="109"/>
      <c r="BL218" s="109"/>
      <c r="BM218" s="109"/>
      <c r="BN218" s="109"/>
      <c r="BO218" s="110"/>
      <c r="BP218" s="109"/>
      <c r="BQ218" s="109"/>
      <c r="BR218" s="109"/>
      <c r="BS218" s="109"/>
      <c r="CA218" s="1"/>
      <c r="CB218" s="112"/>
      <c r="CC218" s="109"/>
      <c r="CD218" s="109"/>
      <c r="CE218" s="109"/>
      <c r="CF218" s="109"/>
      <c r="CG218" s="109"/>
      <c r="CH218" s="109"/>
      <c r="CI218" s="109"/>
      <c r="CJ218" s="109"/>
      <c r="CK218" s="109"/>
      <c r="CL218" s="109"/>
      <c r="CM218" s="109"/>
      <c r="CN218" s="109"/>
      <c r="CO218" s="110"/>
      <c r="DA218" s="1"/>
      <c r="DB218" s="113"/>
      <c r="DC218" s="109"/>
      <c r="DD218" s="109"/>
      <c r="DE218" s="109"/>
      <c r="DF218" s="109"/>
      <c r="DG218" s="109"/>
      <c r="DH218" s="109"/>
      <c r="DI218" s="109"/>
      <c r="DJ218" s="109"/>
      <c r="DK218" s="109"/>
      <c r="DL218" s="109"/>
      <c r="DM218" s="109"/>
      <c r="DN218" s="109"/>
      <c r="DO218" s="110"/>
      <c r="EA218" s="1" t="n">
        <f aca="false">EA217+1</f>
        <v>2018</v>
      </c>
      <c r="EB218" s="111" t="n">
        <v>2018</v>
      </c>
      <c r="EC218" s="109" t="n">
        <v>41</v>
      </c>
      <c r="ED218" s="109" t="n">
        <v>38.4</v>
      </c>
      <c r="EE218" s="109" t="n">
        <v>35.1</v>
      </c>
      <c r="EF218" s="109" t="n">
        <v>32.9</v>
      </c>
      <c r="EG218" s="109" t="n">
        <v>22.9</v>
      </c>
      <c r="EH218" s="109" t="n">
        <v>19.7</v>
      </c>
      <c r="EI218" s="109" t="n">
        <v>20.9</v>
      </c>
      <c r="EJ218" s="109" t="n">
        <v>22.3</v>
      </c>
      <c r="EK218" s="109" t="n">
        <v>25</v>
      </c>
      <c r="EL218" s="109" t="n">
        <v>31.7</v>
      </c>
      <c r="EM218" s="109" t="n">
        <v>32.8</v>
      </c>
      <c r="EN218" s="109" t="n">
        <v>39.6</v>
      </c>
      <c r="EO218" s="110" t="n">
        <f aca="false">SUM(EC218:EN218)/12</f>
        <v>30.1916666666667</v>
      </c>
      <c r="FA218" s="1"/>
      <c r="FB218" s="113"/>
      <c r="FC218" s="109"/>
      <c r="FD218" s="109"/>
      <c r="FE218" s="109"/>
      <c r="FF218" s="109"/>
      <c r="FG218" s="109"/>
      <c r="FH218" s="109"/>
      <c r="FI218" s="109"/>
      <c r="FJ218" s="109"/>
      <c r="FK218" s="109"/>
      <c r="FL218" s="109"/>
      <c r="FM218" s="109"/>
      <c r="FN218" s="109"/>
      <c r="FO218" s="110"/>
      <c r="GA218" s="1"/>
      <c r="GB218" s="111"/>
      <c r="GC218" s="109"/>
      <c r="GD218" s="109"/>
      <c r="GE218" s="109"/>
      <c r="GF218" s="109"/>
      <c r="GG218" s="109"/>
      <c r="GH218" s="109"/>
      <c r="GI218" s="109"/>
      <c r="GJ218" s="109"/>
      <c r="GK218" s="109"/>
      <c r="GL218" s="109"/>
      <c r="GM218" s="109"/>
      <c r="GN218" s="109"/>
      <c r="GO218" s="110"/>
      <c r="HA218" s="1" t="n">
        <f aca="false">HA217+1</f>
        <v>2018</v>
      </c>
      <c r="HB218" s="113" t="s">
        <v>177</v>
      </c>
      <c r="HC218" s="109" t="n">
        <v>27.7</v>
      </c>
      <c r="HD218" s="109" t="n">
        <v>27</v>
      </c>
      <c r="HE218" s="109" t="n">
        <v>25.8</v>
      </c>
      <c r="HF218" s="109" t="n">
        <v>25.3</v>
      </c>
      <c r="HG218" s="109" t="n">
        <v>19.9</v>
      </c>
      <c r="HH218" s="109" t="n">
        <v>16.7</v>
      </c>
      <c r="HI218" s="109" t="n">
        <v>16.8</v>
      </c>
      <c r="HJ218" s="109" t="n">
        <v>16.5</v>
      </c>
      <c r="HK218" s="109" t="n">
        <v>18.3</v>
      </c>
      <c r="HL218" s="109" t="n">
        <v>21.1</v>
      </c>
      <c r="HM218" s="109" t="n">
        <v>23.1</v>
      </c>
      <c r="HN218" s="109" t="n">
        <v>26.3</v>
      </c>
      <c r="HO218" s="110" t="n">
        <f aca="false">SUM(HC218:HN218)/12</f>
        <v>22.0416666666667</v>
      </c>
      <c r="IA218" s="1" t="n">
        <f aca="false">IA217+1</f>
        <v>2018</v>
      </c>
      <c r="IB218" s="113" t="s">
        <v>177</v>
      </c>
      <c r="IC218" s="109" t="n">
        <v>33.9</v>
      </c>
      <c r="ID218" s="109" t="n">
        <v>33.4</v>
      </c>
      <c r="IE218" s="109" t="n">
        <v>30.2</v>
      </c>
      <c r="IF218" s="109" t="n">
        <v>29.5</v>
      </c>
      <c r="IG218" s="109" t="n">
        <v>20</v>
      </c>
      <c r="IH218" s="109" t="n">
        <v>17.1</v>
      </c>
      <c r="II218" s="109" t="n">
        <v>17.7</v>
      </c>
      <c r="IJ218" s="109" t="n">
        <v>19.4</v>
      </c>
      <c r="IK218" s="109" t="n">
        <v>21.5</v>
      </c>
      <c r="IL218" s="109" t="n">
        <v>26.6</v>
      </c>
      <c r="IM218" s="109" t="n">
        <v>26.3</v>
      </c>
      <c r="IN218" s="109" t="n">
        <v>32.8</v>
      </c>
      <c r="IO218" s="110" t="n">
        <f aca="false">SUM(IC218:IN218)/12</f>
        <v>25.7</v>
      </c>
      <c r="JA218" s="1" t="n">
        <f aca="false">JA217+1</f>
        <v>2018</v>
      </c>
      <c r="JB218" s="113" t="s">
        <v>177</v>
      </c>
      <c r="JC218" s="109" t="n">
        <v>23.4</v>
      </c>
      <c r="JD218" s="109" t="n">
        <v>24</v>
      </c>
      <c r="JE218" s="109" t="n">
        <v>22.6</v>
      </c>
      <c r="JF218" s="109" t="n">
        <v>22.2</v>
      </c>
      <c r="JG218" s="109" t="n">
        <v>17</v>
      </c>
      <c r="JH218" s="109" t="n">
        <v>13.9</v>
      </c>
      <c r="JI218" s="109" t="n">
        <v>13.5</v>
      </c>
      <c r="JJ218" s="109" t="n">
        <v>14.8</v>
      </c>
      <c r="JK218" s="109" t="n">
        <v>15.6</v>
      </c>
      <c r="JL218" s="109" t="n">
        <v>18.7</v>
      </c>
      <c r="JM218" s="109" t="n">
        <v>19.3</v>
      </c>
      <c r="JN218" s="109" t="n">
        <v>22</v>
      </c>
      <c r="JO218" s="110" t="n">
        <f aca="false">SUM(JC218:JN218)/12</f>
        <v>18.9166666666667</v>
      </c>
      <c r="KA218" s="1" t="n">
        <f aca="false">KA217+1</f>
        <v>2018</v>
      </c>
      <c r="KB218" s="113" t="s">
        <v>177</v>
      </c>
      <c r="KC218" s="109" t="n">
        <v>33</v>
      </c>
      <c r="KD218" s="109" t="n">
        <v>31.9</v>
      </c>
      <c r="KE218" s="109" t="n">
        <v>28.2</v>
      </c>
      <c r="KF218" s="109" t="n">
        <v>27.4</v>
      </c>
      <c r="KG218" s="109" t="n">
        <v>18.3</v>
      </c>
      <c r="KH218" s="109" t="n">
        <v>15.7</v>
      </c>
      <c r="KI218" s="109" t="n">
        <v>16.4</v>
      </c>
      <c r="KJ218" s="109" t="n">
        <v>16.6</v>
      </c>
      <c r="KK218" s="109" t="n">
        <v>19.1</v>
      </c>
      <c r="KL218" s="109" t="n">
        <v>24.6</v>
      </c>
      <c r="KM218" s="109" t="n">
        <v>25.1</v>
      </c>
      <c r="KN218" s="109" t="n">
        <v>31.8</v>
      </c>
      <c r="KO218" s="110" t="n">
        <f aca="false">SUM(KC218:KN218)/12</f>
        <v>24.0083333333333</v>
      </c>
      <c r="LA218" s="1" t="n">
        <f aca="false">LA217+1</f>
        <v>2018</v>
      </c>
      <c r="LB218" s="113" t="s">
        <v>177</v>
      </c>
      <c r="LC218" s="109" t="n">
        <v>33.6</v>
      </c>
      <c r="LD218" s="109" t="n">
        <v>32.9</v>
      </c>
      <c r="LE218" s="109" t="n">
        <v>29.4</v>
      </c>
      <c r="LF218" s="109" t="n">
        <v>28.5</v>
      </c>
      <c r="LG218" s="109" t="n">
        <v>19.4</v>
      </c>
      <c r="LH218" s="109" t="n">
        <v>16.4</v>
      </c>
      <c r="LI218" s="109" t="n">
        <v>16.7</v>
      </c>
      <c r="LJ218" s="109" t="n">
        <v>17.6</v>
      </c>
      <c r="LK218" s="109" t="n">
        <v>20.4</v>
      </c>
      <c r="LL218" s="109" t="n">
        <v>26.5</v>
      </c>
      <c r="LM218" s="109" t="n">
        <v>26.3</v>
      </c>
      <c r="LN218" s="109" t="n">
        <v>32.4</v>
      </c>
      <c r="LO218" s="110" t="n">
        <f aca="false">SUM(LC218:LN218)/12</f>
        <v>25.0083333333333</v>
      </c>
      <c r="MA218" s="1"/>
      <c r="MB218" s="113"/>
      <c r="MC218" s="109"/>
      <c r="MD218" s="109"/>
      <c r="ME218" s="109"/>
      <c r="MF218" s="109"/>
      <c r="MG218" s="109"/>
      <c r="MH218" s="109"/>
      <c r="MI218" s="109"/>
      <c r="MJ218" s="109"/>
      <c r="MK218" s="109"/>
      <c r="ML218" s="109"/>
      <c r="MM218" s="109"/>
      <c r="MN218" s="109"/>
      <c r="MO218" s="110"/>
      <c r="NA218" s="1" t="n">
        <f aca="false">NA217+1</f>
        <v>2018</v>
      </c>
      <c r="NB218" s="113" t="s">
        <v>177</v>
      </c>
      <c r="NC218" s="109" t="n">
        <v>36.9</v>
      </c>
      <c r="ND218" s="109" t="n">
        <v>35.2</v>
      </c>
      <c r="NE218" s="109" t="n">
        <v>33.1</v>
      </c>
      <c r="NF218" s="109" t="n">
        <v>31.5</v>
      </c>
      <c r="NG218" s="109" t="n">
        <v>21.8</v>
      </c>
      <c r="NH218" s="109" t="n">
        <v>18.7</v>
      </c>
      <c r="NI218" s="109" t="n">
        <v>20.6</v>
      </c>
      <c r="NJ218" s="109" t="n">
        <v>20.7</v>
      </c>
      <c r="NK218" s="109" t="n">
        <v>24.2</v>
      </c>
      <c r="NL218" s="109" t="n">
        <v>29.5</v>
      </c>
      <c r="NM218" s="109" t="n">
        <v>29.7</v>
      </c>
      <c r="NN218" s="109" t="n">
        <v>35.6</v>
      </c>
      <c r="NO218" s="110" t="n">
        <f aca="false">SUM(NC218:NN218)/12</f>
        <v>28.125</v>
      </c>
      <c r="OA218" s="5"/>
    </row>
    <row r="219" customFormat="false" ht="12.75" hidden="false" customHeight="false" outlineLevel="0" collapsed="false">
      <c r="A219" s="150"/>
      <c r="B219" s="151" t="n">
        <f aca="false">AVERAGE(AO219,BO219,CO219,DO219,EO219,FO219,GO219,HO219,IO219,JO219,KO219,LO219,MO219,NO219)</f>
        <v>25.0880952380952</v>
      </c>
      <c r="C219" s="163" t="n">
        <f aca="false">AVERAGE(B215:B219)</f>
        <v>24.5878571428571</v>
      </c>
      <c r="D219" s="164" t="n">
        <f aca="false">AVERAGE(B210:B219)</f>
        <v>24.4565674603175</v>
      </c>
      <c r="E219" s="151" t="n">
        <f aca="false">AVERAGE(B200:B219)</f>
        <v>24.3491369047619</v>
      </c>
      <c r="F219" s="165" t="n">
        <f aca="false">AVERAGE(B170:B219)</f>
        <v>23.9718412698413</v>
      </c>
      <c r="G219" s="159" t="n">
        <f aca="false">MAX(AC219:AN219,BC219:BN219,CC219:CN219,DC219:DN219,EC219:EN219,FC219:FN219,GC219:GN219,HC219:HN219,IC219:IN219,JC219:JN219,KC219:KN219,LC219:LN219,MC219:MN219,NC219:NN219)</f>
        <v>42.2</v>
      </c>
      <c r="H219" s="161" t="n">
        <f aca="false">MEDIAN(AC219:AN219,BC219:BN219,CC219:CN219,DC219:DN219,EC219:EN219,FC219:FN219,GC219:GN219,HC219:HN219,IC219:IN219,JC219:JN219,KC219:KN219,LC219:LN219,MC219:MN219,NC219:NN219)</f>
        <v>24.55</v>
      </c>
      <c r="I219" s="157" t="n">
        <f aca="false">MIN(AC219:AN219,BC219:BN219,CC219:CN219,DC219:DN219,EC219:EN219,FC219:FN219,GC219:GN219,HC219:HN219,IC219:IN219,JC219:JN219,KC219:KN219,LC219:LN219,MC219:MN219,NC219:NN219)</f>
        <v>13.9</v>
      </c>
      <c r="J219" s="162" t="n">
        <f aca="false">(G219+I219)/2</f>
        <v>28.05</v>
      </c>
      <c r="AA219" s="1" t="n">
        <f aca="false">AA218+1</f>
        <v>95</v>
      </c>
      <c r="AB219" s="108"/>
      <c r="AC219" s="109"/>
      <c r="AD219" s="109"/>
      <c r="AE219" s="109"/>
      <c r="AF219" s="109"/>
      <c r="AG219" s="109"/>
      <c r="AH219" s="109"/>
      <c r="AI219" s="109"/>
      <c r="AJ219" s="109"/>
      <c r="AK219" s="109"/>
      <c r="AL219" s="109"/>
      <c r="AM219" s="109"/>
      <c r="AN219" s="109"/>
      <c r="AO219" s="110"/>
      <c r="AQ219" s="112"/>
      <c r="AR219" s="109"/>
      <c r="AS219" s="109"/>
      <c r="AT219" s="109"/>
      <c r="AU219" s="109"/>
      <c r="AV219" s="109"/>
      <c r="AW219" s="109"/>
      <c r="AX219" s="109"/>
      <c r="AY219" s="109"/>
      <c r="AZ219" s="109"/>
      <c r="BA219" s="1"/>
      <c r="BB219" s="113"/>
      <c r="BC219" s="109"/>
      <c r="BD219" s="109"/>
      <c r="BE219" s="109"/>
      <c r="BF219" s="109"/>
      <c r="BG219" s="109"/>
      <c r="BH219" s="109"/>
      <c r="BI219" s="109"/>
      <c r="BJ219" s="109"/>
      <c r="BK219" s="109"/>
      <c r="BL219" s="109"/>
      <c r="BM219" s="109"/>
      <c r="BN219" s="109"/>
      <c r="BO219" s="110"/>
      <c r="BP219" s="109"/>
      <c r="BQ219" s="109"/>
      <c r="BR219" s="109"/>
      <c r="BS219" s="109"/>
      <c r="CA219" s="1"/>
      <c r="CB219" s="112"/>
      <c r="CC219" s="109"/>
      <c r="CD219" s="109"/>
      <c r="CE219" s="109"/>
      <c r="CF219" s="109"/>
      <c r="CG219" s="109"/>
      <c r="CH219" s="109"/>
      <c r="CI219" s="109"/>
      <c r="CJ219" s="109"/>
      <c r="CK219" s="109"/>
      <c r="CL219" s="109"/>
      <c r="CM219" s="109"/>
      <c r="CN219" s="109"/>
      <c r="CO219" s="110"/>
      <c r="DA219" s="1"/>
      <c r="DB219" s="113"/>
      <c r="DC219" s="109"/>
      <c r="DD219" s="109"/>
      <c r="DE219" s="109"/>
      <c r="DF219" s="109"/>
      <c r="DG219" s="109"/>
      <c r="DH219" s="109"/>
      <c r="DI219" s="109"/>
      <c r="DJ219" s="109"/>
      <c r="DK219" s="109"/>
      <c r="DL219" s="109"/>
      <c r="DM219" s="109"/>
      <c r="DN219" s="109"/>
      <c r="DO219" s="110"/>
      <c r="EA219" s="1" t="n">
        <f aca="false">EA218+1</f>
        <v>2019</v>
      </c>
      <c r="EB219" s="111" t="n">
        <v>2019</v>
      </c>
      <c r="EC219" s="109" t="n">
        <v>42.2</v>
      </c>
      <c r="ED219" s="109" t="n">
        <v>38.1</v>
      </c>
      <c r="EE219" s="109" t="n">
        <v>35.1</v>
      </c>
      <c r="EF219" s="109" t="n">
        <v>30.9</v>
      </c>
      <c r="EG219" s="109" t="n">
        <v>23.5</v>
      </c>
      <c r="EH219" s="109" t="n">
        <v>19.8</v>
      </c>
      <c r="EI219" s="109" t="n">
        <v>21.5</v>
      </c>
      <c r="EJ219" s="109" t="n">
        <v>21</v>
      </c>
      <c r="EK219" s="109" t="n">
        <v>28.1</v>
      </c>
      <c r="EL219" s="109" t="n">
        <v>31.5</v>
      </c>
      <c r="EM219" s="109" t="n">
        <v>33.1</v>
      </c>
      <c r="EN219" s="109" t="n">
        <v>40.6</v>
      </c>
      <c r="EO219" s="110" t="n">
        <f aca="false">SUM(EC219:EN219)/12</f>
        <v>30.45</v>
      </c>
      <c r="FA219" s="1"/>
      <c r="FB219" s="113"/>
      <c r="FC219" s="109"/>
      <c r="FD219" s="109"/>
      <c r="FE219" s="109"/>
      <c r="FF219" s="109"/>
      <c r="FG219" s="109"/>
      <c r="FH219" s="109"/>
      <c r="FI219" s="109"/>
      <c r="FJ219" s="109"/>
      <c r="FK219" s="109"/>
      <c r="FL219" s="109"/>
      <c r="FM219" s="109"/>
      <c r="FN219" s="109"/>
      <c r="FO219" s="110"/>
      <c r="GA219" s="1"/>
      <c r="GB219" s="111"/>
      <c r="GC219" s="109"/>
      <c r="GD219" s="109"/>
      <c r="GE219" s="109"/>
      <c r="GF219" s="109"/>
      <c r="GG219" s="109"/>
      <c r="GH219" s="109"/>
      <c r="GI219" s="109"/>
      <c r="GJ219" s="109"/>
      <c r="GK219" s="109"/>
      <c r="GL219" s="109"/>
      <c r="GM219" s="109"/>
      <c r="GN219" s="109"/>
      <c r="GO219" s="110"/>
      <c r="HA219" s="1" t="n">
        <f aca="false">HA218+1</f>
        <v>2019</v>
      </c>
      <c r="HB219" s="113" t="s">
        <v>178</v>
      </c>
      <c r="HC219" s="109" t="n">
        <v>28.5</v>
      </c>
      <c r="HD219" s="109" t="n">
        <v>26.3</v>
      </c>
      <c r="HE219" s="109" t="n">
        <v>25.4</v>
      </c>
      <c r="HF219" s="109" t="n">
        <v>24.1</v>
      </c>
      <c r="HG219" s="109" t="n">
        <v>18.7</v>
      </c>
      <c r="HH219" s="109" t="n">
        <v>16.4</v>
      </c>
      <c r="HI219" s="109" t="n">
        <v>16.3</v>
      </c>
      <c r="HJ219" s="109" t="n">
        <v>16.2</v>
      </c>
      <c r="HK219" s="109" t="n">
        <v>18.9</v>
      </c>
      <c r="HL219" s="109" t="n">
        <v>23.6</v>
      </c>
      <c r="HM219" s="109" t="n">
        <v>23.9</v>
      </c>
      <c r="HN219" s="109" t="n">
        <v>27.5</v>
      </c>
      <c r="HO219" s="110" t="n">
        <f aca="false">SUM(HC219:HN219)/12</f>
        <v>22.15</v>
      </c>
      <c r="IA219" s="1" t="n">
        <f aca="false">IA218+1</f>
        <v>2019</v>
      </c>
      <c r="IB219" s="113" t="s">
        <v>178</v>
      </c>
      <c r="IC219" s="109" t="n">
        <v>36</v>
      </c>
      <c r="ID219" s="109" t="n">
        <v>33</v>
      </c>
      <c r="IE219" s="109" t="n">
        <v>29.2</v>
      </c>
      <c r="IF219" s="109" t="n">
        <v>26.8</v>
      </c>
      <c r="IG219" s="109" t="n">
        <v>20.2</v>
      </c>
      <c r="IH219" s="109" t="n">
        <v>17</v>
      </c>
      <c r="II219" s="109" t="n">
        <v>17.5</v>
      </c>
      <c r="IJ219" s="109" t="n">
        <v>17.3</v>
      </c>
      <c r="IK219" s="109" t="n">
        <v>22.7</v>
      </c>
      <c r="IL219" s="109" t="n">
        <v>27.6</v>
      </c>
      <c r="IM219" s="109" t="n">
        <v>27.3</v>
      </c>
      <c r="IN219" s="109" t="n">
        <v>34.5</v>
      </c>
      <c r="IO219" s="110" t="n">
        <f aca="false">SUM(IC219:IN219)/12</f>
        <v>25.7583333333333</v>
      </c>
      <c r="JA219" s="1" t="n">
        <f aca="false">JA218+1</f>
        <v>2019</v>
      </c>
      <c r="JB219" s="113" t="s">
        <v>178</v>
      </c>
      <c r="JC219" s="109" t="n">
        <v>23.9</v>
      </c>
      <c r="JD219" s="109" t="n">
        <v>22.9</v>
      </c>
      <c r="JE219" s="109" t="n">
        <v>21.3</v>
      </c>
      <c r="JF219" s="109" t="n">
        <v>19.6</v>
      </c>
      <c r="JG219" s="109" t="n">
        <v>16.4</v>
      </c>
      <c r="JH219" s="109" t="n">
        <v>14.2</v>
      </c>
      <c r="JI219" s="109" t="n">
        <v>14.3</v>
      </c>
      <c r="JJ219" s="109" t="n">
        <v>13.9</v>
      </c>
      <c r="JK219" s="109" t="n">
        <v>15.7</v>
      </c>
      <c r="JL219" s="109" t="n">
        <v>25.6</v>
      </c>
      <c r="JM219" s="109" t="n">
        <v>18.4</v>
      </c>
      <c r="JN219" s="109" t="n">
        <v>22.9</v>
      </c>
      <c r="JO219" s="110" t="n">
        <f aca="false">SUM(JC219:JN219)/12</f>
        <v>19.0916666666667</v>
      </c>
      <c r="KA219" s="1" t="n">
        <f aca="false">KA218+1</f>
        <v>2019</v>
      </c>
      <c r="KB219" s="113" t="s">
        <v>178</v>
      </c>
      <c r="KC219" s="109" t="n">
        <v>34.8</v>
      </c>
      <c r="KD219" s="109" t="n">
        <v>31.1</v>
      </c>
      <c r="KE219" s="109" t="n">
        <v>28.6</v>
      </c>
      <c r="KF219" s="109" t="n">
        <v>25.1</v>
      </c>
      <c r="KG219" s="109" t="n">
        <v>18.6</v>
      </c>
      <c r="KH219" s="109" t="n">
        <v>15.7</v>
      </c>
      <c r="KI219" s="109" t="n">
        <v>15.6</v>
      </c>
      <c r="KJ219" s="109" t="n">
        <v>15.3</v>
      </c>
      <c r="KK219" s="109" t="n">
        <v>19.2</v>
      </c>
      <c r="KL219" s="109" t="n">
        <v>25</v>
      </c>
      <c r="KM219" s="109" t="n">
        <v>25</v>
      </c>
      <c r="KN219" s="109" t="n">
        <v>32.6</v>
      </c>
      <c r="KO219" s="110" t="n">
        <f aca="false">SUM(KC219:KN219)/12</f>
        <v>23.8833333333333</v>
      </c>
      <c r="LA219" s="1" t="n">
        <f aca="false">LA218+1</f>
        <v>2019</v>
      </c>
      <c r="LB219" s="113" t="s">
        <v>178</v>
      </c>
      <c r="LC219" s="109" t="n">
        <v>35.3</v>
      </c>
      <c r="LD219" s="109" t="n">
        <v>32.3</v>
      </c>
      <c r="LE219" s="109" t="n">
        <v>29.9</v>
      </c>
      <c r="LF219" s="109" t="n">
        <v>26.1</v>
      </c>
      <c r="LG219" s="109" t="n">
        <v>19.3</v>
      </c>
      <c r="LH219" s="109" t="n">
        <v>16</v>
      </c>
      <c r="LI219" s="109" t="n">
        <v>16</v>
      </c>
      <c r="LJ219" s="109" t="n">
        <v>16.2</v>
      </c>
      <c r="LK219" s="109" t="n">
        <v>21.9</v>
      </c>
      <c r="LL219" s="109" t="n">
        <v>27.2</v>
      </c>
      <c r="LM219" s="109" t="n">
        <v>27</v>
      </c>
      <c r="LN219" s="109" t="n">
        <v>34.3</v>
      </c>
      <c r="LO219" s="110" t="n">
        <f aca="false">SUM(LC219:LN219)/12</f>
        <v>25.125</v>
      </c>
      <c r="MA219" s="1"/>
      <c r="MB219" s="113"/>
      <c r="MC219" s="109"/>
      <c r="MD219" s="109"/>
      <c r="ME219" s="109"/>
      <c r="MF219" s="109"/>
      <c r="MG219" s="109"/>
      <c r="MH219" s="109"/>
      <c r="MI219" s="109"/>
      <c r="MJ219" s="109"/>
      <c r="MK219" s="109"/>
      <c r="ML219" s="109"/>
      <c r="MM219" s="109"/>
      <c r="MN219" s="109"/>
      <c r="MO219" s="110"/>
      <c r="NA219" s="1" t="n">
        <f aca="false">NA218+1</f>
        <v>2019</v>
      </c>
      <c r="NB219" s="113" t="s">
        <v>178</v>
      </c>
      <c r="NC219" s="109" t="n">
        <v>39.1</v>
      </c>
      <c r="ND219" s="109" t="n">
        <v>35.9</v>
      </c>
      <c r="NE219" s="109" t="n">
        <v>33.5</v>
      </c>
      <c r="NF219" s="109" t="n">
        <v>29.2</v>
      </c>
      <c r="NG219" s="109" t="n">
        <v>22.5</v>
      </c>
      <c r="NH219" s="109" t="n">
        <v>18.6</v>
      </c>
      <c r="NI219" s="109" t="n">
        <v>20.7</v>
      </c>
      <c r="NJ219" s="109" t="n">
        <v>20.5</v>
      </c>
      <c r="NK219" s="109" t="n">
        <v>27.1</v>
      </c>
      <c r="NL219" s="109" t="n">
        <v>32.1</v>
      </c>
      <c r="NM219" s="109" t="n">
        <v>31.5</v>
      </c>
      <c r="NN219" s="109" t="n">
        <v>39.2</v>
      </c>
      <c r="NO219" s="110" t="n">
        <f aca="false">SUM(NC219:NN219)/12</f>
        <v>29.1583333333333</v>
      </c>
      <c r="OA219" s="5"/>
    </row>
    <row r="220" customFormat="false" ht="12.75" hidden="false" customHeight="false" outlineLevel="0" collapsed="false">
      <c r="A220" s="150" t="n">
        <f aca="false">A215+5</f>
        <v>2020</v>
      </c>
      <c r="B220" s="151" t="n">
        <f aca="false">AVERAGE(AO220,BO220,CO220,DO220,EO220,FO220,GO220,HO220,IO220,JO220,KO220,LO220,MO220,NO220)</f>
        <v>23.8357142857143</v>
      </c>
      <c r="C220" s="163" t="n">
        <f aca="false">AVERAGE(B216:B220)</f>
        <v>24.4766666666667</v>
      </c>
      <c r="D220" s="164" t="n">
        <f aca="false">AVERAGE(B211:B220)</f>
        <v>24.4762103174603</v>
      </c>
      <c r="E220" s="151" t="n">
        <f aca="false">AVERAGE(B201:B220)</f>
        <v>24.3375892857143</v>
      </c>
      <c r="F220" s="165" t="n">
        <f aca="false">AVERAGE(B171:B220)</f>
        <v>23.9910317460317</v>
      </c>
      <c r="G220" s="159" t="n">
        <f aca="false">MAX(AC220:AN220,BC220:BN220,CC220:CN220,DC220:DN220,EC220:EN220,FC220:FN220,GC220:GN220,HC220:HN220,IC220:IN220,JC220:JN220,KC220:KN220,LC220:LN220,MC220:MN220,NC220:NN220)</f>
        <v>38.4</v>
      </c>
      <c r="H220" s="161" t="n">
        <f aca="false">MEDIAN(AC220:AN220,BC220:BN220,CC220:CN220,DC220:DN220,EC220:EN220,FC220:FN220,GC220:GN220,HC220:HN220,IC220:IN220,JC220:JN220,KC220:KN220,LC220:LN220,MC220:MN220,NC220:NN220)</f>
        <v>22.75</v>
      </c>
      <c r="I220" s="157" t="n">
        <f aca="false">MIN(AC220:AN220,BC220:BN220,CC220:CN220,DC220:DN220,EC220:EN220,FC220:FN220,GC220:GN220,HC220:HN220,IC220:IN220,JC220:JN220,KC220:KN220,LC220:LN220,MC220:MN220,NC220:NN220)</f>
        <v>13.8</v>
      </c>
      <c r="J220" s="162" t="n">
        <f aca="false">(G220+I220)/2</f>
        <v>26.1</v>
      </c>
      <c r="AA220" s="1" t="n">
        <f aca="false">AA219+1</f>
        <v>96</v>
      </c>
      <c r="AB220" s="108"/>
      <c r="AC220" s="109"/>
      <c r="AD220" s="109"/>
      <c r="AE220" s="109"/>
      <c r="AF220" s="109"/>
      <c r="AG220" s="109"/>
      <c r="AH220" s="109"/>
      <c r="AI220" s="109"/>
      <c r="AJ220" s="109"/>
      <c r="AK220" s="109"/>
      <c r="AL220" s="109"/>
      <c r="AM220" s="109"/>
      <c r="AN220" s="109"/>
      <c r="AO220" s="110"/>
      <c r="AQ220" s="112"/>
      <c r="AR220" s="109"/>
      <c r="AS220" s="109"/>
      <c r="AT220" s="109"/>
      <c r="AU220" s="109"/>
      <c r="AV220" s="109"/>
      <c r="AW220" s="109"/>
      <c r="AX220" s="109"/>
      <c r="AY220" s="109"/>
      <c r="AZ220" s="109"/>
      <c r="BA220" s="1"/>
      <c r="BB220" s="112"/>
      <c r="BC220" s="109"/>
      <c r="BD220" s="109"/>
      <c r="BE220" s="109"/>
      <c r="BF220" s="109"/>
      <c r="BG220" s="109"/>
      <c r="BH220" s="109"/>
      <c r="BI220" s="109"/>
      <c r="BJ220" s="109"/>
      <c r="BK220" s="109"/>
      <c r="BL220" s="109"/>
      <c r="BM220" s="109"/>
      <c r="BN220" s="109"/>
      <c r="BO220" s="110"/>
      <c r="BP220" s="109"/>
      <c r="BQ220" s="109"/>
      <c r="BR220" s="109"/>
      <c r="BS220" s="109"/>
      <c r="CA220" s="1"/>
      <c r="CB220" s="112"/>
      <c r="CC220" s="109"/>
      <c r="CD220" s="109"/>
      <c r="CE220" s="109"/>
      <c r="CF220" s="109"/>
      <c r="CG220" s="109"/>
      <c r="CH220" s="109"/>
      <c r="CI220" s="109"/>
      <c r="CJ220" s="109"/>
      <c r="CK220" s="109"/>
      <c r="CL220" s="109"/>
      <c r="CM220" s="109"/>
      <c r="CN220" s="109"/>
      <c r="CO220" s="110"/>
      <c r="DA220" s="1"/>
      <c r="DB220" s="112"/>
      <c r="DC220" s="109"/>
      <c r="DD220" s="109"/>
      <c r="DE220" s="109"/>
      <c r="DF220" s="109"/>
      <c r="DG220" s="109"/>
      <c r="DH220" s="109"/>
      <c r="DI220" s="109"/>
      <c r="DJ220" s="109"/>
      <c r="DK220" s="109"/>
      <c r="DL220" s="109"/>
      <c r="DM220" s="109"/>
      <c r="DN220" s="109"/>
      <c r="DO220" s="110"/>
      <c r="EA220" s="1" t="n">
        <f aca="false">EA219+1</f>
        <v>2020</v>
      </c>
      <c r="EB220" s="111" t="n">
        <v>2020</v>
      </c>
      <c r="EC220" s="109" t="n">
        <v>38.4</v>
      </c>
      <c r="ED220" s="109" t="n">
        <v>35.1</v>
      </c>
      <c r="EE220" s="109" t="n">
        <v>33.5</v>
      </c>
      <c r="EF220" s="109" t="n">
        <v>27.6</v>
      </c>
      <c r="EG220" s="109" t="n">
        <v>21.9</v>
      </c>
      <c r="EH220" s="109" t="n">
        <v>20</v>
      </c>
      <c r="EI220" s="109" t="n">
        <v>19.8</v>
      </c>
      <c r="EJ220" s="109" t="n">
        <v>21.2</v>
      </c>
      <c r="EK220" s="109" t="n">
        <v>27.5</v>
      </c>
      <c r="EL220" s="109" t="n">
        <v>28.8</v>
      </c>
      <c r="EM220" s="109" t="n">
        <v>36.7</v>
      </c>
      <c r="EN220" s="109" t="n">
        <v>33.8</v>
      </c>
      <c r="EO220" s="110" t="n">
        <f aca="false">SUM(EC220:EN220)/12</f>
        <v>28.6916666666667</v>
      </c>
      <c r="FA220" s="1"/>
      <c r="FB220" s="112"/>
      <c r="FC220" s="109"/>
      <c r="FD220" s="109"/>
      <c r="FE220" s="109"/>
      <c r="FF220" s="109"/>
      <c r="FG220" s="109"/>
      <c r="FH220" s="109"/>
      <c r="FI220" s="109"/>
      <c r="FJ220" s="109"/>
      <c r="FK220" s="109"/>
      <c r="FL220" s="109"/>
      <c r="FM220" s="109"/>
      <c r="FN220" s="109"/>
      <c r="FO220" s="110"/>
      <c r="GA220" s="1"/>
      <c r="GB220" s="111"/>
      <c r="GC220" s="109"/>
      <c r="GD220" s="109"/>
      <c r="GE220" s="109"/>
      <c r="GF220" s="109"/>
      <c r="GG220" s="109"/>
      <c r="GH220" s="109"/>
      <c r="GI220" s="109"/>
      <c r="GJ220" s="109"/>
      <c r="GK220" s="109"/>
      <c r="GL220" s="109"/>
      <c r="GM220" s="109"/>
      <c r="GN220" s="109"/>
      <c r="GO220" s="110"/>
      <c r="HA220" s="1" t="n">
        <f aca="false">HA219+1</f>
        <v>2020</v>
      </c>
      <c r="HB220" s="112" t="n">
        <v>2020</v>
      </c>
      <c r="HC220" s="109" t="n">
        <v>26.5</v>
      </c>
      <c r="HD220" s="109" t="n">
        <v>24.8</v>
      </c>
      <c r="HE220" s="109" t="n">
        <v>24.6</v>
      </c>
      <c r="HF220" s="109" t="n">
        <v>22.3</v>
      </c>
      <c r="HG220" s="109" t="n">
        <v>18</v>
      </c>
      <c r="HH220" s="109" t="n">
        <v>16.4</v>
      </c>
      <c r="HI220" s="109" t="n">
        <v>16</v>
      </c>
      <c r="HJ220" s="109" t="n">
        <v>16.2</v>
      </c>
      <c r="HK220" s="109" t="n">
        <v>19.2</v>
      </c>
      <c r="HL220" s="109" t="n">
        <v>20.1</v>
      </c>
      <c r="HM220" s="109" t="n">
        <v>25.2</v>
      </c>
      <c r="HN220" s="109" t="n">
        <v>23</v>
      </c>
      <c r="HO220" s="110" t="n">
        <f aca="false">SUM(HC220:HN220)/12</f>
        <v>21.025</v>
      </c>
      <c r="IA220" s="1" t="n">
        <f aca="false">IA219+1</f>
        <v>2020</v>
      </c>
      <c r="IB220" s="112" t="n">
        <v>2020</v>
      </c>
      <c r="IC220" s="109" t="n">
        <v>32.3</v>
      </c>
      <c r="ID220" s="109" t="n">
        <v>29.4</v>
      </c>
      <c r="IE220" s="109" t="n">
        <v>29</v>
      </c>
      <c r="IF220" s="109" t="n">
        <v>24.1</v>
      </c>
      <c r="IG220" s="109" t="n">
        <v>18.7</v>
      </c>
      <c r="IH220" s="109" t="n">
        <v>17.1</v>
      </c>
      <c r="II220" s="109" t="n">
        <v>16.7</v>
      </c>
      <c r="IJ220" s="109" t="n">
        <v>17.4</v>
      </c>
      <c r="IK220" s="109" t="n">
        <v>23.7</v>
      </c>
      <c r="IL220" s="109" t="n">
        <v>24.4</v>
      </c>
      <c r="IM220" s="109" t="n">
        <v>31.5</v>
      </c>
      <c r="IN220" s="109" t="n">
        <v>29.2</v>
      </c>
      <c r="IO220" s="110" t="n">
        <f aca="false">SUM(IC220:IN220)/12</f>
        <v>24.4583333333333</v>
      </c>
      <c r="JA220" s="1" t="n">
        <f aca="false">JA219+1</f>
        <v>2020</v>
      </c>
      <c r="JB220" s="112" t="n">
        <v>2020</v>
      </c>
      <c r="JC220" s="109" t="n">
        <v>22.5</v>
      </c>
      <c r="JD220" s="109" t="n">
        <v>21.4</v>
      </c>
      <c r="JE220" s="109" t="n">
        <v>20.7</v>
      </c>
      <c r="JF220" s="109" t="n">
        <v>18.2</v>
      </c>
      <c r="JG220" s="109" t="n">
        <v>15.4</v>
      </c>
      <c r="JH220" s="109" t="n">
        <v>13.8</v>
      </c>
      <c r="JI220" s="109" t="n">
        <v>13.8</v>
      </c>
      <c r="JJ220" s="109" t="n">
        <v>14.4</v>
      </c>
      <c r="JK220" s="109" t="n">
        <v>16.9</v>
      </c>
      <c r="JL220" s="109" t="n">
        <v>17.5</v>
      </c>
      <c r="JM220" s="109" t="n">
        <v>22</v>
      </c>
      <c r="JN220" s="109" t="n">
        <v>20.5</v>
      </c>
      <c r="JO220" s="110" t="n">
        <f aca="false">SUM(JC220:JN220)/12</f>
        <v>18.0916666666667</v>
      </c>
      <c r="KA220" s="1" t="n">
        <f aca="false">KA219+1</f>
        <v>2020</v>
      </c>
      <c r="KB220" s="112" t="n">
        <v>2020</v>
      </c>
      <c r="KC220" s="109" t="n">
        <v>30.9</v>
      </c>
      <c r="KD220" s="109" t="n">
        <v>28</v>
      </c>
      <c r="KE220" s="109" t="n">
        <v>27.6</v>
      </c>
      <c r="KF220" s="109" t="n">
        <v>22.4</v>
      </c>
      <c r="KG220" s="109" t="n">
        <v>18.2</v>
      </c>
      <c r="KH220" s="109" t="n">
        <v>16.1</v>
      </c>
      <c r="KI220" s="109" t="n">
        <v>16</v>
      </c>
      <c r="KJ220" s="109" t="n">
        <v>16.2</v>
      </c>
      <c r="KK220" s="109" t="n">
        <v>21.5</v>
      </c>
      <c r="KL220" s="109" t="n">
        <v>23.3</v>
      </c>
      <c r="KM220" s="109" t="n">
        <v>31.3</v>
      </c>
      <c r="KN220" s="109" t="n">
        <v>28.4</v>
      </c>
      <c r="KO220" s="110" t="n">
        <f aca="false">SUM(KC220:KN220)/12</f>
        <v>23.325</v>
      </c>
      <c r="LA220" s="1" t="n">
        <f aca="false">LA219+1</f>
        <v>2020</v>
      </c>
      <c r="LB220" s="112" t="n">
        <v>2020</v>
      </c>
      <c r="LC220" s="109" t="n">
        <v>31.7</v>
      </c>
      <c r="LD220" s="109" t="n">
        <v>29.4</v>
      </c>
      <c r="LE220" s="109" t="n">
        <v>27.9</v>
      </c>
      <c r="LF220" s="109" t="n">
        <v>23.1</v>
      </c>
      <c r="LG220" s="109" t="n">
        <v>18.3</v>
      </c>
      <c r="LH220" s="109" t="n">
        <v>16.3</v>
      </c>
      <c r="LI220" s="109" t="n">
        <v>16.6</v>
      </c>
      <c r="LJ220" s="109" t="n">
        <v>16.4</v>
      </c>
      <c r="LK220" s="109" t="n">
        <v>22.4</v>
      </c>
      <c r="LL220" s="109" t="n">
        <v>23.8</v>
      </c>
      <c r="LM220" s="109" t="n">
        <v>31.5</v>
      </c>
      <c r="LN220" s="109" t="n">
        <v>28.6</v>
      </c>
      <c r="LO220" s="110" t="n">
        <f aca="false">SUM(LC220:LN220)/12</f>
        <v>23.8333333333333</v>
      </c>
      <c r="MA220" s="1"/>
      <c r="MB220" s="112"/>
      <c r="MC220" s="109"/>
      <c r="MD220" s="109"/>
      <c r="ME220" s="109"/>
      <c r="MF220" s="109"/>
      <c r="MG220" s="109"/>
      <c r="MH220" s="109"/>
      <c r="MI220" s="109"/>
      <c r="MJ220" s="109"/>
      <c r="MK220" s="109"/>
      <c r="ML220" s="109"/>
      <c r="MM220" s="109"/>
      <c r="MN220" s="109"/>
      <c r="MO220" s="110"/>
      <c r="NA220" s="1" t="n">
        <f aca="false">NA219+1</f>
        <v>2020</v>
      </c>
      <c r="NB220" s="112" t="n">
        <v>2020</v>
      </c>
      <c r="NC220" s="109" t="n">
        <v>35.2</v>
      </c>
      <c r="ND220" s="109" t="n">
        <v>34.1</v>
      </c>
      <c r="NE220" s="109" t="n">
        <v>30.8</v>
      </c>
      <c r="NF220" s="109" t="n">
        <v>27.2</v>
      </c>
      <c r="NG220" s="109" t="n">
        <v>20.7</v>
      </c>
      <c r="NH220" s="109" t="n">
        <v>19.7</v>
      </c>
      <c r="NI220" s="109" t="n">
        <v>19.7</v>
      </c>
      <c r="NJ220" s="109" t="n">
        <v>20.9</v>
      </c>
      <c r="NK220" s="109" t="n">
        <v>26.1</v>
      </c>
      <c r="NL220" s="109" t="n">
        <v>27.1</v>
      </c>
      <c r="NM220" s="109" t="n">
        <v>35.4</v>
      </c>
      <c r="NN220" s="109" t="n">
        <v>32.2</v>
      </c>
      <c r="NO220" s="110" t="n">
        <f aca="false">SUM(NC220:NN220)/12</f>
        <v>27.425</v>
      </c>
      <c r="OA220" s="5"/>
    </row>
    <row r="221" customFormat="false" ht="12.75" hidden="false" customHeight="false" outlineLevel="0" collapsed="false">
      <c r="A221" s="156"/>
      <c r="B221" s="151" t="n">
        <f aca="false">AVERAGE(AO221,BO221,CO221,DO221,EO221,FO221,GO221,HO221,IO221,JO221,KO221,LO221,MO221,NO221)</f>
        <v>23.775</v>
      </c>
      <c r="C221" s="163" t="n">
        <f aca="false">AVERAGE(B217:B221)</f>
        <v>24.4326190476191</v>
      </c>
      <c r="D221" s="164" t="n">
        <f aca="false">AVERAGE(B212:B221)</f>
        <v>24.4414484126984</v>
      </c>
      <c r="E221" s="151" t="n">
        <f aca="false">AVERAGE(B202:B221)</f>
        <v>24.3378075396825</v>
      </c>
      <c r="F221" s="165" t="n">
        <f aca="false">AVERAGE(B172:B221)</f>
        <v>24.0004365079365</v>
      </c>
      <c r="G221" s="159" t="n">
        <f aca="false">MAX(AC221:AN221,BC221:BN221,CC221:CN221,DC221:DN221,EC221:EN221,FC221:FN221,GC221:GN221,HC221:HN221,IC221:IN221,JC221:JN221,KC221:KN221,LC221:LN221,MC221:MN221,NC221:NN221)</f>
        <v>37.3</v>
      </c>
      <c r="H221" s="161" t="n">
        <f aca="false">MEDIAN(AC221:AN221,BC221:BN221,CC221:CN221,DC221:DN221,EC221:EN221,FC221:FN221,GC221:GN221,HC221:HN221,IC221:IN221,JC221:JN221,KC221:KN221,LC221:LN221,MC221:MN221,NC221:NN221)</f>
        <v>23.1</v>
      </c>
      <c r="I221" s="157" t="n">
        <f aca="false">MIN(AC221:AN221,BC221:BN221,CC221:CN221,DC221:DN221,EC221:EN221,FC221:FN221,GC221:GN221,HC221:HN221,IC221:IN221,JC221:JN221,KC221:KN221,LC221:LN221,MC221:MN221,NC221:NN221)</f>
        <v>13.2</v>
      </c>
      <c r="J221" s="162" t="n">
        <f aca="false">(G221+I221)/2</f>
        <v>25.25</v>
      </c>
      <c r="AA221" s="1" t="n">
        <f aca="false">AA220+1</f>
        <v>97</v>
      </c>
      <c r="AB221" s="108"/>
      <c r="AC221" s="109"/>
      <c r="AD221" s="109"/>
      <c r="AE221" s="109"/>
      <c r="AF221" s="109"/>
      <c r="AG221" s="109"/>
      <c r="AH221" s="109"/>
      <c r="AI221" s="109"/>
      <c r="AJ221" s="109"/>
      <c r="AK221" s="109"/>
      <c r="AL221" s="109"/>
      <c r="AM221" s="109"/>
      <c r="AN221" s="109"/>
      <c r="AO221" s="110"/>
      <c r="AQ221" s="112"/>
      <c r="AR221" s="109"/>
      <c r="AS221" s="109"/>
      <c r="AT221" s="109"/>
      <c r="AU221" s="109"/>
      <c r="AV221" s="109"/>
      <c r="AW221" s="109"/>
      <c r="AX221" s="109"/>
      <c r="AY221" s="109"/>
      <c r="AZ221" s="109"/>
      <c r="BA221" s="1"/>
      <c r="BB221" s="112"/>
      <c r="BC221" s="109"/>
      <c r="BD221" s="109"/>
      <c r="BE221" s="109"/>
      <c r="BF221" s="109"/>
      <c r="BG221" s="109"/>
      <c r="BH221" s="109"/>
      <c r="BI221" s="109"/>
      <c r="BJ221" s="109"/>
      <c r="BK221" s="109"/>
      <c r="BL221" s="109"/>
      <c r="BM221" s="109"/>
      <c r="BN221" s="109"/>
      <c r="BO221" s="110"/>
      <c r="BP221" s="109"/>
      <c r="BQ221" s="109"/>
      <c r="BR221" s="109"/>
      <c r="BS221" s="109"/>
      <c r="CA221" s="1"/>
      <c r="CB221" s="112"/>
      <c r="CC221" s="109"/>
      <c r="CD221" s="109"/>
      <c r="CE221" s="109"/>
      <c r="CF221" s="109"/>
      <c r="CG221" s="109"/>
      <c r="CH221" s="109"/>
      <c r="CI221" s="109"/>
      <c r="CJ221" s="109"/>
      <c r="CK221" s="109"/>
      <c r="CL221" s="109"/>
      <c r="CM221" s="109"/>
      <c r="CN221" s="109"/>
      <c r="CO221" s="110"/>
      <c r="DA221" s="1"/>
      <c r="DB221" s="112"/>
      <c r="DC221" s="109"/>
      <c r="DD221" s="109"/>
      <c r="DE221" s="109"/>
      <c r="DF221" s="109"/>
      <c r="DG221" s="109"/>
      <c r="DH221" s="109"/>
      <c r="DI221" s="109"/>
      <c r="DJ221" s="109"/>
      <c r="DK221" s="109"/>
      <c r="DL221" s="109"/>
      <c r="DM221" s="109"/>
      <c r="DN221" s="109"/>
      <c r="DO221" s="110"/>
      <c r="EA221" s="1" t="n">
        <f aca="false">EA220+1</f>
        <v>2021</v>
      </c>
      <c r="EB221" s="111" t="n">
        <v>2021</v>
      </c>
      <c r="EC221" s="109" t="n">
        <v>37.3</v>
      </c>
      <c r="ED221" s="109" t="n">
        <v>35.7</v>
      </c>
      <c r="EE221" s="109" t="n">
        <v>31.9</v>
      </c>
      <c r="EF221" s="109" t="n">
        <v>28.4</v>
      </c>
      <c r="EG221" s="109" t="n">
        <v>23.2</v>
      </c>
      <c r="EH221" s="109" t="n">
        <v>19.5</v>
      </c>
      <c r="EI221" s="109" t="n">
        <v>21.1</v>
      </c>
      <c r="EJ221" s="109" t="n">
        <v>22.5</v>
      </c>
      <c r="EK221" s="109" t="n">
        <v>26.3</v>
      </c>
      <c r="EL221" s="109" t="n">
        <v>29.2</v>
      </c>
      <c r="EM221" s="109" t="n">
        <v>30.6</v>
      </c>
      <c r="EN221" s="109" t="n">
        <v>36.8</v>
      </c>
      <c r="EO221" s="110" t="n">
        <f aca="false">SUM(EC221:EN221)/12</f>
        <v>28.5416666666667</v>
      </c>
      <c r="FA221" s="1"/>
      <c r="FB221" s="112"/>
      <c r="FC221" s="109"/>
      <c r="FD221" s="109"/>
      <c r="FE221" s="109"/>
      <c r="FF221" s="109"/>
      <c r="FG221" s="109"/>
      <c r="FH221" s="109"/>
      <c r="FI221" s="109"/>
      <c r="FJ221" s="109"/>
      <c r="FK221" s="109"/>
      <c r="FL221" s="109"/>
      <c r="FM221" s="109"/>
      <c r="FN221" s="109"/>
      <c r="FO221" s="110"/>
      <c r="GA221" s="1"/>
      <c r="GB221" s="111"/>
      <c r="GC221" s="109"/>
      <c r="GD221" s="109"/>
      <c r="GE221" s="109"/>
      <c r="GF221" s="109"/>
      <c r="GG221" s="109"/>
      <c r="GH221" s="109"/>
      <c r="GI221" s="109"/>
      <c r="GJ221" s="109"/>
      <c r="GK221" s="109"/>
      <c r="GL221" s="109"/>
      <c r="GM221" s="109"/>
      <c r="GN221" s="109"/>
      <c r="GO221" s="110"/>
      <c r="HA221" s="1" t="n">
        <f aca="false">HA220+1</f>
        <v>2021</v>
      </c>
      <c r="HB221" s="112" t="n">
        <v>2021</v>
      </c>
      <c r="HC221" s="109" t="n">
        <v>25.3</v>
      </c>
      <c r="HD221" s="109" t="n">
        <v>24.6</v>
      </c>
      <c r="HE221" s="109" t="n">
        <v>24.4</v>
      </c>
      <c r="HF221" s="109" t="n">
        <v>23.5</v>
      </c>
      <c r="HG221" s="109" t="n">
        <v>20.1</v>
      </c>
      <c r="HH221" s="109" t="n">
        <v>17</v>
      </c>
      <c r="HI221" s="109" t="n">
        <v>16.1</v>
      </c>
      <c r="HJ221" s="109" t="n">
        <v>17.4</v>
      </c>
      <c r="HK221" s="109" t="n">
        <v>19.7</v>
      </c>
      <c r="HL221" s="109" t="n">
        <v>20</v>
      </c>
      <c r="HM221" s="109" t="n">
        <v>20.9</v>
      </c>
      <c r="HN221" s="109" t="n">
        <v>23.8</v>
      </c>
      <c r="HO221" s="110" t="n">
        <f aca="false">SUM(HC221:HN221)/12</f>
        <v>21.0666666666667</v>
      </c>
      <c r="IA221" s="1" t="n">
        <f aca="false">IA220+1</f>
        <v>2021</v>
      </c>
      <c r="IB221" s="112" t="n">
        <v>2021</v>
      </c>
      <c r="IC221" s="109" t="n">
        <v>32.3</v>
      </c>
      <c r="ID221" s="109" t="n">
        <v>31.1</v>
      </c>
      <c r="IE221" s="109" t="n">
        <v>29.3</v>
      </c>
      <c r="IF221" s="109" t="n">
        <v>25.9</v>
      </c>
      <c r="IG221" s="109" t="n">
        <v>20.6</v>
      </c>
      <c r="IH221" s="109" t="n">
        <v>17.5</v>
      </c>
      <c r="II221" s="109" t="n">
        <v>16.9</v>
      </c>
      <c r="IJ221" s="109" t="n">
        <v>18.8</v>
      </c>
      <c r="IK221" s="109" t="n">
        <v>23</v>
      </c>
      <c r="IL221" s="109" t="n">
        <v>24.5</v>
      </c>
      <c r="IM221" s="109" t="n">
        <v>25.6</v>
      </c>
      <c r="IN221" s="109" t="n">
        <v>29.7</v>
      </c>
      <c r="IO221" s="110" t="n">
        <f aca="false">SUM(IC221:IN221)/12</f>
        <v>24.6</v>
      </c>
      <c r="JA221" s="1" t="n">
        <f aca="false">JA220+1</f>
        <v>2021</v>
      </c>
      <c r="JB221" s="112" t="n">
        <v>2021</v>
      </c>
      <c r="JC221" s="109" t="n">
        <v>21.9</v>
      </c>
      <c r="JD221" s="109" t="n">
        <v>22.3</v>
      </c>
      <c r="JE221" s="109" t="n">
        <v>21.1</v>
      </c>
      <c r="JF221" s="109" t="n">
        <v>19.1</v>
      </c>
      <c r="JG221" s="109" t="n">
        <v>16.4</v>
      </c>
      <c r="JH221" s="109" t="n">
        <v>14.5</v>
      </c>
      <c r="JI221" s="109" t="n">
        <v>13.2</v>
      </c>
      <c r="JJ221" s="109" t="n">
        <v>15.2</v>
      </c>
      <c r="JK221" s="109" t="n">
        <v>16.6</v>
      </c>
      <c r="JL221" s="109" t="n">
        <v>17.2</v>
      </c>
      <c r="JM221" s="109" t="n">
        <v>19.1</v>
      </c>
      <c r="JN221" s="109" t="n">
        <v>20.5</v>
      </c>
      <c r="JO221" s="110" t="n">
        <f aca="false">SUM(JC221:JN221)/12</f>
        <v>18.0916666666667</v>
      </c>
      <c r="KA221" s="1" t="n">
        <f aca="false">KA220+1</f>
        <v>2021</v>
      </c>
      <c r="KB221" s="112" t="n">
        <v>2021</v>
      </c>
      <c r="KC221" s="109" t="n">
        <v>30.8</v>
      </c>
      <c r="KD221" s="109" t="n">
        <v>29.3</v>
      </c>
      <c r="KE221" s="109" t="n">
        <v>27.8</v>
      </c>
      <c r="KF221" s="109" t="n">
        <v>24.6</v>
      </c>
      <c r="KG221" s="109" t="n">
        <v>20.2</v>
      </c>
      <c r="KH221" s="109" t="n">
        <v>16.9</v>
      </c>
      <c r="KI221" s="109" t="n">
        <v>15.5</v>
      </c>
      <c r="KJ221" s="109" t="n">
        <v>16.5</v>
      </c>
      <c r="KK221" s="109" t="n">
        <v>20.2</v>
      </c>
      <c r="KL221" s="109" t="n">
        <v>22.4</v>
      </c>
      <c r="KM221" s="109" t="n">
        <v>25</v>
      </c>
      <c r="KN221" s="109" t="n">
        <v>29.2</v>
      </c>
      <c r="KO221" s="110" t="n">
        <f aca="false">SUM(KC221:KN221)/12</f>
        <v>23.2</v>
      </c>
      <c r="LA221" s="1" t="n">
        <f aca="false">LA220+1</f>
        <v>2021</v>
      </c>
      <c r="LB221" s="112" t="n">
        <v>2021</v>
      </c>
      <c r="LC221" s="109" t="n">
        <v>31.7</v>
      </c>
      <c r="LD221" s="109" t="n">
        <v>30.3</v>
      </c>
      <c r="LE221" s="109" t="n">
        <v>28.5</v>
      </c>
      <c r="LF221" s="109" t="n">
        <v>25.2</v>
      </c>
      <c r="LG221" s="109" t="n">
        <v>20.1</v>
      </c>
      <c r="LH221" s="109" t="n">
        <v>16.4</v>
      </c>
      <c r="LI221" s="109" t="n">
        <v>15.3</v>
      </c>
      <c r="LJ221" s="109" t="n">
        <v>17</v>
      </c>
      <c r="LK221" s="109" t="n">
        <v>21.7</v>
      </c>
      <c r="LL221" s="109" t="n">
        <v>24.2</v>
      </c>
      <c r="LM221" s="109" t="n">
        <v>25.5</v>
      </c>
      <c r="LN221" s="109" t="n">
        <v>30.7</v>
      </c>
      <c r="LO221" s="110" t="n">
        <f aca="false">SUM(LC221:LN221)/12</f>
        <v>23.8833333333333</v>
      </c>
      <c r="MA221" s="1"/>
      <c r="MB221" s="112"/>
      <c r="MC221" s="109"/>
      <c r="MD221" s="109"/>
      <c r="ME221" s="109"/>
      <c r="MF221" s="109"/>
      <c r="MG221" s="109"/>
      <c r="MH221" s="109"/>
      <c r="MI221" s="109"/>
      <c r="MJ221" s="109"/>
      <c r="MK221" s="109"/>
      <c r="ML221" s="109"/>
      <c r="MM221" s="109"/>
      <c r="MN221" s="109"/>
      <c r="MO221" s="110"/>
      <c r="NA221" s="1" t="n">
        <f aca="false">NA220+1</f>
        <v>2021</v>
      </c>
      <c r="NB221" s="112" t="n">
        <v>2021</v>
      </c>
      <c r="NC221" s="109" t="n">
        <v>34.6</v>
      </c>
      <c r="ND221" s="109" t="n">
        <v>33.5</v>
      </c>
      <c r="NE221" s="109" t="n">
        <v>32</v>
      </c>
      <c r="NF221" s="109" t="n">
        <v>28.2</v>
      </c>
      <c r="NG221" s="109" t="n">
        <v>22</v>
      </c>
      <c r="NH221" s="109" t="n">
        <v>18.5</v>
      </c>
      <c r="NI221" s="109" t="n">
        <v>19.4</v>
      </c>
      <c r="NJ221" s="109" t="n">
        <v>21.8</v>
      </c>
      <c r="NK221" s="109" t="n">
        <v>25.6</v>
      </c>
      <c r="NL221" s="109" t="n">
        <v>27.9</v>
      </c>
      <c r="NM221" s="109" t="n">
        <v>27.5</v>
      </c>
      <c r="NN221" s="109" t="n">
        <v>33.5</v>
      </c>
      <c r="NO221" s="110" t="n">
        <f aca="false">SUM(NC221:NN221)/12</f>
        <v>27.0416666666667</v>
      </c>
      <c r="OA221" s="5"/>
    </row>
    <row r="222" customFormat="false" ht="12.75" hidden="false" customHeight="false" outlineLevel="0" collapsed="false">
      <c r="A222" s="156"/>
      <c r="B222" s="151" t="n">
        <f aca="false">AVERAGE(AO222,BO222,CO222,DO222,EO222,FO222,GO222,HO222,IO222,JO222,KO222,LO222,MO222,NO222)</f>
        <v>23.3690476190476</v>
      </c>
      <c r="C222" s="163" t="n">
        <f aca="false">AVERAGE(B218:B222)</f>
        <v>24.1847619047619</v>
      </c>
      <c r="D222" s="164" t="n">
        <f aca="false">AVERAGE(B213:B222)</f>
        <v>24.3522619047619</v>
      </c>
      <c r="E222" s="151" t="n">
        <f aca="false">AVERAGE(B203:B222)</f>
        <v>24.2943551587302</v>
      </c>
      <c r="F222" s="165" t="n">
        <f aca="false">AVERAGE(B173:B222)</f>
        <v>23.9858412698413</v>
      </c>
      <c r="G222" s="159" t="n">
        <f aca="false">MAX(AC222:AN222,BC222:BN222,CC222:CN222,DC222:DN222,EC222:EN222,FC222:FN222,GC222:GN222,HC222:HN222,IC222:IN222,JC222:JN222,KC222:KN222,LC222:LN222,MC222:MN222,NC222:NN222)</f>
        <v>36.5</v>
      </c>
      <c r="H222" s="161" t="n">
        <f aca="false">MEDIAN(AC222:AN222,BC222:BN222,CC222:CN222,DC222:DN222,EC222:EN222,FC222:FN222,GC222:GN222,HC222:HN222,IC222:IN222,JC222:JN222,KC222:KN222,LC222:LN222,MC222:MN222,NC222:NN222)</f>
        <v>22</v>
      </c>
      <c r="I222" s="157" t="n">
        <f aca="false">MIN(AC222:AN222,BC222:BN222,CC222:CN222,DC222:DN222,EC222:EN222,FC222:FN222,GC222:GN222,HC222:HN222,IC222:IN222,JC222:JN222,KC222:KN222,LC222:LN222,MC222:MN222,NC222:NN222)</f>
        <v>13.5</v>
      </c>
      <c r="J222" s="162" t="n">
        <f aca="false">(G222+I222)/2</f>
        <v>25</v>
      </c>
      <c r="AA222" s="1" t="n">
        <f aca="false">AA221+1</f>
        <v>98</v>
      </c>
      <c r="AB222" s="108"/>
      <c r="AC222" s="109"/>
      <c r="AD222" s="109"/>
      <c r="AE222" s="109"/>
      <c r="AF222" s="109"/>
      <c r="AG222" s="109"/>
      <c r="AH222" s="109"/>
      <c r="AI222" s="109"/>
      <c r="AJ222" s="109"/>
      <c r="AK222" s="109"/>
      <c r="AL222" s="109"/>
      <c r="AM222" s="109"/>
      <c r="AN222" s="109"/>
      <c r="AO222" s="110"/>
      <c r="AQ222" s="112"/>
      <c r="AR222" s="109"/>
      <c r="AS222" s="109"/>
      <c r="AT222" s="109"/>
      <c r="AU222" s="109"/>
      <c r="AV222" s="109"/>
      <c r="AW222" s="109"/>
      <c r="AX222" s="109"/>
      <c r="AY222" s="109"/>
      <c r="AZ222" s="109"/>
      <c r="BA222" s="1"/>
      <c r="BB222" s="112"/>
      <c r="BC222" s="109"/>
      <c r="BD222" s="109"/>
      <c r="BE222" s="109"/>
      <c r="BF222" s="109"/>
      <c r="BG222" s="109"/>
      <c r="BH222" s="109"/>
      <c r="BI222" s="109"/>
      <c r="BJ222" s="109"/>
      <c r="BK222" s="109"/>
      <c r="BL222" s="109"/>
      <c r="BM222" s="109"/>
      <c r="BN222" s="109"/>
      <c r="BO222" s="110"/>
      <c r="BP222" s="109"/>
      <c r="BQ222" s="109"/>
      <c r="BR222" s="109"/>
      <c r="BS222" s="109"/>
      <c r="CA222" s="1"/>
      <c r="CB222" s="112"/>
      <c r="CC222" s="109"/>
      <c r="CD222" s="109"/>
      <c r="CE222" s="109"/>
      <c r="CF222" s="109"/>
      <c r="CG222" s="109"/>
      <c r="CH222" s="109"/>
      <c r="CI222" s="109"/>
      <c r="CJ222" s="109"/>
      <c r="CK222" s="109"/>
      <c r="CL222" s="109"/>
      <c r="CM222" s="109"/>
      <c r="CN222" s="109"/>
      <c r="CO222" s="110"/>
      <c r="DA222" s="1"/>
      <c r="DB222" s="112"/>
      <c r="DC222" s="109"/>
      <c r="DD222" s="109"/>
      <c r="DE222" s="109"/>
      <c r="DF222" s="109"/>
      <c r="DG222" s="124"/>
      <c r="DH222" s="109"/>
      <c r="DI222" s="109"/>
      <c r="DJ222" s="109"/>
      <c r="DK222" s="109"/>
      <c r="DL222" s="109"/>
      <c r="DM222" s="109"/>
      <c r="DN222" s="109"/>
      <c r="DO222" s="110"/>
      <c r="EA222" s="1" t="n">
        <f aca="false">EA221+1</f>
        <v>2022</v>
      </c>
      <c r="EB222" s="111" t="n">
        <v>2022</v>
      </c>
      <c r="EC222" s="109" t="n">
        <v>36.5</v>
      </c>
      <c r="ED222" s="109" t="n">
        <v>35.1</v>
      </c>
      <c r="EE222" s="109" t="n">
        <v>34.8</v>
      </c>
      <c r="EF222" s="109" t="n">
        <v>29.5</v>
      </c>
      <c r="EG222" s="109" t="n">
        <v>21.3</v>
      </c>
      <c r="EH222" s="109" t="n">
        <v>18.4</v>
      </c>
      <c r="EI222" s="109" t="n">
        <v>18.6</v>
      </c>
      <c r="EJ222" s="109" t="n">
        <v>21.1</v>
      </c>
      <c r="EK222" s="109" t="n">
        <v>25.6</v>
      </c>
      <c r="EL222" s="109" t="n">
        <v>27.2</v>
      </c>
      <c r="EM222" s="109" t="n">
        <v>29.8</v>
      </c>
      <c r="EN222" s="109" t="n">
        <v>35.7</v>
      </c>
      <c r="EO222" s="110" t="n">
        <f aca="false">SUM(EC222:EN222)/12</f>
        <v>27.8</v>
      </c>
      <c r="FA222" s="1"/>
      <c r="FB222" s="112"/>
      <c r="FC222" s="109"/>
      <c r="FD222" s="109"/>
      <c r="FE222" s="109"/>
      <c r="FF222" s="109"/>
      <c r="FG222" s="109"/>
      <c r="FH222" s="109"/>
      <c r="FI222" s="109"/>
      <c r="FJ222" s="109"/>
      <c r="FK222" s="109"/>
      <c r="FL222" s="109"/>
      <c r="FM222" s="109"/>
      <c r="FN222" s="109"/>
      <c r="FO222" s="110"/>
      <c r="GA222" s="1"/>
      <c r="GB222" s="111"/>
      <c r="GC222" s="109"/>
      <c r="GD222" s="109"/>
      <c r="GE222" s="109"/>
      <c r="GF222" s="109"/>
      <c r="GG222" s="109"/>
      <c r="GH222" s="109"/>
      <c r="GI222" s="109"/>
      <c r="GJ222" s="109"/>
      <c r="GK222" s="109"/>
      <c r="GL222" s="109"/>
      <c r="GM222" s="109"/>
      <c r="GN222" s="109"/>
      <c r="GO222" s="110"/>
      <c r="HA222" s="1" t="n">
        <f aca="false">HA221+1</f>
        <v>2022</v>
      </c>
      <c r="HB222" s="112" t="n">
        <v>2022</v>
      </c>
      <c r="HC222" s="109" t="n">
        <v>25.6</v>
      </c>
      <c r="HD222" s="109" t="n">
        <v>24</v>
      </c>
      <c r="HE222" s="109" t="n">
        <v>24.3</v>
      </c>
      <c r="HF222" s="109" t="n">
        <v>22.1</v>
      </c>
      <c r="HG222" s="109" t="n">
        <v>19.6</v>
      </c>
      <c r="HH222" s="109" t="n">
        <v>16.8</v>
      </c>
      <c r="HI222" s="109" t="n">
        <v>15.3</v>
      </c>
      <c r="HJ222" s="109" t="n">
        <v>16.5</v>
      </c>
      <c r="HK222" s="109" t="n">
        <v>16.7</v>
      </c>
      <c r="HL222" s="109" t="n">
        <v>19.8</v>
      </c>
      <c r="HM222" s="109" t="n">
        <v>21.8</v>
      </c>
      <c r="HN222" s="109" t="n">
        <v>23.7</v>
      </c>
      <c r="HO222" s="110" t="n">
        <f aca="false">SUM(HC222:HN222)/12</f>
        <v>20.5166666666667</v>
      </c>
      <c r="IA222" s="1" t="n">
        <f aca="false">IA221+1</f>
        <v>2022</v>
      </c>
      <c r="IB222" s="112" t="n">
        <v>2022</v>
      </c>
      <c r="IC222" s="109" t="n">
        <v>32.1</v>
      </c>
      <c r="ID222" s="109" t="n">
        <v>30.8</v>
      </c>
      <c r="IE222" s="109" t="n">
        <v>30.5</v>
      </c>
      <c r="IF222" s="109" t="n">
        <v>26.7</v>
      </c>
      <c r="IG222" s="109" t="n">
        <v>20.4</v>
      </c>
      <c r="IH222" s="109" t="n">
        <v>16.7</v>
      </c>
      <c r="II222" s="109" t="n">
        <v>16.5</v>
      </c>
      <c r="IJ222" s="109" t="n">
        <v>18.2</v>
      </c>
      <c r="IK222" s="109" t="n">
        <v>20</v>
      </c>
      <c r="IL222" s="109" t="n">
        <v>22.8</v>
      </c>
      <c r="IM222" s="109" t="n">
        <v>25.4</v>
      </c>
      <c r="IN222" s="109" t="n">
        <v>30.9</v>
      </c>
      <c r="IO222" s="110" t="n">
        <f aca="false">SUM(IC222:IN222)/12</f>
        <v>24.25</v>
      </c>
      <c r="JA222" s="1" t="n">
        <f aca="false">JA221+1</f>
        <v>2022</v>
      </c>
      <c r="JB222" s="112" t="n">
        <v>2022</v>
      </c>
      <c r="JC222" s="109" t="n">
        <v>25.8</v>
      </c>
      <c r="JD222" s="109" t="n">
        <v>22.7</v>
      </c>
      <c r="JE222" s="109" t="n">
        <v>21.9</v>
      </c>
      <c r="JF222" s="109" t="n">
        <v>20.1</v>
      </c>
      <c r="JG222" s="109" t="n">
        <v>16.5</v>
      </c>
      <c r="JH222" s="109" t="n">
        <v>14</v>
      </c>
      <c r="JI222" s="109" t="n">
        <v>13.5</v>
      </c>
      <c r="JJ222" s="109" t="n">
        <v>14.6</v>
      </c>
      <c r="JK222" s="109" t="n">
        <v>15.7</v>
      </c>
      <c r="JL222" s="109" t="n">
        <v>18.1</v>
      </c>
      <c r="JM222" s="109" t="n">
        <v>19.5</v>
      </c>
      <c r="JN222" s="109" t="n">
        <v>20.9</v>
      </c>
      <c r="JO222" s="110" t="n">
        <f aca="false">SUM(JC222:JN222)/12</f>
        <v>18.6083333333333</v>
      </c>
      <c r="KA222" s="1" t="n">
        <f aca="false">KA221+1</f>
        <v>2022</v>
      </c>
      <c r="KB222" s="112" t="n">
        <v>2022</v>
      </c>
      <c r="KC222" s="109" t="n">
        <v>30.8</v>
      </c>
      <c r="KD222" s="109" t="n">
        <v>29.7</v>
      </c>
      <c r="KE222" s="109" t="n">
        <v>28.7</v>
      </c>
      <c r="KF222" s="109" t="n">
        <v>24.9</v>
      </c>
      <c r="KG222" s="109" t="n">
        <v>19.3</v>
      </c>
      <c r="KH222" s="109" t="n">
        <v>15.4</v>
      </c>
      <c r="KI222" s="109" t="n">
        <v>14.6</v>
      </c>
      <c r="KJ222" s="109" t="n">
        <v>16.2</v>
      </c>
      <c r="KK222" s="109" t="n">
        <v>17.2</v>
      </c>
      <c r="KL222" s="109" t="n">
        <v>21.4</v>
      </c>
      <c r="KM222" s="109" t="n">
        <v>23.5</v>
      </c>
      <c r="KN222" s="109" t="n">
        <v>28.2</v>
      </c>
      <c r="KO222" s="110" t="n">
        <f aca="false">SUM(KC222:KN222)/12</f>
        <v>22.4916666666667</v>
      </c>
      <c r="LA222" s="1" t="n">
        <f aca="false">LA221+1</f>
        <v>2022</v>
      </c>
      <c r="LB222" s="112" t="n">
        <v>2022</v>
      </c>
      <c r="LC222" s="109" t="n">
        <v>31.8</v>
      </c>
      <c r="LD222" s="109" t="n">
        <v>30.4</v>
      </c>
      <c r="LE222" s="109" t="n">
        <v>29.9</v>
      </c>
      <c r="LF222" s="109" t="n">
        <v>25.7</v>
      </c>
      <c r="LG222" s="109" t="n">
        <v>19.8</v>
      </c>
      <c r="LH222" s="109" t="n">
        <v>15.8</v>
      </c>
      <c r="LI222" s="109" t="n">
        <v>15.1</v>
      </c>
      <c r="LJ222" s="109" t="n">
        <v>16.4</v>
      </c>
      <c r="LK222" s="109" t="n">
        <v>17.6</v>
      </c>
      <c r="LL222" s="109" t="n">
        <v>21.7</v>
      </c>
      <c r="LM222" s="109" t="n">
        <v>24.8</v>
      </c>
      <c r="LN222" s="109" t="n">
        <v>30.9</v>
      </c>
      <c r="LO222" s="110" t="n">
        <f aca="false">SUM(LC222:LN222)/12</f>
        <v>23.325</v>
      </c>
      <c r="MA222" s="1"/>
      <c r="MB222" s="112"/>
      <c r="MC222" s="109"/>
      <c r="MD222" s="109"/>
      <c r="ME222" s="109"/>
      <c r="MF222" s="109"/>
      <c r="MG222" s="109"/>
      <c r="MH222" s="109"/>
      <c r="MI222" s="109"/>
      <c r="MJ222" s="109"/>
      <c r="MK222" s="109"/>
      <c r="ML222" s="109"/>
      <c r="MM222" s="109"/>
      <c r="MN222" s="109"/>
      <c r="MO222" s="110"/>
      <c r="NA222" s="1" t="n">
        <f aca="false">NA221+1</f>
        <v>2022</v>
      </c>
      <c r="NB222" s="112" t="n">
        <v>2022</v>
      </c>
      <c r="NC222" s="109" t="n">
        <v>33.7</v>
      </c>
      <c r="ND222" s="109" t="n">
        <v>33.3</v>
      </c>
      <c r="NE222" s="109" t="n">
        <v>32.9</v>
      </c>
      <c r="NF222" s="109" t="n">
        <v>27.9</v>
      </c>
      <c r="NG222" s="109" t="n">
        <v>21</v>
      </c>
      <c r="NH222" s="109" t="n">
        <v>18.8</v>
      </c>
      <c r="NI222" s="109" t="n">
        <v>18.3</v>
      </c>
      <c r="NJ222" s="109" t="n">
        <v>20.7</v>
      </c>
      <c r="NK222" s="109" t="n">
        <v>24.1</v>
      </c>
      <c r="NL222" s="109" t="n">
        <v>24.9</v>
      </c>
      <c r="NM222" s="109" t="n">
        <v>29.2</v>
      </c>
      <c r="NN222" s="109" t="n">
        <v>34.3</v>
      </c>
      <c r="NO222" s="110" t="n">
        <f aca="false">SUM(NC222:NN222)/12</f>
        <v>26.5916666666667</v>
      </c>
      <c r="OA222" s="5"/>
    </row>
    <row r="223" customFormat="false" ht="12.75" hidden="false" customHeight="false" outlineLevel="0" collapsed="false">
      <c r="B223" s="102"/>
      <c r="C223" s="103"/>
      <c r="D223" s="104"/>
      <c r="E223" s="102"/>
      <c r="F223" s="105"/>
      <c r="G223" s="3"/>
      <c r="H223" s="3"/>
      <c r="I223" s="5"/>
      <c r="J223" s="125"/>
      <c r="AQ223" s="112"/>
      <c r="AR223" s="109"/>
      <c r="AS223" s="109"/>
      <c r="AT223" s="109"/>
      <c r="AU223" s="109"/>
      <c r="AV223" s="109"/>
      <c r="AW223" s="109"/>
      <c r="AX223" s="109"/>
      <c r="AY223" s="109"/>
      <c r="AZ223" s="109"/>
      <c r="BA223" s="109"/>
      <c r="BB223" s="109"/>
      <c r="BC223" s="109"/>
      <c r="BD223" s="109"/>
      <c r="BF223" s="112"/>
      <c r="BG223" s="109"/>
      <c r="BH223" s="109"/>
      <c r="BI223" s="109"/>
      <c r="BJ223" s="109"/>
      <c r="BK223" s="109"/>
      <c r="BL223" s="109"/>
      <c r="BM223" s="109"/>
      <c r="BN223" s="109"/>
      <c r="BO223" s="109"/>
      <c r="BP223" s="109"/>
      <c r="BQ223" s="109"/>
      <c r="BR223" s="109"/>
      <c r="BS223" s="109"/>
      <c r="CO223" s="110"/>
      <c r="DO223" s="110"/>
      <c r="HO223" s="110"/>
      <c r="IO223" s="110"/>
      <c r="KO223" s="110"/>
      <c r="LO223" s="110"/>
      <c r="NO223" s="110"/>
      <c r="OA223" s="5"/>
    </row>
    <row r="224" customFormat="false" ht="12.75" hidden="false" customHeight="false" outlineLevel="0" collapsed="false">
      <c r="B224" s="102"/>
      <c r="C224" s="103"/>
      <c r="D224" s="104"/>
      <c r="E224" s="102"/>
      <c r="F224" s="105"/>
      <c r="G224" s="3"/>
      <c r="H224" s="3"/>
      <c r="I224" s="5"/>
      <c r="J224" s="125"/>
      <c r="AQ224" s="112"/>
      <c r="AR224" s="109"/>
      <c r="AS224" s="109"/>
      <c r="AT224" s="109"/>
      <c r="AU224" s="109"/>
      <c r="AV224" s="109"/>
      <c r="AW224" s="109"/>
      <c r="AX224" s="109"/>
      <c r="AY224" s="109"/>
      <c r="AZ224" s="109"/>
      <c r="BA224" s="109"/>
      <c r="BB224" s="109"/>
      <c r="BC224" s="109"/>
      <c r="BD224" s="109"/>
      <c r="BF224" s="112"/>
      <c r="BG224" s="109"/>
      <c r="BH224" s="109"/>
      <c r="BI224" s="109"/>
      <c r="BJ224" s="109"/>
      <c r="BK224" s="109"/>
      <c r="BL224" s="109"/>
      <c r="BM224" s="109"/>
      <c r="BN224" s="109"/>
      <c r="BO224" s="109"/>
      <c r="BP224" s="109"/>
      <c r="BQ224" s="109"/>
      <c r="BR224" s="109"/>
      <c r="BS224" s="109"/>
      <c r="CO224" s="110"/>
      <c r="DO224" s="110"/>
      <c r="IO224" s="110"/>
      <c r="KO224" s="110"/>
      <c r="LO224" s="110"/>
      <c r="NO224" s="110"/>
      <c r="OA224" s="5"/>
    </row>
    <row r="225" customFormat="false" ht="12.75" hidden="false" customHeight="false" outlineLevel="0" collapsed="false">
      <c r="B225" s="102" t="n">
        <v>21.5520833333333</v>
      </c>
      <c r="C225" s="2"/>
      <c r="D225" s="3"/>
      <c r="F225" s="4"/>
      <c r="I225" s="5"/>
      <c r="J225" s="125"/>
      <c r="AQ225" s="112"/>
      <c r="AR225" s="109"/>
      <c r="AS225" s="109"/>
      <c r="AT225" s="109"/>
      <c r="AU225" s="109"/>
      <c r="AV225" s="109"/>
      <c r="AW225" s="109"/>
      <c r="AX225" s="109"/>
      <c r="AY225" s="109"/>
      <c r="AZ225" s="109"/>
      <c r="BA225" s="109"/>
      <c r="BB225" s="109"/>
      <c r="BC225" s="109"/>
      <c r="BD225" s="109"/>
      <c r="BF225" s="112"/>
      <c r="BG225" s="109"/>
      <c r="BH225" s="109"/>
      <c r="BI225" s="109"/>
      <c r="BJ225" s="109"/>
      <c r="BK225" s="109"/>
      <c r="BL225" s="109"/>
      <c r="BM225" s="109"/>
      <c r="BN225" s="109"/>
      <c r="BO225" s="109"/>
      <c r="BP225" s="109"/>
      <c r="BQ225" s="109"/>
      <c r="BR225" s="109"/>
      <c r="BS225" s="109"/>
      <c r="CO225" s="110"/>
      <c r="DO225" s="110"/>
      <c r="IO225" s="110"/>
      <c r="KO225" s="110"/>
      <c r="LO225" s="110"/>
      <c r="NO225" s="110"/>
      <c r="OA225" s="5"/>
    </row>
    <row r="226" customFormat="false" ht="12.75" hidden="false" customHeight="false" outlineLevel="0" collapsed="false">
      <c r="B226" s="102" t="n">
        <v>21.9739583333333</v>
      </c>
      <c r="C226" s="2"/>
      <c r="D226" s="3"/>
      <c r="F226" s="4"/>
      <c r="I226" s="5"/>
      <c r="J226" s="125"/>
      <c r="AN226" s="1" t="str">
        <f aca="false">AB85</f>
        <v>ADELAIDE AIRPORT / WEST TERRACE</v>
      </c>
      <c r="AO226" s="141" t="e">
        <f aca="false">SUM(AO155:AO222 )/SUM(AO87:AO155)</f>
        <v>#DIV/0!</v>
      </c>
      <c r="AP226" s="142" t="n">
        <f aca="false">AO239</f>
        <v>672.5</v>
      </c>
      <c r="AQ226" s="142" t="n">
        <f aca="false">AO242</f>
        <v>672</v>
      </c>
      <c r="AR226" s="142" t="n">
        <f aca="false">AO236</f>
        <v>673</v>
      </c>
      <c r="AS226" s="142" t="n">
        <f aca="false">AO239</f>
        <v>672.5</v>
      </c>
      <c r="AT226" s="109"/>
      <c r="AU226" s="109"/>
      <c r="AV226" s="109"/>
      <c r="AW226" s="109"/>
      <c r="AX226" s="109"/>
      <c r="AY226" s="109"/>
      <c r="AZ226" s="109"/>
      <c r="BA226" s="109"/>
      <c r="BB226" s="109"/>
      <c r="BC226" s="109"/>
      <c r="BD226" s="109"/>
      <c r="BF226" s="112"/>
      <c r="BG226" s="109"/>
      <c r="BH226" s="109"/>
      <c r="BI226" s="109"/>
      <c r="BJ226" s="109"/>
      <c r="BK226" s="109"/>
      <c r="BL226" s="109"/>
      <c r="BM226" s="109"/>
      <c r="BN226" s="1" t="str">
        <f aca="false">BB83</f>
        <v>KAPUNDA MAXIMUM</v>
      </c>
      <c r="BO226" s="141" t="e">
        <f aca="false">SUM(BO154:BO222 )/SUM(BO85:BO154)</f>
        <v>#DIV/0!</v>
      </c>
      <c r="BP226" s="142" t="n">
        <f aca="false">BO239</f>
        <v>672.5</v>
      </c>
      <c r="BQ226" s="142" t="n">
        <f aca="false">BO242</f>
        <v>672</v>
      </c>
      <c r="BR226" s="142" t="n">
        <f aca="false">BO236</f>
        <v>673</v>
      </c>
      <c r="BS226" s="142" t="n">
        <f aca="false">BO239</f>
        <v>672.5</v>
      </c>
      <c r="CN226" s="1" t="str">
        <f aca="false">CB112</f>
        <v>KINGSCOTE / CAPE WILLOUGHBY MAXIMUMS</v>
      </c>
      <c r="CO226" s="141" t="e">
        <f aca="false">SUM(CO168:CO222 )/SUM(CO114:CO168)</f>
        <v>#DIV/0!</v>
      </c>
      <c r="CP226" s="142" t="n">
        <f aca="false">CO239</f>
        <v>672.5</v>
      </c>
      <c r="CQ226" s="142" t="n">
        <f aca="false">CO242</f>
        <v>672</v>
      </c>
      <c r="CR226" s="142" t="n">
        <f aca="false">CO236</f>
        <v>673</v>
      </c>
      <c r="CS226" s="142" t="n">
        <f aca="false">CO239</f>
        <v>672.5</v>
      </c>
      <c r="DN226" s="1" t="str">
        <f aca="false">DB113</f>
        <v>LAMEROO MAXIMUM</v>
      </c>
      <c r="DO226" s="141" t="e">
        <f aca="false">SUM(DO169:DO222 )/SUM(DO115:DO169)</f>
        <v>#DIV/0!</v>
      </c>
      <c r="DP226" s="142" t="n">
        <f aca="false">DO239</f>
        <v>672.5</v>
      </c>
      <c r="DQ226" s="142" t="n">
        <f aca="false">DO242</f>
        <v>672</v>
      </c>
      <c r="DR226" s="142" t="n">
        <f aca="false">DO236</f>
        <v>673</v>
      </c>
      <c r="DS226" s="142" t="n">
        <f aca="false">DO239</f>
        <v>672.5</v>
      </c>
      <c r="EN226" s="1" t="str">
        <f aca="false">EB87</f>
        <v>MARREE FARINA MAXIMUM</v>
      </c>
      <c r="EO226" s="141" t="n">
        <f aca="false">SUM(EO156:EO222 )/SUM(EO89:EO156)</f>
        <v>1.04861443444185</v>
      </c>
      <c r="EP226" s="142" t="n">
        <f aca="false">EO239</f>
        <v>605.5</v>
      </c>
      <c r="EQ226" s="142" t="n">
        <f aca="false">EO242</f>
        <v>672</v>
      </c>
      <c r="ER226" s="142" t="n">
        <f aca="false">EO236</f>
        <v>539</v>
      </c>
      <c r="ES226" s="142" t="n">
        <f aca="false">EO239</f>
        <v>605.5</v>
      </c>
      <c r="FN226" s="1" t="str">
        <f aca="false">FB61</f>
        <v>MOUNT BARKER MAXIMUM</v>
      </c>
      <c r="FO226" s="141" t="e">
        <f aca="false">SUM(FO143:FO222 )/SUM(FO63:FO143)</f>
        <v>#DIV/0!</v>
      </c>
      <c r="FP226" s="142" t="n">
        <f aca="false">FO239</f>
        <v>672.5</v>
      </c>
      <c r="FQ226" s="142" t="n">
        <f aca="false">FO242</f>
        <v>672</v>
      </c>
      <c r="FR226" s="142" t="n">
        <f aca="false">FO236</f>
        <v>673</v>
      </c>
      <c r="FS226" s="142" t="n">
        <f aca="false">FO239</f>
        <v>672.5</v>
      </c>
      <c r="GN226" s="1" t="str">
        <f aca="false">GB59</f>
        <v>MOUNT GAMBIER MAXIMUM</v>
      </c>
      <c r="GO226" s="141" t="e">
        <f aca="false">SUM(GO142:GO222 )/SUM(GO61:GO142)</f>
        <v>#DIV/0!</v>
      </c>
      <c r="GP226" s="142" t="n">
        <f aca="false">GO239</f>
        <v>672.5</v>
      </c>
      <c r="GQ226" s="142" t="n">
        <f aca="false">GO242</f>
        <v>672</v>
      </c>
      <c r="GR226" s="142" t="n">
        <f aca="false">GO236</f>
        <v>673</v>
      </c>
      <c r="GS226" s="142" t="n">
        <f aca="false">GO239</f>
        <v>672.5</v>
      </c>
      <c r="HN226" s="1" t="str">
        <f aca="false">HB90</f>
        <v>PORT LINCOLN MAXIMUM</v>
      </c>
      <c r="HO226" s="141" t="n">
        <f aca="false">SUM(HO157:HO222 )/SUM(HO92:HO157)</f>
        <v>1.02441870462948</v>
      </c>
      <c r="HP226" s="142" t="n">
        <f aca="false">HO239</f>
        <v>607</v>
      </c>
      <c r="HQ226" s="142" t="n">
        <f aca="false">HO242</f>
        <v>672</v>
      </c>
      <c r="HR226" s="142" t="n">
        <f aca="false">HO236</f>
        <v>542</v>
      </c>
      <c r="HS226" s="142" t="n">
        <f aca="false">HO239</f>
        <v>607</v>
      </c>
      <c r="IN226" s="1" t="str">
        <f aca="false">IB110</f>
        <v>GEORGETOWN / PORT PIRIE MAXIMUM</v>
      </c>
      <c r="IO226" s="141" t="n">
        <f aca="false">SUM(IO167:IO222 )/SUM(IO112:IO167)</f>
        <v>1.01270882957215</v>
      </c>
      <c r="IP226" s="142" t="n">
        <f aca="false">IO239</f>
        <v>617</v>
      </c>
      <c r="IQ226" s="142" t="n">
        <f aca="false">IO242</f>
        <v>672</v>
      </c>
      <c r="IR226" s="142" t="n">
        <f aca="false">IO236</f>
        <v>562</v>
      </c>
      <c r="IS226" s="142" t="n">
        <f aca="false">IO239</f>
        <v>617</v>
      </c>
      <c r="JN226" s="1" t="str">
        <f aca="false">JB82</f>
        <v>ROBE MAXIMUM</v>
      </c>
      <c r="JO226" s="141" t="n">
        <f aca="false">SUM(JO154:JO222 )/SUM(JO85:JO154)</f>
        <v>1.01422079231395</v>
      </c>
      <c r="JP226" s="142" t="n">
        <f aca="false">JO239</f>
        <v>603.5</v>
      </c>
      <c r="JQ226" s="142" t="n">
        <f aca="false">JO242</f>
        <v>672</v>
      </c>
      <c r="JR226" s="142" t="n">
        <f aca="false">JO236</f>
        <v>535</v>
      </c>
      <c r="JS226" s="142" t="n">
        <f aca="false">JO239</f>
        <v>603.5</v>
      </c>
      <c r="KN226" s="1" t="str">
        <f aca="false">KB107</f>
        <v>ROSEWORTHY MAXIMUM</v>
      </c>
      <c r="KO226" s="141" t="n">
        <f aca="false">SUM(KO166:KO222 )/SUM(KO109:KO166)</f>
        <v>1.0122858025009</v>
      </c>
      <c r="KP226" s="142" t="n">
        <f aca="false">KO239</f>
        <v>615.5</v>
      </c>
      <c r="KQ226" s="142" t="n">
        <f aca="false">KO242</f>
        <v>672</v>
      </c>
      <c r="KR226" s="142" t="n">
        <f aca="false">KO236</f>
        <v>559</v>
      </c>
      <c r="KS226" s="142" t="n">
        <f aca="false">KO239</f>
        <v>615.5</v>
      </c>
      <c r="LN226" s="1" t="str">
        <f aca="false">LB106</f>
        <v>SNOW TOWN MAXIMUM</v>
      </c>
      <c r="LO226" s="141" t="n">
        <f aca="false">SUM(LO166:LO222 )/SUM(LO109:LO166)</f>
        <v>1.00828456570246</v>
      </c>
      <c r="LP226" s="142" t="n">
        <f aca="false">LO239</f>
        <v>615.5</v>
      </c>
      <c r="LQ226" s="142" t="n">
        <f aca="false">LO242</f>
        <v>672</v>
      </c>
      <c r="LR226" s="142" t="n">
        <f aca="false">LO236</f>
        <v>559</v>
      </c>
      <c r="LS226" s="142" t="n">
        <f aca="false">LO239</f>
        <v>615.5</v>
      </c>
      <c r="MN226" s="1" t="str">
        <f aca="false">MB59</f>
        <v>STRATHALBYN MAXIMUM</v>
      </c>
      <c r="MO226" s="141" t="e">
        <f aca="false">SUM(MO142:MO222 )/SUM(MO61:MO142)</f>
        <v>#DIV/0!</v>
      </c>
      <c r="MP226" s="142" t="n">
        <f aca="false">MO239</f>
        <v>672.5</v>
      </c>
      <c r="MQ226" s="142" t="n">
        <f aca="false">MO242</f>
        <v>672</v>
      </c>
      <c r="MR226" s="142" t="n">
        <f aca="false">MO236</f>
        <v>673</v>
      </c>
      <c r="MS226" s="142" t="n">
        <f aca="false">MO239</f>
        <v>672.5</v>
      </c>
      <c r="NN226" s="1" t="str">
        <f aca="false">NB119</f>
        <v>TARCOOLA MAXIMUM</v>
      </c>
      <c r="NO226" s="141" t="n">
        <f aca="false">SUM(NO172:NO222 )/SUM(NO122:NO172)</f>
        <v>1.03168290459067</v>
      </c>
      <c r="NP226" s="142" t="n">
        <f aca="false">NO239</f>
        <v>622</v>
      </c>
      <c r="NQ226" s="142" t="n">
        <f aca="false">NO242</f>
        <v>672</v>
      </c>
      <c r="NR226" s="142" t="n">
        <f aca="false">NO236</f>
        <v>572</v>
      </c>
      <c r="NS226" s="142" t="n">
        <f aca="false">NO239</f>
        <v>622</v>
      </c>
      <c r="OA226" s="5"/>
    </row>
    <row r="227" customFormat="false" ht="12.75" hidden="false" customHeight="false" outlineLevel="0" collapsed="false">
      <c r="B227" s="102" t="n">
        <v>21.969696969697</v>
      </c>
      <c r="C227" s="2"/>
      <c r="D227" s="3"/>
      <c r="F227" s="4"/>
      <c r="I227" s="5"/>
      <c r="J227" s="125"/>
      <c r="AO227" s="141"/>
      <c r="AP227" s="143"/>
      <c r="AQ227" s="3"/>
      <c r="AR227" s="3"/>
      <c r="AS227" s="3"/>
      <c r="AT227" s="109"/>
      <c r="AU227" s="109"/>
      <c r="AV227" s="109"/>
      <c r="AW227" s="109"/>
      <c r="AX227" s="109"/>
      <c r="AY227" s="109"/>
      <c r="AZ227" s="109"/>
      <c r="BA227" s="109"/>
      <c r="BB227" s="109"/>
      <c r="BC227" s="109"/>
      <c r="BD227" s="109"/>
      <c r="BF227" s="112"/>
      <c r="BG227" s="109"/>
      <c r="BH227" s="109"/>
      <c r="BI227" s="109"/>
      <c r="BJ227" s="109"/>
      <c r="BK227" s="109"/>
      <c r="BL227" s="109"/>
      <c r="BM227" s="109"/>
      <c r="BO227" s="141"/>
      <c r="BP227" s="143"/>
      <c r="BQ227" s="3"/>
      <c r="BR227" s="3"/>
      <c r="BS227" s="3"/>
      <c r="CO227" s="141"/>
      <c r="CP227" s="143"/>
      <c r="CQ227" s="3"/>
      <c r="CR227" s="3"/>
      <c r="CS227" s="3"/>
      <c r="DO227" s="141"/>
      <c r="DP227" s="143"/>
      <c r="DQ227" s="3"/>
      <c r="DR227" s="3"/>
      <c r="DS227" s="3"/>
      <c r="EO227" s="141"/>
      <c r="EP227" s="143"/>
      <c r="EQ227" s="3"/>
      <c r="ER227" s="3"/>
      <c r="ES227" s="3"/>
      <c r="FO227" s="141"/>
      <c r="FP227" s="143"/>
      <c r="FQ227" s="3"/>
      <c r="FR227" s="3"/>
      <c r="FS227" s="3"/>
      <c r="GO227" s="141"/>
      <c r="GP227" s="143"/>
      <c r="GQ227" s="3"/>
      <c r="GR227" s="3"/>
      <c r="GS227" s="3"/>
      <c r="HO227" s="141"/>
      <c r="HP227" s="143"/>
      <c r="HQ227" s="3"/>
      <c r="HR227" s="3"/>
      <c r="HS227" s="3"/>
      <c r="IO227" s="141"/>
      <c r="IP227" s="143"/>
      <c r="IQ227" s="3"/>
      <c r="IR227" s="3"/>
      <c r="IS227" s="3"/>
      <c r="JO227" s="141"/>
      <c r="JP227" s="143"/>
      <c r="JQ227" s="3"/>
      <c r="JR227" s="3"/>
      <c r="JS227" s="3"/>
      <c r="KO227" s="141"/>
      <c r="KP227" s="143"/>
      <c r="KQ227" s="3"/>
      <c r="KR227" s="3"/>
      <c r="KS227" s="3"/>
      <c r="LO227" s="141"/>
      <c r="LP227" s="143"/>
      <c r="LQ227" s="3"/>
      <c r="LR227" s="3"/>
      <c r="LS227" s="3"/>
      <c r="MO227" s="141"/>
      <c r="MP227" s="143"/>
      <c r="MQ227" s="3"/>
      <c r="MR227" s="3"/>
      <c r="MS227" s="3"/>
      <c r="NO227" s="141"/>
      <c r="NP227" s="143"/>
      <c r="NQ227" s="3"/>
      <c r="NR227" s="3"/>
      <c r="NS227" s="3"/>
      <c r="OA227" s="5"/>
    </row>
    <row r="228" customFormat="false" ht="12.75" hidden="false" customHeight="false" outlineLevel="0" collapsed="false">
      <c r="B228" s="102" t="n">
        <v>22.4333333333333</v>
      </c>
      <c r="C228" s="2"/>
      <c r="D228" s="3"/>
      <c r="F228" s="4"/>
      <c r="I228" s="5"/>
      <c r="J228" s="125"/>
      <c r="AO228" s="141" t="e">
        <f aca="false">SUM(AO188:AO222)/SUM(AO87:AO121)</f>
        <v>#DIV/0!</v>
      </c>
      <c r="AP228" s="142" t="n">
        <f aca="false">AO240</f>
        <v>672.25</v>
      </c>
      <c r="AQ228" s="142" t="n">
        <f aca="false">AO242</f>
        <v>672</v>
      </c>
      <c r="AR228" s="142" t="n">
        <f aca="false">AO236</f>
        <v>673</v>
      </c>
      <c r="AS228" s="142" t="n">
        <f aca="false">AO238</f>
        <v>672.75</v>
      </c>
      <c r="AT228" s="109"/>
      <c r="AU228" s="109"/>
      <c r="AV228" s="109"/>
      <c r="AW228" s="109"/>
      <c r="AX228" s="109"/>
      <c r="AY228" s="109"/>
      <c r="AZ228" s="109"/>
      <c r="BA228" s="109"/>
      <c r="BB228" s="109"/>
      <c r="BC228" s="109"/>
      <c r="BD228" s="109"/>
      <c r="BF228" s="112"/>
      <c r="BG228" s="109"/>
      <c r="BH228" s="109"/>
      <c r="BI228" s="109"/>
      <c r="BJ228" s="109"/>
      <c r="BK228" s="109"/>
      <c r="BL228" s="109"/>
      <c r="BM228" s="109"/>
      <c r="BO228" s="141" t="e">
        <f aca="false">SUM(BO188:BO222)/SUM(BO85:BO119)</f>
        <v>#DIV/0!</v>
      </c>
      <c r="BP228" s="142" t="n">
        <f aca="false">BO240</f>
        <v>672.25</v>
      </c>
      <c r="BQ228" s="142" t="n">
        <f aca="false">BO242</f>
        <v>672</v>
      </c>
      <c r="BR228" s="142" t="n">
        <f aca="false">BO236</f>
        <v>673</v>
      </c>
      <c r="BS228" s="142" t="n">
        <f aca="false">BO238</f>
        <v>672.75</v>
      </c>
      <c r="CO228" s="141" t="e">
        <f aca="false">SUM(CO195:CO222)/SUM(CO114:CO141)</f>
        <v>#DIV/0!</v>
      </c>
      <c r="CP228" s="142" t="n">
        <f aca="false">CO240</f>
        <v>672.25</v>
      </c>
      <c r="CQ228" s="142" t="n">
        <f aca="false">CO242</f>
        <v>672</v>
      </c>
      <c r="CR228" s="142" t="n">
        <f aca="false">CO236</f>
        <v>673</v>
      </c>
      <c r="CS228" s="142" t="n">
        <f aca="false">CO238</f>
        <v>672.75</v>
      </c>
      <c r="DO228" s="141" t="e">
        <f aca="false">SUM(DO195:DO222)/SUM(DO115:DO142)</f>
        <v>#DIV/0!</v>
      </c>
      <c r="DP228" s="142" t="n">
        <f aca="false">DO240</f>
        <v>672.25</v>
      </c>
      <c r="DQ228" s="142" t="n">
        <f aca="false">DO242</f>
        <v>672</v>
      </c>
      <c r="DR228" s="142" t="n">
        <f aca="false">DO236</f>
        <v>673</v>
      </c>
      <c r="DS228" s="142" t="n">
        <f aca="false">DO238</f>
        <v>672.75</v>
      </c>
      <c r="EO228" s="141" t="n">
        <f aca="false">SUM(EO189:EO222)/SUM(EO89:EO122)</f>
        <v>1.07534078628318</v>
      </c>
      <c r="EP228" s="142" t="n">
        <f aca="false">EO240</f>
        <v>638.75</v>
      </c>
      <c r="EQ228" s="142" t="n">
        <f aca="false">EO242</f>
        <v>672</v>
      </c>
      <c r="ER228" s="142" t="n">
        <f aca="false">EO236</f>
        <v>539</v>
      </c>
      <c r="ES228" s="142" t="n">
        <f aca="false">EO238</f>
        <v>572.25</v>
      </c>
      <c r="FO228" s="141" t="e">
        <f aca="false">SUM(FO182:FO222)/SUM(FO63:FO103)</f>
        <v>#DIV/0!</v>
      </c>
      <c r="FP228" s="142" t="n">
        <f aca="false">FO240</f>
        <v>672.25</v>
      </c>
      <c r="FQ228" s="142" t="n">
        <f aca="false">FO242</f>
        <v>672</v>
      </c>
      <c r="FR228" s="142" t="n">
        <f aca="false">FO236</f>
        <v>673</v>
      </c>
      <c r="FS228" s="142" t="n">
        <f aca="false">FO238</f>
        <v>672.75</v>
      </c>
      <c r="GO228" s="141" t="e">
        <f aca="false">SUM(GO182:GO222)/SUM(GO61:GO101)</f>
        <v>#DIV/0!</v>
      </c>
      <c r="GP228" s="142" t="n">
        <f aca="false">GO240</f>
        <v>672.25</v>
      </c>
      <c r="GQ228" s="142" t="n">
        <f aca="false">GO242</f>
        <v>672</v>
      </c>
      <c r="GR228" s="142" t="n">
        <f aca="false">GO236</f>
        <v>673</v>
      </c>
      <c r="GS228" s="142" t="n">
        <f aca="false">GO238</f>
        <v>672.75</v>
      </c>
      <c r="HO228" s="141" t="n">
        <f aca="false">SUM(HO190:HO222)/SUM(HO92:HO125)</f>
        <v>0.989669421487603</v>
      </c>
      <c r="HP228" s="142" t="n">
        <f aca="false">HO240</f>
        <v>639.5</v>
      </c>
      <c r="HQ228" s="142" t="n">
        <f aca="false">HO242</f>
        <v>672</v>
      </c>
      <c r="HR228" s="142" t="n">
        <f aca="false">HO236</f>
        <v>542</v>
      </c>
      <c r="HS228" s="142" t="n">
        <f aca="false">HO238</f>
        <v>574.5</v>
      </c>
      <c r="IO228" s="141" t="n">
        <f aca="false">SUM(IO195:IO222)/SUM(IO112:IO140)</f>
        <v>0.994964818919165</v>
      </c>
      <c r="IP228" s="142" t="n">
        <f aca="false">IO240</f>
        <v>644.5</v>
      </c>
      <c r="IQ228" s="142" t="n">
        <f aca="false">IO242</f>
        <v>672</v>
      </c>
      <c r="IR228" s="142" t="n">
        <f aca="false">IO236</f>
        <v>562</v>
      </c>
      <c r="IS228" s="142" t="n">
        <f aca="false">IO238</f>
        <v>589.5</v>
      </c>
      <c r="JO228" s="141" t="n">
        <f aca="false">SUM(JO188:JO222)/SUM(JO85:JO119)</f>
        <v>1.03329567355619</v>
      </c>
      <c r="JP228" s="142" t="n">
        <f aca="false">JO240</f>
        <v>637.75</v>
      </c>
      <c r="JQ228" s="142" t="n">
        <f aca="false">JO242</f>
        <v>672</v>
      </c>
      <c r="JR228" s="142" t="n">
        <f aca="false">JO236</f>
        <v>535</v>
      </c>
      <c r="JS228" s="142" t="n">
        <f aca="false">JO238</f>
        <v>569.25</v>
      </c>
      <c r="KO228" s="141" t="n">
        <f aca="false">SUM(KO194:KO222)/SUM(KO109:KO137)</f>
        <v>1.03485197347727</v>
      </c>
      <c r="KP228" s="142" t="n">
        <f aca="false">KO240</f>
        <v>643.75</v>
      </c>
      <c r="KQ228" s="142" t="n">
        <f aca="false">KO242</f>
        <v>672</v>
      </c>
      <c r="KR228" s="142" t="n">
        <f aca="false">KO236</f>
        <v>559</v>
      </c>
      <c r="KS228" s="142" t="n">
        <f aca="false">KO238</f>
        <v>587.25</v>
      </c>
      <c r="LO228" s="141" t="n">
        <f aca="false">SUM(LO194:LO222)/SUM(LO109:LO137)</f>
        <v>1.03657963123376</v>
      </c>
      <c r="LP228" s="142" t="n">
        <f aca="false">LO240</f>
        <v>643.75</v>
      </c>
      <c r="LQ228" s="142" t="n">
        <f aca="false">LO242</f>
        <v>672</v>
      </c>
      <c r="LR228" s="142" t="n">
        <f aca="false">LO236</f>
        <v>559</v>
      </c>
      <c r="LS228" s="142" t="n">
        <f aca="false">LO238</f>
        <v>587.25</v>
      </c>
      <c r="MO228" s="141" t="e">
        <f aca="false">SUM(MO182:MO222)/SUM(MO61:MO101)</f>
        <v>#DIV/0!</v>
      </c>
      <c r="MP228" s="142" t="n">
        <f aca="false">MO240</f>
        <v>672.25</v>
      </c>
      <c r="MQ228" s="142" t="n">
        <f aca="false">MO242</f>
        <v>672</v>
      </c>
      <c r="MR228" s="142" t="n">
        <f aca="false">MO236</f>
        <v>673</v>
      </c>
      <c r="MS228" s="142" t="n">
        <f aca="false">MO238</f>
        <v>672.75</v>
      </c>
      <c r="NO228" s="141" t="n">
        <f aca="false">SUM(NO197:NO222)/SUM(NO122:NO147)</f>
        <v>1.0356053592398</v>
      </c>
      <c r="NP228" s="142" t="n">
        <f aca="false">NO240</f>
        <v>647</v>
      </c>
      <c r="NQ228" s="142" t="n">
        <f aca="false">NO242</f>
        <v>672</v>
      </c>
      <c r="NR228" s="142" t="n">
        <f aca="false">NO236</f>
        <v>572</v>
      </c>
      <c r="NS228" s="142" t="n">
        <f aca="false">NO238</f>
        <v>597</v>
      </c>
      <c r="OA228" s="5"/>
    </row>
    <row r="229" customFormat="false" ht="12.75" hidden="false" customHeight="false" outlineLevel="0" collapsed="false">
      <c r="C229" s="2"/>
      <c r="D229" s="3"/>
      <c r="F229" s="4"/>
      <c r="I229" s="5"/>
      <c r="J229" s="125"/>
      <c r="AO229" s="127"/>
      <c r="AP229" s="143"/>
      <c r="AQ229" s="144"/>
      <c r="AR229" s="143"/>
      <c r="AS229" s="144"/>
      <c r="AT229" s="109"/>
      <c r="AU229" s="109"/>
      <c r="AV229" s="109"/>
      <c r="AW229" s="109"/>
      <c r="AX229" s="109"/>
      <c r="AY229" s="109"/>
      <c r="AZ229" s="109"/>
      <c r="BA229" s="109"/>
      <c r="BB229" s="109"/>
      <c r="BC229" s="109"/>
      <c r="BD229" s="109"/>
      <c r="BF229" s="112"/>
      <c r="BG229" s="109"/>
      <c r="BH229" s="109"/>
      <c r="BI229" s="109"/>
      <c r="BJ229" s="109"/>
      <c r="BK229" s="109"/>
      <c r="BL229" s="109"/>
      <c r="BM229" s="109"/>
      <c r="BO229" s="127"/>
      <c r="BP229" s="143"/>
      <c r="BQ229" s="144"/>
      <c r="BR229" s="143"/>
      <c r="BS229" s="144"/>
      <c r="CO229" s="127"/>
      <c r="CP229" s="143"/>
      <c r="CQ229" s="144"/>
      <c r="CR229" s="143"/>
      <c r="CS229" s="144"/>
      <c r="DO229" s="127"/>
      <c r="DP229" s="143"/>
      <c r="DQ229" s="144"/>
      <c r="DR229" s="143"/>
      <c r="DS229" s="144"/>
      <c r="EO229" s="127"/>
      <c r="EP229" s="143"/>
      <c r="EQ229" s="144"/>
      <c r="ER229" s="143"/>
      <c r="ES229" s="144"/>
      <c r="FO229" s="127"/>
      <c r="FP229" s="143"/>
      <c r="FQ229" s="144"/>
      <c r="FR229" s="143"/>
      <c r="FS229" s="144"/>
      <c r="GO229" s="127"/>
      <c r="GP229" s="143"/>
      <c r="GQ229" s="144"/>
      <c r="GR229" s="143"/>
      <c r="GS229" s="144"/>
      <c r="HO229" s="127"/>
      <c r="HP229" s="143"/>
      <c r="HQ229" s="144"/>
      <c r="HR229" s="143"/>
      <c r="HS229" s="144"/>
      <c r="IO229" s="127"/>
      <c r="IP229" s="143"/>
      <c r="IQ229" s="144"/>
      <c r="IR229" s="143"/>
      <c r="IS229" s="144"/>
      <c r="JO229" s="127"/>
      <c r="JP229" s="143"/>
      <c r="JQ229" s="144"/>
      <c r="JR229" s="143"/>
      <c r="JS229" s="144"/>
      <c r="KO229" s="127"/>
      <c r="KP229" s="143"/>
      <c r="KQ229" s="144"/>
      <c r="KR229" s="143"/>
      <c r="KS229" s="144"/>
      <c r="LO229" s="127"/>
      <c r="LP229" s="143"/>
      <c r="LQ229" s="144"/>
      <c r="LR229" s="143"/>
      <c r="LS229" s="144"/>
      <c r="MO229" s="127"/>
      <c r="MP229" s="143"/>
      <c r="MQ229" s="144"/>
      <c r="MR229" s="143"/>
      <c r="MS229" s="144"/>
      <c r="NO229" s="127"/>
      <c r="NP229" s="143"/>
      <c r="NQ229" s="144"/>
      <c r="NR229" s="143"/>
      <c r="NS229" s="144"/>
      <c r="OA229" s="5"/>
    </row>
    <row r="230" customFormat="false" ht="12.75" hidden="false" customHeight="false" outlineLevel="0" collapsed="false">
      <c r="C230" s="2"/>
      <c r="D230" s="3"/>
      <c r="F230" s="4"/>
      <c r="I230" s="5"/>
      <c r="J230" s="125"/>
      <c r="AO230" s="141" t="e">
        <f aca="false">SUM(AO209:AO222)/SUM(AO87:AO101)</f>
        <v>#DIV/0!</v>
      </c>
      <c r="AP230" s="142" t="n">
        <f aca="false">AO241</f>
        <v>672.1</v>
      </c>
      <c r="AQ230" s="142" t="n">
        <f aca="false">AO242</f>
        <v>672</v>
      </c>
      <c r="AR230" s="142" t="n">
        <f aca="false">AO236</f>
        <v>673</v>
      </c>
      <c r="AS230" s="142" t="n">
        <f aca="false">AO237</f>
        <v>672.9</v>
      </c>
      <c r="AT230" s="109"/>
      <c r="AU230" s="109"/>
      <c r="AV230" s="109"/>
      <c r="AW230" s="109"/>
      <c r="AX230" s="109"/>
      <c r="AY230" s="109"/>
      <c r="AZ230" s="109"/>
      <c r="BA230" s="109"/>
      <c r="BB230" s="109"/>
      <c r="BC230" s="109"/>
      <c r="BD230" s="109"/>
      <c r="BF230" s="112"/>
      <c r="BG230" s="109"/>
      <c r="BH230" s="109"/>
      <c r="BI230" s="109"/>
      <c r="BJ230" s="109"/>
      <c r="BK230" s="109"/>
      <c r="BL230" s="109"/>
      <c r="BM230" s="109"/>
      <c r="BO230" s="141" t="e">
        <f aca="false">SUM(BO208:BO222)/SUM(BO85:BO99)</f>
        <v>#DIV/0!</v>
      </c>
      <c r="BP230" s="142" t="n">
        <f aca="false">BO241</f>
        <v>672.1</v>
      </c>
      <c r="BQ230" s="142" t="n">
        <f aca="false">BO242</f>
        <v>672</v>
      </c>
      <c r="BR230" s="142" t="n">
        <f aca="false">BO236</f>
        <v>673</v>
      </c>
      <c r="BS230" s="142" t="n">
        <f aca="false">BO237</f>
        <v>672.9</v>
      </c>
      <c r="CO230" s="141" t="e">
        <f aca="false">SUM(CO211:CO222)/SUM(CO114:CO125)</f>
        <v>#DIV/0!</v>
      </c>
      <c r="CP230" s="142" t="n">
        <f aca="false">CO241</f>
        <v>672.1</v>
      </c>
      <c r="CQ230" s="142" t="n">
        <f aca="false">CO242</f>
        <v>672</v>
      </c>
      <c r="CR230" s="142" t="n">
        <f aca="false">CO236</f>
        <v>673</v>
      </c>
      <c r="CS230" s="142" t="n">
        <f aca="false">CO237</f>
        <v>672.9</v>
      </c>
      <c r="DO230" s="141" t="e">
        <f aca="false">SUM(DO211:DO222)/SUM(DO115:DO126)</f>
        <v>#DIV/0!</v>
      </c>
      <c r="DP230" s="142" t="n">
        <f aca="false">DO241</f>
        <v>672.1</v>
      </c>
      <c r="DQ230" s="142" t="n">
        <f aca="false">DO242</f>
        <v>672</v>
      </c>
      <c r="DR230" s="142" t="n">
        <f aca="false">DO236</f>
        <v>673</v>
      </c>
      <c r="DS230" s="142" t="n">
        <f aca="false">DO237</f>
        <v>672.9</v>
      </c>
      <c r="EO230" s="141" t="n">
        <f aca="false">SUM(EO209:EO222)/SUM(EO89:EO102)</f>
        <v>1.08255906556942</v>
      </c>
      <c r="EP230" s="142" t="n">
        <f aca="false">EO241</f>
        <v>658.7</v>
      </c>
      <c r="EQ230" s="142" t="n">
        <f aca="false">EO242</f>
        <v>672</v>
      </c>
      <c r="ER230" s="142" t="n">
        <f aca="false">EO236</f>
        <v>539</v>
      </c>
      <c r="ES230" s="142" t="n">
        <f aca="false">EO237</f>
        <v>552.3</v>
      </c>
      <c r="FO230" s="141" t="e">
        <f aca="false">SUM(FO206:FO222)/SUM(FO63:FO79)</f>
        <v>#DIV/0!</v>
      </c>
      <c r="FP230" s="142" t="n">
        <f aca="false">FO241</f>
        <v>672.1</v>
      </c>
      <c r="FQ230" s="142" t="n">
        <f aca="false">FO242</f>
        <v>672</v>
      </c>
      <c r="FR230" s="142" t="n">
        <f aca="false">FO236</f>
        <v>673</v>
      </c>
      <c r="FS230" s="142" t="n">
        <f aca="false">FO237</f>
        <v>672.9</v>
      </c>
      <c r="GO230" s="141" t="e">
        <f aca="false">SUM(GO206:GO222)/SUM(GO61:GO77)</f>
        <v>#DIV/0!</v>
      </c>
      <c r="GP230" s="142" t="n">
        <f aca="false">GO241</f>
        <v>672.1</v>
      </c>
      <c r="GQ230" s="142" t="n">
        <f aca="false">GO242</f>
        <v>672</v>
      </c>
      <c r="GR230" s="142" t="n">
        <f aca="false">GO236</f>
        <v>673</v>
      </c>
      <c r="GS230" s="142" t="n">
        <f aca="false">GO237</f>
        <v>672.9</v>
      </c>
      <c r="HO230" s="141" t="n">
        <f aca="false">SUM(HO209:HO222)/SUM(HO92:HO105)</f>
        <v>1.05169708241311</v>
      </c>
      <c r="HP230" s="142" t="n">
        <f aca="false">HO241</f>
        <v>659</v>
      </c>
      <c r="HQ230" s="142" t="n">
        <f aca="false">HO242</f>
        <v>672</v>
      </c>
      <c r="HR230" s="142" t="n">
        <f aca="false">HO236</f>
        <v>542</v>
      </c>
      <c r="HS230" s="142" t="n">
        <f aca="false">HO237</f>
        <v>555</v>
      </c>
      <c r="IO230" s="141" t="n">
        <f aca="false">SUM(IO211:IO222)/SUM(IO112:IO123)</f>
        <v>1.06080636771388</v>
      </c>
      <c r="IP230" s="142" t="n">
        <f aca="false">IO241</f>
        <v>661</v>
      </c>
      <c r="IQ230" s="142" t="n">
        <f aca="false">IO242</f>
        <v>672</v>
      </c>
      <c r="IR230" s="142" t="n">
        <f aca="false">IO236</f>
        <v>562</v>
      </c>
      <c r="IS230" s="142" t="n">
        <f aca="false">IO237</f>
        <v>573</v>
      </c>
      <c r="JO230" s="141" t="n">
        <f aca="false">SUM(JO208:JO222)/SUM(JO85:JO99)</f>
        <v>1.01915767067052</v>
      </c>
      <c r="JP230" s="142" t="n">
        <f aca="false">JO241</f>
        <v>658.3</v>
      </c>
      <c r="JQ230" s="142" t="n">
        <f aca="false">JO242</f>
        <v>672</v>
      </c>
      <c r="JR230" s="142" t="n">
        <f aca="false">JO236</f>
        <v>535</v>
      </c>
      <c r="JS230" s="142" t="n">
        <f aca="false">JO237</f>
        <v>548.7</v>
      </c>
      <c r="KO230" s="141" t="n">
        <f aca="false">SUM(KO211:KO222)/SUM(KO109:KO120)</f>
        <v>1.02016369936671</v>
      </c>
      <c r="KP230" s="142" t="n">
        <f aca="false">KO241</f>
        <v>660.7</v>
      </c>
      <c r="KQ230" s="142" t="n">
        <f aca="false">KO242</f>
        <v>672</v>
      </c>
      <c r="KR230" s="142" t="n">
        <f aca="false">KO236</f>
        <v>559</v>
      </c>
      <c r="KS230" s="142" t="n">
        <f aca="false">KO237</f>
        <v>570.3</v>
      </c>
      <c r="LO230" s="141" t="n">
        <f aca="false">SUM(LO211:LO222)/SUM(LO109:LO120)</f>
        <v>1.04405431271683</v>
      </c>
      <c r="LP230" s="142" t="n">
        <f aca="false">LO241</f>
        <v>660.7</v>
      </c>
      <c r="LQ230" s="142" t="n">
        <f aca="false">LO242</f>
        <v>672</v>
      </c>
      <c r="LR230" s="142" t="n">
        <f aca="false">LO236</f>
        <v>559</v>
      </c>
      <c r="LS230" s="142" t="n">
        <f aca="false">LO237</f>
        <v>570.3</v>
      </c>
      <c r="MO230" s="141" t="e">
        <f aca="false">SUM(MO206:MO222)/SUM(MO61:MO77)</f>
        <v>#DIV/0!</v>
      </c>
      <c r="MP230" s="142" t="n">
        <f aca="false">MO241</f>
        <v>672.1</v>
      </c>
      <c r="MQ230" s="142" t="n">
        <f aca="false">MO242</f>
        <v>672</v>
      </c>
      <c r="MR230" s="142" t="n">
        <f aca="false">MO236</f>
        <v>673</v>
      </c>
      <c r="MS230" s="142" t="n">
        <f aca="false">MO237</f>
        <v>672.9</v>
      </c>
      <c r="NO230" s="141" t="n">
        <f aca="false">SUM(NO212:NO222)/SUM(NO122:NO132)</f>
        <v>1.04272317760716</v>
      </c>
      <c r="NP230" s="142" t="n">
        <f aca="false">NO241</f>
        <v>662</v>
      </c>
      <c r="NQ230" s="142" t="n">
        <f aca="false">NO242</f>
        <v>672</v>
      </c>
      <c r="NR230" s="142" t="n">
        <f aca="false">NO236</f>
        <v>572</v>
      </c>
      <c r="NS230" s="142" t="n">
        <f aca="false">NO237</f>
        <v>582</v>
      </c>
      <c r="OA230" s="5"/>
    </row>
    <row r="231" customFormat="false" ht="12.75" hidden="false" customHeight="false" outlineLevel="0" collapsed="false">
      <c r="C231" s="2"/>
      <c r="D231" s="3"/>
      <c r="F231" s="4"/>
      <c r="I231" s="5"/>
      <c r="J231" s="125"/>
      <c r="AO231" s="167"/>
      <c r="AP231" s="143"/>
      <c r="AQ231" s="144"/>
      <c r="AR231" s="143"/>
      <c r="AS231" s="144"/>
      <c r="AT231" s="109"/>
      <c r="AU231" s="109"/>
      <c r="AV231" s="109"/>
      <c r="AW231" s="109"/>
      <c r="AX231" s="109"/>
      <c r="AY231" s="109"/>
      <c r="AZ231" s="109"/>
      <c r="BA231" s="109"/>
      <c r="BB231" s="109"/>
      <c r="BC231" s="109"/>
      <c r="BD231" s="109"/>
      <c r="BF231" s="112"/>
      <c r="BG231" s="109"/>
      <c r="BH231" s="109"/>
      <c r="BI231" s="109"/>
      <c r="BJ231" s="109"/>
      <c r="BK231" s="109"/>
      <c r="BL231" s="109"/>
      <c r="BM231" s="109"/>
      <c r="BO231" s="167"/>
      <c r="BP231" s="143"/>
      <c r="BQ231" s="144"/>
      <c r="BR231" s="143"/>
      <c r="BS231" s="144"/>
      <c r="CO231" s="167"/>
      <c r="CP231" s="143"/>
      <c r="CQ231" s="144"/>
      <c r="CR231" s="143"/>
      <c r="CS231" s="144"/>
      <c r="DO231" s="167"/>
      <c r="DP231" s="143"/>
      <c r="DQ231" s="144"/>
      <c r="DR231" s="143"/>
      <c r="DS231" s="144"/>
      <c r="EO231" s="167"/>
      <c r="EP231" s="143"/>
      <c r="EQ231" s="144"/>
      <c r="ER231" s="143"/>
      <c r="ES231" s="144"/>
      <c r="FO231" s="167"/>
      <c r="FP231" s="143"/>
      <c r="FQ231" s="144"/>
      <c r="FR231" s="143"/>
      <c r="FS231" s="144"/>
      <c r="GO231" s="167"/>
      <c r="GP231" s="143"/>
      <c r="GQ231" s="144"/>
      <c r="GR231" s="143"/>
      <c r="GS231" s="144"/>
      <c r="HO231" s="167"/>
      <c r="HP231" s="143"/>
      <c r="HQ231" s="144"/>
      <c r="HR231" s="143"/>
      <c r="HS231" s="144"/>
      <c r="IO231" s="167"/>
      <c r="IP231" s="143"/>
      <c r="IQ231" s="144"/>
      <c r="IR231" s="143"/>
      <c r="IS231" s="144"/>
      <c r="JO231" s="167"/>
      <c r="JP231" s="143"/>
      <c r="JQ231" s="144"/>
      <c r="JR231" s="143"/>
      <c r="JS231" s="144"/>
      <c r="KO231" s="167"/>
      <c r="KP231" s="143"/>
      <c r="KQ231" s="144"/>
      <c r="KR231" s="143"/>
      <c r="KS231" s="144"/>
      <c r="LO231" s="167"/>
      <c r="LP231" s="143"/>
      <c r="LQ231" s="144"/>
      <c r="LR231" s="143"/>
      <c r="LS231" s="144"/>
      <c r="MO231" s="167"/>
      <c r="MP231" s="143"/>
      <c r="MQ231" s="144"/>
      <c r="MR231" s="143"/>
      <c r="MS231" s="144"/>
      <c r="NO231" s="167"/>
      <c r="NP231" s="143"/>
      <c r="NQ231" s="144"/>
      <c r="NR231" s="143"/>
      <c r="NS231" s="144"/>
      <c r="OA231" s="5"/>
    </row>
    <row r="232" customFormat="false" ht="12.75" hidden="false" customHeight="false" outlineLevel="0" collapsed="false">
      <c r="C232" s="2"/>
      <c r="D232" s="3"/>
      <c r="F232" s="4"/>
      <c r="I232" s="5"/>
      <c r="J232" s="125"/>
      <c r="AO232" s="168"/>
      <c r="AP232" s="169"/>
      <c r="AQ232" s="169"/>
      <c r="AR232" s="169"/>
      <c r="AS232" s="3"/>
      <c r="AT232" s="109"/>
      <c r="AU232" s="109"/>
      <c r="AV232" s="109"/>
      <c r="AW232" s="109"/>
      <c r="AX232" s="109"/>
      <c r="AY232" s="109"/>
      <c r="AZ232" s="109"/>
      <c r="BA232" s="109"/>
      <c r="BB232" s="109"/>
      <c r="BC232" s="109"/>
      <c r="BD232" s="109"/>
      <c r="BF232" s="112"/>
      <c r="BG232" s="109"/>
      <c r="BH232" s="109"/>
      <c r="BI232" s="109"/>
      <c r="BJ232" s="109"/>
      <c r="BK232" s="109"/>
      <c r="BL232" s="109"/>
      <c r="BM232" s="109"/>
      <c r="BO232" s="168"/>
      <c r="BP232" s="169"/>
      <c r="BQ232" s="169"/>
      <c r="BR232" s="169"/>
      <c r="BS232" s="3"/>
      <c r="CO232" s="168"/>
      <c r="CP232" s="169"/>
      <c r="CQ232" s="169"/>
      <c r="CR232" s="169"/>
      <c r="CS232" s="3"/>
      <c r="DO232" s="168"/>
      <c r="DP232" s="169"/>
      <c r="DQ232" s="169"/>
      <c r="DR232" s="169"/>
      <c r="DS232" s="3"/>
      <c r="EO232" s="168"/>
      <c r="EP232" s="169"/>
      <c r="EQ232" s="169"/>
      <c r="ER232" s="169"/>
      <c r="ES232" s="3"/>
      <c r="FO232" s="168"/>
      <c r="FP232" s="169"/>
      <c r="FQ232" s="169"/>
      <c r="FR232" s="169"/>
      <c r="FS232" s="3"/>
      <c r="GO232" s="168"/>
      <c r="GP232" s="169"/>
      <c r="GQ232" s="169"/>
      <c r="GR232" s="169"/>
      <c r="GS232" s="3"/>
      <c r="HO232" s="168"/>
      <c r="HP232" s="169"/>
      <c r="HQ232" s="169"/>
      <c r="HR232" s="169"/>
      <c r="HS232" s="3"/>
      <c r="IO232" s="168"/>
      <c r="IP232" s="169"/>
      <c r="IQ232" s="169"/>
      <c r="IR232" s="169"/>
      <c r="IS232" s="3"/>
      <c r="JO232" s="168"/>
      <c r="JP232" s="169"/>
      <c r="JQ232" s="169"/>
      <c r="JR232" s="169"/>
      <c r="JS232" s="3"/>
      <c r="KO232" s="168"/>
      <c r="KP232" s="169"/>
      <c r="KQ232" s="169"/>
      <c r="KR232" s="169"/>
      <c r="KS232" s="3"/>
      <c r="LO232" s="168"/>
      <c r="LP232" s="169"/>
      <c r="LQ232" s="169"/>
      <c r="LR232" s="169"/>
      <c r="LS232" s="3"/>
      <c r="MO232" s="168"/>
      <c r="MP232" s="169"/>
      <c r="MQ232" s="169"/>
      <c r="MR232" s="169"/>
      <c r="MS232" s="3"/>
      <c r="NO232" s="168"/>
      <c r="NP232" s="169"/>
      <c r="NQ232" s="169"/>
      <c r="NR232" s="169"/>
      <c r="NS232" s="3"/>
      <c r="OA232" s="5"/>
    </row>
    <row r="233" customFormat="false" ht="12.75" hidden="false" customHeight="false" outlineLevel="0" collapsed="false">
      <c r="C233" s="2"/>
      <c r="D233" s="3"/>
      <c r="F233" s="4"/>
      <c r="I233" s="5"/>
      <c r="J233" s="125"/>
      <c r="AO233" s="170" t="n">
        <v>672</v>
      </c>
      <c r="AP233" s="170"/>
      <c r="AQ233" s="170"/>
      <c r="AR233" s="170"/>
      <c r="AS233" s="3"/>
      <c r="AT233" s="109"/>
      <c r="AU233" s="109"/>
      <c r="AV233" s="109"/>
      <c r="AW233" s="109"/>
      <c r="AX233" s="109"/>
      <c r="AY233" s="109"/>
      <c r="AZ233" s="109"/>
      <c r="BA233" s="109"/>
      <c r="BB233" s="109"/>
      <c r="BC233" s="109"/>
      <c r="BD233" s="109"/>
      <c r="BF233" s="112"/>
      <c r="BG233" s="109"/>
      <c r="BH233" s="109"/>
      <c r="BI233" s="109"/>
      <c r="BJ233" s="109"/>
      <c r="BK233" s="109"/>
      <c r="BL233" s="109"/>
      <c r="BM233" s="109"/>
      <c r="BO233" s="170" t="n">
        <v>672</v>
      </c>
      <c r="BP233" s="170"/>
      <c r="BQ233" s="170"/>
      <c r="BR233" s="170"/>
      <c r="BS233" s="3"/>
      <c r="CO233" s="170" t="n">
        <v>672</v>
      </c>
      <c r="CP233" s="170"/>
      <c r="CQ233" s="170"/>
      <c r="CR233" s="170"/>
      <c r="CS233" s="3"/>
      <c r="DO233" s="170" t="n">
        <v>672</v>
      </c>
      <c r="DP233" s="170"/>
      <c r="DQ233" s="170"/>
      <c r="DR233" s="170"/>
      <c r="DS233" s="3"/>
      <c r="EO233" s="170" t="n">
        <v>672</v>
      </c>
      <c r="EP233" s="170"/>
      <c r="EQ233" s="170"/>
      <c r="ER233" s="170"/>
      <c r="ES233" s="3"/>
      <c r="FO233" s="170" t="n">
        <v>672</v>
      </c>
      <c r="FP233" s="170"/>
      <c r="FQ233" s="170"/>
      <c r="FR233" s="170"/>
      <c r="FS233" s="3"/>
      <c r="GO233" s="170" t="n">
        <v>672</v>
      </c>
      <c r="GP233" s="170"/>
      <c r="GQ233" s="170"/>
      <c r="GR233" s="170"/>
      <c r="GS233" s="3"/>
      <c r="HO233" s="170" t="n">
        <v>672</v>
      </c>
      <c r="HP233" s="170"/>
      <c r="HQ233" s="170"/>
      <c r="HR233" s="170"/>
      <c r="HS233" s="3"/>
      <c r="IO233" s="170" t="n">
        <v>672</v>
      </c>
      <c r="IP233" s="170"/>
      <c r="IQ233" s="170"/>
      <c r="IR233" s="170"/>
      <c r="IS233" s="3"/>
      <c r="JO233" s="170" t="n">
        <v>672</v>
      </c>
      <c r="JP233" s="170"/>
      <c r="JQ233" s="170"/>
      <c r="JR233" s="170"/>
      <c r="JS233" s="3"/>
      <c r="KO233" s="170" t="n">
        <v>672</v>
      </c>
      <c r="KP233" s="170"/>
      <c r="KQ233" s="170"/>
      <c r="KR233" s="170"/>
      <c r="KS233" s="3"/>
      <c r="LO233" s="170" t="n">
        <v>672</v>
      </c>
      <c r="LP233" s="170"/>
      <c r="LQ233" s="170"/>
      <c r="LR233" s="170"/>
      <c r="LS233" s="3"/>
      <c r="MO233" s="170" t="n">
        <v>672</v>
      </c>
      <c r="MP233" s="170"/>
      <c r="MQ233" s="170"/>
      <c r="MR233" s="170"/>
      <c r="MS233" s="3"/>
      <c r="NO233" s="170" t="n">
        <v>672</v>
      </c>
      <c r="NP233" s="170"/>
      <c r="NQ233" s="170"/>
      <c r="NR233" s="170"/>
      <c r="NS233" s="3"/>
      <c r="OA233" s="5"/>
    </row>
    <row r="234" customFormat="false" ht="15" hidden="false" customHeight="false" outlineLevel="0" collapsed="false">
      <c r="C234" s="2"/>
      <c r="D234" s="3"/>
      <c r="F234" s="4"/>
      <c r="I234" s="5"/>
      <c r="J234" s="125"/>
      <c r="AO234" s="171" t="n">
        <f aca="false">AO233-COUNT(AO44:AO222)+1</f>
        <v>673</v>
      </c>
      <c r="AP234" s="170"/>
      <c r="AQ234" s="170"/>
      <c r="AR234" s="170" t="n">
        <f aca="false">AO233-AO234</f>
        <v>-1</v>
      </c>
      <c r="AS234" s="3"/>
      <c r="AT234" s="109"/>
      <c r="AU234" s="109"/>
      <c r="AV234" s="109"/>
      <c r="AW234" s="109"/>
      <c r="AX234" s="109"/>
      <c r="AY234" s="109"/>
      <c r="AZ234" s="109"/>
      <c r="BA234" s="109"/>
      <c r="BB234" s="109"/>
      <c r="BC234" s="109"/>
      <c r="BD234" s="109"/>
      <c r="BF234" s="112"/>
      <c r="BG234" s="109"/>
      <c r="BH234" s="109"/>
      <c r="BI234" s="109"/>
      <c r="BJ234" s="109"/>
      <c r="BK234" s="109"/>
      <c r="BL234" s="109"/>
      <c r="BM234" s="109"/>
      <c r="BO234" s="171" t="n">
        <f aca="false">BO233-COUNT(BO44:BO222)+1</f>
        <v>673</v>
      </c>
      <c r="BP234" s="170"/>
      <c r="BQ234" s="170"/>
      <c r="BR234" s="170" t="n">
        <f aca="false">BO233-BO234</f>
        <v>-1</v>
      </c>
      <c r="BS234" s="3"/>
      <c r="CO234" s="171" t="n">
        <f aca="false">CO233-COUNT(CO44:CO222)+1</f>
        <v>673</v>
      </c>
      <c r="CP234" s="170"/>
      <c r="CQ234" s="170"/>
      <c r="CR234" s="170" t="n">
        <f aca="false">CO233-CO234</f>
        <v>-1</v>
      </c>
      <c r="CS234" s="3"/>
      <c r="DO234" s="171" t="n">
        <f aca="false">DO233-COUNT(DO44:DO222)+1</f>
        <v>673</v>
      </c>
      <c r="DP234" s="170"/>
      <c r="DQ234" s="170"/>
      <c r="DR234" s="170" t="n">
        <f aca="false">DO233-DO234</f>
        <v>-1</v>
      </c>
      <c r="DS234" s="3"/>
      <c r="EO234" s="171" t="n">
        <f aca="false">EO233-COUNT(EO44:EO222)+1</f>
        <v>539</v>
      </c>
      <c r="EP234" s="170"/>
      <c r="EQ234" s="170"/>
      <c r="ER234" s="170" t="n">
        <f aca="false">EO233-EO234</f>
        <v>133</v>
      </c>
      <c r="ES234" s="3"/>
      <c r="FO234" s="171" t="n">
        <f aca="false">FO233-COUNT(FO44:FO222)+1</f>
        <v>673</v>
      </c>
      <c r="FP234" s="170"/>
      <c r="FQ234" s="170"/>
      <c r="FR234" s="170" t="n">
        <f aca="false">FO233-FO234</f>
        <v>-1</v>
      </c>
      <c r="FS234" s="3"/>
      <c r="GO234" s="171" t="n">
        <f aca="false">GO233-COUNT(GO44:GO222)+1</f>
        <v>673</v>
      </c>
      <c r="GP234" s="170"/>
      <c r="GQ234" s="170"/>
      <c r="GR234" s="170" t="n">
        <f aca="false">GO233-GO234</f>
        <v>-1</v>
      </c>
      <c r="GS234" s="3"/>
      <c r="HO234" s="171" t="n">
        <f aca="false">HO233-COUNT(HO44:HO222)+1</f>
        <v>542</v>
      </c>
      <c r="HP234" s="170"/>
      <c r="HQ234" s="170"/>
      <c r="HR234" s="170" t="n">
        <f aca="false">HO233-HO234</f>
        <v>130</v>
      </c>
      <c r="HS234" s="3"/>
      <c r="IO234" s="171" t="n">
        <f aca="false">IO233-COUNT(IO44:IO222)+1</f>
        <v>562</v>
      </c>
      <c r="IP234" s="170"/>
      <c r="IQ234" s="170"/>
      <c r="IR234" s="170" t="n">
        <f aca="false">IO233-IO234</f>
        <v>110</v>
      </c>
      <c r="IS234" s="3"/>
      <c r="JO234" s="171" t="n">
        <f aca="false">JO233-COUNT(JO44:JO222)+1</f>
        <v>535</v>
      </c>
      <c r="JP234" s="170"/>
      <c r="JQ234" s="170"/>
      <c r="JR234" s="170" t="n">
        <f aca="false">JO233-JO234</f>
        <v>137</v>
      </c>
      <c r="JS234" s="3"/>
      <c r="KO234" s="171" t="n">
        <f aca="false">KO233-COUNT(KO44:KO222)+1</f>
        <v>559</v>
      </c>
      <c r="KP234" s="170"/>
      <c r="KQ234" s="170"/>
      <c r="KR234" s="170" t="n">
        <f aca="false">KO233-KO234</f>
        <v>113</v>
      </c>
      <c r="KS234" s="3"/>
      <c r="LO234" s="171" t="n">
        <f aca="false">LO233-COUNT(LO44:LO222)+1</f>
        <v>559</v>
      </c>
      <c r="LP234" s="170"/>
      <c r="LQ234" s="170"/>
      <c r="LR234" s="170" t="n">
        <f aca="false">LO233-LO234</f>
        <v>113</v>
      </c>
      <c r="LS234" s="3"/>
      <c r="MO234" s="171" t="n">
        <f aca="false">MO233-COUNT(MO44:MO222)+1</f>
        <v>673</v>
      </c>
      <c r="MP234" s="170"/>
      <c r="MQ234" s="170"/>
      <c r="MR234" s="170" t="n">
        <f aca="false">MO233-MO234</f>
        <v>-1</v>
      </c>
      <c r="MS234" s="3"/>
      <c r="NO234" s="171" t="n">
        <f aca="false">NO233-COUNT(NO44:NO222)+1</f>
        <v>572</v>
      </c>
      <c r="NP234" s="170"/>
      <c r="NQ234" s="170"/>
      <c r="NR234" s="170" t="n">
        <f aca="false">NO233-NO234</f>
        <v>100</v>
      </c>
      <c r="NS234" s="3"/>
      <c r="OA234" s="5"/>
    </row>
    <row r="235" customFormat="false" ht="12.75" hidden="false" customHeight="false" outlineLevel="0" collapsed="false">
      <c r="C235" s="2"/>
      <c r="D235" s="3"/>
      <c r="F235" s="4"/>
      <c r="I235" s="5"/>
      <c r="J235" s="125"/>
      <c r="AO235" s="172"/>
      <c r="AP235" s="143"/>
      <c r="AQ235" s="3"/>
      <c r="AR235" s="3"/>
      <c r="AS235" s="3"/>
      <c r="AT235" s="109"/>
      <c r="AU235" s="109"/>
      <c r="AV235" s="109"/>
      <c r="AW235" s="109"/>
      <c r="AX235" s="109"/>
      <c r="AY235" s="109"/>
      <c r="AZ235" s="109"/>
      <c r="BA235" s="109"/>
      <c r="BB235" s="109"/>
      <c r="BC235" s="109"/>
      <c r="BD235" s="109"/>
      <c r="BF235" s="112"/>
      <c r="BG235" s="109"/>
      <c r="BH235" s="109"/>
      <c r="BI235" s="109"/>
      <c r="BJ235" s="109"/>
      <c r="BK235" s="109"/>
      <c r="BL235" s="109"/>
      <c r="BM235" s="109"/>
      <c r="BO235" s="172"/>
      <c r="BP235" s="143"/>
      <c r="BQ235" s="3"/>
      <c r="BR235" s="3"/>
      <c r="BS235" s="3"/>
      <c r="CO235" s="172"/>
      <c r="CP235" s="143"/>
      <c r="CQ235" s="3"/>
      <c r="CR235" s="3"/>
      <c r="CS235" s="3"/>
      <c r="DO235" s="172"/>
      <c r="DP235" s="143"/>
      <c r="DQ235" s="3"/>
      <c r="DR235" s="3"/>
      <c r="DS235" s="3"/>
      <c r="EO235" s="172"/>
      <c r="EP235" s="143"/>
      <c r="EQ235" s="3"/>
      <c r="ER235" s="3"/>
      <c r="ES235" s="3"/>
      <c r="FO235" s="172"/>
      <c r="FP235" s="143"/>
      <c r="FQ235" s="3"/>
      <c r="FR235" s="3"/>
      <c r="FS235" s="3"/>
      <c r="GO235" s="172"/>
      <c r="GP235" s="143"/>
      <c r="GQ235" s="3"/>
      <c r="GR235" s="3"/>
      <c r="GS235" s="3"/>
      <c r="HO235" s="172"/>
      <c r="HP235" s="143"/>
      <c r="HQ235" s="3"/>
      <c r="HR235" s="3"/>
      <c r="HS235" s="3"/>
      <c r="IO235" s="172"/>
      <c r="IP235" s="143"/>
      <c r="IQ235" s="3"/>
      <c r="IR235" s="3"/>
      <c r="IS235" s="3"/>
      <c r="JO235" s="172"/>
      <c r="JP235" s="143"/>
      <c r="JQ235" s="3"/>
      <c r="JR235" s="3"/>
      <c r="JS235" s="3"/>
      <c r="KO235" s="172"/>
      <c r="KP235" s="143"/>
      <c r="KQ235" s="3"/>
      <c r="KR235" s="3"/>
      <c r="KS235" s="3"/>
      <c r="LO235" s="172"/>
      <c r="LP235" s="143"/>
      <c r="LQ235" s="3"/>
      <c r="LR235" s="3"/>
      <c r="LS235" s="3"/>
      <c r="MO235" s="172"/>
      <c r="MP235" s="143"/>
      <c r="MQ235" s="3"/>
      <c r="MR235" s="3"/>
      <c r="MS235" s="3"/>
      <c r="NO235" s="172"/>
      <c r="NP235" s="143"/>
      <c r="NQ235" s="3"/>
      <c r="NR235" s="3"/>
      <c r="NS235" s="3"/>
      <c r="OA235" s="5"/>
    </row>
    <row r="236" customFormat="false" ht="12.75" hidden="false" customHeight="false" outlineLevel="0" collapsed="false">
      <c r="C236" s="2"/>
      <c r="D236" s="3"/>
      <c r="F236" s="4"/>
      <c r="I236" s="5"/>
      <c r="J236" s="125"/>
      <c r="AO236" s="173" t="n">
        <f aca="false">AO234</f>
        <v>673</v>
      </c>
      <c r="AP236" s="174" t="s">
        <v>8490</v>
      </c>
      <c r="AQ236" s="3"/>
      <c r="AR236" s="3"/>
      <c r="AS236" s="3"/>
      <c r="AT236" s="109"/>
      <c r="AU236" s="109"/>
      <c r="AV236" s="109"/>
      <c r="AW236" s="109"/>
      <c r="AX236" s="109"/>
      <c r="AY236" s="109"/>
      <c r="AZ236" s="109"/>
      <c r="BA236" s="109"/>
      <c r="BB236" s="109"/>
      <c r="BC236" s="109"/>
      <c r="BD236" s="109"/>
      <c r="BF236" s="112"/>
      <c r="BG236" s="109"/>
      <c r="BH236" s="109"/>
      <c r="BI236" s="109"/>
      <c r="BJ236" s="109"/>
      <c r="BK236" s="109"/>
      <c r="BL236" s="109"/>
      <c r="BM236" s="109"/>
      <c r="BO236" s="173" t="n">
        <f aca="false">BO234</f>
        <v>673</v>
      </c>
      <c r="BP236" s="174" t="s">
        <v>8490</v>
      </c>
      <c r="BQ236" s="3"/>
      <c r="BR236" s="3"/>
      <c r="BS236" s="3"/>
      <c r="CO236" s="173" t="n">
        <f aca="false">CO234</f>
        <v>673</v>
      </c>
      <c r="CP236" s="174" t="s">
        <v>8490</v>
      </c>
      <c r="CQ236" s="3"/>
      <c r="CR236" s="3"/>
      <c r="CS236" s="3"/>
      <c r="DO236" s="173" t="n">
        <f aca="false">DO234</f>
        <v>673</v>
      </c>
      <c r="DP236" s="174" t="s">
        <v>8490</v>
      </c>
      <c r="DQ236" s="3"/>
      <c r="DR236" s="3"/>
      <c r="DS236" s="3"/>
      <c r="EO236" s="173" t="n">
        <f aca="false">EO234</f>
        <v>539</v>
      </c>
      <c r="EP236" s="174" t="s">
        <v>8490</v>
      </c>
      <c r="EQ236" s="3"/>
      <c r="ER236" s="3"/>
      <c r="ES236" s="3"/>
      <c r="FO236" s="173" t="n">
        <f aca="false">FO234</f>
        <v>673</v>
      </c>
      <c r="FP236" s="174" t="s">
        <v>8490</v>
      </c>
      <c r="FQ236" s="3"/>
      <c r="FR236" s="3"/>
      <c r="FS236" s="3"/>
      <c r="GO236" s="173" t="n">
        <f aca="false">GO234</f>
        <v>673</v>
      </c>
      <c r="GP236" s="174" t="s">
        <v>8490</v>
      </c>
      <c r="GQ236" s="3"/>
      <c r="GR236" s="3"/>
      <c r="GS236" s="3"/>
      <c r="HO236" s="173" t="n">
        <f aca="false">HO234</f>
        <v>542</v>
      </c>
      <c r="HP236" s="174" t="s">
        <v>8490</v>
      </c>
      <c r="HQ236" s="3"/>
      <c r="HR236" s="3"/>
      <c r="HS236" s="3"/>
      <c r="IO236" s="173" t="n">
        <f aca="false">IO234</f>
        <v>562</v>
      </c>
      <c r="IP236" s="174" t="s">
        <v>8490</v>
      </c>
      <c r="IQ236" s="3"/>
      <c r="IR236" s="3"/>
      <c r="IS236" s="3"/>
      <c r="JO236" s="173" t="n">
        <f aca="false">JO234</f>
        <v>535</v>
      </c>
      <c r="JP236" s="174" t="s">
        <v>8490</v>
      </c>
      <c r="JQ236" s="3"/>
      <c r="JR236" s="3"/>
      <c r="JS236" s="3"/>
      <c r="KO236" s="173" t="n">
        <f aca="false">KO234</f>
        <v>559</v>
      </c>
      <c r="KP236" s="174" t="s">
        <v>8490</v>
      </c>
      <c r="KQ236" s="3"/>
      <c r="KR236" s="3"/>
      <c r="KS236" s="3"/>
      <c r="LO236" s="173" t="n">
        <f aca="false">LO234</f>
        <v>559</v>
      </c>
      <c r="LP236" s="174" t="s">
        <v>8490</v>
      </c>
      <c r="LQ236" s="3"/>
      <c r="LR236" s="3"/>
      <c r="LS236" s="3"/>
      <c r="MO236" s="173" t="n">
        <f aca="false">MO234</f>
        <v>673</v>
      </c>
      <c r="MP236" s="174" t="s">
        <v>8490</v>
      </c>
      <c r="MQ236" s="3"/>
      <c r="MR236" s="3"/>
      <c r="MS236" s="3"/>
      <c r="NO236" s="173" t="n">
        <f aca="false">NO234</f>
        <v>572</v>
      </c>
      <c r="NP236" s="174" t="s">
        <v>8490</v>
      </c>
      <c r="NQ236" s="3"/>
      <c r="NR236" s="3"/>
      <c r="NS236" s="3"/>
      <c r="OA236" s="5"/>
    </row>
    <row r="237" customFormat="false" ht="12.75" hidden="false" customHeight="false" outlineLevel="0" collapsed="false">
      <c r="C237" s="2"/>
      <c r="D237" s="3"/>
      <c r="F237" s="4"/>
      <c r="I237" s="5"/>
      <c r="J237" s="125"/>
      <c r="AO237" s="175" t="n">
        <f aca="false">AO236+(AO233-AO234)/10</f>
        <v>672.9</v>
      </c>
      <c r="AP237" s="174" t="s">
        <v>8491</v>
      </c>
      <c r="AQ237" s="3"/>
      <c r="AR237" s="3"/>
      <c r="AS237" s="3"/>
      <c r="AT237" s="109"/>
      <c r="AU237" s="109"/>
      <c r="AV237" s="109"/>
      <c r="AW237" s="109"/>
      <c r="AX237" s="109"/>
      <c r="AY237" s="109"/>
      <c r="AZ237" s="109"/>
      <c r="BA237" s="109"/>
      <c r="BB237" s="109"/>
      <c r="BC237" s="109"/>
      <c r="BD237" s="109"/>
      <c r="BF237" s="112"/>
      <c r="BG237" s="109"/>
      <c r="BH237" s="109"/>
      <c r="BI237" s="109"/>
      <c r="BJ237" s="109"/>
      <c r="BK237" s="109"/>
      <c r="BL237" s="109"/>
      <c r="BM237" s="109"/>
      <c r="BO237" s="175" t="n">
        <f aca="false">BO236+(BO233-BO234)/10</f>
        <v>672.9</v>
      </c>
      <c r="BP237" s="174" t="s">
        <v>8491</v>
      </c>
      <c r="BQ237" s="3"/>
      <c r="BR237" s="3"/>
      <c r="BS237" s="3"/>
      <c r="CO237" s="175" t="n">
        <f aca="false">CO236+(CO233-CO234)/10</f>
        <v>672.9</v>
      </c>
      <c r="CP237" s="174" t="s">
        <v>8491</v>
      </c>
      <c r="CQ237" s="3"/>
      <c r="CR237" s="3"/>
      <c r="CS237" s="3"/>
      <c r="DO237" s="175" t="n">
        <f aca="false">DO236+(DO233-DO234)/10</f>
        <v>672.9</v>
      </c>
      <c r="DP237" s="174" t="s">
        <v>8491</v>
      </c>
      <c r="DQ237" s="3"/>
      <c r="DR237" s="3"/>
      <c r="DS237" s="3"/>
      <c r="EO237" s="175" t="n">
        <f aca="false">EO236+(EO233-EO234)/10</f>
        <v>552.3</v>
      </c>
      <c r="EP237" s="174" t="s">
        <v>8491</v>
      </c>
      <c r="EQ237" s="3"/>
      <c r="ER237" s="3"/>
      <c r="ES237" s="3"/>
      <c r="FO237" s="175" t="n">
        <f aca="false">FO236+(FO233-FO234)/10</f>
        <v>672.9</v>
      </c>
      <c r="FP237" s="174" t="s">
        <v>8491</v>
      </c>
      <c r="FQ237" s="3"/>
      <c r="FR237" s="3"/>
      <c r="FS237" s="3"/>
      <c r="GO237" s="175" t="n">
        <f aca="false">GO236+(GO233-GO234)/10</f>
        <v>672.9</v>
      </c>
      <c r="GP237" s="174" t="s">
        <v>8491</v>
      </c>
      <c r="GQ237" s="3"/>
      <c r="GR237" s="3"/>
      <c r="GS237" s="3"/>
      <c r="HO237" s="175" t="n">
        <f aca="false">HO236+(HO233-HO234)/10</f>
        <v>555</v>
      </c>
      <c r="HP237" s="174" t="s">
        <v>8491</v>
      </c>
      <c r="HQ237" s="3"/>
      <c r="HR237" s="3"/>
      <c r="HS237" s="3"/>
      <c r="IO237" s="175" t="n">
        <f aca="false">IO236+(IO233-IO234)/10</f>
        <v>573</v>
      </c>
      <c r="IP237" s="174" t="s">
        <v>8491</v>
      </c>
      <c r="IQ237" s="3"/>
      <c r="IR237" s="3"/>
      <c r="IS237" s="3"/>
      <c r="JO237" s="175" t="n">
        <f aca="false">JO236+(JO233-JO234)/10</f>
        <v>548.7</v>
      </c>
      <c r="JP237" s="174" t="s">
        <v>8491</v>
      </c>
      <c r="JQ237" s="3"/>
      <c r="JR237" s="3"/>
      <c r="JS237" s="3"/>
      <c r="KO237" s="175" t="n">
        <f aca="false">KO236+(KO233-KO234)/10</f>
        <v>570.3</v>
      </c>
      <c r="KP237" s="174" t="s">
        <v>8491</v>
      </c>
      <c r="KQ237" s="3"/>
      <c r="KR237" s="3"/>
      <c r="KS237" s="3"/>
      <c r="LO237" s="175" t="n">
        <f aca="false">LO236+(LO233-LO234)/10</f>
        <v>570.3</v>
      </c>
      <c r="LP237" s="174" t="s">
        <v>8491</v>
      </c>
      <c r="LQ237" s="3"/>
      <c r="LR237" s="3"/>
      <c r="LS237" s="3"/>
      <c r="MO237" s="175" t="n">
        <f aca="false">MO236+(MO233-MO234)/10</f>
        <v>672.9</v>
      </c>
      <c r="MP237" s="174" t="s">
        <v>8491</v>
      </c>
      <c r="MQ237" s="3"/>
      <c r="MR237" s="3"/>
      <c r="MS237" s="3"/>
      <c r="NO237" s="175" t="n">
        <f aca="false">NO236+(NO233-NO234)/10</f>
        <v>582</v>
      </c>
      <c r="NP237" s="174" t="s">
        <v>8491</v>
      </c>
      <c r="NQ237" s="3"/>
      <c r="NR237" s="3"/>
      <c r="NS237" s="3"/>
      <c r="OA237" s="5"/>
    </row>
    <row r="238" customFormat="false" ht="12.75" hidden="false" customHeight="false" outlineLevel="0" collapsed="false">
      <c r="C238" s="2"/>
      <c r="D238" s="3"/>
      <c r="F238" s="4"/>
      <c r="I238" s="5"/>
      <c r="J238" s="125"/>
      <c r="AO238" s="176" t="n">
        <f aca="false">AO236+(AO233-AO234)/4</f>
        <v>672.75</v>
      </c>
      <c r="AP238" s="174" t="s">
        <v>8492</v>
      </c>
      <c r="AQ238" s="3"/>
      <c r="AR238" s="3"/>
      <c r="AS238" s="3"/>
      <c r="AT238" s="109"/>
      <c r="AU238" s="109"/>
      <c r="AV238" s="109"/>
      <c r="AW238" s="109"/>
      <c r="AX238" s="109"/>
      <c r="AY238" s="109"/>
      <c r="AZ238" s="109"/>
      <c r="BA238" s="109"/>
      <c r="BB238" s="109"/>
      <c r="BC238" s="109"/>
      <c r="BD238" s="109"/>
      <c r="BF238" s="112"/>
      <c r="BG238" s="109"/>
      <c r="BH238" s="109"/>
      <c r="BI238" s="109"/>
      <c r="BJ238" s="109"/>
      <c r="BK238" s="109"/>
      <c r="BL238" s="109"/>
      <c r="BM238" s="109"/>
      <c r="BO238" s="176" t="n">
        <f aca="false">BO236+(BO233-BO234)/4</f>
        <v>672.75</v>
      </c>
      <c r="BP238" s="174" t="s">
        <v>8492</v>
      </c>
      <c r="BQ238" s="3"/>
      <c r="BR238" s="3"/>
      <c r="BS238" s="3"/>
      <c r="CO238" s="176" t="n">
        <f aca="false">CO236+(CO233-CO234)/4</f>
        <v>672.75</v>
      </c>
      <c r="CP238" s="174" t="s">
        <v>8492</v>
      </c>
      <c r="CQ238" s="3"/>
      <c r="CR238" s="3"/>
      <c r="CS238" s="3"/>
      <c r="DO238" s="176" t="n">
        <f aca="false">DO236+(DO233-DO234)/4</f>
        <v>672.75</v>
      </c>
      <c r="DP238" s="174" t="s">
        <v>8492</v>
      </c>
      <c r="DQ238" s="3"/>
      <c r="DR238" s="3"/>
      <c r="DS238" s="3"/>
      <c r="EO238" s="176" t="n">
        <f aca="false">EO236+(EO233-EO234)/4</f>
        <v>572.25</v>
      </c>
      <c r="EP238" s="174" t="s">
        <v>8492</v>
      </c>
      <c r="EQ238" s="3"/>
      <c r="ER238" s="3"/>
      <c r="ES238" s="3"/>
      <c r="FO238" s="176" t="n">
        <f aca="false">FO236+(FO233-FO234)/4</f>
        <v>672.75</v>
      </c>
      <c r="FP238" s="174" t="s">
        <v>8492</v>
      </c>
      <c r="FQ238" s="3"/>
      <c r="FR238" s="3"/>
      <c r="FS238" s="3"/>
      <c r="GO238" s="176" t="n">
        <f aca="false">GO236+(GO233-GO234)/4</f>
        <v>672.75</v>
      </c>
      <c r="GP238" s="174" t="s">
        <v>8492</v>
      </c>
      <c r="GQ238" s="3"/>
      <c r="GR238" s="3"/>
      <c r="GS238" s="3"/>
      <c r="HO238" s="176" t="n">
        <f aca="false">HO236+(HO233-HO234)/4</f>
        <v>574.5</v>
      </c>
      <c r="HP238" s="174" t="s">
        <v>8492</v>
      </c>
      <c r="HQ238" s="3"/>
      <c r="HR238" s="3"/>
      <c r="HS238" s="3"/>
      <c r="IO238" s="176" t="n">
        <f aca="false">IO236+(IO233-IO234)/4</f>
        <v>589.5</v>
      </c>
      <c r="IP238" s="174" t="s">
        <v>8492</v>
      </c>
      <c r="IQ238" s="3"/>
      <c r="IR238" s="3"/>
      <c r="IS238" s="3"/>
      <c r="JO238" s="176" t="n">
        <f aca="false">JO236+(JO233-JO234)/4</f>
        <v>569.25</v>
      </c>
      <c r="JP238" s="174" t="s">
        <v>8492</v>
      </c>
      <c r="JQ238" s="3"/>
      <c r="JR238" s="3"/>
      <c r="JS238" s="3"/>
      <c r="KO238" s="176" t="n">
        <f aca="false">KO236+(KO233-KO234)/4</f>
        <v>587.25</v>
      </c>
      <c r="KP238" s="174" t="s">
        <v>8492</v>
      </c>
      <c r="KQ238" s="3"/>
      <c r="KR238" s="3"/>
      <c r="KS238" s="3"/>
      <c r="LO238" s="176" t="n">
        <f aca="false">LO236+(LO233-LO234)/4</f>
        <v>587.25</v>
      </c>
      <c r="LP238" s="174" t="s">
        <v>8492</v>
      </c>
      <c r="LQ238" s="3"/>
      <c r="LR238" s="3"/>
      <c r="LS238" s="3"/>
      <c r="MO238" s="176" t="n">
        <f aca="false">MO236+(MO233-MO234)/4</f>
        <v>672.75</v>
      </c>
      <c r="MP238" s="174" t="s">
        <v>8492</v>
      </c>
      <c r="MQ238" s="3"/>
      <c r="MR238" s="3"/>
      <c r="MS238" s="3"/>
      <c r="NO238" s="176" t="n">
        <f aca="false">NO236+(NO233-NO234)/4</f>
        <v>597</v>
      </c>
      <c r="NP238" s="174" t="s">
        <v>8492</v>
      </c>
      <c r="NQ238" s="3"/>
      <c r="NR238" s="3"/>
      <c r="NS238" s="3"/>
      <c r="OA238" s="5"/>
    </row>
    <row r="239" customFormat="false" ht="12.75" hidden="false" customHeight="false" outlineLevel="0" collapsed="false">
      <c r="C239" s="2"/>
      <c r="D239" s="3"/>
      <c r="F239" s="4"/>
      <c r="I239" s="5"/>
      <c r="J239" s="125"/>
      <c r="AO239" s="173" t="n">
        <f aca="false">(AO233+AO234)/2</f>
        <v>672.5</v>
      </c>
      <c r="AP239" s="174" t="s">
        <v>8493</v>
      </c>
      <c r="AQ239" s="3"/>
      <c r="AR239" s="3"/>
      <c r="AS239" s="3"/>
      <c r="AT239" s="109"/>
      <c r="AU239" s="109"/>
      <c r="AV239" s="109"/>
      <c r="AW239" s="109"/>
      <c r="AX239" s="109"/>
      <c r="AY239" s="109"/>
      <c r="AZ239" s="109"/>
      <c r="BA239" s="109"/>
      <c r="BB239" s="109"/>
      <c r="BC239" s="109"/>
      <c r="BD239" s="109"/>
      <c r="BF239" s="112"/>
      <c r="BG239" s="109"/>
      <c r="BH239" s="109"/>
      <c r="BI239" s="109"/>
      <c r="BJ239" s="109"/>
      <c r="BK239" s="109"/>
      <c r="BL239" s="109"/>
      <c r="BM239" s="109"/>
      <c r="BO239" s="173" t="n">
        <f aca="false">(BO233+BO234)/2</f>
        <v>672.5</v>
      </c>
      <c r="BP239" s="174" t="s">
        <v>8493</v>
      </c>
      <c r="BQ239" s="3"/>
      <c r="BR239" s="3"/>
      <c r="BS239" s="3"/>
      <c r="CO239" s="173" t="n">
        <f aca="false">(CO233+CO234)/2</f>
        <v>672.5</v>
      </c>
      <c r="CP239" s="174" t="s">
        <v>8493</v>
      </c>
      <c r="CQ239" s="3"/>
      <c r="CR239" s="3"/>
      <c r="CS239" s="3"/>
      <c r="DO239" s="173" t="n">
        <f aca="false">(DO233+DO234)/2</f>
        <v>672.5</v>
      </c>
      <c r="DP239" s="174" t="s">
        <v>8493</v>
      </c>
      <c r="DQ239" s="3"/>
      <c r="DR239" s="3"/>
      <c r="DS239" s="3"/>
      <c r="EO239" s="173" t="n">
        <f aca="false">(EO233+EO234)/2</f>
        <v>605.5</v>
      </c>
      <c r="EP239" s="174" t="s">
        <v>8493</v>
      </c>
      <c r="EQ239" s="3"/>
      <c r="ER239" s="3"/>
      <c r="ES239" s="3"/>
      <c r="FO239" s="173" t="n">
        <f aca="false">(FO233+FO234)/2</f>
        <v>672.5</v>
      </c>
      <c r="FP239" s="174" t="s">
        <v>8493</v>
      </c>
      <c r="FQ239" s="3"/>
      <c r="FR239" s="3"/>
      <c r="FS239" s="3"/>
      <c r="GO239" s="173" t="n">
        <f aca="false">(GO233+GO234)/2</f>
        <v>672.5</v>
      </c>
      <c r="GP239" s="174" t="s">
        <v>8493</v>
      </c>
      <c r="GQ239" s="3"/>
      <c r="GR239" s="3"/>
      <c r="GS239" s="3"/>
      <c r="HO239" s="173" t="n">
        <f aca="false">(HO233+HO234)/2</f>
        <v>607</v>
      </c>
      <c r="HP239" s="174" t="s">
        <v>8493</v>
      </c>
      <c r="HQ239" s="3"/>
      <c r="HR239" s="3"/>
      <c r="HS239" s="3"/>
      <c r="IO239" s="173" t="n">
        <f aca="false">(IO233+IO234)/2</f>
        <v>617</v>
      </c>
      <c r="IP239" s="174" t="s">
        <v>8493</v>
      </c>
      <c r="IQ239" s="3"/>
      <c r="IR239" s="3"/>
      <c r="IS239" s="3"/>
      <c r="JO239" s="173" t="n">
        <f aca="false">(JO233+JO234)/2</f>
        <v>603.5</v>
      </c>
      <c r="JP239" s="174" t="s">
        <v>8493</v>
      </c>
      <c r="JQ239" s="3"/>
      <c r="JR239" s="3"/>
      <c r="JS239" s="3"/>
      <c r="KO239" s="173" t="n">
        <f aca="false">(KO233+KO234)/2</f>
        <v>615.5</v>
      </c>
      <c r="KP239" s="174" t="s">
        <v>8493</v>
      </c>
      <c r="KQ239" s="3"/>
      <c r="KR239" s="3"/>
      <c r="KS239" s="3"/>
      <c r="LO239" s="173" t="n">
        <f aca="false">(LO233+LO234)/2</f>
        <v>615.5</v>
      </c>
      <c r="LP239" s="174" t="s">
        <v>8493</v>
      </c>
      <c r="LQ239" s="3"/>
      <c r="LR239" s="3"/>
      <c r="LS239" s="3"/>
      <c r="MO239" s="173" t="n">
        <f aca="false">(MO233+MO234)/2</f>
        <v>672.5</v>
      </c>
      <c r="MP239" s="174" t="s">
        <v>8493</v>
      </c>
      <c r="MQ239" s="3"/>
      <c r="MR239" s="3"/>
      <c r="MS239" s="3"/>
      <c r="NO239" s="173" t="n">
        <f aca="false">(NO233+NO234)/2</f>
        <v>622</v>
      </c>
      <c r="NP239" s="174" t="s">
        <v>8493</v>
      </c>
      <c r="NQ239" s="3"/>
      <c r="NR239" s="3"/>
      <c r="NS239" s="3"/>
      <c r="OA239" s="5"/>
    </row>
    <row r="240" customFormat="false" ht="12.75" hidden="false" customHeight="false" outlineLevel="0" collapsed="false">
      <c r="C240" s="2"/>
      <c r="D240" s="3"/>
      <c r="F240" s="4"/>
      <c r="I240" s="5"/>
      <c r="J240" s="125"/>
      <c r="AO240" s="176" t="n">
        <f aca="false">AO234+(AO233-AO234)*0.75</f>
        <v>672.25</v>
      </c>
      <c r="AP240" s="174" t="s">
        <v>8494</v>
      </c>
      <c r="AQ240" s="3"/>
      <c r="AR240" s="3"/>
      <c r="AS240" s="3"/>
      <c r="AT240" s="109"/>
      <c r="AU240" s="109"/>
      <c r="AV240" s="109"/>
      <c r="AW240" s="109"/>
      <c r="AX240" s="109"/>
      <c r="AY240" s="109"/>
      <c r="AZ240" s="109"/>
      <c r="BA240" s="109"/>
      <c r="BB240" s="109"/>
      <c r="BC240" s="109"/>
      <c r="BD240" s="109"/>
      <c r="BF240" s="112"/>
      <c r="BG240" s="109"/>
      <c r="BH240" s="109"/>
      <c r="BI240" s="109"/>
      <c r="BJ240" s="109"/>
      <c r="BK240" s="109"/>
      <c r="BL240" s="109"/>
      <c r="BM240" s="109"/>
      <c r="BO240" s="176" t="n">
        <f aca="false">BO234+(BO233-BO234)*0.75</f>
        <v>672.25</v>
      </c>
      <c r="BP240" s="174" t="s">
        <v>8494</v>
      </c>
      <c r="BQ240" s="3"/>
      <c r="BR240" s="3"/>
      <c r="BS240" s="3"/>
      <c r="CO240" s="176" t="n">
        <f aca="false">CO234+(CO233-CO234)*0.75</f>
        <v>672.25</v>
      </c>
      <c r="CP240" s="174" t="s">
        <v>8494</v>
      </c>
      <c r="CQ240" s="3"/>
      <c r="CR240" s="3"/>
      <c r="CS240" s="3"/>
      <c r="DO240" s="176" t="n">
        <f aca="false">DO234+(DO233-DO234)*0.75</f>
        <v>672.25</v>
      </c>
      <c r="DP240" s="174" t="s">
        <v>8494</v>
      </c>
      <c r="DQ240" s="3"/>
      <c r="DR240" s="3"/>
      <c r="DS240" s="3"/>
      <c r="EO240" s="176" t="n">
        <f aca="false">EO234+(EO233-EO234)*0.75</f>
        <v>638.75</v>
      </c>
      <c r="EP240" s="174" t="s">
        <v>8494</v>
      </c>
      <c r="EQ240" s="3"/>
      <c r="ER240" s="3"/>
      <c r="ES240" s="3"/>
      <c r="FO240" s="176" t="n">
        <f aca="false">FO234+(FO233-FO234)*0.75</f>
        <v>672.25</v>
      </c>
      <c r="FP240" s="174" t="s">
        <v>8494</v>
      </c>
      <c r="FQ240" s="3"/>
      <c r="FR240" s="3"/>
      <c r="FS240" s="3"/>
      <c r="GO240" s="176" t="n">
        <f aca="false">GO234+(GO233-GO234)*0.75</f>
        <v>672.25</v>
      </c>
      <c r="GP240" s="174" t="s">
        <v>8494</v>
      </c>
      <c r="GQ240" s="3"/>
      <c r="GR240" s="3"/>
      <c r="GS240" s="3"/>
      <c r="HO240" s="176" t="n">
        <f aca="false">HO234+(HO233-HO234)*0.75</f>
        <v>639.5</v>
      </c>
      <c r="HP240" s="174" t="s">
        <v>8494</v>
      </c>
      <c r="HQ240" s="3"/>
      <c r="HR240" s="3"/>
      <c r="HS240" s="3"/>
      <c r="IO240" s="176" t="n">
        <f aca="false">IO234+(IO233-IO234)*0.75</f>
        <v>644.5</v>
      </c>
      <c r="IP240" s="174" t="s">
        <v>8494</v>
      </c>
      <c r="IQ240" s="3"/>
      <c r="IR240" s="3"/>
      <c r="IS240" s="3"/>
      <c r="JO240" s="176" t="n">
        <f aca="false">JO234+(JO233-JO234)*0.75</f>
        <v>637.75</v>
      </c>
      <c r="JP240" s="174" t="s">
        <v>8494</v>
      </c>
      <c r="JQ240" s="3"/>
      <c r="JR240" s="3"/>
      <c r="JS240" s="3"/>
      <c r="KO240" s="176" t="n">
        <f aca="false">KO234+(KO233-KO234)*0.75</f>
        <v>643.75</v>
      </c>
      <c r="KP240" s="174" t="s">
        <v>8494</v>
      </c>
      <c r="KQ240" s="3"/>
      <c r="KR240" s="3"/>
      <c r="KS240" s="3"/>
      <c r="LO240" s="176" t="n">
        <f aca="false">LO234+(LO233-LO234)*0.75</f>
        <v>643.75</v>
      </c>
      <c r="LP240" s="174" t="s">
        <v>8494</v>
      </c>
      <c r="LQ240" s="3"/>
      <c r="LR240" s="3"/>
      <c r="LS240" s="3"/>
      <c r="MO240" s="176" t="n">
        <f aca="false">MO234+(MO233-MO234)*0.75</f>
        <v>672.25</v>
      </c>
      <c r="MP240" s="174" t="s">
        <v>8494</v>
      </c>
      <c r="MQ240" s="3"/>
      <c r="MR240" s="3"/>
      <c r="MS240" s="3"/>
      <c r="NO240" s="176" t="n">
        <f aca="false">NO234+(NO233-NO234)*0.75</f>
        <v>647</v>
      </c>
      <c r="NP240" s="174" t="s">
        <v>8494</v>
      </c>
      <c r="NQ240" s="3"/>
      <c r="NR240" s="3"/>
      <c r="NS240" s="3"/>
      <c r="OA240" s="5"/>
    </row>
    <row r="241" customFormat="false" ht="12.75" hidden="false" customHeight="false" outlineLevel="0" collapsed="false">
      <c r="A241" s="1" t="s">
        <v>180</v>
      </c>
      <c r="C241" s="2"/>
      <c r="D241" s="3"/>
      <c r="F241" s="4"/>
      <c r="I241" s="5"/>
      <c r="J241" s="125"/>
      <c r="AO241" s="175" t="n">
        <f aca="false">AO234+(AO233-AO234)*0.9</f>
        <v>672.1</v>
      </c>
      <c r="AP241" s="174" t="s">
        <v>8495</v>
      </c>
      <c r="AQ241" s="3"/>
      <c r="AR241" s="3"/>
      <c r="AS241" s="3"/>
      <c r="AT241" s="109"/>
      <c r="AU241" s="109"/>
      <c r="AV241" s="109"/>
      <c r="AW241" s="109"/>
      <c r="AX241" s="109"/>
      <c r="AY241" s="109"/>
      <c r="AZ241" s="109"/>
      <c r="BA241" s="109"/>
      <c r="BB241" s="109"/>
      <c r="BC241" s="109"/>
      <c r="BD241" s="109"/>
      <c r="BF241" s="112"/>
      <c r="BG241" s="109"/>
      <c r="BH241" s="109"/>
      <c r="BI241" s="109"/>
      <c r="BJ241" s="109"/>
      <c r="BK241" s="109"/>
      <c r="BL241" s="109"/>
      <c r="BM241" s="109"/>
      <c r="BO241" s="175" t="n">
        <f aca="false">BO234+(BO233-BO234)*0.9</f>
        <v>672.1</v>
      </c>
      <c r="BP241" s="174" t="s">
        <v>8495</v>
      </c>
      <c r="BQ241" s="3"/>
      <c r="BR241" s="3"/>
      <c r="BS241" s="3"/>
      <c r="CO241" s="175" t="n">
        <f aca="false">CO234+(CO233-CO234)*0.9</f>
        <v>672.1</v>
      </c>
      <c r="CP241" s="174" t="s">
        <v>8495</v>
      </c>
      <c r="CQ241" s="3"/>
      <c r="CR241" s="3"/>
      <c r="CS241" s="3"/>
      <c r="DO241" s="175" t="n">
        <f aca="false">DO234+(DO233-DO234)*0.9</f>
        <v>672.1</v>
      </c>
      <c r="DP241" s="174" t="s">
        <v>8495</v>
      </c>
      <c r="DQ241" s="3"/>
      <c r="DR241" s="3"/>
      <c r="DS241" s="3"/>
      <c r="EO241" s="175" t="n">
        <f aca="false">EO234+(EO233-EO234)*0.9</f>
        <v>658.7</v>
      </c>
      <c r="EP241" s="174" t="s">
        <v>8495</v>
      </c>
      <c r="EQ241" s="3"/>
      <c r="ER241" s="3"/>
      <c r="ES241" s="3"/>
      <c r="FO241" s="175" t="n">
        <f aca="false">FO234+(FO233-FO234)*0.9</f>
        <v>672.1</v>
      </c>
      <c r="FP241" s="174" t="s">
        <v>8495</v>
      </c>
      <c r="FQ241" s="3"/>
      <c r="FR241" s="3"/>
      <c r="FS241" s="3"/>
      <c r="GO241" s="175" t="n">
        <f aca="false">GO234+(GO233-GO234)*0.9</f>
        <v>672.1</v>
      </c>
      <c r="GP241" s="174" t="s">
        <v>8495</v>
      </c>
      <c r="GQ241" s="3"/>
      <c r="GR241" s="3"/>
      <c r="GS241" s="3"/>
      <c r="HO241" s="175" t="n">
        <f aca="false">HO234+(HO233-HO234)*0.9</f>
        <v>659</v>
      </c>
      <c r="HP241" s="174" t="s">
        <v>8495</v>
      </c>
      <c r="HQ241" s="3"/>
      <c r="HR241" s="3"/>
      <c r="HS241" s="3"/>
      <c r="IO241" s="175" t="n">
        <f aca="false">IO234+(IO233-IO234)*0.9</f>
        <v>661</v>
      </c>
      <c r="IP241" s="174" t="s">
        <v>8495</v>
      </c>
      <c r="IQ241" s="3"/>
      <c r="IR241" s="3"/>
      <c r="IS241" s="3"/>
      <c r="JO241" s="175" t="n">
        <f aca="false">JO234+(JO233-JO234)*0.9</f>
        <v>658.3</v>
      </c>
      <c r="JP241" s="174" t="s">
        <v>8495</v>
      </c>
      <c r="JQ241" s="3"/>
      <c r="JR241" s="3"/>
      <c r="JS241" s="3"/>
      <c r="KO241" s="175" t="n">
        <f aca="false">KO234+(KO233-KO234)*0.9</f>
        <v>660.7</v>
      </c>
      <c r="KP241" s="174" t="s">
        <v>8495</v>
      </c>
      <c r="KQ241" s="3"/>
      <c r="KR241" s="3"/>
      <c r="KS241" s="3"/>
      <c r="LO241" s="175" t="n">
        <f aca="false">LO234+(LO233-LO234)*0.9</f>
        <v>660.7</v>
      </c>
      <c r="LP241" s="174" t="s">
        <v>8495</v>
      </c>
      <c r="LQ241" s="3"/>
      <c r="LR241" s="3"/>
      <c r="LS241" s="3"/>
      <c r="MO241" s="175" t="n">
        <f aca="false">MO234+(MO233-MO234)*0.9</f>
        <v>672.1</v>
      </c>
      <c r="MP241" s="174" t="s">
        <v>8495</v>
      </c>
      <c r="MQ241" s="3"/>
      <c r="MR241" s="3"/>
      <c r="MS241" s="3"/>
      <c r="NO241" s="175" t="n">
        <f aca="false">NO234+(NO233-NO234)*0.9</f>
        <v>662</v>
      </c>
      <c r="NP241" s="174" t="s">
        <v>8495</v>
      </c>
      <c r="NQ241" s="3"/>
      <c r="NR241" s="3"/>
      <c r="NS241" s="3"/>
      <c r="OA241" s="5"/>
    </row>
    <row r="242" customFormat="false" ht="12.75" hidden="false" customHeight="false" outlineLevel="0" collapsed="false">
      <c r="A242" s="1" t="s">
        <v>181</v>
      </c>
      <c r="C242" s="2"/>
      <c r="D242" s="3"/>
      <c r="F242" s="4"/>
      <c r="I242" s="5"/>
      <c r="J242" s="125"/>
      <c r="AO242" s="173" t="n">
        <f aca="false">AO233</f>
        <v>672</v>
      </c>
      <c r="AP242" s="174" t="s">
        <v>8496</v>
      </c>
      <c r="AQ242" s="3"/>
      <c r="AR242" s="3"/>
      <c r="AS242" s="3"/>
      <c r="AT242" s="109"/>
      <c r="AU242" s="109"/>
      <c r="AV242" s="109"/>
      <c r="AW242" s="109"/>
      <c r="AX242" s="109"/>
      <c r="AY242" s="109"/>
      <c r="AZ242" s="109"/>
      <c r="BA242" s="109"/>
      <c r="BB242" s="109"/>
      <c r="BC242" s="109"/>
      <c r="BD242" s="109"/>
      <c r="BF242" s="112"/>
      <c r="BG242" s="109"/>
      <c r="BH242" s="109"/>
      <c r="BI242" s="109"/>
      <c r="BJ242" s="109"/>
      <c r="BK242" s="109"/>
      <c r="BL242" s="109"/>
      <c r="BM242" s="109"/>
      <c r="BO242" s="173" t="n">
        <f aca="false">BO233</f>
        <v>672</v>
      </c>
      <c r="BP242" s="174" t="s">
        <v>8496</v>
      </c>
      <c r="BQ242" s="3"/>
      <c r="BR242" s="3"/>
      <c r="BS242" s="3"/>
      <c r="CO242" s="173" t="n">
        <f aca="false">CO233</f>
        <v>672</v>
      </c>
      <c r="CP242" s="174" t="s">
        <v>8496</v>
      </c>
      <c r="CQ242" s="3"/>
      <c r="CR242" s="3"/>
      <c r="CS242" s="3"/>
      <c r="DO242" s="173" t="n">
        <f aca="false">DO233</f>
        <v>672</v>
      </c>
      <c r="DP242" s="174" t="s">
        <v>8496</v>
      </c>
      <c r="DQ242" s="3"/>
      <c r="DR242" s="3"/>
      <c r="DS242" s="3"/>
      <c r="EO242" s="173" t="n">
        <f aca="false">EO233</f>
        <v>672</v>
      </c>
      <c r="EP242" s="174" t="s">
        <v>8496</v>
      </c>
      <c r="EQ242" s="3"/>
      <c r="ER242" s="3"/>
      <c r="ES242" s="3"/>
      <c r="FO242" s="173" t="n">
        <f aca="false">FO233</f>
        <v>672</v>
      </c>
      <c r="FP242" s="174" t="s">
        <v>8496</v>
      </c>
      <c r="FQ242" s="3"/>
      <c r="FR242" s="3"/>
      <c r="FS242" s="3"/>
      <c r="GO242" s="173" t="n">
        <f aca="false">GO233</f>
        <v>672</v>
      </c>
      <c r="GP242" s="174" t="s">
        <v>8496</v>
      </c>
      <c r="GQ242" s="3"/>
      <c r="GR242" s="3"/>
      <c r="GS242" s="3"/>
      <c r="HO242" s="173" t="n">
        <f aca="false">HO233</f>
        <v>672</v>
      </c>
      <c r="HP242" s="174" t="s">
        <v>8496</v>
      </c>
      <c r="HQ242" s="3"/>
      <c r="HR242" s="3"/>
      <c r="HS242" s="3"/>
      <c r="IO242" s="173" t="n">
        <f aca="false">IO233</f>
        <v>672</v>
      </c>
      <c r="IP242" s="174" t="s">
        <v>8496</v>
      </c>
      <c r="IQ242" s="3"/>
      <c r="IR242" s="3"/>
      <c r="IS242" s="3"/>
      <c r="JO242" s="173" t="n">
        <f aca="false">JO233</f>
        <v>672</v>
      </c>
      <c r="JP242" s="174" t="s">
        <v>8496</v>
      </c>
      <c r="JQ242" s="3"/>
      <c r="JR242" s="3"/>
      <c r="JS242" s="3"/>
      <c r="KO242" s="173" t="n">
        <f aca="false">KO233</f>
        <v>672</v>
      </c>
      <c r="KP242" s="174" t="s">
        <v>8496</v>
      </c>
      <c r="KQ242" s="3"/>
      <c r="KR242" s="3"/>
      <c r="KS242" s="3"/>
      <c r="LO242" s="173" t="n">
        <f aca="false">LO233</f>
        <v>672</v>
      </c>
      <c r="LP242" s="174" t="s">
        <v>8496</v>
      </c>
      <c r="LQ242" s="3"/>
      <c r="LR242" s="3"/>
      <c r="LS242" s="3"/>
      <c r="MO242" s="173" t="n">
        <f aca="false">MO233</f>
        <v>672</v>
      </c>
      <c r="MP242" s="174" t="s">
        <v>8496</v>
      </c>
      <c r="MQ242" s="3"/>
      <c r="MR242" s="3"/>
      <c r="MS242" s="3"/>
      <c r="NO242" s="173" t="n">
        <f aca="false">NO233</f>
        <v>672</v>
      </c>
      <c r="NP242" s="174" t="s">
        <v>8496</v>
      </c>
      <c r="NQ242" s="3"/>
      <c r="NR242" s="3"/>
      <c r="NS242" s="3"/>
      <c r="OA242" s="5"/>
    </row>
    <row r="243" customFormat="false" ht="12.75" hidden="false" customHeight="false" outlineLevel="0" collapsed="false">
      <c r="A243" s="1" t="s">
        <v>182</v>
      </c>
      <c r="C243" s="2"/>
      <c r="D243" s="3"/>
      <c r="F243" s="4"/>
      <c r="I243" s="5"/>
      <c r="J243" s="125"/>
      <c r="AQ243" s="112"/>
      <c r="AR243" s="109"/>
      <c r="AS243" s="109"/>
      <c r="AT243" s="109"/>
      <c r="AU243" s="109"/>
      <c r="AV243" s="109"/>
      <c r="AW243" s="109"/>
      <c r="AX243" s="109"/>
      <c r="AY243" s="109"/>
      <c r="AZ243" s="109"/>
      <c r="BA243" s="109"/>
      <c r="BB243" s="109"/>
      <c r="BC243" s="109"/>
      <c r="BD243" s="109"/>
      <c r="BF243" s="112"/>
      <c r="BG243" s="109"/>
      <c r="BH243" s="109"/>
      <c r="BI243" s="109"/>
      <c r="BJ243" s="109"/>
      <c r="BK243" s="109"/>
      <c r="BL243" s="109"/>
      <c r="BM243" s="109"/>
      <c r="BN243" s="109"/>
      <c r="BO243" s="109"/>
      <c r="BP243" s="109"/>
      <c r="BQ243" s="109"/>
      <c r="BR243" s="109"/>
      <c r="BS243" s="109"/>
      <c r="CO243" s="110"/>
      <c r="DO243" s="110"/>
      <c r="IO243" s="110"/>
      <c r="NO243" s="110"/>
      <c r="OA243" s="5"/>
    </row>
    <row r="244" customFormat="false" ht="12.75" hidden="false" customHeight="false" outlineLevel="0" collapsed="false">
      <c r="A244" s="1" t="s">
        <v>183</v>
      </c>
      <c r="C244" s="2"/>
      <c r="D244" s="3"/>
      <c r="F244" s="4"/>
      <c r="I244" s="5"/>
      <c r="J244" s="125"/>
      <c r="AQ244" s="112"/>
      <c r="AR244" s="109"/>
      <c r="AS244" s="109"/>
      <c r="AT244" s="109"/>
      <c r="AU244" s="109"/>
      <c r="AV244" s="109"/>
      <c r="AW244" s="109"/>
      <c r="AX244" s="109"/>
      <c r="AY244" s="109"/>
      <c r="AZ244" s="109"/>
      <c r="BA244" s="109"/>
      <c r="BB244" s="109"/>
      <c r="BC244" s="109"/>
      <c r="BD244" s="109"/>
      <c r="BF244" s="112"/>
      <c r="BG244" s="109"/>
      <c r="BH244" s="109"/>
      <c r="BI244" s="109"/>
      <c r="BJ244" s="109"/>
      <c r="BK244" s="109"/>
      <c r="BL244" s="109"/>
      <c r="BM244" s="109"/>
      <c r="BN244" s="109"/>
      <c r="BO244" s="109"/>
      <c r="BP244" s="109"/>
      <c r="BQ244" s="109"/>
      <c r="BR244" s="109"/>
      <c r="BS244" s="109"/>
      <c r="CO244" s="110"/>
      <c r="DO244" s="110"/>
      <c r="NO244" s="110"/>
      <c r="OA244" s="5"/>
    </row>
    <row r="245" customFormat="false" ht="12.75" hidden="false" customHeight="false" outlineLevel="0" collapsed="false">
      <c r="A245" s="1" t="s">
        <v>184</v>
      </c>
      <c r="C245" s="2"/>
      <c r="D245" s="3"/>
      <c r="F245" s="4"/>
      <c r="I245" s="5"/>
      <c r="J245" s="125"/>
      <c r="AQ245" s="112"/>
      <c r="AR245" s="109"/>
      <c r="AS245" s="109"/>
      <c r="AT245" s="109"/>
      <c r="AU245" s="109"/>
      <c r="AV245" s="109"/>
      <c r="AW245" s="109"/>
      <c r="AX245" s="109"/>
      <c r="AY245" s="109"/>
      <c r="AZ245" s="109"/>
      <c r="BA245" s="109"/>
      <c r="BB245" s="109"/>
      <c r="BC245" s="109"/>
      <c r="BD245" s="109"/>
      <c r="BF245" s="112"/>
      <c r="BG245" s="109"/>
      <c r="BH245" s="109"/>
      <c r="BI245" s="109"/>
      <c r="BJ245" s="109"/>
      <c r="BK245" s="109"/>
      <c r="BL245" s="109"/>
      <c r="BM245" s="109"/>
      <c r="BN245" s="109"/>
      <c r="BO245" s="109"/>
      <c r="BP245" s="109"/>
      <c r="BQ245" s="109"/>
      <c r="BR245" s="109"/>
      <c r="BS245" s="109"/>
      <c r="CO245" s="110"/>
      <c r="DO245" s="110"/>
      <c r="NO245" s="110"/>
      <c r="OA245" s="5"/>
    </row>
    <row r="246" customFormat="false" ht="12.75" hidden="false" customHeight="false" outlineLevel="0" collapsed="false">
      <c r="C246" s="2"/>
      <c r="D246" s="3"/>
      <c r="F246" s="4"/>
      <c r="I246" s="5"/>
      <c r="J246" s="125"/>
      <c r="AQ246" s="112"/>
      <c r="AR246" s="109"/>
      <c r="AS246" s="109"/>
      <c r="AT246" s="109"/>
      <c r="AU246" s="109"/>
      <c r="AV246" s="109"/>
      <c r="AW246" s="109"/>
      <c r="AX246" s="109"/>
      <c r="AY246" s="109"/>
      <c r="AZ246" s="109"/>
      <c r="BA246" s="109"/>
      <c r="BB246" s="109"/>
      <c r="BC246" s="109"/>
      <c r="BD246" s="109"/>
      <c r="BF246" s="112"/>
      <c r="BG246" s="109"/>
      <c r="BH246" s="109"/>
      <c r="BI246" s="109"/>
      <c r="BJ246" s="109"/>
      <c r="BK246" s="109"/>
      <c r="BL246" s="109"/>
      <c r="BM246" s="109"/>
      <c r="BN246" s="109"/>
      <c r="BO246" s="109"/>
      <c r="BP246" s="109"/>
      <c r="BQ246" s="109"/>
      <c r="BR246" s="109"/>
      <c r="BS246" s="109"/>
      <c r="DO246" s="110"/>
      <c r="NO246" s="110"/>
      <c r="OA246" s="5"/>
    </row>
    <row r="247" customFormat="false" ht="12.75" hidden="false" customHeight="false" outlineLevel="0" collapsed="false">
      <c r="C247" s="2"/>
      <c r="D247" s="3"/>
      <c r="F247" s="4"/>
      <c r="I247" s="5"/>
      <c r="J247" s="125"/>
      <c r="AQ247" s="112"/>
      <c r="AR247" s="109"/>
      <c r="AS247" s="109"/>
      <c r="AT247" s="109"/>
      <c r="AU247" s="109"/>
      <c r="AV247" s="109"/>
      <c r="AW247" s="109"/>
      <c r="AX247" s="109"/>
      <c r="AY247" s="109"/>
      <c r="AZ247" s="109"/>
      <c r="BA247" s="109"/>
      <c r="BB247" s="109"/>
      <c r="BC247" s="109"/>
      <c r="BD247" s="109"/>
      <c r="BF247" s="112"/>
      <c r="BG247" s="109"/>
      <c r="BH247" s="109"/>
      <c r="BI247" s="109"/>
      <c r="BJ247" s="109"/>
      <c r="BK247" s="109"/>
      <c r="BL247" s="109"/>
      <c r="BM247" s="109"/>
      <c r="BN247" s="109"/>
      <c r="BO247" s="109"/>
      <c r="BP247" s="109"/>
      <c r="BQ247" s="109"/>
      <c r="BR247" s="109"/>
      <c r="BS247" s="109"/>
      <c r="NO247" s="110"/>
      <c r="OA247" s="5"/>
    </row>
    <row r="248" customFormat="false" ht="12.75" hidden="false" customHeight="false" outlineLevel="0" collapsed="false">
      <c r="C248" s="2"/>
      <c r="D248" s="3"/>
      <c r="F248" s="4"/>
      <c r="I248" s="5"/>
      <c r="J248" s="125"/>
      <c r="AQ248" s="112"/>
      <c r="AR248" s="109"/>
      <c r="AS248" s="109"/>
      <c r="AT248" s="109"/>
      <c r="AU248" s="109"/>
      <c r="AV248" s="109"/>
      <c r="AW248" s="109"/>
      <c r="AX248" s="109"/>
      <c r="AY248" s="109"/>
      <c r="AZ248" s="109"/>
      <c r="BA248" s="109"/>
      <c r="BB248" s="109"/>
      <c r="BC248" s="109"/>
      <c r="BD248" s="109"/>
      <c r="BF248" s="112"/>
      <c r="BG248" s="109"/>
      <c r="BH248" s="109"/>
      <c r="BI248" s="109"/>
      <c r="BJ248" s="109"/>
      <c r="BK248" s="109"/>
      <c r="BL248" s="109"/>
      <c r="BM248" s="109"/>
      <c r="BN248" s="109"/>
      <c r="BO248" s="109"/>
      <c r="BP248" s="109"/>
      <c r="BQ248" s="109"/>
      <c r="BR248" s="109"/>
      <c r="BS248" s="109"/>
      <c r="NO248" s="110"/>
      <c r="OA248" s="5"/>
    </row>
    <row r="249" customFormat="false" ht="12.75" hidden="false" customHeight="false" outlineLevel="0" collapsed="false">
      <c r="C249" s="2"/>
      <c r="D249" s="3"/>
      <c r="F249" s="4"/>
      <c r="I249" s="5"/>
      <c r="J249" s="125"/>
      <c r="AQ249" s="112"/>
      <c r="AR249" s="109"/>
      <c r="AS249" s="109"/>
      <c r="AT249" s="109"/>
      <c r="AU249" s="109"/>
      <c r="AV249" s="109"/>
      <c r="AW249" s="109"/>
      <c r="AX249" s="109"/>
      <c r="AY249" s="109"/>
      <c r="AZ249" s="109"/>
      <c r="BA249" s="109"/>
      <c r="BB249" s="109"/>
      <c r="BC249" s="109"/>
      <c r="BD249" s="109"/>
      <c r="BF249" s="112"/>
      <c r="BG249" s="109"/>
      <c r="BH249" s="109"/>
      <c r="BI249" s="109"/>
      <c r="BJ249" s="109"/>
      <c r="BK249" s="109"/>
      <c r="BL249" s="109"/>
      <c r="BM249" s="109"/>
      <c r="BN249" s="109"/>
      <c r="BO249" s="109"/>
      <c r="BP249" s="109"/>
      <c r="BQ249" s="109"/>
      <c r="BR249" s="109"/>
      <c r="BS249" s="109"/>
      <c r="NO249" s="110"/>
      <c r="OA249" s="5"/>
    </row>
    <row r="250" customFormat="false" ht="12.75" hidden="false" customHeight="false" outlineLevel="0" collapsed="false">
      <c r="C250" s="2"/>
      <c r="D250" s="3"/>
      <c r="F250" s="4"/>
      <c r="I250" s="5"/>
      <c r="J250" s="125"/>
      <c r="AQ250" s="112"/>
      <c r="AR250" s="109"/>
      <c r="AS250" s="109"/>
      <c r="AT250" s="109"/>
      <c r="AU250" s="109"/>
      <c r="AV250" s="109"/>
      <c r="AW250" s="109"/>
      <c r="AX250" s="109"/>
      <c r="AY250" s="109"/>
      <c r="AZ250" s="109"/>
      <c r="BA250" s="109"/>
      <c r="BB250" s="109"/>
      <c r="BC250" s="109"/>
      <c r="BD250" s="109"/>
      <c r="BF250" s="112"/>
      <c r="BG250" s="109"/>
      <c r="BH250" s="109"/>
      <c r="BI250" s="109"/>
      <c r="BJ250" s="109"/>
      <c r="BK250" s="109"/>
      <c r="BL250" s="109"/>
      <c r="BM250" s="109"/>
      <c r="BN250" s="109"/>
      <c r="BO250" s="109"/>
      <c r="BP250" s="109"/>
      <c r="BQ250" s="109"/>
      <c r="BR250" s="109"/>
      <c r="BS250" s="109"/>
      <c r="NO250" s="110"/>
      <c r="OA250" s="5"/>
    </row>
    <row r="251" customFormat="false" ht="12.75" hidden="false" customHeight="false" outlineLevel="0" collapsed="false">
      <c r="C251" s="2"/>
      <c r="D251" s="3"/>
      <c r="F251" s="4"/>
      <c r="I251" s="5"/>
      <c r="J251" s="125"/>
      <c r="AQ251" s="112"/>
      <c r="AR251" s="109"/>
      <c r="AS251" s="109"/>
      <c r="AT251" s="109"/>
      <c r="AU251" s="109"/>
      <c r="AV251" s="109"/>
      <c r="AW251" s="109"/>
      <c r="AX251" s="109"/>
      <c r="AY251" s="109"/>
      <c r="AZ251" s="109"/>
      <c r="BA251" s="109"/>
      <c r="BB251" s="109"/>
      <c r="BC251" s="109"/>
      <c r="BD251" s="109"/>
      <c r="BF251" s="112"/>
      <c r="BG251" s="109"/>
      <c r="BH251" s="109"/>
      <c r="BI251" s="109"/>
      <c r="BJ251" s="109"/>
      <c r="BK251" s="109"/>
      <c r="BL251" s="109"/>
      <c r="BM251" s="109"/>
      <c r="BN251" s="109"/>
      <c r="BO251" s="109"/>
      <c r="BP251" s="109"/>
      <c r="BQ251" s="109"/>
      <c r="BR251" s="109"/>
      <c r="BS251" s="109"/>
      <c r="NO251" s="110"/>
      <c r="OA251" s="5"/>
    </row>
    <row r="252" customFormat="false" ht="12.75" hidden="false" customHeight="false" outlineLevel="0" collapsed="false">
      <c r="C252" s="2"/>
      <c r="D252" s="3"/>
      <c r="F252" s="4"/>
      <c r="I252" s="5"/>
      <c r="J252" s="125"/>
      <c r="AQ252" s="112"/>
      <c r="AR252" s="109"/>
      <c r="AS252" s="109"/>
      <c r="AT252" s="109"/>
      <c r="AU252" s="109"/>
      <c r="AV252" s="109"/>
      <c r="AW252" s="109"/>
      <c r="AX252" s="109"/>
      <c r="AY252" s="109"/>
      <c r="AZ252" s="109"/>
      <c r="BA252" s="109"/>
      <c r="BB252" s="109"/>
      <c r="BC252" s="109"/>
      <c r="BD252" s="109"/>
      <c r="BF252" s="112"/>
      <c r="BG252" s="109"/>
      <c r="BH252" s="109"/>
      <c r="BI252" s="109"/>
      <c r="BJ252" s="109"/>
      <c r="BK252" s="109"/>
      <c r="BL252" s="109"/>
      <c r="BM252" s="109"/>
      <c r="BN252" s="109"/>
      <c r="BO252" s="109"/>
      <c r="BP252" s="109"/>
      <c r="BQ252" s="109"/>
      <c r="BR252" s="109"/>
      <c r="BS252" s="109"/>
      <c r="NO252" s="110"/>
      <c r="OA252" s="5"/>
    </row>
    <row r="253" customFormat="false" ht="12.75" hidden="false" customHeight="false" outlineLevel="0" collapsed="false">
      <c r="C253" s="2"/>
      <c r="D253" s="3"/>
      <c r="F253" s="4"/>
      <c r="I253" s="5"/>
      <c r="J253" s="125"/>
      <c r="AQ253" s="112"/>
      <c r="AR253" s="109"/>
      <c r="AS253" s="109"/>
      <c r="AT253" s="109"/>
      <c r="AU253" s="109"/>
      <c r="AV253" s="109"/>
      <c r="AW253" s="109"/>
      <c r="AX253" s="109"/>
      <c r="AY253" s="109"/>
      <c r="AZ253" s="109"/>
      <c r="BA253" s="109"/>
      <c r="BB253" s="109"/>
      <c r="BC253" s="109"/>
      <c r="BD253" s="109"/>
      <c r="BF253" s="112"/>
      <c r="BG253" s="109"/>
      <c r="BH253" s="109"/>
      <c r="BI253" s="109"/>
      <c r="BJ253" s="109"/>
      <c r="BK253" s="109"/>
      <c r="BL253" s="109"/>
      <c r="BM253" s="109"/>
      <c r="BN253" s="109"/>
      <c r="BO253" s="109"/>
      <c r="BP253" s="109"/>
      <c r="BQ253" s="109"/>
      <c r="BR253" s="109"/>
      <c r="BS253" s="109"/>
      <c r="NO253" s="110"/>
      <c r="OA253" s="5"/>
    </row>
    <row r="254" customFormat="false" ht="12.75" hidden="false" customHeight="false" outlineLevel="0" collapsed="false">
      <c r="C254" s="2"/>
      <c r="D254" s="3"/>
      <c r="F254" s="4"/>
      <c r="I254" s="5"/>
      <c r="J254" s="125"/>
      <c r="AQ254" s="112"/>
      <c r="AR254" s="109"/>
      <c r="AS254" s="109"/>
      <c r="AT254" s="109"/>
      <c r="AU254" s="109"/>
      <c r="AV254" s="109"/>
      <c r="AW254" s="109"/>
      <c r="AX254" s="109"/>
      <c r="AY254" s="109"/>
      <c r="AZ254" s="109"/>
      <c r="BA254" s="109"/>
      <c r="BB254" s="109"/>
      <c r="BC254" s="109"/>
      <c r="BD254" s="109"/>
      <c r="BF254" s="112"/>
      <c r="BG254" s="109"/>
      <c r="BH254" s="109"/>
      <c r="BI254" s="109"/>
      <c r="BJ254" s="109"/>
      <c r="BK254" s="109"/>
      <c r="BL254" s="109"/>
      <c r="BM254" s="109"/>
      <c r="BN254" s="109"/>
      <c r="BO254" s="109"/>
      <c r="BP254" s="109"/>
      <c r="BQ254" s="109"/>
      <c r="BR254" s="109"/>
      <c r="BS254" s="109"/>
      <c r="OA254" s="5"/>
    </row>
    <row r="255" customFormat="false" ht="12.75" hidden="false" customHeight="false" outlineLevel="0" collapsed="false">
      <c r="C255" s="2"/>
      <c r="D255" s="3"/>
      <c r="F255" s="4"/>
      <c r="I255" s="5"/>
      <c r="J255" s="125"/>
      <c r="AQ255" s="112"/>
      <c r="AR255" s="109"/>
      <c r="AS255" s="109"/>
      <c r="AT255" s="109"/>
      <c r="AU255" s="109"/>
      <c r="AV255" s="109"/>
      <c r="AW255" s="109"/>
      <c r="AX255" s="109"/>
      <c r="AY255" s="109"/>
      <c r="AZ255" s="109"/>
      <c r="BA255" s="109"/>
      <c r="BB255" s="109"/>
      <c r="BC255" s="109"/>
      <c r="BD255" s="109"/>
      <c r="BF255" s="112"/>
      <c r="BG255" s="109"/>
      <c r="BH255" s="109"/>
      <c r="BI255" s="109"/>
      <c r="BJ255" s="109"/>
      <c r="BK255" s="109"/>
      <c r="BL255" s="109"/>
      <c r="BM255" s="109"/>
      <c r="BN255" s="109"/>
      <c r="BO255" s="109"/>
      <c r="BP255" s="109"/>
      <c r="BQ255" s="109"/>
      <c r="BR255" s="109"/>
      <c r="BS255" s="109"/>
      <c r="OA255" s="5"/>
    </row>
    <row r="256" customFormat="false" ht="12.75" hidden="false" customHeight="false" outlineLevel="0" collapsed="false">
      <c r="A256" s="1" t="s">
        <v>8497</v>
      </c>
      <c r="C256" s="2"/>
      <c r="D256" s="3"/>
      <c r="F256" s="4"/>
      <c r="I256" s="5"/>
      <c r="J256" s="125"/>
      <c r="AQ256" s="112"/>
      <c r="AR256" s="109"/>
      <c r="AS256" s="109"/>
      <c r="AT256" s="109"/>
      <c r="AU256" s="109"/>
      <c r="AV256" s="109"/>
      <c r="AW256" s="109"/>
      <c r="AX256" s="109"/>
      <c r="AY256" s="109"/>
      <c r="AZ256" s="109"/>
      <c r="BA256" s="109"/>
      <c r="BB256" s="109"/>
      <c r="BC256" s="109"/>
      <c r="BD256" s="109"/>
      <c r="BF256" s="112"/>
      <c r="BG256" s="109"/>
      <c r="BH256" s="109"/>
      <c r="BI256" s="109"/>
      <c r="BJ256" s="109"/>
      <c r="BK256" s="109"/>
      <c r="BL256" s="109"/>
      <c r="BM256" s="109"/>
      <c r="BN256" s="109"/>
      <c r="BO256" s="109"/>
      <c r="BP256" s="109"/>
      <c r="BQ256" s="109"/>
      <c r="BR256" s="109"/>
      <c r="BS256" s="109"/>
      <c r="OA256" s="5"/>
    </row>
    <row r="257" customFormat="false" ht="12.75" hidden="false" customHeight="false" outlineLevel="0" collapsed="false">
      <c r="C257" s="2"/>
      <c r="D257" s="3"/>
      <c r="F257" s="4"/>
      <c r="I257" s="5"/>
      <c r="J257" s="125"/>
      <c r="AQ257" s="112"/>
      <c r="AR257" s="109"/>
      <c r="AS257" s="109"/>
      <c r="AT257" s="109"/>
      <c r="AU257" s="109"/>
      <c r="AV257" s="109"/>
      <c r="AW257" s="109"/>
      <c r="AX257" s="109"/>
      <c r="AY257" s="109"/>
      <c r="AZ257" s="109"/>
      <c r="BA257" s="109"/>
      <c r="BB257" s="109"/>
      <c r="BC257" s="109"/>
      <c r="BD257" s="109"/>
      <c r="BF257" s="112"/>
      <c r="BG257" s="109"/>
      <c r="BH257" s="109"/>
      <c r="BI257" s="109"/>
      <c r="BJ257" s="109"/>
      <c r="BK257" s="109"/>
      <c r="BL257" s="109"/>
      <c r="BM257" s="109"/>
      <c r="BN257" s="109"/>
      <c r="BO257" s="109"/>
      <c r="BP257" s="109"/>
      <c r="BQ257" s="109"/>
      <c r="BR257" s="109"/>
      <c r="BS257" s="109"/>
      <c r="OA257" s="5"/>
    </row>
    <row r="258" customFormat="false" ht="12.75" hidden="false" customHeight="false" outlineLevel="0" collapsed="false">
      <c r="C258" s="2"/>
      <c r="D258" s="3"/>
      <c r="F258" s="4"/>
      <c r="I258" s="5"/>
      <c r="J258" s="125"/>
      <c r="AQ258" s="112"/>
      <c r="AR258" s="109"/>
      <c r="AS258" s="109"/>
      <c r="AT258" s="109"/>
      <c r="AU258" s="109"/>
      <c r="AV258" s="109"/>
      <c r="AW258" s="109"/>
      <c r="AX258" s="109"/>
      <c r="AY258" s="109"/>
      <c r="AZ258" s="109"/>
      <c r="BA258" s="109"/>
      <c r="BB258" s="109"/>
      <c r="BC258" s="109"/>
      <c r="BD258" s="109"/>
      <c r="BF258" s="112"/>
      <c r="BG258" s="109"/>
      <c r="BH258" s="109"/>
      <c r="BI258" s="109"/>
      <c r="BJ258" s="109"/>
      <c r="BK258" s="109"/>
      <c r="BL258" s="109"/>
      <c r="BM258" s="109"/>
      <c r="BN258" s="109"/>
      <c r="BO258" s="109"/>
      <c r="BP258" s="109"/>
      <c r="BQ258" s="109"/>
      <c r="BR258" s="109"/>
      <c r="BS258" s="109"/>
      <c r="OA258" s="5"/>
    </row>
    <row r="259" customFormat="false" ht="12.75" hidden="false" customHeight="false" outlineLevel="0" collapsed="false">
      <c r="C259" s="2"/>
      <c r="D259" s="3"/>
      <c r="F259" s="4"/>
      <c r="I259" s="5"/>
      <c r="J259" s="125"/>
      <c r="AQ259" s="112"/>
      <c r="AR259" s="109"/>
      <c r="AS259" s="109"/>
      <c r="AT259" s="109"/>
      <c r="AU259" s="109"/>
      <c r="AV259" s="109"/>
      <c r="AW259" s="109"/>
      <c r="AX259" s="109"/>
      <c r="AY259" s="109"/>
      <c r="AZ259" s="109"/>
      <c r="BA259" s="109"/>
      <c r="BB259" s="109"/>
      <c r="BC259" s="109"/>
      <c r="BD259" s="109"/>
      <c r="BF259" s="112"/>
      <c r="BG259" s="109"/>
      <c r="BH259" s="109"/>
      <c r="BI259" s="109"/>
      <c r="BJ259" s="109"/>
      <c r="BK259" s="109"/>
      <c r="BL259" s="109"/>
      <c r="BM259" s="109"/>
      <c r="BN259" s="109"/>
      <c r="BO259" s="109"/>
      <c r="BP259" s="109"/>
      <c r="BQ259" s="109"/>
      <c r="BR259" s="109"/>
      <c r="BS259" s="109"/>
      <c r="GB259" s="1" t="s">
        <v>185</v>
      </c>
      <c r="MB259" s="1" t="s">
        <v>186</v>
      </c>
      <c r="OA259" s="5"/>
    </row>
    <row r="260" customFormat="false" ht="12.75" hidden="false" customHeight="false" outlineLevel="0" collapsed="false">
      <c r="A260" s="101" t="n">
        <v>1860</v>
      </c>
      <c r="B260" s="102"/>
      <c r="C260" s="126" t="s">
        <v>13</v>
      </c>
      <c r="D260" s="127" t="s">
        <v>14</v>
      </c>
      <c r="E260" s="128" t="s">
        <v>15</v>
      </c>
      <c r="F260" s="129" t="s">
        <v>16</v>
      </c>
      <c r="I260" s="5"/>
      <c r="J260" s="125"/>
      <c r="OA260" s="5"/>
    </row>
    <row r="261" customFormat="false" ht="12.75" hidden="false" customHeight="false" outlineLevel="0" collapsed="false">
      <c r="A261" s="150"/>
      <c r="B261" s="151" t="n">
        <f aca="false">AVERAGE(AO261,BO261,CO261,DO261,EO261,FO261,GO261,HO261,IO261,JO261,KO261,LO261,MO261,NO261)</f>
        <v>20.5333333333333</v>
      </c>
      <c r="C261" s="158"/>
      <c r="D261" s="159"/>
      <c r="E261" s="156"/>
      <c r="F261" s="160"/>
      <c r="G261" s="159" t="n">
        <f aca="false">MAX(AC261:AN261,BC261:BN261,CC261:CN261,DC261:DN261,EC261:EN261,FC261:FN261,GC261:GN261,HC261:HN261,IC261:IN261,JC261:JN261,KC261:KN261,LC261:LN261,MC261:MN261,NC261:NN261)</f>
        <v>28.7</v>
      </c>
      <c r="H261" s="161" t="n">
        <f aca="false">MEDIAN(AC261:AN261,BC261:BN261,CC261:CN261,DC261:DN261,EC261:EN261,FC261:FN261,GC261:GN261,HC261:HN261,IC261:IN261,JC261:JN261,KC261:KN261,LC261:LN261,MC261:MN261,NC261:NN261)</f>
        <v>20.65</v>
      </c>
      <c r="I261" s="157" t="n">
        <f aca="false">MIN(AC261:AN261,BC261:BN261,CC261:CN261,DC261:DN261,EC261:EN261,FC261:FN261,GC261:GN261,HC261:HN261,IC261:IN261,JC261:JN261,KC261:KN261,LC261:LN261,MC261:MN261,NC261:NN261)</f>
        <v>13.6</v>
      </c>
      <c r="J261" s="162" t="n">
        <f aca="false">(G261+I261)/2</f>
        <v>21.15</v>
      </c>
      <c r="FB261" s="1" t="s">
        <v>19</v>
      </c>
      <c r="GA261" s="1" t="n">
        <v>1861</v>
      </c>
      <c r="GB261" s="111" t="n">
        <v>1861</v>
      </c>
      <c r="GC261" s="109" t="n">
        <v>23.4</v>
      </c>
      <c r="GD261" s="109" t="n">
        <v>25.6</v>
      </c>
      <c r="GE261" s="109" t="n">
        <v>26.2</v>
      </c>
      <c r="GF261" s="109" t="n">
        <v>20.4</v>
      </c>
      <c r="GG261" s="109" t="n">
        <v>16.4</v>
      </c>
      <c r="GH261" s="109" t="n">
        <v>15.1</v>
      </c>
      <c r="GI261" s="109" t="n">
        <v>13.8</v>
      </c>
      <c r="GJ261" s="109" t="n">
        <v>15</v>
      </c>
      <c r="GK261" s="109" t="n">
        <v>18.5</v>
      </c>
      <c r="GL261" s="109" t="n">
        <v>20.9</v>
      </c>
      <c r="GM261" s="109" t="n">
        <v>21.7</v>
      </c>
      <c r="GN261" s="109" t="n">
        <v>19.2</v>
      </c>
      <c r="GO261" s="110" t="n">
        <f aca="false">SUM(GC261:GN261)/12</f>
        <v>19.6833333333333</v>
      </c>
      <c r="MA261" s="1" t="n">
        <v>1861</v>
      </c>
      <c r="MB261" s="111" t="n">
        <v>1861</v>
      </c>
      <c r="MC261" s="109" t="n">
        <v>28.7</v>
      </c>
      <c r="MD261" s="109" t="n">
        <v>26.1</v>
      </c>
      <c r="ME261" s="109" t="n">
        <v>26.3</v>
      </c>
      <c r="MF261" s="109" t="n">
        <v>22</v>
      </c>
      <c r="MG261" s="109" t="n">
        <v>17.9</v>
      </c>
      <c r="MH261" s="109" t="n">
        <v>16.1</v>
      </c>
      <c r="MI261" s="109" t="n">
        <v>13.6</v>
      </c>
      <c r="MJ261" s="109" t="n">
        <v>15.5</v>
      </c>
      <c r="MK261" s="109" t="n">
        <v>19.6</v>
      </c>
      <c r="ML261" s="109" t="n">
        <v>22.2</v>
      </c>
      <c r="MM261" s="109" t="n">
        <v>25.2</v>
      </c>
      <c r="MN261" s="109" t="n">
        <v>23.4</v>
      </c>
      <c r="MO261" s="110" t="n">
        <f aca="false">SUM(MC261:MN261)/12</f>
        <v>21.3833333333333</v>
      </c>
      <c r="OA261" s="5"/>
    </row>
    <row r="262" customFormat="false" ht="12.75" hidden="false" customHeight="false" outlineLevel="0" collapsed="false">
      <c r="A262" s="150"/>
      <c r="B262" s="151" t="n">
        <f aca="false">AVERAGE(AO262,BO262,CO262,DO262,EO262,FO262,GO262,HO262,IO262,JO262,KO262,LO262,MO262,NO262)</f>
        <v>21.3041666666667</v>
      </c>
      <c r="C262" s="158"/>
      <c r="D262" s="159"/>
      <c r="E262" s="156"/>
      <c r="F262" s="160"/>
      <c r="G262" s="159" t="n">
        <f aca="false">MAX(AC262:AN262,BC262:BN262,CC262:CN262,DC262:DN262,EC262:EN262,FC262:FN262,GC262:GN262,HC262:HN262,IC262:IN262,JC262:JN262,KC262:KN262,LC262:LN262,MC262:MN262,NC262:NN262)</f>
        <v>29.8</v>
      </c>
      <c r="H262" s="161" t="n">
        <f aca="false">MEDIAN(AC262:AN262,BC262:BN262,CC262:CN262,DC262:DN262,EC262:EN262,FC262:FN262,GC262:GN262,HC262:HN262,IC262:IN262,JC262:JN262,KC262:KN262,LC262:LN262,MC262:MN262,NC262:NN262)</f>
        <v>21</v>
      </c>
      <c r="I262" s="151" t="n">
        <f aca="false">MIN(AC262:AN262,BC262:BN262,CC262:CN262,DC262:DN262,EC262:EN262,FC262:FN262,GC262:GN262,HC262:HN262,IC262:IN262,JC262:JN262,KC262:KN262,LC262:LN262,MC262:MN262,NC262:NN262)</f>
        <v>14</v>
      </c>
      <c r="J262" s="162" t="n">
        <f aca="false">(G262+I262)/2</f>
        <v>21.9</v>
      </c>
      <c r="GA262" s="1" t="n">
        <f aca="false">GA261+1</f>
        <v>1862</v>
      </c>
      <c r="GB262" s="111" t="n">
        <v>1862</v>
      </c>
      <c r="GC262" s="109" t="n">
        <v>26.3</v>
      </c>
      <c r="GD262" s="109" t="n">
        <v>24.7</v>
      </c>
      <c r="GE262" s="109" t="n">
        <v>25.8</v>
      </c>
      <c r="GF262" s="109" t="n">
        <v>20.5</v>
      </c>
      <c r="GG262" s="109" t="n">
        <v>16.7</v>
      </c>
      <c r="GH262" s="109" t="n">
        <v>14</v>
      </c>
      <c r="GI262" s="109" t="n">
        <v>14.6</v>
      </c>
      <c r="GJ262" s="109" t="n">
        <v>14.9</v>
      </c>
      <c r="GK262" s="109" t="n">
        <v>17.2</v>
      </c>
      <c r="GL262" s="109" t="n">
        <v>21.5</v>
      </c>
      <c r="GM262" s="109" t="n">
        <v>24.5</v>
      </c>
      <c r="GN262" s="109" t="n">
        <v>25.3</v>
      </c>
      <c r="GO262" s="110" t="n">
        <f aca="false">SUM(GC262:GN262)/12</f>
        <v>20.5</v>
      </c>
      <c r="MA262" s="1" t="n">
        <f aca="false">MA261+1</f>
        <v>1862</v>
      </c>
      <c r="MB262" s="111" t="n">
        <v>1862</v>
      </c>
      <c r="MC262" s="109" t="n">
        <v>29.8</v>
      </c>
      <c r="MD262" s="109" t="n">
        <v>26.5</v>
      </c>
      <c r="ME262" s="109" t="n">
        <v>27.2</v>
      </c>
      <c r="MF262" s="109" t="n">
        <v>19.7</v>
      </c>
      <c r="MG262" s="109" t="n">
        <v>17.6</v>
      </c>
      <c r="MH262" s="109" t="n">
        <v>14.8</v>
      </c>
      <c r="MI262" s="109" t="n">
        <v>16.2</v>
      </c>
      <c r="MJ262" s="109" t="n">
        <v>15.9</v>
      </c>
      <c r="MK262" s="109" t="n">
        <v>18.9</v>
      </c>
      <c r="ML262" s="109" t="n">
        <v>23.4</v>
      </c>
      <c r="MM262" s="109" t="n">
        <v>27.4</v>
      </c>
      <c r="MN262" s="109" t="n">
        <v>27.9</v>
      </c>
      <c r="MO262" s="110" t="n">
        <f aca="false">SUM(MC262:MN262)/12</f>
        <v>22.1083333333333</v>
      </c>
      <c r="OA262" s="5"/>
    </row>
    <row r="263" customFormat="false" ht="12.75" hidden="false" customHeight="false" outlineLevel="0" collapsed="false">
      <c r="A263" s="150"/>
      <c r="B263" s="151" t="n">
        <f aca="false">AVERAGE(AO263,BO263,CO263,DO263,EO263,FO263,GO263,HO263,IO263,JO263,KO263,LO263,MO263,NO263)</f>
        <v>20.0638888888889</v>
      </c>
      <c r="C263" s="163"/>
      <c r="D263" s="159"/>
      <c r="E263" s="156"/>
      <c r="F263" s="160"/>
      <c r="G263" s="159" t="n">
        <f aca="false">MAX(AC263:AN263,BC263:BN263,CC263:CN263,DC263:DN263,EC263:EN263,FC263:FN263,GC263:GN263,HC263:HN263,IC263:IN263,JC263:JN263,KC263:KN263,LC263:LN263,MC263:MN263,NC263:NN263)</f>
        <v>26.8</v>
      </c>
      <c r="H263" s="161" t="n">
        <f aca="false">MEDIAN(AC263:AN263,BC263:BN263,CC263:CN263,DC263:DN263,EC263:EN263,FC263:FN263,GC263:GN263,HC263:HN263,IC263:IN263,JC263:JN263,KC263:KN263,LC263:LN263,MC263:MN263,NC263:NN263)</f>
        <v>20.5</v>
      </c>
      <c r="I263" s="151" t="n">
        <f aca="false">MIN(AC263:AN263,BC263:BN263,CC263:CN263,DC263:DN263,EC263:EN263,FC263:FN263,GC263:GN263,HC263:HN263,IC263:IN263,JC263:JN263,KC263:KN263,LC263:LN263,MC263:MN263,NC263:NN263)</f>
        <v>12.9</v>
      </c>
      <c r="J263" s="162" t="n">
        <f aca="false">(G263+I263)/2</f>
        <v>19.85</v>
      </c>
      <c r="FA263" s="1" t="n">
        <v>1863</v>
      </c>
      <c r="FB263" s="111" t="n">
        <v>1863</v>
      </c>
      <c r="FC263" s="109" t="n">
        <v>26.8</v>
      </c>
      <c r="FD263" s="109" t="n">
        <v>26.2</v>
      </c>
      <c r="FE263" s="109" t="n">
        <v>23.9</v>
      </c>
      <c r="FF263" s="109" t="n">
        <v>23.2</v>
      </c>
      <c r="FG263" s="109" t="n">
        <v>17.2</v>
      </c>
      <c r="FH263" s="109" t="n">
        <v>14.2</v>
      </c>
      <c r="FI263" s="109" t="n">
        <v>12.9</v>
      </c>
      <c r="FJ263" s="109" t="n">
        <v>13.7</v>
      </c>
      <c r="FK263" s="109" t="n">
        <v>15.7</v>
      </c>
      <c r="FL263" s="109" t="n">
        <v>18.7</v>
      </c>
      <c r="FM263" s="109" t="n">
        <v>22.8</v>
      </c>
      <c r="FN263" s="109" t="n">
        <v>24.3</v>
      </c>
      <c r="FO263" s="110" t="n">
        <f aca="false">SUM(FC263:FN263)/12</f>
        <v>19.9666666666667</v>
      </c>
      <c r="GA263" s="1" t="n">
        <f aca="false">GA262+1</f>
        <v>1863</v>
      </c>
      <c r="GB263" s="111" t="n">
        <v>1863</v>
      </c>
      <c r="GC263" s="109" t="n">
        <v>25.7</v>
      </c>
      <c r="GD263" s="109" t="n">
        <v>24.3</v>
      </c>
      <c r="GE263" s="109" t="n">
        <v>22.9</v>
      </c>
      <c r="GF263" s="109" t="n">
        <v>21.2</v>
      </c>
      <c r="GG263" s="109" t="n">
        <v>17.2</v>
      </c>
      <c r="GH263" s="109" t="n">
        <v>15.2</v>
      </c>
      <c r="GI263" s="109" t="n">
        <v>14.6</v>
      </c>
      <c r="GJ263" s="109" t="n">
        <v>14.3</v>
      </c>
      <c r="GK263" s="109" t="n">
        <v>16.3</v>
      </c>
      <c r="GL263" s="109" t="n">
        <v>18.9</v>
      </c>
      <c r="GM263" s="109" t="n">
        <v>21.4</v>
      </c>
      <c r="GN263" s="109" t="n">
        <v>23.3</v>
      </c>
      <c r="GO263" s="110" t="n">
        <f aca="false">SUM(GC263:GN263)/12</f>
        <v>19.6083333333333</v>
      </c>
      <c r="MA263" s="1" t="n">
        <f aca="false">MA262+1</f>
        <v>1863</v>
      </c>
      <c r="MB263" s="111" t="n">
        <v>1863</v>
      </c>
      <c r="MC263" s="109" t="n">
        <v>23.3</v>
      </c>
      <c r="MD263" s="122" t="n">
        <f aca="false">AVERAGE(MD261:MD262)</f>
        <v>26.3</v>
      </c>
      <c r="ME263" s="122" t="n">
        <f aca="false">AVERAGE(ME261:ME262)</f>
        <v>26.75</v>
      </c>
      <c r="MF263" s="122" t="n">
        <f aca="false">AVERAGE(MF259:MF261)</f>
        <v>22</v>
      </c>
      <c r="MG263" s="122" t="n">
        <f aca="false">AVERAGE(MG261:MG262)</f>
        <v>17.75</v>
      </c>
      <c r="MH263" s="122" t="n">
        <f aca="false">AVERAGE(MH259:MH261)</f>
        <v>16.1</v>
      </c>
      <c r="MI263" s="109" t="n">
        <v>14</v>
      </c>
      <c r="MJ263" s="109" t="n">
        <v>14.4</v>
      </c>
      <c r="MK263" s="109" t="n">
        <v>17.1</v>
      </c>
      <c r="ML263" s="109" t="n">
        <v>19.8</v>
      </c>
      <c r="MM263" s="109" t="n">
        <v>23.5</v>
      </c>
      <c r="MN263" s="109" t="n">
        <v>26.4</v>
      </c>
      <c r="MO263" s="110" t="n">
        <f aca="false">SUM(MC263:MN263)/12</f>
        <v>20.6166666666667</v>
      </c>
      <c r="OA263" s="5"/>
    </row>
    <row r="264" customFormat="false" ht="12.75" hidden="false" customHeight="false" outlineLevel="0" collapsed="false">
      <c r="A264" s="150"/>
      <c r="B264" s="151" t="n">
        <f aca="false">AVERAGE(AO264,BO264,CO264,DO264,EO264,FO264,GO264,HO264,IO264,JO264,KO264,LO264,MO264,NO264)</f>
        <v>20.3249228395062</v>
      </c>
      <c r="C264" s="163"/>
      <c r="D264" s="159"/>
      <c r="E264" s="156"/>
      <c r="F264" s="160"/>
      <c r="G264" s="164" t="n">
        <f aca="false">MAX(AC264:AN264,BC264:BN264,CC264:CN264,DC264:DN264,EC264:EN264,FC264:FN264,GC264:GN264,HC264:HN264,IC264:IN264,JC264:JN264,KC264:KN264,LC264:LN264,MC264:MN264,NC264:NN264)</f>
        <v>28.3027777777778</v>
      </c>
      <c r="H264" s="161" t="n">
        <f aca="false">MEDIAN(AC264:AN264,BC264:BN264,CC264:CN264,DC264:DN264,EC264:EN264,FC264:FN264,GC264:GN264,HC264:HN264,IC264:IN264,JC264:JN264,KC264:KN264,LC264:LN264,MC264:MN264,NC264:NN264)</f>
        <v>19.95</v>
      </c>
      <c r="I264" s="151" t="n">
        <f aca="false">MIN(AC264:AN264,BC264:BN264,CC264:CN264,DC264:DN264,EC264:EN264,FC264:FN264,GC264:GN264,HC264:HN264,IC264:IN264,JC264:JN264,KC264:KN264,LC264:LN264,MC264:MN264,NC264:NN264)</f>
        <v>12.7</v>
      </c>
      <c r="J264" s="162" t="n">
        <f aca="false">(G264+I264)/2</f>
        <v>20.5013888888889</v>
      </c>
      <c r="FA264" s="1" t="n">
        <f aca="false">FA263+1</f>
        <v>1864</v>
      </c>
      <c r="FB264" s="111" t="n">
        <v>1864</v>
      </c>
      <c r="FC264" s="109" t="n">
        <v>26.2</v>
      </c>
      <c r="FD264" s="109" t="n">
        <v>24.8</v>
      </c>
      <c r="FE264" s="109" t="n">
        <v>24.1</v>
      </c>
      <c r="FF264" s="109" t="n">
        <v>20</v>
      </c>
      <c r="FG264" s="109" t="n">
        <v>16.6</v>
      </c>
      <c r="FH264" s="109" t="n">
        <v>12.7</v>
      </c>
      <c r="FI264" s="109" t="n">
        <v>12.8</v>
      </c>
      <c r="FJ264" s="109" t="n">
        <v>13.2</v>
      </c>
      <c r="FK264" s="109" t="n">
        <v>18.2</v>
      </c>
      <c r="FL264" s="109" t="n">
        <v>18.9</v>
      </c>
      <c r="FM264" s="109" t="n">
        <v>24.4</v>
      </c>
      <c r="FN264" s="109" t="n">
        <v>24.2</v>
      </c>
      <c r="FO264" s="110" t="n">
        <f aca="false">SUM(FC264:FN264)/12</f>
        <v>19.675</v>
      </c>
      <c r="GA264" s="1" t="n">
        <f aca="false">GA263+1</f>
        <v>1864</v>
      </c>
      <c r="GB264" s="111" t="n">
        <v>1864</v>
      </c>
      <c r="GC264" s="109" t="n">
        <v>24.4</v>
      </c>
      <c r="GD264" s="109" t="n">
        <v>23.2</v>
      </c>
      <c r="GE264" s="109" t="n">
        <v>25.1</v>
      </c>
      <c r="GF264" s="109" t="n">
        <v>19.9</v>
      </c>
      <c r="GG264" s="109" t="n">
        <v>16.5</v>
      </c>
      <c r="GH264" s="109" t="n">
        <v>13.3</v>
      </c>
      <c r="GI264" s="109" t="n">
        <v>14.3</v>
      </c>
      <c r="GJ264" s="109" t="n">
        <v>14.1</v>
      </c>
      <c r="GK264" s="109" t="n">
        <v>18.5</v>
      </c>
      <c r="GL264" s="109" t="n">
        <v>18.3</v>
      </c>
      <c r="GM264" s="109" t="n">
        <v>21.9</v>
      </c>
      <c r="GN264" s="109" t="n">
        <v>22.3</v>
      </c>
      <c r="GO264" s="110" t="n">
        <f aca="false">SUM(GC264:GN264)/12</f>
        <v>19.3166666666667</v>
      </c>
      <c r="MA264" s="1" t="n">
        <f aca="false">MA263+1</f>
        <v>1864</v>
      </c>
      <c r="MB264" s="111" t="n">
        <v>1864</v>
      </c>
      <c r="MC264" s="120" t="n">
        <f aca="false">(MC261+MC262+MC263+MC265+MC266+MC267)/6</f>
        <v>28.3027777777778</v>
      </c>
      <c r="MD264" s="120" t="n">
        <f aca="false">(MD261+MD262+MD263+MD265+MD266+MD267)/6</f>
        <v>27.7833333333333</v>
      </c>
      <c r="ME264" s="120" t="n">
        <f aca="false">(ME261+ME262+ME263+ME265+ME266+ME267)/6</f>
        <v>26.625</v>
      </c>
      <c r="MF264" s="122" t="n">
        <f aca="false">AVERAGE(MF265:MF267)</f>
        <v>23</v>
      </c>
      <c r="MG264" s="120" t="n">
        <f aca="false">(MG261+MG262+MG263+MG265+MG266+MG267)/6</f>
        <v>18.9861111111111</v>
      </c>
      <c r="MH264" s="122" t="n">
        <f aca="false">AVERAGE(MH265:MH267)</f>
        <v>16.3</v>
      </c>
      <c r="MI264" s="122" t="n">
        <f aca="false">AVERAGE(MI260:MI262)</f>
        <v>14.9</v>
      </c>
      <c r="MJ264" s="122" t="n">
        <f aca="false">AVERAGE(MJ260:MJ262)</f>
        <v>15.7</v>
      </c>
      <c r="MK264" s="120" t="n">
        <f aca="false">(MK261+MK262+MK263+MK265+MK266+MK267)/6</f>
        <v>18.5944444444444</v>
      </c>
      <c r="ML264" s="120" t="n">
        <f aca="false">(ML261+ML262+ML263+ML265+ML266+ML267)/6</f>
        <v>21.9916666666667</v>
      </c>
      <c r="MM264" s="120" t="n">
        <f aca="false">(MM261+MM262+MM263+MM265+MM266+MM267)/6</f>
        <v>25.4972222222222</v>
      </c>
      <c r="MN264" s="120" t="n">
        <f aca="false">(MN261+MN262+MN263+MN265+MN266+MN267)/6</f>
        <v>26.1166666666667</v>
      </c>
      <c r="MO264" s="110" t="n">
        <f aca="false">SUM(MC264:MN264)/12</f>
        <v>21.9831018518519</v>
      </c>
      <c r="OA264" s="5"/>
    </row>
    <row r="265" customFormat="false" ht="12.75" hidden="false" customHeight="false" outlineLevel="0" collapsed="false">
      <c r="A265" s="150" t="n">
        <f aca="false">A260+5</f>
        <v>1865</v>
      </c>
      <c r="B265" s="151" t="n">
        <f aca="false">AVERAGE(AO265,BO265,CO265,DO265,EO265,FO265,GO265,HO265,IO265,JO265,KO265,LO265,MO265,NO265)</f>
        <v>20.5476851851852</v>
      </c>
      <c r="C265" s="163" t="n">
        <f aca="false">AVERAGE(B261:B265)</f>
        <v>20.5547993827161</v>
      </c>
      <c r="D265" s="159"/>
      <c r="E265" s="156"/>
      <c r="F265" s="160"/>
      <c r="G265" s="164" t="n">
        <f aca="false">MAX(AC265:AN265,BC265:BN265,CC265:CN265,DC265:DN265,EC265:EN265,FC265:FN265,GC265:GN265,HC265:HN265,IC265:IN265,JC265:JN265,KC265:KN265,LC265:LN265,MC265:MN265,NC265:NN265)</f>
        <v>29.5</v>
      </c>
      <c r="H265" s="161" t="n">
        <f aca="false">MEDIAN(AC265:AN265,BC265:BN265,CC265:CN265,DC265:DN265,EC265:EN265,FC265:FN265,GC265:GN265,HC265:HN265,IC265:IN265,JC265:JN265,KC265:KN265,LC265:LN265,MC265:MN265,NC265:NN265)</f>
        <v>20.95</v>
      </c>
      <c r="I265" s="151" t="n">
        <f aca="false">MIN(AC265:AN265,BC265:BN265,CC265:CN265,DC265:DN265,EC265:EN265,FC265:FN265,GC265:GN265,HC265:HN265,IC265:IN265,JC265:JN265,KC265:KN265,LC265:LN265,MC265:MN265,NC265:NN265)</f>
        <v>12.3</v>
      </c>
      <c r="J265" s="162" t="n">
        <f aca="false">(G265+I265)/2</f>
        <v>20.9</v>
      </c>
      <c r="FA265" s="1" t="n">
        <f aca="false">FA264+1</f>
        <v>1865</v>
      </c>
      <c r="FB265" s="111" t="n">
        <v>1865</v>
      </c>
      <c r="FC265" s="109" t="n">
        <v>25.7</v>
      </c>
      <c r="FD265" s="109" t="n">
        <v>25.9</v>
      </c>
      <c r="FE265" s="109" t="n">
        <v>26.1</v>
      </c>
      <c r="FF265" s="109" t="n">
        <v>23.1</v>
      </c>
      <c r="FG265" s="109" t="n">
        <v>14.8</v>
      </c>
      <c r="FH265" s="109" t="n">
        <v>13.7</v>
      </c>
      <c r="FI265" s="109" t="n">
        <v>12.3</v>
      </c>
      <c r="FJ265" s="109" t="n">
        <v>15.6</v>
      </c>
      <c r="FK265" s="109" t="n">
        <v>17.1</v>
      </c>
      <c r="FL265" s="109" t="n">
        <v>20</v>
      </c>
      <c r="FM265" s="109" t="n">
        <v>26.3</v>
      </c>
      <c r="FN265" s="109" t="n">
        <v>21.2</v>
      </c>
      <c r="FO265" s="110" t="n">
        <f aca="false">SUM(FC265:FN265)/12</f>
        <v>20.15</v>
      </c>
      <c r="GA265" s="1" t="n">
        <f aca="false">GA264+1</f>
        <v>1865</v>
      </c>
      <c r="GB265" s="111" t="n">
        <v>1865</v>
      </c>
      <c r="GC265" s="109" t="n">
        <v>22.7</v>
      </c>
      <c r="GD265" s="109" t="n">
        <v>24.1</v>
      </c>
      <c r="GE265" s="109" t="n">
        <v>22.3</v>
      </c>
      <c r="GF265" s="109" t="n">
        <v>22.7</v>
      </c>
      <c r="GG265" s="109" t="n">
        <v>14.8</v>
      </c>
      <c r="GH265" s="109" t="n">
        <v>14.6</v>
      </c>
      <c r="GI265" s="109" t="n">
        <v>12.9</v>
      </c>
      <c r="GJ265" s="109" t="n">
        <v>15.8</v>
      </c>
      <c r="GK265" s="109" t="n">
        <v>16.2</v>
      </c>
      <c r="GL265" s="109" t="n">
        <v>19.9</v>
      </c>
      <c r="GM265" s="109" t="n">
        <v>23.9</v>
      </c>
      <c r="GN265" s="109" t="n">
        <v>22.8</v>
      </c>
      <c r="GO265" s="110" t="n">
        <f aca="false">SUM(GC265:GN265)/12</f>
        <v>19.3916666666667</v>
      </c>
      <c r="MA265" s="1" t="n">
        <f aca="false">MA264+1</f>
        <v>1865</v>
      </c>
      <c r="MB265" s="111" t="n">
        <v>1865</v>
      </c>
      <c r="MC265" s="120" t="n">
        <f aca="false">(MC261+MC262+MC263+MC266+MC267+MC268)/6</f>
        <v>28.1166666666667</v>
      </c>
      <c r="MD265" s="122" t="n">
        <f aca="false">AVERAGE(MD266:MD268)</f>
        <v>29.5</v>
      </c>
      <c r="ME265" s="122" t="n">
        <f aca="false">AVERAGE(ME266:ME268)</f>
        <v>27.4</v>
      </c>
      <c r="MF265" s="109" t="n">
        <v>24.3</v>
      </c>
      <c r="MG265" s="122" t="n">
        <f aca="false">AVERAGE(MG266:MG268)</f>
        <v>20.3666666666667</v>
      </c>
      <c r="MH265" s="109" t="n">
        <v>14.6</v>
      </c>
      <c r="MI265" s="122" t="n">
        <f aca="false">AVERAGE(MI266:MI268)</f>
        <v>14.8333333333333</v>
      </c>
      <c r="MJ265" s="122" t="n">
        <f aca="false">AVERAGE(MJ266:MJ268)</f>
        <v>16</v>
      </c>
      <c r="MK265" s="109" t="n">
        <v>17.9</v>
      </c>
      <c r="ML265" s="109" t="n">
        <v>20.7</v>
      </c>
      <c r="MM265" s="109" t="n">
        <v>26.9</v>
      </c>
      <c r="MN265" s="109" t="n">
        <v>24.6</v>
      </c>
      <c r="MO265" s="110" t="n">
        <f aca="false">SUM(MC265:MN265)/12</f>
        <v>22.1013888888889</v>
      </c>
      <c r="OA265" s="5"/>
    </row>
    <row r="266" customFormat="false" ht="12.75" hidden="false" customHeight="false" outlineLevel="0" collapsed="false">
      <c r="A266" s="150"/>
      <c r="B266" s="151" t="n">
        <f aca="false">AVERAGE(AO266,BO266,CO266,DO266,EO266,FO266,GO266,HO266,IO266,JO266,KO266,LO266,MO266,NO266)</f>
        <v>21.1583333333333</v>
      </c>
      <c r="C266" s="163" t="n">
        <f aca="false">AVERAGE(B262:B266)</f>
        <v>20.6797993827161</v>
      </c>
      <c r="D266" s="164"/>
      <c r="E266" s="156"/>
      <c r="F266" s="160"/>
      <c r="G266" s="164" t="n">
        <f aca="false">MAX(AC266:AN266,BC266:BN266,CC266:CN266,DC266:DN266,EC266:EN266,FC266:FN266,GC266:GN266,HC266:HN266,IC266:IN266,JC266:JN266,KC266:KN266,LC266:LN266,MC266:MN266,NC266:NN266)</f>
        <v>29.7</v>
      </c>
      <c r="H266" s="161" t="n">
        <f aca="false">MEDIAN(AC266:AN266,BC266:BN266,CC266:CN266,DC266:DN266,EC266:EN266,FC266:FN266,GC266:GN266,HC266:HN266,IC266:IN266,JC266:JN266,KC266:KN266,LC266:LN266,MC266:MN266,NC266:NN266)</f>
        <v>20.8</v>
      </c>
      <c r="I266" s="151" t="n">
        <f aca="false">MIN(AC266:AN266,BC266:BN266,CC266:CN266,DC266:DN266,EC266:EN266,FC266:FN266,GC266:GN266,HC266:HN266,IC266:IN266,JC266:JN266,KC266:KN266,LC266:LN266,MC266:MN266,NC266:NN266)</f>
        <v>13.3</v>
      </c>
      <c r="J266" s="162" t="n">
        <f aca="false">(G266+I266)/2</f>
        <v>21.5</v>
      </c>
      <c r="FA266" s="1" t="n">
        <f aca="false">FA265+1</f>
        <v>1866</v>
      </c>
      <c r="FB266" s="111" t="n">
        <v>1866</v>
      </c>
      <c r="FC266" s="109" t="n">
        <v>27.8</v>
      </c>
      <c r="FD266" s="109" t="n">
        <v>29.7</v>
      </c>
      <c r="FE266" s="109" t="n">
        <v>24.9</v>
      </c>
      <c r="FF266" s="109" t="n">
        <v>22.9</v>
      </c>
      <c r="FG266" s="109" t="n">
        <v>18.7</v>
      </c>
      <c r="FH266" s="109" t="n">
        <v>14.3</v>
      </c>
      <c r="FI266" s="109" t="n">
        <v>13.6</v>
      </c>
      <c r="FJ266" s="109" t="n">
        <v>20.6</v>
      </c>
      <c r="FK266" s="109" t="n">
        <v>17.1</v>
      </c>
      <c r="FL266" s="109" t="n">
        <v>20.2</v>
      </c>
      <c r="FM266" s="109" t="n">
        <v>21</v>
      </c>
      <c r="FN266" s="109" t="n">
        <v>25.9</v>
      </c>
      <c r="FO266" s="110" t="n">
        <f aca="false">SUM(FC266:FN266)/12</f>
        <v>21.3916666666667</v>
      </c>
      <c r="GA266" s="1" t="n">
        <f aca="false">GA265+1</f>
        <v>1866</v>
      </c>
      <c r="GB266" s="111" t="n">
        <v>1866</v>
      </c>
      <c r="GC266" s="109" t="n">
        <v>26.5</v>
      </c>
      <c r="GD266" s="109" t="n">
        <v>28</v>
      </c>
      <c r="GE266" s="109" t="n">
        <v>24.3</v>
      </c>
      <c r="GF266" s="109" t="n">
        <v>21.9</v>
      </c>
      <c r="GG266" s="109" t="n">
        <v>18.3</v>
      </c>
      <c r="GH266" s="109" t="n">
        <v>16.2</v>
      </c>
      <c r="GI266" s="109" t="n">
        <v>13.3</v>
      </c>
      <c r="GJ266" s="109" t="n">
        <v>15.4</v>
      </c>
      <c r="GK266" s="109" t="n">
        <v>15.4</v>
      </c>
      <c r="GL266" s="109" t="n">
        <v>19.7</v>
      </c>
      <c r="GM266" s="109" t="n">
        <v>19.4</v>
      </c>
      <c r="GN266" s="109" t="n">
        <v>24.1</v>
      </c>
      <c r="GO266" s="110" t="n">
        <f aca="false">SUM(GC266:GN266)/12</f>
        <v>20.2083333333333</v>
      </c>
      <c r="MA266" s="1" t="n">
        <f aca="false">MA265+1</f>
        <v>1866</v>
      </c>
      <c r="MB266" s="111" t="n">
        <v>1866</v>
      </c>
      <c r="MC266" s="109" t="n">
        <v>28.2</v>
      </c>
      <c r="MD266" s="109" t="n">
        <v>28.9</v>
      </c>
      <c r="ME266" s="109" t="n">
        <v>24.7</v>
      </c>
      <c r="MF266" s="109" t="n">
        <v>22.3</v>
      </c>
      <c r="MG266" s="109" t="n">
        <v>20</v>
      </c>
      <c r="MH266" s="109" t="n">
        <v>15.4</v>
      </c>
      <c r="MI266" s="109" t="n">
        <v>14.2</v>
      </c>
      <c r="MJ266" s="109" t="n">
        <v>15.6</v>
      </c>
      <c r="MK266" s="109" t="n">
        <v>19.2</v>
      </c>
      <c r="ML266" s="109" t="n">
        <v>22.7</v>
      </c>
      <c r="MM266" s="109" t="n">
        <v>24.4</v>
      </c>
      <c r="MN266" s="109" t="n">
        <v>26.9</v>
      </c>
      <c r="MO266" s="110" t="n">
        <f aca="false">SUM(MC266:MN266)/12</f>
        <v>21.875</v>
      </c>
      <c r="OA266" s="5"/>
    </row>
    <row r="267" customFormat="false" ht="12.75" hidden="false" customHeight="false" outlineLevel="0" collapsed="false">
      <c r="A267" s="150"/>
      <c r="B267" s="151" t="n">
        <f aca="false">AVERAGE(AO267,BO267,CO267,DO267,EO267,FO267,GO267,HO267,IO267,JO267,KO267,LO267,MO267,NO267)</f>
        <v>21.2611111111111</v>
      </c>
      <c r="C267" s="163" t="n">
        <f aca="false">AVERAGE(B263:B267)</f>
        <v>20.6711882716049</v>
      </c>
      <c r="D267" s="164"/>
      <c r="E267" s="156"/>
      <c r="F267" s="160"/>
      <c r="G267" s="164" t="n">
        <f aca="false">MAX(AC267:AN267,BC267:BN267,CC267:CN267,DC267:DN267,EC267:EN267,FC267:FN267,GC267:GN267,HC267:HN267,IC267:IN267,JC267:JN267,KC267:KN267,LC267:LN267,MC267:MN267,NC267:NN267)</f>
        <v>31.7</v>
      </c>
      <c r="H267" s="161" t="n">
        <f aca="false">MEDIAN(AC267:AN267,BC267:BN267,CC267:CN267,DC267:DN267,EC267:EN267,FC267:FN267,GC267:GN267,HC267:HN267,IC267:IN267,JC267:JN267,KC267:KN267,LC267:LN267,MC267:MN267,NC267:NN267)</f>
        <v>21</v>
      </c>
      <c r="I267" s="151" t="n">
        <f aca="false">MIN(AC267:AN267,BC267:BN267,CC267:CN267,DC267:DN267,EC267:EN267,FC267:FN267,GC267:GN267,HC267:HN267,IC267:IN267,JC267:JN267,KC267:KN267,LC267:LN267,MC267:MN267,NC267:NN267)</f>
        <v>13.8</v>
      </c>
      <c r="J267" s="162" t="n">
        <f aca="false">(G267+I267)/2</f>
        <v>22.75</v>
      </c>
      <c r="FA267" s="1" t="n">
        <f aca="false">FA266+1</f>
        <v>1867</v>
      </c>
      <c r="FB267" s="111" t="n">
        <v>1867</v>
      </c>
      <c r="FC267" s="109" t="n">
        <v>28.2</v>
      </c>
      <c r="FD267" s="109" t="n">
        <v>22.3</v>
      </c>
      <c r="FE267" s="109" t="n">
        <v>22.6</v>
      </c>
      <c r="FF267" s="109" t="n">
        <v>21.3</v>
      </c>
      <c r="FG267" s="109" t="n">
        <v>18.4</v>
      </c>
      <c r="FH267" s="109" t="n">
        <v>16.6</v>
      </c>
      <c r="FI267" s="109" t="n">
        <v>15.5</v>
      </c>
      <c r="FJ267" s="109" t="n">
        <v>16</v>
      </c>
      <c r="FK267" s="109" t="n">
        <v>15.7</v>
      </c>
      <c r="FL267" s="109" t="n">
        <v>21.1</v>
      </c>
      <c r="FM267" s="109" t="n">
        <v>23.9</v>
      </c>
      <c r="FN267" s="109" t="n">
        <v>24.6</v>
      </c>
      <c r="FO267" s="110" t="n">
        <f aca="false">SUM(FC267:FN267)/12</f>
        <v>20.5166666666667</v>
      </c>
      <c r="GA267" s="1" t="n">
        <f aca="false">GA266+1</f>
        <v>1867</v>
      </c>
      <c r="GB267" s="111" t="n">
        <v>1867</v>
      </c>
      <c r="GC267" s="109" t="n">
        <v>27.9</v>
      </c>
      <c r="GD267" s="109" t="n">
        <v>26.7</v>
      </c>
      <c r="GE267" s="109" t="n">
        <v>24.3</v>
      </c>
      <c r="GF267" s="109" t="n">
        <v>20.8</v>
      </c>
      <c r="GG267" s="109" t="n">
        <v>18.4</v>
      </c>
      <c r="GH267" s="109" t="n">
        <v>17.4</v>
      </c>
      <c r="GI267" s="109" t="n">
        <v>13.8</v>
      </c>
      <c r="GJ267" s="109" t="n">
        <v>15.9</v>
      </c>
      <c r="GK267" s="109" t="n">
        <v>15.8</v>
      </c>
      <c r="GL267" s="109" t="n">
        <v>18.2</v>
      </c>
      <c r="GM267" s="109" t="n">
        <v>20.9</v>
      </c>
      <c r="GN267" s="109" t="n">
        <v>22</v>
      </c>
      <c r="GO267" s="110" t="n">
        <f aca="false">SUM(GC267:GN267)/12</f>
        <v>20.175</v>
      </c>
      <c r="MA267" s="1" t="n">
        <f aca="false">MA266+1</f>
        <v>1867</v>
      </c>
      <c r="MB267" s="111" t="n">
        <v>1867</v>
      </c>
      <c r="MC267" s="109" t="n">
        <v>31.7</v>
      </c>
      <c r="MD267" s="109" t="n">
        <v>29.4</v>
      </c>
      <c r="ME267" s="109" t="n">
        <v>27.4</v>
      </c>
      <c r="MF267" s="109" t="n">
        <v>22.4</v>
      </c>
      <c r="MG267" s="109" t="n">
        <v>20.3</v>
      </c>
      <c r="MH267" s="109" t="n">
        <v>18.9</v>
      </c>
      <c r="MI267" s="109" t="n">
        <v>15.8</v>
      </c>
      <c r="MJ267" s="109" t="n">
        <v>16.1</v>
      </c>
      <c r="MK267" s="120" t="n">
        <f aca="false">(MK263+MK265+MK266+MK268+MK269+MK270)/6</f>
        <v>18.8666666666667</v>
      </c>
      <c r="ML267" s="120" t="n">
        <f aca="false">(ML266+ML268)/2</f>
        <v>23.15</v>
      </c>
      <c r="MM267" s="120" t="n">
        <f aca="false">(MM263+MM265+MM266+MM268+MM269+MM270)/6</f>
        <v>25.5833333333333</v>
      </c>
      <c r="MN267" s="109" t="n">
        <v>27.5</v>
      </c>
      <c r="MO267" s="110" t="n">
        <f aca="false">SUM(MC267:MN267)/12</f>
        <v>23.0916666666667</v>
      </c>
      <c r="OA267" s="5"/>
    </row>
    <row r="268" customFormat="false" ht="12.75" hidden="false" customHeight="false" outlineLevel="0" collapsed="false">
      <c r="A268" s="150"/>
      <c r="B268" s="151" t="n">
        <f aca="false">AVERAGE(AO268,BO268,CO268,DO268,EO268,FO268,GO268,HO268,IO268,JO268,KO268,LO268,MO268,NO268)</f>
        <v>21.3694444444444</v>
      </c>
      <c r="C268" s="163" t="n">
        <f aca="false">AVERAGE(B264:B268)</f>
        <v>20.932299382716</v>
      </c>
      <c r="D268" s="164"/>
      <c r="E268" s="156"/>
      <c r="F268" s="160"/>
      <c r="G268" s="164" t="n">
        <f aca="false">MAX(AC268:AN268,BC268:BN268,CC268:CN268,DC268:DN268,EC268:EN268,FC268:FN268,GC268:GN268,HC268:HN268,IC268:IN268,JC268:JN268,KC268:KN268,LC268:LN268,MC268:MN268,NC268:NN268)</f>
        <v>30.2</v>
      </c>
      <c r="H268" s="161" t="n">
        <f aca="false">MEDIAN(AC268:AN268,BC268:BN268,CC268:CN268,DC268:DN268,EC268:EN268,FC268:FN268,GC268:GN268,HC268:HN268,IC268:IN268,JC268:JN268,KC268:KN268,LC268:LN268,MC268:MN268,NC268:NN268)</f>
        <v>21.75</v>
      </c>
      <c r="I268" s="151" t="n">
        <f aca="false">MIN(AC268:AN268,BC268:BN268,CC268:CN268,DC268:DN268,EC268:EN268,FC268:FN268,GC268:GN268,HC268:HN268,IC268:IN268,JC268:JN268,KC268:KN268,LC268:LN268,MC268:MN268,NC268:NN268)</f>
        <v>13</v>
      </c>
      <c r="J268" s="162" t="n">
        <f aca="false">(G268+I268)/2</f>
        <v>21.6</v>
      </c>
      <c r="FA268" s="1" t="n">
        <f aca="false">FA267+1</f>
        <v>1868</v>
      </c>
      <c r="FB268" s="111" t="n">
        <v>1868</v>
      </c>
      <c r="FC268" s="109" t="n">
        <v>23.8</v>
      </c>
      <c r="FD268" s="109" t="n">
        <v>27.1</v>
      </c>
      <c r="FE268" s="109" t="n">
        <v>27.6</v>
      </c>
      <c r="FF268" s="109" t="n">
        <v>20.8</v>
      </c>
      <c r="FG268" s="109" t="n">
        <v>19.1</v>
      </c>
      <c r="FH268" s="109" t="n">
        <v>14.2</v>
      </c>
      <c r="FI268" s="109" t="n">
        <v>13</v>
      </c>
      <c r="FJ268" s="109" t="n">
        <v>15.1</v>
      </c>
      <c r="FK268" s="109" t="n">
        <v>18.4</v>
      </c>
      <c r="FL268" s="109" t="n">
        <v>22.3</v>
      </c>
      <c r="FM268" s="109" t="n">
        <v>24.2</v>
      </c>
      <c r="FN268" s="109" t="n">
        <v>26.3</v>
      </c>
      <c r="FO268" s="110" t="n">
        <f aca="false">SUM(FC268:FN268)/12</f>
        <v>20.9916666666667</v>
      </c>
      <c r="GA268" s="1" t="n">
        <f aca="false">GA267+1</f>
        <v>1868</v>
      </c>
      <c r="GB268" s="111" t="n">
        <v>1868</v>
      </c>
      <c r="GC268" s="109" t="n">
        <v>22.7</v>
      </c>
      <c r="GD268" s="109" t="n">
        <v>26.1</v>
      </c>
      <c r="GE268" s="109" t="n">
        <v>26.9</v>
      </c>
      <c r="GF268" s="109" t="n">
        <v>21.2</v>
      </c>
      <c r="GG268" s="109" t="n">
        <v>18.7</v>
      </c>
      <c r="GH268" s="109" t="n">
        <v>14.4</v>
      </c>
      <c r="GI268" s="109" t="n">
        <v>13.7</v>
      </c>
      <c r="GJ268" s="109" t="n">
        <v>15.1</v>
      </c>
      <c r="GK268" s="109" t="n">
        <v>17.6</v>
      </c>
      <c r="GL268" s="109" t="n">
        <v>19.5</v>
      </c>
      <c r="GM268" s="109" t="n">
        <v>22.8</v>
      </c>
      <c r="GN268" s="109" t="n">
        <v>23.9</v>
      </c>
      <c r="GO268" s="110" t="n">
        <f aca="false">SUM(GC268:GN268)/12</f>
        <v>20.2166666666667</v>
      </c>
      <c r="MA268" s="1" t="n">
        <f aca="false">MA267+1</f>
        <v>1868</v>
      </c>
      <c r="MB268" s="111" t="n">
        <v>1868</v>
      </c>
      <c r="MC268" s="109" t="n">
        <v>27</v>
      </c>
      <c r="MD268" s="109" t="n">
        <v>30.2</v>
      </c>
      <c r="ME268" s="109" t="n">
        <v>30.1</v>
      </c>
      <c r="MF268" s="109" t="n">
        <v>22.8</v>
      </c>
      <c r="MG268" s="109" t="n">
        <v>20.8</v>
      </c>
      <c r="MH268" s="109" t="n">
        <v>15.9</v>
      </c>
      <c r="MI268" s="109" t="n">
        <v>14.5</v>
      </c>
      <c r="MJ268" s="109" t="n">
        <v>16.3</v>
      </c>
      <c r="MK268" s="109" t="n">
        <v>19.6</v>
      </c>
      <c r="ML268" s="109" t="n">
        <v>23.6</v>
      </c>
      <c r="MM268" s="109" t="n">
        <v>26.2</v>
      </c>
      <c r="MN268" s="109" t="n">
        <v>27.8</v>
      </c>
      <c r="MO268" s="110" t="n">
        <f aca="false">SUM(MC268:MN268)/12</f>
        <v>22.9</v>
      </c>
      <c r="OA268" s="5"/>
    </row>
    <row r="269" customFormat="false" ht="12.75" hidden="false" customHeight="false" outlineLevel="0" collapsed="false">
      <c r="A269" s="150"/>
      <c r="B269" s="151" t="n">
        <f aca="false">AVERAGE(AO269,BO269,CO269,DO269,EO269,FO269,GO269,HO269,IO269,JO269,KO269,LO269,MO269,NO269)</f>
        <v>21.5162037037037</v>
      </c>
      <c r="C269" s="163" t="n">
        <f aca="false">AVERAGE(B265:B269)</f>
        <v>21.1705555555556</v>
      </c>
      <c r="D269" s="164"/>
      <c r="E269" s="156"/>
      <c r="F269" s="160"/>
      <c r="G269" s="164" t="n">
        <f aca="false">MAX(AC269:AN269,BC269:BN269,CC269:CN269,DC269:DN269,EC269:EN269,FC269:FN269,GC269:GN269,HC269:HN269,IC269:IN269,JC269:JN269,KC269:KN269,LC269:LN269,MC269:MN269,NC269:NN269)</f>
        <v>29.4</v>
      </c>
      <c r="H269" s="161" t="n">
        <f aca="false">MEDIAN(AC269:AN269,BC269:BN269,CC269:CN269,DC269:DN269,EC269:EN269,FC269:FN269,GC269:GN269,HC269:HN269,IC269:IN269,JC269:JN269,KC269:KN269,LC269:LN269,MC269:MN269,NC269:NN269)</f>
        <v>21.3</v>
      </c>
      <c r="I269" s="151" t="n">
        <f aca="false">MIN(AC269:AN269,BC269:BN269,CC269:CN269,DC269:DN269,EC269:EN269,FC269:FN269,GC269:GN269,HC269:HN269,IC269:IN269,JC269:JN269,KC269:KN269,LC269:LN269,MC269:MN269,NC269:NN269)</f>
        <v>14.3</v>
      </c>
      <c r="J269" s="162" t="n">
        <f aca="false">(G269+I269)/2</f>
        <v>21.85</v>
      </c>
      <c r="FA269" s="1" t="n">
        <f aca="false">FA268+1</f>
        <v>1869</v>
      </c>
      <c r="FB269" s="111" t="n">
        <v>1869</v>
      </c>
      <c r="FC269" s="109" t="n">
        <v>29</v>
      </c>
      <c r="FD269" s="109" t="n">
        <v>26.5</v>
      </c>
      <c r="FE269" s="109" t="n">
        <v>25.7</v>
      </c>
      <c r="FF269" s="109" t="n">
        <v>21.1</v>
      </c>
      <c r="FG269" s="109" t="n">
        <v>16.2</v>
      </c>
      <c r="FH269" s="109" t="n">
        <v>15</v>
      </c>
      <c r="FI269" s="109" t="n">
        <v>14.3</v>
      </c>
      <c r="FJ269" s="109" t="n">
        <v>16.1</v>
      </c>
      <c r="FK269" s="109" t="n">
        <v>18.5</v>
      </c>
      <c r="FL269" s="109" t="n">
        <v>20.4</v>
      </c>
      <c r="FM269" s="109" t="n">
        <v>25.2</v>
      </c>
      <c r="FN269" s="109" t="n">
        <v>27.2</v>
      </c>
      <c r="FO269" s="110" t="n">
        <f aca="false">SUM(FC269:FN269)/12</f>
        <v>21.2666666666667</v>
      </c>
      <c r="GA269" s="1" t="n">
        <f aca="false">GA268+1</f>
        <v>1869</v>
      </c>
      <c r="GB269" s="111" t="n">
        <v>1869</v>
      </c>
      <c r="GC269" s="109" t="n">
        <v>25.2</v>
      </c>
      <c r="GD269" s="109" t="n">
        <v>25.4</v>
      </c>
      <c r="GE269" s="109" t="n">
        <v>24.7</v>
      </c>
      <c r="GF269" s="109" t="n">
        <v>19.3</v>
      </c>
      <c r="GG269" s="109" t="n">
        <v>16</v>
      </c>
      <c r="GH269" s="109" t="n">
        <v>15.2</v>
      </c>
      <c r="GI269" s="109" t="n">
        <v>14.8</v>
      </c>
      <c r="GJ269" s="109" t="n">
        <v>15.7</v>
      </c>
      <c r="GK269" s="109" t="n">
        <v>17.7</v>
      </c>
      <c r="GL269" s="109" t="n">
        <v>18.8</v>
      </c>
      <c r="GM269" s="109" t="n">
        <v>22.6</v>
      </c>
      <c r="GN269" s="109" t="n">
        <v>23.7</v>
      </c>
      <c r="GO269" s="110" t="n">
        <f aca="false">SUM(GC269:GN269)/12</f>
        <v>19.925</v>
      </c>
      <c r="MA269" s="1" t="n">
        <f aca="false">MA268+1</f>
        <v>1869</v>
      </c>
      <c r="MB269" s="111" t="n">
        <v>1869</v>
      </c>
      <c r="MC269" s="109" t="n">
        <v>29.3</v>
      </c>
      <c r="MD269" s="109" t="n">
        <v>29.1</v>
      </c>
      <c r="ME269" s="109" t="n">
        <v>27.9</v>
      </c>
      <c r="MF269" s="109" t="n">
        <v>23.7</v>
      </c>
      <c r="MG269" s="109" t="n">
        <v>18.8</v>
      </c>
      <c r="MH269" s="109" t="n">
        <v>16.3</v>
      </c>
      <c r="MI269" s="120" t="n">
        <f aca="false">(MI266+MI267+MI268+MI270+MI271+MI281)/6</f>
        <v>14.7333333333333</v>
      </c>
      <c r="MJ269" s="109" t="n">
        <v>18.7</v>
      </c>
      <c r="MK269" s="109" t="n">
        <v>21.5</v>
      </c>
      <c r="ML269" s="120" t="n">
        <f aca="false">(ML268+ML270)/2</f>
        <v>23.25</v>
      </c>
      <c r="MM269" s="109" t="n">
        <v>27.6</v>
      </c>
      <c r="MN269" s="109" t="n">
        <v>29.4</v>
      </c>
      <c r="MO269" s="110" t="n">
        <f aca="false">SUM(MC269:MN269)/12</f>
        <v>23.3569444444444</v>
      </c>
      <c r="OA269" s="5"/>
    </row>
    <row r="270" customFormat="false" ht="12.75" hidden="false" customHeight="false" outlineLevel="0" collapsed="false">
      <c r="A270" s="150" t="n">
        <f aca="false">A265+5</f>
        <v>1870</v>
      </c>
      <c r="B270" s="151" t="n">
        <f aca="false">AVERAGE(AO270,BO270,CO270,DO270,EO270,FO270,GO270,HO270,IO270,JO270,KO270,LO270,MO270,NO270)</f>
        <v>20.625</v>
      </c>
      <c r="C270" s="163" t="n">
        <f aca="false">AVERAGE(B266:B270)</f>
        <v>21.1860185185185</v>
      </c>
      <c r="D270" s="164" t="n">
        <f aca="false">AVERAGE(B261:B270)</f>
        <v>20.8704089506173</v>
      </c>
      <c r="E270" s="156"/>
      <c r="F270" s="160"/>
      <c r="G270" s="164" t="n">
        <f aca="false">MAX(AC270:AN270,BC270:BN270,CC270:CN270,DC270:DN270,EC270:EN270,FC270:FN270,GC270:GN270,HC270:HN270,IC270:IN270,JC270:JN270,KC270:KN270,LC270:LN270,MC270:MN270,NC270:NN270)</f>
        <v>30.9</v>
      </c>
      <c r="H270" s="161" t="n">
        <f aca="false">MEDIAN(AC270:AN270,BC270:BN270,CC270:CN270,DC270:DN270,EC270:EN270,FC270:FN270,GC270:GN270,HC270:HN270,IC270:IN270,JC270:JN270,KC270:KN270,LC270:LN270,MC270:MN270,NC270:NN270)</f>
        <v>20.65</v>
      </c>
      <c r="I270" s="151" t="n">
        <f aca="false">MIN(AC270:AN270,BC270:BN270,CC270:CN270,DC270:DN270,EC270:EN270,FC270:FN270,GC270:GN270,HC270:HN270,IC270:IN270,JC270:JN270,KC270:KN270,LC270:LN270,MC270:MN270,NC270:NN270)</f>
        <v>13.6</v>
      </c>
      <c r="J270" s="162" t="n">
        <f aca="false">(G270+I270)/2</f>
        <v>22.25</v>
      </c>
      <c r="FA270" s="1" t="n">
        <f aca="false">FA269+1</f>
        <v>1870</v>
      </c>
      <c r="FB270" s="111" t="n">
        <v>1870</v>
      </c>
      <c r="FC270" s="109" t="n">
        <v>28.4</v>
      </c>
      <c r="FD270" s="109" t="n">
        <v>29.7</v>
      </c>
      <c r="FE270" s="109" t="n">
        <v>24.6</v>
      </c>
      <c r="FF270" s="109" t="n">
        <v>21.7</v>
      </c>
      <c r="FG270" s="109" t="n">
        <v>16</v>
      </c>
      <c r="FH270" s="109" t="n">
        <v>14.3</v>
      </c>
      <c r="FI270" s="120" t="n">
        <f aca="false">(FI267+FI268+FI269+FI271+FI272+FI273)/6</f>
        <v>13.8833333333333</v>
      </c>
      <c r="FJ270" s="109" t="n">
        <v>13.7</v>
      </c>
      <c r="FK270" s="109" t="n">
        <v>16.2</v>
      </c>
      <c r="FL270" s="109" t="n">
        <v>20.7</v>
      </c>
      <c r="FM270" s="109" t="n">
        <v>22.4</v>
      </c>
      <c r="FN270" s="109" t="n">
        <v>26.7</v>
      </c>
      <c r="FO270" s="110" t="n">
        <f aca="false">SUM(FC270:FN270)/12</f>
        <v>20.6902777777778</v>
      </c>
      <c r="GA270" s="1" t="n">
        <f aca="false">GA269+1</f>
        <v>1870</v>
      </c>
      <c r="GB270" s="111" t="n">
        <v>1870</v>
      </c>
      <c r="GC270" s="109" t="n">
        <v>25.8</v>
      </c>
      <c r="GD270" s="109" t="n">
        <v>27.2</v>
      </c>
      <c r="GE270" s="109" t="n">
        <v>25.2</v>
      </c>
      <c r="GF270" s="109" t="n">
        <v>21.2</v>
      </c>
      <c r="GG270" s="109" t="n">
        <v>16.9</v>
      </c>
      <c r="GH270" s="109" t="n">
        <v>14.4</v>
      </c>
      <c r="GI270" s="109" t="n">
        <v>13.6</v>
      </c>
      <c r="GJ270" s="109" t="n">
        <v>14.7</v>
      </c>
      <c r="GK270" s="109" t="n">
        <v>16.5</v>
      </c>
      <c r="GL270" s="109" t="n">
        <v>19.4</v>
      </c>
      <c r="GM270" s="109" t="n">
        <v>20.6</v>
      </c>
      <c r="GN270" s="109" t="n">
        <v>23.6</v>
      </c>
      <c r="GO270" s="110" t="n">
        <f aca="false">SUM(GC270:GN270)/12</f>
        <v>19.925</v>
      </c>
      <c r="MA270" s="1" t="n">
        <f aca="false">MA269+1</f>
        <v>1870</v>
      </c>
      <c r="MB270" s="111" t="n">
        <v>1870</v>
      </c>
      <c r="MC270" s="109" t="n">
        <v>14.2</v>
      </c>
      <c r="MD270" s="109" t="n">
        <v>30.9</v>
      </c>
      <c r="ME270" s="109" t="n">
        <v>26.7</v>
      </c>
      <c r="MF270" s="109" t="n">
        <v>24.2</v>
      </c>
      <c r="MG270" s="120" t="n">
        <f aca="false">(MG267+MG268+MG269+MG271+MG281+MG282)/6</f>
        <v>19.7333333333333</v>
      </c>
      <c r="MH270" s="120" t="n">
        <f aca="false">(MH267+MH268+MH269+MH271+MH281+MH282)/6</f>
        <v>16.1833333333333</v>
      </c>
      <c r="MI270" s="109" t="n">
        <v>13.9</v>
      </c>
      <c r="MJ270" s="109" t="n">
        <v>15.1</v>
      </c>
      <c r="MK270" s="109" t="n">
        <v>17.9</v>
      </c>
      <c r="ML270" s="109" t="n">
        <v>22.9</v>
      </c>
      <c r="MM270" s="109" t="n">
        <v>24.9</v>
      </c>
      <c r="MN270" s="109" t="n">
        <v>28.5</v>
      </c>
      <c r="MO270" s="110" t="n">
        <f aca="false">SUM(MC270:MN270)/12</f>
        <v>21.2597222222222</v>
      </c>
      <c r="OA270" s="5"/>
    </row>
    <row r="271" customFormat="false" ht="12.75" hidden="false" customHeight="false" outlineLevel="0" collapsed="false">
      <c r="A271" s="150"/>
      <c r="B271" s="151" t="n">
        <f aca="false">AVERAGE(AO271,BO271,CO271,DO271,EO271,FO271,GO271,HO271,IO271,JO271,KO271,LO271,MO271,NO271)</f>
        <v>21.4694444444444</v>
      </c>
      <c r="C271" s="163" t="n">
        <f aca="false">AVERAGE(B267:B271)</f>
        <v>21.2482407407407</v>
      </c>
      <c r="D271" s="164" t="n">
        <f aca="false">AVERAGE(B262:B271)</f>
        <v>20.9640200617284</v>
      </c>
      <c r="E271" s="156"/>
      <c r="F271" s="160"/>
      <c r="G271" s="164" t="n">
        <f aca="false">MAX(AC271:AN271,BC271:BN271,CC271:CN271,DC271:DN271,EC271:EN271,FC271:FN271,GC271:GN271,HC271:HN271,IC271:IN271,JC271:JN271,KC271:KN271,LC271:LN271,MC271:MN271,NC271:NN271)</f>
        <v>31.4</v>
      </c>
      <c r="H271" s="161" t="n">
        <f aca="false">MEDIAN(AC271:AN271,BC271:BN271,CC271:CN271,DC271:DN271,EC271:EN271,FC271:FN271,GC271:GN271,HC271:HN271,IC271:IN271,JC271:JN271,KC271:KN271,LC271:LN271,MC271:MN271,NC271:NN271)</f>
        <v>20.95</v>
      </c>
      <c r="I271" s="151" t="n">
        <f aca="false">MIN(AC271:AN271,BC271:BN271,CC271:CN271,DC271:DN271,EC271:EN271,FC271:FN271,GC271:GN271,HC271:HN271,IC271:IN271,JC271:JN271,KC271:KN271,LC271:LN271,MC271:MN271,NC271:NN271)</f>
        <v>13.7</v>
      </c>
      <c r="J271" s="162" t="n">
        <f aca="false">(G271+I271)/2</f>
        <v>22.55</v>
      </c>
      <c r="FA271" s="1" t="n">
        <f aca="false">FA270+1</f>
        <v>1871</v>
      </c>
      <c r="FB271" s="111" t="n">
        <v>1871</v>
      </c>
      <c r="FC271" s="109" t="n">
        <v>26.4</v>
      </c>
      <c r="FD271" s="109" t="n">
        <v>27.5</v>
      </c>
      <c r="FE271" s="109" t="n">
        <v>24.5</v>
      </c>
      <c r="FF271" s="109" t="n">
        <v>22.6</v>
      </c>
      <c r="FG271" s="109" t="n">
        <v>18.7</v>
      </c>
      <c r="FH271" s="109" t="n">
        <v>15.5</v>
      </c>
      <c r="FI271" s="109" t="n">
        <v>14.3</v>
      </c>
      <c r="FJ271" s="109" t="n">
        <v>17.3</v>
      </c>
      <c r="FK271" s="109" t="n">
        <v>18.5</v>
      </c>
      <c r="FL271" s="109" t="n">
        <v>20.7</v>
      </c>
      <c r="FM271" s="109" t="n">
        <v>21.7</v>
      </c>
      <c r="FN271" s="109" t="n">
        <v>28.2</v>
      </c>
      <c r="FO271" s="110" t="n">
        <f aca="false">SUM(FC271:FN271)/12</f>
        <v>21.325</v>
      </c>
      <c r="GA271" s="1" t="n">
        <f aca="false">GA270+1</f>
        <v>1871</v>
      </c>
      <c r="GB271" s="111" t="n">
        <v>1871</v>
      </c>
      <c r="GC271" s="109" t="n">
        <v>26.1</v>
      </c>
      <c r="GD271" s="109" t="n">
        <v>26.2</v>
      </c>
      <c r="GE271" s="109" t="n">
        <v>23</v>
      </c>
      <c r="GF271" s="109" t="n">
        <v>21.2</v>
      </c>
      <c r="GG271" s="109" t="n">
        <v>18.6</v>
      </c>
      <c r="GH271" s="109" t="n">
        <v>13.8</v>
      </c>
      <c r="GI271" s="109" t="n">
        <v>13.7</v>
      </c>
      <c r="GJ271" s="109" t="n">
        <v>16.1</v>
      </c>
      <c r="GK271" s="109" t="n">
        <v>16.9</v>
      </c>
      <c r="GL271" s="109" t="n">
        <v>19.2</v>
      </c>
      <c r="GM271" s="109" t="n">
        <v>20.1</v>
      </c>
      <c r="GN271" s="109" t="n">
        <v>25.2</v>
      </c>
      <c r="GO271" s="110" t="n">
        <f aca="false">SUM(GC271:GN271)/12</f>
        <v>20.0083333333333</v>
      </c>
      <c r="MA271" s="1" t="n">
        <f aca="false">MA270+1</f>
        <v>1871</v>
      </c>
      <c r="MB271" s="111" t="n">
        <v>1871</v>
      </c>
      <c r="MC271" s="109" t="n">
        <v>28.4</v>
      </c>
      <c r="MD271" s="109" t="n">
        <v>31.4</v>
      </c>
      <c r="ME271" s="109" t="n">
        <v>25.3</v>
      </c>
      <c r="MF271" s="109" t="n">
        <v>23.9</v>
      </c>
      <c r="MG271" s="109" t="n">
        <v>19.6</v>
      </c>
      <c r="MH271" s="109" t="n">
        <v>16.6</v>
      </c>
      <c r="MI271" s="109" t="n">
        <v>14.8</v>
      </c>
      <c r="MJ271" s="109" t="n">
        <v>18</v>
      </c>
      <c r="MK271" s="109" t="n">
        <v>19.8</v>
      </c>
      <c r="ML271" s="109" t="n">
        <v>24.1</v>
      </c>
      <c r="MM271" s="109" t="n">
        <v>23.6</v>
      </c>
      <c r="MN271" s="109" t="n">
        <v>31.4</v>
      </c>
      <c r="MO271" s="110" t="n">
        <f aca="false">SUM(MC271:MN271)/12</f>
        <v>23.075</v>
      </c>
      <c r="OA271" s="5"/>
    </row>
    <row r="272" customFormat="false" ht="12.75" hidden="false" customHeight="false" outlineLevel="0" collapsed="false">
      <c r="A272" s="150"/>
      <c r="B272" s="151" t="n">
        <f aca="false">AVERAGE(AO272,BO272,CO272,DO272,EO272,FO272,GO272,HO272,IO272,JO272,KO272,LO272,MO272,NO272)</f>
        <v>21.0305555555556</v>
      </c>
      <c r="C272" s="163" t="n">
        <f aca="false">AVERAGE(B268:B272)</f>
        <v>21.2021296296296</v>
      </c>
      <c r="D272" s="164" t="n">
        <f aca="false">AVERAGE(B263:B272)</f>
        <v>20.9366589506173</v>
      </c>
      <c r="E272" s="151"/>
      <c r="F272" s="165"/>
      <c r="G272" s="164" t="n">
        <f aca="false">MAX(AC272:AN272,BC272:BN272,CC272:CN272,DC272:DN272,EC272:EN272,FC272:FN272,GC272:GN272,HC272:HN272,IC272:IN272,JC272:JN272,KC272:KN272,LC272:LN272,MC272:MN272,NC272:NN272)</f>
        <v>30.2</v>
      </c>
      <c r="H272" s="161" t="n">
        <f aca="false">MEDIAN(AC272:AN272,BC272:BN272,CC272:CN272,DC272:DN272,EC272:EN272,FC272:FN272,GC272:GN272,HC272:HN272,IC272:IN272,JC272:JN272,KC272:KN272,LC272:LN272,MC272:MN272,NC272:NN272)</f>
        <v>20.7</v>
      </c>
      <c r="I272" s="151" t="n">
        <f aca="false">MIN(AC272:AN272,BC272:BN272,CC272:CN272,DC272:DN272,EC272:EN272,FC272:FN272,GC272:GN272,HC272:HN272,IC272:IN272,JC272:JN272,KC272:KN272,LC272:LN272,MC272:MN272,NC272:NN272)</f>
        <v>12.7</v>
      </c>
      <c r="J272" s="162" t="n">
        <f aca="false">(G272+I272)/2</f>
        <v>21.45</v>
      </c>
      <c r="FA272" s="1" t="n">
        <f aca="false">FA271+1</f>
        <v>1872</v>
      </c>
      <c r="FB272" s="111" t="n">
        <v>1872</v>
      </c>
      <c r="FC272" s="109" t="n">
        <v>28.4</v>
      </c>
      <c r="FD272" s="109" t="n">
        <v>27.3</v>
      </c>
      <c r="FE272" s="109" t="n">
        <v>26.2</v>
      </c>
      <c r="FF272" s="109" t="n">
        <v>20.6</v>
      </c>
      <c r="FG272" s="109" t="n">
        <v>16.8</v>
      </c>
      <c r="FH272" s="109" t="n">
        <v>16.2</v>
      </c>
      <c r="FI272" s="109" t="n">
        <v>12.8</v>
      </c>
      <c r="FJ272" s="109" t="n">
        <v>12.7</v>
      </c>
      <c r="FK272" s="109" t="n">
        <v>16.3</v>
      </c>
      <c r="FL272" s="109" t="n">
        <v>20</v>
      </c>
      <c r="FM272" s="109" t="n">
        <v>25.9</v>
      </c>
      <c r="FN272" s="109" t="n">
        <v>23.6</v>
      </c>
      <c r="FO272" s="110" t="n">
        <f aca="false">SUM(FC272:FN272)/12</f>
        <v>20.5666666666667</v>
      </c>
      <c r="GA272" s="1" t="n">
        <f aca="false">GA271+1</f>
        <v>1872</v>
      </c>
      <c r="GB272" s="111" t="n">
        <v>1872</v>
      </c>
      <c r="GC272" s="109" t="n">
        <v>26.8</v>
      </c>
      <c r="GD272" s="109" t="n">
        <v>24.5</v>
      </c>
      <c r="GE272" s="109" t="n">
        <v>25.8</v>
      </c>
      <c r="GF272" s="109" t="n">
        <v>18.6</v>
      </c>
      <c r="GG272" s="109" t="n">
        <v>16.8</v>
      </c>
      <c r="GH272" s="109" t="n">
        <v>15.4</v>
      </c>
      <c r="GI272" s="109" t="n">
        <v>13.9</v>
      </c>
      <c r="GJ272" s="109" t="n">
        <v>14.3</v>
      </c>
      <c r="GK272" s="109" t="n">
        <v>18.1</v>
      </c>
      <c r="GL272" s="109" t="n">
        <v>18</v>
      </c>
      <c r="GM272" s="109" t="n">
        <v>21.9</v>
      </c>
      <c r="GN272" s="109" t="n">
        <v>21.4</v>
      </c>
      <c r="GO272" s="110" t="n">
        <f aca="false">SUM(GC272:GN272)/12</f>
        <v>19.625</v>
      </c>
      <c r="MA272" s="1" t="n">
        <f aca="false">MA271+1</f>
        <v>1872</v>
      </c>
      <c r="MB272" s="111" t="n">
        <v>1872</v>
      </c>
      <c r="MC272" s="109" t="n">
        <v>27</v>
      </c>
      <c r="MD272" s="109" t="n">
        <v>30.2</v>
      </c>
      <c r="ME272" s="109" t="n">
        <v>30.1</v>
      </c>
      <c r="MF272" s="109" t="n">
        <v>22.8</v>
      </c>
      <c r="MG272" s="109" t="n">
        <v>20.8</v>
      </c>
      <c r="MH272" s="109" t="n">
        <v>15.9</v>
      </c>
      <c r="MI272" s="109" t="n">
        <v>14.5</v>
      </c>
      <c r="MJ272" s="109" t="n">
        <v>16.3</v>
      </c>
      <c r="MK272" s="109" t="n">
        <v>19.6</v>
      </c>
      <c r="ML272" s="109" t="n">
        <v>23.6</v>
      </c>
      <c r="MM272" s="109" t="n">
        <v>26.2</v>
      </c>
      <c r="MN272" s="109" t="n">
        <v>27.8</v>
      </c>
      <c r="MO272" s="110" t="n">
        <f aca="false">SUM(MC272:MN272)/12</f>
        <v>22.9</v>
      </c>
      <c r="OA272" s="5"/>
    </row>
    <row r="273" customFormat="false" ht="12.75" hidden="false" customHeight="false" outlineLevel="0" collapsed="false">
      <c r="A273" s="150"/>
      <c r="B273" s="151" t="n">
        <f aca="false">AVERAGE(AO273,BO273,CO273,DO273,EO273,FO273,GO273,HO273,IO273,JO273,KO273,LO273,MO273,NO273)</f>
        <v>21.0773148148148</v>
      </c>
      <c r="C273" s="163" t="n">
        <f aca="false">AVERAGE(B269:B273)</f>
        <v>21.1437037037037</v>
      </c>
      <c r="D273" s="164" t="n">
        <f aca="false">AVERAGE(B264:B273)</f>
        <v>21.0380015432099</v>
      </c>
      <c r="E273" s="151"/>
      <c r="F273" s="165"/>
      <c r="G273" s="164" t="n">
        <f aca="false">MAX(AC273:AN273,BC273:BN273,CC273:CN273,DC273:DN273,EC273:EN273,FC273:FN273,GC273:GN273,HC273:HN273,IC273:IN273,JC273:JN273,KC273:KN273,LC273:LN273,MC273:MN273,NC273:NN273)</f>
        <v>29.4</v>
      </c>
      <c r="H273" s="161" t="n">
        <f aca="false">MEDIAN(AC273:AN273,BC273:BN273,CC273:CN273,DC273:DN273,EC273:EN273,FC273:FN273,GC273:GN273,HC273:HN273,IC273:IN273,JC273:JN273,KC273:KN273,LC273:LN273,MC273:MN273,NC273:NN273)</f>
        <v>19.9</v>
      </c>
      <c r="I273" s="151" t="n">
        <f aca="false">MIN(AC273:AN273,BC273:BN273,CC273:CN273,DC273:DN273,EC273:EN273,FC273:FN273,GC273:GN273,HC273:HN273,IC273:IN273,JC273:JN273,KC273:KN273,LC273:LN273,MC273:MN273,NC273:NN273)</f>
        <v>13.4</v>
      </c>
      <c r="J273" s="162" t="n">
        <f aca="false">(G273+I273)/2</f>
        <v>21.4</v>
      </c>
      <c r="FA273" s="1" t="n">
        <f aca="false">FA272+1</f>
        <v>1873</v>
      </c>
      <c r="FB273" s="111" t="n">
        <v>1873</v>
      </c>
      <c r="FC273" s="109" t="n">
        <v>26.6</v>
      </c>
      <c r="FD273" s="109" t="n">
        <v>25.6</v>
      </c>
      <c r="FE273" s="109" t="n">
        <v>23.6</v>
      </c>
      <c r="FF273" s="109" t="n">
        <v>18.6</v>
      </c>
      <c r="FG273" s="109" t="n">
        <v>16.9</v>
      </c>
      <c r="FH273" s="109" t="n">
        <v>17</v>
      </c>
      <c r="FI273" s="109" t="n">
        <v>13.4</v>
      </c>
      <c r="FJ273" s="109" t="n">
        <v>14.9</v>
      </c>
      <c r="FK273" s="109" t="n">
        <v>17.5</v>
      </c>
      <c r="FL273" s="109" t="n">
        <v>20.9</v>
      </c>
      <c r="FM273" s="109" t="n">
        <v>20.1</v>
      </c>
      <c r="FN273" s="109" t="n">
        <v>28.6</v>
      </c>
      <c r="FO273" s="110" t="n">
        <f aca="false">SUM(FC273:FN273)/12</f>
        <v>20.3083333333333</v>
      </c>
      <c r="GA273" s="1" t="n">
        <f aca="false">GA272+1</f>
        <v>1873</v>
      </c>
      <c r="GB273" s="111" t="n">
        <v>1873</v>
      </c>
      <c r="GC273" s="109" t="n">
        <v>24.7</v>
      </c>
      <c r="GD273" s="109" t="n">
        <v>26</v>
      </c>
      <c r="GE273" s="109" t="n">
        <v>21.6</v>
      </c>
      <c r="GF273" s="109" t="n">
        <v>19.6</v>
      </c>
      <c r="GG273" s="109" t="n">
        <v>16.4</v>
      </c>
      <c r="GH273" s="109" t="n">
        <v>15.7</v>
      </c>
      <c r="GI273" s="109" t="n">
        <v>14.5</v>
      </c>
      <c r="GJ273" s="109" t="n">
        <v>15.7</v>
      </c>
      <c r="GK273" s="109" t="n">
        <v>17</v>
      </c>
      <c r="GL273" s="109" t="n">
        <v>19.7</v>
      </c>
      <c r="GM273" s="109" t="n">
        <v>19.2</v>
      </c>
      <c r="GN273" s="109" t="n">
        <v>25</v>
      </c>
      <c r="GO273" s="110" t="n">
        <f aca="false">SUM(GC273:GN273)/12</f>
        <v>19.5916666666667</v>
      </c>
      <c r="MA273" s="1" t="n">
        <f aca="false">MA272+1</f>
        <v>1873</v>
      </c>
      <c r="MB273" s="111" t="n">
        <v>1873</v>
      </c>
      <c r="MC273" s="109" t="n">
        <v>29.3</v>
      </c>
      <c r="MD273" s="109" t="n">
        <v>29.1</v>
      </c>
      <c r="ME273" s="109" t="n">
        <v>27.9</v>
      </c>
      <c r="MF273" s="109" t="n">
        <v>23.7</v>
      </c>
      <c r="MG273" s="109" t="n">
        <v>18.8</v>
      </c>
      <c r="MH273" s="109" t="n">
        <v>16.3</v>
      </c>
      <c r="MI273" s="120" t="n">
        <f aca="false">(MI270+MI271+MI272+MI274+MI275+MI285)/6</f>
        <v>14.4333333333333</v>
      </c>
      <c r="MJ273" s="109" t="n">
        <v>18.7</v>
      </c>
      <c r="MK273" s="109" t="n">
        <v>21.5</v>
      </c>
      <c r="ML273" s="120" t="n">
        <f aca="false">(ML272+ML274)/2</f>
        <v>23.25</v>
      </c>
      <c r="MM273" s="109" t="n">
        <v>27.6</v>
      </c>
      <c r="MN273" s="109" t="n">
        <v>29.4</v>
      </c>
      <c r="MO273" s="110" t="n">
        <f aca="false">SUM(MC273:MN273)/12</f>
        <v>23.3319444444444</v>
      </c>
      <c r="OA273" s="5"/>
    </row>
    <row r="274" customFormat="false" ht="12.75" hidden="false" customHeight="false" outlineLevel="0" collapsed="false">
      <c r="A274" s="150"/>
      <c r="B274" s="151" t="n">
        <f aca="false">AVERAGE(AO274,BO274,CO274,DO274,EO274,FO274,GO274,HO274,IO274,JO274,KO274,LO274,MO274,NO274)</f>
        <v>19.9898148148148</v>
      </c>
      <c r="C274" s="163" t="n">
        <f aca="false">AVERAGE(B270:B274)</f>
        <v>20.8384259259259</v>
      </c>
      <c r="D274" s="164" t="n">
        <f aca="false">AVERAGE(B265:B274)</f>
        <v>21.0044907407407</v>
      </c>
      <c r="E274" s="151"/>
      <c r="F274" s="165"/>
      <c r="G274" s="164" t="n">
        <f aca="false">MAX(AC274:AN274,BC274:BN274,CC274:CN274,DC274:DN274,EC274:EN274,FC274:FN274,GC274:GN274,HC274:HN274,IC274:IN274,JC274:JN274,KC274:KN274,LC274:LN274,MC274:MN274,NC274:NN274)</f>
        <v>30.9</v>
      </c>
      <c r="H274" s="161" t="n">
        <f aca="false">MEDIAN(AC274:AN274,BC274:BN274,CC274:CN274,DC274:DN274,EC274:EN274,FC274:FN274,GC274:GN274,HC274:HN274,IC274:IN274,JC274:JN274,KC274:KN274,LC274:LN274,MC274:MN274,NC274:NN274)</f>
        <v>20.55</v>
      </c>
      <c r="I274" s="151" t="n">
        <f aca="false">MIN(AC274:AN274,BC274:BN274,CC274:CN274,DC274:DN274,EC274:EN274,FC274:FN274,GC274:GN274,HC274:HN274,IC274:IN274,JC274:JN274,KC274:KN274,LC274:LN274,MC274:MN274,NC274:NN274)</f>
        <v>12.1</v>
      </c>
      <c r="J274" s="162" t="n">
        <f aca="false">(G274+I274)/2</f>
        <v>21.5</v>
      </c>
      <c r="FA274" s="1" t="n">
        <f aca="false">FA273+1</f>
        <v>1874</v>
      </c>
      <c r="FB274" s="111" t="n">
        <v>1874</v>
      </c>
      <c r="FC274" s="109" t="n">
        <v>27.6</v>
      </c>
      <c r="FD274" s="109" t="n">
        <v>26.4</v>
      </c>
      <c r="FE274" s="109" t="n">
        <v>22.3</v>
      </c>
      <c r="FF274" s="109" t="n">
        <v>22.9</v>
      </c>
      <c r="FG274" s="109" t="n">
        <v>16.8</v>
      </c>
      <c r="FH274" s="109" t="n">
        <v>13.6</v>
      </c>
      <c r="FI274" s="109" t="n">
        <v>12.1</v>
      </c>
      <c r="FJ274" s="109" t="n">
        <v>13.3</v>
      </c>
      <c r="FK274" s="109" t="n">
        <v>14</v>
      </c>
      <c r="FL274" s="109" t="n">
        <v>21.1</v>
      </c>
      <c r="FM274" s="109" t="n">
        <v>21.4</v>
      </c>
      <c r="FN274" s="109" t="n">
        <v>25.9</v>
      </c>
      <c r="FO274" s="110" t="n">
        <f aca="false">SUM(FC274:FN274)/12</f>
        <v>19.7833333333333</v>
      </c>
      <c r="GA274" s="1" t="n">
        <f aca="false">GA273+1</f>
        <v>1874</v>
      </c>
      <c r="GB274" s="111" t="n">
        <v>1874</v>
      </c>
      <c r="GC274" s="109" t="n">
        <v>24.1</v>
      </c>
      <c r="GD274" s="109" t="n">
        <v>22.5</v>
      </c>
      <c r="GE274" s="109" t="n">
        <v>20.2</v>
      </c>
      <c r="GF274" s="109" t="n">
        <v>21.2</v>
      </c>
      <c r="GG274" s="109" t="n">
        <v>17.2</v>
      </c>
      <c r="GH274" s="109" t="n">
        <v>14.9</v>
      </c>
      <c r="GI274" s="109" t="n">
        <v>13.9</v>
      </c>
      <c r="GJ274" s="109" t="n">
        <v>14.8</v>
      </c>
      <c r="GK274" s="109" t="n">
        <v>15.4</v>
      </c>
      <c r="GL274" s="109" t="n">
        <v>20.9</v>
      </c>
      <c r="GM274" s="109" t="n">
        <v>19.8</v>
      </c>
      <c r="GN274" s="109" t="n">
        <v>22.9</v>
      </c>
      <c r="GO274" s="110" t="n">
        <f aca="false">SUM(GC274:GN274)/12</f>
        <v>18.9833333333333</v>
      </c>
      <c r="MA274" s="1" t="n">
        <f aca="false">MA273+1</f>
        <v>1874</v>
      </c>
      <c r="MB274" s="111" t="n">
        <v>1874</v>
      </c>
      <c r="MC274" s="109" t="n">
        <v>14.2</v>
      </c>
      <c r="MD274" s="109" t="n">
        <v>30.9</v>
      </c>
      <c r="ME274" s="109" t="n">
        <v>26.7</v>
      </c>
      <c r="MF274" s="109" t="n">
        <v>24.2</v>
      </c>
      <c r="MG274" s="120" t="n">
        <f aca="false">(MG271+MG272+MG273+MG275+MG285+MG286)/6</f>
        <v>19.3666666666667</v>
      </c>
      <c r="MH274" s="120" t="n">
        <f aca="false">(MH271+MH272+MH273+MH275+MH285+MH286)/6</f>
        <v>15.8666666666667</v>
      </c>
      <c r="MI274" s="109" t="n">
        <v>13.9</v>
      </c>
      <c r="MJ274" s="109" t="n">
        <v>15.1</v>
      </c>
      <c r="MK274" s="109" t="n">
        <v>17.9</v>
      </c>
      <c r="ML274" s="109" t="n">
        <v>22.9</v>
      </c>
      <c r="MM274" s="109" t="n">
        <v>24.9</v>
      </c>
      <c r="MN274" s="109" t="n">
        <v>28.5</v>
      </c>
      <c r="MO274" s="110" t="n">
        <f aca="false">SUM(MC274:MN274)/12</f>
        <v>21.2027777777778</v>
      </c>
      <c r="OA274" s="5"/>
    </row>
    <row r="275" customFormat="false" ht="12.75" hidden="false" customHeight="false" outlineLevel="0" collapsed="false">
      <c r="A275" s="150" t="n">
        <f aca="false">A270+5</f>
        <v>1875</v>
      </c>
      <c r="B275" s="151" t="n">
        <f aca="false">AVERAGE(AO275,BO275,CO275,DO275,EO275,FO275,GO275,HO275,IO275,JO275,KO275,LO275,MO275,NO275)</f>
        <v>20.9194444444444</v>
      </c>
      <c r="C275" s="163" t="n">
        <f aca="false">AVERAGE(B271:B275)</f>
        <v>20.8973148148148</v>
      </c>
      <c r="D275" s="164" t="n">
        <f aca="false">AVERAGE(B266:B275)</f>
        <v>21.0416666666667</v>
      </c>
      <c r="E275" s="151"/>
      <c r="F275" s="165"/>
      <c r="G275" s="164" t="n">
        <f aca="false">MAX(AC275:AN275,BC275:BN275,CC275:CN275,DC275:DN275,EC275:EN275,FC275:FN275,GC275:GN275,HC275:HN275,IC275:IN275,JC275:JN275,KC275:KN275,LC275:LN275,MC275:MN275,NC275:NN275)</f>
        <v>31.4</v>
      </c>
      <c r="H275" s="161" t="n">
        <f aca="false">MEDIAN(AC275:AN275,BC275:BN275,CC275:CN275,DC275:DN275,EC275:EN275,FC275:FN275,GC275:GN275,HC275:HN275,IC275:IN275,JC275:JN275,KC275:KN275,LC275:LN275,MC275:MN275,NC275:NN275)</f>
        <v>19.9</v>
      </c>
      <c r="I275" s="151" t="n">
        <f aca="false">MIN(AC275:AN275,BC275:BN275,CC275:CN275,DC275:DN275,EC275:EN275,FC275:FN275,GC275:GN275,HC275:HN275,IC275:IN275,JC275:JN275,KC275:KN275,LC275:LN275,MC275:MN275,NC275:NN275)</f>
        <v>13.8</v>
      </c>
      <c r="J275" s="162" t="n">
        <f aca="false">(G275+I275)/2</f>
        <v>22.6</v>
      </c>
      <c r="FA275" s="1" t="n">
        <f aca="false">FA274+1</f>
        <v>1875</v>
      </c>
      <c r="FB275" s="111" t="n">
        <v>1875</v>
      </c>
      <c r="FC275" s="109" t="n">
        <v>28.8</v>
      </c>
      <c r="FD275" s="109" t="n">
        <v>26.8</v>
      </c>
      <c r="FE275" s="109" t="n">
        <v>25.3</v>
      </c>
      <c r="FF275" s="109" t="n">
        <v>21.3</v>
      </c>
      <c r="FG275" s="109" t="n">
        <v>17</v>
      </c>
      <c r="FH275" s="109" t="n">
        <v>13.8</v>
      </c>
      <c r="FI275" s="109" t="n">
        <v>13.8</v>
      </c>
      <c r="FJ275" s="109" t="n">
        <v>15</v>
      </c>
      <c r="FK275" s="109" t="n">
        <v>17.7</v>
      </c>
      <c r="FL275" s="109" t="n">
        <v>20</v>
      </c>
      <c r="FM275" s="109" t="n">
        <v>22.6</v>
      </c>
      <c r="FN275" s="109" t="n">
        <v>22.6</v>
      </c>
      <c r="FO275" s="110" t="n">
        <f aca="false">SUM(FC275:FN275)/12</f>
        <v>20.3916666666667</v>
      </c>
      <c r="GA275" s="1" t="n">
        <f aca="false">GA274+1</f>
        <v>1875</v>
      </c>
      <c r="GB275" s="111" t="n">
        <v>1875</v>
      </c>
      <c r="GC275" s="109" t="n">
        <v>25.8</v>
      </c>
      <c r="GD275" s="109" t="n">
        <v>25.3</v>
      </c>
      <c r="GE275" s="109" t="n">
        <v>26.1</v>
      </c>
      <c r="GF275" s="109" t="n">
        <v>20.3</v>
      </c>
      <c r="GG275" s="109" t="n">
        <v>16.4</v>
      </c>
      <c r="GH275" s="109" t="n">
        <v>14.6</v>
      </c>
      <c r="GI275" s="109" t="n">
        <v>14.3</v>
      </c>
      <c r="GJ275" s="109" t="n">
        <v>14.8</v>
      </c>
      <c r="GK275" s="109" t="n">
        <v>16.3</v>
      </c>
      <c r="GL275" s="109" t="n">
        <v>19.1</v>
      </c>
      <c r="GM275" s="109" t="n">
        <v>18.9</v>
      </c>
      <c r="GN275" s="109" t="n">
        <v>19.6</v>
      </c>
      <c r="GO275" s="110" t="n">
        <f aca="false">SUM(GC275:GN275)/12</f>
        <v>19.2916666666667</v>
      </c>
      <c r="MA275" s="1" t="n">
        <f aca="false">MA274+1</f>
        <v>1875</v>
      </c>
      <c r="MB275" s="111" t="n">
        <v>1875</v>
      </c>
      <c r="MC275" s="109" t="n">
        <v>28.4</v>
      </c>
      <c r="MD275" s="109" t="n">
        <v>31.4</v>
      </c>
      <c r="ME275" s="109" t="n">
        <v>25.3</v>
      </c>
      <c r="MF275" s="109" t="n">
        <v>23.9</v>
      </c>
      <c r="MG275" s="109" t="n">
        <v>19.6</v>
      </c>
      <c r="MH275" s="109" t="n">
        <v>16.6</v>
      </c>
      <c r="MI275" s="109" t="n">
        <v>14.8</v>
      </c>
      <c r="MJ275" s="109" t="n">
        <v>18</v>
      </c>
      <c r="MK275" s="109" t="n">
        <v>19.8</v>
      </c>
      <c r="ML275" s="109" t="n">
        <v>24.1</v>
      </c>
      <c r="MM275" s="109" t="n">
        <v>23.6</v>
      </c>
      <c r="MN275" s="109" t="n">
        <v>31.4</v>
      </c>
      <c r="MO275" s="110" t="n">
        <f aca="false">SUM(MC275:MN275)/12</f>
        <v>23.075</v>
      </c>
      <c r="OA275" s="5"/>
    </row>
    <row r="276" customFormat="false" ht="12.75" hidden="false" customHeight="false" outlineLevel="0" collapsed="false">
      <c r="A276" s="150"/>
      <c r="B276" s="151" t="n">
        <f aca="false">AVERAGE(AO276,BO276,CO276,DO276,EO276,FO276,GO276,HO276,IO276,JO276,KO276,LO276,MO276,NO276)</f>
        <v>20.6361111111111</v>
      </c>
      <c r="C276" s="163" t="n">
        <f aca="false">AVERAGE(B272:B276)</f>
        <v>20.7306481481482</v>
      </c>
      <c r="D276" s="164" t="n">
        <f aca="false">AVERAGE(B267:B276)</f>
        <v>20.9894444444444</v>
      </c>
      <c r="E276" s="151"/>
      <c r="F276" s="165"/>
      <c r="G276" s="164" t="n">
        <f aca="false">MAX(AC276:AN276,BC276:BN276,CC276:CN276,DC276:DN276,EC276:EN276,FC276:FN276,GC276:GN276,HC276:HN276,IC276:IN276,JC276:JN276,KC276:KN276,LC276:LN276,MC276:MN276,NC276:NN276)</f>
        <v>29.4</v>
      </c>
      <c r="H276" s="161" t="n">
        <f aca="false">MEDIAN(AC276:AN276,BC276:BN276,CC276:CN276,DC276:DN276,EC276:EN276,FC276:FN276,GC276:GN276,HC276:HN276,IC276:IN276,JC276:JN276,KC276:KN276,LC276:LN276,MC276:MN276,NC276:NN276)</f>
        <v>19.7</v>
      </c>
      <c r="I276" s="151" t="n">
        <f aca="false">MIN(AC276:AN276,BC276:BN276,CC276:CN276,DC276:DN276,EC276:EN276,FC276:FN276,GC276:GN276,HC276:HN276,IC276:IN276,JC276:JN276,KC276:KN276,LC276:LN276,MC276:MN276,NC276:NN276)</f>
        <v>12.3</v>
      </c>
      <c r="J276" s="162" t="n">
        <f aca="false">(G276+I276)/2</f>
        <v>20.85</v>
      </c>
      <c r="FA276" s="1" t="n">
        <f aca="false">FA275+1</f>
        <v>1876</v>
      </c>
      <c r="FB276" s="111" t="n">
        <v>1876</v>
      </c>
      <c r="FC276" s="109" t="n">
        <v>27.8</v>
      </c>
      <c r="FD276" s="109" t="n">
        <v>26.7</v>
      </c>
      <c r="FE276" s="109" t="n">
        <v>28.6</v>
      </c>
      <c r="FF276" s="109" t="n">
        <v>19.8</v>
      </c>
      <c r="FG276" s="109" t="n">
        <v>16.2</v>
      </c>
      <c r="FH276" s="109" t="n">
        <v>13.7</v>
      </c>
      <c r="FI276" s="109" t="n">
        <v>12.3</v>
      </c>
      <c r="FJ276" s="109" t="n">
        <v>15.4</v>
      </c>
      <c r="FK276" s="109" t="n">
        <v>17.6</v>
      </c>
      <c r="FL276" s="109" t="n">
        <v>19.4</v>
      </c>
      <c r="FM276" s="109" t="n">
        <v>22.6</v>
      </c>
      <c r="FN276" s="109" t="n">
        <v>29.4</v>
      </c>
      <c r="FO276" s="110" t="n">
        <f aca="false">SUM(FC276:FN276)/12</f>
        <v>20.7916666666667</v>
      </c>
      <c r="GA276" s="1" t="n">
        <f aca="false">GA275+1</f>
        <v>1876</v>
      </c>
      <c r="GB276" s="111" t="n">
        <v>1876</v>
      </c>
      <c r="GC276" s="109" t="n">
        <v>22.4</v>
      </c>
      <c r="GD276" s="109" t="n">
        <v>22.7</v>
      </c>
      <c r="GE276" s="109" t="n">
        <v>23.1</v>
      </c>
      <c r="GF276" s="109" t="n">
        <v>18.2</v>
      </c>
      <c r="GG276" s="109" t="n">
        <v>16.5</v>
      </c>
      <c r="GH276" s="109" t="n">
        <v>14.3</v>
      </c>
      <c r="GI276" s="109" t="n">
        <v>14.1</v>
      </c>
      <c r="GJ276" s="109" t="n">
        <v>16.1</v>
      </c>
      <c r="GK276" s="109" t="n">
        <v>16.8</v>
      </c>
      <c r="GL276" s="109" t="n">
        <v>19.3</v>
      </c>
      <c r="GM276" s="109" t="n">
        <v>21.3</v>
      </c>
      <c r="GN276" s="109" t="n">
        <v>26.2</v>
      </c>
      <c r="GO276" s="110" t="n">
        <f aca="false">SUM(GC276:GN276)/12</f>
        <v>19.25</v>
      </c>
      <c r="MA276" s="1" t="n">
        <f aca="false">MA275+1</f>
        <v>1876</v>
      </c>
      <c r="MB276" s="111" t="n">
        <v>1876</v>
      </c>
      <c r="MC276" s="109" t="n">
        <v>27.7</v>
      </c>
      <c r="MD276" s="109" t="n">
        <v>27.1</v>
      </c>
      <c r="ME276" s="109" t="n">
        <v>26.7</v>
      </c>
      <c r="MF276" s="109" t="n">
        <v>22.7</v>
      </c>
      <c r="MG276" s="109" t="n">
        <v>19.6</v>
      </c>
      <c r="MH276" s="109" t="n">
        <v>14.8</v>
      </c>
      <c r="MI276" s="109" t="n">
        <v>15.2</v>
      </c>
      <c r="MJ276" s="109" t="n">
        <v>16.6</v>
      </c>
      <c r="MK276" s="109" t="n">
        <v>20</v>
      </c>
      <c r="ML276" s="109" t="n">
        <v>19.4</v>
      </c>
      <c r="MM276" s="109" t="n">
        <v>24.4</v>
      </c>
      <c r="MN276" s="109" t="n">
        <v>28.2</v>
      </c>
      <c r="MO276" s="110" t="n">
        <f aca="false">SUM(MC276:MN276)/12</f>
        <v>21.8666666666667</v>
      </c>
      <c r="OA276" s="5"/>
    </row>
    <row r="277" customFormat="false" ht="12.75" hidden="false" customHeight="false" outlineLevel="0" collapsed="false">
      <c r="A277" s="150"/>
      <c r="B277" s="151" t="n">
        <f aca="false">AVERAGE(AO277,BO277,CO277,DO277,EO277,FO277,GO277,HO277,IO277,JO277,KO277,LO277,MO277,NO277)</f>
        <v>20.9611111111111</v>
      </c>
      <c r="C277" s="163" t="n">
        <f aca="false">AVERAGE(B273:B277)</f>
        <v>20.7167592592593</v>
      </c>
      <c r="D277" s="164" t="n">
        <f aca="false">AVERAGE(B268:B277)</f>
        <v>20.9594444444444</v>
      </c>
      <c r="E277" s="151"/>
      <c r="F277" s="165"/>
      <c r="G277" s="164" t="n">
        <f aca="false">MAX(AC277:AN277,BC277:BN277,CC277:CN277,DC277:DN277,EC277:EN277,FC277:FN277,GC277:GN277,HC277:HN277,IC277:IN277,JC277:JN277,KC277:KN277,LC277:LN277,MC277:MN277,NC277:NN277)</f>
        <v>30.9</v>
      </c>
      <c r="H277" s="161" t="n">
        <f aca="false">MEDIAN(AC277:AN277,BC277:BN277,CC277:CN277,DC277:DN277,EC277:EN277,FC277:FN277,GC277:GN277,HC277:HN277,IC277:IN277,JC277:JN277,KC277:KN277,LC277:LN277,MC277:MN277,NC277:NN277)</f>
        <v>20.45</v>
      </c>
      <c r="I277" s="151" t="n">
        <f aca="false">MIN(AC277:AN277,BC277:BN277,CC277:CN277,DC277:DN277,EC277:EN277,FC277:FN277,GC277:GN277,HC277:HN277,IC277:IN277,JC277:JN277,KC277:KN277,LC277:LN277,MC277:MN277,NC277:NN277)</f>
        <v>14</v>
      </c>
      <c r="J277" s="162" t="n">
        <f aca="false">(G277+I277)/2</f>
        <v>22.45</v>
      </c>
      <c r="FA277" s="1" t="n">
        <f aca="false">FA276+1</f>
        <v>1877</v>
      </c>
      <c r="FB277" s="111" t="n">
        <v>1877</v>
      </c>
      <c r="FC277" s="109" t="n">
        <v>27.6</v>
      </c>
      <c r="FD277" s="109" t="n">
        <v>28.7</v>
      </c>
      <c r="FE277" s="109" t="n">
        <v>23.6</v>
      </c>
      <c r="FF277" s="109" t="n">
        <v>21.1</v>
      </c>
      <c r="FG277" s="109" t="n">
        <v>16.2</v>
      </c>
      <c r="FH277" s="109" t="n">
        <v>14.2</v>
      </c>
      <c r="FI277" s="109" t="n">
        <v>14.3</v>
      </c>
      <c r="FJ277" s="109" t="n">
        <v>16.6</v>
      </c>
      <c r="FK277" s="109" t="n">
        <v>14.2</v>
      </c>
      <c r="FL277" s="109" t="n">
        <v>19.8</v>
      </c>
      <c r="FM277" s="109" t="n">
        <v>22.2</v>
      </c>
      <c r="FN277" s="109" t="n">
        <v>25.9</v>
      </c>
      <c r="FO277" s="110" t="n">
        <f aca="false">SUM(FC277:FN277)/12</f>
        <v>20.3666666666667</v>
      </c>
      <c r="GA277" s="1" t="n">
        <f aca="false">GA276+1</f>
        <v>1877</v>
      </c>
      <c r="GB277" s="111" t="n">
        <v>1877</v>
      </c>
      <c r="GC277" s="109" t="n">
        <v>25.6</v>
      </c>
      <c r="GD277" s="109" t="n">
        <v>26.8</v>
      </c>
      <c r="GE277" s="109" t="n">
        <v>24.3</v>
      </c>
      <c r="GF277" s="109" t="n">
        <v>21.5</v>
      </c>
      <c r="GG277" s="109" t="n">
        <v>16.7</v>
      </c>
      <c r="GH277" s="109" t="n">
        <v>15.1</v>
      </c>
      <c r="GI277" s="109" t="n">
        <v>15.4</v>
      </c>
      <c r="GJ277" s="109" t="n">
        <v>16</v>
      </c>
      <c r="GK277" s="109" t="n">
        <v>15.6</v>
      </c>
      <c r="GL277" s="109" t="n">
        <v>19.3</v>
      </c>
      <c r="GM277" s="109" t="n">
        <v>19.8</v>
      </c>
      <c r="GN277" s="109" t="n">
        <v>22.9</v>
      </c>
      <c r="GO277" s="110" t="n">
        <f aca="false">SUM(GC277:GN277)/12</f>
        <v>19.9166666666667</v>
      </c>
      <c r="MA277" s="1" t="n">
        <f aca="false">MA276+1</f>
        <v>1877</v>
      </c>
      <c r="MB277" s="111" t="n">
        <v>1877</v>
      </c>
      <c r="MC277" s="109" t="n">
        <v>30.1</v>
      </c>
      <c r="MD277" s="109" t="n">
        <v>30.9</v>
      </c>
      <c r="ME277" s="109" t="n">
        <v>28.1</v>
      </c>
      <c r="MF277" s="109" t="n">
        <v>22.2</v>
      </c>
      <c r="MG277" s="109" t="n">
        <v>19.3</v>
      </c>
      <c r="MH277" s="109" t="n">
        <v>14.6</v>
      </c>
      <c r="MI277" s="109" t="n">
        <v>14</v>
      </c>
      <c r="MJ277" s="109" t="n">
        <v>15.2</v>
      </c>
      <c r="MK277" s="109" t="n">
        <v>19.2</v>
      </c>
      <c r="ML277" s="109" t="n">
        <v>23</v>
      </c>
      <c r="MM277" s="109" t="n">
        <v>27.2</v>
      </c>
      <c r="MN277" s="109" t="n">
        <v>27.4</v>
      </c>
      <c r="MO277" s="110" t="n">
        <f aca="false">SUM(MC277:MN277)/12</f>
        <v>22.6</v>
      </c>
      <c r="OA277" s="5"/>
    </row>
    <row r="278" customFormat="false" ht="12.75" hidden="false" customHeight="false" outlineLevel="0" collapsed="false">
      <c r="A278" s="150"/>
      <c r="B278" s="151" t="n">
        <f aca="false">AVERAGE(AO278,BO278,CO278,DO278,EO278,FO278,GO278,HO278,IO278,JO278,KO278,LO278,MO278,NO278)</f>
        <v>20.8638888888889</v>
      </c>
      <c r="C278" s="163" t="n">
        <f aca="false">AVERAGE(B274:B278)</f>
        <v>20.6740740740741</v>
      </c>
      <c r="D278" s="164" t="n">
        <f aca="false">AVERAGE(B269:B278)</f>
        <v>20.9088888888889</v>
      </c>
      <c r="E278" s="151"/>
      <c r="F278" s="165"/>
      <c r="G278" s="164" t="n">
        <f aca="false">MAX(AC278:AN278,BC278:BN278,CC278:CN278,DC278:DN278,EC278:EN278,FC278:FN278,GC278:GN278,HC278:HN278,IC278:IN278,JC278:JN278,KC278:KN278,LC278:LN278,MC278:MN278,NC278:NN278)</f>
        <v>30.6</v>
      </c>
      <c r="H278" s="161" t="n">
        <f aca="false">MEDIAN(AC278:AN278,BC278:BN278,CC278:CN278,DC278:DN278,EC278:EN278,FC278:FN278,GC278:GN278,HC278:HN278,IC278:IN278,JC278:JN278,KC278:KN278,LC278:LN278,MC278:MN278,NC278:NN278)</f>
        <v>21</v>
      </c>
      <c r="I278" s="151" t="n">
        <f aca="false">MIN(AC278:AN278,BC278:BN278,CC278:CN278,DC278:DN278,EC278:EN278,FC278:FN278,GC278:GN278,HC278:HN278,IC278:IN278,JC278:JN278,KC278:KN278,LC278:LN278,MC278:MN278,NC278:NN278)</f>
        <v>11.7</v>
      </c>
      <c r="J278" s="162" t="n">
        <f aca="false">(G278+I278)/2</f>
        <v>21.15</v>
      </c>
      <c r="FA278" s="1" t="n">
        <f aca="false">FA277+1</f>
        <v>1878</v>
      </c>
      <c r="FB278" s="111" t="n">
        <v>1878</v>
      </c>
      <c r="FC278" s="109" t="n">
        <v>30.6</v>
      </c>
      <c r="FD278" s="109" t="n">
        <v>25.9</v>
      </c>
      <c r="FE278" s="109" t="n">
        <v>23.9</v>
      </c>
      <c r="FF278" s="109" t="n">
        <v>21.1</v>
      </c>
      <c r="FG278" s="109" t="n">
        <v>19.2</v>
      </c>
      <c r="FH278" s="109" t="n">
        <v>11.7</v>
      </c>
      <c r="FI278" s="109" t="n">
        <v>13.4</v>
      </c>
      <c r="FJ278" s="109" t="n">
        <v>15.1</v>
      </c>
      <c r="FK278" s="109" t="n">
        <v>18.1</v>
      </c>
      <c r="FL278" s="109" t="n">
        <v>21.2</v>
      </c>
      <c r="FM278" s="109" t="n">
        <v>23.9</v>
      </c>
      <c r="FN278" s="109" t="n">
        <v>25.5</v>
      </c>
      <c r="FO278" s="110" t="n">
        <f aca="false">SUM(FC278:FN278)/12</f>
        <v>20.8</v>
      </c>
      <c r="GA278" s="1" t="n">
        <f aca="false">GA277+1</f>
        <v>1878</v>
      </c>
      <c r="GB278" s="111" t="n">
        <v>1878</v>
      </c>
      <c r="GC278" s="109" t="n">
        <v>24</v>
      </c>
      <c r="GD278" s="109" t="n">
        <v>25.2</v>
      </c>
      <c r="GE278" s="109" t="n">
        <v>25.1</v>
      </c>
      <c r="GF278" s="109" t="n">
        <v>20.9</v>
      </c>
      <c r="GG278" s="109" t="n">
        <v>17</v>
      </c>
      <c r="GH278" s="109" t="n">
        <v>13.4</v>
      </c>
      <c r="GI278" s="109" t="n">
        <v>14.2</v>
      </c>
      <c r="GJ278" s="109" t="n">
        <v>16.4</v>
      </c>
      <c r="GK278" s="109" t="n">
        <v>17.3</v>
      </c>
      <c r="GL278" s="109" t="n">
        <v>19.8</v>
      </c>
      <c r="GM278" s="109" t="n">
        <v>21.2</v>
      </c>
      <c r="GN278" s="109" t="n">
        <v>22.9</v>
      </c>
      <c r="GO278" s="110" t="n">
        <f aca="false">SUM(GC278:GN278)/12</f>
        <v>19.7833333333333</v>
      </c>
      <c r="MA278" s="1" t="n">
        <f aca="false">MA277+1</f>
        <v>1878</v>
      </c>
      <c r="MB278" s="111" t="n">
        <v>1878</v>
      </c>
      <c r="MC278" s="109" t="n">
        <v>30.3</v>
      </c>
      <c r="MD278" s="109" t="n">
        <v>26.3</v>
      </c>
      <c r="ME278" s="109" t="n">
        <v>26.6</v>
      </c>
      <c r="MF278" s="109" t="n">
        <v>24.1</v>
      </c>
      <c r="MG278" s="109" t="n">
        <v>16.4</v>
      </c>
      <c r="MH278" s="109" t="n">
        <v>17.3</v>
      </c>
      <c r="MI278" s="109" t="n">
        <v>14.8</v>
      </c>
      <c r="MJ278" s="109" t="n">
        <v>16.2</v>
      </c>
      <c r="MK278" s="109" t="n">
        <v>17.6</v>
      </c>
      <c r="ML278" s="109" t="n">
        <v>20.7</v>
      </c>
      <c r="MM278" s="109" t="n">
        <v>25.6</v>
      </c>
      <c r="MN278" s="109" t="n">
        <v>28.2</v>
      </c>
      <c r="MO278" s="110" t="n">
        <f aca="false">SUM(MC278:MN278)/12</f>
        <v>22.0083333333333</v>
      </c>
      <c r="OA278" s="5"/>
    </row>
    <row r="279" customFormat="false" ht="12.75" hidden="false" customHeight="false" outlineLevel="0" collapsed="false">
      <c r="A279" s="150"/>
      <c r="B279" s="151" t="n">
        <f aca="false">AVERAGE(AO279,BO279,CO279,DO279,EO279,FO279,GO279,HO279,IO279,JO279,KO279,LO279,MO279,NO279)</f>
        <v>21.0055555555556</v>
      </c>
      <c r="C279" s="163" t="n">
        <f aca="false">AVERAGE(B275:B279)</f>
        <v>20.8772222222222</v>
      </c>
      <c r="D279" s="164" t="n">
        <f aca="false">AVERAGE(B270:B279)</f>
        <v>20.8578240740741</v>
      </c>
      <c r="E279" s="151"/>
      <c r="F279" s="165"/>
      <c r="G279" s="164" t="n">
        <f aca="false">MAX(AC279:AN279,BC279:BN279,CC279:CN279,DC279:DN279,EC279:EN279,FC279:FN279,GC279:GN279,HC279:HN279,IC279:IN279,JC279:JN279,KC279:KN279,LC279:LN279,MC279:MN279,NC279:NN279)</f>
        <v>29.1</v>
      </c>
      <c r="H279" s="161" t="n">
        <f aca="false">MEDIAN(AC279:AN279,BC279:BN279,CC279:CN279,DC279:DN279,EC279:EN279,FC279:FN279,GC279:GN279,HC279:HN279,IC279:IN279,JC279:JN279,KC279:KN279,LC279:LN279,MC279:MN279,NC279:NN279)</f>
        <v>21.05</v>
      </c>
      <c r="I279" s="151" t="n">
        <f aca="false">MIN(AC279:AN279,BC279:BN279,CC279:CN279,DC279:DN279,EC279:EN279,FC279:FN279,GC279:GN279,HC279:HN279,IC279:IN279,JC279:JN279,KC279:KN279,LC279:LN279,MC279:MN279,NC279:NN279)</f>
        <v>12</v>
      </c>
      <c r="J279" s="162" t="n">
        <f aca="false">(G279+I279)/2</f>
        <v>20.55</v>
      </c>
      <c r="FA279" s="1" t="n">
        <f aca="false">FA278+1</f>
        <v>1879</v>
      </c>
      <c r="FB279" s="111" t="n">
        <v>1879</v>
      </c>
      <c r="FC279" s="109" t="n">
        <v>28.8</v>
      </c>
      <c r="FD279" s="109" t="n">
        <v>28.9</v>
      </c>
      <c r="FE279" s="109" t="n">
        <v>27</v>
      </c>
      <c r="FF279" s="109" t="n">
        <v>23.1</v>
      </c>
      <c r="FG279" s="109" t="n">
        <v>14.7</v>
      </c>
      <c r="FH279" s="109" t="n">
        <v>13.8</v>
      </c>
      <c r="FI279" s="109" t="n">
        <v>12</v>
      </c>
      <c r="FJ279" s="109" t="n">
        <v>14.6</v>
      </c>
      <c r="FK279" s="109" t="n">
        <v>16.2</v>
      </c>
      <c r="FL279" s="109" t="n">
        <v>19.7</v>
      </c>
      <c r="FM279" s="109" t="n">
        <v>22.1</v>
      </c>
      <c r="FN279" s="109" t="n">
        <v>26.3</v>
      </c>
      <c r="FO279" s="110" t="n">
        <f aca="false">SUM(FC279:FN279)/12</f>
        <v>20.6</v>
      </c>
      <c r="GA279" s="1" t="n">
        <f aca="false">GA278+1</f>
        <v>1879</v>
      </c>
      <c r="GB279" s="111" t="n">
        <v>1879</v>
      </c>
      <c r="GC279" s="109" t="n">
        <v>27.7</v>
      </c>
      <c r="GD279" s="109" t="n">
        <v>27.9</v>
      </c>
      <c r="GE279" s="109" t="n">
        <v>25.4</v>
      </c>
      <c r="GF279" s="109" t="n">
        <v>22.5</v>
      </c>
      <c r="GG279" s="109" t="n">
        <v>16.2</v>
      </c>
      <c r="GH279" s="109" t="n">
        <v>15.1</v>
      </c>
      <c r="GI279" s="109" t="n">
        <v>13.6</v>
      </c>
      <c r="GJ279" s="109" t="n">
        <v>16</v>
      </c>
      <c r="GK279" s="109" t="n">
        <v>17.9</v>
      </c>
      <c r="GL279" s="109" t="n">
        <v>20.6</v>
      </c>
      <c r="GM279" s="109" t="n">
        <v>20.7</v>
      </c>
      <c r="GN279" s="109" t="n">
        <v>23.7</v>
      </c>
      <c r="GO279" s="110" t="n">
        <f aca="false">SUM(GC279:GN279)/12</f>
        <v>20.6083333333333</v>
      </c>
      <c r="MA279" s="1" t="n">
        <f aca="false">MA278+1</f>
        <v>1879</v>
      </c>
      <c r="MB279" s="111" t="n">
        <v>1879</v>
      </c>
      <c r="MC279" s="109" t="n">
        <v>27.3</v>
      </c>
      <c r="MD279" s="109" t="n">
        <v>29.1</v>
      </c>
      <c r="ME279" s="109" t="n">
        <v>27.6</v>
      </c>
      <c r="MF279" s="109" t="n">
        <v>21.9</v>
      </c>
      <c r="MG279" s="109" t="n">
        <v>18</v>
      </c>
      <c r="MH279" s="109" t="n">
        <v>15.7</v>
      </c>
      <c r="MI279" s="109" t="n">
        <v>14.2</v>
      </c>
      <c r="MJ279" s="109" t="n">
        <v>17.6</v>
      </c>
      <c r="MK279" s="109" t="n">
        <v>18.7</v>
      </c>
      <c r="ML279" s="109" t="n">
        <v>21.4</v>
      </c>
      <c r="MM279" s="109" t="n">
        <v>24.9</v>
      </c>
      <c r="MN279" s="109" t="n">
        <v>25.3</v>
      </c>
      <c r="MO279" s="110" t="n">
        <f aca="false">SUM(MC279:MN279)/12</f>
        <v>21.8083333333333</v>
      </c>
      <c r="OA279" s="5"/>
    </row>
    <row r="280" customFormat="false" ht="12.75" hidden="false" customHeight="false" outlineLevel="0" collapsed="false">
      <c r="A280" s="150" t="n">
        <f aca="false">A275+5</f>
        <v>1880</v>
      </c>
      <c r="B280" s="151" t="n">
        <f aca="false">AVERAGE(AO280,BO280,CO280,DO280,EO280,FO280,GO280,HO280,IO280,JO280,KO280,LO280,MO280,NO280)</f>
        <v>21.1111111111111</v>
      </c>
      <c r="C280" s="163" t="n">
        <f aca="false">AVERAGE(B276:B280)</f>
        <v>20.9155555555556</v>
      </c>
      <c r="D280" s="164" t="n">
        <f aca="false">AVERAGE(B271:B280)</f>
        <v>20.9064351851852</v>
      </c>
      <c r="E280" s="151" t="n">
        <f aca="false">AVERAGE(B261:B280)</f>
        <v>20.8884220679012</v>
      </c>
      <c r="F280" s="165"/>
      <c r="G280" s="164" t="n">
        <f aca="false">MAX(AC280:AN280,BC280:BN280,CC280:CN280,DC280:DN280,EC280:EN280,FC280:FN280,GC280:GN280,HC280:HN280,IC280:IN280,JC280:JN280,KC280:KN280,LC280:LN280,MC280:MN280,NC280:NN280)</f>
        <v>30.2</v>
      </c>
      <c r="H280" s="161" t="n">
        <f aca="false">MEDIAN(AC280:AN280,BC280:BN280,CC280:CN280,DC280:DN280,EC280:EN280,FC280:FN280,GC280:GN280,HC280:HN280,IC280:IN280,JC280:JN280,KC280:KN280,LC280:LN280,MC280:MN280,NC280:NN280)</f>
        <v>20.15</v>
      </c>
      <c r="I280" s="151" t="n">
        <f aca="false">MIN(AC280:AN280,BC280:BN280,CC280:CN280,DC280:DN280,EC280:EN280,FC280:FN280,GC280:GN280,HC280:HN280,IC280:IN280,JC280:JN280,KC280:KN280,LC280:LN280,MC280:MN280,NC280:NN280)</f>
        <v>13.1</v>
      </c>
      <c r="J280" s="162" t="n">
        <f aca="false">(G280+I280)/2</f>
        <v>21.65</v>
      </c>
      <c r="FA280" s="1" t="n">
        <f aca="false">FA279+1</f>
        <v>1880</v>
      </c>
      <c r="FB280" s="111" t="n">
        <v>1880</v>
      </c>
      <c r="FC280" s="109" t="n">
        <v>30</v>
      </c>
      <c r="FD280" s="109" t="n">
        <v>27.7</v>
      </c>
      <c r="FE280" s="109" t="n">
        <v>25.9</v>
      </c>
      <c r="FF280" s="109" t="n">
        <v>19.6</v>
      </c>
      <c r="FG280" s="109" t="n">
        <v>16.6</v>
      </c>
      <c r="FH280" s="109" t="n">
        <v>13.8</v>
      </c>
      <c r="FI280" s="109" t="n">
        <v>13.1</v>
      </c>
      <c r="FJ280" s="109" t="n">
        <v>16.4</v>
      </c>
      <c r="FK280" s="120" t="n">
        <f aca="false">(FK279+FK281)/2</f>
        <v>17</v>
      </c>
      <c r="FL280" s="109" t="n">
        <v>18.3</v>
      </c>
      <c r="FM280" s="109" t="n">
        <v>21.8</v>
      </c>
      <c r="FN280" s="109" t="n">
        <v>25.8</v>
      </c>
      <c r="FO280" s="110" t="n">
        <f aca="false">SUM(FC280:FN280)/12</f>
        <v>20.5</v>
      </c>
      <c r="GA280" s="1" t="n">
        <f aca="false">GA279+1</f>
        <v>1880</v>
      </c>
      <c r="GB280" s="111" t="n">
        <v>1880</v>
      </c>
      <c r="GC280" s="109" t="n">
        <v>27.8</v>
      </c>
      <c r="GD280" s="109" t="n">
        <v>30.2</v>
      </c>
      <c r="GE280" s="109" t="n">
        <v>25.3</v>
      </c>
      <c r="GF280" s="109" t="n">
        <v>21.2</v>
      </c>
      <c r="GG280" s="109" t="n">
        <v>17.2</v>
      </c>
      <c r="GH280" s="109" t="n">
        <v>15.2</v>
      </c>
      <c r="GI280" s="109" t="n">
        <v>14.9</v>
      </c>
      <c r="GJ280" s="109" t="n">
        <v>15.9</v>
      </c>
      <c r="GK280" s="109" t="n">
        <v>18.1</v>
      </c>
      <c r="GL280" s="109" t="n">
        <v>18.9</v>
      </c>
      <c r="GM280" s="109" t="n">
        <v>20.6</v>
      </c>
      <c r="GN280" s="109" t="n">
        <v>24.4</v>
      </c>
      <c r="GO280" s="110" t="n">
        <f aca="false">SUM(GC280:GN280)/12</f>
        <v>20.8083333333333</v>
      </c>
      <c r="MA280" s="1" t="n">
        <f aca="false">MA279+1</f>
        <v>1880</v>
      </c>
      <c r="MB280" s="111" t="n">
        <v>1880</v>
      </c>
      <c r="MC280" s="109" t="n">
        <v>28.7</v>
      </c>
      <c r="MD280" s="109" t="n">
        <v>27.1</v>
      </c>
      <c r="ME280" s="109" t="n">
        <v>24.2</v>
      </c>
      <c r="MF280" s="109" t="n">
        <v>21.8</v>
      </c>
      <c r="MG280" s="109" t="n">
        <v>19.7</v>
      </c>
      <c r="MH280" s="109" t="n">
        <v>14.1</v>
      </c>
      <c r="MI280" s="109" t="n">
        <v>14.7</v>
      </c>
      <c r="MJ280" s="109" t="n">
        <v>17.4</v>
      </c>
      <c r="MK280" s="109" t="n">
        <v>19.3</v>
      </c>
      <c r="ML280" s="109" t="n">
        <v>23.7</v>
      </c>
      <c r="MM280" s="109" t="n">
        <v>24.9</v>
      </c>
      <c r="MN280" s="109" t="n">
        <v>28.7</v>
      </c>
      <c r="MO280" s="110" t="n">
        <f aca="false">SUM(MC280:MN280)/12</f>
        <v>22.025</v>
      </c>
      <c r="OA280" s="5"/>
    </row>
    <row r="281" customFormat="false" ht="12.75" hidden="false" customHeight="false" outlineLevel="0" collapsed="false">
      <c r="A281" s="150"/>
      <c r="B281" s="151" t="n">
        <f aca="false">AVERAGE(AO281,BO281,CO281,DO281,EO281,FO281,GO281,HO281,IO281,JO281,KO281,LO281,MO281,NO281)</f>
        <v>20.6833333333333</v>
      </c>
      <c r="C281" s="163" t="n">
        <f aca="false">AVERAGE(B277:B281)</f>
        <v>20.925</v>
      </c>
      <c r="D281" s="164" t="n">
        <f aca="false">AVERAGE(B272:B281)</f>
        <v>20.8278240740741</v>
      </c>
      <c r="E281" s="151" t="n">
        <f aca="false">AVERAGE(B262:B281)</f>
        <v>20.8959220679012</v>
      </c>
      <c r="F281" s="165"/>
      <c r="G281" s="164" t="n">
        <f aca="false">MAX(AC281:AN281,BC281:BN281,CC281:CN281,DC281:DN281,EC281:EN281,FC281:FN281,GC281:GN281,HC281:HN281,IC281:IN281,JC281:JN281,KC281:KN281,LC281:LN281,MC281:MN281,NC281:NN281)</f>
        <v>28.2</v>
      </c>
      <c r="H281" s="161" t="n">
        <f aca="false">MEDIAN(AC281:AN281,BC281:BN281,CC281:CN281,DC281:DN281,EC281:EN281,FC281:FN281,GC281:GN281,HC281:HN281,IC281:IN281,JC281:JN281,KC281:KN281,LC281:LN281,MC281:MN281,NC281:NN281)</f>
        <v>20.55</v>
      </c>
      <c r="I281" s="151" t="n">
        <f aca="false">MIN(AC281:AN281,BC281:BN281,CC281:CN281,DC281:DN281,EC281:EN281,FC281:FN281,GC281:GN281,HC281:HN281,IC281:IN281,JC281:JN281,KC281:KN281,LC281:LN281,MC281:MN281,NC281:NN281)</f>
        <v>12.7</v>
      </c>
      <c r="J281" s="162" t="n">
        <f aca="false">(G281+I281)/2</f>
        <v>20.45</v>
      </c>
      <c r="FA281" s="1" t="n">
        <f aca="false">FA280+1</f>
        <v>1881</v>
      </c>
      <c r="FB281" s="111" t="n">
        <v>1881</v>
      </c>
      <c r="FC281" s="109" t="n">
        <v>27.2</v>
      </c>
      <c r="FD281" s="109" t="n">
        <v>25.3</v>
      </c>
      <c r="FE281" s="109" t="n">
        <v>24.4</v>
      </c>
      <c r="FF281" s="109" t="n">
        <v>20.9</v>
      </c>
      <c r="FG281" s="109" t="n">
        <v>17.4</v>
      </c>
      <c r="FH281" s="109" t="n">
        <v>12.7</v>
      </c>
      <c r="FI281" s="109" t="n">
        <v>12.8</v>
      </c>
      <c r="FJ281" s="109" t="n">
        <v>14.3</v>
      </c>
      <c r="FK281" s="109" t="n">
        <v>17.8</v>
      </c>
      <c r="FL281" s="109" t="n">
        <v>17.9</v>
      </c>
      <c r="FM281" s="109" t="n">
        <v>22.4</v>
      </c>
      <c r="FN281" s="109" t="n">
        <v>26.3</v>
      </c>
      <c r="FO281" s="110" t="n">
        <f aca="false">SUM(FC281:FN281)/12</f>
        <v>19.95</v>
      </c>
      <c r="GA281" s="1" t="n">
        <f aca="false">GA280+1</f>
        <v>1881</v>
      </c>
      <c r="GB281" s="111" t="n">
        <v>1881</v>
      </c>
      <c r="GC281" s="109" t="n">
        <v>26.6</v>
      </c>
      <c r="GD281" s="109" t="n">
        <v>24.6</v>
      </c>
      <c r="GE281" s="109" t="n">
        <v>25.2</v>
      </c>
      <c r="GF281" s="109" t="n">
        <v>21.2</v>
      </c>
      <c r="GG281" s="109" t="n">
        <v>17.9</v>
      </c>
      <c r="GH281" s="109" t="n">
        <v>14.1</v>
      </c>
      <c r="GI281" s="109" t="n">
        <v>14.6</v>
      </c>
      <c r="GJ281" s="109" t="n">
        <v>15.3</v>
      </c>
      <c r="GK281" s="109" t="n">
        <v>17.2</v>
      </c>
      <c r="GL281" s="109" t="n">
        <v>20.2</v>
      </c>
      <c r="GM281" s="109" t="n">
        <v>22.3</v>
      </c>
      <c r="GN281" s="109" t="n">
        <v>23.6</v>
      </c>
      <c r="GO281" s="110" t="n">
        <f aca="false">SUM(GC281:GN281)/12</f>
        <v>20.2333333333333</v>
      </c>
      <c r="MA281" s="1" t="n">
        <f aca="false">MA280+1</f>
        <v>1881</v>
      </c>
      <c r="MB281" s="111" t="n">
        <v>1881</v>
      </c>
      <c r="MC281" s="109" t="n">
        <v>27.7</v>
      </c>
      <c r="MD281" s="109" t="n">
        <v>27.1</v>
      </c>
      <c r="ME281" s="109" t="n">
        <v>26.7</v>
      </c>
      <c r="MF281" s="109" t="n">
        <v>22.7</v>
      </c>
      <c r="MG281" s="109" t="n">
        <v>19.6</v>
      </c>
      <c r="MH281" s="109" t="n">
        <v>14.8</v>
      </c>
      <c r="MI281" s="109" t="n">
        <v>15.2</v>
      </c>
      <c r="MJ281" s="109" t="n">
        <v>16.6</v>
      </c>
      <c r="MK281" s="109" t="n">
        <v>20</v>
      </c>
      <c r="ML281" s="109" t="n">
        <v>19.4</v>
      </c>
      <c r="MM281" s="109" t="n">
        <v>24.4</v>
      </c>
      <c r="MN281" s="109" t="n">
        <v>28.2</v>
      </c>
      <c r="MO281" s="110" t="n">
        <f aca="false">SUM(MC281:MN281)/12</f>
        <v>21.8666666666667</v>
      </c>
      <c r="OA281" s="5"/>
    </row>
    <row r="282" customFormat="false" ht="12.75" hidden="false" customHeight="false" outlineLevel="0" collapsed="false">
      <c r="A282" s="150"/>
      <c r="B282" s="151" t="n">
        <f aca="false">AVERAGE(AO282,BO282,CO282,DO282,EO282,FO282,GO282,HO282,IO282,JO282,KO282,LO282,MO282,NO282)</f>
        <v>21.0527777777778</v>
      </c>
      <c r="C282" s="163" t="n">
        <f aca="false">AVERAGE(B278:B282)</f>
        <v>20.9433333333333</v>
      </c>
      <c r="D282" s="164" t="n">
        <f aca="false">AVERAGE(B273:B282)</f>
        <v>20.8300462962963</v>
      </c>
      <c r="E282" s="151" t="n">
        <f aca="false">AVERAGE(B263:B282)</f>
        <v>20.8833526234568</v>
      </c>
      <c r="F282" s="165"/>
      <c r="G282" s="164" t="n">
        <f aca="false">MAX(AC282:AN282,BC282:BN282,CC282:CN282,DC282:DN282,EC282:EN282,FC282:FN282,GC282:GN282,HC282:HN282,IC282:IN282,JC282:JN282,KC282:KN282,LC282:LN282,MC282:MN282,NC282:NN282)</f>
        <v>30.9</v>
      </c>
      <c r="H282" s="161" t="n">
        <f aca="false">MEDIAN(AC282:AN282,BC282:BN282,CC282:CN282,DC282:DN282,EC282:EN282,FC282:FN282,GC282:GN282,HC282:HN282,IC282:IN282,JC282:JN282,KC282:KN282,LC282:LN282,MC282:MN282,NC282:NN282)</f>
        <v>20.75</v>
      </c>
      <c r="I282" s="151" t="n">
        <f aca="false">MIN(AC282:AN282,BC282:BN282,CC282:CN282,DC282:DN282,EC282:EN282,FC282:FN282,GC282:GN282,HC282:HN282,IC282:IN282,JC282:JN282,KC282:KN282,LC282:LN282,MC282:MN282,NC282:NN282)</f>
        <v>11.8</v>
      </c>
      <c r="J282" s="162" t="n">
        <f aca="false">(G282+I282)/2</f>
        <v>21.35</v>
      </c>
      <c r="FA282" s="1" t="n">
        <f aca="false">FA281+1</f>
        <v>1882</v>
      </c>
      <c r="FB282" s="111" t="n">
        <v>1882</v>
      </c>
      <c r="FC282" s="109" t="n">
        <v>28.5</v>
      </c>
      <c r="FD282" s="109" t="n">
        <v>30.2</v>
      </c>
      <c r="FE282" s="109" t="n">
        <v>27.6</v>
      </c>
      <c r="FF282" s="109" t="n">
        <v>20.3</v>
      </c>
      <c r="FG282" s="109" t="n">
        <v>16.9</v>
      </c>
      <c r="FH282" s="109" t="n">
        <v>12.7</v>
      </c>
      <c r="FI282" s="109" t="n">
        <v>11.8</v>
      </c>
      <c r="FJ282" s="109" t="n">
        <v>13.7</v>
      </c>
      <c r="FK282" s="109" t="n">
        <v>16.9</v>
      </c>
      <c r="FL282" s="109" t="n">
        <v>21.2</v>
      </c>
      <c r="FM282" s="109" t="n">
        <v>25.7</v>
      </c>
      <c r="FN282" s="109" t="n">
        <v>26.7</v>
      </c>
      <c r="FO282" s="110" t="n">
        <f aca="false">SUM(FC282:FN282)/12</f>
        <v>21.0166666666667</v>
      </c>
      <c r="GA282" s="1" t="n">
        <f aca="false">GA281+1</f>
        <v>1882</v>
      </c>
      <c r="GB282" s="111" t="n">
        <v>1882</v>
      </c>
      <c r="GC282" s="109" t="n">
        <v>25.1</v>
      </c>
      <c r="GD282" s="109" t="n">
        <v>26.4</v>
      </c>
      <c r="GE282" s="109" t="n">
        <v>24.2</v>
      </c>
      <c r="GF282" s="109" t="n">
        <v>18.1</v>
      </c>
      <c r="GG282" s="109" t="n">
        <v>17</v>
      </c>
      <c r="GH282" s="109" t="n">
        <v>13.5</v>
      </c>
      <c r="GI282" s="109" t="n">
        <v>12.6</v>
      </c>
      <c r="GJ282" s="109" t="n">
        <v>14.5</v>
      </c>
      <c r="GK282" s="109" t="n">
        <v>17.2</v>
      </c>
      <c r="GL282" s="109" t="n">
        <v>19.1</v>
      </c>
      <c r="GM282" s="109" t="n">
        <v>23.7</v>
      </c>
      <c r="GN282" s="109" t="n">
        <v>23.1</v>
      </c>
      <c r="GO282" s="110" t="n">
        <f aca="false">SUM(GC282:GN282)/12</f>
        <v>19.5416666666667</v>
      </c>
      <c r="JB282" s="1" t="s">
        <v>20</v>
      </c>
      <c r="MA282" s="1" t="n">
        <f aca="false">MA281+1</f>
        <v>1882</v>
      </c>
      <c r="MB282" s="111" t="n">
        <v>1882</v>
      </c>
      <c r="MC282" s="109" t="n">
        <v>30.1</v>
      </c>
      <c r="MD282" s="109" t="n">
        <v>30.9</v>
      </c>
      <c r="ME282" s="109" t="n">
        <v>28.1</v>
      </c>
      <c r="MF282" s="109" t="n">
        <v>22.2</v>
      </c>
      <c r="MG282" s="109" t="n">
        <v>19.3</v>
      </c>
      <c r="MH282" s="109" t="n">
        <v>14.6</v>
      </c>
      <c r="MI282" s="109" t="n">
        <v>14</v>
      </c>
      <c r="MJ282" s="109" t="n">
        <v>15.2</v>
      </c>
      <c r="MK282" s="109" t="n">
        <v>19.2</v>
      </c>
      <c r="ML282" s="109" t="n">
        <v>23</v>
      </c>
      <c r="MM282" s="109" t="n">
        <v>27.2</v>
      </c>
      <c r="MN282" s="109" t="n">
        <v>27.4</v>
      </c>
      <c r="MO282" s="110" t="n">
        <f aca="false">SUM(MC282:MN282)/12</f>
        <v>22.6</v>
      </c>
      <c r="OA282" s="5"/>
    </row>
    <row r="283" customFormat="false" ht="12.75" hidden="false" customHeight="false" outlineLevel="0" collapsed="false">
      <c r="A283" s="150"/>
      <c r="B283" s="151" t="n">
        <f aca="false">AVERAGE(AO283,BO283,CO283,DO283,EO283,FO283,GO283,HO283,IO283,JO283,KO283,LO283,MO283,NO283)</f>
        <v>21.1199074074074</v>
      </c>
      <c r="C283" s="163" t="n">
        <f aca="false">AVERAGE(B279:B283)</f>
        <v>20.994537037037</v>
      </c>
      <c r="D283" s="164" t="n">
        <f aca="false">AVERAGE(B274:B283)</f>
        <v>20.8343055555556</v>
      </c>
      <c r="E283" s="151" t="n">
        <f aca="false">AVERAGE(B264:B283)</f>
        <v>20.9361535493827</v>
      </c>
      <c r="F283" s="165"/>
      <c r="G283" s="164" t="n">
        <f aca="false">MAX(AC283:AN283,BC283:BN283,CC283:CN283,DC283:DN283,EC283:EN283,FC283:FN283,GC283:GN283,HC283:HN283,IC283:IN283,JC283:JN283,KC283:KN283,LC283:LN283,MC283:MN283,NC283:NN283)</f>
        <v>30.3</v>
      </c>
      <c r="H283" s="161" t="n">
        <f aca="false">MEDIAN(AC283:AN283,BC283:BN283,CC283:CN283,DC283:DN283,EC283:EN283,FC283:FN283,GC283:GN283,HC283:HN283,IC283:IN283,JC283:JN283,KC283:KN283,LC283:LN283,MC283:MN283,NC283:NN283)</f>
        <v>20.65</v>
      </c>
      <c r="I283" s="151" t="n">
        <f aca="false">MIN(AC283:AN283,BC283:BN283,CC283:CN283,DC283:DN283,EC283:EN283,FC283:FN283,GC283:GN283,HC283:HN283,IC283:IN283,JC283:JN283,KC283:KN283,LC283:LN283,MC283:MN283,NC283:NN283)</f>
        <v>12.9</v>
      </c>
      <c r="J283" s="162" t="n">
        <f aca="false">(G283+I283)/2</f>
        <v>21.6</v>
      </c>
      <c r="BB283" s="1" t="s">
        <v>21</v>
      </c>
      <c r="FA283" s="1" t="n">
        <f aca="false">FA282+1</f>
        <v>1883</v>
      </c>
      <c r="FB283" s="111" t="n">
        <v>1883</v>
      </c>
      <c r="FC283" s="109" t="n">
        <v>29.3</v>
      </c>
      <c r="FD283" s="109" t="n">
        <v>25.6</v>
      </c>
      <c r="FE283" s="109" t="n">
        <v>25.4</v>
      </c>
      <c r="FF283" s="109" t="n">
        <v>22.6</v>
      </c>
      <c r="FG283" s="109" t="n">
        <v>15.2</v>
      </c>
      <c r="FH283" s="109" t="n">
        <v>14.4</v>
      </c>
      <c r="FI283" s="109" t="n">
        <v>12.9</v>
      </c>
      <c r="FJ283" s="120" t="n">
        <f aca="false">(FJ280+FJ281+FJ282+FJ284+FJ285+FJ286)/6</f>
        <v>14.7833333333333</v>
      </c>
      <c r="FK283" s="120" t="n">
        <f aca="false">(FK280+FK281+FK282+FK284+FK285+FK286)/6</f>
        <v>17.3333333333333</v>
      </c>
      <c r="FL283" s="120" t="n">
        <f aca="false">(FL280+FL281+FL282+FL284+FL285+FL286)/6</f>
        <v>19.4166666666667</v>
      </c>
      <c r="FM283" s="120" t="n">
        <f aca="false">(FM280+FM281+FM282+FM284+FM285+FM286)/6</f>
        <v>23.4833333333333</v>
      </c>
      <c r="FN283" s="120" t="n">
        <f aca="false">(FN280+FN281+FN282+FN284+FN285+FN286)/6</f>
        <v>26.1</v>
      </c>
      <c r="FO283" s="110" t="n">
        <f aca="false">SUM(FC283:FN283)/12</f>
        <v>20.5430555555556</v>
      </c>
      <c r="GA283" s="1" t="n">
        <f aca="false">GA282+1</f>
        <v>1883</v>
      </c>
      <c r="GB283" s="111" t="n">
        <v>1883</v>
      </c>
      <c r="GC283" s="109" t="n">
        <v>27.8</v>
      </c>
      <c r="GD283" s="109" t="n">
        <v>30.2</v>
      </c>
      <c r="GE283" s="109" t="n">
        <v>25.3</v>
      </c>
      <c r="GF283" s="109" t="n">
        <v>21.2</v>
      </c>
      <c r="GG283" s="109" t="n">
        <v>17.2</v>
      </c>
      <c r="GH283" s="109" t="n">
        <v>15.2</v>
      </c>
      <c r="GI283" s="109" t="n">
        <v>14.9</v>
      </c>
      <c r="GJ283" s="109" t="n">
        <v>15.9</v>
      </c>
      <c r="GK283" s="109" t="n">
        <v>18.1</v>
      </c>
      <c r="GL283" s="109" t="n">
        <v>18.9</v>
      </c>
      <c r="GM283" s="109" t="n">
        <v>20.6</v>
      </c>
      <c r="GN283" s="109" t="n">
        <v>24.4</v>
      </c>
      <c r="GO283" s="110" t="n">
        <f aca="false">SUM(GC283:GN283)/12</f>
        <v>20.8083333333333</v>
      </c>
      <c r="MA283" s="1" t="n">
        <f aca="false">MA282+1</f>
        <v>1883</v>
      </c>
      <c r="MB283" s="111" t="n">
        <v>1883</v>
      </c>
      <c r="MC283" s="109" t="n">
        <v>30.3</v>
      </c>
      <c r="MD283" s="109" t="n">
        <v>26.3</v>
      </c>
      <c r="ME283" s="109" t="n">
        <v>26.6</v>
      </c>
      <c r="MF283" s="109" t="n">
        <v>24.1</v>
      </c>
      <c r="MG283" s="109" t="n">
        <v>16.4</v>
      </c>
      <c r="MH283" s="109" t="n">
        <v>17.3</v>
      </c>
      <c r="MI283" s="109" t="n">
        <v>14.8</v>
      </c>
      <c r="MJ283" s="109" t="n">
        <v>16.2</v>
      </c>
      <c r="MK283" s="109" t="n">
        <v>17.6</v>
      </c>
      <c r="ML283" s="109" t="n">
        <v>20.7</v>
      </c>
      <c r="MM283" s="109" t="n">
        <v>25.6</v>
      </c>
      <c r="MN283" s="109" t="n">
        <v>28.2</v>
      </c>
      <c r="MO283" s="110" t="n">
        <f aca="false">SUM(MC283:MN283)/12</f>
        <v>22.0083333333333</v>
      </c>
      <c r="OA283" s="5"/>
    </row>
    <row r="284" customFormat="false" ht="12.75" hidden="false" customHeight="false" outlineLevel="0" collapsed="false">
      <c r="A284" s="150"/>
      <c r="B284" s="151" t="n">
        <f aca="false">AVERAGE(AO284,BO284,CO284,DO284,EO284,FO284,GO284,HO284,IO284,JO284,KO284,LO284,MO284,NO284)</f>
        <v>20.6861111111111</v>
      </c>
      <c r="C284" s="163" t="n">
        <f aca="false">AVERAGE(B280:B284)</f>
        <v>20.9306481481481</v>
      </c>
      <c r="D284" s="164" t="n">
        <f aca="false">AVERAGE(B275:B284)</f>
        <v>20.9039351851852</v>
      </c>
      <c r="E284" s="151" t="n">
        <f aca="false">AVERAGE(B265:B284)</f>
        <v>20.954212962963</v>
      </c>
      <c r="F284" s="165"/>
      <c r="G284" s="164" t="n">
        <f aca="false">MAX(AC284:AN284,BC284:BN284,CC284:CN284,DC284:DN284,EC284:EN284,FC284:FN284,GC284:GN284,HC284:HN284,IC284:IN284,JC284:JN284,KC284:KN284,LC284:LN284,MC284:MN284,NC284:NN284)</f>
        <v>29.1</v>
      </c>
      <c r="H284" s="161" t="n">
        <f aca="false">MEDIAN(AC284:AN284,BC284:BN284,CC284:CN284,DC284:DN284,EC284:EN284,FC284:FN284,GC284:GN284,HC284:HN284,IC284:IN284,JC284:JN284,KC284:KN284,LC284:LN284,MC284:MN284,NC284:NN284)</f>
        <v>20.7</v>
      </c>
      <c r="I284" s="151" t="n">
        <f aca="false">MIN(AC284:AN284,BC284:BN284,CC284:CN284,DC284:DN284,EC284:EN284,FC284:FN284,GC284:GN284,HC284:HN284,IC284:IN284,JC284:JN284,KC284:KN284,LC284:LN284,MC284:MN284,NC284:NN284)</f>
        <v>12.1</v>
      </c>
      <c r="J284" s="162" t="n">
        <f aca="false">(G284+I284)/2</f>
        <v>20.6</v>
      </c>
      <c r="FA284" s="1" t="n">
        <f aca="false">FA283+1</f>
        <v>1884</v>
      </c>
      <c r="FB284" s="111" t="n">
        <v>1884</v>
      </c>
      <c r="FC284" s="109" t="n">
        <v>25.7</v>
      </c>
      <c r="FD284" s="109" t="n">
        <v>28.4</v>
      </c>
      <c r="FE284" s="109" t="n">
        <v>26.2</v>
      </c>
      <c r="FF284" s="109" t="n">
        <v>19.8</v>
      </c>
      <c r="FG284" s="109" t="n">
        <v>15.8</v>
      </c>
      <c r="FH284" s="109" t="n">
        <v>13.8</v>
      </c>
      <c r="FI284" s="109" t="n">
        <v>12.1</v>
      </c>
      <c r="FJ284" s="109" t="n">
        <v>15.7</v>
      </c>
      <c r="FK284" s="109" t="n">
        <v>16.8</v>
      </c>
      <c r="FL284" s="109" t="n">
        <v>19.7</v>
      </c>
      <c r="FM284" s="109" t="n">
        <v>23.1</v>
      </c>
      <c r="FN284" s="109" t="n">
        <v>23.1</v>
      </c>
      <c r="FO284" s="110" t="n">
        <f aca="false">SUM(FC284:FN284)/12</f>
        <v>20.0166666666667</v>
      </c>
      <c r="GA284" s="1" t="n">
        <f aca="false">GA283+1</f>
        <v>1884</v>
      </c>
      <c r="GB284" s="111" t="n">
        <v>1884</v>
      </c>
      <c r="GC284" s="109" t="n">
        <v>26.6</v>
      </c>
      <c r="GD284" s="109" t="n">
        <v>24.6</v>
      </c>
      <c r="GE284" s="109" t="n">
        <v>25.2</v>
      </c>
      <c r="GF284" s="109" t="n">
        <v>21.2</v>
      </c>
      <c r="GG284" s="109" t="n">
        <v>17.9</v>
      </c>
      <c r="GH284" s="109" t="n">
        <v>14.1</v>
      </c>
      <c r="GI284" s="109" t="n">
        <v>14.6</v>
      </c>
      <c r="GJ284" s="109" t="n">
        <v>15.3</v>
      </c>
      <c r="GK284" s="109" t="n">
        <v>17.2</v>
      </c>
      <c r="GL284" s="109" t="n">
        <v>20.2</v>
      </c>
      <c r="GM284" s="109" t="n">
        <v>22.3</v>
      </c>
      <c r="GN284" s="109" t="n">
        <v>23.6</v>
      </c>
      <c r="GO284" s="110" t="n">
        <f aca="false">SUM(GC284:GN284)/12</f>
        <v>20.2333333333333</v>
      </c>
      <c r="JA284" s="1" t="n">
        <v>1884</v>
      </c>
      <c r="JB284" s="113" t="s">
        <v>22</v>
      </c>
      <c r="JC284" s="119"/>
      <c r="JD284" s="119"/>
      <c r="JE284" s="119"/>
      <c r="JF284" s="119"/>
      <c r="JG284" s="119"/>
      <c r="JH284" s="119"/>
      <c r="JI284" s="119"/>
      <c r="JJ284" s="119"/>
      <c r="JK284" s="109"/>
      <c r="JL284" s="109"/>
      <c r="JM284" s="109"/>
      <c r="JN284" s="109"/>
      <c r="JO284" s="110"/>
      <c r="MA284" s="1" t="n">
        <f aca="false">MA283+1</f>
        <v>1884</v>
      </c>
      <c r="MB284" s="111" t="n">
        <v>1884</v>
      </c>
      <c r="MC284" s="109" t="n">
        <v>27.3</v>
      </c>
      <c r="MD284" s="109" t="n">
        <v>29.1</v>
      </c>
      <c r="ME284" s="109" t="n">
        <v>27.6</v>
      </c>
      <c r="MF284" s="109" t="n">
        <v>21.9</v>
      </c>
      <c r="MG284" s="109" t="n">
        <v>18</v>
      </c>
      <c r="MH284" s="109" t="n">
        <v>15.7</v>
      </c>
      <c r="MI284" s="109" t="n">
        <v>14.2</v>
      </c>
      <c r="MJ284" s="109" t="n">
        <v>17.6</v>
      </c>
      <c r="MK284" s="109" t="n">
        <v>18.7</v>
      </c>
      <c r="ML284" s="109" t="n">
        <v>21.4</v>
      </c>
      <c r="MM284" s="109" t="n">
        <v>24.9</v>
      </c>
      <c r="MN284" s="109" t="n">
        <v>25.3</v>
      </c>
      <c r="MO284" s="110" t="n">
        <f aca="false">SUM(MC284:MN284)/12</f>
        <v>21.8083333333333</v>
      </c>
      <c r="OA284" s="5"/>
    </row>
    <row r="285" customFormat="false" ht="12.75" hidden="false" customHeight="false" outlineLevel="0" collapsed="false">
      <c r="A285" s="150" t="n">
        <f aca="false">A280+5</f>
        <v>1885</v>
      </c>
      <c r="B285" s="151" t="n">
        <f aca="false">AVERAGE(AO285,BO285,CO285,DO285,EO285,FO285,GO285,HO285,IO285,JO285,KO285,LO285,MO285,NO285)</f>
        <v>21.2083333333333</v>
      </c>
      <c r="C285" s="163" t="n">
        <f aca="false">AVERAGE(B281:B285)</f>
        <v>20.9500925925926</v>
      </c>
      <c r="D285" s="164" t="n">
        <f aca="false">AVERAGE(B276:B285)</f>
        <v>20.9328240740741</v>
      </c>
      <c r="E285" s="151" t="n">
        <f aca="false">AVERAGE(B266:B285)</f>
        <v>20.9872453703704</v>
      </c>
      <c r="F285" s="165"/>
      <c r="G285" s="164" t="n">
        <f aca="false">MAX(AC285:AN285,BC285:BN285,CC285:CN285,DC285:DN285,EC285:EN285,FC285:FN285,GC285:GN285,HC285:HN285,IC285:IN285,JC285:JN285,KC285:KN285,LC285:LN285,MC285:MN285,NC285:NN285)</f>
        <v>32.4</v>
      </c>
      <c r="H285" s="161" t="n">
        <f aca="false">MEDIAN(AC285:AN285,BC285:BN285,CC285:CN285,DC285:DN285,EC285:EN285,FC285:FN285,GC285:GN285,HC285:HN285,IC285:IN285,JC285:JN285,KC285:KN285,LC285:LN285,MC285:MN285,NC285:NN285)</f>
        <v>21.8</v>
      </c>
      <c r="I285" s="151" t="n">
        <f aca="false">MIN(AC285:AN285,BC285:BN285,CC285:CN285,DC285:DN285,EC285:EN285,FC285:FN285,GC285:GN285,HC285:HN285,IC285:IN285,JC285:JN285,KC285:KN285,LC285:LN285,MC285:MN285,NC285:NN285)</f>
        <v>11.8</v>
      </c>
      <c r="J285" s="162" t="n">
        <f aca="false">(G285+I285)/2</f>
        <v>22.1</v>
      </c>
      <c r="AB285" s="1" t="s">
        <v>23</v>
      </c>
      <c r="BA285" s="1" t="n">
        <v>1885</v>
      </c>
      <c r="BB285" s="111" t="n">
        <v>1885</v>
      </c>
      <c r="BC285" s="109" t="n">
        <v>31.5</v>
      </c>
      <c r="BD285" s="109" t="n">
        <v>28.7</v>
      </c>
      <c r="BE285" s="109" t="n">
        <v>25.4</v>
      </c>
      <c r="BF285" s="109" t="n">
        <v>22.8</v>
      </c>
      <c r="BG285" s="109" t="n">
        <v>19.8</v>
      </c>
      <c r="BH285" s="109" t="n">
        <v>13.4</v>
      </c>
      <c r="BI285" s="109" t="n">
        <v>14.2</v>
      </c>
      <c r="BJ285" s="109" t="n">
        <v>16.9</v>
      </c>
      <c r="BK285" s="109" t="n">
        <v>19.2</v>
      </c>
      <c r="BL285" s="109" t="n">
        <v>24.9</v>
      </c>
      <c r="BM285" s="109" t="n">
        <v>27.2</v>
      </c>
      <c r="BN285" s="109" t="n">
        <v>32.4</v>
      </c>
      <c r="BO285" s="110" t="n">
        <f aca="false">SUM(BC285:BN285)/12</f>
        <v>23.0333333333333</v>
      </c>
      <c r="FA285" s="1" t="n">
        <f aca="false">FA284+1</f>
        <v>1885</v>
      </c>
      <c r="FB285" s="111" t="n">
        <v>1885</v>
      </c>
      <c r="FC285" s="109" t="n">
        <v>27.3</v>
      </c>
      <c r="FD285" s="109" t="n">
        <v>25.7</v>
      </c>
      <c r="FE285" s="109" t="n">
        <v>22.2</v>
      </c>
      <c r="FF285" s="109" t="n">
        <v>20.3</v>
      </c>
      <c r="FG285" s="109" t="n">
        <v>18.2</v>
      </c>
      <c r="FH285" s="109" t="n">
        <v>11.8</v>
      </c>
      <c r="FI285" s="109" t="n">
        <v>12.6</v>
      </c>
      <c r="FJ285" s="109" t="n">
        <v>15.2</v>
      </c>
      <c r="FK285" s="109" t="n">
        <v>17.1</v>
      </c>
      <c r="FL285" s="109" t="n">
        <v>21.8</v>
      </c>
      <c r="FM285" s="109" t="n">
        <v>23.1</v>
      </c>
      <c r="FN285" s="109" t="n">
        <v>27.5</v>
      </c>
      <c r="FO285" s="110" t="n">
        <f aca="false">SUM(FC285:FN285)/12</f>
        <v>20.2333333333333</v>
      </c>
      <c r="GA285" s="1" t="n">
        <f aca="false">GA284+1</f>
        <v>1885</v>
      </c>
      <c r="GB285" s="111" t="n">
        <v>1885</v>
      </c>
      <c r="GC285" s="109" t="n">
        <v>25.1</v>
      </c>
      <c r="GD285" s="109" t="n">
        <v>26.4</v>
      </c>
      <c r="GE285" s="109" t="n">
        <v>24.2</v>
      </c>
      <c r="GF285" s="109" t="n">
        <v>18.1</v>
      </c>
      <c r="GG285" s="109" t="n">
        <v>17</v>
      </c>
      <c r="GH285" s="109" t="n">
        <v>13.5</v>
      </c>
      <c r="GI285" s="109" t="n">
        <v>12.6</v>
      </c>
      <c r="GJ285" s="109" t="n">
        <v>14.5</v>
      </c>
      <c r="GK285" s="109" t="n">
        <v>17.2</v>
      </c>
      <c r="GL285" s="109" t="n">
        <v>19.1</v>
      </c>
      <c r="GM285" s="109" t="n">
        <v>23.7</v>
      </c>
      <c r="GN285" s="109" t="n">
        <v>23.1</v>
      </c>
      <c r="GO285" s="110" t="n">
        <f aca="false">SUM(GC285:GN285)/12</f>
        <v>19.5416666666667</v>
      </c>
      <c r="JA285" s="1" t="n">
        <f aca="false">JA284+1</f>
        <v>1885</v>
      </c>
      <c r="JB285" s="113" t="s">
        <v>24</v>
      </c>
      <c r="JC285" s="109"/>
      <c r="JD285" s="109"/>
      <c r="JE285" s="109"/>
      <c r="JF285" s="109"/>
      <c r="JG285" s="109"/>
      <c r="JH285" s="109"/>
      <c r="JI285" s="109"/>
      <c r="JJ285" s="109"/>
      <c r="JK285" s="109"/>
      <c r="JL285" s="109"/>
      <c r="JM285" s="109"/>
      <c r="JN285" s="109"/>
      <c r="JO285" s="110"/>
      <c r="MA285" s="1" t="n">
        <f aca="false">MA284+1</f>
        <v>1885</v>
      </c>
      <c r="MB285" s="111" t="n">
        <v>1885</v>
      </c>
      <c r="MC285" s="109" t="n">
        <v>28.7</v>
      </c>
      <c r="MD285" s="109" t="n">
        <v>27.1</v>
      </c>
      <c r="ME285" s="109" t="n">
        <v>24.2</v>
      </c>
      <c r="MF285" s="109" t="n">
        <v>21.8</v>
      </c>
      <c r="MG285" s="109" t="n">
        <v>19.7</v>
      </c>
      <c r="MH285" s="109" t="n">
        <v>14.1</v>
      </c>
      <c r="MI285" s="109" t="n">
        <v>14.7</v>
      </c>
      <c r="MJ285" s="109" t="n">
        <v>17.4</v>
      </c>
      <c r="MK285" s="109" t="n">
        <v>19.3</v>
      </c>
      <c r="ML285" s="109" t="n">
        <v>23.7</v>
      </c>
      <c r="MM285" s="109" t="n">
        <v>24.9</v>
      </c>
      <c r="MN285" s="109" t="n">
        <v>28.7</v>
      </c>
      <c r="MO285" s="110" t="n">
        <f aca="false">SUM(MC285:MN285)/12</f>
        <v>22.025</v>
      </c>
      <c r="OA285" s="5"/>
    </row>
    <row r="286" customFormat="false" ht="12.75" hidden="false" customHeight="false" outlineLevel="0" collapsed="false">
      <c r="A286" s="150"/>
      <c r="B286" s="151" t="n">
        <f aca="false">AVERAGE(AO286,BO286,CO286,DO286,EO286,FO286,GO286,HO286,IO286,JO286,KO286,LO286,MO286,NO286)</f>
        <v>21.5166666666667</v>
      </c>
      <c r="C286" s="163" t="n">
        <f aca="false">AVERAGE(B282:B286)</f>
        <v>21.1167592592593</v>
      </c>
      <c r="D286" s="164" t="n">
        <f aca="false">AVERAGE(B277:B286)</f>
        <v>21.0208796296296</v>
      </c>
      <c r="E286" s="151" t="n">
        <f aca="false">AVERAGE(B267:B286)</f>
        <v>21.005162037037</v>
      </c>
      <c r="F286" s="165"/>
      <c r="G286" s="164" t="n">
        <f aca="false">MAX(AC286:AN286,BC286:BN286,CC286:CN286,DC286:DN286,EC286:EN286,FC286:FN286,GC286:GN286,HC286:HN286,IC286:IN286,JC286:JN286,KC286:KN286,LC286:LN286,MC286:MN286,NC286:NN286)</f>
        <v>32.8</v>
      </c>
      <c r="H286" s="161" t="n">
        <f aca="false">MEDIAN(AC286:AN286,BC286:BN286,CC286:CN286,DC286:DN286,EC286:EN286,FC286:FN286,GC286:GN286,HC286:HN286,IC286:IN286,JC286:JN286,KC286:KN286,LC286:LN286,MC286:MN286,NC286:NN286)</f>
        <v>20.7</v>
      </c>
      <c r="I286" s="151" t="n">
        <f aca="false">MIN(AC286:AN286,BC286:BN286,CC286:CN286,DC286:DN286,EC286:EN286,FC286:FN286,GC286:GN286,HC286:HN286,IC286:IN286,JC286:JN286,KC286:KN286,LC286:LN286,MC286:MN286,NC286:NN286)</f>
        <v>12.7</v>
      </c>
      <c r="J286" s="162" t="n">
        <f aca="false">(G286+I286)/2</f>
        <v>22.75</v>
      </c>
      <c r="BA286" s="1" t="n">
        <f aca="false">BA285+1</f>
        <v>1886</v>
      </c>
      <c r="BB286" s="111" t="n">
        <v>1886</v>
      </c>
      <c r="BC286" s="109" t="n">
        <v>32.8</v>
      </c>
      <c r="BD286" s="109" t="n">
        <v>29.2</v>
      </c>
      <c r="BE286" s="109" t="n">
        <v>28.7</v>
      </c>
      <c r="BF286" s="109" t="n">
        <v>22.9</v>
      </c>
      <c r="BG286" s="109" t="n">
        <v>17.7</v>
      </c>
      <c r="BH286" s="109" t="n">
        <v>15.6</v>
      </c>
      <c r="BI286" s="109" t="n">
        <v>13.9</v>
      </c>
      <c r="BJ286" s="109" t="n">
        <v>15.3</v>
      </c>
      <c r="BK286" s="109" t="n">
        <v>20.4</v>
      </c>
      <c r="BL286" s="109" t="n">
        <v>20.2</v>
      </c>
      <c r="BM286" s="109" t="n">
        <v>28.3</v>
      </c>
      <c r="BN286" s="109" t="n">
        <v>30.5</v>
      </c>
      <c r="BO286" s="110" t="n">
        <f aca="false">SUM(BC286:BN286)/12</f>
        <v>22.9583333333333</v>
      </c>
      <c r="FA286" s="1" t="n">
        <f aca="false">FA285+1</f>
        <v>1886</v>
      </c>
      <c r="FB286" s="111" t="n">
        <v>1886</v>
      </c>
      <c r="FC286" s="109" t="n">
        <v>28.1</v>
      </c>
      <c r="FD286" s="109" t="n">
        <v>25.6</v>
      </c>
      <c r="FE286" s="109" t="n">
        <v>25.7</v>
      </c>
      <c r="FF286" s="109" t="n">
        <v>20.6</v>
      </c>
      <c r="FG286" s="109" t="n">
        <v>16.3</v>
      </c>
      <c r="FH286" s="109" t="n">
        <v>14.1</v>
      </c>
      <c r="FI286" s="109" t="n">
        <v>12.7</v>
      </c>
      <c r="FJ286" s="109" t="n">
        <v>13.4</v>
      </c>
      <c r="FK286" s="109" t="n">
        <v>18.4</v>
      </c>
      <c r="FL286" s="109" t="n">
        <v>17.6</v>
      </c>
      <c r="FM286" s="109" t="n">
        <v>24.8</v>
      </c>
      <c r="FN286" s="109" t="n">
        <v>27.2</v>
      </c>
      <c r="FO286" s="110" t="n">
        <f aca="false">SUM(FC286:FN286)/12</f>
        <v>20.375</v>
      </c>
      <c r="GA286" s="1" t="n">
        <f aca="false">GA285+1</f>
        <v>1886</v>
      </c>
      <c r="GB286" s="111" t="n">
        <v>1886</v>
      </c>
      <c r="GC286" s="109" t="n">
        <v>27.4</v>
      </c>
      <c r="GD286" s="109" t="n">
        <v>25.9</v>
      </c>
      <c r="GE286" s="109" t="n">
        <v>22.6</v>
      </c>
      <c r="GF286" s="109" t="n">
        <v>22.3</v>
      </c>
      <c r="GG286" s="109" t="n">
        <v>17.4</v>
      </c>
      <c r="GH286" s="109" t="n">
        <v>15</v>
      </c>
      <c r="GI286" s="109" t="n">
        <v>13.5</v>
      </c>
      <c r="GJ286" s="109" t="n">
        <v>14.6</v>
      </c>
      <c r="GK286" s="109" t="n">
        <v>18.1</v>
      </c>
      <c r="GL286" s="109" t="n">
        <v>19.7</v>
      </c>
      <c r="GM286" s="109" t="n">
        <v>24.1</v>
      </c>
      <c r="GN286" s="109" t="n">
        <v>26.8</v>
      </c>
      <c r="GO286" s="110" t="n">
        <f aca="false">SUM(GC286:GN286)/12</f>
        <v>20.6166666666667</v>
      </c>
      <c r="JA286" s="1" t="n">
        <f aca="false">JA285+1</f>
        <v>1886</v>
      </c>
      <c r="JB286" s="113" t="s">
        <v>25</v>
      </c>
      <c r="JC286" s="109"/>
      <c r="JD286" s="109"/>
      <c r="JE286" s="109"/>
      <c r="JF286" s="109"/>
      <c r="JG286" s="109"/>
      <c r="JH286" s="109"/>
      <c r="JI286" s="109"/>
      <c r="JJ286" s="109"/>
      <c r="JK286" s="109"/>
      <c r="JL286" s="109"/>
      <c r="JM286" s="109"/>
      <c r="JN286" s="109"/>
      <c r="JO286" s="110"/>
      <c r="MA286" s="1" t="n">
        <f aca="false">MA285+1</f>
        <v>1886</v>
      </c>
      <c r="MB286" s="111" t="n">
        <v>1886</v>
      </c>
      <c r="MC286" s="109" t="n">
        <v>29.6</v>
      </c>
      <c r="MD286" s="109" t="n">
        <v>27</v>
      </c>
      <c r="ME286" s="109" t="n">
        <v>27.2</v>
      </c>
      <c r="MF286" s="109" t="n">
        <v>22.4</v>
      </c>
      <c r="MG286" s="109" t="n">
        <v>17.7</v>
      </c>
      <c r="MH286" s="109" t="n">
        <v>15.7</v>
      </c>
      <c r="MI286" s="109" t="n">
        <v>14.5</v>
      </c>
      <c r="MJ286" s="109" t="n">
        <v>16.2</v>
      </c>
      <c r="MK286" s="109" t="n">
        <v>20.8</v>
      </c>
      <c r="ML286" s="109" t="n">
        <v>19.3</v>
      </c>
      <c r="MM286" s="109" t="n">
        <v>26.6</v>
      </c>
      <c r="MN286" s="109" t="n">
        <v>28.4</v>
      </c>
      <c r="MO286" s="110" t="n">
        <f aca="false">SUM(MC286:MN286)/12</f>
        <v>22.1166666666667</v>
      </c>
      <c r="OA286" s="5"/>
    </row>
    <row r="287" customFormat="false" ht="12.75" hidden="false" customHeight="false" outlineLevel="0" collapsed="false">
      <c r="A287" s="150"/>
      <c r="B287" s="151" t="n">
        <f aca="false">AVERAGE(AO287,BO287,CO287,DO287,EO287,FO287,GO287,HO287,IO287,JO287,KO287,LO287,MO287,NO287)</f>
        <v>21.2716666666667</v>
      </c>
      <c r="C287" s="163" t="n">
        <f aca="false">AVERAGE(B283:B287)</f>
        <v>21.160537037037</v>
      </c>
      <c r="D287" s="164" t="n">
        <f aca="false">AVERAGE(B278:B287)</f>
        <v>21.0519351851852</v>
      </c>
      <c r="E287" s="151" t="n">
        <f aca="false">AVERAGE(B268:B287)</f>
        <v>21.0056898148148</v>
      </c>
      <c r="F287" s="165"/>
      <c r="G287" s="164" t="n">
        <f aca="false">MAX(AC287:AN287,BC287:BN287,CC287:CN287,DC287:DN287,EC287:EN287,FC287:FN287,GC287:GN287,HC287:HN287,IC287:IN287,JC287:JN287,KC287:KN287,LC287:LN287,MC287:MN287,NC287:NN287)</f>
        <v>34.2</v>
      </c>
      <c r="H287" s="161" t="n">
        <f aca="false">MEDIAN(AC287:AN287,BC287:BN287,CC287:CN287,DC287:DN287,EC287:EN287,FC287:FN287,GC287:GN287,HC287:HN287,IC287:IN287,JC287:JN287,KC287:KN287,LC287:LN287,MC287:MN287,NC287:NN287)</f>
        <v>21.25</v>
      </c>
      <c r="I287" s="151" t="n">
        <f aca="false">MIN(AC287:AN287,BC287:BN287,CC287:CN287,DC287:DN287,EC287:EN287,FC287:FN287,GC287:GN287,HC287:HN287,IC287:IN287,JC287:JN287,KC287:KN287,LC287:LN287,MC287:MN287,NC287:NN287)</f>
        <v>12.1</v>
      </c>
      <c r="J287" s="162" t="n">
        <f aca="false">(G287+I287)/2</f>
        <v>23.15</v>
      </c>
      <c r="AB287" s="108" t="n">
        <v>1887</v>
      </c>
      <c r="AC287" s="109" t="n">
        <v>28.7</v>
      </c>
      <c r="AD287" s="109" t="n">
        <v>28.7</v>
      </c>
      <c r="AE287" s="109" t="n">
        <v>25.9</v>
      </c>
      <c r="AF287" s="109" t="n">
        <v>22.4</v>
      </c>
      <c r="AG287" s="109" t="n">
        <v>16.5</v>
      </c>
      <c r="AH287" s="109" t="n">
        <v>14.3</v>
      </c>
      <c r="AI287" s="109" t="n">
        <v>14</v>
      </c>
      <c r="AJ287" s="109" t="n">
        <v>16.1</v>
      </c>
      <c r="AK287" s="109" t="n">
        <v>16.9</v>
      </c>
      <c r="AL287" s="109" t="n">
        <v>21.3</v>
      </c>
      <c r="AM287" s="109" t="n">
        <v>23.5</v>
      </c>
      <c r="AN287" s="109" t="n">
        <v>27.7</v>
      </c>
      <c r="AO287" s="110" t="n">
        <f aca="false">SUM(AC287:AN287)/12</f>
        <v>21.3333333333333</v>
      </c>
      <c r="BA287" s="1" t="n">
        <f aca="false">BA286+1</f>
        <v>1887</v>
      </c>
      <c r="BB287" s="111" t="n">
        <v>1887</v>
      </c>
      <c r="BC287" s="109" t="n">
        <v>34.2</v>
      </c>
      <c r="BD287" s="109" t="n">
        <v>30.7</v>
      </c>
      <c r="BE287" s="109" t="n">
        <v>28.2</v>
      </c>
      <c r="BF287" s="109" t="n">
        <v>23.4</v>
      </c>
      <c r="BG287" s="109" t="n">
        <v>16.3</v>
      </c>
      <c r="BH287" s="109" t="n">
        <v>13.7</v>
      </c>
      <c r="BI287" s="109" t="n">
        <v>13.3</v>
      </c>
      <c r="BJ287" s="109" t="n">
        <v>16</v>
      </c>
      <c r="BK287" s="109" t="n">
        <v>17.8</v>
      </c>
      <c r="BL287" s="109" t="n">
        <v>23</v>
      </c>
      <c r="BM287" s="109" t="n">
        <v>25.6</v>
      </c>
      <c r="BN287" s="109" t="n">
        <v>30.2</v>
      </c>
      <c r="BO287" s="110" t="n">
        <f aca="false">SUM(BC287:BN287)/12</f>
        <v>22.7</v>
      </c>
      <c r="EB287" s="1" t="s">
        <v>28</v>
      </c>
      <c r="FA287" s="1" t="n">
        <f aca="false">FA286+1</f>
        <v>1887</v>
      </c>
      <c r="FB287" s="111" t="n">
        <v>1887</v>
      </c>
      <c r="FC287" s="109" t="n">
        <v>29</v>
      </c>
      <c r="FD287" s="109" t="n">
        <v>26.4</v>
      </c>
      <c r="FE287" s="109" t="n">
        <v>24.8</v>
      </c>
      <c r="FF287" s="109" t="n">
        <v>20.9</v>
      </c>
      <c r="FG287" s="109" t="n">
        <v>14.8</v>
      </c>
      <c r="FH287" s="109" t="n">
        <v>12.2</v>
      </c>
      <c r="FI287" s="109" t="n">
        <v>12.1</v>
      </c>
      <c r="FJ287" s="109" t="n">
        <v>14.3</v>
      </c>
      <c r="FK287" s="109" t="n">
        <v>15.6</v>
      </c>
      <c r="FL287" s="109" t="n">
        <v>20.8</v>
      </c>
      <c r="FM287" s="109" t="n">
        <v>21.2</v>
      </c>
      <c r="FN287" s="109" t="n">
        <v>25.9</v>
      </c>
      <c r="FO287" s="110" t="n">
        <f aca="false">SUM(FC287:FN287)/12</f>
        <v>19.8333333333333</v>
      </c>
      <c r="GA287" s="1" t="n">
        <f aca="false">GA286+1</f>
        <v>1887</v>
      </c>
      <c r="GB287" s="111" t="n">
        <v>1887</v>
      </c>
      <c r="GC287" s="109" t="n">
        <v>27.4</v>
      </c>
      <c r="GD287" s="109" t="n">
        <v>26.5</v>
      </c>
      <c r="GE287" s="109" t="n">
        <v>26.3</v>
      </c>
      <c r="GF287" s="109" t="n">
        <v>20.3</v>
      </c>
      <c r="GG287" s="109" t="n">
        <v>17.2</v>
      </c>
      <c r="GH287" s="109" t="n">
        <v>15</v>
      </c>
      <c r="GI287" s="109" t="n">
        <v>14.7</v>
      </c>
      <c r="GJ287" s="109" t="n">
        <v>14.9</v>
      </c>
      <c r="GK287" s="109" t="n">
        <v>16.9</v>
      </c>
      <c r="GL287" s="109" t="n">
        <v>20.8</v>
      </c>
      <c r="GM287" s="109" t="n">
        <v>22.1</v>
      </c>
      <c r="GN287" s="109" t="n">
        <v>24.3</v>
      </c>
      <c r="GO287" s="110" t="n">
        <f aca="false">SUM(GC287:GN287)/12</f>
        <v>20.5333333333333</v>
      </c>
      <c r="JA287" s="1" t="n">
        <f aca="false">JA286+1</f>
        <v>1887</v>
      </c>
      <c r="JB287" s="113" t="s">
        <v>29</v>
      </c>
      <c r="JC287" s="109"/>
      <c r="JD287" s="109"/>
      <c r="JE287" s="109"/>
      <c r="JF287" s="109"/>
      <c r="JG287" s="109"/>
      <c r="JH287" s="109"/>
      <c r="JI287" s="109"/>
      <c r="JJ287" s="109"/>
      <c r="JK287" s="109"/>
      <c r="JL287" s="109"/>
      <c r="JM287" s="109"/>
      <c r="JN287" s="109"/>
      <c r="JO287" s="110"/>
      <c r="MA287" s="1" t="n">
        <f aca="false">MA286+1</f>
        <v>1887</v>
      </c>
      <c r="MB287" s="111" t="n">
        <v>1887</v>
      </c>
      <c r="MC287" s="109" t="n">
        <v>30.1</v>
      </c>
      <c r="MD287" s="109" t="n">
        <v>28.2</v>
      </c>
      <c r="ME287" s="109" t="n">
        <v>27</v>
      </c>
      <c r="MF287" s="109" t="n">
        <v>23.7</v>
      </c>
      <c r="MG287" s="109" t="n">
        <v>17.2</v>
      </c>
      <c r="MH287" s="109" t="n">
        <v>14.2</v>
      </c>
      <c r="MI287" s="109" t="n">
        <v>14.5</v>
      </c>
      <c r="MJ287" s="109" t="n">
        <v>16.4</v>
      </c>
      <c r="MK287" s="109" t="n">
        <v>17.5</v>
      </c>
      <c r="ML287" s="109" t="n">
        <v>23.1</v>
      </c>
      <c r="MM287" s="109" t="n">
        <v>23.4</v>
      </c>
      <c r="MN287" s="109" t="n">
        <v>28.2</v>
      </c>
      <c r="MO287" s="110" t="n">
        <f aca="false">SUM(MC287:MN287)/12</f>
        <v>21.9583333333333</v>
      </c>
      <c r="OA287" s="5"/>
    </row>
    <row r="288" customFormat="false" ht="12.75" hidden="false" customHeight="false" outlineLevel="0" collapsed="false">
      <c r="A288" s="150"/>
      <c r="B288" s="151" t="n">
        <f aca="false">AVERAGE(AO288,BO288,CO288,DO288,EO288,FO288,GO288,HO288,IO288,JO288,KO288,LO288,MO288,NO288)</f>
        <v>22.2569444444444</v>
      </c>
      <c r="C288" s="163" t="n">
        <f aca="false">AVERAGE(B284:B288)</f>
        <v>21.3879444444444</v>
      </c>
      <c r="D288" s="164" t="n">
        <f aca="false">AVERAGE(B279:B288)</f>
        <v>21.1912407407407</v>
      </c>
      <c r="E288" s="151" t="n">
        <f aca="false">AVERAGE(B269:B288)</f>
        <v>21.0500648148148</v>
      </c>
      <c r="F288" s="165"/>
      <c r="G288" s="164" t="n">
        <f aca="false">MAX(AC288:AN288,BC288:BN288,CC288:CN288,DC288:DN288,EC288:EN288,FC288:FN288,GC288:GN288,HC288:HN288,IC288:IN288,JC288:JN288,KC288:KN288,LC288:LN288,MC288:MN288,NC288:NN288)</f>
        <v>31.8833333333333</v>
      </c>
      <c r="H288" s="161" t="n">
        <f aca="false">MEDIAN(AC288:AN288,BC288:BN288,CC288:CN288,DC288:DN288,EC288:EN288,FC288:FN288,GC288:GN288,HC288:HN288,IC288:IN288,JC288:JN288,KC288:KN288,LC288:LN288,MC288:MN288,NC288:NN288)</f>
        <v>22.6</v>
      </c>
      <c r="I288" s="151" t="n">
        <f aca="false">MIN(AC288:AN288,BC288:BN288,CC288:CN288,DC288:DN288,EC288:EN288,FC288:FN288,GC288:GN288,HC288:HN288,IC288:IN288,JC288:JN288,KC288:KN288,LC288:LN288,MC288:MN288,NC288:NN288)</f>
        <v>13.5</v>
      </c>
      <c r="J288" s="162" t="n">
        <f aca="false">(G288+I288)/2</f>
        <v>22.6916666666667</v>
      </c>
      <c r="AB288" s="108" t="n">
        <v>1888</v>
      </c>
      <c r="AC288" s="109" t="n">
        <v>29.9</v>
      </c>
      <c r="AD288" s="109" t="n">
        <v>28.1</v>
      </c>
      <c r="AE288" s="109" t="n">
        <v>24.9</v>
      </c>
      <c r="AF288" s="109" t="n">
        <v>25</v>
      </c>
      <c r="AG288" s="109" t="n">
        <v>18.7</v>
      </c>
      <c r="AH288" s="109" t="n">
        <v>16.3</v>
      </c>
      <c r="AI288" s="109" t="n">
        <v>14.8</v>
      </c>
      <c r="AJ288" s="109" t="n">
        <v>15.3</v>
      </c>
      <c r="AK288" s="109" t="n">
        <v>20.4</v>
      </c>
      <c r="AL288" s="109" t="n">
        <v>22.6</v>
      </c>
      <c r="AM288" s="109" t="n">
        <v>27.8</v>
      </c>
      <c r="AN288" s="109" t="n">
        <v>29.8</v>
      </c>
      <c r="AO288" s="110" t="n">
        <f aca="false">SUM(AC288:AN288)/12</f>
        <v>22.8</v>
      </c>
      <c r="BA288" s="1" t="n">
        <f aca="false">BA287+1</f>
        <v>1888</v>
      </c>
      <c r="BB288" s="111" t="n">
        <v>1888</v>
      </c>
      <c r="BC288" s="120" t="n">
        <f aca="false">(BC285+BC286+BC287+BC289+BC290+BC291)/6</f>
        <v>31.8833333333333</v>
      </c>
      <c r="BD288" s="120" t="n">
        <f aca="false">(BD285+BD286+BD287+BD289+BD290+BD291)/6</f>
        <v>29.9</v>
      </c>
      <c r="BE288" s="120" t="n">
        <f aca="false">(BE285+BE286+BE287+BE289+BE290+BE291)/6</f>
        <v>27.7333333333333</v>
      </c>
      <c r="BF288" s="120" t="n">
        <f aca="false">(BF285+BF286+BF287+BF289+BF290+BF291)/6</f>
        <v>22.3</v>
      </c>
      <c r="BG288" s="120" t="n">
        <f aca="false">(BG285+BG286+BG287+BG289+BG290+BG291)/6</f>
        <v>18.2166666666667</v>
      </c>
      <c r="BH288" s="120" t="n">
        <f aca="false">(BH285+BH286+BH287+BH289+BH290+BH291)/6</f>
        <v>14.6666666666667</v>
      </c>
      <c r="BI288" s="120" t="n">
        <f aca="false">(BI285+BI286+BI287+BI289+BI290+BI291)/6</f>
        <v>13.9</v>
      </c>
      <c r="BJ288" s="120" t="n">
        <f aca="false">(BJ285+BJ286+BJ287+BJ289+BJ290+BJ291)/6</f>
        <v>15.6</v>
      </c>
      <c r="BK288" s="120" t="n">
        <f aca="false">(BK285+BK286+BK287+BK289+BK290+BK291)/6</f>
        <v>18.4833333333333</v>
      </c>
      <c r="BL288" s="120" t="n">
        <f aca="false">(BL285+BL286+BL287+BL289+BL290+BL291)/6</f>
        <v>21.9</v>
      </c>
      <c r="BM288" s="120" t="n">
        <f aca="false">(BM285+BM286+BM287+BM289+BM290+BM291)/6</f>
        <v>25.7666666666667</v>
      </c>
      <c r="BN288" s="120" t="n">
        <f aca="false">(BN285+BN286+BN287+BN289+BN290+BN291)/6</f>
        <v>29.2666666666667</v>
      </c>
      <c r="BO288" s="110" t="n">
        <f aca="false">SUM(BC288:BN288)/12</f>
        <v>22.4680555555556</v>
      </c>
      <c r="FA288" s="1" t="n">
        <f aca="false">FA287+1</f>
        <v>1888</v>
      </c>
      <c r="FB288" s="111" t="n">
        <v>1888</v>
      </c>
      <c r="FC288" s="132" t="n">
        <v>28.9</v>
      </c>
      <c r="FD288" s="132" t="n">
        <v>27.5</v>
      </c>
      <c r="FE288" s="132" t="n">
        <v>25.3</v>
      </c>
      <c r="FF288" s="132" t="n">
        <v>24.8</v>
      </c>
      <c r="FG288" s="132" t="n">
        <v>19</v>
      </c>
      <c r="FH288" s="132" t="n">
        <v>16.6</v>
      </c>
      <c r="FI288" s="132" t="n">
        <v>15</v>
      </c>
      <c r="FJ288" s="132" t="n">
        <v>16.1</v>
      </c>
      <c r="FK288" s="132" t="n">
        <v>20.7</v>
      </c>
      <c r="FL288" s="132" t="n">
        <v>22.9</v>
      </c>
      <c r="FM288" s="132" t="n">
        <v>25.6</v>
      </c>
      <c r="FN288" s="132" t="n">
        <v>30</v>
      </c>
      <c r="FO288" s="110" t="n">
        <f aca="false">SUM(FC288:FN288)/12</f>
        <v>22.7</v>
      </c>
      <c r="GA288" s="1" t="n">
        <f aca="false">GA287+1</f>
        <v>1888</v>
      </c>
      <c r="GB288" s="111" t="n">
        <v>1888</v>
      </c>
      <c r="GC288" s="109" t="n">
        <v>27.4</v>
      </c>
      <c r="GD288" s="109" t="n">
        <v>25.9</v>
      </c>
      <c r="GE288" s="109" t="n">
        <v>22.6</v>
      </c>
      <c r="GF288" s="109" t="n">
        <v>22.3</v>
      </c>
      <c r="GG288" s="109" t="n">
        <v>17.4</v>
      </c>
      <c r="GH288" s="109" t="n">
        <v>15</v>
      </c>
      <c r="GI288" s="109" t="n">
        <v>13.5</v>
      </c>
      <c r="GJ288" s="109" t="n">
        <v>14.6</v>
      </c>
      <c r="GK288" s="109" t="n">
        <v>18.1</v>
      </c>
      <c r="GL288" s="109" t="n">
        <v>19.7</v>
      </c>
      <c r="GM288" s="109" t="n">
        <v>24.1</v>
      </c>
      <c r="GN288" s="109" t="n">
        <v>26.8</v>
      </c>
      <c r="GO288" s="110" t="n">
        <f aca="false">SUM(GC288:GN288)/12</f>
        <v>20.6166666666667</v>
      </c>
      <c r="JA288" s="1" t="n">
        <f aca="false">JA287+1</f>
        <v>1888</v>
      </c>
      <c r="JB288" s="113" t="s">
        <v>30</v>
      </c>
      <c r="JC288" s="109"/>
      <c r="JD288" s="109"/>
      <c r="JE288" s="109"/>
      <c r="JF288" s="109"/>
      <c r="JG288" s="109"/>
      <c r="JH288" s="109"/>
      <c r="JI288" s="109"/>
      <c r="JJ288" s="109"/>
      <c r="JK288" s="109"/>
      <c r="JL288" s="109"/>
      <c r="JM288" s="109"/>
      <c r="JN288" s="109"/>
      <c r="JO288" s="110"/>
      <c r="MA288" s="1" t="n">
        <f aca="false">MA287+1</f>
        <v>1888</v>
      </c>
      <c r="MB288" s="111" t="n">
        <v>1888</v>
      </c>
      <c r="MC288" s="109" t="n">
        <v>28.9</v>
      </c>
      <c r="MD288" s="109" t="n">
        <v>27.5</v>
      </c>
      <c r="ME288" s="109" t="n">
        <v>25.3</v>
      </c>
      <c r="MF288" s="109" t="n">
        <v>24.8</v>
      </c>
      <c r="MG288" s="109" t="n">
        <v>19</v>
      </c>
      <c r="MH288" s="109" t="n">
        <v>16.6</v>
      </c>
      <c r="MI288" s="109" t="n">
        <v>15</v>
      </c>
      <c r="MJ288" s="109" t="n">
        <v>16.1</v>
      </c>
      <c r="MK288" s="109" t="n">
        <v>20.7</v>
      </c>
      <c r="ML288" s="109" t="n">
        <v>22.9</v>
      </c>
      <c r="MM288" s="109" t="n">
        <v>25.6</v>
      </c>
      <c r="MN288" s="109" t="n">
        <v>30</v>
      </c>
      <c r="MO288" s="110" t="n">
        <f aca="false">SUM(MC288:MN288)/12</f>
        <v>22.7</v>
      </c>
      <c r="OA288" s="5"/>
    </row>
    <row r="289" customFormat="false" ht="12.75" hidden="false" customHeight="false" outlineLevel="0" collapsed="false">
      <c r="A289" s="150"/>
      <c r="B289" s="151" t="n">
        <f aca="false">AVERAGE(AO289,BO289,CO289,DO289,EO289,FO289,GO289,HO289,IO289,JO289,KO289,LO289,MO289,NO289)</f>
        <v>21.86</v>
      </c>
      <c r="C289" s="163" t="n">
        <f aca="false">AVERAGE(B285:B289)</f>
        <v>21.6227222222222</v>
      </c>
      <c r="D289" s="164" t="n">
        <f aca="false">AVERAGE(B280:B289)</f>
        <v>21.2766851851852</v>
      </c>
      <c r="E289" s="151" t="n">
        <f aca="false">AVERAGE(B270:B289)</f>
        <v>21.0672546296296</v>
      </c>
      <c r="F289" s="165"/>
      <c r="G289" s="159" t="n">
        <f aca="false">MAX(AC289:AN289,BC289:BN289,CC289:CN289,DC289:DN289,EC289:EN289,FC289:FN289,GC289:GN289,HC289:HN289,IC289:IN289,JC289:JN289,KC289:KN289,LC289:LN289,MC289:MN289,NC289:NN289)</f>
        <v>32.4</v>
      </c>
      <c r="H289" s="161" t="n">
        <f aca="false">MEDIAN(AC289:AN289,BC289:BN289,CC289:CN289,DC289:DN289,EC289:EN289,FC289:FN289,GC289:GN289,HC289:HN289,IC289:IN289,JC289:JN289,KC289:KN289,LC289:LN289,MC289:MN289,NC289:NN289)</f>
        <v>21.6</v>
      </c>
      <c r="I289" s="151" t="n">
        <f aca="false">MIN(AC289:AN289,BC289:BN289,CC289:CN289,DC289:DN289,EC289:EN289,FC289:FN289,GC289:GN289,HC289:HN289,IC289:IN289,JC289:JN289,KC289:KN289,LC289:LN289,MC289:MN289,NC289:NN289)</f>
        <v>13.9</v>
      </c>
      <c r="J289" s="162" t="n">
        <f aca="false">(G289+I289)/2</f>
        <v>23.15</v>
      </c>
      <c r="AA289" s="1" t="n">
        <f aca="false">AA288+1</f>
        <v>1</v>
      </c>
      <c r="AB289" s="108" t="n">
        <v>1889</v>
      </c>
      <c r="AC289" s="109" t="n">
        <v>29.4</v>
      </c>
      <c r="AD289" s="109" t="n">
        <v>29.1</v>
      </c>
      <c r="AE289" s="109" t="n">
        <v>27</v>
      </c>
      <c r="AF289" s="109" t="n">
        <v>21.4</v>
      </c>
      <c r="AG289" s="109" t="n">
        <v>17.6</v>
      </c>
      <c r="AH289" s="109" t="n">
        <v>14.9</v>
      </c>
      <c r="AI289" s="109" t="n">
        <v>14.4</v>
      </c>
      <c r="AJ289" s="109" t="n">
        <v>15.4</v>
      </c>
      <c r="AK289" s="109" t="n">
        <v>17</v>
      </c>
      <c r="AL289" s="109" t="n">
        <v>22.4</v>
      </c>
      <c r="AM289" s="109" t="n">
        <v>25.1</v>
      </c>
      <c r="AN289" s="109" t="n">
        <v>27.1</v>
      </c>
      <c r="AO289" s="110" t="n">
        <f aca="false">SUM(AC289:AN289)/12</f>
        <v>21.7333333333333</v>
      </c>
      <c r="BA289" s="1" t="n">
        <f aca="false">BA288+1</f>
        <v>1889</v>
      </c>
      <c r="BB289" s="111" t="n">
        <v>1889</v>
      </c>
      <c r="BC289" s="109" t="n">
        <v>31.8</v>
      </c>
      <c r="BD289" s="109" t="n">
        <v>32.4</v>
      </c>
      <c r="BE289" s="109" t="n">
        <v>29.2</v>
      </c>
      <c r="BF289" s="109" t="n">
        <v>21.1</v>
      </c>
      <c r="BG289" s="109" t="n">
        <v>17.3</v>
      </c>
      <c r="BH289" s="109" t="n">
        <v>15.1</v>
      </c>
      <c r="BI289" s="109" t="n">
        <v>13.9</v>
      </c>
      <c r="BJ289" s="109" t="n">
        <v>14.8</v>
      </c>
      <c r="BK289" s="109" t="n">
        <v>16.8</v>
      </c>
      <c r="BL289" s="109" t="n">
        <v>22.3</v>
      </c>
      <c r="BM289" s="109" t="n">
        <v>25.9</v>
      </c>
      <c r="BN289" s="109" t="n">
        <v>28.8</v>
      </c>
      <c r="BO289" s="110" t="n">
        <f aca="false">SUM(BC289:BN289)/12</f>
        <v>22.45</v>
      </c>
      <c r="EA289" s="1" t="n">
        <v>1889</v>
      </c>
      <c r="EB289" s="111" t="n">
        <v>1889</v>
      </c>
      <c r="EC289" s="109"/>
      <c r="ED289" s="109"/>
      <c r="EE289" s="109"/>
      <c r="EF289" s="109"/>
      <c r="EG289" s="109"/>
      <c r="EH289" s="109"/>
      <c r="EI289" s="109"/>
      <c r="EJ289" s="109"/>
      <c r="EK289" s="109"/>
      <c r="EL289" s="109"/>
      <c r="EM289" s="109"/>
      <c r="EN289" s="109"/>
      <c r="EO289" s="110"/>
      <c r="FA289" s="1" t="n">
        <f aca="false">FA288+1</f>
        <v>1889</v>
      </c>
      <c r="FB289" s="111" t="n">
        <v>1889</v>
      </c>
      <c r="FC289" s="132" t="n">
        <v>30.4</v>
      </c>
      <c r="FD289" s="132" t="n">
        <v>29.3</v>
      </c>
      <c r="FE289" s="132" t="n">
        <v>27.7</v>
      </c>
      <c r="FF289" s="132" t="n">
        <v>21.6</v>
      </c>
      <c r="FG289" s="132" t="n">
        <v>17.6</v>
      </c>
      <c r="FH289" s="132" t="n">
        <v>15.4</v>
      </c>
      <c r="FI289" s="132" t="n">
        <v>15.2</v>
      </c>
      <c r="FJ289" s="132" t="n">
        <v>15.5</v>
      </c>
      <c r="FK289" s="132" t="n">
        <v>17.6</v>
      </c>
      <c r="FL289" s="132" t="n">
        <v>23.4</v>
      </c>
      <c r="FM289" s="132" t="n">
        <v>25.6</v>
      </c>
      <c r="FN289" s="132" t="n">
        <v>28.2</v>
      </c>
      <c r="FO289" s="110" t="n">
        <f aca="false">SUM(FC289:FN289)/12</f>
        <v>22.2916666666667</v>
      </c>
      <c r="GA289" s="1" t="n">
        <f aca="false">GA288+1</f>
        <v>1889</v>
      </c>
      <c r="GB289" s="111" t="n">
        <v>1889</v>
      </c>
      <c r="GC289" s="109" t="n">
        <v>27.4</v>
      </c>
      <c r="GD289" s="109" t="n">
        <v>26.5</v>
      </c>
      <c r="GE289" s="109" t="n">
        <v>26.3</v>
      </c>
      <c r="GF289" s="109" t="n">
        <v>20.3</v>
      </c>
      <c r="GG289" s="109" t="n">
        <v>17.2</v>
      </c>
      <c r="GH289" s="109" t="n">
        <v>15</v>
      </c>
      <c r="GI289" s="109" t="n">
        <v>14.7</v>
      </c>
      <c r="GJ289" s="109" t="n">
        <v>14.9</v>
      </c>
      <c r="GK289" s="109" t="n">
        <v>16.9</v>
      </c>
      <c r="GL289" s="109" t="n">
        <v>20.8</v>
      </c>
      <c r="GM289" s="109" t="n">
        <v>22.1</v>
      </c>
      <c r="GN289" s="109" t="n">
        <v>24.3</v>
      </c>
      <c r="GO289" s="110" t="n">
        <f aca="false">SUM(GC289:GN289)/12</f>
        <v>20.5333333333333</v>
      </c>
      <c r="JA289" s="1" t="n">
        <f aca="false">JA288+1</f>
        <v>1889</v>
      </c>
      <c r="JB289" s="113" t="s">
        <v>33</v>
      </c>
      <c r="JC289" s="109"/>
      <c r="JD289" s="109"/>
      <c r="JE289" s="109"/>
      <c r="JF289" s="109"/>
      <c r="JG289" s="109"/>
      <c r="JH289" s="109"/>
      <c r="JI289" s="109"/>
      <c r="JJ289" s="109"/>
      <c r="JK289" s="109"/>
      <c r="JL289" s="109"/>
      <c r="JM289" s="109"/>
      <c r="JN289" s="109"/>
      <c r="JO289" s="110"/>
      <c r="MA289" s="1" t="n">
        <f aca="false">MA288+1</f>
        <v>1889</v>
      </c>
      <c r="MB289" s="111" t="n">
        <v>1889</v>
      </c>
      <c r="MC289" s="109" t="n">
        <v>30.4</v>
      </c>
      <c r="MD289" s="109" t="n">
        <v>29.3</v>
      </c>
      <c r="ME289" s="109" t="n">
        <v>27.7</v>
      </c>
      <c r="MF289" s="109" t="n">
        <v>21.6</v>
      </c>
      <c r="MG289" s="109" t="n">
        <v>17.6</v>
      </c>
      <c r="MH289" s="109" t="n">
        <v>15.4</v>
      </c>
      <c r="MI289" s="109" t="n">
        <v>15.2</v>
      </c>
      <c r="MJ289" s="109" t="n">
        <v>15.5</v>
      </c>
      <c r="MK289" s="109" t="n">
        <v>17.6</v>
      </c>
      <c r="ML289" s="109" t="n">
        <v>23.4</v>
      </c>
      <c r="MM289" s="109" t="n">
        <v>25.6</v>
      </c>
      <c r="MN289" s="109" t="n">
        <v>28.2</v>
      </c>
      <c r="MO289" s="110" t="n">
        <f aca="false">SUM(MC289:MN289)/12</f>
        <v>22.2916666666667</v>
      </c>
      <c r="OA289" s="5"/>
    </row>
    <row r="290" customFormat="false" ht="12.75" hidden="false" customHeight="false" outlineLevel="0" collapsed="false">
      <c r="A290" s="150" t="n">
        <f aca="false">A285+5</f>
        <v>1890</v>
      </c>
      <c r="B290" s="151" t="n">
        <f aca="false">AVERAGE(AO290,BO290,CO290,DO290,EO290,FO290,GO290,HO290,IO290,JO290,KO290,LO290,MO290,NO290)</f>
        <v>21.9222222222222</v>
      </c>
      <c r="C290" s="163" t="n">
        <f aca="false">AVERAGE(B286:B290)</f>
        <v>21.7655</v>
      </c>
      <c r="D290" s="164" t="n">
        <f aca="false">AVERAGE(B281:B290)</f>
        <v>21.3577962962963</v>
      </c>
      <c r="E290" s="151" t="n">
        <f aca="false">AVERAGE(B271:B290)</f>
        <v>21.1321157407407</v>
      </c>
      <c r="F290" s="165"/>
      <c r="G290" s="159" t="n">
        <f aca="false">MAX(AC290:AN290,BC290:BN290,CC290:CN290,DC290:DN290,EC290:EN290,FC290:FN290,GC290:GN290,HC290:HN290,IC290:IN290,JC290:JN290,KC290:KN290,LC290:LN290,MC290:MN290,NC290:NN290)</f>
        <v>33.1</v>
      </c>
      <c r="H290" s="161" t="n">
        <f aca="false">MEDIAN(AC290:AN290,BC290:BN290,CC290:CN290,DC290:DN290,EC290:EN290,FC290:FN290,GC290:GN290,HC290:HN290,IC290:IN290,JC290:JN290,KC290:KN290,LC290:LN290,MC290:MN290,NC290:NN290)</f>
        <v>22.0666666666667</v>
      </c>
      <c r="I290" s="151" t="n">
        <f aca="false">MIN(AC290:AN290,BC290:BN290,CC290:CN290,DC290:DN290,EC290:EN290,FC290:FN290,GC290:GN290,HC290:HN290,IC290:IN290,JC290:JN290,KC290:KN290,LC290:LN290,MC290:MN290,NC290:NN290)</f>
        <v>13.8</v>
      </c>
      <c r="J290" s="162" t="n">
        <f aca="false">(G290+I290)/2</f>
        <v>23.45</v>
      </c>
      <c r="AA290" s="1" t="n">
        <f aca="false">AA289+1</f>
        <v>2</v>
      </c>
      <c r="AB290" s="108" t="n">
        <v>1890</v>
      </c>
      <c r="AC290" s="109" t="n">
        <v>32.4</v>
      </c>
      <c r="AD290" s="109" t="n">
        <v>28.8</v>
      </c>
      <c r="AE290" s="109" t="n">
        <v>27.2</v>
      </c>
      <c r="AF290" s="109" t="n">
        <v>23.5</v>
      </c>
      <c r="AG290" s="109" t="n">
        <v>19.4</v>
      </c>
      <c r="AH290" s="109" t="n">
        <v>16.1</v>
      </c>
      <c r="AI290" s="109" t="n">
        <v>13.8</v>
      </c>
      <c r="AJ290" s="109" t="n">
        <v>15.2</v>
      </c>
      <c r="AK290" s="109" t="n">
        <v>18.4</v>
      </c>
      <c r="AL290" s="109" t="n">
        <v>19.9</v>
      </c>
      <c r="AM290" s="109" t="n">
        <v>22.4</v>
      </c>
      <c r="AN290" s="109" t="n">
        <v>26</v>
      </c>
      <c r="AO290" s="110" t="n">
        <f aca="false">SUM(AC290:AN290)/12</f>
        <v>21.925</v>
      </c>
      <c r="BA290" s="1" t="n">
        <f aca="false">BA289+1</f>
        <v>1890</v>
      </c>
      <c r="BB290" s="111" t="n">
        <v>1890</v>
      </c>
      <c r="BC290" s="109" t="n">
        <v>33.1</v>
      </c>
      <c r="BD290" s="109" t="n">
        <v>29.8</v>
      </c>
      <c r="BE290" s="109" t="n">
        <v>27.2</v>
      </c>
      <c r="BF290" s="109" t="n">
        <v>22.9</v>
      </c>
      <c r="BG290" s="109" t="n">
        <v>18.5</v>
      </c>
      <c r="BH290" s="109" t="n">
        <v>15.9</v>
      </c>
      <c r="BI290" s="109" t="n">
        <v>14.3</v>
      </c>
      <c r="BJ290" s="109" t="n">
        <v>14.5</v>
      </c>
      <c r="BK290" s="109" t="n">
        <v>18.3</v>
      </c>
      <c r="BL290" s="109" t="n">
        <v>20.3</v>
      </c>
      <c r="BM290" s="109" t="n">
        <v>22.7</v>
      </c>
      <c r="BN290" s="109" t="n">
        <v>26.6</v>
      </c>
      <c r="BO290" s="110" t="n">
        <f aca="false">SUM(BC290:BN290)/12</f>
        <v>22.0083333333333</v>
      </c>
      <c r="EA290" s="1" t="n">
        <f aca="false">EA289+1</f>
        <v>1890</v>
      </c>
      <c r="EB290" s="111" t="n">
        <v>1890</v>
      </c>
      <c r="EC290" s="109"/>
      <c r="ED290" s="109"/>
      <c r="EE290" s="109"/>
      <c r="EF290" s="109"/>
      <c r="EG290" s="109"/>
      <c r="EH290" s="109"/>
      <c r="EI290" s="109"/>
      <c r="EJ290" s="109"/>
      <c r="EK290" s="109"/>
      <c r="EL290" s="109"/>
      <c r="EM290" s="109"/>
      <c r="EN290" s="109"/>
      <c r="EO290" s="110"/>
      <c r="FA290" s="1" t="n">
        <f aca="false">FA289+1</f>
        <v>1890</v>
      </c>
      <c r="FB290" s="111" t="n">
        <v>1890</v>
      </c>
      <c r="FC290" s="132" t="n">
        <v>30.7</v>
      </c>
      <c r="FD290" s="132" t="n">
        <v>27.7</v>
      </c>
      <c r="FE290" s="132" t="n">
        <v>26.9</v>
      </c>
      <c r="FF290" s="132" t="n">
        <v>23.8</v>
      </c>
      <c r="FG290" s="132" t="n">
        <v>19.6</v>
      </c>
      <c r="FH290" s="122" t="n">
        <f aca="false">AVERAGE(FH287:FH289)</f>
        <v>14.7333333333333</v>
      </c>
      <c r="FI290" s="122" t="n">
        <f aca="false">AVERAGE(FI287:FI289)</f>
        <v>14.1</v>
      </c>
      <c r="FJ290" s="122" t="n">
        <f aca="false">AVERAGE(FJ287:FJ289)</f>
        <v>15.3</v>
      </c>
      <c r="FK290" s="122" t="n">
        <f aca="false">AVERAGE(FK287:FK289)</f>
        <v>17.9666666666667</v>
      </c>
      <c r="FL290" s="122" t="n">
        <f aca="false">AVERAGE(FL287:FL289)</f>
        <v>22.3666666666667</v>
      </c>
      <c r="FM290" s="122" t="n">
        <f aca="false">AVERAGE(FM287:FM289)</f>
        <v>24.1333333333333</v>
      </c>
      <c r="FN290" s="122" t="n">
        <f aca="false">AVERAGE(FN287:FN289)</f>
        <v>28.0333333333333</v>
      </c>
      <c r="FO290" s="110" t="n">
        <f aca="false">SUM(FC290:FN290)/12</f>
        <v>22.1111111111111</v>
      </c>
      <c r="GA290" s="1" t="n">
        <f aca="false">GA289+1</f>
        <v>1890</v>
      </c>
      <c r="GB290" s="111" t="n">
        <v>1890</v>
      </c>
      <c r="GC290" s="109" t="n">
        <v>29.8</v>
      </c>
      <c r="GD290" s="109" t="n">
        <v>28</v>
      </c>
      <c r="GE290" s="109" t="n">
        <v>25.8</v>
      </c>
      <c r="GF290" s="109" t="n">
        <v>22.7</v>
      </c>
      <c r="GG290" s="109" t="n">
        <v>19.1</v>
      </c>
      <c r="GH290" s="109" t="n">
        <v>15.4</v>
      </c>
      <c r="GI290" s="109" t="n">
        <v>14.6</v>
      </c>
      <c r="GJ290" s="109" t="n">
        <v>15.1</v>
      </c>
      <c r="GK290" s="109" t="n">
        <v>18.2</v>
      </c>
      <c r="GL290" s="109" t="n">
        <v>18.7</v>
      </c>
      <c r="GM290" s="109" t="n">
        <v>21.1</v>
      </c>
      <c r="GN290" s="109" t="n">
        <v>23.7</v>
      </c>
      <c r="GO290" s="110" t="n">
        <f aca="false">SUM(GC290:GN290)/12</f>
        <v>21.0166666666667</v>
      </c>
      <c r="HB290" s="1" t="s">
        <v>36</v>
      </c>
      <c r="JA290" s="1" t="n">
        <f aca="false">JA289+1</f>
        <v>1890</v>
      </c>
      <c r="JB290" s="113" t="s">
        <v>37</v>
      </c>
      <c r="JC290" s="109"/>
      <c r="JD290" s="109"/>
      <c r="JE290" s="109"/>
      <c r="JF290" s="109"/>
      <c r="JG290" s="109"/>
      <c r="JH290" s="109"/>
      <c r="JI290" s="109"/>
      <c r="JJ290" s="109"/>
      <c r="JK290" s="109"/>
      <c r="JL290" s="109"/>
      <c r="JM290" s="109"/>
      <c r="JN290" s="109"/>
      <c r="JO290" s="110"/>
      <c r="MA290" s="1" t="n">
        <f aca="false">MA289+1</f>
        <v>1890</v>
      </c>
      <c r="MB290" s="111" t="n">
        <v>1890</v>
      </c>
      <c r="MC290" s="109" t="n">
        <v>30.7</v>
      </c>
      <c r="MD290" s="109" t="n">
        <v>27.7</v>
      </c>
      <c r="ME290" s="109" t="n">
        <v>26.9</v>
      </c>
      <c r="MF290" s="109" t="n">
        <v>23.8</v>
      </c>
      <c r="MG290" s="109" t="n">
        <v>19.6</v>
      </c>
      <c r="MH290" s="122" t="n">
        <f aca="false">AVERAGE(MH286:MH288)</f>
        <v>15.5</v>
      </c>
      <c r="MI290" s="122" t="n">
        <f aca="false">AVERAGE(MI286:MI288)</f>
        <v>14.6666666666667</v>
      </c>
      <c r="MJ290" s="122" t="n">
        <f aca="false">AVERAGE(MJ286:MJ288)</f>
        <v>16.2333333333333</v>
      </c>
      <c r="MK290" s="122" t="n">
        <f aca="false">AVERAGE(MK286:MK288)</f>
        <v>19.6666666666667</v>
      </c>
      <c r="ML290" s="122" t="n">
        <f aca="false">AVERAGE(ML286:ML288)</f>
        <v>21.7666666666667</v>
      </c>
      <c r="MM290" s="122" t="n">
        <f aca="false">AVERAGE(MM286:MM288)</f>
        <v>25.2</v>
      </c>
      <c r="MN290" s="122" t="n">
        <f aca="false">AVERAGE(MN286:MN288)</f>
        <v>28.8666666666667</v>
      </c>
      <c r="MO290" s="110" t="n">
        <f aca="false">SUM(MC290:MN290)/12</f>
        <v>22.55</v>
      </c>
      <c r="OA290" s="5"/>
    </row>
    <row r="291" customFormat="false" ht="12.75" hidden="false" customHeight="false" outlineLevel="0" collapsed="false">
      <c r="A291" s="150"/>
      <c r="B291" s="151" t="n">
        <f aca="false">AVERAGE(AO291,BO291,CO291,DO291,EO291,FO291,GO291,HO291,IO291,JO291,KO291,LO291,MO291,NO291)</f>
        <v>21.345</v>
      </c>
      <c r="C291" s="163" t="n">
        <f aca="false">AVERAGE(B287:B291)</f>
        <v>21.7311666666667</v>
      </c>
      <c r="D291" s="164" t="n">
        <f aca="false">AVERAGE(B282:B291)</f>
        <v>21.423962962963</v>
      </c>
      <c r="E291" s="151" t="n">
        <f aca="false">AVERAGE(B272:B291)</f>
        <v>21.1258935185185</v>
      </c>
      <c r="F291" s="165"/>
      <c r="G291" s="159" t="n">
        <f aca="false">MAX(AC291:AN291,BC291:BN291,CC291:CN291,DC291:DN291,EC291:EN291,FC291:FN291,GC291:GN291,HC291:HN291,IC291:IN291,JC291:JN291,KC291:KN291,LC291:LN291,MC291:MN291,NC291:NN291)</f>
        <v>29.8</v>
      </c>
      <c r="H291" s="161" t="n">
        <f aca="false">MEDIAN(AC291:AN291,BC291:BN291,CC291:CN291,DC291:DN291,EC291:EN291,FC291:FN291,GC291:GN291,HC291:HN291,IC291:IN291,JC291:JN291,KC291:KN291,LC291:LN291,MC291:MN291,NC291:NN291)</f>
        <v>20.8</v>
      </c>
      <c r="I291" s="151" t="n">
        <f aca="false">MIN(AC291:AN291,BC291:BN291,CC291:CN291,DC291:DN291,EC291:EN291,FC291:FN291,GC291:GN291,HC291:HN291,IC291:IN291,JC291:JN291,KC291:KN291,LC291:LN291,MC291:MN291,NC291:NN291)</f>
        <v>13.8</v>
      </c>
      <c r="J291" s="162" t="n">
        <f aca="false">(G291+I291)/2</f>
        <v>21.8</v>
      </c>
      <c r="AA291" s="1" t="n">
        <f aca="false">AA290+1</f>
        <v>3</v>
      </c>
      <c r="AB291" s="108" t="n">
        <v>1891</v>
      </c>
      <c r="AC291" s="109" t="n">
        <v>27</v>
      </c>
      <c r="AD291" s="109" t="n">
        <v>27.9</v>
      </c>
      <c r="AE291" s="109" t="n">
        <v>27.2</v>
      </c>
      <c r="AF291" s="109" t="n">
        <v>21.8</v>
      </c>
      <c r="AG291" s="109" t="n">
        <v>20.9</v>
      </c>
      <c r="AH291" s="109" t="n">
        <v>15.8</v>
      </c>
      <c r="AI291" s="109" t="n">
        <v>14.7</v>
      </c>
      <c r="AJ291" s="109" t="n">
        <v>17</v>
      </c>
      <c r="AK291" s="109" t="n">
        <v>19</v>
      </c>
      <c r="AL291" s="109" t="n">
        <v>21.1</v>
      </c>
      <c r="AM291" s="109" t="n">
        <v>24.9</v>
      </c>
      <c r="AN291" s="109" t="n">
        <v>26.3</v>
      </c>
      <c r="AO291" s="110" t="n">
        <f aca="false">SUM(AC291:AN291)/12</f>
        <v>21.9666666666667</v>
      </c>
      <c r="BA291" s="1" t="n">
        <f aca="false">BA290+1</f>
        <v>1891</v>
      </c>
      <c r="BB291" s="111" t="n">
        <v>1891</v>
      </c>
      <c r="BC291" s="109" t="n">
        <v>27.9</v>
      </c>
      <c r="BD291" s="109" t="n">
        <v>28.6</v>
      </c>
      <c r="BE291" s="109" t="n">
        <v>27.7</v>
      </c>
      <c r="BF291" s="109" t="n">
        <v>20.7</v>
      </c>
      <c r="BG291" s="109" t="n">
        <v>19.7</v>
      </c>
      <c r="BH291" s="109" t="n">
        <v>14.3</v>
      </c>
      <c r="BI291" s="109" t="n">
        <v>13.8</v>
      </c>
      <c r="BJ291" s="109" t="n">
        <v>16.1</v>
      </c>
      <c r="BK291" s="109" t="n">
        <v>18.4</v>
      </c>
      <c r="BL291" s="109" t="n">
        <v>20.7</v>
      </c>
      <c r="BM291" s="109" t="n">
        <v>24.9</v>
      </c>
      <c r="BN291" s="109" t="n">
        <v>27.1</v>
      </c>
      <c r="BO291" s="110" t="n">
        <f aca="false">SUM(BC291:BN291)/12</f>
        <v>21.6583333333333</v>
      </c>
      <c r="EA291" s="1" t="n">
        <f aca="false">EA290+1</f>
        <v>1891</v>
      </c>
      <c r="EB291" s="111" t="n">
        <v>1891</v>
      </c>
      <c r="EC291" s="109"/>
      <c r="ED291" s="109"/>
      <c r="EE291" s="109"/>
      <c r="EF291" s="109"/>
      <c r="EG291" s="109"/>
      <c r="EH291" s="109"/>
      <c r="EI291" s="109"/>
      <c r="EJ291" s="109"/>
      <c r="EK291" s="109"/>
      <c r="EL291" s="109"/>
      <c r="EM291" s="109"/>
      <c r="EN291" s="109"/>
      <c r="EO291" s="110"/>
      <c r="FA291" s="1" t="n">
        <f aca="false">FA290+1</f>
        <v>1891</v>
      </c>
      <c r="FB291" s="111" t="n">
        <v>1891</v>
      </c>
      <c r="FC291" s="122" t="n">
        <f aca="false">AVERAGE(FC287:FC289)</f>
        <v>29.4333333333333</v>
      </c>
      <c r="FD291" s="122" t="n">
        <f aca="false">AVERAGE(FD288:FD290)</f>
        <v>28.1666666666667</v>
      </c>
      <c r="FE291" s="122" t="n">
        <f aca="false">AVERAGE(FE288:FE290)</f>
        <v>26.6333333333333</v>
      </c>
      <c r="FF291" s="122" t="n">
        <f aca="false">AVERAGE(FF288:FF290)</f>
        <v>23.4</v>
      </c>
      <c r="FG291" s="120" t="n">
        <f aca="false">(FG288+FG289+FG290+FG292+FG293+FG294)/6</f>
        <v>18.15</v>
      </c>
      <c r="FH291" s="122" t="n">
        <f aca="false">AVERAGE(FH292:FH294)</f>
        <v>14.9</v>
      </c>
      <c r="FI291" s="122" t="n">
        <f aca="false">AVERAGE(FI292:FI294)</f>
        <v>14</v>
      </c>
      <c r="FJ291" s="122" t="n">
        <f aca="false">AVERAGE(FJ292:FJ294)</f>
        <v>15.4333333333333</v>
      </c>
      <c r="FK291" s="122" t="n">
        <f aca="false">AVERAGE(FK292:FK294)</f>
        <v>17.0333333333333</v>
      </c>
      <c r="FL291" s="122" t="n">
        <f aca="false">AVERAGE(FL292:FL294)</f>
        <v>20.0333333333333</v>
      </c>
      <c r="FM291" s="122" t="n">
        <f aca="false">AVERAGE(FM292:FM294)</f>
        <v>24.1</v>
      </c>
      <c r="FN291" s="122" t="n">
        <f aca="false">AVERAGE(FN292:FN294)</f>
        <v>25.5</v>
      </c>
      <c r="FO291" s="110" t="n">
        <f aca="false">SUM(FC291:FN291)/12</f>
        <v>21.3986111111111</v>
      </c>
      <c r="GA291" s="1" t="n">
        <f aca="false">GA290+1</f>
        <v>1891</v>
      </c>
      <c r="GB291" s="111" t="n">
        <v>1891</v>
      </c>
      <c r="GC291" s="109" t="n">
        <v>24.4</v>
      </c>
      <c r="GD291" s="109" t="n">
        <v>25.1</v>
      </c>
      <c r="GE291" s="109" t="n">
        <v>26</v>
      </c>
      <c r="GF291" s="109" t="n">
        <v>20.2</v>
      </c>
      <c r="GG291" s="109" t="n">
        <v>18.6</v>
      </c>
      <c r="GH291" s="109" t="n">
        <v>14.9</v>
      </c>
      <c r="GI291" s="109" t="n">
        <v>14.8</v>
      </c>
      <c r="GJ291" s="109" t="n">
        <v>17.2</v>
      </c>
      <c r="GK291" s="109" t="n">
        <v>18.6</v>
      </c>
      <c r="GL291" s="109" t="n">
        <v>19.4</v>
      </c>
      <c r="GM291" s="109" t="n">
        <v>21.3</v>
      </c>
      <c r="GN291" s="109" t="n">
        <v>22.6</v>
      </c>
      <c r="GO291" s="110" t="n">
        <f aca="false">SUM(GC291:GN291)/12</f>
        <v>20.2583333333333</v>
      </c>
      <c r="JA291" s="1" t="n">
        <f aca="false">JA290+1</f>
        <v>1891</v>
      </c>
      <c r="JB291" s="113" t="s">
        <v>40</v>
      </c>
      <c r="JC291" s="109"/>
      <c r="JD291" s="109"/>
      <c r="JE291" s="109"/>
      <c r="JF291" s="109"/>
      <c r="JG291" s="109"/>
      <c r="JH291" s="109"/>
      <c r="JI291" s="109"/>
      <c r="JJ291" s="109"/>
      <c r="JK291" s="109"/>
      <c r="JL291" s="109"/>
      <c r="JM291" s="109"/>
      <c r="JN291" s="109"/>
      <c r="JO291" s="110"/>
      <c r="MA291" s="1" t="n">
        <f aca="false">MA290+1</f>
        <v>1891</v>
      </c>
      <c r="MB291" s="111" t="n">
        <v>1891</v>
      </c>
      <c r="MC291" s="122" t="n">
        <f aca="false">AVERAGE(MC287:MC289)</f>
        <v>29.8</v>
      </c>
      <c r="MD291" s="122" t="n">
        <f aca="false">AVERAGE(MD287:MD289)</f>
        <v>28.3333333333333</v>
      </c>
      <c r="ME291" s="122" t="n">
        <f aca="false">AVERAGE(ME287:ME289)</f>
        <v>26.6666666666667</v>
      </c>
      <c r="MF291" s="122" t="n">
        <f aca="false">AVERAGE(MF287:MF289)</f>
        <v>23.3666666666667</v>
      </c>
      <c r="MG291" s="120" t="n">
        <f aca="false">(MG288+MG289+MG290+MG292+MG293+MG294)/6</f>
        <v>18.15</v>
      </c>
      <c r="MH291" s="122" t="n">
        <f aca="false">AVERAGE(MH292:MH294)</f>
        <v>14.9</v>
      </c>
      <c r="MI291" s="122" t="n">
        <f aca="false">AVERAGE(MI292:MI294)</f>
        <v>14</v>
      </c>
      <c r="MJ291" s="122" t="n">
        <f aca="false">AVERAGE(MJ292:MJ294)</f>
        <v>15.4333333333333</v>
      </c>
      <c r="MK291" s="122" t="n">
        <f aca="false">AVERAGE(MK292:MK294)</f>
        <v>17.0333333333333</v>
      </c>
      <c r="ML291" s="122" t="n">
        <f aca="false">AVERAGE(ML292:ML294)</f>
        <v>20.0333333333333</v>
      </c>
      <c r="MM291" s="122" t="n">
        <f aca="false">AVERAGE(MM292:MM294)</f>
        <v>24.1</v>
      </c>
      <c r="MN291" s="122" t="n">
        <f aca="false">AVERAGE(MN292:MN294)</f>
        <v>25.5</v>
      </c>
      <c r="MO291" s="110" t="n">
        <f aca="false">SUM(MC291:MN291)/12</f>
        <v>21.4430555555556</v>
      </c>
      <c r="OA291" s="5"/>
    </row>
    <row r="292" customFormat="false" ht="12.75" hidden="false" customHeight="false" outlineLevel="0" collapsed="false">
      <c r="A292" s="150"/>
      <c r="B292" s="151" t="n">
        <f aca="false">AVERAGE(AO292,BO292,CO292,DO292,EO292,FO292,GO292,HO292,IO292,JO292,KO292,LO292,MO292,NO292)</f>
        <v>20.6475</v>
      </c>
      <c r="C292" s="163" t="n">
        <f aca="false">AVERAGE(B288:B292)</f>
        <v>21.6063333333333</v>
      </c>
      <c r="D292" s="164" t="n">
        <f aca="false">AVERAGE(B283:B292)</f>
        <v>21.3834351851852</v>
      </c>
      <c r="E292" s="151" t="n">
        <f aca="false">AVERAGE(B273:B292)</f>
        <v>21.1067407407407</v>
      </c>
      <c r="F292" s="165"/>
      <c r="G292" s="159" t="n">
        <f aca="false">MAX(AC292:AN292,BC292:BN292,CC292:CN292,DC292:DN292,EC292:EN292,FC292:FN292,GC292:GN292,HC292:HN292,IC292:IN292,JC292:JN292,KC292:KN292,LC292:LN292,MC292:MN292,NC292:NN292)</f>
        <v>30.4</v>
      </c>
      <c r="H292" s="161" t="n">
        <f aca="false">MEDIAN(AC292:AN292,BC292:BN292,CC292:CN292,DC292:DN292,EC292:EN292,FC292:FN292,GC292:GN292,HC292:HN292,IC292:IN292,JC292:JN292,KC292:KN292,LC292:LN292,MC292:MN292,NC292:NN292)</f>
        <v>19.75</v>
      </c>
      <c r="I292" s="151" t="n">
        <f aca="false">MIN(AC292:AN292,BC292:BN292,CC292:CN292,DC292:DN292,EC292:EN292,FC292:FN292,GC292:GN292,HC292:HN292,IC292:IN292,JC292:JN292,KC292:KN292,LC292:LN292,MC292:MN292,NC292:NN292)</f>
        <v>12.9</v>
      </c>
      <c r="J292" s="162" t="n">
        <f aca="false">(G292+I292)/2</f>
        <v>21.65</v>
      </c>
      <c r="AA292" s="1" t="n">
        <f aca="false">AA291+1</f>
        <v>4</v>
      </c>
      <c r="AB292" s="108" t="n">
        <v>1892</v>
      </c>
      <c r="AC292" s="109" t="n">
        <v>26.3</v>
      </c>
      <c r="AD292" s="109" t="n">
        <v>29.1</v>
      </c>
      <c r="AE292" s="109" t="n">
        <v>27.1</v>
      </c>
      <c r="AF292" s="109" t="n">
        <v>20.2</v>
      </c>
      <c r="AG292" s="109" t="n">
        <v>17.7</v>
      </c>
      <c r="AH292" s="109" t="n">
        <v>15</v>
      </c>
      <c r="AI292" s="109" t="n">
        <v>14.3</v>
      </c>
      <c r="AJ292" s="109" t="n">
        <v>15.8</v>
      </c>
      <c r="AK292" s="109" t="n">
        <v>18.1</v>
      </c>
      <c r="AL292" s="109" t="n">
        <v>20.2</v>
      </c>
      <c r="AM292" s="109" t="n">
        <v>25.7</v>
      </c>
      <c r="AN292" s="109" t="n">
        <v>25.2</v>
      </c>
      <c r="AO292" s="110" t="n">
        <f aca="false">SUM(AC292:AN292)/12</f>
        <v>21.225</v>
      </c>
      <c r="BA292" s="1" t="n">
        <f aca="false">BA291+1</f>
        <v>1892</v>
      </c>
      <c r="BB292" s="111" t="n">
        <v>1892</v>
      </c>
      <c r="BC292" s="109" t="n">
        <v>27.5</v>
      </c>
      <c r="BD292" s="109" t="n">
        <v>30.4</v>
      </c>
      <c r="BE292" s="109" t="n">
        <v>28</v>
      </c>
      <c r="BF292" s="109" t="n">
        <v>19.8</v>
      </c>
      <c r="BG292" s="109" t="n">
        <v>17.4</v>
      </c>
      <c r="BH292" s="109" t="n">
        <v>15</v>
      </c>
      <c r="BI292" s="109" t="n">
        <v>13.9</v>
      </c>
      <c r="BJ292" s="109" t="n">
        <v>15.2</v>
      </c>
      <c r="BK292" s="109" t="n">
        <v>17.2</v>
      </c>
      <c r="BL292" s="109" t="n">
        <v>19.7</v>
      </c>
      <c r="BM292" s="109" t="n">
        <v>25.8</v>
      </c>
      <c r="BN292" s="109" t="n">
        <v>25.4</v>
      </c>
      <c r="BO292" s="110" t="n">
        <f aca="false">SUM(BC292:BN292)/12</f>
        <v>21.275</v>
      </c>
      <c r="EA292" s="1" t="n">
        <f aca="false">EA291+1</f>
        <v>1892</v>
      </c>
      <c r="EB292" s="111" t="n">
        <v>1892</v>
      </c>
      <c r="EC292" s="109"/>
      <c r="ED292" s="109"/>
      <c r="EE292" s="109"/>
      <c r="EF292" s="109"/>
      <c r="EG292" s="109"/>
      <c r="EH292" s="109"/>
      <c r="EI292" s="109"/>
      <c r="EJ292" s="109"/>
      <c r="EK292" s="109"/>
      <c r="EL292" s="109"/>
      <c r="EM292" s="109"/>
      <c r="EN292" s="109"/>
      <c r="EO292" s="110"/>
      <c r="FA292" s="1" t="n">
        <f aca="false">FA291+1</f>
        <v>1892</v>
      </c>
      <c r="FB292" s="111" t="n">
        <v>1892</v>
      </c>
      <c r="FC292" s="122" t="n">
        <f aca="false">(FC289+FC290+FC291+FC293+FC294+FC295)/6</f>
        <v>28.65</v>
      </c>
      <c r="FD292" s="122" t="n">
        <f aca="false">AVERAGE(FD293:FD295)</f>
        <v>27.2333333333333</v>
      </c>
      <c r="FE292" s="122" t="n">
        <f aca="false">AVERAGE(FE293:FE295)</f>
        <v>25.4333333333333</v>
      </c>
      <c r="FF292" s="122" t="n">
        <f aca="false">AVERAGE(FF293:FF295)</f>
        <v>21.1333333333333</v>
      </c>
      <c r="FG292" s="132" t="n">
        <v>17.4</v>
      </c>
      <c r="FH292" s="132" t="n">
        <v>15.1</v>
      </c>
      <c r="FI292" s="132" t="n">
        <v>13.9</v>
      </c>
      <c r="FJ292" s="132" t="n">
        <v>15.4</v>
      </c>
      <c r="FK292" s="132" t="n">
        <v>17.3</v>
      </c>
      <c r="FL292" s="132" t="n">
        <v>19.1</v>
      </c>
      <c r="FM292" s="132" t="n">
        <v>24.5</v>
      </c>
      <c r="FN292" s="132" t="n">
        <v>24.2</v>
      </c>
      <c r="FO292" s="110" t="n">
        <f aca="false">SUM(FC292:FN292)/12</f>
        <v>20.7791666666667</v>
      </c>
      <c r="GA292" s="1" t="n">
        <f aca="false">GA291+1</f>
        <v>1892</v>
      </c>
      <c r="GB292" s="111" t="n">
        <v>1892</v>
      </c>
      <c r="GC292" s="109" t="n">
        <v>24</v>
      </c>
      <c r="GD292" s="109" t="n">
        <v>27.7</v>
      </c>
      <c r="GE292" s="109" t="n">
        <v>25.2</v>
      </c>
      <c r="GF292" s="109" t="n">
        <v>18.4</v>
      </c>
      <c r="GG292" s="109" t="n">
        <v>15.2</v>
      </c>
      <c r="GH292" s="109" t="n">
        <v>14.1</v>
      </c>
      <c r="GI292" s="109" t="n">
        <v>12.9</v>
      </c>
      <c r="GJ292" s="109" t="n">
        <v>14.3</v>
      </c>
      <c r="GK292" s="109" t="n">
        <v>15.8</v>
      </c>
      <c r="GL292" s="109" t="n">
        <v>18</v>
      </c>
      <c r="GM292" s="109" t="n">
        <v>22.4</v>
      </c>
      <c r="GN292" s="109" t="n">
        <v>20.8</v>
      </c>
      <c r="GO292" s="110" t="n">
        <f aca="false">SUM(GC292:GN292)/12</f>
        <v>19.0666666666667</v>
      </c>
      <c r="HA292" s="1" t="n">
        <v>1892</v>
      </c>
      <c r="HB292" s="113" t="s">
        <v>42</v>
      </c>
      <c r="HC292" s="109"/>
      <c r="HD292" s="109"/>
      <c r="HE292" s="109"/>
      <c r="HF292" s="109"/>
      <c r="HG292" s="109"/>
      <c r="HH292" s="109"/>
      <c r="HI292" s="109"/>
      <c r="HJ292" s="109"/>
      <c r="HK292" s="109"/>
      <c r="HL292" s="109"/>
      <c r="HM292" s="109"/>
      <c r="HN292" s="109"/>
      <c r="HO292" s="110"/>
      <c r="JA292" s="1" t="n">
        <f aca="false">JA291+1</f>
        <v>1892</v>
      </c>
      <c r="JB292" s="113" t="s">
        <v>42</v>
      </c>
      <c r="JC292" s="109"/>
      <c r="JD292" s="109"/>
      <c r="JE292" s="109"/>
      <c r="JF292" s="109"/>
      <c r="JG292" s="109"/>
      <c r="JH292" s="109"/>
      <c r="JI292" s="109"/>
      <c r="JJ292" s="109"/>
      <c r="JK292" s="109"/>
      <c r="JL292" s="109"/>
      <c r="JM292" s="109"/>
      <c r="JN292" s="109"/>
      <c r="JO292" s="110"/>
      <c r="MA292" s="1" t="n">
        <f aca="false">MA291+1</f>
        <v>1892</v>
      </c>
      <c r="MB292" s="111" t="n">
        <v>1892</v>
      </c>
      <c r="MC292" s="122" t="n">
        <f aca="false">AVERAGE(MC288:MC290)</f>
        <v>30</v>
      </c>
      <c r="MD292" s="122" t="n">
        <f aca="false">AVERAGE(MD293:MD295)</f>
        <v>27.2333333333333</v>
      </c>
      <c r="ME292" s="122" t="n">
        <f aca="false">AVERAGE(ME293:ME295)</f>
        <v>25.4333333333333</v>
      </c>
      <c r="MF292" s="122" t="n">
        <f aca="false">AVERAGE(MF293:MF295)</f>
        <v>21.1333333333333</v>
      </c>
      <c r="MG292" s="109" t="n">
        <v>17.4</v>
      </c>
      <c r="MH292" s="109" t="n">
        <v>15.1</v>
      </c>
      <c r="MI292" s="109" t="n">
        <v>13.9</v>
      </c>
      <c r="MJ292" s="109" t="n">
        <v>15.4</v>
      </c>
      <c r="MK292" s="109" t="n">
        <v>17.3</v>
      </c>
      <c r="ML292" s="109" t="n">
        <v>19.1</v>
      </c>
      <c r="MM292" s="109" t="n">
        <v>24.5</v>
      </c>
      <c r="MN292" s="109" t="n">
        <v>24.2</v>
      </c>
      <c r="MO292" s="110" t="n">
        <f aca="false">SUM(MC292:MN292)/12</f>
        <v>20.8916666666667</v>
      </c>
      <c r="OA292" s="5"/>
    </row>
    <row r="293" customFormat="false" ht="12.75" hidden="false" customHeight="false" outlineLevel="0" collapsed="false">
      <c r="A293" s="150"/>
      <c r="B293" s="151" t="n">
        <f aca="false">AVERAGE(AO293,BO293,CO293,DO293,EO293,FO293,GO293,HO293,IO293,JO293,KO293,LO293,MO293,NO293)</f>
        <v>20.8105555555556</v>
      </c>
      <c r="C293" s="163" t="n">
        <f aca="false">AVERAGE(B289:B293)</f>
        <v>21.3170555555556</v>
      </c>
      <c r="D293" s="164" t="n">
        <f aca="false">AVERAGE(B284:B293)</f>
        <v>21.3525</v>
      </c>
      <c r="E293" s="151" t="n">
        <f aca="false">AVERAGE(B274:B293)</f>
        <v>21.0934027777778</v>
      </c>
      <c r="F293" s="165"/>
      <c r="G293" s="159" t="n">
        <f aca="false">MAX(AC293:AN293,BC293:BN293,CC293:CN293,DC293:DN293,EC293:EN293,FC293:FN293,GC293:GN293,HC293:HN293,IC293:IN293,JC293:JN293,KC293:KN293,LC293:LN293,MC293:MN293,NC293:NN293)</f>
        <v>30.6</v>
      </c>
      <c r="H293" s="161" t="n">
        <f aca="false">MEDIAN(AC293:AN293,BC293:BN293,CC293:CN293,DC293:DN293,EC293:EN293,FC293:FN293,GC293:GN293,HC293:HN293,IC293:IN293,JC293:JN293,KC293:KN293,LC293:LN293,MC293:MN293,NC293:NN293)</f>
        <v>20.4</v>
      </c>
      <c r="I293" s="151" t="n">
        <f aca="false">MIN(AC293:AN293,BC293:BN293,CC293:CN293,DC293:DN293,EC293:EN293,FC293:FN293,GC293:GN293,HC293:HN293,IC293:IN293,JC293:JN293,KC293:KN293,LC293:LN293,MC293:MN293,NC293:NN293)</f>
        <v>13.2</v>
      </c>
      <c r="J293" s="162" t="n">
        <f aca="false">(G293+I293)/2</f>
        <v>21.9</v>
      </c>
      <c r="AA293" s="1" t="n">
        <f aca="false">AA292+1</f>
        <v>5</v>
      </c>
      <c r="AB293" s="108" t="n">
        <v>1893</v>
      </c>
      <c r="AC293" s="109" t="n">
        <v>27.7</v>
      </c>
      <c r="AD293" s="109" t="n">
        <v>29.5</v>
      </c>
      <c r="AE293" s="109" t="n">
        <v>28.2</v>
      </c>
      <c r="AF293" s="109" t="n">
        <v>21</v>
      </c>
      <c r="AG293" s="109" t="n">
        <v>18.6</v>
      </c>
      <c r="AH293" s="109" t="n">
        <v>14.9</v>
      </c>
      <c r="AI293" s="109" t="n">
        <v>14.3</v>
      </c>
      <c r="AJ293" s="109" t="n">
        <v>16.1</v>
      </c>
      <c r="AK293" s="109" t="n">
        <v>17.8</v>
      </c>
      <c r="AL293" s="109" t="n">
        <v>21.3</v>
      </c>
      <c r="AM293" s="109" t="n">
        <v>23.3</v>
      </c>
      <c r="AN293" s="109" t="n">
        <v>27.8</v>
      </c>
      <c r="AO293" s="110" t="n">
        <f aca="false">SUM(AC293:AN293)/12</f>
        <v>21.7083333333333</v>
      </c>
      <c r="BA293" s="1" t="n">
        <f aca="false">BA292+1</f>
        <v>1893</v>
      </c>
      <c r="BB293" s="111" t="n">
        <v>1893</v>
      </c>
      <c r="BC293" s="109" t="n">
        <v>28.8</v>
      </c>
      <c r="BD293" s="109" t="n">
        <v>30.6</v>
      </c>
      <c r="BE293" s="109" t="n">
        <v>28.7</v>
      </c>
      <c r="BF293" s="109" t="n">
        <v>19.9</v>
      </c>
      <c r="BG293" s="109" t="n">
        <v>17.9</v>
      </c>
      <c r="BH293" s="109" t="n">
        <v>13.7</v>
      </c>
      <c r="BI293" s="109" t="n">
        <v>13.8</v>
      </c>
      <c r="BJ293" s="109" t="n">
        <v>15.4</v>
      </c>
      <c r="BK293" s="109" t="n">
        <v>17.4</v>
      </c>
      <c r="BL293" s="109" t="n">
        <v>21.7</v>
      </c>
      <c r="BM293" s="109" t="n">
        <v>23.8</v>
      </c>
      <c r="BN293" s="109" t="n">
        <v>28.3</v>
      </c>
      <c r="BO293" s="110" t="n">
        <f aca="false">SUM(BC293:BN293)/12</f>
        <v>21.6666666666667</v>
      </c>
      <c r="EA293" s="1" t="n">
        <f aca="false">EA292+1</f>
        <v>1893</v>
      </c>
      <c r="EB293" s="111" t="n">
        <v>1893</v>
      </c>
      <c r="EC293" s="109"/>
      <c r="ED293" s="109"/>
      <c r="EE293" s="109"/>
      <c r="EF293" s="109"/>
      <c r="EG293" s="109"/>
      <c r="EH293" s="109"/>
      <c r="EI293" s="109"/>
      <c r="EJ293" s="109"/>
      <c r="EK293" s="109"/>
      <c r="EL293" s="109"/>
      <c r="EM293" s="109"/>
      <c r="EN293" s="109"/>
      <c r="EO293" s="110"/>
      <c r="FA293" s="1" t="n">
        <f aca="false">FA292+1</f>
        <v>1893</v>
      </c>
      <c r="FB293" s="111" t="n">
        <v>1893</v>
      </c>
      <c r="FC293" s="122" t="n">
        <f aca="false">AVERAGE(FC294:FC296)</f>
        <v>27.3666666666667</v>
      </c>
      <c r="FD293" s="132" t="n">
        <v>27.8</v>
      </c>
      <c r="FE293" s="132" t="n">
        <v>26.8</v>
      </c>
      <c r="FF293" s="132" t="n">
        <v>20.4</v>
      </c>
      <c r="FG293" s="132" t="n">
        <v>18.4</v>
      </c>
      <c r="FH293" s="132" t="n">
        <v>14.2</v>
      </c>
      <c r="FI293" s="132" t="n">
        <v>14.2</v>
      </c>
      <c r="FJ293" s="132" t="n">
        <v>16</v>
      </c>
      <c r="FK293" s="132" t="n">
        <v>17.4</v>
      </c>
      <c r="FL293" s="132" t="n">
        <v>20.7</v>
      </c>
      <c r="FM293" s="132" t="n">
        <v>21.7</v>
      </c>
      <c r="FN293" s="132" t="n">
        <v>26.6</v>
      </c>
      <c r="FO293" s="110" t="n">
        <f aca="false">SUM(FC293:FN293)/12</f>
        <v>20.9638888888889</v>
      </c>
      <c r="GA293" s="1" t="n">
        <f aca="false">GA292+1</f>
        <v>1893</v>
      </c>
      <c r="GB293" s="111" t="n">
        <v>1893</v>
      </c>
      <c r="GC293" s="109" t="n">
        <v>22.9</v>
      </c>
      <c r="GD293" s="109" t="n">
        <v>25</v>
      </c>
      <c r="GE293" s="109" t="n">
        <v>24.3</v>
      </c>
      <c r="GF293" s="109" t="n">
        <v>18.8</v>
      </c>
      <c r="GG293" s="109" t="n">
        <v>16.7</v>
      </c>
      <c r="GH293" s="109" t="n">
        <v>13.2</v>
      </c>
      <c r="GI293" s="109" t="n">
        <v>13.3</v>
      </c>
      <c r="GJ293" s="109" t="n">
        <v>14.5</v>
      </c>
      <c r="GK293" s="109" t="n">
        <v>15.9</v>
      </c>
      <c r="GL293" s="109" t="n">
        <v>18.7</v>
      </c>
      <c r="GM293" s="109" t="n">
        <v>18.8</v>
      </c>
      <c r="GN293" s="109" t="n">
        <v>22.9</v>
      </c>
      <c r="GO293" s="110" t="n">
        <f aca="false">SUM(GC293:GN293)/12</f>
        <v>18.75</v>
      </c>
      <c r="HA293" s="1" t="n">
        <f aca="false">HA292+1</f>
        <v>1893</v>
      </c>
      <c r="HB293" s="113" t="s">
        <v>44</v>
      </c>
      <c r="HC293" s="109"/>
      <c r="HD293" s="109"/>
      <c r="HE293" s="109"/>
      <c r="HF293" s="109"/>
      <c r="HG293" s="109"/>
      <c r="HH293" s="109"/>
      <c r="HI293" s="109"/>
      <c r="HJ293" s="109"/>
      <c r="HK293" s="109"/>
      <c r="HL293" s="109"/>
      <c r="HM293" s="109"/>
      <c r="HN293" s="109"/>
      <c r="HO293" s="110"/>
      <c r="JA293" s="1" t="n">
        <f aca="false">JA292+1</f>
        <v>1893</v>
      </c>
      <c r="JB293" s="113" t="s">
        <v>44</v>
      </c>
      <c r="JC293" s="109"/>
      <c r="JD293" s="109"/>
      <c r="JE293" s="109"/>
      <c r="JF293" s="109"/>
      <c r="JG293" s="109"/>
      <c r="JH293" s="109"/>
      <c r="JI293" s="109"/>
      <c r="JJ293" s="109"/>
      <c r="JK293" s="109"/>
      <c r="JL293" s="109"/>
      <c r="JM293" s="109"/>
      <c r="JN293" s="109"/>
      <c r="JO293" s="110"/>
      <c r="MA293" s="1" t="n">
        <f aca="false">MA292+1</f>
        <v>1893</v>
      </c>
      <c r="MB293" s="111" t="n">
        <v>1893</v>
      </c>
      <c r="MC293" s="122" t="n">
        <f aca="false">AVERAGE(MC294:MC296)</f>
        <v>27.3666666666667</v>
      </c>
      <c r="MD293" s="109" t="n">
        <v>27.8</v>
      </c>
      <c r="ME293" s="109" t="n">
        <v>26.8</v>
      </c>
      <c r="MF293" s="109" t="n">
        <v>20.4</v>
      </c>
      <c r="MG293" s="109" t="n">
        <v>18.4</v>
      </c>
      <c r="MH293" s="109" t="n">
        <v>14.2</v>
      </c>
      <c r="MI293" s="109" t="n">
        <v>14.2</v>
      </c>
      <c r="MJ293" s="109" t="n">
        <v>16</v>
      </c>
      <c r="MK293" s="109" t="n">
        <v>17.4</v>
      </c>
      <c r="ML293" s="109" t="n">
        <v>20.7</v>
      </c>
      <c r="MM293" s="109" t="n">
        <v>21.7</v>
      </c>
      <c r="MN293" s="109" t="n">
        <v>26.6</v>
      </c>
      <c r="MO293" s="110" t="n">
        <f aca="false">SUM(MC293:MN293)/12</f>
        <v>20.9638888888889</v>
      </c>
      <c r="OA293" s="5"/>
    </row>
    <row r="294" customFormat="false" ht="12.75" hidden="false" customHeight="false" outlineLevel="0" collapsed="false">
      <c r="A294" s="150"/>
      <c r="B294" s="151" t="n">
        <f aca="false">AVERAGE(AO294,BO294,CO294,DO294,EO294,FO294,GO294,HO294,IO294,JO294,KO294,LO294,MO294,NO294)</f>
        <v>20.6902777777778</v>
      </c>
      <c r="C294" s="163" t="n">
        <f aca="false">AVERAGE(B290:B294)</f>
        <v>21.0831111111111</v>
      </c>
      <c r="D294" s="164" t="n">
        <f aca="false">AVERAGE(B285:B294)</f>
        <v>21.3529166666667</v>
      </c>
      <c r="E294" s="151" t="n">
        <f aca="false">AVERAGE(B275:B294)</f>
        <v>21.1284259259259</v>
      </c>
      <c r="F294" s="165"/>
      <c r="G294" s="159" t="n">
        <f aca="false">MAX(AC294:AN294,BC294:BN294,CC294:CN294,DC294:DN294,EC294:EN294,FC294:FN294,GC294:GN294,HC294:HN294,IC294:IN294,JC294:JN294,KC294:KN294,LC294:LN294,MC294:MN294,NC294:NN294)</f>
        <v>30.2</v>
      </c>
      <c r="H294" s="161" t="n">
        <f aca="false">MEDIAN(AC294:AN294,BC294:BN294,CC294:CN294,DC294:DN294,EC294:EN294,FC294:FN294,GC294:GN294,HC294:HN294,IC294:IN294,JC294:JN294,KC294:KN294,LC294:LN294,MC294:MN294,NC294:NN294)</f>
        <v>20.8166666666667</v>
      </c>
      <c r="I294" s="151" t="n">
        <f aca="false">MIN(AC294:AN294,BC294:BN294,CC294:CN294,DC294:DN294,EC294:EN294,FC294:FN294,GC294:GN294,HC294:HN294,IC294:IN294,JC294:JN294,KC294:KN294,LC294:LN294,MC294:MN294,NC294:NN294)</f>
        <v>12.8</v>
      </c>
      <c r="J294" s="162" t="n">
        <f aca="false">(G294+I294)/2</f>
        <v>21.5</v>
      </c>
      <c r="AA294" s="1" t="n">
        <f aca="false">AA293+1</f>
        <v>6</v>
      </c>
      <c r="AB294" s="108" t="n">
        <v>1894</v>
      </c>
      <c r="AC294" s="109" t="n">
        <v>29.3</v>
      </c>
      <c r="AD294" s="109" t="n">
        <v>27.1</v>
      </c>
      <c r="AE294" s="109" t="n">
        <v>25.9</v>
      </c>
      <c r="AF294" s="109" t="n">
        <v>23</v>
      </c>
      <c r="AG294" s="109" t="n">
        <v>17.6</v>
      </c>
      <c r="AH294" s="109" t="n">
        <v>15.1</v>
      </c>
      <c r="AI294" s="109" t="n">
        <v>13.9</v>
      </c>
      <c r="AJ294" s="109" t="n">
        <v>15.5</v>
      </c>
      <c r="AK294" s="109" t="n">
        <v>16.8</v>
      </c>
      <c r="AL294" s="109" t="n">
        <v>20.9</v>
      </c>
      <c r="AM294" s="109" t="n">
        <v>26.2</v>
      </c>
      <c r="AN294" s="109" t="n">
        <v>27.7</v>
      </c>
      <c r="AO294" s="110" t="n">
        <f aca="false">SUM(AC294:AN294)/12</f>
        <v>21.5833333333333</v>
      </c>
      <c r="BA294" s="1" t="n">
        <f aca="false">BA293+1</f>
        <v>1894</v>
      </c>
      <c r="BB294" s="111" t="n">
        <v>1894</v>
      </c>
      <c r="BC294" s="109" t="n">
        <v>30.2</v>
      </c>
      <c r="BD294" s="120" t="n">
        <f aca="false">(BD291+BD292+BD293+BD295+BD296+BD297)/6</f>
        <v>29.5166666666667</v>
      </c>
      <c r="BE294" s="120" t="n">
        <f aca="false">(BE291+BE292+BE293+BE295+BE296+BE297)/6</f>
        <v>26.8166666666667</v>
      </c>
      <c r="BF294" s="120" t="n">
        <f aca="false">(BF291+BF292+BF293+BF295+BF296+BF297)/6</f>
        <v>20.7333333333333</v>
      </c>
      <c r="BG294" s="120" t="n">
        <f aca="false">(BG291+BG292+BG293+BG295+BG296+BG297)/6</f>
        <v>17.2666666666667</v>
      </c>
      <c r="BH294" s="120" t="n">
        <f aca="false">(BH291+BH292+BH293+BH295+BH296+BH297)/6</f>
        <v>14.1</v>
      </c>
      <c r="BI294" s="120" t="n">
        <f aca="false">(BI291+BI292+BI293+BI295+BI296+BI297)/6</f>
        <v>13.4</v>
      </c>
      <c r="BJ294" s="120" t="n">
        <f aca="false">(BJ291+BJ292+BJ293+BJ295+BJ296+BJ297)/6</f>
        <v>15</v>
      </c>
      <c r="BK294" s="120" t="n">
        <f aca="false">(BK291+BK292+BK293+BK295+BK296+BK297)/6</f>
        <v>17.7666666666667</v>
      </c>
      <c r="BL294" s="120" t="n">
        <f aca="false">(BL291+BL292+BL293+BL295+BL296+BL297)/6</f>
        <v>22.1666666666667</v>
      </c>
      <c r="BM294" s="120" t="n">
        <f aca="false">(BM291+BM292+BM293+BM295+BM296+BM297)/6</f>
        <v>26.0333333333333</v>
      </c>
      <c r="BN294" s="120" t="n">
        <f aca="false">(BN291+BN292+BN293+BN295+BN296+BN297)/6</f>
        <v>28.1166666666667</v>
      </c>
      <c r="BO294" s="110" t="n">
        <f aca="false">SUM(BC294:BN294)/12</f>
        <v>21.7597222222222</v>
      </c>
      <c r="EA294" s="1" t="n">
        <f aca="false">EA293+1</f>
        <v>1894</v>
      </c>
      <c r="EB294" s="111" t="n">
        <v>1894</v>
      </c>
      <c r="EC294" s="109"/>
      <c r="ED294" s="109"/>
      <c r="EE294" s="109"/>
      <c r="EF294" s="109"/>
      <c r="EG294" s="109"/>
      <c r="EH294" s="109"/>
      <c r="EI294" s="109"/>
      <c r="EJ294" s="109"/>
      <c r="EK294" s="109"/>
      <c r="EL294" s="109"/>
      <c r="EM294" s="109"/>
      <c r="EN294" s="109"/>
      <c r="EO294" s="110"/>
      <c r="FA294" s="1" t="n">
        <f aca="false">FA293+1</f>
        <v>1894</v>
      </c>
      <c r="FB294" s="111" t="n">
        <v>1894</v>
      </c>
      <c r="FC294" s="132" t="n">
        <v>26.7</v>
      </c>
      <c r="FD294" s="132" t="n">
        <v>25.2</v>
      </c>
      <c r="FE294" s="132" t="n">
        <v>24.4</v>
      </c>
      <c r="FF294" s="132" t="n">
        <v>22</v>
      </c>
      <c r="FG294" s="132" t="n">
        <v>16.9</v>
      </c>
      <c r="FH294" s="132" t="n">
        <v>15.4</v>
      </c>
      <c r="FI294" s="132" t="n">
        <v>13.9</v>
      </c>
      <c r="FJ294" s="132" t="n">
        <v>14.9</v>
      </c>
      <c r="FK294" s="132" t="n">
        <v>16.4</v>
      </c>
      <c r="FL294" s="132" t="n">
        <v>20.3</v>
      </c>
      <c r="FM294" s="132" t="n">
        <v>26.1</v>
      </c>
      <c r="FN294" s="132" t="n">
        <v>25.7</v>
      </c>
      <c r="FO294" s="110" t="n">
        <f aca="false">SUM(FC294:FN294)/12</f>
        <v>20.6583333333333</v>
      </c>
      <c r="GA294" s="1" t="n">
        <f aca="false">GA293+1</f>
        <v>1894</v>
      </c>
      <c r="GB294" s="111" t="n">
        <v>1894</v>
      </c>
      <c r="GC294" s="109" t="n">
        <v>23.5</v>
      </c>
      <c r="GD294" s="109" t="n">
        <v>22.7</v>
      </c>
      <c r="GE294" s="109" t="n">
        <v>22.3</v>
      </c>
      <c r="GF294" s="109" t="n">
        <v>19.8</v>
      </c>
      <c r="GG294" s="109" t="n">
        <v>15.6</v>
      </c>
      <c r="GH294" s="109" t="n">
        <v>15.4</v>
      </c>
      <c r="GI294" s="109" t="n">
        <v>12.8</v>
      </c>
      <c r="GJ294" s="109" t="n">
        <v>14.5</v>
      </c>
      <c r="GK294" s="109" t="n">
        <v>15.2</v>
      </c>
      <c r="GL294" s="109" t="n">
        <v>19.4</v>
      </c>
      <c r="GM294" s="109" t="n">
        <v>21.7</v>
      </c>
      <c r="GN294" s="109" t="n">
        <v>22.6</v>
      </c>
      <c r="GO294" s="110" t="n">
        <f aca="false">SUM(GC294:GN294)/12</f>
        <v>18.7916666666667</v>
      </c>
      <c r="HA294" s="1" t="n">
        <f aca="false">HA293+1</f>
        <v>1894</v>
      </c>
      <c r="HB294" s="113" t="s">
        <v>45</v>
      </c>
      <c r="HC294" s="109"/>
      <c r="HD294" s="109"/>
      <c r="HE294" s="109"/>
      <c r="HF294" s="109"/>
      <c r="HG294" s="109"/>
      <c r="HH294" s="109"/>
      <c r="HI294" s="109"/>
      <c r="HJ294" s="109"/>
      <c r="HK294" s="109"/>
      <c r="HL294" s="109"/>
      <c r="HM294" s="109"/>
      <c r="HN294" s="109"/>
      <c r="HO294" s="110"/>
      <c r="JA294" s="1" t="n">
        <f aca="false">JA293+1</f>
        <v>1894</v>
      </c>
      <c r="JB294" s="113" t="s">
        <v>45</v>
      </c>
      <c r="JC294" s="109"/>
      <c r="JD294" s="109"/>
      <c r="JE294" s="109"/>
      <c r="JF294" s="109"/>
      <c r="JG294" s="109"/>
      <c r="JH294" s="109"/>
      <c r="JI294" s="109"/>
      <c r="JJ294" s="109"/>
      <c r="JK294" s="109"/>
      <c r="JL294" s="109"/>
      <c r="JM294" s="109"/>
      <c r="JN294" s="109"/>
      <c r="JO294" s="110"/>
      <c r="MA294" s="1" t="n">
        <f aca="false">MA293+1</f>
        <v>1894</v>
      </c>
      <c r="MB294" s="111" t="n">
        <v>1894</v>
      </c>
      <c r="MC294" s="109" t="n">
        <v>26.7</v>
      </c>
      <c r="MD294" s="109" t="n">
        <v>25.2</v>
      </c>
      <c r="ME294" s="109" t="n">
        <v>24.4</v>
      </c>
      <c r="MF294" s="109" t="n">
        <v>22</v>
      </c>
      <c r="MG294" s="109" t="n">
        <v>16.9</v>
      </c>
      <c r="MH294" s="109" t="n">
        <v>15.4</v>
      </c>
      <c r="MI294" s="109" t="n">
        <v>13.9</v>
      </c>
      <c r="MJ294" s="109" t="n">
        <v>14.9</v>
      </c>
      <c r="MK294" s="109" t="n">
        <v>16.4</v>
      </c>
      <c r="ML294" s="109" t="n">
        <v>20.3</v>
      </c>
      <c r="MM294" s="109" t="n">
        <v>26.1</v>
      </c>
      <c r="MN294" s="109" t="n">
        <v>25.7</v>
      </c>
      <c r="MO294" s="110" t="n">
        <f aca="false">SUM(MC294:MN294)/12</f>
        <v>20.6583333333333</v>
      </c>
      <c r="OA294" s="5"/>
    </row>
    <row r="295" customFormat="false" ht="12.75" hidden="false" customHeight="false" outlineLevel="0" collapsed="false">
      <c r="A295" s="150" t="n">
        <f aca="false">A290+5</f>
        <v>1895</v>
      </c>
      <c r="B295" s="151" t="n">
        <f aca="false">AVERAGE(AO295,BO295,CO295,DO295,EO295,FO295,GO295,HO295,IO295,JO295,KO295,LO295,MO295,NO295)</f>
        <v>21.1066666666667</v>
      </c>
      <c r="C295" s="163" t="n">
        <f aca="false">AVERAGE(B291:B295)</f>
        <v>20.92</v>
      </c>
      <c r="D295" s="164" t="n">
        <f aca="false">AVERAGE(B286:B295)</f>
        <v>21.34275</v>
      </c>
      <c r="E295" s="151" t="n">
        <f aca="false">AVERAGE(B276:B295)</f>
        <v>21.137787037037</v>
      </c>
      <c r="F295" s="165"/>
      <c r="G295" s="159" t="n">
        <f aca="false">MAX(AC295:AN295,BC295:BN295,CC295:CN295,DC295:DN295,EC295:EN295,FC295:FN295,GC295:GN295,HC295:HN295,IC295:IN295,JC295:JN295,KC295:KN295,LC295:LN295,MC295:MN295,NC295:NN295)</f>
        <v>29.7</v>
      </c>
      <c r="H295" s="161" t="n">
        <f aca="false">MEDIAN(AC295:AN295,BC295:BN295,CC295:CN295,DC295:DN295,EC295:EN295,FC295:FN295,GC295:GN295,HC295:HN295,IC295:IN295,JC295:JN295,KC295:KN295,LC295:LN295,MC295:MN295,NC295:NN295)</f>
        <v>21.05</v>
      </c>
      <c r="I295" s="151" t="n">
        <f aca="false">MIN(AC295:AN295,BC295:BN295,CC295:CN295,DC295:DN295,EC295:EN295,FC295:FN295,GC295:GN295,HC295:HN295,IC295:IN295,JC295:JN295,KC295:KN295,LC295:LN295,MC295:MN295,NC295:NN295)</f>
        <v>12.5</v>
      </c>
      <c r="J295" s="162" t="n">
        <f aca="false">(G295+I295)/2</f>
        <v>21.1</v>
      </c>
      <c r="AA295" s="1" t="n">
        <f aca="false">AA294+1</f>
        <v>7</v>
      </c>
      <c r="AB295" s="108" t="n">
        <v>1895</v>
      </c>
      <c r="AC295" s="109" t="n">
        <v>28.3</v>
      </c>
      <c r="AD295" s="109" t="n">
        <v>29.7</v>
      </c>
      <c r="AE295" s="109" t="n">
        <v>26.2</v>
      </c>
      <c r="AF295" s="109" t="n">
        <v>21.6</v>
      </c>
      <c r="AG295" s="109" t="n">
        <v>17.3</v>
      </c>
      <c r="AH295" s="109" t="n">
        <v>15.9</v>
      </c>
      <c r="AI295" s="109" t="n">
        <v>14</v>
      </c>
      <c r="AJ295" s="109" t="n">
        <v>16.6</v>
      </c>
      <c r="AK295" s="109" t="n">
        <v>17.8</v>
      </c>
      <c r="AL295" s="109" t="n">
        <v>24.2</v>
      </c>
      <c r="AM295" s="109" t="n">
        <v>24.8</v>
      </c>
      <c r="AN295" s="109" t="n">
        <v>26.4</v>
      </c>
      <c r="AO295" s="110" t="n">
        <f aca="false">SUM(AC295:AN295)/12</f>
        <v>21.9</v>
      </c>
      <c r="BA295" s="1" t="n">
        <f aca="false">BA294+1</f>
        <v>1895</v>
      </c>
      <c r="BB295" s="111" t="n">
        <v>1895</v>
      </c>
      <c r="BC295" s="109" t="n">
        <v>27.6</v>
      </c>
      <c r="BD295" s="109" t="n">
        <v>29.6</v>
      </c>
      <c r="BE295" s="109" t="n">
        <v>26.7</v>
      </c>
      <c r="BF295" s="109" t="n">
        <v>20.6</v>
      </c>
      <c r="BG295" s="109" t="n">
        <v>15.9</v>
      </c>
      <c r="BH295" s="109" t="n">
        <v>14.9</v>
      </c>
      <c r="BI295" s="109" t="n">
        <v>12.5</v>
      </c>
      <c r="BJ295" s="109" t="n">
        <v>16</v>
      </c>
      <c r="BK295" s="109" t="n">
        <v>17.6</v>
      </c>
      <c r="BL295" s="109" t="n">
        <v>25.3</v>
      </c>
      <c r="BM295" s="109" t="n">
        <v>26.1</v>
      </c>
      <c r="BN295" s="109" t="n">
        <v>27.6</v>
      </c>
      <c r="BO295" s="110" t="n">
        <f aca="false">SUM(BC295:BN295)/12</f>
        <v>21.7</v>
      </c>
      <c r="EA295" s="1" t="n">
        <f aca="false">EA294+1</f>
        <v>1895</v>
      </c>
      <c r="EB295" s="111" t="n">
        <v>1895</v>
      </c>
      <c r="EC295" s="109"/>
      <c r="ED295" s="109"/>
      <c r="EE295" s="109"/>
      <c r="EF295" s="109"/>
      <c r="EG295" s="109"/>
      <c r="EH295" s="109"/>
      <c r="EI295" s="109"/>
      <c r="EJ295" s="109"/>
      <c r="EK295" s="109"/>
      <c r="EL295" s="109"/>
      <c r="EM295" s="109"/>
      <c r="EN295" s="109"/>
      <c r="EO295" s="110"/>
      <c r="FA295" s="1" t="n">
        <f aca="false">FA294+1</f>
        <v>1895</v>
      </c>
      <c r="FB295" s="111" t="n">
        <v>1895</v>
      </c>
      <c r="FC295" s="132" t="n">
        <v>27.3</v>
      </c>
      <c r="FD295" s="132" t="n">
        <v>28.7</v>
      </c>
      <c r="FE295" s="132" t="n">
        <v>25.1</v>
      </c>
      <c r="FF295" s="132" t="n">
        <v>21</v>
      </c>
      <c r="FG295" s="132" t="n">
        <v>16.8</v>
      </c>
      <c r="FH295" s="132" t="n">
        <v>15.9</v>
      </c>
      <c r="FI295" s="132" t="n">
        <v>13.6</v>
      </c>
      <c r="FJ295" s="132" t="n">
        <v>16.5</v>
      </c>
      <c r="FK295" s="132" t="n">
        <v>17.4</v>
      </c>
      <c r="FL295" s="132" t="n">
        <v>24.1</v>
      </c>
      <c r="FM295" s="132" t="n">
        <v>23.7</v>
      </c>
      <c r="FN295" s="132" t="n">
        <v>26.3</v>
      </c>
      <c r="FO295" s="110" t="n">
        <f aca="false">SUM(FC295:FN295)/12</f>
        <v>21.3666666666667</v>
      </c>
      <c r="GA295" s="1" t="n">
        <f aca="false">GA294+1</f>
        <v>1895</v>
      </c>
      <c r="GB295" s="111" t="n">
        <v>1895</v>
      </c>
      <c r="GC295" s="109" t="n">
        <v>24.7</v>
      </c>
      <c r="GD295" s="109" t="n">
        <v>27.3</v>
      </c>
      <c r="GE295" s="109" t="n">
        <v>22.1</v>
      </c>
      <c r="GF295" s="109" t="n">
        <v>19.2</v>
      </c>
      <c r="GG295" s="109" t="n">
        <v>15.1</v>
      </c>
      <c r="GH295" s="109" t="n">
        <v>14.6</v>
      </c>
      <c r="GI295" s="109" t="n">
        <v>12.6</v>
      </c>
      <c r="GJ295" s="109" t="n">
        <v>15.2</v>
      </c>
      <c r="GK295" s="109" t="n">
        <v>15.5</v>
      </c>
      <c r="GL295" s="109" t="n">
        <v>20.1</v>
      </c>
      <c r="GM295" s="109" t="n">
        <v>21.1</v>
      </c>
      <c r="GN295" s="109" t="n">
        <v>22.9</v>
      </c>
      <c r="GO295" s="110" t="n">
        <f aca="false">SUM(GC295:GN295)/12</f>
        <v>19.2</v>
      </c>
      <c r="HA295" s="1" t="n">
        <f aca="false">HA294+1</f>
        <v>1895</v>
      </c>
      <c r="HB295" s="113" t="s">
        <v>46</v>
      </c>
      <c r="HC295" s="109"/>
      <c r="HD295" s="109"/>
      <c r="HE295" s="109"/>
      <c r="HF295" s="109"/>
      <c r="HG295" s="109"/>
      <c r="HH295" s="109"/>
      <c r="HI295" s="109"/>
      <c r="HJ295" s="109"/>
      <c r="HK295" s="109"/>
      <c r="HL295" s="109"/>
      <c r="HM295" s="109"/>
      <c r="HN295" s="109"/>
      <c r="HO295" s="110"/>
      <c r="JA295" s="1" t="n">
        <f aca="false">JA294+1</f>
        <v>1895</v>
      </c>
      <c r="JB295" s="113" t="s">
        <v>46</v>
      </c>
      <c r="JC295" s="109"/>
      <c r="JD295" s="109"/>
      <c r="JE295" s="109"/>
      <c r="JF295" s="109"/>
      <c r="JG295" s="109"/>
      <c r="JH295" s="109"/>
      <c r="JI295" s="109"/>
      <c r="JJ295" s="109"/>
      <c r="JK295" s="109"/>
      <c r="JL295" s="109"/>
      <c r="JM295" s="109"/>
      <c r="JN295" s="109"/>
      <c r="JO295" s="110"/>
      <c r="MA295" s="1" t="n">
        <f aca="false">MA294+1</f>
        <v>1895</v>
      </c>
      <c r="MB295" s="111" t="n">
        <v>1895</v>
      </c>
      <c r="MC295" s="109" t="n">
        <v>27.3</v>
      </c>
      <c r="MD295" s="109" t="n">
        <v>28.7</v>
      </c>
      <c r="ME295" s="109" t="n">
        <v>25.1</v>
      </c>
      <c r="MF295" s="109" t="n">
        <v>21</v>
      </c>
      <c r="MG295" s="109" t="n">
        <v>16.8</v>
      </c>
      <c r="MH295" s="109" t="n">
        <v>15.9</v>
      </c>
      <c r="MI295" s="109" t="n">
        <v>13.6</v>
      </c>
      <c r="MJ295" s="109" t="n">
        <v>16.5</v>
      </c>
      <c r="MK295" s="109" t="n">
        <v>17.4</v>
      </c>
      <c r="ML295" s="109" t="n">
        <v>24.1</v>
      </c>
      <c r="MM295" s="109" t="n">
        <v>23.7</v>
      </c>
      <c r="MN295" s="109" t="n">
        <v>26.3</v>
      </c>
      <c r="MO295" s="110" t="n">
        <f aca="false">SUM(MC295:MN295)/12</f>
        <v>21.3666666666667</v>
      </c>
      <c r="OA295" s="5"/>
    </row>
    <row r="296" customFormat="false" ht="12.75" hidden="false" customHeight="false" outlineLevel="0" collapsed="false">
      <c r="A296" s="150"/>
      <c r="B296" s="151" t="n">
        <f aca="false">AVERAGE(AO296,BO296,CO296,DO296,EO296,FO296,GO296,HO296,IO296,JO296,KO296,LO296,MO296,NO296)</f>
        <v>21.0716666666667</v>
      </c>
      <c r="C296" s="163" t="n">
        <f aca="false">AVERAGE(B292:B296)</f>
        <v>20.8653333333333</v>
      </c>
      <c r="D296" s="164" t="n">
        <f aca="false">AVERAGE(B287:B296)</f>
        <v>21.29825</v>
      </c>
      <c r="E296" s="151" t="n">
        <f aca="false">AVERAGE(B277:B296)</f>
        <v>21.1595648148148</v>
      </c>
      <c r="F296" s="165"/>
      <c r="G296" s="159" t="n">
        <f aca="false">MAX(AC296:AN296,BC296:BN296,CC296:CN296,DC296:DN296,EC296:EN296,FC296:FN296,GC296:GN296,HC296:HN296,IC296:IN296,JC296:JN296,KC296:KN296,LC296:LN296,MC296:MN296,NC296:NN296)</f>
        <v>30</v>
      </c>
      <c r="H296" s="161" t="n">
        <f aca="false">MEDIAN(AC296:AN296,BC296:BN296,CC296:CN296,DC296:DN296,EC296:EN296,FC296:FN296,GC296:GN296,HC296:HN296,IC296:IN296,JC296:JN296,KC296:KN296,LC296:LN296,MC296:MN296,NC296:NN296)</f>
        <v>21.55</v>
      </c>
      <c r="I296" s="151" t="n">
        <f aca="false">MIN(AC296:AN296,BC296:BN296,CC296:CN296,DC296:DN296,EC296:EN296,FC296:FN296,GC296:GN296,HC296:HN296,IC296:IN296,JC296:JN296,KC296:KN296,LC296:LN296,MC296:MN296,NC296:NN296)</f>
        <v>12.6</v>
      </c>
      <c r="J296" s="162" t="n">
        <f aca="false">(G296+I296)/2</f>
        <v>21.3</v>
      </c>
      <c r="AA296" s="1" t="n">
        <f aca="false">AA295+1</f>
        <v>8</v>
      </c>
      <c r="AB296" s="108" t="n">
        <v>1896</v>
      </c>
      <c r="AC296" s="109" t="n">
        <v>29.4</v>
      </c>
      <c r="AD296" s="109" t="n">
        <v>29</v>
      </c>
      <c r="AE296" s="109" t="n">
        <v>26.8</v>
      </c>
      <c r="AF296" s="109" t="n">
        <v>21.7</v>
      </c>
      <c r="AG296" s="109" t="n">
        <v>17.4</v>
      </c>
      <c r="AH296" s="109" t="n">
        <v>14.4</v>
      </c>
      <c r="AI296" s="109" t="n">
        <v>14.1</v>
      </c>
      <c r="AJ296" s="109" t="n">
        <v>15.4</v>
      </c>
      <c r="AK296" s="109" t="n">
        <v>18.2</v>
      </c>
      <c r="AL296" s="109" t="n">
        <v>23.7</v>
      </c>
      <c r="AM296" s="109" t="n">
        <v>27.5</v>
      </c>
      <c r="AN296" s="109" t="n">
        <v>27.2</v>
      </c>
      <c r="AO296" s="110" t="n">
        <f aca="false">SUM(AC296:AN296)/12</f>
        <v>22.0666666666667</v>
      </c>
      <c r="BA296" s="1" t="n">
        <f aca="false">BA295+1</f>
        <v>1896</v>
      </c>
      <c r="BB296" s="111" t="n">
        <v>1896</v>
      </c>
      <c r="BC296" s="109" t="n">
        <v>30</v>
      </c>
      <c r="BD296" s="109" t="n">
        <v>28.8</v>
      </c>
      <c r="BE296" s="109" t="n">
        <v>26.5</v>
      </c>
      <c r="BF296" s="109" t="n">
        <v>20.8</v>
      </c>
      <c r="BG296" s="109" t="n">
        <v>16.2</v>
      </c>
      <c r="BH296" s="109" t="n">
        <v>12.9</v>
      </c>
      <c r="BI296" s="109" t="n">
        <v>12.6</v>
      </c>
      <c r="BJ296" s="109" t="n">
        <v>14</v>
      </c>
      <c r="BK296" s="109" t="n">
        <v>18.2</v>
      </c>
      <c r="BL296" s="109" t="n">
        <v>24.8</v>
      </c>
      <c r="BM296" s="109" t="n">
        <v>27.9</v>
      </c>
      <c r="BN296" s="109" t="n">
        <v>28.6</v>
      </c>
      <c r="BO296" s="110" t="n">
        <f aca="false">SUM(BC296:BN296)/12</f>
        <v>21.775</v>
      </c>
      <c r="EA296" s="1" t="n">
        <f aca="false">EA295+1</f>
        <v>1896</v>
      </c>
      <c r="EB296" s="111" t="n">
        <v>1896</v>
      </c>
      <c r="EC296" s="109"/>
      <c r="ED296" s="109"/>
      <c r="EE296" s="109"/>
      <c r="EF296" s="109"/>
      <c r="EG296" s="109"/>
      <c r="EH296" s="109"/>
      <c r="EI296" s="109"/>
      <c r="EJ296" s="109"/>
      <c r="EK296" s="109"/>
      <c r="EL296" s="109"/>
      <c r="EM296" s="109"/>
      <c r="EN296" s="109"/>
      <c r="EO296" s="110"/>
      <c r="FA296" s="1" t="n">
        <f aca="false">FA295+1</f>
        <v>1896</v>
      </c>
      <c r="FB296" s="111" t="n">
        <v>1896</v>
      </c>
      <c r="FC296" s="132" t="n">
        <v>28.1</v>
      </c>
      <c r="FD296" s="132" t="n">
        <v>26.7</v>
      </c>
      <c r="FE296" s="132" t="n">
        <v>25.3</v>
      </c>
      <c r="FF296" s="132" t="n">
        <v>21.4</v>
      </c>
      <c r="FG296" s="132" t="n">
        <v>17.1</v>
      </c>
      <c r="FH296" s="132" t="n">
        <v>14.2</v>
      </c>
      <c r="FI296" s="132" t="n">
        <v>13.7</v>
      </c>
      <c r="FJ296" s="132" t="n">
        <v>14.8</v>
      </c>
      <c r="FK296" s="132" t="n">
        <v>18</v>
      </c>
      <c r="FL296" s="132" t="n">
        <v>22.9</v>
      </c>
      <c r="FM296" s="132" t="n">
        <v>26.4</v>
      </c>
      <c r="FN296" s="132" t="n">
        <v>25.9</v>
      </c>
      <c r="FO296" s="110" t="n">
        <f aca="false">SUM(FC296:FN296)/12</f>
        <v>21.2083333333333</v>
      </c>
      <c r="GA296" s="1" t="n">
        <f aca="false">GA295+1</f>
        <v>1896</v>
      </c>
      <c r="GB296" s="111" t="n">
        <v>1896</v>
      </c>
      <c r="GC296" s="109" t="n">
        <v>24.4</v>
      </c>
      <c r="GD296" s="109" t="n">
        <v>24</v>
      </c>
      <c r="GE296" s="109" t="n">
        <v>22.3</v>
      </c>
      <c r="GF296" s="109" t="n">
        <v>19.3</v>
      </c>
      <c r="GG296" s="109" t="n">
        <v>15.6</v>
      </c>
      <c r="GH296" s="109" t="n">
        <v>14.2</v>
      </c>
      <c r="GI296" s="109" t="n">
        <v>13.3</v>
      </c>
      <c r="GJ296" s="109" t="n">
        <v>14.4</v>
      </c>
      <c r="GK296" s="109" t="n">
        <v>16.3</v>
      </c>
      <c r="GL296" s="109" t="n">
        <v>19.6</v>
      </c>
      <c r="GM296" s="109" t="n">
        <v>22.7</v>
      </c>
      <c r="GN296" s="109" t="n">
        <v>23.1</v>
      </c>
      <c r="GO296" s="110" t="n">
        <f aca="false">SUM(GC296:GN296)/12</f>
        <v>19.1</v>
      </c>
      <c r="HA296" s="1" t="n">
        <f aca="false">HA295+1</f>
        <v>1896</v>
      </c>
      <c r="HB296" s="113" t="s">
        <v>47</v>
      </c>
      <c r="HC296" s="109"/>
      <c r="HD296" s="109"/>
      <c r="HE296" s="109"/>
      <c r="HF296" s="109"/>
      <c r="HG296" s="109"/>
      <c r="HH296" s="109"/>
      <c r="HI296" s="109"/>
      <c r="HJ296" s="109"/>
      <c r="HK296" s="109"/>
      <c r="HL296" s="109"/>
      <c r="HM296" s="109"/>
      <c r="HN296" s="109"/>
      <c r="HO296" s="110"/>
      <c r="JA296" s="1" t="n">
        <f aca="false">JA295+1</f>
        <v>1896</v>
      </c>
      <c r="JB296" s="113" t="s">
        <v>47</v>
      </c>
      <c r="JC296" s="109"/>
      <c r="JD296" s="109"/>
      <c r="JE296" s="109"/>
      <c r="JF296" s="109"/>
      <c r="JG296" s="109"/>
      <c r="JH296" s="109"/>
      <c r="JI296" s="109"/>
      <c r="JJ296" s="109"/>
      <c r="JK296" s="109"/>
      <c r="JL296" s="109"/>
      <c r="JM296" s="109"/>
      <c r="JN296" s="109"/>
      <c r="JO296" s="110"/>
      <c r="MA296" s="1" t="n">
        <f aca="false">MA295+1</f>
        <v>1896</v>
      </c>
      <c r="MB296" s="111" t="n">
        <v>1896</v>
      </c>
      <c r="MC296" s="109" t="n">
        <v>28.1</v>
      </c>
      <c r="MD296" s="109" t="n">
        <v>26.7</v>
      </c>
      <c r="ME296" s="109" t="n">
        <v>25.3</v>
      </c>
      <c r="MF296" s="109" t="n">
        <v>21.4</v>
      </c>
      <c r="MG296" s="109" t="n">
        <v>17.1</v>
      </c>
      <c r="MH296" s="109" t="n">
        <v>14.2</v>
      </c>
      <c r="MI296" s="109" t="n">
        <v>13.7</v>
      </c>
      <c r="MJ296" s="109" t="n">
        <v>14.8</v>
      </c>
      <c r="MK296" s="109" t="n">
        <v>18</v>
      </c>
      <c r="ML296" s="109" t="n">
        <v>22.9</v>
      </c>
      <c r="MM296" s="109" t="n">
        <v>26.4</v>
      </c>
      <c r="MN296" s="109" t="n">
        <v>25.9</v>
      </c>
      <c r="MO296" s="110" t="n">
        <f aca="false">SUM(MC296:MN296)/12</f>
        <v>21.2083333333333</v>
      </c>
      <c r="OA296" s="5"/>
    </row>
    <row r="297" customFormat="false" ht="12.75" hidden="false" customHeight="false" outlineLevel="0" collapsed="false">
      <c r="A297" s="150"/>
      <c r="B297" s="151" t="n">
        <f aca="false">AVERAGE(AO297,BO297,CO297,DO297,EO297,FO297,GO297,HO297,IO297,JO297,KO297,LO297,MO297,NO297)</f>
        <v>20.9083333333333</v>
      </c>
      <c r="C297" s="163" t="n">
        <f aca="false">AVERAGE(B293:B297)</f>
        <v>20.9175</v>
      </c>
      <c r="D297" s="164" t="n">
        <f aca="false">AVERAGE(B288:B297)</f>
        <v>21.2619166666667</v>
      </c>
      <c r="E297" s="151" t="n">
        <f aca="false">AVERAGE(B278:B297)</f>
        <v>21.1569259259259</v>
      </c>
      <c r="F297" s="165"/>
      <c r="G297" s="159" t="n">
        <f aca="false">MAX(AC297:AN297,BC297:BN297,CC297:CN297,DC297:DN297,EC297:EN297,FC297:FN297,GC297:GN297,HC297:HN297,IC297:IN297,JC297:JN297,KC297:KN297,LC297:LN297,MC297:MN297,NC297:NN297)</f>
        <v>31.7</v>
      </c>
      <c r="H297" s="161" t="n">
        <f aca="false">MEDIAN(AC297:AN297,BC297:BN297,CC297:CN297,DC297:DN297,EC297:EN297,FC297:FN297,GC297:GN297,HC297:HN297,IC297:IN297,JC297:JN297,KC297:KN297,LC297:LN297,MC297:MN297,NC297:NN297)</f>
        <v>20.35</v>
      </c>
      <c r="I297" s="151" t="n">
        <f aca="false">MIN(AC297:AN297,BC297:BN297,CC297:CN297,DC297:DN297,EC297:EN297,FC297:FN297,GC297:GN297,HC297:HN297,IC297:IN297,JC297:JN297,KC297:KN297,LC297:LN297,MC297:MN297,NC297:NN297)</f>
        <v>13.3</v>
      </c>
      <c r="J297" s="162" t="n">
        <f aca="false">(G297+I297)/2</f>
        <v>22.5</v>
      </c>
      <c r="AA297" s="1" t="n">
        <f aca="false">AA296+1</f>
        <v>9</v>
      </c>
      <c r="AB297" s="108" t="n">
        <v>1897</v>
      </c>
      <c r="AC297" s="109" t="n">
        <v>26.6</v>
      </c>
      <c r="AD297" s="109" t="n">
        <v>28.7</v>
      </c>
      <c r="AE297" s="109" t="n">
        <v>23.2</v>
      </c>
      <c r="AF297" s="109" t="n">
        <v>22.3</v>
      </c>
      <c r="AG297" s="109" t="n">
        <v>17.5</v>
      </c>
      <c r="AH297" s="109" t="n">
        <v>15.3</v>
      </c>
      <c r="AI297" s="109" t="n">
        <v>14.8</v>
      </c>
      <c r="AJ297" s="109" t="n">
        <v>14.7</v>
      </c>
      <c r="AK297" s="109" t="n">
        <v>18.3</v>
      </c>
      <c r="AL297" s="109" t="n">
        <v>19.9</v>
      </c>
      <c r="AM297" s="109" t="n">
        <v>26.5</v>
      </c>
      <c r="AN297" s="109" t="n">
        <v>31.4</v>
      </c>
      <c r="AO297" s="110" t="n">
        <f aca="false">SUM(AC297:AN297)/12</f>
        <v>21.6</v>
      </c>
      <c r="BA297" s="1" t="n">
        <f aca="false">BA296+1</f>
        <v>1897</v>
      </c>
      <c r="BB297" s="111" t="n">
        <v>1897</v>
      </c>
      <c r="BC297" s="109" t="n">
        <v>27.7</v>
      </c>
      <c r="BD297" s="109" t="n">
        <v>29.1</v>
      </c>
      <c r="BE297" s="109" t="n">
        <v>23.3</v>
      </c>
      <c r="BF297" s="109" t="n">
        <v>22.6</v>
      </c>
      <c r="BG297" s="109" t="n">
        <v>16.5</v>
      </c>
      <c r="BH297" s="109" t="n">
        <v>13.8</v>
      </c>
      <c r="BI297" s="109" t="n">
        <v>13.8</v>
      </c>
      <c r="BJ297" s="109" t="n">
        <v>13.3</v>
      </c>
      <c r="BK297" s="109" t="n">
        <v>17.8</v>
      </c>
      <c r="BL297" s="109" t="n">
        <v>20.8</v>
      </c>
      <c r="BM297" s="109" t="n">
        <v>27.7</v>
      </c>
      <c r="BN297" s="109" t="n">
        <v>31.7</v>
      </c>
      <c r="BO297" s="110" t="n">
        <f aca="false">SUM(BC297:BN297)/12</f>
        <v>21.5083333333333</v>
      </c>
      <c r="EA297" s="1" t="n">
        <f aca="false">EA296+1</f>
        <v>1897</v>
      </c>
      <c r="EB297" s="111" t="n">
        <v>1897</v>
      </c>
      <c r="EC297" s="109"/>
      <c r="ED297" s="109"/>
      <c r="EE297" s="109"/>
      <c r="EF297" s="109"/>
      <c r="EG297" s="109"/>
      <c r="EH297" s="109"/>
      <c r="EI297" s="109"/>
      <c r="EJ297" s="109"/>
      <c r="EK297" s="109"/>
      <c r="EL297" s="109"/>
      <c r="EM297" s="109"/>
      <c r="EN297" s="109"/>
      <c r="EO297" s="110"/>
      <c r="FA297" s="1" t="n">
        <f aca="false">FA296+1</f>
        <v>1897</v>
      </c>
      <c r="FB297" s="111" t="n">
        <v>1897</v>
      </c>
      <c r="FC297" s="132" t="n">
        <v>25.9</v>
      </c>
      <c r="FD297" s="132" t="n">
        <v>27.9</v>
      </c>
      <c r="FE297" s="132" t="n">
        <v>22.6</v>
      </c>
      <c r="FF297" s="132" t="n">
        <v>22.7</v>
      </c>
      <c r="FG297" s="132" t="n">
        <v>17.5</v>
      </c>
      <c r="FH297" s="132" t="n">
        <v>14.8</v>
      </c>
      <c r="FI297" s="132" t="n">
        <v>15</v>
      </c>
      <c r="FJ297" s="132" t="n">
        <v>14.2</v>
      </c>
      <c r="FK297" s="132" t="n">
        <v>18</v>
      </c>
      <c r="FL297" s="132" t="n">
        <v>20.2</v>
      </c>
      <c r="FM297" s="132" t="n">
        <v>26.2</v>
      </c>
      <c r="FN297" s="132" t="n">
        <v>29.7</v>
      </c>
      <c r="FO297" s="110" t="n">
        <f aca="false">SUM(FC297:FN297)/12</f>
        <v>21.225</v>
      </c>
      <c r="GA297" s="1" t="n">
        <f aca="false">GA296+1</f>
        <v>1897</v>
      </c>
      <c r="GB297" s="111" t="n">
        <v>1897</v>
      </c>
      <c r="GC297" s="109" t="n">
        <v>22.8</v>
      </c>
      <c r="GD297" s="109" t="n">
        <v>25</v>
      </c>
      <c r="GE297" s="109" t="n">
        <v>20.5</v>
      </c>
      <c r="GF297" s="109" t="n">
        <v>19.8</v>
      </c>
      <c r="GG297" s="109" t="n">
        <v>15.4</v>
      </c>
      <c r="GH297" s="109" t="n">
        <v>14.4</v>
      </c>
      <c r="GI297" s="109" t="n">
        <v>13.7</v>
      </c>
      <c r="GJ297" s="109" t="n">
        <v>14</v>
      </c>
      <c r="GK297" s="109" t="n">
        <v>16.6</v>
      </c>
      <c r="GL297" s="109" t="n">
        <v>17.6</v>
      </c>
      <c r="GM297" s="109" t="n">
        <v>21.6</v>
      </c>
      <c r="GN297" s="109" t="n">
        <v>26.4</v>
      </c>
      <c r="GO297" s="110" t="n">
        <f aca="false">SUM(GC297:GN297)/12</f>
        <v>18.9833333333333</v>
      </c>
      <c r="HA297" s="1" t="n">
        <f aca="false">HA296+1</f>
        <v>1897</v>
      </c>
      <c r="HB297" s="113" t="s">
        <v>48</v>
      </c>
      <c r="HC297" s="109"/>
      <c r="HD297" s="109"/>
      <c r="HE297" s="109"/>
      <c r="HF297" s="109"/>
      <c r="HG297" s="109"/>
      <c r="HH297" s="109"/>
      <c r="HI297" s="109"/>
      <c r="HJ297" s="109"/>
      <c r="HK297" s="109"/>
      <c r="HL297" s="109"/>
      <c r="HM297" s="109"/>
      <c r="HN297" s="109"/>
      <c r="HO297" s="110"/>
      <c r="JA297" s="1" t="n">
        <f aca="false">JA296+1</f>
        <v>1897</v>
      </c>
      <c r="JB297" s="113" t="s">
        <v>48</v>
      </c>
      <c r="JC297" s="109"/>
      <c r="JD297" s="109"/>
      <c r="JE297" s="109"/>
      <c r="JF297" s="109"/>
      <c r="JG297" s="109"/>
      <c r="JH297" s="109"/>
      <c r="JI297" s="109"/>
      <c r="JJ297" s="109"/>
      <c r="JK297" s="109"/>
      <c r="JL297" s="109"/>
      <c r="JM297" s="109"/>
      <c r="JN297" s="109"/>
      <c r="JO297" s="110"/>
      <c r="MA297" s="1" t="n">
        <f aca="false">MA296+1</f>
        <v>1897</v>
      </c>
      <c r="MB297" s="111" t="n">
        <v>1897</v>
      </c>
      <c r="MC297" s="109" t="n">
        <v>25.9</v>
      </c>
      <c r="MD297" s="109" t="n">
        <v>27.9</v>
      </c>
      <c r="ME297" s="109" t="n">
        <v>22.6</v>
      </c>
      <c r="MF297" s="109" t="n">
        <v>22.7</v>
      </c>
      <c r="MG297" s="109" t="n">
        <v>17.5</v>
      </c>
      <c r="MH297" s="109" t="n">
        <v>14.8</v>
      </c>
      <c r="MI297" s="109" t="n">
        <v>15</v>
      </c>
      <c r="MJ297" s="109" t="n">
        <v>14.2</v>
      </c>
      <c r="MK297" s="109" t="n">
        <v>18</v>
      </c>
      <c r="ML297" s="109" t="n">
        <v>20.2</v>
      </c>
      <c r="MM297" s="109" t="n">
        <v>26.2</v>
      </c>
      <c r="MN297" s="109" t="n">
        <v>29.7</v>
      </c>
      <c r="MO297" s="110" t="n">
        <f aca="false">SUM(MC297:MN297)/12</f>
        <v>21.225</v>
      </c>
      <c r="OA297" s="5"/>
    </row>
    <row r="298" customFormat="false" ht="12.75" hidden="false" customHeight="false" outlineLevel="0" collapsed="false">
      <c r="A298" s="150"/>
      <c r="B298" s="151" t="n">
        <f aca="false">AVERAGE(AO298,BO298,CO298,DO298,EO298,FO298,GO298,HO298,IO298,JO298,KO298,LO298,MO298,NO298)</f>
        <v>21.5066666666667</v>
      </c>
      <c r="C298" s="163" t="n">
        <f aca="false">AVERAGE(B294:B298)</f>
        <v>21.0567222222222</v>
      </c>
      <c r="D298" s="164" t="n">
        <f aca="false">AVERAGE(B289:B298)</f>
        <v>21.1868888888889</v>
      </c>
      <c r="E298" s="151" t="n">
        <f aca="false">AVERAGE(B279:B298)</f>
        <v>21.1890648148148</v>
      </c>
      <c r="F298" s="165"/>
      <c r="G298" s="159" t="n">
        <f aca="false">MAX(AC298:AN298,BC298:BN298,CC298:CN298,DC298:DN298,EC298:EN298,FC298:FN298,GC298:GN298,HC298:HN298,IC298:IN298,JC298:JN298,KC298:KN298,LC298:LN298,MC298:MN298,NC298:NN298)</f>
        <v>32.1</v>
      </c>
      <c r="H298" s="161" t="n">
        <f aca="false">MEDIAN(AC298:AN298,BC298:BN298,CC298:CN298,DC298:DN298,EC298:EN298,FC298:FN298,GC298:GN298,HC298:HN298,IC298:IN298,JC298:JN298,KC298:KN298,LC298:LN298,MC298:MN298,NC298:NN298)</f>
        <v>20</v>
      </c>
      <c r="I298" s="151" t="n">
        <f aca="false">MIN(AC298:AN298,BC298:BN298,CC298:CN298,DC298:DN298,EC298:EN298,FC298:FN298,GC298:GN298,HC298:HN298,IC298:IN298,JC298:JN298,KC298:KN298,LC298:LN298,MC298:MN298,NC298:NN298)</f>
        <v>13.2</v>
      </c>
      <c r="J298" s="162" t="n">
        <f aca="false">(G298+I298)/2</f>
        <v>22.65</v>
      </c>
      <c r="AA298" s="1" t="n">
        <f aca="false">AA297+1</f>
        <v>10</v>
      </c>
      <c r="AB298" s="108" t="n">
        <v>1898</v>
      </c>
      <c r="AC298" s="109" t="n">
        <v>30.8</v>
      </c>
      <c r="AD298" s="109" t="n">
        <v>31.3</v>
      </c>
      <c r="AE298" s="109" t="n">
        <v>26.7</v>
      </c>
      <c r="AF298" s="109" t="n">
        <v>19.9</v>
      </c>
      <c r="AG298" s="109" t="n">
        <v>15.7</v>
      </c>
      <c r="AH298" s="109" t="n">
        <v>14.9</v>
      </c>
      <c r="AI298" s="109" t="n">
        <v>14.2</v>
      </c>
      <c r="AJ298" s="109" t="n">
        <v>16.4</v>
      </c>
      <c r="AK298" s="109" t="n">
        <v>18.6</v>
      </c>
      <c r="AL298" s="109" t="n">
        <v>23.6</v>
      </c>
      <c r="AM298" s="109" t="n">
        <v>22.9</v>
      </c>
      <c r="AN298" s="109" t="n">
        <v>31.6</v>
      </c>
      <c r="AO298" s="110" t="n">
        <f aca="false">SUM(AC298:AN298)/12</f>
        <v>22.2166666666667</v>
      </c>
      <c r="BA298" s="1" t="n">
        <f aca="false">BA297+1</f>
        <v>1898</v>
      </c>
      <c r="BB298" s="111" t="n">
        <v>1898</v>
      </c>
      <c r="BC298" s="109" t="n">
        <v>32.1</v>
      </c>
      <c r="BD298" s="109" t="n">
        <v>31.2</v>
      </c>
      <c r="BE298" s="109" t="n">
        <v>27.3</v>
      </c>
      <c r="BF298" s="109" t="n">
        <v>18.8</v>
      </c>
      <c r="BG298" s="109" t="n">
        <v>14.6</v>
      </c>
      <c r="BH298" s="109" t="n">
        <v>13.2</v>
      </c>
      <c r="BI298" s="109" t="n">
        <v>13.4</v>
      </c>
      <c r="BJ298" s="109" t="n">
        <v>15.6</v>
      </c>
      <c r="BK298" s="109" t="n">
        <v>18.7</v>
      </c>
      <c r="BL298" s="109" t="n">
        <v>23.8</v>
      </c>
      <c r="BM298" s="109" t="n">
        <v>23</v>
      </c>
      <c r="BN298" s="109" t="n">
        <v>31.6</v>
      </c>
      <c r="BO298" s="110" t="n">
        <f aca="false">SUM(BC298:BN298)/12</f>
        <v>21.9416666666667</v>
      </c>
      <c r="EA298" s="1" t="n">
        <f aca="false">EA297+1</f>
        <v>1898</v>
      </c>
      <c r="EB298" s="111" t="n">
        <v>1898</v>
      </c>
      <c r="EC298" s="109"/>
      <c r="ED298" s="109"/>
      <c r="EE298" s="109"/>
      <c r="EF298" s="109"/>
      <c r="EG298" s="109"/>
      <c r="EH298" s="109"/>
      <c r="EI298" s="109"/>
      <c r="EJ298" s="109"/>
      <c r="EK298" s="109"/>
      <c r="EL298" s="109"/>
      <c r="EM298" s="109"/>
      <c r="EN298" s="109"/>
      <c r="EO298" s="110"/>
      <c r="FA298" s="1" t="n">
        <f aca="false">FA297+1</f>
        <v>1898</v>
      </c>
      <c r="FB298" s="111" t="n">
        <v>1898</v>
      </c>
      <c r="FC298" s="132" t="n">
        <v>29.6</v>
      </c>
      <c r="FD298" s="132" t="n">
        <v>30.1</v>
      </c>
      <c r="FE298" s="132" t="n">
        <v>26.5</v>
      </c>
      <c r="FF298" s="132" t="n">
        <v>20.1</v>
      </c>
      <c r="FG298" s="132" t="n">
        <v>15.9</v>
      </c>
      <c r="FH298" s="132" t="n">
        <v>14.7</v>
      </c>
      <c r="FI298" s="132" t="n">
        <v>14.6</v>
      </c>
      <c r="FJ298" s="132" t="n">
        <v>16.6</v>
      </c>
      <c r="FK298" s="132" t="n">
        <v>18.8</v>
      </c>
      <c r="FL298" s="132" t="n">
        <v>23.1</v>
      </c>
      <c r="FM298" s="132" t="n">
        <v>22.3</v>
      </c>
      <c r="FN298" s="132" t="n">
        <v>29.6</v>
      </c>
      <c r="FO298" s="110" t="n">
        <f aca="false">SUM(FC298:FN298)/12</f>
        <v>21.825</v>
      </c>
      <c r="GA298" s="1" t="n">
        <f aca="false">GA297+1</f>
        <v>1898</v>
      </c>
      <c r="GB298" s="111" t="n">
        <v>1898</v>
      </c>
      <c r="GC298" s="109" t="n">
        <v>26.4</v>
      </c>
      <c r="GD298" s="109" t="n">
        <v>29.1</v>
      </c>
      <c r="GE298" s="109" t="n">
        <v>23.9</v>
      </c>
      <c r="GF298" s="109" t="n">
        <v>18.7</v>
      </c>
      <c r="GG298" s="109" t="n">
        <v>14.8</v>
      </c>
      <c r="GH298" s="109" t="n">
        <v>14.3</v>
      </c>
      <c r="GI298" s="109" t="n">
        <v>13.4</v>
      </c>
      <c r="GJ298" s="109" t="n">
        <v>15.9</v>
      </c>
      <c r="GK298" s="109" t="n">
        <v>16.6</v>
      </c>
      <c r="GL298" s="109" t="n">
        <v>19.7</v>
      </c>
      <c r="GM298" s="109" t="n">
        <v>18.6</v>
      </c>
      <c r="GN298" s="109" t="n">
        <v>25.3</v>
      </c>
      <c r="GO298" s="110" t="n">
        <f aca="false">SUM(GC298:GN298)/12</f>
        <v>19.725</v>
      </c>
      <c r="HA298" s="1" t="n">
        <f aca="false">HA297+1</f>
        <v>1898</v>
      </c>
      <c r="HB298" s="113" t="s">
        <v>49</v>
      </c>
      <c r="HC298" s="109"/>
      <c r="HD298" s="109"/>
      <c r="HE298" s="109"/>
      <c r="HF298" s="109"/>
      <c r="HG298" s="109"/>
      <c r="HH298" s="109"/>
      <c r="HI298" s="109"/>
      <c r="HJ298" s="109"/>
      <c r="HK298" s="109"/>
      <c r="HL298" s="109"/>
      <c r="HM298" s="109"/>
      <c r="HN298" s="109"/>
      <c r="HO298" s="110"/>
      <c r="JA298" s="1" t="n">
        <f aca="false">JA297+1</f>
        <v>1898</v>
      </c>
      <c r="JB298" s="113" t="s">
        <v>49</v>
      </c>
      <c r="JC298" s="109"/>
      <c r="JD298" s="109"/>
      <c r="JE298" s="109"/>
      <c r="JF298" s="109"/>
      <c r="JG298" s="109"/>
      <c r="JH298" s="109"/>
      <c r="JI298" s="109"/>
      <c r="JJ298" s="109"/>
      <c r="JK298" s="109"/>
      <c r="JL298" s="109"/>
      <c r="JM298" s="109"/>
      <c r="JN298" s="109"/>
      <c r="JO298" s="110"/>
      <c r="MA298" s="1" t="n">
        <f aca="false">MA297+1</f>
        <v>1898</v>
      </c>
      <c r="MB298" s="111" t="n">
        <v>1898</v>
      </c>
      <c r="MC298" s="109" t="n">
        <v>29.6</v>
      </c>
      <c r="MD298" s="109" t="n">
        <v>30.1</v>
      </c>
      <c r="ME298" s="109" t="n">
        <v>26.5</v>
      </c>
      <c r="MF298" s="109" t="n">
        <v>20.1</v>
      </c>
      <c r="MG298" s="109" t="n">
        <v>15.9</v>
      </c>
      <c r="MH298" s="109" t="n">
        <v>14.7</v>
      </c>
      <c r="MI298" s="109" t="n">
        <v>14.6</v>
      </c>
      <c r="MJ298" s="109" t="n">
        <v>16.6</v>
      </c>
      <c r="MK298" s="109" t="n">
        <v>18.8</v>
      </c>
      <c r="ML298" s="109" t="n">
        <v>23.1</v>
      </c>
      <c r="MM298" s="109" t="n">
        <v>22.3</v>
      </c>
      <c r="MN298" s="109" t="n">
        <v>29.6</v>
      </c>
      <c r="MO298" s="110" t="n">
        <f aca="false">SUM(MC298:MN298)/12</f>
        <v>21.825</v>
      </c>
      <c r="OA298" s="5"/>
    </row>
    <row r="299" customFormat="false" ht="12.75" hidden="false" customHeight="false" outlineLevel="0" collapsed="false">
      <c r="A299" s="150"/>
      <c r="B299" s="151" t="n">
        <f aca="false">AVERAGE(AO299,BO299,CO299,DO299,EO299,FO299,GO299,HO299,IO299,JO299,KO299,LO299,MO299,NO299)</f>
        <v>21.0416666666667</v>
      </c>
      <c r="C299" s="163" t="n">
        <f aca="false">AVERAGE(B295:B299)</f>
        <v>21.127</v>
      </c>
      <c r="D299" s="164" t="n">
        <f aca="false">AVERAGE(B290:B299)</f>
        <v>21.1050555555556</v>
      </c>
      <c r="E299" s="151" t="n">
        <f aca="false">AVERAGE(B280:B299)</f>
        <v>21.1908703703704</v>
      </c>
      <c r="F299" s="165"/>
      <c r="G299" s="159" t="n">
        <f aca="false">MAX(AC299:AN299,BC299:BN299,CC299:CN299,DC299:DN299,EC299:EN299,FC299:FN299,GC299:GN299,HC299:HN299,IC299:IN299,JC299:JN299,KC299:KN299,LC299:LN299,MC299:MN299,NC299:NN299)</f>
        <v>32.2</v>
      </c>
      <c r="H299" s="161" t="n">
        <f aca="false">MEDIAN(AC299:AN299,BC299:BN299,CC299:CN299,DC299:DN299,EC299:EN299,FC299:FN299,GC299:GN299,HC299:HN299,IC299:IN299,JC299:JN299,KC299:KN299,LC299:LN299,MC299:MN299,NC299:NN299)</f>
        <v>20.8</v>
      </c>
      <c r="I299" s="151" t="n">
        <f aca="false">MIN(AC299:AN299,BC299:BN299,CC299:CN299,DC299:DN299,EC299:EN299,FC299:FN299,GC299:GN299,HC299:HN299,IC299:IN299,JC299:JN299,KC299:KN299,LC299:LN299,MC299:MN299,NC299:NN299)</f>
        <v>12.4</v>
      </c>
      <c r="J299" s="162" t="n">
        <f aca="false">(G299+I299)/2</f>
        <v>22.3</v>
      </c>
      <c r="AA299" s="1" t="n">
        <f aca="false">AA298+1</f>
        <v>11</v>
      </c>
      <c r="AB299" s="108" t="n">
        <v>1899</v>
      </c>
      <c r="AC299" s="109" t="n">
        <v>24.9</v>
      </c>
      <c r="AD299" s="109" t="n">
        <v>32.2</v>
      </c>
      <c r="AE299" s="109" t="n">
        <v>27.5</v>
      </c>
      <c r="AF299" s="109" t="n">
        <v>22.5</v>
      </c>
      <c r="AG299" s="109" t="n">
        <v>17.7</v>
      </c>
      <c r="AH299" s="109" t="n">
        <v>14.9</v>
      </c>
      <c r="AI299" s="109" t="n">
        <v>14.1</v>
      </c>
      <c r="AJ299" s="109" t="n">
        <v>16.2</v>
      </c>
      <c r="AK299" s="109" t="n">
        <v>19.2</v>
      </c>
      <c r="AL299" s="109" t="n">
        <v>21.7</v>
      </c>
      <c r="AM299" s="109" t="n">
        <v>25</v>
      </c>
      <c r="AN299" s="109" t="n">
        <v>28.7</v>
      </c>
      <c r="AO299" s="110" t="n">
        <f aca="false">SUM(AC299:AN299)/12</f>
        <v>22.05</v>
      </c>
      <c r="BA299" s="1" t="n">
        <f aca="false">BA298+1</f>
        <v>1899</v>
      </c>
      <c r="BB299" s="111" t="n">
        <v>1899</v>
      </c>
      <c r="BC299" s="109" t="n">
        <v>24.6</v>
      </c>
      <c r="BD299" s="109" t="n">
        <v>32</v>
      </c>
      <c r="BE299" s="109" t="n">
        <v>27.7</v>
      </c>
      <c r="BF299" s="109" t="n">
        <v>21.6</v>
      </c>
      <c r="BG299" s="109" t="n">
        <v>16.2</v>
      </c>
      <c r="BH299" s="109" t="n">
        <v>13.1</v>
      </c>
      <c r="BI299" s="109" t="n">
        <v>12.4</v>
      </c>
      <c r="BJ299" s="109" t="n">
        <v>15.3</v>
      </c>
      <c r="BK299" s="109" t="n">
        <v>18.5</v>
      </c>
      <c r="BL299" s="109" t="n">
        <v>21.1</v>
      </c>
      <c r="BM299" s="109" t="n">
        <v>24.7</v>
      </c>
      <c r="BN299" s="109" t="n">
        <v>29.2</v>
      </c>
      <c r="BO299" s="110" t="n">
        <f aca="false">SUM(BC299:BN299)/12</f>
        <v>21.3666666666667</v>
      </c>
      <c r="EA299" s="1" t="n">
        <f aca="false">EA298+1</f>
        <v>1899</v>
      </c>
      <c r="EB299" s="111" t="n">
        <v>1899</v>
      </c>
      <c r="EC299" s="109"/>
      <c r="ED299" s="109"/>
      <c r="EE299" s="109"/>
      <c r="EF299" s="109"/>
      <c r="EG299" s="109"/>
      <c r="EH299" s="109"/>
      <c r="EI299" s="109"/>
      <c r="EJ299" s="109"/>
      <c r="EK299" s="109"/>
      <c r="EL299" s="109"/>
      <c r="EM299" s="109"/>
      <c r="EN299" s="109"/>
      <c r="EO299" s="110"/>
      <c r="FA299" s="1" t="n">
        <f aca="false">FA298+1</f>
        <v>1899</v>
      </c>
      <c r="FB299" s="111" t="n">
        <v>1899</v>
      </c>
      <c r="FC299" s="132" t="n">
        <v>23.4</v>
      </c>
      <c r="FD299" s="132" t="n">
        <v>30.8</v>
      </c>
      <c r="FE299" s="132" t="n">
        <v>26.9</v>
      </c>
      <c r="FF299" s="132" t="n">
        <v>22.2</v>
      </c>
      <c r="FG299" s="132" t="n">
        <v>17.8</v>
      </c>
      <c r="FH299" s="132" t="n">
        <v>14.4</v>
      </c>
      <c r="FI299" s="132" t="n">
        <v>13.9</v>
      </c>
      <c r="FJ299" s="132" t="n">
        <v>15.8</v>
      </c>
      <c r="FK299" s="132" t="n">
        <v>18.6</v>
      </c>
      <c r="FL299" s="132" t="n">
        <v>20.8</v>
      </c>
      <c r="FM299" s="132" t="n">
        <v>23.8</v>
      </c>
      <c r="FN299" s="132" t="n">
        <v>27.7</v>
      </c>
      <c r="FO299" s="110" t="n">
        <f aca="false">SUM(FC299:FN299)/12</f>
        <v>21.3416666666667</v>
      </c>
      <c r="GA299" s="1" t="n">
        <f aca="false">GA298+1</f>
        <v>1899</v>
      </c>
      <c r="GB299" s="111" t="n">
        <v>1899</v>
      </c>
      <c r="GC299" s="109" t="n">
        <v>20.4</v>
      </c>
      <c r="GD299" s="109" t="n">
        <v>28.6</v>
      </c>
      <c r="GE299" s="109" t="n">
        <v>23.9</v>
      </c>
      <c r="GF299" s="109" t="n">
        <v>19.7</v>
      </c>
      <c r="GG299" s="109" t="n">
        <v>15.7</v>
      </c>
      <c r="GH299" s="109" t="n">
        <v>13.8</v>
      </c>
      <c r="GI299" s="109" t="n">
        <v>13.8</v>
      </c>
      <c r="GJ299" s="109" t="n">
        <v>14.8</v>
      </c>
      <c r="GK299" s="109" t="n">
        <v>16.8</v>
      </c>
      <c r="GL299" s="109" t="n">
        <v>17.4</v>
      </c>
      <c r="GM299" s="109" t="n">
        <v>20.3</v>
      </c>
      <c r="GN299" s="109" t="n">
        <v>24.1</v>
      </c>
      <c r="GO299" s="110" t="n">
        <f aca="false">SUM(GC299:GN299)/12</f>
        <v>19.1083333333333</v>
      </c>
      <c r="HA299" s="1" t="n">
        <f aca="false">HA298+1</f>
        <v>1899</v>
      </c>
      <c r="HB299" s="113" t="s">
        <v>50</v>
      </c>
      <c r="HC299" s="109"/>
      <c r="HD299" s="109"/>
      <c r="HE299" s="109"/>
      <c r="HF299" s="109"/>
      <c r="HG299" s="109"/>
      <c r="HH299" s="109"/>
      <c r="HI299" s="109"/>
      <c r="HJ299" s="109"/>
      <c r="HK299" s="109"/>
      <c r="HL299" s="109"/>
      <c r="HM299" s="109"/>
      <c r="HN299" s="109"/>
      <c r="HO299" s="110"/>
      <c r="JA299" s="1" t="n">
        <f aca="false">JA298+1</f>
        <v>1899</v>
      </c>
      <c r="JB299" s="113" t="s">
        <v>50</v>
      </c>
      <c r="JC299" s="109"/>
      <c r="JD299" s="109"/>
      <c r="JE299" s="109"/>
      <c r="JF299" s="109"/>
      <c r="JG299" s="109"/>
      <c r="JH299" s="109"/>
      <c r="JI299" s="109"/>
      <c r="JJ299" s="109"/>
      <c r="JK299" s="109"/>
      <c r="JL299" s="109"/>
      <c r="JM299" s="109"/>
      <c r="JN299" s="109"/>
      <c r="JO299" s="110"/>
      <c r="MA299" s="1" t="n">
        <f aca="false">MA298+1</f>
        <v>1899</v>
      </c>
      <c r="MB299" s="111" t="n">
        <v>1899</v>
      </c>
      <c r="MC299" s="109" t="n">
        <v>23.4</v>
      </c>
      <c r="MD299" s="109" t="n">
        <v>30.8</v>
      </c>
      <c r="ME299" s="109" t="n">
        <v>26.9</v>
      </c>
      <c r="MF299" s="109" t="n">
        <v>22.2</v>
      </c>
      <c r="MG299" s="109" t="n">
        <v>17.8</v>
      </c>
      <c r="MH299" s="109" t="n">
        <v>14.4</v>
      </c>
      <c r="MI299" s="109" t="n">
        <v>13.9</v>
      </c>
      <c r="MJ299" s="109" t="n">
        <v>15.8</v>
      </c>
      <c r="MK299" s="109" t="n">
        <v>18.6</v>
      </c>
      <c r="ML299" s="109" t="n">
        <v>20.8</v>
      </c>
      <c r="MM299" s="109" t="n">
        <v>23.8</v>
      </c>
      <c r="MN299" s="109" t="n">
        <v>27.7</v>
      </c>
      <c r="MO299" s="110" t="n">
        <f aca="false">SUM(MC299:MN299)/12</f>
        <v>21.3416666666667</v>
      </c>
      <c r="OA299" s="5"/>
    </row>
    <row r="300" customFormat="false" ht="12.75" hidden="false" customHeight="false" outlineLevel="0" collapsed="false">
      <c r="A300" s="150" t="n">
        <f aca="false">A295+5</f>
        <v>1900</v>
      </c>
      <c r="B300" s="151" t="n">
        <f aca="false">AVERAGE(AO300,BO300,CO300,DO300,EO300,FO300,GO300,HO300,IO300,JO300,KO300,LO300,MO300,NO300)</f>
        <v>20.5066666666667</v>
      </c>
      <c r="C300" s="163" t="n">
        <f aca="false">AVERAGE(B296:B300)</f>
        <v>21.007</v>
      </c>
      <c r="D300" s="164" t="n">
        <f aca="false">AVERAGE(B291:B300)</f>
        <v>20.9635</v>
      </c>
      <c r="E300" s="151" t="n">
        <f aca="false">AVERAGE(B281:B300)</f>
        <v>21.1606481481481</v>
      </c>
      <c r="F300" s="165"/>
      <c r="G300" s="159" t="n">
        <f aca="false">MAX(AC300:AN300,BC300:BN300,CC300:CN300,DC300:DN300,EC300:EN300,FC300:FN300,GC300:GN300,HC300:HN300,IC300:IN300,JC300:JN300,KC300:KN300,LC300:LN300,MC300:MN300,NC300:NN300)</f>
        <v>30.9</v>
      </c>
      <c r="H300" s="161" t="n">
        <f aca="false">MEDIAN(AC300:AN300,BC300:BN300,CC300:CN300,DC300:DN300,EC300:EN300,FC300:FN300,GC300:GN300,HC300:HN300,IC300:IN300,JC300:JN300,KC300:KN300,LC300:LN300,MC300:MN300,NC300:NN300)</f>
        <v>18.85</v>
      </c>
      <c r="I300" s="151" t="n">
        <f aca="false">MIN(AC300:AN300,BC300:BN300,CC300:CN300,DC300:DN300,EC300:EN300,FC300:FN300,GC300:GN300,HC300:HN300,IC300:IN300,JC300:JN300,KC300:KN300,LC300:LN300,MC300:MN300,NC300:NN300)</f>
        <v>12.3</v>
      </c>
      <c r="J300" s="162" t="n">
        <f aca="false">(G300+I300)/2</f>
        <v>21.6</v>
      </c>
      <c r="AA300" s="1" t="n">
        <f aca="false">AA299+1</f>
        <v>12</v>
      </c>
      <c r="AB300" s="108" t="n">
        <v>1900</v>
      </c>
      <c r="AC300" s="109" t="n">
        <v>30</v>
      </c>
      <c r="AD300" s="109" t="n">
        <v>30.4</v>
      </c>
      <c r="AE300" s="109" t="n">
        <v>24.3</v>
      </c>
      <c r="AF300" s="109" t="n">
        <v>19</v>
      </c>
      <c r="AG300" s="109" t="n">
        <v>16.7</v>
      </c>
      <c r="AH300" s="109" t="n">
        <v>15.2</v>
      </c>
      <c r="AI300" s="109" t="n">
        <v>13.9</v>
      </c>
      <c r="AJ300" s="109" t="n">
        <v>14.5</v>
      </c>
      <c r="AK300" s="109" t="n">
        <v>16.7</v>
      </c>
      <c r="AL300" s="109" t="n">
        <v>22.2</v>
      </c>
      <c r="AM300" s="109" t="n">
        <v>27</v>
      </c>
      <c r="AN300" s="109" t="n">
        <v>28.7</v>
      </c>
      <c r="AO300" s="110" t="n">
        <f aca="false">SUM(AC300:AN300)/12</f>
        <v>21.55</v>
      </c>
      <c r="BA300" s="1" t="n">
        <f aca="false">BA299+1</f>
        <v>1900</v>
      </c>
      <c r="BB300" s="111" t="n">
        <v>1900</v>
      </c>
      <c r="BC300" s="109" t="n">
        <v>29.4</v>
      </c>
      <c r="BD300" s="109" t="n">
        <v>30.9</v>
      </c>
      <c r="BE300" s="109" t="n">
        <v>23.9</v>
      </c>
      <c r="BF300" s="109" t="n">
        <v>17.8</v>
      </c>
      <c r="BG300" s="109" t="n">
        <v>15.1</v>
      </c>
      <c r="BH300" s="109" t="n">
        <v>13.8</v>
      </c>
      <c r="BI300" s="109" t="n">
        <v>12.3</v>
      </c>
      <c r="BJ300" s="109" t="n">
        <v>13.3</v>
      </c>
      <c r="BK300" s="109" t="n">
        <v>15.8</v>
      </c>
      <c r="BL300" s="109" t="n">
        <v>21.9</v>
      </c>
      <c r="BM300" s="109" t="n">
        <v>27.1</v>
      </c>
      <c r="BN300" s="109" t="n">
        <v>28.3</v>
      </c>
      <c r="BO300" s="110" t="n">
        <f aca="false">SUM(BC300:BN300)/12</f>
        <v>20.8</v>
      </c>
      <c r="EA300" s="1" t="n">
        <f aca="false">EA299+1</f>
        <v>1900</v>
      </c>
      <c r="EB300" s="111" t="n">
        <v>1900</v>
      </c>
      <c r="EC300" s="109"/>
      <c r="ED300" s="109"/>
      <c r="EE300" s="109"/>
      <c r="EF300" s="109"/>
      <c r="EG300" s="109"/>
      <c r="EH300" s="109"/>
      <c r="EI300" s="109"/>
      <c r="EJ300" s="109"/>
      <c r="EK300" s="109"/>
      <c r="EL300" s="109"/>
      <c r="EM300" s="109"/>
      <c r="EN300" s="109"/>
      <c r="EO300" s="110"/>
      <c r="FA300" s="1" t="n">
        <f aca="false">FA299+1</f>
        <v>1900</v>
      </c>
      <c r="FB300" s="111" t="n">
        <v>1900</v>
      </c>
      <c r="FC300" s="132" t="n">
        <v>28.6</v>
      </c>
      <c r="FD300" s="132" t="n">
        <v>28.9</v>
      </c>
      <c r="FE300" s="132" t="n">
        <v>23.9</v>
      </c>
      <c r="FF300" s="132" t="n">
        <v>18.1</v>
      </c>
      <c r="FG300" s="132" t="n">
        <v>15.9</v>
      </c>
      <c r="FH300" s="132" t="n">
        <v>15.2</v>
      </c>
      <c r="FI300" s="132" t="n">
        <v>13.6</v>
      </c>
      <c r="FJ300" s="132" t="n">
        <v>14.3</v>
      </c>
      <c r="FK300" s="132" t="n">
        <v>16.3</v>
      </c>
      <c r="FL300" s="132" t="n">
        <v>21.4</v>
      </c>
      <c r="FM300" s="132" t="n">
        <v>25.2</v>
      </c>
      <c r="FN300" s="132" t="n">
        <v>27.3</v>
      </c>
      <c r="FO300" s="110" t="n">
        <f aca="false">SUM(FC300:FN300)/12</f>
        <v>20.725</v>
      </c>
      <c r="GA300" s="1" t="n">
        <f aca="false">GA299+1</f>
        <v>1900</v>
      </c>
      <c r="GB300" s="111" t="n">
        <v>1900</v>
      </c>
      <c r="GC300" s="109" t="n">
        <v>25.6</v>
      </c>
      <c r="GD300" s="109" t="n">
        <v>25.2</v>
      </c>
      <c r="GE300" s="109" t="n">
        <v>21.9</v>
      </c>
      <c r="GF300" s="109" t="n">
        <v>17</v>
      </c>
      <c r="GG300" s="109" t="n">
        <v>15.7</v>
      </c>
      <c r="GH300" s="109" t="n">
        <v>14</v>
      </c>
      <c r="GI300" s="109" t="n">
        <v>13.4</v>
      </c>
      <c r="GJ300" s="109" t="n">
        <v>13.4</v>
      </c>
      <c r="GK300" s="109" t="n">
        <v>15.3</v>
      </c>
      <c r="GL300" s="109" t="n">
        <v>18.7</v>
      </c>
      <c r="GM300" s="109" t="n">
        <v>20.7</v>
      </c>
      <c r="GN300" s="109" t="n">
        <v>23.9</v>
      </c>
      <c r="GO300" s="110" t="n">
        <f aca="false">SUM(GC300:GN300)/12</f>
        <v>18.7333333333333</v>
      </c>
      <c r="HA300" s="1" t="n">
        <f aca="false">HA299+1</f>
        <v>1900</v>
      </c>
      <c r="HB300" s="113" t="s">
        <v>51</v>
      </c>
      <c r="HC300" s="109"/>
      <c r="HD300" s="109"/>
      <c r="HE300" s="109"/>
      <c r="HF300" s="109"/>
      <c r="HG300" s="109"/>
      <c r="HH300" s="109"/>
      <c r="HI300" s="109"/>
      <c r="HJ300" s="109"/>
      <c r="HK300" s="109"/>
      <c r="HL300" s="109"/>
      <c r="HM300" s="109"/>
      <c r="HN300" s="109"/>
      <c r="HO300" s="110"/>
      <c r="JA300" s="1" t="n">
        <f aca="false">JA299+1</f>
        <v>1900</v>
      </c>
      <c r="JB300" s="113" t="s">
        <v>51</v>
      </c>
      <c r="JC300" s="109"/>
      <c r="JD300" s="109"/>
      <c r="JE300" s="109"/>
      <c r="JF300" s="109"/>
      <c r="JG300" s="109"/>
      <c r="JH300" s="109"/>
      <c r="JI300" s="109"/>
      <c r="JJ300" s="109"/>
      <c r="JK300" s="109"/>
      <c r="JL300" s="109"/>
      <c r="JM300" s="109"/>
      <c r="JN300" s="109"/>
      <c r="JO300" s="110"/>
      <c r="MA300" s="1" t="n">
        <f aca="false">MA299+1</f>
        <v>1900</v>
      </c>
      <c r="MB300" s="111" t="n">
        <v>1900</v>
      </c>
      <c r="MC300" s="109" t="n">
        <v>28.6</v>
      </c>
      <c r="MD300" s="109" t="n">
        <v>28.9</v>
      </c>
      <c r="ME300" s="109" t="n">
        <v>23.9</v>
      </c>
      <c r="MF300" s="109" t="n">
        <v>18.1</v>
      </c>
      <c r="MG300" s="109" t="n">
        <v>15.9</v>
      </c>
      <c r="MH300" s="109" t="n">
        <v>15.2</v>
      </c>
      <c r="MI300" s="109" t="n">
        <v>13.6</v>
      </c>
      <c r="MJ300" s="109" t="n">
        <v>14.3</v>
      </c>
      <c r="MK300" s="109" t="n">
        <v>16.3</v>
      </c>
      <c r="ML300" s="109" t="n">
        <v>21.4</v>
      </c>
      <c r="MM300" s="109" t="n">
        <v>25.2</v>
      </c>
      <c r="MN300" s="109" t="n">
        <v>27.3</v>
      </c>
      <c r="MO300" s="110" t="n">
        <f aca="false">SUM(MC300:MN300)/12</f>
        <v>20.725</v>
      </c>
      <c r="OA300" s="5"/>
    </row>
    <row r="301" customFormat="false" ht="12.75" hidden="false" customHeight="false" outlineLevel="0" collapsed="false">
      <c r="A301" s="150"/>
      <c r="B301" s="151" t="n">
        <f aca="false">AVERAGE(AO301,BO301,CO301,DO301,EO301,FO301,GO301,HO301,IO301,JO301,KO301,LO301,MO301,NO301)</f>
        <v>21.205</v>
      </c>
      <c r="C301" s="163" t="n">
        <f aca="false">AVERAGE(B297:B301)</f>
        <v>21.0336666666667</v>
      </c>
      <c r="D301" s="164" t="n">
        <f aca="false">AVERAGE(B292:B301)</f>
        <v>20.9495</v>
      </c>
      <c r="E301" s="151" t="n">
        <f aca="false">AVERAGE(B282:B301)</f>
        <v>21.1867314814815</v>
      </c>
      <c r="F301" s="165"/>
      <c r="G301" s="159" t="n">
        <f aca="false">MAX(AC301:AN301,BC301:BN301,CC301:CN301,DC301:DN301,EC301:EN301,FC301:FN301,GC301:GN301,HC301:HN301,IC301:IN301,JC301:JN301,KC301:KN301,LC301:LN301,MC301:MN301,NC301:NN301)</f>
        <v>32.3</v>
      </c>
      <c r="H301" s="161" t="n">
        <f aca="false">MEDIAN(AC301:AN301,BC301:BN301,CC301:CN301,DC301:DN301,EC301:EN301,FC301:FN301,GC301:GN301,HC301:HN301,IC301:IN301,JC301:JN301,KC301:KN301,LC301:LN301,MC301:MN301,NC301:NN301)</f>
        <v>20.5</v>
      </c>
      <c r="I301" s="151" t="n">
        <f aca="false">MIN(AC301:AN301,BC301:BN301,CC301:CN301,DC301:DN301,EC301:EN301,FC301:FN301,GC301:GN301,HC301:HN301,IC301:IN301,JC301:JN301,KC301:KN301,LC301:LN301,MC301:MN301,NC301:NN301)</f>
        <v>11.8</v>
      </c>
      <c r="J301" s="162" t="n">
        <f aca="false">(G301+I301)/2</f>
        <v>22.05</v>
      </c>
      <c r="AA301" s="1" t="n">
        <f aca="false">AA300+1</f>
        <v>13</v>
      </c>
      <c r="AB301" s="108" t="n">
        <v>1901</v>
      </c>
      <c r="AC301" s="109" t="n">
        <v>28.3</v>
      </c>
      <c r="AD301" s="109" t="n">
        <v>32.3</v>
      </c>
      <c r="AE301" s="109" t="n">
        <v>25.8</v>
      </c>
      <c r="AF301" s="109" t="n">
        <v>21.8</v>
      </c>
      <c r="AG301" s="109" t="n">
        <v>20.4</v>
      </c>
      <c r="AH301" s="109" t="n">
        <v>14.6</v>
      </c>
      <c r="AI301" s="109" t="n">
        <v>13.9</v>
      </c>
      <c r="AJ301" s="109" t="n">
        <v>15.4</v>
      </c>
      <c r="AK301" s="109" t="n">
        <v>19.1</v>
      </c>
      <c r="AL301" s="109" t="n">
        <v>21.1</v>
      </c>
      <c r="AM301" s="109" t="n">
        <v>28</v>
      </c>
      <c r="AN301" s="109" t="n">
        <v>30.2</v>
      </c>
      <c r="AO301" s="110" t="n">
        <f aca="false">SUM(AC301:AN301)/12</f>
        <v>22.575</v>
      </c>
      <c r="BA301" s="1" t="n">
        <f aca="false">BA300+1</f>
        <v>1901</v>
      </c>
      <c r="BB301" s="111" t="n">
        <v>1901</v>
      </c>
      <c r="BC301" s="109" t="n">
        <v>27.9</v>
      </c>
      <c r="BD301" s="109" t="n">
        <v>31.6</v>
      </c>
      <c r="BE301" s="109" t="n">
        <v>25.4</v>
      </c>
      <c r="BF301" s="109" t="n">
        <v>20.6</v>
      </c>
      <c r="BG301" s="109" t="n">
        <v>19.5</v>
      </c>
      <c r="BH301" s="109" t="n">
        <v>12.9</v>
      </c>
      <c r="BI301" s="109" t="n">
        <v>11.8</v>
      </c>
      <c r="BJ301" s="109" t="n">
        <v>14.4</v>
      </c>
      <c r="BK301" s="109" t="n">
        <v>18.2</v>
      </c>
      <c r="BL301" s="109" t="n">
        <v>20</v>
      </c>
      <c r="BM301" s="109" t="n">
        <v>27.7</v>
      </c>
      <c r="BN301" s="109" t="n">
        <v>30.4</v>
      </c>
      <c r="BO301" s="110" t="n">
        <f aca="false">SUM(BC301:BN301)/12</f>
        <v>21.7</v>
      </c>
      <c r="EA301" s="1" t="n">
        <f aca="false">EA300+1</f>
        <v>1901</v>
      </c>
      <c r="EB301" s="111" t="n">
        <v>1901</v>
      </c>
      <c r="EC301" s="109"/>
      <c r="ED301" s="109"/>
      <c r="EE301" s="109"/>
      <c r="EF301" s="109"/>
      <c r="EG301" s="109"/>
      <c r="EH301" s="109"/>
      <c r="EI301" s="109"/>
      <c r="EJ301" s="109"/>
      <c r="EK301" s="109"/>
      <c r="EL301" s="109"/>
      <c r="EM301" s="109"/>
      <c r="EN301" s="109"/>
      <c r="EO301" s="110"/>
      <c r="FA301" s="1" t="n">
        <f aca="false">FA300+1</f>
        <v>1901</v>
      </c>
      <c r="FB301" s="111" t="n">
        <v>1901</v>
      </c>
      <c r="FC301" s="132" t="n">
        <v>26.8</v>
      </c>
      <c r="FD301" s="132" t="n">
        <v>30.2</v>
      </c>
      <c r="FE301" s="132" t="n">
        <v>24.6</v>
      </c>
      <c r="FF301" s="132" t="n">
        <v>20.8</v>
      </c>
      <c r="FG301" s="132" t="n">
        <v>20.1</v>
      </c>
      <c r="FH301" s="132" t="n">
        <v>13.7</v>
      </c>
      <c r="FI301" s="132" t="n">
        <v>12.6</v>
      </c>
      <c r="FJ301" s="132" t="n">
        <v>14.7</v>
      </c>
      <c r="FK301" s="132" t="n">
        <v>17.9</v>
      </c>
      <c r="FL301" s="132" t="n">
        <v>19.1</v>
      </c>
      <c r="FM301" s="132" t="n">
        <v>26.2</v>
      </c>
      <c r="FN301" s="132" t="n">
        <v>28.6</v>
      </c>
      <c r="FO301" s="110" t="n">
        <f aca="false">SUM(FC301:FN301)/12</f>
        <v>21.275</v>
      </c>
      <c r="GA301" s="1" t="n">
        <f aca="false">GA300+1</f>
        <v>1901</v>
      </c>
      <c r="GB301" s="111" t="n">
        <v>1901</v>
      </c>
      <c r="GC301" s="109" t="n">
        <v>24</v>
      </c>
      <c r="GD301" s="109" t="n">
        <v>27.4</v>
      </c>
      <c r="GE301" s="109" t="n">
        <v>22.3</v>
      </c>
      <c r="GF301" s="109" t="n">
        <v>17.6</v>
      </c>
      <c r="GG301" s="109" t="n">
        <v>17.4</v>
      </c>
      <c r="GH301" s="109" t="n">
        <v>12.9</v>
      </c>
      <c r="GI301" s="109" t="n">
        <v>12.8</v>
      </c>
      <c r="GJ301" s="109" t="n">
        <v>14.2</v>
      </c>
      <c r="GK301" s="109" t="n">
        <v>16.8</v>
      </c>
      <c r="GL301" s="109" t="n">
        <v>17.8</v>
      </c>
      <c r="GM301" s="109" t="n">
        <v>22.9</v>
      </c>
      <c r="GN301" s="109" t="n">
        <v>24.3</v>
      </c>
      <c r="GO301" s="110" t="n">
        <f aca="false">SUM(GC301:GN301)/12</f>
        <v>19.2</v>
      </c>
      <c r="HA301" s="1" t="n">
        <f aca="false">HA300+1</f>
        <v>1901</v>
      </c>
      <c r="HB301" s="113" t="s">
        <v>52</v>
      </c>
      <c r="HC301" s="109"/>
      <c r="HD301" s="109"/>
      <c r="HE301" s="109"/>
      <c r="HF301" s="109"/>
      <c r="HG301" s="109"/>
      <c r="HH301" s="109"/>
      <c r="HI301" s="109"/>
      <c r="HJ301" s="109"/>
      <c r="HK301" s="109"/>
      <c r="HL301" s="109"/>
      <c r="HM301" s="109"/>
      <c r="HN301" s="109"/>
      <c r="HO301" s="110"/>
      <c r="JA301" s="1" t="n">
        <f aca="false">JA300+1</f>
        <v>1901</v>
      </c>
      <c r="JB301" s="113" t="s">
        <v>52</v>
      </c>
      <c r="JC301" s="109"/>
      <c r="JD301" s="109"/>
      <c r="JE301" s="109"/>
      <c r="JF301" s="109"/>
      <c r="JG301" s="109"/>
      <c r="JH301" s="109"/>
      <c r="JI301" s="109"/>
      <c r="JJ301" s="109"/>
      <c r="JK301" s="109"/>
      <c r="JL301" s="109"/>
      <c r="JM301" s="109"/>
      <c r="JN301" s="109"/>
      <c r="JO301" s="110"/>
      <c r="MA301" s="1" t="n">
        <f aca="false">MA300+1</f>
        <v>1901</v>
      </c>
      <c r="MB301" s="111" t="n">
        <v>1901</v>
      </c>
      <c r="MC301" s="109" t="n">
        <v>26.8</v>
      </c>
      <c r="MD301" s="109" t="n">
        <v>30.2</v>
      </c>
      <c r="ME301" s="109" t="n">
        <v>24.6</v>
      </c>
      <c r="MF301" s="109" t="n">
        <v>20.8</v>
      </c>
      <c r="MG301" s="109" t="n">
        <v>20.1</v>
      </c>
      <c r="MH301" s="109" t="n">
        <v>13.7</v>
      </c>
      <c r="MI301" s="109" t="n">
        <v>12.6</v>
      </c>
      <c r="MJ301" s="109" t="n">
        <v>14.7</v>
      </c>
      <c r="MK301" s="109" t="n">
        <v>17.9</v>
      </c>
      <c r="ML301" s="109" t="n">
        <v>19.1</v>
      </c>
      <c r="MM301" s="109" t="n">
        <v>26.2</v>
      </c>
      <c r="MN301" s="109" t="n">
        <v>28.6</v>
      </c>
      <c r="MO301" s="110" t="n">
        <f aca="false">SUM(MC301:MN301)/12</f>
        <v>21.275</v>
      </c>
      <c r="OA301" s="5"/>
    </row>
    <row r="302" customFormat="false" ht="12.75" hidden="false" customHeight="false" outlineLevel="0" collapsed="false">
      <c r="A302" s="150"/>
      <c r="B302" s="151" t="n">
        <f aca="false">AVERAGE(AO302,BO302,CO302,DO302,EO302,FO302,GO302,HO302,IO302,JO302,KO302,LO302,MO302,NO302)</f>
        <v>21.2916666666667</v>
      </c>
      <c r="C302" s="163" t="n">
        <f aca="false">AVERAGE(B298:B302)</f>
        <v>21.1103333333333</v>
      </c>
      <c r="D302" s="164" t="n">
        <f aca="false">AVERAGE(B293:B302)</f>
        <v>21.0139166666667</v>
      </c>
      <c r="E302" s="151" t="n">
        <f aca="false">AVERAGE(B283:B302)</f>
        <v>21.1986759259259</v>
      </c>
      <c r="F302" s="165"/>
      <c r="G302" s="159" t="n">
        <f aca="false">MAX(AC302:AN302,BC302:BN302,CC302:CN302,DC302:DN302,EC302:EN302,FC302:FN302,GC302:GN302,HC302:HN302,IC302:IN302,JC302:JN302,KC302:KN302,LC302:LN302,MC302:MN302,NC302:NN302)</f>
        <v>29</v>
      </c>
      <c r="H302" s="161" t="n">
        <f aca="false">MEDIAN(AC302:AN302,BC302:BN302,CC302:CN302,DC302:DN302,EC302:EN302,FC302:FN302,GC302:GN302,HC302:HN302,IC302:IN302,JC302:JN302,KC302:KN302,LC302:LN302,MC302:MN302,NC302:NN302)</f>
        <v>21.8</v>
      </c>
      <c r="I302" s="151" t="n">
        <f aca="false">MIN(AC302:AN302,BC302:BN302,CC302:CN302,DC302:DN302,EC302:EN302,FC302:FN302,GC302:GN302,HC302:HN302,IC302:IN302,JC302:JN302,KC302:KN302,LC302:LN302,MC302:MN302,NC302:NN302)</f>
        <v>13.9</v>
      </c>
      <c r="J302" s="162" t="n">
        <f aca="false">(G302+I302)/2</f>
        <v>21.45</v>
      </c>
      <c r="AA302" s="1" t="n">
        <f aca="false">AA301+1</f>
        <v>14</v>
      </c>
      <c r="AB302" s="108" t="n">
        <v>1902</v>
      </c>
      <c r="AC302" s="109" t="n">
        <v>28.9</v>
      </c>
      <c r="AD302" s="109" t="n">
        <v>28</v>
      </c>
      <c r="AE302" s="109" t="n">
        <v>25.6</v>
      </c>
      <c r="AF302" s="109" t="n">
        <v>24.8</v>
      </c>
      <c r="AG302" s="109" t="n">
        <v>20.9</v>
      </c>
      <c r="AH302" s="109" t="n">
        <v>15.8</v>
      </c>
      <c r="AI302" s="109" t="n">
        <v>15.5</v>
      </c>
      <c r="AJ302" s="109" t="n">
        <v>16</v>
      </c>
      <c r="AK302" s="109" t="n">
        <v>19.5</v>
      </c>
      <c r="AL302" s="109" t="n">
        <v>22.9</v>
      </c>
      <c r="AM302" s="109" t="n">
        <v>28.4</v>
      </c>
      <c r="AN302" s="109" t="n">
        <v>26.5</v>
      </c>
      <c r="AO302" s="110" t="n">
        <f aca="false">SUM(AC302:AN302)/12</f>
        <v>22.7333333333333</v>
      </c>
      <c r="BA302" s="1" t="n">
        <f aca="false">BA301+1</f>
        <v>1902</v>
      </c>
      <c r="BB302" s="111" t="n">
        <v>1902</v>
      </c>
      <c r="BC302" s="109" t="n">
        <v>29</v>
      </c>
      <c r="BD302" s="109" t="n">
        <v>27.8</v>
      </c>
      <c r="BE302" s="109" t="n">
        <v>25.4</v>
      </c>
      <c r="BF302" s="109" t="n">
        <v>23.8</v>
      </c>
      <c r="BG302" s="109" t="n">
        <v>19.4</v>
      </c>
      <c r="BH302" s="109" t="n">
        <v>13.9</v>
      </c>
      <c r="BI302" s="109" t="n">
        <v>14.3</v>
      </c>
      <c r="BJ302" s="109" t="n">
        <v>14.3</v>
      </c>
      <c r="BK302" s="109" t="n">
        <v>18.4</v>
      </c>
      <c r="BL302" s="109" t="n">
        <v>22.1</v>
      </c>
      <c r="BM302" s="109" t="n">
        <v>28.4</v>
      </c>
      <c r="BN302" s="109" t="n">
        <v>26.2</v>
      </c>
      <c r="BO302" s="110" t="n">
        <f aca="false">SUM(BC302:BN302)/12</f>
        <v>21.9166666666667</v>
      </c>
      <c r="EA302" s="1" t="n">
        <f aca="false">EA301+1</f>
        <v>1902</v>
      </c>
      <c r="EB302" s="111" t="n">
        <v>1902</v>
      </c>
      <c r="EC302" s="109"/>
      <c r="ED302" s="109"/>
      <c r="EE302" s="109"/>
      <c r="EF302" s="109"/>
      <c r="EG302" s="109"/>
      <c r="EH302" s="109"/>
      <c r="EI302" s="109"/>
      <c r="EJ302" s="109"/>
      <c r="EK302" s="109"/>
      <c r="EL302" s="109"/>
      <c r="EM302" s="109"/>
      <c r="EN302" s="109"/>
      <c r="EO302" s="110"/>
      <c r="FA302" s="1" t="n">
        <f aca="false">FA301+1</f>
        <v>1902</v>
      </c>
      <c r="FB302" s="111" t="n">
        <v>1902</v>
      </c>
      <c r="FC302" s="132" t="n">
        <v>27.4</v>
      </c>
      <c r="FD302" s="132" t="n">
        <v>26</v>
      </c>
      <c r="FE302" s="132" t="n">
        <v>22.8</v>
      </c>
      <c r="FF302" s="132" t="n">
        <v>23.2</v>
      </c>
      <c r="FG302" s="132" t="n">
        <v>20.1</v>
      </c>
      <c r="FH302" s="132" t="n">
        <v>14.8</v>
      </c>
      <c r="FI302" s="132" t="n">
        <v>14.9</v>
      </c>
      <c r="FJ302" s="132" t="n">
        <v>14.8</v>
      </c>
      <c r="FK302" s="132" t="n">
        <v>18.3</v>
      </c>
      <c r="FL302" s="132" t="n">
        <v>21.6</v>
      </c>
      <c r="FM302" s="132" t="n">
        <v>26.7</v>
      </c>
      <c r="FN302" s="132" t="n">
        <v>25.1</v>
      </c>
      <c r="FO302" s="110" t="n">
        <f aca="false">SUM(FC302:FN302)/12</f>
        <v>21.3083333333333</v>
      </c>
      <c r="GA302" s="1" t="n">
        <f aca="false">GA301+1</f>
        <v>1902</v>
      </c>
      <c r="GB302" s="111" t="n">
        <v>1902</v>
      </c>
      <c r="GC302" s="109" t="n">
        <v>24.2</v>
      </c>
      <c r="GD302" s="109" t="n">
        <v>22.4</v>
      </c>
      <c r="GE302" s="109" t="n">
        <v>21</v>
      </c>
      <c r="GF302" s="109" t="n">
        <v>20.8</v>
      </c>
      <c r="GG302" s="109" t="n">
        <v>18.6</v>
      </c>
      <c r="GH302" s="109" t="n">
        <v>14.4</v>
      </c>
      <c r="GI302" s="109" t="n">
        <v>14.1</v>
      </c>
      <c r="GJ302" s="109" t="n">
        <v>14.3</v>
      </c>
      <c r="GK302" s="109" t="n">
        <v>16.6</v>
      </c>
      <c r="GL302" s="109" t="n">
        <v>19.2</v>
      </c>
      <c r="GM302" s="109" t="n">
        <v>22.7</v>
      </c>
      <c r="GN302" s="109" t="n">
        <v>22</v>
      </c>
      <c r="GO302" s="110" t="n">
        <f aca="false">SUM(GC302:GN302)/12</f>
        <v>19.1916666666667</v>
      </c>
      <c r="HA302" s="1" t="n">
        <f aca="false">HA301+1</f>
        <v>1902</v>
      </c>
      <c r="HB302" s="113" t="s">
        <v>53</v>
      </c>
      <c r="HC302" s="109"/>
      <c r="HD302" s="109"/>
      <c r="HE302" s="109"/>
      <c r="HF302" s="109"/>
      <c r="HG302" s="109"/>
      <c r="HH302" s="109"/>
      <c r="HI302" s="109"/>
      <c r="HJ302" s="109"/>
      <c r="HK302" s="109"/>
      <c r="HL302" s="109"/>
      <c r="HM302" s="109"/>
      <c r="HN302" s="109"/>
      <c r="HO302" s="110"/>
      <c r="JA302" s="1" t="n">
        <f aca="false">JA301+1</f>
        <v>1902</v>
      </c>
      <c r="JB302" s="113" t="s">
        <v>53</v>
      </c>
      <c r="JC302" s="109"/>
      <c r="JD302" s="109"/>
      <c r="JE302" s="109"/>
      <c r="JF302" s="109"/>
      <c r="JG302" s="109"/>
      <c r="JH302" s="109"/>
      <c r="JI302" s="109"/>
      <c r="JJ302" s="109"/>
      <c r="JK302" s="109"/>
      <c r="JL302" s="109"/>
      <c r="JM302" s="109"/>
      <c r="JN302" s="109"/>
      <c r="JO302" s="110"/>
      <c r="MA302" s="1" t="n">
        <f aca="false">MA301+1</f>
        <v>1902</v>
      </c>
      <c r="MB302" s="111" t="n">
        <v>1902</v>
      </c>
      <c r="MC302" s="109" t="n">
        <v>27.4</v>
      </c>
      <c r="MD302" s="109" t="n">
        <v>26</v>
      </c>
      <c r="ME302" s="109" t="n">
        <v>22.8</v>
      </c>
      <c r="MF302" s="109" t="n">
        <v>23.2</v>
      </c>
      <c r="MG302" s="109" t="n">
        <v>20.1</v>
      </c>
      <c r="MH302" s="109" t="n">
        <v>14.8</v>
      </c>
      <c r="MI302" s="109" t="n">
        <v>14.9</v>
      </c>
      <c r="MJ302" s="109" t="n">
        <v>14.8</v>
      </c>
      <c r="MK302" s="109" t="n">
        <v>18.3</v>
      </c>
      <c r="ML302" s="109" t="n">
        <v>21.6</v>
      </c>
      <c r="MM302" s="109" t="n">
        <v>26.7</v>
      </c>
      <c r="MN302" s="109" t="n">
        <v>25.1</v>
      </c>
      <c r="MO302" s="110" t="n">
        <f aca="false">SUM(MC302:MN302)/12</f>
        <v>21.3083333333333</v>
      </c>
      <c r="OA302" s="5"/>
    </row>
    <row r="303" customFormat="false" ht="12.75" hidden="false" customHeight="false" outlineLevel="0" collapsed="false">
      <c r="A303" s="150"/>
      <c r="B303" s="151" t="n">
        <f aca="false">AVERAGE(AO303,BO303,CO303,DO303,EO303,FO303,GO303,HO303,IO303,JO303,KO303,LO303,MO303,NO303)</f>
        <v>20.2883333333333</v>
      </c>
      <c r="C303" s="163" t="n">
        <f aca="false">AVERAGE(B299:B303)</f>
        <v>20.8666666666667</v>
      </c>
      <c r="D303" s="164" t="n">
        <f aca="false">AVERAGE(B294:B303)</f>
        <v>20.9616944444444</v>
      </c>
      <c r="E303" s="151" t="n">
        <f aca="false">AVERAGE(B284:B303)</f>
        <v>21.1570972222222</v>
      </c>
      <c r="F303" s="165"/>
      <c r="G303" s="159" t="n">
        <f aca="false">MAX(AC303:AN303,BC303:BN303,CC303:CN303,DC303:DN303,EC303:EN303,FC303:FN303,GC303:GN303,HC303:HN303,IC303:IN303,JC303:JN303,KC303:KN303,LC303:LN303,MC303:MN303,NC303:NN303)</f>
        <v>28.8</v>
      </c>
      <c r="H303" s="161" t="n">
        <f aca="false">MEDIAN(AC303:AN303,BC303:BN303,CC303:CN303,DC303:DN303,EC303:EN303,FC303:FN303,GC303:GN303,HC303:HN303,IC303:IN303,JC303:JN303,KC303:KN303,LC303:LN303,MC303:MN303,NC303:NN303)</f>
        <v>20.3</v>
      </c>
      <c r="I303" s="151" t="n">
        <f aca="false">MIN(AC303:AN303,BC303:BN303,CC303:CN303,DC303:DN303,EC303:EN303,FC303:FN303,GC303:GN303,HC303:HN303,IC303:IN303,JC303:JN303,KC303:KN303,LC303:LN303,MC303:MN303,NC303:NN303)</f>
        <v>12.1</v>
      </c>
      <c r="J303" s="162" t="n">
        <f aca="false">(G303+I303)/2</f>
        <v>20.45</v>
      </c>
      <c r="AA303" s="1" t="n">
        <f aca="false">AA302+1</f>
        <v>15</v>
      </c>
      <c r="AB303" s="108" t="n">
        <v>1903</v>
      </c>
      <c r="AC303" s="109" t="n">
        <v>28.8</v>
      </c>
      <c r="AD303" s="109" t="n">
        <v>27.4</v>
      </c>
      <c r="AE303" s="109" t="n">
        <v>25.8</v>
      </c>
      <c r="AF303" s="109" t="n">
        <v>21.1</v>
      </c>
      <c r="AG303" s="109" t="n">
        <v>17.6</v>
      </c>
      <c r="AH303" s="109" t="n">
        <v>14.5</v>
      </c>
      <c r="AI303" s="109" t="n">
        <v>13.9</v>
      </c>
      <c r="AJ303" s="109" t="n">
        <v>16</v>
      </c>
      <c r="AK303" s="109" t="n">
        <v>18.3</v>
      </c>
      <c r="AL303" s="109" t="n">
        <v>23</v>
      </c>
      <c r="AM303" s="109" t="n">
        <v>26.2</v>
      </c>
      <c r="AN303" s="109" t="n">
        <v>26.9</v>
      </c>
      <c r="AO303" s="110" t="n">
        <f aca="false">SUM(AC303:AN303)/12</f>
        <v>21.625</v>
      </c>
      <c r="BA303" s="1" t="n">
        <f aca="false">BA302+1</f>
        <v>1903</v>
      </c>
      <c r="BB303" s="111" t="n">
        <v>1903</v>
      </c>
      <c r="BC303" s="109" t="n">
        <v>28.8</v>
      </c>
      <c r="BD303" s="109" t="n">
        <v>26.9</v>
      </c>
      <c r="BE303" s="109" t="n">
        <v>26.2</v>
      </c>
      <c r="BF303" s="109" t="n">
        <v>19.8</v>
      </c>
      <c r="BG303" s="109" t="n">
        <v>15.6</v>
      </c>
      <c r="BH303" s="109" t="n">
        <v>13</v>
      </c>
      <c r="BI303" s="109" t="n">
        <v>12.1</v>
      </c>
      <c r="BJ303" s="109" t="n">
        <v>14.8</v>
      </c>
      <c r="BK303" s="109" t="n">
        <v>17.6</v>
      </c>
      <c r="BL303" s="109" t="n">
        <v>22.3</v>
      </c>
      <c r="BM303" s="109" t="n">
        <v>25.6</v>
      </c>
      <c r="BN303" s="109" t="n">
        <v>25.9</v>
      </c>
      <c r="BO303" s="110" t="n">
        <f aca="false">SUM(BC303:BN303)/12</f>
        <v>20.7166666666667</v>
      </c>
      <c r="EA303" s="1" t="n">
        <f aca="false">EA302+1</f>
        <v>1903</v>
      </c>
      <c r="EB303" s="111" t="n">
        <v>1903</v>
      </c>
      <c r="EC303" s="109"/>
      <c r="ED303" s="109"/>
      <c r="EE303" s="109"/>
      <c r="EF303" s="109"/>
      <c r="EG303" s="109"/>
      <c r="EH303" s="109"/>
      <c r="EI303" s="109"/>
      <c r="EJ303" s="109"/>
      <c r="EK303" s="109"/>
      <c r="EL303" s="109"/>
      <c r="EM303" s="109"/>
      <c r="EN303" s="109"/>
      <c r="EO303" s="110"/>
      <c r="FA303" s="1" t="n">
        <f aca="false">FA302+1</f>
        <v>1903</v>
      </c>
      <c r="FB303" s="111" t="n">
        <v>1903</v>
      </c>
      <c r="FC303" s="132" t="n">
        <v>27.2</v>
      </c>
      <c r="FD303" s="132" t="n">
        <v>25.5</v>
      </c>
      <c r="FE303" s="132" t="n">
        <v>25.6</v>
      </c>
      <c r="FF303" s="132" t="n">
        <v>20.1</v>
      </c>
      <c r="FG303" s="132" t="n">
        <v>16.8</v>
      </c>
      <c r="FH303" s="132" t="n">
        <v>14.2</v>
      </c>
      <c r="FI303" s="132" t="n">
        <v>13.4</v>
      </c>
      <c r="FJ303" s="132" t="n">
        <v>15.3</v>
      </c>
      <c r="FK303" s="132" t="n">
        <v>17.4</v>
      </c>
      <c r="FL303" s="132" t="n">
        <v>21.9</v>
      </c>
      <c r="FM303" s="132" t="n">
        <v>23.6</v>
      </c>
      <c r="FN303" s="132" t="n">
        <v>24.3</v>
      </c>
      <c r="FO303" s="110" t="n">
        <f aca="false">SUM(FC303:FN303)/12</f>
        <v>20.4416666666667</v>
      </c>
      <c r="GA303" s="1" t="n">
        <f aca="false">GA302+1</f>
        <v>1903</v>
      </c>
      <c r="GB303" s="111" t="n">
        <v>1903</v>
      </c>
      <c r="GC303" s="109" t="n">
        <v>23.2</v>
      </c>
      <c r="GD303" s="109" t="n">
        <v>21.8</v>
      </c>
      <c r="GE303" s="109" t="n">
        <v>22.2</v>
      </c>
      <c r="GF303" s="109" t="n">
        <v>18.1</v>
      </c>
      <c r="GG303" s="109" t="n">
        <v>15.1</v>
      </c>
      <c r="GH303" s="109" t="n">
        <v>13.3</v>
      </c>
      <c r="GI303" s="109" t="n">
        <v>13.2</v>
      </c>
      <c r="GJ303" s="109" t="n">
        <v>13.7</v>
      </c>
      <c r="GK303" s="109" t="n">
        <v>16.4</v>
      </c>
      <c r="GL303" s="109" t="n">
        <v>19.8</v>
      </c>
      <c r="GM303" s="109" t="n">
        <v>20.5</v>
      </c>
      <c r="GN303" s="109" t="n">
        <v>21.3</v>
      </c>
      <c r="GO303" s="110" t="n">
        <f aca="false">SUM(GC303:GN303)/12</f>
        <v>18.2166666666667</v>
      </c>
      <c r="HA303" s="1" t="n">
        <f aca="false">HA302+1</f>
        <v>1903</v>
      </c>
      <c r="HB303" s="113" t="s">
        <v>54</v>
      </c>
      <c r="HC303" s="109"/>
      <c r="HD303" s="109"/>
      <c r="HE303" s="109"/>
      <c r="HF303" s="109"/>
      <c r="HG303" s="109"/>
      <c r="HH303" s="109"/>
      <c r="HI303" s="109"/>
      <c r="HJ303" s="109"/>
      <c r="HK303" s="109"/>
      <c r="HL303" s="109"/>
      <c r="HM303" s="109"/>
      <c r="HN303" s="109"/>
      <c r="HO303" s="110"/>
      <c r="JA303" s="1" t="n">
        <f aca="false">JA302+1</f>
        <v>1903</v>
      </c>
      <c r="JB303" s="113" t="s">
        <v>54</v>
      </c>
      <c r="JC303" s="109"/>
      <c r="JD303" s="109"/>
      <c r="JE303" s="109"/>
      <c r="JF303" s="109"/>
      <c r="JG303" s="109"/>
      <c r="JH303" s="109"/>
      <c r="JI303" s="109"/>
      <c r="JJ303" s="109"/>
      <c r="JK303" s="109"/>
      <c r="JL303" s="109"/>
      <c r="JM303" s="109"/>
      <c r="JN303" s="109"/>
      <c r="JO303" s="110"/>
      <c r="MA303" s="1" t="n">
        <f aca="false">MA302+1</f>
        <v>1903</v>
      </c>
      <c r="MB303" s="111" t="n">
        <v>1903</v>
      </c>
      <c r="MC303" s="109" t="n">
        <v>27.2</v>
      </c>
      <c r="MD303" s="109" t="n">
        <v>25.5</v>
      </c>
      <c r="ME303" s="109" t="n">
        <v>25.6</v>
      </c>
      <c r="MF303" s="109" t="n">
        <v>20.1</v>
      </c>
      <c r="MG303" s="109" t="n">
        <v>16.8</v>
      </c>
      <c r="MH303" s="109" t="n">
        <v>14.2</v>
      </c>
      <c r="MI303" s="109" t="n">
        <v>13.4</v>
      </c>
      <c r="MJ303" s="109" t="n">
        <v>15.3</v>
      </c>
      <c r="MK303" s="109" t="n">
        <v>17.4</v>
      </c>
      <c r="ML303" s="109" t="n">
        <v>21.9</v>
      </c>
      <c r="MM303" s="109" t="n">
        <v>23.6</v>
      </c>
      <c r="MN303" s="109" t="n">
        <v>24.3</v>
      </c>
      <c r="MO303" s="110" t="n">
        <f aca="false">SUM(MC303:MN303)/12</f>
        <v>20.4416666666667</v>
      </c>
      <c r="OA303" s="5"/>
    </row>
    <row r="304" customFormat="false" ht="12.75" hidden="false" customHeight="false" outlineLevel="0" collapsed="false">
      <c r="A304" s="150"/>
      <c r="B304" s="151" t="n">
        <f aca="false">AVERAGE(AO304,BO304,CO304,DO304,EO304,FO304,GO304,HO304,IO304,JO304,KO304,LO304,MO304,NO304)</f>
        <v>20.8016666666667</v>
      </c>
      <c r="C304" s="163" t="n">
        <f aca="false">AVERAGE(B300:B304)</f>
        <v>20.8186666666667</v>
      </c>
      <c r="D304" s="164" t="n">
        <f aca="false">AVERAGE(B295:B304)</f>
        <v>20.9728333333333</v>
      </c>
      <c r="E304" s="151" t="n">
        <f aca="false">AVERAGE(B285:B304)</f>
        <v>21.162875</v>
      </c>
      <c r="F304" s="165"/>
      <c r="G304" s="159" t="n">
        <f aca="false">MAX(AC304:AN304,BC304:BN304,CC304:CN304,DC304:DN304,EC304:EN304,FC304:FN304,GC304:GN304,HC304:HN304,IC304:IN304,JC304:JN304,KC304:KN304,LC304:LN304,MC304:MN304,NC304:NN304)</f>
        <v>29.8</v>
      </c>
      <c r="H304" s="161" t="n">
        <f aca="false">MEDIAN(AC304:AN304,BC304:BN304,CC304:CN304,DC304:DN304,EC304:EN304,FC304:FN304,GC304:GN304,HC304:HN304,IC304:IN304,JC304:JN304,KC304:KN304,LC304:LN304,MC304:MN304,NC304:NN304)</f>
        <v>21.9</v>
      </c>
      <c r="I304" s="151" t="n">
        <f aca="false">MIN(AC304:AN304,BC304:BN304,CC304:CN304,DC304:DN304,EC304:EN304,FC304:FN304,GC304:GN304,HC304:HN304,IC304:IN304,JC304:JN304,KC304:KN304,LC304:LN304,MC304:MN304,NC304:NN304)</f>
        <v>12.5</v>
      </c>
      <c r="J304" s="162" t="n">
        <f aca="false">(G304+I304)/2</f>
        <v>21.15</v>
      </c>
      <c r="AA304" s="1" t="n">
        <f aca="false">AA303+1</f>
        <v>16</v>
      </c>
      <c r="AB304" s="108" t="n">
        <v>1904</v>
      </c>
      <c r="AC304" s="109" t="n">
        <v>26.9</v>
      </c>
      <c r="AD304" s="109" t="n">
        <v>27</v>
      </c>
      <c r="AE304" s="109" t="n">
        <v>25.4</v>
      </c>
      <c r="AF304" s="109" t="n">
        <v>25.6</v>
      </c>
      <c r="AG304" s="109" t="n">
        <v>19.2</v>
      </c>
      <c r="AH304" s="109" t="n">
        <v>14.7</v>
      </c>
      <c r="AI304" s="109" t="n">
        <v>14.1</v>
      </c>
      <c r="AJ304" s="109" t="n">
        <v>15.6</v>
      </c>
      <c r="AK304" s="109" t="n">
        <v>17.5</v>
      </c>
      <c r="AL304" s="109" t="n">
        <v>22.3</v>
      </c>
      <c r="AM304" s="109" t="n">
        <v>24.6</v>
      </c>
      <c r="AN304" s="109" t="n">
        <v>29.3</v>
      </c>
      <c r="AO304" s="110" t="n">
        <f aca="false">SUM(AC304:AN304)/12</f>
        <v>21.85</v>
      </c>
      <c r="BA304" s="1" t="n">
        <f aca="false">BA303+1</f>
        <v>1904</v>
      </c>
      <c r="BB304" s="111" t="n">
        <v>1904</v>
      </c>
      <c r="BC304" s="109" t="n">
        <v>27</v>
      </c>
      <c r="BD304" s="109" t="n">
        <v>26.9</v>
      </c>
      <c r="BE304" s="109" t="n">
        <v>24.4</v>
      </c>
      <c r="BF304" s="109" t="n">
        <v>24.2</v>
      </c>
      <c r="BG304" s="109" t="n">
        <v>18.2</v>
      </c>
      <c r="BH304" s="109" t="n">
        <v>13.4</v>
      </c>
      <c r="BI304" s="109" t="n">
        <v>12.5</v>
      </c>
      <c r="BJ304" s="109" t="n">
        <v>14.6</v>
      </c>
      <c r="BK304" s="109" t="n">
        <v>17.1</v>
      </c>
      <c r="BL304" s="109" t="n">
        <v>21.9</v>
      </c>
      <c r="BM304" s="109" t="n">
        <v>25.6</v>
      </c>
      <c r="BN304" s="109" t="n">
        <v>29.8</v>
      </c>
      <c r="BO304" s="110" t="n">
        <f aca="false">SUM(BC304:BN304)/12</f>
        <v>21.3</v>
      </c>
      <c r="EA304" s="1" t="n">
        <f aca="false">EA303+1</f>
        <v>1904</v>
      </c>
      <c r="EB304" s="111" t="n">
        <v>1904</v>
      </c>
      <c r="EC304" s="109"/>
      <c r="ED304" s="109"/>
      <c r="EE304" s="109"/>
      <c r="EF304" s="109"/>
      <c r="EG304" s="109"/>
      <c r="EH304" s="109"/>
      <c r="EI304" s="109"/>
      <c r="EJ304" s="109"/>
      <c r="EK304" s="109"/>
      <c r="EL304" s="109"/>
      <c r="EM304" s="109"/>
      <c r="EN304" s="109"/>
      <c r="EO304" s="110"/>
      <c r="FA304" s="1" t="n">
        <f aca="false">FA303+1</f>
        <v>1904</v>
      </c>
      <c r="FB304" s="111" t="n">
        <v>1904</v>
      </c>
      <c r="FC304" s="132" t="n">
        <v>25.5</v>
      </c>
      <c r="FD304" s="132" t="n">
        <v>25.5</v>
      </c>
      <c r="FE304" s="132" t="n">
        <v>23.4</v>
      </c>
      <c r="FF304" s="132" t="n">
        <v>24.6</v>
      </c>
      <c r="FG304" s="132" t="n">
        <v>18.8</v>
      </c>
      <c r="FH304" s="132" t="n">
        <v>14.7</v>
      </c>
      <c r="FI304" s="132" t="n">
        <v>13.7</v>
      </c>
      <c r="FJ304" s="132" t="n">
        <v>15.3</v>
      </c>
      <c r="FK304" s="132" t="n">
        <v>17.3</v>
      </c>
      <c r="FL304" s="132" t="n">
        <v>21.9</v>
      </c>
      <c r="FM304" s="132" t="n">
        <v>23.9</v>
      </c>
      <c r="FN304" s="132" t="n">
        <v>27.8</v>
      </c>
      <c r="FO304" s="110" t="n">
        <f aca="false">SUM(FC304:FN304)/12</f>
        <v>21.0333333333333</v>
      </c>
      <c r="GA304" s="1" t="n">
        <f aca="false">GA303+1</f>
        <v>1904</v>
      </c>
      <c r="GB304" s="111" t="n">
        <v>1904</v>
      </c>
      <c r="GC304" s="109" t="n">
        <v>22.9</v>
      </c>
      <c r="GD304" s="109" t="n">
        <v>23.4</v>
      </c>
      <c r="GE304" s="109" t="n">
        <v>20.8</v>
      </c>
      <c r="GF304" s="109" t="n">
        <v>22.6</v>
      </c>
      <c r="GG304" s="109" t="n">
        <v>17</v>
      </c>
      <c r="GH304" s="109" t="n">
        <v>13.8</v>
      </c>
      <c r="GI304" s="109" t="n">
        <v>13.7</v>
      </c>
      <c r="GJ304" s="109" t="n">
        <v>14.2</v>
      </c>
      <c r="GK304" s="109" t="n">
        <v>15.2</v>
      </c>
      <c r="GL304" s="109" t="n">
        <v>19.2</v>
      </c>
      <c r="GM304" s="109" t="n">
        <v>19.7</v>
      </c>
      <c r="GN304" s="109" t="n">
        <v>23</v>
      </c>
      <c r="GO304" s="110" t="n">
        <f aca="false">SUM(GC304:GN304)/12</f>
        <v>18.7916666666667</v>
      </c>
      <c r="HA304" s="1" t="n">
        <f aca="false">HA303+1</f>
        <v>1904</v>
      </c>
      <c r="HB304" s="113" t="s">
        <v>55</v>
      </c>
      <c r="HC304" s="109"/>
      <c r="HD304" s="109"/>
      <c r="HE304" s="109"/>
      <c r="HF304" s="109"/>
      <c r="HG304" s="109"/>
      <c r="HH304" s="109"/>
      <c r="HI304" s="109"/>
      <c r="HJ304" s="109"/>
      <c r="HK304" s="109"/>
      <c r="HL304" s="109"/>
      <c r="HM304" s="109"/>
      <c r="HN304" s="109"/>
      <c r="HO304" s="110"/>
      <c r="JA304" s="1" t="n">
        <f aca="false">JA303+1</f>
        <v>1904</v>
      </c>
      <c r="JB304" s="113" t="s">
        <v>55</v>
      </c>
      <c r="JC304" s="109"/>
      <c r="JD304" s="109"/>
      <c r="JE304" s="109"/>
      <c r="JF304" s="109"/>
      <c r="JG304" s="109"/>
      <c r="JH304" s="109"/>
      <c r="JI304" s="109"/>
      <c r="JJ304" s="109"/>
      <c r="JK304" s="109"/>
      <c r="JL304" s="109"/>
      <c r="JM304" s="109"/>
      <c r="JN304" s="109"/>
      <c r="JO304" s="110"/>
      <c r="MA304" s="1" t="n">
        <f aca="false">MA303+1</f>
        <v>1904</v>
      </c>
      <c r="MB304" s="111" t="n">
        <v>1904</v>
      </c>
      <c r="MC304" s="109" t="n">
        <v>25.5</v>
      </c>
      <c r="MD304" s="109" t="n">
        <v>25.5</v>
      </c>
      <c r="ME304" s="109" t="n">
        <v>23.4</v>
      </c>
      <c r="MF304" s="109" t="n">
        <v>24.6</v>
      </c>
      <c r="MG304" s="109" t="n">
        <v>18.8</v>
      </c>
      <c r="MH304" s="109" t="n">
        <v>14.7</v>
      </c>
      <c r="MI304" s="109" t="n">
        <v>13.7</v>
      </c>
      <c r="MJ304" s="109" t="n">
        <v>15.3</v>
      </c>
      <c r="MK304" s="109" t="n">
        <v>17.3</v>
      </c>
      <c r="ML304" s="109" t="n">
        <v>21.9</v>
      </c>
      <c r="MM304" s="109" t="n">
        <v>23.9</v>
      </c>
      <c r="MN304" s="109" t="n">
        <v>27.8</v>
      </c>
      <c r="MO304" s="110" t="n">
        <f aca="false">SUM(MC304:MN304)/12</f>
        <v>21.0333333333333</v>
      </c>
      <c r="OA304" s="5"/>
    </row>
    <row r="305" customFormat="false" ht="12.75" hidden="false" customHeight="false" outlineLevel="0" collapsed="false">
      <c r="A305" s="150" t="n">
        <f aca="false">A300+5</f>
        <v>1905</v>
      </c>
      <c r="B305" s="151" t="n">
        <f aca="false">AVERAGE(AO305,BO305,CO305,DO305,EO305,FO305,GO305,HO305,IO305,JO305,KO305,LO305,MO305,NO305)</f>
        <v>19.9933333333333</v>
      </c>
      <c r="C305" s="163" t="n">
        <f aca="false">AVERAGE(B301:B305)</f>
        <v>20.716</v>
      </c>
      <c r="D305" s="164" t="n">
        <f aca="false">AVERAGE(B296:B305)</f>
        <v>20.8615</v>
      </c>
      <c r="E305" s="151" t="n">
        <f aca="false">AVERAGE(B286:B305)</f>
        <v>21.102125</v>
      </c>
      <c r="F305" s="165"/>
      <c r="G305" s="159" t="n">
        <f aca="false">MAX(AC305:AN305,BC305:BN305,CC305:CN305,DC305:DN305,EC305:EN305,FC305:FN305,GC305:GN305,HC305:HN305,IC305:IN305,JC305:JN305,KC305:KN305,LC305:LN305,MC305:MN305,NC305:NN305)</f>
        <v>30.5</v>
      </c>
      <c r="H305" s="161" t="n">
        <f aca="false">MEDIAN(AC305:AN305,BC305:BN305,CC305:CN305,DC305:DN305,EC305:EN305,FC305:FN305,GC305:GN305,HC305:HN305,IC305:IN305,JC305:JN305,KC305:KN305,LC305:LN305,MC305:MN305,NC305:NN305)</f>
        <v>19.3</v>
      </c>
      <c r="I305" s="151" t="n">
        <f aca="false">MIN(AC305:AN305,BC305:BN305,CC305:CN305,DC305:DN305,EC305:EN305,FC305:FN305,GC305:GN305,HC305:HN305,IC305:IN305,JC305:JN305,KC305:KN305,LC305:LN305,MC305:MN305,NC305:NN305)</f>
        <v>12.4</v>
      </c>
      <c r="J305" s="162" t="n">
        <f aca="false">(G305+I305)/2</f>
        <v>21.45</v>
      </c>
      <c r="AA305" s="1" t="n">
        <f aca="false">AA304+1</f>
        <v>17</v>
      </c>
      <c r="AB305" s="108" t="n">
        <v>1905</v>
      </c>
      <c r="AC305" s="109" t="n">
        <v>30.1</v>
      </c>
      <c r="AD305" s="109" t="n">
        <v>26.9</v>
      </c>
      <c r="AE305" s="109" t="n">
        <v>26</v>
      </c>
      <c r="AF305" s="109" t="n">
        <v>22.6</v>
      </c>
      <c r="AG305" s="109" t="n">
        <v>19.5</v>
      </c>
      <c r="AH305" s="109" t="n">
        <v>15</v>
      </c>
      <c r="AI305" s="109" t="n">
        <v>14.2</v>
      </c>
      <c r="AJ305" s="109" t="n">
        <v>14.9</v>
      </c>
      <c r="AK305" s="109" t="n">
        <v>15.5</v>
      </c>
      <c r="AL305" s="109" t="n">
        <v>17.4</v>
      </c>
      <c r="AM305" s="109" t="n">
        <v>23.9</v>
      </c>
      <c r="AN305" s="109" t="n">
        <v>28.4</v>
      </c>
      <c r="AO305" s="110" t="n">
        <f aca="false">SUM(AC305:AN305)/12</f>
        <v>21.2</v>
      </c>
      <c r="BA305" s="1" t="n">
        <f aca="false">BA304+1</f>
        <v>1905</v>
      </c>
      <c r="BB305" s="111" t="n">
        <v>1905</v>
      </c>
      <c r="BC305" s="109" t="n">
        <v>30.5</v>
      </c>
      <c r="BD305" s="109" t="n">
        <v>27.1</v>
      </c>
      <c r="BE305" s="109" t="n">
        <v>25.9</v>
      </c>
      <c r="BF305" s="109" t="n">
        <v>21.9</v>
      </c>
      <c r="BG305" s="109" t="n">
        <v>18.7</v>
      </c>
      <c r="BH305" s="109" t="n">
        <v>13.6</v>
      </c>
      <c r="BI305" s="109" t="n">
        <v>12.4</v>
      </c>
      <c r="BJ305" s="109" t="n">
        <v>13.7</v>
      </c>
      <c r="BK305" s="109" t="n">
        <v>14.2</v>
      </c>
      <c r="BL305" s="109" t="n">
        <v>16.6</v>
      </c>
      <c r="BM305" s="109" t="n">
        <v>24.4</v>
      </c>
      <c r="BN305" s="109" t="n">
        <v>29.1</v>
      </c>
      <c r="BO305" s="110" t="n">
        <f aca="false">SUM(BC305:BN305)/12</f>
        <v>20.675</v>
      </c>
      <c r="EA305" s="1" t="n">
        <f aca="false">EA304+1</f>
        <v>1905</v>
      </c>
      <c r="EB305" s="111" t="n">
        <v>1905</v>
      </c>
      <c r="EC305" s="109"/>
      <c r="ED305" s="109"/>
      <c r="EE305" s="109"/>
      <c r="EF305" s="109"/>
      <c r="EG305" s="109"/>
      <c r="EH305" s="109"/>
      <c r="EI305" s="109"/>
      <c r="EJ305" s="109"/>
      <c r="EK305" s="109"/>
      <c r="EL305" s="109"/>
      <c r="EM305" s="109"/>
      <c r="EN305" s="109"/>
      <c r="EO305" s="110"/>
      <c r="FA305" s="1" t="n">
        <f aca="false">FA304+1</f>
        <v>1905</v>
      </c>
      <c r="FB305" s="111" t="n">
        <v>1905</v>
      </c>
      <c r="FC305" s="132" t="n">
        <v>28.6</v>
      </c>
      <c r="FD305" s="132" t="n">
        <v>25.4</v>
      </c>
      <c r="FE305" s="132" t="n">
        <v>24.9</v>
      </c>
      <c r="FF305" s="132" t="n">
        <v>21.2</v>
      </c>
      <c r="FG305" s="132" t="n">
        <v>18.4</v>
      </c>
      <c r="FH305" s="132" t="n">
        <v>14.4</v>
      </c>
      <c r="FI305" s="132" t="n">
        <v>14</v>
      </c>
      <c r="FJ305" s="132" t="n">
        <v>14.5</v>
      </c>
      <c r="FK305" s="132" t="n">
        <v>14.2</v>
      </c>
      <c r="FL305" s="132" t="n">
        <v>16.6</v>
      </c>
      <c r="FM305" s="132" t="n">
        <v>22.9</v>
      </c>
      <c r="FN305" s="132" t="n">
        <v>25.7</v>
      </c>
      <c r="FO305" s="110" t="n">
        <f aca="false">SUM(FC305:FN305)/12</f>
        <v>20.0666666666667</v>
      </c>
      <c r="GA305" s="1" t="n">
        <f aca="false">GA304+1</f>
        <v>1905</v>
      </c>
      <c r="GB305" s="111" t="n">
        <v>1905</v>
      </c>
      <c r="GC305" s="109" t="n">
        <v>25</v>
      </c>
      <c r="GD305" s="109" t="n">
        <v>22.8</v>
      </c>
      <c r="GE305" s="109" t="n">
        <v>22.1</v>
      </c>
      <c r="GF305" s="109" t="n">
        <v>19.9</v>
      </c>
      <c r="GG305" s="109" t="n">
        <v>17.2</v>
      </c>
      <c r="GH305" s="109" t="n">
        <v>13.5</v>
      </c>
      <c r="GI305" s="109" t="n">
        <v>12.7</v>
      </c>
      <c r="GJ305" s="109" t="n">
        <v>13.7</v>
      </c>
      <c r="GK305" s="109" t="n">
        <v>13.2</v>
      </c>
      <c r="GL305" s="109" t="n">
        <v>14.6</v>
      </c>
      <c r="GM305" s="109" t="n">
        <v>19.1</v>
      </c>
      <c r="GN305" s="109" t="n">
        <v>21.7</v>
      </c>
      <c r="GO305" s="110" t="n">
        <f aca="false">SUM(GC305:GN305)/12</f>
        <v>17.9583333333333</v>
      </c>
      <c r="HA305" s="1" t="n">
        <f aca="false">HA304+1</f>
        <v>1905</v>
      </c>
      <c r="HB305" s="113" t="s">
        <v>56</v>
      </c>
      <c r="HC305" s="109"/>
      <c r="HD305" s="109"/>
      <c r="HE305" s="109"/>
      <c r="HF305" s="109"/>
      <c r="HG305" s="109"/>
      <c r="HH305" s="109"/>
      <c r="HI305" s="109"/>
      <c r="HJ305" s="109"/>
      <c r="HK305" s="109"/>
      <c r="HL305" s="109"/>
      <c r="HM305" s="109"/>
      <c r="HN305" s="109"/>
      <c r="HO305" s="110"/>
      <c r="JA305" s="1" t="n">
        <f aca="false">JA304+1</f>
        <v>1905</v>
      </c>
      <c r="JB305" s="113" t="s">
        <v>56</v>
      </c>
      <c r="JC305" s="109"/>
      <c r="JD305" s="109"/>
      <c r="JE305" s="109"/>
      <c r="JF305" s="109"/>
      <c r="JG305" s="109"/>
      <c r="JH305" s="109"/>
      <c r="JI305" s="109"/>
      <c r="JJ305" s="109"/>
      <c r="JK305" s="109"/>
      <c r="JL305" s="109"/>
      <c r="JM305" s="109"/>
      <c r="JN305" s="109"/>
      <c r="JO305" s="110"/>
      <c r="MA305" s="1" t="n">
        <f aca="false">MA304+1</f>
        <v>1905</v>
      </c>
      <c r="MB305" s="111" t="n">
        <v>1905</v>
      </c>
      <c r="MC305" s="109" t="n">
        <v>28.6</v>
      </c>
      <c r="MD305" s="109" t="n">
        <v>25.4</v>
      </c>
      <c r="ME305" s="109" t="n">
        <v>24.9</v>
      </c>
      <c r="MF305" s="109" t="n">
        <v>21.2</v>
      </c>
      <c r="MG305" s="109" t="n">
        <v>18.4</v>
      </c>
      <c r="MH305" s="109" t="n">
        <v>14.4</v>
      </c>
      <c r="MI305" s="109" t="n">
        <v>14</v>
      </c>
      <c r="MJ305" s="109" t="n">
        <v>14.5</v>
      </c>
      <c r="MK305" s="109" t="n">
        <v>14.2</v>
      </c>
      <c r="ML305" s="109" t="n">
        <v>16.6</v>
      </c>
      <c r="MM305" s="109" t="n">
        <v>22.9</v>
      </c>
      <c r="MN305" s="109" t="n">
        <v>25.7</v>
      </c>
      <c r="MO305" s="110" t="n">
        <f aca="false">SUM(MC305:MN305)/12</f>
        <v>20.0666666666667</v>
      </c>
      <c r="OA305" s="5"/>
    </row>
    <row r="306" customFormat="false" ht="12.75" hidden="false" customHeight="false" outlineLevel="0" collapsed="false">
      <c r="A306" s="150"/>
      <c r="B306" s="151" t="n">
        <f aca="false">AVERAGE(AO306,BO306,CO306,DO306,EO306,FO306,GO306,HO306,IO306,JO306,KO306,LO306,MO306,NO306)</f>
        <v>21.055</v>
      </c>
      <c r="C306" s="163" t="n">
        <f aca="false">AVERAGE(B302:B306)</f>
        <v>20.686</v>
      </c>
      <c r="D306" s="164" t="n">
        <f aca="false">AVERAGE(B297:B306)</f>
        <v>20.8598333333333</v>
      </c>
      <c r="E306" s="151" t="n">
        <f aca="false">AVERAGE(B287:B306)</f>
        <v>21.0790416666667</v>
      </c>
      <c r="F306" s="165"/>
      <c r="G306" s="159" t="n">
        <f aca="false">MAX(AC306:AN306,BC306:BN306,CC306:CN306,DC306:DN306,EC306:EN306,FC306:FN306,GC306:GN306,HC306:HN306,IC306:IN306,JC306:JN306,KC306:KN306,LC306:LN306,MC306:MN306,NC306:NN306)</f>
        <v>33.3</v>
      </c>
      <c r="H306" s="161" t="n">
        <f aca="false">MEDIAN(AC306:AN306,BC306:BN306,CC306:CN306,DC306:DN306,EC306:EN306,FC306:FN306,GC306:GN306,HC306:HN306,IC306:IN306,JC306:JN306,KC306:KN306,LC306:LN306,MC306:MN306,NC306:NN306)</f>
        <v>20.4</v>
      </c>
      <c r="I306" s="151" t="n">
        <f aca="false">MIN(AC306:AN306,BC306:BN306,CC306:CN306,DC306:DN306,EC306:EN306,FC306:FN306,GC306:GN306,HC306:HN306,IC306:IN306,JC306:JN306,KC306:KN306,LC306:LN306,MC306:MN306,NC306:NN306)</f>
        <v>13.2</v>
      </c>
      <c r="J306" s="162" t="n">
        <f aca="false">(G306+I306)/2</f>
        <v>23.25</v>
      </c>
      <c r="AA306" s="1" t="n">
        <f aca="false">AA305+1</f>
        <v>18</v>
      </c>
      <c r="AB306" s="108" t="n">
        <v>1906</v>
      </c>
      <c r="AC306" s="109" t="n">
        <v>32.9</v>
      </c>
      <c r="AD306" s="109" t="n">
        <v>33</v>
      </c>
      <c r="AE306" s="109" t="n">
        <v>25.1</v>
      </c>
      <c r="AF306" s="109" t="n">
        <v>22.2</v>
      </c>
      <c r="AG306" s="109" t="n">
        <v>19.5</v>
      </c>
      <c r="AH306" s="109" t="n">
        <v>16.7</v>
      </c>
      <c r="AI306" s="109" t="n">
        <v>15.1</v>
      </c>
      <c r="AJ306" s="109" t="n">
        <v>15.1</v>
      </c>
      <c r="AK306" s="109" t="n">
        <v>17.5</v>
      </c>
      <c r="AL306" s="109" t="n">
        <v>20.7</v>
      </c>
      <c r="AM306" s="109" t="n">
        <v>22.3</v>
      </c>
      <c r="AN306" s="109" t="n">
        <v>28.3</v>
      </c>
      <c r="AO306" s="110" t="n">
        <f aca="false">SUM(AC306:AN306)/12</f>
        <v>22.3666666666667</v>
      </c>
      <c r="BA306" s="1" t="n">
        <f aca="false">BA305+1</f>
        <v>1906</v>
      </c>
      <c r="BB306" s="111" t="n">
        <v>1906</v>
      </c>
      <c r="BC306" s="109" t="n">
        <v>33.3</v>
      </c>
      <c r="BD306" s="109" t="n">
        <v>32.7</v>
      </c>
      <c r="BE306" s="109" t="n">
        <v>23.6</v>
      </c>
      <c r="BF306" s="109" t="n">
        <v>21.8</v>
      </c>
      <c r="BG306" s="109" t="n">
        <v>18.7</v>
      </c>
      <c r="BH306" s="109" t="n">
        <v>15.4</v>
      </c>
      <c r="BI306" s="109" t="n">
        <v>13.9</v>
      </c>
      <c r="BJ306" s="109" t="n">
        <v>13.6</v>
      </c>
      <c r="BK306" s="109" t="n">
        <v>16.6</v>
      </c>
      <c r="BL306" s="109" t="n">
        <v>20.5</v>
      </c>
      <c r="BM306" s="109" t="n">
        <v>21.4</v>
      </c>
      <c r="BN306" s="109" t="n">
        <v>28.8</v>
      </c>
      <c r="BO306" s="110" t="n">
        <f aca="false">SUM(BC306:BN306)/12</f>
        <v>21.6916666666667</v>
      </c>
      <c r="EA306" s="1" t="n">
        <f aca="false">EA305+1</f>
        <v>1906</v>
      </c>
      <c r="EB306" s="111" t="n">
        <v>1906</v>
      </c>
      <c r="EC306" s="109"/>
      <c r="ED306" s="109"/>
      <c r="EE306" s="109"/>
      <c r="EF306" s="109"/>
      <c r="EG306" s="109"/>
      <c r="EH306" s="109"/>
      <c r="EI306" s="109"/>
      <c r="EJ306" s="109"/>
      <c r="EK306" s="109"/>
      <c r="EL306" s="109"/>
      <c r="EM306" s="109"/>
      <c r="EN306" s="109"/>
      <c r="EO306" s="110"/>
      <c r="FA306" s="1" t="n">
        <f aca="false">FA305+1</f>
        <v>1906</v>
      </c>
      <c r="FB306" s="111" t="n">
        <v>1906</v>
      </c>
      <c r="FC306" s="132" t="n">
        <v>30.9</v>
      </c>
      <c r="FD306" s="132" t="n">
        <v>23.7</v>
      </c>
      <c r="FE306" s="132" t="n">
        <v>21.6</v>
      </c>
      <c r="FF306" s="132" t="n">
        <v>19.1</v>
      </c>
      <c r="FG306" s="132" t="n">
        <v>16.5</v>
      </c>
      <c r="FH306" s="132" t="n">
        <v>14.8</v>
      </c>
      <c r="FI306" s="132" t="n">
        <v>14.7</v>
      </c>
      <c r="FJ306" s="132" t="n">
        <v>16.8</v>
      </c>
      <c r="FK306" s="132" t="n">
        <v>20.3</v>
      </c>
      <c r="FL306" s="132" t="n">
        <v>20.9</v>
      </c>
      <c r="FM306" s="132" t="n">
        <v>26.9</v>
      </c>
      <c r="FN306" s="132" t="n">
        <v>21.4</v>
      </c>
      <c r="FO306" s="110" t="n">
        <f aca="false">SUM(FC306:FN306)/12</f>
        <v>20.6333333333333</v>
      </c>
      <c r="GA306" s="1" t="n">
        <f aca="false">GA305+1</f>
        <v>1906</v>
      </c>
      <c r="GB306" s="111" t="n">
        <v>1906</v>
      </c>
      <c r="GC306" s="109" t="n">
        <v>26.9</v>
      </c>
      <c r="GD306" s="109" t="n">
        <v>28.2</v>
      </c>
      <c r="GE306" s="109" t="n">
        <v>22.8</v>
      </c>
      <c r="GF306" s="109" t="n">
        <v>19.8</v>
      </c>
      <c r="GG306" s="109" t="n">
        <v>16.4</v>
      </c>
      <c r="GH306" s="109" t="n">
        <v>14.6</v>
      </c>
      <c r="GI306" s="109" t="n">
        <v>13.2</v>
      </c>
      <c r="GJ306" s="109" t="n">
        <v>13.4</v>
      </c>
      <c r="GK306" s="109" t="n">
        <v>16.1</v>
      </c>
      <c r="GL306" s="109" t="n">
        <v>17.6</v>
      </c>
      <c r="GM306" s="109" t="n">
        <v>17.7</v>
      </c>
      <c r="GN306" s="109" t="n">
        <v>22.9</v>
      </c>
      <c r="GO306" s="110" t="n">
        <f aca="false">SUM(GC306:GN306)/12</f>
        <v>19.1333333333333</v>
      </c>
      <c r="HA306" s="1" t="n">
        <f aca="false">HA305+1</f>
        <v>1906</v>
      </c>
      <c r="HB306" s="113" t="s">
        <v>57</v>
      </c>
      <c r="HC306" s="109"/>
      <c r="HD306" s="109"/>
      <c r="HE306" s="109"/>
      <c r="HF306" s="109"/>
      <c r="HG306" s="109"/>
      <c r="HH306" s="109"/>
      <c r="HI306" s="109"/>
      <c r="HJ306" s="109"/>
      <c r="HK306" s="109"/>
      <c r="HL306" s="109"/>
      <c r="HM306" s="109"/>
      <c r="HN306" s="109"/>
      <c r="HO306" s="110"/>
      <c r="JA306" s="1" t="n">
        <f aca="false">JA305+1</f>
        <v>1906</v>
      </c>
      <c r="JB306" s="113" t="s">
        <v>57</v>
      </c>
      <c r="JC306" s="109"/>
      <c r="JD306" s="109"/>
      <c r="JE306" s="109"/>
      <c r="JF306" s="109"/>
      <c r="JG306" s="109"/>
      <c r="JH306" s="109"/>
      <c r="JI306" s="109"/>
      <c r="JJ306" s="109"/>
      <c r="JK306" s="109"/>
      <c r="JL306" s="109"/>
      <c r="JM306" s="109"/>
      <c r="JN306" s="109"/>
      <c r="JO306" s="110"/>
      <c r="LB306" s="1" t="s">
        <v>58</v>
      </c>
      <c r="MA306" s="1" t="n">
        <f aca="false">MA305+1</f>
        <v>1906</v>
      </c>
      <c r="MB306" s="111" t="n">
        <v>1906</v>
      </c>
      <c r="MC306" s="109" t="n">
        <v>31.2</v>
      </c>
      <c r="MD306" s="109" t="n">
        <v>30.9</v>
      </c>
      <c r="ME306" s="109" t="n">
        <v>23.7</v>
      </c>
      <c r="MF306" s="109" t="n">
        <v>21.6</v>
      </c>
      <c r="MG306" s="109" t="n">
        <v>19.1</v>
      </c>
      <c r="MH306" s="109" t="n">
        <v>16.5</v>
      </c>
      <c r="MI306" s="109" t="n">
        <v>14.8</v>
      </c>
      <c r="MJ306" s="109" t="n">
        <v>14.7</v>
      </c>
      <c r="MK306" s="109" t="n">
        <v>16.8</v>
      </c>
      <c r="ML306" s="109" t="n">
        <v>20.3</v>
      </c>
      <c r="MM306" s="109" t="n">
        <v>20.9</v>
      </c>
      <c r="MN306" s="109" t="n">
        <v>26.9</v>
      </c>
      <c r="MO306" s="110" t="n">
        <f aca="false">SUM(MC306:MN306)/12</f>
        <v>21.45</v>
      </c>
      <c r="OA306" s="5"/>
    </row>
    <row r="307" customFormat="false" ht="12.75" hidden="false" customHeight="false" outlineLevel="0" collapsed="false">
      <c r="A307" s="150"/>
      <c r="B307" s="151" t="n">
        <f aca="false">AVERAGE(AO307,BO307,CO307,DO307,EO307,FO307,GO307,HO307,IO307,JO307,KO307,LO307,MO307,NO307)</f>
        <v>20.2333333333333</v>
      </c>
      <c r="C307" s="163" t="n">
        <f aca="false">AVERAGE(B303:B307)</f>
        <v>20.4743333333333</v>
      </c>
      <c r="D307" s="164" t="n">
        <f aca="false">AVERAGE(B298:B307)</f>
        <v>20.7923333333333</v>
      </c>
      <c r="E307" s="151" t="n">
        <f aca="false">AVERAGE(B288:B307)</f>
        <v>21.027125</v>
      </c>
      <c r="F307" s="165"/>
      <c r="G307" s="159" t="n">
        <f aca="false">MAX(AC307:AN307,BC307:BN307,CC307:CN307,DC307:DN307,EC307:EN307,FC307:FN307,GC307:GN307,HC307:HN307,IC307:IN307,JC307:JN307,KC307:KN307,LC307:LN307,MC307:MN307,NC307:NN307)</f>
        <v>31.2</v>
      </c>
      <c r="H307" s="161" t="n">
        <f aca="false">MEDIAN(AC307:AN307,BC307:BN307,CC307:CN307,DC307:DN307,EC307:EN307,FC307:FN307,GC307:GN307,HC307:HN307,IC307:IN307,JC307:JN307,KC307:KN307,LC307:LN307,MC307:MN307,NC307:NN307)</f>
        <v>20.35</v>
      </c>
      <c r="I307" s="151" t="n">
        <f aca="false">MIN(AC307:AN307,BC307:BN307,CC307:CN307,DC307:DN307,EC307:EN307,FC307:FN307,GC307:GN307,HC307:HN307,IC307:IN307,JC307:JN307,KC307:KN307,LC307:LN307,MC307:MN307,NC307:NN307)</f>
        <v>12</v>
      </c>
      <c r="J307" s="162" t="n">
        <f aca="false">(G307+I307)/2</f>
        <v>21.6</v>
      </c>
      <c r="AA307" s="1" t="n">
        <f aca="false">AA306+1</f>
        <v>19</v>
      </c>
      <c r="AB307" s="108" t="n">
        <v>1907</v>
      </c>
      <c r="AC307" s="109" t="n">
        <v>27.4</v>
      </c>
      <c r="AD307" s="109" t="n">
        <v>31.2</v>
      </c>
      <c r="AE307" s="109" t="n">
        <v>23.7</v>
      </c>
      <c r="AF307" s="109" t="n">
        <v>20.4</v>
      </c>
      <c r="AG307" s="109" t="n">
        <v>19.4</v>
      </c>
      <c r="AH307" s="109" t="n">
        <v>14.8</v>
      </c>
      <c r="AI307" s="109" t="n">
        <v>14.6</v>
      </c>
      <c r="AJ307" s="109" t="n">
        <v>16.3</v>
      </c>
      <c r="AK307" s="109" t="n">
        <v>20.7</v>
      </c>
      <c r="AL307" s="109" t="n">
        <v>21.8</v>
      </c>
      <c r="AM307" s="109" t="n">
        <v>25.8</v>
      </c>
      <c r="AN307" s="109" t="n">
        <v>26.5</v>
      </c>
      <c r="AO307" s="110" t="n">
        <f aca="false">SUM(AC307:AN307)/12</f>
        <v>21.8833333333333</v>
      </c>
      <c r="BA307" s="1" t="n">
        <f aca="false">BA306+1</f>
        <v>1907</v>
      </c>
      <c r="BB307" s="111" t="n">
        <v>1907</v>
      </c>
      <c r="BC307" s="109" t="n">
        <v>27.6</v>
      </c>
      <c r="BD307" s="109" t="n">
        <v>31.2</v>
      </c>
      <c r="BE307" s="109" t="n">
        <v>23.6</v>
      </c>
      <c r="BF307" s="109" t="n">
        <v>19.2</v>
      </c>
      <c r="BG307" s="109" t="n">
        <v>17.9</v>
      </c>
      <c r="BH307" s="109" t="n">
        <v>12.4</v>
      </c>
      <c r="BI307" s="109" t="n">
        <v>13.3</v>
      </c>
      <c r="BJ307" s="109" t="n">
        <v>15.5</v>
      </c>
      <c r="BK307" s="109" t="n">
        <v>20.5</v>
      </c>
      <c r="BL307" s="109" t="n">
        <v>21.4</v>
      </c>
      <c r="BM307" s="109" t="n">
        <v>25.7</v>
      </c>
      <c r="BN307" s="109" t="n">
        <v>27.3</v>
      </c>
      <c r="BO307" s="110" t="n">
        <f aca="false">SUM(BC307:BN307)/12</f>
        <v>21.3</v>
      </c>
      <c r="EA307" s="1" t="n">
        <f aca="false">EA306+1</f>
        <v>1907</v>
      </c>
      <c r="EB307" s="111" t="n">
        <v>1907</v>
      </c>
      <c r="EC307" s="109"/>
      <c r="ED307" s="109"/>
      <c r="EE307" s="109"/>
      <c r="EF307" s="109"/>
      <c r="EG307" s="109"/>
      <c r="EH307" s="109"/>
      <c r="EI307" s="109"/>
      <c r="EJ307" s="109"/>
      <c r="EK307" s="109"/>
      <c r="EL307" s="109"/>
      <c r="EM307" s="109"/>
      <c r="EN307" s="109"/>
      <c r="EO307" s="110"/>
      <c r="FA307" s="1" t="n">
        <f aca="false">FA306+1</f>
        <v>1907</v>
      </c>
      <c r="FB307" s="111" t="n">
        <v>1907</v>
      </c>
      <c r="FC307" s="109" t="n">
        <v>24.4</v>
      </c>
      <c r="FD307" s="109" t="n">
        <v>28.1</v>
      </c>
      <c r="FE307" s="109" t="n">
        <v>20.4</v>
      </c>
      <c r="FF307" s="109" t="n">
        <v>17.6</v>
      </c>
      <c r="FG307" s="109" t="n">
        <v>16.9</v>
      </c>
      <c r="FH307" s="109" t="n">
        <v>12</v>
      </c>
      <c r="FI307" s="109" t="n">
        <v>12.1</v>
      </c>
      <c r="FJ307" s="109" t="n">
        <v>13.7</v>
      </c>
      <c r="FK307" s="109" t="n">
        <v>17.9</v>
      </c>
      <c r="FL307" s="109" t="n">
        <v>19.2</v>
      </c>
      <c r="FM307" s="109" t="n">
        <v>22.8</v>
      </c>
      <c r="FN307" s="109" t="n">
        <v>24.1</v>
      </c>
      <c r="FO307" s="110" t="n">
        <f aca="false">SUM(FC307:FN307)/12</f>
        <v>19.1</v>
      </c>
      <c r="GA307" s="1" t="n">
        <f aca="false">GA306+1</f>
        <v>1907</v>
      </c>
      <c r="GB307" s="111" t="n">
        <v>1907</v>
      </c>
      <c r="GC307" s="109" t="n">
        <v>21.9</v>
      </c>
      <c r="GD307" s="109" t="n">
        <v>24.8</v>
      </c>
      <c r="GE307" s="109" t="n">
        <v>20.3</v>
      </c>
      <c r="GF307" s="109" t="n">
        <v>17.3</v>
      </c>
      <c r="GG307" s="109" t="n">
        <v>16.8</v>
      </c>
      <c r="GH307" s="109" t="n">
        <v>13.1</v>
      </c>
      <c r="GI307" s="109" t="n">
        <v>13.2</v>
      </c>
      <c r="GJ307" s="109" t="n">
        <v>14.8</v>
      </c>
      <c r="GK307" s="109" t="n">
        <v>16.9</v>
      </c>
      <c r="GL307" s="109" t="n">
        <v>17.8</v>
      </c>
      <c r="GM307" s="109" t="n">
        <v>21.9</v>
      </c>
      <c r="GN307" s="109" t="n">
        <v>20.8</v>
      </c>
      <c r="GO307" s="110" t="n">
        <f aca="false">SUM(GC307:GN307)/12</f>
        <v>18.3</v>
      </c>
      <c r="HA307" s="1" t="n">
        <f aca="false">HA306+1</f>
        <v>1907</v>
      </c>
      <c r="HB307" s="113" t="s">
        <v>59</v>
      </c>
      <c r="HC307" s="109"/>
      <c r="HD307" s="109"/>
      <c r="HE307" s="109"/>
      <c r="HF307" s="109"/>
      <c r="HG307" s="109"/>
      <c r="HH307" s="109"/>
      <c r="HI307" s="109"/>
      <c r="HJ307" s="109"/>
      <c r="HK307" s="109"/>
      <c r="HL307" s="109"/>
      <c r="HM307" s="109"/>
      <c r="HN307" s="109"/>
      <c r="HO307" s="110"/>
      <c r="JA307" s="1" t="n">
        <f aca="false">JA306+1</f>
        <v>1907</v>
      </c>
      <c r="JB307" s="113" t="s">
        <v>59</v>
      </c>
      <c r="JC307" s="109"/>
      <c r="JD307" s="109"/>
      <c r="JE307" s="109"/>
      <c r="JF307" s="109"/>
      <c r="JG307" s="109"/>
      <c r="JH307" s="109"/>
      <c r="JI307" s="109"/>
      <c r="JJ307" s="109"/>
      <c r="JK307" s="109"/>
      <c r="JL307" s="109"/>
      <c r="JM307" s="109"/>
      <c r="JN307" s="109"/>
      <c r="JO307" s="110"/>
      <c r="KB307" s="1" t="s">
        <v>60</v>
      </c>
      <c r="MA307" s="1" t="n">
        <f aca="false">MA306+1</f>
        <v>1907</v>
      </c>
      <c r="MB307" s="111" t="n">
        <v>1907</v>
      </c>
      <c r="MC307" s="109" t="n">
        <v>24.1</v>
      </c>
      <c r="MD307" s="109" t="n">
        <v>29.3</v>
      </c>
      <c r="ME307" s="109" t="n">
        <v>21.7</v>
      </c>
      <c r="MF307" s="109" t="n">
        <v>19.6</v>
      </c>
      <c r="MG307" s="109" t="n">
        <v>18.7</v>
      </c>
      <c r="MH307" s="109" t="n">
        <v>13.3</v>
      </c>
      <c r="MI307" s="109" t="n">
        <v>14.4</v>
      </c>
      <c r="MJ307" s="109" t="n">
        <v>16.2</v>
      </c>
      <c r="MK307" s="109" t="n">
        <v>19.9</v>
      </c>
      <c r="ML307" s="109" t="n">
        <v>20.9</v>
      </c>
      <c r="MM307" s="109" t="n">
        <v>24.2</v>
      </c>
      <c r="MN307" s="109" t="n">
        <v>24.7</v>
      </c>
      <c r="MO307" s="110" t="n">
        <f aca="false">SUM(MC307:MN307)/12</f>
        <v>20.5833333333333</v>
      </c>
      <c r="OA307" s="5"/>
    </row>
    <row r="308" customFormat="false" ht="13.5" hidden="false" customHeight="false" outlineLevel="0" collapsed="false">
      <c r="A308" s="150"/>
      <c r="B308" s="151" t="n">
        <f aca="false">AVERAGE(AO308,BO308,CO308,DO308,EO308,FO308,GO308,HO308,IO308,JO308,KO308,LO308,MO308,NO308)</f>
        <v>20.9716666666667</v>
      </c>
      <c r="C308" s="163" t="n">
        <f aca="false">AVERAGE(B304:B308)</f>
        <v>20.611</v>
      </c>
      <c r="D308" s="164" t="n">
        <f aca="false">AVERAGE(B299:B308)</f>
        <v>20.7388333333333</v>
      </c>
      <c r="E308" s="151" t="n">
        <f aca="false">AVERAGE(B289:B308)</f>
        <v>20.9628611111111</v>
      </c>
      <c r="F308" s="165"/>
      <c r="G308" s="159" t="n">
        <f aca="false">MAX(AC308:AN308,BC308:BN308,CC308:CN308,DC308:DN308,EC308:EN308,FC308:FN308,GC308:GN308,HC308:HN308,IC308:IN308,JC308:JN308,KC308:KN308,LC308:LN308,MC308:MN308,NC308:NN308)</f>
        <v>34.5</v>
      </c>
      <c r="H308" s="161" t="n">
        <f aca="false">MEDIAN(AC308:AN308,BC308:BN308,CC308:CN308,DC308:DN308,EC308:EN308,FC308:FN308,GC308:GN308,HC308:HN308,IC308:IN308,JC308:JN308,KC308:KN308,LC308:LN308,MC308:MN308,NC308:NN308)</f>
        <v>20.7</v>
      </c>
      <c r="I308" s="151" t="n">
        <f aca="false">MIN(AC308:AN308,BC308:BN308,CC308:CN308,DC308:DN308,EC308:EN308,FC308:FN308,GC308:GN308,HC308:HN308,IC308:IN308,JC308:JN308,KC308:KN308,LC308:LN308,MC308:MN308,NC308:NN308)</f>
        <v>11.1</v>
      </c>
      <c r="J308" s="162" t="n">
        <f aca="false">(G308+I308)/2</f>
        <v>22.8</v>
      </c>
      <c r="AA308" s="1" t="n">
        <f aca="false">AA307+1</f>
        <v>20</v>
      </c>
      <c r="AB308" s="108" t="n">
        <v>1908</v>
      </c>
      <c r="AC308" s="109" t="n">
        <v>34.2</v>
      </c>
      <c r="AD308" s="109" t="n">
        <v>30</v>
      </c>
      <c r="AE308" s="109" t="n">
        <v>24.1</v>
      </c>
      <c r="AF308" s="109" t="n">
        <v>23.5</v>
      </c>
      <c r="AG308" s="109" t="n">
        <v>17.5</v>
      </c>
      <c r="AH308" s="109" t="n">
        <v>13.8</v>
      </c>
      <c r="AI308" s="109" t="n">
        <v>13.9</v>
      </c>
      <c r="AJ308" s="109" t="n">
        <v>15.3</v>
      </c>
      <c r="AK308" s="109" t="n">
        <v>16.4</v>
      </c>
      <c r="AL308" s="109" t="n">
        <v>22</v>
      </c>
      <c r="AM308" s="109" t="n">
        <v>27.5</v>
      </c>
      <c r="AN308" s="109" t="n">
        <v>29.6</v>
      </c>
      <c r="AO308" s="110" t="n">
        <f aca="false">SUM(AC308:AN308)/12</f>
        <v>22.3166666666667</v>
      </c>
      <c r="BA308" s="1" t="n">
        <f aca="false">BA307+1</f>
        <v>1908</v>
      </c>
      <c r="BB308" s="111" t="n">
        <v>1908</v>
      </c>
      <c r="BC308" s="109" t="n">
        <v>34.5</v>
      </c>
      <c r="BD308" s="109" t="n">
        <v>30.3</v>
      </c>
      <c r="BE308" s="109" t="n">
        <v>24</v>
      </c>
      <c r="BF308" s="109" t="n">
        <v>22.6</v>
      </c>
      <c r="BG308" s="109" t="n">
        <v>16.2</v>
      </c>
      <c r="BH308" s="109" t="n">
        <v>12.5</v>
      </c>
      <c r="BI308" s="109" t="n">
        <v>12.3</v>
      </c>
      <c r="BJ308" s="109" t="n">
        <v>14.1</v>
      </c>
      <c r="BK308" s="109" t="n">
        <v>15.6</v>
      </c>
      <c r="BL308" s="109" t="n">
        <v>22.1</v>
      </c>
      <c r="BM308" s="109" t="n">
        <v>28.1</v>
      </c>
      <c r="BN308" s="109" t="n">
        <v>30.4</v>
      </c>
      <c r="BO308" s="110" t="n">
        <f aca="false">SUM(BC308:BN308)/12</f>
        <v>21.8916666666667</v>
      </c>
      <c r="EA308" s="1" t="n">
        <f aca="false">EA307+1</f>
        <v>1908</v>
      </c>
      <c r="EB308" s="111" t="n">
        <v>1908</v>
      </c>
      <c r="EC308" s="109"/>
      <c r="ED308" s="109"/>
      <c r="EE308" s="109"/>
      <c r="EF308" s="109"/>
      <c r="EG308" s="109"/>
      <c r="EH308" s="109"/>
      <c r="EI308" s="109"/>
      <c r="EJ308" s="109"/>
      <c r="EK308" s="109"/>
      <c r="EL308" s="109"/>
      <c r="EM308" s="109"/>
      <c r="EN308" s="109"/>
      <c r="EO308" s="110"/>
      <c r="FA308" s="1" t="n">
        <f aca="false">FA307+1</f>
        <v>1908</v>
      </c>
      <c r="FB308" s="131" t="n">
        <v>1908</v>
      </c>
      <c r="FC308" s="132" t="n">
        <v>32.1</v>
      </c>
      <c r="FD308" s="132" t="n">
        <v>27.7</v>
      </c>
      <c r="FE308" s="132" t="n">
        <v>21.9</v>
      </c>
      <c r="FF308" s="120" t="n">
        <f aca="false">(FF305+FF306+FF307+FF309+FF310+FF311)/6</f>
        <v>19.35</v>
      </c>
      <c r="FG308" s="120" t="n">
        <f aca="false">(FG305+FG306+FG307+FG309+FG310+FG311)/6</f>
        <v>16.8666666666667</v>
      </c>
      <c r="FH308" s="120" t="n">
        <f aca="false">(FH305+FH306+FH307+FH309+FH310+FH311)/6</f>
        <v>13.1833333333333</v>
      </c>
      <c r="FI308" s="132" t="n">
        <v>11.1</v>
      </c>
      <c r="FJ308" s="132" t="n">
        <v>12.5</v>
      </c>
      <c r="FK308" s="132" t="n">
        <v>13.3</v>
      </c>
      <c r="FL308" s="132" t="n">
        <v>19.5</v>
      </c>
      <c r="FM308" s="132" t="n">
        <v>25.3</v>
      </c>
      <c r="FN308" s="132" t="n">
        <v>28</v>
      </c>
      <c r="FO308" s="110" t="n">
        <f aca="false">SUM(FC308:FN308)/12</f>
        <v>20.0666666666667</v>
      </c>
      <c r="GA308" s="1" t="n">
        <f aca="false">GA307+1</f>
        <v>1908</v>
      </c>
      <c r="GB308" s="113" t="s">
        <v>61</v>
      </c>
      <c r="GC308" s="109" t="n">
        <v>30.4</v>
      </c>
      <c r="GD308" s="109" t="n">
        <v>26</v>
      </c>
      <c r="GE308" s="109" t="n">
        <v>20.6</v>
      </c>
      <c r="GF308" s="109" t="n">
        <v>19.3</v>
      </c>
      <c r="GG308" s="109" t="n">
        <v>15.1</v>
      </c>
      <c r="GH308" s="109" t="n">
        <v>12.2</v>
      </c>
      <c r="GI308" s="109" t="n">
        <v>13.1</v>
      </c>
      <c r="GJ308" s="109" t="n">
        <v>13.8</v>
      </c>
      <c r="GK308" s="109" t="n">
        <v>14.9</v>
      </c>
      <c r="GL308" s="109" t="n">
        <v>18.8</v>
      </c>
      <c r="GM308" s="109" t="n">
        <v>22.9</v>
      </c>
      <c r="GN308" s="109" t="n">
        <v>23.8</v>
      </c>
      <c r="GO308" s="110" t="n">
        <f aca="false">SUM(GC308:GN308)/12</f>
        <v>19.2416666666667</v>
      </c>
      <c r="HA308" s="1" t="n">
        <f aca="false">HA307+1</f>
        <v>1908</v>
      </c>
      <c r="HB308" s="113" t="s">
        <v>61</v>
      </c>
      <c r="HC308" s="109"/>
      <c r="HD308" s="109"/>
      <c r="HE308" s="109"/>
      <c r="HF308" s="109"/>
      <c r="HG308" s="109"/>
      <c r="HH308" s="109"/>
      <c r="HI308" s="109"/>
      <c r="HJ308" s="109"/>
      <c r="HK308" s="109"/>
      <c r="HL308" s="109"/>
      <c r="HM308" s="109"/>
      <c r="HN308" s="109"/>
      <c r="HO308" s="110"/>
      <c r="JA308" s="1" t="n">
        <f aca="false">JA307+1</f>
        <v>1908</v>
      </c>
      <c r="JB308" s="113" t="s">
        <v>61</v>
      </c>
      <c r="JC308" s="109"/>
      <c r="JD308" s="109"/>
      <c r="JE308" s="109"/>
      <c r="JF308" s="109"/>
      <c r="JG308" s="109"/>
      <c r="JH308" s="109"/>
      <c r="JI308" s="109"/>
      <c r="JJ308" s="109"/>
      <c r="JK308" s="109"/>
      <c r="JL308" s="109"/>
      <c r="JM308" s="109"/>
      <c r="JN308" s="109"/>
      <c r="JO308" s="110"/>
      <c r="LA308" s="1" t="n">
        <v>1908</v>
      </c>
      <c r="LB308" s="113" t="s">
        <v>61</v>
      </c>
      <c r="LC308" s="119"/>
      <c r="LD308" s="119"/>
      <c r="LE308" s="119"/>
      <c r="LF308" s="119"/>
      <c r="LG308" s="119"/>
      <c r="LH308" s="119"/>
      <c r="LI308" s="119"/>
      <c r="LJ308" s="109"/>
      <c r="LK308" s="109"/>
      <c r="LL308" s="109"/>
      <c r="LM308" s="109"/>
      <c r="LN308" s="109"/>
      <c r="LO308" s="119"/>
      <c r="MA308" s="1" t="n">
        <f aca="false">MA307+1</f>
        <v>1908</v>
      </c>
      <c r="MB308" s="111" t="n">
        <v>1908</v>
      </c>
      <c r="MC308" s="109" t="n">
        <v>23.4</v>
      </c>
      <c r="MD308" s="109" t="n">
        <v>30.8</v>
      </c>
      <c r="ME308" s="109" t="n">
        <v>26.9</v>
      </c>
      <c r="MF308" s="109" t="n">
        <v>22.2</v>
      </c>
      <c r="MG308" s="109" t="n">
        <v>17.8</v>
      </c>
      <c r="MH308" s="109" t="n">
        <v>14.4</v>
      </c>
      <c r="MI308" s="109" t="n">
        <v>13.9</v>
      </c>
      <c r="MJ308" s="109" t="n">
        <v>15.8</v>
      </c>
      <c r="MK308" s="109" t="n">
        <v>18.6</v>
      </c>
      <c r="ML308" s="109" t="n">
        <v>20.8</v>
      </c>
      <c r="MM308" s="109" t="n">
        <v>23.8</v>
      </c>
      <c r="MN308" s="109" t="n">
        <v>27.7</v>
      </c>
      <c r="MO308" s="110" t="n">
        <f aca="false">SUM(MC308:MN308)/12</f>
        <v>21.3416666666667</v>
      </c>
      <c r="OA308" s="5"/>
    </row>
    <row r="309" customFormat="false" ht="13.5" hidden="false" customHeight="false" outlineLevel="0" collapsed="false">
      <c r="A309" s="150"/>
      <c r="B309" s="151" t="n">
        <f aca="false">AVERAGE(AO309,BO309,CO309,DO309,EO309,FO309,GO309,HO309,IO309,JO309,KO309,LO309,MO309,NO309)</f>
        <v>19.7266666666667</v>
      </c>
      <c r="C309" s="163" t="n">
        <f aca="false">AVERAGE(B305:B309)</f>
        <v>20.396</v>
      </c>
      <c r="D309" s="164" t="n">
        <f aca="false">AVERAGE(B300:B309)</f>
        <v>20.6073333333333</v>
      </c>
      <c r="E309" s="151" t="n">
        <f aca="false">AVERAGE(B290:B309)</f>
        <v>20.8561944444444</v>
      </c>
      <c r="F309" s="165"/>
      <c r="G309" s="159" t="n">
        <f aca="false">MAX(AC309:AN309,BC309:BN309,CC309:CN309,DC309:DN309,EC309:EN309,FC309:FN309,GC309:GN309,HC309:HN309,IC309:IN309,JC309:JN309,KC309:KN309,LC309:LN309,MC309:MN309,NC309:NN309)</f>
        <v>29.2</v>
      </c>
      <c r="H309" s="161" t="n">
        <f aca="false">MEDIAN(AC309:AN309,BC309:BN309,CC309:CN309,DC309:DN309,EC309:EN309,FC309:FN309,GC309:GN309,HC309:HN309,IC309:IN309,JC309:JN309,KC309:KN309,LC309:LN309,MC309:MN309,NC309:NN309)</f>
        <v>19.05</v>
      </c>
      <c r="I309" s="151" t="n">
        <f aca="false">MIN(AC309:AN309,BC309:BN309,CC309:CN309,DC309:DN309,EC309:EN309,FC309:FN309,GC309:GN309,HC309:HN309,IC309:IN309,JC309:JN309,KC309:KN309,LC309:LN309,MC309:MN309,NC309:NN309)</f>
        <v>10.7</v>
      </c>
      <c r="J309" s="162" t="n">
        <f aca="false">(G309+I309)/2</f>
        <v>19.95</v>
      </c>
      <c r="AA309" s="1" t="n">
        <f aca="false">AA308+1</f>
        <v>21</v>
      </c>
      <c r="AB309" s="108" t="n">
        <v>1909</v>
      </c>
      <c r="AC309" s="109" t="n">
        <v>29.2</v>
      </c>
      <c r="AD309" s="109" t="n">
        <v>28.6</v>
      </c>
      <c r="AE309" s="109" t="n">
        <v>26.3</v>
      </c>
      <c r="AF309" s="109" t="n">
        <v>19.9</v>
      </c>
      <c r="AG309" s="109" t="n">
        <v>17.5</v>
      </c>
      <c r="AH309" s="109" t="n">
        <v>15.1</v>
      </c>
      <c r="AI309" s="109" t="n">
        <v>13.5</v>
      </c>
      <c r="AJ309" s="109" t="n">
        <v>14.8</v>
      </c>
      <c r="AK309" s="109" t="n">
        <v>17.6</v>
      </c>
      <c r="AL309" s="109" t="n">
        <v>21.4</v>
      </c>
      <c r="AM309" s="109" t="n">
        <v>23.9</v>
      </c>
      <c r="AN309" s="109" t="n">
        <v>25.4</v>
      </c>
      <c r="AO309" s="110" t="n">
        <f aca="false">SUM(AC309:AN309)/12</f>
        <v>21.1</v>
      </c>
      <c r="BA309" s="1" t="n">
        <f aca="false">BA308+1</f>
        <v>1909</v>
      </c>
      <c r="BB309" s="111" t="n">
        <v>1909</v>
      </c>
      <c r="BC309" s="109" t="n">
        <v>28.8</v>
      </c>
      <c r="BD309" s="109" t="n">
        <v>28.2</v>
      </c>
      <c r="BE309" s="109" t="n">
        <v>25.3</v>
      </c>
      <c r="BF309" s="109" t="n">
        <v>19.2</v>
      </c>
      <c r="BG309" s="109" t="n">
        <v>16.3</v>
      </c>
      <c r="BH309" s="109" t="n">
        <v>12.9</v>
      </c>
      <c r="BI309" s="109" t="n">
        <v>12</v>
      </c>
      <c r="BJ309" s="109" t="n">
        <v>13.4</v>
      </c>
      <c r="BK309" s="109" t="n">
        <v>16.9</v>
      </c>
      <c r="BL309" s="109" t="n">
        <v>21.3</v>
      </c>
      <c r="BM309" s="109" t="n">
        <v>24.5</v>
      </c>
      <c r="BN309" s="109" t="n">
        <v>25.6</v>
      </c>
      <c r="BO309" s="110" t="n">
        <f aca="false">SUM(BC309:BN309)/12</f>
        <v>20.3666666666667</v>
      </c>
      <c r="EA309" s="1" t="n">
        <f aca="false">EA308+1</f>
        <v>1909</v>
      </c>
      <c r="EB309" s="111" t="n">
        <v>1909</v>
      </c>
      <c r="EC309" s="109"/>
      <c r="ED309" s="109"/>
      <c r="EE309" s="109"/>
      <c r="EF309" s="109"/>
      <c r="EG309" s="109"/>
      <c r="EH309" s="109"/>
      <c r="EI309" s="109"/>
      <c r="EJ309" s="109"/>
      <c r="EK309" s="109"/>
      <c r="EL309" s="109"/>
      <c r="EM309" s="109"/>
      <c r="EN309" s="109"/>
      <c r="EO309" s="110"/>
      <c r="FA309" s="1" t="n">
        <f aca="false">FA308+1</f>
        <v>1909</v>
      </c>
      <c r="FB309" s="131" t="n">
        <v>1909</v>
      </c>
      <c r="FC309" s="132" t="n">
        <v>26.3</v>
      </c>
      <c r="FD309" s="132" t="n">
        <v>25.3</v>
      </c>
      <c r="FE309" s="132" t="n">
        <v>23.1</v>
      </c>
      <c r="FF309" s="132" t="n">
        <v>17.8</v>
      </c>
      <c r="FG309" s="132" t="n">
        <v>15.3</v>
      </c>
      <c r="FH309" s="132" t="n">
        <v>12.2</v>
      </c>
      <c r="FI309" s="132" t="n">
        <v>10.7</v>
      </c>
      <c r="FJ309" s="132" t="n">
        <v>12.2</v>
      </c>
      <c r="FK309" s="132" t="n">
        <v>15.4</v>
      </c>
      <c r="FL309" s="132" t="n">
        <v>18.9</v>
      </c>
      <c r="FM309" s="132" t="n">
        <v>21.5</v>
      </c>
      <c r="FN309" s="132" t="n">
        <v>22.4</v>
      </c>
      <c r="FO309" s="110" t="n">
        <f aca="false">SUM(FC309:FN309)/12</f>
        <v>18.425</v>
      </c>
      <c r="GA309" s="1" t="n">
        <f aca="false">GA308+1</f>
        <v>1909</v>
      </c>
      <c r="GB309" s="113" t="s">
        <v>62</v>
      </c>
      <c r="GC309" s="109" t="n">
        <v>23.1</v>
      </c>
      <c r="GD309" s="109" t="n">
        <v>23.5</v>
      </c>
      <c r="GE309" s="109" t="n">
        <v>22.3</v>
      </c>
      <c r="GF309" s="109" t="n">
        <v>16.6</v>
      </c>
      <c r="GG309" s="109" t="n">
        <v>15.6</v>
      </c>
      <c r="GH309" s="109" t="n">
        <v>13.1</v>
      </c>
      <c r="GI309" s="109" t="n">
        <v>12.6</v>
      </c>
      <c r="GJ309" s="109" t="n">
        <v>13.6</v>
      </c>
      <c r="GK309" s="109" t="n">
        <v>16.1</v>
      </c>
      <c r="GL309" s="109" t="n">
        <v>18.8</v>
      </c>
      <c r="GM309" s="109" t="n">
        <v>20.4</v>
      </c>
      <c r="GN309" s="109" t="n">
        <v>20.5</v>
      </c>
      <c r="GO309" s="110" t="n">
        <f aca="false">SUM(GC309:GN309)/12</f>
        <v>18.0166666666667</v>
      </c>
      <c r="HA309" s="1" t="n">
        <f aca="false">HA308+1</f>
        <v>1909</v>
      </c>
      <c r="HB309" s="113" t="s">
        <v>62</v>
      </c>
      <c r="HC309" s="109"/>
      <c r="HD309" s="109"/>
      <c r="HE309" s="109"/>
      <c r="HF309" s="109"/>
      <c r="HG309" s="109"/>
      <c r="HH309" s="109"/>
      <c r="HI309" s="109"/>
      <c r="HJ309" s="109"/>
      <c r="HK309" s="109"/>
      <c r="HL309" s="109"/>
      <c r="HM309" s="109"/>
      <c r="HN309" s="109"/>
      <c r="HO309" s="110"/>
      <c r="JA309" s="1" t="n">
        <f aca="false">JA308+1</f>
        <v>1909</v>
      </c>
      <c r="JB309" s="113" t="s">
        <v>62</v>
      </c>
      <c r="JC309" s="109"/>
      <c r="JD309" s="109"/>
      <c r="JE309" s="109"/>
      <c r="JF309" s="109"/>
      <c r="JG309" s="109"/>
      <c r="JH309" s="109"/>
      <c r="JI309" s="109"/>
      <c r="JJ309" s="109"/>
      <c r="JK309" s="109"/>
      <c r="JL309" s="109"/>
      <c r="JM309" s="109"/>
      <c r="JN309" s="109"/>
      <c r="JO309" s="110"/>
      <c r="KA309" s="1" t="n">
        <v>1909</v>
      </c>
      <c r="KB309" s="111" t="n">
        <v>1909</v>
      </c>
      <c r="KC309" s="109"/>
      <c r="KD309" s="109"/>
      <c r="KE309" s="109"/>
      <c r="KF309" s="109"/>
      <c r="KG309" s="109"/>
      <c r="KH309" s="109"/>
      <c r="KI309" s="109"/>
      <c r="KJ309" s="109"/>
      <c r="KK309" s="109"/>
      <c r="KL309" s="109"/>
      <c r="KM309" s="109"/>
      <c r="KN309" s="109"/>
      <c r="KO309" s="110"/>
      <c r="LA309" s="1" t="n">
        <f aca="false">LA308+1</f>
        <v>1909</v>
      </c>
      <c r="LB309" s="113" t="s">
        <v>62</v>
      </c>
      <c r="LC309" s="109"/>
      <c r="LD309" s="109"/>
      <c r="LE309" s="109"/>
      <c r="LF309" s="109"/>
      <c r="LG309" s="109"/>
      <c r="LH309" s="109"/>
      <c r="LI309" s="109"/>
      <c r="LJ309" s="109"/>
      <c r="LK309" s="109"/>
      <c r="LL309" s="109"/>
      <c r="LM309" s="109"/>
      <c r="LN309" s="109"/>
      <c r="LO309" s="110"/>
      <c r="MA309" s="1" t="n">
        <f aca="false">MA308+1</f>
        <v>1909</v>
      </c>
      <c r="MB309" s="111" t="n">
        <v>1909</v>
      </c>
      <c r="MC309" s="109" t="n">
        <v>28.6</v>
      </c>
      <c r="MD309" s="109" t="n">
        <v>28.9</v>
      </c>
      <c r="ME309" s="109" t="n">
        <v>23.9</v>
      </c>
      <c r="MF309" s="109" t="n">
        <v>18.1</v>
      </c>
      <c r="MG309" s="109" t="n">
        <v>15.9</v>
      </c>
      <c r="MH309" s="109" t="n">
        <v>15.2</v>
      </c>
      <c r="MI309" s="109" t="n">
        <v>13.6</v>
      </c>
      <c r="MJ309" s="109" t="n">
        <v>14.3</v>
      </c>
      <c r="MK309" s="109" t="n">
        <v>16.3</v>
      </c>
      <c r="ML309" s="109" t="n">
        <v>21.4</v>
      </c>
      <c r="MM309" s="109" t="n">
        <v>25.2</v>
      </c>
      <c r="MN309" s="109" t="n">
        <v>27.3</v>
      </c>
      <c r="MO309" s="110" t="n">
        <f aca="false">SUM(MC309:MN309)/12</f>
        <v>20.725</v>
      </c>
      <c r="OA309" s="5"/>
    </row>
    <row r="310" customFormat="false" ht="13.5" hidden="false" customHeight="false" outlineLevel="0" collapsed="false">
      <c r="A310" s="150" t="n">
        <f aca="false">A305+5</f>
        <v>1910</v>
      </c>
      <c r="B310" s="151" t="n">
        <f aca="false">AVERAGE(AO310,BO310,CO310,DO310,EO310,FO310,GO310,HO310,IO310,JO310,KO310,LO310,MO310,NO310)</f>
        <v>20.3666666666667</v>
      </c>
      <c r="C310" s="163" t="n">
        <f aca="false">AVERAGE(B306:B310)</f>
        <v>20.4706666666667</v>
      </c>
      <c r="D310" s="164" t="n">
        <f aca="false">AVERAGE(B301:B310)</f>
        <v>20.5933333333333</v>
      </c>
      <c r="E310" s="151" t="n">
        <f aca="false">AVERAGE(B291:B310)</f>
        <v>20.7784166666667</v>
      </c>
      <c r="F310" s="165" t="n">
        <f aca="false">AVERAGE(B261:B310)</f>
        <v>20.9382947530864</v>
      </c>
      <c r="G310" s="159" t="n">
        <f aca="false">MAX(AC310:AN310,BC310:BN310,CC310:CN310,DC310:DN310,EC310:EN310,FC310:FN310,GC310:GN310,HC310:HN310,IC310:IN310,JC310:JN310,KC310:KN310,LC310:LN310,MC310:MN310,NC310:NN310)</f>
        <v>31.5</v>
      </c>
      <c r="H310" s="161" t="n">
        <f aca="false">MEDIAN(AC310:AN310,BC310:BN310,CC310:CN310,DC310:DN310,EC310:EN310,FC310:FN310,GC310:GN310,HC310:HN310,IC310:IN310,JC310:JN310,KC310:KN310,LC310:LN310,MC310:MN310,NC310:NN310)</f>
        <v>20.1</v>
      </c>
      <c r="I310" s="151" t="n">
        <f aca="false">MIN(AC310:AN310,BC310:BN310,CC310:CN310,DC310:DN310,EC310:EN310,FC310:FN310,GC310:GN310,HC310:HN310,IC310:IN310,JC310:JN310,KC310:KN310,LC310:LN310,MC310:MN310,NC310:NN310)</f>
        <v>11.6</v>
      </c>
      <c r="J310" s="162" t="n">
        <f aca="false">(G310+I310)/2</f>
        <v>21.55</v>
      </c>
      <c r="AA310" s="1" t="n">
        <f aca="false">AA309+1</f>
        <v>22</v>
      </c>
      <c r="AB310" s="108" t="n">
        <v>1910</v>
      </c>
      <c r="AC310" s="109" t="n">
        <v>31.5</v>
      </c>
      <c r="AD310" s="109" t="n">
        <v>31.5</v>
      </c>
      <c r="AE310" s="109" t="n">
        <v>25.5</v>
      </c>
      <c r="AF310" s="109" t="n">
        <v>23.7</v>
      </c>
      <c r="AG310" s="119"/>
      <c r="AH310" s="109" t="n">
        <v>16.2</v>
      </c>
      <c r="AI310" s="109" t="n">
        <v>14.4</v>
      </c>
      <c r="AJ310" s="109" t="n">
        <v>17.2</v>
      </c>
      <c r="AK310" s="109" t="n">
        <v>18</v>
      </c>
      <c r="AL310" s="109" t="n">
        <v>19.1</v>
      </c>
      <c r="AM310" s="109" t="n">
        <v>23.7</v>
      </c>
      <c r="AN310" s="109" t="n">
        <v>23.8</v>
      </c>
      <c r="AO310" s="110" t="n">
        <f aca="false">SUM(AC310:AN310)/12</f>
        <v>20.3833333333333</v>
      </c>
      <c r="BA310" s="1" t="n">
        <f aca="false">BA309+1</f>
        <v>1910</v>
      </c>
      <c r="BB310" s="111" t="n">
        <v>1910</v>
      </c>
      <c r="BC310" s="109" t="n">
        <v>31</v>
      </c>
      <c r="BD310" s="109" t="n">
        <v>31.5</v>
      </c>
      <c r="BE310" s="109" t="n">
        <v>24.9</v>
      </c>
      <c r="BF310" s="109" t="n">
        <v>22.8</v>
      </c>
      <c r="BG310" s="109" t="n">
        <v>17.9</v>
      </c>
      <c r="BH310" s="109" t="n">
        <v>14.4</v>
      </c>
      <c r="BI310" s="109" t="n">
        <v>12.8</v>
      </c>
      <c r="BJ310" s="109" t="n">
        <v>16.1</v>
      </c>
      <c r="BK310" s="109" t="n">
        <v>17.6</v>
      </c>
      <c r="BL310" s="109" t="n">
        <v>18.7</v>
      </c>
      <c r="BM310" s="109" t="n">
        <v>24.1</v>
      </c>
      <c r="BN310" s="109" t="n">
        <v>24.4</v>
      </c>
      <c r="BO310" s="110" t="n">
        <f aca="false">SUM(BC310:BN310)/12</f>
        <v>21.35</v>
      </c>
      <c r="EA310" s="1" t="n">
        <f aca="false">EA309+1</f>
        <v>1910</v>
      </c>
      <c r="EB310" s="111" t="n">
        <v>1910</v>
      </c>
      <c r="EC310" s="109"/>
      <c r="ED310" s="109"/>
      <c r="EE310" s="109"/>
      <c r="EF310" s="109"/>
      <c r="EG310" s="109"/>
      <c r="EH310" s="109"/>
      <c r="EI310" s="109"/>
      <c r="EJ310" s="109"/>
      <c r="EK310" s="109"/>
      <c r="EL310" s="109"/>
      <c r="EM310" s="109"/>
      <c r="EN310" s="109"/>
      <c r="EO310" s="110"/>
      <c r="FA310" s="1" t="n">
        <f aca="false">FA309+1</f>
        <v>1910</v>
      </c>
      <c r="FB310" s="131" t="n">
        <v>1910</v>
      </c>
      <c r="FC310" s="132" t="n">
        <v>28.9</v>
      </c>
      <c r="FD310" s="132" t="n">
        <v>28.9</v>
      </c>
      <c r="FE310" s="120" t="n">
        <f aca="false">(FE307+FE308+FE309+FE311+FE312+FE313)/6</f>
        <v>22.45</v>
      </c>
      <c r="FF310" s="132" t="n">
        <v>20.8</v>
      </c>
      <c r="FG310" s="132" t="n">
        <v>16.7</v>
      </c>
      <c r="FH310" s="132" t="n">
        <v>13.3</v>
      </c>
      <c r="FI310" s="132" t="n">
        <v>11.6</v>
      </c>
      <c r="FJ310" s="132" t="n">
        <v>14.4</v>
      </c>
      <c r="FK310" s="132" t="n">
        <v>15.9</v>
      </c>
      <c r="FL310" s="132" t="n">
        <v>16.9</v>
      </c>
      <c r="FM310" s="132" t="n">
        <v>22.5</v>
      </c>
      <c r="FN310" s="120" t="n">
        <f aca="false">(FN307+FN308+FN309+FN311+FN312+FN313)/6</f>
        <v>24.85</v>
      </c>
      <c r="FO310" s="110" t="n">
        <f aca="false">SUM(FC310:FN310)/12</f>
        <v>19.7666666666667</v>
      </c>
      <c r="GA310" s="1" t="n">
        <f aca="false">GA309+1</f>
        <v>1910</v>
      </c>
      <c r="GB310" s="113" t="s">
        <v>63</v>
      </c>
      <c r="GC310" s="109" t="n">
        <v>25.1</v>
      </c>
      <c r="GD310" s="109" t="n">
        <v>26.4</v>
      </c>
      <c r="GE310" s="109" t="n">
        <v>23.1</v>
      </c>
      <c r="GF310" s="109" t="n">
        <v>20.2</v>
      </c>
      <c r="GG310" s="109" t="n">
        <v>16.3</v>
      </c>
      <c r="GH310" s="109" t="n">
        <v>14.3</v>
      </c>
      <c r="GI310" s="109" t="n">
        <v>13.5</v>
      </c>
      <c r="GJ310" s="109" t="n">
        <v>15.7</v>
      </c>
      <c r="GK310" s="109" t="n">
        <v>16.5</v>
      </c>
      <c r="GL310" s="109" t="n">
        <v>17.1</v>
      </c>
      <c r="GM310" s="109" t="n">
        <v>20.6</v>
      </c>
      <c r="GN310" s="109" t="n">
        <v>19.9</v>
      </c>
      <c r="GO310" s="110" t="n">
        <f aca="false">SUM(GC310:GN310)/12</f>
        <v>19.0583333333333</v>
      </c>
      <c r="HA310" s="1" t="n">
        <f aca="false">HA309+1</f>
        <v>1910</v>
      </c>
      <c r="HB310" s="113" t="s">
        <v>63</v>
      </c>
      <c r="HC310" s="109"/>
      <c r="HD310" s="109"/>
      <c r="HE310" s="109"/>
      <c r="HF310" s="109"/>
      <c r="HG310" s="109"/>
      <c r="HH310" s="109"/>
      <c r="HI310" s="109"/>
      <c r="HJ310" s="109"/>
      <c r="HK310" s="109"/>
      <c r="HL310" s="109"/>
      <c r="HM310" s="109"/>
      <c r="HN310" s="109"/>
      <c r="HO310" s="110"/>
      <c r="IB310" s="1" t="s">
        <v>64</v>
      </c>
      <c r="JA310" s="1" t="n">
        <f aca="false">JA309+1</f>
        <v>1910</v>
      </c>
      <c r="JB310" s="113" t="s">
        <v>63</v>
      </c>
      <c r="JC310" s="109"/>
      <c r="JD310" s="109"/>
      <c r="JE310" s="109"/>
      <c r="JF310" s="109"/>
      <c r="JG310" s="109"/>
      <c r="JH310" s="109"/>
      <c r="JI310" s="109"/>
      <c r="JJ310" s="109"/>
      <c r="JK310" s="109"/>
      <c r="JL310" s="109"/>
      <c r="JM310" s="109"/>
      <c r="JN310" s="109"/>
      <c r="JO310" s="110"/>
      <c r="KA310" s="1" t="n">
        <f aca="false">KA309+1</f>
        <v>1910</v>
      </c>
      <c r="KB310" s="111" t="n">
        <v>1910</v>
      </c>
      <c r="KC310" s="109"/>
      <c r="KD310" s="109"/>
      <c r="KE310" s="109"/>
      <c r="KF310" s="109"/>
      <c r="KG310" s="109"/>
      <c r="KH310" s="109"/>
      <c r="KI310" s="109"/>
      <c r="KJ310" s="109"/>
      <c r="KK310" s="109"/>
      <c r="KL310" s="109"/>
      <c r="KM310" s="109"/>
      <c r="KN310" s="109"/>
      <c r="KO310" s="110"/>
      <c r="LA310" s="1" t="n">
        <f aca="false">LA309+1</f>
        <v>1910</v>
      </c>
      <c r="LB310" s="113" t="s">
        <v>63</v>
      </c>
      <c r="LC310" s="109"/>
      <c r="LD310" s="109"/>
      <c r="LE310" s="109"/>
      <c r="LF310" s="109"/>
      <c r="LG310" s="109"/>
      <c r="LH310" s="109"/>
      <c r="LI310" s="109"/>
      <c r="LJ310" s="109"/>
      <c r="LK310" s="109"/>
      <c r="LL310" s="109"/>
      <c r="LM310" s="109"/>
      <c r="LN310" s="109"/>
      <c r="LO310" s="110"/>
      <c r="MA310" s="1" t="n">
        <f aca="false">MA309+1</f>
        <v>1910</v>
      </c>
      <c r="MB310" s="111" t="n">
        <v>1910</v>
      </c>
      <c r="MC310" s="109" t="n">
        <v>26.8</v>
      </c>
      <c r="MD310" s="109" t="n">
        <v>30.2</v>
      </c>
      <c r="ME310" s="109" t="n">
        <v>24.6</v>
      </c>
      <c r="MF310" s="109" t="n">
        <v>20.8</v>
      </c>
      <c r="MG310" s="109" t="n">
        <v>20.1</v>
      </c>
      <c r="MH310" s="109" t="n">
        <v>13.7</v>
      </c>
      <c r="MI310" s="109" t="n">
        <v>12.6</v>
      </c>
      <c r="MJ310" s="109" t="n">
        <v>14.7</v>
      </c>
      <c r="MK310" s="109" t="n">
        <v>17.9</v>
      </c>
      <c r="ML310" s="109" t="n">
        <v>19.1</v>
      </c>
      <c r="MM310" s="109" t="n">
        <v>26.2</v>
      </c>
      <c r="MN310" s="109" t="n">
        <v>28.6</v>
      </c>
      <c r="MO310" s="110" t="n">
        <f aca="false">SUM(MC310:MN310)/12</f>
        <v>21.275</v>
      </c>
      <c r="OA310" s="5"/>
    </row>
    <row r="311" customFormat="false" ht="13.5" hidden="false" customHeight="false" outlineLevel="0" collapsed="false">
      <c r="A311" s="150"/>
      <c r="B311" s="151" t="n">
        <f aca="false">AVERAGE(AO311,BO311,CO311,DO311,EO311,FO311,GO311,HO311,IO311,JO311,KO311,LO311,MO311,NO311)</f>
        <v>20.46</v>
      </c>
      <c r="C311" s="163" t="n">
        <f aca="false">AVERAGE(B307:B311)</f>
        <v>20.3516666666667</v>
      </c>
      <c r="D311" s="164" t="n">
        <f aca="false">AVERAGE(B302:B311)</f>
        <v>20.5188333333333</v>
      </c>
      <c r="E311" s="151" t="n">
        <f aca="false">AVERAGE(B292:B311)</f>
        <v>20.7341666666667</v>
      </c>
      <c r="F311" s="165" t="n">
        <f aca="false">AVERAGE(B262:B311)</f>
        <v>20.9368280864198</v>
      </c>
      <c r="G311" s="159" t="n">
        <f aca="false">MAX(AC311:AN311,BC311:BN311,CC311:CN311,DC311:DN311,EC311:EN311,FC311:FN311,GC311:GN311,HC311:HN311,IC311:IN311,JC311:JN311,KC311:KN311,LC311:LN311,MC311:MN311,NC311:NN311)</f>
        <v>29.6</v>
      </c>
      <c r="H311" s="161" t="n">
        <f aca="false">MEDIAN(AC311:AN311,BC311:BN311,CC311:CN311,DC311:DN311,EC311:EN311,FC311:FN311,GC311:GN311,HC311:HN311,IC311:IN311,JC311:JN311,KC311:KN311,LC311:LN311,MC311:MN311,NC311:NN311)</f>
        <v>20.55</v>
      </c>
      <c r="I311" s="151" t="n">
        <f aca="false">MIN(AC311:AN311,BC311:BN311,CC311:CN311,DC311:DN311,EC311:EN311,FC311:FN311,GC311:GN311,HC311:HN311,IC311:IN311,JC311:JN311,KC311:KN311,LC311:LN311,MC311:MN311,NC311:NN311)</f>
        <v>10.7</v>
      </c>
      <c r="J311" s="162" t="n">
        <f aca="false">(G311+I311)/2</f>
        <v>20.15</v>
      </c>
      <c r="AA311" s="1" t="n">
        <f aca="false">AA310+1</f>
        <v>23</v>
      </c>
      <c r="AB311" s="108" t="n">
        <v>1911</v>
      </c>
      <c r="AC311" s="109" t="n">
        <v>28.9</v>
      </c>
      <c r="AD311" s="109" t="n">
        <v>25.9</v>
      </c>
      <c r="AE311" s="109" t="n">
        <v>24.8</v>
      </c>
      <c r="AF311" s="109" t="n">
        <v>21.7</v>
      </c>
      <c r="AG311" s="109" t="n">
        <v>18.6</v>
      </c>
      <c r="AH311" s="109" t="n">
        <v>14.9</v>
      </c>
      <c r="AI311" s="109" t="n">
        <v>15.5</v>
      </c>
      <c r="AJ311" s="109" t="n">
        <v>18.3</v>
      </c>
      <c r="AK311" s="109" t="n">
        <v>18.9</v>
      </c>
      <c r="AL311" s="109" t="n">
        <v>20.9</v>
      </c>
      <c r="AM311" s="109" t="n">
        <v>28.4</v>
      </c>
      <c r="AN311" s="109" t="n">
        <v>25</v>
      </c>
      <c r="AO311" s="110" t="n">
        <f aca="false">SUM(AC311:AN311)/12</f>
        <v>21.8166666666667</v>
      </c>
      <c r="BA311" s="1" t="n">
        <f aca="false">BA310+1</f>
        <v>1911</v>
      </c>
      <c r="BB311" s="111" t="n">
        <v>1911</v>
      </c>
      <c r="BC311" s="109" t="n">
        <v>29.4</v>
      </c>
      <c r="BD311" s="109" t="n">
        <v>25.7</v>
      </c>
      <c r="BE311" s="109" t="n">
        <v>24.5</v>
      </c>
      <c r="BF311" s="109" t="n">
        <v>21.4</v>
      </c>
      <c r="BG311" s="109" t="n">
        <v>17.7</v>
      </c>
      <c r="BH311" s="109" t="n">
        <v>13.3</v>
      </c>
      <c r="BI311" s="109" t="n">
        <v>13.4</v>
      </c>
      <c r="BJ311" s="109" t="n">
        <v>16.9</v>
      </c>
      <c r="BK311" s="109" t="n">
        <v>17.6</v>
      </c>
      <c r="BL311" s="109" t="n">
        <v>21.4</v>
      </c>
      <c r="BM311" s="109" t="n">
        <v>29.6</v>
      </c>
      <c r="BN311" s="109" t="n">
        <v>25.9</v>
      </c>
      <c r="BO311" s="110" t="n">
        <f aca="false">SUM(BC311:BN311)/12</f>
        <v>21.4</v>
      </c>
      <c r="EA311" s="1" t="n">
        <f aca="false">EA310+1</f>
        <v>1911</v>
      </c>
      <c r="EB311" s="111" t="n">
        <v>1911</v>
      </c>
      <c r="EC311" s="109"/>
      <c r="ED311" s="109"/>
      <c r="EE311" s="109"/>
      <c r="EF311" s="109"/>
      <c r="EG311" s="109"/>
      <c r="EH311" s="109"/>
      <c r="EI311" s="109"/>
      <c r="EJ311" s="109"/>
      <c r="EK311" s="109"/>
      <c r="EL311" s="109"/>
      <c r="EM311" s="109"/>
      <c r="EN311" s="109"/>
      <c r="EO311" s="110"/>
      <c r="FA311" s="1" t="n">
        <f aca="false">FA310+1</f>
        <v>1911</v>
      </c>
      <c r="FB311" s="131" t="n">
        <v>1911</v>
      </c>
      <c r="FC311" s="132" t="n">
        <v>27.3</v>
      </c>
      <c r="FD311" s="132" t="n">
        <v>23.7</v>
      </c>
      <c r="FE311" s="132" t="n">
        <v>22.4</v>
      </c>
      <c r="FF311" s="132" t="n">
        <v>19.6</v>
      </c>
      <c r="FG311" s="132" t="n">
        <v>17.4</v>
      </c>
      <c r="FH311" s="132" t="n">
        <v>12.4</v>
      </c>
      <c r="FI311" s="132" t="n">
        <v>10.7</v>
      </c>
      <c r="FJ311" s="132" t="n">
        <v>15</v>
      </c>
      <c r="FK311" s="132" t="n">
        <v>15</v>
      </c>
      <c r="FL311" s="132" t="n">
        <v>18</v>
      </c>
      <c r="FM311" s="132" t="n">
        <v>25.9</v>
      </c>
      <c r="FN311" s="132" t="n">
        <v>22.3</v>
      </c>
      <c r="FO311" s="110" t="n">
        <f aca="false">SUM(FC311:FN311)/12</f>
        <v>19.1416666666667</v>
      </c>
      <c r="GA311" s="1" t="n">
        <f aca="false">GA310+1</f>
        <v>1911</v>
      </c>
      <c r="GB311" s="113" t="s">
        <v>65</v>
      </c>
      <c r="GC311" s="109" t="n">
        <v>24.7</v>
      </c>
      <c r="GD311" s="109" t="n">
        <v>22.9</v>
      </c>
      <c r="GE311" s="109" t="n">
        <v>21.8</v>
      </c>
      <c r="GF311" s="109" t="n">
        <v>18.1</v>
      </c>
      <c r="GG311" s="109" t="n">
        <v>16.5</v>
      </c>
      <c r="GH311" s="109" t="n">
        <v>12.9</v>
      </c>
      <c r="GI311" s="109" t="n">
        <v>13.3</v>
      </c>
      <c r="GJ311" s="109" t="n">
        <v>16.2</v>
      </c>
      <c r="GK311" s="109" t="n">
        <v>16.7</v>
      </c>
      <c r="GL311" s="109" t="n">
        <v>17.4</v>
      </c>
      <c r="GM311" s="109" t="n">
        <v>22.9</v>
      </c>
      <c r="GN311" s="109" t="n">
        <v>20.2</v>
      </c>
      <c r="GO311" s="110" t="n">
        <f aca="false">SUM(GC311:GN311)/12</f>
        <v>18.6333333333333</v>
      </c>
      <c r="HA311" s="1" t="n">
        <f aca="false">HA310+1</f>
        <v>1911</v>
      </c>
      <c r="HB311" s="113" t="s">
        <v>65</v>
      </c>
      <c r="HC311" s="109"/>
      <c r="HD311" s="109"/>
      <c r="HE311" s="109"/>
      <c r="HF311" s="109"/>
      <c r="HG311" s="109"/>
      <c r="HH311" s="109"/>
      <c r="HI311" s="109"/>
      <c r="HJ311" s="109"/>
      <c r="HK311" s="109"/>
      <c r="HL311" s="109"/>
      <c r="HM311" s="109"/>
      <c r="HN311" s="109"/>
      <c r="HO311" s="110"/>
      <c r="JA311" s="1" t="n">
        <f aca="false">JA310+1</f>
        <v>1911</v>
      </c>
      <c r="JB311" s="113" t="s">
        <v>65</v>
      </c>
      <c r="JC311" s="109"/>
      <c r="JD311" s="109"/>
      <c r="JE311" s="109"/>
      <c r="JF311" s="109"/>
      <c r="JG311" s="109"/>
      <c r="JH311" s="109"/>
      <c r="JI311" s="109"/>
      <c r="JJ311" s="109"/>
      <c r="JK311" s="109"/>
      <c r="JL311" s="109"/>
      <c r="JM311" s="109"/>
      <c r="JN311" s="109"/>
      <c r="JO311" s="110"/>
      <c r="KA311" s="1" t="n">
        <f aca="false">KA310+1</f>
        <v>1911</v>
      </c>
      <c r="KB311" s="111" t="n">
        <v>1911</v>
      </c>
      <c r="KC311" s="109"/>
      <c r="KD311" s="109"/>
      <c r="KE311" s="109"/>
      <c r="KF311" s="109"/>
      <c r="KG311" s="109"/>
      <c r="KH311" s="109"/>
      <c r="KI311" s="109"/>
      <c r="KJ311" s="109"/>
      <c r="KK311" s="109"/>
      <c r="KL311" s="109"/>
      <c r="KM311" s="109"/>
      <c r="KN311" s="109"/>
      <c r="KO311" s="110"/>
      <c r="LA311" s="1" t="n">
        <f aca="false">LA310+1</f>
        <v>1911</v>
      </c>
      <c r="LB311" s="113" t="s">
        <v>65</v>
      </c>
      <c r="LC311" s="109"/>
      <c r="LD311" s="109"/>
      <c r="LE311" s="109"/>
      <c r="LF311" s="109"/>
      <c r="LG311" s="109"/>
      <c r="LH311" s="109"/>
      <c r="LI311" s="109"/>
      <c r="LJ311" s="109"/>
      <c r="LK311" s="109"/>
      <c r="LL311" s="109"/>
      <c r="LM311" s="109"/>
      <c r="LN311" s="109"/>
      <c r="LO311" s="110"/>
      <c r="MA311" s="1" t="n">
        <f aca="false">MA310+1</f>
        <v>1911</v>
      </c>
      <c r="MB311" s="111" t="n">
        <v>1911</v>
      </c>
      <c r="MC311" s="109" t="n">
        <v>27.4</v>
      </c>
      <c r="MD311" s="109" t="n">
        <v>26</v>
      </c>
      <c r="ME311" s="109" t="n">
        <v>22.8</v>
      </c>
      <c r="MF311" s="109" t="n">
        <v>23.2</v>
      </c>
      <c r="MG311" s="109" t="n">
        <v>20.1</v>
      </c>
      <c r="MH311" s="109" t="n">
        <v>14.8</v>
      </c>
      <c r="MI311" s="109" t="n">
        <v>14.9</v>
      </c>
      <c r="MJ311" s="109" t="n">
        <v>14.8</v>
      </c>
      <c r="MK311" s="109" t="n">
        <v>18.3</v>
      </c>
      <c r="ML311" s="109" t="n">
        <v>21.6</v>
      </c>
      <c r="MM311" s="109" t="n">
        <v>26.7</v>
      </c>
      <c r="MN311" s="109" t="n">
        <v>25.1</v>
      </c>
      <c r="MO311" s="110" t="n">
        <f aca="false">SUM(MC311:MN311)/12</f>
        <v>21.3083333333333</v>
      </c>
      <c r="OA311" s="5"/>
    </row>
    <row r="312" customFormat="false" ht="13.5" hidden="false" customHeight="false" outlineLevel="0" collapsed="false">
      <c r="A312" s="150"/>
      <c r="B312" s="151" t="n">
        <f aca="false">AVERAGE(AO312,BO312,CO312,DO312,EO312,FO312,GO312,HO312,IO312,JO312,KO312,LO312,MO312,NO312)</f>
        <v>20.53</v>
      </c>
      <c r="C312" s="163" t="n">
        <f aca="false">AVERAGE(B308:B312)</f>
        <v>20.411</v>
      </c>
      <c r="D312" s="164" t="n">
        <f aca="false">AVERAGE(B303:B312)</f>
        <v>20.4426666666667</v>
      </c>
      <c r="E312" s="151" t="n">
        <f aca="false">AVERAGE(B293:B312)</f>
        <v>20.7282916666667</v>
      </c>
      <c r="F312" s="165" t="n">
        <f aca="false">AVERAGE(B263:B312)</f>
        <v>20.9213447530864</v>
      </c>
      <c r="G312" s="159" t="n">
        <f aca="false">MAX(AC312:AN312,BC312:BN312,CC312:CN312,DC312:DN312,EC312:EN312,FC312:FN312,GC312:GN312,HC312:HN312,IC312:IN312,JC312:JN312,KC312:KN312,LC312:LN312,MC312:MN312,NC312:NN312)</f>
        <v>32.4</v>
      </c>
      <c r="H312" s="161" t="n">
        <f aca="false">MEDIAN(AC312:AN312,BC312:BN312,CC312:CN312,DC312:DN312,EC312:EN312,FC312:FN312,GC312:GN312,HC312:HN312,IC312:IN312,JC312:JN312,KC312:KN312,LC312:LN312,MC312:MN312,NC312:NN312)</f>
        <v>19.85</v>
      </c>
      <c r="I312" s="151" t="n">
        <f aca="false">MIN(AC312:AN312,BC312:BN312,CC312:CN312,DC312:DN312,EC312:EN312,FC312:FN312,GC312:GN312,HC312:HN312,IC312:IN312,JC312:JN312,KC312:KN312,LC312:LN312,MC312:MN312,NC312:NN312)</f>
        <v>11.7</v>
      </c>
      <c r="J312" s="162" t="n">
        <f aca="false">(G312+I312)/2</f>
        <v>22.05</v>
      </c>
      <c r="AA312" s="1" t="n">
        <f aca="false">AA311+1</f>
        <v>24</v>
      </c>
      <c r="AB312" s="108" t="n">
        <v>1912</v>
      </c>
      <c r="AC312" s="109" t="n">
        <v>28.8</v>
      </c>
      <c r="AD312" s="109" t="n">
        <v>31.7</v>
      </c>
      <c r="AE312" s="109" t="n">
        <v>27.5</v>
      </c>
      <c r="AF312" s="109" t="n">
        <v>20.6</v>
      </c>
      <c r="AG312" s="109" t="n">
        <v>20.9</v>
      </c>
      <c r="AH312" s="109" t="n">
        <v>16</v>
      </c>
      <c r="AI312" s="109" t="n">
        <v>15.2</v>
      </c>
      <c r="AJ312" s="109" t="n">
        <v>16.5</v>
      </c>
      <c r="AK312" s="109" t="n">
        <v>18.4</v>
      </c>
      <c r="AL312" s="109" t="n">
        <v>21.7</v>
      </c>
      <c r="AM312" s="109" t="n">
        <v>22.5</v>
      </c>
      <c r="AN312" s="109" t="n">
        <v>27</v>
      </c>
      <c r="AO312" s="110" t="n">
        <f aca="false">SUM(AC312:AN312)/12</f>
        <v>22.2333333333333</v>
      </c>
      <c r="BA312" s="1" t="n">
        <f aca="false">BA311+1</f>
        <v>1912</v>
      </c>
      <c r="BB312" s="111" t="n">
        <v>1912</v>
      </c>
      <c r="BC312" s="109" t="n">
        <v>30.1</v>
      </c>
      <c r="BD312" s="109" t="n">
        <v>32.4</v>
      </c>
      <c r="BE312" s="109" t="n">
        <v>28</v>
      </c>
      <c r="BF312" s="109" t="n">
        <v>19.8</v>
      </c>
      <c r="BG312" s="109" t="n">
        <v>19.3</v>
      </c>
      <c r="BH312" s="109" t="n">
        <v>13.5</v>
      </c>
      <c r="BI312" s="109" t="n">
        <v>12.5</v>
      </c>
      <c r="BJ312" s="109" t="n">
        <v>14.7</v>
      </c>
      <c r="BK312" s="109" t="n">
        <v>17.1</v>
      </c>
      <c r="BL312" s="109" t="n">
        <v>22.1</v>
      </c>
      <c r="BM312" s="109" t="n">
        <v>22.5</v>
      </c>
      <c r="BN312" s="109" t="n">
        <v>28.3</v>
      </c>
      <c r="BO312" s="110" t="n">
        <f aca="false">SUM(BC312:BN312)/12</f>
        <v>21.6916666666667</v>
      </c>
      <c r="CB312" s="1" t="s">
        <v>66</v>
      </c>
      <c r="EA312" s="1" t="n">
        <f aca="false">EA311+1</f>
        <v>1912</v>
      </c>
      <c r="EB312" s="111" t="n">
        <v>1912</v>
      </c>
      <c r="EC312" s="109"/>
      <c r="ED312" s="109"/>
      <c r="EE312" s="109"/>
      <c r="EF312" s="109"/>
      <c r="EG312" s="109"/>
      <c r="EH312" s="109"/>
      <c r="EI312" s="109"/>
      <c r="EJ312" s="109"/>
      <c r="EK312" s="109"/>
      <c r="EL312" s="109"/>
      <c r="EM312" s="109"/>
      <c r="EN312" s="109"/>
      <c r="EO312" s="110"/>
      <c r="FA312" s="1" t="n">
        <f aca="false">FA311+1</f>
        <v>1912</v>
      </c>
      <c r="FB312" s="131" t="n">
        <v>1912</v>
      </c>
      <c r="FC312" s="132" t="n">
        <v>26.4</v>
      </c>
      <c r="FD312" s="132" t="n">
        <v>28.6</v>
      </c>
      <c r="FE312" s="132" t="n">
        <v>24.6</v>
      </c>
      <c r="FF312" s="132" t="n">
        <v>17.6</v>
      </c>
      <c r="FG312" s="132" t="n">
        <v>17.7</v>
      </c>
      <c r="FH312" s="132" t="n">
        <v>12.5</v>
      </c>
      <c r="FI312" s="132" t="n">
        <v>11.7</v>
      </c>
      <c r="FJ312" s="132" t="n">
        <v>13.3</v>
      </c>
      <c r="FK312" s="132" t="n">
        <v>14.9</v>
      </c>
      <c r="FL312" s="132" t="n">
        <v>19.4</v>
      </c>
      <c r="FM312" s="132" t="n">
        <v>19.9</v>
      </c>
      <c r="FN312" s="132" t="n">
        <v>24.9</v>
      </c>
      <c r="FO312" s="110" t="n">
        <f aca="false">SUM(FC312:FN312)/12</f>
        <v>19.2916666666667</v>
      </c>
      <c r="GA312" s="1" t="n">
        <f aca="false">GA311+1</f>
        <v>1912</v>
      </c>
      <c r="GB312" s="113" t="s">
        <v>67</v>
      </c>
      <c r="GC312" s="109" t="n">
        <v>24.5</v>
      </c>
      <c r="GD312" s="109" t="n">
        <v>27.4</v>
      </c>
      <c r="GE312" s="109" t="n">
        <v>23.4</v>
      </c>
      <c r="GF312" s="109" t="n">
        <v>16.9</v>
      </c>
      <c r="GG312" s="109" t="n">
        <v>17.2</v>
      </c>
      <c r="GH312" s="109" t="n">
        <v>14.2</v>
      </c>
      <c r="GI312" s="109" t="n">
        <v>13.3</v>
      </c>
      <c r="GJ312" s="109" t="n">
        <v>15.2</v>
      </c>
      <c r="GK312" s="109" t="n">
        <v>15.8</v>
      </c>
      <c r="GL312" s="109" t="n">
        <v>18.4</v>
      </c>
      <c r="GM312" s="109" t="n">
        <v>19.6</v>
      </c>
      <c r="GN312" s="109" t="n">
        <v>22</v>
      </c>
      <c r="GO312" s="110" t="n">
        <f aca="false">SUM(GC312:GN312)/12</f>
        <v>18.9916666666667</v>
      </c>
      <c r="HA312" s="1" t="n">
        <f aca="false">HA311+1</f>
        <v>1912</v>
      </c>
      <c r="HB312" s="113" t="s">
        <v>67</v>
      </c>
      <c r="HC312" s="109"/>
      <c r="HD312" s="109"/>
      <c r="HE312" s="109"/>
      <c r="HF312" s="109"/>
      <c r="HG312" s="109"/>
      <c r="HH312" s="109"/>
      <c r="HI312" s="109"/>
      <c r="HJ312" s="109"/>
      <c r="HK312" s="109"/>
      <c r="HL312" s="109"/>
      <c r="HM312" s="109"/>
      <c r="HN312" s="109"/>
      <c r="HO312" s="110"/>
      <c r="IA312" s="1" t="n">
        <v>1912</v>
      </c>
      <c r="IB312" s="111" t="n">
        <v>1912</v>
      </c>
      <c r="IC312" s="109"/>
      <c r="ID312" s="109"/>
      <c r="IE312" s="109"/>
      <c r="IF312" s="109"/>
      <c r="IG312" s="109"/>
      <c r="IH312" s="109"/>
      <c r="II312" s="109"/>
      <c r="IJ312" s="109"/>
      <c r="IK312" s="109"/>
      <c r="IL312" s="109"/>
      <c r="IM312" s="109"/>
      <c r="IN312" s="109"/>
      <c r="IO312" s="110"/>
      <c r="JA312" s="1" t="n">
        <f aca="false">JA311+1</f>
        <v>1912</v>
      </c>
      <c r="JB312" s="113" t="s">
        <v>67</v>
      </c>
      <c r="JC312" s="109"/>
      <c r="JD312" s="109"/>
      <c r="JE312" s="109"/>
      <c r="JF312" s="109"/>
      <c r="JG312" s="109"/>
      <c r="JH312" s="109"/>
      <c r="JI312" s="109"/>
      <c r="JJ312" s="109"/>
      <c r="JK312" s="109"/>
      <c r="JL312" s="109"/>
      <c r="JM312" s="109"/>
      <c r="JN312" s="109"/>
      <c r="JO312" s="110"/>
      <c r="KA312" s="1" t="n">
        <f aca="false">KA311+1</f>
        <v>1912</v>
      </c>
      <c r="KB312" s="111" t="n">
        <v>1912</v>
      </c>
      <c r="KC312" s="109"/>
      <c r="KD312" s="109"/>
      <c r="KE312" s="109"/>
      <c r="KF312" s="109"/>
      <c r="KG312" s="109"/>
      <c r="KH312" s="109"/>
      <c r="KI312" s="109"/>
      <c r="KJ312" s="109"/>
      <c r="KK312" s="109"/>
      <c r="KL312" s="109"/>
      <c r="KM312" s="109"/>
      <c r="KN312" s="109"/>
      <c r="KO312" s="110"/>
      <c r="LA312" s="1" t="n">
        <f aca="false">LA311+1</f>
        <v>1912</v>
      </c>
      <c r="LB312" s="113" t="s">
        <v>67</v>
      </c>
      <c r="LC312" s="109"/>
      <c r="LD312" s="109"/>
      <c r="LE312" s="109"/>
      <c r="LF312" s="109"/>
      <c r="LG312" s="109"/>
      <c r="LH312" s="109"/>
      <c r="LI312" s="109"/>
      <c r="LJ312" s="109"/>
      <c r="LK312" s="109"/>
      <c r="LL312" s="109"/>
      <c r="LM312" s="109"/>
      <c r="LN312" s="109"/>
      <c r="LO312" s="110"/>
      <c r="MA312" s="1" t="n">
        <f aca="false">MA311+1</f>
        <v>1912</v>
      </c>
      <c r="MB312" s="111" t="n">
        <v>1912</v>
      </c>
      <c r="MC312" s="109" t="n">
        <v>27.2</v>
      </c>
      <c r="MD312" s="109" t="n">
        <v>25.5</v>
      </c>
      <c r="ME312" s="109" t="n">
        <v>25.6</v>
      </c>
      <c r="MF312" s="109" t="n">
        <v>20.1</v>
      </c>
      <c r="MG312" s="109" t="n">
        <v>16.8</v>
      </c>
      <c r="MH312" s="109" t="n">
        <v>14.2</v>
      </c>
      <c r="MI312" s="109" t="n">
        <v>13.4</v>
      </c>
      <c r="MJ312" s="109" t="n">
        <v>15.3</v>
      </c>
      <c r="MK312" s="109" t="n">
        <v>17.4</v>
      </c>
      <c r="ML312" s="109" t="n">
        <v>21.9</v>
      </c>
      <c r="MM312" s="109" t="n">
        <v>23.6</v>
      </c>
      <c r="MN312" s="109" t="n">
        <v>24.3</v>
      </c>
      <c r="MO312" s="110" t="n">
        <f aca="false">SUM(MC312:MN312)/12</f>
        <v>20.4416666666667</v>
      </c>
      <c r="OA312" s="5"/>
    </row>
    <row r="313" customFormat="false" ht="13.5" hidden="false" customHeight="false" outlineLevel="0" collapsed="false">
      <c r="A313" s="150"/>
      <c r="B313" s="151" t="n">
        <f aca="false">AVERAGE(AO313,BO313,CO313,DO313,EO313,FO313,GO313,HO313,IO313,JO313,KO313,LO313,MO313,NO313)</f>
        <v>20.5454166666667</v>
      </c>
      <c r="C313" s="163" t="n">
        <f aca="false">AVERAGE(B309:B313)</f>
        <v>20.32575</v>
      </c>
      <c r="D313" s="164" t="n">
        <f aca="false">AVERAGE(B304:B313)</f>
        <v>20.468375</v>
      </c>
      <c r="E313" s="151" t="n">
        <f aca="false">AVERAGE(B294:B313)</f>
        <v>20.7150347222222</v>
      </c>
      <c r="F313" s="165" t="n">
        <f aca="false">AVERAGE(B264:B313)</f>
        <v>20.930975308642</v>
      </c>
      <c r="G313" s="159" t="n">
        <f aca="false">MAX(AC313:AN313,BC313:BN313,CC313:CN313,DC313:DN313,EC313:EN313,FC313:FN313,GC313:GN313,HC313:HN313,IC313:IN313,JC313:JN313,KC313:KN313,LC313:LN313,MC313:MN313,NC313:NN313)</f>
        <v>29.8</v>
      </c>
      <c r="H313" s="161" t="n">
        <f aca="false">MEDIAN(AC313:AN313,BC313:BN313,CC313:CN313,DC313:DN313,EC313:EN313,FC313:FN313,GC313:GN313,HC313:HN313,IC313:IN313,JC313:JN313,KC313:KN313,LC313:LN313,MC313:MN313,NC313:NN313)</f>
        <v>21.05</v>
      </c>
      <c r="I313" s="151" t="n">
        <f aca="false">MIN(AC313:AN313,BC313:BN313,CC313:CN313,DC313:DN313,EC313:EN313,FC313:FN313,GC313:GN313,HC313:HN313,IC313:IN313,JC313:JN313,KC313:KN313,LC313:LN313,MC313:MN313,NC313:NN313)</f>
        <v>13.3</v>
      </c>
      <c r="J313" s="162" t="n">
        <f aca="false">(G313+I313)/2</f>
        <v>21.55</v>
      </c>
      <c r="AA313" s="1" t="n">
        <f aca="false">AA312+1</f>
        <v>25</v>
      </c>
      <c r="AB313" s="108" t="n">
        <v>1913</v>
      </c>
      <c r="AC313" s="109" t="n">
        <v>27.9</v>
      </c>
      <c r="AD313" s="109" t="n">
        <v>28.1</v>
      </c>
      <c r="AE313" s="109" t="n">
        <v>24.6</v>
      </c>
      <c r="AF313" s="109" t="n">
        <v>24.3</v>
      </c>
      <c r="AG313" s="109" t="n">
        <v>17</v>
      </c>
      <c r="AH313" s="109" t="n">
        <v>15.9</v>
      </c>
      <c r="AI313" s="109" t="n">
        <v>15.9</v>
      </c>
      <c r="AJ313" s="109" t="n">
        <v>17.4</v>
      </c>
      <c r="AK313" s="109" t="n">
        <v>17.7</v>
      </c>
      <c r="AL313" s="109" t="n">
        <v>23.1</v>
      </c>
      <c r="AM313" s="109" t="n">
        <v>23.5</v>
      </c>
      <c r="AN313" s="109" t="n">
        <v>29.4</v>
      </c>
      <c r="AO313" s="110" t="n">
        <f aca="false">SUM(AC313:AN313)/12</f>
        <v>22.0666666666667</v>
      </c>
      <c r="BA313" s="1" t="n">
        <f aca="false">BA312+1</f>
        <v>1913</v>
      </c>
      <c r="BB313" s="111" t="n">
        <v>1913</v>
      </c>
      <c r="BC313" s="109" t="n">
        <v>28.9</v>
      </c>
      <c r="BD313" s="109" t="n">
        <v>29.2</v>
      </c>
      <c r="BE313" s="109" t="n">
        <v>23.6</v>
      </c>
      <c r="BF313" s="109" t="n">
        <v>22.8</v>
      </c>
      <c r="BG313" s="109" t="n">
        <v>14.7</v>
      </c>
      <c r="BH313" s="109" t="n">
        <v>13.8</v>
      </c>
      <c r="BI313" s="109" t="n">
        <v>14.1</v>
      </c>
      <c r="BJ313" s="109" t="n">
        <v>15.3</v>
      </c>
      <c r="BK313" s="109" t="n">
        <v>16.7</v>
      </c>
      <c r="BL313" s="109" t="n">
        <v>22.4</v>
      </c>
      <c r="BM313" s="109" t="n">
        <v>23.8</v>
      </c>
      <c r="BN313" s="109" t="n">
        <v>29.8</v>
      </c>
      <c r="BO313" s="110" t="n">
        <f aca="false">SUM(BC313:BN313)/12</f>
        <v>21.2583333333333</v>
      </c>
      <c r="DB313" s="1" t="s">
        <v>68</v>
      </c>
      <c r="EA313" s="1" t="n">
        <f aca="false">EA312+1</f>
        <v>1913</v>
      </c>
      <c r="EB313" s="111" t="n">
        <v>1913</v>
      </c>
      <c r="EC313" s="109"/>
      <c r="ED313" s="109"/>
      <c r="EE313" s="109"/>
      <c r="EF313" s="109"/>
      <c r="EG313" s="109"/>
      <c r="EH313" s="109"/>
      <c r="EI313" s="109"/>
      <c r="EJ313" s="109"/>
      <c r="EK313" s="109"/>
      <c r="EL313" s="109"/>
      <c r="EM313" s="109"/>
      <c r="EN313" s="109"/>
      <c r="EO313" s="110"/>
      <c r="FA313" s="1" t="n">
        <f aca="false">FA312+1</f>
        <v>1913</v>
      </c>
      <c r="FB313" s="131" t="n">
        <v>1913</v>
      </c>
      <c r="FC313" s="132" t="n">
        <v>25.9</v>
      </c>
      <c r="FD313" s="132" t="n">
        <v>26.2</v>
      </c>
      <c r="FE313" s="132" t="n">
        <v>22.3</v>
      </c>
      <c r="FF313" s="132" t="n">
        <v>21.1</v>
      </c>
      <c r="FG313" s="132" t="n">
        <v>13.5</v>
      </c>
      <c r="FH313" s="166" t="n">
        <f aca="false">(FH312+FH314)/2</f>
        <v>13.7</v>
      </c>
      <c r="FI313" s="132" t="n">
        <v>13.3</v>
      </c>
      <c r="FJ313" s="132" t="n">
        <v>14.6</v>
      </c>
      <c r="FK313" s="132" t="n">
        <v>15.3</v>
      </c>
      <c r="FL313" s="132" t="n">
        <v>19.9</v>
      </c>
      <c r="FM313" s="120" t="n">
        <f aca="false">(FM310+FM311+FM312+FM314+FM315+FM316)/6</f>
        <v>22.625</v>
      </c>
      <c r="FN313" s="132" t="n">
        <v>27.4</v>
      </c>
      <c r="FO313" s="110" t="n">
        <f aca="false">SUM(FC313:FN313)/12</f>
        <v>19.6520833333333</v>
      </c>
      <c r="GA313" s="1" t="n">
        <f aca="false">GA312+1</f>
        <v>1913</v>
      </c>
      <c r="GB313" s="113" t="s">
        <v>69</v>
      </c>
      <c r="GC313" s="109" t="n">
        <v>22.2</v>
      </c>
      <c r="GD313" s="109" t="n">
        <v>24.8</v>
      </c>
      <c r="GE313" s="109" t="n">
        <v>20.5</v>
      </c>
      <c r="GF313" s="109" t="n">
        <v>21</v>
      </c>
      <c r="GG313" s="109" t="n">
        <v>14.7</v>
      </c>
      <c r="GH313" s="109" t="n">
        <v>14.3</v>
      </c>
      <c r="GI313" s="109" t="n">
        <v>14.1</v>
      </c>
      <c r="GJ313" s="109" t="n">
        <v>14.7</v>
      </c>
      <c r="GK313" s="109" t="n">
        <v>15.5</v>
      </c>
      <c r="GL313" s="109" t="n">
        <v>19.2</v>
      </c>
      <c r="GM313" s="109" t="n">
        <v>19.3</v>
      </c>
      <c r="GN313" s="109" t="n">
        <v>24.3</v>
      </c>
      <c r="GO313" s="110" t="n">
        <f aca="false">SUM(GC313:GN313)/12</f>
        <v>18.7166666666667</v>
      </c>
      <c r="HA313" s="1" t="n">
        <f aca="false">HA312+1</f>
        <v>1913</v>
      </c>
      <c r="HB313" s="113" t="s">
        <v>69</v>
      </c>
      <c r="HC313" s="109"/>
      <c r="HD313" s="109"/>
      <c r="HE313" s="109"/>
      <c r="HF313" s="109"/>
      <c r="HG313" s="109"/>
      <c r="HH313" s="109"/>
      <c r="HI313" s="109"/>
      <c r="HJ313" s="109"/>
      <c r="HK313" s="109"/>
      <c r="HL313" s="109"/>
      <c r="HM313" s="109"/>
      <c r="HN313" s="109"/>
      <c r="HO313" s="110"/>
      <c r="IA313" s="1" t="n">
        <f aca="false">IA312+1</f>
        <v>1913</v>
      </c>
      <c r="IB313" s="111" t="n">
        <v>1913</v>
      </c>
      <c r="IC313" s="109"/>
      <c r="ID313" s="109"/>
      <c r="IE313" s="109"/>
      <c r="IF313" s="109"/>
      <c r="IG313" s="109"/>
      <c r="IH313" s="109"/>
      <c r="II313" s="109"/>
      <c r="IJ313" s="109"/>
      <c r="IK313" s="109"/>
      <c r="IL313" s="109"/>
      <c r="IM313" s="109"/>
      <c r="IN313" s="109"/>
      <c r="IO313" s="110"/>
      <c r="JA313" s="1" t="n">
        <f aca="false">JA312+1</f>
        <v>1913</v>
      </c>
      <c r="JB313" s="113" t="s">
        <v>69</v>
      </c>
      <c r="JC313" s="109"/>
      <c r="JD313" s="109"/>
      <c r="JE313" s="109"/>
      <c r="JF313" s="109"/>
      <c r="JG313" s="109"/>
      <c r="JH313" s="109"/>
      <c r="JI313" s="109"/>
      <c r="JJ313" s="109"/>
      <c r="JK313" s="109"/>
      <c r="JL313" s="109"/>
      <c r="JM313" s="109"/>
      <c r="JN313" s="109"/>
      <c r="JO313" s="110"/>
      <c r="KA313" s="1" t="n">
        <f aca="false">KA312+1</f>
        <v>1913</v>
      </c>
      <c r="KB313" s="111" t="n">
        <v>1913</v>
      </c>
      <c r="KC313" s="109"/>
      <c r="KD313" s="109"/>
      <c r="KE313" s="109"/>
      <c r="KF313" s="109"/>
      <c r="KG313" s="109"/>
      <c r="KH313" s="109"/>
      <c r="KI313" s="109"/>
      <c r="KJ313" s="109"/>
      <c r="KK313" s="109"/>
      <c r="KL313" s="109"/>
      <c r="KM313" s="109"/>
      <c r="KN313" s="109"/>
      <c r="KO313" s="110"/>
      <c r="LA313" s="1" t="n">
        <f aca="false">LA312+1</f>
        <v>1913</v>
      </c>
      <c r="LB313" s="113" t="s">
        <v>69</v>
      </c>
      <c r="LC313" s="109"/>
      <c r="LD313" s="109"/>
      <c r="LE313" s="109"/>
      <c r="LF313" s="109"/>
      <c r="LG313" s="109"/>
      <c r="LH313" s="109"/>
      <c r="LI313" s="109"/>
      <c r="LJ313" s="109"/>
      <c r="LK313" s="109"/>
      <c r="LL313" s="109"/>
      <c r="LM313" s="109"/>
      <c r="LN313" s="109"/>
      <c r="LO313" s="110"/>
      <c r="MA313" s="1" t="n">
        <f aca="false">MA312+1</f>
        <v>1913</v>
      </c>
      <c r="MB313" s="111" t="n">
        <v>1913</v>
      </c>
      <c r="MC313" s="109" t="n">
        <v>25.5</v>
      </c>
      <c r="MD313" s="109" t="n">
        <v>25.5</v>
      </c>
      <c r="ME313" s="109" t="n">
        <v>23.4</v>
      </c>
      <c r="MF313" s="109" t="n">
        <v>24.6</v>
      </c>
      <c r="MG313" s="109" t="n">
        <v>18.8</v>
      </c>
      <c r="MH313" s="109" t="n">
        <v>14.7</v>
      </c>
      <c r="MI313" s="109" t="n">
        <v>13.7</v>
      </c>
      <c r="MJ313" s="109" t="n">
        <v>15.3</v>
      </c>
      <c r="MK313" s="109" t="n">
        <v>17.3</v>
      </c>
      <c r="ML313" s="109" t="n">
        <v>21.9</v>
      </c>
      <c r="MM313" s="109" t="n">
        <v>23.9</v>
      </c>
      <c r="MN313" s="109" t="n">
        <v>27.8</v>
      </c>
      <c r="MO313" s="110" t="n">
        <f aca="false">SUM(MC313:MN313)/12</f>
        <v>21.0333333333333</v>
      </c>
      <c r="OA313" s="5"/>
    </row>
    <row r="314" customFormat="false" ht="13.5" hidden="false" customHeight="false" outlineLevel="0" collapsed="false">
      <c r="A314" s="150"/>
      <c r="B314" s="151" t="n">
        <f aca="false">AVERAGE(AO314,BO314,CO314,DO314,EO314,FO314,GO314,HO314,IO314,JO314,KO314,LO314,MO314,NO314)</f>
        <v>21.3587962962963</v>
      </c>
      <c r="C314" s="163" t="n">
        <f aca="false">AVERAGE(B310:B314)</f>
        <v>20.6521759259259</v>
      </c>
      <c r="D314" s="164" t="n">
        <f aca="false">AVERAGE(B305:B314)</f>
        <v>20.524087962963</v>
      </c>
      <c r="E314" s="151" t="n">
        <f aca="false">AVERAGE(B295:B314)</f>
        <v>20.7484606481481</v>
      </c>
      <c r="F314" s="165" t="n">
        <f aca="false">AVERAGE(B265:B314)</f>
        <v>20.9516527777778</v>
      </c>
      <c r="G314" s="159" t="n">
        <f aca="false">MAX(AC314:AN314,BC314:BN314,CC314:CN314,DC314:DN314,EC314:EN314,FC314:FN314,GC314:GN314,HC314:HN314,IC314:IN314,JC314:JN314,KC314:KN314,LC314:LN314,MC314:MN314,NC314:NN314)</f>
        <v>31.7</v>
      </c>
      <c r="H314" s="161" t="n">
        <f aca="false">MEDIAN(AC314:AN314,BC314:BN314,CC314:CN314,DC314:DN314,EC314:EN314,FC314:FN314,GC314:GN314,HC314:HN314,IC314:IN314,JC314:JN314,KC314:KN314,LC314:LN314,MC314:MN314,NC314:NN314)</f>
        <v>21</v>
      </c>
      <c r="I314" s="151" t="n">
        <f aca="false">MIN(AC314:AN314,BC314:BN314,CC314:CN314,DC314:DN314,EC314:EN314,FC314:FN314,GC314:GN314,HC314:HN314,IC314:IN314,JC314:JN314,KC314:KN314,LC314:LN314,MC314:MN314,NC314:NN314)</f>
        <v>12.7</v>
      </c>
      <c r="J314" s="162" t="n">
        <f aca="false">(G314+I314)/2</f>
        <v>22.2</v>
      </c>
      <c r="AA314" s="1" t="n">
        <f aca="false">AA313+1</f>
        <v>26</v>
      </c>
      <c r="AB314" s="108" t="n">
        <v>1914</v>
      </c>
      <c r="AC314" s="109" t="n">
        <v>27.7</v>
      </c>
      <c r="AD314" s="109" t="n">
        <v>31.4</v>
      </c>
      <c r="AE314" s="109" t="n">
        <v>27.7</v>
      </c>
      <c r="AF314" s="109" t="n">
        <v>21.9</v>
      </c>
      <c r="AG314" s="109" t="n">
        <v>19.3</v>
      </c>
      <c r="AH314" s="109" t="n">
        <v>17.7</v>
      </c>
      <c r="AI314" s="109" t="n">
        <v>15.7</v>
      </c>
      <c r="AJ314" s="109" t="n">
        <v>19.9</v>
      </c>
      <c r="AK314" s="109" t="n">
        <v>20.1</v>
      </c>
      <c r="AL314" s="109" t="n">
        <v>26.8</v>
      </c>
      <c r="AM314" s="109" t="n">
        <v>27.8</v>
      </c>
      <c r="AN314" s="109" t="n">
        <v>27.7</v>
      </c>
      <c r="AO314" s="110" t="n">
        <f aca="false">SUM(AC314:AN314)/12</f>
        <v>23.6416666666667</v>
      </c>
      <c r="BA314" s="1" t="n">
        <f aca="false">BA313+1</f>
        <v>1914</v>
      </c>
      <c r="BB314" s="111" t="n">
        <v>1914</v>
      </c>
      <c r="BC314" s="109" t="n">
        <v>29.1</v>
      </c>
      <c r="BD314" s="109" t="n">
        <v>31.7</v>
      </c>
      <c r="BE314" s="109" t="n">
        <v>26.6</v>
      </c>
      <c r="BF314" s="109" t="n">
        <v>20.8</v>
      </c>
      <c r="BG314" s="109" t="n">
        <v>17.1</v>
      </c>
      <c r="BH314" s="109" t="n">
        <v>15.8</v>
      </c>
      <c r="BI314" s="109" t="n">
        <v>13.3</v>
      </c>
      <c r="BJ314" s="109" t="n">
        <v>18.6</v>
      </c>
      <c r="BK314" s="109" t="n">
        <v>19.8</v>
      </c>
      <c r="BL314" s="109" t="n">
        <v>26.7</v>
      </c>
      <c r="BM314" s="109" t="n">
        <v>28</v>
      </c>
      <c r="BN314" s="109" t="n">
        <v>29.2</v>
      </c>
      <c r="BO314" s="110" t="n">
        <f aca="false">SUM(BC314:BN314)/12</f>
        <v>23.0583333333333</v>
      </c>
      <c r="CA314" s="1" t="n">
        <v>1914</v>
      </c>
      <c r="CB314" s="112" t="n">
        <v>1914</v>
      </c>
      <c r="CC314" s="109" t="n">
        <v>24.6</v>
      </c>
      <c r="CD314" s="109" t="n">
        <v>25.3</v>
      </c>
      <c r="CE314" s="109" t="n">
        <v>22.7</v>
      </c>
      <c r="CF314" s="109" t="n">
        <v>20</v>
      </c>
      <c r="CG314" s="109" t="n">
        <v>16.9</v>
      </c>
      <c r="CH314" s="109" t="n">
        <v>15.7</v>
      </c>
      <c r="CI314" s="109" t="n">
        <v>14.3</v>
      </c>
      <c r="CJ314" s="109" t="n">
        <v>16.4</v>
      </c>
      <c r="CK314" s="109" t="n">
        <v>16.3</v>
      </c>
      <c r="CL314" s="109" t="n">
        <v>20.2</v>
      </c>
      <c r="CM314" s="109" t="n">
        <v>22.2</v>
      </c>
      <c r="CN314" s="109" t="n">
        <v>22.2</v>
      </c>
      <c r="CO314" s="110" t="n">
        <f aca="false">SUM(CC314:CN314)/12</f>
        <v>19.7333333333333</v>
      </c>
      <c r="EA314" s="1" t="n">
        <f aca="false">EA313+1</f>
        <v>1914</v>
      </c>
      <c r="EB314" s="111" t="n">
        <v>1914</v>
      </c>
      <c r="EC314" s="109"/>
      <c r="ED314" s="109"/>
      <c r="EE314" s="109"/>
      <c r="EF314" s="109"/>
      <c r="EG314" s="109"/>
      <c r="EH314" s="109"/>
      <c r="EI314" s="109"/>
      <c r="EJ314" s="109"/>
      <c r="EK314" s="109"/>
      <c r="EL314" s="109"/>
      <c r="EM314" s="109"/>
      <c r="EN314" s="109"/>
      <c r="EO314" s="110"/>
      <c r="FA314" s="1" t="n">
        <f aca="false">FA313+1</f>
        <v>1914</v>
      </c>
      <c r="FB314" s="131" t="n">
        <v>1914</v>
      </c>
      <c r="FC314" s="120" t="n">
        <f aca="false">(FC311+FC312+FC313+FC315+FC316+FC317)/6</f>
        <v>26.5333333333333</v>
      </c>
      <c r="FD314" s="132" t="n">
        <v>30.9</v>
      </c>
      <c r="FE314" s="132" t="n">
        <v>25.5</v>
      </c>
      <c r="FF314" s="132" t="n">
        <v>19</v>
      </c>
      <c r="FG314" s="132" t="n">
        <v>16.6</v>
      </c>
      <c r="FH314" s="132" t="n">
        <v>14.9</v>
      </c>
      <c r="FI314" s="132" t="n">
        <v>12.7</v>
      </c>
      <c r="FJ314" s="132" t="n">
        <v>17.3</v>
      </c>
      <c r="FK314" s="132" t="n">
        <v>17.4</v>
      </c>
      <c r="FL314" s="132" t="n">
        <v>24.6</v>
      </c>
      <c r="FM314" s="132" t="n">
        <v>26.1</v>
      </c>
      <c r="FN314" s="132" t="n">
        <v>26.4</v>
      </c>
      <c r="FO314" s="110" t="n">
        <f aca="false">SUM(FC314:FN314)/12</f>
        <v>21.4944444444444</v>
      </c>
      <c r="GA314" s="1" t="n">
        <f aca="false">GA313+1</f>
        <v>1914</v>
      </c>
      <c r="GB314" s="113" t="s">
        <v>70</v>
      </c>
      <c r="GC314" s="109" t="n">
        <v>23.4</v>
      </c>
      <c r="GD314" s="109" t="n">
        <v>27.4</v>
      </c>
      <c r="GE314" s="109" t="n">
        <v>24.6</v>
      </c>
      <c r="GF314" s="109" t="n">
        <v>19.2</v>
      </c>
      <c r="GG314" s="109" t="n">
        <v>16.3</v>
      </c>
      <c r="GH314" s="109" t="n">
        <v>14.8</v>
      </c>
      <c r="GI314" s="109" t="n">
        <v>13.4</v>
      </c>
      <c r="GJ314" s="109" t="n">
        <v>16.5</v>
      </c>
      <c r="GK314" s="109" t="n">
        <v>16.9</v>
      </c>
      <c r="GL314" s="109" t="n">
        <v>23.4</v>
      </c>
      <c r="GM314" s="109" t="n">
        <v>23.1</v>
      </c>
      <c r="GN314" s="109" t="n">
        <v>22.9</v>
      </c>
      <c r="GO314" s="110" t="n">
        <f aca="false">SUM(GC314:GN314)/12</f>
        <v>20.1583333333333</v>
      </c>
      <c r="HA314" s="1" t="n">
        <f aca="false">HA313+1</f>
        <v>1914</v>
      </c>
      <c r="HB314" s="113" t="s">
        <v>70</v>
      </c>
      <c r="HC314" s="109"/>
      <c r="HD314" s="109"/>
      <c r="HE314" s="109"/>
      <c r="HF314" s="109"/>
      <c r="HG314" s="109"/>
      <c r="HH314" s="109"/>
      <c r="HI314" s="109"/>
      <c r="HJ314" s="109"/>
      <c r="HK314" s="109"/>
      <c r="HL314" s="109"/>
      <c r="HM314" s="109"/>
      <c r="HN314" s="109"/>
      <c r="HO314" s="110"/>
      <c r="IA314" s="1" t="n">
        <f aca="false">IA313+1</f>
        <v>1914</v>
      </c>
      <c r="IB314" s="111" t="n">
        <v>1914</v>
      </c>
      <c r="IC314" s="109"/>
      <c r="ID314" s="109"/>
      <c r="IE314" s="109"/>
      <c r="IF314" s="109"/>
      <c r="IG314" s="109"/>
      <c r="IH314" s="109"/>
      <c r="II314" s="109"/>
      <c r="IJ314" s="109"/>
      <c r="IK314" s="109"/>
      <c r="IL314" s="109"/>
      <c r="IM314" s="109"/>
      <c r="IN314" s="109"/>
      <c r="IO314" s="110"/>
      <c r="JA314" s="1" t="n">
        <f aca="false">JA313+1</f>
        <v>1914</v>
      </c>
      <c r="JB314" s="113" t="s">
        <v>70</v>
      </c>
      <c r="JC314" s="109"/>
      <c r="JD314" s="109"/>
      <c r="JE314" s="109"/>
      <c r="JF314" s="109"/>
      <c r="JG314" s="109"/>
      <c r="JH314" s="109"/>
      <c r="JI314" s="109"/>
      <c r="JJ314" s="109"/>
      <c r="JK314" s="109"/>
      <c r="JL314" s="109"/>
      <c r="JM314" s="109"/>
      <c r="JN314" s="109"/>
      <c r="JO314" s="110"/>
      <c r="KA314" s="1" t="n">
        <f aca="false">KA313+1</f>
        <v>1914</v>
      </c>
      <c r="KB314" s="111" t="n">
        <v>1914</v>
      </c>
      <c r="KC314" s="109"/>
      <c r="KD314" s="109"/>
      <c r="KE314" s="109"/>
      <c r="KF314" s="109"/>
      <c r="KG314" s="109"/>
      <c r="KH314" s="109"/>
      <c r="KI314" s="109"/>
      <c r="KJ314" s="109"/>
      <c r="KK314" s="109"/>
      <c r="KL314" s="109"/>
      <c r="KM314" s="109"/>
      <c r="KN314" s="109"/>
      <c r="KO314" s="110"/>
      <c r="LA314" s="1" t="n">
        <f aca="false">LA313+1</f>
        <v>1914</v>
      </c>
      <c r="LB314" s="113" t="s">
        <v>70</v>
      </c>
      <c r="LC314" s="109"/>
      <c r="LD314" s="109"/>
      <c r="LE314" s="109"/>
      <c r="LF314" s="109"/>
      <c r="LG314" s="109"/>
      <c r="LH314" s="109"/>
      <c r="LI314" s="109"/>
      <c r="LJ314" s="109"/>
      <c r="LK314" s="109"/>
      <c r="LL314" s="109"/>
      <c r="LM314" s="109"/>
      <c r="LN314" s="109"/>
      <c r="LO314" s="110"/>
      <c r="MA314" s="1" t="n">
        <f aca="false">MA313+1</f>
        <v>1914</v>
      </c>
      <c r="MB314" s="111" t="n">
        <v>1914</v>
      </c>
      <c r="MC314" s="109" t="n">
        <v>28.6</v>
      </c>
      <c r="MD314" s="109" t="n">
        <v>25.4</v>
      </c>
      <c r="ME314" s="109" t="n">
        <v>24.9</v>
      </c>
      <c r="MF314" s="109" t="n">
        <v>21.2</v>
      </c>
      <c r="MG314" s="109" t="n">
        <v>18.4</v>
      </c>
      <c r="MH314" s="109" t="n">
        <v>14.4</v>
      </c>
      <c r="MI314" s="109" t="n">
        <v>14</v>
      </c>
      <c r="MJ314" s="109" t="n">
        <v>14.5</v>
      </c>
      <c r="MK314" s="109" t="n">
        <v>14.2</v>
      </c>
      <c r="ML314" s="109" t="n">
        <v>16.6</v>
      </c>
      <c r="MM314" s="109" t="n">
        <v>22.9</v>
      </c>
      <c r="MN314" s="109" t="n">
        <v>25.7</v>
      </c>
      <c r="MO314" s="110" t="n">
        <f aca="false">SUM(MC314:MN314)/12</f>
        <v>20.0666666666667</v>
      </c>
      <c r="OA314" s="5"/>
    </row>
    <row r="315" customFormat="false" ht="13.5" hidden="false" customHeight="false" outlineLevel="0" collapsed="false">
      <c r="A315" s="150" t="n">
        <f aca="false">A310+5</f>
        <v>1915</v>
      </c>
      <c r="B315" s="151" t="n">
        <f aca="false">AVERAGE(AO315,BO315,CO315,DO315,EO315,FO315,GO315,HO315,IO315,JO315,KO315,LO315,MO315,NO315)</f>
        <v>20.5178571428571</v>
      </c>
      <c r="C315" s="163" t="n">
        <f aca="false">AVERAGE(B311:B315)</f>
        <v>20.682414021164</v>
      </c>
      <c r="D315" s="164" t="n">
        <f aca="false">AVERAGE(B306:B315)</f>
        <v>20.5765403439153</v>
      </c>
      <c r="E315" s="151" t="n">
        <f aca="false">AVERAGE(B296:B315)</f>
        <v>20.7190201719577</v>
      </c>
      <c r="F315" s="165" t="n">
        <f aca="false">AVERAGE(B266:B315)</f>
        <v>20.9510562169312</v>
      </c>
      <c r="G315" s="159" t="n">
        <f aca="false">MAX(AC315:AN315,BC315:BN315,CC315:CN315,DC315:DN315,EC315:EN315,FC315:FN315,GC315:GN315,HC315:HN315,IC315:IN315,JC315:JN315,KC315:KN315,LC315:LN315,MC315:MN315,NC315:NN315)</f>
        <v>31.9</v>
      </c>
      <c r="H315" s="161" t="n">
        <f aca="false">MEDIAN(AC315:AN315,BC315:BN315,CC315:CN315,DC315:DN315,EC315:EN315,FC315:FN315,GC315:GN315,HC315:HN315,IC315:IN315,JC315:JN315,KC315:KN315,LC315:LN315,MC315:MN315,NC315:NN315)</f>
        <v>19.65</v>
      </c>
      <c r="I315" s="151" t="n">
        <f aca="false">MIN(AC315:AN315,BC315:BN315,CC315:CN315,DC315:DN315,EC315:EN315,FC315:FN315,GC315:GN315,HC315:HN315,IC315:IN315,JC315:JN315,KC315:KN315,LC315:LN315,MC315:MN315,NC315:NN315)</f>
        <v>12.8</v>
      </c>
      <c r="J315" s="162" t="n">
        <f aca="false">(G315+I315)/2</f>
        <v>22.35</v>
      </c>
      <c r="AA315" s="1" t="n">
        <f aca="false">AA314+1</f>
        <v>27</v>
      </c>
      <c r="AB315" s="108" t="n">
        <v>1915</v>
      </c>
      <c r="AC315" s="109" t="n">
        <v>29.4</v>
      </c>
      <c r="AD315" s="109" t="n">
        <v>31</v>
      </c>
      <c r="AE315" s="109" t="n">
        <v>25.5</v>
      </c>
      <c r="AF315" s="109" t="n">
        <v>22</v>
      </c>
      <c r="AG315" s="109" t="n">
        <v>17.8</v>
      </c>
      <c r="AH315" s="109" t="n">
        <v>16.3</v>
      </c>
      <c r="AI315" s="109" t="n">
        <v>16</v>
      </c>
      <c r="AJ315" s="109" t="n">
        <v>16.4</v>
      </c>
      <c r="AK315" s="109" t="n">
        <v>18.6</v>
      </c>
      <c r="AL315" s="109" t="n">
        <v>20.8</v>
      </c>
      <c r="AM315" s="109" t="n">
        <v>22.9</v>
      </c>
      <c r="AN315" s="109" t="n">
        <v>28.3</v>
      </c>
      <c r="AO315" s="110" t="n">
        <f aca="false">SUM(AC315:AN315)/12</f>
        <v>22.0833333333333</v>
      </c>
      <c r="BA315" s="1" t="n">
        <f aca="false">BA314+1</f>
        <v>1915</v>
      </c>
      <c r="BB315" s="111" t="n">
        <v>1915</v>
      </c>
      <c r="BC315" s="109" t="n">
        <v>29.8</v>
      </c>
      <c r="BD315" s="109" t="n">
        <v>30.8</v>
      </c>
      <c r="BE315" s="109" t="n">
        <v>25.5</v>
      </c>
      <c r="BF315" s="109" t="n">
        <v>20.5</v>
      </c>
      <c r="BG315" s="109" t="n">
        <v>15.9</v>
      </c>
      <c r="BH315" s="109" t="n">
        <v>14.7</v>
      </c>
      <c r="BI315" s="109" t="n">
        <v>13.6</v>
      </c>
      <c r="BJ315" s="109" t="n">
        <v>14.7</v>
      </c>
      <c r="BK315" s="109" t="n">
        <v>17.2</v>
      </c>
      <c r="BL315" s="109" t="n">
        <v>20.2</v>
      </c>
      <c r="BM315" s="109" t="n">
        <v>23.3</v>
      </c>
      <c r="BN315" s="109" t="n">
        <v>28.7</v>
      </c>
      <c r="BO315" s="110" t="n">
        <f aca="false">SUM(BC315:BN315)/12</f>
        <v>21.2416666666667</v>
      </c>
      <c r="CA315" s="1" t="n">
        <f aca="false">CA314+1</f>
        <v>1915</v>
      </c>
      <c r="CB315" s="112" t="n">
        <v>1915</v>
      </c>
      <c r="CC315" s="109" t="n">
        <v>23.1</v>
      </c>
      <c r="CD315" s="109" t="n">
        <v>23.4</v>
      </c>
      <c r="CE315" s="109" t="n">
        <v>21.2</v>
      </c>
      <c r="CF315" s="109" t="n">
        <v>19</v>
      </c>
      <c r="CG315" s="109" t="n">
        <v>16.2</v>
      </c>
      <c r="CH315" s="109" t="n">
        <v>15.9</v>
      </c>
      <c r="CI315" s="109" t="n">
        <v>14.6</v>
      </c>
      <c r="CJ315" s="109" t="n">
        <v>14.8</v>
      </c>
      <c r="CK315" s="109" t="n">
        <v>16.2</v>
      </c>
      <c r="CL315" s="109" t="n">
        <v>18</v>
      </c>
      <c r="CM315" s="109" t="n">
        <v>19.7</v>
      </c>
      <c r="CN315" s="109" t="n">
        <v>20.3</v>
      </c>
      <c r="CO315" s="110" t="n">
        <f aca="false">SUM(CC315:CN315)/12</f>
        <v>18.5333333333333</v>
      </c>
      <c r="DA315" s="1" t="n">
        <v>1915</v>
      </c>
      <c r="DB315" s="111" t="n">
        <v>1915</v>
      </c>
      <c r="DC315" s="109" t="n">
        <v>30.6</v>
      </c>
      <c r="DD315" s="109" t="n">
        <v>31.9</v>
      </c>
      <c r="DE315" s="109" t="n">
        <v>26.9</v>
      </c>
      <c r="DF315" s="109" t="n">
        <v>22.2</v>
      </c>
      <c r="DG315" s="109" t="n">
        <v>17.2</v>
      </c>
      <c r="DH315" s="109" t="n">
        <v>15.7</v>
      </c>
      <c r="DI315" s="109" t="n">
        <v>15</v>
      </c>
      <c r="DJ315" s="109" t="n">
        <v>15.7</v>
      </c>
      <c r="DK315" s="109" t="n">
        <v>18.7</v>
      </c>
      <c r="DL315" s="109" t="n">
        <v>20.8</v>
      </c>
      <c r="DM315" s="109" t="n">
        <v>24.8</v>
      </c>
      <c r="DN315" s="109" t="n">
        <v>29.2</v>
      </c>
      <c r="DO315" s="110" t="n">
        <f aca="false">SUM(DC315:DN315)/12</f>
        <v>22.3916666666667</v>
      </c>
      <c r="EA315" s="1" t="n">
        <f aca="false">EA314+1</f>
        <v>1915</v>
      </c>
      <c r="EB315" s="111" t="n">
        <v>1915</v>
      </c>
      <c r="EC315" s="109"/>
      <c r="ED315" s="109"/>
      <c r="EE315" s="109"/>
      <c r="EF315" s="109"/>
      <c r="EG315" s="109"/>
      <c r="EH315" s="109"/>
      <c r="EI315" s="109"/>
      <c r="EJ315" s="109"/>
      <c r="EK315" s="109"/>
      <c r="EL315" s="109"/>
      <c r="EM315" s="109"/>
      <c r="EN315" s="109"/>
      <c r="EO315" s="110"/>
      <c r="FA315" s="1" t="n">
        <f aca="false">FA314+1</f>
        <v>1915</v>
      </c>
      <c r="FB315" s="131" t="n">
        <v>1915</v>
      </c>
      <c r="FC315" s="132" t="n">
        <v>27.1</v>
      </c>
      <c r="FD315" s="132" t="n">
        <v>28.2</v>
      </c>
      <c r="FE315" s="132" t="n">
        <v>23.1</v>
      </c>
      <c r="FF315" s="132" t="n">
        <v>19.6</v>
      </c>
      <c r="FG315" s="132" t="n">
        <v>14.8</v>
      </c>
      <c r="FH315" s="132" t="n">
        <v>13.6</v>
      </c>
      <c r="FI315" s="132" t="n">
        <v>12.8</v>
      </c>
      <c r="FJ315" s="132" t="n">
        <v>13.7</v>
      </c>
      <c r="FK315" s="132" t="n">
        <v>15.5</v>
      </c>
      <c r="FL315" s="132" t="n">
        <v>18.1</v>
      </c>
      <c r="FM315" s="132" t="n">
        <v>20.8</v>
      </c>
      <c r="FN315" s="132" t="n">
        <v>25.8</v>
      </c>
      <c r="FO315" s="110" t="n">
        <f aca="false">SUM(FC315:FN315)/12</f>
        <v>19.425</v>
      </c>
      <c r="GA315" s="1" t="n">
        <f aca="false">GA314+1</f>
        <v>1915</v>
      </c>
      <c r="GB315" s="113" t="s">
        <v>71</v>
      </c>
      <c r="GC315" s="109" t="n">
        <v>24.3</v>
      </c>
      <c r="GD315" s="109" t="n">
        <v>26.2</v>
      </c>
      <c r="GE315" s="109" t="n">
        <v>21.6</v>
      </c>
      <c r="GF315" s="109" t="n">
        <v>18.9</v>
      </c>
      <c r="GG315" s="109" t="n">
        <v>14.8</v>
      </c>
      <c r="GH315" s="109" t="n">
        <v>14</v>
      </c>
      <c r="GI315" s="109" t="n">
        <v>14.4</v>
      </c>
      <c r="GJ315" s="109" t="n">
        <v>14.5</v>
      </c>
      <c r="GK315" s="109" t="n">
        <v>16.4</v>
      </c>
      <c r="GL315" s="109" t="n">
        <v>17.4</v>
      </c>
      <c r="GM315" s="109" t="n">
        <v>17.9</v>
      </c>
      <c r="GN315" s="109" t="n">
        <v>21.6</v>
      </c>
      <c r="GO315" s="110" t="n">
        <f aca="false">SUM(GC315:GN315)/12</f>
        <v>18.5</v>
      </c>
      <c r="HA315" s="1" t="n">
        <f aca="false">HA314+1</f>
        <v>1915</v>
      </c>
      <c r="HB315" s="113" t="s">
        <v>71</v>
      </c>
      <c r="HC315" s="109"/>
      <c r="HD315" s="109"/>
      <c r="HE315" s="109"/>
      <c r="HF315" s="109"/>
      <c r="HG315" s="109"/>
      <c r="HH315" s="109"/>
      <c r="HI315" s="109"/>
      <c r="HJ315" s="109"/>
      <c r="HK315" s="109"/>
      <c r="HL315" s="109"/>
      <c r="HM315" s="109"/>
      <c r="HN315" s="109"/>
      <c r="HO315" s="110"/>
      <c r="IA315" s="1" t="n">
        <f aca="false">IA314+1</f>
        <v>1915</v>
      </c>
      <c r="IB315" s="111" t="n">
        <v>1915</v>
      </c>
      <c r="IC315" s="109"/>
      <c r="ID315" s="109"/>
      <c r="IE315" s="109"/>
      <c r="IF315" s="109"/>
      <c r="IG315" s="109"/>
      <c r="IH315" s="109"/>
      <c r="II315" s="109"/>
      <c r="IJ315" s="109"/>
      <c r="IK315" s="109"/>
      <c r="IL315" s="109"/>
      <c r="IM315" s="109"/>
      <c r="IN315" s="109"/>
      <c r="IO315" s="110"/>
      <c r="JA315" s="1" t="n">
        <f aca="false">JA314+1</f>
        <v>1915</v>
      </c>
      <c r="JB315" s="113" t="s">
        <v>71</v>
      </c>
      <c r="JC315" s="109"/>
      <c r="JD315" s="109"/>
      <c r="JE315" s="109"/>
      <c r="JF315" s="109"/>
      <c r="JG315" s="109"/>
      <c r="JH315" s="109"/>
      <c r="JI315" s="109"/>
      <c r="JJ315" s="109"/>
      <c r="JK315" s="109"/>
      <c r="JL315" s="109"/>
      <c r="JM315" s="109"/>
      <c r="JN315" s="109"/>
      <c r="JO315" s="110"/>
      <c r="KA315" s="1" t="n">
        <f aca="false">KA314+1</f>
        <v>1915</v>
      </c>
      <c r="KB315" s="111" t="n">
        <v>1915</v>
      </c>
      <c r="KC315" s="109"/>
      <c r="KD315" s="109"/>
      <c r="KE315" s="109"/>
      <c r="KF315" s="109"/>
      <c r="KG315" s="109"/>
      <c r="KH315" s="109"/>
      <c r="KI315" s="109"/>
      <c r="KJ315" s="109"/>
      <c r="KK315" s="109"/>
      <c r="KL315" s="109"/>
      <c r="KM315" s="109"/>
      <c r="KN315" s="109"/>
      <c r="KO315" s="110"/>
      <c r="LA315" s="1" t="n">
        <f aca="false">LA314+1</f>
        <v>1915</v>
      </c>
      <c r="LB315" s="113" t="s">
        <v>71</v>
      </c>
      <c r="LC315" s="109"/>
      <c r="LD315" s="109"/>
      <c r="LE315" s="109"/>
      <c r="LF315" s="109"/>
      <c r="LG315" s="109"/>
      <c r="LH315" s="109"/>
      <c r="LI315" s="109"/>
      <c r="LJ315" s="109"/>
      <c r="LK315" s="109"/>
      <c r="LL315" s="109"/>
      <c r="LM315" s="109"/>
      <c r="LN315" s="109"/>
      <c r="LO315" s="110"/>
      <c r="MA315" s="1" t="n">
        <f aca="false">MA314+1</f>
        <v>1915</v>
      </c>
      <c r="MB315" s="111" t="n">
        <v>1915</v>
      </c>
      <c r="MC315" s="109" t="n">
        <v>31.2</v>
      </c>
      <c r="MD315" s="109" t="n">
        <v>30.9</v>
      </c>
      <c r="ME315" s="109" t="n">
        <v>23.7</v>
      </c>
      <c r="MF315" s="109" t="n">
        <v>21.6</v>
      </c>
      <c r="MG315" s="109" t="n">
        <v>19.1</v>
      </c>
      <c r="MH315" s="109" t="n">
        <v>16.5</v>
      </c>
      <c r="MI315" s="109" t="n">
        <v>14.8</v>
      </c>
      <c r="MJ315" s="109" t="n">
        <v>14.7</v>
      </c>
      <c r="MK315" s="109" t="n">
        <v>16.8</v>
      </c>
      <c r="ML315" s="109" t="n">
        <v>20.3</v>
      </c>
      <c r="MM315" s="109" t="n">
        <v>20.9</v>
      </c>
      <c r="MN315" s="109" t="n">
        <v>26.9</v>
      </c>
      <c r="MO315" s="110" t="n">
        <f aca="false">SUM(MC315:MN315)/12</f>
        <v>21.45</v>
      </c>
      <c r="OA315" s="5"/>
    </row>
    <row r="316" customFormat="false" ht="13.5" hidden="false" customHeight="false" outlineLevel="0" collapsed="false">
      <c r="A316" s="150"/>
      <c r="B316" s="151" t="n">
        <f aca="false">AVERAGE(AO316,BO316,CO316,DO316,EO316,FO316,GO316,HO316,IO316,JO316,KO316,LO316,MO316,NO316)</f>
        <v>20.1448412698413</v>
      </c>
      <c r="C316" s="163" t="n">
        <f aca="false">AVERAGE(B312:B316)</f>
        <v>20.6193822751323</v>
      </c>
      <c r="D316" s="164" t="n">
        <f aca="false">AVERAGE(B307:B316)</f>
        <v>20.4855244708995</v>
      </c>
      <c r="E316" s="151" t="n">
        <f aca="false">AVERAGE(B297:B316)</f>
        <v>20.6726789021164</v>
      </c>
      <c r="F316" s="165" t="n">
        <f aca="false">AVERAGE(B267:B316)</f>
        <v>20.9307863756614</v>
      </c>
      <c r="G316" s="159" t="n">
        <f aca="false">MAX(AC316:AN316,BC316:BN316,CC316:CN316,DC316:DN316,EC316:EN316,FC316:FN316,GC316:GN316,HC316:HN316,IC316:IN316,JC316:JN316,KC316:KN316,LC316:LN316,MC316:MN316,NC316:NN316)</f>
        <v>30.9</v>
      </c>
      <c r="H316" s="161" t="n">
        <f aca="false">MEDIAN(AC316:AN316,BC316:BN316,CC316:CN316,DC316:DN316,EC316:EN316,FC316:FN316,GC316:GN316,HC316:HN316,IC316:IN316,JC316:JN316,KC316:KN316,LC316:LN316,MC316:MN316,NC316:NN316)</f>
        <v>19.5416666666667</v>
      </c>
      <c r="I316" s="151" t="n">
        <f aca="false">MIN(AC316:AN316,BC316:BN316,CC316:CN316,DC316:DN316,EC316:EN316,FC316:FN316,GC316:GN316,HC316:HN316,IC316:IN316,JC316:JN316,KC316:KN316,LC316:LN316,MC316:MN316,NC316:NN316)</f>
        <v>12.7</v>
      </c>
      <c r="J316" s="162" t="n">
        <f aca="false">(G316+I316)/2</f>
        <v>21.8</v>
      </c>
      <c r="AA316" s="1" t="n">
        <f aca="false">AA315+1</f>
        <v>28</v>
      </c>
      <c r="AB316" s="108" t="n">
        <v>1916</v>
      </c>
      <c r="AC316" s="109" t="n">
        <v>29.5</v>
      </c>
      <c r="AD316" s="109" t="n">
        <v>29.5</v>
      </c>
      <c r="AE316" s="109" t="n">
        <v>26.9</v>
      </c>
      <c r="AF316" s="109" t="n">
        <v>20</v>
      </c>
      <c r="AG316" s="109" t="n">
        <v>19.9</v>
      </c>
      <c r="AH316" s="109" t="n">
        <v>14.9</v>
      </c>
      <c r="AI316" s="109" t="n">
        <v>15.4</v>
      </c>
      <c r="AJ316" s="109" t="n">
        <v>15.7</v>
      </c>
      <c r="AK316" s="109" t="n">
        <v>19.2</v>
      </c>
      <c r="AL316" s="109" t="n">
        <v>20</v>
      </c>
      <c r="AM316" s="109" t="n">
        <v>20.2</v>
      </c>
      <c r="AN316" s="109" t="n">
        <v>26.6</v>
      </c>
      <c r="AO316" s="110" t="n">
        <f aca="false">SUM(AC316:AN316)/12</f>
        <v>21.4833333333333</v>
      </c>
      <c r="BA316" s="1" t="n">
        <f aca="false">BA315+1</f>
        <v>1916</v>
      </c>
      <c r="BB316" s="111" t="n">
        <v>1916</v>
      </c>
      <c r="BC316" s="109" t="n">
        <v>30.7</v>
      </c>
      <c r="BD316" s="109" t="n">
        <v>30.2</v>
      </c>
      <c r="BE316" s="109" t="n">
        <v>27.1</v>
      </c>
      <c r="BF316" s="109" t="n">
        <v>18.8</v>
      </c>
      <c r="BG316" s="109" t="n">
        <v>18.4</v>
      </c>
      <c r="BH316" s="109" t="n">
        <v>13.2</v>
      </c>
      <c r="BI316" s="109" t="n">
        <v>12.7</v>
      </c>
      <c r="BJ316" s="109" t="n">
        <v>14.1</v>
      </c>
      <c r="BK316" s="109" t="n">
        <v>18.2</v>
      </c>
      <c r="BL316" s="109" t="n">
        <v>19.1</v>
      </c>
      <c r="BM316" s="109" t="n">
        <v>19.5</v>
      </c>
      <c r="BN316" s="109" t="n">
        <v>26.8</v>
      </c>
      <c r="BO316" s="110" t="n">
        <f aca="false">SUM(BC316:BN316)/12</f>
        <v>20.7333333333333</v>
      </c>
      <c r="CA316" s="1" t="n">
        <f aca="false">CA315+1</f>
        <v>1916</v>
      </c>
      <c r="CB316" s="112" t="n">
        <v>1916</v>
      </c>
      <c r="CC316" s="109" t="n">
        <v>22.4</v>
      </c>
      <c r="CD316" s="109" t="n">
        <v>22.4</v>
      </c>
      <c r="CE316" s="109" t="n">
        <v>22.3</v>
      </c>
      <c r="CF316" s="109" t="n">
        <v>18.7</v>
      </c>
      <c r="CG316" s="109" t="n">
        <v>17.5</v>
      </c>
      <c r="CH316" s="109" t="n">
        <v>14.3</v>
      </c>
      <c r="CI316" s="109" t="n">
        <v>13.5</v>
      </c>
      <c r="CJ316" s="109" t="n">
        <v>14.1</v>
      </c>
      <c r="CK316" s="109" t="n">
        <v>15.6</v>
      </c>
      <c r="CL316" s="109" t="n">
        <v>16.8</v>
      </c>
      <c r="CM316" s="109" t="n">
        <v>17.1</v>
      </c>
      <c r="CN316" s="109" t="n">
        <v>20.9</v>
      </c>
      <c r="CO316" s="110" t="n">
        <f aca="false">SUM(CC316:CN316)/12</f>
        <v>17.9666666666667</v>
      </c>
      <c r="DA316" s="1" t="n">
        <f aca="false">DA315+1</f>
        <v>1916</v>
      </c>
      <c r="DB316" s="111" t="n">
        <v>1916</v>
      </c>
      <c r="DC316" s="109" t="n">
        <v>30.8</v>
      </c>
      <c r="DD316" s="109" t="n">
        <v>30.9</v>
      </c>
      <c r="DE316" s="109" t="n">
        <v>28.2</v>
      </c>
      <c r="DF316" s="109" t="n">
        <v>20.9</v>
      </c>
      <c r="DG316" s="109" t="n">
        <v>19.1</v>
      </c>
      <c r="DH316" s="109" t="n">
        <v>14.6</v>
      </c>
      <c r="DI316" s="109" t="n">
        <v>13.9</v>
      </c>
      <c r="DJ316" s="109" t="n">
        <v>14.8</v>
      </c>
      <c r="DK316" s="109" t="n">
        <v>19.3</v>
      </c>
      <c r="DL316" s="109" t="n">
        <v>20.6</v>
      </c>
      <c r="DM316" s="109" t="n">
        <v>20.7</v>
      </c>
      <c r="DN316" s="109" t="n">
        <v>28</v>
      </c>
      <c r="DO316" s="110" t="n">
        <f aca="false">SUM(DC316:DN316)/12</f>
        <v>21.8166666666667</v>
      </c>
      <c r="EA316" s="1" t="n">
        <f aca="false">EA315+1</f>
        <v>1916</v>
      </c>
      <c r="EB316" s="111" t="n">
        <v>1916</v>
      </c>
      <c r="EC316" s="109"/>
      <c r="ED316" s="109"/>
      <c r="EE316" s="109"/>
      <c r="EF316" s="109"/>
      <c r="EG316" s="109"/>
      <c r="EH316" s="109"/>
      <c r="EI316" s="109"/>
      <c r="EJ316" s="109"/>
      <c r="EK316" s="109"/>
      <c r="EL316" s="109"/>
      <c r="EM316" s="109"/>
      <c r="EN316" s="109"/>
      <c r="EO316" s="110"/>
      <c r="FA316" s="1" t="n">
        <f aca="false">FA315+1</f>
        <v>1916</v>
      </c>
      <c r="FB316" s="131" t="n">
        <v>1916</v>
      </c>
      <c r="FC316" s="132" t="n">
        <v>27.5</v>
      </c>
      <c r="FD316" s="132" t="n">
        <v>28</v>
      </c>
      <c r="FE316" s="120" t="n">
        <f aca="false">(FE313+FE314+FE315+FE317+FE318+FE319)/6</f>
        <v>23.75</v>
      </c>
      <c r="FF316" s="120" t="n">
        <f aca="false">(FF313+FF314+FF315+FF317+FF318+FF319)/6</f>
        <v>20.2333333333333</v>
      </c>
      <c r="FG316" s="132" t="n">
        <v>16.8</v>
      </c>
      <c r="FH316" s="166" t="n">
        <f aca="false">(FH315+FH317)/2</f>
        <v>13.1</v>
      </c>
      <c r="FI316" s="120" t="n">
        <f aca="false">(FI313+FI314+FI315+FI317+FI318+FI319)/6</f>
        <v>12.7833333333333</v>
      </c>
      <c r="FJ316" s="120" t="n">
        <f aca="false">(FJ313+FJ314+FJ315+FJ317+FJ318+FJ319)/6</f>
        <v>14.65</v>
      </c>
      <c r="FK316" s="120" t="n">
        <f aca="false">(FK313+FK314+FK315+FK317+FK318+FK319)/6</f>
        <v>16.1333333333333</v>
      </c>
      <c r="FL316" s="120" t="n">
        <f aca="false">(FL313+FL314+FL315+FL317+FL318+FL319)/6</f>
        <v>19.5833333333333</v>
      </c>
      <c r="FM316" s="121" t="n">
        <f aca="false">(FM315+FM317)/2</f>
        <v>20.55</v>
      </c>
      <c r="FN316" s="120" t="n">
        <f aca="false">(FN313+FN314+FN315+FN317+FN318+FN319)/6</f>
        <v>26.4833333333333</v>
      </c>
      <c r="FO316" s="110" t="n">
        <f aca="false">SUM(FC316:FN316)/12</f>
        <v>19.9638888888889</v>
      </c>
      <c r="GA316" s="1" t="n">
        <f aca="false">GA315+1</f>
        <v>1916</v>
      </c>
      <c r="GB316" s="113" t="s">
        <v>72</v>
      </c>
      <c r="GC316" s="109" t="n">
        <v>24.2</v>
      </c>
      <c r="GD316" s="109" t="n">
        <v>24.2</v>
      </c>
      <c r="GE316" s="109" t="n">
        <v>24.1</v>
      </c>
      <c r="GF316" s="109" t="n">
        <v>17.9</v>
      </c>
      <c r="GG316" s="109" t="n">
        <v>17.1</v>
      </c>
      <c r="GH316" s="109" t="n">
        <v>12.8</v>
      </c>
      <c r="GI316" s="109" t="n">
        <v>13.2</v>
      </c>
      <c r="GJ316" s="109" t="n">
        <v>13.8</v>
      </c>
      <c r="GK316" s="109" t="n">
        <v>16.3</v>
      </c>
      <c r="GL316" s="109" t="n">
        <v>18</v>
      </c>
      <c r="GM316" s="109" t="n">
        <v>17.7</v>
      </c>
      <c r="GN316" s="109" t="n">
        <v>22.3</v>
      </c>
      <c r="GO316" s="110" t="n">
        <f aca="false">SUM(GC316:GN316)/12</f>
        <v>18.4666666666667</v>
      </c>
      <c r="HA316" s="1" t="n">
        <f aca="false">HA315+1</f>
        <v>1916</v>
      </c>
      <c r="HB316" s="113" t="s">
        <v>72</v>
      </c>
      <c r="HC316" s="109"/>
      <c r="HD316" s="109"/>
      <c r="HE316" s="109"/>
      <c r="HF316" s="109"/>
      <c r="HG316" s="109"/>
      <c r="HH316" s="109"/>
      <c r="HI316" s="109"/>
      <c r="HJ316" s="109"/>
      <c r="HK316" s="109"/>
      <c r="HL316" s="109"/>
      <c r="HM316" s="109"/>
      <c r="HN316" s="109"/>
      <c r="HO316" s="110"/>
      <c r="IA316" s="1" t="n">
        <f aca="false">IA315+1</f>
        <v>1916</v>
      </c>
      <c r="IB316" s="111" t="n">
        <v>1916</v>
      </c>
      <c r="IC316" s="109"/>
      <c r="ID316" s="109"/>
      <c r="IE316" s="109"/>
      <c r="IF316" s="109"/>
      <c r="IG316" s="109"/>
      <c r="IH316" s="109"/>
      <c r="II316" s="109"/>
      <c r="IJ316" s="109"/>
      <c r="IK316" s="109"/>
      <c r="IL316" s="109"/>
      <c r="IM316" s="109"/>
      <c r="IN316" s="109"/>
      <c r="IO316" s="110"/>
      <c r="JA316" s="1" t="n">
        <f aca="false">JA315+1</f>
        <v>1916</v>
      </c>
      <c r="JB316" s="113" t="s">
        <v>72</v>
      </c>
      <c r="JC316" s="109"/>
      <c r="JD316" s="109"/>
      <c r="JE316" s="109"/>
      <c r="JF316" s="109"/>
      <c r="JG316" s="109"/>
      <c r="JH316" s="109"/>
      <c r="JI316" s="109"/>
      <c r="JJ316" s="109"/>
      <c r="JK316" s="109"/>
      <c r="JL316" s="109"/>
      <c r="JM316" s="109"/>
      <c r="JN316" s="109"/>
      <c r="JO316" s="110"/>
      <c r="KA316" s="1" t="n">
        <f aca="false">KA315+1</f>
        <v>1916</v>
      </c>
      <c r="KB316" s="111" t="n">
        <v>1916</v>
      </c>
      <c r="KC316" s="109"/>
      <c r="KD316" s="109"/>
      <c r="KE316" s="109"/>
      <c r="KF316" s="109"/>
      <c r="KG316" s="109"/>
      <c r="KH316" s="109"/>
      <c r="KI316" s="109"/>
      <c r="KJ316" s="109"/>
      <c r="KK316" s="109"/>
      <c r="KL316" s="109"/>
      <c r="KM316" s="109"/>
      <c r="KN316" s="109"/>
      <c r="KO316" s="110"/>
      <c r="LA316" s="1" t="n">
        <f aca="false">LA315+1</f>
        <v>1916</v>
      </c>
      <c r="LB316" s="113" t="s">
        <v>72</v>
      </c>
      <c r="LC316" s="109"/>
      <c r="LD316" s="109"/>
      <c r="LE316" s="109"/>
      <c r="LF316" s="109"/>
      <c r="LG316" s="109"/>
      <c r="LH316" s="109"/>
      <c r="LI316" s="109"/>
      <c r="LJ316" s="109"/>
      <c r="LK316" s="109"/>
      <c r="LL316" s="109"/>
      <c r="LM316" s="109"/>
      <c r="LN316" s="109"/>
      <c r="LO316" s="110"/>
      <c r="MA316" s="1" t="n">
        <f aca="false">MA315+1</f>
        <v>1916</v>
      </c>
      <c r="MB316" s="111" t="n">
        <v>1916</v>
      </c>
      <c r="MC316" s="109" t="n">
        <v>24.1</v>
      </c>
      <c r="MD316" s="109" t="n">
        <v>29.3</v>
      </c>
      <c r="ME316" s="109" t="n">
        <v>21.7</v>
      </c>
      <c r="MF316" s="109" t="n">
        <v>19.6</v>
      </c>
      <c r="MG316" s="109" t="n">
        <v>18.7</v>
      </c>
      <c r="MH316" s="109" t="n">
        <v>13.3</v>
      </c>
      <c r="MI316" s="109" t="n">
        <v>14.4</v>
      </c>
      <c r="MJ316" s="109" t="n">
        <v>16.2</v>
      </c>
      <c r="MK316" s="109" t="n">
        <v>19.9</v>
      </c>
      <c r="ML316" s="109" t="n">
        <v>20.9</v>
      </c>
      <c r="MM316" s="109" t="n">
        <v>24.2</v>
      </c>
      <c r="MN316" s="109" t="n">
        <v>24.7</v>
      </c>
      <c r="MO316" s="110" t="n">
        <f aca="false">SUM(MC316:MN316)/12</f>
        <v>20.5833333333333</v>
      </c>
      <c r="OA316" s="5"/>
    </row>
    <row r="317" customFormat="false" ht="13.5" hidden="false" customHeight="false" outlineLevel="0" collapsed="false">
      <c r="A317" s="150"/>
      <c r="B317" s="151" t="n">
        <f aca="false">AVERAGE(AO317,BO317,CO317,DO317,EO317,FO317,GO317,HO317,IO317,JO317,KO317,LO317,MO317,NO317)</f>
        <v>19.8988095238095</v>
      </c>
      <c r="C317" s="163" t="n">
        <f aca="false">AVERAGE(B313:B317)</f>
        <v>20.4931441798942</v>
      </c>
      <c r="D317" s="164" t="n">
        <f aca="false">AVERAGE(B308:B317)</f>
        <v>20.4520720899471</v>
      </c>
      <c r="E317" s="151" t="n">
        <f aca="false">AVERAGE(B298:B317)</f>
        <v>20.6222027116402</v>
      </c>
      <c r="F317" s="165" t="n">
        <f aca="false">AVERAGE(B268:B317)</f>
        <v>20.9035403439153</v>
      </c>
      <c r="G317" s="159" t="n">
        <f aca="false">MAX(AC317:AN317,BC317:BN317,CC317:CN317,DC317:DN317,EC317:EN317,FC317:FN317,GC317:GN317,HC317:HN317,IC317:IN317,JC317:JN317,KC317:KN317,LC317:LN317,MC317:MN317,NC317:NN317)</f>
        <v>30</v>
      </c>
      <c r="H317" s="161" t="n">
        <f aca="false">MEDIAN(AC317:AN317,BC317:BN317,CC317:CN317,DC317:DN317,EC317:EN317,FC317:FN317,GC317:GN317,HC317:HN317,IC317:IN317,JC317:JN317,KC317:KN317,LC317:LN317,MC317:MN317,NC317:NN317)</f>
        <v>19.2</v>
      </c>
      <c r="I317" s="151" t="n">
        <f aca="false">MIN(AC317:AN317,BC317:BN317,CC317:CN317,DC317:DN317,EC317:EN317,FC317:FN317,GC317:GN317,HC317:HN317,IC317:IN317,JC317:JN317,KC317:KN317,LC317:LN317,MC317:MN317,NC317:NN317)</f>
        <v>12.6</v>
      </c>
      <c r="J317" s="162" t="n">
        <f aca="false">(G317+I317)/2</f>
        <v>21.3</v>
      </c>
      <c r="AA317" s="1" t="n">
        <f aca="false">AA316+1</f>
        <v>29</v>
      </c>
      <c r="AB317" s="108" t="n">
        <v>1917</v>
      </c>
      <c r="AC317" s="109" t="n">
        <v>28.2</v>
      </c>
      <c r="AD317" s="109" t="n">
        <v>26.2</v>
      </c>
      <c r="AE317" s="109" t="n">
        <v>25.6</v>
      </c>
      <c r="AF317" s="109" t="n">
        <v>20.6</v>
      </c>
      <c r="AG317" s="109" t="n">
        <v>17</v>
      </c>
      <c r="AH317" s="109" t="n">
        <v>15.8</v>
      </c>
      <c r="AI317" s="109" t="n">
        <v>15.3</v>
      </c>
      <c r="AJ317" s="109" t="n">
        <v>16.5</v>
      </c>
      <c r="AK317" s="109" t="n">
        <v>18.5</v>
      </c>
      <c r="AL317" s="109" t="n">
        <v>19.9</v>
      </c>
      <c r="AM317" s="109" t="n">
        <v>23.1</v>
      </c>
      <c r="AN317" s="109" t="n">
        <v>28.6</v>
      </c>
      <c r="AO317" s="110" t="n">
        <f aca="false">SUM(AC317:AN317)/12</f>
        <v>21.275</v>
      </c>
      <c r="BA317" s="1" t="n">
        <f aca="false">BA316+1</f>
        <v>1917</v>
      </c>
      <c r="BB317" s="111" t="n">
        <v>1917</v>
      </c>
      <c r="BC317" s="109" t="n">
        <v>29</v>
      </c>
      <c r="BD317" s="109" t="n">
        <v>27.6</v>
      </c>
      <c r="BE317" s="109" t="n">
        <v>25.6</v>
      </c>
      <c r="BF317" s="109" t="n">
        <v>19.3</v>
      </c>
      <c r="BG317" s="109" t="n">
        <v>14.7</v>
      </c>
      <c r="BH317" s="109" t="n">
        <v>13.6</v>
      </c>
      <c r="BI317" s="109" t="n">
        <v>13.4</v>
      </c>
      <c r="BJ317" s="109" t="n">
        <v>14.7</v>
      </c>
      <c r="BK317" s="109" t="n">
        <v>17.2</v>
      </c>
      <c r="BL317" s="109" t="n">
        <v>19.6</v>
      </c>
      <c r="BM317" s="109" t="n">
        <v>22.9</v>
      </c>
      <c r="BN317" s="109" t="n">
        <v>28.8</v>
      </c>
      <c r="BO317" s="110" t="n">
        <f aca="false">SUM(BC317:BN317)/12</f>
        <v>20.5333333333333</v>
      </c>
      <c r="CA317" s="1" t="n">
        <f aca="false">CA316+1</f>
        <v>1917</v>
      </c>
      <c r="CB317" s="112" t="n">
        <v>1917</v>
      </c>
      <c r="CC317" s="109" t="n">
        <v>22</v>
      </c>
      <c r="CD317" s="109" t="n">
        <v>20.7</v>
      </c>
      <c r="CE317" s="109" t="n">
        <v>20.3</v>
      </c>
      <c r="CF317" s="109" t="n">
        <v>17.9</v>
      </c>
      <c r="CG317" s="109" t="n">
        <v>15.9</v>
      </c>
      <c r="CH317" s="109" t="n">
        <v>14.4</v>
      </c>
      <c r="CI317" s="109" t="n">
        <v>14.5</v>
      </c>
      <c r="CJ317" s="109" t="n">
        <v>14</v>
      </c>
      <c r="CK317" s="109" t="n">
        <v>15.8</v>
      </c>
      <c r="CL317" s="109" t="n">
        <v>16.7</v>
      </c>
      <c r="CM317" s="109" t="n">
        <v>19.1</v>
      </c>
      <c r="CN317" s="109" t="n">
        <v>21.8</v>
      </c>
      <c r="CO317" s="110" t="n">
        <f aca="false">SUM(CC317:CN317)/12</f>
        <v>17.7583333333333</v>
      </c>
      <c r="DA317" s="1" t="n">
        <f aca="false">DA316+1</f>
        <v>1917</v>
      </c>
      <c r="DB317" s="111" t="n">
        <v>1917</v>
      </c>
      <c r="DC317" s="109" t="n">
        <v>30</v>
      </c>
      <c r="DD317" s="109" t="n">
        <v>27</v>
      </c>
      <c r="DE317" s="109" t="n">
        <v>25.9</v>
      </c>
      <c r="DF317" s="109" t="n">
        <v>20.9</v>
      </c>
      <c r="DG317" s="109" t="n">
        <v>16.3</v>
      </c>
      <c r="DH317" s="109" t="n">
        <v>15.1</v>
      </c>
      <c r="DI317" s="109" t="n">
        <v>14.6</v>
      </c>
      <c r="DJ317" s="109" t="n">
        <v>15.8</v>
      </c>
      <c r="DK317" s="109" t="n">
        <v>18.4</v>
      </c>
      <c r="DL317" s="109" t="n">
        <v>20.5</v>
      </c>
      <c r="DM317" s="109" t="n">
        <v>23.9</v>
      </c>
      <c r="DN317" s="109" t="n">
        <v>29.7</v>
      </c>
      <c r="DO317" s="110" t="n">
        <f aca="false">SUM(DC317:DN317)/12</f>
        <v>21.5083333333333</v>
      </c>
      <c r="EA317" s="1" t="n">
        <f aca="false">EA316+1</f>
        <v>1917</v>
      </c>
      <c r="EB317" s="111" t="n">
        <v>1917</v>
      </c>
      <c r="EC317" s="109"/>
      <c r="ED317" s="109"/>
      <c r="EE317" s="109"/>
      <c r="EF317" s="109"/>
      <c r="EG317" s="109"/>
      <c r="EH317" s="109"/>
      <c r="EI317" s="109"/>
      <c r="EJ317" s="109"/>
      <c r="EK317" s="109"/>
      <c r="EL317" s="109"/>
      <c r="EM317" s="109"/>
      <c r="EN317" s="109"/>
      <c r="EO317" s="110"/>
      <c r="FA317" s="1" t="n">
        <f aca="false">FA316+1</f>
        <v>1917</v>
      </c>
      <c r="FB317" s="131" t="n">
        <v>1917</v>
      </c>
      <c r="FC317" s="132" t="n">
        <v>25</v>
      </c>
      <c r="FD317" s="132" t="n">
        <v>25.1</v>
      </c>
      <c r="FE317" s="132" t="n">
        <v>24.7</v>
      </c>
      <c r="FF317" s="132" t="n">
        <v>18.8</v>
      </c>
      <c r="FG317" s="132" t="n">
        <v>14.6</v>
      </c>
      <c r="FH317" s="132" t="n">
        <v>12.6</v>
      </c>
      <c r="FI317" s="132" t="n">
        <v>12.9</v>
      </c>
      <c r="FJ317" s="132" t="n">
        <v>13.6</v>
      </c>
      <c r="FK317" s="132" t="n">
        <v>15.8</v>
      </c>
      <c r="FL317" s="132" t="n">
        <v>17.6</v>
      </c>
      <c r="FM317" s="132" t="n">
        <v>20.3</v>
      </c>
      <c r="FN317" s="132" t="n">
        <v>26.4</v>
      </c>
      <c r="FO317" s="110" t="n">
        <f aca="false">SUM(FC317:FN317)/12</f>
        <v>18.95</v>
      </c>
      <c r="GA317" s="1" t="n">
        <f aca="false">GA316+1</f>
        <v>1917</v>
      </c>
      <c r="GB317" s="113" t="s">
        <v>73</v>
      </c>
      <c r="GC317" s="109" t="n">
        <v>22.9</v>
      </c>
      <c r="GD317" s="109" t="n">
        <v>22.6</v>
      </c>
      <c r="GE317" s="109" t="n">
        <v>21.3</v>
      </c>
      <c r="GF317" s="109" t="n">
        <v>17.8</v>
      </c>
      <c r="GG317" s="109" t="n">
        <v>14.5</v>
      </c>
      <c r="GH317" s="109" t="n">
        <v>13.3</v>
      </c>
      <c r="GI317" s="109" t="n">
        <v>13.6</v>
      </c>
      <c r="GJ317" s="109" t="n">
        <v>14.6</v>
      </c>
      <c r="GK317" s="109" t="n">
        <v>16.2</v>
      </c>
      <c r="GL317" s="109" t="n">
        <v>17.2</v>
      </c>
      <c r="GM317" s="109" t="n">
        <v>20.2</v>
      </c>
      <c r="GN317" s="109" t="n">
        <v>24.7</v>
      </c>
      <c r="GO317" s="110" t="n">
        <f aca="false">SUM(GC317:GN317)/12</f>
        <v>18.2416666666667</v>
      </c>
      <c r="HA317" s="1" t="n">
        <f aca="false">HA316+1</f>
        <v>1917</v>
      </c>
      <c r="HB317" s="113" t="s">
        <v>73</v>
      </c>
      <c r="HC317" s="109"/>
      <c r="HD317" s="109"/>
      <c r="HE317" s="109"/>
      <c r="HF317" s="109"/>
      <c r="HG317" s="109"/>
      <c r="HH317" s="109"/>
      <c r="HI317" s="109"/>
      <c r="HJ317" s="109"/>
      <c r="HK317" s="109"/>
      <c r="HL317" s="109"/>
      <c r="HM317" s="109"/>
      <c r="HN317" s="109"/>
      <c r="HO317" s="110"/>
      <c r="IA317" s="1" t="n">
        <f aca="false">IA316+1</f>
        <v>1917</v>
      </c>
      <c r="IB317" s="111" t="n">
        <v>1917</v>
      </c>
      <c r="IC317" s="109"/>
      <c r="ID317" s="109"/>
      <c r="IE317" s="109"/>
      <c r="IF317" s="109"/>
      <c r="IG317" s="109"/>
      <c r="IH317" s="109"/>
      <c r="II317" s="109"/>
      <c r="IJ317" s="109"/>
      <c r="IK317" s="109"/>
      <c r="IL317" s="109"/>
      <c r="IM317" s="109"/>
      <c r="IN317" s="109"/>
      <c r="IO317" s="110"/>
      <c r="JA317" s="1" t="n">
        <f aca="false">JA316+1</f>
        <v>1917</v>
      </c>
      <c r="JB317" s="113" t="s">
        <v>73</v>
      </c>
      <c r="JC317" s="109"/>
      <c r="JD317" s="109"/>
      <c r="JE317" s="109"/>
      <c r="JF317" s="109"/>
      <c r="JG317" s="109"/>
      <c r="JH317" s="109"/>
      <c r="JI317" s="109"/>
      <c r="JJ317" s="109"/>
      <c r="JK317" s="109"/>
      <c r="JL317" s="109"/>
      <c r="JM317" s="109"/>
      <c r="JN317" s="109"/>
      <c r="JO317" s="110"/>
      <c r="KA317" s="1" t="n">
        <f aca="false">KA316+1</f>
        <v>1917</v>
      </c>
      <c r="KB317" s="111" t="n">
        <v>1917</v>
      </c>
      <c r="KC317" s="109"/>
      <c r="KD317" s="109"/>
      <c r="KE317" s="109"/>
      <c r="KF317" s="109"/>
      <c r="KG317" s="109"/>
      <c r="KH317" s="109"/>
      <c r="KI317" s="109"/>
      <c r="KJ317" s="109"/>
      <c r="KK317" s="109"/>
      <c r="KL317" s="109"/>
      <c r="KM317" s="109"/>
      <c r="KN317" s="109"/>
      <c r="KO317" s="110"/>
      <c r="LA317" s="1" t="n">
        <f aca="false">LA316+1</f>
        <v>1917</v>
      </c>
      <c r="LB317" s="113" t="s">
        <v>73</v>
      </c>
      <c r="LC317" s="109"/>
      <c r="LD317" s="109"/>
      <c r="LE317" s="109"/>
      <c r="LF317" s="109"/>
      <c r="LG317" s="109"/>
      <c r="LH317" s="109"/>
      <c r="LI317" s="109"/>
      <c r="LJ317" s="109"/>
      <c r="LK317" s="109"/>
      <c r="LL317" s="109"/>
      <c r="LM317" s="109"/>
      <c r="LN317" s="109"/>
      <c r="LO317" s="110"/>
      <c r="MA317" s="1" t="n">
        <f aca="false">MA316+1</f>
        <v>1917</v>
      </c>
      <c r="MB317" s="111" t="n">
        <v>1917</v>
      </c>
      <c r="MC317" s="109" t="n">
        <v>26.3</v>
      </c>
      <c r="MD317" s="109" t="n">
        <v>26</v>
      </c>
      <c r="ME317" s="109" t="n">
        <v>26.4</v>
      </c>
      <c r="MF317" s="109" t="n">
        <v>21.8</v>
      </c>
      <c r="MG317" s="109" t="n">
        <v>16.8</v>
      </c>
      <c r="MH317" s="109" t="n">
        <v>15.8</v>
      </c>
      <c r="MI317" s="109" t="n">
        <v>14.3</v>
      </c>
      <c r="MJ317" s="109" t="n">
        <v>14.9</v>
      </c>
      <c r="MK317" s="109" t="n">
        <v>16.8</v>
      </c>
      <c r="ML317" s="109" t="n">
        <v>22.1</v>
      </c>
      <c r="MM317" s="109" t="n">
        <v>24.3</v>
      </c>
      <c r="MN317" s="109" t="n">
        <v>26.8</v>
      </c>
      <c r="MO317" s="110" t="n">
        <f aca="false">SUM(MC317:MN317)/12</f>
        <v>21.025</v>
      </c>
      <c r="OA317" s="5"/>
    </row>
    <row r="318" customFormat="false" ht="13.5" hidden="false" customHeight="false" outlineLevel="0" collapsed="false">
      <c r="A318" s="150"/>
      <c r="B318" s="151" t="n">
        <f aca="false">AVERAGE(AO318,BO318,CO318,DO318,EO318,FO318,GO318,HO318,IO318,JO318,KO318,LO318,MO318,NO318)</f>
        <v>20.8642857142857</v>
      </c>
      <c r="C318" s="163" t="n">
        <f aca="false">AVERAGE(B314:B318)</f>
        <v>20.556917989418</v>
      </c>
      <c r="D318" s="164" t="n">
        <f aca="false">AVERAGE(B309:B318)</f>
        <v>20.441333994709</v>
      </c>
      <c r="E318" s="151" t="n">
        <f aca="false">AVERAGE(B299:B318)</f>
        <v>20.5900836640212</v>
      </c>
      <c r="F318" s="165" t="n">
        <f aca="false">AVERAGE(B269:B318)</f>
        <v>20.8934371693122</v>
      </c>
      <c r="G318" s="159" t="n">
        <f aca="false">MAX(AC318:AN318,BC318:BN318,CC318:CN318,DC318:DN318,EC318:EN318,FC318:FN318,GC318:GN318,HC318:HN318,IC318:IN318,JC318:JN318,KC318:KN318,LC318:LN318,MC318:MN318,NC318:NN318)</f>
        <v>32.3</v>
      </c>
      <c r="H318" s="161" t="n">
        <f aca="false">MEDIAN(AC318:AN318,BC318:BN318,CC318:CN318,DC318:DN318,EC318:EN318,FC318:FN318,GC318:GN318,HC318:HN318,IC318:IN318,JC318:JN318,KC318:KN318,LC318:LN318,MC318:MN318,NC318:NN318)</f>
        <v>20</v>
      </c>
      <c r="I318" s="151" t="n">
        <f aca="false">MIN(AC318:AN318,BC318:BN318,CC318:CN318,DC318:DN318,EC318:EN318,FC318:FN318,GC318:GN318,HC318:HN318,IC318:IN318,JC318:JN318,KC318:KN318,LC318:LN318,MC318:MN318,NC318:NN318)</f>
        <v>11.8</v>
      </c>
      <c r="J318" s="162" t="n">
        <f aca="false">(G318+I318)/2</f>
        <v>22.05</v>
      </c>
      <c r="AA318" s="1" t="n">
        <f aca="false">AA317+1</f>
        <v>30</v>
      </c>
      <c r="AB318" s="108" t="n">
        <v>1918</v>
      </c>
      <c r="AC318" s="109" t="n">
        <v>30.2</v>
      </c>
      <c r="AD318" s="109" t="n">
        <v>29</v>
      </c>
      <c r="AE318" s="109" t="n">
        <v>26.2</v>
      </c>
      <c r="AF318" s="109" t="n">
        <v>22</v>
      </c>
      <c r="AG318" s="109" t="n">
        <v>21.3</v>
      </c>
      <c r="AH318" s="109" t="n">
        <v>17</v>
      </c>
      <c r="AI318" s="109" t="n">
        <v>14.8</v>
      </c>
      <c r="AJ318" s="109" t="n">
        <v>16.5</v>
      </c>
      <c r="AK318" s="109" t="n">
        <v>19.9</v>
      </c>
      <c r="AL318" s="109" t="n">
        <v>21.3</v>
      </c>
      <c r="AM318" s="109" t="n">
        <v>25.4</v>
      </c>
      <c r="AN318" s="109" t="n">
        <v>28.3</v>
      </c>
      <c r="AO318" s="110" t="n">
        <f aca="false">SUM(AC318:AN318)/12</f>
        <v>22.6583333333333</v>
      </c>
      <c r="BA318" s="1" t="n">
        <f aca="false">BA317+1</f>
        <v>1918</v>
      </c>
      <c r="BB318" s="111" t="n">
        <v>1918</v>
      </c>
      <c r="BC318" s="109" t="n">
        <v>31.2</v>
      </c>
      <c r="BD318" s="109" t="n">
        <v>29.1</v>
      </c>
      <c r="BE318" s="109" t="n">
        <v>25.6</v>
      </c>
      <c r="BF318" s="109" t="n">
        <v>19.7</v>
      </c>
      <c r="BG318" s="109" t="n">
        <v>18.3</v>
      </c>
      <c r="BH318" s="109" t="n">
        <v>14.8</v>
      </c>
      <c r="BI318" s="109" t="n">
        <v>12.5</v>
      </c>
      <c r="BJ318" s="109" t="n">
        <v>14.6</v>
      </c>
      <c r="BK318" s="109" t="n">
        <v>19.6</v>
      </c>
      <c r="BL318" s="109" t="n">
        <v>20.1</v>
      </c>
      <c r="BM318" s="109" t="n">
        <v>26.8</v>
      </c>
      <c r="BN318" s="109" t="n">
        <v>29.2</v>
      </c>
      <c r="BO318" s="110" t="n">
        <f aca="false">SUM(BC318:BN318)/12</f>
        <v>21.7916666666667</v>
      </c>
      <c r="CA318" s="1" t="n">
        <f aca="false">CA317+1</f>
        <v>1918</v>
      </c>
      <c r="CB318" s="112" t="n">
        <v>1918</v>
      </c>
      <c r="CC318" s="109" t="n">
        <v>22.6</v>
      </c>
      <c r="CD318" s="109" t="n">
        <v>22.6</v>
      </c>
      <c r="CE318" s="109" t="n">
        <v>21</v>
      </c>
      <c r="CF318" s="109" t="n">
        <v>17.9</v>
      </c>
      <c r="CG318" s="109" t="n">
        <v>17.9</v>
      </c>
      <c r="CH318" s="109" t="n">
        <v>15.9</v>
      </c>
      <c r="CI318" s="109" t="n">
        <v>13.6</v>
      </c>
      <c r="CJ318" s="109" t="n">
        <v>14.4</v>
      </c>
      <c r="CK318" s="109" t="n">
        <v>15.7</v>
      </c>
      <c r="CL318" s="109" t="n">
        <v>17.3</v>
      </c>
      <c r="CM318" s="109" t="n">
        <v>19.1</v>
      </c>
      <c r="CN318" s="109" t="n">
        <v>22.1</v>
      </c>
      <c r="CO318" s="110" t="n">
        <f aca="false">SUM(CC318:CN318)/12</f>
        <v>18.3416666666667</v>
      </c>
      <c r="DA318" s="1" t="n">
        <f aca="false">DA317+1</f>
        <v>1918</v>
      </c>
      <c r="DB318" s="111" t="n">
        <v>1918</v>
      </c>
      <c r="DC318" s="109" t="n">
        <v>32.3</v>
      </c>
      <c r="DD318" s="109" t="n">
        <v>29.6</v>
      </c>
      <c r="DE318" s="109" t="n">
        <v>27.3</v>
      </c>
      <c r="DF318" s="109" t="n">
        <v>21.5</v>
      </c>
      <c r="DG318" s="109" t="n">
        <v>19.4</v>
      </c>
      <c r="DH318" s="109" t="n">
        <v>15.7</v>
      </c>
      <c r="DI318" s="109" t="n">
        <v>13.6</v>
      </c>
      <c r="DJ318" s="109" t="n">
        <v>15.9</v>
      </c>
      <c r="DK318" s="109" t="n">
        <v>20.4</v>
      </c>
      <c r="DL318" s="109" t="n">
        <v>20.7</v>
      </c>
      <c r="DM318" s="109" t="n">
        <v>26.8</v>
      </c>
      <c r="DN318" s="109" t="n">
        <v>30.2</v>
      </c>
      <c r="DO318" s="110" t="n">
        <f aca="false">SUM(DC318:DN318)/12</f>
        <v>22.7833333333333</v>
      </c>
      <c r="EA318" s="1" t="n">
        <f aca="false">EA317+1</f>
        <v>1918</v>
      </c>
      <c r="EB318" s="111" t="n">
        <v>1918</v>
      </c>
      <c r="EC318" s="109"/>
      <c r="ED318" s="109"/>
      <c r="EE318" s="109"/>
      <c r="EF318" s="109"/>
      <c r="EG318" s="109"/>
      <c r="EH318" s="109"/>
      <c r="EI318" s="109"/>
      <c r="EJ318" s="109"/>
      <c r="EK318" s="109"/>
      <c r="EL318" s="109"/>
      <c r="EM318" s="109"/>
      <c r="EN318" s="109"/>
      <c r="EO318" s="110"/>
      <c r="FA318" s="1" t="n">
        <f aca="false">FA317+1</f>
        <v>1918</v>
      </c>
      <c r="FB318" s="131" t="n">
        <v>1918</v>
      </c>
      <c r="FC318" s="132" t="n">
        <v>27.9</v>
      </c>
      <c r="FD318" s="132" t="n">
        <v>27.2</v>
      </c>
      <c r="FE318" s="132" t="n">
        <v>23.6</v>
      </c>
      <c r="FF318" s="132" t="n">
        <v>19.3</v>
      </c>
      <c r="FG318" s="132" t="n">
        <v>18.8</v>
      </c>
      <c r="FH318" s="132" t="n">
        <v>14</v>
      </c>
      <c r="FI318" s="132" t="n">
        <v>11.8</v>
      </c>
      <c r="FJ318" s="132" t="n">
        <v>13.5</v>
      </c>
      <c r="FK318" s="132" t="n">
        <v>17</v>
      </c>
      <c r="FL318" s="132" t="n">
        <v>17.7</v>
      </c>
      <c r="FM318" s="132" t="n">
        <v>22.7</v>
      </c>
      <c r="FN318" s="132" t="n">
        <v>26.3</v>
      </c>
      <c r="FO318" s="110" t="n">
        <f aca="false">SUM(FC318:FN318)/12</f>
        <v>19.9833333333333</v>
      </c>
      <c r="GA318" s="1" t="n">
        <f aca="false">GA317+1</f>
        <v>1918</v>
      </c>
      <c r="GB318" s="113" t="s">
        <v>74</v>
      </c>
      <c r="GC318" s="109" t="n">
        <v>26</v>
      </c>
      <c r="GD318" s="109" t="n">
        <v>25.9</v>
      </c>
      <c r="GE318" s="109" t="n">
        <v>22.7</v>
      </c>
      <c r="GF318" s="109" t="n">
        <v>19.3</v>
      </c>
      <c r="GG318" s="109" t="n">
        <v>17.4</v>
      </c>
      <c r="GH318" s="109" t="n">
        <v>14.4</v>
      </c>
      <c r="GI318" s="109" t="n">
        <v>12.6</v>
      </c>
      <c r="GJ318" s="109" t="n">
        <v>14.2</v>
      </c>
      <c r="GK318" s="109" t="n">
        <v>16.4</v>
      </c>
      <c r="GL318" s="109" t="n">
        <v>16.5</v>
      </c>
      <c r="GM318" s="109" t="n">
        <v>19.7</v>
      </c>
      <c r="GN318" s="109" t="n">
        <v>22.8</v>
      </c>
      <c r="GO318" s="110" t="n">
        <f aca="false">SUM(GC318:GN318)/12</f>
        <v>18.9916666666667</v>
      </c>
      <c r="HA318" s="1" t="n">
        <f aca="false">HA317+1</f>
        <v>1918</v>
      </c>
      <c r="HB318" s="113" t="s">
        <v>74</v>
      </c>
      <c r="HC318" s="109"/>
      <c r="HD318" s="109"/>
      <c r="HE318" s="109"/>
      <c r="HF318" s="109"/>
      <c r="HG318" s="109"/>
      <c r="HH318" s="109"/>
      <c r="HI318" s="109"/>
      <c r="HJ318" s="109"/>
      <c r="HK318" s="109"/>
      <c r="HL318" s="109"/>
      <c r="HM318" s="109"/>
      <c r="HN318" s="109"/>
      <c r="HO318" s="110"/>
      <c r="IA318" s="1" t="n">
        <f aca="false">IA317+1</f>
        <v>1918</v>
      </c>
      <c r="IB318" s="111" t="n">
        <v>1918</v>
      </c>
      <c r="IC318" s="109"/>
      <c r="ID318" s="109"/>
      <c r="IE318" s="109"/>
      <c r="IF318" s="109"/>
      <c r="IG318" s="109"/>
      <c r="IH318" s="109"/>
      <c r="II318" s="109"/>
      <c r="IJ318" s="109"/>
      <c r="IK318" s="109"/>
      <c r="IL318" s="109"/>
      <c r="IM318" s="109"/>
      <c r="IN318" s="109"/>
      <c r="IO318" s="110"/>
      <c r="JA318" s="1" t="n">
        <f aca="false">JA317+1</f>
        <v>1918</v>
      </c>
      <c r="JB318" s="113" t="s">
        <v>74</v>
      </c>
      <c r="JC318" s="109"/>
      <c r="JD318" s="109"/>
      <c r="JE318" s="109"/>
      <c r="JF318" s="109"/>
      <c r="JG318" s="109"/>
      <c r="JH318" s="109"/>
      <c r="JI318" s="109"/>
      <c r="JJ318" s="109"/>
      <c r="JK318" s="109"/>
      <c r="JL318" s="109"/>
      <c r="JM318" s="109"/>
      <c r="JN318" s="109"/>
      <c r="JO318" s="110"/>
      <c r="KA318" s="1" t="n">
        <f aca="false">KA317+1</f>
        <v>1918</v>
      </c>
      <c r="KB318" s="111" t="n">
        <v>1918</v>
      </c>
      <c r="KC318" s="109"/>
      <c r="KD318" s="109"/>
      <c r="KE318" s="109"/>
      <c r="KF318" s="109"/>
      <c r="KG318" s="109"/>
      <c r="KH318" s="109"/>
      <c r="KI318" s="109"/>
      <c r="KJ318" s="109"/>
      <c r="KK318" s="109"/>
      <c r="KL318" s="109"/>
      <c r="KM318" s="109"/>
      <c r="KN318" s="109"/>
      <c r="KO318" s="110"/>
      <c r="LA318" s="1" t="n">
        <f aca="false">LA317+1</f>
        <v>1918</v>
      </c>
      <c r="LB318" s="113" t="s">
        <v>74</v>
      </c>
      <c r="LC318" s="109"/>
      <c r="LD318" s="109"/>
      <c r="LE318" s="109"/>
      <c r="LF318" s="109"/>
      <c r="LG318" s="109"/>
      <c r="LH318" s="109"/>
      <c r="LI318" s="109"/>
      <c r="LJ318" s="109"/>
      <c r="LK318" s="109"/>
      <c r="LL318" s="109"/>
      <c r="LM318" s="109"/>
      <c r="LN318" s="109"/>
      <c r="LO318" s="110"/>
      <c r="MA318" s="1" t="n">
        <f aca="false">MA317+1</f>
        <v>1918</v>
      </c>
      <c r="MB318" s="111" t="n">
        <v>1918</v>
      </c>
      <c r="MC318" s="109" t="n">
        <v>27.2</v>
      </c>
      <c r="MD318" s="109" t="n">
        <v>29.4</v>
      </c>
      <c r="ME318" s="109" t="n">
        <v>25.2</v>
      </c>
      <c r="MF318" s="109" t="n">
        <v>23</v>
      </c>
      <c r="MG318" s="109" t="n">
        <v>16.2</v>
      </c>
      <c r="MH318" s="109" t="n">
        <v>16.2</v>
      </c>
      <c r="MI318" s="109" t="n">
        <v>15.9</v>
      </c>
      <c r="MJ318" s="109" t="n">
        <v>15.4</v>
      </c>
      <c r="MK318" s="109" t="n">
        <v>19.2</v>
      </c>
      <c r="ML318" s="109" t="n">
        <v>21.1</v>
      </c>
      <c r="MM318" s="109" t="n">
        <v>24.9</v>
      </c>
      <c r="MN318" s="109" t="n">
        <v>24.3</v>
      </c>
      <c r="MO318" s="110" t="n">
        <f aca="false">SUM(MC318:MN318)/12</f>
        <v>21.5</v>
      </c>
      <c r="OA318" s="5"/>
    </row>
    <row r="319" customFormat="false" ht="13.5" hidden="false" customHeight="false" outlineLevel="0" collapsed="false">
      <c r="A319" s="150"/>
      <c r="B319" s="151" t="n">
        <f aca="false">AVERAGE(AO319,BO319,CO319,DO319,EO319,FO319,GO319,HO319,IO319,JO319,KO319,LO319,MO319,NO319)</f>
        <v>21.35</v>
      </c>
      <c r="C319" s="163" t="n">
        <f aca="false">AVERAGE(B315:B319)</f>
        <v>20.5551587301587</v>
      </c>
      <c r="D319" s="164" t="n">
        <f aca="false">AVERAGE(B310:B319)</f>
        <v>20.6036673280423</v>
      </c>
      <c r="E319" s="151" t="n">
        <f aca="false">AVERAGE(B300:B319)</f>
        <v>20.6055003306878</v>
      </c>
      <c r="F319" s="165" t="n">
        <f aca="false">AVERAGE(B270:B319)</f>
        <v>20.8901130952381</v>
      </c>
      <c r="G319" s="159" t="n">
        <f aca="false">MAX(AC319:AN319,BC319:BN319,CC319:CN319,DC319:DN319,EC319:EN319,FC319:FN319,GC319:GN319,HC319:HN319,IC319:IN319,JC319:JN319,KC319:KN319,LC319:LN319,MC319:MN319,NC319:NN319)</f>
        <v>31.3</v>
      </c>
      <c r="H319" s="161" t="n">
        <f aca="false">MEDIAN(AC319:AN319,BC319:BN319,CC319:CN319,DC319:DN319,EC319:EN319,FC319:FN319,GC319:GN319,HC319:HN319,IC319:IN319,JC319:JN319,KC319:KN319,LC319:LN319,MC319:MN319,NC319:NN319)</f>
        <v>20.75</v>
      </c>
      <c r="I319" s="151" t="n">
        <f aca="false">MIN(AC319:AN319,BC319:BN319,CC319:CN319,DC319:DN319,EC319:EN319,FC319:FN319,GC319:GN319,HC319:HN319,IC319:IN319,JC319:JN319,KC319:KN319,LC319:LN319,MC319:MN319,NC319:NN319)</f>
        <v>12.6</v>
      </c>
      <c r="J319" s="162" t="n">
        <f aca="false">(G319+I319)/2</f>
        <v>21.95</v>
      </c>
      <c r="AA319" s="1" t="n">
        <f aca="false">AA318+1</f>
        <v>31</v>
      </c>
      <c r="AB319" s="108" t="n">
        <v>1919</v>
      </c>
      <c r="AC319" s="109" t="n">
        <v>29</v>
      </c>
      <c r="AD319" s="109" t="n">
        <v>29.7</v>
      </c>
      <c r="AE319" s="109" t="n">
        <v>24.6</v>
      </c>
      <c r="AF319" s="109" t="n">
        <v>25.8</v>
      </c>
      <c r="AG319" s="109" t="n">
        <v>18.9</v>
      </c>
      <c r="AH319" s="109" t="n">
        <v>17.7</v>
      </c>
      <c r="AI319" s="109" t="n">
        <v>15.9</v>
      </c>
      <c r="AJ319" s="109" t="n">
        <v>18.1</v>
      </c>
      <c r="AK319" s="109" t="n">
        <v>18.7</v>
      </c>
      <c r="AL319" s="109" t="n">
        <v>22.5</v>
      </c>
      <c r="AM319" s="109" t="n">
        <v>26.9</v>
      </c>
      <c r="AN319" s="109" t="n">
        <v>28.8</v>
      </c>
      <c r="AO319" s="110" t="n">
        <f aca="false">SUM(AC319:AN319)/12</f>
        <v>23.05</v>
      </c>
      <c r="BA319" s="1" t="n">
        <f aca="false">BA318+1</f>
        <v>1919</v>
      </c>
      <c r="BB319" s="111" t="n">
        <v>1919</v>
      </c>
      <c r="BC319" s="109" t="n">
        <v>30.6</v>
      </c>
      <c r="BD319" s="109" t="n">
        <v>30.4</v>
      </c>
      <c r="BE319" s="109" t="n">
        <v>25.1</v>
      </c>
      <c r="BF319" s="109" t="n">
        <v>24.4</v>
      </c>
      <c r="BG319" s="109" t="n">
        <v>16.7</v>
      </c>
      <c r="BH319" s="109" t="n">
        <v>15.7</v>
      </c>
      <c r="BI319" s="109" t="n">
        <v>13.9</v>
      </c>
      <c r="BJ319" s="109" t="n">
        <v>16.2</v>
      </c>
      <c r="BK319" s="109" t="n">
        <v>17.9</v>
      </c>
      <c r="BL319" s="109" t="n">
        <v>22.9</v>
      </c>
      <c r="BM319" s="109" t="n">
        <v>26.8</v>
      </c>
      <c r="BN319" s="109" t="n">
        <v>29.6</v>
      </c>
      <c r="BO319" s="110" t="n">
        <f aca="false">SUM(BC319:BN319)/12</f>
        <v>22.5166666666667</v>
      </c>
      <c r="CA319" s="1" t="n">
        <f aca="false">CA318+1</f>
        <v>1919</v>
      </c>
      <c r="CB319" s="112" t="n">
        <v>1919</v>
      </c>
      <c r="CC319" s="109" t="n">
        <v>22.8</v>
      </c>
      <c r="CD319" s="109" t="n">
        <v>23.6</v>
      </c>
      <c r="CE319" s="109" t="n">
        <v>20.4</v>
      </c>
      <c r="CF319" s="109" t="n">
        <v>20.7</v>
      </c>
      <c r="CG319" s="109" t="n">
        <v>16.4</v>
      </c>
      <c r="CH319" s="109" t="n">
        <v>15.4</v>
      </c>
      <c r="CI319" s="109" t="n">
        <v>14.3</v>
      </c>
      <c r="CJ319" s="109" t="n">
        <v>14.9</v>
      </c>
      <c r="CK319" s="109" t="n">
        <v>16.4</v>
      </c>
      <c r="CL319" s="109" t="n">
        <v>18.1</v>
      </c>
      <c r="CM319" s="109" t="n">
        <v>20.8</v>
      </c>
      <c r="CN319" s="109" t="n">
        <v>22.9</v>
      </c>
      <c r="CO319" s="110" t="n">
        <f aca="false">SUM(CC319:CN319)/12</f>
        <v>18.8916666666667</v>
      </c>
      <c r="DA319" s="1" t="n">
        <f aca="false">DA318+1</f>
        <v>1919</v>
      </c>
      <c r="DB319" s="111" t="n">
        <v>1919</v>
      </c>
      <c r="DC319" s="109" t="n">
        <v>31.3</v>
      </c>
      <c r="DD319" s="109" t="n">
        <v>31.3</v>
      </c>
      <c r="DE319" s="109" t="n">
        <v>25.6</v>
      </c>
      <c r="DF319" s="109" t="n">
        <v>26.4</v>
      </c>
      <c r="DG319" s="109" t="n">
        <v>18.7</v>
      </c>
      <c r="DH319" s="109" t="n">
        <v>16.4</v>
      </c>
      <c r="DI319" s="109" t="n">
        <v>14.8</v>
      </c>
      <c r="DJ319" s="109" t="n">
        <v>17.5</v>
      </c>
      <c r="DK319" s="109" t="n">
        <v>20.3</v>
      </c>
      <c r="DL319" s="109" t="n">
        <v>23.9</v>
      </c>
      <c r="DM319" s="109" t="n">
        <v>28.3</v>
      </c>
      <c r="DN319" s="109" t="n">
        <v>30.9</v>
      </c>
      <c r="DO319" s="110" t="n">
        <f aca="false">SUM(DC319:DN319)/12</f>
        <v>23.7833333333333</v>
      </c>
      <c r="EA319" s="1" t="n">
        <f aca="false">EA318+1</f>
        <v>1919</v>
      </c>
      <c r="EB319" s="111" t="n">
        <v>1919</v>
      </c>
      <c r="EC319" s="109"/>
      <c r="ED319" s="109"/>
      <c r="EE319" s="109"/>
      <c r="EF319" s="109"/>
      <c r="EG319" s="109"/>
      <c r="EH319" s="109"/>
      <c r="EI319" s="109"/>
      <c r="EJ319" s="109"/>
      <c r="EK319" s="109"/>
      <c r="EL319" s="109"/>
      <c r="EM319" s="109"/>
      <c r="EN319" s="109"/>
      <c r="EO319" s="110"/>
      <c r="FA319" s="1" t="n">
        <f aca="false">FA318+1</f>
        <v>1919</v>
      </c>
      <c r="FB319" s="131" t="n">
        <v>1919</v>
      </c>
      <c r="FC319" s="132" t="n">
        <v>27.5</v>
      </c>
      <c r="FD319" s="132" t="n">
        <v>27.7</v>
      </c>
      <c r="FE319" s="132" t="n">
        <v>23.3</v>
      </c>
      <c r="FF319" s="132" t="n">
        <v>23.6</v>
      </c>
      <c r="FG319" s="132" t="n">
        <v>15.9</v>
      </c>
      <c r="FH319" s="132" t="n">
        <v>14.8</v>
      </c>
      <c r="FI319" s="132" t="n">
        <v>13.2</v>
      </c>
      <c r="FJ319" s="132" t="n">
        <v>15.2</v>
      </c>
      <c r="FK319" s="132" t="n">
        <v>15.8</v>
      </c>
      <c r="FL319" s="132" t="n">
        <v>19.6</v>
      </c>
      <c r="FM319" s="132" t="n">
        <v>24.3</v>
      </c>
      <c r="FN319" s="132" t="n">
        <v>26.6</v>
      </c>
      <c r="FO319" s="110" t="n">
        <f aca="false">SUM(FC319:FN319)/12</f>
        <v>20.625</v>
      </c>
      <c r="GA319" s="1" t="n">
        <f aca="false">GA318+1</f>
        <v>1919</v>
      </c>
      <c r="GB319" s="113" t="s">
        <v>75</v>
      </c>
      <c r="GC319" s="109" t="n">
        <v>23.8</v>
      </c>
      <c r="GD319" s="109" t="n">
        <v>25.9</v>
      </c>
      <c r="GE319" s="109" t="n">
        <v>19.6</v>
      </c>
      <c r="GF319" s="109" t="n">
        <v>22.6</v>
      </c>
      <c r="GG319" s="109" t="n">
        <v>16.6</v>
      </c>
      <c r="GH319" s="109" t="n">
        <v>14.2</v>
      </c>
      <c r="GI319" s="109" t="n">
        <v>12.6</v>
      </c>
      <c r="GJ319" s="109" t="n">
        <v>15.1</v>
      </c>
      <c r="GK319" s="109" t="n">
        <v>16.6</v>
      </c>
      <c r="GL319" s="109" t="n">
        <v>19</v>
      </c>
      <c r="GM319" s="109" t="n">
        <v>22.4</v>
      </c>
      <c r="GN319" s="109" t="n">
        <v>23.8</v>
      </c>
      <c r="GO319" s="110" t="n">
        <f aca="false">SUM(GC319:GN319)/12</f>
        <v>19.35</v>
      </c>
      <c r="HA319" s="1" t="n">
        <f aca="false">HA318+1</f>
        <v>1919</v>
      </c>
      <c r="HB319" s="113" t="s">
        <v>75</v>
      </c>
      <c r="HC319" s="109"/>
      <c r="HD319" s="109"/>
      <c r="HE319" s="109"/>
      <c r="HF319" s="109"/>
      <c r="HG319" s="109"/>
      <c r="HH319" s="109"/>
      <c r="HI319" s="109"/>
      <c r="HJ319" s="109"/>
      <c r="HK319" s="109"/>
      <c r="HL319" s="109"/>
      <c r="HM319" s="109"/>
      <c r="HN319" s="109"/>
      <c r="HO319" s="110"/>
      <c r="IA319" s="1" t="n">
        <f aca="false">IA318+1</f>
        <v>1919</v>
      </c>
      <c r="IB319" s="111" t="n">
        <v>1919</v>
      </c>
      <c r="IC319" s="109"/>
      <c r="ID319" s="109"/>
      <c r="IE319" s="109"/>
      <c r="IF319" s="109"/>
      <c r="IG319" s="109"/>
      <c r="IH319" s="109"/>
      <c r="II319" s="109"/>
      <c r="IJ319" s="109"/>
      <c r="IK319" s="109"/>
      <c r="IL319" s="109"/>
      <c r="IM319" s="109"/>
      <c r="IN319" s="109"/>
      <c r="IO319" s="110"/>
      <c r="JA319" s="1" t="n">
        <f aca="false">JA318+1</f>
        <v>1919</v>
      </c>
      <c r="JB319" s="113" t="s">
        <v>75</v>
      </c>
      <c r="JC319" s="109"/>
      <c r="JD319" s="109"/>
      <c r="JE319" s="109"/>
      <c r="JF319" s="109"/>
      <c r="JG319" s="109"/>
      <c r="JH319" s="109"/>
      <c r="JI319" s="109"/>
      <c r="JJ319" s="109"/>
      <c r="JK319" s="109"/>
      <c r="JL319" s="109"/>
      <c r="JM319" s="109"/>
      <c r="JN319" s="109"/>
      <c r="JO319" s="110"/>
      <c r="KA319" s="1" t="n">
        <f aca="false">KA318+1</f>
        <v>1919</v>
      </c>
      <c r="KB319" s="111" t="n">
        <v>1919</v>
      </c>
      <c r="KC319" s="109"/>
      <c r="KD319" s="109"/>
      <c r="KE319" s="109"/>
      <c r="KF319" s="109"/>
      <c r="KG319" s="109"/>
      <c r="KH319" s="109"/>
      <c r="KI319" s="109"/>
      <c r="KJ319" s="109"/>
      <c r="KK319" s="109"/>
      <c r="KL319" s="109"/>
      <c r="KM319" s="109"/>
      <c r="KN319" s="109"/>
      <c r="KO319" s="110"/>
      <c r="LA319" s="1" t="n">
        <f aca="false">LA318+1</f>
        <v>1919</v>
      </c>
      <c r="LB319" s="113" t="s">
        <v>75</v>
      </c>
      <c r="LC319" s="109"/>
      <c r="LD319" s="109"/>
      <c r="LE319" s="109"/>
      <c r="LF319" s="109"/>
      <c r="LG319" s="109"/>
      <c r="LH319" s="109"/>
      <c r="LI319" s="109"/>
      <c r="LJ319" s="109"/>
      <c r="LK319" s="109"/>
      <c r="LL319" s="109"/>
      <c r="LM319" s="109"/>
      <c r="LN319" s="109"/>
      <c r="LO319" s="110"/>
      <c r="MA319" s="1" t="n">
        <f aca="false">MA318+1</f>
        <v>1919</v>
      </c>
      <c r="MB319" s="111" t="n">
        <v>1919</v>
      </c>
      <c r="MC319" s="109" t="n">
        <v>28.9</v>
      </c>
      <c r="MD319" s="109" t="n">
        <v>25.2</v>
      </c>
      <c r="ME319" s="109" t="n">
        <v>24.1</v>
      </c>
      <c r="MF319" s="109" t="n">
        <v>20.2</v>
      </c>
      <c r="MG319" s="109" t="n">
        <v>18.2</v>
      </c>
      <c r="MH319" s="109" t="n">
        <v>14.9</v>
      </c>
      <c r="MI319" s="109" t="n">
        <v>14.4</v>
      </c>
      <c r="MJ319" s="109" t="n">
        <v>15.4</v>
      </c>
      <c r="MK319" s="109" t="n">
        <v>18.9</v>
      </c>
      <c r="ML319" s="109" t="n">
        <v>22.7</v>
      </c>
      <c r="MM319" s="109" t="n">
        <v>25.8</v>
      </c>
      <c r="MN319" s="109" t="n">
        <v>26.1</v>
      </c>
      <c r="MO319" s="110" t="n">
        <f aca="false">SUM(MC319:MN319)/12</f>
        <v>21.2333333333333</v>
      </c>
      <c r="NA319" s="125" t="s">
        <v>76</v>
      </c>
      <c r="NB319" s="1" t="s">
        <v>77</v>
      </c>
      <c r="OA319" s="5"/>
    </row>
    <row r="320" customFormat="false" ht="13.5" hidden="false" customHeight="false" outlineLevel="0" collapsed="false">
      <c r="A320" s="150" t="n">
        <f aca="false">A315+5</f>
        <v>1920</v>
      </c>
      <c r="B320" s="151" t="n">
        <f aca="false">AVERAGE(AO320,BO320,CO320,DO320,EO320,FO320,GO320,HO320,IO320,JO320,KO320,LO320,MO320,NO320)</f>
        <v>20.5321428571429</v>
      </c>
      <c r="C320" s="163" t="n">
        <f aca="false">AVERAGE(B316:B320)</f>
        <v>20.5580158730159</v>
      </c>
      <c r="D320" s="164" t="n">
        <f aca="false">AVERAGE(B311:B320)</f>
        <v>20.62021494709</v>
      </c>
      <c r="E320" s="151" t="n">
        <f aca="false">AVERAGE(B301:B320)</f>
        <v>20.6067741402116</v>
      </c>
      <c r="F320" s="165" t="n">
        <f aca="false">AVERAGE(B271:B320)</f>
        <v>20.888255952381</v>
      </c>
      <c r="G320" s="159" t="n">
        <f aca="false">MAX(AC320:AN320,BC320:BN320,CC320:CN320,DC320:DN320,EC320:EN320,FC320:FN320,GC320:GN320,HC320:HN320,IC320:IN320,JC320:JN320,KC320:KN320,LC320:LN320,MC320:MN320,NC320:NN320)</f>
        <v>32.3</v>
      </c>
      <c r="H320" s="161" t="n">
        <f aca="false">MEDIAN(AC320:AN320,BC320:BN320,CC320:CN320,DC320:DN320,EC320:EN320,FC320:FN320,GC320:GN320,HC320:HN320,IC320:IN320,JC320:JN320,KC320:KN320,LC320:LN320,MC320:MN320,NC320:NN320)</f>
        <v>20.15</v>
      </c>
      <c r="I320" s="151" t="n">
        <f aca="false">MIN(AC320:AN320,BC320:BN320,CC320:CN320,DC320:DN320,EC320:EN320,FC320:FN320,GC320:GN320,HC320:HN320,IC320:IN320,JC320:JN320,KC320:KN320,LC320:LN320,MC320:MN320,NC320:NN320)</f>
        <v>12</v>
      </c>
      <c r="J320" s="162" t="n">
        <f aca="false">(G320+I320)/2</f>
        <v>22.15</v>
      </c>
      <c r="AA320" s="1" t="n">
        <f aca="false">AA319+1</f>
        <v>32</v>
      </c>
      <c r="AB320" s="108" t="n">
        <v>1920</v>
      </c>
      <c r="AC320" s="109" t="n">
        <v>27.8</v>
      </c>
      <c r="AD320" s="109" t="n">
        <v>30.4</v>
      </c>
      <c r="AE320" s="109" t="n">
        <v>26.4</v>
      </c>
      <c r="AF320" s="109" t="n">
        <v>22.2</v>
      </c>
      <c r="AG320" s="109" t="n">
        <v>18.3</v>
      </c>
      <c r="AH320" s="109" t="n">
        <v>14.9</v>
      </c>
      <c r="AI320" s="109" t="n">
        <v>15.3</v>
      </c>
      <c r="AJ320" s="109" t="n">
        <v>16.4</v>
      </c>
      <c r="AK320" s="109" t="n">
        <v>17.9</v>
      </c>
      <c r="AL320" s="109" t="n">
        <v>22.4</v>
      </c>
      <c r="AM320" s="109" t="n">
        <v>24.5</v>
      </c>
      <c r="AN320" s="109" t="n">
        <v>27.8</v>
      </c>
      <c r="AO320" s="110" t="n">
        <f aca="false">SUM(AC320:AN320)/12</f>
        <v>22.025</v>
      </c>
      <c r="BA320" s="1" t="n">
        <f aca="false">BA319+1</f>
        <v>1920</v>
      </c>
      <c r="BB320" s="111" t="n">
        <v>1920</v>
      </c>
      <c r="BC320" s="109" t="n">
        <v>28.7</v>
      </c>
      <c r="BD320" s="109" t="n">
        <v>31.2</v>
      </c>
      <c r="BE320" s="109" t="n">
        <v>26.4</v>
      </c>
      <c r="BF320" s="109" t="n">
        <v>20.4</v>
      </c>
      <c r="BG320" s="109" t="n">
        <v>16</v>
      </c>
      <c r="BH320" s="109" t="n">
        <v>13.1</v>
      </c>
      <c r="BI320" s="109" t="n">
        <v>13</v>
      </c>
      <c r="BJ320" s="109" t="n">
        <v>14.4</v>
      </c>
      <c r="BK320" s="109" t="n">
        <v>16.6</v>
      </c>
      <c r="BL320" s="109" t="n">
        <v>21.9</v>
      </c>
      <c r="BM320" s="109" t="n">
        <v>24.1</v>
      </c>
      <c r="BN320" s="109" t="n">
        <v>26.8</v>
      </c>
      <c r="BO320" s="110" t="n">
        <f aca="false">SUM(BC320:BN320)/12</f>
        <v>21.05</v>
      </c>
      <c r="CA320" s="1" t="n">
        <f aca="false">CA319+1</f>
        <v>1920</v>
      </c>
      <c r="CB320" s="112" t="n">
        <v>1920</v>
      </c>
      <c r="CC320" s="109" t="n">
        <v>20.8</v>
      </c>
      <c r="CD320" s="109" t="n">
        <v>22.9</v>
      </c>
      <c r="CE320" s="109" t="n">
        <v>21.7</v>
      </c>
      <c r="CF320" s="109" t="n">
        <v>18.7</v>
      </c>
      <c r="CG320" s="109" t="n">
        <v>15.9</v>
      </c>
      <c r="CH320" s="109" t="n">
        <v>14.4</v>
      </c>
      <c r="CI320" s="109" t="n">
        <v>13.7</v>
      </c>
      <c r="CJ320" s="109" t="n">
        <v>14</v>
      </c>
      <c r="CK320" s="109" t="n">
        <v>15.5</v>
      </c>
      <c r="CL320" s="109" t="n">
        <v>17.9</v>
      </c>
      <c r="CM320" s="109" t="n">
        <v>20.1</v>
      </c>
      <c r="CN320" s="109" t="n">
        <v>23.1</v>
      </c>
      <c r="CO320" s="110" t="n">
        <f aca="false">SUM(CC320:CN320)/12</f>
        <v>18.225</v>
      </c>
      <c r="DA320" s="1" t="n">
        <f aca="false">DA319+1</f>
        <v>1920</v>
      </c>
      <c r="DB320" s="111" t="n">
        <v>1920</v>
      </c>
      <c r="DC320" s="109" t="n">
        <v>30.6</v>
      </c>
      <c r="DD320" s="109" t="n">
        <v>32.3</v>
      </c>
      <c r="DE320" s="109" t="n">
        <v>27.7</v>
      </c>
      <c r="DF320" s="109" t="n">
        <v>22.3</v>
      </c>
      <c r="DG320" s="109" t="n">
        <v>17.4</v>
      </c>
      <c r="DH320" s="109" t="n">
        <v>14.3</v>
      </c>
      <c r="DI320" s="109" t="n">
        <v>14.9</v>
      </c>
      <c r="DJ320" s="109" t="n">
        <v>15.3</v>
      </c>
      <c r="DK320" s="109" t="n">
        <v>17.9</v>
      </c>
      <c r="DL320" s="109" t="n">
        <v>23.6</v>
      </c>
      <c r="DM320" s="109" t="n">
        <v>26.1</v>
      </c>
      <c r="DN320" s="109" t="n">
        <v>29.6</v>
      </c>
      <c r="DO320" s="110" t="n">
        <f aca="false">SUM(DC320:DN320)/12</f>
        <v>22.6666666666667</v>
      </c>
      <c r="EA320" s="1" t="n">
        <f aca="false">EA319+1</f>
        <v>1920</v>
      </c>
      <c r="EB320" s="111" t="n">
        <v>1920</v>
      </c>
      <c r="EC320" s="109"/>
      <c r="ED320" s="109"/>
      <c r="EE320" s="109"/>
      <c r="EF320" s="109"/>
      <c r="EG320" s="109"/>
      <c r="EH320" s="109"/>
      <c r="EI320" s="109"/>
      <c r="EJ320" s="109"/>
      <c r="EK320" s="109"/>
      <c r="EL320" s="109"/>
      <c r="EM320" s="109"/>
      <c r="EN320" s="109"/>
      <c r="EO320" s="110"/>
      <c r="FA320" s="1" t="n">
        <f aca="false">FA319+1</f>
        <v>1920</v>
      </c>
      <c r="FB320" s="131" t="n">
        <v>1920</v>
      </c>
      <c r="FC320" s="132" t="n">
        <v>25.8</v>
      </c>
      <c r="FD320" s="132" t="n">
        <v>29.8</v>
      </c>
      <c r="FE320" s="132" t="n">
        <v>24.4</v>
      </c>
      <c r="FF320" s="132" t="n">
        <v>19.6</v>
      </c>
      <c r="FG320" s="132" t="n">
        <v>15.1</v>
      </c>
      <c r="FH320" s="132" t="n">
        <v>12</v>
      </c>
      <c r="FI320" s="132" t="n">
        <v>12.4</v>
      </c>
      <c r="FJ320" s="132" t="n">
        <v>13.9</v>
      </c>
      <c r="FK320" s="132" t="n">
        <v>15.7</v>
      </c>
      <c r="FL320" s="132" t="n">
        <v>19.8</v>
      </c>
      <c r="FM320" s="132" t="n">
        <v>22.3</v>
      </c>
      <c r="FN320" s="132" t="n">
        <v>25.2</v>
      </c>
      <c r="FO320" s="110" t="n">
        <f aca="false">SUM(FC320:FN320)/12</f>
        <v>19.6666666666667</v>
      </c>
      <c r="GA320" s="1" t="n">
        <f aca="false">GA319+1</f>
        <v>1920</v>
      </c>
      <c r="GB320" s="113" t="s">
        <v>78</v>
      </c>
      <c r="GC320" s="109" t="n">
        <v>22.7</v>
      </c>
      <c r="GD320" s="109" t="n">
        <v>25.5</v>
      </c>
      <c r="GE320" s="109" t="n">
        <v>23.1</v>
      </c>
      <c r="GF320" s="109" t="n">
        <v>18.7</v>
      </c>
      <c r="GG320" s="109" t="n">
        <v>15</v>
      </c>
      <c r="GH320" s="109" t="n">
        <v>13.1</v>
      </c>
      <c r="GI320" s="109" t="n">
        <v>13.1</v>
      </c>
      <c r="GJ320" s="109" t="n">
        <v>13.2</v>
      </c>
      <c r="GK320" s="109" t="n">
        <v>15.6</v>
      </c>
      <c r="GL320" s="109" t="n">
        <v>19.7</v>
      </c>
      <c r="GM320" s="109" t="n">
        <v>20.4</v>
      </c>
      <c r="GN320" s="109" t="n">
        <v>24.3</v>
      </c>
      <c r="GO320" s="110" t="n">
        <f aca="false">SUM(GC320:GN320)/12</f>
        <v>18.7</v>
      </c>
      <c r="HA320" s="1" t="n">
        <f aca="false">HA319+1</f>
        <v>1920</v>
      </c>
      <c r="HB320" s="113" t="s">
        <v>78</v>
      </c>
      <c r="HC320" s="109"/>
      <c r="HD320" s="109"/>
      <c r="HE320" s="109"/>
      <c r="HF320" s="109"/>
      <c r="HG320" s="109"/>
      <c r="HH320" s="109"/>
      <c r="HI320" s="109"/>
      <c r="HJ320" s="109"/>
      <c r="HK320" s="109"/>
      <c r="HL320" s="109"/>
      <c r="HM320" s="109"/>
      <c r="HN320" s="109"/>
      <c r="HO320" s="110"/>
      <c r="IA320" s="1" t="n">
        <f aca="false">IA319+1</f>
        <v>1920</v>
      </c>
      <c r="IB320" s="111" t="n">
        <v>1920</v>
      </c>
      <c r="IC320" s="109"/>
      <c r="ID320" s="109"/>
      <c r="IE320" s="109"/>
      <c r="IF320" s="109"/>
      <c r="IG320" s="109"/>
      <c r="IH320" s="109"/>
      <c r="II320" s="109"/>
      <c r="IJ320" s="109"/>
      <c r="IK320" s="109"/>
      <c r="IL320" s="109"/>
      <c r="IM320" s="109"/>
      <c r="IN320" s="109"/>
      <c r="IO320" s="110"/>
      <c r="JA320" s="1" t="n">
        <f aca="false">JA319+1</f>
        <v>1920</v>
      </c>
      <c r="JB320" s="113" t="s">
        <v>78</v>
      </c>
      <c r="JC320" s="109"/>
      <c r="JD320" s="109"/>
      <c r="JE320" s="109"/>
      <c r="JF320" s="109"/>
      <c r="JG320" s="109"/>
      <c r="JH320" s="109"/>
      <c r="JI320" s="109"/>
      <c r="JJ320" s="109"/>
      <c r="JK320" s="109"/>
      <c r="JL320" s="109"/>
      <c r="JM320" s="109"/>
      <c r="JN320" s="109"/>
      <c r="JO320" s="110"/>
      <c r="KA320" s="1" t="n">
        <f aca="false">KA319+1</f>
        <v>1920</v>
      </c>
      <c r="KB320" s="111" t="n">
        <v>1920</v>
      </c>
      <c r="KC320" s="109"/>
      <c r="KD320" s="109"/>
      <c r="KE320" s="109"/>
      <c r="KF320" s="109"/>
      <c r="KG320" s="109"/>
      <c r="KH320" s="109"/>
      <c r="KI320" s="109"/>
      <c r="KJ320" s="109"/>
      <c r="KK320" s="109"/>
      <c r="KL320" s="109"/>
      <c r="KM320" s="109"/>
      <c r="KN320" s="109"/>
      <c r="KO320" s="110"/>
      <c r="LA320" s="1" t="n">
        <f aca="false">LA319+1</f>
        <v>1920</v>
      </c>
      <c r="LB320" s="113" t="s">
        <v>78</v>
      </c>
      <c r="LC320" s="109"/>
      <c r="LD320" s="109"/>
      <c r="LE320" s="109"/>
      <c r="LF320" s="109"/>
      <c r="LG320" s="109"/>
      <c r="LH320" s="109"/>
      <c r="LI320" s="109"/>
      <c r="LJ320" s="109"/>
      <c r="LK320" s="109"/>
      <c r="LL320" s="109"/>
      <c r="LM320" s="109"/>
      <c r="LN320" s="109"/>
      <c r="LO320" s="110"/>
      <c r="MA320" s="1" t="n">
        <f aca="false">MA319+1</f>
        <v>1920</v>
      </c>
      <c r="MB320" s="111" t="n">
        <v>1920</v>
      </c>
      <c r="MC320" s="109" t="n">
        <v>26.2</v>
      </c>
      <c r="MD320" s="109" t="n">
        <v>25.1</v>
      </c>
      <c r="ME320" s="109" t="n">
        <v>25.1</v>
      </c>
      <c r="MF320" s="109" t="n">
        <v>23.4</v>
      </c>
      <c r="MG320" s="109" t="n">
        <v>17.8</v>
      </c>
      <c r="MH320" s="109" t="n">
        <v>14.5</v>
      </c>
      <c r="MI320" s="109" t="n">
        <v>15.1</v>
      </c>
      <c r="MJ320" s="109" t="n">
        <v>17.8</v>
      </c>
      <c r="MK320" s="109" t="n">
        <v>20.2</v>
      </c>
      <c r="ML320" s="109" t="n">
        <v>19.2</v>
      </c>
      <c r="MM320" s="109" t="n">
        <v>24.8</v>
      </c>
      <c r="MN320" s="109" t="n">
        <v>27.5</v>
      </c>
      <c r="MO320" s="110" t="n">
        <f aca="false">SUM(MC320:MN320)/12</f>
        <v>21.3916666666667</v>
      </c>
      <c r="OA320" s="5"/>
    </row>
    <row r="321" customFormat="false" ht="13.5" hidden="false" customHeight="false" outlineLevel="0" collapsed="false">
      <c r="A321" s="150"/>
      <c r="B321" s="151" t="n">
        <f aca="false">AVERAGE(AO321,BO321,CO321,DO321,EO321,FO321,GO321,HO321,IO321,JO321,KO321,LO321,MO321,NO321)</f>
        <v>21.3107142857143</v>
      </c>
      <c r="C321" s="163" t="n">
        <f aca="false">AVERAGE(B317:B321)</f>
        <v>20.7911904761905</v>
      </c>
      <c r="D321" s="164" t="n">
        <f aca="false">AVERAGE(B312:B321)</f>
        <v>20.7052863756614</v>
      </c>
      <c r="E321" s="151" t="n">
        <f aca="false">AVERAGE(B302:B321)</f>
        <v>20.6120598544974</v>
      </c>
      <c r="F321" s="165" t="n">
        <f aca="false">AVERAGE(B272:B321)</f>
        <v>20.8850813492064</v>
      </c>
      <c r="G321" s="159" t="n">
        <f aca="false">MAX(AC321:AN321,BC321:BN321,CC321:CN321,DC321:DN321,EC321:EN321,FC321:FN321,GC321:GN321,HC321:HN321,IC321:IN321,JC321:JN321,KC321:KN321,LC321:LN321,MC321:MN321,NC321:NN321)</f>
        <v>32.4</v>
      </c>
      <c r="H321" s="161" t="n">
        <f aca="false">MEDIAN(AC321:AN321,BC321:BN321,CC321:CN321,DC321:DN321,EC321:EN321,FC321:FN321,GC321:GN321,HC321:HN321,IC321:IN321,JC321:JN321,KC321:KN321,LC321:LN321,MC321:MN321,NC321:NN321)</f>
        <v>20.7</v>
      </c>
      <c r="I321" s="151" t="n">
        <f aca="false">MIN(AC321:AN321,BC321:BN321,CC321:CN321,DC321:DN321,EC321:EN321,FC321:FN321,GC321:GN321,HC321:HN321,IC321:IN321,JC321:JN321,KC321:KN321,LC321:LN321,MC321:MN321,NC321:NN321)</f>
        <v>13.3</v>
      </c>
      <c r="J321" s="162" t="n">
        <f aca="false">(G321+I321)/2</f>
        <v>22.85</v>
      </c>
      <c r="AA321" s="1" t="n">
        <f aca="false">AA320+1</f>
        <v>33</v>
      </c>
      <c r="AB321" s="108" t="n">
        <v>1921</v>
      </c>
      <c r="AC321" s="109" t="n">
        <v>30.4</v>
      </c>
      <c r="AD321" s="109" t="n">
        <v>31.1</v>
      </c>
      <c r="AE321" s="109" t="n">
        <v>27</v>
      </c>
      <c r="AF321" s="109" t="n">
        <v>23.4</v>
      </c>
      <c r="AG321" s="109" t="n">
        <v>22</v>
      </c>
      <c r="AH321" s="109" t="n">
        <v>17.8</v>
      </c>
      <c r="AI321" s="109" t="n">
        <v>17</v>
      </c>
      <c r="AJ321" s="109" t="n">
        <v>16.9</v>
      </c>
      <c r="AK321" s="109" t="n">
        <v>20.2</v>
      </c>
      <c r="AL321" s="109" t="n">
        <v>22.4</v>
      </c>
      <c r="AM321" s="109" t="n">
        <v>25.9</v>
      </c>
      <c r="AN321" s="109" t="n">
        <v>26.6</v>
      </c>
      <c r="AO321" s="110" t="n">
        <f aca="false">SUM(AC321:AN321)/12</f>
        <v>23.3916666666667</v>
      </c>
      <c r="BA321" s="1" t="n">
        <f aca="false">BA320+1</f>
        <v>1921</v>
      </c>
      <c r="BB321" s="111" t="n">
        <v>1921</v>
      </c>
      <c r="BC321" s="109" t="n">
        <v>30.4</v>
      </c>
      <c r="BD321" s="109" t="n">
        <v>29.5</v>
      </c>
      <c r="BE321" s="109" t="n">
        <v>26.1</v>
      </c>
      <c r="BF321" s="109" t="n">
        <v>21.8</v>
      </c>
      <c r="BG321" s="109" t="n">
        <v>19.4</v>
      </c>
      <c r="BH321" s="109" t="n">
        <v>14.9</v>
      </c>
      <c r="BI321" s="109" t="n">
        <v>15.3</v>
      </c>
      <c r="BJ321" s="109" t="n">
        <v>14.7</v>
      </c>
      <c r="BK321" s="109" t="n">
        <v>18.6</v>
      </c>
      <c r="BL321" s="109" t="n">
        <v>21.6</v>
      </c>
      <c r="BM321" s="109" t="n">
        <v>26.5</v>
      </c>
      <c r="BN321" s="109" t="n">
        <v>26.9</v>
      </c>
      <c r="BO321" s="110" t="n">
        <f aca="false">SUM(BC321:BN321)/12</f>
        <v>22.1416666666667</v>
      </c>
      <c r="CA321" s="1" t="n">
        <f aca="false">CA320+1</f>
        <v>1921</v>
      </c>
      <c r="CB321" s="112" t="n">
        <v>1921</v>
      </c>
      <c r="CC321" s="109" t="n">
        <v>24.1</v>
      </c>
      <c r="CD321" s="109" t="n">
        <v>23.9</v>
      </c>
      <c r="CE321" s="109" t="n">
        <v>22.4</v>
      </c>
      <c r="CF321" s="109" t="n">
        <v>20.1</v>
      </c>
      <c r="CG321" s="109" t="n">
        <v>18</v>
      </c>
      <c r="CH321" s="109" t="n">
        <v>15.9</v>
      </c>
      <c r="CI321" s="109" t="n">
        <v>15.4</v>
      </c>
      <c r="CJ321" s="109" t="n">
        <v>14.6</v>
      </c>
      <c r="CK321" s="109" t="n">
        <v>16.4</v>
      </c>
      <c r="CL321" s="109" t="n">
        <v>18.3</v>
      </c>
      <c r="CM321" s="109" t="n">
        <v>21.9</v>
      </c>
      <c r="CN321" s="109" t="n">
        <v>20.8</v>
      </c>
      <c r="CO321" s="110" t="n">
        <f aca="false">SUM(CC321:CN321)/12</f>
        <v>19.3166666666667</v>
      </c>
      <c r="DA321" s="1" t="n">
        <f aca="false">DA320+1</f>
        <v>1921</v>
      </c>
      <c r="DB321" s="111" t="n">
        <v>1921</v>
      </c>
      <c r="DC321" s="109" t="n">
        <v>32.4</v>
      </c>
      <c r="DD321" s="109" t="n">
        <v>31.5</v>
      </c>
      <c r="DE321" s="109" t="n">
        <v>27.6</v>
      </c>
      <c r="DF321" s="109" t="n">
        <v>23.3</v>
      </c>
      <c r="DG321" s="109" t="n">
        <v>20.3</v>
      </c>
      <c r="DH321" s="109" t="n">
        <v>15.8</v>
      </c>
      <c r="DI321" s="109" t="n">
        <v>16.3</v>
      </c>
      <c r="DJ321" s="109" t="n">
        <v>15.9</v>
      </c>
      <c r="DK321" s="109" t="n">
        <v>19.9</v>
      </c>
      <c r="DL321" s="109" t="n">
        <v>22.9</v>
      </c>
      <c r="DM321" s="109" t="n">
        <v>27.2</v>
      </c>
      <c r="DN321" s="109" t="n">
        <v>28.4</v>
      </c>
      <c r="DO321" s="110" t="n">
        <f aca="false">SUM(DC321:DN321)/12</f>
        <v>23.4583333333333</v>
      </c>
      <c r="EA321" s="1" t="n">
        <f aca="false">EA320+1</f>
        <v>1921</v>
      </c>
      <c r="EB321" s="111" t="n">
        <v>1921</v>
      </c>
      <c r="EC321" s="109"/>
      <c r="ED321" s="109"/>
      <c r="EE321" s="109"/>
      <c r="EF321" s="109"/>
      <c r="EG321" s="109"/>
      <c r="EH321" s="109"/>
      <c r="EI321" s="109"/>
      <c r="EJ321" s="109"/>
      <c r="EK321" s="109"/>
      <c r="EL321" s="109"/>
      <c r="EM321" s="109"/>
      <c r="EN321" s="109"/>
      <c r="EO321" s="110"/>
      <c r="FA321" s="1" t="n">
        <f aca="false">FA320+1</f>
        <v>1921</v>
      </c>
      <c r="FB321" s="131" t="n">
        <v>1921</v>
      </c>
      <c r="FC321" s="132" t="n">
        <v>28.2</v>
      </c>
      <c r="FD321" s="132" t="n">
        <v>28.8</v>
      </c>
      <c r="FE321" s="132" t="n">
        <v>24.8</v>
      </c>
      <c r="FF321" s="132" t="n">
        <v>20.2</v>
      </c>
      <c r="FG321" s="132" t="n">
        <v>19.1</v>
      </c>
      <c r="FH321" s="132" t="n">
        <v>14.4</v>
      </c>
      <c r="FI321" s="132" t="n">
        <v>13.7</v>
      </c>
      <c r="FJ321" s="132" t="n">
        <v>14.2</v>
      </c>
      <c r="FK321" s="132" t="n">
        <v>17.8</v>
      </c>
      <c r="FL321" s="132" t="n">
        <v>20.3</v>
      </c>
      <c r="FM321" s="132" t="n">
        <v>24.8</v>
      </c>
      <c r="FN321" s="132" t="n">
        <v>23.5</v>
      </c>
      <c r="FO321" s="110" t="n">
        <f aca="false">SUM(FC321:FN321)/12</f>
        <v>20.8166666666667</v>
      </c>
      <c r="GA321" s="1" t="n">
        <f aca="false">GA320+1</f>
        <v>1921</v>
      </c>
      <c r="GB321" s="113" t="s">
        <v>79</v>
      </c>
      <c r="GC321" s="109" t="n">
        <v>26.7</v>
      </c>
      <c r="GD321" s="109" t="n">
        <v>27</v>
      </c>
      <c r="GE321" s="109" t="n">
        <v>23.9</v>
      </c>
      <c r="GF321" s="109" t="n">
        <v>19.5</v>
      </c>
      <c r="GG321" s="109" t="n">
        <v>18</v>
      </c>
      <c r="GH321" s="109" t="n">
        <v>14.4</v>
      </c>
      <c r="GI321" s="109" t="n">
        <v>14.1</v>
      </c>
      <c r="GJ321" s="109" t="n">
        <v>14</v>
      </c>
      <c r="GK321" s="109" t="n">
        <v>17</v>
      </c>
      <c r="GL321" s="109" t="n">
        <v>18.7</v>
      </c>
      <c r="GM321" s="109" t="n">
        <v>22.5</v>
      </c>
      <c r="GN321" s="109" t="n">
        <v>20.6</v>
      </c>
      <c r="GO321" s="110" t="n">
        <f aca="false">SUM(GC321:GN321)/12</f>
        <v>19.7</v>
      </c>
      <c r="HA321" s="1" t="n">
        <f aca="false">HA320+1</f>
        <v>1921</v>
      </c>
      <c r="HB321" s="113" t="s">
        <v>79</v>
      </c>
      <c r="HC321" s="109"/>
      <c r="HD321" s="109"/>
      <c r="HE321" s="109"/>
      <c r="HF321" s="109"/>
      <c r="HG321" s="109"/>
      <c r="HH321" s="109"/>
      <c r="HI321" s="109"/>
      <c r="HJ321" s="109"/>
      <c r="HK321" s="109"/>
      <c r="HL321" s="109"/>
      <c r="HM321" s="109"/>
      <c r="HN321" s="109"/>
      <c r="HO321" s="110"/>
      <c r="IA321" s="1" t="n">
        <f aca="false">IA320+1</f>
        <v>1921</v>
      </c>
      <c r="IB321" s="111" t="n">
        <v>1921</v>
      </c>
      <c r="IC321" s="109"/>
      <c r="ID321" s="109"/>
      <c r="IE321" s="109"/>
      <c r="IF321" s="109"/>
      <c r="IG321" s="109"/>
      <c r="IH321" s="109"/>
      <c r="II321" s="109"/>
      <c r="IJ321" s="109"/>
      <c r="IK321" s="109"/>
      <c r="IL321" s="109"/>
      <c r="IM321" s="109"/>
      <c r="IN321" s="109"/>
      <c r="IO321" s="110"/>
      <c r="JA321" s="1" t="n">
        <f aca="false">JA320+1</f>
        <v>1921</v>
      </c>
      <c r="JB321" s="113" t="s">
        <v>79</v>
      </c>
      <c r="JC321" s="109"/>
      <c r="JD321" s="109"/>
      <c r="JE321" s="109"/>
      <c r="JF321" s="109"/>
      <c r="JG321" s="109"/>
      <c r="JH321" s="109"/>
      <c r="JI321" s="109"/>
      <c r="JJ321" s="109"/>
      <c r="JK321" s="109"/>
      <c r="JL321" s="109"/>
      <c r="JM321" s="109"/>
      <c r="JN321" s="109"/>
      <c r="JO321" s="110"/>
      <c r="KA321" s="1" t="n">
        <f aca="false">KA320+1</f>
        <v>1921</v>
      </c>
      <c r="KB321" s="111" t="n">
        <v>1921</v>
      </c>
      <c r="KC321" s="109"/>
      <c r="KD321" s="109"/>
      <c r="KE321" s="109"/>
      <c r="KF321" s="109"/>
      <c r="KG321" s="109"/>
      <c r="KH321" s="109"/>
      <c r="KI321" s="109"/>
      <c r="KJ321" s="109"/>
      <c r="KK321" s="109"/>
      <c r="KL321" s="109"/>
      <c r="KM321" s="109"/>
      <c r="KN321" s="109"/>
      <c r="KO321" s="110"/>
      <c r="LA321" s="1" t="n">
        <f aca="false">LA320+1</f>
        <v>1921</v>
      </c>
      <c r="LB321" s="113" t="s">
        <v>79</v>
      </c>
      <c r="LC321" s="109"/>
      <c r="LD321" s="109"/>
      <c r="LE321" s="109"/>
      <c r="LF321" s="109"/>
      <c r="LG321" s="109"/>
      <c r="LH321" s="109"/>
      <c r="LI321" s="109"/>
      <c r="LJ321" s="109"/>
      <c r="LK321" s="109"/>
      <c r="LL321" s="109"/>
      <c r="LM321" s="109"/>
      <c r="LN321" s="109"/>
      <c r="LO321" s="110"/>
      <c r="MA321" s="1" t="n">
        <f aca="false">MA320+1</f>
        <v>1921</v>
      </c>
      <c r="MB321" s="111" t="n">
        <v>1921</v>
      </c>
      <c r="MC321" s="109" t="n">
        <v>25.9</v>
      </c>
      <c r="MD321" s="109" t="n">
        <v>29.1</v>
      </c>
      <c r="ME321" s="109" t="n">
        <v>24.2</v>
      </c>
      <c r="MF321" s="109" t="n">
        <v>21.8</v>
      </c>
      <c r="MG321" s="109" t="n">
        <v>18.2</v>
      </c>
      <c r="MH321" s="109" t="n">
        <v>15.1</v>
      </c>
      <c r="MI321" s="109" t="n">
        <v>13.3</v>
      </c>
      <c r="MJ321" s="109" t="n">
        <v>14.8</v>
      </c>
      <c r="MK321" s="109" t="n">
        <v>17.6</v>
      </c>
      <c r="ML321" s="109" t="n">
        <v>19.7</v>
      </c>
      <c r="MM321" s="109" t="n">
        <v>21.3</v>
      </c>
      <c r="MN321" s="109" t="n">
        <v>23.2</v>
      </c>
      <c r="MO321" s="110" t="n">
        <f aca="false">SUM(MC321:MN321)/12</f>
        <v>20.35</v>
      </c>
      <c r="NA321" s="1" t="n">
        <v>1921</v>
      </c>
      <c r="NB321" s="113" t="s">
        <v>79</v>
      </c>
      <c r="NC321" s="119"/>
      <c r="ND321" s="119"/>
      <c r="NE321" s="119"/>
      <c r="NF321" s="119"/>
      <c r="NG321" s="119"/>
      <c r="NH321" s="119"/>
      <c r="NI321" s="119"/>
      <c r="NJ321" s="119"/>
      <c r="NK321" s="119"/>
      <c r="NL321" s="119"/>
      <c r="NM321" s="109"/>
      <c r="NN321" s="109"/>
      <c r="NO321" s="119"/>
      <c r="OA321" s="5"/>
    </row>
    <row r="322" customFormat="false" ht="13.5" hidden="false" customHeight="false" outlineLevel="0" collapsed="false">
      <c r="A322" s="150"/>
      <c r="B322" s="151" t="n">
        <f aca="false">AVERAGE(AO322,BO322,CO322,DO322,EO322,FO322,GO322,HO322,IO322,JO322,KO322,LO322,MO322,NO322)</f>
        <v>20.6630952380952</v>
      </c>
      <c r="C322" s="163" t="n">
        <f aca="false">AVERAGE(B318:B322)</f>
        <v>20.9440476190476</v>
      </c>
      <c r="D322" s="164" t="n">
        <f aca="false">AVERAGE(B313:B322)</f>
        <v>20.7185958994709</v>
      </c>
      <c r="E322" s="151" t="n">
        <f aca="false">AVERAGE(B303:B322)</f>
        <v>20.5806312830688</v>
      </c>
      <c r="F322" s="165" t="n">
        <f aca="false">AVERAGE(B273:B322)</f>
        <v>20.8777321428571</v>
      </c>
      <c r="G322" s="159" t="n">
        <f aca="false">MAX(AC322:AN322,BC322:BN322,CC322:CN322,DC322:DN322,EC322:EN322,FC322:FN322,GC322:GN322,HC322:HN322,IC322:IN322,JC322:JN322,KC322:KN322,LC322:LN322,MC322:MN322,NC322:NN322)</f>
        <v>31.9</v>
      </c>
      <c r="H322" s="161" t="n">
        <f aca="false">MEDIAN(AC322:AN322,BC322:BN322,CC322:CN322,DC322:DN322,EC322:EN322,FC322:FN322,GC322:GN322,HC322:HN322,IC322:IN322,JC322:JN322,KC322:KN322,LC322:LN322,MC322:MN322,NC322:NN322)</f>
        <v>21</v>
      </c>
      <c r="I322" s="151" t="n">
        <f aca="false">MIN(AC322:AN322,BC322:BN322,CC322:CN322,DC322:DN322,EC322:EN322,FC322:FN322,GC322:GN322,HC322:HN322,IC322:IN322,JC322:JN322,KC322:KN322,LC322:LN322,MC322:MN322,NC322:NN322)</f>
        <v>12</v>
      </c>
      <c r="J322" s="162" t="n">
        <f aca="false">(G322+I322)/2</f>
        <v>21.95</v>
      </c>
      <c r="AA322" s="1" t="n">
        <f aca="false">AA321+1</f>
        <v>34</v>
      </c>
      <c r="AB322" s="108" t="n">
        <v>1922</v>
      </c>
      <c r="AC322" s="109" t="n">
        <v>26.2</v>
      </c>
      <c r="AD322" s="109" t="n">
        <v>30.6</v>
      </c>
      <c r="AE322" s="109" t="n">
        <v>27</v>
      </c>
      <c r="AF322" s="109" t="n">
        <v>23.6</v>
      </c>
      <c r="AG322" s="109" t="n">
        <v>18.7</v>
      </c>
      <c r="AH322" s="109" t="n">
        <v>15</v>
      </c>
      <c r="AI322" s="109" t="n">
        <v>14.4</v>
      </c>
      <c r="AJ322" s="109" t="n">
        <v>16</v>
      </c>
      <c r="AK322" s="109" t="n">
        <v>18.4</v>
      </c>
      <c r="AL322" s="109" t="n">
        <v>21.9</v>
      </c>
      <c r="AM322" s="109" t="n">
        <v>27</v>
      </c>
      <c r="AN322" s="109" t="n">
        <v>25.5</v>
      </c>
      <c r="AO322" s="110" t="n">
        <f aca="false">SUM(AC322:AN322)/12</f>
        <v>22.025</v>
      </c>
      <c r="BA322" s="1" t="n">
        <f aca="false">BA321+1</f>
        <v>1922</v>
      </c>
      <c r="BB322" s="111" t="n">
        <v>1922</v>
      </c>
      <c r="BC322" s="109" t="n">
        <v>26.9</v>
      </c>
      <c r="BD322" s="109" t="n">
        <v>31.3</v>
      </c>
      <c r="BE322" s="109" t="n">
        <v>27.1</v>
      </c>
      <c r="BF322" s="109" t="n">
        <v>22.2</v>
      </c>
      <c r="BG322" s="109" t="n">
        <v>15.9</v>
      </c>
      <c r="BH322" s="109" t="n">
        <v>13</v>
      </c>
      <c r="BI322" s="109" t="n">
        <v>12.2</v>
      </c>
      <c r="BJ322" s="109" t="n">
        <v>13.6</v>
      </c>
      <c r="BK322" s="109" t="n">
        <v>16.7</v>
      </c>
      <c r="BL322" s="109" t="n">
        <v>21.6</v>
      </c>
      <c r="BM322" s="109" t="n">
        <v>27.4</v>
      </c>
      <c r="BN322" s="109" t="n">
        <v>25.6</v>
      </c>
      <c r="BO322" s="110" t="n">
        <f aca="false">SUM(BC322:BN322)/12</f>
        <v>21.125</v>
      </c>
      <c r="CA322" s="1" t="n">
        <f aca="false">CA321+1</f>
        <v>1922</v>
      </c>
      <c r="CB322" s="112" t="n">
        <v>1922</v>
      </c>
      <c r="CC322" s="109" t="n">
        <v>22.1</v>
      </c>
      <c r="CD322" s="109" t="n">
        <v>23.6</v>
      </c>
      <c r="CE322" s="109" t="n">
        <v>21.6</v>
      </c>
      <c r="CF322" s="109" t="n">
        <v>20.4</v>
      </c>
      <c r="CG322" s="109" t="n">
        <v>17.2</v>
      </c>
      <c r="CH322" s="109" t="n">
        <v>14.9</v>
      </c>
      <c r="CI322" s="109" t="n">
        <v>13.5</v>
      </c>
      <c r="CJ322" s="109" t="n">
        <v>13.9</v>
      </c>
      <c r="CK322" s="109" t="n">
        <v>15.6</v>
      </c>
      <c r="CL322" s="109" t="n">
        <v>18.4</v>
      </c>
      <c r="CM322" s="109" t="n">
        <v>20.9</v>
      </c>
      <c r="CN322" s="109" t="n">
        <v>21.7</v>
      </c>
      <c r="CO322" s="110" t="n">
        <f aca="false">SUM(CC322:CN322)/12</f>
        <v>18.65</v>
      </c>
      <c r="DA322" s="1" t="n">
        <f aca="false">DA321+1</f>
        <v>1922</v>
      </c>
      <c r="DB322" s="111" t="n">
        <v>1922</v>
      </c>
      <c r="DC322" s="109" t="n">
        <v>28.3</v>
      </c>
      <c r="DD322" s="109" t="n">
        <v>31.9</v>
      </c>
      <c r="DE322" s="109" t="n">
        <v>27.8</v>
      </c>
      <c r="DF322" s="109" t="n">
        <v>23.3</v>
      </c>
      <c r="DG322" s="109" t="n">
        <v>17.8</v>
      </c>
      <c r="DH322" s="109" t="n">
        <v>14.7</v>
      </c>
      <c r="DI322" s="109" t="n">
        <v>14.3</v>
      </c>
      <c r="DJ322" s="109" t="n">
        <v>15.3</v>
      </c>
      <c r="DK322" s="109" t="n">
        <v>18.7</v>
      </c>
      <c r="DL322" s="109" t="n">
        <v>22.7</v>
      </c>
      <c r="DM322" s="109" t="n">
        <v>28.6</v>
      </c>
      <c r="DN322" s="109" t="n">
        <v>27.8</v>
      </c>
      <c r="DO322" s="110" t="n">
        <f aca="false">SUM(DC322:DN322)/12</f>
        <v>22.6</v>
      </c>
      <c r="EA322" s="1" t="n">
        <f aca="false">EA321+1</f>
        <v>1922</v>
      </c>
      <c r="EB322" s="111" t="n">
        <v>1922</v>
      </c>
      <c r="EC322" s="109"/>
      <c r="ED322" s="109"/>
      <c r="EE322" s="109"/>
      <c r="EF322" s="109"/>
      <c r="EG322" s="109"/>
      <c r="EH322" s="109"/>
      <c r="EI322" s="109"/>
      <c r="EJ322" s="109"/>
      <c r="EK322" s="109"/>
      <c r="EL322" s="109"/>
      <c r="EM322" s="109"/>
      <c r="EN322" s="109"/>
      <c r="EO322" s="110"/>
      <c r="FA322" s="1" t="n">
        <f aca="false">FA321+1</f>
        <v>1922</v>
      </c>
      <c r="FB322" s="131" t="n">
        <v>1922</v>
      </c>
      <c r="FC322" s="132" t="n">
        <v>23.7</v>
      </c>
      <c r="FD322" s="132" t="n">
        <v>28.6</v>
      </c>
      <c r="FE322" s="132" t="n">
        <v>24.7</v>
      </c>
      <c r="FF322" s="132" t="n">
        <v>20.9</v>
      </c>
      <c r="FG322" s="132" t="n">
        <v>15.9</v>
      </c>
      <c r="FH322" s="132" t="n">
        <v>13</v>
      </c>
      <c r="FI322" s="132" t="n">
        <v>12</v>
      </c>
      <c r="FJ322" s="132" t="n">
        <v>12.9</v>
      </c>
      <c r="FK322" s="132" t="n">
        <v>15.7</v>
      </c>
      <c r="FL322" s="132" t="n">
        <v>19.5</v>
      </c>
      <c r="FM322" s="132" t="n">
        <v>25.2</v>
      </c>
      <c r="FN322" s="132" t="n">
        <v>23.3</v>
      </c>
      <c r="FO322" s="110" t="n">
        <f aca="false">SUM(FC322:FN322)/12</f>
        <v>19.6166666666667</v>
      </c>
      <c r="GA322" s="1" t="n">
        <f aca="false">GA321+1</f>
        <v>1922</v>
      </c>
      <c r="GB322" s="113" t="s">
        <v>80</v>
      </c>
      <c r="GC322" s="109" t="n">
        <v>23.1</v>
      </c>
      <c r="GD322" s="109" t="n">
        <v>25.6</v>
      </c>
      <c r="GE322" s="109" t="n">
        <v>22.1</v>
      </c>
      <c r="GF322" s="109" t="n">
        <v>19.6</v>
      </c>
      <c r="GG322" s="109" t="n">
        <v>16.2</v>
      </c>
      <c r="GH322" s="109" t="n">
        <v>14</v>
      </c>
      <c r="GI322" s="109" t="n">
        <v>13.5</v>
      </c>
      <c r="GJ322" s="109" t="n">
        <v>13.8</v>
      </c>
      <c r="GK322" s="109" t="n">
        <v>15.9</v>
      </c>
      <c r="GL322" s="109" t="n">
        <v>18.2</v>
      </c>
      <c r="GM322" s="109" t="n">
        <v>21.1</v>
      </c>
      <c r="GN322" s="109" t="n">
        <v>22.6</v>
      </c>
      <c r="GO322" s="110" t="n">
        <f aca="false">SUM(GC322:GN322)/12</f>
        <v>18.8083333333333</v>
      </c>
      <c r="HA322" s="1" t="n">
        <f aca="false">HA321+1</f>
        <v>1922</v>
      </c>
      <c r="HB322" s="113" t="s">
        <v>80</v>
      </c>
      <c r="HC322" s="109"/>
      <c r="HD322" s="109"/>
      <c r="HE322" s="109"/>
      <c r="HF322" s="109"/>
      <c r="HG322" s="109"/>
      <c r="HH322" s="109"/>
      <c r="HI322" s="109"/>
      <c r="HJ322" s="109"/>
      <c r="HK322" s="109"/>
      <c r="HL322" s="109"/>
      <c r="HM322" s="109"/>
      <c r="HN322" s="109"/>
      <c r="HO322" s="110"/>
      <c r="IA322" s="1" t="n">
        <f aca="false">IA321+1</f>
        <v>1922</v>
      </c>
      <c r="IB322" s="111" t="n">
        <v>1922</v>
      </c>
      <c r="IC322" s="109"/>
      <c r="ID322" s="109"/>
      <c r="IE322" s="109"/>
      <c r="IF322" s="109"/>
      <c r="IG322" s="109"/>
      <c r="IH322" s="109"/>
      <c r="II322" s="109"/>
      <c r="IJ322" s="109"/>
      <c r="IK322" s="109"/>
      <c r="IL322" s="109"/>
      <c r="IM322" s="109"/>
      <c r="IN322" s="109"/>
      <c r="IO322" s="110"/>
      <c r="JA322" s="1" t="n">
        <f aca="false">JA321+1</f>
        <v>1922</v>
      </c>
      <c r="JB322" s="113" t="s">
        <v>80</v>
      </c>
      <c r="JC322" s="109"/>
      <c r="JD322" s="109"/>
      <c r="JE322" s="109"/>
      <c r="JF322" s="109"/>
      <c r="JG322" s="109"/>
      <c r="JH322" s="109"/>
      <c r="JI322" s="109"/>
      <c r="JJ322" s="109"/>
      <c r="JK322" s="109"/>
      <c r="JL322" s="109"/>
      <c r="JM322" s="109"/>
      <c r="JN322" s="109"/>
      <c r="JO322" s="110"/>
      <c r="KA322" s="1" t="n">
        <f aca="false">KA321+1</f>
        <v>1922</v>
      </c>
      <c r="KB322" s="111" t="n">
        <v>1922</v>
      </c>
      <c r="KC322" s="109"/>
      <c r="KD322" s="109"/>
      <c r="KE322" s="109"/>
      <c r="KF322" s="109"/>
      <c r="KG322" s="109"/>
      <c r="KH322" s="109"/>
      <c r="KI322" s="109"/>
      <c r="KJ322" s="109"/>
      <c r="KK322" s="109"/>
      <c r="KL322" s="109"/>
      <c r="KM322" s="109"/>
      <c r="KN322" s="109"/>
      <c r="KO322" s="110"/>
      <c r="LA322" s="1" t="n">
        <f aca="false">LA321+1</f>
        <v>1922</v>
      </c>
      <c r="LB322" s="113" t="s">
        <v>80</v>
      </c>
      <c r="LC322" s="109"/>
      <c r="LD322" s="109"/>
      <c r="LE322" s="109"/>
      <c r="LF322" s="109"/>
      <c r="LG322" s="109"/>
      <c r="LH322" s="109"/>
      <c r="LI322" s="109"/>
      <c r="LJ322" s="109"/>
      <c r="LK322" s="109"/>
      <c r="LL322" s="109"/>
      <c r="LM322" s="109"/>
      <c r="LN322" s="109"/>
      <c r="LO322" s="110"/>
      <c r="MA322" s="1" t="n">
        <f aca="false">MA321+1</f>
        <v>1922</v>
      </c>
      <c r="MB322" s="111" t="n">
        <v>1922</v>
      </c>
      <c r="MC322" s="109" t="n">
        <v>26.3</v>
      </c>
      <c r="MD322" s="109" t="n">
        <v>29.1</v>
      </c>
      <c r="ME322" s="109" t="n">
        <v>26.2</v>
      </c>
      <c r="MF322" s="109" t="n">
        <v>21.7</v>
      </c>
      <c r="MG322" s="109" t="n">
        <v>19.5</v>
      </c>
      <c r="MH322" s="109" t="n">
        <v>15.6</v>
      </c>
      <c r="MI322" s="109" t="n">
        <v>15.8</v>
      </c>
      <c r="MJ322" s="109" t="n">
        <v>15.3</v>
      </c>
      <c r="MK322" s="109" t="n">
        <v>18.7</v>
      </c>
      <c r="ML322" s="109" t="n">
        <v>22.6</v>
      </c>
      <c r="MM322" s="109" t="n">
        <v>24</v>
      </c>
      <c r="MN322" s="109" t="n">
        <v>27</v>
      </c>
      <c r="MO322" s="110" t="n">
        <f aca="false">SUM(MC322:MN322)/12</f>
        <v>21.8166666666667</v>
      </c>
      <c r="NA322" s="1" t="n">
        <f aca="false">NA321+1</f>
        <v>1922</v>
      </c>
      <c r="NB322" s="113" t="s">
        <v>80</v>
      </c>
      <c r="NC322" s="109"/>
      <c r="ND322" s="109"/>
      <c r="NE322" s="109"/>
      <c r="NF322" s="109"/>
      <c r="NG322" s="109"/>
      <c r="NH322" s="109"/>
      <c r="NI322" s="109"/>
      <c r="NJ322" s="109"/>
      <c r="NK322" s="109"/>
      <c r="NL322" s="109"/>
      <c r="NM322" s="109"/>
      <c r="NN322" s="109"/>
      <c r="NO322" s="110"/>
      <c r="OA322" s="5"/>
    </row>
    <row r="323" customFormat="false" ht="13.5" hidden="false" customHeight="false" outlineLevel="0" collapsed="false">
      <c r="A323" s="150"/>
      <c r="B323" s="151" t="n">
        <f aca="false">AVERAGE(AO323,BO323,CO323,DO323,EO323,FO323,GO323,HO323,IO323,JO323,KO323,LO323,MO323,NO323)</f>
        <v>20.4047619047619</v>
      </c>
      <c r="C323" s="163" t="n">
        <f aca="false">AVERAGE(B319:B323)</f>
        <v>20.8521428571429</v>
      </c>
      <c r="D323" s="164" t="n">
        <f aca="false">AVERAGE(B314:B323)</f>
        <v>20.7045304232804</v>
      </c>
      <c r="E323" s="151" t="n">
        <f aca="false">AVERAGE(B304:B323)</f>
        <v>20.5864527116402</v>
      </c>
      <c r="F323" s="165" t="n">
        <f aca="false">AVERAGE(B274:B323)</f>
        <v>20.8642810846561</v>
      </c>
      <c r="G323" s="159" t="n">
        <f aca="false">MAX(AC323:AN323,BC323:BN323,CC323:CN323,DC323:DN323,EC323:EN323,FC323:FN323,GC323:GN323,HC323:HN323,IC323:IN323,JC323:JN323,KC323:KN323,LC323:LN323,MC323:MN323,NC323:NN323)</f>
        <v>33.3</v>
      </c>
      <c r="H323" s="161" t="n">
        <f aca="false">MEDIAN(AC323:AN323,BC323:BN323,CC323:CN323,DC323:DN323,EC323:EN323,FC323:FN323,GC323:GN323,HC323:HN323,IC323:IN323,JC323:JN323,KC323:KN323,LC323:LN323,MC323:MN323,NC323:NN323)</f>
        <v>20.05</v>
      </c>
      <c r="I323" s="151" t="n">
        <f aca="false">MIN(AC323:AN323,BC323:BN323,CC323:CN323,DC323:DN323,EC323:EN323,FC323:FN323,GC323:GN323,HC323:HN323,IC323:IN323,JC323:JN323,KC323:KN323,LC323:LN323,MC323:MN323,NC323:NN323)</f>
        <v>12</v>
      </c>
      <c r="J323" s="162" t="n">
        <f aca="false">(G323+I323)/2</f>
        <v>22.65</v>
      </c>
      <c r="AA323" s="1" t="n">
        <f aca="false">AA322+1</f>
        <v>35</v>
      </c>
      <c r="AB323" s="108" t="n">
        <v>1923</v>
      </c>
      <c r="AC323" s="109" t="n">
        <v>27.5</v>
      </c>
      <c r="AD323" s="109" t="n">
        <v>31.8</v>
      </c>
      <c r="AE323" s="109" t="n">
        <v>26.6</v>
      </c>
      <c r="AF323" s="109" t="n">
        <v>26.9</v>
      </c>
      <c r="AG323" s="109" t="n">
        <v>20.1</v>
      </c>
      <c r="AH323" s="109" t="n">
        <v>15.4</v>
      </c>
      <c r="AI323" s="109" t="n">
        <v>14.8</v>
      </c>
      <c r="AJ323" s="109" t="n">
        <v>15.8</v>
      </c>
      <c r="AK323" s="109" t="n">
        <v>17.8</v>
      </c>
      <c r="AL323" s="109" t="n">
        <v>20.1</v>
      </c>
      <c r="AM323" s="109" t="n">
        <v>23.7</v>
      </c>
      <c r="AN323" s="109" t="n">
        <v>27.4</v>
      </c>
      <c r="AO323" s="110" t="n">
        <f aca="false">SUM(AC323:AN323)/12</f>
        <v>22.325</v>
      </c>
      <c r="BA323" s="1" t="n">
        <f aca="false">BA322+1</f>
        <v>1923</v>
      </c>
      <c r="BB323" s="111" t="n">
        <v>1923</v>
      </c>
      <c r="BC323" s="109" t="n">
        <v>27.5</v>
      </c>
      <c r="BD323" s="109" t="n">
        <v>32.2</v>
      </c>
      <c r="BE323" s="109" t="n">
        <v>26.9</v>
      </c>
      <c r="BF323" s="109" t="n">
        <v>25.1</v>
      </c>
      <c r="BG323" s="109" t="n">
        <v>17.9</v>
      </c>
      <c r="BH323" s="109" t="n">
        <v>13.1</v>
      </c>
      <c r="BI323" s="109" t="n">
        <v>12.6</v>
      </c>
      <c r="BJ323" s="109" t="n">
        <v>13.6</v>
      </c>
      <c r="BK323" s="109" t="n">
        <v>15.9</v>
      </c>
      <c r="BL323" s="109" t="n">
        <v>18.7</v>
      </c>
      <c r="BM323" s="109" t="n">
        <v>23.1</v>
      </c>
      <c r="BN323" s="109" t="n">
        <v>26.8</v>
      </c>
      <c r="BO323" s="110" t="n">
        <f aca="false">SUM(BC323:BN323)/12</f>
        <v>21.1166666666667</v>
      </c>
      <c r="CA323" s="1" t="n">
        <f aca="false">CA322+1</f>
        <v>1923</v>
      </c>
      <c r="CB323" s="112" t="n">
        <v>1923</v>
      </c>
      <c r="CC323" s="109" t="n">
        <v>22</v>
      </c>
      <c r="CD323" s="109" t="n">
        <v>22.1</v>
      </c>
      <c r="CE323" s="109" t="n">
        <v>20.8</v>
      </c>
      <c r="CF323" s="109" t="n">
        <v>20</v>
      </c>
      <c r="CG323" s="109" t="n">
        <v>17.8</v>
      </c>
      <c r="CH323" s="109" t="n">
        <v>14.4</v>
      </c>
      <c r="CI323" s="109" t="n">
        <v>14.1</v>
      </c>
      <c r="CJ323" s="109" t="n">
        <v>13.2</v>
      </c>
      <c r="CK323" s="109" t="n">
        <v>14.9</v>
      </c>
      <c r="CL323" s="109" t="n">
        <v>16.2</v>
      </c>
      <c r="CM323" s="109" t="n">
        <v>18.2</v>
      </c>
      <c r="CN323" s="109" t="n">
        <v>20.1</v>
      </c>
      <c r="CO323" s="110" t="n">
        <f aca="false">SUM(CC323:CN323)/12</f>
        <v>17.8166666666667</v>
      </c>
      <c r="DA323" s="1" t="n">
        <f aca="false">DA322+1</f>
        <v>1923</v>
      </c>
      <c r="DB323" s="111" t="n">
        <v>1923</v>
      </c>
      <c r="DC323" s="109" t="n">
        <v>29</v>
      </c>
      <c r="DD323" s="109" t="n">
        <v>33.3</v>
      </c>
      <c r="DE323" s="109" t="n">
        <v>28.6</v>
      </c>
      <c r="DF323" s="109" t="n">
        <v>27.4</v>
      </c>
      <c r="DG323" s="109" t="n">
        <v>19.1</v>
      </c>
      <c r="DH323" s="109" t="n">
        <v>14.3</v>
      </c>
      <c r="DI323" s="109" t="n">
        <v>14</v>
      </c>
      <c r="DJ323" s="109" t="n">
        <v>15.4</v>
      </c>
      <c r="DK323" s="109" t="n">
        <v>18.1</v>
      </c>
      <c r="DL323" s="109" t="n">
        <v>21</v>
      </c>
      <c r="DM323" s="109" t="n">
        <v>24.6</v>
      </c>
      <c r="DN323" s="109" t="n">
        <v>28.7</v>
      </c>
      <c r="DO323" s="110" t="n">
        <f aca="false">SUM(DC323:DN323)/12</f>
        <v>22.7916666666667</v>
      </c>
      <c r="EA323" s="1" t="n">
        <f aca="false">EA322+1</f>
        <v>1923</v>
      </c>
      <c r="EB323" s="111" t="n">
        <v>1923</v>
      </c>
      <c r="EC323" s="109"/>
      <c r="ED323" s="109"/>
      <c r="EE323" s="109"/>
      <c r="EF323" s="109"/>
      <c r="EG323" s="109"/>
      <c r="EH323" s="109"/>
      <c r="EI323" s="109"/>
      <c r="EJ323" s="109"/>
      <c r="EK323" s="109"/>
      <c r="EL323" s="109"/>
      <c r="EM323" s="109"/>
      <c r="EN323" s="109"/>
      <c r="EO323" s="110"/>
      <c r="FA323" s="1" t="n">
        <f aca="false">FA322+1</f>
        <v>1923</v>
      </c>
      <c r="FB323" s="131" t="n">
        <v>1923</v>
      </c>
      <c r="FC323" s="132" t="n">
        <v>25.4</v>
      </c>
      <c r="FD323" s="132" t="n">
        <v>29.9</v>
      </c>
      <c r="FE323" s="132" t="n">
        <v>24.6</v>
      </c>
      <c r="FF323" s="132" t="n">
        <v>24.6</v>
      </c>
      <c r="FG323" s="132" t="n">
        <v>17.2</v>
      </c>
      <c r="FH323" s="132" t="n">
        <v>12.9</v>
      </c>
      <c r="FI323" s="132" t="n">
        <v>12</v>
      </c>
      <c r="FJ323" s="132" t="n">
        <v>12.6</v>
      </c>
      <c r="FK323" s="132" t="n">
        <v>14.7</v>
      </c>
      <c r="FL323" s="132" t="n">
        <v>17.4</v>
      </c>
      <c r="FM323" s="132" t="n">
        <v>20.7</v>
      </c>
      <c r="FN323" s="166" t="n">
        <f aca="false">(FN322+FN324)/2</f>
        <v>23.7</v>
      </c>
      <c r="FO323" s="110" t="n">
        <f aca="false">SUM(FC323:FN323)/12</f>
        <v>19.6416666666667</v>
      </c>
      <c r="GA323" s="1" t="n">
        <f aca="false">GA322+1</f>
        <v>1923</v>
      </c>
      <c r="GB323" s="113" t="s">
        <v>81</v>
      </c>
      <c r="GC323" s="109" t="n">
        <v>22.3</v>
      </c>
      <c r="GD323" s="109" t="n">
        <v>25.1</v>
      </c>
      <c r="GE323" s="109" t="n">
        <v>21.7</v>
      </c>
      <c r="GF323" s="109" t="n">
        <v>23.4</v>
      </c>
      <c r="GG323" s="109" t="n">
        <v>17.1</v>
      </c>
      <c r="GH323" s="109" t="n">
        <v>13.3</v>
      </c>
      <c r="GI323" s="109" t="n">
        <v>13.4</v>
      </c>
      <c r="GJ323" s="109" t="n">
        <v>13.9</v>
      </c>
      <c r="GK323" s="109" t="n">
        <v>14.9</v>
      </c>
      <c r="GL323" s="109" t="n">
        <v>17.2</v>
      </c>
      <c r="GM323" s="109" t="n">
        <v>19.2</v>
      </c>
      <c r="GN323" s="109" t="n">
        <v>21.7</v>
      </c>
      <c r="GO323" s="110" t="n">
        <f aca="false">SUM(GC323:GN323)/12</f>
        <v>18.6</v>
      </c>
      <c r="HA323" s="1" t="n">
        <f aca="false">HA322+1</f>
        <v>1923</v>
      </c>
      <c r="HB323" s="113" t="s">
        <v>81</v>
      </c>
      <c r="HC323" s="109"/>
      <c r="HD323" s="109"/>
      <c r="HE323" s="109"/>
      <c r="HF323" s="109"/>
      <c r="HG323" s="109"/>
      <c r="HH323" s="109"/>
      <c r="HI323" s="109"/>
      <c r="HJ323" s="109"/>
      <c r="HK323" s="109"/>
      <c r="HL323" s="109"/>
      <c r="HM323" s="109"/>
      <c r="HN323" s="109"/>
      <c r="HO323" s="110"/>
      <c r="IA323" s="1" t="n">
        <f aca="false">IA322+1</f>
        <v>1923</v>
      </c>
      <c r="IB323" s="111" t="n">
        <v>1923</v>
      </c>
      <c r="IC323" s="109"/>
      <c r="ID323" s="109"/>
      <c r="IE323" s="109"/>
      <c r="IF323" s="109"/>
      <c r="IG323" s="109"/>
      <c r="IH323" s="109"/>
      <c r="II323" s="109"/>
      <c r="IJ323" s="109"/>
      <c r="IK323" s="109"/>
      <c r="IL323" s="109"/>
      <c r="IM323" s="109"/>
      <c r="IN323" s="109"/>
      <c r="IO323" s="110"/>
      <c r="JA323" s="1" t="n">
        <f aca="false">JA322+1</f>
        <v>1923</v>
      </c>
      <c r="JB323" s="113" t="s">
        <v>81</v>
      </c>
      <c r="JC323" s="109"/>
      <c r="JD323" s="109"/>
      <c r="JE323" s="109"/>
      <c r="JF323" s="109"/>
      <c r="JG323" s="109"/>
      <c r="JH323" s="109"/>
      <c r="JI323" s="109"/>
      <c r="JJ323" s="109"/>
      <c r="JK323" s="109"/>
      <c r="JL323" s="109"/>
      <c r="JM323" s="109"/>
      <c r="JN323" s="109"/>
      <c r="JO323" s="110"/>
      <c r="KA323" s="1" t="n">
        <f aca="false">KA322+1</f>
        <v>1923</v>
      </c>
      <c r="KB323" s="111" t="n">
        <v>1923</v>
      </c>
      <c r="KC323" s="109"/>
      <c r="KD323" s="109"/>
      <c r="KE323" s="109"/>
      <c r="KF323" s="109"/>
      <c r="KG323" s="109"/>
      <c r="KH323" s="109"/>
      <c r="KI323" s="109"/>
      <c r="KJ323" s="109"/>
      <c r="KK323" s="109"/>
      <c r="KL323" s="109"/>
      <c r="KM323" s="109"/>
      <c r="KN323" s="109"/>
      <c r="KO323" s="110"/>
      <c r="LA323" s="1" t="n">
        <f aca="false">LA322+1</f>
        <v>1923</v>
      </c>
      <c r="LB323" s="113" t="s">
        <v>81</v>
      </c>
      <c r="LC323" s="109"/>
      <c r="LD323" s="109"/>
      <c r="LE323" s="109"/>
      <c r="LF323" s="109"/>
      <c r="LG323" s="109"/>
      <c r="LH323" s="109"/>
      <c r="LI323" s="109"/>
      <c r="LJ323" s="109"/>
      <c r="LK323" s="109"/>
      <c r="LL323" s="109"/>
      <c r="LM323" s="109"/>
      <c r="LN323" s="109"/>
      <c r="LO323" s="110"/>
      <c r="MA323" s="1" t="n">
        <f aca="false">MA322+1</f>
        <v>1923</v>
      </c>
      <c r="MB323" s="111" t="n">
        <v>1923</v>
      </c>
      <c r="MC323" s="109" t="n">
        <v>25.5</v>
      </c>
      <c r="MD323" s="109" t="n">
        <v>26.7</v>
      </c>
      <c r="ME323" s="109" t="n">
        <v>24.1</v>
      </c>
      <c r="MF323" s="109" t="n">
        <v>21.8</v>
      </c>
      <c r="MG323" s="109" t="n">
        <v>17.7</v>
      </c>
      <c r="MH323" s="109" t="n">
        <v>14.4</v>
      </c>
      <c r="MI323" s="109" t="n">
        <v>13.4</v>
      </c>
      <c r="MJ323" s="109" t="n">
        <v>15.4</v>
      </c>
      <c r="MK323" s="109" t="n">
        <v>17.4</v>
      </c>
      <c r="ML323" s="109" t="n">
        <v>20</v>
      </c>
      <c r="MM323" s="109" t="n">
        <v>22.9</v>
      </c>
      <c r="MN323" s="109" t="n">
        <v>27.2</v>
      </c>
      <c r="MO323" s="110" t="n">
        <f aca="false">SUM(MC323:MN323)/12</f>
        <v>20.5416666666667</v>
      </c>
      <c r="NA323" s="1" t="n">
        <f aca="false">NA322+1</f>
        <v>1923</v>
      </c>
      <c r="NB323" s="113" t="s">
        <v>81</v>
      </c>
      <c r="NC323" s="109"/>
      <c r="ND323" s="109"/>
      <c r="NE323" s="109"/>
      <c r="NF323" s="109"/>
      <c r="NG323" s="109"/>
      <c r="NH323" s="109"/>
      <c r="NI323" s="109"/>
      <c r="NJ323" s="109"/>
      <c r="NK323" s="109"/>
      <c r="NL323" s="109"/>
      <c r="NM323" s="109"/>
      <c r="NN323" s="109"/>
      <c r="NO323" s="110"/>
      <c r="OA323" s="5"/>
    </row>
    <row r="324" customFormat="false" ht="13.5" hidden="false" customHeight="false" outlineLevel="0" collapsed="false">
      <c r="A324" s="150"/>
      <c r="B324" s="151" t="n">
        <f aca="false">AVERAGE(AO324,BO324,CO324,DO324,EO324,FO324,GO324,HO324,IO324,JO324,KO324,LO324,MO324,NO324)</f>
        <v>19.6321428571429</v>
      </c>
      <c r="C324" s="163" t="n">
        <f aca="false">AVERAGE(B320:B324)</f>
        <v>20.5085714285714</v>
      </c>
      <c r="D324" s="164" t="n">
        <f aca="false">AVERAGE(B315:B324)</f>
        <v>20.5318650793651</v>
      </c>
      <c r="E324" s="151" t="n">
        <f aca="false">AVERAGE(B305:B324)</f>
        <v>20.527976521164</v>
      </c>
      <c r="F324" s="165" t="n">
        <f aca="false">AVERAGE(B275:B324)</f>
        <v>20.8571276455026</v>
      </c>
      <c r="G324" s="159" t="n">
        <f aca="false">MAX(AC324:AN324,BC324:BN324,CC324:CN324,DC324:DN324,EC324:EN324,FC324:FN324,GC324:GN324,HC324:HN324,IC324:IN324,JC324:JN324,KC324:KN324,LC324:LN324,MC324:MN324,NC324:NN324)</f>
        <v>29.9</v>
      </c>
      <c r="H324" s="161" t="n">
        <f aca="false">MEDIAN(AC324:AN324,BC324:BN324,CC324:CN324,DC324:DN324,EC324:EN324,FC324:FN324,GC324:GN324,HC324:HN324,IC324:IN324,JC324:JN324,KC324:KN324,LC324:LN324,MC324:MN324,NC324:NN324)</f>
        <v>19.25</v>
      </c>
      <c r="I324" s="151" t="n">
        <f aca="false">MIN(AC324:AN324,BC324:BN324,CC324:CN324,DC324:DN324,EC324:EN324,FC324:FN324,GC324:GN324,HC324:HN324,IC324:IN324,JC324:JN324,KC324:KN324,LC324:LN324,MC324:MN324,NC324:NN324)</f>
        <v>12.1</v>
      </c>
      <c r="J324" s="162" t="n">
        <f aca="false">(G324+I324)/2</f>
        <v>21</v>
      </c>
      <c r="AB324" s="108" t="n">
        <v>1924</v>
      </c>
      <c r="AC324" s="109" t="n">
        <v>26.2</v>
      </c>
      <c r="AD324" s="109" t="n">
        <v>26.5</v>
      </c>
      <c r="AE324" s="109" t="n">
        <v>25</v>
      </c>
      <c r="AF324" s="109" t="n">
        <v>20</v>
      </c>
      <c r="AG324" s="109" t="n">
        <v>19.4</v>
      </c>
      <c r="AH324" s="109" t="n">
        <v>15.6</v>
      </c>
      <c r="AI324" s="109" t="n">
        <v>17</v>
      </c>
      <c r="AJ324" s="109" t="n">
        <v>18</v>
      </c>
      <c r="AK324" s="109" t="n">
        <v>17.7</v>
      </c>
      <c r="AL324" s="109" t="n">
        <v>22</v>
      </c>
      <c r="AM324" s="109" t="n">
        <v>24.1</v>
      </c>
      <c r="AN324" s="109" t="n">
        <v>26.8</v>
      </c>
      <c r="AO324" s="110" t="n">
        <f aca="false">SUM(AC324:AN324)/12</f>
        <v>21.525</v>
      </c>
      <c r="BA324" s="1" t="n">
        <f aca="false">BA323+1</f>
        <v>1924</v>
      </c>
      <c r="BB324" s="111" t="n">
        <v>1924</v>
      </c>
      <c r="BC324" s="109" t="n">
        <v>24.9</v>
      </c>
      <c r="BD324" s="109" t="n">
        <v>25.4</v>
      </c>
      <c r="BE324" s="109" t="n">
        <v>24.5</v>
      </c>
      <c r="BF324" s="109" t="n">
        <v>18.1</v>
      </c>
      <c r="BG324" s="109" t="n">
        <v>16.9</v>
      </c>
      <c r="BH324" s="109" t="n">
        <v>12.1</v>
      </c>
      <c r="BI324" s="109" t="n">
        <v>14.4</v>
      </c>
      <c r="BJ324" s="109" t="n">
        <v>15.1</v>
      </c>
      <c r="BK324" s="109" t="n">
        <v>15.8</v>
      </c>
      <c r="BL324" s="109" t="n">
        <v>20.3</v>
      </c>
      <c r="BM324" s="109" t="n">
        <v>23.2</v>
      </c>
      <c r="BN324" s="109" t="n">
        <v>27</v>
      </c>
      <c r="BO324" s="110" t="n">
        <f aca="false">SUM(BC324:BN324)/12</f>
        <v>19.8083333333333</v>
      </c>
      <c r="CA324" s="1" t="n">
        <f aca="false">CA323+1</f>
        <v>1924</v>
      </c>
      <c r="CB324" s="112" t="n">
        <v>1924</v>
      </c>
      <c r="CC324" s="109" t="n">
        <v>20.8</v>
      </c>
      <c r="CD324" s="109" t="n">
        <v>21.3</v>
      </c>
      <c r="CE324" s="109" t="n">
        <v>20.3</v>
      </c>
      <c r="CF324" s="109" t="n">
        <v>18</v>
      </c>
      <c r="CG324" s="109" t="n">
        <v>16.3</v>
      </c>
      <c r="CH324" s="109" t="n">
        <v>13.4</v>
      </c>
      <c r="CI324" s="109" t="n">
        <v>14.1</v>
      </c>
      <c r="CJ324" s="109" t="n">
        <v>14.6</v>
      </c>
      <c r="CK324" s="109" t="n">
        <v>15.1</v>
      </c>
      <c r="CL324" s="109" t="n">
        <v>17.3</v>
      </c>
      <c r="CM324" s="109" t="n">
        <v>19.3</v>
      </c>
      <c r="CN324" s="109" t="n">
        <v>21.1</v>
      </c>
      <c r="CO324" s="110" t="n">
        <f aca="false">SUM(CC324:CN324)/12</f>
        <v>17.6333333333333</v>
      </c>
      <c r="DA324" s="1" t="n">
        <f aca="false">DA323+1</f>
        <v>1924</v>
      </c>
      <c r="DB324" s="111" t="n">
        <v>1924</v>
      </c>
      <c r="DC324" s="109" t="n">
        <v>27.1</v>
      </c>
      <c r="DD324" s="109" t="n">
        <v>27.1</v>
      </c>
      <c r="DE324" s="109" t="n">
        <v>25.7</v>
      </c>
      <c r="DF324" s="109" t="n">
        <v>20.7</v>
      </c>
      <c r="DG324" s="109" t="n">
        <v>18</v>
      </c>
      <c r="DH324" s="109" t="n">
        <v>13.6</v>
      </c>
      <c r="DI324" s="109" t="n">
        <v>15.6</v>
      </c>
      <c r="DJ324" s="109" t="n">
        <v>17.4</v>
      </c>
      <c r="DK324" s="109" t="n">
        <v>17.4</v>
      </c>
      <c r="DL324" s="109" t="n">
        <v>22.5</v>
      </c>
      <c r="DM324" s="109" t="n">
        <v>25.2</v>
      </c>
      <c r="DN324" s="109" t="n">
        <v>29</v>
      </c>
      <c r="DO324" s="110" t="n">
        <f aca="false">SUM(DC324:DN324)/12</f>
        <v>21.6083333333333</v>
      </c>
      <c r="EA324" s="1" t="n">
        <f aca="false">EA323+1</f>
        <v>1924</v>
      </c>
      <c r="EB324" s="111" t="n">
        <v>1924</v>
      </c>
      <c r="EC324" s="109"/>
      <c r="ED324" s="109"/>
      <c r="EE324" s="109"/>
      <c r="EF324" s="109"/>
      <c r="EG324" s="109"/>
      <c r="EH324" s="109"/>
      <c r="EI324" s="109"/>
      <c r="EJ324" s="109"/>
      <c r="EK324" s="109"/>
      <c r="EL324" s="109"/>
      <c r="EM324" s="109"/>
      <c r="EN324" s="109"/>
      <c r="EO324" s="110"/>
      <c r="FA324" s="1" t="n">
        <f aca="false">FA323+1</f>
        <v>1924</v>
      </c>
      <c r="FB324" s="131" t="n">
        <v>1924</v>
      </c>
      <c r="FC324" s="166" t="n">
        <f aca="false">(FC323+FC325)/2</f>
        <v>25.5</v>
      </c>
      <c r="FD324" s="132" t="n">
        <v>22.6</v>
      </c>
      <c r="FE324" s="132" t="n">
        <v>22.2</v>
      </c>
      <c r="FF324" s="132" t="n">
        <v>16.7</v>
      </c>
      <c r="FG324" s="132" t="n">
        <v>16.1</v>
      </c>
      <c r="FH324" s="166" t="n">
        <f aca="false">(FH323+FH325)/2</f>
        <v>13.4</v>
      </c>
      <c r="FI324" s="132" t="n">
        <v>13.5</v>
      </c>
      <c r="FJ324" s="132" t="n">
        <v>14.6</v>
      </c>
      <c r="FK324" s="132" t="n">
        <v>14.6</v>
      </c>
      <c r="FL324" s="132" t="n">
        <v>18.9</v>
      </c>
      <c r="FM324" s="132" t="n">
        <v>21.1</v>
      </c>
      <c r="FN324" s="132" t="n">
        <v>24.1</v>
      </c>
      <c r="FO324" s="110" t="n">
        <f aca="false">SUM(FC324:FN324)/12</f>
        <v>18.6083333333333</v>
      </c>
      <c r="GA324" s="1" t="n">
        <f aca="false">GA323+1</f>
        <v>1924</v>
      </c>
      <c r="GB324" s="113" t="s">
        <v>82</v>
      </c>
      <c r="GC324" s="109" t="n">
        <v>21</v>
      </c>
      <c r="GD324" s="109" t="n">
        <v>22.6</v>
      </c>
      <c r="GE324" s="109" t="n">
        <v>21</v>
      </c>
      <c r="GF324" s="109" t="n">
        <v>16.6</v>
      </c>
      <c r="GG324" s="109" t="n">
        <v>15.3</v>
      </c>
      <c r="GH324" s="109" t="n">
        <v>12.7</v>
      </c>
      <c r="GI324" s="109" t="n">
        <v>13.5</v>
      </c>
      <c r="GJ324" s="109" t="n">
        <v>14.3</v>
      </c>
      <c r="GK324" s="109" t="n">
        <v>14.9</v>
      </c>
      <c r="GL324" s="109" t="n">
        <v>18.2</v>
      </c>
      <c r="GM324" s="109" t="n">
        <v>19.7</v>
      </c>
      <c r="GN324" s="109" t="n">
        <v>22.1</v>
      </c>
      <c r="GO324" s="110" t="n">
        <f aca="false">SUM(GC324:GN324)/12</f>
        <v>17.6583333333333</v>
      </c>
      <c r="HA324" s="1" t="n">
        <f aca="false">HA323+1</f>
        <v>1924</v>
      </c>
      <c r="HB324" s="113" t="s">
        <v>82</v>
      </c>
      <c r="HC324" s="109"/>
      <c r="HD324" s="109"/>
      <c r="HE324" s="109"/>
      <c r="HF324" s="109"/>
      <c r="HG324" s="109"/>
      <c r="HH324" s="109"/>
      <c r="HI324" s="109"/>
      <c r="HJ324" s="109"/>
      <c r="HK324" s="109"/>
      <c r="HL324" s="109"/>
      <c r="HM324" s="109"/>
      <c r="HN324" s="109"/>
      <c r="HO324" s="110"/>
      <c r="IA324" s="1" t="n">
        <f aca="false">IA323+1</f>
        <v>1924</v>
      </c>
      <c r="IB324" s="111" t="n">
        <v>1924</v>
      </c>
      <c r="IC324" s="109"/>
      <c r="ID324" s="109"/>
      <c r="IE324" s="109"/>
      <c r="IF324" s="109"/>
      <c r="IG324" s="109"/>
      <c r="IH324" s="109"/>
      <c r="II324" s="109"/>
      <c r="IJ324" s="109"/>
      <c r="IK324" s="109"/>
      <c r="IL324" s="109"/>
      <c r="IM324" s="109"/>
      <c r="IN324" s="109"/>
      <c r="IO324" s="110"/>
      <c r="JA324" s="1" t="n">
        <f aca="false">JA323+1</f>
        <v>1924</v>
      </c>
      <c r="JB324" s="113" t="s">
        <v>82</v>
      </c>
      <c r="JC324" s="109"/>
      <c r="JD324" s="109"/>
      <c r="JE324" s="109"/>
      <c r="JF324" s="109"/>
      <c r="JG324" s="109"/>
      <c r="JH324" s="109"/>
      <c r="JI324" s="109"/>
      <c r="JJ324" s="109"/>
      <c r="JK324" s="109"/>
      <c r="JL324" s="109"/>
      <c r="JM324" s="109"/>
      <c r="JN324" s="109"/>
      <c r="JO324" s="110"/>
      <c r="KA324" s="1" t="n">
        <f aca="false">KA323+1</f>
        <v>1924</v>
      </c>
      <c r="KB324" s="111" t="n">
        <v>1924</v>
      </c>
      <c r="KC324" s="109"/>
      <c r="KD324" s="109"/>
      <c r="KE324" s="109"/>
      <c r="KF324" s="109"/>
      <c r="KG324" s="109"/>
      <c r="KH324" s="109"/>
      <c r="KI324" s="109"/>
      <c r="KJ324" s="109"/>
      <c r="KK324" s="109"/>
      <c r="KL324" s="109"/>
      <c r="KM324" s="109"/>
      <c r="KN324" s="109"/>
      <c r="KO324" s="110"/>
      <c r="LA324" s="1" t="n">
        <f aca="false">LA323+1</f>
        <v>1924</v>
      </c>
      <c r="LB324" s="113" t="s">
        <v>82</v>
      </c>
      <c r="LC324" s="109"/>
      <c r="LD324" s="109"/>
      <c r="LE324" s="109"/>
      <c r="LF324" s="109"/>
      <c r="LG324" s="109"/>
      <c r="LH324" s="109"/>
      <c r="LI324" s="109"/>
      <c r="LJ324" s="109"/>
      <c r="LK324" s="109"/>
      <c r="LL324" s="109"/>
      <c r="LM324" s="109"/>
      <c r="LN324" s="109"/>
      <c r="LO324" s="110"/>
      <c r="MA324" s="1" t="n">
        <f aca="false">MA323+1</f>
        <v>1924</v>
      </c>
      <c r="MB324" s="111" t="n">
        <v>1924</v>
      </c>
      <c r="MC324" s="109" t="n">
        <v>29.9</v>
      </c>
      <c r="MD324" s="109" t="n">
        <v>24.3</v>
      </c>
      <c r="ME324" s="109" t="n">
        <v>25.6</v>
      </c>
      <c r="MF324" s="109" t="n">
        <v>19.9</v>
      </c>
      <c r="MG324" s="109" t="n">
        <v>19.2</v>
      </c>
      <c r="MH324" s="109" t="n">
        <v>15.4</v>
      </c>
      <c r="MI324" s="109" t="n">
        <v>14.4</v>
      </c>
      <c r="MJ324" s="109" t="n">
        <v>15.1</v>
      </c>
      <c r="MK324" s="109" t="n">
        <v>17.6</v>
      </c>
      <c r="ML324" s="109" t="n">
        <v>17.1</v>
      </c>
      <c r="MM324" s="109" t="n">
        <v>23.7</v>
      </c>
      <c r="MN324" s="109" t="n">
        <v>24.8</v>
      </c>
      <c r="MO324" s="110" t="n">
        <f aca="false">SUM(MC324:MN324)/12</f>
        <v>20.5833333333333</v>
      </c>
      <c r="NA324" s="1" t="n">
        <f aca="false">NA323+1</f>
        <v>1924</v>
      </c>
      <c r="NB324" s="113" t="s">
        <v>82</v>
      </c>
      <c r="NC324" s="109"/>
      <c r="ND324" s="109"/>
      <c r="NE324" s="109"/>
      <c r="NF324" s="109"/>
      <c r="NG324" s="109"/>
      <c r="NH324" s="109"/>
      <c r="NI324" s="109"/>
      <c r="NJ324" s="109"/>
      <c r="NK324" s="109"/>
      <c r="NL324" s="109"/>
      <c r="NM324" s="109"/>
      <c r="NN324" s="109"/>
      <c r="NO324" s="110"/>
      <c r="OA324" s="5"/>
    </row>
    <row r="325" customFormat="false" ht="13.5" hidden="false" customHeight="false" outlineLevel="0" collapsed="false">
      <c r="A325" s="150" t="n">
        <f aca="false">A320+5</f>
        <v>1925</v>
      </c>
      <c r="B325" s="151" t="n">
        <f aca="false">AVERAGE(AO325,BO325,CO325,DO325,EO325,FO325,GO325,HO325,IO325,JO325,KO325,LO325,MO325,NO325)</f>
        <v>20.327380952381</v>
      </c>
      <c r="C325" s="163" t="n">
        <f aca="false">AVERAGE(B321:B325)</f>
        <v>20.467619047619</v>
      </c>
      <c r="D325" s="164" t="n">
        <f aca="false">AVERAGE(B316:B325)</f>
        <v>20.5128174603175</v>
      </c>
      <c r="E325" s="151" t="n">
        <f aca="false">AVERAGE(B306:B325)</f>
        <v>20.5446789021164</v>
      </c>
      <c r="F325" s="165" t="n">
        <f aca="false">AVERAGE(B276:B325)</f>
        <v>20.8452863756614</v>
      </c>
      <c r="G325" s="159" t="n">
        <f aca="false">MAX(AC325:AN325,BC325:BN325,CC325:CN325,DC325:DN325,EC325:EN325,FC325:FN325,GC325:GN325,HC325:HN325,IC325:IN325,JC325:JN325,KC325:KN325,LC325:LN325,MC325:MN325,NC325:NN325)</f>
        <v>30.7</v>
      </c>
      <c r="H325" s="161" t="n">
        <f aca="false">MEDIAN(AC325:AN325,BC325:BN325,CC325:CN325,DC325:DN325,EC325:EN325,FC325:FN325,GC325:GN325,HC325:HN325,IC325:IN325,JC325:JN325,KC325:KN325,LC325:LN325,MC325:MN325,NC325:NN325)</f>
        <v>20.6</v>
      </c>
      <c r="I325" s="151" t="n">
        <f aca="false">MIN(AC325:AN325,BC325:BN325,CC325:CN325,DC325:DN325,EC325:EN325,FC325:FN325,GC325:GN325,HC325:HN325,IC325:IN325,JC325:JN325,KC325:KN325,LC325:LN325,MC325:MN325,NC325:NN325)</f>
        <v>11.8</v>
      </c>
      <c r="J325" s="162" t="n">
        <f aca="false">(G325+I325)/2</f>
        <v>21.25</v>
      </c>
      <c r="AA325" s="1" t="n">
        <f aca="false">AA324+1</f>
        <v>1</v>
      </c>
      <c r="AB325" s="108" t="n">
        <v>1925</v>
      </c>
      <c r="AC325" s="109" t="n">
        <v>27.9</v>
      </c>
      <c r="AD325" s="109" t="n">
        <v>26.5</v>
      </c>
      <c r="AE325" s="109" t="n">
        <v>27.5</v>
      </c>
      <c r="AF325" s="109" t="n">
        <v>23.8</v>
      </c>
      <c r="AG325" s="109" t="n">
        <v>18.3</v>
      </c>
      <c r="AH325" s="109" t="n">
        <v>17.5</v>
      </c>
      <c r="AI325" s="109" t="n">
        <v>15.5</v>
      </c>
      <c r="AJ325" s="109" t="n">
        <v>16.3</v>
      </c>
      <c r="AK325" s="109" t="n">
        <v>17.5</v>
      </c>
      <c r="AL325" s="109" t="n">
        <v>22.1</v>
      </c>
      <c r="AM325" s="109" t="n">
        <v>26</v>
      </c>
      <c r="AN325" s="109" t="n">
        <v>27.8</v>
      </c>
      <c r="AO325" s="110" t="n">
        <f aca="false">SUM(AC325:AN325)/12</f>
        <v>22.225</v>
      </c>
      <c r="BA325" s="1" t="n">
        <f aca="false">BA324+1</f>
        <v>1925</v>
      </c>
      <c r="BB325" s="111" t="n">
        <v>1925</v>
      </c>
      <c r="BC325" s="109" t="n">
        <v>27.9</v>
      </c>
      <c r="BD325" s="109" t="n">
        <v>26.6</v>
      </c>
      <c r="BE325" s="109" t="n">
        <v>27.6</v>
      </c>
      <c r="BF325" s="109" t="n">
        <v>22.1</v>
      </c>
      <c r="BG325" s="109" t="n">
        <v>15.7</v>
      </c>
      <c r="BH325" s="109" t="n">
        <v>14.3</v>
      </c>
      <c r="BI325" s="109" t="n">
        <v>12.1</v>
      </c>
      <c r="BJ325" s="109" t="n">
        <v>12.9</v>
      </c>
      <c r="BK325" s="109" t="n">
        <v>15.1</v>
      </c>
      <c r="BL325" s="109" t="n">
        <v>20.8</v>
      </c>
      <c r="BM325" s="109" t="n">
        <v>25.8</v>
      </c>
      <c r="BN325" s="109" t="n">
        <v>27.9</v>
      </c>
      <c r="BO325" s="110" t="n">
        <f aca="false">SUM(BC325:BN325)/12</f>
        <v>20.7333333333333</v>
      </c>
      <c r="CA325" s="1" t="n">
        <f aca="false">CA324+1</f>
        <v>1925</v>
      </c>
      <c r="CB325" s="112" t="n">
        <v>1925</v>
      </c>
      <c r="CC325" s="109" t="n">
        <v>21.4</v>
      </c>
      <c r="CD325" s="109" t="n">
        <v>21.8</v>
      </c>
      <c r="CE325" s="109" t="n">
        <v>21.1</v>
      </c>
      <c r="CF325" s="109" t="n">
        <v>19.2</v>
      </c>
      <c r="CG325" s="109" t="n">
        <v>16.2</v>
      </c>
      <c r="CH325" s="109" t="n">
        <v>14.4</v>
      </c>
      <c r="CI325" s="109" t="n">
        <v>13.7</v>
      </c>
      <c r="CJ325" s="109" t="n">
        <v>13.5</v>
      </c>
      <c r="CK325" s="109" t="n">
        <v>14.2</v>
      </c>
      <c r="CL325" s="109" t="n">
        <v>17.6</v>
      </c>
      <c r="CM325" s="109" t="n">
        <v>19.8</v>
      </c>
      <c r="CN325" s="109" t="n">
        <v>22</v>
      </c>
      <c r="CO325" s="110" t="n">
        <f aca="false">SUM(CC325:CN325)/12</f>
        <v>17.9083333333333</v>
      </c>
      <c r="DA325" s="1" t="n">
        <f aca="false">DA324+1</f>
        <v>1925</v>
      </c>
      <c r="DB325" s="111" t="n">
        <v>1925</v>
      </c>
      <c r="DC325" s="109" t="n">
        <v>30.2</v>
      </c>
      <c r="DD325" s="109" t="n">
        <v>30.7</v>
      </c>
      <c r="DE325" s="109" t="n">
        <v>28.4</v>
      </c>
      <c r="DF325" s="109" t="n">
        <v>24.7</v>
      </c>
      <c r="DG325" s="109" t="n">
        <v>17.4</v>
      </c>
      <c r="DH325" s="109" t="n">
        <v>16.3</v>
      </c>
      <c r="DI325" s="109" t="n">
        <v>13.6</v>
      </c>
      <c r="DJ325" s="109" t="n">
        <v>15.5</v>
      </c>
      <c r="DK325" s="109" t="n">
        <v>17.6</v>
      </c>
      <c r="DL325" s="109" t="n">
        <v>23.6</v>
      </c>
      <c r="DM325" s="109" t="n">
        <v>26.7</v>
      </c>
      <c r="DN325" s="109" t="n">
        <v>29.8</v>
      </c>
      <c r="DO325" s="110" t="n">
        <f aca="false">SUM(DC325:DN325)/12</f>
        <v>22.875</v>
      </c>
      <c r="EA325" s="1" t="n">
        <f aca="false">EA324+1</f>
        <v>1925</v>
      </c>
      <c r="EB325" s="111" t="n">
        <v>1925</v>
      </c>
      <c r="EC325" s="109"/>
      <c r="ED325" s="109"/>
      <c r="EE325" s="109"/>
      <c r="EF325" s="109"/>
      <c r="EG325" s="109"/>
      <c r="EH325" s="109"/>
      <c r="EI325" s="109"/>
      <c r="EJ325" s="109"/>
      <c r="EK325" s="109"/>
      <c r="EL325" s="109"/>
      <c r="EM325" s="109"/>
      <c r="EN325" s="109"/>
      <c r="EO325" s="110"/>
      <c r="FA325" s="1" t="n">
        <f aca="false">FA324+1</f>
        <v>1925</v>
      </c>
      <c r="FB325" s="131" t="n">
        <v>1925</v>
      </c>
      <c r="FC325" s="132" t="n">
        <v>25.6</v>
      </c>
      <c r="FD325" s="132" t="n">
        <v>24.3</v>
      </c>
      <c r="FE325" s="132" t="n">
        <v>25.2</v>
      </c>
      <c r="FF325" s="132" t="n">
        <v>20.8</v>
      </c>
      <c r="FG325" s="132" t="n">
        <v>14.9</v>
      </c>
      <c r="FH325" s="132" t="n">
        <v>13.9</v>
      </c>
      <c r="FI325" s="132" t="n">
        <v>11.8</v>
      </c>
      <c r="FJ325" s="132" t="n">
        <v>12.6</v>
      </c>
      <c r="FK325" s="132" t="n">
        <v>14.2</v>
      </c>
      <c r="FL325" s="132" t="n">
        <v>19.3</v>
      </c>
      <c r="FM325" s="132" t="n">
        <v>22.9</v>
      </c>
      <c r="FN325" s="132" t="n">
        <v>25.3</v>
      </c>
      <c r="FO325" s="110" t="n">
        <f aca="false">SUM(FC325:FN325)/12</f>
        <v>19.2333333333333</v>
      </c>
      <c r="GA325" s="1" t="n">
        <f aca="false">GA324+1</f>
        <v>1925</v>
      </c>
      <c r="GB325" s="113" t="s">
        <v>83</v>
      </c>
      <c r="GC325" s="109" t="n">
        <v>23.5</v>
      </c>
      <c r="GD325" s="109" t="n">
        <v>22.8</v>
      </c>
      <c r="GE325" s="109" t="n">
        <v>22.4</v>
      </c>
      <c r="GF325" s="109" t="n">
        <v>18.8</v>
      </c>
      <c r="GG325" s="109" t="n">
        <v>15.9</v>
      </c>
      <c r="GH325" s="109" t="n">
        <v>14.6</v>
      </c>
      <c r="GI325" s="109" t="n">
        <v>12.6</v>
      </c>
      <c r="GJ325" s="109" t="n">
        <v>13.4</v>
      </c>
      <c r="GK325" s="109" t="n">
        <v>14.1</v>
      </c>
      <c r="GL325" s="109" t="n">
        <v>18.7</v>
      </c>
      <c r="GM325" s="109" t="n">
        <v>20.4</v>
      </c>
      <c r="GN325" s="109" t="n">
        <v>22.3</v>
      </c>
      <c r="GO325" s="110" t="n">
        <f aca="false">SUM(GC325:GN325)/12</f>
        <v>18.2916666666667</v>
      </c>
      <c r="HA325" s="1" t="n">
        <f aca="false">HA324+1</f>
        <v>1925</v>
      </c>
      <c r="HB325" s="113" t="s">
        <v>83</v>
      </c>
      <c r="HC325" s="109"/>
      <c r="HD325" s="109"/>
      <c r="HE325" s="109"/>
      <c r="HF325" s="109"/>
      <c r="HG325" s="109"/>
      <c r="HH325" s="109"/>
      <c r="HI325" s="109"/>
      <c r="HJ325" s="109"/>
      <c r="HK325" s="109"/>
      <c r="HL325" s="109"/>
      <c r="HM325" s="109"/>
      <c r="HN325" s="109"/>
      <c r="HO325" s="110"/>
      <c r="IA325" s="1" t="n">
        <f aca="false">IA324+1</f>
        <v>1925</v>
      </c>
      <c r="IB325" s="111" t="n">
        <v>1925</v>
      </c>
      <c r="IC325" s="109"/>
      <c r="ID325" s="109"/>
      <c r="IE325" s="109"/>
      <c r="IF325" s="109"/>
      <c r="IG325" s="109"/>
      <c r="IH325" s="109"/>
      <c r="II325" s="109"/>
      <c r="IJ325" s="109"/>
      <c r="IK325" s="109"/>
      <c r="IL325" s="109"/>
      <c r="IM325" s="109"/>
      <c r="IN325" s="109"/>
      <c r="IO325" s="110"/>
      <c r="JA325" s="1" t="n">
        <f aca="false">JA324+1</f>
        <v>1925</v>
      </c>
      <c r="JB325" s="113" t="s">
        <v>83</v>
      </c>
      <c r="JC325" s="109"/>
      <c r="JD325" s="109"/>
      <c r="JE325" s="109"/>
      <c r="JF325" s="109"/>
      <c r="JG325" s="109"/>
      <c r="JH325" s="109"/>
      <c r="JI325" s="109"/>
      <c r="JJ325" s="109"/>
      <c r="JK325" s="109"/>
      <c r="JL325" s="109"/>
      <c r="JM325" s="109"/>
      <c r="JN325" s="109"/>
      <c r="JO325" s="110"/>
      <c r="KA325" s="1" t="n">
        <f aca="false">KA324+1</f>
        <v>1925</v>
      </c>
      <c r="KB325" s="111" t="n">
        <v>1925</v>
      </c>
      <c r="KC325" s="109"/>
      <c r="KD325" s="109"/>
      <c r="KE325" s="109"/>
      <c r="KF325" s="109"/>
      <c r="KG325" s="109"/>
      <c r="KH325" s="109"/>
      <c r="KI325" s="109"/>
      <c r="KJ325" s="109"/>
      <c r="KK325" s="109"/>
      <c r="KL325" s="109"/>
      <c r="KM325" s="109"/>
      <c r="KN325" s="109"/>
      <c r="KO325" s="110"/>
      <c r="LA325" s="1" t="n">
        <f aca="false">LA324+1</f>
        <v>1925</v>
      </c>
      <c r="LB325" s="113" t="s">
        <v>83</v>
      </c>
      <c r="LC325" s="109"/>
      <c r="LD325" s="109"/>
      <c r="LE325" s="109"/>
      <c r="LF325" s="109"/>
      <c r="LG325" s="109"/>
      <c r="LH325" s="109"/>
      <c r="LI325" s="109"/>
      <c r="LJ325" s="109"/>
      <c r="LK325" s="109"/>
      <c r="LL325" s="109"/>
      <c r="LM325" s="109"/>
      <c r="LN325" s="109"/>
      <c r="LO325" s="110"/>
      <c r="MA325" s="1" t="n">
        <f aca="false">MA324+1</f>
        <v>1925</v>
      </c>
      <c r="MB325" s="111" t="n">
        <v>1925</v>
      </c>
      <c r="MC325" s="109" t="n">
        <v>26.3</v>
      </c>
      <c r="MD325" s="109" t="n">
        <v>26</v>
      </c>
      <c r="ME325" s="109" t="n">
        <v>26.4</v>
      </c>
      <c r="MF325" s="109" t="n">
        <v>21.8</v>
      </c>
      <c r="MG325" s="109" t="n">
        <v>16.8</v>
      </c>
      <c r="MH325" s="109" t="n">
        <v>15.8</v>
      </c>
      <c r="MI325" s="109" t="n">
        <v>14.3</v>
      </c>
      <c r="MJ325" s="109" t="n">
        <v>14.9</v>
      </c>
      <c r="MK325" s="109" t="n">
        <v>16.8</v>
      </c>
      <c r="ML325" s="109" t="n">
        <v>22.1</v>
      </c>
      <c r="MM325" s="109" t="n">
        <v>24.3</v>
      </c>
      <c r="MN325" s="109" t="n">
        <v>26.8</v>
      </c>
      <c r="MO325" s="110" t="n">
        <f aca="false">SUM(MC325:MN325)/12</f>
        <v>21.025</v>
      </c>
      <c r="NA325" s="1" t="n">
        <f aca="false">NA324+1</f>
        <v>1925</v>
      </c>
      <c r="NB325" s="113" t="s">
        <v>83</v>
      </c>
      <c r="NC325" s="109"/>
      <c r="ND325" s="109"/>
      <c r="NE325" s="109"/>
      <c r="NF325" s="109"/>
      <c r="NG325" s="109"/>
      <c r="NH325" s="109"/>
      <c r="NI325" s="109"/>
      <c r="NJ325" s="109"/>
      <c r="NK325" s="109"/>
      <c r="NL325" s="109"/>
      <c r="NM325" s="109"/>
      <c r="NN325" s="109"/>
      <c r="NO325" s="110"/>
      <c r="OA325" s="5"/>
    </row>
    <row r="326" customFormat="false" ht="12.75" hidden="false" customHeight="false" outlineLevel="0" collapsed="false">
      <c r="A326" s="150"/>
      <c r="B326" s="151" t="n">
        <f aca="false">AVERAGE(AO326,BO326,CO326,DO326,EO326,FO326,GO326,HO326,IO326,JO326,KO326,LO326,MO326,NO326)</f>
        <v>20.6607142857143</v>
      </c>
      <c r="C326" s="163" t="n">
        <f aca="false">AVERAGE(B322:B326)</f>
        <v>20.3376190476191</v>
      </c>
      <c r="D326" s="164" t="n">
        <f aca="false">AVERAGE(B317:B326)</f>
        <v>20.5644047619048</v>
      </c>
      <c r="E326" s="151" t="n">
        <f aca="false">AVERAGE(B307:B326)</f>
        <v>20.5249646164021</v>
      </c>
      <c r="F326" s="165" t="n">
        <f aca="false">AVERAGE(B277:B326)</f>
        <v>20.8457784391534</v>
      </c>
      <c r="G326" s="159" t="n">
        <f aca="false">MAX(AC326:AN326,BC326:BN326,CC326:CN326,DC326:DN326,EC326:EN326,FC326:FN326,GC326:GN326,HC326:HN326,IC326:IN326,JC326:JN326,KC326:KN326,LC326:LN326,MC326:MN326,NC326:NN326)</f>
        <v>31.8</v>
      </c>
      <c r="H326" s="161" t="n">
        <f aca="false">MEDIAN(AC326:AN326,BC326:BN326,CC326:CN326,DC326:DN326,EC326:EN326,FC326:FN326,GC326:GN326,HC326:HN326,IC326:IN326,JC326:JN326,KC326:KN326,LC326:LN326,MC326:MN326,NC326:NN326)</f>
        <v>20.6</v>
      </c>
      <c r="I326" s="151" t="n">
        <f aca="false">MIN(AC326:AN326,BC326:BN326,CC326:CN326,DC326:DN326,EC326:EN326,FC326:FN326,GC326:GN326,HC326:HN326,IC326:IN326,JC326:JN326,KC326:KN326,LC326:LN326,MC326:MN326,NC326:NN326)</f>
        <v>12.9</v>
      </c>
      <c r="J326" s="162" t="n">
        <f aca="false">(G326+I326)/2</f>
        <v>22.35</v>
      </c>
      <c r="AA326" s="1" t="n">
        <f aca="false">AA325+1</f>
        <v>2</v>
      </c>
      <c r="AB326" s="108" t="n">
        <v>1926</v>
      </c>
      <c r="AC326" s="109" t="n">
        <v>27.5</v>
      </c>
      <c r="AD326" s="109" t="n">
        <v>30</v>
      </c>
      <c r="AE326" s="109" t="n">
        <v>26.7</v>
      </c>
      <c r="AF326" s="109" t="n">
        <v>22.7</v>
      </c>
      <c r="AG326" s="109" t="n">
        <v>16.7</v>
      </c>
      <c r="AH326" s="109" t="n">
        <v>16.4</v>
      </c>
      <c r="AI326" s="109" t="n">
        <v>16.5</v>
      </c>
      <c r="AJ326" s="109" t="n">
        <v>15.9</v>
      </c>
      <c r="AK326" s="109" t="n">
        <v>20</v>
      </c>
      <c r="AL326" s="109" t="n">
        <v>21.6</v>
      </c>
      <c r="AM326" s="109" t="n">
        <v>24.6</v>
      </c>
      <c r="AN326" s="109" t="n">
        <v>25.4</v>
      </c>
      <c r="AO326" s="110" t="n">
        <f aca="false">SUM(AC326:AN326)/12</f>
        <v>22</v>
      </c>
      <c r="BA326" s="1" t="n">
        <f aca="false">BA325+1</f>
        <v>1926</v>
      </c>
      <c r="BB326" s="111" t="n">
        <v>1926</v>
      </c>
      <c r="BC326" s="109" t="n">
        <v>28.9</v>
      </c>
      <c r="BD326" s="109" t="n">
        <v>30.8</v>
      </c>
      <c r="BE326" s="109" t="n">
        <v>26.6</v>
      </c>
      <c r="BF326" s="109" t="n">
        <v>21.8</v>
      </c>
      <c r="BG326" s="109" t="n">
        <v>14.3</v>
      </c>
      <c r="BH326" s="109" t="n">
        <v>14.1</v>
      </c>
      <c r="BI326" s="109" t="n">
        <v>14.1</v>
      </c>
      <c r="BJ326" s="109" t="n">
        <v>13.9</v>
      </c>
      <c r="BK326" s="109" t="n">
        <v>18.3</v>
      </c>
      <c r="BL326" s="109" t="n">
        <v>21.1</v>
      </c>
      <c r="BM326" s="109" t="n">
        <v>24.8</v>
      </c>
      <c r="BN326" s="109" t="n">
        <v>26.3</v>
      </c>
      <c r="BO326" s="110" t="n">
        <f aca="false">SUM(BC326:BN326)/12</f>
        <v>21.25</v>
      </c>
      <c r="CA326" s="1" t="n">
        <f aca="false">CA325+1</f>
        <v>1926</v>
      </c>
      <c r="CB326" s="112" t="n">
        <v>1926</v>
      </c>
      <c r="CC326" s="109" t="n">
        <v>21.8</v>
      </c>
      <c r="CD326" s="109" t="n">
        <v>23.8</v>
      </c>
      <c r="CE326" s="109" t="n">
        <v>21.2</v>
      </c>
      <c r="CF326" s="109" t="n">
        <v>19.8</v>
      </c>
      <c r="CG326" s="109" t="n">
        <v>15.8</v>
      </c>
      <c r="CH326" s="109" t="n">
        <v>14.7</v>
      </c>
      <c r="CI326" s="109" t="n">
        <v>14.5</v>
      </c>
      <c r="CJ326" s="109" t="n">
        <v>14.9</v>
      </c>
      <c r="CK326" s="109" t="n">
        <v>16.9</v>
      </c>
      <c r="CL326" s="109" t="n">
        <v>18.4</v>
      </c>
      <c r="CM326" s="109" t="n">
        <v>20.4</v>
      </c>
      <c r="CN326" s="109" t="n">
        <v>20.5</v>
      </c>
      <c r="CO326" s="110" t="n">
        <f aca="false">SUM(CC326:CN326)/12</f>
        <v>18.5583333333333</v>
      </c>
      <c r="DA326" s="1" t="n">
        <f aca="false">DA325+1</f>
        <v>1926</v>
      </c>
      <c r="DB326" s="111" t="n">
        <v>1926</v>
      </c>
      <c r="DC326" s="109" t="n">
        <v>30.4</v>
      </c>
      <c r="DD326" s="109" t="n">
        <v>31.8</v>
      </c>
      <c r="DE326" s="109" t="n">
        <v>28.7</v>
      </c>
      <c r="DF326" s="109" t="n">
        <v>22.3</v>
      </c>
      <c r="DG326" s="109" t="n">
        <v>16.4</v>
      </c>
      <c r="DH326" s="109" t="n">
        <v>15.3</v>
      </c>
      <c r="DI326" s="109" t="n">
        <v>15.4</v>
      </c>
      <c r="DJ326" s="109" t="n">
        <v>15.9</v>
      </c>
      <c r="DK326" s="109" t="n">
        <v>20.7</v>
      </c>
      <c r="DL326" s="109" t="n">
        <v>22.6</v>
      </c>
      <c r="DM326" s="109" t="n">
        <v>27</v>
      </c>
      <c r="DN326" s="109" t="n">
        <v>28.6</v>
      </c>
      <c r="DO326" s="110" t="n">
        <f aca="false">SUM(DC326:DN326)/12</f>
        <v>22.925</v>
      </c>
      <c r="EA326" s="1" t="n">
        <f aca="false">EA325+1</f>
        <v>1926</v>
      </c>
      <c r="EB326" s="111" t="n">
        <v>1926</v>
      </c>
      <c r="EC326" s="109"/>
      <c r="ED326" s="109"/>
      <c r="EE326" s="109"/>
      <c r="EF326" s="109"/>
      <c r="EG326" s="109"/>
      <c r="EH326" s="109"/>
      <c r="EI326" s="109"/>
      <c r="EJ326" s="109"/>
      <c r="EK326" s="109"/>
      <c r="EL326" s="109"/>
      <c r="EM326" s="109"/>
      <c r="EN326" s="109"/>
      <c r="EO326" s="110"/>
      <c r="FA326" s="1" t="n">
        <f aca="false">FA325+1</f>
        <v>1926</v>
      </c>
      <c r="FB326" s="111" t="n">
        <v>1926</v>
      </c>
      <c r="FC326" s="109" t="n">
        <v>26.4</v>
      </c>
      <c r="FD326" s="109" t="n">
        <v>28.1</v>
      </c>
      <c r="FE326" s="109" t="n">
        <v>25.1</v>
      </c>
      <c r="FF326" s="109" t="n">
        <v>20.9</v>
      </c>
      <c r="FG326" s="109" t="n">
        <v>13.8</v>
      </c>
      <c r="FH326" s="109" t="n">
        <v>13.6</v>
      </c>
      <c r="FI326" s="109" t="n">
        <v>13.3</v>
      </c>
      <c r="FJ326" s="109" t="n">
        <v>12.9</v>
      </c>
      <c r="FK326" s="109" t="n">
        <v>17.6</v>
      </c>
      <c r="FL326" s="109" t="n">
        <v>19.4</v>
      </c>
      <c r="FM326" s="109" t="n">
        <v>23.1</v>
      </c>
      <c r="FN326" s="109" t="n">
        <v>23.4</v>
      </c>
      <c r="FO326" s="110" t="n">
        <f aca="false">SUM(FC326:FN326)/12</f>
        <v>19.8</v>
      </c>
      <c r="GA326" s="1" t="n">
        <f aca="false">GA325+1</f>
        <v>1926</v>
      </c>
      <c r="GB326" s="113" t="s">
        <v>84</v>
      </c>
      <c r="GC326" s="109" t="n">
        <v>22.5</v>
      </c>
      <c r="GD326" s="109" t="n">
        <v>24.5</v>
      </c>
      <c r="GE326" s="109" t="n">
        <v>21.6</v>
      </c>
      <c r="GF326" s="109" t="n">
        <v>20.1</v>
      </c>
      <c r="GG326" s="109" t="n">
        <v>14.4</v>
      </c>
      <c r="GH326" s="109" t="n">
        <v>14.3</v>
      </c>
      <c r="GI326" s="109" t="n">
        <v>13.7</v>
      </c>
      <c r="GJ326" s="109" t="n">
        <v>14.3</v>
      </c>
      <c r="GK326" s="109" t="n">
        <v>17.8</v>
      </c>
      <c r="GL326" s="109" t="n">
        <v>18.1</v>
      </c>
      <c r="GM326" s="109" t="n">
        <v>20.3</v>
      </c>
      <c r="GN326" s="109" t="n">
        <v>21.5</v>
      </c>
      <c r="GO326" s="110" t="n">
        <f aca="false">SUM(GC326:GN326)/12</f>
        <v>18.5916666666667</v>
      </c>
      <c r="HA326" s="1" t="n">
        <f aca="false">HA325+1</f>
        <v>1926</v>
      </c>
      <c r="HB326" s="113" t="s">
        <v>84</v>
      </c>
      <c r="HC326" s="109"/>
      <c r="HD326" s="109"/>
      <c r="HE326" s="109"/>
      <c r="HF326" s="109"/>
      <c r="HG326" s="109"/>
      <c r="HH326" s="109"/>
      <c r="HI326" s="109"/>
      <c r="HJ326" s="109"/>
      <c r="HK326" s="109"/>
      <c r="HL326" s="109"/>
      <c r="HM326" s="109"/>
      <c r="HN326" s="109"/>
      <c r="HO326" s="110"/>
      <c r="IA326" s="1" t="n">
        <f aca="false">IA325+1</f>
        <v>1926</v>
      </c>
      <c r="IB326" s="111" t="n">
        <v>1926</v>
      </c>
      <c r="IC326" s="109"/>
      <c r="ID326" s="109"/>
      <c r="IE326" s="109"/>
      <c r="IF326" s="109"/>
      <c r="IG326" s="109"/>
      <c r="IH326" s="109"/>
      <c r="II326" s="109"/>
      <c r="IJ326" s="109"/>
      <c r="IK326" s="109"/>
      <c r="IL326" s="109"/>
      <c r="IM326" s="109"/>
      <c r="IN326" s="109"/>
      <c r="IO326" s="110"/>
      <c r="JA326" s="1" t="n">
        <f aca="false">JA325+1</f>
        <v>1926</v>
      </c>
      <c r="JB326" s="113" t="s">
        <v>84</v>
      </c>
      <c r="JC326" s="109"/>
      <c r="JD326" s="109"/>
      <c r="JE326" s="109"/>
      <c r="JF326" s="109"/>
      <c r="JG326" s="109"/>
      <c r="JH326" s="109"/>
      <c r="JI326" s="109"/>
      <c r="JJ326" s="109"/>
      <c r="JK326" s="109"/>
      <c r="JL326" s="109"/>
      <c r="JM326" s="109"/>
      <c r="JN326" s="109"/>
      <c r="JO326" s="110"/>
      <c r="KA326" s="1" t="n">
        <f aca="false">KA325+1</f>
        <v>1926</v>
      </c>
      <c r="KB326" s="111" t="n">
        <v>1926</v>
      </c>
      <c r="KC326" s="109"/>
      <c r="KD326" s="109"/>
      <c r="KE326" s="109"/>
      <c r="KF326" s="109"/>
      <c r="KG326" s="109"/>
      <c r="KH326" s="109"/>
      <c r="KI326" s="109"/>
      <c r="KJ326" s="109"/>
      <c r="KK326" s="109"/>
      <c r="KL326" s="109"/>
      <c r="KM326" s="109"/>
      <c r="KN326" s="109"/>
      <c r="KO326" s="110"/>
      <c r="LA326" s="1" t="n">
        <f aca="false">LA325+1</f>
        <v>1926</v>
      </c>
      <c r="LB326" s="113" t="s">
        <v>84</v>
      </c>
      <c r="LC326" s="109"/>
      <c r="LD326" s="109"/>
      <c r="LE326" s="109"/>
      <c r="LF326" s="109"/>
      <c r="LG326" s="109"/>
      <c r="LH326" s="109"/>
      <c r="LI326" s="109"/>
      <c r="LJ326" s="109"/>
      <c r="LK326" s="109"/>
      <c r="LL326" s="109"/>
      <c r="LM326" s="109"/>
      <c r="LN326" s="109"/>
      <c r="LO326" s="110"/>
      <c r="MA326" s="1" t="n">
        <f aca="false">MA325+1</f>
        <v>1926</v>
      </c>
      <c r="MB326" s="111" t="n">
        <v>1926</v>
      </c>
      <c r="MC326" s="109" t="n">
        <v>27.2</v>
      </c>
      <c r="MD326" s="109" t="n">
        <v>29.4</v>
      </c>
      <c r="ME326" s="109" t="n">
        <v>25.2</v>
      </c>
      <c r="MF326" s="109" t="n">
        <v>23</v>
      </c>
      <c r="MG326" s="109" t="n">
        <v>16.2</v>
      </c>
      <c r="MH326" s="109" t="n">
        <v>16.2</v>
      </c>
      <c r="MI326" s="109" t="n">
        <v>15.9</v>
      </c>
      <c r="MJ326" s="109" t="n">
        <v>15.4</v>
      </c>
      <c r="MK326" s="109" t="n">
        <v>19.2</v>
      </c>
      <c r="ML326" s="109" t="n">
        <v>21.1</v>
      </c>
      <c r="MM326" s="109" t="n">
        <v>24.9</v>
      </c>
      <c r="MN326" s="109" t="n">
        <v>24.3</v>
      </c>
      <c r="MO326" s="110" t="n">
        <f aca="false">SUM(MC326:MN326)/12</f>
        <v>21.5</v>
      </c>
      <c r="NA326" s="1" t="n">
        <f aca="false">NA325+1</f>
        <v>1926</v>
      </c>
      <c r="NB326" s="113" t="s">
        <v>84</v>
      </c>
      <c r="NC326" s="109"/>
      <c r="ND326" s="109"/>
      <c r="NE326" s="109"/>
      <c r="NF326" s="109"/>
      <c r="NG326" s="109"/>
      <c r="NH326" s="109"/>
      <c r="NI326" s="109"/>
      <c r="NJ326" s="109"/>
      <c r="NK326" s="109"/>
      <c r="NL326" s="109"/>
      <c r="NM326" s="109"/>
      <c r="NN326" s="109"/>
      <c r="NO326" s="110"/>
      <c r="OA326" s="5"/>
    </row>
    <row r="327" customFormat="false" ht="12.75" hidden="false" customHeight="false" outlineLevel="0" collapsed="false">
      <c r="A327" s="150"/>
      <c r="B327" s="151" t="n">
        <f aca="false">AVERAGE(AO327,BO327,CO327,DO327,EO327,FO327,GO327,HO327,IO327,JO327,KO327,LO327,MO327,NO327)</f>
        <v>20.6559523809524</v>
      </c>
      <c r="C327" s="163" t="n">
        <f aca="false">AVERAGE(B323:B327)</f>
        <v>20.3361904761905</v>
      </c>
      <c r="D327" s="164" t="n">
        <f aca="false">AVERAGE(B318:B327)</f>
        <v>20.640119047619</v>
      </c>
      <c r="E327" s="151" t="n">
        <f aca="false">AVERAGE(B308:B327)</f>
        <v>20.5460955687831</v>
      </c>
      <c r="F327" s="165" t="n">
        <f aca="false">AVERAGE(B278:B327)</f>
        <v>20.8396752645503</v>
      </c>
      <c r="G327" s="159" t="n">
        <f aca="false">MAX(AC327:AN327,BC327:BN327,CC327:CN327,DC327:DN327,EC327:EN327,FC327:FN327,GC327:GN327,HC327:HN327,IC327:IN327,JC327:JN327,KC327:KN327,LC327:LN327,MC327:MN327,NC327:NN327)</f>
        <v>31.9</v>
      </c>
      <c r="H327" s="161" t="n">
        <f aca="false">MEDIAN(AC327:AN327,BC327:BN327,CC327:CN327,DC327:DN327,EC327:EN327,FC327:FN327,GC327:GN327,HC327:HN327,IC327:IN327,JC327:JN327,KC327:KN327,LC327:LN327,MC327:MN327,NC327:NN327)</f>
        <v>20.95</v>
      </c>
      <c r="I327" s="157" t="n">
        <f aca="false">MIN(AC327:AN327,BC327:BN327,CC327:CN327,DC327:DN327,EC327:EN327,FC327:FN327,GC327:GN327,HC327:HN327,IC327:IN327,JC327:JN327,KC327:KN327,LC327:LN327,MC327:MN327,NC327:NN327)</f>
        <v>11.9</v>
      </c>
      <c r="J327" s="162" t="n">
        <f aca="false">(G327+I327)/2</f>
        <v>21.9</v>
      </c>
      <c r="AA327" s="1" t="n">
        <f aca="false">AA326+1</f>
        <v>3</v>
      </c>
      <c r="AB327" s="108" t="n">
        <v>1927</v>
      </c>
      <c r="AC327" s="109" t="n">
        <v>29.5</v>
      </c>
      <c r="AD327" s="109" t="n">
        <v>26.3</v>
      </c>
      <c r="AE327" s="109" t="n">
        <v>25.1</v>
      </c>
      <c r="AF327" s="109" t="n">
        <v>21.6</v>
      </c>
      <c r="AG327" s="109" t="n">
        <v>18.5</v>
      </c>
      <c r="AH327" s="109" t="n">
        <v>15.5</v>
      </c>
      <c r="AI327" s="109" t="n">
        <v>15</v>
      </c>
      <c r="AJ327" s="109" t="n">
        <v>16</v>
      </c>
      <c r="AK327" s="109" t="n">
        <v>19.5</v>
      </c>
      <c r="AL327" s="109" t="n">
        <v>23</v>
      </c>
      <c r="AM327" s="109" t="n">
        <v>26.9</v>
      </c>
      <c r="AN327" s="109" t="n">
        <v>27.2</v>
      </c>
      <c r="AO327" s="110" t="n">
        <f aca="false">SUM(AC327:AN327)/12</f>
        <v>22.0083333333333</v>
      </c>
      <c r="BA327" s="1" t="n">
        <f aca="false">BA326+1</f>
        <v>1927</v>
      </c>
      <c r="BB327" s="111" t="n">
        <v>1927</v>
      </c>
      <c r="BC327" s="109" t="n">
        <v>30.4</v>
      </c>
      <c r="BD327" s="109" t="n">
        <v>27.3</v>
      </c>
      <c r="BE327" s="109" t="n">
        <v>24.9</v>
      </c>
      <c r="BF327" s="109" t="n">
        <v>21</v>
      </c>
      <c r="BG327" s="109" t="n">
        <v>16.6</v>
      </c>
      <c r="BH327" s="109" t="n">
        <v>13.4</v>
      </c>
      <c r="BI327" s="109" t="n">
        <v>12.8</v>
      </c>
      <c r="BJ327" s="109" t="n">
        <v>14.3</v>
      </c>
      <c r="BK327" s="109" t="n">
        <v>18</v>
      </c>
      <c r="BL327" s="109" t="n">
        <v>22.7</v>
      </c>
      <c r="BM327" s="109" t="n">
        <v>27.6</v>
      </c>
      <c r="BN327" s="109" t="n">
        <v>27.4</v>
      </c>
      <c r="BO327" s="110" t="n">
        <f aca="false">SUM(BC327:BN327)/12</f>
        <v>21.3666666666667</v>
      </c>
      <c r="CA327" s="1" t="n">
        <f aca="false">CA326+1</f>
        <v>1927</v>
      </c>
      <c r="CB327" s="112" t="n">
        <v>1927</v>
      </c>
      <c r="CC327" s="109" t="n">
        <v>23.3</v>
      </c>
      <c r="CD327" s="109" t="n">
        <v>21.3</v>
      </c>
      <c r="CE327" s="109" t="n">
        <v>19.9</v>
      </c>
      <c r="CF327" s="109" t="n">
        <v>17.9</v>
      </c>
      <c r="CG327" s="109" t="n">
        <v>17.2</v>
      </c>
      <c r="CH327" s="109" t="n">
        <v>14.3</v>
      </c>
      <c r="CI327" s="109" t="n">
        <v>14.2</v>
      </c>
      <c r="CJ327" s="109" t="n">
        <v>14.8</v>
      </c>
      <c r="CK327" s="109" t="n">
        <v>15.6</v>
      </c>
      <c r="CL327" s="109" t="n">
        <v>18.3</v>
      </c>
      <c r="CM327" s="109" t="n">
        <v>20.9</v>
      </c>
      <c r="CN327" s="109" t="n">
        <v>21.1</v>
      </c>
      <c r="CO327" s="110" t="n">
        <f aca="false">SUM(CC327:CN327)/12</f>
        <v>18.2333333333333</v>
      </c>
      <c r="DA327" s="1" t="n">
        <f aca="false">DA326+1</f>
        <v>1927</v>
      </c>
      <c r="DB327" s="111" t="n">
        <v>1927</v>
      </c>
      <c r="DC327" s="109" t="n">
        <v>31.9</v>
      </c>
      <c r="DD327" s="109" t="n">
        <v>29.3</v>
      </c>
      <c r="DE327" s="109" t="n">
        <v>26.9</v>
      </c>
      <c r="DF327" s="109" t="n">
        <v>22.7</v>
      </c>
      <c r="DG327" s="109" t="n">
        <v>18.9</v>
      </c>
      <c r="DH327" s="109" t="n">
        <v>15.5</v>
      </c>
      <c r="DI327" s="109" t="n">
        <v>15.6</v>
      </c>
      <c r="DJ327" s="109" t="n">
        <v>16.8</v>
      </c>
      <c r="DK327" s="109" t="n">
        <v>21.4</v>
      </c>
      <c r="DL327" s="109" t="n">
        <v>25.9</v>
      </c>
      <c r="DM327" s="109" t="n">
        <v>28.8</v>
      </c>
      <c r="DN327" s="109" t="n">
        <v>29.7</v>
      </c>
      <c r="DO327" s="110" t="n">
        <f aca="false">SUM(DC327:DN327)/12</f>
        <v>23.6166666666667</v>
      </c>
      <c r="EA327" s="1" t="n">
        <f aca="false">EA326+1</f>
        <v>1927</v>
      </c>
      <c r="EB327" s="111" t="n">
        <v>1927</v>
      </c>
      <c r="EC327" s="109"/>
      <c r="ED327" s="109"/>
      <c r="EE327" s="109"/>
      <c r="EF327" s="109"/>
      <c r="EG327" s="109"/>
      <c r="EH327" s="109"/>
      <c r="EI327" s="109"/>
      <c r="EJ327" s="109"/>
      <c r="EK327" s="109"/>
      <c r="EL327" s="109"/>
      <c r="EM327" s="109"/>
      <c r="EN327" s="109"/>
      <c r="EO327" s="110"/>
      <c r="FA327" s="1" t="n">
        <f aca="false">FA326+1</f>
        <v>1927</v>
      </c>
      <c r="FB327" s="111" t="n">
        <v>1927</v>
      </c>
      <c r="FC327" s="109" t="n">
        <v>28.1</v>
      </c>
      <c r="FD327" s="109" t="n">
        <v>24.4</v>
      </c>
      <c r="FE327" s="109" t="n">
        <v>22.8</v>
      </c>
      <c r="FF327" s="109" t="n">
        <v>18.7</v>
      </c>
      <c r="FG327" s="109" t="n">
        <v>15.7</v>
      </c>
      <c r="FH327" s="109" t="n">
        <v>12.3</v>
      </c>
      <c r="FI327" s="109" t="n">
        <v>11.9</v>
      </c>
      <c r="FJ327" s="109" t="n">
        <v>13.1</v>
      </c>
      <c r="FK327" s="109" t="n">
        <v>16.8</v>
      </c>
      <c r="FL327" s="109" t="n">
        <v>21</v>
      </c>
      <c r="FM327" s="109" t="n">
        <v>24.7</v>
      </c>
      <c r="FN327" s="109" t="n">
        <v>24.3</v>
      </c>
      <c r="FO327" s="110" t="n">
        <f aca="false">SUM(FC327:FN327)/12</f>
        <v>19.4833333333333</v>
      </c>
      <c r="GA327" s="1" t="n">
        <f aca="false">GA326+1</f>
        <v>1927</v>
      </c>
      <c r="GB327" s="113" t="s">
        <v>85</v>
      </c>
      <c r="GC327" s="109" t="n">
        <v>24.4</v>
      </c>
      <c r="GD327" s="109" t="n">
        <v>22.7</v>
      </c>
      <c r="GE327" s="109" t="n">
        <v>21.5</v>
      </c>
      <c r="GF327" s="109" t="n">
        <v>17.8</v>
      </c>
      <c r="GG327" s="109" t="n">
        <v>15.8</v>
      </c>
      <c r="GH327" s="109" t="n">
        <v>13.7</v>
      </c>
      <c r="GI327" s="109" t="n">
        <v>13</v>
      </c>
      <c r="GJ327" s="109" t="n">
        <v>13.6</v>
      </c>
      <c r="GK327" s="109" t="n">
        <v>16.9</v>
      </c>
      <c r="GL327" s="109" t="n">
        <v>20.2</v>
      </c>
      <c r="GM327" s="109" t="n">
        <v>21.8</v>
      </c>
      <c r="GN327" s="109" t="n">
        <v>22.4</v>
      </c>
      <c r="GO327" s="110" t="n">
        <f aca="false">SUM(GC327:GN327)/12</f>
        <v>18.65</v>
      </c>
      <c r="HA327" s="1" t="n">
        <f aca="false">HA326+1</f>
        <v>1927</v>
      </c>
      <c r="HB327" s="113" t="s">
        <v>85</v>
      </c>
      <c r="HC327" s="109"/>
      <c r="HD327" s="109"/>
      <c r="HE327" s="109"/>
      <c r="HF327" s="109"/>
      <c r="HG327" s="109"/>
      <c r="HH327" s="109"/>
      <c r="HI327" s="109"/>
      <c r="HJ327" s="109"/>
      <c r="HK327" s="109"/>
      <c r="HL327" s="109"/>
      <c r="HM327" s="109"/>
      <c r="HN327" s="109"/>
      <c r="HO327" s="110"/>
      <c r="IA327" s="1" t="n">
        <f aca="false">IA326+1</f>
        <v>1927</v>
      </c>
      <c r="IB327" s="111" t="n">
        <v>1927</v>
      </c>
      <c r="IC327" s="109"/>
      <c r="ID327" s="109"/>
      <c r="IE327" s="109"/>
      <c r="IF327" s="109"/>
      <c r="IG327" s="109"/>
      <c r="IH327" s="109"/>
      <c r="II327" s="109"/>
      <c r="IJ327" s="109"/>
      <c r="IK327" s="109"/>
      <c r="IL327" s="109"/>
      <c r="IM327" s="109"/>
      <c r="IN327" s="109"/>
      <c r="IO327" s="110"/>
      <c r="JA327" s="1" t="n">
        <f aca="false">JA326+1</f>
        <v>1927</v>
      </c>
      <c r="JB327" s="113" t="s">
        <v>85</v>
      </c>
      <c r="JC327" s="109"/>
      <c r="JD327" s="109"/>
      <c r="JE327" s="109"/>
      <c r="JF327" s="109"/>
      <c r="JG327" s="109"/>
      <c r="JH327" s="109"/>
      <c r="JI327" s="109"/>
      <c r="JJ327" s="109"/>
      <c r="JK327" s="109"/>
      <c r="JL327" s="109"/>
      <c r="JM327" s="109"/>
      <c r="JN327" s="109"/>
      <c r="JO327" s="110"/>
      <c r="KA327" s="1" t="n">
        <f aca="false">KA326+1</f>
        <v>1927</v>
      </c>
      <c r="KB327" s="111" t="n">
        <v>1927</v>
      </c>
      <c r="KC327" s="109"/>
      <c r="KD327" s="109"/>
      <c r="KE327" s="109"/>
      <c r="KF327" s="109"/>
      <c r="KG327" s="109"/>
      <c r="KH327" s="109"/>
      <c r="KI327" s="109"/>
      <c r="KJ327" s="109"/>
      <c r="KK327" s="109"/>
      <c r="KL327" s="109"/>
      <c r="KM327" s="109"/>
      <c r="KN327" s="109"/>
      <c r="KO327" s="110"/>
      <c r="LA327" s="1" t="n">
        <f aca="false">LA326+1</f>
        <v>1927</v>
      </c>
      <c r="LB327" s="113" t="s">
        <v>85</v>
      </c>
      <c r="LC327" s="109"/>
      <c r="LD327" s="109"/>
      <c r="LE327" s="109"/>
      <c r="LF327" s="109"/>
      <c r="LG327" s="109"/>
      <c r="LH327" s="109"/>
      <c r="LI327" s="109"/>
      <c r="LJ327" s="109"/>
      <c r="LK327" s="109"/>
      <c r="LL327" s="109"/>
      <c r="LM327" s="109"/>
      <c r="LN327" s="109"/>
      <c r="LO327" s="110"/>
      <c r="MA327" s="1" t="n">
        <f aca="false">MA326+1</f>
        <v>1927</v>
      </c>
      <c r="MB327" s="111" t="n">
        <v>1927</v>
      </c>
      <c r="MC327" s="109" t="n">
        <v>28.9</v>
      </c>
      <c r="MD327" s="109" t="n">
        <v>25.2</v>
      </c>
      <c r="ME327" s="109" t="n">
        <v>24.1</v>
      </c>
      <c r="MF327" s="109" t="n">
        <v>20.2</v>
      </c>
      <c r="MG327" s="109" t="n">
        <v>18.2</v>
      </c>
      <c r="MH327" s="109" t="n">
        <v>14.9</v>
      </c>
      <c r="MI327" s="109" t="n">
        <v>14.4</v>
      </c>
      <c r="MJ327" s="109" t="n">
        <v>15.4</v>
      </c>
      <c r="MK327" s="109" t="n">
        <v>18.9</v>
      </c>
      <c r="ML327" s="109" t="n">
        <v>22.7</v>
      </c>
      <c r="MM327" s="109" t="n">
        <v>25.8</v>
      </c>
      <c r="MN327" s="109" t="n">
        <v>26.1</v>
      </c>
      <c r="MO327" s="110" t="n">
        <f aca="false">SUM(MC327:MN327)/12</f>
        <v>21.2333333333333</v>
      </c>
      <c r="NA327" s="1" t="n">
        <f aca="false">NA326+1</f>
        <v>1927</v>
      </c>
      <c r="NB327" s="113" t="s">
        <v>85</v>
      </c>
      <c r="NC327" s="109"/>
      <c r="ND327" s="109"/>
      <c r="NE327" s="109"/>
      <c r="NF327" s="109"/>
      <c r="NG327" s="109"/>
      <c r="NH327" s="109"/>
      <c r="NI327" s="109"/>
      <c r="NJ327" s="109"/>
      <c r="NK327" s="109"/>
      <c r="NL327" s="109"/>
      <c r="NM327" s="109"/>
      <c r="NN327" s="109"/>
      <c r="NO327" s="110"/>
      <c r="OA327" s="5"/>
    </row>
    <row r="328" customFormat="false" ht="12.75" hidden="false" customHeight="false" outlineLevel="0" collapsed="false">
      <c r="A328" s="150"/>
      <c r="B328" s="151" t="n">
        <f aca="false">AVERAGE(AO328,BO328,CO328,DO328,EO328,FO328,GO328,HO328,IO328,JO328,KO328,LO328,MO328,NO328)</f>
        <v>20.7809523809524</v>
      </c>
      <c r="C328" s="163" t="n">
        <f aca="false">AVERAGE(B324:B328)</f>
        <v>20.4114285714286</v>
      </c>
      <c r="D328" s="164" t="n">
        <f aca="false">AVERAGE(B319:B328)</f>
        <v>20.6317857142857</v>
      </c>
      <c r="E328" s="151" t="n">
        <f aca="false">AVERAGE(B309:B328)</f>
        <v>20.5365598544974</v>
      </c>
      <c r="F328" s="165" t="n">
        <f aca="false">AVERAGE(B279:B328)</f>
        <v>20.8380165343915</v>
      </c>
      <c r="G328" s="159" t="n">
        <f aca="false">MAX(AC328:AN328,BC328:BN328,CC328:CN328,DC328:DN328,EC328:EN328,FC328:FN328,GC328:GN328,HC328:HN328,IC328:IN328,JC328:JN328,KC328:KN328,LC328:LN328,MC328:MN328,NC328:NN328)</f>
        <v>31.3</v>
      </c>
      <c r="H328" s="161" t="n">
        <f aca="false">MEDIAN(AC328:AN328,BC328:BN328,CC328:CN328,DC328:DN328,EC328:EN328,FC328:FN328,GC328:GN328,HC328:HN328,IC328:IN328,JC328:JN328,KC328:KN328,LC328:LN328,MC328:MN328,NC328:NN328)</f>
        <v>20.35</v>
      </c>
      <c r="I328" s="157" t="n">
        <f aca="false">MIN(AC328:AN328,BC328:BN328,CC328:CN328,DC328:DN328,EC328:EN328,FC328:FN328,GC328:GN328,HC328:HN328,IC328:IN328,JC328:JN328,KC328:KN328,LC328:LN328,MC328:MN328,NC328:NN328)</f>
        <v>12</v>
      </c>
      <c r="J328" s="162" t="n">
        <f aca="false">(G328+I328)/2</f>
        <v>21.65</v>
      </c>
      <c r="AA328" s="1" t="n">
        <f aca="false">AA327+1</f>
        <v>4</v>
      </c>
      <c r="AB328" s="108" t="n">
        <v>1928</v>
      </c>
      <c r="AC328" s="109" t="n">
        <v>26.9</v>
      </c>
      <c r="AD328" s="109" t="n">
        <v>26.7</v>
      </c>
      <c r="AE328" s="109" t="n">
        <v>26.5</v>
      </c>
      <c r="AF328" s="109" t="n">
        <v>24.1</v>
      </c>
      <c r="AG328" s="109" t="n">
        <v>18.5</v>
      </c>
      <c r="AH328" s="109" t="n">
        <v>15.6</v>
      </c>
      <c r="AI328" s="109" t="n">
        <v>15.6</v>
      </c>
      <c r="AJ328" s="109" t="n">
        <v>18.4</v>
      </c>
      <c r="AK328" s="109" t="n">
        <v>20.5</v>
      </c>
      <c r="AL328" s="109" t="n">
        <v>19.8</v>
      </c>
      <c r="AM328" s="109" t="n">
        <v>25.4</v>
      </c>
      <c r="AN328" s="109" t="n">
        <v>28.1</v>
      </c>
      <c r="AO328" s="110" t="n">
        <f aca="false">SUM(AC328:AN328)/12</f>
        <v>22.175</v>
      </c>
      <c r="BA328" s="1" t="n">
        <f aca="false">BA327+1</f>
        <v>1928</v>
      </c>
      <c r="BB328" s="111" t="n">
        <v>1928</v>
      </c>
      <c r="BC328" s="109" t="n">
        <v>27.1</v>
      </c>
      <c r="BD328" s="109" t="n">
        <v>27.4</v>
      </c>
      <c r="BE328" s="109" t="n">
        <v>26.7</v>
      </c>
      <c r="BF328" s="109" t="n">
        <v>22.6</v>
      </c>
      <c r="BG328" s="109" t="n">
        <v>16.5</v>
      </c>
      <c r="BH328" s="109" t="n">
        <v>13.1</v>
      </c>
      <c r="BI328" s="109" t="n">
        <v>13.7</v>
      </c>
      <c r="BJ328" s="109" t="n">
        <v>17.2</v>
      </c>
      <c r="BK328" s="109" t="n">
        <v>19.5</v>
      </c>
      <c r="BL328" s="109" t="n">
        <v>19.5</v>
      </c>
      <c r="BM328" s="109" t="n">
        <v>26.6</v>
      </c>
      <c r="BN328" s="109" t="n">
        <v>29.4</v>
      </c>
      <c r="BO328" s="110" t="n">
        <f aca="false">SUM(BC328:BN328)/12</f>
        <v>21.6083333333333</v>
      </c>
      <c r="CA328" s="1" t="n">
        <f aca="false">CA327+1</f>
        <v>1928</v>
      </c>
      <c r="CB328" s="112" t="n">
        <v>1928</v>
      </c>
      <c r="CC328" s="109" t="n">
        <v>21.7</v>
      </c>
      <c r="CD328" s="109" t="n">
        <v>21.1</v>
      </c>
      <c r="CE328" s="109" t="n">
        <v>20.9</v>
      </c>
      <c r="CF328" s="109" t="n">
        <v>20.6</v>
      </c>
      <c r="CG328" s="109" t="n">
        <v>16.7</v>
      </c>
      <c r="CH328" s="109" t="n">
        <v>14.8</v>
      </c>
      <c r="CI328" s="109" t="n">
        <v>14.4</v>
      </c>
      <c r="CJ328" s="109" t="n">
        <v>15.9</v>
      </c>
      <c r="CK328" s="109" t="n">
        <v>17.3</v>
      </c>
      <c r="CL328" s="109" t="n">
        <v>17.7</v>
      </c>
      <c r="CM328" s="109" t="n">
        <v>19.8</v>
      </c>
      <c r="CN328" s="109" t="n">
        <v>22.2</v>
      </c>
      <c r="CO328" s="110" t="n">
        <f aca="false">SUM(CC328:CN328)/12</f>
        <v>18.5916666666667</v>
      </c>
      <c r="DA328" s="1" t="n">
        <f aca="false">DA327+1</f>
        <v>1928</v>
      </c>
      <c r="DB328" s="111" t="n">
        <v>1928</v>
      </c>
      <c r="DC328" s="109" t="n">
        <v>30.2</v>
      </c>
      <c r="DD328" s="109" t="n">
        <v>29.7</v>
      </c>
      <c r="DE328" s="109" t="n">
        <v>29.3</v>
      </c>
      <c r="DF328" s="109" t="n">
        <v>24.1</v>
      </c>
      <c r="DG328" s="109" t="n">
        <v>17.4</v>
      </c>
      <c r="DH328" s="109" t="n">
        <v>14.9</v>
      </c>
      <c r="DI328" s="109" t="n">
        <v>15.6</v>
      </c>
      <c r="DJ328" s="109" t="n">
        <v>18.3</v>
      </c>
      <c r="DK328" s="109" t="n">
        <v>21.8</v>
      </c>
      <c r="DL328" s="109" t="n">
        <v>20.2</v>
      </c>
      <c r="DM328" s="109" t="n">
        <v>28.2</v>
      </c>
      <c r="DN328" s="109" t="n">
        <v>31.3</v>
      </c>
      <c r="DO328" s="110" t="n">
        <f aca="false">SUM(DC328:DN328)/12</f>
        <v>23.4166666666667</v>
      </c>
      <c r="EA328" s="1" t="n">
        <f aca="false">EA327+1</f>
        <v>1928</v>
      </c>
      <c r="EB328" s="111" t="n">
        <v>1928</v>
      </c>
      <c r="EC328" s="109"/>
      <c r="ED328" s="109"/>
      <c r="EE328" s="109"/>
      <c r="EF328" s="109"/>
      <c r="EG328" s="109"/>
      <c r="EH328" s="109"/>
      <c r="EI328" s="109"/>
      <c r="EJ328" s="109"/>
      <c r="EK328" s="109"/>
      <c r="EL328" s="109"/>
      <c r="EM328" s="109"/>
      <c r="EN328" s="109"/>
      <c r="EO328" s="110"/>
      <c r="FA328" s="1" t="n">
        <f aca="false">FA327+1</f>
        <v>1928</v>
      </c>
      <c r="FB328" s="111" t="n">
        <v>1928</v>
      </c>
      <c r="FC328" s="109" t="n">
        <v>24.9</v>
      </c>
      <c r="FD328" s="109" t="n">
        <v>24.3</v>
      </c>
      <c r="FE328" s="109" t="n">
        <v>24.2</v>
      </c>
      <c r="FF328" s="109" t="n">
        <v>21.1</v>
      </c>
      <c r="FG328" s="109" t="n">
        <v>15.4</v>
      </c>
      <c r="FH328" s="109" t="n">
        <v>12</v>
      </c>
      <c r="FI328" s="109" t="n">
        <v>12.3</v>
      </c>
      <c r="FJ328" s="109" t="n">
        <v>15.5</v>
      </c>
      <c r="FK328" s="109" t="n">
        <v>17.3</v>
      </c>
      <c r="FL328" s="109" t="n">
        <v>17</v>
      </c>
      <c r="FM328" s="109" t="n">
        <v>22.9</v>
      </c>
      <c r="FN328" s="109" t="n">
        <v>26.7</v>
      </c>
      <c r="FO328" s="110" t="n">
        <f aca="false">SUM(FC328:FN328)/12</f>
        <v>19.4666666666667</v>
      </c>
      <c r="GA328" s="1" t="n">
        <f aca="false">GA327+1</f>
        <v>1928</v>
      </c>
      <c r="GB328" s="113" t="s">
        <v>86</v>
      </c>
      <c r="GC328" s="109" t="n">
        <v>23.7</v>
      </c>
      <c r="GD328" s="109" t="n">
        <v>22.3</v>
      </c>
      <c r="GE328" s="109" t="n">
        <v>23.2</v>
      </c>
      <c r="GF328" s="109" t="n">
        <v>21.5</v>
      </c>
      <c r="GG328" s="109" t="n">
        <v>15.8</v>
      </c>
      <c r="GH328" s="109" t="n">
        <v>14</v>
      </c>
      <c r="GI328" s="109" t="n">
        <v>14.3</v>
      </c>
      <c r="GJ328" s="109" t="n">
        <v>15.5</v>
      </c>
      <c r="GK328" s="109" t="n">
        <v>16.8</v>
      </c>
      <c r="GL328" s="109" t="n">
        <v>15.7</v>
      </c>
      <c r="GM328" s="109" t="n">
        <v>19.5</v>
      </c>
      <c r="GN328" s="109" t="n">
        <v>23.5</v>
      </c>
      <c r="GO328" s="110" t="n">
        <f aca="false">SUM(GC328:GN328)/12</f>
        <v>18.8166666666667</v>
      </c>
      <c r="HA328" s="1" t="n">
        <f aca="false">HA327+1</f>
        <v>1928</v>
      </c>
      <c r="HB328" s="113" t="s">
        <v>86</v>
      </c>
      <c r="HC328" s="109"/>
      <c r="HD328" s="109"/>
      <c r="HE328" s="109"/>
      <c r="HF328" s="109"/>
      <c r="HG328" s="109"/>
      <c r="HH328" s="109"/>
      <c r="HI328" s="109"/>
      <c r="HJ328" s="109"/>
      <c r="HK328" s="109"/>
      <c r="HL328" s="109"/>
      <c r="HM328" s="109"/>
      <c r="HN328" s="109"/>
      <c r="HO328" s="110"/>
      <c r="IA328" s="1" t="n">
        <f aca="false">IA327+1</f>
        <v>1928</v>
      </c>
      <c r="IB328" s="111" t="n">
        <v>1928</v>
      </c>
      <c r="IC328" s="109"/>
      <c r="ID328" s="109"/>
      <c r="IE328" s="109"/>
      <c r="IF328" s="109"/>
      <c r="IG328" s="109"/>
      <c r="IH328" s="109"/>
      <c r="II328" s="109"/>
      <c r="IJ328" s="109"/>
      <c r="IK328" s="109"/>
      <c r="IL328" s="109"/>
      <c r="IM328" s="109"/>
      <c r="IN328" s="109"/>
      <c r="IO328" s="110"/>
      <c r="JA328" s="1" t="n">
        <f aca="false">JA327+1</f>
        <v>1928</v>
      </c>
      <c r="JB328" s="113" t="s">
        <v>86</v>
      </c>
      <c r="JC328" s="109"/>
      <c r="JD328" s="109"/>
      <c r="JE328" s="109"/>
      <c r="JF328" s="109"/>
      <c r="JG328" s="109"/>
      <c r="JH328" s="109"/>
      <c r="JI328" s="109"/>
      <c r="JJ328" s="109"/>
      <c r="JK328" s="109"/>
      <c r="JL328" s="109"/>
      <c r="JM328" s="109"/>
      <c r="JN328" s="109"/>
      <c r="JO328" s="110"/>
      <c r="KA328" s="1" t="n">
        <f aca="false">KA327+1</f>
        <v>1928</v>
      </c>
      <c r="KB328" s="111" t="n">
        <v>1928</v>
      </c>
      <c r="KC328" s="109"/>
      <c r="KD328" s="109"/>
      <c r="KE328" s="109"/>
      <c r="KF328" s="109"/>
      <c r="KG328" s="109"/>
      <c r="KH328" s="109"/>
      <c r="KI328" s="109"/>
      <c r="KJ328" s="109"/>
      <c r="KK328" s="109"/>
      <c r="KL328" s="109"/>
      <c r="KM328" s="109"/>
      <c r="KN328" s="109"/>
      <c r="KO328" s="110"/>
      <c r="LA328" s="1" t="n">
        <f aca="false">LA327+1</f>
        <v>1928</v>
      </c>
      <c r="LB328" s="113" t="s">
        <v>86</v>
      </c>
      <c r="LC328" s="109"/>
      <c r="LD328" s="109"/>
      <c r="LE328" s="109"/>
      <c r="LF328" s="109"/>
      <c r="LG328" s="109"/>
      <c r="LH328" s="109"/>
      <c r="LI328" s="109"/>
      <c r="LJ328" s="109"/>
      <c r="LK328" s="109"/>
      <c r="LL328" s="109"/>
      <c r="LM328" s="109"/>
      <c r="LN328" s="109"/>
      <c r="LO328" s="110"/>
      <c r="MA328" s="1" t="n">
        <f aca="false">MA327+1</f>
        <v>1928</v>
      </c>
      <c r="MB328" s="111" t="n">
        <v>1928</v>
      </c>
      <c r="MC328" s="109" t="n">
        <v>26.2</v>
      </c>
      <c r="MD328" s="109" t="n">
        <v>25.1</v>
      </c>
      <c r="ME328" s="109" t="n">
        <v>25.1</v>
      </c>
      <c r="MF328" s="109" t="n">
        <v>23.4</v>
      </c>
      <c r="MG328" s="109" t="n">
        <v>17.8</v>
      </c>
      <c r="MH328" s="109" t="n">
        <v>14.5</v>
      </c>
      <c r="MI328" s="109" t="n">
        <v>15.1</v>
      </c>
      <c r="MJ328" s="109" t="n">
        <v>17.8</v>
      </c>
      <c r="MK328" s="109" t="n">
        <v>20.2</v>
      </c>
      <c r="ML328" s="109" t="n">
        <v>19.2</v>
      </c>
      <c r="MM328" s="109" t="n">
        <v>24.8</v>
      </c>
      <c r="MN328" s="109" t="n">
        <v>27.5</v>
      </c>
      <c r="MO328" s="110" t="n">
        <f aca="false">SUM(MC328:MN328)/12</f>
        <v>21.3916666666667</v>
      </c>
      <c r="NA328" s="1" t="n">
        <f aca="false">NA327+1</f>
        <v>1928</v>
      </c>
      <c r="NB328" s="113" t="s">
        <v>86</v>
      </c>
      <c r="NC328" s="109"/>
      <c r="ND328" s="109"/>
      <c r="NE328" s="109"/>
      <c r="NF328" s="109"/>
      <c r="NG328" s="109"/>
      <c r="NH328" s="109"/>
      <c r="NI328" s="109"/>
      <c r="NJ328" s="109"/>
      <c r="NK328" s="109"/>
      <c r="NL328" s="109"/>
      <c r="NM328" s="109"/>
      <c r="NN328" s="109"/>
      <c r="NO328" s="110"/>
      <c r="OA328" s="5"/>
    </row>
    <row r="329" customFormat="false" ht="12.75" hidden="false" customHeight="false" outlineLevel="0" collapsed="false">
      <c r="A329" s="150"/>
      <c r="B329" s="151" t="n">
        <f aca="false">AVERAGE(AO329,BO329,CO329,DO329,EO329,FO329,GO329,HO329,IO329,JO329,KO329,LO329,MO329,NO329)</f>
        <v>19.8678571428571</v>
      </c>
      <c r="C329" s="163" t="n">
        <f aca="false">AVERAGE(B325:B329)</f>
        <v>20.4585714285714</v>
      </c>
      <c r="D329" s="164" t="n">
        <f aca="false">AVERAGE(B320:B329)</f>
        <v>20.4835714285714</v>
      </c>
      <c r="E329" s="151" t="n">
        <f aca="false">AVERAGE(B310:B329)</f>
        <v>20.5436193783069</v>
      </c>
      <c r="F329" s="165" t="n">
        <f aca="false">AVERAGE(B280:B329)</f>
        <v>20.8152625661376</v>
      </c>
      <c r="G329" s="159" t="n">
        <f aca="false">MAX(AC329:AN329,BC329:BN329,CC329:CN329,DC329:DN329,EC329:EN329,FC329:FN329,GC329:GN329,HC329:HN329,IC329:IN329,JC329:JN329,KC329:KN329,LC329:LN329,MC329:MN329,NC329:NN329)</f>
        <v>34.3</v>
      </c>
      <c r="H329" s="161" t="n">
        <f aca="false">MEDIAN(AC329:AN329,BC329:BN329,CC329:CN329,DC329:DN329,EC329:EN329,FC329:FN329,GC329:GN329,HC329:HN329,IC329:IN329,JC329:JN329,KC329:KN329,LC329:LN329,MC329:MN329,NC329:NN329)</f>
        <v>19.65</v>
      </c>
      <c r="I329" s="157" t="n">
        <f aca="false">MIN(AC329:AN329,BC329:BN329,CC329:CN329,DC329:DN329,EC329:EN329,FC329:FN329,GC329:GN329,HC329:HN329,IC329:IN329,JC329:JN329,KC329:KN329,LC329:LN329,MC329:MN329,NC329:NN329)</f>
        <v>10.8</v>
      </c>
      <c r="J329" s="162" t="n">
        <f aca="false">(G329+I329)/2</f>
        <v>22.55</v>
      </c>
      <c r="AA329" s="1" t="n">
        <f aca="false">AA328+1</f>
        <v>5</v>
      </c>
      <c r="AB329" s="108" t="n">
        <v>1929</v>
      </c>
      <c r="AC329" s="109" t="n">
        <v>26.2</v>
      </c>
      <c r="AD329" s="109" t="n">
        <v>31.8</v>
      </c>
      <c r="AE329" s="109" t="n">
        <v>24.7</v>
      </c>
      <c r="AF329" s="109" t="n">
        <v>22</v>
      </c>
      <c r="AG329" s="109" t="n">
        <v>18.8</v>
      </c>
      <c r="AH329" s="109" t="n">
        <v>16</v>
      </c>
      <c r="AI329" s="109" t="n">
        <v>13.9</v>
      </c>
      <c r="AJ329" s="109" t="n">
        <v>15.3</v>
      </c>
      <c r="AK329" s="109" t="n">
        <v>18.4</v>
      </c>
      <c r="AL329" s="109" t="n">
        <v>20.9</v>
      </c>
      <c r="AM329" s="109" t="n">
        <v>22.8</v>
      </c>
      <c r="AN329" s="109" t="n">
        <v>24</v>
      </c>
      <c r="AO329" s="110" t="n">
        <f aca="false">SUM(AC329:AN329)/12</f>
        <v>21.2333333333333</v>
      </c>
      <c r="BA329" s="1" t="n">
        <f aca="false">BA328+1</f>
        <v>1929</v>
      </c>
      <c r="BB329" s="111" t="n">
        <v>1929</v>
      </c>
      <c r="BC329" s="109" t="n">
        <v>27.1</v>
      </c>
      <c r="BD329" s="109" t="n">
        <v>32.6</v>
      </c>
      <c r="BE329" s="109" t="n">
        <v>25.3</v>
      </c>
      <c r="BF329" s="109" t="n">
        <v>21.4</v>
      </c>
      <c r="BG329" s="109" t="n">
        <v>17.3</v>
      </c>
      <c r="BH329" s="109" t="n">
        <v>14</v>
      </c>
      <c r="BI329" s="109" t="n">
        <v>11.9</v>
      </c>
      <c r="BJ329" s="109" t="n">
        <v>14.3</v>
      </c>
      <c r="BK329" s="109" t="n">
        <v>17.6</v>
      </c>
      <c r="BL329" s="109" t="n">
        <v>20.9</v>
      </c>
      <c r="BM329" s="109" t="n">
        <v>22.7</v>
      </c>
      <c r="BN329" s="109" t="n">
        <v>24.3</v>
      </c>
      <c r="BO329" s="110" t="n">
        <f aca="false">SUM(BC329:BN329)/12</f>
        <v>20.7833333333333</v>
      </c>
      <c r="CA329" s="1" t="n">
        <f aca="false">CA328+1</f>
        <v>1929</v>
      </c>
      <c r="CB329" s="112" t="n">
        <v>1929</v>
      </c>
      <c r="CC329" s="109" t="n">
        <v>22.1</v>
      </c>
      <c r="CD329" s="109" t="n">
        <v>22.4</v>
      </c>
      <c r="CE329" s="109" t="n">
        <v>21.2</v>
      </c>
      <c r="CF329" s="109" t="n">
        <v>19.2</v>
      </c>
      <c r="CG329" s="109" t="n">
        <v>16.6</v>
      </c>
      <c r="CH329" s="109" t="n">
        <v>15.2</v>
      </c>
      <c r="CI329" s="109" t="n">
        <v>13.1</v>
      </c>
      <c r="CJ329" s="109" t="n">
        <v>13.5</v>
      </c>
      <c r="CK329" s="109" t="n">
        <v>15.2</v>
      </c>
      <c r="CL329" s="109" t="n">
        <v>16.8</v>
      </c>
      <c r="CM329" s="109" t="n">
        <v>18.1</v>
      </c>
      <c r="CN329" s="109" t="n">
        <v>19.7</v>
      </c>
      <c r="CO329" s="110" t="n">
        <f aca="false">SUM(CC329:CN329)/12</f>
        <v>17.7583333333333</v>
      </c>
      <c r="DA329" s="1" t="n">
        <f aca="false">DA328+1</f>
        <v>1929</v>
      </c>
      <c r="DB329" s="111" t="n">
        <v>1929</v>
      </c>
      <c r="DC329" s="109" t="n">
        <v>29.3</v>
      </c>
      <c r="DD329" s="109" t="n">
        <v>34.3</v>
      </c>
      <c r="DE329" s="109" t="n">
        <v>26.7</v>
      </c>
      <c r="DF329" s="109" t="n">
        <v>22.6</v>
      </c>
      <c r="DG329" s="109" t="n">
        <v>18.4</v>
      </c>
      <c r="DH329" s="109" t="n">
        <v>15.3</v>
      </c>
      <c r="DI329" s="109" t="n">
        <v>13.7</v>
      </c>
      <c r="DJ329" s="109" t="n">
        <v>15.7</v>
      </c>
      <c r="DK329" s="109" t="n">
        <v>19.6</v>
      </c>
      <c r="DL329" s="109" t="n">
        <v>22.6</v>
      </c>
      <c r="DM329" s="109" t="n">
        <v>24.6</v>
      </c>
      <c r="DN329" s="109" t="n">
        <v>26</v>
      </c>
      <c r="DO329" s="110" t="n">
        <f aca="false">SUM(DC329:DN329)/12</f>
        <v>22.4</v>
      </c>
      <c r="EA329" s="1" t="n">
        <f aca="false">EA328+1</f>
        <v>1929</v>
      </c>
      <c r="EB329" s="111" t="n">
        <v>1929</v>
      </c>
      <c r="EC329" s="109"/>
      <c r="ED329" s="109"/>
      <c r="EE329" s="109"/>
      <c r="EF329" s="109"/>
      <c r="EG329" s="109"/>
      <c r="EH329" s="109"/>
      <c r="EI329" s="109"/>
      <c r="EJ329" s="109"/>
      <c r="EK329" s="109"/>
      <c r="EL329" s="109"/>
      <c r="EM329" s="109"/>
      <c r="EN329" s="109"/>
      <c r="EO329" s="110"/>
      <c r="FA329" s="1" t="n">
        <f aca="false">FA328+1</f>
        <v>1929</v>
      </c>
      <c r="FB329" s="111" t="n">
        <v>1929</v>
      </c>
      <c r="FC329" s="109" t="n">
        <v>24.7</v>
      </c>
      <c r="FD329" s="109" t="n">
        <v>29.2</v>
      </c>
      <c r="FE329" s="109" t="n">
        <v>22.8</v>
      </c>
      <c r="FF329" s="109" t="n">
        <v>19.8</v>
      </c>
      <c r="FG329" s="109" t="n">
        <v>16.1</v>
      </c>
      <c r="FH329" s="109" t="n">
        <v>12.8</v>
      </c>
      <c r="FI329" s="109" t="n">
        <v>10.8</v>
      </c>
      <c r="FJ329" s="109" t="n">
        <v>12.8</v>
      </c>
      <c r="FK329" s="109" t="n">
        <v>15.9</v>
      </c>
      <c r="FL329" s="109" t="n">
        <v>18.5</v>
      </c>
      <c r="FM329" s="109" t="n">
        <v>20</v>
      </c>
      <c r="FN329" s="109" t="n">
        <v>22.1</v>
      </c>
      <c r="FO329" s="110" t="n">
        <f aca="false">SUM(FC329:FN329)/12</f>
        <v>18.7916666666667</v>
      </c>
      <c r="GA329" s="1" t="n">
        <f aca="false">GA328+1</f>
        <v>1929</v>
      </c>
      <c r="GB329" s="113" t="s">
        <v>87</v>
      </c>
      <c r="GC329" s="109" t="n">
        <v>22.1</v>
      </c>
      <c r="GD329" s="109" t="n">
        <v>26.7</v>
      </c>
      <c r="GE329" s="109" t="n">
        <v>21.8</v>
      </c>
      <c r="GF329" s="109" t="n">
        <v>18.6</v>
      </c>
      <c r="GG329" s="109" t="n">
        <v>15.9</v>
      </c>
      <c r="GH329" s="109" t="n">
        <v>13.4</v>
      </c>
      <c r="GI329" s="109" t="n">
        <v>12.1</v>
      </c>
      <c r="GJ329" s="109" t="n">
        <v>13.5</v>
      </c>
      <c r="GK329" s="109" t="n">
        <v>14.9</v>
      </c>
      <c r="GL329" s="109" t="n">
        <v>16.5</v>
      </c>
      <c r="GM329" s="109" t="n">
        <v>17.9</v>
      </c>
      <c r="GN329" s="109" t="n">
        <v>19.7</v>
      </c>
      <c r="GO329" s="110" t="n">
        <f aca="false">SUM(GC329:GN329)/12</f>
        <v>17.7583333333333</v>
      </c>
      <c r="HA329" s="1" t="n">
        <f aca="false">HA328+1</f>
        <v>1929</v>
      </c>
      <c r="HB329" s="113" t="s">
        <v>87</v>
      </c>
      <c r="HC329" s="109"/>
      <c r="HD329" s="109"/>
      <c r="HE329" s="109"/>
      <c r="HF329" s="109"/>
      <c r="HG329" s="109"/>
      <c r="HH329" s="109"/>
      <c r="HI329" s="109"/>
      <c r="HJ329" s="109"/>
      <c r="HK329" s="109"/>
      <c r="HL329" s="109"/>
      <c r="HM329" s="109"/>
      <c r="HN329" s="109"/>
      <c r="HO329" s="110"/>
      <c r="IA329" s="1" t="n">
        <f aca="false">IA328+1</f>
        <v>1929</v>
      </c>
      <c r="IB329" s="111" t="n">
        <v>1929</v>
      </c>
      <c r="IC329" s="109"/>
      <c r="ID329" s="109"/>
      <c r="IE329" s="109"/>
      <c r="IF329" s="109"/>
      <c r="IG329" s="109"/>
      <c r="IH329" s="109"/>
      <c r="II329" s="109"/>
      <c r="IJ329" s="109"/>
      <c r="IK329" s="109"/>
      <c r="IL329" s="109"/>
      <c r="IM329" s="109"/>
      <c r="IN329" s="109"/>
      <c r="IO329" s="110"/>
      <c r="JA329" s="1" t="n">
        <f aca="false">JA328+1</f>
        <v>1929</v>
      </c>
      <c r="JB329" s="113" t="s">
        <v>87</v>
      </c>
      <c r="JC329" s="109"/>
      <c r="JD329" s="109"/>
      <c r="JE329" s="109"/>
      <c r="JF329" s="109"/>
      <c r="JG329" s="109"/>
      <c r="JH329" s="109"/>
      <c r="JI329" s="109"/>
      <c r="JJ329" s="109"/>
      <c r="JK329" s="109"/>
      <c r="JL329" s="109"/>
      <c r="JM329" s="109"/>
      <c r="JN329" s="109"/>
      <c r="JO329" s="110"/>
      <c r="KA329" s="1" t="n">
        <f aca="false">KA328+1</f>
        <v>1929</v>
      </c>
      <c r="KB329" s="111" t="n">
        <v>1929</v>
      </c>
      <c r="KC329" s="109"/>
      <c r="KD329" s="109"/>
      <c r="KE329" s="109"/>
      <c r="KF329" s="109"/>
      <c r="KG329" s="109"/>
      <c r="KH329" s="109"/>
      <c r="KI329" s="109"/>
      <c r="KJ329" s="109"/>
      <c r="KK329" s="109"/>
      <c r="KL329" s="109"/>
      <c r="KM329" s="109"/>
      <c r="KN329" s="109"/>
      <c r="KO329" s="110"/>
      <c r="LA329" s="1" t="n">
        <f aca="false">LA328+1</f>
        <v>1929</v>
      </c>
      <c r="LB329" s="113" t="s">
        <v>87</v>
      </c>
      <c r="LC329" s="109"/>
      <c r="LD329" s="109"/>
      <c r="LE329" s="109"/>
      <c r="LF329" s="109"/>
      <c r="LG329" s="109"/>
      <c r="LH329" s="109"/>
      <c r="LI329" s="109"/>
      <c r="LJ329" s="109"/>
      <c r="LK329" s="109"/>
      <c r="LL329" s="109"/>
      <c r="LM329" s="109"/>
      <c r="LN329" s="109"/>
      <c r="LO329" s="110"/>
      <c r="MA329" s="1" t="n">
        <f aca="false">MA328+1</f>
        <v>1929</v>
      </c>
      <c r="MB329" s="111" t="n">
        <v>1929</v>
      </c>
      <c r="MC329" s="109" t="n">
        <v>25.9</v>
      </c>
      <c r="MD329" s="109" t="n">
        <v>29.1</v>
      </c>
      <c r="ME329" s="109" t="n">
        <v>24.2</v>
      </c>
      <c r="MF329" s="109" t="n">
        <v>21.8</v>
      </c>
      <c r="MG329" s="109" t="n">
        <v>18.2</v>
      </c>
      <c r="MH329" s="109" t="n">
        <v>15.1</v>
      </c>
      <c r="MI329" s="109" t="n">
        <v>13.3</v>
      </c>
      <c r="MJ329" s="109" t="n">
        <v>14.8</v>
      </c>
      <c r="MK329" s="109" t="n">
        <v>17.6</v>
      </c>
      <c r="ML329" s="109" t="n">
        <v>19.7</v>
      </c>
      <c r="MM329" s="109" t="n">
        <v>21.3</v>
      </c>
      <c r="MN329" s="109" t="n">
        <v>23.2</v>
      </c>
      <c r="MO329" s="110" t="n">
        <f aca="false">SUM(MC329:MN329)/12</f>
        <v>20.35</v>
      </c>
      <c r="NA329" s="1" t="n">
        <f aca="false">NA328+1</f>
        <v>1929</v>
      </c>
      <c r="NB329" s="113" t="s">
        <v>87</v>
      </c>
      <c r="NC329" s="109"/>
      <c r="ND329" s="109"/>
      <c r="NE329" s="109"/>
      <c r="NF329" s="109"/>
      <c r="NG329" s="109"/>
      <c r="NH329" s="109"/>
      <c r="NI329" s="109"/>
      <c r="NJ329" s="109"/>
      <c r="NK329" s="109"/>
      <c r="NL329" s="109"/>
      <c r="NM329" s="109"/>
      <c r="NN329" s="109"/>
      <c r="NO329" s="110"/>
      <c r="OA329" s="5"/>
    </row>
    <row r="330" customFormat="false" ht="12.75" hidden="false" customHeight="false" outlineLevel="0" collapsed="false">
      <c r="A330" s="150" t="n">
        <f aca="false">A325+5</f>
        <v>1930</v>
      </c>
      <c r="B330" s="151" t="n">
        <f aca="false">AVERAGE(AO330,BO330,CO330,DO330,EO330,FO330,GO330,HO330,IO330,JO330,KO330,LO330,MO330,NO330)</f>
        <v>21.3702380952381</v>
      </c>
      <c r="C330" s="163" t="n">
        <f aca="false">AVERAGE(B326:B330)</f>
        <v>20.6671428571429</v>
      </c>
      <c r="D330" s="164" t="n">
        <f aca="false">AVERAGE(B321:B330)</f>
        <v>20.567380952381</v>
      </c>
      <c r="E330" s="151" t="n">
        <f aca="false">AVERAGE(B311:B330)</f>
        <v>20.5937979497355</v>
      </c>
      <c r="F330" s="165" t="n">
        <f aca="false">AVERAGE(B281:B330)</f>
        <v>20.8204451058201</v>
      </c>
      <c r="G330" s="159" t="n">
        <f aca="false">MAX(AC330:AN330,BC330:BN330,CC330:CN330,DC330:DN330,EC330:EN330,FC330:FN330,GC330:GN330,HC330:HN330,IC330:IN330,JC330:JN330,KC330:KN330,LC330:LN330,MC330:MN330,NC330:NN330)</f>
        <v>34.4</v>
      </c>
      <c r="H330" s="161" t="n">
        <f aca="false">MEDIAN(AC330:AN330,BC330:BN330,CC330:CN330,DC330:DN330,EC330:EN330,FC330:FN330,GC330:GN330,HC330:HN330,IC330:IN330,JC330:JN330,KC330:KN330,LC330:LN330,MC330:MN330,NC330:NN330)</f>
        <v>20.65</v>
      </c>
      <c r="I330" s="157" t="n">
        <f aca="false">MIN(AC330:AN330,BC330:BN330,CC330:CN330,DC330:DN330,EC330:EN330,FC330:FN330,GC330:GN330,HC330:HN330,IC330:IN330,JC330:JN330,KC330:KN330,LC330:LN330,MC330:MN330,NC330:NN330)</f>
        <v>13.2</v>
      </c>
      <c r="J330" s="162" t="n">
        <f aca="false">(G330+I330)/2</f>
        <v>23.8</v>
      </c>
      <c r="AA330" s="1" t="n">
        <f aca="false">AA329+1</f>
        <v>6</v>
      </c>
      <c r="AB330" s="108" t="n">
        <v>1930</v>
      </c>
      <c r="AC330" s="109" t="n">
        <v>27.9</v>
      </c>
      <c r="AD330" s="109" t="n">
        <v>32.3</v>
      </c>
      <c r="AE330" s="109" t="n">
        <v>28.3</v>
      </c>
      <c r="AF330" s="109" t="n">
        <v>23.1</v>
      </c>
      <c r="AG330" s="109" t="n">
        <v>20.6</v>
      </c>
      <c r="AH330" s="109" t="n">
        <v>16.9</v>
      </c>
      <c r="AI330" s="109" t="n">
        <v>16.1</v>
      </c>
      <c r="AJ330" s="109" t="n">
        <v>15.9</v>
      </c>
      <c r="AK330" s="109" t="n">
        <v>18.8</v>
      </c>
      <c r="AL330" s="109" t="n">
        <v>23.1</v>
      </c>
      <c r="AM330" s="109" t="n">
        <v>24.3</v>
      </c>
      <c r="AN330" s="109" t="n">
        <v>28.3</v>
      </c>
      <c r="AO330" s="110" t="n">
        <f aca="false">SUM(AC330:AN330)/12</f>
        <v>22.9666666666667</v>
      </c>
      <c r="BA330" s="1" t="n">
        <f aca="false">BA329+1</f>
        <v>1930</v>
      </c>
      <c r="BB330" s="111" t="n">
        <v>1930</v>
      </c>
      <c r="BC330" s="109" t="n">
        <v>29.1</v>
      </c>
      <c r="BD330" s="109" t="n">
        <v>32.6</v>
      </c>
      <c r="BE330" s="109" t="n">
        <v>28.7</v>
      </c>
      <c r="BF330" s="109" t="n">
        <v>21.9</v>
      </c>
      <c r="BG330" s="109" t="n">
        <v>18.2</v>
      </c>
      <c r="BH330" s="109" t="n">
        <v>14.6</v>
      </c>
      <c r="BI330" s="109" t="n">
        <v>14.2</v>
      </c>
      <c r="BJ330" s="109" t="n">
        <v>14.3</v>
      </c>
      <c r="BK330" s="109" t="n">
        <v>18.2</v>
      </c>
      <c r="BL330" s="109" t="n">
        <v>22.7</v>
      </c>
      <c r="BM330" s="109" t="n">
        <v>24.9</v>
      </c>
      <c r="BN330" s="109" t="n">
        <v>29.2</v>
      </c>
      <c r="BO330" s="110" t="n">
        <f aca="false">SUM(BC330:BN330)/12</f>
        <v>22.3833333333333</v>
      </c>
      <c r="CA330" s="1" t="n">
        <f aca="false">CA329+1</f>
        <v>1930</v>
      </c>
      <c r="CB330" s="112" t="n">
        <v>1930</v>
      </c>
      <c r="CC330" s="109" t="n">
        <v>21.6</v>
      </c>
      <c r="CD330" s="109" t="n">
        <v>23.6</v>
      </c>
      <c r="CE330" s="109" t="n">
        <v>21.2</v>
      </c>
      <c r="CF330" s="109" t="n">
        <v>19.6</v>
      </c>
      <c r="CG330" s="109" t="n">
        <v>17.2</v>
      </c>
      <c r="CH330" s="109" t="n">
        <v>14.7</v>
      </c>
      <c r="CI330" s="109" t="n">
        <v>15.7</v>
      </c>
      <c r="CJ330" s="109" t="n">
        <v>14.7</v>
      </c>
      <c r="CK330" s="109" t="n">
        <v>16.1</v>
      </c>
      <c r="CL330" s="109" t="n">
        <v>18.8</v>
      </c>
      <c r="CM330" s="109" t="n">
        <v>20.3</v>
      </c>
      <c r="CN330" s="109" t="n">
        <v>22.2</v>
      </c>
      <c r="CO330" s="110" t="n">
        <f aca="false">SUM(CC330:CN330)/12</f>
        <v>18.8083333333333</v>
      </c>
      <c r="DA330" s="1" t="n">
        <f aca="false">DA329+1</f>
        <v>1930</v>
      </c>
      <c r="DB330" s="111" t="n">
        <v>1930</v>
      </c>
      <c r="DC330" s="109" t="n">
        <v>30.9</v>
      </c>
      <c r="DD330" s="109" t="n">
        <v>34.4</v>
      </c>
      <c r="DE330" s="109" t="n">
        <v>29.9</v>
      </c>
      <c r="DF330" s="109" t="n">
        <v>23.4</v>
      </c>
      <c r="DG330" s="109" t="n">
        <v>20.1</v>
      </c>
      <c r="DH330" s="109" t="n">
        <v>16.3</v>
      </c>
      <c r="DI330" s="109" t="n">
        <v>15.7</v>
      </c>
      <c r="DJ330" s="109" t="n">
        <v>15.9</v>
      </c>
      <c r="DK330" s="109" t="n">
        <v>19.7</v>
      </c>
      <c r="DL330" s="109" t="n">
        <v>23.7</v>
      </c>
      <c r="DM330" s="109" t="n">
        <v>26.4</v>
      </c>
      <c r="DN330" s="109" t="n">
        <v>29.9</v>
      </c>
      <c r="DO330" s="110" t="n">
        <f aca="false">SUM(DC330:DN330)/12</f>
        <v>23.8583333333333</v>
      </c>
      <c r="EA330" s="1" t="n">
        <f aca="false">EA329+1</f>
        <v>1930</v>
      </c>
      <c r="EB330" s="111" t="n">
        <v>1930</v>
      </c>
      <c r="EC330" s="109"/>
      <c r="ED330" s="109"/>
      <c r="EE330" s="109"/>
      <c r="EF330" s="109"/>
      <c r="EG330" s="109"/>
      <c r="EH330" s="109"/>
      <c r="EI330" s="109"/>
      <c r="EJ330" s="109"/>
      <c r="EK330" s="109"/>
      <c r="EL330" s="109"/>
      <c r="EM330" s="109"/>
      <c r="EN330" s="109"/>
      <c r="EO330" s="110"/>
      <c r="FA330" s="1" t="n">
        <f aca="false">FA329+1</f>
        <v>1930</v>
      </c>
      <c r="FB330" s="111" t="n">
        <v>1930</v>
      </c>
      <c r="FC330" s="109" t="n">
        <v>26.2</v>
      </c>
      <c r="FD330" s="109" t="n">
        <v>29.8</v>
      </c>
      <c r="FE330" s="109" t="n">
        <v>26.2</v>
      </c>
      <c r="FF330" s="109" t="n">
        <v>20.6</v>
      </c>
      <c r="FG330" s="109" t="n">
        <v>17.2</v>
      </c>
      <c r="FH330" s="109" t="n">
        <v>13.6</v>
      </c>
      <c r="FI330" s="109" t="n">
        <v>13.4</v>
      </c>
      <c r="FJ330" s="109" t="n">
        <v>13.2</v>
      </c>
      <c r="FK330" s="109" t="n">
        <v>16.4</v>
      </c>
      <c r="FL330" s="109" t="n">
        <v>20.7</v>
      </c>
      <c r="FM330" s="109" t="n">
        <v>22.6</v>
      </c>
      <c r="FN330" s="109" t="n">
        <v>27.2</v>
      </c>
      <c r="FO330" s="110" t="n">
        <f aca="false">SUM(FC330:FN330)/12</f>
        <v>20.5916666666667</v>
      </c>
      <c r="GA330" s="1" t="n">
        <f aca="false">GA329+1</f>
        <v>1930</v>
      </c>
      <c r="GB330" s="113" t="s">
        <v>88</v>
      </c>
      <c r="GC330" s="109" t="n">
        <v>23.1</v>
      </c>
      <c r="GD330" s="109" t="n">
        <v>25.4</v>
      </c>
      <c r="GE330" s="109" t="n">
        <v>23.4</v>
      </c>
      <c r="GF330" s="109" t="n">
        <v>19.4</v>
      </c>
      <c r="GG330" s="109" t="n">
        <v>17.2</v>
      </c>
      <c r="GH330" s="109" t="n">
        <v>14.4</v>
      </c>
      <c r="GI330" s="109" t="n">
        <v>14.4</v>
      </c>
      <c r="GJ330" s="109" t="n">
        <v>14.3</v>
      </c>
      <c r="GK330" s="109" t="n">
        <v>16.4</v>
      </c>
      <c r="GL330" s="109" t="n">
        <v>20.1</v>
      </c>
      <c r="GM330" s="109" t="n">
        <v>19</v>
      </c>
      <c r="GN330" s="109" t="n">
        <v>22.9</v>
      </c>
      <c r="GO330" s="110" t="n">
        <f aca="false">SUM(GC330:GN330)/12</f>
        <v>19.1666666666667</v>
      </c>
      <c r="HA330" s="1" t="n">
        <f aca="false">HA329+1</f>
        <v>1930</v>
      </c>
      <c r="HB330" s="113" t="s">
        <v>88</v>
      </c>
      <c r="HC330" s="109"/>
      <c r="HD330" s="109"/>
      <c r="HE330" s="109"/>
      <c r="HF330" s="109"/>
      <c r="HG330" s="109"/>
      <c r="HH330" s="109"/>
      <c r="HI330" s="109"/>
      <c r="HJ330" s="109"/>
      <c r="HK330" s="109"/>
      <c r="HL330" s="109"/>
      <c r="HM330" s="109"/>
      <c r="HN330" s="109"/>
      <c r="HO330" s="110"/>
      <c r="IA330" s="1" t="n">
        <f aca="false">IA329+1</f>
        <v>1930</v>
      </c>
      <c r="IB330" s="111" t="n">
        <v>1930</v>
      </c>
      <c r="IC330" s="109"/>
      <c r="ID330" s="109"/>
      <c r="IE330" s="109"/>
      <c r="IF330" s="109"/>
      <c r="IG330" s="109"/>
      <c r="IH330" s="109"/>
      <c r="II330" s="109"/>
      <c r="IJ330" s="109"/>
      <c r="IK330" s="109"/>
      <c r="IL330" s="109"/>
      <c r="IM330" s="109"/>
      <c r="IN330" s="109"/>
      <c r="IO330" s="110"/>
      <c r="JA330" s="1" t="n">
        <f aca="false">JA329+1</f>
        <v>1930</v>
      </c>
      <c r="JB330" s="113" t="s">
        <v>88</v>
      </c>
      <c r="JC330" s="109"/>
      <c r="JD330" s="109"/>
      <c r="JE330" s="109"/>
      <c r="JF330" s="109"/>
      <c r="JG330" s="109"/>
      <c r="JH330" s="109"/>
      <c r="JI330" s="109"/>
      <c r="JJ330" s="109"/>
      <c r="JK330" s="109"/>
      <c r="JL330" s="109"/>
      <c r="JM330" s="109"/>
      <c r="JN330" s="109"/>
      <c r="JO330" s="110"/>
      <c r="KA330" s="1" t="n">
        <f aca="false">KA329+1</f>
        <v>1930</v>
      </c>
      <c r="KB330" s="111" t="n">
        <v>1930</v>
      </c>
      <c r="KC330" s="109"/>
      <c r="KD330" s="109"/>
      <c r="KE330" s="109"/>
      <c r="KF330" s="109"/>
      <c r="KG330" s="109"/>
      <c r="KH330" s="109"/>
      <c r="KI330" s="109"/>
      <c r="KJ330" s="109"/>
      <c r="KK330" s="109"/>
      <c r="KL330" s="109"/>
      <c r="KM330" s="109"/>
      <c r="KN330" s="109"/>
      <c r="KO330" s="110"/>
      <c r="LA330" s="1" t="n">
        <f aca="false">LA329+1</f>
        <v>1930</v>
      </c>
      <c r="LB330" s="113" t="s">
        <v>88</v>
      </c>
      <c r="LC330" s="109"/>
      <c r="LD330" s="109"/>
      <c r="LE330" s="109"/>
      <c r="LF330" s="109"/>
      <c r="LG330" s="109"/>
      <c r="LH330" s="109"/>
      <c r="LI330" s="109"/>
      <c r="LJ330" s="109"/>
      <c r="LK330" s="109"/>
      <c r="LL330" s="109"/>
      <c r="LM330" s="109"/>
      <c r="LN330" s="109"/>
      <c r="LO330" s="110"/>
      <c r="MA330" s="1" t="n">
        <f aca="false">MA329+1</f>
        <v>1930</v>
      </c>
      <c r="MB330" s="111" t="n">
        <v>1930</v>
      </c>
      <c r="MC330" s="109" t="n">
        <v>26.3</v>
      </c>
      <c r="MD330" s="109" t="n">
        <v>29.1</v>
      </c>
      <c r="ME330" s="109" t="n">
        <v>26.2</v>
      </c>
      <c r="MF330" s="109" t="n">
        <v>21.7</v>
      </c>
      <c r="MG330" s="109" t="n">
        <v>19.5</v>
      </c>
      <c r="MH330" s="109" t="n">
        <v>15.6</v>
      </c>
      <c r="MI330" s="109" t="n">
        <v>15.8</v>
      </c>
      <c r="MJ330" s="109" t="n">
        <v>15.3</v>
      </c>
      <c r="MK330" s="109" t="n">
        <v>18.7</v>
      </c>
      <c r="ML330" s="109" t="n">
        <v>22.6</v>
      </c>
      <c r="MM330" s="109" t="n">
        <v>24</v>
      </c>
      <c r="MN330" s="109" t="n">
        <v>27</v>
      </c>
      <c r="MO330" s="110" t="n">
        <f aca="false">SUM(MC330:MN330)/12</f>
        <v>21.8166666666667</v>
      </c>
      <c r="NA330" s="1" t="n">
        <f aca="false">NA329+1</f>
        <v>1930</v>
      </c>
      <c r="NB330" s="113" t="s">
        <v>88</v>
      </c>
      <c r="NC330" s="109"/>
      <c r="ND330" s="109"/>
      <c r="NE330" s="109"/>
      <c r="NF330" s="109"/>
      <c r="NG330" s="109"/>
      <c r="NH330" s="109"/>
      <c r="NI330" s="109"/>
      <c r="NJ330" s="109"/>
      <c r="NK330" s="109"/>
      <c r="NL330" s="109"/>
      <c r="NM330" s="109"/>
      <c r="NN330" s="109"/>
      <c r="NO330" s="110"/>
      <c r="OA330" s="5"/>
    </row>
    <row r="331" customFormat="false" ht="12.75" hidden="false" customHeight="false" outlineLevel="0" collapsed="false">
      <c r="A331" s="150"/>
      <c r="B331" s="151" t="n">
        <f aca="false">AVERAGE(AO331,BO331,CO331,DO331,EO331,FO331,GO331,HO331,IO331,JO331,KO331,LO331,MO331,NO331)</f>
        <v>20.05</v>
      </c>
      <c r="C331" s="163" t="n">
        <f aca="false">AVERAGE(B327:B331)</f>
        <v>20.545</v>
      </c>
      <c r="D331" s="164" t="n">
        <f aca="false">AVERAGE(B322:B331)</f>
        <v>20.4413095238095</v>
      </c>
      <c r="E331" s="151" t="n">
        <f aca="false">AVERAGE(B312:B331)</f>
        <v>20.5732979497355</v>
      </c>
      <c r="F331" s="165" t="n">
        <f aca="false">AVERAGE(B282:B331)</f>
        <v>20.8077784391534</v>
      </c>
      <c r="G331" s="159" t="n">
        <f aca="false">MAX(AC331:AN331,BC331:BN331,CC331:CN331,DC331:DN331,EC331:EN331,FC331:FN331,GC331:GN331,HC331:HN331,IC331:IN331,JC331:JN331,KC331:KN331,LC331:LN331,MC331:MN331,NC331:NN331)</f>
        <v>32.9</v>
      </c>
      <c r="H331" s="161" t="n">
        <f aca="false">MEDIAN(AC331:AN331,BC331:BN331,CC331:CN331,DC331:DN331,EC331:EN331,FC331:FN331,GC331:GN331,HC331:HN331,IC331:IN331,JC331:JN331,KC331:KN331,LC331:LN331,MC331:MN331,NC331:NN331)</f>
        <v>19.85</v>
      </c>
      <c r="I331" s="157" t="n">
        <f aca="false">MIN(AC331:AN331,BC331:BN331,CC331:CN331,DC331:DN331,EC331:EN331,FC331:FN331,GC331:GN331,HC331:HN331,IC331:IN331,JC331:JN331,KC331:KN331,LC331:LN331,MC331:MN331,NC331:NN331)</f>
        <v>11.1</v>
      </c>
      <c r="J331" s="162" t="n">
        <f aca="false">(G331+I331)/2</f>
        <v>22</v>
      </c>
      <c r="AA331" s="1" t="n">
        <f aca="false">AA330+1</f>
        <v>7</v>
      </c>
      <c r="AB331" s="108" t="n">
        <v>1931</v>
      </c>
      <c r="AC331" s="109" t="n">
        <v>26.3</v>
      </c>
      <c r="AD331" s="109" t="n">
        <v>27.2</v>
      </c>
      <c r="AE331" s="109" t="n">
        <v>25.1</v>
      </c>
      <c r="AF331" s="109" t="n">
        <v>22</v>
      </c>
      <c r="AG331" s="109" t="n">
        <v>18.3</v>
      </c>
      <c r="AH331" s="109" t="n">
        <v>15</v>
      </c>
      <c r="AI331" s="109" t="n">
        <v>14.2</v>
      </c>
      <c r="AJ331" s="109" t="n">
        <v>15.5</v>
      </c>
      <c r="AK331" s="109" t="n">
        <v>17.9</v>
      </c>
      <c r="AL331" s="109" t="n">
        <v>20.2</v>
      </c>
      <c r="AM331" s="109" t="n">
        <v>23.9</v>
      </c>
      <c r="AN331" s="109" t="n">
        <v>29.6</v>
      </c>
      <c r="AO331" s="110" t="n">
        <f aca="false">SUM(AC331:AN331)/12</f>
        <v>21.2666666666667</v>
      </c>
      <c r="BA331" s="1" t="n">
        <f aca="false">BA330+1</f>
        <v>1931</v>
      </c>
      <c r="BB331" s="111" t="n">
        <v>1931</v>
      </c>
      <c r="BC331" s="109" t="n">
        <v>26.8</v>
      </c>
      <c r="BD331" s="109" t="n">
        <v>27.8</v>
      </c>
      <c r="BE331" s="109" t="n">
        <v>24.8</v>
      </c>
      <c r="BF331" s="109" t="n">
        <v>20.9</v>
      </c>
      <c r="BG331" s="109" t="n">
        <v>16.3</v>
      </c>
      <c r="BH331" s="109" t="n">
        <v>12.7</v>
      </c>
      <c r="BI331" s="109" t="n">
        <v>12.1</v>
      </c>
      <c r="BJ331" s="109" t="n">
        <v>13.8</v>
      </c>
      <c r="BK331" s="109" t="n">
        <v>17.1</v>
      </c>
      <c r="BL331" s="109" t="n">
        <v>20.1</v>
      </c>
      <c r="BM331" s="109" t="n">
        <v>24.4</v>
      </c>
      <c r="BN331" s="109" t="n">
        <v>30.9</v>
      </c>
      <c r="BO331" s="110" t="n">
        <f aca="false">SUM(BC331:BN331)/12</f>
        <v>20.6416666666667</v>
      </c>
      <c r="CA331" s="1" t="n">
        <f aca="false">CA330+1</f>
        <v>1931</v>
      </c>
      <c r="CB331" s="112" t="n">
        <v>1931</v>
      </c>
      <c r="CC331" s="109" t="n">
        <v>22.3</v>
      </c>
      <c r="CD331" s="109" t="n">
        <v>22.6</v>
      </c>
      <c r="CE331" s="109" t="n">
        <v>20</v>
      </c>
      <c r="CF331" s="109" t="n">
        <v>19</v>
      </c>
      <c r="CG331" s="109" t="n">
        <v>17.1</v>
      </c>
      <c r="CH331" s="109" t="n">
        <v>14.3</v>
      </c>
      <c r="CI331" s="109" t="n">
        <v>13.7</v>
      </c>
      <c r="CJ331" s="109" t="n">
        <v>14.2</v>
      </c>
      <c r="CK331" s="109" t="n">
        <v>15.9</v>
      </c>
      <c r="CL331" s="109" t="n">
        <v>17.6</v>
      </c>
      <c r="CM331" s="109" t="n">
        <v>18.9</v>
      </c>
      <c r="CN331" s="109" t="n">
        <v>21.8</v>
      </c>
      <c r="CO331" s="110" t="n">
        <f aca="false">SUM(CC331:CN331)/12</f>
        <v>18.1166666666667</v>
      </c>
      <c r="DA331" s="1" t="n">
        <f aca="false">DA330+1</f>
        <v>1931</v>
      </c>
      <c r="DB331" s="111" t="n">
        <v>1931</v>
      </c>
      <c r="DC331" s="109" t="n">
        <v>28.5</v>
      </c>
      <c r="DD331" s="109" t="n">
        <v>30.1</v>
      </c>
      <c r="DE331" s="109" t="n">
        <v>26.9</v>
      </c>
      <c r="DF331" s="109" t="n">
        <v>22.3</v>
      </c>
      <c r="DG331" s="109" t="n">
        <v>18</v>
      </c>
      <c r="DH331" s="109" t="n">
        <v>14.3</v>
      </c>
      <c r="DI331" s="109" t="n">
        <v>13.7</v>
      </c>
      <c r="DJ331" s="109" t="n">
        <v>15.2</v>
      </c>
      <c r="DK331" s="109" t="n">
        <v>18.9</v>
      </c>
      <c r="DL331" s="109" t="n">
        <v>22.6</v>
      </c>
      <c r="DM331" s="109" t="n">
        <v>26.3</v>
      </c>
      <c r="DN331" s="109" t="n">
        <v>32.9</v>
      </c>
      <c r="DO331" s="110" t="n">
        <f aca="false">SUM(DC331:DN331)/12</f>
        <v>22.475</v>
      </c>
      <c r="EA331" s="1" t="n">
        <f aca="false">EA330+1</f>
        <v>1931</v>
      </c>
      <c r="EB331" s="111" t="n">
        <v>1931</v>
      </c>
      <c r="EC331" s="109"/>
      <c r="ED331" s="109"/>
      <c r="EE331" s="109"/>
      <c r="EF331" s="109"/>
      <c r="EG331" s="109"/>
      <c r="EH331" s="109"/>
      <c r="EI331" s="109"/>
      <c r="EJ331" s="109"/>
      <c r="EK331" s="109"/>
      <c r="EL331" s="109"/>
      <c r="EM331" s="109"/>
      <c r="EN331" s="109"/>
      <c r="EO331" s="110"/>
      <c r="FA331" s="1" t="n">
        <f aca="false">FA330+1</f>
        <v>1931</v>
      </c>
      <c r="FB331" s="111" t="n">
        <v>1931</v>
      </c>
      <c r="FC331" s="109" t="n">
        <v>24.8</v>
      </c>
      <c r="FD331" s="109" t="n">
        <v>25.9</v>
      </c>
      <c r="FE331" s="109" t="n">
        <v>23.2</v>
      </c>
      <c r="FF331" s="109" t="n">
        <v>20.1</v>
      </c>
      <c r="FG331" s="109" t="n">
        <v>15.4</v>
      </c>
      <c r="FH331" s="109" t="n">
        <v>12</v>
      </c>
      <c r="FI331" s="109" t="n">
        <v>11.1</v>
      </c>
      <c r="FJ331" s="109" t="n">
        <v>12.8</v>
      </c>
      <c r="FK331" s="109" t="n">
        <v>15.7</v>
      </c>
      <c r="FL331" s="109" t="n">
        <v>18.6</v>
      </c>
      <c r="FM331" s="109" t="n">
        <v>22.1</v>
      </c>
      <c r="FN331" s="109" t="n">
        <v>27.7</v>
      </c>
      <c r="FO331" s="110" t="n">
        <f aca="false">SUM(FC331:FN331)/12</f>
        <v>19.1166666666667</v>
      </c>
      <c r="GA331" s="1" t="n">
        <f aca="false">GA330+1</f>
        <v>1931</v>
      </c>
      <c r="GB331" s="113" t="s">
        <v>89</v>
      </c>
      <c r="GC331" s="109" t="n">
        <v>21.4</v>
      </c>
      <c r="GD331" s="109" t="n">
        <v>23</v>
      </c>
      <c r="GE331" s="109" t="n">
        <v>21</v>
      </c>
      <c r="GF331" s="109" t="n">
        <v>19.4</v>
      </c>
      <c r="GG331" s="109" t="n">
        <v>16.3</v>
      </c>
      <c r="GH331" s="109" t="n">
        <v>13.6</v>
      </c>
      <c r="GI331" s="109" t="n">
        <v>13.1</v>
      </c>
      <c r="GJ331" s="109" t="n">
        <v>14</v>
      </c>
      <c r="GK331" s="109" t="n">
        <v>15.9</v>
      </c>
      <c r="GL331" s="109" t="n">
        <v>17.6</v>
      </c>
      <c r="GM331" s="109" t="n">
        <v>19.7</v>
      </c>
      <c r="GN331" s="109" t="n">
        <v>23.3</v>
      </c>
      <c r="GO331" s="110" t="n">
        <f aca="false">SUM(GC331:GN331)/12</f>
        <v>18.1916666666667</v>
      </c>
      <c r="HA331" s="1" t="n">
        <f aca="false">HA330+1</f>
        <v>1931</v>
      </c>
      <c r="HB331" s="113" t="s">
        <v>89</v>
      </c>
      <c r="HC331" s="109"/>
      <c r="HD331" s="109"/>
      <c r="HE331" s="109"/>
      <c r="HF331" s="109"/>
      <c r="HG331" s="109"/>
      <c r="HH331" s="109"/>
      <c r="HI331" s="109"/>
      <c r="HJ331" s="109"/>
      <c r="HK331" s="109"/>
      <c r="HL331" s="109"/>
      <c r="HM331" s="109"/>
      <c r="HN331" s="109"/>
      <c r="HO331" s="110"/>
      <c r="IA331" s="1" t="n">
        <f aca="false">IA330+1</f>
        <v>1931</v>
      </c>
      <c r="IB331" s="111" t="n">
        <v>1931</v>
      </c>
      <c r="IC331" s="109"/>
      <c r="ID331" s="109"/>
      <c r="IE331" s="109"/>
      <c r="IF331" s="109"/>
      <c r="IG331" s="109"/>
      <c r="IH331" s="109"/>
      <c r="II331" s="109"/>
      <c r="IJ331" s="109"/>
      <c r="IK331" s="109"/>
      <c r="IL331" s="109"/>
      <c r="IM331" s="109"/>
      <c r="IN331" s="109"/>
      <c r="IO331" s="110"/>
      <c r="JA331" s="1" t="n">
        <f aca="false">JA330+1</f>
        <v>1931</v>
      </c>
      <c r="JB331" s="113" t="s">
        <v>89</v>
      </c>
      <c r="JC331" s="109"/>
      <c r="JD331" s="109"/>
      <c r="JE331" s="109"/>
      <c r="JF331" s="109"/>
      <c r="JG331" s="109"/>
      <c r="JH331" s="109"/>
      <c r="JI331" s="109"/>
      <c r="JJ331" s="109"/>
      <c r="JK331" s="109"/>
      <c r="JL331" s="109"/>
      <c r="JM331" s="109"/>
      <c r="JN331" s="109"/>
      <c r="JO331" s="110"/>
      <c r="KA331" s="1" t="n">
        <f aca="false">KA330+1</f>
        <v>1931</v>
      </c>
      <c r="KB331" s="111" t="n">
        <v>1931</v>
      </c>
      <c r="KC331" s="109"/>
      <c r="KD331" s="109"/>
      <c r="KE331" s="109"/>
      <c r="KF331" s="109"/>
      <c r="KG331" s="109"/>
      <c r="KH331" s="109"/>
      <c r="KI331" s="109"/>
      <c r="KJ331" s="109"/>
      <c r="KK331" s="109"/>
      <c r="KL331" s="109"/>
      <c r="KM331" s="109"/>
      <c r="KN331" s="109"/>
      <c r="KO331" s="110"/>
      <c r="LA331" s="1" t="n">
        <f aca="false">LA330+1</f>
        <v>1931</v>
      </c>
      <c r="LB331" s="113" t="s">
        <v>89</v>
      </c>
      <c r="LC331" s="109"/>
      <c r="LD331" s="109"/>
      <c r="LE331" s="109"/>
      <c r="LF331" s="109"/>
      <c r="LG331" s="109"/>
      <c r="LH331" s="109"/>
      <c r="LI331" s="109"/>
      <c r="LJ331" s="109"/>
      <c r="LK331" s="109"/>
      <c r="LL331" s="109"/>
      <c r="LM331" s="109"/>
      <c r="LN331" s="109"/>
      <c r="LO331" s="110"/>
      <c r="MA331" s="1" t="n">
        <f aca="false">MA330+1</f>
        <v>1931</v>
      </c>
      <c r="MB331" s="111" t="n">
        <v>1931</v>
      </c>
      <c r="MC331" s="109" t="n">
        <v>25.5</v>
      </c>
      <c r="MD331" s="109" t="n">
        <v>26.7</v>
      </c>
      <c r="ME331" s="109" t="n">
        <v>24.1</v>
      </c>
      <c r="MF331" s="109" t="n">
        <v>21.8</v>
      </c>
      <c r="MG331" s="109" t="n">
        <v>17.7</v>
      </c>
      <c r="MH331" s="109" t="n">
        <v>14.4</v>
      </c>
      <c r="MI331" s="109" t="n">
        <v>13.4</v>
      </c>
      <c r="MJ331" s="109" t="n">
        <v>15.4</v>
      </c>
      <c r="MK331" s="109" t="n">
        <v>17.4</v>
      </c>
      <c r="ML331" s="109" t="n">
        <v>20</v>
      </c>
      <c r="MM331" s="109" t="n">
        <v>22.9</v>
      </c>
      <c r="MN331" s="109" t="n">
        <v>27.2</v>
      </c>
      <c r="MO331" s="110" t="n">
        <f aca="false">SUM(MC331:MN331)/12</f>
        <v>20.5416666666667</v>
      </c>
      <c r="NA331" s="1" t="n">
        <f aca="false">NA330+1</f>
        <v>1931</v>
      </c>
      <c r="NB331" s="113" t="s">
        <v>89</v>
      </c>
      <c r="NC331" s="109"/>
      <c r="ND331" s="109"/>
      <c r="NE331" s="109"/>
      <c r="NF331" s="109"/>
      <c r="NG331" s="109"/>
      <c r="NH331" s="109"/>
      <c r="NI331" s="109"/>
      <c r="NJ331" s="109"/>
      <c r="NK331" s="109"/>
      <c r="NL331" s="109"/>
      <c r="NM331" s="109"/>
      <c r="NN331" s="109"/>
      <c r="NO331" s="110"/>
      <c r="OA331" s="5"/>
    </row>
    <row r="332" customFormat="false" ht="12.75" hidden="false" customHeight="false" outlineLevel="0" collapsed="false">
      <c r="A332" s="150"/>
      <c r="B332" s="151" t="n">
        <f aca="false">AVERAGE(AO332,BO332,CO332,DO332,EO332,FO332,GO332,HO332,IO332,JO332,KO332,LO332,MO332,NO332)</f>
        <v>20.1095238095238</v>
      </c>
      <c r="C332" s="163" t="n">
        <f aca="false">AVERAGE(B328:B332)</f>
        <v>20.4357142857143</v>
      </c>
      <c r="D332" s="164" t="n">
        <f aca="false">AVERAGE(B323:B332)</f>
        <v>20.3859523809524</v>
      </c>
      <c r="E332" s="151" t="n">
        <f aca="false">AVERAGE(B313:B332)</f>
        <v>20.5522741402116</v>
      </c>
      <c r="F332" s="165" t="n">
        <f aca="false">AVERAGE(B283:B332)</f>
        <v>20.7889133597884</v>
      </c>
      <c r="G332" s="159" t="n">
        <f aca="false">MAX(AC332:AN332,BC332:BN332,CC332:CN332,DC332:DN332,EC332:EN332,FC332:FN332,GC332:GN332,HC332:HN332,IC332:IN332,JC332:JN332,KC332:KN332,LC332:LN332,MC332:MN332,NC332:NN332)</f>
        <v>34.8</v>
      </c>
      <c r="H332" s="161" t="n">
        <f aca="false">MEDIAN(AC332:AN332,BC332:BN332,CC332:CN332,DC332:DN332,EC332:EN332,FC332:FN332,GC332:GN332,HC332:HN332,IC332:IN332,JC332:JN332,KC332:KN332,LC332:LN332,MC332:MN332,NC332:NN332)</f>
        <v>19.15</v>
      </c>
      <c r="I332" s="157" t="n">
        <f aca="false">MIN(AC332:AN332,BC332:BN332,CC332:CN332,DC332:DN332,EC332:EN332,FC332:FN332,GC332:GN332,HC332:HN332,IC332:IN332,JC332:JN332,KC332:KN332,LC332:LN332,MC332:MN332,NC332:NN332)</f>
        <v>12.1</v>
      </c>
      <c r="J332" s="162" t="n">
        <f aca="false">(G332+I332)/2</f>
        <v>23.45</v>
      </c>
      <c r="AA332" s="1" t="n">
        <f aca="false">AA331+1</f>
        <v>8</v>
      </c>
      <c r="AB332" s="108" t="n">
        <v>1932</v>
      </c>
      <c r="AC332" s="109" t="n">
        <v>31.9</v>
      </c>
      <c r="AD332" s="109" t="n">
        <v>25</v>
      </c>
      <c r="AE332" s="109" t="n">
        <v>25.9</v>
      </c>
      <c r="AF332" s="109" t="n">
        <v>20.2</v>
      </c>
      <c r="AG332" s="109" t="n">
        <v>20.7</v>
      </c>
      <c r="AH332" s="109" t="n">
        <v>15.7</v>
      </c>
      <c r="AI332" s="109" t="n">
        <v>14.9</v>
      </c>
      <c r="AJ332" s="109" t="n">
        <v>15.7</v>
      </c>
      <c r="AK332" s="109" t="n">
        <v>18.5</v>
      </c>
      <c r="AL332" s="109" t="n">
        <v>18.6</v>
      </c>
      <c r="AM332" s="109" t="n">
        <v>24.4</v>
      </c>
      <c r="AN332" s="109" t="n">
        <v>25.5</v>
      </c>
      <c r="AO332" s="110" t="n">
        <f aca="false">SUM(AC332:AN332)/12</f>
        <v>21.4166666666667</v>
      </c>
      <c r="BA332" s="1" t="n">
        <f aca="false">BA331+1</f>
        <v>1932</v>
      </c>
      <c r="BB332" s="111" t="n">
        <v>1932</v>
      </c>
      <c r="BC332" s="109" t="n">
        <v>33.2</v>
      </c>
      <c r="BD332" s="109" t="n">
        <v>25.2</v>
      </c>
      <c r="BE332" s="109" t="n">
        <v>26.4</v>
      </c>
      <c r="BF332" s="109" t="n">
        <v>18.9</v>
      </c>
      <c r="BG332" s="109" t="n">
        <v>18.3</v>
      </c>
      <c r="BH332" s="109" t="n">
        <v>13.3</v>
      </c>
      <c r="BI332" s="109" t="n">
        <v>12.3</v>
      </c>
      <c r="BJ332" s="109" t="n">
        <v>13.8</v>
      </c>
      <c r="BK332" s="109" t="n">
        <v>17.2</v>
      </c>
      <c r="BL332" s="109" t="n">
        <v>17.2</v>
      </c>
      <c r="BM332" s="109" t="n">
        <v>25.4</v>
      </c>
      <c r="BN332" s="109" t="n">
        <v>26.3</v>
      </c>
      <c r="BO332" s="110" t="n">
        <f aca="false">SUM(BC332:BN332)/12</f>
        <v>20.625</v>
      </c>
      <c r="CA332" s="1" t="n">
        <f aca="false">CA331+1</f>
        <v>1932</v>
      </c>
      <c r="CB332" s="112" t="n">
        <v>1932</v>
      </c>
      <c r="CC332" s="109" t="n">
        <v>24.2</v>
      </c>
      <c r="CD332" s="109" t="n">
        <v>21.8</v>
      </c>
      <c r="CE332" s="109" t="n">
        <v>21.4</v>
      </c>
      <c r="CF332" s="109" t="n">
        <v>18.3</v>
      </c>
      <c r="CG332" s="109" t="n">
        <v>17.3</v>
      </c>
      <c r="CH332" s="109" t="n">
        <v>14.8</v>
      </c>
      <c r="CI332" s="109" t="n">
        <v>13.9</v>
      </c>
      <c r="CJ332" s="109" t="n">
        <v>13.9</v>
      </c>
      <c r="CK332" s="109" t="n">
        <v>15.5</v>
      </c>
      <c r="CL332" s="109" t="n">
        <v>15.9</v>
      </c>
      <c r="CM332" s="109" t="n">
        <v>19.3</v>
      </c>
      <c r="CN332" s="109" t="n">
        <v>21.4</v>
      </c>
      <c r="CO332" s="110" t="n">
        <f aca="false">SUM(CC332:CN332)/12</f>
        <v>18.1416666666667</v>
      </c>
      <c r="DA332" s="1" t="n">
        <f aca="false">DA331+1</f>
        <v>1932</v>
      </c>
      <c r="DB332" s="111" t="n">
        <v>1932</v>
      </c>
      <c r="DC332" s="109" t="n">
        <v>34.8</v>
      </c>
      <c r="DD332" s="109" t="n">
        <v>27.1</v>
      </c>
      <c r="DE332" s="109" t="n">
        <v>27.7</v>
      </c>
      <c r="DF332" s="109" t="n">
        <v>20.8</v>
      </c>
      <c r="DG332" s="109" t="n">
        <v>19.1</v>
      </c>
      <c r="DH332" s="109" t="n">
        <v>14.7</v>
      </c>
      <c r="DI332" s="109" t="n">
        <v>14.6</v>
      </c>
      <c r="DJ332" s="109" t="n">
        <v>15.2</v>
      </c>
      <c r="DK332" s="109" t="n">
        <v>19.9</v>
      </c>
      <c r="DL332" s="109" t="n">
        <v>20</v>
      </c>
      <c r="DM332" s="109" t="n">
        <v>27.2</v>
      </c>
      <c r="DN332" s="109" t="n">
        <v>28.5</v>
      </c>
      <c r="DO332" s="110" t="n">
        <f aca="false">SUM(DC332:DN332)/12</f>
        <v>22.4666666666667</v>
      </c>
      <c r="EA332" s="1" t="n">
        <f aca="false">EA331+1</f>
        <v>1932</v>
      </c>
      <c r="EB332" s="111" t="n">
        <v>1932</v>
      </c>
      <c r="EC332" s="109"/>
      <c r="ED332" s="109"/>
      <c r="EE332" s="109"/>
      <c r="EF332" s="109"/>
      <c r="EG332" s="109"/>
      <c r="EH332" s="109"/>
      <c r="EI332" s="109"/>
      <c r="EJ332" s="109"/>
      <c r="EK332" s="109"/>
      <c r="EL332" s="109"/>
      <c r="EM332" s="109"/>
      <c r="EN332" s="109"/>
      <c r="EO332" s="110"/>
      <c r="FA332" s="1" t="n">
        <f aca="false">FA331+1</f>
        <v>1932</v>
      </c>
      <c r="FB332" s="111" t="n">
        <v>1932</v>
      </c>
      <c r="FC332" s="109" t="n">
        <v>30.2</v>
      </c>
      <c r="FD332" s="109" t="n">
        <v>23.6</v>
      </c>
      <c r="FE332" s="109" t="n">
        <v>24.7</v>
      </c>
      <c r="FF332" s="109" t="n">
        <v>17.7</v>
      </c>
      <c r="FG332" s="109" t="n">
        <v>17.3</v>
      </c>
      <c r="FH332" s="109" t="n">
        <v>12.8</v>
      </c>
      <c r="FI332" s="109" t="n">
        <v>12.1</v>
      </c>
      <c r="FJ332" s="109" t="n">
        <v>13.1</v>
      </c>
      <c r="FK332" s="109" t="n">
        <v>16.7</v>
      </c>
      <c r="FL332" s="109" t="n">
        <v>15.7</v>
      </c>
      <c r="FM332" s="109" t="n">
        <v>22.6</v>
      </c>
      <c r="FN332" s="109" t="n">
        <v>24.2</v>
      </c>
      <c r="FO332" s="110" t="n">
        <f aca="false">SUM(FC332:FN332)/12</f>
        <v>19.225</v>
      </c>
      <c r="GA332" s="1" t="n">
        <f aca="false">GA331+1</f>
        <v>1932</v>
      </c>
      <c r="GB332" s="113" t="s">
        <v>90</v>
      </c>
      <c r="GC332" s="109" t="n">
        <v>25.2</v>
      </c>
      <c r="GD332" s="109" t="n">
        <v>21.2</v>
      </c>
      <c r="GE332" s="109" t="n">
        <v>21.5</v>
      </c>
      <c r="GF332" s="109" t="n">
        <v>18.5</v>
      </c>
      <c r="GG332" s="109" t="n">
        <v>17.4</v>
      </c>
      <c r="GH332" s="109" t="n">
        <v>14</v>
      </c>
      <c r="GI332" s="109" t="n">
        <v>13.4</v>
      </c>
      <c r="GJ332" s="109" t="n">
        <v>14.1</v>
      </c>
      <c r="GK332" s="109" t="n">
        <v>17</v>
      </c>
      <c r="GL332" s="109" t="n">
        <v>15.9</v>
      </c>
      <c r="GM332" s="109" t="n">
        <v>20.6</v>
      </c>
      <c r="GN332" s="109" t="n">
        <v>20.9</v>
      </c>
      <c r="GO332" s="110" t="n">
        <f aca="false">SUM(GC332:GN332)/12</f>
        <v>18.3083333333333</v>
      </c>
      <c r="HA332" s="1" t="n">
        <f aca="false">HA331+1</f>
        <v>1932</v>
      </c>
      <c r="HB332" s="113" t="s">
        <v>90</v>
      </c>
      <c r="HC332" s="109"/>
      <c r="HD332" s="109"/>
      <c r="HE332" s="109"/>
      <c r="HF332" s="109"/>
      <c r="HG332" s="109"/>
      <c r="HH332" s="109"/>
      <c r="HI332" s="109"/>
      <c r="HJ332" s="109"/>
      <c r="HK332" s="109"/>
      <c r="HL332" s="109"/>
      <c r="HM332" s="109"/>
      <c r="HN332" s="109"/>
      <c r="HO332" s="110"/>
      <c r="IA332" s="1" t="n">
        <f aca="false">IA331+1</f>
        <v>1932</v>
      </c>
      <c r="IB332" s="111" t="n">
        <v>1932</v>
      </c>
      <c r="IC332" s="109"/>
      <c r="ID332" s="109"/>
      <c r="IE332" s="109"/>
      <c r="IF332" s="109"/>
      <c r="IG332" s="109"/>
      <c r="IH332" s="109"/>
      <c r="II332" s="109"/>
      <c r="IJ332" s="109"/>
      <c r="IK332" s="109"/>
      <c r="IL332" s="109"/>
      <c r="IM332" s="109"/>
      <c r="IN332" s="109"/>
      <c r="IO332" s="110"/>
      <c r="JA332" s="1" t="n">
        <f aca="false">JA331+1</f>
        <v>1932</v>
      </c>
      <c r="JB332" s="113" t="s">
        <v>90</v>
      </c>
      <c r="JC332" s="109"/>
      <c r="JD332" s="109"/>
      <c r="JE332" s="109"/>
      <c r="JF332" s="109"/>
      <c r="JG332" s="109"/>
      <c r="JH332" s="109"/>
      <c r="JI332" s="109"/>
      <c r="JJ332" s="109"/>
      <c r="JK332" s="109"/>
      <c r="JL332" s="109"/>
      <c r="JM332" s="109"/>
      <c r="JN332" s="109"/>
      <c r="JO332" s="110"/>
      <c r="KA332" s="1" t="n">
        <f aca="false">KA331+1</f>
        <v>1932</v>
      </c>
      <c r="KB332" s="111" t="n">
        <v>1932</v>
      </c>
      <c r="KC332" s="109"/>
      <c r="KD332" s="109"/>
      <c r="KE332" s="109"/>
      <c r="KF332" s="109"/>
      <c r="KG332" s="109"/>
      <c r="KH332" s="109"/>
      <c r="KI332" s="109"/>
      <c r="KJ332" s="109"/>
      <c r="KK332" s="109"/>
      <c r="KL332" s="109"/>
      <c r="KM332" s="109"/>
      <c r="KN332" s="109"/>
      <c r="KO332" s="110"/>
      <c r="LA332" s="1" t="n">
        <f aca="false">LA331+1</f>
        <v>1932</v>
      </c>
      <c r="LB332" s="113" t="s">
        <v>90</v>
      </c>
      <c r="LC332" s="109"/>
      <c r="LD332" s="109"/>
      <c r="LE332" s="109"/>
      <c r="LF332" s="109"/>
      <c r="LG332" s="109"/>
      <c r="LH332" s="109"/>
      <c r="LI332" s="109"/>
      <c r="LJ332" s="109"/>
      <c r="LK332" s="109"/>
      <c r="LL332" s="109"/>
      <c r="LM332" s="109"/>
      <c r="LN332" s="109"/>
      <c r="LO332" s="110"/>
      <c r="MA332" s="1" t="n">
        <f aca="false">MA331+1</f>
        <v>1932</v>
      </c>
      <c r="MB332" s="111" t="n">
        <v>1932</v>
      </c>
      <c r="MC332" s="109" t="n">
        <v>29.9</v>
      </c>
      <c r="MD332" s="109" t="n">
        <v>24.3</v>
      </c>
      <c r="ME332" s="109" t="n">
        <v>25.6</v>
      </c>
      <c r="MF332" s="109" t="n">
        <v>19.9</v>
      </c>
      <c r="MG332" s="109" t="n">
        <v>19.2</v>
      </c>
      <c r="MH332" s="109" t="n">
        <v>15.4</v>
      </c>
      <c r="MI332" s="109" t="n">
        <v>14.4</v>
      </c>
      <c r="MJ332" s="109" t="n">
        <v>15.1</v>
      </c>
      <c r="MK332" s="109" t="n">
        <v>17.6</v>
      </c>
      <c r="ML332" s="109" t="n">
        <v>17.1</v>
      </c>
      <c r="MM332" s="109" t="n">
        <v>23.7</v>
      </c>
      <c r="MN332" s="109" t="n">
        <v>24.8</v>
      </c>
      <c r="MO332" s="110" t="n">
        <f aca="false">SUM(MC332:MN332)/12</f>
        <v>20.5833333333333</v>
      </c>
      <c r="NA332" s="1" t="n">
        <f aca="false">NA331+1</f>
        <v>1932</v>
      </c>
      <c r="NB332" s="113" t="s">
        <v>90</v>
      </c>
      <c r="NC332" s="109"/>
      <c r="ND332" s="109"/>
      <c r="NE332" s="109"/>
      <c r="NF332" s="109"/>
      <c r="NG332" s="109"/>
      <c r="NH332" s="109"/>
      <c r="NI332" s="109"/>
      <c r="NJ332" s="109"/>
      <c r="NK332" s="109"/>
      <c r="NL332" s="109"/>
      <c r="NM332" s="109"/>
      <c r="NN332" s="109"/>
      <c r="NO332" s="110"/>
      <c r="OA332" s="5"/>
    </row>
    <row r="333" customFormat="false" ht="12.75" hidden="false" customHeight="false" outlineLevel="0" collapsed="false">
      <c r="A333" s="150"/>
      <c r="B333" s="151" t="n">
        <f aca="false">AVERAGE(AO333,BO333,CO333,DO333,EO333,FO333,GO333,HO333,IO333,JO333,KO333,LO333,MO333,NO333)</f>
        <v>20.2714285714286</v>
      </c>
      <c r="C333" s="163" t="n">
        <f aca="false">AVERAGE(B329:B333)</f>
        <v>20.3338095238095</v>
      </c>
      <c r="D333" s="164" t="n">
        <f aca="false">AVERAGE(B324:B333)</f>
        <v>20.372619047619</v>
      </c>
      <c r="E333" s="151" t="n">
        <f aca="false">AVERAGE(B314:B333)</f>
        <v>20.5385747354497</v>
      </c>
      <c r="F333" s="165" t="n">
        <f aca="false">AVERAGE(B284:B333)</f>
        <v>20.7719437830688</v>
      </c>
      <c r="G333" s="159" t="n">
        <f aca="false">MAX(AC333:AN333,BC333:BN333,CC333:CN333,DC333:DN333,EC333:EN333,FC333:FN333,GC333:GN333,HC333:HN333,IC333:IN333,JC333:JN333,KC333:KN333,LC333:LN333,MC333:MN333,NC333:NN333)</f>
        <v>31.8</v>
      </c>
      <c r="H333" s="161" t="n">
        <f aca="false">MEDIAN(AC333:AN333,BC333:BN333,CC333:CN333,DC333:DN333,EC333:EN333,FC333:FN333,GC333:GN333,HC333:HN333,IC333:IN333,JC333:JN333,KC333:KN333,LC333:LN333,MC333:MN333,NC333:NN333)</f>
        <v>19.95</v>
      </c>
      <c r="I333" s="157" t="n">
        <f aca="false">MIN(AC333:AN333,BC333:BN333,CC333:CN333,DC333:DN333,EC333:EN333,FC333:FN333,GC333:GN333,HC333:HN333,IC333:IN333,JC333:JN333,KC333:KN333,LC333:LN333,MC333:MN333,NC333:NN333)</f>
        <v>12.3</v>
      </c>
      <c r="J333" s="162" t="n">
        <f aca="false">(G333+I333)/2</f>
        <v>22.05</v>
      </c>
      <c r="AA333" s="1" t="n">
        <f aca="false">AA332+1</f>
        <v>9</v>
      </c>
      <c r="AB333" s="108" t="n">
        <v>1933</v>
      </c>
      <c r="AC333" s="109" t="n">
        <v>25.8</v>
      </c>
      <c r="AD333" s="109" t="n">
        <v>29</v>
      </c>
      <c r="AE333" s="109" t="n">
        <v>24.9</v>
      </c>
      <c r="AF333" s="109" t="n">
        <v>21.9</v>
      </c>
      <c r="AG333" s="109" t="n">
        <v>18</v>
      </c>
      <c r="AH333" s="109" t="n">
        <v>16.9</v>
      </c>
      <c r="AI333" s="109" t="n">
        <v>15.1</v>
      </c>
      <c r="AJ333" s="109" t="n">
        <v>15.2</v>
      </c>
      <c r="AK333" s="109" t="n">
        <v>17.4</v>
      </c>
      <c r="AL333" s="109" t="n">
        <v>22.4</v>
      </c>
      <c r="AM333" s="109" t="n">
        <v>24.5</v>
      </c>
      <c r="AN333" s="109" t="n">
        <v>26.2</v>
      </c>
      <c r="AO333" s="110" t="n">
        <f aca="false">SUM(AC333:AN333)/12</f>
        <v>21.4416666666667</v>
      </c>
      <c r="BA333" s="1" t="n">
        <f aca="false">BA332+1</f>
        <v>1933</v>
      </c>
      <c r="BB333" s="111" t="n">
        <v>1933</v>
      </c>
      <c r="BC333" s="109" t="n">
        <v>25.8</v>
      </c>
      <c r="BD333" s="109" t="n">
        <v>30.3</v>
      </c>
      <c r="BE333" s="109" t="n">
        <v>25.3</v>
      </c>
      <c r="BF333" s="109" t="n">
        <v>21.3</v>
      </c>
      <c r="BG333" s="109" t="n">
        <v>16.4</v>
      </c>
      <c r="BH333" s="109" t="n">
        <v>15.2</v>
      </c>
      <c r="BI333" s="109" t="n">
        <v>13.1</v>
      </c>
      <c r="BJ333" s="109" t="n">
        <v>13.3</v>
      </c>
      <c r="BK333" s="109" t="n">
        <v>16.5</v>
      </c>
      <c r="BL333" s="109" t="n">
        <v>22.6</v>
      </c>
      <c r="BM333" s="109" t="n">
        <v>24.3</v>
      </c>
      <c r="BN333" s="109" t="n">
        <v>26.3</v>
      </c>
      <c r="BO333" s="110" t="n">
        <f aca="false">SUM(BC333:BN333)/12</f>
        <v>20.8666666666667</v>
      </c>
      <c r="CA333" s="1" t="n">
        <f aca="false">CA332+1</f>
        <v>1933</v>
      </c>
      <c r="CB333" s="112" t="n">
        <v>1933</v>
      </c>
      <c r="CC333" s="109" t="n">
        <v>22</v>
      </c>
      <c r="CD333" s="109" t="n">
        <v>23.6</v>
      </c>
      <c r="CE333" s="109" t="n">
        <v>21.8</v>
      </c>
      <c r="CF333" s="109" t="n">
        <v>18.8</v>
      </c>
      <c r="CG333" s="109" t="n">
        <v>16.7</v>
      </c>
      <c r="CH333" s="109" t="n">
        <v>15.3</v>
      </c>
      <c r="CI333" s="109" t="n">
        <v>13.6</v>
      </c>
      <c r="CJ333" s="109" t="n">
        <v>13.8</v>
      </c>
      <c r="CK333" s="109" t="n">
        <v>15.1</v>
      </c>
      <c r="CL333" s="109" t="n">
        <v>18.1</v>
      </c>
      <c r="CM333" s="109" t="n">
        <v>19</v>
      </c>
      <c r="CN333" s="109" t="n">
        <v>20.5</v>
      </c>
      <c r="CO333" s="110" t="n">
        <f aca="false">SUM(CC333:CN333)/12</f>
        <v>18.1916666666667</v>
      </c>
      <c r="DA333" s="1" t="n">
        <f aca="false">DA332+1</f>
        <v>1933</v>
      </c>
      <c r="DB333" s="111" t="n">
        <v>1933</v>
      </c>
      <c r="DC333" s="109" t="n">
        <v>28.5</v>
      </c>
      <c r="DD333" s="109" t="n">
        <v>31.8</v>
      </c>
      <c r="DE333" s="109" t="n">
        <v>27</v>
      </c>
      <c r="DF333" s="109" t="n">
        <v>23.3</v>
      </c>
      <c r="DG333" s="109" t="n">
        <v>18.2</v>
      </c>
      <c r="DH333" s="109" t="n">
        <v>17.1</v>
      </c>
      <c r="DI333" s="109" t="n">
        <v>15.3</v>
      </c>
      <c r="DJ333" s="109" t="n">
        <v>15.3</v>
      </c>
      <c r="DK333" s="109" t="n">
        <v>18.3</v>
      </c>
      <c r="DL333" s="109" t="n">
        <v>24.8</v>
      </c>
      <c r="DM333" s="109" t="n">
        <v>27.6</v>
      </c>
      <c r="DN333" s="109" t="n">
        <v>29.4</v>
      </c>
      <c r="DO333" s="110" t="n">
        <f aca="false">SUM(DC333:DN333)/12</f>
        <v>23.05</v>
      </c>
      <c r="EA333" s="1" t="n">
        <f aca="false">EA332+1</f>
        <v>1933</v>
      </c>
      <c r="EB333" s="111" t="n">
        <v>1933</v>
      </c>
      <c r="EC333" s="109"/>
      <c r="ED333" s="109"/>
      <c r="EE333" s="109"/>
      <c r="EF333" s="109"/>
      <c r="EG333" s="109"/>
      <c r="EH333" s="109"/>
      <c r="EI333" s="109"/>
      <c r="EJ333" s="109"/>
      <c r="EK333" s="109"/>
      <c r="EL333" s="109"/>
      <c r="EM333" s="109"/>
      <c r="EN333" s="109"/>
      <c r="EO333" s="110"/>
      <c r="FA333" s="1" t="n">
        <f aca="false">FA332+1</f>
        <v>1933</v>
      </c>
      <c r="FB333" s="111" t="n">
        <v>1933</v>
      </c>
      <c r="FC333" s="109" t="n">
        <v>24.6</v>
      </c>
      <c r="FD333" s="109" t="n">
        <v>28.3</v>
      </c>
      <c r="FE333" s="109" t="n">
        <v>23.3</v>
      </c>
      <c r="FF333" s="109" t="n">
        <v>19.4</v>
      </c>
      <c r="FG333" s="109" t="n">
        <v>15.4</v>
      </c>
      <c r="FH333" s="109" t="n">
        <v>14.2</v>
      </c>
      <c r="FI333" s="109" t="n">
        <v>12.3</v>
      </c>
      <c r="FJ333" s="109" t="n">
        <v>12.4</v>
      </c>
      <c r="FK333" s="109" t="n">
        <v>14.9</v>
      </c>
      <c r="FL333" s="109" t="n">
        <v>19.9</v>
      </c>
      <c r="FM333" s="109" t="n">
        <v>22.3</v>
      </c>
      <c r="FN333" s="109" t="n">
        <v>24.1</v>
      </c>
      <c r="FO333" s="110" t="n">
        <f aca="false">SUM(FC333:FN333)/12</f>
        <v>19.2583333333333</v>
      </c>
      <c r="GA333" s="1" t="n">
        <f aca="false">GA332+1</f>
        <v>1933</v>
      </c>
      <c r="GB333" s="113" t="s">
        <v>91</v>
      </c>
      <c r="GC333" s="109" t="n">
        <v>22.5</v>
      </c>
      <c r="GD333" s="109" t="n">
        <v>23.8</v>
      </c>
      <c r="GE333" s="109" t="n">
        <v>21.7</v>
      </c>
      <c r="GF333" s="109" t="n">
        <v>18.8</v>
      </c>
      <c r="GG333" s="109" t="n">
        <v>15.9</v>
      </c>
      <c r="GH333" s="109" t="n">
        <v>14.5</v>
      </c>
      <c r="GI333" s="109" t="n">
        <v>13.7</v>
      </c>
      <c r="GJ333" s="109" t="n">
        <v>13.7</v>
      </c>
      <c r="GK333" s="109" t="n">
        <v>15.8</v>
      </c>
      <c r="GL333" s="109" t="n">
        <v>19.2</v>
      </c>
      <c r="GM333" s="109" t="n">
        <v>20</v>
      </c>
      <c r="GN333" s="109" t="n">
        <v>21.4</v>
      </c>
      <c r="GO333" s="110" t="n">
        <f aca="false">SUM(GC333:GN333)/12</f>
        <v>18.4166666666667</v>
      </c>
      <c r="HA333" s="1" t="n">
        <f aca="false">HA332+1</f>
        <v>1933</v>
      </c>
      <c r="HB333" s="113" t="s">
        <v>91</v>
      </c>
      <c r="HC333" s="109"/>
      <c r="HD333" s="109"/>
      <c r="HE333" s="109"/>
      <c r="HF333" s="109"/>
      <c r="HG333" s="109"/>
      <c r="HH333" s="109"/>
      <c r="HI333" s="109"/>
      <c r="HJ333" s="109"/>
      <c r="HK333" s="109"/>
      <c r="HL333" s="109"/>
      <c r="HM333" s="109"/>
      <c r="HN333" s="109"/>
      <c r="HO333" s="110"/>
      <c r="IA333" s="1" t="n">
        <f aca="false">IA332+1</f>
        <v>1933</v>
      </c>
      <c r="IB333" s="111" t="n">
        <v>1933</v>
      </c>
      <c r="IC333" s="109"/>
      <c r="ID333" s="109"/>
      <c r="IE333" s="109"/>
      <c r="IF333" s="109"/>
      <c r="IG333" s="109"/>
      <c r="IH333" s="109"/>
      <c r="II333" s="109"/>
      <c r="IJ333" s="109"/>
      <c r="IK333" s="109"/>
      <c r="IL333" s="109"/>
      <c r="IM333" s="109"/>
      <c r="IN333" s="109"/>
      <c r="IO333" s="110"/>
      <c r="JA333" s="1" t="n">
        <f aca="false">JA332+1</f>
        <v>1933</v>
      </c>
      <c r="JB333" s="113" t="s">
        <v>91</v>
      </c>
      <c r="JC333" s="109"/>
      <c r="JD333" s="109"/>
      <c r="JE333" s="109"/>
      <c r="JF333" s="109"/>
      <c r="JG333" s="109"/>
      <c r="JH333" s="109"/>
      <c r="JI333" s="109"/>
      <c r="JJ333" s="109"/>
      <c r="JK333" s="109"/>
      <c r="JL333" s="109"/>
      <c r="JM333" s="109"/>
      <c r="JN333" s="109"/>
      <c r="JO333" s="110"/>
      <c r="KA333" s="1" t="n">
        <f aca="false">KA332+1</f>
        <v>1933</v>
      </c>
      <c r="KB333" s="111" t="n">
        <v>1933</v>
      </c>
      <c r="KC333" s="109"/>
      <c r="KD333" s="109"/>
      <c r="KE333" s="109"/>
      <c r="KF333" s="109"/>
      <c r="KG333" s="109"/>
      <c r="KH333" s="109"/>
      <c r="KI333" s="109"/>
      <c r="KJ333" s="109"/>
      <c r="KK333" s="109"/>
      <c r="KL333" s="109"/>
      <c r="KM333" s="109"/>
      <c r="KN333" s="109"/>
      <c r="KO333" s="110"/>
      <c r="LA333" s="1" t="n">
        <f aca="false">LA332+1</f>
        <v>1933</v>
      </c>
      <c r="LB333" s="113" t="s">
        <v>91</v>
      </c>
      <c r="LC333" s="109"/>
      <c r="LD333" s="109"/>
      <c r="LE333" s="109"/>
      <c r="LF333" s="109"/>
      <c r="LG333" s="109"/>
      <c r="LH333" s="109"/>
      <c r="LI333" s="109"/>
      <c r="LJ333" s="109"/>
      <c r="LK333" s="109"/>
      <c r="LL333" s="109"/>
      <c r="LM333" s="109"/>
      <c r="LN333" s="109"/>
      <c r="LO333" s="110"/>
      <c r="MA333" s="1" t="n">
        <f aca="false">MA332+1</f>
        <v>1933</v>
      </c>
      <c r="MB333" s="111" t="n">
        <v>1933</v>
      </c>
      <c r="MC333" s="109" t="n">
        <v>25.2</v>
      </c>
      <c r="MD333" s="109" t="n">
        <v>27.8</v>
      </c>
      <c r="ME333" s="109" t="n">
        <v>24.5</v>
      </c>
      <c r="MF333" s="109" t="n">
        <v>20.9</v>
      </c>
      <c r="MG333" s="109" t="n">
        <v>18</v>
      </c>
      <c r="MH333" s="109" t="n">
        <v>16.6</v>
      </c>
      <c r="MI333" s="109" t="n">
        <v>14.6</v>
      </c>
      <c r="MJ333" s="109" t="n">
        <v>14.7</v>
      </c>
      <c r="MK333" s="109" t="n">
        <v>16.7</v>
      </c>
      <c r="ML333" s="109" t="n">
        <v>21.7</v>
      </c>
      <c r="MM333" s="109" t="n">
        <v>23</v>
      </c>
      <c r="MN333" s="109" t="n">
        <v>24.4</v>
      </c>
      <c r="MO333" s="110" t="n">
        <f aca="false">SUM(MC333:MN333)/12</f>
        <v>20.675</v>
      </c>
      <c r="NA333" s="1" t="n">
        <f aca="false">NA332+1</f>
        <v>1933</v>
      </c>
      <c r="NB333" s="113" t="s">
        <v>91</v>
      </c>
      <c r="NC333" s="109"/>
      <c r="ND333" s="109"/>
      <c r="NE333" s="109"/>
      <c r="NF333" s="109"/>
      <c r="NG333" s="109"/>
      <c r="NH333" s="109"/>
      <c r="NI333" s="109"/>
      <c r="NJ333" s="109"/>
      <c r="NK333" s="109"/>
      <c r="NL333" s="109"/>
      <c r="NM333" s="109"/>
      <c r="NN333" s="109"/>
      <c r="NO333" s="110"/>
      <c r="OA333" s="5"/>
    </row>
    <row r="334" customFormat="false" ht="12.75" hidden="false" customHeight="false" outlineLevel="0" collapsed="false">
      <c r="A334" s="150"/>
      <c r="B334" s="151" t="n">
        <f aca="false">AVERAGE(AO334,BO334,CO334,DO334,EO334,FO334,GO334,HO334,IO334,JO334,KO334,LO334,MO334,NO334)</f>
        <v>21.3095238095238</v>
      </c>
      <c r="C334" s="163" t="n">
        <f aca="false">AVERAGE(B330:B334)</f>
        <v>20.6221428571429</v>
      </c>
      <c r="D334" s="164" t="n">
        <f aca="false">AVERAGE(B325:B334)</f>
        <v>20.5403571428571</v>
      </c>
      <c r="E334" s="151" t="n">
        <f aca="false">AVERAGE(B315:B334)</f>
        <v>20.5361111111111</v>
      </c>
      <c r="F334" s="165" t="n">
        <f aca="false">AVERAGE(B285:B334)</f>
        <v>20.784412037037</v>
      </c>
      <c r="G334" s="159" t="n">
        <f aca="false">MAX(AC334:AN334,BC334:BN334,CC334:CN334,DC334:DN334,EC334:EN334,FC334:FN334,GC334:GN334,HC334:HN334,IC334:IN334,JC334:JN334,KC334:KN334,LC334:LN334,MC334:MN334,NC334:NN334)</f>
        <v>32.9</v>
      </c>
      <c r="H334" s="161" t="n">
        <f aca="false">MEDIAN(AC334:AN334,BC334:BN334,CC334:CN334,DC334:DN334,EC334:EN334,FC334:FN334,GC334:GN334,HC334:HN334,IC334:IN334,JC334:JN334,KC334:KN334,LC334:LN334,MC334:MN334,NC334:NN334)</f>
        <v>20.4</v>
      </c>
      <c r="I334" s="157" t="n">
        <f aca="false">MIN(AC334:AN334,BC334:BN334,CC334:CN334,DC334:DN334,EC334:EN334,FC334:FN334,GC334:GN334,HC334:HN334,IC334:IN334,JC334:JN334,KC334:KN334,LC334:LN334,MC334:MN334,NC334:NN334)</f>
        <v>13.3</v>
      </c>
      <c r="J334" s="162" t="n">
        <f aca="false">(G334+I334)/2</f>
        <v>23.1</v>
      </c>
      <c r="AA334" s="1" t="n">
        <f aca="false">AA333+1</f>
        <v>10</v>
      </c>
      <c r="AB334" s="108" t="n">
        <v>1934</v>
      </c>
      <c r="AC334" s="109" t="n">
        <v>30.9</v>
      </c>
      <c r="AD334" s="109" t="n">
        <v>29.4</v>
      </c>
      <c r="AE334" s="109" t="n">
        <v>30.1</v>
      </c>
      <c r="AF334" s="109" t="n">
        <v>20.7</v>
      </c>
      <c r="AG334" s="109" t="n">
        <v>22</v>
      </c>
      <c r="AH334" s="109" t="n">
        <v>17.2</v>
      </c>
      <c r="AI334" s="109" t="n">
        <v>17.2</v>
      </c>
      <c r="AJ334" s="109" t="n">
        <v>16.2</v>
      </c>
      <c r="AK334" s="109" t="n">
        <v>19.9</v>
      </c>
      <c r="AL334" s="109" t="n">
        <v>21</v>
      </c>
      <c r="AM334" s="109" t="n">
        <v>23.7</v>
      </c>
      <c r="AN334" s="109" t="n">
        <v>26.3</v>
      </c>
      <c r="AO334" s="110" t="n">
        <f aca="false">SUM(AC334:AN334)/12</f>
        <v>22.8833333333333</v>
      </c>
      <c r="BA334" s="1" t="n">
        <f aca="false">BA333+1</f>
        <v>1934</v>
      </c>
      <c r="BB334" s="111" t="n">
        <v>1934</v>
      </c>
      <c r="BC334" s="109" t="n">
        <v>31.3</v>
      </c>
      <c r="BD334" s="109" t="n">
        <v>29.8</v>
      </c>
      <c r="BE334" s="109" t="n">
        <v>29.8</v>
      </c>
      <c r="BF334" s="109" t="n">
        <v>18.9</v>
      </c>
      <c r="BG334" s="109" t="n">
        <v>20.4</v>
      </c>
      <c r="BH334" s="109" t="n">
        <v>14.3</v>
      </c>
      <c r="BI334" s="109" t="n">
        <v>15.5</v>
      </c>
      <c r="BJ334" s="109" t="n">
        <v>15.1</v>
      </c>
      <c r="BK334" s="109" t="n">
        <v>18.9</v>
      </c>
      <c r="BL334" s="109" t="n">
        <v>20.4</v>
      </c>
      <c r="BM334" s="109" t="n">
        <v>23.7</v>
      </c>
      <c r="BN334" s="109" t="n">
        <v>27.7</v>
      </c>
      <c r="BO334" s="110" t="n">
        <f aca="false">SUM(BC334:BN334)/12</f>
        <v>22.15</v>
      </c>
      <c r="CA334" s="1" t="n">
        <f aca="false">CA333+1</f>
        <v>1934</v>
      </c>
      <c r="CB334" s="112" t="n">
        <v>1934</v>
      </c>
      <c r="CC334" s="109" t="n">
        <v>24.3</v>
      </c>
      <c r="CD334" s="109" t="n">
        <v>23.6</v>
      </c>
      <c r="CE334" s="109" t="n">
        <v>23.8</v>
      </c>
      <c r="CF334" s="109" t="n">
        <v>17.6</v>
      </c>
      <c r="CG334" s="109" t="n">
        <v>18.1</v>
      </c>
      <c r="CH334" s="109" t="n">
        <v>15.5</v>
      </c>
      <c r="CI334" s="109" t="n">
        <v>15.4</v>
      </c>
      <c r="CJ334" s="109" t="n">
        <v>14.9</v>
      </c>
      <c r="CK334" s="109" t="n">
        <v>16.8</v>
      </c>
      <c r="CL334" s="109" t="n">
        <v>18.3</v>
      </c>
      <c r="CM334" s="109" t="n">
        <v>19.1</v>
      </c>
      <c r="CN334" s="109" t="n">
        <v>21.3</v>
      </c>
      <c r="CO334" s="110" t="n">
        <f aca="false">SUM(CC334:CN334)/12</f>
        <v>19.0583333333333</v>
      </c>
      <c r="DA334" s="1" t="n">
        <f aca="false">DA333+1</f>
        <v>1934</v>
      </c>
      <c r="DB334" s="111" t="n">
        <v>1934</v>
      </c>
      <c r="DC334" s="109" t="n">
        <v>32.9</v>
      </c>
      <c r="DD334" s="109" t="n">
        <v>31.7</v>
      </c>
      <c r="DE334" s="109" t="n">
        <v>31.8</v>
      </c>
      <c r="DF334" s="109" t="n">
        <v>21.1</v>
      </c>
      <c r="DG334" s="109" t="n">
        <v>21.8</v>
      </c>
      <c r="DH334" s="109" t="n">
        <v>16.3</v>
      </c>
      <c r="DI334" s="109" t="n">
        <v>16.6</v>
      </c>
      <c r="DJ334" s="109" t="n">
        <v>16.8</v>
      </c>
      <c r="DK334" s="109" t="n">
        <v>20.4</v>
      </c>
      <c r="DL334" s="109" t="n">
        <v>21.3</v>
      </c>
      <c r="DM334" s="109" t="n">
        <v>25.2</v>
      </c>
      <c r="DN334" s="109" t="n">
        <v>29.3</v>
      </c>
      <c r="DO334" s="110" t="n">
        <f aca="false">SUM(DC334:DN334)/12</f>
        <v>23.7666666666667</v>
      </c>
      <c r="EA334" s="1" t="n">
        <f aca="false">EA333+1</f>
        <v>1934</v>
      </c>
      <c r="EB334" s="111" t="n">
        <v>1934</v>
      </c>
      <c r="EC334" s="109"/>
      <c r="ED334" s="109"/>
      <c r="EE334" s="109"/>
      <c r="EF334" s="109"/>
      <c r="EG334" s="109"/>
      <c r="EH334" s="109"/>
      <c r="EI334" s="109"/>
      <c r="EJ334" s="109"/>
      <c r="EK334" s="109"/>
      <c r="EL334" s="109"/>
      <c r="EM334" s="109"/>
      <c r="EN334" s="109"/>
      <c r="EO334" s="110"/>
      <c r="FA334" s="1" t="n">
        <f aca="false">FA333+1</f>
        <v>1934</v>
      </c>
      <c r="FB334" s="111" t="n">
        <v>1934</v>
      </c>
      <c r="FC334" s="109" t="n">
        <v>28.4</v>
      </c>
      <c r="FD334" s="109" t="n">
        <v>27.8</v>
      </c>
      <c r="FE334" s="109" t="n">
        <v>27.5</v>
      </c>
      <c r="FF334" s="109" t="n">
        <v>17.6</v>
      </c>
      <c r="FG334" s="109" t="n">
        <v>19.4</v>
      </c>
      <c r="FH334" s="109" t="n">
        <v>14.1</v>
      </c>
      <c r="FI334" s="109" t="n">
        <v>13.8</v>
      </c>
      <c r="FJ334" s="109" t="n">
        <v>13.3</v>
      </c>
      <c r="FK334" s="109" t="n">
        <v>17.1</v>
      </c>
      <c r="FL334" s="109" t="n">
        <v>18.4</v>
      </c>
      <c r="FM334" s="109" t="n">
        <v>21</v>
      </c>
      <c r="FN334" s="109" t="n">
        <v>24.3</v>
      </c>
      <c r="FO334" s="110" t="n">
        <f aca="false">SUM(FC334:FN334)/12</f>
        <v>20.225</v>
      </c>
      <c r="GA334" s="1" t="n">
        <f aca="false">GA333+1</f>
        <v>1934</v>
      </c>
      <c r="GB334" s="113" t="s">
        <v>92</v>
      </c>
      <c r="GC334" s="109" t="n">
        <v>25.9</v>
      </c>
      <c r="GD334" s="109" t="n">
        <v>25.4</v>
      </c>
      <c r="GE334" s="109" t="n">
        <v>26.8</v>
      </c>
      <c r="GF334" s="109" t="n">
        <v>17.5</v>
      </c>
      <c r="GG334" s="109" t="n">
        <v>18.4</v>
      </c>
      <c r="GH334" s="109" t="n">
        <v>14.9</v>
      </c>
      <c r="GI334" s="109" t="n">
        <v>15.1</v>
      </c>
      <c r="GJ334" s="109" t="n">
        <v>14.4</v>
      </c>
      <c r="GK334" s="109" t="n">
        <v>16.8</v>
      </c>
      <c r="GL334" s="109" t="n">
        <v>17.8</v>
      </c>
      <c r="GM334" s="109" t="n">
        <v>19.2</v>
      </c>
      <c r="GN334" s="109" t="n">
        <v>21.4</v>
      </c>
      <c r="GO334" s="110" t="n">
        <f aca="false">SUM(GC334:GN334)/12</f>
        <v>19.4666666666667</v>
      </c>
      <c r="HA334" s="1" t="n">
        <f aca="false">HA333+1</f>
        <v>1934</v>
      </c>
      <c r="HB334" s="113" t="s">
        <v>92</v>
      </c>
      <c r="HC334" s="109"/>
      <c r="HD334" s="109"/>
      <c r="HE334" s="109"/>
      <c r="HF334" s="109"/>
      <c r="HG334" s="109"/>
      <c r="HH334" s="109"/>
      <c r="HI334" s="109"/>
      <c r="HJ334" s="109"/>
      <c r="HK334" s="109"/>
      <c r="HL334" s="109"/>
      <c r="HM334" s="109"/>
      <c r="HN334" s="109"/>
      <c r="HO334" s="110"/>
      <c r="IA334" s="1" t="n">
        <f aca="false">IA333+1</f>
        <v>1934</v>
      </c>
      <c r="IB334" s="111" t="n">
        <v>1934</v>
      </c>
      <c r="IC334" s="109"/>
      <c r="ID334" s="109"/>
      <c r="IE334" s="109"/>
      <c r="IF334" s="109"/>
      <c r="IG334" s="109"/>
      <c r="IH334" s="109"/>
      <c r="II334" s="109"/>
      <c r="IJ334" s="109"/>
      <c r="IK334" s="109"/>
      <c r="IL334" s="109"/>
      <c r="IM334" s="109"/>
      <c r="IN334" s="109"/>
      <c r="IO334" s="110"/>
      <c r="JA334" s="1" t="n">
        <f aca="false">JA333+1</f>
        <v>1934</v>
      </c>
      <c r="JB334" s="113" t="s">
        <v>92</v>
      </c>
      <c r="JC334" s="109"/>
      <c r="JD334" s="109"/>
      <c r="JE334" s="109"/>
      <c r="JF334" s="109"/>
      <c r="JG334" s="109"/>
      <c r="JH334" s="109"/>
      <c r="JI334" s="109"/>
      <c r="JJ334" s="109"/>
      <c r="JK334" s="109"/>
      <c r="JL334" s="109"/>
      <c r="JM334" s="109"/>
      <c r="JN334" s="109"/>
      <c r="JO334" s="110"/>
      <c r="KA334" s="1" t="n">
        <f aca="false">KA333+1</f>
        <v>1934</v>
      </c>
      <c r="KB334" s="111" t="n">
        <v>1934</v>
      </c>
      <c r="KC334" s="109"/>
      <c r="KD334" s="109"/>
      <c r="KE334" s="109"/>
      <c r="KF334" s="109"/>
      <c r="KG334" s="109"/>
      <c r="KH334" s="109"/>
      <c r="KI334" s="109"/>
      <c r="KJ334" s="109"/>
      <c r="KK334" s="109"/>
      <c r="KL334" s="109"/>
      <c r="KM334" s="109"/>
      <c r="KN334" s="109"/>
      <c r="KO334" s="110"/>
      <c r="LA334" s="1" t="n">
        <f aca="false">LA333+1</f>
        <v>1934</v>
      </c>
      <c r="LB334" s="113" t="s">
        <v>92</v>
      </c>
      <c r="LC334" s="109"/>
      <c r="LD334" s="109"/>
      <c r="LE334" s="109"/>
      <c r="LF334" s="109"/>
      <c r="LG334" s="109"/>
      <c r="LH334" s="109"/>
      <c r="LI334" s="109"/>
      <c r="LJ334" s="109"/>
      <c r="LK334" s="109"/>
      <c r="LL334" s="109"/>
      <c r="LM334" s="109"/>
      <c r="LN334" s="109"/>
      <c r="LO334" s="110"/>
      <c r="MA334" s="1" t="n">
        <f aca="false">MA333+1</f>
        <v>1934</v>
      </c>
      <c r="MB334" s="111" t="n">
        <v>1934</v>
      </c>
      <c r="MC334" s="109" t="n">
        <v>29.4</v>
      </c>
      <c r="MD334" s="109" t="n">
        <v>28.2</v>
      </c>
      <c r="ME334" s="109" t="n">
        <v>28.4</v>
      </c>
      <c r="MF334" s="109" t="n">
        <v>18.8</v>
      </c>
      <c r="MG334" s="109" t="n">
        <v>21.1</v>
      </c>
      <c r="MH334" s="109" t="n">
        <v>15.8</v>
      </c>
      <c r="MI334" s="109" t="n">
        <v>16.1</v>
      </c>
      <c r="MJ334" s="109" t="n">
        <v>15.4</v>
      </c>
      <c r="MK334" s="109" t="n">
        <v>19.1</v>
      </c>
      <c r="ML334" s="109" t="n">
        <v>20.2</v>
      </c>
      <c r="MM334" s="109" t="n">
        <v>21.9</v>
      </c>
      <c r="MN334" s="109" t="n">
        <v>25</v>
      </c>
      <c r="MO334" s="110" t="n">
        <f aca="false">SUM(MC334:MN334)/12</f>
        <v>21.6166666666667</v>
      </c>
      <c r="NA334" s="1" t="n">
        <f aca="false">NA333+1</f>
        <v>1934</v>
      </c>
      <c r="NB334" s="113" t="s">
        <v>92</v>
      </c>
      <c r="NC334" s="109"/>
      <c r="ND334" s="109"/>
      <c r="NE334" s="109"/>
      <c r="NF334" s="109"/>
      <c r="NG334" s="109"/>
      <c r="NH334" s="109"/>
      <c r="NI334" s="109"/>
      <c r="NJ334" s="109"/>
      <c r="NK334" s="109"/>
      <c r="NL334" s="109"/>
      <c r="NM334" s="109"/>
      <c r="NN334" s="109"/>
      <c r="NO334" s="110"/>
      <c r="OA334" s="5"/>
    </row>
    <row r="335" customFormat="false" ht="12.75" hidden="false" customHeight="false" outlineLevel="0" collapsed="false">
      <c r="A335" s="150" t="n">
        <f aca="false">A330+5</f>
        <v>1935</v>
      </c>
      <c r="B335" s="151" t="n">
        <f aca="false">AVERAGE(AO335,BO335,CO335,DO335,EO335,FO335,GO335,HO335,IO335,JO335,KO335,LO335,MO335,NO335)</f>
        <v>20.447619047619</v>
      </c>
      <c r="C335" s="163" t="n">
        <f aca="false">AVERAGE(B331:B335)</f>
        <v>20.437619047619</v>
      </c>
      <c r="D335" s="164" t="n">
        <f aca="false">AVERAGE(B326:B335)</f>
        <v>20.552380952381</v>
      </c>
      <c r="E335" s="151" t="n">
        <f aca="false">AVERAGE(B316:B335)</f>
        <v>20.5325992063492</v>
      </c>
      <c r="F335" s="165" t="n">
        <f aca="false">AVERAGE(B286:B335)</f>
        <v>20.7691977513228</v>
      </c>
      <c r="G335" s="159" t="n">
        <f aca="false">MAX(AC335:AN335,BC335:BN335,CC335:CN335,DC335:DN335,EC335:EN335,FC335:FN335,GC335:GN335,HC335:HN335,IC335:IN335,JC335:JN335,KC335:KN335,LC335:LN335,MC335:MN335,NC335:NN335)</f>
        <v>30.3</v>
      </c>
      <c r="H335" s="161" t="n">
        <f aca="false">MEDIAN(AC335:AN335,BC335:BN335,CC335:CN335,DC335:DN335,EC335:EN335,FC335:FN335,GC335:GN335,HC335:HN335,IC335:IN335,JC335:JN335,KC335:KN335,LC335:LN335,MC335:MN335,NC335:NN335)</f>
        <v>19.85</v>
      </c>
      <c r="I335" s="157" t="n">
        <f aca="false">MIN(AC335:AN335,BC335:BN335,CC335:CN335,DC335:DN335,EC335:EN335,FC335:FN335,GC335:GN335,HC335:HN335,IC335:IN335,JC335:JN335,KC335:KN335,LC335:LN335,MC335:MN335,NC335:NN335)</f>
        <v>12.4</v>
      </c>
      <c r="J335" s="162" t="n">
        <f aca="false">(G335+I335)/2</f>
        <v>21.35</v>
      </c>
      <c r="AA335" s="1" t="n">
        <f aca="false">AA334+1</f>
        <v>11</v>
      </c>
      <c r="AB335" s="108" t="n">
        <v>1935</v>
      </c>
      <c r="AC335" s="109" t="n">
        <v>26.8</v>
      </c>
      <c r="AD335" s="109" t="n">
        <v>28</v>
      </c>
      <c r="AE335" s="109" t="n">
        <v>26.3</v>
      </c>
      <c r="AF335" s="109" t="n">
        <v>21.2</v>
      </c>
      <c r="AG335" s="109" t="n">
        <v>17.6</v>
      </c>
      <c r="AH335" s="109" t="n">
        <v>15.5</v>
      </c>
      <c r="AI335" s="109" t="n">
        <v>15.6</v>
      </c>
      <c r="AJ335" s="109" t="n">
        <v>17.7</v>
      </c>
      <c r="AK335" s="109" t="n">
        <v>19.5</v>
      </c>
      <c r="AL335" s="109" t="n">
        <v>21.6</v>
      </c>
      <c r="AM335" s="109" t="n">
        <v>24.8</v>
      </c>
      <c r="AN335" s="109" t="n">
        <v>27.1</v>
      </c>
      <c r="AO335" s="110" t="n">
        <f aca="false">SUM(AC335:AN335)/12</f>
        <v>21.8083333333333</v>
      </c>
      <c r="BA335" s="1" t="n">
        <f aca="false">BA334+1</f>
        <v>1935</v>
      </c>
      <c r="BB335" s="111" t="n">
        <v>1935</v>
      </c>
      <c r="BC335" s="109" t="n">
        <v>28.3</v>
      </c>
      <c r="BD335" s="109" t="n">
        <v>28.9</v>
      </c>
      <c r="BE335" s="109" t="n">
        <v>26.1</v>
      </c>
      <c r="BF335" s="109" t="n">
        <v>19.8</v>
      </c>
      <c r="BG335" s="109" t="n">
        <v>16.5</v>
      </c>
      <c r="BH335" s="109" t="n">
        <v>13.8</v>
      </c>
      <c r="BI335" s="109" t="n">
        <v>14.2</v>
      </c>
      <c r="BJ335" s="109" t="n">
        <v>16.4</v>
      </c>
      <c r="BK335" s="109" t="n">
        <v>18.7</v>
      </c>
      <c r="BL335" s="109" t="n">
        <v>21.6</v>
      </c>
      <c r="BM335" s="109" t="n">
        <v>25.7</v>
      </c>
      <c r="BN335" s="109" t="n">
        <v>28.4</v>
      </c>
      <c r="BO335" s="110" t="n">
        <f aca="false">SUM(BC335:BN335)/12</f>
        <v>21.5333333333333</v>
      </c>
      <c r="CA335" s="1" t="n">
        <f aca="false">CA334+1</f>
        <v>1935</v>
      </c>
      <c r="CB335" s="112" t="n">
        <v>1935</v>
      </c>
      <c r="CC335" s="109" t="n">
        <v>21.8</v>
      </c>
      <c r="CD335" s="109" t="n">
        <v>22.5</v>
      </c>
      <c r="CE335" s="109" t="n">
        <v>21.5</v>
      </c>
      <c r="CF335" s="109" t="n">
        <v>19.2</v>
      </c>
      <c r="CG335" s="109" t="n">
        <v>16.3</v>
      </c>
      <c r="CH335" s="109" t="n">
        <v>14.8</v>
      </c>
      <c r="CI335" s="109" t="n">
        <v>14.6</v>
      </c>
      <c r="CJ335" s="109" t="n">
        <v>15</v>
      </c>
      <c r="CK335" s="109" t="n">
        <v>17</v>
      </c>
      <c r="CL335" s="109" t="n">
        <v>17.9</v>
      </c>
      <c r="CM335" s="109" t="n">
        <v>19.9</v>
      </c>
      <c r="CN335" s="109" t="n">
        <v>20.9</v>
      </c>
      <c r="CO335" s="110" t="n">
        <f aca="false">SUM(CC335:CN335)/12</f>
        <v>18.45</v>
      </c>
      <c r="DA335" s="1" t="n">
        <f aca="false">DA334+1</f>
        <v>1935</v>
      </c>
      <c r="DB335" s="111" t="n">
        <v>1935</v>
      </c>
      <c r="DC335" s="109" t="n">
        <v>29.9</v>
      </c>
      <c r="DD335" s="109" t="n">
        <v>30</v>
      </c>
      <c r="DE335" s="109" t="n">
        <v>27.1</v>
      </c>
      <c r="DF335" s="109" t="n">
        <v>22</v>
      </c>
      <c r="DG335" s="109" t="n">
        <v>17.2</v>
      </c>
      <c r="DH335" s="109" t="n">
        <v>14.9</v>
      </c>
      <c r="DI335" s="109" t="n">
        <v>15</v>
      </c>
      <c r="DJ335" s="109" t="n">
        <v>17.6</v>
      </c>
      <c r="DK335" s="109" t="n">
        <v>19.1</v>
      </c>
      <c r="DL335" s="109" t="n">
        <v>23.3</v>
      </c>
      <c r="DM335" s="109" t="n">
        <v>26.8</v>
      </c>
      <c r="DN335" s="109" t="n">
        <v>30.3</v>
      </c>
      <c r="DO335" s="110" t="n">
        <f aca="false">SUM(DC335:DN335)/12</f>
        <v>22.7666666666667</v>
      </c>
      <c r="EA335" s="1" t="n">
        <f aca="false">EA334+1</f>
        <v>1935</v>
      </c>
      <c r="EB335" s="111" t="n">
        <v>1935</v>
      </c>
      <c r="EC335" s="109"/>
      <c r="ED335" s="109"/>
      <c r="EE335" s="109"/>
      <c r="EF335" s="109"/>
      <c r="EG335" s="109"/>
      <c r="EH335" s="109"/>
      <c r="EI335" s="109"/>
      <c r="EJ335" s="109"/>
      <c r="EK335" s="109"/>
      <c r="EL335" s="109"/>
      <c r="EM335" s="109"/>
      <c r="EN335" s="109"/>
      <c r="EO335" s="110"/>
      <c r="FA335" s="1" t="n">
        <f aca="false">FA334+1</f>
        <v>1935</v>
      </c>
      <c r="FB335" s="111" t="n">
        <v>1935</v>
      </c>
      <c r="FC335" s="109" t="n">
        <v>25.2</v>
      </c>
      <c r="FD335" s="109" t="n">
        <v>25.6</v>
      </c>
      <c r="FE335" s="109" t="n">
        <v>24</v>
      </c>
      <c r="FF335" s="109" t="n">
        <v>18</v>
      </c>
      <c r="FG335" s="109" t="n">
        <v>14.6</v>
      </c>
      <c r="FH335" s="109" t="n">
        <v>12.4</v>
      </c>
      <c r="FI335" s="109" t="n">
        <v>12.5</v>
      </c>
      <c r="FJ335" s="109" t="n">
        <v>15</v>
      </c>
      <c r="FK335" s="109" t="n">
        <v>16.5</v>
      </c>
      <c r="FL335" s="109" t="n">
        <v>19.3</v>
      </c>
      <c r="FM335" s="109" t="n">
        <v>22.8</v>
      </c>
      <c r="FN335" s="109" t="n">
        <v>25</v>
      </c>
      <c r="FO335" s="110" t="n">
        <f aca="false">SUM(FC335:FN335)/12</f>
        <v>19.2416666666667</v>
      </c>
      <c r="GA335" s="1" t="n">
        <f aca="false">GA334+1</f>
        <v>1935</v>
      </c>
      <c r="GB335" s="113" t="s">
        <v>93</v>
      </c>
      <c r="GC335" s="109" t="n">
        <v>22.2</v>
      </c>
      <c r="GD335" s="109" t="n">
        <v>23.3</v>
      </c>
      <c r="GE335" s="109" t="n">
        <v>22.4</v>
      </c>
      <c r="GF335" s="109" t="n">
        <v>19.3</v>
      </c>
      <c r="GG335" s="109" t="n">
        <v>15.6</v>
      </c>
      <c r="GH335" s="109" t="n">
        <v>13.8</v>
      </c>
      <c r="GI335" s="109" t="n">
        <v>13.9</v>
      </c>
      <c r="GJ335" s="109" t="n">
        <v>15.7</v>
      </c>
      <c r="GK335" s="109" t="n">
        <v>16.8</v>
      </c>
      <c r="GL335" s="109" t="n">
        <v>18</v>
      </c>
      <c r="GM335" s="109" t="n">
        <v>20.4</v>
      </c>
      <c r="GN335" s="109" t="n">
        <v>22.6</v>
      </c>
      <c r="GO335" s="110" t="n">
        <f aca="false">SUM(GC335:GN335)/12</f>
        <v>18.6666666666667</v>
      </c>
      <c r="HA335" s="1" t="n">
        <f aca="false">HA334+1</f>
        <v>1935</v>
      </c>
      <c r="HB335" s="113" t="s">
        <v>93</v>
      </c>
      <c r="HC335" s="109"/>
      <c r="HD335" s="109"/>
      <c r="HE335" s="109"/>
      <c r="HF335" s="109"/>
      <c r="HG335" s="109"/>
      <c r="HH335" s="109"/>
      <c r="HI335" s="109"/>
      <c r="HJ335" s="109"/>
      <c r="HK335" s="109"/>
      <c r="HL335" s="109"/>
      <c r="HM335" s="109"/>
      <c r="HN335" s="109"/>
      <c r="HO335" s="110"/>
      <c r="IA335" s="1" t="n">
        <f aca="false">IA334+1</f>
        <v>1935</v>
      </c>
      <c r="IB335" s="111" t="n">
        <v>1935</v>
      </c>
      <c r="IC335" s="109"/>
      <c r="ID335" s="109"/>
      <c r="IE335" s="109"/>
      <c r="IF335" s="109"/>
      <c r="IG335" s="109"/>
      <c r="IH335" s="109"/>
      <c r="II335" s="109"/>
      <c r="IJ335" s="109"/>
      <c r="IK335" s="109"/>
      <c r="IL335" s="109"/>
      <c r="IM335" s="109"/>
      <c r="IN335" s="109"/>
      <c r="IO335" s="110"/>
      <c r="JA335" s="1" t="n">
        <f aca="false">JA334+1</f>
        <v>1935</v>
      </c>
      <c r="JB335" s="113" t="s">
        <v>93</v>
      </c>
      <c r="JC335" s="109"/>
      <c r="JD335" s="109"/>
      <c r="JE335" s="109"/>
      <c r="JF335" s="109"/>
      <c r="JG335" s="109"/>
      <c r="JH335" s="109"/>
      <c r="JI335" s="109"/>
      <c r="JJ335" s="109"/>
      <c r="JK335" s="109"/>
      <c r="JL335" s="109"/>
      <c r="JM335" s="109"/>
      <c r="JN335" s="109"/>
      <c r="JO335" s="110"/>
      <c r="KA335" s="1" t="n">
        <f aca="false">KA334+1</f>
        <v>1935</v>
      </c>
      <c r="KB335" s="111" t="n">
        <v>1935</v>
      </c>
      <c r="KC335" s="109"/>
      <c r="KD335" s="109"/>
      <c r="KE335" s="109"/>
      <c r="KF335" s="109"/>
      <c r="KG335" s="109"/>
      <c r="KH335" s="109"/>
      <c r="KI335" s="109"/>
      <c r="KJ335" s="109"/>
      <c r="KK335" s="109"/>
      <c r="KL335" s="109"/>
      <c r="KM335" s="109"/>
      <c r="KN335" s="109"/>
      <c r="KO335" s="110"/>
      <c r="LA335" s="1" t="n">
        <f aca="false">LA334+1</f>
        <v>1935</v>
      </c>
      <c r="LB335" s="113" t="s">
        <v>93</v>
      </c>
      <c r="LC335" s="109"/>
      <c r="LD335" s="109"/>
      <c r="LE335" s="109"/>
      <c r="LF335" s="109"/>
      <c r="LG335" s="109"/>
      <c r="LH335" s="109"/>
      <c r="LI335" s="109"/>
      <c r="LJ335" s="109"/>
      <c r="LK335" s="109"/>
      <c r="LL335" s="109"/>
      <c r="LM335" s="109"/>
      <c r="LN335" s="109"/>
      <c r="LO335" s="110"/>
      <c r="MA335" s="1" t="n">
        <f aca="false">MA334+1</f>
        <v>1935</v>
      </c>
      <c r="MB335" s="111" t="n">
        <v>1935</v>
      </c>
      <c r="MC335" s="109" t="n">
        <v>25.5</v>
      </c>
      <c r="MD335" s="109" t="n">
        <v>26.3</v>
      </c>
      <c r="ME335" s="109" t="n">
        <v>25.1</v>
      </c>
      <c r="MF335" s="109" t="n">
        <v>20.3</v>
      </c>
      <c r="MG335" s="109" t="n">
        <v>17.2</v>
      </c>
      <c r="MH335" s="109" t="n">
        <v>14.9</v>
      </c>
      <c r="MI335" s="109" t="n">
        <v>15</v>
      </c>
      <c r="MJ335" s="109" t="n">
        <v>17</v>
      </c>
      <c r="MK335" s="109" t="n">
        <v>18.5</v>
      </c>
      <c r="ML335" s="109" t="n">
        <v>20.3</v>
      </c>
      <c r="MM335" s="109" t="n">
        <v>23.6</v>
      </c>
      <c r="MN335" s="109" t="n">
        <v>24.3</v>
      </c>
      <c r="MO335" s="110" t="n">
        <f aca="false">SUM(MC335:MN335)/12</f>
        <v>20.6666666666667</v>
      </c>
      <c r="NA335" s="1" t="n">
        <f aca="false">NA334+1</f>
        <v>1935</v>
      </c>
      <c r="NB335" s="113" t="s">
        <v>93</v>
      </c>
      <c r="NC335" s="109"/>
      <c r="ND335" s="109"/>
      <c r="NE335" s="109"/>
      <c r="NF335" s="109"/>
      <c r="NG335" s="109"/>
      <c r="NH335" s="109"/>
      <c r="NI335" s="109"/>
      <c r="NJ335" s="109"/>
      <c r="NK335" s="109"/>
      <c r="NL335" s="109"/>
      <c r="NM335" s="109"/>
      <c r="NN335" s="109"/>
      <c r="NO335" s="110"/>
      <c r="OA335" s="5"/>
    </row>
    <row r="336" customFormat="false" ht="12.75" hidden="false" customHeight="false" outlineLevel="0" collapsed="false">
      <c r="A336" s="150"/>
      <c r="B336" s="151" t="n">
        <f aca="false">AVERAGE(AO336,BO336,CO336,DO336,EO336,FO336,GO336,HO336,IO336,JO336,KO336,LO336,MO336,NO336)</f>
        <v>20.4785714285714</v>
      </c>
      <c r="C336" s="163" t="n">
        <f aca="false">AVERAGE(B332:B336)</f>
        <v>20.5233333333333</v>
      </c>
      <c r="D336" s="164" t="n">
        <f aca="false">AVERAGE(B327:B336)</f>
        <v>20.5341666666667</v>
      </c>
      <c r="E336" s="151" t="n">
        <f aca="false">AVERAGE(B317:B336)</f>
        <v>20.5492857142857</v>
      </c>
      <c r="F336" s="165" t="n">
        <f aca="false">AVERAGE(B287:B336)</f>
        <v>20.7484358465608</v>
      </c>
      <c r="G336" s="159" t="n">
        <f aca="false">MAX(AC336:AN336,BC336:BN336,CC336:CN336,DC336:DN336,EC336:EN336,FC336:FN336,GC336:GN336,HC336:HN336,IC336:IN336,JC336:JN336,KC336:KN336,LC336:LN336,MC336:MN336,NC336:NN336)</f>
        <v>30.2</v>
      </c>
      <c r="H336" s="161" t="n">
        <f aca="false">MEDIAN(AC336:AN336,BC336:BN336,CC336:CN336,DC336:DN336,EC336:EN336,FC336:FN336,GC336:GN336,HC336:HN336,IC336:IN336,JC336:JN336,KC336:KN336,LC336:LN336,MC336:MN336,NC336:NN336)</f>
        <v>20.3</v>
      </c>
      <c r="I336" s="157" t="n">
        <f aca="false">MIN(AC336:AN336,BC336:BN336,CC336:CN336,DC336:DN336,EC336:EN336,FC336:FN336,GC336:GN336,HC336:HN336,IC336:IN336,JC336:JN336,KC336:KN336,LC336:LN336,MC336:MN336,NC336:NN336)</f>
        <v>12.2</v>
      </c>
      <c r="J336" s="162" t="n">
        <f aca="false">(G336+I336)/2</f>
        <v>21.2</v>
      </c>
      <c r="AA336" s="1" t="n">
        <f aca="false">AA335+1</f>
        <v>12</v>
      </c>
      <c r="AB336" s="108" t="n">
        <v>1936</v>
      </c>
      <c r="AC336" s="109" t="n">
        <v>28.1</v>
      </c>
      <c r="AD336" s="109" t="n">
        <v>27.6</v>
      </c>
      <c r="AE336" s="109" t="n">
        <v>27.2</v>
      </c>
      <c r="AF336" s="109" t="n">
        <v>21.6</v>
      </c>
      <c r="AG336" s="109" t="n">
        <v>20.9</v>
      </c>
      <c r="AH336" s="109" t="n">
        <v>15.2</v>
      </c>
      <c r="AI336" s="109" t="n">
        <v>15.3</v>
      </c>
      <c r="AJ336" s="109" t="n">
        <v>16.8</v>
      </c>
      <c r="AK336" s="109" t="n">
        <v>18.4</v>
      </c>
      <c r="AL336" s="109" t="n">
        <v>20.5</v>
      </c>
      <c r="AM336" s="109" t="n">
        <v>24.5</v>
      </c>
      <c r="AN336" s="109" t="n">
        <v>26</v>
      </c>
      <c r="AO336" s="110" t="n">
        <f aca="false">SUM(AC336:AN336)/12</f>
        <v>21.8416666666667</v>
      </c>
      <c r="BA336" s="1" t="n">
        <f aca="false">BA335+1</f>
        <v>1936</v>
      </c>
      <c r="BB336" s="111" t="n">
        <v>1936</v>
      </c>
      <c r="BC336" s="109" t="n">
        <v>29.2</v>
      </c>
      <c r="BD336" s="109" t="n">
        <v>28.4</v>
      </c>
      <c r="BE336" s="109" t="n">
        <v>27.9</v>
      </c>
      <c r="BF336" s="109" t="n">
        <v>21.2</v>
      </c>
      <c r="BG336" s="109" t="n">
        <v>19.4</v>
      </c>
      <c r="BH336" s="109" t="n">
        <v>13.5</v>
      </c>
      <c r="BI336" s="109" t="n">
        <v>13.3</v>
      </c>
      <c r="BJ336" s="109" t="n">
        <v>15.9</v>
      </c>
      <c r="BK336" s="109" t="n">
        <v>17.7</v>
      </c>
      <c r="BL336" s="109" t="n">
        <v>20.3</v>
      </c>
      <c r="BM336" s="109" t="n">
        <v>25.3</v>
      </c>
      <c r="BN336" s="109" t="n">
        <v>26.1</v>
      </c>
      <c r="BO336" s="110" t="n">
        <f aca="false">SUM(BC336:BN336)/12</f>
        <v>21.5166666666667</v>
      </c>
      <c r="CA336" s="1" t="n">
        <f aca="false">CA335+1</f>
        <v>1936</v>
      </c>
      <c r="CB336" s="112" t="n">
        <v>1936</v>
      </c>
      <c r="CC336" s="109" t="n">
        <v>22.1</v>
      </c>
      <c r="CD336" s="109" t="n">
        <v>22.6</v>
      </c>
      <c r="CE336" s="109" t="n">
        <v>23</v>
      </c>
      <c r="CF336" s="109" t="n">
        <v>19.4</v>
      </c>
      <c r="CG336" s="109" t="n">
        <v>18.3</v>
      </c>
      <c r="CH336" s="109" t="n">
        <v>14.7</v>
      </c>
      <c r="CI336" s="109" t="n">
        <v>14.7</v>
      </c>
      <c r="CJ336" s="109" t="n">
        <v>16.1</v>
      </c>
      <c r="CK336" s="109" t="n">
        <v>16.8</v>
      </c>
      <c r="CL336" s="109" t="n">
        <v>18.4</v>
      </c>
      <c r="CM336" s="109" t="n">
        <v>20.2</v>
      </c>
      <c r="CN336" s="109" t="n">
        <v>21.3</v>
      </c>
      <c r="CO336" s="110" t="n">
        <f aca="false">SUM(CC336:CN336)/12</f>
        <v>18.9666666666667</v>
      </c>
      <c r="DA336" s="1" t="n">
        <f aca="false">DA335+1</f>
        <v>1936</v>
      </c>
      <c r="DB336" s="111" t="n">
        <v>1936</v>
      </c>
      <c r="DC336" s="109" t="n">
        <v>29.8</v>
      </c>
      <c r="DD336" s="109" t="n">
        <v>30.2</v>
      </c>
      <c r="DE336" s="109" t="n">
        <v>24.1</v>
      </c>
      <c r="DF336" s="109" t="n">
        <v>21.3</v>
      </c>
      <c r="DG336" s="109" t="n">
        <v>20.3</v>
      </c>
      <c r="DH336" s="109" t="n">
        <v>14.1</v>
      </c>
      <c r="DI336" s="109" t="n">
        <v>14.1</v>
      </c>
      <c r="DJ336" s="109" t="n">
        <v>17.2</v>
      </c>
      <c r="DK336" s="109" t="n">
        <v>18.6</v>
      </c>
      <c r="DL336" s="109" t="n">
        <v>22.3</v>
      </c>
      <c r="DM336" s="109" t="n">
        <v>26.6</v>
      </c>
      <c r="DN336" s="109" t="n">
        <v>28.3</v>
      </c>
      <c r="DO336" s="110" t="n">
        <f aca="false">SUM(DC336:DN336)/12</f>
        <v>22.2416666666667</v>
      </c>
      <c r="EA336" s="1" t="n">
        <f aca="false">EA335+1</f>
        <v>1936</v>
      </c>
      <c r="EB336" s="111" t="n">
        <v>1936</v>
      </c>
      <c r="EC336" s="109"/>
      <c r="ED336" s="109"/>
      <c r="EE336" s="109"/>
      <c r="EF336" s="109"/>
      <c r="EG336" s="109"/>
      <c r="EH336" s="109"/>
      <c r="EI336" s="109"/>
      <c r="EJ336" s="109"/>
      <c r="EK336" s="109"/>
      <c r="EL336" s="109"/>
      <c r="EM336" s="109"/>
      <c r="EN336" s="109"/>
      <c r="EO336" s="110"/>
      <c r="FA336" s="1" t="n">
        <f aca="false">FA335+1</f>
        <v>1936</v>
      </c>
      <c r="FB336" s="111" t="n">
        <v>1936</v>
      </c>
      <c r="FC336" s="109" t="n">
        <v>26.2</v>
      </c>
      <c r="FD336" s="109" t="n">
        <v>25.6</v>
      </c>
      <c r="FE336" s="109" t="n">
        <v>25.6</v>
      </c>
      <c r="FF336" s="109" t="n">
        <v>18.7</v>
      </c>
      <c r="FG336" s="109" t="n">
        <v>17.6</v>
      </c>
      <c r="FH336" s="109" t="n">
        <v>12.3</v>
      </c>
      <c r="FI336" s="109" t="n">
        <v>12.2</v>
      </c>
      <c r="FJ336" s="109" t="n">
        <v>14.1</v>
      </c>
      <c r="FK336" s="109" t="n">
        <v>15.7</v>
      </c>
      <c r="FL336" s="109" t="n">
        <v>17.7</v>
      </c>
      <c r="FM336" s="109" t="n">
        <v>22</v>
      </c>
      <c r="FN336" s="109" t="n">
        <v>24.3</v>
      </c>
      <c r="FO336" s="110" t="n">
        <f aca="false">SUM(FC336:FN336)/12</f>
        <v>19.3333333333333</v>
      </c>
      <c r="GA336" s="1" t="n">
        <f aca="false">GA335+1</f>
        <v>1936</v>
      </c>
      <c r="GB336" s="113" t="s">
        <v>94</v>
      </c>
      <c r="GC336" s="109" t="n">
        <v>23.5</v>
      </c>
      <c r="GD336" s="109" t="n">
        <v>24.1</v>
      </c>
      <c r="GE336" s="109" t="n">
        <v>24.2</v>
      </c>
      <c r="GF336" s="109" t="n">
        <v>18.6</v>
      </c>
      <c r="GG336" s="109" t="n">
        <v>18.1</v>
      </c>
      <c r="GH336" s="109" t="n">
        <v>13.4</v>
      </c>
      <c r="GI336" s="109" t="n">
        <v>13.8</v>
      </c>
      <c r="GJ336" s="109" t="n">
        <v>14.6</v>
      </c>
      <c r="GK336" s="109" t="n">
        <v>15.3</v>
      </c>
      <c r="GL336" s="109" t="n">
        <v>17.1</v>
      </c>
      <c r="GM336" s="109" t="n">
        <v>19.2</v>
      </c>
      <c r="GN336" s="109" t="n">
        <v>22</v>
      </c>
      <c r="GO336" s="110" t="n">
        <f aca="false">SUM(GC336:GN336)/12</f>
        <v>18.6583333333333</v>
      </c>
      <c r="HA336" s="1" t="n">
        <f aca="false">HA335+1</f>
        <v>1936</v>
      </c>
      <c r="HB336" s="113" t="s">
        <v>94</v>
      </c>
      <c r="HC336" s="109"/>
      <c r="HD336" s="109"/>
      <c r="HE336" s="109"/>
      <c r="HF336" s="109"/>
      <c r="HG336" s="109"/>
      <c r="HH336" s="109"/>
      <c r="HI336" s="109"/>
      <c r="HJ336" s="109"/>
      <c r="HK336" s="109"/>
      <c r="HL336" s="109"/>
      <c r="HM336" s="109"/>
      <c r="HN336" s="109"/>
      <c r="HO336" s="110"/>
      <c r="IA336" s="1" t="n">
        <f aca="false">IA335+1</f>
        <v>1936</v>
      </c>
      <c r="IB336" s="111" t="n">
        <v>1936</v>
      </c>
      <c r="IC336" s="109"/>
      <c r="ID336" s="109"/>
      <c r="IE336" s="109"/>
      <c r="IF336" s="109"/>
      <c r="IG336" s="109"/>
      <c r="IH336" s="109"/>
      <c r="II336" s="109"/>
      <c r="IJ336" s="109"/>
      <c r="IK336" s="109"/>
      <c r="IL336" s="109"/>
      <c r="IM336" s="109"/>
      <c r="IN336" s="109"/>
      <c r="IO336" s="110"/>
      <c r="JA336" s="1" t="n">
        <f aca="false">JA335+1</f>
        <v>1936</v>
      </c>
      <c r="JB336" s="113" t="s">
        <v>94</v>
      </c>
      <c r="JC336" s="109"/>
      <c r="JD336" s="109"/>
      <c r="JE336" s="109"/>
      <c r="JF336" s="109"/>
      <c r="JG336" s="109"/>
      <c r="JH336" s="109"/>
      <c r="JI336" s="109"/>
      <c r="JJ336" s="109"/>
      <c r="JK336" s="109"/>
      <c r="JL336" s="109"/>
      <c r="JM336" s="109"/>
      <c r="JN336" s="109"/>
      <c r="JO336" s="110"/>
      <c r="KA336" s="1" t="n">
        <f aca="false">KA335+1</f>
        <v>1936</v>
      </c>
      <c r="KB336" s="111" t="n">
        <v>1936</v>
      </c>
      <c r="KC336" s="109"/>
      <c r="KD336" s="109"/>
      <c r="KE336" s="109"/>
      <c r="KF336" s="109"/>
      <c r="KG336" s="109"/>
      <c r="KH336" s="109"/>
      <c r="KI336" s="109"/>
      <c r="KJ336" s="109"/>
      <c r="KK336" s="109"/>
      <c r="KL336" s="109"/>
      <c r="KM336" s="109"/>
      <c r="KN336" s="109"/>
      <c r="KO336" s="110"/>
      <c r="LA336" s="1" t="n">
        <f aca="false">LA335+1</f>
        <v>1936</v>
      </c>
      <c r="LB336" s="113" t="s">
        <v>94</v>
      </c>
      <c r="LC336" s="109"/>
      <c r="LD336" s="109"/>
      <c r="LE336" s="109"/>
      <c r="LF336" s="109"/>
      <c r="LG336" s="109"/>
      <c r="LH336" s="109"/>
      <c r="LI336" s="109"/>
      <c r="LJ336" s="109"/>
      <c r="LK336" s="109"/>
      <c r="LL336" s="109"/>
      <c r="LM336" s="109"/>
      <c r="LN336" s="109"/>
      <c r="LO336" s="110"/>
      <c r="MA336" s="1" t="n">
        <f aca="false">MA335+1</f>
        <v>1936</v>
      </c>
      <c r="MB336" s="111" t="n">
        <v>1936</v>
      </c>
      <c r="MC336" s="109" t="n">
        <v>25.8</v>
      </c>
      <c r="MD336" s="109" t="n">
        <v>25.2</v>
      </c>
      <c r="ME336" s="109" t="n">
        <v>25.7</v>
      </c>
      <c r="MF336" s="109" t="n">
        <v>20.7</v>
      </c>
      <c r="MG336" s="109" t="n">
        <v>19.9</v>
      </c>
      <c r="MH336" s="109" t="n">
        <v>14.9</v>
      </c>
      <c r="MI336" s="109" t="n">
        <v>14.7</v>
      </c>
      <c r="MJ336" s="109" t="n">
        <v>16.6</v>
      </c>
      <c r="MK336" s="109" t="n">
        <v>17.9</v>
      </c>
      <c r="ML336" s="109" t="n">
        <v>20.3</v>
      </c>
      <c r="MM336" s="109" t="n">
        <v>23.2</v>
      </c>
      <c r="MN336" s="109" t="n">
        <v>24.6</v>
      </c>
      <c r="MO336" s="110" t="n">
        <f aca="false">SUM(MC336:MN336)/12</f>
        <v>20.7916666666667</v>
      </c>
      <c r="NA336" s="1" t="n">
        <f aca="false">NA335+1</f>
        <v>1936</v>
      </c>
      <c r="NB336" s="113" t="s">
        <v>94</v>
      </c>
      <c r="NC336" s="109"/>
      <c r="ND336" s="109"/>
      <c r="NE336" s="109"/>
      <c r="NF336" s="109"/>
      <c r="NG336" s="109"/>
      <c r="NH336" s="109"/>
      <c r="NI336" s="109"/>
      <c r="NJ336" s="109"/>
      <c r="NK336" s="109"/>
      <c r="NL336" s="109"/>
      <c r="NM336" s="109"/>
      <c r="NN336" s="109"/>
      <c r="NO336" s="110"/>
      <c r="OA336" s="5"/>
    </row>
    <row r="337" customFormat="false" ht="12.75" hidden="false" customHeight="false" outlineLevel="0" collapsed="false">
      <c r="A337" s="150"/>
      <c r="B337" s="151" t="n">
        <f aca="false">AVERAGE(AO337,BO337,CO337,DO337,EO337,FO337,GO337,HO337,IO337,JO337,KO337,LO337,MO337,NO337)</f>
        <v>20.7083333333333</v>
      </c>
      <c r="C337" s="163" t="n">
        <f aca="false">AVERAGE(B333:B337)</f>
        <v>20.6430952380952</v>
      </c>
      <c r="D337" s="164" t="n">
        <f aca="false">AVERAGE(B328:B337)</f>
        <v>20.5394047619048</v>
      </c>
      <c r="E337" s="151" t="n">
        <f aca="false">AVERAGE(B318:B337)</f>
        <v>20.5897619047619</v>
      </c>
      <c r="F337" s="165" t="n">
        <f aca="false">AVERAGE(B288:B337)</f>
        <v>20.7371691798942</v>
      </c>
      <c r="G337" s="159" t="n">
        <f aca="false">MAX(AC337:AN337,BC337:BN337,CC337:CN337,DC337:DN337,EC337:EN337,FC337:FN337,GC337:GN337,HC337:HN337,IC337:IN337,JC337:JN337,KC337:KN337,LC337:LN337,MC337:MN337,NC337:NN337)</f>
        <v>30.9</v>
      </c>
      <c r="H337" s="161" t="n">
        <f aca="false">MEDIAN(AC337:AN337,BC337:BN337,CC337:CN337,DC337:DN337,EC337:EN337,FC337:FN337,GC337:GN337,HC337:HN337,IC337:IN337,JC337:JN337,KC337:KN337,LC337:LN337,MC337:MN337,NC337:NN337)</f>
        <v>20.7</v>
      </c>
      <c r="I337" s="157" t="n">
        <f aca="false">MIN(AC337:AN337,BC337:BN337,CC337:CN337,DC337:DN337,EC337:EN337,FC337:FN337,GC337:GN337,HC337:HN337,IC337:IN337,JC337:JN337,KC337:KN337,LC337:LN337,MC337:MN337,NC337:NN337)</f>
        <v>12.1</v>
      </c>
      <c r="J337" s="162" t="n">
        <f aca="false">(G337+I337)/2</f>
        <v>21.5</v>
      </c>
      <c r="AA337" s="1" t="n">
        <f aca="false">AA336+1</f>
        <v>13</v>
      </c>
      <c r="AB337" s="108" t="n">
        <v>1937</v>
      </c>
      <c r="AC337" s="109" t="n">
        <v>25.8</v>
      </c>
      <c r="AD337" s="109" t="n">
        <v>28.5</v>
      </c>
      <c r="AE337" s="109" t="n">
        <v>28</v>
      </c>
      <c r="AF337" s="109" t="n">
        <v>21.4</v>
      </c>
      <c r="AG337" s="109" t="n">
        <v>19</v>
      </c>
      <c r="AH337" s="109" t="n">
        <v>15.7</v>
      </c>
      <c r="AI337" s="109" t="n">
        <v>15</v>
      </c>
      <c r="AJ337" s="109" t="n">
        <v>17</v>
      </c>
      <c r="AK337" s="109" t="n">
        <v>18.5</v>
      </c>
      <c r="AL337" s="109" t="n">
        <v>22.1</v>
      </c>
      <c r="AM337" s="109" t="n">
        <v>26.6</v>
      </c>
      <c r="AN337" s="109" t="n">
        <v>25.1</v>
      </c>
      <c r="AO337" s="110" t="n">
        <f aca="false">SUM(AC337:AN337)/12</f>
        <v>21.8916666666667</v>
      </c>
      <c r="BA337" s="1" t="n">
        <f aca="false">BA336+1</f>
        <v>1937</v>
      </c>
      <c r="BB337" s="111" t="n">
        <v>1937</v>
      </c>
      <c r="BC337" s="109" t="n">
        <v>26.5</v>
      </c>
      <c r="BD337" s="109" t="n">
        <v>29.1</v>
      </c>
      <c r="BE337" s="109" t="n">
        <v>28.2</v>
      </c>
      <c r="BF337" s="109" t="n">
        <v>21.3</v>
      </c>
      <c r="BG337" s="109" t="n">
        <v>17.7</v>
      </c>
      <c r="BH337" s="109" t="n">
        <v>13.1</v>
      </c>
      <c r="BI337" s="109" t="n">
        <v>13.7</v>
      </c>
      <c r="BJ337" s="109" t="n">
        <v>15.8</v>
      </c>
      <c r="BK337" s="109" t="n">
        <v>17.8</v>
      </c>
      <c r="BL337" s="109" t="n">
        <v>22.8</v>
      </c>
      <c r="BM337" s="109" t="n">
        <v>27.3</v>
      </c>
      <c r="BN337" s="109" t="n">
        <v>25.7</v>
      </c>
      <c r="BO337" s="110" t="n">
        <f aca="false">SUM(BC337:BN337)/12</f>
        <v>21.5833333333333</v>
      </c>
      <c r="CA337" s="1" t="n">
        <f aca="false">CA336+1</f>
        <v>1937</v>
      </c>
      <c r="CB337" s="112" t="n">
        <v>1937</v>
      </c>
      <c r="CC337" s="109" t="n">
        <v>22</v>
      </c>
      <c r="CD337" s="109" t="n">
        <v>23.2</v>
      </c>
      <c r="CE337" s="109" t="n">
        <v>22.7</v>
      </c>
      <c r="CF337" s="109" t="n">
        <v>18.8</v>
      </c>
      <c r="CG337" s="109" t="n">
        <v>18.3</v>
      </c>
      <c r="CH337" s="109" t="n">
        <v>14.1</v>
      </c>
      <c r="CI337" s="109" t="n">
        <v>14.3</v>
      </c>
      <c r="CJ337" s="109" t="n">
        <v>14.7</v>
      </c>
      <c r="CK337" s="109" t="n">
        <v>17.2</v>
      </c>
      <c r="CL337" s="109" t="n">
        <v>18.6</v>
      </c>
      <c r="CM337" s="109" t="n">
        <v>20.9</v>
      </c>
      <c r="CN337" s="109" t="n">
        <v>22.2</v>
      </c>
      <c r="CO337" s="110" t="n">
        <f aca="false">SUM(CC337:CN337)/12</f>
        <v>18.9166666666667</v>
      </c>
      <c r="DA337" s="1" t="n">
        <f aca="false">DA336+1</f>
        <v>1937</v>
      </c>
      <c r="DB337" s="111" t="n">
        <v>1937</v>
      </c>
      <c r="DC337" s="109" t="n">
        <v>28</v>
      </c>
      <c r="DD337" s="109" t="n">
        <v>30.9</v>
      </c>
      <c r="DE337" s="109" t="n">
        <v>29.1</v>
      </c>
      <c r="DF337" s="109" t="n">
        <v>22.1</v>
      </c>
      <c r="DG337" s="109" t="n">
        <v>19.2</v>
      </c>
      <c r="DH337" s="109" t="n">
        <v>14.5</v>
      </c>
      <c r="DI337" s="109" t="n">
        <v>15</v>
      </c>
      <c r="DJ337" s="109" t="n">
        <v>17.7</v>
      </c>
      <c r="DK337" s="109" t="n">
        <v>19.9</v>
      </c>
      <c r="DL337" s="109" t="n">
        <v>23.7</v>
      </c>
      <c r="DM337" s="109" t="n">
        <v>28.9</v>
      </c>
      <c r="DN337" s="109" t="n">
        <v>28</v>
      </c>
      <c r="DO337" s="110" t="n">
        <f aca="false">SUM(DC337:DN337)/12</f>
        <v>23.0833333333333</v>
      </c>
      <c r="EA337" s="1" t="n">
        <f aca="false">EA336+1</f>
        <v>1937</v>
      </c>
      <c r="EB337" s="111" t="n">
        <v>1937</v>
      </c>
      <c r="EC337" s="109"/>
      <c r="ED337" s="109"/>
      <c r="EE337" s="109"/>
      <c r="EF337" s="109"/>
      <c r="EG337" s="109"/>
      <c r="EH337" s="109"/>
      <c r="EI337" s="109"/>
      <c r="EJ337" s="109"/>
      <c r="EK337" s="109"/>
      <c r="EL337" s="109"/>
      <c r="EM337" s="109"/>
      <c r="EN337" s="109"/>
      <c r="EO337" s="110"/>
      <c r="FA337" s="1" t="n">
        <f aca="false">FA336+1</f>
        <v>1937</v>
      </c>
      <c r="FB337" s="111" t="n">
        <v>1937</v>
      </c>
      <c r="FC337" s="109" t="n">
        <v>24.2</v>
      </c>
      <c r="FD337" s="109" t="n">
        <v>26.4</v>
      </c>
      <c r="FE337" s="109" t="n">
        <v>26.2</v>
      </c>
      <c r="FF337" s="109" t="n">
        <v>19.1</v>
      </c>
      <c r="FG337" s="109" t="n">
        <v>16</v>
      </c>
      <c r="FH337" s="109" t="n">
        <v>12.3</v>
      </c>
      <c r="FI337" s="109" t="n">
        <v>12.1</v>
      </c>
      <c r="FJ337" s="109" t="n">
        <v>14.3</v>
      </c>
      <c r="FK337" s="109" t="n">
        <v>16.3</v>
      </c>
      <c r="FL337" s="109" t="n">
        <v>20</v>
      </c>
      <c r="FM337" s="109" t="n">
        <v>23.9</v>
      </c>
      <c r="FN337" s="109" t="n">
        <v>23.1</v>
      </c>
      <c r="FO337" s="110" t="n">
        <f aca="false">SUM(FC337:FN337)/12</f>
        <v>19.4916666666667</v>
      </c>
      <c r="GA337" s="1" t="n">
        <f aca="false">GA336+1</f>
        <v>1937</v>
      </c>
      <c r="GB337" s="113" t="s">
        <v>95</v>
      </c>
      <c r="GC337" s="109" t="n">
        <v>21.2</v>
      </c>
      <c r="GD337" s="109" t="n">
        <v>24.5</v>
      </c>
      <c r="GE337" s="109" t="n">
        <v>23.7</v>
      </c>
      <c r="GF337" s="109" t="n">
        <v>18.5</v>
      </c>
      <c r="GG337" s="109" t="n">
        <v>16.5</v>
      </c>
      <c r="GH337" s="109" t="n">
        <v>14.3</v>
      </c>
      <c r="GI337" s="109" t="n">
        <v>13.5</v>
      </c>
      <c r="GJ337" s="109" t="n">
        <v>15.8</v>
      </c>
      <c r="GK337" s="109" t="n">
        <v>16.7</v>
      </c>
      <c r="GL337" s="109" t="n">
        <v>18.9</v>
      </c>
      <c r="GM337" s="109" t="n">
        <v>22</v>
      </c>
      <c r="GN337" s="109" t="n">
        <v>21.2</v>
      </c>
      <c r="GO337" s="110" t="n">
        <f aca="false">SUM(GC337:GN337)/12</f>
        <v>18.9</v>
      </c>
      <c r="HA337" s="1" t="n">
        <f aca="false">HA336+1</f>
        <v>1937</v>
      </c>
      <c r="HB337" s="113" t="s">
        <v>95</v>
      </c>
      <c r="HC337" s="109"/>
      <c r="HD337" s="109"/>
      <c r="HE337" s="109"/>
      <c r="HF337" s="109"/>
      <c r="HG337" s="109"/>
      <c r="HH337" s="109"/>
      <c r="HI337" s="109"/>
      <c r="HJ337" s="109"/>
      <c r="HK337" s="109"/>
      <c r="HL337" s="109"/>
      <c r="HM337" s="109"/>
      <c r="HN337" s="109"/>
      <c r="HO337" s="110"/>
      <c r="IA337" s="1" t="n">
        <f aca="false">IA336+1</f>
        <v>1937</v>
      </c>
      <c r="IB337" s="111" t="n">
        <v>1937</v>
      </c>
      <c r="IC337" s="109"/>
      <c r="ID337" s="109"/>
      <c r="IE337" s="109"/>
      <c r="IF337" s="109"/>
      <c r="IG337" s="109"/>
      <c r="IH337" s="109"/>
      <c r="II337" s="109"/>
      <c r="IJ337" s="109"/>
      <c r="IK337" s="109"/>
      <c r="IL337" s="109"/>
      <c r="IM337" s="109"/>
      <c r="IN337" s="109"/>
      <c r="IO337" s="110"/>
      <c r="JA337" s="1" t="n">
        <f aca="false">JA336+1</f>
        <v>1937</v>
      </c>
      <c r="JB337" s="113" t="s">
        <v>95</v>
      </c>
      <c r="JC337" s="109"/>
      <c r="JD337" s="109"/>
      <c r="JE337" s="109"/>
      <c r="JF337" s="109"/>
      <c r="JG337" s="109"/>
      <c r="JH337" s="109"/>
      <c r="JI337" s="109"/>
      <c r="JJ337" s="109"/>
      <c r="JK337" s="109"/>
      <c r="JL337" s="109"/>
      <c r="JM337" s="109"/>
      <c r="JN337" s="109"/>
      <c r="JO337" s="110"/>
      <c r="KA337" s="1" t="n">
        <f aca="false">KA336+1</f>
        <v>1937</v>
      </c>
      <c r="KB337" s="111" t="n">
        <v>1937</v>
      </c>
      <c r="KC337" s="109"/>
      <c r="KD337" s="109"/>
      <c r="KE337" s="109"/>
      <c r="KF337" s="109"/>
      <c r="KG337" s="109"/>
      <c r="KH337" s="109"/>
      <c r="KI337" s="109"/>
      <c r="KJ337" s="109"/>
      <c r="KK337" s="109"/>
      <c r="KL337" s="109"/>
      <c r="KM337" s="109"/>
      <c r="KN337" s="109"/>
      <c r="KO337" s="110"/>
      <c r="LA337" s="1" t="n">
        <f aca="false">LA336+1</f>
        <v>1937</v>
      </c>
      <c r="LB337" s="113" t="s">
        <v>95</v>
      </c>
      <c r="LC337" s="109"/>
      <c r="LD337" s="109"/>
      <c r="LE337" s="109"/>
      <c r="LF337" s="109"/>
      <c r="LG337" s="109"/>
      <c r="LH337" s="109"/>
      <c r="LI337" s="109"/>
      <c r="LJ337" s="109"/>
      <c r="LK337" s="109"/>
      <c r="LL337" s="109"/>
      <c r="LM337" s="109"/>
      <c r="LN337" s="109"/>
      <c r="LO337" s="110"/>
      <c r="MA337" s="1" t="n">
        <f aca="false">MA336+1</f>
        <v>1937</v>
      </c>
      <c r="MB337" s="111" t="n">
        <v>1937</v>
      </c>
      <c r="MC337" s="109" t="n">
        <v>25.1</v>
      </c>
      <c r="MD337" s="109" t="n">
        <v>27</v>
      </c>
      <c r="ME337" s="109" t="n">
        <v>27.1</v>
      </c>
      <c r="MF337" s="109" t="n">
        <v>20.5</v>
      </c>
      <c r="MG337" s="109" t="n">
        <v>18.9</v>
      </c>
      <c r="MH337" s="109" t="n">
        <v>14.4</v>
      </c>
      <c r="MI337" s="109" t="n">
        <v>14.9</v>
      </c>
      <c r="MJ337" s="109" t="n">
        <v>16.6</v>
      </c>
      <c r="MK337" s="109" t="n">
        <v>18.4</v>
      </c>
      <c r="ML337" s="109" t="n">
        <v>21.4</v>
      </c>
      <c r="MM337" s="109" t="n">
        <v>24.8</v>
      </c>
      <c r="MN337" s="109" t="n">
        <v>24</v>
      </c>
      <c r="MO337" s="110" t="n">
        <f aca="false">SUM(MC337:MN337)/12</f>
        <v>21.0916666666667</v>
      </c>
      <c r="NA337" s="1" t="n">
        <f aca="false">NA336+1</f>
        <v>1937</v>
      </c>
      <c r="NB337" s="113" t="s">
        <v>95</v>
      </c>
      <c r="NC337" s="109"/>
      <c r="ND337" s="109"/>
      <c r="NE337" s="109"/>
      <c r="NF337" s="109"/>
      <c r="NG337" s="109"/>
      <c r="NH337" s="109"/>
      <c r="NI337" s="109"/>
      <c r="NJ337" s="109"/>
      <c r="NK337" s="109"/>
      <c r="NL337" s="109"/>
      <c r="NM337" s="109"/>
      <c r="NN337" s="109"/>
      <c r="NO337" s="110"/>
      <c r="OA337" s="5"/>
    </row>
    <row r="338" customFormat="false" ht="12.75" hidden="false" customHeight="false" outlineLevel="0" collapsed="false">
      <c r="A338" s="150"/>
      <c r="B338" s="151" t="n">
        <f aca="false">AVERAGE(AO338,BO338,CO338,DO338,EO338,FO338,GO338,HO338,IO338,JO338,KO338,LO338,MO338,NO338)</f>
        <v>21.0297619047619</v>
      </c>
      <c r="C338" s="163" t="n">
        <f aca="false">AVERAGE(B334:B338)</f>
        <v>20.7947619047619</v>
      </c>
      <c r="D338" s="164" t="n">
        <f aca="false">AVERAGE(B329:B338)</f>
        <v>20.5642857142857</v>
      </c>
      <c r="E338" s="151" t="n">
        <f aca="false">AVERAGE(B319:B338)</f>
        <v>20.5980357142857</v>
      </c>
      <c r="F338" s="165" t="n">
        <f aca="false">AVERAGE(B289:B338)</f>
        <v>20.7126255291005</v>
      </c>
      <c r="G338" s="159" t="n">
        <f aca="false">MAX(AC338:AN338,BC338:BN338,CC338:CN338,DC338:DN338,EC338:EN338,FC338:FN338,GC338:GN338,HC338:HN338,IC338:IN338,JC338:JN338,KC338:KN338,LC338:LN338,MC338:MN338,NC338:NN338)</f>
        <v>29.9</v>
      </c>
      <c r="H338" s="161" t="n">
        <f aca="false">MEDIAN(AC338:AN338,BC338:BN338,CC338:CN338,DC338:DN338,EC338:EN338,FC338:FN338,GC338:GN338,HC338:HN338,IC338:IN338,JC338:JN338,KC338:KN338,LC338:LN338,MC338:MN338,NC338:NN338)</f>
        <v>21.4</v>
      </c>
      <c r="I338" s="157" t="n">
        <f aca="false">MIN(AC338:AN338,BC338:BN338,CC338:CN338,DC338:DN338,EC338:EN338,FC338:FN338,GC338:GN338,HC338:HN338,IC338:IN338,JC338:JN338,KC338:KN338,LC338:LN338,MC338:MN338,NC338:NN338)</f>
        <v>12.1</v>
      </c>
      <c r="J338" s="162" t="n">
        <f aca="false">(G338+I338)/2</f>
        <v>21</v>
      </c>
      <c r="AA338" s="1" t="n">
        <f aca="false">AA337+1</f>
        <v>14</v>
      </c>
      <c r="AB338" s="108" t="n">
        <v>1938</v>
      </c>
      <c r="AC338" s="109" t="n">
        <v>27.8</v>
      </c>
      <c r="AD338" s="109" t="n">
        <v>26.3</v>
      </c>
      <c r="AE338" s="109" t="n">
        <v>27.1</v>
      </c>
      <c r="AF338" s="109" t="n">
        <v>23.2</v>
      </c>
      <c r="AG338" s="109" t="n">
        <v>19.6</v>
      </c>
      <c r="AH338" s="109" t="n">
        <v>15</v>
      </c>
      <c r="AI338" s="109" t="n">
        <v>15.2</v>
      </c>
      <c r="AJ338" s="109" t="n">
        <v>16</v>
      </c>
      <c r="AK338" s="109" t="n">
        <v>19</v>
      </c>
      <c r="AL338" s="109" t="n">
        <v>22.7</v>
      </c>
      <c r="AM338" s="109" t="n">
        <v>26.8</v>
      </c>
      <c r="AN338" s="109" t="n">
        <v>27.3</v>
      </c>
      <c r="AO338" s="110" t="n">
        <f aca="false">SUM(AC338:AN338)/12</f>
        <v>22.1666666666667</v>
      </c>
      <c r="BA338" s="1" t="n">
        <f aca="false">BA337+1</f>
        <v>1938</v>
      </c>
      <c r="BB338" s="111" t="n">
        <v>1938</v>
      </c>
      <c r="BC338" s="109" t="n">
        <v>27.8</v>
      </c>
      <c r="BD338" s="109" t="n">
        <v>27</v>
      </c>
      <c r="BE338" s="109" t="n">
        <v>28.3</v>
      </c>
      <c r="BF338" s="109" t="n">
        <v>23</v>
      </c>
      <c r="BG338" s="109" t="n">
        <v>19.2</v>
      </c>
      <c r="BH338" s="109" t="n">
        <v>13.9</v>
      </c>
      <c r="BI338" s="109" t="n">
        <v>14.3</v>
      </c>
      <c r="BJ338" s="109" t="n">
        <v>14.6</v>
      </c>
      <c r="BK338" s="109" t="n">
        <v>18.9</v>
      </c>
      <c r="BL338" s="109" t="n">
        <v>23.1</v>
      </c>
      <c r="BM338" s="109" t="n">
        <v>28.1</v>
      </c>
      <c r="BN338" s="109" t="n">
        <v>29.4</v>
      </c>
      <c r="BO338" s="110" t="n">
        <f aca="false">SUM(BC338:BN338)/12</f>
        <v>22.3</v>
      </c>
      <c r="CA338" s="1" t="n">
        <f aca="false">CA337+1</f>
        <v>1938</v>
      </c>
      <c r="CB338" s="112" t="n">
        <v>1938</v>
      </c>
      <c r="CC338" s="109" t="n">
        <v>23.1</v>
      </c>
      <c r="CD338" s="109" t="n">
        <v>22.4</v>
      </c>
      <c r="CE338" s="109" t="n">
        <v>21.3</v>
      </c>
      <c r="CF338" s="109" t="n">
        <v>20</v>
      </c>
      <c r="CG338" s="109" t="n">
        <v>17.2</v>
      </c>
      <c r="CH338" s="109" t="n">
        <v>14.4</v>
      </c>
      <c r="CI338" s="109" t="n">
        <v>13.8</v>
      </c>
      <c r="CJ338" s="109" t="n">
        <v>14.2</v>
      </c>
      <c r="CK338" s="109" t="n">
        <v>16.5</v>
      </c>
      <c r="CL338" s="109" t="n">
        <v>19.5</v>
      </c>
      <c r="CM338" s="109" t="n">
        <v>21.6</v>
      </c>
      <c r="CN338" s="109" t="n">
        <v>23.4</v>
      </c>
      <c r="CO338" s="110" t="n">
        <f aca="false">SUM(CC338:CN338)/12</f>
        <v>18.95</v>
      </c>
      <c r="DA338" s="1" t="n">
        <f aca="false">DA337+1</f>
        <v>1938</v>
      </c>
      <c r="DB338" s="111" t="n">
        <v>1938</v>
      </c>
      <c r="DC338" s="109" t="n">
        <v>29.6</v>
      </c>
      <c r="DD338" s="109" t="n">
        <v>28.2</v>
      </c>
      <c r="DE338" s="109" t="n">
        <v>29</v>
      </c>
      <c r="DF338" s="109" t="n">
        <v>23.8</v>
      </c>
      <c r="DG338" s="109" t="n">
        <v>20.3</v>
      </c>
      <c r="DH338" s="109" t="n">
        <v>14.6</v>
      </c>
      <c r="DI338" s="109" t="n">
        <v>14.7</v>
      </c>
      <c r="DJ338" s="109" t="n">
        <v>16.1</v>
      </c>
      <c r="DK338" s="109" t="n">
        <v>19.7</v>
      </c>
      <c r="DL338" s="109" t="n">
        <v>25.1</v>
      </c>
      <c r="DM338" s="109" t="n">
        <v>28.9</v>
      </c>
      <c r="DN338" s="109" t="n">
        <v>29.9</v>
      </c>
      <c r="DO338" s="110" t="n">
        <f aca="false">SUM(DC338:DN338)/12</f>
        <v>23.325</v>
      </c>
      <c r="EA338" s="1" t="n">
        <f aca="false">EA337+1</f>
        <v>1938</v>
      </c>
      <c r="EB338" s="111" t="n">
        <v>1938</v>
      </c>
      <c r="EC338" s="109"/>
      <c r="ED338" s="109"/>
      <c r="EE338" s="109"/>
      <c r="EF338" s="109"/>
      <c r="EG338" s="109"/>
      <c r="EH338" s="109"/>
      <c r="EI338" s="109"/>
      <c r="EJ338" s="109"/>
      <c r="EK338" s="109"/>
      <c r="EL338" s="109"/>
      <c r="EM338" s="109"/>
      <c r="EN338" s="109"/>
      <c r="EO338" s="110"/>
      <c r="FA338" s="1" t="n">
        <f aca="false">FA337+1</f>
        <v>1938</v>
      </c>
      <c r="FB338" s="111" t="n">
        <v>1938</v>
      </c>
      <c r="FC338" s="109" t="n">
        <v>25.6</v>
      </c>
      <c r="FD338" s="109" t="n">
        <v>25</v>
      </c>
      <c r="FE338" s="109" t="n">
        <v>25.2</v>
      </c>
      <c r="FF338" s="109" t="n">
        <v>20.6</v>
      </c>
      <c r="FG338" s="109" t="n">
        <v>17</v>
      </c>
      <c r="FH338" s="109" t="n">
        <v>12.1</v>
      </c>
      <c r="FI338" s="109" t="n">
        <v>12.4</v>
      </c>
      <c r="FJ338" s="109" t="n">
        <v>13</v>
      </c>
      <c r="FK338" s="109" t="n">
        <v>16.4</v>
      </c>
      <c r="FL338" s="109" t="n">
        <v>20.4</v>
      </c>
      <c r="FM338" s="109" t="n">
        <v>24.4</v>
      </c>
      <c r="FN338" s="109" t="n">
        <v>26.1</v>
      </c>
      <c r="FO338" s="110" t="n">
        <f aca="false">SUM(FC338:FN338)/12</f>
        <v>19.85</v>
      </c>
      <c r="GA338" s="1" t="n">
        <f aca="false">GA337+1</f>
        <v>1938</v>
      </c>
      <c r="GB338" s="113" t="s">
        <v>96</v>
      </c>
      <c r="GC338" s="109" t="n">
        <v>23.9</v>
      </c>
      <c r="GD338" s="109" t="n">
        <v>24.1</v>
      </c>
      <c r="GE338" s="109" t="n">
        <v>21.7</v>
      </c>
      <c r="GF338" s="109" t="n">
        <v>20.2</v>
      </c>
      <c r="GG338" s="109" t="n">
        <v>17.5</v>
      </c>
      <c r="GH338" s="109" t="n">
        <v>13.2</v>
      </c>
      <c r="GI338" s="109" t="n">
        <v>13.9</v>
      </c>
      <c r="GJ338" s="109" t="n">
        <v>14.8</v>
      </c>
      <c r="GK338" s="109" t="n">
        <v>16.4</v>
      </c>
      <c r="GL338" s="109" t="n">
        <v>19.4</v>
      </c>
      <c r="GM338" s="109" t="n">
        <v>21.8</v>
      </c>
      <c r="GN338" s="109" t="n">
        <v>21.5</v>
      </c>
      <c r="GO338" s="110" t="n">
        <f aca="false">SUM(GC338:GN338)/12</f>
        <v>19.0333333333333</v>
      </c>
      <c r="HA338" s="1" t="n">
        <f aca="false">HA337+1</f>
        <v>1938</v>
      </c>
      <c r="HB338" s="113" t="s">
        <v>96</v>
      </c>
      <c r="HC338" s="109"/>
      <c r="HD338" s="109"/>
      <c r="HE338" s="109"/>
      <c r="HF338" s="109"/>
      <c r="HG338" s="109"/>
      <c r="HH338" s="109"/>
      <c r="HI338" s="109"/>
      <c r="HJ338" s="109"/>
      <c r="HK338" s="109"/>
      <c r="HL338" s="109"/>
      <c r="HM338" s="109"/>
      <c r="HN338" s="109"/>
      <c r="HO338" s="110"/>
      <c r="IA338" s="1" t="n">
        <f aca="false">IA337+1</f>
        <v>1938</v>
      </c>
      <c r="IB338" s="111" t="n">
        <v>1938</v>
      </c>
      <c r="IC338" s="109"/>
      <c r="ID338" s="109"/>
      <c r="IE338" s="109"/>
      <c r="IF338" s="109"/>
      <c r="IG338" s="109"/>
      <c r="IH338" s="109"/>
      <c r="II338" s="109"/>
      <c r="IJ338" s="109"/>
      <c r="IK338" s="109"/>
      <c r="IL338" s="109"/>
      <c r="IM338" s="109"/>
      <c r="IN338" s="109"/>
      <c r="IO338" s="110"/>
      <c r="JA338" s="1" t="n">
        <f aca="false">JA337+1</f>
        <v>1938</v>
      </c>
      <c r="JB338" s="113" t="s">
        <v>96</v>
      </c>
      <c r="JC338" s="109"/>
      <c r="JD338" s="109"/>
      <c r="JE338" s="109"/>
      <c r="JF338" s="109"/>
      <c r="JG338" s="109"/>
      <c r="JH338" s="109"/>
      <c r="JI338" s="109"/>
      <c r="JJ338" s="109"/>
      <c r="JK338" s="109"/>
      <c r="JL338" s="109"/>
      <c r="JM338" s="109"/>
      <c r="JN338" s="109"/>
      <c r="JO338" s="110"/>
      <c r="KA338" s="1" t="n">
        <f aca="false">KA337+1</f>
        <v>1938</v>
      </c>
      <c r="KB338" s="111" t="n">
        <v>1938</v>
      </c>
      <c r="KC338" s="109"/>
      <c r="KD338" s="109"/>
      <c r="KE338" s="109"/>
      <c r="KF338" s="109"/>
      <c r="KG338" s="109"/>
      <c r="KH338" s="109"/>
      <c r="KI338" s="109"/>
      <c r="KJ338" s="109"/>
      <c r="KK338" s="109"/>
      <c r="KL338" s="109"/>
      <c r="KM338" s="109"/>
      <c r="KN338" s="109"/>
      <c r="KO338" s="110"/>
      <c r="LA338" s="1" t="n">
        <f aca="false">LA337+1</f>
        <v>1938</v>
      </c>
      <c r="LB338" s="113" t="s">
        <v>96</v>
      </c>
      <c r="LC338" s="109"/>
      <c r="LD338" s="109"/>
      <c r="LE338" s="109"/>
      <c r="LF338" s="109"/>
      <c r="LG338" s="109"/>
      <c r="LH338" s="109"/>
      <c r="LI338" s="109"/>
      <c r="LJ338" s="109"/>
      <c r="LK338" s="109"/>
      <c r="LL338" s="109"/>
      <c r="LM338" s="109"/>
      <c r="LN338" s="109"/>
      <c r="LO338" s="110"/>
      <c r="MA338" s="1" t="n">
        <f aca="false">MA337+1</f>
        <v>1938</v>
      </c>
      <c r="MB338" s="111" t="n">
        <v>1938</v>
      </c>
      <c r="MC338" s="109" t="n">
        <v>26.7</v>
      </c>
      <c r="MD338" s="109" t="n">
        <v>27.1</v>
      </c>
      <c r="ME338" s="109" t="n">
        <v>24.9</v>
      </c>
      <c r="MF338" s="109" t="n">
        <v>22.6</v>
      </c>
      <c r="MG338" s="109" t="n">
        <v>19.2</v>
      </c>
      <c r="MH338" s="109" t="n">
        <v>14.7</v>
      </c>
      <c r="MI338" s="109" t="n">
        <v>15.1</v>
      </c>
      <c r="MJ338" s="109" t="n">
        <v>15.6</v>
      </c>
      <c r="MK338" s="109" t="n">
        <v>18.7</v>
      </c>
      <c r="ML338" s="109" t="n">
        <v>22.4</v>
      </c>
      <c r="MM338" s="109" t="n">
        <v>25.8</v>
      </c>
      <c r="MN338" s="109" t="n">
        <v>26.2</v>
      </c>
      <c r="MO338" s="110" t="n">
        <f aca="false">SUM(MC338:MN338)/12</f>
        <v>21.5833333333333</v>
      </c>
      <c r="NA338" s="1" t="n">
        <f aca="false">NA337+1</f>
        <v>1938</v>
      </c>
      <c r="NB338" s="113" t="s">
        <v>96</v>
      </c>
      <c r="NC338" s="109"/>
      <c r="ND338" s="109"/>
      <c r="NE338" s="109"/>
      <c r="NF338" s="109"/>
      <c r="NG338" s="109"/>
      <c r="NH338" s="109"/>
      <c r="NI338" s="109"/>
      <c r="NJ338" s="109"/>
      <c r="NK338" s="109"/>
      <c r="NL338" s="109"/>
      <c r="NM338" s="109"/>
      <c r="NN338" s="109"/>
      <c r="NO338" s="110"/>
      <c r="OA338" s="5"/>
    </row>
    <row r="339" customFormat="false" ht="12.75" hidden="false" customHeight="false" outlineLevel="0" collapsed="false">
      <c r="A339" s="150"/>
      <c r="B339" s="151" t="n">
        <f aca="false">AVERAGE(AO339,BO339,CO339,DO339,EO339,FO339,GO339,HO339,IO339,JO339,KO339,LO339,MO339,NO339)</f>
        <v>20.9297619047619</v>
      </c>
      <c r="C339" s="163" t="n">
        <f aca="false">AVERAGE(B335:B339)</f>
        <v>20.7188095238095</v>
      </c>
      <c r="D339" s="164" t="n">
        <f aca="false">AVERAGE(B330:B339)</f>
        <v>20.6704761904762</v>
      </c>
      <c r="E339" s="151" t="n">
        <f aca="false">AVERAGE(B320:B339)</f>
        <v>20.5770238095238</v>
      </c>
      <c r="F339" s="165" t="n">
        <f aca="false">AVERAGE(B290:B339)</f>
        <v>20.6940207671958</v>
      </c>
      <c r="G339" s="159" t="n">
        <f aca="false">MAX(AC339:AN339,BC339:BN339,CC339:CN339,DC339:DN339,EC339:EN339,FC339:FN339,GC339:GN339,HC339:HN339,IC339:IN339,JC339:JN339,KC339:KN339,LC339:LN339,MC339:MN339,NC339:NN339)</f>
        <v>35.3</v>
      </c>
      <c r="H339" s="161" t="n">
        <f aca="false">MEDIAN(AC339:AN339,BC339:BN339,CC339:CN339,DC339:DN339,EC339:EN339,FC339:FN339,GC339:GN339,HC339:HN339,IC339:IN339,JC339:JN339,KC339:KN339,LC339:LN339,MC339:MN339,NC339:NN339)</f>
        <v>20.2</v>
      </c>
      <c r="I339" s="157" t="n">
        <f aca="false">MIN(AC339:AN339,BC339:BN339,CC339:CN339,DC339:DN339,EC339:EN339,FC339:FN339,GC339:GN339,HC339:HN339,IC339:IN339,JC339:JN339,KC339:KN339,LC339:LN339,MC339:MN339,NC339:NN339)</f>
        <v>12.1</v>
      </c>
      <c r="J339" s="162" t="n">
        <f aca="false">(G339+I339)/2</f>
        <v>23.7</v>
      </c>
      <c r="AA339" s="1" t="n">
        <f aca="false">AA338+1</f>
        <v>15</v>
      </c>
      <c r="AB339" s="108" t="n">
        <v>1939</v>
      </c>
      <c r="AC339" s="109" t="n">
        <v>33.6</v>
      </c>
      <c r="AD339" s="109" t="n">
        <v>30.4</v>
      </c>
      <c r="AE339" s="109" t="n">
        <v>26.1</v>
      </c>
      <c r="AF339" s="109" t="n">
        <v>23.1</v>
      </c>
      <c r="AG339" s="109" t="n">
        <v>20.8</v>
      </c>
      <c r="AH339" s="109" t="n">
        <v>16.7</v>
      </c>
      <c r="AI339" s="109" t="n">
        <v>15.1</v>
      </c>
      <c r="AJ339" s="109" t="n">
        <v>15.4</v>
      </c>
      <c r="AK339" s="109" t="n">
        <v>18</v>
      </c>
      <c r="AL339" s="109" t="n">
        <v>22.2</v>
      </c>
      <c r="AM339" s="109" t="n">
        <v>22.9</v>
      </c>
      <c r="AN339" s="109" t="n">
        <v>24</v>
      </c>
      <c r="AO339" s="110" t="n">
        <f aca="false">SUM(AC339:AN339)/12</f>
        <v>22.3583333333333</v>
      </c>
      <c r="BA339" s="1" t="n">
        <f aca="false">BA338+1</f>
        <v>1939</v>
      </c>
      <c r="BB339" s="111" t="n">
        <v>1939</v>
      </c>
      <c r="BC339" s="109" t="n">
        <v>35.1</v>
      </c>
      <c r="BD339" s="109" t="n">
        <v>31.4</v>
      </c>
      <c r="BE339" s="109" t="n">
        <v>26.4</v>
      </c>
      <c r="BF339" s="109" t="n">
        <v>22.6</v>
      </c>
      <c r="BG339" s="109" t="n">
        <v>20.5</v>
      </c>
      <c r="BH339" s="109" t="n">
        <v>15.4</v>
      </c>
      <c r="BI339" s="109" t="n">
        <v>13.5</v>
      </c>
      <c r="BJ339" s="109" t="n">
        <v>14.6</v>
      </c>
      <c r="BK339" s="109" t="n">
        <v>17.7</v>
      </c>
      <c r="BL339" s="109" t="n">
        <v>22.5</v>
      </c>
      <c r="BM339" s="109" t="n">
        <v>22.5</v>
      </c>
      <c r="BN339" s="109" t="n">
        <v>25.7</v>
      </c>
      <c r="BO339" s="110" t="n">
        <f aca="false">SUM(BC339:BN339)/12</f>
        <v>22.325</v>
      </c>
      <c r="CA339" s="1" t="n">
        <f aca="false">CA338+1</f>
        <v>1939</v>
      </c>
      <c r="CB339" s="112" t="n">
        <v>1939</v>
      </c>
      <c r="CC339" s="109" t="n">
        <v>23.7</v>
      </c>
      <c r="CD339" s="109" t="n">
        <v>23.7</v>
      </c>
      <c r="CE339" s="109" t="n">
        <v>21.3</v>
      </c>
      <c r="CF339" s="109" t="n">
        <v>20.2</v>
      </c>
      <c r="CG339" s="109" t="n">
        <v>18.7</v>
      </c>
      <c r="CH339" s="109" t="n">
        <v>16.1</v>
      </c>
      <c r="CI339" s="109" t="n">
        <v>13.9</v>
      </c>
      <c r="CJ339" s="109" t="n">
        <v>14.8</v>
      </c>
      <c r="CK339" s="109" t="n">
        <v>16.2</v>
      </c>
      <c r="CL339" s="109" t="n">
        <v>18.5</v>
      </c>
      <c r="CM339" s="109" t="n">
        <v>19.2</v>
      </c>
      <c r="CN339" s="109" t="n">
        <v>21.2</v>
      </c>
      <c r="CO339" s="110" t="n">
        <f aca="false">SUM(CC339:CN339)/12</f>
        <v>18.9583333333333</v>
      </c>
      <c r="DA339" s="1" t="n">
        <f aca="false">DA338+1</f>
        <v>1939</v>
      </c>
      <c r="DB339" s="111" t="n">
        <v>1939</v>
      </c>
      <c r="DC339" s="109" t="n">
        <v>35.3</v>
      </c>
      <c r="DD339" s="109" t="n">
        <v>32.1</v>
      </c>
      <c r="DE339" s="109" t="n">
        <v>28.1</v>
      </c>
      <c r="DF339" s="109" t="n">
        <v>23.7</v>
      </c>
      <c r="DG339" s="109" t="n">
        <v>19.8</v>
      </c>
      <c r="DH339" s="109" t="n">
        <v>15.1</v>
      </c>
      <c r="DI339" s="109" t="n">
        <v>14.2</v>
      </c>
      <c r="DJ339" s="109" t="n">
        <v>15.6</v>
      </c>
      <c r="DK339" s="109" t="n">
        <v>19.6</v>
      </c>
      <c r="DL339" s="109" t="n">
        <v>23.8</v>
      </c>
      <c r="DM339" s="109" t="n">
        <v>23.7</v>
      </c>
      <c r="DN339" s="109" t="n">
        <v>27</v>
      </c>
      <c r="DO339" s="110" t="n">
        <f aca="false">SUM(DC339:DN339)/12</f>
        <v>23.1666666666667</v>
      </c>
      <c r="EA339" s="1" t="n">
        <f aca="false">EA338+1</f>
        <v>1939</v>
      </c>
      <c r="EB339" s="111" t="n">
        <v>1939</v>
      </c>
      <c r="EC339" s="109"/>
      <c r="ED339" s="109"/>
      <c r="EE339" s="119"/>
      <c r="EF339" s="109"/>
      <c r="EG339" s="109"/>
      <c r="EH339" s="109"/>
      <c r="EI339" s="109"/>
      <c r="EJ339" s="109"/>
      <c r="EK339" s="109"/>
      <c r="EL339" s="109"/>
      <c r="EM339" s="109"/>
      <c r="EN339" s="109"/>
      <c r="EO339" s="110"/>
      <c r="FA339" s="1" t="n">
        <f aca="false">FA338+1</f>
        <v>1939</v>
      </c>
      <c r="FB339" s="111" t="n">
        <v>1939</v>
      </c>
      <c r="FC339" s="109" t="n">
        <v>30</v>
      </c>
      <c r="FD339" s="109" t="n">
        <v>27.8</v>
      </c>
      <c r="FE339" s="109" t="n">
        <v>23.7</v>
      </c>
      <c r="FF339" s="109" t="n">
        <v>20.2</v>
      </c>
      <c r="FG339" s="109" t="n">
        <v>17.5</v>
      </c>
      <c r="FH339" s="109" t="n">
        <v>13.9</v>
      </c>
      <c r="FI339" s="109" t="n">
        <v>12.1</v>
      </c>
      <c r="FJ339" s="109" t="n">
        <v>12.5</v>
      </c>
      <c r="FK339" s="109" t="n">
        <v>15.6</v>
      </c>
      <c r="FL339" s="109" t="n">
        <v>19.6</v>
      </c>
      <c r="FM339" s="109" t="n">
        <v>19.9</v>
      </c>
      <c r="FN339" s="109" t="n">
        <v>22.6</v>
      </c>
      <c r="FO339" s="110" t="n">
        <f aca="false">SUM(FC339:FN339)/12</f>
        <v>19.6166666666667</v>
      </c>
      <c r="GA339" s="1" t="n">
        <f aca="false">GA338+1</f>
        <v>1939</v>
      </c>
      <c r="GB339" s="113" t="s">
        <v>97</v>
      </c>
      <c r="GC339" s="109" t="n">
        <v>26</v>
      </c>
      <c r="GD339" s="109" t="n">
        <v>25</v>
      </c>
      <c r="GE339" s="109" t="n">
        <v>23.3</v>
      </c>
      <c r="GF339" s="109" t="n">
        <v>19.8</v>
      </c>
      <c r="GG339" s="109" t="n">
        <v>18.1</v>
      </c>
      <c r="GH339" s="109" t="n">
        <v>14.3</v>
      </c>
      <c r="GI339" s="109" t="n">
        <v>13.1</v>
      </c>
      <c r="GJ339" s="109" t="n">
        <v>13.9</v>
      </c>
      <c r="GK339" s="109" t="n">
        <v>15.8</v>
      </c>
      <c r="GL339" s="109" t="n">
        <v>18.7</v>
      </c>
      <c r="GM339" s="109" t="n">
        <v>19.2</v>
      </c>
      <c r="GN339" s="109" t="n">
        <v>19.8</v>
      </c>
      <c r="GO339" s="110" t="n">
        <f aca="false">SUM(GC339:GN339)/12</f>
        <v>18.9166666666667</v>
      </c>
      <c r="HA339" s="1" t="n">
        <f aca="false">HA338+1</f>
        <v>1939</v>
      </c>
      <c r="HB339" s="113" t="s">
        <v>97</v>
      </c>
      <c r="HC339" s="109"/>
      <c r="HD339" s="109"/>
      <c r="HE339" s="109"/>
      <c r="HF339" s="109"/>
      <c r="HG339" s="109"/>
      <c r="HH339" s="109"/>
      <c r="HI339" s="109"/>
      <c r="HJ339" s="109"/>
      <c r="HK339" s="109"/>
      <c r="HL339" s="109"/>
      <c r="HM339" s="109"/>
      <c r="HN339" s="109"/>
      <c r="HO339" s="110"/>
      <c r="IA339" s="1" t="n">
        <f aca="false">IA338+1</f>
        <v>1939</v>
      </c>
      <c r="IB339" s="111" t="n">
        <v>1939</v>
      </c>
      <c r="IC339" s="109"/>
      <c r="ID339" s="109"/>
      <c r="IE339" s="109"/>
      <c r="IF339" s="109"/>
      <c r="IG339" s="109"/>
      <c r="IH339" s="109"/>
      <c r="II339" s="109"/>
      <c r="IJ339" s="109"/>
      <c r="IK339" s="109"/>
      <c r="IL339" s="109"/>
      <c r="IM339" s="109"/>
      <c r="IN339" s="109"/>
      <c r="IO339" s="110"/>
      <c r="JA339" s="1" t="n">
        <f aca="false">JA338+1</f>
        <v>1939</v>
      </c>
      <c r="JB339" s="113" t="s">
        <v>97</v>
      </c>
      <c r="JC339" s="109"/>
      <c r="JD339" s="109"/>
      <c r="JE339" s="109"/>
      <c r="JF339" s="109"/>
      <c r="JG339" s="109"/>
      <c r="JH339" s="109"/>
      <c r="JI339" s="109"/>
      <c r="JJ339" s="109"/>
      <c r="JK339" s="109"/>
      <c r="JL339" s="109"/>
      <c r="JM339" s="109"/>
      <c r="JN339" s="109"/>
      <c r="JO339" s="110"/>
      <c r="KA339" s="1" t="n">
        <f aca="false">KA338+1</f>
        <v>1939</v>
      </c>
      <c r="KB339" s="111" t="n">
        <v>1939</v>
      </c>
      <c r="KC339" s="109"/>
      <c r="KD339" s="109"/>
      <c r="KE339" s="109"/>
      <c r="KF339" s="109"/>
      <c r="KG339" s="109"/>
      <c r="KH339" s="109"/>
      <c r="KI339" s="119"/>
      <c r="KJ339" s="109"/>
      <c r="KK339" s="109"/>
      <c r="KL339" s="109"/>
      <c r="KM339" s="109"/>
      <c r="KN339" s="109"/>
      <c r="KO339" s="110"/>
      <c r="LA339" s="1" t="n">
        <f aca="false">LA338+1</f>
        <v>1939</v>
      </c>
      <c r="LB339" s="113" t="s">
        <v>97</v>
      </c>
      <c r="LC339" s="109"/>
      <c r="LD339" s="109"/>
      <c r="LE339" s="109"/>
      <c r="LF339" s="109"/>
      <c r="LG339" s="109"/>
      <c r="LH339" s="109"/>
      <c r="LI339" s="109"/>
      <c r="LJ339" s="109"/>
      <c r="LK339" s="109"/>
      <c r="LL339" s="109"/>
      <c r="LM339" s="109"/>
      <c r="LN339" s="109"/>
      <c r="LO339" s="110"/>
      <c r="MA339" s="1" t="n">
        <f aca="false">MA338+1</f>
        <v>1939</v>
      </c>
      <c r="MB339" s="111" t="n">
        <v>1939</v>
      </c>
      <c r="MC339" s="109" t="n">
        <v>29.5</v>
      </c>
      <c r="MD339" s="109" t="n">
        <v>28.2</v>
      </c>
      <c r="ME339" s="109" t="n">
        <v>24.1</v>
      </c>
      <c r="MF339" s="109" t="n">
        <v>22.3</v>
      </c>
      <c r="MG339" s="109" t="n">
        <v>20.2</v>
      </c>
      <c r="MH339" s="109" t="n">
        <v>16.2</v>
      </c>
      <c r="MI339" s="109" t="n">
        <v>14.3</v>
      </c>
      <c r="MJ339" s="109" t="n">
        <v>15.1</v>
      </c>
      <c r="MK339" s="109" t="n">
        <v>17.8</v>
      </c>
      <c r="ML339" s="109" t="n">
        <v>21.3</v>
      </c>
      <c r="MM339" s="109" t="n">
        <v>21.4</v>
      </c>
      <c r="MN339" s="109" t="n">
        <v>23.6</v>
      </c>
      <c r="MO339" s="110" t="n">
        <f aca="false">SUM(MC339:MN339)/12</f>
        <v>21.1666666666667</v>
      </c>
      <c r="NA339" s="1" t="n">
        <f aca="false">NA338+1</f>
        <v>1939</v>
      </c>
      <c r="NB339" s="113" t="s">
        <v>97</v>
      </c>
      <c r="NC339" s="109"/>
      <c r="ND339" s="109"/>
      <c r="NE339" s="109"/>
      <c r="NF339" s="109"/>
      <c r="NG339" s="109"/>
      <c r="NH339" s="109"/>
      <c r="NI339" s="109"/>
      <c r="NJ339" s="109"/>
      <c r="NK339" s="109"/>
      <c r="NL339" s="109"/>
      <c r="NM339" s="109"/>
      <c r="NN339" s="109"/>
      <c r="NO339" s="110"/>
      <c r="OA339" s="5"/>
    </row>
    <row r="340" customFormat="false" ht="12.75" hidden="false" customHeight="false" outlineLevel="0" collapsed="false">
      <c r="A340" s="150" t="n">
        <f aca="false">A335+5</f>
        <v>1940</v>
      </c>
      <c r="B340" s="151" t="n">
        <f aca="false">AVERAGE(AO340,BO340,CO340,DO340,EO340,FO340,GO340,HO340,IO340,JO340,KO340,LO340,MO340,NO340)</f>
        <v>21.0380952380952</v>
      </c>
      <c r="C340" s="163" t="n">
        <f aca="false">AVERAGE(B336:B340)</f>
        <v>20.8369047619048</v>
      </c>
      <c r="D340" s="164" t="n">
        <f aca="false">AVERAGE(B331:B340)</f>
        <v>20.6372619047619</v>
      </c>
      <c r="E340" s="151" t="n">
        <f aca="false">AVERAGE(B321:B340)</f>
        <v>20.6023214285714</v>
      </c>
      <c r="F340" s="165" t="n">
        <f aca="false">AVERAGE(B291:B340)</f>
        <v>20.6763382275132</v>
      </c>
      <c r="G340" s="159" t="n">
        <f aca="false">MAX(AC340:AN340,BC340:BN340,CC340:CN340,DC340:DN340,EC340:EN340,FC340:FN340,GC340:GN340,HC340:HN340,IC340:IN340,JC340:JN340,KC340:KN340,LC340:LN340,MC340:MN340,NC340:NN340)</f>
        <v>33</v>
      </c>
      <c r="H340" s="161" t="n">
        <f aca="false">MEDIAN(AC340:AN340,BC340:BN340,CC340:CN340,DC340:DN340,EC340:EN340,FC340:FN340,GC340:GN340,HC340:HN340,IC340:IN340,JC340:JN340,KC340:KN340,LC340:LN340,MC340:MN340,NC340:NN340)</f>
        <v>20.1</v>
      </c>
      <c r="I340" s="157" t="n">
        <f aca="false">MIN(AC340:AN340,BC340:BN340,CC340:CN340,DC340:DN340,EC340:EN340,FC340:FN340,GC340:GN340,HC340:HN340,IC340:IN340,JC340:JN340,KC340:KN340,LC340:LN340,MC340:MN340,NC340:NN340)</f>
        <v>12.4</v>
      </c>
      <c r="J340" s="162" t="n">
        <f aca="false">(G340+I340)/2</f>
        <v>22.7</v>
      </c>
      <c r="AA340" s="1" t="n">
        <f aca="false">AA339+1</f>
        <v>16</v>
      </c>
      <c r="AB340" s="108" t="n">
        <v>1940</v>
      </c>
      <c r="AC340" s="109" t="n">
        <v>27.4</v>
      </c>
      <c r="AD340" s="109" t="n">
        <v>27.1</v>
      </c>
      <c r="AE340" s="109" t="n">
        <v>31.3</v>
      </c>
      <c r="AF340" s="109" t="n">
        <v>20.9</v>
      </c>
      <c r="AG340" s="109" t="n">
        <v>17.4</v>
      </c>
      <c r="AH340" s="109" t="n">
        <v>15.9</v>
      </c>
      <c r="AI340" s="109" t="n">
        <v>15.4</v>
      </c>
      <c r="AJ340" s="109" t="n">
        <v>17.3</v>
      </c>
      <c r="AK340" s="109" t="n">
        <v>19.6</v>
      </c>
      <c r="AL340" s="109" t="n">
        <v>24.3</v>
      </c>
      <c r="AM340" s="109" t="n">
        <v>22.3</v>
      </c>
      <c r="AN340" s="109" t="n">
        <v>27.7</v>
      </c>
      <c r="AO340" s="110" t="n">
        <f aca="false">SUM(AC340:AN340)/12</f>
        <v>22.2166666666667</v>
      </c>
      <c r="BA340" s="1" t="n">
        <f aca="false">BA339+1</f>
        <v>1940</v>
      </c>
      <c r="BB340" s="111" t="n">
        <v>1940</v>
      </c>
      <c r="BC340" s="109" t="n">
        <v>29.4</v>
      </c>
      <c r="BD340" s="109" t="n">
        <v>28.9</v>
      </c>
      <c r="BE340" s="109" t="n">
        <v>31.8</v>
      </c>
      <c r="BF340" s="109" t="n">
        <v>20.2</v>
      </c>
      <c r="BG340" s="109" t="n">
        <v>16.9</v>
      </c>
      <c r="BH340" s="109" t="n">
        <v>15.5</v>
      </c>
      <c r="BI340" s="109" t="n">
        <v>14.9</v>
      </c>
      <c r="BJ340" s="109" t="n">
        <v>17.4</v>
      </c>
      <c r="BK340" s="109" t="n">
        <v>19.3</v>
      </c>
      <c r="BL340" s="109" t="n">
        <v>25.2</v>
      </c>
      <c r="BM340" s="109" t="n">
        <v>23.8</v>
      </c>
      <c r="BN340" s="109" t="n">
        <v>29.6</v>
      </c>
      <c r="BO340" s="110" t="n">
        <f aca="false">SUM(BC340:BN340)/12</f>
        <v>22.7416666666667</v>
      </c>
      <c r="CA340" s="1" t="n">
        <f aca="false">CA339+1</f>
        <v>1940</v>
      </c>
      <c r="CB340" s="112" t="n">
        <v>1940</v>
      </c>
      <c r="CC340" s="109" t="n">
        <v>22.6</v>
      </c>
      <c r="CD340" s="109" t="n">
        <v>23.2</v>
      </c>
      <c r="CE340" s="109" t="n">
        <v>25.7</v>
      </c>
      <c r="CF340" s="109" t="n">
        <v>18.3</v>
      </c>
      <c r="CG340" s="109" t="n">
        <v>16.2</v>
      </c>
      <c r="CH340" s="109" t="n">
        <v>14.6</v>
      </c>
      <c r="CI340" s="109" t="n">
        <v>14.4</v>
      </c>
      <c r="CJ340" s="109" t="n">
        <v>15.3</v>
      </c>
      <c r="CK340" s="109" t="n">
        <v>16.6</v>
      </c>
      <c r="CL340" s="109" t="n">
        <v>19.6</v>
      </c>
      <c r="CM340" s="109" t="n">
        <v>18.7</v>
      </c>
      <c r="CN340" s="109" t="n">
        <v>22.3</v>
      </c>
      <c r="CO340" s="110" t="n">
        <f aca="false">SUM(CC340:CN340)/12</f>
        <v>18.9583333333333</v>
      </c>
      <c r="DA340" s="1" t="n">
        <f aca="false">DA339+1</f>
        <v>1940</v>
      </c>
      <c r="DB340" s="111" t="n">
        <v>1940</v>
      </c>
      <c r="DC340" s="109" t="n">
        <v>30.5</v>
      </c>
      <c r="DD340" s="109" t="n">
        <v>29</v>
      </c>
      <c r="DE340" s="109" t="n">
        <v>33</v>
      </c>
      <c r="DF340" s="109" t="n">
        <v>21.3</v>
      </c>
      <c r="DG340" s="109" t="n">
        <v>17.4</v>
      </c>
      <c r="DH340" s="109" t="n">
        <v>16</v>
      </c>
      <c r="DI340" s="109" t="n">
        <v>14.8</v>
      </c>
      <c r="DJ340" s="109" t="n">
        <v>17.4</v>
      </c>
      <c r="DK340" s="109" t="n">
        <v>21.3</v>
      </c>
      <c r="DL340" s="109" t="n">
        <v>25.3</v>
      </c>
      <c r="DM340" s="109" t="n">
        <v>24.9</v>
      </c>
      <c r="DN340" s="109" t="n">
        <v>30.9</v>
      </c>
      <c r="DO340" s="110" t="n">
        <f aca="false">SUM(DC340:DN340)/12</f>
        <v>23.4833333333333</v>
      </c>
      <c r="EA340" s="1" t="n">
        <f aca="false">EA339+1</f>
        <v>1940</v>
      </c>
      <c r="EB340" s="111" t="n">
        <v>1940</v>
      </c>
      <c r="EC340" s="109"/>
      <c r="ED340" s="109"/>
      <c r="EE340" s="109"/>
      <c r="EF340" s="109"/>
      <c r="EG340" s="109"/>
      <c r="EH340" s="109"/>
      <c r="EI340" s="109"/>
      <c r="EJ340" s="109"/>
      <c r="EK340" s="109"/>
      <c r="EL340" s="109"/>
      <c r="EM340" s="109"/>
      <c r="EN340" s="109"/>
      <c r="EO340" s="110"/>
      <c r="FA340" s="1" t="n">
        <f aca="false">FA339+1</f>
        <v>1940</v>
      </c>
      <c r="FB340" s="111" t="n">
        <v>1940</v>
      </c>
      <c r="FC340" s="109" t="n">
        <v>25.4</v>
      </c>
      <c r="FD340" s="109" t="n">
        <v>26</v>
      </c>
      <c r="FE340" s="109" t="n">
        <v>28.8</v>
      </c>
      <c r="FF340" s="109" t="n">
        <v>18</v>
      </c>
      <c r="FG340" s="109" t="n">
        <v>14.5</v>
      </c>
      <c r="FH340" s="109" t="n">
        <v>12.9</v>
      </c>
      <c r="FI340" s="109" t="n">
        <v>12.4</v>
      </c>
      <c r="FJ340" s="109" t="n">
        <v>14.7</v>
      </c>
      <c r="FK340" s="109" t="n">
        <v>16.6</v>
      </c>
      <c r="FL340" s="109" t="n">
        <v>21.6</v>
      </c>
      <c r="FM340" s="109" t="n">
        <v>19.9</v>
      </c>
      <c r="FN340" s="109" t="n">
        <v>26</v>
      </c>
      <c r="FO340" s="110" t="n">
        <f aca="false">SUM(FC340:FN340)/12</f>
        <v>19.7333333333333</v>
      </c>
      <c r="GA340" s="1" t="n">
        <f aca="false">GA339+1</f>
        <v>1940</v>
      </c>
      <c r="GB340" s="113" t="s">
        <v>98</v>
      </c>
      <c r="GC340" s="109" t="n">
        <v>21.8</v>
      </c>
      <c r="GD340" s="109" t="n">
        <v>21.8</v>
      </c>
      <c r="GE340" s="109" t="n">
        <v>26.4</v>
      </c>
      <c r="GF340" s="109" t="n">
        <v>18.5</v>
      </c>
      <c r="GG340" s="109" t="n">
        <v>15.6</v>
      </c>
      <c r="GH340" s="109" t="n">
        <v>13.7</v>
      </c>
      <c r="GI340" s="109" t="n">
        <v>12.8</v>
      </c>
      <c r="GJ340" s="109" t="n">
        <v>14.9</v>
      </c>
      <c r="GK340" s="109" t="n">
        <v>16.5</v>
      </c>
      <c r="GL340" s="109" t="n">
        <v>20.1</v>
      </c>
      <c r="GM340" s="109" t="n">
        <v>18.4</v>
      </c>
      <c r="GN340" s="109" t="n">
        <v>22.7</v>
      </c>
      <c r="GO340" s="110" t="n">
        <f aca="false">SUM(GC340:GN340)/12</f>
        <v>18.6</v>
      </c>
      <c r="HA340" s="1" t="n">
        <f aca="false">HA339+1</f>
        <v>1940</v>
      </c>
      <c r="HB340" s="113" t="s">
        <v>98</v>
      </c>
      <c r="HC340" s="109"/>
      <c r="HD340" s="109"/>
      <c r="HE340" s="109"/>
      <c r="HF340" s="109"/>
      <c r="HG340" s="109"/>
      <c r="HH340" s="109"/>
      <c r="HI340" s="109"/>
      <c r="HJ340" s="109"/>
      <c r="HK340" s="109"/>
      <c r="HL340" s="109"/>
      <c r="HM340" s="109"/>
      <c r="HN340" s="109"/>
      <c r="HO340" s="110"/>
      <c r="IA340" s="1" t="n">
        <f aca="false">IA339+1</f>
        <v>1940</v>
      </c>
      <c r="IB340" s="111" t="n">
        <v>1940</v>
      </c>
      <c r="IC340" s="109"/>
      <c r="ID340" s="109"/>
      <c r="IE340" s="109"/>
      <c r="IF340" s="109"/>
      <c r="IG340" s="109"/>
      <c r="IH340" s="109"/>
      <c r="II340" s="109"/>
      <c r="IJ340" s="109"/>
      <c r="IK340" s="109"/>
      <c r="IL340" s="109"/>
      <c r="IM340" s="109"/>
      <c r="IN340" s="109"/>
      <c r="IO340" s="110"/>
      <c r="JA340" s="1" t="n">
        <f aca="false">JA339+1</f>
        <v>1940</v>
      </c>
      <c r="JB340" s="113" t="s">
        <v>98</v>
      </c>
      <c r="JC340" s="109"/>
      <c r="JD340" s="109"/>
      <c r="JE340" s="109"/>
      <c r="JF340" s="109"/>
      <c r="JG340" s="109"/>
      <c r="JH340" s="109"/>
      <c r="JI340" s="109"/>
      <c r="JJ340" s="109"/>
      <c r="JK340" s="109"/>
      <c r="JL340" s="109"/>
      <c r="JM340" s="109"/>
      <c r="JN340" s="109"/>
      <c r="JO340" s="110"/>
      <c r="KA340" s="1" t="n">
        <f aca="false">KA339+1</f>
        <v>1940</v>
      </c>
      <c r="KB340" s="111" t="n">
        <v>1940</v>
      </c>
      <c r="KC340" s="109"/>
      <c r="KD340" s="109"/>
      <c r="KE340" s="109"/>
      <c r="KF340" s="109"/>
      <c r="KG340" s="109"/>
      <c r="KH340" s="109"/>
      <c r="KI340" s="109"/>
      <c r="KJ340" s="109"/>
      <c r="KK340" s="109"/>
      <c r="KL340" s="109"/>
      <c r="KM340" s="109"/>
      <c r="KN340" s="109"/>
      <c r="KO340" s="110"/>
      <c r="LA340" s="1" t="n">
        <f aca="false">LA339+1</f>
        <v>1940</v>
      </c>
      <c r="LB340" s="113" t="s">
        <v>98</v>
      </c>
      <c r="LC340" s="109"/>
      <c r="LD340" s="109"/>
      <c r="LE340" s="109"/>
      <c r="LF340" s="109"/>
      <c r="LG340" s="109"/>
      <c r="LH340" s="109"/>
      <c r="LI340" s="109"/>
      <c r="LJ340" s="109"/>
      <c r="LK340" s="109"/>
      <c r="LL340" s="109"/>
      <c r="LM340" s="109"/>
      <c r="LN340" s="109"/>
      <c r="LO340" s="110"/>
      <c r="MA340" s="1" t="n">
        <f aca="false">MA339+1</f>
        <v>1940</v>
      </c>
      <c r="MB340" s="111" t="n">
        <v>1940</v>
      </c>
      <c r="MC340" s="109" t="n">
        <v>26.1</v>
      </c>
      <c r="MD340" s="109" t="n">
        <v>26.3</v>
      </c>
      <c r="ME340" s="109" t="n">
        <v>30.7</v>
      </c>
      <c r="MF340" s="109" t="n">
        <v>20.1</v>
      </c>
      <c r="MG340" s="109" t="n">
        <v>16.8</v>
      </c>
      <c r="MH340" s="109" t="n">
        <v>15.7</v>
      </c>
      <c r="MI340" s="109" t="n">
        <v>15.2</v>
      </c>
      <c r="MJ340" s="109" t="n">
        <v>17.4</v>
      </c>
      <c r="MK340" s="109" t="n">
        <v>19.1</v>
      </c>
      <c r="ML340" s="109" t="n">
        <v>23.5</v>
      </c>
      <c r="MM340" s="109" t="n">
        <v>21.1</v>
      </c>
      <c r="MN340" s="109" t="n">
        <v>26.4</v>
      </c>
      <c r="MO340" s="110" t="n">
        <f aca="false">SUM(MC340:MN340)/12</f>
        <v>21.5333333333333</v>
      </c>
      <c r="NA340" s="1" t="n">
        <f aca="false">NA339+1</f>
        <v>1940</v>
      </c>
      <c r="NB340" s="113" t="s">
        <v>98</v>
      </c>
      <c r="NC340" s="109"/>
      <c r="ND340" s="109"/>
      <c r="NE340" s="109"/>
      <c r="NF340" s="109"/>
      <c r="NG340" s="109"/>
      <c r="NH340" s="109"/>
      <c r="NI340" s="109"/>
      <c r="NJ340" s="109"/>
      <c r="NK340" s="109"/>
      <c r="NL340" s="109"/>
      <c r="NM340" s="109"/>
      <c r="NN340" s="109"/>
      <c r="NO340" s="110"/>
      <c r="OA340" s="5"/>
    </row>
    <row r="341" customFormat="false" ht="12.75" hidden="false" customHeight="false" outlineLevel="0" collapsed="false">
      <c r="A341" s="150"/>
      <c r="B341" s="151" t="n">
        <f aca="false">AVERAGE(AO341,BO341,CO341,DO341,EO341,FO341,GO341,HO341,IO341,JO341,KO341,LO341,MO341,NO341)</f>
        <v>20.5166666666667</v>
      </c>
      <c r="C341" s="163" t="n">
        <f aca="false">AVERAGE(B337:B341)</f>
        <v>20.8445238095238</v>
      </c>
      <c r="D341" s="164" t="n">
        <f aca="false">AVERAGE(B332:B341)</f>
        <v>20.6839285714286</v>
      </c>
      <c r="E341" s="151" t="n">
        <f aca="false">AVERAGE(B322:B341)</f>
        <v>20.562619047619</v>
      </c>
      <c r="F341" s="165" t="n">
        <f aca="false">AVERAGE(B292:B341)</f>
        <v>20.6597715608466</v>
      </c>
      <c r="G341" s="159" t="n">
        <f aca="false">MAX(AC341:AN341,BC341:BN341,CC341:CN341,DC341:DN341,EC341:EN341,FC341:FN341,GC341:GN341,HC341:HN341,IC341:IN341,JC341:JN341,KC341:KN341,LC341:LN341,MC341:MN341,NC341:NN341)</f>
        <v>30.2</v>
      </c>
      <c r="H341" s="161" t="n">
        <f aca="false">MEDIAN(AC341:AN341,BC341:BN341,CC341:CN341,DC341:DN341,EC341:EN341,FC341:FN341,GC341:GN341,HC341:HN341,IC341:IN341,JC341:JN341,KC341:KN341,LC341:LN341,MC341:MN341,NC341:NN341)</f>
        <v>20.05</v>
      </c>
      <c r="I341" s="157" t="n">
        <f aca="false">MIN(AC341:AN341,BC341:BN341,CC341:CN341,DC341:DN341,EC341:EN341,FC341:FN341,GC341:GN341,HC341:HN341,IC341:IN341,JC341:JN341,KC341:KN341,LC341:LN341,MC341:MN341,NC341:NN341)</f>
        <v>12.8</v>
      </c>
      <c r="J341" s="162" t="n">
        <f aca="false">(G341+I341)/2</f>
        <v>21.5</v>
      </c>
      <c r="AA341" s="1" t="n">
        <f aca="false">AA340+1</f>
        <v>17</v>
      </c>
      <c r="AB341" s="108" t="n">
        <v>1941</v>
      </c>
      <c r="AC341" s="109" t="n">
        <v>26.4</v>
      </c>
      <c r="AD341" s="109" t="n">
        <v>26.9</v>
      </c>
      <c r="AE341" s="109" t="n">
        <v>23.7</v>
      </c>
      <c r="AF341" s="109" t="n">
        <v>24.9</v>
      </c>
      <c r="AG341" s="109" t="n">
        <v>18.4</v>
      </c>
      <c r="AH341" s="109" t="n">
        <v>16.3</v>
      </c>
      <c r="AI341" s="109" t="n">
        <v>15.4</v>
      </c>
      <c r="AJ341" s="109" t="n">
        <v>16.7</v>
      </c>
      <c r="AK341" s="109" t="n">
        <v>17.9</v>
      </c>
      <c r="AL341" s="109" t="n">
        <v>19.9</v>
      </c>
      <c r="AM341" s="109" t="n">
        <v>25.9</v>
      </c>
      <c r="AN341" s="109" t="n">
        <v>28.8</v>
      </c>
      <c r="AO341" s="110" t="n">
        <f aca="false">SUM(AC341:AN341)/12</f>
        <v>21.7666666666667</v>
      </c>
      <c r="BA341" s="1" t="n">
        <f aca="false">BA340+1</f>
        <v>1941</v>
      </c>
      <c r="BB341" s="111" t="n">
        <v>1941</v>
      </c>
      <c r="BC341" s="109" t="n">
        <v>27.9</v>
      </c>
      <c r="BD341" s="109" t="n">
        <v>28</v>
      </c>
      <c r="BE341" s="109" t="n">
        <v>24.6</v>
      </c>
      <c r="BF341" s="109" t="n">
        <v>25.1</v>
      </c>
      <c r="BG341" s="109" t="n">
        <v>17.9</v>
      </c>
      <c r="BH341" s="109" t="n">
        <v>15.2</v>
      </c>
      <c r="BI341" s="109" t="n">
        <v>14.7</v>
      </c>
      <c r="BJ341" s="109" t="n">
        <v>16.1</v>
      </c>
      <c r="BK341" s="109" t="n">
        <v>17.7</v>
      </c>
      <c r="BL341" s="109" t="n">
        <v>19.8</v>
      </c>
      <c r="BM341" s="109" t="n">
        <v>26.8</v>
      </c>
      <c r="BN341" s="109" t="n">
        <v>29.6</v>
      </c>
      <c r="BO341" s="110" t="n">
        <f aca="false">SUM(BC341:BN341)/12</f>
        <v>21.95</v>
      </c>
      <c r="CA341" s="1" t="n">
        <f aca="false">CA340+1</f>
        <v>1941</v>
      </c>
      <c r="CB341" s="112" t="n">
        <v>1941</v>
      </c>
      <c r="CC341" s="109" t="n">
        <v>21.1</v>
      </c>
      <c r="CD341" s="109" t="n">
        <v>21.9</v>
      </c>
      <c r="CE341" s="109" t="n">
        <v>20.4</v>
      </c>
      <c r="CF341" s="109" t="n">
        <v>20.2</v>
      </c>
      <c r="CG341" s="109" t="n">
        <v>17.1</v>
      </c>
      <c r="CH341" s="109" t="n">
        <v>15.9</v>
      </c>
      <c r="CI341" s="109" t="n">
        <v>15.1</v>
      </c>
      <c r="CJ341" s="109" t="n">
        <v>15.2</v>
      </c>
      <c r="CK341" s="109" t="n">
        <v>16.5</v>
      </c>
      <c r="CL341" s="109" t="n">
        <v>17.5</v>
      </c>
      <c r="CM341" s="109" t="n">
        <v>21.8</v>
      </c>
      <c r="CN341" s="109" t="n">
        <v>23.7</v>
      </c>
      <c r="CO341" s="110" t="n">
        <f aca="false">SUM(CC341:CN341)/12</f>
        <v>18.8666666666667</v>
      </c>
      <c r="DA341" s="1" t="n">
        <f aca="false">DA340+1</f>
        <v>1941</v>
      </c>
      <c r="DB341" s="111" t="n">
        <v>1941</v>
      </c>
      <c r="DC341" s="109" t="n">
        <v>29.3</v>
      </c>
      <c r="DD341" s="109" t="n">
        <v>29.1</v>
      </c>
      <c r="DE341" s="109" t="n">
        <v>25.3</v>
      </c>
      <c r="DF341" s="109" t="n">
        <v>24.9</v>
      </c>
      <c r="DG341" s="109" t="n">
        <v>18.4</v>
      </c>
      <c r="DH341" s="109" t="n">
        <v>15.8</v>
      </c>
      <c r="DI341" s="109" t="n">
        <v>14.4</v>
      </c>
      <c r="DJ341" s="109" t="n">
        <v>16.7</v>
      </c>
      <c r="DK341" s="109" t="n">
        <v>18.7</v>
      </c>
      <c r="DL341" s="109" t="n">
        <v>20.3</v>
      </c>
      <c r="DM341" s="109" t="n">
        <v>27.6</v>
      </c>
      <c r="DN341" s="109" t="n">
        <v>30.2</v>
      </c>
      <c r="DO341" s="110" t="n">
        <f aca="false">SUM(DC341:DN341)/12</f>
        <v>22.5583333333333</v>
      </c>
      <c r="EA341" s="1" t="n">
        <f aca="false">EA340+1</f>
        <v>1941</v>
      </c>
      <c r="EB341" s="111" t="n">
        <v>1941</v>
      </c>
      <c r="EC341" s="109"/>
      <c r="ED341" s="109"/>
      <c r="EE341" s="109"/>
      <c r="EF341" s="109"/>
      <c r="EG341" s="109"/>
      <c r="EH341" s="109"/>
      <c r="EI341" s="109"/>
      <c r="EJ341" s="109"/>
      <c r="EK341" s="109"/>
      <c r="EL341" s="109"/>
      <c r="EM341" s="109"/>
      <c r="EN341" s="109"/>
      <c r="EO341" s="110"/>
      <c r="FA341" s="1" t="n">
        <f aca="false">FA340+1</f>
        <v>1941</v>
      </c>
      <c r="FB341" s="111" t="n">
        <v>1941</v>
      </c>
      <c r="FC341" s="109" t="n">
        <v>24.3</v>
      </c>
      <c r="FD341" s="109" t="n">
        <v>25.1</v>
      </c>
      <c r="FE341" s="109" t="n">
        <v>21.7</v>
      </c>
      <c r="FF341" s="109" t="n">
        <v>22</v>
      </c>
      <c r="FG341" s="109" t="n">
        <v>15.5</v>
      </c>
      <c r="FH341" s="109" t="n">
        <v>13.5</v>
      </c>
      <c r="FI341" s="109" t="n">
        <v>12.8</v>
      </c>
      <c r="FJ341" s="109" t="n">
        <v>14.2</v>
      </c>
      <c r="FK341" s="109" t="n">
        <v>15.4</v>
      </c>
      <c r="FL341" s="109" t="n">
        <v>17.4</v>
      </c>
      <c r="FM341" s="109" t="n">
        <v>23.6</v>
      </c>
      <c r="FN341" s="109" t="n">
        <v>26.1</v>
      </c>
      <c r="FO341" s="110" t="n">
        <f aca="false">SUM(FC341:FN341)/12</f>
        <v>19.3</v>
      </c>
      <c r="GA341" s="1" t="n">
        <f aca="false">GA340+1</f>
        <v>1941</v>
      </c>
      <c r="GB341" s="113" t="s">
        <v>99</v>
      </c>
      <c r="GC341" s="109" t="n">
        <v>21.3</v>
      </c>
      <c r="GD341" s="109" t="n">
        <v>23.5</v>
      </c>
      <c r="GE341" s="109" t="n">
        <v>19.8</v>
      </c>
      <c r="GF341" s="109" t="n">
        <v>20.9</v>
      </c>
      <c r="GG341" s="109" t="n">
        <v>15.9</v>
      </c>
      <c r="GH341" s="109" t="n">
        <v>14.2</v>
      </c>
      <c r="GI341" s="109" t="n">
        <v>13.4</v>
      </c>
      <c r="GJ341" s="109" t="n">
        <v>15.3</v>
      </c>
      <c r="GK341" s="109" t="n">
        <v>15.7</v>
      </c>
      <c r="GL341" s="109" t="n">
        <v>16.1</v>
      </c>
      <c r="GM341" s="109" t="n">
        <v>20.9</v>
      </c>
      <c r="GN341" s="109" t="n">
        <v>23.8</v>
      </c>
      <c r="GO341" s="110" t="n">
        <f aca="false">SUM(GC341:GN341)/12</f>
        <v>18.4</v>
      </c>
      <c r="HA341" s="1" t="n">
        <f aca="false">HA340+1</f>
        <v>1941</v>
      </c>
      <c r="HB341" s="113" t="s">
        <v>99</v>
      </c>
      <c r="HC341" s="109"/>
      <c r="HD341" s="109"/>
      <c r="HE341" s="109"/>
      <c r="HF341" s="109"/>
      <c r="HG341" s="109"/>
      <c r="HH341" s="109"/>
      <c r="HI341" s="109"/>
      <c r="HJ341" s="109"/>
      <c r="HK341" s="109"/>
      <c r="HL341" s="109"/>
      <c r="HM341" s="109"/>
      <c r="HN341" s="109"/>
      <c r="HO341" s="110"/>
      <c r="IA341" s="1" t="n">
        <f aca="false">IA340+1</f>
        <v>1941</v>
      </c>
      <c r="IB341" s="111" t="n">
        <v>1941</v>
      </c>
      <c r="IC341" s="109"/>
      <c r="ID341" s="109"/>
      <c r="IE341" s="109"/>
      <c r="IF341" s="109"/>
      <c r="IG341" s="109"/>
      <c r="IH341" s="109"/>
      <c r="II341" s="109"/>
      <c r="IJ341" s="109"/>
      <c r="IK341" s="109"/>
      <c r="IL341" s="109"/>
      <c r="IM341" s="109"/>
      <c r="IN341" s="109"/>
      <c r="IO341" s="110"/>
      <c r="JA341" s="1" t="n">
        <f aca="false">JA340+1</f>
        <v>1941</v>
      </c>
      <c r="JB341" s="113" t="s">
        <v>99</v>
      </c>
      <c r="JC341" s="109"/>
      <c r="JD341" s="109"/>
      <c r="JE341" s="109"/>
      <c r="JF341" s="109"/>
      <c r="JG341" s="109"/>
      <c r="JH341" s="109"/>
      <c r="JI341" s="109"/>
      <c r="JJ341" s="109"/>
      <c r="JK341" s="109"/>
      <c r="JL341" s="109"/>
      <c r="JM341" s="109"/>
      <c r="JN341" s="109"/>
      <c r="JO341" s="110"/>
      <c r="KA341" s="1" t="n">
        <f aca="false">KA340+1</f>
        <v>1941</v>
      </c>
      <c r="KB341" s="111" t="n">
        <v>1941</v>
      </c>
      <c r="KC341" s="109"/>
      <c r="KD341" s="109"/>
      <c r="KE341" s="109"/>
      <c r="KF341" s="109"/>
      <c r="KG341" s="109"/>
      <c r="KH341" s="109"/>
      <c r="KI341" s="109"/>
      <c r="KJ341" s="109"/>
      <c r="KK341" s="109"/>
      <c r="KL341" s="109"/>
      <c r="KM341" s="109"/>
      <c r="KN341" s="109"/>
      <c r="KO341" s="110"/>
      <c r="LA341" s="1" t="n">
        <f aca="false">LA340+1</f>
        <v>1941</v>
      </c>
      <c r="LB341" s="113" t="s">
        <v>99</v>
      </c>
      <c r="LC341" s="109"/>
      <c r="LD341" s="109"/>
      <c r="LE341" s="109"/>
      <c r="LF341" s="109"/>
      <c r="LG341" s="109"/>
      <c r="LH341" s="109"/>
      <c r="LI341" s="109"/>
      <c r="LJ341" s="109"/>
      <c r="LK341" s="109"/>
      <c r="LL341" s="109"/>
      <c r="LM341" s="109"/>
      <c r="LN341" s="109"/>
      <c r="LO341" s="110"/>
      <c r="MA341" s="1" t="n">
        <f aca="false">MA340+1</f>
        <v>1941</v>
      </c>
      <c r="MB341" s="111" t="n">
        <v>1941</v>
      </c>
      <c r="MC341" s="109" t="n">
        <v>23.5</v>
      </c>
      <c r="MD341" s="109" t="n">
        <v>25.4</v>
      </c>
      <c r="ME341" s="109" t="n">
        <v>22.8</v>
      </c>
      <c r="MF341" s="109" t="n">
        <v>23.4</v>
      </c>
      <c r="MG341" s="109" t="n">
        <v>17.8</v>
      </c>
      <c r="MH341" s="109" t="n">
        <v>16</v>
      </c>
      <c r="MI341" s="109" t="n">
        <v>15.4</v>
      </c>
      <c r="MJ341" s="109" t="n">
        <v>16.6</v>
      </c>
      <c r="MK341" s="109" t="n">
        <v>18.3</v>
      </c>
      <c r="ML341" s="109" t="n">
        <v>18.8</v>
      </c>
      <c r="MM341" s="109" t="n">
        <v>24.9</v>
      </c>
      <c r="MN341" s="109" t="n">
        <v>26.4</v>
      </c>
      <c r="MO341" s="110" t="n">
        <f aca="false">SUM(MC341:MN341)/12</f>
        <v>20.775</v>
      </c>
      <c r="NA341" s="1" t="n">
        <f aca="false">NA340+1</f>
        <v>1941</v>
      </c>
      <c r="NB341" s="113" t="s">
        <v>99</v>
      </c>
      <c r="NC341" s="109"/>
      <c r="ND341" s="109"/>
      <c r="NE341" s="109"/>
      <c r="NF341" s="109"/>
      <c r="NG341" s="109"/>
      <c r="NH341" s="109"/>
      <c r="NI341" s="109"/>
      <c r="NJ341" s="109"/>
      <c r="NK341" s="109"/>
      <c r="NL341" s="109"/>
      <c r="NM341" s="109"/>
      <c r="NN341" s="109"/>
      <c r="NO341" s="110"/>
      <c r="OA341" s="5"/>
    </row>
    <row r="342" customFormat="false" ht="12.75" hidden="false" customHeight="false" outlineLevel="0" collapsed="false">
      <c r="A342" s="150"/>
      <c r="B342" s="151" t="n">
        <f aca="false">AVERAGE(AO342,BO342,CO342,DO342,EO342,FO342,GO342,HO342,IO342,JO342,KO342,LO342,MO342,NO342)</f>
        <v>20.6232142857143</v>
      </c>
      <c r="C342" s="163" t="n">
        <f aca="false">AVERAGE(B338:B342)</f>
        <v>20.8275</v>
      </c>
      <c r="D342" s="164" t="n">
        <f aca="false">AVERAGE(B333:B342)</f>
        <v>20.7352976190476</v>
      </c>
      <c r="E342" s="151" t="n">
        <f aca="false">AVERAGE(B323:B342)</f>
        <v>20.560625</v>
      </c>
      <c r="F342" s="165" t="n">
        <f aca="false">AVERAGE(B293:B342)</f>
        <v>20.6592858465609</v>
      </c>
      <c r="G342" s="159" t="n">
        <f aca="false">MAX(AC342:AN342,BC342:BN342,CC342:CN342,DC342:DN342,EC342:EN342,FC342:FN342,GC342:GN342,HC342:HN342,IC342:IN342,JC342:JN342,KC342:KN342,LC342:LN342,MC342:MN342,NC342:NN342)</f>
        <v>32</v>
      </c>
      <c r="H342" s="161" t="n">
        <f aca="false">MEDIAN(AC342:AN342,BC342:BN342,CC342:CN342,DC342:DN342,EC342:EN342,FC342:FN342,GC342:GN342,HC342:HN342,IC342:IN342,JC342:JN342,KC342:KN342,LC342:LN342,MC342:MN342,NC342:NN342)</f>
        <v>19.8</v>
      </c>
      <c r="I342" s="157" t="n">
        <f aca="false">MIN(AC342:AN342,BC342:BN342,CC342:CN342,DC342:DN342,EC342:EN342,FC342:FN342,GC342:GN342,HC342:HN342,IC342:IN342,JC342:JN342,KC342:KN342,LC342:LN342,MC342:MN342,NC342:NN342)</f>
        <v>12.1</v>
      </c>
      <c r="J342" s="162" t="n">
        <f aca="false">(G342+I342)/2</f>
        <v>22.05</v>
      </c>
      <c r="AA342" s="1" t="n">
        <f aca="false">AA341+1</f>
        <v>18</v>
      </c>
      <c r="AB342" s="108" t="n">
        <v>1942</v>
      </c>
      <c r="AC342" s="109" t="n">
        <v>28.6</v>
      </c>
      <c r="AD342" s="109" t="n">
        <v>27.3</v>
      </c>
      <c r="AE342" s="109" t="n">
        <v>27.6</v>
      </c>
      <c r="AF342" s="109" t="n">
        <v>22.7</v>
      </c>
      <c r="AG342" s="109" t="n">
        <v>18.3</v>
      </c>
      <c r="AH342" s="109" t="n">
        <v>15.6</v>
      </c>
      <c r="AI342" s="109" t="n">
        <v>14.6</v>
      </c>
      <c r="AJ342" s="109" t="n">
        <v>16.7</v>
      </c>
      <c r="AK342" s="109" t="n">
        <v>18.5</v>
      </c>
      <c r="AL342" s="109" t="n">
        <v>22.7</v>
      </c>
      <c r="AM342" s="109" t="n">
        <v>24.4</v>
      </c>
      <c r="AN342" s="109" t="n">
        <v>29.2</v>
      </c>
      <c r="AO342" s="110" t="n">
        <f aca="false">SUM(AC342:AN342)/12</f>
        <v>22.1833333333333</v>
      </c>
      <c r="BA342" s="1" t="n">
        <f aca="false">BA341+1</f>
        <v>1942</v>
      </c>
      <c r="BB342" s="111" t="n">
        <v>1942</v>
      </c>
      <c r="BC342" s="109" t="n">
        <v>29.9</v>
      </c>
      <c r="BD342" s="109" t="n">
        <v>29.8</v>
      </c>
      <c r="BE342" s="109" t="n">
        <v>28.3</v>
      </c>
      <c r="BF342" s="109" t="n">
        <v>23.1</v>
      </c>
      <c r="BG342" s="109" t="n">
        <v>17.8</v>
      </c>
      <c r="BH342" s="109" t="n">
        <v>14.8</v>
      </c>
      <c r="BI342" s="109" t="n">
        <v>13.7</v>
      </c>
      <c r="BJ342" s="109" t="n">
        <v>16.7</v>
      </c>
      <c r="BK342" s="109" t="n">
        <v>18.7</v>
      </c>
      <c r="BL342" s="109" t="n">
        <v>22.5</v>
      </c>
      <c r="BM342" s="109" t="n">
        <v>25.4</v>
      </c>
      <c r="BN342" s="109" t="n">
        <v>30.1</v>
      </c>
      <c r="BO342" s="110" t="n">
        <f aca="false">SUM(BC342:BN342)/12</f>
        <v>22.5666666666667</v>
      </c>
      <c r="CA342" s="1" t="n">
        <f aca="false">CA341+1</f>
        <v>1942</v>
      </c>
      <c r="CB342" s="112" t="n">
        <v>1942</v>
      </c>
      <c r="CC342" s="109" t="n">
        <v>24.1</v>
      </c>
      <c r="CD342" s="109" t="n">
        <v>21.2</v>
      </c>
      <c r="CE342" s="109" t="n">
        <v>22.6</v>
      </c>
      <c r="CF342" s="109" t="n">
        <v>19.5</v>
      </c>
      <c r="CG342" s="109" t="n">
        <v>17.1</v>
      </c>
      <c r="CH342" s="109" t="n">
        <v>15.2</v>
      </c>
      <c r="CI342" s="109" t="n">
        <v>14.3</v>
      </c>
      <c r="CJ342" s="109" t="n">
        <v>15.2</v>
      </c>
      <c r="CK342" s="109" t="n">
        <v>16.2</v>
      </c>
      <c r="CL342" s="109" t="n">
        <v>18.9</v>
      </c>
      <c r="CM342" s="109" t="n">
        <v>20.8</v>
      </c>
      <c r="CN342" s="109" t="n">
        <v>22.7</v>
      </c>
      <c r="CO342" s="110" t="n">
        <f aca="false">SUM(CC342:CN342)/12</f>
        <v>18.9833333333333</v>
      </c>
      <c r="DA342" s="1" t="n">
        <f aca="false">DA341+1</f>
        <v>1942</v>
      </c>
      <c r="DB342" s="111" t="n">
        <v>1942</v>
      </c>
      <c r="DC342" s="109" t="n">
        <v>31.7</v>
      </c>
      <c r="DD342" s="109" t="n">
        <v>31.1</v>
      </c>
      <c r="DE342" s="109" t="n">
        <v>28.4</v>
      </c>
      <c r="DF342" s="119"/>
      <c r="DG342" s="109" t="n">
        <v>17.5</v>
      </c>
      <c r="DH342" s="109" t="n">
        <v>15.4</v>
      </c>
      <c r="DI342" s="109" t="n">
        <v>14</v>
      </c>
      <c r="DJ342" s="109" t="n">
        <v>16.6</v>
      </c>
      <c r="DK342" s="109" t="n">
        <v>19.2</v>
      </c>
      <c r="DL342" s="109" t="n">
        <v>24.1</v>
      </c>
      <c r="DM342" s="109" t="n">
        <v>26.6</v>
      </c>
      <c r="DN342" s="109" t="n">
        <v>32</v>
      </c>
      <c r="DO342" s="110" t="n">
        <f aca="false">SUM(DC342:DN342)/12</f>
        <v>21.3833333333333</v>
      </c>
      <c r="EA342" s="1" t="n">
        <f aca="false">EA341+1</f>
        <v>1942</v>
      </c>
      <c r="EB342" s="111" t="n">
        <v>1942</v>
      </c>
      <c r="EC342" s="109"/>
      <c r="ED342" s="109"/>
      <c r="EE342" s="109"/>
      <c r="EF342" s="109"/>
      <c r="EG342" s="109"/>
      <c r="EH342" s="109"/>
      <c r="EI342" s="109"/>
      <c r="EJ342" s="109"/>
      <c r="EK342" s="109"/>
      <c r="EL342" s="109"/>
      <c r="EM342" s="109"/>
      <c r="EN342" s="109"/>
      <c r="EO342" s="110"/>
      <c r="FA342" s="1" t="n">
        <f aca="false">FA341+1</f>
        <v>1942</v>
      </c>
      <c r="FB342" s="111" t="n">
        <v>1942</v>
      </c>
      <c r="FC342" s="109" t="n">
        <v>27.2</v>
      </c>
      <c r="FD342" s="109" t="n">
        <v>25.2</v>
      </c>
      <c r="FE342" s="109" t="n">
        <v>25</v>
      </c>
      <c r="FF342" s="109" t="n">
        <v>19.8</v>
      </c>
      <c r="FG342" s="109" t="n">
        <v>15.7</v>
      </c>
      <c r="FH342" s="109" t="n">
        <v>12.9</v>
      </c>
      <c r="FI342" s="109" t="n">
        <v>12.1</v>
      </c>
      <c r="FJ342" s="109" t="n">
        <v>13.7</v>
      </c>
      <c r="FK342" s="109" t="n">
        <v>16.6</v>
      </c>
      <c r="FL342" s="109" t="n">
        <v>19.7</v>
      </c>
      <c r="FM342" s="109" t="n">
        <v>22.1</v>
      </c>
      <c r="FN342" s="109" t="n">
        <v>25.7</v>
      </c>
      <c r="FO342" s="110" t="n">
        <f aca="false">SUM(FC342:FN342)/12</f>
        <v>19.6416666666667</v>
      </c>
      <c r="GA342" s="1" t="n">
        <f aca="false">GA341+1</f>
        <v>1942</v>
      </c>
      <c r="GB342" s="1" t="s">
        <v>100</v>
      </c>
      <c r="GC342" s="120" t="n">
        <f aca="false">(GC339+GC340+GC341+GC343+GC344+GC345)/6</f>
        <v>23.55</v>
      </c>
      <c r="GD342" s="109" t="n">
        <v>22.7</v>
      </c>
      <c r="GE342" s="109" t="n">
        <v>24.1</v>
      </c>
      <c r="GF342" s="109" t="n">
        <v>18.4</v>
      </c>
      <c r="GG342" s="109" t="n">
        <v>15.2</v>
      </c>
      <c r="GH342" s="109" t="n">
        <v>14</v>
      </c>
      <c r="GI342" s="109" t="n">
        <v>12.7</v>
      </c>
      <c r="GJ342" s="109" t="n">
        <v>14</v>
      </c>
      <c r="GK342" s="109" t="n">
        <v>16</v>
      </c>
      <c r="GL342" s="109" t="n">
        <v>18.9</v>
      </c>
      <c r="GM342" s="109" t="n">
        <v>19.6</v>
      </c>
      <c r="GN342" s="109" t="n">
        <v>23</v>
      </c>
      <c r="GO342" s="110" t="n">
        <f aca="false">SUM(GC342:GN342)/12</f>
        <v>18.5125</v>
      </c>
      <c r="HA342" s="1" t="n">
        <f aca="false">HA341+1</f>
        <v>1942</v>
      </c>
      <c r="HB342" s="113" t="s">
        <v>101</v>
      </c>
      <c r="HC342" s="109"/>
      <c r="HD342" s="109"/>
      <c r="HE342" s="109"/>
      <c r="HF342" s="109"/>
      <c r="HG342" s="109"/>
      <c r="HH342" s="109"/>
      <c r="HI342" s="109"/>
      <c r="HJ342" s="109"/>
      <c r="HK342" s="109"/>
      <c r="HL342" s="109"/>
      <c r="HM342" s="109"/>
      <c r="HN342" s="109"/>
      <c r="HO342" s="110"/>
      <c r="IA342" s="1" t="n">
        <f aca="false">IA341+1</f>
        <v>1942</v>
      </c>
      <c r="IB342" s="111" t="n">
        <v>1942</v>
      </c>
      <c r="IC342" s="109"/>
      <c r="ID342" s="109"/>
      <c r="IE342" s="109"/>
      <c r="IF342" s="109"/>
      <c r="IG342" s="109"/>
      <c r="IH342" s="109"/>
      <c r="II342" s="109"/>
      <c r="IJ342" s="109"/>
      <c r="IK342" s="109"/>
      <c r="IL342" s="109"/>
      <c r="IM342" s="109"/>
      <c r="IN342" s="109"/>
      <c r="IO342" s="110"/>
      <c r="JA342" s="1" t="n">
        <f aca="false">JA341+1</f>
        <v>1942</v>
      </c>
      <c r="JB342" s="113" t="s">
        <v>101</v>
      </c>
      <c r="JC342" s="109"/>
      <c r="JD342" s="109"/>
      <c r="JE342" s="109"/>
      <c r="JF342" s="109"/>
      <c r="JG342" s="109"/>
      <c r="JH342" s="109"/>
      <c r="JI342" s="109"/>
      <c r="JJ342" s="109"/>
      <c r="JK342" s="109"/>
      <c r="JL342" s="109"/>
      <c r="JM342" s="109"/>
      <c r="JN342" s="109"/>
      <c r="JO342" s="110"/>
      <c r="KA342" s="1" t="n">
        <f aca="false">KA341+1</f>
        <v>1942</v>
      </c>
      <c r="KB342" s="111" t="n">
        <v>1942</v>
      </c>
      <c r="KC342" s="109"/>
      <c r="KD342" s="109"/>
      <c r="KE342" s="109"/>
      <c r="KF342" s="109"/>
      <c r="KG342" s="109"/>
      <c r="KH342" s="109"/>
      <c r="KI342" s="109"/>
      <c r="KJ342" s="109"/>
      <c r="KK342" s="109"/>
      <c r="KL342" s="109"/>
      <c r="KM342" s="109"/>
      <c r="KN342" s="109"/>
      <c r="KO342" s="110"/>
      <c r="LA342" s="1" t="n">
        <f aca="false">LA341+1</f>
        <v>1942</v>
      </c>
      <c r="LB342" s="113" t="s">
        <v>101</v>
      </c>
      <c r="LC342" s="109"/>
      <c r="LD342" s="109"/>
      <c r="LE342" s="109"/>
      <c r="LF342" s="109"/>
      <c r="LG342" s="109"/>
      <c r="LH342" s="109"/>
      <c r="LI342" s="109"/>
      <c r="LJ342" s="109"/>
      <c r="LK342" s="109"/>
      <c r="LL342" s="109"/>
      <c r="LM342" s="109"/>
      <c r="LN342" s="109"/>
      <c r="LO342" s="110"/>
      <c r="MA342" s="1" t="n">
        <f aca="false">MA341+1</f>
        <v>1942</v>
      </c>
      <c r="MB342" s="111" t="n">
        <v>1942</v>
      </c>
      <c r="MC342" s="109" t="n">
        <v>27.8</v>
      </c>
      <c r="MD342" s="109" t="n">
        <v>25.4</v>
      </c>
      <c r="ME342" s="109" t="n">
        <v>26.4</v>
      </c>
      <c r="MF342" s="109" t="n">
        <v>21.3</v>
      </c>
      <c r="MG342" s="109" t="n">
        <v>17.5</v>
      </c>
      <c r="MH342" s="109" t="n">
        <v>15.3</v>
      </c>
      <c r="MI342" s="109" t="n">
        <v>14.6</v>
      </c>
      <c r="MJ342" s="109" t="n">
        <v>16.3</v>
      </c>
      <c r="MK342" s="109" t="n">
        <v>18.6</v>
      </c>
      <c r="ML342" s="109" t="n">
        <v>21.4</v>
      </c>
      <c r="MM342" s="109" t="n">
        <v>22.8</v>
      </c>
      <c r="MN342" s="109" t="n">
        <v>25.7</v>
      </c>
      <c r="MO342" s="110" t="n">
        <f aca="false">SUM(MC342:MN342)/12</f>
        <v>21.0916666666667</v>
      </c>
      <c r="NA342" s="1" t="n">
        <f aca="false">NA341+1</f>
        <v>1942</v>
      </c>
      <c r="NB342" s="113" t="s">
        <v>101</v>
      </c>
      <c r="NC342" s="109"/>
      <c r="ND342" s="109"/>
      <c r="NE342" s="109"/>
      <c r="NF342" s="109"/>
      <c r="NG342" s="109"/>
      <c r="NH342" s="109"/>
      <c r="NI342" s="109"/>
      <c r="NJ342" s="109"/>
      <c r="NK342" s="109"/>
      <c r="NL342" s="109"/>
      <c r="NM342" s="109"/>
      <c r="NN342" s="109"/>
      <c r="NO342" s="110"/>
      <c r="OA342" s="5"/>
    </row>
    <row r="343" customFormat="false" ht="12.75" hidden="false" customHeight="false" outlineLevel="0" collapsed="false">
      <c r="A343" s="150"/>
      <c r="B343" s="151" t="n">
        <f aca="false">AVERAGE(AO343,BO343,CO343,DO343,EO343,FO343,GO343,HO343,IO343,JO343,KO343,LO343,MO343,NO343)</f>
        <v>19.9702380952381</v>
      </c>
      <c r="C343" s="163" t="n">
        <f aca="false">AVERAGE(B339:B343)</f>
        <v>20.6155952380952</v>
      </c>
      <c r="D343" s="164" t="n">
        <f aca="false">AVERAGE(B334:B343)</f>
        <v>20.7051785714286</v>
      </c>
      <c r="E343" s="151" t="n">
        <f aca="false">AVERAGE(B324:B343)</f>
        <v>20.5388988095238</v>
      </c>
      <c r="F343" s="165" t="n">
        <f aca="false">AVERAGE(B294:B343)</f>
        <v>20.6424794973545</v>
      </c>
      <c r="G343" s="159" t="n">
        <f aca="false">MAX(AC343:AN343,BC343:BN343,CC343:CN343,DC343:DN343,EC343:EN343,FC343:FN343,GC343:GN343,HC343:HN343,IC343:IN343,JC343:JN343,KC343:KN343,LC343:LN343,MC343:MN343,NC343:NN343)</f>
        <v>32.1</v>
      </c>
      <c r="H343" s="161" t="n">
        <f aca="false">MEDIAN(AC343:AN343,BC343:BN343,CC343:CN343,DC343:DN343,EC343:EN343,FC343:FN343,GC343:GN343,HC343:HN343,IC343:IN343,JC343:JN343,KC343:KN343,LC343:LN343,MC343:MN343,NC343:NN343)</f>
        <v>19</v>
      </c>
      <c r="I343" s="157" t="n">
        <f aca="false">MIN(AC343:AN343,BC343:BN343,CC343:CN343,DC343:DN343,EC343:EN343,FC343:FN343,GC343:GN343,HC343:HN343,IC343:IN343,JC343:JN343,KC343:KN343,LC343:LN343,MC343:MN343,NC343:NN343)</f>
        <v>11.4</v>
      </c>
      <c r="J343" s="162" t="n">
        <f aca="false">(G343+I343)/2</f>
        <v>21.75</v>
      </c>
      <c r="AA343" s="1" t="n">
        <f aca="false">AA342+1</f>
        <v>19</v>
      </c>
      <c r="AB343" s="108" t="n">
        <v>1943</v>
      </c>
      <c r="AC343" s="109" t="n">
        <v>29.5</v>
      </c>
      <c r="AD343" s="109" t="n">
        <v>29.1</v>
      </c>
      <c r="AE343" s="109" t="n">
        <v>28.4</v>
      </c>
      <c r="AF343" s="109" t="n">
        <v>20.4</v>
      </c>
      <c r="AG343" s="109" t="n">
        <v>17.6</v>
      </c>
      <c r="AH343" s="109" t="n">
        <v>15.1</v>
      </c>
      <c r="AI343" s="109" t="n">
        <v>14.4</v>
      </c>
      <c r="AJ343" s="109" t="n">
        <v>14.6</v>
      </c>
      <c r="AK343" s="109" t="n">
        <v>18.1</v>
      </c>
      <c r="AL343" s="109" t="n">
        <v>20.5</v>
      </c>
      <c r="AM343" s="109" t="n">
        <v>23.6</v>
      </c>
      <c r="AN343" s="109" t="n">
        <v>26.1</v>
      </c>
      <c r="AO343" s="110" t="n">
        <f aca="false">SUM(AC343:AN343)/12</f>
        <v>21.45</v>
      </c>
      <c r="BA343" s="1" t="n">
        <f aca="false">BA342+1</f>
        <v>1943</v>
      </c>
      <c r="BB343" s="111" t="n">
        <v>1943</v>
      </c>
      <c r="BC343" s="109" t="n">
        <v>30.7</v>
      </c>
      <c r="BD343" s="109" t="n">
        <v>30.2</v>
      </c>
      <c r="BE343" s="109" t="n">
        <v>29.7</v>
      </c>
      <c r="BF343" s="109" t="n">
        <v>19.2</v>
      </c>
      <c r="BG343" s="109" t="n">
        <v>16.8</v>
      </c>
      <c r="BH343" s="109" t="n">
        <v>13.9</v>
      </c>
      <c r="BI343" s="109" t="n">
        <v>13.9</v>
      </c>
      <c r="BJ343" s="109" t="n">
        <v>12.8</v>
      </c>
      <c r="BK343" s="109" t="n">
        <v>17.6</v>
      </c>
      <c r="BL343" s="109" t="n">
        <v>20.5</v>
      </c>
      <c r="BM343" s="109" t="n">
        <v>23.9</v>
      </c>
      <c r="BN343" s="109" t="n">
        <v>27.8</v>
      </c>
      <c r="BO343" s="110" t="n">
        <f aca="false">SUM(BC343:BN343)/12</f>
        <v>21.4166666666667</v>
      </c>
      <c r="CA343" s="1" t="n">
        <f aca="false">CA342+1</f>
        <v>1943</v>
      </c>
      <c r="CB343" s="112" t="n">
        <v>1943</v>
      </c>
      <c r="CC343" s="109" t="n">
        <v>24.3</v>
      </c>
      <c r="CD343" s="109" t="n">
        <v>22.9</v>
      </c>
      <c r="CE343" s="109" t="n">
        <v>22.3</v>
      </c>
      <c r="CF343" s="109" t="n">
        <v>18.4</v>
      </c>
      <c r="CG343" s="109" t="n">
        <v>16.4</v>
      </c>
      <c r="CH343" s="109" t="n">
        <v>15.3</v>
      </c>
      <c r="CI343" s="109" t="n">
        <v>14.2</v>
      </c>
      <c r="CJ343" s="109" t="n">
        <v>13.6</v>
      </c>
      <c r="CK343" s="109" t="n">
        <v>16.2</v>
      </c>
      <c r="CL343" s="109" t="n">
        <v>17.4</v>
      </c>
      <c r="CM343" s="109" t="n">
        <v>19.3</v>
      </c>
      <c r="CN343" s="109" t="n">
        <v>20.6</v>
      </c>
      <c r="CO343" s="110" t="n">
        <f aca="false">SUM(CC343:CN343)/12</f>
        <v>18.4083333333333</v>
      </c>
      <c r="DA343" s="1" t="n">
        <f aca="false">DA342+1</f>
        <v>1943</v>
      </c>
      <c r="DB343" s="111" t="n">
        <v>1943</v>
      </c>
      <c r="DC343" s="109" t="n">
        <v>32.1</v>
      </c>
      <c r="DD343" s="109" t="n">
        <v>29.8</v>
      </c>
      <c r="DE343" s="109" t="n">
        <v>30.4</v>
      </c>
      <c r="DF343" s="109" t="n">
        <v>19.8</v>
      </c>
      <c r="DG343" s="109" t="n">
        <v>17.8</v>
      </c>
      <c r="DH343" s="109" t="n">
        <v>15.1</v>
      </c>
      <c r="DI343" s="109" t="n">
        <v>14.7</v>
      </c>
      <c r="DJ343" s="109" t="n">
        <v>14.7</v>
      </c>
      <c r="DK343" s="109" t="n">
        <v>18.8</v>
      </c>
      <c r="DL343" s="109" t="n">
        <v>21.7</v>
      </c>
      <c r="DM343" s="109" t="n">
        <v>24.6</v>
      </c>
      <c r="DN343" s="109" t="n">
        <v>28.8</v>
      </c>
      <c r="DO343" s="110" t="n">
        <f aca="false">SUM(DC343:DN343)/12</f>
        <v>22.3583333333333</v>
      </c>
      <c r="EA343" s="1" t="n">
        <f aca="false">EA342+1</f>
        <v>1943</v>
      </c>
      <c r="EB343" s="111" t="n">
        <v>1943</v>
      </c>
      <c r="EC343" s="109"/>
      <c r="ED343" s="109"/>
      <c r="EE343" s="109"/>
      <c r="EF343" s="109"/>
      <c r="EG343" s="109"/>
      <c r="EH343" s="109"/>
      <c r="EI343" s="109"/>
      <c r="EJ343" s="109"/>
      <c r="EK343" s="109"/>
      <c r="EL343" s="109"/>
      <c r="EM343" s="109"/>
      <c r="EN343" s="109"/>
      <c r="EO343" s="110"/>
      <c r="FA343" s="1" t="n">
        <f aca="false">FA342+1</f>
        <v>1943</v>
      </c>
      <c r="FB343" s="111" t="n">
        <v>1943</v>
      </c>
      <c r="FC343" s="109" t="n">
        <v>26.9</v>
      </c>
      <c r="FD343" s="109" t="n">
        <v>25.8</v>
      </c>
      <c r="FE343" s="109" t="n">
        <v>25.5</v>
      </c>
      <c r="FF343" s="109" t="n">
        <v>17.2</v>
      </c>
      <c r="FG343" s="109" t="n">
        <v>14.2</v>
      </c>
      <c r="FH343" s="109" t="n">
        <v>12.1</v>
      </c>
      <c r="FI343" s="109" t="n">
        <v>11.4</v>
      </c>
      <c r="FJ343" s="109" t="n">
        <v>11.4</v>
      </c>
      <c r="FK343" s="109" t="n">
        <v>15.3</v>
      </c>
      <c r="FL343" s="109" t="n">
        <v>17.4</v>
      </c>
      <c r="FM343" s="109" t="n">
        <v>20.4</v>
      </c>
      <c r="FN343" s="109" t="n">
        <v>23.4</v>
      </c>
      <c r="FO343" s="110" t="n">
        <f aca="false">SUM(FC343:FN343)/12</f>
        <v>18.4166666666667</v>
      </c>
      <c r="GA343" s="1" t="n">
        <f aca="false">GA342+1</f>
        <v>1943</v>
      </c>
      <c r="GB343" s="113" t="s">
        <v>102</v>
      </c>
      <c r="GC343" s="109" t="n">
        <v>24.7</v>
      </c>
      <c r="GD343" s="109" t="n">
        <v>23.6</v>
      </c>
      <c r="GE343" s="109" t="n">
        <v>23.1</v>
      </c>
      <c r="GF343" s="109" t="n">
        <v>16.5</v>
      </c>
      <c r="GG343" s="109" t="n">
        <v>14.6</v>
      </c>
      <c r="GH343" s="109" t="n">
        <v>12.7</v>
      </c>
      <c r="GI343" s="109" t="n">
        <v>12.4</v>
      </c>
      <c r="GJ343" s="109" t="n">
        <v>12.3</v>
      </c>
      <c r="GK343" s="109" t="n">
        <v>14.9</v>
      </c>
      <c r="GL343" s="109" t="n">
        <v>16.3</v>
      </c>
      <c r="GM343" s="109" t="n">
        <v>19.1</v>
      </c>
      <c r="GN343" s="109" t="n">
        <v>20.1</v>
      </c>
      <c r="GO343" s="110" t="n">
        <f aca="false">SUM(GC343:GN343)/12</f>
        <v>17.525</v>
      </c>
      <c r="HA343" s="1" t="n">
        <f aca="false">HA342+1</f>
        <v>1943</v>
      </c>
      <c r="HB343" s="113" t="s">
        <v>102</v>
      </c>
      <c r="HC343" s="109"/>
      <c r="HD343" s="109"/>
      <c r="HE343" s="109"/>
      <c r="HF343" s="109"/>
      <c r="HG343" s="109"/>
      <c r="HH343" s="109"/>
      <c r="HI343" s="109"/>
      <c r="HJ343" s="109"/>
      <c r="HK343" s="109"/>
      <c r="HL343" s="109"/>
      <c r="HM343" s="109"/>
      <c r="HN343" s="109"/>
      <c r="HO343" s="110"/>
      <c r="IA343" s="1" t="n">
        <f aca="false">IA342+1</f>
        <v>1943</v>
      </c>
      <c r="IB343" s="111" t="n">
        <v>1943</v>
      </c>
      <c r="IC343" s="109"/>
      <c r="ID343" s="109"/>
      <c r="IE343" s="109"/>
      <c r="IF343" s="109"/>
      <c r="IG343" s="109"/>
      <c r="IH343" s="109"/>
      <c r="II343" s="109"/>
      <c r="IJ343" s="109"/>
      <c r="IK343" s="109"/>
      <c r="IL343" s="109"/>
      <c r="IM343" s="109"/>
      <c r="IN343" s="109"/>
      <c r="IO343" s="110"/>
      <c r="JA343" s="1" t="n">
        <f aca="false">JA342+1</f>
        <v>1943</v>
      </c>
      <c r="JB343" s="113" t="s">
        <v>102</v>
      </c>
      <c r="JC343" s="109"/>
      <c r="JD343" s="109"/>
      <c r="JE343" s="109"/>
      <c r="JF343" s="109"/>
      <c r="JG343" s="109"/>
      <c r="JH343" s="109"/>
      <c r="JI343" s="109"/>
      <c r="JJ343" s="109"/>
      <c r="JK343" s="109"/>
      <c r="JL343" s="109"/>
      <c r="JM343" s="109"/>
      <c r="JN343" s="109"/>
      <c r="JO343" s="110"/>
      <c r="KA343" s="1" t="n">
        <f aca="false">KA342+1</f>
        <v>1943</v>
      </c>
      <c r="KB343" s="111" t="n">
        <v>1943</v>
      </c>
      <c r="KC343" s="109"/>
      <c r="KD343" s="109"/>
      <c r="KE343" s="109"/>
      <c r="KF343" s="109"/>
      <c r="KG343" s="109"/>
      <c r="KH343" s="109"/>
      <c r="KI343" s="109"/>
      <c r="KJ343" s="109"/>
      <c r="KK343" s="109"/>
      <c r="KL343" s="109"/>
      <c r="KM343" s="109"/>
      <c r="KN343" s="109"/>
      <c r="KO343" s="110"/>
      <c r="LA343" s="1" t="n">
        <f aca="false">LA342+1</f>
        <v>1943</v>
      </c>
      <c r="LB343" s="113" t="s">
        <v>102</v>
      </c>
      <c r="LC343" s="109"/>
      <c r="LD343" s="109"/>
      <c r="LE343" s="109"/>
      <c r="LF343" s="109"/>
      <c r="LG343" s="109"/>
      <c r="LH343" s="109"/>
      <c r="LI343" s="109"/>
      <c r="LJ343" s="109"/>
      <c r="LK343" s="109"/>
      <c r="LL343" s="109"/>
      <c r="LM343" s="109"/>
      <c r="LN343" s="109"/>
      <c r="LO343" s="110"/>
      <c r="MA343" s="1" t="n">
        <f aca="false">MA342+1</f>
        <v>1943</v>
      </c>
      <c r="MB343" s="111" t="n">
        <v>1943</v>
      </c>
      <c r="MC343" s="109" t="n">
        <v>28.1</v>
      </c>
      <c r="MD343" s="109" t="n">
        <v>26.5</v>
      </c>
      <c r="ME343" s="109" t="n">
        <v>26.3</v>
      </c>
      <c r="MF343" s="109" t="n">
        <v>19.8</v>
      </c>
      <c r="MG343" s="109" t="n">
        <v>16.6</v>
      </c>
      <c r="MH343" s="109" t="n">
        <v>15.1</v>
      </c>
      <c r="MI343" s="109" t="n">
        <v>14.4</v>
      </c>
      <c r="MJ343" s="109" t="n">
        <v>13.6</v>
      </c>
      <c r="MK343" s="109" t="n">
        <v>17.4</v>
      </c>
      <c r="ML343" s="109" t="n">
        <v>18.9</v>
      </c>
      <c r="MM343" s="109" t="n">
        <v>22.3</v>
      </c>
      <c r="MN343" s="109" t="n">
        <v>23.6</v>
      </c>
      <c r="MO343" s="110" t="n">
        <f aca="false">SUM(MC343:MN343)/12</f>
        <v>20.2166666666667</v>
      </c>
      <c r="NA343" s="1" t="n">
        <f aca="false">NA342+1</f>
        <v>1943</v>
      </c>
      <c r="NB343" s="113" t="s">
        <v>102</v>
      </c>
      <c r="NC343" s="109"/>
      <c r="ND343" s="109"/>
      <c r="NE343" s="109"/>
      <c r="NF343" s="109"/>
      <c r="NG343" s="109"/>
      <c r="NH343" s="109"/>
      <c r="NI343" s="109"/>
      <c r="NJ343" s="109"/>
      <c r="NK343" s="109"/>
      <c r="NL343" s="109"/>
      <c r="NM343" s="109"/>
      <c r="NN343" s="109"/>
      <c r="NO343" s="110"/>
      <c r="OA343" s="5"/>
    </row>
    <row r="344" customFormat="false" ht="12.75" hidden="false" customHeight="false" outlineLevel="0" collapsed="false">
      <c r="A344" s="150"/>
      <c r="B344" s="151" t="n">
        <f aca="false">AVERAGE(AO344,BO344,CO344,DO344,EO344,FO344,GO344,HO344,IO344,JO344,KO344,LO344,MO344,NO344)</f>
        <v>20.65</v>
      </c>
      <c r="C344" s="163" t="n">
        <f aca="false">AVERAGE(B340:B344)</f>
        <v>20.5596428571429</v>
      </c>
      <c r="D344" s="164" t="n">
        <f aca="false">AVERAGE(B335:B344)</f>
        <v>20.6392261904762</v>
      </c>
      <c r="E344" s="151" t="n">
        <f aca="false">AVERAGE(B325:B344)</f>
        <v>20.5897916666667</v>
      </c>
      <c r="F344" s="165" t="n">
        <f aca="false">AVERAGE(B295:B344)</f>
        <v>20.6416739417989</v>
      </c>
      <c r="G344" s="159" t="n">
        <f aca="false">MAX(AC344:AN344,BC344:BN344,CC344:CN344,DC344:DN344,EC344:EN344,FC344:FN344,GC344:GN344,HC344:HN344,IC344:IN344,JC344:JN344,KC344:KN344,LC344:LN344,MC344:MN344,NC344:NN344)</f>
        <v>32.1</v>
      </c>
      <c r="H344" s="161" t="n">
        <f aca="false">MEDIAN(AC344:AN344,BC344:BN344,CC344:CN344,DC344:DN344,EC344:EN344,FC344:FN344,GC344:GN344,HC344:HN344,IC344:IN344,JC344:JN344,KC344:KN344,LC344:LN344,MC344:MN344,NC344:NN344)</f>
        <v>20.6</v>
      </c>
      <c r="I344" s="157" t="n">
        <f aca="false">MIN(AC344:AN344,BC344:BN344,CC344:CN344,DC344:DN344,EC344:EN344,FC344:FN344,GC344:GN344,HC344:HN344,IC344:IN344,JC344:JN344,KC344:KN344,LC344:LN344,MC344:MN344,NC344:NN344)</f>
        <v>12.2</v>
      </c>
      <c r="J344" s="162" t="n">
        <f aca="false">(G344+I344)/2</f>
        <v>22.15</v>
      </c>
      <c r="AA344" s="1" t="n">
        <f aca="false">AA343+1</f>
        <v>20</v>
      </c>
      <c r="AB344" s="108" t="n">
        <v>1944</v>
      </c>
      <c r="AC344" s="109" t="n">
        <v>29.1</v>
      </c>
      <c r="AD344" s="109" t="n">
        <v>28</v>
      </c>
      <c r="AE344" s="109" t="n">
        <v>27.1</v>
      </c>
      <c r="AF344" s="109" t="n">
        <v>19.4</v>
      </c>
      <c r="AG344" s="109" t="n">
        <v>16.4</v>
      </c>
      <c r="AH344" s="109" t="n">
        <v>15.2</v>
      </c>
      <c r="AI344" s="109" t="n">
        <v>14.4</v>
      </c>
      <c r="AJ344" s="109" t="n">
        <v>16.7</v>
      </c>
      <c r="AK344" s="109" t="n">
        <v>21.5</v>
      </c>
      <c r="AL344" s="109" t="n">
        <v>22.1</v>
      </c>
      <c r="AM344" s="109" t="n">
        <v>26.2</v>
      </c>
      <c r="AN344" s="109" t="n">
        <v>26.3</v>
      </c>
      <c r="AO344" s="110" t="n">
        <f aca="false">SUM(AC344:AN344)/12</f>
        <v>21.8666666666667</v>
      </c>
      <c r="BA344" s="1" t="n">
        <f aca="false">BA343+1</f>
        <v>1944</v>
      </c>
      <c r="BB344" s="111" t="n">
        <v>1944</v>
      </c>
      <c r="BC344" s="109" t="n">
        <v>30.8</v>
      </c>
      <c r="BD344" s="109" t="n">
        <v>28.7</v>
      </c>
      <c r="BE344" s="109" t="n">
        <v>28.1</v>
      </c>
      <c r="BF344" s="109" t="n">
        <v>19.5</v>
      </c>
      <c r="BG344" s="109" t="n">
        <v>15.8</v>
      </c>
      <c r="BH344" s="109" t="n">
        <v>14.2</v>
      </c>
      <c r="BI344" s="109" t="n">
        <v>13.7</v>
      </c>
      <c r="BJ344" s="109" t="n">
        <v>16.1</v>
      </c>
      <c r="BK344" s="109" t="n">
        <v>21.6</v>
      </c>
      <c r="BL344" s="109" t="n">
        <v>22.9</v>
      </c>
      <c r="BM344" s="109" t="n">
        <v>26.8</v>
      </c>
      <c r="BN344" s="109" t="n">
        <v>26.6</v>
      </c>
      <c r="BO344" s="110" t="n">
        <f aca="false">SUM(BC344:BN344)/12</f>
        <v>22.0666666666667</v>
      </c>
      <c r="CA344" s="1" t="n">
        <f aca="false">CA343+1</f>
        <v>1944</v>
      </c>
      <c r="CB344" s="112" t="n">
        <v>1944</v>
      </c>
      <c r="CC344" s="109" t="n">
        <v>24.1</v>
      </c>
      <c r="CD344" s="109" t="n">
        <v>23.7</v>
      </c>
      <c r="CE344" s="109" t="n">
        <v>22.4</v>
      </c>
      <c r="CF344" s="109" t="n">
        <v>18.1</v>
      </c>
      <c r="CG344" s="109" t="n">
        <v>15.6</v>
      </c>
      <c r="CH344" s="109" t="n">
        <v>15.3</v>
      </c>
      <c r="CI344" s="109" t="n">
        <v>13.9</v>
      </c>
      <c r="CJ344" s="109" t="n">
        <v>14.9</v>
      </c>
      <c r="CK344" s="109" t="n">
        <v>17.6</v>
      </c>
      <c r="CL344" s="109" t="n">
        <v>19</v>
      </c>
      <c r="CM344" s="109" t="n">
        <v>21.6</v>
      </c>
      <c r="CN344" s="109" t="n">
        <v>22.6</v>
      </c>
      <c r="CO344" s="110" t="n">
        <f aca="false">SUM(CC344:CN344)/12</f>
        <v>19.0666666666667</v>
      </c>
      <c r="DA344" s="1" t="n">
        <f aca="false">DA343+1</f>
        <v>1944</v>
      </c>
      <c r="DB344" s="111" t="n">
        <v>1944</v>
      </c>
      <c r="DC344" s="109" t="n">
        <v>32.1</v>
      </c>
      <c r="DD344" s="109" t="n">
        <v>29.5</v>
      </c>
      <c r="DE344" s="109" t="n">
        <v>28.9</v>
      </c>
      <c r="DF344" s="109" t="n">
        <v>20.3</v>
      </c>
      <c r="DG344" s="109" t="n">
        <v>16.8</v>
      </c>
      <c r="DH344" s="109" t="n">
        <v>14.8</v>
      </c>
      <c r="DI344" s="109" t="n">
        <v>14.7</v>
      </c>
      <c r="DJ344" s="109" t="n">
        <v>16.7</v>
      </c>
      <c r="DK344" s="109" t="n">
        <v>22.9</v>
      </c>
      <c r="DL344" s="109" t="n">
        <v>23.6</v>
      </c>
      <c r="DM344" s="109" t="n">
        <v>27.9</v>
      </c>
      <c r="DN344" s="109" t="n">
        <v>28.5</v>
      </c>
      <c r="DO344" s="110" t="n">
        <f aca="false">SUM(DC344:DN344)/12</f>
        <v>23.0583333333333</v>
      </c>
      <c r="EA344" s="1" t="n">
        <f aca="false">EA343+1</f>
        <v>1944</v>
      </c>
      <c r="EB344" s="111" t="n">
        <v>1944</v>
      </c>
      <c r="EC344" s="109"/>
      <c r="ED344" s="109"/>
      <c r="EE344" s="109"/>
      <c r="EF344" s="109"/>
      <c r="EG344" s="109"/>
      <c r="EH344" s="109"/>
      <c r="EI344" s="109"/>
      <c r="EJ344" s="109"/>
      <c r="EK344" s="109"/>
      <c r="EL344" s="109"/>
      <c r="EM344" s="109"/>
      <c r="EN344" s="109"/>
      <c r="EO344" s="110"/>
      <c r="FA344" s="1" t="n">
        <f aca="false">FA343+1</f>
        <v>1944</v>
      </c>
      <c r="FB344" s="111" t="n">
        <v>1944</v>
      </c>
      <c r="FC344" s="109" t="n">
        <v>27.4</v>
      </c>
      <c r="FD344" s="109" t="n">
        <v>25</v>
      </c>
      <c r="FE344" s="109" t="n">
        <v>24.8</v>
      </c>
      <c r="FF344" s="109" t="n">
        <v>16.4</v>
      </c>
      <c r="FG344" s="109" t="n">
        <v>14.1</v>
      </c>
      <c r="FH344" s="109" t="n">
        <v>12.2</v>
      </c>
      <c r="FI344" s="109" t="n">
        <v>12.4</v>
      </c>
      <c r="FJ344" s="109" t="n">
        <v>13.7</v>
      </c>
      <c r="FK344" s="109" t="n">
        <v>18.8</v>
      </c>
      <c r="FL344" s="109" t="n">
        <v>19.6</v>
      </c>
      <c r="FM344" s="109" t="n">
        <v>23.5</v>
      </c>
      <c r="FN344" s="109" t="n">
        <v>23.8</v>
      </c>
      <c r="FO344" s="110" t="n">
        <f aca="false">SUM(FC344:FN344)/12</f>
        <v>19.3083333333333</v>
      </c>
      <c r="GA344" s="1" t="n">
        <f aca="false">GA343+1</f>
        <v>1944</v>
      </c>
      <c r="GB344" s="113" t="s">
        <v>103</v>
      </c>
      <c r="GC344" s="109" t="n">
        <v>24.5</v>
      </c>
      <c r="GD344" s="109" t="n">
        <v>23.7</v>
      </c>
      <c r="GE344" s="109" t="n">
        <v>22.8</v>
      </c>
      <c r="GF344" s="109" t="n">
        <v>16.5</v>
      </c>
      <c r="GG344" s="109" t="n">
        <v>14.5</v>
      </c>
      <c r="GH344" s="109" t="n">
        <v>12.5</v>
      </c>
      <c r="GI344" s="109" t="n">
        <v>12.5</v>
      </c>
      <c r="GJ344" s="109" t="n">
        <v>13.6</v>
      </c>
      <c r="GK344" s="109" t="n">
        <v>17.1</v>
      </c>
      <c r="GL344" s="109" t="n">
        <v>17.2</v>
      </c>
      <c r="GM344" s="109" t="n">
        <v>19.6</v>
      </c>
      <c r="GN344" s="109" t="n">
        <v>21.9</v>
      </c>
      <c r="GO344" s="110" t="n">
        <f aca="false">SUM(GC344:GN344)/12</f>
        <v>18.0333333333333</v>
      </c>
      <c r="HA344" s="1" t="n">
        <f aca="false">HA343+1</f>
        <v>1944</v>
      </c>
      <c r="HB344" s="113" t="s">
        <v>103</v>
      </c>
      <c r="HC344" s="109"/>
      <c r="HD344" s="109"/>
      <c r="HE344" s="109"/>
      <c r="HF344" s="109"/>
      <c r="HG344" s="109"/>
      <c r="HH344" s="109"/>
      <c r="HI344" s="109"/>
      <c r="HJ344" s="109"/>
      <c r="HK344" s="109"/>
      <c r="HL344" s="109"/>
      <c r="HM344" s="109"/>
      <c r="HN344" s="109"/>
      <c r="HO344" s="110"/>
      <c r="IA344" s="1" t="n">
        <f aca="false">IA343+1</f>
        <v>1944</v>
      </c>
      <c r="IB344" s="111" t="n">
        <v>1944</v>
      </c>
      <c r="IC344" s="109"/>
      <c r="ID344" s="109"/>
      <c r="IE344" s="109"/>
      <c r="IF344" s="109"/>
      <c r="IG344" s="109"/>
      <c r="IH344" s="109"/>
      <c r="II344" s="109"/>
      <c r="IJ344" s="109"/>
      <c r="IK344" s="109"/>
      <c r="IL344" s="109"/>
      <c r="IM344" s="109"/>
      <c r="IN344" s="109"/>
      <c r="IO344" s="110"/>
      <c r="JA344" s="1" t="n">
        <f aca="false">JA343+1</f>
        <v>1944</v>
      </c>
      <c r="JB344" s="113" t="s">
        <v>103</v>
      </c>
      <c r="JC344" s="109"/>
      <c r="JD344" s="109"/>
      <c r="JE344" s="109"/>
      <c r="JF344" s="109"/>
      <c r="JG344" s="109"/>
      <c r="JH344" s="109"/>
      <c r="JI344" s="109"/>
      <c r="JJ344" s="109"/>
      <c r="JK344" s="109"/>
      <c r="JL344" s="109"/>
      <c r="JM344" s="109"/>
      <c r="JN344" s="109"/>
      <c r="JO344" s="110"/>
      <c r="KA344" s="1" t="n">
        <f aca="false">KA343+1</f>
        <v>1944</v>
      </c>
      <c r="KB344" s="111" t="n">
        <v>1944</v>
      </c>
      <c r="KC344" s="109"/>
      <c r="KD344" s="109"/>
      <c r="KE344" s="109"/>
      <c r="KF344" s="109"/>
      <c r="KG344" s="109"/>
      <c r="KH344" s="109"/>
      <c r="KI344" s="109"/>
      <c r="KJ344" s="109"/>
      <c r="KK344" s="109"/>
      <c r="KL344" s="109"/>
      <c r="KM344" s="109"/>
      <c r="KN344" s="109"/>
      <c r="KO344" s="110"/>
      <c r="LA344" s="1" t="n">
        <f aca="false">LA343+1</f>
        <v>1944</v>
      </c>
      <c r="LB344" s="113" t="s">
        <v>103</v>
      </c>
      <c r="LC344" s="109"/>
      <c r="LD344" s="109"/>
      <c r="LE344" s="109"/>
      <c r="LF344" s="109"/>
      <c r="LG344" s="109"/>
      <c r="LH344" s="109"/>
      <c r="LI344" s="109"/>
      <c r="LJ344" s="109"/>
      <c r="LK344" s="109"/>
      <c r="LL344" s="109"/>
      <c r="LM344" s="109"/>
      <c r="LN344" s="109"/>
      <c r="LO344" s="110"/>
      <c r="MA344" s="1" t="n">
        <f aca="false">MA343+1</f>
        <v>1944</v>
      </c>
      <c r="MB344" s="111" t="n">
        <v>1944</v>
      </c>
      <c r="MC344" s="109" t="n">
        <v>28.1</v>
      </c>
      <c r="MD344" s="109" t="n">
        <v>26.7</v>
      </c>
      <c r="ME344" s="109" t="n">
        <v>26</v>
      </c>
      <c r="MF344" s="109" t="n">
        <v>18.4</v>
      </c>
      <c r="MG344" s="109" t="n">
        <v>16.5</v>
      </c>
      <c r="MH344" s="109" t="n">
        <v>14.5</v>
      </c>
      <c r="MI344" s="109" t="n">
        <v>14.4</v>
      </c>
      <c r="MJ344" s="109" t="n">
        <v>15.7</v>
      </c>
      <c r="MK344" s="109" t="n">
        <v>20.9</v>
      </c>
      <c r="ML344" s="109" t="n">
        <v>21.3</v>
      </c>
      <c r="MM344" s="109" t="n">
        <v>25.2</v>
      </c>
      <c r="MN344" s="109" t="n">
        <v>26.1</v>
      </c>
      <c r="MO344" s="110" t="n">
        <f aca="false">SUM(MC344:MN344)/12</f>
        <v>21.15</v>
      </c>
      <c r="NA344" s="1" t="n">
        <f aca="false">NA343+1</f>
        <v>1944</v>
      </c>
      <c r="NB344" s="113" t="s">
        <v>103</v>
      </c>
      <c r="NC344" s="109"/>
      <c r="ND344" s="109"/>
      <c r="NE344" s="109"/>
      <c r="NF344" s="109"/>
      <c r="NG344" s="109"/>
      <c r="NH344" s="109"/>
      <c r="NI344" s="109"/>
      <c r="NJ344" s="109"/>
      <c r="NK344" s="109"/>
      <c r="NL344" s="109"/>
      <c r="NM344" s="109"/>
      <c r="NN344" s="109"/>
      <c r="NO344" s="110"/>
      <c r="OA344" s="5"/>
    </row>
    <row r="345" customFormat="false" ht="12.75" hidden="false" customHeight="false" outlineLevel="0" collapsed="false">
      <c r="A345" s="150" t="n">
        <f aca="false">A340+5</f>
        <v>1945</v>
      </c>
      <c r="B345" s="151" t="n">
        <f aca="false">AVERAGE(AO345,BO345,CO345,DO345,EO345,FO345,GO345,HO345,IO345,JO345,KO345,LO345,MO345,NO345)</f>
        <v>20.3011904761905</v>
      </c>
      <c r="C345" s="163" t="n">
        <f aca="false">AVERAGE(B341:B345)</f>
        <v>20.4122619047619</v>
      </c>
      <c r="D345" s="164" t="n">
        <f aca="false">AVERAGE(B336:B345)</f>
        <v>20.6245833333333</v>
      </c>
      <c r="E345" s="151" t="n">
        <f aca="false">AVERAGE(B326:B345)</f>
        <v>20.5884821428571</v>
      </c>
      <c r="F345" s="165" t="n">
        <f aca="false">AVERAGE(B296:B345)</f>
        <v>20.6255644179894</v>
      </c>
      <c r="G345" s="159" t="n">
        <f aca="false">MAX(AC345:AN345,BC345:BN345,CC345:CN345,DC345:DN345,EC345:EN345,FC345:FN345,GC345:GN345,HC345:HN345,IC345:IN345,JC345:JN345,KC345:KN345,LC345:LN345,MC345:MN345,NC345:NN345)</f>
        <v>30.3</v>
      </c>
      <c r="H345" s="161" t="n">
        <f aca="false">MEDIAN(AC345:AN345,BC345:BN345,CC345:CN345,DC345:DN345,EC345:EN345,FC345:FN345,GC345:GN345,HC345:HN345,IC345:IN345,JC345:JN345,KC345:KN345,LC345:LN345,MC345:MN345,NC345:NN345)</f>
        <v>19.95</v>
      </c>
      <c r="I345" s="157" t="n">
        <f aca="false">MIN(AC345:AN345,BC345:BN345,CC345:CN345,DC345:DN345,EC345:EN345,FC345:FN345,GC345:GN345,HC345:HN345,IC345:IN345,JC345:JN345,KC345:KN345,LC345:LN345,MC345:MN345,NC345:NN345)</f>
        <v>11.8</v>
      </c>
      <c r="J345" s="162" t="n">
        <f aca="false">(G345+I345)/2</f>
        <v>21.05</v>
      </c>
      <c r="AA345" s="1" t="n">
        <f aca="false">AA344+1</f>
        <v>21</v>
      </c>
      <c r="AB345" s="108" t="n">
        <v>1945</v>
      </c>
      <c r="AC345" s="109" t="n">
        <v>27</v>
      </c>
      <c r="AD345" s="109" t="n">
        <v>26</v>
      </c>
      <c r="AE345" s="109" t="n">
        <v>24.7</v>
      </c>
      <c r="AF345" s="109" t="n">
        <v>23.6</v>
      </c>
      <c r="AG345" s="109" t="n">
        <v>19.1</v>
      </c>
      <c r="AH345" s="109" t="n">
        <v>17.7</v>
      </c>
      <c r="AI345" s="109" t="n">
        <v>14.8</v>
      </c>
      <c r="AJ345" s="109" t="n">
        <v>16.1</v>
      </c>
      <c r="AK345" s="109" t="n">
        <v>17.7</v>
      </c>
      <c r="AL345" s="109" t="n">
        <v>20.7</v>
      </c>
      <c r="AM345" s="109" t="n">
        <v>23.7</v>
      </c>
      <c r="AN345" s="109" t="n">
        <v>28.9</v>
      </c>
      <c r="AO345" s="110" t="n">
        <f aca="false">SUM(AC345:AN345)/12</f>
        <v>21.6666666666667</v>
      </c>
      <c r="BA345" s="1" t="n">
        <f aca="false">BA344+1</f>
        <v>1945</v>
      </c>
      <c r="BB345" s="111" t="n">
        <v>1945</v>
      </c>
      <c r="BC345" s="109" t="n">
        <v>28.7</v>
      </c>
      <c r="BD345" s="109" t="n">
        <v>26.8</v>
      </c>
      <c r="BE345" s="109" t="n">
        <v>25.9</v>
      </c>
      <c r="BF345" s="109" t="n">
        <v>23.9</v>
      </c>
      <c r="BG345" s="109" t="n">
        <v>18.4</v>
      </c>
      <c r="BH345" s="109" t="n">
        <v>17</v>
      </c>
      <c r="BI345" s="109" t="n">
        <v>13.9</v>
      </c>
      <c r="BJ345" s="109" t="n">
        <v>15.3</v>
      </c>
      <c r="BK345" s="109" t="n">
        <v>17.3</v>
      </c>
      <c r="BL345" s="109" t="n">
        <v>20.3</v>
      </c>
      <c r="BM345" s="109" t="n">
        <v>23.6</v>
      </c>
      <c r="BN345" s="109" t="n">
        <v>30.1</v>
      </c>
      <c r="BO345" s="110" t="n">
        <f aca="false">SUM(BC345:BN345)/12</f>
        <v>21.7666666666667</v>
      </c>
      <c r="CA345" s="1" t="n">
        <f aca="false">CA344+1</f>
        <v>1945</v>
      </c>
      <c r="CB345" s="112" t="n">
        <v>1945</v>
      </c>
      <c r="CC345" s="109" t="n">
        <v>23.3</v>
      </c>
      <c r="CD345" s="109" t="n">
        <v>21.2</v>
      </c>
      <c r="CE345" s="109" t="n">
        <v>20.2</v>
      </c>
      <c r="CF345" s="109" t="n">
        <v>19.6</v>
      </c>
      <c r="CG345" s="109" t="n">
        <v>17.4</v>
      </c>
      <c r="CH345" s="109" t="n">
        <v>16.2</v>
      </c>
      <c r="CI345" s="109" t="n">
        <v>13.7</v>
      </c>
      <c r="CJ345" s="109" t="n">
        <v>15.4</v>
      </c>
      <c r="CK345" s="109" t="n">
        <v>16.1</v>
      </c>
      <c r="CL345" s="109" t="n">
        <v>18.6</v>
      </c>
      <c r="CM345" s="109" t="n">
        <v>21.2</v>
      </c>
      <c r="CN345" s="109" t="n">
        <v>23.2</v>
      </c>
      <c r="CO345" s="110" t="n">
        <f aca="false">SUM(CC345:CN345)/12</f>
        <v>18.8416666666667</v>
      </c>
      <c r="DA345" s="1" t="n">
        <f aca="false">DA344+1</f>
        <v>1945</v>
      </c>
      <c r="DB345" s="111" t="n">
        <v>1945</v>
      </c>
      <c r="DC345" s="109" t="n">
        <v>29.6</v>
      </c>
      <c r="DD345" s="109" t="n">
        <v>26.8</v>
      </c>
      <c r="DE345" s="109" t="n">
        <v>25.4</v>
      </c>
      <c r="DF345" s="109" t="n">
        <v>23.4</v>
      </c>
      <c r="DG345" s="109" t="n">
        <v>18.5</v>
      </c>
      <c r="DH345" s="109" t="n">
        <v>16.2</v>
      </c>
      <c r="DI345" s="109" t="n">
        <v>13.8</v>
      </c>
      <c r="DJ345" s="109" t="n">
        <v>16.2</v>
      </c>
      <c r="DK345" s="109" t="n">
        <v>18.1</v>
      </c>
      <c r="DL345" s="109" t="n">
        <v>21.1</v>
      </c>
      <c r="DM345" s="109" t="n">
        <v>25.4</v>
      </c>
      <c r="DN345" s="109" t="n">
        <v>30.3</v>
      </c>
      <c r="DO345" s="110" t="n">
        <f aca="false">SUM(DC345:DN345)/12</f>
        <v>22.0666666666667</v>
      </c>
      <c r="EA345" s="1" t="n">
        <f aca="false">EA344+1</f>
        <v>1945</v>
      </c>
      <c r="EB345" s="111" t="n">
        <v>1945</v>
      </c>
      <c r="EC345" s="109"/>
      <c r="ED345" s="109"/>
      <c r="EE345" s="109"/>
      <c r="EF345" s="109"/>
      <c r="EG345" s="109"/>
      <c r="EH345" s="109"/>
      <c r="EI345" s="109"/>
      <c r="EJ345" s="109"/>
      <c r="EK345" s="109"/>
      <c r="EL345" s="109"/>
      <c r="EM345" s="109"/>
      <c r="EN345" s="109"/>
      <c r="EO345" s="110"/>
      <c r="FA345" s="1" t="n">
        <f aca="false">FA344+1</f>
        <v>1945</v>
      </c>
      <c r="FB345" s="111" t="n">
        <v>1945</v>
      </c>
      <c r="FC345" s="109" t="n">
        <v>25.4</v>
      </c>
      <c r="FD345" s="109" t="n">
        <v>22.8</v>
      </c>
      <c r="FE345" s="109" t="n">
        <v>22.3</v>
      </c>
      <c r="FF345" s="109" t="n">
        <v>20.8</v>
      </c>
      <c r="FG345" s="109" t="n">
        <v>16.3</v>
      </c>
      <c r="FH345" s="109" t="n">
        <v>14.7</v>
      </c>
      <c r="FI345" s="109" t="n">
        <v>11.8</v>
      </c>
      <c r="FJ345" s="109" t="n">
        <v>13.3</v>
      </c>
      <c r="FK345" s="109" t="n">
        <v>15.1</v>
      </c>
      <c r="FL345" s="109" t="n">
        <v>17.9</v>
      </c>
      <c r="FM345" s="109" t="n">
        <v>20.8</v>
      </c>
      <c r="FN345" s="109" t="n">
        <v>26.8</v>
      </c>
      <c r="FO345" s="110" t="n">
        <f aca="false">SUM(FC345:FN345)/12</f>
        <v>19</v>
      </c>
      <c r="GA345" s="1" t="n">
        <f aca="false">GA344+1</f>
        <v>1945</v>
      </c>
      <c r="GB345" s="113" t="s">
        <v>104</v>
      </c>
      <c r="GC345" s="109" t="n">
        <v>23</v>
      </c>
      <c r="GD345" s="109" t="n">
        <v>21</v>
      </c>
      <c r="GE345" s="109" t="n">
        <v>19.2</v>
      </c>
      <c r="GF345" s="109" t="n">
        <v>19.4</v>
      </c>
      <c r="GG345" s="109" t="n">
        <v>15.9</v>
      </c>
      <c r="GH345" s="109" t="n">
        <v>15</v>
      </c>
      <c r="GI345" s="109" t="n">
        <v>12.3</v>
      </c>
      <c r="GJ345" s="109" t="n">
        <v>14</v>
      </c>
      <c r="GK345" s="109" t="n">
        <v>15.3</v>
      </c>
      <c r="GL345" s="109" t="n">
        <v>17.4</v>
      </c>
      <c r="GM345" s="109" t="n">
        <v>19.8</v>
      </c>
      <c r="GN345" s="109" t="n">
        <v>24.2</v>
      </c>
      <c r="GO345" s="110" t="n">
        <f aca="false">SUM(GC345:GN345)/12</f>
        <v>18.0416666666667</v>
      </c>
      <c r="HA345" s="1" t="n">
        <f aca="false">HA344+1</f>
        <v>1945</v>
      </c>
      <c r="HB345" s="113" t="s">
        <v>104</v>
      </c>
      <c r="HC345" s="109"/>
      <c r="HD345" s="109"/>
      <c r="HE345" s="109"/>
      <c r="HF345" s="109"/>
      <c r="HG345" s="109"/>
      <c r="HH345" s="109"/>
      <c r="HI345" s="109"/>
      <c r="HJ345" s="109"/>
      <c r="HK345" s="109"/>
      <c r="HL345" s="109"/>
      <c r="HM345" s="109"/>
      <c r="HN345" s="109"/>
      <c r="HO345" s="110"/>
      <c r="IA345" s="1" t="n">
        <f aca="false">IA344+1</f>
        <v>1945</v>
      </c>
      <c r="IB345" s="111" t="n">
        <v>1945</v>
      </c>
      <c r="IC345" s="109"/>
      <c r="ID345" s="109"/>
      <c r="IE345" s="109"/>
      <c r="IF345" s="109"/>
      <c r="IG345" s="109"/>
      <c r="IH345" s="109"/>
      <c r="II345" s="109"/>
      <c r="IJ345" s="109"/>
      <c r="IK345" s="109"/>
      <c r="IL345" s="109"/>
      <c r="IM345" s="109"/>
      <c r="IN345" s="109"/>
      <c r="IO345" s="110"/>
      <c r="JA345" s="1" t="n">
        <f aca="false">JA344+1</f>
        <v>1945</v>
      </c>
      <c r="JB345" s="113" t="s">
        <v>104</v>
      </c>
      <c r="JC345" s="109"/>
      <c r="JD345" s="109"/>
      <c r="JE345" s="109"/>
      <c r="JF345" s="109"/>
      <c r="JG345" s="109"/>
      <c r="JH345" s="109"/>
      <c r="JI345" s="109"/>
      <c r="JJ345" s="109"/>
      <c r="JK345" s="109"/>
      <c r="JL345" s="109"/>
      <c r="JM345" s="109"/>
      <c r="JN345" s="109"/>
      <c r="JO345" s="110"/>
      <c r="KA345" s="1" t="n">
        <f aca="false">KA344+1</f>
        <v>1945</v>
      </c>
      <c r="KB345" s="111" t="n">
        <v>1945</v>
      </c>
      <c r="KC345" s="109"/>
      <c r="KD345" s="109"/>
      <c r="KE345" s="109"/>
      <c r="KF345" s="109"/>
      <c r="KG345" s="109"/>
      <c r="KH345" s="109"/>
      <c r="KI345" s="109"/>
      <c r="KJ345" s="109"/>
      <c r="KK345" s="109"/>
      <c r="KL345" s="109"/>
      <c r="KM345" s="109"/>
      <c r="KN345" s="109"/>
      <c r="KO345" s="110"/>
      <c r="LA345" s="1" t="n">
        <f aca="false">LA344+1</f>
        <v>1945</v>
      </c>
      <c r="LB345" s="113" t="s">
        <v>104</v>
      </c>
      <c r="LC345" s="109"/>
      <c r="LD345" s="109"/>
      <c r="LE345" s="109"/>
      <c r="LF345" s="109"/>
      <c r="LG345" s="109"/>
      <c r="LH345" s="109"/>
      <c r="LI345" s="109"/>
      <c r="LJ345" s="109"/>
      <c r="LK345" s="109"/>
      <c r="LL345" s="109"/>
      <c r="LM345" s="109"/>
      <c r="LN345" s="109"/>
      <c r="LO345" s="110"/>
      <c r="MA345" s="1" t="n">
        <f aca="false">MA344+1</f>
        <v>1945</v>
      </c>
      <c r="MB345" s="111" t="n">
        <v>1945</v>
      </c>
      <c r="MC345" s="109" t="n">
        <v>25.9</v>
      </c>
      <c r="MD345" s="109" t="n">
        <v>23.4</v>
      </c>
      <c r="ME345" s="109" t="n">
        <v>23.1</v>
      </c>
      <c r="MF345" s="109" t="n">
        <v>22.4</v>
      </c>
      <c r="MG345" s="109" t="n">
        <v>18.1</v>
      </c>
      <c r="MH345" s="109" t="n">
        <v>16.8</v>
      </c>
      <c r="MI345" s="109" t="n">
        <v>14.3</v>
      </c>
      <c r="MJ345" s="109" t="n">
        <v>15.7</v>
      </c>
      <c r="MK345" s="109" t="n">
        <v>18.4</v>
      </c>
      <c r="ML345" s="109" t="n">
        <v>20.1</v>
      </c>
      <c r="MM345" s="109" t="n">
        <v>23.1</v>
      </c>
      <c r="MN345" s="109" t="n">
        <v>27.4</v>
      </c>
      <c r="MO345" s="110" t="n">
        <f aca="false">SUM(MC345:MN345)/12</f>
        <v>20.725</v>
      </c>
      <c r="NA345" s="1" t="n">
        <f aca="false">NA344+1</f>
        <v>1945</v>
      </c>
      <c r="NB345" s="113" t="s">
        <v>104</v>
      </c>
      <c r="NC345" s="109"/>
      <c r="ND345" s="109"/>
      <c r="NE345" s="109"/>
      <c r="NF345" s="109"/>
      <c r="NG345" s="109"/>
      <c r="NH345" s="109"/>
      <c r="NI345" s="109"/>
      <c r="NJ345" s="109"/>
      <c r="NK345" s="109"/>
      <c r="NL345" s="109"/>
      <c r="NM345" s="109"/>
      <c r="NN345" s="109"/>
      <c r="NO345" s="110"/>
      <c r="OA345" s="5"/>
    </row>
    <row r="346" customFormat="false" ht="12.75" hidden="false" customHeight="false" outlineLevel="0" collapsed="false">
      <c r="A346" s="150"/>
      <c r="B346" s="151" t="n">
        <f aca="false">AVERAGE(AO346,BO346,CO346,DO346,EO346,FO346,GO346,HO346,IO346,JO346,KO346,LO346,MO346,NO346)</f>
        <v>19.8309523809524</v>
      </c>
      <c r="C346" s="163" t="n">
        <f aca="false">AVERAGE(B342:B346)</f>
        <v>20.2751190476191</v>
      </c>
      <c r="D346" s="164" t="n">
        <f aca="false">AVERAGE(B337:B346)</f>
        <v>20.5598214285714</v>
      </c>
      <c r="E346" s="151" t="n">
        <f aca="false">AVERAGE(B327:B346)</f>
        <v>20.546994047619</v>
      </c>
      <c r="F346" s="165" t="n">
        <f aca="false">AVERAGE(B297:B346)</f>
        <v>20.6007501322751</v>
      </c>
      <c r="G346" s="159" t="n">
        <f aca="false">MAX(AC346:AN346,BC346:BN346,CC346:CN346,DC346:DN346,EC346:EN346,FC346:FN346,GC346:GN346,HC346:HN346,IC346:IN346,JC346:JN346,KC346:KN346,LC346:LN346,MC346:MN346,NC346:NN346)</f>
        <v>31.2</v>
      </c>
      <c r="H346" s="161" t="n">
        <f aca="false">MEDIAN(AC346:AN346,BC346:BN346,CC346:CN346,DC346:DN346,EC346:EN346,FC346:FN346,GC346:GN346,HC346:HN346,IC346:IN346,JC346:JN346,KC346:KN346,LC346:LN346,MC346:MN346,NC346:NN346)</f>
        <v>19.2</v>
      </c>
      <c r="I346" s="157" t="n">
        <f aca="false">MIN(AC346:AN346,BC346:BN346,CC346:CN346,DC346:DN346,EC346:EN346,FC346:FN346,GC346:GN346,HC346:HN346,IC346:IN346,JC346:JN346,KC346:KN346,LC346:LN346,MC346:MN346,NC346:NN346)</f>
        <v>11.9</v>
      </c>
      <c r="J346" s="162" t="n">
        <f aca="false">(G346+I346)/2</f>
        <v>21.55</v>
      </c>
      <c r="AA346" s="1" t="n">
        <f aca="false">AA345+1</f>
        <v>22</v>
      </c>
      <c r="AB346" s="108" t="n">
        <v>1946</v>
      </c>
      <c r="AC346" s="109" t="n">
        <v>29.2</v>
      </c>
      <c r="AD346" s="109" t="n">
        <v>25.4</v>
      </c>
      <c r="AE346" s="109" t="n">
        <v>23.6</v>
      </c>
      <c r="AF346" s="109" t="n">
        <v>19.6</v>
      </c>
      <c r="AG346" s="109" t="n">
        <v>19.2</v>
      </c>
      <c r="AH346" s="109" t="n">
        <v>14.7</v>
      </c>
      <c r="AI346" s="109" t="n">
        <v>16</v>
      </c>
      <c r="AJ346" s="109" t="n">
        <v>15.8</v>
      </c>
      <c r="AK346" s="109" t="n">
        <v>17.8</v>
      </c>
      <c r="AL346" s="109" t="n">
        <v>20.4</v>
      </c>
      <c r="AM346" s="109" t="n">
        <v>24.7</v>
      </c>
      <c r="AN346" s="109" t="n">
        <v>26.4</v>
      </c>
      <c r="AO346" s="110" t="n">
        <f aca="false">SUM(AC346:AN346)/12</f>
        <v>21.0666666666667</v>
      </c>
      <c r="BA346" s="1" t="n">
        <f aca="false">BA345+1</f>
        <v>1946</v>
      </c>
      <c r="BB346" s="111" t="n">
        <v>1946</v>
      </c>
      <c r="BC346" s="109" t="n">
        <v>30.6</v>
      </c>
      <c r="BD346" s="109" t="n">
        <v>26.3</v>
      </c>
      <c r="BE346" s="109" t="n">
        <v>23.6</v>
      </c>
      <c r="BF346" s="109" t="n">
        <v>20.3</v>
      </c>
      <c r="BG346" s="109" t="n">
        <v>19.2</v>
      </c>
      <c r="BH346" s="109" t="n">
        <v>13.7</v>
      </c>
      <c r="BI346" s="109" t="n">
        <v>15.3</v>
      </c>
      <c r="BJ346" s="109" t="n">
        <v>15.4</v>
      </c>
      <c r="BK346" s="109" t="n">
        <v>17.8</v>
      </c>
      <c r="BL346" s="109" t="n">
        <v>21.2</v>
      </c>
      <c r="BM346" s="109" t="n">
        <v>25.3</v>
      </c>
      <c r="BN346" s="109" t="n">
        <v>27.1</v>
      </c>
      <c r="BO346" s="110" t="n">
        <f aca="false">SUM(BC346:BN346)/12</f>
        <v>21.3166666666667</v>
      </c>
      <c r="CA346" s="1" t="n">
        <f aca="false">CA345+1</f>
        <v>1946</v>
      </c>
      <c r="CB346" s="112" t="n">
        <v>1946</v>
      </c>
      <c r="CC346" s="109" t="n">
        <v>24</v>
      </c>
      <c r="CD346" s="109" t="n">
        <v>21.5</v>
      </c>
      <c r="CE346" s="109" t="n">
        <v>19.9</v>
      </c>
      <c r="CF346" s="109" t="n">
        <v>18.4</v>
      </c>
      <c r="CG346" s="109" t="n">
        <v>18.1</v>
      </c>
      <c r="CH346" s="109" t="n">
        <v>14.1</v>
      </c>
      <c r="CI346" s="109" t="n">
        <v>15.5</v>
      </c>
      <c r="CJ346" s="109" t="n">
        <v>15.3</v>
      </c>
      <c r="CK346" s="109" t="n">
        <v>15.8</v>
      </c>
      <c r="CL346" s="109" t="n">
        <v>17.4</v>
      </c>
      <c r="CM346" s="109" t="n">
        <v>20.3</v>
      </c>
      <c r="CN346" s="109" t="n">
        <v>22.9</v>
      </c>
      <c r="CO346" s="110" t="n">
        <f aca="false">SUM(CC346:CN346)/12</f>
        <v>18.6</v>
      </c>
      <c r="DA346" s="1" t="n">
        <f aca="false">DA345+1</f>
        <v>1946</v>
      </c>
      <c r="DB346" s="111" t="n">
        <v>1946</v>
      </c>
      <c r="DC346" s="109" t="n">
        <v>31.2</v>
      </c>
      <c r="DD346" s="109" t="n">
        <v>26.9</v>
      </c>
      <c r="DE346" s="109" t="n">
        <v>24.3</v>
      </c>
      <c r="DF346" s="109" t="n">
        <v>20.1</v>
      </c>
      <c r="DG346" s="109" t="n">
        <v>18.7</v>
      </c>
      <c r="DH346" s="109" t="n">
        <v>13.8</v>
      </c>
      <c r="DI346" s="109" t="n">
        <v>15.4</v>
      </c>
      <c r="DJ346" s="109" t="n">
        <v>16</v>
      </c>
      <c r="DK346" s="109" t="n">
        <v>19.1</v>
      </c>
      <c r="DL346" s="109" t="n">
        <v>21.4</v>
      </c>
      <c r="DM346" s="109" t="n">
        <v>25.8</v>
      </c>
      <c r="DN346" s="109" t="n">
        <v>29.2</v>
      </c>
      <c r="DO346" s="110" t="n">
        <f aca="false">SUM(DC346:DN346)/12</f>
        <v>21.825</v>
      </c>
      <c r="EA346" s="1" t="n">
        <f aca="false">EA345+1</f>
        <v>1946</v>
      </c>
      <c r="EB346" s="111" t="n">
        <v>1946</v>
      </c>
      <c r="EC346" s="109"/>
      <c r="ED346" s="109"/>
      <c r="EE346" s="109"/>
      <c r="EF346" s="109"/>
      <c r="EG346" s="109"/>
      <c r="EH346" s="109"/>
      <c r="EI346" s="109"/>
      <c r="EJ346" s="109"/>
      <c r="EK346" s="109"/>
      <c r="EL346" s="109"/>
      <c r="EM346" s="109"/>
      <c r="EN346" s="109"/>
      <c r="EO346" s="110"/>
      <c r="FA346" s="1" t="n">
        <f aca="false">FA345+1</f>
        <v>1946</v>
      </c>
      <c r="FB346" s="111" t="n">
        <v>1946</v>
      </c>
      <c r="FC346" s="109" t="n">
        <v>26.6</v>
      </c>
      <c r="FD346" s="109" t="n">
        <v>23.6</v>
      </c>
      <c r="FE346" s="109" t="n">
        <v>20.8</v>
      </c>
      <c r="FF346" s="109" t="n">
        <v>17</v>
      </c>
      <c r="FG346" s="109" t="n">
        <v>16.8</v>
      </c>
      <c r="FH346" s="109" t="n">
        <v>11.9</v>
      </c>
      <c r="FI346" s="109" t="n">
        <v>13.2</v>
      </c>
      <c r="FJ346" s="109" t="n">
        <v>13.7</v>
      </c>
      <c r="FK346" s="109" t="n">
        <v>15</v>
      </c>
      <c r="FL346" s="109" t="n">
        <v>17.7</v>
      </c>
      <c r="FM346" s="109" t="n">
        <v>22.2</v>
      </c>
      <c r="FN346" s="109" t="n">
        <v>24.3</v>
      </c>
      <c r="FO346" s="110" t="n">
        <f aca="false">SUM(FC346:FN346)/12</f>
        <v>18.5666666666667</v>
      </c>
      <c r="GA346" s="1" t="n">
        <f aca="false">GA345+1</f>
        <v>1946</v>
      </c>
      <c r="GB346" s="113" t="s">
        <v>105</v>
      </c>
      <c r="GC346" s="109" t="n">
        <v>23.8</v>
      </c>
      <c r="GD346" s="109" t="n">
        <v>21.6</v>
      </c>
      <c r="GE346" s="109" t="n">
        <v>19.5</v>
      </c>
      <c r="GF346" s="109" t="n">
        <v>16</v>
      </c>
      <c r="GG346" s="109" t="n">
        <v>15.4</v>
      </c>
      <c r="GH346" s="109" t="n">
        <v>12</v>
      </c>
      <c r="GI346" s="109" t="n">
        <v>13.3</v>
      </c>
      <c r="GJ346" s="109" t="n">
        <v>13.2</v>
      </c>
      <c r="GK346" s="109" t="n">
        <v>14.2</v>
      </c>
      <c r="GL346" s="109" t="n">
        <v>15.3</v>
      </c>
      <c r="GM346" s="109" t="n">
        <v>19</v>
      </c>
      <c r="GN346" s="109" t="n">
        <v>22.7</v>
      </c>
      <c r="GO346" s="110" t="n">
        <f aca="false">SUM(GC346:GN346)/12</f>
        <v>17.1666666666667</v>
      </c>
      <c r="HA346" s="1" t="n">
        <f aca="false">HA345+1</f>
        <v>1946</v>
      </c>
      <c r="HB346" s="113" t="s">
        <v>105</v>
      </c>
      <c r="HC346" s="109"/>
      <c r="HD346" s="109"/>
      <c r="HE346" s="109"/>
      <c r="HF346" s="109"/>
      <c r="HG346" s="109"/>
      <c r="HH346" s="109"/>
      <c r="HI346" s="109"/>
      <c r="HJ346" s="109"/>
      <c r="HK346" s="109"/>
      <c r="HL346" s="109"/>
      <c r="HM346" s="109"/>
      <c r="HN346" s="109"/>
      <c r="HO346" s="110"/>
      <c r="IA346" s="1" t="n">
        <f aca="false">IA345+1</f>
        <v>1946</v>
      </c>
      <c r="IB346" s="111" t="n">
        <v>1946</v>
      </c>
      <c r="IC346" s="109"/>
      <c r="ID346" s="109"/>
      <c r="IE346" s="109"/>
      <c r="IF346" s="109"/>
      <c r="IG346" s="109"/>
      <c r="IH346" s="109"/>
      <c r="II346" s="109"/>
      <c r="IJ346" s="109"/>
      <c r="IK346" s="109"/>
      <c r="IL346" s="109"/>
      <c r="IM346" s="109"/>
      <c r="IN346" s="109"/>
      <c r="IO346" s="110"/>
      <c r="JA346" s="1" t="n">
        <f aca="false">JA345+1</f>
        <v>1946</v>
      </c>
      <c r="JB346" s="113" t="s">
        <v>105</v>
      </c>
      <c r="JC346" s="109"/>
      <c r="JD346" s="109"/>
      <c r="JE346" s="109"/>
      <c r="JF346" s="109"/>
      <c r="JG346" s="109"/>
      <c r="JH346" s="109"/>
      <c r="JI346" s="109"/>
      <c r="JJ346" s="109"/>
      <c r="JK346" s="109"/>
      <c r="JL346" s="109"/>
      <c r="JM346" s="109"/>
      <c r="JN346" s="109"/>
      <c r="JO346" s="110"/>
      <c r="KA346" s="1" t="n">
        <f aca="false">KA345+1</f>
        <v>1946</v>
      </c>
      <c r="KB346" s="111" t="n">
        <v>1946</v>
      </c>
      <c r="KC346" s="109"/>
      <c r="KD346" s="109"/>
      <c r="KE346" s="109"/>
      <c r="KF346" s="109"/>
      <c r="KG346" s="109"/>
      <c r="KH346" s="109"/>
      <c r="KI346" s="109"/>
      <c r="KJ346" s="109"/>
      <c r="KK346" s="109"/>
      <c r="KL346" s="109"/>
      <c r="KM346" s="109"/>
      <c r="KN346" s="109"/>
      <c r="KO346" s="110"/>
      <c r="LA346" s="1" t="n">
        <f aca="false">LA345+1</f>
        <v>1946</v>
      </c>
      <c r="LB346" s="113" t="s">
        <v>105</v>
      </c>
      <c r="LC346" s="109"/>
      <c r="LD346" s="109"/>
      <c r="LE346" s="109"/>
      <c r="LF346" s="109"/>
      <c r="LG346" s="109"/>
      <c r="LH346" s="109"/>
      <c r="LI346" s="109"/>
      <c r="LJ346" s="109"/>
      <c r="LK346" s="109"/>
      <c r="LL346" s="109"/>
      <c r="LM346" s="109"/>
      <c r="LN346" s="109"/>
      <c r="LO346" s="110"/>
      <c r="MA346" s="1" t="n">
        <f aca="false">MA345+1</f>
        <v>1946</v>
      </c>
      <c r="MB346" s="111" t="n">
        <v>1946</v>
      </c>
      <c r="MC346" s="109" t="n">
        <v>27.6</v>
      </c>
      <c r="MD346" s="109" t="n">
        <v>24.2</v>
      </c>
      <c r="ME346" s="109" t="n">
        <v>22.6</v>
      </c>
      <c r="MF346" s="109" t="n">
        <v>19.1</v>
      </c>
      <c r="MG346" s="109" t="n">
        <v>19.5</v>
      </c>
      <c r="MH346" s="109" t="n">
        <v>13.8</v>
      </c>
      <c r="MI346" s="109" t="n">
        <v>15.8</v>
      </c>
      <c r="MJ346" s="109" t="n">
        <v>15.9</v>
      </c>
      <c r="MK346" s="109" t="n">
        <v>16.8</v>
      </c>
      <c r="ML346" s="109" t="n">
        <v>19.1</v>
      </c>
      <c r="MM346" s="109" t="n">
        <v>23.3</v>
      </c>
      <c r="MN346" s="109" t="n">
        <v>25.6</v>
      </c>
      <c r="MO346" s="110" t="n">
        <f aca="false">SUM(MC346:MN346)/12</f>
        <v>20.275</v>
      </c>
      <c r="NA346" s="1" t="n">
        <f aca="false">NA345+1</f>
        <v>1946</v>
      </c>
      <c r="NB346" s="113" t="s">
        <v>105</v>
      </c>
      <c r="NC346" s="109"/>
      <c r="ND346" s="109"/>
      <c r="NE346" s="109"/>
      <c r="NF346" s="109"/>
      <c r="NG346" s="109"/>
      <c r="NH346" s="109"/>
      <c r="NI346" s="109"/>
      <c r="NJ346" s="109"/>
      <c r="NK346" s="109"/>
      <c r="NL346" s="109"/>
      <c r="NM346" s="109"/>
      <c r="NN346" s="109"/>
      <c r="NO346" s="110"/>
      <c r="OA346" s="5"/>
    </row>
    <row r="347" customFormat="false" ht="12.75" hidden="false" customHeight="false" outlineLevel="0" collapsed="false">
      <c r="A347" s="150"/>
      <c r="B347" s="151" t="n">
        <f aca="false">AVERAGE(AO347,BO347,CO347,DO347,EO347,FO347,GO347,HO347,IO347,JO347,KO347,LO347,MO347,NO347)</f>
        <v>20.6380952380952</v>
      </c>
      <c r="C347" s="163" t="n">
        <f aca="false">AVERAGE(B343:B347)</f>
        <v>20.2780952380952</v>
      </c>
      <c r="D347" s="164" t="n">
        <f aca="false">AVERAGE(B338:B347)</f>
        <v>20.5527976190476</v>
      </c>
      <c r="E347" s="151" t="n">
        <f aca="false">AVERAGE(B328:B347)</f>
        <v>20.5461011904762</v>
      </c>
      <c r="F347" s="165" t="n">
        <f aca="false">AVERAGE(B298:B347)</f>
        <v>20.5953453703704</v>
      </c>
      <c r="G347" s="159" t="n">
        <f aca="false">MAX(AC347:AN347,BC347:BN347,CC347:CN347,DC347:DN347,EC347:EN347,FC347:FN347,GC347:GN347,HC347:HN347,IC347:IN347,JC347:JN347,KC347:KN347,LC347:LN347,MC347:MN347,NC347:NN347)</f>
        <v>31.5</v>
      </c>
      <c r="H347" s="161" t="n">
        <f aca="false">MEDIAN(AC347:AN347,BC347:BN347,CC347:CN347,DC347:DN347,EC347:EN347,FC347:FN347,GC347:GN347,HC347:HN347,IC347:IN347,JC347:JN347,KC347:KN347,LC347:LN347,MC347:MN347,NC347:NN347)</f>
        <v>20.3</v>
      </c>
      <c r="I347" s="157" t="n">
        <f aca="false">MIN(AC347:AN347,BC347:BN347,CC347:CN347,DC347:DN347,EC347:EN347,FC347:FN347,GC347:GN347,HC347:HN347,IC347:IN347,JC347:JN347,KC347:KN347,LC347:LN347,MC347:MN347,NC347:NN347)</f>
        <v>11.4</v>
      </c>
      <c r="J347" s="162" t="n">
        <f aca="false">(G347+I347)/2</f>
        <v>21.45</v>
      </c>
      <c r="AA347" s="1" t="n">
        <f aca="false">AA346+1</f>
        <v>23</v>
      </c>
      <c r="AB347" s="108" t="n">
        <v>1947</v>
      </c>
      <c r="AC347" s="109" t="n">
        <v>28.9</v>
      </c>
      <c r="AD347" s="109" t="n">
        <v>30.5</v>
      </c>
      <c r="AE347" s="109" t="n">
        <v>25.7</v>
      </c>
      <c r="AF347" s="109" t="n">
        <v>21.9</v>
      </c>
      <c r="AG347" s="109" t="n">
        <v>21</v>
      </c>
      <c r="AH347" s="109" t="n">
        <v>16.5</v>
      </c>
      <c r="AI347" s="109" t="n">
        <v>14.3</v>
      </c>
      <c r="AJ347" s="109" t="n">
        <v>15.5</v>
      </c>
      <c r="AK347" s="109" t="n">
        <v>18</v>
      </c>
      <c r="AL347" s="109" t="n">
        <v>19.5</v>
      </c>
      <c r="AM347" s="109" t="n">
        <v>22.9</v>
      </c>
      <c r="AN347" s="109" t="n">
        <v>26</v>
      </c>
      <c r="AO347" s="110" t="n">
        <f aca="false">SUM(AC347:AN347)/12</f>
        <v>21.725</v>
      </c>
      <c r="BA347" s="1" t="n">
        <f aca="false">BA346+1</f>
        <v>1947</v>
      </c>
      <c r="BB347" s="111" t="n">
        <v>1947</v>
      </c>
      <c r="BC347" s="109" t="n">
        <v>31.1</v>
      </c>
      <c r="BD347" s="109" t="n">
        <v>31</v>
      </c>
      <c r="BE347" s="109" t="n">
        <v>26.6</v>
      </c>
      <c r="BF347" s="109" t="n">
        <v>21.9</v>
      </c>
      <c r="BG347" s="109" t="n">
        <v>20.8</v>
      </c>
      <c r="BH347" s="109" t="n">
        <v>16.2</v>
      </c>
      <c r="BI347" s="109" t="n">
        <v>13.4</v>
      </c>
      <c r="BJ347" s="109" t="n">
        <v>14.7</v>
      </c>
      <c r="BK347" s="109" t="n">
        <v>17.5</v>
      </c>
      <c r="BL347" s="109" t="n">
        <v>19.7</v>
      </c>
      <c r="BM347" s="109" t="n">
        <v>24.5</v>
      </c>
      <c r="BN347" s="109" t="n">
        <v>27.8</v>
      </c>
      <c r="BO347" s="110" t="n">
        <f aca="false">SUM(BC347:BN347)/12</f>
        <v>22.1</v>
      </c>
      <c r="CA347" s="1" t="n">
        <f aca="false">CA346+1</f>
        <v>1947</v>
      </c>
      <c r="CB347" s="112" t="n">
        <v>1947</v>
      </c>
      <c r="CC347" s="109" t="n">
        <v>24.7</v>
      </c>
      <c r="CD347" s="109" t="n">
        <v>25.2</v>
      </c>
      <c r="CE347" s="109" t="n">
        <v>22.7</v>
      </c>
      <c r="CF347" s="109" t="n">
        <v>20</v>
      </c>
      <c r="CG347" s="109" t="n">
        <v>19.6</v>
      </c>
      <c r="CH347" s="109" t="n">
        <v>16.7</v>
      </c>
      <c r="CI347" s="109" t="n">
        <v>14.3</v>
      </c>
      <c r="CJ347" s="109" t="n">
        <v>14.5</v>
      </c>
      <c r="CK347" s="109" t="n">
        <v>16.4</v>
      </c>
      <c r="CL347" s="109" t="n">
        <v>17.2</v>
      </c>
      <c r="CM347" s="109" t="n">
        <v>19.1</v>
      </c>
      <c r="CN347" s="109" t="n">
        <v>23.1</v>
      </c>
      <c r="CO347" s="110" t="n">
        <f aca="false">SUM(CC347:CN347)/12</f>
        <v>19.4583333333333</v>
      </c>
      <c r="DA347" s="1" t="n">
        <f aca="false">DA346+1</f>
        <v>1947</v>
      </c>
      <c r="DB347" s="111" t="n">
        <v>1947</v>
      </c>
      <c r="DC347" s="109" t="n">
        <v>31.2</v>
      </c>
      <c r="DD347" s="109" t="n">
        <v>31.5</v>
      </c>
      <c r="DE347" s="109" t="n">
        <v>26.3</v>
      </c>
      <c r="DF347" s="109" t="n">
        <v>22.1</v>
      </c>
      <c r="DG347" s="109" t="n">
        <v>20.9</v>
      </c>
      <c r="DH347" s="109" t="n">
        <v>16.7</v>
      </c>
      <c r="DI347" s="109" t="n">
        <v>13.6</v>
      </c>
      <c r="DJ347" s="109" t="n">
        <v>15.3</v>
      </c>
      <c r="DK347" s="109" t="n">
        <v>18.3</v>
      </c>
      <c r="DL347" s="109" t="n">
        <v>20.6</v>
      </c>
      <c r="DM347" s="109" t="n">
        <v>24.6</v>
      </c>
      <c r="DN347" s="109" t="n">
        <v>28.5</v>
      </c>
      <c r="DO347" s="110" t="n">
        <f aca="false">SUM(DC347:DN347)/12</f>
        <v>22.4666666666667</v>
      </c>
      <c r="EA347" s="1" t="n">
        <f aca="false">EA346+1</f>
        <v>1947</v>
      </c>
      <c r="EB347" s="111" t="n">
        <v>1947</v>
      </c>
      <c r="EC347" s="109"/>
      <c r="ED347" s="109"/>
      <c r="EE347" s="109"/>
      <c r="EF347" s="109"/>
      <c r="EG347" s="109"/>
      <c r="EH347" s="109"/>
      <c r="EI347" s="109"/>
      <c r="EJ347" s="109"/>
      <c r="EK347" s="109"/>
      <c r="EL347" s="109"/>
      <c r="EM347" s="109"/>
      <c r="EN347" s="109"/>
      <c r="EO347" s="110"/>
      <c r="FA347" s="1" t="n">
        <f aca="false">FA346+1</f>
        <v>1947</v>
      </c>
      <c r="FB347" s="111" t="n">
        <v>1947</v>
      </c>
      <c r="FC347" s="109" t="n">
        <v>27.4</v>
      </c>
      <c r="FD347" s="109" t="n">
        <v>27.6</v>
      </c>
      <c r="FE347" s="109" t="n">
        <v>23.1</v>
      </c>
      <c r="FF347" s="109" t="n">
        <v>19.2</v>
      </c>
      <c r="FG347" s="109" t="n">
        <v>18.1</v>
      </c>
      <c r="FH347" s="109" t="n">
        <v>13.7</v>
      </c>
      <c r="FI347" s="109" t="n">
        <v>11.4</v>
      </c>
      <c r="FJ347" s="109" t="n">
        <v>12.9</v>
      </c>
      <c r="FK347" s="109" t="n">
        <v>15.7</v>
      </c>
      <c r="FL347" s="109" t="n">
        <v>17.2</v>
      </c>
      <c r="FM347" s="109" t="n">
        <v>20.6</v>
      </c>
      <c r="FN347" s="109" t="n">
        <v>23.9</v>
      </c>
      <c r="FO347" s="110" t="n">
        <f aca="false">SUM(FC347:FN347)/12</f>
        <v>19.2333333333333</v>
      </c>
      <c r="GA347" s="1" t="n">
        <f aca="false">GA346+1</f>
        <v>1947</v>
      </c>
      <c r="GB347" s="113" t="s">
        <v>106</v>
      </c>
      <c r="GC347" s="109" t="n">
        <v>25.2</v>
      </c>
      <c r="GD347" s="109" t="n">
        <v>26.8</v>
      </c>
      <c r="GE347" s="109" t="n">
        <v>21.6</v>
      </c>
      <c r="GF347" s="109" t="n">
        <v>19.5</v>
      </c>
      <c r="GG347" s="109" t="n">
        <v>17.9</v>
      </c>
      <c r="GH347" s="109" t="n">
        <v>14</v>
      </c>
      <c r="GI347" s="109" t="n">
        <v>12.1</v>
      </c>
      <c r="GJ347" s="109" t="n">
        <v>12.9</v>
      </c>
      <c r="GK347" s="109" t="n">
        <v>15.2</v>
      </c>
      <c r="GL347" s="109" t="n">
        <v>16.6</v>
      </c>
      <c r="GM347" s="109" t="n">
        <v>17.7</v>
      </c>
      <c r="GN347" s="109" t="n">
        <v>21.7</v>
      </c>
      <c r="GO347" s="110" t="n">
        <f aca="false">SUM(GC347:GN347)/12</f>
        <v>18.4333333333333</v>
      </c>
      <c r="HA347" s="1" t="n">
        <f aca="false">HA346+1</f>
        <v>1947</v>
      </c>
      <c r="HB347" s="113" t="s">
        <v>106</v>
      </c>
      <c r="HC347" s="109"/>
      <c r="HD347" s="109"/>
      <c r="HE347" s="109"/>
      <c r="HF347" s="109"/>
      <c r="HG347" s="109"/>
      <c r="HH347" s="109"/>
      <c r="HI347" s="109"/>
      <c r="HJ347" s="109"/>
      <c r="HK347" s="109"/>
      <c r="HL347" s="109"/>
      <c r="HM347" s="109"/>
      <c r="HN347" s="109"/>
      <c r="HO347" s="110"/>
      <c r="IA347" s="1" t="n">
        <f aca="false">IA346+1</f>
        <v>1947</v>
      </c>
      <c r="IB347" s="111" t="n">
        <v>1947</v>
      </c>
      <c r="IC347" s="109"/>
      <c r="ID347" s="109"/>
      <c r="IE347" s="109"/>
      <c r="IF347" s="109"/>
      <c r="IG347" s="109"/>
      <c r="IH347" s="109"/>
      <c r="II347" s="109"/>
      <c r="IJ347" s="109"/>
      <c r="IK347" s="109"/>
      <c r="IL347" s="109"/>
      <c r="IM347" s="109"/>
      <c r="IN347" s="109"/>
      <c r="IO347" s="110"/>
      <c r="JA347" s="1" t="n">
        <f aca="false">JA346+1</f>
        <v>1947</v>
      </c>
      <c r="JB347" s="113" t="s">
        <v>106</v>
      </c>
      <c r="JC347" s="109"/>
      <c r="JD347" s="109"/>
      <c r="JE347" s="109"/>
      <c r="JF347" s="109"/>
      <c r="JG347" s="109"/>
      <c r="JH347" s="109"/>
      <c r="JI347" s="109"/>
      <c r="JJ347" s="109"/>
      <c r="JK347" s="109"/>
      <c r="JL347" s="109"/>
      <c r="JM347" s="109"/>
      <c r="JN347" s="109"/>
      <c r="JO347" s="110"/>
      <c r="KA347" s="1" t="n">
        <f aca="false">KA346+1</f>
        <v>1947</v>
      </c>
      <c r="KB347" s="111" t="n">
        <v>1947</v>
      </c>
      <c r="KC347" s="109"/>
      <c r="KD347" s="109"/>
      <c r="KE347" s="109"/>
      <c r="KF347" s="109"/>
      <c r="KG347" s="109"/>
      <c r="KH347" s="109"/>
      <c r="KI347" s="109"/>
      <c r="KJ347" s="109"/>
      <c r="KK347" s="109"/>
      <c r="KL347" s="109"/>
      <c r="KM347" s="109"/>
      <c r="KN347" s="109"/>
      <c r="KO347" s="110"/>
      <c r="LA347" s="1" t="n">
        <f aca="false">LA346+1</f>
        <v>1947</v>
      </c>
      <c r="LB347" s="113" t="s">
        <v>106</v>
      </c>
      <c r="LC347" s="109"/>
      <c r="LD347" s="109"/>
      <c r="LE347" s="109"/>
      <c r="LF347" s="109"/>
      <c r="LG347" s="109"/>
      <c r="LH347" s="109"/>
      <c r="LI347" s="109"/>
      <c r="LJ347" s="109"/>
      <c r="LK347" s="109"/>
      <c r="LL347" s="109"/>
      <c r="LM347" s="109"/>
      <c r="LN347" s="109"/>
      <c r="LO347" s="110"/>
      <c r="MA347" s="1" t="n">
        <f aca="false">MA346+1</f>
        <v>1947</v>
      </c>
      <c r="MB347" s="111" t="n">
        <v>1947</v>
      </c>
      <c r="MC347" s="109" t="n">
        <v>27.6</v>
      </c>
      <c r="MD347" s="109" t="n">
        <v>28.5</v>
      </c>
      <c r="ME347" s="109" t="n">
        <v>24.8</v>
      </c>
      <c r="MF347" s="109" t="n">
        <v>21.3</v>
      </c>
      <c r="MG347" s="109" t="n">
        <v>20.9</v>
      </c>
      <c r="MH347" s="109" t="n">
        <v>16.8</v>
      </c>
      <c r="MI347" s="109" t="n">
        <v>14.2</v>
      </c>
      <c r="MJ347" s="109" t="n">
        <v>15.2</v>
      </c>
      <c r="MK347" s="109" t="n">
        <v>17.8</v>
      </c>
      <c r="ML347" s="109" t="n">
        <v>19</v>
      </c>
      <c r="MM347" s="109" t="n">
        <v>21.4</v>
      </c>
      <c r="MN347" s="109" t="n">
        <v>25.1</v>
      </c>
      <c r="MO347" s="110" t="n">
        <f aca="false">SUM(MC347:MN347)/12</f>
        <v>21.05</v>
      </c>
      <c r="NA347" s="1" t="n">
        <f aca="false">NA346+1</f>
        <v>1947</v>
      </c>
      <c r="NB347" s="113" t="s">
        <v>106</v>
      </c>
      <c r="NC347" s="109"/>
      <c r="ND347" s="109"/>
      <c r="NE347" s="109"/>
      <c r="NF347" s="109"/>
      <c r="NG347" s="109"/>
      <c r="NH347" s="109"/>
      <c r="NI347" s="109"/>
      <c r="NJ347" s="109"/>
      <c r="NK347" s="109"/>
      <c r="NL347" s="109"/>
      <c r="NM347" s="109"/>
      <c r="NN347" s="109"/>
      <c r="NO347" s="110"/>
      <c r="OA347" s="5"/>
    </row>
    <row r="348" customFormat="false" ht="12.75" hidden="false" customHeight="false" outlineLevel="0" collapsed="false">
      <c r="A348" s="150"/>
      <c r="B348" s="151" t="n">
        <f aca="false">AVERAGE(AO348,BO348,CO348,DO348,EO348,FO348,GO348,HO348,IO348,JO348,KO348,LO348,MO348,NO348)</f>
        <v>20.1083333333333</v>
      </c>
      <c r="C348" s="163" t="n">
        <f aca="false">AVERAGE(B344:B348)</f>
        <v>20.3057142857143</v>
      </c>
      <c r="D348" s="164" t="n">
        <f aca="false">AVERAGE(B339:B348)</f>
        <v>20.4606547619048</v>
      </c>
      <c r="E348" s="151" t="n">
        <f aca="false">AVERAGE(B329:B348)</f>
        <v>20.5124702380952</v>
      </c>
      <c r="F348" s="165" t="n">
        <f aca="false">AVERAGE(B299:B348)</f>
        <v>20.5673787037037</v>
      </c>
      <c r="G348" s="159" t="n">
        <f aca="false">MAX(AC348:AN348,BC348:BN348,CC348:CN348,DC348:DN348,EC348:EN348,FC348:FN348,GC348:GN348,HC348:HN348,IC348:IN348,JC348:JN348,KC348:KN348,LC348:LN348,MC348:MN348,NC348:NN348)</f>
        <v>31.1</v>
      </c>
      <c r="H348" s="161" t="n">
        <f aca="false">MEDIAN(AC348:AN348,BC348:BN348,CC348:CN348,DC348:DN348,EC348:EN348,FC348:FN348,GC348:GN348,HC348:HN348,IC348:IN348,JC348:JN348,KC348:KN348,LC348:LN348,MC348:MN348,NC348:NN348)</f>
        <v>19.8</v>
      </c>
      <c r="I348" s="157" t="n">
        <f aca="false">MIN(AC348:AN348,BC348:BN348,CC348:CN348,DC348:DN348,EC348:EN348,FC348:FN348,GC348:GN348,HC348:HN348,IC348:IN348,JC348:JN348,KC348:KN348,LC348:LN348,MC348:MN348,NC348:NN348)</f>
        <v>11.8</v>
      </c>
      <c r="J348" s="162" t="n">
        <f aca="false">(G348+I348)/2</f>
        <v>21.45</v>
      </c>
      <c r="AA348" s="1" t="n">
        <f aca="false">AA347+1</f>
        <v>24</v>
      </c>
      <c r="AB348" s="108" t="n">
        <v>1948</v>
      </c>
      <c r="AC348" s="109" t="n">
        <v>28.2</v>
      </c>
      <c r="AD348" s="109" t="n">
        <v>27.9</v>
      </c>
      <c r="AE348" s="109" t="n">
        <v>24.1</v>
      </c>
      <c r="AF348" s="109" t="n">
        <v>21.2</v>
      </c>
      <c r="AG348" s="109" t="n">
        <v>17.4</v>
      </c>
      <c r="AH348" s="109" t="n">
        <v>15.1</v>
      </c>
      <c r="AI348" s="109" t="n">
        <v>14.2</v>
      </c>
      <c r="AJ348" s="109" t="n">
        <v>17.2</v>
      </c>
      <c r="AK348" s="109" t="n">
        <v>19.9</v>
      </c>
      <c r="AL348" s="109" t="n">
        <v>19.8</v>
      </c>
      <c r="AM348" s="109" t="n">
        <v>23.2</v>
      </c>
      <c r="AN348" s="109" t="n">
        <v>26</v>
      </c>
      <c r="AO348" s="110" t="n">
        <f aca="false">SUM(AC348:AN348)/12</f>
        <v>21.1833333333333</v>
      </c>
      <c r="BA348" s="1" t="n">
        <f aca="false">BA347+1</f>
        <v>1948</v>
      </c>
      <c r="BB348" s="111" t="n">
        <v>1948</v>
      </c>
      <c r="BC348" s="109" t="n">
        <v>31.1</v>
      </c>
      <c r="BD348" s="109" t="n">
        <v>29.3</v>
      </c>
      <c r="BE348" s="109" t="n">
        <v>25.4</v>
      </c>
      <c r="BF348" s="109" t="n">
        <v>20.7</v>
      </c>
      <c r="BG348" s="109" t="n">
        <v>16.7</v>
      </c>
      <c r="BH348" s="109" t="n">
        <v>14.2</v>
      </c>
      <c r="BI348" s="109" t="n">
        <v>13.7</v>
      </c>
      <c r="BJ348" s="109" t="n">
        <v>17</v>
      </c>
      <c r="BK348" s="109" t="n">
        <v>20</v>
      </c>
      <c r="BL348" s="109" t="n">
        <v>20.3</v>
      </c>
      <c r="BM348" s="109" t="n">
        <v>23.7</v>
      </c>
      <c r="BN348" s="109" t="n">
        <v>26.9</v>
      </c>
      <c r="BO348" s="110" t="n">
        <f aca="false">SUM(BC348:BN348)/12</f>
        <v>21.5833333333333</v>
      </c>
      <c r="CA348" s="1" t="n">
        <f aca="false">CA347+1</f>
        <v>1948</v>
      </c>
      <c r="CB348" s="112" t="n">
        <v>1948</v>
      </c>
      <c r="CC348" s="109" t="n">
        <v>23.7</v>
      </c>
      <c r="CD348" s="109" t="n">
        <v>23.8</v>
      </c>
      <c r="CE348" s="109" t="n">
        <v>20.7</v>
      </c>
      <c r="CF348" s="109" t="n">
        <v>18.6</v>
      </c>
      <c r="CG348" s="109" t="n">
        <v>16.7</v>
      </c>
      <c r="CH348" s="109" t="n">
        <v>14.9</v>
      </c>
      <c r="CI348" s="109" t="n">
        <v>14.2</v>
      </c>
      <c r="CJ348" s="109" t="n">
        <v>15.9</v>
      </c>
      <c r="CK348" s="109" t="n">
        <v>17.9</v>
      </c>
      <c r="CL348" s="109" t="n">
        <v>18.4</v>
      </c>
      <c r="CM348" s="109" t="n">
        <v>19.4</v>
      </c>
      <c r="CN348" s="109" t="n">
        <v>22.9</v>
      </c>
      <c r="CO348" s="110" t="n">
        <f aca="false">SUM(CC348:CN348)/12</f>
        <v>18.925</v>
      </c>
      <c r="DA348" s="1" t="n">
        <f aca="false">DA347+1</f>
        <v>1948</v>
      </c>
      <c r="DB348" s="111" t="n">
        <v>1948</v>
      </c>
      <c r="DC348" s="109" t="n">
        <v>30.6</v>
      </c>
      <c r="DD348" s="109" t="n">
        <v>30.3</v>
      </c>
      <c r="DE348" s="109" t="n">
        <v>26</v>
      </c>
      <c r="DF348" s="109" t="n">
        <v>21.3</v>
      </c>
      <c r="DG348" s="109" t="n">
        <v>16.7</v>
      </c>
      <c r="DH348" s="109" t="n">
        <v>14.1</v>
      </c>
      <c r="DI348" s="109" t="n">
        <v>13.9</v>
      </c>
      <c r="DJ348" s="109" t="n">
        <v>17.8</v>
      </c>
      <c r="DK348" s="109" t="n">
        <v>20.8</v>
      </c>
      <c r="DL348" s="109" t="n">
        <v>21.3</v>
      </c>
      <c r="DM348" s="109" t="n">
        <v>24.7</v>
      </c>
      <c r="DN348" s="109" t="n">
        <v>27.7</v>
      </c>
      <c r="DO348" s="110" t="n">
        <f aca="false">SUM(DC348:DN348)/12</f>
        <v>22.1</v>
      </c>
      <c r="EA348" s="1" t="n">
        <f aca="false">EA347+1</f>
        <v>1948</v>
      </c>
      <c r="EB348" s="111" t="n">
        <v>1948</v>
      </c>
      <c r="EC348" s="109"/>
      <c r="ED348" s="109"/>
      <c r="EE348" s="109"/>
      <c r="EF348" s="109"/>
      <c r="EG348" s="109"/>
      <c r="EH348" s="109"/>
      <c r="EI348" s="109"/>
      <c r="EJ348" s="109"/>
      <c r="EK348" s="109"/>
      <c r="EL348" s="109"/>
      <c r="EM348" s="109"/>
      <c r="EN348" s="109"/>
      <c r="EO348" s="110"/>
      <c r="FA348" s="1" t="n">
        <f aca="false">FA347+1</f>
        <v>1948</v>
      </c>
      <c r="FB348" s="111" t="n">
        <v>1948</v>
      </c>
      <c r="FC348" s="109" t="n">
        <v>26.2</v>
      </c>
      <c r="FD348" s="109" t="n">
        <v>26</v>
      </c>
      <c r="FE348" s="109" t="n">
        <v>22.6</v>
      </c>
      <c r="FF348" s="109" t="n">
        <v>18.4</v>
      </c>
      <c r="FG348" s="109" t="n">
        <v>14.8</v>
      </c>
      <c r="FH348" s="109" t="n">
        <v>12.9</v>
      </c>
      <c r="FI348" s="109" t="n">
        <v>11.8</v>
      </c>
      <c r="FJ348" s="109" t="n">
        <v>15</v>
      </c>
      <c r="FK348" s="109" t="n">
        <v>17.9</v>
      </c>
      <c r="FL348" s="109" t="n">
        <v>17.6</v>
      </c>
      <c r="FM348" s="109" t="n">
        <v>21.1</v>
      </c>
      <c r="FN348" s="109" t="n">
        <v>24.2</v>
      </c>
      <c r="FO348" s="110" t="n">
        <f aca="false">SUM(FC348:FN348)/12</f>
        <v>19.0416666666667</v>
      </c>
      <c r="GA348" s="1" t="n">
        <f aca="false">GA347+1</f>
        <v>1948</v>
      </c>
      <c r="GB348" s="113" t="s">
        <v>107</v>
      </c>
      <c r="GC348" s="109" t="n">
        <v>23.4</v>
      </c>
      <c r="GD348" s="109" t="n">
        <v>22.9</v>
      </c>
      <c r="GE348" s="109" t="n">
        <v>20</v>
      </c>
      <c r="GF348" s="109" t="n">
        <v>17.9</v>
      </c>
      <c r="GG348" s="109" t="n">
        <v>14.7</v>
      </c>
      <c r="GH348" s="109" t="n">
        <v>13.3</v>
      </c>
      <c r="GI348" s="109" t="n">
        <v>11.9</v>
      </c>
      <c r="GJ348" s="109" t="n">
        <v>14.6</v>
      </c>
      <c r="GK348" s="109" t="n">
        <v>16.3</v>
      </c>
      <c r="GL348" s="109" t="n">
        <v>15.9</v>
      </c>
      <c r="GM348" s="109" t="n">
        <v>18.3</v>
      </c>
      <c r="GN348" s="109" t="n">
        <v>21.9</v>
      </c>
      <c r="GO348" s="110" t="n">
        <f aca="false">SUM(GC348:GN348)/12</f>
        <v>17.5916666666667</v>
      </c>
      <c r="HA348" s="1" t="n">
        <f aca="false">HA347+1</f>
        <v>1948</v>
      </c>
      <c r="HB348" s="113" t="s">
        <v>107</v>
      </c>
      <c r="HC348" s="109"/>
      <c r="HD348" s="109"/>
      <c r="HE348" s="109"/>
      <c r="HF348" s="109"/>
      <c r="HG348" s="109"/>
      <c r="HH348" s="109"/>
      <c r="HI348" s="109"/>
      <c r="HJ348" s="109"/>
      <c r="HK348" s="109"/>
      <c r="HL348" s="109"/>
      <c r="HM348" s="109"/>
      <c r="HN348" s="109"/>
      <c r="HO348" s="110"/>
      <c r="IA348" s="1" t="n">
        <f aca="false">IA347+1</f>
        <v>1948</v>
      </c>
      <c r="IB348" s="111" t="n">
        <v>1948</v>
      </c>
      <c r="IC348" s="109"/>
      <c r="ID348" s="109"/>
      <c r="IE348" s="109"/>
      <c r="IF348" s="109"/>
      <c r="IG348" s="109"/>
      <c r="IH348" s="109"/>
      <c r="II348" s="109"/>
      <c r="IJ348" s="109"/>
      <c r="IK348" s="109"/>
      <c r="IL348" s="109"/>
      <c r="IM348" s="109"/>
      <c r="IN348" s="109"/>
      <c r="IO348" s="110"/>
      <c r="JA348" s="1" t="n">
        <f aca="false">JA347+1</f>
        <v>1948</v>
      </c>
      <c r="JB348" s="113" t="s">
        <v>107</v>
      </c>
      <c r="JC348" s="109"/>
      <c r="JD348" s="109"/>
      <c r="JE348" s="109"/>
      <c r="JF348" s="109"/>
      <c r="JG348" s="109"/>
      <c r="JH348" s="109"/>
      <c r="JI348" s="109"/>
      <c r="JJ348" s="109"/>
      <c r="JK348" s="109"/>
      <c r="JL348" s="109"/>
      <c r="JM348" s="109"/>
      <c r="JN348" s="109"/>
      <c r="JO348" s="110"/>
      <c r="KA348" s="1" t="n">
        <f aca="false">KA347+1</f>
        <v>1948</v>
      </c>
      <c r="KB348" s="111" t="n">
        <v>1948</v>
      </c>
      <c r="KC348" s="109"/>
      <c r="KD348" s="109"/>
      <c r="KE348" s="109"/>
      <c r="KF348" s="109"/>
      <c r="KG348" s="109"/>
      <c r="KH348" s="109"/>
      <c r="KI348" s="109"/>
      <c r="KJ348" s="109"/>
      <c r="KK348" s="109"/>
      <c r="KL348" s="109"/>
      <c r="KM348" s="109"/>
      <c r="KN348" s="109"/>
      <c r="KO348" s="110"/>
      <c r="LA348" s="1" t="n">
        <f aca="false">LA347+1</f>
        <v>1948</v>
      </c>
      <c r="LB348" s="113" t="s">
        <v>107</v>
      </c>
      <c r="LC348" s="109"/>
      <c r="LD348" s="109"/>
      <c r="LE348" s="109"/>
      <c r="LF348" s="109"/>
      <c r="LG348" s="109"/>
      <c r="LH348" s="109"/>
      <c r="LI348" s="109"/>
      <c r="LJ348" s="109"/>
      <c r="LK348" s="109"/>
      <c r="LL348" s="109"/>
      <c r="LM348" s="109"/>
      <c r="LN348" s="109"/>
      <c r="LO348" s="110"/>
      <c r="MA348" s="1" t="n">
        <f aca="false">MA347+1</f>
        <v>1948</v>
      </c>
      <c r="MB348" s="111" t="n">
        <v>1948</v>
      </c>
      <c r="MC348" s="109" t="n">
        <v>26.1</v>
      </c>
      <c r="MD348" s="109" t="n">
        <v>26.3</v>
      </c>
      <c r="ME348" s="109" t="n">
        <v>23.1</v>
      </c>
      <c r="MF348" s="109" t="n">
        <v>19.5</v>
      </c>
      <c r="MG348" s="109" t="n">
        <v>16.8</v>
      </c>
      <c r="MH348" s="109" t="n">
        <v>14.4</v>
      </c>
      <c r="MI348" s="109" t="n">
        <v>13.8</v>
      </c>
      <c r="MJ348" s="109" t="n">
        <v>16.8</v>
      </c>
      <c r="MK348" s="109" t="n">
        <v>19.7</v>
      </c>
      <c r="ML348" s="109" t="n">
        <v>19.8</v>
      </c>
      <c r="MM348" s="109" t="n">
        <v>22.2</v>
      </c>
      <c r="MN348" s="109" t="n">
        <v>25.5</v>
      </c>
      <c r="MO348" s="110" t="n">
        <f aca="false">SUM(MC348:MN348)/12</f>
        <v>20.3333333333333</v>
      </c>
      <c r="NA348" s="1" t="n">
        <f aca="false">NA347+1</f>
        <v>1948</v>
      </c>
      <c r="NB348" s="113" t="s">
        <v>107</v>
      </c>
      <c r="NC348" s="109"/>
      <c r="ND348" s="109"/>
      <c r="NE348" s="109"/>
      <c r="NF348" s="109"/>
      <c r="NG348" s="109"/>
      <c r="NH348" s="109"/>
      <c r="NI348" s="109"/>
      <c r="NJ348" s="109"/>
      <c r="NK348" s="109"/>
      <c r="NL348" s="109"/>
      <c r="NM348" s="109"/>
      <c r="NN348" s="109"/>
      <c r="NO348" s="110"/>
      <c r="OA348" s="5"/>
    </row>
    <row r="349" customFormat="false" ht="12.75" hidden="false" customHeight="false" outlineLevel="0" collapsed="false">
      <c r="A349" s="150"/>
      <c r="B349" s="151" t="n">
        <f aca="false">AVERAGE(AO349,BO349,CO349,DO349,EO349,FO349,GO349,HO349,IO349,JO349,KO349,LO349,MO349,NO349)</f>
        <v>19.752380952381</v>
      </c>
      <c r="C349" s="163" t="n">
        <f aca="false">AVERAGE(B345:B349)</f>
        <v>20.1261904761905</v>
      </c>
      <c r="D349" s="164" t="n">
        <f aca="false">AVERAGE(B340:B349)</f>
        <v>20.3429166666667</v>
      </c>
      <c r="E349" s="151" t="n">
        <f aca="false">AVERAGE(B330:B349)</f>
        <v>20.5066964285714</v>
      </c>
      <c r="F349" s="165" t="n">
        <f aca="false">AVERAGE(B300:B349)</f>
        <v>20.541592989418</v>
      </c>
      <c r="G349" s="159" t="n">
        <f aca="false">MAX(AC349:AN349,BC349:BN349,CC349:CN349,DC349:DN349,EC349:EN349,FC349:FN349,GC349:GN349,HC349:HN349,IC349:IN349,JC349:JN349,KC349:KN349,LC349:LN349,MC349:MN349,NC349:NN349)</f>
        <v>30.2</v>
      </c>
      <c r="H349" s="161" t="n">
        <f aca="false">MEDIAN(AC349:AN349,BC349:BN349,CC349:CN349,DC349:DN349,EC349:EN349,FC349:FN349,GC349:GN349,HC349:HN349,IC349:IN349,JC349:JN349,KC349:KN349,LC349:LN349,MC349:MN349,NC349:NN349)</f>
        <v>19.5</v>
      </c>
      <c r="I349" s="157" t="n">
        <f aca="false">MIN(AC349:AN349,BC349:BN349,CC349:CN349,DC349:DN349,EC349:EN349,FC349:FN349,GC349:GN349,HC349:HN349,IC349:IN349,JC349:JN349,KC349:KN349,LC349:LN349,MC349:MN349,NC349:NN349)</f>
        <v>12.4</v>
      </c>
      <c r="J349" s="162" t="n">
        <f aca="false">(G349+I349)/2</f>
        <v>21.3</v>
      </c>
      <c r="AA349" s="1" t="n">
        <f aca="false">AA348+1</f>
        <v>25</v>
      </c>
      <c r="AB349" s="108" t="n">
        <v>1949</v>
      </c>
      <c r="AC349" s="109" t="n">
        <v>27.5</v>
      </c>
      <c r="AD349" s="109" t="n">
        <v>23.6</v>
      </c>
      <c r="AE349" s="109" t="n">
        <v>25.2</v>
      </c>
      <c r="AF349" s="109" t="n">
        <v>22.2</v>
      </c>
      <c r="AG349" s="109" t="n">
        <v>17.3</v>
      </c>
      <c r="AH349" s="109" t="n">
        <v>14.8</v>
      </c>
      <c r="AI349" s="109" t="n">
        <v>15.2</v>
      </c>
      <c r="AJ349" s="109" t="n">
        <v>17</v>
      </c>
      <c r="AK349" s="109" t="n">
        <v>19.1</v>
      </c>
      <c r="AL349" s="109" t="n">
        <v>20.3</v>
      </c>
      <c r="AM349" s="109" t="n">
        <v>21.7</v>
      </c>
      <c r="AN349" s="109" t="n">
        <v>26.2</v>
      </c>
      <c r="AO349" s="110" t="n">
        <f aca="false">SUM(AC349:AN349)/12</f>
        <v>20.8416666666667</v>
      </c>
      <c r="BA349" s="1" t="n">
        <f aca="false">BA348+1</f>
        <v>1949</v>
      </c>
      <c r="BB349" s="111" t="n">
        <v>1949</v>
      </c>
      <c r="BC349" s="109" t="n">
        <v>29.5</v>
      </c>
      <c r="BD349" s="109" t="n">
        <v>25</v>
      </c>
      <c r="BE349" s="109" t="n">
        <v>26.9</v>
      </c>
      <c r="BF349" s="109" t="n">
        <v>23.3</v>
      </c>
      <c r="BG349" s="109" t="n">
        <v>16.7</v>
      </c>
      <c r="BH349" s="109" t="n">
        <v>13.9</v>
      </c>
      <c r="BI349" s="109" t="n">
        <v>14.4</v>
      </c>
      <c r="BJ349" s="109" t="n">
        <v>16.4</v>
      </c>
      <c r="BK349" s="109" t="n">
        <v>18.5</v>
      </c>
      <c r="BL349" s="109" t="n">
        <v>19.8</v>
      </c>
      <c r="BM349" s="109" t="n">
        <v>21.8</v>
      </c>
      <c r="BN349" s="109" t="n">
        <v>28.4</v>
      </c>
      <c r="BO349" s="110" t="n">
        <f aca="false">SUM(BC349:BN349)/12</f>
        <v>21.2166666666667</v>
      </c>
      <c r="CA349" s="1" t="n">
        <f aca="false">CA348+1</f>
        <v>1949</v>
      </c>
      <c r="CB349" s="112" t="n">
        <v>1949</v>
      </c>
      <c r="CC349" s="109" t="n">
        <v>22.9</v>
      </c>
      <c r="CD349" s="109" t="n">
        <v>21.5</v>
      </c>
      <c r="CE349" s="109" t="n">
        <v>20.5</v>
      </c>
      <c r="CF349" s="109" t="n">
        <v>19.1</v>
      </c>
      <c r="CG349" s="109" t="n">
        <v>15.9</v>
      </c>
      <c r="CH349" s="109" t="n">
        <v>14.2</v>
      </c>
      <c r="CI349" s="109" t="n">
        <v>14.4</v>
      </c>
      <c r="CJ349" s="109" t="n">
        <v>15.2</v>
      </c>
      <c r="CK349" s="109" t="n">
        <v>16.6</v>
      </c>
      <c r="CL349" s="109" t="n">
        <v>18.4</v>
      </c>
      <c r="CM349" s="109" t="n">
        <v>19.2</v>
      </c>
      <c r="CN349" s="109" t="n">
        <v>22.1</v>
      </c>
      <c r="CO349" s="110" t="n">
        <f aca="false">SUM(CC349:CN349)/12</f>
        <v>18.3333333333333</v>
      </c>
      <c r="DA349" s="1" t="n">
        <f aca="false">DA348+1</f>
        <v>1949</v>
      </c>
      <c r="DB349" s="111" t="n">
        <v>1949</v>
      </c>
      <c r="DC349" s="109" t="n">
        <v>30.2</v>
      </c>
      <c r="DD349" s="109" t="n">
        <v>25.7</v>
      </c>
      <c r="DE349" s="109" t="n">
        <v>26.6</v>
      </c>
      <c r="DF349" s="109" t="n">
        <v>22.4</v>
      </c>
      <c r="DG349" s="109" t="n">
        <v>16.2</v>
      </c>
      <c r="DH349" s="109" t="n">
        <v>14.3</v>
      </c>
      <c r="DI349" s="109" t="n">
        <v>15.1</v>
      </c>
      <c r="DJ349" s="109" t="n">
        <v>17.5</v>
      </c>
      <c r="DK349" s="109" t="n">
        <v>20.5</v>
      </c>
      <c r="DL349" s="109" t="n">
        <v>21.9</v>
      </c>
      <c r="DM349" s="109" t="n">
        <v>24.2</v>
      </c>
      <c r="DN349" s="109" t="n">
        <v>28.5</v>
      </c>
      <c r="DO349" s="110" t="n">
        <f aca="false">SUM(DC349:DN349)/12</f>
        <v>21.925</v>
      </c>
      <c r="EA349" s="1" t="n">
        <f aca="false">EA348+1</f>
        <v>1949</v>
      </c>
      <c r="EB349" s="111" t="n">
        <v>1949</v>
      </c>
      <c r="EC349" s="109"/>
      <c r="ED349" s="109"/>
      <c r="EE349" s="109"/>
      <c r="EF349" s="109"/>
      <c r="EG349" s="109"/>
      <c r="EH349" s="109"/>
      <c r="EI349" s="109"/>
      <c r="EJ349" s="109"/>
      <c r="EK349" s="109"/>
      <c r="EL349" s="109"/>
      <c r="EM349" s="109"/>
      <c r="EN349" s="109"/>
      <c r="EO349" s="110"/>
      <c r="FA349" s="1" t="n">
        <f aca="false">FA348+1</f>
        <v>1949</v>
      </c>
      <c r="FB349" s="111" t="n">
        <v>1949</v>
      </c>
      <c r="FC349" s="109" t="n">
        <v>25.4</v>
      </c>
      <c r="FD349" s="109" t="n">
        <v>22.2</v>
      </c>
      <c r="FE349" s="109" t="n">
        <v>23.1</v>
      </c>
      <c r="FF349" s="109" t="n">
        <v>19.9</v>
      </c>
      <c r="FG349" s="109" t="n">
        <v>14.5</v>
      </c>
      <c r="FH349" s="109" t="n">
        <v>12.4</v>
      </c>
      <c r="FI349" s="109" t="n">
        <v>12.7</v>
      </c>
      <c r="FJ349" s="109" t="n">
        <v>14.8</v>
      </c>
      <c r="FK349" s="109" t="n">
        <v>16.7</v>
      </c>
      <c r="FL349" s="109" t="n">
        <v>17.8</v>
      </c>
      <c r="FM349" s="109" t="n">
        <v>19.3</v>
      </c>
      <c r="FN349" s="109" t="n">
        <v>24.3</v>
      </c>
      <c r="FO349" s="110" t="n">
        <f aca="false">SUM(FC349:FN349)/12</f>
        <v>18.5916666666667</v>
      </c>
      <c r="GA349" s="1" t="n">
        <f aca="false">GA348+1</f>
        <v>1949</v>
      </c>
      <c r="GB349" s="113" t="s">
        <v>108</v>
      </c>
      <c r="GC349" s="109" t="n">
        <v>22.7</v>
      </c>
      <c r="GD349" s="109" t="n">
        <v>19.8</v>
      </c>
      <c r="GE349" s="109" t="n">
        <v>21</v>
      </c>
      <c r="GF349" s="109" t="n">
        <v>17.8</v>
      </c>
      <c r="GG349" s="109" t="n">
        <v>14.5</v>
      </c>
      <c r="GH349" s="109" t="n">
        <v>12.9</v>
      </c>
      <c r="GI349" s="109" t="n">
        <v>13.2</v>
      </c>
      <c r="GJ349" s="109" t="n">
        <v>14.2</v>
      </c>
      <c r="GK349" s="109" t="n">
        <v>16.2</v>
      </c>
      <c r="GL349" s="109" t="n">
        <v>16.5</v>
      </c>
      <c r="GM349" s="109" t="n">
        <v>18.4</v>
      </c>
      <c r="GN349" s="109" t="n">
        <v>21</v>
      </c>
      <c r="GO349" s="110" t="n">
        <f aca="false">SUM(GC349:GN349)/12</f>
        <v>17.35</v>
      </c>
      <c r="HA349" s="1" t="n">
        <f aca="false">HA348+1</f>
        <v>1949</v>
      </c>
      <c r="HB349" s="113" t="s">
        <v>108</v>
      </c>
      <c r="HC349" s="109"/>
      <c r="HD349" s="109"/>
      <c r="HE349" s="109"/>
      <c r="HF349" s="109"/>
      <c r="HG349" s="109"/>
      <c r="HH349" s="109"/>
      <c r="HI349" s="109"/>
      <c r="HJ349" s="109"/>
      <c r="HK349" s="109"/>
      <c r="HL349" s="109"/>
      <c r="HM349" s="109"/>
      <c r="HN349" s="109"/>
      <c r="HO349" s="110"/>
      <c r="IA349" s="1" t="n">
        <f aca="false">IA348+1</f>
        <v>1949</v>
      </c>
      <c r="IB349" s="111" t="n">
        <v>1949</v>
      </c>
      <c r="IC349" s="109"/>
      <c r="ID349" s="109"/>
      <c r="IE349" s="109"/>
      <c r="IF349" s="109"/>
      <c r="IG349" s="109"/>
      <c r="IH349" s="109"/>
      <c r="II349" s="109"/>
      <c r="IJ349" s="109"/>
      <c r="IK349" s="109"/>
      <c r="IL349" s="109"/>
      <c r="IM349" s="109"/>
      <c r="IN349" s="109"/>
      <c r="IO349" s="110"/>
      <c r="JA349" s="1" t="n">
        <f aca="false">JA348+1</f>
        <v>1949</v>
      </c>
      <c r="JB349" s="113" t="s">
        <v>108</v>
      </c>
      <c r="JC349" s="109"/>
      <c r="JD349" s="109"/>
      <c r="JE349" s="109"/>
      <c r="JF349" s="109"/>
      <c r="JG349" s="109"/>
      <c r="JH349" s="109"/>
      <c r="JI349" s="109"/>
      <c r="JJ349" s="109"/>
      <c r="JK349" s="109"/>
      <c r="JL349" s="109"/>
      <c r="JM349" s="109"/>
      <c r="JN349" s="109"/>
      <c r="JO349" s="110"/>
      <c r="KA349" s="1" t="n">
        <f aca="false">KA348+1</f>
        <v>1949</v>
      </c>
      <c r="KB349" s="111" t="n">
        <v>1949</v>
      </c>
      <c r="KC349" s="109"/>
      <c r="KD349" s="109"/>
      <c r="KE349" s="109"/>
      <c r="KF349" s="109"/>
      <c r="KG349" s="109"/>
      <c r="KH349" s="109"/>
      <c r="KI349" s="109"/>
      <c r="KJ349" s="109"/>
      <c r="KK349" s="109"/>
      <c r="KL349" s="109"/>
      <c r="KM349" s="109"/>
      <c r="KN349" s="109"/>
      <c r="KO349" s="110"/>
      <c r="LA349" s="1" t="n">
        <f aca="false">LA348+1</f>
        <v>1949</v>
      </c>
      <c r="LB349" s="113" t="s">
        <v>108</v>
      </c>
      <c r="LC349" s="109"/>
      <c r="LD349" s="109"/>
      <c r="LE349" s="109"/>
      <c r="LF349" s="109"/>
      <c r="LG349" s="109"/>
      <c r="LH349" s="109"/>
      <c r="LI349" s="109"/>
      <c r="LJ349" s="109"/>
      <c r="LK349" s="109"/>
      <c r="LL349" s="109"/>
      <c r="LM349" s="109"/>
      <c r="LN349" s="109"/>
      <c r="LO349" s="110"/>
      <c r="MA349" s="1" t="n">
        <f aca="false">MA348+1</f>
        <v>1949</v>
      </c>
      <c r="MB349" s="111" t="n">
        <v>1949</v>
      </c>
      <c r="MC349" s="109" t="n">
        <v>25.5</v>
      </c>
      <c r="MD349" s="109" t="n">
        <v>22.8</v>
      </c>
      <c r="ME349" s="109" t="n">
        <v>23.4</v>
      </c>
      <c r="MF349" s="109" t="n">
        <v>20.9</v>
      </c>
      <c r="MG349" s="109" t="n">
        <v>16.4</v>
      </c>
      <c r="MH349" s="109" t="n">
        <v>14.6</v>
      </c>
      <c r="MI349" s="109" t="n">
        <v>15</v>
      </c>
      <c r="MJ349" s="109" t="n">
        <v>16.7</v>
      </c>
      <c r="MK349" s="109" t="n">
        <v>18.6</v>
      </c>
      <c r="ML349" s="109" t="n">
        <v>19.7</v>
      </c>
      <c r="MM349" s="109" t="n">
        <v>21.3</v>
      </c>
      <c r="MN349" s="109" t="n">
        <v>25.2</v>
      </c>
      <c r="MO349" s="110" t="n">
        <f aca="false">SUM(MC349:MN349)/12</f>
        <v>20.0083333333333</v>
      </c>
      <c r="NA349" s="1" t="n">
        <f aca="false">NA348+1</f>
        <v>1949</v>
      </c>
      <c r="NB349" s="113" t="s">
        <v>108</v>
      </c>
      <c r="NC349" s="109"/>
      <c r="ND349" s="109"/>
      <c r="NE349" s="109"/>
      <c r="NF349" s="109"/>
      <c r="NG349" s="109"/>
      <c r="NH349" s="109"/>
      <c r="NI349" s="109"/>
      <c r="NJ349" s="109"/>
      <c r="NK349" s="109"/>
      <c r="NL349" s="109"/>
      <c r="NM349" s="109"/>
      <c r="NN349" s="109"/>
      <c r="NO349" s="110"/>
      <c r="OA349" s="5"/>
    </row>
    <row r="350" customFormat="false" ht="12.75" hidden="false" customHeight="false" outlineLevel="0" collapsed="false">
      <c r="A350" s="150" t="n">
        <f aca="false">A345+5</f>
        <v>1950</v>
      </c>
      <c r="B350" s="151" t="n">
        <f aca="false">AVERAGE(AO350,BO350,CO350,DO350,EO350,FO350,GO350,HO350,IO350,JO350,KO350,LO350,MO350,NO350)</f>
        <v>20.9952380952381</v>
      </c>
      <c r="C350" s="163" t="n">
        <f aca="false">AVERAGE(B346:B350)</f>
        <v>20.265</v>
      </c>
      <c r="D350" s="164" t="n">
        <f aca="false">AVERAGE(B341:B350)</f>
        <v>20.338630952381</v>
      </c>
      <c r="E350" s="151" t="n">
        <f aca="false">AVERAGE(B331:B350)</f>
        <v>20.4879464285714</v>
      </c>
      <c r="F350" s="165" t="n">
        <f aca="false">AVERAGE(B301:B350)</f>
        <v>20.5513644179894</v>
      </c>
      <c r="G350" s="159" t="n">
        <f aca="false">MAX(AC350:AN350,BC350:BN350,CC350:CN350,DC350:DN350,EC350:EN350,FC350:FN350,GC350:GN350,HC350:HN350,IC350:IN350,JC350:JN350,KC350:KN350,LC350:LN350,MC350:MN350,NC350:NN350)</f>
        <v>32.9</v>
      </c>
      <c r="H350" s="161" t="n">
        <f aca="false">MEDIAN(AC350:AN350,BC350:BN350,CC350:CN350,DC350:DN350,EC350:EN350,FC350:FN350,GC350:GN350,HC350:HN350,IC350:IN350,JC350:JN350,KC350:KN350,LC350:LN350,MC350:MN350,NC350:NN350)</f>
        <v>20.65</v>
      </c>
      <c r="I350" s="157" t="n">
        <f aca="false">MIN(AC350:AN350,BC350:BN350,CC350:CN350,DC350:DN350,EC350:EN350,FC350:FN350,GC350:GN350,HC350:HN350,IC350:IN350,JC350:JN350,KC350:KN350,LC350:LN350,MC350:MN350,NC350:NN350)</f>
        <v>12.8</v>
      </c>
      <c r="J350" s="162" t="n">
        <f aca="false">(G350+I350)/2</f>
        <v>22.85</v>
      </c>
      <c r="AA350" s="1" t="n">
        <f aca="false">AA349+1</f>
        <v>26</v>
      </c>
      <c r="AB350" s="108" t="n">
        <v>1950</v>
      </c>
      <c r="AC350" s="109" t="n">
        <v>27.2</v>
      </c>
      <c r="AD350" s="109" t="n">
        <v>26.8</v>
      </c>
      <c r="AE350" s="109" t="n">
        <v>25.2</v>
      </c>
      <c r="AF350" s="109" t="n">
        <v>23.5</v>
      </c>
      <c r="AG350" s="109" t="n">
        <v>19.8</v>
      </c>
      <c r="AH350" s="109" t="n">
        <v>15.8</v>
      </c>
      <c r="AI350" s="109" t="n">
        <v>15.6</v>
      </c>
      <c r="AJ350" s="109" t="n">
        <v>16.1</v>
      </c>
      <c r="AK350" s="109" t="n">
        <v>19.5</v>
      </c>
      <c r="AL350" s="109" t="n">
        <v>20.7</v>
      </c>
      <c r="AM350" s="109" t="n">
        <v>24.9</v>
      </c>
      <c r="AN350" s="109" t="n">
        <v>29.8</v>
      </c>
      <c r="AO350" s="110" t="n">
        <f aca="false">SUM(AC350:AN350)/12</f>
        <v>22.075</v>
      </c>
      <c r="BA350" s="1" t="n">
        <f aca="false">BA349+1</f>
        <v>1950</v>
      </c>
      <c r="BB350" s="111" t="n">
        <v>1950</v>
      </c>
      <c r="BC350" s="109" t="n">
        <v>29.1</v>
      </c>
      <c r="BD350" s="109" t="n">
        <v>28.2</v>
      </c>
      <c r="BE350" s="109" t="n">
        <v>26.6</v>
      </c>
      <c r="BF350" s="109" t="n">
        <v>24.1</v>
      </c>
      <c r="BG350" s="109" t="n">
        <v>19.2</v>
      </c>
      <c r="BH350" s="109" t="n">
        <v>14.1</v>
      </c>
      <c r="BI350" s="109" t="n">
        <v>14.5</v>
      </c>
      <c r="BJ350" s="109" t="n">
        <v>15.7</v>
      </c>
      <c r="BK350" s="109" t="n">
        <v>18.9</v>
      </c>
      <c r="BL350" s="109" t="n">
        <v>20.9</v>
      </c>
      <c r="BM350" s="109" t="n">
        <v>26.3</v>
      </c>
      <c r="BN350" s="109" t="n">
        <v>30.7</v>
      </c>
      <c r="BO350" s="110" t="n">
        <f aca="false">SUM(BC350:BN350)/12</f>
        <v>22.3583333333333</v>
      </c>
      <c r="CA350" s="1" t="n">
        <f aca="false">CA349+1</f>
        <v>1950</v>
      </c>
      <c r="CB350" s="112" t="n">
        <v>1950</v>
      </c>
      <c r="CC350" s="109" t="n">
        <v>23.8</v>
      </c>
      <c r="CD350" s="109" t="n">
        <v>22.1</v>
      </c>
      <c r="CE350" s="109" t="n">
        <v>21.7</v>
      </c>
      <c r="CF350" s="109" t="n">
        <v>19.6</v>
      </c>
      <c r="CG350" s="109" t="n">
        <v>17.7</v>
      </c>
      <c r="CH350" s="109" t="n">
        <v>14.8</v>
      </c>
      <c r="CI350" s="109" t="n">
        <v>14.9</v>
      </c>
      <c r="CJ350" s="109" t="n">
        <v>14.9</v>
      </c>
      <c r="CK350" s="109" t="n">
        <v>17.5</v>
      </c>
      <c r="CL350" s="109" t="n">
        <v>18.3</v>
      </c>
      <c r="CM350" s="109" t="n">
        <v>21.7</v>
      </c>
      <c r="CN350" s="109" t="n">
        <v>24.9</v>
      </c>
      <c r="CO350" s="110" t="n">
        <f aca="false">SUM(CC350:CN350)/12</f>
        <v>19.325</v>
      </c>
      <c r="DA350" s="1" t="n">
        <f aca="false">DA349+1</f>
        <v>1950</v>
      </c>
      <c r="DB350" s="111" t="n">
        <v>1950</v>
      </c>
      <c r="DC350" s="109" t="n">
        <v>30.3</v>
      </c>
      <c r="DD350" s="109" t="n">
        <v>28.9</v>
      </c>
      <c r="DE350" s="109" t="n">
        <v>26.1</v>
      </c>
      <c r="DF350" s="109" t="n">
        <v>24</v>
      </c>
      <c r="DG350" s="109" t="n">
        <v>19.1</v>
      </c>
      <c r="DH350" s="109" t="n">
        <v>14.3</v>
      </c>
      <c r="DI350" s="109" t="n">
        <v>15.3</v>
      </c>
      <c r="DJ350" s="109" t="n">
        <v>16.5</v>
      </c>
      <c r="DK350" s="109" t="n">
        <v>20.4</v>
      </c>
      <c r="DL350" s="109" t="n">
        <v>22.7</v>
      </c>
      <c r="DM350" s="109" t="n">
        <v>26.9</v>
      </c>
      <c r="DN350" s="109" t="n">
        <v>32.9</v>
      </c>
      <c r="DO350" s="110" t="n">
        <f aca="false">SUM(DC350:DN350)/12</f>
        <v>23.1166666666667</v>
      </c>
      <c r="EA350" s="1" t="n">
        <f aca="false">EA349+1</f>
        <v>1950</v>
      </c>
      <c r="EB350" s="111" t="n">
        <v>1950</v>
      </c>
      <c r="EC350" s="109"/>
      <c r="ED350" s="109"/>
      <c r="EE350" s="109"/>
      <c r="EF350" s="109"/>
      <c r="EG350" s="109"/>
      <c r="EH350" s="109"/>
      <c r="EI350" s="109"/>
      <c r="EJ350" s="109"/>
      <c r="EK350" s="109"/>
      <c r="EL350" s="109"/>
      <c r="EM350" s="109"/>
      <c r="EN350" s="109"/>
      <c r="EO350" s="110"/>
      <c r="FA350" s="1" t="n">
        <f aca="false">FA349+1</f>
        <v>1950</v>
      </c>
      <c r="FB350" s="111" t="n">
        <v>1950</v>
      </c>
      <c r="FC350" s="109" t="n">
        <v>25.8</v>
      </c>
      <c r="FD350" s="109" t="n">
        <v>24.7</v>
      </c>
      <c r="FE350" s="109" t="n">
        <v>22.9</v>
      </c>
      <c r="FF350" s="109" t="n">
        <v>20.6</v>
      </c>
      <c r="FG350" s="109" t="n">
        <v>17.2</v>
      </c>
      <c r="FH350" s="109" t="n">
        <v>12.8</v>
      </c>
      <c r="FI350" s="109" t="n">
        <v>13.1</v>
      </c>
      <c r="FJ350" s="109" t="n">
        <v>14.2</v>
      </c>
      <c r="FK350" s="109" t="n">
        <v>17.1</v>
      </c>
      <c r="FL350" s="109" t="n">
        <v>18.7</v>
      </c>
      <c r="FM350" s="109" t="n">
        <v>22.6</v>
      </c>
      <c r="FN350" s="109" t="n">
        <v>28.1</v>
      </c>
      <c r="FO350" s="110" t="n">
        <f aca="false">SUM(FC350:FN350)/12</f>
        <v>19.8166666666667</v>
      </c>
      <c r="GA350" s="1" t="n">
        <f aca="false">GA349+1</f>
        <v>1950</v>
      </c>
      <c r="GB350" s="113" t="s">
        <v>109</v>
      </c>
      <c r="GC350" s="109" t="n">
        <v>23.7</v>
      </c>
      <c r="GD350" s="109" t="n">
        <v>23.4</v>
      </c>
      <c r="GE350" s="109" t="n">
        <v>21.8</v>
      </c>
      <c r="GF350" s="109" t="n">
        <v>19.6</v>
      </c>
      <c r="GG350" s="109" t="n">
        <v>16</v>
      </c>
      <c r="GH350" s="109" t="n">
        <v>13.4</v>
      </c>
      <c r="GI350" s="109" t="n">
        <v>13.9</v>
      </c>
      <c r="GJ350" s="109" t="n">
        <v>14.2</v>
      </c>
      <c r="GK350" s="109" t="n">
        <v>17.3</v>
      </c>
      <c r="GL350" s="109" t="n">
        <v>17.9</v>
      </c>
      <c r="GM350" s="109" t="n">
        <v>20.8</v>
      </c>
      <c r="GN350" s="109" t="n">
        <v>26</v>
      </c>
      <c r="GO350" s="110" t="n">
        <f aca="false">SUM(GC350:GN350)/12</f>
        <v>19</v>
      </c>
      <c r="HA350" s="1" t="n">
        <f aca="false">HA349+1</f>
        <v>1950</v>
      </c>
      <c r="HB350" s="113" t="s">
        <v>109</v>
      </c>
      <c r="HC350" s="109"/>
      <c r="HD350" s="109"/>
      <c r="HE350" s="109"/>
      <c r="HF350" s="109"/>
      <c r="HG350" s="109"/>
      <c r="HH350" s="109"/>
      <c r="HI350" s="109"/>
      <c r="HJ350" s="109"/>
      <c r="HK350" s="109"/>
      <c r="HL350" s="109"/>
      <c r="HM350" s="109"/>
      <c r="HN350" s="109"/>
      <c r="HO350" s="110"/>
      <c r="IA350" s="1" t="n">
        <f aca="false">IA349+1</f>
        <v>1950</v>
      </c>
      <c r="IB350" s="111" t="n">
        <v>1950</v>
      </c>
      <c r="IC350" s="109"/>
      <c r="ID350" s="109"/>
      <c r="IE350" s="109"/>
      <c r="IF350" s="109"/>
      <c r="IG350" s="109"/>
      <c r="IH350" s="109"/>
      <c r="II350" s="109"/>
      <c r="IJ350" s="109"/>
      <c r="IK350" s="109"/>
      <c r="IL350" s="109"/>
      <c r="IM350" s="109"/>
      <c r="IN350" s="109"/>
      <c r="IO350" s="110"/>
      <c r="JA350" s="1" t="n">
        <f aca="false">JA349+1</f>
        <v>1950</v>
      </c>
      <c r="JB350" s="113" t="s">
        <v>109</v>
      </c>
      <c r="JC350" s="109"/>
      <c r="JD350" s="109"/>
      <c r="JE350" s="109"/>
      <c r="JF350" s="109"/>
      <c r="JG350" s="109"/>
      <c r="JH350" s="109"/>
      <c r="JI350" s="109"/>
      <c r="JJ350" s="109"/>
      <c r="JK350" s="109"/>
      <c r="JL350" s="109"/>
      <c r="JM350" s="109"/>
      <c r="JN350" s="109"/>
      <c r="JO350" s="110"/>
      <c r="KA350" s="1" t="n">
        <f aca="false">KA349+1</f>
        <v>1950</v>
      </c>
      <c r="KB350" s="111" t="n">
        <v>1950</v>
      </c>
      <c r="KC350" s="109"/>
      <c r="KD350" s="109"/>
      <c r="KE350" s="109"/>
      <c r="KF350" s="109"/>
      <c r="KG350" s="109"/>
      <c r="KH350" s="109"/>
      <c r="KI350" s="109"/>
      <c r="KJ350" s="109"/>
      <c r="KK350" s="109"/>
      <c r="KL350" s="109"/>
      <c r="KM350" s="109"/>
      <c r="KN350" s="109"/>
      <c r="KO350" s="110"/>
      <c r="LA350" s="1" t="n">
        <f aca="false">LA349+1</f>
        <v>1950</v>
      </c>
      <c r="LB350" s="113" t="s">
        <v>109</v>
      </c>
      <c r="LC350" s="109"/>
      <c r="LD350" s="109"/>
      <c r="LE350" s="109"/>
      <c r="LF350" s="109"/>
      <c r="LG350" s="109"/>
      <c r="LH350" s="109"/>
      <c r="LI350" s="109"/>
      <c r="LJ350" s="109"/>
      <c r="LK350" s="109"/>
      <c r="LL350" s="109"/>
      <c r="LM350" s="109"/>
      <c r="LN350" s="109"/>
      <c r="LO350" s="110"/>
      <c r="MA350" s="1" t="n">
        <f aca="false">MA349+1</f>
        <v>1950</v>
      </c>
      <c r="MB350" s="111" t="n">
        <v>1950</v>
      </c>
      <c r="MC350" s="109" t="n">
        <v>26.4</v>
      </c>
      <c r="MD350" s="109" t="n">
        <v>25.3</v>
      </c>
      <c r="ME350" s="109" t="n">
        <v>24</v>
      </c>
      <c r="MF350" s="109" t="n">
        <v>22.2</v>
      </c>
      <c r="MG350" s="109" t="n">
        <v>18.9</v>
      </c>
      <c r="MH350" s="109" t="n">
        <v>14.7</v>
      </c>
      <c r="MI350" s="109" t="n">
        <v>15.3</v>
      </c>
      <c r="MJ350" s="109" t="n">
        <v>16.1</v>
      </c>
      <c r="MK350" s="109" t="n">
        <v>19.6</v>
      </c>
      <c r="ML350" s="109" t="n">
        <v>20.2</v>
      </c>
      <c r="MM350" s="109" t="n">
        <v>23.8</v>
      </c>
      <c r="MN350" s="109" t="n">
        <v>28.8</v>
      </c>
      <c r="MO350" s="110" t="n">
        <f aca="false">SUM(MC350:MN350)/12</f>
        <v>21.275</v>
      </c>
      <c r="NA350" s="1" t="n">
        <f aca="false">NA349+1</f>
        <v>1950</v>
      </c>
      <c r="NB350" s="113" t="s">
        <v>109</v>
      </c>
      <c r="NC350" s="109"/>
      <c r="ND350" s="109"/>
      <c r="NE350" s="109"/>
      <c r="NF350" s="109"/>
      <c r="NG350" s="109"/>
      <c r="NH350" s="109"/>
      <c r="NI350" s="109"/>
      <c r="NJ350" s="109"/>
      <c r="NK350" s="109"/>
      <c r="NL350" s="109"/>
      <c r="NM350" s="109"/>
      <c r="NN350" s="109"/>
      <c r="NO350" s="110"/>
      <c r="OA350" s="5"/>
    </row>
    <row r="351" customFormat="false" ht="12.75" hidden="false" customHeight="false" outlineLevel="0" collapsed="false">
      <c r="A351" s="150"/>
      <c r="B351" s="151" t="n">
        <f aca="false">AVERAGE(AO351,BO351,CO351,DO351,EO351,FO351,GO351,HO351,IO351,JO351,KO351,LO351,MO351,NO351)</f>
        <v>20.8083333333333</v>
      </c>
      <c r="C351" s="163" t="n">
        <f aca="false">AVERAGE(B347:B351)</f>
        <v>20.4604761904762</v>
      </c>
      <c r="D351" s="164" t="n">
        <f aca="false">AVERAGE(B342:B351)</f>
        <v>20.3677976190476</v>
      </c>
      <c r="E351" s="151" t="n">
        <f aca="false">AVERAGE(B332:B351)</f>
        <v>20.5258630952381</v>
      </c>
      <c r="F351" s="165" t="n">
        <f aca="false">AVERAGE(B302:B351)</f>
        <v>20.5434310846561</v>
      </c>
      <c r="G351" s="159" t="n">
        <f aca="false">MAX(AC351:AN351,BC351:BN351,CC351:CN351,DC351:DN351,EC351:EN351,FC351:FN351,GC351:GN351,HC351:HN351,IC351:IN351,JC351:JN351,KC351:KN351,LC351:LN351,MC351:MN351,NC351:NN351)</f>
        <v>34.6</v>
      </c>
      <c r="H351" s="161" t="n">
        <f aca="false">MEDIAN(AC351:AN351,BC351:BN351,CC351:CN351,DC351:DN351,EC351:EN351,FC351:FN351,GC351:GN351,HC351:HN351,IC351:IN351,JC351:JN351,KC351:KN351,LC351:LN351,MC351:MN351,NC351:NN351)</f>
        <v>19.35</v>
      </c>
      <c r="I351" s="157" t="n">
        <f aca="false">MIN(AC351:AN351,BC351:BN351,CC351:CN351,DC351:DN351,EC351:EN351,FC351:FN351,GC351:GN351,HC351:HN351,IC351:IN351,JC351:JN351,KC351:KN351,LC351:LN351,MC351:MN351,NC351:NN351)</f>
        <v>11.9</v>
      </c>
      <c r="J351" s="162" t="n">
        <f aca="false">(G351+I351)/2</f>
        <v>23.25</v>
      </c>
      <c r="AA351" s="1" t="n">
        <f aca="false">AA350+1</f>
        <v>27</v>
      </c>
      <c r="AB351" s="108" t="n">
        <v>1951</v>
      </c>
      <c r="AC351" s="109" t="n">
        <v>31.6</v>
      </c>
      <c r="AD351" s="109" t="n">
        <v>29</v>
      </c>
      <c r="AE351" s="109" t="n">
        <v>27.5</v>
      </c>
      <c r="AF351" s="109" t="n">
        <v>19.5</v>
      </c>
      <c r="AG351" s="109" t="n">
        <v>17.7</v>
      </c>
      <c r="AH351" s="109" t="n">
        <v>16</v>
      </c>
      <c r="AI351" s="109" t="n">
        <v>14.2</v>
      </c>
      <c r="AJ351" s="109" t="n">
        <v>14.1</v>
      </c>
      <c r="AK351" s="109" t="n">
        <v>18.8</v>
      </c>
      <c r="AL351" s="109" t="n">
        <v>20.8</v>
      </c>
      <c r="AM351" s="109" t="n">
        <v>24.2</v>
      </c>
      <c r="AN351" s="109" t="n">
        <v>27.5</v>
      </c>
      <c r="AO351" s="110" t="n">
        <f aca="false">SUM(AC351:AN351)/12</f>
        <v>21.7416666666667</v>
      </c>
      <c r="BA351" s="1" t="n">
        <f aca="false">BA350+1</f>
        <v>1951</v>
      </c>
      <c r="BB351" s="111" t="n">
        <v>1951</v>
      </c>
      <c r="BC351" s="109" t="n">
        <v>33.9</v>
      </c>
      <c r="BD351" s="109" t="n">
        <v>30.7</v>
      </c>
      <c r="BE351" s="109" t="n">
        <v>29.1</v>
      </c>
      <c r="BF351" s="109" t="n">
        <v>18.8</v>
      </c>
      <c r="BG351" s="109" t="n">
        <v>16.7</v>
      </c>
      <c r="BH351" s="109" t="n">
        <v>14.5</v>
      </c>
      <c r="BI351" s="109" t="n">
        <v>13.4</v>
      </c>
      <c r="BJ351" s="109" t="n">
        <v>13.3</v>
      </c>
      <c r="BK351" s="109" t="n">
        <v>18.2</v>
      </c>
      <c r="BL351" s="109" t="n">
        <v>20.3</v>
      </c>
      <c r="BM351" s="109" t="n">
        <v>25.7</v>
      </c>
      <c r="BN351" s="109" t="n">
        <v>28.6</v>
      </c>
      <c r="BO351" s="110" t="n">
        <f aca="false">SUM(BC351:BN351)/12</f>
        <v>21.9333333333333</v>
      </c>
      <c r="CA351" s="1" t="n">
        <f aca="false">CA350+1</f>
        <v>1951</v>
      </c>
      <c r="CB351" s="112" t="n">
        <v>1951</v>
      </c>
      <c r="CC351" s="109" t="n">
        <v>26.5</v>
      </c>
      <c r="CD351" s="109" t="n">
        <v>24</v>
      </c>
      <c r="CE351" s="109" t="n">
        <v>23.3</v>
      </c>
      <c r="CF351" s="109" t="n">
        <v>18.7</v>
      </c>
      <c r="CG351" s="109" t="n">
        <v>17.1</v>
      </c>
      <c r="CH351" s="109" t="n">
        <v>14.9</v>
      </c>
      <c r="CI351" s="109" t="n">
        <v>14.3</v>
      </c>
      <c r="CJ351" s="109" t="n">
        <v>13.6</v>
      </c>
      <c r="CK351" s="109" t="n">
        <v>16.4</v>
      </c>
      <c r="CL351" s="109" t="n">
        <v>18.9</v>
      </c>
      <c r="CM351" s="109" t="n">
        <v>21.7</v>
      </c>
      <c r="CN351" s="109" t="n">
        <v>23.8</v>
      </c>
      <c r="CO351" s="110" t="n">
        <f aca="false">SUM(CC351:CN351)/12</f>
        <v>19.4333333333333</v>
      </c>
      <c r="DA351" s="1" t="n">
        <f aca="false">DA350+1</f>
        <v>1951</v>
      </c>
      <c r="DB351" s="111" t="n">
        <v>1951</v>
      </c>
      <c r="DC351" s="109" t="n">
        <v>34.6</v>
      </c>
      <c r="DD351" s="109" t="n">
        <v>31.5</v>
      </c>
      <c r="DE351" s="109" t="n">
        <v>29.7</v>
      </c>
      <c r="DF351" s="109" t="n">
        <v>19.9</v>
      </c>
      <c r="DG351" s="109" t="n">
        <v>17.3</v>
      </c>
      <c r="DH351" s="109" t="n">
        <v>15.6</v>
      </c>
      <c r="DI351" s="109" t="n">
        <v>14.3</v>
      </c>
      <c r="DJ351" s="109" t="n">
        <v>14.1</v>
      </c>
      <c r="DK351" s="109" t="n">
        <v>19.8</v>
      </c>
      <c r="DL351" s="109" t="n">
        <v>21.8</v>
      </c>
      <c r="DM351" s="109" t="n">
        <v>26.6</v>
      </c>
      <c r="DN351" s="109" t="n">
        <v>29.9</v>
      </c>
      <c r="DO351" s="110" t="n">
        <f aca="false">SUM(DC351:DN351)/12</f>
        <v>22.925</v>
      </c>
      <c r="EA351" s="1" t="n">
        <f aca="false">EA350+1</f>
        <v>1951</v>
      </c>
      <c r="EB351" s="111" t="n">
        <v>1951</v>
      </c>
      <c r="EC351" s="109"/>
      <c r="ED351" s="109"/>
      <c r="EE351" s="109"/>
      <c r="EF351" s="109"/>
      <c r="EG351" s="109"/>
      <c r="EH351" s="109"/>
      <c r="EI351" s="109"/>
      <c r="EJ351" s="109"/>
      <c r="EK351" s="109"/>
      <c r="EL351" s="109"/>
      <c r="EM351" s="109"/>
      <c r="EN351" s="109"/>
      <c r="EO351" s="110"/>
      <c r="FA351" s="1" t="n">
        <f aca="false">FA350+1</f>
        <v>1951</v>
      </c>
      <c r="FB351" s="111" t="n">
        <v>1951</v>
      </c>
      <c r="FC351" s="109" t="n">
        <v>30.1</v>
      </c>
      <c r="FD351" s="109" t="n">
        <v>26.5</v>
      </c>
      <c r="FE351" s="109" t="n">
        <v>26</v>
      </c>
      <c r="FF351" s="109" t="n">
        <v>16.9</v>
      </c>
      <c r="FG351" s="109" t="n">
        <v>15</v>
      </c>
      <c r="FH351" s="109" t="n">
        <v>13.6</v>
      </c>
      <c r="FI351" s="109" t="n">
        <v>12.1</v>
      </c>
      <c r="FJ351" s="109" t="n">
        <v>11.9</v>
      </c>
      <c r="FK351" s="109" t="n">
        <v>17</v>
      </c>
      <c r="FL351" s="109" t="n">
        <v>18.5</v>
      </c>
      <c r="FM351" s="109" t="n">
        <v>23</v>
      </c>
      <c r="FN351" s="109" t="n">
        <v>25.9</v>
      </c>
      <c r="FO351" s="110" t="n">
        <f aca="false">SUM(FC351:FN351)/12</f>
        <v>19.7083333333333</v>
      </c>
      <c r="GA351" s="1" t="n">
        <f aca="false">GA350+1</f>
        <v>1951</v>
      </c>
      <c r="GB351" s="113" t="s">
        <v>110</v>
      </c>
      <c r="GC351" s="109" t="n">
        <v>28.5</v>
      </c>
      <c r="GD351" s="109" t="n">
        <v>25</v>
      </c>
      <c r="GE351" s="109" t="n">
        <v>23.8</v>
      </c>
      <c r="GF351" s="109" t="n">
        <v>16.2</v>
      </c>
      <c r="GG351" s="109" t="n">
        <v>15.1</v>
      </c>
      <c r="GH351" s="109" t="n">
        <v>14.2</v>
      </c>
      <c r="GI351" s="109" t="n">
        <v>12.7</v>
      </c>
      <c r="GJ351" s="109" t="n">
        <v>12.4</v>
      </c>
      <c r="GK351" s="109" t="n">
        <v>16.1</v>
      </c>
      <c r="GL351" s="109" t="n">
        <v>18.1</v>
      </c>
      <c r="GM351" s="109" t="n">
        <v>19.6</v>
      </c>
      <c r="GN351" s="109" t="n">
        <v>23.4</v>
      </c>
      <c r="GO351" s="110" t="n">
        <f aca="false">SUM(GC351:GN351)/12</f>
        <v>18.7583333333333</v>
      </c>
      <c r="HA351" s="1" t="n">
        <f aca="false">HA350+1</f>
        <v>1951</v>
      </c>
      <c r="HB351" s="113" t="s">
        <v>110</v>
      </c>
      <c r="HC351" s="109"/>
      <c r="HD351" s="109"/>
      <c r="HE351" s="109"/>
      <c r="HF351" s="109"/>
      <c r="HG351" s="109"/>
      <c r="HH351" s="109"/>
      <c r="HI351" s="109"/>
      <c r="HJ351" s="109"/>
      <c r="HK351" s="109"/>
      <c r="HL351" s="109"/>
      <c r="HM351" s="109"/>
      <c r="HN351" s="109"/>
      <c r="HO351" s="110"/>
      <c r="IA351" s="1" t="n">
        <f aca="false">IA350+1</f>
        <v>1951</v>
      </c>
      <c r="IB351" s="111" t="n">
        <v>1951</v>
      </c>
      <c r="IC351" s="109"/>
      <c r="ID351" s="109"/>
      <c r="IE351" s="109"/>
      <c r="IF351" s="109"/>
      <c r="IG351" s="109"/>
      <c r="IH351" s="109"/>
      <c r="II351" s="109"/>
      <c r="IJ351" s="109"/>
      <c r="IK351" s="109"/>
      <c r="IL351" s="109"/>
      <c r="IM351" s="109"/>
      <c r="IN351" s="109"/>
      <c r="IO351" s="110"/>
      <c r="JA351" s="1" t="n">
        <f aca="false">JA350+1</f>
        <v>1951</v>
      </c>
      <c r="JB351" s="113" t="s">
        <v>110</v>
      </c>
      <c r="JC351" s="109"/>
      <c r="JD351" s="109"/>
      <c r="JE351" s="109"/>
      <c r="JF351" s="109"/>
      <c r="JG351" s="109"/>
      <c r="JH351" s="109"/>
      <c r="JI351" s="109"/>
      <c r="JJ351" s="109"/>
      <c r="JK351" s="109"/>
      <c r="JL351" s="109"/>
      <c r="JM351" s="109"/>
      <c r="JN351" s="109"/>
      <c r="JO351" s="110"/>
      <c r="KA351" s="1" t="n">
        <f aca="false">KA350+1</f>
        <v>1951</v>
      </c>
      <c r="KB351" s="111" t="n">
        <v>1951</v>
      </c>
      <c r="KC351" s="109"/>
      <c r="KD351" s="109"/>
      <c r="KE351" s="109"/>
      <c r="KF351" s="109"/>
      <c r="KG351" s="109"/>
      <c r="KH351" s="109"/>
      <c r="KI351" s="109"/>
      <c r="KJ351" s="109"/>
      <c r="KK351" s="109"/>
      <c r="KL351" s="109"/>
      <c r="KM351" s="109"/>
      <c r="KN351" s="109"/>
      <c r="KO351" s="110"/>
      <c r="LA351" s="1" t="n">
        <f aca="false">LA350+1</f>
        <v>1951</v>
      </c>
      <c r="LB351" s="113" t="s">
        <v>110</v>
      </c>
      <c r="LC351" s="109"/>
      <c r="LD351" s="109"/>
      <c r="LE351" s="109"/>
      <c r="LF351" s="109"/>
      <c r="LG351" s="109"/>
      <c r="LH351" s="109"/>
      <c r="LI351" s="109"/>
      <c r="LJ351" s="109"/>
      <c r="LK351" s="109"/>
      <c r="LL351" s="109"/>
      <c r="LM351" s="109"/>
      <c r="LN351" s="109"/>
      <c r="LO351" s="110"/>
      <c r="MA351" s="1" t="n">
        <f aca="false">MA350+1</f>
        <v>1951</v>
      </c>
      <c r="MB351" s="111" t="n">
        <v>1951</v>
      </c>
      <c r="MC351" s="109" t="n">
        <v>30.7</v>
      </c>
      <c r="MD351" s="109" t="n">
        <v>27.1</v>
      </c>
      <c r="ME351" s="109" t="n">
        <v>26.5</v>
      </c>
      <c r="MF351" s="109" t="n">
        <v>19.2</v>
      </c>
      <c r="MG351" s="109" t="n">
        <v>17.3</v>
      </c>
      <c r="MH351" s="109" t="n">
        <v>15.2</v>
      </c>
      <c r="MI351" s="109" t="n">
        <v>14.3</v>
      </c>
      <c r="MJ351" s="109" t="n">
        <v>14.1</v>
      </c>
      <c r="MK351" s="109" t="n">
        <v>18.3</v>
      </c>
      <c r="ML351" s="109" t="n">
        <v>20.1</v>
      </c>
      <c r="MM351" s="109" t="n">
        <v>24.2</v>
      </c>
      <c r="MN351" s="109" t="n">
        <v>26.9</v>
      </c>
      <c r="MO351" s="110" t="n">
        <f aca="false">SUM(MC351:MN351)/12</f>
        <v>21.1583333333333</v>
      </c>
      <c r="NA351" s="1" t="n">
        <f aca="false">NA350+1</f>
        <v>1951</v>
      </c>
      <c r="NB351" s="113" t="s">
        <v>110</v>
      </c>
      <c r="NC351" s="109"/>
      <c r="ND351" s="109"/>
      <c r="NE351" s="109"/>
      <c r="NF351" s="109"/>
      <c r="NG351" s="109"/>
      <c r="NH351" s="109"/>
      <c r="NI351" s="109"/>
      <c r="NJ351" s="109"/>
      <c r="NK351" s="109"/>
      <c r="NL351" s="109"/>
      <c r="NM351" s="109"/>
      <c r="NN351" s="109"/>
      <c r="NO351" s="110"/>
      <c r="OA351" s="5"/>
    </row>
    <row r="352" customFormat="false" ht="12.75" hidden="false" customHeight="false" outlineLevel="0" collapsed="false">
      <c r="A352" s="150"/>
      <c r="B352" s="151" t="n">
        <f aca="false">AVERAGE(AO352,BO352,CO352,DO352,EO352,FO352,GO352,HO352,IO352,JO352,KO352,LO352,MO352,NO352)</f>
        <v>19.6916666666667</v>
      </c>
      <c r="C352" s="163" t="n">
        <f aca="false">AVERAGE(B348:B352)</f>
        <v>20.2711904761905</v>
      </c>
      <c r="D352" s="164" t="n">
        <f aca="false">AVERAGE(B343:B352)</f>
        <v>20.2746428571429</v>
      </c>
      <c r="E352" s="151" t="n">
        <f aca="false">AVERAGE(B333:B352)</f>
        <v>20.5049702380952</v>
      </c>
      <c r="F352" s="165" t="n">
        <f aca="false">AVERAGE(B303:B352)</f>
        <v>20.5114310846561</v>
      </c>
      <c r="G352" s="159" t="n">
        <f aca="false">MAX(AC352:AN352,BC352:BN352,CC352:CN352,DC352:DN352,EC352:EN352,FC352:FN352,GC352:GN352,HC352:HN352,IC352:IN352,JC352:JN352,KC352:KN352,LC352:LN352,MC352:MN352,NC352:NN352)</f>
        <v>30.8</v>
      </c>
      <c r="H352" s="161" t="n">
        <f aca="false">MEDIAN(AC352:AN352,BC352:BN352,CC352:CN352,DC352:DN352,EC352:EN352,FC352:FN352,GC352:GN352,HC352:HN352,IC352:IN352,JC352:JN352,KC352:KN352,LC352:LN352,MC352:MN352,NC352:NN352)</f>
        <v>18.8</v>
      </c>
      <c r="I352" s="157" t="n">
        <f aca="false">MIN(AC352:AN352,BC352:BN352,CC352:CN352,DC352:DN352,EC352:EN352,FC352:FN352,GC352:GN352,HC352:HN352,IC352:IN352,JC352:JN352,KC352:KN352,LC352:LN352,MC352:MN352,NC352:NN352)</f>
        <v>11.8</v>
      </c>
      <c r="J352" s="162" t="n">
        <f aca="false">(G352+I352)/2</f>
        <v>21.3</v>
      </c>
      <c r="AA352" s="1" t="n">
        <f aca="false">AA351+1</f>
        <v>28</v>
      </c>
      <c r="AB352" s="108" t="n">
        <v>1952</v>
      </c>
      <c r="AC352" s="109" t="n">
        <v>28.1</v>
      </c>
      <c r="AD352" s="109" t="n">
        <v>25.3</v>
      </c>
      <c r="AE352" s="109" t="n">
        <v>26.7</v>
      </c>
      <c r="AF352" s="109" t="n">
        <v>19.7</v>
      </c>
      <c r="AG352" s="109" t="n">
        <v>17.2</v>
      </c>
      <c r="AH352" s="109" t="n">
        <v>15.7</v>
      </c>
      <c r="AI352" s="109" t="n">
        <v>14.3</v>
      </c>
      <c r="AJ352" s="109" t="n">
        <v>15.4</v>
      </c>
      <c r="AK352" s="109" t="n">
        <v>18.7</v>
      </c>
      <c r="AL352" s="109" t="n">
        <v>19.7</v>
      </c>
      <c r="AM352" s="109" t="n">
        <v>21.9</v>
      </c>
      <c r="AN352" s="109" t="n">
        <v>24.8</v>
      </c>
      <c r="AO352" s="110" t="n">
        <f aca="false">SUM(AC352:AN352)/12</f>
        <v>20.625</v>
      </c>
      <c r="BA352" s="1" t="n">
        <f aca="false">BA351+1</f>
        <v>1952</v>
      </c>
      <c r="BB352" s="111" t="n">
        <v>1952</v>
      </c>
      <c r="BC352" s="109" t="n">
        <v>30.4</v>
      </c>
      <c r="BD352" s="109" t="n">
        <v>27.6</v>
      </c>
      <c r="BE352" s="109" t="n">
        <v>28.5</v>
      </c>
      <c r="BF352" s="109" t="n">
        <v>19.3</v>
      </c>
      <c r="BG352" s="109" t="n">
        <v>16.4</v>
      </c>
      <c r="BH352" s="109" t="n">
        <v>14.7</v>
      </c>
      <c r="BI352" s="109" t="n">
        <v>13.2</v>
      </c>
      <c r="BJ352" s="109" t="n">
        <v>14.5</v>
      </c>
      <c r="BK352" s="109" t="n">
        <v>18.2</v>
      </c>
      <c r="BL352" s="109" t="n">
        <v>18.9</v>
      </c>
      <c r="BM352" s="109" t="n">
        <v>21.8</v>
      </c>
      <c r="BN352" s="109" t="n">
        <v>26.4</v>
      </c>
      <c r="BO352" s="110" t="n">
        <f aca="false">SUM(BC352:BN352)/12</f>
        <v>20.825</v>
      </c>
      <c r="CA352" s="1" t="n">
        <f aca="false">CA351+1</f>
        <v>1952</v>
      </c>
      <c r="CB352" s="112" t="n">
        <v>1952</v>
      </c>
      <c r="CC352" s="109" t="n">
        <v>24.7</v>
      </c>
      <c r="CD352" s="109" t="n">
        <v>21.9</v>
      </c>
      <c r="CE352" s="109" t="n">
        <v>22.7</v>
      </c>
      <c r="CF352" s="109" t="n">
        <v>18.1</v>
      </c>
      <c r="CG352" s="109" t="n">
        <v>16.9</v>
      </c>
      <c r="CH352" s="109" t="n">
        <v>15.9</v>
      </c>
      <c r="CI352" s="109" t="n">
        <v>13.8</v>
      </c>
      <c r="CJ352" s="109" t="n">
        <v>14.3</v>
      </c>
      <c r="CK352" s="109" t="n">
        <v>16.7</v>
      </c>
      <c r="CL352" s="109" t="n">
        <v>17.7</v>
      </c>
      <c r="CM352" s="109" t="n">
        <v>19.5</v>
      </c>
      <c r="CN352" s="109" t="n">
        <v>21.8</v>
      </c>
      <c r="CO352" s="110" t="n">
        <f aca="false">SUM(CC352:CN352)/12</f>
        <v>18.6666666666667</v>
      </c>
      <c r="DA352" s="1" t="n">
        <f aca="false">DA351+1</f>
        <v>1952</v>
      </c>
      <c r="DB352" s="111" t="n">
        <v>1952</v>
      </c>
      <c r="DC352" s="109" t="n">
        <v>30.8</v>
      </c>
      <c r="DD352" s="109" t="n">
        <v>27.1</v>
      </c>
      <c r="DE352" s="109" t="n">
        <v>28.6</v>
      </c>
      <c r="DF352" s="109" t="n">
        <v>20.2</v>
      </c>
      <c r="DG352" s="109" t="n">
        <v>16.9</v>
      </c>
      <c r="DH352" s="109" t="n">
        <v>15.3</v>
      </c>
      <c r="DI352" s="109" t="n">
        <v>13.7</v>
      </c>
      <c r="DJ352" s="109" t="n">
        <v>15.8</v>
      </c>
      <c r="DK352" s="109" t="n">
        <v>19.8</v>
      </c>
      <c r="DL352" s="109" t="n">
        <v>20.4</v>
      </c>
      <c r="DM352" s="109" t="n">
        <v>23.2</v>
      </c>
      <c r="DN352" s="109" t="n">
        <v>26.8</v>
      </c>
      <c r="DO352" s="110" t="n">
        <f aca="false">SUM(DC352:DN352)/12</f>
        <v>21.55</v>
      </c>
      <c r="EA352" s="1" t="n">
        <f aca="false">EA351+1</f>
        <v>1952</v>
      </c>
      <c r="EB352" s="111" t="n">
        <v>1952</v>
      </c>
      <c r="EC352" s="109"/>
      <c r="ED352" s="109"/>
      <c r="EE352" s="109"/>
      <c r="EF352" s="109"/>
      <c r="EG352" s="109"/>
      <c r="EH352" s="109"/>
      <c r="EI352" s="109"/>
      <c r="EJ352" s="109"/>
      <c r="EK352" s="109"/>
      <c r="EL352" s="109"/>
      <c r="EM352" s="109"/>
      <c r="EN352" s="109"/>
      <c r="EO352" s="110"/>
      <c r="FA352" s="1" t="n">
        <f aca="false">FA351+1</f>
        <v>1952</v>
      </c>
      <c r="FB352" s="111" t="n">
        <v>1952</v>
      </c>
      <c r="FC352" s="109" t="n">
        <v>27.3</v>
      </c>
      <c r="FD352" s="109" t="n">
        <v>23.7</v>
      </c>
      <c r="FE352" s="109" t="n">
        <v>25.2</v>
      </c>
      <c r="FF352" s="109" t="n">
        <v>17.3</v>
      </c>
      <c r="FG352" s="109" t="n">
        <v>14.9</v>
      </c>
      <c r="FH352" s="109" t="n">
        <v>13.3</v>
      </c>
      <c r="FI352" s="109" t="n">
        <v>11.8</v>
      </c>
      <c r="FJ352" s="109" t="n">
        <v>13.1</v>
      </c>
      <c r="FK352" s="109" t="n">
        <v>16.7</v>
      </c>
      <c r="FL352" s="109" t="n">
        <v>17.3</v>
      </c>
      <c r="FM352" s="109" t="n">
        <v>19.4</v>
      </c>
      <c r="FN352" s="109" t="n">
        <v>22.9</v>
      </c>
      <c r="FO352" s="110" t="n">
        <f aca="false">SUM(FC352:FN352)/12</f>
        <v>18.575</v>
      </c>
      <c r="GA352" s="1" t="n">
        <f aca="false">GA351+1</f>
        <v>1952</v>
      </c>
      <c r="GB352" s="113" t="s">
        <v>111</v>
      </c>
      <c r="GC352" s="109" t="n">
        <v>24.3</v>
      </c>
      <c r="GD352" s="109" t="n">
        <v>21.3</v>
      </c>
      <c r="GE352" s="109" t="n">
        <v>22.8</v>
      </c>
      <c r="GF352" s="109" t="n">
        <v>16.8</v>
      </c>
      <c r="GG352" s="109" t="n">
        <v>15</v>
      </c>
      <c r="GH352" s="109" t="n">
        <v>13.7</v>
      </c>
      <c r="GI352" s="109" t="n">
        <v>12.1</v>
      </c>
      <c r="GJ352" s="109" t="n">
        <v>13.7</v>
      </c>
      <c r="GK352" s="109" t="n">
        <v>15.7</v>
      </c>
      <c r="GL352" s="109" t="n">
        <v>16.9</v>
      </c>
      <c r="GM352" s="109" t="n">
        <v>18.5</v>
      </c>
      <c r="GN352" s="109" t="n">
        <v>20.7</v>
      </c>
      <c r="GO352" s="110" t="n">
        <f aca="false">SUM(GC352:GN352)/12</f>
        <v>17.625</v>
      </c>
      <c r="HA352" s="1" t="n">
        <f aca="false">HA351+1</f>
        <v>1952</v>
      </c>
      <c r="HB352" s="113" t="s">
        <v>111</v>
      </c>
      <c r="HC352" s="109"/>
      <c r="HD352" s="109"/>
      <c r="HE352" s="109"/>
      <c r="HF352" s="109"/>
      <c r="HG352" s="109"/>
      <c r="HH352" s="109"/>
      <c r="HI352" s="109"/>
      <c r="HJ352" s="109"/>
      <c r="HK352" s="109"/>
      <c r="HL352" s="109"/>
      <c r="HM352" s="109"/>
      <c r="HN352" s="109"/>
      <c r="HO352" s="110"/>
      <c r="IA352" s="1" t="n">
        <f aca="false">IA351+1</f>
        <v>1952</v>
      </c>
      <c r="IB352" s="111" t="n">
        <v>1952</v>
      </c>
      <c r="IC352" s="109"/>
      <c r="ID352" s="109"/>
      <c r="IE352" s="109"/>
      <c r="IF352" s="109"/>
      <c r="IG352" s="109"/>
      <c r="IH352" s="109"/>
      <c r="II352" s="109"/>
      <c r="IJ352" s="109"/>
      <c r="IK352" s="109"/>
      <c r="IL352" s="109"/>
      <c r="IM352" s="109"/>
      <c r="IN352" s="109"/>
      <c r="IO352" s="110"/>
      <c r="JA352" s="1" t="n">
        <f aca="false">JA351+1</f>
        <v>1952</v>
      </c>
      <c r="JB352" s="113" t="s">
        <v>111</v>
      </c>
      <c r="JC352" s="109"/>
      <c r="JD352" s="109"/>
      <c r="JE352" s="109"/>
      <c r="JF352" s="109"/>
      <c r="JG352" s="109"/>
      <c r="JH352" s="109"/>
      <c r="JI352" s="109"/>
      <c r="JJ352" s="109"/>
      <c r="JK352" s="109"/>
      <c r="JL352" s="109"/>
      <c r="JM352" s="109"/>
      <c r="JN352" s="109"/>
      <c r="JO352" s="110"/>
      <c r="KA352" s="1" t="n">
        <f aca="false">KA351+1</f>
        <v>1952</v>
      </c>
      <c r="KB352" s="111" t="n">
        <v>1952</v>
      </c>
      <c r="KC352" s="109"/>
      <c r="KD352" s="109"/>
      <c r="KE352" s="109"/>
      <c r="KF352" s="109"/>
      <c r="KG352" s="109"/>
      <c r="KH352" s="109"/>
      <c r="KI352" s="109"/>
      <c r="KJ352" s="109"/>
      <c r="KK352" s="109"/>
      <c r="KL352" s="109"/>
      <c r="KM352" s="109"/>
      <c r="KN352" s="109"/>
      <c r="KO352" s="110"/>
      <c r="LA352" s="1" t="n">
        <f aca="false">LA351+1</f>
        <v>1952</v>
      </c>
      <c r="LB352" s="113" t="s">
        <v>111</v>
      </c>
      <c r="LC352" s="109"/>
      <c r="LD352" s="109"/>
      <c r="LE352" s="109"/>
      <c r="LF352" s="109"/>
      <c r="LG352" s="109"/>
      <c r="LH352" s="109"/>
      <c r="LI352" s="109"/>
      <c r="LJ352" s="109"/>
      <c r="LK352" s="109"/>
      <c r="LL352" s="109"/>
      <c r="LM352" s="109"/>
      <c r="LN352" s="109"/>
      <c r="LO352" s="110"/>
      <c r="MA352" s="1" t="n">
        <f aca="false">MA351+1</f>
        <v>1952</v>
      </c>
      <c r="MB352" s="111" t="n">
        <v>1952</v>
      </c>
      <c r="MC352" s="109" t="n">
        <v>27.5</v>
      </c>
      <c r="MD352" s="109" t="n">
        <v>23.8</v>
      </c>
      <c r="ME352" s="109" t="n">
        <v>25.7</v>
      </c>
      <c r="MF352" s="109" t="n">
        <v>18.5</v>
      </c>
      <c r="MG352" s="109" t="n">
        <v>17</v>
      </c>
      <c r="MH352" s="109" t="n">
        <v>15.6</v>
      </c>
      <c r="MI352" s="109" t="n">
        <v>13.9</v>
      </c>
      <c r="MJ352" s="109" t="n">
        <v>15.2</v>
      </c>
      <c r="MK352" s="109" t="n">
        <v>18.2</v>
      </c>
      <c r="ML352" s="109" t="n">
        <v>18.9</v>
      </c>
      <c r="MM352" s="109" t="n">
        <v>21.2</v>
      </c>
      <c r="MN352" s="109" t="n">
        <v>24.2</v>
      </c>
      <c r="MO352" s="110" t="n">
        <f aca="false">SUM(MC352:MN352)/12</f>
        <v>19.975</v>
      </c>
      <c r="NA352" s="1" t="n">
        <f aca="false">NA351+1</f>
        <v>1952</v>
      </c>
      <c r="NB352" s="113" t="s">
        <v>111</v>
      </c>
      <c r="NC352" s="109"/>
      <c r="ND352" s="109"/>
      <c r="NE352" s="109"/>
      <c r="NF352" s="109"/>
      <c r="NG352" s="109"/>
      <c r="NH352" s="109"/>
      <c r="NI352" s="109"/>
      <c r="NJ352" s="109"/>
      <c r="NK352" s="109"/>
      <c r="NL352" s="109"/>
      <c r="NM352" s="109"/>
      <c r="NN352" s="109"/>
      <c r="NO352" s="110"/>
      <c r="OA352" s="5"/>
    </row>
    <row r="353" customFormat="false" ht="12.75" hidden="false" customHeight="false" outlineLevel="0" collapsed="false">
      <c r="A353" s="150"/>
      <c r="B353" s="151" t="n">
        <f aca="false">AVERAGE(AO353,BO353,CO353,DO353,EO353,FO353,GO353,HO353,IO353,JO353,KO353,LO353,MO353,NO353)</f>
        <v>20.5154761904762</v>
      </c>
      <c r="C353" s="163" t="n">
        <f aca="false">AVERAGE(B349:B353)</f>
        <v>20.3526190476191</v>
      </c>
      <c r="D353" s="164" t="n">
        <f aca="false">AVERAGE(B344:B353)</f>
        <v>20.3291666666667</v>
      </c>
      <c r="E353" s="151" t="n">
        <f aca="false">AVERAGE(B334:B353)</f>
        <v>20.5171726190476</v>
      </c>
      <c r="F353" s="165" t="n">
        <f aca="false">AVERAGE(B304:B353)</f>
        <v>20.5159739417989</v>
      </c>
      <c r="G353" s="159" t="n">
        <f aca="false">MAX(AC353:AN353,BC353:BN353,CC353:CN353,DC353:DN353,EC353:EN353,FC353:FN353,GC353:GN353,HC353:HN353,IC353:IN353,JC353:JN353,KC353:KN353,LC353:LN353,MC353:MN353,NC353:NN353)</f>
        <v>30</v>
      </c>
      <c r="H353" s="161" t="n">
        <f aca="false">MEDIAN(AC353:AN353,BC353:BN353,CC353:CN353,DC353:DN353,EC353:EN353,FC353:FN353,GC353:GN353,HC353:HN353,IC353:IN353,JC353:JN353,KC353:KN353,LC353:LN353,MC353:MN353,NC353:NN353)</f>
        <v>20.65</v>
      </c>
      <c r="I353" s="157" t="n">
        <f aca="false">MIN(AC353:AN353,BC353:BN353,CC353:CN353,DC353:DN353,EC353:EN353,FC353:FN353,GC353:GN353,HC353:HN353,IC353:IN353,JC353:JN353,KC353:KN353,LC353:LN353,MC353:MN353,NC353:NN353)</f>
        <v>12</v>
      </c>
      <c r="J353" s="162" t="n">
        <f aca="false">(G353+I353)/2</f>
        <v>21</v>
      </c>
      <c r="AA353" s="1" t="n">
        <f aca="false">AA352+1</f>
        <v>29</v>
      </c>
      <c r="AB353" s="108" t="n">
        <v>1953</v>
      </c>
      <c r="AC353" s="109" t="n">
        <v>27.8</v>
      </c>
      <c r="AD353" s="109" t="n">
        <v>27.6</v>
      </c>
      <c r="AE353" s="109" t="n">
        <v>28.7</v>
      </c>
      <c r="AF353" s="109" t="n">
        <v>22.9</v>
      </c>
      <c r="AG353" s="109" t="n">
        <v>19.2</v>
      </c>
      <c r="AH353" s="109" t="n">
        <v>15.6</v>
      </c>
      <c r="AI353" s="109" t="n">
        <v>15</v>
      </c>
      <c r="AJ353" s="109" t="n">
        <v>14.3</v>
      </c>
      <c r="AK353" s="109" t="n">
        <v>18</v>
      </c>
      <c r="AL353" s="109" t="n">
        <v>21</v>
      </c>
      <c r="AM353" s="109" t="n">
        <v>22.8</v>
      </c>
      <c r="AN353" s="109" t="n">
        <v>25.6</v>
      </c>
      <c r="AO353" s="110" t="n">
        <f aca="false">SUM(AC353:AN353)/12</f>
        <v>21.5416666666667</v>
      </c>
      <c r="BA353" s="1" t="n">
        <f aca="false">BA352+1</f>
        <v>1953</v>
      </c>
      <c r="BB353" s="111" t="n">
        <v>1953</v>
      </c>
      <c r="BC353" s="109" t="n">
        <v>28.6</v>
      </c>
      <c r="BD353" s="109" t="n">
        <v>27.7</v>
      </c>
      <c r="BE353" s="109" t="n">
        <v>28.5</v>
      </c>
      <c r="BF353" s="109" t="n">
        <v>22.2</v>
      </c>
      <c r="BG353" s="109" t="n">
        <v>18.2</v>
      </c>
      <c r="BH353" s="109" t="n">
        <v>13.7</v>
      </c>
      <c r="BI353" s="109" t="n">
        <v>13.3</v>
      </c>
      <c r="BJ353" s="109" t="n">
        <v>12.7</v>
      </c>
      <c r="BK353" s="109" t="n">
        <v>16.6</v>
      </c>
      <c r="BL353" s="109" t="n">
        <v>19.6</v>
      </c>
      <c r="BM353" s="109" t="n">
        <v>22.1</v>
      </c>
      <c r="BN353" s="109" t="n">
        <v>25.9</v>
      </c>
      <c r="BO353" s="110" t="n">
        <f aca="false">SUM(BC353:BN353)/12</f>
        <v>20.7583333333333</v>
      </c>
      <c r="CA353" s="1" t="n">
        <f aca="false">CA352+1</f>
        <v>1953</v>
      </c>
      <c r="CB353" s="112" t="n">
        <v>1953</v>
      </c>
      <c r="CC353" s="109" t="n">
        <v>23.4</v>
      </c>
      <c r="CD353" s="109" t="n">
        <v>23.8</v>
      </c>
      <c r="CE353" s="109" t="n">
        <v>23.8</v>
      </c>
      <c r="CF353" s="109" t="n">
        <v>20.8</v>
      </c>
      <c r="CG353" s="109" t="n">
        <v>18.1</v>
      </c>
      <c r="CH353" s="109" t="n">
        <v>15.6</v>
      </c>
      <c r="CI353" s="109" t="n">
        <v>14.9</v>
      </c>
      <c r="CJ353" s="109" t="n">
        <v>14.1</v>
      </c>
      <c r="CK353" s="109" t="n">
        <v>15.9</v>
      </c>
      <c r="CL353" s="109" t="n">
        <v>18.4</v>
      </c>
      <c r="CM353" s="109" t="n">
        <v>20.7</v>
      </c>
      <c r="CN353" s="109" t="n">
        <v>22.5</v>
      </c>
      <c r="CO353" s="110" t="n">
        <f aca="false">SUM(CC353:CN353)/12</f>
        <v>19.3333333333333</v>
      </c>
      <c r="DA353" s="1" t="n">
        <f aca="false">DA352+1</f>
        <v>1953</v>
      </c>
      <c r="DB353" s="111" t="n">
        <v>1953</v>
      </c>
      <c r="DC353" s="109" t="n">
        <v>30</v>
      </c>
      <c r="DD353" s="109" t="n">
        <v>29.8</v>
      </c>
      <c r="DE353" s="109" t="n">
        <v>29.7</v>
      </c>
      <c r="DF353" s="109" t="n">
        <v>23.8</v>
      </c>
      <c r="DG353" s="109" t="n">
        <v>19.7</v>
      </c>
      <c r="DH353" s="109" t="n">
        <v>14.9</v>
      </c>
      <c r="DI353" s="109" t="n">
        <v>15.4</v>
      </c>
      <c r="DJ353" s="109" t="n">
        <v>15.5</v>
      </c>
      <c r="DK353" s="109" t="n">
        <v>19.2</v>
      </c>
      <c r="DL353" s="109" t="n">
        <v>21.7</v>
      </c>
      <c r="DM353" s="109" t="n">
        <v>24.1</v>
      </c>
      <c r="DN353" s="109" t="n">
        <v>28.1</v>
      </c>
      <c r="DO353" s="110" t="n">
        <f aca="false">SUM(DC353:DN353)/12</f>
        <v>22.6583333333333</v>
      </c>
      <c r="EA353" s="1" t="n">
        <f aca="false">EA352+1</f>
        <v>1953</v>
      </c>
      <c r="EB353" s="111" t="n">
        <v>1953</v>
      </c>
      <c r="EC353" s="109"/>
      <c r="ED353" s="109"/>
      <c r="EE353" s="109"/>
      <c r="EF353" s="109"/>
      <c r="EG353" s="109"/>
      <c r="EH353" s="109"/>
      <c r="EI353" s="109"/>
      <c r="EJ353" s="109"/>
      <c r="EK353" s="109"/>
      <c r="EL353" s="109"/>
      <c r="EM353" s="109"/>
      <c r="EN353" s="109"/>
      <c r="EO353" s="110"/>
      <c r="FA353" s="1" t="n">
        <f aca="false">FA352+1</f>
        <v>1953</v>
      </c>
      <c r="FB353" s="111" t="n">
        <v>1953</v>
      </c>
      <c r="FC353" s="109" t="n">
        <v>26.1</v>
      </c>
      <c r="FD353" s="109" t="n">
        <v>26.2</v>
      </c>
      <c r="FE353" s="109" t="n">
        <v>26.9</v>
      </c>
      <c r="FF353" s="109" t="n">
        <v>21</v>
      </c>
      <c r="FG353" s="109" t="n">
        <v>17.1</v>
      </c>
      <c r="FH353" s="109" t="n">
        <v>12.9</v>
      </c>
      <c r="FI353" s="109" t="n">
        <v>12.6</v>
      </c>
      <c r="FJ353" s="109" t="n">
        <v>12</v>
      </c>
      <c r="FK353" s="109" t="n">
        <v>15.9</v>
      </c>
      <c r="FL353" s="109" t="n">
        <v>18.6</v>
      </c>
      <c r="FM353" s="109" t="n">
        <v>20.6</v>
      </c>
      <c r="FN353" s="109" t="n">
        <v>23.9</v>
      </c>
      <c r="FO353" s="110" t="n">
        <f aca="false">SUM(FC353:FN353)/12</f>
        <v>19.4833333333333</v>
      </c>
      <c r="GA353" s="1" t="n">
        <f aca="false">GA352+1</f>
        <v>1953</v>
      </c>
      <c r="GB353" s="113" t="s">
        <v>112</v>
      </c>
      <c r="GC353" s="109" t="n">
        <v>24.8</v>
      </c>
      <c r="GD353" s="109" t="n">
        <v>25.2</v>
      </c>
      <c r="GE353" s="109" t="n">
        <v>25</v>
      </c>
      <c r="GF353" s="109" t="n">
        <v>20.1</v>
      </c>
      <c r="GG353" s="109" t="n">
        <v>16.7</v>
      </c>
      <c r="GH353" s="109" t="n">
        <v>13.1</v>
      </c>
      <c r="GI353" s="109" t="n">
        <v>12.8</v>
      </c>
      <c r="GJ353" s="109" t="n">
        <v>12.8</v>
      </c>
      <c r="GK353" s="109" t="n">
        <v>15.3</v>
      </c>
      <c r="GL353" s="109" t="n">
        <v>18.3</v>
      </c>
      <c r="GM353" s="109" t="n">
        <v>18.4</v>
      </c>
      <c r="GN353" s="109" t="n">
        <v>21.5</v>
      </c>
      <c r="GO353" s="110" t="n">
        <f aca="false">SUM(GC353:GN353)/12</f>
        <v>18.6666666666667</v>
      </c>
      <c r="HA353" s="1" t="n">
        <f aca="false">HA352+1</f>
        <v>1953</v>
      </c>
      <c r="HB353" s="113" t="s">
        <v>112</v>
      </c>
      <c r="HC353" s="109"/>
      <c r="HD353" s="109"/>
      <c r="HE353" s="109"/>
      <c r="HF353" s="109"/>
      <c r="HG353" s="109"/>
      <c r="HH353" s="109"/>
      <c r="HI353" s="109"/>
      <c r="HJ353" s="109"/>
      <c r="HK353" s="109"/>
      <c r="HL353" s="109"/>
      <c r="HM353" s="109"/>
      <c r="HN353" s="109"/>
      <c r="HO353" s="110"/>
      <c r="IA353" s="1" t="n">
        <f aca="false">IA352+1</f>
        <v>1953</v>
      </c>
      <c r="IB353" s="111" t="n">
        <v>1953</v>
      </c>
      <c r="IC353" s="109"/>
      <c r="ID353" s="109"/>
      <c r="IE353" s="109"/>
      <c r="IF353" s="109"/>
      <c r="IG353" s="109"/>
      <c r="IH353" s="109"/>
      <c r="II353" s="109"/>
      <c r="IJ353" s="109"/>
      <c r="IK353" s="109"/>
      <c r="IL353" s="109"/>
      <c r="IM353" s="109"/>
      <c r="IN353" s="109"/>
      <c r="IO353" s="110"/>
      <c r="JA353" s="1" t="n">
        <f aca="false">JA352+1</f>
        <v>1953</v>
      </c>
      <c r="JB353" s="113" t="s">
        <v>112</v>
      </c>
      <c r="JC353" s="109"/>
      <c r="JD353" s="109"/>
      <c r="JE353" s="109"/>
      <c r="JF353" s="109"/>
      <c r="JG353" s="109"/>
      <c r="JH353" s="109"/>
      <c r="JI353" s="109"/>
      <c r="JJ353" s="109"/>
      <c r="JK353" s="109"/>
      <c r="JL353" s="109"/>
      <c r="JM353" s="109"/>
      <c r="JN353" s="109"/>
      <c r="JO353" s="110"/>
      <c r="KA353" s="1" t="n">
        <f aca="false">KA352+1</f>
        <v>1953</v>
      </c>
      <c r="KB353" s="111" t="n">
        <v>1953</v>
      </c>
      <c r="KC353" s="109"/>
      <c r="KD353" s="109"/>
      <c r="KE353" s="109"/>
      <c r="KF353" s="109"/>
      <c r="KG353" s="109"/>
      <c r="KH353" s="109"/>
      <c r="KI353" s="109"/>
      <c r="KJ353" s="109"/>
      <c r="KK353" s="109"/>
      <c r="KL353" s="109"/>
      <c r="KM353" s="109"/>
      <c r="KN353" s="109"/>
      <c r="KO353" s="110"/>
      <c r="LA353" s="1" t="n">
        <f aca="false">LA352+1</f>
        <v>1953</v>
      </c>
      <c r="LB353" s="113" t="s">
        <v>112</v>
      </c>
      <c r="LC353" s="109"/>
      <c r="LD353" s="109"/>
      <c r="LE353" s="109"/>
      <c r="LF353" s="109"/>
      <c r="LG353" s="109"/>
      <c r="LH353" s="109"/>
      <c r="LI353" s="109"/>
      <c r="LJ353" s="109"/>
      <c r="LK353" s="109"/>
      <c r="LL353" s="109"/>
      <c r="LM353" s="109"/>
      <c r="LN353" s="109"/>
      <c r="LO353" s="110"/>
      <c r="MA353" s="1" t="n">
        <f aca="false">MA352+1</f>
        <v>1953</v>
      </c>
      <c r="MB353" s="111" t="n">
        <v>1953</v>
      </c>
      <c r="MC353" s="109" t="n">
        <v>26.6</v>
      </c>
      <c r="MD353" s="109" t="n">
        <v>26.2</v>
      </c>
      <c r="ME353" s="109" t="n">
        <v>27.8</v>
      </c>
      <c r="MF353" s="109" t="n">
        <v>23.1</v>
      </c>
      <c r="MG353" s="109" t="n">
        <v>19.1</v>
      </c>
      <c r="MH353" s="109" t="n">
        <v>15.3</v>
      </c>
      <c r="MI353" s="109" t="n">
        <v>15.1</v>
      </c>
      <c r="MJ353" s="109" t="n">
        <v>14.1</v>
      </c>
      <c r="MK353" s="109" t="n">
        <v>17.5</v>
      </c>
      <c r="ML353" s="109" t="n">
        <v>20.8</v>
      </c>
      <c r="MM353" s="109" t="n">
        <v>22.8</v>
      </c>
      <c r="MN353" s="109" t="n">
        <v>25.6</v>
      </c>
      <c r="MO353" s="110" t="n">
        <f aca="false">SUM(MC353:MN353)/12</f>
        <v>21.1666666666667</v>
      </c>
      <c r="NA353" s="1" t="n">
        <f aca="false">NA352+1</f>
        <v>1953</v>
      </c>
      <c r="NB353" s="113" t="s">
        <v>112</v>
      </c>
      <c r="NC353" s="109"/>
      <c r="ND353" s="109"/>
      <c r="NE353" s="109"/>
      <c r="NF353" s="109"/>
      <c r="NG353" s="109"/>
      <c r="NH353" s="109"/>
      <c r="NI353" s="109"/>
      <c r="NJ353" s="109"/>
      <c r="NK353" s="109"/>
      <c r="NL353" s="109"/>
      <c r="NM353" s="109"/>
      <c r="NN353" s="109"/>
      <c r="NO353" s="110"/>
      <c r="OA353" s="5"/>
    </row>
    <row r="354" customFormat="false" ht="12.75" hidden="false" customHeight="false" outlineLevel="0" collapsed="false">
      <c r="A354" s="150"/>
      <c r="B354" s="151" t="n">
        <f aca="false">AVERAGE(AO354,BO354,CO354,DO354,EO354,FO354,GO354,HO354,IO354,JO354,KO354,LO354,MO354,NO354)</f>
        <v>20.2166666666667</v>
      </c>
      <c r="C354" s="163" t="n">
        <f aca="false">AVERAGE(B350:B354)</f>
        <v>20.4454761904762</v>
      </c>
      <c r="D354" s="164" t="n">
        <f aca="false">AVERAGE(B345:B354)</f>
        <v>20.2858333333333</v>
      </c>
      <c r="E354" s="151" t="n">
        <f aca="false">AVERAGE(B335:B354)</f>
        <v>20.4625297619048</v>
      </c>
      <c r="F354" s="165" t="n">
        <f aca="false">AVERAGE(B305:B354)</f>
        <v>20.5042739417989</v>
      </c>
      <c r="G354" s="159" t="n">
        <f aca="false">MAX(AC354:AN354,BC354:BN354,CC354:CN354,DC354:DN354,EC354:EN354,FC354:FN354,GC354:GN354,HC354:HN354,IC354:IN354,JC354:JN354,KC354:KN354,LC354:LN354,MC354:MN354,NC354:NN354)</f>
        <v>30.9</v>
      </c>
      <c r="H354" s="161" t="n">
        <f aca="false">MEDIAN(AC354:AN354,BC354:BN354,CC354:CN354,DC354:DN354,EC354:EN354,FC354:FN354,GC354:GN354,HC354:HN354,IC354:IN354,JC354:JN354,KC354:KN354,LC354:LN354,MC354:MN354,NC354:NN354)</f>
        <v>19.9</v>
      </c>
      <c r="I354" s="157" t="n">
        <f aca="false">MIN(AC354:AN354,BC354:BN354,CC354:CN354,DC354:DN354,EC354:EN354,FC354:FN354,GC354:GN354,HC354:HN354,IC354:IN354,JC354:JN354,KC354:KN354,LC354:LN354,MC354:MN354,NC354:NN354)</f>
        <v>12.8</v>
      </c>
      <c r="J354" s="162" t="n">
        <f aca="false">(G354+I354)/2</f>
        <v>21.85</v>
      </c>
      <c r="AA354" s="1" t="n">
        <f aca="false">AA353+1</f>
        <v>30</v>
      </c>
      <c r="AB354" s="108" t="n">
        <v>1954</v>
      </c>
      <c r="AC354" s="109" t="n">
        <v>28.6</v>
      </c>
      <c r="AD354" s="109" t="n">
        <v>25</v>
      </c>
      <c r="AE354" s="109" t="n">
        <v>24.6</v>
      </c>
      <c r="AF354" s="109" t="n">
        <v>22.9</v>
      </c>
      <c r="AG354" s="109" t="n">
        <v>18.6</v>
      </c>
      <c r="AH354" s="109" t="n">
        <v>15.1</v>
      </c>
      <c r="AI354" s="109" t="n">
        <v>15.5</v>
      </c>
      <c r="AJ354" s="109" t="n">
        <v>16.2</v>
      </c>
      <c r="AK354" s="109" t="n">
        <v>18.9</v>
      </c>
      <c r="AL354" s="109" t="n">
        <v>20.9</v>
      </c>
      <c r="AM354" s="109" t="n">
        <v>23.8</v>
      </c>
      <c r="AN354" s="109" t="n">
        <v>27.4</v>
      </c>
      <c r="AO354" s="110" t="n">
        <f aca="false">SUM(AC354:AN354)/12</f>
        <v>21.4583333333333</v>
      </c>
      <c r="BA354" s="1" t="n">
        <f aca="false">BA353+1</f>
        <v>1954</v>
      </c>
      <c r="BB354" s="111" t="n">
        <v>1954</v>
      </c>
      <c r="BC354" s="109" t="n">
        <v>27.9</v>
      </c>
      <c r="BD354" s="109" t="n">
        <v>25.5</v>
      </c>
      <c r="BE354" s="109" t="n">
        <v>25.1</v>
      </c>
      <c r="BF354" s="109" t="n">
        <v>21.1</v>
      </c>
      <c r="BG354" s="109" t="n">
        <v>16.8</v>
      </c>
      <c r="BH354" s="109" t="n">
        <v>13.5</v>
      </c>
      <c r="BI354" s="109" t="n">
        <v>13.3</v>
      </c>
      <c r="BJ354" s="109" t="n">
        <v>14.9</v>
      </c>
      <c r="BK354" s="109" t="n">
        <v>17.5</v>
      </c>
      <c r="BL354" s="109" t="n">
        <v>19.8</v>
      </c>
      <c r="BM354" s="109" t="n">
        <v>23.9</v>
      </c>
      <c r="BN354" s="109" t="n">
        <v>27.6</v>
      </c>
      <c r="BO354" s="110" t="n">
        <f aca="false">SUM(BC354:BN354)/12</f>
        <v>20.575</v>
      </c>
      <c r="CA354" s="1" t="n">
        <f aca="false">CA353+1</f>
        <v>1954</v>
      </c>
      <c r="CB354" s="112" t="n">
        <v>1954</v>
      </c>
      <c r="CC354" s="109" t="n">
        <v>23.1</v>
      </c>
      <c r="CD354" s="109" t="n">
        <v>21.1</v>
      </c>
      <c r="CE354" s="109" t="n">
        <v>22.1</v>
      </c>
      <c r="CF354" s="109" t="n">
        <v>19.6</v>
      </c>
      <c r="CG354" s="109" t="n">
        <v>17.1</v>
      </c>
      <c r="CH354" s="109" t="n">
        <v>14.4</v>
      </c>
      <c r="CI354" s="109" t="n">
        <v>14.6</v>
      </c>
      <c r="CJ354" s="109" t="n">
        <v>15.7</v>
      </c>
      <c r="CK354" s="109" t="n">
        <v>16.7</v>
      </c>
      <c r="CL354" s="109" t="n">
        <v>17.9</v>
      </c>
      <c r="CM354" s="109" t="n">
        <v>20.6</v>
      </c>
      <c r="CN354" s="109" t="n">
        <v>23.8</v>
      </c>
      <c r="CO354" s="110" t="n">
        <f aca="false">SUM(CC354:CN354)/12</f>
        <v>18.8916666666667</v>
      </c>
      <c r="DA354" s="1" t="n">
        <f aca="false">DA353+1</f>
        <v>1954</v>
      </c>
      <c r="DB354" s="111" t="n">
        <v>1954</v>
      </c>
      <c r="DC354" s="109" t="n">
        <v>30.9</v>
      </c>
      <c r="DD354" s="109" t="n">
        <v>27</v>
      </c>
      <c r="DE354" s="109" t="n">
        <v>26.3</v>
      </c>
      <c r="DF354" s="109" t="n">
        <v>22.3</v>
      </c>
      <c r="DG354" s="109" t="n">
        <v>18</v>
      </c>
      <c r="DH354" s="109" t="n">
        <v>14.6</v>
      </c>
      <c r="DI354" s="109" t="n">
        <v>14.7</v>
      </c>
      <c r="DJ354" s="109" t="n">
        <v>16.8</v>
      </c>
      <c r="DK354" s="109" t="n">
        <v>19.9</v>
      </c>
      <c r="DL354" s="109" t="n">
        <v>22.3</v>
      </c>
      <c r="DM354" s="109" t="n">
        <v>25.7</v>
      </c>
      <c r="DN354" s="109" t="n">
        <v>29.2</v>
      </c>
      <c r="DO354" s="110" t="n">
        <f aca="false">SUM(DC354:DN354)/12</f>
        <v>22.3083333333333</v>
      </c>
      <c r="EA354" s="1" t="n">
        <f aca="false">EA353+1</f>
        <v>1954</v>
      </c>
      <c r="EB354" s="111" t="n">
        <v>1954</v>
      </c>
      <c r="EC354" s="109"/>
      <c r="ED354" s="109"/>
      <c r="EE354" s="109"/>
      <c r="EF354" s="109"/>
      <c r="EG354" s="109"/>
      <c r="EH354" s="109"/>
      <c r="EI354" s="109"/>
      <c r="EJ354" s="109"/>
      <c r="EK354" s="109"/>
      <c r="EL354" s="109"/>
      <c r="EM354" s="109"/>
      <c r="EN354" s="109"/>
      <c r="EO354" s="110"/>
      <c r="FA354" s="1" t="n">
        <f aca="false">FA353+1</f>
        <v>1954</v>
      </c>
      <c r="FB354" s="111" t="n">
        <v>1954</v>
      </c>
      <c r="FC354" s="109" t="n">
        <v>25.3</v>
      </c>
      <c r="FD354" s="109" t="n">
        <v>22</v>
      </c>
      <c r="FE354" s="109" t="n">
        <v>23.3</v>
      </c>
      <c r="FF354" s="109" t="n">
        <v>20.2</v>
      </c>
      <c r="FG354" s="109" t="n">
        <v>16.4</v>
      </c>
      <c r="FH354" s="109" t="n">
        <v>12.8</v>
      </c>
      <c r="FI354" s="109" t="n">
        <v>12.9</v>
      </c>
      <c r="FJ354" s="109" t="n">
        <v>13.9</v>
      </c>
      <c r="FK354" s="109" t="n">
        <v>16.6</v>
      </c>
      <c r="FL354" s="109" t="n">
        <v>17.9</v>
      </c>
      <c r="FM354" s="109" t="n">
        <v>21.4</v>
      </c>
      <c r="FN354" s="109" t="n">
        <v>25.4</v>
      </c>
      <c r="FO354" s="110" t="n">
        <f aca="false">SUM(FC354:FN354)/12</f>
        <v>19.0083333333333</v>
      </c>
      <c r="GA354" s="1" t="n">
        <f aca="false">GA353+1</f>
        <v>1954</v>
      </c>
      <c r="GB354" s="113" t="s">
        <v>113</v>
      </c>
      <c r="GC354" s="109" t="n">
        <v>26</v>
      </c>
      <c r="GD354" s="109" t="n">
        <v>20.6</v>
      </c>
      <c r="GE354" s="109" t="n">
        <v>21.7</v>
      </c>
      <c r="GF354" s="109" t="n">
        <v>19.2</v>
      </c>
      <c r="GG354" s="109" t="n">
        <v>15.6</v>
      </c>
      <c r="GH354" s="109" t="n">
        <v>13.1</v>
      </c>
      <c r="GI354" s="109" t="n">
        <v>13.3</v>
      </c>
      <c r="GJ354" s="109" t="n">
        <v>14.2</v>
      </c>
      <c r="GK354" s="109" t="n">
        <v>16.2</v>
      </c>
      <c r="GL354" s="109" t="n">
        <v>17.8</v>
      </c>
      <c r="GM354" s="109" t="n">
        <v>19.9</v>
      </c>
      <c r="GN354" s="109" t="n">
        <v>24.3</v>
      </c>
      <c r="GO354" s="110" t="n">
        <f aca="false">SUM(GC354:GN354)/12</f>
        <v>18.4916666666667</v>
      </c>
      <c r="HA354" s="1" t="n">
        <f aca="false">HA353+1</f>
        <v>1954</v>
      </c>
      <c r="HB354" s="113" t="s">
        <v>113</v>
      </c>
      <c r="HC354" s="109"/>
      <c r="HD354" s="109"/>
      <c r="HE354" s="109"/>
      <c r="HF354" s="109"/>
      <c r="HG354" s="109"/>
      <c r="HH354" s="109"/>
      <c r="HI354" s="109"/>
      <c r="HJ354" s="109"/>
      <c r="HK354" s="109"/>
      <c r="HL354" s="109"/>
      <c r="HM354" s="109"/>
      <c r="HN354" s="109"/>
      <c r="HO354" s="110"/>
      <c r="IA354" s="1" t="n">
        <f aca="false">IA353+1</f>
        <v>1954</v>
      </c>
      <c r="IB354" s="111" t="n">
        <v>1954</v>
      </c>
      <c r="IC354" s="109"/>
      <c r="ID354" s="109"/>
      <c r="IE354" s="109"/>
      <c r="IF354" s="109"/>
      <c r="IG354" s="109"/>
      <c r="IH354" s="109"/>
      <c r="II354" s="109"/>
      <c r="IJ354" s="109"/>
      <c r="IK354" s="109"/>
      <c r="IL354" s="109"/>
      <c r="IM354" s="109"/>
      <c r="IN354" s="109"/>
      <c r="IO354" s="110"/>
      <c r="JA354" s="1" t="n">
        <f aca="false">JA353+1</f>
        <v>1954</v>
      </c>
      <c r="JB354" s="113" t="s">
        <v>113</v>
      </c>
      <c r="JC354" s="109"/>
      <c r="JD354" s="109"/>
      <c r="JE354" s="109"/>
      <c r="JF354" s="109"/>
      <c r="JG354" s="109"/>
      <c r="JH354" s="109"/>
      <c r="JI354" s="109"/>
      <c r="JJ354" s="109"/>
      <c r="JK354" s="109"/>
      <c r="JL354" s="109"/>
      <c r="JM354" s="109"/>
      <c r="JN354" s="109"/>
      <c r="JO354" s="110"/>
      <c r="KA354" s="1" t="n">
        <f aca="false">KA353+1</f>
        <v>1954</v>
      </c>
      <c r="KB354" s="111" t="n">
        <v>1954</v>
      </c>
      <c r="KC354" s="109"/>
      <c r="KD354" s="109"/>
      <c r="KE354" s="109"/>
      <c r="KF354" s="109"/>
      <c r="KG354" s="109"/>
      <c r="KH354" s="109"/>
      <c r="KI354" s="109"/>
      <c r="KJ354" s="119"/>
      <c r="KK354" s="109"/>
      <c r="KL354" s="109"/>
      <c r="KM354" s="109"/>
      <c r="KN354" s="109"/>
      <c r="KO354" s="110"/>
      <c r="LA354" s="1" t="n">
        <f aca="false">LA353+1</f>
        <v>1954</v>
      </c>
      <c r="LB354" s="113" t="s">
        <v>113</v>
      </c>
      <c r="LC354" s="109"/>
      <c r="LD354" s="109"/>
      <c r="LE354" s="109"/>
      <c r="LF354" s="109"/>
      <c r="LG354" s="109"/>
      <c r="LH354" s="109"/>
      <c r="LI354" s="109"/>
      <c r="LJ354" s="109"/>
      <c r="LK354" s="109"/>
      <c r="LL354" s="109"/>
      <c r="LM354" s="109"/>
      <c r="LN354" s="109"/>
      <c r="LO354" s="110"/>
      <c r="MA354" s="1" t="n">
        <f aca="false">MA353+1</f>
        <v>1954</v>
      </c>
      <c r="MB354" s="111" t="n">
        <v>1954</v>
      </c>
      <c r="MC354" s="109" t="n">
        <v>26.7</v>
      </c>
      <c r="MD354" s="109" t="n">
        <v>22.7</v>
      </c>
      <c r="ME354" s="109" t="n">
        <v>25.5</v>
      </c>
      <c r="MF354" s="109" t="n">
        <v>21.9</v>
      </c>
      <c r="MG354" s="109" t="n">
        <v>18.5</v>
      </c>
      <c r="MH354" s="109" t="n">
        <v>14.7</v>
      </c>
      <c r="MI354" s="109" t="n">
        <v>15.2</v>
      </c>
      <c r="MJ354" s="109" t="n">
        <v>16.1</v>
      </c>
      <c r="MK354" s="109" t="n">
        <v>18.9</v>
      </c>
      <c r="ML354" s="109" t="n">
        <v>19.4</v>
      </c>
      <c r="MM354" s="109" t="n">
        <v>22.9</v>
      </c>
      <c r="MN354" s="109" t="n">
        <v>26.9</v>
      </c>
      <c r="MO354" s="110" t="n">
        <f aca="false">SUM(MC354:MN354)/12</f>
        <v>20.7833333333333</v>
      </c>
      <c r="NA354" s="1" t="n">
        <f aca="false">NA353+1</f>
        <v>1954</v>
      </c>
      <c r="NB354" s="113" t="s">
        <v>113</v>
      </c>
      <c r="NC354" s="109"/>
      <c r="ND354" s="109"/>
      <c r="NE354" s="109"/>
      <c r="NF354" s="109"/>
      <c r="NG354" s="109"/>
      <c r="NH354" s="109"/>
      <c r="NI354" s="109"/>
      <c r="NJ354" s="109"/>
      <c r="NK354" s="109"/>
      <c r="NL354" s="109"/>
      <c r="NM354" s="109"/>
      <c r="NN354" s="109"/>
      <c r="NO354" s="110"/>
      <c r="OA354" s="5"/>
    </row>
    <row r="355" customFormat="false" ht="12.75" hidden="false" customHeight="false" outlineLevel="0" collapsed="false">
      <c r="A355" s="150" t="n">
        <f aca="false">A350+5</f>
        <v>1955</v>
      </c>
      <c r="B355" s="151" t="n">
        <f aca="false">AVERAGE(AO355,BO355,CO355,DO355,EO355,FO355,GO355,HO355,IO355,JO355,KO355,LO355,MO355,NO355)</f>
        <v>20.0416666666667</v>
      </c>
      <c r="C355" s="163" t="n">
        <f aca="false">AVERAGE(B351:B355)</f>
        <v>20.2547619047619</v>
      </c>
      <c r="D355" s="164" t="n">
        <f aca="false">AVERAGE(B346:B355)</f>
        <v>20.259880952381</v>
      </c>
      <c r="E355" s="151" t="n">
        <f aca="false">AVERAGE(B336:B355)</f>
        <v>20.4422321428571</v>
      </c>
      <c r="F355" s="165" t="n">
        <f aca="false">AVERAGE(B306:B355)</f>
        <v>20.5052406084656</v>
      </c>
      <c r="G355" s="159" t="n">
        <f aca="false">MAX(AC355:AN355,BC355:BN355,CC355:CN355,DC355:DN355,EC355:EN355,FC355:FN355,GC355:GN355,HC355:HN355,IC355:IN355,JC355:JN355,KC355:KN355,LC355:LN355,MC355:MN355,NC355:NN355)</f>
        <v>31.1</v>
      </c>
      <c r="H355" s="161" t="n">
        <f aca="false">MEDIAN(AC355:AN355,BC355:BN355,CC355:CN355,DC355:DN355,EC355:EN355,FC355:FN355,GC355:GN355,HC355:HN355,IC355:IN355,JC355:JN355,KC355:KN355,LC355:LN355,MC355:MN355,NC355:NN355)</f>
        <v>19.7</v>
      </c>
      <c r="I355" s="157" t="n">
        <f aca="false">MIN(AC355:AN355,BC355:BN355,CC355:CN355,DC355:DN355,EC355:EN355,FC355:FN355,GC355:GN355,HC355:HN355,IC355:IN355,JC355:JN355,KC355:KN355,LC355:LN355,MC355:MN355,NC355:NN355)</f>
        <v>12</v>
      </c>
      <c r="J355" s="162" t="n">
        <f aca="false">(G355+I355)/2</f>
        <v>21.55</v>
      </c>
      <c r="AA355" s="1" t="n">
        <f aca="false">AA354+1</f>
        <v>31</v>
      </c>
      <c r="AB355" s="108" t="n">
        <v>1955</v>
      </c>
      <c r="AC355" s="109" t="n">
        <v>29.4</v>
      </c>
      <c r="AD355" s="109" t="n">
        <v>28.6</v>
      </c>
      <c r="AE355" s="109" t="n">
        <v>25.7</v>
      </c>
      <c r="AF355" s="109" t="n">
        <v>22.1</v>
      </c>
      <c r="AG355" s="109" t="n">
        <v>16.7</v>
      </c>
      <c r="AH355" s="109" t="n">
        <v>15.2</v>
      </c>
      <c r="AI355" s="109" t="n">
        <v>14.1</v>
      </c>
      <c r="AJ355" s="109" t="n">
        <v>16.3</v>
      </c>
      <c r="AK355" s="109" t="n">
        <v>19.4</v>
      </c>
      <c r="AL355" s="109" t="n">
        <v>20.8</v>
      </c>
      <c r="AM355" s="109" t="n">
        <v>21.6</v>
      </c>
      <c r="AN355" s="109" t="n">
        <v>24.3</v>
      </c>
      <c r="AO355" s="110" t="n">
        <f aca="false">SUM(AC355:AN355)/12</f>
        <v>21.1833333333333</v>
      </c>
      <c r="AQ355" s="113"/>
      <c r="AR355" s="119"/>
      <c r="AS355" s="109"/>
      <c r="AT355" s="109"/>
      <c r="AU355" s="109"/>
      <c r="AV355" s="109"/>
      <c r="AW355" s="109"/>
      <c r="AX355" s="109"/>
      <c r="AY355" s="109"/>
      <c r="AZ355" s="109"/>
      <c r="BA355" s="1" t="n">
        <f aca="false">BA354+1</f>
        <v>1955</v>
      </c>
      <c r="BB355" s="111" t="n">
        <v>1955</v>
      </c>
      <c r="BC355" s="109" t="n">
        <v>30</v>
      </c>
      <c r="BD355" s="109" t="n">
        <v>28.2</v>
      </c>
      <c r="BE355" s="109" t="n">
        <v>24.8</v>
      </c>
      <c r="BF355" s="109" t="n">
        <v>20.2</v>
      </c>
      <c r="BG355" s="109" t="n">
        <v>14.9</v>
      </c>
      <c r="BH355" s="109" t="n">
        <v>12.9</v>
      </c>
      <c r="BI355" s="109" t="n">
        <v>12</v>
      </c>
      <c r="BJ355" s="109" t="n">
        <v>14.8</v>
      </c>
      <c r="BK355" s="109" t="n">
        <v>17.9</v>
      </c>
      <c r="BL355" s="109" t="n">
        <v>19.4</v>
      </c>
      <c r="BM355" s="109" t="n">
        <v>21</v>
      </c>
      <c r="BN355" s="109" t="n">
        <v>24.5</v>
      </c>
      <c r="BO355" s="110" t="n">
        <f aca="false">SUM(BC355:BN355)/12</f>
        <v>20.05</v>
      </c>
      <c r="CA355" s="1" t="n">
        <f aca="false">CA354+1</f>
        <v>1955</v>
      </c>
      <c r="CB355" s="112" t="n">
        <v>1955</v>
      </c>
      <c r="CC355" s="109" t="n">
        <v>25.2</v>
      </c>
      <c r="CD355" s="109" t="n">
        <v>24.1</v>
      </c>
      <c r="CE355" s="109" t="n">
        <v>21.6</v>
      </c>
      <c r="CF355" s="109" t="n">
        <v>20</v>
      </c>
      <c r="CG355" s="109" t="n">
        <v>16.1</v>
      </c>
      <c r="CH355" s="109" t="n">
        <v>14.4</v>
      </c>
      <c r="CI355" s="109" t="n">
        <v>13.7</v>
      </c>
      <c r="CJ355" s="109" t="n">
        <v>15.1</v>
      </c>
      <c r="CK355" s="109" t="n">
        <v>16.8</v>
      </c>
      <c r="CL355" s="109" t="n">
        <v>19</v>
      </c>
      <c r="CM355" s="109" t="n">
        <v>19.8</v>
      </c>
      <c r="CN355" s="109" t="n">
        <v>21.3</v>
      </c>
      <c r="CO355" s="110" t="n">
        <f aca="false">SUM(CC355:CN355)/12</f>
        <v>18.925</v>
      </c>
      <c r="DA355" s="1" t="n">
        <f aca="false">DA354+1</f>
        <v>1955</v>
      </c>
      <c r="DB355" s="111" t="n">
        <v>1955</v>
      </c>
      <c r="DC355" s="109" t="n">
        <v>31.1</v>
      </c>
      <c r="DD355" s="109" t="n">
        <v>29.9</v>
      </c>
      <c r="DE355" s="109" t="n">
        <v>27.4</v>
      </c>
      <c r="DF355" s="109" t="n">
        <v>22.7</v>
      </c>
      <c r="DG355" s="109" t="n">
        <v>16.7</v>
      </c>
      <c r="DH355" s="109" t="n">
        <v>14.3</v>
      </c>
      <c r="DI355" s="109" t="n">
        <v>14.4</v>
      </c>
      <c r="DJ355" s="109" t="n">
        <v>16.5</v>
      </c>
      <c r="DK355" s="109" t="n">
        <v>19.9</v>
      </c>
      <c r="DL355" s="109" t="n">
        <v>21.9</v>
      </c>
      <c r="DM355" s="109" t="n">
        <v>23.1</v>
      </c>
      <c r="DN355" s="109" t="n">
        <v>26.6</v>
      </c>
      <c r="DO355" s="110" t="n">
        <f aca="false">SUM(DC355:DN355)/12</f>
        <v>22.0416666666667</v>
      </c>
      <c r="EA355" s="1" t="n">
        <f aca="false">EA354+1</f>
        <v>1955</v>
      </c>
      <c r="EB355" s="111" t="n">
        <v>1955</v>
      </c>
      <c r="EC355" s="109"/>
      <c r="ED355" s="109"/>
      <c r="EE355" s="109"/>
      <c r="EF355" s="109"/>
      <c r="EG355" s="109"/>
      <c r="EH355" s="109"/>
      <c r="EI355" s="109"/>
      <c r="EJ355" s="109"/>
      <c r="EK355" s="109"/>
      <c r="EL355" s="109"/>
      <c r="EM355" s="109"/>
      <c r="EN355" s="109"/>
      <c r="EO355" s="110"/>
      <c r="FA355" s="1" t="n">
        <f aca="false">FA354+1</f>
        <v>1955</v>
      </c>
      <c r="FB355" s="111" t="n">
        <v>1955</v>
      </c>
      <c r="FC355" s="109" t="n">
        <v>28.3</v>
      </c>
      <c r="FD355" s="109" t="n">
        <v>25.8</v>
      </c>
      <c r="FE355" s="109" t="n">
        <v>22.7</v>
      </c>
      <c r="FF355" s="109" t="n">
        <v>19.6</v>
      </c>
      <c r="FG355" s="109" t="n">
        <v>14.2</v>
      </c>
      <c r="FH355" s="109" t="n">
        <v>12.7</v>
      </c>
      <c r="FI355" s="109" t="n">
        <v>12</v>
      </c>
      <c r="FJ355" s="109" t="n">
        <v>14.3</v>
      </c>
      <c r="FK355" s="109" t="n">
        <v>17.6</v>
      </c>
      <c r="FL355" s="109" t="n">
        <v>18.5</v>
      </c>
      <c r="FM355" s="109" t="n">
        <v>19.3</v>
      </c>
      <c r="FN355" s="109" t="n">
        <v>22.5</v>
      </c>
      <c r="FO355" s="110" t="n">
        <f aca="false">SUM(FC355:FN355)/12</f>
        <v>18.9583333333333</v>
      </c>
      <c r="GA355" s="1" t="n">
        <f aca="false">GA354+1</f>
        <v>1955</v>
      </c>
      <c r="GB355" s="113" t="s">
        <v>114</v>
      </c>
      <c r="GC355" s="109" t="n">
        <v>25.9</v>
      </c>
      <c r="GD355" s="109" t="n">
        <v>24.4</v>
      </c>
      <c r="GE355" s="109" t="n">
        <v>23</v>
      </c>
      <c r="GF355" s="109" t="n">
        <v>19.2</v>
      </c>
      <c r="GG355" s="109" t="n">
        <v>14.7</v>
      </c>
      <c r="GH355" s="109" t="n">
        <v>13.1</v>
      </c>
      <c r="GI355" s="109" t="n">
        <v>12.9</v>
      </c>
      <c r="GJ355" s="109" t="n">
        <v>14</v>
      </c>
      <c r="GK355" s="109" t="n">
        <v>16.1</v>
      </c>
      <c r="GL355" s="109" t="n">
        <v>17.8</v>
      </c>
      <c r="GM355" s="109" t="n">
        <v>17.7</v>
      </c>
      <c r="GN355" s="109" t="n">
        <v>21.3</v>
      </c>
      <c r="GO355" s="110" t="n">
        <f aca="false">SUM(GC355:GN355)/12</f>
        <v>18.3416666666667</v>
      </c>
      <c r="HA355" s="1" t="n">
        <f aca="false">HA354+1</f>
        <v>1955</v>
      </c>
      <c r="HB355" s="113" t="s">
        <v>114</v>
      </c>
      <c r="HC355" s="109"/>
      <c r="HD355" s="109"/>
      <c r="HE355" s="109"/>
      <c r="HF355" s="109"/>
      <c r="HG355" s="109"/>
      <c r="HH355" s="109"/>
      <c r="HI355" s="109"/>
      <c r="HJ355" s="109"/>
      <c r="HK355" s="109"/>
      <c r="HL355" s="109"/>
      <c r="HM355" s="109"/>
      <c r="HN355" s="109"/>
      <c r="HO355" s="110"/>
      <c r="IA355" s="1" t="n">
        <f aca="false">IA354+1</f>
        <v>1955</v>
      </c>
      <c r="IB355" s="111" t="n">
        <v>1955</v>
      </c>
      <c r="IC355" s="109"/>
      <c r="ID355" s="109"/>
      <c r="IE355" s="109"/>
      <c r="IF355" s="109"/>
      <c r="IG355" s="109"/>
      <c r="IH355" s="109"/>
      <c r="II355" s="109"/>
      <c r="IJ355" s="109"/>
      <c r="IK355" s="109"/>
      <c r="IL355" s="109"/>
      <c r="IM355" s="109"/>
      <c r="IN355" s="109"/>
      <c r="IO355" s="110"/>
      <c r="JA355" s="1" t="n">
        <f aca="false">JA354+1</f>
        <v>1955</v>
      </c>
      <c r="JB355" s="113" t="s">
        <v>114</v>
      </c>
      <c r="JC355" s="109"/>
      <c r="JD355" s="109"/>
      <c r="JE355" s="109"/>
      <c r="JF355" s="109"/>
      <c r="JG355" s="109"/>
      <c r="JH355" s="109"/>
      <c r="JI355" s="109"/>
      <c r="JJ355" s="109"/>
      <c r="JK355" s="109"/>
      <c r="JL355" s="109"/>
      <c r="JM355" s="109"/>
      <c r="JN355" s="109"/>
      <c r="JO355" s="110"/>
      <c r="KA355" s="1" t="n">
        <f aca="false">KA354+1</f>
        <v>1955</v>
      </c>
      <c r="KB355" s="111" t="n">
        <v>1955</v>
      </c>
      <c r="KC355" s="119"/>
      <c r="KD355" s="109"/>
      <c r="KE355" s="109"/>
      <c r="KF355" s="109"/>
      <c r="KG355" s="109"/>
      <c r="KH355" s="109"/>
      <c r="KI355" s="109"/>
      <c r="KJ355" s="109"/>
      <c r="KK355" s="109"/>
      <c r="KL355" s="109"/>
      <c r="KM355" s="109"/>
      <c r="KN355" s="109"/>
      <c r="KO355" s="110"/>
      <c r="LA355" s="1" t="n">
        <f aca="false">LA354+1</f>
        <v>1955</v>
      </c>
      <c r="LB355" s="113" t="s">
        <v>114</v>
      </c>
      <c r="LC355" s="109"/>
      <c r="LD355" s="109"/>
      <c r="LE355" s="109"/>
      <c r="LF355" s="109"/>
      <c r="LG355" s="109"/>
      <c r="LH355" s="109"/>
      <c r="LI355" s="109"/>
      <c r="LJ355" s="109"/>
      <c r="LK355" s="109"/>
      <c r="LL355" s="109"/>
      <c r="LM355" s="109"/>
      <c r="LN355" s="109"/>
      <c r="LO355" s="110"/>
      <c r="MA355" s="1" t="n">
        <f aca="false">MA354+1</f>
        <v>1955</v>
      </c>
      <c r="MB355" s="111" t="n">
        <v>1955</v>
      </c>
      <c r="MC355" s="109" t="n">
        <v>29.1</v>
      </c>
      <c r="MD355" s="109" t="n">
        <v>26.7</v>
      </c>
      <c r="ME355" s="109" t="n">
        <v>23.8</v>
      </c>
      <c r="MF355" s="109" t="n">
        <v>21.5</v>
      </c>
      <c r="MG355" s="109" t="n">
        <v>16.2</v>
      </c>
      <c r="MH355" s="109" t="n">
        <v>14.7</v>
      </c>
      <c r="MI355" s="109" t="n">
        <v>14.4</v>
      </c>
      <c r="MJ355" s="109" t="n">
        <v>16.3</v>
      </c>
      <c r="MK355" s="109" t="n">
        <v>19.5</v>
      </c>
      <c r="ML355" s="109" t="n">
        <v>21.1</v>
      </c>
      <c r="MM355" s="109" t="n">
        <v>21.8</v>
      </c>
      <c r="MN355" s="109" t="n">
        <v>24.4</v>
      </c>
      <c r="MO355" s="110" t="n">
        <f aca="false">SUM(MC355:MN355)/12</f>
        <v>20.7916666666667</v>
      </c>
      <c r="NA355" s="1" t="n">
        <f aca="false">NA354+1</f>
        <v>1955</v>
      </c>
      <c r="NB355" s="113" t="s">
        <v>114</v>
      </c>
      <c r="NC355" s="109"/>
      <c r="ND355" s="109"/>
      <c r="NE355" s="109"/>
      <c r="NF355" s="109"/>
      <c r="NG355" s="109"/>
      <c r="NH355" s="109"/>
      <c r="NI355" s="109"/>
      <c r="NJ355" s="109"/>
      <c r="NK355" s="109"/>
      <c r="NL355" s="109"/>
      <c r="NM355" s="109"/>
      <c r="NN355" s="109"/>
      <c r="NO355" s="110"/>
      <c r="OA355" s="5"/>
    </row>
    <row r="356" customFormat="false" ht="12.75" hidden="false" customHeight="false" outlineLevel="0" collapsed="false">
      <c r="A356" s="150"/>
      <c r="B356" s="151" t="n">
        <f aca="false">AVERAGE(AO356,BO356,CO356,DO356,EO356,FO356,GO356,HO356,IO356,JO356,KO356,LO356,MO356,NO356)</f>
        <v>19.8119047619048</v>
      </c>
      <c r="C356" s="163" t="n">
        <f aca="false">AVERAGE(B352:B356)</f>
        <v>20.0554761904762</v>
      </c>
      <c r="D356" s="164" t="n">
        <f aca="false">AVERAGE(B347:B356)</f>
        <v>20.2579761904762</v>
      </c>
      <c r="E356" s="151" t="n">
        <f aca="false">AVERAGE(B337:B356)</f>
        <v>20.4088988095238</v>
      </c>
      <c r="F356" s="165" t="n">
        <f aca="false">AVERAGE(B307:B356)</f>
        <v>20.4803787037037</v>
      </c>
      <c r="G356" s="159" t="n">
        <f aca="false">MAX(AC356:AN356,BC356:BN356,CC356:CN356,DC356:DN356,EC356:EN356,FC356:FN356,GC356:GN356,HC356:HN356,IC356:IN356,JC356:JN356,KC356:KN356,LC356:LN356,MC356:MN356,NC356:NN356)</f>
        <v>33.4</v>
      </c>
      <c r="H356" s="161" t="n">
        <f aca="false">MEDIAN(AC356:AN356,BC356:BN356,CC356:CN356,DC356:DN356,EC356:EN356,FC356:FN356,GC356:GN356,HC356:HN356,IC356:IN356,JC356:JN356,KC356:KN356,LC356:LN356,MC356:MN356,NC356:NN356)</f>
        <v>18.7</v>
      </c>
      <c r="I356" s="157" t="n">
        <f aca="false">MIN(AC356:AN356,BC356:BN356,CC356:CN356,DC356:DN356,EC356:EN356,FC356:FN356,GC356:GN356,HC356:HN356,IC356:IN356,JC356:JN356,KC356:KN356,LC356:LN356,MC356:MN356,NC356:NN356)</f>
        <v>12</v>
      </c>
      <c r="J356" s="162" t="n">
        <f aca="false">(G356+I356)/2</f>
        <v>22.7</v>
      </c>
      <c r="AA356" s="1" t="n">
        <f aca="false">AA355+1</f>
        <v>32</v>
      </c>
      <c r="AB356" s="108" t="n">
        <v>1956</v>
      </c>
      <c r="AC356" s="109" t="n">
        <v>26.6</v>
      </c>
      <c r="AD356" s="109" t="n">
        <v>31</v>
      </c>
      <c r="AE356" s="109" t="n">
        <v>26.7</v>
      </c>
      <c r="AF356" s="109" t="n">
        <v>21.6</v>
      </c>
      <c r="AG356" s="109" t="n">
        <v>18.4</v>
      </c>
      <c r="AH356" s="109" t="n">
        <v>14.2</v>
      </c>
      <c r="AI356" s="109" t="n">
        <v>14.1</v>
      </c>
      <c r="AJ356" s="109" t="n">
        <v>14.4</v>
      </c>
      <c r="AK356" s="109" t="n">
        <v>16.6</v>
      </c>
      <c r="AL356" s="109" t="n">
        <v>18.8</v>
      </c>
      <c r="AM356" s="109" t="n">
        <v>22.1</v>
      </c>
      <c r="AN356" s="109" t="n">
        <v>23.2</v>
      </c>
      <c r="AO356" s="110" t="n">
        <f aca="false">SUM(AC356:AN356)/12</f>
        <v>20.6416666666667</v>
      </c>
      <c r="AQ356" s="113"/>
      <c r="AR356" s="109"/>
      <c r="AS356" s="109"/>
      <c r="AT356" s="109"/>
      <c r="AU356" s="109"/>
      <c r="AV356" s="109"/>
      <c r="AW356" s="109"/>
      <c r="AX356" s="109"/>
      <c r="AY356" s="109"/>
      <c r="AZ356" s="109"/>
      <c r="BA356" s="1" t="n">
        <f aca="false">BA355+1</f>
        <v>1956</v>
      </c>
      <c r="BB356" s="111" t="n">
        <v>1956</v>
      </c>
      <c r="BC356" s="109" t="n">
        <v>26.9</v>
      </c>
      <c r="BD356" s="109" t="n">
        <v>30.9</v>
      </c>
      <c r="BE356" s="109" t="n">
        <v>26.1</v>
      </c>
      <c r="BF356" s="109" t="n">
        <v>20.2</v>
      </c>
      <c r="BG356" s="109" t="n">
        <v>16.5</v>
      </c>
      <c r="BH356" s="109" t="n">
        <v>12.4</v>
      </c>
      <c r="BI356" s="109" t="n">
        <v>12.2</v>
      </c>
      <c r="BJ356" s="109" t="n">
        <v>12.7</v>
      </c>
      <c r="BK356" s="109" t="n">
        <v>14.8</v>
      </c>
      <c r="BL356" s="109" t="n">
        <v>16.8</v>
      </c>
      <c r="BM356" s="109" t="n">
        <v>21.6</v>
      </c>
      <c r="BN356" s="109" t="n">
        <v>24.3</v>
      </c>
      <c r="BO356" s="110" t="n">
        <f aca="false">SUM(BC356:BN356)/12</f>
        <v>19.6166666666667</v>
      </c>
      <c r="CA356" s="1" t="n">
        <f aca="false">CA355+1</f>
        <v>1956</v>
      </c>
      <c r="CB356" s="112" t="n">
        <v>1956</v>
      </c>
      <c r="CC356" s="109" t="n">
        <v>22.9</v>
      </c>
      <c r="CD356" s="109" t="n">
        <v>25.6</v>
      </c>
      <c r="CE356" s="109" t="n">
        <v>23.3</v>
      </c>
      <c r="CF356" s="109" t="n">
        <v>20.6</v>
      </c>
      <c r="CG356" s="109" t="n">
        <v>17.8</v>
      </c>
      <c r="CH356" s="109" t="n">
        <v>14.7</v>
      </c>
      <c r="CI356" s="109" t="n">
        <v>14.3</v>
      </c>
      <c r="CJ356" s="109" t="n">
        <v>14.3</v>
      </c>
      <c r="CK356" s="109" t="n">
        <v>15.2</v>
      </c>
      <c r="CL356" s="109" t="n">
        <v>16.5</v>
      </c>
      <c r="CM356" s="109" t="n">
        <v>19.2</v>
      </c>
      <c r="CN356" s="109" t="n">
        <v>21.4</v>
      </c>
      <c r="CO356" s="110" t="n">
        <f aca="false">SUM(CC356:CN356)/12</f>
        <v>18.8166666666667</v>
      </c>
      <c r="DA356" s="1" t="n">
        <f aca="false">DA355+1</f>
        <v>1956</v>
      </c>
      <c r="DB356" s="111" t="n">
        <v>1956</v>
      </c>
      <c r="DC356" s="109" t="n">
        <v>29.3</v>
      </c>
      <c r="DD356" s="109" t="n">
        <v>33.4</v>
      </c>
      <c r="DE356" s="109" t="n">
        <v>27.9</v>
      </c>
      <c r="DF356" s="109" t="n">
        <v>21.4</v>
      </c>
      <c r="DG356" s="109" t="n">
        <v>17.6</v>
      </c>
      <c r="DH356" s="109" t="n">
        <v>14.1</v>
      </c>
      <c r="DI356" s="109" t="n">
        <v>14.7</v>
      </c>
      <c r="DJ356" s="109" t="n">
        <v>15.5</v>
      </c>
      <c r="DK356" s="109" t="n">
        <v>17.9</v>
      </c>
      <c r="DL356" s="109" t="n">
        <v>20.8</v>
      </c>
      <c r="DM356" s="109" t="n">
        <v>24.4</v>
      </c>
      <c r="DN356" s="109" t="n">
        <v>27.4</v>
      </c>
      <c r="DO356" s="110" t="n">
        <f aca="false">SUM(DC356:DN356)/12</f>
        <v>22.0333333333333</v>
      </c>
      <c r="EA356" s="1" t="n">
        <f aca="false">EA355+1</f>
        <v>1956</v>
      </c>
      <c r="EB356" s="111" t="n">
        <v>1956</v>
      </c>
      <c r="EC356" s="109"/>
      <c r="ED356" s="109"/>
      <c r="EE356" s="109"/>
      <c r="EF356" s="109"/>
      <c r="EG356" s="109"/>
      <c r="EH356" s="109"/>
      <c r="EI356" s="109"/>
      <c r="EJ356" s="109"/>
      <c r="EK356" s="109"/>
      <c r="EL356" s="109"/>
      <c r="EM356" s="109"/>
      <c r="EN356" s="109"/>
      <c r="EO356" s="110"/>
      <c r="FA356" s="1" t="n">
        <f aca="false">FA355+1</f>
        <v>1956</v>
      </c>
      <c r="FB356" s="111" t="n">
        <v>1956</v>
      </c>
      <c r="FC356" s="109" t="n">
        <v>25.7</v>
      </c>
      <c r="FD356" s="109" t="n">
        <v>29.4</v>
      </c>
      <c r="FE356" s="109" t="n">
        <v>25.6</v>
      </c>
      <c r="FF356" s="109" t="n">
        <v>19.9</v>
      </c>
      <c r="FG356" s="109" t="n">
        <v>16.2</v>
      </c>
      <c r="FH356" s="109" t="n">
        <v>12</v>
      </c>
      <c r="FI356" s="109" t="n">
        <v>12</v>
      </c>
      <c r="FJ356" s="109" t="n">
        <v>12.3</v>
      </c>
      <c r="FK356" s="109" t="n">
        <v>14.8</v>
      </c>
      <c r="FL356" s="109" t="n">
        <v>16.6</v>
      </c>
      <c r="FM356" s="109" t="n">
        <v>19.7</v>
      </c>
      <c r="FN356" s="109" t="n">
        <v>22.5</v>
      </c>
      <c r="FO356" s="110" t="n">
        <f aca="false">SUM(FC356:FN356)/12</f>
        <v>18.8916666666667</v>
      </c>
      <c r="GA356" s="1" t="n">
        <f aca="false">GA355+1</f>
        <v>1956</v>
      </c>
      <c r="GB356" s="113" t="s">
        <v>115</v>
      </c>
      <c r="GC356" s="109" t="n">
        <v>23.5</v>
      </c>
      <c r="GD356" s="109" t="n">
        <v>28.9</v>
      </c>
      <c r="GE356" s="109" t="n">
        <v>24.9</v>
      </c>
      <c r="GF356" s="109" t="n">
        <v>18.6</v>
      </c>
      <c r="GG356" s="109" t="n">
        <v>15.6</v>
      </c>
      <c r="GH356" s="109" t="n">
        <v>12.8</v>
      </c>
      <c r="GI356" s="109" t="n">
        <v>12.9</v>
      </c>
      <c r="GJ356" s="109" t="n">
        <v>13</v>
      </c>
      <c r="GK356" s="109" t="n">
        <v>14.9</v>
      </c>
      <c r="GL356" s="109" t="n">
        <v>15.5</v>
      </c>
      <c r="GM356" s="109" t="n">
        <v>17.6</v>
      </c>
      <c r="GN356" s="109" t="n">
        <v>19.4</v>
      </c>
      <c r="GO356" s="110" t="n">
        <f aca="false">SUM(GC356:GN356)/12</f>
        <v>18.1333333333333</v>
      </c>
      <c r="HA356" s="1" t="n">
        <f aca="false">HA355+1</f>
        <v>1956</v>
      </c>
      <c r="HB356" s="113" t="s">
        <v>115</v>
      </c>
      <c r="HC356" s="109"/>
      <c r="HD356" s="109"/>
      <c r="HE356" s="109"/>
      <c r="HF356" s="109"/>
      <c r="HG356" s="109"/>
      <c r="HH356" s="109"/>
      <c r="HI356" s="109"/>
      <c r="HJ356" s="109"/>
      <c r="HK356" s="109"/>
      <c r="HL356" s="109"/>
      <c r="HM356" s="109"/>
      <c r="HN356" s="109"/>
      <c r="HO356" s="110"/>
      <c r="IA356" s="1" t="n">
        <f aca="false">IA355+1</f>
        <v>1956</v>
      </c>
      <c r="IB356" s="111" t="n">
        <v>1956</v>
      </c>
      <c r="IC356" s="109"/>
      <c r="ID356" s="109"/>
      <c r="IE356" s="109"/>
      <c r="IF356" s="109"/>
      <c r="IG356" s="109"/>
      <c r="IH356" s="109"/>
      <c r="II356" s="109"/>
      <c r="IJ356" s="109"/>
      <c r="IK356" s="109"/>
      <c r="IL356" s="109"/>
      <c r="IM356" s="109"/>
      <c r="IN356" s="109"/>
      <c r="IO356" s="110"/>
      <c r="JA356" s="1" t="n">
        <f aca="false">JA355+1</f>
        <v>1956</v>
      </c>
      <c r="JB356" s="113" t="s">
        <v>115</v>
      </c>
      <c r="JC356" s="109"/>
      <c r="JD356" s="109"/>
      <c r="JE356" s="109"/>
      <c r="JF356" s="109"/>
      <c r="JG356" s="109"/>
      <c r="JH356" s="109"/>
      <c r="JI356" s="109"/>
      <c r="JJ356" s="109"/>
      <c r="JK356" s="109"/>
      <c r="JL356" s="109"/>
      <c r="JM356" s="109"/>
      <c r="JN356" s="109"/>
      <c r="JO356" s="110"/>
      <c r="KA356" s="1" t="n">
        <f aca="false">KA355+1</f>
        <v>1956</v>
      </c>
      <c r="KB356" s="111" t="n">
        <v>1956</v>
      </c>
      <c r="KC356" s="109"/>
      <c r="KD356" s="109"/>
      <c r="KE356" s="109"/>
      <c r="KF356" s="109"/>
      <c r="KG356" s="109"/>
      <c r="KH356" s="109"/>
      <c r="KI356" s="109"/>
      <c r="KJ356" s="109"/>
      <c r="KK356" s="109"/>
      <c r="KL356" s="109"/>
      <c r="KM356" s="109"/>
      <c r="KN356" s="109"/>
      <c r="KO356" s="110"/>
      <c r="LA356" s="1" t="n">
        <f aca="false">LA355+1</f>
        <v>1956</v>
      </c>
      <c r="LB356" s="113" t="s">
        <v>115</v>
      </c>
      <c r="LC356" s="120"/>
      <c r="LD356" s="109"/>
      <c r="LE356" s="109"/>
      <c r="LF356" s="109"/>
      <c r="LG356" s="109"/>
      <c r="LH356" s="109"/>
      <c r="LI356" s="109"/>
      <c r="LJ356" s="109"/>
      <c r="LK356" s="109"/>
      <c r="LL356" s="109"/>
      <c r="LM356" s="109"/>
      <c r="LN356" s="109"/>
      <c r="LO356" s="110"/>
      <c r="MA356" s="1" t="n">
        <f aca="false">MA355+1</f>
        <v>1956</v>
      </c>
      <c r="MB356" s="111" t="n">
        <v>1956</v>
      </c>
      <c r="MC356" s="109" t="n">
        <v>25.7</v>
      </c>
      <c r="MD356" s="109" t="n">
        <v>29.8</v>
      </c>
      <c r="ME356" s="109" t="n">
        <v>26.5</v>
      </c>
      <c r="MF356" s="109" t="n">
        <v>21.8</v>
      </c>
      <c r="MG356" s="109" t="n">
        <v>18.4</v>
      </c>
      <c r="MH356" s="109" t="n">
        <v>14.6</v>
      </c>
      <c r="MI356" s="109" t="n">
        <v>14.2</v>
      </c>
      <c r="MJ356" s="109" t="n">
        <v>14.8</v>
      </c>
      <c r="MK356" s="109" t="n">
        <v>16.9</v>
      </c>
      <c r="ML356" s="109" t="n">
        <v>18.1</v>
      </c>
      <c r="MM356" s="109" t="n">
        <v>21.9</v>
      </c>
      <c r="MN356" s="109" t="n">
        <v>23.9</v>
      </c>
      <c r="MO356" s="110" t="n">
        <f aca="false">SUM(MC356:MN356)/12</f>
        <v>20.55</v>
      </c>
      <c r="NA356" s="1" t="n">
        <f aca="false">NA355+1</f>
        <v>1956</v>
      </c>
      <c r="NB356" s="113" t="s">
        <v>115</v>
      </c>
      <c r="NC356" s="109"/>
      <c r="ND356" s="109"/>
      <c r="NE356" s="109"/>
      <c r="NF356" s="109"/>
      <c r="NG356" s="109"/>
      <c r="NH356" s="109"/>
      <c r="NI356" s="109"/>
      <c r="NJ356" s="109"/>
      <c r="NK356" s="109"/>
      <c r="NL356" s="109"/>
      <c r="NM356" s="109"/>
      <c r="NN356" s="109"/>
      <c r="NO356" s="110"/>
      <c r="OA356" s="5"/>
    </row>
    <row r="357" customFormat="false" ht="12.75" hidden="false" customHeight="false" outlineLevel="0" collapsed="false">
      <c r="A357" s="150"/>
      <c r="B357" s="151" t="n">
        <f aca="false">AVERAGE(AO357,BO357,CO357,DO357,EO357,FO357,GO357,HO357,IO357,JO357,KO357,LO357,MO357,NO357)</f>
        <v>20.9976190476191</v>
      </c>
      <c r="C357" s="163" t="n">
        <f aca="false">AVERAGE(B353:B357)</f>
        <v>20.3166666666667</v>
      </c>
      <c r="D357" s="164" t="n">
        <f aca="false">AVERAGE(B348:B357)</f>
        <v>20.2939285714286</v>
      </c>
      <c r="E357" s="151" t="n">
        <f aca="false">AVERAGE(B338:B357)</f>
        <v>20.4233630952381</v>
      </c>
      <c r="F357" s="165" t="n">
        <f aca="false">AVERAGE(B308:B357)</f>
        <v>20.4956644179894</v>
      </c>
      <c r="G357" s="159" t="n">
        <f aca="false">MAX(AC357:AN357,BC357:BN357,CC357:CN357,DC357:DN357,EC357:EN357,FC357:FN357,GC357:GN357,HC357:HN357,IC357:IN357,JC357:JN357,KC357:KN357,LC357:LN357,MC357:MN357,NC357:NN357)</f>
        <v>31.2</v>
      </c>
      <c r="H357" s="161" t="n">
        <f aca="false">MEDIAN(AC357:AN357,BC357:BN357,CC357:CN357,DC357:DN357,EC357:EN357,FC357:FN357,GC357:GN357,HC357:HN357,IC357:IN357,JC357:JN357,KC357:KN357,LC357:LN357,MC357:MN357,NC357:NN357)</f>
        <v>20.6</v>
      </c>
      <c r="I357" s="157" t="n">
        <f aca="false">MIN(AC357:AN357,BC357:BN357,CC357:CN357,DC357:DN357,EC357:EN357,FC357:FN357,GC357:GN357,HC357:HN357,IC357:IN357,JC357:JN357,KC357:KN357,LC357:LN357,MC357:MN357,NC357:NN357)</f>
        <v>11.8</v>
      </c>
      <c r="J357" s="162" t="n">
        <f aca="false">(G357+I357)/2</f>
        <v>21.5</v>
      </c>
      <c r="AA357" s="1" t="n">
        <f aca="false">AA356+1</f>
        <v>33</v>
      </c>
      <c r="AB357" s="108" t="n">
        <v>1957</v>
      </c>
      <c r="AC357" s="109" t="n">
        <v>28.1</v>
      </c>
      <c r="AD357" s="109" t="n">
        <v>27.7</v>
      </c>
      <c r="AE357" s="109" t="n">
        <v>24.9</v>
      </c>
      <c r="AF357" s="109" t="n">
        <v>21.5</v>
      </c>
      <c r="AG357" s="109" t="n">
        <v>18.9</v>
      </c>
      <c r="AH357" s="109" t="n">
        <v>20.4</v>
      </c>
      <c r="AI357" s="109" t="n">
        <v>14</v>
      </c>
      <c r="AJ357" s="109" t="n">
        <v>16</v>
      </c>
      <c r="AK357" s="109" t="n">
        <v>17.6</v>
      </c>
      <c r="AL357" s="109" t="n">
        <v>21.2</v>
      </c>
      <c r="AM357" s="109" t="n">
        <v>23.3</v>
      </c>
      <c r="AN357" s="109" t="n">
        <v>27.3</v>
      </c>
      <c r="AO357" s="110" t="n">
        <f aca="false">SUM(AC357:AN357)/12</f>
        <v>21.7416666666667</v>
      </c>
      <c r="AQ357" s="113"/>
      <c r="AR357" s="109"/>
      <c r="AS357" s="109"/>
      <c r="AT357" s="109"/>
      <c r="AU357" s="109"/>
      <c r="AV357" s="109"/>
      <c r="AW357" s="109"/>
      <c r="AX357" s="109"/>
      <c r="AY357" s="109"/>
      <c r="AZ357" s="109"/>
      <c r="BA357" s="1" t="n">
        <f aca="false">BA356+1</f>
        <v>1957</v>
      </c>
      <c r="BB357" s="113" t="s">
        <v>116</v>
      </c>
      <c r="BC357" s="109" t="n">
        <v>28.7</v>
      </c>
      <c r="BD357" s="109" t="n">
        <v>28.1</v>
      </c>
      <c r="BE357" s="109" t="n">
        <v>24.3</v>
      </c>
      <c r="BF357" s="109" t="n">
        <v>20.6</v>
      </c>
      <c r="BG357" s="109" t="n">
        <v>18.1</v>
      </c>
      <c r="BH357" s="109" t="n">
        <v>19</v>
      </c>
      <c r="BI357" s="109" t="n">
        <v>12.3</v>
      </c>
      <c r="BJ357" s="109" t="n">
        <v>14.6</v>
      </c>
      <c r="BK357" s="109" t="n">
        <v>16.5</v>
      </c>
      <c r="BL357" s="109" t="n">
        <v>21</v>
      </c>
      <c r="BM357" s="109" t="n">
        <v>23.7</v>
      </c>
      <c r="BN357" s="109" t="n">
        <v>28</v>
      </c>
      <c r="BO357" s="110" t="n">
        <f aca="false">SUM(BC357:BN357)/12</f>
        <v>21.2416666666667</v>
      </c>
      <c r="CA357" s="1" t="n">
        <f aca="false">CA356+1</f>
        <v>1957</v>
      </c>
      <c r="CB357" s="112" t="n">
        <v>1957</v>
      </c>
      <c r="CC357" s="109" t="n">
        <v>23.7</v>
      </c>
      <c r="CD357" s="109" t="n">
        <v>23.2</v>
      </c>
      <c r="CE357" s="109" t="n">
        <v>22.1</v>
      </c>
      <c r="CF357" s="109" t="n">
        <v>19.9</v>
      </c>
      <c r="CG357" s="109" t="n">
        <v>17.8</v>
      </c>
      <c r="CH357" s="109" t="n">
        <v>17.7</v>
      </c>
      <c r="CI357" s="109" t="n">
        <v>14</v>
      </c>
      <c r="CJ357" s="109" t="n">
        <v>15</v>
      </c>
      <c r="CK357" s="109" t="n">
        <v>16.1</v>
      </c>
      <c r="CL357" s="109" t="n">
        <v>18.8</v>
      </c>
      <c r="CM357" s="109" t="n">
        <v>21.1</v>
      </c>
      <c r="CN357" s="109" t="n">
        <v>23.4</v>
      </c>
      <c r="CO357" s="110" t="n">
        <f aca="false">SUM(CC357:CN357)/12</f>
        <v>19.4</v>
      </c>
      <c r="DA357" s="1" t="n">
        <f aca="false">DA356+1</f>
        <v>1957</v>
      </c>
      <c r="DB357" s="113" t="s">
        <v>116</v>
      </c>
      <c r="DC357" s="109" t="n">
        <v>31.2</v>
      </c>
      <c r="DD357" s="109" t="n">
        <v>30.3</v>
      </c>
      <c r="DE357" s="109" t="n">
        <v>27.5</v>
      </c>
      <c r="DF357" s="109" t="n">
        <v>23.3</v>
      </c>
      <c r="DG357" s="109" t="n">
        <v>20.6</v>
      </c>
      <c r="DH357" s="109" t="n">
        <v>20.5</v>
      </c>
      <c r="DI357" s="109" t="n">
        <v>15.1</v>
      </c>
      <c r="DJ357" s="109" t="n">
        <v>17.3</v>
      </c>
      <c r="DK357" s="109" t="n">
        <v>20.4</v>
      </c>
      <c r="DL357" s="109" t="n">
        <v>24</v>
      </c>
      <c r="DM357" s="109" t="n">
        <v>25.9</v>
      </c>
      <c r="DN357" s="109" t="n">
        <v>30.2</v>
      </c>
      <c r="DO357" s="110" t="n">
        <f aca="false">SUM(DC357:DN357)/12</f>
        <v>23.8583333333333</v>
      </c>
      <c r="EA357" s="1" t="n">
        <f aca="false">EA356+1</f>
        <v>1957</v>
      </c>
      <c r="EB357" s="111" t="n">
        <v>1957</v>
      </c>
      <c r="EC357" s="109"/>
      <c r="ED357" s="109"/>
      <c r="EE357" s="109"/>
      <c r="EF357" s="109"/>
      <c r="EG357" s="109"/>
      <c r="EH357" s="109"/>
      <c r="EI357" s="109"/>
      <c r="EJ357" s="109"/>
      <c r="EK357" s="109"/>
      <c r="EL357" s="109"/>
      <c r="EM357" s="109"/>
      <c r="EN357" s="109"/>
      <c r="EO357" s="110"/>
      <c r="FA357" s="1" t="n">
        <f aca="false">FA356+1</f>
        <v>1957</v>
      </c>
      <c r="FB357" s="113" t="s">
        <v>116</v>
      </c>
      <c r="FC357" s="109" t="n">
        <v>27.2</v>
      </c>
      <c r="FD357" s="109" t="n">
        <v>26.6</v>
      </c>
      <c r="FE357" s="109" t="n">
        <v>23.7</v>
      </c>
      <c r="FF357" s="109" t="n">
        <v>19.6</v>
      </c>
      <c r="FG357" s="109" t="n">
        <v>17.1</v>
      </c>
      <c r="FH357" s="109" t="n">
        <v>18.3</v>
      </c>
      <c r="FI357" s="109" t="n">
        <v>11.8</v>
      </c>
      <c r="FJ357" s="109" t="n">
        <v>14.1</v>
      </c>
      <c r="FK357" s="109" t="n">
        <v>15.5</v>
      </c>
      <c r="FL357" s="109" t="n">
        <v>19.2</v>
      </c>
      <c r="FM357" s="109" t="n">
        <v>21.8</v>
      </c>
      <c r="FN357" s="109" t="n">
        <v>26.6</v>
      </c>
      <c r="FO357" s="110" t="n">
        <f aca="false">SUM(FC357:FN357)/12</f>
        <v>20.125</v>
      </c>
      <c r="GA357" s="1" t="n">
        <f aca="false">GA356+1</f>
        <v>1957</v>
      </c>
      <c r="GB357" s="113" t="s">
        <v>116</v>
      </c>
      <c r="GC357" s="109" t="n">
        <v>23.8</v>
      </c>
      <c r="GD357" s="109" t="n">
        <v>24.6</v>
      </c>
      <c r="GE357" s="109" t="n">
        <v>21.8</v>
      </c>
      <c r="GF357" s="109" t="n">
        <v>18.6</v>
      </c>
      <c r="GG357" s="109" t="n">
        <v>15.5</v>
      </c>
      <c r="GH357" s="109" t="n">
        <v>16.6</v>
      </c>
      <c r="GI357" s="109" t="n">
        <v>12.5</v>
      </c>
      <c r="GJ357" s="109" t="n">
        <v>14.6</v>
      </c>
      <c r="GK357" s="109" t="n">
        <v>15.2</v>
      </c>
      <c r="GL357" s="109" t="n">
        <v>16.9</v>
      </c>
      <c r="GM357" s="109" t="n">
        <v>18.3</v>
      </c>
      <c r="GN357" s="109" t="n">
        <v>22.6</v>
      </c>
      <c r="GO357" s="110" t="n">
        <f aca="false">SUM(GC357:GN357)/12</f>
        <v>18.4166666666667</v>
      </c>
      <c r="HA357" s="1" t="n">
        <f aca="false">HA356+1</f>
        <v>1957</v>
      </c>
      <c r="HB357" s="113" t="s">
        <v>116</v>
      </c>
      <c r="HC357" s="109"/>
      <c r="HD357" s="109"/>
      <c r="HE357" s="109"/>
      <c r="HF357" s="109"/>
      <c r="HG357" s="109"/>
      <c r="HH357" s="109"/>
      <c r="HI357" s="109"/>
      <c r="HJ357" s="109"/>
      <c r="HK357" s="109"/>
      <c r="HL357" s="109"/>
      <c r="HM357" s="109"/>
      <c r="HN357" s="109"/>
      <c r="HO357" s="110"/>
      <c r="IA357" s="1" t="n">
        <f aca="false">IA356+1</f>
        <v>1957</v>
      </c>
      <c r="IB357" s="113" t="s">
        <v>116</v>
      </c>
      <c r="IC357" s="109"/>
      <c r="ID357" s="109"/>
      <c r="IE357" s="109"/>
      <c r="IF357" s="109"/>
      <c r="IG357" s="109"/>
      <c r="IH357" s="109"/>
      <c r="II357" s="109"/>
      <c r="IJ357" s="109"/>
      <c r="IK357" s="109"/>
      <c r="IL357" s="109"/>
      <c r="IM357" s="109"/>
      <c r="IN357" s="109"/>
      <c r="IO357" s="110"/>
      <c r="JA357" s="1" t="n">
        <f aca="false">JA356+1</f>
        <v>1957</v>
      </c>
      <c r="JB357" s="113" t="s">
        <v>116</v>
      </c>
      <c r="JC357" s="109"/>
      <c r="JD357" s="109"/>
      <c r="JE357" s="109"/>
      <c r="JF357" s="109"/>
      <c r="JG357" s="109"/>
      <c r="JH357" s="109"/>
      <c r="JI357" s="109"/>
      <c r="JJ357" s="120"/>
      <c r="JK357" s="109"/>
      <c r="JL357" s="109"/>
      <c r="JM357" s="109"/>
      <c r="JN357" s="109"/>
      <c r="JO357" s="110"/>
      <c r="KA357" s="1" t="n">
        <f aca="false">KA356+1</f>
        <v>1957</v>
      </c>
      <c r="KB357" s="111" t="n">
        <v>1957</v>
      </c>
      <c r="KC357" s="109"/>
      <c r="KD357" s="109"/>
      <c r="KE357" s="109"/>
      <c r="KF357" s="109"/>
      <c r="KG357" s="109"/>
      <c r="KH357" s="109"/>
      <c r="KI357" s="109"/>
      <c r="KJ357" s="109"/>
      <c r="KK357" s="109"/>
      <c r="KL357" s="109"/>
      <c r="KM357" s="109"/>
      <c r="KN357" s="109"/>
      <c r="KO357" s="110"/>
      <c r="LA357" s="1" t="n">
        <f aca="false">LA356+1</f>
        <v>1957</v>
      </c>
      <c r="LB357" s="113" t="s">
        <v>116</v>
      </c>
      <c r="LC357" s="109"/>
      <c r="LD357" s="109"/>
      <c r="LE357" s="109"/>
      <c r="LF357" s="109"/>
      <c r="LG357" s="109"/>
      <c r="LH357" s="109"/>
      <c r="LI357" s="109"/>
      <c r="LJ357" s="109"/>
      <c r="LK357" s="109"/>
      <c r="LL357" s="109"/>
      <c r="LM357" s="109"/>
      <c r="LN357" s="109"/>
      <c r="LO357" s="110"/>
      <c r="MA357" s="1" t="n">
        <f aca="false">MA356+1</f>
        <v>1957</v>
      </c>
      <c r="MB357" s="113" t="s">
        <v>116</v>
      </c>
      <c r="MC357" s="109" t="n">
        <v>28.2</v>
      </c>
      <c r="MD357" s="109" t="n">
        <v>28.1</v>
      </c>
      <c r="ME357" s="109" t="n">
        <v>25.5</v>
      </c>
      <c r="MF357" s="109" t="n">
        <v>22</v>
      </c>
      <c r="MG357" s="109" t="n">
        <v>19.7</v>
      </c>
      <c r="MH357" s="109" t="n">
        <v>20.5</v>
      </c>
      <c r="MI357" s="109" t="n">
        <v>14.1</v>
      </c>
      <c r="MJ357" s="109" t="n">
        <v>16.7</v>
      </c>
      <c r="MK357" s="109" t="n">
        <v>18.5</v>
      </c>
      <c r="ML357" s="109" t="n">
        <v>21.5</v>
      </c>
      <c r="MM357" s="109" t="n">
        <v>23.8</v>
      </c>
      <c r="MN357" s="109" t="n">
        <v>27.8</v>
      </c>
      <c r="MO357" s="110" t="n">
        <f aca="false">SUM(MC357:MN357)/12</f>
        <v>22.2</v>
      </c>
      <c r="NA357" s="1" t="n">
        <f aca="false">NA356+1</f>
        <v>1957</v>
      </c>
      <c r="NB357" s="112" t="s">
        <v>116</v>
      </c>
      <c r="NC357" s="109"/>
      <c r="ND357" s="109"/>
      <c r="NE357" s="109"/>
      <c r="NF357" s="109"/>
      <c r="NG357" s="109"/>
      <c r="NH357" s="109"/>
      <c r="NI357" s="109"/>
      <c r="NJ357" s="109"/>
      <c r="NK357" s="109"/>
      <c r="NL357" s="109"/>
      <c r="NM357" s="109"/>
      <c r="NN357" s="109"/>
      <c r="NO357" s="110"/>
      <c r="OA357" s="5"/>
    </row>
    <row r="358" customFormat="false" ht="12.75" hidden="false" customHeight="false" outlineLevel="0" collapsed="false">
      <c r="A358" s="150"/>
      <c r="B358" s="151" t="n">
        <f aca="false">AVERAGE(AO358,BO358,CO358,DO358,EO358,FO358,GO358,HO358,IO358,JO358,KO358,LO358,MO358,NO358)</f>
        <v>19.9488095238095</v>
      </c>
      <c r="C358" s="163" t="n">
        <f aca="false">AVERAGE(B354:B358)</f>
        <v>20.2033333333333</v>
      </c>
      <c r="D358" s="164" t="n">
        <f aca="false">AVERAGE(B349:B358)</f>
        <v>20.2779761904762</v>
      </c>
      <c r="E358" s="151" t="n">
        <f aca="false">AVERAGE(B339:B358)</f>
        <v>20.3693154761905</v>
      </c>
      <c r="F358" s="165" t="n">
        <f aca="false">AVERAGE(B309:B358)</f>
        <v>20.4752072751323</v>
      </c>
      <c r="G358" s="159" t="n">
        <f aca="false">MAX(AC358:AN358,BC358:BN358,CC358:CN358,DC358:DN358,EC358:EN358,FC358:FN358,GC358:GN358,HC358:HN358,IC358:IN358,JC358:JN358,KC358:KN358,LC358:LN358,MC358:MN358,NC358:NN358)</f>
        <v>30.6</v>
      </c>
      <c r="H358" s="161" t="n">
        <f aca="false">MEDIAN(AC358:AN358,BC358:BN358,CC358:CN358,DC358:DN358,EC358:EN358,FC358:FN358,GC358:GN358,HC358:HN358,IC358:IN358,JC358:JN358,KC358:KN358,LC358:LN358,MC358:MN358,NC358:NN358)</f>
        <v>20.05</v>
      </c>
      <c r="I358" s="157" t="n">
        <f aca="false">MIN(AC358:AN358,BC358:BN358,CC358:CN358,DC358:DN358,EC358:EN358,FC358:FN358,GC358:GN358,HC358:HN358,IC358:IN358,JC358:JN358,KC358:KN358,LC358:LN358,MC358:MN358,NC358:NN358)</f>
        <v>12</v>
      </c>
      <c r="J358" s="162" t="n">
        <f aca="false">(G358+I358)/2</f>
        <v>21.3</v>
      </c>
      <c r="AA358" s="1" t="n">
        <f aca="false">AA357+1</f>
        <v>34</v>
      </c>
      <c r="AB358" s="108" t="n">
        <v>1958</v>
      </c>
      <c r="AC358" s="109" t="n">
        <v>27.4</v>
      </c>
      <c r="AD358" s="109" t="n">
        <v>28.4</v>
      </c>
      <c r="AE358" s="109" t="n">
        <v>24.9</v>
      </c>
      <c r="AF358" s="109" t="n">
        <v>24.4</v>
      </c>
      <c r="AG358" s="109" t="n">
        <v>19.3</v>
      </c>
      <c r="AH358" s="109" t="n">
        <v>15</v>
      </c>
      <c r="AI358" s="109" t="n">
        <v>14.4</v>
      </c>
      <c r="AJ358" s="109" t="n">
        <v>15.1</v>
      </c>
      <c r="AK358" s="109" t="n">
        <v>16.4</v>
      </c>
      <c r="AL358" s="109" t="n">
        <v>18.8</v>
      </c>
      <c r="AM358" s="109" t="n">
        <v>24.2</v>
      </c>
      <c r="AN358" s="109" t="n">
        <v>24.2</v>
      </c>
      <c r="AO358" s="110" t="n">
        <f aca="false">SUM(AC358:AN358)/12</f>
        <v>21.0416666666667</v>
      </c>
      <c r="AQ358" s="112"/>
      <c r="AR358" s="109"/>
      <c r="AS358" s="109"/>
      <c r="AT358" s="109"/>
      <c r="AU358" s="109"/>
      <c r="AV358" s="109"/>
      <c r="AW358" s="109"/>
      <c r="AX358" s="109"/>
      <c r="AY358" s="109"/>
      <c r="AZ358" s="109"/>
      <c r="BA358" s="1" t="n">
        <f aca="false">BA357+1</f>
        <v>1958</v>
      </c>
      <c r="BB358" s="113" t="s">
        <v>117</v>
      </c>
      <c r="BC358" s="109" t="n">
        <v>28.1</v>
      </c>
      <c r="BD358" s="109" t="n">
        <v>28.4</v>
      </c>
      <c r="BE358" s="109" t="n">
        <v>24.4</v>
      </c>
      <c r="BF358" s="109" t="n">
        <v>23.1</v>
      </c>
      <c r="BG358" s="109" t="n">
        <v>17.4</v>
      </c>
      <c r="BH358" s="109" t="n">
        <v>13</v>
      </c>
      <c r="BI358" s="109" t="n">
        <v>12.5</v>
      </c>
      <c r="BJ358" s="109" t="n">
        <v>13.2</v>
      </c>
      <c r="BK358" s="109" t="n">
        <v>14.2</v>
      </c>
      <c r="BL358" s="109" t="n">
        <v>17.5</v>
      </c>
      <c r="BM358" s="109" t="n">
        <v>23.5</v>
      </c>
      <c r="BN358" s="109" t="n">
        <v>24.1</v>
      </c>
      <c r="BO358" s="110" t="n">
        <f aca="false">SUM(BC358:BN358)/12</f>
        <v>19.95</v>
      </c>
      <c r="CA358" s="1" t="n">
        <f aca="false">CA357+1</f>
        <v>1958</v>
      </c>
      <c r="CB358" s="112" t="n">
        <v>1958</v>
      </c>
      <c r="CC358" s="109" t="n">
        <v>23.8</v>
      </c>
      <c r="CD358" s="109" t="n">
        <v>24.1</v>
      </c>
      <c r="CE358" s="109" t="n">
        <v>21.6</v>
      </c>
      <c r="CF358" s="109" t="n">
        <v>21.2</v>
      </c>
      <c r="CG358" s="109" t="n">
        <v>18.8</v>
      </c>
      <c r="CH358" s="109" t="n">
        <v>14.5</v>
      </c>
      <c r="CI358" s="109" t="n">
        <v>14.4</v>
      </c>
      <c r="CJ358" s="109" t="n">
        <v>15</v>
      </c>
      <c r="CK358" s="109" t="n">
        <v>15.6</v>
      </c>
      <c r="CL358" s="109" t="n">
        <v>17.5</v>
      </c>
      <c r="CM358" s="109" t="n">
        <v>21.2</v>
      </c>
      <c r="CN358" s="109" t="n">
        <v>21.6</v>
      </c>
      <c r="CO358" s="110" t="n">
        <f aca="false">SUM(CC358:CN358)/12</f>
        <v>19.1083333333333</v>
      </c>
      <c r="DA358" s="1" t="n">
        <f aca="false">DA357+1</f>
        <v>1958</v>
      </c>
      <c r="DB358" s="113" t="s">
        <v>117</v>
      </c>
      <c r="DC358" s="109" t="n">
        <v>29.9</v>
      </c>
      <c r="DD358" s="109" t="n">
        <v>30.6</v>
      </c>
      <c r="DE358" s="109" t="n">
        <v>26.8</v>
      </c>
      <c r="DF358" s="109" t="n">
        <v>24.9</v>
      </c>
      <c r="DG358" s="109" t="n">
        <v>18.9</v>
      </c>
      <c r="DH358" s="109" t="n">
        <v>15.6</v>
      </c>
      <c r="DI358" s="109" t="n">
        <v>14.7</v>
      </c>
      <c r="DJ358" s="109" t="n">
        <v>15.3</v>
      </c>
      <c r="DK358" s="109" t="n">
        <v>17.6</v>
      </c>
      <c r="DL358" s="109" t="n">
        <v>20.1</v>
      </c>
      <c r="DM358" s="109" t="n">
        <v>25.9</v>
      </c>
      <c r="DN358" s="109" t="n">
        <v>25.6</v>
      </c>
      <c r="DO358" s="110" t="n">
        <f aca="false">SUM(DC358:DN358)/12</f>
        <v>22.1583333333333</v>
      </c>
      <c r="EA358" s="1" t="n">
        <f aca="false">EA357+1</f>
        <v>1958</v>
      </c>
      <c r="EB358" s="111" t="n">
        <v>1958</v>
      </c>
      <c r="EC358" s="109"/>
      <c r="ED358" s="109"/>
      <c r="EE358" s="109"/>
      <c r="EF358" s="109"/>
      <c r="EG358" s="109"/>
      <c r="EH358" s="109"/>
      <c r="EI358" s="109"/>
      <c r="EJ358" s="109"/>
      <c r="EK358" s="109"/>
      <c r="EL358" s="109"/>
      <c r="EM358" s="109"/>
      <c r="EN358" s="109"/>
      <c r="EO358" s="110"/>
      <c r="FA358" s="1" t="n">
        <f aca="false">FA357+1</f>
        <v>1958</v>
      </c>
      <c r="FB358" s="113" t="s">
        <v>117</v>
      </c>
      <c r="FC358" s="109" t="n">
        <v>25.1</v>
      </c>
      <c r="FD358" s="109" t="n">
        <v>26.8</v>
      </c>
      <c r="FE358" s="109" t="n">
        <v>22.9</v>
      </c>
      <c r="FF358" s="109" t="n">
        <v>22.1</v>
      </c>
      <c r="FG358" s="109" t="n">
        <v>16.9</v>
      </c>
      <c r="FH358" s="109" t="n">
        <v>12.3</v>
      </c>
      <c r="FI358" s="109" t="n">
        <v>12</v>
      </c>
      <c r="FJ358" s="109" t="n">
        <v>12.8</v>
      </c>
      <c r="FK358" s="109" t="n">
        <v>14.1</v>
      </c>
      <c r="FL358" s="109" t="n">
        <v>16.8</v>
      </c>
      <c r="FM358" s="109" t="n">
        <v>21.5</v>
      </c>
      <c r="FN358" s="109" t="n">
        <v>21.9</v>
      </c>
      <c r="FO358" s="110" t="n">
        <f aca="false">SUM(FC358:FN358)/12</f>
        <v>18.7666666666667</v>
      </c>
      <c r="GA358" s="1" t="n">
        <f aca="false">GA357+1</f>
        <v>1958</v>
      </c>
      <c r="GB358" s="113" t="s">
        <v>117</v>
      </c>
      <c r="GC358" s="109" t="n">
        <v>23.1</v>
      </c>
      <c r="GD358" s="109" t="n">
        <v>24.9</v>
      </c>
      <c r="GE358" s="109" t="n">
        <v>21.7</v>
      </c>
      <c r="GF358" s="109" t="n">
        <v>21.3</v>
      </c>
      <c r="GG358" s="109" t="n">
        <v>16.5</v>
      </c>
      <c r="GH358" s="109" t="n">
        <v>13.3</v>
      </c>
      <c r="GI358" s="109" t="n">
        <v>12.4</v>
      </c>
      <c r="GJ358" s="109" t="n">
        <v>13.1</v>
      </c>
      <c r="GK358" s="109" t="n">
        <v>14.7</v>
      </c>
      <c r="GL358" s="109" t="n">
        <v>16.5</v>
      </c>
      <c r="GM358" s="109" t="n">
        <v>20.1</v>
      </c>
      <c r="GN358" s="109" t="n">
        <v>20</v>
      </c>
      <c r="GO358" s="110" t="n">
        <f aca="false">SUM(GC358:GN358)/12</f>
        <v>18.1333333333333</v>
      </c>
      <c r="HA358" s="1" t="n">
        <f aca="false">HA357+1</f>
        <v>1958</v>
      </c>
      <c r="HB358" s="113" t="s">
        <v>117</v>
      </c>
      <c r="HC358" s="109"/>
      <c r="HD358" s="109"/>
      <c r="HE358" s="109"/>
      <c r="HF358" s="109"/>
      <c r="HG358" s="109"/>
      <c r="HH358" s="109"/>
      <c r="HI358" s="109"/>
      <c r="HJ358" s="109"/>
      <c r="HK358" s="109"/>
      <c r="HL358" s="109"/>
      <c r="HM358" s="109"/>
      <c r="HN358" s="109"/>
      <c r="HO358" s="110"/>
      <c r="IA358" s="1" t="n">
        <f aca="false">IA357+1</f>
        <v>1958</v>
      </c>
      <c r="IB358" s="113" t="s">
        <v>117</v>
      </c>
      <c r="IC358" s="109"/>
      <c r="ID358" s="109"/>
      <c r="IE358" s="109"/>
      <c r="IF358" s="109"/>
      <c r="IG358" s="109"/>
      <c r="IH358" s="109"/>
      <c r="II358" s="109"/>
      <c r="IJ358" s="109"/>
      <c r="IK358" s="109"/>
      <c r="IL358" s="109"/>
      <c r="IM358" s="109"/>
      <c r="IN358" s="109"/>
      <c r="IO358" s="110"/>
      <c r="JA358" s="1" t="n">
        <f aca="false">JA357+1</f>
        <v>1958</v>
      </c>
      <c r="JB358" s="113" t="s">
        <v>117</v>
      </c>
      <c r="JC358" s="109"/>
      <c r="JD358" s="109"/>
      <c r="JE358" s="109"/>
      <c r="JF358" s="109"/>
      <c r="JG358" s="109"/>
      <c r="JH358" s="109"/>
      <c r="JI358" s="109"/>
      <c r="JJ358" s="109"/>
      <c r="JK358" s="109"/>
      <c r="JL358" s="109"/>
      <c r="JM358" s="109"/>
      <c r="JN358" s="109"/>
      <c r="JO358" s="110"/>
      <c r="KA358" s="1" t="n">
        <f aca="false">KA357+1</f>
        <v>1958</v>
      </c>
      <c r="KB358" s="111" t="n">
        <v>1958</v>
      </c>
      <c r="KC358" s="109"/>
      <c r="KD358" s="109"/>
      <c r="KE358" s="109"/>
      <c r="KF358" s="109"/>
      <c r="KG358" s="109"/>
      <c r="KH358" s="109"/>
      <c r="KI358" s="109"/>
      <c r="KJ358" s="109"/>
      <c r="KK358" s="109"/>
      <c r="KL358" s="109"/>
      <c r="KM358" s="109"/>
      <c r="KN358" s="109"/>
      <c r="KO358" s="110"/>
      <c r="LA358" s="1" t="n">
        <f aca="false">LA357+1</f>
        <v>1958</v>
      </c>
      <c r="LB358" s="113" t="s">
        <v>117</v>
      </c>
      <c r="LC358" s="109"/>
      <c r="LD358" s="109"/>
      <c r="LE358" s="109"/>
      <c r="LF358" s="109"/>
      <c r="LG358" s="109"/>
      <c r="LH358" s="109"/>
      <c r="LI358" s="109"/>
      <c r="LJ358" s="109"/>
      <c r="LK358" s="109"/>
      <c r="LL358" s="109"/>
      <c r="LM358" s="109"/>
      <c r="LN358" s="109"/>
      <c r="LO358" s="110"/>
      <c r="MA358" s="1" t="n">
        <f aca="false">MA357+1</f>
        <v>1958</v>
      </c>
      <c r="MB358" s="113" t="s">
        <v>117</v>
      </c>
      <c r="MC358" s="109" t="n">
        <v>25.4</v>
      </c>
      <c r="MD358" s="109" t="n">
        <v>27.3</v>
      </c>
      <c r="ME358" s="109" t="n">
        <v>24.7</v>
      </c>
      <c r="MF358" s="109" t="n">
        <v>23.8</v>
      </c>
      <c r="MG358" s="109" t="n">
        <v>19.3</v>
      </c>
      <c r="MH358" s="109" t="n">
        <v>14.8</v>
      </c>
      <c r="MI358" s="109" t="n">
        <v>14.4</v>
      </c>
      <c r="MJ358" s="109" t="n">
        <v>14.9</v>
      </c>
      <c r="MK358" s="109" t="n">
        <v>16.4</v>
      </c>
      <c r="ML358" s="109" t="n">
        <v>18.9</v>
      </c>
      <c r="MM358" s="109" t="n">
        <v>23.4</v>
      </c>
      <c r="MN358" s="109" t="n">
        <v>22.5</v>
      </c>
      <c r="MO358" s="110" t="n">
        <f aca="false">SUM(MC358:MN358)/12</f>
        <v>20.4833333333333</v>
      </c>
      <c r="NA358" s="1" t="n">
        <f aca="false">NA357+1</f>
        <v>1958</v>
      </c>
      <c r="NB358" s="112" t="s">
        <v>117</v>
      </c>
      <c r="NC358" s="109"/>
      <c r="ND358" s="109"/>
      <c r="NE358" s="109"/>
      <c r="NF358" s="109"/>
      <c r="NG358" s="109"/>
      <c r="NH358" s="109"/>
      <c r="NI358" s="109"/>
      <c r="NJ358" s="109"/>
      <c r="NK358" s="109"/>
      <c r="NL358" s="109"/>
      <c r="NM358" s="109"/>
      <c r="NN358" s="109"/>
      <c r="NO358" s="110"/>
      <c r="OA358" s="5"/>
    </row>
    <row r="359" customFormat="false" ht="12.75" hidden="false" customHeight="false" outlineLevel="0" collapsed="false">
      <c r="A359" s="150"/>
      <c r="B359" s="151" t="n">
        <f aca="false">AVERAGE(AO359,BO359,CO359,DO359,EO359,FO359,GO359,HO359,IO359,JO359,KO359,LO359,MO359,NO359)</f>
        <v>21.2547619047619</v>
      </c>
      <c r="C359" s="163" t="n">
        <f aca="false">AVERAGE(B355:B359)</f>
        <v>20.4109523809524</v>
      </c>
      <c r="D359" s="164" t="n">
        <f aca="false">AVERAGE(B350:B359)</f>
        <v>20.4282142857143</v>
      </c>
      <c r="E359" s="151" t="n">
        <f aca="false">AVERAGE(B340:B359)</f>
        <v>20.3855654761905</v>
      </c>
      <c r="F359" s="165" t="n">
        <f aca="false">AVERAGE(B310:B359)</f>
        <v>20.5057691798942</v>
      </c>
      <c r="G359" s="159" t="n">
        <f aca="false">MAX(AC359:AN359,BC359:BN359,CC359:CN359,DC359:DN359,EC359:EN359,FC359:FN359,GC359:GN359,HC359:HN359,IC359:IN359,JC359:JN359,KC359:KN359,LC359:LN359,MC359:MN359,NC359:NN359)</f>
        <v>33.5</v>
      </c>
      <c r="H359" s="161" t="n">
        <f aca="false">MEDIAN(AC359:AN359,BC359:BN359,CC359:CN359,DC359:DN359,EC359:EN359,FC359:FN359,GC359:GN359,HC359:HN359,IC359:IN359,JC359:JN359,KC359:KN359,LC359:LN359,MC359:MN359,NC359:NN359)</f>
        <v>20.9</v>
      </c>
      <c r="I359" s="157" t="n">
        <f aca="false">MIN(AC359:AN359,BC359:BN359,CC359:CN359,DC359:DN359,EC359:EN359,FC359:FN359,GC359:GN359,HC359:HN359,IC359:IN359,JC359:JN359,KC359:KN359,LC359:LN359,MC359:MN359,NC359:NN359)</f>
        <v>13</v>
      </c>
      <c r="J359" s="162" t="n">
        <f aca="false">(G359+I359)/2</f>
        <v>23.25</v>
      </c>
      <c r="AA359" s="1" t="n">
        <f aca="false">AA358+1</f>
        <v>35</v>
      </c>
      <c r="AB359" s="108" t="n">
        <v>1959</v>
      </c>
      <c r="AC359" s="109" t="n">
        <v>30.7</v>
      </c>
      <c r="AD359" s="109" t="n">
        <v>27.7</v>
      </c>
      <c r="AE359" s="109" t="n">
        <v>26.5</v>
      </c>
      <c r="AF359" s="109" t="n">
        <v>23.3</v>
      </c>
      <c r="AG359" s="109" t="n">
        <v>19.6</v>
      </c>
      <c r="AH359" s="109" t="n">
        <v>16.7</v>
      </c>
      <c r="AI359" s="109" t="n">
        <v>15.3</v>
      </c>
      <c r="AJ359" s="109" t="n">
        <v>18.1</v>
      </c>
      <c r="AK359" s="109" t="n">
        <v>19.1</v>
      </c>
      <c r="AL359" s="109" t="n">
        <v>21.4</v>
      </c>
      <c r="AM359" s="109" t="n">
        <v>27.2</v>
      </c>
      <c r="AN359" s="109" t="n">
        <v>22.8</v>
      </c>
      <c r="AO359" s="110" t="n">
        <f aca="false">SUM(AC359:AN359)/12</f>
        <v>22.3666666666667</v>
      </c>
      <c r="AQ359" s="112"/>
      <c r="AR359" s="109"/>
      <c r="AS359" s="109"/>
      <c r="AT359" s="109"/>
      <c r="AU359" s="109"/>
      <c r="AV359" s="109"/>
      <c r="AW359" s="109"/>
      <c r="AX359" s="109"/>
      <c r="AY359" s="109"/>
      <c r="AZ359" s="109"/>
      <c r="BA359" s="1" t="n">
        <f aca="false">BA358+1</f>
        <v>1959</v>
      </c>
      <c r="BB359" s="113" t="s">
        <v>118</v>
      </c>
      <c r="BC359" s="109" t="n">
        <v>31.1</v>
      </c>
      <c r="BD359" s="109" t="n">
        <v>27.2</v>
      </c>
      <c r="BE359" s="109" t="n">
        <v>26.2</v>
      </c>
      <c r="BF359" s="109" t="n">
        <v>22.7</v>
      </c>
      <c r="BG359" s="109" t="n">
        <v>17.8</v>
      </c>
      <c r="BH359" s="109" t="n">
        <v>15.4</v>
      </c>
      <c r="BI359" s="109" t="n">
        <v>13.9</v>
      </c>
      <c r="BJ359" s="109" t="n">
        <v>16</v>
      </c>
      <c r="BK359" s="109" t="n">
        <v>17.6</v>
      </c>
      <c r="BL359" s="109" t="n">
        <v>20.4</v>
      </c>
      <c r="BM359" s="109" t="n">
        <v>27.2</v>
      </c>
      <c r="BN359" s="109" t="n">
        <v>22.9</v>
      </c>
      <c r="BO359" s="110" t="n">
        <f aca="false">SUM(BC359:BN359)/12</f>
        <v>21.5333333333333</v>
      </c>
      <c r="CA359" s="1" t="n">
        <f aca="false">CA358+1</f>
        <v>1959</v>
      </c>
      <c r="CB359" s="112" t="n">
        <v>1959</v>
      </c>
      <c r="CC359" s="109" t="n">
        <v>26.2</v>
      </c>
      <c r="CD359" s="109" t="n">
        <v>24.4</v>
      </c>
      <c r="CE359" s="109" t="n">
        <v>23.3</v>
      </c>
      <c r="CF359" s="109" t="n">
        <v>21</v>
      </c>
      <c r="CG359" s="109" t="n">
        <v>18.1</v>
      </c>
      <c r="CH359" s="109" t="n">
        <v>16.5</v>
      </c>
      <c r="CI359" s="109" t="n">
        <v>15.3</v>
      </c>
      <c r="CJ359" s="109" t="n">
        <v>16.6</v>
      </c>
      <c r="CK359" s="109" t="n">
        <v>16.2</v>
      </c>
      <c r="CL359" s="109" t="n">
        <v>18.5</v>
      </c>
      <c r="CM359" s="109" t="n">
        <v>22.3</v>
      </c>
      <c r="CN359" s="109" t="n">
        <v>21.7</v>
      </c>
      <c r="CO359" s="110" t="n">
        <f aca="false">SUM(CC359:CN359)/12</f>
        <v>20.0083333333333</v>
      </c>
      <c r="DA359" s="1" t="n">
        <f aca="false">DA358+1</f>
        <v>1959</v>
      </c>
      <c r="DB359" s="113" t="s">
        <v>118</v>
      </c>
      <c r="DC359" s="109" t="n">
        <v>33.5</v>
      </c>
      <c r="DD359" s="109" t="n">
        <v>29.4</v>
      </c>
      <c r="DE359" s="109" t="n">
        <v>28</v>
      </c>
      <c r="DF359" s="109" t="n">
        <v>23.8</v>
      </c>
      <c r="DG359" s="109" t="n">
        <v>19.4</v>
      </c>
      <c r="DH359" s="109" t="n">
        <v>17.1</v>
      </c>
      <c r="DI359" s="109" t="n">
        <v>15.4</v>
      </c>
      <c r="DJ359" s="109" t="n">
        <v>18.9</v>
      </c>
      <c r="DK359" s="109" t="n">
        <v>19.8</v>
      </c>
      <c r="DL359" s="109" t="n">
        <v>22</v>
      </c>
      <c r="DM359" s="109" t="n">
        <v>29</v>
      </c>
      <c r="DN359" s="109" t="n">
        <v>24.4</v>
      </c>
      <c r="DO359" s="110" t="n">
        <f aca="false">SUM(DC359:DN359)/12</f>
        <v>23.3916666666667</v>
      </c>
      <c r="EA359" s="1" t="n">
        <f aca="false">EA358+1</f>
        <v>1959</v>
      </c>
      <c r="EB359" s="111" t="n">
        <v>1959</v>
      </c>
      <c r="EC359" s="109"/>
      <c r="ED359" s="109"/>
      <c r="EE359" s="109"/>
      <c r="EF359" s="109"/>
      <c r="EG359" s="109"/>
      <c r="EH359" s="109"/>
      <c r="EI359" s="109"/>
      <c r="EJ359" s="109"/>
      <c r="EK359" s="109"/>
      <c r="EL359" s="109"/>
      <c r="EM359" s="109"/>
      <c r="EN359" s="109"/>
      <c r="EO359" s="110"/>
      <c r="FA359" s="1" t="n">
        <f aca="false">FA358+1</f>
        <v>1959</v>
      </c>
      <c r="FB359" s="113" t="s">
        <v>118</v>
      </c>
      <c r="FC359" s="109" t="n">
        <v>29.2</v>
      </c>
      <c r="FD359" s="109" t="n">
        <v>25.8</v>
      </c>
      <c r="FE359" s="109" t="n">
        <v>24.3</v>
      </c>
      <c r="FF359" s="109" t="n">
        <v>21.7</v>
      </c>
      <c r="FG359" s="109" t="n">
        <v>16.9</v>
      </c>
      <c r="FH359" s="109" t="n">
        <v>14.6</v>
      </c>
      <c r="FI359" s="109" t="n">
        <v>13.2</v>
      </c>
      <c r="FJ359" s="109" t="n">
        <v>15.4</v>
      </c>
      <c r="FK359" s="109" t="n">
        <v>15.8</v>
      </c>
      <c r="FL359" s="109" t="n">
        <v>18.7</v>
      </c>
      <c r="FM359" s="109" t="n">
        <v>25.5</v>
      </c>
      <c r="FN359" s="109" t="n">
        <v>21.9</v>
      </c>
      <c r="FO359" s="110" t="n">
        <f aca="false">SUM(FC359:FN359)/12</f>
        <v>20.25</v>
      </c>
      <c r="GA359" s="1" t="n">
        <f aca="false">GA358+1</f>
        <v>1959</v>
      </c>
      <c r="GB359" s="113" t="s">
        <v>118</v>
      </c>
      <c r="GC359" s="109" t="n">
        <v>27.6</v>
      </c>
      <c r="GD359" s="109" t="n">
        <v>23.8</v>
      </c>
      <c r="GE359" s="109" t="n">
        <v>22.9</v>
      </c>
      <c r="GF359" s="109" t="n">
        <v>20</v>
      </c>
      <c r="GG359" s="109" t="n">
        <v>16.4</v>
      </c>
      <c r="GH359" s="109" t="n">
        <v>14.2</v>
      </c>
      <c r="GI359" s="109" t="n">
        <v>13</v>
      </c>
      <c r="GJ359" s="109" t="n">
        <v>15.3</v>
      </c>
      <c r="GK359" s="109" t="n">
        <v>15.3</v>
      </c>
      <c r="GL359" s="109" t="n">
        <v>18.5</v>
      </c>
      <c r="GM359" s="109" t="n">
        <v>24.2</v>
      </c>
      <c r="GN359" s="109" t="n">
        <v>20.2</v>
      </c>
      <c r="GO359" s="110" t="n">
        <f aca="false">SUM(GC359:GN359)/12</f>
        <v>19.2833333333333</v>
      </c>
      <c r="HA359" s="1" t="n">
        <f aca="false">HA358+1</f>
        <v>1959</v>
      </c>
      <c r="HB359" s="113" t="s">
        <v>118</v>
      </c>
      <c r="HC359" s="109"/>
      <c r="HD359" s="109"/>
      <c r="HE359" s="109"/>
      <c r="HF359" s="109"/>
      <c r="HG359" s="109"/>
      <c r="HH359" s="109"/>
      <c r="HI359" s="109"/>
      <c r="HJ359" s="109"/>
      <c r="HK359" s="109"/>
      <c r="HL359" s="109"/>
      <c r="HM359" s="109"/>
      <c r="HN359" s="109"/>
      <c r="HO359" s="110"/>
      <c r="IA359" s="1" t="n">
        <f aca="false">IA358+1</f>
        <v>1959</v>
      </c>
      <c r="IB359" s="113" t="s">
        <v>118</v>
      </c>
      <c r="IC359" s="109"/>
      <c r="ID359" s="109"/>
      <c r="IE359" s="109"/>
      <c r="IF359" s="120"/>
      <c r="IG359" s="120"/>
      <c r="IH359" s="120"/>
      <c r="II359" s="120"/>
      <c r="IJ359" s="120"/>
      <c r="IK359" s="120"/>
      <c r="IL359" s="120"/>
      <c r="IM359" s="120"/>
      <c r="IN359" s="120"/>
      <c r="IO359" s="110"/>
      <c r="JA359" s="1" t="n">
        <f aca="false">JA358+1</f>
        <v>1959</v>
      </c>
      <c r="JB359" s="113" t="s">
        <v>118</v>
      </c>
      <c r="JC359" s="109"/>
      <c r="JD359" s="109"/>
      <c r="JE359" s="109"/>
      <c r="JF359" s="109"/>
      <c r="JG359" s="109"/>
      <c r="JH359" s="109"/>
      <c r="JI359" s="109"/>
      <c r="JJ359" s="109"/>
      <c r="JK359" s="109"/>
      <c r="JL359" s="109"/>
      <c r="JM359" s="109"/>
      <c r="JN359" s="109"/>
      <c r="JO359" s="110"/>
      <c r="KA359" s="1" t="n">
        <f aca="false">KA358+1</f>
        <v>1959</v>
      </c>
      <c r="KB359" s="111" t="n">
        <v>1959</v>
      </c>
      <c r="KC359" s="109"/>
      <c r="KD359" s="109"/>
      <c r="KE359" s="109"/>
      <c r="KF359" s="109"/>
      <c r="KG359" s="109"/>
      <c r="KH359" s="109"/>
      <c r="KI359" s="109"/>
      <c r="KJ359" s="109"/>
      <c r="KK359" s="109"/>
      <c r="KL359" s="109"/>
      <c r="KM359" s="109"/>
      <c r="KN359" s="109"/>
      <c r="KO359" s="110"/>
      <c r="LA359" s="1" t="n">
        <f aca="false">LA358+1</f>
        <v>1959</v>
      </c>
      <c r="LB359" s="113" t="s">
        <v>118</v>
      </c>
      <c r="LC359" s="109"/>
      <c r="LD359" s="109"/>
      <c r="LE359" s="109"/>
      <c r="LF359" s="109"/>
      <c r="LG359" s="109"/>
      <c r="LH359" s="109"/>
      <c r="LI359" s="109"/>
      <c r="LJ359" s="109"/>
      <c r="LK359" s="109"/>
      <c r="LL359" s="109"/>
      <c r="LM359" s="109"/>
      <c r="LN359" s="109"/>
      <c r="LO359" s="110"/>
      <c r="MA359" s="1" t="n">
        <f aca="false">MA358+1</f>
        <v>1959</v>
      </c>
      <c r="MB359" s="113" t="s">
        <v>118</v>
      </c>
      <c r="MC359" s="109" t="n">
        <v>28.9</v>
      </c>
      <c r="MD359" s="109" t="n">
        <v>26</v>
      </c>
      <c r="ME359" s="109" t="n">
        <v>25.6</v>
      </c>
      <c r="MF359" s="109" t="n">
        <v>24.2</v>
      </c>
      <c r="MG359" s="109" t="n">
        <v>19.2</v>
      </c>
      <c r="MH359" s="109" t="n">
        <v>17</v>
      </c>
      <c r="MI359" s="109" t="n">
        <v>15.7</v>
      </c>
      <c r="MJ359" s="109" t="n">
        <v>17.8</v>
      </c>
      <c r="MK359" s="109" t="n">
        <v>17.3</v>
      </c>
      <c r="ML359" s="109" t="n">
        <v>20.8</v>
      </c>
      <c r="MM359" s="109" t="n">
        <v>27.3</v>
      </c>
      <c r="MN359" s="109" t="n">
        <v>23.6</v>
      </c>
      <c r="MO359" s="110" t="n">
        <f aca="false">SUM(MC359:MN359)/12</f>
        <v>21.95</v>
      </c>
      <c r="NA359" s="1" t="n">
        <f aca="false">NA358+1</f>
        <v>1959</v>
      </c>
      <c r="NB359" s="112" t="s">
        <v>118</v>
      </c>
      <c r="NC359" s="109"/>
      <c r="ND359" s="109"/>
      <c r="NE359" s="109"/>
      <c r="NF359" s="109"/>
      <c r="NG359" s="109"/>
      <c r="NH359" s="109"/>
      <c r="NI359" s="109"/>
      <c r="NJ359" s="109"/>
      <c r="NK359" s="109"/>
      <c r="NL359" s="109"/>
      <c r="NM359" s="109"/>
      <c r="NN359" s="109"/>
      <c r="NO359" s="110"/>
      <c r="OA359" s="5"/>
    </row>
    <row r="360" customFormat="false" ht="12.75" hidden="false" customHeight="false" outlineLevel="0" collapsed="false">
      <c r="A360" s="150" t="n">
        <f aca="false">A355+5</f>
        <v>1960</v>
      </c>
      <c r="B360" s="151" t="n">
        <f aca="false">AVERAGE(AO360,BO360,CO360,DO360,EO360,FO360,GO360,HO360,IO360,JO360,KO360,LO360,MO360,NO360)</f>
        <v>19.9238095238095</v>
      </c>
      <c r="C360" s="163" t="n">
        <f aca="false">AVERAGE(B356:B360)</f>
        <v>20.387380952381</v>
      </c>
      <c r="D360" s="164" t="n">
        <f aca="false">AVERAGE(B351:B360)</f>
        <v>20.3210714285714</v>
      </c>
      <c r="E360" s="151" t="n">
        <f aca="false">AVERAGE(B341:B360)</f>
        <v>20.3298511904762</v>
      </c>
      <c r="F360" s="165" t="n">
        <f aca="false">AVERAGE(B311:B360)</f>
        <v>20.496912037037</v>
      </c>
      <c r="G360" s="159" t="n">
        <f aca="false">MAX(AC360:AN360,BC360:BN360,CC360:CN360,DC360:DN360,EC360:EN360,FC360:FN360,GC360:GN360,HC360:HN360,IC360:IN360,JC360:JN360,KC360:KN360,LC360:LN360,MC360:MN360,NC360:NN360)</f>
        <v>33.4</v>
      </c>
      <c r="H360" s="161" t="n">
        <f aca="false">MEDIAN(AC360:AN360,BC360:BN360,CC360:CN360,DC360:DN360,EC360:EN360,FC360:FN360,GC360:GN360,HC360:HN360,IC360:IN360,JC360:JN360,KC360:KN360,LC360:LN360,MC360:MN360,NC360:NN360)</f>
        <v>19.2</v>
      </c>
      <c r="I360" s="157" t="n">
        <f aca="false">MIN(AC360:AN360,BC360:BN360,CC360:CN360,DC360:DN360,EC360:EN360,FC360:FN360,GC360:GN360,HC360:HN360,IC360:IN360,JC360:JN360,KC360:KN360,LC360:LN360,MC360:MN360,NC360:NN360)</f>
        <v>12</v>
      </c>
      <c r="J360" s="162" t="n">
        <f aca="false">(G360+I360)/2</f>
        <v>22.7</v>
      </c>
      <c r="AA360" s="1" t="n">
        <f aca="false">AA359+1</f>
        <v>36</v>
      </c>
      <c r="AB360" s="108" t="n">
        <v>1960</v>
      </c>
      <c r="AC360" s="109" t="n">
        <v>31</v>
      </c>
      <c r="AD360" s="109" t="n">
        <v>25.7</v>
      </c>
      <c r="AE360" s="109" t="n">
        <v>26.6</v>
      </c>
      <c r="AF360" s="109" t="n">
        <v>19.8</v>
      </c>
      <c r="AG360" s="109" t="n">
        <v>15.7</v>
      </c>
      <c r="AH360" s="109" t="n">
        <v>14.7</v>
      </c>
      <c r="AI360" s="109" t="n">
        <v>14</v>
      </c>
      <c r="AJ360" s="109" t="n">
        <v>14.4</v>
      </c>
      <c r="AK360" s="109" t="n">
        <v>16.5</v>
      </c>
      <c r="AL360" s="109" t="n">
        <v>21.9</v>
      </c>
      <c r="AM360" s="109" t="n">
        <v>21.4</v>
      </c>
      <c r="AN360" s="109" t="n">
        <v>28.8</v>
      </c>
      <c r="AO360" s="110" t="n">
        <f aca="false">SUM(AC360:AN360)/12</f>
        <v>20.875</v>
      </c>
      <c r="AQ360" s="112"/>
      <c r="AR360" s="109"/>
      <c r="AS360" s="109"/>
      <c r="AT360" s="109"/>
      <c r="AU360" s="109"/>
      <c r="AV360" s="109"/>
      <c r="AW360" s="109"/>
      <c r="AX360" s="109"/>
      <c r="AY360" s="109"/>
      <c r="AZ360" s="109"/>
      <c r="BA360" s="1" t="n">
        <f aca="false">BA359+1</f>
        <v>1960</v>
      </c>
      <c r="BB360" s="113" t="s">
        <v>119</v>
      </c>
      <c r="BC360" s="109" t="n">
        <v>31.5</v>
      </c>
      <c r="BD360" s="109" t="n">
        <v>24.9</v>
      </c>
      <c r="BE360" s="109" t="n">
        <v>26.6</v>
      </c>
      <c r="BF360" s="109" t="n">
        <v>18.7</v>
      </c>
      <c r="BG360" s="109" t="n">
        <v>13.7</v>
      </c>
      <c r="BH360" s="109" t="n">
        <v>12.4</v>
      </c>
      <c r="BI360" s="109" t="n">
        <v>12</v>
      </c>
      <c r="BJ360" s="109" t="n">
        <v>12.6</v>
      </c>
      <c r="BK360" s="109" t="n">
        <v>14.5</v>
      </c>
      <c r="BL360" s="109" t="n">
        <v>20.8</v>
      </c>
      <c r="BM360" s="109" t="n">
        <v>20.8</v>
      </c>
      <c r="BN360" s="109" t="n">
        <v>28.8</v>
      </c>
      <c r="BO360" s="110" t="n">
        <f aca="false">SUM(BC360:BN360)/12</f>
        <v>19.775</v>
      </c>
      <c r="CA360" s="1" t="n">
        <f aca="false">CA359+1</f>
        <v>1960</v>
      </c>
      <c r="CB360" s="112" t="n">
        <v>1960</v>
      </c>
      <c r="CC360" s="109" t="n">
        <v>26.5</v>
      </c>
      <c r="CD360" s="109" t="n">
        <v>23.4</v>
      </c>
      <c r="CE360" s="109" t="n">
        <v>23.8</v>
      </c>
      <c r="CF360" s="109" t="n">
        <v>19</v>
      </c>
      <c r="CG360" s="109" t="n">
        <v>15.5</v>
      </c>
      <c r="CH360" s="109" t="n">
        <v>14.4</v>
      </c>
      <c r="CI360" s="109" t="n">
        <v>13.8</v>
      </c>
      <c r="CJ360" s="109" t="n">
        <v>14.2</v>
      </c>
      <c r="CK360" s="109" t="n">
        <v>15.4</v>
      </c>
      <c r="CL360" s="109" t="n">
        <v>22.8</v>
      </c>
      <c r="CM360" s="109" t="n">
        <v>19.4</v>
      </c>
      <c r="CN360" s="109" t="n">
        <v>25.8</v>
      </c>
      <c r="CO360" s="110" t="n">
        <f aca="false">SUM(CC360:CN360)/12</f>
        <v>19.5</v>
      </c>
      <c r="DA360" s="1" t="n">
        <f aca="false">DA359+1</f>
        <v>1960</v>
      </c>
      <c r="DB360" s="113" t="s">
        <v>119</v>
      </c>
      <c r="DC360" s="109" t="n">
        <v>33.4</v>
      </c>
      <c r="DD360" s="109" t="n">
        <v>26.9</v>
      </c>
      <c r="DE360" s="109" t="n">
        <v>27.7</v>
      </c>
      <c r="DF360" s="109" t="n">
        <v>20.6</v>
      </c>
      <c r="DG360" s="109" t="n">
        <v>15.5</v>
      </c>
      <c r="DH360" s="109" t="n">
        <v>13.9</v>
      </c>
      <c r="DI360" s="109" t="n">
        <v>13.7</v>
      </c>
      <c r="DJ360" s="109" t="n">
        <v>14.2</v>
      </c>
      <c r="DK360" s="109" t="n">
        <v>16.7</v>
      </c>
      <c r="DL360" s="109" t="n">
        <v>19</v>
      </c>
      <c r="DM360" s="109" t="n">
        <v>22.6</v>
      </c>
      <c r="DN360" s="109" t="n">
        <v>30.7</v>
      </c>
      <c r="DO360" s="110" t="n">
        <f aca="false">SUM(DC360:DN360)/12</f>
        <v>21.2416666666667</v>
      </c>
      <c r="EA360" s="1" t="n">
        <f aca="false">EA359+1</f>
        <v>1960</v>
      </c>
      <c r="EB360" s="111" t="n">
        <v>1960</v>
      </c>
      <c r="EC360" s="109"/>
      <c r="ED360" s="109"/>
      <c r="EE360" s="109"/>
      <c r="EF360" s="109"/>
      <c r="EG360" s="109"/>
      <c r="EH360" s="109"/>
      <c r="EI360" s="120"/>
      <c r="EJ360" s="109"/>
      <c r="EK360" s="109"/>
      <c r="EL360" s="109"/>
      <c r="EM360" s="109"/>
      <c r="EN360" s="109"/>
      <c r="EO360" s="110"/>
      <c r="FA360" s="1" t="n">
        <f aca="false">FA359+1</f>
        <v>1960</v>
      </c>
      <c r="FB360" s="113" t="s">
        <v>119</v>
      </c>
      <c r="FC360" s="109" t="n">
        <v>29.8</v>
      </c>
      <c r="FD360" s="109" t="n">
        <v>24</v>
      </c>
      <c r="FE360" s="109" t="n">
        <v>25.2</v>
      </c>
      <c r="FF360" s="109" t="n">
        <v>17.9</v>
      </c>
      <c r="FG360" s="109" t="n">
        <v>13.5</v>
      </c>
      <c r="FH360" s="109" t="n">
        <v>12.3</v>
      </c>
      <c r="FI360" s="109" t="n">
        <v>12.1</v>
      </c>
      <c r="FJ360" s="109" t="n">
        <v>12.6</v>
      </c>
      <c r="FK360" s="109" t="n">
        <v>14.3</v>
      </c>
      <c r="FL360" s="109" t="n">
        <v>19.7</v>
      </c>
      <c r="FM360" s="109" t="n">
        <v>19.6</v>
      </c>
      <c r="FN360" s="109" t="n">
        <v>27.4</v>
      </c>
      <c r="FO360" s="110" t="n">
        <f aca="false">SUM(FC360:FN360)/12</f>
        <v>19.0333333333333</v>
      </c>
      <c r="GA360" s="1" t="n">
        <f aca="false">GA359+1</f>
        <v>1960</v>
      </c>
      <c r="GB360" s="113" t="s">
        <v>119</v>
      </c>
      <c r="GC360" s="109" t="n">
        <v>26.4</v>
      </c>
      <c r="GD360" s="109" t="n">
        <v>22.5</v>
      </c>
      <c r="GE360" s="109" t="n">
        <v>22.3</v>
      </c>
      <c r="GF360" s="109" t="n">
        <v>17.3</v>
      </c>
      <c r="GG360" s="109" t="n">
        <v>13.5</v>
      </c>
      <c r="GH360" s="109" t="n">
        <v>12.7</v>
      </c>
      <c r="GI360" s="109" t="n">
        <v>12.4</v>
      </c>
      <c r="GJ360" s="109" t="n">
        <v>12.8</v>
      </c>
      <c r="GK360" s="109" t="n">
        <v>14.5</v>
      </c>
      <c r="GL360" s="109" t="n">
        <v>18.4</v>
      </c>
      <c r="GM360" s="109" t="n">
        <v>18.3</v>
      </c>
      <c r="GN360" s="109" t="n">
        <v>26.2</v>
      </c>
      <c r="GO360" s="110" t="n">
        <f aca="false">SUM(GC360:GN360)/12</f>
        <v>18.1083333333333</v>
      </c>
      <c r="HA360" s="1" t="n">
        <f aca="false">HA359+1</f>
        <v>1960</v>
      </c>
      <c r="HB360" s="113" t="s">
        <v>119</v>
      </c>
      <c r="HC360" s="109"/>
      <c r="HD360" s="109"/>
      <c r="HE360" s="109"/>
      <c r="HF360" s="109"/>
      <c r="HG360" s="109"/>
      <c r="HH360" s="109"/>
      <c r="HI360" s="109"/>
      <c r="HJ360" s="109"/>
      <c r="HK360" s="109"/>
      <c r="HL360" s="109"/>
      <c r="HM360" s="109"/>
      <c r="HN360" s="109"/>
      <c r="HO360" s="110"/>
      <c r="IA360" s="1" t="n">
        <f aca="false">IA359+1</f>
        <v>1960</v>
      </c>
      <c r="IB360" s="113" t="s">
        <v>119</v>
      </c>
      <c r="IC360" s="120"/>
      <c r="ID360" s="120"/>
      <c r="IE360" s="109"/>
      <c r="IF360" s="109"/>
      <c r="IG360" s="109"/>
      <c r="IH360" s="109"/>
      <c r="II360" s="109"/>
      <c r="IJ360" s="109"/>
      <c r="IK360" s="109"/>
      <c r="IL360" s="109"/>
      <c r="IM360" s="109"/>
      <c r="IN360" s="109"/>
      <c r="IO360" s="110"/>
      <c r="JA360" s="1" t="n">
        <f aca="false">JA359+1</f>
        <v>1960</v>
      </c>
      <c r="JB360" s="113" t="s">
        <v>119</v>
      </c>
      <c r="JC360" s="109"/>
      <c r="JD360" s="109"/>
      <c r="JE360" s="109"/>
      <c r="JF360" s="109"/>
      <c r="JG360" s="109"/>
      <c r="JH360" s="109"/>
      <c r="JI360" s="109"/>
      <c r="JJ360" s="109"/>
      <c r="JK360" s="109"/>
      <c r="JL360" s="109"/>
      <c r="JM360" s="109"/>
      <c r="JN360" s="109"/>
      <c r="JO360" s="110"/>
      <c r="KA360" s="1" t="n">
        <f aca="false">KA359+1</f>
        <v>1960</v>
      </c>
      <c r="KB360" s="111" t="n">
        <v>1960</v>
      </c>
      <c r="KC360" s="109"/>
      <c r="KD360" s="109"/>
      <c r="KE360" s="109"/>
      <c r="KF360" s="109"/>
      <c r="KG360" s="109"/>
      <c r="KH360" s="109"/>
      <c r="KI360" s="109"/>
      <c r="KJ360" s="109"/>
      <c r="KK360" s="109"/>
      <c r="KL360" s="109"/>
      <c r="KM360" s="109"/>
      <c r="KN360" s="109"/>
      <c r="KO360" s="110"/>
      <c r="LA360" s="1" t="n">
        <f aca="false">LA359+1</f>
        <v>1960</v>
      </c>
      <c r="LB360" s="113" t="s">
        <v>119</v>
      </c>
      <c r="LC360" s="109"/>
      <c r="LD360" s="109"/>
      <c r="LE360" s="109"/>
      <c r="LF360" s="109"/>
      <c r="LG360" s="109"/>
      <c r="LH360" s="109"/>
      <c r="LI360" s="109"/>
      <c r="LJ360" s="109"/>
      <c r="LK360" s="109"/>
      <c r="LL360" s="109"/>
      <c r="LM360" s="109"/>
      <c r="LN360" s="109"/>
      <c r="LO360" s="110"/>
      <c r="MA360" s="1" t="n">
        <f aca="false">MA359+1</f>
        <v>1960</v>
      </c>
      <c r="MB360" s="113" t="s">
        <v>119</v>
      </c>
      <c r="MC360" s="109" t="n">
        <v>29.3</v>
      </c>
      <c r="MD360" s="109" t="n">
        <v>25.1</v>
      </c>
      <c r="ME360" s="109" t="n">
        <v>26.7</v>
      </c>
      <c r="MF360" s="109" t="n">
        <v>20.6</v>
      </c>
      <c r="MG360" s="109" t="n">
        <v>15.8</v>
      </c>
      <c r="MH360" s="109" t="n">
        <v>14.4</v>
      </c>
      <c r="MI360" s="109" t="n">
        <v>14.2</v>
      </c>
      <c r="MJ360" s="109" t="n">
        <v>16.1</v>
      </c>
      <c r="MK360" s="109" t="n">
        <v>16.4</v>
      </c>
      <c r="ML360" s="109" t="n">
        <v>21.7</v>
      </c>
      <c r="MM360" s="109" t="n">
        <v>21.7</v>
      </c>
      <c r="MN360" s="109" t="n">
        <v>29.2</v>
      </c>
      <c r="MO360" s="110" t="n">
        <f aca="false">SUM(MC360:MN360)/12</f>
        <v>20.9333333333333</v>
      </c>
      <c r="NA360" s="1" t="n">
        <f aca="false">NA359+1</f>
        <v>1960</v>
      </c>
      <c r="NB360" s="112" t="s">
        <v>119</v>
      </c>
      <c r="NC360" s="109"/>
      <c r="ND360" s="109"/>
      <c r="NE360" s="109"/>
      <c r="NF360" s="109"/>
      <c r="NG360" s="109"/>
      <c r="NH360" s="109"/>
      <c r="NI360" s="109"/>
      <c r="NJ360" s="109"/>
      <c r="NK360" s="109"/>
      <c r="NL360" s="109"/>
      <c r="NM360" s="109"/>
      <c r="NN360" s="109"/>
      <c r="NO360" s="110"/>
      <c r="OA360" s="5"/>
    </row>
    <row r="361" customFormat="false" ht="12.75" hidden="false" customHeight="false" outlineLevel="0" collapsed="false">
      <c r="A361" s="150"/>
      <c r="B361" s="151" t="n">
        <f aca="false">AVERAGE(AO361,BO361,CO361,DO361,EO361,FO361,GO361,HO361,IO361,JO361,KO361,LO361,MO361,NO361)</f>
        <v>21.6464285714286</v>
      </c>
      <c r="C361" s="163" t="n">
        <f aca="false">AVERAGE(B357:B361)</f>
        <v>20.7542857142857</v>
      </c>
      <c r="D361" s="164" t="n">
        <f aca="false">AVERAGE(B352:B361)</f>
        <v>20.404880952381</v>
      </c>
      <c r="E361" s="151" t="n">
        <f aca="false">AVERAGE(B342:B361)</f>
        <v>20.3863392857143</v>
      </c>
      <c r="F361" s="165" t="n">
        <f aca="false">AVERAGE(B312:B361)</f>
        <v>20.5206406084656</v>
      </c>
      <c r="G361" s="159" t="n">
        <f aca="false">MAX(AC361:AN361,BC361:BN361,CC361:CN361,DC361:DN361,EC361:EN361,FC361:FN361,GC361:GN361,HC361:HN361,IC361:IN361,JC361:JN361,KC361:KN361,LC361:LN361,MC361:MN361,NC361:NN361)</f>
        <v>32.9</v>
      </c>
      <c r="H361" s="161" t="n">
        <f aca="false">MEDIAN(AC361:AN361,BC361:BN361,CC361:CN361,DC361:DN361,EC361:EN361,FC361:FN361,GC361:GN361,HC361:HN361,IC361:IN361,JC361:JN361,KC361:KN361,LC361:LN361,MC361:MN361,NC361:NN361)</f>
        <v>21.6</v>
      </c>
      <c r="I361" s="157" t="n">
        <f aca="false">MIN(AC361:AN361,BC361:BN361,CC361:CN361,DC361:DN361,EC361:EN361,FC361:FN361,GC361:GN361,HC361:HN361,IC361:IN361,JC361:JN361,KC361:KN361,LC361:LN361,MC361:MN361,NC361:NN361)</f>
        <v>12.3</v>
      </c>
      <c r="J361" s="162" t="n">
        <f aca="false">(G361+I361)/2</f>
        <v>22.6</v>
      </c>
      <c r="AA361" s="1" t="n">
        <f aca="false">AA360+1</f>
        <v>37</v>
      </c>
      <c r="AB361" s="108" t="n">
        <v>1961</v>
      </c>
      <c r="AC361" s="109" t="n">
        <v>31.1</v>
      </c>
      <c r="AD361" s="109" t="n">
        <v>28.8</v>
      </c>
      <c r="AE361" s="109" t="n">
        <v>26.4</v>
      </c>
      <c r="AF361" s="109" t="n">
        <v>22.5</v>
      </c>
      <c r="AG361" s="109" t="n">
        <v>19</v>
      </c>
      <c r="AH361" s="109" t="n">
        <v>17.2</v>
      </c>
      <c r="AI361" s="109" t="n">
        <v>14.7</v>
      </c>
      <c r="AJ361" s="109" t="n">
        <v>15.9</v>
      </c>
      <c r="AK361" s="109" t="n">
        <v>21</v>
      </c>
      <c r="AL361" s="109" t="n">
        <v>23.5</v>
      </c>
      <c r="AM361" s="109" t="n">
        <v>24.4</v>
      </c>
      <c r="AN361" s="109" t="n">
        <v>26.8</v>
      </c>
      <c r="AO361" s="110" t="n">
        <f aca="false">SUM(AC361:AN361)/12</f>
        <v>22.6083333333333</v>
      </c>
      <c r="AQ361" s="112"/>
      <c r="AR361" s="109"/>
      <c r="AS361" s="109"/>
      <c r="AT361" s="109"/>
      <c r="AU361" s="109"/>
      <c r="AV361" s="109"/>
      <c r="AW361" s="109"/>
      <c r="AX361" s="109"/>
      <c r="AY361" s="109"/>
      <c r="AZ361" s="109"/>
      <c r="BA361" s="1" t="n">
        <f aca="false">BA360+1</f>
        <v>1961</v>
      </c>
      <c r="BB361" s="113" t="s">
        <v>120</v>
      </c>
      <c r="BC361" s="109" t="n">
        <v>31.3</v>
      </c>
      <c r="BD361" s="109" t="n">
        <v>28.7</v>
      </c>
      <c r="BE361" s="109" t="n">
        <v>26.3</v>
      </c>
      <c r="BF361" s="109" t="n">
        <v>20.5</v>
      </c>
      <c r="BG361" s="109" t="n">
        <v>17</v>
      </c>
      <c r="BH361" s="109" t="n">
        <v>15.1</v>
      </c>
      <c r="BI361" s="109" t="n">
        <v>12.4</v>
      </c>
      <c r="BJ361" s="109" t="n">
        <v>13.7</v>
      </c>
      <c r="BK361" s="109" t="n">
        <v>18.8</v>
      </c>
      <c r="BL361" s="109" t="n">
        <v>23.1</v>
      </c>
      <c r="BM361" s="109" t="n">
        <v>23.6</v>
      </c>
      <c r="BN361" s="109" t="n">
        <v>27.2</v>
      </c>
      <c r="BO361" s="110" t="n">
        <f aca="false">SUM(BC361:BN361)/12</f>
        <v>21.475</v>
      </c>
      <c r="CA361" s="1" t="n">
        <f aca="false">CA360+1</f>
        <v>1961</v>
      </c>
      <c r="CB361" s="112" t="n">
        <v>1961</v>
      </c>
      <c r="CC361" s="109" t="n">
        <v>28.4</v>
      </c>
      <c r="CD361" s="109" t="n">
        <v>25.6</v>
      </c>
      <c r="CE361" s="109" t="n">
        <v>23.6</v>
      </c>
      <c r="CF361" s="109" t="n">
        <v>20.2</v>
      </c>
      <c r="CG361" s="109" t="n">
        <v>18.4</v>
      </c>
      <c r="CH361" s="109" t="n">
        <v>16.6</v>
      </c>
      <c r="CI361" s="109" t="n">
        <v>14.8</v>
      </c>
      <c r="CJ361" s="109" t="n">
        <v>15.3</v>
      </c>
      <c r="CK361" s="109" t="n">
        <v>18.2</v>
      </c>
      <c r="CL361" s="109" t="n">
        <v>21</v>
      </c>
      <c r="CM361" s="109" t="n">
        <v>22</v>
      </c>
      <c r="CN361" s="109" t="n">
        <v>24.4</v>
      </c>
      <c r="CO361" s="110" t="n">
        <f aca="false">SUM(CC361:CN361)/12</f>
        <v>20.7083333333333</v>
      </c>
      <c r="DA361" s="1" t="n">
        <f aca="false">DA360+1</f>
        <v>1961</v>
      </c>
      <c r="DB361" s="113" t="s">
        <v>120</v>
      </c>
      <c r="DC361" s="109" t="n">
        <v>32.9</v>
      </c>
      <c r="DD361" s="109" t="n">
        <v>30</v>
      </c>
      <c r="DE361" s="109" t="n">
        <v>27.2</v>
      </c>
      <c r="DF361" s="109" t="n">
        <v>21.7</v>
      </c>
      <c r="DG361" s="109" t="n">
        <v>18.6</v>
      </c>
      <c r="DH361" s="109" t="n">
        <v>16.9</v>
      </c>
      <c r="DI361" s="109" t="n">
        <v>14.3</v>
      </c>
      <c r="DJ361" s="109" t="n">
        <v>16.1</v>
      </c>
      <c r="DK361" s="109" t="n">
        <v>20.5</v>
      </c>
      <c r="DL361" s="109" t="n">
        <v>25.2</v>
      </c>
      <c r="DM361" s="109" t="n">
        <v>25.8</v>
      </c>
      <c r="DN361" s="109" t="n">
        <v>28.4</v>
      </c>
      <c r="DO361" s="110" t="n">
        <f aca="false">SUM(DC361:DN361)/12</f>
        <v>23.1333333333333</v>
      </c>
      <c r="EA361" s="1" t="n">
        <f aca="false">EA360+1</f>
        <v>1961</v>
      </c>
      <c r="EB361" s="111" t="n">
        <v>1961</v>
      </c>
      <c r="EC361" s="109"/>
      <c r="ED361" s="109"/>
      <c r="EE361" s="109"/>
      <c r="EF361" s="109"/>
      <c r="EG361" s="109"/>
      <c r="EH361" s="109"/>
      <c r="EI361" s="109"/>
      <c r="EJ361" s="109"/>
      <c r="EK361" s="109"/>
      <c r="EL361" s="109"/>
      <c r="EM361" s="109"/>
      <c r="EN361" s="109"/>
      <c r="EO361" s="110"/>
      <c r="FA361" s="1" t="n">
        <f aca="false">FA360+1</f>
        <v>1961</v>
      </c>
      <c r="FB361" s="113" t="s">
        <v>120</v>
      </c>
      <c r="FC361" s="109" t="n">
        <v>30.8</v>
      </c>
      <c r="FD361" s="109" t="n">
        <v>27.5</v>
      </c>
      <c r="FE361" s="109" t="n">
        <v>24.9</v>
      </c>
      <c r="FF361" s="109" t="n">
        <v>20.5</v>
      </c>
      <c r="FG361" s="109" t="n">
        <v>17</v>
      </c>
      <c r="FH361" s="109" t="n">
        <v>15.1</v>
      </c>
      <c r="FI361" s="109" t="n">
        <v>12.3</v>
      </c>
      <c r="FJ361" s="109" t="n">
        <v>13.7</v>
      </c>
      <c r="FK361" s="109" t="n">
        <v>18.8</v>
      </c>
      <c r="FL361" s="109" t="n">
        <v>21.5</v>
      </c>
      <c r="FM361" s="109" t="n">
        <v>22.7</v>
      </c>
      <c r="FN361" s="109" t="n">
        <v>25.8</v>
      </c>
      <c r="FO361" s="110" t="n">
        <f aca="false">SUM(FC361:FN361)/12</f>
        <v>20.8833333333333</v>
      </c>
      <c r="GA361" s="1" t="n">
        <f aca="false">GA360+1</f>
        <v>1961</v>
      </c>
      <c r="GB361" s="113" t="s">
        <v>120</v>
      </c>
      <c r="GC361" s="109" t="n">
        <v>29.4</v>
      </c>
      <c r="GD361" s="109" t="n">
        <v>25.9</v>
      </c>
      <c r="GE361" s="109" t="n">
        <v>23.8</v>
      </c>
      <c r="GF361" s="109" t="n">
        <v>19.5</v>
      </c>
      <c r="GG361" s="109" t="n">
        <v>16.2</v>
      </c>
      <c r="GH361" s="109" t="n">
        <v>14.7</v>
      </c>
      <c r="GI361" s="109" t="n">
        <v>13.3</v>
      </c>
      <c r="GJ361" s="109" t="n">
        <v>14.4</v>
      </c>
      <c r="GK361" s="109" t="n">
        <v>18</v>
      </c>
      <c r="GL361" s="109" t="n">
        <v>19.2</v>
      </c>
      <c r="GM361" s="109" t="n">
        <v>21.8</v>
      </c>
      <c r="GN361" s="109" t="n">
        <v>24.2</v>
      </c>
      <c r="GO361" s="110" t="n">
        <f aca="false">SUM(GC361:GN361)/12</f>
        <v>20.0333333333333</v>
      </c>
      <c r="HA361" s="1" t="n">
        <f aca="false">HA360+1</f>
        <v>1961</v>
      </c>
      <c r="HB361" s="113" t="s">
        <v>120</v>
      </c>
      <c r="HC361" s="109"/>
      <c r="HD361" s="109"/>
      <c r="HE361" s="109"/>
      <c r="HF361" s="109"/>
      <c r="HG361" s="109"/>
      <c r="HH361" s="109"/>
      <c r="HI361" s="109"/>
      <c r="HJ361" s="109"/>
      <c r="HK361" s="109"/>
      <c r="HL361" s="109"/>
      <c r="HM361" s="109"/>
      <c r="HN361" s="109"/>
      <c r="HO361" s="110"/>
      <c r="IA361" s="1" t="n">
        <f aca="false">IA360+1</f>
        <v>1961</v>
      </c>
      <c r="IB361" s="113" t="s">
        <v>120</v>
      </c>
      <c r="IC361" s="109"/>
      <c r="ID361" s="109"/>
      <c r="IE361" s="109"/>
      <c r="IF361" s="109"/>
      <c r="IG361" s="109"/>
      <c r="IH361" s="109"/>
      <c r="II361" s="109"/>
      <c r="IJ361" s="109"/>
      <c r="IK361" s="109"/>
      <c r="IL361" s="109"/>
      <c r="IM361" s="109"/>
      <c r="IN361" s="109"/>
      <c r="IO361" s="110"/>
      <c r="JA361" s="1" t="n">
        <f aca="false">JA360+1</f>
        <v>1961</v>
      </c>
      <c r="JB361" s="113" t="s">
        <v>120</v>
      </c>
      <c r="JC361" s="109"/>
      <c r="JD361" s="109"/>
      <c r="JE361" s="109"/>
      <c r="JF361" s="109"/>
      <c r="JG361" s="109"/>
      <c r="JH361" s="109"/>
      <c r="JI361" s="109"/>
      <c r="JJ361" s="109"/>
      <c r="JK361" s="109"/>
      <c r="JL361" s="109"/>
      <c r="JM361" s="109"/>
      <c r="JN361" s="109"/>
      <c r="JO361" s="110"/>
      <c r="KA361" s="1" t="n">
        <f aca="false">KA360+1</f>
        <v>1961</v>
      </c>
      <c r="KB361" s="111" t="n">
        <v>1961</v>
      </c>
      <c r="KC361" s="109"/>
      <c r="KD361" s="109"/>
      <c r="KE361" s="109"/>
      <c r="KF361" s="109"/>
      <c r="KG361" s="109"/>
      <c r="KH361" s="109"/>
      <c r="KI361" s="109"/>
      <c r="KJ361" s="109"/>
      <c r="KK361" s="109"/>
      <c r="KL361" s="109"/>
      <c r="KM361" s="109"/>
      <c r="KN361" s="109"/>
      <c r="KO361" s="110"/>
      <c r="LA361" s="1" t="n">
        <f aca="false">LA360+1</f>
        <v>1961</v>
      </c>
      <c r="LB361" s="113" t="s">
        <v>120</v>
      </c>
      <c r="LC361" s="109"/>
      <c r="LD361" s="109"/>
      <c r="LE361" s="109"/>
      <c r="LF361" s="109"/>
      <c r="LG361" s="109"/>
      <c r="LH361" s="109"/>
      <c r="LI361" s="109"/>
      <c r="LJ361" s="109"/>
      <c r="LK361" s="109"/>
      <c r="LL361" s="109"/>
      <c r="LM361" s="109"/>
      <c r="LN361" s="109"/>
      <c r="LO361" s="110"/>
      <c r="MA361" s="1" t="n">
        <f aca="false">MA360+1</f>
        <v>1961</v>
      </c>
      <c r="MB361" s="113" t="s">
        <v>120</v>
      </c>
      <c r="MC361" s="109" t="n">
        <v>32</v>
      </c>
      <c r="MD361" s="109" t="n">
        <v>28.5</v>
      </c>
      <c r="ME361" s="109" t="n">
        <v>26.8</v>
      </c>
      <c r="MF361" s="109" t="n">
        <v>21.7</v>
      </c>
      <c r="MG361" s="109" t="n">
        <v>18.6</v>
      </c>
      <c r="MH361" s="109" t="n">
        <v>17.3</v>
      </c>
      <c r="MI361" s="109" t="n">
        <v>14.9</v>
      </c>
      <c r="MJ361" s="109" t="n">
        <v>16</v>
      </c>
      <c r="MK361" s="109" t="n">
        <v>20.9</v>
      </c>
      <c r="ML361" s="109" t="n">
        <v>23.7</v>
      </c>
      <c r="MM361" s="109" t="n">
        <v>24.7</v>
      </c>
      <c r="MN361" s="109" t="n">
        <v>27.1</v>
      </c>
      <c r="MO361" s="110" t="n">
        <f aca="false">SUM(MC361:MN361)/12</f>
        <v>22.6833333333333</v>
      </c>
      <c r="NA361" s="1" t="n">
        <f aca="false">NA360+1</f>
        <v>1961</v>
      </c>
      <c r="NB361" s="112" t="s">
        <v>120</v>
      </c>
      <c r="NC361" s="109"/>
      <c r="ND361" s="109"/>
      <c r="NE361" s="109"/>
      <c r="NF361" s="109"/>
      <c r="NG361" s="109"/>
      <c r="NH361" s="109"/>
      <c r="NI361" s="109"/>
      <c r="NJ361" s="109"/>
      <c r="NK361" s="109"/>
      <c r="NL361" s="109"/>
      <c r="NM361" s="109"/>
      <c r="NN361" s="109"/>
      <c r="NO361" s="110"/>
      <c r="OA361" s="5"/>
    </row>
    <row r="362" customFormat="false" ht="12.75" hidden="false" customHeight="false" outlineLevel="0" collapsed="false">
      <c r="A362" s="150"/>
      <c r="B362" s="151" t="n">
        <f aca="false">AVERAGE(AO362,BO362,CO362,DO362,EO362,FO362,GO362,HO362,IO362,JO362,KO362,LO362,MO362,NO362)</f>
        <v>20.8119047619048</v>
      </c>
      <c r="C362" s="163" t="n">
        <f aca="false">AVERAGE(B358:B362)</f>
        <v>20.7171428571429</v>
      </c>
      <c r="D362" s="164" t="n">
        <f aca="false">AVERAGE(B353:B362)</f>
        <v>20.5169047619048</v>
      </c>
      <c r="E362" s="151" t="n">
        <f aca="false">AVERAGE(B343:B362)</f>
        <v>20.3957738095238</v>
      </c>
      <c r="F362" s="165" t="n">
        <f aca="false">AVERAGE(B313:B362)</f>
        <v>20.5262787037037</v>
      </c>
      <c r="G362" s="159" t="n">
        <f aca="false">MAX(AC362:AN362,BC362:BN362,CC362:CN362,DC362:DN362,EC362:EN362,FC362:FN362,GC362:GN362,HC362:HN362,IC362:IN362,JC362:JN362,KC362:KN362,LC362:LN362,MC362:MN362,NC362:NN362)</f>
        <v>31.1</v>
      </c>
      <c r="H362" s="161" t="n">
        <f aca="false">MEDIAN(AC362:AN362,BC362:BN362,CC362:CN362,DC362:DN362,EC362:EN362,FC362:FN362,GC362:GN362,HC362:HN362,IC362:IN362,JC362:JN362,KC362:KN362,LC362:LN362,MC362:MN362,NC362:NN362)</f>
        <v>20.25</v>
      </c>
      <c r="I362" s="157" t="n">
        <f aca="false">MIN(AC362:AN362,BC362:BN362,CC362:CN362,DC362:DN362,EC362:EN362,FC362:FN362,GC362:GN362,HC362:HN362,IC362:IN362,JC362:JN362,KC362:KN362,LC362:LN362,MC362:MN362,NC362:NN362)</f>
        <v>13.8</v>
      </c>
      <c r="J362" s="162" t="n">
        <f aca="false">(G362+I362)/2</f>
        <v>22.45</v>
      </c>
      <c r="AA362" s="1" t="n">
        <f aca="false">AA361+1</f>
        <v>38</v>
      </c>
      <c r="AB362" s="108" t="n">
        <v>1962</v>
      </c>
      <c r="AC362" s="109" t="n">
        <v>29.3</v>
      </c>
      <c r="AD362" s="109" t="n">
        <v>28</v>
      </c>
      <c r="AE362" s="109" t="n">
        <v>26.7</v>
      </c>
      <c r="AF362" s="109" t="n">
        <v>23.4</v>
      </c>
      <c r="AG362" s="109" t="n">
        <v>17.1</v>
      </c>
      <c r="AH362" s="109" t="n">
        <v>17.1</v>
      </c>
      <c r="AI362" s="109" t="n">
        <v>16.1</v>
      </c>
      <c r="AJ362" s="109" t="n">
        <v>15.7</v>
      </c>
      <c r="AK362" s="109" t="n">
        <v>18.8</v>
      </c>
      <c r="AL362" s="109" t="n">
        <v>19.9</v>
      </c>
      <c r="AM362" s="109" t="n">
        <v>25.8</v>
      </c>
      <c r="AN362" s="109" t="n">
        <v>24.9</v>
      </c>
      <c r="AO362" s="110" t="n">
        <f aca="false">SUM(AC362:AN362)/12</f>
        <v>21.9</v>
      </c>
      <c r="AQ362" s="112"/>
      <c r="AR362" s="109"/>
      <c r="AS362" s="109"/>
      <c r="AT362" s="109"/>
      <c r="AU362" s="109"/>
      <c r="AV362" s="109"/>
      <c r="AW362" s="109"/>
      <c r="AX362" s="109"/>
      <c r="AY362" s="109"/>
      <c r="AZ362" s="109"/>
      <c r="BA362" s="1" t="n">
        <f aca="false">BA361+1</f>
        <v>1962</v>
      </c>
      <c r="BB362" s="113" t="s">
        <v>121</v>
      </c>
      <c r="BC362" s="109" t="n">
        <v>29.1</v>
      </c>
      <c r="BD362" s="109" t="n">
        <v>27.4</v>
      </c>
      <c r="BE362" s="109" t="n">
        <v>25.7</v>
      </c>
      <c r="BF362" s="109" t="n">
        <v>22</v>
      </c>
      <c r="BG362" s="109" t="n">
        <v>15.5</v>
      </c>
      <c r="BH362" s="109" t="n">
        <v>15.5</v>
      </c>
      <c r="BI362" s="109" t="n">
        <v>14.1</v>
      </c>
      <c r="BJ362" s="109" t="n">
        <v>14</v>
      </c>
      <c r="BK362" s="109" t="n">
        <v>17.4</v>
      </c>
      <c r="BL362" s="109" t="n">
        <v>17.8</v>
      </c>
      <c r="BM362" s="109" t="n">
        <v>26</v>
      </c>
      <c r="BN362" s="109" t="n">
        <v>24.7</v>
      </c>
      <c r="BO362" s="110" t="n">
        <f aca="false">SUM(BC362:BN362)/12</f>
        <v>20.7666666666667</v>
      </c>
      <c r="CA362" s="1" t="n">
        <f aca="false">CA361+1</f>
        <v>1962</v>
      </c>
      <c r="CB362" s="112" t="n">
        <v>1962</v>
      </c>
      <c r="CC362" s="109" t="n">
        <v>25.2</v>
      </c>
      <c r="CD362" s="109" t="n">
        <v>24.9</v>
      </c>
      <c r="CE362" s="109" t="n">
        <v>23.4</v>
      </c>
      <c r="CF362" s="109" t="n">
        <v>21</v>
      </c>
      <c r="CG362" s="109" t="n">
        <v>17</v>
      </c>
      <c r="CH362" s="109" t="n">
        <v>16.8</v>
      </c>
      <c r="CI362" s="109" t="n">
        <v>15.5</v>
      </c>
      <c r="CJ362" s="109" t="n">
        <v>15.7</v>
      </c>
      <c r="CK362" s="109" t="n">
        <v>17.3</v>
      </c>
      <c r="CL362" s="109" t="n">
        <v>18</v>
      </c>
      <c r="CM362" s="109" t="n">
        <v>22.8</v>
      </c>
      <c r="CN362" s="109" t="n">
        <v>22.7</v>
      </c>
      <c r="CO362" s="110" t="n">
        <f aca="false">SUM(CC362:CN362)/12</f>
        <v>20.025</v>
      </c>
      <c r="DA362" s="1" t="n">
        <f aca="false">DA361+1</f>
        <v>1962</v>
      </c>
      <c r="DB362" s="113" t="s">
        <v>121</v>
      </c>
      <c r="DC362" s="109" t="n">
        <v>31.1</v>
      </c>
      <c r="DD362" s="109" t="n">
        <v>29</v>
      </c>
      <c r="DE362" s="109" t="n">
        <v>27.3</v>
      </c>
      <c r="DF362" s="109" t="n">
        <v>23.9</v>
      </c>
      <c r="DG362" s="109" t="n">
        <v>16.8</v>
      </c>
      <c r="DH362" s="109" t="n">
        <v>16.9</v>
      </c>
      <c r="DI362" s="109" t="n">
        <v>15.6</v>
      </c>
      <c r="DJ362" s="109" t="n">
        <v>15.7</v>
      </c>
      <c r="DK362" s="109" t="n">
        <v>18.7</v>
      </c>
      <c r="DL362" s="109" t="n">
        <v>19.5</v>
      </c>
      <c r="DM362" s="109" t="n">
        <v>26.7</v>
      </c>
      <c r="DN362" s="109" t="n">
        <v>26.7</v>
      </c>
      <c r="DO362" s="110" t="n">
        <f aca="false">SUM(DC362:DN362)/12</f>
        <v>22.325</v>
      </c>
      <c r="EA362" s="1" t="n">
        <f aca="false">EA361+1</f>
        <v>1962</v>
      </c>
      <c r="EB362" s="111" t="n">
        <v>1962</v>
      </c>
      <c r="EC362" s="109"/>
      <c r="ED362" s="109"/>
      <c r="EE362" s="109"/>
      <c r="EF362" s="109"/>
      <c r="EG362" s="109"/>
      <c r="EH362" s="109"/>
      <c r="EI362" s="109"/>
      <c r="EJ362" s="109"/>
      <c r="EK362" s="109"/>
      <c r="EL362" s="109"/>
      <c r="EM362" s="109"/>
      <c r="EN362" s="109"/>
      <c r="EO362" s="110"/>
      <c r="FA362" s="1" t="n">
        <f aca="false">FA361+1</f>
        <v>1962</v>
      </c>
      <c r="FB362" s="113" t="s">
        <v>121</v>
      </c>
      <c r="FC362" s="109" t="n">
        <v>27.7</v>
      </c>
      <c r="FD362" s="109" t="n">
        <v>26.5</v>
      </c>
      <c r="FE362" s="109" t="n">
        <v>24.7</v>
      </c>
      <c r="FF362" s="109" t="n">
        <v>21.5</v>
      </c>
      <c r="FG362" s="109" t="n">
        <v>14.6</v>
      </c>
      <c r="FH362" s="109" t="n">
        <v>15</v>
      </c>
      <c r="FI362" s="109" t="n">
        <v>14</v>
      </c>
      <c r="FJ362" s="109" t="n">
        <v>13.8</v>
      </c>
      <c r="FK362" s="109" t="n">
        <v>16.2</v>
      </c>
      <c r="FL362" s="109" t="n">
        <v>17.7</v>
      </c>
      <c r="FM362" s="109" t="n">
        <v>24.2</v>
      </c>
      <c r="FN362" s="109" t="n">
        <v>22.9</v>
      </c>
      <c r="FO362" s="110" t="n">
        <f aca="false">SUM(FC362:FN362)/12</f>
        <v>19.9</v>
      </c>
      <c r="GA362" s="1" t="n">
        <f aca="false">GA361+1</f>
        <v>1962</v>
      </c>
      <c r="GB362" s="113" t="s">
        <v>121</v>
      </c>
      <c r="GC362" s="109" t="n">
        <v>26.2</v>
      </c>
      <c r="GD362" s="109" t="n">
        <v>24.5</v>
      </c>
      <c r="GE362" s="109" t="n">
        <v>23.4</v>
      </c>
      <c r="GF362" s="109" t="n">
        <v>20.6</v>
      </c>
      <c r="GG362" s="109" t="n">
        <v>14.9</v>
      </c>
      <c r="GH362" s="109" t="n">
        <v>14.8</v>
      </c>
      <c r="GI362" s="109" t="n">
        <v>14.1</v>
      </c>
      <c r="GJ362" s="109" t="n">
        <v>14</v>
      </c>
      <c r="GK362" s="109" t="n">
        <v>15.9</v>
      </c>
      <c r="GL362" s="109" t="n">
        <v>16.3</v>
      </c>
      <c r="GM362" s="109" t="n">
        <v>21.2</v>
      </c>
      <c r="GN362" s="109" t="n">
        <v>22.4</v>
      </c>
      <c r="GO362" s="110" t="n">
        <f aca="false">SUM(GC362:GN362)/12</f>
        <v>19.025</v>
      </c>
      <c r="HA362" s="1" t="n">
        <f aca="false">HA361+1</f>
        <v>1962</v>
      </c>
      <c r="HB362" s="113" t="s">
        <v>121</v>
      </c>
      <c r="HC362" s="109"/>
      <c r="HD362" s="109"/>
      <c r="HE362" s="109"/>
      <c r="HF362" s="109"/>
      <c r="HG362" s="109"/>
      <c r="HH362" s="109"/>
      <c r="HI362" s="109"/>
      <c r="HJ362" s="109"/>
      <c r="HK362" s="109"/>
      <c r="HL362" s="109"/>
      <c r="HM362" s="109"/>
      <c r="HN362" s="109"/>
      <c r="HO362" s="110"/>
      <c r="IA362" s="1" t="n">
        <f aca="false">IA361+1</f>
        <v>1962</v>
      </c>
      <c r="IB362" s="113" t="s">
        <v>121</v>
      </c>
      <c r="IC362" s="109"/>
      <c r="ID362" s="121"/>
      <c r="IE362" s="109"/>
      <c r="IF362" s="109"/>
      <c r="IG362" s="109"/>
      <c r="IH362" s="109"/>
      <c r="II362" s="109"/>
      <c r="IJ362" s="109"/>
      <c r="IK362" s="109"/>
      <c r="IL362" s="109"/>
      <c r="IM362" s="109"/>
      <c r="IN362" s="109"/>
      <c r="IO362" s="110"/>
      <c r="JA362" s="1" t="n">
        <f aca="false">JA361+1</f>
        <v>1962</v>
      </c>
      <c r="JB362" s="113" t="s">
        <v>121</v>
      </c>
      <c r="JC362" s="109"/>
      <c r="JD362" s="109"/>
      <c r="JE362" s="109"/>
      <c r="JF362" s="109"/>
      <c r="JG362" s="109"/>
      <c r="JH362" s="109"/>
      <c r="JI362" s="109"/>
      <c r="JJ362" s="109"/>
      <c r="JK362" s="109"/>
      <c r="JL362" s="109"/>
      <c r="JM362" s="109"/>
      <c r="JN362" s="109"/>
      <c r="JO362" s="110"/>
      <c r="KA362" s="1" t="n">
        <f aca="false">KA361+1</f>
        <v>1962</v>
      </c>
      <c r="KB362" s="111" t="n">
        <v>1962</v>
      </c>
      <c r="KC362" s="109"/>
      <c r="KD362" s="109"/>
      <c r="KE362" s="109"/>
      <c r="KF362" s="109"/>
      <c r="KG362" s="109"/>
      <c r="KH362" s="109"/>
      <c r="KI362" s="109"/>
      <c r="KJ362" s="109"/>
      <c r="KK362" s="109"/>
      <c r="KL362" s="109"/>
      <c r="KM362" s="109"/>
      <c r="KN362" s="109"/>
      <c r="KO362" s="110"/>
      <c r="LA362" s="1" t="n">
        <f aca="false">LA361+1</f>
        <v>1962</v>
      </c>
      <c r="LB362" s="113" t="s">
        <v>121</v>
      </c>
      <c r="LC362" s="109"/>
      <c r="LD362" s="109"/>
      <c r="LE362" s="109"/>
      <c r="LF362" s="109"/>
      <c r="LG362" s="109"/>
      <c r="LH362" s="109"/>
      <c r="LI362" s="109"/>
      <c r="LJ362" s="109"/>
      <c r="LK362" s="109"/>
      <c r="LL362" s="109"/>
      <c r="LM362" s="109"/>
      <c r="LN362" s="109"/>
      <c r="LO362" s="110"/>
      <c r="MA362" s="1" t="n">
        <f aca="false">MA361+1</f>
        <v>1962</v>
      </c>
      <c r="MB362" s="113" t="s">
        <v>121</v>
      </c>
      <c r="MC362" s="109" t="n">
        <v>28.1</v>
      </c>
      <c r="MD362" s="109" t="n">
        <v>27.8</v>
      </c>
      <c r="ME362" s="109" t="n">
        <v>26.2</v>
      </c>
      <c r="MF362" s="109" t="n">
        <v>23.7</v>
      </c>
      <c r="MG362" s="109" t="n">
        <v>17.4</v>
      </c>
      <c r="MH362" s="109" t="n">
        <v>17.6</v>
      </c>
      <c r="MI362" s="109" t="n">
        <v>16.2</v>
      </c>
      <c r="MJ362" s="109" t="n">
        <v>16.1</v>
      </c>
      <c r="MK362" s="109" t="n">
        <v>18.5</v>
      </c>
      <c r="ML362" s="109" t="n">
        <v>18.9</v>
      </c>
      <c r="MM362" s="109" t="n">
        <v>25.8</v>
      </c>
      <c r="MN362" s="109" t="n">
        <v>24.6</v>
      </c>
      <c r="MO362" s="110" t="n">
        <f aca="false">SUM(MC362:MN362)/12</f>
        <v>21.7416666666667</v>
      </c>
      <c r="NA362" s="1" t="n">
        <f aca="false">NA361+1</f>
        <v>1962</v>
      </c>
      <c r="NB362" s="113" t="s">
        <v>121</v>
      </c>
      <c r="NC362" s="109"/>
      <c r="ND362" s="109"/>
      <c r="NE362" s="109"/>
      <c r="NF362" s="109"/>
      <c r="NG362" s="109"/>
      <c r="NH362" s="109"/>
      <c r="NI362" s="109"/>
      <c r="NJ362" s="109"/>
      <c r="NK362" s="109"/>
      <c r="NL362" s="109"/>
      <c r="NM362" s="109"/>
      <c r="NN362" s="109"/>
      <c r="NO362" s="110"/>
      <c r="OA362" s="5"/>
    </row>
    <row r="363" customFormat="false" ht="12.75" hidden="false" customHeight="false" outlineLevel="0" collapsed="false">
      <c r="A363" s="150"/>
      <c r="B363" s="151" t="n">
        <f aca="false">AVERAGE(AO363,BO363,CO363,DO363,EO363,FO363,GO363,HO363,IO363,JO363,KO363,LO363,MO363,NO363)</f>
        <v>20.1875</v>
      </c>
      <c r="C363" s="163" t="n">
        <f aca="false">AVERAGE(B359:B363)</f>
        <v>20.764880952381</v>
      </c>
      <c r="D363" s="164" t="n">
        <f aca="false">AVERAGE(B354:B363)</f>
        <v>20.4841071428571</v>
      </c>
      <c r="E363" s="151" t="n">
        <f aca="false">AVERAGE(B344:B363)</f>
        <v>20.4066369047619</v>
      </c>
      <c r="F363" s="165" t="n">
        <f aca="false">AVERAGE(B314:B363)</f>
        <v>20.5191203703704</v>
      </c>
      <c r="G363" s="159" t="n">
        <f aca="false">MAX(AC363:AN363,BC363:BN363,CC363:CN363,DC363:DN363,EC363:EN363,FC363:FN363,GC363:GN363,HC363:HN363,IC363:IN363,JC363:JN363,KC363:KN363,LC363:LN363,MC363:MN363,NC363:NN363)</f>
        <v>29.1</v>
      </c>
      <c r="H363" s="161" t="n">
        <f aca="false">MEDIAN(AC363:AN363,BC363:BN363,CC363:CN363,DC363:DN363,EC363:EN363,FC363:FN363,GC363:GN363,HC363:HN363,IC363:IN363,JC363:JN363,KC363:KN363,LC363:LN363,MC363:MN363,NC363:NN363)</f>
        <v>20.9</v>
      </c>
      <c r="I363" s="157" t="n">
        <f aca="false">MIN(AC363:AN363,BC363:BN363,CC363:CN363,DC363:DN363,EC363:EN363,FC363:FN363,GC363:GN363,HC363:HN363,IC363:IN363,JC363:JN363,KC363:KN363,LC363:LN363,MC363:MN363,NC363:NN363)</f>
        <v>11.9</v>
      </c>
      <c r="J363" s="162" t="n">
        <f aca="false">(G363+I363)/2</f>
        <v>20.5</v>
      </c>
      <c r="AA363" s="1" t="n">
        <f aca="false">AA362+1</f>
        <v>39</v>
      </c>
      <c r="AB363" s="108" t="n">
        <v>1963</v>
      </c>
      <c r="AC363" s="109" t="n">
        <v>27.3</v>
      </c>
      <c r="AD363" s="109" t="n">
        <v>27.7</v>
      </c>
      <c r="AE363" s="109" t="n">
        <v>25.3</v>
      </c>
      <c r="AF363" s="109" t="n">
        <v>21.9</v>
      </c>
      <c r="AG363" s="109" t="n">
        <v>17.2</v>
      </c>
      <c r="AH363" s="109" t="n">
        <v>15.4</v>
      </c>
      <c r="AI363" s="109" t="n">
        <v>13.9</v>
      </c>
      <c r="AJ363" s="109" t="n">
        <v>15.7</v>
      </c>
      <c r="AK363" s="109" t="n">
        <v>18.8</v>
      </c>
      <c r="AL363" s="109" t="n">
        <v>22.8</v>
      </c>
      <c r="AM363" s="109" t="n">
        <v>24.8</v>
      </c>
      <c r="AN363" s="109" t="n">
        <v>27</v>
      </c>
      <c r="AO363" s="110" t="n">
        <f aca="false">SUM(AC363:AN363)/12</f>
        <v>21.4833333333333</v>
      </c>
      <c r="AQ363" s="112"/>
      <c r="AR363" s="109"/>
      <c r="AS363" s="109"/>
      <c r="AT363" s="109"/>
      <c r="AU363" s="109"/>
      <c r="AV363" s="109"/>
      <c r="AW363" s="109"/>
      <c r="AX363" s="109"/>
      <c r="AY363" s="109"/>
      <c r="AZ363" s="109"/>
      <c r="BA363" s="1" t="n">
        <f aca="false">BA362+1</f>
        <v>1963</v>
      </c>
      <c r="BB363" s="113" t="s">
        <v>122</v>
      </c>
      <c r="BC363" s="109" t="n">
        <v>26.7</v>
      </c>
      <c r="BD363" s="109" t="n">
        <v>28.3</v>
      </c>
      <c r="BE363" s="109" t="n">
        <v>25.4</v>
      </c>
      <c r="BF363" s="109" t="n">
        <v>20.9</v>
      </c>
      <c r="BG363" s="109" t="n">
        <v>15.5</v>
      </c>
      <c r="BH363" s="109" t="n">
        <v>13.5</v>
      </c>
      <c r="BI363" s="109" t="n">
        <v>12</v>
      </c>
      <c r="BJ363" s="109" t="n">
        <v>13.7</v>
      </c>
      <c r="BK363" s="109" t="n">
        <v>17.1</v>
      </c>
      <c r="BL363" s="109" t="n">
        <v>21.8</v>
      </c>
      <c r="BM363" s="109" t="n">
        <v>24.6</v>
      </c>
      <c r="BN363" s="109" t="n">
        <v>26.9</v>
      </c>
      <c r="BO363" s="110" t="n">
        <f aca="false">SUM(BC363:BN363)/12</f>
        <v>20.5333333333333</v>
      </c>
      <c r="CA363" s="1" t="n">
        <f aca="false">CA362+1</f>
        <v>1963</v>
      </c>
      <c r="CB363" s="112" t="n">
        <v>1963</v>
      </c>
      <c r="CC363" s="119"/>
      <c r="CD363" s="109" t="n">
        <v>24.2</v>
      </c>
      <c r="CE363" s="109" t="n">
        <v>22.5</v>
      </c>
      <c r="CF363" s="109" t="n">
        <v>20</v>
      </c>
      <c r="CG363" s="109" t="n">
        <v>17</v>
      </c>
      <c r="CH363" s="109" t="n">
        <v>15.6</v>
      </c>
      <c r="CI363" s="109" t="n">
        <v>14</v>
      </c>
      <c r="CJ363" s="109" t="n">
        <v>15</v>
      </c>
      <c r="CK363" s="109" t="n">
        <v>17.3</v>
      </c>
      <c r="CL363" s="109" t="n">
        <v>20.1</v>
      </c>
      <c r="CM363" s="109" t="n">
        <v>21.8</v>
      </c>
      <c r="CN363" s="109" t="n">
        <v>23</v>
      </c>
      <c r="CO363" s="110" t="n">
        <f aca="false">SUM(CC363:CN363)/12</f>
        <v>17.5416666666667</v>
      </c>
      <c r="DA363" s="1" t="n">
        <f aca="false">DA362+1</f>
        <v>1963</v>
      </c>
      <c r="DB363" s="113" t="s">
        <v>122</v>
      </c>
      <c r="DC363" s="109" t="n">
        <v>27.7</v>
      </c>
      <c r="DD363" s="109" t="n">
        <v>28.7</v>
      </c>
      <c r="DE363" s="109" t="n">
        <v>26.8</v>
      </c>
      <c r="DF363" s="109" t="n">
        <v>21.8</v>
      </c>
      <c r="DG363" s="109" t="n">
        <v>16.6</v>
      </c>
      <c r="DH363" s="109" t="n">
        <v>14.4</v>
      </c>
      <c r="DI363" s="109" t="n">
        <v>13.6</v>
      </c>
      <c r="DJ363" s="109" t="n">
        <v>15.4</v>
      </c>
      <c r="DK363" s="109" t="n">
        <v>18.6</v>
      </c>
      <c r="DL363" s="109" t="n">
        <v>23.9</v>
      </c>
      <c r="DM363" s="109" t="n">
        <v>26.3</v>
      </c>
      <c r="DN363" s="109" t="n">
        <v>29.1</v>
      </c>
      <c r="DO363" s="110" t="n">
        <f aca="false">SUM(DC363:DN363)/12</f>
        <v>21.9083333333333</v>
      </c>
      <c r="EA363" s="1" t="n">
        <f aca="false">EA362+1</f>
        <v>1963</v>
      </c>
      <c r="EB363" s="111" t="n">
        <v>1963</v>
      </c>
      <c r="EC363" s="109"/>
      <c r="ED363" s="109"/>
      <c r="EE363" s="109"/>
      <c r="EF363" s="109"/>
      <c r="EG363" s="109"/>
      <c r="EH363" s="109"/>
      <c r="EI363" s="109"/>
      <c r="EJ363" s="109"/>
      <c r="EK363" s="109"/>
      <c r="EL363" s="109"/>
      <c r="EM363" s="109"/>
      <c r="EN363" s="109"/>
      <c r="EO363" s="110"/>
      <c r="FA363" s="1" t="n">
        <f aca="false">FA362+1</f>
        <v>1963</v>
      </c>
      <c r="FB363" s="113" t="s">
        <v>122</v>
      </c>
      <c r="FC363" s="120" t="n">
        <f aca="false">(FC360+FC361+FC362+FC364+FC365+FC366)/6</f>
        <v>27.7833333333333</v>
      </c>
      <c r="FD363" s="109" t="n">
        <v>25.2</v>
      </c>
      <c r="FE363" s="109" t="n">
        <v>23.9</v>
      </c>
      <c r="FF363" s="109" t="n">
        <v>20.2</v>
      </c>
      <c r="FG363" s="109" t="n">
        <v>14.9</v>
      </c>
      <c r="FH363" s="120" t="n">
        <f aca="false">(FH360+FH361+FH362+FH364+FH365+FH366)/6</f>
        <v>14.0666666666667</v>
      </c>
      <c r="FI363" s="109" t="n">
        <v>11.9</v>
      </c>
      <c r="FJ363" s="109" t="n">
        <v>13.8</v>
      </c>
      <c r="FK363" s="109" t="n">
        <v>16.8</v>
      </c>
      <c r="FL363" s="109" t="n">
        <v>20.9</v>
      </c>
      <c r="FM363" s="109" t="n">
        <v>23.1</v>
      </c>
      <c r="FN363" s="109" t="n">
        <v>24.8</v>
      </c>
      <c r="FO363" s="110" t="n">
        <f aca="false">SUM(FC363:FN363)/12</f>
        <v>19.7791666666667</v>
      </c>
      <c r="GA363" s="1" t="n">
        <f aca="false">GA362+1</f>
        <v>1963</v>
      </c>
      <c r="GB363" s="113" t="s">
        <v>122</v>
      </c>
      <c r="GC363" s="109" t="n">
        <v>24.3</v>
      </c>
      <c r="GD363" s="109" t="n">
        <v>22.7</v>
      </c>
      <c r="GE363" s="109" t="n">
        <v>22.1</v>
      </c>
      <c r="GF363" s="109" t="n">
        <v>19.6</v>
      </c>
      <c r="GG363" s="109" t="n">
        <v>15.4</v>
      </c>
      <c r="GH363" s="109" t="n">
        <v>14.1</v>
      </c>
      <c r="GI363" s="109" t="n">
        <v>12.5</v>
      </c>
      <c r="GJ363" s="109" t="n">
        <v>14.2</v>
      </c>
      <c r="GK363" s="109" t="n">
        <v>16.4</v>
      </c>
      <c r="GL363" s="109" t="n">
        <v>20.4</v>
      </c>
      <c r="GM363" s="109" t="n">
        <v>22</v>
      </c>
      <c r="GN363" s="109" t="n">
        <v>23.1</v>
      </c>
      <c r="GO363" s="110" t="n">
        <f aca="false">SUM(GC363:GN363)/12</f>
        <v>18.9</v>
      </c>
      <c r="HA363" s="1" t="n">
        <f aca="false">HA362+1</f>
        <v>1963</v>
      </c>
      <c r="HB363" s="113" t="s">
        <v>122</v>
      </c>
      <c r="HC363" s="109"/>
      <c r="HD363" s="109"/>
      <c r="HE363" s="109"/>
      <c r="HF363" s="109"/>
      <c r="HG363" s="109"/>
      <c r="HH363" s="109"/>
      <c r="HI363" s="109"/>
      <c r="HJ363" s="109"/>
      <c r="HK363" s="109"/>
      <c r="HL363" s="109"/>
      <c r="HM363" s="109"/>
      <c r="HN363" s="109"/>
      <c r="HO363" s="110"/>
      <c r="IA363" s="1" t="n">
        <f aca="false">IA362+1</f>
        <v>1963</v>
      </c>
      <c r="IB363" s="113" t="s">
        <v>122</v>
      </c>
      <c r="IC363" s="109"/>
      <c r="ID363" s="109"/>
      <c r="IE363" s="109"/>
      <c r="IF363" s="109"/>
      <c r="IG363" s="109"/>
      <c r="IH363" s="109"/>
      <c r="II363" s="109"/>
      <c r="IJ363" s="109"/>
      <c r="IK363" s="109"/>
      <c r="IL363" s="109"/>
      <c r="IM363" s="109"/>
      <c r="IN363" s="109"/>
      <c r="IO363" s="110"/>
      <c r="JA363" s="1" t="n">
        <f aca="false">JA362+1</f>
        <v>1963</v>
      </c>
      <c r="JB363" s="113" t="s">
        <v>122</v>
      </c>
      <c r="JC363" s="109"/>
      <c r="JD363" s="109"/>
      <c r="JE363" s="109"/>
      <c r="JF363" s="109"/>
      <c r="JG363" s="109"/>
      <c r="JH363" s="109"/>
      <c r="JI363" s="109"/>
      <c r="JJ363" s="109"/>
      <c r="JK363" s="109"/>
      <c r="JL363" s="109"/>
      <c r="JM363" s="109"/>
      <c r="JN363" s="109"/>
      <c r="JO363" s="110"/>
      <c r="KA363" s="1" t="n">
        <f aca="false">KA362+1</f>
        <v>1963</v>
      </c>
      <c r="KB363" s="111" t="n">
        <v>1963</v>
      </c>
      <c r="KC363" s="109"/>
      <c r="KD363" s="109"/>
      <c r="KE363" s="109"/>
      <c r="KF363" s="109"/>
      <c r="KG363" s="109"/>
      <c r="KH363" s="109"/>
      <c r="KI363" s="109"/>
      <c r="KJ363" s="109"/>
      <c r="KK363" s="109"/>
      <c r="KL363" s="109"/>
      <c r="KM363" s="109"/>
      <c r="KN363" s="109"/>
      <c r="KO363" s="110"/>
      <c r="LA363" s="1" t="n">
        <f aca="false">LA362+1</f>
        <v>1963</v>
      </c>
      <c r="LB363" s="113" t="s">
        <v>122</v>
      </c>
      <c r="LC363" s="109"/>
      <c r="LD363" s="109"/>
      <c r="LE363" s="109"/>
      <c r="LF363" s="109"/>
      <c r="LG363" s="109"/>
      <c r="LH363" s="109"/>
      <c r="LI363" s="109"/>
      <c r="LJ363" s="109"/>
      <c r="LK363" s="109"/>
      <c r="LL363" s="109"/>
      <c r="LM363" s="109"/>
      <c r="LN363" s="109"/>
      <c r="LO363" s="110"/>
      <c r="MA363" s="1" t="n">
        <f aca="false">MA362+1</f>
        <v>1963</v>
      </c>
      <c r="MB363" s="113" t="s">
        <v>122</v>
      </c>
      <c r="MC363" s="109" t="n">
        <v>26.4</v>
      </c>
      <c r="MD363" s="109" t="n">
        <v>26.6</v>
      </c>
      <c r="ME363" s="109" t="n">
        <v>25</v>
      </c>
      <c r="MF363" s="109" t="n">
        <v>21.9</v>
      </c>
      <c r="MG363" s="109" t="n">
        <v>16.6</v>
      </c>
      <c r="MH363" s="109" t="n">
        <v>16.1</v>
      </c>
      <c r="MI363" s="109" t="n">
        <v>13.7</v>
      </c>
      <c r="MJ363" s="109" t="n">
        <v>15.6</v>
      </c>
      <c r="MK363" s="109" t="n">
        <v>18.7</v>
      </c>
      <c r="ML363" s="109" t="n">
        <v>22.5</v>
      </c>
      <c r="MM363" s="109" t="n">
        <v>24.6</v>
      </c>
      <c r="MN363" s="109" t="n">
        <v>26.3</v>
      </c>
      <c r="MO363" s="110" t="n">
        <f aca="false">SUM(MC363:MN363)/12</f>
        <v>21.1666666666667</v>
      </c>
      <c r="NA363" s="1" t="n">
        <f aca="false">NA362+1</f>
        <v>1963</v>
      </c>
      <c r="NB363" s="113" t="s">
        <v>122</v>
      </c>
      <c r="NC363" s="109"/>
      <c r="ND363" s="109"/>
      <c r="NE363" s="109"/>
      <c r="NF363" s="109"/>
      <c r="NG363" s="109"/>
      <c r="NH363" s="109"/>
      <c r="NI363" s="109"/>
      <c r="NJ363" s="109"/>
      <c r="NK363" s="109"/>
      <c r="NL363" s="109"/>
      <c r="NM363" s="109"/>
      <c r="NN363" s="109"/>
      <c r="NO363" s="110"/>
      <c r="OA363" s="5"/>
    </row>
    <row r="364" customFormat="false" ht="12.75" hidden="false" customHeight="false" outlineLevel="0" collapsed="false">
      <c r="A364" s="150"/>
      <c r="B364" s="151" t="n">
        <f aca="false">AVERAGE(AO364,BO364,CO364,DO364,EO364,FO364,GO364,HO364,IO364,JO364,KO364,LO364,MO364,NO364)</f>
        <v>19.7488095238095</v>
      </c>
      <c r="C364" s="163" t="n">
        <f aca="false">AVERAGE(B360:B364)</f>
        <v>20.4636904761905</v>
      </c>
      <c r="D364" s="164" t="n">
        <f aca="false">AVERAGE(B355:B364)</f>
        <v>20.4373214285714</v>
      </c>
      <c r="E364" s="151" t="n">
        <f aca="false">AVERAGE(B345:B364)</f>
        <v>20.3615773809524</v>
      </c>
      <c r="F364" s="165" t="n">
        <f aca="false">AVERAGE(B315:B364)</f>
        <v>20.4869206349206</v>
      </c>
      <c r="G364" s="159" t="n">
        <f aca="false">MAX(AC364:AN364,BC364:BN364,CC364:CN364,DC364:DN364,EC364:EN364,FC364:FN364,GC364:GN364,HC364:HN364,IC364:IN364,JC364:JN364,KC364:KN364,LC364:LN364,MC364:MN364,NC364:NN364)</f>
        <v>28.8</v>
      </c>
      <c r="H364" s="161" t="n">
        <f aca="false">MEDIAN(AC364:AN364,BC364:BN364,CC364:CN364,DC364:DN364,EC364:EN364,FC364:FN364,GC364:GN364,HC364:HN364,IC364:IN364,JC364:JN364,KC364:KN364,LC364:LN364,MC364:MN364,NC364:NN364)</f>
        <v>19.15</v>
      </c>
      <c r="I364" s="157" t="n">
        <f aca="false">MIN(AC364:AN364,BC364:BN364,CC364:CN364,DC364:DN364,EC364:EN364,FC364:FN364,GC364:GN364,HC364:HN364,IC364:IN364,JC364:JN364,KC364:KN364,LC364:LN364,MC364:MN364,NC364:NN364)</f>
        <v>12.6</v>
      </c>
      <c r="J364" s="162" t="n">
        <f aca="false">(G364+I364)/2</f>
        <v>20.7</v>
      </c>
      <c r="AA364" s="1" t="n">
        <f aca="false">AA363+1</f>
        <v>40</v>
      </c>
      <c r="AB364" s="108" t="n">
        <v>1964</v>
      </c>
      <c r="AC364" s="109" t="n">
        <v>26.7</v>
      </c>
      <c r="AD364" s="109" t="n">
        <v>25.7</v>
      </c>
      <c r="AE364" s="109" t="n">
        <v>25.4</v>
      </c>
      <c r="AF364" s="109" t="n">
        <v>22</v>
      </c>
      <c r="AG364" s="109" t="n">
        <v>18.4</v>
      </c>
      <c r="AH364" s="109" t="n">
        <v>15.9</v>
      </c>
      <c r="AI364" s="109" t="n">
        <v>15</v>
      </c>
      <c r="AJ364" s="109" t="n">
        <v>15.5</v>
      </c>
      <c r="AK364" s="109" t="n">
        <v>18.1</v>
      </c>
      <c r="AL364" s="109" t="n">
        <v>19</v>
      </c>
      <c r="AM364" s="109" t="n">
        <v>23.7</v>
      </c>
      <c r="AN364" s="109" t="n">
        <v>21.4</v>
      </c>
      <c r="AO364" s="110" t="n">
        <f aca="false">SUM(AC364:AN364)/12</f>
        <v>20.5666666666667</v>
      </c>
      <c r="AQ364" s="112"/>
      <c r="AR364" s="109"/>
      <c r="AS364" s="109"/>
      <c r="AT364" s="109"/>
      <c r="AU364" s="109"/>
      <c r="AV364" s="109"/>
      <c r="AW364" s="109"/>
      <c r="AX364" s="109"/>
      <c r="AY364" s="109"/>
      <c r="AZ364" s="109"/>
      <c r="BA364" s="1" t="n">
        <f aca="false">BA363+1</f>
        <v>1964</v>
      </c>
      <c r="BB364" s="113" t="s">
        <v>123</v>
      </c>
      <c r="BC364" s="109" t="n">
        <v>27.3</v>
      </c>
      <c r="BD364" s="109" t="n">
        <v>25.6</v>
      </c>
      <c r="BE364" s="109" t="n">
        <v>26</v>
      </c>
      <c r="BF364" s="109" t="n">
        <v>20.9</v>
      </c>
      <c r="BG364" s="109" t="n">
        <v>16.9</v>
      </c>
      <c r="BH364" s="109" t="n">
        <v>14.6</v>
      </c>
      <c r="BI364" s="109" t="n">
        <v>13.4</v>
      </c>
      <c r="BJ364" s="109" t="n">
        <v>13.9</v>
      </c>
      <c r="BK364" s="109" t="n">
        <v>16.1</v>
      </c>
      <c r="BL364" s="109" t="n">
        <v>17.6</v>
      </c>
      <c r="BM364" s="109" t="n">
        <v>23.4</v>
      </c>
      <c r="BN364" s="109" t="n">
        <v>21.8</v>
      </c>
      <c r="BO364" s="110" t="n">
        <f aca="false">SUM(BC364:BN364)/12</f>
        <v>19.7916666666667</v>
      </c>
      <c r="CA364" s="1" t="n">
        <f aca="false">CA363+1</f>
        <v>1964</v>
      </c>
      <c r="CB364" s="112" t="n">
        <v>1964</v>
      </c>
      <c r="CC364" s="109" t="n">
        <v>24.3</v>
      </c>
      <c r="CD364" s="109" t="n">
        <v>22.5</v>
      </c>
      <c r="CE364" s="109" t="n">
        <v>22.9</v>
      </c>
      <c r="CF364" s="109" t="n">
        <v>20.5</v>
      </c>
      <c r="CG364" s="109" t="n">
        <v>17.9</v>
      </c>
      <c r="CH364" s="109" t="n">
        <v>15.8</v>
      </c>
      <c r="CI364" s="109" t="n">
        <v>14.8</v>
      </c>
      <c r="CJ364" s="109" t="n">
        <v>15.6</v>
      </c>
      <c r="CK364" s="109" t="n">
        <v>17.2</v>
      </c>
      <c r="CL364" s="109" t="n">
        <v>17.9</v>
      </c>
      <c r="CM364" s="109" t="n">
        <v>21.2</v>
      </c>
      <c r="CN364" s="109" t="n">
        <v>20.2</v>
      </c>
      <c r="CO364" s="110" t="n">
        <f aca="false">SUM(CC364:CN364)/12</f>
        <v>19.2333333333333</v>
      </c>
      <c r="DA364" s="1" t="n">
        <f aca="false">DA363+1</f>
        <v>1964</v>
      </c>
      <c r="DB364" s="113" t="s">
        <v>123</v>
      </c>
      <c r="DC364" s="109" t="n">
        <v>28.8</v>
      </c>
      <c r="DD364" s="109" t="n">
        <v>27.5</v>
      </c>
      <c r="DE364" s="109" t="n">
        <v>27.1</v>
      </c>
      <c r="DF364" s="109" t="n">
        <v>21.8</v>
      </c>
      <c r="DG364" s="109" t="n">
        <v>18.4</v>
      </c>
      <c r="DH364" s="109" t="n">
        <v>15.6</v>
      </c>
      <c r="DI364" s="109" t="n">
        <v>14.8</v>
      </c>
      <c r="DJ364" s="109" t="n">
        <v>16.1</v>
      </c>
      <c r="DK364" s="109" t="n">
        <v>18.1</v>
      </c>
      <c r="DL364" s="109" t="n">
        <v>19.5</v>
      </c>
      <c r="DM364" s="109" t="n">
        <v>24.7</v>
      </c>
      <c r="DN364" s="109" t="n">
        <v>23.4</v>
      </c>
      <c r="DO364" s="110" t="n">
        <f aca="false">SUM(DC364:DN364)/12</f>
        <v>21.3166666666667</v>
      </c>
      <c r="EA364" s="1" t="n">
        <f aca="false">EA363+1</f>
        <v>1964</v>
      </c>
      <c r="EB364" s="111" t="n">
        <v>1964</v>
      </c>
      <c r="EC364" s="109"/>
      <c r="ED364" s="109"/>
      <c r="EE364" s="109"/>
      <c r="EF364" s="109"/>
      <c r="EG364" s="109"/>
      <c r="EH364" s="109"/>
      <c r="EI364" s="109"/>
      <c r="EJ364" s="109"/>
      <c r="EK364" s="109"/>
      <c r="EL364" s="109"/>
      <c r="EM364" s="109"/>
      <c r="EN364" s="109"/>
      <c r="EO364" s="110"/>
      <c r="FA364" s="1" t="n">
        <f aca="false">FA363+1</f>
        <v>1964</v>
      </c>
      <c r="FB364" s="113" t="s">
        <v>123</v>
      </c>
      <c r="FC364" s="109" t="n">
        <v>26.4</v>
      </c>
      <c r="FD364" s="109" t="n">
        <v>23.5</v>
      </c>
      <c r="FE364" s="109" t="n">
        <v>24.6</v>
      </c>
      <c r="FF364" s="109" t="n">
        <v>20.5</v>
      </c>
      <c r="FG364" s="109" t="n">
        <v>16.5</v>
      </c>
      <c r="FH364" s="109" t="n">
        <v>13.7</v>
      </c>
      <c r="FI364" s="109" t="n">
        <v>12.6</v>
      </c>
      <c r="FJ364" s="109" t="n">
        <v>13.4</v>
      </c>
      <c r="FK364" s="109" t="n">
        <v>15.6</v>
      </c>
      <c r="FL364" s="109" t="n">
        <v>17.4</v>
      </c>
      <c r="FM364" s="109" t="n">
        <v>21.2</v>
      </c>
      <c r="FN364" s="109" t="n">
        <v>20.2</v>
      </c>
      <c r="FO364" s="110" t="n">
        <f aca="false">SUM(FC364:FN364)/12</f>
        <v>18.8</v>
      </c>
      <c r="GA364" s="1" t="n">
        <f aca="false">GA363+1</f>
        <v>1964</v>
      </c>
      <c r="GB364" s="113" t="s">
        <v>123</v>
      </c>
      <c r="GC364" s="109" t="n">
        <v>23.3</v>
      </c>
      <c r="GD364" s="109" t="n">
        <v>22.5</v>
      </c>
      <c r="GE364" s="109" t="n">
        <v>22.8</v>
      </c>
      <c r="GF364" s="109" t="n">
        <v>19.3</v>
      </c>
      <c r="GG364" s="109" t="n">
        <v>16</v>
      </c>
      <c r="GH364" s="109" t="n">
        <v>13.9</v>
      </c>
      <c r="GI364" s="109" t="n">
        <v>12.9</v>
      </c>
      <c r="GJ364" s="109" t="n">
        <v>14.1</v>
      </c>
      <c r="GK364" s="109" t="n">
        <v>15.5</v>
      </c>
      <c r="GL364" s="109" t="n">
        <v>16.3</v>
      </c>
      <c r="GM364" s="109" t="n">
        <v>19.9</v>
      </c>
      <c r="GN364" s="109" t="n">
        <v>18.7</v>
      </c>
      <c r="GO364" s="110" t="n">
        <f aca="false">SUM(GC364:GN364)/12</f>
        <v>17.9333333333333</v>
      </c>
      <c r="HA364" s="1" t="n">
        <f aca="false">HA363+1</f>
        <v>1964</v>
      </c>
      <c r="HB364" s="113" t="s">
        <v>123</v>
      </c>
      <c r="HC364" s="109"/>
      <c r="HD364" s="109"/>
      <c r="HE364" s="109"/>
      <c r="HF364" s="109"/>
      <c r="HG364" s="109"/>
      <c r="HH364" s="109"/>
      <c r="HI364" s="109"/>
      <c r="HJ364" s="109"/>
      <c r="HK364" s="109"/>
      <c r="HL364" s="109"/>
      <c r="HM364" s="109"/>
      <c r="HN364" s="109"/>
      <c r="HO364" s="110"/>
      <c r="IA364" s="1" t="n">
        <f aca="false">IA363+1</f>
        <v>1964</v>
      </c>
      <c r="IB364" s="113" t="s">
        <v>123</v>
      </c>
      <c r="IC364" s="109"/>
      <c r="ID364" s="109"/>
      <c r="IE364" s="109"/>
      <c r="IF364" s="109"/>
      <c r="IG364" s="109"/>
      <c r="IH364" s="109"/>
      <c r="II364" s="109"/>
      <c r="IJ364" s="109"/>
      <c r="IK364" s="109"/>
      <c r="IL364" s="109"/>
      <c r="IM364" s="109"/>
      <c r="IN364" s="109"/>
      <c r="IO364" s="110"/>
      <c r="JA364" s="1" t="n">
        <f aca="false">JA363+1</f>
        <v>1964</v>
      </c>
      <c r="JB364" s="113" t="s">
        <v>123</v>
      </c>
      <c r="JC364" s="109"/>
      <c r="JD364" s="109"/>
      <c r="JE364" s="109"/>
      <c r="JF364" s="109"/>
      <c r="JG364" s="109"/>
      <c r="JH364" s="109"/>
      <c r="JI364" s="109"/>
      <c r="JJ364" s="109"/>
      <c r="JK364" s="109"/>
      <c r="JL364" s="109"/>
      <c r="JM364" s="109"/>
      <c r="JN364" s="109"/>
      <c r="JO364" s="110"/>
      <c r="KA364" s="1" t="n">
        <f aca="false">KA363+1</f>
        <v>1964</v>
      </c>
      <c r="KB364" s="111" t="n">
        <v>1964</v>
      </c>
      <c r="KC364" s="109"/>
      <c r="KD364" s="109"/>
      <c r="KE364" s="109"/>
      <c r="KF364" s="109"/>
      <c r="KG364" s="109"/>
      <c r="KH364" s="109"/>
      <c r="KI364" s="109"/>
      <c r="KJ364" s="109"/>
      <c r="KK364" s="109"/>
      <c r="KL364" s="109"/>
      <c r="KM364" s="109"/>
      <c r="KN364" s="109"/>
      <c r="KO364" s="110"/>
      <c r="LA364" s="1" t="n">
        <f aca="false">LA363+1</f>
        <v>1964</v>
      </c>
      <c r="LB364" s="113" t="s">
        <v>123</v>
      </c>
      <c r="LC364" s="109"/>
      <c r="LD364" s="109"/>
      <c r="LE364" s="109"/>
      <c r="LF364" s="109"/>
      <c r="LG364" s="109"/>
      <c r="LH364" s="109"/>
      <c r="LI364" s="109"/>
      <c r="LJ364" s="109"/>
      <c r="LK364" s="109"/>
      <c r="LL364" s="109"/>
      <c r="LM364" s="109"/>
      <c r="LN364" s="109"/>
      <c r="LO364" s="110"/>
      <c r="MA364" s="1" t="n">
        <f aca="false">MA363+1</f>
        <v>1964</v>
      </c>
      <c r="MB364" s="113" t="s">
        <v>123</v>
      </c>
      <c r="MC364" s="109" t="n">
        <v>27.4</v>
      </c>
      <c r="MD364" s="109" t="n">
        <v>25</v>
      </c>
      <c r="ME364" s="109" t="n">
        <v>25.8</v>
      </c>
      <c r="MF364" s="109" t="n">
        <v>22.2</v>
      </c>
      <c r="MG364" s="109" t="n">
        <v>18.7</v>
      </c>
      <c r="MH364" s="109" t="n">
        <v>16</v>
      </c>
      <c r="MI364" s="109" t="n">
        <v>15.1</v>
      </c>
      <c r="MJ364" s="109" t="n">
        <v>15.8</v>
      </c>
      <c r="MK364" s="109" t="n">
        <v>17.8</v>
      </c>
      <c r="ML364" s="109" t="n">
        <v>18.9</v>
      </c>
      <c r="MM364" s="109" t="n">
        <v>23.4</v>
      </c>
      <c r="MN364" s="109" t="n">
        <v>21.1</v>
      </c>
      <c r="MO364" s="110" t="n">
        <f aca="false">SUM(MC364:MN364)/12</f>
        <v>20.6</v>
      </c>
      <c r="NA364" s="1" t="n">
        <f aca="false">NA363+1</f>
        <v>1964</v>
      </c>
      <c r="NB364" s="113" t="s">
        <v>123</v>
      </c>
      <c r="NC364" s="109"/>
      <c r="ND364" s="109"/>
      <c r="NE364" s="109"/>
      <c r="NF364" s="109"/>
      <c r="NG364" s="109"/>
      <c r="NH364" s="109"/>
      <c r="NI364" s="109"/>
      <c r="NJ364" s="109"/>
      <c r="NK364" s="109"/>
      <c r="NL364" s="109"/>
      <c r="NM364" s="109"/>
      <c r="NN364" s="109"/>
      <c r="NO364" s="110"/>
      <c r="OA364" s="5"/>
    </row>
    <row r="365" customFormat="false" ht="12.75" hidden="false" customHeight="false" outlineLevel="0" collapsed="false">
      <c r="A365" s="150" t="n">
        <f aca="false">A360+5</f>
        <v>1965</v>
      </c>
      <c r="B365" s="151" t="n">
        <f aca="false">AVERAGE(AO365,BO365,CO365,DO365,EO365,FO365,GO365,HO365,IO365,JO365,KO365,LO365,MO365,NO365)</f>
        <v>20.9392857142857</v>
      </c>
      <c r="C365" s="163" t="n">
        <f aca="false">AVERAGE(B361:B365)</f>
        <v>20.6667857142857</v>
      </c>
      <c r="D365" s="164" t="n">
        <f aca="false">AVERAGE(B356:B365)</f>
        <v>20.5270833333333</v>
      </c>
      <c r="E365" s="151" t="n">
        <f aca="false">AVERAGE(B346:B365)</f>
        <v>20.3934821428571</v>
      </c>
      <c r="F365" s="165" t="n">
        <f aca="false">AVERAGE(B316:B365)</f>
        <v>20.4953492063492</v>
      </c>
      <c r="G365" s="159" t="n">
        <f aca="false">MAX(AC365:AN365,BC365:BN365,CC365:CN365,DC365:DN365,EC365:EN365,FC365:FN365,GC365:GN365,HC365:HN365,IC365:IN365,JC365:JN365,KC365:KN365,LC365:LN365,MC365:MN365,NC365:NN365)</f>
        <v>31.6</v>
      </c>
      <c r="H365" s="161" t="n">
        <f aca="false">MEDIAN(AC365:AN365,BC365:BN365,CC365:CN365,DC365:DN365,EC365:EN365,FC365:FN365,GC365:GN365,HC365:HN365,IC365:IN365,JC365:JN365,KC365:KN365,LC365:LN365,MC365:MN365,NC365:NN365)</f>
        <v>20.05</v>
      </c>
      <c r="I365" s="157" t="n">
        <f aca="false">MIN(AC365:AN365,BC365:BN365,CC365:CN365,DC365:DN365,EC365:EN365,FC365:FN365,GC365:GN365,HC365:HN365,IC365:IN365,JC365:JN365,KC365:KN365,LC365:LN365,MC365:MN365,NC365:NN365)</f>
        <v>12.3</v>
      </c>
      <c r="J365" s="162" t="n">
        <f aca="false">(G365+I365)/2</f>
        <v>21.95</v>
      </c>
      <c r="AA365" s="1" t="n">
        <f aca="false">AA364+1</f>
        <v>41</v>
      </c>
      <c r="AB365" s="108" t="n">
        <v>1965</v>
      </c>
      <c r="AC365" s="109" t="n">
        <v>26.7</v>
      </c>
      <c r="AD365" s="109" t="n">
        <v>29.4</v>
      </c>
      <c r="AE365" s="109" t="n">
        <v>25.9</v>
      </c>
      <c r="AF365" s="109" t="n">
        <v>20.1</v>
      </c>
      <c r="AG365" s="109" t="n">
        <v>18.7</v>
      </c>
      <c r="AH365" s="109" t="n">
        <v>16.4</v>
      </c>
      <c r="AI365" s="109" t="n">
        <v>14.4</v>
      </c>
      <c r="AJ365" s="109" t="n">
        <v>16.1</v>
      </c>
      <c r="AK365" s="109" t="n">
        <v>18.8</v>
      </c>
      <c r="AL365" s="109" t="n">
        <v>23.3</v>
      </c>
      <c r="AM365" s="109" t="n">
        <v>23.6</v>
      </c>
      <c r="AN365" s="109" t="n">
        <v>28.7</v>
      </c>
      <c r="AO365" s="110" t="n">
        <f aca="false">SUM(AC365:AN365)/12</f>
        <v>21.8416666666667</v>
      </c>
      <c r="AQ365" s="112"/>
      <c r="AR365" s="109"/>
      <c r="AS365" s="109"/>
      <c r="AT365" s="109"/>
      <c r="AU365" s="109"/>
      <c r="AV365" s="109"/>
      <c r="AW365" s="109"/>
      <c r="AX365" s="109"/>
      <c r="AY365" s="109"/>
      <c r="AZ365" s="109"/>
      <c r="BA365" s="1" t="n">
        <f aca="false">BA364+1</f>
        <v>1965</v>
      </c>
      <c r="BB365" s="113" t="s">
        <v>124</v>
      </c>
      <c r="BC365" s="109" t="n">
        <v>27.7</v>
      </c>
      <c r="BD365" s="109" t="n">
        <v>30.6</v>
      </c>
      <c r="BE365" s="109" t="n">
        <v>26.5</v>
      </c>
      <c r="BF365" s="109" t="n">
        <v>19.5</v>
      </c>
      <c r="BG365" s="109" t="n">
        <v>17.2</v>
      </c>
      <c r="BH365" s="109" t="n">
        <v>14.9</v>
      </c>
      <c r="BI365" s="109" t="n">
        <v>12.9</v>
      </c>
      <c r="BJ365" s="109" t="n">
        <v>14.7</v>
      </c>
      <c r="BK365" s="109" t="n">
        <v>17.8</v>
      </c>
      <c r="BL365" s="109" t="n">
        <v>23.9</v>
      </c>
      <c r="BM365" s="109" t="n">
        <v>23.8</v>
      </c>
      <c r="BN365" s="109" t="n">
        <v>29.5</v>
      </c>
      <c r="BO365" s="110" t="n">
        <f aca="false">SUM(BC365:BN365)/12</f>
        <v>21.5833333333333</v>
      </c>
      <c r="CA365" s="1" t="n">
        <f aca="false">CA364+1</f>
        <v>1965</v>
      </c>
      <c r="CB365" s="112" t="n">
        <v>1965</v>
      </c>
      <c r="CC365" s="109" t="n">
        <v>24.3</v>
      </c>
      <c r="CD365" s="109" t="n">
        <v>25.8</v>
      </c>
      <c r="CE365" s="109" t="n">
        <v>24.1</v>
      </c>
      <c r="CF365" s="109" t="n">
        <v>19.4</v>
      </c>
      <c r="CG365" s="109" t="n">
        <v>17.7</v>
      </c>
      <c r="CH365" s="109" t="n">
        <v>15.4</v>
      </c>
      <c r="CI365" s="109" t="n">
        <v>14.3</v>
      </c>
      <c r="CJ365" s="109" t="n">
        <v>15</v>
      </c>
      <c r="CK365" s="109" t="n">
        <v>16.9</v>
      </c>
      <c r="CL365" s="109" t="n">
        <v>20.8</v>
      </c>
      <c r="CM365" s="109" t="n">
        <v>20</v>
      </c>
      <c r="CN365" s="109" t="n">
        <v>25.3</v>
      </c>
      <c r="CO365" s="110" t="n">
        <f aca="false">SUM(CC365:CN365)/12</f>
        <v>19.9166666666667</v>
      </c>
      <c r="DA365" s="1" t="n">
        <f aca="false">DA364+1</f>
        <v>1965</v>
      </c>
      <c r="DB365" s="113" t="s">
        <v>124</v>
      </c>
      <c r="DC365" s="109" t="n">
        <v>28.3</v>
      </c>
      <c r="DD365" s="109" t="n">
        <v>31.6</v>
      </c>
      <c r="DE365" s="109" t="n">
        <v>27.3</v>
      </c>
      <c r="DF365" s="109" t="n">
        <v>21.1</v>
      </c>
      <c r="DG365" s="109" t="n">
        <v>18.7</v>
      </c>
      <c r="DH365" s="109" t="n">
        <v>16.5</v>
      </c>
      <c r="DI365" s="109" t="n">
        <v>14.4</v>
      </c>
      <c r="DJ365" s="109" t="n">
        <v>15.9</v>
      </c>
      <c r="DK365" s="109" t="n">
        <v>19.6</v>
      </c>
      <c r="DL365" s="109" t="n">
        <v>24.6</v>
      </c>
      <c r="DM365" s="109" t="n">
        <v>24.9</v>
      </c>
      <c r="DN365" s="109" t="n">
        <v>31.2</v>
      </c>
      <c r="DO365" s="110" t="n">
        <f aca="false">SUM(DC365:DN365)/12</f>
        <v>22.8416666666667</v>
      </c>
      <c r="EA365" s="1" t="n">
        <f aca="false">EA364+1</f>
        <v>1965</v>
      </c>
      <c r="EB365" s="111" t="n">
        <v>1965</v>
      </c>
      <c r="EC365" s="109"/>
      <c r="ED365" s="109"/>
      <c r="EE365" s="109"/>
      <c r="EF365" s="109"/>
      <c r="EG365" s="109"/>
      <c r="EH365" s="109"/>
      <c r="EI365" s="109"/>
      <c r="EJ365" s="109"/>
      <c r="EK365" s="109"/>
      <c r="EL365" s="109"/>
      <c r="EM365" s="109"/>
      <c r="EN365" s="109"/>
      <c r="EO365" s="110"/>
      <c r="FA365" s="1" t="n">
        <f aca="false">FA364+1</f>
        <v>1965</v>
      </c>
      <c r="FB365" s="113" t="s">
        <v>124</v>
      </c>
      <c r="FC365" s="109" t="n">
        <v>24.4</v>
      </c>
      <c r="FD365" s="109" t="n">
        <v>27.5</v>
      </c>
      <c r="FE365" s="109" t="n">
        <v>24.4</v>
      </c>
      <c r="FF365" s="109" t="n">
        <v>17.5</v>
      </c>
      <c r="FG365" s="109" t="n">
        <v>16.2</v>
      </c>
      <c r="FH365" s="109" t="n">
        <v>14.3</v>
      </c>
      <c r="FI365" s="109" t="n">
        <v>12.3</v>
      </c>
      <c r="FJ365" s="109" t="n">
        <v>14</v>
      </c>
      <c r="FK365" s="109" t="n">
        <v>16.9</v>
      </c>
      <c r="FL365" s="109" t="n">
        <v>21</v>
      </c>
      <c r="FM365" s="109" t="n">
        <v>21.5</v>
      </c>
      <c r="FN365" s="109" t="n">
        <v>26.5</v>
      </c>
      <c r="FO365" s="110" t="n">
        <f aca="false">SUM(FC365:FN365)/12</f>
        <v>19.7083333333333</v>
      </c>
      <c r="GA365" s="1" t="n">
        <f aca="false">GA364+1</f>
        <v>1965</v>
      </c>
      <c r="GB365" s="113" t="s">
        <v>124</v>
      </c>
      <c r="GC365" s="109" t="n">
        <v>24.1</v>
      </c>
      <c r="GD365" s="109" t="n">
        <v>27.2</v>
      </c>
      <c r="GE365" s="109" t="n">
        <v>23.6</v>
      </c>
      <c r="GF365" s="109" t="n">
        <v>17.7</v>
      </c>
      <c r="GG365" s="109" t="n">
        <v>15.9</v>
      </c>
      <c r="GH365" s="109" t="n">
        <v>13.9</v>
      </c>
      <c r="GI365" s="109" t="n">
        <v>12.5</v>
      </c>
      <c r="GJ365" s="109" t="n">
        <v>14.5</v>
      </c>
      <c r="GK365" s="109" t="n">
        <v>16.5</v>
      </c>
      <c r="GL365" s="109" t="n">
        <v>19.3</v>
      </c>
      <c r="GM365" s="109" t="n">
        <v>20.1</v>
      </c>
      <c r="GN365" s="109" t="n">
        <v>25.1</v>
      </c>
      <c r="GO365" s="110" t="n">
        <f aca="false">SUM(GC365:GN365)/12</f>
        <v>19.2</v>
      </c>
      <c r="HA365" s="1" t="n">
        <f aca="false">HA364+1</f>
        <v>1965</v>
      </c>
      <c r="HB365" s="113" t="s">
        <v>124</v>
      </c>
      <c r="HC365" s="109"/>
      <c r="HD365" s="109"/>
      <c r="HE365" s="109"/>
      <c r="HF365" s="109"/>
      <c r="HG365" s="109"/>
      <c r="HH365" s="109"/>
      <c r="HI365" s="109"/>
      <c r="HJ365" s="109"/>
      <c r="HK365" s="109"/>
      <c r="HL365" s="109"/>
      <c r="HM365" s="109"/>
      <c r="HN365" s="109"/>
      <c r="HO365" s="110"/>
      <c r="IA365" s="1" t="n">
        <f aca="false">IA364+1</f>
        <v>1965</v>
      </c>
      <c r="IB365" s="113" t="s">
        <v>124</v>
      </c>
      <c r="IC365" s="109"/>
      <c r="ID365" s="109"/>
      <c r="IE365" s="109"/>
      <c r="IF365" s="109"/>
      <c r="IG365" s="109"/>
      <c r="IH365" s="109"/>
      <c r="II365" s="109"/>
      <c r="IJ365" s="109"/>
      <c r="IK365" s="109"/>
      <c r="IL365" s="109"/>
      <c r="IM365" s="109"/>
      <c r="IN365" s="109"/>
      <c r="IO365" s="110"/>
      <c r="JA365" s="1" t="n">
        <f aca="false">JA364+1</f>
        <v>1965</v>
      </c>
      <c r="JB365" s="113" t="s">
        <v>124</v>
      </c>
      <c r="JC365" s="109"/>
      <c r="JD365" s="109"/>
      <c r="JE365" s="109"/>
      <c r="JF365" s="109"/>
      <c r="JG365" s="109"/>
      <c r="JH365" s="109"/>
      <c r="JI365" s="109"/>
      <c r="JJ365" s="109"/>
      <c r="JK365" s="109"/>
      <c r="JL365" s="109"/>
      <c r="JM365" s="109"/>
      <c r="JN365" s="109"/>
      <c r="JO365" s="110"/>
      <c r="KA365" s="1" t="n">
        <f aca="false">KA364+1</f>
        <v>1965</v>
      </c>
      <c r="KB365" s="111" t="n">
        <v>1965</v>
      </c>
      <c r="KC365" s="109"/>
      <c r="KD365" s="109"/>
      <c r="KE365" s="109"/>
      <c r="KF365" s="109"/>
      <c r="KG365" s="109"/>
      <c r="KH365" s="109"/>
      <c r="KI365" s="109"/>
      <c r="KJ365" s="109"/>
      <c r="KK365" s="109"/>
      <c r="KL365" s="109"/>
      <c r="KM365" s="109"/>
      <c r="KN365" s="109"/>
      <c r="KO365" s="110"/>
      <c r="LA365" s="1" t="n">
        <f aca="false">LA364+1</f>
        <v>1965</v>
      </c>
      <c r="LB365" s="113" t="s">
        <v>124</v>
      </c>
      <c r="LC365" s="109"/>
      <c r="LD365" s="109"/>
      <c r="LE365" s="109"/>
      <c r="LF365" s="109"/>
      <c r="LG365" s="109"/>
      <c r="LH365" s="109"/>
      <c r="LI365" s="109"/>
      <c r="LJ365" s="109"/>
      <c r="LK365" s="109"/>
      <c r="LL365" s="109"/>
      <c r="LM365" s="109"/>
      <c r="LN365" s="109"/>
      <c r="LO365" s="110"/>
      <c r="MA365" s="1" t="n">
        <f aca="false">MA364+1</f>
        <v>1965</v>
      </c>
      <c r="MB365" s="113" t="s">
        <v>124</v>
      </c>
      <c r="MC365" s="109" t="n">
        <v>25.4</v>
      </c>
      <c r="MD365" s="109" t="n">
        <v>28.1</v>
      </c>
      <c r="ME365" s="109" t="n">
        <v>26.2</v>
      </c>
      <c r="MF365" s="109" t="n">
        <v>19.8</v>
      </c>
      <c r="MG365" s="109" t="n">
        <v>18.4</v>
      </c>
      <c r="MH365" s="109" t="n">
        <v>16.4</v>
      </c>
      <c r="MI365" s="109" t="n">
        <v>14.6</v>
      </c>
      <c r="MJ365" s="109" t="n">
        <v>16.2</v>
      </c>
      <c r="MK365" s="109" t="n">
        <v>18.7</v>
      </c>
      <c r="ML365" s="109" t="n">
        <v>23</v>
      </c>
      <c r="MM365" s="109" t="n">
        <v>23.5</v>
      </c>
      <c r="MN365" s="109" t="n">
        <v>27.5</v>
      </c>
      <c r="MO365" s="110" t="n">
        <f aca="false">SUM(MC365:MN365)/12</f>
        <v>21.4833333333333</v>
      </c>
      <c r="NA365" s="1" t="n">
        <f aca="false">NA364+1</f>
        <v>1965</v>
      </c>
      <c r="NB365" s="113" t="s">
        <v>124</v>
      </c>
      <c r="NC365" s="109"/>
      <c r="ND365" s="109"/>
      <c r="NE365" s="109"/>
      <c r="NF365" s="109"/>
      <c r="NG365" s="109"/>
      <c r="NH365" s="109"/>
      <c r="NI365" s="109"/>
      <c r="NJ365" s="109"/>
      <c r="NK365" s="109"/>
      <c r="NL365" s="109"/>
      <c r="NM365" s="109"/>
      <c r="NN365" s="109"/>
      <c r="NO365" s="110"/>
      <c r="OA365" s="5"/>
    </row>
    <row r="366" customFormat="false" ht="12.75" hidden="false" customHeight="false" outlineLevel="0" collapsed="false">
      <c r="A366" s="150"/>
      <c r="B366" s="151" t="n">
        <f aca="false">AVERAGE(AO366,BO366,CO366,DO366,EO366,FO366,GO366,HO366,IO366,JO366,KO366,LO366,MO366,NO366)</f>
        <v>20.2857142857143</v>
      </c>
      <c r="C366" s="163" t="n">
        <f aca="false">AVERAGE(B362:B366)</f>
        <v>20.3946428571429</v>
      </c>
      <c r="D366" s="164" t="n">
        <f aca="false">AVERAGE(B357:B366)</f>
        <v>20.5744642857143</v>
      </c>
      <c r="E366" s="151" t="n">
        <f aca="false">AVERAGE(B347:B366)</f>
        <v>20.4162202380952</v>
      </c>
      <c r="F366" s="165" t="n">
        <f aca="false">AVERAGE(B317:B366)</f>
        <v>20.4981666666667</v>
      </c>
      <c r="G366" s="159" t="n">
        <f aca="false">MAX(AC366:AN366,BC366:BN366,CC366:CN366,DC366:DN366,EC366:EN366,FC366:FN366,GC366:GN366,HC366:HN366,IC366:IN366,JC366:JN366,KC366:KN366,LC366:LN366,MC366:MN366,NC366:NN366)</f>
        <v>31.5</v>
      </c>
      <c r="H366" s="161" t="n">
        <f aca="false">MEDIAN(AC366:AN366,BC366:BN366,CC366:CN366,DC366:DN366,EC366:EN366,FC366:FN366,GC366:GN366,HC366:HN366,IC366:IN366,JC366:JN366,KC366:KN366,LC366:LN366,MC366:MN366,NC366:NN366)</f>
        <v>19.85</v>
      </c>
      <c r="I366" s="157" t="n">
        <f aca="false">MIN(AC366:AN366,BC366:BN366,CC366:CN366,DC366:DN366,EC366:EN366,FC366:FN366,GC366:GN366,HC366:HN366,IC366:IN366,JC366:JN366,KC366:KN366,LC366:LN366,MC366:MN366,NC366:NN366)</f>
        <v>11.3</v>
      </c>
      <c r="J366" s="162" t="n">
        <f aca="false">(G366+I366)/2</f>
        <v>21.4</v>
      </c>
      <c r="AA366" s="1" t="n">
        <f aca="false">AA365+1</f>
        <v>42</v>
      </c>
      <c r="AB366" s="108" t="n">
        <v>1966</v>
      </c>
      <c r="AC366" s="109" t="n">
        <v>29.8</v>
      </c>
      <c r="AD366" s="109" t="n">
        <v>26.8</v>
      </c>
      <c r="AE366" s="109" t="n">
        <v>25.4</v>
      </c>
      <c r="AF366" s="109" t="n">
        <v>21.2</v>
      </c>
      <c r="AG366" s="109" t="n">
        <v>18</v>
      </c>
      <c r="AH366" s="109" t="n">
        <v>16.4</v>
      </c>
      <c r="AI366" s="109" t="n">
        <v>13.9</v>
      </c>
      <c r="AJ366" s="109" t="n">
        <v>15.3</v>
      </c>
      <c r="AK366" s="109" t="n">
        <v>17.3</v>
      </c>
      <c r="AL366" s="109" t="n">
        <v>19.9</v>
      </c>
      <c r="AM366" s="109" t="n">
        <v>25.1</v>
      </c>
      <c r="AN366" s="109" t="n">
        <v>24.4</v>
      </c>
      <c r="AO366" s="110" t="n">
        <f aca="false">SUM(AC366:AN366)/12</f>
        <v>21.125</v>
      </c>
      <c r="AQ366" s="112"/>
      <c r="AR366" s="109"/>
      <c r="AS366" s="109"/>
      <c r="AT366" s="109"/>
      <c r="AU366" s="109"/>
      <c r="AV366" s="109"/>
      <c r="AW366" s="109"/>
      <c r="AX366" s="109"/>
      <c r="AY366" s="109"/>
      <c r="AZ366" s="109"/>
      <c r="BA366" s="1" t="n">
        <f aca="false">BA365+1</f>
        <v>1966</v>
      </c>
      <c r="BB366" s="113" t="s">
        <v>125</v>
      </c>
      <c r="BC366" s="109" t="n">
        <v>30.2</v>
      </c>
      <c r="BD366" s="109" t="n">
        <v>27.7</v>
      </c>
      <c r="BE366" s="109" t="n">
        <v>25.2</v>
      </c>
      <c r="BF366" s="109" t="n">
        <v>20.6</v>
      </c>
      <c r="BG366" s="109" t="n">
        <v>16.6</v>
      </c>
      <c r="BH366" s="109" t="n">
        <v>13.8</v>
      </c>
      <c r="BI366" s="109" t="n">
        <v>12.2</v>
      </c>
      <c r="BJ366" s="109" t="n">
        <v>13.2</v>
      </c>
      <c r="BK366" s="109" t="n">
        <v>15.5</v>
      </c>
      <c r="BL366" s="109" t="n">
        <v>19</v>
      </c>
      <c r="BM366" s="109" t="n">
        <v>25.1</v>
      </c>
      <c r="BN366" s="109" t="n">
        <v>24.4</v>
      </c>
      <c r="BO366" s="110" t="n">
        <f aca="false">SUM(BC366:BN366)/12</f>
        <v>20.2916666666667</v>
      </c>
      <c r="CA366" s="1" t="n">
        <f aca="false">CA365+1</f>
        <v>1966</v>
      </c>
      <c r="CB366" s="112" t="n">
        <v>1966</v>
      </c>
      <c r="CC366" s="109" t="n">
        <v>25.6</v>
      </c>
      <c r="CD366" s="109" t="n">
        <v>25</v>
      </c>
      <c r="CE366" s="109" t="n">
        <v>23.5</v>
      </c>
      <c r="CF366" s="109" t="n">
        <v>20.8</v>
      </c>
      <c r="CG366" s="109" t="n">
        <v>18.3</v>
      </c>
      <c r="CH366" s="109" t="n">
        <v>15.4</v>
      </c>
      <c r="CI366" s="109" t="n">
        <v>14.4</v>
      </c>
      <c r="CJ366" s="109" t="n">
        <v>14.4</v>
      </c>
      <c r="CK366" s="109" t="n">
        <v>15.9</v>
      </c>
      <c r="CL366" s="109" t="n">
        <v>17.6</v>
      </c>
      <c r="CM366" s="109" t="n">
        <v>22.2</v>
      </c>
      <c r="CN366" s="109" t="n">
        <v>21.3</v>
      </c>
      <c r="CO366" s="110" t="n">
        <f aca="false">SUM(CC366:CN366)/12</f>
        <v>19.5333333333333</v>
      </c>
      <c r="DA366" s="1" t="n">
        <f aca="false">DA365+1</f>
        <v>1966</v>
      </c>
      <c r="DB366" s="113" t="s">
        <v>125</v>
      </c>
      <c r="DC366" s="109" t="n">
        <v>31.5</v>
      </c>
      <c r="DD366" s="109" t="n">
        <v>28.8</v>
      </c>
      <c r="DE366" s="109" t="n">
        <v>27.1</v>
      </c>
      <c r="DF366" s="109" t="n">
        <v>21.9</v>
      </c>
      <c r="DG366" s="109" t="n">
        <v>18.1</v>
      </c>
      <c r="DH366" s="109" t="n">
        <v>15.2</v>
      </c>
      <c r="DI366" s="109" t="n">
        <v>13.9</v>
      </c>
      <c r="DJ366" s="109" t="n">
        <v>15.5</v>
      </c>
      <c r="DK366" s="109" t="n">
        <v>18.4</v>
      </c>
      <c r="DL366" s="109" t="n">
        <v>22.2</v>
      </c>
      <c r="DM366" s="109" t="n">
        <v>27</v>
      </c>
      <c r="DN366" s="109" t="n">
        <v>27.3</v>
      </c>
      <c r="DO366" s="110" t="n">
        <f aca="false">SUM(DC366:DN366)/12</f>
        <v>22.2416666666667</v>
      </c>
      <c r="EA366" s="1" t="n">
        <f aca="false">EA365+1</f>
        <v>1966</v>
      </c>
      <c r="EB366" s="111" t="n">
        <v>1966</v>
      </c>
      <c r="EC366" s="109"/>
      <c r="ED366" s="109"/>
      <c r="EE366" s="109"/>
      <c r="EF366" s="109"/>
      <c r="EG366" s="109"/>
      <c r="EH366" s="109"/>
      <c r="EI366" s="109"/>
      <c r="EJ366" s="109"/>
      <c r="EK366" s="109"/>
      <c r="EL366" s="109"/>
      <c r="EM366" s="109"/>
      <c r="EN366" s="109"/>
      <c r="EO366" s="110"/>
      <c r="FA366" s="1" t="n">
        <f aca="false">FA365+1</f>
        <v>1966</v>
      </c>
      <c r="FB366" s="113" t="s">
        <v>125</v>
      </c>
      <c r="FC366" s="109" t="n">
        <v>27.6</v>
      </c>
      <c r="FD366" s="109" t="n">
        <v>25.2</v>
      </c>
      <c r="FE366" s="109" t="n">
        <v>23.5</v>
      </c>
      <c r="FF366" s="109" t="n">
        <v>19.1</v>
      </c>
      <c r="FG366" s="109" t="n">
        <v>15.8</v>
      </c>
      <c r="FH366" s="109" t="n">
        <v>14</v>
      </c>
      <c r="FI366" s="109" t="n">
        <v>11.3</v>
      </c>
      <c r="FJ366" s="109" t="n">
        <v>12.9</v>
      </c>
      <c r="FK366" s="109" t="n">
        <v>14.8</v>
      </c>
      <c r="FL366" s="109" t="n">
        <v>17.9</v>
      </c>
      <c r="FM366" s="109" t="n">
        <v>23.2</v>
      </c>
      <c r="FN366" s="109" t="n">
        <v>22.1</v>
      </c>
      <c r="FO366" s="110" t="n">
        <f aca="false">SUM(FC366:FN366)/12</f>
        <v>18.95</v>
      </c>
      <c r="GA366" s="1" t="n">
        <f aca="false">GA365+1</f>
        <v>1966</v>
      </c>
      <c r="GB366" s="113" t="s">
        <v>125</v>
      </c>
      <c r="GC366" s="109" t="n">
        <v>26.2</v>
      </c>
      <c r="GD366" s="109" t="n">
        <v>24.9</v>
      </c>
      <c r="GE366" s="109" t="n">
        <v>24.2</v>
      </c>
      <c r="GF366" s="109" t="n">
        <v>19.6</v>
      </c>
      <c r="GG366" s="109" t="n">
        <v>15.9</v>
      </c>
      <c r="GH366" s="109" t="n">
        <v>13.3</v>
      </c>
      <c r="GI366" s="109" t="n">
        <v>12.3</v>
      </c>
      <c r="GJ366" s="109" t="n">
        <v>13.7</v>
      </c>
      <c r="GK366" s="109" t="n">
        <v>15.6</v>
      </c>
      <c r="GL366" s="109" t="n">
        <v>17.7</v>
      </c>
      <c r="GM366" s="109" t="n">
        <v>22</v>
      </c>
      <c r="GN366" s="109" t="n">
        <v>22.4</v>
      </c>
      <c r="GO366" s="110" t="n">
        <f aca="false">SUM(GC366:GN366)/12</f>
        <v>18.9833333333333</v>
      </c>
      <c r="HA366" s="1" t="n">
        <f aca="false">HA365+1</f>
        <v>1966</v>
      </c>
      <c r="HB366" s="113" t="s">
        <v>125</v>
      </c>
      <c r="HC366" s="109"/>
      <c r="HD366" s="109"/>
      <c r="HE366" s="109"/>
      <c r="HF366" s="109"/>
      <c r="HG366" s="109"/>
      <c r="HH366" s="109"/>
      <c r="HI366" s="109"/>
      <c r="HJ366" s="109"/>
      <c r="HK366" s="109"/>
      <c r="HL366" s="109"/>
      <c r="HM366" s="109"/>
      <c r="HN366" s="109"/>
      <c r="HO366" s="110"/>
      <c r="IA366" s="1" t="n">
        <f aca="false">IA365+1</f>
        <v>1966</v>
      </c>
      <c r="IB366" s="113" t="s">
        <v>125</v>
      </c>
      <c r="IC366" s="109"/>
      <c r="ID366" s="109"/>
      <c r="IE366" s="109"/>
      <c r="IF366" s="109"/>
      <c r="IG366" s="109"/>
      <c r="IH366" s="109"/>
      <c r="II366" s="109"/>
      <c r="IJ366" s="109"/>
      <c r="IK366" s="109"/>
      <c r="IL366" s="109"/>
      <c r="IM366" s="109"/>
      <c r="IN366" s="109"/>
      <c r="IO366" s="110"/>
      <c r="JA366" s="1" t="n">
        <f aca="false">JA365+1</f>
        <v>1966</v>
      </c>
      <c r="JB366" s="113" t="s">
        <v>125</v>
      </c>
      <c r="JC366" s="109"/>
      <c r="JD366" s="109"/>
      <c r="JE366" s="109"/>
      <c r="JF366" s="109"/>
      <c r="JG366" s="109"/>
      <c r="JH366" s="109"/>
      <c r="JI366" s="109"/>
      <c r="JJ366" s="109"/>
      <c r="JK366" s="109"/>
      <c r="JL366" s="109"/>
      <c r="JM366" s="109"/>
      <c r="JN366" s="109"/>
      <c r="JO366" s="110"/>
      <c r="KA366" s="1" t="n">
        <f aca="false">KA365+1</f>
        <v>1966</v>
      </c>
      <c r="KB366" s="111" t="n">
        <v>1966</v>
      </c>
      <c r="KC366" s="109"/>
      <c r="KD366" s="109"/>
      <c r="KE366" s="109"/>
      <c r="KF366" s="109"/>
      <c r="KG366" s="109"/>
      <c r="KH366" s="109"/>
      <c r="KI366" s="109"/>
      <c r="KJ366" s="109"/>
      <c r="KK366" s="109"/>
      <c r="KL366" s="109"/>
      <c r="KM366" s="109"/>
      <c r="KN366" s="109"/>
      <c r="KO366" s="110"/>
      <c r="LA366" s="1" t="n">
        <f aca="false">LA365+1</f>
        <v>1966</v>
      </c>
      <c r="LB366" s="113" t="s">
        <v>125</v>
      </c>
      <c r="LC366" s="109"/>
      <c r="LD366" s="109"/>
      <c r="LE366" s="109"/>
      <c r="LF366" s="109"/>
      <c r="LG366" s="109"/>
      <c r="LH366" s="109"/>
      <c r="LI366" s="109"/>
      <c r="LJ366" s="109"/>
      <c r="LK366" s="109"/>
      <c r="LL366" s="109"/>
      <c r="LM366" s="109"/>
      <c r="LN366" s="109"/>
      <c r="LO366" s="110"/>
      <c r="MA366" s="1" t="n">
        <f aca="false">MA365+1</f>
        <v>1966</v>
      </c>
      <c r="MB366" s="113" t="s">
        <v>125</v>
      </c>
      <c r="MC366" s="109" t="n">
        <v>28.5</v>
      </c>
      <c r="MD366" s="109" t="n">
        <v>26</v>
      </c>
      <c r="ME366" s="109" t="n">
        <v>25.5</v>
      </c>
      <c r="MF366" s="109" t="n">
        <v>21.6</v>
      </c>
      <c r="MG366" s="109" t="n">
        <v>18.1</v>
      </c>
      <c r="MH366" s="109" t="n">
        <v>15.9</v>
      </c>
      <c r="MI366" s="109" t="n">
        <v>13.9</v>
      </c>
      <c r="MJ366" s="109" t="n">
        <v>15.2</v>
      </c>
      <c r="MK366" s="109" t="n">
        <v>17.1</v>
      </c>
      <c r="ML366" s="109" t="n">
        <v>19.8</v>
      </c>
      <c r="MM366" s="109" t="n">
        <v>25.4</v>
      </c>
      <c r="MN366" s="109" t="n">
        <v>23.5</v>
      </c>
      <c r="MO366" s="110" t="n">
        <f aca="false">SUM(MC366:MN366)/12</f>
        <v>20.875</v>
      </c>
      <c r="NA366" s="1" t="n">
        <f aca="false">NA365+1</f>
        <v>1966</v>
      </c>
      <c r="NB366" s="113" t="s">
        <v>125</v>
      </c>
      <c r="NC366" s="109"/>
      <c r="ND366" s="109"/>
      <c r="NE366" s="109"/>
      <c r="NF366" s="109"/>
      <c r="NG366" s="109"/>
      <c r="NH366" s="109"/>
      <c r="NI366" s="109"/>
      <c r="NJ366" s="109"/>
      <c r="NK366" s="109"/>
      <c r="NL366" s="109"/>
      <c r="NM366" s="109"/>
      <c r="NN366" s="109"/>
      <c r="NO366" s="110"/>
      <c r="OA366" s="5"/>
    </row>
    <row r="367" customFormat="false" ht="12.75" hidden="false" customHeight="false" outlineLevel="0" collapsed="false">
      <c r="A367" s="150"/>
      <c r="B367" s="151" t="n">
        <f aca="false">AVERAGE(AO367,BO367,CO367,DO367,EO367,FO367,GO367,HO367,IO367,JO367,KO367,LO367,MO367,NO367)</f>
        <v>21.125</v>
      </c>
      <c r="C367" s="163" t="n">
        <f aca="false">AVERAGE(B363:B367)</f>
        <v>20.4572619047619</v>
      </c>
      <c r="D367" s="164" t="n">
        <f aca="false">AVERAGE(B358:B367)</f>
        <v>20.5872023809524</v>
      </c>
      <c r="E367" s="151" t="n">
        <f aca="false">AVERAGE(B348:B367)</f>
        <v>20.4405654761905</v>
      </c>
      <c r="F367" s="165" t="n">
        <f aca="false">AVERAGE(B318:B367)</f>
        <v>20.5226904761905</v>
      </c>
      <c r="G367" s="159" t="n">
        <f aca="false">MAX(AC367:AN367,BC367:BN367,CC367:CN367,DC367:DN367,EC367:EN367,FC367:FN367,GC367:GN367,HC367:HN367,IC367:IN367,JC367:JN367,KC367:KN367,LC367:LN367,MC367:MN367,NC367:NN367)</f>
        <v>32.1</v>
      </c>
      <c r="H367" s="161" t="n">
        <f aca="false">MEDIAN(AC367:AN367,BC367:BN367,CC367:CN367,DC367:DN367,EC367:EN367,FC367:FN367,GC367:GN367,HC367:HN367,IC367:IN367,JC367:JN367,KC367:KN367,LC367:LN367,MC367:MN367,NC367:NN367)</f>
        <v>21.85</v>
      </c>
      <c r="I367" s="157" t="n">
        <f aca="false">MIN(AC367:AN367,BC367:BN367,CC367:CN367,DC367:DN367,EC367:EN367,FC367:FN367,GC367:GN367,HC367:HN367,IC367:IN367,JC367:JN367,KC367:KN367,LC367:LN367,MC367:MN367,NC367:NN367)</f>
        <v>13</v>
      </c>
      <c r="J367" s="162" t="n">
        <f aca="false">(G367+I367)/2</f>
        <v>22.55</v>
      </c>
      <c r="AA367" s="1" t="n">
        <f aca="false">AA366+1</f>
        <v>43</v>
      </c>
      <c r="AB367" s="108" t="n">
        <v>1967</v>
      </c>
      <c r="AC367" s="109" t="n">
        <v>25.8</v>
      </c>
      <c r="AD367" s="109" t="n">
        <v>28.8</v>
      </c>
      <c r="AE367" s="109" t="n">
        <v>24.8</v>
      </c>
      <c r="AF367" s="109" t="n">
        <v>24.2</v>
      </c>
      <c r="AG367" s="109" t="n">
        <v>19.8</v>
      </c>
      <c r="AH367" s="109" t="n">
        <v>17.9</v>
      </c>
      <c r="AI367" s="109" t="n">
        <v>15.5</v>
      </c>
      <c r="AJ367" s="109" t="n">
        <v>15.4</v>
      </c>
      <c r="AK367" s="109" t="n">
        <v>18.4</v>
      </c>
      <c r="AL367" s="109" t="n">
        <v>22.9</v>
      </c>
      <c r="AM367" s="109" t="n">
        <v>24.2</v>
      </c>
      <c r="AN367" s="109" t="n">
        <v>24.7</v>
      </c>
      <c r="AO367" s="110" t="n">
        <f aca="false">SUM(AC367:AN367)/12</f>
        <v>21.8666666666667</v>
      </c>
      <c r="AQ367" s="112"/>
      <c r="AR367" s="109"/>
      <c r="AS367" s="109"/>
      <c r="AT367" s="109"/>
      <c r="AU367" s="109"/>
      <c r="AV367" s="109"/>
      <c r="AW367" s="109"/>
      <c r="AX367" s="109"/>
      <c r="AY367" s="109"/>
      <c r="AZ367" s="109"/>
      <c r="BA367" s="1" t="n">
        <f aca="false">BA366+1</f>
        <v>1967</v>
      </c>
      <c r="BB367" s="113" t="s">
        <v>126</v>
      </c>
      <c r="BC367" s="109" t="n">
        <v>27</v>
      </c>
      <c r="BD367" s="109" t="n">
        <v>29.1</v>
      </c>
      <c r="BE367" s="109" t="n">
        <v>24.7</v>
      </c>
      <c r="BF367" s="109" t="n">
        <v>24</v>
      </c>
      <c r="BG367" s="109" t="n">
        <v>18.9</v>
      </c>
      <c r="BH367" s="109" t="n">
        <v>16.1</v>
      </c>
      <c r="BI367" s="109" t="n">
        <v>13.6</v>
      </c>
      <c r="BJ367" s="109" t="n">
        <v>13.7</v>
      </c>
      <c r="BK367" s="109" t="n">
        <v>17.5</v>
      </c>
      <c r="BL367" s="109" t="n">
        <v>23.5</v>
      </c>
      <c r="BM367" s="109" t="n">
        <v>25.3</v>
      </c>
      <c r="BN367" s="109" t="n">
        <v>25.4</v>
      </c>
      <c r="BO367" s="110" t="n">
        <f aca="false">SUM(BC367:BN367)/12</f>
        <v>21.5666666666667</v>
      </c>
      <c r="CA367" s="1" t="n">
        <f aca="false">CA366+1</f>
        <v>1967</v>
      </c>
      <c r="CB367" s="112" t="n">
        <v>1967</v>
      </c>
      <c r="CC367" s="109" t="n">
        <v>23.2</v>
      </c>
      <c r="CD367" s="109" t="n">
        <v>23.7</v>
      </c>
      <c r="CE367" s="109" t="n">
        <v>21.6</v>
      </c>
      <c r="CF367" s="109" t="n">
        <v>21</v>
      </c>
      <c r="CG367" s="109" t="n">
        <v>18.7</v>
      </c>
      <c r="CH367" s="109" t="n">
        <v>16.6</v>
      </c>
      <c r="CI367" s="109" t="n">
        <v>15.2</v>
      </c>
      <c r="CJ367" s="109" t="n">
        <v>15.2</v>
      </c>
      <c r="CK367" s="109" t="n">
        <v>17</v>
      </c>
      <c r="CL367" s="109" t="n">
        <v>19.8</v>
      </c>
      <c r="CM367" s="109" t="n">
        <v>21.7</v>
      </c>
      <c r="CN367" s="109" t="n">
        <v>20.2</v>
      </c>
      <c r="CO367" s="110" t="n">
        <f aca="false">SUM(CC367:CN367)/12</f>
        <v>19.4916666666667</v>
      </c>
      <c r="DA367" s="1" t="n">
        <f aca="false">DA366+1</f>
        <v>1967</v>
      </c>
      <c r="DB367" s="113" t="s">
        <v>126</v>
      </c>
      <c r="DC367" s="109" t="n">
        <v>29.1</v>
      </c>
      <c r="DD367" s="109" t="n">
        <v>32.1</v>
      </c>
      <c r="DE367" s="109" t="n">
        <v>26.5</v>
      </c>
      <c r="DF367" s="109" t="n">
        <v>25.3</v>
      </c>
      <c r="DG367" s="109" t="n">
        <v>19.7</v>
      </c>
      <c r="DH367" s="109" t="n">
        <v>17.8</v>
      </c>
      <c r="DI367" s="109" t="n">
        <v>15.9</v>
      </c>
      <c r="DJ367" s="109" t="n">
        <v>15.5</v>
      </c>
      <c r="DK367" s="109" t="n">
        <v>19.3</v>
      </c>
      <c r="DL367" s="109" t="n">
        <v>24.9</v>
      </c>
      <c r="DM367" s="109" t="n">
        <v>26.5</v>
      </c>
      <c r="DN367" s="109" t="n">
        <v>27.1</v>
      </c>
      <c r="DO367" s="110" t="n">
        <f aca="false">SUM(DC367:DN367)/12</f>
        <v>23.3083333333333</v>
      </c>
      <c r="EA367" s="1" t="n">
        <f aca="false">EA366+1</f>
        <v>1967</v>
      </c>
      <c r="EB367" s="111" t="n">
        <v>1967</v>
      </c>
      <c r="EC367" s="109"/>
      <c r="ED367" s="109"/>
      <c r="EE367" s="109"/>
      <c r="EF367" s="109"/>
      <c r="EG367" s="109"/>
      <c r="EH367" s="109"/>
      <c r="EI367" s="109"/>
      <c r="EJ367" s="109"/>
      <c r="EK367" s="109"/>
      <c r="EL367" s="109"/>
      <c r="EM367" s="109"/>
      <c r="EN367" s="109"/>
      <c r="EO367" s="110"/>
      <c r="FA367" s="1" t="n">
        <f aca="false">FA366+1</f>
        <v>1967</v>
      </c>
      <c r="FB367" s="113" t="s">
        <v>126</v>
      </c>
      <c r="FC367" s="109" t="n">
        <v>24.3</v>
      </c>
      <c r="FD367" s="109" t="n">
        <v>26.1</v>
      </c>
      <c r="FE367" s="109" t="n">
        <v>22.3</v>
      </c>
      <c r="FF367" s="109" t="n">
        <v>22.5</v>
      </c>
      <c r="FG367" s="109" t="n">
        <v>17.7</v>
      </c>
      <c r="FH367" s="109" t="n">
        <v>15.5</v>
      </c>
      <c r="FI367" s="109" t="n">
        <v>13</v>
      </c>
      <c r="FJ367" s="109" t="n">
        <v>13</v>
      </c>
      <c r="FK367" s="109" t="n">
        <v>16.5</v>
      </c>
      <c r="FL367" s="109" t="n">
        <v>21</v>
      </c>
      <c r="FM367" s="109" t="n">
        <v>22.4</v>
      </c>
      <c r="FN367" s="109" t="n">
        <v>23</v>
      </c>
      <c r="FO367" s="110" t="n">
        <f aca="false">SUM(FC367:FN367)/12</f>
        <v>19.775</v>
      </c>
      <c r="GA367" s="1" t="n">
        <f aca="false">GA366+1</f>
        <v>1967</v>
      </c>
      <c r="GB367" s="113" t="s">
        <v>126</v>
      </c>
      <c r="GC367" s="109" t="n">
        <v>24.2</v>
      </c>
      <c r="GD367" s="109" t="n">
        <v>26.6</v>
      </c>
      <c r="GE367" s="109" t="n">
        <v>23.7</v>
      </c>
      <c r="GF367" s="109" t="n">
        <v>22</v>
      </c>
      <c r="GG367" s="109" t="n">
        <v>18.3</v>
      </c>
      <c r="GH367" s="109" t="n">
        <v>16.1</v>
      </c>
      <c r="GI367" s="109" t="n">
        <v>14</v>
      </c>
      <c r="GJ367" s="109" t="n">
        <v>14.6</v>
      </c>
      <c r="GK367" s="109" t="n">
        <v>16.2</v>
      </c>
      <c r="GL367" s="109" t="n">
        <v>20.3</v>
      </c>
      <c r="GM367" s="109" t="n">
        <v>22.1</v>
      </c>
      <c r="GN367" s="109" t="n">
        <v>22.6</v>
      </c>
      <c r="GO367" s="110" t="n">
        <f aca="false">SUM(GC367:GN367)/12</f>
        <v>20.0583333333333</v>
      </c>
      <c r="HA367" s="1" t="n">
        <f aca="false">HA366+1</f>
        <v>1967</v>
      </c>
      <c r="HB367" s="113" t="s">
        <v>126</v>
      </c>
      <c r="HC367" s="109"/>
      <c r="HD367" s="109"/>
      <c r="HE367" s="109"/>
      <c r="HF367" s="109"/>
      <c r="HG367" s="109"/>
      <c r="HH367" s="109"/>
      <c r="HI367" s="109"/>
      <c r="HJ367" s="109"/>
      <c r="HK367" s="109"/>
      <c r="HL367" s="109"/>
      <c r="HM367" s="109"/>
      <c r="HN367" s="109"/>
      <c r="HO367" s="110"/>
      <c r="IA367" s="1" t="n">
        <f aca="false">IA366+1</f>
        <v>1967</v>
      </c>
      <c r="IB367" s="113" t="s">
        <v>126</v>
      </c>
      <c r="IC367" s="109"/>
      <c r="ID367" s="109"/>
      <c r="IE367" s="109"/>
      <c r="IF367" s="109"/>
      <c r="IG367" s="109"/>
      <c r="IH367" s="109"/>
      <c r="II367" s="109"/>
      <c r="IJ367" s="109"/>
      <c r="IK367" s="109"/>
      <c r="IL367" s="109"/>
      <c r="IM367" s="109"/>
      <c r="IN367" s="109"/>
      <c r="IO367" s="110"/>
      <c r="JA367" s="1" t="n">
        <f aca="false">JA366+1</f>
        <v>1967</v>
      </c>
      <c r="JB367" s="113" t="s">
        <v>126</v>
      </c>
      <c r="JC367" s="109"/>
      <c r="JD367" s="109"/>
      <c r="JE367" s="109"/>
      <c r="JF367" s="109"/>
      <c r="JG367" s="109"/>
      <c r="JH367" s="109"/>
      <c r="JI367" s="109"/>
      <c r="JJ367" s="109"/>
      <c r="JK367" s="109"/>
      <c r="JL367" s="109"/>
      <c r="JM367" s="109"/>
      <c r="JN367" s="109"/>
      <c r="JO367" s="110"/>
      <c r="KA367" s="1" t="n">
        <f aca="false">KA366+1</f>
        <v>1967</v>
      </c>
      <c r="KB367" s="111" t="n">
        <v>1967</v>
      </c>
      <c r="KC367" s="109"/>
      <c r="KD367" s="109"/>
      <c r="KE367" s="109"/>
      <c r="KF367" s="109"/>
      <c r="KG367" s="109"/>
      <c r="KH367" s="109"/>
      <c r="KI367" s="109"/>
      <c r="KJ367" s="109"/>
      <c r="KK367" s="109"/>
      <c r="KL367" s="109"/>
      <c r="KM367" s="109"/>
      <c r="KN367" s="109"/>
      <c r="KO367" s="110"/>
      <c r="LA367" s="1" t="n">
        <f aca="false">LA366+1</f>
        <v>1967</v>
      </c>
      <c r="LB367" s="113" t="s">
        <v>126</v>
      </c>
      <c r="LC367" s="109"/>
      <c r="LD367" s="109"/>
      <c r="LE367" s="109"/>
      <c r="LF367" s="109"/>
      <c r="LG367" s="109"/>
      <c r="LH367" s="109"/>
      <c r="LI367" s="109"/>
      <c r="LJ367" s="109"/>
      <c r="LK367" s="109"/>
      <c r="LL367" s="109"/>
      <c r="LM367" s="109"/>
      <c r="LN367" s="109"/>
      <c r="LO367" s="110"/>
      <c r="MA367" s="1" t="n">
        <f aca="false">MA366+1</f>
        <v>1967</v>
      </c>
      <c r="MB367" s="113" t="s">
        <v>126</v>
      </c>
      <c r="MC367" s="109" t="n">
        <v>25.9</v>
      </c>
      <c r="MD367" s="109" t="n">
        <v>27</v>
      </c>
      <c r="ME367" s="109" t="n">
        <v>24.5</v>
      </c>
      <c r="MF367" s="109" t="n">
        <v>24.5</v>
      </c>
      <c r="MG367" s="109" t="n">
        <v>20</v>
      </c>
      <c r="MH367" s="109" t="n">
        <v>18</v>
      </c>
      <c r="MI367" s="109" t="n">
        <v>15.5</v>
      </c>
      <c r="MJ367" s="109" t="n">
        <v>15.4</v>
      </c>
      <c r="MK367" s="109" t="n">
        <v>18.4</v>
      </c>
      <c r="ML367" s="109" t="n">
        <v>23.3</v>
      </c>
      <c r="MM367" s="109" t="n">
        <v>24.5</v>
      </c>
      <c r="MN367" s="109" t="n">
        <v>24.7</v>
      </c>
      <c r="MO367" s="110" t="n">
        <f aca="false">SUM(MC367:MN367)/12</f>
        <v>21.8083333333333</v>
      </c>
      <c r="NA367" s="1" t="n">
        <f aca="false">NA366+1</f>
        <v>1967</v>
      </c>
      <c r="NB367" s="113" t="s">
        <v>126</v>
      </c>
      <c r="NC367" s="109"/>
      <c r="ND367" s="109"/>
      <c r="NE367" s="109"/>
      <c r="NF367" s="109"/>
      <c r="NG367" s="109"/>
      <c r="NH367" s="109"/>
      <c r="NI367" s="109"/>
      <c r="NJ367" s="109"/>
      <c r="NK367" s="109"/>
      <c r="NL367" s="109"/>
      <c r="NM367" s="109"/>
      <c r="NN367" s="109"/>
      <c r="NO367" s="110"/>
      <c r="OA367" s="5"/>
    </row>
    <row r="368" customFormat="false" ht="12.75" hidden="false" customHeight="false" outlineLevel="0" collapsed="false">
      <c r="A368" s="150"/>
      <c r="B368" s="151" t="n">
        <f aca="false">AVERAGE(AO368,BO368,CO368,DO368,EO368,FO368,GO368,HO368,IO368,JO368,KO368,LO368,MO368,NO368)</f>
        <v>20.1763888888889</v>
      </c>
      <c r="C368" s="163" t="n">
        <f aca="false">AVERAGE(B364:B368)</f>
        <v>20.4550396825397</v>
      </c>
      <c r="D368" s="164" t="n">
        <f aca="false">AVERAGE(B359:B368)</f>
        <v>20.6099603174603</v>
      </c>
      <c r="E368" s="151" t="n">
        <f aca="false">AVERAGE(B349:B368)</f>
        <v>20.4439682539683</v>
      </c>
      <c r="F368" s="165" t="n">
        <f aca="false">AVERAGE(B319:B368)</f>
        <v>20.5089325396825</v>
      </c>
      <c r="G368" s="159" t="n">
        <f aca="false">MAX(AC368:AN368,BC368:BN368,CC368:CN368,DC368:DN368,EC368:EN368,FC368:FN368,GC368:GN368,HC368:HN368,IC368:IN368,JC368:JN368,KC368:KN368,LC368:LN368,MC368:MN368,NC368:NN368)</f>
        <v>33.8</v>
      </c>
      <c r="H368" s="161" t="n">
        <f aca="false">MEDIAN(AC368:AN368,BC368:BN368,CC368:CN368,DC368:DN368,EC368:EN368,FC368:FN368,GC368:GN368,HC368:HN368,IC368:IN368,JC368:JN368,KC368:KN368,LC368:LN368,MC368:MN368,NC368:NN368)</f>
        <v>19.85</v>
      </c>
      <c r="I368" s="157" t="n">
        <f aca="false">MIN(AC368:AN368,BC368:BN368,CC368:CN368,DC368:DN368,EC368:EN368,FC368:FN368,GC368:GN368,HC368:HN368,IC368:IN368,JC368:JN368,KC368:KN368,LC368:LN368,MC368:MN368,NC368:NN368)</f>
        <v>11.4</v>
      </c>
      <c r="J368" s="162" t="n">
        <f aca="false">(G368+I368)/2</f>
        <v>22.6</v>
      </c>
      <c r="AA368" s="1" t="n">
        <f aca="false">AA367+1</f>
        <v>44</v>
      </c>
      <c r="AB368" s="108" t="n">
        <v>1968</v>
      </c>
      <c r="AC368" s="109" t="n">
        <v>30.7</v>
      </c>
      <c r="AD368" s="109" t="n">
        <v>30.1</v>
      </c>
      <c r="AE368" s="109" t="n">
        <v>26.1</v>
      </c>
      <c r="AF368" s="109" t="n">
        <v>23.5</v>
      </c>
      <c r="AG368" s="109" t="n">
        <v>16.5</v>
      </c>
      <c r="AH368" s="109" t="n">
        <v>15.1</v>
      </c>
      <c r="AI368" s="109" t="n">
        <v>13.6</v>
      </c>
      <c r="AJ368" s="109" t="n">
        <v>14.5</v>
      </c>
      <c r="AK368" s="109" t="n">
        <v>17.2</v>
      </c>
      <c r="AL368" s="109" t="n">
        <v>21.1</v>
      </c>
      <c r="AM368" s="109" t="n">
        <v>21.4</v>
      </c>
      <c r="AN368" s="109" t="n">
        <v>24.9</v>
      </c>
      <c r="AO368" s="110" t="n">
        <f aca="false">SUM(AC368:AN368)/12</f>
        <v>21.225</v>
      </c>
      <c r="AQ368" s="112"/>
      <c r="AR368" s="109"/>
      <c r="AS368" s="109"/>
      <c r="AT368" s="109"/>
      <c r="AU368" s="109"/>
      <c r="AV368" s="109"/>
      <c r="AW368" s="109"/>
      <c r="AX368" s="109"/>
      <c r="AY368" s="109"/>
      <c r="AZ368" s="109"/>
      <c r="BA368" s="1" t="n">
        <f aca="false">BA367+1</f>
        <v>1968</v>
      </c>
      <c r="BB368" s="113" t="s">
        <v>127</v>
      </c>
      <c r="BC368" s="109" t="n">
        <v>31</v>
      </c>
      <c r="BD368" s="109" t="n">
        <v>30.5</v>
      </c>
      <c r="BE368" s="109" t="n">
        <v>25.8</v>
      </c>
      <c r="BF368" s="109" t="n">
        <v>22.8</v>
      </c>
      <c r="BG368" s="109" t="n">
        <v>14.4</v>
      </c>
      <c r="BH368" s="109" t="n">
        <v>12.9</v>
      </c>
      <c r="BI368" s="109" t="n">
        <v>11.9</v>
      </c>
      <c r="BJ368" s="109" t="n">
        <v>13</v>
      </c>
      <c r="BK368" s="109" t="n">
        <v>16</v>
      </c>
      <c r="BL368" s="109" t="n">
        <v>20.1</v>
      </c>
      <c r="BM368" s="109" t="n">
        <v>21.6</v>
      </c>
      <c r="BN368" s="109" t="n">
        <v>25.2</v>
      </c>
      <c r="BO368" s="110" t="n">
        <f aca="false">SUM(BC368:BN368)/12</f>
        <v>20.4333333333333</v>
      </c>
      <c r="CA368" s="1" t="n">
        <f aca="false">CA367+1</f>
        <v>1968</v>
      </c>
      <c r="CB368" s="112" t="n">
        <v>1968</v>
      </c>
      <c r="CC368" s="109" t="n">
        <v>22.7</v>
      </c>
      <c r="CD368" s="109" t="n">
        <v>24.3</v>
      </c>
      <c r="CE368" s="109" t="n">
        <v>22</v>
      </c>
      <c r="CF368" s="109" t="n">
        <v>20.4</v>
      </c>
      <c r="CG368" s="109" t="n">
        <v>15.5</v>
      </c>
      <c r="CH368" s="109" t="n">
        <v>14.1</v>
      </c>
      <c r="CI368" s="109" t="n">
        <v>13.1</v>
      </c>
      <c r="CJ368" s="109" t="n">
        <v>13.3</v>
      </c>
      <c r="CK368" s="109" t="n">
        <v>15</v>
      </c>
      <c r="CL368" s="109" t="n">
        <v>18.2</v>
      </c>
      <c r="CM368" s="109" t="n">
        <v>18.4</v>
      </c>
      <c r="CN368" s="109" t="n">
        <v>19.2</v>
      </c>
      <c r="CO368" s="110" t="n">
        <f aca="false">SUM(CC368:CN368)/12</f>
        <v>18.0166666666667</v>
      </c>
      <c r="DA368" s="1" t="n">
        <f aca="false">DA367+1</f>
        <v>1968</v>
      </c>
      <c r="DB368" s="113" t="s">
        <v>127</v>
      </c>
      <c r="DC368" s="109" t="n">
        <v>33.8</v>
      </c>
      <c r="DD368" s="109" t="n">
        <v>32.4</v>
      </c>
      <c r="DE368" s="109" t="n">
        <v>27.6</v>
      </c>
      <c r="DF368" s="109" t="n">
        <v>24.4</v>
      </c>
      <c r="DG368" s="109" t="n">
        <v>16.3</v>
      </c>
      <c r="DH368" s="109" t="n">
        <v>14.4</v>
      </c>
      <c r="DI368" s="109" t="n">
        <v>13.7</v>
      </c>
      <c r="DJ368" s="109" t="n">
        <v>15.4</v>
      </c>
      <c r="DK368" s="109" t="n">
        <v>18.5</v>
      </c>
      <c r="DL368" s="109" t="n">
        <v>23</v>
      </c>
      <c r="DM368" s="109" t="n">
        <v>24</v>
      </c>
      <c r="DN368" s="120" t="n">
        <f aca="false">(DN365+DN366+DN367+DN369+DN370+DN371)/6</f>
        <v>27.8166666666667</v>
      </c>
      <c r="DO368" s="110" t="n">
        <f aca="false">SUM(DC368:DN368)/12</f>
        <v>22.6097222222222</v>
      </c>
      <c r="EA368" s="1" t="n">
        <f aca="false">EA367+1</f>
        <v>1968</v>
      </c>
      <c r="EB368" s="111" t="n">
        <v>1968</v>
      </c>
      <c r="EC368" s="109"/>
      <c r="ED368" s="109"/>
      <c r="EE368" s="109"/>
      <c r="EF368" s="109"/>
      <c r="EG368" s="109"/>
      <c r="EH368" s="109"/>
      <c r="EI368" s="109"/>
      <c r="EJ368" s="109"/>
      <c r="EK368" s="109"/>
      <c r="EL368" s="109"/>
      <c r="EM368" s="109"/>
      <c r="EN368" s="109"/>
      <c r="EO368" s="110"/>
      <c r="FA368" s="1" t="n">
        <f aca="false">FA367+1</f>
        <v>1968</v>
      </c>
      <c r="FB368" s="113" t="s">
        <v>127</v>
      </c>
      <c r="FC368" s="109" t="n">
        <v>28.9</v>
      </c>
      <c r="FD368" s="109" t="n">
        <v>28.1</v>
      </c>
      <c r="FE368" s="109" t="n">
        <v>23.7</v>
      </c>
      <c r="FF368" s="109" t="n">
        <v>21.2</v>
      </c>
      <c r="FG368" s="109" t="n">
        <v>14</v>
      </c>
      <c r="FH368" s="109" t="n">
        <v>12.8</v>
      </c>
      <c r="FI368" s="109" t="n">
        <v>11.4</v>
      </c>
      <c r="FJ368" s="109" t="n">
        <v>12.2</v>
      </c>
      <c r="FK368" s="109" t="n">
        <v>15.2</v>
      </c>
      <c r="FL368" s="109" t="n">
        <v>19.3</v>
      </c>
      <c r="FM368" s="109" t="n">
        <v>19.6</v>
      </c>
      <c r="FN368" s="109" t="n">
        <v>22.7</v>
      </c>
      <c r="FO368" s="110" t="n">
        <f aca="false">SUM(FC368:FN368)/12</f>
        <v>19.0916666666667</v>
      </c>
      <c r="GA368" s="1" t="n">
        <f aca="false">GA367+1</f>
        <v>1968</v>
      </c>
      <c r="GB368" s="113" t="s">
        <v>127</v>
      </c>
      <c r="GC368" s="109" t="n">
        <v>28.5</v>
      </c>
      <c r="GD368" s="109" t="n">
        <v>28.3</v>
      </c>
      <c r="GE368" s="109" t="n">
        <v>24.8</v>
      </c>
      <c r="GF368" s="109" t="n">
        <v>20.1</v>
      </c>
      <c r="GG368" s="109" t="n">
        <v>14.6</v>
      </c>
      <c r="GH368" s="109" t="n">
        <v>13</v>
      </c>
      <c r="GI368" s="109" t="n">
        <v>12.1</v>
      </c>
      <c r="GJ368" s="109" t="n">
        <v>13.1</v>
      </c>
      <c r="GK368" s="109" t="n">
        <v>14.9</v>
      </c>
      <c r="GL368" s="109" t="n">
        <v>18</v>
      </c>
      <c r="GM368" s="109" t="n">
        <v>17.8</v>
      </c>
      <c r="GN368" s="109" t="n">
        <v>21.7</v>
      </c>
      <c r="GO368" s="110" t="n">
        <f aca="false">SUM(GC368:GN368)/12</f>
        <v>18.9083333333333</v>
      </c>
      <c r="HA368" s="1" t="n">
        <f aca="false">HA367+1</f>
        <v>1968</v>
      </c>
      <c r="HB368" s="113" t="s">
        <v>127</v>
      </c>
      <c r="HC368" s="109"/>
      <c r="HD368" s="109"/>
      <c r="HE368" s="109"/>
      <c r="HF368" s="109"/>
      <c r="HG368" s="109"/>
      <c r="HH368" s="109"/>
      <c r="HI368" s="109"/>
      <c r="HJ368" s="109"/>
      <c r="HK368" s="109"/>
      <c r="HL368" s="109"/>
      <c r="HM368" s="109"/>
      <c r="HN368" s="109"/>
      <c r="HO368" s="110"/>
      <c r="IA368" s="1" t="n">
        <f aca="false">IA367+1</f>
        <v>1968</v>
      </c>
      <c r="IB368" s="113" t="s">
        <v>127</v>
      </c>
      <c r="IC368" s="109"/>
      <c r="ID368" s="109"/>
      <c r="IE368" s="109"/>
      <c r="IF368" s="109"/>
      <c r="IG368" s="109"/>
      <c r="IH368" s="109"/>
      <c r="II368" s="109"/>
      <c r="IJ368" s="109"/>
      <c r="IK368" s="109"/>
      <c r="IL368" s="109"/>
      <c r="IM368" s="109"/>
      <c r="IN368" s="109"/>
      <c r="IO368" s="110"/>
      <c r="JA368" s="1" t="n">
        <f aca="false">JA367+1</f>
        <v>1968</v>
      </c>
      <c r="JB368" s="113" t="s">
        <v>127</v>
      </c>
      <c r="JC368" s="109"/>
      <c r="JD368" s="109"/>
      <c r="JE368" s="109"/>
      <c r="JF368" s="109"/>
      <c r="JG368" s="109"/>
      <c r="JH368" s="109"/>
      <c r="JI368" s="109"/>
      <c r="JJ368" s="109"/>
      <c r="JK368" s="109"/>
      <c r="JL368" s="109"/>
      <c r="JM368" s="109"/>
      <c r="JN368" s="109"/>
      <c r="JO368" s="110"/>
      <c r="KA368" s="1" t="n">
        <f aca="false">KA367+1</f>
        <v>1968</v>
      </c>
      <c r="KB368" s="111" t="n">
        <v>1968</v>
      </c>
      <c r="KC368" s="109"/>
      <c r="KD368" s="109"/>
      <c r="KE368" s="109"/>
      <c r="KF368" s="109"/>
      <c r="KG368" s="109"/>
      <c r="KH368" s="109"/>
      <c r="KI368" s="109"/>
      <c r="KJ368" s="109"/>
      <c r="KK368" s="109"/>
      <c r="KL368" s="109"/>
      <c r="KM368" s="109"/>
      <c r="KN368" s="109"/>
      <c r="KO368" s="110"/>
      <c r="LA368" s="1" t="n">
        <f aca="false">LA367+1</f>
        <v>1968</v>
      </c>
      <c r="LB368" s="113" t="s">
        <v>127</v>
      </c>
      <c r="LC368" s="109"/>
      <c r="LD368" s="109"/>
      <c r="LE368" s="109"/>
      <c r="LF368" s="109"/>
      <c r="LG368" s="109"/>
      <c r="LH368" s="109"/>
      <c r="LI368" s="109"/>
      <c r="LJ368" s="109"/>
      <c r="LK368" s="109"/>
      <c r="LL368" s="109"/>
      <c r="LM368" s="109"/>
      <c r="LN368" s="109"/>
      <c r="LO368" s="110"/>
      <c r="MA368" s="1" t="n">
        <f aca="false">MA367+1</f>
        <v>1968</v>
      </c>
      <c r="MB368" s="113" t="s">
        <v>127</v>
      </c>
      <c r="MC368" s="109" t="n">
        <v>29.9</v>
      </c>
      <c r="MD368" s="109" t="n">
        <v>29.2</v>
      </c>
      <c r="ME368" s="109" t="n">
        <v>25.3</v>
      </c>
      <c r="MF368" s="109" t="n">
        <v>23.1</v>
      </c>
      <c r="MG368" s="109" t="n">
        <v>16.4</v>
      </c>
      <c r="MH368" s="109" t="n">
        <v>14.9</v>
      </c>
      <c r="MI368" s="109" t="n">
        <v>13.7</v>
      </c>
      <c r="MJ368" s="109" t="n">
        <v>14.6</v>
      </c>
      <c r="MK368" s="109" t="n">
        <v>17.4</v>
      </c>
      <c r="ML368" s="109" t="n">
        <v>21.3</v>
      </c>
      <c r="MM368" s="109" t="n">
        <v>21.3</v>
      </c>
      <c r="MN368" s="109" t="n">
        <v>24.3</v>
      </c>
      <c r="MO368" s="110" t="n">
        <f aca="false">SUM(MC368:MN368)/12</f>
        <v>20.95</v>
      </c>
      <c r="NA368" s="1" t="n">
        <f aca="false">NA367+1</f>
        <v>1968</v>
      </c>
      <c r="NB368" s="113" t="s">
        <v>127</v>
      </c>
      <c r="NC368" s="109"/>
      <c r="ND368" s="109"/>
      <c r="NE368" s="109"/>
      <c r="NF368" s="109"/>
      <c r="NG368" s="109"/>
      <c r="NH368" s="109"/>
      <c r="NI368" s="109"/>
      <c r="NJ368" s="109"/>
      <c r="NK368" s="109"/>
      <c r="NL368" s="109"/>
      <c r="NM368" s="109"/>
      <c r="NN368" s="109"/>
      <c r="NO368" s="110"/>
      <c r="OA368" s="5"/>
    </row>
    <row r="369" customFormat="false" ht="12.75" hidden="false" customHeight="false" outlineLevel="0" collapsed="false">
      <c r="A369" s="150"/>
      <c r="B369" s="151" t="n">
        <f aca="false">AVERAGE(AO369,BO369,CO369,DO369,EO369,FO369,GO369,HO369,IO369,JO369,KO369,LO369,MO369,NO369)</f>
        <v>19.947619047619</v>
      </c>
      <c r="C369" s="163" t="n">
        <f aca="false">AVERAGE(B365:B369)</f>
        <v>20.4948015873016</v>
      </c>
      <c r="D369" s="164" t="n">
        <f aca="false">AVERAGE(B360:B369)</f>
        <v>20.479246031746</v>
      </c>
      <c r="E369" s="151" t="n">
        <f aca="false">AVERAGE(B350:B369)</f>
        <v>20.4537301587302</v>
      </c>
      <c r="F369" s="165" t="n">
        <f aca="false">AVERAGE(B320:B369)</f>
        <v>20.4808849206349</v>
      </c>
      <c r="G369" s="159" t="n">
        <f aca="false">MAX(AC369:AN369,BC369:BN369,CC369:CN369,DC369:DN369,EC369:EN369,FC369:FN369,GC369:GN369,HC369:HN369,IC369:IN369,JC369:JN369,KC369:KN369,LC369:LN369,MC369:MN369,NC369:NN369)</f>
        <v>33.4</v>
      </c>
      <c r="H369" s="161" t="n">
        <f aca="false">MEDIAN(AC369:AN369,BC369:BN369,CC369:CN369,DC369:DN369,EC369:EN369,FC369:FN369,GC369:GN369,HC369:HN369,IC369:IN369,JC369:JN369,KC369:KN369,LC369:LN369,MC369:MN369,NC369:NN369)</f>
        <v>20</v>
      </c>
      <c r="I369" s="157" t="n">
        <f aca="false">MIN(AC369:AN369,BC369:BN369,CC369:CN369,DC369:DN369,EC369:EN369,FC369:FN369,GC369:GN369,HC369:HN369,IC369:IN369,JC369:JN369,KC369:KN369,LC369:LN369,MC369:MN369,NC369:NN369)</f>
        <v>12.8</v>
      </c>
      <c r="J369" s="162" t="n">
        <f aca="false">(G369+I369)/2</f>
        <v>23.1</v>
      </c>
      <c r="AA369" s="1" t="n">
        <f aca="false">AA368+1</f>
        <v>45</v>
      </c>
      <c r="AB369" s="108" t="n">
        <v>1969</v>
      </c>
      <c r="AC369" s="109" t="n">
        <v>30.1</v>
      </c>
      <c r="AD369" s="109" t="n">
        <v>25.8</v>
      </c>
      <c r="AE369" s="109" t="n">
        <v>24.4</v>
      </c>
      <c r="AF369" s="109" t="n">
        <v>22</v>
      </c>
      <c r="AG369" s="109" t="n">
        <v>17.6</v>
      </c>
      <c r="AH369" s="109" t="n">
        <v>15.4</v>
      </c>
      <c r="AI369" s="109" t="n">
        <v>15.9</v>
      </c>
      <c r="AJ369" s="109" t="n">
        <v>17.2</v>
      </c>
      <c r="AK369" s="109" t="n">
        <v>15.5</v>
      </c>
      <c r="AL369" s="109" t="n">
        <v>22.5</v>
      </c>
      <c r="AM369" s="109" t="n">
        <v>22.9</v>
      </c>
      <c r="AN369" s="109" t="n">
        <v>23</v>
      </c>
      <c r="AO369" s="110" t="n">
        <f aca="false">SUM(AC369:AN369)/12</f>
        <v>21.025</v>
      </c>
      <c r="AQ369" s="112"/>
      <c r="AR369" s="109"/>
      <c r="AS369" s="109"/>
      <c r="AT369" s="109"/>
      <c r="AU369" s="109"/>
      <c r="AV369" s="109"/>
      <c r="AW369" s="109"/>
      <c r="AX369" s="109"/>
      <c r="AY369" s="109"/>
      <c r="AZ369" s="109"/>
      <c r="BA369" s="1" t="n">
        <f aca="false">BA368+1</f>
        <v>1969</v>
      </c>
      <c r="BB369" s="113" t="s">
        <v>128</v>
      </c>
      <c r="BC369" s="109" t="n">
        <v>30.5</v>
      </c>
      <c r="BD369" s="109" t="n">
        <v>25.4</v>
      </c>
      <c r="BE369" s="109" t="n">
        <v>23.4</v>
      </c>
      <c r="BF369" s="109" t="n">
        <v>21.2</v>
      </c>
      <c r="BG369" s="109" t="n">
        <v>15.7</v>
      </c>
      <c r="BH369" s="109" t="n">
        <v>13.6</v>
      </c>
      <c r="BI369" s="109" t="n">
        <v>14.3</v>
      </c>
      <c r="BJ369" s="109" t="n">
        <v>15.7</v>
      </c>
      <c r="BK369" s="109" t="n">
        <v>14.2</v>
      </c>
      <c r="BL369" s="109" t="n">
        <v>22.4</v>
      </c>
      <c r="BM369" s="109" t="n">
        <v>24.3</v>
      </c>
      <c r="BN369" s="109" t="n">
        <v>23.8</v>
      </c>
      <c r="BO369" s="110" t="n">
        <f aca="false">SUM(BC369:BN369)/12</f>
        <v>20.375</v>
      </c>
      <c r="CA369" s="1" t="n">
        <f aca="false">CA368+1</f>
        <v>1969</v>
      </c>
      <c r="CB369" s="112" t="n">
        <v>1969</v>
      </c>
      <c r="CC369" s="109" t="n">
        <v>23.2</v>
      </c>
      <c r="CD369" s="109" t="n">
        <v>21.3</v>
      </c>
      <c r="CE369" s="109" t="n">
        <v>20.6</v>
      </c>
      <c r="CF369" s="109" t="n">
        <v>19.6</v>
      </c>
      <c r="CG369" s="109" t="n">
        <v>15.9</v>
      </c>
      <c r="CH369" s="109" t="n">
        <v>14.4</v>
      </c>
      <c r="CI369" s="109" t="n">
        <v>14.8</v>
      </c>
      <c r="CJ369" s="109" t="n">
        <v>14.7</v>
      </c>
      <c r="CK369" s="109" t="n">
        <v>13.8</v>
      </c>
      <c r="CL369" s="109" t="n">
        <v>16</v>
      </c>
      <c r="CM369" s="109" t="n">
        <v>17.5</v>
      </c>
      <c r="CN369" s="109" t="n">
        <v>18.6</v>
      </c>
      <c r="CO369" s="110" t="n">
        <f aca="false">SUM(CC369:CN369)/12</f>
        <v>17.5333333333333</v>
      </c>
      <c r="DA369" s="1" t="n">
        <f aca="false">DA368+1</f>
        <v>1969</v>
      </c>
      <c r="DB369" s="113" t="s">
        <v>128</v>
      </c>
      <c r="DC369" s="109" t="n">
        <v>33.4</v>
      </c>
      <c r="DD369" s="109" t="n">
        <v>28.5</v>
      </c>
      <c r="DE369" s="109" t="n">
        <v>25.9</v>
      </c>
      <c r="DF369" s="109" t="n">
        <v>22.8</v>
      </c>
      <c r="DG369" s="109" t="n">
        <v>16.7</v>
      </c>
      <c r="DH369" s="109" t="n">
        <v>15.1</v>
      </c>
      <c r="DI369" s="109" t="n">
        <v>15.8</v>
      </c>
      <c r="DJ369" s="109" t="n">
        <v>17.5</v>
      </c>
      <c r="DK369" s="109" t="n">
        <v>16.1</v>
      </c>
      <c r="DL369" s="109" t="n">
        <v>23.9</v>
      </c>
      <c r="DM369" s="109" t="n">
        <v>25.2</v>
      </c>
      <c r="DN369" s="109" t="n">
        <v>26</v>
      </c>
      <c r="DO369" s="110" t="n">
        <f aca="false">SUM(DC369:DN369)/12</f>
        <v>22.2416666666667</v>
      </c>
      <c r="EA369" s="1" t="n">
        <f aca="false">EA368+1</f>
        <v>1969</v>
      </c>
      <c r="EB369" s="111" t="n">
        <v>1969</v>
      </c>
      <c r="EC369" s="109"/>
      <c r="ED369" s="109"/>
      <c r="EE369" s="109"/>
      <c r="EF369" s="109"/>
      <c r="EG369" s="109"/>
      <c r="EH369" s="109"/>
      <c r="EI369" s="109"/>
      <c r="EJ369" s="109"/>
      <c r="EK369" s="109"/>
      <c r="EL369" s="109"/>
      <c r="EM369" s="109"/>
      <c r="EN369" s="109"/>
      <c r="EO369" s="110"/>
      <c r="FA369" s="1" t="n">
        <f aca="false">FA368+1</f>
        <v>1969</v>
      </c>
      <c r="FB369" s="113" t="s">
        <v>128</v>
      </c>
      <c r="FC369" s="109" t="n">
        <v>28.7</v>
      </c>
      <c r="FD369" s="109" t="n">
        <v>23.9</v>
      </c>
      <c r="FE369" s="109" t="n">
        <v>21.5</v>
      </c>
      <c r="FF369" s="109" t="n">
        <v>19.9</v>
      </c>
      <c r="FG369" s="109" t="n">
        <v>14.9</v>
      </c>
      <c r="FH369" s="109" t="n">
        <v>12.8</v>
      </c>
      <c r="FI369" s="109" t="n">
        <v>13.9</v>
      </c>
      <c r="FJ369" s="109" t="n">
        <v>15.1</v>
      </c>
      <c r="FK369" s="109" t="n">
        <v>13.5</v>
      </c>
      <c r="FL369" s="109" t="n">
        <v>19.5</v>
      </c>
      <c r="FM369" s="109" t="n">
        <v>20.9</v>
      </c>
      <c r="FN369" s="109" t="n">
        <v>21.6</v>
      </c>
      <c r="FO369" s="110" t="n">
        <f aca="false">SUM(FC369:FN369)/12</f>
        <v>18.85</v>
      </c>
      <c r="GA369" s="1" t="n">
        <f aca="false">GA368+1</f>
        <v>1969</v>
      </c>
      <c r="GB369" s="113" t="s">
        <v>128</v>
      </c>
      <c r="GC369" s="109" t="n">
        <v>27.8</v>
      </c>
      <c r="GD369" s="109" t="n">
        <v>25.1</v>
      </c>
      <c r="GE369" s="109" t="n">
        <v>23.1</v>
      </c>
      <c r="GF369" s="109" t="n">
        <v>20.1</v>
      </c>
      <c r="GG369" s="109" t="n">
        <v>15.4</v>
      </c>
      <c r="GH369" s="109" t="n">
        <v>13.9</v>
      </c>
      <c r="GI369" s="109" t="n">
        <v>14</v>
      </c>
      <c r="GJ369" s="109" t="n">
        <v>14.8</v>
      </c>
      <c r="GK369" s="109" t="n">
        <v>13.8</v>
      </c>
      <c r="GL369" s="109" t="n">
        <v>18.4</v>
      </c>
      <c r="GM369" s="109" t="n">
        <v>20.2</v>
      </c>
      <c r="GN369" s="109" t="n">
        <v>20.7</v>
      </c>
      <c r="GO369" s="110" t="n">
        <f aca="false">SUM(GC369:GN369)/12</f>
        <v>18.9416666666667</v>
      </c>
      <c r="HA369" s="1" t="n">
        <f aca="false">HA368+1</f>
        <v>1969</v>
      </c>
      <c r="HB369" s="113" t="s">
        <v>128</v>
      </c>
      <c r="HC369" s="109"/>
      <c r="HD369" s="109"/>
      <c r="HE369" s="109"/>
      <c r="HF369" s="109"/>
      <c r="HG369" s="109"/>
      <c r="HH369" s="109"/>
      <c r="HI369" s="109"/>
      <c r="HJ369" s="109"/>
      <c r="HK369" s="109"/>
      <c r="HL369" s="109"/>
      <c r="HM369" s="109"/>
      <c r="HN369" s="109"/>
      <c r="HO369" s="110"/>
      <c r="IA369" s="1" t="n">
        <f aca="false">IA368+1</f>
        <v>1969</v>
      </c>
      <c r="IB369" s="113" t="s">
        <v>128</v>
      </c>
      <c r="IC369" s="109"/>
      <c r="ID369" s="109"/>
      <c r="IE369" s="109"/>
      <c r="IF369" s="109"/>
      <c r="IG369" s="109"/>
      <c r="IH369" s="109"/>
      <c r="II369" s="109"/>
      <c r="IJ369" s="109"/>
      <c r="IK369" s="109"/>
      <c r="IL369" s="109"/>
      <c r="IM369" s="109"/>
      <c r="IN369" s="109"/>
      <c r="IO369" s="110"/>
      <c r="JA369" s="1" t="n">
        <f aca="false">JA368+1</f>
        <v>1969</v>
      </c>
      <c r="JB369" s="113" t="s">
        <v>128</v>
      </c>
      <c r="JC369" s="109"/>
      <c r="JD369" s="109"/>
      <c r="JE369" s="109"/>
      <c r="JF369" s="109"/>
      <c r="JG369" s="109"/>
      <c r="JH369" s="109"/>
      <c r="JI369" s="109"/>
      <c r="JJ369" s="109"/>
      <c r="JK369" s="109"/>
      <c r="JL369" s="109"/>
      <c r="JM369" s="109"/>
      <c r="JN369" s="109"/>
      <c r="JO369" s="110"/>
      <c r="KA369" s="1" t="n">
        <f aca="false">KA368+1</f>
        <v>1969</v>
      </c>
      <c r="KB369" s="111" t="n">
        <v>1969</v>
      </c>
      <c r="KC369" s="109"/>
      <c r="KD369" s="109"/>
      <c r="KE369" s="109"/>
      <c r="KF369" s="109"/>
      <c r="KG369" s="109"/>
      <c r="KH369" s="109"/>
      <c r="KI369" s="109"/>
      <c r="KJ369" s="109"/>
      <c r="KK369" s="109"/>
      <c r="KL369" s="109"/>
      <c r="KM369" s="109"/>
      <c r="KN369" s="109"/>
      <c r="KO369" s="110"/>
      <c r="LA369" s="1" t="n">
        <f aca="false">LA368+1</f>
        <v>1969</v>
      </c>
      <c r="LB369" s="113" t="s">
        <v>128</v>
      </c>
      <c r="LC369" s="109"/>
      <c r="LD369" s="109"/>
      <c r="LE369" s="109"/>
      <c r="LF369" s="109"/>
      <c r="LG369" s="109"/>
      <c r="LH369" s="109"/>
      <c r="LI369" s="109"/>
      <c r="LJ369" s="109"/>
      <c r="LK369" s="109"/>
      <c r="LL369" s="109"/>
      <c r="LM369" s="109"/>
      <c r="LN369" s="109"/>
      <c r="LO369" s="110"/>
      <c r="MA369" s="1" t="n">
        <f aca="false">MA368+1</f>
        <v>1969</v>
      </c>
      <c r="MB369" s="113" t="s">
        <v>128</v>
      </c>
      <c r="MC369" s="109" t="n">
        <v>29.9</v>
      </c>
      <c r="MD369" s="109" t="n">
        <v>24.9</v>
      </c>
      <c r="ME369" s="109" t="n">
        <v>23.9</v>
      </c>
      <c r="MF369" s="109" t="n">
        <v>21.9</v>
      </c>
      <c r="MG369" s="109" t="n">
        <v>17.1</v>
      </c>
      <c r="MH369" s="109" t="n">
        <v>15.4</v>
      </c>
      <c r="MI369" s="109" t="n">
        <v>16.2</v>
      </c>
      <c r="MJ369" s="109" t="n">
        <v>17.3</v>
      </c>
      <c r="MK369" s="109" t="n">
        <v>15.2</v>
      </c>
      <c r="ML369" s="109" t="n">
        <v>21</v>
      </c>
      <c r="MM369" s="109" t="n">
        <v>22.2</v>
      </c>
      <c r="MN369" s="109" t="n">
        <v>23</v>
      </c>
      <c r="MO369" s="110" t="n">
        <f aca="false">SUM(MC369:MN369)/12</f>
        <v>20.6666666666667</v>
      </c>
      <c r="NA369" s="1" t="n">
        <f aca="false">NA368+1</f>
        <v>1969</v>
      </c>
      <c r="NB369" s="113" t="s">
        <v>128</v>
      </c>
      <c r="NC369" s="109"/>
      <c r="ND369" s="109"/>
      <c r="NE369" s="109"/>
      <c r="NF369" s="109"/>
      <c r="NG369" s="109"/>
      <c r="NH369" s="109"/>
      <c r="NI369" s="109"/>
      <c r="NJ369" s="109"/>
      <c r="NK369" s="109"/>
      <c r="NL369" s="109"/>
      <c r="NM369" s="109"/>
      <c r="NN369" s="109"/>
      <c r="NO369" s="110"/>
      <c r="OA369" s="5"/>
    </row>
    <row r="370" customFormat="false" ht="12.75" hidden="false" customHeight="false" outlineLevel="0" collapsed="false">
      <c r="A370" s="150" t="n">
        <f aca="false">A365+5</f>
        <v>1970</v>
      </c>
      <c r="B370" s="151" t="n">
        <f aca="false">AVERAGE(AO370,BO370,CO370,DO370,EO370,FO370,GO370,HO370,IO370,JO370,KO370,LO370,MO370,NO370)</f>
        <v>19.4702380952381</v>
      </c>
      <c r="C370" s="163" t="n">
        <f aca="false">AVERAGE(B366:B370)</f>
        <v>20.2009920634921</v>
      </c>
      <c r="D370" s="164" t="n">
        <f aca="false">AVERAGE(B361:B370)</f>
        <v>20.4338888888889</v>
      </c>
      <c r="E370" s="151" t="n">
        <f aca="false">AVERAGE(B351:B370)</f>
        <v>20.3774801587302</v>
      </c>
      <c r="F370" s="165" t="n">
        <f aca="false">AVERAGE(B321:B370)</f>
        <v>20.4596468253968</v>
      </c>
      <c r="G370" s="159" t="n">
        <f aca="false">MAX(AC370:AN370,BC370:BN370,CC370:CN370,DC370:DN370,EC370:EN370,FC370:FN370,GC370:GN370,HC370:HN370,IC370:IN370,JC370:JN370,KC370:KN370,LC370:LN370,MC370:MN370,NC370:NN370)</f>
        <v>31.9</v>
      </c>
      <c r="H370" s="161" t="n">
        <f aca="false">MEDIAN(AC370:AN370,BC370:BN370,CC370:CN370,DC370:DN370,EC370:EN370,FC370:FN370,GC370:GN370,HC370:HN370,IC370:IN370,JC370:JN370,KC370:KN370,LC370:LN370,MC370:MN370,NC370:NN370)</f>
        <v>19.7</v>
      </c>
      <c r="I370" s="157" t="n">
        <f aca="false">MIN(AC370:AN370,BC370:BN370,CC370:CN370,DC370:DN370,EC370:EN370,FC370:FN370,GC370:GN370,HC370:HN370,IC370:IN370,JC370:JN370,KC370:KN370,LC370:LN370,MC370:MN370,NC370:NN370)</f>
        <v>12.2</v>
      </c>
      <c r="J370" s="162" t="n">
        <f aca="false">(G370+I370)/2</f>
        <v>22.05</v>
      </c>
      <c r="AA370" s="1" t="n">
        <f aca="false">AA369+1</f>
        <v>46</v>
      </c>
      <c r="AB370" s="108" t="n">
        <v>1970</v>
      </c>
      <c r="AC370" s="109" t="n">
        <v>25.5</v>
      </c>
      <c r="AD370" s="109" t="n">
        <v>29</v>
      </c>
      <c r="AE370" s="109" t="n">
        <v>24.1</v>
      </c>
      <c r="AF370" s="109" t="n">
        <v>22.4</v>
      </c>
      <c r="AG370" s="109" t="n">
        <v>17.3</v>
      </c>
      <c r="AH370" s="109" t="n">
        <v>16.6</v>
      </c>
      <c r="AI370" s="109" t="n">
        <v>15.1</v>
      </c>
      <c r="AJ370" s="109" t="n">
        <v>14.4</v>
      </c>
      <c r="AK370" s="109" t="n">
        <v>16.2</v>
      </c>
      <c r="AL370" s="109" t="n">
        <v>20.8</v>
      </c>
      <c r="AM370" s="109" t="n">
        <v>23.8</v>
      </c>
      <c r="AN370" s="109" t="n">
        <v>25.4</v>
      </c>
      <c r="AO370" s="110" t="n">
        <f aca="false">SUM(AC370:AN370)/12</f>
        <v>20.8833333333333</v>
      </c>
      <c r="AQ370" s="112"/>
      <c r="AR370" s="109"/>
      <c r="AS370" s="109"/>
      <c r="AT370" s="109"/>
      <c r="AU370" s="109"/>
      <c r="AV370" s="109"/>
      <c r="AW370" s="109"/>
      <c r="AX370" s="109"/>
      <c r="AY370" s="109"/>
      <c r="AZ370" s="109"/>
      <c r="BA370" s="1" t="n">
        <f aca="false">BA369+1</f>
        <v>1970</v>
      </c>
      <c r="BB370" s="113" t="s">
        <v>129</v>
      </c>
      <c r="BC370" s="109" t="n">
        <v>26.3</v>
      </c>
      <c r="BD370" s="109" t="n">
        <v>30.5</v>
      </c>
      <c r="BE370" s="109" t="n">
        <v>24.6</v>
      </c>
      <c r="BF370" s="109" t="n">
        <v>22.1</v>
      </c>
      <c r="BG370" s="109" t="n">
        <v>15.9</v>
      </c>
      <c r="BH370" s="109" t="n">
        <v>15</v>
      </c>
      <c r="BI370" s="109" t="n">
        <v>13.4</v>
      </c>
      <c r="BJ370" s="109" t="n">
        <v>12.9</v>
      </c>
      <c r="BK370" s="109" t="n">
        <v>14.8</v>
      </c>
      <c r="BL370" s="109" t="n">
        <v>20.5</v>
      </c>
      <c r="BM370" s="109" t="n">
        <v>24.2</v>
      </c>
      <c r="BN370" s="109" t="n">
        <v>26.3</v>
      </c>
      <c r="BO370" s="110" t="n">
        <f aca="false">SUM(BC370:BN370)/12</f>
        <v>20.5416666666667</v>
      </c>
      <c r="CA370" s="1" t="n">
        <f aca="false">CA369+1</f>
        <v>1970</v>
      </c>
      <c r="CB370" s="112" t="n">
        <v>1970</v>
      </c>
      <c r="CC370" s="109" t="n">
        <v>19.5</v>
      </c>
      <c r="CD370" s="109" t="n">
        <v>21.2</v>
      </c>
      <c r="CE370" s="109" t="n">
        <v>19.6</v>
      </c>
      <c r="CF370" s="109" t="n">
        <v>19.7</v>
      </c>
      <c r="CG370" s="109" t="n">
        <v>15.6</v>
      </c>
      <c r="CH370" s="109" t="n">
        <v>15</v>
      </c>
      <c r="CI370" s="109" t="n">
        <v>14.1</v>
      </c>
      <c r="CJ370" s="109" t="n">
        <v>13.1</v>
      </c>
      <c r="CK370" s="109" t="n">
        <v>13.5</v>
      </c>
      <c r="CL370" s="109" t="n">
        <v>16.9</v>
      </c>
      <c r="CM370" s="109" t="n">
        <v>18.7</v>
      </c>
      <c r="CN370" s="109" t="n">
        <v>20.4</v>
      </c>
      <c r="CO370" s="110" t="n">
        <f aca="false">SUM(CC370:CN370)/12</f>
        <v>17.275</v>
      </c>
      <c r="DA370" s="1" t="n">
        <f aca="false">DA369+1</f>
        <v>1970</v>
      </c>
      <c r="DB370" s="113" t="s">
        <v>129</v>
      </c>
      <c r="DC370" s="119"/>
      <c r="DD370" s="109" t="n">
        <v>31.9</v>
      </c>
      <c r="DE370" s="109" t="n">
        <v>26.3</v>
      </c>
      <c r="DF370" s="109" t="n">
        <v>23.3</v>
      </c>
      <c r="DG370" s="109" t="n">
        <v>17.1</v>
      </c>
      <c r="DH370" s="109" t="n">
        <v>16.2</v>
      </c>
      <c r="DI370" s="109" t="n">
        <v>16.1</v>
      </c>
      <c r="DJ370" s="109" t="n">
        <v>15.1</v>
      </c>
      <c r="DK370" s="109" t="n">
        <v>16.7</v>
      </c>
      <c r="DL370" s="109" t="n">
        <v>22</v>
      </c>
      <c r="DM370" s="109" t="n">
        <v>25.2</v>
      </c>
      <c r="DN370" s="109" t="n">
        <v>27.6</v>
      </c>
      <c r="DO370" s="110" t="n">
        <f aca="false">SUM(DC370:DN370)/12</f>
        <v>19.7916666666667</v>
      </c>
      <c r="EA370" s="1" t="n">
        <f aca="false">EA369+1</f>
        <v>1970</v>
      </c>
      <c r="EB370" s="111" t="n">
        <v>1970</v>
      </c>
      <c r="EC370" s="109"/>
      <c r="ED370" s="109"/>
      <c r="EE370" s="109"/>
      <c r="EF370" s="109"/>
      <c r="EG370" s="109"/>
      <c r="EH370" s="109"/>
      <c r="EI370" s="109"/>
      <c r="EJ370" s="109"/>
      <c r="EK370" s="109"/>
      <c r="EL370" s="109"/>
      <c r="EM370" s="109"/>
      <c r="EN370" s="109"/>
      <c r="EO370" s="110"/>
      <c r="FA370" s="1" t="n">
        <f aca="false">FA369+1</f>
        <v>1970</v>
      </c>
      <c r="FB370" s="113" t="s">
        <v>129</v>
      </c>
      <c r="FC370" s="109" t="n">
        <v>23.2</v>
      </c>
      <c r="FD370" s="109" t="n">
        <v>27.4</v>
      </c>
      <c r="FE370" s="109" t="n">
        <v>22.8</v>
      </c>
      <c r="FF370" s="109" t="n">
        <v>20.2</v>
      </c>
      <c r="FG370" s="109" t="n">
        <v>15</v>
      </c>
      <c r="FH370" s="109" t="n">
        <v>14.7</v>
      </c>
      <c r="FI370" s="109" t="n">
        <v>13.1</v>
      </c>
      <c r="FJ370" s="109" t="n">
        <v>12.2</v>
      </c>
      <c r="FK370" s="109" t="n">
        <v>13.4</v>
      </c>
      <c r="FL370" s="109" t="n">
        <v>18.7</v>
      </c>
      <c r="FM370" s="109" t="n">
        <v>22.2</v>
      </c>
      <c r="FN370" s="109" t="n">
        <v>23.5</v>
      </c>
      <c r="FO370" s="110" t="n">
        <f aca="false">SUM(FC370:FN370)/12</f>
        <v>18.8666666666667</v>
      </c>
      <c r="GA370" s="1" t="n">
        <f aca="false">GA369+1</f>
        <v>1970</v>
      </c>
      <c r="GB370" s="113" t="s">
        <v>129</v>
      </c>
      <c r="GC370" s="109" t="n">
        <v>23.7</v>
      </c>
      <c r="GD370" s="109" t="n">
        <v>25.9</v>
      </c>
      <c r="GE370" s="109" t="n">
        <v>22.6</v>
      </c>
      <c r="GF370" s="109" t="n">
        <v>20.6</v>
      </c>
      <c r="GG370" s="109" t="n">
        <v>15.1</v>
      </c>
      <c r="GH370" s="109" t="n">
        <v>14.1</v>
      </c>
      <c r="GI370" s="109" t="n">
        <v>13.3</v>
      </c>
      <c r="GJ370" s="109" t="n">
        <v>13.2</v>
      </c>
      <c r="GK370" s="109" t="n">
        <v>14.3</v>
      </c>
      <c r="GL370" s="109" t="n">
        <v>17.1</v>
      </c>
      <c r="GM370" s="109" t="n">
        <v>20.6</v>
      </c>
      <c r="GN370" s="109" t="n">
        <v>22.7</v>
      </c>
      <c r="GO370" s="110" t="n">
        <f aca="false">SUM(GC370:GN370)/12</f>
        <v>18.6</v>
      </c>
      <c r="HA370" s="1" t="n">
        <f aca="false">HA369+1</f>
        <v>1970</v>
      </c>
      <c r="HB370" s="113" t="s">
        <v>129</v>
      </c>
      <c r="HC370" s="109"/>
      <c r="HD370" s="109"/>
      <c r="HE370" s="109"/>
      <c r="HF370" s="109"/>
      <c r="HG370" s="109"/>
      <c r="HH370" s="109"/>
      <c r="HI370" s="109"/>
      <c r="HJ370" s="109"/>
      <c r="HK370" s="109"/>
      <c r="HL370" s="109"/>
      <c r="HM370" s="109"/>
      <c r="HN370" s="109"/>
      <c r="HO370" s="110"/>
      <c r="IA370" s="1" t="n">
        <f aca="false">IA369+1</f>
        <v>1970</v>
      </c>
      <c r="IB370" s="113" t="s">
        <v>129</v>
      </c>
      <c r="IC370" s="109"/>
      <c r="ID370" s="109"/>
      <c r="IE370" s="109"/>
      <c r="IF370" s="109"/>
      <c r="IG370" s="119"/>
      <c r="IH370" s="109"/>
      <c r="II370" s="109"/>
      <c r="IJ370" s="109"/>
      <c r="IK370" s="109"/>
      <c r="IL370" s="109"/>
      <c r="IM370" s="109"/>
      <c r="IN370" s="109"/>
      <c r="IO370" s="110"/>
      <c r="JA370" s="1" t="n">
        <f aca="false">JA369+1</f>
        <v>1970</v>
      </c>
      <c r="JB370" s="113" t="s">
        <v>129</v>
      </c>
      <c r="JC370" s="109"/>
      <c r="JD370" s="109"/>
      <c r="JE370" s="109"/>
      <c r="JF370" s="109"/>
      <c r="JG370" s="109"/>
      <c r="JH370" s="109"/>
      <c r="JI370" s="109"/>
      <c r="JJ370" s="109"/>
      <c r="JK370" s="109"/>
      <c r="JL370" s="109"/>
      <c r="JM370" s="109"/>
      <c r="JN370" s="109"/>
      <c r="JO370" s="110"/>
      <c r="KA370" s="1" t="n">
        <f aca="false">KA369+1</f>
        <v>1970</v>
      </c>
      <c r="KB370" s="111" t="n">
        <v>1970</v>
      </c>
      <c r="KC370" s="109"/>
      <c r="KD370" s="109"/>
      <c r="KE370" s="109"/>
      <c r="KF370" s="109"/>
      <c r="KG370" s="109"/>
      <c r="KH370" s="109"/>
      <c r="KI370" s="109"/>
      <c r="KJ370" s="109"/>
      <c r="KK370" s="109"/>
      <c r="KL370" s="109"/>
      <c r="KM370" s="109"/>
      <c r="KN370" s="109"/>
      <c r="KO370" s="110"/>
      <c r="LA370" s="1" t="n">
        <f aca="false">LA369+1</f>
        <v>1970</v>
      </c>
      <c r="LB370" s="113" t="s">
        <v>129</v>
      </c>
      <c r="LC370" s="109"/>
      <c r="LD370" s="109"/>
      <c r="LE370" s="109"/>
      <c r="LF370" s="109"/>
      <c r="LG370" s="109"/>
      <c r="LH370" s="109"/>
      <c r="LI370" s="109"/>
      <c r="LJ370" s="109"/>
      <c r="LK370" s="109"/>
      <c r="LL370" s="109"/>
      <c r="LM370" s="109"/>
      <c r="LN370" s="109"/>
      <c r="LO370" s="110"/>
      <c r="MA370" s="1" t="n">
        <f aca="false">MA369+1</f>
        <v>1970</v>
      </c>
      <c r="MB370" s="113" t="s">
        <v>129</v>
      </c>
      <c r="MC370" s="109" t="n">
        <v>24.2</v>
      </c>
      <c r="MD370" s="109" t="n">
        <v>27.7</v>
      </c>
      <c r="ME370" s="109" t="n">
        <v>24.1</v>
      </c>
      <c r="MF370" s="109" t="n">
        <v>22.2</v>
      </c>
      <c r="MG370" s="109" t="n">
        <v>16.8</v>
      </c>
      <c r="MH370" s="109" t="n">
        <v>16.5</v>
      </c>
      <c r="MI370" s="109" t="n">
        <v>15.1</v>
      </c>
      <c r="MJ370" s="109" t="n">
        <v>14.2</v>
      </c>
      <c r="MK370" s="109" t="n">
        <v>15.3</v>
      </c>
      <c r="ML370" s="109" t="n">
        <v>20.1</v>
      </c>
      <c r="MM370" s="109" t="n">
        <v>23</v>
      </c>
      <c r="MN370" s="109" t="n">
        <v>24.8</v>
      </c>
      <c r="MO370" s="110" t="n">
        <f aca="false">SUM(MC370:MN370)/12</f>
        <v>20.3333333333333</v>
      </c>
      <c r="NA370" s="1" t="n">
        <f aca="false">NA369+1</f>
        <v>1970</v>
      </c>
      <c r="NB370" s="113" t="s">
        <v>129</v>
      </c>
      <c r="NC370" s="109"/>
      <c r="ND370" s="109"/>
      <c r="NE370" s="109"/>
      <c r="NF370" s="109"/>
      <c r="NG370" s="109"/>
      <c r="NH370" s="109"/>
      <c r="NI370" s="109"/>
      <c r="NJ370" s="109"/>
      <c r="NK370" s="109"/>
      <c r="NL370" s="109"/>
      <c r="NM370" s="109"/>
      <c r="NN370" s="109"/>
      <c r="NO370" s="110"/>
      <c r="OA370" s="5"/>
    </row>
    <row r="371" customFormat="false" ht="12.75" hidden="false" customHeight="false" outlineLevel="0" collapsed="false">
      <c r="A371" s="150"/>
      <c r="B371" s="151" t="n">
        <f aca="false">AVERAGE(AO371,BO371,CO371,DO371,EO371,FO371,GO371,HO371,IO371,JO371,KO371,LO371,MO371,NO371)</f>
        <v>20.1630952380952</v>
      </c>
      <c r="C371" s="163" t="n">
        <f aca="false">AVERAGE(B367:B371)</f>
        <v>20.1764682539683</v>
      </c>
      <c r="D371" s="164" t="n">
        <f aca="false">AVERAGE(B362:B371)</f>
        <v>20.2855555555556</v>
      </c>
      <c r="E371" s="151" t="n">
        <f aca="false">AVERAGE(B352:B371)</f>
        <v>20.3452182539683</v>
      </c>
      <c r="F371" s="165" t="n">
        <f aca="false">AVERAGE(B322:B371)</f>
        <v>20.4366944444444</v>
      </c>
      <c r="G371" s="159" t="n">
        <f aca="false">MAX(AC371:AN371,BC371:BN371,CC371:CN371,DC371:DN371,EC371:EN371,FC371:FN371,GC371:GN371,HC371:HN371,IC371:IN371,JC371:JN371,KC371:KN371,LC371:LN371,MC371:MN371,NC371:NN371)</f>
        <v>31.8</v>
      </c>
      <c r="H371" s="161" t="n">
        <f aca="false">MEDIAN(AC371:AN371,BC371:BN371,CC371:CN371,DC371:DN371,EC371:EN371,FC371:FN371,GC371:GN371,HC371:HN371,IC371:IN371,JC371:JN371,KC371:KN371,LC371:LN371,MC371:MN371,NC371:NN371)</f>
        <v>19.6</v>
      </c>
      <c r="I371" s="157" t="n">
        <f aca="false">MIN(AC371:AN371,BC371:BN371,CC371:CN371,DC371:DN371,EC371:EN371,FC371:FN371,GC371:GN371,HC371:HN371,IC371:IN371,JC371:JN371,KC371:KN371,LC371:LN371,MC371:MN371,NC371:NN371)</f>
        <v>13.1</v>
      </c>
      <c r="J371" s="162" t="n">
        <f aca="false">(G371+I371)/2</f>
        <v>22.45</v>
      </c>
      <c r="AA371" s="1" t="n">
        <f aca="false">AA370+1</f>
        <v>47</v>
      </c>
      <c r="AB371" s="108" t="n">
        <v>1971</v>
      </c>
      <c r="AC371" s="109" t="n">
        <v>27.5</v>
      </c>
      <c r="AD371" s="109" t="n">
        <v>29.3</v>
      </c>
      <c r="AE371" s="109" t="n">
        <v>28.2</v>
      </c>
      <c r="AF371" s="109" t="n">
        <v>24.1</v>
      </c>
      <c r="AG371" s="109" t="n">
        <v>17.5</v>
      </c>
      <c r="AH371" s="109" t="n">
        <v>14.9</v>
      </c>
      <c r="AI371" s="109" t="n">
        <v>14.8</v>
      </c>
      <c r="AJ371" s="109" t="n">
        <v>15.2</v>
      </c>
      <c r="AK371" s="109" t="n">
        <v>17.8</v>
      </c>
      <c r="AL371" s="109" t="n">
        <v>20.3</v>
      </c>
      <c r="AM371" s="109" t="n">
        <v>21.2</v>
      </c>
      <c r="AN371" s="109" t="n">
        <v>24.4</v>
      </c>
      <c r="AO371" s="110" t="n">
        <f aca="false">SUM(AC371:AN371)/12</f>
        <v>21.2666666666667</v>
      </c>
      <c r="AQ371" s="112"/>
      <c r="AR371" s="109"/>
      <c r="AS371" s="109"/>
      <c r="AT371" s="109"/>
      <c r="AU371" s="109"/>
      <c r="AV371" s="109"/>
      <c r="AW371" s="109"/>
      <c r="AX371" s="109"/>
      <c r="AY371" s="109"/>
      <c r="AZ371" s="109"/>
      <c r="BA371" s="1" t="n">
        <f aca="false">BA370+1</f>
        <v>1971</v>
      </c>
      <c r="BB371" s="113" t="s">
        <v>130</v>
      </c>
      <c r="BC371" s="109" t="n">
        <v>28.8</v>
      </c>
      <c r="BD371" s="109" t="n">
        <v>30.2</v>
      </c>
      <c r="BE371" s="109" t="n">
        <v>27</v>
      </c>
      <c r="BF371" s="109" t="n">
        <v>23.3</v>
      </c>
      <c r="BG371" s="109" t="n">
        <v>16.2</v>
      </c>
      <c r="BH371" s="109" t="n">
        <v>13.4</v>
      </c>
      <c r="BI371" s="109" t="n">
        <v>13.3</v>
      </c>
      <c r="BJ371" s="109" t="n">
        <v>13.5</v>
      </c>
      <c r="BK371" s="109" t="n">
        <v>16.6</v>
      </c>
      <c r="BL371" s="109" t="n">
        <v>19.4</v>
      </c>
      <c r="BM371" s="109" t="n">
        <v>21.6</v>
      </c>
      <c r="BN371" s="109" t="n">
        <v>25.6</v>
      </c>
      <c r="BO371" s="110" t="n">
        <f aca="false">SUM(BC371:BN371)/12</f>
        <v>20.7416666666667</v>
      </c>
      <c r="CA371" s="1" t="n">
        <f aca="false">CA370+1</f>
        <v>1971</v>
      </c>
      <c r="CB371" s="112" t="n">
        <v>1971</v>
      </c>
      <c r="CC371" s="109" t="n">
        <v>20.5</v>
      </c>
      <c r="CD371" s="109" t="n">
        <v>21.5</v>
      </c>
      <c r="CE371" s="109" t="n">
        <v>21.4</v>
      </c>
      <c r="CF371" s="109" t="n">
        <v>19.4</v>
      </c>
      <c r="CG371" s="109" t="n">
        <v>16</v>
      </c>
      <c r="CH371" s="109" t="n">
        <v>14.3</v>
      </c>
      <c r="CI371" s="109" t="n">
        <v>13.7</v>
      </c>
      <c r="CJ371" s="109" t="n">
        <v>13.5</v>
      </c>
      <c r="CK371" s="109" t="n">
        <v>15.2</v>
      </c>
      <c r="CL371" s="109" t="n">
        <v>17.2</v>
      </c>
      <c r="CM371" s="109" t="n">
        <v>17.1</v>
      </c>
      <c r="CN371" s="109" t="n">
        <v>19.8</v>
      </c>
      <c r="CO371" s="110" t="n">
        <f aca="false">SUM(CC371:CN371)/12</f>
        <v>17.4666666666667</v>
      </c>
      <c r="DA371" s="1" t="n">
        <f aca="false">DA370+1</f>
        <v>1971</v>
      </c>
      <c r="DB371" s="113" t="s">
        <v>130</v>
      </c>
      <c r="DC371" s="109" t="n">
        <v>30.3</v>
      </c>
      <c r="DD371" s="109" t="n">
        <v>31.8</v>
      </c>
      <c r="DE371" s="109" t="n">
        <v>29.7</v>
      </c>
      <c r="DF371" s="109" t="n">
        <v>25</v>
      </c>
      <c r="DG371" s="109" t="n">
        <v>18.1</v>
      </c>
      <c r="DH371" s="109" t="n">
        <v>14.9</v>
      </c>
      <c r="DI371" s="109" t="n">
        <v>15.2</v>
      </c>
      <c r="DJ371" s="109" t="n">
        <v>15.8</v>
      </c>
      <c r="DK371" s="109" t="n">
        <v>18.2</v>
      </c>
      <c r="DL371" s="109" t="n">
        <v>21.4</v>
      </c>
      <c r="DM371" s="109" t="n">
        <v>23.8</v>
      </c>
      <c r="DN371" s="109" t="n">
        <v>27.7</v>
      </c>
      <c r="DO371" s="110" t="n">
        <f aca="false">SUM(DC371:DN371)/12</f>
        <v>22.6583333333333</v>
      </c>
      <c r="EA371" s="1" t="n">
        <f aca="false">EA370+1</f>
        <v>1971</v>
      </c>
      <c r="EB371" s="111" t="n">
        <v>1971</v>
      </c>
      <c r="EC371" s="109"/>
      <c r="ED371" s="109"/>
      <c r="EE371" s="109"/>
      <c r="EF371" s="109"/>
      <c r="EG371" s="109"/>
      <c r="EH371" s="109"/>
      <c r="EI371" s="109"/>
      <c r="EJ371" s="109"/>
      <c r="EK371" s="109"/>
      <c r="EL371" s="109"/>
      <c r="EM371" s="109"/>
      <c r="EN371" s="109"/>
      <c r="EO371" s="110"/>
      <c r="FA371" s="1" t="n">
        <f aca="false">FA370+1</f>
        <v>1971</v>
      </c>
      <c r="FB371" s="113" t="s">
        <v>130</v>
      </c>
      <c r="FC371" s="109" t="n">
        <v>25.7</v>
      </c>
      <c r="FD371" s="109" t="n">
        <v>27.7</v>
      </c>
      <c r="FE371" s="109" t="n">
        <v>24.6</v>
      </c>
      <c r="FF371" s="109" t="n">
        <v>22.1</v>
      </c>
      <c r="FG371" s="109" t="n">
        <v>15.7</v>
      </c>
      <c r="FH371" s="109" t="n">
        <v>13.1</v>
      </c>
      <c r="FI371" s="109" t="n">
        <v>13.1</v>
      </c>
      <c r="FJ371" s="109" t="n">
        <v>13.1</v>
      </c>
      <c r="FK371" s="109" t="n">
        <v>15.9</v>
      </c>
      <c r="FL371" s="109" t="n">
        <v>18.3</v>
      </c>
      <c r="FM371" s="109" t="n">
        <v>20</v>
      </c>
      <c r="FN371" s="109" t="n">
        <v>23.4</v>
      </c>
      <c r="FO371" s="110" t="n">
        <f aca="false">SUM(FC371:FN371)/12</f>
        <v>19.3916666666667</v>
      </c>
      <c r="GA371" s="1" t="n">
        <f aca="false">GA370+1</f>
        <v>1971</v>
      </c>
      <c r="GB371" s="113" t="s">
        <v>130</v>
      </c>
      <c r="GC371" s="109" t="n">
        <v>25.4</v>
      </c>
      <c r="GD371" s="109" t="n">
        <v>28.1</v>
      </c>
      <c r="GE371" s="109" t="n">
        <v>25.1</v>
      </c>
      <c r="GF371" s="109" t="n">
        <v>21.6</v>
      </c>
      <c r="GG371" s="109" t="n">
        <v>15.9</v>
      </c>
      <c r="GH371" s="109" t="n">
        <v>13.3</v>
      </c>
      <c r="GI371" s="109" t="n">
        <v>13.2</v>
      </c>
      <c r="GJ371" s="109" t="n">
        <v>13.4</v>
      </c>
      <c r="GK371" s="109" t="n">
        <v>14.9</v>
      </c>
      <c r="GL371" s="109" t="n">
        <v>16.3</v>
      </c>
      <c r="GM371" s="109" t="n">
        <v>18</v>
      </c>
      <c r="GN371" s="109" t="n">
        <v>21.4</v>
      </c>
      <c r="GO371" s="110" t="n">
        <f aca="false">SUM(GC371:GN371)/12</f>
        <v>18.8833333333333</v>
      </c>
      <c r="HA371" s="1" t="n">
        <f aca="false">HA370+1</f>
        <v>1971</v>
      </c>
      <c r="HB371" s="113" t="s">
        <v>130</v>
      </c>
      <c r="HC371" s="109"/>
      <c r="HD371" s="109"/>
      <c r="HE371" s="109"/>
      <c r="HF371" s="109"/>
      <c r="HG371" s="109"/>
      <c r="HH371" s="109"/>
      <c r="HI371" s="109"/>
      <c r="HJ371" s="109"/>
      <c r="HK371" s="109"/>
      <c r="HL371" s="109"/>
      <c r="HM371" s="109"/>
      <c r="HN371" s="109"/>
      <c r="HO371" s="110"/>
      <c r="IA371" s="1" t="n">
        <f aca="false">IA370+1</f>
        <v>1971</v>
      </c>
      <c r="IB371" s="113" t="s">
        <v>130</v>
      </c>
      <c r="IC371" s="109"/>
      <c r="ID371" s="109"/>
      <c r="IE371" s="109"/>
      <c r="IF371" s="109"/>
      <c r="IG371" s="109"/>
      <c r="IH371" s="109"/>
      <c r="II371" s="109"/>
      <c r="IJ371" s="109"/>
      <c r="IK371" s="109"/>
      <c r="IL371" s="109"/>
      <c r="IM371" s="109"/>
      <c r="IN371" s="109"/>
      <c r="IO371" s="110"/>
      <c r="JA371" s="1" t="n">
        <f aca="false">JA370+1</f>
        <v>1971</v>
      </c>
      <c r="JB371" s="113" t="s">
        <v>130</v>
      </c>
      <c r="JC371" s="109"/>
      <c r="JD371" s="109"/>
      <c r="JE371" s="109"/>
      <c r="JF371" s="109"/>
      <c r="JG371" s="109"/>
      <c r="JH371" s="109"/>
      <c r="JI371" s="109"/>
      <c r="JJ371" s="109"/>
      <c r="JK371" s="109"/>
      <c r="JL371" s="109"/>
      <c r="JM371" s="109"/>
      <c r="JN371" s="109"/>
      <c r="JO371" s="110"/>
      <c r="KA371" s="1" t="n">
        <f aca="false">KA370+1</f>
        <v>1971</v>
      </c>
      <c r="KB371" s="111" t="n">
        <v>1971</v>
      </c>
      <c r="KC371" s="109"/>
      <c r="KD371" s="109"/>
      <c r="KE371" s="109"/>
      <c r="KF371" s="109"/>
      <c r="KG371" s="109"/>
      <c r="KH371" s="109"/>
      <c r="KI371" s="109"/>
      <c r="KJ371" s="109"/>
      <c r="KK371" s="109"/>
      <c r="KL371" s="109"/>
      <c r="KM371" s="109"/>
      <c r="KN371" s="109"/>
      <c r="KO371" s="110"/>
      <c r="LA371" s="1" t="n">
        <f aca="false">LA370+1</f>
        <v>1971</v>
      </c>
      <c r="LB371" s="113" t="s">
        <v>130</v>
      </c>
      <c r="LC371" s="109"/>
      <c r="LD371" s="109"/>
      <c r="LE371" s="109"/>
      <c r="LF371" s="109"/>
      <c r="LG371" s="109"/>
      <c r="LH371" s="109"/>
      <c r="LI371" s="109"/>
      <c r="LJ371" s="109"/>
      <c r="LK371" s="109"/>
      <c r="LL371" s="109"/>
      <c r="LM371" s="109"/>
      <c r="LN371" s="109"/>
      <c r="LO371" s="110"/>
      <c r="MA371" s="1" t="n">
        <f aca="false">MA370+1</f>
        <v>1971</v>
      </c>
      <c r="MB371" s="113" t="s">
        <v>130</v>
      </c>
      <c r="MC371" s="109" t="n">
        <v>26.6</v>
      </c>
      <c r="MD371" s="109" t="n">
        <v>27.9</v>
      </c>
      <c r="ME371" s="109" t="n">
        <v>25.9</v>
      </c>
      <c r="MF371" s="109" t="n">
        <v>23.3</v>
      </c>
      <c r="MG371" s="109" t="n">
        <v>17.6</v>
      </c>
      <c r="MH371" s="109" t="n">
        <v>15.3</v>
      </c>
      <c r="MI371" s="109" t="n">
        <v>14.9</v>
      </c>
      <c r="MJ371" s="109" t="n">
        <v>14.9</v>
      </c>
      <c r="MK371" s="109" t="n">
        <v>17.1</v>
      </c>
      <c r="ML371" s="109" t="n">
        <v>19.9</v>
      </c>
      <c r="MM371" s="109" t="n">
        <v>20.7</v>
      </c>
      <c r="MN371" s="109" t="n">
        <v>24.7</v>
      </c>
      <c r="MO371" s="110" t="n">
        <f aca="false">SUM(MC371:MN371)/12</f>
        <v>20.7333333333333</v>
      </c>
      <c r="NA371" s="1" t="n">
        <f aca="false">NA370+1</f>
        <v>1971</v>
      </c>
      <c r="NB371" s="113" t="s">
        <v>130</v>
      </c>
      <c r="NC371" s="109"/>
      <c r="ND371" s="109"/>
      <c r="NE371" s="109"/>
      <c r="NF371" s="109"/>
      <c r="NG371" s="109"/>
      <c r="NH371" s="109"/>
      <c r="NI371" s="109"/>
      <c r="NJ371" s="109"/>
      <c r="NK371" s="109"/>
      <c r="NL371" s="109"/>
      <c r="NM371" s="109"/>
      <c r="NN371" s="109"/>
      <c r="NO371" s="110"/>
      <c r="OA371" s="5"/>
    </row>
    <row r="372" customFormat="false" ht="12.75" hidden="false" customHeight="false" outlineLevel="0" collapsed="false">
      <c r="A372" s="150"/>
      <c r="B372" s="151" t="n">
        <f aca="false">AVERAGE(AO372,BO372,CO372,DO372,EO372,FO372,GO372,HO372,IO372,JO372,KO372,LO372,MO372,NO372)</f>
        <v>20.8654761904762</v>
      </c>
      <c r="C372" s="163" t="n">
        <f aca="false">AVERAGE(B368:B372)</f>
        <v>20.1245634920635</v>
      </c>
      <c r="D372" s="164" t="n">
        <f aca="false">AVERAGE(B363:B372)</f>
        <v>20.2909126984127</v>
      </c>
      <c r="E372" s="151" t="n">
        <f aca="false">AVERAGE(B353:B372)</f>
        <v>20.4039087301587</v>
      </c>
      <c r="F372" s="165" t="n">
        <f aca="false">AVERAGE(B323:B372)</f>
        <v>20.4407420634921</v>
      </c>
      <c r="G372" s="159" t="n">
        <f aca="false">MAX(AC372:AN372,BC372:BN372,CC372:CN372,DC372:DN372,EC372:EN372,FC372:FN372,GC372:GN372,HC372:HN372,IC372:IN372,JC372:JN372,KC372:KN372,LC372:LN372,MC372:MN372,NC372:NN372)</f>
        <v>30.7</v>
      </c>
      <c r="H372" s="161" t="n">
        <f aca="false">MEDIAN(AC372:AN372,BC372:BN372,CC372:CN372,DC372:DN372,EC372:EN372,FC372:FN372,GC372:GN372,HC372:HN372,IC372:IN372,JC372:JN372,KC372:KN372,LC372:LN372,MC372:MN372,NC372:NN372)</f>
        <v>20.6</v>
      </c>
      <c r="I372" s="157" t="n">
        <f aca="false">MIN(AC372:AN372,BC372:BN372,CC372:CN372,DC372:DN372,EC372:EN372,FC372:FN372,GC372:GN372,HC372:HN372,IC372:IN372,JC372:JN372,KC372:KN372,LC372:LN372,MC372:MN372,NC372:NN372)</f>
        <v>12.7</v>
      </c>
      <c r="J372" s="162" t="n">
        <f aca="false">(G372+I372)/2</f>
        <v>21.7</v>
      </c>
      <c r="AA372" s="1" t="n">
        <f aca="false">AA371+1</f>
        <v>48</v>
      </c>
      <c r="AB372" s="108" t="n">
        <v>1972</v>
      </c>
      <c r="AC372" s="109" t="n">
        <v>26.8</v>
      </c>
      <c r="AD372" s="109" t="n">
        <v>28.2</v>
      </c>
      <c r="AE372" s="109" t="n">
        <v>24.2</v>
      </c>
      <c r="AF372" s="109" t="n">
        <v>23.4</v>
      </c>
      <c r="AG372" s="109" t="n">
        <v>20.2</v>
      </c>
      <c r="AH372" s="109" t="n">
        <v>17.1</v>
      </c>
      <c r="AI372" s="109" t="n">
        <v>14.7</v>
      </c>
      <c r="AJ372" s="109" t="n">
        <v>15.9</v>
      </c>
      <c r="AK372" s="109" t="n">
        <v>19.4</v>
      </c>
      <c r="AL372" s="109" t="n">
        <v>21.4</v>
      </c>
      <c r="AM372" s="109" t="n">
        <v>23.3</v>
      </c>
      <c r="AN372" s="109" t="n">
        <v>26.5</v>
      </c>
      <c r="AO372" s="110" t="n">
        <f aca="false">SUM(AC372:AN372)/12</f>
        <v>21.7583333333333</v>
      </c>
      <c r="AQ372" s="112"/>
      <c r="AR372" s="109"/>
      <c r="AS372" s="109"/>
      <c r="AT372" s="109"/>
      <c r="AU372" s="109"/>
      <c r="AV372" s="109"/>
      <c r="AW372" s="109"/>
      <c r="AX372" s="109"/>
      <c r="AY372" s="109"/>
      <c r="AZ372" s="109"/>
      <c r="BA372" s="1" t="n">
        <f aca="false">BA371+1</f>
        <v>1972</v>
      </c>
      <c r="BB372" s="113" t="s">
        <v>131</v>
      </c>
      <c r="BC372" s="109" t="n">
        <v>27.2</v>
      </c>
      <c r="BD372" s="109" t="n">
        <v>28.3</v>
      </c>
      <c r="BE372" s="109" t="n">
        <v>25.6</v>
      </c>
      <c r="BF372" s="109" t="n">
        <v>22.9</v>
      </c>
      <c r="BG372" s="109" t="n">
        <v>18.7</v>
      </c>
      <c r="BH372" s="109" t="n">
        <v>16.3</v>
      </c>
      <c r="BI372" s="109" t="n">
        <v>13.3</v>
      </c>
      <c r="BJ372" s="109" t="n">
        <v>14.7</v>
      </c>
      <c r="BK372" s="109" t="n">
        <v>19</v>
      </c>
      <c r="BL372" s="109" t="n">
        <v>21.5</v>
      </c>
      <c r="BM372" s="109" t="n">
        <v>24.6</v>
      </c>
      <c r="BN372" s="109" t="n">
        <v>28.3</v>
      </c>
      <c r="BO372" s="110" t="n">
        <f aca="false">SUM(BC372:BN372)/12</f>
        <v>21.7</v>
      </c>
      <c r="CA372" s="1" t="n">
        <f aca="false">CA371+1</f>
        <v>1972</v>
      </c>
      <c r="CB372" s="112" t="n">
        <v>1972</v>
      </c>
      <c r="CC372" s="109" t="n">
        <v>18.9</v>
      </c>
      <c r="CD372" s="109" t="n">
        <v>21.7</v>
      </c>
      <c r="CE372" s="109" t="n">
        <v>20</v>
      </c>
      <c r="CF372" s="109" t="n">
        <v>19.8</v>
      </c>
      <c r="CG372" s="109" t="n">
        <v>17.5</v>
      </c>
      <c r="CH372" s="109" t="n">
        <v>14.6</v>
      </c>
      <c r="CI372" s="109" t="n">
        <v>14.2</v>
      </c>
      <c r="CJ372" s="109" t="n">
        <v>14.2</v>
      </c>
      <c r="CK372" s="109" t="n">
        <v>16.9</v>
      </c>
      <c r="CL372" s="109" t="n">
        <v>17</v>
      </c>
      <c r="CM372" s="109" t="n">
        <v>16.9</v>
      </c>
      <c r="CN372" s="109" t="n">
        <v>21.2</v>
      </c>
      <c r="CO372" s="110" t="n">
        <f aca="false">SUM(CC372:CN372)/12</f>
        <v>17.7416666666667</v>
      </c>
      <c r="DA372" s="1" t="n">
        <f aca="false">DA371+1</f>
        <v>1972</v>
      </c>
      <c r="DB372" s="113" t="s">
        <v>131</v>
      </c>
      <c r="DC372" s="109" t="n">
        <v>30.1</v>
      </c>
      <c r="DD372" s="109" t="n">
        <v>30.7</v>
      </c>
      <c r="DE372" s="109" t="n">
        <v>26.9</v>
      </c>
      <c r="DF372" s="109" t="n">
        <v>24.7</v>
      </c>
      <c r="DG372" s="109" t="n">
        <v>20.1</v>
      </c>
      <c r="DH372" s="109" t="n">
        <v>17.4</v>
      </c>
      <c r="DI372" s="109" t="n">
        <v>15</v>
      </c>
      <c r="DJ372" s="109" t="n">
        <v>16.8</v>
      </c>
      <c r="DK372" s="109" t="n">
        <v>21.3</v>
      </c>
      <c r="DL372" s="109" t="n">
        <v>23.6</v>
      </c>
      <c r="DM372" s="109" t="n">
        <v>26.2</v>
      </c>
      <c r="DN372" s="109" t="n">
        <v>29.9</v>
      </c>
      <c r="DO372" s="110" t="n">
        <f aca="false">SUM(DC372:DN372)/12</f>
        <v>23.5583333333333</v>
      </c>
      <c r="EA372" s="1" t="n">
        <f aca="false">EA371+1</f>
        <v>1972</v>
      </c>
      <c r="EB372" s="111" t="n">
        <v>1972</v>
      </c>
      <c r="EC372" s="109"/>
      <c r="ED372" s="109"/>
      <c r="EE372" s="109"/>
      <c r="EF372" s="109"/>
      <c r="EG372" s="109"/>
      <c r="EH372" s="109"/>
      <c r="EI372" s="109"/>
      <c r="EJ372" s="109"/>
      <c r="EK372" s="109"/>
      <c r="EL372" s="109"/>
      <c r="EM372" s="109"/>
      <c r="EN372" s="109"/>
      <c r="EO372" s="110"/>
      <c r="FA372" s="1" t="n">
        <f aca="false">FA371+1</f>
        <v>1972</v>
      </c>
      <c r="FB372" s="113" t="s">
        <v>131</v>
      </c>
      <c r="FC372" s="109" t="n">
        <v>25.1</v>
      </c>
      <c r="FD372" s="109" t="n">
        <v>27</v>
      </c>
      <c r="FE372" s="109" t="n">
        <v>23.7</v>
      </c>
      <c r="FF372" s="109" t="n">
        <v>21.8</v>
      </c>
      <c r="FG372" s="109" t="n">
        <v>18.4</v>
      </c>
      <c r="FH372" s="109" t="n">
        <v>15.6</v>
      </c>
      <c r="FI372" s="109" t="n">
        <v>12.7</v>
      </c>
      <c r="FJ372" s="109" t="n">
        <v>14.1</v>
      </c>
      <c r="FK372" s="109" t="n">
        <v>17.7</v>
      </c>
      <c r="FL372" s="109" t="n">
        <v>19.4</v>
      </c>
      <c r="FM372" s="109" t="n">
        <v>21.9</v>
      </c>
      <c r="FN372" s="109" t="n">
        <v>26.9</v>
      </c>
      <c r="FO372" s="110" t="n">
        <f aca="false">SUM(FC372:FN372)/12</f>
        <v>20.3583333333333</v>
      </c>
      <c r="GA372" s="1" t="n">
        <f aca="false">GA371+1</f>
        <v>1972</v>
      </c>
      <c r="GB372" s="113" t="s">
        <v>131</v>
      </c>
      <c r="GC372" s="109" t="n">
        <v>23.8</v>
      </c>
      <c r="GD372" s="109" t="n">
        <v>26.7</v>
      </c>
      <c r="GE372" s="109" t="n">
        <v>23.1</v>
      </c>
      <c r="GF372" s="109" t="n">
        <v>20.9</v>
      </c>
      <c r="GG372" s="109" t="n">
        <v>17.5</v>
      </c>
      <c r="GH372" s="109" t="n">
        <v>13.9</v>
      </c>
      <c r="GI372" s="109" t="n">
        <v>13</v>
      </c>
      <c r="GJ372" s="109" t="n">
        <v>14.3</v>
      </c>
      <c r="GK372" s="109" t="n">
        <v>17.3</v>
      </c>
      <c r="GL372" s="109" t="n">
        <v>18.7</v>
      </c>
      <c r="GM372" s="109" t="n">
        <v>20.6</v>
      </c>
      <c r="GN372" s="109" t="n">
        <v>25.1</v>
      </c>
      <c r="GO372" s="110" t="n">
        <f aca="false">SUM(GC372:GN372)/12</f>
        <v>19.575</v>
      </c>
      <c r="HA372" s="1" t="n">
        <f aca="false">HA371+1</f>
        <v>1972</v>
      </c>
      <c r="HB372" s="113" t="s">
        <v>131</v>
      </c>
      <c r="HC372" s="109"/>
      <c r="HD372" s="109"/>
      <c r="HE372" s="109"/>
      <c r="HF372" s="109"/>
      <c r="HG372" s="109"/>
      <c r="HH372" s="109"/>
      <c r="HI372" s="109"/>
      <c r="HJ372" s="109"/>
      <c r="HK372" s="109"/>
      <c r="HL372" s="109"/>
      <c r="HM372" s="109"/>
      <c r="HN372" s="109"/>
      <c r="HO372" s="110"/>
      <c r="IA372" s="1" t="n">
        <f aca="false">IA371+1</f>
        <v>1972</v>
      </c>
      <c r="IB372" s="113" t="s">
        <v>131</v>
      </c>
      <c r="IC372" s="109"/>
      <c r="ID372" s="109"/>
      <c r="IE372" s="109"/>
      <c r="IF372" s="109"/>
      <c r="IG372" s="109"/>
      <c r="IH372" s="109"/>
      <c r="II372" s="109"/>
      <c r="IJ372" s="109"/>
      <c r="IK372" s="109"/>
      <c r="IL372" s="109"/>
      <c r="IM372" s="109"/>
      <c r="IN372" s="109"/>
      <c r="IO372" s="110"/>
      <c r="JA372" s="1" t="n">
        <f aca="false">JA371+1</f>
        <v>1972</v>
      </c>
      <c r="JB372" s="113" t="s">
        <v>131</v>
      </c>
      <c r="JC372" s="109"/>
      <c r="JD372" s="109"/>
      <c r="JE372" s="109"/>
      <c r="JF372" s="109"/>
      <c r="JG372" s="109"/>
      <c r="JH372" s="109"/>
      <c r="JI372" s="109"/>
      <c r="JJ372" s="109"/>
      <c r="JK372" s="109"/>
      <c r="JL372" s="109"/>
      <c r="JM372" s="109"/>
      <c r="JN372" s="109"/>
      <c r="JO372" s="110"/>
      <c r="KA372" s="1" t="n">
        <f aca="false">KA371+1</f>
        <v>1972</v>
      </c>
      <c r="KB372" s="111" t="n">
        <v>1972</v>
      </c>
      <c r="KC372" s="109"/>
      <c r="KD372" s="109"/>
      <c r="KE372" s="109"/>
      <c r="KF372" s="109"/>
      <c r="KG372" s="109"/>
      <c r="KH372" s="109"/>
      <c r="KI372" s="109"/>
      <c r="KJ372" s="109"/>
      <c r="KK372" s="109"/>
      <c r="KL372" s="109"/>
      <c r="KM372" s="109"/>
      <c r="KN372" s="109"/>
      <c r="KO372" s="110"/>
      <c r="LA372" s="1" t="n">
        <f aca="false">LA371+1</f>
        <v>1972</v>
      </c>
      <c r="LB372" s="113" t="s">
        <v>131</v>
      </c>
      <c r="LC372" s="109"/>
      <c r="LD372" s="109"/>
      <c r="LE372" s="109"/>
      <c r="LF372" s="109"/>
      <c r="LG372" s="109"/>
      <c r="LH372" s="109"/>
      <c r="LI372" s="109"/>
      <c r="LJ372" s="109"/>
      <c r="LK372" s="109"/>
      <c r="LL372" s="109"/>
      <c r="LM372" s="109"/>
      <c r="LN372" s="109"/>
      <c r="LO372" s="110"/>
      <c r="MA372" s="1" t="n">
        <f aca="false">MA371+1</f>
        <v>1972</v>
      </c>
      <c r="MB372" s="113" t="s">
        <v>131</v>
      </c>
      <c r="MC372" s="109" t="n">
        <v>24.9</v>
      </c>
      <c r="MD372" s="109" t="n">
        <v>27.8</v>
      </c>
      <c r="ME372" s="109" t="n">
        <v>24.2</v>
      </c>
      <c r="MF372" s="109" t="n">
        <v>22.8</v>
      </c>
      <c r="MG372" s="109" t="n">
        <v>19.7</v>
      </c>
      <c r="MH372" s="109" t="n">
        <v>17</v>
      </c>
      <c r="MI372" s="109" t="n">
        <v>14.7</v>
      </c>
      <c r="MJ372" s="109" t="n">
        <v>16</v>
      </c>
      <c r="MK372" s="109" t="n">
        <v>19.7</v>
      </c>
      <c r="ML372" s="109" t="n">
        <v>20.6</v>
      </c>
      <c r="MM372" s="109" t="n">
        <v>22.2</v>
      </c>
      <c r="MN372" s="109" t="n">
        <v>26.8</v>
      </c>
      <c r="MO372" s="110" t="n">
        <f aca="false">SUM(MC372:MN372)/12</f>
        <v>21.3666666666667</v>
      </c>
      <c r="NA372" s="1" t="n">
        <f aca="false">NA371+1</f>
        <v>1972</v>
      </c>
      <c r="NB372" s="113" t="s">
        <v>131</v>
      </c>
      <c r="NC372" s="109"/>
      <c r="ND372" s="109"/>
      <c r="NE372" s="109"/>
      <c r="NF372" s="109"/>
      <c r="NG372" s="109"/>
      <c r="NH372" s="109"/>
      <c r="NI372" s="109"/>
      <c r="NJ372" s="109"/>
      <c r="NK372" s="109"/>
      <c r="NL372" s="109"/>
      <c r="NM372" s="109"/>
      <c r="NN372" s="109"/>
      <c r="NO372" s="110"/>
      <c r="OA372" s="5"/>
    </row>
    <row r="373" customFormat="false" ht="12.75" hidden="false" customHeight="false" outlineLevel="0" collapsed="false">
      <c r="A373" s="150"/>
      <c r="B373" s="151" t="n">
        <f aca="false">AVERAGE(AO373,BO373,CO373,DO373,EO373,FO373,GO373,HO373,IO373,JO373,KO373,LO373,MO373,NO373)</f>
        <v>20.7654761904762</v>
      </c>
      <c r="C373" s="163" t="n">
        <f aca="false">AVERAGE(B369:B373)</f>
        <v>20.242380952381</v>
      </c>
      <c r="D373" s="164" t="n">
        <f aca="false">AVERAGE(B364:B373)</f>
        <v>20.3487103174603</v>
      </c>
      <c r="E373" s="151" t="n">
        <f aca="false">AVERAGE(B354:B373)</f>
        <v>20.4164087301587</v>
      </c>
      <c r="F373" s="165" t="n">
        <f aca="false">AVERAGE(B324:B373)</f>
        <v>20.4479563492064</v>
      </c>
      <c r="G373" s="159" t="n">
        <f aca="false">MAX(AC373:AN373,BC373:BN373,CC373:CN373,DC373:DN373,EC373:EN373,FC373:FN373,GC373:GN373,HC373:HN373,IC373:IN373,JC373:JN373,KC373:KN373,LC373:LN373,MC373:MN373,NC373:NN373)</f>
        <v>32.4</v>
      </c>
      <c r="H373" s="161" t="n">
        <f aca="false">MEDIAN(AC373:AN373,BC373:BN373,CC373:CN373,DC373:DN373,EC373:EN373,FC373:FN373,GC373:GN373,HC373:HN373,IC373:IN373,JC373:JN373,KC373:KN373,LC373:LN373,MC373:MN373,NC373:NN373)</f>
        <v>20.25</v>
      </c>
      <c r="I373" s="157" t="n">
        <f aca="false">MIN(AC373:AN373,BC373:BN373,CC373:CN373,DC373:DN373,EC373:EN373,FC373:FN373,GC373:GN373,HC373:HN373,IC373:IN373,JC373:JN373,KC373:KN373,LC373:LN373,MC373:MN373,NC373:NN373)</f>
        <v>12.5</v>
      </c>
      <c r="J373" s="162" t="n">
        <f aca="false">(G373+I373)/2</f>
        <v>22.45</v>
      </c>
      <c r="AA373" s="1" t="n">
        <f aca="false">AA372+1</f>
        <v>49</v>
      </c>
      <c r="AB373" s="108" t="n">
        <v>1973</v>
      </c>
      <c r="AC373" s="109" t="n">
        <v>29.9</v>
      </c>
      <c r="AD373" s="109" t="n">
        <v>27.5</v>
      </c>
      <c r="AE373" s="109" t="n">
        <v>24.6</v>
      </c>
      <c r="AF373" s="109" t="n">
        <v>22.9</v>
      </c>
      <c r="AG373" s="109" t="n">
        <v>19.6</v>
      </c>
      <c r="AH373" s="109" t="n">
        <v>14.6</v>
      </c>
      <c r="AI373" s="109" t="n">
        <v>16.5</v>
      </c>
      <c r="AJ373" s="109" t="n">
        <v>16.5</v>
      </c>
      <c r="AK373" s="109" t="n">
        <v>18.9</v>
      </c>
      <c r="AL373" s="109" t="n">
        <v>21.7</v>
      </c>
      <c r="AM373" s="109" t="n">
        <v>23.3</v>
      </c>
      <c r="AN373" s="109" t="n">
        <v>27.2</v>
      </c>
      <c r="AO373" s="110" t="n">
        <f aca="false">SUM(AC373:AN373)/12</f>
        <v>21.9333333333333</v>
      </c>
      <c r="AQ373" s="112"/>
      <c r="AR373" s="109"/>
      <c r="AS373" s="109"/>
      <c r="AT373" s="109"/>
      <c r="AU373" s="109"/>
      <c r="AV373" s="109"/>
      <c r="AW373" s="109"/>
      <c r="AX373" s="109"/>
      <c r="AY373" s="109"/>
      <c r="AZ373" s="109"/>
      <c r="BA373" s="1" t="n">
        <f aca="false">BA372+1</f>
        <v>1973</v>
      </c>
      <c r="BB373" s="113" t="s">
        <v>132</v>
      </c>
      <c r="BC373" s="109" t="n">
        <v>30.8</v>
      </c>
      <c r="BD373" s="109" t="n">
        <v>27.5</v>
      </c>
      <c r="BE373" s="109" t="n">
        <v>24.6</v>
      </c>
      <c r="BF373" s="109" t="n">
        <v>21.8</v>
      </c>
      <c r="BG373" s="109" t="n">
        <v>18.6</v>
      </c>
      <c r="BH373" s="109" t="n">
        <v>12.5</v>
      </c>
      <c r="BI373" s="109" t="n">
        <v>14.8</v>
      </c>
      <c r="BJ373" s="109" t="n">
        <v>15.3</v>
      </c>
      <c r="BK373" s="109" t="n">
        <v>17.7</v>
      </c>
      <c r="BL373" s="109" t="n">
        <v>20.8</v>
      </c>
      <c r="BM373" s="109" t="n">
        <v>23.3</v>
      </c>
      <c r="BN373" s="109" t="n">
        <v>27.1</v>
      </c>
      <c r="BO373" s="110" t="n">
        <f aca="false">SUM(BC373:BN373)/12</f>
        <v>21.2333333333333</v>
      </c>
      <c r="CA373" s="1" t="n">
        <f aca="false">CA372+1</f>
        <v>1973</v>
      </c>
      <c r="CB373" s="112" t="n">
        <v>1973</v>
      </c>
      <c r="CC373" s="109" t="n">
        <v>23.2</v>
      </c>
      <c r="CD373" s="109" t="n">
        <v>21.8</v>
      </c>
      <c r="CE373" s="109" t="n">
        <v>20.4</v>
      </c>
      <c r="CF373" s="109" t="n">
        <v>19.6</v>
      </c>
      <c r="CG373" s="109" t="n">
        <v>17.3</v>
      </c>
      <c r="CH373" s="109" t="n">
        <v>13.5</v>
      </c>
      <c r="CI373" s="109" t="n">
        <v>14.1</v>
      </c>
      <c r="CJ373" s="109" t="n">
        <v>14.3</v>
      </c>
      <c r="CK373" s="109" t="n">
        <v>16.3</v>
      </c>
      <c r="CL373" s="109" t="n">
        <v>18</v>
      </c>
      <c r="CM373" s="109" t="n">
        <v>18.6</v>
      </c>
      <c r="CN373" s="109" t="n">
        <v>21.1</v>
      </c>
      <c r="CO373" s="110" t="n">
        <f aca="false">SUM(CC373:CN373)/12</f>
        <v>18.1833333333333</v>
      </c>
      <c r="DA373" s="1" t="n">
        <f aca="false">DA372+1</f>
        <v>1973</v>
      </c>
      <c r="DB373" s="113" t="s">
        <v>132</v>
      </c>
      <c r="DC373" s="109" t="n">
        <v>32.4</v>
      </c>
      <c r="DD373" s="109" t="n">
        <v>29.3</v>
      </c>
      <c r="DE373" s="109" t="n">
        <v>25.3</v>
      </c>
      <c r="DF373" s="109" t="n">
        <v>23.3</v>
      </c>
      <c r="DG373" s="109" t="n">
        <v>19.5</v>
      </c>
      <c r="DH373" s="109" t="n">
        <v>14</v>
      </c>
      <c r="DI373" s="109" t="n">
        <v>16.3</v>
      </c>
      <c r="DJ373" s="109" t="n">
        <v>16.4</v>
      </c>
      <c r="DK373" s="109" t="n">
        <v>19.5</v>
      </c>
      <c r="DL373" s="109" t="n">
        <v>22.8</v>
      </c>
      <c r="DM373" s="109" t="n">
        <v>24.7</v>
      </c>
      <c r="DN373" s="109" t="n">
        <v>29.6</v>
      </c>
      <c r="DO373" s="110" t="n">
        <f aca="false">SUM(DC373:DN373)/12</f>
        <v>22.7583333333333</v>
      </c>
      <c r="EA373" s="1" t="n">
        <f aca="false">EA372+1</f>
        <v>1973</v>
      </c>
      <c r="EB373" s="111" t="n">
        <v>1973</v>
      </c>
      <c r="EC373" s="109"/>
      <c r="ED373" s="109"/>
      <c r="EE373" s="109"/>
      <c r="EF373" s="109"/>
      <c r="EG373" s="109"/>
      <c r="EH373" s="109"/>
      <c r="EI373" s="109"/>
      <c r="EJ373" s="109"/>
      <c r="EK373" s="109"/>
      <c r="EL373" s="109"/>
      <c r="EM373" s="109"/>
      <c r="EN373" s="109"/>
      <c r="EO373" s="110"/>
      <c r="FA373" s="1" t="n">
        <f aca="false">FA372+1</f>
        <v>1973</v>
      </c>
      <c r="FB373" s="113" t="s">
        <v>132</v>
      </c>
      <c r="FC373" s="109" t="n">
        <v>28.8</v>
      </c>
      <c r="FD373" s="109" t="n">
        <v>26.4</v>
      </c>
      <c r="FE373" s="109" t="n">
        <v>23.3</v>
      </c>
      <c r="FF373" s="109" t="n">
        <v>20.9</v>
      </c>
      <c r="FG373" s="109" t="n">
        <v>17.9</v>
      </c>
      <c r="FH373" s="109" t="n">
        <v>12.6</v>
      </c>
      <c r="FI373" s="109" t="n">
        <v>14.3</v>
      </c>
      <c r="FJ373" s="109" t="n">
        <v>14.6</v>
      </c>
      <c r="FK373" s="109" t="n">
        <v>17</v>
      </c>
      <c r="FL373" s="109" t="n">
        <v>19.9</v>
      </c>
      <c r="FM373" s="109" t="n">
        <v>21.8</v>
      </c>
      <c r="FN373" s="109" t="n">
        <v>25.5</v>
      </c>
      <c r="FO373" s="110" t="n">
        <f aca="false">SUM(FC373:FN373)/12</f>
        <v>20.25</v>
      </c>
      <c r="GA373" s="1" t="n">
        <f aca="false">GA372+1</f>
        <v>1973</v>
      </c>
      <c r="GB373" s="113" t="s">
        <v>132</v>
      </c>
      <c r="GC373" s="109" t="n">
        <v>27.3</v>
      </c>
      <c r="GD373" s="109" t="n">
        <v>25.6</v>
      </c>
      <c r="GE373" s="109" t="n">
        <v>21.5</v>
      </c>
      <c r="GF373" s="109" t="n">
        <v>20.1</v>
      </c>
      <c r="GG373" s="109" t="n">
        <v>16.1</v>
      </c>
      <c r="GH373" s="109" t="n">
        <v>12.6</v>
      </c>
      <c r="GI373" s="109" t="n">
        <v>14.3</v>
      </c>
      <c r="GJ373" s="109" t="n">
        <v>14.5</v>
      </c>
      <c r="GK373" s="109" t="n">
        <v>16.3</v>
      </c>
      <c r="GL373" s="109" t="n">
        <v>18.7</v>
      </c>
      <c r="GM373" s="109" t="n">
        <v>19.4</v>
      </c>
      <c r="GN373" s="109" t="n">
        <v>25.5</v>
      </c>
      <c r="GO373" s="110" t="n">
        <f aca="false">SUM(GC373:GN373)/12</f>
        <v>19.325</v>
      </c>
      <c r="HA373" s="1" t="n">
        <f aca="false">HA372+1</f>
        <v>1973</v>
      </c>
      <c r="HB373" s="113" t="s">
        <v>132</v>
      </c>
      <c r="HC373" s="109"/>
      <c r="HD373" s="109"/>
      <c r="HE373" s="109"/>
      <c r="HF373" s="109"/>
      <c r="HG373" s="109"/>
      <c r="HH373" s="109"/>
      <c r="HI373" s="109"/>
      <c r="HJ373" s="109"/>
      <c r="HK373" s="109"/>
      <c r="HL373" s="109"/>
      <c r="HM373" s="109"/>
      <c r="HN373" s="109"/>
      <c r="HO373" s="110"/>
      <c r="IA373" s="1" t="n">
        <f aca="false">IA372+1</f>
        <v>1973</v>
      </c>
      <c r="IB373" s="113" t="s">
        <v>132</v>
      </c>
      <c r="IC373" s="109"/>
      <c r="ID373" s="109"/>
      <c r="IE373" s="109"/>
      <c r="IF373" s="109"/>
      <c r="IG373" s="109"/>
      <c r="IH373" s="109"/>
      <c r="II373" s="109"/>
      <c r="IJ373" s="109"/>
      <c r="IK373" s="109"/>
      <c r="IL373" s="109"/>
      <c r="IM373" s="109"/>
      <c r="IN373" s="109"/>
      <c r="IO373" s="110"/>
      <c r="JA373" s="1" t="n">
        <f aca="false">JA372+1</f>
        <v>1973</v>
      </c>
      <c r="JB373" s="113" t="s">
        <v>132</v>
      </c>
      <c r="JC373" s="109"/>
      <c r="JD373" s="109"/>
      <c r="JE373" s="109"/>
      <c r="JF373" s="109"/>
      <c r="JG373" s="109"/>
      <c r="JH373" s="109"/>
      <c r="JI373" s="109"/>
      <c r="JJ373" s="109"/>
      <c r="JK373" s="109"/>
      <c r="JL373" s="109"/>
      <c r="JM373" s="109"/>
      <c r="JN373" s="109"/>
      <c r="JO373" s="110"/>
      <c r="KA373" s="1" t="n">
        <f aca="false">KA372+1</f>
        <v>1973</v>
      </c>
      <c r="KB373" s="111" t="n">
        <v>1973</v>
      </c>
      <c r="KC373" s="109"/>
      <c r="KD373" s="109"/>
      <c r="KE373" s="109"/>
      <c r="KF373" s="109"/>
      <c r="KG373" s="109"/>
      <c r="KH373" s="109"/>
      <c r="KI373" s="109"/>
      <c r="KJ373" s="109"/>
      <c r="KK373" s="109"/>
      <c r="KL373" s="109"/>
      <c r="KM373" s="109"/>
      <c r="KN373" s="109"/>
      <c r="KO373" s="110"/>
      <c r="LA373" s="1" t="n">
        <f aca="false">LA372+1</f>
        <v>1973</v>
      </c>
      <c r="LB373" s="113" t="s">
        <v>132</v>
      </c>
      <c r="LC373" s="109"/>
      <c r="LD373" s="109"/>
      <c r="LE373" s="109"/>
      <c r="LF373" s="109"/>
      <c r="LG373" s="109"/>
      <c r="LH373" s="109"/>
      <c r="LI373" s="109"/>
      <c r="LJ373" s="109"/>
      <c r="LK373" s="109"/>
      <c r="LL373" s="109"/>
      <c r="LM373" s="109"/>
      <c r="LN373" s="109"/>
      <c r="LO373" s="110"/>
      <c r="MA373" s="1" t="n">
        <f aca="false">MA372+1</f>
        <v>1973</v>
      </c>
      <c r="MB373" s="113" t="s">
        <v>132</v>
      </c>
      <c r="MC373" s="109" t="n">
        <v>29.4</v>
      </c>
      <c r="MD373" s="109" t="n">
        <v>26.9</v>
      </c>
      <c r="ME373" s="109" t="n">
        <v>24.5</v>
      </c>
      <c r="MF373" s="109" t="n">
        <v>22.7</v>
      </c>
      <c r="MG373" s="109" t="n">
        <v>19.9</v>
      </c>
      <c r="MH373" s="109" t="n">
        <v>14.5</v>
      </c>
      <c r="MI373" s="109" t="n">
        <v>16</v>
      </c>
      <c r="MJ373" s="109" t="n">
        <v>16.4</v>
      </c>
      <c r="MK373" s="109" t="n">
        <v>18.8</v>
      </c>
      <c r="ML373" s="109" t="n">
        <v>21.5</v>
      </c>
      <c r="MM373" s="109" t="n">
        <v>22.8</v>
      </c>
      <c r="MN373" s="109" t="n">
        <v>26.7</v>
      </c>
      <c r="MO373" s="110" t="n">
        <f aca="false">SUM(MC373:MN373)/12</f>
        <v>21.675</v>
      </c>
      <c r="NA373" s="1" t="n">
        <f aca="false">NA372+1</f>
        <v>1973</v>
      </c>
      <c r="NB373" s="113" t="s">
        <v>132</v>
      </c>
      <c r="NC373" s="109"/>
      <c r="ND373" s="109"/>
      <c r="NE373" s="109"/>
      <c r="NF373" s="109"/>
      <c r="NG373" s="109"/>
      <c r="NH373" s="109"/>
      <c r="NI373" s="109"/>
      <c r="NJ373" s="109"/>
      <c r="NK373" s="109"/>
      <c r="NL373" s="109"/>
      <c r="NM373" s="109"/>
      <c r="NN373" s="109"/>
      <c r="NO373" s="110"/>
      <c r="OA373" s="5"/>
    </row>
    <row r="374" customFormat="false" ht="12.75" hidden="false" customHeight="false" outlineLevel="0" collapsed="false">
      <c r="A374" s="150"/>
      <c r="B374" s="151" t="n">
        <f aca="false">AVERAGE(AO374,BO374,CO374,DO374,EO374,FO374,GO374,HO374,IO374,JO374,KO374,LO374,MO374,NO374)</f>
        <v>20.0607142857143</v>
      </c>
      <c r="C374" s="163" t="n">
        <f aca="false">AVERAGE(B370:B374)</f>
        <v>20.265</v>
      </c>
      <c r="D374" s="164" t="n">
        <f aca="false">AVERAGE(B365:B374)</f>
        <v>20.3799007936508</v>
      </c>
      <c r="E374" s="151" t="n">
        <f aca="false">AVERAGE(B355:B374)</f>
        <v>20.4086111111111</v>
      </c>
      <c r="F374" s="165" t="n">
        <f aca="false">AVERAGE(B325:B374)</f>
        <v>20.4565277777778</v>
      </c>
      <c r="G374" s="159" t="n">
        <f aca="false">MAX(AC374:AN374,BC374:BN374,CC374:CN374,DC374:DN374,EC374:EN374,FC374:FN374,GC374:GN374,HC374:HN374,IC374:IN374,JC374:JN374,KC374:KN374,LC374:LN374,MC374:MN374,NC374:NN374)</f>
        <v>30.5</v>
      </c>
      <c r="H374" s="161" t="n">
        <f aca="false">MEDIAN(AC374:AN374,BC374:BN374,CC374:CN374,DC374:DN374,EC374:EN374,FC374:FN374,GC374:GN374,HC374:HN374,IC374:IN374,JC374:JN374,KC374:KN374,LC374:LN374,MC374:MN374,NC374:NN374)</f>
        <v>18.55</v>
      </c>
      <c r="I374" s="157" t="n">
        <f aca="false">MIN(AC374:AN374,BC374:BN374,CC374:CN374,DC374:DN374,EC374:EN374,FC374:FN374,GC374:GN374,HC374:HN374,IC374:IN374,JC374:JN374,KC374:KN374,LC374:LN374,MC374:MN374,NC374:NN374)</f>
        <v>13.1</v>
      </c>
      <c r="J374" s="162" t="n">
        <f aca="false">(G374+I374)/2</f>
        <v>21.8</v>
      </c>
      <c r="AA374" s="1" t="n">
        <f aca="false">AA373+1</f>
        <v>50</v>
      </c>
      <c r="AB374" s="108" t="n">
        <v>1974</v>
      </c>
      <c r="AC374" s="109" t="n">
        <v>29.7</v>
      </c>
      <c r="AD374" s="109" t="n">
        <v>26.7</v>
      </c>
      <c r="AE374" s="109" t="n">
        <v>27.9</v>
      </c>
      <c r="AF374" s="109" t="n">
        <v>21.1</v>
      </c>
      <c r="AG374" s="109" t="n">
        <v>18.1</v>
      </c>
      <c r="AH374" s="109" t="n">
        <v>16.2</v>
      </c>
      <c r="AI374" s="109" t="n">
        <v>15.1</v>
      </c>
      <c r="AJ374" s="109" t="n">
        <v>16.2</v>
      </c>
      <c r="AK374" s="109" t="n">
        <v>16.6</v>
      </c>
      <c r="AL374" s="109" t="n">
        <v>20</v>
      </c>
      <c r="AM374" s="109" t="n">
        <v>22.7</v>
      </c>
      <c r="AN374" s="109" t="n">
        <v>24.9</v>
      </c>
      <c r="AO374" s="110" t="n">
        <f aca="false">SUM(AC374:AN374)/12</f>
        <v>21.2666666666667</v>
      </c>
      <c r="AQ374" s="112"/>
      <c r="AR374" s="109"/>
      <c r="AS374" s="109"/>
      <c r="AT374" s="109"/>
      <c r="AU374" s="109"/>
      <c r="AV374" s="109"/>
      <c r="AW374" s="109"/>
      <c r="AX374" s="109"/>
      <c r="AY374" s="109"/>
      <c r="AZ374" s="109"/>
      <c r="BA374" s="1" t="n">
        <f aca="false">BA373+1</f>
        <v>1974</v>
      </c>
      <c r="BB374" s="113" t="s">
        <v>133</v>
      </c>
      <c r="BC374" s="109" t="n">
        <v>28.2</v>
      </c>
      <c r="BD374" s="109" t="n">
        <v>25.6</v>
      </c>
      <c r="BE374" s="109" t="n">
        <v>27.5</v>
      </c>
      <c r="BF374" s="109" t="n">
        <v>19</v>
      </c>
      <c r="BG374" s="109" t="n">
        <v>16.2</v>
      </c>
      <c r="BH374" s="109" t="n">
        <v>14.3</v>
      </c>
      <c r="BI374" s="109" t="n">
        <v>13.4</v>
      </c>
      <c r="BJ374" s="109" t="n">
        <v>14.6</v>
      </c>
      <c r="BK374" s="109" t="n">
        <v>15.2</v>
      </c>
      <c r="BL374" s="109" t="n">
        <v>18.4</v>
      </c>
      <c r="BM374" s="109" t="n">
        <v>22.9</v>
      </c>
      <c r="BN374" s="109" t="n">
        <v>25.7</v>
      </c>
      <c r="BO374" s="110" t="n">
        <f aca="false">SUM(BC374:BN374)/12</f>
        <v>20.0833333333333</v>
      </c>
      <c r="CA374" s="1" t="n">
        <f aca="false">CA373+1</f>
        <v>1974</v>
      </c>
      <c r="CB374" s="112" t="n">
        <v>1974</v>
      </c>
      <c r="CC374" s="109" t="n">
        <v>22.6</v>
      </c>
      <c r="CD374" s="109" t="n">
        <v>21.5</v>
      </c>
      <c r="CE374" s="109" t="n">
        <v>22</v>
      </c>
      <c r="CF374" s="109" t="n">
        <v>18.3</v>
      </c>
      <c r="CG374" s="109" t="n">
        <v>16.1</v>
      </c>
      <c r="CH374" s="109" t="n">
        <v>14.7</v>
      </c>
      <c r="CI374" s="109" t="n">
        <v>14</v>
      </c>
      <c r="CJ374" s="109" t="n">
        <v>14.3</v>
      </c>
      <c r="CK374" s="109" t="n">
        <v>14.4</v>
      </c>
      <c r="CL374" s="109" t="n">
        <v>17.1</v>
      </c>
      <c r="CM374" s="109" t="n">
        <v>17.7</v>
      </c>
      <c r="CN374" s="109" t="n">
        <v>20.4</v>
      </c>
      <c r="CO374" s="110" t="n">
        <f aca="false">SUM(CC374:CN374)/12</f>
        <v>17.7583333333333</v>
      </c>
      <c r="DA374" s="1" t="n">
        <f aca="false">DA373+1</f>
        <v>1974</v>
      </c>
      <c r="DB374" s="113" t="s">
        <v>133</v>
      </c>
      <c r="DC374" s="109" t="n">
        <v>30.5</v>
      </c>
      <c r="DD374" s="109" t="n">
        <v>28.9</v>
      </c>
      <c r="DE374" s="109" t="n">
        <v>30</v>
      </c>
      <c r="DF374" s="109" t="n">
        <v>20.9</v>
      </c>
      <c r="DG374" s="109" t="n">
        <v>18.7</v>
      </c>
      <c r="DH374" s="109" t="n">
        <v>15.9</v>
      </c>
      <c r="DI374" s="109" t="n">
        <v>15</v>
      </c>
      <c r="DJ374" s="109" t="n">
        <v>16.4</v>
      </c>
      <c r="DK374" s="109" t="n">
        <v>17.1</v>
      </c>
      <c r="DL374" s="109" t="n">
        <v>20.4</v>
      </c>
      <c r="DM374" s="109" t="n">
        <v>24.7</v>
      </c>
      <c r="DN374" s="109" t="n">
        <v>27.4</v>
      </c>
      <c r="DO374" s="110" t="n">
        <f aca="false">SUM(DC374:DN374)/12</f>
        <v>22.1583333333333</v>
      </c>
      <c r="EA374" s="1" t="n">
        <f aca="false">EA373+1</f>
        <v>1974</v>
      </c>
      <c r="EB374" s="111" t="n">
        <v>1974</v>
      </c>
      <c r="EC374" s="109"/>
      <c r="ED374" s="109"/>
      <c r="EE374" s="109"/>
      <c r="EF374" s="109"/>
      <c r="EG374" s="109"/>
      <c r="EH374" s="109"/>
      <c r="EI374" s="109"/>
      <c r="EJ374" s="109"/>
      <c r="EK374" s="109"/>
      <c r="EL374" s="109"/>
      <c r="EM374" s="109"/>
      <c r="EN374" s="109"/>
      <c r="EO374" s="110"/>
      <c r="FA374" s="1" t="n">
        <f aca="false">FA373+1</f>
        <v>1974</v>
      </c>
      <c r="FB374" s="113" t="s">
        <v>133</v>
      </c>
      <c r="FC374" s="109" t="n">
        <v>26.9</v>
      </c>
      <c r="FD374" s="109" t="n">
        <v>24.8</v>
      </c>
      <c r="FE374" s="109" t="n">
        <v>26.4</v>
      </c>
      <c r="FF374" s="109" t="n">
        <v>18.3</v>
      </c>
      <c r="FG374" s="109" t="n">
        <v>16.1</v>
      </c>
      <c r="FH374" s="109" t="n">
        <v>14</v>
      </c>
      <c r="FI374" s="109" t="n">
        <v>13.1</v>
      </c>
      <c r="FJ374" s="109" t="n">
        <v>14.5</v>
      </c>
      <c r="FK374" s="109" t="n">
        <v>15.1</v>
      </c>
      <c r="FL374" s="109" t="n">
        <v>18.3</v>
      </c>
      <c r="FM374" s="109" t="n">
        <v>21.1</v>
      </c>
      <c r="FN374" s="109" t="n">
        <v>24</v>
      </c>
      <c r="FO374" s="110" t="n">
        <f aca="false">SUM(FC374:FN374)/12</f>
        <v>19.3833333333333</v>
      </c>
      <c r="GA374" s="1" t="n">
        <f aca="false">GA373+1</f>
        <v>1974</v>
      </c>
      <c r="GB374" s="113" t="s">
        <v>133</v>
      </c>
      <c r="GC374" s="109" t="n">
        <v>29.1</v>
      </c>
      <c r="GD374" s="109" t="n">
        <v>25</v>
      </c>
      <c r="GE374" s="109" t="n">
        <v>26.4</v>
      </c>
      <c r="GF374" s="109" t="n">
        <v>18.7</v>
      </c>
      <c r="GG374" s="109" t="n">
        <v>16.8</v>
      </c>
      <c r="GH374" s="109" t="n">
        <v>14.3</v>
      </c>
      <c r="GI374" s="109" t="n">
        <v>13.3</v>
      </c>
      <c r="GJ374" s="109" t="n">
        <v>14.1</v>
      </c>
      <c r="GK374" s="109" t="n">
        <v>14.8</v>
      </c>
      <c r="GL374" s="109" t="n">
        <v>17.5</v>
      </c>
      <c r="GM374" s="109" t="n">
        <v>18.4</v>
      </c>
      <c r="GN374" s="109" t="n">
        <v>22</v>
      </c>
      <c r="GO374" s="110" t="n">
        <f aca="false">SUM(GC374:GN374)/12</f>
        <v>19.2</v>
      </c>
      <c r="HA374" s="1" t="n">
        <f aca="false">HA373+1</f>
        <v>1974</v>
      </c>
      <c r="HB374" s="113" t="s">
        <v>133</v>
      </c>
      <c r="HC374" s="109"/>
      <c r="HD374" s="109"/>
      <c r="HE374" s="109"/>
      <c r="HF374" s="109"/>
      <c r="HG374" s="109"/>
      <c r="HH374" s="109"/>
      <c r="HI374" s="109"/>
      <c r="HJ374" s="109"/>
      <c r="HK374" s="109"/>
      <c r="HL374" s="109"/>
      <c r="HM374" s="109"/>
      <c r="HN374" s="109"/>
      <c r="HO374" s="110"/>
      <c r="IA374" s="1" t="n">
        <f aca="false">IA373+1</f>
        <v>1974</v>
      </c>
      <c r="IB374" s="113" t="s">
        <v>133</v>
      </c>
      <c r="IC374" s="109"/>
      <c r="ID374" s="109"/>
      <c r="IE374" s="109"/>
      <c r="IF374" s="109"/>
      <c r="IG374" s="109"/>
      <c r="IH374" s="109"/>
      <c r="II374" s="109"/>
      <c r="IJ374" s="109"/>
      <c r="IK374" s="109"/>
      <c r="IL374" s="109"/>
      <c r="IM374" s="109"/>
      <c r="IN374" s="109"/>
      <c r="IO374" s="110"/>
      <c r="JA374" s="1" t="n">
        <f aca="false">JA373+1</f>
        <v>1974</v>
      </c>
      <c r="JB374" s="113" t="s">
        <v>133</v>
      </c>
      <c r="JC374" s="109"/>
      <c r="JD374" s="109"/>
      <c r="JE374" s="109"/>
      <c r="JF374" s="109"/>
      <c r="JG374" s="109"/>
      <c r="JH374" s="109"/>
      <c r="JI374" s="109"/>
      <c r="JJ374" s="109"/>
      <c r="JK374" s="109"/>
      <c r="JL374" s="109"/>
      <c r="JM374" s="109"/>
      <c r="JN374" s="109"/>
      <c r="JO374" s="110"/>
      <c r="KA374" s="1" t="n">
        <f aca="false">KA373+1</f>
        <v>1974</v>
      </c>
      <c r="KB374" s="111" t="n">
        <v>1974</v>
      </c>
      <c r="KC374" s="109"/>
      <c r="KD374" s="109"/>
      <c r="KE374" s="109"/>
      <c r="KF374" s="109"/>
      <c r="KG374" s="109"/>
      <c r="KH374" s="109"/>
      <c r="KI374" s="109"/>
      <c r="KJ374" s="109"/>
      <c r="KK374" s="109"/>
      <c r="KL374" s="109"/>
      <c r="KM374" s="109"/>
      <c r="KN374" s="109"/>
      <c r="KO374" s="110"/>
      <c r="LA374" s="1" t="n">
        <f aca="false">LA373+1</f>
        <v>1974</v>
      </c>
      <c r="LB374" s="113" t="s">
        <v>133</v>
      </c>
      <c r="LC374" s="109"/>
      <c r="LD374" s="109"/>
      <c r="LE374" s="109"/>
      <c r="LF374" s="109"/>
      <c r="LG374" s="109"/>
      <c r="LH374" s="109"/>
      <c r="LI374" s="109"/>
      <c r="LJ374" s="109"/>
      <c r="LK374" s="109"/>
      <c r="LL374" s="109"/>
      <c r="LM374" s="109"/>
      <c r="LN374" s="109"/>
      <c r="LO374" s="110"/>
      <c r="MA374" s="1" t="n">
        <f aca="false">MA373+1</f>
        <v>1974</v>
      </c>
      <c r="MB374" s="113" t="s">
        <v>133</v>
      </c>
      <c r="MC374" s="109" t="n">
        <v>27.9</v>
      </c>
      <c r="MD374" s="109" t="n">
        <v>25.5</v>
      </c>
      <c r="ME374" s="109" t="n">
        <v>26.7</v>
      </c>
      <c r="MF374" s="109" t="n">
        <v>19.6</v>
      </c>
      <c r="MG374" s="109" t="n">
        <v>17.6</v>
      </c>
      <c r="MH374" s="109" t="n">
        <v>16.2</v>
      </c>
      <c r="MI374" s="109" t="n">
        <v>14.8</v>
      </c>
      <c r="MJ374" s="109" t="n">
        <v>16</v>
      </c>
      <c r="MK374" s="109" t="n">
        <v>16.7</v>
      </c>
      <c r="ML374" s="109" t="n">
        <v>19.7</v>
      </c>
      <c r="MM374" s="109" t="n">
        <v>21.6</v>
      </c>
      <c r="MN374" s="109" t="n">
        <v>24.6</v>
      </c>
      <c r="MO374" s="110" t="n">
        <f aca="false">SUM(MC374:MN374)/12</f>
        <v>20.575</v>
      </c>
      <c r="NA374" s="1" t="n">
        <f aca="false">NA373+1</f>
        <v>1974</v>
      </c>
      <c r="NB374" s="113" t="s">
        <v>133</v>
      </c>
      <c r="NC374" s="109"/>
      <c r="ND374" s="109"/>
      <c r="NE374" s="109"/>
      <c r="NF374" s="109"/>
      <c r="NG374" s="109"/>
      <c r="NH374" s="109"/>
      <c r="NI374" s="109"/>
      <c r="NJ374" s="109"/>
      <c r="NK374" s="109"/>
      <c r="NL374" s="109"/>
      <c r="NM374" s="109"/>
      <c r="NN374" s="109"/>
      <c r="NO374" s="110"/>
      <c r="OA374" s="5"/>
    </row>
    <row r="375" customFormat="false" ht="12.75" hidden="false" customHeight="false" outlineLevel="0" collapsed="false">
      <c r="A375" s="150" t="n">
        <f aca="false">A370+5</f>
        <v>1975</v>
      </c>
      <c r="B375" s="151" t="n">
        <f aca="false">AVERAGE(AO375,BO375,CO375,DO375,EO375,FO375,GO375,HO375,IO375,JO375,KO375,LO375,MO375,NO375)</f>
        <v>20.6654761904762</v>
      </c>
      <c r="C375" s="163" t="n">
        <f aca="false">AVERAGE(B371:B375)</f>
        <v>20.5040476190476</v>
      </c>
      <c r="D375" s="164" t="n">
        <f aca="false">AVERAGE(B366:B375)</f>
        <v>20.3525198412698</v>
      </c>
      <c r="E375" s="151" t="n">
        <f aca="false">AVERAGE(B356:B375)</f>
        <v>20.4398015873016</v>
      </c>
      <c r="F375" s="165" t="n">
        <f aca="false">AVERAGE(B326:B375)</f>
        <v>20.4632896825397</v>
      </c>
      <c r="G375" s="159" t="n">
        <f aca="false">MAX(AC375:AN375,BC375:BN375,CC375:CN375,DC375:DN375,EC375:EN375,FC375:FN375,GC375:GN375,HC375:HN375,IC375:IN375,JC375:JN375,KC375:KN375,LC375:LN375,MC375:MN375,NC375:NN375)</f>
        <v>32.4</v>
      </c>
      <c r="H375" s="161" t="n">
        <f aca="false">MEDIAN(AC375:AN375,BC375:BN375,CC375:CN375,DC375:DN375,EC375:EN375,FC375:FN375,GC375:GN375,HC375:HN375,IC375:IN375,JC375:JN375,KC375:KN375,LC375:LN375,MC375:MN375,NC375:NN375)</f>
        <v>19.9</v>
      </c>
      <c r="I375" s="157" t="n">
        <f aca="false">MIN(AC375:AN375,BC375:BN375,CC375:CN375,DC375:DN375,EC375:EN375,FC375:FN375,GC375:GN375,HC375:HN375,IC375:IN375,JC375:JN375,KC375:KN375,LC375:LN375,MC375:MN375,NC375:NN375)</f>
        <v>13.5</v>
      </c>
      <c r="J375" s="162" t="n">
        <f aca="false">(G375+I375)/2</f>
        <v>22.95</v>
      </c>
      <c r="AA375" s="1" t="n">
        <f aca="false">AA374+1</f>
        <v>51</v>
      </c>
      <c r="AB375" s="108" t="n">
        <v>1975</v>
      </c>
      <c r="AC375" s="109" t="n">
        <v>25.2</v>
      </c>
      <c r="AD375" s="109" t="n">
        <v>29.8</v>
      </c>
      <c r="AE375" s="109" t="n">
        <v>24</v>
      </c>
      <c r="AF375" s="109" t="n">
        <v>21.8</v>
      </c>
      <c r="AG375" s="109" t="n">
        <v>19.6</v>
      </c>
      <c r="AH375" s="109" t="n">
        <v>16</v>
      </c>
      <c r="AI375" s="109" t="n">
        <v>17.5</v>
      </c>
      <c r="AJ375" s="109" t="n">
        <v>15.5</v>
      </c>
      <c r="AK375" s="109" t="n">
        <v>18.9</v>
      </c>
      <c r="AL375" s="109" t="n">
        <v>19.2</v>
      </c>
      <c r="AM375" s="109" t="n">
        <v>25</v>
      </c>
      <c r="AN375" s="109" t="n">
        <v>28.1</v>
      </c>
      <c r="AO375" s="110" t="n">
        <f aca="false">SUM(AC375:AN375)/12</f>
        <v>21.7166666666667</v>
      </c>
      <c r="AQ375" s="112"/>
      <c r="AR375" s="109"/>
      <c r="AS375" s="109"/>
      <c r="AT375" s="109"/>
      <c r="AU375" s="109"/>
      <c r="AV375" s="109"/>
      <c r="AW375" s="109"/>
      <c r="AX375" s="109"/>
      <c r="AY375" s="109"/>
      <c r="AZ375" s="109"/>
      <c r="BA375" s="1" t="n">
        <f aca="false">BA374+1</f>
        <v>1975</v>
      </c>
      <c r="BB375" s="113" t="s">
        <v>134</v>
      </c>
      <c r="BC375" s="109" t="n">
        <v>26.9</v>
      </c>
      <c r="BD375" s="109" t="n">
        <v>30.2</v>
      </c>
      <c r="BE375" s="109" t="n">
        <v>24</v>
      </c>
      <c r="BF375" s="109" t="n">
        <v>21.5</v>
      </c>
      <c r="BG375" s="109" t="n">
        <v>18.4</v>
      </c>
      <c r="BH375" s="109" t="n">
        <v>14.1</v>
      </c>
      <c r="BI375" s="109" t="n">
        <v>15.8</v>
      </c>
      <c r="BJ375" s="109" t="n">
        <v>14</v>
      </c>
      <c r="BK375" s="109" t="n">
        <v>17.4</v>
      </c>
      <c r="BL375" s="109" t="n">
        <v>17.6</v>
      </c>
      <c r="BM375" s="109" t="n">
        <v>24.8</v>
      </c>
      <c r="BN375" s="109" t="n">
        <v>28.2</v>
      </c>
      <c r="BO375" s="110" t="n">
        <f aca="false">SUM(BC375:BN375)/12</f>
        <v>21.075</v>
      </c>
      <c r="CA375" s="1" t="n">
        <f aca="false">CA374+1</f>
        <v>1975</v>
      </c>
      <c r="CB375" s="112" t="n">
        <v>1975</v>
      </c>
      <c r="CC375" s="109" t="n">
        <v>20.5</v>
      </c>
      <c r="CD375" s="109" t="n">
        <v>22.1</v>
      </c>
      <c r="CE375" s="109" t="n">
        <v>19.9</v>
      </c>
      <c r="CF375" s="109" t="n">
        <v>18.9</v>
      </c>
      <c r="CG375" s="109" t="n">
        <v>18.1</v>
      </c>
      <c r="CH375" s="109" t="n">
        <v>14.3</v>
      </c>
      <c r="CI375" s="109" t="n">
        <v>15.2</v>
      </c>
      <c r="CJ375" s="109" t="n">
        <v>13.7</v>
      </c>
      <c r="CK375" s="109" t="n">
        <v>15.6</v>
      </c>
      <c r="CL375" s="109" t="n">
        <v>16.1</v>
      </c>
      <c r="CM375" s="109" t="n">
        <v>19.4</v>
      </c>
      <c r="CN375" s="109" t="n">
        <v>21.5</v>
      </c>
      <c r="CO375" s="110" t="n">
        <f aca="false">SUM(CC375:CN375)/12</f>
        <v>17.9416666666667</v>
      </c>
      <c r="DA375" s="1" t="n">
        <f aca="false">DA374+1</f>
        <v>1975</v>
      </c>
      <c r="DB375" s="113" t="s">
        <v>134</v>
      </c>
      <c r="DC375" s="109" t="n">
        <v>28.5</v>
      </c>
      <c r="DD375" s="109" t="n">
        <v>32.4</v>
      </c>
      <c r="DE375" s="109" t="n">
        <v>25.8</v>
      </c>
      <c r="DF375" s="109" t="n">
        <v>22.6</v>
      </c>
      <c r="DG375" s="109" t="n">
        <v>20.2</v>
      </c>
      <c r="DH375" s="109" t="n">
        <v>16.5</v>
      </c>
      <c r="DI375" s="109" t="n">
        <v>17.6</v>
      </c>
      <c r="DJ375" s="109" t="n">
        <v>16</v>
      </c>
      <c r="DK375" s="109" t="n">
        <v>20.2</v>
      </c>
      <c r="DL375" s="109" t="n">
        <v>20.4</v>
      </c>
      <c r="DM375" s="109" t="n">
        <v>27.1</v>
      </c>
      <c r="DN375" s="109" t="n">
        <v>30.3</v>
      </c>
      <c r="DO375" s="110" t="n">
        <f aca="false">SUM(DC375:DN375)/12</f>
        <v>23.1333333333333</v>
      </c>
      <c r="EA375" s="1" t="n">
        <f aca="false">EA374+1</f>
        <v>1975</v>
      </c>
      <c r="EB375" s="111" t="n">
        <v>1975</v>
      </c>
      <c r="EC375" s="109"/>
      <c r="ED375" s="109"/>
      <c r="EE375" s="109"/>
      <c r="EF375" s="109"/>
      <c r="EG375" s="109"/>
      <c r="EH375" s="109"/>
      <c r="EI375" s="109"/>
      <c r="EJ375" s="109"/>
      <c r="EK375" s="109"/>
      <c r="EL375" s="109"/>
      <c r="EM375" s="109"/>
      <c r="EN375" s="109"/>
      <c r="EO375" s="110"/>
      <c r="FA375" s="1" t="n">
        <f aca="false">FA374+1</f>
        <v>1975</v>
      </c>
      <c r="FB375" s="113" t="s">
        <v>134</v>
      </c>
      <c r="FC375" s="109" t="n">
        <v>24.9</v>
      </c>
      <c r="FD375" s="109" t="n">
        <v>29.1</v>
      </c>
      <c r="FE375" s="109" t="n">
        <v>22.8</v>
      </c>
      <c r="FF375" s="109" t="n">
        <v>20.2</v>
      </c>
      <c r="FG375" s="109" t="n">
        <v>17.6</v>
      </c>
      <c r="FH375" s="109" t="n">
        <v>14</v>
      </c>
      <c r="FI375" s="109" t="n">
        <v>15.1</v>
      </c>
      <c r="FJ375" s="109" t="n">
        <v>13.6</v>
      </c>
      <c r="FK375" s="109" t="n">
        <v>16.8</v>
      </c>
      <c r="FL375" s="109" t="n">
        <v>17.3</v>
      </c>
      <c r="FM375" s="109" t="n">
        <v>23.3</v>
      </c>
      <c r="FN375" s="109" t="n">
        <v>26.2</v>
      </c>
      <c r="FO375" s="110" t="n">
        <f aca="false">SUM(FC375:FN375)/12</f>
        <v>20.075</v>
      </c>
      <c r="GA375" s="1" t="n">
        <f aca="false">GA374+1</f>
        <v>1975</v>
      </c>
      <c r="GB375" s="113" t="s">
        <v>134</v>
      </c>
      <c r="GC375" s="109" t="n">
        <v>23.3</v>
      </c>
      <c r="GD375" s="109" t="n">
        <v>27.3</v>
      </c>
      <c r="GE375" s="109" t="n">
        <v>21.8</v>
      </c>
      <c r="GF375" s="109" t="n">
        <v>19</v>
      </c>
      <c r="GG375" s="109" t="n">
        <v>17.3</v>
      </c>
      <c r="GH375" s="109" t="n">
        <v>14</v>
      </c>
      <c r="GI375" s="109" t="n">
        <v>14.6</v>
      </c>
      <c r="GJ375" s="109" t="n">
        <v>13.5</v>
      </c>
      <c r="GK375" s="109" t="n">
        <v>16.2</v>
      </c>
      <c r="GL375" s="109" t="n">
        <v>17.2</v>
      </c>
      <c r="GM375" s="109" t="n">
        <v>21.1</v>
      </c>
      <c r="GN375" s="109" t="n">
        <v>24.4</v>
      </c>
      <c r="GO375" s="110" t="n">
        <f aca="false">SUM(GC375:GN375)/12</f>
        <v>19.1416666666667</v>
      </c>
      <c r="HA375" s="1" t="n">
        <f aca="false">HA374+1</f>
        <v>1975</v>
      </c>
      <c r="HB375" s="113" t="s">
        <v>134</v>
      </c>
      <c r="HC375" s="109"/>
      <c r="HD375" s="109"/>
      <c r="HE375" s="109"/>
      <c r="HF375" s="109"/>
      <c r="HG375" s="109"/>
      <c r="HH375" s="109"/>
      <c r="HI375" s="109"/>
      <c r="HJ375" s="109"/>
      <c r="HK375" s="109"/>
      <c r="HL375" s="109"/>
      <c r="HM375" s="109"/>
      <c r="HN375" s="109"/>
      <c r="HO375" s="110"/>
      <c r="IA375" s="1" t="n">
        <f aca="false">IA374+1</f>
        <v>1975</v>
      </c>
      <c r="IB375" s="113" t="s">
        <v>134</v>
      </c>
      <c r="IC375" s="109"/>
      <c r="ID375" s="109"/>
      <c r="IE375" s="109"/>
      <c r="IF375" s="109"/>
      <c r="IG375" s="109"/>
      <c r="IH375" s="109"/>
      <c r="II375" s="109"/>
      <c r="IJ375" s="109"/>
      <c r="IK375" s="109"/>
      <c r="IL375" s="109"/>
      <c r="IM375" s="109"/>
      <c r="IN375" s="109"/>
      <c r="IO375" s="110"/>
      <c r="JA375" s="1" t="n">
        <f aca="false">JA374+1</f>
        <v>1975</v>
      </c>
      <c r="JB375" s="113" t="s">
        <v>134</v>
      </c>
      <c r="JC375" s="109"/>
      <c r="JD375" s="109"/>
      <c r="JE375" s="109"/>
      <c r="JF375" s="109"/>
      <c r="JG375" s="109"/>
      <c r="JH375" s="109"/>
      <c r="JI375" s="109"/>
      <c r="JJ375" s="109"/>
      <c r="JK375" s="109"/>
      <c r="JL375" s="109"/>
      <c r="JM375" s="109"/>
      <c r="JN375" s="109"/>
      <c r="JO375" s="110"/>
      <c r="KA375" s="1" t="n">
        <f aca="false">KA374+1</f>
        <v>1975</v>
      </c>
      <c r="KB375" s="111" t="n">
        <v>1975</v>
      </c>
      <c r="KC375" s="109"/>
      <c r="KD375" s="109"/>
      <c r="KE375" s="109"/>
      <c r="KF375" s="109"/>
      <c r="KG375" s="109"/>
      <c r="KH375" s="109"/>
      <c r="KI375" s="109"/>
      <c r="KJ375" s="109"/>
      <c r="KK375" s="109"/>
      <c r="KL375" s="109"/>
      <c r="KM375" s="109"/>
      <c r="KN375" s="109"/>
      <c r="KO375" s="110"/>
      <c r="LA375" s="1" t="n">
        <f aca="false">LA374+1</f>
        <v>1975</v>
      </c>
      <c r="LB375" s="113" t="s">
        <v>134</v>
      </c>
      <c r="LC375" s="109"/>
      <c r="LD375" s="109"/>
      <c r="LE375" s="109"/>
      <c r="LF375" s="109"/>
      <c r="LG375" s="109"/>
      <c r="LH375" s="109"/>
      <c r="LI375" s="109"/>
      <c r="LJ375" s="109"/>
      <c r="LK375" s="109"/>
      <c r="LL375" s="109"/>
      <c r="LM375" s="109"/>
      <c r="LN375" s="109"/>
      <c r="LO375" s="110"/>
      <c r="MA375" s="1" t="n">
        <f aca="false">MA374+1</f>
        <v>1975</v>
      </c>
      <c r="MB375" s="113" t="s">
        <v>134</v>
      </c>
      <c r="MC375" s="109" t="n">
        <v>25.2</v>
      </c>
      <c r="MD375" s="109" t="n">
        <v>28.6</v>
      </c>
      <c r="ME375" s="109" t="n">
        <v>23.7</v>
      </c>
      <c r="MF375" s="109" t="n">
        <v>21.9</v>
      </c>
      <c r="MG375" s="109" t="n">
        <v>19.9</v>
      </c>
      <c r="MH375" s="109" t="n">
        <v>15.7</v>
      </c>
      <c r="MI375" s="109" t="n">
        <v>17.6</v>
      </c>
      <c r="MJ375" s="109" t="n">
        <v>15.7</v>
      </c>
      <c r="MK375" s="109" t="n">
        <v>18.7</v>
      </c>
      <c r="ML375" s="109" t="n">
        <v>19.4</v>
      </c>
      <c r="MM375" s="109" t="n">
        <v>25.1</v>
      </c>
      <c r="MN375" s="109" t="n">
        <v>27.4</v>
      </c>
      <c r="MO375" s="110" t="n">
        <f aca="false">SUM(MC375:MN375)/12</f>
        <v>21.575</v>
      </c>
      <c r="NA375" s="1" t="n">
        <f aca="false">NA374+1</f>
        <v>1975</v>
      </c>
      <c r="NB375" s="113" t="s">
        <v>134</v>
      </c>
      <c r="NC375" s="109"/>
      <c r="ND375" s="109"/>
      <c r="NE375" s="109"/>
      <c r="NF375" s="109"/>
      <c r="NG375" s="109"/>
      <c r="NH375" s="109"/>
      <c r="NI375" s="109"/>
      <c r="NJ375" s="109"/>
      <c r="NK375" s="109"/>
      <c r="NL375" s="109"/>
      <c r="NM375" s="109"/>
      <c r="NN375" s="109"/>
      <c r="NO375" s="110"/>
      <c r="OA375" s="5"/>
    </row>
    <row r="376" customFormat="false" ht="12.75" hidden="false" customHeight="false" outlineLevel="0" collapsed="false">
      <c r="A376" s="150"/>
      <c r="B376" s="151" t="n">
        <f aca="false">AVERAGE(AO376,BO376,CO376,DO376,EO376,FO376,GO376,HO376,IO376,JO376,KO376,LO376,MO376,NO376)</f>
        <v>20.0916666666667</v>
      </c>
      <c r="C376" s="163" t="n">
        <f aca="false">AVERAGE(B372:B376)</f>
        <v>20.4897619047619</v>
      </c>
      <c r="D376" s="164" t="n">
        <f aca="false">AVERAGE(B367:B376)</f>
        <v>20.3331150793651</v>
      </c>
      <c r="E376" s="151" t="n">
        <f aca="false">AVERAGE(B357:B376)</f>
        <v>20.4537896825397</v>
      </c>
      <c r="F376" s="165" t="n">
        <f aca="false">AVERAGE(B327:B376)</f>
        <v>20.4519087301587</v>
      </c>
      <c r="G376" s="159" t="n">
        <f aca="false">MAX(AC376:AN376,BC376:BN376,CC376:CN376,DC376:DN376,EC376:EN376,FC376:FN376,GC376:GN376,HC376:HN376,IC376:IN376,JC376:JN376,KC376:KN376,LC376:LN376,MC376:MN376,NC376:NN376)</f>
        <v>31.8</v>
      </c>
      <c r="H376" s="161" t="n">
        <f aca="false">MEDIAN(AC376:AN376,BC376:BN376,CC376:CN376,DC376:DN376,EC376:EN376,FC376:FN376,GC376:GN376,HC376:HN376,IC376:IN376,JC376:JN376,KC376:KN376,LC376:LN376,MC376:MN376,NC376:NN376)</f>
        <v>18.85</v>
      </c>
      <c r="I376" s="157" t="n">
        <f aca="false">MIN(AC376:AN376,BC376:BN376,CC376:CN376,DC376:DN376,EC376:EN376,FC376:FN376,GC376:GN376,HC376:HN376,IC376:IN376,JC376:JN376,KC376:KN376,LC376:LN376,MC376:MN376,NC376:NN376)</f>
        <v>13.2</v>
      </c>
      <c r="J376" s="162" t="n">
        <f aca="false">(G376+I376)/2</f>
        <v>22.5</v>
      </c>
      <c r="AA376" s="1" t="n">
        <f aca="false">AA375+1</f>
        <v>52</v>
      </c>
      <c r="AB376" s="108" t="n">
        <v>1976</v>
      </c>
      <c r="AC376" s="109" t="n">
        <v>26.6</v>
      </c>
      <c r="AD376" s="109" t="n">
        <v>29.3</v>
      </c>
      <c r="AE376" s="109" t="n">
        <v>25.2</v>
      </c>
      <c r="AF376" s="109" t="n">
        <v>21.6</v>
      </c>
      <c r="AG376" s="109" t="n">
        <v>17.9</v>
      </c>
      <c r="AH376" s="109" t="n">
        <v>15.6</v>
      </c>
      <c r="AI376" s="109" t="n">
        <v>15.8</v>
      </c>
      <c r="AJ376" s="109" t="n">
        <v>16.4</v>
      </c>
      <c r="AK376" s="109" t="n">
        <v>17.4</v>
      </c>
      <c r="AL376" s="109" t="n">
        <v>18.6</v>
      </c>
      <c r="AM376" s="109" t="n">
        <v>22.7</v>
      </c>
      <c r="AN376" s="109" t="n">
        <v>25.9</v>
      </c>
      <c r="AO376" s="110" t="n">
        <f aca="false">SUM(AC376:AN376)/12</f>
        <v>21.0833333333333</v>
      </c>
      <c r="AQ376" s="112"/>
      <c r="AR376" s="109"/>
      <c r="AS376" s="109"/>
      <c r="AT376" s="109"/>
      <c r="AU376" s="109"/>
      <c r="AV376" s="109"/>
      <c r="AW376" s="109"/>
      <c r="AX376" s="109"/>
      <c r="AY376" s="109"/>
      <c r="AZ376" s="109"/>
      <c r="BA376" s="1" t="n">
        <f aca="false">BA375+1</f>
        <v>1976</v>
      </c>
      <c r="BB376" s="113" t="s">
        <v>135</v>
      </c>
      <c r="BC376" s="109" t="n">
        <v>27.6</v>
      </c>
      <c r="BD376" s="109" t="n">
        <v>29.2</v>
      </c>
      <c r="BE376" s="109" t="n">
        <v>26.5</v>
      </c>
      <c r="BF376" s="109" t="n">
        <v>21.5</v>
      </c>
      <c r="BG376" s="109" t="n">
        <v>16.7</v>
      </c>
      <c r="BH376" s="109" t="n">
        <v>14.3</v>
      </c>
      <c r="BI376" s="109" t="n">
        <v>14.4</v>
      </c>
      <c r="BJ376" s="109" t="n">
        <v>15.1</v>
      </c>
      <c r="BK376" s="109" t="n">
        <v>16.1</v>
      </c>
      <c r="BL376" s="109" t="n">
        <v>17.5</v>
      </c>
      <c r="BM376" s="109" t="n">
        <v>22.9</v>
      </c>
      <c r="BN376" s="109" t="n">
        <v>27.8</v>
      </c>
      <c r="BO376" s="110" t="n">
        <f aca="false">SUM(BC376:BN376)/12</f>
        <v>20.8</v>
      </c>
      <c r="CA376" s="1" t="n">
        <f aca="false">CA375+1</f>
        <v>1976</v>
      </c>
      <c r="CB376" s="112" t="n">
        <v>1976</v>
      </c>
      <c r="CC376" s="109" t="n">
        <v>20.8</v>
      </c>
      <c r="CD376" s="109" t="n">
        <v>20.7</v>
      </c>
      <c r="CE376" s="109" t="n">
        <v>19.6</v>
      </c>
      <c r="CF376" s="109" t="n">
        <v>18.7</v>
      </c>
      <c r="CG376" s="109" t="n">
        <v>16</v>
      </c>
      <c r="CH376" s="109" t="n">
        <v>14.1</v>
      </c>
      <c r="CI376" s="109" t="n">
        <v>13.9</v>
      </c>
      <c r="CJ376" s="109" t="n">
        <v>13.9</v>
      </c>
      <c r="CK376" s="109" t="n">
        <v>14.3</v>
      </c>
      <c r="CL376" s="109" t="n">
        <v>15</v>
      </c>
      <c r="CM376" s="109" t="n">
        <v>19</v>
      </c>
      <c r="CN376" s="109" t="n">
        <v>21.8</v>
      </c>
      <c r="CO376" s="110" t="n">
        <f aca="false">SUM(CC376:CN376)/12</f>
        <v>17.3166666666667</v>
      </c>
      <c r="DA376" s="1" t="n">
        <f aca="false">DA375+1</f>
        <v>1976</v>
      </c>
      <c r="DB376" s="113" t="s">
        <v>135</v>
      </c>
      <c r="DC376" s="109" t="n">
        <v>29.7</v>
      </c>
      <c r="DD376" s="109" t="n">
        <v>31.8</v>
      </c>
      <c r="DE376" s="109" t="n">
        <v>27.8</v>
      </c>
      <c r="DF376" s="109" t="n">
        <v>22.4</v>
      </c>
      <c r="DG376" s="109" t="n">
        <v>18.5</v>
      </c>
      <c r="DH376" s="109" t="n">
        <v>15.7</v>
      </c>
      <c r="DI376" s="109" t="n">
        <v>16.1</v>
      </c>
      <c r="DJ376" s="109" t="n">
        <v>16.8</v>
      </c>
      <c r="DK376" s="109" t="n">
        <v>18.1</v>
      </c>
      <c r="DL376" s="109" t="n">
        <v>19.5</v>
      </c>
      <c r="DM376" s="109" t="n">
        <v>25.1</v>
      </c>
      <c r="DN376" s="109" t="n">
        <v>28.9</v>
      </c>
      <c r="DO376" s="110" t="n">
        <f aca="false">SUM(DC376:DN376)/12</f>
        <v>22.5333333333333</v>
      </c>
      <c r="EA376" s="1" t="n">
        <f aca="false">EA375+1</f>
        <v>1976</v>
      </c>
      <c r="EB376" s="111" t="n">
        <v>1976</v>
      </c>
      <c r="EC376" s="109"/>
      <c r="ED376" s="109"/>
      <c r="EE376" s="109"/>
      <c r="EF376" s="109"/>
      <c r="EG376" s="109"/>
      <c r="EH376" s="109"/>
      <c r="EI376" s="109"/>
      <c r="EJ376" s="109"/>
      <c r="EK376" s="109"/>
      <c r="EL376" s="109"/>
      <c r="EM376" s="109"/>
      <c r="EN376" s="109"/>
      <c r="EO376" s="110"/>
      <c r="FA376" s="1" t="n">
        <f aca="false">FA375+1</f>
        <v>1976</v>
      </c>
      <c r="FB376" s="113" t="s">
        <v>135</v>
      </c>
      <c r="FC376" s="109" t="n">
        <v>25.7</v>
      </c>
      <c r="FD376" s="109" t="n">
        <v>27.5</v>
      </c>
      <c r="FE376" s="109" t="n">
        <v>24.7</v>
      </c>
      <c r="FF376" s="109" t="n">
        <v>20.2</v>
      </c>
      <c r="FG376" s="109" t="n">
        <v>15.9</v>
      </c>
      <c r="FH376" s="109" t="n">
        <v>13.4</v>
      </c>
      <c r="FI376" s="109" t="n">
        <v>13.7</v>
      </c>
      <c r="FJ376" s="109" t="n">
        <v>14.3</v>
      </c>
      <c r="FK376" s="109" t="n">
        <v>15.3</v>
      </c>
      <c r="FL376" s="109" t="n">
        <v>16.5</v>
      </c>
      <c r="FM376" s="109" t="n">
        <v>21.4</v>
      </c>
      <c r="FN376" s="109" t="n">
        <v>25.8</v>
      </c>
      <c r="FO376" s="110" t="n">
        <f aca="false">SUM(FC376:FN376)/12</f>
        <v>19.5333333333333</v>
      </c>
      <c r="GA376" s="1" t="n">
        <f aca="false">GA375+1</f>
        <v>1976</v>
      </c>
      <c r="GB376" s="113" t="s">
        <v>135</v>
      </c>
      <c r="GC376" s="109" t="n">
        <v>24.6</v>
      </c>
      <c r="GD376" s="109" t="n">
        <v>26.6</v>
      </c>
      <c r="GE376" s="109" t="n">
        <v>22.8</v>
      </c>
      <c r="GF376" s="109" t="n">
        <v>19.2</v>
      </c>
      <c r="GG376" s="109" t="n">
        <v>15.5</v>
      </c>
      <c r="GH376" s="109" t="n">
        <v>13.6</v>
      </c>
      <c r="GI376" s="109" t="n">
        <v>13.2</v>
      </c>
      <c r="GJ376" s="109" t="n">
        <v>13.9</v>
      </c>
      <c r="GK376" s="109" t="n">
        <v>14.8</v>
      </c>
      <c r="GL376" s="109" t="n">
        <v>15.8</v>
      </c>
      <c r="GM376" s="109" t="n">
        <v>19.6</v>
      </c>
      <c r="GN376" s="109" t="n">
        <v>22.3</v>
      </c>
      <c r="GO376" s="110" t="n">
        <f aca="false">SUM(GC376:GN376)/12</f>
        <v>18.4916666666667</v>
      </c>
      <c r="HA376" s="1" t="n">
        <f aca="false">HA375+1</f>
        <v>1976</v>
      </c>
      <c r="HB376" s="113" t="s">
        <v>135</v>
      </c>
      <c r="HC376" s="109"/>
      <c r="HD376" s="109"/>
      <c r="HE376" s="109"/>
      <c r="HF376" s="109"/>
      <c r="HG376" s="109"/>
      <c r="HH376" s="109"/>
      <c r="HI376" s="109"/>
      <c r="HJ376" s="109"/>
      <c r="HK376" s="109"/>
      <c r="HL376" s="109"/>
      <c r="HM376" s="109"/>
      <c r="HN376" s="109"/>
      <c r="HO376" s="110"/>
      <c r="IA376" s="1" t="n">
        <f aca="false">IA375+1</f>
        <v>1976</v>
      </c>
      <c r="IB376" s="113" t="s">
        <v>135</v>
      </c>
      <c r="IC376" s="109"/>
      <c r="ID376" s="109"/>
      <c r="IE376" s="109"/>
      <c r="IF376" s="109"/>
      <c r="IG376" s="109"/>
      <c r="IH376" s="109"/>
      <c r="II376" s="109"/>
      <c r="IJ376" s="109"/>
      <c r="IK376" s="109"/>
      <c r="IL376" s="109"/>
      <c r="IM376" s="109"/>
      <c r="IN376" s="109"/>
      <c r="IO376" s="110"/>
      <c r="JA376" s="1" t="n">
        <f aca="false">JA375+1</f>
        <v>1976</v>
      </c>
      <c r="JB376" s="113" t="s">
        <v>135</v>
      </c>
      <c r="JC376" s="109"/>
      <c r="JD376" s="109"/>
      <c r="JE376" s="109"/>
      <c r="JF376" s="109"/>
      <c r="JG376" s="109"/>
      <c r="JH376" s="109"/>
      <c r="JI376" s="109"/>
      <c r="JJ376" s="109"/>
      <c r="JK376" s="109"/>
      <c r="JL376" s="109"/>
      <c r="JM376" s="109"/>
      <c r="JN376" s="109"/>
      <c r="JO376" s="110"/>
      <c r="KA376" s="1" t="n">
        <f aca="false">KA375+1</f>
        <v>1976</v>
      </c>
      <c r="KB376" s="111" t="n">
        <v>1976</v>
      </c>
      <c r="KC376" s="109"/>
      <c r="KD376" s="109"/>
      <c r="KE376" s="109"/>
      <c r="KF376" s="109"/>
      <c r="KG376" s="109"/>
      <c r="KH376" s="109"/>
      <c r="KI376" s="109"/>
      <c r="KJ376" s="109"/>
      <c r="KK376" s="109"/>
      <c r="KL376" s="109"/>
      <c r="KM376" s="109"/>
      <c r="KN376" s="109"/>
      <c r="KO376" s="110"/>
      <c r="LA376" s="1" t="n">
        <f aca="false">LA375+1</f>
        <v>1976</v>
      </c>
      <c r="LB376" s="113" t="s">
        <v>135</v>
      </c>
      <c r="LC376" s="109"/>
      <c r="LD376" s="109"/>
      <c r="LE376" s="109"/>
      <c r="LF376" s="109"/>
      <c r="LG376" s="109"/>
      <c r="LH376" s="109"/>
      <c r="LI376" s="109"/>
      <c r="LJ376" s="109"/>
      <c r="LK376" s="109"/>
      <c r="LL376" s="109"/>
      <c r="LM376" s="109"/>
      <c r="LN376" s="109"/>
      <c r="LO376" s="110"/>
      <c r="MA376" s="1" t="n">
        <f aca="false">MA375+1</f>
        <v>1976</v>
      </c>
      <c r="MB376" s="113" t="s">
        <v>135</v>
      </c>
      <c r="MC376" s="109" t="n">
        <v>26.1</v>
      </c>
      <c r="MD376" s="109" t="n">
        <v>27.9</v>
      </c>
      <c r="ME376" s="109" t="n">
        <v>25.1</v>
      </c>
      <c r="MF376" s="109" t="n">
        <v>22</v>
      </c>
      <c r="MG376" s="109" t="n">
        <v>18.2</v>
      </c>
      <c r="MH376" s="109" t="n">
        <v>15.7</v>
      </c>
      <c r="MI376" s="109" t="n">
        <v>15.7</v>
      </c>
      <c r="MJ376" s="109" t="n">
        <v>16.2</v>
      </c>
      <c r="MK376" s="109" t="n">
        <v>16.7</v>
      </c>
      <c r="ML376" s="109" t="n">
        <v>17.7</v>
      </c>
      <c r="MM376" s="109" t="n">
        <v>22.5</v>
      </c>
      <c r="MN376" s="109" t="n">
        <v>26.8</v>
      </c>
      <c r="MO376" s="110" t="n">
        <f aca="false">SUM(MC376:MN376)/12</f>
        <v>20.8833333333333</v>
      </c>
      <c r="NA376" s="1" t="n">
        <f aca="false">NA375+1</f>
        <v>1976</v>
      </c>
      <c r="NB376" s="113" t="s">
        <v>135</v>
      </c>
      <c r="NC376" s="109"/>
      <c r="ND376" s="109"/>
      <c r="NE376" s="109"/>
      <c r="NF376" s="109"/>
      <c r="NG376" s="109"/>
      <c r="NH376" s="109"/>
      <c r="NI376" s="109"/>
      <c r="NJ376" s="109"/>
      <c r="NK376" s="109"/>
      <c r="NL376" s="109"/>
      <c r="NM376" s="109"/>
      <c r="NN376" s="109"/>
      <c r="NO376" s="110"/>
      <c r="OA376" s="5"/>
    </row>
    <row r="377" customFormat="false" ht="12.75" hidden="false" customHeight="false" outlineLevel="0" collapsed="false">
      <c r="A377" s="150"/>
      <c r="B377" s="151" t="n">
        <f aca="false">AVERAGE(AO377,BO377,CO377,DO377,EO377,FO377,GO377,HO377,IO377,JO377,KO377,LO377,MO377,NO377)</f>
        <v>20.6845238095238</v>
      </c>
      <c r="C377" s="163" t="n">
        <f aca="false">AVERAGE(B373:B377)</f>
        <v>20.4535714285714</v>
      </c>
      <c r="D377" s="164" t="n">
        <f aca="false">AVERAGE(B368:B377)</f>
        <v>20.2890674603175</v>
      </c>
      <c r="E377" s="151" t="n">
        <f aca="false">AVERAGE(B358:B377)</f>
        <v>20.4381349206349</v>
      </c>
      <c r="F377" s="165" t="n">
        <f aca="false">AVERAGE(B328:B377)</f>
        <v>20.4524801587302</v>
      </c>
      <c r="G377" s="159" t="n">
        <f aca="false">MAX(AC377:AN377,BC377:BN377,CC377:CN377,DC377:DN377,EC377:EN377,FC377:FN377,GC377:GN377,HC377:HN377,IC377:IN377,JC377:JN377,KC377:KN377,LC377:LN377,MC377:MN377,NC377:NN377)</f>
        <v>32</v>
      </c>
      <c r="H377" s="161" t="n">
        <f aca="false">MEDIAN(AC377:AN377,BC377:BN377,CC377:CN377,DC377:DN377,EC377:EN377,FC377:FN377,GC377:GN377,HC377:HN377,IC377:IN377,JC377:JN377,KC377:KN377,LC377:LN377,MC377:MN377,NC377:NN377)</f>
        <v>19.95</v>
      </c>
      <c r="I377" s="157" t="n">
        <f aca="false">MIN(AC377:AN377,BC377:BN377,CC377:CN377,DC377:DN377,EC377:EN377,FC377:FN377,GC377:GN377,HC377:HN377,IC377:IN377,JC377:JN377,KC377:KN377,LC377:LN377,MC377:MN377,NC377:NN377)</f>
        <v>12.8</v>
      </c>
      <c r="J377" s="162" t="n">
        <f aca="false">(G377+I377)/2</f>
        <v>22.4</v>
      </c>
      <c r="AA377" s="1" t="n">
        <f aca="false">AA376+1</f>
        <v>53</v>
      </c>
      <c r="AB377" s="108" t="n">
        <v>1977</v>
      </c>
      <c r="AC377" s="109" t="n">
        <v>28.3</v>
      </c>
      <c r="AD377" s="109" t="n">
        <v>29.2</v>
      </c>
      <c r="AE377" s="109" t="n">
        <v>24.6</v>
      </c>
      <c r="AF377" s="109" t="n">
        <v>20.2</v>
      </c>
      <c r="AG377" s="109" t="n">
        <v>18.4</v>
      </c>
      <c r="AH377" s="109" t="n">
        <v>15.1</v>
      </c>
      <c r="AI377" s="109" t="n">
        <v>15.4</v>
      </c>
      <c r="AJ377" s="109" t="n">
        <v>19.2</v>
      </c>
      <c r="AK377" s="109" t="n">
        <v>17.7</v>
      </c>
      <c r="AL377" s="109" t="n">
        <v>22.8</v>
      </c>
      <c r="AM377" s="109" t="n">
        <v>23.4</v>
      </c>
      <c r="AN377" s="109" t="n">
        <v>27.1</v>
      </c>
      <c r="AO377" s="110" t="n">
        <f aca="false">SUM(AC377:AN377)/12</f>
        <v>21.7833333333333</v>
      </c>
      <c r="AQ377" s="112"/>
      <c r="AR377" s="109"/>
      <c r="AS377" s="109"/>
      <c r="AT377" s="109"/>
      <c r="AU377" s="109"/>
      <c r="AV377" s="109"/>
      <c r="AW377" s="109"/>
      <c r="AX377" s="109"/>
      <c r="AY377" s="109"/>
      <c r="AZ377" s="109"/>
      <c r="BA377" s="1" t="n">
        <f aca="false">BA376+1</f>
        <v>1977</v>
      </c>
      <c r="BB377" s="113" t="s">
        <v>136</v>
      </c>
      <c r="BC377" s="109" t="n">
        <v>29.3</v>
      </c>
      <c r="BD377" s="109" t="n">
        <v>30.1</v>
      </c>
      <c r="BE377" s="109" t="n">
        <v>24.8</v>
      </c>
      <c r="BF377" s="109" t="n">
        <v>19.8</v>
      </c>
      <c r="BG377" s="109" t="n">
        <v>17.1</v>
      </c>
      <c r="BH377" s="109" t="n">
        <v>13.1</v>
      </c>
      <c r="BI377" s="109" t="n">
        <v>13.8</v>
      </c>
      <c r="BJ377" s="109" t="n">
        <v>17.9</v>
      </c>
      <c r="BK377" s="109" t="n">
        <v>16.8</v>
      </c>
      <c r="BL377" s="109" t="n">
        <v>22.3</v>
      </c>
      <c r="BM377" s="109" t="n">
        <v>24.7</v>
      </c>
      <c r="BN377" s="109" t="n">
        <v>27.9</v>
      </c>
      <c r="BO377" s="110" t="n">
        <f aca="false">SUM(BC377:BN377)/12</f>
        <v>21.4666666666667</v>
      </c>
      <c r="BP377" s="109"/>
      <c r="BQ377" s="109"/>
      <c r="BR377" s="109"/>
      <c r="BS377" s="119"/>
      <c r="CA377" s="1" t="n">
        <f aca="false">CA376+1</f>
        <v>1977</v>
      </c>
      <c r="CB377" s="112" t="n">
        <v>1977</v>
      </c>
      <c r="CC377" s="109" t="n">
        <v>21.7</v>
      </c>
      <c r="CD377" s="109" t="n">
        <v>21.6</v>
      </c>
      <c r="CE377" s="109" t="n">
        <v>21.1</v>
      </c>
      <c r="CF377" s="109" t="n">
        <v>17.7</v>
      </c>
      <c r="CG377" s="109" t="n">
        <v>16.3</v>
      </c>
      <c r="CH377" s="109" t="n">
        <v>14.1</v>
      </c>
      <c r="CI377" s="109" t="n">
        <v>13.4</v>
      </c>
      <c r="CJ377" s="109" t="n">
        <v>15.6</v>
      </c>
      <c r="CK377" s="109" t="n">
        <v>14.7</v>
      </c>
      <c r="CL377" s="109" t="n">
        <v>18.8</v>
      </c>
      <c r="CM377" s="109" t="n">
        <v>18.4</v>
      </c>
      <c r="CN377" s="109" t="n">
        <v>20.8</v>
      </c>
      <c r="CO377" s="110" t="n">
        <f aca="false">SUM(CC377:CN377)/12</f>
        <v>17.85</v>
      </c>
      <c r="DA377" s="1" t="n">
        <f aca="false">DA376+1</f>
        <v>1977</v>
      </c>
      <c r="DB377" s="113" t="s">
        <v>136</v>
      </c>
      <c r="DC377" s="109" t="n">
        <v>31.1</v>
      </c>
      <c r="DD377" s="109" t="n">
        <v>32</v>
      </c>
      <c r="DE377" s="109" t="n">
        <v>26.6</v>
      </c>
      <c r="DF377" s="109" t="n">
        <v>21.6</v>
      </c>
      <c r="DG377" s="109" t="n">
        <v>18.1</v>
      </c>
      <c r="DH377" s="109" t="n">
        <v>14.5</v>
      </c>
      <c r="DI377" s="109" t="n">
        <v>15.3</v>
      </c>
      <c r="DJ377" s="109" t="n">
        <v>20.1</v>
      </c>
      <c r="DK377" s="109" t="n">
        <v>18.9</v>
      </c>
      <c r="DL377" s="109" t="n">
        <v>24.4</v>
      </c>
      <c r="DM377" s="109" t="n">
        <v>25.8</v>
      </c>
      <c r="DN377" s="109" t="n">
        <v>29.9</v>
      </c>
      <c r="DO377" s="110" t="n">
        <f aca="false">SUM(DC377:DN377)/12</f>
        <v>23.1916666666667</v>
      </c>
      <c r="EA377" s="1" t="n">
        <f aca="false">EA376+1</f>
        <v>1977</v>
      </c>
      <c r="EB377" s="111" t="n">
        <v>1977</v>
      </c>
      <c r="EC377" s="109"/>
      <c r="ED377" s="109"/>
      <c r="EE377" s="109"/>
      <c r="EF377" s="109"/>
      <c r="EG377" s="109"/>
      <c r="EH377" s="109"/>
      <c r="EI377" s="109"/>
      <c r="EJ377" s="109"/>
      <c r="EK377" s="109"/>
      <c r="EL377" s="109"/>
      <c r="EM377" s="109"/>
      <c r="EN377" s="109"/>
      <c r="EO377" s="110"/>
      <c r="FA377" s="1" t="n">
        <f aca="false">FA376+1</f>
        <v>1977</v>
      </c>
      <c r="FB377" s="113" t="s">
        <v>136</v>
      </c>
      <c r="FC377" s="109" t="n">
        <v>27.3</v>
      </c>
      <c r="FD377" s="109" t="n">
        <v>28</v>
      </c>
      <c r="FE377" s="109" t="n">
        <v>24</v>
      </c>
      <c r="FF377" s="109" t="n">
        <v>18.6</v>
      </c>
      <c r="FG377" s="109" t="n">
        <v>16.1</v>
      </c>
      <c r="FH377" s="109" t="n">
        <v>12.9</v>
      </c>
      <c r="FI377" s="109" t="n">
        <v>13.5</v>
      </c>
      <c r="FJ377" s="109" t="n">
        <v>17.2</v>
      </c>
      <c r="FK377" s="109" t="n">
        <v>16.1</v>
      </c>
      <c r="FL377" s="109" t="n">
        <v>20.8</v>
      </c>
      <c r="FM377" s="109" t="n">
        <v>23.1</v>
      </c>
      <c r="FN377" s="109" t="n">
        <v>26.6</v>
      </c>
      <c r="FO377" s="110" t="n">
        <f aca="false">SUM(FC377:FN377)/12</f>
        <v>20.35</v>
      </c>
      <c r="GA377" s="1" t="n">
        <f aca="false">GA376+1</f>
        <v>1977</v>
      </c>
      <c r="GB377" s="113" t="s">
        <v>136</v>
      </c>
      <c r="GC377" s="109" t="n">
        <v>24.8</v>
      </c>
      <c r="GD377" s="109" t="n">
        <v>25.9</v>
      </c>
      <c r="GE377" s="109" t="n">
        <v>23</v>
      </c>
      <c r="GF377" s="109" t="n">
        <v>17.3</v>
      </c>
      <c r="GG377" s="109" t="n">
        <v>15.2</v>
      </c>
      <c r="GH377" s="109" t="n">
        <v>13.3</v>
      </c>
      <c r="GI377" s="109" t="n">
        <v>12.8</v>
      </c>
      <c r="GJ377" s="109" t="n">
        <v>15.6</v>
      </c>
      <c r="GK377" s="109" t="n">
        <v>14.8</v>
      </c>
      <c r="GL377" s="109" t="n">
        <v>19.6</v>
      </c>
      <c r="GM377" s="109" t="n">
        <v>20.4</v>
      </c>
      <c r="GN377" s="109" t="n">
        <v>24</v>
      </c>
      <c r="GO377" s="110" t="n">
        <f aca="false">SUM(GC377:GN377)/12</f>
        <v>18.8916666666667</v>
      </c>
      <c r="HA377" s="1" t="n">
        <f aca="false">HA376+1</f>
        <v>1977</v>
      </c>
      <c r="HB377" s="113" t="s">
        <v>136</v>
      </c>
      <c r="HC377" s="109"/>
      <c r="HD377" s="109"/>
      <c r="HE377" s="109"/>
      <c r="HF377" s="109"/>
      <c r="HG377" s="109"/>
      <c r="HH377" s="109"/>
      <c r="HI377" s="109"/>
      <c r="HJ377" s="109"/>
      <c r="HK377" s="109"/>
      <c r="HL377" s="109"/>
      <c r="HM377" s="109"/>
      <c r="HN377" s="109"/>
      <c r="HO377" s="110"/>
      <c r="IA377" s="1" t="n">
        <f aca="false">IA376+1</f>
        <v>1977</v>
      </c>
      <c r="IB377" s="113" t="s">
        <v>136</v>
      </c>
      <c r="IC377" s="109"/>
      <c r="ID377" s="109"/>
      <c r="IE377" s="109"/>
      <c r="IF377" s="109"/>
      <c r="IG377" s="109"/>
      <c r="IH377" s="109"/>
      <c r="II377" s="109"/>
      <c r="IJ377" s="109"/>
      <c r="IK377" s="109"/>
      <c r="IL377" s="109"/>
      <c r="IM377" s="109"/>
      <c r="IN377" s="109"/>
      <c r="IO377" s="110"/>
      <c r="JA377" s="1" t="n">
        <f aca="false">JA376+1</f>
        <v>1977</v>
      </c>
      <c r="JB377" s="113" t="s">
        <v>136</v>
      </c>
      <c r="JC377" s="109"/>
      <c r="JD377" s="109"/>
      <c r="JE377" s="109"/>
      <c r="JF377" s="109"/>
      <c r="JG377" s="109"/>
      <c r="JH377" s="109"/>
      <c r="JI377" s="109"/>
      <c r="JJ377" s="109"/>
      <c r="JK377" s="109"/>
      <c r="JL377" s="109"/>
      <c r="JM377" s="109"/>
      <c r="JN377" s="109"/>
      <c r="JO377" s="110"/>
      <c r="KA377" s="1" t="n">
        <f aca="false">KA376+1</f>
        <v>1977</v>
      </c>
      <c r="KB377" s="111" t="n">
        <v>1977</v>
      </c>
      <c r="KC377" s="109"/>
      <c r="KD377" s="109"/>
      <c r="KE377" s="109"/>
      <c r="KF377" s="109"/>
      <c r="KG377" s="109"/>
      <c r="KH377" s="109"/>
      <c r="KI377" s="109"/>
      <c r="KJ377" s="109"/>
      <c r="KK377" s="109"/>
      <c r="KL377" s="109"/>
      <c r="KM377" s="109"/>
      <c r="KN377" s="109"/>
      <c r="KO377" s="110"/>
      <c r="LA377" s="1" t="n">
        <f aca="false">LA376+1</f>
        <v>1977</v>
      </c>
      <c r="LB377" s="113" t="s">
        <v>136</v>
      </c>
      <c r="LC377" s="109"/>
      <c r="LD377" s="109"/>
      <c r="LE377" s="109"/>
      <c r="LF377" s="109"/>
      <c r="LG377" s="109"/>
      <c r="LH377" s="109"/>
      <c r="LI377" s="109"/>
      <c r="LJ377" s="109"/>
      <c r="LK377" s="109"/>
      <c r="LL377" s="109"/>
      <c r="LM377" s="109"/>
      <c r="LN377" s="109"/>
      <c r="LO377" s="110"/>
      <c r="MA377" s="1" t="n">
        <f aca="false">MA376+1</f>
        <v>1977</v>
      </c>
      <c r="MB377" s="113" t="s">
        <v>136</v>
      </c>
      <c r="MC377" s="109" t="n">
        <v>27.4</v>
      </c>
      <c r="MD377" s="109" t="n">
        <v>27.7</v>
      </c>
      <c r="ME377" s="109" t="n">
        <v>24.8</v>
      </c>
      <c r="MF377" s="109" t="n">
        <v>19.7</v>
      </c>
      <c r="MG377" s="109" t="n">
        <v>17.7</v>
      </c>
      <c r="MH377" s="109" t="n">
        <v>14.6</v>
      </c>
      <c r="MI377" s="109" t="n">
        <v>15.2</v>
      </c>
      <c r="MJ377" s="109" t="n">
        <v>18.6</v>
      </c>
      <c r="MK377" s="109" t="n">
        <v>17.1</v>
      </c>
      <c r="ML377" s="109" t="n">
        <v>22.2</v>
      </c>
      <c r="MM377" s="109" t="n">
        <v>23.4</v>
      </c>
      <c r="MN377" s="109" t="n">
        <v>26.7</v>
      </c>
      <c r="MO377" s="110" t="n">
        <f aca="false">SUM(MC377:MN377)/12</f>
        <v>21.2583333333333</v>
      </c>
      <c r="NA377" s="1" t="n">
        <f aca="false">NA376+1</f>
        <v>1977</v>
      </c>
      <c r="NB377" s="113" t="s">
        <v>136</v>
      </c>
      <c r="NC377" s="109"/>
      <c r="ND377" s="109"/>
      <c r="NE377" s="109"/>
      <c r="NF377" s="109"/>
      <c r="NG377" s="109"/>
      <c r="NH377" s="109"/>
      <c r="NI377" s="109"/>
      <c r="NJ377" s="109"/>
      <c r="NK377" s="109"/>
      <c r="NL377" s="109"/>
      <c r="NM377" s="109"/>
      <c r="NN377" s="109"/>
      <c r="NO377" s="110"/>
      <c r="OA377" s="5"/>
    </row>
    <row r="378" customFormat="false" ht="12.75" hidden="false" customHeight="false" outlineLevel="0" collapsed="false">
      <c r="A378" s="150"/>
      <c r="B378" s="151" t="n">
        <f aca="false">AVERAGE(AO378,BO378,CO378,DO378,EO378,FO378,GO378,HO378,IO378,JO378,KO378,LO378,MO378,NO378)</f>
        <v>19.9547619047619</v>
      </c>
      <c r="C378" s="163" t="n">
        <f aca="false">AVERAGE(B374:B378)</f>
        <v>20.2914285714286</v>
      </c>
      <c r="D378" s="164" t="n">
        <f aca="false">AVERAGE(B369:B378)</f>
        <v>20.2669047619048</v>
      </c>
      <c r="E378" s="151" t="n">
        <f aca="false">AVERAGE(B359:B378)</f>
        <v>20.4384325396825</v>
      </c>
      <c r="F378" s="165" t="n">
        <f aca="false">AVERAGE(B329:B378)</f>
        <v>20.4359563492064</v>
      </c>
      <c r="G378" s="159" t="n">
        <f aca="false">MAX(AC378:AN378,BC378:BN378,CC378:CN378,DC378:DN378,EC378:EN378,FC378:FN378,GC378:GN378,HC378:HN378,IC378:IN378,JC378:JN378,KC378:KN378,LC378:LN378,MC378:MN378,NC378:NN378)</f>
        <v>30.1</v>
      </c>
      <c r="H378" s="161" t="n">
        <f aca="false">MEDIAN(AC378:AN378,BC378:BN378,CC378:CN378,DC378:DN378,EC378:EN378,FC378:FN378,GC378:GN378,HC378:HN378,IC378:IN378,JC378:JN378,KC378:KN378,LC378:LN378,MC378:MN378,NC378:NN378)</f>
        <v>20</v>
      </c>
      <c r="I378" s="157" t="n">
        <f aca="false">MIN(AC378:AN378,BC378:BN378,CC378:CN378,DC378:DN378,EC378:EN378,FC378:FN378,GC378:GN378,HC378:HN378,IC378:IN378,JC378:JN378,KC378:KN378,LC378:LN378,MC378:MN378,NC378:NN378)</f>
        <v>12.3</v>
      </c>
      <c r="J378" s="162" t="n">
        <f aca="false">(G378+I378)/2</f>
        <v>21.2</v>
      </c>
      <c r="AA378" s="1" t="n">
        <f aca="false">AA377+1</f>
        <v>54</v>
      </c>
      <c r="AB378" s="108" t="n">
        <v>1978</v>
      </c>
      <c r="AC378" s="109" t="n">
        <v>26.5</v>
      </c>
      <c r="AD378" s="109" t="n">
        <v>27.1</v>
      </c>
      <c r="AE378" s="109" t="n">
        <v>26</v>
      </c>
      <c r="AF378" s="109" t="n">
        <v>22.2</v>
      </c>
      <c r="AG378" s="109" t="n">
        <v>18.8</v>
      </c>
      <c r="AH378" s="109" t="n">
        <v>15.4</v>
      </c>
      <c r="AI378" s="109" t="n">
        <v>14.2</v>
      </c>
      <c r="AJ378" s="109" t="n">
        <v>14.9</v>
      </c>
      <c r="AK378" s="109" t="n">
        <v>16.9</v>
      </c>
      <c r="AL378" s="109" t="n">
        <v>21.6</v>
      </c>
      <c r="AM378" s="109" t="n">
        <v>23.1</v>
      </c>
      <c r="AN378" s="109" t="n">
        <v>25.7</v>
      </c>
      <c r="AO378" s="110" t="n">
        <f aca="false">SUM(AC378:AN378)/12</f>
        <v>21.0333333333333</v>
      </c>
      <c r="AQ378" s="112"/>
      <c r="AR378" s="109"/>
      <c r="AS378" s="109"/>
      <c r="AT378" s="109"/>
      <c r="AU378" s="109"/>
      <c r="AV378" s="109"/>
      <c r="AW378" s="109"/>
      <c r="AX378" s="109"/>
      <c r="AY378" s="109"/>
      <c r="AZ378" s="109"/>
      <c r="BA378" s="1" t="n">
        <f aca="false">BA377+1</f>
        <v>1978</v>
      </c>
      <c r="BB378" s="113" t="s">
        <v>137</v>
      </c>
      <c r="BC378" s="109" t="n">
        <v>27.7</v>
      </c>
      <c r="BD378" s="109" t="n">
        <v>28.6</v>
      </c>
      <c r="BE378" s="109" t="n">
        <v>26</v>
      </c>
      <c r="BF378" s="109" t="n">
        <v>22.1</v>
      </c>
      <c r="BG378" s="109" t="n">
        <v>17.4</v>
      </c>
      <c r="BH378" s="109" t="n">
        <v>13.1</v>
      </c>
      <c r="BI378" s="109" t="n">
        <v>12.5</v>
      </c>
      <c r="BJ378" s="109" t="n">
        <v>13.2</v>
      </c>
      <c r="BK378" s="109" t="n">
        <v>15.3</v>
      </c>
      <c r="BL378" s="109" t="n">
        <v>21</v>
      </c>
      <c r="BM378" s="109" t="n">
        <v>23.1</v>
      </c>
      <c r="BN378" s="109" t="n">
        <v>26.3</v>
      </c>
      <c r="BO378" s="110" t="n">
        <f aca="false">SUM(BC378:BN378)/12</f>
        <v>20.525</v>
      </c>
      <c r="BP378" s="109"/>
      <c r="BQ378" s="109"/>
      <c r="BR378" s="109"/>
      <c r="BS378" s="109"/>
      <c r="CA378" s="1" t="n">
        <f aca="false">CA377+1</f>
        <v>1978</v>
      </c>
      <c r="CB378" s="112" t="n">
        <v>1978</v>
      </c>
      <c r="CC378" s="109" t="n">
        <v>20</v>
      </c>
      <c r="CD378" s="109" t="n">
        <v>20</v>
      </c>
      <c r="CE378" s="109" t="n">
        <v>19.6</v>
      </c>
      <c r="CF378" s="109" t="n">
        <v>18.5</v>
      </c>
      <c r="CG378" s="109" t="n">
        <v>16.8</v>
      </c>
      <c r="CH378" s="109" t="n">
        <v>14.1</v>
      </c>
      <c r="CI378" s="109" t="n">
        <v>13.2</v>
      </c>
      <c r="CJ378" s="109" t="n">
        <v>13.3</v>
      </c>
      <c r="CK378" s="109" t="n">
        <v>14.3</v>
      </c>
      <c r="CL378" s="109" t="n">
        <v>17.6</v>
      </c>
      <c r="CM378" s="109" t="n">
        <v>18.7</v>
      </c>
      <c r="CN378" s="109" t="n">
        <v>20</v>
      </c>
      <c r="CO378" s="110" t="n">
        <f aca="false">SUM(CC378:CN378)/12</f>
        <v>17.175</v>
      </c>
      <c r="DA378" s="1" t="n">
        <f aca="false">DA377+1</f>
        <v>1978</v>
      </c>
      <c r="DB378" s="113" t="s">
        <v>137</v>
      </c>
      <c r="DC378" s="109" t="n">
        <v>29.5</v>
      </c>
      <c r="DD378" s="109" t="n">
        <v>30.1</v>
      </c>
      <c r="DE378" s="109" t="n">
        <v>27.2</v>
      </c>
      <c r="DF378" s="109" t="n">
        <v>23.8</v>
      </c>
      <c r="DG378" s="109" t="n">
        <v>19.1</v>
      </c>
      <c r="DH378" s="109" t="n">
        <v>14.7</v>
      </c>
      <c r="DI378" s="109" t="n">
        <v>14.8</v>
      </c>
      <c r="DJ378" s="109" t="n">
        <v>15.1</v>
      </c>
      <c r="DK378" s="109" t="n">
        <v>18.4</v>
      </c>
      <c r="DL378" s="109" t="n">
        <v>23.5</v>
      </c>
      <c r="DM378" s="109" t="n">
        <v>25.5</v>
      </c>
      <c r="DN378" s="109" t="n">
        <v>27.9</v>
      </c>
      <c r="DO378" s="110" t="n">
        <f aca="false">SUM(DC378:DN378)/12</f>
        <v>22.4666666666667</v>
      </c>
      <c r="EA378" s="1" t="n">
        <f aca="false">EA377+1</f>
        <v>1978</v>
      </c>
      <c r="EB378" s="111" t="n">
        <v>1978</v>
      </c>
      <c r="EC378" s="109"/>
      <c r="ED378" s="109"/>
      <c r="EE378" s="109"/>
      <c r="EF378" s="109"/>
      <c r="EG378" s="109"/>
      <c r="EH378" s="109"/>
      <c r="EI378" s="109"/>
      <c r="EJ378" s="109"/>
      <c r="EK378" s="109"/>
      <c r="EL378" s="109"/>
      <c r="EM378" s="109"/>
      <c r="EN378" s="109"/>
      <c r="EO378" s="110"/>
      <c r="FA378" s="1" t="n">
        <f aca="false">FA377+1</f>
        <v>1978</v>
      </c>
      <c r="FB378" s="113" t="s">
        <v>137</v>
      </c>
      <c r="FC378" s="109" t="n">
        <v>25.7</v>
      </c>
      <c r="FD378" s="109" t="n">
        <v>26.5</v>
      </c>
      <c r="FE378" s="109" t="n">
        <v>23.9</v>
      </c>
      <c r="FF378" s="109" t="n">
        <v>20.8</v>
      </c>
      <c r="FG378" s="109" t="n">
        <v>17.1</v>
      </c>
      <c r="FH378" s="109" t="n">
        <v>13.3</v>
      </c>
      <c r="FI378" s="109" t="n">
        <v>12.3</v>
      </c>
      <c r="FJ378" s="109" t="n">
        <v>13.2</v>
      </c>
      <c r="FK378" s="109" t="n">
        <v>15.3</v>
      </c>
      <c r="FL378" s="109" t="n">
        <v>20.2</v>
      </c>
      <c r="FM378" s="109" t="n">
        <v>21.5</v>
      </c>
      <c r="FN378" s="109" t="n">
        <v>24.2</v>
      </c>
      <c r="FO378" s="110" t="n">
        <f aca="false">SUM(FC378:FN378)/12</f>
        <v>19.5</v>
      </c>
      <c r="GA378" s="1" t="n">
        <f aca="false">GA377+1</f>
        <v>1978</v>
      </c>
      <c r="GB378" s="113" t="s">
        <v>137</v>
      </c>
      <c r="GC378" s="109" t="n">
        <v>23.2</v>
      </c>
      <c r="GD378" s="109" t="n">
        <v>23.8</v>
      </c>
      <c r="GE378" s="109" t="n">
        <v>23.2</v>
      </c>
      <c r="GF378" s="109" t="n">
        <v>19.4</v>
      </c>
      <c r="GG378" s="109" t="n">
        <v>16.8</v>
      </c>
      <c r="GH378" s="109" t="n">
        <v>13.3</v>
      </c>
      <c r="GI378" s="109" t="n">
        <v>12.8</v>
      </c>
      <c r="GJ378" s="109" t="n">
        <v>13.5</v>
      </c>
      <c r="GK378" s="109" t="n">
        <v>15.9</v>
      </c>
      <c r="GL378" s="109" t="n">
        <v>18.8</v>
      </c>
      <c r="GM378" s="109" t="n">
        <v>20</v>
      </c>
      <c r="GN378" s="109" t="n">
        <v>22.2</v>
      </c>
      <c r="GO378" s="110" t="n">
        <f aca="false">SUM(GC378:GN378)/12</f>
        <v>18.575</v>
      </c>
      <c r="HA378" s="1" t="n">
        <f aca="false">HA377+1</f>
        <v>1978</v>
      </c>
      <c r="HB378" s="113" t="s">
        <v>137</v>
      </c>
      <c r="HC378" s="109"/>
      <c r="HD378" s="109"/>
      <c r="HE378" s="109"/>
      <c r="HF378" s="109"/>
      <c r="HG378" s="109"/>
      <c r="HH378" s="109"/>
      <c r="HI378" s="109"/>
      <c r="HJ378" s="109"/>
      <c r="HK378" s="109"/>
      <c r="HL378" s="109"/>
      <c r="HM378" s="109"/>
      <c r="HN378" s="109"/>
      <c r="HO378" s="110"/>
      <c r="IA378" s="1" t="n">
        <f aca="false">IA377+1</f>
        <v>1978</v>
      </c>
      <c r="IB378" s="113" t="s">
        <v>137</v>
      </c>
      <c r="IC378" s="109"/>
      <c r="ID378" s="109"/>
      <c r="IE378" s="109"/>
      <c r="IF378" s="109"/>
      <c r="IG378" s="109"/>
      <c r="IH378" s="109"/>
      <c r="II378" s="109"/>
      <c r="IJ378" s="109"/>
      <c r="IK378" s="109"/>
      <c r="IL378" s="109"/>
      <c r="IM378" s="109"/>
      <c r="IN378" s="109"/>
      <c r="IO378" s="110"/>
      <c r="JA378" s="1" t="n">
        <f aca="false">JA377+1</f>
        <v>1978</v>
      </c>
      <c r="JB378" s="113" t="s">
        <v>137</v>
      </c>
      <c r="JC378" s="109"/>
      <c r="JD378" s="109"/>
      <c r="JE378" s="109"/>
      <c r="JF378" s="109"/>
      <c r="JG378" s="109"/>
      <c r="JH378" s="109"/>
      <c r="JI378" s="109"/>
      <c r="JJ378" s="109"/>
      <c r="JK378" s="109"/>
      <c r="JL378" s="109"/>
      <c r="JM378" s="109"/>
      <c r="JN378" s="109"/>
      <c r="JO378" s="110"/>
      <c r="KA378" s="1" t="n">
        <f aca="false">KA377+1</f>
        <v>1978</v>
      </c>
      <c r="KB378" s="111" t="n">
        <v>1978</v>
      </c>
      <c r="KC378" s="109"/>
      <c r="KD378" s="109"/>
      <c r="KE378" s="109"/>
      <c r="KF378" s="109"/>
      <c r="KG378" s="109"/>
      <c r="KH378" s="109"/>
      <c r="KI378" s="109"/>
      <c r="KJ378" s="109"/>
      <c r="KK378" s="109"/>
      <c r="KL378" s="109"/>
      <c r="KM378" s="109"/>
      <c r="KN378" s="109"/>
      <c r="KO378" s="110"/>
      <c r="LA378" s="1" t="n">
        <f aca="false">LA377+1</f>
        <v>1978</v>
      </c>
      <c r="LB378" s="113" t="s">
        <v>137</v>
      </c>
      <c r="LC378" s="109"/>
      <c r="LD378" s="109"/>
      <c r="LE378" s="109"/>
      <c r="LF378" s="109"/>
      <c r="LG378" s="109"/>
      <c r="LH378" s="109"/>
      <c r="LI378" s="109"/>
      <c r="LJ378" s="109"/>
      <c r="LK378" s="109"/>
      <c r="LL378" s="109"/>
      <c r="LM378" s="109"/>
      <c r="LN378" s="109"/>
      <c r="LO378" s="110"/>
      <c r="MA378" s="1" t="n">
        <f aca="false">MA377+1</f>
        <v>1978</v>
      </c>
      <c r="MB378" s="113" t="s">
        <v>137</v>
      </c>
      <c r="MC378" s="109" t="n">
        <v>25.3</v>
      </c>
      <c r="MD378" s="109" t="n">
        <v>25.8</v>
      </c>
      <c r="ME378" s="109" t="n">
        <v>24.2</v>
      </c>
      <c r="MF378" s="109" t="n">
        <v>21.6</v>
      </c>
      <c r="MG378" s="109" t="n">
        <v>18.5</v>
      </c>
      <c r="MH378" s="109" t="n">
        <v>14.6</v>
      </c>
      <c r="MI378" s="109" t="n">
        <v>14.3</v>
      </c>
      <c r="MJ378" s="109" t="n">
        <v>14.9</v>
      </c>
      <c r="MK378" s="109" t="n">
        <v>16.6</v>
      </c>
      <c r="ML378" s="109" t="n">
        <v>21.6</v>
      </c>
      <c r="MM378" s="109" t="n">
        <v>22.5</v>
      </c>
      <c r="MN378" s="109" t="n">
        <v>25</v>
      </c>
      <c r="MO378" s="110" t="n">
        <f aca="false">SUM(MC378:MN378)/12</f>
        <v>20.4083333333333</v>
      </c>
      <c r="NA378" s="1" t="n">
        <f aca="false">NA377+1</f>
        <v>1978</v>
      </c>
      <c r="NB378" s="113" t="s">
        <v>137</v>
      </c>
      <c r="NC378" s="109"/>
      <c r="ND378" s="109"/>
      <c r="NE378" s="109"/>
      <c r="NF378" s="109"/>
      <c r="NG378" s="109"/>
      <c r="NH378" s="109"/>
      <c r="NI378" s="109"/>
      <c r="NJ378" s="109"/>
      <c r="NK378" s="109"/>
      <c r="NL378" s="109"/>
      <c r="NM378" s="109"/>
      <c r="NN378" s="109"/>
      <c r="NO378" s="110"/>
      <c r="OA378" s="5"/>
    </row>
    <row r="379" customFormat="false" ht="12.75" hidden="false" customHeight="false" outlineLevel="0" collapsed="false">
      <c r="A379" s="150"/>
      <c r="B379" s="151" t="n">
        <f aca="false">AVERAGE(AO379,BO379,CO379,DO379,EO379,FO379,GO379,HO379,IO379,JO379,KO379,LO379,MO379,NO379)</f>
        <v>20.5940476190476</v>
      </c>
      <c r="C379" s="163" t="n">
        <f aca="false">AVERAGE(B375:B379)</f>
        <v>20.3980952380952</v>
      </c>
      <c r="D379" s="164" t="n">
        <f aca="false">AVERAGE(B370:B379)</f>
        <v>20.3315476190476</v>
      </c>
      <c r="E379" s="151" t="n">
        <f aca="false">AVERAGE(B360:B379)</f>
        <v>20.4053968253968</v>
      </c>
      <c r="F379" s="165" t="n">
        <f aca="false">AVERAGE(B330:B379)</f>
        <v>20.4504801587302</v>
      </c>
      <c r="G379" s="159" t="n">
        <f aca="false">MAX(AC379:AN379,BC379:BN379,CC379:CN379,DC379:DN379,EC379:EN379,FC379:FN379,GC379:GN379,HC379:HN379,IC379:IN379,JC379:JN379,KC379:KN379,LC379:LN379,MC379:MN379,NC379:NN379)</f>
        <v>34.3</v>
      </c>
      <c r="H379" s="161" t="n">
        <f aca="false">MEDIAN(AC379:AN379,BC379:BN379,CC379:CN379,DC379:DN379,EC379:EN379,FC379:FN379,GC379:GN379,HC379:HN379,IC379:IN379,JC379:JN379,KC379:KN379,LC379:LN379,MC379:MN379,NC379:NN379)</f>
        <v>19.4</v>
      </c>
      <c r="I379" s="157" t="n">
        <f aca="false">MIN(AC379:AN379,BC379:BN379,CC379:CN379,DC379:DN379,EC379:EN379,FC379:FN379,GC379:GN379,HC379:HN379,IC379:IN379,JC379:JN379,KC379:KN379,LC379:LN379,MC379:MN379,NC379:NN379)</f>
        <v>13.4</v>
      </c>
      <c r="J379" s="162" t="n">
        <f aca="false">(G379+I379)/2</f>
        <v>23.85</v>
      </c>
      <c r="AA379" s="1" t="n">
        <f aca="false">AA378+1</f>
        <v>55</v>
      </c>
      <c r="AB379" s="108" t="n">
        <v>1979</v>
      </c>
      <c r="AC379" s="109" t="n">
        <v>31.4</v>
      </c>
      <c r="AD379" s="109" t="n">
        <v>29.1</v>
      </c>
      <c r="AE379" s="109" t="n">
        <v>25.8</v>
      </c>
      <c r="AF379" s="109" t="n">
        <v>20.9</v>
      </c>
      <c r="AG379" s="109" t="n">
        <v>17.8</v>
      </c>
      <c r="AH379" s="109" t="n">
        <v>17.4</v>
      </c>
      <c r="AI379" s="109" t="n">
        <v>15.7</v>
      </c>
      <c r="AJ379" s="109" t="n">
        <v>15.5</v>
      </c>
      <c r="AK379" s="109" t="n">
        <v>17.7</v>
      </c>
      <c r="AL379" s="109" t="n">
        <v>20</v>
      </c>
      <c r="AM379" s="109" t="n">
        <v>24.4</v>
      </c>
      <c r="AN379" s="109" t="n">
        <v>25.8</v>
      </c>
      <c r="AO379" s="110" t="n">
        <f aca="false">SUM(AC379:AN379)/12</f>
        <v>21.7916666666667</v>
      </c>
      <c r="AQ379" s="112"/>
      <c r="AR379" s="109"/>
      <c r="AS379" s="109"/>
      <c r="AT379" s="109"/>
      <c r="AU379" s="109"/>
      <c r="AV379" s="109"/>
      <c r="AW379" s="109"/>
      <c r="AX379" s="109"/>
      <c r="AY379" s="109"/>
      <c r="AZ379" s="109"/>
      <c r="BA379" s="1" t="n">
        <f aca="false">BA378+1</f>
        <v>1979</v>
      </c>
      <c r="BB379" s="113" t="s">
        <v>138</v>
      </c>
      <c r="BC379" s="109" t="n">
        <v>32.8</v>
      </c>
      <c r="BD379" s="109" t="n">
        <v>28.7</v>
      </c>
      <c r="BE379" s="109" t="n">
        <v>26.2</v>
      </c>
      <c r="BF379" s="109" t="n">
        <v>20</v>
      </c>
      <c r="BG379" s="109" t="n">
        <v>15.8</v>
      </c>
      <c r="BH379" s="109" t="n">
        <v>16.1</v>
      </c>
      <c r="BI379" s="109" t="n">
        <v>14.2</v>
      </c>
      <c r="BJ379" s="109" t="n">
        <v>14</v>
      </c>
      <c r="BK379" s="109" t="n">
        <v>16.6</v>
      </c>
      <c r="BL379" s="109" t="n">
        <v>19.4</v>
      </c>
      <c r="BM379" s="109" t="n">
        <v>24.6</v>
      </c>
      <c r="BN379" s="109" t="n">
        <v>27</v>
      </c>
      <c r="BO379" s="110" t="n">
        <f aca="false">SUM(BC379:BN379)/12</f>
        <v>21.2833333333333</v>
      </c>
      <c r="BP379" s="109"/>
      <c r="BQ379" s="109"/>
      <c r="BR379" s="109"/>
      <c r="BS379" s="109"/>
      <c r="CA379" s="1" t="n">
        <f aca="false">CA378+1</f>
        <v>1979</v>
      </c>
      <c r="CB379" s="112" t="n">
        <v>1979</v>
      </c>
      <c r="CC379" s="109" t="n">
        <v>22.8</v>
      </c>
      <c r="CD379" s="109" t="n">
        <v>21.2</v>
      </c>
      <c r="CE379" s="109" t="n">
        <v>19.8</v>
      </c>
      <c r="CF379" s="109" t="n">
        <v>18.1</v>
      </c>
      <c r="CG379" s="109" t="n">
        <v>15.9</v>
      </c>
      <c r="CH379" s="109" t="n">
        <v>15.3</v>
      </c>
      <c r="CI379" s="109" t="n">
        <v>14.1</v>
      </c>
      <c r="CJ379" s="109" t="n">
        <v>13.8</v>
      </c>
      <c r="CK379" s="109" t="n">
        <v>15.1</v>
      </c>
      <c r="CL379" s="109" t="n">
        <v>16.6</v>
      </c>
      <c r="CM379" s="109" t="n">
        <v>19.4</v>
      </c>
      <c r="CN379" s="109" t="n">
        <v>21.2</v>
      </c>
      <c r="CO379" s="110" t="n">
        <f aca="false">SUM(CC379:CN379)/12</f>
        <v>17.775</v>
      </c>
      <c r="DA379" s="1" t="n">
        <f aca="false">DA378+1</f>
        <v>1979</v>
      </c>
      <c r="DB379" s="113" t="s">
        <v>138</v>
      </c>
      <c r="DC379" s="109" t="n">
        <v>34.3</v>
      </c>
      <c r="DD379" s="109" t="n">
        <v>30.1</v>
      </c>
      <c r="DE379" s="109" t="n">
        <v>27.6</v>
      </c>
      <c r="DF379" s="109" t="n">
        <v>21.3</v>
      </c>
      <c r="DG379" s="109" t="n">
        <v>17.5</v>
      </c>
      <c r="DH379" s="109" t="n">
        <v>17</v>
      </c>
      <c r="DI379" s="109" t="n">
        <v>16</v>
      </c>
      <c r="DJ379" s="109" t="n">
        <v>15.9</v>
      </c>
      <c r="DK379" s="109" t="n">
        <v>18.9</v>
      </c>
      <c r="DL379" s="109" t="n">
        <v>21.7</v>
      </c>
      <c r="DM379" s="109" t="n">
        <v>26.8</v>
      </c>
      <c r="DN379" s="109" t="n">
        <v>29.3</v>
      </c>
      <c r="DO379" s="110" t="n">
        <f aca="false">SUM(DC379:DN379)/12</f>
        <v>23.0333333333333</v>
      </c>
      <c r="EA379" s="1" t="n">
        <f aca="false">EA378+1</f>
        <v>1979</v>
      </c>
      <c r="EB379" s="111" t="n">
        <v>1979</v>
      </c>
      <c r="EC379" s="109"/>
      <c r="ED379" s="109"/>
      <c r="EE379" s="109"/>
      <c r="EF379" s="109"/>
      <c r="EG379" s="109"/>
      <c r="EH379" s="109"/>
      <c r="EI379" s="109"/>
      <c r="EJ379" s="109"/>
      <c r="EK379" s="109"/>
      <c r="EL379" s="109"/>
      <c r="EM379" s="109"/>
      <c r="EN379" s="109"/>
      <c r="EO379" s="110"/>
      <c r="FA379" s="1" t="n">
        <f aca="false">FA378+1</f>
        <v>1979</v>
      </c>
      <c r="FB379" s="113" t="s">
        <v>138</v>
      </c>
      <c r="FC379" s="109" t="n">
        <v>30.3</v>
      </c>
      <c r="FD379" s="109" t="n">
        <v>26.9</v>
      </c>
      <c r="FE379" s="109" t="n">
        <v>24.1</v>
      </c>
      <c r="FF379" s="109" t="n">
        <v>18.8</v>
      </c>
      <c r="FG379" s="109" t="n">
        <v>15.4</v>
      </c>
      <c r="FH379" s="109" t="n">
        <v>15.2</v>
      </c>
      <c r="FI379" s="109" t="n">
        <v>13.7</v>
      </c>
      <c r="FJ379" s="109" t="n">
        <v>13.4</v>
      </c>
      <c r="FK379" s="109" t="n">
        <v>16.1</v>
      </c>
      <c r="FL379" s="109" t="n">
        <v>18.1</v>
      </c>
      <c r="FM379" s="109" t="n">
        <v>23.6</v>
      </c>
      <c r="FN379" s="109" t="n">
        <v>25.7</v>
      </c>
      <c r="FO379" s="110" t="n">
        <f aca="false">SUM(FC379:FN379)/12</f>
        <v>20.1083333333333</v>
      </c>
      <c r="GA379" s="1" t="n">
        <f aca="false">GA378+1</f>
        <v>1979</v>
      </c>
      <c r="GB379" s="113" t="s">
        <v>138</v>
      </c>
      <c r="GC379" s="109" t="n">
        <v>27.6</v>
      </c>
      <c r="GD379" s="109" t="n">
        <v>25.5</v>
      </c>
      <c r="GE379" s="109" t="n">
        <v>23.1</v>
      </c>
      <c r="GF379" s="109" t="n">
        <v>18.7</v>
      </c>
      <c r="GG379" s="109" t="n">
        <v>15.5</v>
      </c>
      <c r="GH379" s="109" t="n">
        <v>14.6</v>
      </c>
      <c r="GI379" s="109" t="n">
        <v>13.4</v>
      </c>
      <c r="GJ379" s="109" t="n">
        <v>13.4</v>
      </c>
      <c r="GK379" s="109" t="n">
        <v>15.6</v>
      </c>
      <c r="GL379" s="109" t="n">
        <v>17.8</v>
      </c>
      <c r="GM379" s="109" t="n">
        <v>20.8</v>
      </c>
      <c r="GN379" s="109" t="n">
        <v>23.3</v>
      </c>
      <c r="GO379" s="110" t="n">
        <f aca="false">SUM(GC379:GN379)/12</f>
        <v>19.1083333333333</v>
      </c>
      <c r="HA379" s="1" t="n">
        <f aca="false">HA378+1</f>
        <v>1979</v>
      </c>
      <c r="HB379" s="113" t="s">
        <v>138</v>
      </c>
      <c r="HC379" s="109"/>
      <c r="HD379" s="109"/>
      <c r="HE379" s="109"/>
      <c r="HF379" s="109"/>
      <c r="HG379" s="109"/>
      <c r="HH379" s="109"/>
      <c r="HI379" s="109"/>
      <c r="HJ379" s="109"/>
      <c r="HK379" s="109"/>
      <c r="HL379" s="109"/>
      <c r="HM379" s="109"/>
      <c r="HN379" s="109"/>
      <c r="HO379" s="110"/>
      <c r="IA379" s="1" t="n">
        <f aca="false">IA378+1</f>
        <v>1979</v>
      </c>
      <c r="IB379" s="113" t="s">
        <v>138</v>
      </c>
      <c r="IC379" s="109"/>
      <c r="ID379" s="109"/>
      <c r="IE379" s="109"/>
      <c r="IF379" s="109"/>
      <c r="IG379" s="109"/>
      <c r="IH379" s="109"/>
      <c r="II379" s="109"/>
      <c r="IJ379" s="109"/>
      <c r="IK379" s="109"/>
      <c r="IL379" s="109"/>
      <c r="IM379" s="109"/>
      <c r="IN379" s="109"/>
      <c r="IO379" s="110"/>
      <c r="JA379" s="1" t="n">
        <f aca="false">JA378+1</f>
        <v>1979</v>
      </c>
      <c r="JB379" s="113" t="s">
        <v>138</v>
      </c>
      <c r="JC379" s="109"/>
      <c r="JD379" s="109"/>
      <c r="JE379" s="109"/>
      <c r="JF379" s="109"/>
      <c r="JG379" s="109"/>
      <c r="JH379" s="109"/>
      <c r="JI379" s="109"/>
      <c r="JJ379" s="109"/>
      <c r="JK379" s="109"/>
      <c r="JL379" s="109"/>
      <c r="JM379" s="109"/>
      <c r="JN379" s="109"/>
      <c r="JO379" s="110"/>
      <c r="KA379" s="1" t="n">
        <f aca="false">KA378+1</f>
        <v>1979</v>
      </c>
      <c r="KB379" s="111" t="n">
        <v>1979</v>
      </c>
      <c r="KC379" s="109"/>
      <c r="KD379" s="109"/>
      <c r="KE379" s="109"/>
      <c r="KF379" s="109"/>
      <c r="KG379" s="109"/>
      <c r="KH379" s="109"/>
      <c r="KI379" s="109"/>
      <c r="KJ379" s="109"/>
      <c r="KK379" s="109"/>
      <c r="KL379" s="109"/>
      <c r="KM379" s="109"/>
      <c r="KN379" s="109"/>
      <c r="KO379" s="110"/>
      <c r="LA379" s="1" t="n">
        <f aca="false">LA378+1</f>
        <v>1979</v>
      </c>
      <c r="LB379" s="113" t="s">
        <v>138</v>
      </c>
      <c r="LC379" s="109"/>
      <c r="LD379" s="109"/>
      <c r="LE379" s="109"/>
      <c r="LF379" s="109"/>
      <c r="LG379" s="109"/>
      <c r="LH379" s="109"/>
      <c r="LI379" s="109"/>
      <c r="LJ379" s="109"/>
      <c r="LK379" s="109"/>
      <c r="LL379" s="109"/>
      <c r="LM379" s="109"/>
      <c r="LN379" s="109"/>
      <c r="LO379" s="110"/>
      <c r="MA379" s="1" t="n">
        <f aca="false">MA378+1</f>
        <v>1979</v>
      </c>
      <c r="MB379" s="113" t="s">
        <v>138</v>
      </c>
      <c r="MC379" s="109" t="n">
        <v>29.4</v>
      </c>
      <c r="MD379" s="109" t="n">
        <v>26.3</v>
      </c>
      <c r="ME379" s="109" t="n">
        <v>23.9</v>
      </c>
      <c r="MF379" s="109" t="n">
        <v>20.1</v>
      </c>
      <c r="MG379" s="109" t="n">
        <v>17.1</v>
      </c>
      <c r="MH379" s="109" t="n">
        <v>16.9</v>
      </c>
      <c r="MI379" s="109" t="n">
        <v>15.6</v>
      </c>
      <c r="MJ379" s="109" t="n">
        <v>15</v>
      </c>
      <c r="MK379" s="109" t="n">
        <v>17.8</v>
      </c>
      <c r="ML379" s="109" t="n">
        <v>20.1</v>
      </c>
      <c r="MM379" s="109" t="n">
        <v>24.1</v>
      </c>
      <c r="MN379" s="109" t="n">
        <v>26.4</v>
      </c>
      <c r="MO379" s="110" t="n">
        <f aca="false">SUM(MC379:MN379)/12</f>
        <v>21.0583333333333</v>
      </c>
      <c r="NA379" s="1" t="n">
        <f aca="false">NA378+1</f>
        <v>1979</v>
      </c>
      <c r="NB379" s="113" t="s">
        <v>138</v>
      </c>
      <c r="NC379" s="109"/>
      <c r="ND379" s="109"/>
      <c r="NE379" s="109"/>
      <c r="NF379" s="109"/>
      <c r="NG379" s="109"/>
      <c r="NH379" s="109"/>
      <c r="NI379" s="109"/>
      <c r="NJ379" s="109"/>
      <c r="NK379" s="109"/>
      <c r="NL379" s="109"/>
      <c r="NM379" s="109"/>
      <c r="NN379" s="109"/>
      <c r="NO379" s="110"/>
      <c r="OA379" s="5"/>
    </row>
    <row r="380" customFormat="false" ht="12.75" hidden="false" customHeight="false" outlineLevel="0" collapsed="false">
      <c r="A380" s="150" t="n">
        <f aca="false">A375+5</f>
        <v>1980</v>
      </c>
      <c r="B380" s="151" t="n">
        <f aca="false">AVERAGE(AO380,BO380,CO380,DO380,EO380,FO380,GO380,HO380,IO380,JO380,KO380,LO380,MO380,NO380)</f>
        <v>21.1785714285714</v>
      </c>
      <c r="C380" s="163" t="n">
        <f aca="false">AVERAGE(B376:B380)</f>
        <v>20.5007142857143</v>
      </c>
      <c r="D380" s="164" t="n">
        <f aca="false">AVERAGE(B371:B380)</f>
        <v>20.502380952381</v>
      </c>
      <c r="E380" s="151" t="n">
        <f aca="false">AVERAGE(B361:B380)</f>
        <v>20.4681349206349</v>
      </c>
      <c r="F380" s="165" t="n">
        <f aca="false">AVERAGE(B331:B380)</f>
        <v>20.4466468253968</v>
      </c>
      <c r="G380" s="159" t="n">
        <f aca="false">MAX(AC380:AN380,BC380:BN380,CC380:CN380,DC380:DN380,EC380:EN380,FC380:FN380,GC380:GN380,HC380:HN380,IC380:IN380,JC380:JN380,KC380:KN380,LC380:LN380,MC380:MN380,NC380:NN380)</f>
        <v>30.9</v>
      </c>
      <c r="H380" s="161" t="n">
        <f aca="false">MEDIAN(AC380:AN380,BC380:BN380,CC380:CN380,DC380:DN380,EC380:EN380,FC380:FN380,GC380:GN380,HC380:HN380,IC380:IN380,JC380:JN380,KC380:KN380,LC380:LN380,MC380:MN380,NC380:NN380)</f>
        <v>20.8</v>
      </c>
      <c r="I380" s="157" t="n">
        <f aca="false">MIN(AC380:AN380,BC380:BN380,CC380:CN380,DC380:DN380,EC380:EN380,FC380:FN380,GC380:GN380,HC380:HN380,IC380:IN380,JC380:JN380,KC380:KN380,LC380:LN380,MC380:MN380,NC380:NN380)</f>
        <v>13.2</v>
      </c>
      <c r="J380" s="162" t="n">
        <f aca="false">(G380+I380)/2</f>
        <v>22.05</v>
      </c>
      <c r="AA380" s="1" t="n">
        <f aca="false">AA379+1</f>
        <v>56</v>
      </c>
      <c r="AB380" s="108" t="n">
        <v>1980</v>
      </c>
      <c r="AC380" s="109" t="n">
        <v>25.7</v>
      </c>
      <c r="AD380" s="109" t="n">
        <v>27.8</v>
      </c>
      <c r="AE380" s="109" t="n">
        <v>25.3</v>
      </c>
      <c r="AF380" s="109" t="n">
        <v>24.4</v>
      </c>
      <c r="AG380" s="109" t="n">
        <v>20.1</v>
      </c>
      <c r="AH380" s="109" t="n">
        <v>15.8</v>
      </c>
      <c r="AI380" s="109" t="n">
        <v>15.3</v>
      </c>
      <c r="AJ380" s="109" t="n">
        <v>17.1</v>
      </c>
      <c r="AK380" s="109" t="n">
        <v>19.6</v>
      </c>
      <c r="AL380" s="109" t="n">
        <v>21.6</v>
      </c>
      <c r="AM380" s="109" t="n">
        <v>25.7</v>
      </c>
      <c r="AN380" s="109" t="n">
        <v>28.1</v>
      </c>
      <c r="AO380" s="110" t="n">
        <f aca="false">SUM(AC380:AN380)/12</f>
        <v>22.2083333333333</v>
      </c>
      <c r="AQ380" s="112"/>
      <c r="AR380" s="109"/>
      <c r="AS380" s="109"/>
      <c r="AT380" s="109"/>
      <c r="AU380" s="109"/>
      <c r="AV380" s="109"/>
      <c r="AW380" s="109"/>
      <c r="AX380" s="109"/>
      <c r="AY380" s="109"/>
      <c r="AZ380" s="109"/>
      <c r="BA380" s="1" t="n">
        <f aca="false">BA379+1</f>
        <v>1980</v>
      </c>
      <c r="BB380" s="113" t="s">
        <v>139</v>
      </c>
      <c r="BC380" s="109" t="n">
        <v>27.3</v>
      </c>
      <c r="BD380" s="109" t="n">
        <v>28.9</v>
      </c>
      <c r="BE380" s="109" t="n">
        <v>26.1</v>
      </c>
      <c r="BF380" s="109" t="n">
        <v>23.7</v>
      </c>
      <c r="BG380" s="109" t="n">
        <v>18.8</v>
      </c>
      <c r="BH380" s="109" t="n">
        <v>14.2</v>
      </c>
      <c r="BI380" s="109" t="n">
        <v>13.7</v>
      </c>
      <c r="BJ380" s="109" t="n">
        <v>16.2</v>
      </c>
      <c r="BK380" s="109" t="n">
        <v>19.1</v>
      </c>
      <c r="BL380" s="109" t="n">
        <v>20.2</v>
      </c>
      <c r="BM380" s="109" t="n">
        <v>25.4</v>
      </c>
      <c r="BN380" s="109" t="n">
        <v>28.8</v>
      </c>
      <c r="BO380" s="110" t="n">
        <f aca="false">SUM(BC380:BN380)/12</f>
        <v>21.8666666666667</v>
      </c>
      <c r="BP380" s="109"/>
      <c r="BQ380" s="109"/>
      <c r="BR380" s="109"/>
      <c r="BS380" s="109"/>
      <c r="CA380" s="1" t="n">
        <f aca="false">CA379+1</f>
        <v>1980</v>
      </c>
      <c r="CB380" s="112" t="n">
        <v>1980</v>
      </c>
      <c r="CC380" s="109" t="n">
        <v>20.1</v>
      </c>
      <c r="CD380" s="109" t="n">
        <v>21.1</v>
      </c>
      <c r="CE380" s="109" t="n">
        <v>19.5</v>
      </c>
      <c r="CF380" s="109" t="n">
        <v>20.4</v>
      </c>
      <c r="CG380" s="109" t="n">
        <v>17.8</v>
      </c>
      <c r="CH380" s="109" t="n">
        <v>15</v>
      </c>
      <c r="CI380" s="109" t="n">
        <v>14</v>
      </c>
      <c r="CJ380" s="109" t="n">
        <v>15.3</v>
      </c>
      <c r="CK380" s="109" t="n">
        <v>18</v>
      </c>
      <c r="CL380" s="109" t="n">
        <v>17.9</v>
      </c>
      <c r="CM380" s="109" t="n">
        <v>20.7</v>
      </c>
      <c r="CN380" s="109" t="n">
        <v>23</v>
      </c>
      <c r="CO380" s="110" t="n">
        <f aca="false">SUM(CC380:CN380)/12</f>
        <v>18.5666666666667</v>
      </c>
      <c r="DA380" s="1" t="n">
        <f aca="false">DA379+1</f>
        <v>1980</v>
      </c>
      <c r="DB380" s="113" t="s">
        <v>139</v>
      </c>
      <c r="DC380" s="109" t="n">
        <v>28.9</v>
      </c>
      <c r="DD380" s="109" t="n">
        <v>30.9</v>
      </c>
      <c r="DE380" s="109" t="n">
        <v>27.2</v>
      </c>
      <c r="DF380" s="109" t="n">
        <v>24.9</v>
      </c>
      <c r="DG380" s="109" t="n">
        <v>19.9</v>
      </c>
      <c r="DH380" s="109" t="n">
        <v>15.4</v>
      </c>
      <c r="DI380" s="109" t="n">
        <v>15.1</v>
      </c>
      <c r="DJ380" s="109" t="n">
        <v>17.9</v>
      </c>
      <c r="DK380" s="109" t="n">
        <v>20.9</v>
      </c>
      <c r="DL380" s="109" t="n">
        <v>22.3</v>
      </c>
      <c r="DM380" s="109" t="n">
        <v>28</v>
      </c>
      <c r="DN380" s="109" t="n">
        <v>30.6</v>
      </c>
      <c r="DO380" s="110" t="n">
        <f aca="false">SUM(DC380:DN380)/12</f>
        <v>23.5</v>
      </c>
      <c r="EA380" s="1" t="n">
        <f aca="false">EA379+1</f>
        <v>1980</v>
      </c>
      <c r="EB380" s="111" t="n">
        <v>1980</v>
      </c>
      <c r="EC380" s="109"/>
      <c r="ED380" s="109"/>
      <c r="EE380" s="109"/>
      <c r="EF380" s="109"/>
      <c r="EG380" s="109"/>
      <c r="EH380" s="109"/>
      <c r="EI380" s="109"/>
      <c r="EJ380" s="109"/>
      <c r="EK380" s="109"/>
      <c r="EL380" s="109"/>
      <c r="EM380" s="109"/>
      <c r="EN380" s="109"/>
      <c r="EO380" s="110"/>
      <c r="FA380" s="1" t="n">
        <f aca="false">FA379+1</f>
        <v>1980</v>
      </c>
      <c r="FB380" s="113" t="s">
        <v>139</v>
      </c>
      <c r="FC380" s="109" t="n">
        <v>24.6</v>
      </c>
      <c r="FD380" s="109" t="n">
        <v>26.6</v>
      </c>
      <c r="FE380" s="109" t="n">
        <v>24.5</v>
      </c>
      <c r="FF380" s="109" t="n">
        <v>23.4</v>
      </c>
      <c r="FG380" s="109" t="n">
        <v>18.5</v>
      </c>
      <c r="FH380" s="109" t="n">
        <v>14</v>
      </c>
      <c r="FI380" s="109" t="n">
        <v>13.2</v>
      </c>
      <c r="FJ380" s="109" t="n">
        <v>15.3</v>
      </c>
      <c r="FK380" s="109" t="n">
        <v>18</v>
      </c>
      <c r="FL380" s="109" t="n">
        <v>19.4</v>
      </c>
      <c r="FM380" s="109" t="n">
        <v>23.9</v>
      </c>
      <c r="FN380" s="109" t="n">
        <v>26.4</v>
      </c>
      <c r="FO380" s="110" t="n">
        <f aca="false">SUM(FC380:FN380)/12</f>
        <v>20.65</v>
      </c>
      <c r="GA380" s="1" t="n">
        <f aca="false">GA379+1</f>
        <v>1980</v>
      </c>
      <c r="GB380" s="113" t="s">
        <v>139</v>
      </c>
      <c r="GC380" s="109" t="n">
        <v>22.8</v>
      </c>
      <c r="GD380" s="109" t="n">
        <v>24.7</v>
      </c>
      <c r="GE380" s="109" t="n">
        <v>22.1</v>
      </c>
      <c r="GF380" s="109" t="n">
        <v>22</v>
      </c>
      <c r="GG380" s="109" t="n">
        <v>17.9</v>
      </c>
      <c r="GH380" s="109" t="n">
        <v>14</v>
      </c>
      <c r="GI380" s="109" t="n">
        <v>13.4</v>
      </c>
      <c r="GJ380" s="109" t="n">
        <v>15.3</v>
      </c>
      <c r="GK380" s="109" t="n">
        <v>16.2</v>
      </c>
      <c r="GL380" s="109" t="n">
        <v>18.3</v>
      </c>
      <c r="GM380" s="109" t="n">
        <v>21.8</v>
      </c>
      <c r="GN380" s="109" t="n">
        <v>26.1</v>
      </c>
      <c r="GO380" s="110" t="n">
        <f aca="false">SUM(GC380:GN380)/12</f>
        <v>19.55</v>
      </c>
      <c r="HA380" s="1" t="n">
        <f aca="false">HA379+1</f>
        <v>1980</v>
      </c>
      <c r="HB380" s="113" t="s">
        <v>139</v>
      </c>
      <c r="HC380" s="109"/>
      <c r="HD380" s="109"/>
      <c r="HE380" s="109"/>
      <c r="HF380" s="109"/>
      <c r="HG380" s="109"/>
      <c r="HH380" s="109"/>
      <c r="HI380" s="109"/>
      <c r="HJ380" s="109"/>
      <c r="HK380" s="109"/>
      <c r="HL380" s="109"/>
      <c r="HM380" s="109"/>
      <c r="HN380" s="109"/>
      <c r="HO380" s="110"/>
      <c r="IA380" s="1" t="n">
        <f aca="false">IA379+1</f>
        <v>1980</v>
      </c>
      <c r="IB380" s="113" t="s">
        <v>139</v>
      </c>
      <c r="IC380" s="109"/>
      <c r="ID380" s="109"/>
      <c r="IE380" s="109"/>
      <c r="IF380" s="109"/>
      <c r="IG380" s="109"/>
      <c r="IH380" s="109"/>
      <c r="II380" s="109"/>
      <c r="IJ380" s="109"/>
      <c r="IK380" s="109"/>
      <c r="IL380" s="109"/>
      <c r="IM380" s="109"/>
      <c r="IN380" s="109"/>
      <c r="IO380" s="110"/>
      <c r="JA380" s="1" t="n">
        <f aca="false">JA379+1</f>
        <v>1980</v>
      </c>
      <c r="JB380" s="113" t="s">
        <v>139</v>
      </c>
      <c r="JC380" s="109"/>
      <c r="JD380" s="109"/>
      <c r="JE380" s="109"/>
      <c r="JF380" s="109"/>
      <c r="JG380" s="109"/>
      <c r="JH380" s="109"/>
      <c r="JI380" s="109"/>
      <c r="JJ380" s="109"/>
      <c r="JK380" s="109"/>
      <c r="JL380" s="109"/>
      <c r="JM380" s="109"/>
      <c r="JN380" s="109"/>
      <c r="JO380" s="110"/>
      <c r="KA380" s="1" t="n">
        <f aca="false">KA379+1</f>
        <v>1980</v>
      </c>
      <c r="KB380" s="111" t="n">
        <v>1980</v>
      </c>
      <c r="KC380" s="109"/>
      <c r="KD380" s="109"/>
      <c r="KE380" s="109"/>
      <c r="KF380" s="109"/>
      <c r="KG380" s="109"/>
      <c r="KH380" s="109"/>
      <c r="KI380" s="109"/>
      <c r="KJ380" s="109"/>
      <c r="KK380" s="109"/>
      <c r="KL380" s="109"/>
      <c r="KM380" s="109"/>
      <c r="KN380" s="109"/>
      <c r="KO380" s="110"/>
      <c r="LA380" s="1" t="n">
        <f aca="false">LA379+1</f>
        <v>1980</v>
      </c>
      <c r="LB380" s="113" t="s">
        <v>139</v>
      </c>
      <c r="LC380" s="109"/>
      <c r="LD380" s="109"/>
      <c r="LE380" s="109"/>
      <c r="LF380" s="109"/>
      <c r="LG380" s="109"/>
      <c r="LH380" s="109"/>
      <c r="LI380" s="109"/>
      <c r="LJ380" s="109"/>
      <c r="LK380" s="109"/>
      <c r="LL380" s="109"/>
      <c r="LM380" s="109"/>
      <c r="LN380" s="109"/>
      <c r="LO380" s="110"/>
      <c r="MA380" s="1" t="n">
        <f aca="false">MA379+1</f>
        <v>1980</v>
      </c>
      <c r="MB380" s="113" t="s">
        <v>139</v>
      </c>
      <c r="MC380" s="109" t="n">
        <v>25</v>
      </c>
      <c r="MD380" s="109" t="n">
        <v>26.9</v>
      </c>
      <c r="ME380" s="109" t="n">
        <v>24.3</v>
      </c>
      <c r="MF380" s="109" t="n">
        <v>24.4</v>
      </c>
      <c r="MG380" s="109" t="n">
        <v>19.9</v>
      </c>
      <c r="MH380" s="109" t="n">
        <v>16</v>
      </c>
      <c r="MI380" s="109" t="n">
        <v>15.1</v>
      </c>
      <c r="MJ380" s="109" t="n">
        <v>17.4</v>
      </c>
      <c r="MK380" s="109" t="n">
        <v>20</v>
      </c>
      <c r="ML380" s="109" t="n">
        <v>21.4</v>
      </c>
      <c r="MM380" s="109" t="n">
        <v>25.2</v>
      </c>
      <c r="MN380" s="109" t="n">
        <v>27.3</v>
      </c>
      <c r="MO380" s="110" t="n">
        <f aca="false">SUM(MC380:MN380)/12</f>
        <v>21.9083333333333</v>
      </c>
      <c r="NA380" s="1" t="n">
        <f aca="false">NA379+1</f>
        <v>1980</v>
      </c>
      <c r="NB380" s="113" t="s">
        <v>139</v>
      </c>
      <c r="NC380" s="109"/>
      <c r="ND380" s="109"/>
      <c r="NE380" s="109"/>
      <c r="NF380" s="109"/>
      <c r="NG380" s="109"/>
      <c r="NH380" s="109"/>
      <c r="NI380" s="109"/>
      <c r="NJ380" s="109"/>
      <c r="NK380" s="109"/>
      <c r="NL380" s="109"/>
      <c r="NM380" s="109"/>
      <c r="NN380" s="109"/>
      <c r="NO380" s="110"/>
      <c r="OA380" s="5"/>
    </row>
    <row r="381" customFormat="false" ht="12.75" hidden="false" customHeight="false" outlineLevel="0" collapsed="false">
      <c r="A381" s="150"/>
      <c r="B381" s="151" t="n">
        <f aca="false">AVERAGE(AO381,BO381,CO381,DO381,EO381,FO381,GO381,HO381,IO381,JO381,KO381,LO381,MO381,NO381)</f>
        <v>20.8559523809524</v>
      </c>
      <c r="C381" s="163" t="n">
        <f aca="false">AVERAGE(B377:B381)</f>
        <v>20.6535714285714</v>
      </c>
      <c r="D381" s="164" t="n">
        <f aca="false">AVERAGE(B372:B381)</f>
        <v>20.5716666666667</v>
      </c>
      <c r="E381" s="151" t="n">
        <f aca="false">AVERAGE(B362:B381)</f>
        <v>20.4286111111111</v>
      </c>
      <c r="F381" s="165" t="n">
        <f aca="false">AVERAGE(B332:B381)</f>
        <v>20.4627658730159</v>
      </c>
      <c r="G381" s="159" t="n">
        <f aca="false">MAX(AC381:AN381,BC381:BN381,CC381:CN381,DC381:DN381,EC381:EN381,FC381:FN381,GC381:GN381,HC381:HN381,IC381:IN381,JC381:JN381,KC381:KN381,LC381:LN381,MC381:MN381,NC381:NN381)</f>
        <v>34.5</v>
      </c>
      <c r="H381" s="161" t="n">
        <f aca="false">MEDIAN(AC381:AN381,BC381:BN381,CC381:CN381,DC381:DN381,EC381:EN381,FC381:FN381,GC381:GN381,HC381:HN381,IC381:IN381,JC381:JN381,KC381:KN381,LC381:LN381,MC381:MN381,NC381:NN381)</f>
        <v>20.9</v>
      </c>
      <c r="I381" s="157" t="n">
        <f aca="false">MIN(AC381:AN381,BC381:BN381,CC381:CN381,DC381:DN381,EC381:EN381,FC381:FN381,GC381:GN381,HC381:HN381,IC381:IN381,JC381:JN381,KC381:KN381,LC381:LN381,MC381:MN381,NC381:NN381)</f>
        <v>12.8</v>
      </c>
      <c r="J381" s="162" t="n">
        <f aca="false">(G381+I381)/2</f>
        <v>23.65</v>
      </c>
      <c r="AA381" s="1" t="n">
        <f aca="false">AA380+1</f>
        <v>57</v>
      </c>
      <c r="AB381" s="108" t="n">
        <v>1981</v>
      </c>
      <c r="AC381" s="109" t="n">
        <v>31.6</v>
      </c>
      <c r="AD381" s="109" t="n">
        <v>30</v>
      </c>
      <c r="AE381" s="109" t="n">
        <v>22.9</v>
      </c>
      <c r="AF381" s="109" t="n">
        <v>24.1</v>
      </c>
      <c r="AG381" s="109" t="n">
        <v>18.4</v>
      </c>
      <c r="AH381" s="109" t="n">
        <v>15.6</v>
      </c>
      <c r="AI381" s="109" t="n">
        <v>15</v>
      </c>
      <c r="AJ381" s="109" t="n">
        <v>15</v>
      </c>
      <c r="AK381" s="109" t="n">
        <v>19.5</v>
      </c>
      <c r="AL381" s="109" t="n">
        <v>21.2</v>
      </c>
      <c r="AM381" s="109" t="n">
        <v>23.4</v>
      </c>
      <c r="AN381" s="109" t="n">
        <v>25.7</v>
      </c>
      <c r="AO381" s="110" t="n">
        <f aca="false">SUM(AC381:AN381)/12</f>
        <v>21.8666666666667</v>
      </c>
      <c r="AQ381" s="112"/>
      <c r="AR381" s="109"/>
      <c r="AS381" s="109"/>
      <c r="AT381" s="109"/>
      <c r="AU381" s="109"/>
      <c r="AV381" s="109"/>
      <c r="AW381" s="109"/>
      <c r="AX381" s="109"/>
      <c r="AY381" s="109"/>
      <c r="AZ381" s="109"/>
      <c r="BA381" s="1" t="n">
        <f aca="false">BA380+1</f>
        <v>1981</v>
      </c>
      <c r="BB381" s="113" t="s">
        <v>140</v>
      </c>
      <c r="BC381" s="109" t="n">
        <v>32</v>
      </c>
      <c r="BD381" s="109" t="n">
        <v>30.4</v>
      </c>
      <c r="BE381" s="109" t="n">
        <v>22.7</v>
      </c>
      <c r="BF381" s="109" t="n">
        <v>24</v>
      </c>
      <c r="BG381" s="109" t="n">
        <v>16.9</v>
      </c>
      <c r="BH381" s="109" t="n">
        <v>13.5</v>
      </c>
      <c r="BI381" s="109" t="n">
        <v>13.3</v>
      </c>
      <c r="BJ381" s="109" t="n">
        <v>13.7</v>
      </c>
      <c r="BK381" s="109" t="n">
        <v>19</v>
      </c>
      <c r="BL381" s="109" t="n">
        <v>21.3</v>
      </c>
      <c r="BM381" s="109" t="n">
        <v>23.7</v>
      </c>
      <c r="BN381" s="109" t="n">
        <v>27.3</v>
      </c>
      <c r="BO381" s="110" t="n">
        <f aca="false">SUM(BC381:BN381)/12</f>
        <v>21.4833333333333</v>
      </c>
      <c r="BP381" s="109"/>
      <c r="BQ381" s="109"/>
      <c r="BR381" s="109"/>
      <c r="BS381" s="109"/>
      <c r="CA381" s="1" t="n">
        <f aca="false">CA380+1</f>
        <v>1981</v>
      </c>
      <c r="CB381" s="112" t="n">
        <v>1981</v>
      </c>
      <c r="CC381" s="109" t="n">
        <v>22.6</v>
      </c>
      <c r="CD381" s="109" t="n">
        <v>21.7</v>
      </c>
      <c r="CE381" s="109" t="n">
        <v>19.3</v>
      </c>
      <c r="CF381" s="109" t="n">
        <v>20.7</v>
      </c>
      <c r="CG381" s="109" t="n">
        <v>16.9</v>
      </c>
      <c r="CH381" s="109" t="n">
        <v>14.6</v>
      </c>
      <c r="CI381" s="109" t="n">
        <v>14</v>
      </c>
      <c r="CJ381" s="109" t="n">
        <v>13.9</v>
      </c>
      <c r="CK381" s="109" t="n">
        <v>17</v>
      </c>
      <c r="CL381" s="109" t="n">
        <v>17.7</v>
      </c>
      <c r="CM381" s="109" t="n">
        <v>19.2</v>
      </c>
      <c r="CN381" s="109" t="n">
        <v>20.7</v>
      </c>
      <c r="CO381" s="110" t="n">
        <f aca="false">SUM(CC381:CN381)/12</f>
        <v>18.1916666666667</v>
      </c>
      <c r="DA381" s="1" t="n">
        <f aca="false">DA380+1</f>
        <v>1981</v>
      </c>
      <c r="DB381" s="113" t="s">
        <v>140</v>
      </c>
      <c r="DC381" s="109" t="n">
        <v>34.5</v>
      </c>
      <c r="DD381" s="109" t="n">
        <v>32.4</v>
      </c>
      <c r="DE381" s="109" t="n">
        <v>25.2</v>
      </c>
      <c r="DF381" s="109" t="n">
        <v>25.2</v>
      </c>
      <c r="DG381" s="109" t="n">
        <v>18.6</v>
      </c>
      <c r="DH381" s="109" t="n">
        <v>15.3</v>
      </c>
      <c r="DI381" s="109" t="n">
        <v>14.9</v>
      </c>
      <c r="DJ381" s="109" t="n">
        <v>15.6</v>
      </c>
      <c r="DK381" s="109" t="n">
        <v>21</v>
      </c>
      <c r="DL381" s="109" t="n">
        <v>22.8</v>
      </c>
      <c r="DM381" s="109" t="n">
        <v>25.5</v>
      </c>
      <c r="DN381" s="109" t="n">
        <v>29</v>
      </c>
      <c r="DO381" s="110" t="n">
        <f aca="false">SUM(DC381:DN381)/12</f>
        <v>23.3333333333333</v>
      </c>
      <c r="EA381" s="1" t="n">
        <f aca="false">EA380+1</f>
        <v>1981</v>
      </c>
      <c r="EB381" s="111" t="n">
        <v>1981</v>
      </c>
      <c r="EC381" s="109"/>
      <c r="ED381" s="109"/>
      <c r="EE381" s="109"/>
      <c r="EF381" s="109"/>
      <c r="EG381" s="109"/>
      <c r="EH381" s="109"/>
      <c r="EI381" s="109"/>
      <c r="EJ381" s="109"/>
      <c r="EK381" s="109"/>
      <c r="EL381" s="109"/>
      <c r="EM381" s="109"/>
      <c r="EN381" s="109"/>
      <c r="EO381" s="110"/>
      <c r="FA381" s="1" t="n">
        <f aca="false">FA380+1</f>
        <v>1981</v>
      </c>
      <c r="FB381" s="113" t="s">
        <v>140</v>
      </c>
      <c r="FC381" s="109" t="n">
        <v>29</v>
      </c>
      <c r="FD381" s="109" t="n">
        <v>27.4</v>
      </c>
      <c r="FE381" s="109" t="n">
        <v>21.2</v>
      </c>
      <c r="FF381" s="109" t="n">
        <v>23.1</v>
      </c>
      <c r="FG381" s="109" t="n">
        <v>16.4</v>
      </c>
      <c r="FH381" s="109" t="n">
        <v>13.1</v>
      </c>
      <c r="FI381" s="109" t="n">
        <v>12.8</v>
      </c>
      <c r="FJ381" s="109" t="n">
        <v>13.1</v>
      </c>
      <c r="FK381" s="109" t="n">
        <v>18.5</v>
      </c>
      <c r="FL381" s="109" t="n">
        <v>20</v>
      </c>
      <c r="FM381" s="109" t="n">
        <v>22.3</v>
      </c>
      <c r="FN381" s="109" t="n">
        <v>24.8</v>
      </c>
      <c r="FO381" s="110" t="n">
        <f aca="false">SUM(FC381:FN381)/12</f>
        <v>20.1416666666667</v>
      </c>
      <c r="GA381" s="1" t="n">
        <f aca="false">GA380+1</f>
        <v>1981</v>
      </c>
      <c r="GB381" s="113" t="s">
        <v>140</v>
      </c>
      <c r="GC381" s="109" t="n">
        <v>27.8</v>
      </c>
      <c r="GD381" s="109" t="n">
        <v>26.9</v>
      </c>
      <c r="GE381" s="109" t="n">
        <v>20.9</v>
      </c>
      <c r="GF381" s="109" t="n">
        <v>20.9</v>
      </c>
      <c r="GG381" s="109" t="n">
        <v>16.6</v>
      </c>
      <c r="GH381" s="109" t="n">
        <v>13.6</v>
      </c>
      <c r="GI381" s="109" t="n">
        <v>13.6</v>
      </c>
      <c r="GJ381" s="109" t="n">
        <v>13.5</v>
      </c>
      <c r="GK381" s="109" t="n">
        <v>17.1</v>
      </c>
      <c r="GL381" s="109" t="n">
        <v>18.2</v>
      </c>
      <c r="GM381" s="109" t="n">
        <v>21.2</v>
      </c>
      <c r="GN381" s="109" t="n">
        <v>23.2</v>
      </c>
      <c r="GO381" s="110" t="n">
        <f aca="false">SUM(GC381:GN381)/12</f>
        <v>19.4583333333333</v>
      </c>
      <c r="HA381" s="1" t="n">
        <f aca="false">HA380+1</f>
        <v>1981</v>
      </c>
      <c r="HB381" s="113" t="s">
        <v>140</v>
      </c>
      <c r="HC381" s="109"/>
      <c r="HD381" s="109"/>
      <c r="HE381" s="109"/>
      <c r="HF381" s="109"/>
      <c r="HG381" s="109"/>
      <c r="HH381" s="109"/>
      <c r="HI381" s="109"/>
      <c r="HJ381" s="109"/>
      <c r="HK381" s="109"/>
      <c r="HL381" s="109"/>
      <c r="HM381" s="109"/>
      <c r="HN381" s="109"/>
      <c r="HO381" s="110"/>
      <c r="IA381" s="1" t="n">
        <f aca="false">IA380+1</f>
        <v>1981</v>
      </c>
      <c r="IB381" s="113" t="s">
        <v>140</v>
      </c>
      <c r="IC381" s="109"/>
      <c r="ID381" s="109"/>
      <c r="IE381" s="109"/>
      <c r="IF381" s="109"/>
      <c r="IG381" s="109"/>
      <c r="IH381" s="109"/>
      <c r="II381" s="109"/>
      <c r="IJ381" s="109"/>
      <c r="IK381" s="109"/>
      <c r="IL381" s="109"/>
      <c r="IM381" s="109"/>
      <c r="IN381" s="109"/>
      <c r="IO381" s="110"/>
      <c r="JA381" s="1" t="n">
        <f aca="false">JA380+1</f>
        <v>1981</v>
      </c>
      <c r="JB381" s="113" t="s">
        <v>140</v>
      </c>
      <c r="JC381" s="109"/>
      <c r="JD381" s="109"/>
      <c r="JE381" s="109"/>
      <c r="JF381" s="109"/>
      <c r="JG381" s="109"/>
      <c r="JH381" s="109"/>
      <c r="JI381" s="109"/>
      <c r="JJ381" s="109"/>
      <c r="JK381" s="109"/>
      <c r="JL381" s="109"/>
      <c r="JM381" s="109"/>
      <c r="JN381" s="109"/>
      <c r="JO381" s="110"/>
      <c r="KA381" s="1" t="n">
        <f aca="false">KA380+1</f>
        <v>1981</v>
      </c>
      <c r="KB381" s="111" t="n">
        <v>1981</v>
      </c>
      <c r="KC381" s="109"/>
      <c r="KD381" s="109"/>
      <c r="KE381" s="109"/>
      <c r="KF381" s="109"/>
      <c r="KG381" s="109"/>
      <c r="KH381" s="109"/>
      <c r="KI381" s="109"/>
      <c r="KJ381" s="109"/>
      <c r="KK381" s="109"/>
      <c r="KL381" s="109"/>
      <c r="KM381" s="109"/>
      <c r="KN381" s="109"/>
      <c r="KO381" s="110"/>
      <c r="LA381" s="1" t="n">
        <f aca="false">LA380+1</f>
        <v>1981</v>
      </c>
      <c r="LB381" s="113" t="s">
        <v>140</v>
      </c>
      <c r="LC381" s="109"/>
      <c r="LD381" s="109"/>
      <c r="LE381" s="109"/>
      <c r="LF381" s="109"/>
      <c r="LG381" s="109"/>
      <c r="LH381" s="109"/>
      <c r="LI381" s="109"/>
      <c r="LJ381" s="109"/>
      <c r="LK381" s="109"/>
      <c r="LL381" s="109"/>
      <c r="LM381" s="109"/>
      <c r="LN381" s="109"/>
      <c r="LO381" s="110"/>
      <c r="MA381" s="1" t="n">
        <f aca="false">MA380+1</f>
        <v>1981</v>
      </c>
      <c r="MB381" s="113" t="s">
        <v>140</v>
      </c>
      <c r="MC381" s="109" t="n">
        <v>28.9</v>
      </c>
      <c r="MD381" s="109" t="n">
        <v>27.7</v>
      </c>
      <c r="ME381" s="109" t="n">
        <v>22.6</v>
      </c>
      <c r="MF381" s="109" t="n">
        <v>24.4</v>
      </c>
      <c r="MG381" s="109" t="n">
        <v>18.5</v>
      </c>
      <c r="MH381" s="109" t="n">
        <v>15.5</v>
      </c>
      <c r="MI381" s="109" t="n">
        <v>15.1</v>
      </c>
      <c r="MJ381" s="109" t="n">
        <v>15.2</v>
      </c>
      <c r="MK381" s="109" t="n">
        <v>20.2</v>
      </c>
      <c r="ML381" s="109" t="n">
        <v>21.4</v>
      </c>
      <c r="MM381" s="109" t="n">
        <v>23.4</v>
      </c>
      <c r="MN381" s="109" t="n">
        <v>25.3</v>
      </c>
      <c r="MO381" s="110" t="n">
        <f aca="false">SUM(MC381:MN381)/12</f>
        <v>21.5166666666667</v>
      </c>
      <c r="NA381" s="1" t="n">
        <f aca="false">NA380+1</f>
        <v>1981</v>
      </c>
      <c r="NB381" s="113" t="s">
        <v>140</v>
      </c>
      <c r="NC381" s="109"/>
      <c r="ND381" s="109"/>
      <c r="NE381" s="109"/>
      <c r="NF381" s="109"/>
      <c r="NG381" s="109"/>
      <c r="NH381" s="109"/>
      <c r="NI381" s="109"/>
      <c r="NJ381" s="109"/>
      <c r="NK381" s="109"/>
      <c r="NL381" s="109"/>
      <c r="NM381" s="109"/>
      <c r="NN381" s="109"/>
      <c r="NO381" s="110"/>
      <c r="OA381" s="5"/>
    </row>
    <row r="382" customFormat="false" ht="12.75" hidden="false" customHeight="false" outlineLevel="0" collapsed="false">
      <c r="A382" s="150"/>
      <c r="B382" s="151" t="n">
        <f aca="false">AVERAGE(AO382,BO382,CO382,DO382,EO382,FO382,GO382,HO382,IO382,JO382,KO382,LO382,MO382,NO382)</f>
        <v>21.2833333333333</v>
      </c>
      <c r="C382" s="163" t="n">
        <f aca="false">AVERAGE(B378:B382)</f>
        <v>20.7733333333333</v>
      </c>
      <c r="D382" s="164" t="n">
        <f aca="false">AVERAGE(B373:B382)</f>
        <v>20.6134523809524</v>
      </c>
      <c r="E382" s="151" t="n">
        <f aca="false">AVERAGE(B363:B382)</f>
        <v>20.4521825396825</v>
      </c>
      <c r="F382" s="165" t="n">
        <f aca="false">AVERAGE(B333:B382)</f>
        <v>20.4862420634921</v>
      </c>
      <c r="G382" s="159" t="n">
        <f aca="false">MAX(AC382:AN382,BC382:BN382,CC382:CN382,DC382:DN382,EC382:EN382,FC382:FN382,GC382:GN382,HC382:HN382,IC382:IN382,JC382:JN382,KC382:KN382,LC382:LN382,MC382:MN382,NC382:NN382)</f>
        <v>32.7</v>
      </c>
      <c r="H382" s="161" t="n">
        <f aca="false">MEDIAN(AC382:AN382,BC382:BN382,CC382:CN382,DC382:DN382,EC382:EN382,FC382:FN382,GC382:GN382,HC382:HN382,IC382:IN382,JC382:JN382,KC382:KN382,LC382:LN382,MC382:MN382,NC382:NN382)</f>
        <v>20.7</v>
      </c>
      <c r="I382" s="157" t="n">
        <f aca="false">MIN(AC382:AN382,BC382:BN382,CC382:CN382,DC382:DN382,EC382:EN382,FC382:FN382,GC382:GN382,HC382:HN382,IC382:IN382,JC382:JN382,KC382:KN382,LC382:LN382,MC382:MN382,NC382:NN382)</f>
        <v>12.4</v>
      </c>
      <c r="J382" s="162" t="n">
        <f aca="false">(G382+I382)/2</f>
        <v>22.55</v>
      </c>
      <c r="AA382" s="1" t="n">
        <f aca="false">AA381+1</f>
        <v>58</v>
      </c>
      <c r="AB382" s="108" t="n">
        <v>1982</v>
      </c>
      <c r="AC382" s="109" t="n">
        <v>30.3</v>
      </c>
      <c r="AD382" s="109" t="n">
        <v>28.6</v>
      </c>
      <c r="AE382" s="109" t="n">
        <v>26.2</v>
      </c>
      <c r="AF382" s="109" t="n">
        <v>21.9</v>
      </c>
      <c r="AG382" s="109" t="n">
        <v>18.2</v>
      </c>
      <c r="AH382" s="109" t="n">
        <v>14.8</v>
      </c>
      <c r="AI382" s="109" t="n">
        <v>14.6</v>
      </c>
      <c r="AJ382" s="109" t="n">
        <v>19.1</v>
      </c>
      <c r="AK382" s="109" t="n">
        <v>18.2</v>
      </c>
      <c r="AL382" s="109" t="n">
        <v>21</v>
      </c>
      <c r="AM382" s="109" t="n">
        <v>26.5</v>
      </c>
      <c r="AN382" s="109" t="n">
        <v>26.7</v>
      </c>
      <c r="AO382" s="110" t="n">
        <f aca="false">SUM(AC382:AN382)/12</f>
        <v>22.175</v>
      </c>
      <c r="AQ382" s="112"/>
      <c r="AR382" s="109"/>
      <c r="AS382" s="109"/>
      <c r="AT382" s="109"/>
      <c r="AU382" s="109"/>
      <c r="AV382" s="109"/>
      <c r="AW382" s="109"/>
      <c r="AX382" s="109"/>
      <c r="AY382" s="109"/>
      <c r="AZ382" s="109"/>
      <c r="BA382" s="1" t="n">
        <f aca="false">BA381+1</f>
        <v>1982</v>
      </c>
      <c r="BB382" s="113" t="s">
        <v>141</v>
      </c>
      <c r="BC382" s="109" t="n">
        <v>30.9</v>
      </c>
      <c r="BD382" s="109" t="n">
        <v>29.6</v>
      </c>
      <c r="BE382" s="109" t="n">
        <v>26.2</v>
      </c>
      <c r="BF382" s="109" t="n">
        <v>21.7</v>
      </c>
      <c r="BG382" s="109" t="n">
        <v>16.9</v>
      </c>
      <c r="BH382" s="109" t="n">
        <v>13.2</v>
      </c>
      <c r="BI382" s="109" t="n">
        <v>13.1</v>
      </c>
      <c r="BJ382" s="109" t="n">
        <v>19.1</v>
      </c>
      <c r="BK382" s="109" t="n">
        <v>17.6</v>
      </c>
      <c r="BL382" s="109" t="n">
        <v>20.7</v>
      </c>
      <c r="BM382" s="109" t="n">
        <v>28.6</v>
      </c>
      <c r="BN382" s="109" t="n">
        <v>28.5</v>
      </c>
      <c r="BO382" s="110" t="n">
        <f aca="false">SUM(BC382:BN382)/12</f>
        <v>22.175</v>
      </c>
      <c r="BP382" s="109"/>
      <c r="BQ382" s="109"/>
      <c r="BR382" s="109"/>
      <c r="BS382" s="109"/>
      <c r="CA382" s="1" t="n">
        <f aca="false">CA381+1</f>
        <v>1982</v>
      </c>
      <c r="CB382" s="112" t="n">
        <v>1982</v>
      </c>
      <c r="CC382" s="109" t="n">
        <v>23.6</v>
      </c>
      <c r="CD382" s="109" t="n">
        <v>22.8</v>
      </c>
      <c r="CE382" s="109" t="n">
        <v>21</v>
      </c>
      <c r="CF382" s="109" t="n">
        <v>18.9</v>
      </c>
      <c r="CG382" s="109" t="n">
        <v>16.7</v>
      </c>
      <c r="CH382" s="109" t="n">
        <v>13.7</v>
      </c>
      <c r="CI382" s="109" t="n">
        <v>13.3</v>
      </c>
      <c r="CJ382" s="109" t="n">
        <v>15.8</v>
      </c>
      <c r="CK382" s="109" t="n">
        <v>15.4</v>
      </c>
      <c r="CL382" s="109" t="n">
        <v>17.6</v>
      </c>
      <c r="CM382" s="109" t="n">
        <v>20.7</v>
      </c>
      <c r="CN382" s="109" t="n">
        <v>20.1</v>
      </c>
      <c r="CO382" s="110" t="n">
        <f aca="false">SUM(CC382:CN382)/12</f>
        <v>18.3</v>
      </c>
      <c r="DA382" s="1" t="n">
        <f aca="false">DA381+1</f>
        <v>1982</v>
      </c>
      <c r="DB382" s="113" t="s">
        <v>141</v>
      </c>
      <c r="DC382" s="109" t="n">
        <v>32.7</v>
      </c>
      <c r="DD382" s="109" t="n">
        <v>31.2</v>
      </c>
      <c r="DE382" s="109" t="n">
        <v>28.2</v>
      </c>
      <c r="DF382" s="109" t="n">
        <v>23.1</v>
      </c>
      <c r="DG382" s="109" t="n">
        <v>18.7</v>
      </c>
      <c r="DH382" s="109" t="n">
        <v>14.8</v>
      </c>
      <c r="DI382" s="109" t="n">
        <v>15.3</v>
      </c>
      <c r="DJ382" s="109" t="n">
        <v>20.7</v>
      </c>
      <c r="DK382" s="109" t="n">
        <v>19.9</v>
      </c>
      <c r="DL382" s="109" t="n">
        <v>23</v>
      </c>
      <c r="DM382" s="109" t="n">
        <v>30</v>
      </c>
      <c r="DN382" s="109" t="n">
        <v>29.9</v>
      </c>
      <c r="DO382" s="110" t="n">
        <f aca="false">SUM(DC382:DN382)/12</f>
        <v>23.9583333333333</v>
      </c>
      <c r="EA382" s="1" t="n">
        <f aca="false">EA381+1</f>
        <v>1982</v>
      </c>
      <c r="EB382" s="111" t="n">
        <v>1982</v>
      </c>
      <c r="EC382" s="109"/>
      <c r="ED382" s="109"/>
      <c r="EE382" s="109"/>
      <c r="EF382" s="109"/>
      <c r="EG382" s="109"/>
      <c r="EH382" s="109"/>
      <c r="EI382" s="109"/>
      <c r="EJ382" s="109"/>
      <c r="EK382" s="109"/>
      <c r="EL382" s="109"/>
      <c r="EM382" s="109"/>
      <c r="EN382" s="109"/>
      <c r="EO382" s="110"/>
      <c r="FA382" s="1" t="n">
        <f aca="false">FA381+1</f>
        <v>1982</v>
      </c>
      <c r="FB382" s="113" t="s">
        <v>141</v>
      </c>
      <c r="FC382" s="109" t="n">
        <v>29.3</v>
      </c>
      <c r="FD382" s="109" t="n">
        <v>27.4</v>
      </c>
      <c r="FE382" s="109" t="n">
        <v>24.5</v>
      </c>
      <c r="FF382" s="109" t="n">
        <v>20.3</v>
      </c>
      <c r="FG382" s="109" t="n">
        <v>15.8</v>
      </c>
      <c r="FH382" s="109" t="n">
        <v>12.7</v>
      </c>
      <c r="FI382" s="109" t="n">
        <v>12.4</v>
      </c>
      <c r="FJ382" s="109" t="n">
        <v>17.9</v>
      </c>
      <c r="FK382" s="109" t="n">
        <v>16.3</v>
      </c>
      <c r="FL382" s="109" t="n">
        <v>19.1</v>
      </c>
      <c r="FM382" s="109" t="n">
        <v>26.8</v>
      </c>
      <c r="FN382" s="109" t="n">
        <v>26.3</v>
      </c>
      <c r="FO382" s="110" t="n">
        <f aca="false">SUM(FC382:FN382)/12</f>
        <v>20.7333333333333</v>
      </c>
      <c r="GA382" s="1" t="n">
        <f aca="false">GA381+1</f>
        <v>1982</v>
      </c>
      <c r="GB382" s="113" t="s">
        <v>141</v>
      </c>
      <c r="GC382" s="109" t="n">
        <v>27.1</v>
      </c>
      <c r="GD382" s="109" t="n">
        <v>26</v>
      </c>
      <c r="GE382" s="109" t="n">
        <v>24.4</v>
      </c>
      <c r="GF382" s="109" t="n">
        <v>19.5</v>
      </c>
      <c r="GG382" s="109" t="n">
        <v>15.7</v>
      </c>
      <c r="GH382" s="109" t="n">
        <v>12.8</v>
      </c>
      <c r="GI382" s="109" t="n">
        <v>12.6</v>
      </c>
      <c r="GJ382" s="109" t="n">
        <v>15.9</v>
      </c>
      <c r="GK382" s="109" t="n">
        <v>16</v>
      </c>
      <c r="GL382" s="109" t="n">
        <v>18.1</v>
      </c>
      <c r="GM382" s="109" t="n">
        <v>23.9</v>
      </c>
      <c r="GN382" s="109" t="n">
        <v>23.3</v>
      </c>
      <c r="GO382" s="110" t="n">
        <f aca="false">SUM(GC382:GN382)/12</f>
        <v>19.6083333333333</v>
      </c>
      <c r="HA382" s="1" t="n">
        <f aca="false">HA381+1</f>
        <v>1982</v>
      </c>
      <c r="HB382" s="113" t="s">
        <v>141</v>
      </c>
      <c r="HC382" s="109"/>
      <c r="HD382" s="109"/>
      <c r="HE382" s="109"/>
      <c r="HF382" s="109"/>
      <c r="HG382" s="109"/>
      <c r="HH382" s="109"/>
      <c r="HI382" s="109"/>
      <c r="HJ382" s="109"/>
      <c r="HK382" s="109"/>
      <c r="HL382" s="109"/>
      <c r="HM382" s="109"/>
      <c r="HN382" s="109"/>
      <c r="HO382" s="110"/>
      <c r="IA382" s="1" t="n">
        <f aca="false">IA381+1</f>
        <v>1982</v>
      </c>
      <c r="IB382" s="113" t="s">
        <v>141</v>
      </c>
      <c r="IC382" s="109"/>
      <c r="ID382" s="109"/>
      <c r="IE382" s="109"/>
      <c r="IF382" s="109"/>
      <c r="IG382" s="109"/>
      <c r="IH382" s="109"/>
      <c r="II382" s="109"/>
      <c r="IJ382" s="109"/>
      <c r="IK382" s="109"/>
      <c r="IL382" s="109"/>
      <c r="IM382" s="109"/>
      <c r="IN382" s="109"/>
      <c r="IO382" s="110"/>
      <c r="JA382" s="1" t="n">
        <f aca="false">JA381+1</f>
        <v>1982</v>
      </c>
      <c r="JB382" s="113" t="s">
        <v>141</v>
      </c>
      <c r="JC382" s="109"/>
      <c r="JD382" s="109"/>
      <c r="JE382" s="109"/>
      <c r="JF382" s="109"/>
      <c r="JG382" s="109"/>
      <c r="JH382" s="109"/>
      <c r="JI382" s="109"/>
      <c r="JJ382" s="109"/>
      <c r="JK382" s="109"/>
      <c r="JL382" s="109"/>
      <c r="JM382" s="109"/>
      <c r="JN382" s="109"/>
      <c r="JO382" s="110"/>
      <c r="KA382" s="1" t="n">
        <f aca="false">KA381+1</f>
        <v>1982</v>
      </c>
      <c r="KB382" s="111" t="n">
        <v>1982</v>
      </c>
      <c r="KC382" s="109"/>
      <c r="KD382" s="109"/>
      <c r="KE382" s="109"/>
      <c r="KF382" s="109"/>
      <c r="KG382" s="109"/>
      <c r="KH382" s="109"/>
      <c r="KI382" s="109"/>
      <c r="KJ382" s="109"/>
      <c r="KK382" s="109"/>
      <c r="KL382" s="109"/>
      <c r="KM382" s="109"/>
      <c r="KN382" s="109"/>
      <c r="KO382" s="110"/>
      <c r="LA382" s="1" t="n">
        <f aca="false">LA381+1</f>
        <v>1982</v>
      </c>
      <c r="LB382" s="113" t="s">
        <v>141</v>
      </c>
      <c r="LC382" s="109"/>
      <c r="LD382" s="109"/>
      <c r="LE382" s="109"/>
      <c r="LF382" s="109"/>
      <c r="LG382" s="109"/>
      <c r="LH382" s="109"/>
      <c r="LI382" s="109"/>
      <c r="LJ382" s="109"/>
      <c r="LK382" s="109"/>
      <c r="LL382" s="109"/>
      <c r="LM382" s="109"/>
      <c r="LN382" s="109"/>
      <c r="LO382" s="110"/>
      <c r="MA382" s="1" t="n">
        <f aca="false">MA381+1</f>
        <v>1982</v>
      </c>
      <c r="MB382" s="113" t="s">
        <v>141</v>
      </c>
      <c r="MC382" s="109" t="n">
        <v>29.6</v>
      </c>
      <c r="MD382" s="109" t="n">
        <v>27.8</v>
      </c>
      <c r="ME382" s="109" t="n">
        <v>25.7</v>
      </c>
      <c r="MF382" s="109" t="n">
        <v>22.1</v>
      </c>
      <c r="MG382" s="109" t="n">
        <v>18</v>
      </c>
      <c r="MH382" s="109" t="n">
        <v>14.6</v>
      </c>
      <c r="MI382" s="109" t="n">
        <v>14.6</v>
      </c>
      <c r="MJ382" s="109" t="n">
        <v>19.5</v>
      </c>
      <c r="MK382" s="109" t="n">
        <v>18.3</v>
      </c>
      <c r="ML382" s="109" t="n">
        <v>21.2</v>
      </c>
      <c r="MM382" s="109" t="n">
        <v>26.7</v>
      </c>
      <c r="MN382" s="109" t="n">
        <v>26.3</v>
      </c>
      <c r="MO382" s="110" t="n">
        <f aca="false">SUM(MC382:MN382)/12</f>
        <v>22.0333333333333</v>
      </c>
      <c r="NA382" s="1" t="n">
        <f aca="false">NA381+1</f>
        <v>1982</v>
      </c>
      <c r="NB382" s="113" t="s">
        <v>141</v>
      </c>
      <c r="NC382" s="109"/>
      <c r="ND382" s="109"/>
      <c r="NE382" s="109"/>
      <c r="NF382" s="109"/>
      <c r="NG382" s="109"/>
      <c r="NH382" s="109"/>
      <c r="NI382" s="109"/>
      <c r="NJ382" s="109"/>
      <c r="NK382" s="109"/>
      <c r="NL382" s="109"/>
      <c r="NM382" s="109"/>
      <c r="NN382" s="109"/>
      <c r="NO382" s="110"/>
      <c r="OA382" s="5"/>
    </row>
    <row r="383" customFormat="false" ht="12.75" hidden="false" customHeight="false" outlineLevel="0" collapsed="false">
      <c r="A383" s="150"/>
      <c r="B383" s="151" t="n">
        <f aca="false">AVERAGE(AO383,BO383,CO383,DO383,EO383,FO383,GO383,HO383,IO383,JO383,KO383,LO383,MO383,NO383)</f>
        <v>20.4869047619048</v>
      </c>
      <c r="C383" s="163" t="n">
        <f aca="false">AVERAGE(B379:B383)</f>
        <v>20.8797619047619</v>
      </c>
      <c r="D383" s="164" t="n">
        <f aca="false">AVERAGE(B374:B383)</f>
        <v>20.5855952380952</v>
      </c>
      <c r="E383" s="151" t="n">
        <f aca="false">AVERAGE(B364:B383)</f>
        <v>20.4671527777778</v>
      </c>
      <c r="F383" s="165" t="n">
        <f aca="false">AVERAGE(B334:B383)</f>
        <v>20.4905515873016</v>
      </c>
      <c r="G383" s="159" t="n">
        <f aca="false">MAX(AC383:AN383,BC383:BN383,CC383:CN383,DC383:DN383,EC383:EN383,FC383:FN383,GC383:GN383,HC383:HN383,IC383:IN383,JC383:JN383,KC383:KN383,LC383:LN383,MC383:MN383,NC383:NN383)</f>
        <v>34.2</v>
      </c>
      <c r="H383" s="161" t="n">
        <f aca="false">MEDIAN(AC383:AN383,BC383:BN383,CC383:CN383,DC383:DN383,EC383:EN383,FC383:FN383,GC383:GN383,HC383:HN383,IC383:IN383,JC383:JN383,KC383:KN383,LC383:LN383,MC383:MN383,NC383:NN383)</f>
        <v>18.95</v>
      </c>
      <c r="I383" s="157" t="n">
        <f aca="false">MIN(AC383:AN383,BC383:BN383,CC383:CN383,DC383:DN383,EC383:EN383,FC383:FN383,GC383:GN383,HC383:HN383,IC383:IN383,JC383:JN383,KC383:KN383,LC383:LN383,MC383:MN383,NC383:NN383)</f>
        <v>12.1</v>
      </c>
      <c r="J383" s="162" t="n">
        <f aca="false">(G383+I383)/2</f>
        <v>23.15</v>
      </c>
      <c r="AA383" s="1" t="n">
        <f aca="false">AA382+1</f>
        <v>59</v>
      </c>
      <c r="AB383" s="108" t="n">
        <v>1983</v>
      </c>
      <c r="AC383" s="109" t="n">
        <v>27.4</v>
      </c>
      <c r="AD383" s="109" t="n">
        <v>31</v>
      </c>
      <c r="AE383" s="109" t="n">
        <v>25.2</v>
      </c>
      <c r="AF383" s="109" t="n">
        <v>19.6</v>
      </c>
      <c r="AG383" s="109" t="n">
        <v>18</v>
      </c>
      <c r="AH383" s="109" t="n">
        <v>15.7</v>
      </c>
      <c r="AI383" s="109" t="n">
        <v>14.1</v>
      </c>
      <c r="AJ383" s="109" t="n">
        <v>16.6</v>
      </c>
      <c r="AK383" s="109" t="n">
        <v>17.9</v>
      </c>
      <c r="AL383" s="109" t="n">
        <v>20.9</v>
      </c>
      <c r="AM383" s="109" t="n">
        <v>23.9</v>
      </c>
      <c r="AN383" s="109" t="n">
        <v>27.7</v>
      </c>
      <c r="AO383" s="110" t="n">
        <f aca="false">SUM(AC383:AN383)/12</f>
        <v>21.5</v>
      </c>
      <c r="AQ383" s="112"/>
      <c r="AR383" s="109"/>
      <c r="AS383" s="109"/>
      <c r="AT383" s="109"/>
      <c r="AU383" s="109"/>
      <c r="AV383" s="109"/>
      <c r="AW383" s="109"/>
      <c r="AX383" s="109"/>
      <c r="AY383" s="109"/>
      <c r="AZ383" s="109"/>
      <c r="BA383" s="1" t="n">
        <f aca="false">BA382+1</f>
        <v>1983</v>
      </c>
      <c r="BB383" s="113" t="s">
        <v>142</v>
      </c>
      <c r="BC383" s="109" t="n">
        <v>28.6</v>
      </c>
      <c r="BD383" s="109" t="n">
        <v>32.4</v>
      </c>
      <c r="BE383" s="109" t="n">
        <v>24.8</v>
      </c>
      <c r="BF383" s="109" t="n">
        <v>18</v>
      </c>
      <c r="BG383" s="109" t="n">
        <v>16.6</v>
      </c>
      <c r="BH383" s="109" t="n">
        <v>13.9</v>
      </c>
      <c r="BI383" s="109" t="n">
        <v>12.3</v>
      </c>
      <c r="BJ383" s="109" t="n">
        <v>15.2</v>
      </c>
      <c r="BK383" s="109" t="n">
        <v>16.7</v>
      </c>
      <c r="BL383" s="109" t="n">
        <v>20.7</v>
      </c>
      <c r="BM383" s="109" t="n">
        <v>24.4</v>
      </c>
      <c r="BN383" s="109" t="n">
        <v>28.5</v>
      </c>
      <c r="BO383" s="110" t="n">
        <f aca="false">SUM(BC383:BN383)/12</f>
        <v>21.0083333333333</v>
      </c>
      <c r="BP383" s="109"/>
      <c r="BQ383" s="109"/>
      <c r="BR383" s="109"/>
      <c r="BS383" s="109"/>
      <c r="CA383" s="1" t="n">
        <f aca="false">CA382+1</f>
        <v>1983</v>
      </c>
      <c r="CB383" s="112" t="n">
        <v>1983</v>
      </c>
      <c r="CC383" s="109" t="n">
        <v>21.6</v>
      </c>
      <c r="CD383" s="109" t="n">
        <v>24.5</v>
      </c>
      <c r="CE383" s="109" t="n">
        <v>20</v>
      </c>
      <c r="CF383" s="109" t="n">
        <v>17</v>
      </c>
      <c r="CG383" s="109" t="n">
        <v>16.5</v>
      </c>
      <c r="CH383" s="109" t="n">
        <v>14.6</v>
      </c>
      <c r="CI383" s="109" t="n">
        <v>13.6</v>
      </c>
      <c r="CJ383" s="109" t="n">
        <v>14.9</v>
      </c>
      <c r="CK383" s="109" t="n">
        <v>16.2</v>
      </c>
      <c r="CL383" s="109" t="n">
        <v>16.8</v>
      </c>
      <c r="CM383" s="109" t="n">
        <v>18.8</v>
      </c>
      <c r="CN383" s="109" t="n">
        <v>21.3</v>
      </c>
      <c r="CO383" s="110" t="n">
        <f aca="false">SUM(CC383:CN383)/12</f>
        <v>17.9833333333333</v>
      </c>
      <c r="DA383" s="1" t="n">
        <f aca="false">DA382+1</f>
        <v>1983</v>
      </c>
      <c r="DB383" s="113" t="s">
        <v>142</v>
      </c>
      <c r="DC383" s="109" t="n">
        <v>30.4</v>
      </c>
      <c r="DD383" s="109" t="n">
        <v>34.2</v>
      </c>
      <c r="DE383" s="109" t="n">
        <v>26.7</v>
      </c>
      <c r="DF383" s="109" t="n">
        <v>19.9</v>
      </c>
      <c r="DG383" s="109" t="n">
        <v>18.5</v>
      </c>
      <c r="DH383" s="109" t="n">
        <v>15.7</v>
      </c>
      <c r="DI383" s="109" t="n">
        <v>14.2</v>
      </c>
      <c r="DJ383" s="109" t="n">
        <v>17.3</v>
      </c>
      <c r="DK383" s="109" t="n">
        <v>19.1</v>
      </c>
      <c r="DL383" s="109" t="n">
        <v>22.5</v>
      </c>
      <c r="DM383" s="109" t="n">
        <v>25.9</v>
      </c>
      <c r="DN383" s="109" t="n">
        <v>30.6</v>
      </c>
      <c r="DO383" s="110" t="n">
        <f aca="false">SUM(DC383:DN383)/12</f>
        <v>22.9166666666667</v>
      </c>
      <c r="EA383" s="1" t="n">
        <f aca="false">EA382+1</f>
        <v>1983</v>
      </c>
      <c r="EB383" s="111" t="n">
        <v>1983</v>
      </c>
      <c r="EC383" s="109"/>
      <c r="ED383" s="109"/>
      <c r="EE383" s="109"/>
      <c r="EF383" s="109"/>
      <c r="EG383" s="109"/>
      <c r="EH383" s="109"/>
      <c r="EI383" s="109"/>
      <c r="EJ383" s="120"/>
      <c r="EK383" s="120"/>
      <c r="EL383" s="120"/>
      <c r="EM383" s="109"/>
      <c r="EN383" s="109"/>
      <c r="EO383" s="110"/>
      <c r="FA383" s="1" t="n">
        <f aca="false">FA382+1</f>
        <v>1983</v>
      </c>
      <c r="FB383" s="113" t="s">
        <v>142</v>
      </c>
      <c r="FC383" s="109" t="n">
        <v>27.3</v>
      </c>
      <c r="FD383" s="109" t="n">
        <v>30.4</v>
      </c>
      <c r="FE383" s="109" t="n">
        <v>23.4</v>
      </c>
      <c r="FF383" s="109" t="n">
        <v>17.1</v>
      </c>
      <c r="FG383" s="109" t="n">
        <v>16.3</v>
      </c>
      <c r="FH383" s="109" t="n">
        <v>13.9</v>
      </c>
      <c r="FI383" s="109" t="n">
        <v>12.1</v>
      </c>
      <c r="FJ383" s="109" t="n">
        <v>15.1</v>
      </c>
      <c r="FK383" s="109" t="n">
        <v>16.3</v>
      </c>
      <c r="FL383" s="109" t="n">
        <v>19.1</v>
      </c>
      <c r="FM383" s="109" t="n">
        <v>22.5</v>
      </c>
      <c r="FN383" s="109" t="n">
        <v>26.8</v>
      </c>
      <c r="FO383" s="110" t="n">
        <f aca="false">SUM(FC383:FN383)/12</f>
        <v>20.025</v>
      </c>
      <c r="GA383" s="1" t="n">
        <f aca="false">GA382+1</f>
        <v>1983</v>
      </c>
      <c r="GB383" s="113" t="s">
        <v>142</v>
      </c>
      <c r="GC383" s="109" t="n">
        <v>24.4</v>
      </c>
      <c r="GD383" s="109" t="n">
        <v>29.2</v>
      </c>
      <c r="GE383" s="109" t="n">
        <v>21.9</v>
      </c>
      <c r="GF383" s="109" t="n">
        <v>16.8</v>
      </c>
      <c r="GG383" s="109" t="n">
        <v>16</v>
      </c>
      <c r="GH383" s="109" t="n">
        <v>13.5</v>
      </c>
      <c r="GI383" s="109" t="n">
        <v>12.9</v>
      </c>
      <c r="GJ383" s="109" t="n">
        <v>14.9</v>
      </c>
      <c r="GK383" s="109" t="n">
        <v>15.2</v>
      </c>
      <c r="GL383" s="109" t="n">
        <v>17.9</v>
      </c>
      <c r="GM383" s="109" t="n">
        <v>19.8</v>
      </c>
      <c r="GN383" s="109" t="n">
        <v>24.4</v>
      </c>
      <c r="GO383" s="110" t="n">
        <f aca="false">SUM(GC383:GN383)/12</f>
        <v>18.9083333333333</v>
      </c>
      <c r="HA383" s="1" t="n">
        <f aca="false">HA382+1</f>
        <v>1983</v>
      </c>
      <c r="HB383" s="113" t="s">
        <v>142</v>
      </c>
      <c r="HC383" s="109"/>
      <c r="HD383" s="109"/>
      <c r="HE383" s="109"/>
      <c r="HF383" s="109"/>
      <c r="HG383" s="109"/>
      <c r="HH383" s="109"/>
      <c r="HI383" s="109"/>
      <c r="HJ383" s="109"/>
      <c r="HK383" s="109"/>
      <c r="HL383" s="109"/>
      <c r="HM383" s="109"/>
      <c r="HN383" s="109"/>
      <c r="HO383" s="110"/>
      <c r="IA383" s="1" t="n">
        <f aca="false">IA382+1</f>
        <v>1983</v>
      </c>
      <c r="IB383" s="113" t="s">
        <v>142</v>
      </c>
      <c r="IC383" s="109"/>
      <c r="ID383" s="109"/>
      <c r="IE383" s="109"/>
      <c r="IF383" s="109"/>
      <c r="IG383" s="109"/>
      <c r="IH383" s="109"/>
      <c r="II383" s="109"/>
      <c r="IJ383" s="109"/>
      <c r="IK383" s="109"/>
      <c r="IL383" s="109"/>
      <c r="IM383" s="109"/>
      <c r="IN383" s="109"/>
      <c r="IO383" s="110"/>
      <c r="JA383" s="1" t="n">
        <f aca="false">JA382+1</f>
        <v>1983</v>
      </c>
      <c r="JB383" s="113" t="s">
        <v>142</v>
      </c>
      <c r="JC383" s="109"/>
      <c r="JD383" s="109"/>
      <c r="JE383" s="109"/>
      <c r="JF383" s="109"/>
      <c r="JG383" s="109"/>
      <c r="JH383" s="109"/>
      <c r="JI383" s="109"/>
      <c r="JJ383" s="109"/>
      <c r="JK383" s="109"/>
      <c r="JL383" s="109"/>
      <c r="JM383" s="109"/>
      <c r="JN383" s="109"/>
      <c r="JO383" s="110"/>
      <c r="KA383" s="1" t="n">
        <f aca="false">KA382+1</f>
        <v>1983</v>
      </c>
      <c r="KB383" s="111" t="n">
        <v>1983</v>
      </c>
      <c r="KC383" s="109"/>
      <c r="KD383" s="109"/>
      <c r="KE383" s="109"/>
      <c r="KF383" s="109"/>
      <c r="KG383" s="109"/>
      <c r="KH383" s="109"/>
      <c r="KI383" s="109"/>
      <c r="KJ383" s="109"/>
      <c r="KK383" s="109"/>
      <c r="KL383" s="109"/>
      <c r="KM383" s="109"/>
      <c r="KN383" s="109"/>
      <c r="KO383" s="110"/>
      <c r="LA383" s="1" t="n">
        <f aca="false">LA382+1</f>
        <v>1983</v>
      </c>
      <c r="LB383" s="113" t="s">
        <v>142</v>
      </c>
      <c r="LC383" s="109"/>
      <c r="LD383" s="109"/>
      <c r="LE383" s="109"/>
      <c r="LF383" s="109"/>
      <c r="LG383" s="109"/>
      <c r="LH383" s="109"/>
      <c r="LI383" s="109"/>
      <c r="LJ383" s="109"/>
      <c r="LK383" s="109"/>
      <c r="LL383" s="109"/>
      <c r="LM383" s="109"/>
      <c r="LN383" s="109"/>
      <c r="LO383" s="110"/>
      <c r="MA383" s="1" t="n">
        <f aca="false">MA382+1</f>
        <v>1983</v>
      </c>
      <c r="MB383" s="113" t="s">
        <v>142</v>
      </c>
      <c r="MC383" s="109" t="n">
        <v>27</v>
      </c>
      <c r="MD383" s="109" t="n">
        <v>31.3</v>
      </c>
      <c r="ME383" s="109" t="n">
        <v>24.1</v>
      </c>
      <c r="MF383" s="109" t="n">
        <v>18.5</v>
      </c>
      <c r="MG383" s="109" t="n">
        <v>17.9</v>
      </c>
      <c r="MH383" s="109" t="n">
        <v>15.3</v>
      </c>
      <c r="MI383" s="109" t="n">
        <v>14</v>
      </c>
      <c r="MJ383" s="109" t="n">
        <v>16.6</v>
      </c>
      <c r="MK383" s="109" t="n">
        <v>17.9</v>
      </c>
      <c r="ML383" s="109" t="n">
        <v>19.9</v>
      </c>
      <c r="MM383" s="109" t="n">
        <v>23.7</v>
      </c>
      <c r="MN383" s="109" t="n">
        <v>26.6</v>
      </c>
      <c r="MO383" s="110" t="n">
        <f aca="false">SUM(MC383:MN383)/12</f>
        <v>21.0666666666667</v>
      </c>
      <c r="NA383" s="1" t="n">
        <f aca="false">NA382+1</f>
        <v>1983</v>
      </c>
      <c r="NB383" s="113" t="s">
        <v>142</v>
      </c>
      <c r="NC383" s="109"/>
      <c r="ND383" s="109"/>
      <c r="NE383" s="109"/>
      <c r="NF383" s="109"/>
      <c r="NG383" s="109"/>
      <c r="NH383" s="109"/>
      <c r="NI383" s="109"/>
      <c r="NJ383" s="109"/>
      <c r="NK383" s="109"/>
      <c r="NL383" s="109"/>
      <c r="NM383" s="109"/>
      <c r="NN383" s="109"/>
      <c r="NO383" s="110"/>
      <c r="OA383" s="5"/>
    </row>
    <row r="384" customFormat="false" ht="12.75" hidden="false" customHeight="false" outlineLevel="0" collapsed="false">
      <c r="A384" s="150"/>
      <c r="B384" s="151" t="n">
        <f aca="false">AVERAGE(AO384,BO384,CO384,DO384,EO384,FO384,GO384,HO384,IO384,JO384,KO384,LO384,MO384,NO384)</f>
        <v>20.0821428571429</v>
      </c>
      <c r="C384" s="163" t="n">
        <f aca="false">AVERAGE(B380:B384)</f>
        <v>20.777380952381</v>
      </c>
      <c r="D384" s="164" t="n">
        <f aca="false">AVERAGE(B375:B384)</f>
        <v>20.5877380952381</v>
      </c>
      <c r="E384" s="151" t="n">
        <f aca="false">AVERAGE(B365:B384)</f>
        <v>20.4838194444444</v>
      </c>
      <c r="F384" s="165" t="n">
        <f aca="false">AVERAGE(B335:B384)</f>
        <v>20.466003968254</v>
      </c>
      <c r="G384" s="159" t="n">
        <f aca="false">MAX(AC384:AN384,BC384:BN384,CC384:CN384,DC384:DN384,EC384:EN384,FC384:FN384,GC384:GN384,HC384:HN384,IC384:IN384,JC384:JN384,KC384:KN384,LC384:LN384,MC384:MN384,NC384:NN384)</f>
        <v>30.6</v>
      </c>
      <c r="H384" s="161" t="n">
        <f aca="false">MEDIAN(AC384:AN384,BC384:BN384,CC384:CN384,DC384:DN384,EC384:EN384,FC384:FN384,GC384:GN384,HC384:HN384,IC384:IN384,JC384:JN384,KC384:KN384,LC384:LN384,MC384:MN384,NC384:NN384)</f>
        <v>20.15</v>
      </c>
      <c r="I384" s="157" t="n">
        <f aca="false">MIN(AC384:AN384,BC384:BN384,CC384:CN384,DC384:DN384,EC384:EN384,FC384:FN384,GC384:GN384,HC384:HN384,IC384:IN384,JC384:JN384,KC384:KN384,LC384:LN384,MC384:MN384,NC384:NN384)</f>
        <v>11.7</v>
      </c>
      <c r="J384" s="162" t="n">
        <f aca="false">(G384+I384)/2</f>
        <v>21.15</v>
      </c>
      <c r="AA384" s="1" t="n">
        <f aca="false">AA383+1</f>
        <v>60</v>
      </c>
      <c r="AB384" s="108" t="n">
        <v>1984</v>
      </c>
      <c r="AC384" s="109" t="n">
        <v>26.5</v>
      </c>
      <c r="AD384" s="109" t="n">
        <v>27.7</v>
      </c>
      <c r="AE384" s="109" t="n">
        <v>24.8</v>
      </c>
      <c r="AF384" s="109" t="n">
        <v>21.1</v>
      </c>
      <c r="AG384" s="109" t="n">
        <v>19.6</v>
      </c>
      <c r="AH384" s="109" t="n">
        <v>16.2</v>
      </c>
      <c r="AI384" s="109" t="n">
        <v>14</v>
      </c>
      <c r="AJ384" s="109" t="n">
        <v>15.5</v>
      </c>
      <c r="AK384" s="109" t="n">
        <v>16</v>
      </c>
      <c r="AL384" s="109" t="n">
        <v>20.8</v>
      </c>
      <c r="AM384" s="109" t="n">
        <v>23.4</v>
      </c>
      <c r="AN384" s="109" t="n">
        <v>26.1</v>
      </c>
      <c r="AO384" s="110" t="n">
        <f aca="false">SUM(AC384:AN384)/12</f>
        <v>20.975</v>
      </c>
      <c r="AQ384" s="112"/>
      <c r="AR384" s="109"/>
      <c r="AS384" s="109"/>
      <c r="AT384" s="109"/>
      <c r="AU384" s="109"/>
      <c r="AV384" s="109"/>
      <c r="AW384" s="109"/>
      <c r="AX384" s="109"/>
      <c r="AY384" s="109"/>
      <c r="AZ384" s="109"/>
      <c r="BA384" s="1" t="n">
        <f aca="false">BA383+1</f>
        <v>1984</v>
      </c>
      <c r="BB384" s="113" t="s">
        <v>143</v>
      </c>
      <c r="BC384" s="109" t="n">
        <v>27</v>
      </c>
      <c r="BD384" s="109" t="n">
        <v>28.7</v>
      </c>
      <c r="BE384" s="109" t="n">
        <v>25.1</v>
      </c>
      <c r="BF384" s="109" t="n">
        <v>20.1</v>
      </c>
      <c r="BG384" s="109" t="n">
        <v>18.1</v>
      </c>
      <c r="BH384" s="109" t="n">
        <v>14.9</v>
      </c>
      <c r="BI384" s="109" t="n">
        <v>11.9</v>
      </c>
      <c r="BJ384" s="109" t="n">
        <v>13.8</v>
      </c>
      <c r="BK384" s="109" t="n">
        <v>14.6</v>
      </c>
      <c r="BL384" s="109" t="n">
        <v>20.6</v>
      </c>
      <c r="BM384" s="109" t="n">
        <v>23.4</v>
      </c>
      <c r="BN384" s="109" t="n">
        <v>26.8</v>
      </c>
      <c r="BO384" s="110" t="n">
        <f aca="false">SUM(BC384:BN384)/12</f>
        <v>20.4166666666667</v>
      </c>
      <c r="BP384" s="109"/>
      <c r="BQ384" s="109"/>
      <c r="BR384" s="109"/>
      <c r="BS384" s="109"/>
      <c r="CA384" s="1" t="n">
        <f aca="false">CA383+1</f>
        <v>1984</v>
      </c>
      <c r="CB384" s="112" t="n">
        <v>1984</v>
      </c>
      <c r="CC384" s="109" t="n">
        <v>20.6</v>
      </c>
      <c r="CD384" s="109" t="n">
        <v>22.2</v>
      </c>
      <c r="CE384" s="109" t="n">
        <v>20.8</v>
      </c>
      <c r="CF384" s="109" t="n">
        <v>18.4</v>
      </c>
      <c r="CG384" s="109" t="n">
        <v>17.8</v>
      </c>
      <c r="CH384" s="109" t="n">
        <v>15.1</v>
      </c>
      <c r="CI384" s="109" t="n">
        <v>13.3</v>
      </c>
      <c r="CJ384" s="109" t="n">
        <v>14.3</v>
      </c>
      <c r="CK384" s="109" t="n">
        <v>14</v>
      </c>
      <c r="CL384" s="109" t="n">
        <v>17.4</v>
      </c>
      <c r="CM384" s="109" t="n">
        <v>19.6</v>
      </c>
      <c r="CN384" s="109" t="n">
        <v>20.5</v>
      </c>
      <c r="CO384" s="110" t="n">
        <f aca="false">SUM(CC384:CN384)/12</f>
        <v>17.8333333333333</v>
      </c>
      <c r="DA384" s="1" t="n">
        <f aca="false">DA383+1</f>
        <v>1984</v>
      </c>
      <c r="DB384" s="113" t="s">
        <v>143</v>
      </c>
      <c r="DC384" s="109" t="n">
        <v>28.3</v>
      </c>
      <c r="DD384" s="109" t="n">
        <v>30.6</v>
      </c>
      <c r="DE384" s="109" t="n">
        <v>26.6</v>
      </c>
      <c r="DF384" s="109" t="n">
        <v>22.6</v>
      </c>
      <c r="DG384" s="109" t="n">
        <v>20.2</v>
      </c>
      <c r="DH384" s="109" t="n">
        <v>17</v>
      </c>
      <c r="DI384" s="109" t="n">
        <v>14.1</v>
      </c>
      <c r="DJ384" s="109" t="n">
        <v>16.1</v>
      </c>
      <c r="DK384" s="109" t="n">
        <v>16.9</v>
      </c>
      <c r="DL384" s="109" t="n">
        <v>23.2</v>
      </c>
      <c r="DM384" s="109" t="n">
        <v>25.5</v>
      </c>
      <c r="DN384" s="109" t="n">
        <v>29.2</v>
      </c>
      <c r="DO384" s="110" t="n">
        <f aca="false">SUM(DC384:DN384)/12</f>
        <v>22.525</v>
      </c>
      <c r="EA384" s="1" t="n">
        <f aca="false">EA383+1</f>
        <v>1984</v>
      </c>
      <c r="EB384" s="111" t="n">
        <v>1984</v>
      </c>
      <c r="EC384" s="109"/>
      <c r="ED384" s="109"/>
      <c r="EE384" s="109"/>
      <c r="EF384" s="109"/>
      <c r="EG384" s="109"/>
      <c r="EH384" s="109"/>
      <c r="EI384" s="109"/>
      <c r="EJ384" s="109"/>
      <c r="EK384" s="109"/>
      <c r="EL384" s="109"/>
      <c r="EM384" s="109"/>
      <c r="EN384" s="109"/>
      <c r="EO384" s="110"/>
      <c r="FA384" s="1" t="n">
        <f aca="false">FA383+1</f>
        <v>1984</v>
      </c>
      <c r="FB384" s="113" t="s">
        <v>143</v>
      </c>
      <c r="FC384" s="109" t="n">
        <v>25.2</v>
      </c>
      <c r="FD384" s="109" t="n">
        <v>27.3</v>
      </c>
      <c r="FE384" s="109" t="n">
        <v>23.8</v>
      </c>
      <c r="FF384" s="109" t="n">
        <v>19.6</v>
      </c>
      <c r="FG384" s="109" t="n">
        <v>17.9</v>
      </c>
      <c r="FH384" s="109" t="n">
        <v>14.5</v>
      </c>
      <c r="FI384" s="109" t="n">
        <v>11.7</v>
      </c>
      <c r="FJ384" s="109" t="n">
        <v>13.3</v>
      </c>
      <c r="FK384" s="109" t="n">
        <v>14</v>
      </c>
      <c r="FL384" s="109" t="n">
        <v>19.9</v>
      </c>
      <c r="FM384" s="109" t="n">
        <v>22.2</v>
      </c>
      <c r="FN384" s="109" t="n">
        <v>25.4</v>
      </c>
      <c r="FO384" s="110" t="n">
        <f aca="false">SUM(FC384:FN384)/12</f>
        <v>19.5666666666667</v>
      </c>
      <c r="GA384" s="1" t="n">
        <f aca="false">GA383+1</f>
        <v>1984</v>
      </c>
      <c r="GB384" s="113" t="s">
        <v>143</v>
      </c>
      <c r="GC384" s="109" t="n">
        <v>23.4</v>
      </c>
      <c r="GD384" s="109" t="n">
        <v>24.8</v>
      </c>
      <c r="GE384" s="109" t="n">
        <v>22.7</v>
      </c>
      <c r="GF384" s="109" t="n">
        <v>19.3</v>
      </c>
      <c r="GG384" s="109" t="n">
        <v>17.1</v>
      </c>
      <c r="GH384" s="109" t="n">
        <v>14.2</v>
      </c>
      <c r="GI384" s="109" t="n">
        <v>12.3</v>
      </c>
      <c r="GJ384" s="109" t="n">
        <v>14</v>
      </c>
      <c r="GK384" s="109" t="n">
        <v>14</v>
      </c>
      <c r="GL384" s="109" t="n">
        <v>18.7</v>
      </c>
      <c r="GM384" s="109" t="n">
        <v>20.7</v>
      </c>
      <c r="GN384" s="109" t="n">
        <v>22.1</v>
      </c>
      <c r="GO384" s="110" t="n">
        <f aca="false">SUM(GC384:GN384)/12</f>
        <v>18.6083333333333</v>
      </c>
      <c r="HA384" s="1" t="n">
        <f aca="false">HA383+1</f>
        <v>1984</v>
      </c>
      <c r="HB384" s="113" t="s">
        <v>143</v>
      </c>
      <c r="HC384" s="109"/>
      <c r="HD384" s="109"/>
      <c r="HE384" s="109"/>
      <c r="HF384" s="109"/>
      <c r="HG384" s="109"/>
      <c r="HH384" s="109"/>
      <c r="HI384" s="109"/>
      <c r="HJ384" s="109"/>
      <c r="HK384" s="109"/>
      <c r="HL384" s="109"/>
      <c r="HM384" s="109"/>
      <c r="HN384" s="109"/>
      <c r="HO384" s="110"/>
      <c r="IA384" s="1" t="n">
        <f aca="false">IA383+1</f>
        <v>1984</v>
      </c>
      <c r="IB384" s="113" t="s">
        <v>143</v>
      </c>
      <c r="IC384" s="109"/>
      <c r="ID384" s="109"/>
      <c r="IE384" s="109"/>
      <c r="IF384" s="109"/>
      <c r="IG384" s="109"/>
      <c r="IH384" s="109"/>
      <c r="II384" s="109"/>
      <c r="IJ384" s="109"/>
      <c r="IK384" s="109"/>
      <c r="IL384" s="109"/>
      <c r="IM384" s="109"/>
      <c r="IN384" s="109"/>
      <c r="IO384" s="110"/>
      <c r="JA384" s="1" t="n">
        <f aca="false">JA383+1</f>
        <v>1984</v>
      </c>
      <c r="JB384" s="113" t="s">
        <v>143</v>
      </c>
      <c r="JC384" s="109"/>
      <c r="JD384" s="109"/>
      <c r="JE384" s="109"/>
      <c r="JF384" s="109"/>
      <c r="JG384" s="109"/>
      <c r="JH384" s="109"/>
      <c r="JI384" s="109"/>
      <c r="JJ384" s="109"/>
      <c r="JK384" s="109"/>
      <c r="JL384" s="109"/>
      <c r="JM384" s="109"/>
      <c r="JN384" s="109"/>
      <c r="JO384" s="110"/>
      <c r="KA384" s="1" t="n">
        <f aca="false">KA383+1</f>
        <v>1984</v>
      </c>
      <c r="KB384" s="111" t="n">
        <v>1984</v>
      </c>
      <c r="KC384" s="109"/>
      <c r="KD384" s="109"/>
      <c r="KE384" s="109"/>
      <c r="KF384" s="109"/>
      <c r="KG384" s="109"/>
      <c r="KH384" s="109"/>
      <c r="KI384" s="109"/>
      <c r="KJ384" s="109"/>
      <c r="KK384" s="109"/>
      <c r="KL384" s="109"/>
      <c r="KM384" s="109"/>
      <c r="KN384" s="109"/>
      <c r="KO384" s="110"/>
      <c r="LA384" s="1" t="n">
        <f aca="false">LA383+1</f>
        <v>1984</v>
      </c>
      <c r="LB384" s="113" t="s">
        <v>143</v>
      </c>
      <c r="LC384" s="109"/>
      <c r="LD384" s="109"/>
      <c r="LE384" s="109"/>
      <c r="LF384" s="109"/>
      <c r="LG384" s="109"/>
      <c r="LH384" s="109"/>
      <c r="LI384" s="109"/>
      <c r="LJ384" s="109"/>
      <c r="LK384" s="109"/>
      <c r="LL384" s="109"/>
      <c r="LM384" s="109"/>
      <c r="LN384" s="109"/>
      <c r="LO384" s="110"/>
      <c r="MA384" s="1" t="n">
        <f aca="false">MA383+1</f>
        <v>1984</v>
      </c>
      <c r="MB384" s="113" t="s">
        <v>143</v>
      </c>
      <c r="MC384" s="109" t="n">
        <v>24.8</v>
      </c>
      <c r="MD384" s="109" t="n">
        <v>27</v>
      </c>
      <c r="ME384" s="109" t="n">
        <v>24.4</v>
      </c>
      <c r="MF384" s="109" t="n">
        <v>21</v>
      </c>
      <c r="MG384" s="109" t="n">
        <v>19.2</v>
      </c>
      <c r="MH384" s="109" t="n">
        <v>16.4</v>
      </c>
      <c r="MI384" s="109" t="n">
        <v>13.6</v>
      </c>
      <c r="MJ384" s="109" t="n">
        <v>15.3</v>
      </c>
      <c r="MK384" s="109" t="n">
        <v>15.9</v>
      </c>
      <c r="ML384" s="109" t="n">
        <v>20.9</v>
      </c>
      <c r="MM384" s="109" t="n">
        <v>23.4</v>
      </c>
      <c r="MN384" s="109" t="n">
        <v>25.9</v>
      </c>
      <c r="MO384" s="110" t="n">
        <f aca="false">SUM(MC384:MN384)/12</f>
        <v>20.65</v>
      </c>
      <c r="NA384" s="1" t="n">
        <f aca="false">NA383+1</f>
        <v>1984</v>
      </c>
      <c r="NB384" s="113" t="s">
        <v>143</v>
      </c>
      <c r="NC384" s="109"/>
      <c r="ND384" s="109"/>
      <c r="NE384" s="109"/>
      <c r="NF384" s="109"/>
      <c r="NG384" s="109"/>
      <c r="NH384" s="109"/>
      <c r="NI384" s="109"/>
      <c r="NJ384" s="109"/>
      <c r="NK384" s="109"/>
      <c r="NL384" s="109"/>
      <c r="NM384" s="109"/>
      <c r="NN384" s="109"/>
      <c r="NO384" s="110"/>
      <c r="OA384" s="5"/>
    </row>
    <row r="385" customFormat="false" ht="12.75" hidden="false" customHeight="false" outlineLevel="0" collapsed="false">
      <c r="A385" s="150" t="n">
        <f aca="false">A380+5</f>
        <v>1985</v>
      </c>
      <c r="B385" s="151" t="n">
        <f aca="false">AVERAGE(AO385,BO385,CO385,DO385,EO385,FO385,GO385,HO385,IO385,JO385,KO385,LO385,MO385,NO385)</f>
        <v>20.4654761904762</v>
      </c>
      <c r="C385" s="163" t="n">
        <f aca="false">AVERAGE(B381:B385)</f>
        <v>20.6347619047619</v>
      </c>
      <c r="D385" s="164" t="n">
        <f aca="false">AVERAGE(B376:B385)</f>
        <v>20.5677380952381</v>
      </c>
      <c r="E385" s="151" t="n">
        <f aca="false">AVERAGE(B366:B385)</f>
        <v>20.460128968254</v>
      </c>
      <c r="F385" s="165" t="n">
        <f aca="false">AVERAGE(B336:B385)</f>
        <v>20.4663611111111</v>
      </c>
      <c r="G385" s="159" t="n">
        <f aca="false">MAX(AC385:AN385,BC385:BN385,CC385:CN385,DC385:DN385,EC385:EN385,FC385:FN385,GC385:GN385,HC385:HN385,IC385:IN385,JC385:JN385,KC385:KN385,LC385:LN385,MC385:MN385,NC385:NN385)</f>
        <v>31.1</v>
      </c>
      <c r="H385" s="161" t="n">
        <f aca="false">MEDIAN(AC385:AN385,BC385:BN385,CC385:CN385,DC385:DN385,EC385:EN385,FC385:FN385,GC385:GN385,HC385:HN385,IC385:IN385,JC385:JN385,KC385:KN385,LC385:LN385,MC385:MN385,NC385:NN385)</f>
        <v>20.15</v>
      </c>
      <c r="I385" s="157" t="n">
        <f aca="false">MIN(AC385:AN385,BC385:BN385,CC385:CN385,DC385:DN385,EC385:EN385,FC385:FN385,GC385:GN385,HC385:HN385,IC385:IN385,JC385:JN385,KC385:KN385,LC385:LN385,MC385:MN385,NC385:NN385)</f>
        <v>13.2</v>
      </c>
      <c r="J385" s="162" t="n">
        <f aca="false">(G385+I385)/2</f>
        <v>22.15</v>
      </c>
      <c r="AA385" s="1" t="n">
        <f aca="false">AA384+1</f>
        <v>61</v>
      </c>
      <c r="AB385" s="108" t="n">
        <v>1985</v>
      </c>
      <c r="AC385" s="109" t="n">
        <v>27.6</v>
      </c>
      <c r="AD385" s="109" t="n">
        <v>28</v>
      </c>
      <c r="AE385" s="109" t="n">
        <v>26.8</v>
      </c>
      <c r="AF385" s="109" t="n">
        <v>22.7</v>
      </c>
      <c r="AG385" s="109" t="n">
        <v>18.7</v>
      </c>
      <c r="AH385" s="109" t="n">
        <v>15.7</v>
      </c>
      <c r="AI385" s="109" t="n">
        <v>15.4</v>
      </c>
      <c r="AJ385" s="109" t="n">
        <v>15.7</v>
      </c>
      <c r="AK385" s="109" t="n">
        <v>17.2</v>
      </c>
      <c r="AL385" s="109" t="n">
        <v>21.1</v>
      </c>
      <c r="AM385" s="109" t="n">
        <v>23.5</v>
      </c>
      <c r="AN385" s="109" t="n">
        <v>23.8</v>
      </c>
      <c r="AO385" s="110" t="n">
        <f aca="false">SUM(AC385:AN385)/12</f>
        <v>21.35</v>
      </c>
      <c r="AQ385" s="112"/>
      <c r="AR385" s="109"/>
      <c r="AS385" s="109"/>
      <c r="AT385" s="109"/>
      <c r="AU385" s="109"/>
      <c r="AV385" s="109"/>
      <c r="AW385" s="109"/>
      <c r="AX385" s="109"/>
      <c r="AY385" s="109"/>
      <c r="AZ385" s="109"/>
      <c r="BA385" s="1" t="n">
        <f aca="false">BA384+1</f>
        <v>1985</v>
      </c>
      <c r="BB385" s="113" t="s">
        <v>144</v>
      </c>
      <c r="BC385" s="109" t="n">
        <v>29.2</v>
      </c>
      <c r="BD385" s="109" t="n">
        <v>28.8</v>
      </c>
      <c r="BE385" s="109" t="n">
        <v>27.4</v>
      </c>
      <c r="BF385" s="109" t="n">
        <v>21.7</v>
      </c>
      <c r="BG385" s="109" t="n">
        <v>17.2</v>
      </c>
      <c r="BH385" s="109" t="n">
        <v>14</v>
      </c>
      <c r="BI385" s="109" t="n">
        <v>14</v>
      </c>
      <c r="BJ385" s="109" t="n">
        <v>14.2</v>
      </c>
      <c r="BK385" s="109" t="n">
        <v>15.7</v>
      </c>
      <c r="BL385" s="109" t="n">
        <v>20.6</v>
      </c>
      <c r="BM385" s="109" t="n">
        <v>24</v>
      </c>
      <c r="BN385" s="109" t="n">
        <v>23.8</v>
      </c>
      <c r="BO385" s="110" t="n">
        <f aca="false">SUM(BC385:BN385)/12</f>
        <v>20.8833333333333</v>
      </c>
      <c r="BP385" s="109"/>
      <c r="BQ385" s="109"/>
      <c r="BR385" s="109"/>
      <c r="BS385" s="109"/>
      <c r="CA385" s="1" t="n">
        <f aca="false">CA384+1</f>
        <v>1985</v>
      </c>
      <c r="CB385" s="112" t="n">
        <v>1985</v>
      </c>
      <c r="CC385" s="109" t="n">
        <v>22.9</v>
      </c>
      <c r="CD385" s="109" t="n">
        <v>20.8</v>
      </c>
      <c r="CE385" s="109" t="n">
        <v>20.4</v>
      </c>
      <c r="CF385" s="109" t="n">
        <v>19</v>
      </c>
      <c r="CG385" s="109" t="n">
        <v>17.2</v>
      </c>
      <c r="CH385" s="109" t="n">
        <v>14.9</v>
      </c>
      <c r="CI385" s="109" t="n">
        <v>14.2</v>
      </c>
      <c r="CJ385" s="109" t="n">
        <v>14.3</v>
      </c>
      <c r="CK385" s="109" t="n">
        <v>14.7</v>
      </c>
      <c r="CL385" s="109" t="n">
        <v>17.4</v>
      </c>
      <c r="CM385" s="109" t="n">
        <v>18.4</v>
      </c>
      <c r="CN385" s="109" t="n">
        <v>19.9</v>
      </c>
      <c r="CO385" s="110" t="n">
        <f aca="false">SUM(CC385:CN385)/12</f>
        <v>17.8416666666667</v>
      </c>
      <c r="DA385" s="1" t="n">
        <f aca="false">DA384+1</f>
        <v>1985</v>
      </c>
      <c r="DB385" s="113" t="s">
        <v>144</v>
      </c>
      <c r="DC385" s="109" t="n">
        <v>30.8</v>
      </c>
      <c r="DD385" s="109" t="n">
        <v>31.1</v>
      </c>
      <c r="DE385" s="109" t="n">
        <v>29.6</v>
      </c>
      <c r="DF385" s="109" t="n">
        <v>23.9</v>
      </c>
      <c r="DG385" s="109" t="n">
        <v>19.6</v>
      </c>
      <c r="DH385" s="109" t="n">
        <v>15.8</v>
      </c>
      <c r="DI385" s="109" t="n">
        <v>15.9</v>
      </c>
      <c r="DJ385" s="109" t="n">
        <v>16.1</v>
      </c>
      <c r="DK385" s="109" t="n">
        <v>18.8</v>
      </c>
      <c r="DL385" s="109" t="n">
        <v>23.4</v>
      </c>
      <c r="DM385" s="109" t="n">
        <v>25.7</v>
      </c>
      <c r="DN385" s="109" t="n">
        <v>26.5</v>
      </c>
      <c r="DO385" s="110" t="n">
        <f aca="false">SUM(DC385:DN385)/12</f>
        <v>23.1</v>
      </c>
      <c r="EA385" s="1" t="n">
        <f aca="false">EA384+1</f>
        <v>1985</v>
      </c>
      <c r="EB385" s="111" t="n">
        <v>1985</v>
      </c>
      <c r="EC385" s="109"/>
      <c r="ED385" s="109"/>
      <c r="EE385" s="109"/>
      <c r="EF385" s="109"/>
      <c r="EG385" s="109"/>
      <c r="EH385" s="109"/>
      <c r="EI385" s="109"/>
      <c r="EJ385" s="109"/>
      <c r="EK385" s="109"/>
      <c r="EL385" s="109"/>
      <c r="EM385" s="109"/>
      <c r="EN385" s="109"/>
      <c r="EO385" s="110"/>
      <c r="FA385" s="1" t="n">
        <f aca="false">FA384+1</f>
        <v>1985</v>
      </c>
      <c r="FB385" s="113" t="s">
        <v>144</v>
      </c>
      <c r="FC385" s="109" t="n">
        <v>27.9</v>
      </c>
      <c r="FD385" s="109" t="n">
        <v>27.1</v>
      </c>
      <c r="FE385" s="109" t="n">
        <v>25.5</v>
      </c>
      <c r="FF385" s="109" t="n">
        <v>20.7</v>
      </c>
      <c r="FG385" s="109" t="n">
        <v>17.3</v>
      </c>
      <c r="FH385" s="109" t="n">
        <v>13.6</v>
      </c>
      <c r="FI385" s="109" t="n">
        <v>13.4</v>
      </c>
      <c r="FJ385" s="109" t="n">
        <v>13.6</v>
      </c>
      <c r="FK385" s="109" t="n">
        <v>15.4</v>
      </c>
      <c r="FL385" s="109" t="n">
        <v>19.4</v>
      </c>
      <c r="FM385" s="109" t="n">
        <v>21.6</v>
      </c>
      <c r="FN385" s="109" t="n">
        <v>22.8</v>
      </c>
      <c r="FO385" s="110" t="n">
        <f aca="false">SUM(FC385:FN385)/12</f>
        <v>19.8583333333333</v>
      </c>
      <c r="GA385" s="1" t="n">
        <f aca="false">GA384+1</f>
        <v>1985</v>
      </c>
      <c r="GB385" s="113" t="s">
        <v>144</v>
      </c>
      <c r="GC385" s="109" t="n">
        <v>24.9</v>
      </c>
      <c r="GD385" s="109" t="n">
        <v>24.2</v>
      </c>
      <c r="GE385" s="109" t="n">
        <v>24.7</v>
      </c>
      <c r="GF385" s="109" t="n">
        <v>20.8</v>
      </c>
      <c r="GG385" s="109" t="n">
        <v>16.9</v>
      </c>
      <c r="GH385" s="109" t="n">
        <v>14</v>
      </c>
      <c r="GI385" s="109" t="n">
        <v>13.2</v>
      </c>
      <c r="GJ385" s="109" t="n">
        <v>14.3</v>
      </c>
      <c r="GK385" s="109" t="n">
        <v>15.6</v>
      </c>
      <c r="GL385" s="109" t="n">
        <v>18.8</v>
      </c>
      <c r="GM385" s="109" t="n">
        <v>19.9</v>
      </c>
      <c r="GN385" s="109" t="n">
        <v>21.4</v>
      </c>
      <c r="GO385" s="110" t="n">
        <f aca="false">SUM(GC385:GN385)/12</f>
        <v>19.0583333333333</v>
      </c>
      <c r="HA385" s="1" t="n">
        <f aca="false">HA384+1</f>
        <v>1985</v>
      </c>
      <c r="HB385" s="113" t="s">
        <v>144</v>
      </c>
      <c r="HC385" s="109"/>
      <c r="HD385" s="109"/>
      <c r="HE385" s="109"/>
      <c r="HF385" s="109"/>
      <c r="HG385" s="109"/>
      <c r="HH385" s="109"/>
      <c r="HI385" s="109"/>
      <c r="HJ385" s="109"/>
      <c r="HK385" s="109"/>
      <c r="HL385" s="109"/>
      <c r="HM385" s="109"/>
      <c r="HN385" s="109"/>
      <c r="HO385" s="110"/>
      <c r="IA385" s="1" t="n">
        <f aca="false">IA384+1</f>
        <v>1985</v>
      </c>
      <c r="IB385" s="113" t="s">
        <v>144</v>
      </c>
      <c r="IC385" s="109"/>
      <c r="ID385" s="109"/>
      <c r="IE385" s="109"/>
      <c r="IF385" s="109"/>
      <c r="IG385" s="109"/>
      <c r="IH385" s="109"/>
      <c r="II385" s="109"/>
      <c r="IJ385" s="109"/>
      <c r="IK385" s="109"/>
      <c r="IL385" s="109"/>
      <c r="IM385" s="109"/>
      <c r="IN385" s="109"/>
      <c r="IO385" s="110"/>
      <c r="JA385" s="1" t="n">
        <f aca="false">JA384+1</f>
        <v>1985</v>
      </c>
      <c r="JB385" s="113" t="s">
        <v>144</v>
      </c>
      <c r="JC385" s="109"/>
      <c r="JD385" s="109"/>
      <c r="JE385" s="109"/>
      <c r="JF385" s="109"/>
      <c r="JG385" s="109"/>
      <c r="JH385" s="109"/>
      <c r="JI385" s="109"/>
      <c r="JJ385" s="109"/>
      <c r="JK385" s="109"/>
      <c r="JL385" s="109"/>
      <c r="JM385" s="109"/>
      <c r="JN385" s="109"/>
      <c r="JO385" s="110"/>
      <c r="KA385" s="1" t="n">
        <f aca="false">KA384+1</f>
        <v>1985</v>
      </c>
      <c r="KB385" s="111" t="n">
        <v>1985</v>
      </c>
      <c r="KC385" s="109"/>
      <c r="KD385" s="109"/>
      <c r="KE385" s="109"/>
      <c r="KF385" s="109"/>
      <c r="KG385" s="109"/>
      <c r="KH385" s="109"/>
      <c r="KI385" s="109"/>
      <c r="KJ385" s="109"/>
      <c r="KK385" s="109"/>
      <c r="KL385" s="109"/>
      <c r="KM385" s="109"/>
      <c r="KN385" s="109"/>
      <c r="KO385" s="110"/>
      <c r="LA385" s="1" t="n">
        <f aca="false">LA384+1</f>
        <v>1985</v>
      </c>
      <c r="LB385" s="113" t="s">
        <v>144</v>
      </c>
      <c r="LC385" s="109"/>
      <c r="LD385" s="109"/>
      <c r="LE385" s="109"/>
      <c r="LF385" s="109"/>
      <c r="LG385" s="109"/>
      <c r="LH385" s="109"/>
      <c r="LI385" s="109"/>
      <c r="LJ385" s="109"/>
      <c r="LK385" s="109"/>
      <c r="LL385" s="109"/>
      <c r="LM385" s="109"/>
      <c r="LN385" s="109"/>
      <c r="LO385" s="110"/>
      <c r="MA385" s="1" t="n">
        <f aca="false">MA384+1</f>
        <v>1985</v>
      </c>
      <c r="MB385" s="113" t="s">
        <v>144</v>
      </c>
      <c r="MC385" s="109" t="n">
        <v>27.4</v>
      </c>
      <c r="MD385" s="109" t="n">
        <v>25.9</v>
      </c>
      <c r="ME385" s="109" t="n">
        <v>25.8</v>
      </c>
      <c r="MF385" s="109" t="n">
        <v>22.2</v>
      </c>
      <c r="MG385" s="109" t="n">
        <v>18.9</v>
      </c>
      <c r="MH385" s="109" t="n">
        <v>15.9</v>
      </c>
      <c r="MI385" s="109" t="n">
        <v>15.4</v>
      </c>
      <c r="MJ385" s="109" t="n">
        <v>16.2</v>
      </c>
      <c r="MK385" s="109" t="n">
        <v>17.4</v>
      </c>
      <c r="ML385" s="109" t="n">
        <v>21.4</v>
      </c>
      <c r="MM385" s="109" t="n">
        <v>23</v>
      </c>
      <c r="MN385" s="109" t="n">
        <v>24.5</v>
      </c>
      <c r="MO385" s="110" t="n">
        <f aca="false">SUM(MC385:MN385)/12</f>
        <v>21.1666666666667</v>
      </c>
      <c r="NA385" s="1" t="n">
        <f aca="false">NA384+1</f>
        <v>1985</v>
      </c>
      <c r="NB385" s="113" t="s">
        <v>144</v>
      </c>
      <c r="NC385" s="109"/>
      <c r="ND385" s="109"/>
      <c r="NE385" s="109"/>
      <c r="NF385" s="109"/>
      <c r="NG385" s="109"/>
      <c r="NH385" s="109"/>
      <c r="NI385" s="109"/>
      <c r="NJ385" s="109"/>
      <c r="NK385" s="109"/>
      <c r="NL385" s="109"/>
      <c r="NM385" s="109"/>
      <c r="NN385" s="109"/>
      <c r="NO385" s="110"/>
      <c r="OA385" s="5"/>
    </row>
    <row r="386" customFormat="false" ht="12.75" hidden="false" customHeight="false" outlineLevel="0" collapsed="false">
      <c r="A386" s="150"/>
      <c r="B386" s="151" t="n">
        <f aca="false">AVERAGE(AO386,BO386,CO386,DO386,EO386,FO386,GO386,HO386,IO386,JO386,KO386,LO386,MO386,NO386)</f>
        <v>20.1130952380952</v>
      </c>
      <c r="C386" s="163" t="n">
        <f aca="false">AVERAGE(B382:B386)</f>
        <v>20.4861904761905</v>
      </c>
      <c r="D386" s="164" t="n">
        <f aca="false">AVERAGE(B377:B386)</f>
        <v>20.569880952381</v>
      </c>
      <c r="E386" s="151" t="n">
        <f aca="false">AVERAGE(B367:B386)</f>
        <v>20.451498015873</v>
      </c>
      <c r="F386" s="165" t="n">
        <f aca="false">AVERAGE(B337:B386)</f>
        <v>20.4590515873016</v>
      </c>
      <c r="G386" s="159" t="n">
        <f aca="false">MAX(AC386:AN386,BC386:BN386,CC386:CN386,DC386:DN386,EC386:EN386,FC386:FN386,GC386:GN386,HC386:HN386,IC386:IN386,JC386:JN386,KC386:KN386,LC386:LN386,MC386:MN386,NC386:NN386)</f>
        <v>30.5</v>
      </c>
      <c r="H386" s="161" t="n">
        <f aca="false">MEDIAN(AC386:AN386,BC386:BN386,CC386:CN386,DC386:DN386,EC386:EN386,FC386:FN386,GC386:GN386,HC386:HN386,IC386:IN386,JC386:JN386,KC386:KN386,LC386:LN386,MC386:MN386,NC386:NN386)</f>
        <v>19.4</v>
      </c>
      <c r="I386" s="157" t="n">
        <f aca="false">MIN(AC386:AN386,BC386:BN386,CC386:CN386,DC386:DN386,EC386:EN386,FC386:FN386,GC386:GN386,HC386:HN386,IC386:IN386,JC386:JN386,KC386:KN386,LC386:LN386,MC386:MN386,NC386:NN386)</f>
        <v>12.1</v>
      </c>
      <c r="J386" s="162" t="n">
        <f aca="false">(G386+I386)/2</f>
        <v>21.3</v>
      </c>
      <c r="AA386" s="1" t="n">
        <f aca="false">AA385+1</f>
        <v>62</v>
      </c>
      <c r="AB386" s="108" t="n">
        <v>1986</v>
      </c>
      <c r="AC386" s="109" t="n">
        <v>26.5</v>
      </c>
      <c r="AD386" s="109" t="n">
        <v>26.2</v>
      </c>
      <c r="AE386" s="109" t="n">
        <v>27.9</v>
      </c>
      <c r="AF386" s="109" t="n">
        <v>21.7</v>
      </c>
      <c r="AG386" s="109" t="n">
        <v>18.7</v>
      </c>
      <c r="AH386" s="109" t="n">
        <v>15.7</v>
      </c>
      <c r="AI386" s="109" t="n">
        <v>14</v>
      </c>
      <c r="AJ386" s="109" t="n">
        <v>15.5</v>
      </c>
      <c r="AK386" s="109" t="n">
        <v>17.2</v>
      </c>
      <c r="AL386" s="109" t="n">
        <v>19.2</v>
      </c>
      <c r="AM386" s="109" t="n">
        <v>23.7</v>
      </c>
      <c r="AN386" s="109" t="n">
        <v>24.1</v>
      </c>
      <c r="AO386" s="110" t="n">
        <f aca="false">SUM(AC386:AN386)/12</f>
        <v>20.8666666666667</v>
      </c>
      <c r="AQ386" s="112"/>
      <c r="AR386" s="109"/>
      <c r="AS386" s="109"/>
      <c r="AT386" s="109"/>
      <c r="AU386" s="109"/>
      <c r="AV386" s="109"/>
      <c r="AW386" s="109"/>
      <c r="AX386" s="109"/>
      <c r="AY386" s="109"/>
      <c r="AZ386" s="109"/>
      <c r="BA386" s="1" t="n">
        <f aca="false">BA385+1</f>
        <v>1986</v>
      </c>
      <c r="BB386" s="113" t="s">
        <v>145</v>
      </c>
      <c r="BC386" s="109" t="n">
        <v>27.6</v>
      </c>
      <c r="BD386" s="109" t="n">
        <v>27.7</v>
      </c>
      <c r="BE386" s="109" t="n">
        <v>28.9</v>
      </c>
      <c r="BF386" s="109" t="n">
        <v>21.3</v>
      </c>
      <c r="BG386" s="109" t="n">
        <v>17.3</v>
      </c>
      <c r="BH386" s="109" t="n">
        <v>13.7</v>
      </c>
      <c r="BI386" s="109" t="n">
        <v>12.4</v>
      </c>
      <c r="BJ386" s="109" t="n">
        <v>13.8</v>
      </c>
      <c r="BK386" s="109" t="n">
        <v>15.9</v>
      </c>
      <c r="BL386" s="109" t="n">
        <v>17.8</v>
      </c>
      <c r="BM386" s="109" t="n">
        <v>24.1</v>
      </c>
      <c r="BN386" s="109" t="n">
        <v>24.7</v>
      </c>
      <c r="BO386" s="110" t="n">
        <f aca="false">SUM(BC386:BN386)/12</f>
        <v>20.4333333333333</v>
      </c>
      <c r="BP386" s="109"/>
      <c r="BQ386" s="109"/>
      <c r="BR386" s="109"/>
      <c r="BS386" s="109"/>
      <c r="CA386" s="1" t="n">
        <f aca="false">CA385+1</f>
        <v>1986</v>
      </c>
      <c r="CB386" s="112" t="n">
        <v>1986</v>
      </c>
      <c r="CC386" s="109" t="n">
        <v>20.1</v>
      </c>
      <c r="CD386" s="109" t="n">
        <v>21.3</v>
      </c>
      <c r="CE386" s="109" t="n">
        <v>22.5</v>
      </c>
      <c r="CF386" s="109" t="n">
        <v>18.9</v>
      </c>
      <c r="CG386" s="109" t="n">
        <v>16.6</v>
      </c>
      <c r="CH386" s="109" t="n">
        <v>14.6</v>
      </c>
      <c r="CI386" s="109" t="n">
        <v>13.5</v>
      </c>
      <c r="CJ386" s="109" t="n">
        <v>14</v>
      </c>
      <c r="CK386" s="109" t="n">
        <v>15.1</v>
      </c>
      <c r="CL386" s="109" t="n">
        <v>16.9</v>
      </c>
      <c r="CM386" s="109" t="n">
        <v>18.6</v>
      </c>
      <c r="CN386" s="109" t="n">
        <v>19.6</v>
      </c>
      <c r="CO386" s="110" t="n">
        <f aca="false">SUM(CC386:CN386)/12</f>
        <v>17.6416666666667</v>
      </c>
      <c r="DA386" s="1" t="n">
        <f aca="false">DA385+1</f>
        <v>1986</v>
      </c>
      <c r="DB386" s="113" t="s">
        <v>145</v>
      </c>
      <c r="DC386" s="109" t="n">
        <v>29.6</v>
      </c>
      <c r="DD386" s="109" t="n">
        <v>29.7</v>
      </c>
      <c r="DE386" s="109" t="n">
        <v>30.5</v>
      </c>
      <c r="DF386" s="109" t="n">
        <v>22.8</v>
      </c>
      <c r="DG386" s="109" t="n">
        <v>19.2</v>
      </c>
      <c r="DH386" s="109" t="n">
        <v>15.7</v>
      </c>
      <c r="DI386" s="109" t="n">
        <v>14.3</v>
      </c>
      <c r="DJ386" s="109" t="n">
        <v>16</v>
      </c>
      <c r="DK386" s="109" t="n">
        <v>18.8</v>
      </c>
      <c r="DL386" s="109" t="n">
        <v>20.5</v>
      </c>
      <c r="DM386" s="109" t="n">
        <v>26.3</v>
      </c>
      <c r="DN386" s="109" t="n">
        <v>26.1</v>
      </c>
      <c r="DO386" s="110" t="n">
        <f aca="false">SUM(DC386:DN386)/12</f>
        <v>22.4583333333333</v>
      </c>
      <c r="EA386" s="1" t="n">
        <f aca="false">EA385+1</f>
        <v>1986</v>
      </c>
      <c r="EB386" s="111" t="n">
        <v>1986</v>
      </c>
      <c r="EC386" s="109"/>
      <c r="ED386" s="109"/>
      <c r="EE386" s="109"/>
      <c r="EF386" s="109"/>
      <c r="EG386" s="109"/>
      <c r="EH386" s="109"/>
      <c r="EI386" s="109"/>
      <c r="EJ386" s="109"/>
      <c r="EK386" s="109"/>
      <c r="EL386" s="109"/>
      <c r="EM386" s="109"/>
      <c r="EN386" s="109"/>
      <c r="EO386" s="110"/>
      <c r="FA386" s="1" t="n">
        <f aca="false">FA385+1</f>
        <v>1986</v>
      </c>
      <c r="FB386" s="113" t="s">
        <v>145</v>
      </c>
      <c r="FC386" s="109" t="n">
        <v>25.6</v>
      </c>
      <c r="FD386" s="109" t="n">
        <v>26.7</v>
      </c>
      <c r="FE386" s="109" t="n">
        <v>27.9</v>
      </c>
      <c r="FF386" s="109" t="n">
        <v>20.1</v>
      </c>
      <c r="FG386" s="109" t="n">
        <v>16.5</v>
      </c>
      <c r="FH386" s="109" t="n">
        <v>13.6</v>
      </c>
      <c r="FI386" s="109" t="n">
        <v>12.1</v>
      </c>
      <c r="FJ386" s="109" t="n">
        <v>13.7</v>
      </c>
      <c r="FK386" s="109" t="n">
        <v>15.7</v>
      </c>
      <c r="FL386" s="109" t="n">
        <v>17.3</v>
      </c>
      <c r="FM386" s="109" t="n">
        <v>22.3</v>
      </c>
      <c r="FN386" s="109" t="n">
        <v>23.4</v>
      </c>
      <c r="FO386" s="110" t="n">
        <f aca="false">SUM(FC386:FN386)/12</f>
        <v>19.575</v>
      </c>
      <c r="GA386" s="1" t="n">
        <f aca="false">GA385+1</f>
        <v>1986</v>
      </c>
      <c r="GB386" s="113" t="s">
        <v>145</v>
      </c>
      <c r="GC386" s="109" t="n">
        <v>23.5</v>
      </c>
      <c r="GD386" s="109" t="n">
        <v>25.7</v>
      </c>
      <c r="GE386" s="109" t="n">
        <v>25.1</v>
      </c>
      <c r="GF386" s="109" t="n">
        <v>19.7</v>
      </c>
      <c r="GG386" s="109" t="n">
        <v>16</v>
      </c>
      <c r="GH386" s="109" t="n">
        <v>13.5</v>
      </c>
      <c r="GI386" s="109" t="n">
        <v>12.7</v>
      </c>
      <c r="GJ386" s="109" t="n">
        <v>14.5</v>
      </c>
      <c r="GK386" s="109" t="n">
        <v>15.4</v>
      </c>
      <c r="GL386" s="109" t="n">
        <v>16.8</v>
      </c>
      <c r="GM386" s="109" t="n">
        <v>20.4</v>
      </c>
      <c r="GN386" s="109" t="n">
        <v>21.1</v>
      </c>
      <c r="GO386" s="110" t="n">
        <f aca="false">SUM(GC386:GN386)/12</f>
        <v>18.7</v>
      </c>
      <c r="HA386" s="1" t="n">
        <f aca="false">HA385+1</f>
        <v>1986</v>
      </c>
      <c r="HB386" s="113" t="s">
        <v>145</v>
      </c>
      <c r="HC386" s="109"/>
      <c r="HD386" s="109"/>
      <c r="HE386" s="109"/>
      <c r="HF386" s="109"/>
      <c r="HG386" s="109"/>
      <c r="HH386" s="109"/>
      <c r="HI386" s="109"/>
      <c r="HJ386" s="109"/>
      <c r="HK386" s="109"/>
      <c r="HL386" s="109"/>
      <c r="HM386" s="109"/>
      <c r="HN386" s="109"/>
      <c r="HO386" s="110"/>
      <c r="IA386" s="1" t="n">
        <f aca="false">IA385+1</f>
        <v>1986</v>
      </c>
      <c r="IB386" s="113" t="s">
        <v>145</v>
      </c>
      <c r="IC386" s="109"/>
      <c r="ID386" s="109"/>
      <c r="IE386" s="109"/>
      <c r="IF386" s="109"/>
      <c r="IG386" s="109"/>
      <c r="IH386" s="109"/>
      <c r="II386" s="109"/>
      <c r="IJ386" s="109"/>
      <c r="IK386" s="109"/>
      <c r="IL386" s="109"/>
      <c r="IM386" s="109"/>
      <c r="IN386" s="109"/>
      <c r="IO386" s="110"/>
      <c r="JA386" s="1" t="n">
        <f aca="false">JA385+1</f>
        <v>1986</v>
      </c>
      <c r="JB386" s="113" t="s">
        <v>145</v>
      </c>
      <c r="JC386" s="109"/>
      <c r="JD386" s="109"/>
      <c r="JE386" s="109"/>
      <c r="JF386" s="109"/>
      <c r="JG386" s="109"/>
      <c r="JH386" s="109"/>
      <c r="JI386" s="109"/>
      <c r="JJ386" s="109"/>
      <c r="JK386" s="109"/>
      <c r="JL386" s="109"/>
      <c r="JM386" s="109"/>
      <c r="JN386" s="109"/>
      <c r="JO386" s="110"/>
      <c r="KA386" s="1" t="n">
        <f aca="false">KA385+1</f>
        <v>1986</v>
      </c>
      <c r="KB386" s="111" t="n">
        <v>1986</v>
      </c>
      <c r="KC386" s="109"/>
      <c r="KD386" s="109"/>
      <c r="KE386" s="109"/>
      <c r="KF386" s="109"/>
      <c r="KG386" s="109"/>
      <c r="KH386" s="109"/>
      <c r="KI386" s="109"/>
      <c r="KJ386" s="109"/>
      <c r="KK386" s="109"/>
      <c r="KL386" s="109"/>
      <c r="KM386" s="109"/>
      <c r="KN386" s="109"/>
      <c r="KO386" s="110"/>
      <c r="LA386" s="1" t="n">
        <f aca="false">LA385+1</f>
        <v>1986</v>
      </c>
      <c r="LB386" s="113" t="s">
        <v>145</v>
      </c>
      <c r="LC386" s="109"/>
      <c r="LD386" s="109"/>
      <c r="LE386" s="109"/>
      <c r="LF386" s="109"/>
      <c r="LG386" s="109"/>
      <c r="LH386" s="109"/>
      <c r="LI386" s="109"/>
      <c r="LJ386" s="109"/>
      <c r="LK386" s="109"/>
      <c r="LL386" s="109"/>
      <c r="LM386" s="109"/>
      <c r="LN386" s="109"/>
      <c r="LO386" s="110"/>
      <c r="MA386" s="1" t="n">
        <f aca="false">MA385+1</f>
        <v>1986</v>
      </c>
      <c r="MB386" s="113" t="s">
        <v>145</v>
      </c>
      <c r="MC386" s="109" t="n">
        <v>26.1</v>
      </c>
      <c r="MD386" s="109" t="n">
        <v>27.3</v>
      </c>
      <c r="ME386" s="109" t="n">
        <v>28.4</v>
      </c>
      <c r="MF386" s="109" t="n">
        <v>22</v>
      </c>
      <c r="MG386" s="109" t="n">
        <v>18.5</v>
      </c>
      <c r="MH386" s="109" t="n">
        <v>15.5</v>
      </c>
      <c r="MI386" s="109" t="n">
        <v>14.4</v>
      </c>
      <c r="MJ386" s="109" t="n">
        <v>15.6</v>
      </c>
      <c r="MK386" s="109" t="n">
        <v>17.7</v>
      </c>
      <c r="ML386" s="109" t="n">
        <v>19.8</v>
      </c>
      <c r="MM386" s="109" t="n">
        <v>24</v>
      </c>
      <c r="MN386" s="109" t="n">
        <v>24.1</v>
      </c>
      <c r="MO386" s="110" t="n">
        <f aca="false">SUM(MC386:MN386)/12</f>
        <v>21.1166666666667</v>
      </c>
      <c r="NA386" s="1" t="n">
        <f aca="false">NA385+1</f>
        <v>1986</v>
      </c>
      <c r="NB386" s="113" t="s">
        <v>145</v>
      </c>
      <c r="NC386" s="109"/>
      <c r="ND386" s="109"/>
      <c r="NE386" s="109"/>
      <c r="NF386" s="109"/>
      <c r="NG386" s="109"/>
      <c r="NH386" s="109"/>
      <c r="NI386" s="109"/>
      <c r="NJ386" s="109"/>
      <c r="NK386" s="109"/>
      <c r="NL386" s="109"/>
      <c r="NM386" s="109"/>
      <c r="NN386" s="109"/>
      <c r="NO386" s="110"/>
      <c r="OA386" s="5"/>
    </row>
    <row r="387" customFormat="false" ht="12.75" hidden="false" customHeight="false" outlineLevel="0" collapsed="false">
      <c r="A387" s="150"/>
      <c r="B387" s="151" t="n">
        <f aca="false">AVERAGE(AO387,BO387,CO387,DO387,EO387,FO387,GO387,HO387,IO387,JO387,KO387,LO387,MO387,NO387)</f>
        <v>20.502380952381</v>
      </c>
      <c r="C387" s="163" t="n">
        <f aca="false">AVERAGE(B383:B387)</f>
        <v>20.33</v>
      </c>
      <c r="D387" s="164" t="n">
        <f aca="false">AVERAGE(B378:B387)</f>
        <v>20.5516666666667</v>
      </c>
      <c r="E387" s="151" t="n">
        <f aca="false">AVERAGE(B368:B387)</f>
        <v>20.4203670634921</v>
      </c>
      <c r="F387" s="165" t="n">
        <f aca="false">AVERAGE(B338:B387)</f>
        <v>20.4549325396825</v>
      </c>
      <c r="G387" s="159" t="n">
        <f aca="false">MAX(AC387:AN387,BC387:BN387,CC387:CN387,DC387:DN387,EC387:EN387,FC387:FN387,GC387:GN387,HC387:HN387,IC387:IN387,JC387:JN387,KC387:KN387,LC387:LN387,MC387:MN387,NC387:NN387)</f>
        <v>30.8</v>
      </c>
      <c r="H387" s="161" t="n">
        <f aca="false">MEDIAN(AC387:AN387,BC387:BN387,CC387:CN387,DC387:DN387,EC387:EN387,FC387:FN387,GC387:GN387,HC387:HN387,IC387:IN387,JC387:JN387,KC387:KN387,LC387:LN387,MC387:MN387,NC387:NN387)</f>
        <v>20.15</v>
      </c>
      <c r="I387" s="157" t="n">
        <f aca="false">MIN(AC387:AN387,BC387:BN387,CC387:CN387,DC387:DN387,EC387:EN387,FC387:FN387,GC387:GN387,HC387:HN387,IC387:IN387,JC387:JN387,KC387:KN387,LC387:LN387,MC387:MN387,NC387:NN387)</f>
        <v>13.3</v>
      </c>
      <c r="J387" s="162" t="n">
        <f aca="false">(G387+I387)/2</f>
        <v>22.05</v>
      </c>
      <c r="AA387" s="1" t="n">
        <f aca="false">AA386+1</f>
        <v>63</v>
      </c>
      <c r="AB387" s="108" t="n">
        <v>1987</v>
      </c>
      <c r="AC387" s="109" t="n">
        <v>24.6</v>
      </c>
      <c r="AD387" s="109" t="n">
        <v>27.5</v>
      </c>
      <c r="AE387" s="109" t="n">
        <v>23.4</v>
      </c>
      <c r="AF387" s="109" t="n">
        <v>22.8</v>
      </c>
      <c r="AG387" s="109" t="n">
        <v>18.3</v>
      </c>
      <c r="AH387" s="109" t="n">
        <v>16.1</v>
      </c>
      <c r="AI387" s="109" t="n">
        <v>14.3</v>
      </c>
      <c r="AJ387" s="109" t="n">
        <v>15.1</v>
      </c>
      <c r="AK387" s="109" t="n">
        <v>18.5</v>
      </c>
      <c r="AL387" s="109" t="n">
        <v>20.6</v>
      </c>
      <c r="AM387" s="109" t="n">
        <v>24</v>
      </c>
      <c r="AN387" s="109" t="n">
        <v>26</v>
      </c>
      <c r="AO387" s="110" t="n">
        <f aca="false">SUM(AC387:AN387)/12</f>
        <v>20.9333333333333</v>
      </c>
      <c r="AQ387" s="112"/>
      <c r="AR387" s="109"/>
      <c r="AS387" s="109"/>
      <c r="AT387" s="109"/>
      <c r="AU387" s="109"/>
      <c r="AV387" s="109"/>
      <c r="AW387" s="109"/>
      <c r="AX387" s="109"/>
      <c r="AY387" s="109"/>
      <c r="AZ387" s="109"/>
      <c r="BA387" s="1" t="n">
        <f aca="false">BA386+1</f>
        <v>1987</v>
      </c>
      <c r="BB387" s="113" t="s">
        <v>146</v>
      </c>
      <c r="BC387" s="109" t="n">
        <v>26.5</v>
      </c>
      <c r="BD387" s="109" t="n">
        <v>28.6</v>
      </c>
      <c r="BE387" s="109" t="n">
        <v>24</v>
      </c>
      <c r="BF387" s="109" t="n">
        <v>22.8</v>
      </c>
      <c r="BG387" s="109" t="n">
        <v>16.5</v>
      </c>
      <c r="BH387" s="109" t="n">
        <v>14.1</v>
      </c>
      <c r="BI387" s="109" t="n">
        <v>13.3</v>
      </c>
      <c r="BJ387" s="109" t="n">
        <v>13.8</v>
      </c>
      <c r="BK387" s="109" t="n">
        <v>18.4</v>
      </c>
      <c r="BL387" s="109" t="n">
        <v>20</v>
      </c>
      <c r="BM387" s="109" t="n">
        <v>25</v>
      </c>
      <c r="BN387" s="109" t="n">
        <v>27.4</v>
      </c>
      <c r="BO387" s="110" t="n">
        <f aca="false">SUM(BC387:BN387)/12</f>
        <v>20.8666666666667</v>
      </c>
      <c r="BP387" s="109"/>
      <c r="BQ387" s="109"/>
      <c r="BR387" s="109"/>
      <c r="BS387" s="109"/>
      <c r="CA387" s="1" t="n">
        <f aca="false">CA386+1</f>
        <v>1987</v>
      </c>
      <c r="CB387" s="112" t="n">
        <v>1987</v>
      </c>
      <c r="CC387" s="109" t="n">
        <v>20</v>
      </c>
      <c r="CD387" s="109" t="n">
        <v>22.3</v>
      </c>
      <c r="CE387" s="109" t="n">
        <v>20.1</v>
      </c>
      <c r="CF387" s="109" t="n">
        <v>19.5</v>
      </c>
      <c r="CG387" s="109" t="n">
        <v>16.5</v>
      </c>
      <c r="CH387" s="109" t="n">
        <v>14.8</v>
      </c>
      <c r="CI387" s="109" t="n">
        <v>13.9</v>
      </c>
      <c r="CJ387" s="109" t="n">
        <v>13.6</v>
      </c>
      <c r="CK387" s="109" t="n">
        <v>16.3</v>
      </c>
      <c r="CL387" s="109" t="n">
        <v>17</v>
      </c>
      <c r="CM387" s="109" t="n">
        <v>19.7</v>
      </c>
      <c r="CN387" s="109" t="n">
        <v>20.2</v>
      </c>
      <c r="CO387" s="110" t="n">
        <f aca="false">SUM(CC387:CN387)/12</f>
        <v>17.825</v>
      </c>
      <c r="DA387" s="1" t="n">
        <f aca="false">DA386+1</f>
        <v>1987</v>
      </c>
      <c r="DB387" s="113" t="s">
        <v>146</v>
      </c>
      <c r="DC387" s="109" t="n">
        <v>28.5</v>
      </c>
      <c r="DD387" s="109" t="n">
        <v>30.8</v>
      </c>
      <c r="DE387" s="109" t="n">
        <v>26</v>
      </c>
      <c r="DF387" s="109" t="n">
        <v>24.4</v>
      </c>
      <c r="DG387" s="109" t="n">
        <v>18.3</v>
      </c>
      <c r="DH387" s="109" t="n">
        <v>16.6</v>
      </c>
      <c r="DI387" s="109" t="n">
        <v>15.3</v>
      </c>
      <c r="DJ387" s="109" t="n">
        <v>16.1</v>
      </c>
      <c r="DK387" s="109" t="n">
        <v>20.7</v>
      </c>
      <c r="DL387" s="109" t="n">
        <v>21.9</v>
      </c>
      <c r="DM387" s="109" t="n">
        <v>27.3</v>
      </c>
      <c r="DN387" s="109" t="n">
        <v>29.2</v>
      </c>
      <c r="DO387" s="110" t="n">
        <f aca="false">SUM(DC387:DN387)/12</f>
        <v>22.925</v>
      </c>
      <c r="EA387" s="1" t="n">
        <f aca="false">EA386+1</f>
        <v>1987</v>
      </c>
      <c r="EB387" s="111" t="n">
        <v>1987</v>
      </c>
      <c r="EC387" s="109"/>
      <c r="ED387" s="109"/>
      <c r="EE387" s="109"/>
      <c r="EF387" s="109"/>
      <c r="EG387" s="109"/>
      <c r="EH387" s="109"/>
      <c r="EI387" s="109"/>
      <c r="EJ387" s="109"/>
      <c r="EK387" s="109"/>
      <c r="EL387" s="109"/>
      <c r="EM387" s="109"/>
      <c r="EN387" s="109"/>
      <c r="EO387" s="110"/>
      <c r="FA387" s="1" t="n">
        <f aca="false">FA386+1</f>
        <v>1987</v>
      </c>
      <c r="FB387" s="113" t="s">
        <v>146</v>
      </c>
      <c r="FC387" s="109" t="n">
        <v>25.2</v>
      </c>
      <c r="FD387" s="109" t="n">
        <v>27.4</v>
      </c>
      <c r="FE387" s="109" t="n">
        <v>24.4</v>
      </c>
      <c r="FF387" s="109" t="n">
        <v>21.9</v>
      </c>
      <c r="FG387" s="109" t="n">
        <v>16.6</v>
      </c>
      <c r="FH387" s="109" t="n">
        <v>14.2</v>
      </c>
      <c r="FI387" s="109" t="n">
        <v>13.6</v>
      </c>
      <c r="FJ387" s="109" t="n">
        <v>13.6</v>
      </c>
      <c r="FK387" s="109" t="n">
        <v>17.9</v>
      </c>
      <c r="FL387" s="109" t="n">
        <v>18.4</v>
      </c>
      <c r="FM387" s="109" t="n">
        <v>24.6</v>
      </c>
      <c r="FN387" s="109" t="n">
        <v>25.7</v>
      </c>
      <c r="FO387" s="110" t="n">
        <f aca="false">SUM(FC387:FN387)/12</f>
        <v>20.2916666666667</v>
      </c>
      <c r="GA387" s="1" t="n">
        <f aca="false">GA386+1</f>
        <v>1987</v>
      </c>
      <c r="GB387" s="113" t="s">
        <v>146</v>
      </c>
      <c r="GC387" s="109" t="n">
        <v>22.1</v>
      </c>
      <c r="GD387" s="109" t="n">
        <v>26</v>
      </c>
      <c r="GE387" s="109" t="n">
        <v>22</v>
      </c>
      <c r="GF387" s="109" t="n">
        <v>20.8</v>
      </c>
      <c r="GG387" s="109" t="n">
        <v>16.2</v>
      </c>
      <c r="GH387" s="109" t="n">
        <v>14.8</v>
      </c>
      <c r="GI387" s="109" t="n">
        <v>13.5</v>
      </c>
      <c r="GJ387" s="109" t="n">
        <v>14.2</v>
      </c>
      <c r="GK387" s="109" t="n">
        <v>17</v>
      </c>
      <c r="GL387" s="109" t="n">
        <v>17.4</v>
      </c>
      <c r="GM387" s="109" t="n">
        <v>22.4</v>
      </c>
      <c r="GN387" s="109" t="n">
        <v>23.1</v>
      </c>
      <c r="GO387" s="110" t="n">
        <f aca="false">SUM(GC387:GN387)/12</f>
        <v>19.125</v>
      </c>
      <c r="HA387" s="1" t="n">
        <f aca="false">HA386+1</f>
        <v>1987</v>
      </c>
      <c r="HB387" s="113" t="s">
        <v>146</v>
      </c>
      <c r="HC387" s="109"/>
      <c r="HD387" s="109"/>
      <c r="HE387" s="109"/>
      <c r="HF387" s="109"/>
      <c r="HG387" s="109"/>
      <c r="HH387" s="109"/>
      <c r="HI387" s="109"/>
      <c r="HJ387" s="109"/>
      <c r="HK387" s="109"/>
      <c r="HL387" s="109"/>
      <c r="HM387" s="109"/>
      <c r="HN387" s="109"/>
      <c r="HO387" s="110"/>
      <c r="IA387" s="1" t="n">
        <f aca="false">IA386+1</f>
        <v>1987</v>
      </c>
      <c r="IB387" s="113" t="s">
        <v>146</v>
      </c>
      <c r="IC387" s="109"/>
      <c r="ID387" s="109"/>
      <c r="IE387" s="109"/>
      <c r="IF387" s="109"/>
      <c r="IG387" s="109"/>
      <c r="IH387" s="109"/>
      <c r="II387" s="109"/>
      <c r="IJ387" s="109"/>
      <c r="IK387" s="109"/>
      <c r="IL387" s="109"/>
      <c r="IM387" s="109"/>
      <c r="IN387" s="109"/>
      <c r="IO387" s="110"/>
      <c r="JA387" s="1" t="n">
        <f aca="false">JA386+1</f>
        <v>1987</v>
      </c>
      <c r="JB387" s="113" t="s">
        <v>146</v>
      </c>
      <c r="JC387" s="109"/>
      <c r="JD387" s="109"/>
      <c r="JE387" s="109"/>
      <c r="JF387" s="109"/>
      <c r="JG387" s="109"/>
      <c r="JH387" s="109"/>
      <c r="JI387" s="109"/>
      <c r="JJ387" s="109"/>
      <c r="JK387" s="109"/>
      <c r="JL387" s="109"/>
      <c r="JM387" s="109"/>
      <c r="JN387" s="109"/>
      <c r="JO387" s="110"/>
      <c r="KA387" s="1" t="n">
        <f aca="false">KA386+1</f>
        <v>1987</v>
      </c>
      <c r="KB387" s="111" t="n">
        <v>1987</v>
      </c>
      <c r="KC387" s="109"/>
      <c r="KD387" s="109"/>
      <c r="KE387" s="109"/>
      <c r="KF387" s="109"/>
      <c r="KG387" s="109"/>
      <c r="KH387" s="109"/>
      <c r="KI387" s="109"/>
      <c r="KJ387" s="109"/>
      <c r="KK387" s="109"/>
      <c r="KL387" s="109"/>
      <c r="KM387" s="109"/>
      <c r="KN387" s="109"/>
      <c r="KO387" s="110"/>
      <c r="LA387" s="1" t="n">
        <f aca="false">LA386+1</f>
        <v>1987</v>
      </c>
      <c r="LB387" s="113" t="s">
        <v>146</v>
      </c>
      <c r="LC387" s="109"/>
      <c r="LD387" s="109"/>
      <c r="LE387" s="109"/>
      <c r="LF387" s="109"/>
      <c r="LG387" s="109"/>
      <c r="LH387" s="109"/>
      <c r="LI387" s="109"/>
      <c r="LJ387" s="109"/>
      <c r="LK387" s="109"/>
      <c r="LL387" s="109"/>
      <c r="LM387" s="109"/>
      <c r="LN387" s="109"/>
      <c r="LO387" s="110"/>
      <c r="MA387" s="1" t="n">
        <f aca="false">MA386+1</f>
        <v>1987</v>
      </c>
      <c r="MB387" s="113" t="s">
        <v>146</v>
      </c>
      <c r="MC387" s="109" t="n">
        <v>25.6</v>
      </c>
      <c r="MD387" s="109" t="n">
        <v>28.1</v>
      </c>
      <c r="ME387" s="109" t="n">
        <v>24.4</v>
      </c>
      <c r="MF387" s="109" t="n">
        <v>23.3</v>
      </c>
      <c r="MG387" s="109" t="n">
        <v>18.5</v>
      </c>
      <c r="MH387" s="109" t="n">
        <v>16</v>
      </c>
      <c r="MI387" s="109" t="n">
        <v>15.6</v>
      </c>
      <c r="MJ387" s="109" t="n">
        <v>15.9</v>
      </c>
      <c r="MK387" s="109" t="n">
        <v>19.5</v>
      </c>
      <c r="ML387" s="109" t="n">
        <v>20.6</v>
      </c>
      <c r="MM387" s="109" t="n">
        <v>25.4</v>
      </c>
      <c r="MN387" s="109" t="n">
        <v>25.7</v>
      </c>
      <c r="MO387" s="110" t="n">
        <f aca="false">SUM(MC387:MN387)/12</f>
        <v>21.55</v>
      </c>
      <c r="NA387" s="1" t="n">
        <f aca="false">NA386+1</f>
        <v>1987</v>
      </c>
      <c r="NB387" s="113" t="s">
        <v>146</v>
      </c>
      <c r="NC387" s="109"/>
      <c r="ND387" s="109"/>
      <c r="NE387" s="109"/>
      <c r="NF387" s="109"/>
      <c r="NG387" s="109"/>
      <c r="NH387" s="109"/>
      <c r="NI387" s="109"/>
      <c r="NJ387" s="109"/>
      <c r="NK387" s="109"/>
      <c r="NL387" s="109"/>
      <c r="NM387" s="109"/>
      <c r="NN387" s="109"/>
      <c r="NO387" s="110"/>
      <c r="OA387" s="5"/>
    </row>
    <row r="388" customFormat="false" ht="12.75" hidden="false" customHeight="false" outlineLevel="0" collapsed="false">
      <c r="A388" s="150"/>
      <c r="B388" s="151" t="n">
        <f aca="false">AVERAGE(AO388,BO388,CO388,DO388,EO388,FO388,GO388,HO388,IO388,JO388,KO388,LO388,MO388,NO388)</f>
        <v>21.2345238095238</v>
      </c>
      <c r="C388" s="163" t="n">
        <f aca="false">AVERAGE(B384:B388)</f>
        <v>20.4795238095238</v>
      </c>
      <c r="D388" s="164" t="n">
        <f aca="false">AVERAGE(B379:B388)</f>
        <v>20.6796428571429</v>
      </c>
      <c r="E388" s="151" t="n">
        <f aca="false">AVERAGE(B369:B388)</f>
        <v>20.4732738095238</v>
      </c>
      <c r="F388" s="165" t="n">
        <f aca="false">AVERAGE(B339:B388)</f>
        <v>20.4590277777778</v>
      </c>
      <c r="G388" s="159" t="n">
        <f aca="false">MAX(AC388:AN388,BC388:BN388,CC388:CN388,DC388:DN388,EC388:EN388,FC388:FN388,GC388:GN388,HC388:HN388,IC388:IN388,JC388:JN388,KC388:KN388,LC388:LN388,MC388:MN388,NC388:NN388)</f>
        <v>31.6</v>
      </c>
      <c r="H388" s="161" t="n">
        <f aca="false">MEDIAN(AC388:AN388,BC388:BN388,CC388:CN388,DC388:DN388,EC388:EN388,FC388:FN388,GC388:GN388,HC388:HN388,IC388:IN388,JC388:JN388,KC388:KN388,LC388:LN388,MC388:MN388,NC388:NN388)</f>
        <v>20.95</v>
      </c>
      <c r="I388" s="157" t="n">
        <f aca="false">MIN(AC388:AN388,BC388:BN388,CC388:CN388,DC388:DN388,EC388:EN388,FC388:FN388,GC388:GN388,HC388:HN388,IC388:IN388,JC388:JN388,KC388:KN388,LC388:LN388,MC388:MN388,NC388:NN388)</f>
        <v>13.5</v>
      </c>
      <c r="J388" s="162" t="n">
        <f aca="false">(G388+I388)/2</f>
        <v>22.55</v>
      </c>
      <c r="AA388" s="1" t="n">
        <f aca="false">AA387+1</f>
        <v>64</v>
      </c>
      <c r="AB388" s="108" t="n">
        <v>1988</v>
      </c>
      <c r="AC388" s="109" t="n">
        <v>28.1</v>
      </c>
      <c r="AD388" s="109" t="n">
        <v>25.8</v>
      </c>
      <c r="AE388" s="109" t="n">
        <v>26.6</v>
      </c>
      <c r="AF388" s="109" t="n">
        <v>22.4</v>
      </c>
      <c r="AG388" s="109" t="n">
        <v>19.6</v>
      </c>
      <c r="AH388" s="109" t="n">
        <v>16.2</v>
      </c>
      <c r="AI388" s="109" t="n">
        <v>15.4</v>
      </c>
      <c r="AJ388" s="109" t="n">
        <v>16.5</v>
      </c>
      <c r="AK388" s="109" t="n">
        <v>20</v>
      </c>
      <c r="AL388" s="109" t="n">
        <v>22.6</v>
      </c>
      <c r="AM388" s="109" t="n">
        <v>22.5</v>
      </c>
      <c r="AN388" s="109" t="n">
        <v>26.9</v>
      </c>
      <c r="AO388" s="110" t="n">
        <f aca="false">SUM(AC388:AN388)/12</f>
        <v>21.8833333333333</v>
      </c>
      <c r="AQ388" s="112"/>
      <c r="AR388" s="109"/>
      <c r="AS388" s="109"/>
      <c r="AT388" s="109"/>
      <c r="AU388" s="109"/>
      <c r="AV388" s="109"/>
      <c r="AW388" s="109"/>
      <c r="AX388" s="109"/>
      <c r="AY388" s="109"/>
      <c r="AZ388" s="109"/>
      <c r="BA388" s="1" t="n">
        <f aca="false">BA387+1</f>
        <v>1988</v>
      </c>
      <c r="BB388" s="113" t="s">
        <v>147</v>
      </c>
      <c r="BC388" s="109" t="n">
        <v>30.3</v>
      </c>
      <c r="BD388" s="109" t="n">
        <v>26.8</v>
      </c>
      <c r="BE388" s="109" t="n">
        <v>26.9</v>
      </c>
      <c r="BF388" s="109" t="n">
        <v>22</v>
      </c>
      <c r="BG388" s="109" t="n">
        <v>18</v>
      </c>
      <c r="BH388" s="109" t="n">
        <v>14.8</v>
      </c>
      <c r="BI388" s="109" t="n">
        <v>13.7</v>
      </c>
      <c r="BJ388" s="109" t="n">
        <v>15.1</v>
      </c>
      <c r="BK388" s="109" t="n">
        <v>18.9</v>
      </c>
      <c r="BL388" s="109" t="n">
        <v>22.6</v>
      </c>
      <c r="BM388" s="109" t="n">
        <v>22.1</v>
      </c>
      <c r="BN388" s="109" t="n">
        <v>27.9</v>
      </c>
      <c r="BO388" s="110" t="n">
        <f aca="false">SUM(BC388:BN388)/12</f>
        <v>21.5916666666667</v>
      </c>
      <c r="BP388" s="109"/>
      <c r="BQ388" s="109"/>
      <c r="BR388" s="109"/>
      <c r="BS388" s="109"/>
      <c r="CA388" s="1" t="n">
        <f aca="false">CA387+1</f>
        <v>1988</v>
      </c>
      <c r="CB388" s="112" t="n">
        <v>1988</v>
      </c>
      <c r="CC388" s="109" t="n">
        <v>23.2</v>
      </c>
      <c r="CD388" s="109" t="n">
        <v>19.5</v>
      </c>
      <c r="CE388" s="109" t="n">
        <v>21</v>
      </c>
      <c r="CF388" s="109" t="n">
        <v>18.3</v>
      </c>
      <c r="CG388" s="109" t="n">
        <v>17.5</v>
      </c>
      <c r="CH388" s="109" t="n">
        <v>15.6</v>
      </c>
      <c r="CI388" s="109" t="n">
        <v>14.8</v>
      </c>
      <c r="CJ388" s="109" t="n">
        <v>14.6</v>
      </c>
      <c r="CK388" s="109" t="n">
        <v>17.2</v>
      </c>
      <c r="CL388" s="109" t="n">
        <v>19.7</v>
      </c>
      <c r="CM388" s="109" t="n">
        <v>19</v>
      </c>
      <c r="CN388" s="109" t="n">
        <v>20.4</v>
      </c>
      <c r="CO388" s="110" t="n">
        <f aca="false">SUM(CC388:CN388)/12</f>
        <v>18.4</v>
      </c>
      <c r="DA388" s="1" t="n">
        <f aca="false">DA387+1</f>
        <v>1988</v>
      </c>
      <c r="DB388" s="113" t="s">
        <v>147</v>
      </c>
      <c r="DC388" s="109" t="n">
        <v>31.6</v>
      </c>
      <c r="DD388" s="109" t="n">
        <v>29.7</v>
      </c>
      <c r="DE388" s="109" t="n">
        <v>29.1</v>
      </c>
      <c r="DF388" s="109" t="n">
        <v>23.9</v>
      </c>
      <c r="DG388" s="109" t="n">
        <v>20</v>
      </c>
      <c r="DH388" s="109" t="n">
        <v>16.4</v>
      </c>
      <c r="DI388" s="109" t="n">
        <v>15.9</v>
      </c>
      <c r="DJ388" s="109" t="n">
        <v>17.1</v>
      </c>
      <c r="DK388" s="109" t="n">
        <v>20.7</v>
      </c>
      <c r="DL388" s="109" t="n">
        <v>24.9</v>
      </c>
      <c r="DM388" s="109" t="n">
        <v>25.1</v>
      </c>
      <c r="DN388" s="109" t="n">
        <v>29.9</v>
      </c>
      <c r="DO388" s="110" t="n">
        <f aca="false">SUM(DC388:DN388)/12</f>
        <v>23.6916666666667</v>
      </c>
      <c r="EA388" s="1" t="n">
        <f aca="false">EA387+1</f>
        <v>1988</v>
      </c>
      <c r="EB388" s="111" t="n">
        <v>1988</v>
      </c>
      <c r="EC388" s="109"/>
      <c r="ED388" s="109"/>
      <c r="EE388" s="109"/>
      <c r="EF388" s="109"/>
      <c r="EG388" s="109"/>
      <c r="EH388" s="109"/>
      <c r="EI388" s="109"/>
      <c r="EJ388" s="109"/>
      <c r="EK388" s="109"/>
      <c r="EL388" s="109"/>
      <c r="EM388" s="109"/>
      <c r="EN388" s="109"/>
      <c r="EO388" s="110"/>
      <c r="FA388" s="1" t="n">
        <f aca="false">FA387+1</f>
        <v>1988</v>
      </c>
      <c r="FB388" s="113" t="s">
        <v>147</v>
      </c>
      <c r="FC388" s="109" t="n">
        <v>29.9</v>
      </c>
      <c r="FD388" s="109" t="n">
        <v>26.8</v>
      </c>
      <c r="FE388" s="109" t="n">
        <v>26.7</v>
      </c>
      <c r="FF388" s="109" t="n">
        <v>20.9</v>
      </c>
      <c r="FG388" s="109" t="n">
        <v>18.3</v>
      </c>
      <c r="FH388" s="109" t="n">
        <v>14.8</v>
      </c>
      <c r="FI388" s="109" t="n">
        <v>13.5</v>
      </c>
      <c r="FJ388" s="109" t="n">
        <v>14.9</v>
      </c>
      <c r="FK388" s="109" t="n">
        <v>18.7</v>
      </c>
      <c r="FL388" s="109" t="n">
        <v>21.6</v>
      </c>
      <c r="FM388" s="109" t="n">
        <v>21.3</v>
      </c>
      <c r="FN388" s="109" t="n">
        <v>26.7</v>
      </c>
      <c r="FO388" s="110" t="n">
        <f aca="false">SUM(FC388:FN388)/12</f>
        <v>21.175</v>
      </c>
      <c r="GA388" s="1" t="n">
        <f aca="false">GA387+1</f>
        <v>1988</v>
      </c>
      <c r="GB388" s="113" t="s">
        <v>147</v>
      </c>
      <c r="GC388" s="109" t="n">
        <v>25.9</v>
      </c>
      <c r="GD388" s="109" t="n">
        <v>24</v>
      </c>
      <c r="GE388" s="109" t="n">
        <v>25.4</v>
      </c>
      <c r="GF388" s="109" t="n">
        <v>21</v>
      </c>
      <c r="GG388" s="109" t="n">
        <v>18.1</v>
      </c>
      <c r="GH388" s="109" t="n">
        <v>14.7</v>
      </c>
      <c r="GI388" s="109" t="n">
        <v>14.3</v>
      </c>
      <c r="GJ388" s="109" t="n">
        <v>14.4</v>
      </c>
      <c r="GK388" s="109" t="n">
        <v>16.7</v>
      </c>
      <c r="GL388" s="109" t="n">
        <v>18</v>
      </c>
      <c r="GM388" s="109" t="n">
        <v>20.7</v>
      </c>
      <c r="GN388" s="109" t="n">
        <v>23.5</v>
      </c>
      <c r="GO388" s="110" t="n">
        <f aca="false">SUM(GC388:GN388)/12</f>
        <v>19.725</v>
      </c>
      <c r="HA388" s="1" t="n">
        <f aca="false">HA387+1</f>
        <v>1988</v>
      </c>
      <c r="HB388" s="113" t="s">
        <v>147</v>
      </c>
      <c r="HC388" s="109"/>
      <c r="HD388" s="109"/>
      <c r="HE388" s="109"/>
      <c r="HF388" s="109"/>
      <c r="HG388" s="109"/>
      <c r="HH388" s="109"/>
      <c r="HI388" s="109"/>
      <c r="HJ388" s="109"/>
      <c r="HK388" s="109"/>
      <c r="HL388" s="109"/>
      <c r="HM388" s="109"/>
      <c r="HN388" s="109"/>
      <c r="HO388" s="110"/>
      <c r="IA388" s="1" t="n">
        <f aca="false">IA387+1</f>
        <v>1988</v>
      </c>
      <c r="IB388" s="113" t="s">
        <v>147</v>
      </c>
      <c r="IC388" s="109"/>
      <c r="ID388" s="109"/>
      <c r="IE388" s="109"/>
      <c r="IF388" s="109"/>
      <c r="IG388" s="109"/>
      <c r="IH388" s="109"/>
      <c r="II388" s="109"/>
      <c r="IJ388" s="109"/>
      <c r="IK388" s="109"/>
      <c r="IL388" s="109"/>
      <c r="IM388" s="109"/>
      <c r="IN388" s="109"/>
      <c r="IO388" s="110"/>
      <c r="JA388" s="1" t="n">
        <f aca="false">JA387+1</f>
        <v>1988</v>
      </c>
      <c r="JB388" s="113" t="s">
        <v>147</v>
      </c>
      <c r="JC388" s="109"/>
      <c r="JD388" s="109"/>
      <c r="JE388" s="109"/>
      <c r="JF388" s="109"/>
      <c r="JG388" s="109"/>
      <c r="JH388" s="109"/>
      <c r="JI388" s="109"/>
      <c r="JJ388" s="109"/>
      <c r="JK388" s="109"/>
      <c r="JL388" s="109"/>
      <c r="JM388" s="109"/>
      <c r="JN388" s="109"/>
      <c r="JO388" s="110"/>
      <c r="KA388" s="1" t="n">
        <f aca="false">KA387+1</f>
        <v>1988</v>
      </c>
      <c r="KB388" s="111" t="n">
        <v>1988</v>
      </c>
      <c r="KC388" s="109"/>
      <c r="KD388" s="109"/>
      <c r="KE388" s="109"/>
      <c r="KF388" s="109"/>
      <c r="KG388" s="109"/>
      <c r="KH388" s="109"/>
      <c r="KI388" s="109"/>
      <c r="KJ388" s="109"/>
      <c r="KK388" s="109"/>
      <c r="KL388" s="109"/>
      <c r="KM388" s="109"/>
      <c r="KN388" s="109"/>
      <c r="KO388" s="110"/>
      <c r="LA388" s="1" t="n">
        <f aca="false">LA387+1</f>
        <v>1988</v>
      </c>
      <c r="LB388" s="113" t="s">
        <v>147</v>
      </c>
      <c r="LC388" s="109"/>
      <c r="LD388" s="109"/>
      <c r="LE388" s="109"/>
      <c r="LF388" s="109"/>
      <c r="LG388" s="109"/>
      <c r="LH388" s="109"/>
      <c r="LI388" s="109"/>
      <c r="LJ388" s="109"/>
      <c r="LK388" s="109"/>
      <c r="LL388" s="109"/>
      <c r="LM388" s="109"/>
      <c r="LN388" s="109"/>
      <c r="LO388" s="110"/>
      <c r="MA388" s="1" t="n">
        <f aca="false">MA387+1</f>
        <v>1988</v>
      </c>
      <c r="MB388" s="113" t="s">
        <v>147</v>
      </c>
      <c r="MC388" s="109" t="n">
        <v>28</v>
      </c>
      <c r="MD388" s="109" t="n">
        <v>25.7</v>
      </c>
      <c r="ME388" s="109" t="n">
        <v>26.7</v>
      </c>
      <c r="MF388" s="109" t="n">
        <v>21.9</v>
      </c>
      <c r="MG388" s="109" t="n">
        <v>19.7</v>
      </c>
      <c r="MH388" s="109" t="n">
        <v>16.9</v>
      </c>
      <c r="MI388" s="109" t="n">
        <v>15.9</v>
      </c>
      <c r="MJ388" s="109" t="n">
        <v>16.9</v>
      </c>
      <c r="MK388" s="109" t="n">
        <v>21.1</v>
      </c>
      <c r="ML388" s="109" t="n">
        <v>23.9</v>
      </c>
      <c r="MM388" s="109" t="n">
        <v>23.1</v>
      </c>
      <c r="MN388" s="109" t="n">
        <v>26.3</v>
      </c>
      <c r="MO388" s="110" t="n">
        <f aca="false">SUM(MC388:MN388)/12</f>
        <v>22.175</v>
      </c>
      <c r="NA388" s="1" t="n">
        <f aca="false">NA387+1</f>
        <v>1988</v>
      </c>
      <c r="NB388" s="113" t="s">
        <v>147</v>
      </c>
      <c r="NC388" s="109"/>
      <c r="ND388" s="109"/>
      <c r="NE388" s="109"/>
      <c r="NF388" s="109"/>
      <c r="NG388" s="109"/>
      <c r="NH388" s="109"/>
      <c r="NI388" s="109"/>
      <c r="NJ388" s="109"/>
      <c r="NK388" s="109"/>
      <c r="NL388" s="109"/>
      <c r="NM388" s="109"/>
      <c r="NN388" s="109"/>
      <c r="NO388" s="110"/>
      <c r="OA388" s="5"/>
    </row>
    <row r="389" customFormat="false" ht="12.75" hidden="false" customHeight="false" outlineLevel="0" collapsed="false">
      <c r="A389" s="150"/>
      <c r="B389" s="151" t="n">
        <f aca="false">AVERAGE(AO389,BO389,CO389,DO389,EO389,FO389,GO389,HO389,IO389,JO389,KO389,LO389,MO389,NO389)</f>
        <v>20.547619047619</v>
      </c>
      <c r="C389" s="163" t="n">
        <f aca="false">AVERAGE(B385:B389)</f>
        <v>20.572619047619</v>
      </c>
      <c r="D389" s="164" t="n">
        <f aca="false">AVERAGE(B380:B389)</f>
        <v>20.675</v>
      </c>
      <c r="E389" s="151" t="n">
        <f aca="false">AVERAGE(B370:B389)</f>
        <v>20.5032738095238</v>
      </c>
      <c r="F389" s="165" t="n">
        <f aca="false">AVERAGE(B340:B389)</f>
        <v>20.4513849206349</v>
      </c>
      <c r="G389" s="159" t="n">
        <f aca="false">MAX(AC389:AN389,BC389:BN389,CC389:CN389,DC389:DN389,EC389:EN389,FC389:FN389,GC389:GN389,HC389:HN389,IC389:IN389,JC389:JN389,KC389:KN389,LC389:LN389,MC389:MN389,NC389:NN389)</f>
        <v>31.9</v>
      </c>
      <c r="H389" s="161" t="n">
        <f aca="false">MEDIAN(AC389:AN389,BC389:BN389,CC389:CN389,DC389:DN389,EC389:EN389,FC389:FN389,GC389:GN389,HC389:HN389,IC389:IN389,JC389:JN389,KC389:KN389,LC389:LN389,MC389:MN389,NC389:NN389)</f>
        <v>20.15</v>
      </c>
      <c r="I389" s="157" t="n">
        <f aca="false">MIN(AC389:AN389,BC389:BN389,CC389:CN389,DC389:DN389,EC389:EN389,FC389:FN389,GC389:GN389,HC389:HN389,IC389:IN389,JC389:JN389,KC389:KN389,LC389:LN389,MC389:MN389,NC389:NN389)</f>
        <v>12.2</v>
      </c>
      <c r="J389" s="162" t="n">
        <f aca="false">(G389+I389)/2</f>
        <v>22.05</v>
      </c>
      <c r="AA389" s="1" t="n">
        <f aca="false">AA388+1</f>
        <v>65</v>
      </c>
      <c r="AB389" s="108" t="n">
        <v>1989</v>
      </c>
      <c r="AC389" s="109" t="n">
        <v>27.3</v>
      </c>
      <c r="AD389" s="109" t="n">
        <v>28.9</v>
      </c>
      <c r="AE389" s="109" t="n">
        <v>26.7</v>
      </c>
      <c r="AF389" s="109" t="n">
        <v>22.2</v>
      </c>
      <c r="AG389" s="109" t="n">
        <v>18.4</v>
      </c>
      <c r="AH389" s="109" t="n">
        <v>14.1</v>
      </c>
      <c r="AI389" s="109" t="n">
        <v>13.8</v>
      </c>
      <c r="AJ389" s="109" t="n">
        <v>14.1</v>
      </c>
      <c r="AK389" s="109" t="n">
        <v>18.2</v>
      </c>
      <c r="AL389" s="109" t="n">
        <v>19.7</v>
      </c>
      <c r="AM389" s="109" t="n">
        <v>24.7</v>
      </c>
      <c r="AN389" s="109" t="n">
        <v>26.6</v>
      </c>
      <c r="AO389" s="110" t="n">
        <f aca="false">SUM(AC389:AN389)/12</f>
        <v>21.225</v>
      </c>
      <c r="AQ389" s="112"/>
      <c r="AR389" s="109"/>
      <c r="AS389" s="109"/>
      <c r="AT389" s="109"/>
      <c r="AU389" s="109"/>
      <c r="AV389" s="109"/>
      <c r="AW389" s="109"/>
      <c r="AX389" s="109"/>
      <c r="AY389" s="109"/>
      <c r="AZ389" s="109"/>
      <c r="BA389" s="1" t="n">
        <f aca="false">BA388+1</f>
        <v>1989</v>
      </c>
      <c r="BB389" s="113" t="s">
        <v>148</v>
      </c>
      <c r="BC389" s="109" t="n">
        <v>27.9</v>
      </c>
      <c r="BD389" s="109" t="n">
        <v>29.5</v>
      </c>
      <c r="BE389" s="109" t="n">
        <v>26.3</v>
      </c>
      <c r="BF389" s="109" t="n">
        <v>21.7</v>
      </c>
      <c r="BG389" s="109" t="n">
        <v>16.9</v>
      </c>
      <c r="BH389" s="109" t="n">
        <v>12.3</v>
      </c>
      <c r="BI389" s="109" t="n">
        <v>12.2</v>
      </c>
      <c r="BJ389" s="109" t="n">
        <v>12.5</v>
      </c>
      <c r="BK389" s="109" t="n">
        <v>17.2</v>
      </c>
      <c r="BL389" s="109" t="n">
        <v>19.4</v>
      </c>
      <c r="BM389" s="109" t="n">
        <v>24.4</v>
      </c>
      <c r="BN389" s="109" t="n">
        <v>27.8</v>
      </c>
      <c r="BO389" s="110" t="n">
        <f aca="false">SUM(BC389:BN389)/12</f>
        <v>20.675</v>
      </c>
      <c r="BP389" s="109"/>
      <c r="BQ389" s="109"/>
      <c r="BR389" s="109"/>
      <c r="BS389" s="109"/>
      <c r="CA389" s="1" t="n">
        <f aca="false">CA388+1</f>
        <v>1989</v>
      </c>
      <c r="CB389" s="112" t="n">
        <v>1989</v>
      </c>
      <c r="CC389" s="109" t="n">
        <v>22</v>
      </c>
      <c r="CD389" s="109" t="n">
        <v>22.5</v>
      </c>
      <c r="CE389" s="109" t="n">
        <v>20.9</v>
      </c>
      <c r="CF389" s="109" t="n">
        <v>19</v>
      </c>
      <c r="CG389" s="109" t="n">
        <v>17.2</v>
      </c>
      <c r="CH389" s="109" t="n">
        <v>13.6</v>
      </c>
      <c r="CI389" s="109" t="n">
        <v>13.2</v>
      </c>
      <c r="CJ389" s="109" t="n">
        <v>13.2</v>
      </c>
      <c r="CK389" s="109" t="n">
        <v>15.7</v>
      </c>
      <c r="CL389" s="109" t="n">
        <v>16.9</v>
      </c>
      <c r="CM389" s="109" t="n">
        <v>19</v>
      </c>
      <c r="CN389" s="109" t="n">
        <v>22</v>
      </c>
      <c r="CO389" s="110" t="n">
        <f aca="false">SUM(CC389:CN389)/12</f>
        <v>17.9333333333333</v>
      </c>
      <c r="DA389" s="1" t="n">
        <f aca="false">DA388+1</f>
        <v>1989</v>
      </c>
      <c r="DB389" s="113" t="s">
        <v>148</v>
      </c>
      <c r="DC389" s="109" t="n">
        <v>30.3</v>
      </c>
      <c r="DD389" s="109" t="n">
        <v>31.9</v>
      </c>
      <c r="DE389" s="109" t="n">
        <v>28.9</v>
      </c>
      <c r="DF389" s="109" t="n">
        <v>23.7</v>
      </c>
      <c r="DG389" s="109" t="n">
        <v>19.1</v>
      </c>
      <c r="DH389" s="109" t="n">
        <v>14</v>
      </c>
      <c r="DI389" s="109" t="n">
        <v>14.6</v>
      </c>
      <c r="DJ389" s="109" t="n">
        <v>14.7</v>
      </c>
      <c r="DK389" s="109" t="n">
        <v>19.8</v>
      </c>
      <c r="DL389" s="109" t="n">
        <v>21.9</v>
      </c>
      <c r="DM389" s="109" t="n">
        <v>27.4</v>
      </c>
      <c r="DN389" s="109" t="n">
        <v>30</v>
      </c>
      <c r="DO389" s="110" t="n">
        <f aca="false">SUM(DC389:DN389)/12</f>
        <v>23.025</v>
      </c>
      <c r="EA389" s="1" t="n">
        <f aca="false">EA388+1</f>
        <v>1989</v>
      </c>
      <c r="EB389" s="111" t="n">
        <v>1989</v>
      </c>
      <c r="EC389" s="109"/>
      <c r="ED389" s="109"/>
      <c r="EE389" s="109"/>
      <c r="EF389" s="109"/>
      <c r="EG389" s="109"/>
      <c r="EH389" s="109"/>
      <c r="EI389" s="109"/>
      <c r="EJ389" s="109"/>
      <c r="EK389" s="109"/>
      <c r="EL389" s="109"/>
      <c r="EM389" s="109"/>
      <c r="EN389" s="109"/>
      <c r="EO389" s="110"/>
      <c r="FA389" s="1" t="n">
        <f aca="false">FA388+1</f>
        <v>1989</v>
      </c>
      <c r="FB389" s="113" t="s">
        <v>148</v>
      </c>
      <c r="FC389" s="109" t="n">
        <v>26.5</v>
      </c>
      <c r="FD389" s="109" t="n">
        <v>27.6</v>
      </c>
      <c r="FE389" s="109" t="n">
        <v>26.6</v>
      </c>
      <c r="FF389" s="109" t="n">
        <v>21.8</v>
      </c>
      <c r="FG389" s="109" t="n">
        <v>16.7</v>
      </c>
      <c r="FH389" s="109" t="n">
        <v>12.3</v>
      </c>
      <c r="FI389" s="109" t="n">
        <v>12.4</v>
      </c>
      <c r="FJ389" s="109" t="n">
        <v>12.5</v>
      </c>
      <c r="FK389" s="109" t="n">
        <v>17</v>
      </c>
      <c r="FL389" s="109" t="n">
        <v>18.8</v>
      </c>
      <c r="FM389" s="109" t="n">
        <v>22.9</v>
      </c>
      <c r="FN389" s="109" t="n">
        <v>26.4</v>
      </c>
      <c r="FO389" s="110" t="n">
        <f aca="false">SUM(FC389:FN389)/12</f>
        <v>20.125</v>
      </c>
      <c r="GA389" s="1" t="n">
        <f aca="false">GA388+1</f>
        <v>1989</v>
      </c>
      <c r="GB389" s="113" t="s">
        <v>148</v>
      </c>
      <c r="GC389" s="109" t="n">
        <v>25.9</v>
      </c>
      <c r="GD389" s="109" t="n">
        <v>26.6</v>
      </c>
      <c r="GE389" s="109" t="n">
        <v>24</v>
      </c>
      <c r="GF389" s="109" t="n">
        <v>20.8</v>
      </c>
      <c r="GG389" s="109" t="n">
        <v>16.5</v>
      </c>
      <c r="GH389" s="109" t="n">
        <v>12.7</v>
      </c>
      <c r="GI389" s="109" t="n">
        <v>13</v>
      </c>
      <c r="GJ389" s="109" t="n">
        <v>13</v>
      </c>
      <c r="GK389" s="109" t="n">
        <v>16.3</v>
      </c>
      <c r="GL389" s="109" t="n">
        <v>16.8</v>
      </c>
      <c r="GM389" s="109" t="n">
        <v>21.8</v>
      </c>
      <c r="GN389" s="109" t="n">
        <v>24.7</v>
      </c>
      <c r="GO389" s="110" t="n">
        <f aca="false">SUM(GC389:GN389)/12</f>
        <v>19.3416666666667</v>
      </c>
      <c r="HA389" s="1" t="n">
        <f aca="false">HA388+1</f>
        <v>1989</v>
      </c>
      <c r="HB389" s="113" t="s">
        <v>148</v>
      </c>
      <c r="HC389" s="109"/>
      <c r="HD389" s="109"/>
      <c r="HE389" s="109"/>
      <c r="HF389" s="109"/>
      <c r="HG389" s="109"/>
      <c r="HH389" s="109"/>
      <c r="HI389" s="109"/>
      <c r="HJ389" s="109"/>
      <c r="HK389" s="109"/>
      <c r="HL389" s="109"/>
      <c r="HM389" s="109"/>
      <c r="HN389" s="109"/>
      <c r="HO389" s="110"/>
      <c r="IA389" s="1" t="n">
        <f aca="false">IA388+1</f>
        <v>1989</v>
      </c>
      <c r="IB389" s="113" t="s">
        <v>148</v>
      </c>
      <c r="IC389" s="109"/>
      <c r="ID389" s="109"/>
      <c r="IE389" s="109"/>
      <c r="IF389" s="109"/>
      <c r="IG389" s="109"/>
      <c r="IH389" s="109"/>
      <c r="II389" s="109"/>
      <c r="IJ389" s="109"/>
      <c r="IK389" s="109"/>
      <c r="IL389" s="109"/>
      <c r="IM389" s="109"/>
      <c r="IN389" s="109"/>
      <c r="IO389" s="110"/>
      <c r="JA389" s="1" t="n">
        <f aca="false">JA388+1</f>
        <v>1989</v>
      </c>
      <c r="JB389" s="113" t="s">
        <v>148</v>
      </c>
      <c r="JC389" s="109"/>
      <c r="JD389" s="109"/>
      <c r="JE389" s="109"/>
      <c r="JF389" s="109"/>
      <c r="JG389" s="109"/>
      <c r="JH389" s="109"/>
      <c r="JI389" s="109"/>
      <c r="JJ389" s="109"/>
      <c r="JK389" s="109"/>
      <c r="JL389" s="109"/>
      <c r="JM389" s="109"/>
      <c r="JN389" s="109"/>
      <c r="JO389" s="110"/>
      <c r="KA389" s="1" t="n">
        <f aca="false">KA388+1</f>
        <v>1989</v>
      </c>
      <c r="KB389" s="111" t="n">
        <v>1989</v>
      </c>
      <c r="KC389" s="109"/>
      <c r="KD389" s="109"/>
      <c r="KE389" s="109"/>
      <c r="KF389" s="109"/>
      <c r="KG389" s="109"/>
      <c r="KH389" s="109"/>
      <c r="KI389" s="109"/>
      <c r="KJ389" s="109"/>
      <c r="KK389" s="109"/>
      <c r="KL389" s="109"/>
      <c r="KM389" s="109"/>
      <c r="KN389" s="109"/>
      <c r="KO389" s="110"/>
      <c r="LA389" s="1" t="n">
        <f aca="false">LA388+1</f>
        <v>1989</v>
      </c>
      <c r="LB389" s="113" t="s">
        <v>148</v>
      </c>
      <c r="LC389" s="109"/>
      <c r="LD389" s="109"/>
      <c r="LE389" s="109"/>
      <c r="LF389" s="109"/>
      <c r="LG389" s="109"/>
      <c r="LH389" s="109"/>
      <c r="LI389" s="109"/>
      <c r="LJ389" s="109"/>
      <c r="LK389" s="109"/>
      <c r="LL389" s="109"/>
      <c r="LM389" s="109"/>
      <c r="LN389" s="109"/>
      <c r="LO389" s="110"/>
      <c r="MA389" s="1" t="n">
        <f aca="false">MA388+1</f>
        <v>1989</v>
      </c>
      <c r="MB389" s="113" t="s">
        <v>148</v>
      </c>
      <c r="MC389" s="109" t="n">
        <v>27.2</v>
      </c>
      <c r="MD389" s="109" t="n">
        <v>28.5</v>
      </c>
      <c r="ME389" s="109" t="n">
        <v>26.2</v>
      </c>
      <c r="MF389" s="109" t="n">
        <v>22.4</v>
      </c>
      <c r="MG389" s="109" t="n">
        <v>18.5</v>
      </c>
      <c r="MH389" s="109" t="n">
        <v>14.2</v>
      </c>
      <c r="MI389" s="109" t="n">
        <v>14.2</v>
      </c>
      <c r="MJ389" s="109" t="n">
        <v>14.8</v>
      </c>
      <c r="MK389" s="109" t="n">
        <v>19</v>
      </c>
      <c r="ML389" s="109" t="n">
        <v>20.5</v>
      </c>
      <c r="MM389" s="109" t="n">
        <v>24.8</v>
      </c>
      <c r="MN389" s="109" t="n">
        <v>27.8</v>
      </c>
      <c r="MO389" s="110" t="n">
        <f aca="false">SUM(MC389:MN389)/12</f>
        <v>21.5083333333333</v>
      </c>
      <c r="NA389" s="1" t="n">
        <f aca="false">NA388+1</f>
        <v>1989</v>
      </c>
      <c r="NB389" s="113" t="s">
        <v>148</v>
      </c>
      <c r="NC389" s="109"/>
      <c r="ND389" s="109"/>
      <c r="NE389" s="109"/>
      <c r="NF389" s="109"/>
      <c r="NG389" s="109"/>
      <c r="NH389" s="109"/>
      <c r="NI389" s="109"/>
      <c r="NJ389" s="109"/>
      <c r="NK389" s="109"/>
      <c r="NL389" s="109"/>
      <c r="NM389" s="109"/>
      <c r="NN389" s="109"/>
      <c r="NO389" s="110"/>
      <c r="OA389" s="5"/>
    </row>
    <row r="390" customFormat="false" ht="12.75" hidden="false" customHeight="false" outlineLevel="0" collapsed="false">
      <c r="A390" s="150" t="n">
        <f aca="false">A385+5</f>
        <v>1990</v>
      </c>
      <c r="B390" s="151" t="n">
        <f aca="false">AVERAGE(AO390,BO390,CO390,DO390,EO390,FO390,GO390,HO390,IO390,JO390,KO390,LO390,MO390,NO390)</f>
        <v>21.0321428571429</v>
      </c>
      <c r="C390" s="163" t="n">
        <f aca="false">AVERAGE(B386:B390)</f>
        <v>20.6859523809524</v>
      </c>
      <c r="D390" s="164" t="n">
        <f aca="false">AVERAGE(B381:B390)</f>
        <v>20.6603571428571</v>
      </c>
      <c r="E390" s="151" t="n">
        <f aca="false">AVERAGE(B371:B390)</f>
        <v>20.581369047619</v>
      </c>
      <c r="F390" s="165" t="n">
        <f aca="false">AVERAGE(B341:B390)</f>
        <v>20.4512658730159</v>
      </c>
      <c r="G390" s="159" t="n">
        <f aca="false">MAX(AC390:AN390,BC390:BN390,CC390:CN390,DC390:DN390,EC390:EN390,FC390:FN390,GC390:GN390,HC390:HN390,IC390:IN390,JC390:JN390,KC390:KN390,LC390:LN390,MC390:MN390,NC390:NN390)</f>
        <v>31.2</v>
      </c>
      <c r="H390" s="161" t="n">
        <f aca="false">MEDIAN(AC390:AN390,BC390:BN390,CC390:CN390,DC390:DN390,EC390:EN390,FC390:FN390,GC390:GN390,HC390:HN390,IC390:IN390,JC390:JN390,KC390:KN390,LC390:LN390,MC390:MN390,NC390:NN390)</f>
        <v>20.75</v>
      </c>
      <c r="I390" s="157" t="n">
        <f aca="false">MIN(AC390:AN390,BC390:BN390,CC390:CN390,DC390:DN390,EC390:EN390,FC390:FN390,GC390:GN390,HC390:HN390,IC390:IN390,JC390:JN390,KC390:KN390,LC390:LN390,MC390:MN390,NC390:NN390)</f>
        <v>12.7</v>
      </c>
      <c r="J390" s="162" t="n">
        <f aca="false">(G390+I390)/2</f>
        <v>21.95</v>
      </c>
      <c r="AA390" s="1" t="n">
        <f aca="false">AA389+1</f>
        <v>66</v>
      </c>
      <c r="AB390" s="108" t="n">
        <v>1990</v>
      </c>
      <c r="AC390" s="109" t="n">
        <v>28</v>
      </c>
      <c r="AD390" s="109" t="n">
        <v>26.1</v>
      </c>
      <c r="AE390" s="109" t="n">
        <v>27</v>
      </c>
      <c r="AF390" s="109" t="n">
        <v>22.4</v>
      </c>
      <c r="AG390" s="109" t="n">
        <v>19.6</v>
      </c>
      <c r="AH390" s="109" t="n">
        <v>16.2</v>
      </c>
      <c r="AI390" s="109" t="n">
        <v>15</v>
      </c>
      <c r="AJ390" s="109" t="n">
        <v>14.5</v>
      </c>
      <c r="AK390" s="109" t="n">
        <v>19.1</v>
      </c>
      <c r="AL390" s="109" t="n">
        <v>22.1</v>
      </c>
      <c r="AM390" s="109" t="n">
        <v>25.9</v>
      </c>
      <c r="AN390" s="109" t="n">
        <v>25</v>
      </c>
      <c r="AO390" s="110" t="n">
        <f aca="false">SUM(AC390:AN390)/12</f>
        <v>21.7416666666667</v>
      </c>
      <c r="AQ390" s="112"/>
      <c r="AR390" s="109"/>
      <c r="AS390" s="109"/>
      <c r="AT390" s="109"/>
      <c r="AU390" s="109"/>
      <c r="AV390" s="109"/>
      <c r="AW390" s="109"/>
      <c r="AX390" s="109"/>
      <c r="AY390" s="109"/>
      <c r="AZ390" s="109"/>
      <c r="BA390" s="1" t="n">
        <f aca="false">BA389+1</f>
        <v>1990</v>
      </c>
      <c r="BB390" s="113" t="s">
        <v>149</v>
      </c>
      <c r="BC390" s="109" t="n">
        <v>29</v>
      </c>
      <c r="BD390" s="109" t="n">
        <v>26.5</v>
      </c>
      <c r="BE390" s="109" t="n">
        <v>27.8</v>
      </c>
      <c r="BF390" s="109" t="n">
        <v>23.1</v>
      </c>
      <c r="BG390" s="109" t="n">
        <v>18.9</v>
      </c>
      <c r="BH390" s="109" t="n">
        <v>14.2</v>
      </c>
      <c r="BI390" s="109" t="n">
        <v>13.4</v>
      </c>
      <c r="BJ390" s="109" t="n">
        <v>13</v>
      </c>
      <c r="BK390" s="109" t="n">
        <v>17.8</v>
      </c>
      <c r="BL390" s="109" t="n">
        <v>21.6</v>
      </c>
      <c r="BM390" s="109" t="n">
        <v>26.7</v>
      </c>
      <c r="BN390" s="109" t="n">
        <v>26.7</v>
      </c>
      <c r="BO390" s="110" t="n">
        <f aca="false">SUM(BC390:BN390)/12</f>
        <v>21.5583333333333</v>
      </c>
      <c r="BP390" s="109"/>
      <c r="BQ390" s="109"/>
      <c r="BR390" s="109"/>
      <c r="BS390" s="109"/>
      <c r="CA390" s="1" t="n">
        <f aca="false">CA389+1</f>
        <v>1990</v>
      </c>
      <c r="CB390" s="112" t="n">
        <v>1990</v>
      </c>
      <c r="CC390" s="109" t="n">
        <v>22.1</v>
      </c>
      <c r="CD390" s="109" t="n">
        <v>20.7</v>
      </c>
      <c r="CE390" s="109" t="n">
        <v>20.8</v>
      </c>
      <c r="CF390" s="109" t="n">
        <v>19.1</v>
      </c>
      <c r="CG390" s="109" t="n">
        <v>17.8</v>
      </c>
      <c r="CH390" s="109" t="n">
        <v>15.2</v>
      </c>
      <c r="CI390" s="109" t="n">
        <v>14.3</v>
      </c>
      <c r="CJ390" s="109" t="n">
        <v>13.5</v>
      </c>
      <c r="CK390" s="109" t="n">
        <v>16.5</v>
      </c>
      <c r="CL390" s="109" t="n">
        <v>17.6</v>
      </c>
      <c r="CM390" s="109" t="n">
        <v>20.1</v>
      </c>
      <c r="CN390" s="109" t="n">
        <v>20.3</v>
      </c>
      <c r="CO390" s="110" t="n">
        <f aca="false">SUM(CC390:CN390)/12</f>
        <v>18.1666666666667</v>
      </c>
      <c r="DA390" s="1" t="n">
        <f aca="false">DA389+1</f>
        <v>1990</v>
      </c>
      <c r="DB390" s="113" t="s">
        <v>149</v>
      </c>
      <c r="DC390" s="109" t="n">
        <v>31.2</v>
      </c>
      <c r="DD390" s="109" t="n">
        <v>29.4</v>
      </c>
      <c r="DE390" s="109" t="n">
        <v>29.9</v>
      </c>
      <c r="DF390" s="109" t="n">
        <v>24</v>
      </c>
      <c r="DG390" s="109" t="n">
        <v>19.4</v>
      </c>
      <c r="DH390" s="109" t="n">
        <v>16</v>
      </c>
      <c r="DI390" s="109" t="n">
        <v>15.6</v>
      </c>
      <c r="DJ390" s="109" t="n">
        <v>15.2</v>
      </c>
      <c r="DK390" s="109" t="n">
        <v>20.7</v>
      </c>
      <c r="DL390" s="109" t="n">
        <v>23.8</v>
      </c>
      <c r="DM390" s="109" t="n">
        <v>28.6</v>
      </c>
      <c r="DN390" s="109" t="n">
        <v>29.7</v>
      </c>
      <c r="DO390" s="110" t="n">
        <f aca="false">SUM(DC390:DN390)/12</f>
        <v>23.625</v>
      </c>
      <c r="EA390" s="1" t="n">
        <f aca="false">EA389+1</f>
        <v>1990</v>
      </c>
      <c r="EB390" s="111" t="n">
        <v>1990</v>
      </c>
      <c r="EC390" s="109"/>
      <c r="ED390" s="109"/>
      <c r="EE390" s="109"/>
      <c r="EF390" s="109"/>
      <c r="EG390" s="109"/>
      <c r="EH390" s="109"/>
      <c r="EI390" s="109"/>
      <c r="EJ390" s="109"/>
      <c r="EK390" s="109"/>
      <c r="EL390" s="109"/>
      <c r="EM390" s="109"/>
      <c r="EN390" s="109"/>
      <c r="EO390" s="110"/>
      <c r="FA390" s="1" t="n">
        <f aca="false">FA389+1</f>
        <v>1990</v>
      </c>
      <c r="FB390" s="113" t="s">
        <v>149</v>
      </c>
      <c r="FC390" s="109" t="n">
        <v>27.5</v>
      </c>
      <c r="FD390" s="109" t="n">
        <v>25.1</v>
      </c>
      <c r="FE390" s="109" t="n">
        <v>26.6</v>
      </c>
      <c r="FF390" s="109" t="n">
        <v>20.7</v>
      </c>
      <c r="FG390" s="109" t="n">
        <v>18.5</v>
      </c>
      <c r="FH390" s="109" t="n">
        <v>14</v>
      </c>
      <c r="FI390" s="109" t="n">
        <v>13.3</v>
      </c>
      <c r="FJ390" s="109" t="n">
        <v>12.7</v>
      </c>
      <c r="FK390" s="109" t="n">
        <v>18</v>
      </c>
      <c r="FL390" s="109" t="n">
        <v>21.3</v>
      </c>
      <c r="FM390" s="109" t="n">
        <v>24.4</v>
      </c>
      <c r="FN390" s="109" t="n">
        <v>25.1</v>
      </c>
      <c r="FO390" s="110" t="n">
        <f aca="false">SUM(FC390:FN390)/12</f>
        <v>20.6</v>
      </c>
      <c r="GA390" s="1" t="n">
        <f aca="false">GA389+1</f>
        <v>1990</v>
      </c>
      <c r="GB390" s="113" t="s">
        <v>149</v>
      </c>
      <c r="GC390" s="109" t="n">
        <v>25.4</v>
      </c>
      <c r="GD390" s="109" t="n">
        <v>24.6</v>
      </c>
      <c r="GE390" s="109" t="n">
        <v>24.8</v>
      </c>
      <c r="GF390" s="109" t="n">
        <v>20.8</v>
      </c>
      <c r="GG390" s="109" t="n">
        <v>17.3</v>
      </c>
      <c r="GH390" s="109" t="n">
        <v>14.4</v>
      </c>
      <c r="GI390" s="109" t="n">
        <v>13.8</v>
      </c>
      <c r="GJ390" s="109" t="n">
        <v>13.3</v>
      </c>
      <c r="GK390" s="109" t="n">
        <v>16.8</v>
      </c>
      <c r="GL390" s="109" t="n">
        <v>18</v>
      </c>
      <c r="GM390" s="109" t="n">
        <v>21.1</v>
      </c>
      <c r="GN390" s="109" t="n">
        <v>23.6</v>
      </c>
      <c r="GO390" s="110" t="n">
        <f aca="false">SUM(GC390:GN390)/12</f>
        <v>19.4916666666667</v>
      </c>
      <c r="HA390" s="1" t="n">
        <f aca="false">HA389+1</f>
        <v>1990</v>
      </c>
      <c r="HB390" s="113" t="s">
        <v>149</v>
      </c>
      <c r="HC390" s="109"/>
      <c r="HD390" s="109"/>
      <c r="HE390" s="109"/>
      <c r="HF390" s="109"/>
      <c r="HG390" s="109"/>
      <c r="HH390" s="109"/>
      <c r="HI390" s="109"/>
      <c r="HJ390" s="109"/>
      <c r="HK390" s="109"/>
      <c r="HL390" s="109"/>
      <c r="HM390" s="109"/>
      <c r="HN390" s="109"/>
      <c r="HO390" s="110"/>
      <c r="IA390" s="1" t="n">
        <f aca="false">IA389+1</f>
        <v>1990</v>
      </c>
      <c r="IB390" s="113" t="s">
        <v>149</v>
      </c>
      <c r="IC390" s="109"/>
      <c r="ID390" s="109"/>
      <c r="IE390" s="109"/>
      <c r="IF390" s="109"/>
      <c r="IG390" s="109"/>
      <c r="IH390" s="109"/>
      <c r="II390" s="109"/>
      <c r="IJ390" s="109"/>
      <c r="IK390" s="109"/>
      <c r="IL390" s="109"/>
      <c r="IM390" s="109"/>
      <c r="IN390" s="109"/>
      <c r="IO390" s="110"/>
      <c r="JA390" s="1" t="n">
        <f aca="false">JA389+1</f>
        <v>1990</v>
      </c>
      <c r="JB390" s="113" t="s">
        <v>149</v>
      </c>
      <c r="JC390" s="109"/>
      <c r="JD390" s="109"/>
      <c r="JE390" s="109"/>
      <c r="JF390" s="109"/>
      <c r="JG390" s="109"/>
      <c r="JH390" s="109"/>
      <c r="JI390" s="109"/>
      <c r="JJ390" s="109"/>
      <c r="JK390" s="109"/>
      <c r="JL390" s="109"/>
      <c r="JM390" s="109"/>
      <c r="JN390" s="109"/>
      <c r="JO390" s="110"/>
      <c r="KA390" s="1" t="n">
        <f aca="false">KA389+1</f>
        <v>1990</v>
      </c>
      <c r="KB390" s="111" t="n">
        <v>1990</v>
      </c>
      <c r="KC390" s="109"/>
      <c r="KD390" s="109"/>
      <c r="KE390" s="109"/>
      <c r="KF390" s="109"/>
      <c r="KG390" s="109"/>
      <c r="KH390" s="109"/>
      <c r="KI390" s="109"/>
      <c r="KJ390" s="109"/>
      <c r="KK390" s="109"/>
      <c r="KL390" s="109"/>
      <c r="KM390" s="109"/>
      <c r="KN390" s="109"/>
      <c r="KO390" s="110"/>
      <c r="LA390" s="1" t="n">
        <f aca="false">LA389+1</f>
        <v>1990</v>
      </c>
      <c r="LB390" s="113" t="s">
        <v>149</v>
      </c>
      <c r="LC390" s="109"/>
      <c r="LD390" s="109"/>
      <c r="LE390" s="109"/>
      <c r="LF390" s="109"/>
      <c r="LG390" s="109"/>
      <c r="LH390" s="109"/>
      <c r="LI390" s="109"/>
      <c r="LJ390" s="109"/>
      <c r="LK390" s="109"/>
      <c r="LL390" s="109"/>
      <c r="LM390" s="109"/>
      <c r="LN390" s="109"/>
      <c r="LO390" s="110"/>
      <c r="MA390" s="1" t="n">
        <f aca="false">MA389+1</f>
        <v>1990</v>
      </c>
      <c r="MB390" s="113" t="s">
        <v>149</v>
      </c>
      <c r="MC390" s="109" t="n">
        <v>27.6</v>
      </c>
      <c r="MD390" s="109" t="n">
        <v>26.1</v>
      </c>
      <c r="ME390" s="109" t="n">
        <v>27.2</v>
      </c>
      <c r="MF390" s="109" t="n">
        <v>22.1</v>
      </c>
      <c r="MG390" s="109" t="n">
        <v>19.8</v>
      </c>
      <c r="MH390" s="109" t="n">
        <v>16.2</v>
      </c>
      <c r="MI390" s="109" t="n">
        <v>15.7</v>
      </c>
      <c r="MJ390" s="109" t="n">
        <v>14.9</v>
      </c>
      <c r="MK390" s="109" t="n">
        <v>20.1</v>
      </c>
      <c r="ML390" s="109" t="n">
        <v>22.6</v>
      </c>
      <c r="MM390" s="109" t="n">
        <v>26</v>
      </c>
      <c r="MN390" s="109" t="n">
        <v>26.2</v>
      </c>
      <c r="MO390" s="110" t="n">
        <f aca="false">SUM(MC390:MN390)/12</f>
        <v>22.0416666666667</v>
      </c>
      <c r="NA390" s="1" t="n">
        <f aca="false">NA389+1</f>
        <v>1990</v>
      </c>
      <c r="NB390" s="113" t="s">
        <v>149</v>
      </c>
      <c r="NC390" s="109"/>
      <c r="ND390" s="109"/>
      <c r="NE390" s="109"/>
      <c r="NF390" s="109"/>
      <c r="NG390" s="109"/>
      <c r="NH390" s="109"/>
      <c r="NI390" s="109"/>
      <c r="NJ390" s="109"/>
      <c r="NK390" s="109"/>
      <c r="NL390" s="109"/>
      <c r="NM390" s="109"/>
      <c r="NN390" s="109"/>
      <c r="NO390" s="110"/>
      <c r="OA390" s="5"/>
    </row>
    <row r="391" customFormat="false" ht="12.75" hidden="false" customHeight="false" outlineLevel="0" collapsed="false">
      <c r="A391" s="150"/>
      <c r="B391" s="151" t="n">
        <f aca="false">AVERAGE(AO391,BO391,CO391,DO391,EO391,FO391,GO391,HO391,IO391,JO391,KO391,LO391,MO391,NO391)</f>
        <v>20.8785714285714</v>
      </c>
      <c r="C391" s="163" t="n">
        <f aca="false">AVERAGE(B387:B391)</f>
        <v>20.8390476190476</v>
      </c>
      <c r="D391" s="164" t="n">
        <f aca="false">AVERAGE(B382:B391)</f>
        <v>20.662619047619</v>
      </c>
      <c r="E391" s="151" t="n">
        <f aca="false">AVERAGE(B372:B391)</f>
        <v>20.6171428571429</v>
      </c>
      <c r="F391" s="165" t="n">
        <f aca="false">AVERAGE(B342:B391)</f>
        <v>20.458503968254</v>
      </c>
      <c r="G391" s="159" t="n">
        <f aca="false">MAX(AC391:AN391,BC391:BN391,CC391:CN391,DC391:DN391,EC391:EN391,FC391:FN391,GC391:GN391,HC391:HN391,IC391:IN391,JC391:JN391,KC391:KN391,LC391:LN391,MC391:MN391,NC391:NN391)</f>
        <v>32.7</v>
      </c>
      <c r="H391" s="161" t="n">
        <f aca="false">MEDIAN(AC391:AN391,BC391:BN391,CC391:CN391,DC391:DN391,EC391:EN391,FC391:FN391,GC391:GN391,HC391:HN391,IC391:IN391,JC391:JN391,KC391:KN391,LC391:LN391,MC391:MN391,NC391:NN391)</f>
        <v>20</v>
      </c>
      <c r="I391" s="157" t="n">
        <f aca="false">MIN(AC391:AN391,BC391:BN391,CC391:CN391,DC391:DN391,EC391:EN391,FC391:FN391,GC391:GN391,HC391:HN391,IC391:IN391,JC391:JN391,KC391:KN391,LC391:LN391,MC391:MN391,NC391:NN391)</f>
        <v>13.1</v>
      </c>
      <c r="J391" s="162" t="n">
        <f aca="false">(G391+I391)/2</f>
        <v>22.9</v>
      </c>
      <c r="AA391" s="1" t="n">
        <f aca="false">AA390+1</f>
        <v>67</v>
      </c>
      <c r="AB391" s="108" t="n">
        <v>1991</v>
      </c>
      <c r="AC391" s="109" t="n">
        <v>28.6</v>
      </c>
      <c r="AD391" s="109" t="n">
        <v>29.2</v>
      </c>
      <c r="AE391" s="109" t="n">
        <v>24.7</v>
      </c>
      <c r="AF391" s="109" t="n">
        <v>22.4</v>
      </c>
      <c r="AG391" s="109" t="n">
        <v>18.4</v>
      </c>
      <c r="AH391" s="109" t="n">
        <v>16.9</v>
      </c>
      <c r="AI391" s="109" t="n">
        <v>14.9</v>
      </c>
      <c r="AJ391" s="109" t="n">
        <v>15.2</v>
      </c>
      <c r="AK391" s="109" t="n">
        <v>18.2</v>
      </c>
      <c r="AL391" s="109" t="n">
        <v>21.9</v>
      </c>
      <c r="AM391" s="109" t="n">
        <v>23.9</v>
      </c>
      <c r="AN391" s="109" t="n">
        <v>24.6</v>
      </c>
      <c r="AO391" s="110" t="n">
        <f aca="false">SUM(AC391:AN391)/12</f>
        <v>21.575</v>
      </c>
      <c r="AQ391" s="112"/>
      <c r="AR391" s="109"/>
      <c r="AS391" s="109"/>
      <c r="AT391" s="109"/>
      <c r="AU391" s="109"/>
      <c r="AV391" s="109"/>
      <c r="AW391" s="109"/>
      <c r="AX391" s="109"/>
      <c r="AY391" s="109"/>
      <c r="AZ391" s="109"/>
      <c r="BA391" s="1" t="n">
        <f aca="false">BA390+1</f>
        <v>1991</v>
      </c>
      <c r="BB391" s="113" t="s">
        <v>150</v>
      </c>
      <c r="BC391" s="109" t="n">
        <v>29.1</v>
      </c>
      <c r="BD391" s="109" t="n">
        <v>30.5</v>
      </c>
      <c r="BE391" s="109" t="n">
        <v>25.7</v>
      </c>
      <c r="BF391" s="109" t="n">
        <v>22.1</v>
      </c>
      <c r="BG391" s="109" t="n">
        <v>17.5</v>
      </c>
      <c r="BH391" s="109" t="n">
        <v>15.6</v>
      </c>
      <c r="BI391" s="109" t="n">
        <v>13.2</v>
      </c>
      <c r="BJ391" s="109" t="n">
        <v>13.6</v>
      </c>
      <c r="BK391" s="109" t="n">
        <v>17.5</v>
      </c>
      <c r="BL391" s="109" t="n">
        <v>22.5</v>
      </c>
      <c r="BM391" s="109" t="n">
        <v>23.8</v>
      </c>
      <c r="BN391" s="109" t="n">
        <v>25.9</v>
      </c>
      <c r="BO391" s="110" t="n">
        <f aca="false">SUM(BC391:BN391)/12</f>
        <v>21.4166666666667</v>
      </c>
      <c r="BP391" s="109"/>
      <c r="BQ391" s="109"/>
      <c r="BR391" s="109"/>
      <c r="BS391" s="109"/>
      <c r="CA391" s="1" t="n">
        <f aca="false">CA390+1</f>
        <v>1991</v>
      </c>
      <c r="CB391" s="112" t="n">
        <v>1991</v>
      </c>
      <c r="CC391" s="109" t="n">
        <v>22.2</v>
      </c>
      <c r="CD391" s="109" t="n">
        <v>22</v>
      </c>
      <c r="CE391" s="109" t="n">
        <v>19.9</v>
      </c>
      <c r="CF391" s="109" t="n">
        <v>18.9</v>
      </c>
      <c r="CG391" s="109" t="n">
        <v>16.3</v>
      </c>
      <c r="CH391" s="109" t="n">
        <v>16.2</v>
      </c>
      <c r="CI391" s="109" t="n">
        <v>14.1</v>
      </c>
      <c r="CJ391" s="109" t="n">
        <v>14.4</v>
      </c>
      <c r="CK391" s="109" t="n">
        <v>16</v>
      </c>
      <c r="CL391" s="109" t="n">
        <v>18.3</v>
      </c>
      <c r="CM391" s="109" t="n">
        <v>19.3</v>
      </c>
      <c r="CN391" s="109" t="n">
        <v>18.7</v>
      </c>
      <c r="CO391" s="110" t="n">
        <f aca="false">SUM(CC391:CN391)/12</f>
        <v>18.025</v>
      </c>
      <c r="DA391" s="1" t="n">
        <f aca="false">DA390+1</f>
        <v>1991</v>
      </c>
      <c r="DB391" s="113" t="s">
        <v>150</v>
      </c>
      <c r="DC391" s="109" t="n">
        <v>32.5</v>
      </c>
      <c r="DD391" s="109" t="n">
        <v>32.7</v>
      </c>
      <c r="DE391" s="109" t="n">
        <v>27.7</v>
      </c>
      <c r="DF391" s="109" t="n">
        <v>23</v>
      </c>
      <c r="DG391" s="109" t="n">
        <v>19.7</v>
      </c>
      <c r="DH391" s="109" t="n">
        <v>17.2</v>
      </c>
      <c r="DI391" s="109" t="n">
        <v>14.9</v>
      </c>
      <c r="DJ391" s="109" t="n">
        <v>15.6</v>
      </c>
      <c r="DK391" s="109" t="n">
        <v>19.3</v>
      </c>
      <c r="DL391" s="109" t="n">
        <v>25.1</v>
      </c>
      <c r="DM391" s="109" t="n">
        <v>25.8</v>
      </c>
      <c r="DN391" s="109" t="n">
        <v>27.9</v>
      </c>
      <c r="DO391" s="110" t="n">
        <f aca="false">SUM(DC391:DN391)/12</f>
        <v>23.45</v>
      </c>
      <c r="EA391" s="1" t="n">
        <f aca="false">EA390+1</f>
        <v>1991</v>
      </c>
      <c r="EB391" s="111" t="n">
        <v>1991</v>
      </c>
      <c r="EC391" s="109"/>
      <c r="ED391" s="109"/>
      <c r="EE391" s="109"/>
      <c r="EF391" s="109"/>
      <c r="EG391" s="109"/>
      <c r="EH391" s="109"/>
      <c r="EI391" s="109"/>
      <c r="EJ391" s="109"/>
      <c r="EK391" s="109"/>
      <c r="EL391" s="109"/>
      <c r="EM391" s="109"/>
      <c r="EN391" s="109"/>
      <c r="EO391" s="110"/>
      <c r="FA391" s="1" t="n">
        <f aca="false">FA390+1</f>
        <v>1991</v>
      </c>
      <c r="FB391" s="113" t="s">
        <v>150</v>
      </c>
      <c r="FC391" s="109" t="n">
        <v>27.8</v>
      </c>
      <c r="FD391" s="109" t="n">
        <v>28.8</v>
      </c>
      <c r="FE391" s="109" t="n">
        <v>24.6</v>
      </c>
      <c r="FF391" s="109" t="n">
        <v>21</v>
      </c>
      <c r="FG391" s="109" t="n">
        <v>17</v>
      </c>
      <c r="FH391" s="109" t="n">
        <v>15.6</v>
      </c>
      <c r="FI391" s="109" t="n">
        <v>13.1</v>
      </c>
      <c r="FJ391" s="109" t="n">
        <v>13.4</v>
      </c>
      <c r="FK391" s="109" t="n">
        <v>17.3</v>
      </c>
      <c r="FL391" s="109" t="n">
        <v>21.3</v>
      </c>
      <c r="FM391" s="109" t="n">
        <v>22.8</v>
      </c>
      <c r="FN391" s="109" t="n">
        <v>24.5</v>
      </c>
      <c r="FO391" s="110" t="n">
        <f aca="false">SUM(FC391:FN391)/12</f>
        <v>20.6</v>
      </c>
      <c r="GA391" s="1" t="n">
        <f aca="false">GA390+1</f>
        <v>1991</v>
      </c>
      <c r="GB391" s="113" t="s">
        <v>150</v>
      </c>
      <c r="GC391" s="109" t="n">
        <v>25.4</v>
      </c>
      <c r="GD391" s="109" t="n">
        <v>25.1</v>
      </c>
      <c r="GE391" s="109" t="n">
        <v>22.5</v>
      </c>
      <c r="GF391" s="109" t="n">
        <v>19.5</v>
      </c>
      <c r="GG391" s="109" t="n">
        <v>16.6</v>
      </c>
      <c r="GH391" s="109" t="n">
        <v>15.3</v>
      </c>
      <c r="GI391" s="109" t="n">
        <v>13.6</v>
      </c>
      <c r="GJ391" s="109" t="n">
        <v>13.6</v>
      </c>
      <c r="GK391" s="109" t="n">
        <v>15.8</v>
      </c>
      <c r="GL391" s="109" t="n">
        <v>19.2</v>
      </c>
      <c r="GM391" s="109" t="n">
        <v>20.1</v>
      </c>
      <c r="GN391" s="109" t="n">
        <v>22.1</v>
      </c>
      <c r="GO391" s="110" t="n">
        <f aca="false">SUM(GC391:GN391)/12</f>
        <v>19.0666666666667</v>
      </c>
      <c r="HA391" s="1" t="n">
        <f aca="false">HA390+1</f>
        <v>1991</v>
      </c>
      <c r="HB391" s="112" t="n">
        <v>1991</v>
      </c>
      <c r="HC391" s="122"/>
      <c r="HD391" s="122"/>
      <c r="HE391" s="122"/>
      <c r="HF391" s="120"/>
      <c r="HG391" s="120"/>
      <c r="HH391" s="120"/>
      <c r="HI391" s="120"/>
      <c r="HJ391" s="120"/>
      <c r="HK391" s="120"/>
      <c r="HL391" s="120"/>
      <c r="HM391" s="120"/>
      <c r="HN391" s="120"/>
      <c r="HO391" s="110"/>
      <c r="IA391" s="1" t="n">
        <f aca="false">IA390+1</f>
        <v>1991</v>
      </c>
      <c r="IB391" s="113" t="s">
        <v>150</v>
      </c>
      <c r="IC391" s="109"/>
      <c r="ID391" s="109"/>
      <c r="IE391" s="109"/>
      <c r="IF391" s="109"/>
      <c r="IG391" s="109"/>
      <c r="IH391" s="109"/>
      <c r="II391" s="109"/>
      <c r="IJ391" s="109"/>
      <c r="IK391" s="109"/>
      <c r="IL391" s="109"/>
      <c r="IM391" s="109"/>
      <c r="IN391" s="109"/>
      <c r="IO391" s="110"/>
      <c r="JA391" s="1" t="n">
        <f aca="false">JA390+1</f>
        <v>1991</v>
      </c>
      <c r="JB391" s="113" t="s">
        <v>150</v>
      </c>
      <c r="JC391" s="109"/>
      <c r="JD391" s="109"/>
      <c r="JE391" s="109"/>
      <c r="JF391" s="109"/>
      <c r="JG391" s="109"/>
      <c r="JH391" s="109"/>
      <c r="JI391" s="109"/>
      <c r="JJ391" s="109"/>
      <c r="JK391" s="109"/>
      <c r="JL391" s="109"/>
      <c r="JM391" s="109"/>
      <c r="JN391" s="109"/>
      <c r="JO391" s="110"/>
      <c r="KA391" s="1" t="n">
        <f aca="false">KA390+1</f>
        <v>1991</v>
      </c>
      <c r="KB391" s="111" t="n">
        <v>1991</v>
      </c>
      <c r="KC391" s="109"/>
      <c r="KD391" s="109"/>
      <c r="KE391" s="109"/>
      <c r="KF391" s="109"/>
      <c r="KG391" s="109"/>
      <c r="KH391" s="109"/>
      <c r="KI391" s="109"/>
      <c r="KJ391" s="109"/>
      <c r="KK391" s="109"/>
      <c r="KL391" s="109"/>
      <c r="KM391" s="109"/>
      <c r="KN391" s="109"/>
      <c r="KO391" s="110"/>
      <c r="LA391" s="1" t="n">
        <f aca="false">LA390+1</f>
        <v>1991</v>
      </c>
      <c r="LB391" s="113" t="s">
        <v>150</v>
      </c>
      <c r="LC391" s="109"/>
      <c r="LD391" s="109"/>
      <c r="LE391" s="109"/>
      <c r="LF391" s="109"/>
      <c r="LG391" s="109"/>
      <c r="LH391" s="109"/>
      <c r="LI391" s="109"/>
      <c r="LJ391" s="109"/>
      <c r="LK391" s="109"/>
      <c r="LL391" s="109"/>
      <c r="LM391" s="109"/>
      <c r="LN391" s="109"/>
      <c r="LO391" s="110"/>
      <c r="MA391" s="1" t="n">
        <f aca="false">MA390+1</f>
        <v>1991</v>
      </c>
      <c r="MB391" s="113" t="s">
        <v>150</v>
      </c>
      <c r="MC391" s="109" t="n">
        <v>28.3</v>
      </c>
      <c r="MD391" s="109" t="n">
        <v>29.3</v>
      </c>
      <c r="ME391" s="109" t="n">
        <v>24.9</v>
      </c>
      <c r="MF391" s="109" t="n">
        <v>22.5</v>
      </c>
      <c r="MG391" s="109" t="n">
        <v>18.8</v>
      </c>
      <c r="MH391" s="109" t="n">
        <v>17.5</v>
      </c>
      <c r="MI391" s="109" t="n">
        <v>15.3</v>
      </c>
      <c r="MJ391" s="109" t="n">
        <v>15.9</v>
      </c>
      <c r="MK391" s="109" t="n">
        <v>19.4</v>
      </c>
      <c r="ML391" s="109" t="n">
        <v>23</v>
      </c>
      <c r="MM391" s="109" t="n">
        <v>24.5</v>
      </c>
      <c r="MN391" s="109" t="n">
        <v>24.8</v>
      </c>
      <c r="MO391" s="110" t="n">
        <f aca="false">SUM(MC391:MN391)/12</f>
        <v>22.0166666666667</v>
      </c>
      <c r="NA391" s="1" t="n">
        <f aca="false">NA390+1</f>
        <v>1991</v>
      </c>
      <c r="NB391" s="113" t="s">
        <v>150</v>
      </c>
      <c r="NC391" s="109"/>
      <c r="ND391" s="109"/>
      <c r="NE391" s="109"/>
      <c r="NF391" s="109"/>
      <c r="NG391" s="109"/>
      <c r="NH391" s="109"/>
      <c r="NI391" s="109"/>
      <c r="NJ391" s="109"/>
      <c r="NK391" s="109"/>
      <c r="NL391" s="109"/>
      <c r="NM391" s="109"/>
      <c r="NN391" s="109"/>
      <c r="NO391" s="110"/>
      <c r="OA391" s="5"/>
    </row>
    <row r="392" customFormat="false" ht="12.75" hidden="false" customHeight="false" outlineLevel="0" collapsed="false">
      <c r="A392" s="150"/>
      <c r="B392" s="151" t="n">
        <f aca="false">AVERAGE(AO392,BO392,CO392,DO392,EO392,FO392,GO392,HO392,IO392,JO392,KO392,LO392,MO392,NO392)</f>
        <v>19.6214285714286</v>
      </c>
      <c r="C392" s="163" t="n">
        <f aca="false">AVERAGE(B388:B392)</f>
        <v>20.6628571428571</v>
      </c>
      <c r="D392" s="164" t="n">
        <f aca="false">AVERAGE(B383:B392)</f>
        <v>20.4964285714286</v>
      </c>
      <c r="E392" s="151" t="n">
        <f aca="false">AVERAGE(B373:B392)</f>
        <v>20.5549404761905</v>
      </c>
      <c r="F392" s="165" t="n">
        <f aca="false">AVERAGE(B343:B392)</f>
        <v>20.4384682539683</v>
      </c>
      <c r="G392" s="159" t="n">
        <f aca="false">MAX(AC392:AN392,BC392:BN392,CC392:CN392,DC392:DN392,EC392:EN392,FC392:FN392,GC392:GN392,HC392:HN392,IC392:IN392,JC392:JN392,KC392:KN392,LC392:LN392,MC392:MN392,NC392:NN392)</f>
        <v>30.8</v>
      </c>
      <c r="H392" s="161" t="n">
        <f aca="false">MEDIAN(AC392:AN392,BC392:BN392,CC392:CN392,DC392:DN392,EC392:EN392,FC392:FN392,GC392:GN392,HC392:HN392,IC392:IN392,JC392:JN392,KC392:KN392,LC392:LN392,MC392:MN392,NC392:NN392)</f>
        <v>19.25</v>
      </c>
      <c r="I392" s="157" t="n">
        <f aca="false">MIN(AC392:AN392,BC392:BN392,CC392:CN392,DC392:DN392,EC392:EN392,FC392:FN392,GC392:GN392,HC392:HN392,IC392:IN392,JC392:JN392,KC392:KN392,LC392:LN392,MC392:MN392,NC392:NN392)</f>
        <v>13.2</v>
      </c>
      <c r="J392" s="162" t="n">
        <f aca="false">(G392+I392)/2</f>
        <v>22</v>
      </c>
      <c r="AA392" s="1" t="n">
        <f aca="false">AA391+1</f>
        <v>68</v>
      </c>
      <c r="AB392" s="108" t="n">
        <v>1992</v>
      </c>
      <c r="AC392" s="109" t="n">
        <v>24.3</v>
      </c>
      <c r="AD392" s="109" t="n">
        <v>28.8</v>
      </c>
      <c r="AE392" s="109" t="n">
        <v>25.3</v>
      </c>
      <c r="AF392" s="109" t="n">
        <v>22.6</v>
      </c>
      <c r="AG392" s="109" t="n">
        <v>17.8</v>
      </c>
      <c r="AH392" s="109" t="n">
        <v>15.5</v>
      </c>
      <c r="AI392" s="109" t="n">
        <v>15.6</v>
      </c>
      <c r="AJ392" s="109" t="n">
        <v>15.1</v>
      </c>
      <c r="AK392" s="109" t="n">
        <v>15.2</v>
      </c>
      <c r="AL392" s="109" t="n">
        <v>20.5</v>
      </c>
      <c r="AM392" s="109" t="n">
        <v>20.8</v>
      </c>
      <c r="AN392" s="109" t="n">
        <v>24.1</v>
      </c>
      <c r="AO392" s="110" t="n">
        <f aca="false">SUM(AC392:AN392)/12</f>
        <v>20.4666666666667</v>
      </c>
      <c r="AQ392" s="112"/>
      <c r="AR392" s="109"/>
      <c r="AS392" s="109"/>
      <c r="AT392" s="109"/>
      <c r="AU392" s="109"/>
      <c r="AV392" s="109"/>
      <c r="AW392" s="109"/>
      <c r="AX392" s="109"/>
      <c r="AY392" s="109"/>
      <c r="AZ392" s="109"/>
      <c r="BA392" s="1" t="n">
        <f aca="false">BA391+1</f>
        <v>1992</v>
      </c>
      <c r="BB392" s="113" t="s">
        <v>151</v>
      </c>
      <c r="BC392" s="109" t="n">
        <v>25.6</v>
      </c>
      <c r="BD392" s="109" t="n">
        <v>28.6</v>
      </c>
      <c r="BE392" s="109" t="n">
        <v>26.1</v>
      </c>
      <c r="BF392" s="109" t="n">
        <v>21.2</v>
      </c>
      <c r="BG392" s="109" t="n">
        <v>16.2</v>
      </c>
      <c r="BH392" s="109" t="n">
        <v>13.7</v>
      </c>
      <c r="BI392" s="109" t="n">
        <v>14</v>
      </c>
      <c r="BJ392" s="109" t="n">
        <v>13.5</v>
      </c>
      <c r="BK392" s="109" t="n">
        <v>14.2</v>
      </c>
      <c r="BL392" s="109" t="n">
        <v>19.1</v>
      </c>
      <c r="BM392" s="109" t="n">
        <v>20.1</v>
      </c>
      <c r="BN392" s="109" t="n">
        <v>23.7</v>
      </c>
      <c r="BO392" s="110" t="n">
        <f aca="false">SUM(BC392:BN392)/12</f>
        <v>19.6666666666667</v>
      </c>
      <c r="BP392" s="109"/>
      <c r="BQ392" s="109"/>
      <c r="BR392" s="109"/>
      <c r="BS392" s="109"/>
      <c r="CA392" s="1" t="n">
        <f aca="false">CA391+1</f>
        <v>1992</v>
      </c>
      <c r="CB392" s="112" t="n">
        <v>1992</v>
      </c>
      <c r="CC392" s="109" t="n">
        <v>19.7</v>
      </c>
      <c r="CD392" s="109" t="n">
        <v>20.8</v>
      </c>
      <c r="CE392" s="109" t="n">
        <v>19.4</v>
      </c>
      <c r="CF392" s="109" t="n">
        <v>18.9</v>
      </c>
      <c r="CG392" s="109" t="n">
        <v>16.4</v>
      </c>
      <c r="CH392" s="109" t="n">
        <v>14.6</v>
      </c>
      <c r="CI392" s="109" t="n">
        <v>14.6</v>
      </c>
      <c r="CJ392" s="109" t="n">
        <v>14.4</v>
      </c>
      <c r="CK392" s="109" t="n">
        <v>14.2</v>
      </c>
      <c r="CL392" s="109" t="n">
        <v>17.4</v>
      </c>
      <c r="CM392" s="109" t="n">
        <v>18</v>
      </c>
      <c r="CN392" s="109" t="n">
        <v>19.8</v>
      </c>
      <c r="CO392" s="110" t="n">
        <f aca="false">SUM(CC392:CN392)/12</f>
        <v>17.35</v>
      </c>
      <c r="DA392" s="1" t="n">
        <f aca="false">DA391+1</f>
        <v>1992</v>
      </c>
      <c r="DB392" s="113" t="s">
        <v>151</v>
      </c>
      <c r="DC392" s="109" t="n">
        <v>27.6</v>
      </c>
      <c r="DD392" s="109" t="n">
        <v>30.8</v>
      </c>
      <c r="DE392" s="109" t="n">
        <v>28.4</v>
      </c>
      <c r="DF392" s="109" t="n">
        <v>23.1</v>
      </c>
      <c r="DG392" s="109" t="n">
        <v>17.8</v>
      </c>
      <c r="DH392" s="109" t="n">
        <v>14.7</v>
      </c>
      <c r="DI392" s="109" t="n">
        <v>15.5</v>
      </c>
      <c r="DJ392" s="109" t="n">
        <v>15.2</v>
      </c>
      <c r="DK392" s="109" t="n">
        <v>15.8</v>
      </c>
      <c r="DL392" s="109" t="n">
        <v>22.3</v>
      </c>
      <c r="DM392" s="109" t="n">
        <v>22.5</v>
      </c>
      <c r="DN392" s="109" t="n">
        <v>27.4</v>
      </c>
      <c r="DO392" s="110" t="n">
        <f aca="false">SUM(DC392:DN392)/12</f>
        <v>21.7583333333333</v>
      </c>
      <c r="EA392" s="1" t="n">
        <f aca="false">EA391+1</f>
        <v>1992</v>
      </c>
      <c r="EB392" s="111" t="n">
        <v>1992</v>
      </c>
      <c r="EC392" s="109"/>
      <c r="ED392" s="109"/>
      <c r="EE392" s="109"/>
      <c r="EF392" s="109"/>
      <c r="EG392" s="109"/>
      <c r="EH392" s="109"/>
      <c r="EI392" s="109"/>
      <c r="EJ392" s="109"/>
      <c r="EK392" s="109"/>
      <c r="EL392" s="109"/>
      <c r="EM392" s="109"/>
      <c r="EN392" s="109"/>
      <c r="EO392" s="110"/>
      <c r="FA392" s="1" t="n">
        <f aca="false">FA391+1</f>
        <v>1992</v>
      </c>
      <c r="FB392" s="113" t="s">
        <v>151</v>
      </c>
      <c r="FC392" s="109" t="n">
        <v>23.7</v>
      </c>
      <c r="FD392" s="109" t="n">
        <v>27.1</v>
      </c>
      <c r="FE392" s="109" t="n">
        <v>24.5</v>
      </c>
      <c r="FF392" s="109" t="n">
        <v>20.5</v>
      </c>
      <c r="FG392" s="109" t="n">
        <v>16.1</v>
      </c>
      <c r="FH392" s="109" t="n">
        <v>13.8</v>
      </c>
      <c r="FI392" s="109" t="n">
        <v>13.9</v>
      </c>
      <c r="FJ392" s="109" t="n">
        <v>13.5</v>
      </c>
      <c r="FK392" s="109" t="n">
        <v>13.9</v>
      </c>
      <c r="FL392" s="109" t="n">
        <v>19</v>
      </c>
      <c r="FM392" s="109" t="n">
        <v>19.5</v>
      </c>
      <c r="FN392" s="109" t="n">
        <v>22.9</v>
      </c>
      <c r="FO392" s="110" t="n">
        <f aca="false">SUM(FC392:FN392)/12</f>
        <v>19.0333333333333</v>
      </c>
      <c r="GA392" s="1" t="n">
        <f aca="false">GA391+1</f>
        <v>1992</v>
      </c>
      <c r="GB392" s="113" t="s">
        <v>151</v>
      </c>
      <c r="GC392" s="109" t="n">
        <v>22.1</v>
      </c>
      <c r="GD392" s="109" t="n">
        <v>25.8</v>
      </c>
      <c r="GE392" s="109" t="n">
        <v>23.8</v>
      </c>
      <c r="GF392" s="109" t="n">
        <v>19.8</v>
      </c>
      <c r="GG392" s="109" t="n">
        <v>15.7</v>
      </c>
      <c r="GH392" s="109" t="n">
        <v>13.2</v>
      </c>
      <c r="GI392" s="109" t="n">
        <v>13.5</v>
      </c>
      <c r="GJ392" s="109" t="n">
        <v>13.5</v>
      </c>
      <c r="GK392" s="109" t="n">
        <v>13.8</v>
      </c>
      <c r="GL392" s="109" t="n">
        <v>18.3</v>
      </c>
      <c r="GM392" s="109" t="n">
        <v>18.8</v>
      </c>
      <c r="GN392" s="109" t="n">
        <v>22.9</v>
      </c>
      <c r="GO392" s="110" t="n">
        <f aca="false">SUM(GC392:GN392)/12</f>
        <v>18.4333333333333</v>
      </c>
      <c r="HA392" s="1" t="n">
        <f aca="false">HA391+1</f>
        <v>1992</v>
      </c>
      <c r="HB392" s="113" t="s">
        <v>151</v>
      </c>
      <c r="HC392" s="122"/>
      <c r="HD392" s="122"/>
      <c r="HE392" s="122"/>
      <c r="HF392" s="109"/>
      <c r="HG392" s="109"/>
      <c r="HH392" s="109"/>
      <c r="HI392" s="109"/>
      <c r="HJ392" s="109"/>
      <c r="HK392" s="109"/>
      <c r="HL392" s="109"/>
      <c r="HM392" s="109"/>
      <c r="HN392" s="109"/>
      <c r="HO392" s="110"/>
      <c r="IA392" s="1" t="n">
        <f aca="false">IA391+1</f>
        <v>1992</v>
      </c>
      <c r="IB392" s="113" t="s">
        <v>151</v>
      </c>
      <c r="IC392" s="109"/>
      <c r="ID392" s="109"/>
      <c r="IE392" s="109"/>
      <c r="IF392" s="109"/>
      <c r="IG392" s="109"/>
      <c r="IH392" s="109"/>
      <c r="II392" s="109"/>
      <c r="IJ392" s="109"/>
      <c r="IK392" s="109"/>
      <c r="IL392" s="109"/>
      <c r="IM392" s="109"/>
      <c r="IN392" s="109"/>
      <c r="IO392" s="110"/>
      <c r="JA392" s="1" t="n">
        <f aca="false">JA391+1</f>
        <v>1992</v>
      </c>
      <c r="JB392" s="113" t="s">
        <v>151</v>
      </c>
      <c r="JC392" s="109"/>
      <c r="JD392" s="109"/>
      <c r="JE392" s="109"/>
      <c r="JF392" s="109"/>
      <c r="JG392" s="109"/>
      <c r="JH392" s="109"/>
      <c r="JI392" s="109"/>
      <c r="JJ392" s="109"/>
      <c r="JK392" s="109"/>
      <c r="JL392" s="109"/>
      <c r="JM392" s="109"/>
      <c r="JN392" s="109"/>
      <c r="JO392" s="110"/>
      <c r="KA392" s="1" t="n">
        <f aca="false">KA391+1</f>
        <v>1992</v>
      </c>
      <c r="KB392" s="111" t="n">
        <v>1992</v>
      </c>
      <c r="KC392" s="109"/>
      <c r="KD392" s="109"/>
      <c r="KE392" s="109"/>
      <c r="KF392" s="109"/>
      <c r="KG392" s="109"/>
      <c r="KH392" s="109"/>
      <c r="KI392" s="109"/>
      <c r="KJ392" s="109"/>
      <c r="KK392" s="109"/>
      <c r="KL392" s="109"/>
      <c r="KM392" s="109"/>
      <c r="KN392" s="109"/>
      <c r="KO392" s="110"/>
      <c r="LA392" s="1" t="n">
        <f aca="false">LA391+1</f>
        <v>1992</v>
      </c>
      <c r="LB392" s="113" t="s">
        <v>151</v>
      </c>
      <c r="LC392" s="109"/>
      <c r="LD392" s="109"/>
      <c r="LE392" s="109"/>
      <c r="LF392" s="109"/>
      <c r="LG392" s="109"/>
      <c r="LH392" s="109"/>
      <c r="LI392" s="109"/>
      <c r="LJ392" s="109"/>
      <c r="LK392" s="109"/>
      <c r="LL392" s="109"/>
      <c r="LM392" s="109"/>
      <c r="LN392" s="109"/>
      <c r="LO392" s="110"/>
      <c r="MA392" s="1" t="n">
        <f aca="false">MA391+1</f>
        <v>1992</v>
      </c>
      <c r="MB392" s="113" t="s">
        <v>151</v>
      </c>
      <c r="MC392" s="109" t="n">
        <v>24.3</v>
      </c>
      <c r="MD392" s="109" t="n">
        <v>27.9</v>
      </c>
      <c r="ME392" s="109" t="n">
        <v>24.8</v>
      </c>
      <c r="MF392" s="109" t="n">
        <v>22.6</v>
      </c>
      <c r="MG392" s="109" t="n">
        <v>18</v>
      </c>
      <c r="MH392" s="109" t="n">
        <v>15.9</v>
      </c>
      <c r="MI392" s="109" t="n">
        <v>16.1</v>
      </c>
      <c r="MJ392" s="109" t="n">
        <v>15.8</v>
      </c>
      <c r="MK392" s="109" t="n">
        <v>15.8</v>
      </c>
      <c r="ML392" s="109" t="n">
        <v>20.6</v>
      </c>
      <c r="MM392" s="109" t="n">
        <v>21.5</v>
      </c>
      <c r="MN392" s="109" t="n">
        <v>24.4</v>
      </c>
      <c r="MO392" s="110" t="n">
        <f aca="false">SUM(MC392:MN392)/12</f>
        <v>20.6416666666667</v>
      </c>
      <c r="NA392" s="1" t="n">
        <f aca="false">NA391+1</f>
        <v>1992</v>
      </c>
      <c r="NB392" s="113" t="s">
        <v>151</v>
      </c>
      <c r="NC392" s="109"/>
      <c r="ND392" s="109"/>
      <c r="NE392" s="109"/>
      <c r="NF392" s="109"/>
      <c r="NG392" s="109"/>
      <c r="NH392" s="109"/>
      <c r="NI392" s="109"/>
      <c r="NJ392" s="109"/>
      <c r="NK392" s="109"/>
      <c r="NL392" s="109"/>
      <c r="NM392" s="109"/>
      <c r="NN392" s="109"/>
      <c r="NO392" s="110"/>
      <c r="OA392" s="5"/>
    </row>
    <row r="393" customFormat="false" ht="12.75" hidden="false" customHeight="false" outlineLevel="0" collapsed="false">
      <c r="A393" s="150"/>
      <c r="B393" s="151" t="n">
        <f aca="false">AVERAGE(AO393,BO393,CO393,DO393,EO393,FO393,GO393,HO393,IO393,JO393,KO393,LO393,MO393,NO393)</f>
        <v>20.975</v>
      </c>
      <c r="C393" s="163" t="n">
        <f aca="false">AVERAGE(B389:B393)</f>
        <v>20.6109523809524</v>
      </c>
      <c r="D393" s="164" t="n">
        <f aca="false">AVERAGE(B384:B393)</f>
        <v>20.5452380952381</v>
      </c>
      <c r="E393" s="151" t="n">
        <f aca="false">AVERAGE(B374:B393)</f>
        <v>20.5654166666667</v>
      </c>
      <c r="F393" s="165" t="n">
        <f aca="false">AVERAGE(B344:B393)</f>
        <v>20.4585634920635</v>
      </c>
      <c r="G393" s="159" t="n">
        <f aca="false">MAX(AC393:AN393,BC393:BN393,CC393:CN393,DC393:DN393,EC393:EN393,FC393:FN393,GC393:GN393,HC393:HN393,IC393:IN393,JC393:JN393,KC393:KN393,LC393:LN393,MC393:MN393,NC393:NN393)</f>
        <v>31.2</v>
      </c>
      <c r="H393" s="161" t="n">
        <f aca="false">MEDIAN(AC393:AN393,BC393:BN393,CC393:CN393,DC393:DN393,EC393:EN393,FC393:FN393,GC393:GN393,HC393:HN393,IC393:IN393,JC393:JN393,KC393:KN393,LC393:LN393,MC393:MN393,NC393:NN393)</f>
        <v>20.35</v>
      </c>
      <c r="I393" s="157" t="n">
        <f aca="false">MIN(AC393:AN393,BC393:BN393,CC393:CN393,DC393:DN393,EC393:EN393,FC393:FN393,GC393:GN393,HC393:HN393,IC393:IN393,JC393:JN393,KC393:KN393,LC393:LN393,MC393:MN393,NC393:NN393)</f>
        <v>13.5</v>
      </c>
      <c r="J393" s="162" t="n">
        <f aca="false">(G393+I393)/2</f>
        <v>22.35</v>
      </c>
      <c r="AA393" s="1" t="n">
        <f aca="false">AA392+1</f>
        <v>69</v>
      </c>
      <c r="AB393" s="108" t="n">
        <v>1993</v>
      </c>
      <c r="AC393" s="109" t="n">
        <v>27.5</v>
      </c>
      <c r="AD393" s="109" t="n">
        <v>27.8</v>
      </c>
      <c r="AE393" s="109" t="n">
        <v>25.2</v>
      </c>
      <c r="AF393" s="109" t="n">
        <v>24.1</v>
      </c>
      <c r="AG393" s="109" t="n">
        <v>19.3</v>
      </c>
      <c r="AH393" s="109" t="n">
        <v>15.1</v>
      </c>
      <c r="AI393" s="109" t="n">
        <v>15.3</v>
      </c>
      <c r="AJ393" s="109" t="n">
        <v>17.8</v>
      </c>
      <c r="AK393" s="109" t="n">
        <v>18.3</v>
      </c>
      <c r="AL393" s="109" t="n">
        <v>20.1</v>
      </c>
      <c r="AM393" s="109" t="n">
        <v>23.9</v>
      </c>
      <c r="AN393" s="109" t="n">
        <v>24.2</v>
      </c>
      <c r="AO393" s="110" t="n">
        <f aca="false">SUM(AC393:AN393)/12</f>
        <v>21.55</v>
      </c>
      <c r="AQ393" s="112"/>
      <c r="AR393" s="109"/>
      <c r="AS393" s="109"/>
      <c r="AT393" s="109"/>
      <c r="AU393" s="109"/>
      <c r="AV393" s="109"/>
      <c r="AW393" s="109"/>
      <c r="AX393" s="109"/>
      <c r="AY393" s="109"/>
      <c r="AZ393" s="109"/>
      <c r="BA393" s="1" t="n">
        <f aca="false">BA392+1</f>
        <v>1993</v>
      </c>
      <c r="BB393" s="113" t="s">
        <v>152</v>
      </c>
      <c r="BC393" s="109" t="n">
        <v>28</v>
      </c>
      <c r="BD393" s="109" t="n">
        <v>27.6</v>
      </c>
      <c r="BE393" s="109" t="n">
        <v>25.7</v>
      </c>
      <c r="BF393" s="109" t="n">
        <v>24</v>
      </c>
      <c r="BG393" s="109" t="n">
        <v>18.8</v>
      </c>
      <c r="BH393" s="109" t="n">
        <v>13.5</v>
      </c>
      <c r="BI393" s="109" t="n">
        <v>14.1</v>
      </c>
      <c r="BJ393" s="109" t="n">
        <v>16.8</v>
      </c>
      <c r="BK393" s="109" t="n">
        <v>17.3</v>
      </c>
      <c r="BL393" s="109" t="n">
        <v>19.6</v>
      </c>
      <c r="BM393" s="109" t="n">
        <v>24.9</v>
      </c>
      <c r="BN393" s="109" t="n">
        <v>24.8</v>
      </c>
      <c r="BO393" s="110" t="n">
        <f aca="false">SUM(BC393:BN393)/12</f>
        <v>21.2583333333333</v>
      </c>
      <c r="BP393" s="109"/>
      <c r="BQ393" s="109"/>
      <c r="BR393" s="109"/>
      <c r="BS393" s="109"/>
      <c r="CA393" s="1" t="n">
        <f aca="false">CA392+1</f>
        <v>1993</v>
      </c>
      <c r="CB393" s="112" t="n">
        <v>1993</v>
      </c>
      <c r="CC393" s="109" t="n">
        <v>22.9</v>
      </c>
      <c r="CD393" s="109" t="n">
        <v>22.5</v>
      </c>
      <c r="CE393" s="109" t="n">
        <v>20.5</v>
      </c>
      <c r="CF393" s="109" t="n">
        <v>21.1</v>
      </c>
      <c r="CG393" s="109" t="n">
        <v>18.2</v>
      </c>
      <c r="CH393" s="109" t="n">
        <v>14.6</v>
      </c>
      <c r="CI393" s="109" t="n">
        <v>14.6</v>
      </c>
      <c r="CJ393" s="109" t="n">
        <v>15.8</v>
      </c>
      <c r="CK393" s="109" t="n">
        <v>16</v>
      </c>
      <c r="CL393" s="109" t="n">
        <v>17.3</v>
      </c>
      <c r="CM393" s="109" t="n">
        <v>19</v>
      </c>
      <c r="CN393" s="109" t="n">
        <v>20</v>
      </c>
      <c r="CO393" s="110" t="n">
        <f aca="false">SUM(CC393:CN393)/12</f>
        <v>18.5416666666667</v>
      </c>
      <c r="DA393" s="1" t="n">
        <f aca="false">DA392+1</f>
        <v>1993</v>
      </c>
      <c r="DB393" s="113" t="s">
        <v>152</v>
      </c>
      <c r="DC393" s="109" t="n">
        <v>31.2</v>
      </c>
      <c r="DD393" s="109" t="n">
        <v>30.4</v>
      </c>
      <c r="DE393" s="109" t="n">
        <v>27.5</v>
      </c>
      <c r="DF393" s="109" t="n">
        <v>25.6</v>
      </c>
      <c r="DG393" s="109" t="n">
        <v>20</v>
      </c>
      <c r="DH393" s="109" t="n">
        <v>15.3</v>
      </c>
      <c r="DI393" s="109" t="n">
        <v>15.6</v>
      </c>
      <c r="DJ393" s="109" t="n">
        <v>18.5</v>
      </c>
      <c r="DK393" s="109" t="n">
        <v>19.2</v>
      </c>
      <c r="DL393" s="109" t="n">
        <v>21.7</v>
      </c>
      <c r="DM393" s="109" t="n">
        <v>25.6</v>
      </c>
      <c r="DN393" s="109" t="n">
        <v>27.1</v>
      </c>
      <c r="DO393" s="110" t="n">
        <f aca="false">SUM(DC393:DN393)/12</f>
        <v>23.1416666666667</v>
      </c>
      <c r="EA393" s="1" t="n">
        <f aca="false">EA392+1</f>
        <v>1993</v>
      </c>
      <c r="EB393" s="111" t="n">
        <v>1993</v>
      </c>
      <c r="EC393" s="109"/>
      <c r="ED393" s="109"/>
      <c r="EE393" s="109"/>
      <c r="EF393" s="109"/>
      <c r="EG393" s="109"/>
      <c r="EH393" s="109"/>
      <c r="EI393" s="109"/>
      <c r="EJ393" s="109"/>
      <c r="EK393" s="109"/>
      <c r="EL393" s="109"/>
      <c r="EM393" s="109"/>
      <c r="EN393" s="109"/>
      <c r="EO393" s="110"/>
      <c r="FA393" s="1" t="n">
        <f aca="false">FA392+1</f>
        <v>1993</v>
      </c>
      <c r="FB393" s="113" t="s">
        <v>152</v>
      </c>
      <c r="FC393" s="109" t="n">
        <v>26.9</v>
      </c>
      <c r="FD393" s="109" t="n">
        <v>26.3</v>
      </c>
      <c r="FE393" s="109" t="n">
        <v>24</v>
      </c>
      <c r="FF393" s="109" t="n">
        <v>23.6</v>
      </c>
      <c r="FG393" s="109" t="n">
        <v>18.7</v>
      </c>
      <c r="FH393" s="109" t="n">
        <v>13.6</v>
      </c>
      <c r="FI393" s="109" t="n">
        <v>13.9</v>
      </c>
      <c r="FJ393" s="109" t="n">
        <v>16.7</v>
      </c>
      <c r="FK393" s="109" t="n">
        <v>17.3</v>
      </c>
      <c r="FL393" s="109" t="n">
        <v>19.1</v>
      </c>
      <c r="FM393" s="109" t="n">
        <v>23.2</v>
      </c>
      <c r="FN393" s="109" t="n">
        <v>23.4</v>
      </c>
      <c r="FO393" s="110" t="n">
        <f aca="false">SUM(FC393:FN393)/12</f>
        <v>20.5583333333333</v>
      </c>
      <c r="GA393" s="1" t="n">
        <f aca="false">GA392+1</f>
        <v>1993</v>
      </c>
      <c r="GB393" s="113" t="s">
        <v>152</v>
      </c>
      <c r="GC393" s="109" t="n">
        <v>26.3</v>
      </c>
      <c r="GD393" s="109" t="n">
        <v>25.4</v>
      </c>
      <c r="GE393" s="109" t="n">
        <v>22.8</v>
      </c>
      <c r="GF393" s="109" t="n">
        <v>22.6</v>
      </c>
      <c r="GG393" s="109" t="n">
        <v>17.2</v>
      </c>
      <c r="GH393" s="109" t="n">
        <v>13.5</v>
      </c>
      <c r="GI393" s="109" t="n">
        <v>14.1</v>
      </c>
      <c r="GJ393" s="109" t="n">
        <v>16.1</v>
      </c>
      <c r="GK393" s="109" t="n">
        <v>16.7</v>
      </c>
      <c r="GL393" s="109" t="n">
        <v>17.4</v>
      </c>
      <c r="GM393" s="109" t="n">
        <v>20.3</v>
      </c>
      <c r="GN393" s="109" t="n">
        <v>22.1</v>
      </c>
      <c r="GO393" s="110" t="n">
        <f aca="false">SUM(GC393:GN393)/12</f>
        <v>19.5416666666667</v>
      </c>
      <c r="HA393" s="1" t="n">
        <f aca="false">HA392+1</f>
        <v>1993</v>
      </c>
      <c r="HB393" s="113" t="s">
        <v>152</v>
      </c>
      <c r="HC393" s="109"/>
      <c r="HD393" s="109"/>
      <c r="HE393" s="109"/>
      <c r="HF393" s="109"/>
      <c r="HG393" s="109"/>
      <c r="HH393" s="109"/>
      <c r="HI393" s="109"/>
      <c r="HJ393" s="109"/>
      <c r="HK393" s="109"/>
      <c r="HL393" s="109"/>
      <c r="HM393" s="109"/>
      <c r="HN393" s="109"/>
      <c r="HO393" s="110"/>
      <c r="IA393" s="1" t="n">
        <f aca="false">IA392+1</f>
        <v>1993</v>
      </c>
      <c r="IB393" s="113" t="s">
        <v>152</v>
      </c>
      <c r="IC393" s="109"/>
      <c r="ID393" s="109"/>
      <c r="IE393" s="109"/>
      <c r="IF393" s="109"/>
      <c r="IG393" s="109"/>
      <c r="IH393" s="109"/>
      <c r="II393" s="109"/>
      <c r="IJ393" s="109"/>
      <c r="IK393" s="109"/>
      <c r="IL393" s="109"/>
      <c r="IM393" s="109"/>
      <c r="IN393" s="109"/>
      <c r="IO393" s="110"/>
      <c r="JA393" s="1" t="n">
        <f aca="false">JA392+1</f>
        <v>1993</v>
      </c>
      <c r="JB393" s="113" t="s">
        <v>152</v>
      </c>
      <c r="JC393" s="109"/>
      <c r="JD393" s="109"/>
      <c r="JE393" s="109"/>
      <c r="JF393" s="109"/>
      <c r="JG393" s="109"/>
      <c r="JH393" s="109"/>
      <c r="JI393" s="109"/>
      <c r="JJ393" s="109"/>
      <c r="JK393" s="109"/>
      <c r="JL393" s="109"/>
      <c r="JM393" s="109"/>
      <c r="JN393" s="109"/>
      <c r="JO393" s="110"/>
      <c r="KA393" s="1" t="n">
        <f aca="false">KA392+1</f>
        <v>1993</v>
      </c>
      <c r="KB393" s="111" t="n">
        <v>1993</v>
      </c>
      <c r="KC393" s="109"/>
      <c r="KD393" s="109"/>
      <c r="KE393" s="109"/>
      <c r="KF393" s="109"/>
      <c r="KG393" s="109"/>
      <c r="KH393" s="109"/>
      <c r="KI393" s="109"/>
      <c r="KJ393" s="109"/>
      <c r="KK393" s="109"/>
      <c r="KL393" s="109"/>
      <c r="KM393" s="109"/>
      <c r="KN393" s="109"/>
      <c r="KO393" s="110"/>
      <c r="LA393" s="1" t="n">
        <f aca="false">LA392+1</f>
        <v>1993</v>
      </c>
      <c r="LB393" s="113" t="s">
        <v>152</v>
      </c>
      <c r="LC393" s="109"/>
      <c r="LD393" s="109"/>
      <c r="LE393" s="109"/>
      <c r="LF393" s="109"/>
      <c r="LG393" s="109"/>
      <c r="LH393" s="109"/>
      <c r="LI393" s="109"/>
      <c r="LJ393" s="109"/>
      <c r="LK393" s="109"/>
      <c r="LL393" s="109"/>
      <c r="LM393" s="109"/>
      <c r="LN393" s="109"/>
      <c r="LO393" s="110"/>
      <c r="MA393" s="1" t="n">
        <f aca="false">MA392+1</f>
        <v>1993</v>
      </c>
      <c r="MB393" s="113" t="s">
        <v>152</v>
      </c>
      <c r="MC393" s="109" t="n">
        <v>28</v>
      </c>
      <c r="MD393" s="109" t="n">
        <v>27.6</v>
      </c>
      <c r="ME393" s="109" t="n">
        <v>25.1</v>
      </c>
      <c r="MF393" s="109" t="n">
        <v>25.3</v>
      </c>
      <c r="MG393" s="109" t="n">
        <v>20.4</v>
      </c>
      <c r="MH393" s="109" t="n">
        <v>15.5</v>
      </c>
      <c r="MI393" s="109" t="n">
        <v>16.2</v>
      </c>
      <c r="MJ393" s="109" t="n">
        <v>18.8</v>
      </c>
      <c r="MK393" s="109" t="n">
        <v>19.3</v>
      </c>
      <c r="ML393" s="109" t="n">
        <v>21</v>
      </c>
      <c r="MM393" s="109" t="n">
        <v>24.6</v>
      </c>
      <c r="MN393" s="109" t="n">
        <v>25</v>
      </c>
      <c r="MO393" s="110" t="n">
        <f aca="false">SUM(MC393:MN393)/12</f>
        <v>22.2333333333333</v>
      </c>
      <c r="NA393" s="1" t="n">
        <f aca="false">NA392+1</f>
        <v>1993</v>
      </c>
      <c r="NB393" s="113" t="s">
        <v>152</v>
      </c>
      <c r="NC393" s="109"/>
      <c r="ND393" s="109"/>
      <c r="NE393" s="109"/>
      <c r="NF393" s="109"/>
      <c r="NG393" s="109"/>
      <c r="NH393" s="109"/>
      <c r="NI393" s="109"/>
      <c r="NJ393" s="109"/>
      <c r="NK393" s="109"/>
      <c r="NL393" s="109"/>
      <c r="NM393" s="109"/>
      <c r="NN393" s="109"/>
      <c r="NO393" s="110"/>
      <c r="OA393" s="5"/>
    </row>
    <row r="394" customFormat="false" ht="12.75" hidden="false" customHeight="false" outlineLevel="0" collapsed="false">
      <c r="A394" s="150"/>
      <c r="B394" s="151" t="n">
        <f aca="false">AVERAGE(AO394,BO394,CO394,DO394,EO394,FO394,GO394,HO394,IO394,JO394,KO394,LO394,MO394,NO394)</f>
        <v>20.8154761904762</v>
      </c>
      <c r="C394" s="163" t="n">
        <f aca="false">AVERAGE(B390:B394)</f>
        <v>20.6645238095238</v>
      </c>
      <c r="D394" s="164" t="n">
        <f aca="false">AVERAGE(B385:B394)</f>
        <v>20.6185714285714</v>
      </c>
      <c r="E394" s="151" t="n">
        <f aca="false">AVERAGE(B375:B394)</f>
        <v>20.6031547619048</v>
      </c>
      <c r="F394" s="165" t="n">
        <f aca="false">AVERAGE(B345:B394)</f>
        <v>20.461873015873</v>
      </c>
      <c r="G394" s="159" t="n">
        <f aca="false">MAX(AC394:AN394,BC394:BN394,CC394:CN394,DC394:DN394,EC394:EN394,FC394:FN394,GC394:GN394,HC394:HN394,IC394:IN394,JC394:JN394,KC394:KN394,LC394:LN394,MC394:MN394,NC394:NN394)</f>
        <v>32.1</v>
      </c>
      <c r="H394" s="161" t="n">
        <f aca="false">MEDIAN(AC394:AN394,BC394:BN394,CC394:CN394,DC394:DN394,EC394:EN394,FC394:FN394,GC394:GN394,HC394:HN394,IC394:IN394,JC394:JN394,KC394:KN394,LC394:LN394,MC394:MN394,NC394:NN394)</f>
        <v>20.7</v>
      </c>
      <c r="I394" s="157" t="n">
        <f aca="false">MIN(AC394:AN394,BC394:BN394,CC394:CN394,DC394:DN394,EC394:EN394,FC394:FN394,GC394:GN394,HC394:HN394,IC394:IN394,JC394:JN394,KC394:KN394,LC394:LN394,MC394:MN394,NC394:NN394)</f>
        <v>13.8</v>
      </c>
      <c r="J394" s="162" t="n">
        <f aca="false">(G394+I394)/2</f>
        <v>22.95</v>
      </c>
      <c r="AA394" s="1" t="n">
        <f aca="false">AA393+1</f>
        <v>70</v>
      </c>
      <c r="AB394" s="108" t="n">
        <v>1994</v>
      </c>
      <c r="AC394" s="109" t="n">
        <v>24.8</v>
      </c>
      <c r="AD394" s="109" t="n">
        <v>26.3</v>
      </c>
      <c r="AE394" s="109" t="n">
        <v>25.5</v>
      </c>
      <c r="AF394" s="109" t="n">
        <v>22.2</v>
      </c>
      <c r="AG394" s="109" t="n">
        <v>19.2</v>
      </c>
      <c r="AH394" s="109" t="n">
        <v>16.2</v>
      </c>
      <c r="AI394" s="109" t="n">
        <v>16.5</v>
      </c>
      <c r="AJ394" s="109" t="n">
        <v>15.7</v>
      </c>
      <c r="AK394" s="109" t="n">
        <v>17.4</v>
      </c>
      <c r="AL394" s="109" t="n">
        <v>21.5</v>
      </c>
      <c r="AM394" s="109" t="n">
        <v>22.5</v>
      </c>
      <c r="AN394" s="109" t="n">
        <v>28.2</v>
      </c>
      <c r="AO394" s="110" t="n">
        <f aca="false">SUM(AC394:AN394)/12</f>
        <v>21.3333333333333</v>
      </c>
      <c r="AQ394" s="112"/>
      <c r="AR394" s="109"/>
      <c r="AS394" s="109"/>
      <c r="AT394" s="109"/>
      <c r="AU394" s="109"/>
      <c r="AV394" s="109"/>
      <c r="AW394" s="109"/>
      <c r="AX394" s="109"/>
      <c r="AY394" s="109"/>
      <c r="AZ394" s="109"/>
      <c r="BA394" s="1" t="n">
        <f aca="false">BA393+1</f>
        <v>1994</v>
      </c>
      <c r="BB394" s="113" t="s">
        <v>153</v>
      </c>
      <c r="BC394" s="109" t="n">
        <v>26.6</v>
      </c>
      <c r="BD394" s="109" t="n">
        <v>28.1</v>
      </c>
      <c r="BE394" s="109" t="n">
        <v>26.4</v>
      </c>
      <c r="BF394" s="109" t="n">
        <v>22.6</v>
      </c>
      <c r="BG394" s="109" t="n">
        <v>18.4</v>
      </c>
      <c r="BH394" s="109" t="n">
        <v>14.4</v>
      </c>
      <c r="BI394" s="109" t="n">
        <v>15.1</v>
      </c>
      <c r="BJ394" s="109" t="n">
        <v>14.2</v>
      </c>
      <c r="BK394" s="109" t="n">
        <v>16.9</v>
      </c>
      <c r="BL394" s="109" t="n">
        <v>21.5</v>
      </c>
      <c r="BM394" s="109" t="n">
        <v>22.3</v>
      </c>
      <c r="BN394" s="109" t="n">
        <v>29.4</v>
      </c>
      <c r="BO394" s="110" t="n">
        <f aca="false">SUM(BC394:BN394)/12</f>
        <v>21.325</v>
      </c>
      <c r="BP394" s="109"/>
      <c r="BQ394" s="109"/>
      <c r="BR394" s="109"/>
      <c r="BS394" s="109"/>
      <c r="CA394" s="1" t="n">
        <f aca="false">CA393+1</f>
        <v>1994</v>
      </c>
      <c r="CB394" s="112" t="n">
        <v>1994</v>
      </c>
      <c r="CC394" s="109" t="n">
        <v>21.3</v>
      </c>
      <c r="CD394" s="109" t="n">
        <v>21.4</v>
      </c>
      <c r="CE394" s="109" t="n">
        <v>21.2</v>
      </c>
      <c r="CF394" s="109" t="n">
        <v>20.3</v>
      </c>
      <c r="CG394" s="109" t="n">
        <v>17.5</v>
      </c>
      <c r="CH394" s="109" t="n">
        <v>15.8</v>
      </c>
      <c r="CI394" s="109" t="n">
        <v>15.2</v>
      </c>
      <c r="CJ394" s="109" t="n">
        <v>14.2</v>
      </c>
      <c r="CK394" s="109" t="n">
        <v>15.6</v>
      </c>
      <c r="CL394" s="109" t="n">
        <v>18.4</v>
      </c>
      <c r="CM394" s="109" t="n">
        <v>18.6</v>
      </c>
      <c r="CN394" s="109" t="n">
        <v>22.5</v>
      </c>
      <c r="CO394" s="110" t="n">
        <f aca="false">SUM(CC394:CN394)/12</f>
        <v>18.5</v>
      </c>
      <c r="DA394" s="1" t="n">
        <f aca="false">DA393+1</f>
        <v>1994</v>
      </c>
      <c r="DB394" s="113" t="s">
        <v>153</v>
      </c>
      <c r="DC394" s="109" t="n">
        <v>28.9</v>
      </c>
      <c r="DD394" s="109" t="n">
        <v>29.8</v>
      </c>
      <c r="DE394" s="109" t="n">
        <v>28.1</v>
      </c>
      <c r="DF394" s="109" t="n">
        <v>24.3</v>
      </c>
      <c r="DG394" s="109" t="n">
        <v>19.7</v>
      </c>
      <c r="DH394" s="109" t="n">
        <v>16.1</v>
      </c>
      <c r="DI394" s="109" t="n">
        <v>17.1</v>
      </c>
      <c r="DJ394" s="109" t="n">
        <v>16.4</v>
      </c>
      <c r="DK394" s="109" t="n">
        <v>18.9</v>
      </c>
      <c r="DL394" s="109" t="n">
        <v>24.2</v>
      </c>
      <c r="DM394" s="109" t="n">
        <v>24.6</v>
      </c>
      <c r="DN394" s="109" t="n">
        <v>32.1</v>
      </c>
      <c r="DO394" s="110" t="n">
        <f aca="false">SUM(DC394:DN394)/12</f>
        <v>23.35</v>
      </c>
      <c r="EA394" s="1" t="n">
        <f aca="false">EA393+1</f>
        <v>1994</v>
      </c>
      <c r="EB394" s="111" t="n">
        <v>1994</v>
      </c>
      <c r="EC394" s="109"/>
      <c r="ED394" s="109"/>
      <c r="EE394" s="109"/>
      <c r="EF394" s="109"/>
      <c r="EG394" s="109"/>
      <c r="EH394" s="109"/>
      <c r="EI394" s="109"/>
      <c r="EJ394" s="109"/>
      <c r="EK394" s="109"/>
      <c r="EL394" s="109"/>
      <c r="EM394" s="109"/>
      <c r="EN394" s="109"/>
      <c r="EO394" s="110"/>
      <c r="FA394" s="1" t="n">
        <f aca="false">FA393+1</f>
        <v>1994</v>
      </c>
      <c r="FB394" s="113" t="s">
        <v>153</v>
      </c>
      <c r="FC394" s="109" t="n">
        <v>24.3</v>
      </c>
      <c r="FD394" s="109" t="n">
        <v>26</v>
      </c>
      <c r="FE394" s="109" t="n">
        <v>26</v>
      </c>
      <c r="FF394" s="109" t="n">
        <v>21.7</v>
      </c>
      <c r="FG394" s="109" t="n">
        <v>17.3</v>
      </c>
      <c r="FH394" s="109" t="n">
        <v>14.4</v>
      </c>
      <c r="FI394" s="109" t="n">
        <v>14.9</v>
      </c>
      <c r="FJ394" s="109" t="n">
        <v>14</v>
      </c>
      <c r="FK394" s="109" t="n">
        <v>15.9</v>
      </c>
      <c r="FL394" s="109" t="n">
        <v>20.3</v>
      </c>
      <c r="FM394" s="109" t="n">
        <v>20.6</v>
      </c>
      <c r="FN394" s="109" t="n">
        <v>27.8</v>
      </c>
      <c r="FO394" s="110" t="n">
        <f aca="false">SUM(FC394:FN394)/12</f>
        <v>20.2666666666667</v>
      </c>
      <c r="GA394" s="1" t="n">
        <f aca="false">GA393+1</f>
        <v>1994</v>
      </c>
      <c r="GB394" s="113" t="s">
        <v>153</v>
      </c>
      <c r="GC394" s="109" t="n">
        <v>22.8</v>
      </c>
      <c r="GD394" s="109" t="n">
        <v>24.6</v>
      </c>
      <c r="GE394" s="109" t="n">
        <v>24.1</v>
      </c>
      <c r="GF394" s="109" t="n">
        <v>20.8</v>
      </c>
      <c r="GG394" s="109" t="n">
        <v>16.6</v>
      </c>
      <c r="GH394" s="109" t="n">
        <v>14.5</v>
      </c>
      <c r="GI394" s="109" t="n">
        <v>14.4</v>
      </c>
      <c r="GJ394" s="109" t="n">
        <v>13.8</v>
      </c>
      <c r="GK394" s="109" t="n">
        <v>15</v>
      </c>
      <c r="GL394" s="109" t="n">
        <v>18.5</v>
      </c>
      <c r="GM394" s="109" t="n">
        <v>19.1</v>
      </c>
      <c r="GN394" s="109" t="n">
        <v>25.3</v>
      </c>
      <c r="GO394" s="110" t="n">
        <f aca="false">SUM(GC394:GN394)/12</f>
        <v>19.125</v>
      </c>
      <c r="HA394" s="1" t="n">
        <f aca="false">HA393+1</f>
        <v>1994</v>
      </c>
      <c r="HB394" s="113" t="s">
        <v>153</v>
      </c>
      <c r="HC394" s="109"/>
      <c r="HD394" s="109"/>
      <c r="HE394" s="109"/>
      <c r="HF394" s="109"/>
      <c r="HG394" s="109"/>
      <c r="HH394" s="109"/>
      <c r="HI394" s="109"/>
      <c r="HJ394" s="109"/>
      <c r="HK394" s="109"/>
      <c r="HL394" s="109"/>
      <c r="HM394" s="109"/>
      <c r="HN394" s="109"/>
      <c r="HO394" s="110"/>
      <c r="IA394" s="1" t="n">
        <f aca="false">IA393+1</f>
        <v>1994</v>
      </c>
      <c r="IB394" s="113" t="s">
        <v>153</v>
      </c>
      <c r="IC394" s="109"/>
      <c r="ID394" s="109"/>
      <c r="IE394" s="109"/>
      <c r="IF394" s="109"/>
      <c r="IG394" s="109"/>
      <c r="IH394" s="109"/>
      <c r="II394" s="109"/>
      <c r="IJ394" s="109"/>
      <c r="IK394" s="109"/>
      <c r="IL394" s="109"/>
      <c r="IM394" s="109"/>
      <c r="IN394" s="109"/>
      <c r="IO394" s="110"/>
      <c r="JA394" s="1" t="n">
        <f aca="false">JA393+1</f>
        <v>1994</v>
      </c>
      <c r="JB394" s="113" t="s">
        <v>153</v>
      </c>
      <c r="JC394" s="109"/>
      <c r="JD394" s="109"/>
      <c r="JE394" s="109"/>
      <c r="JF394" s="109"/>
      <c r="JG394" s="109"/>
      <c r="JH394" s="109"/>
      <c r="JI394" s="109"/>
      <c r="JJ394" s="109"/>
      <c r="JK394" s="109"/>
      <c r="JL394" s="109"/>
      <c r="JM394" s="109"/>
      <c r="JN394" s="109"/>
      <c r="JO394" s="110"/>
      <c r="KA394" s="1" t="n">
        <f aca="false">KA393+1</f>
        <v>1994</v>
      </c>
      <c r="KB394" s="111" t="n">
        <v>1994</v>
      </c>
      <c r="KC394" s="109"/>
      <c r="KD394" s="109"/>
      <c r="KE394" s="109"/>
      <c r="KF394" s="109"/>
      <c r="KG394" s="109"/>
      <c r="KH394" s="109"/>
      <c r="KI394" s="109"/>
      <c r="KJ394" s="109"/>
      <c r="KK394" s="109"/>
      <c r="KL394" s="109"/>
      <c r="KM394" s="109"/>
      <c r="KN394" s="109"/>
      <c r="KO394" s="110"/>
      <c r="LA394" s="1" t="n">
        <f aca="false">LA393+1</f>
        <v>1994</v>
      </c>
      <c r="LB394" s="113" t="s">
        <v>153</v>
      </c>
      <c r="LC394" s="109"/>
      <c r="LD394" s="109"/>
      <c r="LE394" s="109"/>
      <c r="LF394" s="109"/>
      <c r="LG394" s="109"/>
      <c r="LH394" s="109"/>
      <c r="LI394" s="109"/>
      <c r="LJ394" s="109"/>
      <c r="LK394" s="109"/>
      <c r="LL394" s="109"/>
      <c r="LM394" s="109"/>
      <c r="LN394" s="109"/>
      <c r="LO394" s="110"/>
      <c r="MA394" s="1" t="n">
        <f aca="false">MA393+1</f>
        <v>1994</v>
      </c>
      <c r="MB394" s="113" t="s">
        <v>153</v>
      </c>
      <c r="MC394" s="109" t="n">
        <v>26</v>
      </c>
      <c r="MD394" s="109" t="n">
        <v>26.4</v>
      </c>
      <c r="ME394" s="109" t="n">
        <v>26.9</v>
      </c>
      <c r="MF394" s="109" t="n">
        <v>23.2</v>
      </c>
      <c r="MG394" s="109" t="n">
        <v>19.3</v>
      </c>
      <c r="MH394" s="109" t="n">
        <v>16.1</v>
      </c>
      <c r="MI394" s="109" t="n">
        <v>16.7</v>
      </c>
      <c r="MJ394" s="109" t="n">
        <v>16.1</v>
      </c>
      <c r="MK394" s="109" t="n">
        <v>17.8</v>
      </c>
      <c r="ML394" s="109" t="n">
        <v>22.2</v>
      </c>
      <c r="MM394" s="109" t="n">
        <v>22.4</v>
      </c>
      <c r="MN394" s="109" t="n">
        <v>28.6</v>
      </c>
      <c r="MO394" s="110" t="n">
        <f aca="false">SUM(MC394:MN394)/12</f>
        <v>21.8083333333333</v>
      </c>
      <c r="NA394" s="1" t="n">
        <f aca="false">NA393+1</f>
        <v>1994</v>
      </c>
      <c r="NB394" s="113" t="s">
        <v>153</v>
      </c>
      <c r="NC394" s="109"/>
      <c r="ND394" s="109"/>
      <c r="NE394" s="109"/>
      <c r="NF394" s="109"/>
      <c r="NG394" s="109"/>
      <c r="NH394" s="109"/>
      <c r="NI394" s="109"/>
      <c r="NJ394" s="109"/>
      <c r="NK394" s="109"/>
      <c r="NL394" s="109"/>
      <c r="NM394" s="109"/>
      <c r="NN394" s="109"/>
      <c r="NO394" s="110"/>
      <c r="OA394" s="5"/>
    </row>
    <row r="395" customFormat="false" ht="12.75" hidden="false" customHeight="false" outlineLevel="0" collapsed="false">
      <c r="A395" s="150" t="n">
        <f aca="false">A390+5</f>
        <v>1995</v>
      </c>
      <c r="B395" s="151" t="n">
        <f aca="false">AVERAGE(AO395,BO395,CO395,DO395,EO395,FO395,GO395,HO395,IO395,JO395,KO395,LO395,MO395,NO395)</f>
        <v>20.2571428571429</v>
      </c>
      <c r="C395" s="163" t="n">
        <f aca="false">AVERAGE(B391:B395)</f>
        <v>20.5095238095238</v>
      </c>
      <c r="D395" s="164" t="n">
        <f aca="false">AVERAGE(B386:B395)</f>
        <v>20.5977380952381</v>
      </c>
      <c r="E395" s="151" t="n">
        <f aca="false">AVERAGE(B376:B395)</f>
        <v>20.5827380952381</v>
      </c>
      <c r="F395" s="165" t="n">
        <f aca="false">AVERAGE(B346:B395)</f>
        <v>20.4609920634921</v>
      </c>
      <c r="G395" s="159" t="n">
        <f aca="false">MAX(AC395:AN395,BC395:BN395,CC395:CN395,DC395:DN395,EC395:EN395,FC395:FN395,GC395:GN395,HC395:HN395,IC395:IN395,JC395:JN395,KC395:KN395,LC395:LN395,MC395:MN395,NC395:NN395)</f>
        <v>31.5</v>
      </c>
      <c r="H395" s="161" t="n">
        <f aca="false">MEDIAN(AC395:AN395,BC395:BN395,CC395:CN395,DC395:DN395,EC395:EN395,FC395:FN395,GC395:GN395,HC395:HN395,IC395:IN395,JC395:JN395,KC395:KN395,LC395:LN395,MC395:MN395,NC395:NN395)</f>
        <v>19.4</v>
      </c>
      <c r="I395" s="157" t="n">
        <f aca="false">MIN(AC395:AN395,BC395:BN395,CC395:CN395,DC395:DN395,EC395:EN395,FC395:FN395,GC395:GN395,HC395:HN395,IC395:IN395,JC395:JN395,KC395:KN395,LC395:LN395,MC395:MN395,NC395:NN395)</f>
        <v>11.9</v>
      </c>
      <c r="J395" s="162" t="n">
        <f aca="false">(G395+I395)/2</f>
        <v>21.7</v>
      </c>
      <c r="AA395" s="1" t="n">
        <f aca="false">AA394+1</f>
        <v>71</v>
      </c>
      <c r="AB395" s="108" t="n">
        <v>1995</v>
      </c>
      <c r="AC395" s="109" t="n">
        <v>29.5</v>
      </c>
      <c r="AD395" s="109" t="n">
        <v>29.1</v>
      </c>
      <c r="AE395" s="109" t="n">
        <v>23.7</v>
      </c>
      <c r="AF395" s="109" t="n">
        <v>19.8</v>
      </c>
      <c r="AG395" s="109" t="n">
        <v>17.5</v>
      </c>
      <c r="AH395" s="109" t="n">
        <v>16.1</v>
      </c>
      <c r="AI395" s="109" t="n">
        <v>13.9</v>
      </c>
      <c r="AJ395" s="109" t="n">
        <v>17.4</v>
      </c>
      <c r="AK395" s="109" t="n">
        <v>18.1</v>
      </c>
      <c r="AL395" s="109" t="n">
        <v>21.1</v>
      </c>
      <c r="AM395" s="109" t="n">
        <v>23.8</v>
      </c>
      <c r="AN395" s="109" t="n">
        <v>25.1</v>
      </c>
      <c r="AO395" s="110" t="n">
        <f aca="false">SUM(AC395:AN395)/12</f>
        <v>21.2583333333333</v>
      </c>
      <c r="AQ395" s="112"/>
      <c r="AR395" s="109"/>
      <c r="AS395" s="109"/>
      <c r="AT395" s="109"/>
      <c r="AU395" s="109"/>
      <c r="AV395" s="109"/>
      <c r="AW395" s="109"/>
      <c r="AX395" s="109"/>
      <c r="AY395" s="109"/>
      <c r="AZ395" s="109"/>
      <c r="BA395" s="1" t="n">
        <f aca="false">BA394+1</f>
        <v>1995</v>
      </c>
      <c r="BB395" s="113" t="s">
        <v>154</v>
      </c>
      <c r="BC395" s="109" t="n">
        <v>29.4</v>
      </c>
      <c r="BD395" s="109" t="n">
        <v>29.2</v>
      </c>
      <c r="BE395" s="109" t="n">
        <v>23.8</v>
      </c>
      <c r="BF395" s="109" t="n">
        <v>18.9</v>
      </c>
      <c r="BG395" s="109" t="n">
        <v>16</v>
      </c>
      <c r="BH395" s="109" t="n">
        <v>14.2</v>
      </c>
      <c r="BI395" s="109" t="n">
        <v>11.9</v>
      </c>
      <c r="BJ395" s="109" t="n">
        <v>16.3</v>
      </c>
      <c r="BK395" s="109" t="n">
        <v>17.2</v>
      </c>
      <c r="BL395" s="109" t="n">
        <v>20.3</v>
      </c>
      <c r="BM395" s="109" t="n">
        <v>24.2</v>
      </c>
      <c r="BN395" s="109" t="n">
        <v>25.6</v>
      </c>
      <c r="BO395" s="110" t="n">
        <f aca="false">SUM(BC395:BN395)/12</f>
        <v>20.5833333333333</v>
      </c>
      <c r="BP395" s="109"/>
      <c r="BQ395" s="109"/>
      <c r="BR395" s="109"/>
      <c r="BS395" s="109"/>
      <c r="CA395" s="1" t="n">
        <f aca="false">CA394+1</f>
        <v>1995</v>
      </c>
      <c r="CB395" s="112" t="n">
        <v>1995</v>
      </c>
      <c r="CC395" s="109" t="n">
        <v>20.5</v>
      </c>
      <c r="CD395" s="109" t="n">
        <v>23.2</v>
      </c>
      <c r="CE395" s="109" t="n">
        <v>19.4</v>
      </c>
      <c r="CF395" s="109" t="n">
        <v>18.1</v>
      </c>
      <c r="CG395" s="109" t="n">
        <v>16.4</v>
      </c>
      <c r="CH395" s="109" t="n">
        <v>14.9</v>
      </c>
      <c r="CI395" s="109" t="n">
        <v>13.8</v>
      </c>
      <c r="CJ395" s="109" t="n">
        <v>15.5</v>
      </c>
      <c r="CK395" s="109" t="n">
        <v>15.8</v>
      </c>
      <c r="CL395" s="109" t="n">
        <v>17.5</v>
      </c>
      <c r="CM395" s="109" t="n">
        <v>19.4</v>
      </c>
      <c r="CN395" s="109" t="n">
        <v>18.2</v>
      </c>
      <c r="CO395" s="110" t="n">
        <f aca="false">SUM(CC395:CN395)/12</f>
        <v>17.725</v>
      </c>
      <c r="DA395" s="1" t="n">
        <f aca="false">DA394+1</f>
        <v>1995</v>
      </c>
      <c r="DB395" s="113" t="s">
        <v>154</v>
      </c>
      <c r="DC395" s="109" t="n">
        <v>31.5</v>
      </c>
      <c r="DD395" s="109" t="n">
        <v>31.4</v>
      </c>
      <c r="DE395" s="109" t="n">
        <v>25.8</v>
      </c>
      <c r="DF395" s="109" t="n">
        <v>20.6</v>
      </c>
      <c r="DG395" s="109" t="n">
        <v>17.5</v>
      </c>
      <c r="DH395" s="109" t="n">
        <v>15.3</v>
      </c>
      <c r="DI395" s="109" t="n">
        <v>13.8</v>
      </c>
      <c r="DJ395" s="109" t="n">
        <v>17.6</v>
      </c>
      <c r="DK395" s="109" t="n">
        <v>20</v>
      </c>
      <c r="DL395" s="109" t="n">
        <v>22.6</v>
      </c>
      <c r="DM395" s="109" t="n">
        <v>26.3</v>
      </c>
      <c r="DN395" s="109" t="n">
        <v>28</v>
      </c>
      <c r="DO395" s="110" t="n">
        <f aca="false">SUM(DC395:DN395)/12</f>
        <v>22.5333333333333</v>
      </c>
      <c r="EA395" s="1" t="n">
        <f aca="false">EA394+1</f>
        <v>1995</v>
      </c>
      <c r="EB395" s="111" t="n">
        <v>1995</v>
      </c>
      <c r="EC395" s="109"/>
      <c r="ED395" s="109"/>
      <c r="EE395" s="109"/>
      <c r="EF395" s="109"/>
      <c r="EG395" s="109"/>
      <c r="EH395" s="109"/>
      <c r="EI395" s="109"/>
      <c r="EJ395" s="109"/>
      <c r="EK395" s="109"/>
      <c r="EL395" s="109"/>
      <c r="EM395" s="109"/>
      <c r="EN395" s="109"/>
      <c r="EO395" s="110"/>
      <c r="FA395" s="1" t="n">
        <f aca="false">FA394+1</f>
        <v>1995</v>
      </c>
      <c r="FB395" s="113" t="s">
        <v>154</v>
      </c>
      <c r="FC395" s="109" t="n">
        <v>27.4</v>
      </c>
      <c r="FD395" s="109" t="n">
        <v>27.9</v>
      </c>
      <c r="FE395" s="109" t="n">
        <v>23.3</v>
      </c>
      <c r="FF395" s="109" t="n">
        <v>18.5</v>
      </c>
      <c r="FG395" s="109" t="n">
        <v>15.7</v>
      </c>
      <c r="FH395" s="109" t="n">
        <v>14.3</v>
      </c>
      <c r="FI395" s="109" t="n">
        <v>12.1</v>
      </c>
      <c r="FJ395" s="109" t="n">
        <v>16.7</v>
      </c>
      <c r="FK395" s="109" t="n">
        <v>16.9</v>
      </c>
      <c r="FL395" s="109" t="n">
        <v>19.5</v>
      </c>
      <c r="FM395" s="109" t="n">
        <v>22.5</v>
      </c>
      <c r="FN395" s="109" t="n">
        <v>24.2</v>
      </c>
      <c r="FO395" s="110" t="n">
        <f aca="false">SUM(FC395:FN395)/12</f>
        <v>19.9166666666667</v>
      </c>
      <c r="GA395" s="1" t="n">
        <f aca="false">GA394+1</f>
        <v>1995</v>
      </c>
      <c r="GB395" s="113" t="s">
        <v>154</v>
      </c>
      <c r="GC395" s="109" t="n">
        <v>24.5</v>
      </c>
      <c r="GD395" s="109" t="n">
        <v>26.4</v>
      </c>
      <c r="GE395" s="109" t="n">
        <v>22</v>
      </c>
      <c r="GF395" s="109" t="n">
        <v>17.4</v>
      </c>
      <c r="GG395" s="109" t="n">
        <v>15.4</v>
      </c>
      <c r="GH395" s="109" t="n">
        <v>13.7</v>
      </c>
      <c r="GI395" s="109" t="n">
        <v>12.6</v>
      </c>
      <c r="GJ395" s="109" t="n">
        <v>15.5</v>
      </c>
      <c r="GK395" s="109" t="n">
        <v>15.8</v>
      </c>
      <c r="GL395" s="109" t="n">
        <v>17.3</v>
      </c>
      <c r="GM395" s="109" t="n">
        <v>20.9</v>
      </c>
      <c r="GN395" s="109" t="n">
        <v>21.1</v>
      </c>
      <c r="GO395" s="110" t="n">
        <f aca="false">SUM(GC395:GN395)/12</f>
        <v>18.55</v>
      </c>
      <c r="HA395" s="1" t="n">
        <f aca="false">HA394+1</f>
        <v>1995</v>
      </c>
      <c r="HB395" s="113" t="s">
        <v>154</v>
      </c>
      <c r="HC395" s="109"/>
      <c r="HD395" s="109"/>
      <c r="HE395" s="109"/>
      <c r="HF395" s="109"/>
      <c r="HG395" s="109"/>
      <c r="HH395" s="109"/>
      <c r="HI395" s="109"/>
      <c r="HJ395" s="109"/>
      <c r="HK395" s="109"/>
      <c r="HL395" s="109"/>
      <c r="HM395" s="109"/>
      <c r="HN395" s="109"/>
      <c r="HO395" s="110"/>
      <c r="IA395" s="1" t="n">
        <f aca="false">IA394+1</f>
        <v>1995</v>
      </c>
      <c r="IB395" s="113" t="s">
        <v>154</v>
      </c>
      <c r="IC395" s="109"/>
      <c r="ID395" s="109"/>
      <c r="IE395" s="109"/>
      <c r="IF395" s="109"/>
      <c r="IG395" s="109"/>
      <c r="IH395" s="109"/>
      <c r="II395" s="109"/>
      <c r="IJ395" s="109"/>
      <c r="IK395" s="109"/>
      <c r="IL395" s="109"/>
      <c r="IM395" s="109"/>
      <c r="IN395" s="109"/>
      <c r="IO395" s="110"/>
      <c r="JA395" s="1" t="n">
        <f aca="false">JA394+1</f>
        <v>1995</v>
      </c>
      <c r="JB395" s="113" t="s">
        <v>154</v>
      </c>
      <c r="JC395" s="109"/>
      <c r="JD395" s="109"/>
      <c r="JE395" s="109"/>
      <c r="JF395" s="109"/>
      <c r="JG395" s="109"/>
      <c r="JH395" s="109"/>
      <c r="JI395" s="109"/>
      <c r="JJ395" s="109"/>
      <c r="JK395" s="109"/>
      <c r="JL395" s="109"/>
      <c r="JM395" s="109"/>
      <c r="JN395" s="109"/>
      <c r="JO395" s="110"/>
      <c r="KA395" s="1" t="n">
        <f aca="false">KA394+1</f>
        <v>1995</v>
      </c>
      <c r="KB395" s="111" t="n">
        <v>1995</v>
      </c>
      <c r="KC395" s="109"/>
      <c r="KD395" s="109"/>
      <c r="KE395" s="109"/>
      <c r="KF395" s="109"/>
      <c r="KG395" s="109"/>
      <c r="KH395" s="109"/>
      <c r="KI395" s="109"/>
      <c r="KJ395" s="109"/>
      <c r="KK395" s="109"/>
      <c r="KL395" s="109"/>
      <c r="KM395" s="109"/>
      <c r="KN395" s="109"/>
      <c r="KO395" s="110"/>
      <c r="LA395" s="1" t="n">
        <f aca="false">LA394+1</f>
        <v>1995</v>
      </c>
      <c r="LB395" s="113" t="s">
        <v>154</v>
      </c>
      <c r="LC395" s="109"/>
      <c r="LD395" s="109"/>
      <c r="LE395" s="109"/>
      <c r="LF395" s="109"/>
      <c r="LG395" s="109"/>
      <c r="LH395" s="109"/>
      <c r="LI395" s="109"/>
      <c r="LJ395" s="109"/>
      <c r="LK395" s="109"/>
      <c r="LL395" s="109"/>
      <c r="LM395" s="109"/>
      <c r="LN395" s="109"/>
      <c r="LO395" s="110"/>
      <c r="MA395" s="1" t="n">
        <f aca="false">MA394+1</f>
        <v>1995</v>
      </c>
      <c r="MB395" s="113" t="s">
        <v>154</v>
      </c>
      <c r="MC395" s="109" t="n">
        <v>27.4</v>
      </c>
      <c r="MD395" s="109" t="n">
        <v>28.2</v>
      </c>
      <c r="ME395" s="109" t="n">
        <v>24</v>
      </c>
      <c r="MF395" s="109" t="n">
        <v>20.2</v>
      </c>
      <c r="MG395" s="109" t="n">
        <v>17.4</v>
      </c>
      <c r="MH395" s="109" t="n">
        <v>16.1</v>
      </c>
      <c r="MI395" s="109" t="n">
        <v>14.5</v>
      </c>
      <c r="MJ395" s="109" t="n">
        <v>18.4</v>
      </c>
      <c r="MK395" s="109" t="n">
        <v>18.8</v>
      </c>
      <c r="ML395" s="109" t="n">
        <v>21.4</v>
      </c>
      <c r="MM395" s="109" t="n">
        <v>24.3</v>
      </c>
      <c r="MN395" s="109" t="n">
        <v>24.1</v>
      </c>
      <c r="MO395" s="110" t="n">
        <f aca="false">SUM(MC395:MN395)/12</f>
        <v>21.2333333333333</v>
      </c>
      <c r="NA395" s="1" t="n">
        <f aca="false">NA394+1</f>
        <v>1995</v>
      </c>
      <c r="NB395" s="113" t="s">
        <v>154</v>
      </c>
      <c r="NC395" s="109"/>
      <c r="ND395" s="109"/>
      <c r="NE395" s="109"/>
      <c r="NF395" s="109"/>
      <c r="NG395" s="109"/>
      <c r="NH395" s="109"/>
      <c r="NI395" s="109"/>
      <c r="NJ395" s="109"/>
      <c r="NK395" s="109"/>
      <c r="NL395" s="109"/>
      <c r="NM395" s="109"/>
      <c r="NN395" s="109"/>
      <c r="NO395" s="110"/>
      <c r="OA395" s="5"/>
    </row>
    <row r="396" customFormat="false" ht="12.75" hidden="false" customHeight="false" outlineLevel="0" collapsed="false">
      <c r="A396" s="150"/>
      <c r="B396" s="151" t="n">
        <f aca="false">AVERAGE(AO396,BO396,CO396,DO396,EO396,FO396,GO396,HO396,IO396,JO396,KO396,LO396,MO396,NO396)</f>
        <v>20.2476190476191</v>
      </c>
      <c r="C396" s="163" t="n">
        <f aca="false">AVERAGE(B392:B396)</f>
        <v>20.3833333333333</v>
      </c>
      <c r="D396" s="164" t="n">
        <f aca="false">AVERAGE(B387:B396)</f>
        <v>20.6111904761905</v>
      </c>
      <c r="E396" s="151" t="n">
        <f aca="false">AVERAGE(B377:B396)</f>
        <v>20.5905357142857</v>
      </c>
      <c r="F396" s="165" t="n">
        <f aca="false">AVERAGE(B347:B396)</f>
        <v>20.4693253968254</v>
      </c>
      <c r="G396" s="159" t="n">
        <f aca="false">MAX(AC396:AN396,BC396:BN396,CC396:CN396,DC396:DN396,EC396:EN396,FC396:FN396,GC396:GN396,HC396:HN396,IC396:IN396,JC396:JN396,KC396:KN396,LC396:LN396,MC396:MN396,NC396:NN396)</f>
        <v>30.1</v>
      </c>
      <c r="H396" s="161" t="n">
        <f aca="false">MEDIAN(AC396:AN396,BC396:BN396,CC396:CN396,DC396:DN396,EC396:EN396,FC396:FN396,GC396:GN396,HC396:HN396,IC396:IN396,JC396:JN396,KC396:KN396,LC396:LN396,MC396:MN396,NC396:NN396)</f>
        <v>19.4</v>
      </c>
      <c r="I396" s="157" t="n">
        <f aca="false">MIN(AC396:AN396,BC396:BN396,CC396:CN396,DC396:DN396,EC396:EN396,FC396:FN396,GC396:GN396,HC396:HN396,IC396:IN396,JC396:JN396,KC396:KN396,LC396:LN396,MC396:MN396,NC396:NN396)</f>
        <v>13.2</v>
      </c>
      <c r="J396" s="162" t="n">
        <f aca="false">(G396+I396)/2</f>
        <v>21.65</v>
      </c>
      <c r="AA396" s="1" t="n">
        <f aca="false">AA395+1</f>
        <v>72</v>
      </c>
      <c r="AB396" s="108" t="n">
        <v>1996</v>
      </c>
      <c r="AC396" s="109" t="n">
        <v>26.6</v>
      </c>
      <c r="AD396" s="109" t="n">
        <v>27.3</v>
      </c>
      <c r="AE396" s="109" t="n">
        <v>26.7</v>
      </c>
      <c r="AF396" s="109" t="n">
        <v>19.9</v>
      </c>
      <c r="AG396" s="109" t="n">
        <v>19.2</v>
      </c>
      <c r="AH396" s="109" t="n">
        <v>16.6</v>
      </c>
      <c r="AI396" s="109" t="n">
        <v>15</v>
      </c>
      <c r="AJ396" s="109" t="n">
        <v>15.1</v>
      </c>
      <c r="AK396" s="109" t="n">
        <v>17.5</v>
      </c>
      <c r="AL396" s="109" t="n">
        <v>21.3</v>
      </c>
      <c r="AM396" s="109" t="n">
        <v>21.9</v>
      </c>
      <c r="AN396" s="109" t="n">
        <v>24.9</v>
      </c>
      <c r="AO396" s="110" t="n">
        <f aca="false">SUM(AC396:AN396)/12</f>
        <v>21</v>
      </c>
      <c r="AQ396" s="112"/>
      <c r="AR396" s="109"/>
      <c r="AS396" s="109"/>
      <c r="AT396" s="109"/>
      <c r="AU396" s="109"/>
      <c r="AV396" s="109"/>
      <c r="AW396" s="109"/>
      <c r="AX396" s="109"/>
      <c r="AY396" s="109"/>
      <c r="AZ396" s="109"/>
      <c r="BA396" s="1" t="n">
        <f aca="false">BA395+1</f>
        <v>1996</v>
      </c>
      <c r="BB396" s="113" t="s">
        <v>156</v>
      </c>
      <c r="BC396" s="109" t="n">
        <v>28</v>
      </c>
      <c r="BD396" s="109" t="n">
        <v>27.9</v>
      </c>
      <c r="BE396" s="109" t="n">
        <v>26.4</v>
      </c>
      <c r="BF396" s="109" t="n">
        <v>18.8</v>
      </c>
      <c r="BG396" s="109" t="n">
        <v>18.4</v>
      </c>
      <c r="BH396" s="109" t="n">
        <v>14.6</v>
      </c>
      <c r="BI396" s="109" t="n">
        <v>13.4</v>
      </c>
      <c r="BJ396" s="109" t="n">
        <v>13.9</v>
      </c>
      <c r="BK396" s="109" t="n">
        <v>16.3</v>
      </c>
      <c r="BL396" s="109" t="n">
        <v>20.2</v>
      </c>
      <c r="BM396" s="109" t="n">
        <v>22.5</v>
      </c>
      <c r="BN396" s="109" t="n">
        <v>26</v>
      </c>
      <c r="BO396" s="110" t="n">
        <f aca="false">SUM(BC396:BN396)/12</f>
        <v>20.5333333333333</v>
      </c>
      <c r="BP396" s="109"/>
      <c r="BQ396" s="109"/>
      <c r="BR396" s="109"/>
      <c r="BS396" s="109"/>
      <c r="CA396" s="1" t="n">
        <f aca="false">CA395+1</f>
        <v>1996</v>
      </c>
      <c r="CB396" s="112" t="n">
        <v>1996</v>
      </c>
      <c r="CC396" s="109" t="n">
        <v>20.2</v>
      </c>
      <c r="CD396" s="109" t="n">
        <v>20.7</v>
      </c>
      <c r="CE396" s="109" t="n">
        <v>21.5</v>
      </c>
      <c r="CF396" s="109" t="n">
        <v>17.9</v>
      </c>
      <c r="CG396" s="109" t="n">
        <v>17</v>
      </c>
      <c r="CH396" s="109" t="n">
        <v>15.5</v>
      </c>
      <c r="CI396" s="109" t="n">
        <v>14.7</v>
      </c>
      <c r="CJ396" s="109" t="n">
        <v>14.6</v>
      </c>
      <c r="CK396" s="109" t="n">
        <v>15.9</v>
      </c>
      <c r="CL396" s="109" t="n">
        <v>17.9</v>
      </c>
      <c r="CM396" s="109" t="n">
        <v>18.6</v>
      </c>
      <c r="CN396" s="109" t="n">
        <v>19.4</v>
      </c>
      <c r="CO396" s="110" t="n">
        <f aca="false">SUM(CC396:CN396)/12</f>
        <v>17.825</v>
      </c>
      <c r="DA396" s="1" t="n">
        <f aca="false">DA395+1</f>
        <v>1996</v>
      </c>
      <c r="DB396" s="113" t="s">
        <v>156</v>
      </c>
      <c r="DC396" s="109" t="n">
        <v>30.1</v>
      </c>
      <c r="DD396" s="109" t="n">
        <v>29.6</v>
      </c>
      <c r="DE396" s="109" t="n">
        <v>28.8</v>
      </c>
      <c r="DF396" s="109" t="n">
        <v>20.4</v>
      </c>
      <c r="DG396" s="109" t="n">
        <v>19.5</v>
      </c>
      <c r="DH396" s="109" t="n">
        <v>16</v>
      </c>
      <c r="DI396" s="109" t="n">
        <v>14.9</v>
      </c>
      <c r="DJ396" s="109" t="n">
        <v>16.3</v>
      </c>
      <c r="DK396" s="109" t="n">
        <v>18.7</v>
      </c>
      <c r="DL396" s="109" t="n">
        <v>23</v>
      </c>
      <c r="DM396" s="109" t="n">
        <v>25.2</v>
      </c>
      <c r="DN396" s="109" t="n">
        <v>27.6</v>
      </c>
      <c r="DO396" s="110" t="n">
        <f aca="false">SUM(DC396:DN396)/12</f>
        <v>22.5083333333333</v>
      </c>
      <c r="EA396" s="1" t="n">
        <f aca="false">EA395+1</f>
        <v>1996</v>
      </c>
      <c r="EB396" s="111" t="n">
        <v>1996</v>
      </c>
      <c r="EC396" s="109"/>
      <c r="ED396" s="109"/>
      <c r="EE396" s="109"/>
      <c r="EF396" s="109"/>
      <c r="EG396" s="109"/>
      <c r="EH396" s="109"/>
      <c r="EI396" s="109"/>
      <c r="EJ396" s="109"/>
      <c r="EK396" s="109"/>
      <c r="EL396" s="109"/>
      <c r="EM396" s="109"/>
      <c r="EN396" s="109"/>
      <c r="EO396" s="110"/>
      <c r="FA396" s="1" t="n">
        <f aca="false">FA395+1</f>
        <v>1996</v>
      </c>
      <c r="FB396" s="113" t="s">
        <v>156</v>
      </c>
      <c r="FC396" s="109" t="n">
        <v>25.7</v>
      </c>
      <c r="FD396" s="109" t="n">
        <v>27.4</v>
      </c>
      <c r="FE396" s="109" t="n">
        <v>26</v>
      </c>
      <c r="FF396" s="109" t="n">
        <v>18.1</v>
      </c>
      <c r="FG396" s="109" t="n">
        <v>17.4</v>
      </c>
      <c r="FH396" s="109" t="n">
        <v>14.6</v>
      </c>
      <c r="FI396" s="109" t="n">
        <v>13.4</v>
      </c>
      <c r="FJ396" s="109" t="n">
        <v>13.8</v>
      </c>
      <c r="FK396" s="109" t="n">
        <v>16.1</v>
      </c>
      <c r="FL396" s="109" t="n">
        <v>20.5</v>
      </c>
      <c r="FM396" s="109" t="n">
        <v>21.3</v>
      </c>
      <c r="FN396" s="109" t="n">
        <v>24.6</v>
      </c>
      <c r="FO396" s="110" t="n">
        <f aca="false">SUM(FC396:FN396)/12</f>
        <v>19.9083333333333</v>
      </c>
      <c r="GA396" s="1" t="n">
        <f aca="false">GA395+1</f>
        <v>1996</v>
      </c>
      <c r="GB396" s="113" t="s">
        <v>156</v>
      </c>
      <c r="GC396" s="109" t="n">
        <v>23.5</v>
      </c>
      <c r="GD396" s="109" t="n">
        <v>24.7</v>
      </c>
      <c r="GE396" s="109" t="n">
        <v>23.9</v>
      </c>
      <c r="GF396" s="109" t="n">
        <v>17.4</v>
      </c>
      <c r="GG396" s="109" t="n">
        <v>16.9</v>
      </c>
      <c r="GH396" s="109" t="n">
        <v>14.3</v>
      </c>
      <c r="GI396" s="109" t="n">
        <v>13.2</v>
      </c>
      <c r="GJ396" s="109" t="n">
        <v>14</v>
      </c>
      <c r="GK396" s="109" t="n">
        <v>15.4</v>
      </c>
      <c r="GL396" s="109" t="n">
        <v>18.2</v>
      </c>
      <c r="GM396" s="109" t="n">
        <v>19.4</v>
      </c>
      <c r="GN396" s="109" t="n">
        <v>21.6</v>
      </c>
      <c r="GO396" s="110" t="n">
        <f aca="false">SUM(GC396:GN396)/12</f>
        <v>18.5416666666667</v>
      </c>
      <c r="HA396" s="1" t="n">
        <f aca="false">HA395+1</f>
        <v>1996</v>
      </c>
      <c r="HB396" s="113" t="s">
        <v>156</v>
      </c>
      <c r="HC396" s="109"/>
      <c r="HD396" s="109"/>
      <c r="HE396" s="109"/>
      <c r="HF396" s="109"/>
      <c r="HG396" s="109"/>
      <c r="HH396" s="109"/>
      <c r="HI396" s="109"/>
      <c r="HJ396" s="109"/>
      <c r="HK396" s="109"/>
      <c r="HL396" s="109"/>
      <c r="HM396" s="109"/>
      <c r="HN396" s="109"/>
      <c r="HO396" s="110"/>
      <c r="IA396" s="1" t="n">
        <f aca="false">IA395+1</f>
        <v>1996</v>
      </c>
      <c r="IB396" s="113" t="s">
        <v>156</v>
      </c>
      <c r="IC396" s="109"/>
      <c r="ID396" s="109"/>
      <c r="IE396" s="109"/>
      <c r="IF396" s="109"/>
      <c r="IG396" s="109"/>
      <c r="IH396" s="109"/>
      <c r="II396" s="109"/>
      <c r="IJ396" s="109"/>
      <c r="IK396" s="109"/>
      <c r="IL396" s="109"/>
      <c r="IM396" s="109"/>
      <c r="IN396" s="109"/>
      <c r="IO396" s="110"/>
      <c r="JA396" s="1" t="n">
        <f aca="false">JA395+1</f>
        <v>1996</v>
      </c>
      <c r="JB396" s="113" t="s">
        <v>156</v>
      </c>
      <c r="JC396" s="109"/>
      <c r="JD396" s="109"/>
      <c r="JE396" s="109"/>
      <c r="JF396" s="109"/>
      <c r="JG396" s="109"/>
      <c r="JH396" s="109"/>
      <c r="JI396" s="109"/>
      <c r="JJ396" s="109"/>
      <c r="JK396" s="109"/>
      <c r="JL396" s="109"/>
      <c r="JM396" s="109"/>
      <c r="JN396" s="109"/>
      <c r="JO396" s="110"/>
      <c r="KA396" s="1" t="n">
        <f aca="false">KA395+1</f>
        <v>1996</v>
      </c>
      <c r="KB396" s="111" t="n">
        <v>1996</v>
      </c>
      <c r="KC396" s="109"/>
      <c r="KD396" s="109"/>
      <c r="KE396" s="109"/>
      <c r="KF396" s="109"/>
      <c r="KG396" s="109"/>
      <c r="KH396" s="109"/>
      <c r="KI396" s="109"/>
      <c r="KJ396" s="109"/>
      <c r="KK396" s="109"/>
      <c r="KL396" s="109"/>
      <c r="KM396" s="109"/>
      <c r="KN396" s="109"/>
      <c r="KO396" s="110"/>
      <c r="LA396" s="1" t="n">
        <f aca="false">LA395+1</f>
        <v>1996</v>
      </c>
      <c r="LB396" s="113" t="s">
        <v>156</v>
      </c>
      <c r="LC396" s="109"/>
      <c r="LD396" s="109"/>
      <c r="LE396" s="109"/>
      <c r="LF396" s="109"/>
      <c r="LG396" s="109"/>
      <c r="LH396" s="109"/>
      <c r="LI396" s="109"/>
      <c r="LJ396" s="109"/>
      <c r="LK396" s="109"/>
      <c r="LL396" s="109"/>
      <c r="LM396" s="109"/>
      <c r="LN396" s="109"/>
      <c r="LO396" s="110"/>
      <c r="MA396" s="1" t="n">
        <f aca="false">MA395+1</f>
        <v>1996</v>
      </c>
      <c r="MB396" s="113" t="s">
        <v>156</v>
      </c>
      <c r="MC396" s="109" t="n">
        <v>25.6</v>
      </c>
      <c r="MD396" s="109" t="n">
        <v>27.6</v>
      </c>
      <c r="ME396" s="109" t="n">
        <v>26.6</v>
      </c>
      <c r="MF396" s="109" t="n">
        <v>20</v>
      </c>
      <c r="MG396" s="109" t="n">
        <v>19.1</v>
      </c>
      <c r="MH396" s="109" t="n">
        <v>16.7</v>
      </c>
      <c r="MI396" s="109" t="n">
        <v>15.7</v>
      </c>
      <c r="MJ396" s="109" t="n">
        <v>16.1</v>
      </c>
      <c r="MK396" s="109" t="n">
        <v>18.7</v>
      </c>
      <c r="ML396" s="109" t="n">
        <v>22</v>
      </c>
      <c r="MM396" s="109" t="n">
        <v>23.3</v>
      </c>
      <c r="MN396" s="109" t="n">
        <v>25.6</v>
      </c>
      <c r="MO396" s="110" t="n">
        <f aca="false">SUM(MC396:MN396)/12</f>
        <v>21.4166666666667</v>
      </c>
      <c r="NA396" s="1" t="n">
        <f aca="false">NA395+1</f>
        <v>1996</v>
      </c>
      <c r="NB396" s="113" t="s">
        <v>156</v>
      </c>
      <c r="NC396" s="109"/>
      <c r="ND396" s="109"/>
      <c r="NE396" s="109"/>
      <c r="NF396" s="109"/>
      <c r="NG396" s="109"/>
      <c r="NH396" s="109"/>
      <c r="NI396" s="109"/>
      <c r="NJ396" s="109"/>
      <c r="NK396" s="109"/>
      <c r="NL396" s="109"/>
      <c r="NM396" s="109"/>
      <c r="NN396" s="109"/>
      <c r="NO396" s="110"/>
      <c r="OA396" s="5"/>
    </row>
    <row r="397" customFormat="false" ht="12.75" hidden="false" customHeight="false" outlineLevel="0" collapsed="false">
      <c r="A397" s="150"/>
      <c r="B397" s="151" t="n">
        <f aca="false">AVERAGE(AO397,BO397,CO397,DO397,EO397,FO397,GO397,HO397,IO397,JO397,KO397,LO397,MO397,NO397)</f>
        <v>20.7452380952381</v>
      </c>
      <c r="C397" s="163" t="n">
        <f aca="false">AVERAGE(B393:B397)</f>
        <v>20.6080952380952</v>
      </c>
      <c r="D397" s="164" t="n">
        <f aca="false">AVERAGE(B388:B397)</f>
        <v>20.6354761904762</v>
      </c>
      <c r="E397" s="151" t="n">
        <f aca="false">AVERAGE(B378:B397)</f>
        <v>20.5935714285714</v>
      </c>
      <c r="F397" s="165" t="n">
        <f aca="false">AVERAGE(B348:B397)</f>
        <v>20.4714682539683</v>
      </c>
      <c r="G397" s="159" t="n">
        <f aca="false">MAX(AC397:AN397,BC397:BN397,CC397:CN397,DC397:DN397,EC397:EN397,FC397:FN397,GC397:GN397,HC397:HN397,IC397:IN397,JC397:JN397,KC397:KN397,LC397:LN397,MC397:MN397,NC397:NN397)</f>
        <v>34.5</v>
      </c>
      <c r="H397" s="161" t="n">
        <f aca="false">MEDIAN(AC397:AN397,BC397:BN397,CC397:CN397,DC397:DN397,EC397:EN397,FC397:FN397,GC397:GN397,HC397:HN397,IC397:IN397,JC397:JN397,KC397:KN397,LC397:LN397,MC397:MN397,NC397:NN397)</f>
        <v>20.05</v>
      </c>
      <c r="I397" s="157" t="n">
        <f aca="false">MIN(AC397:AN397,BC397:BN397,CC397:CN397,DC397:DN397,EC397:EN397,FC397:FN397,GC397:GN397,HC397:HN397,IC397:IN397,JC397:JN397,KC397:KN397,LC397:LN397,MC397:MN397,NC397:NN397)</f>
        <v>12.7</v>
      </c>
      <c r="J397" s="162" t="n">
        <f aca="false">(G397+I397)/2</f>
        <v>23.6</v>
      </c>
      <c r="AA397" s="1" t="n">
        <f aca="false">AA396+1</f>
        <v>73</v>
      </c>
      <c r="AB397" s="108" t="n">
        <v>1997</v>
      </c>
      <c r="AC397" s="109" t="n">
        <v>28.3</v>
      </c>
      <c r="AD397" s="109" t="n">
        <v>31.8</v>
      </c>
      <c r="AE397" s="109" t="n">
        <v>22.5</v>
      </c>
      <c r="AF397" s="109" t="n">
        <v>22.1</v>
      </c>
      <c r="AG397" s="109" t="n">
        <v>17.4</v>
      </c>
      <c r="AH397" s="109" t="n">
        <v>15.6</v>
      </c>
      <c r="AI397" s="109" t="n">
        <v>14.2</v>
      </c>
      <c r="AJ397" s="109" t="n">
        <v>15</v>
      </c>
      <c r="AK397" s="109" t="n">
        <v>17.4</v>
      </c>
      <c r="AL397" s="109" t="n">
        <v>21.3</v>
      </c>
      <c r="AM397" s="109" t="n">
        <v>25.1</v>
      </c>
      <c r="AN397" s="109" t="n">
        <v>25.3</v>
      </c>
      <c r="AO397" s="110" t="n">
        <f aca="false">SUM(AC397:AN397)/12</f>
        <v>21.3333333333333</v>
      </c>
      <c r="AQ397" s="112"/>
      <c r="AR397" s="109"/>
      <c r="AS397" s="109"/>
      <c r="AT397" s="109"/>
      <c r="AU397" s="109"/>
      <c r="AV397" s="109"/>
      <c r="AW397" s="109"/>
      <c r="AX397" s="109"/>
      <c r="AY397" s="109"/>
      <c r="AZ397" s="109"/>
      <c r="BA397" s="1" t="n">
        <f aca="false">BA396+1</f>
        <v>1997</v>
      </c>
      <c r="BB397" s="113" t="s">
        <v>158</v>
      </c>
      <c r="BC397" s="109" t="n">
        <v>28.9</v>
      </c>
      <c r="BD397" s="109" t="n">
        <v>31.7</v>
      </c>
      <c r="BE397" s="109" t="n">
        <v>23.1</v>
      </c>
      <c r="BF397" s="109" t="n">
        <v>22.6</v>
      </c>
      <c r="BG397" s="109" t="n">
        <v>15.9</v>
      </c>
      <c r="BH397" s="109" t="n">
        <v>13.9</v>
      </c>
      <c r="BI397" s="109" t="n">
        <v>13.1</v>
      </c>
      <c r="BJ397" s="109" t="n">
        <v>13.6</v>
      </c>
      <c r="BK397" s="109" t="n">
        <v>16.2</v>
      </c>
      <c r="BL397" s="109" t="n">
        <v>20.8</v>
      </c>
      <c r="BM397" s="109" t="n">
        <v>25.5</v>
      </c>
      <c r="BN397" s="109" t="n">
        <v>26.7</v>
      </c>
      <c r="BO397" s="110" t="n">
        <f aca="false">SUM(BC397:BN397)/12</f>
        <v>21</v>
      </c>
      <c r="BP397" s="109"/>
      <c r="BQ397" s="109"/>
      <c r="BR397" s="109"/>
      <c r="BS397" s="109"/>
      <c r="CA397" s="1" t="n">
        <f aca="false">CA396+1</f>
        <v>1997</v>
      </c>
      <c r="CB397" s="112" t="n">
        <v>1997</v>
      </c>
      <c r="CC397" s="109" t="n">
        <v>22.2</v>
      </c>
      <c r="CD397" s="109" t="n">
        <v>24.9</v>
      </c>
      <c r="CE397" s="109" t="n">
        <v>19.3</v>
      </c>
      <c r="CF397" s="109" t="n">
        <v>19.6</v>
      </c>
      <c r="CG397" s="109" t="n">
        <v>16.1</v>
      </c>
      <c r="CH397" s="109" t="n">
        <v>14.9</v>
      </c>
      <c r="CI397" s="109" t="n">
        <v>13.5</v>
      </c>
      <c r="CJ397" s="109" t="n">
        <v>13.9</v>
      </c>
      <c r="CK397" s="109" t="n">
        <v>15.2</v>
      </c>
      <c r="CL397" s="109" t="n">
        <v>17.8</v>
      </c>
      <c r="CM397" s="109" t="n">
        <v>20</v>
      </c>
      <c r="CN397" s="109" t="n">
        <v>19.6</v>
      </c>
      <c r="CO397" s="110" t="n">
        <f aca="false">SUM(CC397:CN397)/12</f>
        <v>18.0833333333333</v>
      </c>
      <c r="DA397" s="1" t="n">
        <f aca="false">DA396+1</f>
        <v>1997</v>
      </c>
      <c r="DB397" s="113" t="s">
        <v>158</v>
      </c>
      <c r="DC397" s="109" t="n">
        <v>31.8</v>
      </c>
      <c r="DD397" s="109" t="n">
        <v>34.5</v>
      </c>
      <c r="DE397" s="109" t="n">
        <v>25.2</v>
      </c>
      <c r="DF397" s="109" t="n">
        <v>24.2</v>
      </c>
      <c r="DG397" s="109" t="n">
        <v>18.2</v>
      </c>
      <c r="DH397" s="109" t="n">
        <v>16.2</v>
      </c>
      <c r="DI397" s="109" t="n">
        <v>15.1</v>
      </c>
      <c r="DJ397" s="109" t="n">
        <v>16.2</v>
      </c>
      <c r="DK397" s="109" t="n">
        <v>18.8</v>
      </c>
      <c r="DL397" s="109" t="n">
        <v>24.2</v>
      </c>
      <c r="DM397" s="109" t="n">
        <v>28.5</v>
      </c>
      <c r="DN397" s="109" t="n">
        <v>29.8</v>
      </c>
      <c r="DO397" s="110" t="n">
        <f aca="false">SUM(DC397:DN397)/12</f>
        <v>23.5583333333333</v>
      </c>
      <c r="EA397" s="1" t="n">
        <f aca="false">EA396+1</f>
        <v>1997</v>
      </c>
      <c r="EB397" s="111" t="n">
        <v>1997</v>
      </c>
      <c r="EC397" s="109"/>
      <c r="ED397" s="109"/>
      <c r="EE397" s="109"/>
      <c r="EF397" s="109"/>
      <c r="EG397" s="109"/>
      <c r="EH397" s="109"/>
      <c r="EI397" s="109"/>
      <c r="EJ397" s="109"/>
      <c r="EK397" s="109"/>
      <c r="EL397" s="109"/>
      <c r="EM397" s="109"/>
      <c r="EN397" s="109"/>
      <c r="EO397" s="110"/>
      <c r="FA397" s="1" t="n">
        <f aca="false">FA396+1</f>
        <v>1997</v>
      </c>
      <c r="FB397" s="113" t="s">
        <v>158</v>
      </c>
      <c r="FC397" s="109" t="n">
        <v>28</v>
      </c>
      <c r="FD397" s="109" t="n">
        <v>30.3</v>
      </c>
      <c r="FE397" s="109" t="n">
        <v>22.3</v>
      </c>
      <c r="FF397" s="109" t="n">
        <v>21.9</v>
      </c>
      <c r="FG397" s="109" t="n">
        <v>15.6</v>
      </c>
      <c r="FH397" s="109" t="n">
        <v>13.6</v>
      </c>
      <c r="FI397" s="109" t="n">
        <v>12.8</v>
      </c>
      <c r="FJ397" s="109" t="n">
        <v>13.2</v>
      </c>
      <c r="FK397" s="109" t="n">
        <v>16.3</v>
      </c>
      <c r="FL397" s="109" t="n">
        <v>20.1</v>
      </c>
      <c r="FM397" s="109" t="n">
        <v>24.1</v>
      </c>
      <c r="FN397" s="109" t="n">
        <v>24.8</v>
      </c>
      <c r="FO397" s="110" t="n">
        <f aca="false">SUM(FC397:FN397)/12</f>
        <v>20.25</v>
      </c>
      <c r="GA397" s="1" t="n">
        <f aca="false">GA396+1</f>
        <v>1997</v>
      </c>
      <c r="GB397" s="113" t="s">
        <v>158</v>
      </c>
      <c r="GC397" s="109" t="n">
        <v>27.2</v>
      </c>
      <c r="GD397" s="109" t="n">
        <v>28.5</v>
      </c>
      <c r="GE397" s="109" t="n">
        <v>21</v>
      </c>
      <c r="GF397" s="109" t="n">
        <v>19.7</v>
      </c>
      <c r="GG397" s="109" t="n">
        <v>15</v>
      </c>
      <c r="GH397" s="109" t="n">
        <v>14</v>
      </c>
      <c r="GI397" s="109" t="n">
        <v>12.7</v>
      </c>
      <c r="GJ397" s="109" t="n">
        <v>13.3</v>
      </c>
      <c r="GK397" s="109" t="n">
        <v>15.8</v>
      </c>
      <c r="GL397" s="109" t="n">
        <v>18.6</v>
      </c>
      <c r="GM397" s="109" t="n">
        <v>21.4</v>
      </c>
      <c r="GN397" s="109" t="n">
        <v>22.7</v>
      </c>
      <c r="GO397" s="110" t="n">
        <f aca="false">SUM(GC397:GN397)/12</f>
        <v>19.1583333333333</v>
      </c>
      <c r="HA397" s="1" t="n">
        <f aca="false">HA396+1</f>
        <v>1997</v>
      </c>
      <c r="HB397" s="113" t="s">
        <v>158</v>
      </c>
      <c r="HC397" s="109"/>
      <c r="HD397" s="109"/>
      <c r="HE397" s="109"/>
      <c r="HF397" s="109"/>
      <c r="HG397" s="109"/>
      <c r="HH397" s="109"/>
      <c r="HI397" s="109"/>
      <c r="HJ397" s="109"/>
      <c r="HK397" s="109"/>
      <c r="HL397" s="109"/>
      <c r="HM397" s="109"/>
      <c r="HN397" s="109"/>
      <c r="HO397" s="110"/>
      <c r="IA397" s="1" t="n">
        <f aca="false">IA396+1</f>
        <v>1997</v>
      </c>
      <c r="IB397" s="113" t="s">
        <v>158</v>
      </c>
      <c r="IC397" s="109"/>
      <c r="ID397" s="109"/>
      <c r="IE397" s="109"/>
      <c r="IF397" s="109"/>
      <c r="IG397" s="109"/>
      <c r="IH397" s="109"/>
      <c r="II397" s="109"/>
      <c r="IJ397" s="109"/>
      <c r="IK397" s="109"/>
      <c r="IL397" s="109"/>
      <c r="IM397" s="109"/>
      <c r="IN397" s="109"/>
      <c r="IO397" s="110"/>
      <c r="JA397" s="1" t="n">
        <f aca="false">JA396+1</f>
        <v>1997</v>
      </c>
      <c r="JB397" s="113" t="s">
        <v>158</v>
      </c>
      <c r="JC397" s="109"/>
      <c r="JD397" s="109"/>
      <c r="JE397" s="109"/>
      <c r="JF397" s="109"/>
      <c r="JG397" s="109"/>
      <c r="JH397" s="109"/>
      <c r="JI397" s="109"/>
      <c r="JJ397" s="109"/>
      <c r="JK397" s="109"/>
      <c r="JL397" s="109"/>
      <c r="JM397" s="109"/>
      <c r="JN397" s="109"/>
      <c r="JO397" s="110"/>
      <c r="KA397" s="1" t="n">
        <f aca="false">KA396+1</f>
        <v>1997</v>
      </c>
      <c r="KB397" s="111" t="n">
        <v>1997</v>
      </c>
      <c r="KC397" s="109"/>
      <c r="KD397" s="109"/>
      <c r="KE397" s="109"/>
      <c r="KF397" s="109"/>
      <c r="KG397" s="109"/>
      <c r="KH397" s="109"/>
      <c r="KI397" s="109"/>
      <c r="KJ397" s="109"/>
      <c r="KK397" s="109"/>
      <c r="KL397" s="109"/>
      <c r="KM397" s="109"/>
      <c r="KN397" s="109"/>
      <c r="KO397" s="110"/>
      <c r="LA397" s="1" t="n">
        <f aca="false">LA396+1</f>
        <v>1997</v>
      </c>
      <c r="LB397" s="113" t="s">
        <v>158</v>
      </c>
      <c r="LC397" s="109"/>
      <c r="LD397" s="109"/>
      <c r="LE397" s="109"/>
      <c r="LF397" s="109"/>
      <c r="LG397" s="109"/>
      <c r="LH397" s="109"/>
      <c r="LI397" s="109"/>
      <c r="LJ397" s="109"/>
      <c r="LK397" s="109"/>
      <c r="LL397" s="109"/>
      <c r="LM397" s="109"/>
      <c r="LN397" s="109"/>
      <c r="LO397" s="110"/>
      <c r="MA397" s="1" t="n">
        <f aca="false">MA396+1</f>
        <v>1997</v>
      </c>
      <c r="MB397" s="113" t="s">
        <v>158</v>
      </c>
      <c r="MC397" s="109" t="n">
        <v>28.6</v>
      </c>
      <c r="MD397" s="109" t="n">
        <v>31</v>
      </c>
      <c r="ME397" s="109" t="n">
        <v>23.1</v>
      </c>
      <c r="MF397" s="109" t="n">
        <v>23.3</v>
      </c>
      <c r="MG397" s="109" t="n">
        <v>17.5</v>
      </c>
      <c r="MH397" s="109" t="n">
        <v>15.8</v>
      </c>
      <c r="MI397" s="109" t="n">
        <v>14.9</v>
      </c>
      <c r="MJ397" s="109" t="n">
        <v>15.9</v>
      </c>
      <c r="MK397" s="109" t="n">
        <v>18.5</v>
      </c>
      <c r="ML397" s="109" t="n">
        <v>22.3</v>
      </c>
      <c r="MM397" s="109" t="n">
        <v>25.7</v>
      </c>
      <c r="MN397" s="109" t="n">
        <v>25.4</v>
      </c>
      <c r="MO397" s="110" t="n">
        <f aca="false">SUM(MC397:MN397)/12</f>
        <v>21.8333333333333</v>
      </c>
      <c r="NA397" s="1" t="n">
        <f aca="false">NA396+1</f>
        <v>1997</v>
      </c>
      <c r="NB397" s="113" t="s">
        <v>158</v>
      </c>
      <c r="NC397" s="109"/>
      <c r="ND397" s="109"/>
      <c r="NE397" s="109"/>
      <c r="NF397" s="109"/>
      <c r="NG397" s="109"/>
      <c r="NH397" s="109"/>
      <c r="NI397" s="109"/>
      <c r="NJ397" s="109"/>
      <c r="NK397" s="109"/>
      <c r="NL397" s="109"/>
      <c r="NM397" s="109"/>
      <c r="NN397" s="109"/>
      <c r="NO397" s="110"/>
      <c r="OA397" s="5"/>
    </row>
    <row r="398" customFormat="false" ht="12.75" hidden="false" customHeight="false" outlineLevel="0" collapsed="false">
      <c r="A398" s="150"/>
      <c r="B398" s="151" t="n">
        <f aca="false">AVERAGE(AO398,BO398,CO398,DO398,EO398,FO398,GO398,HO398,IO398,JO398,KO398,LO398,MO398,NO398)</f>
        <v>20.675</v>
      </c>
      <c r="C398" s="163" t="n">
        <f aca="false">AVERAGE(B394:B398)</f>
        <v>20.5480952380952</v>
      </c>
      <c r="D398" s="164" t="n">
        <f aca="false">AVERAGE(B389:B398)</f>
        <v>20.5795238095238</v>
      </c>
      <c r="E398" s="151" t="n">
        <f aca="false">AVERAGE(B379:B398)</f>
        <v>20.6295833333333</v>
      </c>
      <c r="F398" s="165" t="n">
        <f aca="false">AVERAGE(B349:B398)</f>
        <v>20.4828015873016</v>
      </c>
      <c r="G398" s="159" t="n">
        <f aca="false">MAX(AC398:AN398,BC398:BN398,CC398:CN398,DC398:DN398,EC398:EN398,FC398:FN398,GC398:GN398,HC398:HN398,IC398:IN398,JC398:JN398,KC398:KN398,LC398:LN398,MC398:MN398,NC398:NN398)</f>
        <v>31.4</v>
      </c>
      <c r="H398" s="161" t="n">
        <f aca="false">MEDIAN(AC398:AN398,BC398:BN398,CC398:CN398,DC398:DN398,EC398:EN398,FC398:FN398,GC398:GN398,HC398:HN398,IC398:IN398,JC398:JN398,KC398:KN398,LC398:LN398,MC398:MN398,NC398:NN398)</f>
        <v>20</v>
      </c>
      <c r="I398" s="157" t="n">
        <f aca="false">MIN(AC398:AN398,BC398:BN398,CC398:CN398,DC398:DN398,EC398:EN398,FC398:FN398,GC398:GN398,HC398:HN398,IC398:IN398,JC398:JN398,KC398:KN398,LC398:LN398,MC398:MN398,NC398:NN398)</f>
        <v>12.1</v>
      </c>
      <c r="J398" s="162" t="n">
        <f aca="false">(G398+I398)/2</f>
        <v>21.75</v>
      </c>
      <c r="AA398" s="1" t="n">
        <f aca="false">AA397+1</f>
        <v>74</v>
      </c>
      <c r="AB398" s="108" t="n">
        <v>1998</v>
      </c>
      <c r="AC398" s="109" t="n">
        <v>28.3</v>
      </c>
      <c r="AD398" s="109" t="n">
        <v>26.7</v>
      </c>
      <c r="AE398" s="109" t="n">
        <v>25.5</v>
      </c>
      <c r="AF398" s="109" t="n">
        <v>20.1</v>
      </c>
      <c r="AG398" s="109" t="n">
        <v>18.6</v>
      </c>
      <c r="AH398" s="109" t="n">
        <v>15.3</v>
      </c>
      <c r="AI398" s="109" t="n">
        <v>13.8</v>
      </c>
      <c r="AJ398" s="109" t="n">
        <v>16.1</v>
      </c>
      <c r="AK398" s="109" t="n">
        <v>19.6</v>
      </c>
      <c r="AL398" s="109" t="n">
        <v>20.1</v>
      </c>
      <c r="AM398" s="109" t="n">
        <v>23.5</v>
      </c>
      <c r="AN398" s="109" t="n">
        <v>26.3</v>
      </c>
      <c r="AO398" s="110" t="n">
        <f aca="false">SUM(AC398:AN398)/12</f>
        <v>21.1583333333333</v>
      </c>
      <c r="AQ398" s="112"/>
      <c r="AR398" s="109"/>
      <c r="AS398" s="109"/>
      <c r="AT398" s="109"/>
      <c r="AU398" s="109"/>
      <c r="AV398" s="109"/>
      <c r="AW398" s="109"/>
      <c r="AX398" s="109"/>
      <c r="AY398" s="109"/>
      <c r="AZ398" s="109"/>
      <c r="BA398" s="1" t="n">
        <f aca="false">BA397+1</f>
        <v>1998</v>
      </c>
      <c r="BB398" s="113" t="s">
        <v>155</v>
      </c>
      <c r="BC398" s="109" t="n">
        <v>28.8</v>
      </c>
      <c r="BD398" s="109" t="n">
        <v>28.6</v>
      </c>
      <c r="BE398" s="109" t="n">
        <v>26.5</v>
      </c>
      <c r="BF398" s="109" t="n">
        <v>19.4</v>
      </c>
      <c r="BG398" s="109" t="n">
        <v>17.9</v>
      </c>
      <c r="BH398" s="109" t="n">
        <v>13.9</v>
      </c>
      <c r="BI398" s="109" t="n">
        <v>12.2</v>
      </c>
      <c r="BJ398" s="109" t="n">
        <v>14.8</v>
      </c>
      <c r="BK398" s="109" t="n">
        <v>18.8</v>
      </c>
      <c r="BL398" s="109" t="n">
        <v>19.9</v>
      </c>
      <c r="BM398" s="109" t="n">
        <v>24</v>
      </c>
      <c r="BN398" s="109" t="n">
        <v>28.1</v>
      </c>
      <c r="BO398" s="110" t="n">
        <f aca="false">SUM(BC398:BN398)/12</f>
        <v>21.075</v>
      </c>
      <c r="BP398" s="109"/>
      <c r="BQ398" s="109"/>
      <c r="BR398" s="109"/>
      <c r="BS398" s="109"/>
      <c r="CA398" s="1" t="n">
        <f aca="false">CA397+1</f>
        <v>1998</v>
      </c>
      <c r="CB398" s="112" t="n">
        <v>1998</v>
      </c>
      <c r="CC398" s="109" t="n">
        <v>21.6</v>
      </c>
      <c r="CD398" s="109" t="n">
        <v>22.4</v>
      </c>
      <c r="CE398" s="109" t="n">
        <v>21.4</v>
      </c>
      <c r="CF398" s="109" t="n">
        <v>17.9</v>
      </c>
      <c r="CG398" s="109" t="n">
        <v>16.9</v>
      </c>
      <c r="CH398" s="109" t="n">
        <v>14.7</v>
      </c>
      <c r="CI398" s="109" t="n">
        <v>13.5</v>
      </c>
      <c r="CJ398" s="109" t="n">
        <v>14.8</v>
      </c>
      <c r="CK398" s="109" t="n">
        <v>16.8</v>
      </c>
      <c r="CL398" s="109" t="n">
        <v>18.1</v>
      </c>
      <c r="CM398" s="109" t="n">
        <v>18.7</v>
      </c>
      <c r="CN398" s="109" t="n">
        <v>21.2</v>
      </c>
      <c r="CO398" s="110" t="n">
        <f aca="false">SUM(CC398:CN398)/12</f>
        <v>18.1666666666667</v>
      </c>
      <c r="DA398" s="1" t="n">
        <f aca="false">DA397+1</f>
        <v>1998</v>
      </c>
      <c r="DB398" s="113" t="s">
        <v>155</v>
      </c>
      <c r="DC398" s="109" t="n">
        <v>31.4</v>
      </c>
      <c r="DD398" s="109" t="n">
        <v>30.6</v>
      </c>
      <c r="DE398" s="109" t="n">
        <v>28.6</v>
      </c>
      <c r="DF398" s="109" t="n">
        <v>21.3</v>
      </c>
      <c r="DG398" s="109" t="n">
        <v>19.4</v>
      </c>
      <c r="DH398" s="109" t="n">
        <v>15.8</v>
      </c>
      <c r="DI398" s="109" t="n">
        <v>14.2</v>
      </c>
      <c r="DJ398" s="109" t="n">
        <v>17.4</v>
      </c>
      <c r="DK398" s="109" t="n">
        <v>21.2</v>
      </c>
      <c r="DL398" s="109" t="n">
        <v>22.5</v>
      </c>
      <c r="DM398" s="109" t="n">
        <v>26.1</v>
      </c>
      <c r="DN398" s="109" t="n">
        <v>30.1</v>
      </c>
      <c r="DO398" s="110" t="n">
        <f aca="false">SUM(DC398:DN398)/12</f>
        <v>23.2166666666667</v>
      </c>
      <c r="EA398" s="1" t="n">
        <f aca="false">EA397+1</f>
        <v>1998</v>
      </c>
      <c r="EB398" s="111" t="n">
        <v>1998</v>
      </c>
      <c r="EC398" s="109"/>
      <c r="ED398" s="109"/>
      <c r="EE398" s="109"/>
      <c r="EF398" s="109"/>
      <c r="EG398" s="109"/>
      <c r="EH398" s="109"/>
      <c r="EI398" s="109"/>
      <c r="EJ398" s="109"/>
      <c r="EK398" s="109"/>
      <c r="EL398" s="109"/>
      <c r="EM398" s="109"/>
      <c r="EN398" s="109"/>
      <c r="EO398" s="110"/>
      <c r="FA398" s="1" t="n">
        <f aca="false">FA397+1</f>
        <v>1998</v>
      </c>
      <c r="FB398" s="113" t="s">
        <v>155</v>
      </c>
      <c r="FC398" s="109" t="n">
        <v>27.3</v>
      </c>
      <c r="FD398" s="109" t="n">
        <v>27.9</v>
      </c>
      <c r="FE398" s="109" t="n">
        <v>25.7</v>
      </c>
      <c r="FF398" s="109" t="n">
        <v>19</v>
      </c>
      <c r="FG398" s="109" t="n">
        <v>17.7</v>
      </c>
      <c r="FH398" s="109" t="n">
        <v>14</v>
      </c>
      <c r="FI398" s="109" t="n">
        <v>12.1</v>
      </c>
      <c r="FJ398" s="109" t="n">
        <v>15.1</v>
      </c>
      <c r="FK398" s="109" t="n">
        <v>18.3</v>
      </c>
      <c r="FL398" s="109" t="n">
        <v>19.3</v>
      </c>
      <c r="FM398" s="109" t="n">
        <v>22.8</v>
      </c>
      <c r="FN398" s="109" t="n">
        <v>26.4</v>
      </c>
      <c r="FO398" s="110" t="n">
        <f aca="false">SUM(FC398:FN398)/12</f>
        <v>20.4666666666667</v>
      </c>
      <c r="GA398" s="1" t="n">
        <f aca="false">GA397+1</f>
        <v>1998</v>
      </c>
      <c r="GB398" s="113" t="s">
        <v>155</v>
      </c>
      <c r="GC398" s="109" t="n">
        <v>25.5</v>
      </c>
      <c r="GD398" s="109" t="n">
        <v>24.5</v>
      </c>
      <c r="GE398" s="109" t="n">
        <v>23.7</v>
      </c>
      <c r="GF398" s="109" t="n">
        <v>17.6</v>
      </c>
      <c r="GG398" s="109" t="n">
        <v>15.7</v>
      </c>
      <c r="GH398" s="109" t="n">
        <v>13</v>
      </c>
      <c r="GI398" s="109" t="n">
        <v>12.8</v>
      </c>
      <c r="GJ398" s="109" t="n">
        <v>15</v>
      </c>
      <c r="GK398" s="109" t="n">
        <v>16.3</v>
      </c>
      <c r="GL398" s="109" t="n">
        <v>16.8</v>
      </c>
      <c r="GM398" s="109" t="n">
        <v>20.4</v>
      </c>
      <c r="GN398" s="109" t="n">
        <v>24.4</v>
      </c>
      <c r="GO398" s="110" t="n">
        <f aca="false">SUM(GC398:GN398)/12</f>
        <v>18.8083333333333</v>
      </c>
      <c r="HA398" s="1" t="n">
        <f aca="false">HA397+1</f>
        <v>1998</v>
      </c>
      <c r="HB398" s="113" t="s">
        <v>155</v>
      </c>
      <c r="HC398" s="109"/>
      <c r="HD398" s="109"/>
      <c r="HE398" s="109"/>
      <c r="HF398" s="109"/>
      <c r="HG398" s="109"/>
      <c r="HH398" s="109"/>
      <c r="HI398" s="109"/>
      <c r="HJ398" s="109"/>
      <c r="HK398" s="109"/>
      <c r="HL398" s="109"/>
      <c r="HM398" s="109"/>
      <c r="HN398" s="109"/>
      <c r="HO398" s="110"/>
      <c r="IA398" s="1" t="n">
        <f aca="false">IA397+1</f>
        <v>1998</v>
      </c>
      <c r="IB398" s="113" t="s">
        <v>155</v>
      </c>
      <c r="IC398" s="109"/>
      <c r="ID398" s="109"/>
      <c r="IE398" s="109"/>
      <c r="IF398" s="109"/>
      <c r="IG398" s="109"/>
      <c r="IH398" s="109"/>
      <c r="II398" s="109"/>
      <c r="IJ398" s="109"/>
      <c r="IK398" s="109"/>
      <c r="IL398" s="109"/>
      <c r="IM398" s="109"/>
      <c r="IN398" s="109"/>
      <c r="IO398" s="110"/>
      <c r="JA398" s="1" t="n">
        <f aca="false">JA397+1</f>
        <v>1998</v>
      </c>
      <c r="JB398" s="113" t="s">
        <v>155</v>
      </c>
      <c r="JC398" s="109"/>
      <c r="JD398" s="109"/>
      <c r="JE398" s="109"/>
      <c r="JF398" s="109"/>
      <c r="JG398" s="109"/>
      <c r="JH398" s="109"/>
      <c r="JI398" s="109"/>
      <c r="JJ398" s="109"/>
      <c r="JK398" s="109"/>
      <c r="JL398" s="109"/>
      <c r="JM398" s="109"/>
      <c r="JN398" s="109"/>
      <c r="JO398" s="110"/>
      <c r="KA398" s="1" t="n">
        <f aca="false">KA397+1</f>
        <v>1998</v>
      </c>
      <c r="KB398" s="111" t="n">
        <v>1998</v>
      </c>
      <c r="KC398" s="109"/>
      <c r="KD398" s="109"/>
      <c r="KE398" s="109"/>
      <c r="KF398" s="109"/>
      <c r="KG398" s="109"/>
      <c r="KH398" s="109"/>
      <c r="KI398" s="109"/>
      <c r="KJ398" s="109"/>
      <c r="KK398" s="109"/>
      <c r="KL398" s="109"/>
      <c r="KM398" s="109"/>
      <c r="KN398" s="109"/>
      <c r="KO398" s="110"/>
      <c r="LA398" s="1" t="n">
        <f aca="false">LA397+1</f>
        <v>1998</v>
      </c>
      <c r="LB398" s="113" t="s">
        <v>155</v>
      </c>
      <c r="LC398" s="109"/>
      <c r="LD398" s="109"/>
      <c r="LE398" s="109"/>
      <c r="LF398" s="109"/>
      <c r="LG398" s="109"/>
      <c r="LH398" s="109"/>
      <c r="LI398" s="109"/>
      <c r="LJ398" s="109"/>
      <c r="LK398" s="109"/>
      <c r="LL398" s="109"/>
      <c r="LM398" s="109"/>
      <c r="LN398" s="109"/>
      <c r="LO398" s="110"/>
      <c r="MA398" s="1" t="n">
        <f aca="false">MA397+1</f>
        <v>1998</v>
      </c>
      <c r="MB398" s="113" t="s">
        <v>155</v>
      </c>
      <c r="MC398" s="109" t="n">
        <v>27.7</v>
      </c>
      <c r="MD398" s="109" t="n">
        <v>28.3</v>
      </c>
      <c r="ME398" s="109" t="n">
        <v>26.5</v>
      </c>
      <c r="MF398" s="109" t="n">
        <v>20.5</v>
      </c>
      <c r="MG398" s="109" t="n">
        <v>19</v>
      </c>
      <c r="MH398" s="109" t="n">
        <v>15.9</v>
      </c>
      <c r="MI398" s="109" t="n">
        <v>14.4</v>
      </c>
      <c r="MJ398" s="109" t="n">
        <v>17.3</v>
      </c>
      <c r="MK398" s="109" t="n">
        <v>20.5</v>
      </c>
      <c r="ML398" s="109" t="n">
        <v>21.4</v>
      </c>
      <c r="MM398" s="109" t="n">
        <v>23.5</v>
      </c>
      <c r="MN398" s="109" t="n">
        <v>27</v>
      </c>
      <c r="MO398" s="110" t="n">
        <f aca="false">SUM(MC398:MN398)/12</f>
        <v>21.8333333333333</v>
      </c>
      <c r="NA398" s="1" t="n">
        <f aca="false">NA397+1</f>
        <v>1998</v>
      </c>
      <c r="NB398" s="113" t="s">
        <v>155</v>
      </c>
      <c r="NC398" s="109"/>
      <c r="ND398" s="109"/>
      <c r="NE398" s="109"/>
      <c r="NF398" s="109"/>
      <c r="NG398" s="109"/>
      <c r="NH398" s="109"/>
      <c r="NI398" s="109"/>
      <c r="NJ398" s="109"/>
      <c r="NK398" s="109"/>
      <c r="NL398" s="109"/>
      <c r="NM398" s="109"/>
      <c r="NN398" s="109"/>
      <c r="NO398" s="110"/>
      <c r="OA398" s="5"/>
    </row>
    <row r="399" customFormat="false" ht="12.75" hidden="false" customHeight="false" outlineLevel="0" collapsed="false">
      <c r="A399" s="150"/>
      <c r="B399" s="151" t="n">
        <f aca="false">AVERAGE(AO399,BO399,CO399,DO399,EO399,FO399,GO399,HO399,IO399,JO399,KO399,LO399,MO399,NO399)</f>
        <v>21.0607142857143</v>
      </c>
      <c r="C399" s="163" t="n">
        <f aca="false">AVERAGE(B395:B399)</f>
        <v>20.5971428571429</v>
      </c>
      <c r="D399" s="164" t="n">
        <f aca="false">AVERAGE(B390:B399)</f>
        <v>20.6308333333333</v>
      </c>
      <c r="E399" s="151" t="n">
        <f aca="false">AVERAGE(B380:B399)</f>
        <v>20.6529166666667</v>
      </c>
      <c r="F399" s="165" t="n">
        <f aca="false">AVERAGE(B350:B399)</f>
        <v>20.5089682539683</v>
      </c>
      <c r="G399" s="159" t="n">
        <f aca="false">MAX(AC399:AN399,BC399:BN399,CC399:CN399,DC399:DN399,EC399:EN399,FC399:FN399,GC399:GN399,HC399:HN399,IC399:IN399,JC399:JN399,KC399:KN399,LC399:LN399,MC399:MN399,NC399:NN399)</f>
        <v>34.8</v>
      </c>
      <c r="H399" s="161" t="n">
        <f aca="false">MEDIAN(AC399:AN399,BC399:BN399,CC399:CN399,DC399:DN399,EC399:EN399,FC399:FN399,GC399:GN399,HC399:HN399,IC399:IN399,JC399:JN399,KC399:KN399,LC399:LN399,MC399:MN399,NC399:NN399)</f>
        <v>20.35</v>
      </c>
      <c r="I399" s="157" t="n">
        <f aca="false">MIN(AC399:AN399,BC399:BN399,CC399:CN399,DC399:DN399,EC399:EN399,FC399:FN399,GC399:GN399,HC399:HN399,IC399:IN399,JC399:JN399,KC399:KN399,LC399:LN399,MC399:MN399,NC399:NN399)</f>
        <v>14</v>
      </c>
      <c r="J399" s="162" t="n">
        <f aca="false">(G399+I399)/2</f>
        <v>24.4</v>
      </c>
      <c r="AA399" s="1" t="n">
        <f aca="false">AA398+1</f>
        <v>75</v>
      </c>
      <c r="AB399" s="108" t="n">
        <v>1999</v>
      </c>
      <c r="AC399" s="109" t="n">
        <v>30.3</v>
      </c>
      <c r="AD399" s="109" t="n">
        <v>29.5</v>
      </c>
      <c r="AE399" s="109" t="n">
        <v>24.3</v>
      </c>
      <c r="AF399" s="109" t="n">
        <v>20.7</v>
      </c>
      <c r="AG399" s="109" t="n">
        <v>19</v>
      </c>
      <c r="AH399" s="109" t="n">
        <v>15.6</v>
      </c>
      <c r="AI399" s="109" t="n">
        <v>15.6</v>
      </c>
      <c r="AJ399" s="109" t="n">
        <v>16.7</v>
      </c>
      <c r="AK399" s="109" t="n">
        <v>20.2</v>
      </c>
      <c r="AL399" s="109" t="n">
        <v>21.8</v>
      </c>
      <c r="AM399" s="109" t="n">
        <v>22.2</v>
      </c>
      <c r="AN399" s="109" t="n">
        <v>25.2</v>
      </c>
      <c r="AO399" s="110" t="n">
        <f aca="false">SUM(AC399:AN399)/12</f>
        <v>21.7583333333333</v>
      </c>
      <c r="AQ399" s="112"/>
      <c r="AR399" s="109"/>
      <c r="AS399" s="109"/>
      <c r="AT399" s="109"/>
      <c r="AU399" s="109"/>
      <c r="AV399" s="109"/>
      <c r="AW399" s="109"/>
      <c r="AX399" s="109"/>
      <c r="AY399" s="109"/>
      <c r="AZ399" s="109"/>
      <c r="BA399" s="1" t="n">
        <f aca="false">BA398+1</f>
        <v>1999</v>
      </c>
      <c r="BB399" s="113" t="s">
        <v>157</v>
      </c>
      <c r="BC399" s="109" t="n">
        <v>31.6</v>
      </c>
      <c r="BD399" s="109" t="n">
        <v>30</v>
      </c>
      <c r="BE399" s="109" t="n">
        <v>24.2</v>
      </c>
      <c r="BF399" s="109" t="n">
        <v>20.4</v>
      </c>
      <c r="BG399" s="109" t="n">
        <v>18.3</v>
      </c>
      <c r="BH399" s="109" t="n">
        <v>14.3</v>
      </c>
      <c r="BI399" s="109" t="n">
        <v>14.3</v>
      </c>
      <c r="BJ399" s="109" t="n">
        <v>15.6</v>
      </c>
      <c r="BK399" s="109" t="n">
        <v>19.3</v>
      </c>
      <c r="BL399" s="109" t="n">
        <v>21.8</v>
      </c>
      <c r="BM399" s="109" t="n">
        <v>21.8</v>
      </c>
      <c r="BN399" s="109" t="n">
        <v>25.6</v>
      </c>
      <c r="BO399" s="110" t="n">
        <f aca="false">SUM(BC399:BN399)/12</f>
        <v>21.4333333333333</v>
      </c>
      <c r="BP399" s="109"/>
      <c r="BQ399" s="109"/>
      <c r="BR399" s="109"/>
      <c r="BS399" s="109"/>
      <c r="CA399" s="1" t="n">
        <f aca="false">CA398+1</f>
        <v>1999</v>
      </c>
      <c r="CB399" s="112" t="n">
        <v>1999</v>
      </c>
      <c r="CC399" s="109" t="n">
        <v>21.5</v>
      </c>
      <c r="CD399" s="109" t="n">
        <v>21.7</v>
      </c>
      <c r="CE399" s="109" t="n">
        <v>20.3</v>
      </c>
      <c r="CF399" s="109" t="n">
        <v>17.2</v>
      </c>
      <c r="CG399" s="109" t="n">
        <v>17.9</v>
      </c>
      <c r="CH399" s="109" t="n">
        <v>15.2</v>
      </c>
      <c r="CI399" s="109" t="n">
        <v>14.8</v>
      </c>
      <c r="CJ399" s="109" t="n">
        <v>15.2</v>
      </c>
      <c r="CK399" s="109" t="n">
        <v>17.1</v>
      </c>
      <c r="CL399" s="109" t="n">
        <v>18.9</v>
      </c>
      <c r="CM399" s="109" t="n">
        <v>18.1</v>
      </c>
      <c r="CN399" s="109" t="n">
        <v>20.1</v>
      </c>
      <c r="CO399" s="110" t="n">
        <f aca="false">SUM(CC399:CN399)/12</f>
        <v>18.1666666666667</v>
      </c>
      <c r="DA399" s="1" t="n">
        <f aca="false">DA398+1</f>
        <v>1999</v>
      </c>
      <c r="DB399" s="113" t="s">
        <v>157</v>
      </c>
      <c r="DC399" s="109" t="n">
        <v>34.8</v>
      </c>
      <c r="DD399" s="109" t="n">
        <v>32</v>
      </c>
      <c r="DE399" s="109" t="n">
        <v>26.1</v>
      </c>
      <c r="DF399" s="109" t="n">
        <v>22.3</v>
      </c>
      <c r="DG399" s="109" t="n">
        <v>20.1</v>
      </c>
      <c r="DH399" s="109" t="n">
        <v>16.2</v>
      </c>
      <c r="DI399" s="109" t="n">
        <v>16.5</v>
      </c>
      <c r="DJ399" s="109" t="n">
        <v>18</v>
      </c>
      <c r="DK399" s="109" t="n">
        <v>21.6</v>
      </c>
      <c r="DL399" s="109" t="n">
        <v>24.6</v>
      </c>
      <c r="DM399" s="109" t="n">
        <v>24.8</v>
      </c>
      <c r="DN399" s="109" t="n">
        <v>27.8</v>
      </c>
      <c r="DO399" s="110" t="n">
        <f aca="false">SUM(DC399:DN399)/12</f>
        <v>23.7333333333333</v>
      </c>
      <c r="EA399" s="1" t="n">
        <f aca="false">EA398+1</f>
        <v>1999</v>
      </c>
      <c r="EB399" s="111" t="n">
        <v>1999</v>
      </c>
      <c r="EC399" s="109"/>
      <c r="ED399" s="109"/>
      <c r="EE399" s="109"/>
      <c r="EF399" s="109"/>
      <c r="EG399" s="109"/>
      <c r="EH399" s="109"/>
      <c r="EI399" s="109"/>
      <c r="EJ399" s="109"/>
      <c r="EK399" s="109"/>
      <c r="EL399" s="109"/>
      <c r="EM399" s="109"/>
      <c r="EN399" s="109"/>
      <c r="EO399" s="110"/>
      <c r="FA399" s="1" t="n">
        <f aca="false">FA398+1</f>
        <v>1999</v>
      </c>
      <c r="FB399" s="113" t="s">
        <v>157</v>
      </c>
      <c r="FC399" s="109" t="n">
        <v>29.5</v>
      </c>
      <c r="FD399" s="109" t="n">
        <v>29.1</v>
      </c>
      <c r="FE399" s="109" t="n">
        <v>23.4</v>
      </c>
      <c r="FF399" s="109" t="n">
        <v>19.8</v>
      </c>
      <c r="FG399" s="109" t="n">
        <v>17.5</v>
      </c>
      <c r="FH399" s="109" t="n">
        <v>14.5</v>
      </c>
      <c r="FI399" s="109" t="n">
        <v>14.5</v>
      </c>
      <c r="FJ399" s="109" t="n">
        <v>15.7</v>
      </c>
      <c r="FK399" s="109" t="n">
        <v>18.7</v>
      </c>
      <c r="FL399" s="109" t="n">
        <v>20.8</v>
      </c>
      <c r="FM399" s="109" t="n">
        <v>21.2</v>
      </c>
      <c r="FN399" s="109" t="n">
        <v>24.3</v>
      </c>
      <c r="FO399" s="110" t="n">
        <f aca="false">SUM(FC399:FN399)/12</f>
        <v>20.75</v>
      </c>
      <c r="GA399" s="1" t="n">
        <f aca="false">GA398+1</f>
        <v>1999</v>
      </c>
      <c r="GB399" s="113" t="s">
        <v>157</v>
      </c>
      <c r="GC399" s="109" t="n">
        <v>27.3</v>
      </c>
      <c r="GD399" s="109" t="n">
        <v>26.9</v>
      </c>
      <c r="GE399" s="109" t="n">
        <v>22</v>
      </c>
      <c r="GF399" s="109" t="n">
        <v>18.2</v>
      </c>
      <c r="GG399" s="109" t="n">
        <v>17.1</v>
      </c>
      <c r="GH399" s="109" t="n">
        <v>14.1</v>
      </c>
      <c r="GI399" s="109" t="n">
        <v>14</v>
      </c>
      <c r="GJ399" s="109" t="n">
        <v>15.1</v>
      </c>
      <c r="GK399" s="109" t="n">
        <v>17.2</v>
      </c>
      <c r="GL399" s="109" t="n">
        <v>19.4</v>
      </c>
      <c r="GM399" s="109" t="n">
        <v>20.1</v>
      </c>
      <c r="GN399" s="109" t="n">
        <v>22.4</v>
      </c>
      <c r="GO399" s="110" t="n">
        <f aca="false">SUM(GC399:GN399)/12</f>
        <v>19.4833333333333</v>
      </c>
      <c r="HA399" s="1" t="n">
        <f aca="false">HA398+1</f>
        <v>1999</v>
      </c>
      <c r="HB399" s="113" t="s">
        <v>157</v>
      </c>
      <c r="HC399" s="109"/>
      <c r="HD399" s="109"/>
      <c r="HE399" s="109"/>
      <c r="HF399" s="109"/>
      <c r="HG399" s="109"/>
      <c r="HH399" s="109"/>
      <c r="HI399" s="109"/>
      <c r="HJ399" s="109"/>
      <c r="HK399" s="109"/>
      <c r="HL399" s="109"/>
      <c r="HM399" s="109"/>
      <c r="HN399" s="109"/>
      <c r="HO399" s="110"/>
      <c r="IA399" s="1" t="n">
        <f aca="false">IA398+1</f>
        <v>1999</v>
      </c>
      <c r="IB399" s="113" t="s">
        <v>157</v>
      </c>
      <c r="IC399" s="109"/>
      <c r="ID399" s="109"/>
      <c r="IE399" s="109"/>
      <c r="IF399" s="109"/>
      <c r="IG399" s="109"/>
      <c r="IH399" s="109"/>
      <c r="II399" s="109"/>
      <c r="IJ399" s="109"/>
      <c r="IK399" s="109"/>
      <c r="IL399" s="109"/>
      <c r="IM399" s="109"/>
      <c r="IN399" s="109"/>
      <c r="IO399" s="110"/>
      <c r="JA399" s="1" t="n">
        <f aca="false">JA398+1</f>
        <v>1999</v>
      </c>
      <c r="JB399" s="113" t="s">
        <v>157</v>
      </c>
      <c r="JC399" s="109"/>
      <c r="JD399" s="109"/>
      <c r="JE399" s="109"/>
      <c r="JF399" s="109"/>
      <c r="JG399" s="109"/>
      <c r="JH399" s="109"/>
      <c r="JI399" s="109"/>
      <c r="JJ399" s="109"/>
      <c r="JK399" s="109"/>
      <c r="JL399" s="109"/>
      <c r="JM399" s="109"/>
      <c r="JN399" s="109"/>
      <c r="JO399" s="110"/>
      <c r="KA399" s="1" t="n">
        <f aca="false">KA398+1</f>
        <v>1999</v>
      </c>
      <c r="KB399" s="111" t="n">
        <v>1999</v>
      </c>
      <c r="KC399" s="109"/>
      <c r="KD399" s="109"/>
      <c r="KE399" s="109"/>
      <c r="KF399" s="109"/>
      <c r="KG399" s="109"/>
      <c r="KH399" s="109"/>
      <c r="KI399" s="109"/>
      <c r="KJ399" s="109"/>
      <c r="KK399" s="109"/>
      <c r="KL399" s="109"/>
      <c r="KM399" s="109"/>
      <c r="KN399" s="109"/>
      <c r="KO399" s="110"/>
      <c r="LA399" s="1" t="n">
        <f aca="false">LA398+1</f>
        <v>1999</v>
      </c>
      <c r="LB399" s="113" t="s">
        <v>157</v>
      </c>
      <c r="LC399" s="109"/>
      <c r="LD399" s="109"/>
      <c r="LE399" s="109"/>
      <c r="LF399" s="109"/>
      <c r="LG399" s="109"/>
      <c r="LH399" s="109"/>
      <c r="LI399" s="109"/>
      <c r="LJ399" s="109"/>
      <c r="LK399" s="109"/>
      <c r="LL399" s="109"/>
      <c r="LM399" s="109"/>
      <c r="LN399" s="109"/>
      <c r="LO399" s="110"/>
      <c r="MA399" s="1" t="n">
        <f aca="false">MA398+1</f>
        <v>1999</v>
      </c>
      <c r="MB399" s="113" t="s">
        <v>157</v>
      </c>
      <c r="MC399" s="109" t="n">
        <v>28.7</v>
      </c>
      <c r="MD399" s="109" t="n">
        <v>29.4</v>
      </c>
      <c r="ME399" s="109" t="n">
        <v>24.2</v>
      </c>
      <c r="MF399" s="109" t="n">
        <v>21.1</v>
      </c>
      <c r="MG399" s="109" t="n">
        <v>20</v>
      </c>
      <c r="MH399" s="109" t="n">
        <v>16.6</v>
      </c>
      <c r="MI399" s="109" t="n">
        <v>16.2</v>
      </c>
      <c r="MJ399" s="109" t="n">
        <v>17.9</v>
      </c>
      <c r="MK399" s="109" t="n">
        <v>20.6</v>
      </c>
      <c r="ML399" s="109" t="n">
        <v>22.8</v>
      </c>
      <c r="MM399" s="109" t="n">
        <v>22.6</v>
      </c>
      <c r="MN399" s="109" t="n">
        <v>25.1</v>
      </c>
      <c r="MO399" s="110" t="n">
        <f aca="false">SUM(MC399:MN399)/12</f>
        <v>22.1</v>
      </c>
      <c r="NA399" s="1" t="n">
        <f aca="false">NA398+1</f>
        <v>1999</v>
      </c>
      <c r="NB399" s="113" t="s">
        <v>157</v>
      </c>
      <c r="NC399" s="109"/>
      <c r="ND399" s="109"/>
      <c r="NE399" s="109"/>
      <c r="NF399" s="109"/>
      <c r="NG399" s="109"/>
      <c r="NH399" s="109"/>
      <c r="NI399" s="109"/>
      <c r="NJ399" s="109"/>
      <c r="NK399" s="109"/>
      <c r="NL399" s="109"/>
      <c r="NM399" s="109"/>
      <c r="NN399" s="109"/>
      <c r="NO399" s="110"/>
      <c r="OA399" s="5"/>
    </row>
    <row r="400" customFormat="false" ht="12.75" hidden="false" customHeight="false" outlineLevel="0" collapsed="false">
      <c r="A400" s="150" t="n">
        <f aca="false">A395+5</f>
        <v>2000</v>
      </c>
      <c r="B400" s="151" t="n">
        <f aca="false">AVERAGE(AO400,BO400,CO400,DO400,EO400,FO400,GO400,HO400,IO400,JO400,KO400,LO400,MO400,NO400)</f>
        <v>21.2345238095238</v>
      </c>
      <c r="C400" s="163" t="n">
        <f aca="false">AVERAGE(B396:B400)</f>
        <v>20.7926190476191</v>
      </c>
      <c r="D400" s="164" t="n">
        <f aca="false">AVERAGE(B391:B400)</f>
        <v>20.6510714285714</v>
      </c>
      <c r="E400" s="151" t="n">
        <f aca="false">AVERAGE(B381:B400)</f>
        <v>20.6557142857143</v>
      </c>
      <c r="F400" s="165" t="n">
        <f aca="false">AVERAGE(B351:B400)</f>
        <v>20.513753968254</v>
      </c>
      <c r="G400" s="159" t="n">
        <f aca="false">MAX(AC400:AN400,BC400:BN400,CC400:CN400,DC400:DN400,EC400:EN400,FC400:FN400,GC400:GN400,HC400:HN400,IC400:IN400,JC400:JN400,KC400:KN400,LC400:LN400,MC400:MN400,NC400:NN400)</f>
        <v>33.8</v>
      </c>
      <c r="H400" s="161" t="n">
        <f aca="false">MEDIAN(AC400:AN400,BC400:BN400,CC400:CN400,DC400:DN400,EC400:EN400,FC400:FN400,GC400:GN400,HC400:HN400,IC400:IN400,JC400:JN400,KC400:KN400,LC400:LN400,MC400:MN400,NC400:NN400)</f>
        <v>20.4</v>
      </c>
      <c r="I400" s="157" t="n">
        <f aca="false">MIN(AC400:AN400,BC400:BN400,CC400:CN400,DC400:DN400,EC400:EN400,FC400:FN400,GC400:GN400,HC400:HN400,IC400:IN400,JC400:JN400,KC400:KN400,LC400:LN400,MC400:MN400,NC400:NN400)</f>
        <v>13.4</v>
      </c>
      <c r="J400" s="162" t="n">
        <f aca="false">(G400+I400)/2</f>
        <v>23.6</v>
      </c>
      <c r="AA400" s="1" t="n">
        <f aca="false">AA399+1</f>
        <v>76</v>
      </c>
      <c r="AB400" s="108" t="n">
        <v>2000</v>
      </c>
      <c r="AC400" s="109" t="n">
        <v>27.5</v>
      </c>
      <c r="AD400" s="109" t="n">
        <v>31.6</v>
      </c>
      <c r="AE400" s="109" t="n">
        <v>25.5</v>
      </c>
      <c r="AF400" s="109" t="n">
        <v>22.4</v>
      </c>
      <c r="AG400" s="109" t="n">
        <v>17.3</v>
      </c>
      <c r="AH400" s="109" t="n">
        <v>15.2</v>
      </c>
      <c r="AI400" s="109" t="n">
        <v>15.1</v>
      </c>
      <c r="AJ400" s="109" t="n">
        <v>15.5</v>
      </c>
      <c r="AK400" s="109" t="n">
        <v>18.3</v>
      </c>
      <c r="AL400" s="109" t="n">
        <v>20.4</v>
      </c>
      <c r="AM400" s="109" t="n">
        <v>26.6</v>
      </c>
      <c r="AN400" s="109" t="n">
        <v>27.2</v>
      </c>
      <c r="AO400" s="110" t="n">
        <f aca="false">SUM(AC400:AN400)/12</f>
        <v>21.8833333333333</v>
      </c>
      <c r="AQ400" s="112"/>
      <c r="AR400" s="109"/>
      <c r="AS400" s="109"/>
      <c r="AT400" s="109"/>
      <c r="AU400" s="109"/>
      <c r="AV400" s="109"/>
      <c r="AW400" s="109"/>
      <c r="AX400" s="109"/>
      <c r="AY400" s="109"/>
      <c r="AZ400" s="109"/>
      <c r="BA400" s="1" t="n">
        <f aca="false">BA399+1</f>
        <v>2000</v>
      </c>
      <c r="BB400" s="113" t="s">
        <v>159</v>
      </c>
      <c r="BC400" s="109" t="n">
        <v>28.2</v>
      </c>
      <c r="BD400" s="109" t="n">
        <v>31.5</v>
      </c>
      <c r="BE400" s="109" t="n">
        <v>25.8</v>
      </c>
      <c r="BF400" s="109" t="n">
        <v>21</v>
      </c>
      <c r="BG400" s="109" t="n">
        <v>15.8</v>
      </c>
      <c r="BH400" s="109" t="n">
        <v>13.5</v>
      </c>
      <c r="BI400" s="109" t="n">
        <v>13.7</v>
      </c>
      <c r="BJ400" s="109" t="n">
        <v>14.1</v>
      </c>
      <c r="BK400" s="109" t="n">
        <v>17.9</v>
      </c>
      <c r="BL400" s="109" t="n">
        <v>19.6</v>
      </c>
      <c r="BM400" s="109" t="n">
        <v>26.8</v>
      </c>
      <c r="BN400" s="109" t="n">
        <v>28.4</v>
      </c>
      <c r="BO400" s="110" t="n">
        <f aca="false">SUM(BC400:BN400)/12</f>
        <v>21.3583333333333</v>
      </c>
      <c r="BP400" s="109"/>
      <c r="BQ400" s="109"/>
      <c r="BR400" s="109"/>
      <c r="BS400" s="109"/>
      <c r="CA400" s="1" t="n">
        <f aca="false">CA399+1</f>
        <v>2000</v>
      </c>
      <c r="CB400" s="112" t="n">
        <v>2000</v>
      </c>
      <c r="CC400" s="109" t="n">
        <v>21.4</v>
      </c>
      <c r="CD400" s="109" t="n">
        <v>24.6</v>
      </c>
      <c r="CE400" s="109" t="n">
        <v>21.8</v>
      </c>
      <c r="CF400" s="109" t="n">
        <v>19.6</v>
      </c>
      <c r="CG400" s="109" t="n">
        <v>16.8</v>
      </c>
      <c r="CH400" s="109" t="n">
        <v>15.1</v>
      </c>
      <c r="CI400" s="109" t="n">
        <v>14.6</v>
      </c>
      <c r="CJ400" s="109" t="n">
        <v>14.8</v>
      </c>
      <c r="CK400" s="109" t="n">
        <v>17</v>
      </c>
      <c r="CL400" s="109" t="n">
        <v>17.6</v>
      </c>
      <c r="CM400" s="109" t="n">
        <v>19.3</v>
      </c>
      <c r="CN400" s="109" t="n">
        <v>21.2</v>
      </c>
      <c r="CO400" s="110" t="n">
        <f aca="false">SUM(CC400:CN400)/12</f>
        <v>18.65</v>
      </c>
      <c r="DA400" s="1" t="n">
        <f aca="false">DA399+1</f>
        <v>2000</v>
      </c>
      <c r="DB400" s="113" t="s">
        <v>159</v>
      </c>
      <c r="DC400" s="109" t="n">
        <v>30.5</v>
      </c>
      <c r="DD400" s="109" t="n">
        <v>33.8</v>
      </c>
      <c r="DE400" s="109" t="n">
        <v>28.5</v>
      </c>
      <c r="DF400" s="109" t="n">
        <v>23.7</v>
      </c>
      <c r="DG400" s="109" t="n">
        <v>18.3</v>
      </c>
      <c r="DH400" s="109" t="n">
        <v>15.7</v>
      </c>
      <c r="DI400" s="109" t="n">
        <v>15.6</v>
      </c>
      <c r="DJ400" s="109" t="n">
        <v>16.7</v>
      </c>
      <c r="DK400" s="109" t="n">
        <v>20.2</v>
      </c>
      <c r="DL400" s="109" t="n">
        <v>21.7</v>
      </c>
      <c r="DM400" s="109" t="n">
        <v>29.4</v>
      </c>
      <c r="DN400" s="109" t="n">
        <v>31.2</v>
      </c>
      <c r="DO400" s="110" t="n">
        <f aca="false">SUM(DC400:DN400)/12</f>
        <v>23.775</v>
      </c>
      <c r="EA400" s="1" t="n">
        <f aca="false">EA399+1</f>
        <v>2000</v>
      </c>
      <c r="EB400" s="111" t="n">
        <v>2000</v>
      </c>
      <c r="EC400" s="109"/>
      <c r="ED400" s="109"/>
      <c r="EE400" s="109"/>
      <c r="EF400" s="109"/>
      <c r="EG400" s="109"/>
      <c r="EH400" s="109"/>
      <c r="EI400" s="109"/>
      <c r="EJ400" s="109"/>
      <c r="EK400" s="109"/>
      <c r="EL400" s="109"/>
      <c r="EM400" s="109"/>
      <c r="EN400" s="109"/>
      <c r="EO400" s="110"/>
      <c r="FA400" s="1" t="n">
        <f aca="false">FA399+1</f>
        <v>2000</v>
      </c>
      <c r="FB400" s="113" t="s">
        <v>159</v>
      </c>
      <c r="FC400" s="109" t="n">
        <v>27</v>
      </c>
      <c r="FD400" s="109" t="n">
        <v>30.5</v>
      </c>
      <c r="FE400" s="109" t="n">
        <v>25</v>
      </c>
      <c r="FF400" s="109" t="n">
        <v>20.6</v>
      </c>
      <c r="FG400" s="109" t="n">
        <v>15.9</v>
      </c>
      <c r="FH400" s="109" t="n">
        <v>13.7</v>
      </c>
      <c r="FI400" s="109" t="n">
        <v>13.9</v>
      </c>
      <c r="FJ400" s="109" t="n">
        <v>14.3</v>
      </c>
      <c r="FK400" s="109" t="n">
        <v>17.9</v>
      </c>
      <c r="FL400" s="109" t="n">
        <v>19.5</v>
      </c>
      <c r="FM400" s="109" t="n">
        <v>25.2</v>
      </c>
      <c r="FN400" s="109" t="n">
        <v>27.2</v>
      </c>
      <c r="FO400" s="110" t="n">
        <f aca="false">SUM(FC400:FN400)/12</f>
        <v>20.8916666666667</v>
      </c>
      <c r="GA400" s="1" t="n">
        <f aca="false">GA399+1</f>
        <v>2000</v>
      </c>
      <c r="GB400" s="113" t="s">
        <v>159</v>
      </c>
      <c r="GC400" s="109" t="n">
        <v>24.8</v>
      </c>
      <c r="GD400" s="109" t="n">
        <v>29.7</v>
      </c>
      <c r="GE400" s="109" t="n">
        <v>24.6</v>
      </c>
      <c r="GF400" s="109" t="n">
        <v>20.4</v>
      </c>
      <c r="GG400" s="109" t="n">
        <v>15.5</v>
      </c>
      <c r="GH400" s="109" t="n">
        <v>13.7</v>
      </c>
      <c r="GI400" s="109" t="n">
        <v>13.4</v>
      </c>
      <c r="GJ400" s="109" t="n">
        <v>14.4</v>
      </c>
      <c r="GK400" s="109" t="n">
        <v>15.3</v>
      </c>
      <c r="GL400" s="109" t="n">
        <v>17.5</v>
      </c>
      <c r="GM400" s="109" t="n">
        <v>22.8</v>
      </c>
      <c r="GN400" s="109" t="n">
        <v>24.4</v>
      </c>
      <c r="GO400" s="110" t="n">
        <f aca="false">SUM(GC400:GN400)/12</f>
        <v>19.7083333333333</v>
      </c>
      <c r="HA400" s="1" t="n">
        <f aca="false">HA399+1</f>
        <v>2000</v>
      </c>
      <c r="HB400" s="113" t="s">
        <v>159</v>
      </c>
      <c r="HC400" s="109"/>
      <c r="HD400" s="109"/>
      <c r="HE400" s="109"/>
      <c r="HF400" s="109"/>
      <c r="HG400" s="109"/>
      <c r="HH400" s="109"/>
      <c r="HI400" s="109"/>
      <c r="HJ400" s="109"/>
      <c r="HK400" s="109"/>
      <c r="HL400" s="109"/>
      <c r="HM400" s="109"/>
      <c r="HN400" s="109"/>
      <c r="HO400" s="110"/>
      <c r="IA400" s="1" t="n">
        <f aca="false">IA399+1</f>
        <v>2000</v>
      </c>
      <c r="IB400" s="113" t="s">
        <v>159</v>
      </c>
      <c r="IC400" s="109"/>
      <c r="ID400" s="109"/>
      <c r="IE400" s="109"/>
      <c r="IF400" s="109"/>
      <c r="IG400" s="109"/>
      <c r="IH400" s="109"/>
      <c r="II400" s="109"/>
      <c r="IJ400" s="109"/>
      <c r="IK400" s="109"/>
      <c r="IL400" s="109"/>
      <c r="IM400" s="109"/>
      <c r="IN400" s="109"/>
      <c r="IO400" s="110"/>
      <c r="JA400" s="1" t="n">
        <f aca="false">JA399+1</f>
        <v>2000</v>
      </c>
      <c r="JB400" s="113" t="s">
        <v>159</v>
      </c>
      <c r="JC400" s="109"/>
      <c r="JD400" s="109"/>
      <c r="JE400" s="109"/>
      <c r="JF400" s="109"/>
      <c r="JG400" s="109"/>
      <c r="JH400" s="109"/>
      <c r="JI400" s="109"/>
      <c r="JJ400" s="109"/>
      <c r="JK400" s="109"/>
      <c r="JL400" s="109"/>
      <c r="JM400" s="109"/>
      <c r="JN400" s="109"/>
      <c r="JO400" s="110"/>
      <c r="KA400" s="1" t="n">
        <f aca="false">KA399+1</f>
        <v>2000</v>
      </c>
      <c r="KB400" s="111" t="n">
        <v>2000</v>
      </c>
      <c r="KC400" s="109"/>
      <c r="KD400" s="109"/>
      <c r="KE400" s="109"/>
      <c r="KF400" s="109"/>
      <c r="KG400" s="109"/>
      <c r="KH400" s="109"/>
      <c r="KI400" s="109"/>
      <c r="KJ400" s="109"/>
      <c r="KK400" s="109"/>
      <c r="KL400" s="109"/>
      <c r="KM400" s="109"/>
      <c r="KN400" s="109"/>
      <c r="KO400" s="110"/>
      <c r="LA400" s="1" t="n">
        <f aca="false">LA399+1</f>
        <v>2000</v>
      </c>
      <c r="LB400" s="113" t="s">
        <v>159</v>
      </c>
      <c r="LC400" s="109"/>
      <c r="LD400" s="109"/>
      <c r="LE400" s="109"/>
      <c r="LF400" s="109"/>
      <c r="LG400" s="109"/>
      <c r="LH400" s="109"/>
      <c r="LI400" s="109"/>
      <c r="LJ400" s="109"/>
      <c r="LK400" s="109"/>
      <c r="LL400" s="109"/>
      <c r="LM400" s="109"/>
      <c r="LN400" s="109"/>
      <c r="LO400" s="110"/>
      <c r="MA400" s="1" t="n">
        <f aca="false">MA399+1</f>
        <v>2000</v>
      </c>
      <c r="MB400" s="113" t="s">
        <v>159</v>
      </c>
      <c r="MC400" s="109" t="n">
        <v>27.6</v>
      </c>
      <c r="MD400" s="109" t="n">
        <v>30.9</v>
      </c>
      <c r="ME400" s="109" t="n">
        <v>26.2</v>
      </c>
      <c r="MF400" s="109" t="n">
        <v>22.6</v>
      </c>
      <c r="MG400" s="109" t="n">
        <v>18.1</v>
      </c>
      <c r="MH400" s="109" t="n">
        <v>16</v>
      </c>
      <c r="MI400" s="109" t="n">
        <v>15.9</v>
      </c>
      <c r="MJ400" s="109" t="n">
        <v>16.5</v>
      </c>
      <c r="MK400" s="109" t="n">
        <v>20.1</v>
      </c>
      <c r="ML400" s="109" t="n">
        <v>21.1</v>
      </c>
      <c r="MM400" s="109" t="n">
        <v>26.2</v>
      </c>
      <c r="MN400" s="109" t="n">
        <v>27.3</v>
      </c>
      <c r="MO400" s="110" t="n">
        <f aca="false">SUM(MC400:MN400)/12</f>
        <v>22.375</v>
      </c>
      <c r="NA400" s="1" t="n">
        <f aca="false">NA399+1</f>
        <v>2000</v>
      </c>
      <c r="NB400" s="113" t="s">
        <v>159</v>
      </c>
      <c r="NC400" s="109"/>
      <c r="ND400" s="109"/>
      <c r="NE400" s="109"/>
      <c r="NF400" s="109"/>
      <c r="NG400" s="109"/>
      <c r="NH400" s="109"/>
      <c r="NI400" s="109"/>
      <c r="NJ400" s="109"/>
      <c r="NK400" s="109"/>
      <c r="NL400" s="109"/>
      <c r="NM400" s="109"/>
      <c r="NN400" s="109"/>
      <c r="NO400" s="110"/>
      <c r="OA400" s="5"/>
    </row>
    <row r="401" customFormat="false" ht="12.75" hidden="false" customHeight="false" outlineLevel="0" collapsed="false">
      <c r="A401" s="150"/>
      <c r="B401" s="151" t="n">
        <f aca="false">AVERAGE(AO401,BO401,CO401,DO401,EO401,FO401,GO401,HO401,IO401,JO401,KO401,LO401,MO401,NO401)</f>
        <v>20.8047619047619</v>
      </c>
      <c r="C401" s="163" t="n">
        <f aca="false">AVERAGE(B397:B401)</f>
        <v>20.9040476190476</v>
      </c>
      <c r="D401" s="164" t="n">
        <f aca="false">AVERAGE(B392:B401)</f>
        <v>20.6436904761905</v>
      </c>
      <c r="E401" s="151" t="n">
        <f aca="false">AVERAGE(B382:B401)</f>
        <v>20.6531547619048</v>
      </c>
      <c r="F401" s="165" t="n">
        <f aca="false">AVERAGE(B352:B401)</f>
        <v>20.5136825396825</v>
      </c>
      <c r="G401" s="159" t="n">
        <f aca="false">MAX(AC401:AN401,BC401:BN401,CC401:CN401,DC401:DN401,EC401:EN401,FC401:FN401,GC401:GN401,HC401:HN401,IC401:IN401,JC401:JN401,KC401:KN401,LC401:LN401,MC401:MN401,NC401:NN401)</f>
        <v>36</v>
      </c>
      <c r="H401" s="161" t="n">
        <f aca="false">MEDIAN(AC401:AN401,BC401:BN401,CC401:CN401,DC401:DN401,EC401:EN401,FC401:FN401,GC401:GN401,HC401:HN401,IC401:IN401,JC401:JN401,KC401:KN401,LC401:LN401,MC401:MN401,NC401:NN401)</f>
        <v>19.3</v>
      </c>
      <c r="I401" s="157" t="n">
        <f aca="false">MIN(AC401:AN401,BC401:BN401,CC401:CN401,DC401:DN401,EC401:EN401,FC401:FN401,GC401:GN401,HC401:HN401,IC401:IN401,JC401:JN401,KC401:KN401,LC401:LN401,MC401:MN401,NC401:NN401)</f>
        <v>13.6</v>
      </c>
      <c r="J401" s="162" t="n">
        <f aca="false">(G401+I401)/2</f>
        <v>24.8</v>
      </c>
      <c r="AA401" s="1" t="n">
        <f aca="false">AA400+1</f>
        <v>77</v>
      </c>
      <c r="AB401" s="108" t="n">
        <v>2001</v>
      </c>
      <c r="AC401" s="109" t="n">
        <v>32.5</v>
      </c>
      <c r="AD401" s="109" t="n">
        <v>30.7</v>
      </c>
      <c r="AE401" s="109" t="n">
        <v>24.9</v>
      </c>
      <c r="AF401" s="109" t="n">
        <v>22</v>
      </c>
      <c r="AG401" s="109" t="n">
        <v>18.5</v>
      </c>
      <c r="AH401" s="109" t="n">
        <v>15.9</v>
      </c>
      <c r="AI401" s="109" t="n">
        <v>15.1</v>
      </c>
      <c r="AJ401" s="109" t="n">
        <v>15.6</v>
      </c>
      <c r="AK401" s="109" t="n">
        <v>19.5</v>
      </c>
      <c r="AL401" s="109" t="n">
        <v>18.1</v>
      </c>
      <c r="AM401" s="109" t="n">
        <v>21.6</v>
      </c>
      <c r="AN401" s="109" t="n">
        <v>22.5</v>
      </c>
      <c r="AO401" s="110" t="n">
        <f aca="false">SUM(AC401:AN401)/12</f>
        <v>21.4083333333333</v>
      </c>
      <c r="AQ401" s="112"/>
      <c r="AR401" s="109"/>
      <c r="AS401" s="109"/>
      <c r="AT401" s="109"/>
      <c r="AU401" s="109"/>
      <c r="AV401" s="109"/>
      <c r="AW401" s="109"/>
      <c r="AX401" s="109"/>
      <c r="AY401" s="109"/>
      <c r="AZ401" s="109"/>
      <c r="BA401" s="1" t="n">
        <f aca="false">BA400+1</f>
        <v>2001</v>
      </c>
      <c r="BB401" s="113" t="s">
        <v>160</v>
      </c>
      <c r="BC401" s="109" t="n">
        <v>33.9</v>
      </c>
      <c r="BD401" s="109" t="n">
        <v>31.5</v>
      </c>
      <c r="BE401" s="109" t="n">
        <v>25.3</v>
      </c>
      <c r="BF401" s="109" t="n">
        <v>21.7</v>
      </c>
      <c r="BG401" s="109" t="n">
        <v>17.6</v>
      </c>
      <c r="BH401" s="109" t="n">
        <v>14.6</v>
      </c>
      <c r="BI401" s="109" t="n">
        <v>13.6</v>
      </c>
      <c r="BJ401" s="109" t="n">
        <v>14.6</v>
      </c>
      <c r="BK401" s="109" t="n">
        <v>18.2</v>
      </c>
      <c r="BL401" s="109" t="n">
        <v>17.3</v>
      </c>
      <c r="BM401" s="109" t="n">
        <v>22</v>
      </c>
      <c r="BN401" s="109" t="n">
        <v>23.9</v>
      </c>
      <c r="BO401" s="110" t="n">
        <f aca="false">SUM(BC401:BN401)/12</f>
        <v>21.1833333333333</v>
      </c>
      <c r="BP401" s="109"/>
      <c r="BQ401" s="109"/>
      <c r="BR401" s="109"/>
      <c r="BS401" s="109"/>
      <c r="CA401" s="1" t="n">
        <f aca="false">CA400+1</f>
        <v>2001</v>
      </c>
      <c r="CB401" s="112" t="n">
        <v>2001</v>
      </c>
      <c r="CC401" s="109" t="n">
        <v>23.3</v>
      </c>
      <c r="CD401" s="109" t="n">
        <v>24.2</v>
      </c>
      <c r="CE401" s="109" t="n">
        <v>20.8</v>
      </c>
      <c r="CF401" s="109" t="n">
        <v>19.1</v>
      </c>
      <c r="CG401" s="109" t="n">
        <v>16.9</v>
      </c>
      <c r="CH401" s="109" t="n">
        <v>15.9</v>
      </c>
      <c r="CI401" s="109" t="n">
        <v>14.8</v>
      </c>
      <c r="CJ401" s="109" t="n">
        <v>15</v>
      </c>
      <c r="CK401" s="109" t="n">
        <v>17.5</v>
      </c>
      <c r="CL401" s="109" t="n">
        <v>16.4</v>
      </c>
      <c r="CM401" s="109" t="n">
        <v>17.9</v>
      </c>
      <c r="CN401" s="109" t="n">
        <v>18.9</v>
      </c>
      <c r="CO401" s="110" t="n">
        <f aca="false">SUM(CC401:CN401)/12</f>
        <v>18.3916666666667</v>
      </c>
      <c r="DA401" s="1" t="n">
        <f aca="false">DA400+1</f>
        <v>2001</v>
      </c>
      <c r="DB401" s="113" t="s">
        <v>160</v>
      </c>
      <c r="DC401" s="109" t="n">
        <v>36</v>
      </c>
      <c r="DD401" s="109" t="n">
        <v>33.5</v>
      </c>
      <c r="DE401" s="109" t="n">
        <v>27.6</v>
      </c>
      <c r="DF401" s="109" t="n">
        <v>23.4</v>
      </c>
      <c r="DG401" s="109" t="n">
        <v>19.5</v>
      </c>
      <c r="DH401" s="109" t="n">
        <v>17</v>
      </c>
      <c r="DI401" s="109" t="n">
        <v>15.4</v>
      </c>
      <c r="DJ401" s="109" t="n">
        <v>17.7</v>
      </c>
      <c r="DK401" s="109" t="n">
        <v>20.9</v>
      </c>
      <c r="DL401" s="109" t="n">
        <v>20.1</v>
      </c>
      <c r="DM401" s="109" t="n">
        <v>24.7</v>
      </c>
      <c r="DN401" s="109" t="n">
        <v>26.4</v>
      </c>
      <c r="DO401" s="110" t="n">
        <f aca="false">SUM(DC401:DN401)/12</f>
        <v>23.5166666666667</v>
      </c>
      <c r="EA401" s="1" t="n">
        <f aca="false">EA400+1</f>
        <v>2001</v>
      </c>
      <c r="EB401" s="111" t="n">
        <v>2001</v>
      </c>
      <c r="EC401" s="109"/>
      <c r="ED401" s="109"/>
      <c r="EE401" s="109"/>
      <c r="EF401" s="109"/>
      <c r="EG401" s="109"/>
      <c r="EH401" s="109"/>
      <c r="EI401" s="109"/>
      <c r="EJ401" s="109"/>
      <c r="EK401" s="109"/>
      <c r="EL401" s="109"/>
      <c r="EM401" s="109"/>
      <c r="EN401" s="109"/>
      <c r="EO401" s="110"/>
      <c r="FA401" s="1" t="n">
        <f aca="false">FA400+1</f>
        <v>2001</v>
      </c>
      <c r="FB401" s="113" t="s">
        <v>160</v>
      </c>
      <c r="FC401" s="109" t="n">
        <v>31.9</v>
      </c>
      <c r="FD401" s="109" t="n">
        <v>29.6</v>
      </c>
      <c r="FE401" s="109" t="n">
        <v>24.2</v>
      </c>
      <c r="FF401" s="109" t="n">
        <v>21.3</v>
      </c>
      <c r="FG401" s="109" t="n">
        <v>17</v>
      </c>
      <c r="FH401" s="109" t="n">
        <v>14.3</v>
      </c>
      <c r="FI401" s="109" t="n">
        <v>14</v>
      </c>
      <c r="FJ401" s="109" t="n">
        <v>14.6</v>
      </c>
      <c r="FK401" s="109" t="n">
        <v>18.4</v>
      </c>
      <c r="FL401" s="109" t="n">
        <v>16.9</v>
      </c>
      <c r="FM401" s="109" t="n">
        <v>21.2</v>
      </c>
      <c r="FN401" s="109" t="n">
        <v>21.9</v>
      </c>
      <c r="FO401" s="110" t="n">
        <f aca="false">SUM(FC401:FN401)/12</f>
        <v>20.4416666666667</v>
      </c>
      <c r="GA401" s="1" t="n">
        <f aca="false">GA400+1</f>
        <v>2001</v>
      </c>
      <c r="GB401" s="113" t="s">
        <v>160</v>
      </c>
      <c r="GC401" s="109" t="n">
        <v>28.5</v>
      </c>
      <c r="GD401" s="109" t="n">
        <v>28.6</v>
      </c>
      <c r="GE401" s="109" t="n">
        <v>23.1</v>
      </c>
      <c r="GF401" s="109" t="n">
        <v>19.6</v>
      </c>
      <c r="GG401" s="109" t="n">
        <v>16.4</v>
      </c>
      <c r="GH401" s="109" t="n">
        <v>14.8</v>
      </c>
      <c r="GI401" s="109" t="n">
        <v>14</v>
      </c>
      <c r="GJ401" s="109" t="n">
        <v>14.7</v>
      </c>
      <c r="GK401" s="109" t="n">
        <v>17.8</v>
      </c>
      <c r="GL401" s="109" t="n">
        <v>16.8</v>
      </c>
      <c r="GM401" s="109" t="n">
        <v>18.7</v>
      </c>
      <c r="GN401" s="109" t="n">
        <v>19</v>
      </c>
      <c r="GO401" s="110" t="n">
        <f aca="false">SUM(GC401:GN401)/12</f>
        <v>19.3333333333333</v>
      </c>
      <c r="HA401" s="1" t="n">
        <f aca="false">HA400+1</f>
        <v>2001</v>
      </c>
      <c r="HB401" s="113" t="s">
        <v>160</v>
      </c>
      <c r="HC401" s="109"/>
      <c r="HD401" s="109"/>
      <c r="HE401" s="109"/>
      <c r="HF401" s="109"/>
      <c r="HG401" s="109"/>
      <c r="HH401" s="109"/>
      <c r="HI401" s="109"/>
      <c r="HJ401" s="109"/>
      <c r="HK401" s="109"/>
      <c r="HL401" s="109"/>
      <c r="HM401" s="109"/>
      <c r="HN401" s="109"/>
      <c r="HO401" s="110"/>
      <c r="IA401" s="1" t="n">
        <f aca="false">IA400+1</f>
        <v>2001</v>
      </c>
      <c r="IB401" s="113" t="s">
        <v>160</v>
      </c>
      <c r="IC401" s="109"/>
      <c r="ID401" s="109"/>
      <c r="IE401" s="109"/>
      <c r="IF401" s="109"/>
      <c r="IG401" s="109"/>
      <c r="IH401" s="109"/>
      <c r="II401" s="109"/>
      <c r="IJ401" s="109"/>
      <c r="IK401" s="109"/>
      <c r="IL401" s="109"/>
      <c r="IM401" s="109"/>
      <c r="IN401" s="109"/>
      <c r="IO401" s="110"/>
      <c r="JA401" s="1" t="n">
        <f aca="false">JA400+1</f>
        <v>2001</v>
      </c>
      <c r="JB401" s="113" t="s">
        <v>160</v>
      </c>
      <c r="JC401" s="109"/>
      <c r="JD401" s="109"/>
      <c r="JE401" s="109"/>
      <c r="JF401" s="109"/>
      <c r="JG401" s="109"/>
      <c r="JH401" s="109"/>
      <c r="JI401" s="109"/>
      <c r="JJ401" s="109"/>
      <c r="JK401" s="109"/>
      <c r="JL401" s="109"/>
      <c r="JM401" s="109"/>
      <c r="JN401" s="109"/>
      <c r="JO401" s="110"/>
      <c r="KA401" s="1" t="n">
        <f aca="false">KA400+1</f>
        <v>2001</v>
      </c>
      <c r="KB401" s="111" t="n">
        <v>2001</v>
      </c>
      <c r="KC401" s="109"/>
      <c r="KD401" s="109"/>
      <c r="KE401" s="109"/>
      <c r="KF401" s="109"/>
      <c r="KG401" s="109"/>
      <c r="KH401" s="109"/>
      <c r="KI401" s="109"/>
      <c r="KJ401" s="109"/>
      <c r="KK401" s="109"/>
      <c r="KL401" s="109"/>
      <c r="KM401" s="109"/>
      <c r="KN401" s="109"/>
      <c r="KO401" s="110"/>
      <c r="LA401" s="1" t="n">
        <f aca="false">LA400+1</f>
        <v>2001</v>
      </c>
      <c r="LB401" s="113" t="s">
        <v>160</v>
      </c>
      <c r="LC401" s="109"/>
      <c r="LD401" s="109"/>
      <c r="LE401" s="109"/>
      <c r="LF401" s="109"/>
      <c r="LG401" s="109"/>
      <c r="LH401" s="109"/>
      <c r="LI401" s="109"/>
      <c r="LJ401" s="109"/>
      <c r="LK401" s="109"/>
      <c r="LL401" s="109"/>
      <c r="LM401" s="109"/>
      <c r="LN401" s="109"/>
      <c r="LO401" s="110"/>
      <c r="MA401" s="1" t="n">
        <f aca="false">MA400+1</f>
        <v>2001</v>
      </c>
      <c r="MB401" s="113" t="s">
        <v>160</v>
      </c>
      <c r="MC401" s="109" t="n">
        <v>30.9</v>
      </c>
      <c r="MD401" s="109" t="n">
        <v>29.5</v>
      </c>
      <c r="ME401" s="109" t="n">
        <v>24.8</v>
      </c>
      <c r="MF401" s="109" t="n">
        <v>22.5</v>
      </c>
      <c r="MG401" s="109" t="n">
        <v>18.5</v>
      </c>
      <c r="MH401" s="109" t="n">
        <v>16.2</v>
      </c>
      <c r="MI401" s="109" t="n">
        <v>15.2</v>
      </c>
      <c r="MJ401" s="109" t="n">
        <v>16.7</v>
      </c>
      <c r="MK401" s="109" t="n">
        <v>19.5</v>
      </c>
      <c r="ML401" s="109" t="n">
        <v>18.3</v>
      </c>
      <c r="MM401" s="109" t="n">
        <v>21.9</v>
      </c>
      <c r="MN401" s="109" t="n">
        <v>22.3</v>
      </c>
      <c r="MO401" s="110" t="n">
        <f aca="false">SUM(MC401:MN401)/12</f>
        <v>21.3583333333333</v>
      </c>
      <c r="NA401" s="1" t="n">
        <f aca="false">NA400+1</f>
        <v>2001</v>
      </c>
      <c r="NB401" s="113" t="s">
        <v>160</v>
      </c>
      <c r="NC401" s="109"/>
      <c r="ND401" s="109"/>
      <c r="NE401" s="109"/>
      <c r="NF401" s="109"/>
      <c r="NG401" s="109"/>
      <c r="NH401" s="109"/>
      <c r="NI401" s="109"/>
      <c r="NJ401" s="120"/>
      <c r="NK401" s="109"/>
      <c r="NL401" s="109"/>
      <c r="NM401" s="109"/>
      <c r="NN401" s="109"/>
      <c r="NO401" s="110"/>
      <c r="OA401" s="5"/>
    </row>
    <row r="402" customFormat="false" ht="12.75" hidden="false" customHeight="false" outlineLevel="0" collapsed="false">
      <c r="A402" s="150"/>
      <c r="B402" s="151" t="n">
        <f aca="false">AVERAGE(AO402,BO402,CO402,DO402,EO402,FO402,GO402,HO402,IO402,JO402,KO402,LO402,MO402,NO402)</f>
        <v>21.1511904761905</v>
      </c>
      <c r="C402" s="163" t="n">
        <f aca="false">AVERAGE(B398:B402)</f>
        <v>20.9852380952381</v>
      </c>
      <c r="D402" s="164" t="n">
        <f aca="false">AVERAGE(B393:B402)</f>
        <v>20.7966666666667</v>
      </c>
      <c r="E402" s="151" t="n">
        <f aca="false">AVERAGE(B383:B402)</f>
        <v>20.6465476190476</v>
      </c>
      <c r="F402" s="165" t="n">
        <f aca="false">AVERAGE(B353:B402)</f>
        <v>20.542873015873</v>
      </c>
      <c r="G402" s="159" t="n">
        <f aca="false">MAX(AC402:AN402,BC402:BN402,CC402:CN402,DC402:DN402,EC402:EN402,FC402:FN402,GC402:GN402,HC402:HN402,IC402:IN402,JC402:JN402,KC402:KN402,LC402:LN402,MC402:MN402,NC402:NN402)</f>
        <v>30.9</v>
      </c>
      <c r="H402" s="161" t="n">
        <f aca="false">MEDIAN(AC402:AN402,BC402:BN402,CC402:CN402,DC402:DN402,EC402:EN402,FC402:FN402,GC402:GN402,HC402:HN402,IC402:IN402,JC402:JN402,KC402:KN402,LC402:LN402,MC402:MN402,NC402:NN402)</f>
        <v>20.75</v>
      </c>
      <c r="I402" s="157" t="n">
        <f aca="false">MIN(AC402:AN402,BC402:BN402,CC402:CN402,DC402:DN402,EC402:EN402,FC402:FN402,GC402:GN402,HC402:HN402,IC402:IN402,JC402:JN402,KC402:KN402,LC402:LN402,MC402:MN402,NC402:NN402)</f>
        <v>14.3</v>
      </c>
      <c r="J402" s="162" t="n">
        <f aca="false">(G402+I402)/2</f>
        <v>22.6</v>
      </c>
      <c r="AA402" s="1" t="n">
        <f aca="false">AA401+1</f>
        <v>78</v>
      </c>
      <c r="AB402" s="108" t="n">
        <v>2002</v>
      </c>
      <c r="AC402" s="109" t="n">
        <v>26.6</v>
      </c>
      <c r="AD402" s="109" t="n">
        <v>25.4</v>
      </c>
      <c r="AE402" s="109" t="n">
        <v>24.9</v>
      </c>
      <c r="AF402" s="109" t="n">
        <v>23.7</v>
      </c>
      <c r="AG402" s="109" t="n">
        <v>20.3</v>
      </c>
      <c r="AH402" s="109" t="n">
        <v>15.9</v>
      </c>
      <c r="AI402" s="109" t="n">
        <v>15.7</v>
      </c>
      <c r="AJ402" s="109" t="n">
        <v>16</v>
      </c>
      <c r="AK402" s="109" t="n">
        <v>18.8</v>
      </c>
      <c r="AL402" s="109" t="n">
        <v>21.1</v>
      </c>
      <c r="AM402" s="109" t="n">
        <v>25</v>
      </c>
      <c r="AN402" s="109" t="n">
        <v>27.1</v>
      </c>
      <c r="AO402" s="110" t="n">
        <f aca="false">SUM(AC402:AN402)/12</f>
        <v>21.7083333333333</v>
      </c>
      <c r="AQ402" s="112"/>
      <c r="AR402" s="109"/>
      <c r="AS402" s="109"/>
      <c r="AT402" s="109"/>
      <c r="AU402" s="109"/>
      <c r="AV402" s="109"/>
      <c r="AW402" s="109"/>
      <c r="AX402" s="109"/>
      <c r="AY402" s="109"/>
      <c r="AZ402" s="109"/>
      <c r="BA402" s="1" t="n">
        <f aca="false">BA401+1</f>
        <v>2002</v>
      </c>
      <c r="BB402" s="113" t="s">
        <v>161</v>
      </c>
      <c r="BC402" s="109" t="n">
        <v>27.6</v>
      </c>
      <c r="BD402" s="109" t="n">
        <v>26.6</v>
      </c>
      <c r="BE402" s="109" t="n">
        <v>25.9</v>
      </c>
      <c r="BF402" s="109" t="n">
        <v>24.1</v>
      </c>
      <c r="BG402" s="109" t="n">
        <v>18.8</v>
      </c>
      <c r="BH402" s="109" t="n">
        <v>14.4</v>
      </c>
      <c r="BI402" s="109" t="n">
        <v>14.6</v>
      </c>
      <c r="BJ402" s="109" t="n">
        <v>14.7</v>
      </c>
      <c r="BK402" s="109" t="n">
        <v>17.8</v>
      </c>
      <c r="BL402" s="109" t="n">
        <v>20.9</v>
      </c>
      <c r="BM402" s="109" t="n">
        <v>26.5</v>
      </c>
      <c r="BN402" s="109" t="n">
        <v>28.2</v>
      </c>
      <c r="BO402" s="110" t="n">
        <f aca="false">SUM(BC402:BN402)/12</f>
        <v>21.675</v>
      </c>
      <c r="BP402" s="109"/>
      <c r="BQ402" s="109"/>
      <c r="BR402" s="109"/>
      <c r="BS402" s="109"/>
      <c r="CA402" s="1" t="n">
        <f aca="false">CA401+1</f>
        <v>2002</v>
      </c>
      <c r="CB402" s="112" t="n">
        <v>2002</v>
      </c>
      <c r="CC402" s="109" t="n">
        <v>20.7</v>
      </c>
      <c r="CD402" s="109" t="n">
        <v>20.3</v>
      </c>
      <c r="CE402" s="109" t="n">
        <v>20.6</v>
      </c>
      <c r="CF402" s="109" t="n">
        <v>20</v>
      </c>
      <c r="CG402" s="109" t="n">
        <v>18.5</v>
      </c>
      <c r="CH402" s="109" t="n">
        <v>15.9</v>
      </c>
      <c r="CI402" s="109" t="n">
        <v>15.2</v>
      </c>
      <c r="CJ402" s="109" t="n">
        <v>14.9</v>
      </c>
      <c r="CK402" s="109" t="n">
        <v>16.7</v>
      </c>
      <c r="CL402" s="109" t="n">
        <v>17.4</v>
      </c>
      <c r="CM402" s="109" t="n">
        <v>19.6</v>
      </c>
      <c r="CN402" s="109" t="n">
        <v>19.2</v>
      </c>
      <c r="CO402" s="110" t="n">
        <f aca="false">SUM(CC402:CN402)/12</f>
        <v>18.25</v>
      </c>
      <c r="DA402" s="1" t="n">
        <f aca="false">DA401+1</f>
        <v>2002</v>
      </c>
      <c r="DB402" s="113" t="s">
        <v>161</v>
      </c>
      <c r="DC402" s="109" t="n">
        <v>29.8</v>
      </c>
      <c r="DD402" s="109" t="n">
        <v>29.8</v>
      </c>
      <c r="DE402" s="109" t="n">
        <v>28.1</v>
      </c>
      <c r="DF402" s="109" t="n">
        <v>26.1</v>
      </c>
      <c r="DG402" s="109" t="n">
        <v>20.7</v>
      </c>
      <c r="DH402" s="109" t="n">
        <v>17.1</v>
      </c>
      <c r="DI402" s="109" t="n">
        <v>16.9</v>
      </c>
      <c r="DJ402" s="109" t="n">
        <v>17.6</v>
      </c>
      <c r="DK402" s="109" t="n">
        <v>20.8</v>
      </c>
      <c r="DL402" s="109" t="n">
        <v>23.6</v>
      </c>
      <c r="DM402" s="109" t="n">
        <v>29</v>
      </c>
      <c r="DN402" s="109" t="n">
        <v>30.9</v>
      </c>
      <c r="DO402" s="110" t="n">
        <f aca="false">SUM(DC402:DN402)/12</f>
        <v>24.2</v>
      </c>
      <c r="EA402" s="1" t="n">
        <f aca="false">EA401+1</f>
        <v>2002</v>
      </c>
      <c r="EB402" s="111" t="n">
        <v>2002</v>
      </c>
      <c r="EC402" s="109"/>
      <c r="ED402" s="109"/>
      <c r="EE402" s="109"/>
      <c r="EF402" s="109"/>
      <c r="EG402" s="109"/>
      <c r="EH402" s="109"/>
      <c r="EI402" s="109"/>
      <c r="EJ402" s="109"/>
      <c r="EK402" s="109"/>
      <c r="EL402" s="109"/>
      <c r="EM402" s="109"/>
      <c r="EN402" s="109"/>
      <c r="EO402" s="110"/>
      <c r="FA402" s="1" t="n">
        <f aca="false">FA401+1</f>
        <v>2002</v>
      </c>
      <c r="FB402" s="113" t="s">
        <v>161</v>
      </c>
      <c r="FC402" s="109" t="n">
        <v>25.7</v>
      </c>
      <c r="FD402" s="109" t="n">
        <v>25.6</v>
      </c>
      <c r="FE402" s="109" t="n">
        <v>25.2</v>
      </c>
      <c r="FF402" s="109" t="n">
        <v>23.6</v>
      </c>
      <c r="FG402" s="109" t="n">
        <v>19</v>
      </c>
      <c r="FH402" s="109" t="n">
        <v>14.3</v>
      </c>
      <c r="FI402" s="109" t="n">
        <v>14.3</v>
      </c>
      <c r="FJ402" s="109" t="n">
        <v>15.1</v>
      </c>
      <c r="FK402" s="109" t="n">
        <v>17</v>
      </c>
      <c r="FL402" s="109" t="n">
        <v>19.5</v>
      </c>
      <c r="FM402" s="109" t="n">
        <v>25</v>
      </c>
      <c r="FN402" s="109" t="n">
        <v>26.8</v>
      </c>
      <c r="FO402" s="110" t="n">
        <f aca="false">SUM(FC402:FN402)/12</f>
        <v>20.925</v>
      </c>
      <c r="GA402" s="1" t="n">
        <f aca="false">GA401+1</f>
        <v>2002</v>
      </c>
      <c r="GB402" s="113" t="s">
        <v>161</v>
      </c>
      <c r="GC402" s="109" t="n">
        <v>23</v>
      </c>
      <c r="GD402" s="109" t="n">
        <v>23.9</v>
      </c>
      <c r="GE402" s="109" t="n">
        <v>23.7</v>
      </c>
      <c r="GF402" s="109" t="n">
        <v>22</v>
      </c>
      <c r="GG402" s="109" t="n">
        <v>18.4</v>
      </c>
      <c r="GH402" s="109" t="n">
        <v>14.7</v>
      </c>
      <c r="GI402" s="109" t="n">
        <v>14.3</v>
      </c>
      <c r="GJ402" s="109" t="n">
        <v>14.6</v>
      </c>
      <c r="GK402" s="109" t="n">
        <v>16.1</v>
      </c>
      <c r="GL402" s="109" t="n">
        <v>18.1</v>
      </c>
      <c r="GM402" s="109" t="n">
        <v>21.8</v>
      </c>
      <c r="GN402" s="109" t="n">
        <v>23.8</v>
      </c>
      <c r="GO402" s="110" t="n">
        <f aca="false">SUM(GC402:GN402)/12</f>
        <v>19.5333333333333</v>
      </c>
      <c r="HA402" s="1" t="n">
        <f aca="false">HA401+1</f>
        <v>2002</v>
      </c>
      <c r="HB402" s="113" t="s">
        <v>161</v>
      </c>
      <c r="HC402" s="109"/>
      <c r="HD402" s="109"/>
      <c r="HE402" s="109"/>
      <c r="HF402" s="109"/>
      <c r="HG402" s="109"/>
      <c r="HH402" s="109"/>
      <c r="HI402" s="109"/>
      <c r="HJ402" s="109"/>
      <c r="HK402" s="109"/>
      <c r="HL402" s="109"/>
      <c r="HM402" s="109"/>
      <c r="HN402" s="109"/>
      <c r="HO402" s="110"/>
      <c r="IA402" s="1" t="n">
        <f aca="false">IA401+1</f>
        <v>2002</v>
      </c>
      <c r="IB402" s="113" t="s">
        <v>161</v>
      </c>
      <c r="IC402" s="109"/>
      <c r="ID402" s="109"/>
      <c r="IE402" s="109"/>
      <c r="IF402" s="109"/>
      <c r="IG402" s="109"/>
      <c r="IH402" s="109"/>
      <c r="II402" s="109"/>
      <c r="IJ402" s="109"/>
      <c r="IK402" s="109"/>
      <c r="IL402" s="109"/>
      <c r="IM402" s="109"/>
      <c r="IN402" s="109"/>
      <c r="IO402" s="110"/>
      <c r="JA402" s="1" t="n">
        <f aca="false">JA401+1</f>
        <v>2002</v>
      </c>
      <c r="JB402" s="113" t="s">
        <v>161</v>
      </c>
      <c r="JC402" s="109"/>
      <c r="JD402" s="109"/>
      <c r="JE402" s="109"/>
      <c r="JF402" s="109"/>
      <c r="JG402" s="109"/>
      <c r="JH402" s="109"/>
      <c r="JI402" s="109"/>
      <c r="JJ402" s="109"/>
      <c r="JK402" s="109"/>
      <c r="JL402" s="109"/>
      <c r="JM402" s="109"/>
      <c r="JN402" s="109"/>
      <c r="JO402" s="110"/>
      <c r="KA402" s="1" t="n">
        <f aca="false">KA401+1</f>
        <v>2002</v>
      </c>
      <c r="KB402" s="111" t="n">
        <v>2002</v>
      </c>
      <c r="KC402" s="109"/>
      <c r="KD402" s="109"/>
      <c r="KE402" s="109"/>
      <c r="KF402" s="109"/>
      <c r="KG402" s="109"/>
      <c r="KH402" s="109"/>
      <c r="KI402" s="109"/>
      <c r="KJ402" s="109"/>
      <c r="KK402" s="109"/>
      <c r="KL402" s="109"/>
      <c r="KM402" s="109"/>
      <c r="KN402" s="109"/>
      <c r="KO402" s="110"/>
      <c r="LA402" s="1" t="n">
        <f aca="false">LA401+1</f>
        <v>2002</v>
      </c>
      <c r="LB402" s="113" t="s">
        <v>161</v>
      </c>
      <c r="LC402" s="109"/>
      <c r="LD402" s="109"/>
      <c r="LE402" s="109"/>
      <c r="LF402" s="109"/>
      <c r="LG402" s="109"/>
      <c r="LH402" s="109"/>
      <c r="LI402" s="109"/>
      <c r="LJ402" s="109"/>
      <c r="LK402" s="109"/>
      <c r="LL402" s="109"/>
      <c r="LM402" s="109"/>
      <c r="LN402" s="109"/>
      <c r="LO402" s="110"/>
      <c r="MA402" s="1" t="n">
        <f aca="false">MA401+1</f>
        <v>2002</v>
      </c>
      <c r="MB402" s="113" t="s">
        <v>161</v>
      </c>
      <c r="MC402" s="109" t="n">
        <v>26.3</v>
      </c>
      <c r="MD402" s="109" t="n">
        <v>25.7</v>
      </c>
      <c r="ME402" s="109" t="n">
        <v>24.9</v>
      </c>
      <c r="MF402" s="109" t="n">
        <v>23.6</v>
      </c>
      <c r="MG402" s="109" t="n">
        <v>20.8</v>
      </c>
      <c r="MH402" s="109" t="n">
        <v>16.1</v>
      </c>
      <c r="MI402" s="109" t="n">
        <v>16.3</v>
      </c>
      <c r="MJ402" s="109" t="n">
        <v>16.3</v>
      </c>
      <c r="MK402" s="109" t="n">
        <v>18.6</v>
      </c>
      <c r="ML402" s="109" t="n">
        <v>21</v>
      </c>
      <c r="MM402" s="109" t="n">
        <v>25.3</v>
      </c>
      <c r="MN402" s="109" t="n">
        <v>26.3</v>
      </c>
      <c r="MO402" s="110" t="n">
        <f aca="false">SUM(MC402:MN402)/12</f>
        <v>21.7666666666667</v>
      </c>
      <c r="NA402" s="1" t="n">
        <f aca="false">NA401+1</f>
        <v>2002</v>
      </c>
      <c r="NB402" s="113" t="s">
        <v>161</v>
      </c>
      <c r="NC402" s="120"/>
      <c r="ND402" s="109"/>
      <c r="NE402" s="109"/>
      <c r="NF402" s="109"/>
      <c r="NG402" s="109"/>
      <c r="NH402" s="109"/>
      <c r="NI402" s="109"/>
      <c r="NJ402" s="109"/>
      <c r="NK402" s="109"/>
      <c r="NL402" s="109"/>
      <c r="NM402" s="109"/>
      <c r="NN402" s="109"/>
      <c r="NO402" s="110"/>
      <c r="OA402" s="5"/>
    </row>
    <row r="403" customFormat="false" ht="12.75" hidden="false" customHeight="false" outlineLevel="0" collapsed="false">
      <c r="A403" s="150"/>
      <c r="B403" s="151" t="n">
        <f aca="false">AVERAGE(AO403,BO403,CO403,DO403,EO403,FO403,GO403,HO403,IO403,JO403,KO403,LO403,MO403,NO403)</f>
        <v>20.6071428571429</v>
      </c>
      <c r="C403" s="163" t="n">
        <f aca="false">AVERAGE(B399:B403)</f>
        <v>20.9716666666667</v>
      </c>
      <c r="D403" s="164" t="n">
        <f aca="false">AVERAGE(B394:B403)</f>
        <v>20.759880952381</v>
      </c>
      <c r="E403" s="151" t="n">
        <f aca="false">AVERAGE(B384:B403)</f>
        <v>20.6525595238095</v>
      </c>
      <c r="F403" s="165" t="n">
        <f aca="false">AVERAGE(B354:B403)</f>
        <v>20.5447063492064</v>
      </c>
      <c r="G403" s="159" t="n">
        <f aca="false">MAX(AC403:AN403,BC403:BN403,CC403:CN403,DC403:DN403,EC403:EN403,FC403:FN403,GC403:GN403,HC403:HN403,IC403:IN403,JC403:JN403,KC403:KN403,LC403:LN403,MC403:MN403,NC403:NN403)</f>
        <v>33</v>
      </c>
      <c r="H403" s="161" t="n">
        <f aca="false">MEDIAN(AC403:AN403,BC403:BN403,CC403:CN403,DC403:DN403,EC403:EN403,FC403:FN403,GC403:GN403,HC403:HN403,IC403:IN403,JC403:JN403,KC403:KN403,LC403:LN403,MC403:MN403,NC403:NN403)</f>
        <v>19.4</v>
      </c>
      <c r="I403" s="157" t="n">
        <f aca="false">MIN(AC403:AN403,BC403:BN403,CC403:CN403,DC403:DN403,EC403:EN403,FC403:FN403,GC403:GN403,HC403:HN403,IC403:IN403,JC403:JN403,KC403:KN403,LC403:LN403,MC403:MN403,NC403:NN403)</f>
        <v>13.1</v>
      </c>
      <c r="J403" s="162" t="n">
        <f aca="false">(G403+I403)/2</f>
        <v>23.05</v>
      </c>
      <c r="AA403" s="1" t="n">
        <f aca="false">AA402+1</f>
        <v>79</v>
      </c>
      <c r="AB403" s="108" t="n">
        <v>2003</v>
      </c>
      <c r="AC403" s="109" t="n">
        <v>30.4</v>
      </c>
      <c r="AD403" s="109" t="n">
        <v>27.8</v>
      </c>
      <c r="AE403" s="109" t="n">
        <v>23.7</v>
      </c>
      <c r="AF403" s="109" t="n">
        <v>22.5</v>
      </c>
      <c r="AG403" s="109" t="n">
        <v>19.4</v>
      </c>
      <c r="AH403" s="109" t="n">
        <v>15.7</v>
      </c>
      <c r="AI403" s="109" t="n">
        <v>15.4</v>
      </c>
      <c r="AJ403" s="109" t="n">
        <v>14.8</v>
      </c>
      <c r="AK403" s="109" t="n">
        <v>17.4</v>
      </c>
      <c r="AL403" s="109" t="n">
        <v>18.6</v>
      </c>
      <c r="AM403" s="109" t="n">
        <v>26.9</v>
      </c>
      <c r="AN403" s="109" t="n">
        <v>27.5</v>
      </c>
      <c r="AO403" s="110" t="n">
        <f aca="false">SUM(AC403:AN403)/12</f>
        <v>21.675</v>
      </c>
      <c r="AQ403" s="112"/>
      <c r="AR403" s="109"/>
      <c r="AS403" s="109"/>
      <c r="AT403" s="109"/>
      <c r="AU403" s="109"/>
      <c r="AV403" s="109"/>
      <c r="AW403" s="109"/>
      <c r="AX403" s="109"/>
      <c r="AY403" s="109"/>
      <c r="AZ403" s="109"/>
      <c r="BA403" s="1" t="n">
        <f aca="false">BA402+1</f>
        <v>2003</v>
      </c>
      <c r="BB403" s="113" t="s">
        <v>162</v>
      </c>
      <c r="BC403" s="109" t="n">
        <v>30.9</v>
      </c>
      <c r="BD403" s="109" t="n">
        <v>28.4</v>
      </c>
      <c r="BE403" s="109" t="n">
        <v>23.9</v>
      </c>
      <c r="BF403" s="109" t="n">
        <v>21.9</v>
      </c>
      <c r="BG403" s="109" t="n">
        <v>17.5</v>
      </c>
      <c r="BH403" s="109" t="n">
        <v>13.9</v>
      </c>
      <c r="BI403" s="109" t="n">
        <v>13.7</v>
      </c>
      <c r="BJ403" s="109" t="n">
        <v>13.1</v>
      </c>
      <c r="BK403" s="109" t="n">
        <v>16.4</v>
      </c>
      <c r="BL403" s="109" t="n">
        <v>17.5</v>
      </c>
      <c r="BM403" s="109" t="n">
        <v>26.5</v>
      </c>
      <c r="BN403" s="109" t="n">
        <v>28.8</v>
      </c>
      <c r="BO403" s="110" t="n">
        <f aca="false">SUM(BC403:BN403)/12</f>
        <v>21.0416666666667</v>
      </c>
      <c r="BP403" s="109"/>
      <c r="BQ403" s="109"/>
      <c r="BR403" s="109"/>
      <c r="BS403" s="109"/>
      <c r="CA403" s="1" t="n">
        <f aca="false">CA402+1</f>
        <v>2003</v>
      </c>
      <c r="CB403" s="112" t="n">
        <v>2003</v>
      </c>
      <c r="CC403" s="109" t="n">
        <v>22.5</v>
      </c>
      <c r="CD403" s="109" t="n">
        <v>19.7</v>
      </c>
      <c r="CE403" s="109" t="n">
        <v>19.4</v>
      </c>
      <c r="CF403" s="109" t="n">
        <v>17.7</v>
      </c>
      <c r="CG403" s="109" t="n">
        <v>17.1</v>
      </c>
      <c r="CH403" s="109" t="n">
        <v>15.2</v>
      </c>
      <c r="CI403" s="109" t="n">
        <v>14.3</v>
      </c>
      <c r="CJ403" s="109" t="n">
        <v>13.9</v>
      </c>
      <c r="CK403" s="109" t="n">
        <v>16.4</v>
      </c>
      <c r="CL403" s="109" t="n">
        <v>15.8</v>
      </c>
      <c r="CM403" s="109" t="n">
        <v>20.3</v>
      </c>
      <c r="CN403" s="109" t="n">
        <v>22</v>
      </c>
      <c r="CO403" s="110" t="n">
        <f aca="false">SUM(CC403:CN403)/12</f>
        <v>17.8583333333333</v>
      </c>
      <c r="DA403" s="1" t="n">
        <f aca="false">DA402+1</f>
        <v>2003</v>
      </c>
      <c r="DB403" s="113" t="s">
        <v>162</v>
      </c>
      <c r="DC403" s="109" t="n">
        <v>33</v>
      </c>
      <c r="DD403" s="109" t="n">
        <v>31.5</v>
      </c>
      <c r="DE403" s="109" t="n">
        <v>26.1</v>
      </c>
      <c r="DF403" s="109" t="n">
        <v>24.3</v>
      </c>
      <c r="DG403" s="109" t="n">
        <v>18.4</v>
      </c>
      <c r="DH403" s="109" t="n">
        <v>15.7</v>
      </c>
      <c r="DI403" s="109" t="n">
        <v>15.7</v>
      </c>
      <c r="DJ403" s="109" t="n">
        <v>15.3</v>
      </c>
      <c r="DK403" s="109" t="n">
        <v>18.6</v>
      </c>
      <c r="DL403" s="109" t="n">
        <v>19.9</v>
      </c>
      <c r="DM403" s="109" t="n">
        <v>28.6</v>
      </c>
      <c r="DN403" s="109" t="n">
        <v>31.2</v>
      </c>
      <c r="DO403" s="110" t="n">
        <f aca="false">SUM(DC403:DN403)/12</f>
        <v>23.1916666666667</v>
      </c>
      <c r="EA403" s="1" t="n">
        <f aca="false">EA402+1</f>
        <v>2003</v>
      </c>
      <c r="EB403" s="111" t="n">
        <v>2003</v>
      </c>
      <c r="EC403" s="109"/>
      <c r="ED403" s="109"/>
      <c r="EE403" s="109"/>
      <c r="EF403" s="109"/>
      <c r="EG403" s="109"/>
      <c r="EH403" s="109"/>
      <c r="EI403" s="109"/>
      <c r="EJ403" s="109"/>
      <c r="EK403" s="109"/>
      <c r="EL403" s="109"/>
      <c r="EM403" s="109"/>
      <c r="EN403" s="109"/>
      <c r="EO403" s="110"/>
      <c r="FA403" s="1" t="n">
        <f aca="false">FA402+1</f>
        <v>2003</v>
      </c>
      <c r="FB403" s="113" t="s">
        <v>162</v>
      </c>
      <c r="FC403" s="109" t="n">
        <v>29.8</v>
      </c>
      <c r="FD403" s="109" t="n">
        <v>27</v>
      </c>
      <c r="FE403" s="109" t="n">
        <v>23.6</v>
      </c>
      <c r="FF403" s="109" t="n">
        <v>22.1</v>
      </c>
      <c r="FG403" s="109" t="n">
        <v>17.7</v>
      </c>
      <c r="FH403" s="109" t="n">
        <v>13.7</v>
      </c>
      <c r="FI403" s="109" t="n">
        <v>13.6</v>
      </c>
      <c r="FJ403" s="109" t="n">
        <v>13.3</v>
      </c>
      <c r="FK403" s="109" t="n">
        <v>16.1</v>
      </c>
      <c r="FL403" s="109" t="n">
        <v>17.2</v>
      </c>
      <c r="FM403" s="109" t="n">
        <v>24.9</v>
      </c>
      <c r="FN403" s="109" t="n">
        <v>26.8</v>
      </c>
      <c r="FO403" s="110" t="n">
        <f aca="false">SUM(FC403:FN403)/12</f>
        <v>20.4833333333333</v>
      </c>
      <c r="GA403" s="1" t="n">
        <f aca="false">GA402+1</f>
        <v>2003</v>
      </c>
      <c r="GB403" s="113" t="s">
        <v>162</v>
      </c>
      <c r="GC403" s="109" t="n">
        <v>26.5</v>
      </c>
      <c r="GD403" s="109" t="n">
        <v>24.5</v>
      </c>
      <c r="GE403" s="109" t="n">
        <v>21.9</v>
      </c>
      <c r="GF403" s="109" t="n">
        <v>20.5</v>
      </c>
      <c r="GG403" s="109" t="n">
        <v>17.3</v>
      </c>
      <c r="GH403" s="109" t="n">
        <v>14</v>
      </c>
      <c r="GI403" s="109" t="n">
        <v>13.7</v>
      </c>
      <c r="GJ403" s="109" t="n">
        <v>13.6</v>
      </c>
      <c r="GK403" s="109" t="n">
        <v>15.3</v>
      </c>
      <c r="GL403" s="109" t="n">
        <v>15.9</v>
      </c>
      <c r="GM403" s="109" t="n">
        <v>21.9</v>
      </c>
      <c r="GN403" s="109" t="n">
        <v>24.6</v>
      </c>
      <c r="GO403" s="110" t="n">
        <f aca="false">SUM(GC403:GN403)/12</f>
        <v>19.1416666666667</v>
      </c>
      <c r="HA403" s="1" t="n">
        <f aca="false">HA402+1</f>
        <v>2003</v>
      </c>
      <c r="HB403" s="113" t="s">
        <v>162</v>
      </c>
      <c r="HC403" s="109"/>
      <c r="HD403" s="109"/>
      <c r="HE403" s="109"/>
      <c r="HF403" s="109"/>
      <c r="HG403" s="109"/>
      <c r="HH403" s="109"/>
      <c r="HI403" s="109"/>
      <c r="HJ403" s="109"/>
      <c r="HK403" s="109"/>
      <c r="HL403" s="109"/>
      <c r="HM403" s="109"/>
      <c r="HN403" s="109"/>
      <c r="HO403" s="110"/>
      <c r="IA403" s="1" t="n">
        <f aca="false">IA402+1</f>
        <v>2003</v>
      </c>
      <c r="IB403" s="113" t="s">
        <v>162</v>
      </c>
      <c r="IC403" s="109"/>
      <c r="ID403" s="109"/>
      <c r="IE403" s="109"/>
      <c r="IF403" s="109"/>
      <c r="IG403" s="109"/>
      <c r="IH403" s="109"/>
      <c r="II403" s="109"/>
      <c r="IJ403" s="109"/>
      <c r="IK403" s="109"/>
      <c r="IL403" s="109"/>
      <c r="IM403" s="109"/>
      <c r="IN403" s="109"/>
      <c r="IO403" s="110"/>
      <c r="JA403" s="1" t="n">
        <f aca="false">JA402+1</f>
        <v>2003</v>
      </c>
      <c r="JB403" s="113" t="s">
        <v>162</v>
      </c>
      <c r="JC403" s="109"/>
      <c r="JD403" s="109"/>
      <c r="JE403" s="109"/>
      <c r="JF403" s="109"/>
      <c r="JG403" s="109"/>
      <c r="JH403" s="109"/>
      <c r="JI403" s="109"/>
      <c r="JJ403" s="109"/>
      <c r="JK403" s="109"/>
      <c r="JL403" s="109"/>
      <c r="JM403" s="109"/>
      <c r="JN403" s="109"/>
      <c r="JO403" s="110"/>
      <c r="KA403" s="1" t="n">
        <f aca="false">KA402+1</f>
        <v>2003</v>
      </c>
      <c r="KB403" s="111" t="n">
        <v>2003</v>
      </c>
      <c r="KC403" s="109"/>
      <c r="KD403" s="109"/>
      <c r="KE403" s="109"/>
      <c r="KF403" s="109"/>
      <c r="KG403" s="109"/>
      <c r="KH403" s="109"/>
      <c r="KI403" s="109"/>
      <c r="KJ403" s="109"/>
      <c r="KK403" s="109"/>
      <c r="KL403" s="109"/>
      <c r="KM403" s="109"/>
      <c r="KN403" s="109"/>
      <c r="KO403" s="110"/>
      <c r="LA403" s="1" t="n">
        <f aca="false">LA402+1</f>
        <v>2003</v>
      </c>
      <c r="LB403" s="113" t="s">
        <v>162</v>
      </c>
      <c r="LC403" s="109"/>
      <c r="LD403" s="109"/>
      <c r="LE403" s="109"/>
      <c r="LF403" s="109"/>
      <c r="LG403" s="109"/>
      <c r="LH403" s="109"/>
      <c r="LI403" s="109"/>
      <c r="LJ403" s="109"/>
      <c r="LK403" s="109"/>
      <c r="LL403" s="109"/>
      <c r="LM403" s="109"/>
      <c r="LN403" s="109"/>
      <c r="LO403" s="110"/>
      <c r="MA403" s="1" t="n">
        <f aca="false">MA402+1</f>
        <v>2003</v>
      </c>
      <c r="MB403" s="113" t="s">
        <v>162</v>
      </c>
      <c r="MC403" s="109" t="n">
        <v>29.4</v>
      </c>
      <c r="MD403" s="109" t="n">
        <v>25</v>
      </c>
      <c r="ME403" s="109" t="n">
        <v>23.2</v>
      </c>
      <c r="MF403" s="109" t="n">
        <v>22.6</v>
      </c>
      <c r="MG403" s="109" t="n">
        <v>18.4</v>
      </c>
      <c r="MH403" s="109" t="n">
        <v>15.3</v>
      </c>
      <c r="MI403" s="109" t="n">
        <v>14.9</v>
      </c>
      <c r="MJ403" s="109" t="n">
        <v>14.6</v>
      </c>
      <c r="MK403" s="109" t="n">
        <v>17.1</v>
      </c>
      <c r="ML403" s="109" t="n">
        <v>17.9</v>
      </c>
      <c r="MM403" s="109" t="n">
        <v>24.9</v>
      </c>
      <c r="MN403" s="109" t="n">
        <v>27</v>
      </c>
      <c r="MO403" s="110" t="n">
        <f aca="false">SUM(MC403:MN403)/12</f>
        <v>20.8583333333333</v>
      </c>
      <c r="NA403" s="1" t="n">
        <f aca="false">NA402+1</f>
        <v>2003</v>
      </c>
      <c r="NB403" s="113" t="s">
        <v>162</v>
      </c>
      <c r="NC403" s="109"/>
      <c r="ND403" s="109"/>
      <c r="NE403" s="109"/>
      <c r="NF403" s="109"/>
      <c r="NG403" s="109"/>
      <c r="NH403" s="109"/>
      <c r="NI403" s="109"/>
      <c r="NJ403" s="109"/>
      <c r="NK403" s="109"/>
      <c r="NL403" s="109"/>
      <c r="NM403" s="109"/>
      <c r="NN403" s="109"/>
      <c r="NO403" s="110"/>
      <c r="OA403" s="5"/>
    </row>
    <row r="404" customFormat="false" ht="12.75" hidden="false" customHeight="false" outlineLevel="0" collapsed="false">
      <c r="A404" s="150"/>
      <c r="B404" s="151" t="n">
        <f aca="false">AVERAGE(AO404,BO404,CO404,DO404,EO404,FO404,GO404,HO404,IO404,JO404,KO404,LO404,MO404,NO404)</f>
        <v>20.8345238095238</v>
      </c>
      <c r="C404" s="163" t="n">
        <f aca="false">AVERAGE(B400:B404)</f>
        <v>20.9264285714286</v>
      </c>
      <c r="D404" s="164" t="n">
        <f aca="false">AVERAGE(B395:B404)</f>
        <v>20.7617857142857</v>
      </c>
      <c r="E404" s="151" t="n">
        <f aca="false">AVERAGE(B385:B404)</f>
        <v>20.6901785714286</v>
      </c>
      <c r="F404" s="165" t="n">
        <f aca="false">AVERAGE(B355:B404)</f>
        <v>20.5570634920635</v>
      </c>
      <c r="G404" s="159" t="n">
        <f aca="false">MAX(AC404:AN404,BC404:BN404,CC404:CN404,DC404:DN404,EC404:EN404,FC404:FN404,GC404:GN404,HC404:HN404,IC404:IN404,JC404:JN404,KC404:KN404,LC404:LN404,MC404:MN404,NC404:NN404)</f>
        <v>33.1</v>
      </c>
      <c r="H404" s="161" t="n">
        <f aca="false">MEDIAN(AC404:AN404,BC404:BN404,CC404:CN404,DC404:DN404,EC404:EN404,FC404:FN404,GC404:GN404,HC404:HN404,IC404:IN404,JC404:JN404,KC404:KN404,LC404:LN404,MC404:MN404,NC404:NN404)</f>
        <v>20.75</v>
      </c>
      <c r="I404" s="157" t="n">
        <f aca="false">MIN(AC404:AN404,BC404:BN404,CC404:CN404,DC404:DN404,EC404:EN404,FC404:FN404,GC404:GN404,HC404:HN404,IC404:IN404,JC404:JN404,KC404:KN404,LC404:LN404,MC404:MN404,NC404:NN404)</f>
        <v>12.7</v>
      </c>
      <c r="J404" s="162" t="n">
        <f aca="false">(G404+I404)/2</f>
        <v>22.9</v>
      </c>
      <c r="AA404" s="1" t="n">
        <f aca="false">AA403+1</f>
        <v>80</v>
      </c>
      <c r="AB404" s="108" t="n">
        <v>2004</v>
      </c>
      <c r="AC404" s="109" t="n">
        <v>24.5</v>
      </c>
      <c r="AD404" s="109" t="n">
        <v>30.2</v>
      </c>
      <c r="AE404" s="109" t="n">
        <v>26.3</v>
      </c>
      <c r="AF404" s="109" t="n">
        <v>23</v>
      </c>
      <c r="AG404" s="109" t="n">
        <v>18.3</v>
      </c>
      <c r="AH404" s="109" t="n">
        <v>16.1</v>
      </c>
      <c r="AI404" s="109" t="n">
        <v>14.6</v>
      </c>
      <c r="AJ404" s="109" t="n">
        <v>16.3</v>
      </c>
      <c r="AK404" s="109" t="n">
        <v>17.7</v>
      </c>
      <c r="AL404" s="109" t="n">
        <v>23.1</v>
      </c>
      <c r="AM404" s="109" t="n">
        <v>24.4</v>
      </c>
      <c r="AN404" s="109" t="n">
        <v>26.1</v>
      </c>
      <c r="AO404" s="110" t="n">
        <f aca="false">SUM(AC404:AN404)/12</f>
        <v>21.7166666666667</v>
      </c>
      <c r="AQ404" s="112"/>
      <c r="AR404" s="109"/>
      <c r="AS404" s="109"/>
      <c r="AT404" s="109"/>
      <c r="AU404" s="109"/>
      <c r="AV404" s="109"/>
      <c r="AW404" s="109"/>
      <c r="AX404" s="109"/>
      <c r="AY404" s="109"/>
      <c r="AZ404" s="109"/>
      <c r="BA404" s="1" t="n">
        <f aca="false">BA403+1</f>
        <v>2004</v>
      </c>
      <c r="BB404" s="113" t="s">
        <v>163</v>
      </c>
      <c r="BC404" s="109" t="n">
        <v>25.9</v>
      </c>
      <c r="BD404" s="109" t="n">
        <v>31.9</v>
      </c>
      <c r="BE404" s="109" t="n">
        <v>26.7</v>
      </c>
      <c r="BF404" s="109" t="n">
        <v>22.8</v>
      </c>
      <c r="BG404" s="109" t="n">
        <v>17</v>
      </c>
      <c r="BH404" s="109" t="n">
        <v>14.3</v>
      </c>
      <c r="BI404" s="109" t="n">
        <v>12.9</v>
      </c>
      <c r="BJ404" s="109" t="n">
        <v>14.8</v>
      </c>
      <c r="BK404" s="109" t="n">
        <v>16.6</v>
      </c>
      <c r="BL404" s="109" t="n">
        <v>23.1</v>
      </c>
      <c r="BM404" s="109" t="n">
        <v>24</v>
      </c>
      <c r="BN404" s="109" t="n">
        <v>26.5</v>
      </c>
      <c r="BO404" s="110" t="n">
        <f aca="false">SUM(BC404:BN404)/12</f>
        <v>21.375</v>
      </c>
      <c r="BP404" s="109"/>
      <c r="BQ404" s="109"/>
      <c r="BR404" s="109"/>
      <c r="BS404" s="109"/>
      <c r="CA404" s="1" t="n">
        <f aca="false">CA403+1</f>
        <v>2004</v>
      </c>
      <c r="CB404" s="112" t="n">
        <v>2004</v>
      </c>
      <c r="CC404" s="109" t="n">
        <v>20.1</v>
      </c>
      <c r="CD404" s="109" t="n">
        <v>22.1</v>
      </c>
      <c r="CE404" s="109" t="n">
        <v>21</v>
      </c>
      <c r="CF404" s="109" t="n">
        <v>19.3</v>
      </c>
      <c r="CG404" s="109" t="n">
        <v>17</v>
      </c>
      <c r="CH404" s="109" t="n">
        <v>16.3</v>
      </c>
      <c r="CI404" s="109" t="n">
        <v>15</v>
      </c>
      <c r="CJ404" s="109" t="n">
        <v>14.8</v>
      </c>
      <c r="CK404" s="109" t="n">
        <v>15.9</v>
      </c>
      <c r="CL404" s="109" t="n">
        <v>19</v>
      </c>
      <c r="CM404" s="109" t="n">
        <v>19.7</v>
      </c>
      <c r="CN404" s="109" t="n">
        <v>21.4</v>
      </c>
      <c r="CO404" s="110" t="n">
        <f aca="false">SUM(CC404:CN404)/12</f>
        <v>18.4666666666667</v>
      </c>
      <c r="DA404" s="1" t="n">
        <f aca="false">DA403+1</f>
        <v>2004</v>
      </c>
      <c r="DB404" s="113" t="s">
        <v>163</v>
      </c>
      <c r="DC404" s="109" t="n">
        <v>27.5</v>
      </c>
      <c r="DD404" s="109" t="n">
        <v>33.1</v>
      </c>
      <c r="DE404" s="109" t="n">
        <v>27.8</v>
      </c>
      <c r="DF404" s="109" t="n">
        <v>24.5</v>
      </c>
      <c r="DG404" s="109" t="n">
        <v>18.9</v>
      </c>
      <c r="DH404" s="109" t="n">
        <v>16</v>
      </c>
      <c r="DI404" s="109" t="n">
        <v>14.4</v>
      </c>
      <c r="DJ404" s="109" t="n">
        <v>17.4</v>
      </c>
      <c r="DK404" s="109" t="n">
        <v>18.8</v>
      </c>
      <c r="DL404" s="109" t="n">
        <v>25.5</v>
      </c>
      <c r="DM404" s="109" t="n">
        <v>26.2</v>
      </c>
      <c r="DN404" s="109" t="n">
        <v>29.3</v>
      </c>
      <c r="DO404" s="110" t="n">
        <f aca="false">SUM(DC404:DN404)/12</f>
        <v>23.2833333333333</v>
      </c>
      <c r="EA404" s="1" t="n">
        <f aca="false">EA403+1</f>
        <v>2004</v>
      </c>
      <c r="EB404" s="111" t="n">
        <v>2004</v>
      </c>
      <c r="EC404" s="109"/>
      <c r="ED404" s="109"/>
      <c r="EE404" s="109"/>
      <c r="EF404" s="109"/>
      <c r="EG404" s="109"/>
      <c r="EH404" s="109"/>
      <c r="EI404" s="109"/>
      <c r="EJ404" s="109"/>
      <c r="EK404" s="109"/>
      <c r="EL404" s="109"/>
      <c r="EM404" s="109"/>
      <c r="EN404" s="109"/>
      <c r="EO404" s="110"/>
      <c r="FA404" s="1" t="n">
        <f aca="false">FA403+1</f>
        <v>2004</v>
      </c>
      <c r="FB404" s="113" t="s">
        <v>163</v>
      </c>
      <c r="FC404" s="109" t="n">
        <v>24.5</v>
      </c>
      <c r="FD404" s="109" t="n">
        <v>29.6</v>
      </c>
      <c r="FE404" s="109" t="n">
        <v>25.8</v>
      </c>
      <c r="FF404" s="109" t="n">
        <v>22</v>
      </c>
      <c r="FG404" s="109" t="n">
        <v>17</v>
      </c>
      <c r="FH404" s="109" t="n">
        <v>14.1</v>
      </c>
      <c r="FI404" s="109" t="n">
        <v>12.7</v>
      </c>
      <c r="FJ404" s="109" t="n">
        <v>15.1</v>
      </c>
      <c r="FK404" s="109" t="n">
        <v>17.2</v>
      </c>
      <c r="FL404" s="109" t="n">
        <v>22.3</v>
      </c>
      <c r="FM404" s="109" t="n">
        <v>23.1</v>
      </c>
      <c r="FN404" s="109" t="n">
        <v>25.8</v>
      </c>
      <c r="FO404" s="110" t="n">
        <f aca="false">SUM(FC404:FN404)/12</f>
        <v>20.7666666666667</v>
      </c>
      <c r="GA404" s="1" t="n">
        <f aca="false">GA403+1</f>
        <v>2004</v>
      </c>
      <c r="GB404" s="113" t="s">
        <v>163</v>
      </c>
      <c r="GC404" s="109" t="n">
        <v>21.3</v>
      </c>
      <c r="GD404" s="109" t="n">
        <v>25.3</v>
      </c>
      <c r="GE404" s="109" t="n">
        <v>22.5</v>
      </c>
      <c r="GF404" s="109" t="n">
        <v>19.5</v>
      </c>
      <c r="GG404" s="109" t="n">
        <v>16</v>
      </c>
      <c r="GH404" s="109" t="n">
        <v>13.9</v>
      </c>
      <c r="GI404" s="109" t="n">
        <v>13</v>
      </c>
      <c r="GJ404" s="109" t="n">
        <v>14.5</v>
      </c>
      <c r="GK404" s="109" t="n">
        <v>16</v>
      </c>
      <c r="GL404" s="109" t="n">
        <v>20.2</v>
      </c>
      <c r="GM404" s="109" t="n">
        <v>20.5</v>
      </c>
      <c r="GN404" s="109" t="n">
        <v>24.8</v>
      </c>
      <c r="GO404" s="110" t="n">
        <f aca="false">SUM(GC404:GN404)/12</f>
        <v>18.9583333333333</v>
      </c>
      <c r="HA404" s="1" t="n">
        <f aca="false">HA403+1</f>
        <v>2004</v>
      </c>
      <c r="HB404" s="113" t="s">
        <v>163</v>
      </c>
      <c r="HC404" s="109"/>
      <c r="HD404" s="109"/>
      <c r="HE404" s="109"/>
      <c r="HF404" s="109"/>
      <c r="HG404" s="109"/>
      <c r="HH404" s="109"/>
      <c r="HI404" s="109"/>
      <c r="HJ404" s="109"/>
      <c r="HK404" s="109"/>
      <c r="HL404" s="109"/>
      <c r="HM404" s="109"/>
      <c r="HN404" s="109"/>
      <c r="HO404" s="110"/>
      <c r="IA404" s="1" t="n">
        <f aca="false">IA403+1</f>
        <v>2004</v>
      </c>
      <c r="IB404" s="113" t="s">
        <v>163</v>
      </c>
      <c r="IC404" s="109"/>
      <c r="ID404" s="109"/>
      <c r="IE404" s="109"/>
      <c r="IF404" s="109"/>
      <c r="IG404" s="109"/>
      <c r="IH404" s="109"/>
      <c r="II404" s="109"/>
      <c r="IJ404" s="109"/>
      <c r="IK404" s="109"/>
      <c r="IL404" s="109"/>
      <c r="IM404" s="109"/>
      <c r="IN404" s="109"/>
      <c r="IO404" s="110"/>
      <c r="JA404" s="1" t="n">
        <f aca="false">JA403+1</f>
        <v>2004</v>
      </c>
      <c r="JB404" s="113" t="s">
        <v>163</v>
      </c>
      <c r="JC404" s="109"/>
      <c r="JD404" s="109"/>
      <c r="JE404" s="109"/>
      <c r="JF404" s="109"/>
      <c r="JG404" s="109"/>
      <c r="JH404" s="109"/>
      <c r="JI404" s="109"/>
      <c r="JJ404" s="109"/>
      <c r="JK404" s="109"/>
      <c r="JL404" s="109"/>
      <c r="JM404" s="109"/>
      <c r="JN404" s="109"/>
      <c r="JO404" s="110"/>
      <c r="KA404" s="1" t="n">
        <f aca="false">KA403+1</f>
        <v>2004</v>
      </c>
      <c r="KB404" s="111" t="n">
        <v>2004</v>
      </c>
      <c r="KC404" s="109"/>
      <c r="KD404" s="109"/>
      <c r="KE404" s="109"/>
      <c r="KF404" s="109"/>
      <c r="KG404" s="109"/>
      <c r="KH404" s="109"/>
      <c r="KI404" s="109"/>
      <c r="KJ404" s="109"/>
      <c r="KK404" s="109"/>
      <c r="KL404" s="109"/>
      <c r="KM404" s="109"/>
      <c r="KN404" s="109"/>
      <c r="KO404" s="110"/>
      <c r="LA404" s="1" t="n">
        <f aca="false">LA403+1</f>
        <v>2004</v>
      </c>
      <c r="LB404" s="113" t="s">
        <v>163</v>
      </c>
      <c r="LC404" s="109"/>
      <c r="LD404" s="109"/>
      <c r="LE404" s="109"/>
      <c r="LF404" s="109"/>
      <c r="LG404" s="109"/>
      <c r="LH404" s="109"/>
      <c r="LI404" s="109"/>
      <c r="LJ404" s="109"/>
      <c r="LK404" s="109"/>
      <c r="LL404" s="109"/>
      <c r="LM404" s="109"/>
      <c r="LN404" s="109"/>
      <c r="LO404" s="110"/>
      <c r="MA404" s="1" t="n">
        <f aca="false">MA403+1</f>
        <v>2004</v>
      </c>
      <c r="MB404" s="113" t="s">
        <v>163</v>
      </c>
      <c r="MC404" s="109" t="n">
        <v>23.7</v>
      </c>
      <c r="MD404" s="109" t="n">
        <v>27.6</v>
      </c>
      <c r="ME404" s="109" t="n">
        <v>25.1</v>
      </c>
      <c r="MF404" s="109" t="n">
        <v>22.4</v>
      </c>
      <c r="MG404" s="109" t="n">
        <v>18.4</v>
      </c>
      <c r="MH404" s="109" t="n">
        <v>16.1</v>
      </c>
      <c r="MI404" s="109" t="n">
        <v>14.3</v>
      </c>
      <c r="MJ404" s="109" t="n">
        <v>16.3</v>
      </c>
      <c r="MK404" s="109" t="n">
        <v>18</v>
      </c>
      <c r="ML404" s="109" t="n">
        <v>22.9</v>
      </c>
      <c r="MM404" s="109" t="n">
        <v>24.2</v>
      </c>
      <c r="MN404" s="109" t="n">
        <v>26.3</v>
      </c>
      <c r="MO404" s="110" t="n">
        <f aca="false">SUM(MC404:MN404)/12</f>
        <v>21.275</v>
      </c>
      <c r="NA404" s="1" t="n">
        <f aca="false">NA403+1</f>
        <v>2004</v>
      </c>
      <c r="NB404" s="113" t="s">
        <v>163</v>
      </c>
      <c r="NC404" s="109"/>
      <c r="ND404" s="109"/>
      <c r="NE404" s="109"/>
      <c r="NF404" s="109"/>
      <c r="NG404" s="109"/>
      <c r="NH404" s="109"/>
      <c r="NI404" s="109"/>
      <c r="NJ404" s="109"/>
      <c r="NK404" s="109"/>
      <c r="NL404" s="109"/>
      <c r="NM404" s="109"/>
      <c r="NN404" s="109"/>
      <c r="NO404" s="110"/>
      <c r="OA404" s="5"/>
    </row>
    <row r="405" customFormat="false" ht="12.75" hidden="false" customHeight="false" outlineLevel="0" collapsed="false">
      <c r="A405" s="150" t="n">
        <f aca="false">A400+5</f>
        <v>2005</v>
      </c>
      <c r="B405" s="151" t="n">
        <f aca="false">AVERAGE(AO405,BO405,CO405,DO405,EO405,FO405,GO405,HO405,IO405,JO405,KO405,LO405,MO405,NO405)</f>
        <v>21.3166666666667</v>
      </c>
      <c r="C405" s="163" t="n">
        <f aca="false">AVERAGE(B401:B405)</f>
        <v>20.9428571428571</v>
      </c>
      <c r="D405" s="164" t="n">
        <f aca="false">AVERAGE(B396:B405)</f>
        <v>20.8677380952381</v>
      </c>
      <c r="E405" s="151" t="n">
        <f aca="false">AVERAGE(B386:B405)</f>
        <v>20.7327380952381</v>
      </c>
      <c r="F405" s="165" t="n">
        <f aca="false">AVERAGE(B356:B405)</f>
        <v>20.5825634920635</v>
      </c>
      <c r="G405" s="159" t="n">
        <f aca="false">MAX(AC405:AN405,BC405:BN405,CC405:CN405,DC405:DN405,EC405:EN405,FC405:FN405,GC405:GN405,HC405:HN405,IC405:IN405,JC405:JN405,KC405:KN405,LC405:LN405,MC405:MN405,NC405:NN405)</f>
        <v>31</v>
      </c>
      <c r="H405" s="161" t="n">
        <f aca="false">MEDIAN(AC405:AN405,BC405:BN405,CC405:CN405,DC405:DN405,EC405:EN405,FC405:FN405,GC405:GN405,HC405:HN405,IC405:IN405,JC405:JN405,KC405:KN405,LC405:LN405,MC405:MN405,NC405:NN405)</f>
        <v>20.9</v>
      </c>
      <c r="I405" s="157" t="n">
        <f aca="false">MIN(AC405:AN405,BC405:BN405,CC405:CN405,DC405:DN405,EC405:EN405,FC405:FN405,GC405:GN405,HC405:HN405,IC405:IN405,JC405:JN405,KC405:KN405,LC405:LN405,MC405:MN405,NC405:NN405)</f>
        <v>13.7</v>
      </c>
      <c r="J405" s="162" t="n">
        <f aca="false">(G405+I405)/2</f>
        <v>22.35</v>
      </c>
      <c r="AA405" s="1" t="n">
        <f aca="false">AA404+1</f>
        <v>81</v>
      </c>
      <c r="AB405" s="108" t="n">
        <v>2005</v>
      </c>
      <c r="AC405" s="109" t="n">
        <v>27.8</v>
      </c>
      <c r="AD405" s="109" t="n">
        <v>26</v>
      </c>
      <c r="AE405" s="109" t="n">
        <v>24.8</v>
      </c>
      <c r="AF405" s="109" t="n">
        <v>25</v>
      </c>
      <c r="AG405" s="109" t="n">
        <v>20.4</v>
      </c>
      <c r="AH405" s="109" t="n">
        <v>17.8</v>
      </c>
      <c r="AI405" s="109" t="n">
        <v>15.3</v>
      </c>
      <c r="AJ405" s="109" t="n">
        <v>17.1</v>
      </c>
      <c r="AK405" s="109" t="n">
        <v>18.2</v>
      </c>
      <c r="AL405" s="109" t="n">
        <v>21.5</v>
      </c>
      <c r="AM405" s="109" t="n">
        <v>24.6</v>
      </c>
      <c r="AN405" s="109" t="n">
        <v>27.1</v>
      </c>
      <c r="AO405" s="110" t="n">
        <f aca="false">SUM(AC405:AN405)/12</f>
        <v>22.1333333333333</v>
      </c>
      <c r="AQ405" s="112"/>
      <c r="AR405" s="109"/>
      <c r="AS405" s="109"/>
      <c r="AT405" s="109"/>
      <c r="AU405" s="109"/>
      <c r="AV405" s="109"/>
      <c r="AW405" s="109"/>
      <c r="AX405" s="109"/>
      <c r="AY405" s="109"/>
      <c r="AZ405" s="109"/>
      <c r="BA405" s="1" t="n">
        <f aca="false">BA404+1</f>
        <v>2005</v>
      </c>
      <c r="BB405" s="113" t="s">
        <v>164</v>
      </c>
      <c r="BC405" s="109" t="n">
        <v>28.8</v>
      </c>
      <c r="BD405" s="109" t="n">
        <v>26.7</v>
      </c>
      <c r="BE405" s="109" t="n">
        <v>26.1</v>
      </c>
      <c r="BF405" s="109" t="n">
        <v>25.3</v>
      </c>
      <c r="BG405" s="109" t="n">
        <v>19.7</v>
      </c>
      <c r="BH405" s="109" t="n">
        <v>15.4</v>
      </c>
      <c r="BI405" s="109" t="n">
        <v>13.7</v>
      </c>
      <c r="BJ405" s="109" t="n">
        <v>15.8</v>
      </c>
      <c r="BK405" s="109" t="n">
        <v>16.8</v>
      </c>
      <c r="BL405" s="109" t="n">
        <v>19.8</v>
      </c>
      <c r="BM405" s="109" t="n">
        <v>24.5</v>
      </c>
      <c r="BN405" s="109" t="n">
        <v>27.4</v>
      </c>
      <c r="BO405" s="110" t="n">
        <f aca="false">SUM(BC405:BN405)/12</f>
        <v>21.6666666666667</v>
      </c>
      <c r="BP405" s="109"/>
      <c r="BQ405" s="109"/>
      <c r="BR405" s="109"/>
      <c r="BS405" s="109"/>
      <c r="CA405" s="1" t="n">
        <f aca="false">CA404+1</f>
        <v>2005</v>
      </c>
      <c r="CB405" s="112" t="n">
        <v>2005</v>
      </c>
      <c r="CC405" s="109" t="n">
        <v>22.2</v>
      </c>
      <c r="CD405" s="109" t="n">
        <v>21.5</v>
      </c>
      <c r="CE405" s="109" t="n">
        <v>20.3</v>
      </c>
      <c r="CF405" s="109" t="n">
        <v>20.9</v>
      </c>
      <c r="CG405" s="109" t="n">
        <v>17.8</v>
      </c>
      <c r="CH405" s="109" t="n">
        <v>16</v>
      </c>
      <c r="CI405" s="109" t="n">
        <v>14.6</v>
      </c>
      <c r="CJ405" s="109" t="n">
        <v>15.3</v>
      </c>
      <c r="CK405" s="109" t="n">
        <v>16.3</v>
      </c>
      <c r="CL405" s="109" t="n">
        <v>17.6</v>
      </c>
      <c r="CM405" s="109" t="n">
        <v>20.2</v>
      </c>
      <c r="CN405" s="109" t="n">
        <v>23.2</v>
      </c>
      <c r="CO405" s="110" t="n">
        <f aca="false">SUM(CC405:CN405)/12</f>
        <v>18.825</v>
      </c>
      <c r="DA405" s="1" t="n">
        <f aca="false">DA404+1</f>
        <v>2005</v>
      </c>
      <c r="DB405" s="113" t="s">
        <v>164</v>
      </c>
      <c r="DC405" s="109" t="n">
        <v>31</v>
      </c>
      <c r="DD405" s="109" t="n">
        <v>28.4</v>
      </c>
      <c r="DE405" s="109" t="n">
        <v>27.4</v>
      </c>
      <c r="DF405" s="109" t="n">
        <v>27.3</v>
      </c>
      <c r="DG405" s="109" t="n">
        <v>20.9</v>
      </c>
      <c r="DH405" s="109" t="n">
        <v>16.8</v>
      </c>
      <c r="DI405" s="109" t="n">
        <v>16.1</v>
      </c>
      <c r="DJ405" s="109" t="n">
        <v>17.6</v>
      </c>
      <c r="DK405" s="109" t="n">
        <v>19.1</v>
      </c>
      <c r="DL405" s="109" t="n">
        <v>22.5</v>
      </c>
      <c r="DM405" s="109" t="n">
        <v>27</v>
      </c>
      <c r="DN405" s="109" t="n">
        <v>30.2</v>
      </c>
      <c r="DO405" s="110" t="n">
        <f aca="false">SUM(DC405:DN405)/12</f>
        <v>23.6916666666667</v>
      </c>
      <c r="EA405" s="1" t="n">
        <f aca="false">EA404+1</f>
        <v>2005</v>
      </c>
      <c r="EB405" s="111" t="n">
        <v>2005</v>
      </c>
      <c r="EC405" s="109"/>
      <c r="ED405" s="109"/>
      <c r="EE405" s="109"/>
      <c r="EF405" s="109"/>
      <c r="EG405" s="109"/>
      <c r="EH405" s="109"/>
      <c r="EI405" s="109"/>
      <c r="EJ405" s="109"/>
      <c r="EK405" s="109"/>
      <c r="EL405" s="109"/>
      <c r="EM405" s="109"/>
      <c r="EN405" s="109"/>
      <c r="EO405" s="110"/>
      <c r="FA405" s="1" t="n">
        <f aca="false">FA404+1</f>
        <v>2005</v>
      </c>
      <c r="FB405" s="113" t="s">
        <v>164</v>
      </c>
      <c r="FC405" s="109" t="n">
        <v>28</v>
      </c>
      <c r="FD405" s="109" t="n">
        <v>25.3</v>
      </c>
      <c r="FE405" s="109" t="n">
        <v>25.6</v>
      </c>
      <c r="FF405" s="109" t="n">
        <v>25.4</v>
      </c>
      <c r="FG405" s="109" t="n">
        <v>20.2</v>
      </c>
      <c r="FH405" s="109" t="n">
        <v>15.5</v>
      </c>
      <c r="FI405" s="109" t="n">
        <v>13.9</v>
      </c>
      <c r="FJ405" s="109" t="n">
        <v>15.6</v>
      </c>
      <c r="FK405" s="109" t="n">
        <v>17</v>
      </c>
      <c r="FL405" s="109" t="n">
        <v>19.8</v>
      </c>
      <c r="FM405" s="109" t="n">
        <v>23.2</v>
      </c>
      <c r="FN405" s="109" t="n">
        <v>25.5</v>
      </c>
      <c r="FO405" s="110" t="n">
        <f aca="false">SUM(FC405:FN405)/12</f>
        <v>21.25</v>
      </c>
      <c r="GA405" s="1" t="n">
        <f aca="false">GA404+1</f>
        <v>2005</v>
      </c>
      <c r="GB405" s="113" t="s">
        <v>164</v>
      </c>
      <c r="GC405" s="109" t="n">
        <v>25.8</v>
      </c>
      <c r="GD405" s="109" t="n">
        <v>23</v>
      </c>
      <c r="GE405" s="109" t="n">
        <v>22.6</v>
      </c>
      <c r="GF405" s="109" t="n">
        <v>22.7</v>
      </c>
      <c r="GG405" s="109" t="n">
        <v>17.4</v>
      </c>
      <c r="GH405" s="109" t="n">
        <v>15.3</v>
      </c>
      <c r="GI405" s="109" t="n">
        <v>13.9</v>
      </c>
      <c r="GJ405" s="109" t="n">
        <v>14.9</v>
      </c>
      <c r="GK405" s="109" t="n">
        <v>16.7</v>
      </c>
      <c r="GL405" s="109" t="n">
        <v>18.4</v>
      </c>
      <c r="GM405" s="109" t="n">
        <v>22</v>
      </c>
      <c r="GN405" s="109" t="n">
        <v>24.8</v>
      </c>
      <c r="GO405" s="110" t="n">
        <f aca="false">SUM(GC405:GN405)/12</f>
        <v>19.7916666666667</v>
      </c>
      <c r="HA405" s="1" t="n">
        <f aca="false">HA404+1</f>
        <v>2005</v>
      </c>
      <c r="HB405" s="113" t="s">
        <v>164</v>
      </c>
      <c r="HC405" s="109"/>
      <c r="HD405" s="109"/>
      <c r="HE405" s="109"/>
      <c r="HF405" s="109"/>
      <c r="HG405" s="109"/>
      <c r="HH405" s="109"/>
      <c r="HI405" s="109"/>
      <c r="HJ405" s="109"/>
      <c r="HK405" s="109"/>
      <c r="HL405" s="109"/>
      <c r="HM405" s="109"/>
      <c r="HN405" s="109"/>
      <c r="HO405" s="110"/>
      <c r="IA405" s="1" t="n">
        <f aca="false">IA404+1</f>
        <v>2005</v>
      </c>
      <c r="IB405" s="113" t="s">
        <v>164</v>
      </c>
      <c r="IC405" s="109"/>
      <c r="ID405" s="109"/>
      <c r="IE405" s="109"/>
      <c r="IF405" s="109"/>
      <c r="IG405" s="109"/>
      <c r="IH405" s="109"/>
      <c r="II405" s="109"/>
      <c r="IJ405" s="109"/>
      <c r="IK405" s="109"/>
      <c r="IL405" s="109"/>
      <c r="IM405" s="109"/>
      <c r="IN405" s="109"/>
      <c r="IO405" s="110"/>
      <c r="JA405" s="1" t="n">
        <f aca="false">JA404+1</f>
        <v>2005</v>
      </c>
      <c r="JB405" s="113" t="s">
        <v>164</v>
      </c>
      <c r="JC405" s="109"/>
      <c r="JD405" s="109"/>
      <c r="JE405" s="109"/>
      <c r="JF405" s="109"/>
      <c r="JG405" s="109"/>
      <c r="JH405" s="109"/>
      <c r="JI405" s="109"/>
      <c r="JJ405" s="109"/>
      <c r="JK405" s="109"/>
      <c r="JL405" s="109"/>
      <c r="JM405" s="109"/>
      <c r="JN405" s="109"/>
      <c r="JO405" s="110"/>
      <c r="KA405" s="1" t="n">
        <f aca="false">KA404+1</f>
        <v>2005</v>
      </c>
      <c r="KB405" s="111" t="n">
        <v>2005</v>
      </c>
      <c r="KC405" s="109"/>
      <c r="KD405" s="109"/>
      <c r="KE405" s="109"/>
      <c r="KF405" s="109"/>
      <c r="KG405" s="109"/>
      <c r="KH405" s="109"/>
      <c r="KI405" s="109"/>
      <c r="KJ405" s="109"/>
      <c r="KK405" s="109"/>
      <c r="KL405" s="109"/>
      <c r="KM405" s="109"/>
      <c r="KN405" s="109"/>
      <c r="KO405" s="110"/>
      <c r="LA405" s="1" t="n">
        <f aca="false">LA404+1</f>
        <v>2005</v>
      </c>
      <c r="LB405" s="113" t="s">
        <v>164</v>
      </c>
      <c r="LC405" s="109"/>
      <c r="LD405" s="109"/>
      <c r="LE405" s="109"/>
      <c r="LF405" s="109"/>
      <c r="LG405" s="109"/>
      <c r="LH405" s="109"/>
      <c r="LI405" s="109"/>
      <c r="LJ405" s="109"/>
      <c r="LK405" s="109"/>
      <c r="LL405" s="109"/>
      <c r="LM405" s="109"/>
      <c r="LN405" s="109"/>
      <c r="LO405" s="110"/>
      <c r="MA405" s="1" t="n">
        <f aca="false">MA404+1</f>
        <v>2005</v>
      </c>
      <c r="MB405" s="113" t="s">
        <v>164</v>
      </c>
      <c r="MC405" s="109" t="n">
        <v>27.5</v>
      </c>
      <c r="MD405" s="109" t="n">
        <v>25.2</v>
      </c>
      <c r="ME405" s="109" t="n">
        <v>24.4</v>
      </c>
      <c r="MF405" s="109" t="n">
        <v>25.3</v>
      </c>
      <c r="MG405" s="109" t="n">
        <v>19.9</v>
      </c>
      <c r="MH405" s="109" t="n">
        <v>16.9</v>
      </c>
      <c r="MI405" s="109" t="n">
        <v>15.5</v>
      </c>
      <c r="MJ405" s="109" t="n">
        <v>17</v>
      </c>
      <c r="MK405" s="109" t="n">
        <v>18.1</v>
      </c>
      <c r="ML405" s="109" t="n">
        <v>20.6</v>
      </c>
      <c r="MM405" s="109" t="n">
        <v>24.2</v>
      </c>
      <c r="MN405" s="109" t="n">
        <v>27.7</v>
      </c>
      <c r="MO405" s="110" t="n">
        <f aca="false">SUM(MC405:MN405)/12</f>
        <v>21.8583333333333</v>
      </c>
      <c r="NA405" s="1" t="n">
        <f aca="false">NA404+1</f>
        <v>2005</v>
      </c>
      <c r="NB405" s="113" t="s">
        <v>164</v>
      </c>
      <c r="NC405" s="109"/>
      <c r="ND405" s="109"/>
      <c r="NE405" s="109"/>
      <c r="NF405" s="109"/>
      <c r="NG405" s="109"/>
      <c r="NH405" s="109"/>
      <c r="NI405" s="109"/>
      <c r="NJ405" s="109"/>
      <c r="NK405" s="109"/>
      <c r="NL405" s="109"/>
      <c r="NM405" s="109"/>
      <c r="NN405" s="109"/>
      <c r="NO405" s="110"/>
      <c r="OA405" s="5"/>
    </row>
    <row r="406" customFormat="false" ht="12.75" hidden="false" customHeight="false" outlineLevel="0" collapsed="false">
      <c r="A406" s="150"/>
      <c r="B406" s="151" t="n">
        <f aca="false">AVERAGE(AO406,BO406,CO406,DO406,EO406,FO406,GO406,HO406,IO406,JO406,KO406,LO406,MO406,NO406)</f>
        <v>21.2428571428571</v>
      </c>
      <c r="C406" s="163" t="n">
        <f aca="false">AVERAGE(B402:B406)</f>
        <v>21.0304761904762</v>
      </c>
      <c r="D406" s="164" t="n">
        <f aca="false">AVERAGE(B397:B406)</f>
        <v>20.9672619047619</v>
      </c>
      <c r="E406" s="151" t="n">
        <f aca="false">AVERAGE(B387:B406)</f>
        <v>20.7892261904762</v>
      </c>
      <c r="F406" s="165" t="n">
        <f aca="false">AVERAGE(B357:B406)</f>
        <v>20.6111825396825</v>
      </c>
      <c r="G406" s="159" t="n">
        <f aca="false">MAX(AC406:AN406,BC406:BN406,CC406:CN406,DC406:DN406,EC406:EN406,FC406:FN406,GC406:GN406,HC406:HN406,IC406:IN406,JC406:JN406,KC406:KN406,LC406:LN406,MC406:MN406,NC406:NN406)</f>
        <v>34.1</v>
      </c>
      <c r="H406" s="161" t="n">
        <f aca="false">MEDIAN(AC406:AN406,BC406:BN406,CC406:CN406,DC406:DN406,EC406:EN406,FC406:FN406,GC406:GN406,HC406:HN406,IC406:IN406,JC406:JN406,KC406:KN406,LC406:LN406,MC406:MN406,NC406:NN406)</f>
        <v>20.45</v>
      </c>
      <c r="I406" s="157" t="n">
        <f aca="false">MIN(AC406:AN406,BC406:BN406,CC406:CN406,DC406:DN406,EC406:EN406,FC406:FN406,GC406:GN406,HC406:HN406,IC406:IN406,JC406:JN406,KC406:KN406,LC406:LN406,MC406:MN406,NC406:NN406)</f>
        <v>12.9</v>
      </c>
      <c r="J406" s="162" t="n">
        <f aca="false">(G406+I406)/2</f>
        <v>23.5</v>
      </c>
      <c r="AA406" s="1" t="n">
        <f aca="false">AA405+1</f>
        <v>82</v>
      </c>
      <c r="AB406" s="108" t="n">
        <v>2006</v>
      </c>
      <c r="AC406" s="109" t="n">
        <v>30.9</v>
      </c>
      <c r="AD406" s="109" t="n">
        <v>26.2</v>
      </c>
      <c r="AE406" s="109" t="n">
        <v>27.3</v>
      </c>
      <c r="AF406" s="109" t="n">
        <v>20.4</v>
      </c>
      <c r="AG406" s="109" t="n">
        <v>17</v>
      </c>
      <c r="AH406" s="109" t="n">
        <v>15.4</v>
      </c>
      <c r="AI406" s="109" t="n">
        <v>15.3</v>
      </c>
      <c r="AJ406" s="109" t="n">
        <v>17.9</v>
      </c>
      <c r="AK406" s="109" t="n">
        <v>20.6</v>
      </c>
      <c r="AL406" s="109" t="n">
        <v>23.6</v>
      </c>
      <c r="AM406" s="109" t="n">
        <v>25.4</v>
      </c>
      <c r="AN406" s="109" t="n">
        <v>27.7</v>
      </c>
      <c r="AO406" s="110" t="n">
        <f aca="false">SUM(AC406:AN406)/12</f>
        <v>22.3083333333333</v>
      </c>
      <c r="AQ406" s="112"/>
      <c r="AR406" s="109"/>
      <c r="AS406" s="109"/>
      <c r="AT406" s="109"/>
      <c r="AU406" s="109"/>
      <c r="AV406" s="109"/>
      <c r="AW406" s="109"/>
      <c r="AX406" s="109"/>
      <c r="AY406" s="109"/>
      <c r="AZ406" s="109"/>
      <c r="BA406" s="1" t="n">
        <f aca="false">BA405+1</f>
        <v>2006</v>
      </c>
      <c r="BB406" s="113" t="s">
        <v>165</v>
      </c>
      <c r="BC406" s="109" t="n">
        <v>31.8</v>
      </c>
      <c r="BD406" s="109" t="n">
        <v>27</v>
      </c>
      <c r="BE406" s="109" t="n">
        <v>27.2</v>
      </c>
      <c r="BF406" s="109" t="n">
        <v>18.5</v>
      </c>
      <c r="BG406" s="109" t="n">
        <v>15</v>
      </c>
      <c r="BH406" s="109" t="n">
        <v>13.4</v>
      </c>
      <c r="BI406" s="109" t="n">
        <v>13</v>
      </c>
      <c r="BJ406" s="109" t="n">
        <v>16.6</v>
      </c>
      <c r="BK406" s="109" t="n">
        <v>20.2</v>
      </c>
      <c r="BL406" s="109" t="n">
        <v>23.9</v>
      </c>
      <c r="BM406" s="109" t="n">
        <v>26.5</v>
      </c>
      <c r="BN406" s="109" t="n">
        <v>27.9</v>
      </c>
      <c r="BO406" s="110" t="n">
        <f aca="false">SUM(BC406:BN406)/12</f>
        <v>21.75</v>
      </c>
      <c r="BP406" s="109"/>
      <c r="BQ406" s="109"/>
      <c r="BR406" s="109"/>
      <c r="BS406" s="109"/>
      <c r="CA406" s="1" t="n">
        <f aca="false">CA405+1</f>
        <v>2006</v>
      </c>
      <c r="CB406" s="112" t="n">
        <v>2006</v>
      </c>
      <c r="CC406" s="109" t="n">
        <v>20.2</v>
      </c>
      <c r="CD406" s="109" t="n">
        <v>21</v>
      </c>
      <c r="CE406" s="109" t="n">
        <v>22</v>
      </c>
      <c r="CF406" s="109" t="n">
        <v>17.8</v>
      </c>
      <c r="CG406" s="109" t="n">
        <v>15.9</v>
      </c>
      <c r="CH406" s="109" t="n">
        <v>14.4</v>
      </c>
      <c r="CI406" s="109" t="n">
        <v>13.7</v>
      </c>
      <c r="CJ406" s="109" t="n">
        <v>15.8</v>
      </c>
      <c r="CK406" s="109" t="n">
        <v>17.4</v>
      </c>
      <c r="CL406" s="109" t="n">
        <v>19.5</v>
      </c>
      <c r="CM406" s="109" t="n">
        <v>19.7</v>
      </c>
      <c r="CN406" s="109" t="n">
        <v>20.9</v>
      </c>
      <c r="CO406" s="110" t="n">
        <f aca="false">SUM(CC406:CN406)/12</f>
        <v>18.1916666666667</v>
      </c>
      <c r="DA406" s="1" t="n">
        <f aca="false">DA405+1</f>
        <v>2006</v>
      </c>
      <c r="DB406" s="113" t="s">
        <v>165</v>
      </c>
      <c r="DC406" s="109" t="n">
        <v>34.1</v>
      </c>
      <c r="DD406" s="109" t="n">
        <v>29.7</v>
      </c>
      <c r="DE406" s="109" t="n">
        <v>29.9</v>
      </c>
      <c r="DF406" s="109" t="n">
        <v>20.9</v>
      </c>
      <c r="DG406" s="109" t="n">
        <v>16.9</v>
      </c>
      <c r="DH406" s="109" t="n">
        <v>15.4</v>
      </c>
      <c r="DI406" s="109" t="n">
        <v>15.4</v>
      </c>
      <c r="DJ406" s="109" t="n">
        <v>18.9</v>
      </c>
      <c r="DK406" s="109" t="n">
        <v>22.2</v>
      </c>
      <c r="DL406" s="109" t="n">
        <v>25.9</v>
      </c>
      <c r="DM406" s="109" t="n">
        <v>28.5</v>
      </c>
      <c r="DN406" s="109" t="n">
        <v>29.7</v>
      </c>
      <c r="DO406" s="110" t="n">
        <f aca="false">SUM(DC406:DN406)/12</f>
        <v>23.9583333333333</v>
      </c>
      <c r="EA406" s="1" t="n">
        <f aca="false">EA405+1</f>
        <v>2006</v>
      </c>
      <c r="EB406" s="111" t="n">
        <v>2006</v>
      </c>
      <c r="EC406" s="109"/>
      <c r="ED406" s="109"/>
      <c r="EE406" s="109"/>
      <c r="EF406" s="109"/>
      <c r="EG406" s="109"/>
      <c r="EH406" s="109"/>
      <c r="EI406" s="109"/>
      <c r="EJ406" s="109"/>
      <c r="EK406" s="109"/>
      <c r="EL406" s="109"/>
      <c r="EM406" s="109"/>
      <c r="EN406" s="109"/>
      <c r="EO406" s="110"/>
      <c r="FA406" s="1" t="n">
        <f aca="false">FA405+1</f>
        <v>2006</v>
      </c>
      <c r="FB406" s="113" t="s">
        <v>165</v>
      </c>
      <c r="FC406" s="109" t="n">
        <v>29.1</v>
      </c>
      <c r="FD406" s="109" t="n">
        <v>25.8</v>
      </c>
      <c r="FE406" s="109" t="n">
        <v>27.1</v>
      </c>
      <c r="FF406" s="109" t="n">
        <v>18.6</v>
      </c>
      <c r="FG406" s="109" t="n">
        <v>15.4</v>
      </c>
      <c r="FH406" s="109" t="n">
        <v>14.4</v>
      </c>
      <c r="FI406" s="109" t="n">
        <v>12.9</v>
      </c>
      <c r="FJ406" s="109" t="n">
        <v>16.9</v>
      </c>
      <c r="FK406" s="109" t="n">
        <v>19.2</v>
      </c>
      <c r="FL406" s="109" t="n">
        <v>22.5</v>
      </c>
      <c r="FM406" s="109" t="n">
        <v>25.6</v>
      </c>
      <c r="FN406" s="109" t="n">
        <v>26.8</v>
      </c>
      <c r="FO406" s="110" t="n">
        <f aca="false">SUM(FC406:FN406)/12</f>
        <v>21.1916666666667</v>
      </c>
      <c r="GA406" s="1" t="n">
        <f aca="false">GA405+1</f>
        <v>2006</v>
      </c>
      <c r="GB406" s="113" t="s">
        <v>165</v>
      </c>
      <c r="GC406" s="109" t="n">
        <v>27</v>
      </c>
      <c r="GD406" s="109" t="n">
        <v>23.9</v>
      </c>
      <c r="GE406" s="109" t="n">
        <v>25.9</v>
      </c>
      <c r="GF406" s="109" t="n">
        <v>17.3</v>
      </c>
      <c r="GG406" s="109" t="n">
        <v>14.6</v>
      </c>
      <c r="GH406" s="109" t="n">
        <v>14</v>
      </c>
      <c r="GI406" s="109" t="n">
        <v>13</v>
      </c>
      <c r="GJ406" s="109" t="n">
        <v>15.5</v>
      </c>
      <c r="GK406" s="109" t="n">
        <v>16.9</v>
      </c>
      <c r="GL406" s="109" t="n">
        <v>20.5</v>
      </c>
      <c r="GM406" s="109" t="n">
        <v>22.3</v>
      </c>
      <c r="GN406" s="109" t="n">
        <v>24.7</v>
      </c>
      <c r="GO406" s="110" t="n">
        <f aca="false">SUM(GC406:GN406)/12</f>
        <v>19.6333333333333</v>
      </c>
      <c r="HA406" s="1" t="n">
        <f aca="false">HA405+1</f>
        <v>2006</v>
      </c>
      <c r="HB406" s="113" t="s">
        <v>165</v>
      </c>
      <c r="HC406" s="109"/>
      <c r="HD406" s="109"/>
      <c r="HE406" s="109"/>
      <c r="HF406" s="109"/>
      <c r="HG406" s="109"/>
      <c r="HH406" s="109"/>
      <c r="HI406" s="109"/>
      <c r="HJ406" s="109"/>
      <c r="HK406" s="109"/>
      <c r="HL406" s="109"/>
      <c r="HM406" s="109"/>
      <c r="HN406" s="109"/>
      <c r="HO406" s="110"/>
      <c r="IA406" s="1" t="n">
        <f aca="false">IA405+1</f>
        <v>2006</v>
      </c>
      <c r="IB406" s="113" t="s">
        <v>165</v>
      </c>
      <c r="IC406" s="109"/>
      <c r="ID406" s="109"/>
      <c r="IE406" s="109"/>
      <c r="IF406" s="109"/>
      <c r="IG406" s="109"/>
      <c r="IH406" s="109"/>
      <c r="II406" s="109"/>
      <c r="IJ406" s="109"/>
      <c r="IK406" s="109"/>
      <c r="IL406" s="109"/>
      <c r="IM406" s="109"/>
      <c r="IN406" s="109"/>
      <c r="IO406" s="110"/>
      <c r="JA406" s="1" t="n">
        <f aca="false">JA405+1</f>
        <v>2006</v>
      </c>
      <c r="JB406" s="113" t="s">
        <v>165</v>
      </c>
      <c r="JC406" s="109"/>
      <c r="JD406" s="109"/>
      <c r="JE406" s="109"/>
      <c r="JF406" s="109"/>
      <c r="JG406" s="109"/>
      <c r="JH406" s="109"/>
      <c r="JI406" s="109"/>
      <c r="JJ406" s="109"/>
      <c r="JK406" s="109"/>
      <c r="JL406" s="109"/>
      <c r="JM406" s="109"/>
      <c r="JN406" s="109"/>
      <c r="JO406" s="110"/>
      <c r="KA406" s="1" t="n">
        <f aca="false">KA405+1</f>
        <v>2006</v>
      </c>
      <c r="KB406" s="111" t="n">
        <v>2006</v>
      </c>
      <c r="KC406" s="109"/>
      <c r="KD406" s="109"/>
      <c r="KE406" s="109"/>
      <c r="KF406" s="109"/>
      <c r="KG406" s="109"/>
      <c r="KH406" s="109"/>
      <c r="KI406" s="109"/>
      <c r="KJ406" s="109"/>
      <c r="KK406" s="109"/>
      <c r="KL406" s="109"/>
      <c r="KM406" s="109"/>
      <c r="KN406" s="109"/>
      <c r="KO406" s="110"/>
      <c r="LA406" s="1" t="n">
        <f aca="false">LA405+1</f>
        <v>2006</v>
      </c>
      <c r="LB406" s="113" t="s">
        <v>165</v>
      </c>
      <c r="LC406" s="109"/>
      <c r="LD406" s="109"/>
      <c r="LE406" s="109"/>
      <c r="LF406" s="109"/>
      <c r="LG406" s="109"/>
      <c r="LH406" s="109"/>
      <c r="LI406" s="109"/>
      <c r="LJ406" s="109"/>
      <c r="LK406" s="109"/>
      <c r="LL406" s="109"/>
      <c r="LM406" s="109"/>
      <c r="LN406" s="109"/>
      <c r="LO406" s="110"/>
      <c r="MA406" s="1" t="n">
        <f aca="false">MA405+1</f>
        <v>2006</v>
      </c>
      <c r="MB406" s="113" t="s">
        <v>165</v>
      </c>
      <c r="MC406" s="109" t="n">
        <v>28.6</v>
      </c>
      <c r="MD406" s="109" t="n">
        <v>25</v>
      </c>
      <c r="ME406" s="109" t="n">
        <v>26.7</v>
      </c>
      <c r="MF406" s="109" t="n">
        <v>19.8</v>
      </c>
      <c r="MG406" s="109" t="n">
        <v>16.4</v>
      </c>
      <c r="MH406" s="109" t="n">
        <v>15.1</v>
      </c>
      <c r="MI406" s="109" t="n">
        <v>14.4</v>
      </c>
      <c r="MJ406" s="109" t="n">
        <v>17.9</v>
      </c>
      <c r="MK406" s="109" t="n">
        <v>20.3</v>
      </c>
      <c r="ML406" s="109" t="n">
        <v>23.6</v>
      </c>
      <c r="MM406" s="109" t="n">
        <v>25.5</v>
      </c>
      <c r="MN406" s="109" t="n">
        <v>26.7</v>
      </c>
      <c r="MO406" s="110" t="n">
        <f aca="false">SUM(MC406:MN406)/12</f>
        <v>21.6666666666667</v>
      </c>
      <c r="NA406" s="1" t="n">
        <f aca="false">NA405+1</f>
        <v>2006</v>
      </c>
      <c r="NB406" s="113" t="s">
        <v>165</v>
      </c>
      <c r="NC406" s="109"/>
      <c r="ND406" s="109"/>
      <c r="NE406" s="109"/>
      <c r="NF406" s="109"/>
      <c r="NG406" s="109"/>
      <c r="NH406" s="109"/>
      <c r="NI406" s="109"/>
      <c r="NJ406" s="109"/>
      <c r="NK406" s="109"/>
      <c r="NL406" s="109"/>
      <c r="NM406" s="109"/>
      <c r="NN406" s="109"/>
      <c r="NO406" s="110"/>
      <c r="OA406" s="5"/>
    </row>
    <row r="407" customFormat="false" ht="12.75" hidden="false" customHeight="false" outlineLevel="0" collapsed="false">
      <c r="A407" s="150"/>
      <c r="B407" s="151" t="n">
        <f aca="false">AVERAGE(AO407,BO407,CO407,DO407,EO407,FO407,GO407,HO407,IO407,JO407,KO407,LO407,MO407,NO407)</f>
        <v>21.9738095238095</v>
      </c>
      <c r="C407" s="163" t="n">
        <f aca="false">AVERAGE(B403:B407)</f>
        <v>21.195</v>
      </c>
      <c r="D407" s="164" t="n">
        <f aca="false">AVERAGE(B398:B407)</f>
        <v>21.090119047619</v>
      </c>
      <c r="E407" s="151" t="n">
        <f aca="false">AVERAGE(B388:B407)</f>
        <v>20.8627976190476</v>
      </c>
      <c r="F407" s="165" t="n">
        <f aca="false">AVERAGE(B358:B407)</f>
        <v>20.6307063492064</v>
      </c>
      <c r="G407" s="159" t="n">
        <f aca="false">MAX(AC407:AN407,BC407:BN407,CC407:CN407,DC407:DN407,EC407:EN407,FC407:FN407,GC407:GN407,HC407:HN407,IC407:IN407,JC407:JN407,KC407:KN407,LC407:LN407,MC407:MN407,NC407:NN407)</f>
        <v>33.7</v>
      </c>
      <c r="H407" s="161" t="n">
        <f aca="false">MEDIAN(AC407:AN407,BC407:BN407,CC407:CN407,DC407:DN407,EC407:EN407,FC407:FN407,GC407:GN407,HC407:HN407,IC407:IN407,JC407:JN407,KC407:KN407,LC407:LN407,MC407:MN407,NC407:NN407)</f>
        <v>21.95</v>
      </c>
      <c r="I407" s="157" t="n">
        <f aca="false">MIN(AC407:AN407,BC407:BN407,CC407:CN407,DC407:DN407,EC407:EN407,FC407:FN407,GC407:GN407,HC407:HN407,IC407:IN407,JC407:JN407,KC407:KN407,LC407:LN407,MC407:MN407,NC407:NN407)</f>
        <v>12.3</v>
      </c>
      <c r="J407" s="162" t="n">
        <f aca="false">(G407+I407)/2</f>
        <v>23</v>
      </c>
      <c r="AA407" s="1" t="n">
        <f aca="false">AA406+1</f>
        <v>83</v>
      </c>
      <c r="AB407" s="108" t="n">
        <v>2007</v>
      </c>
      <c r="AC407" s="109" t="n">
        <v>28.6</v>
      </c>
      <c r="AD407" s="109" t="n">
        <v>30.5</v>
      </c>
      <c r="AE407" s="109" t="n">
        <v>27</v>
      </c>
      <c r="AF407" s="109" t="n">
        <v>24.1</v>
      </c>
      <c r="AG407" s="109" t="n">
        <v>19.8</v>
      </c>
      <c r="AH407" s="109" t="n">
        <v>14.6</v>
      </c>
      <c r="AI407" s="109" t="n">
        <v>15.3</v>
      </c>
      <c r="AJ407" s="109" t="n">
        <v>17.9</v>
      </c>
      <c r="AK407" s="109" t="n">
        <v>20.8</v>
      </c>
      <c r="AL407" s="109" t="n">
        <v>23.1</v>
      </c>
      <c r="AM407" s="109" t="n">
        <v>26.4</v>
      </c>
      <c r="AN407" s="109" t="n">
        <v>27.6</v>
      </c>
      <c r="AO407" s="110" t="n">
        <f aca="false">SUM(AC407:AN407)/12</f>
        <v>22.975</v>
      </c>
      <c r="AQ407" s="112"/>
      <c r="AR407" s="109"/>
      <c r="AS407" s="109"/>
      <c r="AT407" s="109"/>
      <c r="AU407" s="109"/>
      <c r="AV407" s="109"/>
      <c r="AW407" s="109"/>
      <c r="AX407" s="109"/>
      <c r="AY407" s="109"/>
      <c r="AZ407" s="109"/>
      <c r="BA407" s="1" t="n">
        <f aca="false">BA406+1</f>
        <v>2007</v>
      </c>
      <c r="BB407" s="113" t="s">
        <v>166</v>
      </c>
      <c r="BC407" s="109" t="n">
        <v>28.8</v>
      </c>
      <c r="BD407" s="109" t="n">
        <v>32.4</v>
      </c>
      <c r="BE407" s="109" t="n">
        <v>25.9</v>
      </c>
      <c r="BF407" s="109" t="n">
        <v>23</v>
      </c>
      <c r="BG407" s="109" t="n">
        <v>18.4</v>
      </c>
      <c r="BH407" s="109" t="n">
        <v>12.3</v>
      </c>
      <c r="BI407" s="109" t="n">
        <v>13.7</v>
      </c>
      <c r="BJ407" s="109" t="n">
        <v>16.8</v>
      </c>
      <c r="BK407" s="109" t="n">
        <v>19.4</v>
      </c>
      <c r="BL407" s="109" t="n">
        <v>22.5</v>
      </c>
      <c r="BM407" s="109" t="n">
        <v>27.4</v>
      </c>
      <c r="BN407" s="109" t="n">
        <v>29.2</v>
      </c>
      <c r="BO407" s="110" t="n">
        <f aca="false">SUM(BC407:BN407)/12</f>
        <v>22.4833333333333</v>
      </c>
      <c r="BP407" s="109"/>
      <c r="BQ407" s="109"/>
      <c r="BR407" s="109"/>
      <c r="BS407" s="109"/>
      <c r="CA407" s="1" t="n">
        <f aca="false">CA406+1</f>
        <v>2007</v>
      </c>
      <c r="CB407" s="112" t="n">
        <v>2007</v>
      </c>
      <c r="CC407" s="109" t="n">
        <v>22.8</v>
      </c>
      <c r="CD407" s="109" t="n">
        <v>23</v>
      </c>
      <c r="CE407" s="109" t="n">
        <v>21.8</v>
      </c>
      <c r="CF407" s="109" t="n">
        <v>21.2</v>
      </c>
      <c r="CG407" s="109" t="n">
        <v>18.1</v>
      </c>
      <c r="CH407" s="109" t="n">
        <v>13.9</v>
      </c>
      <c r="CI407" s="109" t="n">
        <v>14.1</v>
      </c>
      <c r="CJ407" s="109" t="n">
        <v>15.8</v>
      </c>
      <c r="CK407" s="109" t="n">
        <v>17.6</v>
      </c>
      <c r="CL407" s="109" t="n">
        <v>18.9</v>
      </c>
      <c r="CM407" s="109" t="n">
        <v>18.7</v>
      </c>
      <c r="CN407" s="109" t="n">
        <v>22.8</v>
      </c>
      <c r="CO407" s="110" t="n">
        <f aca="false">SUM(CC407:CN407)/12</f>
        <v>19.0583333333333</v>
      </c>
      <c r="DA407" s="1" t="n">
        <f aca="false">DA406+1</f>
        <v>2007</v>
      </c>
      <c r="DB407" s="113" t="s">
        <v>166</v>
      </c>
      <c r="DC407" s="109" t="n">
        <v>31</v>
      </c>
      <c r="DD407" s="109" t="n">
        <v>33.7</v>
      </c>
      <c r="DE407" s="109" t="n">
        <v>28</v>
      </c>
      <c r="DF407" s="109" t="n">
        <v>25.2</v>
      </c>
      <c r="DG407" s="109" t="n">
        <v>20.4</v>
      </c>
      <c r="DH407" s="109" t="n">
        <v>14.4</v>
      </c>
      <c r="DI407" s="109" t="n">
        <v>15.4</v>
      </c>
      <c r="DJ407" s="109" t="n">
        <v>18.8</v>
      </c>
      <c r="DK407" s="109" t="n">
        <v>21.3</v>
      </c>
      <c r="DL407" s="109" t="n">
        <v>24.4</v>
      </c>
      <c r="DM407" s="109" t="n">
        <v>29.8</v>
      </c>
      <c r="DN407" s="109" t="n">
        <v>29.9</v>
      </c>
      <c r="DO407" s="110" t="n">
        <f aca="false">SUM(DC407:DN407)/12</f>
        <v>24.3583333333333</v>
      </c>
      <c r="EA407" s="1" t="n">
        <f aca="false">EA406+1</f>
        <v>2007</v>
      </c>
      <c r="EB407" s="111" t="n">
        <v>2007</v>
      </c>
      <c r="EC407" s="109"/>
      <c r="ED407" s="109"/>
      <c r="EE407" s="109"/>
      <c r="EF407" s="109"/>
      <c r="EG407" s="109"/>
      <c r="EH407" s="109"/>
      <c r="EI407" s="109"/>
      <c r="EJ407" s="109"/>
      <c r="EK407" s="109"/>
      <c r="EL407" s="109"/>
      <c r="EM407" s="109"/>
      <c r="EN407" s="109"/>
      <c r="EO407" s="110"/>
      <c r="FA407" s="1" t="n">
        <f aca="false">FA406+1</f>
        <v>2007</v>
      </c>
      <c r="FB407" s="113" t="s">
        <v>166</v>
      </c>
      <c r="FC407" s="109" t="n">
        <v>28.5</v>
      </c>
      <c r="FD407" s="109" t="n">
        <v>31.7</v>
      </c>
      <c r="FE407" s="109" t="n">
        <v>26.3</v>
      </c>
      <c r="FF407" s="109" t="n">
        <v>23.5</v>
      </c>
      <c r="FG407" s="109" t="n">
        <v>18</v>
      </c>
      <c r="FH407" s="109" t="n">
        <v>13.2</v>
      </c>
      <c r="FI407" s="109" t="n">
        <v>14.3</v>
      </c>
      <c r="FJ407" s="109" t="n">
        <v>16.7</v>
      </c>
      <c r="FK407" s="109" t="n">
        <v>18.6</v>
      </c>
      <c r="FL407" s="109" t="n">
        <v>20.8</v>
      </c>
      <c r="FM407" s="109" t="n">
        <v>25.8</v>
      </c>
      <c r="FN407" s="109" t="n">
        <v>27.5</v>
      </c>
      <c r="FO407" s="110" t="n">
        <f aca="false">SUM(FC407:FN407)/12</f>
        <v>22.075</v>
      </c>
      <c r="GA407" s="1" t="n">
        <f aca="false">GA406+1</f>
        <v>2007</v>
      </c>
      <c r="GB407" s="113" t="s">
        <v>166</v>
      </c>
      <c r="GC407" s="109" t="n">
        <v>26.7</v>
      </c>
      <c r="GD407" s="109" t="n">
        <v>28.4</v>
      </c>
      <c r="GE407" s="109" t="n">
        <v>24.7</v>
      </c>
      <c r="GF407" s="109" t="n">
        <v>22.2</v>
      </c>
      <c r="GG407" s="109" t="n">
        <v>17.8</v>
      </c>
      <c r="GH407" s="109" t="n">
        <v>13</v>
      </c>
      <c r="GI407" s="109" t="n">
        <v>13.7</v>
      </c>
      <c r="GJ407" s="109" t="n">
        <v>15.5</v>
      </c>
      <c r="GK407" s="109" t="n">
        <v>17</v>
      </c>
      <c r="GL407" s="109" t="n">
        <v>18.4</v>
      </c>
      <c r="GM407" s="109" t="n">
        <v>21.8</v>
      </c>
      <c r="GN407" s="109" t="n">
        <v>25.8</v>
      </c>
      <c r="GO407" s="110" t="n">
        <f aca="false">SUM(GC407:GN407)/12</f>
        <v>20.4166666666667</v>
      </c>
      <c r="HA407" s="1" t="n">
        <f aca="false">HA406+1</f>
        <v>2007</v>
      </c>
      <c r="HB407" s="113" t="s">
        <v>166</v>
      </c>
      <c r="HC407" s="109"/>
      <c r="HD407" s="109"/>
      <c r="HE407" s="109"/>
      <c r="HF407" s="109"/>
      <c r="HG407" s="109"/>
      <c r="HH407" s="109"/>
      <c r="HI407" s="109"/>
      <c r="HJ407" s="109"/>
      <c r="HK407" s="109"/>
      <c r="HL407" s="109"/>
      <c r="HM407" s="109"/>
      <c r="HN407" s="109"/>
      <c r="HO407" s="110"/>
      <c r="IA407" s="1" t="n">
        <f aca="false">IA406+1</f>
        <v>2007</v>
      </c>
      <c r="IB407" s="113" t="s">
        <v>166</v>
      </c>
      <c r="IC407" s="109"/>
      <c r="ID407" s="109"/>
      <c r="IE407" s="109"/>
      <c r="IF407" s="109"/>
      <c r="IG407" s="109"/>
      <c r="IH407" s="109"/>
      <c r="II407" s="109"/>
      <c r="IJ407" s="109"/>
      <c r="IK407" s="109"/>
      <c r="IL407" s="109"/>
      <c r="IM407" s="109"/>
      <c r="IN407" s="109"/>
      <c r="IO407" s="110"/>
      <c r="JA407" s="1" t="n">
        <f aca="false">JA406+1</f>
        <v>2007</v>
      </c>
      <c r="JB407" s="113" t="s">
        <v>166</v>
      </c>
      <c r="JC407" s="109"/>
      <c r="JD407" s="109"/>
      <c r="JE407" s="109"/>
      <c r="JF407" s="109"/>
      <c r="JG407" s="109"/>
      <c r="JH407" s="109"/>
      <c r="JI407" s="109"/>
      <c r="JJ407" s="109"/>
      <c r="JK407" s="109"/>
      <c r="JL407" s="109"/>
      <c r="JM407" s="109"/>
      <c r="JN407" s="109"/>
      <c r="JO407" s="110"/>
      <c r="KA407" s="1" t="n">
        <f aca="false">KA406+1</f>
        <v>2007</v>
      </c>
      <c r="KB407" s="111" t="n">
        <v>2007</v>
      </c>
      <c r="KC407" s="109"/>
      <c r="KD407" s="109"/>
      <c r="KE407" s="109"/>
      <c r="KF407" s="109"/>
      <c r="KG407" s="109"/>
      <c r="KH407" s="109"/>
      <c r="KI407" s="109"/>
      <c r="KJ407" s="109"/>
      <c r="KK407" s="109"/>
      <c r="KL407" s="109"/>
      <c r="KM407" s="109"/>
      <c r="KN407" s="109"/>
      <c r="KO407" s="110"/>
      <c r="LA407" s="1" t="n">
        <f aca="false">LA406+1</f>
        <v>2007</v>
      </c>
      <c r="LB407" s="113" t="s">
        <v>166</v>
      </c>
      <c r="LC407" s="109"/>
      <c r="LD407" s="109"/>
      <c r="LE407" s="109"/>
      <c r="LF407" s="109"/>
      <c r="LG407" s="109"/>
      <c r="LH407" s="109"/>
      <c r="LI407" s="109"/>
      <c r="LJ407" s="109"/>
      <c r="LK407" s="109"/>
      <c r="LL407" s="109"/>
      <c r="LM407" s="109"/>
      <c r="LN407" s="109"/>
      <c r="LO407" s="110"/>
      <c r="MA407" s="1" t="n">
        <f aca="false">MA406+1</f>
        <v>2007</v>
      </c>
      <c r="MB407" s="113" t="s">
        <v>166</v>
      </c>
      <c r="MC407" s="109" t="n">
        <v>28.1</v>
      </c>
      <c r="MD407" s="109" t="n">
        <v>29.4</v>
      </c>
      <c r="ME407" s="109" t="n">
        <v>26</v>
      </c>
      <c r="MF407" s="109" t="n">
        <v>24</v>
      </c>
      <c r="MG407" s="109" t="n">
        <v>19.7</v>
      </c>
      <c r="MH407" s="109" t="n">
        <v>13.7</v>
      </c>
      <c r="MI407" s="109" t="n">
        <v>15.4</v>
      </c>
      <c r="MJ407" s="109" t="n">
        <v>17.8</v>
      </c>
      <c r="MK407" s="109" t="n">
        <v>20.3</v>
      </c>
      <c r="ML407" s="109" t="n">
        <v>22.1</v>
      </c>
      <c r="MM407" s="109" t="n">
        <v>24.9</v>
      </c>
      <c r="MN407" s="109" t="n">
        <v>28</v>
      </c>
      <c r="MO407" s="110" t="n">
        <f aca="false">SUM(MC407:MN407)/12</f>
        <v>22.45</v>
      </c>
      <c r="NA407" s="1" t="n">
        <f aca="false">NA406+1</f>
        <v>2007</v>
      </c>
      <c r="NB407" s="113" t="s">
        <v>166</v>
      </c>
      <c r="NC407" s="109"/>
      <c r="ND407" s="109"/>
      <c r="NE407" s="109"/>
      <c r="NF407" s="109"/>
      <c r="NG407" s="109"/>
      <c r="NH407" s="109"/>
      <c r="NI407" s="109"/>
      <c r="NJ407" s="109"/>
      <c r="NK407" s="109"/>
      <c r="NL407" s="109"/>
      <c r="NM407" s="109"/>
      <c r="NN407" s="109"/>
      <c r="NO407" s="110"/>
      <c r="OA407" s="5"/>
    </row>
    <row r="408" customFormat="false" ht="12.75" hidden="false" customHeight="false" outlineLevel="0" collapsed="false">
      <c r="A408" s="150"/>
      <c r="B408" s="151" t="n">
        <f aca="false">AVERAGE(AO408,BO408,CO408,DO408,EO408,FO408,GO408,HO408,IO408,JO408,KO408,LO408,MO408,NO408)</f>
        <v>20.9821428571429</v>
      </c>
      <c r="C408" s="163" t="n">
        <f aca="false">AVERAGE(B404:B408)</f>
        <v>21.27</v>
      </c>
      <c r="D408" s="164" t="n">
        <f aca="false">AVERAGE(B399:B408)</f>
        <v>21.1208333333333</v>
      </c>
      <c r="E408" s="151" t="n">
        <f aca="false">AVERAGE(B389:B408)</f>
        <v>20.8501785714286</v>
      </c>
      <c r="F408" s="165" t="n">
        <f aca="false">AVERAGE(B359:B408)</f>
        <v>20.651373015873</v>
      </c>
      <c r="G408" s="159" t="n">
        <f aca="false">MAX(AC408:AN408,BC408:BN408,CC408:CN408,DC408:DN408,EC408:EN408,FC408:FN408,GC408:GN408,HC408:HN408,IC408:IN408,JC408:JN408,KC408:KN408,LC408:LN408,MC408:MN408,NC408:NN408)</f>
        <v>32.2</v>
      </c>
      <c r="H408" s="161" t="n">
        <f aca="false">MEDIAN(AC408:AN408,BC408:BN408,CC408:CN408,DC408:DN408,EC408:EN408,FC408:FN408,GC408:GN408,HC408:HN408,IC408:IN408,JC408:JN408,KC408:KN408,LC408:LN408,MC408:MN408,NC408:NN408)</f>
        <v>20.6</v>
      </c>
      <c r="I408" s="157" t="n">
        <f aca="false">MIN(AC408:AN408,BC408:BN408,CC408:CN408,DC408:DN408,EC408:EN408,FC408:FN408,GC408:GN408,HC408:HN408,IC408:IN408,JC408:JN408,KC408:KN408,LC408:LN408,MC408:MN408,NC408:NN408)</f>
        <v>12.3</v>
      </c>
      <c r="J408" s="162" t="n">
        <f aca="false">(G408+I408)/2</f>
        <v>22.25</v>
      </c>
      <c r="AA408" s="1" t="n">
        <f aca="false">AA407+1</f>
        <v>84</v>
      </c>
      <c r="AB408" s="108" t="n">
        <v>2008</v>
      </c>
      <c r="AC408" s="109" t="n">
        <v>29.1</v>
      </c>
      <c r="AD408" s="109" t="n">
        <v>26.7</v>
      </c>
      <c r="AE408" s="109" t="n">
        <v>29.7</v>
      </c>
      <c r="AF408" s="109" t="n">
        <v>22.3</v>
      </c>
      <c r="AG408" s="109" t="n">
        <v>19.3</v>
      </c>
      <c r="AH408" s="109" t="n">
        <v>16.8</v>
      </c>
      <c r="AI408" s="109" t="n">
        <v>14.9</v>
      </c>
      <c r="AJ408" s="109" t="n">
        <v>14.6</v>
      </c>
      <c r="AK408" s="109" t="n">
        <v>19.8</v>
      </c>
      <c r="AL408" s="109" t="n">
        <v>23</v>
      </c>
      <c r="AM408" s="109" t="n">
        <v>23.8</v>
      </c>
      <c r="AN408" s="109" t="n">
        <v>24.4</v>
      </c>
      <c r="AO408" s="110" t="n">
        <f aca="false">SUM(AC408:AN408)/12</f>
        <v>22.0333333333333</v>
      </c>
      <c r="AQ408" s="112"/>
      <c r="AR408" s="109"/>
      <c r="AS408" s="109"/>
      <c r="AT408" s="109"/>
      <c r="AU408" s="109"/>
      <c r="AV408" s="109"/>
      <c r="AW408" s="109"/>
      <c r="AX408" s="109"/>
      <c r="AY408" s="109"/>
      <c r="AZ408" s="109"/>
      <c r="BA408" s="1" t="n">
        <f aca="false">BA407+1</f>
        <v>2008</v>
      </c>
      <c r="BB408" s="113" t="s">
        <v>167</v>
      </c>
      <c r="BC408" s="109" t="n">
        <v>31</v>
      </c>
      <c r="BD408" s="109" t="n">
        <v>26.9</v>
      </c>
      <c r="BE408" s="109" t="n">
        <v>29.8</v>
      </c>
      <c r="BF408" s="109" t="n">
        <v>20.9</v>
      </c>
      <c r="BG408" s="109" t="n">
        <v>18</v>
      </c>
      <c r="BH408" s="109" t="n">
        <v>14.7</v>
      </c>
      <c r="BI408" s="109" t="n">
        <v>12.6</v>
      </c>
      <c r="BJ408" s="109" t="n">
        <v>12.3</v>
      </c>
      <c r="BK408" s="109" t="n">
        <v>18.6</v>
      </c>
      <c r="BL408" s="109" t="n">
        <v>23.1</v>
      </c>
      <c r="BM408" s="109" t="n">
        <v>23.8</v>
      </c>
      <c r="BN408" s="109" t="n">
        <v>24.3</v>
      </c>
      <c r="BO408" s="110" t="n">
        <f aca="false">SUM(BC408:BN408)/12</f>
        <v>21.3333333333333</v>
      </c>
      <c r="BP408" s="109"/>
      <c r="BQ408" s="109"/>
      <c r="BR408" s="109"/>
      <c r="BS408" s="109"/>
      <c r="CA408" s="1" t="n">
        <f aca="false">CA407+1</f>
        <v>2008</v>
      </c>
      <c r="CB408" s="112" t="n">
        <v>2008</v>
      </c>
      <c r="CC408" s="109" t="n">
        <v>20.9</v>
      </c>
      <c r="CD408" s="109" t="n">
        <v>19.9</v>
      </c>
      <c r="CE408" s="109" t="n">
        <v>23.8</v>
      </c>
      <c r="CF408" s="109" t="n">
        <v>18.8</v>
      </c>
      <c r="CG408" s="109" t="n">
        <v>17.8</v>
      </c>
      <c r="CH408" s="109" t="n">
        <v>15.7</v>
      </c>
      <c r="CI408" s="109" t="n">
        <v>13.9</v>
      </c>
      <c r="CJ408" s="109" t="n">
        <v>13.4</v>
      </c>
      <c r="CK408" s="109" t="n">
        <v>16.2</v>
      </c>
      <c r="CL408" s="109" t="n">
        <v>19.2</v>
      </c>
      <c r="CM408" s="109" t="n">
        <v>19.3</v>
      </c>
      <c r="CN408" s="109" t="n">
        <v>19.6</v>
      </c>
      <c r="CO408" s="110" t="n">
        <f aca="false">SUM(CC408:CN408)/12</f>
        <v>18.2083333333333</v>
      </c>
      <c r="DA408" s="1" t="n">
        <f aca="false">DA407+1</f>
        <v>2008</v>
      </c>
      <c r="DB408" s="113" t="s">
        <v>167</v>
      </c>
      <c r="DC408" s="109" t="n">
        <v>32.2</v>
      </c>
      <c r="DD408" s="109" t="n">
        <v>28.5</v>
      </c>
      <c r="DE408" s="109" t="n">
        <v>31.5</v>
      </c>
      <c r="DF408" s="109" t="n">
        <v>22.5</v>
      </c>
      <c r="DG408" s="109" t="n">
        <v>19.3</v>
      </c>
      <c r="DH408" s="109" t="n">
        <v>16.9</v>
      </c>
      <c r="DI408" s="109" t="n">
        <v>14.5</v>
      </c>
      <c r="DJ408" s="109" t="n">
        <v>15</v>
      </c>
      <c r="DK408" s="109" t="n">
        <v>21</v>
      </c>
      <c r="DL408" s="109" t="n">
        <v>25.7</v>
      </c>
      <c r="DM408" s="109" t="n">
        <v>25.9</v>
      </c>
      <c r="DN408" s="109" t="n">
        <v>26</v>
      </c>
      <c r="DO408" s="110" t="n">
        <f aca="false">SUM(DC408:DN408)/12</f>
        <v>23.25</v>
      </c>
      <c r="EA408" s="1" t="n">
        <f aca="false">EA407+1</f>
        <v>2008</v>
      </c>
      <c r="EB408" s="111" t="n">
        <v>2008</v>
      </c>
      <c r="EC408" s="109"/>
      <c r="ED408" s="109"/>
      <c r="EE408" s="109"/>
      <c r="EF408" s="109"/>
      <c r="EG408" s="109"/>
      <c r="EH408" s="109"/>
      <c r="EI408" s="109"/>
      <c r="EJ408" s="109"/>
      <c r="EK408" s="109"/>
      <c r="EL408" s="109"/>
      <c r="EM408" s="109"/>
      <c r="EN408" s="109"/>
      <c r="EO408" s="110"/>
      <c r="FA408" s="1" t="n">
        <f aca="false">FA407+1</f>
        <v>2008</v>
      </c>
      <c r="FB408" s="113" t="s">
        <v>167</v>
      </c>
      <c r="FC408" s="109" t="n">
        <v>29.5</v>
      </c>
      <c r="FD408" s="109" t="n">
        <v>26.3</v>
      </c>
      <c r="FE408" s="109" t="n">
        <v>30.1</v>
      </c>
      <c r="FF408" s="109" t="n">
        <v>21.2</v>
      </c>
      <c r="FG408" s="109" t="n">
        <v>18.6</v>
      </c>
      <c r="FH408" s="109" t="n">
        <v>15.1</v>
      </c>
      <c r="FI408" s="109" t="n">
        <v>13</v>
      </c>
      <c r="FJ408" s="109" t="n">
        <v>13.2</v>
      </c>
      <c r="FK408" s="109" t="n">
        <v>18.5</v>
      </c>
      <c r="FL408" s="109" t="n">
        <v>22.2</v>
      </c>
      <c r="FM408" s="109" t="n">
        <v>23.1</v>
      </c>
      <c r="FN408" s="109" t="n">
        <v>23.9</v>
      </c>
      <c r="FO408" s="110" t="n">
        <f aca="false">SUM(FC408:FN408)/12</f>
        <v>21.225</v>
      </c>
      <c r="GA408" s="1" t="n">
        <f aca="false">GA407+1</f>
        <v>2008</v>
      </c>
      <c r="GB408" s="113" t="s">
        <v>167</v>
      </c>
      <c r="GC408" s="109" t="n">
        <v>26.5</v>
      </c>
      <c r="GD408" s="109" t="n">
        <v>23.9</v>
      </c>
      <c r="GE408" s="109" t="n">
        <v>27</v>
      </c>
      <c r="GF408" s="109" t="n">
        <v>19.7</v>
      </c>
      <c r="GG408" s="109" t="n">
        <v>16.4</v>
      </c>
      <c r="GH408" s="109" t="n">
        <v>14.9</v>
      </c>
      <c r="GI408" s="109" t="n">
        <v>12.6</v>
      </c>
      <c r="GJ408" s="109" t="n">
        <v>12.9</v>
      </c>
      <c r="GK408" s="109" t="n">
        <v>16.2</v>
      </c>
      <c r="GL408" s="109" t="n">
        <v>20.2</v>
      </c>
      <c r="GM408" s="109" t="n">
        <v>20.8</v>
      </c>
      <c r="GN408" s="109" t="n">
        <v>20.4</v>
      </c>
      <c r="GO408" s="110" t="n">
        <f aca="false">SUM(GC408:GN408)/12</f>
        <v>19.2916666666667</v>
      </c>
      <c r="HA408" s="1" t="n">
        <f aca="false">HA407+1</f>
        <v>2008</v>
      </c>
      <c r="HB408" s="113" t="s">
        <v>167</v>
      </c>
      <c r="HC408" s="109"/>
      <c r="HD408" s="109"/>
      <c r="HE408" s="109"/>
      <c r="HF408" s="109"/>
      <c r="HG408" s="109"/>
      <c r="HH408" s="109"/>
      <c r="HI408" s="109"/>
      <c r="HJ408" s="109"/>
      <c r="HK408" s="109"/>
      <c r="HL408" s="109"/>
      <c r="HM408" s="109"/>
      <c r="HN408" s="109"/>
      <c r="HO408" s="110"/>
      <c r="IA408" s="1" t="n">
        <f aca="false">IA407+1</f>
        <v>2008</v>
      </c>
      <c r="IB408" s="113" t="s">
        <v>167</v>
      </c>
      <c r="IC408" s="109"/>
      <c r="ID408" s="109"/>
      <c r="IE408" s="109"/>
      <c r="IF408" s="109"/>
      <c r="IG408" s="109"/>
      <c r="IH408" s="109"/>
      <c r="II408" s="109"/>
      <c r="IJ408" s="109"/>
      <c r="IK408" s="109"/>
      <c r="IL408" s="109"/>
      <c r="IM408" s="109"/>
      <c r="IN408" s="109"/>
      <c r="IO408" s="110"/>
      <c r="JA408" s="1" t="n">
        <f aca="false">JA407+1</f>
        <v>2008</v>
      </c>
      <c r="JB408" s="113" t="s">
        <v>167</v>
      </c>
      <c r="JC408" s="109"/>
      <c r="JD408" s="109"/>
      <c r="JE408" s="109"/>
      <c r="JF408" s="109"/>
      <c r="JG408" s="109"/>
      <c r="JH408" s="109"/>
      <c r="JI408" s="109"/>
      <c r="JJ408" s="109"/>
      <c r="JK408" s="109"/>
      <c r="JL408" s="109"/>
      <c r="JM408" s="109"/>
      <c r="JN408" s="109"/>
      <c r="JO408" s="110"/>
      <c r="KA408" s="1" t="n">
        <f aca="false">KA407+1</f>
        <v>2008</v>
      </c>
      <c r="KB408" s="111" t="n">
        <v>2008</v>
      </c>
      <c r="KC408" s="109"/>
      <c r="KD408" s="109"/>
      <c r="KE408" s="109"/>
      <c r="KF408" s="109"/>
      <c r="KG408" s="109"/>
      <c r="KH408" s="109"/>
      <c r="KI408" s="109"/>
      <c r="KJ408" s="109"/>
      <c r="KK408" s="109"/>
      <c r="KL408" s="109"/>
      <c r="KM408" s="109"/>
      <c r="KN408" s="109"/>
      <c r="KO408" s="110"/>
      <c r="LA408" s="1" t="n">
        <f aca="false">LA407+1</f>
        <v>2008</v>
      </c>
      <c r="LB408" s="113" t="s">
        <v>167</v>
      </c>
      <c r="LC408" s="109"/>
      <c r="LD408" s="109"/>
      <c r="LE408" s="109"/>
      <c r="LF408" s="109"/>
      <c r="LG408" s="109"/>
      <c r="LH408" s="109"/>
      <c r="LI408" s="109"/>
      <c r="LJ408" s="109"/>
      <c r="LK408" s="109"/>
      <c r="LL408" s="109"/>
      <c r="LM408" s="109"/>
      <c r="LN408" s="109"/>
      <c r="LO408" s="110"/>
      <c r="MA408" s="1" t="n">
        <f aca="false">MA407+1</f>
        <v>2008</v>
      </c>
      <c r="MB408" s="113" t="s">
        <v>167</v>
      </c>
      <c r="MC408" s="109" t="n">
        <v>27.5</v>
      </c>
      <c r="MD408" s="109" t="n">
        <v>24.6</v>
      </c>
      <c r="ME408" s="109" t="n">
        <v>29.7</v>
      </c>
      <c r="MF408" s="109" t="n">
        <v>22</v>
      </c>
      <c r="MG408" s="109" t="n">
        <v>19.4</v>
      </c>
      <c r="MH408" s="109" t="n">
        <v>16.2</v>
      </c>
      <c r="MI408" s="109" t="n">
        <v>14.5</v>
      </c>
      <c r="MJ408" s="109" t="n">
        <v>14.3</v>
      </c>
      <c r="MK408" s="109" t="n">
        <v>18.8</v>
      </c>
      <c r="ML408" s="109" t="n">
        <v>23.2</v>
      </c>
      <c r="MM408" s="109" t="n">
        <v>23.8</v>
      </c>
      <c r="MN408" s="109" t="n">
        <v>24.4</v>
      </c>
      <c r="MO408" s="110" t="n">
        <f aca="false">SUM(MC408:MN408)/12</f>
        <v>21.5333333333333</v>
      </c>
      <c r="NA408" s="1" t="n">
        <f aca="false">NA407+1</f>
        <v>2008</v>
      </c>
      <c r="NB408" s="113" t="s">
        <v>167</v>
      </c>
      <c r="NC408" s="109"/>
      <c r="ND408" s="109"/>
      <c r="NE408" s="109"/>
      <c r="NF408" s="109"/>
      <c r="NG408" s="109"/>
      <c r="NH408" s="109"/>
      <c r="NI408" s="109"/>
      <c r="NJ408" s="109"/>
      <c r="NK408" s="109"/>
      <c r="NL408" s="109"/>
      <c r="NM408" s="109"/>
      <c r="NN408" s="109"/>
      <c r="NO408" s="110"/>
      <c r="OA408" s="5"/>
    </row>
    <row r="409" customFormat="false" ht="12.75" hidden="false" customHeight="false" outlineLevel="0" collapsed="false">
      <c r="A409" s="150"/>
      <c r="B409" s="151" t="n">
        <f aca="false">AVERAGE(AO409,BO409,CO409,DO409,EO409,FO409,GO409,HO409,IO409,JO409,KO409,LO409,MO409,NO409)</f>
        <v>21.7369047619048</v>
      </c>
      <c r="C409" s="163" t="n">
        <f aca="false">AVERAGE(B405:B409)</f>
        <v>21.4504761904762</v>
      </c>
      <c r="D409" s="164" t="n">
        <f aca="false">AVERAGE(B400:B409)</f>
        <v>21.1884523809524</v>
      </c>
      <c r="E409" s="151" t="n">
        <f aca="false">AVERAGE(B390:B409)</f>
        <v>20.9096428571429</v>
      </c>
      <c r="F409" s="165" t="n">
        <f aca="false">AVERAGE(B360:B409)</f>
        <v>20.6610158730159</v>
      </c>
      <c r="G409" s="159" t="n">
        <f aca="false">MAX(AC409:AN409,BC409:BN409,CC409:CN409,DC409:DN409,EC409:EN409,FC409:FN409,GC409:GN409,HC409:HN409,IC409:IN409,JC409:JN409,KC409:KN409,LC409:LN409,MC409:MN409,NC409:NN409)</f>
        <v>33</v>
      </c>
      <c r="H409" s="161" t="n">
        <f aca="false">MEDIAN(AC409:AN409,BC409:BN409,CC409:CN409,DC409:DN409,EC409:EN409,FC409:FN409,GC409:GN409,HC409:HN409,IC409:IN409,JC409:JN409,KC409:KN409,LC409:LN409,MC409:MN409,NC409:NN409)</f>
        <v>20.45</v>
      </c>
      <c r="I409" s="157" t="n">
        <f aca="false">MIN(AC409:AN409,BC409:BN409,CC409:CN409,DC409:DN409,EC409:EN409,FC409:FN409,GC409:GN409,HC409:HN409,IC409:IN409,JC409:JN409,KC409:KN409,LC409:LN409,MC409:MN409,NC409:NN409)</f>
        <v>13.4</v>
      </c>
      <c r="J409" s="162" t="n">
        <f aca="false">(G409+I409)/2</f>
        <v>23.2</v>
      </c>
      <c r="AA409" s="1" t="n">
        <f aca="false">AA408+1</f>
        <v>85</v>
      </c>
      <c r="AB409" s="108" t="n">
        <v>2009</v>
      </c>
      <c r="AC409" s="109" t="n">
        <v>29.8</v>
      </c>
      <c r="AD409" s="109" t="n">
        <v>30</v>
      </c>
      <c r="AE409" s="109" t="n">
        <v>25.3</v>
      </c>
      <c r="AF409" s="109" t="n">
        <v>22.2</v>
      </c>
      <c r="AG409" s="109" t="n">
        <v>18.1</v>
      </c>
      <c r="AH409" s="109" t="n">
        <v>16.1</v>
      </c>
      <c r="AI409" s="109" t="n">
        <v>15.5</v>
      </c>
      <c r="AJ409" s="109" t="n">
        <v>17.8</v>
      </c>
      <c r="AK409" s="109" t="n">
        <v>19.3</v>
      </c>
      <c r="AL409" s="109" t="n">
        <v>21.3</v>
      </c>
      <c r="AM409" s="109" t="n">
        <v>29.8</v>
      </c>
      <c r="AN409" s="109" t="n">
        <v>27.3</v>
      </c>
      <c r="AO409" s="110" t="n">
        <f aca="false">SUM(AC409:AN409)/12</f>
        <v>22.7083333333333</v>
      </c>
      <c r="AQ409" s="112"/>
      <c r="AR409" s="109"/>
      <c r="AS409" s="109"/>
      <c r="AT409" s="109"/>
      <c r="AU409" s="109"/>
      <c r="AV409" s="109"/>
      <c r="AW409" s="109"/>
      <c r="AX409" s="109"/>
      <c r="AY409" s="109"/>
      <c r="AZ409" s="109"/>
      <c r="BA409" s="1" t="n">
        <f aca="false">BA408+1</f>
        <v>2009</v>
      </c>
      <c r="BB409" s="113" t="s">
        <v>168</v>
      </c>
      <c r="BC409" s="109" t="n">
        <v>32.1</v>
      </c>
      <c r="BD409" s="109" t="n">
        <v>31.1</v>
      </c>
      <c r="BE409" s="109" t="n">
        <v>26.1</v>
      </c>
      <c r="BF409" s="109" t="n">
        <v>21.8</v>
      </c>
      <c r="BG409" s="109" t="n">
        <v>16.3</v>
      </c>
      <c r="BH409" s="109" t="n">
        <v>14.4</v>
      </c>
      <c r="BI409" s="109" t="n">
        <v>13.5</v>
      </c>
      <c r="BJ409" s="109" t="n">
        <v>16.1</v>
      </c>
      <c r="BK409" s="109" t="n">
        <v>17.7</v>
      </c>
      <c r="BL409" s="109" t="n">
        <v>20</v>
      </c>
      <c r="BM409" s="109" t="n">
        <v>29.5</v>
      </c>
      <c r="BN409" s="109" t="n">
        <v>28.2</v>
      </c>
      <c r="BO409" s="110" t="n">
        <f aca="false">SUM(BC409:BN409)/12</f>
        <v>22.2333333333333</v>
      </c>
      <c r="BP409" s="109"/>
      <c r="BQ409" s="109"/>
      <c r="BR409" s="109"/>
      <c r="BS409" s="109"/>
      <c r="CA409" s="1" t="n">
        <f aca="false">CA408+1</f>
        <v>2009</v>
      </c>
      <c r="CB409" s="112" t="n">
        <v>2009</v>
      </c>
      <c r="CC409" s="109" t="n">
        <v>23.3</v>
      </c>
      <c r="CD409" s="109" t="n">
        <v>21.7</v>
      </c>
      <c r="CE409" s="109" t="n">
        <v>20.7</v>
      </c>
      <c r="CF409" s="109" t="n">
        <v>19.2</v>
      </c>
      <c r="CG409" s="109" t="n">
        <v>16.8</v>
      </c>
      <c r="CH409" s="109" t="n">
        <v>15.3</v>
      </c>
      <c r="CI409" s="109" t="n">
        <v>14.9</v>
      </c>
      <c r="CJ409" s="109" t="n">
        <v>15.7</v>
      </c>
      <c r="CK409" s="109" t="n">
        <v>17.1</v>
      </c>
      <c r="CL409" s="109" t="n">
        <v>16.5</v>
      </c>
      <c r="CM409" s="109" t="n">
        <v>23.4</v>
      </c>
      <c r="CN409" s="109" t="n">
        <v>22.4</v>
      </c>
      <c r="CO409" s="110" t="n">
        <f aca="false">SUM(CC409:CN409)/12</f>
        <v>18.9166666666667</v>
      </c>
      <c r="DA409" s="1" t="n">
        <f aca="false">DA408+1</f>
        <v>2009</v>
      </c>
      <c r="DB409" s="113" t="s">
        <v>168</v>
      </c>
      <c r="DC409" s="109" t="n">
        <v>33</v>
      </c>
      <c r="DD409" s="109" t="n">
        <v>32.4</v>
      </c>
      <c r="DE409" s="109" t="n">
        <v>27.3</v>
      </c>
      <c r="DF409" s="109" t="n">
        <v>23.5</v>
      </c>
      <c r="DG409" s="109" t="n">
        <v>18.5</v>
      </c>
      <c r="DH409" s="109" t="n">
        <v>16</v>
      </c>
      <c r="DI409" s="109" t="n">
        <v>15.6</v>
      </c>
      <c r="DJ409" s="109" t="n">
        <v>18.5</v>
      </c>
      <c r="DK409" s="109" t="n">
        <v>20.2</v>
      </c>
      <c r="DL409" s="109" t="n">
        <v>22.7</v>
      </c>
      <c r="DM409" s="109" t="n">
        <v>31</v>
      </c>
      <c r="DN409" s="109" t="n">
        <v>28.9</v>
      </c>
      <c r="DO409" s="110" t="n">
        <f aca="false">SUM(DC409:DN409)/12</f>
        <v>23.9666666666667</v>
      </c>
      <c r="EA409" s="1" t="n">
        <f aca="false">EA408+1</f>
        <v>2009</v>
      </c>
      <c r="EB409" s="111" t="n">
        <v>2009</v>
      </c>
      <c r="EC409" s="109"/>
      <c r="ED409" s="109"/>
      <c r="EE409" s="109"/>
      <c r="EF409" s="109"/>
      <c r="EG409" s="109"/>
      <c r="EH409" s="109"/>
      <c r="EI409" s="109"/>
      <c r="EJ409" s="109"/>
      <c r="EK409" s="109"/>
      <c r="EL409" s="109"/>
      <c r="EM409" s="109"/>
      <c r="EN409" s="109"/>
      <c r="EO409" s="110"/>
      <c r="FA409" s="1" t="n">
        <f aca="false">FA408+1</f>
        <v>2009</v>
      </c>
      <c r="FB409" s="113" t="s">
        <v>168</v>
      </c>
      <c r="FC409" s="109" t="n">
        <v>31.6</v>
      </c>
      <c r="FD409" s="109" t="n">
        <v>30.9</v>
      </c>
      <c r="FE409" s="109" t="n">
        <v>25.9</v>
      </c>
      <c r="FF409" s="109" t="n">
        <v>22</v>
      </c>
      <c r="FG409" s="109" t="n">
        <v>16.5</v>
      </c>
      <c r="FH409" s="109" t="n">
        <v>15</v>
      </c>
      <c r="FI409" s="109" t="n">
        <v>13.8</v>
      </c>
      <c r="FJ409" s="109" t="n">
        <v>16.1</v>
      </c>
      <c r="FK409" s="109" t="n">
        <v>17.7</v>
      </c>
      <c r="FL409" s="109" t="n">
        <v>19.8</v>
      </c>
      <c r="FM409" s="109" t="n">
        <v>28.5</v>
      </c>
      <c r="FN409" s="109" t="n">
        <v>26.8</v>
      </c>
      <c r="FO409" s="110" t="n">
        <f aca="false">SUM(FC409:FN409)/12</f>
        <v>22.05</v>
      </c>
      <c r="GA409" s="1" t="n">
        <f aca="false">GA408+1</f>
        <v>2009</v>
      </c>
      <c r="GB409" s="113" t="s">
        <v>168</v>
      </c>
      <c r="GC409" s="109" t="n">
        <v>26.7</v>
      </c>
      <c r="GD409" s="109" t="n">
        <v>26.8</v>
      </c>
      <c r="GE409" s="109" t="n">
        <v>23.1</v>
      </c>
      <c r="GF409" s="109" t="n">
        <v>19.6</v>
      </c>
      <c r="GG409" s="109" t="n">
        <v>16.5</v>
      </c>
      <c r="GH409" s="109" t="n">
        <v>14.1</v>
      </c>
      <c r="GI409" s="109" t="n">
        <v>13.4</v>
      </c>
      <c r="GJ409" s="109" t="n">
        <v>15.2</v>
      </c>
      <c r="GK409" s="109" t="n">
        <v>16.2</v>
      </c>
      <c r="GL409" s="109" t="n">
        <v>17.8</v>
      </c>
      <c r="GM409" s="109" t="n">
        <v>26.2</v>
      </c>
      <c r="GN409" s="109" t="n">
        <v>24.8</v>
      </c>
      <c r="GO409" s="110" t="n">
        <f aca="false">SUM(GC409:GN409)/12</f>
        <v>20.0333333333333</v>
      </c>
      <c r="HA409" s="1" t="n">
        <f aca="false">HA408+1</f>
        <v>2009</v>
      </c>
      <c r="HB409" s="113" t="s">
        <v>168</v>
      </c>
      <c r="HC409" s="109"/>
      <c r="HD409" s="109"/>
      <c r="HE409" s="109"/>
      <c r="HF409" s="109"/>
      <c r="HG409" s="109"/>
      <c r="HH409" s="109"/>
      <c r="HI409" s="109"/>
      <c r="HJ409" s="109"/>
      <c r="HK409" s="109"/>
      <c r="HL409" s="109"/>
      <c r="HM409" s="109"/>
      <c r="HN409" s="109"/>
      <c r="HO409" s="110"/>
      <c r="IA409" s="1" t="n">
        <f aca="false">IA408+1</f>
        <v>2009</v>
      </c>
      <c r="IB409" s="113" t="s">
        <v>168</v>
      </c>
      <c r="IC409" s="109"/>
      <c r="ID409" s="109"/>
      <c r="IE409" s="109"/>
      <c r="IF409" s="109"/>
      <c r="IG409" s="109"/>
      <c r="IH409" s="109"/>
      <c r="II409" s="109"/>
      <c r="IJ409" s="109"/>
      <c r="IK409" s="109"/>
      <c r="IL409" s="109"/>
      <c r="IM409" s="109"/>
      <c r="IN409" s="109"/>
      <c r="IO409" s="110"/>
      <c r="JA409" s="1" t="n">
        <f aca="false">JA408+1</f>
        <v>2009</v>
      </c>
      <c r="JB409" s="113" t="s">
        <v>168</v>
      </c>
      <c r="JC409" s="109"/>
      <c r="JD409" s="109"/>
      <c r="JE409" s="109"/>
      <c r="JF409" s="109"/>
      <c r="JG409" s="109"/>
      <c r="JH409" s="109"/>
      <c r="JI409" s="109"/>
      <c r="JJ409" s="109"/>
      <c r="JK409" s="109"/>
      <c r="JL409" s="109"/>
      <c r="JM409" s="109"/>
      <c r="JN409" s="109"/>
      <c r="JO409" s="110"/>
      <c r="KA409" s="1" t="n">
        <f aca="false">KA408+1</f>
        <v>2009</v>
      </c>
      <c r="KB409" s="111" t="n">
        <v>2009</v>
      </c>
      <c r="KC409" s="109"/>
      <c r="KD409" s="109"/>
      <c r="KE409" s="109"/>
      <c r="KF409" s="109"/>
      <c r="KG409" s="109"/>
      <c r="KH409" s="109"/>
      <c r="KI409" s="109"/>
      <c r="KJ409" s="109"/>
      <c r="KK409" s="109"/>
      <c r="KL409" s="109"/>
      <c r="KM409" s="109"/>
      <c r="KN409" s="109"/>
      <c r="KO409" s="110"/>
      <c r="LA409" s="1" t="n">
        <f aca="false">LA408+1</f>
        <v>2009</v>
      </c>
      <c r="LB409" s="113" t="s">
        <v>168</v>
      </c>
      <c r="LC409" s="109"/>
      <c r="LD409" s="109"/>
      <c r="LE409" s="109"/>
      <c r="LF409" s="109"/>
      <c r="LG409" s="109"/>
      <c r="LH409" s="109"/>
      <c r="LI409" s="109"/>
      <c r="LJ409" s="109"/>
      <c r="LK409" s="109"/>
      <c r="LL409" s="109"/>
      <c r="LM409" s="109"/>
      <c r="LN409" s="109"/>
      <c r="LO409" s="110"/>
      <c r="MA409" s="1" t="n">
        <f aca="false">MA408+1</f>
        <v>2009</v>
      </c>
      <c r="MB409" s="113" t="s">
        <v>168</v>
      </c>
      <c r="MC409" s="109" t="n">
        <v>29.6</v>
      </c>
      <c r="MD409" s="109" t="n">
        <v>28.2</v>
      </c>
      <c r="ME409" s="109" t="n">
        <v>24.8</v>
      </c>
      <c r="MF409" s="109" t="n">
        <v>22.7</v>
      </c>
      <c r="MG409" s="109" t="n">
        <v>17.3</v>
      </c>
      <c r="MH409" s="109" t="n">
        <v>16.1</v>
      </c>
      <c r="MI409" s="109" t="n">
        <v>15.3</v>
      </c>
      <c r="MJ409" s="109" t="n">
        <v>17.5</v>
      </c>
      <c r="MK409" s="109" t="n">
        <v>19</v>
      </c>
      <c r="ML409" s="109" t="n">
        <v>19.7</v>
      </c>
      <c r="MM409" s="109" t="n">
        <v>29.6</v>
      </c>
      <c r="MN409" s="109" t="n">
        <v>27.2</v>
      </c>
      <c r="MO409" s="110" t="n">
        <f aca="false">SUM(MC409:MN409)/12</f>
        <v>22.25</v>
      </c>
      <c r="NA409" s="1" t="n">
        <f aca="false">NA408+1</f>
        <v>2009</v>
      </c>
      <c r="NB409" s="113" t="s">
        <v>168</v>
      </c>
      <c r="NC409" s="109"/>
      <c r="ND409" s="109"/>
      <c r="NE409" s="109"/>
      <c r="NF409" s="109"/>
      <c r="NG409" s="109"/>
      <c r="NH409" s="109"/>
      <c r="NI409" s="109"/>
      <c r="NJ409" s="109"/>
      <c r="NK409" s="109"/>
      <c r="NL409" s="109"/>
      <c r="NM409" s="109"/>
      <c r="NN409" s="109"/>
      <c r="NO409" s="110"/>
      <c r="OA409" s="5"/>
    </row>
    <row r="410" customFormat="false" ht="12.75" hidden="false" customHeight="false" outlineLevel="0" collapsed="false">
      <c r="A410" s="150" t="n">
        <f aca="false">A405+5</f>
        <v>2010</v>
      </c>
      <c r="B410" s="151" t="n">
        <f aca="false">AVERAGE(AO410,BO410,CO410,DO410,EO410,FO410,GO410,HO410,IO410,JO410,KO410,LO410,MO410,NO410)</f>
        <v>20.7988095238095</v>
      </c>
      <c r="C410" s="163" t="n">
        <f aca="false">AVERAGE(B406:B410)</f>
        <v>21.3469047619048</v>
      </c>
      <c r="D410" s="164" t="n">
        <f aca="false">AVERAGE(B401:B410)</f>
        <v>21.144880952381</v>
      </c>
      <c r="E410" s="151" t="n">
        <f aca="false">AVERAGE(B391:B410)</f>
        <v>20.8979761904762</v>
      </c>
      <c r="F410" s="165" t="n">
        <f aca="false">AVERAGE(B361:B410)</f>
        <v>20.6785158730159</v>
      </c>
      <c r="G410" s="159" t="n">
        <f aca="false">MAX(AC410:AN410,BC410:BN410,CC410:CN410,DC410:DN410,EC410:EN410,FC410:FN410,GC410:GN410,HC410:HN410,IC410:IN410,JC410:JN410,KC410:KN410,LC410:LN410,MC410:MN410,NC410:NN410)</f>
        <v>32.6</v>
      </c>
      <c r="H410" s="161" t="n">
        <f aca="false">MEDIAN(AC410:AN410,BC410:BN410,CC410:CN410,DC410:DN410,EC410:EN410,FC410:FN410,GC410:GN410,HC410:HN410,IC410:IN410,JC410:JN410,KC410:KN410,LC410:LN410,MC410:MN410,NC410:NN410)</f>
        <v>20.15</v>
      </c>
      <c r="I410" s="157" t="n">
        <f aca="false">MIN(AC410:AN410,BC410:BN410,CC410:CN410,DC410:DN410,EC410:EN410,FC410:FN410,GC410:GN410,HC410:HN410,IC410:IN410,JC410:JN410,KC410:KN410,LC410:LN410,MC410:MN410,NC410:NN410)</f>
        <v>13</v>
      </c>
      <c r="J410" s="162" t="n">
        <f aca="false">(G410+I410)/2</f>
        <v>22.8</v>
      </c>
      <c r="AA410" s="1" t="n">
        <f aca="false">AA409+1</f>
        <v>86</v>
      </c>
      <c r="AB410" s="108" t="n">
        <v>2010</v>
      </c>
      <c r="AC410" s="109" t="n">
        <v>29.6</v>
      </c>
      <c r="AD410" s="109" t="n">
        <v>29.7</v>
      </c>
      <c r="AE410" s="109" t="n">
        <v>26.7</v>
      </c>
      <c r="AF410" s="109" t="n">
        <v>23.2</v>
      </c>
      <c r="AG410" s="109" t="n">
        <v>19.4</v>
      </c>
      <c r="AH410" s="109" t="n">
        <v>15.7</v>
      </c>
      <c r="AI410" s="109" t="n">
        <v>15</v>
      </c>
      <c r="AJ410" s="109" t="n">
        <v>15</v>
      </c>
      <c r="AK410" s="109" t="n">
        <v>16.1</v>
      </c>
      <c r="AL410" s="109" t="n">
        <v>20.5</v>
      </c>
      <c r="AM410" s="109" t="n">
        <v>23</v>
      </c>
      <c r="AN410" s="109" t="n">
        <v>25.9</v>
      </c>
      <c r="AO410" s="110" t="n">
        <f aca="false">SUM(AC410:AN410)/12</f>
        <v>21.65</v>
      </c>
      <c r="AQ410" s="112"/>
      <c r="AR410" s="109"/>
      <c r="AS410" s="109"/>
      <c r="AT410" s="109"/>
      <c r="AU410" s="109"/>
      <c r="AV410" s="109"/>
      <c r="AW410" s="109"/>
      <c r="AX410" s="109"/>
      <c r="AY410" s="109"/>
      <c r="AZ410" s="109"/>
      <c r="BA410" s="1" t="n">
        <f aca="false">BA409+1</f>
        <v>2010</v>
      </c>
      <c r="BB410" s="113" t="s">
        <v>169</v>
      </c>
      <c r="BC410" s="109" t="n">
        <v>31.5</v>
      </c>
      <c r="BD410" s="109" t="n">
        <v>30.8</v>
      </c>
      <c r="BE410" s="109" t="n">
        <v>27.1</v>
      </c>
      <c r="BF410" s="109" t="n">
        <v>22.5</v>
      </c>
      <c r="BG410" s="109" t="n">
        <v>17.9</v>
      </c>
      <c r="BH410" s="109" t="n">
        <v>13.6</v>
      </c>
      <c r="BI410" s="109" t="n">
        <v>13.3</v>
      </c>
      <c r="BJ410" s="109" t="n">
        <v>13</v>
      </c>
      <c r="BK410" s="109" t="n">
        <v>14.6</v>
      </c>
      <c r="BL410" s="109" t="n">
        <v>20</v>
      </c>
      <c r="BM410" s="109" t="n">
        <v>23.3</v>
      </c>
      <c r="BN410" s="109" t="n">
        <v>25.5</v>
      </c>
      <c r="BO410" s="110" t="n">
        <f aca="false">SUM(BC410:BN410)/12</f>
        <v>21.0916666666667</v>
      </c>
      <c r="BP410" s="109"/>
      <c r="BQ410" s="109"/>
      <c r="BR410" s="109"/>
      <c r="BS410" s="109"/>
      <c r="CA410" s="1" t="n">
        <f aca="false">CA409+1</f>
        <v>2010</v>
      </c>
      <c r="CB410" s="112" t="n">
        <v>2010</v>
      </c>
      <c r="CC410" s="109" t="n">
        <v>22.8</v>
      </c>
      <c r="CD410" s="109" t="n">
        <v>22.5</v>
      </c>
      <c r="CE410" s="109" t="n">
        <v>21</v>
      </c>
      <c r="CF410" s="109" t="n">
        <v>19.8</v>
      </c>
      <c r="CG410" s="109" t="n">
        <v>17.7</v>
      </c>
      <c r="CH410" s="109" t="n">
        <v>15.1</v>
      </c>
      <c r="CI410" s="109" t="n">
        <v>14.6</v>
      </c>
      <c r="CJ410" s="109" t="n">
        <v>13.9</v>
      </c>
      <c r="CK410" s="109" t="n">
        <v>14.2</v>
      </c>
      <c r="CL410" s="109" t="n">
        <v>17.4</v>
      </c>
      <c r="CM410" s="109" t="n">
        <v>19</v>
      </c>
      <c r="CN410" s="109" t="n">
        <v>20.9</v>
      </c>
      <c r="CO410" s="110" t="n">
        <f aca="false">SUM(CC410:CN410)/12</f>
        <v>18.2416666666667</v>
      </c>
      <c r="DA410" s="1" t="n">
        <f aca="false">DA409+1</f>
        <v>2010</v>
      </c>
      <c r="DB410" s="113" t="s">
        <v>169</v>
      </c>
      <c r="DC410" s="109" t="n">
        <v>32.6</v>
      </c>
      <c r="DD410" s="109" t="n">
        <v>32</v>
      </c>
      <c r="DE410" s="109" t="n">
        <v>27.9</v>
      </c>
      <c r="DF410" s="109" t="n">
        <v>23.5</v>
      </c>
      <c r="DG410" s="109" t="n">
        <v>19.6</v>
      </c>
      <c r="DH410" s="109" t="n">
        <v>15.4</v>
      </c>
      <c r="DI410" s="109" t="n">
        <v>15.2</v>
      </c>
      <c r="DJ410" s="109" t="n">
        <v>15.1</v>
      </c>
      <c r="DK410" s="109" t="n">
        <v>17</v>
      </c>
      <c r="DL410" s="109" t="n">
        <v>22.3</v>
      </c>
      <c r="DM410" s="109" t="n">
        <v>26</v>
      </c>
      <c r="DN410" s="109" t="n">
        <v>27.8</v>
      </c>
      <c r="DO410" s="110" t="n">
        <f aca="false">SUM(DC410:DN410)/12</f>
        <v>22.8666666666667</v>
      </c>
      <c r="EA410" s="1" t="n">
        <f aca="false">EA409+1</f>
        <v>2010</v>
      </c>
      <c r="EB410" s="111" t="n">
        <v>2010</v>
      </c>
      <c r="EC410" s="109"/>
      <c r="ED410" s="109"/>
      <c r="EE410" s="109"/>
      <c r="EF410" s="109"/>
      <c r="EG410" s="109"/>
      <c r="EH410" s="109"/>
      <c r="EI410" s="109"/>
      <c r="EJ410" s="109"/>
      <c r="EK410" s="109"/>
      <c r="EL410" s="109"/>
      <c r="EM410" s="109"/>
      <c r="EN410" s="109"/>
      <c r="EO410" s="110"/>
      <c r="FA410" s="1" t="n">
        <f aca="false">FA409+1</f>
        <v>2010</v>
      </c>
      <c r="FB410" s="113" t="s">
        <v>169</v>
      </c>
      <c r="FC410" s="109" t="n">
        <v>30.2</v>
      </c>
      <c r="FD410" s="109" t="n">
        <v>30.6</v>
      </c>
      <c r="FE410" s="109" t="n">
        <v>27.4</v>
      </c>
      <c r="FF410" s="109" t="n">
        <v>22.7</v>
      </c>
      <c r="FG410" s="109" t="n">
        <v>18.2</v>
      </c>
      <c r="FH410" s="109" t="n">
        <v>14.5</v>
      </c>
      <c r="FI410" s="109" t="n">
        <v>13.8</v>
      </c>
      <c r="FJ410" s="109" t="n">
        <v>13.2</v>
      </c>
      <c r="FK410" s="109" t="n">
        <v>15.1</v>
      </c>
      <c r="FL410" s="109" t="n">
        <v>20</v>
      </c>
      <c r="FM410" s="109" t="n">
        <v>22.4</v>
      </c>
      <c r="FN410" s="109" t="n">
        <v>24.6</v>
      </c>
      <c r="FO410" s="110" t="n">
        <f aca="false">SUM(FC410:FN410)/12</f>
        <v>21.0583333333333</v>
      </c>
      <c r="GA410" s="1" t="n">
        <f aca="false">GA409+1</f>
        <v>2010</v>
      </c>
      <c r="GB410" s="113" t="s">
        <v>169</v>
      </c>
      <c r="GC410" s="109" t="n">
        <v>25.9</v>
      </c>
      <c r="GD410" s="109" t="n">
        <v>27.7</v>
      </c>
      <c r="GE410" s="109" t="n">
        <v>24.5</v>
      </c>
      <c r="GF410" s="109" t="n">
        <v>19.9</v>
      </c>
      <c r="GG410" s="109" t="n">
        <v>16.6</v>
      </c>
      <c r="GH410" s="109" t="n">
        <v>13.6</v>
      </c>
      <c r="GI410" s="109" t="n">
        <v>14</v>
      </c>
      <c r="GJ410" s="109" t="n">
        <v>13</v>
      </c>
      <c r="GK410" s="109" t="n">
        <v>14.4</v>
      </c>
      <c r="GL410" s="109" t="n">
        <v>18.8</v>
      </c>
      <c r="GM410" s="109" t="n">
        <v>21.1</v>
      </c>
      <c r="GN410" s="109" t="n">
        <v>23.2</v>
      </c>
      <c r="GO410" s="110" t="n">
        <f aca="false">SUM(GC410:GN410)/12</f>
        <v>19.3916666666667</v>
      </c>
      <c r="HA410" s="1" t="n">
        <f aca="false">HA409+1</f>
        <v>2010</v>
      </c>
      <c r="HB410" s="113" t="s">
        <v>169</v>
      </c>
      <c r="HC410" s="109"/>
      <c r="HD410" s="109"/>
      <c r="HE410" s="109"/>
      <c r="HF410" s="109"/>
      <c r="HG410" s="109"/>
      <c r="HH410" s="109"/>
      <c r="HI410" s="109"/>
      <c r="HJ410" s="109"/>
      <c r="HK410" s="109"/>
      <c r="HL410" s="109"/>
      <c r="HM410" s="109"/>
      <c r="HN410" s="109"/>
      <c r="HO410" s="110"/>
      <c r="IA410" s="1" t="n">
        <f aca="false">IA409+1</f>
        <v>2010</v>
      </c>
      <c r="IB410" s="113" t="s">
        <v>169</v>
      </c>
      <c r="IC410" s="109"/>
      <c r="ID410" s="109"/>
      <c r="IE410" s="109"/>
      <c r="IF410" s="109"/>
      <c r="IG410" s="109"/>
      <c r="IH410" s="109"/>
      <c r="II410" s="109"/>
      <c r="IJ410" s="109"/>
      <c r="IK410" s="109"/>
      <c r="IL410" s="109"/>
      <c r="IM410" s="109"/>
      <c r="IN410" s="109"/>
      <c r="IO410" s="110"/>
      <c r="JA410" s="1" t="n">
        <f aca="false">JA409+1</f>
        <v>2010</v>
      </c>
      <c r="JB410" s="113" t="s">
        <v>169</v>
      </c>
      <c r="JC410" s="109"/>
      <c r="JD410" s="109"/>
      <c r="JE410" s="109"/>
      <c r="JF410" s="109"/>
      <c r="JG410" s="109"/>
      <c r="JH410" s="109"/>
      <c r="JI410" s="109"/>
      <c r="JJ410" s="109"/>
      <c r="JK410" s="109"/>
      <c r="JL410" s="109"/>
      <c r="JM410" s="109"/>
      <c r="JN410" s="109"/>
      <c r="JO410" s="110"/>
      <c r="KA410" s="1" t="n">
        <f aca="false">KA409+1</f>
        <v>2010</v>
      </c>
      <c r="KB410" s="111" t="n">
        <v>2010</v>
      </c>
      <c r="KC410" s="109"/>
      <c r="KD410" s="109"/>
      <c r="KE410" s="109"/>
      <c r="KF410" s="109"/>
      <c r="KG410" s="109"/>
      <c r="KH410" s="109"/>
      <c r="KI410" s="109"/>
      <c r="KJ410" s="109"/>
      <c r="KK410" s="109"/>
      <c r="KL410" s="109"/>
      <c r="KM410" s="109"/>
      <c r="KN410" s="109"/>
      <c r="KO410" s="110"/>
      <c r="LA410" s="1" t="n">
        <f aca="false">LA409+1</f>
        <v>2010</v>
      </c>
      <c r="LB410" s="113" t="s">
        <v>169</v>
      </c>
      <c r="LC410" s="109"/>
      <c r="LD410" s="109"/>
      <c r="LE410" s="109"/>
      <c r="LF410" s="109"/>
      <c r="LG410" s="109"/>
      <c r="LH410" s="109"/>
      <c r="LI410" s="109"/>
      <c r="LJ410" s="109"/>
      <c r="LK410" s="109"/>
      <c r="LL410" s="109"/>
      <c r="LM410" s="109"/>
      <c r="LN410" s="109"/>
      <c r="LO410" s="110"/>
      <c r="MA410" s="1" t="n">
        <f aca="false">MA409+1</f>
        <v>2010</v>
      </c>
      <c r="MB410" s="113" t="s">
        <v>169</v>
      </c>
      <c r="MC410" s="109" t="n">
        <v>28.9</v>
      </c>
      <c r="MD410" s="109" t="n">
        <v>28.7</v>
      </c>
      <c r="ME410" s="109" t="n">
        <v>26.8</v>
      </c>
      <c r="MF410" s="109" t="n">
        <v>22.7</v>
      </c>
      <c r="MG410" s="109" t="n">
        <v>19.3</v>
      </c>
      <c r="MH410" s="109" t="n">
        <v>15.3</v>
      </c>
      <c r="MI410" s="109" t="n">
        <v>15.1</v>
      </c>
      <c r="MJ410" s="109" t="n">
        <v>14.5</v>
      </c>
      <c r="MK410" s="109" t="n">
        <v>15.5</v>
      </c>
      <c r="ML410" s="109" t="n">
        <v>20.3</v>
      </c>
      <c r="MM410" s="109" t="n">
        <v>22.6</v>
      </c>
      <c r="MN410" s="109" t="n">
        <v>25.8</v>
      </c>
      <c r="MO410" s="110" t="n">
        <f aca="false">SUM(MC410:MN410)/12</f>
        <v>21.2916666666667</v>
      </c>
      <c r="NA410" s="1" t="n">
        <f aca="false">NA409+1</f>
        <v>2010</v>
      </c>
      <c r="NB410" s="113" t="s">
        <v>169</v>
      </c>
      <c r="NC410" s="109"/>
      <c r="ND410" s="109"/>
      <c r="NE410" s="109"/>
      <c r="NF410" s="109"/>
      <c r="NG410" s="109"/>
      <c r="NH410" s="109"/>
      <c r="NI410" s="109"/>
      <c r="NJ410" s="109"/>
      <c r="NK410" s="109"/>
      <c r="NL410" s="109"/>
      <c r="NM410" s="109"/>
      <c r="NN410" s="109"/>
      <c r="NO410" s="110"/>
      <c r="OA410" s="5"/>
    </row>
    <row r="411" customFormat="false" ht="12.75" hidden="false" customHeight="false" outlineLevel="0" collapsed="false">
      <c r="A411" s="150"/>
      <c r="B411" s="151" t="n">
        <f aca="false">AVERAGE(AO411,BO411,CO411,DO411,EO411,FO411,GO411,HO411,IO411,JO411,KO411,LO411,MO411,NO411)</f>
        <v>20.7119047619048</v>
      </c>
      <c r="C411" s="163" t="n">
        <f aca="false">AVERAGE(B407:B411)</f>
        <v>21.2407142857143</v>
      </c>
      <c r="D411" s="164" t="n">
        <f aca="false">AVERAGE(B402:B411)</f>
        <v>21.1355952380952</v>
      </c>
      <c r="E411" s="151" t="n">
        <f aca="false">AVERAGE(B392:B411)</f>
        <v>20.8896428571429</v>
      </c>
      <c r="F411" s="165" t="n">
        <f aca="false">AVERAGE(B362:B411)</f>
        <v>20.6598253968254</v>
      </c>
      <c r="G411" s="159" t="n">
        <f aca="false">MAX(AC411:AN411,BC411:BN411,CC411:CN411,DC411:DN411,EC411:EN411,FC411:FN411,GC411:GN411,HC411:HN411,IC411:IN411,JC411:JN411,KC411:KN411,LC411:LN411,MC411:MN411,NC411:NN411)</f>
        <v>30.8</v>
      </c>
      <c r="H411" s="161" t="n">
        <f aca="false">MEDIAN(AC411:AN411,BC411:BN411,CC411:CN411,DC411:DN411,EC411:EN411,FC411:FN411,GC411:GN411,HC411:HN411,IC411:IN411,JC411:JN411,KC411:KN411,LC411:LN411,MC411:MN411,NC411:NN411)</f>
        <v>20.4</v>
      </c>
      <c r="I411" s="157" t="n">
        <f aca="false">MIN(AC411:AN411,BC411:BN411,CC411:CN411,DC411:DN411,EC411:EN411,FC411:FN411,GC411:GN411,HC411:HN411,IC411:IN411,JC411:JN411,KC411:KN411,LC411:LN411,MC411:MN411,NC411:NN411)</f>
        <v>13.2</v>
      </c>
      <c r="J411" s="162" t="n">
        <f aca="false">(G411+I411)/2</f>
        <v>22</v>
      </c>
      <c r="AA411" s="1" t="n">
        <f aca="false">AA410+1</f>
        <v>87</v>
      </c>
      <c r="AB411" s="108" t="n">
        <v>2011</v>
      </c>
      <c r="AC411" s="109" t="n">
        <v>29.1</v>
      </c>
      <c r="AD411" s="109" t="n">
        <v>27.6</v>
      </c>
      <c r="AE411" s="109" t="n">
        <v>24.3</v>
      </c>
      <c r="AF411" s="109" t="n">
        <v>22.3</v>
      </c>
      <c r="AG411" s="109" t="n">
        <v>17.9</v>
      </c>
      <c r="AH411" s="109" t="n">
        <v>16.5</v>
      </c>
      <c r="AI411" s="109" t="n">
        <v>15.5</v>
      </c>
      <c r="AJ411" s="109" t="n">
        <v>17.3</v>
      </c>
      <c r="AK411" s="109" t="n">
        <v>20.5</v>
      </c>
      <c r="AL411" s="109" t="n">
        <v>21.3</v>
      </c>
      <c r="AM411" s="109" t="n">
        <v>25.5</v>
      </c>
      <c r="AN411" s="109" t="n">
        <v>26.9</v>
      </c>
      <c r="AO411" s="110" t="n">
        <f aca="false">SUM(AC411:AN411)/12</f>
        <v>22.0583333333333</v>
      </c>
      <c r="AQ411" s="112"/>
      <c r="AR411" s="109"/>
      <c r="AS411" s="109"/>
      <c r="AT411" s="109"/>
      <c r="AU411" s="109"/>
      <c r="AV411" s="109"/>
      <c r="AW411" s="109"/>
      <c r="AX411" s="109"/>
      <c r="AY411" s="109"/>
      <c r="AZ411" s="109"/>
      <c r="BA411" s="1" t="n">
        <f aca="false">BA410+1</f>
        <v>2011</v>
      </c>
      <c r="BB411" s="113" t="s">
        <v>170</v>
      </c>
      <c r="BC411" s="109" t="n">
        <v>30.8</v>
      </c>
      <c r="BD411" s="109" t="n">
        <v>27.9</v>
      </c>
      <c r="BE411" s="109" t="n">
        <v>22.5</v>
      </c>
      <c r="BF411" s="109" t="n">
        <v>20.9</v>
      </c>
      <c r="BG411" s="109" t="n">
        <v>16.2</v>
      </c>
      <c r="BH411" s="109" t="n">
        <v>14.5</v>
      </c>
      <c r="BI411" s="109" t="n">
        <v>13.5</v>
      </c>
      <c r="BJ411" s="109" t="n">
        <v>16</v>
      </c>
      <c r="BK411" s="109" t="n">
        <v>19.1</v>
      </c>
      <c r="BL411" s="109" t="n">
        <v>20.6</v>
      </c>
      <c r="BM411" s="109" t="n">
        <v>26.2</v>
      </c>
      <c r="BN411" s="109" t="n">
        <v>26.6</v>
      </c>
      <c r="BO411" s="110" t="n">
        <f aca="false">SUM(BC411:BN411)/12</f>
        <v>21.2333333333333</v>
      </c>
      <c r="BP411" s="109"/>
      <c r="BQ411" s="109"/>
      <c r="BR411" s="109"/>
      <c r="BS411" s="109"/>
      <c r="CA411" s="1" t="n">
        <f aca="false">CA410+1</f>
        <v>2011</v>
      </c>
      <c r="CB411" s="112" t="n">
        <v>2011</v>
      </c>
      <c r="CC411" s="109" t="n">
        <v>22.3</v>
      </c>
      <c r="CD411" s="109" t="n">
        <v>20.7</v>
      </c>
      <c r="CE411" s="109" t="n">
        <v>18.7</v>
      </c>
      <c r="CF411" s="109" t="n">
        <v>18.4</v>
      </c>
      <c r="CG411" s="109" t="n">
        <v>16.1</v>
      </c>
      <c r="CH411" s="109" t="n">
        <v>15.3</v>
      </c>
      <c r="CI411" s="109" t="n">
        <v>14.2</v>
      </c>
      <c r="CJ411" s="109" t="n">
        <v>15.6</v>
      </c>
      <c r="CK411" s="109" t="n">
        <v>17.6</v>
      </c>
      <c r="CL411" s="109" t="n">
        <v>16.8</v>
      </c>
      <c r="CM411" s="109" t="n">
        <v>21.1</v>
      </c>
      <c r="CN411" s="109" t="n">
        <v>20</v>
      </c>
      <c r="CO411" s="110" t="n">
        <f aca="false">SUM(CC411:CN411)/12</f>
        <v>18.0666666666667</v>
      </c>
      <c r="DA411" s="1" t="n">
        <f aca="false">DA410+1</f>
        <v>2011</v>
      </c>
      <c r="DB411" s="113" t="s">
        <v>170</v>
      </c>
      <c r="DC411" s="109" t="n">
        <v>30.4</v>
      </c>
      <c r="DD411" s="109" t="n">
        <v>29.3</v>
      </c>
      <c r="DE411" s="109" t="n">
        <v>24.8</v>
      </c>
      <c r="DF411" s="109" t="n">
        <v>23.3</v>
      </c>
      <c r="DG411" s="109" t="n">
        <v>17.7</v>
      </c>
      <c r="DH411" s="109" t="n">
        <v>16.6</v>
      </c>
      <c r="DI411" s="109" t="n">
        <v>15.5</v>
      </c>
      <c r="DJ411" s="109" t="n">
        <v>17.9</v>
      </c>
      <c r="DK411" s="109" t="n">
        <v>21.3</v>
      </c>
      <c r="DL411" s="109" t="n">
        <v>23.2</v>
      </c>
      <c r="DM411" s="109" t="n">
        <v>27.5</v>
      </c>
      <c r="DN411" s="109" t="n">
        <v>28.8</v>
      </c>
      <c r="DO411" s="110" t="n">
        <f aca="false">SUM(DC411:DN411)/12</f>
        <v>23.025</v>
      </c>
      <c r="EA411" s="1" t="n">
        <f aca="false">EA410+1</f>
        <v>2011</v>
      </c>
      <c r="EB411" s="111" t="n">
        <v>2011</v>
      </c>
      <c r="EC411" s="109"/>
      <c r="ED411" s="109"/>
      <c r="EE411" s="109"/>
      <c r="EF411" s="109"/>
      <c r="EG411" s="109"/>
      <c r="EH411" s="109"/>
      <c r="EI411" s="109"/>
      <c r="EJ411" s="109"/>
      <c r="EK411" s="109"/>
      <c r="EL411" s="109"/>
      <c r="EM411" s="109"/>
      <c r="EN411" s="109"/>
      <c r="EO411" s="110"/>
      <c r="FA411" s="1" t="n">
        <f aca="false">FA410+1</f>
        <v>2011</v>
      </c>
      <c r="FB411" s="113" t="s">
        <v>170</v>
      </c>
      <c r="FC411" s="109" t="n">
        <v>28.3</v>
      </c>
      <c r="FD411" s="109" t="n">
        <v>27</v>
      </c>
      <c r="FE411" s="109" t="n">
        <v>20.9</v>
      </c>
      <c r="FF411" s="109" t="n">
        <v>19.6</v>
      </c>
      <c r="FG411" s="109" t="n">
        <v>15.1</v>
      </c>
      <c r="FH411" s="109" t="n">
        <v>13.9</v>
      </c>
      <c r="FI411" s="109" t="n">
        <v>13.2</v>
      </c>
      <c r="FJ411" s="109" t="n">
        <v>15.5</v>
      </c>
      <c r="FK411" s="109" t="n">
        <v>18.1</v>
      </c>
      <c r="FL411" s="109" t="n">
        <v>19.3</v>
      </c>
      <c r="FM411" s="109" t="n">
        <v>24.4</v>
      </c>
      <c r="FN411" s="109" t="n">
        <v>25.7</v>
      </c>
      <c r="FO411" s="110" t="n">
        <f aca="false">SUM(FC411:FN411)/12</f>
        <v>20.0833333333333</v>
      </c>
      <c r="GA411" s="1" t="n">
        <f aca="false">GA410+1</f>
        <v>2011</v>
      </c>
      <c r="GB411" s="113" t="s">
        <v>170</v>
      </c>
      <c r="GC411" s="109" t="n">
        <v>24.8</v>
      </c>
      <c r="GD411" s="109" t="n">
        <v>24.1</v>
      </c>
      <c r="GE411" s="109" t="n">
        <v>21.4</v>
      </c>
      <c r="GF411" s="109" t="n">
        <v>19.1</v>
      </c>
      <c r="GG411" s="109" t="n">
        <v>15.2</v>
      </c>
      <c r="GH411" s="109" t="n">
        <v>14.3</v>
      </c>
      <c r="GI411" s="109" t="n">
        <v>13.6</v>
      </c>
      <c r="GJ411" s="109" t="n">
        <v>16.1</v>
      </c>
      <c r="GK411" s="109" t="n">
        <v>17.1</v>
      </c>
      <c r="GL411" s="109" t="n">
        <v>19</v>
      </c>
      <c r="GM411" s="109" t="n">
        <v>22.4</v>
      </c>
      <c r="GN411" s="109" t="n">
        <v>24.4</v>
      </c>
      <c r="GO411" s="110" t="n">
        <f aca="false">SUM(GC411:GN411)/12</f>
        <v>19.2916666666667</v>
      </c>
      <c r="HA411" s="1" t="n">
        <f aca="false">HA410+1</f>
        <v>2011</v>
      </c>
      <c r="HB411" s="113" t="s">
        <v>170</v>
      </c>
      <c r="HC411" s="109"/>
      <c r="HD411" s="109"/>
      <c r="HE411" s="109"/>
      <c r="HF411" s="109"/>
      <c r="HG411" s="109"/>
      <c r="HH411" s="109"/>
      <c r="HI411" s="109"/>
      <c r="HJ411" s="109"/>
      <c r="HK411" s="109"/>
      <c r="HL411" s="109"/>
      <c r="HM411" s="109"/>
      <c r="HN411" s="109"/>
      <c r="HO411" s="110"/>
      <c r="IA411" s="1" t="n">
        <f aca="false">IA410+1</f>
        <v>2011</v>
      </c>
      <c r="IB411" s="113" t="s">
        <v>170</v>
      </c>
      <c r="IC411" s="109"/>
      <c r="ID411" s="109"/>
      <c r="IE411" s="109"/>
      <c r="IF411" s="109"/>
      <c r="IG411" s="109"/>
      <c r="IH411" s="109"/>
      <c r="II411" s="109"/>
      <c r="IJ411" s="109"/>
      <c r="IK411" s="109"/>
      <c r="IL411" s="109"/>
      <c r="IM411" s="109"/>
      <c r="IN411" s="109"/>
      <c r="IO411" s="110"/>
      <c r="JA411" s="1" t="n">
        <f aca="false">JA410+1</f>
        <v>2011</v>
      </c>
      <c r="JB411" s="113" t="s">
        <v>170</v>
      </c>
      <c r="JC411" s="109"/>
      <c r="JD411" s="109"/>
      <c r="JE411" s="109"/>
      <c r="JF411" s="109"/>
      <c r="JG411" s="109"/>
      <c r="JH411" s="109"/>
      <c r="JI411" s="109"/>
      <c r="JJ411" s="109"/>
      <c r="JK411" s="109"/>
      <c r="JL411" s="109"/>
      <c r="JM411" s="109"/>
      <c r="JN411" s="109"/>
      <c r="JO411" s="110"/>
      <c r="KA411" s="1" t="n">
        <f aca="false">KA410+1</f>
        <v>2011</v>
      </c>
      <c r="KB411" s="111" t="n">
        <v>2011</v>
      </c>
      <c r="KC411" s="109"/>
      <c r="KD411" s="109"/>
      <c r="KE411" s="109"/>
      <c r="KF411" s="109"/>
      <c r="KG411" s="109"/>
      <c r="KH411" s="109"/>
      <c r="KI411" s="109"/>
      <c r="KJ411" s="109"/>
      <c r="KK411" s="109"/>
      <c r="KL411" s="109"/>
      <c r="KM411" s="109"/>
      <c r="KN411" s="109"/>
      <c r="KO411" s="110"/>
      <c r="LA411" s="1" t="n">
        <f aca="false">LA410+1</f>
        <v>2011</v>
      </c>
      <c r="LB411" s="113" t="s">
        <v>170</v>
      </c>
      <c r="LC411" s="109"/>
      <c r="LD411" s="109"/>
      <c r="LE411" s="109"/>
      <c r="LF411" s="109"/>
      <c r="LG411" s="109"/>
      <c r="LH411" s="109"/>
      <c r="LI411" s="109"/>
      <c r="LJ411" s="109"/>
      <c r="LK411" s="109"/>
      <c r="LL411" s="109"/>
      <c r="LM411" s="109"/>
      <c r="LN411" s="109"/>
      <c r="LO411" s="110"/>
      <c r="MA411" s="1" t="n">
        <f aca="false">MA410+1</f>
        <v>2011</v>
      </c>
      <c r="MB411" s="113" t="s">
        <v>170</v>
      </c>
      <c r="MC411" s="109" t="n">
        <v>27.3</v>
      </c>
      <c r="MD411" s="109" t="n">
        <v>26.1</v>
      </c>
      <c r="ME411" s="109" t="n">
        <v>22.2</v>
      </c>
      <c r="MF411" s="109" t="n">
        <v>21.7</v>
      </c>
      <c r="MG411" s="109" t="n">
        <v>17.2</v>
      </c>
      <c r="MH411" s="109" t="n">
        <v>15.9</v>
      </c>
      <c r="MI411" s="109" t="n">
        <v>15.1</v>
      </c>
      <c r="MJ411" s="109" t="n">
        <v>17.4</v>
      </c>
      <c r="MK411" s="109" t="n">
        <v>20.3</v>
      </c>
      <c r="ML411" s="109" t="n">
        <v>20.1</v>
      </c>
      <c r="MM411" s="109" t="n">
        <v>25.8</v>
      </c>
      <c r="MN411" s="109" t="n">
        <v>25.6</v>
      </c>
      <c r="MO411" s="110" t="n">
        <f aca="false">SUM(MC411:MN411)/12</f>
        <v>21.225</v>
      </c>
      <c r="NA411" s="1" t="n">
        <f aca="false">NA410+1</f>
        <v>2011</v>
      </c>
      <c r="NB411" s="113" t="s">
        <v>170</v>
      </c>
      <c r="NC411" s="109"/>
      <c r="ND411" s="109"/>
      <c r="NE411" s="109"/>
      <c r="NF411" s="109"/>
      <c r="NG411" s="109"/>
      <c r="NH411" s="109"/>
      <c r="NI411" s="109"/>
      <c r="NJ411" s="109"/>
      <c r="NK411" s="109"/>
      <c r="NL411" s="109"/>
      <c r="NM411" s="109"/>
      <c r="NN411" s="109"/>
      <c r="NO411" s="110"/>
      <c r="OA411" s="5"/>
    </row>
    <row r="412" customFormat="false" ht="12.75" hidden="false" customHeight="false" outlineLevel="0" collapsed="false">
      <c r="A412" s="150"/>
      <c r="B412" s="151" t="n">
        <f aca="false">AVERAGE(AO412,BO412,CO412,DO412,EO412,FO412,GO412,HO412,IO412,JO412,KO412,LO412,MO412,NO412)</f>
        <v>21.0571428571429</v>
      </c>
      <c r="C412" s="163" t="n">
        <f aca="false">AVERAGE(B408:B412)</f>
        <v>21.057380952381</v>
      </c>
      <c r="D412" s="164" t="n">
        <f aca="false">AVERAGE(B403:B412)</f>
        <v>21.1261904761905</v>
      </c>
      <c r="E412" s="151" t="n">
        <f aca="false">AVERAGE(B393:B412)</f>
        <v>20.9614285714286</v>
      </c>
      <c r="F412" s="165" t="n">
        <f aca="false">AVERAGE(B363:B412)</f>
        <v>20.6647301587302</v>
      </c>
      <c r="G412" s="159" t="n">
        <f aca="false">MAX(AC412:AN412,BC412:BN412,CC412:CN412,DC412:DN412,EC412:EN412,FC412:FN412,GC412:GN412,HC412:HN412,IC412:IN412,JC412:JN412,KC412:KN412,LC412:LN412,MC412:MN412,NC412:NN412)</f>
        <v>31.8</v>
      </c>
      <c r="H412" s="161" t="n">
        <f aca="false">MEDIAN(AC412:AN412,BC412:BN412,CC412:CN412,DC412:DN412,EC412:EN412,FC412:FN412,GC412:GN412,HC412:HN412,IC412:IN412,JC412:JN412,KC412:KN412,LC412:LN412,MC412:MN412,NC412:NN412)</f>
        <v>21.45</v>
      </c>
      <c r="I412" s="157" t="n">
        <f aca="false">MIN(AC412:AN412,BC412:BN412,CC412:CN412,DC412:DN412,EC412:EN412,FC412:FN412,GC412:GN412,HC412:HN412,IC412:IN412,JC412:JN412,KC412:KN412,LC412:LN412,MC412:MN412,NC412:NN412)</f>
        <v>12.5</v>
      </c>
      <c r="J412" s="162" t="n">
        <f aca="false">(G412+I412)/2</f>
        <v>22.15</v>
      </c>
      <c r="AA412" s="1" t="n">
        <f aca="false">AA411+1</f>
        <v>88</v>
      </c>
      <c r="AB412" s="108" t="n">
        <v>2012</v>
      </c>
      <c r="AC412" s="109" t="n">
        <v>30</v>
      </c>
      <c r="AD412" s="109" t="n">
        <v>26.7</v>
      </c>
      <c r="AE412" s="109" t="n">
        <v>25.3</v>
      </c>
      <c r="AF412" s="109" t="n">
        <v>23.6</v>
      </c>
      <c r="AG412" s="109" t="n">
        <v>18</v>
      </c>
      <c r="AH412" s="109" t="n">
        <v>15.3</v>
      </c>
      <c r="AI412" s="109" t="n">
        <v>15.1</v>
      </c>
      <c r="AJ412" s="109" t="n">
        <v>15.5</v>
      </c>
      <c r="AK412" s="109" t="n">
        <v>19.1</v>
      </c>
      <c r="AL412" s="109" t="n">
        <v>21.9</v>
      </c>
      <c r="AM412" s="109" t="n">
        <v>26.6</v>
      </c>
      <c r="AN412" s="109" t="n">
        <v>27</v>
      </c>
      <c r="AO412" s="110" t="n">
        <f aca="false">SUM(AC412:AN412)/12</f>
        <v>22.0083333333333</v>
      </c>
      <c r="AQ412" s="112"/>
      <c r="AR412" s="109"/>
      <c r="AS412" s="109"/>
      <c r="AT412" s="109"/>
      <c r="AU412" s="109"/>
      <c r="AV412" s="109"/>
      <c r="AW412" s="109"/>
      <c r="AX412" s="109"/>
      <c r="AY412" s="109"/>
      <c r="AZ412" s="109"/>
      <c r="BA412" s="1" t="n">
        <f aca="false">BA411+1</f>
        <v>2012</v>
      </c>
      <c r="BB412" s="113" t="s">
        <v>171</v>
      </c>
      <c r="BC412" s="109" t="n">
        <v>29.8</v>
      </c>
      <c r="BD412" s="109" t="n">
        <v>27.9</v>
      </c>
      <c r="BE412" s="109" t="n">
        <v>25</v>
      </c>
      <c r="BF412" s="109" t="n">
        <v>23.6</v>
      </c>
      <c r="BG412" s="109" t="n">
        <v>17.3</v>
      </c>
      <c r="BH412" s="109" t="n">
        <v>13.4</v>
      </c>
      <c r="BI412" s="109" t="n">
        <v>13.1</v>
      </c>
      <c r="BJ412" s="109" t="n">
        <v>14.1</v>
      </c>
      <c r="BK412" s="109" t="n">
        <v>18.4</v>
      </c>
      <c r="BL412" s="109" t="n">
        <v>22.9</v>
      </c>
      <c r="BM412" s="109" t="n">
        <v>27.5</v>
      </c>
      <c r="BN412" s="109" t="n">
        <v>28.4</v>
      </c>
      <c r="BO412" s="110" t="n">
        <f aca="false">SUM(BC412:BN412)/12</f>
        <v>21.7833333333333</v>
      </c>
      <c r="BP412" s="109"/>
      <c r="BQ412" s="109"/>
      <c r="BR412" s="109"/>
      <c r="BS412" s="109"/>
      <c r="CA412" s="1" t="n">
        <f aca="false">CA411+1</f>
        <v>2012</v>
      </c>
      <c r="CB412" s="112" t="n">
        <v>2012</v>
      </c>
      <c r="CC412" s="109" t="n">
        <v>23.3</v>
      </c>
      <c r="CD412" s="109" t="n">
        <v>21.9</v>
      </c>
      <c r="CE412" s="109" t="n">
        <v>21.4</v>
      </c>
      <c r="CF412" s="109" t="n">
        <v>20.6</v>
      </c>
      <c r="CG412" s="109" t="n">
        <v>16.8</v>
      </c>
      <c r="CH412" s="109" t="n">
        <v>14.7</v>
      </c>
      <c r="CI412" s="109" t="n">
        <v>14.3</v>
      </c>
      <c r="CJ412" s="109" t="n">
        <v>14.4</v>
      </c>
      <c r="CK412" s="109" t="n">
        <v>16.6</v>
      </c>
      <c r="CL412" s="109" t="n">
        <v>17.8</v>
      </c>
      <c r="CM412" s="109" t="n">
        <v>20.9</v>
      </c>
      <c r="CN412" s="109" t="n">
        <v>21.1</v>
      </c>
      <c r="CO412" s="110" t="n">
        <f aca="false">SUM(CC412:CN412)/12</f>
        <v>18.65</v>
      </c>
      <c r="DA412" s="1" t="n">
        <f aca="false">DA411+1</f>
        <v>2012</v>
      </c>
      <c r="DB412" s="113" t="s">
        <v>171</v>
      </c>
      <c r="DC412" s="109" t="n">
        <v>31.8</v>
      </c>
      <c r="DD412" s="109" t="n">
        <v>29.6</v>
      </c>
      <c r="DE412" s="109" t="n">
        <v>26.5</v>
      </c>
      <c r="DF412" s="109" t="n">
        <v>24.5</v>
      </c>
      <c r="DG412" s="109" t="n">
        <v>18.8</v>
      </c>
      <c r="DH412" s="109" t="n">
        <v>15.3</v>
      </c>
      <c r="DI412" s="109" t="n">
        <v>14.9</v>
      </c>
      <c r="DJ412" s="109" t="n">
        <v>16.4</v>
      </c>
      <c r="DK412" s="109" t="n">
        <v>20.4</v>
      </c>
      <c r="DL412" s="109" t="n">
        <v>23.9</v>
      </c>
      <c r="DM412" s="109" t="n">
        <v>27.9</v>
      </c>
      <c r="DN412" s="109" t="n">
        <v>29.4</v>
      </c>
      <c r="DO412" s="110" t="n">
        <f aca="false">SUM(DC412:DN412)/12</f>
        <v>23.2833333333333</v>
      </c>
      <c r="EA412" s="1" t="n">
        <f aca="false">EA411+1</f>
        <v>2012</v>
      </c>
      <c r="EB412" s="111" t="n">
        <v>2012</v>
      </c>
      <c r="EC412" s="109"/>
      <c r="ED412" s="109"/>
      <c r="EE412" s="109"/>
      <c r="EF412" s="109"/>
      <c r="EG412" s="109"/>
      <c r="EH412" s="109"/>
      <c r="EI412" s="109"/>
      <c r="EJ412" s="109"/>
      <c r="EK412" s="109"/>
      <c r="EL412" s="109"/>
      <c r="EM412" s="109"/>
      <c r="EN412" s="109"/>
      <c r="EO412" s="110"/>
      <c r="FA412" s="1" t="n">
        <f aca="false">FA411+1</f>
        <v>2012</v>
      </c>
      <c r="FB412" s="113" t="s">
        <v>171</v>
      </c>
      <c r="FC412" s="109" t="n">
        <v>27.9</v>
      </c>
      <c r="FD412" s="109" t="n">
        <v>25.8</v>
      </c>
      <c r="FE412" s="109" t="n">
        <v>23.4</v>
      </c>
      <c r="FF412" s="109" t="n">
        <v>21.7</v>
      </c>
      <c r="FG412" s="109" t="n">
        <v>15.5</v>
      </c>
      <c r="FH412" s="109" t="n">
        <v>12.5</v>
      </c>
      <c r="FI412" s="109" t="n">
        <v>13</v>
      </c>
      <c r="FJ412" s="109" t="n">
        <v>13.2</v>
      </c>
      <c r="FK412" s="109" t="n">
        <v>17.4</v>
      </c>
      <c r="FL412" s="109" t="n">
        <v>20.7</v>
      </c>
      <c r="FM412" s="109" t="n">
        <v>24.8</v>
      </c>
      <c r="FN412" s="109" t="n">
        <v>26.1</v>
      </c>
      <c r="FO412" s="110" t="n">
        <f aca="false">SUM(FC412:FN412)/12</f>
        <v>20.1666666666667</v>
      </c>
      <c r="GA412" s="1" t="n">
        <f aca="false">GA411+1</f>
        <v>2012</v>
      </c>
      <c r="GB412" s="113" t="s">
        <v>171</v>
      </c>
      <c r="GC412" s="109" t="n">
        <v>27.9</v>
      </c>
      <c r="GD412" s="109" t="n">
        <v>26.2</v>
      </c>
      <c r="GE412" s="109" t="n">
        <v>23.7</v>
      </c>
      <c r="GF412" s="109" t="n">
        <v>21.9</v>
      </c>
      <c r="GG412" s="109" t="n">
        <v>16</v>
      </c>
      <c r="GH412" s="109" t="n">
        <v>13.5</v>
      </c>
      <c r="GI412" s="109" t="n">
        <v>14</v>
      </c>
      <c r="GJ412" s="109" t="n">
        <v>14</v>
      </c>
      <c r="GK412" s="109" t="n">
        <v>16.6</v>
      </c>
      <c r="GL412" s="109" t="n">
        <v>18.6</v>
      </c>
      <c r="GM412" s="109" t="n">
        <v>23.4</v>
      </c>
      <c r="GN412" s="109" t="n">
        <v>24.5</v>
      </c>
      <c r="GO412" s="110" t="n">
        <f aca="false">SUM(GC412:GN412)/12</f>
        <v>20.025</v>
      </c>
      <c r="HA412" s="1" t="n">
        <f aca="false">HA411+1</f>
        <v>2012</v>
      </c>
      <c r="HB412" s="113" t="s">
        <v>171</v>
      </c>
      <c r="HC412" s="109"/>
      <c r="HD412" s="109"/>
      <c r="HE412" s="109"/>
      <c r="HF412" s="109"/>
      <c r="HG412" s="109"/>
      <c r="HH412" s="109"/>
      <c r="HI412" s="109"/>
      <c r="HJ412" s="109"/>
      <c r="HK412" s="109"/>
      <c r="HL412" s="109"/>
      <c r="HM412" s="109"/>
      <c r="HN412" s="109"/>
      <c r="HO412" s="110"/>
      <c r="IA412" s="1" t="n">
        <f aca="false">IA411+1</f>
        <v>2012</v>
      </c>
      <c r="IB412" s="113" t="s">
        <v>171</v>
      </c>
      <c r="IC412" s="109"/>
      <c r="ID412" s="109"/>
      <c r="IE412" s="109"/>
      <c r="IF412" s="109"/>
      <c r="IG412" s="109"/>
      <c r="IH412" s="109"/>
      <c r="II412" s="109"/>
      <c r="IJ412" s="109"/>
      <c r="IK412" s="120"/>
      <c r="IL412" s="120"/>
      <c r="IM412" s="120"/>
      <c r="IN412" s="120"/>
      <c r="IO412" s="110"/>
      <c r="JA412" s="1" t="n">
        <f aca="false">JA411+1</f>
        <v>2012</v>
      </c>
      <c r="JB412" s="113" t="s">
        <v>171</v>
      </c>
      <c r="JC412" s="109"/>
      <c r="JD412" s="109"/>
      <c r="JE412" s="109"/>
      <c r="JF412" s="109"/>
      <c r="JG412" s="109"/>
      <c r="JH412" s="109"/>
      <c r="JI412" s="109"/>
      <c r="JJ412" s="109"/>
      <c r="JK412" s="109"/>
      <c r="JL412" s="109"/>
      <c r="JM412" s="109"/>
      <c r="JN412" s="109"/>
      <c r="JO412" s="110"/>
      <c r="KA412" s="1" t="n">
        <f aca="false">KA411+1</f>
        <v>2012</v>
      </c>
      <c r="KB412" s="111" t="n">
        <v>2012</v>
      </c>
      <c r="KC412" s="109"/>
      <c r="KD412" s="109"/>
      <c r="KE412" s="109"/>
      <c r="KF412" s="109"/>
      <c r="KG412" s="109"/>
      <c r="KH412" s="109"/>
      <c r="KI412" s="109"/>
      <c r="KJ412" s="109"/>
      <c r="KK412" s="109"/>
      <c r="KL412" s="109"/>
      <c r="KM412" s="109"/>
      <c r="KN412" s="109"/>
      <c r="KO412" s="110"/>
      <c r="LA412" s="1" t="n">
        <f aca="false">LA411+1</f>
        <v>2012</v>
      </c>
      <c r="LB412" s="113" t="s">
        <v>171</v>
      </c>
      <c r="LC412" s="109"/>
      <c r="LD412" s="109"/>
      <c r="LE412" s="109"/>
      <c r="LF412" s="109"/>
      <c r="LG412" s="109"/>
      <c r="LH412" s="109"/>
      <c r="LI412" s="109"/>
      <c r="LJ412" s="109"/>
      <c r="LK412" s="109"/>
      <c r="LL412" s="109"/>
      <c r="LM412" s="109"/>
      <c r="LN412" s="109"/>
      <c r="LO412" s="110"/>
      <c r="MA412" s="1" t="n">
        <f aca="false">MA411+1</f>
        <v>2012</v>
      </c>
      <c r="MB412" s="113" t="s">
        <v>171</v>
      </c>
      <c r="MC412" s="109" t="n">
        <v>28.6</v>
      </c>
      <c r="MD412" s="109" t="n">
        <v>26.4</v>
      </c>
      <c r="ME412" s="109" t="n">
        <v>24.9</v>
      </c>
      <c r="MF412" s="109" t="n">
        <v>23.4</v>
      </c>
      <c r="MG412" s="109" t="n">
        <v>17.5</v>
      </c>
      <c r="MH412" s="109" t="n">
        <v>14.6</v>
      </c>
      <c r="MI412" s="109" t="n">
        <v>14.6</v>
      </c>
      <c r="MJ412" s="109" t="n">
        <v>15.5</v>
      </c>
      <c r="MK412" s="109" t="n">
        <v>18.8</v>
      </c>
      <c r="ML412" s="109" t="n">
        <v>21.5</v>
      </c>
      <c r="MM412" s="109" t="n">
        <v>25.6</v>
      </c>
      <c r="MN412" s="109" t="n">
        <v>26.4</v>
      </c>
      <c r="MO412" s="110" t="n">
        <f aca="false">SUM(MC412:MN412)/12</f>
        <v>21.4833333333333</v>
      </c>
      <c r="NA412" s="1" t="n">
        <f aca="false">NA411+1</f>
        <v>2012</v>
      </c>
      <c r="NB412" s="113" t="s">
        <v>171</v>
      </c>
      <c r="NC412" s="109"/>
      <c r="ND412" s="109"/>
      <c r="NE412" s="109"/>
      <c r="NF412" s="109"/>
      <c r="NG412" s="109"/>
      <c r="NH412" s="109"/>
      <c r="NI412" s="109"/>
      <c r="NJ412" s="109"/>
      <c r="NK412" s="109"/>
      <c r="NL412" s="109"/>
      <c r="NM412" s="109"/>
      <c r="NN412" s="109"/>
      <c r="NO412" s="110"/>
      <c r="OA412" s="5"/>
    </row>
    <row r="413" customFormat="false" ht="12.75" hidden="false" customHeight="false" outlineLevel="0" collapsed="false">
      <c r="A413" s="150"/>
      <c r="B413" s="151" t="n">
        <f aca="false">AVERAGE(AO413,BO413,CO413,DO413,EO413,FO413,GO413,HO413,IO413,JO413,KO413,LO413,MO413,NO413)</f>
        <v>21.6095238095238</v>
      </c>
      <c r="C413" s="163" t="n">
        <f aca="false">AVERAGE(B409:B413)</f>
        <v>21.1828571428571</v>
      </c>
      <c r="D413" s="164" t="n">
        <f aca="false">AVERAGE(B404:B413)</f>
        <v>21.2264285714286</v>
      </c>
      <c r="E413" s="151" t="n">
        <f aca="false">AVERAGE(B394:B413)</f>
        <v>20.9931547619048</v>
      </c>
      <c r="F413" s="165" t="n">
        <f aca="false">AVERAGE(B364:B413)</f>
        <v>20.6931706349206</v>
      </c>
      <c r="G413" s="159" t="n">
        <f aca="false">MAX(AC413:AN413,BC413:BN413,CC413:CN413,DC413:DN413,EC413:EN413,FC413:FN413,GC413:GN413,HC413:HN413,IC413:IN413,JC413:JN413,KC413:KN413,LC413:LN413,MC413:MN413,NC413:NN413)</f>
        <v>31.9</v>
      </c>
      <c r="H413" s="161" t="n">
        <f aca="false">MEDIAN(AC413:AN413,BC413:BN413,CC413:CN413,DC413:DN413,EC413:EN413,FC413:FN413,GC413:GN413,HC413:HN413,IC413:IN413,JC413:JN413,KC413:KN413,LC413:LN413,MC413:MN413,NC413:NN413)</f>
        <v>21.3</v>
      </c>
      <c r="I413" s="157" t="n">
        <f aca="false">MIN(AC413:AN413,BC413:BN413,CC413:CN413,DC413:DN413,EC413:EN413,FC413:FN413,GC413:GN413,HC413:HN413,IC413:IN413,JC413:JN413,KC413:KN413,LC413:LN413,MC413:MN413,NC413:NN413)</f>
        <v>13.5</v>
      </c>
      <c r="J413" s="162" t="n">
        <f aca="false">(G413+I413)/2</f>
        <v>22.7</v>
      </c>
      <c r="AA413" s="1" t="n">
        <f aca="false">AA412+1</f>
        <v>89</v>
      </c>
      <c r="AB413" s="108" t="n">
        <v>2013</v>
      </c>
      <c r="AC413" s="109" t="n">
        <v>28.5</v>
      </c>
      <c r="AD413" s="109" t="n">
        <v>28.7</v>
      </c>
      <c r="AE413" s="109" t="n">
        <v>27.3</v>
      </c>
      <c r="AF413" s="109" t="n">
        <v>23.2</v>
      </c>
      <c r="AG413" s="109" t="n">
        <v>20.6</v>
      </c>
      <c r="AH413" s="109" t="n">
        <v>16.1</v>
      </c>
      <c r="AI413" s="109" t="n">
        <v>15.9</v>
      </c>
      <c r="AJ413" s="109" t="n">
        <v>16.7</v>
      </c>
      <c r="AK413" s="109" t="n">
        <v>21.3</v>
      </c>
      <c r="AL413" s="109" t="n">
        <v>21.8</v>
      </c>
      <c r="AM413" s="109" t="n">
        <v>24.2</v>
      </c>
      <c r="AN413" s="109" t="n">
        <v>27.1</v>
      </c>
      <c r="AO413" s="110" t="n">
        <f aca="false">SUM(AC413:AN413)/12</f>
        <v>22.6166666666667</v>
      </c>
      <c r="AQ413" s="112"/>
      <c r="AR413" s="109"/>
      <c r="AS413" s="109"/>
      <c r="AT413" s="109"/>
      <c r="AU413" s="109"/>
      <c r="AV413" s="109"/>
      <c r="AW413" s="109"/>
      <c r="AX413" s="109"/>
      <c r="AY413" s="109"/>
      <c r="AZ413" s="109"/>
      <c r="BA413" s="1" t="n">
        <f aca="false">BA412+1</f>
        <v>2013</v>
      </c>
      <c r="BB413" s="113" t="s">
        <v>172</v>
      </c>
      <c r="BC413" s="109" t="n">
        <v>30.2</v>
      </c>
      <c r="BD413" s="109" t="n">
        <v>30.1</v>
      </c>
      <c r="BE413" s="109" t="n">
        <v>27.3</v>
      </c>
      <c r="BF413" s="109" t="n">
        <v>22.4</v>
      </c>
      <c r="BG413" s="109" t="n">
        <v>18.6</v>
      </c>
      <c r="BH413" s="109" t="n">
        <v>14</v>
      </c>
      <c r="BI413" s="109" t="n">
        <v>14</v>
      </c>
      <c r="BJ413" s="109" t="n">
        <v>15.3</v>
      </c>
      <c r="BK413" s="109" t="n">
        <v>20.5</v>
      </c>
      <c r="BL413" s="109" t="n">
        <v>21.5</v>
      </c>
      <c r="BM413" s="109" t="n">
        <v>24.6</v>
      </c>
      <c r="BN413" s="109" t="n">
        <v>28.2</v>
      </c>
      <c r="BO413" s="110" t="n">
        <f aca="false">SUM(BC413:BN413)/12</f>
        <v>22.225</v>
      </c>
      <c r="BP413" s="109"/>
      <c r="BQ413" s="109"/>
      <c r="BR413" s="109"/>
      <c r="BS413" s="109"/>
      <c r="CA413" s="1" t="n">
        <f aca="false">CA412+1</f>
        <v>2013</v>
      </c>
      <c r="CB413" s="112" t="n">
        <v>2013</v>
      </c>
      <c r="CC413" s="109" t="n">
        <v>23.3</v>
      </c>
      <c r="CD413" s="109" t="n">
        <v>23.2</v>
      </c>
      <c r="CE413" s="109" t="n">
        <v>23.7</v>
      </c>
      <c r="CF413" s="109" t="n">
        <v>19.7</v>
      </c>
      <c r="CG413" s="109" t="n">
        <v>18.3</v>
      </c>
      <c r="CH413" s="109" t="n">
        <v>15.5</v>
      </c>
      <c r="CI413" s="109" t="n">
        <v>15.2</v>
      </c>
      <c r="CJ413" s="109" t="n">
        <v>15.8</v>
      </c>
      <c r="CK413" s="109" t="n">
        <v>18.3</v>
      </c>
      <c r="CL413" s="109" t="n">
        <v>18.3</v>
      </c>
      <c r="CM413" s="109" t="n">
        <v>18.3</v>
      </c>
      <c r="CN413" s="109" t="n">
        <v>21.6</v>
      </c>
      <c r="CO413" s="110" t="n">
        <f aca="false">SUM(CC413:CN413)/12</f>
        <v>19.2666666666667</v>
      </c>
      <c r="DA413" s="1" t="n">
        <f aca="false">DA412+1</f>
        <v>2013</v>
      </c>
      <c r="DB413" s="113" t="s">
        <v>172</v>
      </c>
      <c r="DC413" s="109" t="n">
        <v>31.9</v>
      </c>
      <c r="DD413" s="109" t="n">
        <v>31.5</v>
      </c>
      <c r="DE413" s="109" t="n">
        <v>28.9</v>
      </c>
      <c r="DF413" s="109" t="n">
        <v>23.8</v>
      </c>
      <c r="DG413" s="109" t="n">
        <v>19.4</v>
      </c>
      <c r="DH413" s="109" t="n">
        <v>16</v>
      </c>
      <c r="DI413" s="109" t="n">
        <v>16.3</v>
      </c>
      <c r="DJ413" s="109" t="n">
        <v>17.5</v>
      </c>
      <c r="DK413" s="109" t="n">
        <v>22.6</v>
      </c>
      <c r="DL413" s="109" t="n">
        <v>23.3</v>
      </c>
      <c r="DM413" s="109" t="n">
        <v>25.4</v>
      </c>
      <c r="DN413" s="109" t="n">
        <v>29.8</v>
      </c>
      <c r="DO413" s="110" t="n">
        <f aca="false">SUM(DC413:DN413)/12</f>
        <v>23.8666666666667</v>
      </c>
      <c r="EA413" s="1" t="n">
        <f aca="false">EA412+1</f>
        <v>2013</v>
      </c>
      <c r="EB413" s="111" t="n">
        <v>2013</v>
      </c>
      <c r="EC413" s="109"/>
      <c r="ED413" s="109"/>
      <c r="EE413" s="109"/>
      <c r="EF413" s="109"/>
      <c r="EG413" s="109"/>
      <c r="EH413" s="109"/>
      <c r="EI413" s="109"/>
      <c r="EJ413" s="109"/>
      <c r="EK413" s="109"/>
      <c r="EL413" s="109"/>
      <c r="EM413" s="109"/>
      <c r="EN413" s="109"/>
      <c r="EO413" s="110"/>
      <c r="FA413" s="1" t="n">
        <f aca="false">FA412+1</f>
        <v>2013</v>
      </c>
      <c r="FB413" s="113" t="s">
        <v>172</v>
      </c>
      <c r="FC413" s="109" t="n">
        <v>28</v>
      </c>
      <c r="FD413" s="109" t="n">
        <v>28.4</v>
      </c>
      <c r="FE413" s="109" t="n">
        <v>26.2</v>
      </c>
      <c r="FF413" s="109" t="n">
        <v>21</v>
      </c>
      <c r="FG413" s="109" t="n">
        <v>18</v>
      </c>
      <c r="FH413" s="109" t="n">
        <v>13.8</v>
      </c>
      <c r="FI413" s="109" t="n">
        <v>13.5</v>
      </c>
      <c r="FJ413" s="109" t="n">
        <v>14.9</v>
      </c>
      <c r="FK413" s="109" t="n">
        <v>19.8</v>
      </c>
      <c r="FL413" s="109" t="n">
        <v>19.8</v>
      </c>
      <c r="FM413" s="109" t="n">
        <v>21.6</v>
      </c>
      <c r="FN413" s="109" t="n">
        <v>26</v>
      </c>
      <c r="FO413" s="110" t="n">
        <f aca="false">SUM(FC413:FN413)/12</f>
        <v>20.9166666666667</v>
      </c>
      <c r="GA413" s="1" t="n">
        <f aca="false">GA412+1</f>
        <v>2013</v>
      </c>
      <c r="GB413" s="113" t="s">
        <v>172</v>
      </c>
      <c r="GC413" s="109" t="n">
        <v>26.8</v>
      </c>
      <c r="GD413" s="109" t="n">
        <v>28.4</v>
      </c>
      <c r="GE413" s="109" t="n">
        <v>26.8</v>
      </c>
      <c r="GF413" s="109" t="n">
        <v>20.6</v>
      </c>
      <c r="GG413" s="109" t="n">
        <v>17.3</v>
      </c>
      <c r="GH413" s="109" t="n">
        <v>14.6</v>
      </c>
      <c r="GI413" s="109" t="n">
        <v>14.1</v>
      </c>
      <c r="GJ413" s="109" t="n">
        <v>15</v>
      </c>
      <c r="GK413" s="109" t="n">
        <v>18.1</v>
      </c>
      <c r="GL413" s="109" t="n">
        <v>17.3</v>
      </c>
      <c r="GM413" s="109" t="n">
        <v>19.6</v>
      </c>
      <c r="GN413" s="109" t="n">
        <v>23.7</v>
      </c>
      <c r="GO413" s="110" t="n">
        <f aca="false">SUM(GC413:GN413)/12</f>
        <v>20.1916666666667</v>
      </c>
      <c r="HA413" s="1" t="n">
        <f aca="false">HA412+1</f>
        <v>2013</v>
      </c>
      <c r="HB413" s="113" t="s">
        <v>172</v>
      </c>
      <c r="HC413" s="109"/>
      <c r="HD413" s="109"/>
      <c r="HE413" s="109"/>
      <c r="HF413" s="109"/>
      <c r="HG413" s="109"/>
      <c r="HH413" s="109"/>
      <c r="HI413" s="109"/>
      <c r="HJ413" s="109"/>
      <c r="HK413" s="109"/>
      <c r="HL413" s="109"/>
      <c r="HM413" s="109"/>
      <c r="HN413" s="109"/>
      <c r="HO413" s="110"/>
      <c r="IA413" s="1" t="n">
        <f aca="false">IA412+1</f>
        <v>2013</v>
      </c>
      <c r="IB413" s="113" t="s">
        <v>172</v>
      </c>
      <c r="IC413" s="109"/>
      <c r="ID413" s="109"/>
      <c r="IE413" s="109"/>
      <c r="IF413" s="109"/>
      <c r="IG413" s="109"/>
      <c r="IH413" s="109"/>
      <c r="II413" s="109"/>
      <c r="IJ413" s="109"/>
      <c r="IK413" s="109"/>
      <c r="IL413" s="109"/>
      <c r="IM413" s="109"/>
      <c r="IN413" s="109"/>
      <c r="IO413" s="110"/>
      <c r="JA413" s="1" t="n">
        <f aca="false">JA412+1</f>
        <v>2013</v>
      </c>
      <c r="JB413" s="113" t="s">
        <v>172</v>
      </c>
      <c r="JC413" s="109"/>
      <c r="JD413" s="109"/>
      <c r="JE413" s="109"/>
      <c r="JF413" s="109"/>
      <c r="JG413" s="109"/>
      <c r="JH413" s="109"/>
      <c r="JI413" s="109"/>
      <c r="JJ413" s="109"/>
      <c r="JK413" s="109"/>
      <c r="JL413" s="109"/>
      <c r="JM413" s="109"/>
      <c r="JN413" s="109"/>
      <c r="JO413" s="110"/>
      <c r="KA413" s="1" t="n">
        <f aca="false">KA412+1</f>
        <v>2013</v>
      </c>
      <c r="KB413" s="111" t="n">
        <v>2013</v>
      </c>
      <c r="KC413" s="109"/>
      <c r="KD413" s="109"/>
      <c r="KE413" s="109"/>
      <c r="KF413" s="109"/>
      <c r="KG413" s="109"/>
      <c r="KH413" s="109"/>
      <c r="KI413" s="109"/>
      <c r="KJ413" s="109"/>
      <c r="KK413" s="109"/>
      <c r="KL413" s="109"/>
      <c r="KM413" s="109"/>
      <c r="KN413" s="109"/>
      <c r="KO413" s="110"/>
      <c r="LA413" s="1" t="n">
        <f aca="false">LA412+1</f>
        <v>2013</v>
      </c>
      <c r="LB413" s="113" t="s">
        <v>172</v>
      </c>
      <c r="LC413" s="109"/>
      <c r="LD413" s="109"/>
      <c r="LE413" s="109"/>
      <c r="LF413" s="109"/>
      <c r="LG413" s="109"/>
      <c r="LH413" s="109"/>
      <c r="LI413" s="109"/>
      <c r="LJ413" s="109"/>
      <c r="LK413" s="109"/>
      <c r="LL413" s="109"/>
      <c r="LM413" s="109"/>
      <c r="LN413" s="109"/>
      <c r="LO413" s="110"/>
      <c r="MA413" s="1" t="n">
        <f aca="false">MA412+1</f>
        <v>2013</v>
      </c>
      <c r="MB413" s="113" t="s">
        <v>172</v>
      </c>
      <c r="MC413" s="109" t="n">
        <v>27.7</v>
      </c>
      <c r="MD413" s="109" t="n">
        <v>28.5</v>
      </c>
      <c r="ME413" s="109" t="n">
        <v>27.8</v>
      </c>
      <c r="MF413" s="109" t="n">
        <v>22.5</v>
      </c>
      <c r="MG413" s="109" t="n">
        <v>20.3</v>
      </c>
      <c r="MH413" s="109" t="n">
        <v>15.6</v>
      </c>
      <c r="MI413" s="109" t="n">
        <v>15.6</v>
      </c>
      <c r="MJ413" s="109" t="n">
        <v>16.9</v>
      </c>
      <c r="MK413" s="109" t="n">
        <v>21.3</v>
      </c>
      <c r="ML413" s="109" t="n">
        <v>21.3</v>
      </c>
      <c r="MM413" s="109" t="n">
        <v>22.6</v>
      </c>
      <c r="MN413" s="109" t="n">
        <v>26.1</v>
      </c>
      <c r="MO413" s="110" t="n">
        <f aca="false">SUM(MC413:MN413)/12</f>
        <v>22.1833333333333</v>
      </c>
      <c r="NA413" s="1" t="n">
        <f aca="false">NA412+1</f>
        <v>2013</v>
      </c>
      <c r="NB413" s="113" t="s">
        <v>172</v>
      </c>
      <c r="NC413" s="109"/>
      <c r="ND413" s="109"/>
      <c r="NE413" s="109"/>
      <c r="NF413" s="109"/>
      <c r="NG413" s="109"/>
      <c r="NH413" s="109"/>
      <c r="NI413" s="109"/>
      <c r="NJ413" s="109"/>
      <c r="NK413" s="109"/>
      <c r="NL413" s="109"/>
      <c r="NM413" s="109"/>
      <c r="NN413" s="109"/>
      <c r="NO413" s="110"/>
      <c r="OA413" s="5"/>
    </row>
    <row r="414" customFormat="false" ht="12.75" hidden="false" customHeight="false" outlineLevel="0" collapsed="false">
      <c r="A414" s="150"/>
      <c r="B414" s="151" t="n">
        <f aca="false">AVERAGE(AO414,BO414,CO414,DO414,EO414,FO414,GO414,HO414,IO414,JO414,KO414,LO414,MO414,NO414)</f>
        <v>21.7178571428571</v>
      </c>
      <c r="C414" s="163" t="n">
        <f aca="false">AVERAGE(B410:B414)</f>
        <v>21.1790476190476</v>
      </c>
      <c r="D414" s="164" t="n">
        <f aca="false">AVERAGE(B405:B414)</f>
        <v>21.3147619047619</v>
      </c>
      <c r="E414" s="151" t="n">
        <f aca="false">AVERAGE(B395:B414)</f>
        <v>21.0382738095238</v>
      </c>
      <c r="F414" s="165" t="n">
        <f aca="false">AVERAGE(B365:B414)</f>
        <v>20.7325515873016</v>
      </c>
      <c r="G414" s="159" t="n">
        <f aca="false">MAX(AC414:AN414,BC414:BN414,CC414:CN414,DC414:DN414,EC414:EN414,FC414:FN414,GC414:GN414,HC414:HN414,IC414:IN414,JC414:JN414,KC414:KN414,LC414:LN414,MC414:MN414,NC414:NN414)</f>
        <v>33.8</v>
      </c>
      <c r="H414" s="161" t="n">
        <f aca="false">MEDIAN(AC414:AN414,BC414:BN414,CC414:CN414,DC414:DN414,EC414:EN414,FC414:FN414,GC414:GN414,HC414:HN414,IC414:IN414,JC414:JN414,KC414:KN414,LC414:LN414,MC414:MN414,NC414:NN414)</f>
        <v>20.95</v>
      </c>
      <c r="I414" s="157" t="n">
        <f aca="false">MIN(AC414:AN414,BC414:BN414,CC414:CN414,DC414:DN414,EC414:EN414,FC414:FN414,GC414:GN414,HC414:HN414,IC414:IN414,JC414:JN414,KC414:KN414,LC414:LN414,MC414:MN414,NC414:NN414)</f>
        <v>13.2</v>
      </c>
      <c r="J414" s="162" t="n">
        <f aca="false">(G414+I414)/2</f>
        <v>23.5</v>
      </c>
      <c r="AA414" s="1" t="n">
        <f aca="false">AA413+1</f>
        <v>90</v>
      </c>
      <c r="AB414" s="108" t="n">
        <v>2014</v>
      </c>
      <c r="AC414" s="109" t="n">
        <v>30.7</v>
      </c>
      <c r="AD414" s="109" t="n">
        <v>28.2</v>
      </c>
      <c r="AE414" s="109" t="n">
        <v>26</v>
      </c>
      <c r="AF414" s="109" t="n">
        <v>22.8</v>
      </c>
      <c r="AG414" s="109" t="n">
        <v>20.4</v>
      </c>
      <c r="AH414" s="109" t="n">
        <v>16.5</v>
      </c>
      <c r="AI414" s="109" t="n">
        <v>15.1</v>
      </c>
      <c r="AJ414" s="109" t="n">
        <v>16.3</v>
      </c>
      <c r="AK414" s="109" t="n">
        <v>20.1</v>
      </c>
      <c r="AL414" s="109" t="n">
        <v>24.5</v>
      </c>
      <c r="AM414" s="109" t="n">
        <v>25.3</v>
      </c>
      <c r="AN414" s="109" t="n">
        <v>25</v>
      </c>
      <c r="AO414" s="110" t="n">
        <f aca="false">SUM(AC414:AN414)/12</f>
        <v>22.575</v>
      </c>
      <c r="AQ414" s="112"/>
      <c r="AR414" s="109"/>
      <c r="AS414" s="109"/>
      <c r="AT414" s="109"/>
      <c r="AU414" s="109"/>
      <c r="AV414" s="109"/>
      <c r="AW414" s="109"/>
      <c r="AX414" s="109"/>
      <c r="AY414" s="109"/>
      <c r="AZ414" s="109"/>
      <c r="BA414" s="1" t="n">
        <f aca="false">BA413+1</f>
        <v>2014</v>
      </c>
      <c r="BB414" s="113" t="s">
        <v>173</v>
      </c>
      <c r="BC414" s="109" t="n">
        <v>32</v>
      </c>
      <c r="BD414" s="109" t="n">
        <v>28.7</v>
      </c>
      <c r="BE414" s="109" t="n">
        <v>25.9</v>
      </c>
      <c r="BF414" s="109" t="n">
        <v>20.8</v>
      </c>
      <c r="BG414" s="109" t="n">
        <v>18.8</v>
      </c>
      <c r="BH414" s="109" t="n">
        <v>14</v>
      </c>
      <c r="BI414" s="109" t="n">
        <v>13.2</v>
      </c>
      <c r="BJ414" s="109" t="n">
        <v>15</v>
      </c>
      <c r="BK414" s="109" t="n">
        <v>19.1</v>
      </c>
      <c r="BL414" s="109" t="n">
        <v>25.6</v>
      </c>
      <c r="BM414" s="109" t="n">
        <v>26.3</v>
      </c>
      <c r="BN414" s="109" t="n">
        <v>26.8</v>
      </c>
      <c r="BO414" s="110" t="n">
        <f aca="false">SUM(BC414:BN414)/12</f>
        <v>22.1833333333333</v>
      </c>
      <c r="BP414" s="109"/>
      <c r="BQ414" s="109"/>
      <c r="BR414" s="109"/>
      <c r="BS414" s="109"/>
      <c r="CA414" s="1" t="n">
        <f aca="false">CA413+1</f>
        <v>2014</v>
      </c>
      <c r="CB414" s="112" t="n">
        <v>2014</v>
      </c>
      <c r="CC414" s="109" t="n">
        <v>23.1</v>
      </c>
      <c r="CD414" s="109" t="n">
        <v>21.8</v>
      </c>
      <c r="CE414" s="109" t="n">
        <v>20.9</v>
      </c>
      <c r="CF414" s="109" t="n">
        <v>19.7</v>
      </c>
      <c r="CG414" s="109" t="n">
        <v>18.4</v>
      </c>
      <c r="CH414" s="109" t="n">
        <v>15.8</v>
      </c>
      <c r="CI414" s="109" t="n">
        <v>14.5</v>
      </c>
      <c r="CJ414" s="109" t="n">
        <v>14.6</v>
      </c>
      <c r="CK414" s="109" t="n">
        <v>17.1</v>
      </c>
      <c r="CL414" s="109" t="n">
        <v>20.4</v>
      </c>
      <c r="CM414" s="109" t="n">
        <v>20.3</v>
      </c>
      <c r="CN414" s="109" t="n">
        <v>20.1</v>
      </c>
      <c r="CO414" s="110" t="n">
        <f aca="false">SUM(CC414:CN414)/12</f>
        <v>18.8916666666667</v>
      </c>
      <c r="DA414" s="1" t="n">
        <f aca="false">DA413+1</f>
        <v>2014</v>
      </c>
      <c r="DB414" s="113" t="s">
        <v>173</v>
      </c>
      <c r="DC414" s="109" t="n">
        <v>33.8</v>
      </c>
      <c r="DD414" s="109" t="n">
        <v>31</v>
      </c>
      <c r="DE414" s="109" t="n">
        <v>27.9</v>
      </c>
      <c r="DF414" s="109" t="n">
        <v>22.5</v>
      </c>
      <c r="DG414" s="109" t="n">
        <v>20.7</v>
      </c>
      <c r="DH414" s="109" t="n">
        <v>16</v>
      </c>
      <c r="DI414" s="109" t="n">
        <v>14.9</v>
      </c>
      <c r="DJ414" s="109" t="n">
        <v>17.6</v>
      </c>
      <c r="DK414" s="109" t="n">
        <v>21</v>
      </c>
      <c r="DL414" s="109" t="n">
        <v>26.4</v>
      </c>
      <c r="DM414" s="109" t="n">
        <v>28.5</v>
      </c>
      <c r="DN414" s="109" t="n">
        <v>28.5</v>
      </c>
      <c r="DO414" s="110" t="n">
        <f aca="false">SUM(DC414:DN414)/12</f>
        <v>24.0666666666667</v>
      </c>
      <c r="EA414" s="1" t="n">
        <f aca="false">EA413+1</f>
        <v>2014</v>
      </c>
      <c r="EB414" s="111" t="n">
        <v>2014</v>
      </c>
      <c r="EC414" s="109"/>
      <c r="ED414" s="109"/>
      <c r="EE414" s="109"/>
      <c r="EF414" s="109"/>
      <c r="EG414" s="109"/>
      <c r="EH414" s="109"/>
      <c r="EI414" s="109"/>
      <c r="EJ414" s="109"/>
      <c r="EK414" s="109"/>
      <c r="EL414" s="109"/>
      <c r="EM414" s="109"/>
      <c r="EN414" s="109"/>
      <c r="EO414" s="110"/>
      <c r="FA414" s="1" t="n">
        <f aca="false">FA413+1</f>
        <v>2014</v>
      </c>
      <c r="FB414" s="113" t="s">
        <v>173</v>
      </c>
      <c r="FC414" s="109" t="n">
        <v>29.5</v>
      </c>
      <c r="FD414" s="109" t="n">
        <v>27</v>
      </c>
      <c r="FE414" s="109" t="n">
        <v>24.7</v>
      </c>
      <c r="FF414" s="109" t="n">
        <v>20.6</v>
      </c>
      <c r="FG414" s="109" t="n">
        <v>19.2</v>
      </c>
      <c r="FH414" s="109" t="n">
        <v>14.5</v>
      </c>
      <c r="FI414" s="109" t="n">
        <v>13.4</v>
      </c>
      <c r="FJ414" s="109" t="n">
        <v>16.1</v>
      </c>
      <c r="FK414" s="109" t="n">
        <v>19.1</v>
      </c>
      <c r="FL414" s="109" t="n">
        <v>24.4</v>
      </c>
      <c r="FM414" s="109" t="n">
        <v>25.2</v>
      </c>
      <c r="FN414" s="109" t="n">
        <v>25.3</v>
      </c>
      <c r="FO414" s="110" t="n">
        <f aca="false">SUM(FC414:FN414)/12</f>
        <v>21.5833333333333</v>
      </c>
      <c r="GA414" s="1" t="n">
        <f aca="false">GA413+1</f>
        <v>2014</v>
      </c>
      <c r="GB414" s="113" t="s">
        <v>173</v>
      </c>
      <c r="GC414" s="109" t="n">
        <v>28.1</v>
      </c>
      <c r="GD414" s="109" t="n">
        <v>27.4</v>
      </c>
      <c r="GE414" s="109" t="n">
        <v>24</v>
      </c>
      <c r="GF414" s="109" t="n">
        <v>20.3</v>
      </c>
      <c r="GG414" s="109" t="n">
        <v>17.6</v>
      </c>
      <c r="GH414" s="109" t="n">
        <v>14.4</v>
      </c>
      <c r="GI414" s="109" t="n">
        <v>13.4</v>
      </c>
      <c r="GJ414" s="109" t="n">
        <v>15.2</v>
      </c>
      <c r="GK414" s="109" t="n">
        <v>17.8</v>
      </c>
      <c r="GL414" s="109" t="n">
        <v>21.1</v>
      </c>
      <c r="GM414" s="109" t="n">
        <v>23.7</v>
      </c>
      <c r="GN414" s="109" t="n">
        <v>23.1</v>
      </c>
      <c r="GO414" s="110" t="n">
        <f aca="false">SUM(GC414:GN414)/12</f>
        <v>20.5083333333333</v>
      </c>
      <c r="HA414" s="1" t="n">
        <f aca="false">HA413+1</f>
        <v>2014</v>
      </c>
      <c r="HB414" s="113" t="s">
        <v>173</v>
      </c>
      <c r="HC414" s="109"/>
      <c r="HD414" s="109"/>
      <c r="HE414" s="109"/>
      <c r="HF414" s="109"/>
      <c r="HG414" s="109"/>
      <c r="HH414" s="109"/>
      <c r="HI414" s="109"/>
      <c r="HJ414" s="109"/>
      <c r="HK414" s="109"/>
      <c r="HL414" s="109"/>
      <c r="HM414" s="109"/>
      <c r="HN414" s="109"/>
      <c r="HO414" s="110"/>
      <c r="IA414" s="1" t="n">
        <f aca="false">IA413+1</f>
        <v>2014</v>
      </c>
      <c r="IB414" s="113" t="s">
        <v>173</v>
      </c>
      <c r="IC414" s="109"/>
      <c r="ID414" s="109"/>
      <c r="IE414" s="109"/>
      <c r="IF414" s="109"/>
      <c r="IG414" s="109"/>
      <c r="IH414" s="109"/>
      <c r="II414" s="109"/>
      <c r="IJ414" s="109"/>
      <c r="IK414" s="109"/>
      <c r="IL414" s="109"/>
      <c r="IM414" s="109"/>
      <c r="IN414" s="109"/>
      <c r="IO414" s="110"/>
      <c r="JA414" s="1" t="n">
        <f aca="false">JA413+1</f>
        <v>2014</v>
      </c>
      <c r="JB414" s="113" t="s">
        <v>173</v>
      </c>
      <c r="JC414" s="109"/>
      <c r="JD414" s="109"/>
      <c r="JE414" s="109"/>
      <c r="JF414" s="109"/>
      <c r="JG414" s="109"/>
      <c r="JH414" s="109"/>
      <c r="JI414" s="109"/>
      <c r="JJ414" s="109"/>
      <c r="JK414" s="109"/>
      <c r="JL414" s="109"/>
      <c r="JM414" s="109"/>
      <c r="JN414" s="109"/>
      <c r="JO414" s="110"/>
      <c r="KA414" s="1" t="n">
        <f aca="false">KA413+1</f>
        <v>2014</v>
      </c>
      <c r="KB414" s="111" t="n">
        <v>2014</v>
      </c>
      <c r="KC414" s="109"/>
      <c r="KD414" s="109"/>
      <c r="KE414" s="109"/>
      <c r="KF414" s="109"/>
      <c r="KG414" s="109"/>
      <c r="KH414" s="109"/>
      <c r="KI414" s="109"/>
      <c r="KJ414" s="109"/>
      <c r="KK414" s="109"/>
      <c r="KL414" s="109"/>
      <c r="KM414" s="109"/>
      <c r="KN414" s="109"/>
      <c r="KO414" s="110"/>
      <c r="LA414" s="1" t="n">
        <f aca="false">LA413+1</f>
        <v>2014</v>
      </c>
      <c r="LB414" s="113" t="s">
        <v>173</v>
      </c>
      <c r="LC414" s="109"/>
      <c r="LD414" s="109"/>
      <c r="LE414" s="109"/>
      <c r="LF414" s="109"/>
      <c r="LG414" s="109"/>
      <c r="LH414" s="109"/>
      <c r="LI414" s="109"/>
      <c r="LJ414" s="109"/>
      <c r="LK414" s="109"/>
      <c r="LL414" s="109"/>
      <c r="LM414" s="109"/>
      <c r="LN414" s="109"/>
      <c r="LO414" s="110"/>
      <c r="MA414" s="1" t="n">
        <f aca="false">MA413+1</f>
        <v>2014</v>
      </c>
      <c r="MB414" s="113" t="s">
        <v>173</v>
      </c>
      <c r="MC414" s="109" t="n">
        <v>29.3</v>
      </c>
      <c r="MD414" s="109" t="n">
        <v>26.9</v>
      </c>
      <c r="ME414" s="109" t="n">
        <v>25.5</v>
      </c>
      <c r="MF414" s="109" t="n">
        <v>21.9</v>
      </c>
      <c r="MG414" s="109" t="n">
        <v>20.1</v>
      </c>
      <c r="MH414" s="109" t="n">
        <v>15.9</v>
      </c>
      <c r="MI414" s="109" t="n">
        <v>14.8</v>
      </c>
      <c r="MJ414" s="109" t="n">
        <v>16.3</v>
      </c>
      <c r="MK414" s="109" t="n">
        <v>19.9</v>
      </c>
      <c r="ML414" s="109" t="n">
        <v>25.2</v>
      </c>
      <c r="MM414" s="109" t="n">
        <v>25.8</v>
      </c>
      <c r="MN414" s="109" t="n">
        <v>25</v>
      </c>
      <c r="MO414" s="110" t="n">
        <f aca="false">SUM(MC414:MN414)/12</f>
        <v>22.2166666666667</v>
      </c>
      <c r="NA414" s="1" t="n">
        <f aca="false">NA413+1</f>
        <v>2014</v>
      </c>
      <c r="NB414" s="113" t="s">
        <v>173</v>
      </c>
      <c r="NC414" s="109"/>
      <c r="ND414" s="109"/>
      <c r="NE414" s="109"/>
      <c r="NF414" s="109"/>
      <c r="NG414" s="109"/>
      <c r="NH414" s="109"/>
      <c r="NI414" s="109"/>
      <c r="NJ414" s="109"/>
      <c r="NK414" s="109"/>
      <c r="NL414" s="109"/>
      <c r="NM414" s="109"/>
      <c r="NN414" s="109"/>
      <c r="NO414" s="110"/>
      <c r="OA414" s="5"/>
    </row>
    <row r="415" customFormat="false" ht="12.75" hidden="false" customHeight="false" outlineLevel="0" collapsed="false">
      <c r="A415" s="150" t="n">
        <f aca="false">A410+5</f>
        <v>2015</v>
      </c>
      <c r="B415" s="151" t="n">
        <f aca="false">AVERAGE(AO415,BO415,CO415,DO415,EO415,FO415,GO415,HO415,IO415,JO415,KO415,LO415,MO415,NO415)</f>
        <v>21.3095238095238</v>
      </c>
      <c r="C415" s="163" t="n">
        <f aca="false">AVERAGE(B411:B415)</f>
        <v>21.2811904761905</v>
      </c>
      <c r="D415" s="164" t="n">
        <f aca="false">AVERAGE(B406:B415)</f>
        <v>21.3140476190476</v>
      </c>
      <c r="E415" s="151" t="n">
        <f aca="false">AVERAGE(B396:B415)</f>
        <v>21.0908928571429</v>
      </c>
      <c r="F415" s="165" t="n">
        <f aca="false">AVERAGE(B366:B415)</f>
        <v>20.7399563492064</v>
      </c>
      <c r="G415" s="159" t="n">
        <f aca="false">MAX(AC415:AN415,BC415:BN415,CC415:CN415,DC415:DN415,EC415:EN415,FC415:FN415,GC415:GN415,HC415:HN415,IC415:IN415,JC415:JN415,KC415:KN415,LC415:LN415,MC415:MN415,NC415:NN415)</f>
        <v>33.9</v>
      </c>
      <c r="H415" s="161" t="n">
        <f aca="false">MEDIAN(AC415:AN415,BC415:BN415,CC415:CN415,DC415:DN415,EC415:EN415,FC415:FN415,GC415:GN415,HC415:HN415,IC415:IN415,JC415:JN415,KC415:KN415,LC415:LN415,MC415:MN415,NC415:NN415)</f>
        <v>20.05</v>
      </c>
      <c r="I415" s="157" t="n">
        <f aca="false">MIN(AC415:AN415,BC415:BN415,CC415:CN415,DC415:DN415,EC415:EN415,FC415:FN415,GC415:GN415,HC415:HN415,IC415:IN415,JC415:JN415,KC415:KN415,LC415:LN415,MC415:MN415,NC415:NN415)</f>
        <v>12.6</v>
      </c>
      <c r="J415" s="162" t="n">
        <f aca="false">(G415+I415)/2</f>
        <v>23.25</v>
      </c>
      <c r="AA415" s="1" t="n">
        <f aca="false">AA414+1</f>
        <v>91</v>
      </c>
      <c r="AB415" s="108" t="n">
        <v>2015</v>
      </c>
      <c r="AC415" s="109" t="n">
        <v>27.6</v>
      </c>
      <c r="AD415" s="109" t="n">
        <v>31</v>
      </c>
      <c r="AE415" s="109" t="n">
        <v>24.1</v>
      </c>
      <c r="AF415" s="109" t="n">
        <v>20.1</v>
      </c>
      <c r="AG415" s="109" t="n">
        <v>18.1</v>
      </c>
      <c r="AH415" s="109" t="n">
        <v>16</v>
      </c>
      <c r="AI415" s="109" t="n">
        <v>14.5</v>
      </c>
      <c r="AJ415" s="109" t="n">
        <v>15.5</v>
      </c>
      <c r="AK415" s="109" t="n">
        <v>18.5</v>
      </c>
      <c r="AL415" s="109" t="n">
        <v>25.4</v>
      </c>
      <c r="AM415" s="109" t="n">
        <v>25.7</v>
      </c>
      <c r="AN415" s="109" t="n">
        <v>30.3</v>
      </c>
      <c r="AO415" s="110" t="n">
        <f aca="false">SUM(AC415:AN415)/12</f>
        <v>22.2333333333333</v>
      </c>
      <c r="AQ415" s="112"/>
      <c r="AR415" s="109"/>
      <c r="AS415" s="109"/>
      <c r="AT415" s="109"/>
      <c r="AU415" s="109"/>
      <c r="AV415" s="109"/>
      <c r="AW415" s="109"/>
      <c r="AX415" s="109"/>
      <c r="AY415" s="109"/>
      <c r="AZ415" s="109"/>
      <c r="BA415" s="1" t="n">
        <f aca="false">BA414+1</f>
        <v>2015</v>
      </c>
      <c r="BB415" s="113" t="s">
        <v>174</v>
      </c>
      <c r="BC415" s="109" t="n">
        <v>27.4</v>
      </c>
      <c r="BD415" s="109" t="n">
        <v>32.3</v>
      </c>
      <c r="BE415" s="109" t="n">
        <v>24.8</v>
      </c>
      <c r="BF415" s="109" t="n">
        <v>18.8</v>
      </c>
      <c r="BG415" s="109" t="n">
        <v>16.3</v>
      </c>
      <c r="BH415" s="109" t="n">
        <v>13.9</v>
      </c>
      <c r="BI415" s="109" t="n">
        <v>12.9</v>
      </c>
      <c r="BJ415" s="109" t="n">
        <v>13.7</v>
      </c>
      <c r="BK415" s="109" t="n">
        <v>17.2</v>
      </c>
      <c r="BL415" s="109" t="n">
        <v>26.6</v>
      </c>
      <c r="BM415" s="109" t="n">
        <v>26.5</v>
      </c>
      <c r="BN415" s="109" t="n">
        <v>31.3</v>
      </c>
      <c r="BO415" s="110" t="n">
        <f aca="false">SUM(BC415:BN415)/12</f>
        <v>21.8083333333333</v>
      </c>
      <c r="BP415" s="109"/>
      <c r="BQ415" s="109"/>
      <c r="BR415" s="109"/>
      <c r="BS415" s="109"/>
      <c r="CA415" s="1" t="n">
        <f aca="false">CA414+1</f>
        <v>2015</v>
      </c>
      <c r="CB415" s="112" t="n">
        <v>2015</v>
      </c>
      <c r="CC415" s="109" t="n">
        <v>22.3</v>
      </c>
      <c r="CD415" s="109" t="n">
        <v>22.8</v>
      </c>
      <c r="CE415" s="109" t="n">
        <v>20.8</v>
      </c>
      <c r="CF415" s="109" t="n">
        <v>17.4</v>
      </c>
      <c r="CG415" s="109" t="n">
        <v>16.7</v>
      </c>
      <c r="CH415" s="109" t="n">
        <v>14.6</v>
      </c>
      <c r="CI415" s="109" t="n">
        <v>13.6</v>
      </c>
      <c r="CJ415" s="109" t="n">
        <v>13.7</v>
      </c>
      <c r="CK415" s="109" t="n">
        <v>15.6</v>
      </c>
      <c r="CL415" s="109" t="n">
        <v>19.9</v>
      </c>
      <c r="CM415" s="109" t="n">
        <v>20</v>
      </c>
      <c r="CN415" s="109" t="n">
        <v>24.1</v>
      </c>
      <c r="CO415" s="110" t="n">
        <f aca="false">SUM(CC415:CN415)/12</f>
        <v>18.4583333333333</v>
      </c>
      <c r="DA415" s="1" t="n">
        <f aca="false">DA414+1</f>
        <v>2015</v>
      </c>
      <c r="DB415" s="113" t="s">
        <v>174</v>
      </c>
      <c r="DC415" s="109" t="n">
        <v>29.6</v>
      </c>
      <c r="DD415" s="109" t="n">
        <v>33.9</v>
      </c>
      <c r="DE415" s="109" t="n">
        <v>26.2</v>
      </c>
      <c r="DF415" s="109" t="n">
        <v>20.4</v>
      </c>
      <c r="DG415" s="109" t="n">
        <v>18.3</v>
      </c>
      <c r="DH415" s="109" t="n">
        <v>15.3</v>
      </c>
      <c r="DI415" s="109" t="n">
        <v>14.1</v>
      </c>
      <c r="DJ415" s="109" t="n">
        <v>15.4</v>
      </c>
      <c r="DK415" s="109" t="n">
        <v>19.8</v>
      </c>
      <c r="DL415" s="109" t="n">
        <v>28.5</v>
      </c>
      <c r="DM415" s="109" t="n">
        <v>27.4</v>
      </c>
      <c r="DN415" s="109" t="n">
        <v>32.7</v>
      </c>
      <c r="DO415" s="110" t="n">
        <f aca="false">SUM(DC415:DN415)/12</f>
        <v>23.4666666666667</v>
      </c>
      <c r="EA415" s="1" t="n">
        <f aca="false">EA414+1</f>
        <v>2015</v>
      </c>
      <c r="EB415" s="111" t="n">
        <v>2015</v>
      </c>
      <c r="EC415" s="109"/>
      <c r="ED415" s="109"/>
      <c r="EE415" s="109"/>
      <c r="EF415" s="109"/>
      <c r="EG415" s="109"/>
      <c r="EH415" s="109"/>
      <c r="EI415" s="109"/>
      <c r="EJ415" s="109"/>
      <c r="EK415" s="109"/>
      <c r="EL415" s="109"/>
      <c r="EM415" s="109"/>
      <c r="EN415" s="109"/>
      <c r="EO415" s="110"/>
      <c r="FA415" s="1" t="n">
        <f aca="false">FA414+1</f>
        <v>2015</v>
      </c>
      <c r="FB415" s="113" t="s">
        <v>174</v>
      </c>
      <c r="FC415" s="109" t="n">
        <v>25.8</v>
      </c>
      <c r="FD415" s="109" t="n">
        <v>29.8</v>
      </c>
      <c r="FE415" s="109" t="n">
        <v>24.3</v>
      </c>
      <c r="FF415" s="109" t="n">
        <v>18.5</v>
      </c>
      <c r="FG415" s="109" t="n">
        <v>16.7</v>
      </c>
      <c r="FH415" s="109" t="n">
        <v>14.1</v>
      </c>
      <c r="FI415" s="109" t="n">
        <v>13</v>
      </c>
      <c r="FJ415" s="109" t="n">
        <v>14.4</v>
      </c>
      <c r="FK415" s="109" t="n">
        <v>18.2</v>
      </c>
      <c r="FL415" s="109" t="n">
        <v>25.5</v>
      </c>
      <c r="FM415" s="109" t="n">
        <v>25.8</v>
      </c>
      <c r="FN415" s="109" t="n">
        <v>30.5</v>
      </c>
      <c r="FO415" s="110" t="n">
        <f aca="false">SUM(FC415:FN415)/12</f>
        <v>21.3833333333333</v>
      </c>
      <c r="GA415" s="1" t="n">
        <f aca="false">GA414+1</f>
        <v>2015</v>
      </c>
      <c r="GB415" s="113" t="s">
        <v>174</v>
      </c>
      <c r="GC415" s="109" t="n">
        <v>25.5</v>
      </c>
      <c r="GD415" s="109" t="n">
        <v>28.1</v>
      </c>
      <c r="GE415" s="109" t="n">
        <v>22</v>
      </c>
      <c r="GF415" s="109" t="n">
        <v>17.9</v>
      </c>
      <c r="GG415" s="109" t="n">
        <v>15.8</v>
      </c>
      <c r="GH415" s="109" t="n">
        <v>13.9</v>
      </c>
      <c r="GI415" s="109" t="n">
        <v>12.6</v>
      </c>
      <c r="GJ415" s="109" t="n">
        <v>13.8</v>
      </c>
      <c r="GK415" s="109" t="n">
        <v>16.4</v>
      </c>
      <c r="GL415" s="109" t="n">
        <v>23.7</v>
      </c>
      <c r="GM415" s="109" t="n">
        <v>22.5</v>
      </c>
      <c r="GN415" s="109" t="n">
        <v>28.7</v>
      </c>
      <c r="GO415" s="110" t="n">
        <f aca="false">SUM(GC415:GN415)/12</f>
        <v>20.075</v>
      </c>
      <c r="HA415" s="1" t="n">
        <f aca="false">HA414+1</f>
        <v>2015</v>
      </c>
      <c r="HB415" s="113" t="s">
        <v>174</v>
      </c>
      <c r="HC415" s="109"/>
      <c r="HD415" s="109"/>
      <c r="HE415" s="109"/>
      <c r="HF415" s="109"/>
      <c r="HG415" s="109"/>
      <c r="HH415" s="109"/>
      <c r="HI415" s="109"/>
      <c r="HJ415" s="109"/>
      <c r="HK415" s="109"/>
      <c r="HL415" s="109"/>
      <c r="HM415" s="109"/>
      <c r="HN415" s="109"/>
      <c r="HO415" s="110"/>
      <c r="IA415" s="1" t="n">
        <f aca="false">IA414+1</f>
        <v>2015</v>
      </c>
      <c r="IB415" s="113" t="s">
        <v>174</v>
      </c>
      <c r="IC415" s="109"/>
      <c r="ID415" s="109"/>
      <c r="IE415" s="109"/>
      <c r="IF415" s="109"/>
      <c r="IG415" s="109"/>
      <c r="IH415" s="109"/>
      <c r="II415" s="109"/>
      <c r="IJ415" s="109"/>
      <c r="IK415" s="109"/>
      <c r="IL415" s="109"/>
      <c r="IM415" s="109"/>
      <c r="IN415" s="109"/>
      <c r="IO415" s="110"/>
      <c r="JA415" s="1" t="n">
        <f aca="false">JA414+1</f>
        <v>2015</v>
      </c>
      <c r="JB415" s="113" t="s">
        <v>174</v>
      </c>
      <c r="JC415" s="109"/>
      <c r="JD415" s="109"/>
      <c r="JE415" s="109"/>
      <c r="JF415" s="109"/>
      <c r="JG415" s="109"/>
      <c r="JH415" s="109"/>
      <c r="JI415" s="109"/>
      <c r="JJ415" s="109"/>
      <c r="JK415" s="109"/>
      <c r="JL415" s="109"/>
      <c r="JM415" s="109"/>
      <c r="JN415" s="109"/>
      <c r="JO415" s="110"/>
      <c r="KA415" s="1" t="n">
        <f aca="false">KA414+1</f>
        <v>2015</v>
      </c>
      <c r="KB415" s="111" t="n">
        <v>2015</v>
      </c>
      <c r="KC415" s="109"/>
      <c r="KD415" s="109"/>
      <c r="KE415" s="109"/>
      <c r="KF415" s="109"/>
      <c r="KG415" s="109"/>
      <c r="KH415" s="109"/>
      <c r="KI415" s="109"/>
      <c r="KJ415" s="109"/>
      <c r="KK415" s="109"/>
      <c r="KL415" s="109"/>
      <c r="KM415" s="109"/>
      <c r="KN415" s="109"/>
      <c r="KO415" s="110"/>
      <c r="LA415" s="1" t="n">
        <f aca="false">LA414+1</f>
        <v>2015</v>
      </c>
      <c r="LB415" s="113" t="s">
        <v>174</v>
      </c>
      <c r="LC415" s="109"/>
      <c r="LD415" s="109"/>
      <c r="LE415" s="109"/>
      <c r="LF415" s="109"/>
      <c r="LG415" s="109"/>
      <c r="LH415" s="109"/>
      <c r="LI415" s="109"/>
      <c r="LJ415" s="109"/>
      <c r="LK415" s="109"/>
      <c r="LL415" s="109"/>
      <c r="LM415" s="109"/>
      <c r="LN415" s="109"/>
      <c r="LO415" s="110"/>
      <c r="MA415" s="1" t="n">
        <f aca="false">MA414+1</f>
        <v>2015</v>
      </c>
      <c r="MB415" s="113" t="s">
        <v>174</v>
      </c>
      <c r="MC415" s="109" t="n">
        <v>26.5</v>
      </c>
      <c r="MD415" s="109" t="n">
        <v>29.2</v>
      </c>
      <c r="ME415" s="109" t="n">
        <v>24.4</v>
      </c>
      <c r="MF415" s="109" t="n">
        <v>18.7</v>
      </c>
      <c r="MG415" s="109" t="n">
        <v>17.5</v>
      </c>
      <c r="MH415" s="109" t="n">
        <v>15.3</v>
      </c>
      <c r="MI415" s="109" t="n">
        <v>14.1</v>
      </c>
      <c r="MJ415" s="109" t="n">
        <v>14.9</v>
      </c>
      <c r="MK415" s="109" t="n">
        <v>18.1</v>
      </c>
      <c r="ML415" s="109" t="n">
        <v>26</v>
      </c>
      <c r="MM415" s="109" t="n">
        <v>25.6</v>
      </c>
      <c r="MN415" s="109" t="n">
        <v>30.6</v>
      </c>
      <c r="MO415" s="110" t="n">
        <f aca="false">SUM(MC415:MN415)/12</f>
        <v>21.7416666666667</v>
      </c>
      <c r="NA415" s="1" t="n">
        <f aca="false">NA414+1</f>
        <v>2015</v>
      </c>
      <c r="NB415" s="113" t="s">
        <v>174</v>
      </c>
      <c r="NC415" s="109"/>
      <c r="ND415" s="109"/>
      <c r="NE415" s="109"/>
      <c r="NF415" s="109"/>
      <c r="NG415" s="109"/>
      <c r="NH415" s="109"/>
      <c r="NI415" s="109"/>
      <c r="NJ415" s="109"/>
      <c r="NK415" s="109"/>
      <c r="NL415" s="109"/>
      <c r="NM415" s="109"/>
      <c r="NN415" s="109"/>
      <c r="NO415" s="110"/>
      <c r="OA415" s="5"/>
    </row>
    <row r="416" customFormat="false" ht="12.75" hidden="false" customHeight="false" outlineLevel="0" collapsed="false">
      <c r="A416" s="150"/>
      <c r="B416" s="151" t="n">
        <f aca="false">AVERAGE(AO416,BO416,CO416,DO416,EO416,FO416,GO416,HO416,IO416,JO416,KO416,LO416,MO416,NO416)</f>
        <v>20.8976190476191</v>
      </c>
      <c r="C416" s="163" t="n">
        <f aca="false">AVERAGE(B412:B416)</f>
        <v>21.3183333333333</v>
      </c>
      <c r="D416" s="164" t="n">
        <f aca="false">AVERAGE(B407:B416)</f>
        <v>21.2795238095238</v>
      </c>
      <c r="E416" s="151" t="n">
        <f aca="false">AVERAGE(B397:B416)</f>
        <v>21.1233928571429</v>
      </c>
      <c r="F416" s="165" t="n">
        <f aca="false">AVERAGE(B367:B416)</f>
        <v>20.7521944444444</v>
      </c>
      <c r="G416" s="159" t="n">
        <f aca="false">MAX(AC416:AN416,BC416:BN416,CC416:CN416,DC416:DN416,EC416:EN416,FC416:FN416,GC416:GN416,HC416:HN416,IC416:IN416,JC416:JN416,KC416:KN416,LC416:LN416,MC416:MN416,NC416:NN416)</f>
        <v>32.2</v>
      </c>
      <c r="H416" s="161" t="n">
        <f aca="false">MEDIAN(AC416:AN416,BC416:BN416,CC416:CN416,DC416:DN416,EC416:EN416,FC416:FN416,GC416:GN416,HC416:HN416,IC416:IN416,JC416:JN416,KC416:KN416,LC416:LN416,MC416:MN416,NC416:NN416)</f>
        <v>20.1</v>
      </c>
      <c r="I416" s="157" t="n">
        <f aca="false">MIN(AC416:AN416,BC416:BN416,CC416:CN416,DC416:DN416,EC416:EN416,FC416:FN416,GC416:GN416,HC416:HN416,IC416:IN416,JC416:JN416,KC416:KN416,LC416:LN416,MC416:MN416,NC416:NN416)</f>
        <v>13.3</v>
      </c>
      <c r="J416" s="162" t="n">
        <f aca="false">(G416+I416)/2</f>
        <v>22.75</v>
      </c>
      <c r="AA416" s="1" t="n">
        <f aca="false">AA415+1</f>
        <v>92</v>
      </c>
      <c r="AB416" s="108" t="n">
        <v>2016</v>
      </c>
      <c r="AC416" s="109" t="n">
        <v>29.1</v>
      </c>
      <c r="AD416" s="109" t="n">
        <v>27.2</v>
      </c>
      <c r="AE416" s="109" t="n">
        <v>27.1</v>
      </c>
      <c r="AF416" s="109" t="n">
        <v>23.8</v>
      </c>
      <c r="AG416" s="109" t="n">
        <v>19.6</v>
      </c>
      <c r="AH416" s="109" t="n">
        <v>16.1</v>
      </c>
      <c r="AI416" s="109" t="n">
        <v>15.1</v>
      </c>
      <c r="AJ416" s="109" t="n">
        <v>17</v>
      </c>
      <c r="AK416" s="109" t="n">
        <v>16.9</v>
      </c>
      <c r="AL416" s="109" t="n">
        <v>20.3</v>
      </c>
      <c r="AM416" s="109" t="n">
        <v>22.7</v>
      </c>
      <c r="AN416" s="109" t="n">
        <v>26.6</v>
      </c>
      <c r="AO416" s="110" t="n">
        <f aca="false">SUM(AC416:AN416)/12</f>
        <v>21.7916666666667</v>
      </c>
      <c r="AQ416" s="112"/>
      <c r="AR416" s="109"/>
      <c r="AS416" s="109"/>
      <c r="AT416" s="109"/>
      <c r="AU416" s="109"/>
      <c r="AV416" s="109"/>
      <c r="AW416" s="109"/>
      <c r="AX416" s="109"/>
      <c r="AY416" s="109"/>
      <c r="AZ416" s="109"/>
      <c r="BA416" s="1" t="n">
        <f aca="false">BA415+1</f>
        <v>2016</v>
      </c>
      <c r="BB416" s="113" t="s">
        <v>175</v>
      </c>
      <c r="BC416" s="109" t="n">
        <v>30.4</v>
      </c>
      <c r="BD416" s="109" t="n">
        <v>29.1</v>
      </c>
      <c r="BE416" s="109" t="n">
        <v>27.5</v>
      </c>
      <c r="BF416" s="109" t="n">
        <v>23.4</v>
      </c>
      <c r="BG416" s="109" t="n">
        <v>18.2</v>
      </c>
      <c r="BH416" s="109" t="n">
        <v>13.7</v>
      </c>
      <c r="BI416" s="109" t="n">
        <v>13.3</v>
      </c>
      <c r="BJ416" s="109" t="n">
        <v>15.5</v>
      </c>
      <c r="BK416" s="109" t="n">
        <v>15.2</v>
      </c>
      <c r="BL416" s="109" t="n">
        <v>19.1</v>
      </c>
      <c r="BM416" s="109" t="n">
        <v>24.2</v>
      </c>
      <c r="BN416" s="109" t="n">
        <v>27.8</v>
      </c>
      <c r="BO416" s="110" t="n">
        <f aca="false">SUM(BC416:BN416)/12</f>
        <v>21.45</v>
      </c>
      <c r="BP416" s="109"/>
      <c r="BQ416" s="109"/>
      <c r="BR416" s="109"/>
      <c r="BS416" s="109"/>
      <c r="CA416" s="1" t="n">
        <f aca="false">CA415+1</f>
        <v>2016</v>
      </c>
      <c r="CB416" s="112" t="n">
        <v>2016</v>
      </c>
      <c r="CC416" s="109" t="n">
        <v>21.8</v>
      </c>
      <c r="CD416" s="109" t="n">
        <v>21</v>
      </c>
      <c r="CE416" s="109" t="n">
        <v>20.3</v>
      </c>
      <c r="CF416" s="109" t="n">
        <v>20.4</v>
      </c>
      <c r="CG416" s="109" t="n">
        <v>18.2</v>
      </c>
      <c r="CH416" s="109" t="n">
        <v>15.2</v>
      </c>
      <c r="CI416" s="109" t="n">
        <v>14.1</v>
      </c>
      <c r="CJ416" s="109" t="n">
        <v>15.1</v>
      </c>
      <c r="CK416" s="109" t="n">
        <v>14.8</v>
      </c>
      <c r="CL416" s="109" t="n">
        <v>17.5</v>
      </c>
      <c r="CM416" s="109" t="n">
        <v>18.9</v>
      </c>
      <c r="CN416" s="109" t="n">
        <v>21.8</v>
      </c>
      <c r="CO416" s="110" t="n">
        <f aca="false">SUM(CC416:CN416)/12</f>
        <v>18.2583333333333</v>
      </c>
      <c r="DA416" s="1" t="n">
        <f aca="false">DA415+1</f>
        <v>2016</v>
      </c>
      <c r="DB416" s="113" t="s">
        <v>175</v>
      </c>
      <c r="DC416" s="109" t="n">
        <v>32.2</v>
      </c>
      <c r="DD416" s="109" t="n">
        <v>30.6</v>
      </c>
      <c r="DE416" s="109" t="n">
        <v>28.9</v>
      </c>
      <c r="DF416" s="109" t="n">
        <v>24.3</v>
      </c>
      <c r="DG416" s="109" t="n">
        <v>19.7</v>
      </c>
      <c r="DH416" s="109" t="n">
        <v>15.2</v>
      </c>
      <c r="DI416" s="109" t="n">
        <v>14.1</v>
      </c>
      <c r="DJ416" s="109" t="n">
        <v>16.4</v>
      </c>
      <c r="DK416" s="109" t="n">
        <v>16.5</v>
      </c>
      <c r="DL416" s="109" t="n">
        <v>20.5</v>
      </c>
      <c r="DM416" s="109" t="n">
        <v>26.2</v>
      </c>
      <c r="DN416" s="109" t="n">
        <v>29.6</v>
      </c>
      <c r="DO416" s="110" t="n">
        <f aca="false">SUM(DC416:DN416)/12</f>
        <v>22.85</v>
      </c>
      <c r="EA416" s="1" t="n">
        <f aca="false">EA415+1</f>
        <v>2016</v>
      </c>
      <c r="EB416" s="111" t="n">
        <v>2016</v>
      </c>
      <c r="EC416" s="109"/>
      <c r="ED416" s="109"/>
      <c r="EE416" s="109"/>
      <c r="EF416" s="109"/>
      <c r="EG416" s="109"/>
      <c r="EH416" s="109"/>
      <c r="EI416" s="109"/>
      <c r="EJ416" s="109"/>
      <c r="EK416" s="109"/>
      <c r="EL416" s="109"/>
      <c r="EM416" s="109"/>
      <c r="EN416" s="109"/>
      <c r="EO416" s="110"/>
      <c r="FA416" s="1" t="n">
        <f aca="false">FA415+1</f>
        <v>2016</v>
      </c>
      <c r="FB416" s="113" t="s">
        <v>175</v>
      </c>
      <c r="FC416" s="109" t="n">
        <v>29.1</v>
      </c>
      <c r="FD416" s="109" t="n">
        <v>26.6</v>
      </c>
      <c r="FE416" s="109" t="n">
        <v>27</v>
      </c>
      <c r="FF416" s="109" t="n">
        <v>23</v>
      </c>
      <c r="FG416" s="109" t="n">
        <v>18.2</v>
      </c>
      <c r="FH416" s="109" t="n">
        <v>14.4</v>
      </c>
      <c r="FI416" s="109" t="n">
        <v>13.8</v>
      </c>
      <c r="FJ416" s="109" t="n">
        <v>16.1</v>
      </c>
      <c r="FK416" s="109" t="n">
        <v>15.7</v>
      </c>
      <c r="FL416" s="109" t="n">
        <v>19.4</v>
      </c>
      <c r="FM416" s="109" t="n">
        <v>23.2</v>
      </c>
      <c r="FN416" s="109" t="n">
        <v>26.5</v>
      </c>
      <c r="FO416" s="110" t="n">
        <f aca="false">SUM(FC416:FN416)/12</f>
        <v>21.0833333333333</v>
      </c>
      <c r="GA416" s="1" t="n">
        <f aca="false">GA415+1</f>
        <v>2016</v>
      </c>
      <c r="GB416" s="113" t="s">
        <v>175</v>
      </c>
      <c r="GC416" s="109" t="n">
        <v>27.4</v>
      </c>
      <c r="GD416" s="109" t="n">
        <v>25.4</v>
      </c>
      <c r="GE416" s="109" t="n">
        <v>24</v>
      </c>
      <c r="GF416" s="109" t="n">
        <v>21.3</v>
      </c>
      <c r="GG416" s="109" t="n">
        <v>16.8</v>
      </c>
      <c r="GH416" s="109" t="n">
        <v>13.5</v>
      </c>
      <c r="GI416" s="109" t="n">
        <v>13.3</v>
      </c>
      <c r="GJ416" s="109" t="n">
        <v>15.2</v>
      </c>
      <c r="GK416" s="109" t="n">
        <v>15.3</v>
      </c>
      <c r="GL416" s="109" t="n">
        <v>17.4</v>
      </c>
      <c r="GM416" s="109" t="n">
        <v>19.5</v>
      </c>
      <c r="GN416" s="109" t="n">
        <v>24.5</v>
      </c>
      <c r="GO416" s="110" t="n">
        <f aca="false">SUM(GC416:GN416)/12</f>
        <v>19.4666666666667</v>
      </c>
      <c r="HA416" s="1" t="n">
        <f aca="false">HA415+1</f>
        <v>2016</v>
      </c>
      <c r="HB416" s="113" t="s">
        <v>175</v>
      </c>
      <c r="HC416" s="109"/>
      <c r="HD416" s="109"/>
      <c r="HE416" s="109"/>
      <c r="HF416" s="109"/>
      <c r="HG416" s="109"/>
      <c r="HH416" s="109"/>
      <c r="HI416" s="109"/>
      <c r="HJ416" s="109"/>
      <c r="HK416" s="109"/>
      <c r="HL416" s="109"/>
      <c r="HM416" s="109"/>
      <c r="HN416" s="109"/>
      <c r="HO416" s="110"/>
      <c r="IA416" s="1" t="n">
        <f aca="false">IA415+1</f>
        <v>2016</v>
      </c>
      <c r="IB416" s="113" t="s">
        <v>175</v>
      </c>
      <c r="IC416" s="109"/>
      <c r="ID416" s="109"/>
      <c r="IE416" s="109"/>
      <c r="IF416" s="109"/>
      <c r="IG416" s="109"/>
      <c r="IH416" s="109"/>
      <c r="II416" s="109"/>
      <c r="IJ416" s="109"/>
      <c r="IK416" s="109"/>
      <c r="IL416" s="109"/>
      <c r="IM416" s="109"/>
      <c r="IN416" s="109"/>
      <c r="IO416" s="110"/>
      <c r="JA416" s="1" t="n">
        <f aca="false">JA415+1</f>
        <v>2016</v>
      </c>
      <c r="JB416" s="113" t="s">
        <v>175</v>
      </c>
      <c r="JC416" s="109"/>
      <c r="JD416" s="109"/>
      <c r="JE416" s="109"/>
      <c r="JF416" s="109"/>
      <c r="JG416" s="109"/>
      <c r="JH416" s="109"/>
      <c r="JI416" s="109"/>
      <c r="JJ416" s="109"/>
      <c r="JK416" s="109"/>
      <c r="JL416" s="109"/>
      <c r="JM416" s="109"/>
      <c r="JN416" s="109"/>
      <c r="JO416" s="110"/>
      <c r="KA416" s="1" t="n">
        <f aca="false">KA415+1</f>
        <v>2016</v>
      </c>
      <c r="KB416" s="111" t="n">
        <v>2016</v>
      </c>
      <c r="KC416" s="109"/>
      <c r="KD416" s="109"/>
      <c r="KE416" s="109"/>
      <c r="KF416" s="109"/>
      <c r="KG416" s="109"/>
      <c r="KH416" s="109"/>
      <c r="KI416" s="109"/>
      <c r="KJ416" s="109"/>
      <c r="KK416" s="109"/>
      <c r="KL416" s="109"/>
      <c r="KM416" s="109"/>
      <c r="KN416" s="109"/>
      <c r="KO416" s="110"/>
      <c r="LA416" s="1" t="n">
        <f aca="false">LA415+1</f>
        <v>2016</v>
      </c>
      <c r="LB416" s="113" t="s">
        <v>175</v>
      </c>
      <c r="LC416" s="109"/>
      <c r="LD416" s="109"/>
      <c r="LE416" s="109"/>
      <c r="LF416" s="109"/>
      <c r="LG416" s="109"/>
      <c r="LH416" s="109"/>
      <c r="LI416" s="109"/>
      <c r="LJ416" s="109"/>
      <c r="LK416" s="109"/>
      <c r="LL416" s="109"/>
      <c r="LM416" s="109"/>
      <c r="LN416" s="109"/>
      <c r="LO416" s="110"/>
      <c r="MA416" s="1" t="n">
        <f aca="false">MA415+1</f>
        <v>2016</v>
      </c>
      <c r="MB416" s="113" t="s">
        <v>175</v>
      </c>
      <c r="MC416" s="109" t="n">
        <v>28.2</v>
      </c>
      <c r="MD416" s="109" t="n">
        <v>26</v>
      </c>
      <c r="ME416" s="109" t="n">
        <v>25.4</v>
      </c>
      <c r="MF416" s="109" t="n">
        <v>23.9</v>
      </c>
      <c r="MG416" s="109" t="n">
        <v>19.6</v>
      </c>
      <c r="MH416" s="109" t="n">
        <v>15.7</v>
      </c>
      <c r="MI416" s="109" t="n">
        <v>15</v>
      </c>
      <c r="MJ416" s="109" t="n">
        <v>16.9</v>
      </c>
      <c r="MK416" s="109" t="n">
        <v>16.5</v>
      </c>
      <c r="ML416" s="109" t="n">
        <v>19.9</v>
      </c>
      <c r="MM416" s="109" t="n">
        <v>22.6</v>
      </c>
      <c r="MN416" s="109" t="n">
        <v>26.9</v>
      </c>
      <c r="MO416" s="110" t="n">
        <f aca="false">SUM(MC416:MN416)/12</f>
        <v>21.3833333333333</v>
      </c>
      <c r="NA416" s="1" t="n">
        <f aca="false">NA415+1</f>
        <v>2016</v>
      </c>
      <c r="NB416" s="113" t="s">
        <v>175</v>
      </c>
      <c r="NC416" s="109"/>
      <c r="ND416" s="109"/>
      <c r="NE416" s="109"/>
      <c r="NF416" s="109"/>
      <c r="NG416" s="109"/>
      <c r="NH416" s="109"/>
      <c r="NI416" s="109"/>
      <c r="NJ416" s="109"/>
      <c r="NK416" s="109"/>
      <c r="NL416" s="109"/>
      <c r="NM416" s="109"/>
      <c r="NN416" s="109"/>
      <c r="NO416" s="110"/>
      <c r="OA416" s="5"/>
    </row>
    <row r="417" customFormat="false" ht="12.75" hidden="false" customHeight="false" outlineLevel="0" collapsed="false">
      <c r="A417" s="150"/>
      <c r="B417" s="151" t="n">
        <f aca="false">AVERAGE(AO417,BO417,CO417,DO417,EO417,FO417,GO417,HO417,IO417,JO417,KO417,LO417,MO417,NO417)</f>
        <v>21.5678571428571</v>
      </c>
      <c r="C417" s="163" t="n">
        <f aca="false">AVERAGE(B413:B417)</f>
        <v>21.4204761904762</v>
      </c>
      <c r="D417" s="164" t="n">
        <f aca="false">AVERAGE(B408:B417)</f>
        <v>21.2389285714286</v>
      </c>
      <c r="E417" s="151" t="n">
        <f aca="false">AVERAGE(B398:B417)</f>
        <v>21.1645238095238</v>
      </c>
      <c r="F417" s="165" t="n">
        <f aca="false">AVERAGE(B368:B417)</f>
        <v>20.7610515873016</v>
      </c>
      <c r="G417" s="159" t="n">
        <f aca="false">MAX(AC417:AN417,BC417:BN417,CC417:CN417,DC417:DN417,EC417:EN417,FC417:FN417,GC417:GN417,HC417:HN417,IC417:IN417,JC417:JN417,KC417:KN417,LC417:LN417,MC417:MN417,NC417:NN417)</f>
        <v>31.9</v>
      </c>
      <c r="H417" s="161" t="n">
        <f aca="false">MEDIAN(AC417:AN417,BC417:BN417,CC417:CN417,DC417:DN417,EC417:EN417,FC417:FN417,GC417:GN417,HC417:HN417,IC417:IN417,JC417:JN417,KC417:KN417,LC417:LN417,MC417:MN417,NC417:NN417)</f>
        <v>21.85</v>
      </c>
      <c r="I417" s="157" t="n">
        <f aca="false">MIN(AC417:AN417,BC417:BN417,CC417:CN417,DC417:DN417,EC417:EN417,FC417:FN417,GC417:GN417,HC417:HN417,IC417:IN417,JC417:JN417,KC417:KN417,LC417:LN417,MC417:MN417,NC417:NN417)</f>
        <v>14</v>
      </c>
      <c r="J417" s="162" t="n">
        <f aca="false">(G417+I417)/2</f>
        <v>22.95</v>
      </c>
      <c r="AA417" s="1" t="n">
        <f aca="false">AA416+1</f>
        <v>93</v>
      </c>
      <c r="AB417" s="108" t="n">
        <v>2017</v>
      </c>
      <c r="AC417" s="109" t="n">
        <v>29.1</v>
      </c>
      <c r="AD417" s="109" t="n">
        <v>27.2</v>
      </c>
      <c r="AE417" s="109" t="n">
        <v>27.8</v>
      </c>
      <c r="AF417" s="109" t="n">
        <v>22.8</v>
      </c>
      <c r="AG417" s="109" t="n">
        <v>19</v>
      </c>
      <c r="AH417" s="109" t="n">
        <v>16.5</v>
      </c>
      <c r="AI417" s="109" t="n">
        <v>16.2</v>
      </c>
      <c r="AJ417" s="109" t="n">
        <v>15.6</v>
      </c>
      <c r="AK417" s="109" t="n">
        <v>18.7</v>
      </c>
      <c r="AL417" s="109" t="n">
        <v>22.9</v>
      </c>
      <c r="AM417" s="109" t="n">
        <v>27</v>
      </c>
      <c r="AN417" s="109" t="n">
        <v>26.1</v>
      </c>
      <c r="AO417" s="110" t="n">
        <f aca="false">SUM(AC417:AN417)/12</f>
        <v>22.4083333333333</v>
      </c>
      <c r="AQ417" s="112"/>
      <c r="AR417" s="109"/>
      <c r="AS417" s="109"/>
      <c r="AT417" s="109"/>
      <c r="AU417" s="109"/>
      <c r="AV417" s="109"/>
      <c r="AW417" s="109"/>
      <c r="AX417" s="109"/>
      <c r="AY417" s="109"/>
      <c r="AZ417" s="109"/>
      <c r="BA417" s="1" t="n">
        <f aca="false">BA416+1</f>
        <v>2017</v>
      </c>
      <c r="BB417" s="113" t="s">
        <v>176</v>
      </c>
      <c r="BC417" s="109" t="n">
        <v>30</v>
      </c>
      <c r="BD417" s="109" t="n">
        <v>28.1</v>
      </c>
      <c r="BE417" s="109" t="n">
        <v>28.7</v>
      </c>
      <c r="BF417" s="109" t="n">
        <v>21.8</v>
      </c>
      <c r="BG417" s="109" t="n">
        <v>17.5</v>
      </c>
      <c r="BH417" s="109" t="n">
        <v>15.4</v>
      </c>
      <c r="BI417" s="109" t="n">
        <v>14.8</v>
      </c>
      <c r="BJ417" s="109" t="n">
        <v>14</v>
      </c>
      <c r="BK417" s="109" t="n">
        <v>17.5</v>
      </c>
      <c r="BL417" s="109" t="n">
        <v>23.1</v>
      </c>
      <c r="BM417" s="109" t="n">
        <v>26.3</v>
      </c>
      <c r="BN417" s="109" t="n">
        <v>27.3</v>
      </c>
      <c r="BO417" s="110" t="n">
        <f aca="false">SUM(BC417:BN417)/12</f>
        <v>22.0416666666667</v>
      </c>
      <c r="BP417" s="109"/>
      <c r="BQ417" s="109"/>
      <c r="BR417" s="109"/>
      <c r="BS417" s="109"/>
      <c r="CA417" s="1" t="n">
        <f aca="false">CA416+1</f>
        <v>2017</v>
      </c>
      <c r="CB417" s="112" t="n">
        <v>2017</v>
      </c>
      <c r="CC417" s="109" t="n">
        <v>22.4</v>
      </c>
      <c r="CD417" s="109" t="n">
        <v>22.7</v>
      </c>
      <c r="CE417" s="109" t="n">
        <v>22.2</v>
      </c>
      <c r="CF417" s="109" t="n">
        <v>19.7</v>
      </c>
      <c r="CG417" s="109" t="n">
        <v>17.6</v>
      </c>
      <c r="CH417" s="109" t="n">
        <v>16.2</v>
      </c>
      <c r="CI417" s="109" t="n">
        <v>15.3</v>
      </c>
      <c r="CJ417" s="109" t="n">
        <v>14.7</v>
      </c>
      <c r="CK417" s="109" t="n">
        <v>16.6</v>
      </c>
      <c r="CL417" s="109" t="n">
        <v>18.7</v>
      </c>
      <c r="CM417" s="109" t="n">
        <v>21.5</v>
      </c>
      <c r="CN417" s="109" t="n">
        <v>21.9</v>
      </c>
      <c r="CO417" s="110" t="n">
        <f aca="false">SUM(CC417:CN417)/12</f>
        <v>19.125</v>
      </c>
      <c r="DA417" s="1" t="n">
        <f aca="false">DA416+1</f>
        <v>2017</v>
      </c>
      <c r="DB417" s="113" t="s">
        <v>176</v>
      </c>
      <c r="DC417" s="109" t="n">
        <v>31.9</v>
      </c>
      <c r="DD417" s="109" t="n">
        <v>29.9</v>
      </c>
      <c r="DE417" s="109" t="n">
        <v>30.6</v>
      </c>
      <c r="DF417" s="109" t="n">
        <v>23.4</v>
      </c>
      <c r="DG417" s="109" t="n">
        <v>18</v>
      </c>
      <c r="DH417" s="109" t="n">
        <v>15.7</v>
      </c>
      <c r="DI417" s="109" t="n">
        <v>15.8</v>
      </c>
      <c r="DJ417" s="109" t="n">
        <v>15.2</v>
      </c>
      <c r="DK417" s="109" t="n">
        <v>19.1</v>
      </c>
      <c r="DL417" s="109" t="n">
        <v>25.1</v>
      </c>
      <c r="DM417" s="109" t="n">
        <v>29.5</v>
      </c>
      <c r="DN417" s="109" t="n">
        <v>29.1</v>
      </c>
      <c r="DO417" s="110" t="n">
        <f aca="false">SUM(DC417:DN417)/12</f>
        <v>23.6083333333333</v>
      </c>
      <c r="EA417" s="1" t="n">
        <f aca="false">EA416+1</f>
        <v>2017</v>
      </c>
      <c r="EB417" s="111" t="n">
        <v>2017</v>
      </c>
      <c r="EC417" s="109"/>
      <c r="ED417" s="109"/>
      <c r="EE417" s="109"/>
      <c r="EF417" s="109"/>
      <c r="EG417" s="109"/>
      <c r="EH417" s="109"/>
      <c r="EI417" s="109"/>
      <c r="EJ417" s="109"/>
      <c r="EK417" s="109"/>
      <c r="EL417" s="109"/>
      <c r="EM417" s="109"/>
      <c r="EN417" s="109"/>
      <c r="EO417" s="110"/>
      <c r="FA417" s="1" t="n">
        <f aca="false">FA416+1</f>
        <v>2017</v>
      </c>
      <c r="FB417" s="113" t="s">
        <v>176</v>
      </c>
      <c r="FC417" s="109" t="n">
        <v>28.5</v>
      </c>
      <c r="FD417" s="109" t="n">
        <v>26.2</v>
      </c>
      <c r="FE417" s="109" t="n">
        <v>27.1</v>
      </c>
      <c r="FF417" s="109" t="n">
        <v>21.6</v>
      </c>
      <c r="FG417" s="109" t="n">
        <v>17.2</v>
      </c>
      <c r="FH417" s="109" t="n">
        <v>16</v>
      </c>
      <c r="FI417" s="109" t="n">
        <v>15</v>
      </c>
      <c r="FJ417" s="109" t="n">
        <v>14.3</v>
      </c>
      <c r="FK417" s="109" t="n">
        <v>18.1</v>
      </c>
      <c r="FL417" s="109" t="n">
        <v>22.4</v>
      </c>
      <c r="FM417" s="109" t="n">
        <v>25.6</v>
      </c>
      <c r="FN417" s="109" t="n">
        <v>25.8</v>
      </c>
      <c r="FO417" s="110" t="n">
        <f aca="false">SUM(FC417:FN417)/12</f>
        <v>21.4833333333333</v>
      </c>
      <c r="GA417" s="1" t="n">
        <f aca="false">GA416+1</f>
        <v>2017</v>
      </c>
      <c r="GB417" s="113" t="s">
        <v>176</v>
      </c>
      <c r="GC417" s="109" t="n">
        <v>26</v>
      </c>
      <c r="GD417" s="109" t="n">
        <v>25.5</v>
      </c>
      <c r="GE417" s="109" t="n">
        <v>26.2</v>
      </c>
      <c r="GF417" s="109" t="n">
        <v>20</v>
      </c>
      <c r="GG417" s="109" t="n">
        <v>16</v>
      </c>
      <c r="GH417" s="109" t="n">
        <v>14.6</v>
      </c>
      <c r="GI417" s="109" t="n">
        <v>14</v>
      </c>
      <c r="GJ417" s="109" t="n">
        <v>14.4</v>
      </c>
      <c r="GK417" s="109" t="n">
        <v>15.7</v>
      </c>
      <c r="GL417" s="109" t="n">
        <v>19.5</v>
      </c>
      <c r="GM417" s="109" t="n">
        <v>26.2</v>
      </c>
      <c r="GN417" s="109" t="n">
        <v>24.2</v>
      </c>
      <c r="GO417" s="110" t="n">
        <f aca="false">SUM(GC417:GN417)/12</f>
        <v>20.1916666666667</v>
      </c>
      <c r="HA417" s="1" t="n">
        <f aca="false">HA416+1</f>
        <v>2017</v>
      </c>
      <c r="HB417" s="113" t="s">
        <v>176</v>
      </c>
      <c r="HC417" s="109"/>
      <c r="HD417" s="109"/>
      <c r="HE417" s="109"/>
      <c r="HF417" s="109"/>
      <c r="HG417" s="109"/>
      <c r="HH417" s="109"/>
      <c r="HI417" s="109"/>
      <c r="HJ417" s="109"/>
      <c r="HK417" s="109"/>
      <c r="HL417" s="109"/>
      <c r="HM417" s="109"/>
      <c r="HN417" s="109"/>
      <c r="HO417" s="110"/>
      <c r="IA417" s="1" t="n">
        <f aca="false">IA416+1</f>
        <v>2017</v>
      </c>
      <c r="IB417" s="113" t="s">
        <v>176</v>
      </c>
      <c r="IC417" s="109"/>
      <c r="ID417" s="109"/>
      <c r="IE417" s="109"/>
      <c r="IF417" s="109"/>
      <c r="IG417" s="109"/>
      <c r="IH417" s="109"/>
      <c r="II417" s="109"/>
      <c r="IJ417" s="109"/>
      <c r="IK417" s="109"/>
      <c r="IL417" s="109"/>
      <c r="IM417" s="109"/>
      <c r="IN417" s="109"/>
      <c r="IO417" s="110"/>
      <c r="JA417" s="1" t="n">
        <f aca="false">JA416+1</f>
        <v>2017</v>
      </c>
      <c r="JB417" s="113" t="s">
        <v>176</v>
      </c>
      <c r="JC417" s="109"/>
      <c r="JD417" s="109"/>
      <c r="JE417" s="109"/>
      <c r="JF417" s="109"/>
      <c r="JG417" s="109"/>
      <c r="JH417" s="109"/>
      <c r="JI417" s="109"/>
      <c r="JJ417" s="109"/>
      <c r="JK417" s="109"/>
      <c r="JL417" s="109"/>
      <c r="JM417" s="109"/>
      <c r="JN417" s="109"/>
      <c r="JO417" s="110"/>
      <c r="KA417" s="1" t="n">
        <f aca="false">KA416+1</f>
        <v>2017</v>
      </c>
      <c r="KB417" s="111" t="n">
        <v>2017</v>
      </c>
      <c r="KC417" s="109"/>
      <c r="KD417" s="109"/>
      <c r="KE417" s="109"/>
      <c r="KF417" s="109"/>
      <c r="KG417" s="109"/>
      <c r="KH417" s="109"/>
      <c r="KI417" s="109"/>
      <c r="KJ417" s="109"/>
      <c r="KK417" s="109"/>
      <c r="KL417" s="109"/>
      <c r="KM417" s="109"/>
      <c r="KN417" s="109"/>
      <c r="KO417" s="110"/>
      <c r="LA417" s="1" t="n">
        <f aca="false">LA416+1</f>
        <v>2017</v>
      </c>
      <c r="LB417" s="113" t="s">
        <v>176</v>
      </c>
      <c r="LC417" s="109"/>
      <c r="LD417" s="109"/>
      <c r="LE417" s="109"/>
      <c r="LF417" s="109"/>
      <c r="LG417" s="109"/>
      <c r="LH417" s="109"/>
      <c r="LI417" s="109"/>
      <c r="LJ417" s="109"/>
      <c r="LK417" s="109"/>
      <c r="LL417" s="109"/>
      <c r="LM417" s="109"/>
      <c r="LN417" s="109"/>
      <c r="LO417" s="110"/>
      <c r="MA417" s="1" t="n">
        <f aca="false">MA416+1</f>
        <v>2017</v>
      </c>
      <c r="MB417" s="113" t="s">
        <v>176</v>
      </c>
      <c r="MC417" s="109" t="n">
        <v>28.1</v>
      </c>
      <c r="MD417" s="109" t="n">
        <v>26.2</v>
      </c>
      <c r="ME417" s="109" t="n">
        <v>27.2</v>
      </c>
      <c r="MF417" s="109" t="n">
        <v>22.6</v>
      </c>
      <c r="MG417" s="109" t="n">
        <v>18.2</v>
      </c>
      <c r="MH417" s="109" t="n">
        <v>16.8</v>
      </c>
      <c r="MI417" s="109" t="n">
        <v>16.3</v>
      </c>
      <c r="MJ417" s="109" t="n">
        <v>15.4</v>
      </c>
      <c r="MK417" s="109" t="n">
        <v>18.7</v>
      </c>
      <c r="ML417" s="109" t="n">
        <v>22.9</v>
      </c>
      <c r="MM417" s="109" t="n">
        <v>26.8</v>
      </c>
      <c r="MN417" s="109" t="n">
        <v>26.2</v>
      </c>
      <c r="MO417" s="110" t="n">
        <f aca="false">SUM(MC417:MN417)/12</f>
        <v>22.1166666666667</v>
      </c>
      <c r="NA417" s="1" t="n">
        <f aca="false">NA416+1</f>
        <v>2017</v>
      </c>
      <c r="NB417" s="113" t="s">
        <v>176</v>
      </c>
      <c r="NC417" s="109"/>
      <c r="ND417" s="109"/>
      <c r="NE417" s="109"/>
      <c r="NF417" s="109"/>
      <c r="NG417" s="109"/>
      <c r="NH417" s="109"/>
      <c r="NI417" s="109"/>
      <c r="NJ417" s="109"/>
      <c r="NK417" s="109"/>
      <c r="NL417" s="109"/>
      <c r="NM417" s="109"/>
      <c r="NN417" s="109"/>
      <c r="NO417" s="110"/>
      <c r="OA417" s="5"/>
    </row>
    <row r="418" customFormat="false" ht="12.75" hidden="false" customHeight="false" outlineLevel="0" collapsed="false">
      <c r="A418" s="150"/>
      <c r="B418" s="151" t="n">
        <f aca="false">AVERAGE(AO418,BO418,CO418,DO418,EO418,FO418,GO418,HO418,IO418,JO418,KO418,LO418,MO418,NO418)</f>
        <v>21.725</v>
      </c>
      <c r="C418" s="163" t="n">
        <f aca="false">AVERAGE(B414:B418)</f>
        <v>21.4435714285714</v>
      </c>
      <c r="D418" s="164" t="n">
        <f aca="false">AVERAGE(B409:B418)</f>
        <v>21.3132142857143</v>
      </c>
      <c r="E418" s="151" t="n">
        <f aca="false">AVERAGE(B399:B418)</f>
        <v>21.2170238095238</v>
      </c>
      <c r="F418" s="165" t="n">
        <f aca="false">AVERAGE(B369:B418)</f>
        <v>20.7920238095238</v>
      </c>
      <c r="G418" s="159" t="n">
        <f aca="false">MAX(AC418:AN418,BC418:BN418,CC418:CN418,DC418:DN418,EC418:EN418,FC418:FN418,GC418:GN418,HC418:HN418,IC418:IN418,JC418:JN418,KC418:KN418,LC418:LN418,MC418:MN418,NC418:NN418)</f>
        <v>33.8</v>
      </c>
      <c r="H418" s="161" t="n">
        <f aca="false">MEDIAN(AC418:AN418,BC418:BN418,CC418:CN418,DC418:DN418,EC418:EN418,FC418:FN418,GC418:GN418,HC418:HN418,IC418:IN418,JC418:JN418,KC418:KN418,LC418:LN418,MC418:MN418,NC418:NN418)</f>
        <v>22.2</v>
      </c>
      <c r="I418" s="157" t="n">
        <f aca="false">MIN(AC418:AN418,BC418:BN418,CC418:CN418,DC418:DN418,EC418:EN418,FC418:FN418,GC418:GN418,HC418:HN418,IC418:IN418,JC418:JN418,KC418:KN418,LC418:LN418,MC418:MN418,NC418:NN418)</f>
        <v>13.4</v>
      </c>
      <c r="J418" s="162" t="n">
        <f aca="false">(G418+I418)/2</f>
        <v>23.6</v>
      </c>
      <c r="AA418" s="1" t="n">
        <f aca="false">AA417+1</f>
        <v>94</v>
      </c>
      <c r="AB418" s="108" t="n">
        <v>2018</v>
      </c>
      <c r="AC418" s="109" t="n">
        <v>30.3</v>
      </c>
      <c r="AD418" s="109" t="n">
        <v>29</v>
      </c>
      <c r="AE418" s="109" t="n">
        <v>26.3</v>
      </c>
      <c r="AF418" s="109" t="n">
        <v>25.3</v>
      </c>
      <c r="AG418" s="109" t="n">
        <v>18.6</v>
      </c>
      <c r="AH418" s="109" t="n">
        <v>15.7</v>
      </c>
      <c r="AI418" s="109" t="n">
        <v>15.9</v>
      </c>
      <c r="AJ418" s="109" t="n">
        <v>16.8</v>
      </c>
      <c r="AK418" s="109" t="n">
        <v>18.3</v>
      </c>
      <c r="AL418" s="109" t="n">
        <v>23</v>
      </c>
      <c r="AM418" s="109" t="n">
        <v>23.3</v>
      </c>
      <c r="AN418" s="109" t="n">
        <v>28.6</v>
      </c>
      <c r="AO418" s="110" t="n">
        <f aca="false">SUM(AC418:AN418)/12</f>
        <v>22.5916666666667</v>
      </c>
      <c r="AQ418" s="112"/>
      <c r="AR418" s="109"/>
      <c r="AS418" s="109"/>
      <c r="AT418" s="109"/>
      <c r="AU418" s="109"/>
      <c r="AV418" s="109"/>
      <c r="AW418" s="109"/>
      <c r="AX418" s="109"/>
      <c r="AY418" s="109"/>
      <c r="AZ418" s="109"/>
      <c r="BA418" s="1" t="n">
        <f aca="false">BA417+1</f>
        <v>2018</v>
      </c>
      <c r="BB418" s="113" t="s">
        <v>177</v>
      </c>
      <c r="BC418" s="109" t="n">
        <v>31.5</v>
      </c>
      <c r="BD418" s="109" t="n">
        <v>30.5</v>
      </c>
      <c r="BE418" s="109" t="n">
        <v>26.8</v>
      </c>
      <c r="BF418" s="109" t="n">
        <v>25.6</v>
      </c>
      <c r="BG418" s="109" t="n">
        <v>16.7</v>
      </c>
      <c r="BH418" s="109" t="n">
        <v>14</v>
      </c>
      <c r="BI418" s="109" t="n">
        <v>15</v>
      </c>
      <c r="BJ418" s="109" t="n">
        <v>15</v>
      </c>
      <c r="BK418" s="109" t="n">
        <v>17.5</v>
      </c>
      <c r="BL418" s="109" t="n">
        <v>23.3</v>
      </c>
      <c r="BM418" s="109" t="n">
        <v>23.7</v>
      </c>
      <c r="BN418" s="109" t="n">
        <v>30.1</v>
      </c>
      <c r="BO418" s="110" t="n">
        <f aca="false">SUM(BC418:BN418)/12</f>
        <v>22.475</v>
      </c>
      <c r="BP418" s="109"/>
      <c r="BQ418" s="109"/>
      <c r="BR418" s="109"/>
      <c r="BS418" s="109"/>
      <c r="CA418" s="1" t="n">
        <f aca="false">CA417+1</f>
        <v>2018</v>
      </c>
      <c r="CB418" s="112" t="n">
        <v>2018</v>
      </c>
      <c r="CC418" s="109" t="n">
        <v>23.8</v>
      </c>
      <c r="CD418" s="109" t="n">
        <v>22.8</v>
      </c>
      <c r="CE418" s="109" t="n">
        <v>22.3</v>
      </c>
      <c r="CF418" s="109" t="n">
        <v>21.3</v>
      </c>
      <c r="CG418" s="109" t="n">
        <v>17.2</v>
      </c>
      <c r="CH418" s="109" t="n">
        <v>14.7</v>
      </c>
      <c r="CI418" s="109" t="n">
        <v>14.6</v>
      </c>
      <c r="CJ418" s="109" t="n">
        <v>14.8</v>
      </c>
      <c r="CK418" s="109" t="n">
        <v>15.4</v>
      </c>
      <c r="CL418" s="109" t="n">
        <v>18.3</v>
      </c>
      <c r="CM418" s="109" t="n">
        <v>19.8</v>
      </c>
      <c r="CN418" s="109" t="n">
        <v>22.3</v>
      </c>
      <c r="CO418" s="110" t="n">
        <f aca="false">SUM(CC418:CN418)/12</f>
        <v>18.9416666666667</v>
      </c>
      <c r="DA418" s="1" t="n">
        <f aca="false">DA417+1</f>
        <v>2018</v>
      </c>
      <c r="DB418" s="113" t="s">
        <v>177</v>
      </c>
      <c r="DC418" s="109" t="n">
        <v>33.8</v>
      </c>
      <c r="DD418" s="109" t="n">
        <v>32.2</v>
      </c>
      <c r="DE418" s="109" t="n">
        <v>28.5</v>
      </c>
      <c r="DF418" s="109" t="n">
        <v>27</v>
      </c>
      <c r="DG418" s="109" t="n">
        <v>18.1</v>
      </c>
      <c r="DH418" s="109" t="n">
        <v>15.1</v>
      </c>
      <c r="DI418" s="109" t="n">
        <v>15.5</v>
      </c>
      <c r="DJ418" s="109" t="n">
        <v>16.5</v>
      </c>
      <c r="DK418" s="109" t="n">
        <v>19.6</v>
      </c>
      <c r="DL418" s="109" t="n">
        <v>24.9</v>
      </c>
      <c r="DM418" s="109" t="n">
        <v>25.4</v>
      </c>
      <c r="DN418" s="109" t="n">
        <v>31.4</v>
      </c>
      <c r="DO418" s="110" t="n">
        <f aca="false">SUM(DC418:DN418)/12</f>
        <v>24</v>
      </c>
      <c r="EA418" s="1" t="n">
        <f aca="false">EA417+1</f>
        <v>2018</v>
      </c>
      <c r="EB418" s="111" t="n">
        <v>2018</v>
      </c>
      <c r="EC418" s="109"/>
      <c r="ED418" s="109"/>
      <c r="EE418" s="109"/>
      <c r="EF418" s="109"/>
      <c r="EG418" s="109"/>
      <c r="EH418" s="109"/>
      <c r="EI418" s="109"/>
      <c r="EJ418" s="109"/>
      <c r="EK418" s="109"/>
      <c r="EL418" s="109"/>
      <c r="EM418" s="109"/>
      <c r="EN418" s="109"/>
      <c r="EO418" s="110"/>
      <c r="FA418" s="1" t="n">
        <f aca="false">FA417+1</f>
        <v>2018</v>
      </c>
      <c r="FB418" s="113" t="s">
        <v>177</v>
      </c>
      <c r="FC418" s="109" t="n">
        <v>29.5</v>
      </c>
      <c r="FD418" s="109" t="n">
        <v>28.9</v>
      </c>
      <c r="FE418" s="109" t="n">
        <v>25.7</v>
      </c>
      <c r="FF418" s="109" t="n">
        <v>25.2</v>
      </c>
      <c r="FG418" s="109" t="n">
        <v>16.7</v>
      </c>
      <c r="FH418" s="109" t="n">
        <v>14.4</v>
      </c>
      <c r="FI418" s="109" t="n">
        <v>14.7</v>
      </c>
      <c r="FJ418" s="109" t="n">
        <v>15</v>
      </c>
      <c r="FK418" s="109" t="n">
        <v>17.1</v>
      </c>
      <c r="FL418" s="109" t="n">
        <v>22.1</v>
      </c>
      <c r="FM418" s="109" t="n">
        <v>22.8</v>
      </c>
      <c r="FN418" s="109" t="n">
        <v>27.1</v>
      </c>
      <c r="FO418" s="110" t="n">
        <f aca="false">SUM(FC418:FN418)/12</f>
        <v>21.6</v>
      </c>
      <c r="GA418" s="1" t="n">
        <f aca="false">GA417+1</f>
        <v>2018</v>
      </c>
      <c r="GB418" s="113" t="s">
        <v>177</v>
      </c>
      <c r="GC418" s="109" t="n">
        <v>28.2</v>
      </c>
      <c r="GD418" s="109" t="n">
        <v>27.1</v>
      </c>
      <c r="GE418" s="109" t="n">
        <v>24.6</v>
      </c>
      <c r="GF418" s="109" t="n">
        <v>22.1</v>
      </c>
      <c r="GG418" s="109" t="n">
        <v>16.2</v>
      </c>
      <c r="GH418" s="109" t="n">
        <v>13.8</v>
      </c>
      <c r="GI418" s="109" t="n">
        <v>13.4</v>
      </c>
      <c r="GJ418" s="109" t="n">
        <v>14.2</v>
      </c>
      <c r="GK418" s="109" t="n">
        <v>15.8</v>
      </c>
      <c r="GL418" s="109" t="n">
        <v>19.8</v>
      </c>
      <c r="GM418" s="109" t="n">
        <v>20.4</v>
      </c>
      <c r="GN418" s="109" t="n">
        <v>25</v>
      </c>
      <c r="GO418" s="110" t="n">
        <f aca="false">SUM(GC418:GN418)/12</f>
        <v>20.05</v>
      </c>
      <c r="HA418" s="1" t="n">
        <f aca="false">HA417+1</f>
        <v>2018</v>
      </c>
      <c r="HB418" s="113" t="s">
        <v>177</v>
      </c>
      <c r="HC418" s="109"/>
      <c r="HD418" s="109"/>
      <c r="HE418" s="109"/>
      <c r="HF418" s="109"/>
      <c r="HG418" s="109"/>
      <c r="HH418" s="109"/>
      <c r="HI418" s="109"/>
      <c r="HJ418" s="109"/>
      <c r="HK418" s="109"/>
      <c r="HL418" s="109"/>
      <c r="HM418" s="109"/>
      <c r="HN418" s="109"/>
      <c r="HO418" s="110"/>
      <c r="IA418" s="1" t="n">
        <f aca="false">IA417+1</f>
        <v>2018</v>
      </c>
      <c r="IB418" s="113" t="s">
        <v>177</v>
      </c>
      <c r="IC418" s="109"/>
      <c r="ID418" s="109"/>
      <c r="IE418" s="109"/>
      <c r="IF418" s="109"/>
      <c r="IG418" s="109"/>
      <c r="IH418" s="109"/>
      <c r="II418" s="109"/>
      <c r="IJ418" s="109"/>
      <c r="IK418" s="109"/>
      <c r="IL418" s="109"/>
      <c r="IM418" s="109"/>
      <c r="IN418" s="109"/>
      <c r="IO418" s="110"/>
      <c r="JA418" s="1" t="n">
        <f aca="false">JA417+1</f>
        <v>2018</v>
      </c>
      <c r="JB418" s="113" t="s">
        <v>177</v>
      </c>
      <c r="JC418" s="109"/>
      <c r="JD418" s="109"/>
      <c r="JE418" s="109"/>
      <c r="JF418" s="109"/>
      <c r="JG418" s="109"/>
      <c r="JH418" s="109"/>
      <c r="JI418" s="109"/>
      <c r="JJ418" s="109"/>
      <c r="JK418" s="109"/>
      <c r="JL418" s="109"/>
      <c r="JM418" s="109"/>
      <c r="JN418" s="109"/>
      <c r="JO418" s="110"/>
      <c r="KA418" s="1" t="n">
        <f aca="false">KA417+1</f>
        <v>2018</v>
      </c>
      <c r="KB418" s="111" t="n">
        <v>2018</v>
      </c>
      <c r="KC418" s="109"/>
      <c r="KD418" s="109"/>
      <c r="KE418" s="109"/>
      <c r="KF418" s="109"/>
      <c r="KG418" s="109"/>
      <c r="KH418" s="109"/>
      <c r="KI418" s="109"/>
      <c r="KJ418" s="109"/>
      <c r="KK418" s="109"/>
      <c r="KL418" s="109"/>
      <c r="KM418" s="109"/>
      <c r="KN418" s="109"/>
      <c r="KO418" s="110"/>
      <c r="LA418" s="1" t="n">
        <f aca="false">LA417+1</f>
        <v>2018</v>
      </c>
      <c r="LB418" s="113" t="s">
        <v>177</v>
      </c>
      <c r="LC418" s="109"/>
      <c r="LD418" s="109"/>
      <c r="LE418" s="109"/>
      <c r="LF418" s="109"/>
      <c r="LG418" s="109"/>
      <c r="LH418" s="109"/>
      <c r="LI418" s="109"/>
      <c r="LJ418" s="109"/>
      <c r="LK418" s="109"/>
      <c r="LL418" s="109"/>
      <c r="LM418" s="109"/>
      <c r="LN418" s="109"/>
      <c r="LO418" s="110"/>
      <c r="MA418" s="1" t="n">
        <f aca="false">MA417+1</f>
        <v>2018</v>
      </c>
      <c r="MB418" s="113" t="s">
        <v>177</v>
      </c>
      <c r="MC418" s="109" t="n">
        <v>29.4</v>
      </c>
      <c r="MD418" s="109" t="n">
        <v>28.4</v>
      </c>
      <c r="ME418" s="109" t="n">
        <v>26.2</v>
      </c>
      <c r="MF418" s="109" t="n">
        <v>25.8</v>
      </c>
      <c r="MG418" s="109" t="n">
        <v>18.2</v>
      </c>
      <c r="MH418" s="109" t="n">
        <v>15.8</v>
      </c>
      <c r="MI418" s="109" t="n">
        <v>16.1</v>
      </c>
      <c r="MJ418" s="109" t="n">
        <v>16.4</v>
      </c>
      <c r="MK418" s="109" t="n">
        <v>18.4</v>
      </c>
      <c r="ML418" s="109" t="n">
        <v>23.3</v>
      </c>
      <c r="MM418" s="109" t="n">
        <v>23.5</v>
      </c>
      <c r="MN418" s="109" t="n">
        <v>27.5</v>
      </c>
      <c r="MO418" s="110" t="n">
        <f aca="false">SUM(MC418:MN418)/12</f>
        <v>22.4166666666667</v>
      </c>
      <c r="NA418" s="1" t="n">
        <f aca="false">NA417+1</f>
        <v>2018</v>
      </c>
      <c r="NB418" s="113" t="s">
        <v>177</v>
      </c>
      <c r="NC418" s="109"/>
      <c r="ND418" s="109"/>
      <c r="NE418" s="109"/>
      <c r="NF418" s="109"/>
      <c r="NG418" s="109"/>
      <c r="NH418" s="109"/>
      <c r="NI418" s="109"/>
      <c r="NJ418" s="109"/>
      <c r="NK418" s="109"/>
      <c r="NL418" s="109"/>
      <c r="NM418" s="109"/>
      <c r="NN418" s="109"/>
      <c r="NO418" s="110"/>
      <c r="OA418" s="5"/>
    </row>
    <row r="419" customFormat="false" ht="12.75" hidden="false" customHeight="false" outlineLevel="0" collapsed="false">
      <c r="A419" s="150"/>
      <c r="B419" s="151" t="n">
        <f aca="false">AVERAGE(AO419,BO419,CO419,DO419,EO419,FO419,GO419,HO419,IO419,JO419,KO419,LO419,MO419,NO419)</f>
        <v>21.6976190476191</v>
      </c>
      <c r="C419" s="163" t="n">
        <f aca="false">AVERAGE(B415:B419)</f>
        <v>21.4395238095238</v>
      </c>
      <c r="D419" s="164" t="n">
        <f aca="false">AVERAGE(B410:B419)</f>
        <v>21.3092857142857</v>
      </c>
      <c r="E419" s="151" t="n">
        <f aca="false">AVERAGE(B400:B419)</f>
        <v>21.248869047619</v>
      </c>
      <c r="F419" s="165" t="n">
        <f aca="false">AVERAGE(B370:B419)</f>
        <v>20.8270238095238</v>
      </c>
      <c r="G419" s="159" t="n">
        <f aca="false">MAX(AC419:AN419,BC419:BN419,CC419:CN419,DC419:DN419,EC419:EN419,FC419:FN419,GC419:GN419,HC419:HN419,IC419:IN419,JC419:JN419,KC419:KN419,LC419:LN419,MC419:MN419,NC419:NN419)</f>
        <v>35.5</v>
      </c>
      <c r="H419" s="161" t="n">
        <f aca="false">MEDIAN(AC419:AN419,BC419:BN419,CC419:CN419,DC419:DN419,EC419:EN419,FC419:FN419,GC419:GN419,HC419:HN419,IC419:IN419,JC419:JN419,KC419:KN419,LC419:LN419,MC419:MN419,NC419:NN419)</f>
        <v>21.5</v>
      </c>
      <c r="I419" s="157" t="n">
        <f aca="false">MIN(AC419:AN419,BC419:BN419,CC419:CN419,DC419:DN419,EC419:EN419,FC419:FN419,GC419:GN419,HC419:HN419,IC419:IN419,JC419:JN419,KC419:KN419,LC419:LN419,MC419:MN419,NC419:NN419)</f>
        <v>13.8</v>
      </c>
      <c r="J419" s="162" t="n">
        <f aca="false">(G419+I419)/2</f>
        <v>24.65</v>
      </c>
      <c r="AA419" s="1" t="n">
        <f aca="false">AA418+1</f>
        <v>95</v>
      </c>
      <c r="AB419" s="108" t="n">
        <v>2019</v>
      </c>
      <c r="AC419" s="109" t="n">
        <v>31.2</v>
      </c>
      <c r="AD419" s="109" t="n">
        <v>28.2</v>
      </c>
      <c r="AE419" s="109" t="n">
        <v>25.6</v>
      </c>
      <c r="AF419" s="109" t="n">
        <v>24</v>
      </c>
      <c r="AG419" s="109" t="n">
        <v>18.5</v>
      </c>
      <c r="AH419" s="109" t="n">
        <v>16.1</v>
      </c>
      <c r="AI419" s="109" t="n">
        <v>16.1</v>
      </c>
      <c r="AJ419" s="109" t="n">
        <v>15.2</v>
      </c>
      <c r="AK419" s="109" t="n">
        <v>18.8</v>
      </c>
      <c r="AL419" s="109" t="n">
        <v>23.4</v>
      </c>
      <c r="AM419" s="109" t="n">
        <v>22.7</v>
      </c>
      <c r="AN419" s="109" t="n">
        <v>29.1</v>
      </c>
      <c r="AO419" s="110" t="n">
        <f aca="false">SUM(AC419:AN419)/12</f>
        <v>22.4083333333333</v>
      </c>
      <c r="AQ419" s="112"/>
      <c r="AR419" s="109"/>
      <c r="AS419" s="109"/>
      <c r="AT419" s="109"/>
      <c r="AU419" s="109"/>
      <c r="AV419" s="109"/>
      <c r="AW419" s="109"/>
      <c r="AX419" s="109"/>
      <c r="AY419" s="109"/>
      <c r="AZ419" s="109"/>
      <c r="BA419" s="1" t="n">
        <v>2019</v>
      </c>
      <c r="BB419" s="113" t="s">
        <v>178</v>
      </c>
      <c r="BC419" s="109" t="n">
        <v>33.4</v>
      </c>
      <c r="BD419" s="109" t="n">
        <v>29.7</v>
      </c>
      <c r="BE419" s="109" t="n">
        <v>27.1</v>
      </c>
      <c r="BF419" s="109" t="n">
        <v>23.7</v>
      </c>
      <c r="BG419" s="109" t="n">
        <v>17.5</v>
      </c>
      <c r="BH419" s="109" t="n">
        <v>14.1</v>
      </c>
      <c r="BI419" s="109" t="n">
        <v>13.9</v>
      </c>
      <c r="BJ419" s="109" t="n">
        <v>13.8</v>
      </c>
      <c r="BK419" s="109" t="n">
        <v>18</v>
      </c>
      <c r="BL419" s="109" t="n">
        <v>24</v>
      </c>
      <c r="BM419" s="109" t="n">
        <v>24.2</v>
      </c>
      <c r="BN419" s="109" t="n">
        <v>31.7</v>
      </c>
      <c r="BO419" s="110" t="n">
        <f aca="false">SUM(BC419:BN419)/12</f>
        <v>22.5916666666667</v>
      </c>
      <c r="BP419" s="109"/>
      <c r="BQ419" s="109"/>
      <c r="BR419" s="109"/>
      <c r="BS419" s="109"/>
      <c r="CA419" s="1" t="n">
        <f aca="false">CA418+1</f>
        <v>2019</v>
      </c>
      <c r="CB419" s="112" t="n">
        <v>2019</v>
      </c>
      <c r="CC419" s="109" t="n">
        <v>24</v>
      </c>
      <c r="CD419" s="109" t="n">
        <v>21.6</v>
      </c>
      <c r="CE419" s="109" t="n">
        <v>21.4</v>
      </c>
      <c r="CF419" s="109" t="n">
        <v>20.7</v>
      </c>
      <c r="CG419" s="109" t="n">
        <v>17.2</v>
      </c>
      <c r="CH419" s="109" t="n">
        <v>14.9</v>
      </c>
      <c r="CI419" s="109" t="n">
        <v>14.6</v>
      </c>
      <c r="CJ419" s="109" t="n">
        <v>13.9</v>
      </c>
      <c r="CK419" s="109" t="n">
        <v>15.9</v>
      </c>
      <c r="CL419" s="109" t="n">
        <v>19.3</v>
      </c>
      <c r="CM419" s="109" t="n">
        <v>19.6</v>
      </c>
      <c r="CN419" s="109" t="n">
        <v>22.4</v>
      </c>
      <c r="CO419" s="110" t="n">
        <f aca="false">SUM(CC419:CN419)/12</f>
        <v>18.7916666666667</v>
      </c>
      <c r="DA419" s="1" t="n">
        <f aca="false">DA418+1</f>
        <v>2019</v>
      </c>
      <c r="DB419" s="113" t="s">
        <v>178</v>
      </c>
      <c r="DC419" s="109" t="n">
        <v>35.5</v>
      </c>
      <c r="DD419" s="109" t="n">
        <v>31.3</v>
      </c>
      <c r="DE419" s="109" t="n">
        <v>28.5</v>
      </c>
      <c r="DF419" s="109" t="n">
        <v>24.4</v>
      </c>
      <c r="DG419" s="109" t="n">
        <v>19.3</v>
      </c>
      <c r="DH419" s="109" t="n">
        <v>15.4</v>
      </c>
      <c r="DI419" s="109" t="n">
        <v>15.2</v>
      </c>
      <c r="DJ419" s="109" t="n">
        <v>14.8</v>
      </c>
      <c r="DK419" s="109" t="n">
        <v>18.7</v>
      </c>
      <c r="DL419" s="109" t="n">
        <v>25.3</v>
      </c>
      <c r="DM419" s="109" t="n">
        <v>25.5</v>
      </c>
      <c r="DN419" s="109" t="n">
        <v>32.9</v>
      </c>
      <c r="DO419" s="110" t="n">
        <f aca="false">SUM(DC419:DN419)/12</f>
        <v>23.9</v>
      </c>
      <c r="EA419" s="1" t="n">
        <f aca="false">EA418+1</f>
        <v>2019</v>
      </c>
      <c r="EB419" s="111" t="n">
        <v>2019</v>
      </c>
      <c r="EC419" s="109"/>
      <c r="ED419" s="109"/>
      <c r="EE419" s="109"/>
      <c r="EF419" s="109"/>
      <c r="EG419" s="109"/>
      <c r="EH419" s="109"/>
      <c r="EI419" s="109"/>
      <c r="EJ419" s="109"/>
      <c r="EK419" s="109"/>
      <c r="EL419" s="109"/>
      <c r="EM419" s="109"/>
      <c r="EN419" s="109"/>
      <c r="EO419" s="110"/>
      <c r="FA419" s="1" t="n">
        <f aca="false">FA418+1</f>
        <v>2019</v>
      </c>
      <c r="FB419" s="113" t="s">
        <v>178</v>
      </c>
      <c r="FC419" s="109" t="n">
        <v>32.1</v>
      </c>
      <c r="FD419" s="109" t="n">
        <v>29</v>
      </c>
      <c r="FE419" s="109" t="n">
        <v>26.5</v>
      </c>
      <c r="FF419" s="109" t="n">
        <v>23.9</v>
      </c>
      <c r="FG419" s="109" t="n">
        <v>17.2</v>
      </c>
      <c r="FH419" s="109" t="n">
        <v>14.1</v>
      </c>
      <c r="FI419" s="109" t="n">
        <v>14.6</v>
      </c>
      <c r="FJ419" s="109" t="n">
        <v>14</v>
      </c>
      <c r="FK419" s="109" t="n">
        <v>17.5</v>
      </c>
      <c r="FL419" s="109" t="n">
        <v>22.6</v>
      </c>
      <c r="FM419" s="109" t="n">
        <v>22.4</v>
      </c>
      <c r="FN419" s="109" t="n">
        <v>29.9</v>
      </c>
      <c r="FO419" s="110" t="n">
        <f aca="false">SUM(FC419:FN419)/12</f>
        <v>21.9833333333333</v>
      </c>
      <c r="GA419" s="1" t="n">
        <v>2019</v>
      </c>
      <c r="GB419" s="113" t="s">
        <v>178</v>
      </c>
      <c r="GC419" s="109" t="n">
        <v>28</v>
      </c>
      <c r="GD419" s="109" t="n">
        <v>26.2</v>
      </c>
      <c r="GE419" s="109" t="n">
        <v>23.6</v>
      </c>
      <c r="GF419" s="109" t="n">
        <v>20.7</v>
      </c>
      <c r="GG419" s="109" t="n">
        <v>16.6</v>
      </c>
      <c r="GH419" s="109" t="n">
        <v>14.4</v>
      </c>
      <c r="GI419" s="109" t="n">
        <v>14.2</v>
      </c>
      <c r="GJ419" s="109" t="n">
        <v>13.8</v>
      </c>
      <c r="GK419" s="109" t="n">
        <v>15.4</v>
      </c>
      <c r="GL419" s="109" t="n">
        <v>19.7</v>
      </c>
      <c r="GM419" s="109" t="n">
        <v>18.8</v>
      </c>
      <c r="GN419" s="109" t="n">
        <v>25.7</v>
      </c>
      <c r="GO419" s="110" t="n">
        <f aca="false">SUM(GC419:GN419)/12</f>
        <v>19.7583333333333</v>
      </c>
      <c r="HA419" s="1" t="n">
        <f aca="false">HA418+1</f>
        <v>2019</v>
      </c>
      <c r="HB419" s="113" t="s">
        <v>178</v>
      </c>
      <c r="HC419" s="109"/>
      <c r="HD419" s="109"/>
      <c r="HE419" s="109"/>
      <c r="HF419" s="109"/>
      <c r="HG419" s="109"/>
      <c r="HH419" s="109"/>
      <c r="HI419" s="109"/>
      <c r="HJ419" s="109"/>
      <c r="HK419" s="109"/>
      <c r="HL419" s="109"/>
      <c r="HM419" s="109"/>
      <c r="HN419" s="109"/>
      <c r="HO419" s="110"/>
      <c r="IA419" s="1" t="n">
        <f aca="false">IA418+1</f>
        <v>2019</v>
      </c>
      <c r="IB419" s="113" t="s">
        <v>178</v>
      </c>
      <c r="IC419" s="109"/>
      <c r="ID419" s="109"/>
      <c r="IE419" s="109"/>
      <c r="IF419" s="109"/>
      <c r="IG419" s="109"/>
      <c r="IH419" s="109"/>
      <c r="II419" s="109"/>
      <c r="IJ419" s="109"/>
      <c r="IK419" s="109"/>
      <c r="IL419" s="109"/>
      <c r="IM419" s="109"/>
      <c r="IN419" s="109"/>
      <c r="IO419" s="110"/>
      <c r="JA419" s="1" t="n">
        <f aca="false">JA418+1</f>
        <v>2019</v>
      </c>
      <c r="JB419" s="113" t="s">
        <v>178</v>
      </c>
      <c r="JC419" s="109"/>
      <c r="JD419" s="109"/>
      <c r="JE419" s="109"/>
      <c r="JF419" s="109"/>
      <c r="JG419" s="109"/>
      <c r="JH419" s="109"/>
      <c r="JI419" s="109"/>
      <c r="JJ419" s="109"/>
      <c r="JK419" s="109"/>
      <c r="JL419" s="109"/>
      <c r="JM419" s="109"/>
      <c r="JN419" s="109"/>
      <c r="JO419" s="110"/>
      <c r="KA419" s="1" t="n">
        <f aca="false">KA418+1</f>
        <v>2019</v>
      </c>
      <c r="KB419" s="111" t="n">
        <v>2019</v>
      </c>
      <c r="KC419" s="109"/>
      <c r="KD419" s="109"/>
      <c r="KE419" s="109"/>
      <c r="KF419" s="109"/>
      <c r="KG419" s="109"/>
      <c r="KH419" s="109"/>
      <c r="KI419" s="109"/>
      <c r="KJ419" s="109"/>
      <c r="KK419" s="109"/>
      <c r="KL419" s="109"/>
      <c r="KM419" s="109"/>
      <c r="KN419" s="109"/>
      <c r="KO419" s="110"/>
      <c r="LA419" s="1" t="n">
        <f aca="false">LA418+1</f>
        <v>2019</v>
      </c>
      <c r="LB419" s="113" t="s">
        <v>178</v>
      </c>
      <c r="LC419" s="109"/>
      <c r="LD419" s="109"/>
      <c r="LE419" s="109"/>
      <c r="LF419" s="109"/>
      <c r="LG419" s="109"/>
      <c r="LH419" s="109"/>
      <c r="LI419" s="109"/>
      <c r="LJ419" s="109"/>
      <c r="LK419" s="109"/>
      <c r="LL419" s="109"/>
      <c r="LM419" s="109"/>
      <c r="LN419" s="109"/>
      <c r="LO419" s="110"/>
      <c r="MA419" s="1" t="n">
        <f aca="false">MA418+1</f>
        <v>2019</v>
      </c>
      <c r="MB419" s="113" t="s">
        <v>178</v>
      </c>
      <c r="MC419" s="109" t="n">
        <v>30.8</v>
      </c>
      <c r="MD419" s="109" t="n">
        <v>28.2</v>
      </c>
      <c r="ME419" s="109" t="n">
        <v>25.8</v>
      </c>
      <c r="MF419" s="109" t="n">
        <v>24.1</v>
      </c>
      <c r="MG419" s="109" t="n">
        <v>18.5</v>
      </c>
      <c r="MH419" s="109" t="n">
        <v>15.4</v>
      </c>
      <c r="MI419" s="109" t="n">
        <v>15.8</v>
      </c>
      <c r="MJ419" s="109" t="n">
        <v>15.2</v>
      </c>
      <c r="MK419" s="109" t="n">
        <v>18.5</v>
      </c>
      <c r="ML419" s="109" t="n">
        <v>24.2</v>
      </c>
      <c r="MM419" s="109" t="n">
        <v>23.8</v>
      </c>
      <c r="MN419" s="109" t="n">
        <v>29.1</v>
      </c>
      <c r="MO419" s="110" t="n">
        <f aca="false">SUM(MC419:MN419)/12</f>
        <v>22.45</v>
      </c>
      <c r="NA419" s="1" t="n">
        <f aca="false">NA418+1</f>
        <v>2019</v>
      </c>
      <c r="NB419" s="113" t="s">
        <v>178</v>
      </c>
      <c r="NC419" s="109"/>
      <c r="ND419" s="109"/>
      <c r="NE419" s="109"/>
      <c r="NF419" s="109"/>
      <c r="NG419" s="109"/>
      <c r="NH419" s="109"/>
      <c r="NI419" s="109"/>
      <c r="NJ419" s="109"/>
      <c r="NK419" s="109"/>
      <c r="NL419" s="109"/>
      <c r="NM419" s="109"/>
      <c r="NN419" s="109"/>
      <c r="NO419" s="110"/>
      <c r="OA419" s="5"/>
    </row>
    <row r="420" customFormat="false" ht="12.75" hidden="false" customHeight="false" outlineLevel="0" collapsed="false">
      <c r="A420" s="150" t="n">
        <f aca="false">A415+5</f>
        <v>2020</v>
      </c>
      <c r="B420" s="151" t="n">
        <f aca="false">AVERAGE(AO420,BO420,CO420,DO420,EO420,FO420,GO420,HO420,IO420,JO420,KO420,LO420,MO420,NO420)</f>
        <v>20.6904761904762</v>
      </c>
      <c r="C420" s="163" t="n">
        <f aca="false">AVERAGE(B416:B420)</f>
        <v>21.3157142857143</v>
      </c>
      <c r="D420" s="164" t="n">
        <f aca="false">AVERAGE(B411:B420)</f>
        <v>21.2984523809524</v>
      </c>
      <c r="E420" s="151" t="n">
        <f aca="false">AVERAGE(B401:B420)</f>
        <v>21.2216666666667</v>
      </c>
      <c r="F420" s="165" t="n">
        <f aca="false">AVERAGE(B371:B420)</f>
        <v>20.8514285714286</v>
      </c>
      <c r="G420" s="159" t="n">
        <f aca="false">MAX(AC420:AN420,BC420:BN420,CC420:CN420,DC420:DN420,EC420:EN420,FC420:FN420,GC420:GN420,HC420:HN420,IC420:IN420,JC420:JN420,KC420:KN420,LC420:LN420,MC420:MN420,NC420:NN420)</f>
        <v>31.4</v>
      </c>
      <c r="H420" s="161" t="n">
        <f aca="false">MEDIAN(AC420:AN420,BC420:BN420,CC420:CN420,DC420:DN420,EC420:EN420,FC420:FN420,GC420:GN420,HC420:HN420,IC420:IN420,JC420:JN420,KC420:KN420,LC420:LN420,MC420:MN420,NC420:NN420)</f>
        <v>20.35</v>
      </c>
      <c r="I420" s="157" t="n">
        <f aca="false">MIN(AC420:AN420,BC420:BN420,CC420:CN420,DC420:DN420,EC420:EN420,FC420:FN420,GC420:GN420,HC420:HN420,IC420:IN420,JC420:JN420,KC420:KN420,LC420:LN420,MC420:MN420,NC420:NN420)</f>
        <v>13.8</v>
      </c>
      <c r="J420" s="162" t="n">
        <f aca="false">(G420+I420)/2</f>
        <v>22.6</v>
      </c>
      <c r="AA420" s="1" t="n">
        <f aca="false">AA419+1</f>
        <v>96</v>
      </c>
      <c r="AB420" s="108" t="n">
        <v>2020</v>
      </c>
      <c r="AC420" s="109" t="n">
        <v>27.6</v>
      </c>
      <c r="AD420" s="109" t="n">
        <v>25.5</v>
      </c>
      <c r="AE420" s="109" t="n">
        <v>24.9</v>
      </c>
      <c r="AF420" s="109" t="n">
        <v>21.1</v>
      </c>
      <c r="AG420" s="109" t="n">
        <v>17.4</v>
      </c>
      <c r="AH420" s="109" t="n">
        <v>15.6</v>
      </c>
      <c r="AI420" s="109" t="n">
        <v>15.1</v>
      </c>
      <c r="AJ420" s="109" t="n">
        <v>15.8</v>
      </c>
      <c r="AK420" s="109" t="n">
        <v>20.5</v>
      </c>
      <c r="AL420" s="109" t="n">
        <v>21.4</v>
      </c>
      <c r="AM420" s="109" t="n">
        <v>28</v>
      </c>
      <c r="AN420" s="109" t="n">
        <v>25.5</v>
      </c>
      <c r="AO420" s="110" t="n">
        <f aca="false">SUM(AC420:AN420)/12</f>
        <v>21.5333333333333</v>
      </c>
      <c r="AQ420" s="112"/>
      <c r="AR420" s="109"/>
      <c r="AS420" s="109"/>
      <c r="AT420" s="109"/>
      <c r="AU420" s="109"/>
      <c r="AV420" s="109"/>
      <c r="AW420" s="109"/>
      <c r="AX420" s="109"/>
      <c r="AY420" s="109"/>
      <c r="AZ420" s="109"/>
      <c r="BA420" s="1" t="n">
        <f aca="false">BA419+1</f>
        <v>2020</v>
      </c>
      <c r="BB420" s="112" t="n">
        <v>2020</v>
      </c>
      <c r="BC420" s="109" t="n">
        <v>29.6</v>
      </c>
      <c r="BD420" s="109" t="n">
        <v>26.8</v>
      </c>
      <c r="BE420" s="109" t="n">
        <v>25.5</v>
      </c>
      <c r="BF420" s="109" t="n">
        <v>20.7</v>
      </c>
      <c r="BG420" s="109" t="n">
        <v>16</v>
      </c>
      <c r="BH420" s="109" t="n">
        <v>14.1</v>
      </c>
      <c r="BI420" s="109" t="n">
        <v>14.3</v>
      </c>
      <c r="BJ420" s="109" t="n">
        <v>14.1</v>
      </c>
      <c r="BK420" s="109" t="n">
        <v>18.6</v>
      </c>
      <c r="BL420" s="109" t="n">
        <v>20.8</v>
      </c>
      <c r="BM420" s="109" t="n">
        <v>28.6</v>
      </c>
      <c r="BN420" s="109" t="n">
        <v>26.7</v>
      </c>
      <c r="BO420" s="110" t="n">
        <f aca="false">SUM(BC420:BN420)/12</f>
        <v>21.3166666666667</v>
      </c>
      <c r="BP420" s="109"/>
      <c r="BQ420" s="109"/>
      <c r="BR420" s="109"/>
      <c r="BS420" s="109"/>
      <c r="CA420" s="1" t="n">
        <f aca="false">CA419+1</f>
        <v>2020</v>
      </c>
      <c r="CB420" s="112" t="n">
        <v>2020</v>
      </c>
      <c r="CC420" s="109" t="n">
        <v>22.7</v>
      </c>
      <c r="CD420" s="109" t="n">
        <v>19.9</v>
      </c>
      <c r="CE420" s="109" t="n">
        <v>20.7</v>
      </c>
      <c r="CF420" s="109" t="n">
        <v>18.9</v>
      </c>
      <c r="CG420" s="109" t="n">
        <v>16.2</v>
      </c>
      <c r="CH420" s="109" t="n">
        <v>14.6</v>
      </c>
      <c r="CI420" s="109" t="n">
        <v>14.4</v>
      </c>
      <c r="CJ420" s="109" t="n">
        <v>14.1</v>
      </c>
      <c r="CK420" s="109" t="n">
        <v>16.8</v>
      </c>
      <c r="CL420" s="109" t="n">
        <v>17</v>
      </c>
      <c r="CM420" s="109" t="n">
        <v>22.6</v>
      </c>
      <c r="CN420" s="109" t="n">
        <v>20.1</v>
      </c>
      <c r="CO420" s="110" t="n">
        <f aca="false">SUM(CC420:CN420)/12</f>
        <v>18.1666666666667</v>
      </c>
      <c r="DA420" s="1" t="n">
        <f aca="false">DA419+1</f>
        <v>2020</v>
      </c>
      <c r="DB420" s="112" t="n">
        <v>2020</v>
      </c>
      <c r="DC420" s="109" t="n">
        <v>31.4</v>
      </c>
      <c r="DD420" s="109" t="n">
        <v>29.3</v>
      </c>
      <c r="DE420" s="109" t="n">
        <v>27</v>
      </c>
      <c r="DF420" s="109" t="n">
        <v>21.8</v>
      </c>
      <c r="DG420" s="109" t="n">
        <v>17.1</v>
      </c>
      <c r="DH420" s="109" t="n">
        <v>14.8</v>
      </c>
      <c r="DI420" s="109" t="n">
        <v>14.8</v>
      </c>
      <c r="DJ420" s="109" t="n">
        <v>15.5</v>
      </c>
      <c r="DK420" s="109" t="n">
        <v>20.2</v>
      </c>
      <c r="DL420" s="109" t="n">
        <v>23.1</v>
      </c>
      <c r="DM420" s="109" t="n">
        <v>30.5</v>
      </c>
      <c r="DN420" s="109" t="n">
        <v>28.2</v>
      </c>
      <c r="DO420" s="110" t="n">
        <f aca="false">SUM(DC420:DN420)/12</f>
        <v>22.8083333333333</v>
      </c>
      <c r="EA420" s="1" t="n">
        <f aca="false">EA419+1</f>
        <v>2020</v>
      </c>
      <c r="EB420" s="111" t="n">
        <v>2020</v>
      </c>
      <c r="EC420" s="109"/>
      <c r="ED420" s="109"/>
      <c r="EE420" s="109"/>
      <c r="EF420" s="109"/>
      <c r="EG420" s="109"/>
      <c r="EH420" s="109"/>
      <c r="EI420" s="109"/>
      <c r="EJ420" s="109"/>
      <c r="EK420" s="109"/>
      <c r="EL420" s="109"/>
      <c r="EM420" s="109"/>
      <c r="EN420" s="109"/>
      <c r="EO420" s="110"/>
      <c r="FA420" s="1" t="n">
        <f aca="false">FA419+1</f>
        <v>2020</v>
      </c>
      <c r="FB420" s="112" t="n">
        <v>2020</v>
      </c>
      <c r="FC420" s="109" t="n">
        <v>29</v>
      </c>
      <c r="FD420" s="109" t="n">
        <v>25.1</v>
      </c>
      <c r="FE420" s="109" t="n">
        <v>24.3</v>
      </c>
      <c r="FF420" s="109" t="n">
        <v>20</v>
      </c>
      <c r="FG420" s="109" t="n">
        <v>15.7</v>
      </c>
      <c r="FH420" s="109" t="n">
        <v>14.4</v>
      </c>
      <c r="FI420" s="109" t="n">
        <v>14.6</v>
      </c>
      <c r="FJ420" s="109" t="n">
        <v>14.2</v>
      </c>
      <c r="FK420" s="109" t="n">
        <v>18.2</v>
      </c>
      <c r="FL420" s="109" t="n">
        <v>19.8</v>
      </c>
      <c r="FM420" s="109" t="n">
        <v>26.1</v>
      </c>
      <c r="FN420" s="109" t="n">
        <v>25</v>
      </c>
      <c r="FO420" s="110" t="n">
        <f aca="false">SUM(FC420:FN420)/12</f>
        <v>20.5333333333333</v>
      </c>
      <c r="GA420" s="1" t="n">
        <f aca="false">GA419+1</f>
        <v>2020</v>
      </c>
      <c r="GB420" s="112" t="n">
        <v>2020</v>
      </c>
      <c r="GC420" s="109" t="n">
        <v>26.3</v>
      </c>
      <c r="GD420" s="109" t="n">
        <v>23.5</v>
      </c>
      <c r="GE420" s="109" t="n">
        <v>23.5</v>
      </c>
      <c r="GF420" s="109" t="n">
        <v>18.8</v>
      </c>
      <c r="GG420" s="109" t="n">
        <v>15.6</v>
      </c>
      <c r="GH420" s="109" t="n">
        <v>14.1</v>
      </c>
      <c r="GI420" s="109" t="n">
        <v>13.8</v>
      </c>
      <c r="GJ420" s="109" t="n">
        <v>14.5</v>
      </c>
      <c r="GK420" s="109" t="n">
        <v>17.3</v>
      </c>
      <c r="GL420" s="109" t="n">
        <v>18</v>
      </c>
      <c r="GM420" s="109" t="n">
        <v>24.9</v>
      </c>
      <c r="GN420" s="109" t="n">
        <v>21.7</v>
      </c>
      <c r="GO420" s="110" t="n">
        <f aca="false">SUM(GC420:GN420)/12</f>
        <v>19.3333333333333</v>
      </c>
      <c r="HA420" s="1" t="n">
        <f aca="false">HA419+1</f>
        <v>2020</v>
      </c>
      <c r="HB420" s="112" t="n">
        <v>2020</v>
      </c>
      <c r="HC420" s="109"/>
      <c r="HD420" s="109"/>
      <c r="HE420" s="109"/>
      <c r="HF420" s="109"/>
      <c r="HG420" s="109"/>
      <c r="HH420" s="109"/>
      <c r="HI420" s="109"/>
      <c r="HJ420" s="109"/>
      <c r="HK420" s="109"/>
      <c r="HL420" s="109"/>
      <c r="HM420" s="109"/>
      <c r="HN420" s="109"/>
      <c r="HO420" s="110"/>
      <c r="IA420" s="1" t="n">
        <f aca="false">IA419+1</f>
        <v>2020</v>
      </c>
      <c r="IB420" s="112" t="n">
        <v>2020</v>
      </c>
      <c r="IC420" s="109"/>
      <c r="ID420" s="109"/>
      <c r="IE420" s="109"/>
      <c r="IF420" s="109"/>
      <c r="IG420" s="109"/>
      <c r="IH420" s="109"/>
      <c r="II420" s="109"/>
      <c r="IJ420" s="109"/>
      <c r="IK420" s="109"/>
      <c r="IL420" s="109"/>
      <c r="IM420" s="109"/>
      <c r="IN420" s="109"/>
      <c r="IO420" s="110"/>
      <c r="JA420" s="1" t="n">
        <f aca="false">JA419+1</f>
        <v>2020</v>
      </c>
      <c r="JB420" s="112" t="n">
        <v>2020</v>
      </c>
      <c r="JC420" s="109"/>
      <c r="JD420" s="109"/>
      <c r="JE420" s="109"/>
      <c r="JF420" s="109"/>
      <c r="JG420" s="109"/>
      <c r="JH420" s="109"/>
      <c r="JI420" s="109"/>
      <c r="JJ420" s="109"/>
      <c r="JK420" s="109"/>
      <c r="JL420" s="109"/>
      <c r="JM420" s="109"/>
      <c r="JN420" s="109"/>
      <c r="JO420" s="110"/>
      <c r="KA420" s="1" t="n">
        <f aca="false">KA419+1</f>
        <v>2020</v>
      </c>
      <c r="KB420" s="111" t="n">
        <v>2020</v>
      </c>
      <c r="KC420" s="109"/>
      <c r="KD420" s="109"/>
      <c r="KE420" s="109"/>
      <c r="KF420" s="109"/>
      <c r="KG420" s="109"/>
      <c r="KH420" s="109"/>
      <c r="KI420" s="109"/>
      <c r="KJ420" s="109"/>
      <c r="KK420" s="109"/>
      <c r="KL420" s="109"/>
      <c r="KM420" s="109"/>
      <c r="KN420" s="109"/>
      <c r="KO420" s="110"/>
      <c r="LA420" s="1" t="n">
        <f aca="false">LA419+1</f>
        <v>2020</v>
      </c>
      <c r="LB420" s="112" t="n">
        <v>2020</v>
      </c>
      <c r="LC420" s="109"/>
      <c r="LD420" s="109"/>
      <c r="LE420" s="109"/>
      <c r="LF420" s="109"/>
      <c r="LG420" s="109"/>
      <c r="LH420" s="109"/>
      <c r="LI420" s="109"/>
      <c r="LJ420" s="109"/>
      <c r="LK420" s="109"/>
      <c r="LL420" s="109"/>
      <c r="LM420" s="109"/>
      <c r="LN420" s="109"/>
      <c r="LO420" s="110"/>
      <c r="MA420" s="1" t="n">
        <f aca="false">MA419+1</f>
        <v>2020</v>
      </c>
      <c r="MB420" s="112" t="n">
        <v>2020</v>
      </c>
      <c r="MC420" s="109" t="n">
        <v>27.7</v>
      </c>
      <c r="MD420" s="109" t="n">
        <v>24.3</v>
      </c>
      <c r="ME420" s="109" t="n">
        <v>24.7</v>
      </c>
      <c r="MF420" s="109" t="n">
        <v>21.3</v>
      </c>
      <c r="MG420" s="109" t="n">
        <v>17.1</v>
      </c>
      <c r="MH420" s="109" t="n">
        <v>15.5</v>
      </c>
      <c r="MI420" s="109" t="n">
        <v>15.4</v>
      </c>
      <c r="MJ420" s="109" t="n">
        <v>15</v>
      </c>
      <c r="MK420" s="109" t="n">
        <v>19.3</v>
      </c>
      <c r="ML420" s="109" t="n">
        <v>20.6</v>
      </c>
      <c r="MM420" s="109" t="n">
        <v>27.7</v>
      </c>
      <c r="MN420" s="109" t="n">
        <v>25.1</v>
      </c>
      <c r="MO420" s="110" t="n">
        <f aca="false">SUM(MC420:MN420)/12</f>
        <v>21.1416666666667</v>
      </c>
      <c r="NA420" s="1" t="n">
        <f aca="false">NA419+1</f>
        <v>2020</v>
      </c>
      <c r="NB420" s="112" t="n">
        <v>2020</v>
      </c>
      <c r="NC420" s="109"/>
      <c r="ND420" s="109"/>
      <c r="NE420" s="109"/>
      <c r="NF420" s="109"/>
      <c r="NG420" s="109"/>
      <c r="NH420" s="109"/>
      <c r="NI420" s="109"/>
      <c r="NJ420" s="109"/>
      <c r="NK420" s="109"/>
      <c r="NL420" s="109"/>
      <c r="NM420" s="109"/>
      <c r="NN420" s="109"/>
      <c r="NO420" s="110"/>
      <c r="OA420" s="5"/>
    </row>
    <row r="421" customFormat="false" ht="12.75" hidden="false" customHeight="false" outlineLevel="0" collapsed="false">
      <c r="A421" s="156"/>
      <c r="B421" s="151" t="n">
        <f aca="false">AVERAGE(AO421,BO421,CO421,DO421,EO421,FO421,GO421,HO421,IO421,JO421,KO421,LO421,MO421,NO421)</f>
        <v>20.7404761904762</v>
      </c>
      <c r="C421" s="163" t="n">
        <f aca="false">AVERAGE(B417:B421)</f>
        <v>21.2842857142857</v>
      </c>
      <c r="D421" s="164" t="n">
        <f aca="false">AVERAGE(B412:B421)</f>
        <v>21.3013095238095</v>
      </c>
      <c r="E421" s="151" t="n">
        <f aca="false">AVERAGE(B402:B421)</f>
        <v>21.2184523809524</v>
      </c>
      <c r="F421" s="165" t="n">
        <f aca="false">AVERAGE(B372:B421)</f>
        <v>20.8629761904762</v>
      </c>
      <c r="G421" s="159" t="n">
        <f aca="false">MAX(AC421:AN421,BC421:BN421,CC421:CN421,DC421:DN421,EC421:EN421,FC421:FN421,GC421:GN421,HC421:HN421,IC421:IN421,JC421:JN421,KC421:KN421,LC421:LN421,MC421:MN421,NC421:NN421)</f>
        <v>31.6</v>
      </c>
      <c r="H421" s="161" t="n">
        <f aca="false">MEDIAN(AC421:AN421,BC421:BN421,CC421:CN421,DC421:DN421,EC421:EN421,FC421:FN421,GC421:GN421,HC421:HN421,IC421:IN421,JC421:JN421,KC421:KN421,LC421:LN421,MC421:MN421,NC421:NN421)</f>
        <v>20.15</v>
      </c>
      <c r="I421" s="157" t="n">
        <f aca="false">MIN(AC421:AN421,BC421:BN421,CC421:CN421,DC421:DN421,EC421:EN421,FC421:FN421,GC421:GN421,HC421:HN421,IC421:IN421,JC421:JN421,KC421:KN421,LC421:LN421,MC421:MN421,NC421:NN421)</f>
        <v>13.3</v>
      </c>
      <c r="J421" s="162" t="n">
        <f aca="false">(G421+I421)/2</f>
        <v>22.45</v>
      </c>
      <c r="AA421" s="1" t="n">
        <f aca="false">AA420+1</f>
        <v>97</v>
      </c>
      <c r="AB421" s="108" t="n">
        <v>2021</v>
      </c>
      <c r="AC421" s="109" t="n">
        <v>27.9</v>
      </c>
      <c r="AD421" s="109" t="n">
        <v>26.3</v>
      </c>
      <c r="AE421" s="109" t="n">
        <v>25</v>
      </c>
      <c r="AF421" s="109" t="n">
        <v>22.5</v>
      </c>
      <c r="AG421" s="109" t="n">
        <v>19.1</v>
      </c>
      <c r="AH421" s="109" t="n">
        <v>16.6</v>
      </c>
      <c r="AI421" s="109" t="n">
        <v>15.2</v>
      </c>
      <c r="AJ421" s="109" t="n">
        <v>16.5</v>
      </c>
      <c r="AK421" s="109" t="n">
        <v>19.2</v>
      </c>
      <c r="AL421" s="109" t="n">
        <v>20.6</v>
      </c>
      <c r="AM421" s="109" t="n">
        <v>22.9</v>
      </c>
      <c r="AN421" s="109" t="n">
        <v>26.2</v>
      </c>
      <c r="AO421" s="110" t="n">
        <f aca="false">SUM(AC421:AN421)/12</f>
        <v>21.5</v>
      </c>
      <c r="AQ421" s="112"/>
      <c r="AR421" s="109"/>
      <c r="AS421" s="109"/>
      <c r="AT421" s="109"/>
      <c r="AU421" s="109"/>
      <c r="AV421" s="109"/>
      <c r="AW421" s="109"/>
      <c r="AX421" s="109"/>
      <c r="AY421" s="109"/>
      <c r="AZ421" s="109"/>
      <c r="BA421" s="1" t="n">
        <f aca="false">BA420+1</f>
        <v>2021</v>
      </c>
      <c r="BB421" s="112" t="n">
        <v>2021</v>
      </c>
      <c r="BC421" s="109" t="n">
        <v>29.5</v>
      </c>
      <c r="BD421" s="109" t="n">
        <v>27.5</v>
      </c>
      <c r="BE421" s="109" t="n">
        <v>25.5</v>
      </c>
      <c r="BF421" s="109" t="n">
        <v>22.9</v>
      </c>
      <c r="BG421" s="109" t="n">
        <v>17.9</v>
      </c>
      <c r="BH421" s="109" t="n">
        <v>14.6</v>
      </c>
      <c r="BI421" s="109" t="n">
        <v>13.5</v>
      </c>
      <c r="BJ421" s="109" t="n">
        <v>15</v>
      </c>
      <c r="BK421" s="109" t="n">
        <v>17.9</v>
      </c>
      <c r="BL421" s="109" t="n">
        <v>19.8</v>
      </c>
      <c r="BM421" s="109" t="n">
        <v>22.3</v>
      </c>
      <c r="BN421" s="109" t="n">
        <v>28</v>
      </c>
      <c r="BO421" s="110" t="n">
        <f aca="false">SUM(BC421:BN421)/12</f>
        <v>21.2</v>
      </c>
      <c r="BP421" s="109"/>
      <c r="BQ421" s="109"/>
      <c r="BR421" s="109"/>
      <c r="BS421" s="109"/>
      <c r="CA421" s="1" t="n">
        <f aca="false">CA420+1</f>
        <v>2021</v>
      </c>
      <c r="CB421" s="112" t="n">
        <v>2021</v>
      </c>
      <c r="CC421" s="109" t="n">
        <v>21.2</v>
      </c>
      <c r="CD421" s="109" t="n">
        <v>21.3</v>
      </c>
      <c r="CE421" s="109" t="n">
        <v>20.1</v>
      </c>
      <c r="CF421" s="109" t="n">
        <v>20.4</v>
      </c>
      <c r="CG421" s="109" t="n">
        <v>17.6</v>
      </c>
      <c r="CH421" s="109" t="n">
        <v>15.7</v>
      </c>
      <c r="CI421" s="109" t="n">
        <v>14.4</v>
      </c>
      <c r="CJ421" s="109" t="n">
        <v>15.2</v>
      </c>
      <c r="CK421" s="109" t="n">
        <v>16.6</v>
      </c>
      <c r="CL421" s="109" t="n">
        <v>16.8</v>
      </c>
      <c r="CM421" s="109" t="n">
        <v>18.6</v>
      </c>
      <c r="CN421" s="109" t="n">
        <v>19.6</v>
      </c>
      <c r="CO421" s="110" t="n">
        <f aca="false">SUM(CC421:CN421)/12</f>
        <v>18.125</v>
      </c>
      <c r="DA421" s="1" t="n">
        <f aca="false">DA420+1</f>
        <v>2021</v>
      </c>
      <c r="DB421" s="112" t="n">
        <v>2021</v>
      </c>
      <c r="DC421" s="109" t="n">
        <v>31.6</v>
      </c>
      <c r="DD421" s="109" t="n">
        <v>29.5</v>
      </c>
      <c r="DE421" s="109" t="n">
        <v>26.9</v>
      </c>
      <c r="DF421" s="109" t="n">
        <v>23.8</v>
      </c>
      <c r="DG421" s="109" t="n">
        <v>19.3</v>
      </c>
      <c r="DH421" s="109" t="n">
        <v>16.3</v>
      </c>
      <c r="DI421" s="109" t="n">
        <v>14.6</v>
      </c>
      <c r="DJ421" s="109" t="n">
        <v>17.2</v>
      </c>
      <c r="DK421" s="109" t="n">
        <v>20.4</v>
      </c>
      <c r="DL421" s="109" t="n">
        <v>22</v>
      </c>
      <c r="DM421" s="109" t="n">
        <v>25.1</v>
      </c>
      <c r="DN421" s="109" t="n">
        <v>30.5</v>
      </c>
      <c r="DO421" s="110" t="n">
        <f aca="false">SUM(DC421:DN421)/12</f>
        <v>23.1</v>
      </c>
      <c r="EA421" s="1" t="n">
        <f aca="false">EA420+1</f>
        <v>2021</v>
      </c>
      <c r="EB421" s="111" t="n">
        <v>2021</v>
      </c>
      <c r="EC421" s="109"/>
      <c r="ED421" s="109"/>
      <c r="EE421" s="109"/>
      <c r="EF421" s="109"/>
      <c r="EG421" s="109"/>
      <c r="EH421" s="109"/>
      <c r="EI421" s="109"/>
      <c r="EJ421" s="109"/>
      <c r="EK421" s="109"/>
      <c r="EL421" s="109"/>
      <c r="EM421" s="109"/>
      <c r="EN421" s="109"/>
      <c r="EO421" s="110"/>
      <c r="FA421" s="1" t="n">
        <f aca="false">FA420+1</f>
        <v>2021</v>
      </c>
      <c r="FB421" s="112" t="n">
        <v>2021</v>
      </c>
      <c r="FC421" s="109" t="n">
        <v>27.9</v>
      </c>
      <c r="FD421" s="109" t="n">
        <v>26</v>
      </c>
      <c r="FE421" s="109" t="n">
        <v>25.1</v>
      </c>
      <c r="FF421" s="109" t="n">
        <v>20.2</v>
      </c>
      <c r="FG421" s="109" t="n">
        <v>17.6</v>
      </c>
      <c r="FH421" s="109" t="n">
        <v>14.8</v>
      </c>
      <c r="FI421" s="109" t="n">
        <v>13.8</v>
      </c>
      <c r="FJ421" s="109" t="n">
        <v>15.4</v>
      </c>
      <c r="FK421" s="109" t="n">
        <v>18.3</v>
      </c>
      <c r="FL421" s="109" t="n">
        <v>19.6</v>
      </c>
      <c r="FM421" s="109" t="n">
        <v>21.2</v>
      </c>
      <c r="FN421" s="109" t="n">
        <v>26.1</v>
      </c>
      <c r="FO421" s="110" t="n">
        <f aca="false">SUM(FC421:FN421)/12</f>
        <v>20.5</v>
      </c>
      <c r="GA421" s="1" t="n">
        <f aca="false">GA420+1</f>
        <v>2021</v>
      </c>
      <c r="GB421" s="112" t="n">
        <v>2021</v>
      </c>
      <c r="GC421" s="109" t="n">
        <v>26.2</v>
      </c>
      <c r="GD421" s="109" t="n">
        <v>25</v>
      </c>
      <c r="GE421" s="109" t="n">
        <v>23.4</v>
      </c>
      <c r="GF421" s="109" t="n">
        <v>20.6</v>
      </c>
      <c r="GG421" s="109" t="n">
        <v>16.9</v>
      </c>
      <c r="GH421" s="109" t="n">
        <v>14.8</v>
      </c>
      <c r="GI421" s="109" t="n">
        <v>13.3</v>
      </c>
      <c r="GJ421" s="109" t="n">
        <v>15.2</v>
      </c>
      <c r="GK421" s="109" t="n">
        <v>16.9</v>
      </c>
      <c r="GL421" s="109" t="n">
        <v>17.6</v>
      </c>
      <c r="GM421" s="109" t="n">
        <v>20.9</v>
      </c>
      <c r="GN421" s="109" t="n">
        <v>24.1</v>
      </c>
      <c r="GO421" s="110" t="n">
        <f aca="false">SUM(GC421:GN421)/12</f>
        <v>19.575</v>
      </c>
      <c r="HA421" s="1" t="n">
        <f aca="false">HA420+1</f>
        <v>2021</v>
      </c>
      <c r="HB421" s="112" t="n">
        <v>2021</v>
      </c>
      <c r="HC421" s="109"/>
      <c r="HD421" s="109"/>
      <c r="HE421" s="109"/>
      <c r="HF421" s="109"/>
      <c r="HG421" s="109"/>
      <c r="HH421" s="109"/>
      <c r="HI421" s="109"/>
      <c r="HJ421" s="109"/>
      <c r="HK421" s="109"/>
      <c r="HL421" s="109"/>
      <c r="HM421" s="109"/>
      <c r="HN421" s="109"/>
      <c r="HO421" s="110"/>
      <c r="IA421" s="1" t="n">
        <f aca="false">IA420+1</f>
        <v>2021</v>
      </c>
      <c r="IB421" s="112" t="n">
        <v>2021</v>
      </c>
      <c r="IC421" s="109"/>
      <c r="ID421" s="109"/>
      <c r="IE421" s="109"/>
      <c r="IF421" s="109"/>
      <c r="IG421" s="109"/>
      <c r="IH421" s="109"/>
      <c r="II421" s="109"/>
      <c r="IJ421" s="109"/>
      <c r="IK421" s="109"/>
      <c r="IL421" s="109"/>
      <c r="IM421" s="109"/>
      <c r="IN421" s="109"/>
      <c r="IO421" s="110"/>
      <c r="JA421" s="1" t="n">
        <f aca="false">JA420+1</f>
        <v>2021</v>
      </c>
      <c r="JB421" s="112" t="n">
        <v>2021</v>
      </c>
      <c r="JC421" s="109"/>
      <c r="JD421" s="109"/>
      <c r="JE421" s="109"/>
      <c r="JF421" s="109"/>
      <c r="JG421" s="109"/>
      <c r="JH421" s="109"/>
      <c r="JI421" s="109"/>
      <c r="JJ421" s="109"/>
      <c r="JK421" s="109"/>
      <c r="JL421" s="109"/>
      <c r="JM421" s="109"/>
      <c r="JN421" s="109"/>
      <c r="JO421" s="110"/>
      <c r="KA421" s="1" t="n">
        <f aca="false">KA420+1</f>
        <v>2021</v>
      </c>
      <c r="KB421" s="111" t="n">
        <v>2021</v>
      </c>
      <c r="KC421" s="109"/>
      <c r="KD421" s="109"/>
      <c r="KE421" s="109"/>
      <c r="KF421" s="109"/>
      <c r="KG421" s="109"/>
      <c r="KH421" s="109"/>
      <c r="KI421" s="109"/>
      <c r="KJ421" s="109"/>
      <c r="KK421" s="109"/>
      <c r="KL421" s="109"/>
      <c r="KM421" s="109"/>
      <c r="KN421" s="109"/>
      <c r="KO421" s="110"/>
      <c r="LA421" s="1" t="n">
        <f aca="false">LA420+1</f>
        <v>2021</v>
      </c>
      <c r="LB421" s="112" t="n">
        <v>2021</v>
      </c>
      <c r="LC421" s="109"/>
      <c r="LD421" s="109"/>
      <c r="LE421" s="109"/>
      <c r="LF421" s="109"/>
      <c r="LG421" s="109"/>
      <c r="LH421" s="109"/>
      <c r="LI421" s="109"/>
      <c r="LJ421" s="109"/>
      <c r="LK421" s="109"/>
      <c r="LL421" s="109"/>
      <c r="LM421" s="109"/>
      <c r="LN421" s="109"/>
      <c r="LO421" s="110"/>
      <c r="MA421" s="1" t="n">
        <f aca="false">MA420+1</f>
        <v>2021</v>
      </c>
      <c r="MB421" s="112" t="n">
        <v>2021</v>
      </c>
      <c r="MC421" s="109" t="n">
        <v>27.1</v>
      </c>
      <c r="MD421" s="109" t="n">
        <v>26.1</v>
      </c>
      <c r="ME421" s="109" t="n">
        <v>25</v>
      </c>
      <c r="MF421" s="109" t="n">
        <v>22.9</v>
      </c>
      <c r="MG421" s="109" t="n">
        <v>18.6</v>
      </c>
      <c r="MH421" s="109" t="n">
        <v>16.2</v>
      </c>
      <c r="MI421" s="109" t="n">
        <v>15.2</v>
      </c>
      <c r="MJ421" s="109" t="n">
        <v>16.8</v>
      </c>
      <c r="MK421" s="109" t="n">
        <v>18.9</v>
      </c>
      <c r="ML421" s="109" t="n">
        <v>19.8</v>
      </c>
      <c r="MM421" s="109" t="n">
        <v>22.2</v>
      </c>
      <c r="MN421" s="109" t="n">
        <v>25.4</v>
      </c>
      <c r="MO421" s="110" t="n">
        <f aca="false">SUM(MC421:MN421)/12</f>
        <v>21.1833333333333</v>
      </c>
      <c r="NA421" s="1" t="n">
        <f aca="false">NA420+1</f>
        <v>2021</v>
      </c>
      <c r="NB421" s="112" t="n">
        <v>2021</v>
      </c>
      <c r="NC421" s="109"/>
      <c r="ND421" s="109"/>
      <c r="NE421" s="109"/>
      <c r="NF421" s="109"/>
      <c r="NG421" s="109"/>
      <c r="NH421" s="109"/>
      <c r="NI421" s="109"/>
      <c r="NJ421" s="109"/>
      <c r="NK421" s="109"/>
      <c r="NL421" s="109"/>
      <c r="NM421" s="109"/>
      <c r="NN421" s="109"/>
      <c r="NO421" s="110"/>
      <c r="OA421" s="5"/>
    </row>
    <row r="422" customFormat="false" ht="12.75" hidden="false" customHeight="false" outlineLevel="0" collapsed="false">
      <c r="A422" s="156"/>
      <c r="B422" s="151" t="n">
        <f aca="false">AVERAGE(AO422,BO422,CO422,DO422,EO422,FO422,GO422,HO422,IO422,JO422,KO422,LO422,MO422,NO422)</f>
        <v>20.3701763680933</v>
      </c>
      <c r="C422" s="163" t="n">
        <f aca="false">AVERAGE(B418:B422)</f>
        <v>21.0447495593329</v>
      </c>
      <c r="D422" s="164" t="n">
        <f aca="false">AVERAGE(B413:B422)</f>
        <v>21.2326128749046</v>
      </c>
      <c r="E422" s="151" t="n">
        <f aca="false">AVERAGE(B403:B422)</f>
        <v>21.1794016755475</v>
      </c>
      <c r="F422" s="165" t="n">
        <f aca="false">AVERAGE(B373:B422)</f>
        <v>20.8530701940285</v>
      </c>
      <c r="G422" s="159" t="n">
        <f aca="false">MAX(AC422:AN422,BC422:BN422,CC422:CN422,DC422:DN422,EC422:EN422,FC422:FN422,GC422:GN422,HC422:HN422,IC422:IN422,JC422:JN422,KC422:KN422,LC422:LN422,MC422:MN422,NC422:NN422)</f>
        <v>33.3</v>
      </c>
      <c r="H422" s="161" t="n">
        <f aca="false">MEDIAN(AC422:AN422,BC422:BN422,CC422:CN422,DC422:DN422,EC422:EN422,FC422:FN422,GC422:GN422,HC422:HN422,IC422:IN422,JC422:JN422,KC422:KN422,LC422:LN422,MC422:MN422,NC422:NN422)</f>
        <v>19.9</v>
      </c>
      <c r="I422" s="157" t="n">
        <f aca="false">MIN(AC422:AN422,BC422:BN422,CC422:CN422,DC422:DN422,EC422:EN422,FC422:FN422,GC422:GN422,HC422:HN422,IC422:IN422,JC422:JN422,KC422:KN422,LC422:LN422,MC422:MN422,NC422:NN422)</f>
        <v>12.7</v>
      </c>
      <c r="J422" s="162" t="n">
        <f aca="false">(G422+I422)/2</f>
        <v>23</v>
      </c>
      <c r="AA422" s="1" t="n">
        <f aca="false">AA421+1</f>
        <v>98</v>
      </c>
      <c r="AB422" s="108" t="n">
        <v>2022</v>
      </c>
      <c r="AC422" s="109" t="n">
        <v>28</v>
      </c>
      <c r="AD422" s="109" t="n">
        <v>27.2</v>
      </c>
      <c r="AE422" s="109" t="n">
        <v>26.3</v>
      </c>
      <c r="AF422" s="109" t="n">
        <v>23.4</v>
      </c>
      <c r="AG422" s="109" t="n">
        <v>18.7</v>
      </c>
      <c r="AH422" s="109" t="n">
        <v>15.4</v>
      </c>
      <c r="AI422" s="109" t="n">
        <v>14.8</v>
      </c>
      <c r="AJ422" s="109" t="n">
        <v>15.9</v>
      </c>
      <c r="AK422" s="109" t="n">
        <v>16.9</v>
      </c>
      <c r="AL422" s="109" t="n">
        <v>20.2</v>
      </c>
      <c r="AM422" s="109" t="n">
        <v>22.2</v>
      </c>
      <c r="AN422" s="109" t="n">
        <v>26.5</v>
      </c>
      <c r="AO422" s="110" t="n">
        <f aca="false">SUM(AC422:AN422)/12</f>
        <v>21.2916666666667</v>
      </c>
      <c r="AQ422" s="112"/>
      <c r="AR422" s="109"/>
      <c r="AS422" s="109"/>
      <c r="AT422" s="109"/>
      <c r="AU422" s="109"/>
      <c r="AV422" s="109"/>
      <c r="AW422" s="109"/>
      <c r="AX422" s="109"/>
      <c r="AY422" s="109"/>
      <c r="AZ422" s="109"/>
      <c r="BA422" s="1" t="n">
        <f aca="false">BA421+1</f>
        <v>2022</v>
      </c>
      <c r="BB422" s="112" t="n">
        <v>2022</v>
      </c>
      <c r="BC422" s="109" t="n">
        <v>29.8</v>
      </c>
      <c r="BD422" s="109" t="n">
        <v>28.2</v>
      </c>
      <c r="BE422" s="109" t="n">
        <v>26.7</v>
      </c>
      <c r="BF422" s="109" t="n">
        <v>22.6</v>
      </c>
      <c r="BG422" s="109" t="n">
        <v>16.9</v>
      </c>
      <c r="BH422" s="109" t="n">
        <v>13.6</v>
      </c>
      <c r="BI422" s="109" t="n">
        <v>12.7</v>
      </c>
      <c r="BJ422" s="109" t="n">
        <v>14.6</v>
      </c>
      <c r="BK422" s="109" t="n">
        <v>15.4</v>
      </c>
      <c r="BL422" s="109" t="n">
        <v>18.9</v>
      </c>
      <c r="BM422" s="109" t="n">
        <v>20.5</v>
      </c>
      <c r="BN422" s="109" t="n">
        <v>26.1</v>
      </c>
      <c r="BO422" s="110" t="n">
        <f aca="false">SUM(BC422:BN422)/12</f>
        <v>20.5</v>
      </c>
      <c r="BP422" s="109"/>
      <c r="BQ422" s="109"/>
      <c r="BR422" s="109"/>
      <c r="BS422" s="109"/>
      <c r="CA422" s="1" t="n">
        <f aca="false">CA421+1</f>
        <v>2022</v>
      </c>
      <c r="CB422" s="112" t="n">
        <v>2022</v>
      </c>
      <c r="CC422" s="109" t="n">
        <v>22.6</v>
      </c>
      <c r="CD422" s="109" t="n">
        <v>20.9</v>
      </c>
      <c r="CE422" s="109" t="n">
        <v>20.7</v>
      </c>
      <c r="CF422" s="109" t="n">
        <v>19</v>
      </c>
      <c r="CG422" s="109" t="n">
        <v>17</v>
      </c>
      <c r="CH422" s="109" t="n">
        <v>14.8</v>
      </c>
      <c r="CI422" s="109" t="n">
        <v>13.8</v>
      </c>
      <c r="CJ422" s="109" t="n">
        <v>14.7</v>
      </c>
      <c r="CK422" s="109" t="n">
        <v>14.7</v>
      </c>
      <c r="CL422" s="109" t="n">
        <v>17.1</v>
      </c>
      <c r="CM422" s="109" t="n">
        <v>19.1</v>
      </c>
      <c r="CN422" s="109" t="n">
        <v>20.7</v>
      </c>
      <c r="CO422" s="110" t="n">
        <f aca="false">SUM(CC422:CN422)/12</f>
        <v>17.925</v>
      </c>
      <c r="DA422" s="1" t="n">
        <f aca="false">DA421+1</f>
        <v>2022</v>
      </c>
      <c r="DB422" s="112" t="n">
        <v>2022</v>
      </c>
      <c r="DC422" s="109" t="n">
        <v>33.3</v>
      </c>
      <c r="DD422" s="109" t="n">
        <v>30.2</v>
      </c>
      <c r="DE422" s="109" t="n">
        <v>28.1</v>
      </c>
      <c r="DF422" s="109" t="n">
        <v>23.3</v>
      </c>
      <c r="DG422" s="124" t="n">
        <f aca="false">DG421*(DF422/DF421+DH422/DH421)/2</f>
        <v>17.794814919833</v>
      </c>
      <c r="DH422" s="109" t="n">
        <v>14.1</v>
      </c>
      <c r="DI422" s="109" t="n">
        <v>14</v>
      </c>
      <c r="DJ422" s="109" t="n">
        <v>15.6</v>
      </c>
      <c r="DK422" s="109" t="n">
        <v>17.4</v>
      </c>
      <c r="DL422" s="109" t="n">
        <v>20.6</v>
      </c>
      <c r="DM422" s="109" t="n">
        <v>23.3</v>
      </c>
      <c r="DN422" s="109" t="n">
        <v>28.5</v>
      </c>
      <c r="DO422" s="110" t="n">
        <f aca="false">SUM(DC422:DN422)/12</f>
        <v>22.1829012433194</v>
      </c>
      <c r="EA422" s="1" t="n">
        <f aca="false">EA421+1</f>
        <v>2022</v>
      </c>
      <c r="EB422" s="111" t="n">
        <v>2022</v>
      </c>
      <c r="EC422" s="109"/>
      <c r="ED422" s="109"/>
      <c r="EE422" s="109"/>
      <c r="EF422" s="109"/>
      <c r="EG422" s="109"/>
      <c r="EH422" s="109"/>
      <c r="EI422" s="109"/>
      <c r="EJ422" s="109"/>
      <c r="EK422" s="109"/>
      <c r="EL422" s="109"/>
      <c r="EM422" s="109"/>
      <c r="EN422" s="109"/>
      <c r="EO422" s="110"/>
      <c r="FA422" s="1" t="n">
        <f aca="false">FA421+1</f>
        <v>2022</v>
      </c>
      <c r="FB422" s="112" t="n">
        <v>2022</v>
      </c>
      <c r="FC422" s="109" t="n">
        <v>27.7</v>
      </c>
      <c r="FD422" s="109" t="n">
        <v>26.5</v>
      </c>
      <c r="FE422" s="109" t="n">
        <v>26</v>
      </c>
      <c r="FF422" s="109" t="n">
        <v>22.5</v>
      </c>
      <c r="FG422" s="109" t="n">
        <v>17</v>
      </c>
      <c r="FH422" s="109" t="n">
        <v>13.9</v>
      </c>
      <c r="FI422" s="109" t="n">
        <v>13.2</v>
      </c>
      <c r="FJ422" s="109" t="n">
        <v>14.7</v>
      </c>
      <c r="FK422" s="109" t="n">
        <v>15.3</v>
      </c>
      <c r="FL422" s="109" t="n">
        <v>19.1</v>
      </c>
      <c r="FM422" s="109" t="n">
        <v>20.8</v>
      </c>
      <c r="FN422" s="109" t="n">
        <v>25.8</v>
      </c>
      <c r="FO422" s="110" t="n">
        <f aca="false">SUM(FC422:FN422)/12</f>
        <v>20.2083333333333</v>
      </c>
      <c r="GA422" s="1" t="n">
        <f aca="false">GA421+1</f>
        <v>2022</v>
      </c>
      <c r="GB422" s="112" t="n">
        <v>2022</v>
      </c>
      <c r="GC422" s="109" t="n">
        <v>29.4</v>
      </c>
      <c r="GD422" s="109" t="n">
        <v>25.9</v>
      </c>
      <c r="GE422" s="109" t="n">
        <v>24.3</v>
      </c>
      <c r="GF422" s="109" t="n">
        <v>21.6</v>
      </c>
      <c r="GG422" s="109" t="n">
        <v>16.9</v>
      </c>
      <c r="GH422" s="109" t="n">
        <v>13.6</v>
      </c>
      <c r="GI422" s="109" t="n">
        <v>13.5</v>
      </c>
      <c r="GJ422" s="109" t="n">
        <v>14.6</v>
      </c>
      <c r="GK422" s="109" t="n">
        <v>15.8</v>
      </c>
      <c r="GL422" s="109" t="n">
        <v>18</v>
      </c>
      <c r="GM422" s="109" t="n">
        <v>19.8</v>
      </c>
      <c r="GN422" s="109" t="n">
        <v>23.3</v>
      </c>
      <c r="GO422" s="110" t="n">
        <f aca="false">SUM(GC422:GN422)/12</f>
        <v>19.725</v>
      </c>
      <c r="HA422" s="1" t="n">
        <f aca="false">HA421+1</f>
        <v>2022</v>
      </c>
      <c r="HB422" s="112" t="n">
        <v>2022</v>
      </c>
      <c r="HC422" s="109"/>
      <c r="HD422" s="109"/>
      <c r="HE422" s="109"/>
      <c r="HF422" s="109"/>
      <c r="HG422" s="109"/>
      <c r="HH422" s="109"/>
      <c r="HI422" s="109"/>
      <c r="HJ422" s="109"/>
      <c r="HK422" s="109"/>
      <c r="HL422" s="109"/>
      <c r="HM422" s="109"/>
      <c r="HN422" s="109"/>
      <c r="HO422" s="110"/>
      <c r="IA422" s="1" t="n">
        <f aca="false">IA421+1</f>
        <v>2022</v>
      </c>
      <c r="IB422" s="112" t="n">
        <v>2022</v>
      </c>
      <c r="IC422" s="109"/>
      <c r="ID422" s="109"/>
      <c r="IE422" s="109"/>
      <c r="IF422" s="109"/>
      <c r="IG422" s="109"/>
      <c r="IH422" s="109"/>
      <c r="II422" s="109"/>
      <c r="IJ422" s="109"/>
      <c r="IK422" s="109"/>
      <c r="IL422" s="109"/>
      <c r="IM422" s="109"/>
      <c r="IN422" s="109"/>
      <c r="IO422" s="110"/>
      <c r="JA422" s="1" t="n">
        <f aca="false">JA421+1</f>
        <v>2022</v>
      </c>
      <c r="JB422" s="112" t="n">
        <v>2022</v>
      </c>
      <c r="JC422" s="109"/>
      <c r="JD422" s="109"/>
      <c r="JE422" s="109"/>
      <c r="JF422" s="109"/>
      <c r="JG422" s="109"/>
      <c r="JH422" s="109"/>
      <c r="JI422" s="109"/>
      <c r="JJ422" s="109"/>
      <c r="JK422" s="109"/>
      <c r="JL422" s="109"/>
      <c r="JM422" s="109"/>
      <c r="JN422" s="109"/>
      <c r="JO422" s="110"/>
      <c r="KA422" s="1" t="n">
        <f aca="false">KA421+1</f>
        <v>2022</v>
      </c>
      <c r="KB422" s="111" t="n">
        <v>2022</v>
      </c>
      <c r="KC422" s="109"/>
      <c r="KD422" s="109"/>
      <c r="KE422" s="109"/>
      <c r="KF422" s="109"/>
      <c r="KG422" s="109"/>
      <c r="KH422" s="109"/>
      <c r="KI422" s="109"/>
      <c r="KJ422" s="109"/>
      <c r="KK422" s="109"/>
      <c r="KL422" s="109"/>
      <c r="KM422" s="109"/>
      <c r="KN422" s="109"/>
      <c r="KO422" s="110"/>
      <c r="LA422" s="1" t="n">
        <f aca="false">LA421+1</f>
        <v>2022</v>
      </c>
      <c r="LB422" s="112" t="n">
        <v>2022</v>
      </c>
      <c r="LC422" s="109"/>
      <c r="LD422" s="109"/>
      <c r="LE422" s="109"/>
      <c r="LF422" s="109"/>
      <c r="LG422" s="109"/>
      <c r="LH422" s="109"/>
      <c r="LI422" s="109"/>
      <c r="LJ422" s="109"/>
      <c r="LK422" s="109"/>
      <c r="LL422" s="109"/>
      <c r="LM422" s="109"/>
      <c r="LN422" s="109"/>
      <c r="LO422" s="110"/>
      <c r="MA422" s="1" t="n">
        <f aca="false">MA421+1</f>
        <v>2022</v>
      </c>
      <c r="MB422" s="112" t="n">
        <v>2022</v>
      </c>
      <c r="MC422" s="109" t="n">
        <v>28.4</v>
      </c>
      <c r="MD422" s="109" t="n">
        <v>25.9</v>
      </c>
      <c r="ME422" s="109" t="n">
        <v>25.5</v>
      </c>
      <c r="MF422" s="109" t="n">
        <v>22.8</v>
      </c>
      <c r="MG422" s="109" t="n">
        <v>17.8</v>
      </c>
      <c r="MH422" s="109" t="n">
        <v>15.4</v>
      </c>
      <c r="MI422" s="109" t="n">
        <v>14.3</v>
      </c>
      <c r="MJ422" s="109" t="n">
        <v>15.8</v>
      </c>
      <c r="MK422" s="109" t="n">
        <v>16.2</v>
      </c>
      <c r="ML422" s="109" t="n">
        <v>20</v>
      </c>
      <c r="MM422" s="109" t="n">
        <v>21.5</v>
      </c>
      <c r="MN422" s="109" t="n">
        <v>25.5</v>
      </c>
      <c r="MO422" s="110" t="n">
        <f aca="false">SUM(MC422:MN422)/12</f>
        <v>20.7583333333333</v>
      </c>
      <c r="NA422" s="1" t="n">
        <f aca="false">NA421+1</f>
        <v>2022</v>
      </c>
      <c r="NB422" s="112" t="n">
        <v>2022</v>
      </c>
      <c r="NC422" s="109"/>
      <c r="ND422" s="109"/>
      <c r="NE422" s="109"/>
      <c r="NF422" s="109"/>
      <c r="NG422" s="109"/>
      <c r="NH422" s="109"/>
      <c r="NI422" s="109"/>
      <c r="NJ422" s="109"/>
      <c r="NK422" s="109"/>
      <c r="NL422" s="109"/>
      <c r="NM422" s="109"/>
      <c r="NN422" s="109"/>
      <c r="NO422" s="110"/>
      <c r="OA422" s="5"/>
    </row>
    <row r="423" customFormat="false" ht="12.75" hidden="false" customHeight="false" outlineLevel="0" collapsed="false">
      <c r="C423" s="2"/>
      <c r="D423" s="3"/>
      <c r="F423" s="4"/>
      <c r="I423" s="5"/>
      <c r="J423" s="125"/>
      <c r="CO423" s="110"/>
      <c r="DO423" s="110"/>
      <c r="HO423" s="110"/>
      <c r="IO423" s="110"/>
      <c r="KO423" s="110"/>
      <c r="LO423" s="110"/>
      <c r="OA423" s="5"/>
    </row>
    <row r="424" customFormat="false" ht="12.75" hidden="false" customHeight="false" outlineLevel="0" collapsed="false">
      <c r="C424" s="2"/>
      <c r="D424" s="3"/>
      <c r="F424" s="4"/>
      <c r="I424" s="5"/>
      <c r="J424" s="125"/>
      <c r="CO424" s="110"/>
      <c r="DO424" s="110"/>
      <c r="IO424" s="110"/>
      <c r="KO424" s="110"/>
      <c r="LO424" s="110"/>
      <c r="OA424" s="5"/>
    </row>
    <row r="425" customFormat="false" ht="12.75" hidden="false" customHeight="false" outlineLevel="0" collapsed="false">
      <c r="B425" s="102"/>
      <c r="C425" s="2"/>
      <c r="D425" s="3"/>
      <c r="F425" s="4"/>
      <c r="I425" s="5"/>
      <c r="J425" s="125"/>
      <c r="CO425" s="110"/>
      <c r="DO425" s="110"/>
      <c r="IO425" s="110"/>
      <c r="KO425" s="110"/>
      <c r="LO425" s="110"/>
      <c r="OA425" s="5"/>
    </row>
    <row r="426" customFormat="false" ht="12.75" hidden="false" customHeight="false" outlineLevel="0" collapsed="false">
      <c r="B426" s="102"/>
      <c r="C426" s="2"/>
      <c r="D426" s="3"/>
      <c r="F426" s="4"/>
      <c r="I426" s="5"/>
      <c r="J426" s="125"/>
      <c r="AN426" s="1" t="str">
        <f aca="false">AB285</f>
        <v>ADELAIDE AIRPORT / WEST TERRACE</v>
      </c>
      <c r="AO426" s="141" t="n">
        <f aca="false">SUM(AO355:AO422 )/SUM(AO287:AO355)</f>
        <v>0.974705765451454</v>
      </c>
      <c r="AP426" s="142" t="n">
        <f aca="false">AO439</f>
        <v>354.5</v>
      </c>
      <c r="AQ426" s="142" t="n">
        <f aca="false">AO442</f>
        <v>422</v>
      </c>
      <c r="AR426" s="142" t="n">
        <f aca="false">AO436</f>
        <v>287</v>
      </c>
      <c r="AS426" s="142" t="n">
        <f aca="false">AO439</f>
        <v>354.5</v>
      </c>
      <c r="AT426" s="109"/>
      <c r="AU426" s="109"/>
      <c r="AV426" s="109"/>
      <c r="AW426" s="109"/>
      <c r="AX426" s="109"/>
      <c r="AY426" s="109"/>
      <c r="AZ426" s="109"/>
      <c r="BA426" s="109"/>
      <c r="BB426" s="109"/>
      <c r="BC426" s="109"/>
      <c r="BD426" s="109"/>
      <c r="BF426" s="112"/>
      <c r="BG426" s="109"/>
      <c r="BH426" s="109"/>
      <c r="BI426" s="109"/>
      <c r="BJ426" s="109"/>
      <c r="BK426" s="109"/>
      <c r="BL426" s="109"/>
      <c r="BM426" s="109"/>
      <c r="BN426" s="1" t="str">
        <f aca="false">BB283</f>
        <v>KAPUNDA MAXIMUM</v>
      </c>
      <c r="BO426" s="141" t="n">
        <f aca="false">SUM(BO354:BO422 )/SUM(BO285:BO354)</f>
        <v>0.965551045331734</v>
      </c>
      <c r="BP426" s="142" t="n">
        <f aca="false">BO439</f>
        <v>353.5</v>
      </c>
      <c r="BQ426" s="142" t="n">
        <f aca="false">BO442</f>
        <v>422</v>
      </c>
      <c r="BR426" s="142" t="n">
        <f aca="false">BO436</f>
        <v>285</v>
      </c>
      <c r="BS426" s="142" t="n">
        <f aca="false">BO439</f>
        <v>353.5</v>
      </c>
      <c r="CN426" s="1" t="str">
        <f aca="false">CB312</f>
        <v>KINGSCOTE / CAPE WILLOUGHBY MAXIMUM</v>
      </c>
      <c r="CO426" s="141" t="n">
        <f aca="false">SUM(CO368:CO422 )/SUM(CO314:CO368)</f>
        <v>0.965242601167707</v>
      </c>
      <c r="CP426" s="142" t="n">
        <f aca="false">CO439</f>
        <v>368</v>
      </c>
      <c r="CQ426" s="142" t="n">
        <f aca="false">CO442</f>
        <v>422</v>
      </c>
      <c r="CR426" s="142" t="n">
        <f aca="false">CO436</f>
        <v>314</v>
      </c>
      <c r="CS426" s="142" t="n">
        <f aca="false">CO439</f>
        <v>368</v>
      </c>
      <c r="DN426" s="1" t="str">
        <f aca="false">DB313</f>
        <v>LAMEROO MAXIMUM</v>
      </c>
      <c r="DO426" s="141" t="n">
        <f aca="false">SUM(DO369:DO422 )/SUM(DO315:DO369)</f>
        <v>1.00544784657831</v>
      </c>
      <c r="DP426" s="142" t="n">
        <f aca="false">DO439</f>
        <v>368.5</v>
      </c>
      <c r="DQ426" s="142" t="n">
        <f aca="false">DO442</f>
        <v>422</v>
      </c>
      <c r="DR426" s="142" t="n">
        <f aca="false">DO436</f>
        <v>315</v>
      </c>
      <c r="DS426" s="142" t="n">
        <f aca="false">DO439</f>
        <v>368.5</v>
      </c>
      <c r="EN426" s="1" t="str">
        <f aca="false">EB287</f>
        <v>MARREE FARINA MAXIMUM</v>
      </c>
      <c r="EO426" s="141" t="e">
        <f aca="false">SUM(EO356:EO422 )/SUM(EO289:EO356)</f>
        <v>#DIV/0!</v>
      </c>
      <c r="EP426" s="142" t="n">
        <f aca="false">EO439</f>
        <v>422.5</v>
      </c>
      <c r="EQ426" s="142" t="n">
        <f aca="false">EO442</f>
        <v>422</v>
      </c>
      <c r="ER426" s="142" t="n">
        <f aca="false">EO436</f>
        <v>423</v>
      </c>
      <c r="ES426" s="142" t="n">
        <f aca="false">EO439</f>
        <v>422.5</v>
      </c>
      <c r="FN426" s="1" t="n">
        <f aca="false">FB260</f>
        <v>0</v>
      </c>
      <c r="FO426" s="141" t="n">
        <f aca="false">SUM(FO342:FO422 )/SUM(FO262:FO342)</f>
        <v>1.00327422198137</v>
      </c>
      <c r="FP426" s="142" t="n">
        <f aca="false">FO439</f>
        <v>342.5</v>
      </c>
      <c r="FQ426" s="142" t="n">
        <f aca="false">FO442</f>
        <v>422</v>
      </c>
      <c r="FR426" s="142" t="n">
        <f aca="false">FO436</f>
        <v>263</v>
      </c>
      <c r="FS426" s="142" t="n">
        <f aca="false">FO439</f>
        <v>342.5</v>
      </c>
      <c r="GN426" s="1" t="str">
        <f aca="false">GB259</f>
        <v>MOUNT GAMBIER MINIMUM</v>
      </c>
      <c r="GO426" s="141" t="n">
        <f aca="false">SUM(GO342:GO422 )/SUM(GO261:GO342)</f>
        <v>0.977769739916518</v>
      </c>
      <c r="GP426" s="142" t="n">
        <f aca="false">GO439</f>
        <v>341.5</v>
      </c>
      <c r="GQ426" s="142" t="n">
        <f aca="false">GO442</f>
        <v>422</v>
      </c>
      <c r="GR426" s="142" t="n">
        <f aca="false">GO436</f>
        <v>261</v>
      </c>
      <c r="GS426" s="142" t="n">
        <f aca="false">GO439</f>
        <v>341.5</v>
      </c>
      <c r="HN426" s="1" t="str">
        <f aca="false">HB290</f>
        <v>PORT LINCOLN MAXIMUM</v>
      </c>
      <c r="HO426" s="141" t="e">
        <f aca="false">SUM(HO357:HO422 )/SUM(HO292:HO357)</f>
        <v>#DIV/0!</v>
      </c>
      <c r="HP426" s="142" t="n">
        <f aca="false">HO439</f>
        <v>422.5</v>
      </c>
      <c r="HQ426" s="142" t="n">
        <f aca="false">HO442</f>
        <v>422</v>
      </c>
      <c r="HR426" s="142" t="n">
        <f aca="false">HO436</f>
        <v>423</v>
      </c>
      <c r="HS426" s="142" t="n">
        <f aca="false">HO439</f>
        <v>422.5</v>
      </c>
      <c r="IN426" s="1" t="str">
        <f aca="false">IB310</f>
        <v>GEORGETOWN / PORT PIRIE MAXIMUM</v>
      </c>
      <c r="IO426" s="141" t="e">
        <f aca="false">SUM(IO367:IO422 )/SUM(IO312:IO367)</f>
        <v>#DIV/0!</v>
      </c>
      <c r="IP426" s="142" t="n">
        <f aca="false">IO439</f>
        <v>422.5</v>
      </c>
      <c r="IQ426" s="142" t="n">
        <f aca="false">IO442</f>
        <v>422</v>
      </c>
      <c r="IR426" s="142" t="n">
        <f aca="false">IO436</f>
        <v>423</v>
      </c>
      <c r="IS426" s="142" t="n">
        <f aca="false">IO439</f>
        <v>422.5</v>
      </c>
      <c r="JN426" s="1" t="str">
        <f aca="false">JB282</f>
        <v>ROBE MAXIMUM</v>
      </c>
      <c r="JO426" s="141" t="e">
        <f aca="false">SUM(JO354:JO422 )/SUM(JO285:JO354)</f>
        <v>#DIV/0!</v>
      </c>
      <c r="JP426" s="142" t="n">
        <f aca="false">JO439</f>
        <v>422.5</v>
      </c>
      <c r="JQ426" s="142" t="n">
        <f aca="false">JO442</f>
        <v>422</v>
      </c>
      <c r="JR426" s="142" t="n">
        <f aca="false">JO436</f>
        <v>423</v>
      </c>
      <c r="JS426" s="142" t="n">
        <f aca="false">JO439</f>
        <v>422.5</v>
      </c>
      <c r="KN426" s="1" t="str">
        <f aca="false">KB307</f>
        <v>ROSEWORTHY MAXIMUM</v>
      </c>
      <c r="KO426" s="141" t="e">
        <f aca="false">SUM(KO366:KO422 )/SUM(KO309:KO366)</f>
        <v>#DIV/0!</v>
      </c>
      <c r="KP426" s="142" t="n">
        <f aca="false">KO439</f>
        <v>422.5</v>
      </c>
      <c r="KQ426" s="142" t="n">
        <f aca="false">KO442</f>
        <v>422</v>
      </c>
      <c r="KR426" s="142" t="n">
        <f aca="false">KO436</f>
        <v>423</v>
      </c>
      <c r="KS426" s="142" t="n">
        <f aca="false">KO439</f>
        <v>422.5</v>
      </c>
      <c r="LN426" s="1" t="str">
        <f aca="false">LB306</f>
        <v>SNOW TOWN MAXIMUM</v>
      </c>
      <c r="LO426" s="141" t="e">
        <f aca="false">SUM(LO366:LO422 )/SUM(LO309:LO366)</f>
        <v>#DIV/0!</v>
      </c>
      <c r="LP426" s="142" t="n">
        <f aca="false">LO439</f>
        <v>422.5</v>
      </c>
      <c r="LQ426" s="142" t="n">
        <f aca="false">LO442</f>
        <v>422</v>
      </c>
      <c r="LR426" s="142" t="n">
        <f aca="false">LO436</f>
        <v>423</v>
      </c>
      <c r="LS426" s="142" t="n">
        <f aca="false">LO439</f>
        <v>422.5</v>
      </c>
      <c r="MN426" s="1" t="str">
        <f aca="false">MB259</f>
        <v>STRATHALBYN MINIMUM</v>
      </c>
      <c r="MO426" s="141" t="n">
        <f aca="false">SUM(MO342:MO422 )/SUM(MO261:MO342)</f>
        <v>0.982044154761127</v>
      </c>
      <c r="MP426" s="142" t="n">
        <f aca="false">MO439</f>
        <v>341.5</v>
      </c>
      <c r="MQ426" s="142" t="n">
        <f aca="false">MO442</f>
        <v>422</v>
      </c>
      <c r="MR426" s="142" t="n">
        <f aca="false">MO436</f>
        <v>261</v>
      </c>
      <c r="MS426" s="142" t="n">
        <f aca="false">MO439</f>
        <v>341.5</v>
      </c>
      <c r="NN426" s="1" t="str">
        <f aca="false">NB319</f>
        <v>TARCOOLA MAXIMUM</v>
      </c>
      <c r="NO426" s="141" t="e">
        <f aca="false">SUM(NO372:NO422 )/SUM(NO322:NO372)</f>
        <v>#DIV/0!</v>
      </c>
      <c r="NP426" s="142" t="n">
        <f aca="false">NO439</f>
        <v>422.5</v>
      </c>
      <c r="NQ426" s="142" t="n">
        <f aca="false">NO442</f>
        <v>422</v>
      </c>
      <c r="NR426" s="142" t="n">
        <f aca="false">NO436</f>
        <v>423</v>
      </c>
      <c r="NS426" s="142" t="n">
        <f aca="false">NO439</f>
        <v>422.5</v>
      </c>
      <c r="OA426" s="5"/>
    </row>
    <row r="427" customFormat="false" ht="12.75" hidden="false" customHeight="false" outlineLevel="0" collapsed="false">
      <c r="B427" s="102"/>
      <c r="C427" s="2"/>
      <c r="D427" s="3"/>
      <c r="F427" s="4"/>
      <c r="I427" s="5"/>
      <c r="J427" s="125"/>
      <c r="AO427" s="141"/>
      <c r="AP427" s="143"/>
      <c r="AQ427" s="3"/>
      <c r="AR427" s="3"/>
      <c r="AS427" s="3"/>
      <c r="AT427" s="109"/>
      <c r="AU427" s="109"/>
      <c r="AV427" s="109"/>
      <c r="AW427" s="109"/>
      <c r="AX427" s="109"/>
      <c r="AY427" s="109"/>
      <c r="AZ427" s="109"/>
      <c r="BA427" s="109"/>
      <c r="BB427" s="109"/>
      <c r="BC427" s="109"/>
      <c r="BD427" s="109"/>
      <c r="BF427" s="112"/>
      <c r="BG427" s="109"/>
      <c r="BH427" s="109"/>
      <c r="BI427" s="109"/>
      <c r="BJ427" s="109"/>
      <c r="BK427" s="109"/>
      <c r="BL427" s="109"/>
      <c r="BM427" s="109"/>
      <c r="BO427" s="141"/>
      <c r="BP427" s="143"/>
      <c r="BQ427" s="3"/>
      <c r="BR427" s="3"/>
      <c r="BS427" s="3"/>
      <c r="CO427" s="141"/>
      <c r="CP427" s="143"/>
      <c r="CQ427" s="3"/>
      <c r="CR427" s="3"/>
      <c r="CS427" s="3"/>
      <c r="DO427" s="141"/>
      <c r="DP427" s="143"/>
      <c r="DQ427" s="3"/>
      <c r="DR427" s="3"/>
      <c r="DS427" s="3"/>
      <c r="EO427" s="141"/>
      <c r="EP427" s="143"/>
      <c r="EQ427" s="3"/>
      <c r="ER427" s="3"/>
      <c r="ES427" s="3"/>
      <c r="FO427" s="141"/>
      <c r="FP427" s="143"/>
      <c r="FQ427" s="3"/>
      <c r="FR427" s="3"/>
      <c r="FS427" s="3"/>
      <c r="GO427" s="141"/>
      <c r="GP427" s="143"/>
      <c r="GQ427" s="3"/>
      <c r="GR427" s="3"/>
      <c r="GS427" s="3"/>
      <c r="HO427" s="141"/>
      <c r="HP427" s="143"/>
      <c r="HQ427" s="3"/>
      <c r="HR427" s="3"/>
      <c r="HS427" s="3"/>
      <c r="IO427" s="141"/>
      <c r="IP427" s="143"/>
      <c r="IQ427" s="3"/>
      <c r="IR427" s="3"/>
      <c r="IS427" s="3"/>
      <c r="JO427" s="141"/>
      <c r="JP427" s="143"/>
      <c r="JQ427" s="3"/>
      <c r="JR427" s="3"/>
      <c r="JS427" s="3"/>
      <c r="KO427" s="141"/>
      <c r="KP427" s="143"/>
      <c r="KQ427" s="3"/>
      <c r="KR427" s="3"/>
      <c r="KS427" s="3"/>
      <c r="LO427" s="141"/>
      <c r="LP427" s="143"/>
      <c r="LQ427" s="3"/>
      <c r="LR427" s="3"/>
      <c r="LS427" s="3"/>
      <c r="MO427" s="141"/>
      <c r="MP427" s="143"/>
      <c r="MQ427" s="3"/>
      <c r="MR427" s="3"/>
      <c r="MS427" s="3"/>
      <c r="NO427" s="141"/>
      <c r="NP427" s="143"/>
      <c r="NQ427" s="3"/>
      <c r="NR427" s="3"/>
      <c r="NS427" s="3"/>
      <c r="OA427" s="5"/>
    </row>
    <row r="428" customFormat="false" ht="12.75" hidden="false" customHeight="false" outlineLevel="0" collapsed="false">
      <c r="B428" s="102"/>
      <c r="C428" s="2"/>
      <c r="D428" s="3"/>
      <c r="F428" s="4"/>
      <c r="I428" s="5"/>
      <c r="J428" s="125"/>
      <c r="AO428" s="141" t="n">
        <f aca="false">SUM(AO388:AO422)/SUM(AO287:AO321)</f>
        <v>0.992310191703672</v>
      </c>
      <c r="AP428" s="142" t="n">
        <f aca="false">AO440</f>
        <v>388.25</v>
      </c>
      <c r="AQ428" s="142" t="n">
        <f aca="false">AO442</f>
        <v>422</v>
      </c>
      <c r="AR428" s="142" t="n">
        <f aca="false">AO436</f>
        <v>287</v>
      </c>
      <c r="AS428" s="142" t="n">
        <f aca="false">AO438</f>
        <v>320.75</v>
      </c>
      <c r="AT428" s="109"/>
      <c r="AU428" s="109"/>
      <c r="AV428" s="109"/>
      <c r="AW428" s="109"/>
      <c r="AX428" s="109"/>
      <c r="AY428" s="109"/>
      <c r="AZ428" s="109"/>
      <c r="BA428" s="109"/>
      <c r="BB428" s="109"/>
      <c r="BC428" s="109"/>
      <c r="BD428" s="109"/>
      <c r="BF428" s="112"/>
      <c r="BG428" s="109"/>
      <c r="BH428" s="109"/>
      <c r="BI428" s="109"/>
      <c r="BJ428" s="109"/>
      <c r="BK428" s="109"/>
      <c r="BL428" s="109"/>
      <c r="BM428" s="109"/>
      <c r="BO428" s="141" t="n">
        <f aca="false">SUM(BO388:BO422)/SUM(BO285:BO319)</f>
        <v>0.989335160265687</v>
      </c>
      <c r="BP428" s="142" t="n">
        <f aca="false">BO440</f>
        <v>387.75</v>
      </c>
      <c r="BQ428" s="142" t="n">
        <f aca="false">BO442</f>
        <v>422</v>
      </c>
      <c r="BR428" s="142" t="n">
        <f aca="false">BO436</f>
        <v>285</v>
      </c>
      <c r="BS428" s="142" t="n">
        <f aca="false">BO438</f>
        <v>319.25</v>
      </c>
      <c r="CO428" s="141" t="n">
        <f aca="false">SUM(CO395:CO422)/SUM(CO314:CO341)</f>
        <v>0.99496752202714</v>
      </c>
      <c r="CP428" s="142" t="n">
        <f aca="false">CO440</f>
        <v>395</v>
      </c>
      <c r="CQ428" s="142" t="n">
        <f aca="false">CO442</f>
        <v>422</v>
      </c>
      <c r="CR428" s="142" t="n">
        <f aca="false">CO436</f>
        <v>314</v>
      </c>
      <c r="CS428" s="142" t="n">
        <f aca="false">CO438</f>
        <v>341</v>
      </c>
      <c r="DO428" s="141" t="n">
        <f aca="false">SUM(DO395:DO422)/SUM(DO315:DO342)</f>
        <v>1.02741733012845</v>
      </c>
      <c r="DP428" s="142" t="n">
        <f aca="false">DO440</f>
        <v>395.25</v>
      </c>
      <c r="DQ428" s="142" t="n">
        <f aca="false">DO442</f>
        <v>422</v>
      </c>
      <c r="DR428" s="142" t="n">
        <f aca="false">DO436</f>
        <v>315</v>
      </c>
      <c r="DS428" s="142" t="n">
        <f aca="false">DO438</f>
        <v>341.75</v>
      </c>
      <c r="EO428" s="141" t="e">
        <f aca="false">SUM(EO389:EO422)/SUM(EO289:EO322)</f>
        <v>#DIV/0!</v>
      </c>
      <c r="EP428" s="142" t="n">
        <f aca="false">EO440</f>
        <v>422.25</v>
      </c>
      <c r="EQ428" s="142" t="n">
        <f aca="false">EO442</f>
        <v>422</v>
      </c>
      <c r="ER428" s="142" t="n">
        <f aca="false">EO436</f>
        <v>423</v>
      </c>
      <c r="ES428" s="142" t="n">
        <f aca="false">EO438</f>
        <v>422.75</v>
      </c>
      <c r="FO428" s="141" t="n">
        <f aca="false">SUM(FO382:FO422)/SUM(FO262:FO302)</f>
        <v>1.01722884898754</v>
      </c>
      <c r="FP428" s="142" t="n">
        <f aca="false">FO440</f>
        <v>382.25</v>
      </c>
      <c r="FQ428" s="142" t="n">
        <f aca="false">FO442</f>
        <v>422</v>
      </c>
      <c r="FR428" s="142" t="n">
        <f aca="false">FO436</f>
        <v>263</v>
      </c>
      <c r="FS428" s="142" t="n">
        <f aca="false">FO438</f>
        <v>302.75</v>
      </c>
      <c r="GO428" s="141" t="n">
        <f aca="false">SUM(GO382:GO422)/SUM(GO261:GO301)</f>
        <v>0.981873080754655</v>
      </c>
      <c r="GP428" s="142" t="n">
        <f aca="false">GO440</f>
        <v>381.75</v>
      </c>
      <c r="GQ428" s="142" t="n">
        <f aca="false">GO442</f>
        <v>422</v>
      </c>
      <c r="GR428" s="142" t="n">
        <f aca="false">GO436</f>
        <v>261</v>
      </c>
      <c r="GS428" s="142" t="n">
        <f aca="false">GO438</f>
        <v>301.25</v>
      </c>
      <c r="HO428" s="141" t="e">
        <f aca="false">SUM(HO390:HO422)/SUM(HO292:HO325)</f>
        <v>#DIV/0!</v>
      </c>
      <c r="HP428" s="142" t="n">
        <f aca="false">HO440</f>
        <v>422.25</v>
      </c>
      <c r="HQ428" s="142" t="n">
        <f aca="false">HO442</f>
        <v>422</v>
      </c>
      <c r="HR428" s="142" t="n">
        <f aca="false">HO436</f>
        <v>423</v>
      </c>
      <c r="HS428" s="142" t="n">
        <f aca="false">HO438</f>
        <v>422.75</v>
      </c>
      <c r="IO428" s="141" t="e">
        <f aca="false">SUM(IO395:IO422)/SUM(IO312:IO340)</f>
        <v>#DIV/0!</v>
      </c>
      <c r="IP428" s="142" t="n">
        <f aca="false">IO440</f>
        <v>422.25</v>
      </c>
      <c r="IQ428" s="142" t="n">
        <f aca="false">IO442</f>
        <v>422</v>
      </c>
      <c r="IR428" s="142" t="n">
        <f aca="false">IO436</f>
        <v>423</v>
      </c>
      <c r="IS428" s="142" t="n">
        <f aca="false">IO438</f>
        <v>422.75</v>
      </c>
      <c r="JO428" s="141" t="e">
        <f aca="false">SUM(JO388:JO422)/SUM(JO285:JO319)</f>
        <v>#DIV/0!</v>
      </c>
      <c r="JP428" s="142" t="n">
        <f aca="false">JO440</f>
        <v>422.25</v>
      </c>
      <c r="JQ428" s="142" t="n">
        <f aca="false">JO442</f>
        <v>422</v>
      </c>
      <c r="JR428" s="142" t="n">
        <f aca="false">JO436</f>
        <v>423</v>
      </c>
      <c r="JS428" s="142" t="n">
        <f aca="false">JO438</f>
        <v>422.75</v>
      </c>
      <c r="KO428" s="141" t="e">
        <f aca="false">SUM(KO394:KO422)/SUM(KO309:KO337)</f>
        <v>#DIV/0!</v>
      </c>
      <c r="KP428" s="142" t="n">
        <f aca="false">KO440</f>
        <v>422.25</v>
      </c>
      <c r="KQ428" s="142" t="n">
        <f aca="false">KO442</f>
        <v>422</v>
      </c>
      <c r="KR428" s="142" t="n">
        <f aca="false">KO436</f>
        <v>423</v>
      </c>
      <c r="KS428" s="142" t="n">
        <f aca="false">KO438</f>
        <v>422.75</v>
      </c>
      <c r="LO428" s="141" t="e">
        <f aca="false">SUM(LO394:LO422)/SUM(LO309:LO337)</f>
        <v>#DIV/0!</v>
      </c>
      <c r="LP428" s="142" t="n">
        <f aca="false">LO440</f>
        <v>422.25</v>
      </c>
      <c r="LQ428" s="142" t="n">
        <f aca="false">LO442</f>
        <v>422</v>
      </c>
      <c r="LR428" s="142" t="n">
        <f aca="false">LO436</f>
        <v>423</v>
      </c>
      <c r="LS428" s="142" t="n">
        <f aca="false">LO438</f>
        <v>422.75</v>
      </c>
      <c r="MO428" s="141" t="n">
        <f aca="false">SUM(MO382:MO422)/SUM(MO261:MO301)</f>
        <v>0.986647484162209</v>
      </c>
      <c r="MP428" s="142" t="n">
        <f aca="false">MO440</f>
        <v>381.75</v>
      </c>
      <c r="MQ428" s="142" t="n">
        <f aca="false">MO442</f>
        <v>422</v>
      </c>
      <c r="MR428" s="142" t="n">
        <f aca="false">MO436</f>
        <v>261</v>
      </c>
      <c r="MS428" s="142" t="n">
        <f aca="false">MO438</f>
        <v>301.25</v>
      </c>
      <c r="NO428" s="141" t="e">
        <f aca="false">SUM(NO397:NO422)/SUM(NO322:NO347)</f>
        <v>#DIV/0!</v>
      </c>
      <c r="NP428" s="142" t="n">
        <f aca="false">NO440</f>
        <v>422.25</v>
      </c>
      <c r="NQ428" s="142" t="n">
        <f aca="false">NO442</f>
        <v>422</v>
      </c>
      <c r="NR428" s="142" t="n">
        <f aca="false">NO436</f>
        <v>423</v>
      </c>
      <c r="NS428" s="142" t="n">
        <f aca="false">NO438</f>
        <v>422.75</v>
      </c>
      <c r="OA428" s="5"/>
    </row>
    <row r="429" customFormat="false" ht="12.75" hidden="false" customHeight="false" outlineLevel="0" collapsed="false">
      <c r="C429" s="2"/>
      <c r="D429" s="3"/>
      <c r="F429" s="4"/>
      <c r="I429" s="5"/>
      <c r="J429" s="125"/>
      <c r="AO429" s="127"/>
      <c r="AP429" s="143"/>
      <c r="AQ429" s="144"/>
      <c r="AR429" s="143"/>
      <c r="AS429" s="144"/>
      <c r="AT429" s="109"/>
      <c r="AU429" s="109"/>
      <c r="AV429" s="109"/>
      <c r="AW429" s="109"/>
      <c r="AX429" s="109"/>
      <c r="AY429" s="109"/>
      <c r="AZ429" s="109"/>
      <c r="BA429" s="109"/>
      <c r="BB429" s="109"/>
      <c r="BC429" s="109"/>
      <c r="BD429" s="109"/>
      <c r="BF429" s="112"/>
      <c r="BG429" s="109"/>
      <c r="BH429" s="109"/>
      <c r="BI429" s="109"/>
      <c r="BJ429" s="109"/>
      <c r="BK429" s="109"/>
      <c r="BL429" s="109"/>
      <c r="BM429" s="109"/>
      <c r="BO429" s="127"/>
      <c r="BP429" s="143"/>
      <c r="BQ429" s="144"/>
      <c r="BR429" s="143"/>
      <c r="BS429" s="144"/>
      <c r="CO429" s="127"/>
      <c r="CP429" s="143"/>
      <c r="CQ429" s="144"/>
      <c r="CR429" s="143"/>
      <c r="CS429" s="144"/>
      <c r="DO429" s="127"/>
      <c r="DP429" s="143"/>
      <c r="DQ429" s="144"/>
      <c r="DR429" s="143"/>
      <c r="DS429" s="144"/>
      <c r="EO429" s="127"/>
      <c r="EP429" s="143"/>
      <c r="EQ429" s="144"/>
      <c r="ER429" s="143"/>
      <c r="ES429" s="144"/>
      <c r="FO429" s="127"/>
      <c r="FP429" s="143"/>
      <c r="FQ429" s="144"/>
      <c r="FR429" s="143"/>
      <c r="FS429" s="144"/>
      <c r="GO429" s="127"/>
      <c r="GP429" s="143"/>
      <c r="GQ429" s="144"/>
      <c r="GR429" s="143"/>
      <c r="GS429" s="144"/>
      <c r="HO429" s="127"/>
      <c r="HP429" s="143"/>
      <c r="HQ429" s="144"/>
      <c r="HR429" s="143"/>
      <c r="HS429" s="144"/>
      <c r="IO429" s="127"/>
      <c r="IP429" s="143"/>
      <c r="IQ429" s="144"/>
      <c r="IR429" s="143"/>
      <c r="IS429" s="144"/>
      <c r="JO429" s="127"/>
      <c r="JP429" s="143"/>
      <c r="JQ429" s="144"/>
      <c r="JR429" s="143"/>
      <c r="JS429" s="144"/>
      <c r="KO429" s="127"/>
      <c r="KP429" s="143"/>
      <c r="KQ429" s="144"/>
      <c r="KR429" s="143"/>
      <c r="KS429" s="144"/>
      <c r="LO429" s="127"/>
      <c r="LP429" s="143"/>
      <c r="LQ429" s="144"/>
      <c r="LR429" s="143"/>
      <c r="LS429" s="144"/>
      <c r="MO429" s="127"/>
      <c r="MP429" s="143"/>
      <c r="MQ429" s="144"/>
      <c r="MR429" s="143"/>
      <c r="MS429" s="144"/>
      <c r="NO429" s="127"/>
      <c r="NP429" s="143"/>
      <c r="NQ429" s="144"/>
      <c r="NR429" s="143"/>
      <c r="NS429" s="144"/>
      <c r="OA429" s="5"/>
    </row>
    <row r="430" customFormat="false" ht="12.75" hidden="false" customHeight="false" outlineLevel="0" collapsed="false">
      <c r="C430" s="2"/>
      <c r="D430" s="3"/>
      <c r="F430" s="4"/>
      <c r="I430" s="5"/>
      <c r="J430" s="125"/>
      <c r="AB430" s="1"/>
      <c r="AO430" s="141" t="n">
        <f aca="false">SUM(AO409:AO422)/SUM(AO287:AO301)</f>
        <v>0.942545953082157</v>
      </c>
      <c r="AP430" s="142" t="n">
        <f aca="false">AO441</f>
        <v>408.5</v>
      </c>
      <c r="AQ430" s="142" t="n">
        <f aca="false">AO442</f>
        <v>422</v>
      </c>
      <c r="AR430" s="142" t="n">
        <f aca="false">AO436</f>
        <v>287</v>
      </c>
      <c r="AS430" s="142" t="n">
        <f aca="false">AO437</f>
        <v>300.5</v>
      </c>
      <c r="AT430" s="109"/>
      <c r="AU430" s="109"/>
      <c r="AV430" s="109"/>
      <c r="AW430" s="109"/>
      <c r="AX430" s="109"/>
      <c r="AY430" s="109"/>
      <c r="AZ430" s="109"/>
      <c r="BA430" s="109"/>
      <c r="BB430" s="109"/>
      <c r="BC430" s="109"/>
      <c r="BD430" s="109"/>
      <c r="BF430" s="112"/>
      <c r="BG430" s="109"/>
      <c r="BH430" s="109"/>
      <c r="BI430" s="109"/>
      <c r="BJ430" s="109"/>
      <c r="BK430" s="109"/>
      <c r="BL430" s="109"/>
      <c r="BM430" s="109"/>
      <c r="BO430" s="141" t="n">
        <f aca="false">SUM(BO408:BO422)/SUM(BO285:BO299)</f>
        <v>0.985458001463452</v>
      </c>
      <c r="BP430" s="142" t="n">
        <f aca="false">BO441</f>
        <v>408.3</v>
      </c>
      <c r="BQ430" s="142" t="n">
        <f aca="false">BO442</f>
        <v>422</v>
      </c>
      <c r="BR430" s="142" t="n">
        <f aca="false">BO436</f>
        <v>285</v>
      </c>
      <c r="BS430" s="142" t="n">
        <f aca="false">BO437</f>
        <v>298.7</v>
      </c>
      <c r="CO430" s="141" t="n">
        <f aca="false">SUM(CO411:CO422)/SUM(CO314:CO325)</f>
        <v>1.00856830106066</v>
      </c>
      <c r="CP430" s="142" t="n">
        <f aca="false">CO441</f>
        <v>411.2</v>
      </c>
      <c r="CQ430" s="142" t="n">
        <f aca="false">CO442</f>
        <v>422</v>
      </c>
      <c r="CR430" s="142" t="n">
        <f aca="false">CO436</f>
        <v>314</v>
      </c>
      <c r="CS430" s="142" t="n">
        <f aca="false">CO437</f>
        <v>324.8</v>
      </c>
      <c r="DO430" s="141" t="n">
        <f aca="false">SUM(DO411:DO422)/SUM(DO315:DO326)</f>
        <v>1.03299886769698</v>
      </c>
      <c r="DP430" s="142" t="n">
        <f aca="false">DO441</f>
        <v>411.3</v>
      </c>
      <c r="DQ430" s="142" t="n">
        <f aca="false">DO442</f>
        <v>422</v>
      </c>
      <c r="DR430" s="142" t="n">
        <f aca="false">DO436</f>
        <v>315</v>
      </c>
      <c r="DS430" s="142" t="n">
        <f aca="false">DO437</f>
        <v>325.7</v>
      </c>
      <c r="EO430" s="141" t="e">
        <f aca="false">SUM(EO409:EO422)/SUM(EO289:EO302)</f>
        <v>#DIV/0!</v>
      </c>
      <c r="EP430" s="142" t="n">
        <f aca="false">EO441</f>
        <v>422.1</v>
      </c>
      <c r="EQ430" s="142" t="n">
        <f aca="false">EO442</f>
        <v>422</v>
      </c>
      <c r="ER430" s="142" t="n">
        <f aca="false">EO436</f>
        <v>423</v>
      </c>
      <c r="ES430" s="142" t="n">
        <f aca="false">EO437</f>
        <v>422.9</v>
      </c>
      <c r="FO430" s="141" t="n">
        <f aca="false">SUM(FO406:FO422)/SUM(FO262:FO278)</f>
        <v>1.09162525805621</v>
      </c>
      <c r="FP430" s="142" t="n">
        <f aca="false">FO441</f>
        <v>406.1</v>
      </c>
      <c r="FQ430" s="142" t="n">
        <f aca="false">FO442</f>
        <v>422</v>
      </c>
      <c r="FR430" s="142" t="n">
        <f aca="false">FO436</f>
        <v>263</v>
      </c>
      <c r="FS430" s="142" t="n">
        <f aca="false">FO437</f>
        <v>278.9</v>
      </c>
      <c r="GO430" s="141" t="n">
        <f aca="false">SUM(GO406:GO422)/SUM(GO261:GO277)</f>
        <v>1.00399761632815</v>
      </c>
      <c r="GP430" s="142" t="n">
        <f aca="false">GO441</f>
        <v>405.9</v>
      </c>
      <c r="GQ430" s="142" t="n">
        <f aca="false">GO442</f>
        <v>422</v>
      </c>
      <c r="GR430" s="142" t="n">
        <f aca="false">GO436</f>
        <v>261</v>
      </c>
      <c r="GS430" s="142" t="n">
        <f aca="false">GO437</f>
        <v>277.1</v>
      </c>
      <c r="HO430" s="141" t="e">
        <f aca="false">SUM(HO409:HO422)/SUM(HO292:HO305)</f>
        <v>#DIV/0!</v>
      </c>
      <c r="HP430" s="142" t="n">
        <f aca="false">HO441</f>
        <v>422.1</v>
      </c>
      <c r="HQ430" s="142" t="n">
        <f aca="false">HO442</f>
        <v>422</v>
      </c>
      <c r="HR430" s="142" t="n">
        <f aca="false">HO436</f>
        <v>423</v>
      </c>
      <c r="HS430" s="142" t="n">
        <f aca="false">HO437</f>
        <v>422.9</v>
      </c>
      <c r="IO430" s="141" t="e">
        <f aca="false">SUM(IO411:IO422)/SUM(IO312:IO323)</f>
        <v>#DIV/0!</v>
      </c>
      <c r="IP430" s="142" t="n">
        <f aca="false">IO441</f>
        <v>422.1</v>
      </c>
      <c r="IQ430" s="142" t="n">
        <f aca="false">IO442</f>
        <v>422</v>
      </c>
      <c r="IR430" s="142" t="n">
        <f aca="false">IO436</f>
        <v>423</v>
      </c>
      <c r="IS430" s="142" t="n">
        <f aca="false">IO437</f>
        <v>422.9</v>
      </c>
      <c r="JO430" s="141" t="e">
        <f aca="false">SUM(JO408:JO422)/SUM(JO285:JO299)</f>
        <v>#DIV/0!</v>
      </c>
      <c r="JP430" s="142" t="n">
        <f aca="false">JO441</f>
        <v>422.1</v>
      </c>
      <c r="JQ430" s="142" t="n">
        <f aca="false">JO442</f>
        <v>422</v>
      </c>
      <c r="JR430" s="142" t="n">
        <f aca="false">JO436</f>
        <v>423</v>
      </c>
      <c r="JS430" s="142" t="n">
        <f aca="false">JO437</f>
        <v>422.9</v>
      </c>
      <c r="KO430" s="141" t="e">
        <f aca="false">SUM(KO411:KO422)/SUM(KO309:KO320)</f>
        <v>#DIV/0!</v>
      </c>
      <c r="KP430" s="142" t="n">
        <f aca="false">KO441</f>
        <v>422.1</v>
      </c>
      <c r="KQ430" s="142" t="n">
        <f aca="false">KO442</f>
        <v>422</v>
      </c>
      <c r="KR430" s="142" t="n">
        <f aca="false">KO436</f>
        <v>423</v>
      </c>
      <c r="KS430" s="142" t="n">
        <f aca="false">KO437</f>
        <v>422.9</v>
      </c>
      <c r="LO430" s="141" t="e">
        <f aca="false">SUM(LO411:LO422)/SUM(LO309:LO320)</f>
        <v>#DIV/0!</v>
      </c>
      <c r="LP430" s="142" t="n">
        <f aca="false">LO441</f>
        <v>422.1</v>
      </c>
      <c r="LQ430" s="142" t="n">
        <f aca="false">LO442</f>
        <v>422</v>
      </c>
      <c r="LR430" s="142" t="n">
        <f aca="false">LO436</f>
        <v>423</v>
      </c>
      <c r="LS430" s="142" t="n">
        <f aca="false">LO437</f>
        <v>422.9</v>
      </c>
      <c r="MO430" s="141" t="n">
        <f aca="false">SUM(MO406:MO422)/SUM(MO261:MO277)</f>
        <v>0.975613393533292</v>
      </c>
      <c r="MP430" s="142" t="n">
        <f aca="false">MO441</f>
        <v>405.9</v>
      </c>
      <c r="MQ430" s="142" t="n">
        <f aca="false">MO442</f>
        <v>422</v>
      </c>
      <c r="MR430" s="142" t="n">
        <f aca="false">MO436</f>
        <v>261</v>
      </c>
      <c r="MS430" s="142" t="n">
        <f aca="false">MO437</f>
        <v>277.1</v>
      </c>
      <c r="NO430" s="141" t="e">
        <f aca="false">SUM(NO412:NO422)/SUM(NO322:NO332)</f>
        <v>#DIV/0!</v>
      </c>
      <c r="NP430" s="142" t="n">
        <f aca="false">NO441</f>
        <v>422.1</v>
      </c>
      <c r="NQ430" s="142" t="n">
        <f aca="false">NO442</f>
        <v>422</v>
      </c>
      <c r="NR430" s="142" t="n">
        <f aca="false">NO436</f>
        <v>423</v>
      </c>
      <c r="NS430" s="142" t="n">
        <f aca="false">NO437</f>
        <v>422.9</v>
      </c>
      <c r="OA430" s="5"/>
    </row>
    <row r="431" customFormat="false" ht="12.75" hidden="false" customHeight="false" outlineLevel="0" collapsed="false">
      <c r="C431" s="2"/>
      <c r="D431" s="3"/>
      <c r="F431" s="4"/>
      <c r="I431" s="5"/>
      <c r="J431" s="125"/>
      <c r="AO431" s="167"/>
      <c r="AP431" s="143"/>
      <c r="AQ431" s="144"/>
      <c r="AR431" s="143"/>
      <c r="AS431" s="144"/>
      <c r="AT431" s="109"/>
      <c r="AU431" s="109"/>
      <c r="AV431" s="109"/>
      <c r="AW431" s="109"/>
      <c r="AX431" s="109"/>
      <c r="AY431" s="109"/>
      <c r="AZ431" s="109"/>
      <c r="BA431" s="109"/>
      <c r="BB431" s="109"/>
      <c r="BC431" s="109"/>
      <c r="BD431" s="109"/>
      <c r="BF431" s="112"/>
      <c r="BG431" s="109"/>
      <c r="BH431" s="109"/>
      <c r="BI431" s="109"/>
      <c r="BJ431" s="109"/>
      <c r="BK431" s="109"/>
      <c r="BL431" s="109"/>
      <c r="BM431" s="109"/>
      <c r="BO431" s="167"/>
      <c r="BP431" s="143"/>
      <c r="BQ431" s="144"/>
      <c r="BR431" s="143"/>
      <c r="BS431" s="144"/>
      <c r="CO431" s="167"/>
      <c r="CP431" s="143"/>
      <c r="CQ431" s="144"/>
      <c r="CR431" s="143"/>
      <c r="CS431" s="144"/>
      <c r="DO431" s="167"/>
      <c r="DP431" s="143"/>
      <c r="DQ431" s="144"/>
      <c r="DR431" s="143"/>
      <c r="DS431" s="144"/>
      <c r="EO431" s="167"/>
      <c r="EP431" s="143"/>
      <c r="EQ431" s="144"/>
      <c r="ER431" s="143"/>
      <c r="ES431" s="144"/>
      <c r="FO431" s="167"/>
      <c r="FP431" s="143"/>
      <c r="FQ431" s="144"/>
      <c r="FR431" s="143"/>
      <c r="FS431" s="144"/>
      <c r="GO431" s="167"/>
      <c r="GP431" s="143"/>
      <c r="GQ431" s="144"/>
      <c r="GR431" s="143"/>
      <c r="GS431" s="144"/>
      <c r="HO431" s="167"/>
      <c r="HP431" s="143"/>
      <c r="HQ431" s="144"/>
      <c r="HR431" s="143"/>
      <c r="HS431" s="144"/>
      <c r="IO431" s="167"/>
      <c r="IP431" s="143"/>
      <c r="IQ431" s="144"/>
      <c r="IR431" s="143"/>
      <c r="IS431" s="144"/>
      <c r="JO431" s="167"/>
      <c r="JP431" s="143"/>
      <c r="JQ431" s="144"/>
      <c r="JR431" s="143"/>
      <c r="JS431" s="144"/>
      <c r="KO431" s="167"/>
      <c r="KP431" s="143"/>
      <c r="KQ431" s="144"/>
      <c r="KR431" s="143"/>
      <c r="KS431" s="144"/>
      <c r="LO431" s="167"/>
      <c r="LP431" s="143"/>
      <c r="LQ431" s="144"/>
      <c r="LR431" s="143"/>
      <c r="LS431" s="144"/>
      <c r="MO431" s="167"/>
      <c r="MP431" s="143"/>
      <c r="MQ431" s="144"/>
      <c r="MR431" s="143"/>
      <c r="MS431" s="144"/>
      <c r="NO431" s="167"/>
      <c r="NP431" s="143"/>
      <c r="NQ431" s="144"/>
      <c r="NR431" s="143"/>
      <c r="NS431" s="144"/>
      <c r="OA431" s="5"/>
    </row>
    <row r="432" customFormat="false" ht="12.75" hidden="false" customHeight="false" outlineLevel="0" collapsed="false">
      <c r="C432" s="2"/>
      <c r="D432" s="3"/>
      <c r="F432" s="4"/>
      <c r="I432" s="5"/>
      <c r="J432" s="125"/>
      <c r="AA432" s="1" t="n">
        <v>1885</v>
      </c>
      <c r="AB432" s="111"/>
      <c r="AC432" s="109"/>
      <c r="AD432" s="109"/>
      <c r="AE432" s="109"/>
      <c r="AF432" s="109"/>
      <c r="AG432" s="109"/>
      <c r="AH432" s="109"/>
      <c r="AI432" s="109"/>
      <c r="AJ432" s="109"/>
      <c r="AK432" s="109"/>
      <c r="AL432" s="109"/>
      <c r="AM432" s="109"/>
      <c r="AO432" s="168"/>
      <c r="AP432" s="169"/>
      <c r="AQ432" s="169"/>
      <c r="AR432" s="169"/>
      <c r="AS432" s="3"/>
      <c r="AT432" s="109"/>
      <c r="AU432" s="109"/>
      <c r="AV432" s="109"/>
      <c r="AW432" s="109"/>
      <c r="AX432" s="109"/>
      <c r="AY432" s="109"/>
      <c r="AZ432" s="109"/>
      <c r="BA432" s="109"/>
      <c r="BB432" s="109"/>
      <c r="BC432" s="109"/>
      <c r="BD432" s="109"/>
      <c r="BF432" s="112"/>
      <c r="BG432" s="109"/>
      <c r="BH432" s="109"/>
      <c r="BI432" s="109"/>
      <c r="BJ432" s="109"/>
      <c r="BK432" s="109"/>
      <c r="BL432" s="109"/>
      <c r="BM432" s="109"/>
      <c r="BO432" s="168"/>
      <c r="BP432" s="169"/>
      <c r="BQ432" s="169"/>
      <c r="BR432" s="169"/>
      <c r="BS432" s="3"/>
      <c r="CO432" s="168"/>
      <c r="CP432" s="169"/>
      <c r="CQ432" s="169"/>
      <c r="CR432" s="169"/>
      <c r="CS432" s="3"/>
      <c r="DO432" s="168"/>
      <c r="DP432" s="169"/>
      <c r="DQ432" s="169"/>
      <c r="DR432" s="169"/>
      <c r="DS432" s="3"/>
      <c r="EO432" s="168"/>
      <c r="EP432" s="169"/>
      <c r="EQ432" s="169"/>
      <c r="ER432" s="169"/>
      <c r="ES432" s="3"/>
      <c r="FO432" s="168"/>
      <c r="FP432" s="169"/>
      <c r="FQ432" s="169"/>
      <c r="FR432" s="169"/>
      <c r="FS432" s="3"/>
      <c r="GO432" s="168"/>
      <c r="GP432" s="169"/>
      <c r="GQ432" s="169"/>
      <c r="GR432" s="169"/>
      <c r="GS432" s="3"/>
      <c r="HO432" s="168"/>
      <c r="HP432" s="169"/>
      <c r="HQ432" s="169"/>
      <c r="HR432" s="169"/>
      <c r="HS432" s="3"/>
      <c r="IO432" s="168"/>
      <c r="IP432" s="169"/>
      <c r="IQ432" s="169"/>
      <c r="IR432" s="169"/>
      <c r="IS432" s="3"/>
      <c r="JO432" s="168"/>
      <c r="JP432" s="169"/>
      <c r="JQ432" s="169"/>
      <c r="JR432" s="169"/>
      <c r="JS432" s="3"/>
      <c r="KO432" s="168"/>
      <c r="KP432" s="169"/>
      <c r="KQ432" s="169"/>
      <c r="KR432" s="169"/>
      <c r="KS432" s="3"/>
      <c r="LO432" s="168"/>
      <c r="LP432" s="169"/>
      <c r="LQ432" s="169"/>
      <c r="LR432" s="169"/>
      <c r="LS432" s="3"/>
      <c r="MO432" s="168"/>
      <c r="MP432" s="169"/>
      <c r="MQ432" s="169"/>
      <c r="MR432" s="169"/>
      <c r="MS432" s="3"/>
      <c r="NO432" s="168"/>
      <c r="NP432" s="169"/>
      <c r="NQ432" s="169"/>
      <c r="NR432" s="169"/>
      <c r="NS432" s="3"/>
      <c r="OA432" s="5"/>
    </row>
    <row r="433" customFormat="false" ht="12.75" hidden="false" customHeight="false" outlineLevel="0" collapsed="false">
      <c r="C433" s="2"/>
      <c r="D433" s="3"/>
      <c r="F433" s="4"/>
      <c r="I433" s="5"/>
      <c r="J433" s="125"/>
      <c r="AA433" s="1" t="n">
        <f aca="false">AA432+1</f>
        <v>1886</v>
      </c>
      <c r="AB433" s="111"/>
      <c r="AC433" s="109"/>
      <c r="AD433" s="109"/>
      <c r="AE433" s="109"/>
      <c r="AF433" s="109"/>
      <c r="AG433" s="109"/>
      <c r="AH433" s="109"/>
      <c r="AI433" s="109"/>
      <c r="AJ433" s="109"/>
      <c r="AK433" s="109"/>
      <c r="AL433" s="109"/>
      <c r="AM433" s="109"/>
      <c r="AO433" s="170" t="n">
        <v>422</v>
      </c>
      <c r="AP433" s="170"/>
      <c r="AQ433" s="170"/>
      <c r="AR433" s="170"/>
      <c r="AS433" s="3"/>
      <c r="AT433" s="109"/>
      <c r="AU433" s="109"/>
      <c r="AV433" s="109"/>
      <c r="AW433" s="109"/>
      <c r="AX433" s="109"/>
      <c r="AY433" s="109"/>
      <c r="AZ433" s="109"/>
      <c r="BA433" s="109"/>
      <c r="BB433" s="109"/>
      <c r="BC433" s="109"/>
      <c r="BD433" s="109"/>
      <c r="BF433" s="112"/>
      <c r="BG433" s="109"/>
      <c r="BH433" s="109"/>
      <c r="BI433" s="109"/>
      <c r="BJ433" s="109"/>
      <c r="BK433" s="109"/>
      <c r="BL433" s="109"/>
      <c r="BM433" s="109"/>
      <c r="BO433" s="170" t="n">
        <f aca="false">$AO433</f>
        <v>422</v>
      </c>
      <c r="BP433" s="170"/>
      <c r="BQ433" s="170"/>
      <c r="BR433" s="170"/>
      <c r="BS433" s="3"/>
      <c r="CO433" s="170" t="n">
        <f aca="false">$AO433</f>
        <v>422</v>
      </c>
      <c r="CP433" s="170"/>
      <c r="CQ433" s="170"/>
      <c r="CR433" s="170"/>
      <c r="CS433" s="3"/>
      <c r="DO433" s="170" t="n">
        <f aca="false">$AO433</f>
        <v>422</v>
      </c>
      <c r="DP433" s="170"/>
      <c r="DQ433" s="170"/>
      <c r="DR433" s="170"/>
      <c r="DS433" s="3"/>
      <c r="EO433" s="170" t="n">
        <f aca="false">$AO433</f>
        <v>422</v>
      </c>
      <c r="EP433" s="170"/>
      <c r="EQ433" s="170"/>
      <c r="ER433" s="170"/>
      <c r="ES433" s="3"/>
      <c r="FO433" s="170" t="n">
        <f aca="false">$AO433</f>
        <v>422</v>
      </c>
      <c r="FP433" s="170"/>
      <c r="FQ433" s="170"/>
      <c r="FR433" s="170"/>
      <c r="FS433" s="3"/>
      <c r="GO433" s="170" t="n">
        <f aca="false">$AO433</f>
        <v>422</v>
      </c>
      <c r="GP433" s="170"/>
      <c r="GQ433" s="170"/>
      <c r="GR433" s="170"/>
      <c r="GS433" s="3"/>
      <c r="HO433" s="170" t="n">
        <f aca="false">$AO433</f>
        <v>422</v>
      </c>
      <c r="HP433" s="170"/>
      <c r="HQ433" s="170"/>
      <c r="HR433" s="170"/>
      <c r="HS433" s="3"/>
      <c r="IO433" s="170" t="n">
        <f aca="false">$AO433</f>
        <v>422</v>
      </c>
      <c r="IP433" s="170"/>
      <c r="IQ433" s="170"/>
      <c r="IR433" s="170"/>
      <c r="IS433" s="3"/>
      <c r="JO433" s="170" t="n">
        <f aca="false">$AO433</f>
        <v>422</v>
      </c>
      <c r="JP433" s="170"/>
      <c r="JQ433" s="170"/>
      <c r="JR433" s="170"/>
      <c r="JS433" s="3"/>
      <c r="KO433" s="170" t="n">
        <f aca="false">$AO433</f>
        <v>422</v>
      </c>
      <c r="KP433" s="170"/>
      <c r="KQ433" s="170"/>
      <c r="KR433" s="170"/>
      <c r="KS433" s="3"/>
      <c r="LO433" s="170" t="n">
        <f aca="false">$AO433</f>
        <v>422</v>
      </c>
      <c r="LP433" s="170"/>
      <c r="LQ433" s="170"/>
      <c r="LR433" s="170"/>
      <c r="LS433" s="3"/>
      <c r="MO433" s="170" t="n">
        <f aca="false">$AO433</f>
        <v>422</v>
      </c>
      <c r="MP433" s="170"/>
      <c r="MQ433" s="170"/>
      <c r="MR433" s="170"/>
      <c r="MS433" s="3"/>
      <c r="NO433" s="170" t="n">
        <f aca="false">$AO433</f>
        <v>422</v>
      </c>
      <c r="NP433" s="170"/>
      <c r="NQ433" s="170"/>
      <c r="NR433" s="170"/>
      <c r="NS433" s="3"/>
      <c r="OA433" s="5"/>
    </row>
    <row r="434" customFormat="false" ht="15" hidden="false" customHeight="false" outlineLevel="0" collapsed="false">
      <c r="C434" s="2"/>
      <c r="D434" s="3"/>
      <c r="F434" s="4"/>
      <c r="I434" s="5"/>
      <c r="AA434" s="1" t="n">
        <f aca="false">AA433+1</f>
        <v>1887</v>
      </c>
      <c r="AB434" s="111"/>
      <c r="AC434" s="109"/>
      <c r="AD434" s="109"/>
      <c r="AE434" s="109"/>
      <c r="AF434" s="109"/>
      <c r="AG434" s="109"/>
      <c r="AH434" s="109"/>
      <c r="AI434" s="109"/>
      <c r="AJ434" s="109"/>
      <c r="AK434" s="109"/>
      <c r="AL434" s="109"/>
      <c r="AM434" s="109"/>
      <c r="AO434" s="171" t="n">
        <f aca="false">AO433-COUNT(AO244:AO422)+1</f>
        <v>287</v>
      </c>
      <c r="AP434" s="170"/>
      <c r="AQ434" s="170"/>
      <c r="AR434" s="170" t="n">
        <f aca="false">AO433-AO434</f>
        <v>135</v>
      </c>
      <c r="AS434" s="3"/>
      <c r="AT434" s="109"/>
      <c r="AU434" s="109"/>
      <c r="AV434" s="109"/>
      <c r="AW434" s="109"/>
      <c r="AX434" s="109"/>
      <c r="AY434" s="109"/>
      <c r="AZ434" s="109"/>
      <c r="BA434" s="109"/>
      <c r="BB434" s="109"/>
      <c r="BC434" s="109"/>
      <c r="BD434" s="109"/>
      <c r="BF434" s="112"/>
      <c r="BG434" s="109"/>
      <c r="BH434" s="109"/>
      <c r="BI434" s="109"/>
      <c r="BJ434" s="109"/>
      <c r="BK434" s="109"/>
      <c r="BL434" s="109"/>
      <c r="BM434" s="109"/>
      <c r="BO434" s="171" t="n">
        <f aca="false">BO433-COUNT(BO244:BO422)+1</f>
        <v>285</v>
      </c>
      <c r="BP434" s="170"/>
      <c r="BQ434" s="170"/>
      <c r="BR434" s="170" t="n">
        <f aca="false">BO433-BO434</f>
        <v>137</v>
      </c>
      <c r="BS434" s="3"/>
      <c r="CO434" s="171" t="n">
        <f aca="false">CO433-COUNT(CO244:CO422)+1</f>
        <v>314</v>
      </c>
      <c r="CP434" s="170"/>
      <c r="CQ434" s="170"/>
      <c r="CR434" s="170" t="n">
        <f aca="false">CO433-CO434</f>
        <v>108</v>
      </c>
      <c r="CS434" s="3"/>
      <c r="DO434" s="171" t="n">
        <f aca="false">DO433-COUNT(DO244:DO422)+1</f>
        <v>315</v>
      </c>
      <c r="DP434" s="170"/>
      <c r="DQ434" s="170"/>
      <c r="DR434" s="170" t="n">
        <f aca="false">DO433-DO434</f>
        <v>107</v>
      </c>
      <c r="DS434" s="3"/>
      <c r="EO434" s="171" t="n">
        <f aca="false">EO433-COUNT(EO244:EO422)+1</f>
        <v>423</v>
      </c>
      <c r="EP434" s="170"/>
      <c r="EQ434" s="170"/>
      <c r="ER434" s="170" t="n">
        <f aca="false">EO433-EO434</f>
        <v>-1</v>
      </c>
      <c r="ES434" s="3"/>
      <c r="FO434" s="171" t="n">
        <f aca="false">FO433-COUNT(FO244:FO422)+1</f>
        <v>263</v>
      </c>
      <c r="FP434" s="170"/>
      <c r="FQ434" s="170"/>
      <c r="FR434" s="170" t="n">
        <f aca="false">FO433-FO434</f>
        <v>159</v>
      </c>
      <c r="FS434" s="3"/>
      <c r="GO434" s="171" t="n">
        <f aca="false">GO433-COUNT(GO244:GO422)+1</f>
        <v>261</v>
      </c>
      <c r="GP434" s="170"/>
      <c r="GQ434" s="170"/>
      <c r="GR434" s="170" t="n">
        <f aca="false">GO433-GO434</f>
        <v>161</v>
      </c>
      <c r="GS434" s="3"/>
      <c r="HO434" s="171" t="n">
        <f aca="false">HO433-COUNT(HO244:HO422)+1</f>
        <v>423</v>
      </c>
      <c r="HP434" s="170"/>
      <c r="HQ434" s="170"/>
      <c r="HR434" s="170" t="n">
        <f aca="false">HO433-HO434</f>
        <v>-1</v>
      </c>
      <c r="HS434" s="3"/>
      <c r="IO434" s="171" t="n">
        <f aca="false">IO433-COUNT(IO244:IO422)+1</f>
        <v>423</v>
      </c>
      <c r="IP434" s="170"/>
      <c r="IQ434" s="170"/>
      <c r="IR434" s="170" t="n">
        <f aca="false">IO433-IO434</f>
        <v>-1</v>
      </c>
      <c r="IS434" s="3"/>
      <c r="JO434" s="171" t="n">
        <f aca="false">JO433-COUNT(JO244:JO422)+1</f>
        <v>423</v>
      </c>
      <c r="JP434" s="170"/>
      <c r="JQ434" s="170"/>
      <c r="JR434" s="170" t="n">
        <f aca="false">JO433-JO434</f>
        <v>-1</v>
      </c>
      <c r="JS434" s="3"/>
      <c r="KO434" s="171" t="n">
        <f aca="false">KO433-COUNT(KO244:KO422)+1</f>
        <v>423</v>
      </c>
      <c r="KP434" s="170"/>
      <c r="KQ434" s="170"/>
      <c r="KR434" s="170" t="n">
        <f aca="false">KO433-KO434</f>
        <v>-1</v>
      </c>
      <c r="KS434" s="3"/>
      <c r="LO434" s="171" t="n">
        <f aca="false">LO433-COUNT(LO244:LO422)+1</f>
        <v>423</v>
      </c>
      <c r="LP434" s="170"/>
      <c r="LQ434" s="170"/>
      <c r="LR434" s="170" t="n">
        <f aca="false">LO433-LO434</f>
        <v>-1</v>
      </c>
      <c r="LS434" s="3"/>
      <c r="MO434" s="171" t="n">
        <f aca="false">MO433-COUNT(MO244:MO422)+1</f>
        <v>261</v>
      </c>
      <c r="MP434" s="170"/>
      <c r="MQ434" s="170"/>
      <c r="MR434" s="170" t="n">
        <f aca="false">MO433-MO434</f>
        <v>161</v>
      </c>
      <c r="MS434" s="3"/>
      <c r="NO434" s="171" t="n">
        <f aca="false">NO433-COUNT(NO244:NO422)+1</f>
        <v>423</v>
      </c>
      <c r="NP434" s="170"/>
      <c r="NQ434" s="170"/>
      <c r="NR434" s="170" t="n">
        <f aca="false">NO433-NO434</f>
        <v>-1</v>
      </c>
      <c r="NS434" s="3"/>
      <c r="OA434" s="5"/>
    </row>
    <row r="435" customFormat="false" ht="12.75" hidden="false" customHeight="false" outlineLevel="0" collapsed="false">
      <c r="C435" s="2"/>
      <c r="D435" s="3"/>
      <c r="F435" s="4"/>
      <c r="I435" s="5"/>
      <c r="AA435" s="1" t="n">
        <f aca="false">AA434+1</f>
        <v>1888</v>
      </c>
      <c r="AB435" s="111"/>
      <c r="AC435" s="120"/>
      <c r="AD435" s="120"/>
      <c r="AE435" s="120"/>
      <c r="AF435" s="120"/>
      <c r="AG435" s="120"/>
      <c r="AH435" s="120"/>
      <c r="AI435" s="120"/>
      <c r="AJ435" s="120"/>
      <c r="AK435" s="120"/>
      <c r="AL435" s="120"/>
      <c r="AM435" s="120"/>
      <c r="AO435" s="172"/>
      <c r="AP435" s="143"/>
      <c r="AQ435" s="3"/>
      <c r="AR435" s="3"/>
      <c r="AS435" s="3"/>
      <c r="AT435" s="109"/>
      <c r="AU435" s="109"/>
      <c r="AV435" s="109"/>
      <c r="AW435" s="109"/>
      <c r="AX435" s="109"/>
      <c r="AY435" s="109"/>
      <c r="AZ435" s="109"/>
      <c r="BA435" s="109"/>
      <c r="BB435" s="109"/>
      <c r="BC435" s="109"/>
      <c r="BD435" s="109"/>
      <c r="BF435" s="112"/>
      <c r="BG435" s="109"/>
      <c r="BH435" s="109"/>
      <c r="BI435" s="109"/>
      <c r="BJ435" s="109"/>
      <c r="BK435" s="109"/>
      <c r="BL435" s="109"/>
      <c r="BM435" s="109"/>
      <c r="BO435" s="172"/>
      <c r="BP435" s="143"/>
      <c r="BQ435" s="3"/>
      <c r="BR435" s="3"/>
      <c r="BS435" s="3"/>
      <c r="CO435" s="172"/>
      <c r="CP435" s="143"/>
      <c r="CQ435" s="3"/>
      <c r="CR435" s="3"/>
      <c r="CS435" s="3"/>
      <c r="DO435" s="172"/>
      <c r="DP435" s="143"/>
      <c r="DQ435" s="3"/>
      <c r="DR435" s="3"/>
      <c r="DS435" s="3"/>
      <c r="EO435" s="172"/>
      <c r="EP435" s="143"/>
      <c r="EQ435" s="3"/>
      <c r="ER435" s="3"/>
      <c r="ES435" s="3"/>
      <c r="FO435" s="172"/>
      <c r="FP435" s="143"/>
      <c r="FQ435" s="3"/>
      <c r="FR435" s="3"/>
      <c r="FS435" s="3"/>
      <c r="GO435" s="172"/>
      <c r="GP435" s="143"/>
      <c r="GQ435" s="3"/>
      <c r="GR435" s="3"/>
      <c r="GS435" s="3"/>
      <c r="HO435" s="172"/>
      <c r="HP435" s="143"/>
      <c r="HQ435" s="3"/>
      <c r="HR435" s="3"/>
      <c r="HS435" s="3"/>
      <c r="IO435" s="172"/>
      <c r="IP435" s="143"/>
      <c r="IQ435" s="3"/>
      <c r="IR435" s="3"/>
      <c r="IS435" s="3"/>
      <c r="JO435" s="172"/>
      <c r="JP435" s="143"/>
      <c r="JQ435" s="3"/>
      <c r="JR435" s="3"/>
      <c r="JS435" s="3"/>
      <c r="KO435" s="172"/>
      <c r="KP435" s="143"/>
      <c r="KQ435" s="3"/>
      <c r="KR435" s="3"/>
      <c r="KS435" s="3"/>
      <c r="LO435" s="172"/>
      <c r="LP435" s="143"/>
      <c r="LQ435" s="3"/>
      <c r="LR435" s="3"/>
      <c r="LS435" s="3"/>
      <c r="MO435" s="172"/>
      <c r="MP435" s="143"/>
      <c r="MQ435" s="3"/>
      <c r="MR435" s="3"/>
      <c r="MS435" s="3"/>
      <c r="NO435" s="172"/>
      <c r="NP435" s="143"/>
      <c r="NQ435" s="3"/>
      <c r="NR435" s="3"/>
      <c r="NS435" s="3"/>
      <c r="OA435" s="5"/>
    </row>
    <row r="436" customFormat="false" ht="12.75" hidden="false" customHeight="false" outlineLevel="0" collapsed="false">
      <c r="C436" s="2"/>
      <c r="D436" s="3"/>
      <c r="F436" s="4"/>
      <c r="I436" s="5"/>
      <c r="AA436" s="1" t="n">
        <f aca="false">AA435+1</f>
        <v>1889</v>
      </c>
      <c r="AB436" s="111"/>
      <c r="AC436" s="109"/>
      <c r="AD436" s="109"/>
      <c r="AE436" s="109"/>
      <c r="AF436" s="109"/>
      <c r="AG436" s="109"/>
      <c r="AH436" s="109"/>
      <c r="AI436" s="109"/>
      <c r="AJ436" s="109"/>
      <c r="AK436" s="109"/>
      <c r="AL436" s="109"/>
      <c r="AM436" s="109"/>
      <c r="AO436" s="173" t="n">
        <f aca="false">AO434</f>
        <v>287</v>
      </c>
      <c r="AP436" s="174" t="s">
        <v>8490</v>
      </c>
      <c r="AQ436" s="3"/>
      <c r="AR436" s="3"/>
      <c r="AS436" s="3"/>
      <c r="AT436" s="109"/>
      <c r="AU436" s="109"/>
      <c r="AV436" s="109"/>
      <c r="AW436" s="109"/>
      <c r="AX436" s="109"/>
      <c r="AY436" s="109"/>
      <c r="AZ436" s="109"/>
      <c r="BA436" s="109"/>
      <c r="BB436" s="109"/>
      <c r="BC436" s="109"/>
      <c r="BD436" s="109"/>
      <c r="BF436" s="112"/>
      <c r="BG436" s="109"/>
      <c r="BH436" s="109"/>
      <c r="BI436" s="109"/>
      <c r="BJ436" s="109"/>
      <c r="BK436" s="109"/>
      <c r="BL436" s="109"/>
      <c r="BM436" s="109"/>
      <c r="BO436" s="173" t="n">
        <f aca="false">BO434</f>
        <v>285</v>
      </c>
      <c r="BP436" s="174" t="s">
        <v>8490</v>
      </c>
      <c r="BQ436" s="3"/>
      <c r="BR436" s="3"/>
      <c r="BS436" s="3"/>
      <c r="CO436" s="173" t="n">
        <f aca="false">CO434</f>
        <v>314</v>
      </c>
      <c r="CP436" s="174" t="s">
        <v>8490</v>
      </c>
      <c r="CQ436" s="3"/>
      <c r="CR436" s="3"/>
      <c r="CS436" s="3"/>
      <c r="DO436" s="173" t="n">
        <f aca="false">DO434</f>
        <v>315</v>
      </c>
      <c r="DP436" s="174" t="s">
        <v>8490</v>
      </c>
      <c r="DQ436" s="3"/>
      <c r="DR436" s="3"/>
      <c r="DS436" s="3"/>
      <c r="EO436" s="173" t="n">
        <f aca="false">EO434</f>
        <v>423</v>
      </c>
      <c r="EP436" s="174" t="s">
        <v>8490</v>
      </c>
      <c r="EQ436" s="3"/>
      <c r="ER436" s="3"/>
      <c r="ES436" s="3"/>
      <c r="FO436" s="173" t="n">
        <f aca="false">FO434</f>
        <v>263</v>
      </c>
      <c r="FP436" s="174" t="s">
        <v>8490</v>
      </c>
      <c r="FQ436" s="3"/>
      <c r="FR436" s="3"/>
      <c r="FS436" s="3"/>
      <c r="GO436" s="173" t="n">
        <f aca="false">GO434</f>
        <v>261</v>
      </c>
      <c r="GP436" s="174" t="s">
        <v>8490</v>
      </c>
      <c r="GQ436" s="3"/>
      <c r="GR436" s="3"/>
      <c r="GS436" s="3"/>
      <c r="HO436" s="173" t="n">
        <f aca="false">HO434</f>
        <v>423</v>
      </c>
      <c r="HP436" s="174" t="s">
        <v>8490</v>
      </c>
      <c r="HQ436" s="3"/>
      <c r="HR436" s="3"/>
      <c r="HS436" s="3"/>
      <c r="IO436" s="173" t="n">
        <f aca="false">IO434</f>
        <v>423</v>
      </c>
      <c r="IP436" s="174" t="s">
        <v>8490</v>
      </c>
      <c r="IQ436" s="3"/>
      <c r="IR436" s="3"/>
      <c r="IS436" s="3"/>
      <c r="JO436" s="173" t="n">
        <f aca="false">JO434</f>
        <v>423</v>
      </c>
      <c r="JP436" s="174" t="s">
        <v>8490</v>
      </c>
      <c r="JQ436" s="3"/>
      <c r="JR436" s="3"/>
      <c r="JS436" s="3"/>
      <c r="KO436" s="173" t="n">
        <f aca="false">KO434</f>
        <v>423</v>
      </c>
      <c r="KP436" s="174" t="s">
        <v>8490</v>
      </c>
      <c r="KQ436" s="3"/>
      <c r="KR436" s="3"/>
      <c r="KS436" s="3"/>
      <c r="LO436" s="173" t="n">
        <f aca="false">LO434</f>
        <v>423</v>
      </c>
      <c r="LP436" s="174" t="s">
        <v>8490</v>
      </c>
      <c r="LQ436" s="3"/>
      <c r="LR436" s="3"/>
      <c r="LS436" s="3"/>
      <c r="MO436" s="173" t="n">
        <f aca="false">MO434</f>
        <v>261</v>
      </c>
      <c r="MP436" s="174" t="s">
        <v>8490</v>
      </c>
      <c r="MQ436" s="3"/>
      <c r="MR436" s="3"/>
      <c r="MS436" s="3"/>
      <c r="NO436" s="173" t="n">
        <f aca="false">NO434</f>
        <v>423</v>
      </c>
      <c r="NP436" s="174" t="s">
        <v>8490</v>
      </c>
      <c r="NQ436" s="3"/>
      <c r="NR436" s="3"/>
      <c r="NS436" s="3"/>
      <c r="OA436" s="5"/>
    </row>
    <row r="437" customFormat="false" ht="12.75" hidden="false" customHeight="false" outlineLevel="0" collapsed="false">
      <c r="C437" s="2"/>
      <c r="D437" s="3"/>
      <c r="F437" s="4"/>
      <c r="I437" s="5"/>
      <c r="AA437" s="1" t="n">
        <f aca="false">AA436+1</f>
        <v>1890</v>
      </c>
      <c r="AB437" s="111"/>
      <c r="AC437" s="109"/>
      <c r="AD437" s="109"/>
      <c r="AE437" s="109"/>
      <c r="AF437" s="109"/>
      <c r="AG437" s="109"/>
      <c r="AH437" s="109"/>
      <c r="AI437" s="109"/>
      <c r="AJ437" s="109"/>
      <c r="AK437" s="109"/>
      <c r="AL437" s="109"/>
      <c r="AM437" s="109"/>
      <c r="AO437" s="175" t="n">
        <f aca="false">AO436+(AO433-AO434)/10</f>
        <v>300.5</v>
      </c>
      <c r="AP437" s="174" t="s">
        <v>8491</v>
      </c>
      <c r="AQ437" s="3"/>
      <c r="AR437" s="3"/>
      <c r="AS437" s="3"/>
      <c r="AT437" s="109"/>
      <c r="AU437" s="109"/>
      <c r="AV437" s="109"/>
      <c r="AW437" s="109"/>
      <c r="AX437" s="109"/>
      <c r="AY437" s="109"/>
      <c r="AZ437" s="109"/>
      <c r="BA437" s="109"/>
      <c r="BB437" s="109"/>
      <c r="BC437" s="109"/>
      <c r="BD437" s="109"/>
      <c r="BF437" s="112"/>
      <c r="BG437" s="109"/>
      <c r="BH437" s="109"/>
      <c r="BI437" s="109"/>
      <c r="BJ437" s="109"/>
      <c r="BK437" s="109"/>
      <c r="BL437" s="109"/>
      <c r="BM437" s="109"/>
      <c r="BO437" s="175" t="n">
        <f aca="false">BO436+(BO433-BO434)/10</f>
        <v>298.7</v>
      </c>
      <c r="BP437" s="174" t="s">
        <v>8491</v>
      </c>
      <c r="BQ437" s="3"/>
      <c r="BR437" s="3"/>
      <c r="BS437" s="3"/>
      <c r="CO437" s="175" t="n">
        <f aca="false">CO436+(CO433-CO434)/10</f>
        <v>324.8</v>
      </c>
      <c r="CP437" s="174" t="s">
        <v>8491</v>
      </c>
      <c r="CQ437" s="3"/>
      <c r="CR437" s="3"/>
      <c r="CS437" s="3"/>
      <c r="DO437" s="175" t="n">
        <f aca="false">DO436+(DO433-DO434)/10</f>
        <v>325.7</v>
      </c>
      <c r="DP437" s="174" t="s">
        <v>8491</v>
      </c>
      <c r="DQ437" s="3"/>
      <c r="DR437" s="3"/>
      <c r="DS437" s="3"/>
      <c r="EO437" s="175" t="n">
        <f aca="false">EO436+(EO433-EO434)/10</f>
        <v>422.9</v>
      </c>
      <c r="EP437" s="174" t="s">
        <v>8491</v>
      </c>
      <c r="EQ437" s="3"/>
      <c r="ER437" s="3"/>
      <c r="ES437" s="3"/>
      <c r="FO437" s="175" t="n">
        <f aca="false">FO436+(FO433-FO434)/10</f>
        <v>278.9</v>
      </c>
      <c r="FP437" s="174" t="s">
        <v>8491</v>
      </c>
      <c r="FQ437" s="3"/>
      <c r="FR437" s="3"/>
      <c r="FS437" s="3"/>
      <c r="GO437" s="175" t="n">
        <f aca="false">GO436+(GO433-GO434)/10</f>
        <v>277.1</v>
      </c>
      <c r="GP437" s="174" t="s">
        <v>8491</v>
      </c>
      <c r="GQ437" s="3"/>
      <c r="GR437" s="3"/>
      <c r="GS437" s="3"/>
      <c r="HO437" s="175" t="n">
        <f aca="false">HO436+(HO433-HO434)/10</f>
        <v>422.9</v>
      </c>
      <c r="HP437" s="174" t="s">
        <v>8491</v>
      </c>
      <c r="HQ437" s="3"/>
      <c r="HR437" s="3"/>
      <c r="HS437" s="3"/>
      <c r="IO437" s="175" t="n">
        <f aca="false">IO436+(IO433-IO434)/10</f>
        <v>422.9</v>
      </c>
      <c r="IP437" s="174" t="s">
        <v>8491</v>
      </c>
      <c r="IQ437" s="3"/>
      <c r="IR437" s="3"/>
      <c r="IS437" s="3"/>
      <c r="JO437" s="175" t="n">
        <f aca="false">JO436+(JO433-JO434)/10</f>
        <v>422.9</v>
      </c>
      <c r="JP437" s="174" t="s">
        <v>8491</v>
      </c>
      <c r="JQ437" s="3"/>
      <c r="JR437" s="3"/>
      <c r="JS437" s="3"/>
      <c r="KO437" s="175" t="n">
        <f aca="false">KO436+(KO433-KO434)/10</f>
        <v>422.9</v>
      </c>
      <c r="KP437" s="174" t="s">
        <v>8491</v>
      </c>
      <c r="KQ437" s="3"/>
      <c r="KR437" s="3"/>
      <c r="KS437" s="3"/>
      <c r="LO437" s="175" t="n">
        <f aca="false">LO436+(LO433-LO434)/10</f>
        <v>422.9</v>
      </c>
      <c r="LP437" s="174" t="s">
        <v>8491</v>
      </c>
      <c r="LQ437" s="3"/>
      <c r="LR437" s="3"/>
      <c r="LS437" s="3"/>
      <c r="MO437" s="175" t="n">
        <f aca="false">MO436+(MO433-MO434)/10</f>
        <v>277.1</v>
      </c>
      <c r="MP437" s="174" t="s">
        <v>8491</v>
      </c>
      <c r="MQ437" s="3"/>
      <c r="MR437" s="3"/>
      <c r="MS437" s="3"/>
      <c r="NO437" s="175" t="n">
        <f aca="false">NO436+(NO433-NO434)/10</f>
        <v>422.9</v>
      </c>
      <c r="NP437" s="174" t="s">
        <v>8491</v>
      </c>
      <c r="NQ437" s="3"/>
      <c r="NR437" s="3"/>
      <c r="NS437" s="3"/>
      <c r="OA437" s="5"/>
    </row>
    <row r="438" customFormat="false" ht="12.75" hidden="false" customHeight="false" outlineLevel="0" collapsed="false">
      <c r="C438" s="2"/>
      <c r="D438" s="3"/>
      <c r="F438" s="4"/>
      <c r="I438" s="5"/>
      <c r="AA438" s="1" t="n">
        <f aca="false">AA437+1</f>
        <v>1891</v>
      </c>
      <c r="AB438" s="111"/>
      <c r="AC438" s="109"/>
      <c r="AD438" s="109"/>
      <c r="AE438" s="109"/>
      <c r="AF438" s="109"/>
      <c r="AG438" s="109"/>
      <c r="AH438" s="109"/>
      <c r="AI438" s="109"/>
      <c r="AJ438" s="109"/>
      <c r="AK438" s="109"/>
      <c r="AL438" s="109"/>
      <c r="AM438" s="109"/>
      <c r="AO438" s="176" t="n">
        <f aca="false">AO436+(AO433-AO434)/4</f>
        <v>320.75</v>
      </c>
      <c r="AP438" s="174" t="s">
        <v>8492</v>
      </c>
      <c r="AQ438" s="3"/>
      <c r="AR438" s="3"/>
      <c r="AS438" s="3"/>
      <c r="AT438" s="109"/>
      <c r="AU438" s="109"/>
      <c r="AV438" s="109"/>
      <c r="AW438" s="109"/>
      <c r="AX438" s="109"/>
      <c r="AY438" s="109"/>
      <c r="AZ438" s="109"/>
      <c r="BA438" s="109"/>
      <c r="BB438" s="109"/>
      <c r="BC438" s="109"/>
      <c r="BD438" s="109"/>
      <c r="BF438" s="112"/>
      <c r="BG438" s="109"/>
      <c r="BH438" s="109"/>
      <c r="BI438" s="109"/>
      <c r="BJ438" s="109"/>
      <c r="BK438" s="109"/>
      <c r="BL438" s="109"/>
      <c r="BM438" s="109"/>
      <c r="BO438" s="176" t="n">
        <f aca="false">BO436+(BO433-BO434)/4</f>
        <v>319.25</v>
      </c>
      <c r="BP438" s="174" t="s">
        <v>8492</v>
      </c>
      <c r="BQ438" s="3"/>
      <c r="BR438" s="3"/>
      <c r="BS438" s="3"/>
      <c r="CO438" s="176" t="n">
        <f aca="false">CO436+(CO433-CO434)/4</f>
        <v>341</v>
      </c>
      <c r="CP438" s="174" t="s">
        <v>8492</v>
      </c>
      <c r="CQ438" s="3"/>
      <c r="CR438" s="3"/>
      <c r="CS438" s="3"/>
      <c r="DO438" s="176" t="n">
        <f aca="false">DO436+(DO433-DO434)/4</f>
        <v>341.75</v>
      </c>
      <c r="DP438" s="174" t="s">
        <v>8492</v>
      </c>
      <c r="DQ438" s="3"/>
      <c r="DR438" s="3"/>
      <c r="DS438" s="3"/>
      <c r="EO438" s="176" t="n">
        <f aca="false">EO436+(EO433-EO434)/4</f>
        <v>422.75</v>
      </c>
      <c r="EP438" s="174" t="s">
        <v>8492</v>
      </c>
      <c r="EQ438" s="3"/>
      <c r="ER438" s="3"/>
      <c r="ES438" s="3"/>
      <c r="FO438" s="176" t="n">
        <f aca="false">FO436+(FO433-FO434)/4</f>
        <v>302.75</v>
      </c>
      <c r="FP438" s="174" t="s">
        <v>8492</v>
      </c>
      <c r="FQ438" s="3"/>
      <c r="FR438" s="3"/>
      <c r="FS438" s="3"/>
      <c r="GO438" s="176" t="n">
        <f aca="false">GO436+(GO433-GO434)/4</f>
        <v>301.25</v>
      </c>
      <c r="GP438" s="174" t="s">
        <v>8492</v>
      </c>
      <c r="GQ438" s="3"/>
      <c r="GR438" s="3"/>
      <c r="GS438" s="3"/>
      <c r="HO438" s="176" t="n">
        <f aca="false">HO436+(HO433-HO434)/4</f>
        <v>422.75</v>
      </c>
      <c r="HP438" s="174" t="s">
        <v>8492</v>
      </c>
      <c r="HQ438" s="3"/>
      <c r="HR438" s="3"/>
      <c r="HS438" s="3"/>
      <c r="IO438" s="176" t="n">
        <f aca="false">IO436+(IO433-IO434)/4</f>
        <v>422.75</v>
      </c>
      <c r="IP438" s="174" t="s">
        <v>8492</v>
      </c>
      <c r="IQ438" s="3"/>
      <c r="IR438" s="3"/>
      <c r="IS438" s="3"/>
      <c r="JO438" s="176" t="n">
        <f aca="false">JO436+(JO433-JO434)/4</f>
        <v>422.75</v>
      </c>
      <c r="JP438" s="174" t="s">
        <v>8492</v>
      </c>
      <c r="JQ438" s="3"/>
      <c r="JR438" s="3"/>
      <c r="JS438" s="3"/>
      <c r="KO438" s="176" t="n">
        <f aca="false">KO436+(KO433-KO434)/4</f>
        <v>422.75</v>
      </c>
      <c r="KP438" s="174" t="s">
        <v>8492</v>
      </c>
      <c r="KQ438" s="3"/>
      <c r="KR438" s="3"/>
      <c r="KS438" s="3"/>
      <c r="LO438" s="176" t="n">
        <f aca="false">LO436+(LO433-LO434)/4</f>
        <v>422.75</v>
      </c>
      <c r="LP438" s="174" t="s">
        <v>8492</v>
      </c>
      <c r="LQ438" s="3"/>
      <c r="LR438" s="3"/>
      <c r="LS438" s="3"/>
      <c r="MO438" s="176" t="n">
        <f aca="false">MO436+(MO433-MO434)/4</f>
        <v>301.25</v>
      </c>
      <c r="MP438" s="174" t="s">
        <v>8492</v>
      </c>
      <c r="MQ438" s="3"/>
      <c r="MR438" s="3"/>
      <c r="MS438" s="3"/>
      <c r="NO438" s="176" t="n">
        <f aca="false">NO436+(NO433-NO434)/4</f>
        <v>422.75</v>
      </c>
      <c r="NP438" s="174" t="s">
        <v>8492</v>
      </c>
      <c r="NQ438" s="3"/>
      <c r="NR438" s="3"/>
      <c r="NS438" s="3"/>
      <c r="OA438" s="5"/>
    </row>
    <row r="439" customFormat="false" ht="12.75" hidden="false" customHeight="false" outlineLevel="0" collapsed="false">
      <c r="C439" s="2"/>
      <c r="D439" s="3"/>
      <c r="F439" s="4"/>
      <c r="I439" s="5"/>
      <c r="AA439" s="1" t="n">
        <f aca="false">AA438+1</f>
        <v>1892</v>
      </c>
      <c r="AB439" s="111"/>
      <c r="AC439" s="109"/>
      <c r="AD439" s="109"/>
      <c r="AE439" s="109"/>
      <c r="AF439" s="109"/>
      <c r="AG439" s="109"/>
      <c r="AH439" s="109"/>
      <c r="AI439" s="109"/>
      <c r="AJ439" s="109"/>
      <c r="AK439" s="109"/>
      <c r="AL439" s="109"/>
      <c r="AM439" s="109"/>
      <c r="AO439" s="173" t="n">
        <f aca="false">(AO433+AO434)/2</f>
        <v>354.5</v>
      </c>
      <c r="AP439" s="174" t="s">
        <v>8493</v>
      </c>
      <c r="AQ439" s="3"/>
      <c r="AR439" s="3"/>
      <c r="AS439" s="3"/>
      <c r="AT439" s="109"/>
      <c r="AU439" s="109"/>
      <c r="AV439" s="109"/>
      <c r="AW439" s="109"/>
      <c r="AX439" s="109"/>
      <c r="AY439" s="109"/>
      <c r="AZ439" s="109"/>
      <c r="BA439" s="109"/>
      <c r="BB439" s="109"/>
      <c r="BC439" s="109"/>
      <c r="BD439" s="109"/>
      <c r="BF439" s="112"/>
      <c r="BG439" s="109"/>
      <c r="BH439" s="109"/>
      <c r="BI439" s="109"/>
      <c r="BJ439" s="109"/>
      <c r="BK439" s="109"/>
      <c r="BL439" s="109"/>
      <c r="BM439" s="109"/>
      <c r="BO439" s="173" t="n">
        <f aca="false">(BO433+BO434)/2</f>
        <v>353.5</v>
      </c>
      <c r="BP439" s="174" t="s">
        <v>8493</v>
      </c>
      <c r="BQ439" s="3"/>
      <c r="BR439" s="3"/>
      <c r="BS439" s="3"/>
      <c r="CO439" s="173" t="n">
        <f aca="false">(CO433+CO434)/2</f>
        <v>368</v>
      </c>
      <c r="CP439" s="174" t="s">
        <v>8493</v>
      </c>
      <c r="CQ439" s="3"/>
      <c r="CR439" s="3"/>
      <c r="CS439" s="3"/>
      <c r="DO439" s="173" t="n">
        <f aca="false">(DO433+DO434)/2</f>
        <v>368.5</v>
      </c>
      <c r="DP439" s="174" t="s">
        <v>8493</v>
      </c>
      <c r="DQ439" s="3"/>
      <c r="DR439" s="3"/>
      <c r="DS439" s="3"/>
      <c r="EO439" s="173" t="n">
        <f aca="false">(EO433+EO434)/2</f>
        <v>422.5</v>
      </c>
      <c r="EP439" s="174" t="s">
        <v>8493</v>
      </c>
      <c r="EQ439" s="3"/>
      <c r="ER439" s="3"/>
      <c r="ES439" s="3"/>
      <c r="FO439" s="173" t="n">
        <f aca="false">(FO433+FO434)/2</f>
        <v>342.5</v>
      </c>
      <c r="FP439" s="174" t="s">
        <v>8493</v>
      </c>
      <c r="FQ439" s="3"/>
      <c r="FR439" s="3"/>
      <c r="FS439" s="3"/>
      <c r="GO439" s="173" t="n">
        <f aca="false">(GO433+GO434)/2</f>
        <v>341.5</v>
      </c>
      <c r="GP439" s="174" t="s">
        <v>8493</v>
      </c>
      <c r="GQ439" s="3"/>
      <c r="GR439" s="3"/>
      <c r="GS439" s="3"/>
      <c r="HO439" s="173" t="n">
        <f aca="false">(HO433+HO434)/2</f>
        <v>422.5</v>
      </c>
      <c r="HP439" s="174" t="s">
        <v>8493</v>
      </c>
      <c r="HQ439" s="3"/>
      <c r="HR439" s="3"/>
      <c r="HS439" s="3"/>
      <c r="IO439" s="173" t="n">
        <f aca="false">(IO433+IO434)/2</f>
        <v>422.5</v>
      </c>
      <c r="IP439" s="174" t="s">
        <v>8493</v>
      </c>
      <c r="IQ439" s="3"/>
      <c r="IR439" s="3"/>
      <c r="IS439" s="3"/>
      <c r="JO439" s="173" t="n">
        <f aca="false">(JO433+JO434)/2</f>
        <v>422.5</v>
      </c>
      <c r="JP439" s="174" t="s">
        <v>8493</v>
      </c>
      <c r="JQ439" s="3"/>
      <c r="JR439" s="3"/>
      <c r="JS439" s="3"/>
      <c r="KO439" s="173" t="n">
        <f aca="false">(KO433+KO434)/2</f>
        <v>422.5</v>
      </c>
      <c r="KP439" s="174" t="s">
        <v>8493</v>
      </c>
      <c r="KQ439" s="3"/>
      <c r="KR439" s="3"/>
      <c r="KS439" s="3"/>
      <c r="LO439" s="173" t="n">
        <f aca="false">(LO433+LO434)/2</f>
        <v>422.5</v>
      </c>
      <c r="LP439" s="174" t="s">
        <v>8493</v>
      </c>
      <c r="LQ439" s="3"/>
      <c r="LR439" s="3"/>
      <c r="LS439" s="3"/>
      <c r="MO439" s="173" t="n">
        <f aca="false">(MO433+MO434)/2</f>
        <v>341.5</v>
      </c>
      <c r="MP439" s="174" t="s">
        <v>8493</v>
      </c>
      <c r="MQ439" s="3"/>
      <c r="MR439" s="3"/>
      <c r="MS439" s="3"/>
      <c r="NO439" s="173" t="n">
        <f aca="false">(NO433+NO434)/2</f>
        <v>422.5</v>
      </c>
      <c r="NP439" s="174" t="s">
        <v>8493</v>
      </c>
      <c r="NQ439" s="3"/>
      <c r="NR439" s="3"/>
      <c r="NS439" s="3"/>
      <c r="OA439" s="5"/>
    </row>
    <row r="440" customFormat="false" ht="12.75" hidden="false" customHeight="false" outlineLevel="0" collapsed="false">
      <c r="C440" s="2"/>
      <c r="D440" s="3"/>
      <c r="F440" s="4"/>
      <c r="I440" s="5"/>
      <c r="AA440" s="1" t="n">
        <f aca="false">AA439+1</f>
        <v>1893</v>
      </c>
      <c r="AB440" s="111"/>
      <c r="AC440" s="109"/>
      <c r="AD440" s="109"/>
      <c r="AE440" s="109"/>
      <c r="AF440" s="109"/>
      <c r="AG440" s="109"/>
      <c r="AH440" s="109"/>
      <c r="AI440" s="109"/>
      <c r="AJ440" s="109"/>
      <c r="AK440" s="109"/>
      <c r="AL440" s="109"/>
      <c r="AM440" s="109"/>
      <c r="AO440" s="176" t="n">
        <f aca="false">AO434+(AO433-AO434)*0.75</f>
        <v>388.25</v>
      </c>
      <c r="AP440" s="174" t="s">
        <v>8494</v>
      </c>
      <c r="AQ440" s="3"/>
      <c r="AR440" s="3"/>
      <c r="AS440" s="3"/>
      <c r="AT440" s="109"/>
      <c r="AU440" s="109"/>
      <c r="AV440" s="109"/>
      <c r="AW440" s="109"/>
      <c r="AX440" s="109"/>
      <c r="AY440" s="109"/>
      <c r="AZ440" s="109"/>
      <c r="BA440" s="109"/>
      <c r="BB440" s="109"/>
      <c r="BC440" s="109"/>
      <c r="BD440" s="109"/>
      <c r="BF440" s="112"/>
      <c r="BG440" s="109"/>
      <c r="BH440" s="109"/>
      <c r="BI440" s="109"/>
      <c r="BJ440" s="109"/>
      <c r="BK440" s="109"/>
      <c r="BL440" s="109"/>
      <c r="BM440" s="109"/>
      <c r="BO440" s="176" t="n">
        <f aca="false">BO434+(BO433-BO434)*0.75</f>
        <v>387.75</v>
      </c>
      <c r="BP440" s="174" t="s">
        <v>8494</v>
      </c>
      <c r="BQ440" s="3"/>
      <c r="BR440" s="3"/>
      <c r="BS440" s="3"/>
      <c r="CO440" s="176" t="n">
        <f aca="false">CO434+(CO433-CO434)*0.75</f>
        <v>395</v>
      </c>
      <c r="CP440" s="174" t="s">
        <v>8494</v>
      </c>
      <c r="CQ440" s="3"/>
      <c r="CR440" s="3"/>
      <c r="CS440" s="3"/>
      <c r="DO440" s="176" t="n">
        <f aca="false">DO434+(DO433-DO434)*0.75</f>
        <v>395.25</v>
      </c>
      <c r="DP440" s="174" t="s">
        <v>8494</v>
      </c>
      <c r="DQ440" s="3"/>
      <c r="DR440" s="3"/>
      <c r="DS440" s="3"/>
      <c r="EO440" s="176" t="n">
        <f aca="false">EO434+(EO433-EO434)*0.75</f>
        <v>422.25</v>
      </c>
      <c r="EP440" s="174" t="s">
        <v>8494</v>
      </c>
      <c r="EQ440" s="3"/>
      <c r="ER440" s="3"/>
      <c r="ES440" s="3"/>
      <c r="FO440" s="176" t="n">
        <f aca="false">FO434+(FO433-FO434)*0.75</f>
        <v>382.25</v>
      </c>
      <c r="FP440" s="174" t="s">
        <v>8494</v>
      </c>
      <c r="FQ440" s="3"/>
      <c r="FR440" s="3"/>
      <c r="FS440" s="3"/>
      <c r="GO440" s="176" t="n">
        <f aca="false">GO434+(GO433-GO434)*0.75</f>
        <v>381.75</v>
      </c>
      <c r="GP440" s="174" t="s">
        <v>8494</v>
      </c>
      <c r="GQ440" s="3"/>
      <c r="GR440" s="3"/>
      <c r="GS440" s="3"/>
      <c r="HO440" s="176" t="n">
        <f aca="false">HO434+(HO433-HO434)*0.75</f>
        <v>422.25</v>
      </c>
      <c r="HP440" s="174" t="s">
        <v>8494</v>
      </c>
      <c r="HQ440" s="3"/>
      <c r="HR440" s="3"/>
      <c r="HS440" s="3"/>
      <c r="IO440" s="176" t="n">
        <f aca="false">IO434+(IO433-IO434)*0.75</f>
        <v>422.25</v>
      </c>
      <c r="IP440" s="174" t="s">
        <v>8494</v>
      </c>
      <c r="IQ440" s="3"/>
      <c r="IR440" s="3"/>
      <c r="IS440" s="3"/>
      <c r="JO440" s="176" t="n">
        <f aca="false">JO434+(JO433-JO434)*0.75</f>
        <v>422.25</v>
      </c>
      <c r="JP440" s="174" t="s">
        <v>8494</v>
      </c>
      <c r="JQ440" s="3"/>
      <c r="JR440" s="3"/>
      <c r="JS440" s="3"/>
      <c r="KO440" s="176" t="n">
        <f aca="false">KO434+(KO433-KO434)*0.75</f>
        <v>422.25</v>
      </c>
      <c r="KP440" s="174" t="s">
        <v>8494</v>
      </c>
      <c r="KQ440" s="3"/>
      <c r="KR440" s="3"/>
      <c r="KS440" s="3"/>
      <c r="LO440" s="176" t="n">
        <f aca="false">LO434+(LO433-LO434)*0.75</f>
        <v>422.25</v>
      </c>
      <c r="LP440" s="174" t="s">
        <v>8494</v>
      </c>
      <c r="LQ440" s="3"/>
      <c r="LR440" s="3"/>
      <c r="LS440" s="3"/>
      <c r="MO440" s="176" t="n">
        <f aca="false">MO434+(MO433-MO434)*0.75</f>
        <v>381.75</v>
      </c>
      <c r="MP440" s="174" t="s">
        <v>8494</v>
      </c>
      <c r="MQ440" s="3"/>
      <c r="MR440" s="3"/>
      <c r="MS440" s="3"/>
      <c r="NO440" s="176" t="n">
        <f aca="false">NO434+(NO433-NO434)*0.75</f>
        <v>422.25</v>
      </c>
      <c r="NP440" s="174" t="s">
        <v>8494</v>
      </c>
      <c r="NQ440" s="3"/>
      <c r="NR440" s="3"/>
      <c r="NS440" s="3"/>
      <c r="OA440" s="5"/>
    </row>
    <row r="441" customFormat="false" ht="12.75" hidden="false" customHeight="false" outlineLevel="0" collapsed="false">
      <c r="C441" s="2"/>
      <c r="D441" s="3"/>
      <c r="F441" s="4"/>
      <c r="I441" s="5"/>
      <c r="AA441" s="1" t="n">
        <f aca="false">AA440+1</f>
        <v>1894</v>
      </c>
      <c r="AB441" s="111"/>
      <c r="AC441" s="109"/>
      <c r="AD441" s="120"/>
      <c r="AE441" s="120"/>
      <c r="AF441" s="120"/>
      <c r="AG441" s="120"/>
      <c r="AH441" s="120"/>
      <c r="AI441" s="120"/>
      <c r="AJ441" s="120"/>
      <c r="AK441" s="120"/>
      <c r="AL441" s="120"/>
      <c r="AM441" s="120"/>
      <c r="AO441" s="175" t="n">
        <f aca="false">AO434+(AO433-AO434)*0.9</f>
        <v>408.5</v>
      </c>
      <c r="AP441" s="174" t="s">
        <v>8495</v>
      </c>
      <c r="AQ441" s="3"/>
      <c r="AR441" s="3"/>
      <c r="AS441" s="3"/>
      <c r="AT441" s="109"/>
      <c r="AU441" s="109"/>
      <c r="AV441" s="109"/>
      <c r="AW441" s="109"/>
      <c r="AX441" s="109"/>
      <c r="AY441" s="109"/>
      <c r="AZ441" s="109"/>
      <c r="BA441" s="109"/>
      <c r="BB441" s="109"/>
      <c r="BC441" s="109"/>
      <c r="BD441" s="109"/>
      <c r="BF441" s="112"/>
      <c r="BG441" s="109"/>
      <c r="BH441" s="109"/>
      <c r="BI441" s="109"/>
      <c r="BJ441" s="109"/>
      <c r="BK441" s="109"/>
      <c r="BL441" s="109"/>
      <c r="BM441" s="109"/>
      <c r="BO441" s="175" t="n">
        <f aca="false">BO434+(BO433-BO434)*0.9</f>
        <v>408.3</v>
      </c>
      <c r="BP441" s="174" t="s">
        <v>8495</v>
      </c>
      <c r="BQ441" s="3"/>
      <c r="BR441" s="3"/>
      <c r="BS441" s="3"/>
      <c r="CO441" s="175" t="n">
        <f aca="false">CO434+(CO433-CO434)*0.9</f>
        <v>411.2</v>
      </c>
      <c r="CP441" s="174" t="s">
        <v>8495</v>
      </c>
      <c r="CQ441" s="3"/>
      <c r="CR441" s="3"/>
      <c r="CS441" s="3"/>
      <c r="DO441" s="175" t="n">
        <f aca="false">DO434+(DO433-DO434)*0.9</f>
        <v>411.3</v>
      </c>
      <c r="DP441" s="174" t="s">
        <v>8495</v>
      </c>
      <c r="DQ441" s="3"/>
      <c r="DR441" s="3"/>
      <c r="DS441" s="3"/>
      <c r="EO441" s="175" t="n">
        <f aca="false">EO434+(EO433-EO434)*0.9</f>
        <v>422.1</v>
      </c>
      <c r="EP441" s="174" t="s">
        <v>8495</v>
      </c>
      <c r="EQ441" s="3"/>
      <c r="ER441" s="3"/>
      <c r="ES441" s="3"/>
      <c r="FO441" s="175" t="n">
        <f aca="false">FO434+(FO433-FO434)*0.9</f>
        <v>406.1</v>
      </c>
      <c r="FP441" s="174" t="s">
        <v>8495</v>
      </c>
      <c r="FQ441" s="3"/>
      <c r="FR441" s="3"/>
      <c r="FS441" s="3"/>
      <c r="GO441" s="175" t="n">
        <f aca="false">GO434+(GO433-GO434)*0.9</f>
        <v>405.9</v>
      </c>
      <c r="GP441" s="174" t="s">
        <v>8495</v>
      </c>
      <c r="GQ441" s="3"/>
      <c r="GR441" s="3"/>
      <c r="GS441" s="3"/>
      <c r="HO441" s="175" t="n">
        <f aca="false">HO434+(HO433-HO434)*0.9</f>
        <v>422.1</v>
      </c>
      <c r="HP441" s="174" t="s">
        <v>8495</v>
      </c>
      <c r="HQ441" s="3"/>
      <c r="HR441" s="3"/>
      <c r="HS441" s="3"/>
      <c r="IO441" s="175" t="n">
        <f aca="false">IO434+(IO433-IO434)*0.9</f>
        <v>422.1</v>
      </c>
      <c r="IP441" s="174" t="s">
        <v>8495</v>
      </c>
      <c r="IQ441" s="3"/>
      <c r="IR441" s="3"/>
      <c r="IS441" s="3"/>
      <c r="JO441" s="175" t="n">
        <f aca="false">JO434+(JO433-JO434)*0.9</f>
        <v>422.1</v>
      </c>
      <c r="JP441" s="174" t="s">
        <v>8495</v>
      </c>
      <c r="JQ441" s="3"/>
      <c r="JR441" s="3"/>
      <c r="JS441" s="3"/>
      <c r="KO441" s="175" t="n">
        <f aca="false">KO434+(KO433-KO434)*0.9</f>
        <v>422.1</v>
      </c>
      <c r="KP441" s="174" t="s">
        <v>8495</v>
      </c>
      <c r="KQ441" s="3"/>
      <c r="KR441" s="3"/>
      <c r="KS441" s="3"/>
      <c r="LO441" s="175" t="n">
        <f aca="false">LO434+(LO433-LO434)*0.9</f>
        <v>422.1</v>
      </c>
      <c r="LP441" s="174" t="s">
        <v>8495</v>
      </c>
      <c r="LQ441" s="3"/>
      <c r="LR441" s="3"/>
      <c r="LS441" s="3"/>
      <c r="MO441" s="175" t="n">
        <f aca="false">MO434+(MO433-MO434)*0.9</f>
        <v>405.9</v>
      </c>
      <c r="MP441" s="174" t="s">
        <v>8495</v>
      </c>
      <c r="MQ441" s="3"/>
      <c r="MR441" s="3"/>
      <c r="MS441" s="3"/>
      <c r="NO441" s="175" t="n">
        <f aca="false">NO434+(NO433-NO434)*0.9</f>
        <v>422.1</v>
      </c>
      <c r="NP441" s="174" t="s">
        <v>8495</v>
      </c>
      <c r="NQ441" s="3"/>
      <c r="NR441" s="3"/>
      <c r="NS441" s="3"/>
      <c r="OA441" s="5"/>
    </row>
    <row r="442" customFormat="false" ht="12.75" hidden="false" customHeight="false" outlineLevel="0" collapsed="false">
      <c r="C442" s="2"/>
      <c r="D442" s="3"/>
      <c r="F442" s="4"/>
      <c r="I442" s="5"/>
      <c r="AA442" s="1" t="n">
        <f aca="false">AA441+1</f>
        <v>1895</v>
      </c>
      <c r="AB442" s="111"/>
      <c r="AC442" s="109"/>
      <c r="AD442" s="109"/>
      <c r="AE442" s="109"/>
      <c r="AF442" s="109"/>
      <c r="AG442" s="109"/>
      <c r="AH442" s="109"/>
      <c r="AI442" s="109"/>
      <c r="AJ442" s="109"/>
      <c r="AK442" s="109"/>
      <c r="AL442" s="109"/>
      <c r="AM442" s="109"/>
      <c r="AO442" s="173" t="n">
        <f aca="false">AO433</f>
        <v>422</v>
      </c>
      <c r="AP442" s="174" t="s">
        <v>8496</v>
      </c>
      <c r="AQ442" s="3"/>
      <c r="AR442" s="3"/>
      <c r="AS442" s="3"/>
      <c r="AT442" s="109"/>
      <c r="AU442" s="109"/>
      <c r="AV442" s="109"/>
      <c r="AW442" s="109"/>
      <c r="AX442" s="109"/>
      <c r="AY442" s="109"/>
      <c r="AZ442" s="109"/>
      <c r="BA442" s="109"/>
      <c r="BB442" s="109"/>
      <c r="BC442" s="109"/>
      <c r="BD442" s="109"/>
      <c r="BF442" s="112"/>
      <c r="BG442" s="109"/>
      <c r="BH442" s="109"/>
      <c r="BI442" s="109"/>
      <c r="BJ442" s="109"/>
      <c r="BK442" s="109"/>
      <c r="BL442" s="109"/>
      <c r="BM442" s="109"/>
      <c r="BO442" s="173" t="n">
        <f aca="false">BO433</f>
        <v>422</v>
      </c>
      <c r="BP442" s="174" t="s">
        <v>8496</v>
      </c>
      <c r="BQ442" s="3"/>
      <c r="BR442" s="3"/>
      <c r="BS442" s="3"/>
      <c r="CO442" s="173" t="n">
        <f aca="false">CO433</f>
        <v>422</v>
      </c>
      <c r="CP442" s="174" t="s">
        <v>8496</v>
      </c>
      <c r="CQ442" s="3"/>
      <c r="CR442" s="3"/>
      <c r="CS442" s="3"/>
      <c r="DO442" s="173" t="n">
        <f aca="false">DO433</f>
        <v>422</v>
      </c>
      <c r="DP442" s="174" t="s">
        <v>8496</v>
      </c>
      <c r="DQ442" s="3"/>
      <c r="DR442" s="3"/>
      <c r="DS442" s="3"/>
      <c r="EO442" s="173" t="n">
        <f aca="false">EO433</f>
        <v>422</v>
      </c>
      <c r="EP442" s="174" t="s">
        <v>8496</v>
      </c>
      <c r="EQ442" s="3"/>
      <c r="ER442" s="3"/>
      <c r="ES442" s="3"/>
      <c r="FO442" s="173" t="n">
        <f aca="false">FO433</f>
        <v>422</v>
      </c>
      <c r="FP442" s="174" t="s">
        <v>8496</v>
      </c>
      <c r="FQ442" s="3"/>
      <c r="FR442" s="3"/>
      <c r="FS442" s="3"/>
      <c r="GO442" s="173" t="n">
        <f aca="false">GO433</f>
        <v>422</v>
      </c>
      <c r="GP442" s="174" t="s">
        <v>8496</v>
      </c>
      <c r="GQ442" s="3"/>
      <c r="GR442" s="3"/>
      <c r="GS442" s="3"/>
      <c r="HO442" s="173" t="n">
        <f aca="false">HO433</f>
        <v>422</v>
      </c>
      <c r="HP442" s="174" t="s">
        <v>8496</v>
      </c>
      <c r="HQ442" s="3"/>
      <c r="HR442" s="3"/>
      <c r="HS442" s="3"/>
      <c r="IO442" s="173" t="n">
        <f aca="false">IO433</f>
        <v>422</v>
      </c>
      <c r="IP442" s="174" t="s">
        <v>8496</v>
      </c>
      <c r="IQ442" s="3"/>
      <c r="IR442" s="3"/>
      <c r="IS442" s="3"/>
      <c r="JO442" s="173" t="n">
        <f aca="false">JO433</f>
        <v>422</v>
      </c>
      <c r="JP442" s="174" t="s">
        <v>8496</v>
      </c>
      <c r="JQ442" s="3"/>
      <c r="JR442" s="3"/>
      <c r="JS442" s="3"/>
      <c r="KO442" s="173" t="n">
        <f aca="false">KO433</f>
        <v>422</v>
      </c>
      <c r="KP442" s="174" t="s">
        <v>8496</v>
      </c>
      <c r="KQ442" s="3"/>
      <c r="KR442" s="3"/>
      <c r="KS442" s="3"/>
      <c r="LO442" s="173" t="n">
        <f aca="false">LO433</f>
        <v>422</v>
      </c>
      <c r="LP442" s="174" t="s">
        <v>8496</v>
      </c>
      <c r="LQ442" s="3"/>
      <c r="LR442" s="3"/>
      <c r="LS442" s="3"/>
      <c r="MO442" s="173" t="n">
        <f aca="false">MO433</f>
        <v>422</v>
      </c>
      <c r="MP442" s="174" t="s">
        <v>8496</v>
      </c>
      <c r="MQ442" s="3"/>
      <c r="MR442" s="3"/>
      <c r="MS442" s="3"/>
      <c r="NO442" s="173" t="n">
        <f aca="false">NO433</f>
        <v>422</v>
      </c>
      <c r="NP442" s="174" t="s">
        <v>8496</v>
      </c>
      <c r="NQ442" s="3"/>
      <c r="NR442" s="3"/>
      <c r="NS442" s="3"/>
      <c r="OA442" s="5"/>
    </row>
    <row r="443" customFormat="false" ht="12.75" hidden="false" customHeight="false" outlineLevel="0" collapsed="false">
      <c r="C443" s="2"/>
      <c r="D443" s="3"/>
      <c r="F443" s="4"/>
      <c r="I443" s="5"/>
      <c r="AA443" s="1" t="n">
        <f aca="false">AA442+1</f>
        <v>1896</v>
      </c>
      <c r="AB443" s="111"/>
      <c r="AC443" s="109"/>
      <c r="AD443" s="109"/>
      <c r="AE443" s="109"/>
      <c r="AF443" s="109"/>
      <c r="AG443" s="109"/>
      <c r="AH443" s="109"/>
      <c r="AI443" s="109"/>
      <c r="AJ443" s="109"/>
      <c r="AK443" s="109"/>
      <c r="AL443" s="109"/>
      <c r="AM443" s="109"/>
      <c r="AN443" s="109"/>
      <c r="AO443" s="109"/>
      <c r="CO443" s="110"/>
      <c r="DO443" s="110"/>
      <c r="IO443" s="110"/>
      <c r="OA443" s="5"/>
    </row>
    <row r="444" customFormat="false" ht="12.75" hidden="false" customHeight="false" outlineLevel="0" collapsed="false">
      <c r="C444" s="2"/>
      <c r="D444" s="3"/>
      <c r="F444" s="4"/>
      <c r="I444" s="5"/>
      <c r="AA444" s="1" t="n">
        <f aca="false">AA443+1</f>
        <v>1897</v>
      </c>
      <c r="AB444" s="111"/>
      <c r="AC444" s="109"/>
      <c r="AD444" s="109"/>
      <c r="AE444" s="109"/>
      <c r="AF444" s="109"/>
      <c r="AG444" s="109"/>
      <c r="AH444" s="109"/>
      <c r="AI444" s="109"/>
      <c r="AJ444" s="109"/>
      <c r="AK444" s="109"/>
      <c r="AL444" s="109"/>
      <c r="AM444" s="109"/>
      <c r="AN444" s="109"/>
      <c r="AO444" s="109"/>
      <c r="CO444" s="110"/>
      <c r="DO444" s="110"/>
      <c r="OA444" s="5"/>
    </row>
    <row r="445" customFormat="false" ht="12.75" hidden="false" customHeight="false" outlineLevel="0" collapsed="false">
      <c r="C445" s="2"/>
      <c r="D445" s="3"/>
      <c r="F445" s="4"/>
      <c r="I445" s="5"/>
      <c r="AA445" s="1" t="n">
        <f aca="false">AA444+1</f>
        <v>1898</v>
      </c>
      <c r="AB445" s="111"/>
      <c r="AC445" s="109"/>
      <c r="AD445" s="109"/>
      <c r="AE445" s="109"/>
      <c r="AF445" s="109"/>
      <c r="AG445" s="109"/>
      <c r="AH445" s="109"/>
      <c r="AI445" s="109"/>
      <c r="AJ445" s="109"/>
      <c r="AK445" s="109"/>
      <c r="AL445" s="109"/>
      <c r="AM445" s="109"/>
      <c r="AN445" s="109"/>
      <c r="AO445" s="109"/>
      <c r="CO445" s="110"/>
      <c r="DO445" s="110"/>
      <c r="OA445" s="5"/>
    </row>
    <row r="446" customFormat="false" ht="12.75" hidden="false" customHeight="false" outlineLevel="0" collapsed="false">
      <c r="C446" s="2"/>
      <c r="D446" s="3"/>
      <c r="F446" s="4"/>
      <c r="I446" s="5"/>
      <c r="AA446" s="1" t="n">
        <f aca="false">AA445+1</f>
        <v>1899</v>
      </c>
      <c r="AB446" s="111"/>
      <c r="AC446" s="109"/>
      <c r="AD446" s="109"/>
      <c r="AE446" s="109"/>
      <c r="AF446" s="109"/>
      <c r="AG446" s="109"/>
      <c r="AH446" s="109"/>
      <c r="AI446" s="109"/>
      <c r="AJ446" s="109"/>
      <c r="AK446" s="109"/>
      <c r="AL446" s="109"/>
      <c r="AM446" s="109"/>
      <c r="AN446" s="109"/>
      <c r="AO446" s="109"/>
      <c r="DO446" s="110"/>
      <c r="OA446" s="5"/>
    </row>
    <row r="447" customFormat="false" ht="12.75" hidden="false" customHeight="false" outlineLevel="0" collapsed="false">
      <c r="C447" s="2"/>
      <c r="D447" s="3"/>
      <c r="F447" s="4"/>
      <c r="I447" s="5"/>
      <c r="AA447" s="1" t="n">
        <f aca="false">AA446+1</f>
        <v>1900</v>
      </c>
      <c r="AB447" s="111"/>
      <c r="AC447" s="109"/>
      <c r="AD447" s="109"/>
      <c r="AE447" s="109"/>
      <c r="AF447" s="109"/>
      <c r="AG447" s="109"/>
      <c r="AH447" s="109"/>
      <c r="AI447" s="109"/>
      <c r="AJ447" s="109"/>
      <c r="AK447" s="109"/>
      <c r="AL447" s="109"/>
      <c r="AM447" s="109"/>
      <c r="AN447" s="109"/>
      <c r="AO447" s="109"/>
      <c r="OA447" s="5"/>
    </row>
    <row r="448" customFormat="false" ht="12.75" hidden="false" customHeight="false" outlineLevel="0" collapsed="false">
      <c r="C448" s="2"/>
      <c r="D448" s="3"/>
      <c r="F448" s="4"/>
      <c r="I448" s="5"/>
      <c r="AA448" s="1" t="n">
        <f aca="false">AA447+1</f>
        <v>1901</v>
      </c>
      <c r="AB448" s="111"/>
      <c r="AC448" s="109"/>
      <c r="AD448" s="109"/>
      <c r="AE448" s="109"/>
      <c r="AF448" s="109"/>
      <c r="AG448" s="109"/>
      <c r="AH448" s="109"/>
      <c r="AI448" s="109"/>
      <c r="AJ448" s="109"/>
      <c r="AK448" s="109"/>
      <c r="AL448" s="109"/>
      <c r="AM448" s="109"/>
      <c r="AN448" s="109"/>
      <c r="AO448" s="109"/>
      <c r="OA448" s="5"/>
    </row>
    <row r="449" customFormat="false" ht="12.75" hidden="false" customHeight="false" outlineLevel="0" collapsed="false">
      <c r="C449" s="2"/>
      <c r="D449" s="3"/>
      <c r="F449" s="4"/>
      <c r="I449" s="5"/>
      <c r="AA449" s="1" t="n">
        <f aca="false">AA448+1</f>
        <v>1902</v>
      </c>
      <c r="AB449" s="111"/>
      <c r="AC449" s="109"/>
      <c r="AD449" s="109"/>
      <c r="AE449" s="109"/>
      <c r="AF449" s="109"/>
      <c r="AG449" s="109"/>
      <c r="AH449" s="109"/>
      <c r="AI449" s="109"/>
      <c r="AJ449" s="109"/>
      <c r="AK449" s="109"/>
      <c r="AL449" s="109"/>
      <c r="AM449" s="109"/>
      <c r="AN449" s="109"/>
      <c r="AO449" s="109"/>
      <c r="OA449" s="5"/>
    </row>
    <row r="450" customFormat="false" ht="12.75" hidden="false" customHeight="false" outlineLevel="0" collapsed="false">
      <c r="C450" s="2"/>
      <c r="D450" s="3"/>
      <c r="F450" s="4"/>
      <c r="I450" s="5"/>
      <c r="AA450" s="1" t="n">
        <f aca="false">AA449+1</f>
        <v>1903</v>
      </c>
      <c r="AB450" s="111"/>
      <c r="AC450" s="109"/>
      <c r="AD450" s="109"/>
      <c r="AE450" s="109"/>
      <c r="AF450" s="109"/>
      <c r="AG450" s="109"/>
      <c r="AH450" s="109"/>
      <c r="AI450" s="109"/>
      <c r="AJ450" s="109"/>
      <c r="AK450" s="109"/>
      <c r="AL450" s="109"/>
      <c r="AM450" s="109"/>
      <c r="AN450" s="109"/>
      <c r="AO450" s="109"/>
      <c r="OA450" s="5"/>
    </row>
    <row r="451" customFormat="false" ht="12.75" hidden="false" customHeight="false" outlineLevel="0" collapsed="false">
      <c r="C451" s="2"/>
      <c r="D451" s="3"/>
      <c r="F451" s="4"/>
      <c r="I451" s="5"/>
      <c r="AA451" s="1" t="n">
        <f aca="false">AA450+1</f>
        <v>1904</v>
      </c>
      <c r="AB451" s="111"/>
      <c r="AC451" s="109"/>
      <c r="AD451" s="109"/>
      <c r="AE451" s="109"/>
      <c r="AF451" s="109"/>
      <c r="AG451" s="109"/>
      <c r="AH451" s="109"/>
      <c r="AI451" s="109"/>
      <c r="AJ451" s="109"/>
      <c r="AK451" s="109"/>
      <c r="AL451" s="109"/>
      <c r="AM451" s="109"/>
      <c r="AN451" s="109"/>
      <c r="AO451" s="109"/>
      <c r="OA451" s="5"/>
    </row>
    <row r="452" customFormat="false" ht="12.75" hidden="false" customHeight="false" outlineLevel="0" collapsed="false">
      <c r="C452" s="2"/>
      <c r="D452" s="3"/>
      <c r="F452" s="4"/>
      <c r="I452" s="5"/>
      <c r="AA452" s="1" t="n">
        <f aca="false">AA451+1</f>
        <v>1905</v>
      </c>
      <c r="AB452" s="111"/>
      <c r="AC452" s="109"/>
      <c r="AD452" s="109"/>
      <c r="AE452" s="109"/>
      <c r="AF452" s="109"/>
      <c r="AG452" s="109"/>
      <c r="AH452" s="109"/>
      <c r="AI452" s="109"/>
      <c r="AJ452" s="109"/>
      <c r="AK452" s="109"/>
      <c r="AL452" s="109"/>
      <c r="AM452" s="109"/>
      <c r="AN452" s="109"/>
      <c r="AO452" s="109"/>
      <c r="OA452" s="5"/>
    </row>
    <row r="453" customFormat="false" ht="12.75" hidden="false" customHeight="false" outlineLevel="0" collapsed="false">
      <c r="C453" s="2"/>
      <c r="D453" s="3"/>
      <c r="F453" s="4"/>
      <c r="I453" s="5"/>
      <c r="AA453" s="1" t="n">
        <f aca="false">AA452+1</f>
        <v>1906</v>
      </c>
      <c r="AB453" s="111"/>
      <c r="AC453" s="109"/>
      <c r="AD453" s="109"/>
      <c r="AE453" s="109"/>
      <c r="AF453" s="109"/>
      <c r="AG453" s="109"/>
      <c r="AH453" s="109"/>
      <c r="AI453" s="109"/>
      <c r="AJ453" s="109"/>
      <c r="AK453" s="109"/>
      <c r="AL453" s="109"/>
      <c r="AM453" s="109"/>
      <c r="AN453" s="109"/>
      <c r="AO453" s="109"/>
      <c r="OA453" s="5"/>
    </row>
    <row r="454" customFormat="false" ht="12.75" hidden="false" customHeight="false" outlineLevel="0" collapsed="false">
      <c r="C454" s="2"/>
      <c r="D454" s="3"/>
      <c r="F454" s="4"/>
      <c r="I454" s="5"/>
      <c r="AA454" s="1" t="n">
        <f aca="false">AA453+1</f>
        <v>1907</v>
      </c>
      <c r="AB454" s="111"/>
      <c r="AC454" s="109"/>
      <c r="AD454" s="109"/>
      <c r="AE454" s="109"/>
      <c r="AF454" s="109"/>
      <c r="AG454" s="109"/>
      <c r="AH454" s="109"/>
      <c r="AI454" s="109"/>
      <c r="AJ454" s="109"/>
      <c r="AK454" s="109"/>
      <c r="AL454" s="109"/>
      <c r="AM454" s="109"/>
      <c r="AN454" s="109"/>
      <c r="AO454" s="109"/>
      <c r="OA454" s="5"/>
    </row>
    <row r="455" customFormat="false" ht="12.75" hidden="false" customHeight="false" outlineLevel="0" collapsed="false">
      <c r="C455" s="2"/>
      <c r="D455" s="3"/>
      <c r="F455" s="4"/>
      <c r="I455" s="5"/>
      <c r="AA455" s="1" t="n">
        <f aca="false">AA454+1</f>
        <v>1908</v>
      </c>
      <c r="AB455" s="111"/>
      <c r="AC455" s="109"/>
      <c r="AD455" s="109"/>
      <c r="AE455" s="109"/>
      <c r="AF455" s="109"/>
      <c r="AG455" s="109"/>
      <c r="AH455" s="109"/>
      <c r="AI455" s="109"/>
      <c r="AJ455" s="109"/>
      <c r="AK455" s="109"/>
      <c r="AL455" s="109"/>
      <c r="AM455" s="109"/>
      <c r="AN455" s="109"/>
      <c r="AO455" s="109"/>
      <c r="OA455" s="5"/>
    </row>
    <row r="456" customFormat="false" ht="12.75" hidden="false" customHeight="false" outlineLevel="0" collapsed="false">
      <c r="C456" s="2"/>
      <c r="D456" s="3"/>
      <c r="F456" s="4"/>
      <c r="I456" s="5"/>
      <c r="AA456" s="1" t="n">
        <f aca="false">AA455+1</f>
        <v>1909</v>
      </c>
      <c r="AB456" s="111"/>
      <c r="AC456" s="109"/>
      <c r="AD456" s="109"/>
      <c r="AE456" s="109"/>
      <c r="AF456" s="109"/>
      <c r="AG456" s="109"/>
      <c r="AH456" s="109"/>
      <c r="AI456" s="109"/>
      <c r="AJ456" s="109"/>
      <c r="AK456" s="109"/>
      <c r="AL456" s="109"/>
      <c r="AM456" s="109"/>
      <c r="AN456" s="109"/>
      <c r="AO456" s="109"/>
      <c r="OA456" s="5"/>
    </row>
    <row r="457" customFormat="false" ht="12.75" hidden="false" customHeight="false" outlineLevel="0" collapsed="false">
      <c r="C457" s="2"/>
      <c r="D457" s="3"/>
      <c r="F457" s="4"/>
      <c r="I457" s="5"/>
      <c r="AA457" s="1" t="n">
        <f aca="false">AA456+1</f>
        <v>1910</v>
      </c>
      <c r="AB457" s="111"/>
      <c r="AC457" s="109"/>
      <c r="AD457" s="109"/>
      <c r="AE457" s="109"/>
      <c r="AF457" s="109"/>
      <c r="AG457" s="109"/>
      <c r="AH457" s="109"/>
      <c r="AI457" s="109"/>
      <c r="AJ457" s="109"/>
      <c r="AK457" s="109"/>
      <c r="AL457" s="109"/>
      <c r="AM457" s="109"/>
      <c r="AN457" s="109"/>
      <c r="AO457" s="109"/>
      <c r="OA457" s="5"/>
    </row>
    <row r="458" customFormat="false" ht="12.75" hidden="false" customHeight="false" outlineLevel="0" collapsed="false">
      <c r="C458" s="2"/>
      <c r="D458" s="3"/>
      <c r="F458" s="4"/>
      <c r="I458" s="5"/>
      <c r="AA458" s="1" t="n">
        <f aca="false">AA457+1</f>
        <v>1911</v>
      </c>
      <c r="AB458" s="111"/>
      <c r="AC458" s="109"/>
      <c r="AD458" s="109"/>
      <c r="AE458" s="109"/>
      <c r="AF458" s="109"/>
      <c r="AG458" s="109"/>
      <c r="AH458" s="109"/>
      <c r="AI458" s="109"/>
      <c r="AJ458" s="109"/>
      <c r="AK458" s="109"/>
      <c r="AL458" s="109"/>
      <c r="AM458" s="109"/>
      <c r="AN458" s="109"/>
      <c r="AO458" s="109"/>
      <c r="OA458" s="5"/>
    </row>
    <row r="459" customFormat="false" ht="12.75" hidden="false" customHeight="false" outlineLevel="0" collapsed="false">
      <c r="C459" s="2"/>
      <c r="D459" s="3"/>
      <c r="F459" s="4"/>
      <c r="I459" s="5"/>
      <c r="AA459" s="1" t="n">
        <f aca="false">AA458+1</f>
        <v>1912</v>
      </c>
      <c r="AB459" s="111"/>
      <c r="AC459" s="109"/>
      <c r="AD459" s="109"/>
      <c r="AE459" s="109"/>
      <c r="AF459" s="109"/>
      <c r="AG459" s="109"/>
      <c r="AH459" s="109"/>
      <c r="AI459" s="109"/>
      <c r="AJ459" s="109"/>
      <c r="AK459" s="109"/>
      <c r="AL459" s="109"/>
      <c r="AM459" s="109"/>
      <c r="AN459" s="109"/>
      <c r="AO459" s="109"/>
      <c r="OA459" s="5"/>
    </row>
    <row r="460" customFormat="false" ht="12.75" hidden="false" customHeight="false" outlineLevel="0" collapsed="false">
      <c r="C460" s="2"/>
      <c r="D460" s="3"/>
      <c r="F460" s="4"/>
      <c r="I460" s="5"/>
      <c r="AA460" s="1" t="n">
        <f aca="false">AA459+1</f>
        <v>1913</v>
      </c>
      <c r="AB460" s="111"/>
      <c r="AC460" s="109"/>
      <c r="AD460" s="109"/>
      <c r="AE460" s="109"/>
      <c r="AF460" s="109"/>
      <c r="AG460" s="109"/>
      <c r="AH460" s="109"/>
      <c r="AI460" s="109"/>
      <c r="AJ460" s="109"/>
      <c r="AK460" s="109"/>
      <c r="AL460" s="109"/>
      <c r="AM460" s="109"/>
      <c r="AN460" s="109"/>
      <c r="AO460" s="109"/>
      <c r="OA460" s="5"/>
    </row>
    <row r="461" customFormat="false" ht="12.75" hidden="false" customHeight="false" outlineLevel="0" collapsed="false">
      <c r="C461" s="2"/>
      <c r="D461" s="3"/>
      <c r="F461" s="4"/>
      <c r="I461" s="5"/>
      <c r="AA461" s="1" t="n">
        <f aca="false">AA460+1</f>
        <v>1914</v>
      </c>
      <c r="AB461" s="111"/>
      <c r="AC461" s="109"/>
      <c r="AD461" s="109"/>
      <c r="AE461" s="109"/>
      <c r="AF461" s="109"/>
      <c r="AG461" s="109"/>
      <c r="AH461" s="109"/>
      <c r="AI461" s="109"/>
      <c r="AJ461" s="109"/>
      <c r="AK461" s="109"/>
      <c r="AL461" s="109"/>
      <c r="AM461" s="109"/>
      <c r="AN461" s="109"/>
      <c r="AO461" s="109"/>
      <c r="OA461" s="5"/>
    </row>
    <row r="462" customFormat="false" ht="12.75" hidden="false" customHeight="false" outlineLevel="0" collapsed="false">
      <c r="C462" s="2"/>
      <c r="D462" s="3"/>
      <c r="F462" s="4"/>
      <c r="I462" s="5"/>
      <c r="AA462" s="1" t="n">
        <f aca="false">AA461+1</f>
        <v>1915</v>
      </c>
      <c r="AB462" s="111"/>
      <c r="AC462" s="109"/>
      <c r="AD462" s="109"/>
      <c r="AE462" s="109"/>
      <c r="AF462" s="109"/>
      <c r="AG462" s="109"/>
      <c r="AH462" s="109"/>
      <c r="AI462" s="109"/>
      <c r="AJ462" s="109"/>
      <c r="AK462" s="109"/>
      <c r="AL462" s="109"/>
      <c r="AM462" s="109"/>
      <c r="AN462" s="109"/>
      <c r="AO462" s="109"/>
      <c r="OA462" s="5"/>
    </row>
    <row r="463" customFormat="false" ht="12.75" hidden="false" customHeight="false" outlineLevel="0" collapsed="false">
      <c r="C463" s="2"/>
      <c r="D463" s="3"/>
      <c r="F463" s="4"/>
      <c r="I463" s="5"/>
      <c r="AA463" s="1" t="n">
        <f aca="false">AA462+1</f>
        <v>1916</v>
      </c>
      <c r="AB463" s="111"/>
      <c r="AC463" s="109"/>
      <c r="AD463" s="109"/>
      <c r="AE463" s="109"/>
      <c r="AF463" s="109"/>
      <c r="AG463" s="109"/>
      <c r="AH463" s="109"/>
      <c r="AI463" s="109"/>
      <c r="AJ463" s="109"/>
      <c r="AK463" s="109"/>
      <c r="AL463" s="109"/>
      <c r="AM463" s="109"/>
      <c r="AN463" s="109"/>
      <c r="AO463" s="109"/>
      <c r="OA463" s="5"/>
    </row>
    <row r="464" customFormat="false" ht="12.75" hidden="false" customHeight="false" outlineLevel="0" collapsed="false">
      <c r="C464" s="2"/>
      <c r="D464" s="3"/>
      <c r="F464" s="4"/>
      <c r="I464" s="5"/>
      <c r="AA464" s="1" t="n">
        <f aca="false">AA463+1</f>
        <v>1917</v>
      </c>
      <c r="AB464" s="111"/>
      <c r="AC464" s="109"/>
      <c r="AD464" s="109"/>
      <c r="AE464" s="109"/>
      <c r="AF464" s="109"/>
      <c r="AG464" s="109"/>
      <c r="AH464" s="109"/>
      <c r="AI464" s="109"/>
      <c r="AJ464" s="109"/>
      <c r="AK464" s="109"/>
      <c r="AL464" s="109"/>
      <c r="AM464" s="109"/>
      <c r="AN464" s="109"/>
      <c r="AO464" s="109"/>
      <c r="OA464" s="5"/>
    </row>
    <row r="465" customFormat="false" ht="12.75" hidden="false" customHeight="false" outlineLevel="0" collapsed="false">
      <c r="C465" s="2"/>
      <c r="D465" s="3"/>
      <c r="F465" s="4"/>
      <c r="I465" s="5"/>
      <c r="AA465" s="1" t="n">
        <f aca="false">AA464+1</f>
        <v>1918</v>
      </c>
      <c r="AB465" s="111"/>
      <c r="AC465" s="109"/>
      <c r="AD465" s="109"/>
      <c r="AE465" s="109"/>
      <c r="AF465" s="109"/>
      <c r="AG465" s="109"/>
      <c r="AH465" s="109"/>
      <c r="AI465" s="109"/>
      <c r="AJ465" s="109"/>
      <c r="AK465" s="109"/>
      <c r="AL465" s="109"/>
      <c r="AM465" s="109"/>
      <c r="AN465" s="109"/>
      <c r="AO465" s="109"/>
      <c r="OA465" s="5"/>
    </row>
    <row r="466" customFormat="false" ht="12.75" hidden="false" customHeight="false" outlineLevel="0" collapsed="false">
      <c r="C466" s="2"/>
      <c r="D466" s="3"/>
      <c r="F466" s="4"/>
      <c r="I466" s="5"/>
      <c r="AA466" s="1" t="n">
        <f aca="false">AA465+1</f>
        <v>1919</v>
      </c>
      <c r="AB466" s="111"/>
      <c r="AC466" s="109"/>
      <c r="AD466" s="109"/>
      <c r="AE466" s="109"/>
      <c r="AF466" s="109"/>
      <c r="AG466" s="109"/>
      <c r="AH466" s="109"/>
      <c r="AI466" s="109"/>
      <c r="AJ466" s="109"/>
      <c r="AK466" s="109"/>
      <c r="AL466" s="109"/>
      <c r="AM466" s="109"/>
      <c r="AN466" s="109"/>
      <c r="AO466" s="109"/>
      <c r="OA466" s="5"/>
    </row>
    <row r="467" customFormat="false" ht="12.75" hidden="false" customHeight="false" outlineLevel="0" collapsed="false">
      <c r="C467" s="2"/>
      <c r="D467" s="3"/>
      <c r="F467" s="4"/>
      <c r="I467" s="5"/>
      <c r="AA467" s="1" t="n">
        <f aca="false">AA466+1</f>
        <v>1920</v>
      </c>
      <c r="AB467" s="111"/>
      <c r="AC467" s="109"/>
      <c r="AD467" s="109"/>
      <c r="AE467" s="109"/>
      <c r="AF467" s="109"/>
      <c r="AG467" s="109"/>
      <c r="AH467" s="109"/>
      <c r="AI467" s="109"/>
      <c r="AJ467" s="109"/>
      <c r="AK467" s="109"/>
      <c r="AL467" s="109"/>
      <c r="AM467" s="109"/>
      <c r="AN467" s="109"/>
      <c r="AO467" s="109"/>
      <c r="OA467" s="5"/>
    </row>
    <row r="468" customFormat="false" ht="12.75" hidden="false" customHeight="false" outlineLevel="0" collapsed="false">
      <c r="C468" s="2"/>
      <c r="D468" s="3"/>
      <c r="F468" s="4"/>
      <c r="I468" s="5"/>
      <c r="AA468" s="1" t="n">
        <f aca="false">AA467+1</f>
        <v>1921</v>
      </c>
      <c r="AB468" s="111"/>
      <c r="AC468" s="109"/>
      <c r="AD468" s="109"/>
      <c r="AE468" s="109"/>
      <c r="AF468" s="109"/>
      <c r="AG468" s="109"/>
      <c r="AH468" s="109"/>
      <c r="AI468" s="109"/>
      <c r="AJ468" s="109"/>
      <c r="AK468" s="109"/>
      <c r="AL468" s="109"/>
      <c r="AM468" s="109"/>
      <c r="AN468" s="109"/>
      <c r="AO468" s="109"/>
      <c r="OA468" s="5"/>
    </row>
    <row r="469" customFormat="false" ht="12.75" hidden="false" customHeight="false" outlineLevel="0" collapsed="false">
      <c r="C469" s="2"/>
      <c r="D469" s="3"/>
      <c r="F469" s="4"/>
      <c r="I469" s="5"/>
      <c r="AA469" s="1" t="n">
        <f aca="false">AA468+1</f>
        <v>1922</v>
      </c>
      <c r="AB469" s="111"/>
      <c r="AC469" s="109"/>
      <c r="AD469" s="109"/>
      <c r="AE469" s="109"/>
      <c r="AF469" s="109"/>
      <c r="AG469" s="109"/>
      <c r="AH469" s="109"/>
      <c r="AI469" s="109"/>
      <c r="AJ469" s="109"/>
      <c r="AK469" s="109"/>
      <c r="AL469" s="109"/>
      <c r="AM469" s="109"/>
      <c r="AN469" s="109"/>
      <c r="AO469" s="109"/>
      <c r="OA469" s="5"/>
    </row>
    <row r="470" customFormat="false" ht="12.75" hidden="false" customHeight="false" outlineLevel="0" collapsed="false">
      <c r="C470" s="2"/>
      <c r="D470" s="3"/>
      <c r="F470" s="4"/>
      <c r="I470" s="5"/>
      <c r="AA470" s="1" t="n">
        <f aca="false">AA469+1</f>
        <v>1923</v>
      </c>
      <c r="AB470" s="111"/>
      <c r="AC470" s="109"/>
      <c r="AD470" s="109"/>
      <c r="AE470" s="109"/>
      <c r="AF470" s="109"/>
      <c r="AG470" s="109"/>
      <c r="AH470" s="109"/>
      <c r="AI470" s="109"/>
      <c r="AJ470" s="109"/>
      <c r="AK470" s="109"/>
      <c r="AL470" s="109"/>
      <c r="AM470" s="109"/>
      <c r="AN470" s="109"/>
      <c r="AO470" s="109"/>
      <c r="OA470" s="5"/>
    </row>
    <row r="471" customFormat="false" ht="12.75" hidden="false" customHeight="false" outlineLevel="0" collapsed="false">
      <c r="C471" s="2"/>
      <c r="D471" s="3"/>
      <c r="F471" s="4"/>
      <c r="I471" s="5"/>
      <c r="AA471" s="1" t="n">
        <f aca="false">AA470+1</f>
        <v>1924</v>
      </c>
      <c r="AB471" s="111"/>
      <c r="AC471" s="109"/>
      <c r="AD471" s="109"/>
      <c r="AE471" s="109"/>
      <c r="AF471" s="109"/>
      <c r="AG471" s="109"/>
      <c r="AH471" s="109"/>
      <c r="AI471" s="109"/>
      <c r="AJ471" s="109"/>
      <c r="AK471" s="109"/>
      <c r="AL471" s="109"/>
      <c r="AM471" s="109"/>
      <c r="AN471" s="109"/>
      <c r="AO471" s="109"/>
      <c r="OA471" s="5"/>
    </row>
    <row r="472" customFormat="false" ht="12.75" hidden="false" customHeight="false" outlineLevel="0" collapsed="false">
      <c r="C472" s="2"/>
      <c r="D472" s="3"/>
      <c r="F472" s="4"/>
      <c r="I472" s="5"/>
      <c r="AA472" s="1" t="n">
        <f aca="false">AA471+1</f>
        <v>1925</v>
      </c>
      <c r="AB472" s="111"/>
      <c r="AC472" s="109"/>
      <c r="AD472" s="109"/>
      <c r="AE472" s="109"/>
      <c r="AF472" s="109"/>
      <c r="AG472" s="109"/>
      <c r="AH472" s="109"/>
      <c r="AI472" s="109"/>
      <c r="AJ472" s="109"/>
      <c r="AK472" s="109"/>
      <c r="AL472" s="109"/>
      <c r="AM472" s="109"/>
      <c r="AN472" s="109"/>
      <c r="AO472" s="109"/>
      <c r="OA472" s="5"/>
    </row>
    <row r="473" customFormat="false" ht="12.75" hidden="false" customHeight="false" outlineLevel="0" collapsed="false">
      <c r="C473" s="2"/>
      <c r="D473" s="3"/>
      <c r="F473" s="4"/>
      <c r="I473" s="5"/>
      <c r="AA473" s="1" t="n">
        <f aca="false">AA472+1</f>
        <v>1926</v>
      </c>
      <c r="AB473" s="111"/>
      <c r="AC473" s="109"/>
      <c r="AD473" s="109"/>
      <c r="AE473" s="109"/>
      <c r="AF473" s="109"/>
      <c r="AG473" s="109"/>
      <c r="AH473" s="109"/>
      <c r="AI473" s="109"/>
      <c r="AJ473" s="109"/>
      <c r="AK473" s="109"/>
      <c r="AL473" s="109"/>
      <c r="AM473" s="109"/>
      <c r="AN473" s="109"/>
      <c r="AO473" s="109"/>
      <c r="OA473" s="5"/>
    </row>
    <row r="474" customFormat="false" ht="12.75" hidden="false" customHeight="false" outlineLevel="0" collapsed="false">
      <c r="C474" s="2"/>
      <c r="D474" s="3"/>
      <c r="F474" s="4"/>
      <c r="I474" s="5"/>
      <c r="AA474" s="1" t="n">
        <f aca="false">AA473+1</f>
        <v>1927</v>
      </c>
      <c r="AB474" s="111"/>
      <c r="AC474" s="109"/>
      <c r="AD474" s="109"/>
      <c r="AE474" s="109"/>
      <c r="AF474" s="109"/>
      <c r="AG474" s="109"/>
      <c r="AH474" s="109"/>
      <c r="AI474" s="109"/>
      <c r="AJ474" s="109"/>
      <c r="AK474" s="109"/>
      <c r="AL474" s="109"/>
      <c r="AM474" s="109"/>
      <c r="AN474" s="109"/>
      <c r="AO474" s="109"/>
      <c r="OA474" s="5"/>
    </row>
    <row r="475" customFormat="false" ht="12.75" hidden="false" customHeight="false" outlineLevel="0" collapsed="false">
      <c r="C475" s="2"/>
      <c r="D475" s="3"/>
      <c r="F475" s="4"/>
      <c r="I475" s="5"/>
      <c r="AA475" s="1" t="n">
        <f aca="false">AA474+1</f>
        <v>1928</v>
      </c>
      <c r="AB475" s="111"/>
      <c r="AC475" s="109"/>
      <c r="AD475" s="109"/>
      <c r="AE475" s="109"/>
      <c r="AF475" s="109"/>
      <c r="AG475" s="109"/>
      <c r="AH475" s="109"/>
      <c r="AI475" s="109"/>
      <c r="AJ475" s="109"/>
      <c r="AK475" s="109"/>
      <c r="AL475" s="109"/>
      <c r="AM475" s="109"/>
      <c r="AN475" s="109"/>
      <c r="AO475" s="109"/>
      <c r="OA475" s="5"/>
    </row>
    <row r="476" customFormat="false" ht="12.75" hidden="false" customHeight="false" outlineLevel="0" collapsed="false">
      <c r="C476" s="2"/>
      <c r="D476" s="3"/>
      <c r="F476" s="4"/>
      <c r="I476" s="5"/>
      <c r="AA476" s="1" t="n">
        <f aca="false">AA475+1</f>
        <v>1929</v>
      </c>
      <c r="AB476" s="111"/>
      <c r="AC476" s="109"/>
      <c r="AD476" s="109"/>
      <c r="AE476" s="109"/>
      <c r="AF476" s="109"/>
      <c r="AG476" s="109"/>
      <c r="AH476" s="109"/>
      <c r="AI476" s="109"/>
      <c r="AJ476" s="109"/>
      <c r="AK476" s="109"/>
      <c r="AL476" s="109"/>
      <c r="AM476" s="109"/>
      <c r="AN476" s="109"/>
      <c r="AO476" s="109"/>
      <c r="OA476" s="5"/>
    </row>
    <row r="477" customFormat="false" ht="12.75" hidden="false" customHeight="false" outlineLevel="0" collapsed="false">
      <c r="C477" s="2"/>
      <c r="D477" s="3"/>
      <c r="F477" s="4"/>
      <c r="I477" s="5"/>
      <c r="AA477" s="1" t="n">
        <f aca="false">AA476+1</f>
        <v>1930</v>
      </c>
      <c r="AB477" s="111"/>
      <c r="AC477" s="109"/>
      <c r="AD477" s="109"/>
      <c r="AE477" s="109"/>
      <c r="AF477" s="109"/>
      <c r="AG477" s="109"/>
      <c r="AH477" s="109"/>
      <c r="AI477" s="109"/>
      <c r="AJ477" s="109"/>
      <c r="AK477" s="109"/>
      <c r="AL477" s="109"/>
      <c r="AM477" s="109"/>
      <c r="AN477" s="109"/>
      <c r="AO477" s="109"/>
      <c r="OA477" s="5"/>
    </row>
    <row r="478" customFormat="false" ht="12.75" hidden="false" customHeight="false" outlineLevel="0" collapsed="false">
      <c r="C478" s="2"/>
      <c r="D478" s="3"/>
      <c r="F478" s="4"/>
      <c r="I478" s="5"/>
      <c r="AA478" s="1" t="n">
        <f aca="false">AA477+1</f>
        <v>1931</v>
      </c>
      <c r="AB478" s="111"/>
      <c r="AC478" s="109"/>
      <c r="AD478" s="109"/>
      <c r="AE478" s="109"/>
      <c r="AF478" s="109"/>
      <c r="AG478" s="109"/>
      <c r="AH478" s="109"/>
      <c r="AI478" s="109"/>
      <c r="AJ478" s="109"/>
      <c r="AK478" s="109"/>
      <c r="AL478" s="109"/>
      <c r="AM478" s="109"/>
      <c r="AN478" s="109"/>
      <c r="AO478" s="109"/>
      <c r="OA478" s="5"/>
    </row>
    <row r="479" customFormat="false" ht="12.75" hidden="false" customHeight="false" outlineLevel="0" collapsed="false">
      <c r="C479" s="2"/>
      <c r="D479" s="3"/>
      <c r="F479" s="4"/>
      <c r="I479" s="5"/>
      <c r="AA479" s="1" t="n">
        <f aca="false">AA478+1</f>
        <v>1932</v>
      </c>
      <c r="AB479" s="111"/>
      <c r="AC479" s="109"/>
      <c r="AD479" s="109"/>
      <c r="AE479" s="109"/>
      <c r="AF479" s="109"/>
      <c r="AG479" s="109"/>
      <c r="AH479" s="109"/>
      <c r="AI479" s="109"/>
      <c r="AJ479" s="109"/>
      <c r="AK479" s="109"/>
      <c r="AL479" s="109"/>
      <c r="AM479" s="109"/>
      <c r="AN479" s="109"/>
      <c r="AO479" s="109"/>
      <c r="OA479" s="5"/>
    </row>
    <row r="480" customFormat="false" ht="12.75" hidden="false" customHeight="false" outlineLevel="0" collapsed="false">
      <c r="C480" s="2"/>
      <c r="D480" s="3"/>
      <c r="F480" s="4"/>
      <c r="I480" s="5"/>
      <c r="AA480" s="1" t="n">
        <f aca="false">AA479+1</f>
        <v>1933</v>
      </c>
      <c r="AB480" s="111"/>
      <c r="AC480" s="109"/>
      <c r="AD480" s="109"/>
      <c r="AE480" s="109"/>
      <c r="AF480" s="109"/>
      <c r="AG480" s="109"/>
      <c r="AH480" s="109"/>
      <c r="AI480" s="109"/>
      <c r="AJ480" s="109"/>
      <c r="AK480" s="109"/>
      <c r="AL480" s="109"/>
      <c r="AM480" s="109"/>
      <c r="AN480" s="109"/>
      <c r="AO480" s="109"/>
      <c r="OA480" s="5"/>
    </row>
    <row r="481" customFormat="false" ht="12.75" hidden="false" customHeight="false" outlineLevel="0" collapsed="false">
      <c r="C481" s="2"/>
      <c r="D481" s="3"/>
      <c r="F481" s="4"/>
      <c r="I481" s="5"/>
      <c r="AA481" s="1" t="n">
        <f aca="false">AA480+1</f>
        <v>1934</v>
      </c>
      <c r="AB481" s="111"/>
      <c r="AC481" s="109"/>
      <c r="AD481" s="109"/>
      <c r="AE481" s="109"/>
      <c r="AF481" s="109"/>
      <c r="AG481" s="109"/>
      <c r="AH481" s="109"/>
      <c r="AI481" s="109"/>
      <c r="AJ481" s="109"/>
      <c r="AK481" s="109"/>
      <c r="AL481" s="109"/>
      <c r="AM481" s="109"/>
      <c r="AN481" s="109"/>
      <c r="AO481" s="109"/>
      <c r="OA481" s="5"/>
    </row>
    <row r="482" customFormat="false" ht="12.75" hidden="false" customHeight="false" outlineLevel="0" collapsed="false">
      <c r="C482" s="2"/>
      <c r="D482" s="3"/>
      <c r="F482" s="4"/>
      <c r="I482" s="5"/>
      <c r="AA482" s="1" t="n">
        <f aca="false">AA481+1</f>
        <v>1935</v>
      </c>
      <c r="AB482" s="111"/>
      <c r="AC482" s="109"/>
      <c r="AD482" s="109"/>
      <c r="AE482" s="109"/>
      <c r="AF482" s="109"/>
      <c r="AG482" s="109"/>
      <c r="AH482" s="109"/>
      <c r="AI482" s="109"/>
      <c r="AJ482" s="109"/>
      <c r="AK482" s="109"/>
      <c r="AL482" s="109"/>
      <c r="AM482" s="109"/>
      <c r="AN482" s="109"/>
      <c r="AO482" s="109"/>
      <c r="OA482" s="5"/>
    </row>
    <row r="483" customFormat="false" ht="12.75" hidden="false" customHeight="false" outlineLevel="0" collapsed="false">
      <c r="C483" s="2"/>
      <c r="D483" s="3"/>
      <c r="F483" s="4"/>
      <c r="I483" s="5"/>
      <c r="AA483" s="1" t="n">
        <f aca="false">AA482+1</f>
        <v>1936</v>
      </c>
      <c r="AB483" s="111"/>
      <c r="AC483" s="109"/>
      <c r="AD483" s="109"/>
      <c r="AE483" s="109"/>
      <c r="AF483" s="109"/>
      <c r="AG483" s="109"/>
      <c r="AH483" s="109"/>
      <c r="AI483" s="109"/>
      <c r="AJ483" s="109"/>
      <c r="AK483" s="109"/>
      <c r="AL483" s="109"/>
      <c r="AM483" s="109"/>
      <c r="AN483" s="109"/>
      <c r="AO483" s="109"/>
      <c r="OA483" s="5"/>
    </row>
    <row r="484" customFormat="false" ht="12.75" hidden="false" customHeight="false" outlineLevel="0" collapsed="false">
      <c r="C484" s="2"/>
      <c r="D484" s="3"/>
      <c r="F484" s="4"/>
      <c r="I484" s="5"/>
      <c r="AA484" s="1" t="n">
        <f aca="false">AA483+1</f>
        <v>1937</v>
      </c>
      <c r="AB484" s="111"/>
      <c r="AC484" s="109"/>
      <c r="AD484" s="109"/>
      <c r="AE484" s="109"/>
      <c r="AF484" s="109"/>
      <c r="AG484" s="109"/>
      <c r="AH484" s="109"/>
      <c r="AI484" s="109"/>
      <c r="AJ484" s="109"/>
      <c r="AK484" s="109"/>
      <c r="AL484" s="109"/>
      <c r="AM484" s="109"/>
      <c r="AN484" s="109"/>
      <c r="AO484" s="109"/>
      <c r="OA484" s="5"/>
    </row>
    <row r="485" customFormat="false" ht="12.75" hidden="false" customHeight="false" outlineLevel="0" collapsed="false">
      <c r="C485" s="2"/>
      <c r="D485" s="3"/>
      <c r="F485" s="4"/>
      <c r="I485" s="5"/>
      <c r="AA485" s="1" t="n">
        <f aca="false">AA484+1</f>
        <v>1938</v>
      </c>
      <c r="AB485" s="111"/>
      <c r="AC485" s="109"/>
      <c r="AD485" s="109"/>
      <c r="AE485" s="109"/>
      <c r="AF485" s="109"/>
      <c r="AG485" s="109"/>
      <c r="AH485" s="109"/>
      <c r="AI485" s="109"/>
      <c r="AJ485" s="109"/>
      <c r="AK485" s="109"/>
      <c r="AL485" s="109"/>
      <c r="AM485" s="109"/>
      <c r="AN485" s="109"/>
      <c r="AO485" s="109"/>
      <c r="OA485" s="5"/>
    </row>
    <row r="486" customFormat="false" ht="12.75" hidden="false" customHeight="false" outlineLevel="0" collapsed="false">
      <c r="C486" s="2"/>
      <c r="D486" s="3"/>
      <c r="F486" s="4"/>
      <c r="I486" s="5"/>
      <c r="AA486" s="1" t="n">
        <f aca="false">AA485+1</f>
        <v>1939</v>
      </c>
      <c r="AB486" s="111"/>
      <c r="AC486" s="109"/>
      <c r="AD486" s="109"/>
      <c r="AE486" s="109"/>
      <c r="AF486" s="109"/>
      <c r="AG486" s="109"/>
      <c r="AH486" s="109"/>
      <c r="AI486" s="109"/>
      <c r="AJ486" s="109"/>
      <c r="AK486" s="109"/>
      <c r="AL486" s="109"/>
      <c r="AM486" s="109"/>
      <c r="AN486" s="109"/>
      <c r="AO486" s="109"/>
      <c r="OA486" s="5"/>
    </row>
    <row r="487" customFormat="false" ht="12.75" hidden="false" customHeight="false" outlineLevel="0" collapsed="false">
      <c r="C487" s="2"/>
      <c r="D487" s="3"/>
      <c r="F487" s="4"/>
      <c r="I487" s="5"/>
      <c r="AA487" s="1" t="n">
        <f aca="false">AA486+1</f>
        <v>1940</v>
      </c>
      <c r="AB487" s="111"/>
      <c r="AC487" s="109"/>
      <c r="AD487" s="109"/>
      <c r="AE487" s="109"/>
      <c r="AF487" s="109"/>
      <c r="AG487" s="109"/>
      <c r="AH487" s="109"/>
      <c r="AI487" s="109"/>
      <c r="AJ487" s="109"/>
      <c r="AK487" s="109"/>
      <c r="AL487" s="109"/>
      <c r="AM487" s="109"/>
      <c r="AN487" s="109"/>
      <c r="AO487" s="109"/>
      <c r="OA487" s="5"/>
    </row>
    <row r="488" customFormat="false" ht="12.75" hidden="false" customHeight="false" outlineLevel="0" collapsed="false">
      <c r="C488" s="2"/>
      <c r="D488" s="3"/>
      <c r="F488" s="4"/>
      <c r="I488" s="5"/>
      <c r="AA488" s="1" t="n">
        <f aca="false">AA487+1</f>
        <v>1941</v>
      </c>
      <c r="AB488" s="111"/>
      <c r="AC488" s="109"/>
      <c r="AD488" s="109"/>
      <c r="AE488" s="109"/>
      <c r="AF488" s="109"/>
      <c r="AG488" s="109"/>
      <c r="AH488" s="109"/>
      <c r="AI488" s="109"/>
      <c r="AJ488" s="109"/>
      <c r="AK488" s="109"/>
      <c r="AL488" s="109"/>
      <c r="AM488" s="109"/>
      <c r="AN488" s="109"/>
      <c r="AO488" s="109"/>
      <c r="OA488" s="5"/>
    </row>
    <row r="489" customFormat="false" ht="12.75" hidden="false" customHeight="false" outlineLevel="0" collapsed="false">
      <c r="C489" s="2"/>
      <c r="D489" s="3"/>
      <c r="F489" s="4"/>
      <c r="I489" s="5"/>
      <c r="AA489" s="1" t="n">
        <f aca="false">AA488+1</f>
        <v>1942</v>
      </c>
      <c r="AB489" s="111"/>
      <c r="AC489" s="109"/>
      <c r="AD489" s="109"/>
      <c r="AE489" s="109"/>
      <c r="AF489" s="109"/>
      <c r="AG489" s="109"/>
      <c r="AH489" s="109"/>
      <c r="AI489" s="109"/>
      <c r="AJ489" s="109"/>
      <c r="AK489" s="109"/>
      <c r="AL489" s="109"/>
      <c r="AM489" s="109"/>
      <c r="AN489" s="109"/>
      <c r="AO489" s="109"/>
      <c r="OA489" s="5"/>
    </row>
    <row r="490" customFormat="false" ht="12.75" hidden="false" customHeight="false" outlineLevel="0" collapsed="false">
      <c r="C490" s="2"/>
      <c r="D490" s="3"/>
      <c r="F490" s="4"/>
      <c r="I490" s="5"/>
      <c r="AA490" s="1" t="n">
        <f aca="false">AA489+1</f>
        <v>1943</v>
      </c>
      <c r="AB490" s="111"/>
      <c r="AC490" s="109"/>
      <c r="AD490" s="109"/>
      <c r="AE490" s="109"/>
      <c r="AF490" s="109"/>
      <c r="AG490" s="109"/>
      <c r="AH490" s="109"/>
      <c r="AI490" s="109"/>
      <c r="AJ490" s="109"/>
      <c r="AK490" s="109"/>
      <c r="AL490" s="109"/>
      <c r="AM490" s="109"/>
      <c r="AN490" s="109"/>
      <c r="AO490" s="109"/>
      <c r="OA490" s="5"/>
    </row>
    <row r="491" customFormat="false" ht="12.75" hidden="false" customHeight="false" outlineLevel="0" collapsed="false">
      <c r="C491" s="2"/>
      <c r="D491" s="3"/>
      <c r="F491" s="4"/>
      <c r="I491" s="5"/>
      <c r="AA491" s="1" t="n">
        <f aca="false">AA490+1</f>
        <v>1944</v>
      </c>
      <c r="AB491" s="111"/>
      <c r="AC491" s="109"/>
      <c r="AD491" s="109"/>
      <c r="AE491" s="109"/>
      <c r="AF491" s="109"/>
      <c r="AG491" s="109"/>
      <c r="AH491" s="109"/>
      <c r="AI491" s="109"/>
      <c r="AJ491" s="109"/>
      <c r="AK491" s="109"/>
      <c r="AL491" s="109"/>
      <c r="AM491" s="109"/>
      <c r="AN491" s="109"/>
      <c r="AO491" s="109"/>
      <c r="OA491" s="5"/>
    </row>
    <row r="492" customFormat="false" ht="12.75" hidden="false" customHeight="false" outlineLevel="0" collapsed="false">
      <c r="C492" s="2"/>
      <c r="D492" s="3"/>
      <c r="F492" s="4"/>
      <c r="I492" s="5"/>
      <c r="AA492" s="1" t="n">
        <f aca="false">AA491+1</f>
        <v>1945</v>
      </c>
      <c r="AB492" s="111"/>
      <c r="AC492" s="109"/>
      <c r="AD492" s="109"/>
      <c r="AE492" s="109"/>
      <c r="AF492" s="109"/>
      <c r="AG492" s="109"/>
      <c r="AH492" s="109"/>
      <c r="AI492" s="109"/>
      <c r="AJ492" s="109"/>
      <c r="AK492" s="109"/>
      <c r="AL492" s="109"/>
      <c r="AM492" s="109"/>
      <c r="AN492" s="109"/>
      <c r="AO492" s="109"/>
      <c r="OA492" s="5"/>
    </row>
    <row r="493" customFormat="false" ht="12.75" hidden="false" customHeight="false" outlineLevel="0" collapsed="false">
      <c r="C493" s="2"/>
      <c r="D493" s="3"/>
      <c r="F493" s="4"/>
      <c r="I493" s="5"/>
      <c r="AA493" s="1" t="n">
        <f aca="false">AA492+1</f>
        <v>1946</v>
      </c>
      <c r="AB493" s="111"/>
      <c r="AC493" s="109"/>
      <c r="AD493" s="109"/>
      <c r="AE493" s="109"/>
      <c r="AF493" s="109"/>
      <c r="AG493" s="109"/>
      <c r="AH493" s="109"/>
      <c r="AI493" s="109"/>
      <c r="AJ493" s="109"/>
      <c r="AK493" s="109"/>
      <c r="AL493" s="109"/>
      <c r="AM493" s="109"/>
      <c r="AN493" s="109"/>
      <c r="AO493" s="109"/>
      <c r="OA493" s="5"/>
    </row>
    <row r="494" customFormat="false" ht="12.75" hidden="false" customHeight="false" outlineLevel="0" collapsed="false">
      <c r="C494" s="2"/>
      <c r="D494" s="3"/>
      <c r="F494" s="4"/>
      <c r="I494" s="5"/>
      <c r="AA494" s="1" t="n">
        <f aca="false">AA493+1</f>
        <v>1947</v>
      </c>
      <c r="AB494" s="111"/>
      <c r="AC494" s="109"/>
      <c r="AD494" s="109"/>
      <c r="AE494" s="109"/>
      <c r="AF494" s="109"/>
      <c r="AG494" s="109"/>
      <c r="AH494" s="109"/>
      <c r="AI494" s="109"/>
      <c r="AJ494" s="109"/>
      <c r="AK494" s="109"/>
      <c r="AL494" s="109"/>
      <c r="AM494" s="109"/>
      <c r="AN494" s="109"/>
      <c r="AO494" s="109"/>
      <c r="OA494" s="5"/>
    </row>
    <row r="495" customFormat="false" ht="12.75" hidden="false" customHeight="false" outlineLevel="0" collapsed="false">
      <c r="C495" s="2"/>
      <c r="D495" s="3"/>
      <c r="F495" s="4"/>
      <c r="I495" s="5"/>
      <c r="AA495" s="1" t="n">
        <f aca="false">AA494+1</f>
        <v>1948</v>
      </c>
      <c r="AB495" s="111"/>
      <c r="AC495" s="109"/>
      <c r="AD495" s="109"/>
      <c r="AE495" s="109"/>
      <c r="AF495" s="109"/>
      <c r="AG495" s="109"/>
      <c r="AH495" s="109"/>
      <c r="AI495" s="109"/>
      <c r="AJ495" s="109"/>
      <c r="AK495" s="109"/>
      <c r="AL495" s="109"/>
      <c r="AM495" s="109"/>
      <c r="AN495" s="109"/>
      <c r="AO495" s="109"/>
      <c r="OA495" s="5"/>
    </row>
    <row r="496" customFormat="false" ht="12.75" hidden="false" customHeight="false" outlineLevel="0" collapsed="false">
      <c r="C496" s="2"/>
      <c r="D496" s="3"/>
      <c r="F496" s="4"/>
      <c r="I496" s="5"/>
      <c r="AA496" s="1" t="n">
        <f aca="false">AA495+1</f>
        <v>1949</v>
      </c>
      <c r="AB496" s="111"/>
      <c r="AC496" s="109"/>
      <c r="AD496" s="109"/>
      <c r="AE496" s="109"/>
      <c r="AF496" s="109"/>
      <c r="AG496" s="109"/>
      <c r="AH496" s="109"/>
      <c r="AI496" s="109"/>
      <c r="AJ496" s="109"/>
      <c r="AK496" s="109"/>
      <c r="AL496" s="109"/>
      <c r="AM496" s="109"/>
      <c r="AN496" s="109"/>
      <c r="AO496" s="109"/>
      <c r="OA496" s="5"/>
    </row>
    <row r="497" customFormat="false" ht="12.75" hidden="false" customHeight="false" outlineLevel="0" collapsed="false">
      <c r="C497" s="2"/>
      <c r="D497" s="3"/>
      <c r="F497" s="4"/>
      <c r="I497" s="5"/>
      <c r="AA497" s="1" t="n">
        <f aca="false">AA496+1</f>
        <v>1950</v>
      </c>
      <c r="AB497" s="111"/>
      <c r="AC497" s="109"/>
      <c r="AD497" s="109"/>
      <c r="AE497" s="109"/>
      <c r="AF497" s="109"/>
      <c r="AG497" s="109"/>
      <c r="AH497" s="109"/>
      <c r="AI497" s="109"/>
      <c r="AJ497" s="109"/>
      <c r="AK497" s="109"/>
      <c r="AL497" s="109"/>
      <c r="AM497" s="109"/>
      <c r="AN497" s="109"/>
      <c r="AO497" s="109"/>
      <c r="OA497" s="5"/>
    </row>
    <row r="498" customFormat="false" ht="12.75" hidden="false" customHeight="false" outlineLevel="0" collapsed="false">
      <c r="C498" s="2"/>
      <c r="D498" s="3"/>
      <c r="F498" s="4"/>
      <c r="I498" s="5"/>
      <c r="AA498" s="1" t="n">
        <f aca="false">AA497+1</f>
        <v>1951</v>
      </c>
      <c r="AB498" s="111"/>
      <c r="AC498" s="109"/>
      <c r="AD498" s="109"/>
      <c r="AE498" s="109"/>
      <c r="AF498" s="109"/>
      <c r="AG498" s="109"/>
      <c r="AH498" s="109"/>
      <c r="AI498" s="109"/>
      <c r="AJ498" s="109"/>
      <c r="AK498" s="109"/>
      <c r="AL498" s="109"/>
      <c r="AM498" s="109"/>
      <c r="AN498" s="109"/>
      <c r="AO498" s="109"/>
      <c r="AR498" s="1"/>
      <c r="OA498" s="5"/>
    </row>
    <row r="499" customFormat="false" ht="12.75" hidden="false" customHeight="false" outlineLevel="0" collapsed="false">
      <c r="C499" s="2"/>
      <c r="D499" s="3"/>
      <c r="F499" s="4"/>
      <c r="I499" s="5"/>
      <c r="AA499" s="1" t="n">
        <f aca="false">AA498+1</f>
        <v>1952</v>
      </c>
      <c r="AB499" s="111"/>
      <c r="AC499" s="109"/>
      <c r="AD499" s="109"/>
      <c r="AE499" s="109"/>
      <c r="AF499" s="109"/>
      <c r="AG499" s="109"/>
      <c r="AH499" s="109"/>
      <c r="AI499" s="109"/>
      <c r="AJ499" s="109"/>
      <c r="AK499" s="109"/>
      <c r="AL499" s="109"/>
      <c r="AM499" s="109"/>
      <c r="AN499" s="109"/>
      <c r="AO499" s="109"/>
      <c r="OA499" s="5"/>
    </row>
    <row r="500" customFormat="false" ht="12.75" hidden="false" customHeight="false" outlineLevel="0" collapsed="false">
      <c r="C500" s="2"/>
      <c r="D500" s="3"/>
      <c r="F500" s="4"/>
      <c r="I500" s="5"/>
      <c r="AA500" s="1" t="n">
        <f aca="false">AA499+1</f>
        <v>1953</v>
      </c>
      <c r="AB500" s="111"/>
      <c r="AC500" s="109"/>
      <c r="AD500" s="109"/>
      <c r="AE500" s="109"/>
      <c r="AF500" s="109"/>
      <c r="AG500" s="109"/>
      <c r="AH500" s="109"/>
      <c r="AI500" s="109"/>
      <c r="AJ500" s="109"/>
      <c r="AK500" s="109"/>
      <c r="AL500" s="109"/>
      <c r="AM500" s="109"/>
      <c r="AN500" s="109"/>
      <c r="AO500" s="109"/>
      <c r="AQ500" s="111"/>
      <c r="AR500" s="109"/>
      <c r="AS500" s="109"/>
      <c r="AT500" s="109"/>
      <c r="AU500" s="109"/>
      <c r="AV500" s="109"/>
      <c r="AW500" s="109"/>
      <c r="AX500" s="109"/>
      <c r="AY500" s="109"/>
      <c r="AZ500" s="109"/>
      <c r="BA500" s="109"/>
      <c r="BB500" s="109"/>
      <c r="BC500" s="109"/>
      <c r="BD500" s="109"/>
      <c r="OA500" s="5"/>
    </row>
    <row r="501" customFormat="false" ht="12.75" hidden="false" customHeight="false" outlineLevel="0" collapsed="false">
      <c r="C501" s="2"/>
      <c r="D501" s="3"/>
      <c r="F501" s="4"/>
      <c r="I501" s="5"/>
      <c r="AA501" s="1" t="n">
        <f aca="false">AA500+1</f>
        <v>1954</v>
      </c>
      <c r="AB501" s="111"/>
      <c r="AC501" s="109"/>
      <c r="AD501" s="109"/>
      <c r="AE501" s="109"/>
      <c r="AF501" s="109"/>
      <c r="AG501" s="109"/>
      <c r="AH501" s="109"/>
      <c r="AI501" s="109"/>
      <c r="AJ501" s="109"/>
      <c r="AK501" s="109"/>
      <c r="AL501" s="109"/>
      <c r="AM501" s="109"/>
      <c r="AN501" s="109"/>
      <c r="AO501" s="109"/>
      <c r="AQ501" s="111"/>
      <c r="AR501" s="109"/>
      <c r="AS501" s="109"/>
      <c r="AT501" s="109"/>
      <c r="AU501" s="109"/>
      <c r="AV501" s="109"/>
      <c r="AW501" s="109"/>
      <c r="AX501" s="109"/>
      <c r="AY501" s="109"/>
      <c r="AZ501" s="109"/>
      <c r="BA501" s="109"/>
      <c r="BB501" s="109"/>
      <c r="BC501" s="109"/>
      <c r="BD501" s="109"/>
      <c r="OA501" s="5"/>
    </row>
    <row r="502" customFormat="false" ht="12.75" hidden="false" customHeight="false" outlineLevel="0" collapsed="false">
      <c r="C502" s="2"/>
      <c r="D502" s="3"/>
      <c r="F502" s="4"/>
      <c r="I502" s="5"/>
      <c r="AA502" s="1" t="n">
        <f aca="false">AA501+1</f>
        <v>1955</v>
      </c>
      <c r="AB502" s="111"/>
      <c r="AC502" s="109"/>
      <c r="AD502" s="109"/>
      <c r="AE502" s="109"/>
      <c r="AF502" s="109"/>
      <c r="AG502" s="109"/>
      <c r="AH502" s="109"/>
      <c r="AI502" s="109"/>
      <c r="AJ502" s="109"/>
      <c r="AK502" s="109"/>
      <c r="AL502" s="109"/>
      <c r="AM502" s="109"/>
      <c r="AN502" s="109"/>
      <c r="AO502" s="109"/>
      <c r="AQ502" s="111"/>
      <c r="AR502" s="109"/>
      <c r="AS502" s="109"/>
      <c r="AT502" s="109"/>
      <c r="AU502" s="109"/>
      <c r="AV502" s="109"/>
      <c r="AW502" s="109"/>
      <c r="AX502" s="109"/>
      <c r="AY502" s="109"/>
      <c r="AZ502" s="109"/>
      <c r="BA502" s="109"/>
      <c r="BB502" s="109"/>
      <c r="BC502" s="109"/>
      <c r="BD502" s="109"/>
      <c r="OA502" s="5"/>
    </row>
    <row r="503" customFormat="false" ht="12.75" hidden="false" customHeight="false" outlineLevel="0" collapsed="false">
      <c r="C503" s="2"/>
      <c r="D503" s="3"/>
      <c r="F503" s="4"/>
      <c r="I503" s="5"/>
      <c r="AA503" s="1" t="n">
        <f aca="false">AA502+1</f>
        <v>1956</v>
      </c>
      <c r="AB503" s="111"/>
      <c r="AC503" s="109"/>
      <c r="AD503" s="109"/>
      <c r="AE503" s="109"/>
      <c r="AF503" s="109"/>
      <c r="AG503" s="109"/>
      <c r="AH503" s="109"/>
      <c r="AI503" s="109"/>
      <c r="AJ503" s="109"/>
      <c r="AK503" s="109"/>
      <c r="AL503" s="109"/>
      <c r="AM503" s="109"/>
      <c r="AN503" s="109"/>
      <c r="AO503" s="109"/>
      <c r="AQ503" s="111"/>
      <c r="AR503" s="109"/>
      <c r="AS503" s="109"/>
      <c r="AT503" s="109"/>
      <c r="AU503" s="109"/>
      <c r="AV503" s="109"/>
      <c r="AW503" s="109"/>
      <c r="AX503" s="109"/>
      <c r="AY503" s="109"/>
      <c r="AZ503" s="109"/>
      <c r="BA503" s="109"/>
      <c r="BB503" s="109"/>
      <c r="BC503" s="109"/>
      <c r="BD503" s="109"/>
      <c r="OA503" s="5"/>
    </row>
    <row r="504" customFormat="false" ht="12.75" hidden="false" customHeight="false" outlineLevel="0" collapsed="false">
      <c r="C504" s="2"/>
      <c r="D504" s="3"/>
      <c r="F504" s="4"/>
      <c r="I504" s="5"/>
      <c r="AA504" s="1" t="n">
        <f aca="false">AA503+1</f>
        <v>1957</v>
      </c>
      <c r="AB504" s="111"/>
      <c r="AC504" s="109"/>
      <c r="AD504" s="109"/>
      <c r="AE504" s="109"/>
      <c r="AF504" s="109"/>
      <c r="AG504" s="109"/>
      <c r="AH504" s="109"/>
      <c r="AI504" s="109"/>
      <c r="AJ504" s="109"/>
      <c r="AK504" s="109"/>
      <c r="AL504" s="109"/>
      <c r="AM504" s="109"/>
      <c r="AN504" s="109"/>
      <c r="AO504" s="109"/>
      <c r="AQ504" s="113"/>
      <c r="AR504" s="109"/>
      <c r="AS504" s="109"/>
      <c r="AT504" s="109"/>
      <c r="AU504" s="109"/>
      <c r="AV504" s="109"/>
      <c r="AW504" s="109"/>
      <c r="AX504" s="109"/>
      <c r="AY504" s="109"/>
      <c r="AZ504" s="109"/>
      <c r="BA504" s="109"/>
      <c r="BB504" s="109"/>
      <c r="BC504" s="109"/>
      <c r="BD504" s="109"/>
      <c r="OA504" s="5"/>
    </row>
    <row r="505" customFormat="false" ht="12.75" hidden="false" customHeight="false" outlineLevel="0" collapsed="false">
      <c r="C505" s="2"/>
      <c r="D505" s="3"/>
      <c r="F505" s="4"/>
      <c r="I505" s="5"/>
      <c r="AA505" s="1" t="n">
        <f aca="false">AA504+1</f>
        <v>1958</v>
      </c>
      <c r="AB505" s="111"/>
      <c r="AC505" s="109"/>
      <c r="AD505" s="109"/>
      <c r="AE505" s="109"/>
      <c r="AF505" s="109"/>
      <c r="AG505" s="109"/>
      <c r="AH505" s="109"/>
      <c r="AI505" s="109"/>
      <c r="AJ505" s="109"/>
      <c r="AK505" s="109"/>
      <c r="AL505" s="109"/>
      <c r="AM505" s="109"/>
      <c r="AN505" s="109"/>
      <c r="AO505" s="109"/>
      <c r="AQ505" s="113"/>
      <c r="AR505" s="109"/>
      <c r="AS505" s="109"/>
      <c r="AT505" s="109"/>
      <c r="AU505" s="109"/>
      <c r="AV505" s="109"/>
      <c r="AW505" s="109"/>
      <c r="AX505" s="109"/>
      <c r="AY505" s="109"/>
      <c r="AZ505" s="109"/>
      <c r="BA505" s="109"/>
      <c r="BB505" s="109"/>
      <c r="BC505" s="109"/>
      <c r="BD505" s="109"/>
      <c r="OA505" s="5"/>
    </row>
    <row r="506" customFormat="false" ht="12.75" hidden="false" customHeight="false" outlineLevel="0" collapsed="false">
      <c r="C506" s="2"/>
      <c r="D506" s="3"/>
      <c r="F506" s="4"/>
      <c r="I506" s="5"/>
      <c r="AA506" s="1" t="n">
        <f aca="false">AA505+1</f>
        <v>1959</v>
      </c>
      <c r="AB506" s="111"/>
      <c r="AC506" s="109"/>
      <c r="AD506" s="109"/>
      <c r="AE506" s="109"/>
      <c r="AF506" s="109"/>
      <c r="AG506" s="109"/>
      <c r="AH506" s="109"/>
      <c r="AI506" s="109"/>
      <c r="AJ506" s="109"/>
      <c r="AK506" s="109"/>
      <c r="AL506" s="109"/>
      <c r="AM506" s="109"/>
      <c r="AN506" s="109"/>
      <c r="AO506" s="109"/>
      <c r="AQ506" s="113"/>
      <c r="AR506" s="109"/>
      <c r="AS506" s="109"/>
      <c r="AT506" s="109"/>
      <c r="AU506" s="109"/>
      <c r="AV506" s="109"/>
      <c r="AW506" s="109"/>
      <c r="AX506" s="109"/>
      <c r="AY506" s="109"/>
      <c r="AZ506" s="109"/>
      <c r="BA506" s="109"/>
      <c r="BB506" s="109"/>
      <c r="BC506" s="109"/>
      <c r="BD506" s="109"/>
      <c r="OA506" s="5"/>
    </row>
    <row r="507" customFormat="false" ht="12.75" hidden="false" customHeight="false" outlineLevel="0" collapsed="false">
      <c r="C507" s="2"/>
      <c r="D507" s="3"/>
      <c r="F507" s="4"/>
      <c r="I507" s="5"/>
      <c r="AA507" s="1" t="n">
        <f aca="false">AA506+1</f>
        <v>1960</v>
      </c>
      <c r="AB507" s="111"/>
      <c r="AC507" s="109"/>
      <c r="AD507" s="109"/>
      <c r="AE507" s="109"/>
      <c r="AF507" s="109"/>
      <c r="AG507" s="109"/>
      <c r="AH507" s="109"/>
      <c r="AI507" s="109"/>
      <c r="AJ507" s="109"/>
      <c r="AK507" s="109"/>
      <c r="AL507" s="109"/>
      <c r="AM507" s="109"/>
      <c r="AN507" s="109"/>
      <c r="AO507" s="109"/>
      <c r="AQ507" s="113"/>
      <c r="AR507" s="109"/>
      <c r="AS507" s="109"/>
      <c r="AT507" s="109"/>
      <c r="AU507" s="109"/>
      <c r="AV507" s="109"/>
      <c r="AW507" s="109"/>
      <c r="AX507" s="109"/>
      <c r="AY507" s="109"/>
      <c r="AZ507" s="109"/>
      <c r="BA507" s="109"/>
      <c r="BB507" s="109"/>
      <c r="BC507" s="109"/>
      <c r="BD507" s="109"/>
      <c r="OA507" s="5"/>
    </row>
    <row r="508" customFormat="false" ht="12.75" hidden="false" customHeight="false" outlineLevel="0" collapsed="false">
      <c r="C508" s="2"/>
      <c r="D508" s="3"/>
      <c r="F508" s="4"/>
      <c r="I508" s="5"/>
      <c r="AA508" s="1" t="n">
        <f aca="false">AA507+1</f>
        <v>1961</v>
      </c>
      <c r="AB508" s="111"/>
      <c r="AC508" s="109"/>
      <c r="AD508" s="109"/>
      <c r="AE508" s="109"/>
      <c r="AF508" s="109"/>
      <c r="AG508" s="109"/>
      <c r="AH508" s="109"/>
      <c r="AI508" s="109"/>
      <c r="AJ508" s="109"/>
      <c r="AK508" s="109"/>
      <c r="AL508" s="109"/>
      <c r="AM508" s="109"/>
      <c r="AN508" s="109"/>
      <c r="AO508" s="109"/>
      <c r="AQ508" s="113"/>
      <c r="AR508" s="109"/>
      <c r="AS508" s="109"/>
      <c r="AT508" s="109"/>
      <c r="AU508" s="109"/>
      <c r="AV508" s="109"/>
      <c r="AW508" s="109"/>
      <c r="AX508" s="109"/>
      <c r="AY508" s="109"/>
      <c r="AZ508" s="109"/>
      <c r="BA508" s="109"/>
      <c r="BB508" s="109"/>
      <c r="BC508" s="109"/>
      <c r="BD508" s="109"/>
      <c r="OA508" s="5"/>
    </row>
    <row r="509" customFormat="false" ht="12.75" hidden="false" customHeight="false" outlineLevel="0" collapsed="false">
      <c r="C509" s="2"/>
      <c r="D509" s="3"/>
      <c r="F509" s="4"/>
      <c r="I509" s="5"/>
      <c r="AA509" s="1" t="n">
        <f aca="false">AA508+1</f>
        <v>1962</v>
      </c>
      <c r="AB509" s="111"/>
      <c r="AC509" s="109"/>
      <c r="AD509" s="109"/>
      <c r="AE509" s="109"/>
      <c r="AF509" s="109"/>
      <c r="AG509" s="109"/>
      <c r="AH509" s="109"/>
      <c r="AI509" s="109"/>
      <c r="AJ509" s="109"/>
      <c r="AK509" s="109"/>
      <c r="AL509" s="109"/>
      <c r="AM509" s="109"/>
      <c r="AN509" s="109"/>
      <c r="AO509" s="109"/>
      <c r="AQ509" s="113"/>
      <c r="AR509" s="109"/>
      <c r="AS509" s="109"/>
      <c r="AT509" s="109"/>
      <c r="AU509" s="109"/>
      <c r="AV509" s="109"/>
      <c r="AW509" s="109"/>
      <c r="AX509" s="109"/>
      <c r="AY509" s="109"/>
      <c r="AZ509" s="109"/>
      <c r="BA509" s="109"/>
      <c r="BB509" s="109"/>
      <c r="BC509" s="109"/>
      <c r="BD509" s="109"/>
      <c r="OA509" s="5"/>
    </row>
    <row r="510" customFormat="false" ht="12.75" hidden="false" customHeight="false" outlineLevel="0" collapsed="false">
      <c r="C510" s="2"/>
      <c r="D510" s="3"/>
      <c r="F510" s="4"/>
      <c r="I510" s="5"/>
      <c r="AA510" s="1" t="n">
        <f aca="false">AA509+1</f>
        <v>1963</v>
      </c>
      <c r="AB510" s="111"/>
      <c r="AC510" s="109"/>
      <c r="AD510" s="109"/>
      <c r="AE510" s="109"/>
      <c r="AF510" s="109"/>
      <c r="AG510" s="109"/>
      <c r="AH510" s="109"/>
      <c r="AI510" s="109"/>
      <c r="AJ510" s="109"/>
      <c r="AK510" s="109"/>
      <c r="AL510" s="109"/>
      <c r="AM510" s="109"/>
      <c r="AN510" s="109"/>
      <c r="AO510" s="109"/>
      <c r="AQ510" s="113"/>
      <c r="AR510" s="109"/>
      <c r="AS510" s="109"/>
      <c r="AT510" s="109"/>
      <c r="AU510" s="109"/>
      <c r="AV510" s="109"/>
      <c r="AW510" s="109"/>
      <c r="AX510" s="109"/>
      <c r="AY510" s="109"/>
      <c r="AZ510" s="109"/>
      <c r="BA510" s="109"/>
      <c r="BB510" s="109"/>
      <c r="BC510" s="109"/>
      <c r="BD510" s="109"/>
      <c r="OA510" s="5"/>
    </row>
    <row r="511" customFormat="false" ht="12.75" hidden="false" customHeight="false" outlineLevel="0" collapsed="false">
      <c r="C511" s="2"/>
      <c r="D511" s="3"/>
      <c r="F511" s="4"/>
      <c r="I511" s="5"/>
      <c r="AA511" s="1" t="n">
        <f aca="false">AA510+1</f>
        <v>1964</v>
      </c>
      <c r="AB511" s="111"/>
      <c r="AC511" s="109"/>
      <c r="AD511" s="109"/>
      <c r="AE511" s="109"/>
      <c r="AF511" s="109"/>
      <c r="AG511" s="109"/>
      <c r="AH511" s="109"/>
      <c r="AI511" s="109"/>
      <c r="AJ511" s="109"/>
      <c r="AK511" s="109"/>
      <c r="AL511" s="109"/>
      <c r="AM511" s="109"/>
      <c r="AN511" s="109"/>
      <c r="AO511" s="109"/>
      <c r="AQ511" s="113"/>
      <c r="AR511" s="109"/>
      <c r="AS511" s="109"/>
      <c r="AT511" s="109"/>
      <c r="AU511" s="109"/>
      <c r="AV511" s="109"/>
      <c r="AW511" s="109"/>
      <c r="AX511" s="109"/>
      <c r="AY511" s="109"/>
      <c r="AZ511" s="109"/>
      <c r="BA511" s="109"/>
      <c r="BB511" s="109"/>
      <c r="BC511" s="109"/>
      <c r="BD511" s="109"/>
      <c r="OA511" s="5"/>
    </row>
    <row r="512" customFormat="false" ht="12.75" hidden="false" customHeight="false" outlineLevel="0" collapsed="false">
      <c r="C512" s="2"/>
      <c r="D512" s="3"/>
      <c r="F512" s="4"/>
      <c r="I512" s="5"/>
      <c r="AA512" s="1" t="n">
        <f aca="false">AA511+1</f>
        <v>1965</v>
      </c>
      <c r="AB512" s="111"/>
      <c r="AC512" s="109"/>
      <c r="AD512" s="109"/>
      <c r="AE512" s="109"/>
      <c r="AF512" s="109"/>
      <c r="AG512" s="109"/>
      <c r="AH512" s="109"/>
      <c r="AI512" s="109"/>
      <c r="AJ512" s="109"/>
      <c r="AK512" s="109"/>
      <c r="AL512" s="109"/>
      <c r="AM512" s="109"/>
      <c r="AN512" s="109"/>
      <c r="AO512" s="109"/>
      <c r="AQ512" s="113"/>
      <c r="AR512" s="109"/>
      <c r="AS512" s="109"/>
      <c r="AT512" s="109"/>
      <c r="AU512" s="109"/>
      <c r="AV512" s="109"/>
      <c r="AW512" s="109"/>
      <c r="AX512" s="109"/>
      <c r="AY512" s="109"/>
      <c r="AZ512" s="109"/>
      <c r="BA512" s="109"/>
      <c r="BB512" s="109"/>
      <c r="BC512" s="109"/>
      <c r="BD512" s="109"/>
      <c r="OA512" s="5"/>
    </row>
    <row r="513" customFormat="false" ht="12.75" hidden="false" customHeight="false" outlineLevel="0" collapsed="false">
      <c r="C513" s="2"/>
      <c r="D513" s="3"/>
      <c r="F513" s="4"/>
      <c r="I513" s="5"/>
      <c r="AA513" s="1" t="n">
        <f aca="false">AA512+1</f>
        <v>1966</v>
      </c>
      <c r="AB513" s="111"/>
      <c r="AC513" s="109"/>
      <c r="AD513" s="109"/>
      <c r="AE513" s="109"/>
      <c r="AF513" s="109"/>
      <c r="AG513" s="109"/>
      <c r="AH513" s="109"/>
      <c r="AI513" s="109"/>
      <c r="AJ513" s="109"/>
      <c r="AK513" s="109"/>
      <c r="AL513" s="109"/>
      <c r="AM513" s="109"/>
      <c r="AN513" s="109"/>
      <c r="AO513" s="109"/>
      <c r="AQ513" s="113"/>
      <c r="AR513" s="109"/>
      <c r="AS513" s="109"/>
      <c r="AT513" s="109"/>
      <c r="AU513" s="109"/>
      <c r="AV513" s="109"/>
      <c r="AW513" s="109"/>
      <c r="AX513" s="109"/>
      <c r="AY513" s="109"/>
      <c r="AZ513" s="109"/>
      <c r="BA513" s="109"/>
      <c r="BB513" s="109"/>
      <c r="BC513" s="109"/>
      <c r="BD513" s="109"/>
      <c r="OA513" s="5"/>
    </row>
    <row r="514" customFormat="false" ht="12.75" hidden="false" customHeight="false" outlineLevel="0" collapsed="false">
      <c r="C514" s="2"/>
      <c r="D514" s="3"/>
      <c r="F514" s="4"/>
      <c r="I514" s="5"/>
      <c r="AA514" s="1" t="n">
        <f aca="false">AA513+1</f>
        <v>1967</v>
      </c>
      <c r="AB514" s="111"/>
      <c r="AC514" s="109"/>
      <c r="AD514" s="109"/>
      <c r="AE514" s="109"/>
      <c r="AF514" s="109"/>
      <c r="AG514" s="109"/>
      <c r="AH514" s="109"/>
      <c r="AI514" s="109"/>
      <c r="AJ514" s="109"/>
      <c r="AK514" s="109"/>
      <c r="AL514" s="109"/>
      <c r="AM514" s="109"/>
      <c r="AN514" s="109"/>
      <c r="AO514" s="109"/>
      <c r="AQ514" s="113"/>
      <c r="AR514" s="109"/>
      <c r="AS514" s="109"/>
      <c r="AT514" s="109"/>
      <c r="AU514" s="109"/>
      <c r="AV514" s="109"/>
      <c r="AW514" s="109"/>
      <c r="AX514" s="109"/>
      <c r="AY514" s="109"/>
      <c r="AZ514" s="109"/>
      <c r="BA514" s="109"/>
      <c r="BB514" s="109"/>
      <c r="BC514" s="109"/>
      <c r="BD514" s="109"/>
      <c r="OA514" s="5"/>
    </row>
    <row r="515" customFormat="false" ht="12.75" hidden="false" customHeight="false" outlineLevel="0" collapsed="false">
      <c r="C515" s="2"/>
      <c r="D515" s="3"/>
      <c r="F515" s="4"/>
      <c r="I515" s="5"/>
      <c r="AA515" s="1" t="n">
        <f aca="false">AA514+1</f>
        <v>1968</v>
      </c>
      <c r="AB515" s="111"/>
      <c r="AC515" s="109"/>
      <c r="AD515" s="109"/>
      <c r="AE515" s="109"/>
      <c r="AF515" s="109"/>
      <c r="AG515" s="109"/>
      <c r="AH515" s="109"/>
      <c r="AI515" s="109"/>
      <c r="AJ515" s="109"/>
      <c r="AK515" s="109"/>
      <c r="AL515" s="109"/>
      <c r="AM515" s="109"/>
      <c r="AN515" s="109"/>
      <c r="AO515" s="109"/>
      <c r="AQ515" s="113"/>
      <c r="AR515" s="109"/>
      <c r="AS515" s="109"/>
      <c r="AT515" s="109"/>
      <c r="AU515" s="109"/>
      <c r="AV515" s="109"/>
      <c r="AW515" s="109"/>
      <c r="AX515" s="109"/>
      <c r="AY515" s="109"/>
      <c r="AZ515" s="109"/>
      <c r="BA515" s="109"/>
      <c r="BB515" s="109"/>
      <c r="BC515" s="109"/>
      <c r="BD515" s="109"/>
      <c r="OA515" s="5"/>
    </row>
    <row r="516" customFormat="false" ht="12.75" hidden="false" customHeight="false" outlineLevel="0" collapsed="false">
      <c r="C516" s="2"/>
      <c r="D516" s="3"/>
      <c r="F516" s="4"/>
      <c r="I516" s="5"/>
      <c r="AA516" s="1" t="n">
        <f aca="false">AA515+1</f>
        <v>1969</v>
      </c>
      <c r="AB516" s="111"/>
      <c r="AC516" s="109"/>
      <c r="AD516" s="109"/>
      <c r="AE516" s="109"/>
      <c r="AF516" s="109"/>
      <c r="AG516" s="109"/>
      <c r="AH516" s="109"/>
      <c r="AI516" s="109"/>
      <c r="AJ516" s="109"/>
      <c r="AK516" s="109"/>
      <c r="AL516" s="109"/>
      <c r="AM516" s="109"/>
      <c r="AN516" s="109"/>
      <c r="AO516" s="109"/>
      <c r="AQ516" s="113"/>
      <c r="AR516" s="109"/>
      <c r="AS516" s="109"/>
      <c r="AT516" s="109"/>
      <c r="AU516" s="109"/>
      <c r="AV516" s="109"/>
      <c r="AW516" s="109"/>
      <c r="AX516" s="109"/>
      <c r="AY516" s="109"/>
      <c r="AZ516" s="109"/>
      <c r="BA516" s="109"/>
      <c r="BB516" s="109"/>
      <c r="BC516" s="109"/>
      <c r="BD516" s="109"/>
      <c r="OA516" s="5"/>
    </row>
    <row r="517" customFormat="false" ht="12.75" hidden="false" customHeight="false" outlineLevel="0" collapsed="false">
      <c r="C517" s="2"/>
      <c r="D517" s="3"/>
      <c r="F517" s="4"/>
      <c r="I517" s="5"/>
      <c r="AA517" s="1" t="n">
        <f aca="false">AA516+1</f>
        <v>1970</v>
      </c>
      <c r="AB517" s="111"/>
      <c r="AC517" s="109"/>
      <c r="AD517" s="109"/>
      <c r="AE517" s="109"/>
      <c r="AF517" s="109"/>
      <c r="AG517" s="109"/>
      <c r="AH517" s="109"/>
      <c r="AI517" s="109"/>
      <c r="AJ517" s="109"/>
      <c r="AK517" s="109"/>
      <c r="AL517" s="109"/>
      <c r="AM517" s="109"/>
      <c r="AN517" s="109"/>
      <c r="AO517" s="109"/>
      <c r="AQ517" s="113"/>
      <c r="AR517" s="109"/>
      <c r="AS517" s="109"/>
      <c r="AT517" s="109"/>
      <c r="AU517" s="109"/>
      <c r="AV517" s="109"/>
      <c r="AW517" s="109"/>
      <c r="AX517" s="109"/>
      <c r="AY517" s="109"/>
      <c r="AZ517" s="109"/>
      <c r="BA517" s="109"/>
      <c r="BB517" s="109"/>
      <c r="BC517" s="109"/>
      <c r="BD517" s="109"/>
      <c r="OA517" s="5"/>
    </row>
    <row r="518" customFormat="false" ht="12.75" hidden="false" customHeight="false" outlineLevel="0" collapsed="false">
      <c r="C518" s="2"/>
      <c r="D518" s="3"/>
      <c r="F518" s="4"/>
      <c r="I518" s="5"/>
      <c r="AA518" s="1" t="n">
        <f aca="false">AA517+1</f>
        <v>1971</v>
      </c>
      <c r="AB518" s="111"/>
      <c r="AC518" s="109"/>
      <c r="AD518" s="109"/>
      <c r="AE518" s="109"/>
      <c r="AF518" s="109"/>
      <c r="AG518" s="109"/>
      <c r="AH518" s="109"/>
      <c r="AI518" s="109"/>
      <c r="AJ518" s="109"/>
      <c r="AK518" s="109"/>
      <c r="AL518" s="109"/>
      <c r="AM518" s="109"/>
      <c r="AN518" s="109"/>
      <c r="AO518" s="109"/>
      <c r="AQ518" s="113"/>
      <c r="AR518" s="109"/>
      <c r="AS518" s="109"/>
      <c r="AT518" s="109"/>
      <c r="AU518" s="109"/>
      <c r="AV518" s="109"/>
      <c r="AW518" s="109"/>
      <c r="AX518" s="109"/>
      <c r="AY518" s="109"/>
      <c r="AZ518" s="109"/>
      <c r="BA518" s="109"/>
      <c r="BB518" s="109"/>
      <c r="BC518" s="109"/>
      <c r="BD518" s="109"/>
      <c r="OA518" s="5"/>
    </row>
    <row r="519" customFormat="false" ht="12.75" hidden="false" customHeight="false" outlineLevel="0" collapsed="false">
      <c r="C519" s="2"/>
      <c r="D519" s="3"/>
      <c r="F519" s="4"/>
      <c r="I519" s="5"/>
      <c r="AA519" s="1" t="n">
        <f aca="false">AA518+1</f>
        <v>1972</v>
      </c>
      <c r="AB519" s="111"/>
      <c r="AC519" s="109"/>
      <c r="AD519" s="109"/>
      <c r="AE519" s="109"/>
      <c r="AF519" s="109"/>
      <c r="AG519" s="109"/>
      <c r="AH519" s="109"/>
      <c r="AI519" s="109"/>
      <c r="AJ519" s="109"/>
      <c r="AK519" s="109"/>
      <c r="AL519" s="109"/>
      <c r="AM519" s="109"/>
      <c r="AN519" s="109"/>
      <c r="AO519" s="109"/>
      <c r="AQ519" s="113"/>
      <c r="AR519" s="109"/>
      <c r="AS519" s="109"/>
      <c r="AT519" s="109"/>
      <c r="AU519" s="109"/>
      <c r="AV519" s="109"/>
      <c r="AW519" s="109"/>
      <c r="AX519" s="109"/>
      <c r="AY519" s="109"/>
      <c r="AZ519" s="109"/>
      <c r="BA519" s="109"/>
      <c r="BB519" s="109"/>
      <c r="BC519" s="109"/>
      <c r="BD519" s="109"/>
      <c r="OA519" s="5"/>
    </row>
    <row r="520" customFormat="false" ht="12.75" hidden="false" customHeight="false" outlineLevel="0" collapsed="false">
      <c r="C520" s="2"/>
      <c r="D520" s="3"/>
      <c r="F520" s="4"/>
      <c r="I520" s="5"/>
      <c r="AA520" s="1" t="n">
        <f aca="false">AA519+1</f>
        <v>1973</v>
      </c>
      <c r="AB520" s="111"/>
      <c r="AC520" s="109"/>
      <c r="AD520" s="109"/>
      <c r="AE520" s="109"/>
      <c r="AF520" s="109"/>
      <c r="AG520" s="109"/>
      <c r="AH520" s="109"/>
      <c r="AI520" s="109"/>
      <c r="AJ520" s="109"/>
      <c r="AK520" s="109"/>
      <c r="AL520" s="109"/>
      <c r="AM520" s="109"/>
      <c r="AN520" s="109"/>
      <c r="AO520" s="109"/>
      <c r="AQ520" s="113"/>
      <c r="AR520" s="109"/>
      <c r="AS520" s="109"/>
      <c r="AT520" s="109"/>
      <c r="AU520" s="109"/>
      <c r="AV520" s="109"/>
      <c r="AW520" s="109"/>
      <c r="AX520" s="109"/>
      <c r="AY520" s="109"/>
      <c r="AZ520" s="109"/>
      <c r="BA520" s="109"/>
      <c r="BB520" s="109"/>
      <c r="BC520" s="109"/>
      <c r="BD520" s="109"/>
      <c r="OA520" s="5"/>
    </row>
    <row r="521" customFormat="false" ht="12.75" hidden="false" customHeight="false" outlineLevel="0" collapsed="false">
      <c r="C521" s="2"/>
      <c r="D521" s="3"/>
      <c r="F521" s="4"/>
      <c r="I521" s="5"/>
      <c r="AA521" s="1" t="n">
        <f aca="false">AA520+1</f>
        <v>1974</v>
      </c>
      <c r="AB521" s="111"/>
      <c r="AC521" s="109"/>
      <c r="AD521" s="109"/>
      <c r="AE521" s="109"/>
      <c r="AF521" s="109"/>
      <c r="AG521" s="109"/>
      <c r="AH521" s="109"/>
      <c r="AI521" s="109"/>
      <c r="AJ521" s="109"/>
      <c r="AK521" s="109"/>
      <c r="AL521" s="109"/>
      <c r="AM521" s="109"/>
      <c r="AN521" s="109"/>
      <c r="AO521" s="109"/>
      <c r="AQ521" s="113"/>
      <c r="AR521" s="109"/>
      <c r="AS521" s="109"/>
      <c r="AT521" s="109"/>
      <c r="AU521" s="109"/>
      <c r="AV521" s="109"/>
      <c r="AW521" s="109"/>
      <c r="AX521" s="109"/>
      <c r="AY521" s="109"/>
      <c r="AZ521" s="109"/>
      <c r="BA521" s="109"/>
      <c r="BB521" s="109"/>
      <c r="BC521" s="109"/>
      <c r="BD521" s="109"/>
      <c r="OA521" s="5"/>
    </row>
    <row r="522" customFormat="false" ht="12.75" hidden="false" customHeight="false" outlineLevel="0" collapsed="false">
      <c r="C522" s="2"/>
      <c r="D522" s="3"/>
      <c r="F522" s="4"/>
      <c r="I522" s="5"/>
      <c r="AA522" s="1" t="n">
        <f aca="false">AA521+1</f>
        <v>1975</v>
      </c>
      <c r="AB522" s="111"/>
      <c r="AC522" s="109"/>
      <c r="AD522" s="109"/>
      <c r="AE522" s="109"/>
      <c r="AF522" s="109"/>
      <c r="AG522" s="109"/>
      <c r="AH522" s="109"/>
      <c r="AI522" s="109"/>
      <c r="AJ522" s="109"/>
      <c r="AK522" s="109"/>
      <c r="AL522" s="109"/>
      <c r="AM522" s="109"/>
      <c r="AN522" s="109"/>
      <c r="AO522" s="109"/>
      <c r="AQ522" s="113"/>
      <c r="AR522" s="109"/>
      <c r="AS522" s="109"/>
      <c r="AT522" s="109"/>
      <c r="AU522" s="109"/>
      <c r="AV522" s="109"/>
      <c r="AW522" s="109"/>
      <c r="AX522" s="109"/>
      <c r="AY522" s="109"/>
      <c r="AZ522" s="109"/>
      <c r="BA522" s="109"/>
      <c r="BB522" s="109"/>
      <c r="BC522" s="109"/>
      <c r="BD522" s="109"/>
      <c r="OA522" s="5"/>
    </row>
    <row r="523" customFormat="false" ht="12.75" hidden="false" customHeight="false" outlineLevel="0" collapsed="false">
      <c r="C523" s="2"/>
      <c r="D523" s="3"/>
      <c r="F523" s="4"/>
      <c r="I523" s="5"/>
      <c r="AA523" s="1" t="n">
        <f aca="false">AA522+1</f>
        <v>1976</v>
      </c>
      <c r="AB523" s="111"/>
      <c r="AC523" s="109"/>
      <c r="AD523" s="109"/>
      <c r="AE523" s="109"/>
      <c r="AF523" s="109"/>
      <c r="AG523" s="109"/>
      <c r="AH523" s="109"/>
      <c r="AI523" s="109"/>
      <c r="AJ523" s="109"/>
      <c r="AK523" s="109"/>
      <c r="AL523" s="109"/>
      <c r="AM523" s="109"/>
      <c r="AN523" s="109"/>
      <c r="AO523" s="109"/>
      <c r="AQ523" s="113"/>
      <c r="AR523" s="109"/>
      <c r="AS523" s="109"/>
      <c r="AT523" s="109"/>
      <c r="AU523" s="109"/>
      <c r="AV523" s="109"/>
      <c r="AW523" s="109"/>
      <c r="AX523" s="109"/>
      <c r="AY523" s="109"/>
      <c r="AZ523" s="109"/>
      <c r="BA523" s="109"/>
      <c r="BB523" s="109"/>
      <c r="BC523" s="109"/>
      <c r="BD523" s="109"/>
      <c r="OA523" s="5"/>
    </row>
    <row r="524" customFormat="false" ht="12.75" hidden="false" customHeight="false" outlineLevel="0" collapsed="false">
      <c r="C524" s="2"/>
      <c r="D524" s="3"/>
      <c r="F524" s="4"/>
      <c r="I524" s="5"/>
      <c r="AA524" s="1" t="n">
        <f aca="false">AA523+1</f>
        <v>1977</v>
      </c>
      <c r="AB524" s="111"/>
      <c r="AC524" s="109"/>
      <c r="AD524" s="109"/>
      <c r="AE524" s="109"/>
      <c r="AF524" s="109"/>
      <c r="AG524" s="109"/>
      <c r="AH524" s="109"/>
      <c r="AI524" s="109"/>
      <c r="AJ524" s="109"/>
      <c r="AK524" s="109"/>
      <c r="AL524" s="109"/>
      <c r="AM524" s="109"/>
      <c r="AN524" s="109"/>
      <c r="AO524" s="109"/>
      <c r="AQ524" s="113"/>
      <c r="AR524" s="109"/>
      <c r="AS524" s="109"/>
      <c r="AT524" s="109"/>
      <c r="AU524" s="109"/>
      <c r="AV524" s="109"/>
      <c r="AW524" s="109"/>
      <c r="AX524" s="109"/>
      <c r="AY524" s="109"/>
      <c r="AZ524" s="109"/>
      <c r="BA524" s="109"/>
      <c r="BB524" s="109"/>
      <c r="BC524" s="109"/>
      <c r="BD524" s="109"/>
      <c r="OA524" s="5"/>
    </row>
    <row r="525" customFormat="false" ht="12.75" hidden="false" customHeight="false" outlineLevel="0" collapsed="false">
      <c r="C525" s="2"/>
      <c r="D525" s="3"/>
      <c r="F525" s="4"/>
      <c r="I525" s="5"/>
      <c r="AA525" s="1" t="n">
        <f aca="false">AA524+1</f>
        <v>1978</v>
      </c>
      <c r="AB525" s="111"/>
      <c r="AC525" s="109"/>
      <c r="AD525" s="109"/>
      <c r="AE525" s="109"/>
      <c r="AF525" s="109"/>
      <c r="AG525" s="109"/>
      <c r="AH525" s="109"/>
      <c r="AI525" s="109"/>
      <c r="AJ525" s="109"/>
      <c r="AK525" s="109"/>
      <c r="AL525" s="109"/>
      <c r="AM525" s="109"/>
      <c r="AN525" s="109"/>
      <c r="AO525" s="109"/>
      <c r="AQ525" s="113"/>
      <c r="AR525" s="109"/>
      <c r="AS525" s="109"/>
      <c r="AT525" s="109"/>
      <c r="AU525" s="109"/>
      <c r="AV525" s="109"/>
      <c r="AW525" s="109"/>
      <c r="AX525" s="109"/>
      <c r="AY525" s="109"/>
      <c r="AZ525" s="109"/>
      <c r="BA525" s="109"/>
      <c r="BB525" s="109"/>
      <c r="BC525" s="109"/>
      <c r="BD525" s="109"/>
      <c r="OA525" s="5"/>
    </row>
    <row r="526" customFormat="false" ht="12.75" hidden="false" customHeight="false" outlineLevel="0" collapsed="false">
      <c r="C526" s="2"/>
      <c r="D526" s="3"/>
      <c r="F526" s="4"/>
      <c r="I526" s="5"/>
      <c r="AA526" s="1" t="n">
        <f aca="false">AA525+1</f>
        <v>1979</v>
      </c>
      <c r="AB526" s="111"/>
      <c r="AC526" s="109"/>
      <c r="AD526" s="109"/>
      <c r="AE526" s="109"/>
      <c r="AF526" s="109"/>
      <c r="AG526" s="109"/>
      <c r="AH526" s="109"/>
      <c r="AI526" s="109"/>
      <c r="AJ526" s="109"/>
      <c r="AK526" s="109"/>
      <c r="AL526" s="109"/>
      <c r="AM526" s="109"/>
      <c r="AN526" s="109"/>
      <c r="AO526" s="109"/>
      <c r="AQ526" s="113"/>
      <c r="AR526" s="109"/>
      <c r="AS526" s="109"/>
      <c r="AT526" s="109"/>
      <c r="AU526" s="109"/>
      <c r="AV526" s="109"/>
      <c r="AW526" s="109"/>
      <c r="AX526" s="109"/>
      <c r="AY526" s="109"/>
      <c r="AZ526" s="109"/>
      <c r="BA526" s="109"/>
      <c r="BB526" s="109"/>
      <c r="BC526" s="109"/>
      <c r="BD526" s="109"/>
      <c r="OA526" s="5"/>
    </row>
    <row r="527" customFormat="false" ht="12.75" hidden="false" customHeight="false" outlineLevel="0" collapsed="false">
      <c r="C527" s="2"/>
      <c r="D527" s="3"/>
      <c r="F527" s="4"/>
      <c r="I527" s="5"/>
      <c r="AA527" s="1" t="n">
        <f aca="false">AA526+1</f>
        <v>1980</v>
      </c>
      <c r="AB527" s="111"/>
      <c r="AC527" s="109"/>
      <c r="AD527" s="109"/>
      <c r="AE527" s="109"/>
      <c r="AF527" s="109"/>
      <c r="AG527" s="109"/>
      <c r="AH527" s="109"/>
      <c r="AI527" s="109"/>
      <c r="AJ527" s="109"/>
      <c r="AK527" s="109"/>
      <c r="AL527" s="109"/>
      <c r="AM527" s="109"/>
      <c r="AN527" s="109"/>
      <c r="AO527" s="109"/>
      <c r="AQ527" s="113"/>
      <c r="AR527" s="109"/>
      <c r="AS527" s="109"/>
      <c r="AT527" s="109"/>
      <c r="AU527" s="109"/>
      <c r="AV527" s="109"/>
      <c r="AW527" s="109"/>
      <c r="AX527" s="109"/>
      <c r="AY527" s="109"/>
      <c r="AZ527" s="109"/>
      <c r="BA527" s="109"/>
      <c r="BB527" s="109"/>
      <c r="BC527" s="109"/>
      <c r="BD527" s="109"/>
      <c r="OA527" s="5"/>
    </row>
    <row r="528" customFormat="false" ht="12.75" hidden="false" customHeight="false" outlineLevel="0" collapsed="false">
      <c r="C528" s="2"/>
      <c r="D528" s="3"/>
      <c r="F528" s="4"/>
      <c r="I528" s="5"/>
      <c r="AA528" s="1" t="n">
        <f aca="false">AA527+1</f>
        <v>1981</v>
      </c>
      <c r="AB528" s="111"/>
      <c r="AC528" s="109"/>
      <c r="AD528" s="109"/>
      <c r="AE528" s="109"/>
      <c r="AF528" s="109"/>
      <c r="AG528" s="109"/>
      <c r="AH528" s="109"/>
      <c r="AI528" s="109"/>
      <c r="AJ528" s="109"/>
      <c r="AK528" s="109"/>
      <c r="AL528" s="109"/>
      <c r="AM528" s="109"/>
      <c r="AN528" s="109"/>
      <c r="AO528" s="109"/>
      <c r="AQ528" s="113"/>
      <c r="AR528" s="109"/>
      <c r="AS528" s="109"/>
      <c r="AT528" s="109"/>
      <c r="AU528" s="109"/>
      <c r="AV528" s="109"/>
      <c r="AW528" s="109"/>
      <c r="AX528" s="109"/>
      <c r="AY528" s="109"/>
      <c r="AZ528" s="109"/>
      <c r="BA528" s="109"/>
      <c r="BB528" s="109"/>
      <c r="BC528" s="109"/>
      <c r="BD528" s="109"/>
      <c r="OA528" s="5"/>
    </row>
    <row r="529" customFormat="false" ht="12.75" hidden="false" customHeight="false" outlineLevel="0" collapsed="false">
      <c r="C529" s="2"/>
      <c r="D529" s="3"/>
      <c r="F529" s="4"/>
      <c r="I529" s="5"/>
      <c r="AA529" s="1" t="n">
        <f aca="false">AA528+1</f>
        <v>1982</v>
      </c>
      <c r="AB529" s="111"/>
      <c r="AC529" s="109"/>
      <c r="AD529" s="109"/>
      <c r="AE529" s="109"/>
      <c r="AF529" s="109"/>
      <c r="AG529" s="109"/>
      <c r="AH529" s="109"/>
      <c r="AI529" s="109"/>
      <c r="AJ529" s="109"/>
      <c r="AK529" s="109"/>
      <c r="AL529" s="109"/>
      <c r="AM529" s="109"/>
      <c r="AN529" s="109"/>
      <c r="AO529" s="109"/>
      <c r="AQ529" s="113"/>
      <c r="AR529" s="109"/>
      <c r="AS529" s="109"/>
      <c r="AT529" s="109"/>
      <c r="AU529" s="109"/>
      <c r="AV529" s="109"/>
      <c r="AW529" s="109"/>
      <c r="AX529" s="109"/>
      <c r="AY529" s="109"/>
      <c r="AZ529" s="109"/>
      <c r="BA529" s="109"/>
      <c r="BB529" s="109"/>
      <c r="BC529" s="109"/>
      <c r="BD529" s="109"/>
      <c r="OA529" s="5"/>
    </row>
    <row r="530" customFormat="false" ht="12.75" hidden="false" customHeight="false" outlineLevel="0" collapsed="false">
      <c r="C530" s="2"/>
      <c r="D530" s="3"/>
      <c r="F530" s="4"/>
      <c r="I530" s="5"/>
      <c r="AA530" s="1" t="n">
        <f aca="false">AA529+1</f>
        <v>1983</v>
      </c>
      <c r="AB530" s="111"/>
      <c r="AC530" s="109"/>
      <c r="AD530" s="109"/>
      <c r="AE530" s="109"/>
      <c r="AF530" s="109"/>
      <c r="AG530" s="109"/>
      <c r="AH530" s="109"/>
      <c r="AI530" s="109"/>
      <c r="AJ530" s="109"/>
      <c r="AK530" s="109"/>
      <c r="AL530" s="109"/>
      <c r="AM530" s="109"/>
      <c r="AN530" s="109"/>
      <c r="AO530" s="109"/>
      <c r="AQ530" s="113"/>
      <c r="AR530" s="109"/>
      <c r="AS530" s="109"/>
      <c r="AT530" s="109"/>
      <c r="AU530" s="109"/>
      <c r="AV530" s="109"/>
      <c r="AW530" s="109"/>
      <c r="AX530" s="109"/>
      <c r="AY530" s="109"/>
      <c r="AZ530" s="109"/>
      <c r="BA530" s="109"/>
      <c r="BB530" s="109"/>
      <c r="BC530" s="109"/>
      <c r="BD530" s="109"/>
      <c r="OA530" s="5"/>
    </row>
    <row r="531" customFormat="false" ht="12.75" hidden="false" customHeight="false" outlineLevel="0" collapsed="false">
      <c r="C531" s="2"/>
      <c r="D531" s="3"/>
      <c r="F531" s="4"/>
      <c r="I531" s="5"/>
      <c r="AA531" s="1" t="n">
        <f aca="false">AA530+1</f>
        <v>1984</v>
      </c>
      <c r="AB531" s="111"/>
      <c r="AC531" s="109"/>
      <c r="AD531" s="109"/>
      <c r="AE531" s="109"/>
      <c r="AF531" s="109"/>
      <c r="AG531" s="109"/>
      <c r="AH531" s="109"/>
      <c r="AI531" s="109"/>
      <c r="AJ531" s="109"/>
      <c r="AK531" s="109"/>
      <c r="AL531" s="109"/>
      <c r="AM531" s="109"/>
      <c r="AN531" s="109"/>
      <c r="AO531" s="109"/>
      <c r="AQ531" s="113"/>
      <c r="AR531" s="109"/>
      <c r="AS531" s="109"/>
      <c r="AT531" s="109"/>
      <c r="AU531" s="109"/>
      <c r="AV531" s="109"/>
      <c r="AW531" s="109"/>
      <c r="AX531" s="109"/>
      <c r="AY531" s="109"/>
      <c r="AZ531" s="109"/>
      <c r="BA531" s="109"/>
      <c r="BB531" s="109"/>
      <c r="BC531" s="109"/>
      <c r="BD531" s="109"/>
      <c r="OA531" s="5"/>
    </row>
    <row r="532" customFormat="false" ht="12.75" hidden="false" customHeight="false" outlineLevel="0" collapsed="false">
      <c r="C532" s="2"/>
      <c r="D532" s="3"/>
      <c r="F532" s="4"/>
      <c r="I532" s="5"/>
      <c r="AA532" s="1" t="n">
        <f aca="false">AA531+1</f>
        <v>1985</v>
      </c>
      <c r="AB532" s="111"/>
      <c r="AC532" s="109"/>
      <c r="AD532" s="109"/>
      <c r="AE532" s="109"/>
      <c r="AF532" s="109"/>
      <c r="AG532" s="109"/>
      <c r="AH532" s="109"/>
      <c r="AI532" s="109"/>
      <c r="AJ532" s="109"/>
      <c r="AK532" s="109"/>
      <c r="AL532" s="109"/>
      <c r="AM532" s="109"/>
      <c r="AN532" s="109"/>
      <c r="AO532" s="109"/>
      <c r="AQ532" s="113"/>
      <c r="AR532" s="109"/>
      <c r="AS532" s="109"/>
      <c r="AT532" s="109"/>
      <c r="AU532" s="109"/>
      <c r="AV532" s="109"/>
      <c r="AW532" s="109"/>
      <c r="AX532" s="109"/>
      <c r="AY532" s="109"/>
      <c r="AZ532" s="109"/>
      <c r="BA532" s="109"/>
      <c r="BB532" s="109"/>
      <c r="BC532" s="109"/>
      <c r="BD532" s="109"/>
      <c r="OA532" s="5"/>
    </row>
    <row r="533" customFormat="false" ht="12.75" hidden="false" customHeight="false" outlineLevel="0" collapsed="false">
      <c r="C533" s="2"/>
      <c r="D533" s="3"/>
      <c r="F533" s="4"/>
      <c r="I533" s="5"/>
      <c r="AA533" s="1" t="n">
        <f aca="false">AA532+1</f>
        <v>1986</v>
      </c>
      <c r="AB533" s="111"/>
      <c r="AC533" s="109"/>
      <c r="AD533" s="109"/>
      <c r="AE533" s="109"/>
      <c r="AF533" s="109"/>
      <c r="AG533" s="109"/>
      <c r="AH533" s="109"/>
      <c r="AI533" s="109"/>
      <c r="AJ533" s="109"/>
      <c r="AK533" s="109"/>
      <c r="AL533" s="109"/>
      <c r="AM533" s="109"/>
      <c r="AN533" s="109"/>
      <c r="AO533" s="109"/>
      <c r="AQ533" s="113"/>
      <c r="AR533" s="109"/>
      <c r="AS533" s="109"/>
      <c r="AT533" s="109"/>
      <c r="AU533" s="109"/>
      <c r="AV533" s="109"/>
      <c r="AW533" s="109"/>
      <c r="AX533" s="109"/>
      <c r="AY533" s="109"/>
      <c r="AZ533" s="109"/>
      <c r="BA533" s="109"/>
      <c r="BB533" s="109"/>
      <c r="BC533" s="109"/>
      <c r="BD533" s="109"/>
      <c r="OA533" s="5"/>
    </row>
    <row r="534" customFormat="false" ht="12.75" hidden="false" customHeight="false" outlineLevel="0" collapsed="false">
      <c r="C534" s="2"/>
      <c r="D534" s="3"/>
      <c r="F534" s="4"/>
      <c r="I534" s="5"/>
      <c r="AA534" s="1" t="n">
        <f aca="false">AA533+1</f>
        <v>1987</v>
      </c>
      <c r="AB534" s="111"/>
      <c r="AC534" s="109"/>
      <c r="AD534" s="109"/>
      <c r="AE534" s="109"/>
      <c r="AF534" s="109"/>
      <c r="AG534" s="109"/>
      <c r="AH534" s="109"/>
      <c r="AI534" s="109"/>
      <c r="AJ534" s="109"/>
      <c r="AK534" s="109"/>
      <c r="AL534" s="109"/>
      <c r="AM534" s="109"/>
      <c r="AN534" s="109"/>
      <c r="AO534" s="109"/>
      <c r="AQ534" s="113"/>
      <c r="AR534" s="109"/>
      <c r="AS534" s="109"/>
      <c r="AT534" s="109"/>
      <c r="AU534" s="109"/>
      <c r="AV534" s="109"/>
      <c r="AW534" s="109"/>
      <c r="AX534" s="109"/>
      <c r="AY534" s="109"/>
      <c r="AZ534" s="109"/>
      <c r="BA534" s="109"/>
      <c r="BB534" s="109"/>
      <c r="BC534" s="109"/>
      <c r="BD534" s="109"/>
      <c r="OA534" s="5"/>
    </row>
    <row r="535" customFormat="false" ht="12.75" hidden="false" customHeight="false" outlineLevel="0" collapsed="false">
      <c r="C535" s="2"/>
      <c r="D535" s="3"/>
      <c r="F535" s="4"/>
      <c r="I535" s="5"/>
      <c r="AA535" s="1" t="n">
        <f aca="false">AA534+1</f>
        <v>1988</v>
      </c>
      <c r="AB535" s="111"/>
      <c r="AC535" s="109"/>
      <c r="AD535" s="109"/>
      <c r="AE535" s="109"/>
      <c r="AF535" s="109"/>
      <c r="AG535" s="109"/>
      <c r="AH535" s="109"/>
      <c r="AI535" s="109"/>
      <c r="AJ535" s="109"/>
      <c r="AK535" s="109"/>
      <c r="AL535" s="109"/>
      <c r="AM535" s="109"/>
      <c r="AN535" s="109"/>
      <c r="AO535" s="109"/>
      <c r="AQ535" s="113"/>
      <c r="AR535" s="109"/>
      <c r="AS535" s="109"/>
      <c r="AT535" s="109"/>
      <c r="AU535" s="109"/>
      <c r="AV535" s="109"/>
      <c r="AW535" s="109"/>
      <c r="AX535" s="109"/>
      <c r="AY535" s="109"/>
      <c r="AZ535" s="109"/>
      <c r="BA535" s="109"/>
      <c r="BB535" s="109"/>
      <c r="BC535" s="109"/>
      <c r="BD535" s="109"/>
      <c r="OA535" s="5"/>
    </row>
    <row r="536" customFormat="false" ht="12.75" hidden="false" customHeight="false" outlineLevel="0" collapsed="false">
      <c r="C536" s="2"/>
      <c r="D536" s="3"/>
      <c r="F536" s="4"/>
      <c r="I536" s="5"/>
      <c r="AA536" s="1" t="n">
        <f aca="false">AA535+1</f>
        <v>1989</v>
      </c>
      <c r="AB536" s="111"/>
      <c r="AC536" s="109"/>
      <c r="AD536" s="109"/>
      <c r="AE536" s="109"/>
      <c r="AF536" s="109"/>
      <c r="AG536" s="109"/>
      <c r="AH536" s="109"/>
      <c r="AI536" s="109"/>
      <c r="AJ536" s="109"/>
      <c r="AK536" s="109"/>
      <c r="AL536" s="109"/>
      <c r="AM536" s="109"/>
      <c r="AN536" s="109"/>
      <c r="AO536" s="109"/>
      <c r="AQ536" s="113"/>
      <c r="AR536" s="109"/>
      <c r="AS536" s="109"/>
      <c r="AT536" s="109"/>
      <c r="AU536" s="109"/>
      <c r="AV536" s="109"/>
      <c r="AW536" s="109"/>
      <c r="AX536" s="109"/>
      <c r="AY536" s="109"/>
      <c r="AZ536" s="109"/>
      <c r="BA536" s="109"/>
      <c r="BB536" s="109"/>
      <c r="BC536" s="109"/>
      <c r="BD536" s="109"/>
      <c r="OA536" s="5"/>
    </row>
    <row r="537" customFormat="false" ht="12.75" hidden="false" customHeight="false" outlineLevel="0" collapsed="false">
      <c r="C537" s="2"/>
      <c r="D537" s="3"/>
      <c r="F537" s="4"/>
      <c r="I537" s="5"/>
      <c r="AA537" s="1" t="n">
        <f aca="false">AA536+1</f>
        <v>1990</v>
      </c>
      <c r="AB537" s="111"/>
      <c r="AC537" s="109"/>
      <c r="AD537" s="109"/>
      <c r="AE537" s="109"/>
      <c r="AF537" s="109"/>
      <c r="AG537" s="109"/>
      <c r="AH537" s="109"/>
      <c r="AI537" s="109"/>
      <c r="AJ537" s="109"/>
      <c r="AK537" s="109"/>
      <c r="AL537" s="109"/>
      <c r="AM537" s="109"/>
      <c r="AN537" s="109"/>
      <c r="AO537" s="109"/>
      <c r="AQ537" s="113"/>
      <c r="AR537" s="109"/>
      <c r="AS537" s="109"/>
      <c r="AT537" s="109"/>
      <c r="AU537" s="109"/>
      <c r="AV537" s="109"/>
      <c r="AW537" s="109"/>
      <c r="AX537" s="109"/>
      <c r="AY537" s="109"/>
      <c r="AZ537" s="109"/>
      <c r="BA537" s="109"/>
      <c r="BB537" s="109"/>
      <c r="BC537" s="109"/>
      <c r="BD537" s="109"/>
      <c r="OA537" s="5"/>
    </row>
    <row r="538" customFormat="false" ht="12.75" hidden="false" customHeight="false" outlineLevel="0" collapsed="false">
      <c r="C538" s="2"/>
      <c r="D538" s="3"/>
      <c r="F538" s="4"/>
      <c r="I538" s="5"/>
      <c r="AA538" s="1" t="n">
        <f aca="false">AA537+1</f>
        <v>1991</v>
      </c>
      <c r="AB538" s="111"/>
      <c r="AC538" s="109"/>
      <c r="AD538" s="109"/>
      <c r="AE538" s="109"/>
      <c r="AF538" s="109"/>
      <c r="AG538" s="109"/>
      <c r="AH538" s="109"/>
      <c r="AI538" s="109"/>
      <c r="AJ538" s="109"/>
      <c r="AK538" s="109"/>
      <c r="AL538" s="109"/>
      <c r="AM538" s="109"/>
      <c r="AN538" s="109"/>
      <c r="AO538" s="109"/>
      <c r="AQ538" s="113"/>
      <c r="AR538" s="109"/>
      <c r="AS538" s="109"/>
      <c r="AT538" s="109"/>
      <c r="AU538" s="109"/>
      <c r="AV538" s="109"/>
      <c r="AW538" s="109"/>
      <c r="AX538" s="109"/>
      <c r="AY538" s="109"/>
      <c r="AZ538" s="109"/>
      <c r="BA538" s="109"/>
      <c r="BB538" s="109"/>
      <c r="BC538" s="109"/>
      <c r="BD538" s="109"/>
      <c r="OA538" s="5"/>
    </row>
    <row r="539" customFormat="false" ht="12.75" hidden="false" customHeight="false" outlineLevel="0" collapsed="false">
      <c r="C539" s="2"/>
      <c r="D539" s="3"/>
      <c r="F539" s="4"/>
      <c r="I539" s="5"/>
      <c r="AA539" s="1" t="n">
        <f aca="false">AA538+1</f>
        <v>1992</v>
      </c>
      <c r="AB539" s="111"/>
      <c r="AC539" s="109"/>
      <c r="AD539" s="109"/>
      <c r="AE539" s="109"/>
      <c r="AF539" s="109"/>
      <c r="AG539" s="109"/>
      <c r="AH539" s="109"/>
      <c r="AI539" s="109"/>
      <c r="AJ539" s="109"/>
      <c r="AK539" s="109"/>
      <c r="AL539" s="109"/>
      <c r="AM539" s="109"/>
      <c r="AN539" s="109"/>
      <c r="AO539" s="109"/>
      <c r="AQ539" s="113"/>
      <c r="AR539" s="109"/>
      <c r="AS539" s="109"/>
      <c r="AT539" s="109"/>
      <c r="AU539" s="109"/>
      <c r="AV539" s="109"/>
      <c r="AW539" s="109"/>
      <c r="AX539" s="109"/>
      <c r="AY539" s="109"/>
      <c r="AZ539" s="109"/>
      <c r="BA539" s="109"/>
      <c r="BB539" s="109"/>
      <c r="BC539" s="109"/>
      <c r="BD539" s="109"/>
      <c r="OA539" s="5"/>
    </row>
    <row r="540" customFormat="false" ht="12.75" hidden="false" customHeight="false" outlineLevel="0" collapsed="false">
      <c r="C540" s="2"/>
      <c r="D540" s="3"/>
      <c r="F540" s="4"/>
      <c r="I540" s="5"/>
      <c r="AA540" s="1" t="n">
        <f aca="false">AA539+1</f>
        <v>1993</v>
      </c>
      <c r="AB540" s="111"/>
      <c r="AC540" s="109"/>
      <c r="AD540" s="109"/>
      <c r="AE540" s="109"/>
      <c r="AF540" s="109"/>
      <c r="AG540" s="109"/>
      <c r="AH540" s="109"/>
      <c r="AI540" s="109"/>
      <c r="AJ540" s="109"/>
      <c r="AK540" s="109"/>
      <c r="AL540" s="109"/>
      <c r="AM540" s="109"/>
      <c r="AN540" s="109"/>
      <c r="AO540" s="109"/>
      <c r="AQ540" s="113"/>
      <c r="AR540" s="109"/>
      <c r="AS540" s="109"/>
      <c r="AT540" s="109"/>
      <c r="AU540" s="109"/>
      <c r="AV540" s="109"/>
      <c r="AW540" s="109"/>
      <c r="AX540" s="109"/>
      <c r="AY540" s="109"/>
      <c r="AZ540" s="109"/>
      <c r="BA540" s="109"/>
      <c r="BB540" s="109"/>
      <c r="BC540" s="109"/>
      <c r="BD540" s="109"/>
      <c r="OA540" s="5"/>
    </row>
    <row r="541" customFormat="false" ht="12.75" hidden="false" customHeight="false" outlineLevel="0" collapsed="false">
      <c r="C541" s="2"/>
      <c r="D541" s="3"/>
      <c r="F541" s="4"/>
      <c r="I541" s="5"/>
      <c r="AA541" s="1" t="n">
        <f aca="false">AA540+1</f>
        <v>1994</v>
      </c>
      <c r="AB541" s="111"/>
      <c r="AC541" s="109"/>
      <c r="AD541" s="109"/>
      <c r="AE541" s="109"/>
      <c r="AF541" s="109"/>
      <c r="AG541" s="109"/>
      <c r="AH541" s="109"/>
      <c r="AI541" s="109"/>
      <c r="AJ541" s="109"/>
      <c r="AK541" s="109"/>
      <c r="AL541" s="109"/>
      <c r="AM541" s="109"/>
      <c r="AN541" s="109"/>
      <c r="AO541" s="109"/>
      <c r="AQ541" s="113"/>
      <c r="AR541" s="109"/>
      <c r="AS541" s="109"/>
      <c r="AT541" s="109"/>
      <c r="AU541" s="109"/>
      <c r="AV541" s="109"/>
      <c r="AW541" s="109"/>
      <c r="AX541" s="109"/>
      <c r="AY541" s="109"/>
      <c r="AZ541" s="109"/>
      <c r="BA541" s="109"/>
      <c r="BB541" s="109"/>
      <c r="BC541" s="109"/>
      <c r="BD541" s="109"/>
      <c r="OA541" s="5"/>
    </row>
    <row r="542" customFormat="false" ht="12.75" hidden="false" customHeight="false" outlineLevel="0" collapsed="false">
      <c r="C542" s="2"/>
      <c r="D542" s="3"/>
      <c r="F542" s="4"/>
      <c r="I542" s="5"/>
      <c r="AA542" s="1" t="n">
        <f aca="false">AA541+1</f>
        <v>1995</v>
      </c>
      <c r="AB542" s="111"/>
      <c r="AC542" s="109"/>
      <c r="AD542" s="109"/>
      <c r="AE542" s="109"/>
      <c r="AF542" s="109"/>
      <c r="AG542" s="109"/>
      <c r="AH542" s="109"/>
      <c r="AI542" s="109"/>
      <c r="AJ542" s="109"/>
      <c r="AK542" s="109"/>
      <c r="AL542" s="109"/>
      <c r="AM542" s="109"/>
      <c r="AN542" s="109"/>
      <c r="AO542" s="109"/>
      <c r="AQ542" s="113"/>
      <c r="AR542" s="109"/>
      <c r="AS542" s="109"/>
      <c r="AT542" s="109"/>
      <c r="AU542" s="109"/>
      <c r="AV542" s="109"/>
      <c r="AW542" s="109"/>
      <c r="AX542" s="109"/>
      <c r="AY542" s="109"/>
      <c r="AZ542" s="109"/>
      <c r="BA542" s="109"/>
      <c r="BB542" s="109"/>
      <c r="BC542" s="109"/>
      <c r="BD542" s="109"/>
      <c r="BF542" s="1"/>
      <c r="OA542" s="5"/>
    </row>
    <row r="543" customFormat="false" ht="12.75" hidden="false" customHeight="false" outlineLevel="0" collapsed="false">
      <c r="C543" s="2"/>
      <c r="D543" s="3"/>
      <c r="F543" s="4"/>
      <c r="I543" s="5"/>
      <c r="AA543" s="1" t="n">
        <f aca="false">AA542+1</f>
        <v>1996</v>
      </c>
      <c r="AB543" s="111"/>
      <c r="AC543" s="109"/>
      <c r="AD543" s="109"/>
      <c r="AE543" s="109"/>
      <c r="AF543" s="109"/>
      <c r="AG543" s="109"/>
      <c r="AH543" s="109"/>
      <c r="AI543" s="109"/>
      <c r="AJ543" s="109"/>
      <c r="AK543" s="109"/>
      <c r="AL543" s="109"/>
      <c r="AM543" s="109"/>
      <c r="AN543" s="109"/>
      <c r="AO543" s="109"/>
      <c r="AQ543" s="113"/>
      <c r="AR543" s="109"/>
      <c r="AS543" s="109"/>
      <c r="AT543" s="109"/>
      <c r="AU543" s="109"/>
      <c r="AV543" s="109"/>
      <c r="AW543" s="109"/>
      <c r="AX543" s="109"/>
      <c r="AY543" s="109"/>
      <c r="AZ543" s="109"/>
      <c r="BA543" s="109"/>
      <c r="BB543" s="109"/>
      <c r="BC543" s="109"/>
      <c r="BD543" s="109"/>
      <c r="OA543" s="5"/>
    </row>
    <row r="544" customFormat="false" ht="12.75" hidden="false" customHeight="false" outlineLevel="0" collapsed="false">
      <c r="C544" s="2"/>
      <c r="D544" s="3"/>
      <c r="F544" s="4"/>
      <c r="I544" s="5"/>
      <c r="AA544" s="1" t="n">
        <f aca="false">AA543+1</f>
        <v>1997</v>
      </c>
      <c r="AB544" s="111"/>
      <c r="AC544" s="109"/>
      <c r="AD544" s="109"/>
      <c r="AE544" s="109"/>
      <c r="AF544" s="109"/>
      <c r="AG544" s="109"/>
      <c r="AH544" s="109"/>
      <c r="AI544" s="109"/>
      <c r="AJ544" s="109"/>
      <c r="AK544" s="109"/>
      <c r="AL544" s="109"/>
      <c r="AM544" s="109"/>
      <c r="AN544" s="109"/>
      <c r="AO544" s="109"/>
      <c r="AQ544" s="113"/>
      <c r="AR544" s="109"/>
      <c r="AS544" s="109"/>
      <c r="AT544" s="109"/>
      <c r="AU544" s="109"/>
      <c r="AV544" s="109"/>
      <c r="AW544" s="109"/>
      <c r="AX544" s="109"/>
      <c r="AY544" s="109"/>
      <c r="AZ544" s="109"/>
      <c r="BA544" s="109"/>
      <c r="BB544" s="109"/>
      <c r="BC544" s="109"/>
      <c r="BD544" s="109"/>
      <c r="BF544" s="113"/>
      <c r="BG544" s="109"/>
      <c r="BH544" s="109"/>
      <c r="BI544" s="109"/>
      <c r="BJ544" s="109"/>
      <c r="BK544" s="109"/>
      <c r="BL544" s="109"/>
      <c r="BM544" s="109"/>
      <c r="BN544" s="109"/>
      <c r="BO544" s="109"/>
      <c r="BP544" s="109"/>
      <c r="BQ544" s="109"/>
      <c r="BR544" s="109"/>
      <c r="BS544" s="109"/>
      <c r="OA544" s="5"/>
    </row>
    <row r="545" customFormat="false" ht="12.75" hidden="false" customHeight="false" outlineLevel="0" collapsed="false">
      <c r="C545" s="2"/>
      <c r="D545" s="3"/>
      <c r="F545" s="4"/>
      <c r="I545" s="5"/>
      <c r="AA545" s="1" t="n">
        <f aca="false">AA544+1</f>
        <v>1998</v>
      </c>
      <c r="AB545" s="111"/>
      <c r="AC545" s="109"/>
      <c r="AD545" s="109"/>
      <c r="AE545" s="109"/>
      <c r="AF545" s="109"/>
      <c r="AG545" s="109"/>
      <c r="AH545" s="109"/>
      <c r="AI545" s="109"/>
      <c r="AJ545" s="109"/>
      <c r="AK545" s="109"/>
      <c r="AL545" s="109"/>
      <c r="AM545" s="109"/>
      <c r="AN545" s="109"/>
      <c r="AO545" s="109"/>
      <c r="AQ545" s="113"/>
      <c r="AR545" s="109"/>
      <c r="AS545" s="109"/>
      <c r="AT545" s="109"/>
      <c r="AU545" s="109"/>
      <c r="AV545" s="109"/>
      <c r="AW545" s="109"/>
      <c r="AX545" s="109"/>
      <c r="AY545" s="109"/>
      <c r="AZ545" s="109"/>
      <c r="BA545" s="109"/>
      <c r="BB545" s="109"/>
      <c r="BC545" s="109"/>
      <c r="BD545" s="109"/>
      <c r="BF545" s="113"/>
      <c r="BG545" s="109"/>
      <c r="BH545" s="109"/>
      <c r="BI545" s="109"/>
      <c r="BJ545" s="109"/>
      <c r="BK545" s="109"/>
      <c r="BL545" s="109"/>
      <c r="BM545" s="109"/>
      <c r="BN545" s="109"/>
      <c r="BO545" s="109"/>
      <c r="BP545" s="109"/>
      <c r="BQ545" s="109"/>
      <c r="BR545" s="109"/>
      <c r="BS545" s="109"/>
      <c r="OA545" s="5"/>
    </row>
    <row r="546" customFormat="false" ht="12.75" hidden="false" customHeight="false" outlineLevel="0" collapsed="false">
      <c r="C546" s="2"/>
      <c r="D546" s="3"/>
      <c r="F546" s="4"/>
      <c r="I546" s="5"/>
      <c r="AA546" s="1" t="n">
        <f aca="false">AA545+1</f>
        <v>1999</v>
      </c>
      <c r="AB546" s="111"/>
      <c r="AC546" s="109"/>
      <c r="AD546" s="109"/>
      <c r="AE546" s="109"/>
      <c r="AF546" s="109"/>
      <c r="AG546" s="109"/>
      <c r="AH546" s="109"/>
      <c r="AI546" s="109"/>
      <c r="AJ546" s="109"/>
      <c r="AK546" s="109"/>
      <c r="AL546" s="109"/>
      <c r="AM546" s="109"/>
      <c r="AN546" s="109"/>
      <c r="AO546" s="109"/>
      <c r="AQ546" s="113"/>
      <c r="AR546" s="109"/>
      <c r="AS546" s="109"/>
      <c r="AT546" s="119"/>
      <c r="BF546" s="113"/>
      <c r="BG546" s="109"/>
      <c r="BH546" s="109"/>
      <c r="BI546" s="109"/>
      <c r="BJ546" s="109"/>
      <c r="BK546" s="109"/>
      <c r="BL546" s="109"/>
      <c r="BM546" s="109"/>
      <c r="BN546" s="109"/>
      <c r="BO546" s="109"/>
      <c r="BP546" s="109"/>
      <c r="BQ546" s="109"/>
      <c r="BR546" s="109"/>
      <c r="BS546" s="109"/>
      <c r="OA546" s="5"/>
    </row>
    <row r="547" customFormat="false" ht="12.75" hidden="false" customHeight="false" outlineLevel="0" collapsed="false">
      <c r="C547" s="2"/>
      <c r="D547" s="3"/>
      <c r="F547" s="4"/>
      <c r="I547" s="5"/>
      <c r="AA547" s="1" t="n">
        <f aca="false">AA546+1</f>
        <v>2000</v>
      </c>
      <c r="AB547" s="111"/>
      <c r="AC547" s="109"/>
      <c r="AD547" s="109"/>
      <c r="AE547" s="109"/>
      <c r="AF547" s="109"/>
      <c r="AG547" s="109"/>
      <c r="AH547" s="109"/>
      <c r="AI547" s="109"/>
      <c r="AJ547" s="109"/>
      <c r="AK547" s="109"/>
      <c r="AL547" s="109"/>
      <c r="AM547" s="109"/>
      <c r="AN547" s="109"/>
      <c r="AO547" s="109"/>
      <c r="BF547" s="113"/>
      <c r="BG547" s="109"/>
      <c r="BH547" s="109"/>
      <c r="BI547" s="109"/>
      <c r="BJ547" s="109"/>
      <c r="BK547" s="109"/>
      <c r="BL547" s="109"/>
      <c r="BM547" s="109"/>
      <c r="BN547" s="109"/>
      <c r="BO547" s="109"/>
      <c r="BP547" s="109"/>
      <c r="BQ547" s="109"/>
      <c r="BR547" s="109"/>
      <c r="BS547" s="109"/>
      <c r="OA547" s="5"/>
    </row>
    <row r="548" customFormat="false" ht="12.75" hidden="false" customHeight="false" outlineLevel="0" collapsed="false">
      <c r="C548" s="2"/>
      <c r="D548" s="3"/>
      <c r="F548" s="4"/>
      <c r="I548" s="5"/>
      <c r="AA548" s="1" t="n">
        <f aca="false">AA547+1</f>
        <v>2001</v>
      </c>
      <c r="AB548" s="111"/>
      <c r="AC548" s="109"/>
      <c r="AD548" s="109"/>
      <c r="AE548" s="109"/>
      <c r="AF548" s="109"/>
      <c r="AG548" s="109"/>
      <c r="AH548" s="109"/>
      <c r="AI548" s="109"/>
      <c r="AJ548" s="109"/>
      <c r="AK548" s="109"/>
      <c r="AL548" s="109"/>
      <c r="AM548" s="109"/>
      <c r="AN548" s="109"/>
      <c r="AO548" s="109"/>
      <c r="BF548" s="113"/>
      <c r="BG548" s="109"/>
      <c r="BH548" s="109"/>
      <c r="BI548" s="109"/>
      <c r="BJ548" s="109"/>
      <c r="BK548" s="109"/>
      <c r="BL548" s="109"/>
      <c r="BM548" s="109"/>
      <c r="BN548" s="109"/>
      <c r="BO548" s="109"/>
      <c r="BP548" s="109"/>
      <c r="BQ548" s="109"/>
      <c r="BR548" s="109"/>
      <c r="BS548" s="109"/>
      <c r="OA548" s="5"/>
    </row>
    <row r="549" customFormat="false" ht="12.75" hidden="false" customHeight="false" outlineLevel="0" collapsed="false">
      <c r="C549" s="2"/>
      <c r="D549" s="3"/>
      <c r="F549" s="4"/>
      <c r="I549" s="5"/>
      <c r="AA549" s="1" t="n">
        <f aca="false">AA548+1</f>
        <v>2002</v>
      </c>
      <c r="AB549" s="111"/>
      <c r="AC549" s="109"/>
      <c r="AD549" s="109"/>
      <c r="AE549" s="109"/>
      <c r="AF549" s="109"/>
      <c r="AG549" s="109"/>
      <c r="AH549" s="109"/>
      <c r="AI549" s="109"/>
      <c r="AJ549" s="109"/>
      <c r="AK549" s="109"/>
      <c r="AL549" s="109"/>
      <c r="AM549" s="109"/>
      <c r="AN549" s="109"/>
      <c r="AO549" s="109"/>
      <c r="BF549" s="113"/>
      <c r="BG549" s="109"/>
      <c r="BH549" s="109"/>
      <c r="BI549" s="109"/>
      <c r="BJ549" s="109"/>
      <c r="BK549" s="109"/>
      <c r="BL549" s="109"/>
      <c r="BM549" s="109"/>
      <c r="BN549" s="109"/>
      <c r="BO549" s="109"/>
      <c r="BP549" s="109"/>
      <c r="BQ549" s="109"/>
      <c r="BR549" s="109"/>
      <c r="BS549" s="109"/>
      <c r="OA549" s="5"/>
    </row>
    <row r="550" customFormat="false" ht="12.75" hidden="false" customHeight="false" outlineLevel="0" collapsed="false">
      <c r="C550" s="2"/>
      <c r="D550" s="3"/>
      <c r="F550" s="4"/>
      <c r="I550" s="5"/>
      <c r="OA550" s="5"/>
    </row>
    <row r="551" customFormat="false" ht="12.75" hidden="false" customHeight="false" outlineLevel="0" collapsed="false">
      <c r="C551" s="2"/>
      <c r="D551" s="3"/>
      <c r="F551" s="4"/>
      <c r="I551" s="5"/>
      <c r="OA551" s="5"/>
    </row>
    <row r="552" customFormat="false" ht="12.75" hidden="false" customHeight="false" outlineLevel="0" collapsed="false">
      <c r="C552" s="2"/>
      <c r="D552" s="3"/>
      <c r="F552" s="4"/>
      <c r="I552" s="5"/>
      <c r="OA552" s="5"/>
    </row>
    <row r="553" customFormat="false" ht="12.75" hidden="false" customHeight="false" outlineLevel="0" collapsed="false">
      <c r="C553" s="2"/>
      <c r="D553" s="3"/>
      <c r="F553" s="4"/>
      <c r="I553" s="5"/>
      <c r="OA553" s="5"/>
    </row>
    <row r="554" customFormat="false" ht="12.75" hidden="false" customHeight="false" outlineLevel="0" collapsed="false">
      <c r="C554" s="2"/>
      <c r="D554" s="3"/>
      <c r="F554" s="4"/>
      <c r="I554" s="5"/>
      <c r="OA554" s="5"/>
    </row>
    <row r="555" customFormat="false" ht="12.75" hidden="false" customHeight="false" outlineLevel="0" collapsed="false">
      <c r="A555" s="1" t="s">
        <v>8498</v>
      </c>
      <c r="C555" s="2"/>
      <c r="D555" s="3"/>
      <c r="F555" s="4"/>
      <c r="I555" s="5"/>
      <c r="OA555" s="5"/>
    </row>
    <row r="556" customFormat="false" ht="12.75" hidden="false" customHeight="false" outlineLevel="0" collapsed="false">
      <c r="C556" s="2"/>
      <c r="D556" s="3"/>
      <c r="F556" s="4"/>
      <c r="I556" s="5"/>
      <c r="OA556" s="5"/>
    </row>
    <row r="557" customFormat="false" ht="12.75" hidden="false" customHeight="false" outlineLevel="0" collapsed="false">
      <c r="C557" s="2"/>
      <c r="D557" s="3"/>
      <c r="F557" s="4"/>
      <c r="I557" s="5"/>
      <c r="OA557" s="5"/>
    </row>
    <row r="558" customFormat="false" ht="12.75" hidden="false" customHeight="false" outlineLevel="0" collapsed="false">
      <c r="C558" s="2"/>
      <c r="D558" s="3"/>
      <c r="F558" s="4"/>
      <c r="I558" s="5"/>
      <c r="GB558" s="1" t="s">
        <v>11</v>
      </c>
      <c r="MB558" s="1" t="s">
        <v>12</v>
      </c>
      <c r="OA558" s="5"/>
    </row>
    <row r="559" customFormat="false" ht="12.75" hidden="false" customHeight="false" outlineLevel="0" collapsed="false">
      <c r="A559" s="101" t="n">
        <v>1860</v>
      </c>
      <c r="B559" s="102"/>
      <c r="C559" s="126" t="s">
        <v>13</v>
      </c>
      <c r="D559" s="127" t="s">
        <v>14</v>
      </c>
      <c r="E559" s="128" t="s">
        <v>15</v>
      </c>
      <c r="F559" s="129" t="s">
        <v>16</v>
      </c>
      <c r="I559" s="5"/>
      <c r="OA559" s="5"/>
    </row>
    <row r="560" customFormat="false" ht="12.75" hidden="false" customHeight="false" outlineLevel="0" collapsed="false">
      <c r="A560" s="150"/>
      <c r="B560" s="151" t="n">
        <f aca="false">AVERAGE(AO560,BO560,CO560,DO560,EO560,FO560,GO560,HO560,IO560,JO560,KO560,LO560,MO560,NO560)</f>
        <v>20.5333333333333</v>
      </c>
      <c r="C560" s="158"/>
      <c r="D560" s="159"/>
      <c r="E560" s="156"/>
      <c r="F560" s="160"/>
      <c r="G560" s="159" t="n">
        <f aca="false">MAX(AC560:AN560,BC560:BN560,CC560:CN560,DC560:DN560,EC560:EN560,FC560:FN560,GC560:GN560,HC560:HN560,IC560:IN560,JC560:JN560,KC560:KN560,LC560:LN560,MC560:MN560,NC560:NN560)</f>
        <v>28.7</v>
      </c>
      <c r="H560" s="161" t="n">
        <f aca="false">MEDIAN(AC560:AN560,BC560:BN560,CC560:CN560,DC560:DN560,EC560:EN560,FC560:FN560,GC560:GN560,HC560:HN560,IC560:IN560,JC560:JN560,KC560:KN560,LC560:LN560,MC560:MN560,NC560:NN560)</f>
        <v>20.65</v>
      </c>
      <c r="I560" s="157" t="n">
        <f aca="false">MIN(AC560:AN560,BC560:BN560,CC560:CN560,DC560:DN560,EC560:EN560,FC560:FN560,GC560:GN560,HC560:HN560,IC560:IN560,JC560:JN560,KC560:KN560,LC560:LN560,MC560:MN560,NC560:NN560)</f>
        <v>13.6</v>
      </c>
      <c r="J560" s="107" t="n">
        <f aca="false">(G560+I560)/2</f>
        <v>21.15</v>
      </c>
      <c r="FB560" s="1" t="s">
        <v>19</v>
      </c>
      <c r="GA560" s="1" t="n">
        <v>1861</v>
      </c>
      <c r="GB560" s="111" t="n">
        <v>1861</v>
      </c>
      <c r="GC560" s="109" t="n">
        <v>23.4</v>
      </c>
      <c r="GD560" s="109" t="n">
        <v>25.6</v>
      </c>
      <c r="GE560" s="109" t="n">
        <v>26.2</v>
      </c>
      <c r="GF560" s="109" t="n">
        <v>20.4</v>
      </c>
      <c r="GG560" s="109" t="n">
        <v>16.4</v>
      </c>
      <c r="GH560" s="109" t="n">
        <v>15.1</v>
      </c>
      <c r="GI560" s="109" t="n">
        <v>13.8</v>
      </c>
      <c r="GJ560" s="109" t="n">
        <v>15</v>
      </c>
      <c r="GK560" s="109" t="n">
        <v>18.5</v>
      </c>
      <c r="GL560" s="109" t="n">
        <v>20.9</v>
      </c>
      <c r="GM560" s="109" t="n">
        <v>21.7</v>
      </c>
      <c r="GN560" s="109" t="n">
        <v>19.2</v>
      </c>
      <c r="GO560" s="110" t="n">
        <f aca="false">SUM(GC560:GN560)/12</f>
        <v>19.6833333333333</v>
      </c>
      <c r="MA560" s="1" t="n">
        <v>1861</v>
      </c>
      <c r="MB560" s="111" t="n">
        <v>1861</v>
      </c>
      <c r="MC560" s="109" t="n">
        <v>28.7</v>
      </c>
      <c r="MD560" s="109" t="n">
        <v>26.1</v>
      </c>
      <c r="ME560" s="109" t="n">
        <v>26.3</v>
      </c>
      <c r="MF560" s="109" t="n">
        <v>22</v>
      </c>
      <c r="MG560" s="109" t="n">
        <v>17.9</v>
      </c>
      <c r="MH560" s="109" t="n">
        <v>16.1</v>
      </c>
      <c r="MI560" s="109" t="n">
        <v>13.6</v>
      </c>
      <c r="MJ560" s="109" t="n">
        <v>15.5</v>
      </c>
      <c r="MK560" s="109" t="n">
        <v>19.6</v>
      </c>
      <c r="ML560" s="109" t="n">
        <v>22.2</v>
      </c>
      <c r="MM560" s="109" t="n">
        <v>25.2</v>
      </c>
      <c r="MN560" s="109" t="n">
        <v>23.4</v>
      </c>
      <c r="MO560" s="110" t="n">
        <f aca="false">SUM(MC560:MN560)/12</f>
        <v>21.3833333333333</v>
      </c>
      <c r="OA560" s="5"/>
    </row>
    <row r="561" customFormat="false" ht="12.75" hidden="false" customHeight="false" outlineLevel="0" collapsed="false">
      <c r="A561" s="150"/>
      <c r="B561" s="151" t="n">
        <f aca="false">AVERAGE(AO561,BO561,CO561,DO561,EO561,FO561,GO561,HO561,IO561,JO561,KO561,LO561,MO561,NO561)</f>
        <v>21.3041666666667</v>
      </c>
      <c r="C561" s="158"/>
      <c r="D561" s="159"/>
      <c r="E561" s="156"/>
      <c r="F561" s="160"/>
      <c r="G561" s="159" t="n">
        <f aca="false">MAX(AC561:AN561,BC561:BN561,CC561:CN561,DC561:DN561,EC561:EN561,FC561:FN561,GC561:GN561,HC561:HN561,IC561:IN561,JC561:JN561,KC561:KN561,LC561:LN561,MC561:MN561,NC561:NN561)</f>
        <v>29.8</v>
      </c>
      <c r="H561" s="161" t="n">
        <f aca="false">MEDIAN(AC561:AN561,BC561:BN561,CC561:CN561,DC561:DN561,EC561:EN561,FC561:FN561,GC561:GN561,HC561:HN561,IC561:IN561,JC561:JN561,KC561:KN561,LC561:LN561,MC561:MN561,NC561:NN561)</f>
        <v>21</v>
      </c>
      <c r="I561" s="157" t="n">
        <f aca="false">MIN(AC561:AN561,BC561:BN561,CC561:CN561,DC561:DN561,EC561:EN561,FC561:FN561,GC561:GN561,HC561:HN561,IC561:IN561,JC561:JN561,KC561:KN561,LC561:LN561,MC561:MN561,NC561:NN561)</f>
        <v>14</v>
      </c>
      <c r="J561" s="107" t="n">
        <f aca="false">(G561+I561)/2</f>
        <v>21.9</v>
      </c>
      <c r="GA561" s="1" t="n">
        <f aca="false">GA560+1</f>
        <v>1862</v>
      </c>
      <c r="GB561" s="111" t="n">
        <v>1862</v>
      </c>
      <c r="GC561" s="109" t="n">
        <v>26.3</v>
      </c>
      <c r="GD561" s="109" t="n">
        <v>24.7</v>
      </c>
      <c r="GE561" s="109" t="n">
        <v>25.8</v>
      </c>
      <c r="GF561" s="109" t="n">
        <v>20.5</v>
      </c>
      <c r="GG561" s="109" t="n">
        <v>16.7</v>
      </c>
      <c r="GH561" s="109" t="n">
        <v>14</v>
      </c>
      <c r="GI561" s="109" t="n">
        <v>14.6</v>
      </c>
      <c r="GJ561" s="109" t="n">
        <v>14.9</v>
      </c>
      <c r="GK561" s="109" t="n">
        <v>17.2</v>
      </c>
      <c r="GL561" s="109" t="n">
        <v>21.5</v>
      </c>
      <c r="GM561" s="109" t="n">
        <v>24.5</v>
      </c>
      <c r="GN561" s="109" t="n">
        <v>25.3</v>
      </c>
      <c r="GO561" s="110" t="n">
        <f aca="false">SUM(GC561:GN561)/12</f>
        <v>20.5</v>
      </c>
      <c r="MA561" s="1" t="n">
        <f aca="false">MA560+1</f>
        <v>1862</v>
      </c>
      <c r="MB561" s="111" t="n">
        <v>1862</v>
      </c>
      <c r="MC561" s="109" t="n">
        <v>29.8</v>
      </c>
      <c r="MD561" s="109" t="n">
        <v>26.5</v>
      </c>
      <c r="ME561" s="109" t="n">
        <v>27.2</v>
      </c>
      <c r="MF561" s="109" t="n">
        <v>19.7</v>
      </c>
      <c r="MG561" s="109" t="n">
        <v>17.6</v>
      </c>
      <c r="MH561" s="109" t="n">
        <v>14.8</v>
      </c>
      <c r="MI561" s="109" t="n">
        <v>16.2</v>
      </c>
      <c r="MJ561" s="109" t="n">
        <v>15.9</v>
      </c>
      <c r="MK561" s="109" t="n">
        <v>18.9</v>
      </c>
      <c r="ML561" s="109" t="n">
        <v>23.4</v>
      </c>
      <c r="MM561" s="109" t="n">
        <v>27.4</v>
      </c>
      <c r="MN561" s="109" t="n">
        <v>27.9</v>
      </c>
      <c r="MO561" s="110" t="n">
        <f aca="false">SUM(MC561:MN561)/12</f>
        <v>22.1083333333333</v>
      </c>
      <c r="OA561" s="5"/>
    </row>
    <row r="562" customFormat="false" ht="12.75" hidden="false" customHeight="false" outlineLevel="0" collapsed="false">
      <c r="A562" s="150"/>
      <c r="B562" s="151" t="n">
        <f aca="false">AVERAGE(AO562,BO562,CO562,DO562,EO562,FO562,GO562,HO562,IO562,JO562,KO562,LO562,MO562,NO562)</f>
        <v>20.0638888888889</v>
      </c>
      <c r="C562" s="163"/>
      <c r="D562" s="159"/>
      <c r="E562" s="156"/>
      <c r="F562" s="160"/>
      <c r="G562" s="159" t="n">
        <f aca="false">MAX(AC562:AN562,BC562:BN562,CC562:CN562,DC562:DN562,EC562:EN562,FC562:FN562,GC562:GN562,HC562:HN562,IC562:IN562,JC562:JN562,KC562:KN562,LC562:LN562,MC562:MN562,NC562:NN562)</f>
        <v>26.8</v>
      </c>
      <c r="H562" s="161" t="n">
        <f aca="false">MEDIAN(AC562:AN562,BC562:BN562,CC562:CN562,DC562:DN562,EC562:EN562,FC562:FN562,GC562:GN562,HC562:HN562,IC562:IN562,JC562:JN562,KC562:KN562,LC562:LN562,MC562:MN562,NC562:NN562)</f>
        <v>20.5</v>
      </c>
      <c r="I562" s="157" t="n">
        <f aca="false">MIN(AC562:AN562,BC562:BN562,CC562:CN562,DC562:DN562,EC562:EN562,FC562:FN562,GC562:GN562,HC562:HN562,IC562:IN562,JC562:JN562,KC562:KN562,LC562:LN562,MC562:MN562,NC562:NN562)</f>
        <v>12.9</v>
      </c>
      <c r="J562" s="107" t="n">
        <f aca="false">(G562+I562)/2</f>
        <v>19.85</v>
      </c>
      <c r="FA562" s="1" t="n">
        <v>1863</v>
      </c>
      <c r="FB562" s="111" t="n">
        <v>1863</v>
      </c>
      <c r="FC562" s="109" t="n">
        <v>26.8</v>
      </c>
      <c r="FD562" s="109" t="n">
        <v>26.2</v>
      </c>
      <c r="FE562" s="109" t="n">
        <v>23.9</v>
      </c>
      <c r="FF562" s="109" t="n">
        <v>23.2</v>
      </c>
      <c r="FG562" s="109" t="n">
        <v>17.2</v>
      </c>
      <c r="FH562" s="109" t="n">
        <v>14.2</v>
      </c>
      <c r="FI562" s="109" t="n">
        <v>12.9</v>
      </c>
      <c r="FJ562" s="109" t="n">
        <v>13.7</v>
      </c>
      <c r="FK562" s="109" t="n">
        <v>15.7</v>
      </c>
      <c r="FL562" s="109" t="n">
        <v>18.7</v>
      </c>
      <c r="FM562" s="109" t="n">
        <v>22.8</v>
      </c>
      <c r="FN562" s="109" t="n">
        <v>24.3</v>
      </c>
      <c r="FO562" s="110" t="n">
        <f aca="false">SUM(FC562:FN562)/12</f>
        <v>19.9666666666667</v>
      </c>
      <c r="GA562" s="1" t="n">
        <f aca="false">GA561+1</f>
        <v>1863</v>
      </c>
      <c r="GB562" s="111" t="n">
        <v>1863</v>
      </c>
      <c r="GC562" s="109" t="n">
        <v>25.7</v>
      </c>
      <c r="GD562" s="109" t="n">
        <v>24.3</v>
      </c>
      <c r="GE562" s="109" t="n">
        <v>22.9</v>
      </c>
      <c r="GF562" s="109" t="n">
        <v>21.2</v>
      </c>
      <c r="GG562" s="109" t="n">
        <v>17.2</v>
      </c>
      <c r="GH562" s="109" t="n">
        <v>15.2</v>
      </c>
      <c r="GI562" s="109" t="n">
        <v>14.6</v>
      </c>
      <c r="GJ562" s="109" t="n">
        <v>14.3</v>
      </c>
      <c r="GK562" s="109" t="n">
        <v>16.3</v>
      </c>
      <c r="GL562" s="109" t="n">
        <v>18.9</v>
      </c>
      <c r="GM562" s="109" t="n">
        <v>21.4</v>
      </c>
      <c r="GN562" s="109" t="n">
        <v>23.3</v>
      </c>
      <c r="GO562" s="110" t="n">
        <f aca="false">SUM(GC562:GN562)/12</f>
        <v>19.6083333333333</v>
      </c>
      <c r="MA562" s="1" t="n">
        <f aca="false">MA561+1</f>
        <v>1863</v>
      </c>
      <c r="MB562" s="111" t="n">
        <v>1863</v>
      </c>
      <c r="MC562" s="109" t="n">
        <v>23.3</v>
      </c>
      <c r="MD562" s="122" t="n">
        <f aca="false">AVERAGE(MD560:MD561)</f>
        <v>26.3</v>
      </c>
      <c r="ME562" s="122" t="n">
        <f aca="false">AVERAGE(ME560:ME561)</f>
        <v>26.75</v>
      </c>
      <c r="MF562" s="122" t="n">
        <f aca="false">AVERAGE(MF558:MF560)</f>
        <v>22</v>
      </c>
      <c r="MG562" s="122" t="n">
        <f aca="false">AVERAGE(MG560:MG561)</f>
        <v>17.75</v>
      </c>
      <c r="MH562" s="122" t="n">
        <f aca="false">AVERAGE(MH558:MH560)</f>
        <v>16.1</v>
      </c>
      <c r="MI562" s="109" t="n">
        <v>14</v>
      </c>
      <c r="MJ562" s="109" t="n">
        <v>14.4</v>
      </c>
      <c r="MK562" s="109" t="n">
        <v>17.1</v>
      </c>
      <c r="ML562" s="109" t="n">
        <v>19.8</v>
      </c>
      <c r="MM562" s="109" t="n">
        <v>23.5</v>
      </c>
      <c r="MN562" s="109" t="n">
        <v>26.4</v>
      </c>
      <c r="MO562" s="110" t="n">
        <f aca="false">SUM(MC562:MN562)/12</f>
        <v>20.6166666666667</v>
      </c>
      <c r="OA562" s="5"/>
    </row>
    <row r="563" customFormat="false" ht="12.75" hidden="false" customHeight="false" outlineLevel="0" collapsed="false">
      <c r="A563" s="150"/>
      <c r="B563" s="151" t="n">
        <f aca="false">AVERAGE(AO563,BO563,CO563,DO563,EO563,FO563,GO563,HO563,IO563,JO563,KO563,LO563,MO563,NO563)</f>
        <v>20.3249228395062</v>
      </c>
      <c r="C563" s="163"/>
      <c r="D563" s="159"/>
      <c r="E563" s="156"/>
      <c r="F563" s="160"/>
      <c r="G563" s="164" t="n">
        <f aca="false">MAX(AC563:AN563,BC563:BN563,CC563:CN563,DC563:DN563,EC563:EN563,FC563:FN563,GC563:GN563,HC563:HN563,IC563:IN563,JC563:JN563,KC563:KN563,LC563:LN563,MC563:MN563,NC563:NN563)</f>
        <v>28.3027777777778</v>
      </c>
      <c r="H563" s="161" t="n">
        <f aca="false">MEDIAN(AC563:AN563,BC563:BN563,CC563:CN563,DC563:DN563,EC563:EN563,FC563:FN563,GC563:GN563,HC563:HN563,IC563:IN563,JC563:JN563,KC563:KN563,LC563:LN563,MC563:MN563,NC563:NN563)</f>
        <v>19.95</v>
      </c>
      <c r="I563" s="157" t="n">
        <f aca="false">MIN(AC563:AN563,BC563:BN563,CC563:CN563,DC563:DN563,EC563:EN563,FC563:FN563,GC563:GN563,HC563:HN563,IC563:IN563,JC563:JN563,KC563:KN563,LC563:LN563,MC563:MN563,NC563:NN563)</f>
        <v>12.7</v>
      </c>
      <c r="J563" s="107" t="n">
        <f aca="false">(G563+I563)/2</f>
        <v>20.5013888888889</v>
      </c>
      <c r="FA563" s="1" t="n">
        <f aca="false">FA562+1</f>
        <v>1864</v>
      </c>
      <c r="FB563" s="111" t="n">
        <v>1864</v>
      </c>
      <c r="FC563" s="109" t="n">
        <v>26.2</v>
      </c>
      <c r="FD563" s="109" t="n">
        <v>24.8</v>
      </c>
      <c r="FE563" s="109" t="n">
        <v>24.1</v>
      </c>
      <c r="FF563" s="109" t="n">
        <v>20</v>
      </c>
      <c r="FG563" s="109" t="n">
        <v>16.6</v>
      </c>
      <c r="FH563" s="109" t="n">
        <v>12.7</v>
      </c>
      <c r="FI563" s="109" t="n">
        <v>12.8</v>
      </c>
      <c r="FJ563" s="109" t="n">
        <v>13.2</v>
      </c>
      <c r="FK563" s="109" t="n">
        <v>18.2</v>
      </c>
      <c r="FL563" s="109" t="n">
        <v>18.9</v>
      </c>
      <c r="FM563" s="109" t="n">
        <v>24.4</v>
      </c>
      <c r="FN563" s="109" t="n">
        <v>24.2</v>
      </c>
      <c r="FO563" s="110" t="n">
        <f aca="false">SUM(FC563:FN563)/12</f>
        <v>19.675</v>
      </c>
      <c r="GA563" s="1" t="n">
        <f aca="false">GA562+1</f>
        <v>1864</v>
      </c>
      <c r="GB563" s="111" t="n">
        <v>1864</v>
      </c>
      <c r="GC563" s="109" t="n">
        <v>24.4</v>
      </c>
      <c r="GD563" s="109" t="n">
        <v>23.2</v>
      </c>
      <c r="GE563" s="109" t="n">
        <v>25.1</v>
      </c>
      <c r="GF563" s="109" t="n">
        <v>19.9</v>
      </c>
      <c r="GG563" s="109" t="n">
        <v>16.5</v>
      </c>
      <c r="GH563" s="109" t="n">
        <v>13.3</v>
      </c>
      <c r="GI563" s="109" t="n">
        <v>14.3</v>
      </c>
      <c r="GJ563" s="109" t="n">
        <v>14.1</v>
      </c>
      <c r="GK563" s="109" t="n">
        <v>18.5</v>
      </c>
      <c r="GL563" s="109" t="n">
        <v>18.3</v>
      </c>
      <c r="GM563" s="109" t="n">
        <v>21.9</v>
      </c>
      <c r="GN563" s="109" t="n">
        <v>22.3</v>
      </c>
      <c r="GO563" s="110" t="n">
        <f aca="false">SUM(GC563:GN563)/12</f>
        <v>19.3166666666667</v>
      </c>
      <c r="MA563" s="1" t="n">
        <f aca="false">MA562+1</f>
        <v>1864</v>
      </c>
      <c r="MB563" s="111" t="n">
        <v>1864</v>
      </c>
      <c r="MC563" s="120" t="n">
        <f aca="false">(MC560+MC561+MC562+MC564+MC565+MC566)/6</f>
        <v>28.3027777777778</v>
      </c>
      <c r="MD563" s="120" t="n">
        <f aca="false">(MD560+MD561+MD562+MD564+MD565+MD566)/6</f>
        <v>27.7833333333333</v>
      </c>
      <c r="ME563" s="120" t="n">
        <f aca="false">(ME560+ME561+ME562+ME564+ME565+ME566)/6</f>
        <v>26.625</v>
      </c>
      <c r="MF563" s="122" t="n">
        <f aca="false">AVERAGE(MF564:MF566)</f>
        <v>23</v>
      </c>
      <c r="MG563" s="120" t="n">
        <f aca="false">(MG560+MG561+MG562+MG564+MG565+MG566)/6</f>
        <v>18.9861111111111</v>
      </c>
      <c r="MH563" s="122" t="n">
        <f aca="false">AVERAGE(MH564:MH566)</f>
        <v>16.3</v>
      </c>
      <c r="MI563" s="122" t="n">
        <f aca="false">AVERAGE(MI559:MI561)</f>
        <v>14.9</v>
      </c>
      <c r="MJ563" s="122" t="n">
        <f aca="false">AVERAGE(MJ559:MJ561)</f>
        <v>15.7</v>
      </c>
      <c r="MK563" s="120" t="n">
        <f aca="false">(MK560+MK561+MK562+MK564+MK565+MK566)/6</f>
        <v>18.5944444444444</v>
      </c>
      <c r="ML563" s="120" t="n">
        <f aca="false">(ML560+ML561+ML562+ML564+ML565+ML566)/6</f>
        <v>21.9916666666667</v>
      </c>
      <c r="MM563" s="120" t="n">
        <f aca="false">(MM560+MM561+MM562+MM564+MM565+MM566)/6</f>
        <v>25.4972222222222</v>
      </c>
      <c r="MN563" s="120" t="n">
        <f aca="false">(MN560+MN561+MN562+MN564+MN565+MN566)/6</f>
        <v>26.1166666666667</v>
      </c>
      <c r="MO563" s="110" t="n">
        <f aca="false">SUM(MC563:MN563)/12</f>
        <v>21.9831018518519</v>
      </c>
      <c r="OA563" s="5"/>
    </row>
    <row r="564" customFormat="false" ht="12.75" hidden="false" customHeight="false" outlineLevel="0" collapsed="false">
      <c r="A564" s="150" t="n">
        <f aca="false">A559+5</f>
        <v>1865</v>
      </c>
      <c r="B564" s="151" t="n">
        <f aca="false">AVERAGE(AO564,BO564,CO564,DO564,EO564,FO564,GO564,HO564,IO564,JO564,KO564,LO564,MO564,NO564)</f>
        <v>20.5476851851852</v>
      </c>
      <c r="C564" s="163" t="n">
        <f aca="false">AVERAGE(B560:B564)</f>
        <v>20.5547993827161</v>
      </c>
      <c r="D564" s="159"/>
      <c r="E564" s="156"/>
      <c r="F564" s="160"/>
      <c r="G564" s="164" t="n">
        <f aca="false">MAX(AC564:AN564,BC564:BN564,CC564:CN564,DC564:DN564,EC564:EN564,FC564:FN564,GC564:GN564,HC564:HN564,IC564:IN564,JC564:JN564,KC564:KN564,LC564:LN564,MC564:MN564,NC564:NN564)</f>
        <v>29.5</v>
      </c>
      <c r="H564" s="161" t="n">
        <f aca="false">MEDIAN(AC564:AN564,BC564:BN564,CC564:CN564,DC564:DN564,EC564:EN564,FC564:FN564,GC564:GN564,HC564:HN564,IC564:IN564,JC564:JN564,KC564:KN564,LC564:LN564,MC564:MN564,NC564:NN564)</f>
        <v>20.95</v>
      </c>
      <c r="I564" s="157" t="n">
        <f aca="false">MIN(AC564:AN564,BC564:BN564,CC564:CN564,DC564:DN564,EC564:EN564,FC564:FN564,GC564:GN564,HC564:HN564,IC564:IN564,JC564:JN564,KC564:KN564,LC564:LN564,MC564:MN564,NC564:NN564)</f>
        <v>12.3</v>
      </c>
      <c r="J564" s="107" t="n">
        <f aca="false">(G564+I564)/2</f>
        <v>20.9</v>
      </c>
      <c r="FA564" s="1" t="n">
        <f aca="false">FA563+1</f>
        <v>1865</v>
      </c>
      <c r="FB564" s="111" t="n">
        <v>1865</v>
      </c>
      <c r="FC564" s="109" t="n">
        <v>25.7</v>
      </c>
      <c r="FD564" s="109" t="n">
        <v>25.9</v>
      </c>
      <c r="FE564" s="109" t="n">
        <v>26.1</v>
      </c>
      <c r="FF564" s="109" t="n">
        <v>23.1</v>
      </c>
      <c r="FG564" s="109" t="n">
        <v>14.8</v>
      </c>
      <c r="FH564" s="109" t="n">
        <v>13.7</v>
      </c>
      <c r="FI564" s="109" t="n">
        <v>12.3</v>
      </c>
      <c r="FJ564" s="109" t="n">
        <v>15.6</v>
      </c>
      <c r="FK564" s="109" t="n">
        <v>17.1</v>
      </c>
      <c r="FL564" s="109" t="n">
        <v>20</v>
      </c>
      <c r="FM564" s="109" t="n">
        <v>26.3</v>
      </c>
      <c r="FN564" s="109" t="n">
        <v>21.2</v>
      </c>
      <c r="FO564" s="110" t="n">
        <f aca="false">SUM(FC564:FN564)/12</f>
        <v>20.15</v>
      </c>
      <c r="GA564" s="1" t="n">
        <f aca="false">GA563+1</f>
        <v>1865</v>
      </c>
      <c r="GB564" s="111" t="n">
        <v>1865</v>
      </c>
      <c r="GC564" s="109" t="n">
        <v>22.7</v>
      </c>
      <c r="GD564" s="109" t="n">
        <v>24.1</v>
      </c>
      <c r="GE564" s="109" t="n">
        <v>22.3</v>
      </c>
      <c r="GF564" s="109" t="n">
        <v>22.7</v>
      </c>
      <c r="GG564" s="109" t="n">
        <v>14.8</v>
      </c>
      <c r="GH564" s="109" t="n">
        <v>14.6</v>
      </c>
      <c r="GI564" s="109" t="n">
        <v>12.9</v>
      </c>
      <c r="GJ564" s="109" t="n">
        <v>15.8</v>
      </c>
      <c r="GK564" s="109" t="n">
        <v>16.2</v>
      </c>
      <c r="GL564" s="109" t="n">
        <v>19.9</v>
      </c>
      <c r="GM564" s="109" t="n">
        <v>23.9</v>
      </c>
      <c r="GN564" s="109" t="n">
        <v>22.8</v>
      </c>
      <c r="GO564" s="110" t="n">
        <f aca="false">SUM(GC564:GN564)/12</f>
        <v>19.3916666666667</v>
      </c>
      <c r="MA564" s="1" t="n">
        <f aca="false">MA563+1</f>
        <v>1865</v>
      </c>
      <c r="MB564" s="111" t="n">
        <v>1865</v>
      </c>
      <c r="MC564" s="120" t="n">
        <f aca="false">(MC560+MC561+MC562+MC565+MC566+MC567)/6</f>
        <v>28.1166666666667</v>
      </c>
      <c r="MD564" s="122" t="n">
        <f aca="false">AVERAGE(MD565:MD567)</f>
        <v>29.5</v>
      </c>
      <c r="ME564" s="122" t="n">
        <f aca="false">AVERAGE(ME565:ME567)</f>
        <v>27.4</v>
      </c>
      <c r="MF564" s="109" t="n">
        <v>24.3</v>
      </c>
      <c r="MG564" s="122" t="n">
        <f aca="false">AVERAGE(MG565:MG567)</f>
        <v>20.3666666666667</v>
      </c>
      <c r="MH564" s="109" t="n">
        <v>14.6</v>
      </c>
      <c r="MI564" s="122" t="n">
        <f aca="false">AVERAGE(MI565:MI567)</f>
        <v>14.8333333333333</v>
      </c>
      <c r="MJ564" s="122" t="n">
        <f aca="false">AVERAGE(MJ565:MJ567)</f>
        <v>16</v>
      </c>
      <c r="MK564" s="109" t="n">
        <v>17.9</v>
      </c>
      <c r="ML564" s="109" t="n">
        <v>20.7</v>
      </c>
      <c r="MM564" s="109" t="n">
        <v>26.9</v>
      </c>
      <c r="MN564" s="109" t="n">
        <v>24.6</v>
      </c>
      <c r="MO564" s="110" t="n">
        <f aca="false">SUM(MC564:MN564)/12</f>
        <v>22.1013888888889</v>
      </c>
      <c r="OA564" s="5"/>
    </row>
    <row r="565" customFormat="false" ht="12.75" hidden="false" customHeight="false" outlineLevel="0" collapsed="false">
      <c r="A565" s="150"/>
      <c r="B565" s="151" t="n">
        <f aca="false">AVERAGE(AO565,BO565,CO565,DO565,EO565,FO565,GO565,HO565,IO565,JO565,KO565,LO565,MO565,NO565)</f>
        <v>21.1583333333333</v>
      </c>
      <c r="C565" s="163" t="n">
        <f aca="false">AVERAGE(B561:B565)</f>
        <v>20.6797993827161</v>
      </c>
      <c r="D565" s="164"/>
      <c r="E565" s="156"/>
      <c r="F565" s="160"/>
      <c r="G565" s="164" t="n">
        <f aca="false">MAX(AC565:AN565,BC565:BN565,CC565:CN565,DC565:DN565,EC565:EN565,FC565:FN565,GC565:GN565,HC565:HN565,IC565:IN565,JC565:JN565,KC565:KN565,LC565:LN565,MC565:MN565,NC565:NN565)</f>
        <v>29.7</v>
      </c>
      <c r="H565" s="161" t="n">
        <f aca="false">MEDIAN(AC565:AN565,BC565:BN565,CC565:CN565,DC565:DN565,EC565:EN565,FC565:FN565,GC565:GN565,HC565:HN565,IC565:IN565,JC565:JN565,KC565:KN565,LC565:LN565,MC565:MN565,NC565:NN565)</f>
        <v>20.8</v>
      </c>
      <c r="I565" s="157" t="n">
        <f aca="false">MIN(AC565:AN565,BC565:BN565,CC565:CN565,DC565:DN565,EC565:EN565,FC565:FN565,GC565:GN565,HC565:HN565,IC565:IN565,JC565:JN565,KC565:KN565,LC565:LN565,MC565:MN565,NC565:NN565)</f>
        <v>13.3</v>
      </c>
      <c r="J565" s="107" t="n">
        <f aca="false">(G565+I565)/2</f>
        <v>21.5</v>
      </c>
      <c r="FA565" s="1" t="n">
        <f aca="false">FA564+1</f>
        <v>1866</v>
      </c>
      <c r="FB565" s="111" t="n">
        <v>1866</v>
      </c>
      <c r="FC565" s="109" t="n">
        <v>27.8</v>
      </c>
      <c r="FD565" s="109" t="n">
        <v>29.7</v>
      </c>
      <c r="FE565" s="109" t="n">
        <v>24.9</v>
      </c>
      <c r="FF565" s="109" t="n">
        <v>22.9</v>
      </c>
      <c r="FG565" s="109" t="n">
        <v>18.7</v>
      </c>
      <c r="FH565" s="109" t="n">
        <v>14.3</v>
      </c>
      <c r="FI565" s="109" t="n">
        <v>13.6</v>
      </c>
      <c r="FJ565" s="109" t="n">
        <v>20.6</v>
      </c>
      <c r="FK565" s="109" t="n">
        <v>17.1</v>
      </c>
      <c r="FL565" s="109" t="n">
        <v>20.2</v>
      </c>
      <c r="FM565" s="109" t="n">
        <v>21</v>
      </c>
      <c r="FN565" s="109" t="n">
        <v>25.9</v>
      </c>
      <c r="FO565" s="110" t="n">
        <f aca="false">SUM(FC565:FN565)/12</f>
        <v>21.3916666666667</v>
      </c>
      <c r="GA565" s="1" t="n">
        <f aca="false">GA564+1</f>
        <v>1866</v>
      </c>
      <c r="GB565" s="111" t="n">
        <v>1866</v>
      </c>
      <c r="GC565" s="109" t="n">
        <v>26.5</v>
      </c>
      <c r="GD565" s="109" t="n">
        <v>28</v>
      </c>
      <c r="GE565" s="109" t="n">
        <v>24.3</v>
      </c>
      <c r="GF565" s="109" t="n">
        <v>21.9</v>
      </c>
      <c r="GG565" s="109" t="n">
        <v>18.3</v>
      </c>
      <c r="GH565" s="109" t="n">
        <v>16.2</v>
      </c>
      <c r="GI565" s="109" t="n">
        <v>13.3</v>
      </c>
      <c r="GJ565" s="109" t="n">
        <v>15.4</v>
      </c>
      <c r="GK565" s="109" t="n">
        <v>15.4</v>
      </c>
      <c r="GL565" s="109" t="n">
        <v>19.7</v>
      </c>
      <c r="GM565" s="109" t="n">
        <v>19.4</v>
      </c>
      <c r="GN565" s="109" t="n">
        <v>24.1</v>
      </c>
      <c r="GO565" s="110" t="n">
        <f aca="false">SUM(GC565:GN565)/12</f>
        <v>20.2083333333333</v>
      </c>
      <c r="MA565" s="1" t="n">
        <f aca="false">MA564+1</f>
        <v>1866</v>
      </c>
      <c r="MB565" s="111" t="n">
        <v>1866</v>
      </c>
      <c r="MC565" s="109" t="n">
        <v>28.2</v>
      </c>
      <c r="MD565" s="109" t="n">
        <v>28.9</v>
      </c>
      <c r="ME565" s="109" t="n">
        <v>24.7</v>
      </c>
      <c r="MF565" s="109" t="n">
        <v>22.3</v>
      </c>
      <c r="MG565" s="109" t="n">
        <v>20</v>
      </c>
      <c r="MH565" s="109" t="n">
        <v>15.4</v>
      </c>
      <c r="MI565" s="109" t="n">
        <v>14.2</v>
      </c>
      <c r="MJ565" s="109" t="n">
        <v>15.6</v>
      </c>
      <c r="MK565" s="109" t="n">
        <v>19.2</v>
      </c>
      <c r="ML565" s="109" t="n">
        <v>22.7</v>
      </c>
      <c r="MM565" s="109" t="n">
        <v>24.4</v>
      </c>
      <c r="MN565" s="109" t="n">
        <v>26.9</v>
      </c>
      <c r="MO565" s="110" t="n">
        <f aca="false">SUM(MC565:MN565)/12</f>
        <v>21.875</v>
      </c>
      <c r="OA565" s="5"/>
    </row>
    <row r="566" customFormat="false" ht="12.75" hidden="false" customHeight="false" outlineLevel="0" collapsed="false">
      <c r="A566" s="150"/>
      <c r="B566" s="151" t="n">
        <f aca="false">AVERAGE(AO566,BO566,CO566,DO566,EO566,FO566,GO566,HO566,IO566,JO566,KO566,LO566,MO566,NO566)</f>
        <v>21.2611111111111</v>
      </c>
      <c r="C566" s="163" t="n">
        <f aca="false">AVERAGE(B562:B566)</f>
        <v>20.6711882716049</v>
      </c>
      <c r="D566" s="164"/>
      <c r="E566" s="156"/>
      <c r="F566" s="160"/>
      <c r="G566" s="164" t="n">
        <f aca="false">MAX(AC566:AN566,BC566:BN566,CC566:CN566,DC566:DN566,EC566:EN566,FC566:FN566,GC566:GN566,HC566:HN566,IC566:IN566,JC566:JN566,KC566:KN566,LC566:LN566,MC566:MN566,NC566:NN566)</f>
        <v>31.7</v>
      </c>
      <c r="H566" s="161" t="n">
        <f aca="false">MEDIAN(AC566:AN566,BC566:BN566,CC566:CN566,DC566:DN566,EC566:EN566,FC566:FN566,GC566:GN566,HC566:HN566,IC566:IN566,JC566:JN566,KC566:KN566,LC566:LN566,MC566:MN566,NC566:NN566)</f>
        <v>21</v>
      </c>
      <c r="I566" s="157" t="n">
        <f aca="false">MIN(AC566:AN566,BC566:BN566,CC566:CN566,DC566:DN566,EC566:EN566,FC566:FN566,GC566:GN566,HC566:HN566,IC566:IN566,JC566:JN566,KC566:KN566,LC566:LN566,MC566:MN566,NC566:NN566)</f>
        <v>13.8</v>
      </c>
      <c r="J566" s="107" t="n">
        <f aca="false">(G566+I566)/2</f>
        <v>22.75</v>
      </c>
      <c r="FA566" s="1" t="n">
        <f aca="false">FA565+1</f>
        <v>1867</v>
      </c>
      <c r="FB566" s="111" t="n">
        <v>1867</v>
      </c>
      <c r="FC566" s="109" t="n">
        <v>28.2</v>
      </c>
      <c r="FD566" s="109" t="n">
        <v>22.3</v>
      </c>
      <c r="FE566" s="109" t="n">
        <v>22.6</v>
      </c>
      <c r="FF566" s="109" t="n">
        <v>21.3</v>
      </c>
      <c r="FG566" s="109" t="n">
        <v>18.4</v>
      </c>
      <c r="FH566" s="109" t="n">
        <v>16.6</v>
      </c>
      <c r="FI566" s="109" t="n">
        <v>15.5</v>
      </c>
      <c r="FJ566" s="109" t="n">
        <v>16</v>
      </c>
      <c r="FK566" s="109" t="n">
        <v>15.7</v>
      </c>
      <c r="FL566" s="109" t="n">
        <v>21.1</v>
      </c>
      <c r="FM566" s="109" t="n">
        <v>23.9</v>
      </c>
      <c r="FN566" s="109" t="n">
        <v>24.6</v>
      </c>
      <c r="FO566" s="110" t="n">
        <f aca="false">SUM(FC566:FN566)/12</f>
        <v>20.5166666666667</v>
      </c>
      <c r="GA566" s="1" t="n">
        <f aca="false">GA565+1</f>
        <v>1867</v>
      </c>
      <c r="GB566" s="111" t="n">
        <v>1867</v>
      </c>
      <c r="GC566" s="109" t="n">
        <v>27.9</v>
      </c>
      <c r="GD566" s="109" t="n">
        <v>26.7</v>
      </c>
      <c r="GE566" s="109" t="n">
        <v>24.3</v>
      </c>
      <c r="GF566" s="109" t="n">
        <v>20.8</v>
      </c>
      <c r="GG566" s="109" t="n">
        <v>18.4</v>
      </c>
      <c r="GH566" s="109" t="n">
        <v>17.4</v>
      </c>
      <c r="GI566" s="109" t="n">
        <v>13.8</v>
      </c>
      <c r="GJ566" s="109" t="n">
        <v>15.9</v>
      </c>
      <c r="GK566" s="109" t="n">
        <v>15.8</v>
      </c>
      <c r="GL566" s="109" t="n">
        <v>18.2</v>
      </c>
      <c r="GM566" s="109" t="n">
        <v>20.9</v>
      </c>
      <c r="GN566" s="109" t="n">
        <v>22</v>
      </c>
      <c r="GO566" s="110" t="n">
        <f aca="false">SUM(GC566:GN566)/12</f>
        <v>20.175</v>
      </c>
      <c r="MA566" s="1" t="n">
        <f aca="false">MA565+1</f>
        <v>1867</v>
      </c>
      <c r="MB566" s="111" t="n">
        <v>1867</v>
      </c>
      <c r="MC566" s="109" t="n">
        <v>31.7</v>
      </c>
      <c r="MD566" s="109" t="n">
        <v>29.4</v>
      </c>
      <c r="ME566" s="109" t="n">
        <v>27.4</v>
      </c>
      <c r="MF566" s="109" t="n">
        <v>22.4</v>
      </c>
      <c r="MG566" s="109" t="n">
        <v>20.3</v>
      </c>
      <c r="MH566" s="109" t="n">
        <v>18.9</v>
      </c>
      <c r="MI566" s="109" t="n">
        <v>15.8</v>
      </c>
      <c r="MJ566" s="109" t="n">
        <v>16.1</v>
      </c>
      <c r="MK566" s="120" t="n">
        <f aca="false">(MK562+MK564+MK565+MK567+MK568+MK569)/6</f>
        <v>18.8666666666667</v>
      </c>
      <c r="ML566" s="120" t="n">
        <f aca="false">(ML565+ML567)/2</f>
        <v>23.15</v>
      </c>
      <c r="MM566" s="120" t="n">
        <f aca="false">(MM562+MM564+MM565+MM567+MM568+MM569)/6</f>
        <v>25.5833333333333</v>
      </c>
      <c r="MN566" s="109" t="n">
        <v>27.5</v>
      </c>
      <c r="MO566" s="110" t="n">
        <f aca="false">SUM(MC566:MN566)/12</f>
        <v>23.0916666666667</v>
      </c>
      <c r="OA566" s="5"/>
    </row>
    <row r="567" customFormat="false" ht="12.75" hidden="false" customHeight="false" outlineLevel="0" collapsed="false">
      <c r="A567" s="150"/>
      <c r="B567" s="151" t="n">
        <f aca="false">AVERAGE(AO567,BO567,CO567,DO567,EO567,FO567,GO567,HO567,IO567,JO567,KO567,LO567,MO567,NO567)</f>
        <v>21.3694444444444</v>
      </c>
      <c r="C567" s="163" t="n">
        <f aca="false">AVERAGE(B563:B567)</f>
        <v>20.932299382716</v>
      </c>
      <c r="D567" s="164"/>
      <c r="E567" s="156"/>
      <c r="F567" s="160"/>
      <c r="G567" s="164" t="n">
        <f aca="false">MAX(AC567:AN567,BC567:BN567,CC567:CN567,DC567:DN567,EC567:EN567,FC567:FN567,GC567:GN567,HC567:HN567,IC567:IN567,JC567:JN567,KC567:KN567,LC567:LN567,MC567:MN567,NC567:NN567)</f>
        <v>30.2</v>
      </c>
      <c r="H567" s="161" t="n">
        <f aca="false">MEDIAN(AC567:AN567,BC567:BN567,CC567:CN567,DC567:DN567,EC567:EN567,FC567:FN567,GC567:GN567,HC567:HN567,IC567:IN567,JC567:JN567,KC567:KN567,LC567:LN567,MC567:MN567,NC567:NN567)</f>
        <v>21.75</v>
      </c>
      <c r="I567" s="157" t="n">
        <f aca="false">MIN(AC567:AN567,BC567:BN567,CC567:CN567,DC567:DN567,EC567:EN567,FC567:FN567,GC567:GN567,HC567:HN567,IC567:IN567,JC567:JN567,KC567:KN567,LC567:LN567,MC567:MN567,NC567:NN567)</f>
        <v>13</v>
      </c>
      <c r="J567" s="107" t="n">
        <f aca="false">(G567+I567)/2</f>
        <v>21.6</v>
      </c>
      <c r="FA567" s="1" t="n">
        <f aca="false">FA566+1</f>
        <v>1868</v>
      </c>
      <c r="FB567" s="111" t="n">
        <v>1868</v>
      </c>
      <c r="FC567" s="109" t="n">
        <v>23.8</v>
      </c>
      <c r="FD567" s="109" t="n">
        <v>27.1</v>
      </c>
      <c r="FE567" s="109" t="n">
        <v>27.6</v>
      </c>
      <c r="FF567" s="109" t="n">
        <v>20.8</v>
      </c>
      <c r="FG567" s="109" t="n">
        <v>19.1</v>
      </c>
      <c r="FH567" s="109" t="n">
        <v>14.2</v>
      </c>
      <c r="FI567" s="109" t="n">
        <v>13</v>
      </c>
      <c r="FJ567" s="109" t="n">
        <v>15.1</v>
      </c>
      <c r="FK567" s="109" t="n">
        <v>18.4</v>
      </c>
      <c r="FL567" s="109" t="n">
        <v>22.3</v>
      </c>
      <c r="FM567" s="109" t="n">
        <v>24.2</v>
      </c>
      <c r="FN567" s="109" t="n">
        <v>26.3</v>
      </c>
      <c r="FO567" s="110" t="n">
        <f aca="false">SUM(FC567:FN567)/12</f>
        <v>20.9916666666667</v>
      </c>
      <c r="GA567" s="1" t="n">
        <f aca="false">GA566+1</f>
        <v>1868</v>
      </c>
      <c r="GB567" s="111" t="n">
        <v>1868</v>
      </c>
      <c r="GC567" s="109" t="n">
        <v>22.7</v>
      </c>
      <c r="GD567" s="109" t="n">
        <v>26.1</v>
      </c>
      <c r="GE567" s="109" t="n">
        <v>26.9</v>
      </c>
      <c r="GF567" s="109" t="n">
        <v>21.2</v>
      </c>
      <c r="GG567" s="109" t="n">
        <v>18.7</v>
      </c>
      <c r="GH567" s="109" t="n">
        <v>14.4</v>
      </c>
      <c r="GI567" s="109" t="n">
        <v>13.7</v>
      </c>
      <c r="GJ567" s="109" t="n">
        <v>15.1</v>
      </c>
      <c r="GK567" s="109" t="n">
        <v>17.6</v>
      </c>
      <c r="GL567" s="109" t="n">
        <v>19.5</v>
      </c>
      <c r="GM567" s="109" t="n">
        <v>22.8</v>
      </c>
      <c r="GN567" s="109" t="n">
        <v>23.9</v>
      </c>
      <c r="GO567" s="110" t="n">
        <f aca="false">SUM(GC567:GN567)/12</f>
        <v>20.2166666666667</v>
      </c>
      <c r="MA567" s="1" t="n">
        <f aca="false">MA566+1</f>
        <v>1868</v>
      </c>
      <c r="MB567" s="111" t="n">
        <v>1868</v>
      </c>
      <c r="MC567" s="109" t="n">
        <v>27</v>
      </c>
      <c r="MD567" s="109" t="n">
        <v>30.2</v>
      </c>
      <c r="ME567" s="109" t="n">
        <v>30.1</v>
      </c>
      <c r="MF567" s="109" t="n">
        <v>22.8</v>
      </c>
      <c r="MG567" s="109" t="n">
        <v>20.8</v>
      </c>
      <c r="MH567" s="109" t="n">
        <v>15.9</v>
      </c>
      <c r="MI567" s="109" t="n">
        <v>14.5</v>
      </c>
      <c r="MJ567" s="109" t="n">
        <v>16.3</v>
      </c>
      <c r="MK567" s="109" t="n">
        <v>19.6</v>
      </c>
      <c r="ML567" s="109" t="n">
        <v>23.6</v>
      </c>
      <c r="MM567" s="109" t="n">
        <v>26.2</v>
      </c>
      <c r="MN567" s="109" t="n">
        <v>27.8</v>
      </c>
      <c r="MO567" s="110" t="n">
        <f aca="false">SUM(MC567:MN567)/12</f>
        <v>22.9</v>
      </c>
      <c r="OA567" s="5"/>
    </row>
    <row r="568" customFormat="false" ht="12.75" hidden="false" customHeight="false" outlineLevel="0" collapsed="false">
      <c r="A568" s="150"/>
      <c r="B568" s="151" t="n">
        <f aca="false">AVERAGE(AO568,BO568,CO568,DO568,EO568,FO568,GO568,HO568,IO568,JO568,KO568,LO568,MO568,NO568)</f>
        <v>21.5162037037037</v>
      </c>
      <c r="C568" s="163" t="n">
        <f aca="false">AVERAGE(B564:B568)</f>
        <v>21.1705555555556</v>
      </c>
      <c r="D568" s="164"/>
      <c r="E568" s="156"/>
      <c r="F568" s="160"/>
      <c r="G568" s="164" t="n">
        <f aca="false">MAX(AC568:AN568,BC568:BN568,CC568:CN568,DC568:DN568,EC568:EN568,FC568:FN568,GC568:GN568,HC568:HN568,IC568:IN568,JC568:JN568,KC568:KN568,LC568:LN568,MC568:MN568,NC568:NN568)</f>
        <v>29.4</v>
      </c>
      <c r="H568" s="161" t="n">
        <f aca="false">MEDIAN(AC568:AN568,BC568:BN568,CC568:CN568,DC568:DN568,EC568:EN568,FC568:FN568,GC568:GN568,HC568:HN568,IC568:IN568,JC568:JN568,KC568:KN568,LC568:LN568,MC568:MN568,NC568:NN568)</f>
        <v>21.3</v>
      </c>
      <c r="I568" s="157" t="n">
        <f aca="false">MIN(AC568:AN568,BC568:BN568,CC568:CN568,DC568:DN568,EC568:EN568,FC568:FN568,GC568:GN568,HC568:HN568,IC568:IN568,JC568:JN568,KC568:KN568,LC568:LN568,MC568:MN568,NC568:NN568)</f>
        <v>14.3</v>
      </c>
      <c r="J568" s="107" t="n">
        <f aca="false">(G568+I568)/2</f>
        <v>21.85</v>
      </c>
      <c r="FA568" s="1" t="n">
        <f aca="false">FA567+1</f>
        <v>1869</v>
      </c>
      <c r="FB568" s="111" t="n">
        <v>1869</v>
      </c>
      <c r="FC568" s="109" t="n">
        <v>29</v>
      </c>
      <c r="FD568" s="109" t="n">
        <v>26.5</v>
      </c>
      <c r="FE568" s="109" t="n">
        <v>25.7</v>
      </c>
      <c r="FF568" s="109" t="n">
        <v>21.1</v>
      </c>
      <c r="FG568" s="109" t="n">
        <v>16.2</v>
      </c>
      <c r="FH568" s="109" t="n">
        <v>15</v>
      </c>
      <c r="FI568" s="109" t="n">
        <v>14.3</v>
      </c>
      <c r="FJ568" s="109" t="n">
        <v>16.1</v>
      </c>
      <c r="FK568" s="109" t="n">
        <v>18.5</v>
      </c>
      <c r="FL568" s="109" t="n">
        <v>20.4</v>
      </c>
      <c r="FM568" s="109" t="n">
        <v>25.2</v>
      </c>
      <c r="FN568" s="109" t="n">
        <v>27.2</v>
      </c>
      <c r="FO568" s="110" t="n">
        <f aca="false">SUM(FC568:FN568)/12</f>
        <v>21.2666666666667</v>
      </c>
      <c r="GA568" s="1" t="n">
        <f aca="false">GA567+1</f>
        <v>1869</v>
      </c>
      <c r="GB568" s="111" t="n">
        <v>1869</v>
      </c>
      <c r="GC568" s="109" t="n">
        <v>25.2</v>
      </c>
      <c r="GD568" s="109" t="n">
        <v>25.4</v>
      </c>
      <c r="GE568" s="109" t="n">
        <v>24.7</v>
      </c>
      <c r="GF568" s="109" t="n">
        <v>19.3</v>
      </c>
      <c r="GG568" s="109" t="n">
        <v>16</v>
      </c>
      <c r="GH568" s="109" t="n">
        <v>15.2</v>
      </c>
      <c r="GI568" s="109" t="n">
        <v>14.8</v>
      </c>
      <c r="GJ568" s="109" t="n">
        <v>15.7</v>
      </c>
      <c r="GK568" s="109" t="n">
        <v>17.7</v>
      </c>
      <c r="GL568" s="109" t="n">
        <v>18.8</v>
      </c>
      <c r="GM568" s="109" t="n">
        <v>22.6</v>
      </c>
      <c r="GN568" s="109" t="n">
        <v>23.7</v>
      </c>
      <c r="GO568" s="110" t="n">
        <f aca="false">SUM(GC568:GN568)/12</f>
        <v>19.925</v>
      </c>
      <c r="MA568" s="1" t="n">
        <f aca="false">MA567+1</f>
        <v>1869</v>
      </c>
      <c r="MB568" s="111" t="n">
        <v>1869</v>
      </c>
      <c r="MC568" s="109" t="n">
        <v>29.3</v>
      </c>
      <c r="MD568" s="109" t="n">
        <v>29.1</v>
      </c>
      <c r="ME568" s="109" t="n">
        <v>27.9</v>
      </c>
      <c r="MF568" s="109" t="n">
        <v>23.7</v>
      </c>
      <c r="MG568" s="109" t="n">
        <v>18.8</v>
      </c>
      <c r="MH568" s="109" t="n">
        <v>16.3</v>
      </c>
      <c r="MI568" s="120" t="n">
        <f aca="false">(MI565+MI566+MI567+MI569+MI570+MI581)/6</f>
        <v>14.7333333333333</v>
      </c>
      <c r="MJ568" s="109" t="n">
        <v>18.7</v>
      </c>
      <c r="MK568" s="109" t="n">
        <v>21.5</v>
      </c>
      <c r="ML568" s="120" t="n">
        <f aca="false">(ML567+ML569)/2</f>
        <v>23.25</v>
      </c>
      <c r="MM568" s="109" t="n">
        <v>27.6</v>
      </c>
      <c r="MN568" s="109" t="n">
        <v>29.4</v>
      </c>
      <c r="MO568" s="110" t="n">
        <f aca="false">SUM(MC568:MN568)/12</f>
        <v>23.3569444444444</v>
      </c>
      <c r="OA568" s="5"/>
    </row>
    <row r="569" customFormat="false" ht="12.75" hidden="false" customHeight="false" outlineLevel="0" collapsed="false">
      <c r="A569" s="150" t="n">
        <f aca="false">A564+5</f>
        <v>1870</v>
      </c>
      <c r="B569" s="151" t="n">
        <f aca="false">AVERAGE(AO569,BO569,CO569,DO569,EO569,FO569,GO569,HO569,IO569,JO569,KO569,LO569,MO569,NO569)</f>
        <v>20.625</v>
      </c>
      <c r="C569" s="163" t="n">
        <f aca="false">AVERAGE(B565:B569)</f>
        <v>21.1860185185185</v>
      </c>
      <c r="D569" s="164" t="n">
        <f aca="false">AVERAGE(B560:B569)</f>
        <v>20.8704089506173</v>
      </c>
      <c r="E569" s="156"/>
      <c r="F569" s="160"/>
      <c r="G569" s="164" t="n">
        <f aca="false">MAX(AC569:AN569,BC569:BN569,CC569:CN569,DC569:DN569,EC569:EN569,FC569:FN569,GC569:GN569,HC569:HN569,IC569:IN569,JC569:JN569,KC569:KN569,LC569:LN569,MC569:MN569,NC569:NN569)</f>
        <v>30.9</v>
      </c>
      <c r="H569" s="161" t="n">
        <f aca="false">MEDIAN(AC569:AN569,BC569:BN569,CC569:CN569,DC569:DN569,EC569:EN569,FC569:FN569,GC569:GN569,HC569:HN569,IC569:IN569,JC569:JN569,KC569:KN569,LC569:LN569,MC569:MN569,NC569:NN569)</f>
        <v>20.65</v>
      </c>
      <c r="I569" s="157" t="n">
        <f aca="false">MIN(AC569:AN569,BC569:BN569,CC569:CN569,DC569:DN569,EC569:EN569,FC569:FN569,GC569:GN569,HC569:HN569,IC569:IN569,JC569:JN569,KC569:KN569,LC569:LN569,MC569:MN569,NC569:NN569)</f>
        <v>13.6</v>
      </c>
      <c r="J569" s="107" t="n">
        <f aca="false">(G569+I569)/2</f>
        <v>22.25</v>
      </c>
      <c r="FA569" s="1" t="n">
        <f aca="false">FA568+1</f>
        <v>1870</v>
      </c>
      <c r="FB569" s="111" t="n">
        <v>1870</v>
      </c>
      <c r="FC569" s="109" t="n">
        <v>28.4</v>
      </c>
      <c r="FD569" s="109" t="n">
        <v>29.7</v>
      </c>
      <c r="FE569" s="109" t="n">
        <v>24.6</v>
      </c>
      <c r="FF569" s="109" t="n">
        <v>21.7</v>
      </c>
      <c r="FG569" s="109" t="n">
        <v>16</v>
      </c>
      <c r="FH569" s="109" t="n">
        <v>14.3</v>
      </c>
      <c r="FI569" s="120" t="n">
        <f aca="false">(FI566+FI567+FI568+FI570+FI571+FI572)/6</f>
        <v>13.8833333333333</v>
      </c>
      <c r="FJ569" s="109" t="n">
        <v>13.7</v>
      </c>
      <c r="FK569" s="109" t="n">
        <v>16.2</v>
      </c>
      <c r="FL569" s="109" t="n">
        <v>20.7</v>
      </c>
      <c r="FM569" s="109" t="n">
        <v>22.4</v>
      </c>
      <c r="FN569" s="109" t="n">
        <v>26.7</v>
      </c>
      <c r="FO569" s="110" t="n">
        <f aca="false">SUM(FC569:FN569)/12</f>
        <v>20.6902777777778</v>
      </c>
      <c r="GA569" s="1" t="n">
        <f aca="false">GA568+1</f>
        <v>1870</v>
      </c>
      <c r="GB569" s="111" t="n">
        <v>1870</v>
      </c>
      <c r="GC569" s="109" t="n">
        <v>25.8</v>
      </c>
      <c r="GD569" s="109" t="n">
        <v>27.2</v>
      </c>
      <c r="GE569" s="109" t="n">
        <v>25.2</v>
      </c>
      <c r="GF569" s="109" t="n">
        <v>21.2</v>
      </c>
      <c r="GG569" s="109" t="n">
        <v>16.9</v>
      </c>
      <c r="GH569" s="109" t="n">
        <v>14.4</v>
      </c>
      <c r="GI569" s="109" t="n">
        <v>13.6</v>
      </c>
      <c r="GJ569" s="109" t="n">
        <v>14.7</v>
      </c>
      <c r="GK569" s="109" t="n">
        <v>16.5</v>
      </c>
      <c r="GL569" s="109" t="n">
        <v>19.4</v>
      </c>
      <c r="GM569" s="109" t="n">
        <v>20.6</v>
      </c>
      <c r="GN569" s="109" t="n">
        <v>23.6</v>
      </c>
      <c r="GO569" s="110" t="n">
        <f aca="false">SUM(GC569:GN569)/12</f>
        <v>19.925</v>
      </c>
      <c r="MA569" s="1" t="n">
        <f aca="false">MA568+1</f>
        <v>1870</v>
      </c>
      <c r="MB569" s="111" t="n">
        <v>1870</v>
      </c>
      <c r="MC569" s="109" t="n">
        <v>14.2</v>
      </c>
      <c r="MD569" s="109" t="n">
        <v>30.9</v>
      </c>
      <c r="ME569" s="109" t="n">
        <v>26.7</v>
      </c>
      <c r="MF569" s="109" t="n">
        <v>24.2</v>
      </c>
      <c r="MG569" s="120" t="n">
        <f aca="false">(MG566+MG567+MG568+MG570+MG581+MG582)/6</f>
        <v>19.7333333333333</v>
      </c>
      <c r="MH569" s="120" t="n">
        <f aca="false">(MH566+MH567+MH568+MH570+MH581+MH582)/6</f>
        <v>16.1833333333333</v>
      </c>
      <c r="MI569" s="109" t="n">
        <v>13.9</v>
      </c>
      <c r="MJ569" s="109" t="n">
        <v>15.1</v>
      </c>
      <c r="MK569" s="109" t="n">
        <v>17.9</v>
      </c>
      <c r="ML569" s="109" t="n">
        <v>22.9</v>
      </c>
      <c r="MM569" s="109" t="n">
        <v>24.9</v>
      </c>
      <c r="MN569" s="109" t="n">
        <v>28.5</v>
      </c>
      <c r="MO569" s="110" t="n">
        <f aca="false">SUM(MC569:MN569)/12</f>
        <v>21.2597222222222</v>
      </c>
      <c r="OA569" s="5"/>
    </row>
    <row r="570" customFormat="false" ht="12.75" hidden="false" customHeight="false" outlineLevel="0" collapsed="false">
      <c r="A570" s="150"/>
      <c r="B570" s="151" t="n">
        <f aca="false">AVERAGE(AO570,BO570,CO570,DO570,EO570,FO570,GO570,HO570,IO570,JO570,KO570,LO570,MO570,NO570)</f>
        <v>21.4694444444444</v>
      </c>
      <c r="C570" s="163" t="n">
        <f aca="false">AVERAGE(B566:B570)</f>
        <v>21.2482407407407</v>
      </c>
      <c r="D570" s="164" t="n">
        <f aca="false">AVERAGE(B561:B570)</f>
        <v>20.9640200617284</v>
      </c>
      <c r="E570" s="156"/>
      <c r="F570" s="160"/>
      <c r="G570" s="164" t="n">
        <f aca="false">MAX(AC570:AN570,BC570:BN570,CC570:CN570,DC570:DN570,EC570:EN570,FC570:FN570,GC570:GN570,HC570:HN570,IC570:IN570,JC570:JN570,KC570:KN570,LC570:LN570,MC570:MN570,NC570:NN570)</f>
        <v>31.4</v>
      </c>
      <c r="H570" s="161" t="n">
        <f aca="false">MEDIAN(AC570:AN570,BC570:BN570,CC570:CN570,DC570:DN570,EC570:EN570,FC570:FN570,GC570:GN570,HC570:HN570,IC570:IN570,JC570:JN570,KC570:KN570,LC570:LN570,MC570:MN570,NC570:NN570)</f>
        <v>20.95</v>
      </c>
      <c r="I570" s="157" t="n">
        <f aca="false">MIN(AC570:AN570,BC570:BN570,CC570:CN570,DC570:DN570,EC570:EN570,FC570:FN570,GC570:GN570,HC570:HN570,IC570:IN570,JC570:JN570,KC570:KN570,LC570:LN570,MC570:MN570,NC570:NN570)</f>
        <v>13.7</v>
      </c>
      <c r="J570" s="107" t="n">
        <f aca="false">(G570+I570)/2</f>
        <v>22.55</v>
      </c>
      <c r="FA570" s="1" t="n">
        <f aca="false">FA569+1</f>
        <v>1871</v>
      </c>
      <c r="FB570" s="111" t="n">
        <v>1871</v>
      </c>
      <c r="FC570" s="109" t="n">
        <v>26.4</v>
      </c>
      <c r="FD570" s="109" t="n">
        <v>27.5</v>
      </c>
      <c r="FE570" s="109" t="n">
        <v>24.5</v>
      </c>
      <c r="FF570" s="109" t="n">
        <v>22.6</v>
      </c>
      <c r="FG570" s="109" t="n">
        <v>18.7</v>
      </c>
      <c r="FH570" s="109" t="n">
        <v>15.5</v>
      </c>
      <c r="FI570" s="109" t="n">
        <v>14.3</v>
      </c>
      <c r="FJ570" s="109" t="n">
        <v>17.3</v>
      </c>
      <c r="FK570" s="109" t="n">
        <v>18.5</v>
      </c>
      <c r="FL570" s="109" t="n">
        <v>20.7</v>
      </c>
      <c r="FM570" s="109" t="n">
        <v>21.7</v>
      </c>
      <c r="FN570" s="109" t="n">
        <v>28.2</v>
      </c>
      <c r="FO570" s="110" t="n">
        <f aca="false">SUM(FC570:FN570)/12</f>
        <v>21.325</v>
      </c>
      <c r="GA570" s="1" t="n">
        <f aca="false">GA569+1</f>
        <v>1871</v>
      </c>
      <c r="GB570" s="111" t="n">
        <v>1871</v>
      </c>
      <c r="GC570" s="109" t="n">
        <v>26.1</v>
      </c>
      <c r="GD570" s="109" t="n">
        <v>26.2</v>
      </c>
      <c r="GE570" s="109" t="n">
        <v>23</v>
      </c>
      <c r="GF570" s="109" t="n">
        <v>21.2</v>
      </c>
      <c r="GG570" s="109" t="n">
        <v>18.6</v>
      </c>
      <c r="GH570" s="109" t="n">
        <v>13.8</v>
      </c>
      <c r="GI570" s="109" t="n">
        <v>13.7</v>
      </c>
      <c r="GJ570" s="109" t="n">
        <v>16.1</v>
      </c>
      <c r="GK570" s="109" t="n">
        <v>16.9</v>
      </c>
      <c r="GL570" s="109" t="n">
        <v>19.2</v>
      </c>
      <c r="GM570" s="109" t="n">
        <v>20.1</v>
      </c>
      <c r="GN570" s="109" t="n">
        <v>25.2</v>
      </c>
      <c r="GO570" s="110" t="n">
        <f aca="false">SUM(GC570:GN570)/12</f>
        <v>20.0083333333333</v>
      </c>
      <c r="MA570" s="1" t="n">
        <f aca="false">MA569+1</f>
        <v>1871</v>
      </c>
      <c r="MB570" s="111" t="n">
        <v>1871</v>
      </c>
      <c r="MC570" s="109" t="n">
        <v>28.4</v>
      </c>
      <c r="MD570" s="109" t="n">
        <v>31.4</v>
      </c>
      <c r="ME570" s="109" t="n">
        <v>25.3</v>
      </c>
      <c r="MF570" s="109" t="n">
        <v>23.9</v>
      </c>
      <c r="MG570" s="109" t="n">
        <v>19.6</v>
      </c>
      <c r="MH570" s="109" t="n">
        <v>16.6</v>
      </c>
      <c r="MI570" s="109" t="n">
        <v>14.8</v>
      </c>
      <c r="MJ570" s="109" t="n">
        <v>18</v>
      </c>
      <c r="MK570" s="109" t="n">
        <v>19.8</v>
      </c>
      <c r="ML570" s="109" t="n">
        <v>24.1</v>
      </c>
      <c r="MM570" s="109" t="n">
        <v>23.6</v>
      </c>
      <c r="MN570" s="109" t="n">
        <v>31.4</v>
      </c>
      <c r="MO570" s="110" t="n">
        <f aca="false">SUM(MC570:MN570)/12</f>
        <v>23.075</v>
      </c>
      <c r="OA570" s="5"/>
    </row>
    <row r="571" customFormat="false" ht="12.75" hidden="false" customHeight="false" outlineLevel="0" collapsed="false">
      <c r="A571" s="150"/>
      <c r="B571" s="151" t="n">
        <f aca="false">AVERAGE(AO571,BO571,CO571,DO571,EO571,FO571,GO571,HO571,IO571,JO571,KO571,LO571,MO571,NO571)</f>
        <v>21.0305555555556</v>
      </c>
      <c r="C571" s="163" t="n">
        <f aca="false">AVERAGE(B567:B571)</f>
        <v>21.2021296296296</v>
      </c>
      <c r="D571" s="164" t="n">
        <f aca="false">AVERAGE(B562:B571)</f>
        <v>20.9366589506173</v>
      </c>
      <c r="E571" s="151"/>
      <c r="F571" s="165"/>
      <c r="G571" s="164" t="n">
        <f aca="false">MAX(AC571:AN571,BC571:BN571,CC571:CN571,DC571:DN571,EC571:EN571,FC571:FN571,GC571:GN571,HC571:HN571,IC571:IN571,JC571:JN571,KC571:KN571,LC571:LN571,MC571:MN571,NC571:NN571)</f>
        <v>30.2</v>
      </c>
      <c r="H571" s="161" t="n">
        <f aca="false">MEDIAN(AC571:AN571,BC571:BN571,CC571:CN571,DC571:DN571,EC571:EN571,FC571:FN571,GC571:GN571,HC571:HN571,IC571:IN571,JC571:JN571,KC571:KN571,LC571:LN571,MC571:MN571,NC571:NN571)</f>
        <v>20.7</v>
      </c>
      <c r="I571" s="157" t="n">
        <f aca="false">MIN(AC571:AN571,BC571:BN571,CC571:CN571,DC571:DN571,EC571:EN571,FC571:FN571,GC571:GN571,HC571:HN571,IC571:IN571,JC571:JN571,KC571:KN571,LC571:LN571,MC571:MN571,NC571:NN571)</f>
        <v>12.7</v>
      </c>
      <c r="J571" s="107" t="n">
        <f aca="false">(G571+I571)/2</f>
        <v>21.45</v>
      </c>
      <c r="FA571" s="1" t="n">
        <f aca="false">FA570+1</f>
        <v>1872</v>
      </c>
      <c r="FB571" s="111" t="n">
        <v>1872</v>
      </c>
      <c r="FC571" s="109" t="n">
        <v>28.4</v>
      </c>
      <c r="FD571" s="109" t="n">
        <v>27.3</v>
      </c>
      <c r="FE571" s="109" t="n">
        <v>26.2</v>
      </c>
      <c r="FF571" s="109" t="n">
        <v>20.6</v>
      </c>
      <c r="FG571" s="109" t="n">
        <v>16.8</v>
      </c>
      <c r="FH571" s="109" t="n">
        <v>16.2</v>
      </c>
      <c r="FI571" s="109" t="n">
        <v>12.8</v>
      </c>
      <c r="FJ571" s="109" t="n">
        <v>12.7</v>
      </c>
      <c r="FK571" s="109" t="n">
        <v>16.3</v>
      </c>
      <c r="FL571" s="109" t="n">
        <v>20</v>
      </c>
      <c r="FM571" s="109" t="n">
        <v>25.9</v>
      </c>
      <c r="FN571" s="109" t="n">
        <v>23.6</v>
      </c>
      <c r="FO571" s="110" t="n">
        <f aca="false">SUM(FC571:FN571)/12</f>
        <v>20.5666666666667</v>
      </c>
      <c r="GA571" s="1" t="n">
        <f aca="false">GA570+1</f>
        <v>1872</v>
      </c>
      <c r="GB571" s="111" t="n">
        <v>1872</v>
      </c>
      <c r="GC571" s="109" t="n">
        <v>26.8</v>
      </c>
      <c r="GD571" s="109" t="n">
        <v>24.5</v>
      </c>
      <c r="GE571" s="109" t="n">
        <v>25.8</v>
      </c>
      <c r="GF571" s="109" t="n">
        <v>18.6</v>
      </c>
      <c r="GG571" s="109" t="n">
        <v>16.8</v>
      </c>
      <c r="GH571" s="109" t="n">
        <v>15.4</v>
      </c>
      <c r="GI571" s="109" t="n">
        <v>13.9</v>
      </c>
      <c r="GJ571" s="109" t="n">
        <v>14.3</v>
      </c>
      <c r="GK571" s="109" t="n">
        <v>18.1</v>
      </c>
      <c r="GL571" s="109" t="n">
        <v>18</v>
      </c>
      <c r="GM571" s="109" t="n">
        <v>21.9</v>
      </c>
      <c r="GN571" s="109" t="n">
        <v>21.4</v>
      </c>
      <c r="GO571" s="110" t="n">
        <f aca="false">SUM(GC571:GN571)/12</f>
        <v>19.625</v>
      </c>
      <c r="MA571" s="1" t="n">
        <f aca="false">MA570+1</f>
        <v>1872</v>
      </c>
      <c r="MB571" s="111" t="n">
        <v>1872</v>
      </c>
      <c r="MC571" s="109" t="n">
        <v>27</v>
      </c>
      <c r="MD571" s="109" t="n">
        <v>30.2</v>
      </c>
      <c r="ME571" s="109" t="n">
        <v>30.1</v>
      </c>
      <c r="MF571" s="109" t="n">
        <v>22.8</v>
      </c>
      <c r="MG571" s="109" t="n">
        <v>20.8</v>
      </c>
      <c r="MH571" s="109" t="n">
        <v>15.9</v>
      </c>
      <c r="MI571" s="109" t="n">
        <v>14.5</v>
      </c>
      <c r="MJ571" s="109" t="n">
        <v>16.3</v>
      </c>
      <c r="MK571" s="109" t="n">
        <v>19.6</v>
      </c>
      <c r="ML571" s="109" t="n">
        <v>23.6</v>
      </c>
      <c r="MM571" s="109" t="n">
        <v>26.2</v>
      </c>
      <c r="MN571" s="109" t="n">
        <v>27.8</v>
      </c>
      <c r="MO571" s="110" t="n">
        <f aca="false">SUM(MC571:MN571)/12</f>
        <v>22.9</v>
      </c>
      <c r="OA571" s="5"/>
    </row>
    <row r="572" customFormat="false" ht="12.75" hidden="false" customHeight="false" outlineLevel="0" collapsed="false">
      <c r="A572" s="150"/>
      <c r="B572" s="151" t="n">
        <f aca="false">AVERAGE(AO572,BO572,CO572,DO572,EO572,FO572,GO572,HO572,IO572,JO572,KO572,LO572,MO572,NO572)</f>
        <v>21.0773148148148</v>
      </c>
      <c r="C572" s="163" t="n">
        <f aca="false">AVERAGE(B568:B572)</f>
        <v>21.1437037037037</v>
      </c>
      <c r="D572" s="164" t="n">
        <f aca="false">AVERAGE(B563:B572)</f>
        <v>21.0380015432099</v>
      </c>
      <c r="E572" s="151"/>
      <c r="F572" s="165"/>
      <c r="G572" s="164" t="n">
        <f aca="false">MAX(AC572:AN572,BC572:BN572,CC572:CN572,DC572:DN572,EC572:EN572,FC572:FN572,GC572:GN572,HC572:HN572,IC572:IN572,JC572:JN572,KC572:KN572,LC572:LN572,MC572:MN572,NC572:NN572)</f>
        <v>29.4</v>
      </c>
      <c r="H572" s="161" t="n">
        <f aca="false">MEDIAN(AC572:AN572,BC572:BN572,CC572:CN572,DC572:DN572,EC572:EN572,FC572:FN572,GC572:GN572,HC572:HN572,IC572:IN572,JC572:JN572,KC572:KN572,LC572:LN572,MC572:MN572,NC572:NN572)</f>
        <v>19.9</v>
      </c>
      <c r="I572" s="157" t="n">
        <f aca="false">MIN(AC572:AN572,BC572:BN572,CC572:CN572,DC572:DN572,EC572:EN572,FC572:FN572,GC572:GN572,HC572:HN572,IC572:IN572,JC572:JN572,KC572:KN572,LC572:LN572,MC572:MN572,NC572:NN572)</f>
        <v>13.4</v>
      </c>
      <c r="J572" s="107" t="n">
        <f aca="false">(G572+I572)/2</f>
        <v>21.4</v>
      </c>
      <c r="FA572" s="1" t="n">
        <f aca="false">FA571+1</f>
        <v>1873</v>
      </c>
      <c r="FB572" s="111" t="n">
        <v>1873</v>
      </c>
      <c r="FC572" s="109" t="n">
        <v>26.6</v>
      </c>
      <c r="FD572" s="109" t="n">
        <v>25.6</v>
      </c>
      <c r="FE572" s="109" t="n">
        <v>23.6</v>
      </c>
      <c r="FF572" s="109" t="n">
        <v>18.6</v>
      </c>
      <c r="FG572" s="109" t="n">
        <v>16.9</v>
      </c>
      <c r="FH572" s="109" t="n">
        <v>17</v>
      </c>
      <c r="FI572" s="109" t="n">
        <v>13.4</v>
      </c>
      <c r="FJ572" s="109" t="n">
        <v>14.9</v>
      </c>
      <c r="FK572" s="109" t="n">
        <v>17.5</v>
      </c>
      <c r="FL572" s="109" t="n">
        <v>20.9</v>
      </c>
      <c r="FM572" s="109" t="n">
        <v>20.1</v>
      </c>
      <c r="FN572" s="109" t="n">
        <v>28.6</v>
      </c>
      <c r="FO572" s="110" t="n">
        <f aca="false">SUM(FC572:FN572)/12</f>
        <v>20.3083333333333</v>
      </c>
      <c r="GA572" s="1" t="n">
        <f aca="false">GA571+1</f>
        <v>1873</v>
      </c>
      <c r="GB572" s="111" t="n">
        <v>1873</v>
      </c>
      <c r="GC572" s="109" t="n">
        <v>24.7</v>
      </c>
      <c r="GD572" s="109" t="n">
        <v>26</v>
      </c>
      <c r="GE572" s="109" t="n">
        <v>21.6</v>
      </c>
      <c r="GF572" s="109" t="n">
        <v>19.6</v>
      </c>
      <c r="GG572" s="109" t="n">
        <v>16.4</v>
      </c>
      <c r="GH572" s="109" t="n">
        <v>15.7</v>
      </c>
      <c r="GI572" s="109" t="n">
        <v>14.5</v>
      </c>
      <c r="GJ572" s="109" t="n">
        <v>15.7</v>
      </c>
      <c r="GK572" s="109" t="n">
        <v>17</v>
      </c>
      <c r="GL572" s="109" t="n">
        <v>19.7</v>
      </c>
      <c r="GM572" s="109" t="n">
        <v>19.2</v>
      </c>
      <c r="GN572" s="109" t="n">
        <v>25</v>
      </c>
      <c r="GO572" s="110" t="n">
        <f aca="false">SUM(GC572:GN572)/12</f>
        <v>19.5916666666667</v>
      </c>
      <c r="MA572" s="1" t="n">
        <f aca="false">MA571+1</f>
        <v>1873</v>
      </c>
      <c r="MB572" s="111" t="n">
        <v>1873</v>
      </c>
      <c r="MC572" s="109" t="n">
        <v>29.3</v>
      </c>
      <c r="MD572" s="109" t="n">
        <v>29.1</v>
      </c>
      <c r="ME572" s="109" t="n">
        <v>27.9</v>
      </c>
      <c r="MF572" s="109" t="n">
        <v>23.7</v>
      </c>
      <c r="MG572" s="109" t="n">
        <v>18.8</v>
      </c>
      <c r="MH572" s="109" t="n">
        <v>16.3</v>
      </c>
      <c r="MI572" s="120" t="n">
        <f aca="false">(MI569+MI570+MI571+MI573+MI574+MI585)/6</f>
        <v>14.4333333333333</v>
      </c>
      <c r="MJ572" s="109" t="n">
        <v>18.7</v>
      </c>
      <c r="MK572" s="109" t="n">
        <v>21.5</v>
      </c>
      <c r="ML572" s="120" t="n">
        <f aca="false">(ML571+ML573)/2</f>
        <v>23.25</v>
      </c>
      <c r="MM572" s="109" t="n">
        <v>27.6</v>
      </c>
      <c r="MN572" s="109" t="n">
        <v>29.4</v>
      </c>
      <c r="MO572" s="110" t="n">
        <f aca="false">SUM(MC572:MN572)/12</f>
        <v>23.3319444444444</v>
      </c>
      <c r="OA572" s="5"/>
    </row>
    <row r="573" customFormat="false" ht="12.75" hidden="false" customHeight="false" outlineLevel="0" collapsed="false">
      <c r="A573" s="150"/>
      <c r="B573" s="151" t="n">
        <f aca="false">AVERAGE(AO573,BO573,CO573,DO573,EO573,FO573,GO573,HO573,IO573,JO573,KO573,LO573,MO573,NO573)</f>
        <v>19.9898148148148</v>
      </c>
      <c r="C573" s="163" t="n">
        <f aca="false">AVERAGE(B569:B573)</f>
        <v>20.8384259259259</v>
      </c>
      <c r="D573" s="164" t="n">
        <f aca="false">AVERAGE(B564:B573)</f>
        <v>21.0044907407407</v>
      </c>
      <c r="E573" s="151"/>
      <c r="F573" s="165"/>
      <c r="G573" s="164" t="n">
        <f aca="false">MAX(AC573:AN573,BC573:BN573,CC573:CN573,DC573:DN573,EC573:EN573,FC573:FN573,GC573:GN573,HC573:HN573,IC573:IN573,JC573:JN573,KC573:KN573,LC573:LN573,MC573:MN573,NC573:NN573)</f>
        <v>30.9</v>
      </c>
      <c r="H573" s="161" t="n">
        <f aca="false">MEDIAN(AC573:AN573,BC573:BN573,CC573:CN573,DC573:DN573,EC573:EN573,FC573:FN573,GC573:GN573,HC573:HN573,IC573:IN573,JC573:JN573,KC573:KN573,LC573:LN573,MC573:MN573,NC573:NN573)</f>
        <v>20.55</v>
      </c>
      <c r="I573" s="157" t="n">
        <f aca="false">MIN(AC573:AN573,BC573:BN573,CC573:CN573,DC573:DN573,EC573:EN573,FC573:FN573,GC573:GN573,HC573:HN573,IC573:IN573,JC573:JN573,KC573:KN573,LC573:LN573,MC573:MN573,NC573:NN573)</f>
        <v>12.1</v>
      </c>
      <c r="J573" s="107" t="n">
        <f aca="false">(G573+I573)/2</f>
        <v>21.5</v>
      </c>
      <c r="FA573" s="1" t="n">
        <f aca="false">FA572+1</f>
        <v>1874</v>
      </c>
      <c r="FB573" s="111" t="n">
        <v>1874</v>
      </c>
      <c r="FC573" s="109" t="n">
        <v>27.6</v>
      </c>
      <c r="FD573" s="109" t="n">
        <v>26.4</v>
      </c>
      <c r="FE573" s="109" t="n">
        <v>22.3</v>
      </c>
      <c r="FF573" s="109" t="n">
        <v>22.9</v>
      </c>
      <c r="FG573" s="109" t="n">
        <v>16.8</v>
      </c>
      <c r="FH573" s="109" t="n">
        <v>13.6</v>
      </c>
      <c r="FI573" s="109" t="n">
        <v>12.1</v>
      </c>
      <c r="FJ573" s="109" t="n">
        <v>13.3</v>
      </c>
      <c r="FK573" s="109" t="n">
        <v>14</v>
      </c>
      <c r="FL573" s="109" t="n">
        <v>21.1</v>
      </c>
      <c r="FM573" s="109" t="n">
        <v>21.4</v>
      </c>
      <c r="FN573" s="109" t="n">
        <v>25.9</v>
      </c>
      <c r="FO573" s="110" t="n">
        <f aca="false">SUM(FC573:FN573)/12</f>
        <v>19.7833333333333</v>
      </c>
      <c r="GA573" s="1" t="n">
        <f aca="false">GA572+1</f>
        <v>1874</v>
      </c>
      <c r="GB573" s="111" t="n">
        <v>1874</v>
      </c>
      <c r="GC573" s="109" t="n">
        <v>24.1</v>
      </c>
      <c r="GD573" s="109" t="n">
        <v>22.5</v>
      </c>
      <c r="GE573" s="109" t="n">
        <v>20.2</v>
      </c>
      <c r="GF573" s="109" t="n">
        <v>21.2</v>
      </c>
      <c r="GG573" s="109" t="n">
        <v>17.2</v>
      </c>
      <c r="GH573" s="109" t="n">
        <v>14.9</v>
      </c>
      <c r="GI573" s="109" t="n">
        <v>13.9</v>
      </c>
      <c r="GJ573" s="109" t="n">
        <v>14.8</v>
      </c>
      <c r="GK573" s="109" t="n">
        <v>15.4</v>
      </c>
      <c r="GL573" s="109" t="n">
        <v>20.9</v>
      </c>
      <c r="GM573" s="109" t="n">
        <v>19.8</v>
      </c>
      <c r="GN573" s="109" t="n">
        <v>22.9</v>
      </c>
      <c r="GO573" s="110" t="n">
        <f aca="false">SUM(GC573:GN573)/12</f>
        <v>18.9833333333333</v>
      </c>
      <c r="MA573" s="1" t="n">
        <f aca="false">MA572+1</f>
        <v>1874</v>
      </c>
      <c r="MB573" s="111" t="n">
        <v>1874</v>
      </c>
      <c r="MC573" s="109" t="n">
        <v>14.2</v>
      </c>
      <c r="MD573" s="109" t="n">
        <v>30.9</v>
      </c>
      <c r="ME573" s="109" t="n">
        <v>26.7</v>
      </c>
      <c r="MF573" s="109" t="n">
        <v>24.2</v>
      </c>
      <c r="MG573" s="120" t="n">
        <f aca="false">(MG570+MG571+MG572+MG574+MG585+MG586)/6</f>
        <v>19.3666666666667</v>
      </c>
      <c r="MH573" s="120" t="n">
        <f aca="false">(MH570+MH571+MH572+MH574+MH585+MH586)/6</f>
        <v>15.8666666666667</v>
      </c>
      <c r="MI573" s="109" t="n">
        <v>13.9</v>
      </c>
      <c r="MJ573" s="109" t="n">
        <v>15.1</v>
      </c>
      <c r="MK573" s="109" t="n">
        <v>17.9</v>
      </c>
      <c r="ML573" s="109" t="n">
        <v>22.9</v>
      </c>
      <c r="MM573" s="109" t="n">
        <v>24.9</v>
      </c>
      <c r="MN573" s="109" t="n">
        <v>28.5</v>
      </c>
      <c r="MO573" s="110" t="n">
        <f aca="false">SUM(MC573:MN573)/12</f>
        <v>21.2027777777778</v>
      </c>
      <c r="OA573" s="5"/>
    </row>
    <row r="574" customFormat="false" ht="12.75" hidden="false" customHeight="false" outlineLevel="0" collapsed="false">
      <c r="A574" s="150" t="n">
        <f aca="false">A569+5</f>
        <v>1875</v>
      </c>
      <c r="B574" s="151" t="n">
        <f aca="false">AVERAGE(AO574,BO574,CO574,DO574,EO574,FO574,GO574,HO574,IO574,JO574,KO574,LO574,MO574,NO574)</f>
        <v>20.9194444444444</v>
      </c>
      <c r="C574" s="163" t="n">
        <f aca="false">AVERAGE(B570:B574)</f>
        <v>20.8973148148148</v>
      </c>
      <c r="D574" s="164" t="n">
        <f aca="false">AVERAGE(B565:B574)</f>
        <v>21.0416666666667</v>
      </c>
      <c r="E574" s="151"/>
      <c r="F574" s="165"/>
      <c r="G574" s="164" t="n">
        <f aca="false">MAX(AC574:AN574,BC574:BN574,CC574:CN574,DC574:DN574,EC574:EN574,FC574:FN574,GC574:GN574,HC574:HN574,IC574:IN574,JC574:JN574,KC574:KN574,LC574:LN574,MC574:MN574,NC574:NN574)</f>
        <v>31.4</v>
      </c>
      <c r="H574" s="161" t="n">
        <f aca="false">MEDIAN(AC574:AN574,BC574:BN574,CC574:CN574,DC574:DN574,EC574:EN574,FC574:FN574,GC574:GN574,HC574:HN574,IC574:IN574,JC574:JN574,KC574:KN574,LC574:LN574,MC574:MN574,NC574:NN574)</f>
        <v>19.9</v>
      </c>
      <c r="I574" s="157" t="n">
        <f aca="false">MIN(AC574:AN574,BC574:BN574,CC574:CN574,DC574:DN574,EC574:EN574,FC574:FN574,GC574:GN574,HC574:HN574,IC574:IN574,JC574:JN574,KC574:KN574,LC574:LN574,MC574:MN574,NC574:NN574)</f>
        <v>13.8</v>
      </c>
      <c r="J574" s="107" t="n">
        <f aca="false">(G574+I574)/2</f>
        <v>22.6</v>
      </c>
      <c r="FA574" s="1" t="n">
        <f aca="false">FA573+1</f>
        <v>1875</v>
      </c>
      <c r="FB574" s="111" t="n">
        <v>1875</v>
      </c>
      <c r="FC574" s="109" t="n">
        <v>28.8</v>
      </c>
      <c r="FD574" s="109" t="n">
        <v>26.8</v>
      </c>
      <c r="FE574" s="109" t="n">
        <v>25.3</v>
      </c>
      <c r="FF574" s="109" t="n">
        <v>21.3</v>
      </c>
      <c r="FG574" s="109" t="n">
        <v>17</v>
      </c>
      <c r="FH574" s="109" t="n">
        <v>13.8</v>
      </c>
      <c r="FI574" s="109" t="n">
        <v>13.8</v>
      </c>
      <c r="FJ574" s="109" t="n">
        <v>15</v>
      </c>
      <c r="FK574" s="109" t="n">
        <v>17.7</v>
      </c>
      <c r="FL574" s="109" t="n">
        <v>20</v>
      </c>
      <c r="FM574" s="109" t="n">
        <v>22.6</v>
      </c>
      <c r="FN574" s="109" t="n">
        <v>22.6</v>
      </c>
      <c r="FO574" s="110" t="n">
        <f aca="false">SUM(FC574:FN574)/12</f>
        <v>20.3916666666667</v>
      </c>
      <c r="GA574" s="1" t="n">
        <f aca="false">GA573+1</f>
        <v>1875</v>
      </c>
      <c r="GB574" s="111" t="n">
        <v>1875</v>
      </c>
      <c r="GC574" s="109" t="n">
        <v>25.8</v>
      </c>
      <c r="GD574" s="109" t="n">
        <v>25.3</v>
      </c>
      <c r="GE574" s="109" t="n">
        <v>26.1</v>
      </c>
      <c r="GF574" s="109" t="n">
        <v>20.3</v>
      </c>
      <c r="GG574" s="109" t="n">
        <v>16.4</v>
      </c>
      <c r="GH574" s="109" t="n">
        <v>14.6</v>
      </c>
      <c r="GI574" s="109" t="n">
        <v>14.3</v>
      </c>
      <c r="GJ574" s="109" t="n">
        <v>14.8</v>
      </c>
      <c r="GK574" s="109" t="n">
        <v>16.3</v>
      </c>
      <c r="GL574" s="109" t="n">
        <v>19.1</v>
      </c>
      <c r="GM574" s="109" t="n">
        <v>18.9</v>
      </c>
      <c r="GN574" s="109" t="n">
        <v>19.6</v>
      </c>
      <c r="GO574" s="110" t="n">
        <f aca="false">SUM(GC574:GN574)/12</f>
        <v>19.2916666666667</v>
      </c>
      <c r="MA574" s="1" t="n">
        <f aca="false">MA573+1</f>
        <v>1875</v>
      </c>
      <c r="MB574" s="111" t="n">
        <v>1875</v>
      </c>
      <c r="MC574" s="109" t="n">
        <v>28.4</v>
      </c>
      <c r="MD574" s="109" t="n">
        <v>31.4</v>
      </c>
      <c r="ME574" s="109" t="n">
        <v>25.3</v>
      </c>
      <c r="MF574" s="109" t="n">
        <v>23.9</v>
      </c>
      <c r="MG574" s="109" t="n">
        <v>19.6</v>
      </c>
      <c r="MH574" s="109" t="n">
        <v>16.6</v>
      </c>
      <c r="MI574" s="109" t="n">
        <v>14.8</v>
      </c>
      <c r="MJ574" s="109" t="n">
        <v>18</v>
      </c>
      <c r="MK574" s="109" t="n">
        <v>19.8</v>
      </c>
      <c r="ML574" s="109" t="n">
        <v>24.1</v>
      </c>
      <c r="MM574" s="109" t="n">
        <v>23.6</v>
      </c>
      <c r="MN574" s="109" t="n">
        <v>31.4</v>
      </c>
      <c r="MO574" s="110" t="n">
        <f aca="false">SUM(MC574:MN574)/12</f>
        <v>23.075</v>
      </c>
      <c r="OA574" s="5"/>
    </row>
    <row r="575" customFormat="false" ht="12.75" hidden="false" customHeight="false" outlineLevel="0" collapsed="false">
      <c r="A575" s="150"/>
      <c r="B575" s="151" t="n">
        <f aca="false">AVERAGE(AO575,BO575,CO575,DO575,EO575,FO575,GO575,HO575,IO575,JO575,KO575,LO575,MO575,NO575)</f>
        <v>20.6361111111111</v>
      </c>
      <c r="C575" s="163" t="n">
        <f aca="false">AVERAGE(B571:B575)</f>
        <v>20.7306481481482</v>
      </c>
      <c r="D575" s="164" t="n">
        <f aca="false">AVERAGE(B566:B575)</f>
        <v>20.9894444444444</v>
      </c>
      <c r="E575" s="151"/>
      <c r="F575" s="165"/>
      <c r="G575" s="164" t="n">
        <f aca="false">MAX(AC575:AN575,BC575:BN575,CC575:CN575,DC575:DN575,EC575:EN575,FC575:FN575,GC575:GN575,HC575:HN575,IC575:IN575,JC575:JN575,KC575:KN575,LC575:LN575,MC575:MN575,NC575:NN575)</f>
        <v>29.4</v>
      </c>
      <c r="H575" s="161" t="n">
        <f aca="false">MEDIAN(AC575:AN575,BC575:BN575,CC575:CN575,DC575:DN575,EC575:EN575,FC575:FN575,GC575:GN575,HC575:HN575,IC575:IN575,JC575:JN575,KC575:KN575,LC575:LN575,MC575:MN575,NC575:NN575)</f>
        <v>19.7</v>
      </c>
      <c r="I575" s="157" t="n">
        <f aca="false">MIN(AC575:AN575,BC575:BN575,CC575:CN575,DC575:DN575,EC575:EN575,FC575:FN575,GC575:GN575,HC575:HN575,IC575:IN575,JC575:JN575,KC575:KN575,LC575:LN575,MC575:MN575,NC575:NN575)</f>
        <v>12.3</v>
      </c>
      <c r="J575" s="107" t="n">
        <f aca="false">(G575+I575)/2</f>
        <v>20.85</v>
      </c>
      <c r="FA575" s="1" t="n">
        <f aca="false">FA574+1</f>
        <v>1876</v>
      </c>
      <c r="FB575" s="111" t="n">
        <v>1876</v>
      </c>
      <c r="FC575" s="109" t="n">
        <v>27.8</v>
      </c>
      <c r="FD575" s="109" t="n">
        <v>26.7</v>
      </c>
      <c r="FE575" s="109" t="n">
        <v>28.6</v>
      </c>
      <c r="FF575" s="109" t="n">
        <v>19.8</v>
      </c>
      <c r="FG575" s="109" t="n">
        <v>16.2</v>
      </c>
      <c r="FH575" s="109" t="n">
        <v>13.7</v>
      </c>
      <c r="FI575" s="109" t="n">
        <v>12.3</v>
      </c>
      <c r="FJ575" s="109" t="n">
        <v>15.4</v>
      </c>
      <c r="FK575" s="109" t="n">
        <v>17.6</v>
      </c>
      <c r="FL575" s="109" t="n">
        <v>19.4</v>
      </c>
      <c r="FM575" s="109" t="n">
        <v>22.6</v>
      </c>
      <c r="FN575" s="109" t="n">
        <v>29.4</v>
      </c>
      <c r="FO575" s="110" t="n">
        <f aca="false">SUM(FC575:FN575)/12</f>
        <v>20.7916666666667</v>
      </c>
      <c r="GA575" s="1" t="n">
        <f aca="false">GA574+1</f>
        <v>1876</v>
      </c>
      <c r="GB575" s="111" t="n">
        <v>1876</v>
      </c>
      <c r="GC575" s="109" t="n">
        <v>22.4</v>
      </c>
      <c r="GD575" s="109" t="n">
        <v>22.7</v>
      </c>
      <c r="GE575" s="109" t="n">
        <v>23.1</v>
      </c>
      <c r="GF575" s="109" t="n">
        <v>18.2</v>
      </c>
      <c r="GG575" s="109" t="n">
        <v>16.5</v>
      </c>
      <c r="GH575" s="109" t="n">
        <v>14.3</v>
      </c>
      <c r="GI575" s="109" t="n">
        <v>14.1</v>
      </c>
      <c r="GJ575" s="109" t="n">
        <v>16.1</v>
      </c>
      <c r="GK575" s="109" t="n">
        <v>16.8</v>
      </c>
      <c r="GL575" s="109" t="n">
        <v>19.3</v>
      </c>
      <c r="GM575" s="109" t="n">
        <v>21.3</v>
      </c>
      <c r="GN575" s="109" t="n">
        <v>26.2</v>
      </c>
      <c r="GO575" s="110" t="n">
        <f aca="false">SUM(GC575:GN575)/12</f>
        <v>19.25</v>
      </c>
      <c r="MA575" s="1" t="n">
        <f aca="false">MA574+1</f>
        <v>1876</v>
      </c>
      <c r="MB575" s="111" t="n">
        <v>1876</v>
      </c>
      <c r="MC575" s="109" t="n">
        <v>27.7</v>
      </c>
      <c r="MD575" s="109" t="n">
        <v>27.1</v>
      </c>
      <c r="ME575" s="109" t="n">
        <v>26.7</v>
      </c>
      <c r="MF575" s="109" t="n">
        <v>22.7</v>
      </c>
      <c r="MG575" s="109" t="n">
        <v>19.6</v>
      </c>
      <c r="MH575" s="109" t="n">
        <v>14.8</v>
      </c>
      <c r="MI575" s="109" t="n">
        <v>15.2</v>
      </c>
      <c r="MJ575" s="109" t="n">
        <v>16.6</v>
      </c>
      <c r="MK575" s="109" t="n">
        <v>20</v>
      </c>
      <c r="ML575" s="109" t="n">
        <v>19.4</v>
      </c>
      <c r="MM575" s="109" t="n">
        <v>24.4</v>
      </c>
      <c r="MN575" s="109" t="n">
        <v>28.2</v>
      </c>
      <c r="MO575" s="110" t="n">
        <f aca="false">SUM(MC575:MN575)/12</f>
        <v>21.8666666666667</v>
      </c>
      <c r="OA575" s="5"/>
    </row>
    <row r="576" customFormat="false" ht="12.75" hidden="false" customHeight="false" outlineLevel="0" collapsed="false">
      <c r="A576" s="150"/>
      <c r="B576" s="151" t="n">
        <f aca="false">AVERAGE(AO576,BO576,CO576,DO576,EO576,FO576,GO576,HO576,IO576,JO576,KO576,LO576,MO576,NO576)</f>
        <v>20.9611111111111</v>
      </c>
      <c r="C576" s="163" t="n">
        <f aca="false">AVERAGE(B572:B576)</f>
        <v>20.7167592592593</v>
      </c>
      <c r="D576" s="164" t="n">
        <f aca="false">AVERAGE(B567:B576)</f>
        <v>20.9594444444444</v>
      </c>
      <c r="E576" s="151"/>
      <c r="F576" s="165"/>
      <c r="G576" s="164" t="n">
        <f aca="false">MAX(AC576:AN576,BC576:BN576,CC576:CN576,DC576:DN576,EC576:EN576,FC576:FN576,GC576:GN576,HC576:HN576,IC576:IN576,JC576:JN576,KC576:KN576,LC576:LN576,MC576:MN576,NC576:NN576)</f>
        <v>30.9</v>
      </c>
      <c r="H576" s="161" t="n">
        <f aca="false">MEDIAN(AC576:AN576,BC576:BN576,CC576:CN576,DC576:DN576,EC576:EN576,FC576:FN576,GC576:GN576,HC576:HN576,IC576:IN576,JC576:JN576,KC576:KN576,LC576:LN576,MC576:MN576,NC576:NN576)</f>
        <v>20.45</v>
      </c>
      <c r="I576" s="157" t="n">
        <f aca="false">MIN(AC576:AN576,BC576:BN576,CC576:CN576,DC576:DN576,EC576:EN576,FC576:FN576,GC576:GN576,HC576:HN576,IC576:IN576,JC576:JN576,KC576:KN576,LC576:LN576,MC576:MN576,NC576:NN576)</f>
        <v>14</v>
      </c>
      <c r="J576" s="107" t="n">
        <f aca="false">(G576+I576)/2</f>
        <v>22.45</v>
      </c>
      <c r="FA576" s="1" t="n">
        <f aca="false">FA575+1</f>
        <v>1877</v>
      </c>
      <c r="FB576" s="111" t="n">
        <v>1877</v>
      </c>
      <c r="FC576" s="109" t="n">
        <v>27.6</v>
      </c>
      <c r="FD576" s="109" t="n">
        <v>28.7</v>
      </c>
      <c r="FE576" s="109" t="n">
        <v>23.6</v>
      </c>
      <c r="FF576" s="109" t="n">
        <v>21.1</v>
      </c>
      <c r="FG576" s="109" t="n">
        <v>16.2</v>
      </c>
      <c r="FH576" s="109" t="n">
        <v>14.2</v>
      </c>
      <c r="FI576" s="109" t="n">
        <v>14.3</v>
      </c>
      <c r="FJ576" s="109" t="n">
        <v>16.6</v>
      </c>
      <c r="FK576" s="109" t="n">
        <v>14.2</v>
      </c>
      <c r="FL576" s="109" t="n">
        <v>19.8</v>
      </c>
      <c r="FM576" s="109" t="n">
        <v>22.2</v>
      </c>
      <c r="FN576" s="109" t="n">
        <v>25.9</v>
      </c>
      <c r="FO576" s="110" t="n">
        <f aca="false">SUM(FC576:FN576)/12</f>
        <v>20.3666666666667</v>
      </c>
      <c r="GA576" s="1" t="n">
        <f aca="false">GA575+1</f>
        <v>1877</v>
      </c>
      <c r="GB576" s="111" t="n">
        <v>1877</v>
      </c>
      <c r="GC576" s="109" t="n">
        <v>25.6</v>
      </c>
      <c r="GD576" s="109" t="n">
        <v>26.8</v>
      </c>
      <c r="GE576" s="109" t="n">
        <v>24.3</v>
      </c>
      <c r="GF576" s="109" t="n">
        <v>21.5</v>
      </c>
      <c r="GG576" s="109" t="n">
        <v>16.7</v>
      </c>
      <c r="GH576" s="109" t="n">
        <v>15.1</v>
      </c>
      <c r="GI576" s="109" t="n">
        <v>15.4</v>
      </c>
      <c r="GJ576" s="109" t="n">
        <v>16</v>
      </c>
      <c r="GK576" s="109" t="n">
        <v>15.6</v>
      </c>
      <c r="GL576" s="109" t="n">
        <v>19.3</v>
      </c>
      <c r="GM576" s="109" t="n">
        <v>19.8</v>
      </c>
      <c r="GN576" s="109" t="n">
        <v>22.9</v>
      </c>
      <c r="GO576" s="110" t="n">
        <f aca="false">SUM(GC576:GN576)/12</f>
        <v>19.9166666666667</v>
      </c>
      <c r="MA576" s="1" t="n">
        <f aca="false">MA575+1</f>
        <v>1877</v>
      </c>
      <c r="MB576" s="111" t="n">
        <v>1877</v>
      </c>
      <c r="MC576" s="109" t="n">
        <v>30.1</v>
      </c>
      <c r="MD576" s="109" t="n">
        <v>30.9</v>
      </c>
      <c r="ME576" s="109" t="n">
        <v>28.1</v>
      </c>
      <c r="MF576" s="109" t="n">
        <v>22.2</v>
      </c>
      <c r="MG576" s="109" t="n">
        <v>19.3</v>
      </c>
      <c r="MH576" s="109" t="n">
        <v>14.6</v>
      </c>
      <c r="MI576" s="109" t="n">
        <v>14</v>
      </c>
      <c r="MJ576" s="109" t="n">
        <v>15.2</v>
      </c>
      <c r="MK576" s="109" t="n">
        <v>19.2</v>
      </c>
      <c r="ML576" s="109" t="n">
        <v>23</v>
      </c>
      <c r="MM576" s="109" t="n">
        <v>27.2</v>
      </c>
      <c r="MN576" s="109" t="n">
        <v>27.4</v>
      </c>
      <c r="MO576" s="110" t="n">
        <f aca="false">SUM(MC576:MN576)/12</f>
        <v>22.6</v>
      </c>
      <c r="OA576" s="5"/>
    </row>
    <row r="577" customFormat="false" ht="12.75" hidden="false" customHeight="false" outlineLevel="0" collapsed="false">
      <c r="A577" s="150"/>
      <c r="B577" s="151" t="n">
        <f aca="false">AVERAGE(AO577,BO577,CO577,DO577,EO577,FO577,GO577,HO577,IO577,JO577,KO577,LO577,MO577,NO577)</f>
        <v>20.8638888888889</v>
      </c>
      <c r="C577" s="163" t="n">
        <f aca="false">AVERAGE(B573:B577)</f>
        <v>20.6740740740741</v>
      </c>
      <c r="D577" s="164" t="n">
        <f aca="false">AVERAGE(B568:B577)</f>
        <v>20.9088888888889</v>
      </c>
      <c r="E577" s="151"/>
      <c r="F577" s="165"/>
      <c r="G577" s="164" t="n">
        <f aca="false">MAX(AC577:AN577,BC577:BN577,CC577:CN577,DC577:DN577,EC577:EN577,FC577:FN577,GC577:GN577,HC577:HN577,IC577:IN577,JC577:JN577,KC577:KN577,LC577:LN577,MC577:MN577,NC577:NN577)</f>
        <v>30.6</v>
      </c>
      <c r="H577" s="161" t="n">
        <f aca="false">MEDIAN(AC577:AN577,BC577:BN577,CC577:CN577,DC577:DN577,EC577:EN577,FC577:FN577,GC577:GN577,HC577:HN577,IC577:IN577,JC577:JN577,KC577:KN577,LC577:LN577,MC577:MN577,NC577:NN577)</f>
        <v>21</v>
      </c>
      <c r="I577" s="157" t="n">
        <f aca="false">MIN(AC577:AN577,BC577:BN577,CC577:CN577,DC577:DN577,EC577:EN577,FC577:FN577,GC577:GN577,HC577:HN577,IC577:IN577,JC577:JN577,KC577:KN577,LC577:LN577,MC577:MN577,NC577:NN577)</f>
        <v>11.7</v>
      </c>
      <c r="J577" s="107" t="n">
        <f aca="false">(G577+I577)/2</f>
        <v>21.15</v>
      </c>
      <c r="FA577" s="1" t="n">
        <f aca="false">FA576+1</f>
        <v>1878</v>
      </c>
      <c r="FB577" s="111" t="n">
        <v>1878</v>
      </c>
      <c r="FC577" s="109" t="n">
        <v>30.6</v>
      </c>
      <c r="FD577" s="109" t="n">
        <v>25.9</v>
      </c>
      <c r="FE577" s="109" t="n">
        <v>23.9</v>
      </c>
      <c r="FF577" s="109" t="n">
        <v>21.1</v>
      </c>
      <c r="FG577" s="109" t="n">
        <v>19.2</v>
      </c>
      <c r="FH577" s="109" t="n">
        <v>11.7</v>
      </c>
      <c r="FI577" s="109" t="n">
        <v>13.4</v>
      </c>
      <c r="FJ577" s="109" t="n">
        <v>15.1</v>
      </c>
      <c r="FK577" s="109" t="n">
        <v>18.1</v>
      </c>
      <c r="FL577" s="109" t="n">
        <v>21.2</v>
      </c>
      <c r="FM577" s="109" t="n">
        <v>23.9</v>
      </c>
      <c r="FN577" s="109" t="n">
        <v>25.5</v>
      </c>
      <c r="FO577" s="110" t="n">
        <f aca="false">SUM(FC577:FN577)/12</f>
        <v>20.8</v>
      </c>
      <c r="GA577" s="1" t="n">
        <f aca="false">GA576+1</f>
        <v>1878</v>
      </c>
      <c r="GB577" s="111" t="n">
        <v>1878</v>
      </c>
      <c r="GC577" s="109" t="n">
        <v>24</v>
      </c>
      <c r="GD577" s="109" t="n">
        <v>25.2</v>
      </c>
      <c r="GE577" s="109" t="n">
        <v>25.1</v>
      </c>
      <c r="GF577" s="109" t="n">
        <v>20.9</v>
      </c>
      <c r="GG577" s="109" t="n">
        <v>17</v>
      </c>
      <c r="GH577" s="109" t="n">
        <v>13.4</v>
      </c>
      <c r="GI577" s="109" t="n">
        <v>14.2</v>
      </c>
      <c r="GJ577" s="109" t="n">
        <v>16.4</v>
      </c>
      <c r="GK577" s="109" t="n">
        <v>17.3</v>
      </c>
      <c r="GL577" s="109" t="n">
        <v>19.8</v>
      </c>
      <c r="GM577" s="109" t="n">
        <v>21.2</v>
      </c>
      <c r="GN577" s="109" t="n">
        <v>22.9</v>
      </c>
      <c r="GO577" s="110" t="n">
        <f aca="false">SUM(GC577:GN577)/12</f>
        <v>19.7833333333333</v>
      </c>
      <c r="MA577" s="1" t="n">
        <f aca="false">MA576+1</f>
        <v>1878</v>
      </c>
      <c r="MB577" s="111" t="n">
        <v>1878</v>
      </c>
      <c r="MC577" s="109" t="n">
        <v>30.3</v>
      </c>
      <c r="MD577" s="109" t="n">
        <v>26.3</v>
      </c>
      <c r="ME577" s="109" t="n">
        <v>26.6</v>
      </c>
      <c r="MF577" s="109" t="n">
        <v>24.1</v>
      </c>
      <c r="MG577" s="109" t="n">
        <v>16.4</v>
      </c>
      <c r="MH577" s="109" t="n">
        <v>17.3</v>
      </c>
      <c r="MI577" s="109" t="n">
        <v>14.8</v>
      </c>
      <c r="MJ577" s="109" t="n">
        <v>16.2</v>
      </c>
      <c r="MK577" s="109" t="n">
        <v>17.6</v>
      </c>
      <c r="ML577" s="109" t="n">
        <v>20.7</v>
      </c>
      <c r="MM577" s="109" t="n">
        <v>25.6</v>
      </c>
      <c r="MN577" s="109" t="n">
        <v>28.2</v>
      </c>
      <c r="MO577" s="110" t="n">
        <f aca="false">SUM(MC577:MN577)/12</f>
        <v>22.0083333333333</v>
      </c>
      <c r="OA577" s="5"/>
    </row>
    <row r="578" customFormat="false" ht="12.75" hidden="false" customHeight="false" outlineLevel="0" collapsed="false">
      <c r="A578" s="150"/>
      <c r="B578" s="151" t="n">
        <f aca="false">AVERAGE(AO578,BO578,CO578,DO578,EO578,FO578,GO578,HO578,IO578,JO578,KO578,LO578,MO578,NO578)</f>
        <v>21.0055555555556</v>
      </c>
      <c r="C578" s="163" t="n">
        <f aca="false">AVERAGE(B574:B578)</f>
        <v>20.8772222222222</v>
      </c>
      <c r="D578" s="164" t="n">
        <f aca="false">AVERAGE(B569:B578)</f>
        <v>20.8578240740741</v>
      </c>
      <c r="E578" s="151"/>
      <c r="F578" s="165"/>
      <c r="G578" s="164" t="n">
        <f aca="false">MAX(AC578:AN578,BC578:BN578,CC578:CN578,DC578:DN578,EC578:EN578,FC578:FN578,GC578:GN578,HC578:HN578,IC578:IN578,JC578:JN578,KC578:KN578,LC578:LN578,MC578:MN578,NC578:NN578)</f>
        <v>29.1</v>
      </c>
      <c r="H578" s="161" t="n">
        <f aca="false">MEDIAN(AC578:AN578,BC578:BN578,CC578:CN578,DC578:DN578,EC578:EN578,FC578:FN578,GC578:GN578,HC578:HN578,IC578:IN578,JC578:JN578,KC578:KN578,LC578:LN578,MC578:MN578,NC578:NN578)</f>
        <v>21.05</v>
      </c>
      <c r="I578" s="157" t="n">
        <f aca="false">MIN(AC578:AN578,BC578:BN578,CC578:CN578,DC578:DN578,EC578:EN578,FC578:FN578,GC578:GN578,HC578:HN578,IC578:IN578,JC578:JN578,KC578:KN578,LC578:LN578,MC578:MN578,NC578:NN578)</f>
        <v>12</v>
      </c>
      <c r="J578" s="107" t="n">
        <f aca="false">(G578+I578)/2</f>
        <v>20.55</v>
      </c>
      <c r="FA578" s="1" t="n">
        <f aca="false">FA577+1</f>
        <v>1879</v>
      </c>
      <c r="FB578" s="111" t="n">
        <v>1879</v>
      </c>
      <c r="FC578" s="109" t="n">
        <v>28.8</v>
      </c>
      <c r="FD578" s="109" t="n">
        <v>28.9</v>
      </c>
      <c r="FE578" s="109" t="n">
        <v>27</v>
      </c>
      <c r="FF578" s="109" t="n">
        <v>23.1</v>
      </c>
      <c r="FG578" s="109" t="n">
        <v>14.7</v>
      </c>
      <c r="FH578" s="109" t="n">
        <v>13.8</v>
      </c>
      <c r="FI578" s="109" t="n">
        <v>12</v>
      </c>
      <c r="FJ578" s="109" t="n">
        <v>14.6</v>
      </c>
      <c r="FK578" s="109" t="n">
        <v>16.2</v>
      </c>
      <c r="FL578" s="109" t="n">
        <v>19.7</v>
      </c>
      <c r="FM578" s="109" t="n">
        <v>22.1</v>
      </c>
      <c r="FN578" s="109" t="n">
        <v>26.3</v>
      </c>
      <c r="FO578" s="110" t="n">
        <f aca="false">SUM(FC578:FN578)/12</f>
        <v>20.6</v>
      </c>
      <c r="GA578" s="1" t="n">
        <f aca="false">GA577+1</f>
        <v>1879</v>
      </c>
      <c r="GB578" s="111" t="n">
        <v>1879</v>
      </c>
      <c r="GC578" s="109" t="n">
        <v>27.7</v>
      </c>
      <c r="GD578" s="109" t="n">
        <v>27.9</v>
      </c>
      <c r="GE578" s="109" t="n">
        <v>25.4</v>
      </c>
      <c r="GF578" s="109" t="n">
        <v>22.5</v>
      </c>
      <c r="GG578" s="109" t="n">
        <v>16.2</v>
      </c>
      <c r="GH578" s="109" t="n">
        <v>15.1</v>
      </c>
      <c r="GI578" s="109" t="n">
        <v>13.6</v>
      </c>
      <c r="GJ578" s="109" t="n">
        <v>16</v>
      </c>
      <c r="GK578" s="109" t="n">
        <v>17.9</v>
      </c>
      <c r="GL578" s="109" t="n">
        <v>20.6</v>
      </c>
      <c r="GM578" s="109" t="n">
        <v>20.7</v>
      </c>
      <c r="GN578" s="109" t="n">
        <v>23.7</v>
      </c>
      <c r="GO578" s="110" t="n">
        <f aca="false">SUM(GC578:GN578)/12</f>
        <v>20.6083333333333</v>
      </c>
      <c r="MA578" s="1" t="n">
        <f aca="false">MA577+1</f>
        <v>1879</v>
      </c>
      <c r="MB578" s="111" t="n">
        <v>1879</v>
      </c>
      <c r="MC578" s="109" t="n">
        <v>27.3</v>
      </c>
      <c r="MD578" s="109" t="n">
        <v>29.1</v>
      </c>
      <c r="ME578" s="109" t="n">
        <v>27.6</v>
      </c>
      <c r="MF578" s="109" t="n">
        <v>21.9</v>
      </c>
      <c r="MG578" s="109" t="n">
        <v>18</v>
      </c>
      <c r="MH578" s="109" t="n">
        <v>15.7</v>
      </c>
      <c r="MI578" s="109" t="n">
        <v>14.2</v>
      </c>
      <c r="MJ578" s="109" t="n">
        <v>17.6</v>
      </c>
      <c r="MK578" s="109" t="n">
        <v>18.7</v>
      </c>
      <c r="ML578" s="109" t="n">
        <v>21.4</v>
      </c>
      <c r="MM578" s="109" t="n">
        <v>24.9</v>
      </c>
      <c r="MN578" s="109" t="n">
        <v>25.3</v>
      </c>
      <c r="MO578" s="110" t="n">
        <f aca="false">SUM(MC578:MN578)/12</f>
        <v>21.8083333333333</v>
      </c>
      <c r="OA578" s="5"/>
    </row>
    <row r="579" customFormat="false" ht="12.75" hidden="false" customHeight="false" outlineLevel="0" collapsed="false">
      <c r="A579" s="150" t="n">
        <f aca="false">A574+5</f>
        <v>1880</v>
      </c>
      <c r="B579" s="151" t="n">
        <f aca="false">AVERAGE(AO579,BO579,CO579,DO579,EO579,FO579,GO579,HO579,IO579,JO579,KO579,LO579,MO579,NO579)</f>
        <v>21.1111111111111</v>
      </c>
      <c r="C579" s="163" t="n">
        <f aca="false">AVERAGE(B575:B579)</f>
        <v>20.9155555555556</v>
      </c>
      <c r="D579" s="164" t="n">
        <f aca="false">AVERAGE(B570:B579)</f>
        <v>20.9064351851852</v>
      </c>
      <c r="E579" s="151" t="n">
        <f aca="false">AVERAGE(B560:B579)</f>
        <v>20.8884220679012</v>
      </c>
      <c r="F579" s="165"/>
      <c r="G579" s="164" t="n">
        <f aca="false">MAX(AC579:AN579,BC579:BN579,CC579:CN579,DC579:DN579,EC579:EN579,FC579:FN579,GC579:GN579,HC579:HN579,IC579:IN579,JC579:JN579,KC579:KN579,LC579:LN579,MC579:MN579,NC579:NN579)</f>
        <v>30.2</v>
      </c>
      <c r="H579" s="161" t="n">
        <f aca="false">MEDIAN(AC579:AN579,BC579:BN579,CC579:CN579,DC579:DN579,EC579:EN579,FC579:FN579,GC579:GN579,HC579:HN579,IC579:IN579,JC579:JN579,KC579:KN579,LC579:LN579,MC579:MN579,NC579:NN579)</f>
        <v>20.15</v>
      </c>
      <c r="I579" s="157" t="n">
        <f aca="false">MIN(AC579:AN579,BC579:BN579,CC579:CN579,DC579:DN579,EC579:EN579,FC579:FN579,GC579:GN579,HC579:HN579,IC579:IN579,JC579:JN579,KC579:KN579,LC579:LN579,MC579:MN579,NC579:NN579)</f>
        <v>13.1</v>
      </c>
      <c r="J579" s="107" t="n">
        <f aca="false">(G579+I579)/2</f>
        <v>21.65</v>
      </c>
      <c r="FA579" s="1" t="n">
        <f aca="false">FA578+1</f>
        <v>1880</v>
      </c>
      <c r="FB579" s="111" t="n">
        <v>1880</v>
      </c>
      <c r="FC579" s="109" t="n">
        <v>30</v>
      </c>
      <c r="FD579" s="109" t="n">
        <v>27.7</v>
      </c>
      <c r="FE579" s="109" t="n">
        <v>25.9</v>
      </c>
      <c r="FF579" s="109" t="n">
        <v>19.6</v>
      </c>
      <c r="FG579" s="109" t="n">
        <v>16.6</v>
      </c>
      <c r="FH579" s="109" t="n">
        <v>13.8</v>
      </c>
      <c r="FI579" s="109" t="n">
        <v>13.1</v>
      </c>
      <c r="FJ579" s="109" t="n">
        <v>16.4</v>
      </c>
      <c r="FK579" s="120" t="n">
        <f aca="false">(FK578+FK581)/2</f>
        <v>17</v>
      </c>
      <c r="FL579" s="109" t="n">
        <v>18.3</v>
      </c>
      <c r="FM579" s="109" t="n">
        <v>21.8</v>
      </c>
      <c r="FN579" s="109" t="n">
        <v>25.8</v>
      </c>
      <c r="FO579" s="110" t="n">
        <f aca="false">SUM(FC579:FN579)/12</f>
        <v>20.5</v>
      </c>
      <c r="GA579" s="1" t="n">
        <f aca="false">GA578+1</f>
        <v>1880</v>
      </c>
      <c r="GB579" s="111" t="n">
        <v>1880</v>
      </c>
      <c r="GC579" s="109" t="n">
        <v>27.8</v>
      </c>
      <c r="GD579" s="109" t="n">
        <v>30.2</v>
      </c>
      <c r="GE579" s="109" t="n">
        <v>25.3</v>
      </c>
      <c r="GF579" s="109" t="n">
        <v>21.2</v>
      </c>
      <c r="GG579" s="109" t="n">
        <v>17.2</v>
      </c>
      <c r="GH579" s="109" t="n">
        <v>15.2</v>
      </c>
      <c r="GI579" s="109" t="n">
        <v>14.9</v>
      </c>
      <c r="GJ579" s="109" t="n">
        <v>15.9</v>
      </c>
      <c r="GK579" s="109" t="n">
        <v>18.1</v>
      </c>
      <c r="GL579" s="109" t="n">
        <v>18.9</v>
      </c>
      <c r="GM579" s="109" t="n">
        <v>20.6</v>
      </c>
      <c r="GN579" s="109" t="n">
        <v>24.4</v>
      </c>
      <c r="GO579" s="110" t="n">
        <f aca="false">SUM(GC579:GN579)/12</f>
        <v>20.8083333333333</v>
      </c>
      <c r="MA579" s="1" t="n">
        <f aca="false">MA578+1</f>
        <v>1880</v>
      </c>
      <c r="MB579" s="111" t="n">
        <v>1880</v>
      </c>
      <c r="MC579" s="109" t="n">
        <v>28.7</v>
      </c>
      <c r="MD579" s="109" t="n">
        <v>27.1</v>
      </c>
      <c r="ME579" s="109" t="n">
        <v>24.2</v>
      </c>
      <c r="MF579" s="109" t="n">
        <v>21.8</v>
      </c>
      <c r="MG579" s="109" t="n">
        <v>19.7</v>
      </c>
      <c r="MH579" s="109" t="n">
        <v>14.1</v>
      </c>
      <c r="MI579" s="109" t="n">
        <v>14.7</v>
      </c>
      <c r="MJ579" s="109" t="n">
        <v>17.4</v>
      </c>
      <c r="MK579" s="109" t="n">
        <v>19.3</v>
      </c>
      <c r="ML579" s="109" t="n">
        <v>23.7</v>
      </c>
      <c r="MM579" s="109" t="n">
        <v>24.9</v>
      </c>
      <c r="MN579" s="109" t="n">
        <v>28.7</v>
      </c>
      <c r="MO579" s="110" t="n">
        <f aca="false">SUM(MC579:MN579)/12</f>
        <v>22.025</v>
      </c>
      <c r="OA579" s="5"/>
    </row>
    <row r="580" customFormat="false" ht="12.75" hidden="false" customHeight="false" outlineLevel="0" collapsed="false">
      <c r="A580" s="150"/>
      <c r="B580" s="151"/>
      <c r="C580" s="163"/>
      <c r="D580" s="164"/>
      <c r="E580" s="151"/>
      <c r="F580" s="165"/>
      <c r="G580" s="164"/>
      <c r="H580" s="161"/>
      <c r="I580" s="157"/>
      <c r="J580" s="107"/>
      <c r="FA580" s="1"/>
      <c r="FB580" s="111"/>
      <c r="FC580" s="109"/>
      <c r="FD580" s="109"/>
      <c r="FE580" s="109"/>
      <c r="FF580" s="109"/>
      <c r="FG580" s="109"/>
      <c r="FH580" s="109"/>
      <c r="FI580" s="109"/>
      <c r="FJ580" s="109"/>
      <c r="FK580" s="120"/>
      <c r="FL580" s="109"/>
      <c r="FM580" s="109"/>
      <c r="FN580" s="109"/>
      <c r="FO580" s="110"/>
      <c r="GA580" s="1"/>
      <c r="GB580" s="111"/>
      <c r="GC580" s="109"/>
      <c r="GD580" s="109"/>
      <c r="GE580" s="109"/>
      <c r="GF580" s="109"/>
      <c r="GG580" s="109"/>
      <c r="GH580" s="109"/>
      <c r="GI580" s="109"/>
      <c r="GJ580" s="109"/>
      <c r="GK580" s="109"/>
      <c r="GL580" s="109"/>
      <c r="GM580" s="109"/>
      <c r="GN580" s="109"/>
      <c r="GO580" s="110"/>
      <c r="MA580" s="1"/>
      <c r="MB580" s="111"/>
      <c r="MC580" s="109"/>
      <c r="MD580" s="109"/>
      <c r="ME580" s="109"/>
      <c r="MF580" s="109"/>
      <c r="MG580" s="109"/>
      <c r="MH580" s="109"/>
      <c r="MI580" s="109"/>
      <c r="MJ580" s="109"/>
      <c r="MK580" s="109"/>
      <c r="ML580" s="109"/>
      <c r="MM580" s="109"/>
      <c r="MN580" s="109"/>
      <c r="MO580" s="110"/>
      <c r="OA580" s="5"/>
    </row>
    <row r="581" customFormat="false" ht="12.75" hidden="false" customHeight="false" outlineLevel="0" collapsed="false">
      <c r="A581" s="150"/>
      <c r="B581" s="151" t="n">
        <f aca="false">AVERAGE(AO581,BO581,CO581,DO581,EO581,FO581,GO581,HO581,IO581,JO581,KO581,LO581,MO581,NO581)</f>
        <v>20.6833333333333</v>
      </c>
      <c r="C581" s="163" t="n">
        <f aca="false">AVERAGE(B576:B581)</f>
        <v>20.925</v>
      </c>
      <c r="D581" s="164" t="n">
        <f aca="false">AVERAGE(B571:B581)</f>
        <v>20.8278240740741</v>
      </c>
      <c r="E581" s="151" t="n">
        <f aca="false">AVERAGE(B561:B581)</f>
        <v>20.8959220679012</v>
      </c>
      <c r="F581" s="165"/>
      <c r="G581" s="164" t="n">
        <f aca="false">MAX(AC581:AN581,BC581:BN581,CC581:CN581,DC581:DN581,EC581:EN581,FC581:FN581,GC581:GN581,HC581:HN581,IC581:IN581,JC581:JN581,KC581:KN581,LC581:LN581,MC581:MN581,NC581:NN581)</f>
        <v>28.2</v>
      </c>
      <c r="H581" s="161" t="n">
        <f aca="false">MEDIAN(AC581:AN581,BC581:BN581,CC581:CN581,DC581:DN581,EC581:EN581,FC581:FN581,GC581:GN581,HC581:HN581,IC581:IN581,JC581:JN581,KC581:KN581,LC581:LN581,MC581:MN581,NC581:NN581)</f>
        <v>20.55</v>
      </c>
      <c r="I581" s="157" t="n">
        <f aca="false">MIN(AC581:AN581,BC581:BN581,CC581:CN581,DC581:DN581,EC581:EN581,FC581:FN581,GC581:GN581,HC581:HN581,IC581:IN581,JC581:JN581,KC581:KN581,LC581:LN581,MC581:MN581,NC581:NN581)</f>
        <v>12.7</v>
      </c>
      <c r="J581" s="107" t="n">
        <f aca="false">(G581+I581)/2</f>
        <v>20.45</v>
      </c>
      <c r="FA581" s="1" t="n">
        <f aca="false">FA579+1</f>
        <v>1881</v>
      </c>
      <c r="FB581" s="111" t="n">
        <v>1881</v>
      </c>
      <c r="FC581" s="109" t="n">
        <v>27.2</v>
      </c>
      <c r="FD581" s="109" t="n">
        <v>25.3</v>
      </c>
      <c r="FE581" s="109" t="n">
        <v>24.4</v>
      </c>
      <c r="FF581" s="109" t="n">
        <v>20.9</v>
      </c>
      <c r="FG581" s="109" t="n">
        <v>17.4</v>
      </c>
      <c r="FH581" s="109" t="n">
        <v>12.7</v>
      </c>
      <c r="FI581" s="109" t="n">
        <v>12.8</v>
      </c>
      <c r="FJ581" s="109" t="n">
        <v>14.3</v>
      </c>
      <c r="FK581" s="109" t="n">
        <v>17.8</v>
      </c>
      <c r="FL581" s="109" t="n">
        <v>17.9</v>
      </c>
      <c r="FM581" s="109" t="n">
        <v>22.4</v>
      </c>
      <c r="FN581" s="109" t="n">
        <v>26.3</v>
      </c>
      <c r="FO581" s="110" t="n">
        <f aca="false">SUM(FC581:FN581)/12</f>
        <v>19.95</v>
      </c>
      <c r="GA581" s="1" t="n">
        <f aca="false">GA579+1</f>
        <v>1881</v>
      </c>
      <c r="GB581" s="111" t="n">
        <v>1881</v>
      </c>
      <c r="GC581" s="109" t="n">
        <v>26.6</v>
      </c>
      <c r="GD581" s="109" t="n">
        <v>24.6</v>
      </c>
      <c r="GE581" s="109" t="n">
        <v>25.2</v>
      </c>
      <c r="GF581" s="109" t="n">
        <v>21.2</v>
      </c>
      <c r="GG581" s="109" t="n">
        <v>17.9</v>
      </c>
      <c r="GH581" s="109" t="n">
        <v>14.1</v>
      </c>
      <c r="GI581" s="109" t="n">
        <v>14.6</v>
      </c>
      <c r="GJ581" s="109" t="n">
        <v>15.3</v>
      </c>
      <c r="GK581" s="109" t="n">
        <v>17.2</v>
      </c>
      <c r="GL581" s="109" t="n">
        <v>20.2</v>
      </c>
      <c r="GM581" s="109" t="n">
        <v>22.3</v>
      </c>
      <c r="GN581" s="109" t="n">
        <v>23.6</v>
      </c>
      <c r="GO581" s="110" t="n">
        <f aca="false">SUM(GC581:GN581)/12</f>
        <v>20.2333333333333</v>
      </c>
      <c r="MA581" s="1" t="n">
        <f aca="false">MA579+1</f>
        <v>1881</v>
      </c>
      <c r="MB581" s="111" t="n">
        <v>1881</v>
      </c>
      <c r="MC581" s="109" t="n">
        <v>27.7</v>
      </c>
      <c r="MD581" s="109" t="n">
        <v>27.1</v>
      </c>
      <c r="ME581" s="109" t="n">
        <v>26.7</v>
      </c>
      <c r="MF581" s="109" t="n">
        <v>22.7</v>
      </c>
      <c r="MG581" s="109" t="n">
        <v>19.6</v>
      </c>
      <c r="MH581" s="109" t="n">
        <v>14.8</v>
      </c>
      <c r="MI581" s="109" t="n">
        <v>15.2</v>
      </c>
      <c r="MJ581" s="109" t="n">
        <v>16.6</v>
      </c>
      <c r="MK581" s="109" t="n">
        <v>20</v>
      </c>
      <c r="ML581" s="109" t="n">
        <v>19.4</v>
      </c>
      <c r="MM581" s="109" t="n">
        <v>24.4</v>
      </c>
      <c r="MN581" s="109" t="n">
        <v>28.2</v>
      </c>
      <c r="MO581" s="110" t="n">
        <f aca="false">SUM(MC581:MN581)/12</f>
        <v>21.8666666666667</v>
      </c>
      <c r="OA581" s="5"/>
    </row>
    <row r="582" customFormat="false" ht="12.75" hidden="false" customHeight="false" outlineLevel="0" collapsed="false">
      <c r="A582" s="150"/>
      <c r="B582" s="151" t="n">
        <f aca="false">AVERAGE(AO582,BO582,CO582,DO582,EO582,FO582,GO582,HO582,IO582,JO582,KO582,LO582,MO582,NO582)</f>
        <v>21.0527777777778</v>
      </c>
      <c r="C582" s="163" t="n">
        <f aca="false">AVERAGE(B577:B582)</f>
        <v>20.9433333333333</v>
      </c>
      <c r="D582" s="164" t="n">
        <f aca="false">AVERAGE(B572:B582)</f>
        <v>20.8300462962963</v>
      </c>
      <c r="E582" s="151" t="n">
        <f aca="false">AVERAGE(B562:B582)</f>
        <v>20.8833526234568</v>
      </c>
      <c r="F582" s="165"/>
      <c r="G582" s="164" t="n">
        <f aca="false">MAX(AC582:AN582,BC582:BN582,CC582:CN582,DC582:DN582,EC582:EN582,FC582:FN582,GC582:GN582,HC582:HN582,IC582:IN582,JC582:JN582,KC582:KN582,LC582:LN582,MC582:MN582,NC582:NN582)</f>
        <v>30.9</v>
      </c>
      <c r="H582" s="161" t="n">
        <f aca="false">MEDIAN(AC582:AN582,BC582:BN582,CC582:CN582,DC582:DN582,EC582:EN582,FC582:FN582,GC582:GN582,HC582:HN582,IC582:IN582,JC582:JN582,KC582:KN582,LC582:LN582,MC582:MN582,NC582:NN582)</f>
        <v>20.75</v>
      </c>
      <c r="I582" s="157" t="n">
        <f aca="false">MIN(AC582:AN582,BC582:BN582,CC582:CN582,DC582:DN582,EC582:EN582,FC582:FN582,GC582:GN582,HC582:HN582,IC582:IN582,JC582:JN582,KC582:KN582,LC582:LN582,MC582:MN582,NC582:NN582)</f>
        <v>11.8</v>
      </c>
      <c r="J582" s="107" t="n">
        <f aca="false">(G582+I582)/2</f>
        <v>21.35</v>
      </c>
      <c r="FA582" s="1" t="n">
        <f aca="false">FA581+1</f>
        <v>1882</v>
      </c>
      <c r="FB582" s="111" t="n">
        <v>1882</v>
      </c>
      <c r="FC582" s="109" t="n">
        <v>28.5</v>
      </c>
      <c r="FD582" s="109" t="n">
        <v>30.2</v>
      </c>
      <c r="FE582" s="109" t="n">
        <v>27.6</v>
      </c>
      <c r="FF582" s="109" t="n">
        <v>20.3</v>
      </c>
      <c r="FG582" s="109" t="n">
        <v>16.9</v>
      </c>
      <c r="FH582" s="109" t="n">
        <v>12.7</v>
      </c>
      <c r="FI582" s="109" t="n">
        <v>11.8</v>
      </c>
      <c r="FJ582" s="109" t="n">
        <v>13.7</v>
      </c>
      <c r="FK582" s="109" t="n">
        <v>16.9</v>
      </c>
      <c r="FL582" s="109" t="n">
        <v>21.2</v>
      </c>
      <c r="FM582" s="109" t="n">
        <v>25.7</v>
      </c>
      <c r="FN582" s="109" t="n">
        <v>26.7</v>
      </c>
      <c r="FO582" s="110" t="n">
        <f aca="false">SUM(FC582:FN582)/12</f>
        <v>21.0166666666667</v>
      </c>
      <c r="GA582" s="1" t="n">
        <f aca="false">GA581+1</f>
        <v>1882</v>
      </c>
      <c r="GB582" s="111" t="n">
        <v>1882</v>
      </c>
      <c r="GC582" s="109" t="n">
        <v>25.1</v>
      </c>
      <c r="GD582" s="109" t="n">
        <v>26.4</v>
      </c>
      <c r="GE582" s="109" t="n">
        <v>24.2</v>
      </c>
      <c r="GF582" s="109" t="n">
        <v>18.1</v>
      </c>
      <c r="GG582" s="109" t="n">
        <v>17</v>
      </c>
      <c r="GH582" s="109" t="n">
        <v>13.5</v>
      </c>
      <c r="GI582" s="109" t="n">
        <v>12.6</v>
      </c>
      <c r="GJ582" s="109" t="n">
        <v>14.5</v>
      </c>
      <c r="GK582" s="109" t="n">
        <v>17.2</v>
      </c>
      <c r="GL582" s="109" t="n">
        <v>19.1</v>
      </c>
      <c r="GM582" s="109" t="n">
        <v>23.7</v>
      </c>
      <c r="GN582" s="109" t="n">
        <v>23.1</v>
      </c>
      <c r="GO582" s="110" t="n">
        <f aca="false">SUM(GC582:GN582)/12</f>
        <v>19.5416666666667</v>
      </c>
      <c r="JB582" s="1" t="s">
        <v>20</v>
      </c>
      <c r="MA582" s="1" t="n">
        <f aca="false">MA581+1</f>
        <v>1882</v>
      </c>
      <c r="MB582" s="111" t="n">
        <v>1882</v>
      </c>
      <c r="MC582" s="109" t="n">
        <v>30.1</v>
      </c>
      <c r="MD582" s="109" t="n">
        <v>30.9</v>
      </c>
      <c r="ME582" s="109" t="n">
        <v>28.1</v>
      </c>
      <c r="MF582" s="109" t="n">
        <v>22.2</v>
      </c>
      <c r="MG582" s="109" t="n">
        <v>19.3</v>
      </c>
      <c r="MH582" s="109" t="n">
        <v>14.6</v>
      </c>
      <c r="MI582" s="109" t="n">
        <v>14</v>
      </c>
      <c r="MJ582" s="109" t="n">
        <v>15.2</v>
      </c>
      <c r="MK582" s="109" t="n">
        <v>19.2</v>
      </c>
      <c r="ML582" s="109" t="n">
        <v>23</v>
      </c>
      <c r="MM582" s="109" t="n">
        <v>27.2</v>
      </c>
      <c r="MN582" s="109" t="n">
        <v>27.4</v>
      </c>
      <c r="MO582" s="110" t="n">
        <f aca="false">SUM(MC582:MN582)/12</f>
        <v>22.6</v>
      </c>
      <c r="OA582" s="5"/>
    </row>
    <row r="583" customFormat="false" ht="12.75" hidden="false" customHeight="false" outlineLevel="0" collapsed="false">
      <c r="A583" s="150"/>
      <c r="B583" s="151" t="n">
        <f aca="false">AVERAGE(AO583,BO583,CO583,DO583,EO583,FO583,GO583,HO583,IO583,JO583,KO583,LO583,MO583,NO583)</f>
        <v>21.1199074074074</v>
      </c>
      <c r="C583" s="163" t="n">
        <f aca="false">AVERAGE(B578:B583)</f>
        <v>20.994537037037</v>
      </c>
      <c r="D583" s="164" t="n">
        <f aca="false">AVERAGE(B573:B583)</f>
        <v>20.8343055555556</v>
      </c>
      <c r="E583" s="151" t="n">
        <f aca="false">AVERAGE(B563:B583)</f>
        <v>20.9361535493827</v>
      </c>
      <c r="F583" s="165"/>
      <c r="G583" s="164" t="n">
        <f aca="false">MAX(AC583:AN583,BC583:BN583,CC583:CN583,DC583:DN583,EC583:EN583,FC583:FN583,GC583:GN583,HC583:HN583,IC583:IN583,JC583:JN583,KC583:KN583,LC583:LN583,MC583:MN583,NC583:NN583)</f>
        <v>30.3</v>
      </c>
      <c r="H583" s="161" t="n">
        <f aca="false">MEDIAN(AC583:AN583,BC583:BN583,CC583:CN583,DC583:DN583,EC583:EN583,FC583:FN583,GC583:GN583,HC583:HN583,IC583:IN583,JC583:JN583,KC583:KN583,LC583:LN583,MC583:MN583,NC583:NN583)</f>
        <v>20.65</v>
      </c>
      <c r="I583" s="157" t="n">
        <f aca="false">MIN(AC583:AN583,BC583:BN583,CC583:CN583,DC583:DN583,EC583:EN583,FC583:FN583,GC583:GN583,HC583:HN583,IC583:IN583,JC583:JN583,KC583:KN583,LC583:LN583,MC583:MN583,NC583:NN583)</f>
        <v>12.9</v>
      </c>
      <c r="J583" s="107" t="n">
        <f aca="false">(G583+I583)/2</f>
        <v>21.6</v>
      </c>
      <c r="BB583" s="1" t="s">
        <v>21</v>
      </c>
      <c r="FA583" s="1" t="n">
        <f aca="false">FA582+1</f>
        <v>1883</v>
      </c>
      <c r="FB583" s="111" t="n">
        <v>1883</v>
      </c>
      <c r="FC583" s="109" t="n">
        <v>29.3</v>
      </c>
      <c r="FD583" s="109" t="n">
        <v>25.6</v>
      </c>
      <c r="FE583" s="109" t="n">
        <v>25.4</v>
      </c>
      <c r="FF583" s="109" t="n">
        <v>22.6</v>
      </c>
      <c r="FG583" s="109" t="n">
        <v>15.2</v>
      </c>
      <c r="FH583" s="109" t="n">
        <v>14.4</v>
      </c>
      <c r="FI583" s="109" t="n">
        <v>12.9</v>
      </c>
      <c r="FJ583" s="120" t="n">
        <f aca="false">(FJ579+FJ581+FJ582+FJ584+FJ585+FJ586)/6</f>
        <v>14.7833333333333</v>
      </c>
      <c r="FK583" s="120" t="n">
        <f aca="false">(FK579+FK581+FK582+FK584+FK585+FK586)/6</f>
        <v>17.3333333333333</v>
      </c>
      <c r="FL583" s="120" t="n">
        <f aca="false">(FL579+FL581+FL582+FL584+FL585+FL586)/6</f>
        <v>19.4166666666667</v>
      </c>
      <c r="FM583" s="120" t="n">
        <f aca="false">(FM579+FM581+FM582+FM584+FM585+FM586)/6</f>
        <v>23.4833333333333</v>
      </c>
      <c r="FN583" s="120" t="n">
        <f aca="false">(FN579+FN581+FN582+FN584+FN585+FN586)/6</f>
        <v>26.1</v>
      </c>
      <c r="FO583" s="110" t="n">
        <f aca="false">SUM(FC583:FN583)/12</f>
        <v>20.5430555555556</v>
      </c>
      <c r="GA583" s="1" t="n">
        <f aca="false">GA582+1</f>
        <v>1883</v>
      </c>
      <c r="GB583" s="111" t="n">
        <v>1883</v>
      </c>
      <c r="GC583" s="109" t="n">
        <v>27.8</v>
      </c>
      <c r="GD583" s="109" t="n">
        <v>30.2</v>
      </c>
      <c r="GE583" s="109" t="n">
        <v>25.3</v>
      </c>
      <c r="GF583" s="109" t="n">
        <v>21.2</v>
      </c>
      <c r="GG583" s="109" t="n">
        <v>17.2</v>
      </c>
      <c r="GH583" s="109" t="n">
        <v>15.2</v>
      </c>
      <c r="GI583" s="109" t="n">
        <v>14.9</v>
      </c>
      <c r="GJ583" s="109" t="n">
        <v>15.9</v>
      </c>
      <c r="GK583" s="109" t="n">
        <v>18.1</v>
      </c>
      <c r="GL583" s="109" t="n">
        <v>18.9</v>
      </c>
      <c r="GM583" s="109" t="n">
        <v>20.6</v>
      </c>
      <c r="GN583" s="109" t="n">
        <v>24.4</v>
      </c>
      <c r="GO583" s="110" t="n">
        <f aca="false">SUM(GC583:GN583)/12</f>
        <v>20.8083333333333</v>
      </c>
      <c r="MA583" s="1" t="n">
        <f aca="false">MA582+1</f>
        <v>1883</v>
      </c>
      <c r="MB583" s="111" t="n">
        <v>1883</v>
      </c>
      <c r="MC583" s="109" t="n">
        <v>30.3</v>
      </c>
      <c r="MD583" s="109" t="n">
        <v>26.3</v>
      </c>
      <c r="ME583" s="109" t="n">
        <v>26.6</v>
      </c>
      <c r="MF583" s="109" t="n">
        <v>24.1</v>
      </c>
      <c r="MG583" s="109" t="n">
        <v>16.4</v>
      </c>
      <c r="MH583" s="109" t="n">
        <v>17.3</v>
      </c>
      <c r="MI583" s="109" t="n">
        <v>14.8</v>
      </c>
      <c r="MJ583" s="109" t="n">
        <v>16.2</v>
      </c>
      <c r="MK583" s="109" t="n">
        <v>17.6</v>
      </c>
      <c r="ML583" s="109" t="n">
        <v>20.7</v>
      </c>
      <c r="MM583" s="109" t="n">
        <v>25.6</v>
      </c>
      <c r="MN583" s="109" t="n">
        <v>28.2</v>
      </c>
      <c r="MO583" s="110" t="n">
        <f aca="false">SUM(MC583:MN583)/12</f>
        <v>22.0083333333333</v>
      </c>
      <c r="OA583" s="5"/>
    </row>
    <row r="584" customFormat="false" ht="12.75" hidden="false" customHeight="false" outlineLevel="0" collapsed="false">
      <c r="A584" s="150"/>
      <c r="B584" s="151" t="n">
        <f aca="false">AVERAGE(AO584,BO584,CO584,DO584,EO584,FO584,GO584,HO584,IO584,JO584,KO584,LO584,MO584,NO584)</f>
        <v>20.6861111111111</v>
      </c>
      <c r="C584" s="163" t="n">
        <f aca="false">AVERAGE(B579:B584)</f>
        <v>20.9306481481481</v>
      </c>
      <c r="D584" s="164" t="n">
        <f aca="false">AVERAGE(B574:B584)</f>
        <v>20.9039351851852</v>
      </c>
      <c r="E584" s="151" t="n">
        <f aca="false">AVERAGE(B564:B584)</f>
        <v>20.954212962963</v>
      </c>
      <c r="F584" s="165"/>
      <c r="G584" s="164" t="n">
        <f aca="false">MAX(AC584:AN584,BC584:BN584,CC584:CN584,DC584:DN584,EC584:EN584,FC584:FN584,GC584:GN584,HC584:HN584,IC584:IN584,JC584:JN584,KC584:KN584,LC584:LN584,MC584:MN584,NC584:NN584)</f>
        <v>29.1</v>
      </c>
      <c r="H584" s="161" t="n">
        <f aca="false">MEDIAN(AC584:AN584,BC584:BN584,CC584:CN584,DC584:DN584,EC584:EN584,FC584:FN584,GC584:GN584,HC584:HN584,IC584:IN584,JC584:JN584,KC584:KN584,LC584:LN584,MC584:MN584,NC584:NN584)</f>
        <v>20.25</v>
      </c>
      <c r="I584" s="157" t="n">
        <f aca="false">MIN(AC584:AN584,BC584:BN584,CC584:CN584,DC584:DN584,EC584:EN584,FC584:FN584,GC584:GN584,HC584:HN584,IC584:IN584,JC584:JN584,KC584:KN584,LC584:LN584,MC584:MN584,NC584:NN584)</f>
        <v>12.1</v>
      </c>
      <c r="J584" s="107" t="n">
        <f aca="false">(G584+I584)/2</f>
        <v>20.6</v>
      </c>
      <c r="FA584" s="1" t="n">
        <f aca="false">FA583+1</f>
        <v>1884</v>
      </c>
      <c r="FB584" s="111" t="n">
        <v>1884</v>
      </c>
      <c r="FC584" s="109" t="n">
        <v>25.7</v>
      </c>
      <c r="FD584" s="109" t="n">
        <v>28.4</v>
      </c>
      <c r="FE584" s="109" t="n">
        <v>26.2</v>
      </c>
      <c r="FF584" s="109" t="n">
        <v>19.8</v>
      </c>
      <c r="FG584" s="109" t="n">
        <v>15.8</v>
      </c>
      <c r="FH584" s="109" t="n">
        <v>13.8</v>
      </c>
      <c r="FI584" s="109" t="n">
        <v>12.1</v>
      </c>
      <c r="FJ584" s="109" t="n">
        <v>15.7</v>
      </c>
      <c r="FK584" s="109" t="n">
        <v>16.8</v>
      </c>
      <c r="FL584" s="109" t="n">
        <v>19.7</v>
      </c>
      <c r="FM584" s="109" t="n">
        <v>23.1</v>
      </c>
      <c r="FN584" s="109" t="n">
        <v>23.1</v>
      </c>
      <c r="FO584" s="110" t="n">
        <f aca="false">SUM(FC584:FN584)/12</f>
        <v>20.0166666666667</v>
      </c>
      <c r="GA584" s="1" t="n">
        <f aca="false">GA583+1</f>
        <v>1884</v>
      </c>
      <c r="GB584" s="111" t="n">
        <v>1884</v>
      </c>
      <c r="GC584" s="109" t="n">
        <v>26.6</v>
      </c>
      <c r="GD584" s="109" t="n">
        <v>24.6</v>
      </c>
      <c r="GE584" s="109" t="n">
        <v>25.2</v>
      </c>
      <c r="GF584" s="109" t="n">
        <v>21.2</v>
      </c>
      <c r="GG584" s="109" t="n">
        <v>17.9</v>
      </c>
      <c r="GH584" s="109" t="n">
        <v>14.1</v>
      </c>
      <c r="GI584" s="109" t="n">
        <v>14.6</v>
      </c>
      <c r="GJ584" s="109" t="n">
        <v>15.3</v>
      </c>
      <c r="GK584" s="109" t="n">
        <v>17.2</v>
      </c>
      <c r="GL584" s="109" t="n">
        <v>20.2</v>
      </c>
      <c r="GM584" s="109" t="n">
        <v>22.3</v>
      </c>
      <c r="GN584" s="109" t="n">
        <v>23.6</v>
      </c>
      <c r="GO584" s="110" t="n">
        <f aca="false">SUM(GC584:GN584)/12</f>
        <v>20.2333333333333</v>
      </c>
      <c r="JA584" s="1" t="n">
        <v>1884</v>
      </c>
      <c r="JB584" s="113" t="s">
        <v>22</v>
      </c>
      <c r="JC584" s="119"/>
      <c r="JD584" s="119"/>
      <c r="JE584" s="119"/>
      <c r="JF584" s="119"/>
      <c r="JG584" s="119"/>
      <c r="JH584" s="119"/>
      <c r="JI584" s="119"/>
      <c r="JJ584" s="119"/>
      <c r="JK584" s="109" t="n">
        <v>16.4</v>
      </c>
      <c r="JL584" s="109" t="n">
        <v>17.5</v>
      </c>
      <c r="JM584" s="109" t="n">
        <v>20.8</v>
      </c>
      <c r="JN584" s="109" t="n">
        <v>20.3</v>
      </c>
      <c r="JO584" s="110"/>
      <c r="MA584" s="1" t="n">
        <f aca="false">MA583+1</f>
        <v>1884</v>
      </c>
      <c r="MB584" s="111" t="n">
        <v>1884</v>
      </c>
      <c r="MC584" s="109" t="n">
        <v>27.3</v>
      </c>
      <c r="MD584" s="109" t="n">
        <v>29.1</v>
      </c>
      <c r="ME584" s="109" t="n">
        <v>27.6</v>
      </c>
      <c r="MF584" s="109" t="n">
        <v>21.9</v>
      </c>
      <c r="MG584" s="109" t="n">
        <v>18</v>
      </c>
      <c r="MH584" s="109" t="n">
        <v>15.7</v>
      </c>
      <c r="MI584" s="109" t="n">
        <v>14.2</v>
      </c>
      <c r="MJ584" s="109" t="n">
        <v>17.6</v>
      </c>
      <c r="MK584" s="109" t="n">
        <v>18.7</v>
      </c>
      <c r="ML584" s="109" t="n">
        <v>21.4</v>
      </c>
      <c r="MM584" s="109" t="n">
        <v>24.9</v>
      </c>
      <c r="MN584" s="109" t="n">
        <v>25.3</v>
      </c>
      <c r="MO584" s="110" t="n">
        <f aca="false">SUM(MC584:MN584)/12</f>
        <v>21.8083333333333</v>
      </c>
      <c r="OA584" s="5"/>
    </row>
    <row r="585" customFormat="false" ht="12.75" hidden="false" customHeight="false" outlineLevel="0" collapsed="false">
      <c r="A585" s="150" t="n">
        <f aca="false">A579+5</f>
        <v>1885</v>
      </c>
      <c r="B585" s="151" t="n">
        <f aca="false">AVERAGE(AO585,BO585,CO585,DO585,EO585,FO585,GO585,HO585,IO585,JO585,KO585,LO585,MO585,NO585)</f>
        <v>20.6533333333333</v>
      </c>
      <c r="C585" s="163" t="n">
        <f aca="false">AVERAGE(B581:B585)</f>
        <v>20.8390925925926</v>
      </c>
      <c r="D585" s="164" t="n">
        <f aca="false">AVERAGE(B575:B585)</f>
        <v>20.8773240740741</v>
      </c>
      <c r="E585" s="151" t="n">
        <f aca="false">AVERAGE(B565:B585)</f>
        <v>20.9594953703704</v>
      </c>
      <c r="F585" s="165"/>
      <c r="G585" s="164" t="n">
        <f aca="false">MAX(AC585:AN585,BC585:BN585,CC585:CN585,DC585:DN585,EC585:EN585,FC585:FN585,GC585:GN585,HC585:HN585,IC585:IN585,JC585:JN585,KC585:KN585,LC585:LN585,MC585:MN585,NC585:NN585)</f>
        <v>32.4</v>
      </c>
      <c r="H585" s="161" t="n">
        <f aca="false">MEDIAN(AC585:AN585,BC585:BN585,CC585:CN585,DC585:DN585,EC585:EN585,FC585:FN585,GC585:GN585,HC585:HN585,IC585:IN585,JC585:JN585,KC585:KN585,LC585:LN585,MC585:MN585,NC585:NN585)</f>
        <v>20.05</v>
      </c>
      <c r="I585" s="157" t="n">
        <f aca="false">MIN(AC585:AN585,BC585:BN585,CC585:CN585,DC585:DN585,EC585:EN585,FC585:FN585,GC585:GN585,HC585:HN585,IC585:IN585,JC585:JN585,KC585:KN585,LC585:LN585,MC585:MN585,NC585:NN585)</f>
        <v>11.8</v>
      </c>
      <c r="J585" s="107" t="n">
        <f aca="false">(G585+I585)/2</f>
        <v>22.1</v>
      </c>
      <c r="AB585" s="1" t="s">
        <v>23</v>
      </c>
      <c r="BA585" s="1" t="n">
        <v>1885</v>
      </c>
      <c r="BB585" s="111" t="n">
        <v>1885</v>
      </c>
      <c r="BC585" s="109" t="n">
        <v>31.5</v>
      </c>
      <c r="BD585" s="109" t="n">
        <v>28.7</v>
      </c>
      <c r="BE585" s="109" t="n">
        <v>25.4</v>
      </c>
      <c r="BF585" s="109" t="n">
        <v>22.8</v>
      </c>
      <c r="BG585" s="109" t="n">
        <v>19.8</v>
      </c>
      <c r="BH585" s="109" t="n">
        <v>13.4</v>
      </c>
      <c r="BI585" s="109" t="n">
        <v>14.2</v>
      </c>
      <c r="BJ585" s="109" t="n">
        <v>16.9</v>
      </c>
      <c r="BK585" s="109" t="n">
        <v>19.2</v>
      </c>
      <c r="BL585" s="109" t="n">
        <v>24.9</v>
      </c>
      <c r="BM585" s="109" t="n">
        <v>27.2</v>
      </c>
      <c r="BN585" s="109" t="n">
        <v>32.4</v>
      </c>
      <c r="BO585" s="110" t="n">
        <f aca="false">SUM(BC585:BN585)/12</f>
        <v>23.0333333333333</v>
      </c>
      <c r="FA585" s="1" t="n">
        <f aca="false">FA584+1</f>
        <v>1885</v>
      </c>
      <c r="FB585" s="111" t="n">
        <v>1885</v>
      </c>
      <c r="FC585" s="109" t="n">
        <v>27.3</v>
      </c>
      <c r="FD585" s="109" t="n">
        <v>25.7</v>
      </c>
      <c r="FE585" s="109" t="n">
        <v>22.2</v>
      </c>
      <c r="FF585" s="109" t="n">
        <v>20.3</v>
      </c>
      <c r="FG585" s="109" t="n">
        <v>18.2</v>
      </c>
      <c r="FH585" s="109" t="n">
        <v>11.8</v>
      </c>
      <c r="FI585" s="109" t="n">
        <v>12.6</v>
      </c>
      <c r="FJ585" s="109" t="n">
        <v>15.2</v>
      </c>
      <c r="FK585" s="109" t="n">
        <v>17.1</v>
      </c>
      <c r="FL585" s="109" t="n">
        <v>21.8</v>
      </c>
      <c r="FM585" s="109" t="n">
        <v>23.1</v>
      </c>
      <c r="FN585" s="109" t="n">
        <v>27.5</v>
      </c>
      <c r="FO585" s="110" t="n">
        <f aca="false">SUM(FC585:FN585)/12</f>
        <v>20.2333333333333</v>
      </c>
      <c r="GA585" s="1" t="n">
        <f aca="false">GA584+1</f>
        <v>1885</v>
      </c>
      <c r="GB585" s="111" t="n">
        <v>1885</v>
      </c>
      <c r="GC585" s="109" t="n">
        <v>25.1</v>
      </c>
      <c r="GD585" s="109" t="n">
        <v>26.4</v>
      </c>
      <c r="GE585" s="109" t="n">
        <v>24.2</v>
      </c>
      <c r="GF585" s="109" t="n">
        <v>18.1</v>
      </c>
      <c r="GG585" s="109" t="n">
        <v>17</v>
      </c>
      <c r="GH585" s="109" t="n">
        <v>13.5</v>
      </c>
      <c r="GI585" s="109" t="n">
        <v>12.6</v>
      </c>
      <c r="GJ585" s="109" t="n">
        <v>14.5</v>
      </c>
      <c r="GK585" s="109" t="n">
        <v>17.2</v>
      </c>
      <c r="GL585" s="109" t="n">
        <v>19.1</v>
      </c>
      <c r="GM585" s="109" t="n">
        <v>23.7</v>
      </c>
      <c r="GN585" s="109" t="n">
        <v>23.1</v>
      </c>
      <c r="GO585" s="110" t="n">
        <f aca="false">SUM(GC585:GN585)/12</f>
        <v>19.5416666666667</v>
      </c>
      <c r="JA585" s="1" t="n">
        <f aca="false">JA584+1</f>
        <v>1885</v>
      </c>
      <c r="JB585" s="113" t="s">
        <v>24</v>
      </c>
      <c r="JC585" s="109" t="n">
        <v>22.1</v>
      </c>
      <c r="JD585" s="109" t="n">
        <v>21.6</v>
      </c>
      <c r="JE585" s="109" t="n">
        <v>19.9</v>
      </c>
      <c r="JF585" s="109" t="n">
        <v>19</v>
      </c>
      <c r="JG585" s="109" t="n">
        <v>17.1</v>
      </c>
      <c r="JH585" s="109" t="n">
        <v>13.8</v>
      </c>
      <c r="JI585" s="109" t="n">
        <v>13.8</v>
      </c>
      <c r="JJ585" s="109" t="n">
        <v>14.5</v>
      </c>
      <c r="JK585" s="109" t="n">
        <v>16.5</v>
      </c>
      <c r="JL585" s="109" t="n">
        <v>19.8</v>
      </c>
      <c r="JM585" s="109" t="n">
        <v>20.2</v>
      </c>
      <c r="JN585" s="109" t="n">
        <v>22.9</v>
      </c>
      <c r="JO585" s="110" t="n">
        <f aca="false">SUM(JC585:JN585)/12</f>
        <v>18.4333333333333</v>
      </c>
      <c r="MA585" s="1" t="n">
        <f aca="false">MA584+1</f>
        <v>1885</v>
      </c>
      <c r="MB585" s="111" t="n">
        <v>1885</v>
      </c>
      <c r="MC585" s="109" t="n">
        <v>28.7</v>
      </c>
      <c r="MD585" s="109" t="n">
        <v>27.1</v>
      </c>
      <c r="ME585" s="109" t="n">
        <v>24.2</v>
      </c>
      <c r="MF585" s="109" t="n">
        <v>21.8</v>
      </c>
      <c r="MG585" s="109" t="n">
        <v>19.7</v>
      </c>
      <c r="MH585" s="109" t="n">
        <v>14.1</v>
      </c>
      <c r="MI585" s="109" t="n">
        <v>14.7</v>
      </c>
      <c r="MJ585" s="109" t="n">
        <v>17.4</v>
      </c>
      <c r="MK585" s="109" t="n">
        <v>19.3</v>
      </c>
      <c r="ML585" s="109" t="n">
        <v>23.7</v>
      </c>
      <c r="MM585" s="109" t="n">
        <v>24.9</v>
      </c>
      <c r="MN585" s="109" t="n">
        <v>28.7</v>
      </c>
      <c r="MO585" s="110" t="n">
        <f aca="false">SUM(MC585:MN585)/12</f>
        <v>22.025</v>
      </c>
      <c r="OA585" s="5"/>
    </row>
    <row r="586" customFormat="false" ht="12.75" hidden="false" customHeight="false" outlineLevel="0" collapsed="false">
      <c r="A586" s="150"/>
      <c r="B586" s="151" t="n">
        <f aca="false">AVERAGE(AO586,BO586,CO586,DO586,EO586,FO586,GO586,HO586,IO586,JO586,KO586,LO586,MO586,NO586)</f>
        <v>20.9633333333333</v>
      </c>
      <c r="C586" s="163" t="n">
        <f aca="false">AVERAGE(B582:B586)</f>
        <v>20.8950925925926</v>
      </c>
      <c r="D586" s="164" t="n">
        <f aca="false">AVERAGE(B576:B586)</f>
        <v>20.9100462962963</v>
      </c>
      <c r="E586" s="151" t="n">
        <f aca="false">AVERAGE(B566:B586)</f>
        <v>20.9497453703704</v>
      </c>
      <c r="F586" s="165"/>
      <c r="G586" s="164" t="n">
        <f aca="false">MAX(AC586:AN586,BC586:BN586,CC586:CN586,DC586:DN586,EC586:EN586,FC586:FN586,GC586:GN586,HC586:HN586,IC586:IN586,JC586:JN586,KC586:KN586,LC586:LN586,MC586:MN586,NC586:NN586)</f>
        <v>32.8</v>
      </c>
      <c r="H586" s="161" t="n">
        <f aca="false">MEDIAN(AC586:AN586,BC586:BN586,CC586:CN586,DC586:DN586,EC586:EN586,FC586:FN586,GC586:GN586,HC586:HN586,IC586:IN586,JC586:JN586,KC586:KN586,LC586:LN586,MC586:MN586,NC586:NN586)</f>
        <v>20.5</v>
      </c>
      <c r="I586" s="157" t="n">
        <f aca="false">MIN(AC586:AN586,BC586:BN586,CC586:CN586,DC586:DN586,EC586:EN586,FC586:FN586,GC586:GN586,HC586:HN586,IC586:IN586,JC586:JN586,KC586:KN586,LC586:LN586,MC586:MN586,NC586:NN586)</f>
        <v>12.7</v>
      </c>
      <c r="J586" s="107" t="n">
        <f aca="false">(G586+I586)/2</f>
        <v>22.75</v>
      </c>
      <c r="BA586" s="1" t="n">
        <f aca="false">BA585+1</f>
        <v>1886</v>
      </c>
      <c r="BB586" s="111" t="n">
        <v>1886</v>
      </c>
      <c r="BC586" s="109" t="n">
        <v>32.8</v>
      </c>
      <c r="BD586" s="109" t="n">
        <v>29.2</v>
      </c>
      <c r="BE586" s="109" t="n">
        <v>28.7</v>
      </c>
      <c r="BF586" s="109" t="n">
        <v>22.9</v>
      </c>
      <c r="BG586" s="109" t="n">
        <v>17.7</v>
      </c>
      <c r="BH586" s="109" t="n">
        <v>15.6</v>
      </c>
      <c r="BI586" s="109" t="n">
        <v>13.9</v>
      </c>
      <c r="BJ586" s="109" t="n">
        <v>15.3</v>
      </c>
      <c r="BK586" s="109" t="n">
        <v>20.4</v>
      </c>
      <c r="BL586" s="109" t="n">
        <v>20.2</v>
      </c>
      <c r="BM586" s="109" t="n">
        <v>28.3</v>
      </c>
      <c r="BN586" s="109" t="n">
        <v>30.5</v>
      </c>
      <c r="BO586" s="110" t="n">
        <f aca="false">SUM(BC586:BN586)/12</f>
        <v>22.9583333333333</v>
      </c>
      <c r="FA586" s="1" t="n">
        <f aca="false">FA585+1</f>
        <v>1886</v>
      </c>
      <c r="FB586" s="111" t="n">
        <v>1886</v>
      </c>
      <c r="FC586" s="109" t="n">
        <v>28.1</v>
      </c>
      <c r="FD586" s="109" t="n">
        <v>25.6</v>
      </c>
      <c r="FE586" s="109" t="n">
        <v>25.7</v>
      </c>
      <c r="FF586" s="109" t="n">
        <v>20.6</v>
      </c>
      <c r="FG586" s="109" t="n">
        <v>16.3</v>
      </c>
      <c r="FH586" s="109" t="n">
        <v>14.1</v>
      </c>
      <c r="FI586" s="109" t="n">
        <v>12.7</v>
      </c>
      <c r="FJ586" s="109" t="n">
        <v>13.4</v>
      </c>
      <c r="FK586" s="109" t="n">
        <v>18.4</v>
      </c>
      <c r="FL586" s="109" t="n">
        <v>17.6</v>
      </c>
      <c r="FM586" s="109" t="n">
        <v>24.8</v>
      </c>
      <c r="FN586" s="109" t="n">
        <v>27.2</v>
      </c>
      <c r="FO586" s="110" t="n">
        <f aca="false">SUM(FC586:FN586)/12</f>
        <v>20.375</v>
      </c>
      <c r="GA586" s="1" t="n">
        <f aca="false">GA585+1</f>
        <v>1886</v>
      </c>
      <c r="GB586" s="111" t="n">
        <v>1886</v>
      </c>
      <c r="GC586" s="109" t="n">
        <v>27.4</v>
      </c>
      <c r="GD586" s="109" t="n">
        <v>25.9</v>
      </c>
      <c r="GE586" s="109" t="n">
        <v>22.6</v>
      </c>
      <c r="GF586" s="109" t="n">
        <v>22.3</v>
      </c>
      <c r="GG586" s="109" t="n">
        <v>17.4</v>
      </c>
      <c r="GH586" s="109" t="n">
        <v>15</v>
      </c>
      <c r="GI586" s="109" t="n">
        <v>13.5</v>
      </c>
      <c r="GJ586" s="109" t="n">
        <v>14.6</v>
      </c>
      <c r="GK586" s="109" t="n">
        <v>18.1</v>
      </c>
      <c r="GL586" s="109" t="n">
        <v>19.7</v>
      </c>
      <c r="GM586" s="109" t="n">
        <v>24.1</v>
      </c>
      <c r="GN586" s="109" t="n">
        <v>26.8</v>
      </c>
      <c r="GO586" s="110" t="n">
        <f aca="false">SUM(GC586:GN586)/12</f>
        <v>20.6166666666667</v>
      </c>
      <c r="JA586" s="1" t="n">
        <f aca="false">JA585+1</f>
        <v>1886</v>
      </c>
      <c r="JB586" s="113" t="s">
        <v>25</v>
      </c>
      <c r="JC586" s="109" t="n">
        <v>24.2</v>
      </c>
      <c r="JD586" s="109" t="n">
        <v>21.4</v>
      </c>
      <c r="JE586" s="109" t="n">
        <v>21.1</v>
      </c>
      <c r="JF586" s="109" t="n">
        <v>19.6</v>
      </c>
      <c r="JG586" s="109" t="n">
        <v>16.4</v>
      </c>
      <c r="JH586" s="109" t="n">
        <v>14.9</v>
      </c>
      <c r="JI586" s="109" t="n">
        <v>14</v>
      </c>
      <c r="JJ586" s="109" t="n">
        <v>14.2</v>
      </c>
      <c r="JK586" s="109" t="n">
        <v>18</v>
      </c>
      <c r="JL586" s="109" t="n">
        <v>16.8</v>
      </c>
      <c r="JM586" s="109" t="n">
        <v>21.5</v>
      </c>
      <c r="JN586" s="109" t="n">
        <v>22.9</v>
      </c>
      <c r="JO586" s="110" t="n">
        <f aca="false">SUM(JC586:JN586)/12</f>
        <v>18.75</v>
      </c>
      <c r="MA586" s="1" t="n">
        <f aca="false">MA585+1</f>
        <v>1886</v>
      </c>
      <c r="MB586" s="111" t="n">
        <v>1886</v>
      </c>
      <c r="MC586" s="109" t="n">
        <v>29.6</v>
      </c>
      <c r="MD586" s="109" t="n">
        <v>27</v>
      </c>
      <c r="ME586" s="109" t="n">
        <v>27.2</v>
      </c>
      <c r="MF586" s="109" t="n">
        <v>22.4</v>
      </c>
      <c r="MG586" s="109" t="n">
        <v>17.7</v>
      </c>
      <c r="MH586" s="109" t="n">
        <v>15.7</v>
      </c>
      <c r="MI586" s="109" t="n">
        <v>14.5</v>
      </c>
      <c r="MJ586" s="109" t="n">
        <v>16.2</v>
      </c>
      <c r="MK586" s="109" t="n">
        <v>20.8</v>
      </c>
      <c r="ML586" s="109" t="n">
        <v>19.3</v>
      </c>
      <c r="MM586" s="109" t="n">
        <v>26.6</v>
      </c>
      <c r="MN586" s="109" t="n">
        <v>28.4</v>
      </c>
      <c r="MO586" s="110" t="n">
        <f aca="false">SUM(MC586:MN586)/12</f>
        <v>22.1166666666667</v>
      </c>
      <c r="OA586" s="5"/>
    </row>
    <row r="587" customFormat="false" ht="12.75" hidden="false" customHeight="false" outlineLevel="0" collapsed="false">
      <c r="A587" s="150"/>
      <c r="B587" s="151" t="n">
        <f aca="false">AVERAGE(AO587,BO587,CO587,DO587,EO587,FO587,GO587,HO587,IO587,JO587,KO587,LO587,MO587,NO587)</f>
        <v>20.8597222222222</v>
      </c>
      <c r="C587" s="163" t="n">
        <f aca="false">AVERAGE(B583:B587)</f>
        <v>20.8564814814815</v>
      </c>
      <c r="D587" s="164" t="n">
        <f aca="false">AVERAGE(B577:B587)</f>
        <v>20.8999074074074</v>
      </c>
      <c r="E587" s="151" t="n">
        <f aca="false">AVERAGE(B567:B587)</f>
        <v>20.9296759259259</v>
      </c>
      <c r="F587" s="165"/>
      <c r="G587" s="164" t="n">
        <f aca="false">MAX(AC587:AN587,BC587:BN587,CC587:CN587,DC587:DN587,EC587:EN587,FC587:FN587,GC587:GN587,HC587:HN587,IC587:IN587,JC587:JN587,KC587:KN587,LC587:LN587,MC587:MN587,NC587:NN587)</f>
        <v>34.2</v>
      </c>
      <c r="H587" s="161" t="n">
        <f aca="false">MEDIAN(AC587:AN587,BC587:BN587,CC587:CN587,DC587:DN587,EC587:EN587,FC587:FN587,GC587:GN587,HC587:HN587,IC587:IN587,JC587:JN587,KC587:KN587,LC587:LN587,MC587:MN587,NC587:NN587)</f>
        <v>20.9</v>
      </c>
      <c r="I587" s="157" t="n">
        <f aca="false">MIN(AC587:AN587,BC587:BN587,CC587:CN587,DC587:DN587,EC587:EN587,FC587:FN587,GC587:GN587,HC587:HN587,IC587:IN587,JC587:JN587,KC587:KN587,LC587:LN587,MC587:MN587,NC587:NN587)</f>
        <v>12.1</v>
      </c>
      <c r="J587" s="107" t="n">
        <f aca="false">(G587+I587)/2</f>
        <v>23.15</v>
      </c>
      <c r="AB587" s="108" t="n">
        <v>1887</v>
      </c>
      <c r="AC587" s="109" t="n">
        <v>28.7</v>
      </c>
      <c r="AD587" s="109" t="n">
        <v>28.7</v>
      </c>
      <c r="AE587" s="109" t="n">
        <v>25.9</v>
      </c>
      <c r="AF587" s="109" t="n">
        <v>22.4</v>
      </c>
      <c r="AG587" s="109" t="n">
        <v>16.5</v>
      </c>
      <c r="AH587" s="109" t="n">
        <v>14.3</v>
      </c>
      <c r="AI587" s="109" t="n">
        <v>14</v>
      </c>
      <c r="AJ587" s="109" t="n">
        <v>16.1</v>
      </c>
      <c r="AK587" s="109" t="n">
        <v>16.9</v>
      </c>
      <c r="AL587" s="109" t="n">
        <v>21.3</v>
      </c>
      <c r="AM587" s="109" t="n">
        <v>23.5</v>
      </c>
      <c r="AN587" s="109" t="n">
        <v>27.7</v>
      </c>
      <c r="AO587" s="110" t="n">
        <f aca="false">SUM(AC587:AN587)/12</f>
        <v>21.3333333333333</v>
      </c>
      <c r="BA587" s="1" t="n">
        <f aca="false">BA586+1</f>
        <v>1887</v>
      </c>
      <c r="BB587" s="111" t="n">
        <v>1887</v>
      </c>
      <c r="BC587" s="109" t="n">
        <v>34.2</v>
      </c>
      <c r="BD587" s="109" t="n">
        <v>30.7</v>
      </c>
      <c r="BE587" s="109" t="n">
        <v>28.2</v>
      </c>
      <c r="BF587" s="109" t="n">
        <v>23.4</v>
      </c>
      <c r="BG587" s="109" t="n">
        <v>16.3</v>
      </c>
      <c r="BH587" s="109" t="n">
        <v>13.7</v>
      </c>
      <c r="BI587" s="109" t="n">
        <v>13.3</v>
      </c>
      <c r="BJ587" s="109" t="n">
        <v>16</v>
      </c>
      <c r="BK587" s="109" t="n">
        <v>17.8</v>
      </c>
      <c r="BL587" s="109" t="n">
        <v>23</v>
      </c>
      <c r="BM587" s="109" t="n">
        <v>25.6</v>
      </c>
      <c r="BN587" s="109" t="n">
        <v>30.2</v>
      </c>
      <c r="BO587" s="110" t="n">
        <f aca="false">SUM(BC587:BN587)/12</f>
        <v>22.7</v>
      </c>
      <c r="EB587" s="1" t="s">
        <v>28</v>
      </c>
      <c r="FA587" s="1" t="n">
        <f aca="false">FA586+1</f>
        <v>1887</v>
      </c>
      <c r="FB587" s="111" t="n">
        <v>1887</v>
      </c>
      <c r="FC587" s="109" t="n">
        <v>29</v>
      </c>
      <c r="FD587" s="109" t="n">
        <v>26.4</v>
      </c>
      <c r="FE587" s="109" t="n">
        <v>24.8</v>
      </c>
      <c r="FF587" s="109" t="n">
        <v>20.9</v>
      </c>
      <c r="FG587" s="109" t="n">
        <v>14.8</v>
      </c>
      <c r="FH587" s="109" t="n">
        <v>12.2</v>
      </c>
      <c r="FI587" s="109" t="n">
        <v>12.1</v>
      </c>
      <c r="FJ587" s="109" t="n">
        <v>14.3</v>
      </c>
      <c r="FK587" s="109" t="n">
        <v>15.6</v>
      </c>
      <c r="FL587" s="109" t="n">
        <v>20.8</v>
      </c>
      <c r="FM587" s="109" t="n">
        <v>21.2</v>
      </c>
      <c r="FN587" s="109" t="n">
        <v>25.9</v>
      </c>
      <c r="FO587" s="110" t="n">
        <f aca="false">SUM(FC587:FN587)/12</f>
        <v>19.8333333333333</v>
      </c>
      <c r="GA587" s="1" t="n">
        <f aca="false">GA586+1</f>
        <v>1887</v>
      </c>
      <c r="GB587" s="111" t="n">
        <v>1887</v>
      </c>
      <c r="GC587" s="109" t="n">
        <v>27.4</v>
      </c>
      <c r="GD587" s="109" t="n">
        <v>26.5</v>
      </c>
      <c r="GE587" s="109" t="n">
        <v>26.3</v>
      </c>
      <c r="GF587" s="109" t="n">
        <v>20.3</v>
      </c>
      <c r="GG587" s="109" t="n">
        <v>17.2</v>
      </c>
      <c r="GH587" s="109" t="n">
        <v>15</v>
      </c>
      <c r="GI587" s="109" t="n">
        <v>14.7</v>
      </c>
      <c r="GJ587" s="109" t="n">
        <v>14.9</v>
      </c>
      <c r="GK587" s="109" t="n">
        <v>16.9</v>
      </c>
      <c r="GL587" s="109" t="n">
        <v>20.8</v>
      </c>
      <c r="GM587" s="109" t="n">
        <v>22.1</v>
      </c>
      <c r="GN587" s="109" t="n">
        <v>24.3</v>
      </c>
      <c r="GO587" s="110" t="n">
        <f aca="false">SUM(GC587:GN587)/12</f>
        <v>20.5333333333333</v>
      </c>
      <c r="JA587" s="1" t="n">
        <f aca="false">JA586+1</f>
        <v>1887</v>
      </c>
      <c r="JB587" s="113" t="s">
        <v>29</v>
      </c>
      <c r="JC587" s="109" t="n">
        <v>23.7</v>
      </c>
      <c r="JD587" s="109" t="n">
        <v>23.7</v>
      </c>
      <c r="JE587" s="109" t="n">
        <v>21.9</v>
      </c>
      <c r="JF587" s="109" t="n">
        <v>20.9</v>
      </c>
      <c r="JG587" s="109" t="n">
        <v>16.5</v>
      </c>
      <c r="JH587" s="109" t="n">
        <v>13.9</v>
      </c>
      <c r="JI587" s="109" t="n">
        <v>13.4</v>
      </c>
      <c r="JJ587" s="109" t="n">
        <v>15</v>
      </c>
      <c r="JK587" s="109" t="n">
        <v>15.8</v>
      </c>
      <c r="JL587" s="109" t="n">
        <v>18.4</v>
      </c>
      <c r="JM587" s="109" t="n">
        <v>18.9</v>
      </c>
      <c r="JN587" s="109" t="n">
        <v>23.5</v>
      </c>
      <c r="JO587" s="110" t="n">
        <f aca="false">SUM(JC587:JN587)/12</f>
        <v>18.8</v>
      </c>
      <c r="MA587" s="1" t="n">
        <f aca="false">MA586+1</f>
        <v>1887</v>
      </c>
      <c r="MB587" s="111" t="n">
        <v>1887</v>
      </c>
      <c r="MC587" s="109" t="n">
        <v>30.1</v>
      </c>
      <c r="MD587" s="109" t="n">
        <v>28.2</v>
      </c>
      <c r="ME587" s="109" t="n">
        <v>27</v>
      </c>
      <c r="MF587" s="109" t="n">
        <v>23.7</v>
      </c>
      <c r="MG587" s="109" t="n">
        <v>17.2</v>
      </c>
      <c r="MH587" s="109" t="n">
        <v>14.2</v>
      </c>
      <c r="MI587" s="109" t="n">
        <v>14.5</v>
      </c>
      <c r="MJ587" s="109" t="n">
        <v>16.4</v>
      </c>
      <c r="MK587" s="109" t="n">
        <v>17.5</v>
      </c>
      <c r="ML587" s="109" t="n">
        <v>23.1</v>
      </c>
      <c r="MM587" s="109" t="n">
        <v>23.4</v>
      </c>
      <c r="MN587" s="109" t="n">
        <v>28.2</v>
      </c>
      <c r="MO587" s="110" t="n">
        <f aca="false">SUM(MC587:MN587)/12</f>
        <v>21.9583333333333</v>
      </c>
      <c r="OA587" s="5"/>
    </row>
    <row r="588" customFormat="false" ht="12.75" hidden="false" customHeight="false" outlineLevel="0" collapsed="false">
      <c r="A588" s="150"/>
      <c r="B588" s="151" t="n">
        <f aca="false">AVERAGE(AO588,BO588,CO588,DO588,EO588,FO588,GO588,HO588,IO588,JO588,KO588,LO588,MO588,NO588)</f>
        <v>21.7030092592593</v>
      </c>
      <c r="C588" s="163" t="n">
        <f aca="false">AVERAGE(B584:B588)</f>
        <v>20.9731018518519</v>
      </c>
      <c r="D588" s="164" t="n">
        <f aca="false">AVERAGE(B578:B588)</f>
        <v>20.9838194444444</v>
      </c>
      <c r="E588" s="151" t="n">
        <f aca="false">AVERAGE(B568:B588)</f>
        <v>20.9463541666667</v>
      </c>
      <c r="F588" s="165"/>
      <c r="G588" s="164" t="n">
        <f aca="false">MAX(AC588:AN588,BC588:BN588,CC588:CN588,DC588:DN588,EC588:EN588,FC588:FN588,GC588:GN588,HC588:HN588,IC588:IN588,JC588:JN588,KC588:KN588,LC588:LN588,MC588:MN588,NC588:NN588)</f>
        <v>31.8833333333333</v>
      </c>
      <c r="H588" s="161" t="n">
        <f aca="false">MEDIAN(AC588:AN588,BC588:BN588,CC588:CN588,DC588:DN588,EC588:EN588,FC588:FN588,GC588:GN588,HC588:HN588,IC588:IN588,JC588:JN588,KC588:KN588,LC588:LN588,MC588:MN588,NC588:NN588)</f>
        <v>22.15</v>
      </c>
      <c r="I588" s="157" t="n">
        <f aca="false">MIN(AC588:AN588,BC588:BN588,CC588:CN588,DC588:DN588,EC588:EN588,FC588:FN588,GC588:GN588,HC588:HN588,IC588:IN588,JC588:JN588,KC588:KN588,LC588:LN588,MC588:MN588,NC588:NN588)</f>
        <v>13.5</v>
      </c>
      <c r="J588" s="107" t="n">
        <f aca="false">(G588+I588)/2</f>
        <v>22.6916666666667</v>
      </c>
      <c r="AB588" s="108" t="n">
        <v>1888</v>
      </c>
      <c r="AC588" s="109" t="n">
        <v>29.9</v>
      </c>
      <c r="AD588" s="109" t="n">
        <v>28.1</v>
      </c>
      <c r="AE588" s="109" t="n">
        <v>24.9</v>
      </c>
      <c r="AF588" s="109" t="n">
        <v>25</v>
      </c>
      <c r="AG588" s="109" t="n">
        <v>18.7</v>
      </c>
      <c r="AH588" s="109" t="n">
        <v>16.3</v>
      </c>
      <c r="AI588" s="109" t="n">
        <v>14.8</v>
      </c>
      <c r="AJ588" s="109" t="n">
        <v>15.3</v>
      </c>
      <c r="AK588" s="109" t="n">
        <v>20.4</v>
      </c>
      <c r="AL588" s="109" t="n">
        <v>22.6</v>
      </c>
      <c r="AM588" s="109" t="n">
        <v>27.8</v>
      </c>
      <c r="AN588" s="109" t="n">
        <v>29.8</v>
      </c>
      <c r="AO588" s="110" t="n">
        <f aca="false">SUM(AC588:AN588)/12</f>
        <v>22.8</v>
      </c>
      <c r="BA588" s="1" t="n">
        <f aca="false">BA587+1</f>
        <v>1888</v>
      </c>
      <c r="BB588" s="111" t="n">
        <v>1888</v>
      </c>
      <c r="BC588" s="120" t="n">
        <f aca="false">(BC585+BC586+BC587+BC589+BC590+BC591)/6</f>
        <v>31.8833333333333</v>
      </c>
      <c r="BD588" s="120" t="n">
        <f aca="false">(BD585+BD586+BD587+BD589+BD590+BD591)/6</f>
        <v>29.9</v>
      </c>
      <c r="BE588" s="120" t="n">
        <f aca="false">(BE585+BE586+BE587+BE589+BE590+BE591)/6</f>
        <v>27.7333333333333</v>
      </c>
      <c r="BF588" s="120" t="n">
        <f aca="false">(BF585+BF586+BF587+BF589+BF590+BF591)/6</f>
        <v>22.3</v>
      </c>
      <c r="BG588" s="120" t="n">
        <f aca="false">(BG585+BG586+BG587+BG589+BG590+BG591)/6</f>
        <v>18.2166666666667</v>
      </c>
      <c r="BH588" s="120" t="n">
        <f aca="false">(BH585+BH586+BH587+BH589+BH590+BH591)/6</f>
        <v>14.6666666666667</v>
      </c>
      <c r="BI588" s="120" t="n">
        <f aca="false">(BI585+BI586+BI587+BI589+BI590+BI591)/6</f>
        <v>13.9</v>
      </c>
      <c r="BJ588" s="120" t="n">
        <f aca="false">(BJ585+BJ586+BJ587+BJ589+BJ590+BJ591)/6</f>
        <v>15.6</v>
      </c>
      <c r="BK588" s="120" t="n">
        <f aca="false">(BK585+BK586+BK587+BK589+BK590+BK591)/6</f>
        <v>18.4833333333333</v>
      </c>
      <c r="BL588" s="120" t="n">
        <f aca="false">(BL585+BL586+BL587+BL589+BL590+BL591)/6</f>
        <v>21.9</v>
      </c>
      <c r="BM588" s="120" t="n">
        <f aca="false">(BM585+BM586+BM587+BM589+BM590+BM591)/6</f>
        <v>25.7666666666667</v>
      </c>
      <c r="BN588" s="120" t="n">
        <f aca="false">(BN585+BN586+BN587+BN589+BN590+BN591)/6</f>
        <v>29.2666666666667</v>
      </c>
      <c r="BO588" s="110" t="n">
        <f aca="false">SUM(BC588:BN588)/12</f>
        <v>22.4680555555556</v>
      </c>
      <c r="FA588" s="1" t="n">
        <f aca="false">FA587+1</f>
        <v>1888</v>
      </c>
      <c r="FB588" s="111" t="n">
        <v>1888</v>
      </c>
      <c r="FC588" s="132" t="n">
        <v>28.9</v>
      </c>
      <c r="FD588" s="132" t="n">
        <v>27.5</v>
      </c>
      <c r="FE588" s="132" t="n">
        <v>25.3</v>
      </c>
      <c r="FF588" s="132" t="n">
        <v>24.8</v>
      </c>
      <c r="FG588" s="132" t="n">
        <v>19</v>
      </c>
      <c r="FH588" s="132" t="n">
        <v>16.6</v>
      </c>
      <c r="FI588" s="132" t="n">
        <v>15</v>
      </c>
      <c r="FJ588" s="132" t="n">
        <v>16.1</v>
      </c>
      <c r="FK588" s="132" t="n">
        <v>20.7</v>
      </c>
      <c r="FL588" s="132" t="n">
        <v>22.9</v>
      </c>
      <c r="FM588" s="132" t="n">
        <v>25.6</v>
      </c>
      <c r="FN588" s="132" t="n">
        <v>30</v>
      </c>
      <c r="FO588" s="110" t="n">
        <f aca="false">SUM(FC588:FN588)/12</f>
        <v>22.7</v>
      </c>
      <c r="GA588" s="1" t="n">
        <f aca="false">GA587+1</f>
        <v>1888</v>
      </c>
      <c r="GB588" s="111" t="n">
        <v>1888</v>
      </c>
      <c r="GC588" s="109" t="n">
        <v>27.4</v>
      </c>
      <c r="GD588" s="109" t="n">
        <v>25.9</v>
      </c>
      <c r="GE588" s="109" t="n">
        <v>22.6</v>
      </c>
      <c r="GF588" s="109" t="n">
        <v>22.3</v>
      </c>
      <c r="GG588" s="109" t="n">
        <v>17.4</v>
      </c>
      <c r="GH588" s="109" t="n">
        <v>15</v>
      </c>
      <c r="GI588" s="109" t="n">
        <v>13.5</v>
      </c>
      <c r="GJ588" s="109" t="n">
        <v>14.6</v>
      </c>
      <c r="GK588" s="109" t="n">
        <v>18.1</v>
      </c>
      <c r="GL588" s="109" t="n">
        <v>19.7</v>
      </c>
      <c r="GM588" s="109" t="n">
        <v>24.1</v>
      </c>
      <c r="GN588" s="109" t="n">
        <v>26.8</v>
      </c>
      <c r="GO588" s="110" t="n">
        <f aca="false">SUM(GC588:GN588)/12</f>
        <v>20.6166666666667</v>
      </c>
      <c r="JA588" s="1" t="n">
        <f aca="false">JA587+1</f>
        <v>1888</v>
      </c>
      <c r="JB588" s="113" t="s">
        <v>30</v>
      </c>
      <c r="JC588" s="109" t="n">
        <v>22.9</v>
      </c>
      <c r="JD588" s="109" t="n">
        <v>22.3</v>
      </c>
      <c r="JE588" s="109" t="n">
        <v>20.8</v>
      </c>
      <c r="JF588" s="109" t="n">
        <v>20.3</v>
      </c>
      <c r="JG588" s="109" t="n">
        <v>16.9</v>
      </c>
      <c r="JH588" s="109" t="n">
        <v>15.1</v>
      </c>
      <c r="JI588" s="109" t="n">
        <v>13.5</v>
      </c>
      <c r="JJ588" s="109" t="n">
        <v>14.3</v>
      </c>
      <c r="JK588" s="109" t="n">
        <v>17</v>
      </c>
      <c r="JL588" s="109" t="n">
        <v>18.4</v>
      </c>
      <c r="JM588" s="109" t="n">
        <v>22</v>
      </c>
      <c r="JN588" s="109" t="n">
        <v>23.7</v>
      </c>
      <c r="JO588" s="110" t="n">
        <f aca="false">SUM(JC588:JN588)/12</f>
        <v>18.9333333333333</v>
      </c>
      <c r="MA588" s="1" t="n">
        <f aca="false">MA587+1</f>
        <v>1888</v>
      </c>
      <c r="MB588" s="111" t="n">
        <v>1888</v>
      </c>
      <c r="MC588" s="109" t="n">
        <v>28.9</v>
      </c>
      <c r="MD588" s="109" t="n">
        <v>27.5</v>
      </c>
      <c r="ME588" s="109" t="n">
        <v>25.3</v>
      </c>
      <c r="MF588" s="109" t="n">
        <v>24.8</v>
      </c>
      <c r="MG588" s="109" t="n">
        <v>19</v>
      </c>
      <c r="MH588" s="109" t="n">
        <v>16.6</v>
      </c>
      <c r="MI588" s="109" t="n">
        <v>15</v>
      </c>
      <c r="MJ588" s="109" t="n">
        <v>16.1</v>
      </c>
      <c r="MK588" s="109" t="n">
        <v>20.7</v>
      </c>
      <c r="ML588" s="109" t="n">
        <v>22.9</v>
      </c>
      <c r="MM588" s="109" t="n">
        <v>25.6</v>
      </c>
      <c r="MN588" s="109" t="n">
        <v>30</v>
      </c>
      <c r="MO588" s="110" t="n">
        <f aca="false">SUM(MC588:MN588)/12</f>
        <v>22.7</v>
      </c>
      <c r="OA588" s="5"/>
    </row>
    <row r="589" customFormat="false" ht="12.75" hidden="false" customHeight="false" outlineLevel="0" collapsed="false">
      <c r="A589" s="150"/>
      <c r="B589" s="151" t="n">
        <f aca="false">AVERAGE(AO589,BO589,CO589,DO589,EO589,FO589,GO589,HO589,IO589,JO589,KO589,LO589,MO589,NO589)</f>
        <v>22.1642857142857</v>
      </c>
      <c r="C589" s="163" t="n">
        <f aca="false">AVERAGE(B585:B589)</f>
        <v>21.2687367724868</v>
      </c>
      <c r="D589" s="164" t="n">
        <f aca="false">AVERAGE(B579:B589)</f>
        <v>21.0996924603175</v>
      </c>
      <c r="E589" s="151" t="n">
        <f aca="false">AVERAGE(B569:B589)</f>
        <v>20.9787582671958</v>
      </c>
      <c r="F589" s="165"/>
      <c r="G589" s="159" t="n">
        <f aca="false">MAX(AC589:AN589,BC589:BN589,CC589:CN589,DC589:DN589,EC589:EN589,FC589:FN589,GC589:GN589,HC589:HN589,IC589:IN589,JC589:JN589,KC589:KN589,LC589:LN589,MC589:MN589,NC589:NN589)</f>
        <v>36.5</v>
      </c>
      <c r="H589" s="161" t="n">
        <f aca="false">MEDIAN(AC589:AN589,BC589:BN589,CC589:CN589,DC589:DN589,EC589:EN589,FC589:FN589,GC589:GN589,HC589:HN589,IC589:IN589,JC589:JN589,KC589:KN589,LC589:LN589,MC589:MN589,NC589:NN589)</f>
        <v>21.6</v>
      </c>
      <c r="I589" s="157" t="n">
        <f aca="false">MIN(AC589:AN589,BC589:BN589,CC589:CN589,DC589:DN589,EC589:EN589,FC589:FN589,GC589:GN589,HC589:HN589,IC589:IN589,JC589:JN589,KC589:KN589,LC589:LN589,MC589:MN589,NC589:NN589)</f>
        <v>13.9</v>
      </c>
      <c r="J589" s="107" t="n">
        <f aca="false">(G589+I589)/2</f>
        <v>25.2</v>
      </c>
      <c r="AA589" s="1" t="n">
        <f aca="false">AA588+1</f>
        <v>1</v>
      </c>
      <c r="AB589" s="108" t="n">
        <v>1889</v>
      </c>
      <c r="AC589" s="109" t="n">
        <v>29.4</v>
      </c>
      <c r="AD589" s="109" t="n">
        <v>29.1</v>
      </c>
      <c r="AE589" s="109" t="n">
        <v>27</v>
      </c>
      <c r="AF589" s="109" t="n">
        <v>21.4</v>
      </c>
      <c r="AG589" s="109" t="n">
        <v>17.6</v>
      </c>
      <c r="AH589" s="109" t="n">
        <v>14.9</v>
      </c>
      <c r="AI589" s="109" t="n">
        <v>14.4</v>
      </c>
      <c r="AJ589" s="109" t="n">
        <v>15.4</v>
      </c>
      <c r="AK589" s="109" t="n">
        <v>17</v>
      </c>
      <c r="AL589" s="109" t="n">
        <v>22.4</v>
      </c>
      <c r="AM589" s="109" t="n">
        <v>25.1</v>
      </c>
      <c r="AN589" s="109" t="n">
        <v>27.1</v>
      </c>
      <c r="AO589" s="110" t="n">
        <f aca="false">SUM(AC589:AN589)/12</f>
        <v>21.7333333333333</v>
      </c>
      <c r="BA589" s="1" t="n">
        <f aca="false">BA588+1</f>
        <v>1889</v>
      </c>
      <c r="BB589" s="111" t="n">
        <v>1889</v>
      </c>
      <c r="BC589" s="109" t="n">
        <v>31.8</v>
      </c>
      <c r="BD589" s="109" t="n">
        <v>32.4</v>
      </c>
      <c r="BE589" s="109" t="n">
        <v>29.2</v>
      </c>
      <c r="BF589" s="109" t="n">
        <v>21.1</v>
      </c>
      <c r="BG589" s="109" t="n">
        <v>17.3</v>
      </c>
      <c r="BH589" s="109" t="n">
        <v>15.1</v>
      </c>
      <c r="BI589" s="109" t="n">
        <v>13.9</v>
      </c>
      <c r="BJ589" s="109" t="n">
        <v>14.8</v>
      </c>
      <c r="BK589" s="109" t="n">
        <v>16.8</v>
      </c>
      <c r="BL589" s="109" t="n">
        <v>22.3</v>
      </c>
      <c r="BM589" s="109" t="n">
        <v>25.9</v>
      </c>
      <c r="BN589" s="109" t="n">
        <v>28.8</v>
      </c>
      <c r="BO589" s="110" t="n">
        <f aca="false">SUM(BC589:BN589)/12</f>
        <v>22.45</v>
      </c>
      <c r="EA589" s="1" t="n">
        <v>1889</v>
      </c>
      <c r="EB589" s="111" t="n">
        <v>1889</v>
      </c>
      <c r="EC589" s="109" t="n">
        <v>34.4</v>
      </c>
      <c r="ED589" s="109" t="n">
        <v>36.5</v>
      </c>
      <c r="EE589" s="109" t="n">
        <v>32.3</v>
      </c>
      <c r="EF589" s="109" t="n">
        <v>25.3</v>
      </c>
      <c r="EG589" s="109" t="n">
        <v>18.9</v>
      </c>
      <c r="EH589" s="109" t="n">
        <v>16.1</v>
      </c>
      <c r="EI589" s="109" t="n">
        <v>17.1</v>
      </c>
      <c r="EJ589" s="109" t="n">
        <v>18.6</v>
      </c>
      <c r="EK589" s="109" t="n">
        <v>22.8</v>
      </c>
      <c r="EL589" s="109" t="n">
        <v>29.4</v>
      </c>
      <c r="EM589" s="109" t="n">
        <v>33.3</v>
      </c>
      <c r="EN589" s="109" t="n">
        <v>35.6</v>
      </c>
      <c r="EO589" s="110" t="n">
        <f aca="false">SUM(EC589:EN589)/12</f>
        <v>26.6916666666667</v>
      </c>
      <c r="FA589" s="1" t="n">
        <f aca="false">FA588+1</f>
        <v>1889</v>
      </c>
      <c r="FB589" s="111" t="n">
        <v>1889</v>
      </c>
      <c r="FC589" s="132" t="n">
        <v>30.4</v>
      </c>
      <c r="FD589" s="132" t="n">
        <v>29.3</v>
      </c>
      <c r="FE589" s="132" t="n">
        <v>27.7</v>
      </c>
      <c r="FF589" s="132" t="n">
        <v>21.6</v>
      </c>
      <c r="FG589" s="132" t="n">
        <v>17.6</v>
      </c>
      <c r="FH589" s="132" t="n">
        <v>15.4</v>
      </c>
      <c r="FI589" s="132" t="n">
        <v>15.2</v>
      </c>
      <c r="FJ589" s="132" t="n">
        <v>15.5</v>
      </c>
      <c r="FK589" s="132" t="n">
        <v>17.6</v>
      </c>
      <c r="FL589" s="132" t="n">
        <v>23.4</v>
      </c>
      <c r="FM589" s="132" t="n">
        <v>25.6</v>
      </c>
      <c r="FN589" s="132" t="n">
        <v>28.2</v>
      </c>
      <c r="FO589" s="110" t="n">
        <f aca="false">SUM(FC589:FN589)/12</f>
        <v>22.2916666666667</v>
      </c>
      <c r="GA589" s="1" t="n">
        <f aca="false">GA588+1</f>
        <v>1889</v>
      </c>
      <c r="GB589" s="111" t="n">
        <v>1889</v>
      </c>
      <c r="GC589" s="109" t="n">
        <v>27.4</v>
      </c>
      <c r="GD589" s="109" t="n">
        <v>26.5</v>
      </c>
      <c r="GE589" s="109" t="n">
        <v>26.3</v>
      </c>
      <c r="GF589" s="109" t="n">
        <v>20.3</v>
      </c>
      <c r="GG589" s="109" t="n">
        <v>17.2</v>
      </c>
      <c r="GH589" s="109" t="n">
        <v>15</v>
      </c>
      <c r="GI589" s="109" t="n">
        <v>14.7</v>
      </c>
      <c r="GJ589" s="109" t="n">
        <v>14.9</v>
      </c>
      <c r="GK589" s="109" t="n">
        <v>16.9</v>
      </c>
      <c r="GL589" s="109" t="n">
        <v>20.8</v>
      </c>
      <c r="GM589" s="109" t="n">
        <v>22.1</v>
      </c>
      <c r="GN589" s="109" t="n">
        <v>24.3</v>
      </c>
      <c r="GO589" s="110" t="n">
        <f aca="false">SUM(GC589:GN589)/12</f>
        <v>20.5333333333333</v>
      </c>
      <c r="JA589" s="1" t="n">
        <f aca="false">JA588+1</f>
        <v>1889</v>
      </c>
      <c r="JB589" s="113" t="s">
        <v>33</v>
      </c>
      <c r="JC589" s="109" t="n">
        <v>25.1</v>
      </c>
      <c r="JD589" s="109" t="n">
        <v>23.2</v>
      </c>
      <c r="JE589" s="109" t="n">
        <v>23.3</v>
      </c>
      <c r="JF589" s="109" t="n">
        <v>19.8</v>
      </c>
      <c r="JG589" s="109" t="n">
        <v>16.9</v>
      </c>
      <c r="JH589" s="109" t="n">
        <v>14.8</v>
      </c>
      <c r="JI589" s="109" t="n">
        <v>14</v>
      </c>
      <c r="JJ589" s="109" t="n">
        <v>14.4</v>
      </c>
      <c r="JK589" s="109" t="n">
        <v>15.6</v>
      </c>
      <c r="JL589" s="109" t="n">
        <v>19.1</v>
      </c>
      <c r="JM589" s="109" t="n">
        <v>21.2</v>
      </c>
      <c r="JN589" s="109" t="n">
        <v>22.5</v>
      </c>
      <c r="JO589" s="110" t="n">
        <f aca="false">SUM(JC589:JN589)/12</f>
        <v>19.1583333333333</v>
      </c>
      <c r="MA589" s="1" t="n">
        <f aca="false">MA588+1</f>
        <v>1889</v>
      </c>
      <c r="MB589" s="111" t="n">
        <v>1889</v>
      </c>
      <c r="MC589" s="109" t="n">
        <v>30.4</v>
      </c>
      <c r="MD589" s="109" t="n">
        <v>29.3</v>
      </c>
      <c r="ME589" s="109" t="n">
        <v>27.7</v>
      </c>
      <c r="MF589" s="109" t="n">
        <v>21.6</v>
      </c>
      <c r="MG589" s="109" t="n">
        <v>17.6</v>
      </c>
      <c r="MH589" s="109" t="n">
        <v>15.4</v>
      </c>
      <c r="MI589" s="109" t="n">
        <v>15.2</v>
      </c>
      <c r="MJ589" s="109" t="n">
        <v>15.5</v>
      </c>
      <c r="MK589" s="109" t="n">
        <v>17.6</v>
      </c>
      <c r="ML589" s="109" t="n">
        <v>23.4</v>
      </c>
      <c r="MM589" s="109" t="n">
        <v>25.6</v>
      </c>
      <c r="MN589" s="109" t="n">
        <v>28.2</v>
      </c>
      <c r="MO589" s="110" t="n">
        <f aca="false">SUM(MC589:MN589)/12</f>
        <v>22.2916666666667</v>
      </c>
      <c r="OA589" s="5"/>
    </row>
    <row r="590" customFormat="false" ht="12.75" hidden="false" customHeight="false" outlineLevel="0" collapsed="false">
      <c r="A590" s="150" t="n">
        <f aca="false">A585+5</f>
        <v>1890</v>
      </c>
      <c r="B590" s="151" t="n">
        <f aca="false">AVERAGE(AO590,BO590,CO590,DO590,EO590,FO590,GO590,HO590,IO590,JO590,KO590,LO590,MO590,NO590)</f>
        <v>22.1825396825397</v>
      </c>
      <c r="C590" s="163" t="n">
        <f aca="false">AVERAGE(B586:B590)</f>
        <v>21.574578042328</v>
      </c>
      <c r="D590" s="164" t="n">
        <f aca="false">AVERAGE(B581:B590)</f>
        <v>21.2068353174603</v>
      </c>
      <c r="E590" s="151" t="n">
        <f aca="false">AVERAGE(B570:B590)</f>
        <v>21.0566352513228</v>
      </c>
      <c r="F590" s="165"/>
      <c r="G590" s="159" t="n">
        <f aca="false">MAX(AC590:AN590,BC590:BN590,CC590:CN590,DC590:DN590,EC590:EN590,FC590:FN590,GC590:GN590,HC590:HN590,IC590:IN590,JC590:JN590,KC590:KN590,LC590:LN590,MC590:MN590,NC590:NN590)</f>
        <v>35.1</v>
      </c>
      <c r="H590" s="161" t="n">
        <f aca="false">MEDIAN(AC590:AN590,BC590:BN590,CC590:CN590,DC590:DN590,EC590:EN590,FC590:FN590,GC590:GN590,HC590:HN590,IC590:IN590,JC590:JN590,KC590:KN590,LC590:LN590,MC590:MN590,NC590:NN590)</f>
        <v>22.0333333333333</v>
      </c>
      <c r="I590" s="157" t="n">
        <f aca="false">MIN(AC590:AN590,BC590:BN590,CC590:CN590,DC590:DN590,EC590:EN590,FC590:FN590,GC590:GN590,HC590:HN590,IC590:IN590,JC590:JN590,KC590:KN590,LC590:LN590,MC590:MN590,NC590:NN590)</f>
        <v>13.8</v>
      </c>
      <c r="J590" s="107" t="n">
        <f aca="false">(G590+I590)/2</f>
        <v>24.45</v>
      </c>
      <c r="AA590" s="1" t="n">
        <f aca="false">AA589+1</f>
        <v>2</v>
      </c>
      <c r="AB590" s="108" t="n">
        <v>1890</v>
      </c>
      <c r="AC590" s="109" t="n">
        <v>32.4</v>
      </c>
      <c r="AD590" s="109" t="n">
        <v>28.8</v>
      </c>
      <c r="AE590" s="109" t="n">
        <v>27.2</v>
      </c>
      <c r="AF590" s="109" t="n">
        <v>23.5</v>
      </c>
      <c r="AG590" s="109" t="n">
        <v>19.4</v>
      </c>
      <c r="AH590" s="109" t="n">
        <v>16.1</v>
      </c>
      <c r="AI590" s="109" t="n">
        <v>13.8</v>
      </c>
      <c r="AJ590" s="109" t="n">
        <v>15.2</v>
      </c>
      <c r="AK590" s="109" t="n">
        <v>18.4</v>
      </c>
      <c r="AL590" s="109" t="n">
        <v>19.9</v>
      </c>
      <c r="AM590" s="109" t="n">
        <v>22.4</v>
      </c>
      <c r="AN590" s="109" t="n">
        <v>26</v>
      </c>
      <c r="AO590" s="110" t="n">
        <f aca="false">SUM(AC590:AN590)/12</f>
        <v>21.925</v>
      </c>
      <c r="BA590" s="1" t="n">
        <f aca="false">BA589+1</f>
        <v>1890</v>
      </c>
      <c r="BB590" s="111" t="n">
        <v>1890</v>
      </c>
      <c r="BC590" s="109" t="n">
        <v>33.1</v>
      </c>
      <c r="BD590" s="109" t="n">
        <v>29.8</v>
      </c>
      <c r="BE590" s="109" t="n">
        <v>27.2</v>
      </c>
      <c r="BF590" s="109" t="n">
        <v>22.9</v>
      </c>
      <c r="BG590" s="109" t="n">
        <v>18.5</v>
      </c>
      <c r="BH590" s="109" t="n">
        <v>15.9</v>
      </c>
      <c r="BI590" s="109" t="n">
        <v>14.3</v>
      </c>
      <c r="BJ590" s="109" t="n">
        <v>14.5</v>
      </c>
      <c r="BK590" s="109" t="n">
        <v>18.3</v>
      </c>
      <c r="BL590" s="109" t="n">
        <v>20.3</v>
      </c>
      <c r="BM590" s="109" t="n">
        <v>22.7</v>
      </c>
      <c r="BN590" s="109" t="n">
        <v>26.6</v>
      </c>
      <c r="BO590" s="110" t="n">
        <f aca="false">SUM(BC590:BN590)/12</f>
        <v>22.0083333333333</v>
      </c>
      <c r="EA590" s="1" t="n">
        <f aca="false">EA589+1</f>
        <v>1890</v>
      </c>
      <c r="EB590" s="111" t="n">
        <v>1890</v>
      </c>
      <c r="EC590" s="109" t="n">
        <v>35.1</v>
      </c>
      <c r="ED590" s="109" t="n">
        <v>32.8</v>
      </c>
      <c r="EE590" s="109" t="n">
        <v>32</v>
      </c>
      <c r="EF590" s="109" t="n">
        <v>26.3</v>
      </c>
      <c r="EG590" s="109" t="n">
        <v>21</v>
      </c>
      <c r="EH590" s="109" t="n">
        <v>17.5</v>
      </c>
      <c r="EI590" s="109" t="n">
        <v>15.6</v>
      </c>
      <c r="EJ590" s="109" t="n">
        <v>19.1</v>
      </c>
      <c r="EK590" s="109" t="n">
        <v>24.8</v>
      </c>
      <c r="EL590" s="109" t="n">
        <v>28.4</v>
      </c>
      <c r="EM590" s="109" t="n">
        <v>29.7</v>
      </c>
      <c r="EN590" s="109" t="n">
        <v>33.2</v>
      </c>
      <c r="EO590" s="110" t="n">
        <f aca="false">SUM(EC590:EN590)/12</f>
        <v>26.2916666666667</v>
      </c>
      <c r="FA590" s="1" t="n">
        <f aca="false">FA589+1</f>
        <v>1890</v>
      </c>
      <c r="FB590" s="111" t="n">
        <v>1890</v>
      </c>
      <c r="FC590" s="132" t="n">
        <v>30.7</v>
      </c>
      <c r="FD590" s="132" t="n">
        <v>27.7</v>
      </c>
      <c r="FE590" s="132" t="n">
        <v>26.9</v>
      </c>
      <c r="FF590" s="132" t="n">
        <v>23.8</v>
      </c>
      <c r="FG590" s="132" t="n">
        <v>19.6</v>
      </c>
      <c r="FH590" s="122" t="n">
        <f aca="false">AVERAGE(FH587:FH589)</f>
        <v>14.7333333333333</v>
      </c>
      <c r="FI590" s="122" t="n">
        <f aca="false">AVERAGE(FI587:FI589)</f>
        <v>14.1</v>
      </c>
      <c r="FJ590" s="122" t="n">
        <f aca="false">AVERAGE(FJ587:FJ589)</f>
        <v>15.3</v>
      </c>
      <c r="FK590" s="122" t="n">
        <f aca="false">AVERAGE(FK587:FK589)</f>
        <v>17.9666666666667</v>
      </c>
      <c r="FL590" s="122" t="n">
        <f aca="false">AVERAGE(FL587:FL589)</f>
        <v>22.3666666666667</v>
      </c>
      <c r="FM590" s="122" t="n">
        <f aca="false">AVERAGE(FM587:FM589)</f>
        <v>24.1333333333333</v>
      </c>
      <c r="FN590" s="122" t="n">
        <f aca="false">AVERAGE(FN587:FN589)</f>
        <v>28.0333333333333</v>
      </c>
      <c r="FO590" s="110" t="n">
        <f aca="false">SUM(FC590:FN590)/12</f>
        <v>22.1111111111111</v>
      </c>
      <c r="GA590" s="1" t="n">
        <f aca="false">GA589+1</f>
        <v>1890</v>
      </c>
      <c r="GB590" s="111" t="n">
        <v>1890</v>
      </c>
      <c r="GC590" s="109" t="n">
        <v>29.8</v>
      </c>
      <c r="GD590" s="109" t="n">
        <v>28</v>
      </c>
      <c r="GE590" s="109" t="n">
        <v>25.8</v>
      </c>
      <c r="GF590" s="109" t="n">
        <v>22.7</v>
      </c>
      <c r="GG590" s="109" t="n">
        <v>19.1</v>
      </c>
      <c r="GH590" s="109" t="n">
        <v>15.4</v>
      </c>
      <c r="GI590" s="109" t="n">
        <v>14.6</v>
      </c>
      <c r="GJ590" s="109" t="n">
        <v>15.1</v>
      </c>
      <c r="GK590" s="109" t="n">
        <v>18.2</v>
      </c>
      <c r="GL590" s="109" t="n">
        <v>18.7</v>
      </c>
      <c r="GM590" s="109" t="n">
        <v>21.1</v>
      </c>
      <c r="GN590" s="109" t="n">
        <v>23.7</v>
      </c>
      <c r="GO590" s="110" t="n">
        <f aca="false">SUM(GC590:GN590)/12</f>
        <v>21.0166666666667</v>
      </c>
      <c r="HB590" s="1" t="s">
        <v>36</v>
      </c>
      <c r="JA590" s="1" t="n">
        <f aca="false">JA589+1</f>
        <v>1890</v>
      </c>
      <c r="JB590" s="113" t="s">
        <v>37</v>
      </c>
      <c r="JC590" s="109" t="n">
        <v>26</v>
      </c>
      <c r="JD590" s="109" t="n">
        <v>24.4</v>
      </c>
      <c r="JE590" s="109" t="n">
        <v>23</v>
      </c>
      <c r="JF590" s="109" t="n">
        <v>20.4</v>
      </c>
      <c r="JG590" s="109" t="n">
        <v>18.1</v>
      </c>
      <c r="JH590" s="109" t="n">
        <v>15.3</v>
      </c>
      <c r="JI590" s="109" t="n">
        <v>13.9</v>
      </c>
      <c r="JJ590" s="109" t="n">
        <v>14.4</v>
      </c>
      <c r="JK590" s="109" t="n">
        <v>17.1</v>
      </c>
      <c r="JL590" s="109" t="n">
        <v>17.8</v>
      </c>
      <c r="JM590" s="109" t="n">
        <v>19.8</v>
      </c>
      <c r="JN590" s="109" t="n">
        <v>22.3</v>
      </c>
      <c r="JO590" s="110" t="n">
        <f aca="false">SUM(JC590:JN590)/12</f>
        <v>19.375</v>
      </c>
      <c r="MA590" s="1" t="n">
        <f aca="false">MA589+1</f>
        <v>1890</v>
      </c>
      <c r="MB590" s="111" t="n">
        <v>1890</v>
      </c>
      <c r="MC590" s="109" t="n">
        <v>30.7</v>
      </c>
      <c r="MD590" s="109" t="n">
        <v>27.7</v>
      </c>
      <c r="ME590" s="109" t="n">
        <v>26.9</v>
      </c>
      <c r="MF590" s="109" t="n">
        <v>23.8</v>
      </c>
      <c r="MG590" s="109" t="n">
        <v>19.6</v>
      </c>
      <c r="MH590" s="122" t="n">
        <f aca="false">AVERAGE(MH586:MH588)</f>
        <v>15.5</v>
      </c>
      <c r="MI590" s="122" t="n">
        <f aca="false">AVERAGE(MI586:MI588)</f>
        <v>14.6666666666667</v>
      </c>
      <c r="MJ590" s="122" t="n">
        <f aca="false">AVERAGE(MJ586:MJ588)</f>
        <v>16.2333333333333</v>
      </c>
      <c r="MK590" s="122" t="n">
        <f aca="false">AVERAGE(MK586:MK588)</f>
        <v>19.6666666666667</v>
      </c>
      <c r="ML590" s="122" t="n">
        <f aca="false">AVERAGE(ML586:ML588)</f>
        <v>21.7666666666667</v>
      </c>
      <c r="MM590" s="122" t="n">
        <f aca="false">AVERAGE(MM586:MM588)</f>
        <v>25.2</v>
      </c>
      <c r="MN590" s="122" t="n">
        <f aca="false">AVERAGE(MN586:MN588)</f>
        <v>28.8666666666667</v>
      </c>
      <c r="MO590" s="110" t="n">
        <f aca="false">SUM(MC590:MN590)/12</f>
        <v>22.55</v>
      </c>
      <c r="OA590" s="5"/>
    </row>
    <row r="591" customFormat="false" ht="12.75" hidden="false" customHeight="false" outlineLevel="0" collapsed="false">
      <c r="A591" s="150"/>
      <c r="B591" s="151" t="n">
        <f aca="false">AVERAGE(AO591,BO591,CO591,DO591,EO591,FO591,GO591,HO591,IO591,JO591,KO591,LO591,MO591,NO591)</f>
        <v>21.6416666666667</v>
      </c>
      <c r="C591" s="163" t="n">
        <f aca="false">AVERAGE(B587:B591)</f>
        <v>21.7102447089947</v>
      </c>
      <c r="D591" s="164" t="n">
        <f aca="false">AVERAGE(B582:B591)</f>
        <v>21.3026686507937</v>
      </c>
      <c r="E591" s="151" t="n">
        <f aca="false">AVERAGE(B571:B591)</f>
        <v>21.0652463624339</v>
      </c>
      <c r="F591" s="165"/>
      <c r="G591" s="159" t="n">
        <f aca="false">MAX(AC591:AN591,BC591:BN591,CC591:CN591,DC591:DN591,EC591:EN591,FC591:FN591,GC591:GN591,HC591:HN591,IC591:IN591,JC591:JN591,KC591:KN591,LC591:LN591,MC591:MN591,NC591:NN591)</f>
        <v>34.5</v>
      </c>
      <c r="H591" s="161" t="n">
        <f aca="false">MEDIAN(AC591:AN591,BC591:BN591,CC591:CN591,DC591:DN591,EC591:EN591,FC591:FN591,GC591:GN591,HC591:HN591,IC591:IN591,JC591:JN591,KC591:KN591,LC591:LN591,MC591:MN591,NC591:NN591)</f>
        <v>20.95</v>
      </c>
      <c r="I591" s="157" t="n">
        <f aca="false">MIN(AC591:AN591,BC591:BN591,CC591:CN591,DC591:DN591,EC591:EN591,FC591:FN591,GC591:GN591,HC591:HN591,IC591:IN591,JC591:JN591,KC591:KN591,LC591:LN591,MC591:MN591,NC591:NN591)</f>
        <v>13.8</v>
      </c>
      <c r="J591" s="107" t="n">
        <f aca="false">(G591+I591)/2</f>
        <v>24.15</v>
      </c>
      <c r="AA591" s="1" t="n">
        <f aca="false">AA590+1</f>
        <v>3</v>
      </c>
      <c r="AB591" s="108" t="n">
        <v>1891</v>
      </c>
      <c r="AC591" s="109" t="n">
        <v>27</v>
      </c>
      <c r="AD591" s="109" t="n">
        <v>27.9</v>
      </c>
      <c r="AE591" s="109" t="n">
        <v>27.2</v>
      </c>
      <c r="AF591" s="109" t="n">
        <v>21.8</v>
      </c>
      <c r="AG591" s="109" t="n">
        <v>20.9</v>
      </c>
      <c r="AH591" s="109" t="n">
        <v>15.8</v>
      </c>
      <c r="AI591" s="109" t="n">
        <v>14.7</v>
      </c>
      <c r="AJ591" s="109" t="n">
        <v>17</v>
      </c>
      <c r="AK591" s="109" t="n">
        <v>19</v>
      </c>
      <c r="AL591" s="109" t="n">
        <v>21.1</v>
      </c>
      <c r="AM591" s="109" t="n">
        <v>24.9</v>
      </c>
      <c r="AN591" s="109" t="n">
        <v>26.3</v>
      </c>
      <c r="AO591" s="110" t="n">
        <f aca="false">SUM(AC591:AN591)/12</f>
        <v>21.9666666666667</v>
      </c>
      <c r="BA591" s="1" t="n">
        <f aca="false">BA590+1</f>
        <v>1891</v>
      </c>
      <c r="BB591" s="111" t="n">
        <v>1891</v>
      </c>
      <c r="BC591" s="109" t="n">
        <v>27.9</v>
      </c>
      <c r="BD591" s="109" t="n">
        <v>28.6</v>
      </c>
      <c r="BE591" s="109" t="n">
        <v>27.7</v>
      </c>
      <c r="BF591" s="109" t="n">
        <v>20.7</v>
      </c>
      <c r="BG591" s="109" t="n">
        <v>19.7</v>
      </c>
      <c r="BH591" s="109" t="n">
        <v>14.3</v>
      </c>
      <c r="BI591" s="109" t="n">
        <v>13.8</v>
      </c>
      <c r="BJ591" s="109" t="n">
        <v>16.1</v>
      </c>
      <c r="BK591" s="109" t="n">
        <v>18.4</v>
      </c>
      <c r="BL591" s="109" t="n">
        <v>20.7</v>
      </c>
      <c r="BM591" s="109" t="n">
        <v>24.9</v>
      </c>
      <c r="BN591" s="109" t="n">
        <v>27.1</v>
      </c>
      <c r="BO591" s="110" t="n">
        <f aca="false">SUM(BC591:BN591)/12</f>
        <v>21.6583333333333</v>
      </c>
      <c r="EA591" s="1" t="n">
        <f aca="false">EA590+1</f>
        <v>1891</v>
      </c>
      <c r="EB591" s="111" t="n">
        <v>1891</v>
      </c>
      <c r="EC591" s="109" t="n">
        <v>34.3</v>
      </c>
      <c r="ED591" s="109" t="n">
        <v>34.5</v>
      </c>
      <c r="EE591" s="109" t="n">
        <v>31</v>
      </c>
      <c r="EF591" s="109" t="n">
        <v>23.1</v>
      </c>
      <c r="EG591" s="109" t="n">
        <v>22.4</v>
      </c>
      <c r="EH591" s="109" t="n">
        <v>16</v>
      </c>
      <c r="EI591" s="109" t="n">
        <v>16.6</v>
      </c>
      <c r="EJ591" s="109" t="n">
        <v>18.5</v>
      </c>
      <c r="EK591" s="109" t="n">
        <v>22.5</v>
      </c>
      <c r="EL591" s="109" t="n">
        <v>27.9</v>
      </c>
      <c r="EM591" s="109" t="n">
        <v>32</v>
      </c>
      <c r="EN591" s="109" t="n">
        <v>34.4</v>
      </c>
      <c r="EO591" s="110" t="n">
        <f aca="false">SUM(EC591:EN591)/12</f>
        <v>26.1</v>
      </c>
      <c r="FA591" s="1" t="n">
        <f aca="false">FA590+1</f>
        <v>1891</v>
      </c>
      <c r="FB591" s="111" t="n">
        <v>1891</v>
      </c>
      <c r="FC591" s="122" t="n">
        <f aca="false">AVERAGE(FC587:FC589)</f>
        <v>29.4333333333333</v>
      </c>
      <c r="FD591" s="122" t="n">
        <f aca="false">AVERAGE(FD588:FD590)</f>
        <v>28.1666666666667</v>
      </c>
      <c r="FE591" s="122" t="n">
        <f aca="false">AVERAGE(FE588:FE590)</f>
        <v>26.6333333333333</v>
      </c>
      <c r="FF591" s="122" t="n">
        <f aca="false">AVERAGE(FF588:FF590)</f>
        <v>23.4</v>
      </c>
      <c r="FG591" s="120" t="n">
        <f aca="false">(FG588+FG589+FG590+FG592+FG593+FG594)/6</f>
        <v>18.15</v>
      </c>
      <c r="FH591" s="122" t="n">
        <f aca="false">AVERAGE(FH592:FH594)</f>
        <v>14.9</v>
      </c>
      <c r="FI591" s="122" t="n">
        <f aca="false">AVERAGE(FI592:FI594)</f>
        <v>14</v>
      </c>
      <c r="FJ591" s="122" t="n">
        <f aca="false">AVERAGE(FJ592:FJ594)</f>
        <v>15.4333333333333</v>
      </c>
      <c r="FK591" s="122" t="n">
        <f aca="false">AVERAGE(FK592:FK594)</f>
        <v>17.0333333333333</v>
      </c>
      <c r="FL591" s="122" t="n">
        <f aca="false">AVERAGE(FL592:FL594)</f>
        <v>20.0333333333333</v>
      </c>
      <c r="FM591" s="122" t="n">
        <f aca="false">AVERAGE(FM592:FM594)</f>
        <v>24.1</v>
      </c>
      <c r="FN591" s="122" t="n">
        <f aca="false">AVERAGE(FN592:FN594)</f>
        <v>25.5</v>
      </c>
      <c r="FO591" s="110" t="n">
        <f aca="false">SUM(FC591:FN591)/12</f>
        <v>21.3986111111111</v>
      </c>
      <c r="GA591" s="1" t="n">
        <f aca="false">GA590+1</f>
        <v>1891</v>
      </c>
      <c r="GB591" s="111" t="n">
        <v>1891</v>
      </c>
      <c r="GC591" s="109" t="n">
        <v>24.4</v>
      </c>
      <c r="GD591" s="109" t="n">
        <v>25.1</v>
      </c>
      <c r="GE591" s="109" t="n">
        <v>26</v>
      </c>
      <c r="GF591" s="109" t="n">
        <v>20.2</v>
      </c>
      <c r="GG591" s="109" t="n">
        <v>18.6</v>
      </c>
      <c r="GH591" s="109" t="n">
        <v>14.9</v>
      </c>
      <c r="GI591" s="109" t="n">
        <v>14.8</v>
      </c>
      <c r="GJ591" s="109" t="n">
        <v>17.2</v>
      </c>
      <c r="GK591" s="109" t="n">
        <v>18.6</v>
      </c>
      <c r="GL591" s="109" t="n">
        <v>19.4</v>
      </c>
      <c r="GM591" s="109" t="n">
        <v>21.3</v>
      </c>
      <c r="GN591" s="109" t="n">
        <v>22.6</v>
      </c>
      <c r="GO591" s="110" t="n">
        <f aca="false">SUM(GC591:GN591)/12</f>
        <v>20.2583333333333</v>
      </c>
      <c r="JA591" s="1" t="n">
        <f aca="false">JA590+1</f>
        <v>1891</v>
      </c>
      <c r="JB591" s="113" t="s">
        <v>40</v>
      </c>
      <c r="JC591" s="109" t="n">
        <v>22.5</v>
      </c>
      <c r="JD591" s="109" t="n">
        <v>22.6</v>
      </c>
      <c r="JE591" s="109" t="n">
        <v>22</v>
      </c>
      <c r="JF591" s="109" t="n">
        <v>19.4</v>
      </c>
      <c r="JG591" s="109" t="n">
        <v>16.9</v>
      </c>
      <c r="JH591" s="109" t="n">
        <v>14.8</v>
      </c>
      <c r="JI591" s="109" t="n">
        <v>14</v>
      </c>
      <c r="JJ591" s="109" t="n">
        <v>15.4</v>
      </c>
      <c r="JK591" s="109" t="n">
        <v>17.2</v>
      </c>
      <c r="JL591" s="109" t="n">
        <v>18.1</v>
      </c>
      <c r="JM591" s="109" t="n">
        <v>20.1</v>
      </c>
      <c r="JN591" s="109" t="n">
        <v>21</v>
      </c>
      <c r="JO591" s="110" t="n">
        <f aca="false">SUM(JC591:JN591)/12</f>
        <v>18.6666666666667</v>
      </c>
      <c r="MA591" s="1" t="n">
        <f aca="false">MA590+1</f>
        <v>1891</v>
      </c>
      <c r="MB591" s="111" t="n">
        <v>1891</v>
      </c>
      <c r="MC591" s="122" t="n">
        <f aca="false">AVERAGE(MC587:MC589)</f>
        <v>29.8</v>
      </c>
      <c r="MD591" s="122" t="n">
        <f aca="false">AVERAGE(MD587:MD589)</f>
        <v>28.3333333333333</v>
      </c>
      <c r="ME591" s="122" t="n">
        <f aca="false">AVERAGE(ME587:ME589)</f>
        <v>26.6666666666667</v>
      </c>
      <c r="MF591" s="122" t="n">
        <f aca="false">AVERAGE(MF587:MF589)</f>
        <v>23.3666666666667</v>
      </c>
      <c r="MG591" s="120" t="n">
        <f aca="false">(MG588+MG589+MG590+MG592+MG593+MG594)/6</f>
        <v>18.15</v>
      </c>
      <c r="MH591" s="122" t="n">
        <f aca="false">AVERAGE(MH592:MH594)</f>
        <v>14.9</v>
      </c>
      <c r="MI591" s="122" t="n">
        <f aca="false">AVERAGE(MI592:MI594)</f>
        <v>14</v>
      </c>
      <c r="MJ591" s="122" t="n">
        <f aca="false">AVERAGE(MJ592:MJ594)</f>
        <v>15.4333333333333</v>
      </c>
      <c r="MK591" s="122" t="n">
        <f aca="false">AVERAGE(MK592:MK594)</f>
        <v>17.0333333333333</v>
      </c>
      <c r="ML591" s="122" t="n">
        <f aca="false">AVERAGE(ML592:ML594)</f>
        <v>20.0333333333333</v>
      </c>
      <c r="MM591" s="122" t="n">
        <f aca="false">AVERAGE(MM592:MM594)</f>
        <v>24.1</v>
      </c>
      <c r="MN591" s="122" t="n">
        <f aca="false">AVERAGE(MN592:MN594)</f>
        <v>25.5</v>
      </c>
      <c r="MO591" s="110" t="n">
        <f aca="false">SUM(MC591:MN591)/12</f>
        <v>21.4430555555556</v>
      </c>
      <c r="OA591" s="5"/>
    </row>
    <row r="592" customFormat="false" ht="12.75" hidden="false" customHeight="false" outlineLevel="0" collapsed="false">
      <c r="A592" s="150"/>
      <c r="B592" s="151" t="n">
        <f aca="false">AVERAGE(AO592,BO592,CO592,DO592,EO592,FO592,GO592,HO592,IO592,JO592,KO592,LO592,MO592,NO592)</f>
        <v>20.9432291666667</v>
      </c>
      <c r="C592" s="163" t="n">
        <f aca="false">AVERAGE(B588:B592)</f>
        <v>21.7269460978836</v>
      </c>
      <c r="D592" s="164" t="n">
        <f aca="false">AVERAGE(B583:B592)</f>
        <v>21.2917137896825</v>
      </c>
      <c r="E592" s="151" t="n">
        <f aca="false">AVERAGE(B572:B592)</f>
        <v>21.0608800429894</v>
      </c>
      <c r="F592" s="165"/>
      <c r="G592" s="159" t="n">
        <f aca="false">MAX(AC592:AN592,BC592:BN592,CC592:CN592,DC592:DN592,EC592:EN592,FC592:FN592,GC592:GN592,HC592:HN592,IC592:IN592,JC592:JN592,KC592:KN592,LC592:LN592,MC592:MN592,NC592:NN592)</f>
        <v>37.7</v>
      </c>
      <c r="H592" s="161" t="n">
        <f aca="false">MEDIAN(AC592:AN592,BC592:BN592,CC592:CN592,DC592:DN592,EC592:EN592,FC592:FN592,GC592:GN592,HC592:HN592,IC592:IN592,JC592:JN592,KC592:KN592,LC592:LN592,MC592:MN592,NC592:NN592)</f>
        <v>20</v>
      </c>
      <c r="I592" s="157" t="n">
        <f aca="false">MIN(AC592:AN592,BC592:BN592,CC592:CN592,DC592:DN592,EC592:EN592,FC592:FN592,GC592:GN592,HC592:HN592,IC592:IN592,JC592:JN592,KC592:KN592,LC592:LN592,MC592:MN592,NC592:NN592)</f>
        <v>12.9</v>
      </c>
      <c r="J592" s="107" t="n">
        <f aca="false">(G592+I592)/2</f>
        <v>25.3</v>
      </c>
      <c r="AA592" s="1" t="n">
        <f aca="false">AA591+1</f>
        <v>4</v>
      </c>
      <c r="AB592" s="108" t="n">
        <v>1892</v>
      </c>
      <c r="AC592" s="109" t="n">
        <v>26.3</v>
      </c>
      <c r="AD592" s="109" t="n">
        <v>29.1</v>
      </c>
      <c r="AE592" s="109" t="n">
        <v>27.1</v>
      </c>
      <c r="AF592" s="109" t="n">
        <v>20.2</v>
      </c>
      <c r="AG592" s="109" t="n">
        <v>17.7</v>
      </c>
      <c r="AH592" s="109" t="n">
        <v>15</v>
      </c>
      <c r="AI592" s="109" t="n">
        <v>14.3</v>
      </c>
      <c r="AJ592" s="109" t="n">
        <v>15.8</v>
      </c>
      <c r="AK592" s="109" t="n">
        <v>18.1</v>
      </c>
      <c r="AL592" s="109" t="n">
        <v>20.2</v>
      </c>
      <c r="AM592" s="109" t="n">
        <v>25.7</v>
      </c>
      <c r="AN592" s="109" t="n">
        <v>25.2</v>
      </c>
      <c r="AO592" s="110" t="n">
        <f aca="false">SUM(AC592:AN592)/12</f>
        <v>21.225</v>
      </c>
      <c r="BA592" s="1" t="n">
        <f aca="false">BA591+1</f>
        <v>1892</v>
      </c>
      <c r="BB592" s="111" t="n">
        <v>1892</v>
      </c>
      <c r="BC592" s="109" t="n">
        <v>27.5</v>
      </c>
      <c r="BD592" s="109" t="n">
        <v>30.4</v>
      </c>
      <c r="BE592" s="109" t="n">
        <v>28</v>
      </c>
      <c r="BF592" s="109" t="n">
        <v>19.8</v>
      </c>
      <c r="BG592" s="109" t="n">
        <v>17.4</v>
      </c>
      <c r="BH592" s="109" t="n">
        <v>15</v>
      </c>
      <c r="BI592" s="109" t="n">
        <v>13.9</v>
      </c>
      <c r="BJ592" s="109" t="n">
        <v>15.2</v>
      </c>
      <c r="BK592" s="109" t="n">
        <v>17.2</v>
      </c>
      <c r="BL592" s="109" t="n">
        <v>19.7</v>
      </c>
      <c r="BM592" s="109" t="n">
        <v>25.8</v>
      </c>
      <c r="BN592" s="109" t="n">
        <v>25.4</v>
      </c>
      <c r="BO592" s="110" t="n">
        <f aca="false">SUM(BC592:BN592)/12</f>
        <v>21.275</v>
      </c>
      <c r="EA592" s="1" t="n">
        <f aca="false">EA591+1</f>
        <v>1892</v>
      </c>
      <c r="EB592" s="111" t="n">
        <v>1892</v>
      </c>
      <c r="EC592" s="109" t="n">
        <v>34.9</v>
      </c>
      <c r="ED592" s="109" t="n">
        <v>37.7</v>
      </c>
      <c r="EE592" s="109" t="n">
        <v>34.6</v>
      </c>
      <c r="EF592" s="109" t="n">
        <v>24.5</v>
      </c>
      <c r="EG592" s="109" t="n">
        <v>20.9</v>
      </c>
      <c r="EH592" s="109" t="n">
        <v>17.9</v>
      </c>
      <c r="EI592" s="109" t="n">
        <v>18</v>
      </c>
      <c r="EJ592" s="109" t="n">
        <v>19.8</v>
      </c>
      <c r="EK592" s="109" t="n">
        <v>21.6</v>
      </c>
      <c r="EL592" s="109" t="n">
        <v>27.4</v>
      </c>
      <c r="EM592" s="109" t="n">
        <v>32.2</v>
      </c>
      <c r="EN592" s="109" t="n">
        <v>33.3</v>
      </c>
      <c r="EO592" s="110" t="n">
        <f aca="false">SUM(EC592:EN592)/12</f>
        <v>26.9</v>
      </c>
      <c r="FA592" s="1" t="n">
        <f aca="false">FA591+1</f>
        <v>1892</v>
      </c>
      <c r="FB592" s="111" t="n">
        <v>1892</v>
      </c>
      <c r="FC592" s="122" t="n">
        <f aca="false">(FC589+FC590+FC591+FC593+FC594+FC595)/6</f>
        <v>28.65</v>
      </c>
      <c r="FD592" s="122" t="n">
        <f aca="false">AVERAGE(FD593:FD595)</f>
        <v>27.2333333333333</v>
      </c>
      <c r="FE592" s="122" t="n">
        <f aca="false">AVERAGE(FE593:FE595)</f>
        <v>25.4333333333333</v>
      </c>
      <c r="FF592" s="122" t="n">
        <f aca="false">AVERAGE(FF593:FF595)</f>
        <v>21.1333333333333</v>
      </c>
      <c r="FG592" s="132" t="n">
        <v>17.4</v>
      </c>
      <c r="FH592" s="132" t="n">
        <v>15.1</v>
      </c>
      <c r="FI592" s="132" t="n">
        <v>13.9</v>
      </c>
      <c r="FJ592" s="132" t="n">
        <v>15.4</v>
      </c>
      <c r="FK592" s="132" t="n">
        <v>17.3</v>
      </c>
      <c r="FL592" s="132" t="n">
        <v>19.1</v>
      </c>
      <c r="FM592" s="132" t="n">
        <v>24.5</v>
      </c>
      <c r="FN592" s="132" t="n">
        <v>24.2</v>
      </c>
      <c r="FO592" s="110" t="n">
        <f aca="false">SUM(FC592:FN592)/12</f>
        <v>20.7791666666667</v>
      </c>
      <c r="GA592" s="1" t="n">
        <f aca="false">GA591+1</f>
        <v>1892</v>
      </c>
      <c r="GB592" s="111" t="n">
        <v>1892</v>
      </c>
      <c r="GC592" s="109" t="n">
        <v>24</v>
      </c>
      <c r="GD592" s="109" t="n">
        <v>27.7</v>
      </c>
      <c r="GE592" s="109" t="n">
        <v>25.2</v>
      </c>
      <c r="GF592" s="109" t="n">
        <v>18.4</v>
      </c>
      <c r="GG592" s="109" t="n">
        <v>15.2</v>
      </c>
      <c r="GH592" s="109" t="n">
        <v>14.1</v>
      </c>
      <c r="GI592" s="109" t="n">
        <v>12.9</v>
      </c>
      <c r="GJ592" s="109" t="n">
        <v>14.3</v>
      </c>
      <c r="GK592" s="109" t="n">
        <v>15.8</v>
      </c>
      <c r="GL592" s="109" t="n">
        <v>18</v>
      </c>
      <c r="GM592" s="109" t="n">
        <v>22.4</v>
      </c>
      <c r="GN592" s="109" t="n">
        <v>20.8</v>
      </c>
      <c r="GO592" s="110" t="n">
        <f aca="false">SUM(GC592:GN592)/12</f>
        <v>19.0666666666667</v>
      </c>
      <c r="HA592" s="1" t="n">
        <v>1892</v>
      </c>
      <c r="HB592" s="113" t="s">
        <v>42</v>
      </c>
      <c r="HC592" s="109" t="n">
        <v>23.6</v>
      </c>
      <c r="HD592" s="109" t="n">
        <v>25.6</v>
      </c>
      <c r="HE592" s="109" t="n">
        <v>22.7</v>
      </c>
      <c r="HF592" s="109" t="n">
        <v>19.3</v>
      </c>
      <c r="HG592" s="109" t="n">
        <v>17.1</v>
      </c>
      <c r="HH592" s="109" t="n">
        <v>15.8</v>
      </c>
      <c r="HI592" s="109" t="n">
        <v>14.4</v>
      </c>
      <c r="HJ592" s="109" t="n">
        <v>15.7</v>
      </c>
      <c r="HK592" s="109" t="n">
        <v>16.4</v>
      </c>
      <c r="HL592" s="109" t="n">
        <v>18.4</v>
      </c>
      <c r="HM592" s="109" t="n">
        <v>22</v>
      </c>
      <c r="HN592" s="109" t="n">
        <v>22</v>
      </c>
      <c r="HO592" s="110" t="n">
        <f aca="false">SUM(HC592:HN592)/12</f>
        <v>19.4166666666667</v>
      </c>
      <c r="JA592" s="1" t="n">
        <f aca="false">JA591+1</f>
        <v>1892</v>
      </c>
      <c r="JB592" s="113" t="s">
        <v>42</v>
      </c>
      <c r="JC592" s="109" t="n">
        <v>21.9</v>
      </c>
      <c r="JD592" s="109" t="n">
        <v>24</v>
      </c>
      <c r="JE592" s="109" t="n">
        <v>21.6</v>
      </c>
      <c r="JF592" s="109" t="n">
        <v>17.9</v>
      </c>
      <c r="JG592" s="109" t="n">
        <v>15</v>
      </c>
      <c r="JH592" s="109" t="n">
        <v>13.7</v>
      </c>
      <c r="JI592" s="109" t="n">
        <v>13.6</v>
      </c>
      <c r="JJ592" s="109" t="n">
        <v>13.7</v>
      </c>
      <c r="JK592" s="109" t="n">
        <v>15.1</v>
      </c>
      <c r="JL592" s="109" t="n">
        <v>17.8</v>
      </c>
      <c r="JM592" s="109" t="n">
        <v>21.2</v>
      </c>
      <c r="JN592" s="109" t="n">
        <v>20.4</v>
      </c>
      <c r="JO592" s="110" t="n">
        <f aca="false">SUM(JC592:JN592)/12</f>
        <v>17.9916666666667</v>
      </c>
      <c r="MA592" s="1" t="n">
        <f aca="false">MA591+1</f>
        <v>1892</v>
      </c>
      <c r="MB592" s="111" t="n">
        <v>1892</v>
      </c>
      <c r="MC592" s="122" t="n">
        <f aca="false">AVERAGE(MC588:MC590)</f>
        <v>30</v>
      </c>
      <c r="MD592" s="122" t="n">
        <f aca="false">AVERAGE(MD593:MD595)</f>
        <v>27.2333333333333</v>
      </c>
      <c r="ME592" s="122" t="n">
        <f aca="false">AVERAGE(ME593:ME595)</f>
        <v>25.4333333333333</v>
      </c>
      <c r="MF592" s="122" t="n">
        <f aca="false">AVERAGE(MF593:MF595)</f>
        <v>21.1333333333333</v>
      </c>
      <c r="MG592" s="109" t="n">
        <v>17.4</v>
      </c>
      <c r="MH592" s="109" t="n">
        <v>15.1</v>
      </c>
      <c r="MI592" s="109" t="n">
        <v>13.9</v>
      </c>
      <c r="MJ592" s="109" t="n">
        <v>15.4</v>
      </c>
      <c r="MK592" s="109" t="n">
        <v>17.3</v>
      </c>
      <c r="ML592" s="109" t="n">
        <v>19.1</v>
      </c>
      <c r="MM592" s="109" t="n">
        <v>24.5</v>
      </c>
      <c r="MN592" s="109" t="n">
        <v>24.2</v>
      </c>
      <c r="MO592" s="110" t="n">
        <f aca="false">SUM(MC592:MN592)/12</f>
        <v>20.8916666666667</v>
      </c>
      <c r="OA592" s="5"/>
    </row>
    <row r="593" customFormat="false" ht="12.75" hidden="false" customHeight="false" outlineLevel="0" collapsed="false">
      <c r="A593" s="150"/>
      <c r="B593" s="151" t="n">
        <f aca="false">AVERAGE(AO593,BO593,CO593,DO593,EO593,FO593,GO593,HO593,IO593,JO593,KO593,LO593,MO593,NO593)</f>
        <v>21.0399305555556</v>
      </c>
      <c r="C593" s="163" t="n">
        <f aca="false">AVERAGE(B589:B593)</f>
        <v>21.5943303571429</v>
      </c>
      <c r="D593" s="164" t="n">
        <f aca="false">AVERAGE(B584:B593)</f>
        <v>21.2837161044974</v>
      </c>
      <c r="E593" s="151" t="n">
        <f aca="false">AVERAGE(B573:B593)</f>
        <v>21.0590108300265</v>
      </c>
      <c r="F593" s="165"/>
      <c r="G593" s="159" t="n">
        <f aca="false">MAX(AC593:AN593,BC593:BN593,CC593:CN593,DC593:DN593,EC593:EN593,FC593:FN593,GC593:GN593,HC593:HN593,IC593:IN593,JC593:JN593,KC593:KN593,LC593:LN593,MC593:MN593,NC593:NN593)</f>
        <v>36.8</v>
      </c>
      <c r="H593" s="161" t="n">
        <f aca="false">MEDIAN(AC593:AN593,BC593:BN593,CC593:CN593,DC593:DN593,EC593:EN593,FC593:FN593,GC593:GN593,HC593:HN593,IC593:IN593,JC593:JN593,KC593:KN593,LC593:LN593,MC593:MN593,NC593:NN593)</f>
        <v>20.35</v>
      </c>
      <c r="I593" s="157" t="n">
        <f aca="false">MIN(AC593:AN593,BC593:BN593,CC593:CN593,DC593:DN593,EC593:EN593,FC593:FN593,GC593:GN593,HC593:HN593,IC593:IN593,JC593:JN593,KC593:KN593,LC593:LN593,MC593:MN593,NC593:NN593)</f>
        <v>13.1</v>
      </c>
      <c r="J593" s="107" t="n">
        <f aca="false">(G593+I593)/2</f>
        <v>24.95</v>
      </c>
      <c r="AA593" s="1" t="n">
        <f aca="false">AA592+1</f>
        <v>5</v>
      </c>
      <c r="AB593" s="108" t="n">
        <v>1893</v>
      </c>
      <c r="AC593" s="109" t="n">
        <v>27.7</v>
      </c>
      <c r="AD593" s="109" t="n">
        <v>29.5</v>
      </c>
      <c r="AE593" s="109" t="n">
        <v>28.2</v>
      </c>
      <c r="AF593" s="109" t="n">
        <v>21</v>
      </c>
      <c r="AG593" s="109" t="n">
        <v>18.6</v>
      </c>
      <c r="AH593" s="109" t="n">
        <v>14.9</v>
      </c>
      <c r="AI593" s="109" t="n">
        <v>14.3</v>
      </c>
      <c r="AJ593" s="109" t="n">
        <v>16.1</v>
      </c>
      <c r="AK593" s="109" t="n">
        <v>17.8</v>
      </c>
      <c r="AL593" s="109" t="n">
        <v>21.3</v>
      </c>
      <c r="AM593" s="109" t="n">
        <v>23.3</v>
      </c>
      <c r="AN593" s="109" t="n">
        <v>27.8</v>
      </c>
      <c r="AO593" s="110" t="n">
        <f aca="false">SUM(AC593:AN593)/12</f>
        <v>21.7083333333333</v>
      </c>
      <c r="BA593" s="1" t="n">
        <f aca="false">BA592+1</f>
        <v>1893</v>
      </c>
      <c r="BB593" s="111" t="n">
        <v>1893</v>
      </c>
      <c r="BC593" s="109" t="n">
        <v>28.8</v>
      </c>
      <c r="BD593" s="109" t="n">
        <v>30.6</v>
      </c>
      <c r="BE593" s="109" t="n">
        <v>28.7</v>
      </c>
      <c r="BF593" s="109" t="n">
        <v>19.9</v>
      </c>
      <c r="BG593" s="109" t="n">
        <v>17.9</v>
      </c>
      <c r="BH593" s="109" t="n">
        <v>13.7</v>
      </c>
      <c r="BI593" s="109" t="n">
        <v>13.8</v>
      </c>
      <c r="BJ593" s="109" t="n">
        <v>15.4</v>
      </c>
      <c r="BK593" s="109" t="n">
        <v>17.4</v>
      </c>
      <c r="BL593" s="109" t="n">
        <v>21.7</v>
      </c>
      <c r="BM593" s="109" t="n">
        <v>23.8</v>
      </c>
      <c r="BN593" s="109" t="n">
        <v>28.3</v>
      </c>
      <c r="BO593" s="110" t="n">
        <f aca="false">SUM(BC593:BN593)/12</f>
        <v>21.6666666666667</v>
      </c>
      <c r="EA593" s="1" t="n">
        <f aca="false">EA592+1</f>
        <v>1893</v>
      </c>
      <c r="EB593" s="111" t="n">
        <v>1893</v>
      </c>
      <c r="EC593" s="109" t="n">
        <v>35.2</v>
      </c>
      <c r="ED593" s="109" t="n">
        <v>36.8</v>
      </c>
      <c r="EE593" s="109" t="n">
        <v>33.5</v>
      </c>
      <c r="EF593" s="109" t="n">
        <v>23.2</v>
      </c>
      <c r="EG593" s="109" t="n">
        <v>21.1</v>
      </c>
      <c r="EH593" s="109" t="n">
        <v>16.2</v>
      </c>
      <c r="EI593" s="109" t="n">
        <v>16.9</v>
      </c>
      <c r="EJ593" s="109" t="n">
        <v>19.9</v>
      </c>
      <c r="EK593" s="109" t="n">
        <v>24</v>
      </c>
      <c r="EL593" s="109" t="n">
        <v>29.6</v>
      </c>
      <c r="EM593" s="109" t="n">
        <v>31.1</v>
      </c>
      <c r="EN593" s="109" t="n">
        <v>34.3</v>
      </c>
      <c r="EO593" s="110" t="n">
        <f aca="false">SUM(EC593:EN593)/12</f>
        <v>26.8166666666667</v>
      </c>
      <c r="FA593" s="1" t="n">
        <f aca="false">FA592+1</f>
        <v>1893</v>
      </c>
      <c r="FB593" s="111" t="n">
        <v>1893</v>
      </c>
      <c r="FC593" s="122" t="n">
        <f aca="false">AVERAGE(FC594:FC596)</f>
        <v>27.3666666666667</v>
      </c>
      <c r="FD593" s="132" t="n">
        <v>27.8</v>
      </c>
      <c r="FE593" s="132" t="n">
        <v>26.8</v>
      </c>
      <c r="FF593" s="132" t="n">
        <v>20.4</v>
      </c>
      <c r="FG593" s="132" t="n">
        <v>18.4</v>
      </c>
      <c r="FH593" s="132" t="n">
        <v>14.2</v>
      </c>
      <c r="FI593" s="132" t="n">
        <v>14.2</v>
      </c>
      <c r="FJ593" s="132" t="n">
        <v>16</v>
      </c>
      <c r="FK593" s="132" t="n">
        <v>17.4</v>
      </c>
      <c r="FL593" s="132" t="n">
        <v>20.7</v>
      </c>
      <c r="FM593" s="132" t="n">
        <v>21.7</v>
      </c>
      <c r="FN593" s="132" t="n">
        <v>26.6</v>
      </c>
      <c r="FO593" s="110" t="n">
        <f aca="false">SUM(FC593:FN593)/12</f>
        <v>20.9638888888889</v>
      </c>
      <c r="GA593" s="1" t="n">
        <f aca="false">GA592+1</f>
        <v>1893</v>
      </c>
      <c r="GB593" s="111" t="n">
        <v>1893</v>
      </c>
      <c r="GC593" s="109" t="n">
        <v>22.9</v>
      </c>
      <c r="GD593" s="109" t="n">
        <v>25</v>
      </c>
      <c r="GE593" s="109" t="n">
        <v>24.3</v>
      </c>
      <c r="GF593" s="109" t="n">
        <v>18.8</v>
      </c>
      <c r="GG593" s="109" t="n">
        <v>16.7</v>
      </c>
      <c r="GH593" s="109" t="n">
        <v>13.2</v>
      </c>
      <c r="GI593" s="109" t="n">
        <v>13.3</v>
      </c>
      <c r="GJ593" s="109" t="n">
        <v>14.5</v>
      </c>
      <c r="GK593" s="109" t="n">
        <v>15.9</v>
      </c>
      <c r="GL593" s="109" t="n">
        <v>18.7</v>
      </c>
      <c r="GM593" s="109" t="n">
        <v>18.8</v>
      </c>
      <c r="GN593" s="109" t="n">
        <v>22.9</v>
      </c>
      <c r="GO593" s="110" t="n">
        <f aca="false">SUM(GC593:GN593)/12</f>
        <v>18.75</v>
      </c>
      <c r="HA593" s="1" t="n">
        <f aca="false">HA592+1</f>
        <v>1893</v>
      </c>
      <c r="HB593" s="113" t="s">
        <v>44</v>
      </c>
      <c r="HC593" s="109" t="n">
        <v>23.4</v>
      </c>
      <c r="HD593" s="109" t="n">
        <v>24.4</v>
      </c>
      <c r="HE593" s="109" t="n">
        <v>23.7</v>
      </c>
      <c r="HF593" s="109" t="n">
        <v>19.7</v>
      </c>
      <c r="HG593" s="109" t="n">
        <v>18.4</v>
      </c>
      <c r="HH593" s="109" t="n">
        <v>14.9</v>
      </c>
      <c r="HI593" s="109" t="n">
        <v>14.9</v>
      </c>
      <c r="HJ593" s="109" t="n">
        <v>16.2</v>
      </c>
      <c r="HK593" s="109" t="n">
        <v>17.2</v>
      </c>
      <c r="HL593" s="109" t="n">
        <v>19.4</v>
      </c>
      <c r="HM593" s="109" t="n">
        <v>20.3</v>
      </c>
      <c r="HN593" s="109" t="n">
        <v>23.8</v>
      </c>
      <c r="HO593" s="110" t="n">
        <f aca="false">SUM(HC593:HN593)/12</f>
        <v>19.6916666666667</v>
      </c>
      <c r="JA593" s="1" t="n">
        <f aca="false">JA592+1</f>
        <v>1893</v>
      </c>
      <c r="JB593" s="113" t="s">
        <v>44</v>
      </c>
      <c r="JC593" s="109" t="n">
        <v>21.6</v>
      </c>
      <c r="JD593" s="109" t="n">
        <v>22.6</v>
      </c>
      <c r="JE593" s="109" t="n">
        <v>22.3</v>
      </c>
      <c r="JF593" s="109" t="n">
        <v>18.2</v>
      </c>
      <c r="JG593" s="109" t="n">
        <v>16</v>
      </c>
      <c r="JH593" s="109" t="n">
        <v>13.6</v>
      </c>
      <c r="JI593" s="109" t="n">
        <v>13.1</v>
      </c>
      <c r="JJ593" s="109" t="n">
        <v>13.8</v>
      </c>
      <c r="JK593" s="109" t="n">
        <v>15</v>
      </c>
      <c r="JL593" s="109" t="n">
        <v>17.6</v>
      </c>
      <c r="JM593" s="109" t="n">
        <v>18.1</v>
      </c>
      <c r="JN593" s="109" t="n">
        <v>21.2</v>
      </c>
      <c r="JO593" s="110" t="n">
        <f aca="false">SUM(JC593:JN593)/12</f>
        <v>17.7583333333333</v>
      </c>
      <c r="MA593" s="1" t="n">
        <f aca="false">MA592+1</f>
        <v>1893</v>
      </c>
      <c r="MB593" s="111" t="n">
        <v>1893</v>
      </c>
      <c r="MC593" s="122" t="n">
        <f aca="false">AVERAGE(MC594:MC596)</f>
        <v>27.3666666666667</v>
      </c>
      <c r="MD593" s="109" t="n">
        <v>27.8</v>
      </c>
      <c r="ME593" s="109" t="n">
        <v>26.8</v>
      </c>
      <c r="MF593" s="109" t="n">
        <v>20.4</v>
      </c>
      <c r="MG593" s="109" t="n">
        <v>18.4</v>
      </c>
      <c r="MH593" s="109" t="n">
        <v>14.2</v>
      </c>
      <c r="MI593" s="109" t="n">
        <v>14.2</v>
      </c>
      <c r="MJ593" s="109" t="n">
        <v>16</v>
      </c>
      <c r="MK593" s="109" t="n">
        <v>17.4</v>
      </c>
      <c r="ML593" s="109" t="n">
        <v>20.7</v>
      </c>
      <c r="MM593" s="109" t="n">
        <v>21.7</v>
      </c>
      <c r="MN593" s="109" t="n">
        <v>26.6</v>
      </c>
      <c r="MO593" s="110" t="n">
        <f aca="false">SUM(MC593:MN593)/12</f>
        <v>20.9638888888889</v>
      </c>
      <c r="OA593" s="5"/>
    </row>
    <row r="594" customFormat="false" ht="12.75" hidden="false" customHeight="false" outlineLevel="0" collapsed="false">
      <c r="A594" s="150"/>
      <c r="B594" s="151" t="n">
        <f aca="false">AVERAGE(AO594,BO594,CO594,DO594,EO594,FO594,GO594,HO594,IO594,JO594,KO594,LO594,MO594,NO594)</f>
        <v>20.9835069444444</v>
      </c>
      <c r="C594" s="163" t="n">
        <f aca="false">AVERAGE(B590:B594)</f>
        <v>21.3581746031746</v>
      </c>
      <c r="D594" s="164" t="n">
        <f aca="false">AVERAGE(B585:B594)</f>
        <v>21.3134556878307</v>
      </c>
      <c r="E594" s="151" t="n">
        <f aca="false">AVERAGE(B574:B594)</f>
        <v>21.1086954365079</v>
      </c>
      <c r="F594" s="165"/>
      <c r="G594" s="159" t="n">
        <f aca="false">MAX(AC594:AN594,BC594:BN594,CC594:CN594,DC594:DN594,EC594:EN594,FC594:FN594,GC594:GN594,HC594:HN594,IC594:IN594,JC594:JN594,KC594:KN594,LC594:LN594,MC594:MN594,NC594:NN594)</f>
        <v>35.4</v>
      </c>
      <c r="H594" s="161" t="n">
        <f aca="false">MEDIAN(AC594:AN594,BC594:BN594,CC594:CN594,DC594:DN594,EC594:EN594,FC594:FN594,GC594:GN594,HC594:HN594,IC594:IN594,JC594:JN594,KC594:KN594,LC594:LN594,MC594:MN594,NC594:NN594)</f>
        <v>20.7166666666667</v>
      </c>
      <c r="I594" s="157" t="n">
        <f aca="false">MIN(AC594:AN594,BC594:BN594,CC594:CN594,DC594:DN594,EC594:EN594,FC594:FN594,GC594:GN594,HC594:HN594,IC594:IN594,JC594:JN594,KC594:KN594,LC594:LN594,MC594:MN594,NC594:NN594)</f>
        <v>12.8</v>
      </c>
      <c r="J594" s="107" t="n">
        <f aca="false">(G594+I594)/2</f>
        <v>24.1</v>
      </c>
      <c r="AA594" s="1" t="n">
        <f aca="false">AA593+1</f>
        <v>6</v>
      </c>
      <c r="AB594" s="108" t="n">
        <v>1894</v>
      </c>
      <c r="AC594" s="109" t="n">
        <v>29.3</v>
      </c>
      <c r="AD594" s="109" t="n">
        <v>27.1</v>
      </c>
      <c r="AE594" s="109" t="n">
        <v>25.9</v>
      </c>
      <c r="AF594" s="109" t="n">
        <v>23</v>
      </c>
      <c r="AG594" s="109" t="n">
        <v>17.6</v>
      </c>
      <c r="AH594" s="109" t="n">
        <v>15.1</v>
      </c>
      <c r="AI594" s="109" t="n">
        <v>13.9</v>
      </c>
      <c r="AJ594" s="109" t="n">
        <v>15.5</v>
      </c>
      <c r="AK594" s="109" t="n">
        <v>16.8</v>
      </c>
      <c r="AL594" s="109" t="n">
        <v>20.9</v>
      </c>
      <c r="AM594" s="109" t="n">
        <v>26.2</v>
      </c>
      <c r="AN594" s="109" t="n">
        <v>27.7</v>
      </c>
      <c r="AO594" s="110" t="n">
        <f aca="false">SUM(AC594:AN594)/12</f>
        <v>21.5833333333333</v>
      </c>
      <c r="BA594" s="1" t="n">
        <f aca="false">BA593+1</f>
        <v>1894</v>
      </c>
      <c r="BB594" s="111" t="n">
        <v>1894</v>
      </c>
      <c r="BC594" s="109" t="n">
        <v>30.2</v>
      </c>
      <c r="BD594" s="120" t="n">
        <f aca="false">(BD591+BD592+BD593+BD595+BD596+BD597)/6</f>
        <v>29.5166666666667</v>
      </c>
      <c r="BE594" s="120" t="n">
        <f aca="false">(BE591+BE592+BE593+BE595+BE596+BE597)/6</f>
        <v>26.8166666666667</v>
      </c>
      <c r="BF594" s="120" t="n">
        <f aca="false">(BF591+BF592+BF593+BF595+BF596+BF597)/6</f>
        <v>20.7333333333333</v>
      </c>
      <c r="BG594" s="120" t="n">
        <f aca="false">(BG591+BG592+BG593+BG595+BG596+BG597)/6</f>
        <v>17.2666666666667</v>
      </c>
      <c r="BH594" s="120" t="n">
        <f aca="false">(BH591+BH592+BH593+BH595+BH596+BH597)/6</f>
        <v>14.1</v>
      </c>
      <c r="BI594" s="120" t="n">
        <f aca="false">(BI591+BI592+BI593+BI595+BI596+BI597)/6</f>
        <v>13.4</v>
      </c>
      <c r="BJ594" s="120" t="n">
        <f aca="false">(BJ591+BJ592+BJ593+BJ595+BJ596+BJ597)/6</f>
        <v>15</v>
      </c>
      <c r="BK594" s="120" t="n">
        <f aca="false">(BK591+BK592+BK593+BK595+BK596+BK597)/6</f>
        <v>17.7666666666667</v>
      </c>
      <c r="BL594" s="120" t="n">
        <f aca="false">(BL591+BL592+BL593+BL595+BL596+BL597)/6</f>
        <v>22.1666666666667</v>
      </c>
      <c r="BM594" s="120" t="n">
        <f aca="false">(BM591+BM592+BM593+BM595+BM596+BM597)/6</f>
        <v>26.0333333333333</v>
      </c>
      <c r="BN594" s="120" t="n">
        <f aca="false">(BN591+BN592+BN593+BN595+BN596+BN597)/6</f>
        <v>28.1166666666667</v>
      </c>
      <c r="BO594" s="110" t="n">
        <f aca="false">SUM(BC594:BN594)/12</f>
        <v>21.7597222222222</v>
      </c>
      <c r="EA594" s="1" t="n">
        <f aca="false">EA593+1</f>
        <v>1894</v>
      </c>
      <c r="EB594" s="111" t="n">
        <v>1894</v>
      </c>
      <c r="EC594" s="109" t="n">
        <v>35.4</v>
      </c>
      <c r="ED594" s="109" t="n">
        <v>33.2</v>
      </c>
      <c r="EE594" s="109" t="n">
        <v>33.1</v>
      </c>
      <c r="EF594" s="109" t="n">
        <v>25.8</v>
      </c>
      <c r="EG594" s="109" t="n">
        <v>20.7</v>
      </c>
      <c r="EH594" s="109" t="n">
        <v>18.8</v>
      </c>
      <c r="EI594" s="109" t="n">
        <v>17.1</v>
      </c>
      <c r="EJ594" s="109" t="n">
        <v>18.7</v>
      </c>
      <c r="EK594" s="109" t="n">
        <v>21.9</v>
      </c>
      <c r="EL594" s="109" t="n">
        <v>26.5</v>
      </c>
      <c r="EM594" s="109" t="n">
        <v>33.3</v>
      </c>
      <c r="EN594" s="109" t="n">
        <v>33.3</v>
      </c>
      <c r="EO594" s="110" t="n">
        <f aca="false">SUM(EC594:EN594)/12</f>
        <v>26.4833333333333</v>
      </c>
      <c r="FA594" s="1" t="n">
        <f aca="false">FA593+1</f>
        <v>1894</v>
      </c>
      <c r="FB594" s="111" t="n">
        <v>1894</v>
      </c>
      <c r="FC594" s="132" t="n">
        <v>26.7</v>
      </c>
      <c r="FD594" s="132" t="n">
        <v>25.2</v>
      </c>
      <c r="FE594" s="132" t="n">
        <v>24.4</v>
      </c>
      <c r="FF594" s="132" t="n">
        <v>22</v>
      </c>
      <c r="FG594" s="132" t="n">
        <v>16.9</v>
      </c>
      <c r="FH594" s="132" t="n">
        <v>15.4</v>
      </c>
      <c r="FI594" s="132" t="n">
        <v>13.9</v>
      </c>
      <c r="FJ594" s="132" t="n">
        <v>14.9</v>
      </c>
      <c r="FK594" s="132" t="n">
        <v>16.4</v>
      </c>
      <c r="FL594" s="132" t="n">
        <v>20.3</v>
      </c>
      <c r="FM594" s="132" t="n">
        <v>26.1</v>
      </c>
      <c r="FN594" s="132" t="n">
        <v>25.7</v>
      </c>
      <c r="FO594" s="110" t="n">
        <f aca="false">SUM(FC594:FN594)/12</f>
        <v>20.6583333333333</v>
      </c>
      <c r="GA594" s="1" t="n">
        <f aca="false">GA593+1</f>
        <v>1894</v>
      </c>
      <c r="GB594" s="111" t="n">
        <v>1894</v>
      </c>
      <c r="GC594" s="109" t="n">
        <v>23.5</v>
      </c>
      <c r="GD594" s="109" t="n">
        <v>22.7</v>
      </c>
      <c r="GE594" s="109" t="n">
        <v>22.3</v>
      </c>
      <c r="GF594" s="109" t="n">
        <v>19.8</v>
      </c>
      <c r="GG594" s="109" t="n">
        <v>15.6</v>
      </c>
      <c r="GH594" s="109" t="n">
        <v>15.4</v>
      </c>
      <c r="GI594" s="109" t="n">
        <v>12.8</v>
      </c>
      <c r="GJ594" s="109" t="n">
        <v>14.5</v>
      </c>
      <c r="GK594" s="109" t="n">
        <v>15.2</v>
      </c>
      <c r="GL594" s="109" t="n">
        <v>19.4</v>
      </c>
      <c r="GM594" s="109" t="n">
        <v>21.7</v>
      </c>
      <c r="GN594" s="109" t="n">
        <v>22.6</v>
      </c>
      <c r="GO594" s="110" t="n">
        <f aca="false">SUM(GC594:GN594)/12</f>
        <v>18.7916666666667</v>
      </c>
      <c r="HA594" s="1" t="n">
        <f aca="false">HA593+1</f>
        <v>1894</v>
      </c>
      <c r="HB594" s="113" t="s">
        <v>45</v>
      </c>
      <c r="HC594" s="109" t="n">
        <v>24.7</v>
      </c>
      <c r="HD594" s="109" t="n">
        <v>23.3</v>
      </c>
      <c r="HE594" s="109" t="n">
        <v>23.1</v>
      </c>
      <c r="HF594" s="109" t="n">
        <v>21.8</v>
      </c>
      <c r="HG594" s="109" t="n">
        <v>17.9</v>
      </c>
      <c r="HH594" s="109" t="n">
        <v>16.7</v>
      </c>
      <c r="HI594" s="109" t="n">
        <v>15</v>
      </c>
      <c r="HJ594" s="109" t="n">
        <v>15.9</v>
      </c>
      <c r="HK594" s="109" t="n">
        <v>17</v>
      </c>
      <c r="HL594" s="109" t="n">
        <v>19.6</v>
      </c>
      <c r="HM594" s="109" t="n">
        <v>24.2</v>
      </c>
      <c r="HN594" s="109" t="n">
        <v>23.7</v>
      </c>
      <c r="HO594" s="110" t="n">
        <f aca="false">SUM(HC594:HN594)/12</f>
        <v>20.2416666666667</v>
      </c>
      <c r="JA594" s="1" t="n">
        <f aca="false">JA593+1</f>
        <v>1894</v>
      </c>
      <c r="JB594" s="113" t="s">
        <v>45</v>
      </c>
      <c r="JC594" s="109" t="n">
        <v>22</v>
      </c>
      <c r="JD594" s="109" t="n">
        <v>20.8</v>
      </c>
      <c r="JE594" s="109" t="n">
        <v>20.6</v>
      </c>
      <c r="JF594" s="109" t="n">
        <v>18.6</v>
      </c>
      <c r="JG594" s="109" t="n">
        <v>15.5</v>
      </c>
      <c r="JH594" s="109" t="n">
        <v>14.6</v>
      </c>
      <c r="JI594" s="109" t="n">
        <v>12.9</v>
      </c>
      <c r="JJ594" s="109" t="n">
        <v>14</v>
      </c>
      <c r="JK594" s="109" t="n">
        <v>14.6</v>
      </c>
      <c r="JL594" s="109" t="n">
        <v>17.9</v>
      </c>
      <c r="JM594" s="109" t="n">
        <v>19.9</v>
      </c>
      <c r="JN594" s="109" t="n">
        <v>20.9</v>
      </c>
      <c r="JO594" s="110" t="n">
        <f aca="false">SUM(JC594:JN594)/12</f>
        <v>17.6916666666667</v>
      </c>
      <c r="MA594" s="1" t="n">
        <f aca="false">MA593+1</f>
        <v>1894</v>
      </c>
      <c r="MB594" s="111" t="n">
        <v>1894</v>
      </c>
      <c r="MC594" s="109" t="n">
        <v>26.7</v>
      </c>
      <c r="MD594" s="109" t="n">
        <v>25.2</v>
      </c>
      <c r="ME594" s="109" t="n">
        <v>24.4</v>
      </c>
      <c r="MF594" s="109" t="n">
        <v>22</v>
      </c>
      <c r="MG594" s="109" t="n">
        <v>16.9</v>
      </c>
      <c r="MH594" s="109" t="n">
        <v>15.4</v>
      </c>
      <c r="MI594" s="109" t="n">
        <v>13.9</v>
      </c>
      <c r="MJ594" s="109" t="n">
        <v>14.9</v>
      </c>
      <c r="MK594" s="109" t="n">
        <v>16.4</v>
      </c>
      <c r="ML594" s="109" t="n">
        <v>20.3</v>
      </c>
      <c r="MM594" s="109" t="n">
        <v>26.1</v>
      </c>
      <c r="MN594" s="109" t="n">
        <v>25.7</v>
      </c>
      <c r="MO594" s="110" t="n">
        <f aca="false">SUM(MC594:MN594)/12</f>
        <v>20.6583333333333</v>
      </c>
      <c r="OA594" s="5"/>
    </row>
    <row r="595" customFormat="false" ht="12.75" hidden="false" customHeight="false" outlineLevel="0" collapsed="false">
      <c r="A595" s="150" t="n">
        <f aca="false">A590+5</f>
        <v>1895</v>
      </c>
      <c r="B595" s="151" t="n">
        <f aca="false">AVERAGE(AO595,BO595,CO595,DO595,EO595,FO595,GO595,HO595,IO595,JO595,KO595,LO595,MO595,NO595)</f>
        <v>21.4166666666667</v>
      </c>
      <c r="C595" s="163" t="n">
        <f aca="false">AVERAGE(B591:B595)</f>
        <v>21.205</v>
      </c>
      <c r="D595" s="164" t="n">
        <f aca="false">AVERAGE(B586:B595)</f>
        <v>21.389789021164</v>
      </c>
      <c r="E595" s="151" t="n">
        <f aca="false">AVERAGE(B575:B595)</f>
        <v>21.133556547619</v>
      </c>
      <c r="F595" s="165"/>
      <c r="G595" s="159" t="n">
        <f aca="false">MAX(AC595:AN595,BC595:BN595,CC595:CN595,DC595:DN595,EC595:EN595,FC595:FN595,GC595:GN595,HC595:HN595,IC595:IN595,JC595:JN595,KC595:KN595,LC595:LN595,MC595:MN595,NC595:NN595)</f>
        <v>35.7</v>
      </c>
      <c r="H595" s="161" t="n">
        <f aca="false">MEDIAN(AC595:AN595,BC595:BN595,CC595:CN595,DC595:DN595,EC595:EN595,FC595:FN595,GC595:GN595,HC595:HN595,IC595:IN595,JC595:JN595,KC595:KN595,LC595:LN595,MC595:MN595,NC595:NN595)</f>
        <v>21</v>
      </c>
      <c r="I595" s="157" t="n">
        <f aca="false">MIN(AC595:AN595,BC595:BN595,CC595:CN595,DC595:DN595,EC595:EN595,FC595:FN595,GC595:GN595,HC595:HN595,IC595:IN595,JC595:JN595,KC595:KN595,LC595:LN595,MC595:MN595,NC595:NN595)</f>
        <v>12.5</v>
      </c>
      <c r="J595" s="107" t="n">
        <f aca="false">(G595+I595)/2</f>
        <v>24.1</v>
      </c>
      <c r="AA595" s="1" t="n">
        <f aca="false">AA594+1</f>
        <v>7</v>
      </c>
      <c r="AB595" s="108" t="n">
        <v>1895</v>
      </c>
      <c r="AC595" s="109" t="n">
        <v>28.3</v>
      </c>
      <c r="AD595" s="109" t="n">
        <v>29.7</v>
      </c>
      <c r="AE595" s="109" t="n">
        <v>26.2</v>
      </c>
      <c r="AF595" s="109" t="n">
        <v>21.6</v>
      </c>
      <c r="AG595" s="109" t="n">
        <v>17.3</v>
      </c>
      <c r="AH595" s="109" t="n">
        <v>15.9</v>
      </c>
      <c r="AI595" s="109" t="n">
        <v>14</v>
      </c>
      <c r="AJ595" s="109" t="n">
        <v>16.6</v>
      </c>
      <c r="AK595" s="109" t="n">
        <v>17.8</v>
      </c>
      <c r="AL595" s="109" t="n">
        <v>24.2</v>
      </c>
      <c r="AM595" s="109" t="n">
        <v>24.8</v>
      </c>
      <c r="AN595" s="109" t="n">
        <v>26.4</v>
      </c>
      <c r="AO595" s="110" t="n">
        <f aca="false">SUM(AC595:AN595)/12</f>
        <v>21.9</v>
      </c>
      <c r="BA595" s="1" t="n">
        <f aca="false">BA594+1</f>
        <v>1895</v>
      </c>
      <c r="BB595" s="111" t="n">
        <v>1895</v>
      </c>
      <c r="BC595" s="109" t="n">
        <v>27.6</v>
      </c>
      <c r="BD595" s="109" t="n">
        <v>29.6</v>
      </c>
      <c r="BE595" s="109" t="n">
        <v>26.7</v>
      </c>
      <c r="BF595" s="109" t="n">
        <v>20.6</v>
      </c>
      <c r="BG595" s="109" t="n">
        <v>15.9</v>
      </c>
      <c r="BH595" s="109" t="n">
        <v>14.9</v>
      </c>
      <c r="BI595" s="109" t="n">
        <v>12.5</v>
      </c>
      <c r="BJ595" s="109" t="n">
        <v>16</v>
      </c>
      <c r="BK595" s="109" t="n">
        <v>17.6</v>
      </c>
      <c r="BL595" s="109" t="n">
        <v>25.3</v>
      </c>
      <c r="BM595" s="109" t="n">
        <v>26.1</v>
      </c>
      <c r="BN595" s="109" t="n">
        <v>27.6</v>
      </c>
      <c r="BO595" s="110" t="n">
        <f aca="false">SUM(BC595:BN595)/12</f>
        <v>21.7</v>
      </c>
      <c r="EA595" s="1" t="n">
        <f aca="false">EA594+1</f>
        <v>1895</v>
      </c>
      <c r="EB595" s="111" t="n">
        <v>1895</v>
      </c>
      <c r="EC595" s="109" t="n">
        <v>31.6</v>
      </c>
      <c r="ED595" s="109" t="n">
        <v>34.6</v>
      </c>
      <c r="EE595" s="109" t="n">
        <v>32.1</v>
      </c>
      <c r="EF595" s="109" t="n">
        <v>26</v>
      </c>
      <c r="EG595" s="109" t="n">
        <v>20.5</v>
      </c>
      <c r="EH595" s="109" t="n">
        <v>18.5</v>
      </c>
      <c r="EI595" s="109" t="n">
        <v>16.3</v>
      </c>
      <c r="EJ595" s="109" t="n">
        <v>20.9</v>
      </c>
      <c r="EK595" s="109" t="n">
        <v>23.8</v>
      </c>
      <c r="EL595" s="109" t="n">
        <v>31.6</v>
      </c>
      <c r="EM595" s="109" t="n">
        <v>31.8</v>
      </c>
      <c r="EN595" s="109" t="n">
        <v>35.7</v>
      </c>
      <c r="EO595" s="110" t="n">
        <f aca="false">SUM(EC595:EN595)/12</f>
        <v>26.95</v>
      </c>
      <c r="FA595" s="1" t="n">
        <f aca="false">FA594+1</f>
        <v>1895</v>
      </c>
      <c r="FB595" s="111" t="n">
        <v>1895</v>
      </c>
      <c r="FC595" s="132" t="n">
        <v>27.3</v>
      </c>
      <c r="FD595" s="132" t="n">
        <v>28.7</v>
      </c>
      <c r="FE595" s="132" t="n">
        <v>25.1</v>
      </c>
      <c r="FF595" s="132" t="n">
        <v>21</v>
      </c>
      <c r="FG595" s="132" t="n">
        <v>16.8</v>
      </c>
      <c r="FH595" s="132" t="n">
        <v>15.9</v>
      </c>
      <c r="FI595" s="132" t="n">
        <v>13.6</v>
      </c>
      <c r="FJ595" s="132" t="n">
        <v>16.5</v>
      </c>
      <c r="FK595" s="132" t="n">
        <v>17.4</v>
      </c>
      <c r="FL595" s="132" t="n">
        <v>24.1</v>
      </c>
      <c r="FM595" s="132" t="n">
        <v>23.7</v>
      </c>
      <c r="FN595" s="132" t="n">
        <v>26.3</v>
      </c>
      <c r="FO595" s="110" t="n">
        <f aca="false">SUM(FC595:FN595)/12</f>
        <v>21.3666666666667</v>
      </c>
      <c r="GA595" s="1" t="n">
        <f aca="false">GA594+1</f>
        <v>1895</v>
      </c>
      <c r="GB595" s="111" t="n">
        <v>1895</v>
      </c>
      <c r="GC595" s="109" t="n">
        <v>24.7</v>
      </c>
      <c r="GD595" s="109" t="n">
        <v>27.3</v>
      </c>
      <c r="GE595" s="109" t="n">
        <v>22.1</v>
      </c>
      <c r="GF595" s="109" t="n">
        <v>19.2</v>
      </c>
      <c r="GG595" s="109" t="n">
        <v>15.1</v>
      </c>
      <c r="GH595" s="109" t="n">
        <v>14.6</v>
      </c>
      <c r="GI595" s="109" t="n">
        <v>12.6</v>
      </c>
      <c r="GJ595" s="109" t="n">
        <v>15.2</v>
      </c>
      <c r="GK595" s="109" t="n">
        <v>15.5</v>
      </c>
      <c r="GL595" s="109" t="n">
        <v>20.1</v>
      </c>
      <c r="GM595" s="109" t="n">
        <v>21.1</v>
      </c>
      <c r="GN595" s="109" t="n">
        <v>22.9</v>
      </c>
      <c r="GO595" s="110" t="n">
        <f aca="false">SUM(GC595:GN595)/12</f>
        <v>19.2</v>
      </c>
      <c r="HA595" s="1" t="n">
        <f aca="false">HA594+1</f>
        <v>1895</v>
      </c>
      <c r="HB595" s="113" t="s">
        <v>46</v>
      </c>
      <c r="HC595" s="109" t="n">
        <v>25.7</v>
      </c>
      <c r="HD595" s="109" t="n">
        <v>27.1</v>
      </c>
      <c r="HE595" s="109" t="n">
        <v>23.8</v>
      </c>
      <c r="HF595" s="109" t="n">
        <v>20.2</v>
      </c>
      <c r="HG595" s="109" t="n">
        <v>18.2</v>
      </c>
      <c r="HH595" s="109" t="n">
        <v>16.5</v>
      </c>
      <c r="HI595" s="109" t="n">
        <v>15.1</v>
      </c>
      <c r="HJ595" s="109" t="n">
        <v>17.4</v>
      </c>
      <c r="HK595" s="109" t="n">
        <v>17.6</v>
      </c>
      <c r="HL595" s="109" t="n">
        <v>21.9</v>
      </c>
      <c r="HM595" s="109" t="n">
        <v>22</v>
      </c>
      <c r="HN595" s="109" t="n">
        <v>25</v>
      </c>
      <c r="HO595" s="110" t="n">
        <f aca="false">SUM(HC595:HN595)/12</f>
        <v>20.875</v>
      </c>
      <c r="JA595" s="1" t="n">
        <f aca="false">JA594+1</f>
        <v>1895</v>
      </c>
      <c r="JB595" s="113" t="s">
        <v>46</v>
      </c>
      <c r="JC595" s="109" t="n">
        <v>22.8</v>
      </c>
      <c r="JD595" s="109" t="n">
        <v>24</v>
      </c>
      <c r="JE595" s="109" t="n">
        <v>20.5</v>
      </c>
      <c r="JF595" s="109" t="n">
        <v>18.4</v>
      </c>
      <c r="JG595" s="109" t="n">
        <v>15.3</v>
      </c>
      <c r="JH595" s="109" t="n">
        <v>14.4</v>
      </c>
      <c r="JI595" s="109" t="n">
        <v>12.7</v>
      </c>
      <c r="JJ595" s="109" t="n">
        <v>14.4</v>
      </c>
      <c r="JK595" s="109" t="n">
        <v>15.2</v>
      </c>
      <c r="JL595" s="109" t="n">
        <v>18.2</v>
      </c>
      <c r="JM595" s="109" t="n">
        <v>18.8</v>
      </c>
      <c r="JN595" s="109" t="n">
        <v>21</v>
      </c>
      <c r="JO595" s="110" t="n">
        <f aca="false">SUM(JC595:JN595)/12</f>
        <v>17.975</v>
      </c>
      <c r="MA595" s="1" t="n">
        <f aca="false">MA594+1</f>
        <v>1895</v>
      </c>
      <c r="MB595" s="111" t="n">
        <v>1895</v>
      </c>
      <c r="MC595" s="109" t="n">
        <v>27.3</v>
      </c>
      <c r="MD595" s="109" t="n">
        <v>28.7</v>
      </c>
      <c r="ME595" s="109" t="n">
        <v>25.1</v>
      </c>
      <c r="MF595" s="109" t="n">
        <v>21</v>
      </c>
      <c r="MG595" s="109" t="n">
        <v>16.8</v>
      </c>
      <c r="MH595" s="109" t="n">
        <v>15.9</v>
      </c>
      <c r="MI595" s="109" t="n">
        <v>13.6</v>
      </c>
      <c r="MJ595" s="109" t="n">
        <v>16.5</v>
      </c>
      <c r="MK595" s="109" t="n">
        <v>17.4</v>
      </c>
      <c r="ML595" s="109" t="n">
        <v>24.1</v>
      </c>
      <c r="MM595" s="109" t="n">
        <v>23.7</v>
      </c>
      <c r="MN595" s="109" t="n">
        <v>26.3</v>
      </c>
      <c r="MO595" s="110" t="n">
        <f aca="false">SUM(MC595:MN595)/12</f>
        <v>21.3666666666667</v>
      </c>
      <c r="OA595" s="5"/>
    </row>
    <row r="596" customFormat="false" ht="12.75" hidden="false" customHeight="false" outlineLevel="0" collapsed="false">
      <c r="A596" s="150"/>
      <c r="B596" s="151" t="n">
        <f aca="false">AVERAGE(AO596,BO596,CO596,DO596,EO596,FO596,GO596,HO596,IO596,JO596,KO596,LO596,MO596,NO596)</f>
        <v>21.3520833333333</v>
      </c>
      <c r="C596" s="163" t="n">
        <f aca="false">AVERAGE(B592:B596)</f>
        <v>21.1470833333333</v>
      </c>
      <c r="D596" s="164" t="n">
        <f aca="false">AVERAGE(B587:B596)</f>
        <v>21.428664021164</v>
      </c>
      <c r="E596" s="151" t="n">
        <f aca="false">AVERAGE(B576:B596)</f>
        <v>21.1693551587302</v>
      </c>
      <c r="F596" s="165"/>
      <c r="G596" s="159" t="n">
        <f aca="false">MAX(AC596:AN596,BC596:BN596,CC596:CN596,DC596:DN596,EC596:EN596,FC596:FN596,GC596:GN596,HC596:HN596,IC596:IN596,JC596:JN596,KC596:KN596,LC596:LN596,MC596:MN596,NC596:NN596)</f>
        <v>39.6</v>
      </c>
      <c r="H596" s="161" t="n">
        <f aca="false">MEDIAN(AC596:AN596,BC596:BN596,CC596:CN596,DC596:DN596,EC596:EN596,FC596:FN596,GC596:GN596,HC596:HN596,IC596:IN596,JC596:JN596,KC596:KN596,LC596:LN596,MC596:MN596,NC596:NN596)</f>
        <v>21.15</v>
      </c>
      <c r="I596" s="157" t="n">
        <f aca="false">MIN(AC596:AN596,BC596:BN596,CC596:CN596,DC596:DN596,EC596:EN596,FC596:FN596,GC596:GN596,HC596:HN596,IC596:IN596,JC596:JN596,KC596:KN596,LC596:LN596,MC596:MN596,NC596:NN596)</f>
        <v>12.5</v>
      </c>
      <c r="J596" s="107" t="n">
        <f aca="false">(G596+I596)/2</f>
        <v>26.05</v>
      </c>
      <c r="AA596" s="1" t="n">
        <f aca="false">AA595+1</f>
        <v>8</v>
      </c>
      <c r="AB596" s="108" t="n">
        <v>1896</v>
      </c>
      <c r="AC596" s="109" t="n">
        <v>29.4</v>
      </c>
      <c r="AD596" s="109" t="n">
        <v>29</v>
      </c>
      <c r="AE596" s="109" t="n">
        <v>26.8</v>
      </c>
      <c r="AF596" s="109" t="n">
        <v>21.7</v>
      </c>
      <c r="AG596" s="109" t="n">
        <v>17.4</v>
      </c>
      <c r="AH596" s="109" t="n">
        <v>14.4</v>
      </c>
      <c r="AI596" s="109" t="n">
        <v>14.1</v>
      </c>
      <c r="AJ596" s="109" t="n">
        <v>15.4</v>
      </c>
      <c r="AK596" s="109" t="n">
        <v>18.2</v>
      </c>
      <c r="AL596" s="109" t="n">
        <v>23.7</v>
      </c>
      <c r="AM596" s="109" t="n">
        <v>27.5</v>
      </c>
      <c r="AN596" s="109" t="n">
        <v>27.2</v>
      </c>
      <c r="AO596" s="110" t="n">
        <f aca="false">SUM(AC596:AN596)/12</f>
        <v>22.0666666666667</v>
      </c>
      <c r="BA596" s="1" t="n">
        <f aca="false">BA595+1</f>
        <v>1896</v>
      </c>
      <c r="BB596" s="111" t="n">
        <v>1896</v>
      </c>
      <c r="BC596" s="109" t="n">
        <v>30</v>
      </c>
      <c r="BD596" s="109" t="n">
        <v>28.8</v>
      </c>
      <c r="BE596" s="109" t="n">
        <v>26.5</v>
      </c>
      <c r="BF596" s="109" t="n">
        <v>20.8</v>
      </c>
      <c r="BG596" s="109" t="n">
        <v>16.2</v>
      </c>
      <c r="BH596" s="109" t="n">
        <v>12.9</v>
      </c>
      <c r="BI596" s="109" t="n">
        <v>12.6</v>
      </c>
      <c r="BJ596" s="109" t="n">
        <v>14</v>
      </c>
      <c r="BK596" s="109" t="n">
        <v>18.2</v>
      </c>
      <c r="BL596" s="109" t="n">
        <v>24.8</v>
      </c>
      <c r="BM596" s="109" t="n">
        <v>27.9</v>
      </c>
      <c r="BN596" s="109" t="n">
        <v>28.6</v>
      </c>
      <c r="BO596" s="110" t="n">
        <f aca="false">SUM(BC596:BN596)/12</f>
        <v>21.775</v>
      </c>
      <c r="EA596" s="1" t="n">
        <f aca="false">EA595+1</f>
        <v>1896</v>
      </c>
      <c r="EB596" s="111" t="n">
        <v>1896</v>
      </c>
      <c r="EC596" s="109" t="n">
        <v>39.6</v>
      </c>
      <c r="ED596" s="109" t="n">
        <v>35.8</v>
      </c>
      <c r="EE596" s="109" t="n">
        <v>32.3</v>
      </c>
      <c r="EF596" s="109" t="n">
        <v>26.3</v>
      </c>
      <c r="EG596" s="109" t="n">
        <v>21</v>
      </c>
      <c r="EH596" s="109" t="n">
        <v>16.9</v>
      </c>
      <c r="EI596" s="109" t="n">
        <v>15.7</v>
      </c>
      <c r="EJ596" s="109" t="n">
        <v>18.6</v>
      </c>
      <c r="EK596" s="109" t="n">
        <v>22.6</v>
      </c>
      <c r="EL596" s="109" t="n">
        <v>31.4</v>
      </c>
      <c r="EM596" s="109" t="n">
        <v>32</v>
      </c>
      <c r="EN596" s="109" t="n">
        <v>35.6</v>
      </c>
      <c r="EO596" s="110" t="n">
        <f aca="false">SUM(EC596:EN596)/12</f>
        <v>27.3166666666667</v>
      </c>
      <c r="FA596" s="1" t="n">
        <f aca="false">FA595+1</f>
        <v>1896</v>
      </c>
      <c r="FB596" s="111" t="n">
        <v>1896</v>
      </c>
      <c r="FC596" s="132" t="n">
        <v>28.1</v>
      </c>
      <c r="FD596" s="132" t="n">
        <v>26.7</v>
      </c>
      <c r="FE596" s="132" t="n">
        <v>25.3</v>
      </c>
      <c r="FF596" s="132" t="n">
        <v>21.4</v>
      </c>
      <c r="FG596" s="132" t="n">
        <v>17.1</v>
      </c>
      <c r="FH596" s="132" t="n">
        <v>14.2</v>
      </c>
      <c r="FI596" s="132" t="n">
        <v>13.7</v>
      </c>
      <c r="FJ596" s="132" t="n">
        <v>14.8</v>
      </c>
      <c r="FK596" s="132" t="n">
        <v>18</v>
      </c>
      <c r="FL596" s="132" t="n">
        <v>22.9</v>
      </c>
      <c r="FM596" s="132" t="n">
        <v>26.4</v>
      </c>
      <c r="FN596" s="132" t="n">
        <v>25.9</v>
      </c>
      <c r="FO596" s="110" t="n">
        <f aca="false">SUM(FC596:FN596)/12</f>
        <v>21.2083333333333</v>
      </c>
      <c r="GA596" s="1" t="n">
        <f aca="false">GA595+1</f>
        <v>1896</v>
      </c>
      <c r="GB596" s="111" t="n">
        <v>1896</v>
      </c>
      <c r="GC596" s="109" t="n">
        <v>24.4</v>
      </c>
      <c r="GD596" s="109" t="n">
        <v>24</v>
      </c>
      <c r="GE596" s="109" t="n">
        <v>22.3</v>
      </c>
      <c r="GF596" s="109" t="n">
        <v>19.3</v>
      </c>
      <c r="GG596" s="109" t="n">
        <v>15.6</v>
      </c>
      <c r="GH596" s="109" t="n">
        <v>14.2</v>
      </c>
      <c r="GI596" s="109" t="n">
        <v>13.3</v>
      </c>
      <c r="GJ596" s="109" t="n">
        <v>14.4</v>
      </c>
      <c r="GK596" s="109" t="n">
        <v>16.3</v>
      </c>
      <c r="GL596" s="109" t="n">
        <v>19.6</v>
      </c>
      <c r="GM596" s="109" t="n">
        <v>22.7</v>
      </c>
      <c r="GN596" s="109" t="n">
        <v>23.1</v>
      </c>
      <c r="GO596" s="110" t="n">
        <f aca="false">SUM(GC596:GN596)/12</f>
        <v>19.1</v>
      </c>
      <c r="HA596" s="1" t="n">
        <f aca="false">HA595+1</f>
        <v>1896</v>
      </c>
      <c r="HB596" s="113" t="s">
        <v>47</v>
      </c>
      <c r="HC596" s="109" t="n">
        <v>26.3</v>
      </c>
      <c r="HD596" s="109" t="n">
        <v>24.8</v>
      </c>
      <c r="HE596" s="109" t="n">
        <v>23.7</v>
      </c>
      <c r="HF596" s="109" t="n">
        <v>21.1</v>
      </c>
      <c r="HG596" s="109" t="n">
        <v>18.3</v>
      </c>
      <c r="HH596" s="109" t="n">
        <v>15.8</v>
      </c>
      <c r="HI596" s="109" t="n">
        <v>15.1</v>
      </c>
      <c r="HJ596" s="109" t="n">
        <v>16</v>
      </c>
      <c r="HK596" s="109" t="n">
        <v>17.8</v>
      </c>
      <c r="HL596" s="109" t="n">
        <v>21.7</v>
      </c>
      <c r="HM596" s="109" t="n">
        <v>23.9</v>
      </c>
      <c r="HN596" s="109" t="n">
        <v>24.6</v>
      </c>
      <c r="HO596" s="110" t="n">
        <f aca="false">SUM(HC596:HN596)/12</f>
        <v>20.7583333333333</v>
      </c>
      <c r="JA596" s="1" t="n">
        <f aca="false">JA595+1</f>
        <v>1896</v>
      </c>
      <c r="JB596" s="113" t="s">
        <v>47</v>
      </c>
      <c r="JC596" s="109" t="n">
        <v>21.5</v>
      </c>
      <c r="JD596" s="109" t="n">
        <v>21.2</v>
      </c>
      <c r="JE596" s="109" t="n">
        <v>20.1</v>
      </c>
      <c r="JF596" s="109" t="n">
        <v>18.1</v>
      </c>
      <c r="JG596" s="109" t="n">
        <v>15.3</v>
      </c>
      <c r="JH596" s="109" t="n">
        <v>13.9</v>
      </c>
      <c r="JI596" s="109" t="n">
        <v>12.5</v>
      </c>
      <c r="JJ596" s="109" t="n">
        <v>13.6</v>
      </c>
      <c r="JK596" s="109" t="n">
        <v>14.6</v>
      </c>
      <c r="JL596" s="109" t="n">
        <v>17.8</v>
      </c>
      <c r="JM596" s="109" t="n">
        <v>19.5</v>
      </c>
      <c r="JN596" s="109" t="n">
        <v>20.5</v>
      </c>
      <c r="JO596" s="110" t="n">
        <f aca="false">SUM(JC596:JN596)/12</f>
        <v>17.3833333333333</v>
      </c>
      <c r="MA596" s="1" t="n">
        <f aca="false">MA595+1</f>
        <v>1896</v>
      </c>
      <c r="MB596" s="111" t="n">
        <v>1896</v>
      </c>
      <c r="MC596" s="109" t="n">
        <v>28.1</v>
      </c>
      <c r="MD596" s="109" t="n">
        <v>26.7</v>
      </c>
      <c r="ME596" s="109" t="n">
        <v>25.3</v>
      </c>
      <c r="MF596" s="109" t="n">
        <v>21.4</v>
      </c>
      <c r="MG596" s="109" t="n">
        <v>17.1</v>
      </c>
      <c r="MH596" s="109" t="n">
        <v>14.2</v>
      </c>
      <c r="MI596" s="109" t="n">
        <v>13.7</v>
      </c>
      <c r="MJ596" s="109" t="n">
        <v>14.8</v>
      </c>
      <c r="MK596" s="109" t="n">
        <v>18</v>
      </c>
      <c r="ML596" s="109" t="n">
        <v>22.9</v>
      </c>
      <c r="MM596" s="109" t="n">
        <v>26.4</v>
      </c>
      <c r="MN596" s="109" t="n">
        <v>25.9</v>
      </c>
      <c r="MO596" s="110" t="n">
        <f aca="false">SUM(MC596:MN596)/12</f>
        <v>21.2083333333333</v>
      </c>
      <c r="OA596" s="5"/>
    </row>
    <row r="597" customFormat="false" ht="12.75" hidden="false" customHeight="false" outlineLevel="0" collapsed="false">
      <c r="A597" s="150"/>
      <c r="B597" s="151" t="n">
        <f aca="false">AVERAGE(AO597,BO597,CO597,DO597,EO597,FO597,GO597,HO597,IO597,JO597,KO597,LO597,MO597,NO597)</f>
        <v>21.2322916666667</v>
      </c>
      <c r="C597" s="163" t="n">
        <f aca="false">AVERAGE(B593:B597)</f>
        <v>21.2048958333333</v>
      </c>
      <c r="D597" s="164" t="n">
        <f aca="false">AVERAGE(B588:B597)</f>
        <v>21.4659209656085</v>
      </c>
      <c r="E597" s="151" t="n">
        <f aca="false">AVERAGE(B577:B597)</f>
        <v>21.1829141865079</v>
      </c>
      <c r="F597" s="165"/>
      <c r="G597" s="159" t="n">
        <f aca="false">MAX(AC597:AN597,BC597:BN597,CC597:CN597,DC597:DN597,EC597:EN597,FC597:FN597,GC597:GN597,HC597:HN597,IC597:IN597,JC597:JN597,KC597:KN597,LC597:LN597,MC597:MN597,NC597:NN597)</f>
        <v>36.2</v>
      </c>
      <c r="H597" s="161" t="n">
        <f aca="false">MEDIAN(AC597:AN597,BC597:BN597,CC597:CN597,DC597:DN597,EC597:EN597,FC597:FN597,GC597:GN597,HC597:HN597,IC597:IN597,JC597:JN597,KC597:KN597,LC597:LN597,MC597:MN597,NC597:NN597)</f>
        <v>20.35</v>
      </c>
      <c r="I597" s="157" t="n">
        <f aca="false">MIN(AC597:AN597,BC597:BN597,CC597:CN597,DC597:DN597,EC597:EN597,FC597:FN597,GC597:GN597,HC597:HN597,IC597:IN597,JC597:JN597,KC597:KN597,LC597:LN597,MC597:MN597,NC597:NN597)</f>
        <v>13</v>
      </c>
      <c r="J597" s="107" t="n">
        <f aca="false">(G597+I597)/2</f>
        <v>24.6</v>
      </c>
      <c r="AA597" s="1" t="n">
        <f aca="false">AA596+1</f>
        <v>9</v>
      </c>
      <c r="AB597" s="108" t="n">
        <v>1897</v>
      </c>
      <c r="AC597" s="109" t="n">
        <v>26.6</v>
      </c>
      <c r="AD597" s="109" t="n">
        <v>28.7</v>
      </c>
      <c r="AE597" s="109" t="n">
        <v>23.2</v>
      </c>
      <c r="AF597" s="109" t="n">
        <v>22.3</v>
      </c>
      <c r="AG597" s="109" t="n">
        <v>17.5</v>
      </c>
      <c r="AH597" s="109" t="n">
        <v>15.3</v>
      </c>
      <c r="AI597" s="109" t="n">
        <v>14.8</v>
      </c>
      <c r="AJ597" s="109" t="n">
        <v>14.7</v>
      </c>
      <c r="AK597" s="109" t="n">
        <v>18.3</v>
      </c>
      <c r="AL597" s="109" t="n">
        <v>19.9</v>
      </c>
      <c r="AM597" s="109" t="n">
        <v>26.5</v>
      </c>
      <c r="AN597" s="109" t="n">
        <v>31.4</v>
      </c>
      <c r="AO597" s="110" t="n">
        <f aca="false">SUM(AC597:AN597)/12</f>
        <v>21.6</v>
      </c>
      <c r="BA597" s="1" t="n">
        <f aca="false">BA596+1</f>
        <v>1897</v>
      </c>
      <c r="BB597" s="111" t="n">
        <v>1897</v>
      </c>
      <c r="BC597" s="109" t="n">
        <v>27.7</v>
      </c>
      <c r="BD597" s="109" t="n">
        <v>29.1</v>
      </c>
      <c r="BE597" s="109" t="n">
        <v>23.3</v>
      </c>
      <c r="BF597" s="109" t="n">
        <v>22.6</v>
      </c>
      <c r="BG597" s="109" t="n">
        <v>16.5</v>
      </c>
      <c r="BH597" s="109" t="n">
        <v>13.8</v>
      </c>
      <c r="BI597" s="109" t="n">
        <v>13.8</v>
      </c>
      <c r="BJ597" s="109" t="n">
        <v>13.3</v>
      </c>
      <c r="BK597" s="109" t="n">
        <v>17.8</v>
      </c>
      <c r="BL597" s="109" t="n">
        <v>20.8</v>
      </c>
      <c r="BM597" s="109" t="n">
        <v>27.7</v>
      </c>
      <c r="BN597" s="109" t="n">
        <v>31.7</v>
      </c>
      <c r="BO597" s="110" t="n">
        <f aca="false">SUM(BC597:BN597)/12</f>
        <v>21.5083333333333</v>
      </c>
      <c r="EA597" s="1" t="n">
        <f aca="false">EA596+1</f>
        <v>1897</v>
      </c>
      <c r="EB597" s="111" t="n">
        <v>1897</v>
      </c>
      <c r="EC597" s="109" t="n">
        <v>33.9</v>
      </c>
      <c r="ED597" s="109" t="n">
        <v>33.7</v>
      </c>
      <c r="EE597" s="109" t="n">
        <v>29.9</v>
      </c>
      <c r="EF597" s="109" t="n">
        <v>28.3</v>
      </c>
      <c r="EG597" s="109" t="n">
        <v>21.3</v>
      </c>
      <c r="EH597" s="109" t="n">
        <v>18.3</v>
      </c>
      <c r="EI597" s="109" t="n">
        <v>17.7</v>
      </c>
      <c r="EJ597" s="109" t="n">
        <v>18.4</v>
      </c>
      <c r="EK597" s="109" t="n">
        <v>23.2</v>
      </c>
      <c r="EL597" s="109" t="n">
        <v>27.4</v>
      </c>
      <c r="EM597" s="109" t="n">
        <v>34.7</v>
      </c>
      <c r="EN597" s="109" t="n">
        <v>36.2</v>
      </c>
      <c r="EO597" s="110" t="n">
        <f aca="false">SUM(EC597:EN597)/12</f>
        <v>26.9166666666667</v>
      </c>
      <c r="FA597" s="1" t="n">
        <f aca="false">FA596+1</f>
        <v>1897</v>
      </c>
      <c r="FB597" s="111" t="n">
        <v>1897</v>
      </c>
      <c r="FC597" s="132" t="n">
        <v>25.9</v>
      </c>
      <c r="FD597" s="132" t="n">
        <v>27.9</v>
      </c>
      <c r="FE597" s="132" t="n">
        <v>22.6</v>
      </c>
      <c r="FF597" s="132" t="n">
        <v>22.7</v>
      </c>
      <c r="FG597" s="132" t="n">
        <v>17.5</v>
      </c>
      <c r="FH597" s="132" t="n">
        <v>14.8</v>
      </c>
      <c r="FI597" s="132" t="n">
        <v>15</v>
      </c>
      <c r="FJ597" s="132" t="n">
        <v>14.2</v>
      </c>
      <c r="FK597" s="132" t="n">
        <v>18</v>
      </c>
      <c r="FL597" s="132" t="n">
        <v>20.2</v>
      </c>
      <c r="FM597" s="132" t="n">
        <v>26.2</v>
      </c>
      <c r="FN597" s="132" t="n">
        <v>29.7</v>
      </c>
      <c r="FO597" s="110" t="n">
        <f aca="false">SUM(FC597:FN597)/12</f>
        <v>21.225</v>
      </c>
      <c r="GA597" s="1" t="n">
        <f aca="false">GA596+1</f>
        <v>1897</v>
      </c>
      <c r="GB597" s="111" t="n">
        <v>1897</v>
      </c>
      <c r="GC597" s="109" t="n">
        <v>22.8</v>
      </c>
      <c r="GD597" s="109" t="n">
        <v>25</v>
      </c>
      <c r="GE597" s="109" t="n">
        <v>20.5</v>
      </c>
      <c r="GF597" s="109" t="n">
        <v>19.8</v>
      </c>
      <c r="GG597" s="109" t="n">
        <v>15.4</v>
      </c>
      <c r="GH597" s="109" t="n">
        <v>14.4</v>
      </c>
      <c r="GI597" s="109" t="n">
        <v>13.7</v>
      </c>
      <c r="GJ597" s="109" t="n">
        <v>14</v>
      </c>
      <c r="GK597" s="109" t="n">
        <v>16.6</v>
      </c>
      <c r="GL597" s="109" t="n">
        <v>17.6</v>
      </c>
      <c r="GM597" s="109" t="n">
        <v>21.6</v>
      </c>
      <c r="GN597" s="109" t="n">
        <v>26.4</v>
      </c>
      <c r="GO597" s="110" t="n">
        <f aca="false">SUM(GC597:GN597)/12</f>
        <v>18.9833333333333</v>
      </c>
      <c r="HA597" s="1" t="n">
        <f aca="false">HA596+1</f>
        <v>1897</v>
      </c>
      <c r="HB597" s="113" t="s">
        <v>48</v>
      </c>
      <c r="HC597" s="109" t="n">
        <v>24.8</v>
      </c>
      <c r="HD597" s="109" t="n">
        <v>26.1</v>
      </c>
      <c r="HE597" s="109" t="n">
        <v>22.8</v>
      </c>
      <c r="HF597" s="109" t="n">
        <v>21.6</v>
      </c>
      <c r="HG597" s="109" t="n">
        <v>18.4</v>
      </c>
      <c r="HH597" s="109" t="n">
        <v>15.8</v>
      </c>
      <c r="HI597" s="109" t="n">
        <v>16.5</v>
      </c>
      <c r="HJ597" s="109" t="n">
        <v>15.4</v>
      </c>
      <c r="HK597" s="109" t="n">
        <v>18.4</v>
      </c>
      <c r="HL597" s="109" t="n">
        <v>19.7</v>
      </c>
      <c r="HM597" s="109" t="n">
        <v>23.8</v>
      </c>
      <c r="HN597" s="109" t="n">
        <v>27</v>
      </c>
      <c r="HO597" s="110" t="n">
        <f aca="false">SUM(HC597:HN597)/12</f>
        <v>20.8583333333333</v>
      </c>
      <c r="JA597" s="1" t="n">
        <f aca="false">JA596+1</f>
        <v>1897</v>
      </c>
      <c r="JB597" s="113" t="s">
        <v>48</v>
      </c>
      <c r="JC597" s="109" t="n">
        <v>20.6</v>
      </c>
      <c r="JD597" s="109" t="n">
        <v>22.8</v>
      </c>
      <c r="JE597" s="109" t="n">
        <v>19.3</v>
      </c>
      <c r="JF597" s="109" t="n">
        <v>18.3</v>
      </c>
      <c r="JG597" s="109" t="n">
        <v>15.1</v>
      </c>
      <c r="JH597" s="109" t="n">
        <v>13.5</v>
      </c>
      <c r="JI597" s="109" t="n">
        <v>13.7</v>
      </c>
      <c r="JJ597" s="109" t="n">
        <v>13</v>
      </c>
      <c r="JK597" s="109" t="n">
        <v>15.1</v>
      </c>
      <c r="JL597" s="109" t="n">
        <v>16.6</v>
      </c>
      <c r="JM597" s="109" t="n">
        <v>19.4</v>
      </c>
      <c r="JN597" s="109" t="n">
        <v>23.1</v>
      </c>
      <c r="JO597" s="110" t="n">
        <f aca="false">SUM(JC597:JN597)/12</f>
        <v>17.5416666666667</v>
      </c>
      <c r="MA597" s="1" t="n">
        <f aca="false">MA596+1</f>
        <v>1897</v>
      </c>
      <c r="MB597" s="111" t="n">
        <v>1897</v>
      </c>
      <c r="MC597" s="109" t="n">
        <v>25.9</v>
      </c>
      <c r="MD597" s="109" t="n">
        <v>27.9</v>
      </c>
      <c r="ME597" s="109" t="n">
        <v>22.6</v>
      </c>
      <c r="MF597" s="109" t="n">
        <v>22.7</v>
      </c>
      <c r="MG597" s="109" t="n">
        <v>17.5</v>
      </c>
      <c r="MH597" s="109" t="n">
        <v>14.8</v>
      </c>
      <c r="MI597" s="109" t="n">
        <v>15</v>
      </c>
      <c r="MJ597" s="109" t="n">
        <v>14.2</v>
      </c>
      <c r="MK597" s="109" t="n">
        <v>18</v>
      </c>
      <c r="ML597" s="109" t="n">
        <v>20.2</v>
      </c>
      <c r="MM597" s="109" t="n">
        <v>26.2</v>
      </c>
      <c r="MN597" s="109" t="n">
        <v>29.7</v>
      </c>
      <c r="MO597" s="110" t="n">
        <f aca="false">SUM(MC597:MN597)/12</f>
        <v>21.225</v>
      </c>
      <c r="OA597" s="5"/>
    </row>
    <row r="598" customFormat="false" ht="12.75" hidden="false" customHeight="false" outlineLevel="0" collapsed="false">
      <c r="A598" s="150"/>
      <c r="B598" s="151" t="n">
        <f aca="false">AVERAGE(AO598,BO598,CO598,DO598,EO598,FO598,GO598,HO598,IO598,JO598,KO598,LO598,MO598,NO598)</f>
        <v>21.775</v>
      </c>
      <c r="C598" s="163" t="n">
        <f aca="false">AVERAGE(B594:B598)</f>
        <v>21.3519097222222</v>
      </c>
      <c r="D598" s="164" t="n">
        <f aca="false">AVERAGE(B589:B598)</f>
        <v>21.4731200396825</v>
      </c>
      <c r="E598" s="151" t="n">
        <f aca="false">AVERAGE(B578:B598)</f>
        <v>21.2284697420635</v>
      </c>
      <c r="F598" s="165"/>
      <c r="G598" s="159" t="n">
        <f aca="false">MAX(AC598:AN598,BC598:BN598,CC598:CN598,DC598:DN598,EC598:EN598,FC598:FN598,GC598:GN598,HC598:HN598,IC598:IN598,JC598:JN598,KC598:KN598,LC598:LN598,MC598:MN598,NC598:NN598)</f>
        <v>38.4</v>
      </c>
      <c r="H598" s="161" t="n">
        <f aca="false">MEDIAN(AC598:AN598,BC598:BN598,CC598:CN598,DC598:DN598,EC598:EN598,FC598:FN598,GC598:GN598,HC598:HN598,IC598:IN598,JC598:JN598,KC598:KN598,LC598:LN598,MC598:MN598,NC598:NN598)</f>
        <v>20.1</v>
      </c>
      <c r="I598" s="157" t="n">
        <f aca="false">MIN(AC598:AN598,BC598:BN598,CC598:CN598,DC598:DN598,EC598:EN598,FC598:FN598,GC598:GN598,HC598:HN598,IC598:IN598,JC598:JN598,KC598:KN598,LC598:LN598,MC598:MN598,NC598:NN598)</f>
        <v>12.7</v>
      </c>
      <c r="J598" s="107" t="n">
        <f aca="false">(G598+I598)/2</f>
        <v>25.55</v>
      </c>
      <c r="AA598" s="1" t="n">
        <f aca="false">AA597+1</f>
        <v>10</v>
      </c>
      <c r="AB598" s="108" t="n">
        <v>1898</v>
      </c>
      <c r="AC598" s="109" t="n">
        <v>30.8</v>
      </c>
      <c r="AD598" s="109" t="n">
        <v>31.3</v>
      </c>
      <c r="AE598" s="109" t="n">
        <v>26.7</v>
      </c>
      <c r="AF598" s="109" t="n">
        <v>19.9</v>
      </c>
      <c r="AG598" s="109" t="n">
        <v>15.7</v>
      </c>
      <c r="AH598" s="109" t="n">
        <v>14.9</v>
      </c>
      <c r="AI598" s="109" t="n">
        <v>14.2</v>
      </c>
      <c r="AJ598" s="109" t="n">
        <v>16.4</v>
      </c>
      <c r="AK598" s="109" t="n">
        <v>18.6</v>
      </c>
      <c r="AL598" s="109" t="n">
        <v>23.6</v>
      </c>
      <c r="AM598" s="109" t="n">
        <v>22.9</v>
      </c>
      <c r="AN598" s="109" t="n">
        <v>31.6</v>
      </c>
      <c r="AO598" s="110" t="n">
        <f aca="false">SUM(AC598:AN598)/12</f>
        <v>22.2166666666667</v>
      </c>
      <c r="BA598" s="1" t="n">
        <f aca="false">BA597+1</f>
        <v>1898</v>
      </c>
      <c r="BB598" s="111" t="n">
        <v>1898</v>
      </c>
      <c r="BC598" s="109" t="n">
        <v>32.1</v>
      </c>
      <c r="BD598" s="109" t="n">
        <v>31.2</v>
      </c>
      <c r="BE598" s="109" t="n">
        <v>27.3</v>
      </c>
      <c r="BF598" s="109" t="n">
        <v>18.8</v>
      </c>
      <c r="BG598" s="109" t="n">
        <v>14.6</v>
      </c>
      <c r="BH598" s="109" t="n">
        <v>13.2</v>
      </c>
      <c r="BI598" s="109" t="n">
        <v>13.4</v>
      </c>
      <c r="BJ598" s="109" t="n">
        <v>15.6</v>
      </c>
      <c r="BK598" s="109" t="n">
        <v>18.7</v>
      </c>
      <c r="BL598" s="109" t="n">
        <v>23.8</v>
      </c>
      <c r="BM598" s="109" t="n">
        <v>23</v>
      </c>
      <c r="BN598" s="109" t="n">
        <v>31.6</v>
      </c>
      <c r="BO598" s="110" t="n">
        <f aca="false">SUM(BC598:BN598)/12</f>
        <v>21.9416666666667</v>
      </c>
      <c r="EA598" s="1" t="n">
        <f aca="false">EA597+1</f>
        <v>1898</v>
      </c>
      <c r="EB598" s="111" t="n">
        <v>1898</v>
      </c>
      <c r="EC598" s="109" t="n">
        <v>38.4</v>
      </c>
      <c r="ED598" s="109" t="n">
        <v>35.3</v>
      </c>
      <c r="EE598" s="109" t="n">
        <v>32.8</v>
      </c>
      <c r="EF598" s="109" t="n">
        <v>26.1</v>
      </c>
      <c r="EG598" s="109" t="n">
        <v>19.7</v>
      </c>
      <c r="EH598" s="109" t="n">
        <v>16.4</v>
      </c>
      <c r="EI598" s="109" t="n">
        <v>17.9</v>
      </c>
      <c r="EJ598" s="109" t="n">
        <v>20.5</v>
      </c>
      <c r="EK598" s="109" t="n">
        <v>25.2</v>
      </c>
      <c r="EL598" s="109" t="n">
        <v>30.8</v>
      </c>
      <c r="EM598" s="109" t="n">
        <v>32.1</v>
      </c>
      <c r="EN598" s="109" t="n">
        <v>36.8</v>
      </c>
      <c r="EO598" s="110" t="n">
        <f aca="false">SUM(EC598:EN598)/12</f>
        <v>27.6666666666667</v>
      </c>
      <c r="FA598" s="1" t="n">
        <f aca="false">FA597+1</f>
        <v>1898</v>
      </c>
      <c r="FB598" s="111" t="n">
        <v>1898</v>
      </c>
      <c r="FC598" s="132" t="n">
        <v>29.6</v>
      </c>
      <c r="FD598" s="132" t="n">
        <v>30.1</v>
      </c>
      <c r="FE598" s="132" t="n">
        <v>26.5</v>
      </c>
      <c r="FF598" s="132" t="n">
        <v>20.1</v>
      </c>
      <c r="FG598" s="132" t="n">
        <v>15.9</v>
      </c>
      <c r="FH598" s="132" t="n">
        <v>14.7</v>
      </c>
      <c r="FI598" s="132" t="n">
        <v>14.6</v>
      </c>
      <c r="FJ598" s="132" t="n">
        <v>16.6</v>
      </c>
      <c r="FK598" s="132" t="n">
        <v>18.8</v>
      </c>
      <c r="FL598" s="132" t="n">
        <v>23.1</v>
      </c>
      <c r="FM598" s="132" t="n">
        <v>22.3</v>
      </c>
      <c r="FN598" s="132" t="n">
        <v>29.6</v>
      </c>
      <c r="FO598" s="110" t="n">
        <f aca="false">SUM(FC598:FN598)/12</f>
        <v>21.825</v>
      </c>
      <c r="GA598" s="1" t="n">
        <f aca="false">GA597+1</f>
        <v>1898</v>
      </c>
      <c r="GB598" s="111" t="n">
        <v>1898</v>
      </c>
      <c r="GC598" s="109" t="n">
        <v>26.4</v>
      </c>
      <c r="GD598" s="109" t="n">
        <v>29.1</v>
      </c>
      <c r="GE598" s="109" t="n">
        <v>23.9</v>
      </c>
      <c r="GF598" s="109" t="n">
        <v>18.7</v>
      </c>
      <c r="GG598" s="109" t="n">
        <v>14.8</v>
      </c>
      <c r="GH598" s="109" t="n">
        <v>14.3</v>
      </c>
      <c r="GI598" s="109" t="n">
        <v>13.4</v>
      </c>
      <c r="GJ598" s="109" t="n">
        <v>15.9</v>
      </c>
      <c r="GK598" s="109" t="n">
        <v>16.6</v>
      </c>
      <c r="GL598" s="109" t="n">
        <v>19.7</v>
      </c>
      <c r="GM598" s="109" t="n">
        <v>18.6</v>
      </c>
      <c r="GN598" s="109" t="n">
        <v>25.3</v>
      </c>
      <c r="GO598" s="110" t="n">
        <f aca="false">SUM(GC598:GN598)/12</f>
        <v>19.725</v>
      </c>
      <c r="HA598" s="1" t="n">
        <f aca="false">HA597+1</f>
        <v>1898</v>
      </c>
      <c r="HB598" s="113" t="s">
        <v>49</v>
      </c>
      <c r="HC598" s="109" t="n">
        <v>27.5</v>
      </c>
      <c r="HD598" s="109" t="n">
        <v>27.8</v>
      </c>
      <c r="HE598" s="109" t="n">
        <v>24.2</v>
      </c>
      <c r="HF598" s="109" t="n">
        <v>20.6</v>
      </c>
      <c r="HG598" s="109" t="n">
        <v>17.1</v>
      </c>
      <c r="HH598" s="109" t="n">
        <v>15.4</v>
      </c>
      <c r="HI598" s="109" t="n">
        <v>16.1</v>
      </c>
      <c r="HJ598" s="109" t="n">
        <v>16.6</v>
      </c>
      <c r="HK598" s="109" t="n">
        <v>18.9</v>
      </c>
      <c r="HL598" s="109" t="n">
        <v>22.4</v>
      </c>
      <c r="HM598" s="109" t="n">
        <v>21.5</v>
      </c>
      <c r="HN598" s="109" t="n">
        <v>26.6</v>
      </c>
      <c r="HO598" s="110" t="n">
        <f aca="false">SUM(HC598:HN598)/12</f>
        <v>21.225</v>
      </c>
      <c r="JA598" s="1" t="n">
        <f aca="false">JA597+1</f>
        <v>1898</v>
      </c>
      <c r="JB598" s="113" t="s">
        <v>49</v>
      </c>
      <c r="JC598" s="109" t="n">
        <v>22.8</v>
      </c>
      <c r="JD598" s="109" t="n">
        <v>24.7</v>
      </c>
      <c r="JE598" s="109" t="n">
        <v>20</v>
      </c>
      <c r="JF598" s="109" t="n">
        <v>17.2</v>
      </c>
      <c r="JG598" s="109" t="n">
        <v>14.4</v>
      </c>
      <c r="JH598" s="109" t="n">
        <v>13.8</v>
      </c>
      <c r="JI598" s="109" t="n">
        <v>12.7</v>
      </c>
      <c r="JJ598" s="109" t="n">
        <v>14.5</v>
      </c>
      <c r="JK598" s="109" t="n">
        <v>15.3</v>
      </c>
      <c r="JL598" s="109" t="n">
        <v>17.4</v>
      </c>
      <c r="JM598" s="109" t="n">
        <v>17.6</v>
      </c>
      <c r="JN598" s="109" t="n">
        <v>22.9</v>
      </c>
      <c r="JO598" s="110" t="n">
        <f aca="false">SUM(JC598:JN598)/12</f>
        <v>17.775</v>
      </c>
      <c r="MA598" s="1" t="n">
        <f aca="false">MA597+1</f>
        <v>1898</v>
      </c>
      <c r="MB598" s="111" t="n">
        <v>1898</v>
      </c>
      <c r="MC598" s="109" t="n">
        <v>29.6</v>
      </c>
      <c r="MD598" s="109" t="n">
        <v>30.1</v>
      </c>
      <c r="ME598" s="109" t="n">
        <v>26.5</v>
      </c>
      <c r="MF598" s="109" t="n">
        <v>20.1</v>
      </c>
      <c r="MG598" s="109" t="n">
        <v>15.9</v>
      </c>
      <c r="MH598" s="109" t="n">
        <v>14.7</v>
      </c>
      <c r="MI598" s="109" t="n">
        <v>14.6</v>
      </c>
      <c r="MJ598" s="109" t="n">
        <v>16.6</v>
      </c>
      <c r="MK598" s="109" t="n">
        <v>18.8</v>
      </c>
      <c r="ML598" s="109" t="n">
        <v>23.1</v>
      </c>
      <c r="MM598" s="109" t="n">
        <v>22.3</v>
      </c>
      <c r="MN598" s="109" t="n">
        <v>29.6</v>
      </c>
      <c r="MO598" s="110" t="n">
        <f aca="false">SUM(MC598:MN598)/12</f>
        <v>21.825</v>
      </c>
      <c r="OA598" s="5"/>
    </row>
    <row r="599" customFormat="false" ht="12.75" hidden="false" customHeight="false" outlineLevel="0" collapsed="false">
      <c r="A599" s="150"/>
      <c r="B599" s="151" t="n">
        <f aca="false">AVERAGE(AO599,BO599,CO599,DO599,EO599,FO599,GO599,HO599,IO599,JO599,KO599,LO599,MO599,NO599)</f>
        <v>21.2833333333333</v>
      </c>
      <c r="C599" s="163" t="n">
        <f aca="false">AVERAGE(B595:B599)</f>
        <v>21.411875</v>
      </c>
      <c r="D599" s="164" t="n">
        <f aca="false">AVERAGE(B590:B599)</f>
        <v>21.3850248015873</v>
      </c>
      <c r="E599" s="151" t="n">
        <f aca="false">AVERAGE(B579:B599)</f>
        <v>21.2423586309524</v>
      </c>
      <c r="F599" s="165"/>
      <c r="G599" s="159" t="n">
        <f aca="false">MAX(AC599:AN599,BC599:BN599,CC599:CN599,DC599:DN599,EC599:EN599,FC599:FN599,GC599:GN599,HC599:HN599,IC599:IN599,JC599:JN599,KC599:KN599,LC599:LN599,MC599:MN599,NC599:NN599)</f>
        <v>36.8</v>
      </c>
      <c r="H599" s="161" t="n">
        <f aca="false">MEDIAN(AC599:AN599,BC599:BN599,CC599:CN599,DC599:DN599,EC599:EN599,FC599:FN599,GC599:GN599,HC599:HN599,IC599:IN599,JC599:JN599,KC599:KN599,LC599:LN599,MC599:MN599,NC599:NN599)</f>
        <v>20.8</v>
      </c>
      <c r="I599" s="157" t="n">
        <f aca="false">MIN(AC599:AN599,BC599:BN599,CC599:CN599,DC599:DN599,EC599:EN599,FC599:FN599,GC599:GN599,HC599:HN599,IC599:IN599,JC599:JN599,KC599:KN599,LC599:LN599,MC599:MN599,NC599:NN599)</f>
        <v>12.4</v>
      </c>
      <c r="J599" s="107" t="n">
        <f aca="false">(G599+I599)/2</f>
        <v>24.6</v>
      </c>
      <c r="AA599" s="1" t="n">
        <f aca="false">AA598+1</f>
        <v>11</v>
      </c>
      <c r="AB599" s="108" t="n">
        <v>1899</v>
      </c>
      <c r="AC599" s="109" t="n">
        <v>24.9</v>
      </c>
      <c r="AD599" s="109" t="n">
        <v>32.2</v>
      </c>
      <c r="AE599" s="109" t="n">
        <v>27.5</v>
      </c>
      <c r="AF599" s="109" t="n">
        <v>22.5</v>
      </c>
      <c r="AG599" s="109" t="n">
        <v>17.7</v>
      </c>
      <c r="AH599" s="109" t="n">
        <v>14.9</v>
      </c>
      <c r="AI599" s="109" t="n">
        <v>14.1</v>
      </c>
      <c r="AJ599" s="109" t="n">
        <v>16.2</v>
      </c>
      <c r="AK599" s="109" t="n">
        <v>19.2</v>
      </c>
      <c r="AL599" s="109" t="n">
        <v>21.7</v>
      </c>
      <c r="AM599" s="109" t="n">
        <v>25</v>
      </c>
      <c r="AN599" s="109" t="n">
        <v>28.7</v>
      </c>
      <c r="AO599" s="110" t="n">
        <f aca="false">SUM(AC599:AN599)/12</f>
        <v>22.05</v>
      </c>
      <c r="BA599" s="1" t="n">
        <f aca="false">BA598+1</f>
        <v>1899</v>
      </c>
      <c r="BB599" s="111" t="n">
        <v>1899</v>
      </c>
      <c r="BC599" s="109" t="n">
        <v>24.6</v>
      </c>
      <c r="BD599" s="109" t="n">
        <v>32</v>
      </c>
      <c r="BE599" s="109" t="n">
        <v>27.7</v>
      </c>
      <c r="BF599" s="109" t="n">
        <v>21.6</v>
      </c>
      <c r="BG599" s="109" t="n">
        <v>16.2</v>
      </c>
      <c r="BH599" s="109" t="n">
        <v>13.1</v>
      </c>
      <c r="BI599" s="109" t="n">
        <v>12.4</v>
      </c>
      <c r="BJ599" s="109" t="n">
        <v>15.3</v>
      </c>
      <c r="BK599" s="109" t="n">
        <v>18.5</v>
      </c>
      <c r="BL599" s="109" t="n">
        <v>21.1</v>
      </c>
      <c r="BM599" s="109" t="n">
        <v>24.7</v>
      </c>
      <c r="BN599" s="109" t="n">
        <v>29.2</v>
      </c>
      <c r="BO599" s="110" t="n">
        <f aca="false">SUM(BC599:BN599)/12</f>
        <v>21.3666666666667</v>
      </c>
      <c r="EA599" s="1" t="n">
        <f aca="false">EA598+1</f>
        <v>1899</v>
      </c>
      <c r="EB599" s="111" t="n">
        <v>1899</v>
      </c>
      <c r="EC599" s="109" t="n">
        <v>32.8</v>
      </c>
      <c r="ED599" s="109" t="n">
        <v>36.5</v>
      </c>
      <c r="EE599" s="109" t="n">
        <v>32.1</v>
      </c>
      <c r="EF599" s="109" t="n">
        <v>26.2</v>
      </c>
      <c r="EG599" s="109" t="n">
        <v>21.5</v>
      </c>
      <c r="EH599" s="109" t="n">
        <v>16</v>
      </c>
      <c r="EI599" s="109" t="n">
        <v>15.9</v>
      </c>
      <c r="EJ599" s="109" t="n">
        <v>19.2</v>
      </c>
      <c r="EK599" s="109" t="n">
        <v>24.4</v>
      </c>
      <c r="EL599" s="109" t="n">
        <v>26.5</v>
      </c>
      <c r="EM599" s="109" t="n">
        <v>31.8</v>
      </c>
      <c r="EN599" s="109" t="n">
        <v>36.8</v>
      </c>
      <c r="EO599" s="110" t="n">
        <f aca="false">SUM(EC599:EN599)/12</f>
        <v>26.6416666666667</v>
      </c>
      <c r="FA599" s="1" t="n">
        <f aca="false">FA598+1</f>
        <v>1899</v>
      </c>
      <c r="FB599" s="111" t="n">
        <v>1899</v>
      </c>
      <c r="FC599" s="132" t="n">
        <v>23.4</v>
      </c>
      <c r="FD599" s="132" t="n">
        <v>30.8</v>
      </c>
      <c r="FE599" s="132" t="n">
        <v>26.9</v>
      </c>
      <c r="FF599" s="132" t="n">
        <v>22.2</v>
      </c>
      <c r="FG599" s="132" t="n">
        <v>17.8</v>
      </c>
      <c r="FH599" s="132" t="n">
        <v>14.4</v>
      </c>
      <c r="FI599" s="132" t="n">
        <v>13.9</v>
      </c>
      <c r="FJ599" s="132" t="n">
        <v>15.8</v>
      </c>
      <c r="FK599" s="132" t="n">
        <v>18.6</v>
      </c>
      <c r="FL599" s="132" t="n">
        <v>20.8</v>
      </c>
      <c r="FM599" s="132" t="n">
        <v>23.8</v>
      </c>
      <c r="FN599" s="132" t="n">
        <v>27.7</v>
      </c>
      <c r="FO599" s="110" t="n">
        <f aca="false">SUM(FC599:FN599)/12</f>
        <v>21.3416666666667</v>
      </c>
      <c r="GA599" s="1" t="n">
        <f aca="false">GA598+1</f>
        <v>1899</v>
      </c>
      <c r="GB599" s="111" t="n">
        <v>1899</v>
      </c>
      <c r="GC599" s="109" t="n">
        <v>20.4</v>
      </c>
      <c r="GD599" s="109" t="n">
        <v>28.6</v>
      </c>
      <c r="GE599" s="109" t="n">
        <v>23.9</v>
      </c>
      <c r="GF599" s="109" t="n">
        <v>19.7</v>
      </c>
      <c r="GG599" s="109" t="n">
        <v>15.7</v>
      </c>
      <c r="GH599" s="109" t="n">
        <v>13.8</v>
      </c>
      <c r="GI599" s="109" t="n">
        <v>13.8</v>
      </c>
      <c r="GJ599" s="109" t="n">
        <v>14.8</v>
      </c>
      <c r="GK599" s="109" t="n">
        <v>16.8</v>
      </c>
      <c r="GL599" s="109" t="n">
        <v>17.4</v>
      </c>
      <c r="GM599" s="109" t="n">
        <v>20.3</v>
      </c>
      <c r="GN599" s="109" t="n">
        <v>24.1</v>
      </c>
      <c r="GO599" s="110" t="n">
        <f aca="false">SUM(GC599:GN599)/12</f>
        <v>19.1083333333333</v>
      </c>
      <c r="HA599" s="1" t="n">
        <f aca="false">HA598+1</f>
        <v>1899</v>
      </c>
      <c r="HB599" s="113" t="s">
        <v>50</v>
      </c>
      <c r="HC599" s="109" t="n">
        <v>22.9</v>
      </c>
      <c r="HD599" s="109" t="n">
        <v>26.8</v>
      </c>
      <c r="HE599" s="109" t="n">
        <v>25.3</v>
      </c>
      <c r="HF599" s="109" t="n">
        <v>21.6</v>
      </c>
      <c r="HG599" s="109" t="n">
        <v>18.4</v>
      </c>
      <c r="HH599" s="109" t="n">
        <v>15.9</v>
      </c>
      <c r="HI599" s="109" t="n">
        <v>15.2</v>
      </c>
      <c r="HJ599" s="109" t="n">
        <v>16.6</v>
      </c>
      <c r="HK599" s="109" t="n">
        <v>17.8</v>
      </c>
      <c r="HL599" s="109" t="n">
        <v>19.8</v>
      </c>
      <c r="HM599" s="109" t="n">
        <v>22.2</v>
      </c>
      <c r="HN599" s="109" t="n">
        <v>24.8</v>
      </c>
      <c r="HO599" s="110" t="n">
        <f aca="false">SUM(HC599:HN599)/12</f>
        <v>20.6083333333333</v>
      </c>
      <c r="JA599" s="1" t="n">
        <f aca="false">JA598+1</f>
        <v>1899</v>
      </c>
      <c r="JB599" s="113" t="s">
        <v>50</v>
      </c>
      <c r="JC599" s="109" t="n">
        <v>19.5</v>
      </c>
      <c r="JD599" s="109" t="n">
        <v>24.2</v>
      </c>
      <c r="JE599" s="109" t="n">
        <v>21.3</v>
      </c>
      <c r="JF599" s="109" t="n">
        <v>19</v>
      </c>
      <c r="JG599" s="109" t="n">
        <v>15.8</v>
      </c>
      <c r="JH599" s="109" t="n">
        <v>13.8</v>
      </c>
      <c r="JI599" s="109" t="n">
        <v>13.2</v>
      </c>
      <c r="JJ599" s="109" t="n">
        <v>14.4</v>
      </c>
      <c r="JK599" s="109" t="n">
        <v>15.4</v>
      </c>
      <c r="JL599" s="109" t="n">
        <v>16.5</v>
      </c>
      <c r="JM599" s="109" t="n">
        <v>19</v>
      </c>
      <c r="JN599" s="109" t="n">
        <v>21.6</v>
      </c>
      <c r="JO599" s="110" t="n">
        <f aca="false">SUM(JC599:JN599)/12</f>
        <v>17.8083333333333</v>
      </c>
      <c r="MA599" s="1" t="n">
        <f aca="false">MA598+1</f>
        <v>1899</v>
      </c>
      <c r="MB599" s="111" t="n">
        <v>1899</v>
      </c>
      <c r="MC599" s="109" t="n">
        <v>23.4</v>
      </c>
      <c r="MD599" s="109" t="n">
        <v>30.8</v>
      </c>
      <c r="ME599" s="109" t="n">
        <v>26.9</v>
      </c>
      <c r="MF599" s="109" t="n">
        <v>22.2</v>
      </c>
      <c r="MG599" s="109" t="n">
        <v>17.8</v>
      </c>
      <c r="MH599" s="109" t="n">
        <v>14.4</v>
      </c>
      <c r="MI599" s="109" t="n">
        <v>13.9</v>
      </c>
      <c r="MJ599" s="109" t="n">
        <v>15.8</v>
      </c>
      <c r="MK599" s="109" t="n">
        <v>18.6</v>
      </c>
      <c r="ML599" s="109" t="n">
        <v>20.8</v>
      </c>
      <c r="MM599" s="109" t="n">
        <v>23.8</v>
      </c>
      <c r="MN599" s="109" t="n">
        <v>27.7</v>
      </c>
      <c r="MO599" s="110" t="n">
        <f aca="false">SUM(MC599:MN599)/12</f>
        <v>21.3416666666667</v>
      </c>
      <c r="OA599" s="5"/>
    </row>
    <row r="600" customFormat="false" ht="12.75" hidden="false" customHeight="false" outlineLevel="0" collapsed="false">
      <c r="A600" s="150" t="n">
        <f aca="false">A595+5</f>
        <v>1900</v>
      </c>
      <c r="B600" s="151" t="n">
        <f aca="false">AVERAGE(AO600,BO600,CO600,DO600,EO600,FO600,GO600,HO600,IO600,JO600,KO600,LO600,MO600,NO600)</f>
        <v>20.8635416666667</v>
      </c>
      <c r="C600" s="163" t="n">
        <f aca="false">AVERAGE(B596:B600)</f>
        <v>21.30125</v>
      </c>
      <c r="D600" s="164" t="n">
        <f aca="false">AVERAGE(B591:B600)</f>
        <v>21.253125</v>
      </c>
      <c r="E600" s="151" t="n">
        <f aca="false">AVERAGE(B581:B600)</f>
        <v>21.2299801587302</v>
      </c>
      <c r="F600" s="165"/>
      <c r="G600" s="159" t="n">
        <f aca="false">MAX(AC600:AN600,BC600:BN600,CC600:CN600,DC600:DN600,EC600:EN600,FC600:FN600,GC600:GN600,HC600:HN600,IC600:IN600,JC600:JN600,KC600:KN600,LC600:LN600,MC600:MN600,NC600:NN600)</f>
        <v>38.9</v>
      </c>
      <c r="H600" s="161" t="n">
        <f aca="false">MEDIAN(AC600:AN600,BC600:BN600,CC600:CN600,DC600:DN600,EC600:EN600,FC600:FN600,GC600:GN600,HC600:HN600,IC600:IN600,JC600:JN600,KC600:KN600,LC600:LN600,MC600:MN600,NC600:NN600)</f>
        <v>19.75</v>
      </c>
      <c r="I600" s="157" t="n">
        <f aca="false">MIN(AC600:AN600,BC600:BN600,CC600:CN600,DC600:DN600,EC600:EN600,FC600:FN600,GC600:GN600,HC600:HN600,IC600:IN600,JC600:JN600,KC600:KN600,LC600:LN600,MC600:MN600,NC600:NN600)</f>
        <v>12.3</v>
      </c>
      <c r="J600" s="107" t="n">
        <f aca="false">(G600+I600)/2</f>
        <v>25.6</v>
      </c>
      <c r="AA600" s="1" t="n">
        <f aca="false">AA599+1</f>
        <v>12</v>
      </c>
      <c r="AB600" s="108" t="n">
        <v>1900</v>
      </c>
      <c r="AC600" s="109" t="n">
        <v>30</v>
      </c>
      <c r="AD600" s="109" t="n">
        <v>30.4</v>
      </c>
      <c r="AE600" s="109" t="n">
        <v>24.3</v>
      </c>
      <c r="AF600" s="109" t="n">
        <v>19</v>
      </c>
      <c r="AG600" s="109" t="n">
        <v>16.7</v>
      </c>
      <c r="AH600" s="109" t="n">
        <v>15.2</v>
      </c>
      <c r="AI600" s="109" t="n">
        <v>13.9</v>
      </c>
      <c r="AJ600" s="109" t="n">
        <v>14.5</v>
      </c>
      <c r="AK600" s="109" t="n">
        <v>16.7</v>
      </c>
      <c r="AL600" s="109" t="n">
        <v>22.2</v>
      </c>
      <c r="AM600" s="109" t="n">
        <v>27</v>
      </c>
      <c r="AN600" s="109" t="n">
        <v>28.7</v>
      </c>
      <c r="AO600" s="110" t="n">
        <f aca="false">SUM(AC600:AN600)/12</f>
        <v>21.55</v>
      </c>
      <c r="BA600" s="1" t="n">
        <f aca="false">BA599+1</f>
        <v>1900</v>
      </c>
      <c r="BB600" s="111" t="n">
        <v>1900</v>
      </c>
      <c r="BC600" s="109" t="n">
        <v>29.4</v>
      </c>
      <c r="BD600" s="109" t="n">
        <v>30.9</v>
      </c>
      <c r="BE600" s="109" t="n">
        <v>23.9</v>
      </c>
      <c r="BF600" s="109" t="n">
        <v>17.8</v>
      </c>
      <c r="BG600" s="109" t="n">
        <v>15.1</v>
      </c>
      <c r="BH600" s="109" t="n">
        <v>13.8</v>
      </c>
      <c r="BI600" s="109" t="n">
        <v>12.3</v>
      </c>
      <c r="BJ600" s="109" t="n">
        <v>13.3</v>
      </c>
      <c r="BK600" s="109" t="n">
        <v>15.8</v>
      </c>
      <c r="BL600" s="109" t="n">
        <v>21.9</v>
      </c>
      <c r="BM600" s="109" t="n">
        <v>27.1</v>
      </c>
      <c r="BN600" s="109" t="n">
        <v>28.3</v>
      </c>
      <c r="BO600" s="110" t="n">
        <f aca="false">SUM(BC600:BN600)/12</f>
        <v>20.8</v>
      </c>
      <c r="EA600" s="1" t="n">
        <f aca="false">EA599+1</f>
        <v>1900</v>
      </c>
      <c r="EB600" s="111" t="n">
        <v>1900</v>
      </c>
      <c r="EC600" s="109" t="n">
        <v>35.2</v>
      </c>
      <c r="ED600" s="109" t="n">
        <v>38.9</v>
      </c>
      <c r="EE600" s="109" t="n">
        <v>29.7</v>
      </c>
      <c r="EF600" s="109" t="n">
        <v>24.4</v>
      </c>
      <c r="EG600" s="109" t="n">
        <v>20.2</v>
      </c>
      <c r="EH600" s="109" t="n">
        <v>18.2</v>
      </c>
      <c r="EI600" s="109" t="n">
        <v>16</v>
      </c>
      <c r="EJ600" s="109" t="n">
        <v>19.3</v>
      </c>
      <c r="EK600" s="109" t="n">
        <v>21.7</v>
      </c>
      <c r="EL600" s="109" t="n">
        <v>29.2</v>
      </c>
      <c r="EM600" s="109" t="n">
        <v>34.5</v>
      </c>
      <c r="EN600" s="109" t="n">
        <v>35.3</v>
      </c>
      <c r="EO600" s="110" t="n">
        <f aca="false">SUM(EC600:EN600)/12</f>
        <v>26.8833333333333</v>
      </c>
      <c r="FA600" s="1" t="n">
        <f aca="false">FA599+1</f>
        <v>1900</v>
      </c>
      <c r="FB600" s="111" t="n">
        <v>1900</v>
      </c>
      <c r="FC600" s="132" t="n">
        <v>28.6</v>
      </c>
      <c r="FD600" s="132" t="n">
        <v>28.9</v>
      </c>
      <c r="FE600" s="132" t="n">
        <v>23.9</v>
      </c>
      <c r="FF600" s="132" t="n">
        <v>18.1</v>
      </c>
      <c r="FG600" s="132" t="n">
        <v>15.9</v>
      </c>
      <c r="FH600" s="132" t="n">
        <v>15.2</v>
      </c>
      <c r="FI600" s="132" t="n">
        <v>13.6</v>
      </c>
      <c r="FJ600" s="132" t="n">
        <v>14.3</v>
      </c>
      <c r="FK600" s="132" t="n">
        <v>16.3</v>
      </c>
      <c r="FL600" s="132" t="n">
        <v>21.4</v>
      </c>
      <c r="FM600" s="132" t="n">
        <v>25.2</v>
      </c>
      <c r="FN600" s="132" t="n">
        <v>27.3</v>
      </c>
      <c r="FO600" s="110" t="n">
        <f aca="false">SUM(FC600:FN600)/12</f>
        <v>20.725</v>
      </c>
      <c r="GA600" s="1" t="n">
        <f aca="false">GA599+1</f>
        <v>1900</v>
      </c>
      <c r="GB600" s="111" t="n">
        <v>1900</v>
      </c>
      <c r="GC600" s="109" t="n">
        <v>25.6</v>
      </c>
      <c r="GD600" s="109" t="n">
        <v>25.2</v>
      </c>
      <c r="GE600" s="109" t="n">
        <v>21.9</v>
      </c>
      <c r="GF600" s="109" t="n">
        <v>17</v>
      </c>
      <c r="GG600" s="109" t="n">
        <v>15.7</v>
      </c>
      <c r="GH600" s="109" t="n">
        <v>14</v>
      </c>
      <c r="GI600" s="109" t="n">
        <v>13.4</v>
      </c>
      <c r="GJ600" s="109" t="n">
        <v>13.4</v>
      </c>
      <c r="GK600" s="109" t="n">
        <v>15.3</v>
      </c>
      <c r="GL600" s="109" t="n">
        <v>18.7</v>
      </c>
      <c r="GM600" s="109" t="n">
        <v>20.7</v>
      </c>
      <c r="GN600" s="109" t="n">
        <v>23.9</v>
      </c>
      <c r="GO600" s="110" t="n">
        <f aca="false">SUM(GC600:GN600)/12</f>
        <v>18.7333333333333</v>
      </c>
      <c r="HA600" s="1" t="n">
        <f aca="false">HA599+1</f>
        <v>1900</v>
      </c>
      <c r="HB600" s="113" t="s">
        <v>51</v>
      </c>
      <c r="HC600" s="109" t="n">
        <v>26.2</v>
      </c>
      <c r="HD600" s="109" t="n">
        <v>26.1</v>
      </c>
      <c r="HE600" s="109" t="n">
        <v>23.3</v>
      </c>
      <c r="HF600" s="109" t="n">
        <v>18.7</v>
      </c>
      <c r="HG600" s="109" t="n">
        <v>17.1</v>
      </c>
      <c r="HH600" s="109" t="n">
        <v>16.1</v>
      </c>
      <c r="HI600" s="109" t="n">
        <v>15.2</v>
      </c>
      <c r="HJ600" s="109" t="n">
        <v>15.5</v>
      </c>
      <c r="HK600" s="109" t="n">
        <v>16.4</v>
      </c>
      <c r="HL600" s="109" t="n">
        <v>21</v>
      </c>
      <c r="HM600" s="109" t="n">
        <v>23.6</v>
      </c>
      <c r="HN600" s="109" t="n">
        <v>24</v>
      </c>
      <c r="HO600" s="110" t="n">
        <f aca="false">SUM(HC600:HN600)/12</f>
        <v>20.2666666666667</v>
      </c>
      <c r="JA600" s="1" t="n">
        <f aca="false">JA599+1</f>
        <v>1900</v>
      </c>
      <c r="JB600" s="113" t="s">
        <v>51</v>
      </c>
      <c r="JC600" s="109" t="n">
        <v>22.8</v>
      </c>
      <c r="JD600" s="109" t="n">
        <v>22.3</v>
      </c>
      <c r="JE600" s="109" t="n">
        <v>20.2</v>
      </c>
      <c r="JF600" s="109" t="n">
        <v>16.3</v>
      </c>
      <c r="JG600" s="109" t="n">
        <v>15.3</v>
      </c>
      <c r="JH600" s="109" t="n">
        <v>13.5</v>
      </c>
      <c r="JI600" s="109" t="n">
        <v>12.8</v>
      </c>
      <c r="JJ600" s="109" t="n">
        <v>12.8</v>
      </c>
      <c r="JK600" s="109" t="n">
        <v>14.3</v>
      </c>
      <c r="JL600" s="109" t="n">
        <v>16.8</v>
      </c>
      <c r="JM600" s="109" t="n">
        <v>18.9</v>
      </c>
      <c r="JN600" s="109" t="n">
        <v>20.7</v>
      </c>
      <c r="JO600" s="110" t="n">
        <f aca="false">SUM(JC600:JN600)/12</f>
        <v>17.225</v>
      </c>
      <c r="MA600" s="1" t="n">
        <f aca="false">MA599+1</f>
        <v>1900</v>
      </c>
      <c r="MB600" s="111" t="n">
        <v>1900</v>
      </c>
      <c r="MC600" s="109" t="n">
        <v>28.6</v>
      </c>
      <c r="MD600" s="109" t="n">
        <v>28.9</v>
      </c>
      <c r="ME600" s="109" t="n">
        <v>23.9</v>
      </c>
      <c r="MF600" s="109" t="n">
        <v>18.1</v>
      </c>
      <c r="MG600" s="109" t="n">
        <v>15.9</v>
      </c>
      <c r="MH600" s="109" t="n">
        <v>15.2</v>
      </c>
      <c r="MI600" s="109" t="n">
        <v>13.6</v>
      </c>
      <c r="MJ600" s="109" t="n">
        <v>14.3</v>
      </c>
      <c r="MK600" s="109" t="n">
        <v>16.3</v>
      </c>
      <c r="ML600" s="109" t="n">
        <v>21.4</v>
      </c>
      <c r="MM600" s="109" t="n">
        <v>25.2</v>
      </c>
      <c r="MN600" s="109" t="n">
        <v>27.3</v>
      </c>
      <c r="MO600" s="110" t="n">
        <f aca="false">SUM(MC600:MN600)/12</f>
        <v>20.725</v>
      </c>
      <c r="OA600" s="5"/>
    </row>
    <row r="601" customFormat="false" ht="12.75" hidden="false" customHeight="false" outlineLevel="0" collapsed="false">
      <c r="A601" s="150"/>
      <c r="B601" s="151" t="n">
        <f aca="false">AVERAGE(AO601,BO601,CO601,DO601,EO601,FO601,GO601,HO601,IO601,JO601,KO601,LO601,MO601,NO601)</f>
        <v>21.45625</v>
      </c>
      <c r="C601" s="163" t="n">
        <f aca="false">AVERAGE(B597:B601)</f>
        <v>21.3220833333333</v>
      </c>
      <c r="D601" s="164" t="n">
        <f aca="false">AVERAGE(B592:B601)</f>
        <v>21.2345833333333</v>
      </c>
      <c r="E601" s="151" t="n">
        <f aca="false">AVERAGE(B582:B601)</f>
        <v>21.2686259920635</v>
      </c>
      <c r="F601" s="165"/>
      <c r="G601" s="159" t="n">
        <f aca="false">MAX(AC601:AN601,BC601:BN601,CC601:CN601,DC601:DN601,EC601:EN601,FC601:FN601,GC601:GN601,HC601:HN601,IC601:IN601,JC601:JN601,KC601:KN601,LC601:LN601,MC601:MN601,NC601:NN601)</f>
        <v>37.4</v>
      </c>
      <c r="H601" s="161" t="n">
        <f aca="false">MEDIAN(AC601:AN601,BC601:BN601,CC601:CN601,DC601:DN601,EC601:EN601,FC601:FN601,GC601:GN601,HC601:HN601,IC601:IN601,JC601:JN601,KC601:KN601,LC601:LN601,MC601:MN601,NC601:NN601)</f>
        <v>20.5</v>
      </c>
      <c r="I601" s="157" t="n">
        <f aca="false">MIN(AC601:AN601,BC601:BN601,CC601:CN601,DC601:DN601,EC601:EN601,FC601:FN601,GC601:GN601,HC601:HN601,IC601:IN601,JC601:JN601,KC601:KN601,LC601:LN601,MC601:MN601,NC601:NN601)</f>
        <v>11.8</v>
      </c>
      <c r="J601" s="107" t="n">
        <f aca="false">(G601+I601)/2</f>
        <v>24.6</v>
      </c>
      <c r="AA601" s="1" t="n">
        <f aca="false">AA600+1</f>
        <v>13</v>
      </c>
      <c r="AB601" s="108" t="n">
        <v>1901</v>
      </c>
      <c r="AC601" s="109" t="n">
        <v>28.3</v>
      </c>
      <c r="AD601" s="109" t="n">
        <v>32.3</v>
      </c>
      <c r="AE601" s="109" t="n">
        <v>25.8</v>
      </c>
      <c r="AF601" s="109" t="n">
        <v>21.8</v>
      </c>
      <c r="AG601" s="109" t="n">
        <v>20.4</v>
      </c>
      <c r="AH601" s="109" t="n">
        <v>14.6</v>
      </c>
      <c r="AI601" s="109" t="n">
        <v>13.9</v>
      </c>
      <c r="AJ601" s="109" t="n">
        <v>15.4</v>
      </c>
      <c r="AK601" s="109" t="n">
        <v>19.1</v>
      </c>
      <c r="AL601" s="109" t="n">
        <v>21.1</v>
      </c>
      <c r="AM601" s="109" t="n">
        <v>28</v>
      </c>
      <c r="AN601" s="109" t="n">
        <v>30.2</v>
      </c>
      <c r="AO601" s="110" t="n">
        <f aca="false">SUM(AC601:AN601)/12</f>
        <v>22.575</v>
      </c>
      <c r="BA601" s="1" t="n">
        <f aca="false">BA600+1</f>
        <v>1901</v>
      </c>
      <c r="BB601" s="111" t="n">
        <v>1901</v>
      </c>
      <c r="BC601" s="109" t="n">
        <v>27.9</v>
      </c>
      <c r="BD601" s="109" t="n">
        <v>31.6</v>
      </c>
      <c r="BE601" s="109" t="n">
        <v>25.4</v>
      </c>
      <c r="BF601" s="109" t="n">
        <v>20.6</v>
      </c>
      <c r="BG601" s="109" t="n">
        <v>19.5</v>
      </c>
      <c r="BH601" s="109" t="n">
        <v>12.9</v>
      </c>
      <c r="BI601" s="109" t="n">
        <v>11.8</v>
      </c>
      <c r="BJ601" s="109" t="n">
        <v>14.4</v>
      </c>
      <c r="BK601" s="109" t="n">
        <v>18.2</v>
      </c>
      <c r="BL601" s="109" t="n">
        <v>20</v>
      </c>
      <c r="BM601" s="109" t="n">
        <v>27.7</v>
      </c>
      <c r="BN601" s="109" t="n">
        <v>30.4</v>
      </c>
      <c r="BO601" s="110" t="n">
        <f aca="false">SUM(BC601:BN601)/12</f>
        <v>21.7</v>
      </c>
      <c r="EA601" s="1" t="n">
        <f aca="false">EA600+1</f>
        <v>1901</v>
      </c>
      <c r="EB601" s="111" t="n">
        <v>1901</v>
      </c>
      <c r="EC601" s="109" t="n">
        <v>35.1</v>
      </c>
      <c r="ED601" s="109" t="n">
        <v>35.8</v>
      </c>
      <c r="EE601" s="109" t="n">
        <v>30.9</v>
      </c>
      <c r="EF601" s="109" t="n">
        <v>25.8</v>
      </c>
      <c r="EG601" s="109" t="n">
        <v>23</v>
      </c>
      <c r="EH601" s="109" t="n">
        <v>16.8</v>
      </c>
      <c r="EI601" s="109" t="n">
        <v>15.9</v>
      </c>
      <c r="EJ601" s="109" t="n">
        <v>19.5</v>
      </c>
      <c r="EK601" s="109" t="n">
        <v>24.5</v>
      </c>
      <c r="EL601" s="109" t="n">
        <v>27</v>
      </c>
      <c r="EM601" s="109" t="n">
        <v>35.8</v>
      </c>
      <c r="EN601" s="109" t="n">
        <v>37.4</v>
      </c>
      <c r="EO601" s="110" t="n">
        <f aca="false">SUM(EC601:EN601)/12</f>
        <v>27.2916666666667</v>
      </c>
      <c r="FA601" s="1" t="n">
        <f aca="false">FA600+1</f>
        <v>1901</v>
      </c>
      <c r="FB601" s="111" t="n">
        <v>1901</v>
      </c>
      <c r="FC601" s="132" t="n">
        <v>26.8</v>
      </c>
      <c r="FD601" s="132" t="n">
        <v>30.2</v>
      </c>
      <c r="FE601" s="132" t="n">
        <v>24.6</v>
      </c>
      <c r="FF601" s="132" t="n">
        <v>20.8</v>
      </c>
      <c r="FG601" s="132" t="n">
        <v>20.1</v>
      </c>
      <c r="FH601" s="132" t="n">
        <v>13.7</v>
      </c>
      <c r="FI601" s="132" t="n">
        <v>12.6</v>
      </c>
      <c r="FJ601" s="132" t="n">
        <v>14.7</v>
      </c>
      <c r="FK601" s="132" t="n">
        <v>17.9</v>
      </c>
      <c r="FL601" s="132" t="n">
        <v>19.1</v>
      </c>
      <c r="FM601" s="132" t="n">
        <v>26.2</v>
      </c>
      <c r="FN601" s="132" t="n">
        <v>28.6</v>
      </c>
      <c r="FO601" s="110" t="n">
        <f aca="false">SUM(FC601:FN601)/12</f>
        <v>21.275</v>
      </c>
      <c r="GA601" s="1" t="n">
        <f aca="false">GA600+1</f>
        <v>1901</v>
      </c>
      <c r="GB601" s="111" t="n">
        <v>1901</v>
      </c>
      <c r="GC601" s="109" t="n">
        <v>24</v>
      </c>
      <c r="GD601" s="109" t="n">
        <v>27.4</v>
      </c>
      <c r="GE601" s="109" t="n">
        <v>22.3</v>
      </c>
      <c r="GF601" s="109" t="n">
        <v>17.6</v>
      </c>
      <c r="GG601" s="109" t="n">
        <v>17.4</v>
      </c>
      <c r="GH601" s="109" t="n">
        <v>12.9</v>
      </c>
      <c r="GI601" s="109" t="n">
        <v>12.8</v>
      </c>
      <c r="GJ601" s="109" t="n">
        <v>14.2</v>
      </c>
      <c r="GK601" s="109" t="n">
        <v>16.8</v>
      </c>
      <c r="GL601" s="109" t="n">
        <v>17.8</v>
      </c>
      <c r="GM601" s="109" t="n">
        <v>22.9</v>
      </c>
      <c r="GN601" s="109" t="n">
        <v>24.3</v>
      </c>
      <c r="GO601" s="110" t="n">
        <f aca="false">SUM(GC601:GN601)/12</f>
        <v>19.2</v>
      </c>
      <c r="HA601" s="1" t="n">
        <f aca="false">HA600+1</f>
        <v>1901</v>
      </c>
      <c r="HB601" s="113" t="s">
        <v>52</v>
      </c>
      <c r="HC601" s="109" t="n">
        <v>25.1</v>
      </c>
      <c r="HD601" s="109" t="n">
        <v>26.8</v>
      </c>
      <c r="HE601" s="109" t="n">
        <v>23.3</v>
      </c>
      <c r="HF601" s="109" t="n">
        <v>20.4</v>
      </c>
      <c r="HG601" s="109" t="n">
        <v>20.2</v>
      </c>
      <c r="HH601" s="109" t="n">
        <v>15.5</v>
      </c>
      <c r="HI601" s="109" t="n">
        <v>14.1</v>
      </c>
      <c r="HJ601" s="109" t="n">
        <v>15.7</v>
      </c>
      <c r="HK601" s="109" t="n">
        <v>18.6</v>
      </c>
      <c r="HL601" s="109" t="n">
        <v>18.6</v>
      </c>
      <c r="HM601" s="109" t="n">
        <v>24.4</v>
      </c>
      <c r="HN601" s="109" t="n">
        <v>25.3</v>
      </c>
      <c r="HO601" s="110" t="n">
        <f aca="false">SUM(HC601:HN601)/12</f>
        <v>20.6666666666667</v>
      </c>
      <c r="JA601" s="1" t="n">
        <f aca="false">JA600+1</f>
        <v>1901</v>
      </c>
      <c r="JB601" s="113" t="s">
        <v>52</v>
      </c>
      <c r="JC601" s="109" t="n">
        <v>21.9</v>
      </c>
      <c r="JD601" s="109" t="n">
        <v>24.5</v>
      </c>
      <c r="JE601" s="109" t="n">
        <v>20.1</v>
      </c>
      <c r="JF601" s="109" t="n">
        <v>17</v>
      </c>
      <c r="JG601" s="109" t="n">
        <v>16</v>
      </c>
      <c r="JH601" s="109" t="n">
        <v>12.7</v>
      </c>
      <c r="JI601" s="109" t="n">
        <v>12.3</v>
      </c>
      <c r="JJ601" s="109" t="n">
        <v>13.2</v>
      </c>
      <c r="JK601" s="109" t="n">
        <v>15</v>
      </c>
      <c r="JL601" s="109" t="n">
        <v>16.3</v>
      </c>
      <c r="JM601" s="109" t="n">
        <v>20.8</v>
      </c>
      <c r="JN601" s="109" t="n">
        <v>22.2</v>
      </c>
      <c r="JO601" s="110" t="n">
        <f aca="false">SUM(JC601:JN601)/12</f>
        <v>17.6666666666667</v>
      </c>
      <c r="MA601" s="1" t="n">
        <f aca="false">MA600+1</f>
        <v>1901</v>
      </c>
      <c r="MB601" s="111" t="n">
        <v>1901</v>
      </c>
      <c r="MC601" s="109" t="n">
        <v>26.8</v>
      </c>
      <c r="MD601" s="109" t="n">
        <v>30.2</v>
      </c>
      <c r="ME601" s="109" t="n">
        <v>24.6</v>
      </c>
      <c r="MF601" s="109" t="n">
        <v>20.8</v>
      </c>
      <c r="MG601" s="109" t="n">
        <v>20.1</v>
      </c>
      <c r="MH601" s="109" t="n">
        <v>13.7</v>
      </c>
      <c r="MI601" s="109" t="n">
        <v>12.6</v>
      </c>
      <c r="MJ601" s="109" t="n">
        <v>14.7</v>
      </c>
      <c r="MK601" s="109" t="n">
        <v>17.9</v>
      </c>
      <c r="ML601" s="109" t="n">
        <v>19.1</v>
      </c>
      <c r="MM601" s="109" t="n">
        <v>26.2</v>
      </c>
      <c r="MN601" s="109" t="n">
        <v>28.6</v>
      </c>
      <c r="MO601" s="110" t="n">
        <f aca="false">SUM(MC601:MN601)/12</f>
        <v>21.275</v>
      </c>
      <c r="OA601" s="5"/>
    </row>
    <row r="602" customFormat="false" ht="12.75" hidden="false" customHeight="false" outlineLevel="0" collapsed="false">
      <c r="A602" s="150"/>
      <c r="B602" s="151" t="n">
        <f aca="false">AVERAGE(AO602,BO602,CO602,DO602,EO602,FO602,GO602,HO602,IO602,JO602,KO602,LO602,MO602,NO602)</f>
        <v>21.6302083333333</v>
      </c>
      <c r="C602" s="163" t="n">
        <f aca="false">AVERAGE(B598:B602)</f>
        <v>21.4016666666667</v>
      </c>
      <c r="D602" s="164" t="n">
        <f aca="false">AVERAGE(B593:B602)</f>
        <v>21.30328125</v>
      </c>
      <c r="E602" s="151" t="n">
        <f aca="false">AVERAGE(B583:B602)</f>
        <v>21.2974975198413</v>
      </c>
      <c r="F602" s="165"/>
      <c r="G602" s="159" t="n">
        <f aca="false">MAX(AC602:AN602,BC602:BN602,CC602:CN602,DC602:DN602,EC602:EN602,FC602:FN602,GC602:GN602,HC602:HN602,IC602:IN602,JC602:JN602,KC602:KN602,LC602:LN602,MC602:MN602,NC602:NN602)</f>
        <v>35.8</v>
      </c>
      <c r="H602" s="161" t="n">
        <f aca="false">MEDIAN(AC602:AN602,BC602:BN602,CC602:CN602,DC602:DN602,EC602:EN602,FC602:FN602,GC602:GN602,HC602:HN602,IC602:IN602,JC602:JN602,KC602:KN602,LC602:LN602,MC602:MN602,NC602:NN602)</f>
        <v>21.4</v>
      </c>
      <c r="I602" s="157" t="n">
        <f aca="false">MIN(AC602:AN602,BC602:BN602,CC602:CN602,DC602:DN602,EC602:EN602,FC602:FN602,GC602:GN602,HC602:HN602,IC602:IN602,JC602:JN602,KC602:KN602,LC602:LN602,MC602:MN602,NC602:NN602)</f>
        <v>13.6</v>
      </c>
      <c r="J602" s="107" t="n">
        <f aca="false">(G602+I602)/2</f>
        <v>24.7</v>
      </c>
      <c r="AA602" s="1" t="n">
        <f aca="false">AA601+1</f>
        <v>14</v>
      </c>
      <c r="AB602" s="108" t="n">
        <v>1902</v>
      </c>
      <c r="AC602" s="109" t="n">
        <v>28.9</v>
      </c>
      <c r="AD602" s="109" t="n">
        <v>28</v>
      </c>
      <c r="AE602" s="109" t="n">
        <v>25.6</v>
      </c>
      <c r="AF602" s="109" t="n">
        <v>24.8</v>
      </c>
      <c r="AG602" s="109" t="n">
        <v>20.9</v>
      </c>
      <c r="AH602" s="109" t="n">
        <v>15.8</v>
      </c>
      <c r="AI602" s="109" t="n">
        <v>15.5</v>
      </c>
      <c r="AJ602" s="109" t="n">
        <v>16</v>
      </c>
      <c r="AK602" s="109" t="n">
        <v>19.5</v>
      </c>
      <c r="AL602" s="109" t="n">
        <v>22.9</v>
      </c>
      <c r="AM602" s="109" t="n">
        <v>28.4</v>
      </c>
      <c r="AN602" s="109" t="n">
        <v>26.5</v>
      </c>
      <c r="AO602" s="110" t="n">
        <f aca="false">SUM(AC602:AN602)/12</f>
        <v>22.7333333333333</v>
      </c>
      <c r="BA602" s="1" t="n">
        <f aca="false">BA601+1</f>
        <v>1902</v>
      </c>
      <c r="BB602" s="111" t="n">
        <v>1902</v>
      </c>
      <c r="BC602" s="109" t="n">
        <v>29</v>
      </c>
      <c r="BD602" s="109" t="n">
        <v>27.8</v>
      </c>
      <c r="BE602" s="109" t="n">
        <v>25.4</v>
      </c>
      <c r="BF602" s="109" t="n">
        <v>23.8</v>
      </c>
      <c r="BG602" s="109" t="n">
        <v>19.4</v>
      </c>
      <c r="BH602" s="109" t="n">
        <v>13.9</v>
      </c>
      <c r="BI602" s="109" t="n">
        <v>14.3</v>
      </c>
      <c r="BJ602" s="109" t="n">
        <v>14.3</v>
      </c>
      <c r="BK602" s="109" t="n">
        <v>18.4</v>
      </c>
      <c r="BL602" s="109" t="n">
        <v>22.1</v>
      </c>
      <c r="BM602" s="109" t="n">
        <v>28.4</v>
      </c>
      <c r="BN602" s="109" t="n">
        <v>26.2</v>
      </c>
      <c r="BO602" s="110" t="n">
        <f aca="false">SUM(BC602:BN602)/12</f>
        <v>21.9166666666667</v>
      </c>
      <c r="EA602" s="1" t="n">
        <f aca="false">EA601+1</f>
        <v>1902</v>
      </c>
      <c r="EB602" s="111" t="n">
        <v>1902</v>
      </c>
      <c r="EC602" s="109" t="n">
        <v>35.8</v>
      </c>
      <c r="ED602" s="109" t="n">
        <v>35</v>
      </c>
      <c r="EE602" s="109" t="n">
        <v>32.7</v>
      </c>
      <c r="EF602" s="109" t="n">
        <v>28.3</v>
      </c>
      <c r="EG602" s="109" t="n">
        <v>23.2</v>
      </c>
      <c r="EH602" s="109" t="n">
        <v>19.1</v>
      </c>
      <c r="EI602" s="109" t="n">
        <v>18.7</v>
      </c>
      <c r="EJ602" s="109" t="n">
        <v>19.6</v>
      </c>
      <c r="EK602" s="109" t="n">
        <v>24.9</v>
      </c>
      <c r="EL602" s="109" t="n">
        <v>28.8</v>
      </c>
      <c r="EM602" s="109" t="n">
        <v>34.1</v>
      </c>
      <c r="EN602" s="109" t="n">
        <v>32.8</v>
      </c>
      <c r="EO602" s="110" t="n">
        <f aca="false">SUM(EC602:EN602)/12</f>
        <v>27.75</v>
      </c>
      <c r="FA602" s="1" t="n">
        <f aca="false">FA601+1</f>
        <v>1902</v>
      </c>
      <c r="FB602" s="111" t="n">
        <v>1902</v>
      </c>
      <c r="FC602" s="132" t="n">
        <v>27.4</v>
      </c>
      <c r="FD602" s="132" t="n">
        <v>26</v>
      </c>
      <c r="FE602" s="132" t="n">
        <v>22.8</v>
      </c>
      <c r="FF602" s="132" t="n">
        <v>23.2</v>
      </c>
      <c r="FG602" s="132" t="n">
        <v>20.1</v>
      </c>
      <c r="FH602" s="132" t="n">
        <v>14.8</v>
      </c>
      <c r="FI602" s="132" t="n">
        <v>14.9</v>
      </c>
      <c r="FJ602" s="132" t="n">
        <v>14.8</v>
      </c>
      <c r="FK602" s="132" t="n">
        <v>18.3</v>
      </c>
      <c r="FL602" s="132" t="n">
        <v>21.6</v>
      </c>
      <c r="FM602" s="132" t="n">
        <v>26.7</v>
      </c>
      <c r="FN602" s="132" t="n">
        <v>25.1</v>
      </c>
      <c r="FO602" s="110" t="n">
        <f aca="false">SUM(FC602:FN602)/12</f>
        <v>21.3083333333333</v>
      </c>
      <c r="GA602" s="1" t="n">
        <f aca="false">GA601+1</f>
        <v>1902</v>
      </c>
      <c r="GB602" s="111" t="n">
        <v>1902</v>
      </c>
      <c r="GC602" s="109" t="n">
        <v>24.2</v>
      </c>
      <c r="GD602" s="109" t="n">
        <v>22.4</v>
      </c>
      <c r="GE602" s="109" t="n">
        <v>21</v>
      </c>
      <c r="GF602" s="109" t="n">
        <v>20.8</v>
      </c>
      <c r="GG602" s="109" t="n">
        <v>18.6</v>
      </c>
      <c r="GH602" s="109" t="n">
        <v>14.4</v>
      </c>
      <c r="GI602" s="109" t="n">
        <v>14.1</v>
      </c>
      <c r="GJ602" s="109" t="n">
        <v>14.3</v>
      </c>
      <c r="GK602" s="109" t="n">
        <v>16.6</v>
      </c>
      <c r="GL602" s="109" t="n">
        <v>19.2</v>
      </c>
      <c r="GM602" s="109" t="n">
        <v>22.7</v>
      </c>
      <c r="GN602" s="109" t="n">
        <v>22</v>
      </c>
      <c r="GO602" s="110" t="n">
        <f aca="false">SUM(GC602:GN602)/12</f>
        <v>19.1916666666667</v>
      </c>
      <c r="HA602" s="1" t="n">
        <f aca="false">HA601+1</f>
        <v>1902</v>
      </c>
      <c r="HB602" s="113" t="s">
        <v>53</v>
      </c>
      <c r="HC602" s="109" t="n">
        <v>25.5</v>
      </c>
      <c r="HD602" s="109" t="n">
        <v>24.4</v>
      </c>
      <c r="HE602" s="109" t="n">
        <v>23</v>
      </c>
      <c r="HF602" s="109" t="n">
        <v>23.7</v>
      </c>
      <c r="HG602" s="109" t="n">
        <v>20.5</v>
      </c>
      <c r="HH602" s="109" t="n">
        <v>16.3</v>
      </c>
      <c r="HI602" s="109" t="n">
        <v>16.4</v>
      </c>
      <c r="HJ602" s="109" t="n">
        <v>15.7</v>
      </c>
      <c r="HK602" s="109" t="n">
        <v>18.6</v>
      </c>
      <c r="HL602" s="109" t="n">
        <v>20.9</v>
      </c>
      <c r="HM602" s="109" t="n">
        <v>23.2</v>
      </c>
      <c r="HN602" s="109" t="n">
        <v>23.3</v>
      </c>
      <c r="HO602" s="110" t="n">
        <f aca="false">SUM(HC602:HN602)/12</f>
        <v>20.9583333333333</v>
      </c>
      <c r="JA602" s="1" t="n">
        <f aca="false">JA601+1</f>
        <v>1902</v>
      </c>
      <c r="JB602" s="113" t="s">
        <v>53</v>
      </c>
      <c r="JC602" s="109" t="n">
        <v>21.6</v>
      </c>
      <c r="JD602" s="109" t="n">
        <v>21.2</v>
      </c>
      <c r="JE602" s="109" t="n">
        <v>19.2</v>
      </c>
      <c r="JF602" s="109" t="n">
        <v>18.7</v>
      </c>
      <c r="JG602" s="109" t="n">
        <v>17.5</v>
      </c>
      <c r="JH602" s="109" t="n">
        <v>14</v>
      </c>
      <c r="JI602" s="109" t="n">
        <v>13.7</v>
      </c>
      <c r="JJ602" s="109" t="n">
        <v>13.6</v>
      </c>
      <c r="JK602" s="109" t="n">
        <v>15.5</v>
      </c>
      <c r="JL602" s="109" t="n">
        <v>18</v>
      </c>
      <c r="JM602" s="109" t="n">
        <v>21</v>
      </c>
      <c r="JN602" s="109" t="n">
        <v>20.5</v>
      </c>
      <c r="JO602" s="110" t="n">
        <f aca="false">SUM(JC602:JN602)/12</f>
        <v>17.875</v>
      </c>
      <c r="MA602" s="1" t="n">
        <f aca="false">MA601+1</f>
        <v>1902</v>
      </c>
      <c r="MB602" s="111" t="n">
        <v>1902</v>
      </c>
      <c r="MC602" s="109" t="n">
        <v>27.4</v>
      </c>
      <c r="MD602" s="109" t="n">
        <v>26</v>
      </c>
      <c r="ME602" s="109" t="n">
        <v>22.8</v>
      </c>
      <c r="MF602" s="109" t="n">
        <v>23.2</v>
      </c>
      <c r="MG602" s="109" t="n">
        <v>20.1</v>
      </c>
      <c r="MH602" s="109" t="n">
        <v>14.8</v>
      </c>
      <c r="MI602" s="109" t="n">
        <v>14.9</v>
      </c>
      <c r="MJ602" s="109" t="n">
        <v>14.8</v>
      </c>
      <c r="MK602" s="109" t="n">
        <v>18.3</v>
      </c>
      <c r="ML602" s="109" t="n">
        <v>21.6</v>
      </c>
      <c r="MM602" s="109" t="n">
        <v>26.7</v>
      </c>
      <c r="MN602" s="109" t="n">
        <v>25.1</v>
      </c>
      <c r="MO602" s="110" t="n">
        <f aca="false">SUM(MC602:MN602)/12</f>
        <v>21.3083333333333</v>
      </c>
      <c r="OA602" s="5"/>
    </row>
    <row r="603" customFormat="false" ht="12.75" hidden="false" customHeight="false" outlineLevel="0" collapsed="false">
      <c r="A603" s="150"/>
      <c r="B603" s="151" t="n">
        <f aca="false">AVERAGE(AO603,BO603,CO603,DO603,EO603,FO603,GO603,HO603,IO603,JO603,KO603,LO603,MO603,NO603)</f>
        <v>20.7020833333333</v>
      </c>
      <c r="C603" s="163" t="n">
        <f aca="false">AVERAGE(B599:B603)</f>
        <v>21.1870833333333</v>
      </c>
      <c r="D603" s="164" t="n">
        <f aca="false">AVERAGE(B594:B603)</f>
        <v>21.2694965277778</v>
      </c>
      <c r="E603" s="151" t="n">
        <f aca="false">AVERAGE(B584:B603)</f>
        <v>21.2766063161376</v>
      </c>
      <c r="F603" s="165"/>
      <c r="G603" s="159" t="n">
        <f aca="false">MAX(AC603:AN603,BC603:BN603,CC603:CN603,DC603:DN603,EC603:EN603,FC603:FN603,GC603:GN603,HC603:HN603,IC603:IN603,JC603:JN603,KC603:KN603,LC603:LN603,MC603:MN603,NC603:NN603)</f>
        <v>35.5</v>
      </c>
      <c r="H603" s="161" t="n">
        <f aca="false">MEDIAN(AC603:AN603,BC603:BN603,CC603:CN603,DC603:DN603,EC603:EN603,FC603:FN603,GC603:GN603,HC603:HN603,IC603:IN603,JC603:JN603,KC603:KN603,LC603:LN603,MC603:MN603,NC603:NN603)</f>
        <v>20.5</v>
      </c>
      <c r="I603" s="157" t="n">
        <f aca="false">MIN(AC603:AN603,BC603:BN603,CC603:CN603,DC603:DN603,EC603:EN603,FC603:FN603,GC603:GN603,HC603:HN603,IC603:IN603,JC603:JN603,KC603:KN603,LC603:LN603,MC603:MN603,NC603:NN603)</f>
        <v>12.1</v>
      </c>
      <c r="J603" s="107" t="n">
        <f aca="false">(G603+I603)/2</f>
        <v>23.8</v>
      </c>
      <c r="AA603" s="1" t="n">
        <f aca="false">AA602+1</f>
        <v>15</v>
      </c>
      <c r="AB603" s="108" t="n">
        <v>1903</v>
      </c>
      <c r="AC603" s="109" t="n">
        <v>28.8</v>
      </c>
      <c r="AD603" s="109" t="n">
        <v>27.4</v>
      </c>
      <c r="AE603" s="109" t="n">
        <v>25.8</v>
      </c>
      <c r="AF603" s="109" t="n">
        <v>21.1</v>
      </c>
      <c r="AG603" s="109" t="n">
        <v>17.6</v>
      </c>
      <c r="AH603" s="109" t="n">
        <v>14.5</v>
      </c>
      <c r="AI603" s="109" t="n">
        <v>13.9</v>
      </c>
      <c r="AJ603" s="109" t="n">
        <v>16</v>
      </c>
      <c r="AK603" s="109" t="n">
        <v>18.3</v>
      </c>
      <c r="AL603" s="109" t="n">
        <v>23</v>
      </c>
      <c r="AM603" s="109" t="n">
        <v>26.2</v>
      </c>
      <c r="AN603" s="109" t="n">
        <v>26.9</v>
      </c>
      <c r="AO603" s="110" t="n">
        <f aca="false">SUM(AC603:AN603)/12</f>
        <v>21.625</v>
      </c>
      <c r="BA603" s="1" t="n">
        <f aca="false">BA602+1</f>
        <v>1903</v>
      </c>
      <c r="BB603" s="111" t="n">
        <v>1903</v>
      </c>
      <c r="BC603" s="109" t="n">
        <v>28.8</v>
      </c>
      <c r="BD603" s="109" t="n">
        <v>26.9</v>
      </c>
      <c r="BE603" s="109" t="n">
        <v>26.2</v>
      </c>
      <c r="BF603" s="109" t="n">
        <v>19.8</v>
      </c>
      <c r="BG603" s="109" t="n">
        <v>15.6</v>
      </c>
      <c r="BH603" s="109" t="n">
        <v>13</v>
      </c>
      <c r="BI603" s="109" t="n">
        <v>12.1</v>
      </c>
      <c r="BJ603" s="109" t="n">
        <v>14.8</v>
      </c>
      <c r="BK603" s="109" t="n">
        <v>17.6</v>
      </c>
      <c r="BL603" s="109" t="n">
        <v>22.3</v>
      </c>
      <c r="BM603" s="109" t="n">
        <v>25.6</v>
      </c>
      <c r="BN603" s="109" t="n">
        <v>25.9</v>
      </c>
      <c r="BO603" s="110" t="n">
        <f aca="false">SUM(BC603:BN603)/12</f>
        <v>20.7166666666667</v>
      </c>
      <c r="EA603" s="1" t="n">
        <f aca="false">EA602+1</f>
        <v>1903</v>
      </c>
      <c r="EB603" s="111" t="n">
        <v>1903</v>
      </c>
      <c r="EC603" s="109" t="n">
        <v>35.5</v>
      </c>
      <c r="ED603" s="109" t="n">
        <v>34.3</v>
      </c>
      <c r="EE603" s="109" t="n">
        <v>32.7</v>
      </c>
      <c r="EF603" s="109" t="n">
        <v>25.9</v>
      </c>
      <c r="EG603" s="109" t="n">
        <v>20.5</v>
      </c>
      <c r="EH603" s="109" t="n">
        <v>17.5</v>
      </c>
      <c r="EI603" s="109" t="n">
        <v>16.7</v>
      </c>
      <c r="EJ603" s="109" t="n">
        <v>20.2</v>
      </c>
      <c r="EK603" s="109" t="n">
        <v>23.1</v>
      </c>
      <c r="EL603" s="109" t="n">
        <v>28</v>
      </c>
      <c r="EM603" s="109" t="n">
        <v>31.1</v>
      </c>
      <c r="EN603" s="109" t="n">
        <v>30.7</v>
      </c>
      <c r="EO603" s="110" t="n">
        <f aca="false">SUM(EC603:EN603)/12</f>
        <v>26.35</v>
      </c>
      <c r="FA603" s="1" t="n">
        <f aca="false">FA602+1</f>
        <v>1903</v>
      </c>
      <c r="FB603" s="111" t="n">
        <v>1903</v>
      </c>
      <c r="FC603" s="132" t="n">
        <v>27.2</v>
      </c>
      <c r="FD603" s="132" t="n">
        <v>25.5</v>
      </c>
      <c r="FE603" s="132" t="n">
        <v>25.6</v>
      </c>
      <c r="FF603" s="132" t="n">
        <v>20.1</v>
      </c>
      <c r="FG603" s="132" t="n">
        <v>16.8</v>
      </c>
      <c r="FH603" s="132" t="n">
        <v>14.2</v>
      </c>
      <c r="FI603" s="132" t="n">
        <v>13.4</v>
      </c>
      <c r="FJ603" s="132" t="n">
        <v>15.3</v>
      </c>
      <c r="FK603" s="132" t="n">
        <v>17.4</v>
      </c>
      <c r="FL603" s="132" t="n">
        <v>21.9</v>
      </c>
      <c r="FM603" s="132" t="n">
        <v>23.6</v>
      </c>
      <c r="FN603" s="132" t="n">
        <v>24.3</v>
      </c>
      <c r="FO603" s="110" t="n">
        <f aca="false">SUM(FC603:FN603)/12</f>
        <v>20.4416666666667</v>
      </c>
      <c r="GA603" s="1" t="n">
        <f aca="false">GA602+1</f>
        <v>1903</v>
      </c>
      <c r="GB603" s="111" t="n">
        <v>1903</v>
      </c>
      <c r="GC603" s="109" t="n">
        <v>23.2</v>
      </c>
      <c r="GD603" s="109" t="n">
        <v>21.8</v>
      </c>
      <c r="GE603" s="109" t="n">
        <v>22.2</v>
      </c>
      <c r="GF603" s="109" t="n">
        <v>18.1</v>
      </c>
      <c r="GG603" s="109" t="n">
        <v>15.1</v>
      </c>
      <c r="GH603" s="109" t="n">
        <v>13.3</v>
      </c>
      <c r="GI603" s="109" t="n">
        <v>13.2</v>
      </c>
      <c r="GJ603" s="109" t="n">
        <v>13.7</v>
      </c>
      <c r="GK603" s="109" t="n">
        <v>16.4</v>
      </c>
      <c r="GL603" s="109" t="n">
        <v>19.8</v>
      </c>
      <c r="GM603" s="109" t="n">
        <v>20.5</v>
      </c>
      <c r="GN603" s="109" t="n">
        <v>21.3</v>
      </c>
      <c r="GO603" s="110" t="n">
        <f aca="false">SUM(GC603:GN603)/12</f>
        <v>18.2166666666667</v>
      </c>
      <c r="HA603" s="1" t="n">
        <f aca="false">HA602+1</f>
        <v>1903</v>
      </c>
      <c r="HB603" s="113" t="s">
        <v>54</v>
      </c>
      <c r="HC603" s="109" t="n">
        <v>25.6</v>
      </c>
      <c r="HD603" s="109" t="n">
        <v>24.4</v>
      </c>
      <c r="HE603" s="109" t="n">
        <v>23.8</v>
      </c>
      <c r="HF603" s="109" t="n">
        <v>20.4</v>
      </c>
      <c r="HG603" s="109" t="n">
        <v>17.7</v>
      </c>
      <c r="HH603" s="109" t="n">
        <v>15.7</v>
      </c>
      <c r="HI603" s="109" t="n">
        <v>14.8</v>
      </c>
      <c r="HJ603" s="109" t="n">
        <v>16.1</v>
      </c>
      <c r="HK603" s="109" t="n">
        <v>17.7</v>
      </c>
      <c r="HL603" s="109" t="n">
        <v>21.1</v>
      </c>
      <c r="HM603" s="109" t="n">
        <v>23.5</v>
      </c>
      <c r="HN603" s="109" t="n">
        <v>23.9</v>
      </c>
      <c r="HO603" s="110" t="n">
        <f aca="false">SUM(HC603:HN603)/12</f>
        <v>20.3916666666667</v>
      </c>
      <c r="JA603" s="1" t="n">
        <f aca="false">JA602+1</f>
        <v>1903</v>
      </c>
      <c r="JB603" s="113" t="s">
        <v>54</v>
      </c>
      <c r="JC603" s="109" t="n">
        <v>21.8</v>
      </c>
      <c r="JD603" s="109" t="n">
        <v>20.7</v>
      </c>
      <c r="JE603" s="109" t="n">
        <v>20.5</v>
      </c>
      <c r="JF603" s="109" t="n">
        <v>17.7</v>
      </c>
      <c r="JG603" s="109" t="n">
        <v>15.2</v>
      </c>
      <c r="JH603" s="109" t="n">
        <v>13.3</v>
      </c>
      <c r="JI603" s="109" t="n">
        <v>12.8</v>
      </c>
      <c r="JJ603" s="109" t="n">
        <v>13.3</v>
      </c>
      <c r="JK603" s="109" t="n">
        <v>15.4</v>
      </c>
      <c r="JL603" s="109" t="n">
        <v>18.1</v>
      </c>
      <c r="JM603" s="109" t="n">
        <v>19.6</v>
      </c>
      <c r="JN603" s="109" t="n">
        <v>20.8</v>
      </c>
      <c r="JO603" s="110" t="n">
        <f aca="false">SUM(JC603:JN603)/12</f>
        <v>17.4333333333333</v>
      </c>
      <c r="MA603" s="1" t="n">
        <f aca="false">MA602+1</f>
        <v>1903</v>
      </c>
      <c r="MB603" s="111" t="n">
        <v>1903</v>
      </c>
      <c r="MC603" s="109" t="n">
        <v>27.2</v>
      </c>
      <c r="MD603" s="109" t="n">
        <v>25.5</v>
      </c>
      <c r="ME603" s="109" t="n">
        <v>25.6</v>
      </c>
      <c r="MF603" s="109" t="n">
        <v>20.1</v>
      </c>
      <c r="MG603" s="109" t="n">
        <v>16.8</v>
      </c>
      <c r="MH603" s="109" t="n">
        <v>14.2</v>
      </c>
      <c r="MI603" s="109" t="n">
        <v>13.4</v>
      </c>
      <c r="MJ603" s="109" t="n">
        <v>15.3</v>
      </c>
      <c r="MK603" s="109" t="n">
        <v>17.4</v>
      </c>
      <c r="ML603" s="109" t="n">
        <v>21.9</v>
      </c>
      <c r="MM603" s="109" t="n">
        <v>23.6</v>
      </c>
      <c r="MN603" s="109" t="n">
        <v>24.3</v>
      </c>
      <c r="MO603" s="110" t="n">
        <f aca="false">SUM(MC603:MN603)/12</f>
        <v>20.4416666666667</v>
      </c>
      <c r="OA603" s="5"/>
    </row>
    <row r="604" customFormat="false" ht="12.75" hidden="false" customHeight="false" outlineLevel="0" collapsed="false">
      <c r="A604" s="150"/>
      <c r="B604" s="151" t="n">
        <f aca="false">AVERAGE(AO604,BO604,CO604,DO604,EO604,FO604,GO604,HO604,IO604,JO604,KO604,LO604,MO604,NO604)</f>
        <v>21.0833333333333</v>
      </c>
      <c r="C604" s="163" t="n">
        <f aca="false">AVERAGE(B600:B604)</f>
        <v>21.1470833333333</v>
      </c>
      <c r="D604" s="164" t="n">
        <f aca="false">AVERAGE(B595:B604)</f>
        <v>21.2794791666667</v>
      </c>
      <c r="E604" s="151" t="n">
        <f aca="false">AVERAGE(B585:B604)</f>
        <v>21.2964674272487</v>
      </c>
      <c r="F604" s="165"/>
      <c r="G604" s="159" t="n">
        <f aca="false">MAX(AC604:AN604,BC604:BN604,CC604:CN604,DC604:DN604,EC604:EN604,FC604:FN604,GC604:GN604,HC604:HN604,IC604:IN604,JC604:JN604,KC604:KN604,LC604:LN604,MC604:MN604,NC604:NN604)</f>
        <v>35.2</v>
      </c>
      <c r="H604" s="161" t="n">
        <f aca="false">MEDIAN(AC604:AN604,BC604:BN604,CC604:CN604,DC604:DN604,EC604:EN604,FC604:FN604,GC604:GN604,HC604:HN604,IC604:IN604,JC604:JN604,KC604:KN604,LC604:LN604,MC604:MN604,NC604:NN604)</f>
        <v>21.7</v>
      </c>
      <c r="I604" s="157" t="n">
        <f aca="false">MIN(AC604:AN604,BC604:BN604,CC604:CN604,DC604:DN604,EC604:EN604,FC604:FN604,GC604:GN604,HC604:HN604,IC604:IN604,JC604:JN604,KC604:KN604,LC604:LN604,MC604:MN604,NC604:NN604)</f>
        <v>12.5</v>
      </c>
      <c r="J604" s="107" t="n">
        <f aca="false">(G604+I604)/2</f>
        <v>23.85</v>
      </c>
      <c r="AA604" s="1" t="n">
        <f aca="false">AA603+1</f>
        <v>16</v>
      </c>
      <c r="AB604" s="108" t="n">
        <v>1904</v>
      </c>
      <c r="AC604" s="109" t="n">
        <v>26.9</v>
      </c>
      <c r="AD604" s="109" t="n">
        <v>27</v>
      </c>
      <c r="AE604" s="109" t="n">
        <v>25.4</v>
      </c>
      <c r="AF604" s="109" t="n">
        <v>25.6</v>
      </c>
      <c r="AG604" s="109" t="n">
        <v>19.2</v>
      </c>
      <c r="AH604" s="109" t="n">
        <v>14.7</v>
      </c>
      <c r="AI604" s="109" t="n">
        <v>14.1</v>
      </c>
      <c r="AJ604" s="109" t="n">
        <v>15.6</v>
      </c>
      <c r="AK604" s="109" t="n">
        <v>17.5</v>
      </c>
      <c r="AL604" s="109" t="n">
        <v>22.3</v>
      </c>
      <c r="AM604" s="109" t="n">
        <v>24.6</v>
      </c>
      <c r="AN604" s="109" t="n">
        <v>29.3</v>
      </c>
      <c r="AO604" s="110" t="n">
        <f aca="false">SUM(AC604:AN604)/12</f>
        <v>21.85</v>
      </c>
      <c r="BA604" s="1" t="n">
        <f aca="false">BA603+1</f>
        <v>1904</v>
      </c>
      <c r="BB604" s="111" t="n">
        <v>1904</v>
      </c>
      <c r="BC604" s="109" t="n">
        <v>27</v>
      </c>
      <c r="BD604" s="109" t="n">
        <v>26.9</v>
      </c>
      <c r="BE604" s="109" t="n">
        <v>24.4</v>
      </c>
      <c r="BF604" s="109" t="n">
        <v>24.2</v>
      </c>
      <c r="BG604" s="109" t="n">
        <v>18.2</v>
      </c>
      <c r="BH604" s="109" t="n">
        <v>13.4</v>
      </c>
      <c r="BI604" s="109" t="n">
        <v>12.5</v>
      </c>
      <c r="BJ604" s="109" t="n">
        <v>14.6</v>
      </c>
      <c r="BK604" s="109" t="n">
        <v>17.1</v>
      </c>
      <c r="BL604" s="109" t="n">
        <v>21.9</v>
      </c>
      <c r="BM604" s="109" t="n">
        <v>25.6</v>
      </c>
      <c r="BN604" s="109" t="n">
        <v>29.8</v>
      </c>
      <c r="BO604" s="110" t="n">
        <f aca="false">SUM(BC604:BN604)/12</f>
        <v>21.3</v>
      </c>
      <c r="EA604" s="1" t="n">
        <f aca="false">EA603+1</f>
        <v>1904</v>
      </c>
      <c r="EB604" s="111" t="n">
        <v>1904</v>
      </c>
      <c r="EC604" s="109" t="n">
        <v>33.4</v>
      </c>
      <c r="ED604" s="109" t="n">
        <v>32.5</v>
      </c>
      <c r="EE604" s="109" t="n">
        <v>30.6</v>
      </c>
      <c r="EF604" s="109" t="n">
        <v>27.9</v>
      </c>
      <c r="EG604" s="109" t="n">
        <v>22.3</v>
      </c>
      <c r="EH604" s="109" t="n">
        <v>17</v>
      </c>
      <c r="EI604" s="109" t="n">
        <v>15</v>
      </c>
      <c r="EJ604" s="109" t="n">
        <v>18.8</v>
      </c>
      <c r="EK604" s="109" t="n">
        <v>22.7</v>
      </c>
      <c r="EL604" s="109" t="n">
        <v>26.7</v>
      </c>
      <c r="EM604" s="109" t="n">
        <v>32.4</v>
      </c>
      <c r="EN604" s="109" t="n">
        <v>35.2</v>
      </c>
      <c r="EO604" s="110" t="n">
        <f aca="false">SUM(EC604:EN604)/12</f>
        <v>26.2083333333333</v>
      </c>
      <c r="FA604" s="1" t="n">
        <f aca="false">FA603+1</f>
        <v>1904</v>
      </c>
      <c r="FB604" s="111" t="n">
        <v>1904</v>
      </c>
      <c r="FC604" s="132" t="n">
        <v>25.5</v>
      </c>
      <c r="FD604" s="132" t="n">
        <v>25.5</v>
      </c>
      <c r="FE604" s="132" t="n">
        <v>23.4</v>
      </c>
      <c r="FF604" s="132" t="n">
        <v>24.6</v>
      </c>
      <c r="FG604" s="132" t="n">
        <v>18.8</v>
      </c>
      <c r="FH604" s="132" t="n">
        <v>14.7</v>
      </c>
      <c r="FI604" s="132" t="n">
        <v>13.7</v>
      </c>
      <c r="FJ604" s="132" t="n">
        <v>15.3</v>
      </c>
      <c r="FK604" s="132" t="n">
        <v>17.3</v>
      </c>
      <c r="FL604" s="132" t="n">
        <v>21.9</v>
      </c>
      <c r="FM604" s="132" t="n">
        <v>23.9</v>
      </c>
      <c r="FN604" s="132" t="n">
        <v>27.8</v>
      </c>
      <c r="FO604" s="110" t="n">
        <f aca="false">SUM(FC604:FN604)/12</f>
        <v>21.0333333333333</v>
      </c>
      <c r="GA604" s="1" t="n">
        <f aca="false">GA603+1</f>
        <v>1904</v>
      </c>
      <c r="GB604" s="111" t="n">
        <v>1904</v>
      </c>
      <c r="GC604" s="109" t="n">
        <v>22.9</v>
      </c>
      <c r="GD604" s="109" t="n">
        <v>23.4</v>
      </c>
      <c r="GE604" s="109" t="n">
        <v>20.8</v>
      </c>
      <c r="GF604" s="109" t="n">
        <v>22.6</v>
      </c>
      <c r="GG604" s="109" t="n">
        <v>17</v>
      </c>
      <c r="GH604" s="109" t="n">
        <v>13.8</v>
      </c>
      <c r="GI604" s="109" t="n">
        <v>13.7</v>
      </c>
      <c r="GJ604" s="109" t="n">
        <v>14.2</v>
      </c>
      <c r="GK604" s="109" t="n">
        <v>15.2</v>
      </c>
      <c r="GL604" s="109" t="n">
        <v>19.2</v>
      </c>
      <c r="GM604" s="109" t="n">
        <v>19.7</v>
      </c>
      <c r="GN604" s="109" t="n">
        <v>23</v>
      </c>
      <c r="GO604" s="110" t="n">
        <f aca="false">SUM(GC604:GN604)/12</f>
        <v>18.7916666666667</v>
      </c>
      <c r="HA604" s="1" t="n">
        <f aca="false">HA603+1</f>
        <v>1904</v>
      </c>
      <c r="HB604" s="113" t="s">
        <v>55</v>
      </c>
      <c r="HC604" s="109" t="n">
        <v>23.8</v>
      </c>
      <c r="HD604" s="109" t="n">
        <v>23.3</v>
      </c>
      <c r="HE604" s="109" t="n">
        <v>23.1</v>
      </c>
      <c r="HF604" s="109" t="n">
        <v>24.1</v>
      </c>
      <c r="HG604" s="109" t="n">
        <v>19.8</v>
      </c>
      <c r="HH604" s="109" t="n">
        <v>16.1</v>
      </c>
      <c r="HI604" s="109" t="n">
        <v>15.4</v>
      </c>
      <c r="HJ604" s="109" t="n">
        <v>15.9</v>
      </c>
      <c r="HK604" s="109" t="n">
        <v>17.5</v>
      </c>
      <c r="HL604" s="109" t="n">
        <v>21.5</v>
      </c>
      <c r="HM604" s="109" t="n">
        <v>23</v>
      </c>
      <c r="HN604" s="109" t="n">
        <v>26.3</v>
      </c>
      <c r="HO604" s="110" t="n">
        <f aca="false">SUM(HC604:HN604)/12</f>
        <v>20.8166666666667</v>
      </c>
      <c r="JA604" s="1" t="n">
        <f aca="false">JA603+1</f>
        <v>1904</v>
      </c>
      <c r="JB604" s="113" t="s">
        <v>55</v>
      </c>
      <c r="JC604" s="109" t="n">
        <v>21.6</v>
      </c>
      <c r="JD604" s="109" t="n">
        <v>21.8</v>
      </c>
      <c r="JE604" s="109" t="n">
        <v>20.1</v>
      </c>
      <c r="JF604" s="109" t="n">
        <v>20.5</v>
      </c>
      <c r="JG604" s="109" t="n">
        <v>16.3</v>
      </c>
      <c r="JH604" s="109" t="n">
        <v>13.4</v>
      </c>
      <c r="JI604" s="109" t="n">
        <v>13</v>
      </c>
      <c r="JJ604" s="109" t="n">
        <v>13.5</v>
      </c>
      <c r="JK604" s="109" t="n">
        <v>14.1</v>
      </c>
      <c r="JL604" s="109" t="n">
        <v>17.5</v>
      </c>
      <c r="JM604" s="109" t="n">
        <v>18.4</v>
      </c>
      <c r="JN604" s="109" t="n">
        <v>21.4</v>
      </c>
      <c r="JO604" s="110" t="n">
        <f aca="false">SUM(JC604:JN604)/12</f>
        <v>17.6333333333333</v>
      </c>
      <c r="MA604" s="1" t="n">
        <f aca="false">MA603+1</f>
        <v>1904</v>
      </c>
      <c r="MB604" s="111" t="n">
        <v>1904</v>
      </c>
      <c r="MC604" s="109" t="n">
        <v>25.5</v>
      </c>
      <c r="MD604" s="109" t="n">
        <v>25.5</v>
      </c>
      <c r="ME604" s="109" t="n">
        <v>23.4</v>
      </c>
      <c r="MF604" s="109" t="n">
        <v>24.6</v>
      </c>
      <c r="MG604" s="109" t="n">
        <v>18.8</v>
      </c>
      <c r="MH604" s="109" t="n">
        <v>14.7</v>
      </c>
      <c r="MI604" s="109" t="n">
        <v>13.7</v>
      </c>
      <c r="MJ604" s="109" t="n">
        <v>15.3</v>
      </c>
      <c r="MK604" s="109" t="n">
        <v>17.3</v>
      </c>
      <c r="ML604" s="109" t="n">
        <v>21.9</v>
      </c>
      <c r="MM604" s="109" t="n">
        <v>23.9</v>
      </c>
      <c r="MN604" s="109" t="n">
        <v>27.8</v>
      </c>
      <c r="MO604" s="110" t="n">
        <f aca="false">SUM(MC604:MN604)/12</f>
        <v>21.0333333333333</v>
      </c>
      <c r="OA604" s="5"/>
    </row>
    <row r="605" customFormat="false" ht="12.75" hidden="false" customHeight="false" outlineLevel="0" collapsed="false">
      <c r="A605" s="150" t="n">
        <f aca="false">A600+5</f>
        <v>1905</v>
      </c>
      <c r="B605" s="151" t="n">
        <f aca="false">AVERAGE(AO605,BO605,CO605,DO605,EO605,FO605,GO605,HO605,IO605,JO605,KO605,LO605,MO605,NO605)</f>
        <v>20.378125</v>
      </c>
      <c r="C605" s="163" t="n">
        <f aca="false">AVERAGE(B601:B605)</f>
        <v>21.05</v>
      </c>
      <c r="D605" s="164" t="n">
        <f aca="false">AVERAGE(B596:B605)</f>
        <v>21.175625</v>
      </c>
      <c r="E605" s="151" t="n">
        <f aca="false">AVERAGE(B586:B605)</f>
        <v>21.282707010582</v>
      </c>
      <c r="F605" s="165"/>
      <c r="G605" s="159" t="n">
        <f aca="false">MAX(AC605:AN605,BC605:BN605,CC605:CN605,DC605:DN605,EC605:EN605,FC605:FN605,GC605:GN605,HC605:HN605,IC605:IN605,JC605:JN605,KC605:KN605,LC605:LN605,MC605:MN605,NC605:NN605)</f>
        <v>36.9</v>
      </c>
      <c r="H605" s="161" t="n">
        <f aca="false">MEDIAN(AC605:AN605,BC605:BN605,CC605:CN605,DC605:DN605,EC605:EN605,FC605:FN605,GC605:GN605,HC605:HN605,IC605:IN605,JC605:JN605,KC605:KN605,LC605:LN605,MC605:MN605,NC605:NN605)</f>
        <v>19.7</v>
      </c>
      <c r="I605" s="157" t="n">
        <f aca="false">MIN(AC605:AN605,BC605:BN605,CC605:CN605,DC605:DN605,EC605:EN605,FC605:FN605,GC605:GN605,HC605:HN605,IC605:IN605,JC605:JN605,KC605:KN605,LC605:LN605,MC605:MN605,NC605:NN605)</f>
        <v>12.4</v>
      </c>
      <c r="J605" s="107" t="n">
        <f aca="false">(G605+I605)/2</f>
        <v>24.65</v>
      </c>
      <c r="AA605" s="1" t="n">
        <f aca="false">AA604+1</f>
        <v>17</v>
      </c>
      <c r="AB605" s="108" t="n">
        <v>1905</v>
      </c>
      <c r="AC605" s="109" t="n">
        <v>30.1</v>
      </c>
      <c r="AD605" s="109" t="n">
        <v>26.9</v>
      </c>
      <c r="AE605" s="109" t="n">
        <v>26</v>
      </c>
      <c r="AF605" s="109" t="n">
        <v>22.6</v>
      </c>
      <c r="AG605" s="109" t="n">
        <v>19.5</v>
      </c>
      <c r="AH605" s="109" t="n">
        <v>15</v>
      </c>
      <c r="AI605" s="109" t="n">
        <v>14.2</v>
      </c>
      <c r="AJ605" s="109" t="n">
        <v>14.9</v>
      </c>
      <c r="AK605" s="109" t="n">
        <v>15.5</v>
      </c>
      <c r="AL605" s="109" t="n">
        <v>17.4</v>
      </c>
      <c r="AM605" s="109" t="n">
        <v>23.9</v>
      </c>
      <c r="AN605" s="109" t="n">
        <v>28.4</v>
      </c>
      <c r="AO605" s="110" t="n">
        <f aca="false">SUM(AC605:AN605)/12</f>
        <v>21.2</v>
      </c>
      <c r="BA605" s="1" t="n">
        <f aca="false">BA604+1</f>
        <v>1905</v>
      </c>
      <c r="BB605" s="111" t="n">
        <v>1905</v>
      </c>
      <c r="BC605" s="109" t="n">
        <v>30.5</v>
      </c>
      <c r="BD605" s="109" t="n">
        <v>27.1</v>
      </c>
      <c r="BE605" s="109" t="n">
        <v>25.9</v>
      </c>
      <c r="BF605" s="109" t="n">
        <v>21.9</v>
      </c>
      <c r="BG605" s="109" t="n">
        <v>18.7</v>
      </c>
      <c r="BH605" s="109" t="n">
        <v>13.6</v>
      </c>
      <c r="BI605" s="109" t="n">
        <v>12.4</v>
      </c>
      <c r="BJ605" s="109" t="n">
        <v>13.7</v>
      </c>
      <c r="BK605" s="109" t="n">
        <v>14.2</v>
      </c>
      <c r="BL605" s="109" t="n">
        <v>16.6</v>
      </c>
      <c r="BM605" s="109" t="n">
        <v>24.4</v>
      </c>
      <c r="BN605" s="109" t="n">
        <v>29.1</v>
      </c>
      <c r="BO605" s="110" t="n">
        <f aca="false">SUM(BC605:BN605)/12</f>
        <v>20.675</v>
      </c>
      <c r="EA605" s="1" t="n">
        <f aca="false">EA604+1</f>
        <v>1905</v>
      </c>
      <c r="EB605" s="111" t="n">
        <v>1905</v>
      </c>
      <c r="EC605" s="109" t="n">
        <v>36.9</v>
      </c>
      <c r="ED605" s="109" t="n">
        <v>32.8</v>
      </c>
      <c r="EE605" s="109" t="n">
        <v>31.8</v>
      </c>
      <c r="EF605" s="109" t="n">
        <v>26.9</v>
      </c>
      <c r="EG605" s="109" t="n">
        <v>23.1</v>
      </c>
      <c r="EH605" s="109" t="n">
        <v>17.7</v>
      </c>
      <c r="EI605" s="109" t="n">
        <v>15.6</v>
      </c>
      <c r="EJ605" s="109" t="n">
        <v>18.7</v>
      </c>
      <c r="EK605" s="109" t="n">
        <v>20.4</v>
      </c>
      <c r="EL605" s="109" t="n">
        <v>23.4</v>
      </c>
      <c r="EM605" s="109" t="n">
        <v>32.6</v>
      </c>
      <c r="EN605" s="109" t="n">
        <v>36.3</v>
      </c>
      <c r="EO605" s="110" t="n">
        <f aca="false">SUM(EC605:EN605)/12</f>
        <v>26.35</v>
      </c>
      <c r="FA605" s="1" t="n">
        <f aca="false">FA604+1</f>
        <v>1905</v>
      </c>
      <c r="FB605" s="111" t="n">
        <v>1905</v>
      </c>
      <c r="FC605" s="132" t="n">
        <v>28.6</v>
      </c>
      <c r="FD605" s="132" t="n">
        <v>25.4</v>
      </c>
      <c r="FE605" s="132" t="n">
        <v>24.9</v>
      </c>
      <c r="FF605" s="132" t="n">
        <v>21.2</v>
      </c>
      <c r="FG605" s="132" t="n">
        <v>18.4</v>
      </c>
      <c r="FH605" s="132" t="n">
        <v>14.4</v>
      </c>
      <c r="FI605" s="132" t="n">
        <v>14</v>
      </c>
      <c r="FJ605" s="132" t="n">
        <v>14.5</v>
      </c>
      <c r="FK605" s="132" t="n">
        <v>14.2</v>
      </c>
      <c r="FL605" s="132" t="n">
        <v>16.6</v>
      </c>
      <c r="FM605" s="132" t="n">
        <v>22.9</v>
      </c>
      <c r="FN605" s="132" t="n">
        <v>25.7</v>
      </c>
      <c r="FO605" s="110" t="n">
        <f aca="false">SUM(FC605:FN605)/12</f>
        <v>20.0666666666667</v>
      </c>
      <c r="GA605" s="1" t="n">
        <f aca="false">GA604+1</f>
        <v>1905</v>
      </c>
      <c r="GB605" s="111" t="n">
        <v>1905</v>
      </c>
      <c r="GC605" s="109" t="n">
        <v>25</v>
      </c>
      <c r="GD605" s="109" t="n">
        <v>22.8</v>
      </c>
      <c r="GE605" s="109" t="n">
        <v>22.1</v>
      </c>
      <c r="GF605" s="109" t="n">
        <v>19.9</v>
      </c>
      <c r="GG605" s="109" t="n">
        <v>17.2</v>
      </c>
      <c r="GH605" s="109" t="n">
        <v>13.5</v>
      </c>
      <c r="GI605" s="109" t="n">
        <v>12.7</v>
      </c>
      <c r="GJ605" s="109" t="n">
        <v>13.7</v>
      </c>
      <c r="GK605" s="109" t="n">
        <v>13.2</v>
      </c>
      <c r="GL605" s="109" t="n">
        <v>14.6</v>
      </c>
      <c r="GM605" s="109" t="n">
        <v>19.1</v>
      </c>
      <c r="GN605" s="109" t="n">
        <v>21.7</v>
      </c>
      <c r="GO605" s="110" t="n">
        <f aca="false">SUM(GC605:GN605)/12</f>
        <v>17.9583333333333</v>
      </c>
      <c r="HA605" s="1" t="n">
        <f aca="false">HA604+1</f>
        <v>1905</v>
      </c>
      <c r="HB605" s="113" t="s">
        <v>56</v>
      </c>
      <c r="HC605" s="109" t="n">
        <v>26.3</v>
      </c>
      <c r="HD605" s="109" t="n">
        <v>24.6</v>
      </c>
      <c r="HE605" s="109" t="n">
        <v>24</v>
      </c>
      <c r="HF605" s="109" t="n">
        <v>21.7</v>
      </c>
      <c r="HG605" s="109" t="n">
        <v>19</v>
      </c>
      <c r="HH605" s="109" t="n">
        <v>15.9</v>
      </c>
      <c r="HI605" s="109" t="n">
        <v>15.4</v>
      </c>
      <c r="HJ605" s="109" t="n">
        <v>15.6</v>
      </c>
      <c r="HK605" s="109" t="n">
        <v>15.5</v>
      </c>
      <c r="HL605" s="109" t="n">
        <v>16.3</v>
      </c>
      <c r="HM605" s="109" t="n">
        <v>21.5</v>
      </c>
      <c r="HN605" s="109" t="n">
        <v>24.1</v>
      </c>
      <c r="HO605" s="110" t="n">
        <f aca="false">SUM(HC605:HN605)/12</f>
        <v>19.9916666666667</v>
      </c>
      <c r="JA605" s="1" t="n">
        <f aca="false">JA604+1</f>
        <v>1905</v>
      </c>
      <c r="JB605" s="113" t="s">
        <v>56</v>
      </c>
      <c r="JC605" s="109" t="n">
        <v>22.7</v>
      </c>
      <c r="JD605" s="109" t="n">
        <v>20.9</v>
      </c>
      <c r="JE605" s="109" t="n">
        <v>20.2</v>
      </c>
      <c r="JF605" s="109" t="n">
        <v>18.3</v>
      </c>
      <c r="JG605" s="109" t="n">
        <v>16</v>
      </c>
      <c r="JH605" s="109" t="n">
        <v>13.4</v>
      </c>
      <c r="JI605" s="109" t="n">
        <v>12.5</v>
      </c>
      <c r="JJ605" s="109" t="n">
        <v>12.7</v>
      </c>
      <c r="JK605" s="109" t="n">
        <v>12.7</v>
      </c>
      <c r="JL605" s="109" t="n">
        <v>13.9</v>
      </c>
      <c r="JM605" s="109" t="n">
        <v>17.1</v>
      </c>
      <c r="JN605" s="109" t="n">
        <v>20.2</v>
      </c>
      <c r="JO605" s="110" t="n">
        <f aca="false">SUM(JC605:JN605)/12</f>
        <v>16.7166666666667</v>
      </c>
      <c r="MA605" s="1" t="n">
        <f aca="false">MA604+1</f>
        <v>1905</v>
      </c>
      <c r="MB605" s="111" t="n">
        <v>1905</v>
      </c>
      <c r="MC605" s="109" t="n">
        <v>28.6</v>
      </c>
      <c r="MD605" s="109" t="n">
        <v>25.4</v>
      </c>
      <c r="ME605" s="109" t="n">
        <v>24.9</v>
      </c>
      <c r="MF605" s="109" t="n">
        <v>21.2</v>
      </c>
      <c r="MG605" s="109" t="n">
        <v>18.4</v>
      </c>
      <c r="MH605" s="109" t="n">
        <v>14.4</v>
      </c>
      <c r="MI605" s="109" t="n">
        <v>14</v>
      </c>
      <c r="MJ605" s="109" t="n">
        <v>14.5</v>
      </c>
      <c r="MK605" s="109" t="n">
        <v>14.2</v>
      </c>
      <c r="ML605" s="109" t="n">
        <v>16.6</v>
      </c>
      <c r="MM605" s="109" t="n">
        <v>22.9</v>
      </c>
      <c r="MN605" s="109" t="n">
        <v>25.7</v>
      </c>
      <c r="MO605" s="110" t="n">
        <f aca="false">SUM(MC605:MN605)/12</f>
        <v>20.0666666666667</v>
      </c>
      <c r="OA605" s="5"/>
    </row>
    <row r="606" customFormat="false" ht="12.75" hidden="false" customHeight="false" outlineLevel="0" collapsed="false">
      <c r="A606" s="150"/>
      <c r="B606" s="151" t="n">
        <f aca="false">AVERAGE(AO606,BO606,CO606,DO606,EO606,FO606,GO606,HO606,IO606,JO606,KO606,LO606,MO606,NO606)</f>
        <v>21.490625</v>
      </c>
      <c r="C606" s="163" t="n">
        <f aca="false">AVERAGE(B602:B606)</f>
        <v>21.056875</v>
      </c>
      <c r="D606" s="164" t="n">
        <f aca="false">AVERAGE(B597:B606)</f>
        <v>21.1894791666667</v>
      </c>
      <c r="E606" s="151" t="n">
        <f aca="false">AVERAGE(B587:B606)</f>
        <v>21.3090715939153</v>
      </c>
      <c r="F606" s="165"/>
      <c r="G606" s="159" t="n">
        <f aca="false">MAX(AC606:AN606,BC606:BN606,CC606:CN606,DC606:DN606,EC606:EN606,FC606:FN606,GC606:GN606,HC606:HN606,IC606:IN606,JC606:JN606,KC606:KN606,LC606:LN606,MC606:MN606,NC606:NN606)</f>
        <v>39.9</v>
      </c>
      <c r="H606" s="161" t="n">
        <f aca="false">MEDIAN(AC606:AN606,BC606:BN606,CC606:CN606,DC606:DN606,EC606:EN606,FC606:FN606,GC606:GN606,HC606:HN606,IC606:IN606,JC606:JN606,KC606:KN606,LC606:LN606,MC606:MN606,NC606:NN606)</f>
        <v>20.65</v>
      </c>
      <c r="I606" s="157" t="n">
        <f aca="false">MIN(AC606:AN606,BC606:BN606,CC606:CN606,DC606:DN606,EC606:EN606,FC606:FN606,GC606:GN606,HC606:HN606,IC606:IN606,JC606:JN606,KC606:KN606,LC606:LN606,MC606:MN606,NC606:NN606)</f>
        <v>12.9</v>
      </c>
      <c r="J606" s="107" t="n">
        <f aca="false">(G606+I606)/2</f>
        <v>26.4</v>
      </c>
      <c r="AA606" s="1" t="n">
        <f aca="false">AA605+1</f>
        <v>18</v>
      </c>
      <c r="AB606" s="108" t="n">
        <v>1906</v>
      </c>
      <c r="AC606" s="109" t="n">
        <v>32.9</v>
      </c>
      <c r="AD606" s="109" t="n">
        <v>33</v>
      </c>
      <c r="AE606" s="109" t="n">
        <v>25.1</v>
      </c>
      <c r="AF606" s="109" t="n">
        <v>22.2</v>
      </c>
      <c r="AG606" s="109" t="n">
        <v>19.5</v>
      </c>
      <c r="AH606" s="109" t="n">
        <v>16.7</v>
      </c>
      <c r="AI606" s="109" t="n">
        <v>15.1</v>
      </c>
      <c r="AJ606" s="109" t="n">
        <v>15.1</v>
      </c>
      <c r="AK606" s="109" t="n">
        <v>17.5</v>
      </c>
      <c r="AL606" s="109" t="n">
        <v>20.7</v>
      </c>
      <c r="AM606" s="109" t="n">
        <v>22.3</v>
      </c>
      <c r="AN606" s="109" t="n">
        <v>28.3</v>
      </c>
      <c r="AO606" s="110" t="n">
        <f aca="false">SUM(AC606:AN606)/12</f>
        <v>22.3666666666667</v>
      </c>
      <c r="BA606" s="1" t="n">
        <f aca="false">BA605+1</f>
        <v>1906</v>
      </c>
      <c r="BB606" s="111" t="n">
        <v>1906</v>
      </c>
      <c r="BC606" s="109" t="n">
        <v>33.3</v>
      </c>
      <c r="BD606" s="109" t="n">
        <v>32.7</v>
      </c>
      <c r="BE606" s="109" t="n">
        <v>23.6</v>
      </c>
      <c r="BF606" s="109" t="n">
        <v>21.8</v>
      </c>
      <c r="BG606" s="109" t="n">
        <v>18.7</v>
      </c>
      <c r="BH606" s="109" t="n">
        <v>15.4</v>
      </c>
      <c r="BI606" s="109" t="n">
        <v>13.9</v>
      </c>
      <c r="BJ606" s="109" t="n">
        <v>13.6</v>
      </c>
      <c r="BK606" s="109" t="n">
        <v>16.6</v>
      </c>
      <c r="BL606" s="109" t="n">
        <v>20.5</v>
      </c>
      <c r="BM606" s="109" t="n">
        <v>21.4</v>
      </c>
      <c r="BN606" s="109" t="n">
        <v>28.8</v>
      </c>
      <c r="BO606" s="110" t="n">
        <f aca="false">SUM(BC606:BN606)/12</f>
        <v>21.6916666666667</v>
      </c>
      <c r="EA606" s="1" t="n">
        <f aca="false">EA605+1</f>
        <v>1906</v>
      </c>
      <c r="EB606" s="111" t="n">
        <v>1906</v>
      </c>
      <c r="EC606" s="109" t="n">
        <v>39.9</v>
      </c>
      <c r="ED606" s="109" t="n">
        <v>39.1</v>
      </c>
      <c r="EE606" s="109" t="n">
        <v>27.3</v>
      </c>
      <c r="EF606" s="109" t="n">
        <v>28.2</v>
      </c>
      <c r="EG606" s="109" t="n">
        <v>22.8</v>
      </c>
      <c r="EH606" s="109" t="n">
        <v>19.3</v>
      </c>
      <c r="EI606" s="109" t="n">
        <v>18.3</v>
      </c>
      <c r="EJ606" s="109" t="n">
        <v>18.4</v>
      </c>
      <c r="EK606" s="109" t="n">
        <v>22</v>
      </c>
      <c r="EL606" s="109" t="n">
        <v>27.8</v>
      </c>
      <c r="EM606" s="109" t="n">
        <v>28.8</v>
      </c>
      <c r="EN606" s="109" t="n">
        <v>35.2</v>
      </c>
      <c r="EO606" s="110" t="n">
        <f aca="false">SUM(EC606:EN606)/12</f>
        <v>27.2583333333333</v>
      </c>
      <c r="FA606" s="1" t="n">
        <f aca="false">FA605+1</f>
        <v>1906</v>
      </c>
      <c r="FB606" s="111" t="n">
        <v>1906</v>
      </c>
      <c r="FC606" s="132" t="n">
        <v>30.9</v>
      </c>
      <c r="FD606" s="132" t="n">
        <v>23.7</v>
      </c>
      <c r="FE606" s="132" t="n">
        <v>21.6</v>
      </c>
      <c r="FF606" s="132" t="n">
        <v>19.1</v>
      </c>
      <c r="FG606" s="132" t="n">
        <v>16.5</v>
      </c>
      <c r="FH606" s="132" t="n">
        <v>14.8</v>
      </c>
      <c r="FI606" s="132" t="n">
        <v>14.7</v>
      </c>
      <c r="FJ606" s="132" t="n">
        <v>16.8</v>
      </c>
      <c r="FK606" s="132" t="n">
        <v>20.3</v>
      </c>
      <c r="FL606" s="132" t="n">
        <v>20.9</v>
      </c>
      <c r="FM606" s="132" t="n">
        <v>26.9</v>
      </c>
      <c r="FN606" s="132" t="n">
        <v>21.4</v>
      </c>
      <c r="FO606" s="110" t="n">
        <f aca="false">SUM(FC606:FN606)/12</f>
        <v>20.6333333333333</v>
      </c>
      <c r="GA606" s="1" t="n">
        <f aca="false">GA605+1</f>
        <v>1906</v>
      </c>
      <c r="GB606" s="111" t="n">
        <v>1906</v>
      </c>
      <c r="GC606" s="109" t="n">
        <v>26.9</v>
      </c>
      <c r="GD606" s="109" t="n">
        <v>28.2</v>
      </c>
      <c r="GE606" s="109" t="n">
        <v>22.8</v>
      </c>
      <c r="GF606" s="109" t="n">
        <v>19.8</v>
      </c>
      <c r="GG606" s="109" t="n">
        <v>16.4</v>
      </c>
      <c r="GH606" s="109" t="n">
        <v>14.6</v>
      </c>
      <c r="GI606" s="109" t="n">
        <v>13.2</v>
      </c>
      <c r="GJ606" s="109" t="n">
        <v>13.4</v>
      </c>
      <c r="GK606" s="109" t="n">
        <v>16.1</v>
      </c>
      <c r="GL606" s="109" t="n">
        <v>17.6</v>
      </c>
      <c r="GM606" s="109" t="n">
        <v>17.7</v>
      </c>
      <c r="GN606" s="109" t="n">
        <v>22.9</v>
      </c>
      <c r="GO606" s="110" t="n">
        <f aca="false">SUM(GC606:GN606)/12</f>
        <v>19.1333333333333</v>
      </c>
      <c r="HA606" s="1" t="n">
        <f aca="false">HA605+1</f>
        <v>1906</v>
      </c>
      <c r="HB606" s="113" t="s">
        <v>57</v>
      </c>
      <c r="HC606" s="109" t="n">
        <v>29</v>
      </c>
      <c r="HD606" s="109" t="n">
        <v>28.8</v>
      </c>
      <c r="HE606" s="109" t="n">
        <v>24.6</v>
      </c>
      <c r="HF606" s="109" t="n">
        <v>23</v>
      </c>
      <c r="HG606" s="109" t="n">
        <v>21</v>
      </c>
      <c r="HH606" s="109" t="n">
        <v>17.9</v>
      </c>
      <c r="HI606" s="109" t="n">
        <v>16.3</v>
      </c>
      <c r="HJ606" s="109" t="n">
        <v>15.9</v>
      </c>
      <c r="HK606" s="109" t="n">
        <v>17.6</v>
      </c>
      <c r="HL606" s="109" t="n">
        <v>20.6</v>
      </c>
      <c r="HM606" s="109" t="n">
        <v>20</v>
      </c>
      <c r="HN606" s="109" t="n">
        <v>25.1</v>
      </c>
      <c r="HO606" s="110" t="n">
        <f aca="false">SUM(HC606:HN606)/12</f>
        <v>21.65</v>
      </c>
      <c r="JA606" s="1" t="n">
        <f aca="false">JA605+1</f>
        <v>1906</v>
      </c>
      <c r="JB606" s="113" t="s">
        <v>57</v>
      </c>
      <c r="JC606" s="109" t="n">
        <v>23.5</v>
      </c>
      <c r="JD606" s="109" t="n">
        <v>24.1</v>
      </c>
      <c r="JE606" s="109" t="n">
        <v>21.2</v>
      </c>
      <c r="JF606" s="109" t="n">
        <v>18.2</v>
      </c>
      <c r="JG606" s="109" t="n">
        <v>16.1</v>
      </c>
      <c r="JH606" s="109" t="n">
        <v>14.7</v>
      </c>
      <c r="JI606" s="109" t="n">
        <v>13.1</v>
      </c>
      <c r="JJ606" s="109" t="n">
        <v>12.9</v>
      </c>
      <c r="JK606" s="109" t="n">
        <v>14.5</v>
      </c>
      <c r="JL606" s="109" t="n">
        <v>15.7</v>
      </c>
      <c r="JM606" s="109" t="n">
        <v>17.1</v>
      </c>
      <c r="JN606" s="109" t="n">
        <v>21.8</v>
      </c>
      <c r="JO606" s="110" t="n">
        <f aca="false">SUM(JC606:JN606)/12</f>
        <v>17.7416666666667</v>
      </c>
      <c r="LB606" s="1" t="s">
        <v>58</v>
      </c>
      <c r="MA606" s="1" t="n">
        <f aca="false">MA605+1</f>
        <v>1906</v>
      </c>
      <c r="MB606" s="111" t="n">
        <v>1906</v>
      </c>
      <c r="MC606" s="109" t="n">
        <v>31.2</v>
      </c>
      <c r="MD606" s="109" t="n">
        <v>30.9</v>
      </c>
      <c r="ME606" s="109" t="n">
        <v>23.7</v>
      </c>
      <c r="MF606" s="109" t="n">
        <v>21.6</v>
      </c>
      <c r="MG606" s="109" t="n">
        <v>19.1</v>
      </c>
      <c r="MH606" s="109" t="n">
        <v>16.5</v>
      </c>
      <c r="MI606" s="109" t="n">
        <v>14.8</v>
      </c>
      <c r="MJ606" s="109" t="n">
        <v>14.7</v>
      </c>
      <c r="MK606" s="109" t="n">
        <v>16.8</v>
      </c>
      <c r="ML606" s="109" t="n">
        <v>20.3</v>
      </c>
      <c r="MM606" s="109" t="n">
        <v>20.9</v>
      </c>
      <c r="MN606" s="109" t="n">
        <v>26.9</v>
      </c>
      <c r="MO606" s="110" t="n">
        <f aca="false">SUM(MC606:MN606)/12</f>
        <v>21.45</v>
      </c>
      <c r="OA606" s="5"/>
    </row>
    <row r="607" customFormat="false" ht="12.75" hidden="false" customHeight="false" outlineLevel="0" collapsed="false">
      <c r="A607" s="150"/>
      <c r="B607" s="151" t="n">
        <f aca="false">AVERAGE(AO607,BO607,CO607,DO607,EO607,FO607,GO607,HO607,IO607,JO607,KO607,LO607,MO607,NO607)</f>
        <v>20.6989583333333</v>
      </c>
      <c r="C607" s="163" t="n">
        <f aca="false">AVERAGE(B603:B607)</f>
        <v>20.870625</v>
      </c>
      <c r="D607" s="164" t="n">
        <f aca="false">AVERAGE(B598:B607)</f>
        <v>21.1361458333333</v>
      </c>
      <c r="E607" s="151" t="n">
        <f aca="false">AVERAGE(B588:B607)</f>
        <v>21.3010333994709</v>
      </c>
      <c r="F607" s="165"/>
      <c r="G607" s="159" t="n">
        <f aca="false">MAX(AC607:AN607,BC607:BN607,CC607:CN607,DC607:DN607,EC607:EN607,FC607:FN607,GC607:GN607,HC607:HN607,IC607:IN607,JC607:JN607,KC607:KN607,LC607:LN607,MC607:MN607,NC607:NN607)</f>
        <v>35.9</v>
      </c>
      <c r="H607" s="161" t="n">
        <f aca="false">MEDIAN(AC607:AN607,BC607:BN607,CC607:CN607,DC607:DN607,EC607:EN607,FC607:FN607,GC607:GN607,HC607:HN607,IC607:IN607,JC607:JN607,KC607:KN607,LC607:LN607,MC607:MN607,NC607:NN607)</f>
        <v>20.3</v>
      </c>
      <c r="I607" s="157" t="n">
        <f aca="false">MIN(AC607:AN607,BC607:BN607,CC607:CN607,DC607:DN607,EC607:EN607,FC607:FN607,GC607:GN607,HC607:HN607,IC607:IN607,JC607:JN607,KC607:KN607,LC607:LN607,MC607:MN607,NC607:NN607)</f>
        <v>12</v>
      </c>
      <c r="J607" s="107" t="n">
        <f aca="false">(G607+I607)/2</f>
        <v>23.95</v>
      </c>
      <c r="AA607" s="1" t="n">
        <f aca="false">AA606+1</f>
        <v>19</v>
      </c>
      <c r="AB607" s="108" t="n">
        <v>1907</v>
      </c>
      <c r="AC607" s="109" t="n">
        <v>27.4</v>
      </c>
      <c r="AD607" s="109" t="n">
        <v>31.2</v>
      </c>
      <c r="AE607" s="109" t="n">
        <v>23.7</v>
      </c>
      <c r="AF607" s="109" t="n">
        <v>20.4</v>
      </c>
      <c r="AG607" s="109" t="n">
        <v>19.4</v>
      </c>
      <c r="AH607" s="109" t="n">
        <v>14.8</v>
      </c>
      <c r="AI607" s="109" t="n">
        <v>14.6</v>
      </c>
      <c r="AJ607" s="109" t="n">
        <v>16.3</v>
      </c>
      <c r="AK607" s="109" t="n">
        <v>20.7</v>
      </c>
      <c r="AL607" s="109" t="n">
        <v>21.8</v>
      </c>
      <c r="AM607" s="109" t="n">
        <v>25.8</v>
      </c>
      <c r="AN607" s="109" t="n">
        <v>26.5</v>
      </c>
      <c r="AO607" s="110" t="n">
        <f aca="false">SUM(AC607:AN607)/12</f>
        <v>21.8833333333333</v>
      </c>
      <c r="BA607" s="1" t="n">
        <f aca="false">BA606+1</f>
        <v>1907</v>
      </c>
      <c r="BB607" s="111" t="n">
        <v>1907</v>
      </c>
      <c r="BC607" s="109" t="n">
        <v>27.6</v>
      </c>
      <c r="BD607" s="109" t="n">
        <v>31.2</v>
      </c>
      <c r="BE607" s="109" t="n">
        <v>23.6</v>
      </c>
      <c r="BF607" s="109" t="n">
        <v>19.2</v>
      </c>
      <c r="BG607" s="109" t="n">
        <v>17.9</v>
      </c>
      <c r="BH607" s="109" t="n">
        <v>12.4</v>
      </c>
      <c r="BI607" s="109" t="n">
        <v>13.3</v>
      </c>
      <c r="BJ607" s="109" t="n">
        <v>15.5</v>
      </c>
      <c r="BK607" s="109" t="n">
        <v>20.5</v>
      </c>
      <c r="BL607" s="109" t="n">
        <v>21.4</v>
      </c>
      <c r="BM607" s="109" t="n">
        <v>25.7</v>
      </c>
      <c r="BN607" s="109" t="n">
        <v>27.3</v>
      </c>
      <c r="BO607" s="110" t="n">
        <f aca="false">SUM(BC607:BN607)/12</f>
        <v>21.3</v>
      </c>
      <c r="EA607" s="1" t="n">
        <f aca="false">EA606+1</f>
        <v>1907</v>
      </c>
      <c r="EB607" s="111" t="n">
        <v>1907</v>
      </c>
      <c r="EC607" s="109" t="n">
        <v>33.4</v>
      </c>
      <c r="ED607" s="109" t="n">
        <v>35.9</v>
      </c>
      <c r="EE607" s="109" t="n">
        <v>30.5</v>
      </c>
      <c r="EF607" s="109" t="n">
        <v>25.5</v>
      </c>
      <c r="EG607" s="109" t="n">
        <v>22.2</v>
      </c>
      <c r="EH607" s="109" t="n">
        <v>16.4</v>
      </c>
      <c r="EI607" s="109" t="n">
        <v>17.1</v>
      </c>
      <c r="EJ607" s="109" t="n">
        <v>20.6</v>
      </c>
      <c r="EK607" s="109" t="n">
        <v>26.1</v>
      </c>
      <c r="EL607" s="109" t="n">
        <v>28.3</v>
      </c>
      <c r="EM607" s="109" t="n">
        <v>31.2</v>
      </c>
      <c r="EN607" s="109" t="n">
        <v>34.7</v>
      </c>
      <c r="EO607" s="110" t="n">
        <f aca="false">SUM(EC607:EN607)/12</f>
        <v>26.825</v>
      </c>
      <c r="FA607" s="1" t="n">
        <f aca="false">FA606+1</f>
        <v>1907</v>
      </c>
      <c r="FB607" s="111" t="n">
        <v>1907</v>
      </c>
      <c r="FC607" s="109" t="n">
        <v>24.4</v>
      </c>
      <c r="FD607" s="109" t="n">
        <v>28.1</v>
      </c>
      <c r="FE607" s="109" t="n">
        <v>20.4</v>
      </c>
      <c r="FF607" s="109" t="n">
        <v>17.6</v>
      </c>
      <c r="FG607" s="109" t="n">
        <v>16.9</v>
      </c>
      <c r="FH607" s="109" t="n">
        <v>12</v>
      </c>
      <c r="FI607" s="109" t="n">
        <v>12.1</v>
      </c>
      <c r="FJ607" s="109" t="n">
        <v>13.7</v>
      </c>
      <c r="FK607" s="109" t="n">
        <v>17.9</v>
      </c>
      <c r="FL607" s="109" t="n">
        <v>19.2</v>
      </c>
      <c r="FM607" s="109" t="n">
        <v>22.8</v>
      </c>
      <c r="FN607" s="109" t="n">
        <v>24.1</v>
      </c>
      <c r="FO607" s="110" t="n">
        <f aca="false">SUM(FC607:FN607)/12</f>
        <v>19.1</v>
      </c>
      <c r="GA607" s="1" t="n">
        <f aca="false">GA606+1</f>
        <v>1907</v>
      </c>
      <c r="GB607" s="111" t="n">
        <v>1907</v>
      </c>
      <c r="GC607" s="109" t="n">
        <v>21.9</v>
      </c>
      <c r="GD607" s="109" t="n">
        <v>24.8</v>
      </c>
      <c r="GE607" s="109" t="n">
        <v>20.3</v>
      </c>
      <c r="GF607" s="109" t="n">
        <v>17.3</v>
      </c>
      <c r="GG607" s="109" t="n">
        <v>16.8</v>
      </c>
      <c r="GH607" s="109" t="n">
        <v>13.1</v>
      </c>
      <c r="GI607" s="109" t="n">
        <v>13.2</v>
      </c>
      <c r="GJ607" s="109" t="n">
        <v>14.8</v>
      </c>
      <c r="GK607" s="109" t="n">
        <v>16.9</v>
      </c>
      <c r="GL607" s="109" t="n">
        <v>17.8</v>
      </c>
      <c r="GM607" s="109" t="n">
        <v>21.9</v>
      </c>
      <c r="GN607" s="109" t="n">
        <v>20.8</v>
      </c>
      <c r="GO607" s="110" t="n">
        <f aca="false">SUM(GC607:GN607)/12</f>
        <v>18.3</v>
      </c>
      <c r="HA607" s="1" t="n">
        <f aca="false">HA606+1</f>
        <v>1907</v>
      </c>
      <c r="HB607" s="113" t="s">
        <v>59</v>
      </c>
      <c r="HC607" s="109" t="n">
        <v>23.9</v>
      </c>
      <c r="HD607" s="109" t="n">
        <v>27.2</v>
      </c>
      <c r="HE607" s="109" t="n">
        <v>22.7</v>
      </c>
      <c r="HF607" s="109" t="n">
        <v>20</v>
      </c>
      <c r="HG607" s="109" t="n">
        <v>19.2</v>
      </c>
      <c r="HH607" s="109" t="n">
        <v>15.8</v>
      </c>
      <c r="HI607" s="109" t="n">
        <v>15.9</v>
      </c>
      <c r="HJ607" s="109" t="n">
        <v>17.4</v>
      </c>
      <c r="HK607" s="109" t="n">
        <v>20.3</v>
      </c>
      <c r="HL607" s="109" t="n">
        <v>20.6</v>
      </c>
      <c r="HM607" s="109" t="n">
        <v>22</v>
      </c>
      <c r="HN607" s="109" t="n">
        <v>22.7</v>
      </c>
      <c r="HO607" s="110" t="n">
        <f aca="false">SUM(HC607:HN607)/12</f>
        <v>20.6416666666667</v>
      </c>
      <c r="JA607" s="1" t="n">
        <f aca="false">JA606+1</f>
        <v>1907</v>
      </c>
      <c r="JB607" s="113" t="s">
        <v>59</v>
      </c>
      <c r="JC607" s="109" t="n">
        <v>20.3</v>
      </c>
      <c r="JD607" s="109" t="n">
        <v>22.4</v>
      </c>
      <c r="JE607" s="109" t="n">
        <v>18.7</v>
      </c>
      <c r="JF607" s="109" t="n">
        <v>16.5</v>
      </c>
      <c r="JG607" s="109" t="n">
        <v>15.6</v>
      </c>
      <c r="JH607" s="109" t="n">
        <v>12.8</v>
      </c>
      <c r="JI607" s="109" t="n">
        <v>12.5</v>
      </c>
      <c r="JJ607" s="109" t="n">
        <v>13.6</v>
      </c>
      <c r="JK607" s="109" t="n">
        <v>15.4</v>
      </c>
      <c r="JL607" s="109" t="n">
        <v>16.7</v>
      </c>
      <c r="JM607" s="109" t="n">
        <v>19.6</v>
      </c>
      <c r="JN607" s="109" t="n">
        <v>19.4</v>
      </c>
      <c r="JO607" s="110" t="n">
        <f aca="false">SUM(JC607:JN607)/12</f>
        <v>16.9583333333333</v>
      </c>
      <c r="KB607" s="1" t="s">
        <v>60</v>
      </c>
      <c r="MA607" s="1" t="n">
        <f aca="false">MA606+1</f>
        <v>1907</v>
      </c>
      <c r="MB607" s="111" t="n">
        <v>1907</v>
      </c>
      <c r="MC607" s="109" t="n">
        <v>24.1</v>
      </c>
      <c r="MD607" s="109" t="n">
        <v>29.3</v>
      </c>
      <c r="ME607" s="109" t="n">
        <v>21.7</v>
      </c>
      <c r="MF607" s="109" t="n">
        <v>19.6</v>
      </c>
      <c r="MG607" s="109" t="n">
        <v>18.7</v>
      </c>
      <c r="MH607" s="109" t="n">
        <v>13.3</v>
      </c>
      <c r="MI607" s="109" t="n">
        <v>14.4</v>
      </c>
      <c r="MJ607" s="109" t="n">
        <v>16.2</v>
      </c>
      <c r="MK607" s="109" t="n">
        <v>19.9</v>
      </c>
      <c r="ML607" s="109" t="n">
        <v>20.9</v>
      </c>
      <c r="MM607" s="109" t="n">
        <v>24.2</v>
      </c>
      <c r="MN607" s="109" t="n">
        <v>24.7</v>
      </c>
      <c r="MO607" s="110" t="n">
        <f aca="false">SUM(MC607:MN607)/12</f>
        <v>20.5833333333333</v>
      </c>
      <c r="OA607" s="5"/>
    </row>
    <row r="608" customFormat="false" ht="13.5" hidden="false" customHeight="false" outlineLevel="0" collapsed="false">
      <c r="A608" s="150"/>
      <c r="B608" s="151" t="n">
        <f aca="false">AVERAGE(AO608,BO608,CO608,DO608,EO608,FO608,GO608,HO608,IO608,JO608,KO608,LO608,MO608,NO608)</f>
        <v>21.2979166666667</v>
      </c>
      <c r="C608" s="163" t="n">
        <f aca="false">AVERAGE(B604:B608)</f>
        <v>20.9897916666667</v>
      </c>
      <c r="D608" s="164" t="n">
        <f aca="false">AVERAGE(B599:B608)</f>
        <v>21.0884375</v>
      </c>
      <c r="E608" s="151" t="n">
        <f aca="false">AVERAGE(B589:B608)</f>
        <v>21.2807787698413</v>
      </c>
      <c r="F608" s="165"/>
      <c r="G608" s="159" t="n">
        <f aca="false">MAX(AC608:AN608,BC608:BN608,CC608:CN608,DC608:DN608,EC608:EN608,FC608:FN608,GC608:GN608,HC608:HN608,IC608:IN608,JC608:JN608,KC608:KN608,LC608:LN608,MC608:MN608,NC608:NN608)</f>
        <v>38.1</v>
      </c>
      <c r="H608" s="161" t="n">
        <f aca="false">MEDIAN(AC608:AN608,BC608:BN608,CC608:CN608,DC608:DN608,EC608:EN608,FC608:FN608,GC608:GN608,HC608:HN608,IC608:IN608,JC608:JN608,KC608:KN608,LC608:LN608,MC608:MN608,NC608:NN608)</f>
        <v>20.7</v>
      </c>
      <c r="I608" s="157" t="n">
        <f aca="false">MIN(AC608:AN608,BC608:BN608,CC608:CN608,DC608:DN608,EC608:EN608,FC608:FN608,GC608:GN608,HC608:HN608,IC608:IN608,JC608:JN608,KC608:KN608,LC608:LN608,MC608:MN608,NC608:NN608)</f>
        <v>11.1</v>
      </c>
      <c r="J608" s="107" t="n">
        <f aca="false">(G608+I608)/2</f>
        <v>24.6</v>
      </c>
      <c r="AA608" s="1" t="n">
        <f aca="false">AA607+1</f>
        <v>20</v>
      </c>
      <c r="AB608" s="108" t="n">
        <v>1908</v>
      </c>
      <c r="AC608" s="109" t="n">
        <v>34.2</v>
      </c>
      <c r="AD608" s="109" t="n">
        <v>30</v>
      </c>
      <c r="AE608" s="109" t="n">
        <v>24.1</v>
      </c>
      <c r="AF608" s="109" t="n">
        <v>23.5</v>
      </c>
      <c r="AG608" s="109" t="n">
        <v>17.5</v>
      </c>
      <c r="AH608" s="109" t="n">
        <v>13.8</v>
      </c>
      <c r="AI608" s="109" t="n">
        <v>13.9</v>
      </c>
      <c r="AJ608" s="109" t="n">
        <v>15.3</v>
      </c>
      <c r="AK608" s="109" t="n">
        <v>16.4</v>
      </c>
      <c r="AL608" s="109" t="n">
        <v>22</v>
      </c>
      <c r="AM608" s="109" t="n">
        <v>27.5</v>
      </c>
      <c r="AN608" s="109" t="n">
        <v>29.6</v>
      </c>
      <c r="AO608" s="110" t="n">
        <f aca="false">SUM(AC608:AN608)/12</f>
        <v>22.3166666666667</v>
      </c>
      <c r="BA608" s="1" t="n">
        <f aca="false">BA607+1</f>
        <v>1908</v>
      </c>
      <c r="BB608" s="111" t="n">
        <v>1908</v>
      </c>
      <c r="BC608" s="109" t="n">
        <v>34.5</v>
      </c>
      <c r="BD608" s="109" t="n">
        <v>30.3</v>
      </c>
      <c r="BE608" s="109" t="n">
        <v>24</v>
      </c>
      <c r="BF608" s="109" t="n">
        <v>22.6</v>
      </c>
      <c r="BG608" s="109" t="n">
        <v>16.2</v>
      </c>
      <c r="BH608" s="109" t="n">
        <v>12.5</v>
      </c>
      <c r="BI608" s="109" t="n">
        <v>12.3</v>
      </c>
      <c r="BJ608" s="109" t="n">
        <v>14.1</v>
      </c>
      <c r="BK608" s="109" t="n">
        <v>15.6</v>
      </c>
      <c r="BL608" s="109" t="n">
        <v>22.1</v>
      </c>
      <c r="BM608" s="109" t="n">
        <v>28.1</v>
      </c>
      <c r="BN608" s="109" t="n">
        <v>30.4</v>
      </c>
      <c r="BO608" s="110" t="n">
        <f aca="false">SUM(BC608:BN608)/12</f>
        <v>21.8916666666667</v>
      </c>
      <c r="EA608" s="1" t="n">
        <f aca="false">EA607+1</f>
        <v>1908</v>
      </c>
      <c r="EB608" s="111" t="n">
        <v>1908</v>
      </c>
      <c r="EC608" s="109" t="n">
        <v>38.1</v>
      </c>
      <c r="ED608" s="109" t="n">
        <v>35.3</v>
      </c>
      <c r="EE608" s="109" t="n">
        <v>29.4</v>
      </c>
      <c r="EF608" s="109" t="n">
        <v>27.2</v>
      </c>
      <c r="EG608" s="109" t="n">
        <v>21.3</v>
      </c>
      <c r="EH608" s="109" t="n">
        <v>15.8</v>
      </c>
      <c r="EI608" s="109" t="n">
        <v>16.5</v>
      </c>
      <c r="EJ608" s="109" t="n">
        <v>18.5</v>
      </c>
      <c r="EK608" s="109" t="n">
        <v>20.7</v>
      </c>
      <c r="EL608" s="109" t="n">
        <v>27.8</v>
      </c>
      <c r="EM608" s="109" t="n">
        <v>33.2</v>
      </c>
      <c r="EN608" s="109" t="n">
        <v>35.4</v>
      </c>
      <c r="EO608" s="110" t="n">
        <f aca="false">SUM(EC608:EN608)/12</f>
        <v>26.6</v>
      </c>
      <c r="FA608" s="1" t="n">
        <f aca="false">FA607+1</f>
        <v>1908</v>
      </c>
      <c r="FB608" s="131" t="n">
        <v>1908</v>
      </c>
      <c r="FC608" s="132" t="n">
        <v>32.1</v>
      </c>
      <c r="FD608" s="132" t="n">
        <v>27.7</v>
      </c>
      <c r="FE608" s="132" t="n">
        <v>21.9</v>
      </c>
      <c r="FF608" s="120" t="n">
        <f aca="false">(FF605+FF606+FF607+FF609+FF610+FF611)/6</f>
        <v>19.35</v>
      </c>
      <c r="FG608" s="120" t="n">
        <f aca="false">(FG605+FG606+FG607+FG609+FG610+FG611)/6</f>
        <v>16.8666666666667</v>
      </c>
      <c r="FH608" s="120" t="n">
        <f aca="false">(FH605+FH606+FH607+FH609+FH610+FH611)/6</f>
        <v>13.1833333333333</v>
      </c>
      <c r="FI608" s="132" t="n">
        <v>11.1</v>
      </c>
      <c r="FJ608" s="132" t="n">
        <v>12.5</v>
      </c>
      <c r="FK608" s="132" t="n">
        <v>13.3</v>
      </c>
      <c r="FL608" s="132" t="n">
        <v>19.5</v>
      </c>
      <c r="FM608" s="132" t="n">
        <v>25.3</v>
      </c>
      <c r="FN608" s="132" t="n">
        <v>28</v>
      </c>
      <c r="FO608" s="110" t="n">
        <f aca="false">SUM(FC608:FN608)/12</f>
        <v>20.0666666666667</v>
      </c>
      <c r="GA608" s="1" t="n">
        <f aca="false">GA607+1</f>
        <v>1908</v>
      </c>
      <c r="GB608" s="113" t="s">
        <v>61</v>
      </c>
      <c r="GC608" s="109" t="n">
        <v>30.4</v>
      </c>
      <c r="GD608" s="109" t="n">
        <v>26</v>
      </c>
      <c r="GE608" s="109" t="n">
        <v>20.6</v>
      </c>
      <c r="GF608" s="109" t="n">
        <v>19.3</v>
      </c>
      <c r="GG608" s="109" t="n">
        <v>15.1</v>
      </c>
      <c r="GH608" s="109" t="n">
        <v>12.2</v>
      </c>
      <c r="GI608" s="109" t="n">
        <v>13.1</v>
      </c>
      <c r="GJ608" s="109" t="n">
        <v>13.8</v>
      </c>
      <c r="GK608" s="109" t="n">
        <v>14.9</v>
      </c>
      <c r="GL608" s="109" t="n">
        <v>18.8</v>
      </c>
      <c r="GM608" s="109" t="n">
        <v>22.9</v>
      </c>
      <c r="GN608" s="109" t="n">
        <v>23.8</v>
      </c>
      <c r="GO608" s="110" t="n">
        <f aca="false">SUM(GC608:GN608)/12</f>
        <v>19.2416666666667</v>
      </c>
      <c r="HA608" s="1" t="n">
        <f aca="false">HA607+1</f>
        <v>1908</v>
      </c>
      <c r="HB608" s="113" t="s">
        <v>61</v>
      </c>
      <c r="HC608" s="109" t="n">
        <v>30.2</v>
      </c>
      <c r="HD608" s="109" t="n">
        <v>26.9</v>
      </c>
      <c r="HE608" s="109" t="n">
        <v>22.5</v>
      </c>
      <c r="HF608" s="109" t="n">
        <v>22.5</v>
      </c>
      <c r="HG608" s="109" t="n">
        <v>18.5</v>
      </c>
      <c r="HH608" s="109" t="n">
        <v>14.8</v>
      </c>
      <c r="HI608" s="109" t="n">
        <v>14.7</v>
      </c>
      <c r="HJ608" s="109" t="n">
        <v>15.4</v>
      </c>
      <c r="HK608" s="109" t="n">
        <v>16.2</v>
      </c>
      <c r="HL608" s="109" t="n">
        <v>20</v>
      </c>
      <c r="HM608" s="109" t="n">
        <v>24.8</v>
      </c>
      <c r="HN608" s="109" t="n">
        <v>26.7</v>
      </c>
      <c r="HO608" s="110" t="n">
        <f aca="false">SUM(HC608:HN608)/12</f>
        <v>21.1</v>
      </c>
      <c r="JA608" s="1" t="n">
        <f aca="false">JA607+1</f>
        <v>1908</v>
      </c>
      <c r="JB608" s="113" t="s">
        <v>61</v>
      </c>
      <c r="JC608" s="109" t="n">
        <v>27.1</v>
      </c>
      <c r="JD608" s="109" t="n">
        <v>22.9</v>
      </c>
      <c r="JE608" s="109" t="n">
        <v>19.6</v>
      </c>
      <c r="JF608" s="109" t="n">
        <v>18.6</v>
      </c>
      <c r="JG608" s="109" t="n">
        <v>15</v>
      </c>
      <c r="JH608" s="109" t="n">
        <v>12.1</v>
      </c>
      <c r="JI608" s="109" t="n">
        <v>12.8</v>
      </c>
      <c r="JJ608" s="109" t="n">
        <v>13.2</v>
      </c>
      <c r="JK608" s="109" t="n">
        <v>13.6</v>
      </c>
      <c r="JL608" s="109" t="n">
        <v>17.3</v>
      </c>
      <c r="JM608" s="109" t="n">
        <v>20.3</v>
      </c>
      <c r="JN608" s="109" t="n">
        <v>21.4</v>
      </c>
      <c r="JO608" s="110" t="n">
        <f aca="false">SUM(JC608:JN608)/12</f>
        <v>17.825</v>
      </c>
      <c r="LA608" s="1" t="n">
        <v>1908</v>
      </c>
      <c r="LB608" s="113" t="s">
        <v>61</v>
      </c>
      <c r="LC608" s="119"/>
      <c r="LD608" s="119"/>
      <c r="LE608" s="119"/>
      <c r="LF608" s="119"/>
      <c r="LG608" s="119"/>
      <c r="LH608" s="119"/>
      <c r="LI608" s="119"/>
      <c r="LJ608" s="109" t="n">
        <v>14.7</v>
      </c>
      <c r="LK608" s="109" t="n">
        <v>17.2</v>
      </c>
      <c r="LL608" s="109" t="n">
        <v>23.8</v>
      </c>
      <c r="LM608" s="109" t="n">
        <v>29.3</v>
      </c>
      <c r="LN608" s="109" t="n">
        <v>31.8</v>
      </c>
      <c r="LO608" s="119"/>
      <c r="MA608" s="1" t="n">
        <f aca="false">MA607+1</f>
        <v>1908</v>
      </c>
      <c r="MB608" s="111" t="n">
        <v>1908</v>
      </c>
      <c r="MC608" s="109" t="n">
        <v>23.4</v>
      </c>
      <c r="MD608" s="109" t="n">
        <v>30.8</v>
      </c>
      <c r="ME608" s="109" t="n">
        <v>26.9</v>
      </c>
      <c r="MF608" s="109" t="n">
        <v>22.2</v>
      </c>
      <c r="MG608" s="109" t="n">
        <v>17.8</v>
      </c>
      <c r="MH608" s="109" t="n">
        <v>14.4</v>
      </c>
      <c r="MI608" s="109" t="n">
        <v>13.9</v>
      </c>
      <c r="MJ608" s="109" t="n">
        <v>15.8</v>
      </c>
      <c r="MK608" s="109" t="n">
        <v>18.6</v>
      </c>
      <c r="ML608" s="109" t="n">
        <v>20.8</v>
      </c>
      <c r="MM608" s="109" t="n">
        <v>23.8</v>
      </c>
      <c r="MN608" s="109" t="n">
        <v>27.7</v>
      </c>
      <c r="MO608" s="110" t="n">
        <f aca="false">SUM(MC608:MN608)/12</f>
        <v>21.3416666666667</v>
      </c>
      <c r="OA608" s="5"/>
    </row>
    <row r="609" customFormat="false" ht="13.5" hidden="false" customHeight="false" outlineLevel="0" collapsed="false">
      <c r="A609" s="150"/>
      <c r="B609" s="151" t="n">
        <f aca="false">AVERAGE(AO609,BO609,CO609,DO609,EO609,FO609,GO609,HO609,IO609,JO609,KO609,LO609,MO609,NO609)</f>
        <v>20.5891666666667</v>
      </c>
      <c r="C609" s="163" t="n">
        <f aca="false">AVERAGE(B605:B609)</f>
        <v>20.8909583333333</v>
      </c>
      <c r="D609" s="164" t="n">
        <f aca="false">AVERAGE(B600:B609)</f>
        <v>21.0190208333333</v>
      </c>
      <c r="E609" s="151" t="n">
        <f aca="false">AVERAGE(B590:B609)</f>
        <v>21.2020228174603</v>
      </c>
      <c r="F609" s="165"/>
      <c r="G609" s="159" t="n">
        <f aca="false">MAX(AC609:AN609,BC609:BN609,CC609:CN609,DC609:DN609,EC609:EN609,FC609:FN609,GC609:GN609,HC609:HN609,IC609:IN609,JC609:JN609,KC609:KN609,LC609:LN609,MC609:MN609,NC609:NN609)</f>
        <v>34.6</v>
      </c>
      <c r="H609" s="161" t="n">
        <f aca="false">MEDIAN(AC609:AN609,BC609:BN609,CC609:CN609,DC609:DN609,EC609:EN609,FC609:FN609,GC609:GN609,HC609:HN609,IC609:IN609,JC609:JN609,KC609:KN609,LC609:LN609,MC609:MN609,NC609:NN609)</f>
        <v>20.1</v>
      </c>
      <c r="I609" s="157" t="n">
        <f aca="false">MIN(AC609:AN609,BC609:BN609,CC609:CN609,DC609:DN609,EC609:EN609,FC609:FN609,GC609:GN609,HC609:HN609,IC609:IN609,JC609:JN609,KC609:KN609,LC609:LN609,MC609:MN609,NC609:NN609)</f>
        <v>10.7</v>
      </c>
      <c r="J609" s="107" t="n">
        <f aca="false">(G609+I609)/2</f>
        <v>22.65</v>
      </c>
      <c r="AA609" s="1" t="n">
        <f aca="false">AA608+1</f>
        <v>21</v>
      </c>
      <c r="AB609" s="108" t="n">
        <v>1909</v>
      </c>
      <c r="AC609" s="109" t="n">
        <v>29.2</v>
      </c>
      <c r="AD609" s="109" t="n">
        <v>28.6</v>
      </c>
      <c r="AE609" s="109" t="n">
        <v>26.3</v>
      </c>
      <c r="AF609" s="109" t="n">
        <v>19.9</v>
      </c>
      <c r="AG609" s="109" t="n">
        <v>17.5</v>
      </c>
      <c r="AH609" s="109" t="n">
        <v>15.1</v>
      </c>
      <c r="AI609" s="109" t="n">
        <v>13.5</v>
      </c>
      <c r="AJ609" s="109" t="n">
        <v>14.8</v>
      </c>
      <c r="AK609" s="109" t="n">
        <v>17.6</v>
      </c>
      <c r="AL609" s="109" t="n">
        <v>21.4</v>
      </c>
      <c r="AM609" s="109" t="n">
        <v>23.9</v>
      </c>
      <c r="AN609" s="109" t="n">
        <v>25.4</v>
      </c>
      <c r="AO609" s="110" t="n">
        <f aca="false">SUM(AC609:AN609)/12</f>
        <v>21.1</v>
      </c>
      <c r="BA609" s="1" t="n">
        <f aca="false">BA608+1</f>
        <v>1909</v>
      </c>
      <c r="BB609" s="111" t="n">
        <v>1909</v>
      </c>
      <c r="BC609" s="109" t="n">
        <v>28.8</v>
      </c>
      <c r="BD609" s="109" t="n">
        <v>28.2</v>
      </c>
      <c r="BE609" s="109" t="n">
        <v>25.3</v>
      </c>
      <c r="BF609" s="109" t="n">
        <v>19.2</v>
      </c>
      <c r="BG609" s="109" t="n">
        <v>16.3</v>
      </c>
      <c r="BH609" s="109" t="n">
        <v>12.9</v>
      </c>
      <c r="BI609" s="109" t="n">
        <v>12</v>
      </c>
      <c r="BJ609" s="109" t="n">
        <v>13.4</v>
      </c>
      <c r="BK609" s="109" t="n">
        <v>16.9</v>
      </c>
      <c r="BL609" s="109" t="n">
        <v>21.3</v>
      </c>
      <c r="BM609" s="109" t="n">
        <v>24.5</v>
      </c>
      <c r="BN609" s="109" t="n">
        <v>25.6</v>
      </c>
      <c r="BO609" s="110" t="n">
        <f aca="false">SUM(BC609:BN609)/12</f>
        <v>20.3666666666667</v>
      </c>
      <c r="EA609" s="1" t="n">
        <f aca="false">EA608+1</f>
        <v>1909</v>
      </c>
      <c r="EB609" s="111" t="n">
        <v>1909</v>
      </c>
      <c r="EC609" s="109" t="n">
        <v>34.6</v>
      </c>
      <c r="ED609" s="109" t="n">
        <v>34.1</v>
      </c>
      <c r="EE609" s="109" t="n">
        <v>31.7</v>
      </c>
      <c r="EF609" s="109" t="n">
        <v>24.4</v>
      </c>
      <c r="EG609" s="109" t="n">
        <v>20.3</v>
      </c>
      <c r="EH609" s="109" t="n">
        <v>16.7</v>
      </c>
      <c r="EI609" s="109" t="n">
        <v>16.1</v>
      </c>
      <c r="EJ609" s="109" t="n">
        <v>18.5</v>
      </c>
      <c r="EK609" s="109" t="n">
        <v>24.1</v>
      </c>
      <c r="EL609" s="109" t="n">
        <v>28.1</v>
      </c>
      <c r="EM609" s="109" t="n">
        <v>31</v>
      </c>
      <c r="EN609" s="109" t="n">
        <v>32.1</v>
      </c>
      <c r="EO609" s="110" t="n">
        <f aca="false">SUM(EC609:EN609)/12</f>
        <v>25.975</v>
      </c>
      <c r="FA609" s="1" t="n">
        <f aca="false">FA608+1</f>
        <v>1909</v>
      </c>
      <c r="FB609" s="131" t="n">
        <v>1909</v>
      </c>
      <c r="FC609" s="132" t="n">
        <v>26.3</v>
      </c>
      <c r="FD609" s="132" t="n">
        <v>25.3</v>
      </c>
      <c r="FE609" s="132" t="n">
        <v>23.1</v>
      </c>
      <c r="FF609" s="132" t="n">
        <v>17.8</v>
      </c>
      <c r="FG609" s="132" t="n">
        <v>15.3</v>
      </c>
      <c r="FH609" s="132" t="n">
        <v>12.2</v>
      </c>
      <c r="FI609" s="132" t="n">
        <v>10.7</v>
      </c>
      <c r="FJ609" s="132" t="n">
        <v>12.2</v>
      </c>
      <c r="FK609" s="132" t="n">
        <v>15.4</v>
      </c>
      <c r="FL609" s="132" t="n">
        <v>18.9</v>
      </c>
      <c r="FM609" s="132" t="n">
        <v>21.5</v>
      </c>
      <c r="FN609" s="132" t="n">
        <v>22.4</v>
      </c>
      <c r="FO609" s="110" t="n">
        <f aca="false">SUM(FC609:FN609)/12</f>
        <v>18.425</v>
      </c>
      <c r="GA609" s="1" t="n">
        <f aca="false">GA608+1</f>
        <v>1909</v>
      </c>
      <c r="GB609" s="113" t="s">
        <v>62</v>
      </c>
      <c r="GC609" s="109" t="n">
        <v>23.1</v>
      </c>
      <c r="GD609" s="109" t="n">
        <v>23.5</v>
      </c>
      <c r="GE609" s="109" t="n">
        <v>22.3</v>
      </c>
      <c r="GF609" s="109" t="n">
        <v>16.6</v>
      </c>
      <c r="GG609" s="109" t="n">
        <v>15.6</v>
      </c>
      <c r="GH609" s="109" t="n">
        <v>13.1</v>
      </c>
      <c r="GI609" s="109" t="n">
        <v>12.6</v>
      </c>
      <c r="GJ609" s="109" t="n">
        <v>13.6</v>
      </c>
      <c r="GK609" s="109" t="n">
        <v>16.1</v>
      </c>
      <c r="GL609" s="109" t="n">
        <v>18.8</v>
      </c>
      <c r="GM609" s="109" t="n">
        <v>20.4</v>
      </c>
      <c r="GN609" s="109" t="n">
        <v>20.5</v>
      </c>
      <c r="GO609" s="110" t="n">
        <f aca="false">SUM(GC609:GN609)/12</f>
        <v>18.0166666666667</v>
      </c>
      <c r="HA609" s="1" t="n">
        <f aca="false">HA608+1</f>
        <v>1909</v>
      </c>
      <c r="HB609" s="113" t="s">
        <v>62</v>
      </c>
      <c r="HC609" s="109" t="n">
        <v>24.9</v>
      </c>
      <c r="HD609" s="109" t="n">
        <v>25.3</v>
      </c>
      <c r="HE609" s="109" t="n">
        <v>24</v>
      </c>
      <c r="HF609" s="109" t="n">
        <v>19.9</v>
      </c>
      <c r="HG609" s="109" t="n">
        <v>18.6</v>
      </c>
      <c r="HH609" s="109" t="n">
        <v>16.1</v>
      </c>
      <c r="HI609" s="109" t="n">
        <v>14.8</v>
      </c>
      <c r="HJ609" s="109" t="n">
        <v>15</v>
      </c>
      <c r="HK609" s="109" t="n">
        <v>18.2</v>
      </c>
      <c r="HL609" s="109" t="n">
        <v>20.8</v>
      </c>
      <c r="HM609" s="109" t="n">
        <v>22.1</v>
      </c>
      <c r="HN609" s="109" t="n">
        <v>22.9</v>
      </c>
      <c r="HO609" s="110" t="n">
        <f aca="false">SUM(HC609:HN609)/12</f>
        <v>20.2166666666667</v>
      </c>
      <c r="JA609" s="1" t="n">
        <f aca="false">JA608+1</f>
        <v>1909</v>
      </c>
      <c r="JB609" s="113" t="s">
        <v>62</v>
      </c>
      <c r="JC609" s="109" t="n">
        <v>21.4</v>
      </c>
      <c r="JD609" s="109" t="n">
        <v>21</v>
      </c>
      <c r="JE609" s="109" t="n">
        <v>20.7</v>
      </c>
      <c r="JF609" s="109" t="n">
        <v>16.1</v>
      </c>
      <c r="JG609" s="109" t="n">
        <v>14.9</v>
      </c>
      <c r="JH609" s="109" t="n">
        <v>13.2</v>
      </c>
      <c r="JI609" s="109" t="n">
        <v>12.1</v>
      </c>
      <c r="JJ609" s="109" t="n">
        <v>12.6</v>
      </c>
      <c r="JK609" s="109" t="n">
        <v>14.5</v>
      </c>
      <c r="JL609" s="109" t="n">
        <v>17.1</v>
      </c>
      <c r="JM609" s="109" t="n">
        <v>19.1</v>
      </c>
      <c r="JN609" s="109" t="n">
        <v>19.1</v>
      </c>
      <c r="JO609" s="110" t="n">
        <f aca="false">SUM(JC609:JN609)/12</f>
        <v>16.8166666666667</v>
      </c>
      <c r="KA609" s="1" t="n">
        <v>1909</v>
      </c>
      <c r="KB609" s="111" t="n">
        <v>1909</v>
      </c>
      <c r="KC609" s="109" t="n">
        <v>30.8</v>
      </c>
      <c r="KD609" s="109" t="n">
        <v>30.7</v>
      </c>
      <c r="KE609" s="109" t="n">
        <v>28.1</v>
      </c>
      <c r="KF609" s="109" t="n">
        <v>21</v>
      </c>
      <c r="KG609" s="109" t="n">
        <v>18.6</v>
      </c>
      <c r="KH609" s="109" t="n">
        <v>15.4</v>
      </c>
      <c r="KI609" s="109" t="n">
        <v>14.2</v>
      </c>
      <c r="KJ609" s="109" t="n">
        <v>15.4</v>
      </c>
      <c r="KK609" s="109" t="n">
        <v>19.2</v>
      </c>
      <c r="KL609" s="109" t="n">
        <v>23.6</v>
      </c>
      <c r="KM609" s="109" t="n">
        <v>25.9</v>
      </c>
      <c r="KN609" s="109" t="n">
        <v>27.1</v>
      </c>
      <c r="KO609" s="110" t="n">
        <f aca="false">SUM(KC609:KN609)/12</f>
        <v>22.5</v>
      </c>
      <c r="LA609" s="1" t="n">
        <f aca="false">LA608+1</f>
        <v>1909</v>
      </c>
      <c r="LB609" s="113" t="s">
        <v>62</v>
      </c>
      <c r="LC609" s="109" t="n">
        <v>29.3</v>
      </c>
      <c r="LD609" s="109" t="n">
        <v>29.4</v>
      </c>
      <c r="LE609" s="109" t="n">
        <v>27.4</v>
      </c>
      <c r="LF609" s="109" t="n">
        <v>21.1</v>
      </c>
      <c r="LG609" s="109" t="n">
        <v>17.5</v>
      </c>
      <c r="LH609" s="109" t="n">
        <v>14.5</v>
      </c>
      <c r="LI609" s="109" t="n">
        <v>13.2</v>
      </c>
      <c r="LJ609" s="109" t="n">
        <v>14.5</v>
      </c>
      <c r="LK609" s="109" t="n">
        <v>18</v>
      </c>
      <c r="LL609" s="109" t="n">
        <v>22.8</v>
      </c>
      <c r="LM609" s="109" t="n">
        <v>26</v>
      </c>
      <c r="LN609" s="109" t="n">
        <v>27.3</v>
      </c>
      <c r="LO609" s="110" t="n">
        <f aca="false">SUM(LC609:LN609)/12</f>
        <v>21.75</v>
      </c>
      <c r="MA609" s="1" t="n">
        <f aca="false">MA608+1</f>
        <v>1909</v>
      </c>
      <c r="MB609" s="111" t="n">
        <v>1909</v>
      </c>
      <c r="MC609" s="109" t="n">
        <v>28.6</v>
      </c>
      <c r="MD609" s="109" t="n">
        <v>28.9</v>
      </c>
      <c r="ME609" s="109" t="n">
        <v>23.9</v>
      </c>
      <c r="MF609" s="109" t="n">
        <v>18.1</v>
      </c>
      <c r="MG609" s="109" t="n">
        <v>15.9</v>
      </c>
      <c r="MH609" s="109" t="n">
        <v>15.2</v>
      </c>
      <c r="MI609" s="109" t="n">
        <v>13.6</v>
      </c>
      <c r="MJ609" s="109" t="n">
        <v>14.3</v>
      </c>
      <c r="MK609" s="109" t="n">
        <v>16.3</v>
      </c>
      <c r="ML609" s="109" t="n">
        <v>21.4</v>
      </c>
      <c r="MM609" s="109" t="n">
        <v>25.2</v>
      </c>
      <c r="MN609" s="109" t="n">
        <v>27.3</v>
      </c>
      <c r="MO609" s="110" t="n">
        <f aca="false">SUM(MC609:MN609)/12</f>
        <v>20.725</v>
      </c>
      <c r="OA609" s="5"/>
    </row>
    <row r="610" customFormat="false" ht="13.5" hidden="false" customHeight="false" outlineLevel="0" collapsed="false">
      <c r="A610" s="150" t="n">
        <f aca="false">A605+5</f>
        <v>1910</v>
      </c>
      <c r="B610" s="151" t="n">
        <f aca="false">AVERAGE(AO610,BO610,CO610,DO610,EO610,FO610,GO610,HO610,IO610,JO610,KO610,LO610,MO610,NO610)</f>
        <v>21.35</v>
      </c>
      <c r="C610" s="163" t="n">
        <f aca="false">AVERAGE(B606:B610)</f>
        <v>21.0853333333333</v>
      </c>
      <c r="D610" s="164" t="n">
        <f aca="false">AVERAGE(B601:B610)</f>
        <v>21.0676666666667</v>
      </c>
      <c r="E610" s="151" t="n">
        <f aca="false">AVERAGE(B591:B610)</f>
        <v>21.1603958333333</v>
      </c>
      <c r="F610" s="165" t="n">
        <f aca="false">AVERAGE(B560:B610)</f>
        <v>21.0608942239859</v>
      </c>
      <c r="G610" s="159" t="n">
        <f aca="false">MAX(AC610:AN610,BC610:BN610,CC610:CN610,DC610:DN610,EC610:EN610,FC610:FN610,GC610:GN610,HC610:HN610,IC610:IN610,JC610:JN610,KC610:KN610,LC610:LN610,MC610:MN610,NC610:NN610)</f>
        <v>36.3</v>
      </c>
      <c r="H610" s="161" t="n">
        <f aca="false">MEDIAN(AC610:AN610,BC610:BN610,CC610:CN610,DC610:DN610,EC610:EN610,FC610:FN610,GC610:GN610,HC610:HN610,IC610:IN610,JC610:JN610,KC610:KN610,LC610:LN610,MC610:MN610,NC610:NN610)</f>
        <v>20.2</v>
      </c>
      <c r="I610" s="157" t="n">
        <f aca="false">MIN(AC610:AN610,BC610:BN610,CC610:CN610,DC610:DN610,EC610:EN610,FC610:FN610,GC610:GN610,HC610:HN610,IC610:IN610,JC610:JN610,KC610:KN610,LC610:LN610,MC610:MN610,NC610:NN610)</f>
        <v>11.6</v>
      </c>
      <c r="J610" s="107" t="n">
        <f aca="false">(G610+I610)/2</f>
        <v>23.95</v>
      </c>
      <c r="AA610" s="1" t="n">
        <f aca="false">AA609+1</f>
        <v>22</v>
      </c>
      <c r="AB610" s="108" t="n">
        <v>1910</v>
      </c>
      <c r="AC610" s="109" t="n">
        <v>31.5</v>
      </c>
      <c r="AD610" s="109" t="n">
        <v>31.5</v>
      </c>
      <c r="AE610" s="109" t="n">
        <v>25.5</v>
      </c>
      <c r="AF610" s="109" t="n">
        <v>23.7</v>
      </c>
      <c r="AG610" s="119"/>
      <c r="AH610" s="109" t="n">
        <v>16.2</v>
      </c>
      <c r="AI610" s="109" t="n">
        <v>14.4</v>
      </c>
      <c r="AJ610" s="109" t="n">
        <v>17.2</v>
      </c>
      <c r="AK610" s="109" t="n">
        <v>18</v>
      </c>
      <c r="AL610" s="109" t="n">
        <v>19.1</v>
      </c>
      <c r="AM610" s="109" t="n">
        <v>23.7</v>
      </c>
      <c r="AN610" s="109" t="n">
        <v>23.8</v>
      </c>
      <c r="AO610" s="110" t="n">
        <f aca="false">SUM(AC610:AN610)/12</f>
        <v>20.3833333333333</v>
      </c>
      <c r="BA610" s="1" t="n">
        <f aca="false">BA609+1</f>
        <v>1910</v>
      </c>
      <c r="BB610" s="111" t="n">
        <v>1910</v>
      </c>
      <c r="BC610" s="109" t="n">
        <v>31</v>
      </c>
      <c r="BD610" s="109" t="n">
        <v>31.5</v>
      </c>
      <c r="BE610" s="109" t="n">
        <v>24.9</v>
      </c>
      <c r="BF610" s="109" t="n">
        <v>22.8</v>
      </c>
      <c r="BG610" s="109" t="n">
        <v>17.9</v>
      </c>
      <c r="BH610" s="109" t="n">
        <v>14.4</v>
      </c>
      <c r="BI610" s="109" t="n">
        <v>12.8</v>
      </c>
      <c r="BJ610" s="109" t="n">
        <v>16.1</v>
      </c>
      <c r="BK610" s="109" t="n">
        <v>17.6</v>
      </c>
      <c r="BL610" s="109" t="n">
        <v>18.7</v>
      </c>
      <c r="BM610" s="109" t="n">
        <v>24.1</v>
      </c>
      <c r="BN610" s="109" t="n">
        <v>24.4</v>
      </c>
      <c r="BO610" s="110" t="n">
        <f aca="false">SUM(BC610:BN610)/12</f>
        <v>21.35</v>
      </c>
      <c r="EA610" s="1" t="n">
        <f aca="false">EA609+1</f>
        <v>1910</v>
      </c>
      <c r="EB610" s="111" t="n">
        <v>1910</v>
      </c>
      <c r="EC610" s="109" t="n">
        <v>34.9</v>
      </c>
      <c r="ED610" s="109" t="n">
        <v>36.3</v>
      </c>
      <c r="EE610" s="109" t="n">
        <v>30.2</v>
      </c>
      <c r="EF610" s="109" t="n">
        <v>28.4</v>
      </c>
      <c r="EG610" s="109" t="n">
        <v>21.6</v>
      </c>
      <c r="EH610" s="109" t="n">
        <v>16.7</v>
      </c>
      <c r="EI610" s="109" t="n">
        <v>16.4</v>
      </c>
      <c r="EJ610" s="109" t="n">
        <v>19.8</v>
      </c>
      <c r="EK610" s="109" t="n">
        <v>24.5</v>
      </c>
      <c r="EL610" s="109" t="n">
        <v>24.9</v>
      </c>
      <c r="EM610" s="109" t="n">
        <v>30.9</v>
      </c>
      <c r="EN610" s="109" t="n">
        <v>32.5</v>
      </c>
      <c r="EO610" s="110" t="n">
        <f aca="false">SUM(EC610:EN610)/12</f>
        <v>26.425</v>
      </c>
      <c r="FA610" s="1" t="n">
        <f aca="false">FA609+1</f>
        <v>1910</v>
      </c>
      <c r="FB610" s="131" t="n">
        <v>1910</v>
      </c>
      <c r="FC610" s="132" t="n">
        <v>28.9</v>
      </c>
      <c r="FD610" s="132" t="n">
        <v>28.9</v>
      </c>
      <c r="FE610" s="120" t="n">
        <f aca="false">(FE607+FE608+FE609+FE611+FE612+FE613)/6</f>
        <v>22.45</v>
      </c>
      <c r="FF610" s="132" t="n">
        <v>20.8</v>
      </c>
      <c r="FG610" s="132" t="n">
        <v>16.7</v>
      </c>
      <c r="FH610" s="132" t="n">
        <v>13.3</v>
      </c>
      <c r="FI610" s="132" t="n">
        <v>11.6</v>
      </c>
      <c r="FJ610" s="132" t="n">
        <v>14.4</v>
      </c>
      <c r="FK610" s="132" t="n">
        <v>15.9</v>
      </c>
      <c r="FL610" s="132" t="n">
        <v>16.9</v>
      </c>
      <c r="FM610" s="132" t="n">
        <v>22.5</v>
      </c>
      <c r="FN610" s="120" t="n">
        <f aca="false">(FN607+FN608+FN609+FN611+FN612+FN613)/6</f>
        <v>24.85</v>
      </c>
      <c r="FO610" s="110" t="n">
        <f aca="false">SUM(FC610:FN610)/12</f>
        <v>19.7666666666667</v>
      </c>
      <c r="GA610" s="1" t="n">
        <f aca="false">GA609+1</f>
        <v>1910</v>
      </c>
      <c r="GB610" s="113" t="s">
        <v>63</v>
      </c>
      <c r="GC610" s="109" t="n">
        <v>25.1</v>
      </c>
      <c r="GD610" s="109" t="n">
        <v>26.4</v>
      </c>
      <c r="GE610" s="109" t="n">
        <v>23.1</v>
      </c>
      <c r="GF610" s="109" t="n">
        <v>20.2</v>
      </c>
      <c r="GG610" s="109" t="n">
        <v>16.3</v>
      </c>
      <c r="GH610" s="109" t="n">
        <v>14.3</v>
      </c>
      <c r="GI610" s="109" t="n">
        <v>13.5</v>
      </c>
      <c r="GJ610" s="109" t="n">
        <v>15.7</v>
      </c>
      <c r="GK610" s="109" t="n">
        <v>16.5</v>
      </c>
      <c r="GL610" s="109" t="n">
        <v>17.1</v>
      </c>
      <c r="GM610" s="109" t="n">
        <v>20.6</v>
      </c>
      <c r="GN610" s="109" t="n">
        <v>19.9</v>
      </c>
      <c r="GO610" s="110" t="n">
        <f aca="false">SUM(GC610:GN610)/12</f>
        <v>19.0583333333333</v>
      </c>
      <c r="HA610" s="1" t="n">
        <f aca="false">HA609+1</f>
        <v>1910</v>
      </c>
      <c r="HB610" s="113" t="s">
        <v>63</v>
      </c>
      <c r="HC610" s="109" t="n">
        <v>27.2</v>
      </c>
      <c r="HD610" s="109" t="n">
        <v>27.2</v>
      </c>
      <c r="HE610" s="109" t="n">
        <v>24.5</v>
      </c>
      <c r="HF610" s="109" t="n">
        <v>23</v>
      </c>
      <c r="HG610" s="109" t="n">
        <v>19.9</v>
      </c>
      <c r="HH610" s="109" t="n">
        <v>17</v>
      </c>
      <c r="HI610" s="109" t="n">
        <v>15.3</v>
      </c>
      <c r="HJ610" s="109" t="n">
        <v>18.1</v>
      </c>
      <c r="HK610" s="109" t="n">
        <v>18</v>
      </c>
      <c r="HL610" s="109" t="n">
        <v>18.1</v>
      </c>
      <c r="HM610" s="109" t="n">
        <v>21.4</v>
      </c>
      <c r="HN610" s="109" t="n">
        <v>22.6</v>
      </c>
      <c r="HO610" s="110" t="n">
        <f aca="false">SUM(HC610:HN610)/12</f>
        <v>21.025</v>
      </c>
      <c r="IB610" s="1" t="s">
        <v>64</v>
      </c>
      <c r="JA610" s="1" t="n">
        <f aca="false">JA609+1</f>
        <v>1910</v>
      </c>
      <c r="JB610" s="113" t="s">
        <v>63</v>
      </c>
      <c r="JC610" s="109" t="n">
        <v>24.1</v>
      </c>
      <c r="JD610" s="109" t="n">
        <v>23.8</v>
      </c>
      <c r="JE610" s="109" t="n">
        <v>20.5</v>
      </c>
      <c r="JF610" s="109" t="n">
        <v>18.4</v>
      </c>
      <c r="JG610" s="109" t="n">
        <v>15.6</v>
      </c>
      <c r="JH610" s="109" t="n">
        <v>13.9</v>
      </c>
      <c r="JI610" s="109" t="n">
        <v>13</v>
      </c>
      <c r="JJ610" s="109" t="n">
        <v>14.5</v>
      </c>
      <c r="JK610" s="109" t="n">
        <v>15.2</v>
      </c>
      <c r="JL610" s="109" t="n">
        <v>15.6</v>
      </c>
      <c r="JM610" s="109" t="n">
        <v>18.8</v>
      </c>
      <c r="JN610" s="109" t="n">
        <v>18.9</v>
      </c>
      <c r="JO610" s="110" t="n">
        <f aca="false">SUM(JC610:JN610)/12</f>
        <v>17.6916666666667</v>
      </c>
      <c r="KA610" s="1" t="n">
        <f aca="false">KA609+1</f>
        <v>1910</v>
      </c>
      <c r="KB610" s="111" t="n">
        <v>1910</v>
      </c>
      <c r="KC610" s="109" t="n">
        <v>33.3</v>
      </c>
      <c r="KD610" s="109" t="n">
        <v>34.7</v>
      </c>
      <c r="KE610" s="109" t="n">
        <v>26.7</v>
      </c>
      <c r="KF610" s="109" t="n">
        <v>25.7</v>
      </c>
      <c r="KG610" s="109" t="n">
        <v>20.2</v>
      </c>
      <c r="KH610" s="109" t="n">
        <v>17</v>
      </c>
      <c r="KI610" s="109" t="n">
        <v>15.2</v>
      </c>
      <c r="KJ610" s="109" t="n">
        <v>18.4</v>
      </c>
      <c r="KK610" s="109" t="n">
        <v>19.6</v>
      </c>
      <c r="KL610" s="109" t="n">
        <v>20.8</v>
      </c>
      <c r="KM610" s="109" t="n">
        <v>26.6</v>
      </c>
      <c r="KN610" s="109" t="n">
        <v>27.6</v>
      </c>
      <c r="KO610" s="110" t="n">
        <f aca="false">SUM(KC610:KN610)/12</f>
        <v>23.8166666666667</v>
      </c>
      <c r="LA610" s="1" t="n">
        <f aca="false">LA609+1</f>
        <v>1910</v>
      </c>
      <c r="LB610" s="113" t="s">
        <v>63</v>
      </c>
      <c r="LC610" s="109" t="n">
        <v>32.1</v>
      </c>
      <c r="LD610" s="109" t="n">
        <v>32.6</v>
      </c>
      <c r="LE610" s="109" t="n">
        <v>26.8</v>
      </c>
      <c r="LF610" s="109" t="n">
        <v>24.6</v>
      </c>
      <c r="LG610" s="109" t="n">
        <v>19.8</v>
      </c>
      <c r="LH610" s="109" t="n">
        <v>15.5</v>
      </c>
      <c r="LI610" s="109" t="n">
        <v>14</v>
      </c>
      <c r="LJ610" s="109" t="n">
        <v>17.2</v>
      </c>
      <c r="LK610" s="109" t="n">
        <v>18.4</v>
      </c>
      <c r="LL610" s="109" t="n">
        <v>19.6</v>
      </c>
      <c r="LM610" s="109" t="n">
        <v>25.6</v>
      </c>
      <c r="LN610" s="109" t="n">
        <v>26.3</v>
      </c>
      <c r="LO610" s="110" t="n">
        <f aca="false">SUM(LC610:LN610)/12</f>
        <v>22.7083333333333</v>
      </c>
      <c r="MA610" s="1" t="n">
        <f aca="false">MA609+1</f>
        <v>1910</v>
      </c>
      <c r="MB610" s="111" t="n">
        <v>1910</v>
      </c>
      <c r="MC610" s="109" t="n">
        <v>26.8</v>
      </c>
      <c r="MD610" s="109" t="n">
        <v>30.2</v>
      </c>
      <c r="ME610" s="109" t="n">
        <v>24.6</v>
      </c>
      <c r="MF610" s="109" t="n">
        <v>20.8</v>
      </c>
      <c r="MG610" s="109" t="n">
        <v>20.1</v>
      </c>
      <c r="MH610" s="109" t="n">
        <v>13.7</v>
      </c>
      <c r="MI610" s="109" t="n">
        <v>12.6</v>
      </c>
      <c r="MJ610" s="109" t="n">
        <v>14.7</v>
      </c>
      <c r="MK610" s="109" t="n">
        <v>17.9</v>
      </c>
      <c r="ML610" s="109" t="n">
        <v>19.1</v>
      </c>
      <c r="MM610" s="109" t="n">
        <v>26.2</v>
      </c>
      <c r="MN610" s="109" t="n">
        <v>28.6</v>
      </c>
      <c r="MO610" s="110" t="n">
        <f aca="false">SUM(MC610:MN610)/12</f>
        <v>21.275</v>
      </c>
      <c r="OA610" s="5"/>
    </row>
    <row r="611" customFormat="false" ht="13.5" hidden="false" customHeight="false" outlineLevel="0" collapsed="false">
      <c r="A611" s="150"/>
      <c r="B611" s="151" t="n">
        <f aca="false">AVERAGE(AO611,BO611,CO611,DO611,EO611,FO611,GO611,HO611,IO611,JO611,KO611,LO611,MO611,NO611)</f>
        <v>21.5283333333333</v>
      </c>
      <c r="C611" s="163" t="n">
        <f aca="false">AVERAGE(B607:B611)</f>
        <v>21.092875</v>
      </c>
      <c r="D611" s="164" t="n">
        <f aca="false">AVERAGE(B602:B611)</f>
        <v>21.074875</v>
      </c>
      <c r="E611" s="151" t="n">
        <f aca="false">AVERAGE(B592:B611)</f>
        <v>21.1547291666667</v>
      </c>
      <c r="F611" s="165" t="n">
        <f aca="false">AVERAGE(B561:B611)</f>
        <v>21.0807942239859</v>
      </c>
      <c r="G611" s="159" t="n">
        <f aca="false">MAX(AC611:AN611,BC611:BN611,CC611:CN611,DC611:DN611,EC611:EN611,FC611:FN611,GC611:GN611,HC611:HN611,IC611:IN611,JC611:JN611,KC611:KN611,LC611:LN611,MC611:MN611,NC611:NN611)</f>
        <v>35.8</v>
      </c>
      <c r="H611" s="161" t="n">
        <f aca="false">MEDIAN(AC611:AN611,BC611:BN611,CC611:CN611,DC611:DN611,EC611:EN611,FC611:FN611,GC611:GN611,HC611:HN611,IC611:IN611,JC611:JN611,KC611:KN611,LC611:LN611,MC611:MN611,NC611:NN611)</f>
        <v>21.4</v>
      </c>
      <c r="I611" s="157" t="n">
        <f aca="false">MIN(AC611:AN611,BC611:BN611,CC611:CN611,DC611:DN611,EC611:EN611,FC611:FN611,GC611:GN611,HC611:HN611,IC611:IN611,JC611:JN611,KC611:KN611,LC611:LN611,MC611:MN611,NC611:NN611)</f>
        <v>10.7</v>
      </c>
      <c r="J611" s="107" t="n">
        <f aca="false">(G611+I611)/2</f>
        <v>23.25</v>
      </c>
      <c r="AA611" s="1" t="n">
        <f aca="false">AA610+1</f>
        <v>23</v>
      </c>
      <c r="AB611" s="108" t="n">
        <v>1911</v>
      </c>
      <c r="AC611" s="109" t="n">
        <v>28.9</v>
      </c>
      <c r="AD611" s="109" t="n">
        <v>25.9</v>
      </c>
      <c r="AE611" s="109" t="n">
        <v>24.8</v>
      </c>
      <c r="AF611" s="109" t="n">
        <v>21.7</v>
      </c>
      <c r="AG611" s="109" t="n">
        <v>18.6</v>
      </c>
      <c r="AH611" s="109" t="n">
        <v>14.9</v>
      </c>
      <c r="AI611" s="109" t="n">
        <v>15.5</v>
      </c>
      <c r="AJ611" s="109" t="n">
        <v>18.3</v>
      </c>
      <c r="AK611" s="109" t="n">
        <v>18.9</v>
      </c>
      <c r="AL611" s="109" t="n">
        <v>20.9</v>
      </c>
      <c r="AM611" s="109" t="n">
        <v>28.4</v>
      </c>
      <c r="AN611" s="109" t="n">
        <v>25</v>
      </c>
      <c r="AO611" s="110" t="n">
        <f aca="false">SUM(AC611:AN611)/12</f>
        <v>21.8166666666667</v>
      </c>
      <c r="BA611" s="1" t="n">
        <f aca="false">BA610+1</f>
        <v>1911</v>
      </c>
      <c r="BB611" s="111" t="n">
        <v>1911</v>
      </c>
      <c r="BC611" s="109" t="n">
        <v>29.4</v>
      </c>
      <c r="BD611" s="109" t="n">
        <v>25.7</v>
      </c>
      <c r="BE611" s="109" t="n">
        <v>24.5</v>
      </c>
      <c r="BF611" s="109" t="n">
        <v>21.4</v>
      </c>
      <c r="BG611" s="109" t="n">
        <v>17.7</v>
      </c>
      <c r="BH611" s="109" t="n">
        <v>13.3</v>
      </c>
      <c r="BI611" s="109" t="n">
        <v>13.4</v>
      </c>
      <c r="BJ611" s="109" t="n">
        <v>16.9</v>
      </c>
      <c r="BK611" s="109" t="n">
        <v>17.6</v>
      </c>
      <c r="BL611" s="109" t="n">
        <v>21.4</v>
      </c>
      <c r="BM611" s="109" t="n">
        <v>29.6</v>
      </c>
      <c r="BN611" s="109" t="n">
        <v>25.9</v>
      </c>
      <c r="BO611" s="110" t="n">
        <f aca="false">SUM(BC611:BN611)/12</f>
        <v>21.4</v>
      </c>
      <c r="EA611" s="1" t="n">
        <f aca="false">EA610+1</f>
        <v>1911</v>
      </c>
      <c r="EB611" s="111" t="n">
        <v>1911</v>
      </c>
      <c r="EC611" s="109" t="n">
        <v>35.8</v>
      </c>
      <c r="ED611" s="109" t="n">
        <v>32.2</v>
      </c>
      <c r="EE611" s="109" t="n">
        <v>31.2</v>
      </c>
      <c r="EF611" s="109" t="n">
        <v>27.9</v>
      </c>
      <c r="EG611" s="109" t="n">
        <v>22.2</v>
      </c>
      <c r="EH611" s="109" t="n">
        <v>17.1</v>
      </c>
      <c r="EI611" s="109" t="n">
        <v>17.9</v>
      </c>
      <c r="EJ611" s="109" t="n">
        <v>21.6</v>
      </c>
      <c r="EK611" s="109" t="n">
        <v>24.3</v>
      </c>
      <c r="EL611" s="109" t="n">
        <v>28.9</v>
      </c>
      <c r="EM611" s="109" t="n">
        <v>34.7</v>
      </c>
      <c r="EN611" s="109" t="n">
        <v>34.3</v>
      </c>
      <c r="EO611" s="110" t="n">
        <f aca="false">SUM(EC611:EN611)/12</f>
        <v>27.3416666666667</v>
      </c>
      <c r="FA611" s="1" t="n">
        <f aca="false">FA610+1</f>
        <v>1911</v>
      </c>
      <c r="FB611" s="131" t="n">
        <v>1911</v>
      </c>
      <c r="FC611" s="132" t="n">
        <v>27.3</v>
      </c>
      <c r="FD611" s="132" t="n">
        <v>23.7</v>
      </c>
      <c r="FE611" s="132" t="n">
        <v>22.4</v>
      </c>
      <c r="FF611" s="132" t="n">
        <v>19.6</v>
      </c>
      <c r="FG611" s="132" t="n">
        <v>17.4</v>
      </c>
      <c r="FH611" s="132" t="n">
        <v>12.4</v>
      </c>
      <c r="FI611" s="132" t="n">
        <v>10.7</v>
      </c>
      <c r="FJ611" s="132" t="n">
        <v>15</v>
      </c>
      <c r="FK611" s="132" t="n">
        <v>15</v>
      </c>
      <c r="FL611" s="132" t="n">
        <v>18</v>
      </c>
      <c r="FM611" s="132" t="n">
        <v>25.9</v>
      </c>
      <c r="FN611" s="132" t="n">
        <v>22.3</v>
      </c>
      <c r="FO611" s="110" t="n">
        <f aca="false">SUM(FC611:FN611)/12</f>
        <v>19.1416666666667</v>
      </c>
      <c r="GA611" s="1" t="n">
        <f aca="false">GA610+1</f>
        <v>1911</v>
      </c>
      <c r="GB611" s="113" t="s">
        <v>65</v>
      </c>
      <c r="GC611" s="109" t="n">
        <v>24.7</v>
      </c>
      <c r="GD611" s="109" t="n">
        <v>22.9</v>
      </c>
      <c r="GE611" s="109" t="n">
        <v>21.8</v>
      </c>
      <c r="GF611" s="109" t="n">
        <v>18.1</v>
      </c>
      <c r="GG611" s="109" t="n">
        <v>16.5</v>
      </c>
      <c r="GH611" s="109" t="n">
        <v>12.9</v>
      </c>
      <c r="GI611" s="109" t="n">
        <v>13.3</v>
      </c>
      <c r="GJ611" s="109" t="n">
        <v>16.2</v>
      </c>
      <c r="GK611" s="109" t="n">
        <v>16.7</v>
      </c>
      <c r="GL611" s="109" t="n">
        <v>17.4</v>
      </c>
      <c r="GM611" s="109" t="n">
        <v>22.9</v>
      </c>
      <c r="GN611" s="109" t="n">
        <v>20.2</v>
      </c>
      <c r="GO611" s="110" t="n">
        <f aca="false">SUM(GC611:GN611)/12</f>
        <v>18.6333333333333</v>
      </c>
      <c r="HA611" s="1" t="n">
        <f aca="false">HA610+1</f>
        <v>1911</v>
      </c>
      <c r="HB611" s="113" t="s">
        <v>65</v>
      </c>
      <c r="HC611" s="109" t="n">
        <v>26.9</v>
      </c>
      <c r="HD611" s="109" t="n">
        <v>24.6</v>
      </c>
      <c r="HE611" s="109" t="n">
        <v>24</v>
      </c>
      <c r="HF611" s="109" t="n">
        <v>22</v>
      </c>
      <c r="HG611" s="109" t="n">
        <v>18.8</v>
      </c>
      <c r="HH611" s="109" t="n">
        <v>15.9</v>
      </c>
      <c r="HI611" s="109" t="n">
        <v>16.2</v>
      </c>
      <c r="HJ611" s="109" t="n">
        <v>18</v>
      </c>
      <c r="HK611" s="109" t="n">
        <v>18.3</v>
      </c>
      <c r="HL611" s="109" t="n">
        <v>20.3</v>
      </c>
      <c r="HM611" s="109" t="n">
        <v>25.2</v>
      </c>
      <c r="HN611" s="109" t="n">
        <v>23.9</v>
      </c>
      <c r="HO611" s="110" t="n">
        <f aca="false">SUM(HC611:HN611)/12</f>
        <v>21.175</v>
      </c>
      <c r="JA611" s="1" t="n">
        <f aca="false">JA610+1</f>
        <v>1911</v>
      </c>
      <c r="JB611" s="113" t="s">
        <v>65</v>
      </c>
      <c r="JC611" s="109" t="n">
        <v>23.3</v>
      </c>
      <c r="JD611" s="109" t="n">
        <v>20.9</v>
      </c>
      <c r="JE611" s="109" t="n">
        <v>19.9</v>
      </c>
      <c r="JF611" s="109" t="n">
        <v>17.2</v>
      </c>
      <c r="JG611" s="109" t="n">
        <v>15.7</v>
      </c>
      <c r="JH611" s="109" t="n">
        <v>13</v>
      </c>
      <c r="JI611" s="109" t="n">
        <v>12.8</v>
      </c>
      <c r="JJ611" s="109" t="n">
        <v>14.9</v>
      </c>
      <c r="JK611" s="109" t="n">
        <v>15.5</v>
      </c>
      <c r="JL611" s="109" t="n">
        <v>17.2</v>
      </c>
      <c r="JM611" s="109" t="n">
        <v>21.9</v>
      </c>
      <c r="JN611" s="109" t="n">
        <v>19.3</v>
      </c>
      <c r="JO611" s="110" t="n">
        <f aca="false">SUM(JC611:JN611)/12</f>
        <v>17.6333333333333</v>
      </c>
      <c r="KA611" s="1" t="n">
        <f aca="false">KA610+1</f>
        <v>1911</v>
      </c>
      <c r="KB611" s="111" t="n">
        <v>1911</v>
      </c>
      <c r="KC611" s="109" t="n">
        <v>33.7</v>
      </c>
      <c r="KD611" s="109" t="n">
        <v>28.9</v>
      </c>
      <c r="KE611" s="109" t="n">
        <v>27.9</v>
      </c>
      <c r="KF611" s="109" t="n">
        <v>24.4</v>
      </c>
      <c r="KG611" s="109" t="n">
        <v>19.6</v>
      </c>
      <c r="KH611" s="109" t="n">
        <v>15.8</v>
      </c>
      <c r="KI611" s="109" t="n">
        <v>15.8</v>
      </c>
      <c r="KJ611" s="109" t="n">
        <v>19.6</v>
      </c>
      <c r="KK611" s="109" t="n">
        <v>20.3</v>
      </c>
      <c r="KL611" s="109" t="n">
        <v>23.9</v>
      </c>
      <c r="KM611" s="109" t="n">
        <v>26.2</v>
      </c>
      <c r="KN611" s="109" t="n">
        <v>28.6</v>
      </c>
      <c r="KO611" s="110" t="n">
        <f aca="false">SUM(KC611:KN611)/12</f>
        <v>23.725</v>
      </c>
      <c r="LA611" s="1" t="n">
        <f aca="false">LA610+1</f>
        <v>1911</v>
      </c>
      <c r="LB611" s="113" t="s">
        <v>65</v>
      </c>
      <c r="LC611" s="109" t="n">
        <v>31</v>
      </c>
      <c r="LD611" s="109" t="n">
        <v>27.2</v>
      </c>
      <c r="LE611" s="109" t="n">
        <v>26.1</v>
      </c>
      <c r="LF611" s="109" t="n">
        <v>23.4</v>
      </c>
      <c r="LG611" s="109" t="n">
        <v>18.8</v>
      </c>
      <c r="LH611" s="109" t="n">
        <v>14.9</v>
      </c>
      <c r="LI611" s="109" t="n">
        <v>15.1</v>
      </c>
      <c r="LJ611" s="109" t="n">
        <v>18</v>
      </c>
      <c r="LK611" s="109" t="n">
        <v>19.6</v>
      </c>
      <c r="LL611" s="109" t="n">
        <v>23.4</v>
      </c>
      <c r="LM611" s="109" t="n">
        <v>31.4</v>
      </c>
      <c r="LN611" s="109" t="n">
        <v>28.4</v>
      </c>
      <c r="LO611" s="110" t="n">
        <f aca="false">SUM(LC611:LN611)/12</f>
        <v>23.1083333333333</v>
      </c>
      <c r="MA611" s="1" t="n">
        <f aca="false">MA610+1</f>
        <v>1911</v>
      </c>
      <c r="MB611" s="111" t="n">
        <v>1911</v>
      </c>
      <c r="MC611" s="109" t="n">
        <v>27.4</v>
      </c>
      <c r="MD611" s="109" t="n">
        <v>26</v>
      </c>
      <c r="ME611" s="109" t="n">
        <v>22.8</v>
      </c>
      <c r="MF611" s="109" t="n">
        <v>23.2</v>
      </c>
      <c r="MG611" s="109" t="n">
        <v>20.1</v>
      </c>
      <c r="MH611" s="109" t="n">
        <v>14.8</v>
      </c>
      <c r="MI611" s="109" t="n">
        <v>14.9</v>
      </c>
      <c r="MJ611" s="109" t="n">
        <v>14.8</v>
      </c>
      <c r="MK611" s="109" t="n">
        <v>18.3</v>
      </c>
      <c r="ML611" s="109" t="n">
        <v>21.6</v>
      </c>
      <c r="MM611" s="109" t="n">
        <v>26.7</v>
      </c>
      <c r="MN611" s="109" t="n">
        <v>25.1</v>
      </c>
      <c r="MO611" s="110" t="n">
        <f aca="false">SUM(MC611:MN611)/12</f>
        <v>21.3083333333333</v>
      </c>
      <c r="OA611" s="5"/>
    </row>
    <row r="612" customFormat="false" ht="13.5" hidden="false" customHeight="false" outlineLevel="0" collapsed="false">
      <c r="A612" s="150"/>
      <c r="B612" s="151" t="n">
        <f aca="false">AVERAGE(AO612,BO612,CO612,DO612,EO612,FO612,GO612,HO612,IO612,JO612,KO612,LO612,MO612,NO612)</f>
        <v>21.8863636363636</v>
      </c>
      <c r="C612" s="163" t="n">
        <f aca="false">AVERAGE(B608:B612)</f>
        <v>21.3303560606061</v>
      </c>
      <c r="D612" s="164" t="n">
        <f aca="false">AVERAGE(B603:B612)</f>
        <v>21.100490530303</v>
      </c>
      <c r="E612" s="151" t="n">
        <f aca="false">AVERAGE(B593:B612)</f>
        <v>21.2018858901515</v>
      </c>
      <c r="F612" s="165" t="n">
        <f aca="false">AVERAGE(B562:B612)</f>
        <v>21.0924381633798</v>
      </c>
      <c r="G612" s="159" t="n">
        <f aca="false">MAX(AC612:AN612,BC612:BN612,CC612:CN612,DC612:DN612,EC612:EN612,FC612:FN612,GC612:GN612,HC612:HN612,IC612:IN612,JC612:JN612,KC612:KN612,LC612:LN612,MC612:MN612,NC612:NN612)</f>
        <v>36.8</v>
      </c>
      <c r="H612" s="161" t="n">
        <f aca="false">MEDIAN(AC612:AN612,BC612:BN612,CC612:CN612,DC612:DN612,EC612:EN612,FC612:FN612,GC612:GN612,HC612:HN612,IC612:IN612,JC612:JN612,KC612:KN612,LC612:LN612,MC612:MN612,NC612:NN612)</f>
        <v>21.25</v>
      </c>
      <c r="I612" s="157" t="n">
        <f aca="false">MIN(AC612:AN612,BC612:BN612,CC612:CN612,DC612:DN612,EC612:EN612,FC612:FN612,GC612:GN612,HC612:HN612,IC612:IN612,JC612:JN612,KC612:KN612,LC612:LN612,MC612:MN612,NC612:NN612)</f>
        <v>11.7</v>
      </c>
      <c r="J612" s="107" t="n">
        <f aca="false">(G612+I612)/2</f>
        <v>24.25</v>
      </c>
      <c r="AA612" s="1" t="n">
        <f aca="false">AA611+1</f>
        <v>24</v>
      </c>
      <c r="AB612" s="108" t="n">
        <v>1912</v>
      </c>
      <c r="AC612" s="109" t="n">
        <v>28.8</v>
      </c>
      <c r="AD612" s="109" t="n">
        <v>31.7</v>
      </c>
      <c r="AE612" s="109" t="n">
        <v>27.5</v>
      </c>
      <c r="AF612" s="109" t="n">
        <v>20.6</v>
      </c>
      <c r="AG612" s="109" t="n">
        <v>20.9</v>
      </c>
      <c r="AH612" s="109" t="n">
        <v>16</v>
      </c>
      <c r="AI612" s="109" t="n">
        <v>15.2</v>
      </c>
      <c r="AJ612" s="109" t="n">
        <v>16.5</v>
      </c>
      <c r="AK612" s="109" t="n">
        <v>18.4</v>
      </c>
      <c r="AL612" s="109" t="n">
        <v>21.7</v>
      </c>
      <c r="AM612" s="109" t="n">
        <v>22.5</v>
      </c>
      <c r="AN612" s="109" t="n">
        <v>27</v>
      </c>
      <c r="AO612" s="110" t="n">
        <f aca="false">SUM(AC612:AN612)/12</f>
        <v>22.2333333333333</v>
      </c>
      <c r="BA612" s="1" t="n">
        <f aca="false">BA611+1</f>
        <v>1912</v>
      </c>
      <c r="BB612" s="111" t="n">
        <v>1912</v>
      </c>
      <c r="BC612" s="109" t="n">
        <v>30.1</v>
      </c>
      <c r="BD612" s="109" t="n">
        <v>32.4</v>
      </c>
      <c r="BE612" s="109" t="n">
        <v>28</v>
      </c>
      <c r="BF612" s="109" t="n">
        <v>19.8</v>
      </c>
      <c r="BG612" s="109" t="n">
        <v>19.3</v>
      </c>
      <c r="BH612" s="109" t="n">
        <v>13.5</v>
      </c>
      <c r="BI612" s="109" t="n">
        <v>12.5</v>
      </c>
      <c r="BJ612" s="109" t="n">
        <v>14.7</v>
      </c>
      <c r="BK612" s="109" t="n">
        <v>17.1</v>
      </c>
      <c r="BL612" s="109" t="n">
        <v>22.1</v>
      </c>
      <c r="BM612" s="109" t="n">
        <v>22.5</v>
      </c>
      <c r="BN612" s="109" t="n">
        <v>28.3</v>
      </c>
      <c r="BO612" s="110" t="n">
        <f aca="false">SUM(BC612:BN612)/12</f>
        <v>21.6916666666667</v>
      </c>
      <c r="CB612" s="1" t="s">
        <v>8487</v>
      </c>
      <c r="EA612" s="1" t="n">
        <f aca="false">EA611+1</f>
        <v>1912</v>
      </c>
      <c r="EB612" s="111" t="n">
        <v>1912</v>
      </c>
      <c r="EC612" s="109" t="n">
        <v>36.6</v>
      </c>
      <c r="ED612" s="109" t="n">
        <v>36.8</v>
      </c>
      <c r="EE612" s="109" t="n">
        <v>33.7</v>
      </c>
      <c r="EF612" s="109" t="n">
        <v>27.1</v>
      </c>
      <c r="EG612" s="109" t="n">
        <v>23.2</v>
      </c>
      <c r="EH612" s="109" t="n">
        <v>16.9</v>
      </c>
      <c r="EI612" s="109" t="n">
        <v>17.3</v>
      </c>
      <c r="EJ612" s="109" t="n">
        <v>20.5</v>
      </c>
      <c r="EK612" s="109" t="n">
        <v>25.8</v>
      </c>
      <c r="EL612" s="109" t="n">
        <v>29.3</v>
      </c>
      <c r="EM612" s="109" t="n">
        <v>29</v>
      </c>
      <c r="EN612" s="109" t="n">
        <v>34.8</v>
      </c>
      <c r="EO612" s="110" t="n">
        <f aca="false">SUM(EC612:EN612)/12</f>
        <v>27.5833333333333</v>
      </c>
      <c r="FA612" s="1" t="n">
        <f aca="false">FA611+1</f>
        <v>1912</v>
      </c>
      <c r="FB612" s="131" t="n">
        <v>1912</v>
      </c>
      <c r="FC612" s="132" t="n">
        <v>26.4</v>
      </c>
      <c r="FD612" s="132" t="n">
        <v>28.6</v>
      </c>
      <c r="FE612" s="132" t="n">
        <v>24.6</v>
      </c>
      <c r="FF612" s="132" t="n">
        <v>17.6</v>
      </c>
      <c r="FG612" s="132" t="n">
        <v>17.7</v>
      </c>
      <c r="FH612" s="132" t="n">
        <v>12.5</v>
      </c>
      <c r="FI612" s="132" t="n">
        <v>11.7</v>
      </c>
      <c r="FJ612" s="132" t="n">
        <v>13.3</v>
      </c>
      <c r="FK612" s="132" t="n">
        <v>14.9</v>
      </c>
      <c r="FL612" s="132" t="n">
        <v>19.4</v>
      </c>
      <c r="FM612" s="132" t="n">
        <v>19.9</v>
      </c>
      <c r="FN612" s="132" t="n">
        <v>24.9</v>
      </c>
      <c r="FO612" s="110" t="n">
        <f aca="false">SUM(FC612:FN612)/12</f>
        <v>19.2916666666667</v>
      </c>
      <c r="GA612" s="1" t="n">
        <f aca="false">GA611+1</f>
        <v>1912</v>
      </c>
      <c r="GB612" s="113" t="s">
        <v>67</v>
      </c>
      <c r="GC612" s="109" t="n">
        <v>24.5</v>
      </c>
      <c r="GD612" s="109" t="n">
        <v>27.4</v>
      </c>
      <c r="GE612" s="109" t="n">
        <v>23.4</v>
      </c>
      <c r="GF612" s="109" t="n">
        <v>16.9</v>
      </c>
      <c r="GG612" s="109" t="n">
        <v>17.2</v>
      </c>
      <c r="GH612" s="109" t="n">
        <v>14.2</v>
      </c>
      <c r="GI612" s="109" t="n">
        <v>13.3</v>
      </c>
      <c r="GJ612" s="109" t="n">
        <v>15.2</v>
      </c>
      <c r="GK612" s="109" t="n">
        <v>15.8</v>
      </c>
      <c r="GL612" s="109" t="n">
        <v>18.4</v>
      </c>
      <c r="GM612" s="109" t="n">
        <v>19.6</v>
      </c>
      <c r="GN612" s="109" t="n">
        <v>22</v>
      </c>
      <c r="GO612" s="110" t="n">
        <f aca="false">SUM(GC612:GN612)/12</f>
        <v>18.9916666666667</v>
      </c>
      <c r="HA612" s="1" t="n">
        <f aca="false">HA611+1</f>
        <v>1912</v>
      </c>
      <c r="HB612" s="113" t="s">
        <v>67</v>
      </c>
      <c r="HC612" s="109" t="n">
        <v>26.4</v>
      </c>
      <c r="HD612" s="109" t="n">
        <v>28.5</v>
      </c>
      <c r="HE612" s="109" t="n">
        <v>25.3</v>
      </c>
      <c r="HF612" s="109" t="n">
        <v>21.6</v>
      </c>
      <c r="HG612" s="109" t="n">
        <v>21.1</v>
      </c>
      <c r="HH612" s="109" t="n">
        <v>16.7</v>
      </c>
      <c r="HI612" s="109" t="n">
        <v>16</v>
      </c>
      <c r="HJ612" s="109" t="n">
        <v>17.9</v>
      </c>
      <c r="HK612" s="109" t="n">
        <v>19.6</v>
      </c>
      <c r="HL612" s="109" t="n">
        <v>21.2</v>
      </c>
      <c r="HM612" s="109" t="n">
        <v>20.8</v>
      </c>
      <c r="HN612" s="109" t="n">
        <v>24.7</v>
      </c>
      <c r="HO612" s="110" t="n">
        <f aca="false">SUM(HC612:HN612)/12</f>
        <v>21.65</v>
      </c>
      <c r="IA612" s="1" t="n">
        <v>1912</v>
      </c>
      <c r="IB612" s="111" t="n">
        <v>1912</v>
      </c>
      <c r="IC612" s="109" t="n">
        <v>32.3</v>
      </c>
      <c r="ID612" s="109" t="n">
        <v>34.7</v>
      </c>
      <c r="IE612" s="109" t="n">
        <v>30.3</v>
      </c>
      <c r="IF612" s="109" t="n">
        <v>22.2</v>
      </c>
      <c r="IG612" s="109" t="n">
        <v>21.1</v>
      </c>
      <c r="IH612" s="109" t="n">
        <v>14.4</v>
      </c>
      <c r="II612" s="109" t="n">
        <v>14.1</v>
      </c>
      <c r="IJ612" s="109" t="n">
        <v>15.1</v>
      </c>
      <c r="IK612" s="109" t="n">
        <v>18.6</v>
      </c>
      <c r="IL612" s="109" t="n">
        <v>23</v>
      </c>
      <c r="IM612" s="109" t="n">
        <v>24.2</v>
      </c>
      <c r="IN612" s="109" t="n">
        <v>31.1</v>
      </c>
      <c r="IO612" s="110" t="n">
        <f aca="false">SUM(IC612:IN612)/12</f>
        <v>23.425</v>
      </c>
      <c r="JA612" s="1" t="n">
        <f aca="false">JA611+1</f>
        <v>1912</v>
      </c>
      <c r="JB612" s="113" t="s">
        <v>67</v>
      </c>
      <c r="JC612" s="109" t="n">
        <v>22.2</v>
      </c>
      <c r="JD612" s="109" t="n">
        <v>24.7</v>
      </c>
      <c r="JE612" s="109" t="n">
        <v>21.8</v>
      </c>
      <c r="JF612" s="109" t="n">
        <v>17.3</v>
      </c>
      <c r="JG612" s="109" t="n">
        <v>16.6</v>
      </c>
      <c r="JH612" s="109" t="n">
        <v>14.3</v>
      </c>
      <c r="JI612" s="109" t="n">
        <v>13.1</v>
      </c>
      <c r="JJ612" s="109" t="n">
        <v>13.8</v>
      </c>
      <c r="JK612" s="109" t="n">
        <v>14.6</v>
      </c>
      <c r="JL612" s="109" t="n">
        <v>16.8</v>
      </c>
      <c r="JM612" s="109" t="n">
        <v>18.8</v>
      </c>
      <c r="JN612" s="109" t="n">
        <v>20.4</v>
      </c>
      <c r="JO612" s="110" t="n">
        <f aca="false">SUM(JC612:JN612)/12</f>
        <v>17.8666666666667</v>
      </c>
      <c r="KA612" s="1" t="n">
        <f aca="false">KA611+1</f>
        <v>1912</v>
      </c>
      <c r="KB612" s="111" t="n">
        <v>1912</v>
      </c>
      <c r="KC612" s="109" t="n">
        <v>32</v>
      </c>
      <c r="KD612" s="109" t="n">
        <v>30.8</v>
      </c>
      <c r="KE612" s="109" t="n">
        <v>31.3</v>
      </c>
      <c r="KF612" s="109" t="n">
        <v>23.4</v>
      </c>
      <c r="KG612" s="109" t="n">
        <v>23.4</v>
      </c>
      <c r="KH612" s="109" t="n">
        <v>16.9</v>
      </c>
      <c r="KI612" s="109" t="n">
        <v>16.2</v>
      </c>
      <c r="KJ612" s="109" t="n">
        <v>17.3</v>
      </c>
      <c r="KK612" s="109" t="n">
        <v>20.1</v>
      </c>
      <c r="KL612" s="109" t="n">
        <v>23.3</v>
      </c>
      <c r="KM612" s="109" t="n">
        <v>23.9</v>
      </c>
      <c r="KN612" s="109" t="n">
        <v>28.9</v>
      </c>
      <c r="KO612" s="110" t="n">
        <f aca="false">SUM(KC612:KN612)/12</f>
        <v>23.9583333333333</v>
      </c>
      <c r="LA612" s="1" t="n">
        <f aca="false">LA611+1</f>
        <v>1912</v>
      </c>
      <c r="LB612" s="113" t="s">
        <v>67</v>
      </c>
      <c r="LC612" s="109" t="n">
        <v>31.7</v>
      </c>
      <c r="LD612" s="109" t="n">
        <v>33.7</v>
      </c>
      <c r="LE612" s="109" t="n">
        <v>29.9</v>
      </c>
      <c r="LF612" s="109" t="n">
        <v>22.3</v>
      </c>
      <c r="LG612" s="109" t="n">
        <v>21.3</v>
      </c>
      <c r="LH612" s="109" t="n">
        <v>15.5</v>
      </c>
      <c r="LI612" s="109" t="n">
        <v>14.5</v>
      </c>
      <c r="LJ612" s="109" t="n">
        <v>16.2</v>
      </c>
      <c r="LK612" s="109" t="n">
        <v>19.6</v>
      </c>
      <c r="LL612" s="109" t="n">
        <v>23.7</v>
      </c>
      <c r="LM612" s="109" t="n">
        <v>24.8</v>
      </c>
      <c r="LN612" s="109" t="n">
        <v>30.2</v>
      </c>
      <c r="LO612" s="110" t="n">
        <f aca="false">SUM(LC612:LN612)/12</f>
        <v>23.6166666666667</v>
      </c>
      <c r="MA612" s="1" t="n">
        <f aca="false">MA611+1</f>
        <v>1912</v>
      </c>
      <c r="MB612" s="111" t="n">
        <v>1912</v>
      </c>
      <c r="MC612" s="109" t="n">
        <v>27.2</v>
      </c>
      <c r="MD612" s="109" t="n">
        <v>25.5</v>
      </c>
      <c r="ME612" s="109" t="n">
        <v>25.6</v>
      </c>
      <c r="MF612" s="109" t="n">
        <v>20.1</v>
      </c>
      <c r="MG612" s="109" t="n">
        <v>16.8</v>
      </c>
      <c r="MH612" s="109" t="n">
        <v>14.2</v>
      </c>
      <c r="MI612" s="109" t="n">
        <v>13.4</v>
      </c>
      <c r="MJ612" s="109" t="n">
        <v>15.3</v>
      </c>
      <c r="MK612" s="109" t="n">
        <v>17.4</v>
      </c>
      <c r="ML612" s="109" t="n">
        <v>21.9</v>
      </c>
      <c r="MM612" s="109" t="n">
        <v>23.6</v>
      </c>
      <c r="MN612" s="109" t="n">
        <v>24.3</v>
      </c>
      <c r="MO612" s="110" t="n">
        <f aca="false">SUM(MC612:MN612)/12</f>
        <v>20.4416666666667</v>
      </c>
      <c r="OA612" s="5"/>
    </row>
    <row r="613" customFormat="false" ht="13.5" hidden="false" customHeight="false" outlineLevel="0" collapsed="false">
      <c r="A613" s="150"/>
      <c r="B613" s="151" t="n">
        <f aca="false">AVERAGE(AO613,BO613,CO613,DO613,EO613,FO613,GO613,HO613,IO613,JO613,KO613,LO613,MO613,NO613)</f>
        <v>21.7123106060606</v>
      </c>
      <c r="C613" s="163" t="n">
        <f aca="false">AVERAGE(B609:B613)</f>
        <v>21.4132348484848</v>
      </c>
      <c r="D613" s="164" t="n">
        <f aca="false">AVERAGE(B604:B613)</f>
        <v>21.2015132575758</v>
      </c>
      <c r="E613" s="151" t="n">
        <f aca="false">AVERAGE(B594:B613)</f>
        <v>21.2355048926768</v>
      </c>
      <c r="F613" s="165" t="n">
        <f aca="false">AVERAGE(B563:B613)</f>
        <v>21.1254065977233</v>
      </c>
      <c r="G613" s="159" t="n">
        <f aca="false">MAX(AC613:AN613,BC613:BN613,CC613:CN613,DC613:DN613,EC613:EN613,FC613:FN613,GC613:GN613,HC613:HN613,IC613:IN613,JC613:JN613,KC613:KN613,LC613:LN613,MC613:MN613,NC613:NN613)</f>
        <v>36.8</v>
      </c>
      <c r="H613" s="161" t="n">
        <f aca="false">MEDIAN(AC613:AN613,BC613:BN613,CC613:CN613,DC613:DN613,EC613:EN613,FC613:FN613,GC613:GN613,HC613:HN613,IC613:IN613,JC613:JN613,KC613:KN613,LC613:LN613,MC613:MN613,NC613:NN613)</f>
        <v>21.9</v>
      </c>
      <c r="I613" s="157" t="n">
        <f aca="false">MIN(AC613:AN613,BC613:BN613,CC613:CN613,DC613:DN613,EC613:EN613,FC613:FN613,GC613:GN613,HC613:HN613,IC613:IN613,JC613:JN613,KC613:KN613,LC613:LN613,MC613:MN613,NC613:NN613)</f>
        <v>13.3</v>
      </c>
      <c r="J613" s="107" t="n">
        <f aca="false">(G613+I613)/2</f>
        <v>25.05</v>
      </c>
      <c r="AA613" s="1" t="n">
        <f aca="false">AA612+1</f>
        <v>25</v>
      </c>
      <c r="AB613" s="108" t="n">
        <v>1913</v>
      </c>
      <c r="AC613" s="109" t="n">
        <v>27.9</v>
      </c>
      <c r="AD613" s="109" t="n">
        <v>28.1</v>
      </c>
      <c r="AE613" s="109" t="n">
        <v>24.6</v>
      </c>
      <c r="AF613" s="109" t="n">
        <v>24.3</v>
      </c>
      <c r="AG613" s="109" t="n">
        <v>17</v>
      </c>
      <c r="AH613" s="109" t="n">
        <v>15.9</v>
      </c>
      <c r="AI613" s="109" t="n">
        <v>15.9</v>
      </c>
      <c r="AJ613" s="109" t="n">
        <v>17.4</v>
      </c>
      <c r="AK613" s="109" t="n">
        <v>17.7</v>
      </c>
      <c r="AL613" s="109" t="n">
        <v>23.1</v>
      </c>
      <c r="AM613" s="109" t="n">
        <v>23.5</v>
      </c>
      <c r="AN613" s="109" t="n">
        <v>29.4</v>
      </c>
      <c r="AO613" s="110" t="n">
        <f aca="false">SUM(AC613:AN613)/12</f>
        <v>22.0666666666667</v>
      </c>
      <c r="BA613" s="1" t="n">
        <f aca="false">BA612+1</f>
        <v>1913</v>
      </c>
      <c r="BB613" s="111" t="n">
        <v>1913</v>
      </c>
      <c r="BC613" s="109" t="n">
        <v>28.9</v>
      </c>
      <c r="BD613" s="109" t="n">
        <v>29.2</v>
      </c>
      <c r="BE613" s="109" t="n">
        <v>23.6</v>
      </c>
      <c r="BF613" s="109" t="n">
        <v>22.8</v>
      </c>
      <c r="BG613" s="109" t="n">
        <v>14.7</v>
      </c>
      <c r="BH613" s="109" t="n">
        <v>13.8</v>
      </c>
      <c r="BI613" s="109" t="n">
        <v>14.1</v>
      </c>
      <c r="BJ613" s="109" t="n">
        <v>15.3</v>
      </c>
      <c r="BK613" s="109" t="n">
        <v>16.7</v>
      </c>
      <c r="BL613" s="109" t="n">
        <v>22.4</v>
      </c>
      <c r="BM613" s="109" t="n">
        <v>23.8</v>
      </c>
      <c r="BN613" s="109" t="n">
        <v>29.8</v>
      </c>
      <c r="BO613" s="110" t="n">
        <f aca="false">SUM(BC613:BN613)/12</f>
        <v>21.2583333333333</v>
      </c>
      <c r="DB613" s="1" t="s">
        <v>68</v>
      </c>
      <c r="EA613" s="1" t="n">
        <f aca="false">EA612+1</f>
        <v>1913</v>
      </c>
      <c r="EB613" s="111" t="n">
        <v>1913</v>
      </c>
      <c r="EC613" s="109" t="n">
        <v>36.8</v>
      </c>
      <c r="ED613" s="109" t="n">
        <v>34.7</v>
      </c>
      <c r="EE613" s="109" t="n">
        <v>29.1</v>
      </c>
      <c r="EF613" s="109" t="n">
        <v>28.8</v>
      </c>
      <c r="EG613" s="109" t="n">
        <v>19.3</v>
      </c>
      <c r="EH613" s="109" t="n">
        <v>17.2</v>
      </c>
      <c r="EI613" s="109" t="n">
        <v>18.7</v>
      </c>
      <c r="EJ613" s="109" t="n">
        <v>21.2</v>
      </c>
      <c r="EK613" s="109" t="n">
        <v>23.4</v>
      </c>
      <c r="EL613" s="109" t="n">
        <v>29.4</v>
      </c>
      <c r="EM613" s="109" t="n">
        <v>31.6</v>
      </c>
      <c r="EN613" s="109" t="n">
        <v>36.3</v>
      </c>
      <c r="EO613" s="110" t="n">
        <f aca="false">SUM(EC613:EN613)/12</f>
        <v>27.2083333333333</v>
      </c>
      <c r="FA613" s="1" t="n">
        <f aca="false">FA612+1</f>
        <v>1913</v>
      </c>
      <c r="FB613" s="131" t="n">
        <v>1913</v>
      </c>
      <c r="FC613" s="132" t="n">
        <v>25.9</v>
      </c>
      <c r="FD613" s="132" t="n">
        <v>26.2</v>
      </c>
      <c r="FE613" s="132" t="n">
        <v>22.3</v>
      </c>
      <c r="FF613" s="132" t="n">
        <v>21.1</v>
      </c>
      <c r="FG613" s="132" t="n">
        <v>13.5</v>
      </c>
      <c r="FH613" s="166" t="n">
        <f aca="false">(FH612+FH614)/2</f>
        <v>13.7</v>
      </c>
      <c r="FI613" s="132" t="n">
        <v>13.3</v>
      </c>
      <c r="FJ613" s="132" t="n">
        <v>14.6</v>
      </c>
      <c r="FK613" s="132" t="n">
        <v>15.3</v>
      </c>
      <c r="FL613" s="132" t="n">
        <v>19.9</v>
      </c>
      <c r="FM613" s="120" t="n">
        <f aca="false">(FM610+FM611+FM612+FM614+FM615+FM616)/6</f>
        <v>22.625</v>
      </c>
      <c r="FN613" s="132" t="n">
        <v>27.4</v>
      </c>
      <c r="FO613" s="110" t="n">
        <f aca="false">SUM(FC613:FN613)/12</f>
        <v>19.6520833333333</v>
      </c>
      <c r="GA613" s="1" t="n">
        <f aca="false">GA612+1</f>
        <v>1913</v>
      </c>
      <c r="GB613" s="113" t="s">
        <v>69</v>
      </c>
      <c r="GC613" s="109" t="n">
        <v>22.2</v>
      </c>
      <c r="GD613" s="109" t="n">
        <v>24.8</v>
      </c>
      <c r="GE613" s="109" t="n">
        <v>20.5</v>
      </c>
      <c r="GF613" s="109" t="n">
        <v>21</v>
      </c>
      <c r="GG613" s="109" t="n">
        <v>14.7</v>
      </c>
      <c r="GH613" s="109" t="n">
        <v>14.3</v>
      </c>
      <c r="GI613" s="109" t="n">
        <v>14.1</v>
      </c>
      <c r="GJ613" s="109" t="n">
        <v>14.7</v>
      </c>
      <c r="GK613" s="109" t="n">
        <v>15.5</v>
      </c>
      <c r="GL613" s="109" t="n">
        <v>19.2</v>
      </c>
      <c r="GM613" s="109" t="n">
        <v>19.3</v>
      </c>
      <c r="GN613" s="109" t="n">
        <v>24.3</v>
      </c>
      <c r="GO613" s="110" t="n">
        <f aca="false">SUM(GC613:GN613)/12</f>
        <v>18.7166666666667</v>
      </c>
      <c r="HA613" s="1" t="n">
        <f aca="false">HA612+1</f>
        <v>1913</v>
      </c>
      <c r="HB613" s="113" t="s">
        <v>69</v>
      </c>
      <c r="HC613" s="109" t="n">
        <v>25.4</v>
      </c>
      <c r="HD613" s="109" t="n">
        <v>26.8</v>
      </c>
      <c r="HE613" s="109" t="n">
        <v>22.7</v>
      </c>
      <c r="HF613" s="109" t="n">
        <v>22.9</v>
      </c>
      <c r="HG613" s="109" t="n">
        <v>18.1</v>
      </c>
      <c r="HH613" s="109" t="n">
        <v>16.6</v>
      </c>
      <c r="HI613" s="109" t="n">
        <v>16.8</v>
      </c>
      <c r="HJ613" s="109" t="n">
        <v>17</v>
      </c>
      <c r="HK613" s="109" t="n">
        <v>17.9</v>
      </c>
      <c r="HL613" s="109" t="n">
        <v>21.9</v>
      </c>
      <c r="HM613" s="109" t="n">
        <v>22.5</v>
      </c>
      <c r="HN613" s="109" t="n">
        <v>26.6</v>
      </c>
      <c r="HO613" s="110" t="n">
        <f aca="false">SUM(HC613:HN613)/12</f>
        <v>21.2666666666667</v>
      </c>
      <c r="IA613" s="1" t="n">
        <f aca="false">IA612+1</f>
        <v>1913</v>
      </c>
      <c r="IB613" s="111" t="n">
        <v>1913</v>
      </c>
      <c r="IC613" s="109" t="n">
        <v>30.8</v>
      </c>
      <c r="ID613" s="109" t="n">
        <v>31.8</v>
      </c>
      <c r="IE613" s="109" t="n">
        <v>26.7</v>
      </c>
      <c r="IF613" s="109" t="n">
        <v>25.6</v>
      </c>
      <c r="IG613" s="109" t="n">
        <v>16.2</v>
      </c>
      <c r="IH613" s="109" t="n">
        <v>15.4</v>
      </c>
      <c r="II613" s="109" t="n">
        <v>15.6</v>
      </c>
      <c r="IJ613" s="109" t="n">
        <v>17.3</v>
      </c>
      <c r="IK613" s="109" t="n">
        <v>18.6</v>
      </c>
      <c r="IL613" s="109" t="n">
        <v>24</v>
      </c>
      <c r="IM613" s="109" t="n">
        <v>26.9</v>
      </c>
      <c r="IN613" s="109" t="n">
        <v>32.5</v>
      </c>
      <c r="IO613" s="110" t="n">
        <f aca="false">SUM(IC613:IN613)/12</f>
        <v>23.45</v>
      </c>
      <c r="JA613" s="1" t="n">
        <f aca="false">JA612+1</f>
        <v>1913</v>
      </c>
      <c r="JB613" s="113" t="s">
        <v>69</v>
      </c>
      <c r="JC613" s="109" t="n">
        <v>20.9</v>
      </c>
      <c r="JD613" s="109" t="n">
        <v>22.5</v>
      </c>
      <c r="JE613" s="109" t="n">
        <v>19</v>
      </c>
      <c r="JF613" s="109" t="n">
        <v>19.5</v>
      </c>
      <c r="JG613" s="109" t="n">
        <v>14.9</v>
      </c>
      <c r="JH613" s="109" t="n">
        <v>13.8</v>
      </c>
      <c r="JI613" s="109" t="n">
        <v>13.6</v>
      </c>
      <c r="JJ613" s="109" t="n">
        <v>14</v>
      </c>
      <c r="JK613" s="109" t="n">
        <v>15</v>
      </c>
      <c r="JL613" s="109" t="n">
        <v>18.4</v>
      </c>
      <c r="JM613" s="109" t="n">
        <v>18.2</v>
      </c>
      <c r="JN613" s="109" t="n">
        <v>22.4</v>
      </c>
      <c r="JO613" s="110" t="n">
        <f aca="false">SUM(JC613:JN613)/12</f>
        <v>17.6833333333333</v>
      </c>
      <c r="KA613" s="1" t="n">
        <f aca="false">KA612+1</f>
        <v>1913</v>
      </c>
      <c r="KB613" s="111" t="n">
        <v>1913</v>
      </c>
      <c r="KC613" s="109" t="n">
        <v>29.7</v>
      </c>
      <c r="KD613" s="109" t="n">
        <v>30.1</v>
      </c>
      <c r="KE613" s="109" t="n">
        <v>25.4</v>
      </c>
      <c r="KF613" s="109" t="n">
        <v>24.8</v>
      </c>
      <c r="KG613" s="109" t="n">
        <v>16.7</v>
      </c>
      <c r="KH613" s="109" t="n">
        <v>16.2</v>
      </c>
      <c r="KI613" s="109" t="n">
        <v>16.2</v>
      </c>
      <c r="KJ613" s="109" t="n">
        <v>17.8</v>
      </c>
      <c r="KK613" s="109" t="n">
        <v>18.2</v>
      </c>
      <c r="KL613" s="109" t="n">
        <v>24.1</v>
      </c>
      <c r="KM613" s="109" t="n">
        <v>24.5</v>
      </c>
      <c r="KN613" s="109" t="n">
        <v>30.9</v>
      </c>
      <c r="KO613" s="110" t="n">
        <f aca="false">SUM(KC613:KN613)/12</f>
        <v>22.8833333333333</v>
      </c>
      <c r="LA613" s="1" t="n">
        <f aca="false">LA612+1</f>
        <v>1913</v>
      </c>
      <c r="LB613" s="113" t="s">
        <v>69</v>
      </c>
      <c r="LC613" s="109" t="n">
        <v>30.7</v>
      </c>
      <c r="LD613" s="109" t="n">
        <v>31.4</v>
      </c>
      <c r="LE613" s="109" t="n">
        <v>26.2</v>
      </c>
      <c r="LF613" s="109" t="n">
        <v>25.8</v>
      </c>
      <c r="LG613" s="109" t="n">
        <v>17.3</v>
      </c>
      <c r="LH613" s="109" t="n">
        <v>15.7</v>
      </c>
      <c r="LI613" s="109" t="n">
        <v>16.2</v>
      </c>
      <c r="LJ613" s="109" t="n">
        <v>17.7</v>
      </c>
      <c r="LK613" s="109" t="n">
        <v>18.7</v>
      </c>
      <c r="LL613" s="109" t="n">
        <v>24.5</v>
      </c>
      <c r="LM613" s="109" t="n">
        <v>27.2</v>
      </c>
      <c r="LN613" s="109" t="n">
        <v>32</v>
      </c>
      <c r="LO613" s="110" t="n">
        <f aca="false">SUM(LC613:LN613)/12</f>
        <v>23.6166666666667</v>
      </c>
      <c r="MA613" s="1" t="n">
        <f aca="false">MA612+1</f>
        <v>1913</v>
      </c>
      <c r="MB613" s="111" t="n">
        <v>1913</v>
      </c>
      <c r="MC613" s="109" t="n">
        <v>25.5</v>
      </c>
      <c r="MD613" s="109" t="n">
        <v>25.5</v>
      </c>
      <c r="ME613" s="109" t="n">
        <v>23.4</v>
      </c>
      <c r="MF613" s="109" t="n">
        <v>24.6</v>
      </c>
      <c r="MG613" s="109" t="n">
        <v>18.8</v>
      </c>
      <c r="MH613" s="109" t="n">
        <v>14.7</v>
      </c>
      <c r="MI613" s="109" t="n">
        <v>13.7</v>
      </c>
      <c r="MJ613" s="109" t="n">
        <v>15.3</v>
      </c>
      <c r="MK613" s="109" t="n">
        <v>17.3</v>
      </c>
      <c r="ML613" s="109" t="n">
        <v>21.9</v>
      </c>
      <c r="MM613" s="109" t="n">
        <v>23.9</v>
      </c>
      <c r="MN613" s="109" t="n">
        <v>27.8</v>
      </c>
      <c r="MO613" s="110" t="n">
        <f aca="false">SUM(MC613:MN613)/12</f>
        <v>21.0333333333333</v>
      </c>
      <c r="OA613" s="5"/>
    </row>
    <row r="614" customFormat="false" ht="13.5" hidden="false" customHeight="false" outlineLevel="0" collapsed="false">
      <c r="A614" s="150"/>
      <c r="B614" s="151" t="n">
        <f aca="false">AVERAGE(AO614,BO614,CO614,DO614,EO614,FO614,GO614,HO614,IO614,JO614,KO614,LO614,MO614,NO614)</f>
        <v>22.7474537037037</v>
      </c>
      <c r="C614" s="163" t="n">
        <f aca="false">AVERAGE(B610:B614)</f>
        <v>21.8448922558923</v>
      </c>
      <c r="D614" s="164" t="n">
        <f aca="false">AVERAGE(B605:B614)</f>
        <v>21.3679252946128</v>
      </c>
      <c r="E614" s="151" t="n">
        <f aca="false">AVERAGE(B595:B614)</f>
        <v>21.3237022306397</v>
      </c>
      <c r="F614" s="165" t="n">
        <f aca="false">AVERAGE(B564:B614)</f>
        <v>21.1738572150072</v>
      </c>
      <c r="G614" s="159" t="n">
        <f aca="false">MAX(AC614:AN614,BC614:BN614,CC614:CN614,DC614:DN614,EC614:EN614,FC614:FN614,GC614:GN614,HC614:HN614,IC614:IN614,JC614:JN614,KC614:KN614,LC614:LN614,MC614:MN614,NC614:NN614)</f>
        <v>38.4</v>
      </c>
      <c r="H614" s="161" t="n">
        <f aca="false">MEDIAN(AC614:AN614,BC614:BN614,CC614:CN614,DC614:DN614,EC614:EN614,FC614:FN614,GC614:GN614,HC614:HN614,IC614:IN614,JC614:JN614,KC614:KN614,LC614:LN614,MC614:MN614,NC614:NN614)</f>
        <v>22.2</v>
      </c>
      <c r="I614" s="157" t="n">
        <f aca="false">MIN(AC614:AN614,BC614:BN614,CC614:CN614,DC614:DN614,EC614:EN614,FC614:FN614,GC614:GN614,HC614:HN614,IC614:IN614,JC614:JN614,KC614:KN614,LC614:LN614,MC614:MN614,NC614:NN614)</f>
        <v>12.7</v>
      </c>
      <c r="J614" s="107" t="n">
        <f aca="false">(G614+I614)/2</f>
        <v>25.55</v>
      </c>
      <c r="AA614" s="1" t="n">
        <f aca="false">AA613+1</f>
        <v>26</v>
      </c>
      <c r="AB614" s="108" t="n">
        <v>1914</v>
      </c>
      <c r="AC614" s="109" t="n">
        <v>27.7</v>
      </c>
      <c r="AD614" s="109" t="n">
        <v>31.4</v>
      </c>
      <c r="AE614" s="109" t="n">
        <v>27.7</v>
      </c>
      <c r="AF614" s="109" t="n">
        <v>21.9</v>
      </c>
      <c r="AG614" s="109" t="n">
        <v>19.3</v>
      </c>
      <c r="AH614" s="109" t="n">
        <v>17.7</v>
      </c>
      <c r="AI614" s="109" t="n">
        <v>15.7</v>
      </c>
      <c r="AJ614" s="109" t="n">
        <v>19.9</v>
      </c>
      <c r="AK614" s="109" t="n">
        <v>20.1</v>
      </c>
      <c r="AL614" s="109" t="n">
        <v>26.8</v>
      </c>
      <c r="AM614" s="109" t="n">
        <v>27.8</v>
      </c>
      <c r="AN614" s="109" t="n">
        <v>27.7</v>
      </c>
      <c r="AO614" s="110" t="n">
        <f aca="false">SUM(AC614:AN614)/12</f>
        <v>23.6416666666667</v>
      </c>
      <c r="BA614" s="1" t="n">
        <f aca="false">BA613+1</f>
        <v>1914</v>
      </c>
      <c r="BB614" s="111" t="n">
        <v>1914</v>
      </c>
      <c r="BC614" s="109" t="n">
        <v>29.1</v>
      </c>
      <c r="BD614" s="109" t="n">
        <v>31.7</v>
      </c>
      <c r="BE614" s="109" t="n">
        <v>26.6</v>
      </c>
      <c r="BF614" s="109" t="n">
        <v>20.8</v>
      </c>
      <c r="BG614" s="109" t="n">
        <v>17.1</v>
      </c>
      <c r="BH614" s="109" t="n">
        <v>15.8</v>
      </c>
      <c r="BI614" s="109" t="n">
        <v>13.3</v>
      </c>
      <c r="BJ614" s="109" t="n">
        <v>18.6</v>
      </c>
      <c r="BK614" s="109" t="n">
        <v>19.8</v>
      </c>
      <c r="BL614" s="109" t="n">
        <v>26.7</v>
      </c>
      <c r="BM614" s="109" t="n">
        <v>28</v>
      </c>
      <c r="BN614" s="109" t="n">
        <v>29.2</v>
      </c>
      <c r="BO614" s="110" t="n">
        <f aca="false">SUM(BC614:BN614)/12</f>
        <v>23.0583333333333</v>
      </c>
      <c r="CA614" s="1" t="n">
        <v>1914</v>
      </c>
      <c r="CB614" s="111" t="n">
        <v>1914</v>
      </c>
      <c r="CC614" s="109" t="n">
        <v>24.6</v>
      </c>
      <c r="CD614" s="109" t="n">
        <v>25.3</v>
      </c>
      <c r="CE614" s="109" t="n">
        <v>22.7</v>
      </c>
      <c r="CF614" s="109" t="n">
        <v>20</v>
      </c>
      <c r="CG614" s="109" t="n">
        <v>16.9</v>
      </c>
      <c r="CH614" s="109" t="n">
        <v>15.7</v>
      </c>
      <c r="CI614" s="109" t="n">
        <v>14.3</v>
      </c>
      <c r="CJ614" s="109" t="n">
        <v>16.4</v>
      </c>
      <c r="CK614" s="109" t="n">
        <v>16.3</v>
      </c>
      <c r="CL614" s="109" t="n">
        <v>20.2</v>
      </c>
      <c r="CM614" s="109" t="n">
        <v>22.2</v>
      </c>
      <c r="CN614" s="109" t="n">
        <v>22.2</v>
      </c>
      <c r="CO614" s="110" t="n">
        <f aca="false">SUM(CC614:CN614)/12</f>
        <v>19.7333333333333</v>
      </c>
      <c r="EA614" s="1" t="n">
        <f aca="false">EA613+1</f>
        <v>1914</v>
      </c>
      <c r="EB614" s="111" t="n">
        <v>1914</v>
      </c>
      <c r="EC614" s="109" t="n">
        <v>36.8</v>
      </c>
      <c r="ED614" s="109" t="n">
        <v>38.4</v>
      </c>
      <c r="EE614" s="109" t="n">
        <v>33.4</v>
      </c>
      <c r="EF614" s="109" t="n">
        <v>27.5</v>
      </c>
      <c r="EG614" s="109" t="n">
        <v>22.1</v>
      </c>
      <c r="EH614" s="109" t="n">
        <v>20.5</v>
      </c>
      <c r="EI614" s="109" t="n">
        <v>17.8</v>
      </c>
      <c r="EJ614" s="109" t="n">
        <v>24.3</v>
      </c>
      <c r="EK614" s="109" t="n">
        <v>24.7</v>
      </c>
      <c r="EL614" s="109" t="n">
        <v>30.9</v>
      </c>
      <c r="EM614" s="109" t="n">
        <v>35.3</v>
      </c>
      <c r="EN614" s="109" t="n">
        <v>36.1</v>
      </c>
      <c r="EO614" s="110" t="n">
        <f aca="false">SUM(EC614:EN614)/12</f>
        <v>28.9833333333333</v>
      </c>
      <c r="FA614" s="1" t="n">
        <f aca="false">FA613+1</f>
        <v>1914</v>
      </c>
      <c r="FB614" s="131" t="n">
        <v>1914</v>
      </c>
      <c r="FC614" s="120" t="n">
        <f aca="false">(FC611+FC612+FC613+FC615+FC616+FC617)/6</f>
        <v>26.5333333333333</v>
      </c>
      <c r="FD614" s="132" t="n">
        <v>30.9</v>
      </c>
      <c r="FE614" s="132" t="n">
        <v>25.5</v>
      </c>
      <c r="FF614" s="132" t="n">
        <v>19</v>
      </c>
      <c r="FG614" s="132" t="n">
        <v>16.6</v>
      </c>
      <c r="FH614" s="132" t="n">
        <v>14.9</v>
      </c>
      <c r="FI614" s="132" t="n">
        <v>12.7</v>
      </c>
      <c r="FJ614" s="132" t="n">
        <v>17.3</v>
      </c>
      <c r="FK614" s="132" t="n">
        <v>17.4</v>
      </c>
      <c r="FL614" s="132" t="n">
        <v>24.6</v>
      </c>
      <c r="FM614" s="132" t="n">
        <v>26.1</v>
      </c>
      <c r="FN614" s="132" t="n">
        <v>26.4</v>
      </c>
      <c r="FO614" s="110" t="n">
        <f aca="false">SUM(FC614:FN614)/12</f>
        <v>21.4944444444444</v>
      </c>
      <c r="GA614" s="1" t="n">
        <f aca="false">GA613+1</f>
        <v>1914</v>
      </c>
      <c r="GB614" s="113" t="s">
        <v>70</v>
      </c>
      <c r="GC614" s="109" t="n">
        <v>23.4</v>
      </c>
      <c r="GD614" s="109" t="n">
        <v>27.4</v>
      </c>
      <c r="GE614" s="109" t="n">
        <v>24.6</v>
      </c>
      <c r="GF614" s="109" t="n">
        <v>19.2</v>
      </c>
      <c r="GG614" s="109" t="n">
        <v>16.3</v>
      </c>
      <c r="GH614" s="109" t="n">
        <v>14.8</v>
      </c>
      <c r="GI614" s="109" t="n">
        <v>13.4</v>
      </c>
      <c r="GJ614" s="109" t="n">
        <v>16.5</v>
      </c>
      <c r="GK614" s="109" t="n">
        <v>16.9</v>
      </c>
      <c r="GL614" s="109" t="n">
        <v>23.4</v>
      </c>
      <c r="GM614" s="109" t="n">
        <v>23.1</v>
      </c>
      <c r="GN614" s="109" t="n">
        <v>22.9</v>
      </c>
      <c r="GO614" s="110" t="n">
        <f aca="false">SUM(GC614:GN614)/12</f>
        <v>20.1583333333333</v>
      </c>
      <c r="HA614" s="1" t="n">
        <f aca="false">HA613+1</f>
        <v>1914</v>
      </c>
      <c r="HB614" s="113" t="s">
        <v>70</v>
      </c>
      <c r="HC614" s="109" t="n">
        <v>26.2</v>
      </c>
      <c r="HD614" s="109" t="n">
        <v>27.9</v>
      </c>
      <c r="HE614" s="109" t="n">
        <v>25.5</v>
      </c>
      <c r="HF614" s="109" t="n">
        <v>21.8</v>
      </c>
      <c r="HG614" s="109" t="n">
        <v>19.7</v>
      </c>
      <c r="HH614" s="109" t="n">
        <v>17.9</v>
      </c>
      <c r="HI614" s="109" t="n">
        <v>16.2</v>
      </c>
      <c r="HJ614" s="109" t="n">
        <v>19.2</v>
      </c>
      <c r="HK614" s="109" t="n">
        <v>18.9</v>
      </c>
      <c r="HL614" s="109" t="n">
        <v>23.2</v>
      </c>
      <c r="HM614" s="109" t="n">
        <v>24.9</v>
      </c>
      <c r="HN614" s="109" t="n">
        <v>25.2</v>
      </c>
      <c r="HO614" s="110" t="n">
        <f aca="false">SUM(HC614:HN614)/12</f>
        <v>22.2166666666667</v>
      </c>
      <c r="IA614" s="1" t="n">
        <f aca="false">IA613+1</f>
        <v>1914</v>
      </c>
      <c r="IB614" s="111" t="n">
        <v>1914</v>
      </c>
      <c r="IC614" s="109" t="n">
        <v>32.2</v>
      </c>
      <c r="ID614" s="109" t="n">
        <v>34.2</v>
      </c>
      <c r="IE614" s="109" t="n">
        <v>29.5</v>
      </c>
      <c r="IF614" s="109" t="n">
        <v>22.7</v>
      </c>
      <c r="IG614" s="109" t="n">
        <v>19.3</v>
      </c>
      <c r="IH614" s="109" t="n">
        <v>17.8</v>
      </c>
      <c r="II614" s="109" t="n">
        <v>14.4</v>
      </c>
      <c r="IJ614" s="109" t="n">
        <v>20.6</v>
      </c>
      <c r="IK614" s="109" t="n">
        <v>22.4</v>
      </c>
      <c r="IL614" s="109" t="n">
        <v>27.4</v>
      </c>
      <c r="IM614" s="109" t="n">
        <v>29.9</v>
      </c>
      <c r="IN614" s="109" t="n">
        <v>31.4</v>
      </c>
      <c r="IO614" s="110" t="n">
        <f aca="false">SUM(IC614:IN614)/12</f>
        <v>25.15</v>
      </c>
      <c r="JA614" s="1" t="n">
        <f aca="false">JA613+1</f>
        <v>1914</v>
      </c>
      <c r="JB614" s="113" t="s">
        <v>70</v>
      </c>
      <c r="JC614" s="109" t="n">
        <v>21.3</v>
      </c>
      <c r="JD614" s="109" t="n">
        <v>24.4</v>
      </c>
      <c r="JE614" s="109" t="n">
        <v>22.5</v>
      </c>
      <c r="JF614" s="109" t="n">
        <v>18.7</v>
      </c>
      <c r="JG614" s="109" t="n">
        <v>16.5</v>
      </c>
      <c r="JH614" s="109" t="n">
        <v>14.4</v>
      </c>
      <c r="JI614" s="109" t="n">
        <v>13.8</v>
      </c>
      <c r="JJ614" s="109" t="n">
        <v>15.4</v>
      </c>
      <c r="JK614" s="109" t="n">
        <v>15.8</v>
      </c>
      <c r="JL614" s="109" t="n">
        <v>20.4</v>
      </c>
      <c r="JM614" s="109" t="n">
        <v>20.8</v>
      </c>
      <c r="JN614" s="109" t="n">
        <v>21.5</v>
      </c>
      <c r="JO614" s="110" t="n">
        <f aca="false">SUM(JC614:JN614)/12</f>
        <v>18.7916666666667</v>
      </c>
      <c r="KA614" s="1" t="n">
        <f aca="false">KA613+1</f>
        <v>1914</v>
      </c>
      <c r="KB614" s="111" t="n">
        <v>1914</v>
      </c>
      <c r="KC614" s="109" t="n">
        <v>29.5</v>
      </c>
      <c r="KD614" s="109" t="n">
        <v>32.6</v>
      </c>
      <c r="KE614" s="109" t="n">
        <v>27.9</v>
      </c>
      <c r="KF614" s="109" t="n">
        <v>22.3</v>
      </c>
      <c r="KG614" s="109" t="n">
        <v>19</v>
      </c>
      <c r="KH614" s="109" t="n">
        <v>17.6</v>
      </c>
      <c r="KI614" s="109" t="n">
        <v>15</v>
      </c>
      <c r="KJ614" s="109" t="n">
        <v>20.1</v>
      </c>
      <c r="KK614" s="109" t="n">
        <v>21.6</v>
      </c>
      <c r="KL614" s="109" t="n">
        <v>27.9</v>
      </c>
      <c r="KM614" s="109" t="n">
        <v>29.4</v>
      </c>
      <c r="KN614" s="109" t="n">
        <v>30.1</v>
      </c>
      <c r="KO614" s="110" t="n">
        <f aca="false">SUM(KC614:KN614)/12</f>
        <v>24.4166666666667</v>
      </c>
      <c r="LA614" s="1" t="n">
        <f aca="false">LA613+1</f>
        <v>1914</v>
      </c>
      <c r="LB614" s="113" t="s">
        <v>70</v>
      </c>
      <c r="LC614" s="109" t="n">
        <v>31.4</v>
      </c>
      <c r="LD614" s="109" t="n">
        <v>33.9</v>
      </c>
      <c r="LE614" s="109" t="n">
        <v>28.6</v>
      </c>
      <c r="LF614" s="109" t="n">
        <v>23.3</v>
      </c>
      <c r="LG614" s="109" t="n">
        <v>20.8</v>
      </c>
      <c r="LH614" s="109" t="n">
        <v>18.1</v>
      </c>
      <c r="LI614" s="109" t="n">
        <v>15.6</v>
      </c>
      <c r="LJ614" s="109" t="n">
        <v>21</v>
      </c>
      <c r="LK614" s="109" t="n">
        <v>21.6</v>
      </c>
      <c r="LL614" s="109" t="n">
        <v>28.3</v>
      </c>
      <c r="LM614" s="109" t="n">
        <v>29.7</v>
      </c>
      <c r="LN614" s="109" t="n">
        <v>30.8</v>
      </c>
      <c r="LO614" s="110" t="n">
        <f aca="false">SUM(LC614:LN614)/12</f>
        <v>25.2583333333333</v>
      </c>
      <c r="MA614" s="1" t="n">
        <f aca="false">MA613+1</f>
        <v>1914</v>
      </c>
      <c r="MB614" s="111" t="n">
        <v>1914</v>
      </c>
      <c r="MC614" s="109" t="n">
        <v>28.6</v>
      </c>
      <c r="MD614" s="109" t="n">
        <v>25.4</v>
      </c>
      <c r="ME614" s="109" t="n">
        <v>24.9</v>
      </c>
      <c r="MF614" s="109" t="n">
        <v>21.2</v>
      </c>
      <c r="MG614" s="109" t="n">
        <v>18.4</v>
      </c>
      <c r="MH614" s="109" t="n">
        <v>14.4</v>
      </c>
      <c r="MI614" s="109" t="n">
        <v>14</v>
      </c>
      <c r="MJ614" s="109" t="n">
        <v>14.5</v>
      </c>
      <c r="MK614" s="109" t="n">
        <v>14.2</v>
      </c>
      <c r="ML614" s="109" t="n">
        <v>16.6</v>
      </c>
      <c r="MM614" s="109" t="n">
        <v>22.9</v>
      </c>
      <c r="MN614" s="109" t="n">
        <v>25.7</v>
      </c>
      <c r="MO614" s="110" t="n">
        <f aca="false">SUM(MC614:MN614)/12</f>
        <v>20.0666666666667</v>
      </c>
      <c r="OA614" s="5"/>
    </row>
    <row r="615" customFormat="false" ht="13.5" hidden="false" customHeight="false" outlineLevel="0" collapsed="false">
      <c r="A615" s="150" t="n">
        <f aca="false">A610+5</f>
        <v>1915</v>
      </c>
      <c r="B615" s="151" t="n">
        <f aca="false">AVERAGE(AO615,BO615,CO615,DO615,EO615,FO615,GO615,HO615,IO615,JO615,KO615,LO615,MO615,NO615)</f>
        <v>21.4762820512821</v>
      </c>
      <c r="C615" s="163" t="n">
        <f aca="false">AVERAGE(B611:B615)</f>
        <v>21.8701486661487</v>
      </c>
      <c r="D615" s="164" t="n">
        <f aca="false">AVERAGE(B606:B615)</f>
        <v>21.477740999741</v>
      </c>
      <c r="E615" s="151" t="n">
        <f aca="false">AVERAGE(B596:B615)</f>
        <v>21.3266829998705</v>
      </c>
      <c r="F615" s="165" t="n">
        <f aca="false">AVERAGE(B565:B615)</f>
        <v>21.1924291523292</v>
      </c>
      <c r="G615" s="159" t="n">
        <f aca="false">MAX(AC615:AN615,BC615:BN615,CC615:CN615,DC615:DN615,EC615:EN615,FC615:FN615,GC615:GN615,HC615:HN615,IC615:IN615,JC615:JN615,KC615:KN615,LC615:LN615,MC615:MN615,NC615:NN615)</f>
        <v>38</v>
      </c>
      <c r="H615" s="161" t="n">
        <f aca="false">MEDIAN(AC615:AN615,BC615:BN615,CC615:CN615,DC615:DN615,EC615:EN615,FC615:FN615,GC615:GN615,HC615:HN615,IC615:IN615,JC615:JN615,KC615:KN615,LC615:LN615,MC615:MN615,NC615:NN615)</f>
        <v>20.35</v>
      </c>
      <c r="I615" s="157" t="n">
        <f aca="false">MIN(AC615:AN615,BC615:BN615,CC615:CN615,DC615:DN615,EC615:EN615,FC615:FN615,GC615:GN615,HC615:HN615,IC615:IN615,JC615:JN615,KC615:KN615,LC615:LN615,MC615:MN615,NC615:NN615)</f>
        <v>12.8</v>
      </c>
      <c r="J615" s="107" t="n">
        <f aca="false">(G615+I615)/2</f>
        <v>25.4</v>
      </c>
      <c r="AA615" s="1" t="n">
        <f aca="false">AA614+1</f>
        <v>27</v>
      </c>
      <c r="AB615" s="108" t="n">
        <v>1915</v>
      </c>
      <c r="AC615" s="109" t="n">
        <v>29.4</v>
      </c>
      <c r="AD615" s="109" t="n">
        <v>31</v>
      </c>
      <c r="AE615" s="109" t="n">
        <v>25.5</v>
      </c>
      <c r="AF615" s="109" t="n">
        <v>22</v>
      </c>
      <c r="AG615" s="109" t="n">
        <v>17.8</v>
      </c>
      <c r="AH615" s="109" t="n">
        <v>16.3</v>
      </c>
      <c r="AI615" s="109" t="n">
        <v>16</v>
      </c>
      <c r="AJ615" s="109" t="n">
        <v>16.4</v>
      </c>
      <c r="AK615" s="109" t="n">
        <v>18.6</v>
      </c>
      <c r="AL615" s="109" t="n">
        <v>20.8</v>
      </c>
      <c r="AM615" s="109" t="n">
        <v>22.9</v>
      </c>
      <c r="AN615" s="109" t="n">
        <v>28.3</v>
      </c>
      <c r="AO615" s="110" t="n">
        <f aca="false">SUM(AC615:AN615)/12</f>
        <v>22.0833333333333</v>
      </c>
      <c r="BA615" s="1" t="n">
        <f aca="false">BA614+1</f>
        <v>1915</v>
      </c>
      <c r="BB615" s="111" t="n">
        <v>1915</v>
      </c>
      <c r="BC615" s="109" t="n">
        <v>29.8</v>
      </c>
      <c r="BD615" s="109" t="n">
        <v>30.8</v>
      </c>
      <c r="BE615" s="109" t="n">
        <v>25.5</v>
      </c>
      <c r="BF615" s="109" t="n">
        <v>20.5</v>
      </c>
      <c r="BG615" s="109" t="n">
        <v>15.9</v>
      </c>
      <c r="BH615" s="109" t="n">
        <v>14.7</v>
      </c>
      <c r="BI615" s="109" t="n">
        <v>13.6</v>
      </c>
      <c r="BJ615" s="109" t="n">
        <v>14.7</v>
      </c>
      <c r="BK615" s="109" t="n">
        <v>17.2</v>
      </c>
      <c r="BL615" s="109" t="n">
        <v>20.2</v>
      </c>
      <c r="BM615" s="109" t="n">
        <v>23.3</v>
      </c>
      <c r="BN615" s="109" t="n">
        <v>28.7</v>
      </c>
      <c r="BO615" s="110" t="n">
        <f aca="false">SUM(BC615:BN615)/12</f>
        <v>21.2416666666667</v>
      </c>
      <c r="CA615" s="1" t="n">
        <f aca="false">CA614+1</f>
        <v>1915</v>
      </c>
      <c r="CB615" s="111" t="n">
        <v>1915</v>
      </c>
      <c r="CC615" s="109" t="n">
        <v>23.1</v>
      </c>
      <c r="CD615" s="109" t="n">
        <v>23.4</v>
      </c>
      <c r="CE615" s="109" t="n">
        <v>21.2</v>
      </c>
      <c r="CF615" s="109" t="n">
        <v>19</v>
      </c>
      <c r="CG615" s="109" t="n">
        <v>16.2</v>
      </c>
      <c r="CH615" s="109" t="n">
        <v>15.9</v>
      </c>
      <c r="CI615" s="109" t="n">
        <v>14.6</v>
      </c>
      <c r="CJ615" s="109" t="n">
        <v>14.8</v>
      </c>
      <c r="CK615" s="109" t="n">
        <v>16.2</v>
      </c>
      <c r="CL615" s="109" t="n">
        <v>18</v>
      </c>
      <c r="CM615" s="109" t="n">
        <v>19.7</v>
      </c>
      <c r="CN615" s="109" t="n">
        <v>20.3</v>
      </c>
      <c r="CO615" s="110" t="n">
        <f aca="false">SUM(CC615:CN615)/12</f>
        <v>18.5333333333333</v>
      </c>
      <c r="DA615" s="1" t="n">
        <v>1915</v>
      </c>
      <c r="DB615" s="111" t="n">
        <v>1915</v>
      </c>
      <c r="DC615" s="109" t="n">
        <v>30.6</v>
      </c>
      <c r="DD615" s="109" t="n">
        <v>31.9</v>
      </c>
      <c r="DE615" s="109" t="n">
        <v>26.9</v>
      </c>
      <c r="DF615" s="109" t="n">
        <v>22.2</v>
      </c>
      <c r="DG615" s="109" t="n">
        <v>17.2</v>
      </c>
      <c r="DH615" s="109" t="n">
        <v>15.7</v>
      </c>
      <c r="DI615" s="109" t="n">
        <v>15</v>
      </c>
      <c r="DJ615" s="109" t="n">
        <v>15.7</v>
      </c>
      <c r="DK615" s="109" t="n">
        <v>18.7</v>
      </c>
      <c r="DL615" s="109" t="n">
        <v>20.8</v>
      </c>
      <c r="DM615" s="109" t="n">
        <v>24.8</v>
      </c>
      <c r="DN615" s="109" t="n">
        <v>29.2</v>
      </c>
      <c r="DO615" s="110" t="n">
        <f aca="false">SUM(DC615:DN615)/12</f>
        <v>22.3916666666667</v>
      </c>
      <c r="EA615" s="1" t="n">
        <f aca="false">EA614+1</f>
        <v>1915</v>
      </c>
      <c r="EB615" s="111" t="n">
        <v>1915</v>
      </c>
      <c r="EC615" s="109" t="n">
        <v>35.2</v>
      </c>
      <c r="ED615" s="109" t="n">
        <v>38</v>
      </c>
      <c r="EE615" s="109" t="n">
        <v>32.4</v>
      </c>
      <c r="EF615" s="109" t="n">
        <v>26.7</v>
      </c>
      <c r="EG615" s="109" t="n">
        <v>21</v>
      </c>
      <c r="EH615" s="109" t="n">
        <v>20.1</v>
      </c>
      <c r="EI615" s="109" t="n">
        <v>19.1</v>
      </c>
      <c r="EJ615" s="109" t="n">
        <v>20</v>
      </c>
      <c r="EK615" s="109" t="n">
        <v>24.5</v>
      </c>
      <c r="EL615" s="109" t="n">
        <v>27.5</v>
      </c>
      <c r="EM615" s="109" t="n">
        <v>32.5</v>
      </c>
      <c r="EN615" s="109" t="n">
        <v>34.9</v>
      </c>
      <c r="EO615" s="110" t="n">
        <f aca="false">SUM(EC615:EN615)/12</f>
        <v>27.6583333333333</v>
      </c>
      <c r="FA615" s="1" t="n">
        <f aca="false">FA614+1</f>
        <v>1915</v>
      </c>
      <c r="FB615" s="131" t="n">
        <v>1915</v>
      </c>
      <c r="FC615" s="132" t="n">
        <v>27.1</v>
      </c>
      <c r="FD615" s="132" t="n">
        <v>28.2</v>
      </c>
      <c r="FE615" s="132" t="n">
        <v>23.1</v>
      </c>
      <c r="FF615" s="132" t="n">
        <v>19.6</v>
      </c>
      <c r="FG615" s="132" t="n">
        <v>14.8</v>
      </c>
      <c r="FH615" s="132" t="n">
        <v>13.6</v>
      </c>
      <c r="FI615" s="132" t="n">
        <v>12.8</v>
      </c>
      <c r="FJ615" s="132" t="n">
        <v>13.7</v>
      </c>
      <c r="FK615" s="132" t="n">
        <v>15.5</v>
      </c>
      <c r="FL615" s="132" t="n">
        <v>18.1</v>
      </c>
      <c r="FM615" s="132" t="n">
        <v>20.8</v>
      </c>
      <c r="FN615" s="132" t="n">
        <v>25.8</v>
      </c>
      <c r="FO615" s="110" t="n">
        <f aca="false">SUM(FC615:FN615)/12</f>
        <v>19.425</v>
      </c>
      <c r="GA615" s="1" t="n">
        <f aca="false">GA614+1</f>
        <v>1915</v>
      </c>
      <c r="GB615" s="113" t="s">
        <v>71</v>
      </c>
      <c r="GC615" s="109" t="n">
        <v>24.3</v>
      </c>
      <c r="GD615" s="109" t="n">
        <v>26.2</v>
      </c>
      <c r="GE615" s="109" t="n">
        <v>21.6</v>
      </c>
      <c r="GF615" s="109" t="n">
        <v>18.9</v>
      </c>
      <c r="GG615" s="109" t="n">
        <v>14.8</v>
      </c>
      <c r="GH615" s="109" t="n">
        <v>14</v>
      </c>
      <c r="GI615" s="109" t="n">
        <v>14.4</v>
      </c>
      <c r="GJ615" s="109" t="n">
        <v>14.5</v>
      </c>
      <c r="GK615" s="109" t="n">
        <v>16.4</v>
      </c>
      <c r="GL615" s="109" t="n">
        <v>17.4</v>
      </c>
      <c r="GM615" s="109" t="n">
        <v>17.9</v>
      </c>
      <c r="GN615" s="109" t="n">
        <v>21.6</v>
      </c>
      <c r="GO615" s="110" t="n">
        <f aca="false">SUM(GC615:GN615)/12</f>
        <v>18.5</v>
      </c>
      <c r="HA615" s="1" t="n">
        <f aca="false">HA614+1</f>
        <v>1915</v>
      </c>
      <c r="HB615" s="113" t="s">
        <v>71</v>
      </c>
      <c r="HC615" s="109" t="n">
        <v>26.6</v>
      </c>
      <c r="HD615" s="109" t="n">
        <v>26.7</v>
      </c>
      <c r="HE615" s="109" t="n">
        <v>23.9</v>
      </c>
      <c r="HF615" s="109" t="n">
        <v>21.5</v>
      </c>
      <c r="HG615" s="109" t="n">
        <v>18.4</v>
      </c>
      <c r="HH615" s="109" t="n">
        <v>17.4</v>
      </c>
      <c r="HI615" s="109" t="n">
        <v>16.5</v>
      </c>
      <c r="HJ615" s="109" t="n">
        <v>17.1</v>
      </c>
      <c r="HK615" s="109" t="n">
        <v>18.7</v>
      </c>
      <c r="HL615" s="109" t="n">
        <v>20.4</v>
      </c>
      <c r="HM615" s="109" t="n">
        <v>22.1</v>
      </c>
      <c r="HN615" s="109" t="n">
        <v>23.8</v>
      </c>
      <c r="HO615" s="110" t="n">
        <f aca="false">SUM(HC615:HN615)/12</f>
        <v>21.0916666666667</v>
      </c>
      <c r="IA615" s="1" t="n">
        <f aca="false">IA614+1</f>
        <v>1915</v>
      </c>
      <c r="IB615" s="111" t="n">
        <v>1915</v>
      </c>
      <c r="IC615" s="109" t="n">
        <v>32.1</v>
      </c>
      <c r="ID615" s="109" t="n">
        <v>32.8</v>
      </c>
      <c r="IE615" s="109" t="n">
        <v>27.7</v>
      </c>
      <c r="IF615" s="109" t="n">
        <v>22.4</v>
      </c>
      <c r="IG615" s="109" t="n">
        <v>17.2</v>
      </c>
      <c r="IH615" s="109" t="n">
        <v>15.6</v>
      </c>
      <c r="II615" s="109" t="n">
        <v>15.1</v>
      </c>
      <c r="IJ615" s="109" t="n">
        <v>16.1</v>
      </c>
      <c r="IK615" s="109" t="n">
        <v>19.1</v>
      </c>
      <c r="IL615" s="109" t="n">
        <v>22.7</v>
      </c>
      <c r="IM615" s="109" t="n">
        <v>26.7</v>
      </c>
      <c r="IN615" s="109" t="n">
        <v>31.2</v>
      </c>
      <c r="IO615" s="110" t="n">
        <f aca="false">SUM(IC615:IN615)/12</f>
        <v>23.225</v>
      </c>
      <c r="JA615" s="1" t="n">
        <f aca="false">JA614+1</f>
        <v>1915</v>
      </c>
      <c r="JB615" s="113" t="s">
        <v>71</v>
      </c>
      <c r="JC615" s="109" t="n">
        <v>21.8</v>
      </c>
      <c r="JD615" s="109" t="n">
        <v>23.2</v>
      </c>
      <c r="JE615" s="109" t="n">
        <v>20.6</v>
      </c>
      <c r="JF615" s="109" t="n">
        <v>18.3</v>
      </c>
      <c r="JG615" s="109" t="n">
        <v>15.4</v>
      </c>
      <c r="JH615" s="109" t="n">
        <v>14.2</v>
      </c>
      <c r="JI615" s="109" t="n">
        <v>14</v>
      </c>
      <c r="JJ615" s="109" t="n">
        <v>14.3</v>
      </c>
      <c r="JK615" s="109" t="n">
        <v>15.1</v>
      </c>
      <c r="JL615" s="109" t="n">
        <v>16.4</v>
      </c>
      <c r="JM615" s="109" t="n">
        <v>17.5</v>
      </c>
      <c r="JN615" s="109" t="n">
        <v>20.1</v>
      </c>
      <c r="JO615" s="110" t="n">
        <f aca="false">SUM(JC615:JN615)/12</f>
        <v>17.575</v>
      </c>
      <c r="KA615" s="1" t="n">
        <f aca="false">KA614+1</f>
        <v>1915</v>
      </c>
      <c r="KB615" s="111" t="n">
        <v>1915</v>
      </c>
      <c r="KC615" s="109" t="n">
        <v>30.8</v>
      </c>
      <c r="KD615" s="109" t="n">
        <v>31.8</v>
      </c>
      <c r="KE615" s="109" t="n">
        <v>26.6</v>
      </c>
      <c r="KF615" s="109" t="n">
        <v>22.2</v>
      </c>
      <c r="KG615" s="109" t="n">
        <v>17.8</v>
      </c>
      <c r="KH615" s="109" t="n">
        <v>16.5</v>
      </c>
      <c r="KI615" s="109" t="n">
        <v>15.7</v>
      </c>
      <c r="KJ615" s="109" t="n">
        <v>16.3</v>
      </c>
      <c r="KK615" s="109" t="n">
        <v>19.1</v>
      </c>
      <c r="KL615" s="109" t="n">
        <v>21.6</v>
      </c>
      <c r="KM615" s="109" t="n">
        <v>24.9</v>
      </c>
      <c r="KN615" s="109" t="n">
        <v>30.4</v>
      </c>
      <c r="KO615" s="110" t="n">
        <f aca="false">SUM(KC615:KN615)/12</f>
        <v>22.8083333333333</v>
      </c>
      <c r="LA615" s="1" t="n">
        <f aca="false">LA614+1</f>
        <v>1915</v>
      </c>
      <c r="LB615" s="113" t="s">
        <v>71</v>
      </c>
      <c r="LC615" s="109" t="n">
        <v>31.6</v>
      </c>
      <c r="LD615" s="109" t="n">
        <v>32.8</v>
      </c>
      <c r="LE615" s="109" t="n">
        <v>27.3</v>
      </c>
      <c r="LF615" s="109" t="n">
        <v>22.9</v>
      </c>
      <c r="LG615" s="109" t="n">
        <v>17.8</v>
      </c>
      <c r="LH615" s="109" t="n">
        <v>16.3</v>
      </c>
      <c r="LI615" s="109" t="n">
        <v>15.7</v>
      </c>
      <c r="LJ615" s="109" t="n">
        <v>16.3</v>
      </c>
      <c r="LK615" s="109" t="n">
        <v>19.1</v>
      </c>
      <c r="LL615" s="109" t="n">
        <v>22.3</v>
      </c>
      <c r="LM615" s="109" t="n">
        <v>26.2</v>
      </c>
      <c r="LN615" s="109" t="n">
        <v>30.2</v>
      </c>
      <c r="LO615" s="110" t="n">
        <f aca="false">SUM(LC615:LN615)/12</f>
        <v>23.2083333333333</v>
      </c>
      <c r="MA615" s="1" t="n">
        <f aca="false">MA614+1</f>
        <v>1915</v>
      </c>
      <c r="MB615" s="111" t="n">
        <v>1915</v>
      </c>
      <c r="MC615" s="109" t="n">
        <v>31.2</v>
      </c>
      <c r="MD615" s="109" t="n">
        <v>30.9</v>
      </c>
      <c r="ME615" s="109" t="n">
        <v>23.7</v>
      </c>
      <c r="MF615" s="109" t="n">
        <v>21.6</v>
      </c>
      <c r="MG615" s="109" t="n">
        <v>19.1</v>
      </c>
      <c r="MH615" s="109" t="n">
        <v>16.5</v>
      </c>
      <c r="MI615" s="109" t="n">
        <v>14.8</v>
      </c>
      <c r="MJ615" s="109" t="n">
        <v>14.7</v>
      </c>
      <c r="MK615" s="109" t="n">
        <v>16.8</v>
      </c>
      <c r="ML615" s="109" t="n">
        <v>20.3</v>
      </c>
      <c r="MM615" s="109" t="n">
        <v>20.9</v>
      </c>
      <c r="MN615" s="109" t="n">
        <v>26.9</v>
      </c>
      <c r="MO615" s="110" t="n">
        <f aca="false">SUM(MC615:MN615)/12</f>
        <v>21.45</v>
      </c>
      <c r="OA615" s="5"/>
    </row>
    <row r="616" customFormat="false" ht="13.5" hidden="false" customHeight="false" outlineLevel="0" collapsed="false">
      <c r="A616" s="150"/>
      <c r="B616" s="151" t="n">
        <f aca="false">AVERAGE(AO616,BO616,CO616,DO616,EO616,FO616,GO616,HO616,IO616,JO616,KO616,LO616,MO616,NO616)</f>
        <v>20.9478632478633</v>
      </c>
      <c r="C616" s="163" t="n">
        <f aca="false">AVERAGE(B612:B616)</f>
        <v>21.7540546490547</v>
      </c>
      <c r="D616" s="164" t="n">
        <f aca="false">AVERAGE(B607:B616)</f>
        <v>21.4234648245273</v>
      </c>
      <c r="E616" s="151" t="n">
        <f aca="false">AVERAGE(B597:B616)</f>
        <v>21.306471995597</v>
      </c>
      <c r="F616" s="165" t="n">
        <f aca="false">AVERAGE(B566:B616)</f>
        <v>21.1882197506198</v>
      </c>
      <c r="G616" s="159" t="n">
        <f aca="false">MAX(AC616:AN616,BC616:BN616,CC616:CN616,DC616:DN616,EC616:EN616,FC616:FN616,GC616:GN616,HC616:HN616,IC616:IN616,JC616:JN616,KC616:KN616,LC616:LN616,MC616:MN616,NC616:NN616)</f>
        <v>37.1</v>
      </c>
      <c r="H616" s="161" t="n">
        <f aca="false">MEDIAN(AC616:AN616,BC616:BN616,CC616:CN616,DC616:DN616,EC616:EN616,FC616:FN616,GC616:GN616,HC616:HN616,IC616:IN616,JC616:JN616,KC616:KN616,LC616:LN616,MC616:MN616,NC616:NN616)</f>
        <v>20</v>
      </c>
      <c r="I616" s="157" t="n">
        <f aca="false">MIN(AC616:AN616,BC616:BN616,CC616:CN616,DC616:DN616,EC616:EN616,FC616:FN616,GC616:GN616,HC616:HN616,IC616:IN616,JC616:JN616,KC616:KN616,LC616:LN616,MC616:MN616,NC616:NN616)</f>
        <v>12.7</v>
      </c>
      <c r="J616" s="107" t="n">
        <f aca="false">(G616+I616)/2</f>
        <v>24.9</v>
      </c>
      <c r="AA616" s="1" t="n">
        <f aca="false">AA615+1</f>
        <v>28</v>
      </c>
      <c r="AB616" s="108" t="n">
        <v>1916</v>
      </c>
      <c r="AC616" s="109" t="n">
        <v>29.5</v>
      </c>
      <c r="AD616" s="109" t="n">
        <v>29.5</v>
      </c>
      <c r="AE616" s="109" t="n">
        <v>26.9</v>
      </c>
      <c r="AF616" s="109" t="n">
        <v>20</v>
      </c>
      <c r="AG616" s="109" t="n">
        <v>19.9</v>
      </c>
      <c r="AH616" s="109" t="n">
        <v>14.9</v>
      </c>
      <c r="AI616" s="109" t="n">
        <v>15.4</v>
      </c>
      <c r="AJ616" s="109" t="n">
        <v>15.7</v>
      </c>
      <c r="AK616" s="109" t="n">
        <v>19.2</v>
      </c>
      <c r="AL616" s="109" t="n">
        <v>20</v>
      </c>
      <c r="AM616" s="109" t="n">
        <v>20.2</v>
      </c>
      <c r="AN616" s="109" t="n">
        <v>26.6</v>
      </c>
      <c r="AO616" s="110" t="n">
        <f aca="false">SUM(AC616:AN616)/12</f>
        <v>21.4833333333333</v>
      </c>
      <c r="BA616" s="1" t="n">
        <f aca="false">BA615+1</f>
        <v>1916</v>
      </c>
      <c r="BB616" s="111" t="n">
        <v>1916</v>
      </c>
      <c r="BC616" s="109" t="n">
        <v>30.7</v>
      </c>
      <c r="BD616" s="109" t="n">
        <v>30.2</v>
      </c>
      <c r="BE616" s="109" t="n">
        <v>27.1</v>
      </c>
      <c r="BF616" s="109" t="n">
        <v>18.8</v>
      </c>
      <c r="BG616" s="109" t="n">
        <v>18.4</v>
      </c>
      <c r="BH616" s="109" t="n">
        <v>13.2</v>
      </c>
      <c r="BI616" s="109" t="n">
        <v>12.7</v>
      </c>
      <c r="BJ616" s="109" t="n">
        <v>14.1</v>
      </c>
      <c r="BK616" s="109" t="n">
        <v>18.2</v>
      </c>
      <c r="BL616" s="109" t="n">
        <v>19.1</v>
      </c>
      <c r="BM616" s="109" t="n">
        <v>19.5</v>
      </c>
      <c r="BN616" s="109" t="n">
        <v>26.8</v>
      </c>
      <c r="BO616" s="110" t="n">
        <f aca="false">SUM(BC616:BN616)/12</f>
        <v>20.7333333333333</v>
      </c>
      <c r="CA616" s="1" t="n">
        <f aca="false">CA615+1</f>
        <v>1916</v>
      </c>
      <c r="CB616" s="111" t="n">
        <v>1916</v>
      </c>
      <c r="CC616" s="109" t="n">
        <v>22.4</v>
      </c>
      <c r="CD616" s="109" t="n">
        <v>22.4</v>
      </c>
      <c r="CE616" s="109" t="n">
        <v>22.3</v>
      </c>
      <c r="CF616" s="109" t="n">
        <v>18.7</v>
      </c>
      <c r="CG616" s="109" t="n">
        <v>17.5</v>
      </c>
      <c r="CH616" s="109" t="n">
        <v>14.3</v>
      </c>
      <c r="CI616" s="109" t="n">
        <v>13.5</v>
      </c>
      <c r="CJ616" s="109" t="n">
        <v>14.1</v>
      </c>
      <c r="CK616" s="109" t="n">
        <v>15.6</v>
      </c>
      <c r="CL616" s="109" t="n">
        <v>16.8</v>
      </c>
      <c r="CM616" s="109" t="n">
        <v>17.1</v>
      </c>
      <c r="CN616" s="109" t="n">
        <v>20.9</v>
      </c>
      <c r="CO616" s="110" t="n">
        <f aca="false">SUM(CC616:CN616)/12</f>
        <v>17.9666666666667</v>
      </c>
      <c r="DA616" s="1" t="n">
        <f aca="false">DA615+1</f>
        <v>1916</v>
      </c>
      <c r="DB616" s="111" t="n">
        <v>1916</v>
      </c>
      <c r="DC616" s="109" t="n">
        <v>30.8</v>
      </c>
      <c r="DD616" s="109" t="n">
        <v>30.9</v>
      </c>
      <c r="DE616" s="109" t="n">
        <v>28.2</v>
      </c>
      <c r="DF616" s="109" t="n">
        <v>20.9</v>
      </c>
      <c r="DG616" s="109" t="n">
        <v>19.1</v>
      </c>
      <c r="DH616" s="109" t="n">
        <v>14.6</v>
      </c>
      <c r="DI616" s="109" t="n">
        <v>13.9</v>
      </c>
      <c r="DJ616" s="109" t="n">
        <v>14.8</v>
      </c>
      <c r="DK616" s="109" t="n">
        <v>19.3</v>
      </c>
      <c r="DL616" s="109" t="n">
        <v>20.6</v>
      </c>
      <c r="DM616" s="109" t="n">
        <v>20.7</v>
      </c>
      <c r="DN616" s="109" t="n">
        <v>28</v>
      </c>
      <c r="DO616" s="110" t="n">
        <f aca="false">SUM(DC616:DN616)/12</f>
        <v>21.8166666666667</v>
      </c>
      <c r="EA616" s="1" t="n">
        <f aca="false">EA615+1</f>
        <v>1916</v>
      </c>
      <c r="EB616" s="111" t="n">
        <v>1916</v>
      </c>
      <c r="EC616" s="109" t="n">
        <v>36.6</v>
      </c>
      <c r="ED616" s="109" t="n">
        <v>37.1</v>
      </c>
      <c r="EE616" s="109" t="n">
        <v>33.5</v>
      </c>
      <c r="EF616" s="109" t="n">
        <v>24.6</v>
      </c>
      <c r="EG616" s="109" t="n">
        <v>23.3</v>
      </c>
      <c r="EH616" s="109" t="n">
        <v>17.8</v>
      </c>
      <c r="EI616" s="109" t="n">
        <v>16.4</v>
      </c>
      <c r="EJ616" s="109" t="n">
        <v>19.3</v>
      </c>
      <c r="EK616" s="109" t="n">
        <v>24.4</v>
      </c>
      <c r="EL616" s="109" t="n">
        <v>24.3</v>
      </c>
      <c r="EM616" s="109" t="n">
        <v>26.7</v>
      </c>
      <c r="EN616" s="109" t="n">
        <v>33.5</v>
      </c>
      <c r="EO616" s="110" t="n">
        <f aca="false">SUM(EC616:EN616)/12</f>
        <v>26.4583333333333</v>
      </c>
      <c r="FA616" s="1" t="n">
        <f aca="false">FA615+1</f>
        <v>1916</v>
      </c>
      <c r="FB616" s="131" t="n">
        <v>1916</v>
      </c>
      <c r="FC616" s="132" t="n">
        <v>27.5</v>
      </c>
      <c r="FD616" s="132" t="n">
        <v>28</v>
      </c>
      <c r="FE616" s="120" t="n">
        <f aca="false">(FE613+FE614+FE615+FE617+FE618+FE619)/6</f>
        <v>23.75</v>
      </c>
      <c r="FF616" s="120" t="n">
        <f aca="false">(FF613+FF614+FF615+FF617+FF618+FF619)/6</f>
        <v>20.2333333333333</v>
      </c>
      <c r="FG616" s="132" t="n">
        <v>16.8</v>
      </c>
      <c r="FH616" s="166" t="n">
        <f aca="false">(FH615+FH617)/2</f>
        <v>13.1</v>
      </c>
      <c r="FI616" s="120" t="n">
        <f aca="false">(FI613+FI614+FI615+FI617+FI618+FI619)/6</f>
        <v>12.7833333333333</v>
      </c>
      <c r="FJ616" s="120" t="n">
        <f aca="false">(FJ613+FJ614+FJ615+FJ617+FJ618+FJ619)/6</f>
        <v>14.65</v>
      </c>
      <c r="FK616" s="120" t="n">
        <f aca="false">(FK613+FK614+FK615+FK617+FK618+FK619)/6</f>
        <v>16.1333333333333</v>
      </c>
      <c r="FL616" s="120" t="n">
        <f aca="false">(FL613+FL614+FL615+FL617+FL618+FL619)/6</f>
        <v>19.5833333333333</v>
      </c>
      <c r="FM616" s="121" t="n">
        <f aca="false">(FM615+FM617)/2</f>
        <v>20.55</v>
      </c>
      <c r="FN616" s="120" t="n">
        <f aca="false">(FN613+FN614+FN615+FN617+FN618+FN619)/6</f>
        <v>26.4833333333333</v>
      </c>
      <c r="FO616" s="110" t="n">
        <f aca="false">SUM(FC616:FN616)/12</f>
        <v>19.9638888888889</v>
      </c>
      <c r="GA616" s="1" t="n">
        <f aca="false">GA615+1</f>
        <v>1916</v>
      </c>
      <c r="GB616" s="113" t="s">
        <v>72</v>
      </c>
      <c r="GC616" s="109" t="n">
        <v>24.2</v>
      </c>
      <c r="GD616" s="109" t="n">
        <v>24.2</v>
      </c>
      <c r="GE616" s="109" t="n">
        <v>24.1</v>
      </c>
      <c r="GF616" s="109" t="n">
        <v>17.9</v>
      </c>
      <c r="GG616" s="109" t="n">
        <v>17.1</v>
      </c>
      <c r="GH616" s="109" t="n">
        <v>12.8</v>
      </c>
      <c r="GI616" s="109" t="n">
        <v>13.2</v>
      </c>
      <c r="GJ616" s="109" t="n">
        <v>13.8</v>
      </c>
      <c r="GK616" s="109" t="n">
        <v>16.3</v>
      </c>
      <c r="GL616" s="109" t="n">
        <v>18</v>
      </c>
      <c r="GM616" s="109" t="n">
        <v>17.7</v>
      </c>
      <c r="GN616" s="109" t="n">
        <v>22.3</v>
      </c>
      <c r="GO616" s="110" t="n">
        <f aca="false">SUM(GC616:GN616)/12</f>
        <v>18.4666666666667</v>
      </c>
      <c r="HA616" s="1" t="n">
        <f aca="false">HA615+1</f>
        <v>1916</v>
      </c>
      <c r="HB616" s="113" t="s">
        <v>72</v>
      </c>
      <c r="HC616" s="109" t="n">
        <v>25.5</v>
      </c>
      <c r="HD616" s="109" t="n">
        <v>26.8</v>
      </c>
      <c r="HE616" s="109" t="n">
        <v>25.9</v>
      </c>
      <c r="HF616" s="109" t="n">
        <v>20.4</v>
      </c>
      <c r="HG616" s="109" t="n">
        <v>20</v>
      </c>
      <c r="HH616" s="109" t="n">
        <v>15.8</v>
      </c>
      <c r="HI616" s="109" t="n">
        <v>14.9</v>
      </c>
      <c r="HJ616" s="109" t="n">
        <v>16.4</v>
      </c>
      <c r="HK616" s="109" t="n">
        <v>18.7</v>
      </c>
      <c r="HL616" s="109" t="n">
        <v>19.3</v>
      </c>
      <c r="HM616" s="109" t="n">
        <v>19.2</v>
      </c>
      <c r="HN616" s="109" t="n">
        <v>24.1</v>
      </c>
      <c r="HO616" s="110" t="n">
        <f aca="false">SUM(HC616:HN616)/12</f>
        <v>20.5833333333333</v>
      </c>
      <c r="IA616" s="1" t="n">
        <f aca="false">IA615+1</f>
        <v>1916</v>
      </c>
      <c r="IB616" s="111" t="n">
        <v>1916</v>
      </c>
      <c r="IC616" s="109" t="n">
        <v>32.7</v>
      </c>
      <c r="ID616" s="109" t="n">
        <v>32.6</v>
      </c>
      <c r="IE616" s="109" t="n">
        <v>29.1</v>
      </c>
      <c r="IF616" s="109" t="n">
        <v>20.7</v>
      </c>
      <c r="IG616" s="109" t="n">
        <v>19.4</v>
      </c>
      <c r="IH616" s="109" t="n">
        <v>14.1</v>
      </c>
      <c r="II616" s="109" t="n">
        <v>14.2</v>
      </c>
      <c r="IJ616" s="109" t="n">
        <v>14.8</v>
      </c>
      <c r="IK616" s="109" t="n">
        <v>19.3</v>
      </c>
      <c r="IL616" s="109" t="n">
        <v>20</v>
      </c>
      <c r="IM616" s="109" t="n">
        <v>21.5</v>
      </c>
      <c r="IN616" s="109" t="n">
        <v>28.7</v>
      </c>
      <c r="IO616" s="110" t="n">
        <f aca="false">SUM(IC616:IN616)/12</f>
        <v>22.2583333333333</v>
      </c>
      <c r="JA616" s="1" t="n">
        <f aca="false">JA615+1</f>
        <v>1916</v>
      </c>
      <c r="JB616" s="113" t="s">
        <v>72</v>
      </c>
      <c r="JC616" s="109" t="n">
        <v>22</v>
      </c>
      <c r="JD616" s="109" t="n">
        <v>22.1</v>
      </c>
      <c r="JE616" s="109" t="n">
        <v>20.6</v>
      </c>
      <c r="JF616" s="109" t="n">
        <v>17.2</v>
      </c>
      <c r="JG616" s="109" t="n">
        <v>16</v>
      </c>
      <c r="JH616" s="109" t="n">
        <v>13.3</v>
      </c>
      <c r="JI616" s="109" t="n">
        <v>12.9</v>
      </c>
      <c r="JJ616" s="109" t="n">
        <v>13.3</v>
      </c>
      <c r="JK616" s="109" t="n">
        <v>15</v>
      </c>
      <c r="JL616" s="109" t="n">
        <v>17.5</v>
      </c>
      <c r="JM616" s="109" t="n">
        <v>17.3</v>
      </c>
      <c r="JN616" s="109" t="n">
        <v>20.9</v>
      </c>
      <c r="JO616" s="110" t="n">
        <f aca="false">SUM(JC616:JN616)/12</f>
        <v>17.3416666666667</v>
      </c>
      <c r="KA616" s="1" t="n">
        <f aca="false">KA615+1</f>
        <v>1916</v>
      </c>
      <c r="KB616" s="111" t="n">
        <v>1916</v>
      </c>
      <c r="KC616" s="109" t="n">
        <v>31.7</v>
      </c>
      <c r="KD616" s="109" t="n">
        <v>31.8</v>
      </c>
      <c r="KE616" s="109" t="n">
        <v>28.6</v>
      </c>
      <c r="KF616" s="109" t="n">
        <v>20.7</v>
      </c>
      <c r="KG616" s="109" t="n">
        <v>20.3</v>
      </c>
      <c r="KH616" s="109" t="n">
        <v>14.7</v>
      </c>
      <c r="KI616" s="109" t="n">
        <v>14.6</v>
      </c>
      <c r="KJ616" s="109" t="n">
        <v>15.6</v>
      </c>
      <c r="KK616" s="109" t="n">
        <v>19.9</v>
      </c>
      <c r="KL616" s="109" t="n">
        <v>20.5</v>
      </c>
      <c r="KM616" s="109" t="n">
        <v>20.9</v>
      </c>
      <c r="KN616" s="109" t="n">
        <v>28.2</v>
      </c>
      <c r="KO616" s="110" t="n">
        <f aca="false">SUM(KC616:KN616)/12</f>
        <v>22.2916666666667</v>
      </c>
      <c r="LA616" s="1" t="n">
        <f aca="false">LA615+1</f>
        <v>1916</v>
      </c>
      <c r="LB616" s="113" t="s">
        <v>72</v>
      </c>
      <c r="LC616" s="109" t="n">
        <v>32.5</v>
      </c>
      <c r="LD616" s="109" t="n">
        <v>32</v>
      </c>
      <c r="LE616" s="109" t="n">
        <v>29.1</v>
      </c>
      <c r="LF616" s="109" t="n">
        <v>20.7</v>
      </c>
      <c r="LG616" s="109" t="n">
        <v>19.9</v>
      </c>
      <c r="LH616" s="109" t="n">
        <v>14.8</v>
      </c>
      <c r="LI616" s="109" t="n">
        <v>14.5</v>
      </c>
      <c r="LJ616" s="109" t="n">
        <v>15.3</v>
      </c>
      <c r="LK616" s="109" t="n">
        <v>19.3</v>
      </c>
      <c r="LL616" s="109" t="n">
        <v>20.6</v>
      </c>
      <c r="LM616" s="109" t="n">
        <v>21.4</v>
      </c>
      <c r="LN616" s="109" t="n">
        <v>28.4</v>
      </c>
      <c r="LO616" s="110" t="n">
        <f aca="false">SUM(LC616:LN616)/12</f>
        <v>22.375</v>
      </c>
      <c r="MA616" s="1" t="n">
        <f aca="false">MA615+1</f>
        <v>1916</v>
      </c>
      <c r="MB616" s="111" t="n">
        <v>1916</v>
      </c>
      <c r="MC616" s="109" t="n">
        <v>24.1</v>
      </c>
      <c r="MD616" s="109" t="n">
        <v>29.3</v>
      </c>
      <c r="ME616" s="109" t="n">
        <v>21.7</v>
      </c>
      <c r="MF616" s="109" t="n">
        <v>19.6</v>
      </c>
      <c r="MG616" s="109" t="n">
        <v>18.7</v>
      </c>
      <c r="MH616" s="109" t="n">
        <v>13.3</v>
      </c>
      <c r="MI616" s="109" t="n">
        <v>14.4</v>
      </c>
      <c r="MJ616" s="109" t="n">
        <v>16.2</v>
      </c>
      <c r="MK616" s="109" t="n">
        <v>19.9</v>
      </c>
      <c r="ML616" s="109" t="n">
        <v>20.9</v>
      </c>
      <c r="MM616" s="109" t="n">
        <v>24.2</v>
      </c>
      <c r="MN616" s="109" t="n">
        <v>24.7</v>
      </c>
      <c r="MO616" s="110" t="n">
        <f aca="false">SUM(MC616:MN616)/12</f>
        <v>20.5833333333333</v>
      </c>
      <c r="OA616" s="5"/>
    </row>
    <row r="617" customFormat="false" ht="13.5" hidden="false" customHeight="false" outlineLevel="0" collapsed="false">
      <c r="A617" s="150"/>
      <c r="B617" s="151" t="n">
        <f aca="false">AVERAGE(AO617,BO617,CO617,DO617,EO617,FO617,GO617,HO617,IO617,JO617,KO617,LO617,MO617,NO617)</f>
        <v>20.7166666666667</v>
      </c>
      <c r="C617" s="163" t="n">
        <f aca="false">AVERAGE(B613:B617)</f>
        <v>21.5201152551153</v>
      </c>
      <c r="D617" s="164" t="n">
        <f aca="false">AVERAGE(B608:B617)</f>
        <v>21.4252356578607</v>
      </c>
      <c r="E617" s="151" t="n">
        <f aca="false">AVERAGE(B598:B617)</f>
        <v>21.280690745597</v>
      </c>
      <c r="F617" s="165" t="n">
        <f aca="false">AVERAGE(B567:B617)</f>
        <v>21.1773308617309</v>
      </c>
      <c r="G617" s="159" t="n">
        <f aca="false">MAX(AC617:AN617,BC617:BN617,CC617:CN617,DC617:DN617,EC617:EN617,FC617:FN617,GC617:GN617,HC617:HN617,IC617:IN617,JC617:JN617,KC617:KN617,LC617:LN617,MC617:MN617,NC617:NN617)</f>
        <v>36</v>
      </c>
      <c r="H617" s="161" t="n">
        <f aca="false">MEDIAN(AC617:AN617,BC617:BN617,CC617:CN617,DC617:DN617,EC617:EN617,FC617:FN617,GC617:GN617,HC617:HN617,IC617:IN617,JC617:JN617,KC617:KN617,LC617:LN617,MC617:MN617,NC617:NN617)</f>
        <v>20.15</v>
      </c>
      <c r="I617" s="157" t="n">
        <f aca="false">MIN(AC617:AN617,BC617:BN617,CC617:CN617,DC617:DN617,EC617:EN617,FC617:FN617,GC617:GN617,HC617:HN617,IC617:IN617,JC617:JN617,KC617:KN617,LC617:LN617,MC617:MN617,NC617:NN617)</f>
        <v>12.6</v>
      </c>
      <c r="J617" s="107" t="n">
        <f aca="false">(G617+I617)/2</f>
        <v>24.3</v>
      </c>
      <c r="AA617" s="1" t="n">
        <f aca="false">AA616+1</f>
        <v>29</v>
      </c>
      <c r="AB617" s="108" t="n">
        <v>1917</v>
      </c>
      <c r="AC617" s="109" t="n">
        <v>28.2</v>
      </c>
      <c r="AD617" s="109" t="n">
        <v>26.2</v>
      </c>
      <c r="AE617" s="109" t="n">
        <v>25.6</v>
      </c>
      <c r="AF617" s="109" t="n">
        <v>20.6</v>
      </c>
      <c r="AG617" s="109" t="n">
        <v>17</v>
      </c>
      <c r="AH617" s="109" t="n">
        <v>15.8</v>
      </c>
      <c r="AI617" s="109" t="n">
        <v>15.3</v>
      </c>
      <c r="AJ617" s="109" t="n">
        <v>16.5</v>
      </c>
      <c r="AK617" s="109" t="n">
        <v>18.5</v>
      </c>
      <c r="AL617" s="109" t="n">
        <v>19.9</v>
      </c>
      <c r="AM617" s="109" t="n">
        <v>23.1</v>
      </c>
      <c r="AN617" s="109" t="n">
        <v>28.6</v>
      </c>
      <c r="AO617" s="110" t="n">
        <f aca="false">SUM(AC617:AN617)/12</f>
        <v>21.275</v>
      </c>
      <c r="BA617" s="1" t="n">
        <f aca="false">BA616+1</f>
        <v>1917</v>
      </c>
      <c r="BB617" s="111" t="n">
        <v>1917</v>
      </c>
      <c r="BC617" s="109" t="n">
        <v>29</v>
      </c>
      <c r="BD617" s="109" t="n">
        <v>27.6</v>
      </c>
      <c r="BE617" s="109" t="n">
        <v>25.6</v>
      </c>
      <c r="BF617" s="109" t="n">
        <v>19.3</v>
      </c>
      <c r="BG617" s="109" t="n">
        <v>14.7</v>
      </c>
      <c r="BH617" s="109" t="n">
        <v>13.6</v>
      </c>
      <c r="BI617" s="109" t="n">
        <v>13.4</v>
      </c>
      <c r="BJ617" s="109" t="n">
        <v>14.7</v>
      </c>
      <c r="BK617" s="109" t="n">
        <v>17.2</v>
      </c>
      <c r="BL617" s="109" t="n">
        <v>19.6</v>
      </c>
      <c r="BM617" s="109" t="n">
        <v>22.9</v>
      </c>
      <c r="BN617" s="109" t="n">
        <v>28.8</v>
      </c>
      <c r="BO617" s="110" t="n">
        <f aca="false">SUM(BC617:BN617)/12</f>
        <v>20.5333333333333</v>
      </c>
      <c r="CA617" s="1" t="n">
        <f aca="false">CA616+1</f>
        <v>1917</v>
      </c>
      <c r="CB617" s="111" t="n">
        <v>1917</v>
      </c>
      <c r="CC617" s="109" t="n">
        <v>22</v>
      </c>
      <c r="CD617" s="109" t="n">
        <v>20.7</v>
      </c>
      <c r="CE617" s="109" t="n">
        <v>20.3</v>
      </c>
      <c r="CF617" s="109" t="n">
        <v>17.9</v>
      </c>
      <c r="CG617" s="109" t="n">
        <v>15.9</v>
      </c>
      <c r="CH617" s="109" t="n">
        <v>14.4</v>
      </c>
      <c r="CI617" s="109" t="n">
        <v>14.5</v>
      </c>
      <c r="CJ617" s="109" t="n">
        <v>14</v>
      </c>
      <c r="CK617" s="109" t="n">
        <v>15.8</v>
      </c>
      <c r="CL617" s="109" t="n">
        <v>16.7</v>
      </c>
      <c r="CM617" s="109" t="n">
        <v>19.1</v>
      </c>
      <c r="CN617" s="109" t="n">
        <v>21.8</v>
      </c>
      <c r="CO617" s="110" t="n">
        <f aca="false">SUM(CC617:CN617)/12</f>
        <v>17.7583333333333</v>
      </c>
      <c r="DA617" s="1" t="n">
        <f aca="false">DA616+1</f>
        <v>1917</v>
      </c>
      <c r="DB617" s="111" t="n">
        <v>1917</v>
      </c>
      <c r="DC617" s="109" t="n">
        <v>30</v>
      </c>
      <c r="DD617" s="109" t="n">
        <v>27</v>
      </c>
      <c r="DE617" s="109" t="n">
        <v>25.9</v>
      </c>
      <c r="DF617" s="109" t="n">
        <v>20.9</v>
      </c>
      <c r="DG617" s="109" t="n">
        <v>16.3</v>
      </c>
      <c r="DH617" s="109" t="n">
        <v>15.1</v>
      </c>
      <c r="DI617" s="109" t="n">
        <v>14.6</v>
      </c>
      <c r="DJ617" s="109" t="n">
        <v>15.8</v>
      </c>
      <c r="DK617" s="109" t="n">
        <v>18.4</v>
      </c>
      <c r="DL617" s="109" t="n">
        <v>20.5</v>
      </c>
      <c r="DM617" s="109" t="n">
        <v>23.9</v>
      </c>
      <c r="DN617" s="109" t="n">
        <v>29.7</v>
      </c>
      <c r="DO617" s="110" t="n">
        <f aca="false">SUM(DC617:DN617)/12</f>
        <v>21.5083333333333</v>
      </c>
      <c r="EA617" s="1" t="n">
        <f aca="false">EA616+1</f>
        <v>1917</v>
      </c>
      <c r="EB617" s="111" t="n">
        <v>1917</v>
      </c>
      <c r="EC617" s="109" t="n">
        <v>34.3</v>
      </c>
      <c r="ED617" s="109" t="n">
        <v>31.1</v>
      </c>
      <c r="EE617" s="109" t="n">
        <v>31</v>
      </c>
      <c r="EF617" s="109" t="n">
        <v>25.7</v>
      </c>
      <c r="EG617" s="109" t="n">
        <v>20.4</v>
      </c>
      <c r="EH617" s="109" t="n">
        <v>18.1</v>
      </c>
      <c r="EI617" s="109" t="n">
        <v>17.9</v>
      </c>
      <c r="EJ617" s="109" t="n">
        <v>19.3</v>
      </c>
      <c r="EK617" s="109" t="n">
        <v>23.8</v>
      </c>
      <c r="EL617" s="109" t="n">
        <v>28.3</v>
      </c>
      <c r="EM617" s="109" t="n">
        <v>29.1</v>
      </c>
      <c r="EN617" s="109" t="n">
        <v>36</v>
      </c>
      <c r="EO617" s="110" t="n">
        <f aca="false">SUM(EC617:EN617)/12</f>
        <v>26.25</v>
      </c>
      <c r="FA617" s="1" t="n">
        <f aca="false">FA616+1</f>
        <v>1917</v>
      </c>
      <c r="FB617" s="131" t="n">
        <v>1917</v>
      </c>
      <c r="FC617" s="132" t="n">
        <v>25</v>
      </c>
      <c r="FD617" s="132" t="n">
        <v>25.1</v>
      </c>
      <c r="FE617" s="132" t="n">
        <v>24.7</v>
      </c>
      <c r="FF617" s="132" t="n">
        <v>18.8</v>
      </c>
      <c r="FG617" s="132" t="n">
        <v>14.6</v>
      </c>
      <c r="FH617" s="132" t="n">
        <v>12.6</v>
      </c>
      <c r="FI617" s="132" t="n">
        <v>12.9</v>
      </c>
      <c r="FJ617" s="132" t="n">
        <v>13.6</v>
      </c>
      <c r="FK617" s="132" t="n">
        <v>15.8</v>
      </c>
      <c r="FL617" s="132" t="n">
        <v>17.6</v>
      </c>
      <c r="FM617" s="132" t="n">
        <v>20.3</v>
      </c>
      <c r="FN617" s="132" t="n">
        <v>26.4</v>
      </c>
      <c r="FO617" s="110" t="n">
        <f aca="false">SUM(FC617:FN617)/12</f>
        <v>18.95</v>
      </c>
      <c r="GA617" s="1" t="n">
        <f aca="false">GA616+1</f>
        <v>1917</v>
      </c>
      <c r="GB617" s="113" t="s">
        <v>73</v>
      </c>
      <c r="GC617" s="109" t="n">
        <v>22.9</v>
      </c>
      <c r="GD617" s="109" t="n">
        <v>22.6</v>
      </c>
      <c r="GE617" s="109" t="n">
        <v>21.3</v>
      </c>
      <c r="GF617" s="109" t="n">
        <v>17.8</v>
      </c>
      <c r="GG617" s="109" t="n">
        <v>14.5</v>
      </c>
      <c r="GH617" s="109" t="n">
        <v>13.3</v>
      </c>
      <c r="GI617" s="109" t="n">
        <v>13.6</v>
      </c>
      <c r="GJ617" s="109" t="n">
        <v>14.6</v>
      </c>
      <c r="GK617" s="109" t="n">
        <v>16.2</v>
      </c>
      <c r="GL617" s="109" t="n">
        <v>17.2</v>
      </c>
      <c r="GM617" s="109" t="n">
        <v>20.2</v>
      </c>
      <c r="GN617" s="109" t="n">
        <v>24.7</v>
      </c>
      <c r="GO617" s="110" t="n">
        <f aca="false">SUM(GC617:GN617)/12</f>
        <v>18.2416666666667</v>
      </c>
      <c r="HA617" s="1" t="n">
        <f aca="false">HA616+1</f>
        <v>1917</v>
      </c>
      <c r="HB617" s="113" t="s">
        <v>73</v>
      </c>
      <c r="HC617" s="109" t="n">
        <v>24.9</v>
      </c>
      <c r="HD617" s="109" t="n">
        <v>24.2</v>
      </c>
      <c r="HE617" s="109" t="n">
        <v>23</v>
      </c>
      <c r="HF617" s="109" t="n">
        <v>20.6</v>
      </c>
      <c r="HG617" s="109" t="n">
        <v>17.3</v>
      </c>
      <c r="HH617" s="109" t="n">
        <v>16.3</v>
      </c>
      <c r="HI617" s="109" t="n">
        <v>16.2</v>
      </c>
      <c r="HJ617" s="109" t="n">
        <v>16.8</v>
      </c>
      <c r="HK617" s="109" t="n">
        <v>18.6</v>
      </c>
      <c r="HL617" s="109" t="n">
        <v>18.9</v>
      </c>
      <c r="HM617" s="109" t="n">
        <v>21.5</v>
      </c>
      <c r="HN617" s="109" t="n">
        <v>25.1</v>
      </c>
      <c r="HO617" s="110" t="n">
        <f aca="false">SUM(HC617:HN617)/12</f>
        <v>20.2833333333333</v>
      </c>
      <c r="IA617" s="1" t="n">
        <f aca="false">IA616+1</f>
        <v>1917</v>
      </c>
      <c r="IB617" s="111" t="n">
        <v>1917</v>
      </c>
      <c r="IC617" s="109" t="n">
        <v>30</v>
      </c>
      <c r="ID617" s="109" t="n">
        <v>28.2</v>
      </c>
      <c r="IE617" s="109" t="n">
        <v>27.1</v>
      </c>
      <c r="IF617" s="109" t="n">
        <v>21.4</v>
      </c>
      <c r="IG617" s="109" t="n">
        <v>15.8</v>
      </c>
      <c r="IH617" s="109" t="n">
        <v>14.2</v>
      </c>
      <c r="II617" s="109" t="n">
        <v>13.9</v>
      </c>
      <c r="IJ617" s="109" t="n">
        <v>15.4</v>
      </c>
      <c r="IK617" s="109" t="n">
        <v>18.2</v>
      </c>
      <c r="IL617" s="109" t="n">
        <v>20.8</v>
      </c>
      <c r="IM617" s="109" t="n">
        <v>23.8</v>
      </c>
      <c r="IN617" s="109" t="n">
        <v>30.9</v>
      </c>
      <c r="IO617" s="110" t="n">
        <f aca="false">SUM(IC617:IN617)/12</f>
        <v>21.6416666666667</v>
      </c>
      <c r="JA617" s="1" t="n">
        <f aca="false">JA616+1</f>
        <v>1917</v>
      </c>
      <c r="JB617" s="113" t="s">
        <v>73</v>
      </c>
      <c r="JC617" s="109" t="n">
        <v>21.4</v>
      </c>
      <c r="JD617" s="109" t="n">
        <v>21.4</v>
      </c>
      <c r="JE617" s="109" t="n">
        <v>19.8</v>
      </c>
      <c r="JF617" s="109" t="n">
        <v>17.6</v>
      </c>
      <c r="JG617" s="109" t="n">
        <v>15.1</v>
      </c>
      <c r="JH617" s="109" t="n">
        <v>13.6</v>
      </c>
      <c r="JI617" s="109" t="n">
        <v>13.5</v>
      </c>
      <c r="JJ617" s="109" t="n">
        <v>14.2</v>
      </c>
      <c r="JK617" s="109" t="n">
        <v>15.9</v>
      </c>
      <c r="JL617" s="109" t="n">
        <v>16.8</v>
      </c>
      <c r="JM617" s="109" t="n">
        <v>20.1</v>
      </c>
      <c r="JN617" s="109" t="n">
        <v>23</v>
      </c>
      <c r="JO617" s="110" t="n">
        <f aca="false">SUM(JC617:JN617)/12</f>
        <v>17.7</v>
      </c>
      <c r="KA617" s="1" t="n">
        <f aca="false">KA616+1</f>
        <v>1917</v>
      </c>
      <c r="KB617" s="111" t="n">
        <v>1917</v>
      </c>
      <c r="KC617" s="109" t="n">
        <v>30</v>
      </c>
      <c r="KD617" s="109" t="n">
        <v>27.6</v>
      </c>
      <c r="KE617" s="109" t="n">
        <v>27.1</v>
      </c>
      <c r="KF617" s="109" t="n">
        <v>21.5</v>
      </c>
      <c r="KG617" s="109" t="n">
        <v>17.1</v>
      </c>
      <c r="KH617" s="109" t="n">
        <v>15.3</v>
      </c>
      <c r="KI617" s="109" t="n">
        <v>15.2</v>
      </c>
      <c r="KJ617" s="109" t="n">
        <v>16.3</v>
      </c>
      <c r="KK617" s="109" t="n">
        <v>19.4</v>
      </c>
      <c r="KL617" s="109" t="n">
        <v>21.1</v>
      </c>
      <c r="KM617" s="109" t="n">
        <v>24.2</v>
      </c>
      <c r="KN617" s="109" t="n">
        <v>30.4</v>
      </c>
      <c r="KO617" s="110" t="n">
        <f aca="false">SUM(KC617:KN617)/12</f>
        <v>22.1</v>
      </c>
      <c r="LA617" s="1" t="n">
        <f aca="false">LA616+1</f>
        <v>1917</v>
      </c>
      <c r="LB617" s="113" t="s">
        <v>73</v>
      </c>
      <c r="LC617" s="109" t="n">
        <v>30.2</v>
      </c>
      <c r="LD617" s="109" t="n">
        <v>28.3</v>
      </c>
      <c r="LE617" s="109" t="n">
        <v>27</v>
      </c>
      <c r="LF617" s="109" t="n">
        <v>21.8</v>
      </c>
      <c r="LG617" s="109" t="n">
        <v>16.8</v>
      </c>
      <c r="LH617" s="109" t="n">
        <v>15</v>
      </c>
      <c r="LI617" s="109" t="n">
        <v>15.1</v>
      </c>
      <c r="LJ617" s="109" t="n">
        <v>16</v>
      </c>
      <c r="LK617" s="109" t="n">
        <v>18.9</v>
      </c>
      <c r="LL617" s="109" t="n">
        <v>20.7</v>
      </c>
      <c r="LM617" s="109" t="n">
        <v>24.4</v>
      </c>
      <c r="LN617" s="109" t="n">
        <v>30.4</v>
      </c>
      <c r="LO617" s="110" t="n">
        <f aca="false">SUM(LC617:LN617)/12</f>
        <v>22.05</v>
      </c>
      <c r="MA617" s="1" t="n">
        <f aca="false">MA616+1</f>
        <v>1917</v>
      </c>
      <c r="MB617" s="111" t="n">
        <v>1917</v>
      </c>
      <c r="MC617" s="109" t="n">
        <v>26.3</v>
      </c>
      <c r="MD617" s="109" t="n">
        <v>26</v>
      </c>
      <c r="ME617" s="109" t="n">
        <v>26.4</v>
      </c>
      <c r="MF617" s="109" t="n">
        <v>21.8</v>
      </c>
      <c r="MG617" s="109" t="n">
        <v>16.8</v>
      </c>
      <c r="MH617" s="109" t="n">
        <v>15.8</v>
      </c>
      <c r="MI617" s="109" t="n">
        <v>14.3</v>
      </c>
      <c r="MJ617" s="109" t="n">
        <v>14.9</v>
      </c>
      <c r="MK617" s="109" t="n">
        <v>16.8</v>
      </c>
      <c r="ML617" s="109" t="n">
        <v>22.1</v>
      </c>
      <c r="MM617" s="109" t="n">
        <v>24.3</v>
      </c>
      <c r="MN617" s="109" t="n">
        <v>26.8</v>
      </c>
      <c r="MO617" s="110" t="n">
        <f aca="false">SUM(MC617:MN617)/12</f>
        <v>21.025</v>
      </c>
      <c r="OA617" s="5"/>
    </row>
    <row r="618" customFormat="false" ht="13.5" hidden="false" customHeight="false" outlineLevel="0" collapsed="false">
      <c r="A618" s="150"/>
      <c r="B618" s="151" t="n">
        <f aca="false">AVERAGE(AO618,BO618,CO618,DO618,EO618,FO618,GO618,HO618,IO618,JO618,KO618,LO618,MO618,NO618)</f>
        <v>21.8346153846154</v>
      </c>
      <c r="C618" s="163" t="n">
        <f aca="false">AVERAGE(B614:B618)</f>
        <v>21.5445762108262</v>
      </c>
      <c r="D618" s="164" t="n">
        <f aca="false">AVERAGE(B609:B618)</f>
        <v>21.4789055296555</v>
      </c>
      <c r="E618" s="151" t="n">
        <f aca="false">AVERAGE(B599:B618)</f>
        <v>21.2836715148278</v>
      </c>
      <c r="F618" s="165" t="n">
        <f aca="false">AVERAGE(B568:B618)</f>
        <v>21.1866342805343</v>
      </c>
      <c r="G618" s="159" t="n">
        <f aca="false">MAX(AC618:AN618,BC618:BN618,CC618:CN618,DC618:DN618,EC618:EN618,FC618:FN618,GC618:GN618,HC618:HN618,IC618:IN618,JC618:JN618,KC618:KN618,LC618:LN618,MC618:MN618,NC618:NN618)</f>
        <v>36.4</v>
      </c>
      <c r="H618" s="161" t="n">
        <f aca="false">MEDIAN(AC618:AN618,BC618:BN618,CC618:CN618,DC618:DN618,EC618:EN618,FC618:FN618,GC618:GN618,HC618:HN618,IC618:IN618,JC618:JN618,KC618:KN618,LC618:LN618,MC618:MN618,NC618:NN618)</f>
        <v>21.1</v>
      </c>
      <c r="I618" s="157" t="n">
        <f aca="false">MIN(AC618:AN618,BC618:BN618,CC618:CN618,DC618:DN618,EC618:EN618,FC618:FN618,GC618:GN618,HC618:HN618,IC618:IN618,JC618:JN618,KC618:KN618,LC618:LN618,MC618:MN618,NC618:NN618)</f>
        <v>11.8</v>
      </c>
      <c r="J618" s="107" t="n">
        <f aca="false">(G618+I618)/2</f>
        <v>24.1</v>
      </c>
      <c r="AA618" s="1" t="n">
        <f aca="false">AA617+1</f>
        <v>30</v>
      </c>
      <c r="AB618" s="108" t="n">
        <v>1918</v>
      </c>
      <c r="AC618" s="109" t="n">
        <v>30.2</v>
      </c>
      <c r="AD618" s="109" t="n">
        <v>29</v>
      </c>
      <c r="AE618" s="109" t="n">
        <v>26.2</v>
      </c>
      <c r="AF618" s="109" t="n">
        <v>22</v>
      </c>
      <c r="AG618" s="109" t="n">
        <v>21.3</v>
      </c>
      <c r="AH618" s="109" t="n">
        <v>17</v>
      </c>
      <c r="AI618" s="109" t="n">
        <v>14.8</v>
      </c>
      <c r="AJ618" s="109" t="n">
        <v>16.5</v>
      </c>
      <c r="AK618" s="109" t="n">
        <v>19.9</v>
      </c>
      <c r="AL618" s="109" t="n">
        <v>21.3</v>
      </c>
      <c r="AM618" s="109" t="n">
        <v>25.4</v>
      </c>
      <c r="AN618" s="109" t="n">
        <v>28.3</v>
      </c>
      <c r="AO618" s="110" t="n">
        <f aca="false">SUM(AC618:AN618)/12</f>
        <v>22.6583333333333</v>
      </c>
      <c r="BA618" s="1" t="n">
        <f aca="false">BA617+1</f>
        <v>1918</v>
      </c>
      <c r="BB618" s="111" t="n">
        <v>1918</v>
      </c>
      <c r="BC618" s="109" t="n">
        <v>31.2</v>
      </c>
      <c r="BD618" s="109" t="n">
        <v>29.1</v>
      </c>
      <c r="BE618" s="109" t="n">
        <v>25.6</v>
      </c>
      <c r="BF618" s="109" t="n">
        <v>19.7</v>
      </c>
      <c r="BG618" s="109" t="n">
        <v>18.3</v>
      </c>
      <c r="BH618" s="109" t="n">
        <v>14.8</v>
      </c>
      <c r="BI618" s="109" t="n">
        <v>12.5</v>
      </c>
      <c r="BJ618" s="109" t="n">
        <v>14.6</v>
      </c>
      <c r="BK618" s="109" t="n">
        <v>19.6</v>
      </c>
      <c r="BL618" s="109" t="n">
        <v>20.1</v>
      </c>
      <c r="BM618" s="109" t="n">
        <v>26.8</v>
      </c>
      <c r="BN618" s="109" t="n">
        <v>29.2</v>
      </c>
      <c r="BO618" s="110" t="n">
        <f aca="false">SUM(BC618:BN618)/12</f>
        <v>21.7916666666667</v>
      </c>
      <c r="CA618" s="1" t="n">
        <f aca="false">CA617+1</f>
        <v>1918</v>
      </c>
      <c r="CB618" s="111" t="n">
        <v>1918</v>
      </c>
      <c r="CC618" s="109" t="n">
        <v>22.6</v>
      </c>
      <c r="CD618" s="109" t="n">
        <v>22.6</v>
      </c>
      <c r="CE618" s="109" t="n">
        <v>21</v>
      </c>
      <c r="CF618" s="109" t="n">
        <v>17.9</v>
      </c>
      <c r="CG618" s="109" t="n">
        <v>17.9</v>
      </c>
      <c r="CH618" s="109" t="n">
        <v>15.9</v>
      </c>
      <c r="CI618" s="109" t="n">
        <v>13.6</v>
      </c>
      <c r="CJ618" s="109" t="n">
        <v>14.4</v>
      </c>
      <c r="CK618" s="109" t="n">
        <v>15.7</v>
      </c>
      <c r="CL618" s="109" t="n">
        <v>17.3</v>
      </c>
      <c r="CM618" s="109" t="n">
        <v>19.1</v>
      </c>
      <c r="CN618" s="109" t="n">
        <v>22.1</v>
      </c>
      <c r="CO618" s="110" t="n">
        <f aca="false">SUM(CC618:CN618)/12</f>
        <v>18.3416666666667</v>
      </c>
      <c r="DA618" s="1" t="n">
        <f aca="false">DA617+1</f>
        <v>1918</v>
      </c>
      <c r="DB618" s="111" t="n">
        <v>1918</v>
      </c>
      <c r="DC618" s="109" t="n">
        <v>32.3</v>
      </c>
      <c r="DD618" s="109" t="n">
        <v>29.6</v>
      </c>
      <c r="DE618" s="109" t="n">
        <v>27.3</v>
      </c>
      <c r="DF618" s="109" t="n">
        <v>21.5</v>
      </c>
      <c r="DG618" s="109" t="n">
        <v>19.4</v>
      </c>
      <c r="DH618" s="109" t="n">
        <v>15.7</v>
      </c>
      <c r="DI618" s="109" t="n">
        <v>13.6</v>
      </c>
      <c r="DJ618" s="109" t="n">
        <v>15.9</v>
      </c>
      <c r="DK618" s="109" t="n">
        <v>20.4</v>
      </c>
      <c r="DL618" s="109" t="n">
        <v>20.7</v>
      </c>
      <c r="DM618" s="109" t="n">
        <v>26.8</v>
      </c>
      <c r="DN618" s="109" t="n">
        <v>30.2</v>
      </c>
      <c r="DO618" s="110" t="n">
        <f aca="false">SUM(DC618:DN618)/12</f>
        <v>22.7833333333333</v>
      </c>
      <c r="EA618" s="1" t="n">
        <f aca="false">EA617+1</f>
        <v>1918</v>
      </c>
      <c r="EB618" s="111" t="n">
        <v>1918</v>
      </c>
      <c r="EC618" s="109" t="n">
        <v>36.1</v>
      </c>
      <c r="ED618" s="109" t="n">
        <v>36.4</v>
      </c>
      <c r="EE618" s="109" t="n">
        <v>31.5</v>
      </c>
      <c r="EF618" s="109" t="n">
        <v>27</v>
      </c>
      <c r="EG618" s="109" t="n">
        <v>21.9</v>
      </c>
      <c r="EH618" s="109" t="n">
        <v>18.4</v>
      </c>
      <c r="EI618" s="109" t="n">
        <v>17.5</v>
      </c>
      <c r="EJ618" s="109" t="n">
        <v>19.3</v>
      </c>
      <c r="EK618" s="109" t="n">
        <v>25.1</v>
      </c>
      <c r="EL618" s="109" t="n">
        <v>28.7</v>
      </c>
      <c r="EM618" s="109" t="n">
        <v>33.6</v>
      </c>
      <c r="EN618" s="109" t="n">
        <v>35.9</v>
      </c>
      <c r="EO618" s="110" t="n">
        <f aca="false">SUM(EC618:EN618)/12</f>
        <v>27.6166666666667</v>
      </c>
      <c r="FA618" s="1" t="n">
        <f aca="false">FA617+1</f>
        <v>1918</v>
      </c>
      <c r="FB618" s="131" t="n">
        <v>1918</v>
      </c>
      <c r="FC618" s="132" t="n">
        <v>27.9</v>
      </c>
      <c r="FD618" s="132" t="n">
        <v>27.2</v>
      </c>
      <c r="FE618" s="132" t="n">
        <v>23.6</v>
      </c>
      <c r="FF618" s="132" t="n">
        <v>19.3</v>
      </c>
      <c r="FG618" s="132" t="n">
        <v>18.8</v>
      </c>
      <c r="FH618" s="132" t="n">
        <v>14</v>
      </c>
      <c r="FI618" s="132" t="n">
        <v>11.8</v>
      </c>
      <c r="FJ618" s="132" t="n">
        <v>13.5</v>
      </c>
      <c r="FK618" s="132" t="n">
        <v>17</v>
      </c>
      <c r="FL618" s="132" t="n">
        <v>17.7</v>
      </c>
      <c r="FM618" s="132" t="n">
        <v>22.7</v>
      </c>
      <c r="FN618" s="132" t="n">
        <v>26.3</v>
      </c>
      <c r="FO618" s="110" t="n">
        <f aca="false">SUM(FC618:FN618)/12</f>
        <v>19.9833333333333</v>
      </c>
      <c r="GA618" s="1" t="n">
        <f aca="false">GA617+1</f>
        <v>1918</v>
      </c>
      <c r="GB618" s="113" t="s">
        <v>74</v>
      </c>
      <c r="GC618" s="109" t="n">
        <v>26</v>
      </c>
      <c r="GD618" s="109" t="n">
        <v>25.9</v>
      </c>
      <c r="GE618" s="109" t="n">
        <v>22.7</v>
      </c>
      <c r="GF618" s="109" t="n">
        <v>19.3</v>
      </c>
      <c r="GG618" s="109" t="n">
        <v>17.4</v>
      </c>
      <c r="GH618" s="109" t="n">
        <v>14.4</v>
      </c>
      <c r="GI618" s="109" t="n">
        <v>12.6</v>
      </c>
      <c r="GJ618" s="109" t="n">
        <v>14.2</v>
      </c>
      <c r="GK618" s="109" t="n">
        <v>16.4</v>
      </c>
      <c r="GL618" s="109" t="n">
        <v>16.5</v>
      </c>
      <c r="GM618" s="109" t="n">
        <v>19.7</v>
      </c>
      <c r="GN618" s="109" t="n">
        <v>22.8</v>
      </c>
      <c r="GO618" s="110" t="n">
        <f aca="false">SUM(GC618:GN618)/12</f>
        <v>18.9916666666667</v>
      </c>
      <c r="HA618" s="1" t="n">
        <f aca="false">HA617+1</f>
        <v>1918</v>
      </c>
      <c r="HB618" s="113" t="s">
        <v>74</v>
      </c>
      <c r="HC618" s="109" t="n">
        <v>27.1</v>
      </c>
      <c r="HD618" s="109" t="n">
        <v>26.3</v>
      </c>
      <c r="HE618" s="109" t="n">
        <v>24.5</v>
      </c>
      <c r="HF618" s="109" t="n">
        <v>21.6</v>
      </c>
      <c r="HG618" s="109" t="n">
        <v>19.8</v>
      </c>
      <c r="HH618" s="109" t="n">
        <v>17.5</v>
      </c>
      <c r="HI618" s="109" t="n">
        <v>16</v>
      </c>
      <c r="HJ618" s="109" t="n">
        <v>17.2</v>
      </c>
      <c r="HK618" s="109" t="n">
        <v>21.1</v>
      </c>
      <c r="HL618" s="109" t="n">
        <v>19.5</v>
      </c>
      <c r="HM618" s="109" t="n">
        <v>23.3</v>
      </c>
      <c r="HN618" s="109" t="n">
        <v>24.8</v>
      </c>
      <c r="HO618" s="110" t="n">
        <f aca="false">SUM(HC618:HN618)/12</f>
        <v>21.5583333333333</v>
      </c>
      <c r="IA618" s="1" t="n">
        <f aca="false">IA617+1</f>
        <v>1918</v>
      </c>
      <c r="IB618" s="111" t="n">
        <v>1918</v>
      </c>
      <c r="IC618" s="109" t="n">
        <v>32.7</v>
      </c>
      <c r="ID618" s="109" t="n">
        <v>31.4</v>
      </c>
      <c r="IE618" s="109" t="n">
        <v>27.9</v>
      </c>
      <c r="IF618" s="109" t="n">
        <v>22.6</v>
      </c>
      <c r="IG618" s="109" t="n">
        <v>19.8</v>
      </c>
      <c r="IH618" s="109" t="n">
        <v>15.6</v>
      </c>
      <c r="II618" s="109" t="n">
        <v>13.7</v>
      </c>
      <c r="IJ618" s="109" t="n">
        <v>15.7</v>
      </c>
      <c r="IK618" s="109" t="n">
        <v>20.3</v>
      </c>
      <c r="IL618" s="109" t="n">
        <v>21.8</v>
      </c>
      <c r="IM618" s="109" t="n">
        <v>28.4</v>
      </c>
      <c r="IN618" s="109" t="n">
        <v>30.6</v>
      </c>
      <c r="IO618" s="110" t="n">
        <f aca="false">SUM(IC618:IN618)/12</f>
        <v>23.375</v>
      </c>
      <c r="JA618" s="1" t="n">
        <f aca="false">JA617+1</f>
        <v>1918</v>
      </c>
      <c r="JB618" s="113" t="s">
        <v>74</v>
      </c>
      <c r="JC618" s="109" t="n">
        <v>23.5</v>
      </c>
      <c r="JD618" s="109" t="n">
        <v>23.8</v>
      </c>
      <c r="JE618" s="109" t="n">
        <v>21</v>
      </c>
      <c r="JF618" s="109" t="n">
        <v>18.7</v>
      </c>
      <c r="JG618" s="109" t="n">
        <v>17.5</v>
      </c>
      <c r="JH618" s="109" t="n">
        <v>14.8</v>
      </c>
      <c r="JI618" s="109" t="n">
        <v>13.2</v>
      </c>
      <c r="JJ618" s="109" t="n">
        <v>14.3</v>
      </c>
      <c r="JK618" s="109" t="n">
        <v>15.8</v>
      </c>
      <c r="JL618" s="109" t="n">
        <v>16.3</v>
      </c>
      <c r="JM618" s="109" t="n">
        <v>19</v>
      </c>
      <c r="JN618" s="109" t="n">
        <v>21.5</v>
      </c>
      <c r="JO618" s="110" t="n">
        <f aca="false">SUM(JC618:JN618)/12</f>
        <v>18.2833333333333</v>
      </c>
      <c r="KA618" s="1" t="n">
        <f aca="false">KA617+1</f>
        <v>1918</v>
      </c>
      <c r="KB618" s="111" t="n">
        <v>1918</v>
      </c>
      <c r="KC618" s="109" t="n">
        <v>32.1</v>
      </c>
      <c r="KD618" s="109" t="n">
        <v>30.6</v>
      </c>
      <c r="KE618" s="109" t="n">
        <v>27.2</v>
      </c>
      <c r="KF618" s="109" t="n">
        <v>22.3</v>
      </c>
      <c r="KG618" s="109" t="n">
        <v>21</v>
      </c>
      <c r="KH618" s="109" t="n">
        <v>16.8</v>
      </c>
      <c r="KI618" s="109" t="n">
        <v>14.3</v>
      </c>
      <c r="KJ618" s="109" t="n">
        <v>16.6</v>
      </c>
      <c r="KK618" s="109" t="n">
        <v>21.2</v>
      </c>
      <c r="KL618" s="109" t="n">
        <v>21.7</v>
      </c>
      <c r="KM618" s="109" t="n">
        <v>27.1</v>
      </c>
      <c r="KN618" s="109" t="n">
        <v>30</v>
      </c>
      <c r="KO618" s="110" t="n">
        <f aca="false">SUM(KC618:KN618)/12</f>
        <v>23.4083333333333</v>
      </c>
      <c r="LA618" s="1" t="n">
        <f aca="false">LA617+1</f>
        <v>1918</v>
      </c>
      <c r="LB618" s="113" t="s">
        <v>74</v>
      </c>
      <c r="LC618" s="109" t="n">
        <v>31.9</v>
      </c>
      <c r="LD618" s="109" t="n">
        <v>31</v>
      </c>
      <c r="LE618" s="109" t="n">
        <v>27.4</v>
      </c>
      <c r="LF618" s="109" t="n">
        <v>22.8</v>
      </c>
      <c r="LG618" s="109" t="n">
        <v>20.9</v>
      </c>
      <c r="LH618" s="109" t="n">
        <v>16.6</v>
      </c>
      <c r="LI618" s="109" t="n">
        <v>14.6</v>
      </c>
      <c r="LJ618" s="109" t="n">
        <v>16.3</v>
      </c>
      <c r="LK618" s="109" t="n">
        <v>20.8</v>
      </c>
      <c r="LL618" s="109" t="n">
        <v>22</v>
      </c>
      <c r="LM618" s="109" t="n">
        <v>27.7</v>
      </c>
      <c r="LN618" s="109" t="n">
        <v>30.7</v>
      </c>
      <c r="LO618" s="110" t="n">
        <f aca="false">SUM(LC618:LN618)/12</f>
        <v>23.5583333333333</v>
      </c>
      <c r="MA618" s="1" t="n">
        <f aca="false">MA617+1</f>
        <v>1918</v>
      </c>
      <c r="MB618" s="111" t="n">
        <v>1918</v>
      </c>
      <c r="MC618" s="109" t="n">
        <v>27.2</v>
      </c>
      <c r="MD618" s="109" t="n">
        <v>29.4</v>
      </c>
      <c r="ME618" s="109" t="n">
        <v>25.2</v>
      </c>
      <c r="MF618" s="109" t="n">
        <v>23</v>
      </c>
      <c r="MG618" s="109" t="n">
        <v>16.2</v>
      </c>
      <c r="MH618" s="109" t="n">
        <v>16.2</v>
      </c>
      <c r="MI618" s="109" t="n">
        <v>15.9</v>
      </c>
      <c r="MJ618" s="109" t="n">
        <v>15.4</v>
      </c>
      <c r="MK618" s="109" t="n">
        <v>19.2</v>
      </c>
      <c r="ML618" s="109" t="n">
        <v>21.1</v>
      </c>
      <c r="MM618" s="109" t="n">
        <v>24.9</v>
      </c>
      <c r="MN618" s="109" t="n">
        <v>24.3</v>
      </c>
      <c r="MO618" s="110" t="n">
        <f aca="false">SUM(MC618:MN618)/12</f>
        <v>21.5</v>
      </c>
      <c r="OA618" s="5"/>
    </row>
    <row r="619" customFormat="false" ht="13.5" hidden="false" customHeight="false" outlineLevel="0" collapsed="false">
      <c r="A619" s="150"/>
      <c r="B619" s="151" t="n">
        <f aca="false">AVERAGE(AO619,BO619,CO619,DO619,EO619,FO619,GO619,HO619,IO619,JO619,KO619,LO619,MO619,NO619)</f>
        <v>22.3179487179487</v>
      </c>
      <c r="C619" s="163" t="n">
        <f aca="false">AVERAGE(B615:B619)</f>
        <v>21.4586752136752</v>
      </c>
      <c r="D619" s="164" t="n">
        <f aca="false">AVERAGE(B610:B619)</f>
        <v>21.6517837347837</v>
      </c>
      <c r="E619" s="151" t="n">
        <f aca="false">AVERAGE(B600:B619)</f>
        <v>21.3354022840585</v>
      </c>
      <c r="F619" s="165" t="n">
        <f aca="false">AVERAGE(B569:B619)</f>
        <v>21.2026691808192</v>
      </c>
      <c r="G619" s="159" t="n">
        <f aca="false">MAX(AC619:AN619,BC619:BN619,CC619:CN619,DC619:DN619,EC619:EN619,FC619:FN619,GC619:GN619,HC619:HN619,IC619:IN619,JC619:JN619,KC619:KN619,LC619:LN619,MC619:MN619,NC619:NN619)</f>
        <v>37.6</v>
      </c>
      <c r="H619" s="161" t="n">
        <f aca="false">MEDIAN(AC619:AN619,BC619:BN619,CC619:CN619,DC619:DN619,EC619:EN619,FC619:FN619,GC619:GN619,HC619:HN619,IC619:IN619,JC619:JN619,KC619:KN619,LC619:LN619,MC619:MN619,NC619:NN619)</f>
        <v>21.9</v>
      </c>
      <c r="I619" s="157" t="n">
        <f aca="false">MIN(AC619:AN619,BC619:BN619,CC619:CN619,DC619:DN619,EC619:EN619,FC619:FN619,GC619:GN619,HC619:HN619,IC619:IN619,JC619:JN619,KC619:KN619,LC619:LN619,MC619:MN619,NC619:NN619)</f>
        <v>12.6</v>
      </c>
      <c r="J619" s="107" t="n">
        <f aca="false">(G619+I619)/2</f>
        <v>25.1</v>
      </c>
      <c r="AA619" s="1" t="n">
        <f aca="false">AA618+1</f>
        <v>31</v>
      </c>
      <c r="AB619" s="108" t="n">
        <v>1919</v>
      </c>
      <c r="AC619" s="109" t="n">
        <v>29</v>
      </c>
      <c r="AD619" s="109" t="n">
        <v>29.7</v>
      </c>
      <c r="AE619" s="109" t="n">
        <v>24.6</v>
      </c>
      <c r="AF619" s="109" t="n">
        <v>25.8</v>
      </c>
      <c r="AG619" s="109" t="n">
        <v>18.9</v>
      </c>
      <c r="AH619" s="109" t="n">
        <v>17.7</v>
      </c>
      <c r="AI619" s="109" t="n">
        <v>15.9</v>
      </c>
      <c r="AJ619" s="109" t="n">
        <v>18.1</v>
      </c>
      <c r="AK619" s="109" t="n">
        <v>18.7</v>
      </c>
      <c r="AL619" s="109" t="n">
        <v>22.5</v>
      </c>
      <c r="AM619" s="109" t="n">
        <v>26.9</v>
      </c>
      <c r="AN619" s="109" t="n">
        <v>28.8</v>
      </c>
      <c r="AO619" s="110" t="n">
        <f aca="false">SUM(AC619:AN619)/12</f>
        <v>23.05</v>
      </c>
      <c r="BA619" s="1" t="n">
        <f aca="false">BA618+1</f>
        <v>1919</v>
      </c>
      <c r="BB619" s="111" t="n">
        <v>1919</v>
      </c>
      <c r="BC619" s="109" t="n">
        <v>30.6</v>
      </c>
      <c r="BD619" s="109" t="n">
        <v>30.4</v>
      </c>
      <c r="BE619" s="109" t="n">
        <v>25.1</v>
      </c>
      <c r="BF619" s="109" t="n">
        <v>24.4</v>
      </c>
      <c r="BG619" s="109" t="n">
        <v>16.7</v>
      </c>
      <c r="BH619" s="109" t="n">
        <v>15.7</v>
      </c>
      <c r="BI619" s="109" t="n">
        <v>13.9</v>
      </c>
      <c r="BJ619" s="109" t="n">
        <v>16.2</v>
      </c>
      <c r="BK619" s="109" t="n">
        <v>17.9</v>
      </c>
      <c r="BL619" s="109" t="n">
        <v>22.9</v>
      </c>
      <c r="BM619" s="109" t="n">
        <v>26.8</v>
      </c>
      <c r="BN619" s="109" t="n">
        <v>29.6</v>
      </c>
      <c r="BO619" s="110" t="n">
        <f aca="false">SUM(BC619:BN619)/12</f>
        <v>22.5166666666667</v>
      </c>
      <c r="CA619" s="1" t="n">
        <f aca="false">CA618+1</f>
        <v>1919</v>
      </c>
      <c r="CB619" s="111" t="n">
        <v>1919</v>
      </c>
      <c r="CC619" s="109" t="n">
        <v>22.8</v>
      </c>
      <c r="CD619" s="109" t="n">
        <v>23.6</v>
      </c>
      <c r="CE619" s="109" t="n">
        <v>20.4</v>
      </c>
      <c r="CF619" s="109" t="n">
        <v>20.7</v>
      </c>
      <c r="CG619" s="109" t="n">
        <v>16.4</v>
      </c>
      <c r="CH619" s="109" t="n">
        <v>15.4</v>
      </c>
      <c r="CI619" s="109" t="n">
        <v>14.3</v>
      </c>
      <c r="CJ619" s="109" t="n">
        <v>14.9</v>
      </c>
      <c r="CK619" s="109" t="n">
        <v>16.4</v>
      </c>
      <c r="CL619" s="109" t="n">
        <v>18.1</v>
      </c>
      <c r="CM619" s="109" t="n">
        <v>20.8</v>
      </c>
      <c r="CN619" s="109" t="n">
        <v>22.9</v>
      </c>
      <c r="CO619" s="110" t="n">
        <f aca="false">SUM(CC619:CN619)/12</f>
        <v>18.8916666666667</v>
      </c>
      <c r="DA619" s="1" t="n">
        <f aca="false">DA618+1</f>
        <v>1919</v>
      </c>
      <c r="DB619" s="111" t="n">
        <v>1919</v>
      </c>
      <c r="DC619" s="109" t="n">
        <v>31.3</v>
      </c>
      <c r="DD619" s="109" t="n">
        <v>31.3</v>
      </c>
      <c r="DE619" s="109" t="n">
        <v>25.6</v>
      </c>
      <c r="DF619" s="109" t="n">
        <v>26.4</v>
      </c>
      <c r="DG619" s="109" t="n">
        <v>18.7</v>
      </c>
      <c r="DH619" s="109" t="n">
        <v>16.4</v>
      </c>
      <c r="DI619" s="109" t="n">
        <v>14.8</v>
      </c>
      <c r="DJ619" s="109" t="n">
        <v>17.5</v>
      </c>
      <c r="DK619" s="109" t="n">
        <v>20.3</v>
      </c>
      <c r="DL619" s="109" t="n">
        <v>23.9</v>
      </c>
      <c r="DM619" s="109" t="n">
        <v>28.3</v>
      </c>
      <c r="DN619" s="109" t="n">
        <v>30.9</v>
      </c>
      <c r="DO619" s="110" t="n">
        <f aca="false">SUM(DC619:DN619)/12</f>
        <v>23.7833333333333</v>
      </c>
      <c r="EA619" s="1" t="n">
        <f aca="false">EA618+1</f>
        <v>1919</v>
      </c>
      <c r="EB619" s="111" t="n">
        <v>1919</v>
      </c>
      <c r="EC619" s="109" t="n">
        <v>37.6</v>
      </c>
      <c r="ED619" s="109" t="n">
        <v>35.6</v>
      </c>
      <c r="EE619" s="109" t="n">
        <v>31.3</v>
      </c>
      <c r="EF619" s="109" t="n">
        <v>28.6</v>
      </c>
      <c r="EG619" s="109" t="n">
        <v>20.4</v>
      </c>
      <c r="EH619" s="109" t="n">
        <v>20.1</v>
      </c>
      <c r="EI619" s="109" t="n">
        <v>18.2</v>
      </c>
      <c r="EJ619" s="109" t="n">
        <v>21.3</v>
      </c>
      <c r="EK619" s="109" t="n">
        <v>25.6</v>
      </c>
      <c r="EL619" s="109" t="n">
        <v>29.1</v>
      </c>
      <c r="EM619" s="109" t="n">
        <v>33.1</v>
      </c>
      <c r="EN619" s="109" t="n">
        <v>36.1</v>
      </c>
      <c r="EO619" s="110" t="n">
        <f aca="false">SUM(EC619:EN619)/12</f>
        <v>28.0833333333333</v>
      </c>
      <c r="FA619" s="1" t="n">
        <f aca="false">FA618+1</f>
        <v>1919</v>
      </c>
      <c r="FB619" s="131" t="n">
        <v>1919</v>
      </c>
      <c r="FC619" s="132" t="n">
        <v>27.5</v>
      </c>
      <c r="FD619" s="132" t="n">
        <v>27.7</v>
      </c>
      <c r="FE619" s="132" t="n">
        <v>23.3</v>
      </c>
      <c r="FF619" s="132" t="n">
        <v>23.6</v>
      </c>
      <c r="FG619" s="132" t="n">
        <v>15.9</v>
      </c>
      <c r="FH619" s="132" t="n">
        <v>14.8</v>
      </c>
      <c r="FI619" s="132" t="n">
        <v>13.2</v>
      </c>
      <c r="FJ619" s="132" t="n">
        <v>15.2</v>
      </c>
      <c r="FK619" s="132" t="n">
        <v>15.8</v>
      </c>
      <c r="FL619" s="132" t="n">
        <v>19.6</v>
      </c>
      <c r="FM619" s="132" t="n">
        <v>24.3</v>
      </c>
      <c r="FN619" s="132" t="n">
        <v>26.6</v>
      </c>
      <c r="FO619" s="110" t="n">
        <f aca="false">SUM(FC619:FN619)/12</f>
        <v>20.625</v>
      </c>
      <c r="GA619" s="1" t="n">
        <f aca="false">GA618+1</f>
        <v>1919</v>
      </c>
      <c r="GB619" s="113" t="s">
        <v>75</v>
      </c>
      <c r="GC619" s="109" t="n">
        <v>23.8</v>
      </c>
      <c r="GD619" s="109" t="n">
        <v>25.9</v>
      </c>
      <c r="GE619" s="109" t="n">
        <v>19.6</v>
      </c>
      <c r="GF619" s="109" t="n">
        <v>22.6</v>
      </c>
      <c r="GG619" s="109" t="n">
        <v>16.6</v>
      </c>
      <c r="GH619" s="109" t="n">
        <v>14.2</v>
      </c>
      <c r="GI619" s="109" t="n">
        <v>12.6</v>
      </c>
      <c r="GJ619" s="109" t="n">
        <v>15.1</v>
      </c>
      <c r="GK619" s="109" t="n">
        <v>16.6</v>
      </c>
      <c r="GL619" s="109" t="n">
        <v>19</v>
      </c>
      <c r="GM619" s="109" t="n">
        <v>22.4</v>
      </c>
      <c r="GN619" s="109" t="n">
        <v>23.8</v>
      </c>
      <c r="GO619" s="110" t="n">
        <f aca="false">SUM(GC619:GN619)/12</f>
        <v>19.35</v>
      </c>
      <c r="HA619" s="1" t="n">
        <f aca="false">HA618+1</f>
        <v>1919</v>
      </c>
      <c r="HB619" s="113" t="s">
        <v>75</v>
      </c>
      <c r="HC619" s="109" t="n">
        <v>25.3</v>
      </c>
      <c r="HD619" s="109" t="n">
        <v>27.3</v>
      </c>
      <c r="HE619" s="109" t="n">
        <v>24.1</v>
      </c>
      <c r="HF619" s="109" t="n">
        <v>24.4</v>
      </c>
      <c r="HG619" s="109" t="n">
        <v>19</v>
      </c>
      <c r="HH619" s="109" t="n">
        <v>18</v>
      </c>
      <c r="HI619" s="109" t="n">
        <v>16.9</v>
      </c>
      <c r="HJ619" s="109" t="n">
        <v>18.5</v>
      </c>
      <c r="HK619" s="109" t="n">
        <v>18.9</v>
      </c>
      <c r="HL619" s="109" t="n">
        <v>21.2</v>
      </c>
      <c r="HM619" s="109" t="n">
        <v>24.5</v>
      </c>
      <c r="HN619" s="109" t="n">
        <v>25.8</v>
      </c>
      <c r="HO619" s="110" t="n">
        <f aca="false">SUM(HC619:HN619)/12</f>
        <v>21.9916666666667</v>
      </c>
      <c r="IA619" s="1" t="n">
        <f aca="false">IA618+1</f>
        <v>1919</v>
      </c>
      <c r="IB619" s="111" t="n">
        <v>1919</v>
      </c>
      <c r="IC619" s="109" t="n">
        <v>32.8</v>
      </c>
      <c r="ID619" s="109" t="n">
        <v>32.2</v>
      </c>
      <c r="IE619" s="109" t="n">
        <v>26.7</v>
      </c>
      <c r="IF619" s="109" t="n">
        <v>25.4</v>
      </c>
      <c r="IG619" s="109" t="n">
        <v>17.4</v>
      </c>
      <c r="IH619" s="109" t="n">
        <v>16.6</v>
      </c>
      <c r="II619" s="109" t="n">
        <v>14.8</v>
      </c>
      <c r="IJ619" s="109" t="n">
        <v>17.3</v>
      </c>
      <c r="IK619" s="109" t="n">
        <v>19.3</v>
      </c>
      <c r="IL619" s="109" t="n">
        <v>24.7</v>
      </c>
      <c r="IM619" s="109" t="n">
        <v>28.4</v>
      </c>
      <c r="IN619" s="109" t="n">
        <v>31.6</v>
      </c>
      <c r="IO619" s="110" t="n">
        <f aca="false">SUM(IC619:IN619)/12</f>
        <v>23.9333333333333</v>
      </c>
      <c r="JA619" s="1" t="n">
        <f aca="false">JA618+1</f>
        <v>1919</v>
      </c>
      <c r="JB619" s="113" t="s">
        <v>75</v>
      </c>
      <c r="JC619" s="109" t="n">
        <v>21.8</v>
      </c>
      <c r="JD619" s="109" t="n">
        <v>24</v>
      </c>
      <c r="JE619" s="109" t="n">
        <v>19.4</v>
      </c>
      <c r="JF619" s="109" t="n">
        <v>21.2</v>
      </c>
      <c r="JG619" s="109" t="n">
        <v>16.5</v>
      </c>
      <c r="JH619" s="109" t="n">
        <v>15.1</v>
      </c>
      <c r="JI619" s="109" t="n">
        <v>12.9</v>
      </c>
      <c r="JJ619" s="109" t="n">
        <v>14.4</v>
      </c>
      <c r="JK619" s="109" t="n">
        <v>15.8</v>
      </c>
      <c r="JL619" s="109" t="n">
        <v>17.6</v>
      </c>
      <c r="JM619" s="109" t="n">
        <v>20.8</v>
      </c>
      <c r="JN619" s="109" t="n">
        <v>22</v>
      </c>
      <c r="JO619" s="110" t="n">
        <f aca="false">SUM(JC619:JN619)/12</f>
        <v>18.4583333333333</v>
      </c>
      <c r="KA619" s="1" t="n">
        <f aca="false">KA618+1</f>
        <v>1919</v>
      </c>
      <c r="KB619" s="111" t="n">
        <v>1919</v>
      </c>
      <c r="KC619" s="109" t="n">
        <v>31</v>
      </c>
      <c r="KD619" s="109" t="n">
        <v>31.6</v>
      </c>
      <c r="KE619" s="109" t="n">
        <v>25.8</v>
      </c>
      <c r="KF619" s="109" t="n">
        <v>26.7</v>
      </c>
      <c r="KG619" s="109" t="n">
        <v>18.7</v>
      </c>
      <c r="KH619" s="109" t="n">
        <v>17.8</v>
      </c>
      <c r="KI619" s="109" t="n">
        <v>16.2</v>
      </c>
      <c r="KJ619" s="109" t="n">
        <v>18.2</v>
      </c>
      <c r="KK619" s="109" t="n">
        <v>19.9</v>
      </c>
      <c r="KL619" s="109" t="n">
        <v>24.7</v>
      </c>
      <c r="KM619" s="109" t="n">
        <v>28.4</v>
      </c>
      <c r="KN619" s="109" t="n">
        <v>30.6</v>
      </c>
      <c r="KO619" s="110" t="n">
        <f aca="false">SUM(KC619:KN619)/12</f>
        <v>24.1333333333333</v>
      </c>
      <c r="LA619" s="1" t="n">
        <f aca="false">LA618+1</f>
        <v>1919</v>
      </c>
      <c r="LB619" s="113" t="s">
        <v>75</v>
      </c>
      <c r="LC619" s="109" t="n">
        <v>32</v>
      </c>
      <c r="LD619" s="109" t="n">
        <v>31.7</v>
      </c>
      <c r="LE619" s="109" t="n">
        <v>26.4</v>
      </c>
      <c r="LF619" s="109" t="n">
        <v>26</v>
      </c>
      <c r="LG619" s="109" t="n">
        <v>18.3</v>
      </c>
      <c r="LH619" s="109" t="n">
        <v>17.4</v>
      </c>
      <c r="LI619" s="109" t="n">
        <v>15.4</v>
      </c>
      <c r="LJ619" s="109" t="n">
        <v>18</v>
      </c>
      <c r="LK619" s="109" t="n">
        <v>19.7</v>
      </c>
      <c r="LL619" s="109" t="n">
        <v>24.2</v>
      </c>
      <c r="LM619" s="109" t="n">
        <v>28.4</v>
      </c>
      <c r="LN619" s="109" t="n">
        <v>31.5</v>
      </c>
      <c r="LO619" s="110" t="n">
        <f aca="false">SUM(LC619:LN619)/12</f>
        <v>24.0833333333333</v>
      </c>
      <c r="MA619" s="1" t="n">
        <f aca="false">MA618+1</f>
        <v>1919</v>
      </c>
      <c r="MB619" s="111" t="n">
        <v>1919</v>
      </c>
      <c r="MC619" s="109" t="n">
        <v>28.9</v>
      </c>
      <c r="MD619" s="109" t="n">
        <v>25.2</v>
      </c>
      <c r="ME619" s="109" t="n">
        <v>24.1</v>
      </c>
      <c r="MF619" s="109" t="n">
        <v>20.2</v>
      </c>
      <c r="MG619" s="109" t="n">
        <v>18.2</v>
      </c>
      <c r="MH619" s="109" t="n">
        <v>14.9</v>
      </c>
      <c r="MI619" s="109" t="n">
        <v>14.4</v>
      </c>
      <c r="MJ619" s="109" t="n">
        <v>15.4</v>
      </c>
      <c r="MK619" s="109" t="n">
        <v>18.9</v>
      </c>
      <c r="ML619" s="109" t="n">
        <v>22.7</v>
      </c>
      <c r="MM619" s="109" t="n">
        <v>25.8</v>
      </c>
      <c r="MN619" s="109" t="n">
        <v>26.1</v>
      </c>
      <c r="MO619" s="110" t="n">
        <f aca="false">SUM(MC619:MN619)/12</f>
        <v>21.2333333333333</v>
      </c>
      <c r="OA619" s="5"/>
    </row>
    <row r="620" customFormat="false" ht="13.5" hidden="false" customHeight="false" outlineLevel="0" collapsed="false">
      <c r="A620" s="150" t="n">
        <f aca="false">A615+5</f>
        <v>1920</v>
      </c>
      <c r="B620" s="151" t="n">
        <f aca="false">AVERAGE(AO620,BO620,CO620,DO620,EO620,FO620,GO620,HO620,IO620,JO620,KO620,LO620,MO620,NO620)</f>
        <v>21.3948717948718</v>
      </c>
      <c r="C620" s="163" t="n">
        <f aca="false">AVERAGE(B616:B620)</f>
        <v>21.4423931623932</v>
      </c>
      <c r="D620" s="164" t="n">
        <f aca="false">AVERAGE(B611:B620)</f>
        <v>21.6562709142709</v>
      </c>
      <c r="E620" s="151" t="n">
        <f aca="false">AVERAGE(B601:B620)</f>
        <v>21.3619687904688</v>
      </c>
      <c r="F620" s="165" t="n">
        <f aca="false">AVERAGE(B570:B620)</f>
        <v>21.2180666167166</v>
      </c>
      <c r="G620" s="159" t="n">
        <f aca="false">MAX(AC620:AN620,BC620:BN620,CC620:CN620,DC620:DN620,EC620:EN620,FC620:FN620,GC620:GN620,HC620:HN620,IC620:IN620,JC620:JN620,KC620:KN620,LC620:LN620,MC620:MN620,NC620:NN620)</f>
        <v>37.1</v>
      </c>
      <c r="H620" s="161" t="n">
        <f aca="false">MEDIAN(AC620:AN620,BC620:BN620,CC620:CN620,DC620:DN620,EC620:EN620,FC620:FN620,GC620:GN620,HC620:HN620,IC620:IN620,JC620:JN620,KC620:KN620,LC620:LN620,MC620:MN620,NC620:NN620)</f>
        <v>20.75</v>
      </c>
      <c r="I620" s="157" t="n">
        <f aca="false">MIN(AC620:AN620,BC620:BN620,CC620:CN620,DC620:DN620,EC620:EN620,FC620:FN620,GC620:GN620,HC620:HN620,IC620:IN620,JC620:JN620,KC620:KN620,LC620:LN620,MC620:MN620,NC620:NN620)</f>
        <v>12</v>
      </c>
      <c r="J620" s="107" t="n">
        <f aca="false">(G620+I620)/2</f>
        <v>24.55</v>
      </c>
      <c r="AA620" s="1" t="n">
        <f aca="false">AA619+1</f>
        <v>32</v>
      </c>
      <c r="AB620" s="108" t="n">
        <v>1920</v>
      </c>
      <c r="AC620" s="109" t="n">
        <v>27.8</v>
      </c>
      <c r="AD620" s="109" t="n">
        <v>30.4</v>
      </c>
      <c r="AE620" s="109" t="n">
        <v>26.4</v>
      </c>
      <c r="AF620" s="109" t="n">
        <v>22.2</v>
      </c>
      <c r="AG620" s="109" t="n">
        <v>18.3</v>
      </c>
      <c r="AH620" s="109" t="n">
        <v>14.9</v>
      </c>
      <c r="AI620" s="109" t="n">
        <v>15.3</v>
      </c>
      <c r="AJ620" s="109" t="n">
        <v>16.4</v>
      </c>
      <c r="AK620" s="109" t="n">
        <v>17.9</v>
      </c>
      <c r="AL620" s="109" t="n">
        <v>22.4</v>
      </c>
      <c r="AM620" s="109" t="n">
        <v>24.5</v>
      </c>
      <c r="AN620" s="109" t="n">
        <v>27.8</v>
      </c>
      <c r="AO620" s="110" t="n">
        <f aca="false">SUM(AC620:AN620)/12</f>
        <v>22.025</v>
      </c>
      <c r="BA620" s="1" t="n">
        <f aca="false">BA619+1</f>
        <v>1920</v>
      </c>
      <c r="BB620" s="111" t="n">
        <v>1920</v>
      </c>
      <c r="BC620" s="109" t="n">
        <v>28.7</v>
      </c>
      <c r="BD620" s="109" t="n">
        <v>31.2</v>
      </c>
      <c r="BE620" s="109" t="n">
        <v>26.4</v>
      </c>
      <c r="BF620" s="109" t="n">
        <v>20.4</v>
      </c>
      <c r="BG620" s="109" t="n">
        <v>16</v>
      </c>
      <c r="BH620" s="109" t="n">
        <v>13.1</v>
      </c>
      <c r="BI620" s="109" t="n">
        <v>13</v>
      </c>
      <c r="BJ620" s="109" t="n">
        <v>14.4</v>
      </c>
      <c r="BK620" s="109" t="n">
        <v>16.6</v>
      </c>
      <c r="BL620" s="109" t="n">
        <v>21.9</v>
      </c>
      <c r="BM620" s="109" t="n">
        <v>24.1</v>
      </c>
      <c r="BN620" s="109" t="n">
        <v>26.8</v>
      </c>
      <c r="BO620" s="110" t="n">
        <f aca="false">SUM(BC620:BN620)/12</f>
        <v>21.05</v>
      </c>
      <c r="CA620" s="1" t="n">
        <f aca="false">CA619+1</f>
        <v>1920</v>
      </c>
      <c r="CB620" s="111" t="n">
        <v>1920</v>
      </c>
      <c r="CC620" s="109" t="n">
        <v>20.8</v>
      </c>
      <c r="CD620" s="109" t="n">
        <v>22.9</v>
      </c>
      <c r="CE620" s="109" t="n">
        <v>21.7</v>
      </c>
      <c r="CF620" s="109" t="n">
        <v>18.7</v>
      </c>
      <c r="CG620" s="109" t="n">
        <v>15.9</v>
      </c>
      <c r="CH620" s="109" t="n">
        <v>14.4</v>
      </c>
      <c r="CI620" s="109" t="n">
        <v>13.7</v>
      </c>
      <c r="CJ620" s="109" t="n">
        <v>14</v>
      </c>
      <c r="CK620" s="109" t="n">
        <v>15.5</v>
      </c>
      <c r="CL620" s="109" t="n">
        <v>17.9</v>
      </c>
      <c r="CM620" s="109" t="n">
        <v>20.1</v>
      </c>
      <c r="CN620" s="109" t="n">
        <v>23.1</v>
      </c>
      <c r="CO620" s="110" t="n">
        <f aca="false">SUM(CC620:CN620)/12</f>
        <v>18.225</v>
      </c>
      <c r="DA620" s="1" t="n">
        <f aca="false">DA619+1</f>
        <v>1920</v>
      </c>
      <c r="DB620" s="111" t="n">
        <v>1920</v>
      </c>
      <c r="DC620" s="109" t="n">
        <v>30.6</v>
      </c>
      <c r="DD620" s="109" t="n">
        <v>32.3</v>
      </c>
      <c r="DE620" s="109" t="n">
        <v>27.7</v>
      </c>
      <c r="DF620" s="109" t="n">
        <v>22.3</v>
      </c>
      <c r="DG620" s="109" t="n">
        <v>17.4</v>
      </c>
      <c r="DH620" s="109" t="n">
        <v>14.3</v>
      </c>
      <c r="DI620" s="109" t="n">
        <v>14.9</v>
      </c>
      <c r="DJ620" s="109" t="n">
        <v>15.3</v>
      </c>
      <c r="DK620" s="109" t="n">
        <v>17.9</v>
      </c>
      <c r="DL620" s="109" t="n">
        <v>23.6</v>
      </c>
      <c r="DM620" s="109" t="n">
        <v>26.1</v>
      </c>
      <c r="DN620" s="109" t="n">
        <v>29.6</v>
      </c>
      <c r="DO620" s="110" t="n">
        <f aca="false">SUM(DC620:DN620)/12</f>
        <v>22.6666666666667</v>
      </c>
      <c r="EA620" s="1" t="n">
        <f aca="false">EA619+1</f>
        <v>1920</v>
      </c>
      <c r="EB620" s="111" t="n">
        <v>1920</v>
      </c>
      <c r="EC620" s="109" t="n">
        <v>34.1</v>
      </c>
      <c r="ED620" s="109" t="n">
        <v>37.1</v>
      </c>
      <c r="EE620" s="109" t="n">
        <v>32.3</v>
      </c>
      <c r="EF620" s="109" t="n">
        <v>26.5</v>
      </c>
      <c r="EG620" s="109" t="n">
        <v>20.7</v>
      </c>
      <c r="EH620" s="109" t="n">
        <v>17.6</v>
      </c>
      <c r="EI620" s="109" t="n">
        <v>17.2</v>
      </c>
      <c r="EJ620" s="109" t="n">
        <v>18.3</v>
      </c>
      <c r="EK620" s="109" t="n">
        <v>22.6</v>
      </c>
      <c r="EL620" s="109" t="n">
        <v>28.1</v>
      </c>
      <c r="EM620" s="109" t="n">
        <v>30.5</v>
      </c>
      <c r="EN620" s="109" t="n">
        <v>32.5</v>
      </c>
      <c r="EO620" s="110" t="n">
        <f aca="false">SUM(EC620:EN620)/12</f>
        <v>26.4583333333333</v>
      </c>
      <c r="FA620" s="1" t="n">
        <f aca="false">FA619+1</f>
        <v>1920</v>
      </c>
      <c r="FB620" s="131" t="n">
        <v>1920</v>
      </c>
      <c r="FC620" s="132" t="n">
        <v>25.8</v>
      </c>
      <c r="FD620" s="132" t="n">
        <v>29.8</v>
      </c>
      <c r="FE620" s="132" t="n">
        <v>24.4</v>
      </c>
      <c r="FF620" s="132" t="n">
        <v>19.6</v>
      </c>
      <c r="FG620" s="132" t="n">
        <v>15.1</v>
      </c>
      <c r="FH620" s="132" t="n">
        <v>12</v>
      </c>
      <c r="FI620" s="132" t="n">
        <v>12.4</v>
      </c>
      <c r="FJ620" s="132" t="n">
        <v>13.9</v>
      </c>
      <c r="FK620" s="132" t="n">
        <v>15.7</v>
      </c>
      <c r="FL620" s="132" t="n">
        <v>19.8</v>
      </c>
      <c r="FM620" s="132" t="n">
        <v>22.3</v>
      </c>
      <c r="FN620" s="132" t="n">
        <v>25.2</v>
      </c>
      <c r="FO620" s="110" t="n">
        <f aca="false">SUM(FC620:FN620)/12</f>
        <v>19.6666666666667</v>
      </c>
      <c r="GA620" s="1" t="n">
        <f aca="false">GA619+1</f>
        <v>1920</v>
      </c>
      <c r="GB620" s="113" t="s">
        <v>78</v>
      </c>
      <c r="GC620" s="109" t="n">
        <v>22.7</v>
      </c>
      <c r="GD620" s="109" t="n">
        <v>25.5</v>
      </c>
      <c r="GE620" s="109" t="n">
        <v>23.1</v>
      </c>
      <c r="GF620" s="109" t="n">
        <v>18.7</v>
      </c>
      <c r="GG620" s="109" t="n">
        <v>15</v>
      </c>
      <c r="GH620" s="109" t="n">
        <v>13.1</v>
      </c>
      <c r="GI620" s="109" t="n">
        <v>13.1</v>
      </c>
      <c r="GJ620" s="109" t="n">
        <v>13.2</v>
      </c>
      <c r="GK620" s="109" t="n">
        <v>15.6</v>
      </c>
      <c r="GL620" s="109" t="n">
        <v>19.7</v>
      </c>
      <c r="GM620" s="109" t="n">
        <v>20.4</v>
      </c>
      <c r="GN620" s="109" t="n">
        <v>24.3</v>
      </c>
      <c r="GO620" s="110" t="n">
        <f aca="false">SUM(GC620:GN620)/12</f>
        <v>18.7</v>
      </c>
      <c r="HA620" s="1" t="n">
        <f aca="false">HA619+1</f>
        <v>1920</v>
      </c>
      <c r="HB620" s="113" t="s">
        <v>78</v>
      </c>
      <c r="HC620" s="109" t="n">
        <v>25.9</v>
      </c>
      <c r="HD620" s="109" t="n">
        <v>26.3</v>
      </c>
      <c r="HE620" s="109" t="n">
        <v>26</v>
      </c>
      <c r="HF620" s="109" t="n">
        <v>21.5</v>
      </c>
      <c r="HG620" s="109" t="n">
        <v>17.8</v>
      </c>
      <c r="HH620" s="109" t="n">
        <v>16.9</v>
      </c>
      <c r="HI620" s="109" t="n">
        <v>15.8</v>
      </c>
      <c r="HJ620" s="109" t="n">
        <v>15.9</v>
      </c>
      <c r="HK620" s="109" t="n">
        <v>17.7</v>
      </c>
      <c r="HL620" s="109" t="n">
        <v>21.3</v>
      </c>
      <c r="HM620" s="109" t="n">
        <v>23.3</v>
      </c>
      <c r="HN620" s="109" t="n">
        <v>26.6</v>
      </c>
      <c r="HO620" s="110" t="n">
        <f aca="false">SUM(HC620:HN620)/12</f>
        <v>21.25</v>
      </c>
      <c r="IA620" s="1" t="n">
        <f aca="false">IA619+1</f>
        <v>1920</v>
      </c>
      <c r="IB620" s="111" t="n">
        <v>1920</v>
      </c>
      <c r="IC620" s="109" t="n">
        <v>31.5</v>
      </c>
      <c r="ID620" s="109" t="n">
        <v>33.8</v>
      </c>
      <c r="IE620" s="109" t="n">
        <v>28.7</v>
      </c>
      <c r="IF620" s="109" t="n">
        <v>22.5</v>
      </c>
      <c r="IG620" s="109" t="n">
        <v>17.8</v>
      </c>
      <c r="IH620" s="109" t="n">
        <v>13.6</v>
      </c>
      <c r="II620" s="109" t="n">
        <v>13.7</v>
      </c>
      <c r="IJ620" s="109" t="n">
        <v>15.4</v>
      </c>
      <c r="IK620" s="109" t="n">
        <v>17.7</v>
      </c>
      <c r="IL620" s="109" t="n">
        <v>23.3</v>
      </c>
      <c r="IM620" s="109" t="n">
        <v>26.2</v>
      </c>
      <c r="IN620" s="109" t="n">
        <v>29.2</v>
      </c>
      <c r="IO620" s="110" t="n">
        <f aca="false">SUM(IC620:IN620)/12</f>
        <v>22.7833333333333</v>
      </c>
      <c r="JA620" s="1" t="n">
        <f aca="false">JA619+1</f>
        <v>1920</v>
      </c>
      <c r="JB620" s="113" t="s">
        <v>78</v>
      </c>
      <c r="JC620" s="109" t="n">
        <v>21.1</v>
      </c>
      <c r="JD620" s="109" t="n">
        <v>22.2</v>
      </c>
      <c r="JE620" s="109" t="n">
        <v>20.7</v>
      </c>
      <c r="JF620" s="109" t="n">
        <v>18.6</v>
      </c>
      <c r="JG620" s="109" t="n">
        <v>15.3</v>
      </c>
      <c r="JH620" s="109" t="n">
        <v>13.3</v>
      </c>
      <c r="JI620" s="109" t="n">
        <v>13.3</v>
      </c>
      <c r="JJ620" s="109" t="n">
        <v>13.2</v>
      </c>
      <c r="JK620" s="109" t="n">
        <v>15.2</v>
      </c>
      <c r="JL620" s="109" t="n">
        <v>18</v>
      </c>
      <c r="JM620" s="109" t="n">
        <v>19.1</v>
      </c>
      <c r="JN620" s="109" t="n">
        <v>22.3</v>
      </c>
      <c r="JO620" s="110" t="n">
        <f aca="false">SUM(JC620:JN620)/12</f>
        <v>17.6916666666667</v>
      </c>
      <c r="KA620" s="1" t="n">
        <f aca="false">KA619+1</f>
        <v>1920</v>
      </c>
      <c r="KB620" s="111" t="n">
        <v>1920</v>
      </c>
      <c r="KC620" s="109" t="n">
        <v>29.7</v>
      </c>
      <c r="KD620" s="109" t="n">
        <v>32.1</v>
      </c>
      <c r="KE620" s="109" t="n">
        <v>27.8</v>
      </c>
      <c r="KF620" s="109" t="n">
        <v>22.6</v>
      </c>
      <c r="KG620" s="109" t="n">
        <v>18.3</v>
      </c>
      <c r="KH620" s="109" t="n">
        <v>14.8</v>
      </c>
      <c r="KI620" s="109" t="n">
        <v>15.2</v>
      </c>
      <c r="KJ620" s="109" t="n">
        <v>16.3</v>
      </c>
      <c r="KK620" s="109" t="n">
        <v>18.6</v>
      </c>
      <c r="KL620" s="109" t="n">
        <v>23.8</v>
      </c>
      <c r="KM620" s="109" t="n">
        <v>26.2</v>
      </c>
      <c r="KN620" s="109" t="n">
        <v>29.7</v>
      </c>
      <c r="KO620" s="110" t="n">
        <f aca="false">SUM(KC620:KN620)/12</f>
        <v>22.925</v>
      </c>
      <c r="LA620" s="1" t="n">
        <f aca="false">LA619+1</f>
        <v>1920</v>
      </c>
      <c r="LB620" s="113" t="s">
        <v>78</v>
      </c>
      <c r="LC620" s="109" t="n">
        <v>30.5</v>
      </c>
      <c r="LD620" s="109" t="n">
        <v>33</v>
      </c>
      <c r="LE620" s="109" t="n">
        <v>28.6</v>
      </c>
      <c r="LF620" s="109" t="n">
        <v>23.4</v>
      </c>
      <c r="LG620" s="109" t="n">
        <v>18.8</v>
      </c>
      <c r="LH620" s="109" t="n">
        <v>15.7</v>
      </c>
      <c r="LI620" s="109" t="n">
        <v>15</v>
      </c>
      <c r="LJ620" s="109" t="n">
        <v>16.7</v>
      </c>
      <c r="LK620" s="109" t="n">
        <v>18.4</v>
      </c>
      <c r="LL620" s="109" t="n">
        <v>23.8</v>
      </c>
      <c r="LM620" s="109" t="n">
        <v>25.6</v>
      </c>
      <c r="LN620" s="109" t="n">
        <v>30.1</v>
      </c>
      <c r="LO620" s="110" t="n">
        <f aca="false">SUM(LC620:LN620)/12</f>
        <v>23.3</v>
      </c>
      <c r="MA620" s="1" t="n">
        <f aca="false">MA619+1</f>
        <v>1920</v>
      </c>
      <c r="MB620" s="111" t="n">
        <v>1920</v>
      </c>
      <c r="MC620" s="109" t="n">
        <v>26.2</v>
      </c>
      <c r="MD620" s="109" t="n">
        <v>25.1</v>
      </c>
      <c r="ME620" s="109" t="n">
        <v>25.1</v>
      </c>
      <c r="MF620" s="109" t="n">
        <v>23.4</v>
      </c>
      <c r="MG620" s="109" t="n">
        <v>17.8</v>
      </c>
      <c r="MH620" s="109" t="n">
        <v>14.5</v>
      </c>
      <c r="MI620" s="109" t="n">
        <v>15.1</v>
      </c>
      <c r="MJ620" s="109" t="n">
        <v>17.8</v>
      </c>
      <c r="MK620" s="109" t="n">
        <v>20.2</v>
      </c>
      <c r="ML620" s="109" t="n">
        <v>19.2</v>
      </c>
      <c r="MM620" s="109" t="n">
        <v>24.8</v>
      </c>
      <c r="MN620" s="109" t="n">
        <v>27.5</v>
      </c>
      <c r="MO620" s="110" t="n">
        <f aca="false">SUM(MC620:MN620)/12</f>
        <v>21.3916666666667</v>
      </c>
      <c r="NA620" s="125" t="s">
        <v>76</v>
      </c>
      <c r="NB620" s="1" t="s">
        <v>77</v>
      </c>
      <c r="OA620" s="5"/>
    </row>
    <row r="621" customFormat="false" ht="13.5" hidden="false" customHeight="false" outlineLevel="0" collapsed="false">
      <c r="A621" s="150"/>
      <c r="B621" s="151" t="n">
        <f aca="false">AVERAGE(AO621,BO621,CO621,DO621,EO621,FO621,GO621,HO621,IO621,JO621,KO621,LO621,MO621,NO621)</f>
        <v>22.3057692307692</v>
      </c>
      <c r="C621" s="163" t="n">
        <f aca="false">AVERAGE(B617:B621)</f>
        <v>21.7139743589744</v>
      </c>
      <c r="D621" s="164" t="n">
        <f aca="false">AVERAGE(B612:B621)</f>
        <v>21.7340145040145</v>
      </c>
      <c r="E621" s="151" t="n">
        <f aca="false">AVERAGE(B602:B621)</f>
        <v>21.4044447520073</v>
      </c>
      <c r="F621" s="165" t="n">
        <f aca="false">AVERAGE(B571:B621)</f>
        <v>21.2347931124431</v>
      </c>
      <c r="G621" s="159" t="n">
        <f aca="false">MAX(AC621:AN621,BC621:BN621,CC621:CN621,DC621:DN621,EC621:EN621,FC621:FN621,GC621:GN621,HC621:HN621,IC621:IN621,JC621:JN621,KC621:KN621,LC621:LN621,MC621:MN621,NC621:NN621)</f>
        <v>36.4</v>
      </c>
      <c r="H621" s="161" t="n">
        <f aca="false">MEDIAN(AC621:AN621,BC621:BN621,CC621:CN621,DC621:DN621,EC621:EN621,FC621:FN621,GC621:GN621,HC621:HN621,IC621:IN621,JC621:JN621,KC621:KN621,LC621:LN621,MC621:MN621,NC621:NN621)</f>
        <v>21.8</v>
      </c>
      <c r="I621" s="157" t="n">
        <f aca="false">MIN(AC621:AN621,BC621:BN621,CC621:CN621,DC621:DN621,EC621:EN621,FC621:FN621,GC621:GN621,HC621:HN621,IC621:IN621,JC621:JN621,KC621:KN621,LC621:LN621,MC621:MN621,NC621:NN621)</f>
        <v>13.3</v>
      </c>
      <c r="J621" s="107" t="n">
        <f aca="false">(G621+I621)/2</f>
        <v>24.85</v>
      </c>
      <c r="AA621" s="1" t="n">
        <f aca="false">AA620+1</f>
        <v>33</v>
      </c>
      <c r="AB621" s="108" t="n">
        <v>1921</v>
      </c>
      <c r="AC621" s="109" t="n">
        <v>30.4</v>
      </c>
      <c r="AD621" s="109" t="n">
        <v>31.1</v>
      </c>
      <c r="AE621" s="109" t="n">
        <v>27</v>
      </c>
      <c r="AF621" s="109" t="n">
        <v>23.4</v>
      </c>
      <c r="AG621" s="109" t="n">
        <v>22</v>
      </c>
      <c r="AH621" s="109" t="n">
        <v>17.8</v>
      </c>
      <c r="AI621" s="109" t="n">
        <v>17</v>
      </c>
      <c r="AJ621" s="109" t="n">
        <v>16.9</v>
      </c>
      <c r="AK621" s="109" t="n">
        <v>20.2</v>
      </c>
      <c r="AL621" s="109" t="n">
        <v>22.4</v>
      </c>
      <c r="AM621" s="109" t="n">
        <v>25.9</v>
      </c>
      <c r="AN621" s="109" t="n">
        <v>26.6</v>
      </c>
      <c r="AO621" s="110" t="n">
        <f aca="false">SUM(AC621:AN621)/12</f>
        <v>23.3916666666667</v>
      </c>
      <c r="BA621" s="1" t="n">
        <f aca="false">BA620+1</f>
        <v>1921</v>
      </c>
      <c r="BB621" s="111" t="n">
        <v>1921</v>
      </c>
      <c r="BC621" s="109" t="n">
        <v>30.4</v>
      </c>
      <c r="BD621" s="109" t="n">
        <v>29.5</v>
      </c>
      <c r="BE621" s="109" t="n">
        <v>26.1</v>
      </c>
      <c r="BF621" s="109" t="n">
        <v>21.8</v>
      </c>
      <c r="BG621" s="109" t="n">
        <v>19.4</v>
      </c>
      <c r="BH621" s="109" t="n">
        <v>14.9</v>
      </c>
      <c r="BI621" s="109" t="n">
        <v>15.3</v>
      </c>
      <c r="BJ621" s="109" t="n">
        <v>14.7</v>
      </c>
      <c r="BK621" s="109" t="n">
        <v>18.6</v>
      </c>
      <c r="BL621" s="109" t="n">
        <v>21.6</v>
      </c>
      <c r="BM621" s="109" t="n">
        <v>26.5</v>
      </c>
      <c r="BN621" s="109" t="n">
        <v>26.9</v>
      </c>
      <c r="BO621" s="110" t="n">
        <f aca="false">SUM(BC621:BN621)/12</f>
        <v>22.1416666666667</v>
      </c>
      <c r="CA621" s="1" t="n">
        <f aca="false">CA620+1</f>
        <v>1921</v>
      </c>
      <c r="CB621" s="111" t="n">
        <v>1921</v>
      </c>
      <c r="CC621" s="109" t="n">
        <v>24.1</v>
      </c>
      <c r="CD621" s="109" t="n">
        <v>23.9</v>
      </c>
      <c r="CE621" s="109" t="n">
        <v>22.4</v>
      </c>
      <c r="CF621" s="109" t="n">
        <v>20.1</v>
      </c>
      <c r="CG621" s="109" t="n">
        <v>18</v>
      </c>
      <c r="CH621" s="109" t="n">
        <v>15.9</v>
      </c>
      <c r="CI621" s="109" t="n">
        <v>15.4</v>
      </c>
      <c r="CJ621" s="109" t="n">
        <v>14.6</v>
      </c>
      <c r="CK621" s="109" t="n">
        <v>16.4</v>
      </c>
      <c r="CL621" s="109" t="n">
        <v>18.3</v>
      </c>
      <c r="CM621" s="109" t="n">
        <v>21.9</v>
      </c>
      <c r="CN621" s="109" t="n">
        <v>20.8</v>
      </c>
      <c r="CO621" s="110" t="n">
        <f aca="false">SUM(CC621:CN621)/12</f>
        <v>19.3166666666667</v>
      </c>
      <c r="DA621" s="1" t="n">
        <f aca="false">DA620+1</f>
        <v>1921</v>
      </c>
      <c r="DB621" s="111" t="n">
        <v>1921</v>
      </c>
      <c r="DC621" s="109" t="n">
        <v>32.4</v>
      </c>
      <c r="DD621" s="109" t="n">
        <v>31.5</v>
      </c>
      <c r="DE621" s="109" t="n">
        <v>27.6</v>
      </c>
      <c r="DF621" s="109" t="n">
        <v>23.3</v>
      </c>
      <c r="DG621" s="109" t="n">
        <v>20.3</v>
      </c>
      <c r="DH621" s="109" t="n">
        <v>15.8</v>
      </c>
      <c r="DI621" s="109" t="n">
        <v>16.3</v>
      </c>
      <c r="DJ621" s="109" t="n">
        <v>15.9</v>
      </c>
      <c r="DK621" s="109" t="n">
        <v>19.9</v>
      </c>
      <c r="DL621" s="109" t="n">
        <v>22.9</v>
      </c>
      <c r="DM621" s="109" t="n">
        <v>27.2</v>
      </c>
      <c r="DN621" s="109" t="n">
        <v>28.4</v>
      </c>
      <c r="DO621" s="110" t="n">
        <f aca="false">SUM(DC621:DN621)/12</f>
        <v>23.4583333333333</v>
      </c>
      <c r="EA621" s="1" t="n">
        <f aca="false">EA620+1</f>
        <v>1921</v>
      </c>
      <c r="EB621" s="111" t="n">
        <v>1921</v>
      </c>
      <c r="EC621" s="109" t="n">
        <v>36.4</v>
      </c>
      <c r="ED621" s="109" t="n">
        <v>35.8</v>
      </c>
      <c r="EE621" s="109" t="n">
        <v>30.8</v>
      </c>
      <c r="EF621" s="109" t="n">
        <v>28</v>
      </c>
      <c r="EG621" s="109" t="n">
        <v>23.9</v>
      </c>
      <c r="EH621" s="109" t="n">
        <v>18.9</v>
      </c>
      <c r="EI621" s="109" t="n">
        <v>19.8</v>
      </c>
      <c r="EJ621" s="109" t="n">
        <v>18.5</v>
      </c>
      <c r="EK621" s="109" t="n">
        <v>24.8</v>
      </c>
      <c r="EL621" s="109" t="n">
        <v>27.7</v>
      </c>
      <c r="EM621" s="109" t="n">
        <v>33.4</v>
      </c>
      <c r="EN621" s="109" t="n">
        <v>33.7</v>
      </c>
      <c r="EO621" s="110" t="n">
        <f aca="false">SUM(EC621:EN621)/12</f>
        <v>27.6416666666667</v>
      </c>
      <c r="FA621" s="1" t="n">
        <f aca="false">FA620+1</f>
        <v>1921</v>
      </c>
      <c r="FB621" s="131" t="n">
        <v>1921</v>
      </c>
      <c r="FC621" s="132" t="n">
        <v>28.2</v>
      </c>
      <c r="FD621" s="132" t="n">
        <v>28.8</v>
      </c>
      <c r="FE621" s="132" t="n">
        <v>24.8</v>
      </c>
      <c r="FF621" s="132" t="n">
        <v>20.2</v>
      </c>
      <c r="FG621" s="132" t="n">
        <v>19.1</v>
      </c>
      <c r="FH621" s="132" t="n">
        <v>14.4</v>
      </c>
      <c r="FI621" s="132" t="n">
        <v>13.7</v>
      </c>
      <c r="FJ621" s="132" t="n">
        <v>14.2</v>
      </c>
      <c r="FK621" s="132" t="n">
        <v>17.8</v>
      </c>
      <c r="FL621" s="132" t="n">
        <v>20.3</v>
      </c>
      <c r="FM621" s="132" t="n">
        <v>24.8</v>
      </c>
      <c r="FN621" s="132" t="n">
        <v>23.5</v>
      </c>
      <c r="FO621" s="110" t="n">
        <f aca="false">SUM(FC621:FN621)/12</f>
        <v>20.8166666666667</v>
      </c>
      <c r="GA621" s="1" t="n">
        <f aca="false">GA620+1</f>
        <v>1921</v>
      </c>
      <c r="GB621" s="113" t="s">
        <v>79</v>
      </c>
      <c r="GC621" s="109" t="n">
        <v>26.7</v>
      </c>
      <c r="GD621" s="109" t="n">
        <v>27</v>
      </c>
      <c r="GE621" s="109" t="n">
        <v>23.9</v>
      </c>
      <c r="GF621" s="109" t="n">
        <v>19.5</v>
      </c>
      <c r="GG621" s="109" t="n">
        <v>18</v>
      </c>
      <c r="GH621" s="109" t="n">
        <v>14.4</v>
      </c>
      <c r="GI621" s="109" t="n">
        <v>14.1</v>
      </c>
      <c r="GJ621" s="109" t="n">
        <v>14</v>
      </c>
      <c r="GK621" s="109" t="n">
        <v>17</v>
      </c>
      <c r="GL621" s="109" t="n">
        <v>18.7</v>
      </c>
      <c r="GM621" s="109" t="n">
        <v>22.5</v>
      </c>
      <c r="GN621" s="109" t="n">
        <v>20.6</v>
      </c>
      <c r="GO621" s="110" t="n">
        <f aca="false">SUM(GC621:GN621)/12</f>
        <v>19.7</v>
      </c>
      <c r="HA621" s="1" t="n">
        <f aca="false">HA620+1</f>
        <v>1921</v>
      </c>
      <c r="HB621" s="113" t="s">
        <v>79</v>
      </c>
      <c r="HC621" s="109" t="n">
        <v>27.6</v>
      </c>
      <c r="HD621" s="109" t="n">
        <v>27.3</v>
      </c>
      <c r="HE621" s="109" t="n">
        <v>26.3</v>
      </c>
      <c r="HF621" s="109" t="n">
        <v>22.7</v>
      </c>
      <c r="HG621" s="109" t="n">
        <v>20.3</v>
      </c>
      <c r="HH621" s="109" t="n">
        <v>18</v>
      </c>
      <c r="HI621" s="109" t="n">
        <v>17.7</v>
      </c>
      <c r="HJ621" s="109" t="n">
        <v>16.4</v>
      </c>
      <c r="HK621" s="109" t="n">
        <v>19.1</v>
      </c>
      <c r="HL621" s="109" t="n">
        <v>21.7</v>
      </c>
      <c r="HM621" s="109" t="n">
        <v>24.2</v>
      </c>
      <c r="HN621" s="109" t="n">
        <v>23.4</v>
      </c>
      <c r="HO621" s="110" t="n">
        <f aca="false">SUM(HC621:HN621)/12</f>
        <v>22.0583333333333</v>
      </c>
      <c r="IA621" s="1" t="n">
        <f aca="false">IA620+1</f>
        <v>1921</v>
      </c>
      <c r="IB621" s="111" t="n">
        <v>1921</v>
      </c>
      <c r="IC621" s="109" t="n">
        <v>32.9</v>
      </c>
      <c r="ID621" s="109" t="n">
        <v>32.3</v>
      </c>
      <c r="IE621" s="109" t="n">
        <v>27.8</v>
      </c>
      <c r="IF621" s="109" t="n">
        <v>24.1</v>
      </c>
      <c r="IG621" s="109" t="n">
        <v>21.1</v>
      </c>
      <c r="IH621" s="109" t="n">
        <v>16</v>
      </c>
      <c r="II621" s="109" t="n">
        <v>16.4</v>
      </c>
      <c r="IJ621" s="109" t="n">
        <v>15.5</v>
      </c>
      <c r="IK621" s="109" t="n">
        <v>20.4</v>
      </c>
      <c r="IL621" s="109" t="n">
        <v>23.4</v>
      </c>
      <c r="IM621" s="109" t="n">
        <v>28.6</v>
      </c>
      <c r="IN621" s="109" t="n">
        <v>29.9</v>
      </c>
      <c r="IO621" s="110" t="n">
        <f aca="false">SUM(IC621:IN621)/12</f>
        <v>24.0333333333333</v>
      </c>
      <c r="JA621" s="1" t="n">
        <f aca="false">JA620+1</f>
        <v>1921</v>
      </c>
      <c r="JB621" s="113" t="s">
        <v>79</v>
      </c>
      <c r="JC621" s="109" t="n">
        <v>23.6</v>
      </c>
      <c r="JD621" s="109" t="n">
        <v>24.7</v>
      </c>
      <c r="JE621" s="109" t="n">
        <v>21.4</v>
      </c>
      <c r="JF621" s="109" t="n">
        <v>19</v>
      </c>
      <c r="JG621" s="109" t="n">
        <v>17.8</v>
      </c>
      <c r="JH621" s="109" t="n">
        <v>14.9</v>
      </c>
      <c r="JI621" s="109" t="n">
        <v>14.4</v>
      </c>
      <c r="JJ621" s="109" t="n">
        <v>14.1</v>
      </c>
      <c r="JK621" s="109" t="n">
        <v>16.4</v>
      </c>
      <c r="JL621" s="109" t="n">
        <v>18</v>
      </c>
      <c r="JM621" s="109" t="n">
        <v>21.1</v>
      </c>
      <c r="JN621" s="109" t="n">
        <v>20.2</v>
      </c>
      <c r="JO621" s="110" t="n">
        <f aca="false">SUM(JC621:JN621)/12</f>
        <v>18.8</v>
      </c>
      <c r="KA621" s="1" t="n">
        <f aca="false">KA620+1</f>
        <v>1921</v>
      </c>
      <c r="KB621" s="111" t="n">
        <v>1921</v>
      </c>
      <c r="KC621" s="109" t="n">
        <v>32.4</v>
      </c>
      <c r="KD621" s="109" t="n">
        <v>32.2</v>
      </c>
      <c r="KE621" s="109" t="n">
        <v>28.3</v>
      </c>
      <c r="KF621" s="109" t="n">
        <v>24.2</v>
      </c>
      <c r="KG621" s="109" t="n">
        <v>21.9</v>
      </c>
      <c r="KH621" s="109" t="n">
        <v>16.8</v>
      </c>
      <c r="KI621" s="109" t="n">
        <v>16.6</v>
      </c>
      <c r="KJ621" s="109" t="n">
        <v>15.9</v>
      </c>
      <c r="KK621" s="109" t="n">
        <v>21.1</v>
      </c>
      <c r="KL621" s="109" t="n">
        <v>23.4</v>
      </c>
      <c r="KM621" s="109" t="n">
        <v>29.8</v>
      </c>
      <c r="KN621" s="109" t="n">
        <v>27.9</v>
      </c>
      <c r="KO621" s="110" t="n">
        <f aca="false">SUM(KC621:KN621)/12</f>
        <v>24.2083333333333</v>
      </c>
      <c r="LA621" s="1" t="n">
        <f aca="false">LA620+1</f>
        <v>1921</v>
      </c>
      <c r="LB621" s="113" t="s">
        <v>79</v>
      </c>
      <c r="LC621" s="109" t="n">
        <v>31.8</v>
      </c>
      <c r="LD621" s="109" t="n">
        <v>31.2</v>
      </c>
      <c r="LE621" s="109" t="n">
        <v>27.5</v>
      </c>
      <c r="LF621" s="109" t="n">
        <v>23.9</v>
      </c>
      <c r="LG621" s="109" t="n">
        <v>21.8</v>
      </c>
      <c r="LH621" s="109" t="n">
        <v>17.2</v>
      </c>
      <c r="LI621" s="109" t="n">
        <v>17.2</v>
      </c>
      <c r="LJ621" s="109" t="n">
        <v>16.3</v>
      </c>
      <c r="LK621" s="109" t="n">
        <v>20.5</v>
      </c>
      <c r="LL621" s="109" t="n">
        <v>24.1</v>
      </c>
      <c r="LM621" s="109" t="n">
        <v>28.6</v>
      </c>
      <c r="LN621" s="109" t="n">
        <v>28.6</v>
      </c>
      <c r="LO621" s="110" t="n">
        <f aca="false">SUM(LC621:LN621)/12</f>
        <v>24.0583333333333</v>
      </c>
      <c r="MA621" s="1" t="n">
        <f aca="false">MA620+1</f>
        <v>1921</v>
      </c>
      <c r="MB621" s="111" t="n">
        <v>1921</v>
      </c>
      <c r="MC621" s="109" t="n">
        <v>25.9</v>
      </c>
      <c r="MD621" s="109" t="n">
        <v>29.1</v>
      </c>
      <c r="ME621" s="109" t="n">
        <v>24.2</v>
      </c>
      <c r="MF621" s="109" t="n">
        <v>21.8</v>
      </c>
      <c r="MG621" s="109" t="n">
        <v>18.2</v>
      </c>
      <c r="MH621" s="109" t="n">
        <v>15.1</v>
      </c>
      <c r="MI621" s="109" t="n">
        <v>13.3</v>
      </c>
      <c r="MJ621" s="109" t="n">
        <v>14.8</v>
      </c>
      <c r="MK621" s="109" t="n">
        <v>17.6</v>
      </c>
      <c r="ML621" s="109" t="n">
        <v>19.7</v>
      </c>
      <c r="MM621" s="109" t="n">
        <v>21.3</v>
      </c>
      <c r="MN621" s="109" t="n">
        <v>23.2</v>
      </c>
      <c r="MO621" s="110" t="n">
        <f aca="false">SUM(MC621:MN621)/12</f>
        <v>20.35</v>
      </c>
      <c r="OA621" s="5"/>
    </row>
    <row r="622" customFormat="false" ht="13.5" hidden="false" customHeight="false" outlineLevel="0" collapsed="false">
      <c r="A622" s="150"/>
      <c r="B622" s="151" t="n">
        <f aca="false">AVERAGE(AO622,BO622,CO622,DO622,EO622,FO622,GO622,HO622,IO622,JO622,KO622,LO622,MO622,NO622)</f>
        <v>21.7326923076923</v>
      </c>
      <c r="C622" s="163" t="n">
        <f aca="false">AVERAGE(B618:B622)</f>
        <v>21.9171794871795</v>
      </c>
      <c r="D622" s="164" t="n">
        <f aca="false">AVERAGE(B613:B622)</f>
        <v>21.7186473711474</v>
      </c>
      <c r="E622" s="151" t="n">
        <f aca="false">AVERAGE(B603:B622)</f>
        <v>21.4095689507252</v>
      </c>
      <c r="F622" s="165" t="n">
        <f aca="false">AVERAGE(B572:B622)</f>
        <v>21.2488358474858</v>
      </c>
      <c r="G622" s="159" t="n">
        <f aca="false">MAX(AC622:AN622,BC622:BN622,CC622:CN622,DC622:DN622,EC622:EN622,FC622:FN622,GC622:GN622,HC622:HN622,IC622:IN622,JC622:JN622,KC622:KN622,LC622:LN622,MC622:MN622,NC622:NN622)</f>
        <v>37.9</v>
      </c>
      <c r="H622" s="161" t="n">
        <f aca="false">MEDIAN(AC622:AN622,BC622:BN622,CC622:CN622,DC622:DN622,EC622:EN622,FC622:FN622,GC622:GN622,HC622:HN622,IC622:IN622,JC622:JN622,KC622:KN622,LC622:LN622,MC622:MN622,NC622:NN622)</f>
        <v>21.6</v>
      </c>
      <c r="I622" s="157" t="n">
        <f aca="false">MIN(AC622:AN622,BC622:BN622,CC622:CN622,DC622:DN622,EC622:EN622,FC622:FN622,GC622:GN622,HC622:HN622,IC622:IN622,JC622:JN622,KC622:KN622,LC622:LN622,MC622:MN622,NC622:NN622)</f>
        <v>12</v>
      </c>
      <c r="J622" s="107" t="n">
        <f aca="false">(G622+I622)/2</f>
        <v>24.95</v>
      </c>
      <c r="AA622" s="1" t="n">
        <f aca="false">AA621+1</f>
        <v>34</v>
      </c>
      <c r="AB622" s="108" t="n">
        <v>1922</v>
      </c>
      <c r="AC622" s="109" t="n">
        <v>26.2</v>
      </c>
      <c r="AD622" s="109" t="n">
        <v>30.6</v>
      </c>
      <c r="AE622" s="109" t="n">
        <v>27</v>
      </c>
      <c r="AF622" s="109" t="n">
        <v>23.6</v>
      </c>
      <c r="AG622" s="109" t="n">
        <v>18.7</v>
      </c>
      <c r="AH622" s="109" t="n">
        <v>15</v>
      </c>
      <c r="AI622" s="109" t="n">
        <v>14.4</v>
      </c>
      <c r="AJ622" s="109" t="n">
        <v>16</v>
      </c>
      <c r="AK622" s="109" t="n">
        <v>18.4</v>
      </c>
      <c r="AL622" s="109" t="n">
        <v>21.9</v>
      </c>
      <c r="AM622" s="109" t="n">
        <v>27</v>
      </c>
      <c r="AN622" s="109" t="n">
        <v>25.5</v>
      </c>
      <c r="AO622" s="110" t="n">
        <f aca="false">SUM(AC622:AN622)/12</f>
        <v>22.025</v>
      </c>
      <c r="BA622" s="1" t="n">
        <f aca="false">BA621+1</f>
        <v>1922</v>
      </c>
      <c r="BB622" s="111" t="n">
        <v>1922</v>
      </c>
      <c r="BC622" s="109" t="n">
        <v>26.9</v>
      </c>
      <c r="BD622" s="109" t="n">
        <v>31.3</v>
      </c>
      <c r="BE622" s="109" t="n">
        <v>27.1</v>
      </c>
      <c r="BF622" s="109" t="n">
        <v>22.2</v>
      </c>
      <c r="BG622" s="109" t="n">
        <v>15.9</v>
      </c>
      <c r="BH622" s="109" t="n">
        <v>13</v>
      </c>
      <c r="BI622" s="109" t="n">
        <v>12.2</v>
      </c>
      <c r="BJ622" s="109" t="n">
        <v>13.6</v>
      </c>
      <c r="BK622" s="109" t="n">
        <v>16.7</v>
      </c>
      <c r="BL622" s="109" t="n">
        <v>21.6</v>
      </c>
      <c r="BM622" s="109" t="n">
        <v>27.4</v>
      </c>
      <c r="BN622" s="109" t="n">
        <v>25.6</v>
      </c>
      <c r="BO622" s="110" t="n">
        <f aca="false">SUM(BC622:BN622)/12</f>
        <v>21.125</v>
      </c>
      <c r="CA622" s="1" t="n">
        <f aca="false">CA621+1</f>
        <v>1922</v>
      </c>
      <c r="CB622" s="111" t="n">
        <v>1922</v>
      </c>
      <c r="CC622" s="109" t="n">
        <v>22.1</v>
      </c>
      <c r="CD622" s="109" t="n">
        <v>23.6</v>
      </c>
      <c r="CE622" s="109" t="n">
        <v>21.6</v>
      </c>
      <c r="CF622" s="109" t="n">
        <v>20.4</v>
      </c>
      <c r="CG622" s="109" t="n">
        <v>17.2</v>
      </c>
      <c r="CH622" s="109" t="n">
        <v>14.9</v>
      </c>
      <c r="CI622" s="109" t="n">
        <v>13.5</v>
      </c>
      <c r="CJ622" s="109" t="n">
        <v>13.9</v>
      </c>
      <c r="CK622" s="109" t="n">
        <v>15.6</v>
      </c>
      <c r="CL622" s="109" t="n">
        <v>18.4</v>
      </c>
      <c r="CM622" s="109" t="n">
        <v>20.9</v>
      </c>
      <c r="CN622" s="109" t="n">
        <v>21.7</v>
      </c>
      <c r="CO622" s="110" t="n">
        <f aca="false">SUM(CC622:CN622)/12</f>
        <v>18.65</v>
      </c>
      <c r="DA622" s="1" t="n">
        <f aca="false">DA621+1</f>
        <v>1922</v>
      </c>
      <c r="DB622" s="111" t="n">
        <v>1922</v>
      </c>
      <c r="DC622" s="109" t="n">
        <v>28.3</v>
      </c>
      <c r="DD622" s="109" t="n">
        <v>31.9</v>
      </c>
      <c r="DE622" s="109" t="n">
        <v>27.8</v>
      </c>
      <c r="DF622" s="109" t="n">
        <v>23.3</v>
      </c>
      <c r="DG622" s="109" t="n">
        <v>17.8</v>
      </c>
      <c r="DH622" s="109" t="n">
        <v>14.7</v>
      </c>
      <c r="DI622" s="109" t="n">
        <v>14.3</v>
      </c>
      <c r="DJ622" s="109" t="n">
        <v>15.3</v>
      </c>
      <c r="DK622" s="109" t="n">
        <v>18.7</v>
      </c>
      <c r="DL622" s="109" t="n">
        <v>22.7</v>
      </c>
      <c r="DM622" s="109" t="n">
        <v>28.6</v>
      </c>
      <c r="DN622" s="109" t="n">
        <v>27.8</v>
      </c>
      <c r="DO622" s="110" t="n">
        <f aca="false">SUM(DC622:DN622)/12</f>
        <v>22.6</v>
      </c>
      <c r="EA622" s="1" t="n">
        <f aca="false">EA621+1</f>
        <v>1922</v>
      </c>
      <c r="EB622" s="111" t="n">
        <v>1922</v>
      </c>
      <c r="EC622" s="109" t="n">
        <v>34.4</v>
      </c>
      <c r="ED622" s="109" t="n">
        <v>37.9</v>
      </c>
      <c r="EE622" s="109" t="n">
        <v>33.9</v>
      </c>
      <c r="EF622" s="109" t="n">
        <v>31.2</v>
      </c>
      <c r="EG622" s="109" t="n">
        <v>21.3</v>
      </c>
      <c r="EH622" s="109" t="n">
        <v>17.8</v>
      </c>
      <c r="EI622" s="109" t="n">
        <v>16.8</v>
      </c>
      <c r="EJ622" s="109" t="n">
        <v>19.8</v>
      </c>
      <c r="EK622" s="109" t="n">
        <v>23.9</v>
      </c>
      <c r="EL622" s="109" t="n">
        <v>28.2</v>
      </c>
      <c r="EM622" s="109" t="n">
        <v>33.7</v>
      </c>
      <c r="EN622" s="109" t="n">
        <v>32.7</v>
      </c>
      <c r="EO622" s="110" t="n">
        <f aca="false">SUM(EC622:EN622)/12</f>
        <v>27.6333333333333</v>
      </c>
      <c r="FA622" s="1" t="n">
        <f aca="false">FA621+1</f>
        <v>1922</v>
      </c>
      <c r="FB622" s="131" t="n">
        <v>1922</v>
      </c>
      <c r="FC622" s="132" t="n">
        <v>23.7</v>
      </c>
      <c r="FD622" s="132" t="n">
        <v>28.6</v>
      </c>
      <c r="FE622" s="132" t="n">
        <v>24.7</v>
      </c>
      <c r="FF622" s="132" t="n">
        <v>20.9</v>
      </c>
      <c r="FG622" s="132" t="n">
        <v>15.9</v>
      </c>
      <c r="FH622" s="132" t="n">
        <v>13</v>
      </c>
      <c r="FI622" s="132" t="n">
        <v>12</v>
      </c>
      <c r="FJ622" s="132" t="n">
        <v>12.9</v>
      </c>
      <c r="FK622" s="132" t="n">
        <v>15.7</v>
      </c>
      <c r="FL622" s="132" t="n">
        <v>19.5</v>
      </c>
      <c r="FM622" s="132" t="n">
        <v>25.2</v>
      </c>
      <c r="FN622" s="132" t="n">
        <v>23.3</v>
      </c>
      <c r="FO622" s="110" t="n">
        <f aca="false">SUM(FC622:FN622)/12</f>
        <v>19.6166666666667</v>
      </c>
      <c r="GA622" s="1" t="n">
        <f aca="false">GA621+1</f>
        <v>1922</v>
      </c>
      <c r="GB622" s="113" t="s">
        <v>80</v>
      </c>
      <c r="GC622" s="109" t="n">
        <v>23.1</v>
      </c>
      <c r="GD622" s="109" t="n">
        <v>25.6</v>
      </c>
      <c r="GE622" s="109" t="n">
        <v>22.1</v>
      </c>
      <c r="GF622" s="109" t="n">
        <v>19.6</v>
      </c>
      <c r="GG622" s="109" t="n">
        <v>16.2</v>
      </c>
      <c r="GH622" s="109" t="n">
        <v>14</v>
      </c>
      <c r="GI622" s="109" t="n">
        <v>13.5</v>
      </c>
      <c r="GJ622" s="109" t="n">
        <v>13.8</v>
      </c>
      <c r="GK622" s="109" t="n">
        <v>15.9</v>
      </c>
      <c r="GL622" s="109" t="n">
        <v>18.2</v>
      </c>
      <c r="GM622" s="109" t="n">
        <v>21.1</v>
      </c>
      <c r="GN622" s="109" t="n">
        <v>22.6</v>
      </c>
      <c r="GO622" s="110" t="n">
        <f aca="false">SUM(GC622:GN622)/12</f>
        <v>18.8083333333333</v>
      </c>
      <c r="HA622" s="1" t="n">
        <f aca="false">HA621+1</f>
        <v>1922</v>
      </c>
      <c r="HB622" s="113" t="s">
        <v>80</v>
      </c>
      <c r="HC622" s="109" t="n">
        <v>24.7</v>
      </c>
      <c r="HD622" s="109" t="n">
        <v>27.4</v>
      </c>
      <c r="HE622" s="109" t="n">
        <v>24.9</v>
      </c>
      <c r="HF622" s="109" t="n">
        <v>22.4</v>
      </c>
      <c r="HG622" s="109" t="n">
        <v>19.2</v>
      </c>
      <c r="HH622" s="109" t="n">
        <v>16.8</v>
      </c>
      <c r="HI622" s="109" t="n">
        <v>15.3</v>
      </c>
      <c r="HJ622" s="109" t="n">
        <v>16.4</v>
      </c>
      <c r="HK622" s="109" t="n">
        <v>17.8</v>
      </c>
      <c r="HL622" s="109" t="n">
        <v>21.4</v>
      </c>
      <c r="HM622" s="109" t="n">
        <v>25.2</v>
      </c>
      <c r="HN622" s="109" t="n">
        <v>24.5</v>
      </c>
      <c r="HO622" s="110" t="n">
        <f aca="false">SUM(HC622:HN622)/12</f>
        <v>21.3333333333333</v>
      </c>
      <c r="IA622" s="1" t="n">
        <f aca="false">IA621+1</f>
        <v>1922</v>
      </c>
      <c r="IB622" s="111" t="n">
        <v>1922</v>
      </c>
      <c r="IC622" s="109" t="n">
        <v>29.9</v>
      </c>
      <c r="ID622" s="109" t="n">
        <v>33.9</v>
      </c>
      <c r="IE622" s="109" t="n">
        <v>30.3</v>
      </c>
      <c r="IF622" s="109" t="n">
        <v>26.8</v>
      </c>
      <c r="IG622" s="109" t="n">
        <v>19.6</v>
      </c>
      <c r="IH622" s="109" t="n">
        <v>16.7</v>
      </c>
      <c r="II622" s="109" t="n">
        <v>15.3</v>
      </c>
      <c r="IJ622" s="109" t="n">
        <v>17.4</v>
      </c>
      <c r="IK622" s="109" t="n">
        <v>21.2</v>
      </c>
      <c r="IL622" s="109" t="n">
        <v>25.3</v>
      </c>
      <c r="IM622" s="109" t="n">
        <v>30.6</v>
      </c>
      <c r="IN622" s="109" t="n">
        <v>29.2</v>
      </c>
      <c r="IO622" s="110" t="n">
        <f aca="false">SUM(IC622:IN622)/12</f>
        <v>24.6833333333333</v>
      </c>
      <c r="JA622" s="1" t="n">
        <f aca="false">JA621+1</f>
        <v>1922</v>
      </c>
      <c r="JB622" s="113" t="s">
        <v>80</v>
      </c>
      <c r="JC622" s="109" t="n">
        <v>21.7</v>
      </c>
      <c r="JD622" s="109" t="n">
        <v>23.2</v>
      </c>
      <c r="JE622" s="109" t="n">
        <v>20.1</v>
      </c>
      <c r="JF622" s="109" t="n">
        <v>18.5</v>
      </c>
      <c r="JG622" s="109" t="n">
        <v>16.3</v>
      </c>
      <c r="JH622" s="109" t="n">
        <v>14.1</v>
      </c>
      <c r="JI622" s="109" t="n">
        <v>13.2</v>
      </c>
      <c r="JJ622" s="109" t="n">
        <v>13.6</v>
      </c>
      <c r="JK622" s="109" t="n">
        <v>15.2</v>
      </c>
      <c r="JL622" s="109" t="n">
        <v>17.2</v>
      </c>
      <c r="JM622" s="109" t="n">
        <v>20.3</v>
      </c>
      <c r="JN622" s="109" t="n">
        <v>21.5</v>
      </c>
      <c r="JO622" s="110" t="n">
        <f aca="false">SUM(JC622:JN622)/12</f>
        <v>17.9083333333333</v>
      </c>
      <c r="KA622" s="1" t="n">
        <f aca="false">KA621+1</f>
        <v>1922</v>
      </c>
      <c r="KB622" s="111" t="n">
        <v>1922</v>
      </c>
      <c r="KC622" s="109" t="n">
        <v>29.1</v>
      </c>
      <c r="KD622" s="109" t="n">
        <v>32.4</v>
      </c>
      <c r="KE622" s="109" t="n">
        <v>27.3</v>
      </c>
      <c r="KF622" s="109" t="n">
        <v>24.1</v>
      </c>
      <c r="KG622" s="109" t="n">
        <v>18.3</v>
      </c>
      <c r="KH622" s="109" t="n">
        <v>15.3</v>
      </c>
      <c r="KI622" s="109" t="n">
        <v>14.3</v>
      </c>
      <c r="KJ622" s="109" t="n">
        <v>15.4</v>
      </c>
      <c r="KK622" s="109" t="n">
        <v>19</v>
      </c>
      <c r="KL622" s="109" t="n">
        <v>23.5</v>
      </c>
      <c r="KM622" s="109" t="n">
        <v>28.6</v>
      </c>
      <c r="KN622" s="109" t="n">
        <v>26.3</v>
      </c>
      <c r="KO622" s="110" t="n">
        <f aca="false">SUM(KC622:KN622)/12</f>
        <v>22.8</v>
      </c>
      <c r="LA622" s="1" t="n">
        <f aca="false">LA621+1</f>
        <v>1922</v>
      </c>
      <c r="LB622" s="113" t="s">
        <v>80</v>
      </c>
      <c r="LC622" s="109" t="n">
        <v>28.9</v>
      </c>
      <c r="LD622" s="109" t="n">
        <v>33</v>
      </c>
      <c r="LE622" s="109" t="n">
        <v>29.2</v>
      </c>
      <c r="LF622" s="109" t="n">
        <v>25.4</v>
      </c>
      <c r="LG622" s="109" t="n">
        <v>18.7</v>
      </c>
      <c r="LH622" s="109" t="n">
        <v>15.5</v>
      </c>
      <c r="LI622" s="109" t="n">
        <v>14.3</v>
      </c>
      <c r="LJ622" s="109" t="n">
        <v>16</v>
      </c>
      <c r="LK622" s="109" t="n">
        <v>19.3</v>
      </c>
      <c r="LL622" s="109" t="n">
        <v>24.3</v>
      </c>
      <c r="LM622" s="109" t="n">
        <v>29.8</v>
      </c>
      <c r="LN622" s="109" t="n">
        <v>27.9</v>
      </c>
      <c r="LO622" s="110" t="n">
        <f aca="false">SUM(LC622:LN622)/12</f>
        <v>23.525</v>
      </c>
      <c r="MA622" s="1" t="n">
        <f aca="false">MA621+1</f>
        <v>1922</v>
      </c>
      <c r="MB622" s="111" t="n">
        <v>1922</v>
      </c>
      <c r="MC622" s="109" t="n">
        <v>26.3</v>
      </c>
      <c r="MD622" s="109" t="n">
        <v>29.1</v>
      </c>
      <c r="ME622" s="109" t="n">
        <v>26.2</v>
      </c>
      <c r="MF622" s="109" t="n">
        <v>21.7</v>
      </c>
      <c r="MG622" s="109" t="n">
        <v>19.5</v>
      </c>
      <c r="MH622" s="109" t="n">
        <v>15.6</v>
      </c>
      <c r="MI622" s="109" t="n">
        <v>15.8</v>
      </c>
      <c r="MJ622" s="109" t="n">
        <v>15.3</v>
      </c>
      <c r="MK622" s="109" t="n">
        <v>18.7</v>
      </c>
      <c r="ML622" s="109" t="n">
        <v>22.6</v>
      </c>
      <c r="MM622" s="109" t="n">
        <v>24</v>
      </c>
      <c r="MN622" s="109" t="n">
        <v>27</v>
      </c>
      <c r="MO622" s="110" t="n">
        <f aca="false">SUM(MC622:MN622)/12</f>
        <v>21.8166666666667</v>
      </c>
      <c r="NA622" s="1" t="n">
        <v>1921</v>
      </c>
      <c r="NB622" s="113" t="s">
        <v>79</v>
      </c>
      <c r="NC622" s="119"/>
      <c r="ND622" s="119"/>
      <c r="NE622" s="119"/>
      <c r="NF622" s="119"/>
      <c r="NG622" s="119"/>
      <c r="NH622" s="119"/>
      <c r="NI622" s="119"/>
      <c r="NJ622" s="119"/>
      <c r="NK622" s="119"/>
      <c r="NL622" s="119"/>
      <c r="NM622" s="109" t="n">
        <v>32.2</v>
      </c>
      <c r="NN622" s="109" t="n">
        <v>32</v>
      </c>
      <c r="NO622" s="119"/>
      <c r="OA622" s="5"/>
    </row>
    <row r="623" customFormat="false" ht="13.5" hidden="false" customHeight="false" outlineLevel="0" collapsed="false">
      <c r="A623" s="150"/>
      <c r="B623" s="151" t="n">
        <f aca="false">AVERAGE(AO623,BO623,CO623,DO623,EO623,FO623,GO623,HO623,IO623,JO623,KO623,LO623,MO623,NO623)</f>
        <v>22.0089285714286</v>
      </c>
      <c r="C623" s="163" t="n">
        <f aca="false">AVERAGE(B619:B623)</f>
        <v>21.9520421245421</v>
      </c>
      <c r="D623" s="164" t="n">
        <f aca="false">AVERAGE(B614:B623)</f>
        <v>21.7483091676842</v>
      </c>
      <c r="E623" s="151" t="n">
        <f aca="false">AVERAGE(B604:B623)</f>
        <v>21.47491121263</v>
      </c>
      <c r="F623" s="165" t="n">
        <f aca="false">AVERAGE(B573:B623)</f>
        <v>21.2674681226181</v>
      </c>
      <c r="G623" s="159" t="n">
        <f aca="false">MAX(AC623:AN623,BC623:BN623,CC623:CN623,DC623:DN623,EC623:EN623,FC623:FN623,GC623:GN623,HC623:HN623,IC623:IN623,JC623:JN623,KC623:KN623,LC623:LN623,MC623:MN623,NC623:NN623)</f>
        <v>38.8</v>
      </c>
      <c r="H623" s="161" t="n">
        <f aca="false">MEDIAN(AC623:AN623,BC623:BN623,CC623:CN623,DC623:DN623,EC623:EN623,FC623:FN623,GC623:GN623,HC623:HN623,IC623:IN623,JC623:JN623,KC623:KN623,LC623:LN623,MC623:MN623,NC623:NN623)</f>
        <v>21.1</v>
      </c>
      <c r="I623" s="157" t="n">
        <f aca="false">MIN(AC623:AN623,BC623:BN623,CC623:CN623,DC623:DN623,EC623:EN623,FC623:FN623,GC623:GN623,HC623:HN623,IC623:IN623,JC623:JN623,KC623:KN623,LC623:LN623,MC623:MN623,NC623:NN623)</f>
        <v>12</v>
      </c>
      <c r="J623" s="107" t="n">
        <f aca="false">(G623+I623)/2</f>
        <v>25.4</v>
      </c>
      <c r="AA623" s="1" t="n">
        <f aca="false">AA622+1</f>
        <v>35</v>
      </c>
      <c r="AB623" s="108" t="n">
        <v>1923</v>
      </c>
      <c r="AC623" s="109" t="n">
        <v>27.5</v>
      </c>
      <c r="AD623" s="109" t="n">
        <v>31.8</v>
      </c>
      <c r="AE623" s="109" t="n">
        <v>26.6</v>
      </c>
      <c r="AF623" s="109" t="n">
        <v>26.9</v>
      </c>
      <c r="AG623" s="109" t="n">
        <v>20.1</v>
      </c>
      <c r="AH623" s="109" t="n">
        <v>15.4</v>
      </c>
      <c r="AI623" s="109" t="n">
        <v>14.8</v>
      </c>
      <c r="AJ623" s="109" t="n">
        <v>15.8</v>
      </c>
      <c r="AK623" s="109" t="n">
        <v>17.8</v>
      </c>
      <c r="AL623" s="109" t="n">
        <v>20.1</v>
      </c>
      <c r="AM623" s="109" t="n">
        <v>23.7</v>
      </c>
      <c r="AN623" s="109" t="n">
        <v>27.4</v>
      </c>
      <c r="AO623" s="110" t="n">
        <f aca="false">SUM(AC623:AN623)/12</f>
        <v>22.325</v>
      </c>
      <c r="BA623" s="1" t="n">
        <f aca="false">BA622+1</f>
        <v>1923</v>
      </c>
      <c r="BB623" s="111" t="n">
        <v>1923</v>
      </c>
      <c r="BC623" s="109" t="n">
        <v>27.5</v>
      </c>
      <c r="BD623" s="109" t="n">
        <v>32.2</v>
      </c>
      <c r="BE623" s="109" t="n">
        <v>26.9</v>
      </c>
      <c r="BF623" s="109" t="n">
        <v>25.1</v>
      </c>
      <c r="BG623" s="109" t="n">
        <v>17.9</v>
      </c>
      <c r="BH623" s="109" t="n">
        <v>13.1</v>
      </c>
      <c r="BI623" s="109" t="n">
        <v>12.6</v>
      </c>
      <c r="BJ623" s="109" t="n">
        <v>13.6</v>
      </c>
      <c r="BK623" s="109" t="n">
        <v>15.9</v>
      </c>
      <c r="BL623" s="109" t="n">
        <v>18.7</v>
      </c>
      <c r="BM623" s="109" t="n">
        <v>23.1</v>
      </c>
      <c r="BN623" s="109" t="n">
        <v>26.8</v>
      </c>
      <c r="BO623" s="110" t="n">
        <f aca="false">SUM(BC623:BN623)/12</f>
        <v>21.1166666666667</v>
      </c>
      <c r="CA623" s="1" t="n">
        <f aca="false">CA622+1</f>
        <v>1923</v>
      </c>
      <c r="CB623" s="111" t="n">
        <v>1923</v>
      </c>
      <c r="CC623" s="109" t="n">
        <v>22</v>
      </c>
      <c r="CD623" s="109" t="n">
        <v>22.1</v>
      </c>
      <c r="CE623" s="109" t="n">
        <v>20.8</v>
      </c>
      <c r="CF623" s="109" t="n">
        <v>20</v>
      </c>
      <c r="CG623" s="109" t="n">
        <v>17.8</v>
      </c>
      <c r="CH623" s="109" t="n">
        <v>14.4</v>
      </c>
      <c r="CI623" s="109" t="n">
        <v>14.1</v>
      </c>
      <c r="CJ623" s="109" t="n">
        <v>13.2</v>
      </c>
      <c r="CK623" s="109" t="n">
        <v>14.9</v>
      </c>
      <c r="CL623" s="109" t="n">
        <v>16.2</v>
      </c>
      <c r="CM623" s="109" t="n">
        <v>18.2</v>
      </c>
      <c r="CN623" s="109" t="n">
        <v>20.1</v>
      </c>
      <c r="CO623" s="110" t="n">
        <f aca="false">SUM(CC623:CN623)/12</f>
        <v>17.8166666666667</v>
      </c>
      <c r="DA623" s="1" t="n">
        <f aca="false">DA622+1</f>
        <v>1923</v>
      </c>
      <c r="DB623" s="111" t="n">
        <v>1923</v>
      </c>
      <c r="DC623" s="109" t="n">
        <v>29</v>
      </c>
      <c r="DD623" s="109" t="n">
        <v>33.3</v>
      </c>
      <c r="DE623" s="109" t="n">
        <v>28.6</v>
      </c>
      <c r="DF623" s="109" t="n">
        <v>27.4</v>
      </c>
      <c r="DG623" s="109" t="n">
        <v>19.1</v>
      </c>
      <c r="DH623" s="109" t="n">
        <v>14.3</v>
      </c>
      <c r="DI623" s="109" t="n">
        <v>14</v>
      </c>
      <c r="DJ623" s="109" t="n">
        <v>15.4</v>
      </c>
      <c r="DK623" s="109" t="n">
        <v>18.1</v>
      </c>
      <c r="DL623" s="109" t="n">
        <v>21</v>
      </c>
      <c r="DM623" s="109" t="n">
        <v>24.6</v>
      </c>
      <c r="DN623" s="109" t="n">
        <v>28.7</v>
      </c>
      <c r="DO623" s="110" t="n">
        <f aca="false">SUM(DC623:DN623)/12</f>
        <v>22.7916666666667</v>
      </c>
      <c r="EA623" s="1" t="n">
        <f aca="false">EA622+1</f>
        <v>1923</v>
      </c>
      <c r="EB623" s="111" t="n">
        <v>1923</v>
      </c>
      <c r="EC623" s="109" t="n">
        <v>35.5</v>
      </c>
      <c r="ED623" s="109" t="n">
        <v>38.8</v>
      </c>
      <c r="EE623" s="109" t="n">
        <v>34.8</v>
      </c>
      <c r="EF623" s="109" t="n">
        <v>29.4</v>
      </c>
      <c r="EG623" s="109" t="n">
        <v>23</v>
      </c>
      <c r="EH623" s="109" t="n">
        <v>17.3</v>
      </c>
      <c r="EI623" s="109" t="n">
        <v>16.8</v>
      </c>
      <c r="EJ623" s="109" t="n">
        <v>18.7</v>
      </c>
      <c r="EK623" s="109" t="n">
        <v>24.3</v>
      </c>
      <c r="EL623" s="109" t="n">
        <v>26.9</v>
      </c>
      <c r="EM623" s="109" t="n">
        <v>29.5</v>
      </c>
      <c r="EN623" s="109" t="n">
        <v>34.9</v>
      </c>
      <c r="EO623" s="110" t="n">
        <f aca="false">SUM(EC623:EN623)/12</f>
        <v>27.4916666666667</v>
      </c>
      <c r="FA623" s="1" t="n">
        <f aca="false">FA622+1</f>
        <v>1923</v>
      </c>
      <c r="FB623" s="131" t="n">
        <v>1923</v>
      </c>
      <c r="FC623" s="132" t="n">
        <v>25.4</v>
      </c>
      <c r="FD623" s="132" t="n">
        <v>29.9</v>
      </c>
      <c r="FE623" s="132" t="n">
        <v>24.6</v>
      </c>
      <c r="FF623" s="132" t="n">
        <v>24.6</v>
      </c>
      <c r="FG623" s="132" t="n">
        <v>17.2</v>
      </c>
      <c r="FH623" s="132" t="n">
        <v>12.9</v>
      </c>
      <c r="FI623" s="132" t="n">
        <v>12</v>
      </c>
      <c r="FJ623" s="132" t="n">
        <v>12.6</v>
      </c>
      <c r="FK623" s="132" t="n">
        <v>14.7</v>
      </c>
      <c r="FL623" s="132" t="n">
        <v>17.4</v>
      </c>
      <c r="FM623" s="132" t="n">
        <v>20.7</v>
      </c>
      <c r="FN623" s="166" t="n">
        <f aca="false">(FN622+FN624)/2</f>
        <v>23.7</v>
      </c>
      <c r="FO623" s="110" t="n">
        <f aca="false">SUM(FC623:FN623)/12</f>
        <v>19.6416666666667</v>
      </c>
      <c r="GA623" s="1" t="n">
        <f aca="false">GA622+1</f>
        <v>1923</v>
      </c>
      <c r="GB623" s="113" t="s">
        <v>81</v>
      </c>
      <c r="GC623" s="109" t="n">
        <v>22.3</v>
      </c>
      <c r="GD623" s="109" t="n">
        <v>25.1</v>
      </c>
      <c r="GE623" s="109" t="n">
        <v>21.7</v>
      </c>
      <c r="GF623" s="109" t="n">
        <v>23.4</v>
      </c>
      <c r="GG623" s="109" t="n">
        <v>17.1</v>
      </c>
      <c r="GH623" s="109" t="n">
        <v>13.3</v>
      </c>
      <c r="GI623" s="109" t="n">
        <v>13.4</v>
      </c>
      <c r="GJ623" s="109" t="n">
        <v>13.9</v>
      </c>
      <c r="GK623" s="109" t="n">
        <v>14.9</v>
      </c>
      <c r="GL623" s="109" t="n">
        <v>17.2</v>
      </c>
      <c r="GM623" s="109" t="n">
        <v>19.2</v>
      </c>
      <c r="GN623" s="109" t="n">
        <v>21.7</v>
      </c>
      <c r="GO623" s="110" t="n">
        <f aca="false">SUM(GC623:GN623)/12</f>
        <v>18.6</v>
      </c>
      <c r="HA623" s="1" t="n">
        <f aca="false">HA622+1</f>
        <v>1923</v>
      </c>
      <c r="HB623" s="113" t="s">
        <v>81</v>
      </c>
      <c r="HC623" s="109" t="n">
        <v>26</v>
      </c>
      <c r="HD623" s="109" t="n">
        <v>27.2</v>
      </c>
      <c r="HE623" s="109" t="n">
        <v>24.6</v>
      </c>
      <c r="HF623" s="109" t="n">
        <v>23.8</v>
      </c>
      <c r="HG623" s="109" t="n">
        <v>20.7</v>
      </c>
      <c r="HH623" s="109" t="n">
        <v>16.7</v>
      </c>
      <c r="HI623" s="109" t="n">
        <v>16.3</v>
      </c>
      <c r="HJ623" s="109" t="n">
        <v>16</v>
      </c>
      <c r="HK623" s="109" t="n">
        <v>17.7</v>
      </c>
      <c r="HL623" s="109" t="n">
        <v>18.9</v>
      </c>
      <c r="HM623" s="109" t="n">
        <v>21.2</v>
      </c>
      <c r="HN623" s="109" t="n">
        <v>22.5</v>
      </c>
      <c r="HO623" s="110" t="n">
        <f aca="false">SUM(HC623:HN623)/12</f>
        <v>20.9666666666667</v>
      </c>
      <c r="IA623" s="1" t="n">
        <f aca="false">IA622+1</f>
        <v>1923</v>
      </c>
      <c r="IB623" s="111" t="n">
        <v>1923</v>
      </c>
      <c r="IC623" s="109" t="n">
        <v>31.5</v>
      </c>
      <c r="ID623" s="109" t="n">
        <v>35.6</v>
      </c>
      <c r="IE623" s="109" t="n">
        <v>31.1</v>
      </c>
      <c r="IF623" s="109" t="n">
        <v>28.9</v>
      </c>
      <c r="IG623" s="109" t="n">
        <v>21.7</v>
      </c>
      <c r="IH623" s="109" t="n">
        <v>16.7</v>
      </c>
      <c r="II623" s="109" t="n">
        <v>16.1</v>
      </c>
      <c r="IJ623" s="109" t="n">
        <v>17</v>
      </c>
      <c r="IK623" s="109" t="n">
        <v>21.4</v>
      </c>
      <c r="IL623" s="109" t="n">
        <v>23.1</v>
      </c>
      <c r="IM623" s="109" t="n">
        <v>27.2</v>
      </c>
      <c r="IN623" s="109" t="n">
        <v>30.5</v>
      </c>
      <c r="IO623" s="110" t="n">
        <f aca="false">SUM(IC623:IN623)/12</f>
        <v>25.0666666666667</v>
      </c>
      <c r="JA623" s="1" t="n">
        <f aca="false">JA622+1</f>
        <v>1923</v>
      </c>
      <c r="JB623" s="113" t="s">
        <v>81</v>
      </c>
      <c r="JC623" s="109" t="n">
        <v>22</v>
      </c>
      <c r="JD623" s="109" t="n">
        <v>23.5</v>
      </c>
      <c r="JE623" s="109" t="n">
        <v>20.5</v>
      </c>
      <c r="JF623" s="109" t="n">
        <v>21.8</v>
      </c>
      <c r="JG623" s="109" t="n">
        <v>17.5</v>
      </c>
      <c r="JH623" s="109" t="n">
        <v>14.2</v>
      </c>
      <c r="JI623" s="109" t="n">
        <v>13.9</v>
      </c>
      <c r="JJ623" s="109" t="n">
        <v>13.9</v>
      </c>
      <c r="JK623" s="109" t="n">
        <v>14.9</v>
      </c>
      <c r="JL623" s="109" t="n">
        <v>16.7</v>
      </c>
      <c r="JM623" s="109" t="n">
        <v>18.6</v>
      </c>
      <c r="JN623" s="109" t="n">
        <v>20.8</v>
      </c>
      <c r="JO623" s="110" t="n">
        <f aca="false">SUM(JC623:JN623)/12</f>
        <v>18.1916666666667</v>
      </c>
      <c r="KA623" s="1" t="n">
        <f aca="false">KA622+1</f>
        <v>1923</v>
      </c>
      <c r="KB623" s="111" t="n">
        <v>1923</v>
      </c>
      <c r="KC623" s="109" t="n">
        <v>28.6</v>
      </c>
      <c r="KD623" s="109" t="n">
        <v>33.9</v>
      </c>
      <c r="KE623" s="109" t="n">
        <v>28.3</v>
      </c>
      <c r="KF623" s="109" t="n">
        <v>27.8</v>
      </c>
      <c r="KG623" s="109" t="n">
        <v>19.8</v>
      </c>
      <c r="KH623" s="109" t="n">
        <v>15.2</v>
      </c>
      <c r="KI623" s="109" t="n">
        <v>14.3</v>
      </c>
      <c r="KJ623" s="109" t="n">
        <v>15.2</v>
      </c>
      <c r="KK623" s="109" t="n">
        <v>17.7</v>
      </c>
      <c r="KL623" s="109" t="n">
        <v>20.3</v>
      </c>
      <c r="KM623" s="109" t="n">
        <v>24.7</v>
      </c>
      <c r="KN623" s="109" t="n">
        <v>28.3</v>
      </c>
      <c r="KO623" s="110" t="n">
        <f aca="false">SUM(KC623:KN623)/12</f>
        <v>22.8416666666667</v>
      </c>
      <c r="LA623" s="1" t="n">
        <f aca="false">LA622+1</f>
        <v>1923</v>
      </c>
      <c r="LB623" s="113" t="s">
        <v>81</v>
      </c>
      <c r="LC623" s="109" t="n">
        <v>29.9</v>
      </c>
      <c r="LD623" s="109" t="n">
        <v>34.1</v>
      </c>
      <c r="LE623" s="109" t="n">
        <v>29.5</v>
      </c>
      <c r="LF623" s="109" t="n">
        <v>28.2</v>
      </c>
      <c r="LG623" s="109" t="n">
        <v>20.4</v>
      </c>
      <c r="LH623" s="109" t="n">
        <v>15.3</v>
      </c>
      <c r="LI623" s="109" t="n">
        <v>14.9</v>
      </c>
      <c r="LJ623" s="109" t="n">
        <v>15.7</v>
      </c>
      <c r="LK623" s="109" t="n">
        <v>18.7</v>
      </c>
      <c r="LL623" s="109" t="n">
        <v>21.3</v>
      </c>
      <c r="LM623" s="109" t="n">
        <v>25.8</v>
      </c>
      <c r="LN623" s="109" t="n">
        <v>29.8</v>
      </c>
      <c r="LO623" s="110" t="n">
        <f aca="false">SUM(LC623:LN623)/12</f>
        <v>23.6333333333333</v>
      </c>
      <c r="MA623" s="1" t="n">
        <f aca="false">MA622+1</f>
        <v>1923</v>
      </c>
      <c r="MB623" s="111" t="n">
        <v>1923</v>
      </c>
      <c r="MC623" s="109" t="n">
        <v>25.5</v>
      </c>
      <c r="MD623" s="109" t="n">
        <v>26.7</v>
      </c>
      <c r="ME623" s="109" t="n">
        <v>24.1</v>
      </c>
      <c r="MF623" s="109" t="n">
        <v>21.8</v>
      </c>
      <c r="MG623" s="109" t="n">
        <v>17.7</v>
      </c>
      <c r="MH623" s="109" t="n">
        <v>14.4</v>
      </c>
      <c r="MI623" s="109" t="n">
        <v>13.4</v>
      </c>
      <c r="MJ623" s="109" t="n">
        <v>15.4</v>
      </c>
      <c r="MK623" s="109" t="n">
        <v>17.4</v>
      </c>
      <c r="ML623" s="109" t="n">
        <v>20</v>
      </c>
      <c r="MM623" s="109" t="n">
        <v>22.9</v>
      </c>
      <c r="MN623" s="109" t="n">
        <v>27.2</v>
      </c>
      <c r="MO623" s="110" t="n">
        <f aca="false">SUM(MC623:MN623)/12</f>
        <v>20.5416666666667</v>
      </c>
      <c r="NA623" s="1" t="n">
        <f aca="false">NA622+1</f>
        <v>1922</v>
      </c>
      <c r="NB623" s="113" t="s">
        <v>80</v>
      </c>
      <c r="NC623" s="109" t="n">
        <v>33</v>
      </c>
      <c r="ND623" s="109" t="n">
        <v>36.5</v>
      </c>
      <c r="NE623" s="109" t="n">
        <v>32.3</v>
      </c>
      <c r="NF623" s="109" t="n">
        <v>29.2</v>
      </c>
      <c r="NG623" s="109" t="n">
        <v>20.8</v>
      </c>
      <c r="NH623" s="109" t="n">
        <v>17.2</v>
      </c>
      <c r="NI623" s="109" t="n">
        <v>17.2</v>
      </c>
      <c r="NJ623" s="109" t="n">
        <v>20.8</v>
      </c>
      <c r="NK623" s="109" t="n">
        <v>24</v>
      </c>
      <c r="NL623" s="109" t="n">
        <v>28.4</v>
      </c>
      <c r="NM623" s="109" t="n">
        <v>33.2</v>
      </c>
      <c r="NN623" s="109" t="n">
        <v>32.6</v>
      </c>
      <c r="NO623" s="110" t="n">
        <f aca="false">SUM(NC623:NN623)/12</f>
        <v>27.1</v>
      </c>
      <c r="OA623" s="5"/>
    </row>
    <row r="624" customFormat="false" ht="13.5" hidden="false" customHeight="false" outlineLevel="0" collapsed="false">
      <c r="A624" s="150"/>
      <c r="B624" s="151" t="n">
        <f aca="false">AVERAGE(AO624,BO624,CO624,DO624,EO624,FO624,GO624,HO624,IO624,JO624,KO624,LO624,MO624,NO624)</f>
        <v>21.2267857142857</v>
      </c>
      <c r="C624" s="163" t="n">
        <f aca="false">AVERAGE(B620:B624)</f>
        <v>21.7338095238095</v>
      </c>
      <c r="D624" s="164" t="n">
        <f aca="false">AVERAGE(B615:B624)</f>
        <v>21.5962423687424</v>
      </c>
      <c r="E624" s="151" t="n">
        <f aca="false">AVERAGE(B605:B624)</f>
        <v>21.4820838316776</v>
      </c>
      <c r="F624" s="165" t="n">
        <f aca="false">AVERAGE(B574:B624)</f>
        <v>21.2922075406075</v>
      </c>
      <c r="G624" s="159" t="n">
        <f aca="false">MAX(AC624:AN624,BC624:BN624,CC624:CN624,DC624:DN624,EC624:EN624,FC624:FN624,GC624:GN624,HC624:HN624,IC624:IN624,JC624:JN624,KC624:KN624,LC624:LN624,MC624:MN624,NC624:NN624)</f>
        <v>37.7</v>
      </c>
      <c r="H624" s="161" t="n">
        <f aca="false">MEDIAN(AC624:AN624,BC624:BN624,CC624:CN624,DC624:DN624,EC624:EN624,FC624:FN624,GC624:GN624,HC624:HN624,IC624:IN624,JC624:JN624,KC624:KN624,LC624:LN624,MC624:MN624,NC624:NN624)</f>
        <v>20.65</v>
      </c>
      <c r="I624" s="157" t="n">
        <f aca="false">MIN(AC624:AN624,BC624:BN624,CC624:CN624,DC624:DN624,EC624:EN624,FC624:FN624,GC624:GN624,HC624:HN624,IC624:IN624,JC624:JN624,KC624:KN624,LC624:LN624,MC624:MN624,NC624:NN624)</f>
        <v>12.1</v>
      </c>
      <c r="J624" s="107" t="n">
        <f aca="false">(G624+I624)/2</f>
        <v>24.9</v>
      </c>
      <c r="AB624" s="108" t="n">
        <v>1924</v>
      </c>
      <c r="AC624" s="109" t="n">
        <v>26.2</v>
      </c>
      <c r="AD624" s="109" t="n">
        <v>26.5</v>
      </c>
      <c r="AE624" s="109" t="n">
        <v>25</v>
      </c>
      <c r="AF624" s="109" t="n">
        <v>20</v>
      </c>
      <c r="AG624" s="109" t="n">
        <v>19.4</v>
      </c>
      <c r="AH624" s="109" t="n">
        <v>15.6</v>
      </c>
      <c r="AI624" s="109" t="n">
        <v>17</v>
      </c>
      <c r="AJ624" s="109" t="n">
        <v>18</v>
      </c>
      <c r="AK624" s="109" t="n">
        <v>17.7</v>
      </c>
      <c r="AL624" s="109" t="n">
        <v>22</v>
      </c>
      <c r="AM624" s="109" t="n">
        <v>24.1</v>
      </c>
      <c r="AN624" s="109" t="n">
        <v>26.8</v>
      </c>
      <c r="AO624" s="110" t="n">
        <f aca="false">SUM(AC624:AN624)/12</f>
        <v>21.525</v>
      </c>
      <c r="BA624" s="1" t="n">
        <f aca="false">BA623+1</f>
        <v>1924</v>
      </c>
      <c r="BB624" s="111" t="n">
        <v>1924</v>
      </c>
      <c r="BC624" s="109" t="n">
        <v>24.9</v>
      </c>
      <c r="BD624" s="109" t="n">
        <v>25.4</v>
      </c>
      <c r="BE624" s="109" t="n">
        <v>24.5</v>
      </c>
      <c r="BF624" s="109" t="n">
        <v>18.1</v>
      </c>
      <c r="BG624" s="109" t="n">
        <v>16.9</v>
      </c>
      <c r="BH624" s="109" t="n">
        <v>12.1</v>
      </c>
      <c r="BI624" s="109" t="n">
        <v>14.4</v>
      </c>
      <c r="BJ624" s="109" t="n">
        <v>15.1</v>
      </c>
      <c r="BK624" s="109" t="n">
        <v>15.8</v>
      </c>
      <c r="BL624" s="109" t="n">
        <v>20.3</v>
      </c>
      <c r="BM624" s="109" t="n">
        <v>23.2</v>
      </c>
      <c r="BN624" s="109" t="n">
        <v>27</v>
      </c>
      <c r="BO624" s="110" t="n">
        <f aca="false">SUM(BC624:BN624)/12</f>
        <v>19.8083333333333</v>
      </c>
      <c r="CA624" s="1" t="n">
        <f aca="false">CA623+1</f>
        <v>1924</v>
      </c>
      <c r="CB624" s="111" t="n">
        <v>1924</v>
      </c>
      <c r="CC624" s="109" t="n">
        <v>20.8</v>
      </c>
      <c r="CD624" s="109" t="n">
        <v>21.3</v>
      </c>
      <c r="CE624" s="109" t="n">
        <v>20.3</v>
      </c>
      <c r="CF624" s="109" t="n">
        <v>18</v>
      </c>
      <c r="CG624" s="109" t="n">
        <v>16.3</v>
      </c>
      <c r="CH624" s="109" t="n">
        <v>13.4</v>
      </c>
      <c r="CI624" s="109" t="n">
        <v>14.1</v>
      </c>
      <c r="CJ624" s="109" t="n">
        <v>14.6</v>
      </c>
      <c r="CK624" s="109" t="n">
        <v>15.1</v>
      </c>
      <c r="CL624" s="109" t="n">
        <v>17.3</v>
      </c>
      <c r="CM624" s="109" t="n">
        <v>19.3</v>
      </c>
      <c r="CN624" s="109" t="n">
        <v>21.1</v>
      </c>
      <c r="CO624" s="110" t="n">
        <f aca="false">SUM(CC624:CN624)/12</f>
        <v>17.6333333333333</v>
      </c>
      <c r="DA624" s="1" t="n">
        <f aca="false">DA623+1</f>
        <v>1924</v>
      </c>
      <c r="DB624" s="111" t="n">
        <v>1924</v>
      </c>
      <c r="DC624" s="109" t="n">
        <v>27.1</v>
      </c>
      <c r="DD624" s="109" t="n">
        <v>27.1</v>
      </c>
      <c r="DE624" s="109" t="n">
        <v>25.7</v>
      </c>
      <c r="DF624" s="109" t="n">
        <v>20.7</v>
      </c>
      <c r="DG624" s="109" t="n">
        <v>18</v>
      </c>
      <c r="DH624" s="109" t="n">
        <v>13.6</v>
      </c>
      <c r="DI624" s="109" t="n">
        <v>15.6</v>
      </c>
      <c r="DJ624" s="109" t="n">
        <v>17.4</v>
      </c>
      <c r="DK624" s="109" t="n">
        <v>17.4</v>
      </c>
      <c r="DL624" s="109" t="n">
        <v>22.5</v>
      </c>
      <c r="DM624" s="109" t="n">
        <v>25.2</v>
      </c>
      <c r="DN624" s="109" t="n">
        <v>29</v>
      </c>
      <c r="DO624" s="110" t="n">
        <f aca="false">SUM(DC624:DN624)/12</f>
        <v>21.6083333333333</v>
      </c>
      <c r="EA624" s="1" t="n">
        <f aca="false">EA623+1</f>
        <v>1924</v>
      </c>
      <c r="EB624" s="111" t="n">
        <v>1924</v>
      </c>
      <c r="EC624" s="109" t="n">
        <v>32.8</v>
      </c>
      <c r="ED624" s="109" t="n">
        <v>33.3</v>
      </c>
      <c r="EE624" s="109" t="n">
        <v>32.7</v>
      </c>
      <c r="EF624" s="109" t="n">
        <v>24.4</v>
      </c>
      <c r="EG624" s="109" t="n">
        <v>23.2</v>
      </c>
      <c r="EH624" s="109" t="n">
        <v>18.1</v>
      </c>
      <c r="EI624" s="109" t="n">
        <v>19.5</v>
      </c>
      <c r="EJ624" s="109" t="n">
        <v>20.4</v>
      </c>
      <c r="EK624" s="109" t="n">
        <v>23.7</v>
      </c>
      <c r="EL624" s="109" t="n">
        <v>25.6</v>
      </c>
      <c r="EM624" s="109" t="n">
        <v>29.6</v>
      </c>
      <c r="EN624" s="109" t="n">
        <v>33.2</v>
      </c>
      <c r="EO624" s="110" t="n">
        <f aca="false">SUM(EC624:EN624)/12</f>
        <v>26.375</v>
      </c>
      <c r="FA624" s="1" t="n">
        <f aca="false">FA623+1</f>
        <v>1924</v>
      </c>
      <c r="FB624" s="131" t="n">
        <v>1924</v>
      </c>
      <c r="FC624" s="166" t="n">
        <f aca="false">(FC623+FC625)/2</f>
        <v>25.5</v>
      </c>
      <c r="FD624" s="132" t="n">
        <v>22.6</v>
      </c>
      <c r="FE624" s="132" t="n">
        <v>22.2</v>
      </c>
      <c r="FF624" s="132" t="n">
        <v>16.7</v>
      </c>
      <c r="FG624" s="132" t="n">
        <v>16.1</v>
      </c>
      <c r="FH624" s="166" t="n">
        <f aca="false">(FH623+FH625)/2</f>
        <v>13.4</v>
      </c>
      <c r="FI624" s="132" t="n">
        <v>13.5</v>
      </c>
      <c r="FJ624" s="132" t="n">
        <v>14.6</v>
      </c>
      <c r="FK624" s="132" t="n">
        <v>14.6</v>
      </c>
      <c r="FL624" s="132" t="n">
        <v>18.9</v>
      </c>
      <c r="FM624" s="132" t="n">
        <v>21.1</v>
      </c>
      <c r="FN624" s="132" t="n">
        <v>24.1</v>
      </c>
      <c r="FO624" s="110" t="n">
        <f aca="false">SUM(FC624:FN624)/12</f>
        <v>18.6083333333333</v>
      </c>
      <c r="GA624" s="1" t="n">
        <f aca="false">GA623+1</f>
        <v>1924</v>
      </c>
      <c r="GB624" s="113" t="s">
        <v>82</v>
      </c>
      <c r="GC624" s="109" t="n">
        <v>21</v>
      </c>
      <c r="GD624" s="109" t="n">
        <v>22.6</v>
      </c>
      <c r="GE624" s="109" t="n">
        <v>21</v>
      </c>
      <c r="GF624" s="109" t="n">
        <v>16.6</v>
      </c>
      <c r="GG624" s="109" t="n">
        <v>15.3</v>
      </c>
      <c r="GH624" s="109" t="n">
        <v>12.7</v>
      </c>
      <c r="GI624" s="109" t="n">
        <v>13.5</v>
      </c>
      <c r="GJ624" s="109" t="n">
        <v>14.3</v>
      </c>
      <c r="GK624" s="109" t="n">
        <v>14.9</v>
      </c>
      <c r="GL624" s="109" t="n">
        <v>18.2</v>
      </c>
      <c r="GM624" s="109" t="n">
        <v>19.7</v>
      </c>
      <c r="GN624" s="109" t="n">
        <v>22.1</v>
      </c>
      <c r="GO624" s="110" t="n">
        <f aca="false">SUM(GC624:GN624)/12</f>
        <v>17.6583333333333</v>
      </c>
      <c r="HA624" s="1" t="n">
        <f aca="false">HA623+1</f>
        <v>1924</v>
      </c>
      <c r="HB624" s="113" t="s">
        <v>82</v>
      </c>
      <c r="HC624" s="109" t="n">
        <v>23.2</v>
      </c>
      <c r="HD624" s="109" t="n">
        <v>23.9</v>
      </c>
      <c r="HE624" s="109" t="n">
        <v>22.5</v>
      </c>
      <c r="HF624" s="109" t="n">
        <v>19.8</v>
      </c>
      <c r="HG624" s="109" t="n">
        <v>19</v>
      </c>
      <c r="HH624" s="109" t="n">
        <v>15.3</v>
      </c>
      <c r="HI624" s="109" t="n">
        <v>16.8</v>
      </c>
      <c r="HJ624" s="109" t="n">
        <v>17.5</v>
      </c>
      <c r="HK624" s="109" t="n">
        <v>17.6</v>
      </c>
      <c r="HL624" s="109" t="n">
        <v>20.8</v>
      </c>
      <c r="HM624" s="109" t="n">
        <v>22.7</v>
      </c>
      <c r="HN624" s="109" t="n">
        <v>23.6</v>
      </c>
      <c r="HO624" s="110" t="n">
        <f aca="false">SUM(HC624:HN624)/12</f>
        <v>20.225</v>
      </c>
      <c r="IA624" s="1" t="n">
        <f aca="false">IA623+1</f>
        <v>1924</v>
      </c>
      <c r="IB624" s="111" t="n">
        <v>1924</v>
      </c>
      <c r="IC624" s="109" t="n">
        <v>28.8</v>
      </c>
      <c r="ID624" s="109" t="n">
        <v>29.3</v>
      </c>
      <c r="IE624" s="109" t="n">
        <v>27.9</v>
      </c>
      <c r="IF624" s="109" t="n">
        <v>22.6</v>
      </c>
      <c r="IG624" s="109" t="n">
        <v>21.1</v>
      </c>
      <c r="IH624" s="109" t="n">
        <v>18.1</v>
      </c>
      <c r="II624" s="109" t="n">
        <v>16.4</v>
      </c>
      <c r="IJ624" s="109" t="n">
        <v>19</v>
      </c>
      <c r="IK624" s="109" t="n">
        <v>21</v>
      </c>
      <c r="IL624" s="109" t="n">
        <v>24.4</v>
      </c>
      <c r="IM624" s="109" t="n">
        <v>27.9</v>
      </c>
      <c r="IN624" s="109" t="n">
        <v>29.9</v>
      </c>
      <c r="IO624" s="110" t="n">
        <f aca="false">SUM(IC624:IN624)/12</f>
        <v>23.8666666666667</v>
      </c>
      <c r="JA624" s="1" t="n">
        <f aca="false">JA623+1</f>
        <v>1924</v>
      </c>
      <c r="JB624" s="113" t="s">
        <v>82</v>
      </c>
      <c r="JC624" s="109" t="n">
        <v>20.7</v>
      </c>
      <c r="JD624" s="109" t="n">
        <v>21.8</v>
      </c>
      <c r="JE624" s="109" t="n">
        <v>21</v>
      </c>
      <c r="JF624" s="109" t="n">
        <v>17.3</v>
      </c>
      <c r="JG624" s="109" t="n">
        <v>15.6</v>
      </c>
      <c r="JH624" s="109" t="n">
        <v>13.6</v>
      </c>
      <c r="JI624" s="109" t="n">
        <v>13.9</v>
      </c>
      <c r="JJ624" s="109" t="n">
        <v>14.3</v>
      </c>
      <c r="JK624" s="109" t="n">
        <v>15.1</v>
      </c>
      <c r="JL624" s="109" t="n">
        <v>17.1</v>
      </c>
      <c r="JM624" s="109" t="n">
        <v>19.6</v>
      </c>
      <c r="JN624" s="109" t="n">
        <v>20.6</v>
      </c>
      <c r="JO624" s="110" t="n">
        <f aca="false">SUM(JC624:JN624)/12</f>
        <v>17.55</v>
      </c>
      <c r="KA624" s="1" t="n">
        <f aca="false">KA623+1</f>
        <v>1924</v>
      </c>
      <c r="KB624" s="111" t="n">
        <v>1924</v>
      </c>
      <c r="KC624" s="109" t="n">
        <v>26.7</v>
      </c>
      <c r="KD624" s="109" t="n">
        <v>27.4</v>
      </c>
      <c r="KE624" s="109" t="n">
        <v>26.1</v>
      </c>
      <c r="KF624" s="109" t="n">
        <v>20.3</v>
      </c>
      <c r="KG624" s="109" t="n">
        <v>19.2</v>
      </c>
      <c r="KH624" s="109" t="n">
        <v>14.3</v>
      </c>
      <c r="KI624" s="109" t="n">
        <v>16.5</v>
      </c>
      <c r="KJ624" s="109" t="n">
        <v>17.2</v>
      </c>
      <c r="KK624" s="109" t="n">
        <v>17.8</v>
      </c>
      <c r="KL624" s="109" t="n">
        <v>22.7</v>
      </c>
      <c r="KM624" s="109" t="n">
        <v>25</v>
      </c>
      <c r="KN624" s="109" t="n">
        <v>28.4</v>
      </c>
      <c r="KO624" s="110" t="n">
        <f aca="false">SUM(KC624:KN624)/12</f>
        <v>21.8</v>
      </c>
      <c r="LA624" s="1" t="n">
        <f aca="false">LA623+1</f>
        <v>1924</v>
      </c>
      <c r="LB624" s="113" t="s">
        <v>82</v>
      </c>
      <c r="LC624" s="109" t="n">
        <v>27.7</v>
      </c>
      <c r="LD624" s="109" t="n">
        <v>27.8</v>
      </c>
      <c r="LE624" s="109" t="n">
        <v>27</v>
      </c>
      <c r="LF624" s="109" t="n">
        <v>20.9</v>
      </c>
      <c r="LG624" s="109" t="n">
        <v>19.5</v>
      </c>
      <c r="LH624" s="109" t="n">
        <v>15.3</v>
      </c>
      <c r="LI624" s="109" t="n">
        <v>16.7</v>
      </c>
      <c r="LJ624" s="109" t="n">
        <v>17.6</v>
      </c>
      <c r="LK624" s="109" t="n">
        <v>18.6</v>
      </c>
      <c r="LL624" s="109" t="n">
        <v>22.9</v>
      </c>
      <c r="LM624" s="109" t="n">
        <v>26.1</v>
      </c>
      <c r="LN624" s="109" t="n">
        <v>28.6</v>
      </c>
      <c r="LO624" s="110" t="n">
        <f aca="false">SUM(LC624:LN624)/12</f>
        <v>22.3916666666667</v>
      </c>
      <c r="MA624" s="1" t="n">
        <f aca="false">MA623+1</f>
        <v>1924</v>
      </c>
      <c r="MB624" s="111" t="n">
        <v>1924</v>
      </c>
      <c r="MC624" s="109" t="n">
        <v>29.9</v>
      </c>
      <c r="MD624" s="109" t="n">
        <v>24.3</v>
      </c>
      <c r="ME624" s="109" t="n">
        <v>25.6</v>
      </c>
      <c r="MF624" s="109" t="n">
        <v>19.9</v>
      </c>
      <c r="MG624" s="109" t="n">
        <v>19.2</v>
      </c>
      <c r="MH624" s="109" t="n">
        <v>15.4</v>
      </c>
      <c r="MI624" s="109" t="n">
        <v>14.4</v>
      </c>
      <c r="MJ624" s="109" t="n">
        <v>15.1</v>
      </c>
      <c r="MK624" s="109" t="n">
        <v>17.6</v>
      </c>
      <c r="ML624" s="109" t="n">
        <v>17.1</v>
      </c>
      <c r="MM624" s="109" t="n">
        <v>23.7</v>
      </c>
      <c r="MN624" s="109" t="n">
        <v>24.8</v>
      </c>
      <c r="MO624" s="110" t="n">
        <f aca="false">SUM(MC624:MN624)/12</f>
        <v>20.5833333333333</v>
      </c>
      <c r="NA624" s="1" t="n">
        <f aca="false">NA623+1</f>
        <v>1923</v>
      </c>
      <c r="NB624" s="113" t="s">
        <v>81</v>
      </c>
      <c r="NC624" s="109" t="n">
        <v>34.7</v>
      </c>
      <c r="ND624" s="109" t="n">
        <v>37.7</v>
      </c>
      <c r="NE624" s="109" t="n">
        <v>34</v>
      </c>
      <c r="NF624" s="109" t="n">
        <v>29.5</v>
      </c>
      <c r="NG624" s="109" t="n">
        <v>23.9</v>
      </c>
      <c r="NH624" s="109" t="n">
        <v>18.8</v>
      </c>
      <c r="NI624" s="109" t="n">
        <v>17.7</v>
      </c>
      <c r="NJ624" s="109" t="n">
        <v>19.3</v>
      </c>
      <c r="NK624" s="109" t="n">
        <v>24.3</v>
      </c>
      <c r="NL624" s="109" t="n">
        <v>27.1</v>
      </c>
      <c r="NM624" s="109" t="n">
        <v>30.4</v>
      </c>
      <c r="NN624" s="109" t="n">
        <v>33.1</v>
      </c>
      <c r="NO624" s="110" t="n">
        <f aca="false">SUM(NC624:NN624)/12</f>
        <v>27.5416666666667</v>
      </c>
      <c r="OA624" s="5"/>
    </row>
    <row r="625" customFormat="false" ht="13.5" hidden="false" customHeight="false" outlineLevel="0" collapsed="false">
      <c r="A625" s="150" t="n">
        <f aca="false">A620+5</f>
        <v>1925</v>
      </c>
      <c r="B625" s="151" t="n">
        <f aca="false">AVERAGE(AO625,BO625,CO625,DO625,EO625,FO625,GO625,HO625,IO625,JO625,KO625,LO625,MO625,NO625)</f>
        <v>21.7803571428571</v>
      </c>
      <c r="C625" s="163" t="n">
        <f aca="false">AVERAGE(B621:B625)</f>
        <v>21.8109065934066</v>
      </c>
      <c r="D625" s="164" t="n">
        <f aca="false">AVERAGE(B616:B625)</f>
        <v>21.6266498778999</v>
      </c>
      <c r="E625" s="151" t="n">
        <f aca="false">AVERAGE(B606:B625)</f>
        <v>21.5521954388204</v>
      </c>
      <c r="F625" s="165" t="n">
        <f aca="false">AVERAGE(B575:B625)</f>
        <v>21.3094257945758</v>
      </c>
      <c r="G625" s="159" t="n">
        <f aca="false">MAX(AC625:AN625,BC625:BN625,CC625:CN625,DC625:DN625,EC625:EN625,FC625:FN625,GC625:GN625,HC625:HN625,IC625:IN625,JC625:JN625,KC625:KN625,LC625:LN625,MC625:MN625,NC625:NN625)</f>
        <v>36.4</v>
      </c>
      <c r="H625" s="161" t="n">
        <f aca="false">MEDIAN(AC625:AN625,BC625:BN625,CC625:CN625,DC625:DN625,EC625:EN625,FC625:FN625,GC625:GN625,HC625:HN625,IC625:IN625,JC625:JN625,KC625:KN625,LC625:LN625,MC625:MN625,NC625:NN625)</f>
        <v>21.65</v>
      </c>
      <c r="I625" s="157" t="n">
        <f aca="false">MIN(AC625:AN625,BC625:BN625,CC625:CN625,DC625:DN625,EC625:EN625,FC625:FN625,GC625:GN625,HC625:HN625,IC625:IN625,JC625:JN625,KC625:KN625,LC625:LN625,MC625:MN625,NC625:NN625)</f>
        <v>11.8</v>
      </c>
      <c r="J625" s="107" t="n">
        <f aca="false">(G625+I625)/2</f>
        <v>24.1</v>
      </c>
      <c r="AA625" s="1" t="n">
        <f aca="false">AA624+1</f>
        <v>1</v>
      </c>
      <c r="AB625" s="108" t="n">
        <v>1925</v>
      </c>
      <c r="AC625" s="109" t="n">
        <v>27.9</v>
      </c>
      <c r="AD625" s="109" t="n">
        <v>26.5</v>
      </c>
      <c r="AE625" s="109" t="n">
        <v>27.5</v>
      </c>
      <c r="AF625" s="109" t="n">
        <v>23.8</v>
      </c>
      <c r="AG625" s="109" t="n">
        <v>18.3</v>
      </c>
      <c r="AH625" s="109" t="n">
        <v>17.5</v>
      </c>
      <c r="AI625" s="109" t="n">
        <v>15.5</v>
      </c>
      <c r="AJ625" s="109" t="n">
        <v>16.3</v>
      </c>
      <c r="AK625" s="109" t="n">
        <v>17.5</v>
      </c>
      <c r="AL625" s="109" t="n">
        <v>22.1</v>
      </c>
      <c r="AM625" s="109" t="n">
        <v>26</v>
      </c>
      <c r="AN625" s="109" t="n">
        <v>27.8</v>
      </c>
      <c r="AO625" s="110" t="n">
        <f aca="false">SUM(AC625:AN625)/12</f>
        <v>22.225</v>
      </c>
      <c r="BA625" s="1" t="n">
        <f aca="false">BA624+1</f>
        <v>1925</v>
      </c>
      <c r="BB625" s="111" t="n">
        <v>1925</v>
      </c>
      <c r="BC625" s="109" t="n">
        <v>27.9</v>
      </c>
      <c r="BD625" s="109" t="n">
        <v>26.6</v>
      </c>
      <c r="BE625" s="109" t="n">
        <v>27.6</v>
      </c>
      <c r="BF625" s="109" t="n">
        <v>22.1</v>
      </c>
      <c r="BG625" s="109" t="n">
        <v>15.7</v>
      </c>
      <c r="BH625" s="109" t="n">
        <v>14.3</v>
      </c>
      <c r="BI625" s="109" t="n">
        <v>12.1</v>
      </c>
      <c r="BJ625" s="109" t="n">
        <v>12.9</v>
      </c>
      <c r="BK625" s="109" t="n">
        <v>15.1</v>
      </c>
      <c r="BL625" s="109" t="n">
        <v>20.8</v>
      </c>
      <c r="BM625" s="109" t="n">
        <v>25.8</v>
      </c>
      <c r="BN625" s="109" t="n">
        <v>27.9</v>
      </c>
      <c r="BO625" s="110" t="n">
        <f aca="false">SUM(BC625:BN625)/12</f>
        <v>20.7333333333333</v>
      </c>
      <c r="CA625" s="1" t="n">
        <f aca="false">CA624+1</f>
        <v>1925</v>
      </c>
      <c r="CB625" s="111" t="n">
        <v>1925</v>
      </c>
      <c r="CC625" s="109" t="n">
        <v>21.4</v>
      </c>
      <c r="CD625" s="109" t="n">
        <v>21.8</v>
      </c>
      <c r="CE625" s="109" t="n">
        <v>21.1</v>
      </c>
      <c r="CF625" s="109" t="n">
        <v>19.2</v>
      </c>
      <c r="CG625" s="109" t="n">
        <v>16.2</v>
      </c>
      <c r="CH625" s="109" t="n">
        <v>14.4</v>
      </c>
      <c r="CI625" s="109" t="n">
        <v>13.7</v>
      </c>
      <c r="CJ625" s="109" t="n">
        <v>13.5</v>
      </c>
      <c r="CK625" s="109" t="n">
        <v>14.2</v>
      </c>
      <c r="CL625" s="109" t="n">
        <v>17.6</v>
      </c>
      <c r="CM625" s="109" t="n">
        <v>19.8</v>
      </c>
      <c r="CN625" s="109" t="n">
        <v>22</v>
      </c>
      <c r="CO625" s="110" t="n">
        <f aca="false">SUM(CC625:CN625)/12</f>
        <v>17.9083333333333</v>
      </c>
      <c r="DA625" s="1" t="n">
        <f aca="false">DA624+1</f>
        <v>1925</v>
      </c>
      <c r="DB625" s="111" t="n">
        <v>1925</v>
      </c>
      <c r="DC625" s="109" t="n">
        <v>30.2</v>
      </c>
      <c r="DD625" s="109" t="n">
        <v>30.7</v>
      </c>
      <c r="DE625" s="109" t="n">
        <v>28.4</v>
      </c>
      <c r="DF625" s="109" t="n">
        <v>24.7</v>
      </c>
      <c r="DG625" s="109" t="n">
        <v>17.4</v>
      </c>
      <c r="DH625" s="109" t="n">
        <v>16.3</v>
      </c>
      <c r="DI625" s="109" t="n">
        <v>13.6</v>
      </c>
      <c r="DJ625" s="109" t="n">
        <v>15.5</v>
      </c>
      <c r="DK625" s="109" t="n">
        <v>17.6</v>
      </c>
      <c r="DL625" s="109" t="n">
        <v>23.6</v>
      </c>
      <c r="DM625" s="109" t="n">
        <v>26.7</v>
      </c>
      <c r="DN625" s="109" t="n">
        <v>29.8</v>
      </c>
      <c r="DO625" s="110" t="n">
        <f aca="false">SUM(DC625:DN625)/12</f>
        <v>22.875</v>
      </c>
      <c r="EA625" s="1" t="n">
        <f aca="false">EA624+1</f>
        <v>1925</v>
      </c>
      <c r="EB625" s="111" t="n">
        <v>1925</v>
      </c>
      <c r="EC625" s="109" t="n">
        <v>34.1</v>
      </c>
      <c r="ED625" s="109" t="n">
        <v>35.3</v>
      </c>
      <c r="EE625" s="109" t="n">
        <v>33.3</v>
      </c>
      <c r="EF625" s="109" t="n">
        <v>28.7</v>
      </c>
      <c r="EG625" s="109" t="n">
        <v>21.3</v>
      </c>
      <c r="EH625" s="109" t="n">
        <v>19.7</v>
      </c>
      <c r="EI625" s="109" t="n">
        <v>16.4</v>
      </c>
      <c r="EJ625" s="109" t="n">
        <v>19.3</v>
      </c>
      <c r="EK625" s="109" t="n">
        <v>22</v>
      </c>
      <c r="EL625" s="109" t="n">
        <v>27.9</v>
      </c>
      <c r="EM625" s="109" t="n">
        <v>33.2</v>
      </c>
      <c r="EN625" s="109" t="n">
        <v>36.4</v>
      </c>
      <c r="EO625" s="110" t="n">
        <f aca="false">SUM(EC625:EN625)/12</f>
        <v>27.3</v>
      </c>
      <c r="FA625" s="1" t="n">
        <f aca="false">FA624+1</f>
        <v>1925</v>
      </c>
      <c r="FB625" s="131" t="n">
        <v>1925</v>
      </c>
      <c r="FC625" s="132" t="n">
        <v>25.6</v>
      </c>
      <c r="FD625" s="132" t="n">
        <v>24.3</v>
      </c>
      <c r="FE625" s="132" t="n">
        <v>25.2</v>
      </c>
      <c r="FF625" s="132" t="n">
        <v>20.8</v>
      </c>
      <c r="FG625" s="132" t="n">
        <v>14.9</v>
      </c>
      <c r="FH625" s="132" t="n">
        <v>13.9</v>
      </c>
      <c r="FI625" s="132" t="n">
        <v>11.8</v>
      </c>
      <c r="FJ625" s="132" t="n">
        <v>12.6</v>
      </c>
      <c r="FK625" s="132" t="n">
        <v>14.2</v>
      </c>
      <c r="FL625" s="132" t="n">
        <v>19.3</v>
      </c>
      <c r="FM625" s="132" t="n">
        <v>22.9</v>
      </c>
      <c r="FN625" s="132" t="n">
        <v>25.3</v>
      </c>
      <c r="FO625" s="110" t="n">
        <f aca="false">SUM(FC625:FN625)/12</f>
        <v>19.2333333333333</v>
      </c>
      <c r="GA625" s="1" t="n">
        <f aca="false">GA624+1</f>
        <v>1925</v>
      </c>
      <c r="GB625" s="113" t="s">
        <v>83</v>
      </c>
      <c r="GC625" s="109" t="n">
        <v>23.5</v>
      </c>
      <c r="GD625" s="109" t="n">
        <v>22.8</v>
      </c>
      <c r="GE625" s="109" t="n">
        <v>22.4</v>
      </c>
      <c r="GF625" s="109" t="n">
        <v>18.8</v>
      </c>
      <c r="GG625" s="109" t="n">
        <v>15.9</v>
      </c>
      <c r="GH625" s="109" t="n">
        <v>14.6</v>
      </c>
      <c r="GI625" s="109" t="n">
        <v>12.6</v>
      </c>
      <c r="GJ625" s="109" t="n">
        <v>13.4</v>
      </c>
      <c r="GK625" s="109" t="n">
        <v>14.1</v>
      </c>
      <c r="GL625" s="109" t="n">
        <v>18.7</v>
      </c>
      <c r="GM625" s="109" t="n">
        <v>20.4</v>
      </c>
      <c r="GN625" s="109" t="n">
        <v>22.3</v>
      </c>
      <c r="GO625" s="110" t="n">
        <f aca="false">SUM(GC625:GN625)/12</f>
        <v>18.2916666666667</v>
      </c>
      <c r="HA625" s="1" t="n">
        <f aca="false">HA624+1</f>
        <v>1925</v>
      </c>
      <c r="HB625" s="113" t="s">
        <v>83</v>
      </c>
      <c r="HC625" s="109" t="n">
        <v>25.3</v>
      </c>
      <c r="HD625" s="109" t="n">
        <v>25.5</v>
      </c>
      <c r="HE625" s="109" t="n">
        <v>25.1</v>
      </c>
      <c r="HF625" s="109" t="n">
        <v>22.1</v>
      </c>
      <c r="HG625" s="109" t="n">
        <v>18.2</v>
      </c>
      <c r="HH625" s="109" t="n">
        <v>17</v>
      </c>
      <c r="HI625" s="109" t="n">
        <v>15.8</v>
      </c>
      <c r="HJ625" s="109" t="n">
        <v>15.9</v>
      </c>
      <c r="HK625" s="109" t="n">
        <v>17.1</v>
      </c>
      <c r="HL625" s="109" t="n">
        <v>20.7</v>
      </c>
      <c r="HM625" s="109" t="n">
        <v>22.3</v>
      </c>
      <c r="HN625" s="109" t="n">
        <v>24.8</v>
      </c>
      <c r="HO625" s="110" t="n">
        <f aca="false">SUM(HC625:HN625)/12</f>
        <v>20.8166666666667</v>
      </c>
      <c r="IA625" s="1" t="n">
        <f aca="false">IA624+1</f>
        <v>1925</v>
      </c>
      <c r="IB625" s="111" t="n">
        <v>1925</v>
      </c>
      <c r="IC625" s="109" t="n">
        <v>32</v>
      </c>
      <c r="ID625" s="109" t="n">
        <v>31.2</v>
      </c>
      <c r="IE625" s="109" t="n">
        <v>31.5</v>
      </c>
      <c r="IF625" s="109" t="n">
        <v>26.9</v>
      </c>
      <c r="IG625" s="109" t="n">
        <v>19.8</v>
      </c>
      <c r="IH625" s="109" t="n">
        <v>18.3</v>
      </c>
      <c r="II625" s="109" t="n">
        <v>15.8</v>
      </c>
      <c r="IJ625" s="109" t="n">
        <v>17.5</v>
      </c>
      <c r="IK625" s="109" t="n">
        <v>19.6</v>
      </c>
      <c r="IL625" s="109" t="n">
        <v>25.3</v>
      </c>
      <c r="IM625" s="109" t="n">
        <v>29.6</v>
      </c>
      <c r="IN625" s="109" t="n">
        <v>31.8</v>
      </c>
      <c r="IO625" s="110" t="n">
        <f aca="false">SUM(IC625:IN625)/12</f>
        <v>24.9416666666667</v>
      </c>
      <c r="JA625" s="1" t="n">
        <f aca="false">JA624+1</f>
        <v>1925</v>
      </c>
      <c r="JB625" s="113" t="s">
        <v>83</v>
      </c>
      <c r="JC625" s="109" t="n">
        <v>21.8</v>
      </c>
      <c r="JD625" s="109" t="n">
        <v>21.9</v>
      </c>
      <c r="JE625" s="109" t="n">
        <v>21.5</v>
      </c>
      <c r="JF625" s="109" t="n">
        <v>18.7</v>
      </c>
      <c r="JG625" s="109" t="n">
        <v>16</v>
      </c>
      <c r="JH625" s="109" t="n">
        <v>14.8</v>
      </c>
      <c r="JI625" s="109" t="n">
        <v>13.1</v>
      </c>
      <c r="JJ625" s="109" t="n">
        <v>13.4</v>
      </c>
      <c r="JK625" s="109" t="n">
        <v>14.2</v>
      </c>
      <c r="JL625" s="109" t="n">
        <v>17.2</v>
      </c>
      <c r="JM625" s="109" t="n">
        <v>19.6</v>
      </c>
      <c r="JN625" s="109" t="n">
        <v>20.8</v>
      </c>
      <c r="JO625" s="110" t="n">
        <f aca="false">SUM(JC625:JN625)/12</f>
        <v>17.75</v>
      </c>
      <c r="KA625" s="1" t="n">
        <f aca="false">KA624+1</f>
        <v>1925</v>
      </c>
      <c r="KB625" s="111" t="n">
        <v>1925</v>
      </c>
      <c r="KC625" s="109" t="n">
        <v>29.8</v>
      </c>
      <c r="KD625" s="109" t="n">
        <v>28.5</v>
      </c>
      <c r="KE625" s="109" t="n">
        <v>29.5</v>
      </c>
      <c r="KF625" s="109" t="n">
        <v>24</v>
      </c>
      <c r="KG625" s="109" t="n">
        <v>17.9</v>
      </c>
      <c r="KH625" s="109" t="n">
        <v>16.3</v>
      </c>
      <c r="KI625" s="109" t="n">
        <v>14.4</v>
      </c>
      <c r="KJ625" s="109" t="n">
        <v>15.4</v>
      </c>
      <c r="KK625" s="109" t="n">
        <v>16.9</v>
      </c>
      <c r="KL625" s="109" t="n">
        <v>23.2</v>
      </c>
      <c r="KM625" s="109" t="n">
        <v>27.7</v>
      </c>
      <c r="KN625" s="109" t="n">
        <v>29.5</v>
      </c>
      <c r="KO625" s="110" t="n">
        <f aca="false">SUM(KC625:KN625)/12</f>
        <v>22.7583333333333</v>
      </c>
      <c r="LA625" s="1" t="n">
        <f aca="false">LA624+1</f>
        <v>1925</v>
      </c>
      <c r="LB625" s="113" t="s">
        <v>83</v>
      </c>
      <c r="LC625" s="109" t="n">
        <v>30.3</v>
      </c>
      <c r="LD625" s="109" t="n">
        <v>29.6</v>
      </c>
      <c r="LE625" s="109" t="n">
        <v>29.8</v>
      </c>
      <c r="LF625" s="109" t="n">
        <v>24.9</v>
      </c>
      <c r="LG625" s="109" t="n">
        <v>18.3</v>
      </c>
      <c r="LH625" s="109" t="n">
        <v>17</v>
      </c>
      <c r="LI625" s="109" t="n">
        <v>14.3</v>
      </c>
      <c r="LJ625" s="109" t="n">
        <v>16.1</v>
      </c>
      <c r="LK625" s="109" t="n">
        <v>17.4</v>
      </c>
      <c r="LL625" s="109" t="n">
        <v>23.3</v>
      </c>
      <c r="LM625" s="109" t="n">
        <v>28</v>
      </c>
      <c r="LN625" s="109" t="n">
        <v>30.5</v>
      </c>
      <c r="LO625" s="110" t="n">
        <f aca="false">SUM(LC625:LN625)/12</f>
        <v>23.2916666666667</v>
      </c>
      <c r="MA625" s="1" t="n">
        <f aca="false">MA624+1</f>
        <v>1925</v>
      </c>
      <c r="MB625" s="111" t="n">
        <v>1925</v>
      </c>
      <c r="MC625" s="109" t="n">
        <v>26.3</v>
      </c>
      <c r="MD625" s="109" t="n">
        <v>26</v>
      </c>
      <c r="ME625" s="109" t="n">
        <v>26.4</v>
      </c>
      <c r="MF625" s="109" t="n">
        <v>21.8</v>
      </c>
      <c r="MG625" s="109" t="n">
        <v>16.8</v>
      </c>
      <c r="MH625" s="109" t="n">
        <v>15.8</v>
      </c>
      <c r="MI625" s="109" t="n">
        <v>14.3</v>
      </c>
      <c r="MJ625" s="109" t="n">
        <v>14.9</v>
      </c>
      <c r="MK625" s="109" t="n">
        <v>16.8</v>
      </c>
      <c r="ML625" s="109" t="n">
        <v>22.1</v>
      </c>
      <c r="MM625" s="109" t="n">
        <v>24.3</v>
      </c>
      <c r="MN625" s="109" t="n">
        <v>26.8</v>
      </c>
      <c r="MO625" s="110" t="n">
        <f aca="false">SUM(MC625:MN625)/12</f>
        <v>21.025</v>
      </c>
      <c r="NA625" s="1" t="n">
        <f aca="false">NA624+1</f>
        <v>1924</v>
      </c>
      <c r="NB625" s="113" t="s">
        <v>82</v>
      </c>
      <c r="NC625" s="109" t="n">
        <v>31.9</v>
      </c>
      <c r="ND625" s="109" t="n">
        <v>31.1</v>
      </c>
      <c r="NE625" s="109" t="n">
        <v>30.4</v>
      </c>
      <c r="NF625" s="109" t="n">
        <v>23.9</v>
      </c>
      <c r="NG625" s="109" t="n">
        <v>22.6</v>
      </c>
      <c r="NH625" s="109" t="n">
        <v>17.3</v>
      </c>
      <c r="NI625" s="109" t="n">
        <v>19</v>
      </c>
      <c r="NJ625" s="109" t="n">
        <v>20.9</v>
      </c>
      <c r="NK625" s="109" t="n">
        <v>23.5</v>
      </c>
      <c r="NL625" s="109" t="n">
        <v>27</v>
      </c>
      <c r="NM625" s="109" t="n">
        <v>30.3</v>
      </c>
      <c r="NN625" s="109" t="n">
        <v>31.4</v>
      </c>
      <c r="NO625" s="110" t="n">
        <f aca="false">SUM(NC625:NN625)/12</f>
        <v>25.775</v>
      </c>
      <c r="OA625" s="5"/>
    </row>
    <row r="626" customFormat="false" ht="12.75" hidden="false" customHeight="false" outlineLevel="0" collapsed="false">
      <c r="A626" s="150"/>
      <c r="B626" s="151" t="n">
        <f aca="false">AVERAGE(AO626,BO626,CO626,DO626,EO626,FO626,GO626,HO626,IO626,JO626,KO626,LO626,MO626,NO626)</f>
        <v>22.0482142857143</v>
      </c>
      <c r="C626" s="163" t="n">
        <f aca="false">AVERAGE(B622:B626)</f>
        <v>21.7593956043956</v>
      </c>
      <c r="D626" s="164" t="n">
        <f aca="false">AVERAGE(B617:B626)</f>
        <v>21.736684981685</v>
      </c>
      <c r="E626" s="151" t="n">
        <f aca="false">AVERAGE(B607:B626)</f>
        <v>21.5800749031062</v>
      </c>
      <c r="F626" s="165" t="n">
        <f aca="false">AVERAGE(B576:B626)</f>
        <v>21.3376678580679</v>
      </c>
      <c r="G626" s="159" t="n">
        <f aca="false">MAX(AC626:AN626,BC626:BN626,CC626:CN626,DC626:DN626,EC626:EN626,FC626:FN626,GC626:GN626,HC626:HN626,IC626:IN626,JC626:JN626,KC626:KN626,LC626:LN626,MC626:MN626,NC626:NN626)</f>
        <v>38.6</v>
      </c>
      <c r="H626" s="161" t="n">
        <f aca="false">MEDIAN(AC626:AN626,BC626:BN626,CC626:CN626,DC626:DN626,EC626:EN626,FC626:FN626,GC626:GN626,HC626:HN626,IC626:IN626,JC626:JN626,KC626:KN626,LC626:LN626,MC626:MN626,NC626:NN626)</f>
        <v>21.35</v>
      </c>
      <c r="I626" s="157" t="n">
        <f aca="false">MIN(AC626:AN626,BC626:BN626,CC626:CN626,DC626:DN626,EC626:EN626,FC626:FN626,GC626:GN626,HC626:HN626,IC626:IN626,JC626:JN626,KC626:KN626,LC626:LN626,MC626:MN626,NC626:NN626)</f>
        <v>12.9</v>
      </c>
      <c r="J626" s="107" t="n">
        <f aca="false">(G626+I626)/2</f>
        <v>25.75</v>
      </c>
      <c r="AA626" s="1" t="n">
        <f aca="false">AA625+1</f>
        <v>2</v>
      </c>
      <c r="AB626" s="108" t="n">
        <v>1926</v>
      </c>
      <c r="AC626" s="109" t="n">
        <v>27.5</v>
      </c>
      <c r="AD626" s="109" t="n">
        <v>30</v>
      </c>
      <c r="AE626" s="109" t="n">
        <v>26.7</v>
      </c>
      <c r="AF626" s="109" t="n">
        <v>22.7</v>
      </c>
      <c r="AG626" s="109" t="n">
        <v>16.7</v>
      </c>
      <c r="AH626" s="109" t="n">
        <v>16.4</v>
      </c>
      <c r="AI626" s="109" t="n">
        <v>16.5</v>
      </c>
      <c r="AJ626" s="109" t="n">
        <v>15.9</v>
      </c>
      <c r="AK626" s="109" t="n">
        <v>20</v>
      </c>
      <c r="AL626" s="109" t="n">
        <v>21.6</v>
      </c>
      <c r="AM626" s="109" t="n">
        <v>24.6</v>
      </c>
      <c r="AN626" s="109" t="n">
        <v>25.4</v>
      </c>
      <c r="AO626" s="110" t="n">
        <f aca="false">SUM(AC626:AN626)/12</f>
        <v>22</v>
      </c>
      <c r="BA626" s="1" t="n">
        <f aca="false">BA625+1</f>
        <v>1926</v>
      </c>
      <c r="BB626" s="111" t="n">
        <v>1926</v>
      </c>
      <c r="BC626" s="109" t="n">
        <v>28.9</v>
      </c>
      <c r="BD626" s="109" t="n">
        <v>30.8</v>
      </c>
      <c r="BE626" s="109" t="n">
        <v>26.6</v>
      </c>
      <c r="BF626" s="109" t="n">
        <v>21.8</v>
      </c>
      <c r="BG626" s="109" t="n">
        <v>14.3</v>
      </c>
      <c r="BH626" s="109" t="n">
        <v>14.1</v>
      </c>
      <c r="BI626" s="109" t="n">
        <v>14.1</v>
      </c>
      <c r="BJ626" s="109" t="n">
        <v>13.9</v>
      </c>
      <c r="BK626" s="109" t="n">
        <v>18.3</v>
      </c>
      <c r="BL626" s="109" t="n">
        <v>21.1</v>
      </c>
      <c r="BM626" s="109" t="n">
        <v>24.8</v>
      </c>
      <c r="BN626" s="109" t="n">
        <v>26.3</v>
      </c>
      <c r="BO626" s="110" t="n">
        <f aca="false">SUM(BC626:BN626)/12</f>
        <v>21.25</v>
      </c>
      <c r="CA626" s="1" t="n">
        <f aca="false">CA625+1</f>
        <v>1926</v>
      </c>
      <c r="CB626" s="111" t="n">
        <v>1926</v>
      </c>
      <c r="CC626" s="109" t="n">
        <v>21.8</v>
      </c>
      <c r="CD626" s="109" t="n">
        <v>23.8</v>
      </c>
      <c r="CE626" s="109" t="n">
        <v>21.2</v>
      </c>
      <c r="CF626" s="109" t="n">
        <v>19.8</v>
      </c>
      <c r="CG626" s="109" t="n">
        <v>15.8</v>
      </c>
      <c r="CH626" s="109" t="n">
        <v>14.7</v>
      </c>
      <c r="CI626" s="109" t="n">
        <v>14.5</v>
      </c>
      <c r="CJ626" s="109" t="n">
        <v>14.9</v>
      </c>
      <c r="CK626" s="109" t="n">
        <v>16.9</v>
      </c>
      <c r="CL626" s="109" t="n">
        <v>18.4</v>
      </c>
      <c r="CM626" s="109" t="n">
        <v>20.4</v>
      </c>
      <c r="CN626" s="109" t="n">
        <v>20.5</v>
      </c>
      <c r="CO626" s="110" t="n">
        <f aca="false">SUM(CC626:CN626)/12</f>
        <v>18.5583333333333</v>
      </c>
      <c r="DA626" s="1" t="n">
        <f aca="false">DA625+1</f>
        <v>1926</v>
      </c>
      <c r="DB626" s="111" t="n">
        <v>1926</v>
      </c>
      <c r="DC626" s="109" t="n">
        <v>30.4</v>
      </c>
      <c r="DD626" s="109" t="n">
        <v>31.8</v>
      </c>
      <c r="DE626" s="109" t="n">
        <v>28.7</v>
      </c>
      <c r="DF626" s="109" t="n">
        <v>22.3</v>
      </c>
      <c r="DG626" s="109" t="n">
        <v>16.4</v>
      </c>
      <c r="DH626" s="109" t="n">
        <v>15.3</v>
      </c>
      <c r="DI626" s="109" t="n">
        <v>15.4</v>
      </c>
      <c r="DJ626" s="109" t="n">
        <v>15.9</v>
      </c>
      <c r="DK626" s="109" t="n">
        <v>20.7</v>
      </c>
      <c r="DL626" s="109" t="n">
        <v>22.6</v>
      </c>
      <c r="DM626" s="109" t="n">
        <v>27</v>
      </c>
      <c r="DN626" s="109" t="n">
        <v>28.6</v>
      </c>
      <c r="DO626" s="110" t="n">
        <f aca="false">SUM(DC626:DN626)/12</f>
        <v>22.925</v>
      </c>
      <c r="EA626" s="1" t="n">
        <f aca="false">EA625+1</f>
        <v>1926</v>
      </c>
      <c r="EB626" s="111" t="n">
        <v>1926</v>
      </c>
      <c r="EC626" s="109" t="n">
        <v>36.6</v>
      </c>
      <c r="ED626" s="109" t="n">
        <v>38.6</v>
      </c>
      <c r="EE626" s="109" t="n">
        <v>33</v>
      </c>
      <c r="EF626" s="109" t="n">
        <v>26.8</v>
      </c>
      <c r="EG626" s="109" t="n">
        <v>18.3</v>
      </c>
      <c r="EH626" s="109" t="n">
        <v>17.1</v>
      </c>
      <c r="EI626" s="109" t="n">
        <v>19.6</v>
      </c>
      <c r="EJ626" s="109" t="n">
        <v>20</v>
      </c>
      <c r="EK626" s="109" t="n">
        <v>23.4</v>
      </c>
      <c r="EL626" s="109" t="n">
        <v>28.7</v>
      </c>
      <c r="EM626" s="109" t="n">
        <v>32.2</v>
      </c>
      <c r="EN626" s="109" t="n">
        <v>33.1</v>
      </c>
      <c r="EO626" s="110" t="n">
        <f aca="false">SUM(EC626:EN626)/12</f>
        <v>27.2833333333333</v>
      </c>
      <c r="FA626" s="1" t="n">
        <f aca="false">FA625+1</f>
        <v>1926</v>
      </c>
      <c r="FB626" s="111" t="n">
        <v>1926</v>
      </c>
      <c r="FC626" s="109" t="n">
        <v>26.4</v>
      </c>
      <c r="FD626" s="109" t="n">
        <v>28.1</v>
      </c>
      <c r="FE626" s="109" t="n">
        <v>25.1</v>
      </c>
      <c r="FF626" s="109" t="n">
        <v>20.9</v>
      </c>
      <c r="FG626" s="109" t="n">
        <v>13.8</v>
      </c>
      <c r="FH626" s="109" t="n">
        <v>13.6</v>
      </c>
      <c r="FI626" s="109" t="n">
        <v>13.3</v>
      </c>
      <c r="FJ626" s="109" t="n">
        <v>12.9</v>
      </c>
      <c r="FK626" s="109" t="n">
        <v>17.6</v>
      </c>
      <c r="FL626" s="109" t="n">
        <v>19.4</v>
      </c>
      <c r="FM626" s="109" t="n">
        <v>23.1</v>
      </c>
      <c r="FN626" s="109" t="n">
        <v>23.4</v>
      </c>
      <c r="FO626" s="110" t="n">
        <f aca="false">SUM(FC626:FN626)/12</f>
        <v>19.8</v>
      </c>
      <c r="GA626" s="1" t="n">
        <f aca="false">GA625+1</f>
        <v>1926</v>
      </c>
      <c r="GB626" s="113" t="s">
        <v>84</v>
      </c>
      <c r="GC626" s="109" t="n">
        <v>22.5</v>
      </c>
      <c r="GD626" s="109" t="n">
        <v>24.5</v>
      </c>
      <c r="GE626" s="109" t="n">
        <v>21.6</v>
      </c>
      <c r="GF626" s="109" t="n">
        <v>20.1</v>
      </c>
      <c r="GG626" s="109" t="n">
        <v>14.4</v>
      </c>
      <c r="GH626" s="109" t="n">
        <v>14.3</v>
      </c>
      <c r="GI626" s="109" t="n">
        <v>13.7</v>
      </c>
      <c r="GJ626" s="109" t="n">
        <v>14.3</v>
      </c>
      <c r="GK626" s="109" t="n">
        <v>17.8</v>
      </c>
      <c r="GL626" s="109" t="n">
        <v>18.1</v>
      </c>
      <c r="GM626" s="109" t="n">
        <v>20.3</v>
      </c>
      <c r="GN626" s="109" t="n">
        <v>21.5</v>
      </c>
      <c r="GO626" s="110" t="n">
        <f aca="false">SUM(GC626:GN626)/12</f>
        <v>18.5916666666667</v>
      </c>
      <c r="HA626" s="1" t="n">
        <f aca="false">HA625+1</f>
        <v>1926</v>
      </c>
      <c r="HB626" s="113" t="s">
        <v>84</v>
      </c>
      <c r="HC626" s="109" t="n">
        <v>25</v>
      </c>
      <c r="HD626" s="109" t="n">
        <v>27.3</v>
      </c>
      <c r="HE626" s="109" t="n">
        <v>24.1</v>
      </c>
      <c r="HF626" s="109" t="n">
        <v>23.2</v>
      </c>
      <c r="HG626" s="109" t="n">
        <v>17.6</v>
      </c>
      <c r="HH626" s="109" t="n">
        <v>17.4</v>
      </c>
      <c r="HI626" s="109" t="n">
        <v>17.2</v>
      </c>
      <c r="HJ626" s="109" t="n">
        <v>16.5</v>
      </c>
      <c r="HK626" s="109" t="n">
        <v>19.2</v>
      </c>
      <c r="HL626" s="109" t="n">
        <v>22</v>
      </c>
      <c r="HM626" s="109" t="n">
        <v>23</v>
      </c>
      <c r="HN626" s="109" t="n">
        <v>22.8</v>
      </c>
      <c r="HO626" s="110" t="n">
        <f aca="false">SUM(HC626:HN626)/12</f>
        <v>21.275</v>
      </c>
      <c r="IA626" s="1" t="n">
        <f aca="false">IA625+1</f>
        <v>1926</v>
      </c>
      <c r="IB626" s="111" t="n">
        <v>1926</v>
      </c>
      <c r="IC626" s="109" t="n">
        <v>32.3</v>
      </c>
      <c r="ID626" s="109" t="n">
        <v>34.8</v>
      </c>
      <c r="IE626" s="109" t="n">
        <v>29.8</v>
      </c>
      <c r="IF626" s="109" t="n">
        <v>25.1</v>
      </c>
      <c r="IG626" s="109" t="n">
        <v>18.1</v>
      </c>
      <c r="IH626" s="109" t="n">
        <v>17.1</v>
      </c>
      <c r="II626" s="109" t="n">
        <v>17.6</v>
      </c>
      <c r="IJ626" s="109" t="n">
        <v>18.1</v>
      </c>
      <c r="IK626" s="109" t="n">
        <v>22.1</v>
      </c>
      <c r="IL626" s="109" t="n">
        <v>25.7</v>
      </c>
      <c r="IM626" s="109" t="n">
        <v>28.4</v>
      </c>
      <c r="IN626" s="109" t="n">
        <v>28.6</v>
      </c>
      <c r="IO626" s="110" t="n">
        <f aca="false">SUM(IC626:IN626)/12</f>
        <v>24.8083333333333</v>
      </c>
      <c r="JA626" s="1" t="n">
        <f aca="false">JA625+1</f>
        <v>1926</v>
      </c>
      <c r="JB626" s="113" t="s">
        <v>84</v>
      </c>
      <c r="JC626" s="109" t="n">
        <v>21.4</v>
      </c>
      <c r="JD626" s="109" t="n">
        <v>22.6</v>
      </c>
      <c r="JE626" s="109" t="n">
        <v>20.9</v>
      </c>
      <c r="JF626" s="109" t="n">
        <v>18.8</v>
      </c>
      <c r="JG626" s="109" t="n">
        <v>15.3</v>
      </c>
      <c r="JH626" s="109" t="n">
        <v>14</v>
      </c>
      <c r="JI626" s="109" t="n">
        <v>13.8</v>
      </c>
      <c r="JJ626" s="109" t="n">
        <v>13.7</v>
      </c>
      <c r="JK626" s="109" t="n">
        <v>16.4</v>
      </c>
      <c r="JL626" s="109" t="n">
        <v>17.5</v>
      </c>
      <c r="JM626" s="109" t="n">
        <v>19.3</v>
      </c>
      <c r="JN626" s="109" t="n">
        <v>20.8</v>
      </c>
      <c r="JO626" s="110" t="n">
        <f aca="false">SUM(JC626:JN626)/12</f>
        <v>17.875</v>
      </c>
      <c r="KA626" s="1" t="n">
        <f aca="false">KA625+1</f>
        <v>1926</v>
      </c>
      <c r="KB626" s="111" t="n">
        <v>1926</v>
      </c>
      <c r="KC626" s="109" t="n">
        <v>30.2</v>
      </c>
      <c r="KD626" s="109" t="n">
        <v>32.1</v>
      </c>
      <c r="KE626" s="109" t="n">
        <v>28.6</v>
      </c>
      <c r="KF626" s="109" t="n">
        <v>23.4</v>
      </c>
      <c r="KG626" s="109" t="n">
        <v>16.7</v>
      </c>
      <c r="KH626" s="109" t="n">
        <v>16</v>
      </c>
      <c r="KI626" s="109" t="n">
        <v>16</v>
      </c>
      <c r="KJ626" s="109" t="n">
        <v>15.5</v>
      </c>
      <c r="KK626" s="109" t="n">
        <v>20.2</v>
      </c>
      <c r="KL626" s="109" t="n">
        <v>23</v>
      </c>
      <c r="KM626" s="109" t="n">
        <v>26.5</v>
      </c>
      <c r="KN626" s="109" t="n">
        <v>27.2</v>
      </c>
      <c r="KO626" s="110" t="n">
        <f aca="false">SUM(KC626:KN626)/12</f>
        <v>22.95</v>
      </c>
      <c r="LA626" s="1" t="n">
        <f aca="false">LA625+1</f>
        <v>1926</v>
      </c>
      <c r="LB626" s="113" t="s">
        <v>84</v>
      </c>
      <c r="LC626" s="109" t="n">
        <v>30.3</v>
      </c>
      <c r="LD626" s="109" t="n">
        <v>32.6</v>
      </c>
      <c r="LE626" s="109" t="n">
        <v>28.1</v>
      </c>
      <c r="LF626" s="109" t="n">
        <v>24.1</v>
      </c>
      <c r="LG626" s="109" t="n">
        <v>16.6</v>
      </c>
      <c r="LH626" s="109" t="n">
        <v>16.2</v>
      </c>
      <c r="LI626" s="109" t="n">
        <v>16.3</v>
      </c>
      <c r="LJ626" s="109" t="n">
        <v>15.9</v>
      </c>
      <c r="LK626" s="109" t="n">
        <v>20.2</v>
      </c>
      <c r="LL626" s="109" t="n">
        <v>22.9</v>
      </c>
      <c r="LM626" s="109" t="n">
        <v>27.5</v>
      </c>
      <c r="LN626" s="109" t="n">
        <v>27.2</v>
      </c>
      <c r="LO626" s="110" t="n">
        <f aca="false">SUM(LC626:LN626)/12</f>
        <v>23.1583333333333</v>
      </c>
      <c r="MA626" s="1" t="n">
        <f aca="false">MA625+1</f>
        <v>1926</v>
      </c>
      <c r="MB626" s="111" t="n">
        <v>1926</v>
      </c>
      <c r="MC626" s="109" t="n">
        <v>27.2</v>
      </c>
      <c r="MD626" s="109" t="n">
        <v>29.4</v>
      </c>
      <c r="ME626" s="109" t="n">
        <v>25.2</v>
      </c>
      <c r="MF626" s="109" t="n">
        <v>23</v>
      </c>
      <c r="MG626" s="109" t="n">
        <v>16.2</v>
      </c>
      <c r="MH626" s="109" t="n">
        <v>16.2</v>
      </c>
      <c r="MI626" s="109" t="n">
        <v>15.9</v>
      </c>
      <c r="MJ626" s="109" t="n">
        <v>15.4</v>
      </c>
      <c r="MK626" s="109" t="n">
        <v>19.2</v>
      </c>
      <c r="ML626" s="109" t="n">
        <v>21.1</v>
      </c>
      <c r="MM626" s="109" t="n">
        <v>24.9</v>
      </c>
      <c r="MN626" s="109" t="n">
        <v>24.3</v>
      </c>
      <c r="MO626" s="110" t="n">
        <f aca="false">SUM(MC626:MN626)/12</f>
        <v>21.5</v>
      </c>
      <c r="NA626" s="1" t="n">
        <f aca="false">NA625+1</f>
        <v>1925</v>
      </c>
      <c r="NB626" s="113" t="s">
        <v>83</v>
      </c>
      <c r="NC626" s="109" t="n">
        <v>31.7</v>
      </c>
      <c r="ND626" s="109" t="n">
        <v>34.2</v>
      </c>
      <c r="NE626" s="109" t="n">
        <v>32.9</v>
      </c>
      <c r="NF626" s="109" t="n">
        <v>27.5</v>
      </c>
      <c r="NG626" s="109" t="n">
        <v>21.9</v>
      </c>
      <c r="NH626" s="109" t="n">
        <v>19.3</v>
      </c>
      <c r="NI626" s="109" t="n">
        <v>16.4</v>
      </c>
      <c r="NJ626" s="109" t="n">
        <v>18.1</v>
      </c>
      <c r="NK626" s="109" t="n">
        <v>21.3</v>
      </c>
      <c r="NL626" s="109" t="n">
        <v>28.1</v>
      </c>
      <c r="NM626" s="109" t="n">
        <v>33.4</v>
      </c>
      <c r="NN626" s="109" t="n">
        <v>35.6</v>
      </c>
      <c r="NO626" s="110" t="n">
        <f aca="false">SUM(NC626:NN626)/12</f>
        <v>26.7</v>
      </c>
      <c r="OA626" s="5"/>
    </row>
    <row r="627" customFormat="false" ht="12.75" hidden="false" customHeight="false" outlineLevel="0" collapsed="false">
      <c r="A627" s="150"/>
      <c r="B627" s="151" t="n">
        <f aca="false">AVERAGE(AO627,BO627,CO627,DO627,EO627,FO627,GO627,HO627,IO627,JO627,KO627,LO627,MO627,NO627)</f>
        <v>22.1154761904762</v>
      </c>
      <c r="C627" s="163" t="n">
        <f aca="false">AVERAGE(B623:B627)</f>
        <v>21.8359523809524</v>
      </c>
      <c r="D627" s="164" t="n">
        <f aca="false">AVERAGE(B618:B627)</f>
        <v>21.8765659340659</v>
      </c>
      <c r="E627" s="151" t="n">
        <f aca="false">AVERAGE(B608:B627)</f>
        <v>21.6509007959633</v>
      </c>
      <c r="F627" s="165" t="n">
        <f aca="false">AVERAGE(B577:B627)</f>
        <v>21.3607551596552</v>
      </c>
      <c r="G627" s="159" t="n">
        <f aca="false">MAX(AC627:AN627,BC627:BN627,CC627:CN627,DC627:DN627,EC627:EN627,FC627:FN627,GC627:GN627,HC627:HN627,IC627:IN627,JC627:JN627,KC627:KN627,LC627:LN627,MC627:MN627,NC627:NN627)</f>
        <v>38.2</v>
      </c>
      <c r="H627" s="161" t="n">
        <f aca="false">MEDIAN(AC627:AN627,BC627:BN627,CC627:CN627,DC627:DN627,EC627:EN627,FC627:FN627,GC627:GN627,HC627:HN627,IC627:IN627,JC627:JN627,KC627:KN627,LC627:LN627,MC627:MN627,NC627:NN627)</f>
        <v>21.15</v>
      </c>
      <c r="I627" s="157" t="n">
        <f aca="false">MIN(AC627:AN627,BC627:BN627,CC627:CN627,DC627:DN627,EC627:EN627,FC627:FN627,GC627:GN627,HC627:HN627,IC627:IN627,JC627:JN627,KC627:KN627,LC627:LN627,MC627:MN627,NC627:NN627)</f>
        <v>11.9</v>
      </c>
      <c r="J627" s="107" t="n">
        <f aca="false">(G627+I627)/2</f>
        <v>25.05</v>
      </c>
      <c r="AA627" s="1" t="n">
        <f aca="false">AA626+1</f>
        <v>3</v>
      </c>
      <c r="AB627" s="108" t="n">
        <v>1927</v>
      </c>
      <c r="AC627" s="109" t="n">
        <v>29.5</v>
      </c>
      <c r="AD627" s="109" t="n">
        <v>26.3</v>
      </c>
      <c r="AE627" s="109" t="n">
        <v>25.1</v>
      </c>
      <c r="AF627" s="109" t="n">
        <v>21.6</v>
      </c>
      <c r="AG627" s="109" t="n">
        <v>18.5</v>
      </c>
      <c r="AH627" s="109" t="n">
        <v>15.5</v>
      </c>
      <c r="AI627" s="109" t="n">
        <v>15</v>
      </c>
      <c r="AJ627" s="109" t="n">
        <v>16</v>
      </c>
      <c r="AK627" s="109" t="n">
        <v>19.5</v>
      </c>
      <c r="AL627" s="109" t="n">
        <v>23</v>
      </c>
      <c r="AM627" s="109" t="n">
        <v>26.9</v>
      </c>
      <c r="AN627" s="109" t="n">
        <v>27.2</v>
      </c>
      <c r="AO627" s="110" t="n">
        <f aca="false">SUM(AC627:AN627)/12</f>
        <v>22.0083333333333</v>
      </c>
      <c r="BA627" s="1" t="n">
        <f aca="false">BA626+1</f>
        <v>1927</v>
      </c>
      <c r="BB627" s="111" t="n">
        <v>1927</v>
      </c>
      <c r="BC627" s="109" t="n">
        <v>30.4</v>
      </c>
      <c r="BD627" s="109" t="n">
        <v>27.3</v>
      </c>
      <c r="BE627" s="109" t="n">
        <v>24.9</v>
      </c>
      <c r="BF627" s="109" t="n">
        <v>21</v>
      </c>
      <c r="BG627" s="109" t="n">
        <v>16.6</v>
      </c>
      <c r="BH627" s="109" t="n">
        <v>13.4</v>
      </c>
      <c r="BI627" s="109" t="n">
        <v>12.8</v>
      </c>
      <c r="BJ627" s="109" t="n">
        <v>14.3</v>
      </c>
      <c r="BK627" s="109" t="n">
        <v>18</v>
      </c>
      <c r="BL627" s="109" t="n">
        <v>22.7</v>
      </c>
      <c r="BM627" s="109" t="n">
        <v>27.6</v>
      </c>
      <c r="BN627" s="109" t="n">
        <v>27.4</v>
      </c>
      <c r="BO627" s="110" t="n">
        <f aca="false">SUM(BC627:BN627)/12</f>
        <v>21.3666666666667</v>
      </c>
      <c r="CA627" s="1" t="n">
        <f aca="false">CA626+1</f>
        <v>1927</v>
      </c>
      <c r="CB627" s="111" t="n">
        <v>1927</v>
      </c>
      <c r="CC627" s="109" t="n">
        <v>23.3</v>
      </c>
      <c r="CD627" s="109" t="n">
        <v>21.3</v>
      </c>
      <c r="CE627" s="109" t="n">
        <v>19.9</v>
      </c>
      <c r="CF627" s="109" t="n">
        <v>17.9</v>
      </c>
      <c r="CG627" s="109" t="n">
        <v>17.2</v>
      </c>
      <c r="CH627" s="109" t="n">
        <v>14.3</v>
      </c>
      <c r="CI627" s="109" t="n">
        <v>14.2</v>
      </c>
      <c r="CJ627" s="109" t="n">
        <v>14.8</v>
      </c>
      <c r="CK627" s="109" t="n">
        <v>15.6</v>
      </c>
      <c r="CL627" s="109" t="n">
        <v>18.3</v>
      </c>
      <c r="CM627" s="109" t="n">
        <v>20.9</v>
      </c>
      <c r="CN627" s="109" t="n">
        <v>21.1</v>
      </c>
      <c r="CO627" s="110" t="n">
        <f aca="false">SUM(CC627:CN627)/12</f>
        <v>18.2333333333333</v>
      </c>
      <c r="DA627" s="1" t="n">
        <f aca="false">DA626+1</f>
        <v>1927</v>
      </c>
      <c r="DB627" s="111" t="n">
        <v>1927</v>
      </c>
      <c r="DC627" s="109" t="n">
        <v>31.9</v>
      </c>
      <c r="DD627" s="109" t="n">
        <v>29.3</v>
      </c>
      <c r="DE627" s="109" t="n">
        <v>26.9</v>
      </c>
      <c r="DF627" s="109" t="n">
        <v>22.7</v>
      </c>
      <c r="DG627" s="109" t="n">
        <v>18.9</v>
      </c>
      <c r="DH627" s="109" t="n">
        <v>15.5</v>
      </c>
      <c r="DI627" s="109" t="n">
        <v>15.6</v>
      </c>
      <c r="DJ627" s="109" t="n">
        <v>16.8</v>
      </c>
      <c r="DK627" s="109" t="n">
        <v>21.4</v>
      </c>
      <c r="DL627" s="109" t="n">
        <v>25.9</v>
      </c>
      <c r="DM627" s="109" t="n">
        <v>28.8</v>
      </c>
      <c r="DN627" s="109" t="n">
        <v>29.7</v>
      </c>
      <c r="DO627" s="110" t="n">
        <f aca="false">SUM(DC627:DN627)/12</f>
        <v>23.6166666666667</v>
      </c>
      <c r="EA627" s="1" t="n">
        <f aca="false">EA626+1</f>
        <v>1927</v>
      </c>
      <c r="EB627" s="111" t="n">
        <v>1927</v>
      </c>
      <c r="EC627" s="109" t="n">
        <v>36.4</v>
      </c>
      <c r="ED627" s="109" t="n">
        <v>34.5</v>
      </c>
      <c r="EE627" s="109" t="n">
        <v>32.5</v>
      </c>
      <c r="EF627" s="109" t="n">
        <v>26.9</v>
      </c>
      <c r="EG627" s="109" t="n">
        <v>20.9</v>
      </c>
      <c r="EH627" s="109" t="n">
        <v>16.9</v>
      </c>
      <c r="EI627" s="109" t="n">
        <v>17.6</v>
      </c>
      <c r="EJ627" s="109" t="n">
        <v>20.7</v>
      </c>
      <c r="EK627" s="109" t="n">
        <v>25.2</v>
      </c>
      <c r="EL627" s="109" t="n">
        <v>29.6</v>
      </c>
      <c r="EM627" s="109" t="n">
        <v>34</v>
      </c>
      <c r="EN627" s="109" t="n">
        <v>33.2</v>
      </c>
      <c r="EO627" s="110" t="n">
        <f aca="false">SUM(EC627:EN627)/12</f>
        <v>27.3666666666667</v>
      </c>
      <c r="FA627" s="1" t="n">
        <f aca="false">FA626+1</f>
        <v>1927</v>
      </c>
      <c r="FB627" s="111" t="n">
        <v>1927</v>
      </c>
      <c r="FC627" s="109" t="n">
        <v>28.1</v>
      </c>
      <c r="FD627" s="109" t="n">
        <v>24.4</v>
      </c>
      <c r="FE627" s="109" t="n">
        <v>22.8</v>
      </c>
      <c r="FF627" s="109" t="n">
        <v>18.7</v>
      </c>
      <c r="FG627" s="109" t="n">
        <v>15.7</v>
      </c>
      <c r="FH627" s="109" t="n">
        <v>12.3</v>
      </c>
      <c r="FI627" s="109" t="n">
        <v>11.9</v>
      </c>
      <c r="FJ627" s="109" t="n">
        <v>13.1</v>
      </c>
      <c r="FK627" s="109" t="n">
        <v>16.8</v>
      </c>
      <c r="FL627" s="109" t="n">
        <v>21</v>
      </c>
      <c r="FM627" s="109" t="n">
        <v>24.7</v>
      </c>
      <c r="FN627" s="109" t="n">
        <v>24.3</v>
      </c>
      <c r="FO627" s="110" t="n">
        <f aca="false">SUM(FC627:FN627)/12</f>
        <v>19.4833333333333</v>
      </c>
      <c r="GA627" s="1" t="n">
        <f aca="false">GA626+1</f>
        <v>1927</v>
      </c>
      <c r="GB627" s="113" t="s">
        <v>85</v>
      </c>
      <c r="GC627" s="109" t="n">
        <v>24.4</v>
      </c>
      <c r="GD627" s="109" t="n">
        <v>22.7</v>
      </c>
      <c r="GE627" s="109" t="n">
        <v>21.5</v>
      </c>
      <c r="GF627" s="109" t="n">
        <v>17.8</v>
      </c>
      <c r="GG627" s="109" t="n">
        <v>15.8</v>
      </c>
      <c r="GH627" s="109" t="n">
        <v>13.7</v>
      </c>
      <c r="GI627" s="109" t="n">
        <v>13</v>
      </c>
      <c r="GJ627" s="109" t="n">
        <v>13.6</v>
      </c>
      <c r="GK627" s="109" t="n">
        <v>16.9</v>
      </c>
      <c r="GL627" s="109" t="n">
        <v>20.2</v>
      </c>
      <c r="GM627" s="109" t="n">
        <v>21.8</v>
      </c>
      <c r="GN627" s="109" t="n">
        <v>22.4</v>
      </c>
      <c r="GO627" s="110" t="n">
        <f aca="false">SUM(GC627:GN627)/12</f>
        <v>18.65</v>
      </c>
      <c r="HA627" s="1" t="n">
        <f aca="false">HA626+1</f>
        <v>1927</v>
      </c>
      <c r="HB627" s="113" t="s">
        <v>85</v>
      </c>
      <c r="HC627" s="109" t="n">
        <v>25.8</v>
      </c>
      <c r="HD627" s="109" t="n">
        <v>23.4</v>
      </c>
      <c r="HE627" s="109" t="n">
        <v>22.3</v>
      </c>
      <c r="HF627" s="109" t="n">
        <v>20.5</v>
      </c>
      <c r="HG627" s="109" t="n">
        <v>19.1</v>
      </c>
      <c r="HH627" s="109" t="n">
        <v>15.7</v>
      </c>
      <c r="HI627" s="109" t="n">
        <v>16.2</v>
      </c>
      <c r="HJ627" s="109" t="n">
        <v>17</v>
      </c>
      <c r="HK627" s="109" t="n">
        <v>18.2</v>
      </c>
      <c r="HL627" s="109" t="n">
        <v>21.1</v>
      </c>
      <c r="HM627" s="109" t="n">
        <v>22.5</v>
      </c>
      <c r="HN627" s="109" t="n">
        <v>23.5</v>
      </c>
      <c r="HO627" s="110" t="n">
        <f aca="false">SUM(HC627:HN627)/12</f>
        <v>20.4416666666667</v>
      </c>
      <c r="IA627" s="1" t="n">
        <f aca="false">IA626+1</f>
        <v>1927</v>
      </c>
      <c r="IB627" s="111" t="n">
        <v>1927</v>
      </c>
      <c r="IC627" s="109" t="n">
        <v>34.2</v>
      </c>
      <c r="ID627" s="109" t="n">
        <v>31.2</v>
      </c>
      <c r="IE627" s="109" t="n">
        <v>29.1</v>
      </c>
      <c r="IF627" s="109" t="n">
        <v>25.2</v>
      </c>
      <c r="IG627" s="109" t="n">
        <v>20.2</v>
      </c>
      <c r="IH627" s="109" t="n">
        <v>16.9</v>
      </c>
      <c r="II627" s="109" t="n">
        <v>16.3</v>
      </c>
      <c r="IJ627" s="109" t="n">
        <v>18.4</v>
      </c>
      <c r="IK627" s="109" t="n">
        <v>22.7</v>
      </c>
      <c r="IL627" s="109" t="n">
        <v>26.7</v>
      </c>
      <c r="IM627" s="109" t="n">
        <v>31.3</v>
      </c>
      <c r="IN627" s="109" t="n">
        <v>30.9</v>
      </c>
      <c r="IO627" s="110" t="n">
        <f aca="false">SUM(IC627:IN627)/12</f>
        <v>25.2583333333333</v>
      </c>
      <c r="JA627" s="1" t="n">
        <f aca="false">JA626+1</f>
        <v>1927</v>
      </c>
      <c r="JB627" s="113" t="s">
        <v>85</v>
      </c>
      <c r="JC627" s="109" t="n">
        <v>22.7</v>
      </c>
      <c r="JD627" s="109" t="n">
        <v>20.7</v>
      </c>
      <c r="JE627" s="109" t="n">
        <v>19.9</v>
      </c>
      <c r="JF627" s="109" t="n">
        <v>17.8</v>
      </c>
      <c r="JG627" s="109" t="n">
        <v>15.9</v>
      </c>
      <c r="JH627" s="109" t="n">
        <v>13.6</v>
      </c>
      <c r="JI627" s="109" t="n">
        <v>13.3</v>
      </c>
      <c r="JJ627" s="109" t="n">
        <v>13.9</v>
      </c>
      <c r="JK627" s="109" t="n">
        <v>16.2</v>
      </c>
      <c r="JL627" s="109" t="n">
        <v>18.6</v>
      </c>
      <c r="JM627" s="109" t="n">
        <v>20</v>
      </c>
      <c r="JN627" s="109" t="n">
        <v>21.2</v>
      </c>
      <c r="JO627" s="110" t="n">
        <f aca="false">SUM(JC627:JN627)/12</f>
        <v>17.8166666666667</v>
      </c>
      <c r="KA627" s="1" t="n">
        <f aca="false">KA626+1</f>
        <v>1927</v>
      </c>
      <c r="KB627" s="111" t="n">
        <v>1927</v>
      </c>
      <c r="KC627" s="109" t="n">
        <v>32</v>
      </c>
      <c r="KD627" s="109" t="n">
        <v>28.4</v>
      </c>
      <c r="KE627" s="109" t="n">
        <v>26.9</v>
      </c>
      <c r="KF627" s="109" t="n">
        <v>23.1</v>
      </c>
      <c r="KG627" s="109" t="n">
        <v>18.8</v>
      </c>
      <c r="KH627" s="109" t="n">
        <v>15.3</v>
      </c>
      <c r="KI627" s="109" t="n">
        <v>14.6</v>
      </c>
      <c r="KJ627" s="109" t="n">
        <v>16</v>
      </c>
      <c r="KK627" s="109" t="n">
        <v>19.9</v>
      </c>
      <c r="KL627" s="109" t="n">
        <v>24.7</v>
      </c>
      <c r="KM627" s="109" t="n">
        <v>29.2</v>
      </c>
      <c r="KN627" s="109" t="n">
        <v>29.3</v>
      </c>
      <c r="KO627" s="110" t="n">
        <f aca="false">SUM(KC627:KN627)/12</f>
        <v>23.1833333333333</v>
      </c>
      <c r="LA627" s="1" t="n">
        <f aca="false">LA626+1</f>
        <v>1927</v>
      </c>
      <c r="LB627" s="113" t="s">
        <v>85</v>
      </c>
      <c r="LC627" s="109" t="n">
        <v>32.2</v>
      </c>
      <c r="LD627" s="109" t="n">
        <v>29.4</v>
      </c>
      <c r="LE627" s="109" t="n">
        <v>27.5</v>
      </c>
      <c r="LF627" s="109" t="n">
        <v>23.2</v>
      </c>
      <c r="LG627" s="109" t="n">
        <v>18.7</v>
      </c>
      <c r="LH627" s="109" t="n">
        <v>15.7</v>
      </c>
      <c r="LI627" s="109" t="n">
        <v>14.6</v>
      </c>
      <c r="LJ627" s="109" t="n">
        <v>16.2</v>
      </c>
      <c r="LK627" s="109" t="n">
        <v>20.3</v>
      </c>
      <c r="LL627" s="109" t="n">
        <v>25.2</v>
      </c>
      <c r="LM627" s="109" t="n">
        <v>29.7</v>
      </c>
      <c r="LN627" s="109" t="n">
        <v>29.3</v>
      </c>
      <c r="LO627" s="110" t="n">
        <f aca="false">SUM(LC627:LN627)/12</f>
        <v>23.5</v>
      </c>
      <c r="MA627" s="1" t="n">
        <f aca="false">MA626+1</f>
        <v>1927</v>
      </c>
      <c r="MB627" s="111" t="n">
        <v>1927</v>
      </c>
      <c r="MC627" s="109" t="n">
        <v>28.9</v>
      </c>
      <c r="MD627" s="109" t="n">
        <v>25.2</v>
      </c>
      <c r="ME627" s="109" t="n">
        <v>24.1</v>
      </c>
      <c r="MF627" s="109" t="n">
        <v>20.2</v>
      </c>
      <c r="MG627" s="109" t="n">
        <v>18.2</v>
      </c>
      <c r="MH627" s="109" t="n">
        <v>14.9</v>
      </c>
      <c r="MI627" s="109" t="n">
        <v>14.4</v>
      </c>
      <c r="MJ627" s="109" t="n">
        <v>15.4</v>
      </c>
      <c r="MK627" s="109" t="n">
        <v>18.9</v>
      </c>
      <c r="ML627" s="109" t="n">
        <v>22.7</v>
      </c>
      <c r="MM627" s="109" t="n">
        <v>25.8</v>
      </c>
      <c r="MN627" s="109" t="n">
        <v>26.1</v>
      </c>
      <c r="MO627" s="110" t="n">
        <f aca="false">SUM(MC627:MN627)/12</f>
        <v>21.2333333333333</v>
      </c>
      <c r="NA627" s="1" t="n">
        <f aca="false">NA626+1</f>
        <v>1926</v>
      </c>
      <c r="NB627" s="113" t="s">
        <v>84</v>
      </c>
      <c r="NC627" s="109" t="n">
        <v>35.5</v>
      </c>
      <c r="ND627" s="109" t="n">
        <v>38.2</v>
      </c>
      <c r="NE627" s="109" t="n">
        <v>32.2</v>
      </c>
      <c r="NF627" s="109" t="n">
        <v>27.4</v>
      </c>
      <c r="NG627" s="109" t="n">
        <v>20.3</v>
      </c>
      <c r="NH627" s="109" t="n">
        <v>19.1</v>
      </c>
      <c r="NI627" s="109" t="n">
        <v>19.7</v>
      </c>
      <c r="NJ627" s="109" t="n">
        <v>20.1</v>
      </c>
      <c r="NK627" s="109" t="n">
        <v>24.1</v>
      </c>
      <c r="NL627" s="109" t="n">
        <v>29.4</v>
      </c>
      <c r="NM627" s="109" t="n">
        <v>31.6</v>
      </c>
      <c r="NN627" s="109" t="n">
        <v>31.9</v>
      </c>
      <c r="NO627" s="110" t="n">
        <f aca="false">SUM(NC627:NN627)/12</f>
        <v>27.4583333333333</v>
      </c>
      <c r="OA627" s="5"/>
    </row>
    <row r="628" customFormat="false" ht="12.75" hidden="false" customHeight="false" outlineLevel="0" collapsed="false">
      <c r="A628" s="150"/>
      <c r="B628" s="151" t="n">
        <f aca="false">AVERAGE(AO628,BO628,CO628,DO628,EO628,FO628,GO628,HO628,IO628,JO628,KO628,LO628,MO628,NO628)</f>
        <v>22.1988095238095</v>
      </c>
      <c r="C628" s="163" t="n">
        <f aca="false">AVERAGE(B624:B628)</f>
        <v>21.8739285714286</v>
      </c>
      <c r="D628" s="164" t="n">
        <f aca="false">AVERAGE(B619:B628)</f>
        <v>21.9129853479853</v>
      </c>
      <c r="E628" s="151" t="n">
        <f aca="false">AVERAGE(B609:B628)</f>
        <v>21.6959454388204</v>
      </c>
      <c r="F628" s="165" t="n">
        <f aca="false">AVERAGE(B578:B628)</f>
        <v>21.3874535723536</v>
      </c>
      <c r="G628" s="159" t="n">
        <f aca="false">MAX(AC628:AN628,BC628:BN628,CC628:CN628,DC628:DN628,EC628:EN628,FC628:FN628,GC628:GN628,HC628:HN628,IC628:IN628,JC628:JN628,KC628:KN628,LC628:LN628,MC628:MN628,NC628:NN628)</f>
        <v>35.1</v>
      </c>
      <c r="H628" s="161" t="n">
        <f aca="false">MEDIAN(AC628:AN628,BC628:BN628,CC628:CN628,DC628:DN628,EC628:EN628,FC628:FN628,GC628:GN628,HC628:HN628,IC628:IN628,JC628:JN628,KC628:KN628,LC628:LN628,MC628:MN628,NC628:NN628)</f>
        <v>21.75</v>
      </c>
      <c r="I628" s="157" t="n">
        <f aca="false">MIN(AC628:AN628,BC628:BN628,CC628:CN628,DC628:DN628,EC628:EN628,FC628:FN628,GC628:GN628,HC628:HN628,IC628:IN628,JC628:JN628,KC628:KN628,LC628:LN628,MC628:MN628,NC628:NN628)</f>
        <v>12</v>
      </c>
      <c r="J628" s="107" t="n">
        <f aca="false">(G628+I628)/2</f>
        <v>23.55</v>
      </c>
      <c r="AA628" s="1" t="n">
        <f aca="false">AA627+1</f>
        <v>4</v>
      </c>
      <c r="AB628" s="108" t="n">
        <v>1928</v>
      </c>
      <c r="AC628" s="109" t="n">
        <v>26.9</v>
      </c>
      <c r="AD628" s="109" t="n">
        <v>26.7</v>
      </c>
      <c r="AE628" s="109" t="n">
        <v>26.5</v>
      </c>
      <c r="AF628" s="109" t="n">
        <v>24.1</v>
      </c>
      <c r="AG628" s="109" t="n">
        <v>18.5</v>
      </c>
      <c r="AH628" s="109" t="n">
        <v>15.6</v>
      </c>
      <c r="AI628" s="109" t="n">
        <v>15.6</v>
      </c>
      <c r="AJ628" s="109" t="n">
        <v>18.4</v>
      </c>
      <c r="AK628" s="109" t="n">
        <v>20.5</v>
      </c>
      <c r="AL628" s="109" t="n">
        <v>19.8</v>
      </c>
      <c r="AM628" s="109" t="n">
        <v>25.4</v>
      </c>
      <c r="AN628" s="109" t="n">
        <v>28.1</v>
      </c>
      <c r="AO628" s="110" t="n">
        <f aca="false">SUM(AC628:AN628)/12</f>
        <v>22.175</v>
      </c>
      <c r="BA628" s="1" t="n">
        <f aca="false">BA627+1</f>
        <v>1928</v>
      </c>
      <c r="BB628" s="111" t="n">
        <v>1928</v>
      </c>
      <c r="BC628" s="109" t="n">
        <v>27.1</v>
      </c>
      <c r="BD628" s="109" t="n">
        <v>27.4</v>
      </c>
      <c r="BE628" s="109" t="n">
        <v>26.7</v>
      </c>
      <c r="BF628" s="109" t="n">
        <v>22.6</v>
      </c>
      <c r="BG628" s="109" t="n">
        <v>16.5</v>
      </c>
      <c r="BH628" s="109" t="n">
        <v>13.1</v>
      </c>
      <c r="BI628" s="109" t="n">
        <v>13.7</v>
      </c>
      <c r="BJ628" s="109" t="n">
        <v>17.2</v>
      </c>
      <c r="BK628" s="109" t="n">
        <v>19.5</v>
      </c>
      <c r="BL628" s="109" t="n">
        <v>19.5</v>
      </c>
      <c r="BM628" s="109" t="n">
        <v>26.6</v>
      </c>
      <c r="BN628" s="109" t="n">
        <v>29.4</v>
      </c>
      <c r="BO628" s="110" t="n">
        <f aca="false">SUM(BC628:BN628)/12</f>
        <v>21.6083333333333</v>
      </c>
      <c r="CA628" s="1" t="n">
        <f aca="false">CA627+1</f>
        <v>1928</v>
      </c>
      <c r="CB628" s="111" t="n">
        <v>1928</v>
      </c>
      <c r="CC628" s="109" t="n">
        <v>21.7</v>
      </c>
      <c r="CD628" s="109" t="n">
        <v>21.1</v>
      </c>
      <c r="CE628" s="109" t="n">
        <v>20.9</v>
      </c>
      <c r="CF628" s="109" t="n">
        <v>20.6</v>
      </c>
      <c r="CG628" s="109" t="n">
        <v>16.7</v>
      </c>
      <c r="CH628" s="109" t="n">
        <v>14.8</v>
      </c>
      <c r="CI628" s="109" t="n">
        <v>14.4</v>
      </c>
      <c r="CJ628" s="109" t="n">
        <v>15.9</v>
      </c>
      <c r="CK628" s="109" t="n">
        <v>17.3</v>
      </c>
      <c r="CL628" s="109" t="n">
        <v>17.7</v>
      </c>
      <c r="CM628" s="109" t="n">
        <v>19.8</v>
      </c>
      <c r="CN628" s="109" t="n">
        <v>22.2</v>
      </c>
      <c r="CO628" s="110" t="n">
        <f aca="false">SUM(CC628:CN628)/12</f>
        <v>18.5916666666667</v>
      </c>
      <c r="DA628" s="1" t="n">
        <f aca="false">DA627+1</f>
        <v>1928</v>
      </c>
      <c r="DB628" s="111" t="n">
        <v>1928</v>
      </c>
      <c r="DC628" s="109" t="n">
        <v>30.2</v>
      </c>
      <c r="DD628" s="109" t="n">
        <v>29.7</v>
      </c>
      <c r="DE628" s="109" t="n">
        <v>29.3</v>
      </c>
      <c r="DF628" s="109" t="n">
        <v>24.1</v>
      </c>
      <c r="DG628" s="109" t="n">
        <v>17.4</v>
      </c>
      <c r="DH628" s="109" t="n">
        <v>14.9</v>
      </c>
      <c r="DI628" s="109" t="n">
        <v>15.6</v>
      </c>
      <c r="DJ628" s="109" t="n">
        <v>18.3</v>
      </c>
      <c r="DK628" s="109" t="n">
        <v>21.8</v>
      </c>
      <c r="DL628" s="109" t="n">
        <v>20.2</v>
      </c>
      <c r="DM628" s="109" t="n">
        <v>28.2</v>
      </c>
      <c r="DN628" s="109" t="n">
        <v>31.3</v>
      </c>
      <c r="DO628" s="110" t="n">
        <f aca="false">SUM(DC628:DN628)/12</f>
        <v>23.4166666666667</v>
      </c>
      <c r="EA628" s="1" t="n">
        <f aca="false">EA627+1</f>
        <v>1928</v>
      </c>
      <c r="EB628" s="111" t="n">
        <v>1928</v>
      </c>
      <c r="EC628" s="109" t="n">
        <v>34.1</v>
      </c>
      <c r="ED628" s="109" t="n">
        <v>33.6</v>
      </c>
      <c r="EE628" s="109" t="n">
        <v>33.6</v>
      </c>
      <c r="EF628" s="109" t="n">
        <v>27.9</v>
      </c>
      <c r="EG628" s="109" t="n">
        <v>22</v>
      </c>
      <c r="EH628" s="109" t="n">
        <v>16.9</v>
      </c>
      <c r="EI628" s="109" t="n">
        <v>17.6</v>
      </c>
      <c r="EJ628" s="109" t="n">
        <v>23.8</v>
      </c>
      <c r="EK628" s="109" t="n">
        <v>26.6</v>
      </c>
      <c r="EL628" s="109" t="n">
        <v>26.8</v>
      </c>
      <c r="EM628" s="109" t="n">
        <v>32.8</v>
      </c>
      <c r="EN628" s="109" t="n">
        <v>35.1</v>
      </c>
      <c r="EO628" s="110" t="n">
        <f aca="false">SUM(EC628:EN628)/12</f>
        <v>27.5666666666667</v>
      </c>
      <c r="FA628" s="1" t="n">
        <f aca="false">FA627+1</f>
        <v>1928</v>
      </c>
      <c r="FB628" s="111" t="n">
        <v>1928</v>
      </c>
      <c r="FC628" s="109" t="n">
        <v>24.9</v>
      </c>
      <c r="FD628" s="109" t="n">
        <v>24.3</v>
      </c>
      <c r="FE628" s="109" t="n">
        <v>24.2</v>
      </c>
      <c r="FF628" s="109" t="n">
        <v>21.1</v>
      </c>
      <c r="FG628" s="109" t="n">
        <v>15.4</v>
      </c>
      <c r="FH628" s="109" t="n">
        <v>12</v>
      </c>
      <c r="FI628" s="109" t="n">
        <v>12.3</v>
      </c>
      <c r="FJ628" s="109" t="n">
        <v>15.5</v>
      </c>
      <c r="FK628" s="109" t="n">
        <v>17.3</v>
      </c>
      <c r="FL628" s="109" t="n">
        <v>17</v>
      </c>
      <c r="FM628" s="109" t="n">
        <v>22.9</v>
      </c>
      <c r="FN628" s="109" t="n">
        <v>26.7</v>
      </c>
      <c r="FO628" s="110" t="n">
        <f aca="false">SUM(FC628:FN628)/12</f>
        <v>19.4666666666667</v>
      </c>
      <c r="GA628" s="1" t="n">
        <f aca="false">GA627+1</f>
        <v>1928</v>
      </c>
      <c r="GB628" s="113" t="s">
        <v>86</v>
      </c>
      <c r="GC628" s="109" t="n">
        <v>23.7</v>
      </c>
      <c r="GD628" s="109" t="n">
        <v>22.3</v>
      </c>
      <c r="GE628" s="109" t="n">
        <v>23.2</v>
      </c>
      <c r="GF628" s="109" t="n">
        <v>21.5</v>
      </c>
      <c r="GG628" s="109" t="n">
        <v>15.8</v>
      </c>
      <c r="GH628" s="109" t="n">
        <v>14</v>
      </c>
      <c r="GI628" s="109" t="n">
        <v>14.3</v>
      </c>
      <c r="GJ628" s="109" t="n">
        <v>15.5</v>
      </c>
      <c r="GK628" s="109" t="n">
        <v>16.8</v>
      </c>
      <c r="GL628" s="109" t="n">
        <v>15.7</v>
      </c>
      <c r="GM628" s="109" t="n">
        <v>19.5</v>
      </c>
      <c r="GN628" s="109" t="n">
        <v>23.5</v>
      </c>
      <c r="GO628" s="110" t="n">
        <f aca="false">SUM(GC628:GN628)/12</f>
        <v>18.8166666666667</v>
      </c>
      <c r="HA628" s="1" t="n">
        <f aca="false">HA627+1</f>
        <v>1928</v>
      </c>
      <c r="HB628" s="113" t="s">
        <v>86</v>
      </c>
      <c r="HC628" s="109" t="n">
        <v>24.2</v>
      </c>
      <c r="HD628" s="109" t="n">
        <v>24.5</v>
      </c>
      <c r="HE628" s="109" t="n">
        <v>23.9</v>
      </c>
      <c r="HF628" s="109" t="n">
        <v>23</v>
      </c>
      <c r="HG628" s="109" t="n">
        <v>18.9</v>
      </c>
      <c r="HH628" s="109" t="n">
        <v>16.6</v>
      </c>
      <c r="HI628" s="109" t="n">
        <v>17</v>
      </c>
      <c r="HJ628" s="109" t="n">
        <v>18.7</v>
      </c>
      <c r="HK628" s="109" t="n">
        <v>19.9</v>
      </c>
      <c r="HL628" s="109" t="n">
        <v>20</v>
      </c>
      <c r="HM628" s="109" t="n">
        <v>22.6</v>
      </c>
      <c r="HN628" s="109" t="n">
        <v>24.7</v>
      </c>
      <c r="HO628" s="110" t="n">
        <f aca="false">SUM(HC628:HN628)/12</f>
        <v>21.1666666666667</v>
      </c>
      <c r="IA628" s="1" t="n">
        <f aca="false">IA627+1</f>
        <v>1928</v>
      </c>
      <c r="IB628" s="111" t="n">
        <v>1928</v>
      </c>
      <c r="IC628" s="109" t="n">
        <v>30.3</v>
      </c>
      <c r="ID628" s="109" t="n">
        <v>29.8</v>
      </c>
      <c r="IE628" s="109" t="n">
        <v>30.6</v>
      </c>
      <c r="IF628" s="109" t="n">
        <v>26.8</v>
      </c>
      <c r="IG628" s="109" t="n">
        <v>20.2</v>
      </c>
      <c r="IH628" s="109" t="n">
        <v>16.7</v>
      </c>
      <c r="II628" s="109" t="n">
        <v>16.6</v>
      </c>
      <c r="IJ628" s="109" t="n">
        <v>21.6</v>
      </c>
      <c r="IK628" s="109" t="n">
        <v>24.3</v>
      </c>
      <c r="IL628" s="109" t="n">
        <v>24.2</v>
      </c>
      <c r="IM628" s="109" t="n">
        <v>30.2</v>
      </c>
      <c r="IN628" s="109" t="n">
        <v>31.6</v>
      </c>
      <c r="IO628" s="110" t="n">
        <f aca="false">SUM(IC628:IN628)/12</f>
        <v>25.2416666666667</v>
      </c>
      <c r="JA628" s="1" t="n">
        <f aca="false">JA627+1</f>
        <v>1928</v>
      </c>
      <c r="JB628" s="113" t="s">
        <v>86</v>
      </c>
      <c r="JC628" s="109" t="n">
        <v>21.9</v>
      </c>
      <c r="JD628" s="109" t="n">
        <v>21.1</v>
      </c>
      <c r="JE628" s="109" t="n">
        <v>20.5</v>
      </c>
      <c r="JF628" s="109" t="n">
        <v>20.2</v>
      </c>
      <c r="JG628" s="109" t="n">
        <v>15.7</v>
      </c>
      <c r="JH628" s="109" t="n">
        <v>14.1</v>
      </c>
      <c r="JI628" s="109" t="n">
        <v>13.8</v>
      </c>
      <c r="JJ628" s="109" t="n">
        <v>14.9</v>
      </c>
      <c r="JK628" s="109" t="n">
        <v>16.2</v>
      </c>
      <c r="JL628" s="109" t="n">
        <v>15.9</v>
      </c>
      <c r="JM628" s="109" t="n">
        <v>18.7</v>
      </c>
      <c r="JN628" s="109" t="n">
        <v>21.8</v>
      </c>
      <c r="JO628" s="110" t="n">
        <f aca="false">SUM(JC628:JN628)/12</f>
        <v>17.9</v>
      </c>
      <c r="KA628" s="1" t="n">
        <f aca="false">KA627+1</f>
        <v>1928</v>
      </c>
      <c r="KB628" s="111" t="n">
        <v>1928</v>
      </c>
      <c r="KC628" s="109" t="n">
        <v>28.8</v>
      </c>
      <c r="KD628" s="109" t="n">
        <v>28.3</v>
      </c>
      <c r="KE628" s="109" t="n">
        <v>28.2</v>
      </c>
      <c r="KF628" s="109" t="n">
        <v>25</v>
      </c>
      <c r="KG628" s="109" t="n">
        <v>18.7</v>
      </c>
      <c r="KH628" s="109" t="n">
        <v>15.1</v>
      </c>
      <c r="KI628" s="109" t="n">
        <v>15.6</v>
      </c>
      <c r="KJ628" s="109" t="n">
        <v>19</v>
      </c>
      <c r="KK628" s="109" t="n">
        <v>20.8</v>
      </c>
      <c r="KL628" s="109" t="n">
        <v>20.2</v>
      </c>
      <c r="KM628" s="109" t="n">
        <v>27</v>
      </c>
      <c r="KN628" s="109" t="n">
        <v>29.5</v>
      </c>
      <c r="KO628" s="110" t="n">
        <f aca="false">SUM(KC628:KN628)/12</f>
        <v>23.0166666666667</v>
      </c>
      <c r="LA628" s="1" t="n">
        <f aca="false">LA627+1</f>
        <v>1928</v>
      </c>
      <c r="LB628" s="113" t="s">
        <v>86</v>
      </c>
      <c r="LC628" s="109" t="n">
        <v>28.9</v>
      </c>
      <c r="LD628" s="109" t="n">
        <v>28.4</v>
      </c>
      <c r="LE628" s="109" t="n">
        <v>28.7</v>
      </c>
      <c r="LF628" s="109" t="n">
        <v>25.1</v>
      </c>
      <c r="LG628" s="109" t="n">
        <v>19.1</v>
      </c>
      <c r="LH628" s="109" t="n">
        <v>15</v>
      </c>
      <c r="LI628" s="109" t="n">
        <v>15.5</v>
      </c>
      <c r="LJ628" s="109" t="n">
        <v>19.6</v>
      </c>
      <c r="LK628" s="109" t="n">
        <v>21.8</v>
      </c>
      <c r="LL628" s="109" t="n">
        <v>22.1</v>
      </c>
      <c r="LM628" s="109" t="n">
        <v>28.2</v>
      </c>
      <c r="LN628" s="109" t="n">
        <v>31.1</v>
      </c>
      <c r="LO628" s="110" t="n">
        <f aca="false">SUM(LC628:LN628)/12</f>
        <v>23.625</v>
      </c>
      <c r="MA628" s="1" t="n">
        <f aca="false">MA627+1</f>
        <v>1928</v>
      </c>
      <c r="MB628" s="111" t="n">
        <v>1928</v>
      </c>
      <c r="MC628" s="109" t="n">
        <v>26.2</v>
      </c>
      <c r="MD628" s="109" t="n">
        <v>25.1</v>
      </c>
      <c r="ME628" s="109" t="n">
        <v>25.1</v>
      </c>
      <c r="MF628" s="109" t="n">
        <v>23.4</v>
      </c>
      <c r="MG628" s="109" t="n">
        <v>17.8</v>
      </c>
      <c r="MH628" s="109" t="n">
        <v>14.5</v>
      </c>
      <c r="MI628" s="109" t="n">
        <v>15.1</v>
      </c>
      <c r="MJ628" s="109" t="n">
        <v>17.8</v>
      </c>
      <c r="MK628" s="109" t="n">
        <v>20.2</v>
      </c>
      <c r="ML628" s="109" t="n">
        <v>19.2</v>
      </c>
      <c r="MM628" s="109" t="n">
        <v>24.8</v>
      </c>
      <c r="MN628" s="109" t="n">
        <v>27.5</v>
      </c>
      <c r="MO628" s="110" t="n">
        <f aca="false">SUM(MC628:MN628)/12</f>
        <v>21.3916666666667</v>
      </c>
      <c r="NA628" s="1" t="n">
        <f aca="false">NA627+1</f>
        <v>1927</v>
      </c>
      <c r="NB628" s="113" t="s">
        <v>85</v>
      </c>
      <c r="NC628" s="109" t="n">
        <v>34.5</v>
      </c>
      <c r="ND628" s="109" t="n">
        <v>34.5</v>
      </c>
      <c r="NE628" s="109" t="n">
        <v>30.9</v>
      </c>
      <c r="NF628" s="109" t="n">
        <v>27.4</v>
      </c>
      <c r="NG628" s="109" t="n">
        <v>21.8</v>
      </c>
      <c r="NH628" s="109" t="n">
        <v>17</v>
      </c>
      <c r="NI628" s="109" t="n">
        <v>17.6</v>
      </c>
      <c r="NJ628" s="109" t="n">
        <v>21</v>
      </c>
      <c r="NK628" s="109" t="n">
        <v>23.4</v>
      </c>
      <c r="NL628" s="109" t="n">
        <v>28</v>
      </c>
      <c r="NM628" s="109" t="n">
        <v>32.7</v>
      </c>
      <c r="NN628" s="109" t="n">
        <v>32.8</v>
      </c>
      <c r="NO628" s="110" t="n">
        <f aca="false">SUM(NC628:NN628)/12</f>
        <v>26.8</v>
      </c>
      <c r="OA628" s="5"/>
    </row>
    <row r="629" customFormat="false" ht="12.75" hidden="false" customHeight="false" outlineLevel="0" collapsed="false">
      <c r="A629" s="150"/>
      <c r="B629" s="151" t="n">
        <f aca="false">AVERAGE(AO629,BO629,CO629,DO629,EO629,FO629,GO629,HO629,IO629,JO629,KO629,LO629,MO629,NO629)</f>
        <v>21.3494047619048</v>
      </c>
      <c r="C629" s="163" t="n">
        <f aca="false">AVERAGE(B625:B629)</f>
        <v>21.8984523809524</v>
      </c>
      <c r="D629" s="164" t="n">
        <f aca="false">AVERAGE(B620:B629)</f>
        <v>21.816130952381</v>
      </c>
      <c r="E629" s="151" t="n">
        <f aca="false">AVERAGE(B610:B629)</f>
        <v>21.7339573435823</v>
      </c>
      <c r="F629" s="165" t="n">
        <f aca="false">AVERAGE(B579:B629)</f>
        <v>21.3943305564806</v>
      </c>
      <c r="G629" s="159" t="n">
        <f aca="false">MAX(AC629:AN629,BC629:BN629,CC629:CN629,DC629:DN629,EC629:EN629,FC629:FN629,GC629:GN629,HC629:HN629,IC629:IN629,JC629:JN629,KC629:KN629,LC629:LN629,MC629:MN629,NC629:NN629)</f>
        <v>37.6</v>
      </c>
      <c r="H629" s="161" t="n">
        <f aca="false">MEDIAN(AC629:AN629,BC629:BN629,CC629:CN629,DC629:DN629,EC629:EN629,FC629:FN629,GC629:GN629,HC629:HN629,IC629:IN629,JC629:JN629,KC629:KN629,LC629:LN629,MC629:MN629,NC629:NN629)</f>
        <v>20.9</v>
      </c>
      <c r="I629" s="157" t="n">
        <f aca="false">MIN(AC629:AN629,BC629:BN629,CC629:CN629,DC629:DN629,EC629:EN629,FC629:FN629,GC629:GN629,HC629:HN629,IC629:IN629,JC629:JN629,KC629:KN629,LC629:LN629,MC629:MN629,NC629:NN629)</f>
        <v>10.8</v>
      </c>
      <c r="J629" s="107" t="n">
        <f aca="false">(G629+I629)/2</f>
        <v>24.2</v>
      </c>
      <c r="AA629" s="1" t="n">
        <f aca="false">AA628+1</f>
        <v>5</v>
      </c>
      <c r="AB629" s="108" t="n">
        <v>1929</v>
      </c>
      <c r="AC629" s="109" t="n">
        <v>26.2</v>
      </c>
      <c r="AD629" s="109" t="n">
        <v>31.8</v>
      </c>
      <c r="AE629" s="109" t="n">
        <v>24.7</v>
      </c>
      <c r="AF629" s="109" t="n">
        <v>22</v>
      </c>
      <c r="AG629" s="109" t="n">
        <v>18.8</v>
      </c>
      <c r="AH629" s="109" t="n">
        <v>16</v>
      </c>
      <c r="AI629" s="109" t="n">
        <v>13.9</v>
      </c>
      <c r="AJ629" s="109" t="n">
        <v>15.3</v>
      </c>
      <c r="AK629" s="109" t="n">
        <v>18.4</v>
      </c>
      <c r="AL629" s="109" t="n">
        <v>20.9</v>
      </c>
      <c r="AM629" s="109" t="n">
        <v>22.8</v>
      </c>
      <c r="AN629" s="109" t="n">
        <v>24</v>
      </c>
      <c r="AO629" s="110" t="n">
        <f aca="false">SUM(AC629:AN629)/12</f>
        <v>21.2333333333333</v>
      </c>
      <c r="BA629" s="1" t="n">
        <f aca="false">BA628+1</f>
        <v>1929</v>
      </c>
      <c r="BB629" s="111" t="n">
        <v>1929</v>
      </c>
      <c r="BC629" s="109" t="n">
        <v>27.1</v>
      </c>
      <c r="BD629" s="109" t="n">
        <v>32.6</v>
      </c>
      <c r="BE629" s="109" t="n">
        <v>25.3</v>
      </c>
      <c r="BF629" s="109" t="n">
        <v>21.4</v>
      </c>
      <c r="BG629" s="109" t="n">
        <v>17.3</v>
      </c>
      <c r="BH629" s="109" t="n">
        <v>14</v>
      </c>
      <c r="BI629" s="109" t="n">
        <v>11.9</v>
      </c>
      <c r="BJ629" s="109" t="n">
        <v>14.3</v>
      </c>
      <c r="BK629" s="109" t="n">
        <v>17.6</v>
      </c>
      <c r="BL629" s="109" t="n">
        <v>20.9</v>
      </c>
      <c r="BM629" s="109" t="n">
        <v>22.7</v>
      </c>
      <c r="BN629" s="109" t="n">
        <v>24.3</v>
      </c>
      <c r="BO629" s="110" t="n">
        <f aca="false">SUM(BC629:BN629)/12</f>
        <v>20.7833333333333</v>
      </c>
      <c r="CA629" s="1" t="n">
        <f aca="false">CA628+1</f>
        <v>1929</v>
      </c>
      <c r="CB629" s="111" t="n">
        <v>1929</v>
      </c>
      <c r="CC629" s="109" t="n">
        <v>22.1</v>
      </c>
      <c r="CD629" s="109" t="n">
        <v>22.4</v>
      </c>
      <c r="CE629" s="109" t="n">
        <v>21.2</v>
      </c>
      <c r="CF629" s="109" t="n">
        <v>19.2</v>
      </c>
      <c r="CG629" s="109" t="n">
        <v>16.6</v>
      </c>
      <c r="CH629" s="109" t="n">
        <v>15.2</v>
      </c>
      <c r="CI629" s="109" t="n">
        <v>13.1</v>
      </c>
      <c r="CJ629" s="109" t="n">
        <v>13.5</v>
      </c>
      <c r="CK629" s="109" t="n">
        <v>15.2</v>
      </c>
      <c r="CL629" s="109" t="n">
        <v>16.8</v>
      </c>
      <c r="CM629" s="109" t="n">
        <v>18.1</v>
      </c>
      <c r="CN629" s="109" t="n">
        <v>19.7</v>
      </c>
      <c r="CO629" s="110" t="n">
        <f aca="false">SUM(CC629:CN629)/12</f>
        <v>17.7583333333333</v>
      </c>
      <c r="DA629" s="1" t="n">
        <f aca="false">DA628+1</f>
        <v>1929</v>
      </c>
      <c r="DB629" s="111" t="n">
        <v>1929</v>
      </c>
      <c r="DC629" s="109" t="n">
        <v>29.3</v>
      </c>
      <c r="DD629" s="109" t="n">
        <v>34.3</v>
      </c>
      <c r="DE629" s="109" t="n">
        <v>26.7</v>
      </c>
      <c r="DF629" s="109" t="n">
        <v>22.6</v>
      </c>
      <c r="DG629" s="109" t="n">
        <v>18.4</v>
      </c>
      <c r="DH629" s="109" t="n">
        <v>15.3</v>
      </c>
      <c r="DI629" s="109" t="n">
        <v>13.7</v>
      </c>
      <c r="DJ629" s="109" t="n">
        <v>15.7</v>
      </c>
      <c r="DK629" s="109" t="n">
        <v>19.6</v>
      </c>
      <c r="DL629" s="109" t="n">
        <v>22.6</v>
      </c>
      <c r="DM629" s="109" t="n">
        <v>24.6</v>
      </c>
      <c r="DN629" s="109" t="n">
        <v>26</v>
      </c>
      <c r="DO629" s="110" t="n">
        <f aca="false">SUM(DC629:DN629)/12</f>
        <v>22.4</v>
      </c>
      <c r="EA629" s="1" t="n">
        <f aca="false">EA628+1</f>
        <v>1929</v>
      </c>
      <c r="EB629" s="111" t="n">
        <v>1929</v>
      </c>
      <c r="EC629" s="109" t="n">
        <v>35.6</v>
      </c>
      <c r="ED629" s="109" t="n">
        <v>37.6</v>
      </c>
      <c r="EE629" s="109" t="n">
        <v>30.7</v>
      </c>
      <c r="EF629" s="109" t="n">
        <v>25.8</v>
      </c>
      <c r="EG629" s="109" t="n">
        <v>21.1</v>
      </c>
      <c r="EH629" s="109" t="n">
        <v>18.4</v>
      </c>
      <c r="EI629" s="109" t="n">
        <v>16.3</v>
      </c>
      <c r="EJ629" s="109" t="n">
        <v>19.6</v>
      </c>
      <c r="EK629" s="109" t="n">
        <v>23.2</v>
      </c>
      <c r="EL629" s="109" t="n">
        <v>28.1</v>
      </c>
      <c r="EM629" s="109" t="n">
        <v>30.7</v>
      </c>
      <c r="EN629" s="109" t="n">
        <v>32.3</v>
      </c>
      <c r="EO629" s="110" t="n">
        <f aca="false">SUM(EC629:EN629)/12</f>
        <v>26.6166666666667</v>
      </c>
      <c r="FA629" s="1" t="n">
        <f aca="false">FA628+1</f>
        <v>1929</v>
      </c>
      <c r="FB629" s="111" t="n">
        <v>1929</v>
      </c>
      <c r="FC629" s="109" t="n">
        <v>24.7</v>
      </c>
      <c r="FD629" s="109" t="n">
        <v>29.2</v>
      </c>
      <c r="FE629" s="109" t="n">
        <v>22.8</v>
      </c>
      <c r="FF629" s="109" t="n">
        <v>19.8</v>
      </c>
      <c r="FG629" s="109" t="n">
        <v>16.1</v>
      </c>
      <c r="FH629" s="109" t="n">
        <v>12.8</v>
      </c>
      <c r="FI629" s="109" t="n">
        <v>10.8</v>
      </c>
      <c r="FJ629" s="109" t="n">
        <v>12.8</v>
      </c>
      <c r="FK629" s="109" t="n">
        <v>15.9</v>
      </c>
      <c r="FL629" s="109" t="n">
        <v>18.5</v>
      </c>
      <c r="FM629" s="109" t="n">
        <v>20</v>
      </c>
      <c r="FN629" s="109" t="n">
        <v>22.1</v>
      </c>
      <c r="FO629" s="110" t="n">
        <f aca="false">SUM(FC629:FN629)/12</f>
        <v>18.7916666666667</v>
      </c>
      <c r="GA629" s="1" t="n">
        <f aca="false">GA628+1</f>
        <v>1929</v>
      </c>
      <c r="GB629" s="113" t="s">
        <v>87</v>
      </c>
      <c r="GC629" s="109" t="n">
        <v>22.1</v>
      </c>
      <c r="GD629" s="109" t="n">
        <v>26.7</v>
      </c>
      <c r="GE629" s="109" t="n">
        <v>21.8</v>
      </c>
      <c r="GF629" s="109" t="n">
        <v>18.6</v>
      </c>
      <c r="GG629" s="109" t="n">
        <v>15.9</v>
      </c>
      <c r="GH629" s="109" t="n">
        <v>13.4</v>
      </c>
      <c r="GI629" s="109" t="n">
        <v>12.1</v>
      </c>
      <c r="GJ629" s="109" t="n">
        <v>13.5</v>
      </c>
      <c r="GK629" s="109" t="n">
        <v>14.9</v>
      </c>
      <c r="GL629" s="109" t="n">
        <v>16.5</v>
      </c>
      <c r="GM629" s="109" t="n">
        <v>17.9</v>
      </c>
      <c r="GN629" s="109" t="n">
        <v>19.7</v>
      </c>
      <c r="GO629" s="110" t="n">
        <f aca="false">SUM(GC629:GN629)/12</f>
        <v>17.7583333333333</v>
      </c>
      <c r="HA629" s="1" t="n">
        <f aca="false">HA628+1</f>
        <v>1929</v>
      </c>
      <c r="HB629" s="113" t="s">
        <v>87</v>
      </c>
      <c r="HC629" s="109" t="n">
        <v>24.4</v>
      </c>
      <c r="HD629" s="109" t="n">
        <v>26.7</v>
      </c>
      <c r="HE629" s="109" t="n">
        <v>23.7</v>
      </c>
      <c r="HF629" s="109" t="n">
        <v>22.1</v>
      </c>
      <c r="HG629" s="109" t="n">
        <v>18.5</v>
      </c>
      <c r="HH629" s="109" t="n">
        <v>16</v>
      </c>
      <c r="HI629" s="109" t="n">
        <v>14.3</v>
      </c>
      <c r="HJ629" s="109" t="n">
        <v>15.2</v>
      </c>
      <c r="HK629" s="109" t="n">
        <v>17.8</v>
      </c>
      <c r="HL629" s="109" t="n">
        <v>18.4</v>
      </c>
      <c r="HM629" s="109" t="n">
        <v>20.3</v>
      </c>
      <c r="HN629" s="109" t="n">
        <v>21.6</v>
      </c>
      <c r="HO629" s="110" t="n">
        <f aca="false">SUM(HC629:HN629)/12</f>
        <v>19.9166666666667</v>
      </c>
      <c r="IA629" s="1" t="n">
        <f aca="false">IA628+1</f>
        <v>1929</v>
      </c>
      <c r="IB629" s="111" t="n">
        <v>1929</v>
      </c>
      <c r="IC629" s="109" t="n">
        <v>30.8</v>
      </c>
      <c r="ID629" s="109" t="n">
        <v>34.4</v>
      </c>
      <c r="IE629" s="109" t="n">
        <v>28.1</v>
      </c>
      <c r="IF629" s="109" t="n">
        <v>24.7</v>
      </c>
      <c r="IG629" s="109" t="n">
        <v>19.9</v>
      </c>
      <c r="IH629" s="109" t="n">
        <v>17.4</v>
      </c>
      <c r="II629" s="109" t="n">
        <v>15.9</v>
      </c>
      <c r="IJ629" s="109" t="n">
        <v>17.8</v>
      </c>
      <c r="IK629" s="109" t="n">
        <v>22.4</v>
      </c>
      <c r="IL629" s="109" t="n">
        <v>24.9</v>
      </c>
      <c r="IM629" s="109" t="n">
        <v>26.1</v>
      </c>
      <c r="IN629" s="109" t="n">
        <v>27.5</v>
      </c>
      <c r="IO629" s="110" t="n">
        <f aca="false">SUM(IC629:IN629)/12</f>
        <v>24.1583333333333</v>
      </c>
      <c r="JA629" s="1" t="n">
        <f aca="false">JA628+1</f>
        <v>1929</v>
      </c>
      <c r="JB629" s="113" t="s">
        <v>87</v>
      </c>
      <c r="JC629" s="109" t="n">
        <v>20.9</v>
      </c>
      <c r="JD629" s="109" t="n">
        <v>23.8</v>
      </c>
      <c r="JE629" s="109" t="n">
        <v>20.2</v>
      </c>
      <c r="JF629" s="109" t="n">
        <v>18.3</v>
      </c>
      <c r="JG629" s="109" t="n">
        <v>15.9</v>
      </c>
      <c r="JH629" s="109" t="n">
        <v>13.7</v>
      </c>
      <c r="JI629" s="109" t="n">
        <v>12.6</v>
      </c>
      <c r="JJ629" s="109" t="n">
        <v>13.2</v>
      </c>
      <c r="JK629" s="109" t="n">
        <v>14.3</v>
      </c>
      <c r="JL629" s="109" t="n">
        <v>16.1</v>
      </c>
      <c r="JM629" s="109" t="n">
        <v>17.8</v>
      </c>
      <c r="JN629" s="109" t="n">
        <v>19.3</v>
      </c>
      <c r="JO629" s="110" t="n">
        <f aca="false">SUM(JC629:JN629)/12</f>
        <v>17.175</v>
      </c>
      <c r="KA629" s="1" t="n">
        <f aca="false">KA628+1</f>
        <v>1929</v>
      </c>
      <c r="KB629" s="111" t="n">
        <v>1929</v>
      </c>
      <c r="KC629" s="109" t="n">
        <v>27.2</v>
      </c>
      <c r="KD629" s="109" t="n">
        <v>32.7</v>
      </c>
      <c r="KE629" s="109" t="n">
        <v>25.8</v>
      </c>
      <c r="KF629" s="109" t="n">
        <v>22.9</v>
      </c>
      <c r="KG629" s="109" t="n">
        <v>19.1</v>
      </c>
      <c r="KH629" s="109" t="n">
        <v>15.9</v>
      </c>
      <c r="KI629" s="109" t="n">
        <v>13.7</v>
      </c>
      <c r="KJ629" s="109" t="n">
        <v>15.6</v>
      </c>
      <c r="KK629" s="109" t="n">
        <v>18.7</v>
      </c>
      <c r="KL629" s="109" t="n">
        <v>21.9</v>
      </c>
      <c r="KM629" s="109" t="n">
        <v>23.7</v>
      </c>
      <c r="KN629" s="109" t="n">
        <v>24.7</v>
      </c>
      <c r="KO629" s="110" t="n">
        <f aca="false">SUM(KC629:KN629)/12</f>
        <v>21.825</v>
      </c>
      <c r="LA629" s="1" t="n">
        <f aca="false">LA628+1</f>
        <v>1929</v>
      </c>
      <c r="LB629" s="113" t="s">
        <v>87</v>
      </c>
      <c r="LC629" s="109" t="n">
        <v>29.5</v>
      </c>
      <c r="LD629" s="109" t="n">
        <v>33.1</v>
      </c>
      <c r="LE629" s="109" t="n">
        <v>26.7</v>
      </c>
      <c r="LF629" s="109" t="n">
        <v>23.2</v>
      </c>
      <c r="LG629" s="109" t="n">
        <v>19</v>
      </c>
      <c r="LH629" s="109" t="n">
        <v>15.9</v>
      </c>
      <c r="LI629" s="109" t="n">
        <v>14</v>
      </c>
      <c r="LJ629" s="109" t="n">
        <v>15.8</v>
      </c>
      <c r="LK629" s="109" t="n">
        <v>19.8</v>
      </c>
      <c r="LL629" s="109" t="n">
        <v>23.7</v>
      </c>
      <c r="LM629" s="109" t="n">
        <v>24.5</v>
      </c>
      <c r="LN629" s="109" t="n">
        <v>26.1</v>
      </c>
      <c r="LO629" s="110" t="n">
        <f aca="false">SUM(LC629:LN629)/12</f>
        <v>22.6083333333333</v>
      </c>
      <c r="MA629" s="1" t="n">
        <f aca="false">MA628+1</f>
        <v>1929</v>
      </c>
      <c r="MB629" s="111" t="n">
        <v>1929</v>
      </c>
      <c r="MC629" s="109" t="n">
        <v>25.9</v>
      </c>
      <c r="MD629" s="109" t="n">
        <v>29.1</v>
      </c>
      <c r="ME629" s="109" t="n">
        <v>24.2</v>
      </c>
      <c r="MF629" s="109" t="n">
        <v>21.8</v>
      </c>
      <c r="MG629" s="109" t="n">
        <v>18.2</v>
      </c>
      <c r="MH629" s="109" t="n">
        <v>15.1</v>
      </c>
      <c r="MI629" s="109" t="n">
        <v>13.3</v>
      </c>
      <c r="MJ629" s="109" t="n">
        <v>14.8</v>
      </c>
      <c r="MK629" s="109" t="n">
        <v>17.6</v>
      </c>
      <c r="ML629" s="109" t="n">
        <v>19.7</v>
      </c>
      <c r="MM629" s="109" t="n">
        <v>21.3</v>
      </c>
      <c r="MN629" s="109" t="n">
        <v>23.2</v>
      </c>
      <c r="MO629" s="110" t="n">
        <f aca="false">SUM(MC629:MN629)/12</f>
        <v>20.35</v>
      </c>
      <c r="NA629" s="1" t="n">
        <f aca="false">NA628+1</f>
        <v>1928</v>
      </c>
      <c r="NB629" s="113" t="s">
        <v>86</v>
      </c>
      <c r="NC629" s="109" t="n">
        <v>32.5</v>
      </c>
      <c r="ND629" s="109" t="n">
        <v>33.1</v>
      </c>
      <c r="NE629" s="109" t="n">
        <v>32.7</v>
      </c>
      <c r="NF629" s="109" t="n">
        <v>27.4</v>
      </c>
      <c r="NG629" s="109" t="n">
        <v>22.1</v>
      </c>
      <c r="NH629" s="109" t="n">
        <v>18.2</v>
      </c>
      <c r="NI629" s="109" t="n">
        <v>19.3</v>
      </c>
      <c r="NJ629" s="109" t="n">
        <v>23</v>
      </c>
      <c r="NK629" s="109" t="n">
        <v>27.2</v>
      </c>
      <c r="NL629" s="109" t="n">
        <v>28</v>
      </c>
      <c r="NM629" s="109" t="n">
        <v>33</v>
      </c>
      <c r="NN629" s="109" t="n">
        <v>33.7</v>
      </c>
      <c r="NO629" s="110" t="n">
        <f aca="false">SUM(NC629:NN629)/12</f>
        <v>27.5166666666667</v>
      </c>
      <c r="OA629" s="5"/>
    </row>
    <row r="630" customFormat="false" ht="12.75" hidden="false" customHeight="false" outlineLevel="0" collapsed="false">
      <c r="A630" s="150" t="n">
        <f aca="false">A625+5</f>
        <v>1930</v>
      </c>
      <c r="B630" s="151" t="n">
        <f aca="false">AVERAGE(AO630,BO630,CO630,DO630,EO630,FO630,GO630,HO630,IO630,JO630,KO630,LO630,MO630,NO630)</f>
        <v>22.5404761904762</v>
      </c>
      <c r="C630" s="163" t="n">
        <f aca="false">AVERAGE(B626:B630)</f>
        <v>22.0504761904762</v>
      </c>
      <c r="D630" s="164" t="n">
        <f aca="false">AVERAGE(B621:B630)</f>
        <v>21.9306913919414</v>
      </c>
      <c r="E630" s="151" t="n">
        <f aca="false">AVERAGE(B611:B630)</f>
        <v>21.7934811531062</v>
      </c>
      <c r="F630" s="165" t="n">
        <f aca="false">AVERAGE(B581:B630)</f>
        <v>21.4229178580679</v>
      </c>
      <c r="G630" s="159" t="n">
        <f aca="false">MAX(AC630:AN630,BC630:BN630,CC630:CN630,DC630:DN630,EC630:EN630,FC630:FN630,GC630:GN630,HC630:HN630,IC630:IN630,JC630:JN630,KC630:KN630,LC630:LN630,MC630:MN630,NC630:NN630)</f>
        <v>36.4</v>
      </c>
      <c r="H630" s="161" t="n">
        <f aca="false">MEDIAN(AC630:AN630,BC630:BN630,CC630:CN630,DC630:DN630,EC630:EN630,FC630:FN630,GC630:GN630,HC630:HN630,IC630:IN630,JC630:JN630,KC630:KN630,LC630:LN630,MC630:MN630,NC630:NN630)</f>
        <v>21.85</v>
      </c>
      <c r="I630" s="157" t="n">
        <f aca="false">MIN(AC630:AN630,BC630:BN630,CC630:CN630,DC630:DN630,EC630:EN630,FC630:FN630,GC630:GN630,HC630:HN630,IC630:IN630,JC630:JN630,KC630:KN630,LC630:LN630,MC630:MN630,NC630:NN630)</f>
        <v>13.2</v>
      </c>
      <c r="J630" s="107" t="n">
        <f aca="false">(G630+I630)/2</f>
        <v>24.8</v>
      </c>
      <c r="AA630" s="1" t="n">
        <f aca="false">AA629+1</f>
        <v>6</v>
      </c>
      <c r="AB630" s="108" t="n">
        <v>1930</v>
      </c>
      <c r="AC630" s="109" t="n">
        <v>27.9</v>
      </c>
      <c r="AD630" s="109" t="n">
        <v>32.3</v>
      </c>
      <c r="AE630" s="109" t="n">
        <v>28.3</v>
      </c>
      <c r="AF630" s="109" t="n">
        <v>23.1</v>
      </c>
      <c r="AG630" s="109" t="n">
        <v>20.6</v>
      </c>
      <c r="AH630" s="109" t="n">
        <v>16.9</v>
      </c>
      <c r="AI630" s="109" t="n">
        <v>16.1</v>
      </c>
      <c r="AJ630" s="109" t="n">
        <v>15.9</v>
      </c>
      <c r="AK630" s="109" t="n">
        <v>18.8</v>
      </c>
      <c r="AL630" s="109" t="n">
        <v>23.1</v>
      </c>
      <c r="AM630" s="109" t="n">
        <v>24.3</v>
      </c>
      <c r="AN630" s="109" t="n">
        <v>28.3</v>
      </c>
      <c r="AO630" s="110" t="n">
        <f aca="false">SUM(AC630:AN630)/12</f>
        <v>22.9666666666667</v>
      </c>
      <c r="BA630" s="1" t="n">
        <f aca="false">BA629+1</f>
        <v>1930</v>
      </c>
      <c r="BB630" s="111" t="n">
        <v>1930</v>
      </c>
      <c r="BC630" s="109" t="n">
        <v>29.1</v>
      </c>
      <c r="BD630" s="109" t="n">
        <v>32.6</v>
      </c>
      <c r="BE630" s="109" t="n">
        <v>28.7</v>
      </c>
      <c r="BF630" s="109" t="n">
        <v>21.9</v>
      </c>
      <c r="BG630" s="109" t="n">
        <v>18.2</v>
      </c>
      <c r="BH630" s="109" t="n">
        <v>14.6</v>
      </c>
      <c r="BI630" s="109" t="n">
        <v>14.2</v>
      </c>
      <c r="BJ630" s="109" t="n">
        <v>14.3</v>
      </c>
      <c r="BK630" s="109" t="n">
        <v>18.2</v>
      </c>
      <c r="BL630" s="109" t="n">
        <v>22.7</v>
      </c>
      <c r="BM630" s="109" t="n">
        <v>24.9</v>
      </c>
      <c r="BN630" s="109" t="n">
        <v>29.2</v>
      </c>
      <c r="BO630" s="110" t="n">
        <f aca="false">SUM(BC630:BN630)/12</f>
        <v>22.3833333333333</v>
      </c>
      <c r="CA630" s="1" t="n">
        <f aca="false">CA629+1</f>
        <v>1930</v>
      </c>
      <c r="CB630" s="111" t="n">
        <v>1930</v>
      </c>
      <c r="CC630" s="109" t="n">
        <v>21.6</v>
      </c>
      <c r="CD630" s="109" t="n">
        <v>23.6</v>
      </c>
      <c r="CE630" s="109" t="n">
        <v>21.2</v>
      </c>
      <c r="CF630" s="109" t="n">
        <v>19.6</v>
      </c>
      <c r="CG630" s="109" t="n">
        <v>17.2</v>
      </c>
      <c r="CH630" s="109" t="n">
        <v>14.7</v>
      </c>
      <c r="CI630" s="109" t="n">
        <v>15.7</v>
      </c>
      <c r="CJ630" s="109" t="n">
        <v>14.7</v>
      </c>
      <c r="CK630" s="109" t="n">
        <v>16.1</v>
      </c>
      <c r="CL630" s="109" t="n">
        <v>18.8</v>
      </c>
      <c r="CM630" s="109" t="n">
        <v>20.3</v>
      </c>
      <c r="CN630" s="109" t="n">
        <v>22.2</v>
      </c>
      <c r="CO630" s="110" t="n">
        <f aca="false">SUM(CC630:CN630)/12</f>
        <v>18.8083333333333</v>
      </c>
      <c r="DA630" s="1" t="n">
        <f aca="false">DA629+1</f>
        <v>1930</v>
      </c>
      <c r="DB630" s="111" t="n">
        <v>1930</v>
      </c>
      <c r="DC630" s="109" t="n">
        <v>30.9</v>
      </c>
      <c r="DD630" s="109" t="n">
        <v>34.4</v>
      </c>
      <c r="DE630" s="109" t="n">
        <v>29.9</v>
      </c>
      <c r="DF630" s="109" t="n">
        <v>23.4</v>
      </c>
      <c r="DG630" s="109" t="n">
        <v>20.1</v>
      </c>
      <c r="DH630" s="109" t="n">
        <v>16.3</v>
      </c>
      <c r="DI630" s="109" t="n">
        <v>15.7</v>
      </c>
      <c r="DJ630" s="109" t="n">
        <v>15.9</v>
      </c>
      <c r="DK630" s="109" t="n">
        <v>19.7</v>
      </c>
      <c r="DL630" s="109" t="n">
        <v>23.7</v>
      </c>
      <c r="DM630" s="109" t="n">
        <v>26.4</v>
      </c>
      <c r="DN630" s="109" t="n">
        <v>29.9</v>
      </c>
      <c r="DO630" s="110" t="n">
        <f aca="false">SUM(DC630:DN630)/12</f>
        <v>23.8583333333333</v>
      </c>
      <c r="EA630" s="1" t="n">
        <f aca="false">EA629+1</f>
        <v>1930</v>
      </c>
      <c r="EB630" s="111" t="n">
        <v>1930</v>
      </c>
      <c r="EC630" s="109" t="n">
        <v>35.5</v>
      </c>
      <c r="ED630" s="109" t="n">
        <v>36.4</v>
      </c>
      <c r="EE630" s="109" t="n">
        <v>33.9</v>
      </c>
      <c r="EF630" s="109" t="n">
        <v>26.5</v>
      </c>
      <c r="EG630" s="109" t="n">
        <v>21.8</v>
      </c>
      <c r="EH630" s="109" t="n">
        <v>18.8</v>
      </c>
      <c r="EI630" s="109" t="n">
        <v>18.8</v>
      </c>
      <c r="EJ630" s="109" t="n">
        <v>19.9</v>
      </c>
      <c r="EK630" s="109" t="n">
        <v>24</v>
      </c>
      <c r="EL630" s="109" t="n">
        <v>27.7</v>
      </c>
      <c r="EM630" s="109" t="n">
        <v>31.5</v>
      </c>
      <c r="EN630" s="109" t="n">
        <v>33.8</v>
      </c>
      <c r="EO630" s="110" t="n">
        <f aca="false">SUM(EC630:EN630)/12</f>
        <v>27.3833333333333</v>
      </c>
      <c r="FA630" s="1" t="n">
        <f aca="false">FA629+1</f>
        <v>1930</v>
      </c>
      <c r="FB630" s="111" t="n">
        <v>1930</v>
      </c>
      <c r="FC630" s="109" t="n">
        <v>26.2</v>
      </c>
      <c r="FD630" s="109" t="n">
        <v>29.8</v>
      </c>
      <c r="FE630" s="109" t="n">
        <v>26.2</v>
      </c>
      <c r="FF630" s="109" t="n">
        <v>20.6</v>
      </c>
      <c r="FG630" s="109" t="n">
        <v>17.2</v>
      </c>
      <c r="FH630" s="109" t="n">
        <v>13.6</v>
      </c>
      <c r="FI630" s="109" t="n">
        <v>13.4</v>
      </c>
      <c r="FJ630" s="109" t="n">
        <v>13.2</v>
      </c>
      <c r="FK630" s="109" t="n">
        <v>16.4</v>
      </c>
      <c r="FL630" s="109" t="n">
        <v>20.7</v>
      </c>
      <c r="FM630" s="109" t="n">
        <v>22.6</v>
      </c>
      <c r="FN630" s="109" t="n">
        <v>27.2</v>
      </c>
      <c r="FO630" s="110" t="n">
        <f aca="false">SUM(FC630:FN630)/12</f>
        <v>20.5916666666667</v>
      </c>
      <c r="GA630" s="1" t="n">
        <f aca="false">GA629+1</f>
        <v>1930</v>
      </c>
      <c r="GB630" s="113" t="s">
        <v>88</v>
      </c>
      <c r="GC630" s="109" t="n">
        <v>23.1</v>
      </c>
      <c r="GD630" s="109" t="n">
        <v>25.4</v>
      </c>
      <c r="GE630" s="109" t="n">
        <v>23.4</v>
      </c>
      <c r="GF630" s="109" t="n">
        <v>19.4</v>
      </c>
      <c r="GG630" s="109" t="n">
        <v>17.2</v>
      </c>
      <c r="GH630" s="109" t="n">
        <v>14.4</v>
      </c>
      <c r="GI630" s="109" t="n">
        <v>14.4</v>
      </c>
      <c r="GJ630" s="109" t="n">
        <v>14.3</v>
      </c>
      <c r="GK630" s="109" t="n">
        <v>16.4</v>
      </c>
      <c r="GL630" s="109" t="n">
        <v>20.1</v>
      </c>
      <c r="GM630" s="109" t="n">
        <v>19</v>
      </c>
      <c r="GN630" s="109" t="n">
        <v>22.9</v>
      </c>
      <c r="GO630" s="110" t="n">
        <f aca="false">SUM(GC630:GN630)/12</f>
        <v>19.1666666666667</v>
      </c>
      <c r="HA630" s="1" t="n">
        <f aca="false">HA629+1</f>
        <v>1930</v>
      </c>
      <c r="HB630" s="113" t="s">
        <v>88</v>
      </c>
      <c r="HC630" s="109" t="n">
        <v>24.2</v>
      </c>
      <c r="HD630" s="109" t="n">
        <v>26.6</v>
      </c>
      <c r="HE630" s="109" t="n">
        <v>24.4</v>
      </c>
      <c r="HF630" s="109" t="n">
        <v>21.4</v>
      </c>
      <c r="HG630" s="109" t="n">
        <v>19.3</v>
      </c>
      <c r="HH630" s="109" t="n">
        <v>15.8</v>
      </c>
      <c r="HI630" s="109" t="n">
        <v>16.5</v>
      </c>
      <c r="HJ630" s="109" t="n">
        <v>16</v>
      </c>
      <c r="HK630" s="109" t="n">
        <v>18.4</v>
      </c>
      <c r="HL630" s="109" t="n">
        <v>20.7</v>
      </c>
      <c r="HM630" s="109" t="n">
        <v>22.2</v>
      </c>
      <c r="HN630" s="109" t="n">
        <v>24.6</v>
      </c>
      <c r="HO630" s="110" t="n">
        <f aca="false">SUM(HC630:HN630)/12</f>
        <v>20.8416666666667</v>
      </c>
      <c r="IA630" s="1" t="n">
        <f aca="false">IA629+1</f>
        <v>1930</v>
      </c>
      <c r="IB630" s="111" t="n">
        <v>1930</v>
      </c>
      <c r="IC630" s="109" t="n">
        <v>31.7</v>
      </c>
      <c r="ID630" s="109" t="n">
        <v>35.1</v>
      </c>
      <c r="IE630" s="109" t="n">
        <v>32.4</v>
      </c>
      <c r="IF630" s="109" t="n">
        <v>25.9</v>
      </c>
      <c r="IG630" s="109" t="n">
        <v>22.6</v>
      </c>
      <c r="IH630" s="109" t="n">
        <v>18.3</v>
      </c>
      <c r="II630" s="109" t="n">
        <v>17.7</v>
      </c>
      <c r="IJ630" s="109" t="n">
        <v>17.8</v>
      </c>
      <c r="IK630" s="109" t="n">
        <v>22.3</v>
      </c>
      <c r="IL630" s="109" t="n">
        <v>26.4</v>
      </c>
      <c r="IM630" s="109" t="n">
        <v>27.9</v>
      </c>
      <c r="IN630" s="109" t="n">
        <v>31.4</v>
      </c>
      <c r="IO630" s="110" t="n">
        <f aca="false">SUM(IC630:IN630)/12</f>
        <v>25.7916666666667</v>
      </c>
      <c r="JA630" s="1" t="n">
        <f aca="false">JA629+1</f>
        <v>1930</v>
      </c>
      <c r="JB630" s="113" t="s">
        <v>88</v>
      </c>
      <c r="JC630" s="109" t="n">
        <v>21.8</v>
      </c>
      <c r="JD630" s="109" t="n">
        <v>22.5</v>
      </c>
      <c r="JE630" s="109" t="n">
        <v>21.2</v>
      </c>
      <c r="JF630" s="109" t="n">
        <v>18.6</v>
      </c>
      <c r="JG630" s="109" t="n">
        <v>16.8</v>
      </c>
      <c r="JH630" s="109" t="n">
        <v>14.5</v>
      </c>
      <c r="JI630" s="109" t="n">
        <v>14.2</v>
      </c>
      <c r="JJ630" s="109" t="n">
        <v>14</v>
      </c>
      <c r="JK630" s="109" t="n">
        <v>15.5</v>
      </c>
      <c r="JL630" s="109" t="n">
        <v>18.8</v>
      </c>
      <c r="JM630" s="109" t="n">
        <v>19</v>
      </c>
      <c r="JN630" s="109" t="n">
        <v>22</v>
      </c>
      <c r="JO630" s="110" t="n">
        <f aca="false">SUM(JC630:JN630)/12</f>
        <v>18.2416666666667</v>
      </c>
      <c r="KA630" s="1" t="n">
        <f aca="false">KA629+1</f>
        <v>1930</v>
      </c>
      <c r="KB630" s="111" t="n">
        <v>1930</v>
      </c>
      <c r="KC630" s="109" t="n">
        <v>29.2</v>
      </c>
      <c r="KD630" s="109" t="n">
        <v>33.3</v>
      </c>
      <c r="KE630" s="109" t="n">
        <v>29.7</v>
      </c>
      <c r="KF630" s="109" t="n">
        <v>23.6</v>
      </c>
      <c r="KG630" s="109" t="n">
        <v>20.3</v>
      </c>
      <c r="KH630" s="109" t="n">
        <v>16.7</v>
      </c>
      <c r="KI630" s="109" t="n">
        <v>15.7</v>
      </c>
      <c r="KJ630" s="109" t="n">
        <v>15.7</v>
      </c>
      <c r="KK630" s="109" t="n">
        <v>19.4</v>
      </c>
      <c r="KL630" s="109" t="n">
        <v>23.8</v>
      </c>
      <c r="KM630" s="109" t="n">
        <v>25.4</v>
      </c>
      <c r="KN630" s="109" t="n">
        <v>29.5</v>
      </c>
      <c r="KO630" s="110" t="n">
        <f aca="false">SUM(KC630:KN630)/12</f>
        <v>23.525</v>
      </c>
      <c r="LA630" s="1" t="n">
        <f aca="false">LA629+1</f>
        <v>1930</v>
      </c>
      <c r="LB630" s="113" t="s">
        <v>88</v>
      </c>
      <c r="LC630" s="109" t="n">
        <v>30.2</v>
      </c>
      <c r="LD630" s="109" t="n">
        <v>34.1</v>
      </c>
      <c r="LE630" s="109" t="n">
        <v>30.5</v>
      </c>
      <c r="LF630" s="109" t="n">
        <v>24.2</v>
      </c>
      <c r="LG630" s="109" t="n">
        <v>20.7</v>
      </c>
      <c r="LH630" s="109" t="n">
        <v>16.8</v>
      </c>
      <c r="LI630" s="109" t="n">
        <v>16.1</v>
      </c>
      <c r="LJ630" s="109" t="n">
        <v>16.1</v>
      </c>
      <c r="LK630" s="109" t="n">
        <v>20.2</v>
      </c>
      <c r="LL630" s="109" t="n">
        <v>25.5</v>
      </c>
      <c r="LM630" s="109" t="n">
        <v>27</v>
      </c>
      <c r="LN630" s="109" t="n">
        <v>31.1</v>
      </c>
      <c r="LO630" s="110" t="n">
        <f aca="false">SUM(LC630:LN630)/12</f>
        <v>24.375</v>
      </c>
      <c r="MA630" s="1" t="n">
        <f aca="false">MA629+1</f>
        <v>1930</v>
      </c>
      <c r="MB630" s="111" t="n">
        <v>1930</v>
      </c>
      <c r="MC630" s="109" t="n">
        <v>26.3</v>
      </c>
      <c r="MD630" s="109" t="n">
        <v>29.1</v>
      </c>
      <c r="ME630" s="109" t="n">
        <v>26.2</v>
      </c>
      <c r="MF630" s="109" t="n">
        <v>21.7</v>
      </c>
      <c r="MG630" s="109" t="n">
        <v>19.5</v>
      </c>
      <c r="MH630" s="109" t="n">
        <v>15.6</v>
      </c>
      <c r="MI630" s="109" t="n">
        <v>15.8</v>
      </c>
      <c r="MJ630" s="109" t="n">
        <v>15.3</v>
      </c>
      <c r="MK630" s="109" t="n">
        <v>18.7</v>
      </c>
      <c r="ML630" s="109" t="n">
        <v>22.6</v>
      </c>
      <c r="MM630" s="109" t="n">
        <v>24</v>
      </c>
      <c r="MN630" s="109" t="n">
        <v>27</v>
      </c>
      <c r="MO630" s="110" t="n">
        <f aca="false">SUM(MC630:MN630)/12</f>
        <v>21.8166666666667</v>
      </c>
      <c r="NA630" s="1" t="n">
        <f aca="false">NA629+1</f>
        <v>1929</v>
      </c>
      <c r="NB630" s="113" t="s">
        <v>87</v>
      </c>
      <c r="NC630" s="109" t="n">
        <v>33.7</v>
      </c>
      <c r="ND630" s="109" t="n">
        <v>36.4</v>
      </c>
      <c r="NE630" s="109" t="n">
        <v>28.8</v>
      </c>
      <c r="NF630" s="109" t="n">
        <v>25.7</v>
      </c>
      <c r="NG630" s="109" t="n">
        <v>21.5</v>
      </c>
      <c r="NH630" s="109" t="n">
        <v>17.3</v>
      </c>
      <c r="NI630" s="109" t="n">
        <v>16.8</v>
      </c>
      <c r="NJ630" s="109" t="n">
        <v>19.1</v>
      </c>
      <c r="NK630" s="109" t="n">
        <v>23.2</v>
      </c>
      <c r="NL630" s="109" t="n">
        <v>26.1</v>
      </c>
      <c r="NM630" s="109" t="n">
        <v>29.8</v>
      </c>
      <c r="NN630" s="109" t="n">
        <v>31.4</v>
      </c>
      <c r="NO630" s="110" t="n">
        <f aca="false">SUM(NC630:NN630)/12</f>
        <v>25.8166666666667</v>
      </c>
      <c r="OA630" s="5"/>
    </row>
    <row r="631" customFormat="false" ht="12.75" hidden="false" customHeight="false" outlineLevel="0" collapsed="false">
      <c r="A631" s="150"/>
      <c r="B631" s="151" t="n">
        <f aca="false">AVERAGE(AO631,BO631,CO631,DO631,EO631,FO631,GO631,HO631,IO631,JO631,KO631,LO631,MO631,NO631)</f>
        <v>21.3654761904762</v>
      </c>
      <c r="C631" s="163" t="n">
        <f aca="false">AVERAGE(B627:B631)</f>
        <v>21.9139285714286</v>
      </c>
      <c r="D631" s="164" t="n">
        <f aca="false">AVERAGE(B622:B631)</f>
        <v>21.8366620879121</v>
      </c>
      <c r="E631" s="151" t="n">
        <f aca="false">AVERAGE(B612:B631)</f>
        <v>21.7853382959633</v>
      </c>
      <c r="F631" s="165" t="n">
        <f aca="false">AVERAGE(B582:B631)</f>
        <v>21.4365607152107</v>
      </c>
      <c r="G631" s="159" t="n">
        <f aca="false">MAX(AC631:AN631,BC631:BN631,CC631:CN631,DC631:DN631,EC631:EN631,FC631:FN631,GC631:GN631,HC631:HN631,IC631:IN631,JC631:JN631,KC631:KN631,LC631:LN631,MC631:MN631,NC631:NN631)</f>
        <v>36.9</v>
      </c>
      <c r="H631" s="161" t="n">
        <f aca="false">MEDIAN(AC631:AN631,BC631:BN631,CC631:CN631,DC631:DN631,EC631:EN631,FC631:FN631,GC631:GN631,HC631:HN631,IC631:IN631,JC631:JN631,KC631:KN631,LC631:LN631,MC631:MN631,NC631:NN631)</f>
        <v>20.6</v>
      </c>
      <c r="I631" s="157" t="n">
        <f aca="false">MIN(AC631:AN631,BC631:BN631,CC631:CN631,DC631:DN631,EC631:EN631,FC631:FN631,GC631:GN631,HC631:HN631,IC631:IN631,JC631:JN631,KC631:KN631,LC631:LN631,MC631:MN631,NC631:NN631)</f>
        <v>11.1</v>
      </c>
      <c r="J631" s="107" t="n">
        <f aca="false">(G631+I631)/2</f>
        <v>24</v>
      </c>
      <c r="AA631" s="1" t="n">
        <f aca="false">AA630+1</f>
        <v>7</v>
      </c>
      <c r="AB631" s="108" t="n">
        <v>1931</v>
      </c>
      <c r="AC631" s="109" t="n">
        <v>26.3</v>
      </c>
      <c r="AD631" s="109" t="n">
        <v>27.2</v>
      </c>
      <c r="AE631" s="109" t="n">
        <v>25.1</v>
      </c>
      <c r="AF631" s="109" t="n">
        <v>22</v>
      </c>
      <c r="AG631" s="109" t="n">
        <v>18.3</v>
      </c>
      <c r="AH631" s="109" t="n">
        <v>15</v>
      </c>
      <c r="AI631" s="109" t="n">
        <v>14.2</v>
      </c>
      <c r="AJ631" s="109" t="n">
        <v>15.5</v>
      </c>
      <c r="AK631" s="109" t="n">
        <v>17.9</v>
      </c>
      <c r="AL631" s="109" t="n">
        <v>20.2</v>
      </c>
      <c r="AM631" s="109" t="n">
        <v>23.9</v>
      </c>
      <c r="AN631" s="109" t="n">
        <v>29.6</v>
      </c>
      <c r="AO631" s="110" t="n">
        <f aca="false">SUM(AC631:AN631)/12</f>
        <v>21.2666666666667</v>
      </c>
      <c r="BA631" s="1" t="n">
        <f aca="false">BA630+1</f>
        <v>1931</v>
      </c>
      <c r="BB631" s="111" t="n">
        <v>1931</v>
      </c>
      <c r="BC631" s="109" t="n">
        <v>26.8</v>
      </c>
      <c r="BD631" s="109" t="n">
        <v>27.8</v>
      </c>
      <c r="BE631" s="109" t="n">
        <v>24.8</v>
      </c>
      <c r="BF631" s="109" t="n">
        <v>20.9</v>
      </c>
      <c r="BG631" s="109" t="n">
        <v>16.3</v>
      </c>
      <c r="BH631" s="109" t="n">
        <v>12.7</v>
      </c>
      <c r="BI631" s="109" t="n">
        <v>12.1</v>
      </c>
      <c r="BJ631" s="109" t="n">
        <v>13.8</v>
      </c>
      <c r="BK631" s="109" t="n">
        <v>17.1</v>
      </c>
      <c r="BL631" s="109" t="n">
        <v>20.1</v>
      </c>
      <c r="BM631" s="109" t="n">
        <v>24.4</v>
      </c>
      <c r="BN631" s="109" t="n">
        <v>30.9</v>
      </c>
      <c r="BO631" s="110" t="n">
        <f aca="false">SUM(BC631:BN631)/12</f>
        <v>20.6416666666667</v>
      </c>
      <c r="CA631" s="1" t="n">
        <f aca="false">CA630+1</f>
        <v>1931</v>
      </c>
      <c r="CB631" s="111" t="n">
        <v>1931</v>
      </c>
      <c r="CC631" s="109" t="n">
        <v>22.3</v>
      </c>
      <c r="CD631" s="109" t="n">
        <v>22.6</v>
      </c>
      <c r="CE631" s="109" t="n">
        <v>20</v>
      </c>
      <c r="CF631" s="109" t="n">
        <v>19</v>
      </c>
      <c r="CG631" s="109" t="n">
        <v>17.1</v>
      </c>
      <c r="CH631" s="109" t="n">
        <v>14.3</v>
      </c>
      <c r="CI631" s="109" t="n">
        <v>13.7</v>
      </c>
      <c r="CJ631" s="109" t="n">
        <v>14.2</v>
      </c>
      <c r="CK631" s="109" t="n">
        <v>15.9</v>
      </c>
      <c r="CL631" s="109" t="n">
        <v>17.6</v>
      </c>
      <c r="CM631" s="109" t="n">
        <v>18.9</v>
      </c>
      <c r="CN631" s="109" t="n">
        <v>21.8</v>
      </c>
      <c r="CO631" s="110" t="n">
        <f aca="false">SUM(CC631:CN631)/12</f>
        <v>18.1166666666667</v>
      </c>
      <c r="DA631" s="1" t="n">
        <f aca="false">DA630+1</f>
        <v>1931</v>
      </c>
      <c r="DB631" s="111" t="n">
        <v>1931</v>
      </c>
      <c r="DC631" s="109" t="n">
        <v>28.5</v>
      </c>
      <c r="DD631" s="109" t="n">
        <v>30.1</v>
      </c>
      <c r="DE631" s="109" t="n">
        <v>26.9</v>
      </c>
      <c r="DF631" s="109" t="n">
        <v>22.3</v>
      </c>
      <c r="DG631" s="109" t="n">
        <v>18</v>
      </c>
      <c r="DH631" s="109" t="n">
        <v>14.3</v>
      </c>
      <c r="DI631" s="109" t="n">
        <v>13.7</v>
      </c>
      <c r="DJ631" s="109" t="n">
        <v>15.2</v>
      </c>
      <c r="DK631" s="109" t="n">
        <v>18.9</v>
      </c>
      <c r="DL631" s="109" t="n">
        <v>22.6</v>
      </c>
      <c r="DM631" s="109" t="n">
        <v>26.3</v>
      </c>
      <c r="DN631" s="109" t="n">
        <v>32.9</v>
      </c>
      <c r="DO631" s="110" t="n">
        <f aca="false">SUM(DC631:DN631)/12</f>
        <v>22.475</v>
      </c>
      <c r="EA631" s="1" t="n">
        <f aca="false">EA630+1</f>
        <v>1931</v>
      </c>
      <c r="EB631" s="111" t="n">
        <v>1931</v>
      </c>
      <c r="EC631" s="109" t="n">
        <v>33.9</v>
      </c>
      <c r="ED631" s="109" t="n">
        <v>33.6</v>
      </c>
      <c r="EE631" s="109" t="n">
        <v>30.1</v>
      </c>
      <c r="EF631" s="109" t="n">
        <v>23.8</v>
      </c>
      <c r="EG631" s="109" t="n">
        <v>21.1</v>
      </c>
      <c r="EH631" s="109" t="n">
        <v>16.2</v>
      </c>
      <c r="EI631" s="109" t="n">
        <v>16.6</v>
      </c>
      <c r="EJ631" s="109" t="n">
        <v>19.7</v>
      </c>
      <c r="EK631" s="109" t="n">
        <v>23.9</v>
      </c>
      <c r="EL631" s="109" t="n">
        <v>26.9</v>
      </c>
      <c r="EM631" s="109" t="n">
        <v>30.3</v>
      </c>
      <c r="EN631" s="109" t="n">
        <v>36.1</v>
      </c>
      <c r="EO631" s="110" t="n">
        <f aca="false">SUM(EC631:EN631)/12</f>
        <v>26.0166666666667</v>
      </c>
      <c r="FA631" s="1" t="n">
        <f aca="false">FA630+1</f>
        <v>1931</v>
      </c>
      <c r="FB631" s="111" t="n">
        <v>1931</v>
      </c>
      <c r="FC631" s="109" t="n">
        <v>24.8</v>
      </c>
      <c r="FD631" s="109" t="n">
        <v>25.9</v>
      </c>
      <c r="FE631" s="109" t="n">
        <v>23.2</v>
      </c>
      <c r="FF631" s="109" t="n">
        <v>20.1</v>
      </c>
      <c r="FG631" s="109" t="n">
        <v>15.4</v>
      </c>
      <c r="FH631" s="109" t="n">
        <v>12</v>
      </c>
      <c r="FI631" s="109" t="n">
        <v>11.1</v>
      </c>
      <c r="FJ631" s="109" t="n">
        <v>12.8</v>
      </c>
      <c r="FK631" s="109" t="n">
        <v>15.7</v>
      </c>
      <c r="FL631" s="109" t="n">
        <v>18.6</v>
      </c>
      <c r="FM631" s="109" t="n">
        <v>22.1</v>
      </c>
      <c r="FN631" s="109" t="n">
        <v>27.7</v>
      </c>
      <c r="FO631" s="110" t="n">
        <f aca="false">SUM(FC631:FN631)/12</f>
        <v>19.1166666666667</v>
      </c>
      <c r="GA631" s="1" t="n">
        <f aca="false">GA630+1</f>
        <v>1931</v>
      </c>
      <c r="GB631" s="113" t="s">
        <v>89</v>
      </c>
      <c r="GC631" s="109" t="n">
        <v>21.4</v>
      </c>
      <c r="GD631" s="109" t="n">
        <v>23</v>
      </c>
      <c r="GE631" s="109" t="n">
        <v>21</v>
      </c>
      <c r="GF631" s="109" t="n">
        <v>19.4</v>
      </c>
      <c r="GG631" s="109" t="n">
        <v>16.3</v>
      </c>
      <c r="GH631" s="109" t="n">
        <v>13.6</v>
      </c>
      <c r="GI631" s="109" t="n">
        <v>13.1</v>
      </c>
      <c r="GJ631" s="109" t="n">
        <v>14</v>
      </c>
      <c r="GK631" s="109" t="n">
        <v>15.9</v>
      </c>
      <c r="GL631" s="109" t="n">
        <v>17.6</v>
      </c>
      <c r="GM631" s="109" t="n">
        <v>19.7</v>
      </c>
      <c r="GN631" s="109" t="n">
        <v>23.3</v>
      </c>
      <c r="GO631" s="110" t="n">
        <f aca="false">SUM(GC631:GN631)/12</f>
        <v>18.1916666666667</v>
      </c>
      <c r="HA631" s="1" t="n">
        <f aca="false">HA630+1</f>
        <v>1931</v>
      </c>
      <c r="HB631" s="113" t="s">
        <v>89</v>
      </c>
      <c r="HC631" s="109" t="n">
        <v>24.1</v>
      </c>
      <c r="HD631" s="109" t="n">
        <v>24.8</v>
      </c>
      <c r="HE631" s="109" t="n">
        <v>22.4</v>
      </c>
      <c r="HF631" s="109" t="n">
        <v>20.6</v>
      </c>
      <c r="HG631" s="109" t="n">
        <v>17.9</v>
      </c>
      <c r="HH631" s="109" t="n">
        <v>15.2</v>
      </c>
      <c r="HI631" s="109" t="n">
        <v>14.6</v>
      </c>
      <c r="HJ631" s="109" t="n">
        <v>15.7</v>
      </c>
      <c r="HK631" s="109" t="n">
        <v>18.1</v>
      </c>
      <c r="HL631" s="109" t="n">
        <v>19.8</v>
      </c>
      <c r="HM631" s="109" t="n">
        <v>19.9</v>
      </c>
      <c r="HN631" s="109" t="n">
        <v>24.8</v>
      </c>
      <c r="HO631" s="110" t="n">
        <f aca="false">SUM(HC631:HN631)/12</f>
        <v>19.825</v>
      </c>
      <c r="IA631" s="1" t="n">
        <f aca="false">IA630+1</f>
        <v>1931</v>
      </c>
      <c r="IB631" s="111" t="n">
        <v>1931</v>
      </c>
      <c r="IC631" s="109" t="n">
        <v>30.3</v>
      </c>
      <c r="ID631" s="109" t="n">
        <v>30.8</v>
      </c>
      <c r="IE631" s="109" t="n">
        <v>27.9</v>
      </c>
      <c r="IF631" s="109" t="n">
        <v>24.2</v>
      </c>
      <c r="IG631" s="109" t="n">
        <v>20</v>
      </c>
      <c r="IH631" s="109" t="n">
        <v>15.7</v>
      </c>
      <c r="II631" s="109" t="n">
        <v>15.4</v>
      </c>
      <c r="IJ631" s="109" t="n">
        <v>17.7</v>
      </c>
      <c r="IK631" s="109" t="n">
        <v>22.1</v>
      </c>
      <c r="IL631" s="109" t="n">
        <v>23.8</v>
      </c>
      <c r="IM631" s="109" t="n">
        <v>26.7</v>
      </c>
      <c r="IN631" s="109" t="n">
        <v>34</v>
      </c>
      <c r="IO631" s="110" t="n">
        <f aca="false">SUM(IC631:IN631)/12</f>
        <v>24.05</v>
      </c>
      <c r="JA631" s="1" t="n">
        <f aca="false">JA630+1</f>
        <v>1931</v>
      </c>
      <c r="JB631" s="113" t="s">
        <v>89</v>
      </c>
      <c r="JC631" s="109" t="n">
        <v>20.8</v>
      </c>
      <c r="JD631" s="109" t="n">
        <v>21.6</v>
      </c>
      <c r="JE631" s="109" t="n">
        <v>20.5</v>
      </c>
      <c r="JF631" s="109" t="n">
        <v>19</v>
      </c>
      <c r="JG631" s="109" t="n">
        <v>16.6</v>
      </c>
      <c r="JH631" s="109" t="n">
        <v>14</v>
      </c>
      <c r="JI631" s="109" t="n">
        <v>13.2</v>
      </c>
      <c r="JJ631" s="109" t="n">
        <v>13.9</v>
      </c>
      <c r="JK631" s="109" t="n">
        <v>15.3</v>
      </c>
      <c r="JL631" s="109" t="n">
        <v>16.6</v>
      </c>
      <c r="JM631" s="109" t="n">
        <v>19.5</v>
      </c>
      <c r="JN631" s="109" t="n">
        <v>21.6</v>
      </c>
      <c r="JO631" s="110" t="n">
        <f aca="false">SUM(JC631:JN631)/12</f>
        <v>17.7166666666667</v>
      </c>
      <c r="KA631" s="1" t="n">
        <f aca="false">KA630+1</f>
        <v>1931</v>
      </c>
      <c r="KB631" s="111" t="n">
        <v>1931</v>
      </c>
      <c r="KC631" s="109" t="n">
        <v>27</v>
      </c>
      <c r="KD631" s="109" t="n">
        <v>28.1</v>
      </c>
      <c r="KE631" s="109" t="n">
        <v>25.8</v>
      </c>
      <c r="KF631" s="109" t="n">
        <v>22.4</v>
      </c>
      <c r="KG631" s="109" t="n">
        <v>17.6</v>
      </c>
      <c r="KH631" s="109" t="n">
        <v>14.1</v>
      </c>
      <c r="KI631" s="109" t="n">
        <v>13.5</v>
      </c>
      <c r="KJ631" s="109" t="n">
        <v>14.9</v>
      </c>
      <c r="KK631" s="109" t="n">
        <v>17.8</v>
      </c>
      <c r="KL631" s="109" t="n">
        <v>20.6</v>
      </c>
      <c r="KM631" s="109" t="n">
        <v>24.4</v>
      </c>
      <c r="KN631" s="109" t="n">
        <v>31</v>
      </c>
      <c r="KO631" s="110" t="n">
        <f aca="false">SUM(KC631:KN631)/12</f>
        <v>21.4333333333333</v>
      </c>
      <c r="LA631" s="1" t="n">
        <f aca="false">LA630+1</f>
        <v>1931</v>
      </c>
      <c r="LB631" s="113" t="s">
        <v>89</v>
      </c>
      <c r="LC631" s="109" t="n">
        <v>29</v>
      </c>
      <c r="LD631" s="109" t="n">
        <v>29.5</v>
      </c>
      <c r="LE631" s="109" t="n">
        <v>27</v>
      </c>
      <c r="LF631" s="109" t="n">
        <v>22.7</v>
      </c>
      <c r="LG631" s="109" t="n">
        <v>18.4</v>
      </c>
      <c r="LH631" s="109" t="n">
        <v>14.4</v>
      </c>
      <c r="LI631" s="109" t="n">
        <v>14</v>
      </c>
      <c r="LJ631" s="109" t="n">
        <v>15.5</v>
      </c>
      <c r="LK631" s="109" t="n">
        <v>19.4</v>
      </c>
      <c r="LL631" s="109" t="n">
        <v>22</v>
      </c>
      <c r="LM631" s="109" t="n">
        <v>25.2</v>
      </c>
      <c r="LN631" s="109" t="n">
        <v>31.2</v>
      </c>
      <c r="LO631" s="110" t="n">
        <f aca="false">SUM(LC631:LN631)/12</f>
        <v>22.3583333333333</v>
      </c>
      <c r="MA631" s="1" t="n">
        <f aca="false">MA630+1</f>
        <v>1931</v>
      </c>
      <c r="MB631" s="111" t="n">
        <v>1931</v>
      </c>
      <c r="MC631" s="109" t="n">
        <v>25.5</v>
      </c>
      <c r="MD631" s="109" t="n">
        <v>26.7</v>
      </c>
      <c r="ME631" s="109" t="n">
        <v>24.1</v>
      </c>
      <c r="MF631" s="109" t="n">
        <v>21.8</v>
      </c>
      <c r="MG631" s="109" t="n">
        <v>17.7</v>
      </c>
      <c r="MH631" s="109" t="n">
        <v>14.4</v>
      </c>
      <c r="MI631" s="109" t="n">
        <v>13.4</v>
      </c>
      <c r="MJ631" s="109" t="n">
        <v>15.4</v>
      </c>
      <c r="MK631" s="109" t="n">
        <v>17.4</v>
      </c>
      <c r="ML631" s="109" t="n">
        <v>20</v>
      </c>
      <c r="MM631" s="109" t="n">
        <v>22.9</v>
      </c>
      <c r="MN631" s="109" t="n">
        <v>27.2</v>
      </c>
      <c r="MO631" s="110" t="n">
        <f aca="false">SUM(MC631:MN631)/12</f>
        <v>20.5416666666667</v>
      </c>
      <c r="NA631" s="1" t="n">
        <f aca="false">NA630+1</f>
        <v>1930</v>
      </c>
      <c r="NB631" s="113" t="s">
        <v>88</v>
      </c>
      <c r="NC631" s="109" t="n">
        <v>35</v>
      </c>
      <c r="ND631" s="109" t="n">
        <v>36.9</v>
      </c>
      <c r="NE631" s="109" t="n">
        <v>33.9</v>
      </c>
      <c r="NF631" s="109" t="n">
        <v>25.4</v>
      </c>
      <c r="NG631" s="109" t="n">
        <v>20.9</v>
      </c>
      <c r="NH631" s="109" t="n">
        <v>18.5</v>
      </c>
      <c r="NI631" s="109" t="n">
        <v>19.2</v>
      </c>
      <c r="NJ631" s="109" t="n">
        <v>20.3</v>
      </c>
      <c r="NK631" s="109" t="n">
        <v>24.1</v>
      </c>
      <c r="NL631" s="109" t="n">
        <v>28</v>
      </c>
      <c r="NM631" s="109" t="n">
        <v>32.6</v>
      </c>
      <c r="NN631" s="109" t="n">
        <v>33.6</v>
      </c>
      <c r="NO631" s="110" t="n">
        <f aca="false">SUM(NC631:NN631)/12</f>
        <v>27.3666666666667</v>
      </c>
      <c r="OA631" s="5"/>
    </row>
    <row r="632" customFormat="false" ht="12.75" hidden="false" customHeight="false" outlineLevel="0" collapsed="false">
      <c r="A632" s="150"/>
      <c r="B632" s="151" t="n">
        <f aca="false">AVERAGE(AO632,BO632,CO632,DO632,EO632,FO632,GO632,HO632,IO632,JO632,KO632,LO632,MO632,NO632)</f>
        <v>21.3196428571429</v>
      </c>
      <c r="C632" s="163" t="n">
        <f aca="false">AVERAGE(B628:B632)</f>
        <v>21.7547619047619</v>
      </c>
      <c r="D632" s="164" t="n">
        <f aca="false">AVERAGE(B623:B632)</f>
        <v>21.7953571428571</v>
      </c>
      <c r="E632" s="151" t="n">
        <f aca="false">AVERAGE(B613:B632)</f>
        <v>21.7570022570023</v>
      </c>
      <c r="F632" s="165" t="n">
        <f aca="false">AVERAGE(B583:B632)</f>
        <v>21.441898016798</v>
      </c>
      <c r="G632" s="159" t="n">
        <f aca="false">MAX(AC632:AN632,BC632:BN632,CC632:CN632,DC632:DN632,EC632:EN632,FC632:FN632,GC632:GN632,HC632:HN632,IC632:IN632,JC632:JN632,KC632:KN632,LC632:LN632,MC632:MN632,NC632:NN632)</f>
        <v>40.7</v>
      </c>
      <c r="H632" s="161" t="n">
        <f aca="false">MEDIAN(AC632:AN632,BC632:BN632,CC632:CN632,DC632:DN632,EC632:EN632,FC632:FN632,GC632:GN632,HC632:HN632,IC632:IN632,JC632:JN632,KC632:KN632,LC632:LN632,MC632:MN632,NC632:NN632)</f>
        <v>20.3</v>
      </c>
      <c r="I632" s="157" t="n">
        <f aca="false">MIN(AC632:AN632,BC632:BN632,CC632:CN632,DC632:DN632,EC632:EN632,FC632:FN632,GC632:GN632,HC632:HN632,IC632:IN632,JC632:JN632,KC632:KN632,LC632:LN632,MC632:MN632,NC632:NN632)</f>
        <v>12.1</v>
      </c>
      <c r="J632" s="107" t="n">
        <f aca="false">(G632+I632)/2</f>
        <v>26.4</v>
      </c>
      <c r="AA632" s="1" t="n">
        <f aca="false">AA631+1</f>
        <v>8</v>
      </c>
      <c r="AB632" s="108" t="n">
        <v>1932</v>
      </c>
      <c r="AC632" s="109" t="n">
        <v>31.9</v>
      </c>
      <c r="AD632" s="109" t="n">
        <v>25</v>
      </c>
      <c r="AE632" s="109" t="n">
        <v>25.9</v>
      </c>
      <c r="AF632" s="109" t="n">
        <v>20.2</v>
      </c>
      <c r="AG632" s="109" t="n">
        <v>20.7</v>
      </c>
      <c r="AH632" s="109" t="n">
        <v>15.7</v>
      </c>
      <c r="AI632" s="109" t="n">
        <v>14.9</v>
      </c>
      <c r="AJ632" s="109" t="n">
        <v>15.7</v>
      </c>
      <c r="AK632" s="109" t="n">
        <v>18.5</v>
      </c>
      <c r="AL632" s="109" t="n">
        <v>18.6</v>
      </c>
      <c r="AM632" s="109" t="n">
        <v>24.4</v>
      </c>
      <c r="AN632" s="109" t="n">
        <v>25.5</v>
      </c>
      <c r="AO632" s="110" t="n">
        <f aca="false">SUM(AC632:AN632)/12</f>
        <v>21.4166666666667</v>
      </c>
      <c r="BA632" s="1" t="n">
        <f aca="false">BA631+1</f>
        <v>1932</v>
      </c>
      <c r="BB632" s="111" t="n">
        <v>1932</v>
      </c>
      <c r="BC632" s="109" t="n">
        <v>33.2</v>
      </c>
      <c r="BD632" s="109" t="n">
        <v>25.2</v>
      </c>
      <c r="BE632" s="109" t="n">
        <v>26.4</v>
      </c>
      <c r="BF632" s="109" t="n">
        <v>18.9</v>
      </c>
      <c r="BG632" s="109" t="n">
        <v>18.3</v>
      </c>
      <c r="BH632" s="109" t="n">
        <v>13.3</v>
      </c>
      <c r="BI632" s="109" t="n">
        <v>12.3</v>
      </c>
      <c r="BJ632" s="109" t="n">
        <v>13.8</v>
      </c>
      <c r="BK632" s="109" t="n">
        <v>17.2</v>
      </c>
      <c r="BL632" s="109" t="n">
        <v>17.2</v>
      </c>
      <c r="BM632" s="109" t="n">
        <v>25.4</v>
      </c>
      <c r="BN632" s="109" t="n">
        <v>26.3</v>
      </c>
      <c r="BO632" s="110" t="n">
        <f aca="false">SUM(BC632:BN632)/12</f>
        <v>20.625</v>
      </c>
      <c r="CA632" s="1" t="n">
        <f aca="false">CA631+1</f>
        <v>1932</v>
      </c>
      <c r="CB632" s="111" t="n">
        <v>1932</v>
      </c>
      <c r="CC632" s="109" t="n">
        <v>24.2</v>
      </c>
      <c r="CD632" s="109" t="n">
        <v>21.8</v>
      </c>
      <c r="CE632" s="109" t="n">
        <v>21.4</v>
      </c>
      <c r="CF632" s="109" t="n">
        <v>18.3</v>
      </c>
      <c r="CG632" s="109" t="n">
        <v>17.3</v>
      </c>
      <c r="CH632" s="109" t="n">
        <v>14.8</v>
      </c>
      <c r="CI632" s="109" t="n">
        <v>13.9</v>
      </c>
      <c r="CJ632" s="109" t="n">
        <v>13.9</v>
      </c>
      <c r="CK632" s="109" t="n">
        <v>15.5</v>
      </c>
      <c r="CL632" s="109" t="n">
        <v>15.9</v>
      </c>
      <c r="CM632" s="109" t="n">
        <v>19.3</v>
      </c>
      <c r="CN632" s="109" t="n">
        <v>21.4</v>
      </c>
      <c r="CO632" s="110" t="n">
        <f aca="false">SUM(CC632:CN632)/12</f>
        <v>18.1416666666667</v>
      </c>
      <c r="DA632" s="1" t="n">
        <f aca="false">DA631+1</f>
        <v>1932</v>
      </c>
      <c r="DB632" s="111" t="n">
        <v>1932</v>
      </c>
      <c r="DC632" s="109" t="n">
        <v>34.8</v>
      </c>
      <c r="DD632" s="109" t="n">
        <v>27.1</v>
      </c>
      <c r="DE632" s="109" t="n">
        <v>27.7</v>
      </c>
      <c r="DF632" s="109" t="n">
        <v>20.8</v>
      </c>
      <c r="DG632" s="109" t="n">
        <v>19.1</v>
      </c>
      <c r="DH632" s="109" t="n">
        <v>14.7</v>
      </c>
      <c r="DI632" s="109" t="n">
        <v>14.6</v>
      </c>
      <c r="DJ632" s="109" t="n">
        <v>15.2</v>
      </c>
      <c r="DK632" s="109" t="n">
        <v>19.9</v>
      </c>
      <c r="DL632" s="109" t="n">
        <v>20</v>
      </c>
      <c r="DM632" s="109" t="n">
        <v>27.2</v>
      </c>
      <c r="DN632" s="109" t="n">
        <v>28.5</v>
      </c>
      <c r="DO632" s="110" t="n">
        <f aca="false">SUM(DC632:DN632)/12</f>
        <v>22.4666666666667</v>
      </c>
      <c r="EA632" s="1" t="n">
        <f aca="false">EA631+1</f>
        <v>1932</v>
      </c>
      <c r="EB632" s="111" t="n">
        <v>1932</v>
      </c>
      <c r="EC632" s="109" t="n">
        <v>40.7</v>
      </c>
      <c r="ED632" s="109" t="n">
        <v>31.9</v>
      </c>
      <c r="EE632" s="109" t="n">
        <v>30.7</v>
      </c>
      <c r="EF632" s="109" t="n">
        <v>24.6</v>
      </c>
      <c r="EG632" s="109" t="n">
        <v>21.9</v>
      </c>
      <c r="EH632" s="109" t="n">
        <v>17.2</v>
      </c>
      <c r="EI632" s="109" t="n">
        <v>17.5</v>
      </c>
      <c r="EJ632" s="109" t="n">
        <v>20.4</v>
      </c>
      <c r="EK632" s="109" t="n">
        <v>22.5</v>
      </c>
      <c r="EL632" s="109" t="n">
        <v>24.8</v>
      </c>
      <c r="EM632" s="109" t="n">
        <v>31.2</v>
      </c>
      <c r="EN632" s="109" t="n">
        <v>33.8</v>
      </c>
      <c r="EO632" s="110" t="n">
        <f aca="false">SUM(EC632:EN632)/12</f>
        <v>26.4333333333333</v>
      </c>
      <c r="FA632" s="1" t="n">
        <f aca="false">FA631+1</f>
        <v>1932</v>
      </c>
      <c r="FB632" s="111" t="n">
        <v>1932</v>
      </c>
      <c r="FC632" s="109" t="n">
        <v>30.2</v>
      </c>
      <c r="FD632" s="109" t="n">
        <v>23.6</v>
      </c>
      <c r="FE632" s="109" t="n">
        <v>24.7</v>
      </c>
      <c r="FF632" s="109" t="n">
        <v>17.7</v>
      </c>
      <c r="FG632" s="109" t="n">
        <v>17.3</v>
      </c>
      <c r="FH632" s="109" t="n">
        <v>12.8</v>
      </c>
      <c r="FI632" s="109" t="n">
        <v>12.1</v>
      </c>
      <c r="FJ632" s="109" t="n">
        <v>13.1</v>
      </c>
      <c r="FK632" s="109" t="n">
        <v>16.7</v>
      </c>
      <c r="FL632" s="109" t="n">
        <v>15.7</v>
      </c>
      <c r="FM632" s="109" t="n">
        <v>22.6</v>
      </c>
      <c r="FN632" s="109" t="n">
        <v>24.2</v>
      </c>
      <c r="FO632" s="110" t="n">
        <f aca="false">SUM(FC632:FN632)/12</f>
        <v>19.225</v>
      </c>
      <c r="GA632" s="1" t="n">
        <f aca="false">GA631+1</f>
        <v>1932</v>
      </c>
      <c r="GB632" s="113" t="s">
        <v>90</v>
      </c>
      <c r="GC632" s="109" t="n">
        <v>25.2</v>
      </c>
      <c r="GD632" s="109" t="n">
        <v>21.2</v>
      </c>
      <c r="GE632" s="109" t="n">
        <v>21.5</v>
      </c>
      <c r="GF632" s="109" t="n">
        <v>18.5</v>
      </c>
      <c r="GG632" s="109" t="n">
        <v>17.4</v>
      </c>
      <c r="GH632" s="109" t="n">
        <v>14</v>
      </c>
      <c r="GI632" s="109" t="n">
        <v>13.4</v>
      </c>
      <c r="GJ632" s="109" t="n">
        <v>14.1</v>
      </c>
      <c r="GK632" s="109" t="n">
        <v>17</v>
      </c>
      <c r="GL632" s="109" t="n">
        <v>15.9</v>
      </c>
      <c r="GM632" s="109" t="n">
        <v>20.6</v>
      </c>
      <c r="GN632" s="109" t="n">
        <v>20.9</v>
      </c>
      <c r="GO632" s="110" t="n">
        <f aca="false">SUM(GC632:GN632)/12</f>
        <v>18.3083333333333</v>
      </c>
      <c r="HA632" s="1" t="n">
        <f aca="false">HA631+1</f>
        <v>1932</v>
      </c>
      <c r="HB632" s="113" t="s">
        <v>90</v>
      </c>
      <c r="HC632" s="109" t="n">
        <v>25.9</v>
      </c>
      <c r="HD632" s="109" t="n">
        <v>23.6</v>
      </c>
      <c r="HE632" s="109" t="n">
        <v>23.4</v>
      </c>
      <c r="HF632" s="109" t="n">
        <v>19.7</v>
      </c>
      <c r="HG632" s="109" t="n">
        <v>19</v>
      </c>
      <c r="HH632" s="109" t="n">
        <v>16</v>
      </c>
      <c r="HI632" s="109" t="n">
        <v>15.5</v>
      </c>
      <c r="HJ632" s="109" t="n">
        <v>15.3</v>
      </c>
      <c r="HK632" s="109" t="n">
        <v>16.9</v>
      </c>
      <c r="HL632" s="109" t="n">
        <v>17.3</v>
      </c>
      <c r="HM632" s="109" t="n">
        <v>20.7</v>
      </c>
      <c r="HN632" s="109" t="n">
        <v>22.2</v>
      </c>
      <c r="HO632" s="110" t="n">
        <f aca="false">SUM(HC632:HN632)/12</f>
        <v>19.625</v>
      </c>
      <c r="IA632" s="1" t="n">
        <f aca="false">IA631+1</f>
        <v>1932</v>
      </c>
      <c r="IB632" s="111" t="n">
        <v>1932</v>
      </c>
      <c r="IC632" s="109" t="n">
        <v>36.3</v>
      </c>
      <c r="ID632" s="109" t="n">
        <v>28.3</v>
      </c>
      <c r="IE632" s="109" t="n">
        <v>29.3</v>
      </c>
      <c r="IF632" s="109" t="n">
        <v>22.6</v>
      </c>
      <c r="IG632" s="109" t="n">
        <v>21.7</v>
      </c>
      <c r="IH632" s="109" t="n">
        <v>16.7</v>
      </c>
      <c r="II632" s="109" t="n">
        <v>16.2</v>
      </c>
      <c r="IJ632" s="109" t="n">
        <v>17.6</v>
      </c>
      <c r="IK632" s="109" t="n">
        <v>21</v>
      </c>
      <c r="IL632" s="109" t="n">
        <v>21.8</v>
      </c>
      <c r="IM632" s="109" t="n">
        <v>28.9</v>
      </c>
      <c r="IN632" s="109" t="n">
        <v>29.7</v>
      </c>
      <c r="IO632" s="110" t="n">
        <f aca="false">SUM(IC632:IN632)/12</f>
        <v>24.175</v>
      </c>
      <c r="JA632" s="1" t="n">
        <f aca="false">JA631+1</f>
        <v>1932</v>
      </c>
      <c r="JB632" s="113" t="s">
        <v>90</v>
      </c>
      <c r="JC632" s="109" t="n">
        <v>22.9</v>
      </c>
      <c r="JD632" s="109" t="n">
        <v>20.4</v>
      </c>
      <c r="JE632" s="109" t="n">
        <v>20.5</v>
      </c>
      <c r="JF632" s="109" t="n">
        <v>18.3</v>
      </c>
      <c r="JG632" s="109" t="n">
        <v>17.5</v>
      </c>
      <c r="JH632" s="109" t="n">
        <v>14.4</v>
      </c>
      <c r="JI632" s="109" t="n">
        <v>13.4</v>
      </c>
      <c r="JJ632" s="109" t="n">
        <v>14.1</v>
      </c>
      <c r="JK632" s="109" t="n">
        <v>16.4</v>
      </c>
      <c r="JL632" s="109" t="n">
        <v>15.9</v>
      </c>
      <c r="JM632" s="109" t="n">
        <v>19.7</v>
      </c>
      <c r="JN632" s="109" t="n">
        <v>20.3</v>
      </c>
      <c r="JO632" s="110" t="n">
        <f aca="false">SUM(JC632:JN632)/12</f>
        <v>17.8166666666667</v>
      </c>
      <c r="KA632" s="1" t="n">
        <f aca="false">KA631+1</f>
        <v>1932</v>
      </c>
      <c r="KB632" s="111" t="n">
        <v>1932</v>
      </c>
      <c r="KC632" s="109" t="n">
        <v>32.7</v>
      </c>
      <c r="KD632" s="109" t="n">
        <v>25.7</v>
      </c>
      <c r="KE632" s="109" t="n">
        <v>27.3</v>
      </c>
      <c r="KF632" s="109" t="n">
        <v>19.9</v>
      </c>
      <c r="KG632" s="109" t="n">
        <v>19.9</v>
      </c>
      <c r="KH632" s="109" t="n">
        <v>14.8</v>
      </c>
      <c r="KI632" s="109" t="n">
        <v>14.2</v>
      </c>
      <c r="KJ632" s="109" t="n">
        <v>15.2</v>
      </c>
      <c r="KK632" s="109" t="n">
        <v>18.3</v>
      </c>
      <c r="KL632" s="109" t="n">
        <v>18.6</v>
      </c>
      <c r="KM632" s="109" t="n">
        <v>25.8</v>
      </c>
      <c r="KN632" s="109" t="n">
        <v>26.5</v>
      </c>
      <c r="KO632" s="110" t="n">
        <f aca="false">SUM(KC632:KN632)/12</f>
        <v>21.575</v>
      </c>
      <c r="LA632" s="1" t="n">
        <f aca="false">LA631+1</f>
        <v>1932</v>
      </c>
      <c r="LB632" s="113" t="s">
        <v>90</v>
      </c>
      <c r="LC632" s="109" t="n">
        <v>34.1</v>
      </c>
      <c r="LD632" s="109" t="n">
        <v>26.7</v>
      </c>
      <c r="LE632" s="109" t="n">
        <v>28</v>
      </c>
      <c r="LF632" s="109" t="n">
        <v>20.6</v>
      </c>
      <c r="LG632" s="109" t="n">
        <v>20.3</v>
      </c>
      <c r="LH632" s="109" t="n">
        <v>14.9</v>
      </c>
      <c r="LI632" s="109" t="n">
        <v>14.4</v>
      </c>
      <c r="LJ632" s="109" t="n">
        <v>15.6</v>
      </c>
      <c r="LK632" s="109" t="n">
        <v>19.2</v>
      </c>
      <c r="LL632" s="109" t="n">
        <v>19.8</v>
      </c>
      <c r="LM632" s="109" t="n">
        <v>27</v>
      </c>
      <c r="LN632" s="109" t="n">
        <v>28.1</v>
      </c>
      <c r="LO632" s="110" t="n">
        <f aca="false">SUM(LC632:LN632)/12</f>
        <v>22.3916666666667</v>
      </c>
      <c r="MA632" s="1" t="n">
        <f aca="false">MA631+1</f>
        <v>1932</v>
      </c>
      <c r="MB632" s="111" t="n">
        <v>1932</v>
      </c>
      <c r="MC632" s="109" t="n">
        <v>29.9</v>
      </c>
      <c r="MD632" s="109" t="n">
        <v>24.3</v>
      </c>
      <c r="ME632" s="109" t="n">
        <v>25.6</v>
      </c>
      <c r="MF632" s="109" t="n">
        <v>19.9</v>
      </c>
      <c r="MG632" s="109" t="n">
        <v>19.2</v>
      </c>
      <c r="MH632" s="109" t="n">
        <v>15.4</v>
      </c>
      <c r="MI632" s="109" t="n">
        <v>14.4</v>
      </c>
      <c r="MJ632" s="109" t="n">
        <v>15.1</v>
      </c>
      <c r="MK632" s="109" t="n">
        <v>17.6</v>
      </c>
      <c r="ML632" s="109" t="n">
        <v>17.1</v>
      </c>
      <c r="MM632" s="109" t="n">
        <v>23.7</v>
      </c>
      <c r="MN632" s="109" t="n">
        <v>24.8</v>
      </c>
      <c r="MO632" s="110" t="n">
        <f aca="false">SUM(MC632:MN632)/12</f>
        <v>20.5833333333333</v>
      </c>
      <c r="NA632" s="1" t="n">
        <f aca="false">NA631+1</f>
        <v>1931</v>
      </c>
      <c r="NB632" s="113" t="s">
        <v>89</v>
      </c>
      <c r="NC632" s="109" t="n">
        <v>33.1</v>
      </c>
      <c r="ND632" s="109" t="n">
        <v>32.7</v>
      </c>
      <c r="NE632" s="109" t="n">
        <v>29.5</v>
      </c>
      <c r="NF632" s="109" t="n">
        <v>24.7</v>
      </c>
      <c r="NG632" s="109" t="n">
        <v>20.9</v>
      </c>
      <c r="NH632" s="109" t="n">
        <v>15.3</v>
      </c>
      <c r="NI632" s="109" t="n">
        <v>16.8</v>
      </c>
      <c r="NJ632" s="109" t="n">
        <v>19.8</v>
      </c>
      <c r="NK632" s="109" t="n">
        <v>23.8</v>
      </c>
      <c r="NL632" s="109" t="n">
        <v>26.9</v>
      </c>
      <c r="NM632" s="109" t="n">
        <v>28.7</v>
      </c>
      <c r="NN632" s="109" t="n">
        <v>36.1</v>
      </c>
      <c r="NO632" s="110" t="n">
        <f aca="false">SUM(NC632:NN632)/12</f>
        <v>25.6916666666667</v>
      </c>
      <c r="OA632" s="5"/>
    </row>
    <row r="633" customFormat="false" ht="12.75" hidden="false" customHeight="false" outlineLevel="0" collapsed="false">
      <c r="A633" s="150"/>
      <c r="B633" s="151" t="n">
        <f aca="false">AVERAGE(AO633,BO633,CO633,DO633,EO633,FO633,GO633,HO633,IO633,JO633,KO633,LO633,MO633,NO633)</f>
        <v>21.5732142857143</v>
      </c>
      <c r="C633" s="163" t="n">
        <f aca="false">AVERAGE(B629:B633)</f>
        <v>21.6296428571429</v>
      </c>
      <c r="D633" s="164" t="n">
        <f aca="false">AVERAGE(B624:B633)</f>
        <v>21.7517857142857</v>
      </c>
      <c r="E633" s="151" t="n">
        <f aca="false">AVERAGE(B614:B633)</f>
        <v>21.7500474409849</v>
      </c>
      <c r="F633" s="165" t="n">
        <f aca="false">AVERAGE(B584:B633)</f>
        <v>21.4509641543642</v>
      </c>
      <c r="G633" s="159" t="n">
        <f aca="false">MAX(AC633:AN633,BC633:BN633,CC633:CN633,DC633:DN633,EC633:EN633,FC633:FN633,GC633:GN633,HC633:HN633,IC633:IN633,JC633:JN633,KC633:KN633,LC633:LN633,MC633:MN633,NC633:NN633)</f>
        <v>39.7</v>
      </c>
      <c r="H633" s="161" t="n">
        <f aca="false">MEDIAN(AC633:AN633,BC633:BN633,CC633:CN633,DC633:DN633,EC633:EN633,FC633:FN633,GC633:GN633,HC633:HN633,IC633:IN633,JC633:JN633,KC633:KN633,LC633:LN633,MC633:MN633,NC633:NN633)</f>
        <v>21.25</v>
      </c>
      <c r="I633" s="157" t="n">
        <f aca="false">MIN(AC633:AN633,BC633:BN633,CC633:CN633,DC633:DN633,EC633:EN633,FC633:FN633,GC633:GN633,HC633:HN633,IC633:IN633,JC633:JN633,KC633:KN633,LC633:LN633,MC633:MN633,NC633:NN633)</f>
        <v>12.3</v>
      </c>
      <c r="J633" s="107" t="n">
        <f aca="false">(G633+I633)/2</f>
        <v>26</v>
      </c>
      <c r="AA633" s="1" t="n">
        <f aca="false">AA632+1</f>
        <v>9</v>
      </c>
      <c r="AB633" s="108" t="n">
        <v>1933</v>
      </c>
      <c r="AC633" s="109" t="n">
        <v>25.8</v>
      </c>
      <c r="AD633" s="109" t="n">
        <v>29</v>
      </c>
      <c r="AE633" s="109" t="n">
        <v>24.9</v>
      </c>
      <c r="AF633" s="109" t="n">
        <v>21.9</v>
      </c>
      <c r="AG633" s="109" t="n">
        <v>18</v>
      </c>
      <c r="AH633" s="109" t="n">
        <v>16.9</v>
      </c>
      <c r="AI633" s="109" t="n">
        <v>15.1</v>
      </c>
      <c r="AJ633" s="109" t="n">
        <v>15.2</v>
      </c>
      <c r="AK633" s="109" t="n">
        <v>17.4</v>
      </c>
      <c r="AL633" s="109" t="n">
        <v>22.4</v>
      </c>
      <c r="AM633" s="109" t="n">
        <v>24.5</v>
      </c>
      <c r="AN633" s="109" t="n">
        <v>26.2</v>
      </c>
      <c r="AO633" s="110" t="n">
        <f aca="false">SUM(AC633:AN633)/12</f>
        <v>21.4416666666667</v>
      </c>
      <c r="BA633" s="1" t="n">
        <f aca="false">BA632+1</f>
        <v>1933</v>
      </c>
      <c r="BB633" s="111" t="n">
        <v>1933</v>
      </c>
      <c r="BC633" s="109" t="n">
        <v>25.8</v>
      </c>
      <c r="BD633" s="109" t="n">
        <v>30.3</v>
      </c>
      <c r="BE633" s="109" t="n">
        <v>25.3</v>
      </c>
      <c r="BF633" s="109" t="n">
        <v>21.3</v>
      </c>
      <c r="BG633" s="109" t="n">
        <v>16.4</v>
      </c>
      <c r="BH633" s="109" t="n">
        <v>15.2</v>
      </c>
      <c r="BI633" s="109" t="n">
        <v>13.1</v>
      </c>
      <c r="BJ633" s="109" t="n">
        <v>13.3</v>
      </c>
      <c r="BK633" s="109" t="n">
        <v>16.5</v>
      </c>
      <c r="BL633" s="109" t="n">
        <v>22.6</v>
      </c>
      <c r="BM633" s="109" t="n">
        <v>24.3</v>
      </c>
      <c r="BN633" s="109" t="n">
        <v>26.3</v>
      </c>
      <c r="BO633" s="110" t="n">
        <f aca="false">SUM(BC633:BN633)/12</f>
        <v>20.8666666666667</v>
      </c>
      <c r="CA633" s="1" t="n">
        <f aca="false">CA632+1</f>
        <v>1933</v>
      </c>
      <c r="CB633" s="111" t="n">
        <v>1933</v>
      </c>
      <c r="CC633" s="109" t="n">
        <v>22</v>
      </c>
      <c r="CD633" s="109" t="n">
        <v>23.6</v>
      </c>
      <c r="CE633" s="109" t="n">
        <v>21.8</v>
      </c>
      <c r="CF633" s="109" t="n">
        <v>18.8</v>
      </c>
      <c r="CG633" s="109" t="n">
        <v>16.7</v>
      </c>
      <c r="CH633" s="109" t="n">
        <v>15.3</v>
      </c>
      <c r="CI633" s="109" t="n">
        <v>13.6</v>
      </c>
      <c r="CJ633" s="109" t="n">
        <v>13.8</v>
      </c>
      <c r="CK633" s="109" t="n">
        <v>15.1</v>
      </c>
      <c r="CL633" s="109" t="n">
        <v>18.1</v>
      </c>
      <c r="CM633" s="109" t="n">
        <v>19</v>
      </c>
      <c r="CN633" s="109" t="n">
        <v>20.5</v>
      </c>
      <c r="CO633" s="110" t="n">
        <f aca="false">SUM(CC633:CN633)/12</f>
        <v>18.1916666666667</v>
      </c>
      <c r="DA633" s="1" t="n">
        <f aca="false">DA632+1</f>
        <v>1933</v>
      </c>
      <c r="DB633" s="111" t="n">
        <v>1933</v>
      </c>
      <c r="DC633" s="109" t="n">
        <v>28.5</v>
      </c>
      <c r="DD633" s="109" t="n">
        <v>31.8</v>
      </c>
      <c r="DE633" s="109" t="n">
        <v>27</v>
      </c>
      <c r="DF633" s="109" t="n">
        <v>23.3</v>
      </c>
      <c r="DG633" s="109" t="n">
        <v>18.2</v>
      </c>
      <c r="DH633" s="109" t="n">
        <v>17.1</v>
      </c>
      <c r="DI633" s="109" t="n">
        <v>15.3</v>
      </c>
      <c r="DJ633" s="109" t="n">
        <v>15.3</v>
      </c>
      <c r="DK633" s="109" t="n">
        <v>18.3</v>
      </c>
      <c r="DL633" s="109" t="n">
        <v>24.8</v>
      </c>
      <c r="DM633" s="109" t="n">
        <v>27.6</v>
      </c>
      <c r="DN633" s="109" t="n">
        <v>29.4</v>
      </c>
      <c r="DO633" s="110" t="n">
        <f aca="false">SUM(DC633:DN633)/12</f>
        <v>23.05</v>
      </c>
      <c r="EA633" s="1" t="n">
        <f aca="false">EA632+1</f>
        <v>1933</v>
      </c>
      <c r="EB633" s="111" t="n">
        <v>1933</v>
      </c>
      <c r="EC633" s="109" t="n">
        <v>33.2</v>
      </c>
      <c r="ED633" s="109" t="n">
        <v>36.7</v>
      </c>
      <c r="EE633" s="109" t="n">
        <v>31.4</v>
      </c>
      <c r="EF633" s="109" t="n">
        <v>27.5</v>
      </c>
      <c r="EG633" s="109" t="n">
        <v>21.4</v>
      </c>
      <c r="EH633" s="109" t="n">
        <v>20</v>
      </c>
      <c r="EI633" s="109" t="n">
        <v>17</v>
      </c>
      <c r="EJ633" s="109" t="n">
        <v>18.3</v>
      </c>
      <c r="EK633" s="109" t="n">
        <v>22.1</v>
      </c>
      <c r="EL633" s="109" t="n">
        <v>29.1</v>
      </c>
      <c r="EM633" s="109" t="n">
        <v>29.8</v>
      </c>
      <c r="EN633" s="109" t="n">
        <v>32.5</v>
      </c>
      <c r="EO633" s="110" t="n">
        <f aca="false">SUM(EC633:EN633)/12</f>
        <v>26.5833333333333</v>
      </c>
      <c r="FA633" s="1" t="n">
        <f aca="false">FA632+1</f>
        <v>1933</v>
      </c>
      <c r="FB633" s="111" t="n">
        <v>1933</v>
      </c>
      <c r="FC633" s="109" t="n">
        <v>24.6</v>
      </c>
      <c r="FD633" s="109" t="n">
        <v>28.3</v>
      </c>
      <c r="FE633" s="109" t="n">
        <v>23.3</v>
      </c>
      <c r="FF633" s="109" t="n">
        <v>19.4</v>
      </c>
      <c r="FG633" s="109" t="n">
        <v>15.4</v>
      </c>
      <c r="FH633" s="109" t="n">
        <v>14.2</v>
      </c>
      <c r="FI633" s="109" t="n">
        <v>12.3</v>
      </c>
      <c r="FJ633" s="109" t="n">
        <v>12.4</v>
      </c>
      <c r="FK633" s="109" t="n">
        <v>14.9</v>
      </c>
      <c r="FL633" s="109" t="n">
        <v>19.9</v>
      </c>
      <c r="FM633" s="109" t="n">
        <v>22.3</v>
      </c>
      <c r="FN633" s="109" t="n">
        <v>24.1</v>
      </c>
      <c r="FO633" s="110" t="n">
        <f aca="false">SUM(FC633:FN633)/12</f>
        <v>19.2583333333333</v>
      </c>
      <c r="GA633" s="1" t="n">
        <f aca="false">GA632+1</f>
        <v>1933</v>
      </c>
      <c r="GB633" s="113" t="s">
        <v>91</v>
      </c>
      <c r="GC633" s="109" t="n">
        <v>22.5</v>
      </c>
      <c r="GD633" s="109" t="n">
        <v>23.8</v>
      </c>
      <c r="GE633" s="109" t="n">
        <v>21.7</v>
      </c>
      <c r="GF633" s="109" t="n">
        <v>18.8</v>
      </c>
      <c r="GG633" s="109" t="n">
        <v>15.9</v>
      </c>
      <c r="GH633" s="109" t="n">
        <v>14.5</v>
      </c>
      <c r="GI633" s="109" t="n">
        <v>13.7</v>
      </c>
      <c r="GJ633" s="109" t="n">
        <v>13.7</v>
      </c>
      <c r="GK633" s="109" t="n">
        <v>15.8</v>
      </c>
      <c r="GL633" s="109" t="n">
        <v>19.2</v>
      </c>
      <c r="GM633" s="109" t="n">
        <v>20</v>
      </c>
      <c r="GN633" s="109" t="n">
        <v>21.4</v>
      </c>
      <c r="GO633" s="110" t="n">
        <f aca="false">SUM(GC633:GN633)/12</f>
        <v>18.4166666666667</v>
      </c>
      <c r="HA633" s="1" t="n">
        <f aca="false">HA632+1</f>
        <v>1933</v>
      </c>
      <c r="HB633" s="113" t="s">
        <v>91</v>
      </c>
      <c r="HC633" s="109" t="n">
        <v>22.9</v>
      </c>
      <c r="HD633" s="109" t="n">
        <v>25.8</v>
      </c>
      <c r="HE633" s="109" t="n">
        <v>22.8</v>
      </c>
      <c r="HF633" s="109" t="n">
        <v>21</v>
      </c>
      <c r="HG633" s="109" t="n">
        <v>17.6</v>
      </c>
      <c r="HH633" s="109" t="n">
        <v>16.8</v>
      </c>
      <c r="HI633" s="109" t="n">
        <v>14.9</v>
      </c>
      <c r="HJ633" s="109" t="n">
        <v>15</v>
      </c>
      <c r="HK633" s="109" t="n">
        <v>17</v>
      </c>
      <c r="HL633" s="109" t="n">
        <v>21.2</v>
      </c>
      <c r="HM633" s="109" t="n">
        <v>20.5</v>
      </c>
      <c r="HN633" s="109" t="n">
        <v>21.5</v>
      </c>
      <c r="HO633" s="110" t="n">
        <f aca="false">SUM(HC633:HN633)/12</f>
        <v>19.75</v>
      </c>
      <c r="IA633" s="1" t="n">
        <f aca="false">IA632+1</f>
        <v>1933</v>
      </c>
      <c r="IB633" s="111" t="n">
        <v>1933</v>
      </c>
      <c r="IC633" s="109" t="n">
        <v>29.8</v>
      </c>
      <c r="ID633" s="109" t="n">
        <v>34.2</v>
      </c>
      <c r="IE633" s="109" t="n">
        <v>29</v>
      </c>
      <c r="IF633" s="109" t="n">
        <v>26</v>
      </c>
      <c r="IG633" s="109" t="n">
        <v>20.3</v>
      </c>
      <c r="IH633" s="109" t="n">
        <v>18.8</v>
      </c>
      <c r="II633" s="109" t="n">
        <v>16.7</v>
      </c>
      <c r="IJ633" s="109" t="n">
        <v>17.4</v>
      </c>
      <c r="IK633" s="109" t="n">
        <v>20.6</v>
      </c>
      <c r="IL633" s="109" t="n">
        <v>26.4</v>
      </c>
      <c r="IM633" s="109" t="n">
        <v>28</v>
      </c>
      <c r="IN633" s="109" t="n">
        <v>29.3</v>
      </c>
      <c r="IO633" s="110" t="n">
        <f aca="false">SUM(IC633:IN633)/12</f>
        <v>24.7083333333333</v>
      </c>
      <c r="JA633" s="1" t="n">
        <f aca="false">JA632+1</f>
        <v>1933</v>
      </c>
      <c r="JB633" s="113" t="s">
        <v>91</v>
      </c>
      <c r="JC633" s="109" t="n">
        <v>21.6</v>
      </c>
      <c r="JD633" s="109" t="n">
        <v>22.1</v>
      </c>
      <c r="JE633" s="109" t="n">
        <v>20.5</v>
      </c>
      <c r="JF633" s="109" t="n">
        <v>18.9</v>
      </c>
      <c r="JG633" s="109" t="n">
        <v>16.4</v>
      </c>
      <c r="JH633" s="109" t="n">
        <v>14.9</v>
      </c>
      <c r="JI633" s="109" t="n">
        <v>13.8</v>
      </c>
      <c r="JJ633" s="109" t="n">
        <v>13.8</v>
      </c>
      <c r="JK633" s="109" t="n">
        <v>15.5</v>
      </c>
      <c r="JL633" s="109" t="n">
        <v>18.1</v>
      </c>
      <c r="JM633" s="109" t="n">
        <v>19.5</v>
      </c>
      <c r="JN633" s="109" t="n">
        <v>20.6</v>
      </c>
      <c r="JO633" s="110" t="n">
        <f aca="false">SUM(JC633:JN633)/12</f>
        <v>17.975</v>
      </c>
      <c r="KA633" s="1" t="n">
        <f aca="false">KA632+1</f>
        <v>1933</v>
      </c>
      <c r="KB633" s="111" t="n">
        <v>1933</v>
      </c>
      <c r="KC633" s="109" t="n">
        <v>26.8</v>
      </c>
      <c r="KD633" s="109" t="n">
        <v>30.6</v>
      </c>
      <c r="KE633" s="109" t="n">
        <v>26.3</v>
      </c>
      <c r="KF633" s="109" t="n">
        <v>22.6</v>
      </c>
      <c r="KG633" s="109" t="n">
        <v>18.1</v>
      </c>
      <c r="KH633" s="109" t="n">
        <v>16.3</v>
      </c>
      <c r="KI633" s="109" t="n">
        <v>14.6</v>
      </c>
      <c r="KJ633" s="109" t="n">
        <v>14.6</v>
      </c>
      <c r="KK633" s="109" t="n">
        <v>17.1</v>
      </c>
      <c r="KL633" s="109" t="n">
        <v>22.8</v>
      </c>
      <c r="KM633" s="109" t="n">
        <v>25.3</v>
      </c>
      <c r="KN633" s="109" t="n">
        <v>26.5</v>
      </c>
      <c r="KO633" s="110" t="n">
        <f aca="false">SUM(KC633:KN633)/12</f>
        <v>21.8</v>
      </c>
      <c r="LA633" s="1" t="n">
        <f aca="false">LA632+1</f>
        <v>1933</v>
      </c>
      <c r="LB633" s="113" t="s">
        <v>91</v>
      </c>
      <c r="LC633" s="109" t="n">
        <v>28.2</v>
      </c>
      <c r="LD633" s="109" t="n">
        <v>32.1</v>
      </c>
      <c r="LE633" s="109" t="n">
        <v>26.9</v>
      </c>
      <c r="LF633" s="109" t="n">
        <v>23.9</v>
      </c>
      <c r="LG633" s="109" t="n">
        <v>18.9</v>
      </c>
      <c r="LH633" s="109" t="n">
        <v>16.8</v>
      </c>
      <c r="LI633" s="109" t="n">
        <v>15.2</v>
      </c>
      <c r="LJ633" s="109" t="n">
        <v>15.9</v>
      </c>
      <c r="LK633" s="109" t="n">
        <v>18.3</v>
      </c>
      <c r="LL633" s="109" t="n">
        <v>24.6</v>
      </c>
      <c r="LM633" s="109" t="n">
        <v>26.5</v>
      </c>
      <c r="LN633" s="109" t="n">
        <v>27.9</v>
      </c>
      <c r="LO633" s="110" t="n">
        <f aca="false">SUM(LC633:LN633)/12</f>
        <v>22.9333333333333</v>
      </c>
      <c r="MA633" s="1" t="n">
        <f aca="false">MA632+1</f>
        <v>1933</v>
      </c>
      <c r="MB633" s="111" t="n">
        <v>1933</v>
      </c>
      <c r="MC633" s="109" t="n">
        <v>25.2</v>
      </c>
      <c r="MD633" s="109" t="n">
        <v>27.8</v>
      </c>
      <c r="ME633" s="109" t="n">
        <v>24.5</v>
      </c>
      <c r="MF633" s="109" t="n">
        <v>20.9</v>
      </c>
      <c r="MG633" s="109" t="n">
        <v>18</v>
      </c>
      <c r="MH633" s="109" t="n">
        <v>16.6</v>
      </c>
      <c r="MI633" s="109" t="n">
        <v>14.6</v>
      </c>
      <c r="MJ633" s="109" t="n">
        <v>14.7</v>
      </c>
      <c r="MK633" s="109" t="n">
        <v>16.7</v>
      </c>
      <c r="ML633" s="109" t="n">
        <v>21.7</v>
      </c>
      <c r="MM633" s="109" t="n">
        <v>23</v>
      </c>
      <c r="MN633" s="109" t="n">
        <v>24.4</v>
      </c>
      <c r="MO633" s="110" t="n">
        <f aca="false">SUM(MC633:MN633)/12</f>
        <v>20.675</v>
      </c>
      <c r="NA633" s="1" t="n">
        <f aca="false">NA632+1</f>
        <v>1932</v>
      </c>
      <c r="NB633" s="113" t="s">
        <v>90</v>
      </c>
      <c r="NC633" s="109" t="n">
        <v>39.7</v>
      </c>
      <c r="ND633" s="109" t="n">
        <v>31.6</v>
      </c>
      <c r="NE633" s="109" t="n">
        <v>30.9</v>
      </c>
      <c r="NF633" s="109" t="n">
        <v>24.2</v>
      </c>
      <c r="NG633" s="109" t="n">
        <v>23.1</v>
      </c>
      <c r="NH633" s="109" t="n">
        <v>18.5</v>
      </c>
      <c r="NI633" s="109" t="n">
        <v>18.1</v>
      </c>
      <c r="NJ633" s="109" t="n">
        <v>19.1</v>
      </c>
      <c r="NK633" s="109" t="n">
        <v>22.8</v>
      </c>
      <c r="NL633" s="109" t="n">
        <v>24.5</v>
      </c>
      <c r="NM633" s="109" t="n">
        <v>31.5</v>
      </c>
      <c r="NN633" s="109" t="n">
        <v>32.5</v>
      </c>
      <c r="NO633" s="110" t="n">
        <f aca="false">SUM(NC633:NN633)/12</f>
        <v>26.375</v>
      </c>
      <c r="OA633" s="5"/>
    </row>
    <row r="634" customFormat="false" ht="12.75" hidden="false" customHeight="false" outlineLevel="0" collapsed="false">
      <c r="A634" s="150"/>
      <c r="B634" s="151" t="n">
        <f aca="false">AVERAGE(AO634,BO634,CO634,DO634,EO634,FO634,GO634,HO634,IO634,JO634,KO634,LO634,MO634,NO634)</f>
        <v>22.4982142857143</v>
      </c>
      <c r="C634" s="163" t="n">
        <f aca="false">AVERAGE(B630:B634)</f>
        <v>21.8594047619048</v>
      </c>
      <c r="D634" s="164" t="n">
        <f aca="false">AVERAGE(B625:B634)</f>
        <v>21.8789285714286</v>
      </c>
      <c r="E634" s="151" t="n">
        <f aca="false">AVERAGE(B615:B634)</f>
        <v>21.7375854700855</v>
      </c>
      <c r="F634" s="165" t="n">
        <f aca="false">AVERAGE(B585:B634)</f>
        <v>21.4872062178562</v>
      </c>
      <c r="G634" s="159" t="n">
        <f aca="false">MAX(AC634:AN634,BC634:BN634,CC634:CN634,DC634:DN634,EC634:EN634,FC634:FN634,GC634:GN634,HC634:HN634,IC634:IN634,JC634:JN634,KC634:KN634,LC634:LN634,MC634:MN634,NC634:NN634)</f>
        <v>37.2</v>
      </c>
      <c r="H634" s="161" t="n">
        <f aca="false">MEDIAN(AC634:AN634,BC634:BN634,CC634:CN634,DC634:DN634,EC634:EN634,FC634:FN634,GC634:GN634,HC634:HN634,IC634:IN634,JC634:JN634,KC634:KN634,LC634:LN634,MC634:MN634,NC634:NN634)</f>
        <v>21.3</v>
      </c>
      <c r="I634" s="157" t="n">
        <f aca="false">MIN(AC634:AN634,BC634:BN634,CC634:CN634,DC634:DN634,EC634:EN634,FC634:FN634,GC634:GN634,HC634:HN634,IC634:IN634,JC634:JN634,KC634:KN634,LC634:LN634,MC634:MN634,NC634:NN634)</f>
        <v>13.3</v>
      </c>
      <c r="J634" s="107" t="n">
        <f aca="false">(G634+I634)/2</f>
        <v>25.25</v>
      </c>
      <c r="AA634" s="1" t="n">
        <f aca="false">AA633+1</f>
        <v>10</v>
      </c>
      <c r="AB634" s="108" t="n">
        <v>1934</v>
      </c>
      <c r="AC634" s="109" t="n">
        <v>30.9</v>
      </c>
      <c r="AD634" s="109" t="n">
        <v>29.4</v>
      </c>
      <c r="AE634" s="109" t="n">
        <v>30.1</v>
      </c>
      <c r="AF634" s="109" t="n">
        <v>20.7</v>
      </c>
      <c r="AG634" s="109" t="n">
        <v>22</v>
      </c>
      <c r="AH634" s="109" t="n">
        <v>17.2</v>
      </c>
      <c r="AI634" s="109" t="n">
        <v>17.2</v>
      </c>
      <c r="AJ634" s="109" t="n">
        <v>16.2</v>
      </c>
      <c r="AK634" s="109" t="n">
        <v>19.9</v>
      </c>
      <c r="AL634" s="109" t="n">
        <v>21</v>
      </c>
      <c r="AM634" s="109" t="n">
        <v>23.7</v>
      </c>
      <c r="AN634" s="109" t="n">
        <v>26.3</v>
      </c>
      <c r="AO634" s="110" t="n">
        <f aca="false">SUM(AC634:AN634)/12</f>
        <v>22.8833333333333</v>
      </c>
      <c r="BA634" s="1" t="n">
        <f aca="false">BA633+1</f>
        <v>1934</v>
      </c>
      <c r="BB634" s="111" t="n">
        <v>1934</v>
      </c>
      <c r="BC634" s="109" t="n">
        <v>31.3</v>
      </c>
      <c r="BD634" s="109" t="n">
        <v>29.8</v>
      </c>
      <c r="BE634" s="109" t="n">
        <v>29.8</v>
      </c>
      <c r="BF634" s="109" t="n">
        <v>18.9</v>
      </c>
      <c r="BG634" s="109" t="n">
        <v>20.4</v>
      </c>
      <c r="BH634" s="109" t="n">
        <v>14.3</v>
      </c>
      <c r="BI634" s="109" t="n">
        <v>15.5</v>
      </c>
      <c r="BJ634" s="109" t="n">
        <v>15.1</v>
      </c>
      <c r="BK634" s="109" t="n">
        <v>18.9</v>
      </c>
      <c r="BL634" s="109" t="n">
        <v>20.4</v>
      </c>
      <c r="BM634" s="109" t="n">
        <v>23.7</v>
      </c>
      <c r="BN634" s="109" t="n">
        <v>27.7</v>
      </c>
      <c r="BO634" s="110" t="n">
        <f aca="false">SUM(BC634:BN634)/12</f>
        <v>22.15</v>
      </c>
      <c r="CA634" s="1" t="n">
        <f aca="false">CA633+1</f>
        <v>1934</v>
      </c>
      <c r="CB634" s="111" t="n">
        <v>1934</v>
      </c>
      <c r="CC634" s="109" t="n">
        <v>24.3</v>
      </c>
      <c r="CD634" s="109" t="n">
        <v>23.6</v>
      </c>
      <c r="CE634" s="109" t="n">
        <v>23.8</v>
      </c>
      <c r="CF634" s="109" t="n">
        <v>17.6</v>
      </c>
      <c r="CG634" s="109" t="n">
        <v>18.1</v>
      </c>
      <c r="CH634" s="109" t="n">
        <v>15.5</v>
      </c>
      <c r="CI634" s="109" t="n">
        <v>15.4</v>
      </c>
      <c r="CJ634" s="109" t="n">
        <v>14.9</v>
      </c>
      <c r="CK634" s="109" t="n">
        <v>16.8</v>
      </c>
      <c r="CL634" s="109" t="n">
        <v>18.3</v>
      </c>
      <c r="CM634" s="109" t="n">
        <v>19.1</v>
      </c>
      <c r="CN634" s="109" t="n">
        <v>21.3</v>
      </c>
      <c r="CO634" s="110" t="n">
        <f aca="false">SUM(CC634:CN634)/12</f>
        <v>19.0583333333333</v>
      </c>
      <c r="DA634" s="1" t="n">
        <f aca="false">DA633+1</f>
        <v>1934</v>
      </c>
      <c r="DB634" s="111" t="n">
        <v>1934</v>
      </c>
      <c r="DC634" s="109" t="n">
        <v>32.9</v>
      </c>
      <c r="DD634" s="109" t="n">
        <v>31.7</v>
      </c>
      <c r="DE634" s="109" t="n">
        <v>31.8</v>
      </c>
      <c r="DF634" s="109" t="n">
        <v>21.1</v>
      </c>
      <c r="DG634" s="109" t="n">
        <v>21.8</v>
      </c>
      <c r="DH634" s="109" t="n">
        <v>16.3</v>
      </c>
      <c r="DI634" s="109" t="n">
        <v>16.6</v>
      </c>
      <c r="DJ634" s="109" t="n">
        <v>16.8</v>
      </c>
      <c r="DK634" s="109" t="n">
        <v>20.4</v>
      </c>
      <c r="DL634" s="109" t="n">
        <v>21.3</v>
      </c>
      <c r="DM634" s="109" t="n">
        <v>25.2</v>
      </c>
      <c r="DN634" s="109" t="n">
        <v>29.3</v>
      </c>
      <c r="DO634" s="110" t="n">
        <f aca="false">SUM(DC634:DN634)/12</f>
        <v>23.7666666666667</v>
      </c>
      <c r="EA634" s="1" t="n">
        <f aca="false">EA633+1</f>
        <v>1934</v>
      </c>
      <c r="EB634" s="111" t="n">
        <v>1934</v>
      </c>
      <c r="EC634" s="109" t="n">
        <v>36.7</v>
      </c>
      <c r="ED634" s="109" t="n">
        <v>35.7</v>
      </c>
      <c r="EE634" s="109" t="n">
        <v>34.2</v>
      </c>
      <c r="EF634" s="109" t="n">
        <v>26</v>
      </c>
      <c r="EG634" s="109" t="n">
        <v>24.2</v>
      </c>
      <c r="EH634" s="109" t="n">
        <v>18.5</v>
      </c>
      <c r="EI634" s="109" t="n">
        <v>18.5</v>
      </c>
      <c r="EJ634" s="109" t="n">
        <v>19.6</v>
      </c>
      <c r="EK634" s="109" t="n">
        <v>24.8</v>
      </c>
      <c r="EL634" s="109" t="n">
        <v>26.6</v>
      </c>
      <c r="EM634" s="109" t="n">
        <v>29.6</v>
      </c>
      <c r="EN634" s="109" t="n">
        <v>33.4</v>
      </c>
      <c r="EO634" s="110" t="n">
        <f aca="false">SUM(EC634:EN634)/12</f>
        <v>27.3166666666667</v>
      </c>
      <c r="FA634" s="1" t="n">
        <f aca="false">FA633+1</f>
        <v>1934</v>
      </c>
      <c r="FB634" s="111" t="n">
        <v>1934</v>
      </c>
      <c r="FC634" s="109" t="n">
        <v>28.4</v>
      </c>
      <c r="FD634" s="109" t="n">
        <v>27.8</v>
      </c>
      <c r="FE634" s="109" t="n">
        <v>27.5</v>
      </c>
      <c r="FF634" s="109" t="n">
        <v>17.6</v>
      </c>
      <c r="FG634" s="109" t="n">
        <v>19.4</v>
      </c>
      <c r="FH634" s="109" t="n">
        <v>14.1</v>
      </c>
      <c r="FI634" s="109" t="n">
        <v>13.8</v>
      </c>
      <c r="FJ634" s="109" t="n">
        <v>13.3</v>
      </c>
      <c r="FK634" s="109" t="n">
        <v>17.1</v>
      </c>
      <c r="FL634" s="109" t="n">
        <v>18.4</v>
      </c>
      <c r="FM634" s="109" t="n">
        <v>21</v>
      </c>
      <c r="FN634" s="109" t="n">
        <v>24.3</v>
      </c>
      <c r="FO634" s="110" t="n">
        <f aca="false">SUM(FC634:FN634)/12</f>
        <v>20.225</v>
      </c>
      <c r="GA634" s="1" t="n">
        <f aca="false">GA633+1</f>
        <v>1934</v>
      </c>
      <c r="GB634" s="113" t="s">
        <v>92</v>
      </c>
      <c r="GC634" s="109" t="n">
        <v>25.9</v>
      </c>
      <c r="GD634" s="109" t="n">
        <v>25.4</v>
      </c>
      <c r="GE634" s="109" t="n">
        <v>26.8</v>
      </c>
      <c r="GF634" s="109" t="n">
        <v>17.5</v>
      </c>
      <c r="GG634" s="109" t="n">
        <v>18.4</v>
      </c>
      <c r="GH634" s="109" t="n">
        <v>14.9</v>
      </c>
      <c r="GI634" s="109" t="n">
        <v>15.1</v>
      </c>
      <c r="GJ634" s="109" t="n">
        <v>14.4</v>
      </c>
      <c r="GK634" s="109" t="n">
        <v>16.8</v>
      </c>
      <c r="GL634" s="109" t="n">
        <v>17.8</v>
      </c>
      <c r="GM634" s="109" t="n">
        <v>19.2</v>
      </c>
      <c r="GN634" s="109" t="n">
        <v>21.4</v>
      </c>
      <c r="GO634" s="110" t="n">
        <f aca="false">SUM(GC634:GN634)/12</f>
        <v>19.4666666666667</v>
      </c>
      <c r="HA634" s="1" t="n">
        <f aca="false">HA633+1</f>
        <v>1934</v>
      </c>
      <c r="HB634" s="113" t="s">
        <v>92</v>
      </c>
      <c r="HC634" s="109" t="n">
        <v>26.3</v>
      </c>
      <c r="HD634" s="109" t="n">
        <v>25.4</v>
      </c>
      <c r="HE634" s="109" t="n">
        <v>26.1</v>
      </c>
      <c r="HF634" s="109" t="n">
        <v>19.2</v>
      </c>
      <c r="HG634" s="109" t="n">
        <v>19.9</v>
      </c>
      <c r="HH634" s="109" t="n">
        <v>16.5</v>
      </c>
      <c r="HI634" s="109" t="n">
        <v>16.6</v>
      </c>
      <c r="HJ634" s="109" t="n">
        <v>16.1</v>
      </c>
      <c r="HK634" s="109" t="n">
        <v>19.2</v>
      </c>
      <c r="HL634" s="109" t="n">
        <v>19.8</v>
      </c>
      <c r="HM634" s="109" t="n">
        <v>21.2</v>
      </c>
      <c r="HN634" s="109" t="n">
        <v>23.4</v>
      </c>
      <c r="HO634" s="110" t="n">
        <f aca="false">SUM(HC634:HN634)/12</f>
        <v>20.8083333333333</v>
      </c>
      <c r="IA634" s="1" t="n">
        <f aca="false">IA633+1</f>
        <v>1934</v>
      </c>
      <c r="IB634" s="111" t="n">
        <v>1934</v>
      </c>
      <c r="IC634" s="109" t="n">
        <v>34.8</v>
      </c>
      <c r="ID634" s="109" t="n">
        <v>32.2</v>
      </c>
      <c r="IE634" s="109" t="n">
        <v>33.2</v>
      </c>
      <c r="IF634" s="109" t="n">
        <v>23.8</v>
      </c>
      <c r="IG634" s="109" t="n">
        <v>24.2</v>
      </c>
      <c r="IH634" s="109" t="n">
        <v>17.4</v>
      </c>
      <c r="II634" s="109" t="n">
        <v>17.9</v>
      </c>
      <c r="IJ634" s="109" t="n">
        <v>17.9</v>
      </c>
      <c r="IK634" s="109" t="n">
        <v>22.9</v>
      </c>
      <c r="IL634" s="109" t="n">
        <v>24.1</v>
      </c>
      <c r="IM634" s="109" t="n">
        <v>26.7</v>
      </c>
      <c r="IN634" s="109" t="n">
        <v>29.7</v>
      </c>
      <c r="IO634" s="110" t="n">
        <f aca="false">SUM(IC634:IN634)/12</f>
        <v>25.4</v>
      </c>
      <c r="JA634" s="1" t="n">
        <f aca="false">JA633+1</f>
        <v>1934</v>
      </c>
      <c r="JB634" s="113" t="s">
        <v>92</v>
      </c>
      <c r="JC634" s="109" t="n">
        <v>23.6</v>
      </c>
      <c r="JD634" s="109" t="n">
        <v>22.8</v>
      </c>
      <c r="JE634" s="109" t="n">
        <v>24.2</v>
      </c>
      <c r="JF634" s="109" t="n">
        <v>17.8</v>
      </c>
      <c r="JG634" s="109" t="n">
        <v>18.1</v>
      </c>
      <c r="JH634" s="109" t="n">
        <v>15</v>
      </c>
      <c r="JI634" s="109" t="n">
        <v>15</v>
      </c>
      <c r="JJ634" s="109" t="n">
        <v>14.5</v>
      </c>
      <c r="JK634" s="109" t="n">
        <v>16.7</v>
      </c>
      <c r="JL634" s="109" t="n">
        <v>17.6</v>
      </c>
      <c r="JM634" s="109" t="n">
        <v>19.1</v>
      </c>
      <c r="JN634" s="109" t="n">
        <v>21.4</v>
      </c>
      <c r="JO634" s="110" t="n">
        <f aca="false">SUM(JC634:JN634)/12</f>
        <v>18.8166666666667</v>
      </c>
      <c r="KA634" s="1" t="n">
        <f aca="false">KA633+1</f>
        <v>1934</v>
      </c>
      <c r="KB634" s="111" t="n">
        <v>1934</v>
      </c>
      <c r="KC634" s="109" t="n">
        <v>31.5</v>
      </c>
      <c r="KD634" s="109" t="n">
        <v>30.3</v>
      </c>
      <c r="KE634" s="109" t="n">
        <v>30.8</v>
      </c>
      <c r="KF634" s="109" t="n">
        <v>20.8</v>
      </c>
      <c r="KG634" s="109" t="n">
        <v>22.1</v>
      </c>
      <c r="KH634" s="109" t="n">
        <v>16.4</v>
      </c>
      <c r="KI634" s="109" t="n">
        <v>16.5</v>
      </c>
      <c r="KJ634" s="109" t="n">
        <v>15.8</v>
      </c>
      <c r="KK634" s="109" t="n">
        <v>19.7</v>
      </c>
      <c r="KL634" s="109" t="n">
        <v>21.4</v>
      </c>
      <c r="KM634" s="109" t="n">
        <v>24.1</v>
      </c>
      <c r="KN634" s="109" t="n">
        <v>27.6</v>
      </c>
      <c r="KO634" s="110" t="n">
        <f aca="false">SUM(KC634:KN634)/12</f>
        <v>23.0833333333333</v>
      </c>
      <c r="LA634" s="1" t="n">
        <f aca="false">LA633+1</f>
        <v>1934</v>
      </c>
      <c r="LB634" s="113" t="s">
        <v>92</v>
      </c>
      <c r="LC634" s="109" t="n">
        <v>32.8</v>
      </c>
      <c r="LD634" s="109" t="n">
        <v>31</v>
      </c>
      <c r="LE634" s="109" t="n">
        <v>31.2</v>
      </c>
      <c r="LF634" s="109" t="n">
        <v>22.1</v>
      </c>
      <c r="LG634" s="109" t="n">
        <v>23.2</v>
      </c>
      <c r="LH634" s="109" t="n">
        <v>16.5</v>
      </c>
      <c r="LI634" s="109" t="n">
        <v>16.6</v>
      </c>
      <c r="LJ634" s="109" t="n">
        <v>16.4</v>
      </c>
      <c r="LK634" s="109" t="n">
        <v>21</v>
      </c>
      <c r="LL634" s="109" t="n">
        <v>22.7</v>
      </c>
      <c r="LM634" s="109" t="n">
        <v>25.2</v>
      </c>
      <c r="LN634" s="109" t="n">
        <v>28.9</v>
      </c>
      <c r="LO634" s="110" t="n">
        <f aca="false">SUM(LC634:LN634)/12</f>
        <v>23.9666666666667</v>
      </c>
      <c r="MA634" s="1" t="n">
        <f aca="false">MA633+1</f>
        <v>1934</v>
      </c>
      <c r="MB634" s="111" t="n">
        <v>1934</v>
      </c>
      <c r="MC634" s="109" t="n">
        <v>29.4</v>
      </c>
      <c r="MD634" s="109" t="n">
        <v>28.2</v>
      </c>
      <c r="ME634" s="109" t="n">
        <v>28.4</v>
      </c>
      <c r="MF634" s="109" t="n">
        <v>18.8</v>
      </c>
      <c r="MG634" s="109" t="n">
        <v>21.1</v>
      </c>
      <c r="MH634" s="109" t="n">
        <v>15.8</v>
      </c>
      <c r="MI634" s="109" t="n">
        <v>16.1</v>
      </c>
      <c r="MJ634" s="109" t="n">
        <v>15.4</v>
      </c>
      <c r="MK634" s="109" t="n">
        <v>19.1</v>
      </c>
      <c r="ML634" s="109" t="n">
        <v>20.2</v>
      </c>
      <c r="MM634" s="109" t="n">
        <v>21.9</v>
      </c>
      <c r="MN634" s="109" t="n">
        <v>25</v>
      </c>
      <c r="MO634" s="110" t="n">
        <f aca="false">SUM(MC634:MN634)/12</f>
        <v>21.6166666666667</v>
      </c>
      <c r="NA634" s="1" t="n">
        <f aca="false">NA633+1</f>
        <v>1933</v>
      </c>
      <c r="NB634" s="113" t="s">
        <v>91</v>
      </c>
      <c r="NC634" s="109" t="n">
        <v>32</v>
      </c>
      <c r="ND634" s="109" t="n">
        <v>37.2</v>
      </c>
      <c r="NE634" s="109" t="n">
        <v>30.5</v>
      </c>
      <c r="NF634" s="109" t="n">
        <v>27.2</v>
      </c>
      <c r="NG634" s="109" t="n">
        <v>22</v>
      </c>
      <c r="NH634" s="109" t="n">
        <v>20.9</v>
      </c>
      <c r="NI634" s="109" t="n">
        <v>16.6</v>
      </c>
      <c r="NJ634" s="109" t="n">
        <v>18</v>
      </c>
      <c r="NK634" s="109" t="n">
        <v>22.4</v>
      </c>
      <c r="NL634" s="109" t="n">
        <v>29.1</v>
      </c>
      <c r="NM634" s="109" t="n">
        <v>28.8</v>
      </c>
      <c r="NN634" s="109" t="n">
        <v>32.3</v>
      </c>
      <c r="NO634" s="110" t="n">
        <f aca="false">SUM(NC634:NN634)/12</f>
        <v>26.4166666666667</v>
      </c>
      <c r="OA634" s="5"/>
    </row>
    <row r="635" customFormat="false" ht="12.75" hidden="false" customHeight="false" outlineLevel="0" collapsed="false">
      <c r="A635" s="150" t="n">
        <f aca="false">A630+5</f>
        <v>1935</v>
      </c>
      <c r="B635" s="151" t="n">
        <f aca="false">AVERAGE(AO635,BO635,CO635,DO635,EO635,FO635,GO635,HO635,IO635,JO635,KO635,LO635,MO635,NO635)</f>
        <v>21.7196428571429</v>
      </c>
      <c r="C635" s="163" t="n">
        <f aca="false">AVERAGE(B631:B635)</f>
        <v>21.6952380952381</v>
      </c>
      <c r="D635" s="164" t="n">
        <f aca="false">AVERAGE(B626:B635)</f>
        <v>21.8728571428571</v>
      </c>
      <c r="E635" s="151" t="n">
        <f aca="false">AVERAGE(B616:B635)</f>
        <v>21.7497535103785</v>
      </c>
      <c r="F635" s="165" t="n">
        <f aca="false">AVERAGE(B586:B635)</f>
        <v>21.5085324083324</v>
      </c>
      <c r="G635" s="159" t="n">
        <f aca="false">MAX(AC635:AN635,BC635:BN635,CC635:CN635,DC635:DN635,EC635:EN635,FC635:FN635,GC635:GN635,HC635:HN635,IC635:IN635,JC635:JN635,KC635:KN635,LC635:LN635,MC635:MN635,NC635:NN635)</f>
        <v>37</v>
      </c>
      <c r="H635" s="161" t="n">
        <f aca="false">MEDIAN(AC635:AN635,BC635:BN635,CC635:CN635,DC635:DN635,EC635:EN635,FC635:FN635,GC635:GN635,HC635:HN635,IC635:IN635,JC635:JN635,KC635:KN635,LC635:LN635,MC635:MN635,NC635:NN635)</f>
        <v>20.85</v>
      </c>
      <c r="I635" s="157" t="n">
        <f aca="false">MIN(AC635:AN635,BC635:BN635,CC635:CN635,DC635:DN635,EC635:EN635,FC635:FN635,GC635:GN635,HC635:HN635,IC635:IN635,JC635:JN635,KC635:KN635,LC635:LN635,MC635:MN635,NC635:NN635)</f>
        <v>12.4</v>
      </c>
      <c r="J635" s="107" t="n">
        <f aca="false">(G635+I635)/2</f>
        <v>24.7</v>
      </c>
      <c r="AA635" s="1" t="n">
        <f aca="false">AA634+1</f>
        <v>11</v>
      </c>
      <c r="AB635" s="108" t="n">
        <v>1935</v>
      </c>
      <c r="AC635" s="109" t="n">
        <v>26.8</v>
      </c>
      <c r="AD635" s="109" t="n">
        <v>28</v>
      </c>
      <c r="AE635" s="109" t="n">
        <v>26.3</v>
      </c>
      <c r="AF635" s="109" t="n">
        <v>21.2</v>
      </c>
      <c r="AG635" s="109" t="n">
        <v>17.6</v>
      </c>
      <c r="AH635" s="109" t="n">
        <v>15.5</v>
      </c>
      <c r="AI635" s="109" t="n">
        <v>15.6</v>
      </c>
      <c r="AJ635" s="109" t="n">
        <v>17.7</v>
      </c>
      <c r="AK635" s="109" t="n">
        <v>19.5</v>
      </c>
      <c r="AL635" s="109" t="n">
        <v>21.6</v>
      </c>
      <c r="AM635" s="109" t="n">
        <v>24.8</v>
      </c>
      <c r="AN635" s="109" t="n">
        <v>27.1</v>
      </c>
      <c r="AO635" s="110" t="n">
        <f aca="false">SUM(AC635:AN635)/12</f>
        <v>21.8083333333333</v>
      </c>
      <c r="BA635" s="1" t="n">
        <f aca="false">BA634+1</f>
        <v>1935</v>
      </c>
      <c r="BB635" s="111" t="n">
        <v>1935</v>
      </c>
      <c r="BC635" s="109" t="n">
        <v>28.3</v>
      </c>
      <c r="BD635" s="109" t="n">
        <v>28.9</v>
      </c>
      <c r="BE635" s="109" t="n">
        <v>26.1</v>
      </c>
      <c r="BF635" s="109" t="n">
        <v>19.8</v>
      </c>
      <c r="BG635" s="109" t="n">
        <v>16.5</v>
      </c>
      <c r="BH635" s="109" t="n">
        <v>13.8</v>
      </c>
      <c r="BI635" s="109" t="n">
        <v>14.2</v>
      </c>
      <c r="BJ635" s="109" t="n">
        <v>16.4</v>
      </c>
      <c r="BK635" s="109" t="n">
        <v>18.7</v>
      </c>
      <c r="BL635" s="109" t="n">
        <v>21.6</v>
      </c>
      <c r="BM635" s="109" t="n">
        <v>25.7</v>
      </c>
      <c r="BN635" s="109" t="n">
        <v>28.4</v>
      </c>
      <c r="BO635" s="110" t="n">
        <f aca="false">SUM(BC635:BN635)/12</f>
        <v>21.5333333333333</v>
      </c>
      <c r="CA635" s="1" t="n">
        <f aca="false">CA634+1</f>
        <v>1935</v>
      </c>
      <c r="CB635" s="111" t="n">
        <v>1935</v>
      </c>
      <c r="CC635" s="109" t="n">
        <v>21.8</v>
      </c>
      <c r="CD635" s="109" t="n">
        <v>22.5</v>
      </c>
      <c r="CE635" s="109" t="n">
        <v>21.5</v>
      </c>
      <c r="CF635" s="109" t="n">
        <v>19.2</v>
      </c>
      <c r="CG635" s="109" t="n">
        <v>16.3</v>
      </c>
      <c r="CH635" s="109" t="n">
        <v>14.8</v>
      </c>
      <c r="CI635" s="109" t="n">
        <v>14.6</v>
      </c>
      <c r="CJ635" s="109" t="n">
        <v>15</v>
      </c>
      <c r="CK635" s="109" t="n">
        <v>17</v>
      </c>
      <c r="CL635" s="109" t="n">
        <v>17.9</v>
      </c>
      <c r="CM635" s="109" t="n">
        <v>19.9</v>
      </c>
      <c r="CN635" s="109" t="n">
        <v>20.9</v>
      </c>
      <c r="CO635" s="110" t="n">
        <f aca="false">SUM(CC635:CN635)/12</f>
        <v>18.45</v>
      </c>
      <c r="DA635" s="1" t="n">
        <f aca="false">DA634+1</f>
        <v>1935</v>
      </c>
      <c r="DB635" s="111" t="n">
        <v>1935</v>
      </c>
      <c r="DC635" s="109" t="n">
        <v>29.9</v>
      </c>
      <c r="DD635" s="109" t="n">
        <v>30</v>
      </c>
      <c r="DE635" s="109" t="n">
        <v>27.1</v>
      </c>
      <c r="DF635" s="109" t="n">
        <v>22</v>
      </c>
      <c r="DG635" s="109" t="n">
        <v>17.2</v>
      </c>
      <c r="DH635" s="109" t="n">
        <v>14.9</v>
      </c>
      <c r="DI635" s="109" t="n">
        <v>15</v>
      </c>
      <c r="DJ635" s="109" t="n">
        <v>17.6</v>
      </c>
      <c r="DK635" s="109" t="n">
        <v>19.1</v>
      </c>
      <c r="DL635" s="109" t="n">
        <v>23.3</v>
      </c>
      <c r="DM635" s="109" t="n">
        <v>26.8</v>
      </c>
      <c r="DN635" s="109" t="n">
        <v>30.3</v>
      </c>
      <c r="DO635" s="110" t="n">
        <f aca="false">SUM(DC635:DN635)/12</f>
        <v>22.7666666666667</v>
      </c>
      <c r="EA635" s="1" t="n">
        <f aca="false">EA634+1</f>
        <v>1935</v>
      </c>
      <c r="EB635" s="111" t="n">
        <v>1935</v>
      </c>
      <c r="EC635" s="109" t="n">
        <v>34.6</v>
      </c>
      <c r="ED635" s="109" t="n">
        <v>34</v>
      </c>
      <c r="EE635" s="109" t="n">
        <v>32.2</v>
      </c>
      <c r="EF635" s="109" t="n">
        <v>23.9</v>
      </c>
      <c r="EG635" s="109" t="n">
        <v>20.8</v>
      </c>
      <c r="EH635" s="109" t="n">
        <v>17.7</v>
      </c>
      <c r="EI635" s="109" t="n">
        <v>17.9</v>
      </c>
      <c r="EJ635" s="109" t="n">
        <v>20.4</v>
      </c>
      <c r="EK635" s="109" t="n">
        <v>22.8</v>
      </c>
      <c r="EL635" s="109" t="n">
        <v>26.9</v>
      </c>
      <c r="EM635" s="109" t="n">
        <v>30.9</v>
      </c>
      <c r="EN635" s="109" t="n">
        <v>33.1</v>
      </c>
      <c r="EO635" s="110" t="n">
        <f aca="false">SUM(EC635:EN635)/12</f>
        <v>26.2666666666667</v>
      </c>
      <c r="FA635" s="1" t="n">
        <f aca="false">FA634+1</f>
        <v>1935</v>
      </c>
      <c r="FB635" s="111" t="n">
        <v>1935</v>
      </c>
      <c r="FC635" s="109" t="n">
        <v>25.2</v>
      </c>
      <c r="FD635" s="109" t="n">
        <v>25.6</v>
      </c>
      <c r="FE635" s="109" t="n">
        <v>24</v>
      </c>
      <c r="FF635" s="109" t="n">
        <v>18</v>
      </c>
      <c r="FG635" s="109" t="n">
        <v>14.6</v>
      </c>
      <c r="FH635" s="109" t="n">
        <v>12.4</v>
      </c>
      <c r="FI635" s="109" t="n">
        <v>12.5</v>
      </c>
      <c r="FJ635" s="109" t="n">
        <v>15</v>
      </c>
      <c r="FK635" s="109" t="n">
        <v>16.5</v>
      </c>
      <c r="FL635" s="109" t="n">
        <v>19.3</v>
      </c>
      <c r="FM635" s="109" t="n">
        <v>22.8</v>
      </c>
      <c r="FN635" s="109" t="n">
        <v>25</v>
      </c>
      <c r="FO635" s="110" t="n">
        <f aca="false">SUM(FC635:FN635)/12</f>
        <v>19.2416666666667</v>
      </c>
      <c r="GA635" s="1" t="n">
        <f aca="false">GA634+1</f>
        <v>1935</v>
      </c>
      <c r="GB635" s="113" t="s">
        <v>93</v>
      </c>
      <c r="GC635" s="109" t="n">
        <v>22.2</v>
      </c>
      <c r="GD635" s="109" t="n">
        <v>23.3</v>
      </c>
      <c r="GE635" s="109" t="n">
        <v>22.4</v>
      </c>
      <c r="GF635" s="109" t="n">
        <v>19.3</v>
      </c>
      <c r="GG635" s="109" t="n">
        <v>15.6</v>
      </c>
      <c r="GH635" s="109" t="n">
        <v>13.8</v>
      </c>
      <c r="GI635" s="109" t="n">
        <v>13.9</v>
      </c>
      <c r="GJ635" s="109" t="n">
        <v>15.7</v>
      </c>
      <c r="GK635" s="109" t="n">
        <v>16.8</v>
      </c>
      <c r="GL635" s="109" t="n">
        <v>18</v>
      </c>
      <c r="GM635" s="109" t="n">
        <v>20.4</v>
      </c>
      <c r="GN635" s="109" t="n">
        <v>22.6</v>
      </c>
      <c r="GO635" s="110" t="n">
        <f aca="false">SUM(GC635:GN635)/12</f>
        <v>18.6666666666667</v>
      </c>
      <c r="HA635" s="1" t="n">
        <f aca="false">HA634+1</f>
        <v>1935</v>
      </c>
      <c r="HB635" s="113" t="s">
        <v>93</v>
      </c>
      <c r="HC635" s="109" t="n">
        <v>23.8</v>
      </c>
      <c r="HD635" s="109" t="n">
        <v>24.1</v>
      </c>
      <c r="HE635" s="109" t="n">
        <v>22.9</v>
      </c>
      <c r="HF635" s="109" t="n">
        <v>20.3</v>
      </c>
      <c r="HG635" s="109" t="n">
        <v>17.9</v>
      </c>
      <c r="HH635" s="109" t="n">
        <v>15.7</v>
      </c>
      <c r="HI635" s="109" t="n">
        <v>15.9</v>
      </c>
      <c r="HJ635" s="109" t="n">
        <v>16.5</v>
      </c>
      <c r="HK635" s="109" t="n">
        <v>18.1</v>
      </c>
      <c r="HL635" s="109" t="n">
        <v>19.2</v>
      </c>
      <c r="HM635" s="109" t="n">
        <v>21.8</v>
      </c>
      <c r="HN635" s="109" t="n">
        <v>23.4</v>
      </c>
      <c r="HO635" s="110" t="n">
        <f aca="false">SUM(HC635:HN635)/12</f>
        <v>19.9666666666667</v>
      </c>
      <c r="IA635" s="1" t="n">
        <f aca="false">IA634+1</f>
        <v>1935</v>
      </c>
      <c r="IB635" s="111" t="n">
        <v>1935</v>
      </c>
      <c r="IC635" s="109" t="n">
        <v>29.9</v>
      </c>
      <c r="ID635" s="109" t="n">
        <v>31.2</v>
      </c>
      <c r="IE635" s="109" t="n">
        <v>29.2</v>
      </c>
      <c r="IF635" s="109" t="n">
        <v>22.6</v>
      </c>
      <c r="IG635" s="109" t="n">
        <v>19.6</v>
      </c>
      <c r="IH635" s="109" t="n">
        <v>17.1</v>
      </c>
      <c r="II635" s="109" t="n">
        <v>17.8</v>
      </c>
      <c r="IJ635" s="109" t="n">
        <v>19.7</v>
      </c>
      <c r="IK635" s="109" t="n">
        <v>22.6</v>
      </c>
      <c r="IL635" s="109" t="n">
        <v>25</v>
      </c>
      <c r="IM635" s="109" t="n">
        <v>28.2</v>
      </c>
      <c r="IN635" s="109" t="n">
        <v>30.3</v>
      </c>
      <c r="IO635" s="110" t="n">
        <f aca="false">SUM(IC635:IN635)/12</f>
        <v>24.4333333333333</v>
      </c>
      <c r="JA635" s="1" t="n">
        <f aca="false">JA634+1</f>
        <v>1935</v>
      </c>
      <c r="JB635" s="113" t="s">
        <v>93</v>
      </c>
      <c r="JC635" s="109" t="n">
        <v>21.1</v>
      </c>
      <c r="JD635" s="109" t="n">
        <v>22.2</v>
      </c>
      <c r="JE635" s="109" t="n">
        <v>21</v>
      </c>
      <c r="JF635" s="109" t="n">
        <v>19</v>
      </c>
      <c r="JG635" s="109" t="n">
        <v>15.8</v>
      </c>
      <c r="JH635" s="109" t="n">
        <v>13.9</v>
      </c>
      <c r="JI635" s="109" t="n">
        <v>14.6</v>
      </c>
      <c r="JJ635" s="109" t="n">
        <v>15.4</v>
      </c>
      <c r="JK635" s="109" t="n">
        <v>16.7</v>
      </c>
      <c r="JL635" s="109" t="n">
        <v>17.8</v>
      </c>
      <c r="JM635" s="109" t="n">
        <v>19.7</v>
      </c>
      <c r="JN635" s="109" t="n">
        <v>21.7</v>
      </c>
      <c r="JO635" s="110" t="n">
        <f aca="false">SUM(JC635:JN635)/12</f>
        <v>18.2416666666667</v>
      </c>
      <c r="KA635" s="1" t="n">
        <f aca="false">KA634+1</f>
        <v>1935</v>
      </c>
      <c r="KB635" s="111" t="n">
        <v>1935</v>
      </c>
      <c r="KC635" s="109" t="n">
        <v>27.8</v>
      </c>
      <c r="KD635" s="109" t="n">
        <v>28.9</v>
      </c>
      <c r="KE635" s="109" t="n">
        <v>26.9</v>
      </c>
      <c r="KF635" s="109" t="n">
        <v>20.5</v>
      </c>
      <c r="KG635" s="109" t="n">
        <v>17.4</v>
      </c>
      <c r="KH635" s="109" t="n">
        <v>15.1</v>
      </c>
      <c r="KI635" s="109" t="n">
        <v>15</v>
      </c>
      <c r="KJ635" s="109" t="n">
        <v>17.2</v>
      </c>
      <c r="KK635" s="109" t="n">
        <v>19.1</v>
      </c>
      <c r="KL635" s="109" t="n">
        <v>22.6</v>
      </c>
      <c r="KM635" s="109" t="n">
        <v>25.8</v>
      </c>
      <c r="KN635" s="109" t="n">
        <v>27.7</v>
      </c>
      <c r="KO635" s="110" t="n">
        <f aca="false">SUM(KC635:KN635)/12</f>
        <v>22</v>
      </c>
      <c r="LA635" s="1" t="n">
        <f aca="false">LA634+1</f>
        <v>1935</v>
      </c>
      <c r="LB635" s="113" t="s">
        <v>93</v>
      </c>
      <c r="LC635" s="109" t="n">
        <v>29</v>
      </c>
      <c r="LD635" s="109" t="n">
        <v>30</v>
      </c>
      <c r="LE635" s="109" t="n">
        <v>27.8</v>
      </c>
      <c r="LF635" s="109" t="n">
        <v>20.8</v>
      </c>
      <c r="LG635" s="109" t="n">
        <v>18</v>
      </c>
      <c r="LH635" s="109" t="n">
        <v>15.2</v>
      </c>
      <c r="LI635" s="109" t="n">
        <v>15.7</v>
      </c>
      <c r="LJ635" s="109" t="n">
        <v>17.8</v>
      </c>
      <c r="LK635" s="109" t="n">
        <v>20.5</v>
      </c>
      <c r="LL635" s="109" t="n">
        <v>23.5</v>
      </c>
      <c r="LM635" s="109" t="n">
        <v>27.1</v>
      </c>
      <c r="LN635" s="109" t="n">
        <v>29.1</v>
      </c>
      <c r="LO635" s="110" t="n">
        <f aca="false">SUM(LC635:LN635)/12</f>
        <v>22.875</v>
      </c>
      <c r="MA635" s="1" t="n">
        <f aca="false">MA634+1</f>
        <v>1935</v>
      </c>
      <c r="MB635" s="111" t="n">
        <v>1935</v>
      </c>
      <c r="MC635" s="109" t="n">
        <v>25.5</v>
      </c>
      <c r="MD635" s="109" t="n">
        <v>26.3</v>
      </c>
      <c r="ME635" s="109" t="n">
        <v>25.1</v>
      </c>
      <c r="MF635" s="109" t="n">
        <v>20.3</v>
      </c>
      <c r="MG635" s="109" t="n">
        <v>17.2</v>
      </c>
      <c r="MH635" s="109" t="n">
        <v>14.9</v>
      </c>
      <c r="MI635" s="109" t="n">
        <v>15</v>
      </c>
      <c r="MJ635" s="109" t="n">
        <v>17</v>
      </c>
      <c r="MK635" s="109" t="n">
        <v>18.5</v>
      </c>
      <c r="ML635" s="109" t="n">
        <v>20.3</v>
      </c>
      <c r="MM635" s="109" t="n">
        <v>23.6</v>
      </c>
      <c r="MN635" s="109" t="n">
        <v>24.3</v>
      </c>
      <c r="MO635" s="110" t="n">
        <f aca="false">SUM(MC635:MN635)/12</f>
        <v>20.6666666666667</v>
      </c>
      <c r="NA635" s="1" t="n">
        <f aca="false">NA634+1</f>
        <v>1934</v>
      </c>
      <c r="NB635" s="113" t="s">
        <v>92</v>
      </c>
      <c r="NC635" s="109" t="n">
        <v>37</v>
      </c>
      <c r="ND635" s="109" t="n">
        <v>35.1</v>
      </c>
      <c r="NE635" s="109" t="n">
        <v>33.3</v>
      </c>
      <c r="NF635" s="109" t="n">
        <v>25.3</v>
      </c>
      <c r="NG635" s="109" t="n">
        <v>24.7</v>
      </c>
      <c r="NH635" s="109" t="n">
        <v>18.1</v>
      </c>
      <c r="NI635" s="109" t="n">
        <v>18.7</v>
      </c>
      <c r="NJ635" s="109" t="n">
        <v>19.2</v>
      </c>
      <c r="NK635" s="109" t="n">
        <v>25.2</v>
      </c>
      <c r="NL635" s="109" t="n">
        <v>27</v>
      </c>
      <c r="NM635" s="109" t="n">
        <v>28.7</v>
      </c>
      <c r="NN635" s="109" t="n">
        <v>33.6</v>
      </c>
      <c r="NO635" s="110" t="n">
        <f aca="false">SUM(NC635:NN635)/12</f>
        <v>27.1583333333333</v>
      </c>
      <c r="OA635" s="5"/>
    </row>
    <row r="636" customFormat="false" ht="12.75" hidden="false" customHeight="false" outlineLevel="0" collapsed="false">
      <c r="A636" s="150"/>
      <c r="B636" s="151" t="n">
        <f aca="false">AVERAGE(AO636,BO636,CO636,DO636,EO636,FO636,GO636,HO636,IO636,JO636,KO636,LO636,MO636,NO636)</f>
        <v>21.7303571428571</v>
      </c>
      <c r="C636" s="163" t="n">
        <f aca="false">AVERAGE(B632:B636)</f>
        <v>21.7682142857143</v>
      </c>
      <c r="D636" s="164" t="n">
        <f aca="false">AVERAGE(B627:B636)</f>
        <v>21.8410714285714</v>
      </c>
      <c r="E636" s="151" t="n">
        <f aca="false">AVERAGE(B617:B636)</f>
        <v>21.7888782051282</v>
      </c>
      <c r="F636" s="165" t="n">
        <f aca="false">AVERAGE(B587:B636)</f>
        <v>21.5238728845229</v>
      </c>
      <c r="G636" s="159" t="n">
        <f aca="false">MAX(AC636:AN636,BC636:BN636,CC636:CN636,DC636:DN636,EC636:EN636,FC636:FN636,GC636:GN636,HC636:HN636,IC636:IN636,JC636:JN636,KC636:KN636,LC636:LN636,MC636:MN636,NC636:NN636)</f>
        <v>35.7</v>
      </c>
      <c r="H636" s="161" t="n">
        <f aca="false">MEDIAN(AC636:AN636,BC636:BN636,CC636:CN636,DC636:DN636,EC636:EN636,FC636:FN636,GC636:GN636,HC636:HN636,IC636:IN636,JC636:JN636,KC636:KN636,LC636:LN636,MC636:MN636,NC636:NN636)</f>
        <v>21.2</v>
      </c>
      <c r="I636" s="157" t="n">
        <f aca="false">MIN(AC636:AN636,BC636:BN636,CC636:CN636,DC636:DN636,EC636:EN636,FC636:FN636,GC636:GN636,HC636:HN636,IC636:IN636,JC636:JN636,KC636:KN636,LC636:LN636,MC636:MN636,NC636:NN636)</f>
        <v>12.2</v>
      </c>
      <c r="J636" s="107" t="n">
        <f aca="false">(G636+I636)/2</f>
        <v>23.95</v>
      </c>
      <c r="AA636" s="1" t="n">
        <f aca="false">AA635+1</f>
        <v>12</v>
      </c>
      <c r="AB636" s="108" t="n">
        <v>1936</v>
      </c>
      <c r="AC636" s="109" t="n">
        <v>28.1</v>
      </c>
      <c r="AD636" s="109" t="n">
        <v>27.6</v>
      </c>
      <c r="AE636" s="109" t="n">
        <v>27.2</v>
      </c>
      <c r="AF636" s="109" t="n">
        <v>21.6</v>
      </c>
      <c r="AG636" s="109" t="n">
        <v>20.9</v>
      </c>
      <c r="AH636" s="109" t="n">
        <v>15.2</v>
      </c>
      <c r="AI636" s="109" t="n">
        <v>15.3</v>
      </c>
      <c r="AJ636" s="109" t="n">
        <v>16.8</v>
      </c>
      <c r="AK636" s="109" t="n">
        <v>18.4</v>
      </c>
      <c r="AL636" s="109" t="n">
        <v>20.5</v>
      </c>
      <c r="AM636" s="109" t="n">
        <v>24.5</v>
      </c>
      <c r="AN636" s="109" t="n">
        <v>26</v>
      </c>
      <c r="AO636" s="110" t="n">
        <f aca="false">SUM(AC636:AN636)/12</f>
        <v>21.8416666666667</v>
      </c>
      <c r="BA636" s="1" t="n">
        <f aca="false">BA635+1</f>
        <v>1936</v>
      </c>
      <c r="BB636" s="111" t="n">
        <v>1936</v>
      </c>
      <c r="BC636" s="109" t="n">
        <v>29.2</v>
      </c>
      <c r="BD636" s="109" t="n">
        <v>28.4</v>
      </c>
      <c r="BE636" s="109" t="n">
        <v>27.9</v>
      </c>
      <c r="BF636" s="109" t="n">
        <v>21.2</v>
      </c>
      <c r="BG636" s="109" t="n">
        <v>19.4</v>
      </c>
      <c r="BH636" s="109" t="n">
        <v>13.5</v>
      </c>
      <c r="BI636" s="109" t="n">
        <v>13.3</v>
      </c>
      <c r="BJ636" s="109" t="n">
        <v>15.9</v>
      </c>
      <c r="BK636" s="109" t="n">
        <v>17.7</v>
      </c>
      <c r="BL636" s="109" t="n">
        <v>20.3</v>
      </c>
      <c r="BM636" s="109" t="n">
        <v>25.3</v>
      </c>
      <c r="BN636" s="109" t="n">
        <v>26.1</v>
      </c>
      <c r="BO636" s="110" t="n">
        <f aca="false">SUM(BC636:BN636)/12</f>
        <v>21.5166666666667</v>
      </c>
      <c r="CA636" s="1" t="n">
        <f aca="false">CA635+1</f>
        <v>1936</v>
      </c>
      <c r="CB636" s="111" t="n">
        <v>1936</v>
      </c>
      <c r="CC636" s="109" t="n">
        <v>22.1</v>
      </c>
      <c r="CD636" s="109" t="n">
        <v>22.6</v>
      </c>
      <c r="CE636" s="109" t="n">
        <v>23</v>
      </c>
      <c r="CF636" s="109" t="n">
        <v>19.4</v>
      </c>
      <c r="CG636" s="109" t="n">
        <v>18.3</v>
      </c>
      <c r="CH636" s="109" t="n">
        <v>14.7</v>
      </c>
      <c r="CI636" s="109" t="n">
        <v>14.7</v>
      </c>
      <c r="CJ636" s="109" t="n">
        <v>16.1</v>
      </c>
      <c r="CK636" s="109" t="n">
        <v>16.8</v>
      </c>
      <c r="CL636" s="109" t="n">
        <v>18.4</v>
      </c>
      <c r="CM636" s="109" t="n">
        <v>20.2</v>
      </c>
      <c r="CN636" s="109" t="n">
        <v>21.3</v>
      </c>
      <c r="CO636" s="110" t="n">
        <f aca="false">SUM(CC636:CN636)/12</f>
        <v>18.9666666666667</v>
      </c>
      <c r="DA636" s="1" t="n">
        <f aca="false">DA635+1</f>
        <v>1936</v>
      </c>
      <c r="DB636" s="111" t="n">
        <v>1936</v>
      </c>
      <c r="DC636" s="109" t="n">
        <v>29.8</v>
      </c>
      <c r="DD636" s="109" t="n">
        <v>30.2</v>
      </c>
      <c r="DE636" s="109" t="n">
        <v>24.1</v>
      </c>
      <c r="DF636" s="109" t="n">
        <v>21.3</v>
      </c>
      <c r="DG636" s="109" t="n">
        <v>20.3</v>
      </c>
      <c r="DH636" s="109" t="n">
        <v>14.1</v>
      </c>
      <c r="DI636" s="109" t="n">
        <v>14.1</v>
      </c>
      <c r="DJ636" s="109" t="n">
        <v>17.2</v>
      </c>
      <c r="DK636" s="109" t="n">
        <v>18.6</v>
      </c>
      <c r="DL636" s="109" t="n">
        <v>22.3</v>
      </c>
      <c r="DM636" s="109" t="n">
        <v>26.6</v>
      </c>
      <c r="DN636" s="109" t="n">
        <v>28.3</v>
      </c>
      <c r="DO636" s="110" t="n">
        <f aca="false">SUM(DC636:DN636)/12</f>
        <v>22.2416666666667</v>
      </c>
      <c r="EA636" s="1" t="n">
        <f aca="false">EA635+1</f>
        <v>1936</v>
      </c>
      <c r="EB636" s="111" t="n">
        <v>1936</v>
      </c>
      <c r="EC636" s="109" t="n">
        <v>35.7</v>
      </c>
      <c r="ED636" s="109" t="n">
        <v>35.3</v>
      </c>
      <c r="EE636" s="109" t="n">
        <v>32.8</v>
      </c>
      <c r="EF636" s="109" t="n">
        <v>25.9</v>
      </c>
      <c r="EG636" s="109" t="n">
        <v>21.9</v>
      </c>
      <c r="EH636" s="109" t="n">
        <v>16</v>
      </c>
      <c r="EI636" s="109" t="n">
        <v>17.5</v>
      </c>
      <c r="EJ636" s="109" t="n">
        <v>20.9</v>
      </c>
      <c r="EK636" s="109" t="n">
        <v>22.8</v>
      </c>
      <c r="EL636" s="109" t="n">
        <v>26.7</v>
      </c>
      <c r="EM636" s="109" t="n">
        <v>31.5</v>
      </c>
      <c r="EN636" s="109" t="n">
        <v>33.5</v>
      </c>
      <c r="EO636" s="110" t="n">
        <f aca="false">SUM(EC636:EN636)/12</f>
        <v>26.7083333333333</v>
      </c>
      <c r="FA636" s="1" t="n">
        <f aca="false">FA635+1</f>
        <v>1936</v>
      </c>
      <c r="FB636" s="111" t="n">
        <v>1936</v>
      </c>
      <c r="FC636" s="109" t="n">
        <v>26.2</v>
      </c>
      <c r="FD636" s="109" t="n">
        <v>25.6</v>
      </c>
      <c r="FE636" s="109" t="n">
        <v>25.6</v>
      </c>
      <c r="FF636" s="109" t="n">
        <v>18.7</v>
      </c>
      <c r="FG636" s="109" t="n">
        <v>17.6</v>
      </c>
      <c r="FH636" s="109" t="n">
        <v>12.3</v>
      </c>
      <c r="FI636" s="109" t="n">
        <v>12.2</v>
      </c>
      <c r="FJ636" s="109" t="n">
        <v>14.1</v>
      </c>
      <c r="FK636" s="109" t="n">
        <v>15.7</v>
      </c>
      <c r="FL636" s="109" t="n">
        <v>17.7</v>
      </c>
      <c r="FM636" s="109" t="n">
        <v>22</v>
      </c>
      <c r="FN636" s="109" t="n">
        <v>24.3</v>
      </c>
      <c r="FO636" s="110" t="n">
        <f aca="false">SUM(FC636:FN636)/12</f>
        <v>19.3333333333333</v>
      </c>
      <c r="GA636" s="1" t="n">
        <f aca="false">GA635+1</f>
        <v>1936</v>
      </c>
      <c r="GB636" s="113" t="s">
        <v>94</v>
      </c>
      <c r="GC636" s="109" t="n">
        <v>23.5</v>
      </c>
      <c r="GD636" s="109" t="n">
        <v>24.1</v>
      </c>
      <c r="GE636" s="109" t="n">
        <v>24.2</v>
      </c>
      <c r="GF636" s="109" t="n">
        <v>18.6</v>
      </c>
      <c r="GG636" s="109" t="n">
        <v>18.1</v>
      </c>
      <c r="GH636" s="109" t="n">
        <v>13.4</v>
      </c>
      <c r="GI636" s="109" t="n">
        <v>13.8</v>
      </c>
      <c r="GJ636" s="109" t="n">
        <v>14.6</v>
      </c>
      <c r="GK636" s="109" t="n">
        <v>15.3</v>
      </c>
      <c r="GL636" s="109" t="n">
        <v>17.1</v>
      </c>
      <c r="GM636" s="109" t="n">
        <v>19.2</v>
      </c>
      <c r="GN636" s="109" t="n">
        <v>22</v>
      </c>
      <c r="GO636" s="110" t="n">
        <f aca="false">SUM(GC636:GN636)/12</f>
        <v>18.6583333333333</v>
      </c>
      <c r="HA636" s="1" t="n">
        <f aca="false">HA635+1</f>
        <v>1936</v>
      </c>
      <c r="HB636" s="113" t="s">
        <v>94</v>
      </c>
      <c r="HC636" s="109" t="n">
        <v>24.4</v>
      </c>
      <c r="HD636" s="109" t="n">
        <v>23.6</v>
      </c>
      <c r="HE636" s="109" t="n">
        <v>24.2</v>
      </c>
      <c r="HF636" s="109" t="n">
        <v>20.3</v>
      </c>
      <c r="HG636" s="109" t="n">
        <v>18.8</v>
      </c>
      <c r="HH636" s="109" t="n">
        <v>15.5</v>
      </c>
      <c r="HI636" s="109" t="n">
        <v>14.8</v>
      </c>
      <c r="HJ636" s="109" t="n">
        <v>17.1</v>
      </c>
      <c r="HK636" s="109" t="n">
        <v>17.9</v>
      </c>
      <c r="HL636" s="109" t="n">
        <v>19.7</v>
      </c>
      <c r="HM636" s="109" t="n">
        <v>21.1</v>
      </c>
      <c r="HN636" s="109" t="n">
        <v>22.4</v>
      </c>
      <c r="HO636" s="110" t="n">
        <f aca="false">SUM(HC636:HN636)/12</f>
        <v>19.9833333333333</v>
      </c>
      <c r="IA636" s="1" t="n">
        <f aca="false">IA635+1</f>
        <v>1936</v>
      </c>
      <c r="IB636" s="111" t="n">
        <v>1936</v>
      </c>
      <c r="IC636" s="109" t="n">
        <v>31.6</v>
      </c>
      <c r="ID636" s="109" t="n">
        <v>31.4</v>
      </c>
      <c r="IE636" s="109" t="n">
        <v>30.2</v>
      </c>
      <c r="IF636" s="109" t="n">
        <v>24</v>
      </c>
      <c r="IG636" s="109" t="n">
        <v>21.9</v>
      </c>
      <c r="IH636" s="109" t="n">
        <v>16.3</v>
      </c>
      <c r="II636" s="109" t="n">
        <v>16.5</v>
      </c>
      <c r="IJ636" s="109" t="n">
        <v>19.4</v>
      </c>
      <c r="IK636" s="109" t="n">
        <v>21.2</v>
      </c>
      <c r="IL636" s="109" t="n">
        <v>24.3</v>
      </c>
      <c r="IM636" s="109" t="n">
        <v>27.9</v>
      </c>
      <c r="IN636" s="109" t="n">
        <v>29.1</v>
      </c>
      <c r="IO636" s="110" t="n">
        <f aca="false">SUM(IC636:IN636)/12</f>
        <v>24.4833333333333</v>
      </c>
      <c r="JA636" s="1" t="n">
        <f aca="false">JA635+1</f>
        <v>1936</v>
      </c>
      <c r="JB636" s="113" t="s">
        <v>94</v>
      </c>
      <c r="JC636" s="109" t="n">
        <v>22.1</v>
      </c>
      <c r="JD636" s="109" t="n">
        <v>22.1</v>
      </c>
      <c r="JE636" s="109" t="n">
        <v>21.9</v>
      </c>
      <c r="JF636" s="109" t="n">
        <v>18.3</v>
      </c>
      <c r="JG636" s="109" t="n">
        <v>17.7</v>
      </c>
      <c r="JH636" s="109" t="n">
        <v>14</v>
      </c>
      <c r="JI636" s="109" t="n">
        <v>14</v>
      </c>
      <c r="JJ636" s="109" t="n">
        <v>14.5</v>
      </c>
      <c r="JK636" s="109" t="n">
        <v>15</v>
      </c>
      <c r="JL636" s="109" t="n">
        <v>16.7</v>
      </c>
      <c r="JM636" s="109" t="n">
        <v>18.6</v>
      </c>
      <c r="JN636" s="109" t="n">
        <v>21.2</v>
      </c>
      <c r="JO636" s="110" t="n">
        <f aca="false">SUM(JC636:JN636)/12</f>
        <v>18.0083333333333</v>
      </c>
      <c r="KA636" s="1" t="n">
        <f aca="false">KA635+1</f>
        <v>1936</v>
      </c>
      <c r="KB636" s="111" t="n">
        <v>1936</v>
      </c>
      <c r="KC636" s="109" t="n">
        <v>29.3</v>
      </c>
      <c r="KD636" s="109" t="n">
        <v>28.4</v>
      </c>
      <c r="KE636" s="109" t="n">
        <v>27.7</v>
      </c>
      <c r="KF636" s="109" t="n">
        <v>21.8</v>
      </c>
      <c r="KG636" s="109" t="n">
        <v>20.7</v>
      </c>
      <c r="KH636" s="109" t="n">
        <v>14.6</v>
      </c>
      <c r="KI636" s="109" t="n">
        <v>14.6</v>
      </c>
      <c r="KJ636" s="109" t="n">
        <v>16.9</v>
      </c>
      <c r="KK636" s="109" t="n">
        <v>18.9</v>
      </c>
      <c r="KL636" s="109" t="n">
        <v>21.4</v>
      </c>
      <c r="KM636" s="109" t="n">
        <v>26</v>
      </c>
      <c r="KN636" s="109" t="n">
        <v>27.1</v>
      </c>
      <c r="KO636" s="110" t="n">
        <f aca="false">SUM(KC636:KN636)/12</f>
        <v>22.2833333333333</v>
      </c>
      <c r="LA636" s="1" t="n">
        <f aca="false">LA635+1</f>
        <v>1936</v>
      </c>
      <c r="LB636" s="113" t="s">
        <v>94</v>
      </c>
      <c r="LC636" s="109" t="n">
        <v>30.5</v>
      </c>
      <c r="LD636" s="109" t="n">
        <v>30</v>
      </c>
      <c r="LE636" s="109" t="n">
        <v>29.3</v>
      </c>
      <c r="LF636" s="109" t="n">
        <v>22.4</v>
      </c>
      <c r="LG636" s="109" t="n">
        <v>21</v>
      </c>
      <c r="LH636" s="109" t="n">
        <v>14.4</v>
      </c>
      <c r="LI636" s="109" t="n">
        <v>14.8</v>
      </c>
      <c r="LJ636" s="109" t="n">
        <v>17.2</v>
      </c>
      <c r="LK636" s="109" t="n">
        <v>19.7</v>
      </c>
      <c r="LL636" s="109" t="n">
        <v>22.2</v>
      </c>
      <c r="LM636" s="109" t="n">
        <v>26.8</v>
      </c>
      <c r="LN636" s="109" t="n">
        <v>28.4</v>
      </c>
      <c r="LO636" s="110" t="n">
        <f aca="false">SUM(LC636:LN636)/12</f>
        <v>23.0583333333333</v>
      </c>
      <c r="MA636" s="1" t="n">
        <f aca="false">MA635+1</f>
        <v>1936</v>
      </c>
      <c r="MB636" s="111" t="n">
        <v>1936</v>
      </c>
      <c r="MC636" s="109" t="n">
        <v>25.8</v>
      </c>
      <c r="MD636" s="109" t="n">
        <v>25.2</v>
      </c>
      <c r="ME636" s="109" t="n">
        <v>25.7</v>
      </c>
      <c r="MF636" s="109" t="n">
        <v>20.7</v>
      </c>
      <c r="MG636" s="109" t="n">
        <v>19.9</v>
      </c>
      <c r="MH636" s="109" t="n">
        <v>14.9</v>
      </c>
      <c r="MI636" s="109" t="n">
        <v>14.7</v>
      </c>
      <c r="MJ636" s="109" t="n">
        <v>16.6</v>
      </c>
      <c r="MK636" s="109" t="n">
        <v>17.9</v>
      </c>
      <c r="ML636" s="109" t="n">
        <v>20.3</v>
      </c>
      <c r="MM636" s="109" t="n">
        <v>23.2</v>
      </c>
      <c r="MN636" s="109" t="n">
        <v>24.6</v>
      </c>
      <c r="MO636" s="110" t="n">
        <f aca="false">SUM(MC636:MN636)/12</f>
        <v>20.7916666666667</v>
      </c>
      <c r="NA636" s="1" t="n">
        <f aca="false">NA635+1</f>
        <v>1935</v>
      </c>
      <c r="NB636" s="113" t="s">
        <v>93</v>
      </c>
      <c r="NC636" s="109" t="n">
        <v>34</v>
      </c>
      <c r="ND636" s="109" t="n">
        <v>33.9</v>
      </c>
      <c r="NE636" s="109" t="n">
        <v>30.8</v>
      </c>
      <c r="NF636" s="109" t="n">
        <v>24.1</v>
      </c>
      <c r="NG636" s="109" t="n">
        <v>21.7</v>
      </c>
      <c r="NH636" s="109" t="n">
        <v>17.9</v>
      </c>
      <c r="NI636" s="109" t="n">
        <v>18.8</v>
      </c>
      <c r="NJ636" s="109" t="n">
        <v>20.9</v>
      </c>
      <c r="NK636" s="109" t="n">
        <v>23.1</v>
      </c>
      <c r="NL636" s="109" t="n">
        <v>27.1</v>
      </c>
      <c r="NM636" s="109" t="n">
        <v>30.7</v>
      </c>
      <c r="NN636" s="109" t="n">
        <v>33.2</v>
      </c>
      <c r="NO636" s="110" t="n">
        <f aca="false">SUM(NC636:NN636)/12</f>
        <v>26.35</v>
      </c>
      <c r="OA636" s="5"/>
    </row>
    <row r="637" customFormat="false" ht="12.75" hidden="false" customHeight="false" outlineLevel="0" collapsed="false">
      <c r="A637" s="150"/>
      <c r="B637" s="151" t="n">
        <f aca="false">AVERAGE(AO637,BO637,CO637,DO637,EO637,FO637,GO637,HO637,IO637,JO637,KO637,LO637,MO637,NO637)</f>
        <v>21.8928571428571</v>
      </c>
      <c r="C637" s="163" t="n">
        <f aca="false">AVERAGE(B633:B637)</f>
        <v>21.8828571428571</v>
      </c>
      <c r="D637" s="164" t="n">
        <f aca="false">AVERAGE(B628:B637)</f>
        <v>21.8188095238095</v>
      </c>
      <c r="E637" s="151" t="n">
        <f aca="false">AVERAGE(B618:B637)</f>
        <v>21.8476877289377</v>
      </c>
      <c r="F637" s="165" t="n">
        <f aca="false">AVERAGE(B588:B637)</f>
        <v>21.5445355829356</v>
      </c>
      <c r="G637" s="159" t="n">
        <f aca="false">MAX(AC637:AN637,BC637:BN637,CC637:CN637,DC637:DN637,EC637:EN637,FC637:FN637,GC637:GN637,HC637:HN637,IC637:IN637,JC637:JN637,KC637:KN637,LC637:LN637,MC637:MN637,NC637:NN637)</f>
        <v>35.6</v>
      </c>
      <c r="H637" s="161" t="n">
        <f aca="false">MEDIAN(AC637:AN637,BC637:BN637,CC637:CN637,DC637:DN637,EC637:EN637,FC637:FN637,GC637:GN637,HC637:HN637,IC637:IN637,JC637:JN637,KC637:KN637,LC637:LN637,MC637:MN637,NC637:NN637)</f>
        <v>21.6</v>
      </c>
      <c r="I637" s="157" t="n">
        <f aca="false">MIN(AC637:AN637,BC637:BN637,CC637:CN637,DC637:DN637,EC637:EN637,FC637:FN637,GC637:GN637,HC637:HN637,IC637:IN637,JC637:JN637,KC637:KN637,LC637:LN637,MC637:MN637,NC637:NN637)</f>
        <v>12.1</v>
      </c>
      <c r="J637" s="107" t="n">
        <f aca="false">(G637+I637)/2</f>
        <v>23.85</v>
      </c>
      <c r="AA637" s="1" t="n">
        <f aca="false">AA636+1</f>
        <v>13</v>
      </c>
      <c r="AB637" s="108" t="n">
        <v>1937</v>
      </c>
      <c r="AC637" s="109" t="n">
        <v>25.8</v>
      </c>
      <c r="AD637" s="109" t="n">
        <v>28.5</v>
      </c>
      <c r="AE637" s="109" t="n">
        <v>28</v>
      </c>
      <c r="AF637" s="109" t="n">
        <v>21.4</v>
      </c>
      <c r="AG637" s="109" t="n">
        <v>19</v>
      </c>
      <c r="AH637" s="109" t="n">
        <v>15.7</v>
      </c>
      <c r="AI637" s="109" t="n">
        <v>15</v>
      </c>
      <c r="AJ637" s="109" t="n">
        <v>17</v>
      </c>
      <c r="AK637" s="109" t="n">
        <v>18.5</v>
      </c>
      <c r="AL637" s="109" t="n">
        <v>22.1</v>
      </c>
      <c r="AM637" s="109" t="n">
        <v>26.6</v>
      </c>
      <c r="AN637" s="109" t="n">
        <v>25.1</v>
      </c>
      <c r="AO637" s="110" t="n">
        <f aca="false">SUM(AC637:AN637)/12</f>
        <v>21.8916666666667</v>
      </c>
      <c r="BA637" s="1" t="n">
        <f aca="false">BA636+1</f>
        <v>1937</v>
      </c>
      <c r="BB637" s="111" t="n">
        <v>1937</v>
      </c>
      <c r="BC637" s="109" t="n">
        <v>26.5</v>
      </c>
      <c r="BD637" s="109" t="n">
        <v>29.1</v>
      </c>
      <c r="BE637" s="109" t="n">
        <v>28.2</v>
      </c>
      <c r="BF637" s="109" t="n">
        <v>21.3</v>
      </c>
      <c r="BG637" s="109" t="n">
        <v>17.7</v>
      </c>
      <c r="BH637" s="109" t="n">
        <v>13.1</v>
      </c>
      <c r="BI637" s="109" t="n">
        <v>13.7</v>
      </c>
      <c r="BJ637" s="109" t="n">
        <v>15.8</v>
      </c>
      <c r="BK637" s="109" t="n">
        <v>17.8</v>
      </c>
      <c r="BL637" s="109" t="n">
        <v>22.8</v>
      </c>
      <c r="BM637" s="109" t="n">
        <v>27.3</v>
      </c>
      <c r="BN637" s="109" t="n">
        <v>25.7</v>
      </c>
      <c r="BO637" s="110" t="n">
        <f aca="false">SUM(BC637:BN637)/12</f>
        <v>21.5833333333333</v>
      </c>
      <c r="CA637" s="1" t="n">
        <f aca="false">CA636+1</f>
        <v>1937</v>
      </c>
      <c r="CB637" s="111" t="n">
        <v>1937</v>
      </c>
      <c r="CC637" s="109" t="n">
        <v>22</v>
      </c>
      <c r="CD637" s="109" t="n">
        <v>23.2</v>
      </c>
      <c r="CE637" s="109" t="n">
        <v>22.7</v>
      </c>
      <c r="CF637" s="109" t="n">
        <v>18.8</v>
      </c>
      <c r="CG637" s="109" t="n">
        <v>18.3</v>
      </c>
      <c r="CH637" s="109" t="n">
        <v>14.1</v>
      </c>
      <c r="CI637" s="109" t="n">
        <v>14.3</v>
      </c>
      <c r="CJ637" s="109" t="n">
        <v>14.7</v>
      </c>
      <c r="CK637" s="109" t="n">
        <v>17.2</v>
      </c>
      <c r="CL637" s="109" t="n">
        <v>18.6</v>
      </c>
      <c r="CM637" s="109" t="n">
        <v>20.9</v>
      </c>
      <c r="CN637" s="109" t="n">
        <v>22.2</v>
      </c>
      <c r="CO637" s="110" t="n">
        <f aca="false">SUM(CC637:CN637)/12</f>
        <v>18.9166666666667</v>
      </c>
      <c r="DA637" s="1" t="n">
        <f aca="false">DA636+1</f>
        <v>1937</v>
      </c>
      <c r="DB637" s="111" t="n">
        <v>1937</v>
      </c>
      <c r="DC637" s="109" t="n">
        <v>28</v>
      </c>
      <c r="DD637" s="109" t="n">
        <v>30.9</v>
      </c>
      <c r="DE637" s="109" t="n">
        <v>29.1</v>
      </c>
      <c r="DF637" s="109" t="n">
        <v>22.1</v>
      </c>
      <c r="DG637" s="109" t="n">
        <v>19.2</v>
      </c>
      <c r="DH637" s="109" t="n">
        <v>14.5</v>
      </c>
      <c r="DI637" s="109" t="n">
        <v>15</v>
      </c>
      <c r="DJ637" s="109" t="n">
        <v>17.7</v>
      </c>
      <c r="DK637" s="109" t="n">
        <v>19.9</v>
      </c>
      <c r="DL637" s="109" t="n">
        <v>23.7</v>
      </c>
      <c r="DM637" s="109" t="n">
        <v>28.9</v>
      </c>
      <c r="DN637" s="109" t="n">
        <v>28</v>
      </c>
      <c r="DO637" s="110" t="n">
        <f aca="false">SUM(DC637:DN637)/12</f>
        <v>23.0833333333333</v>
      </c>
      <c r="EA637" s="1" t="n">
        <f aca="false">EA636+1</f>
        <v>1937</v>
      </c>
      <c r="EB637" s="111" t="n">
        <v>1937</v>
      </c>
      <c r="EC637" s="109" t="n">
        <v>32.1</v>
      </c>
      <c r="ED637" s="109" t="n">
        <v>34.4</v>
      </c>
      <c r="EE637" s="109" t="n">
        <v>33</v>
      </c>
      <c r="EF637" s="109" t="n">
        <v>25.6</v>
      </c>
      <c r="EG637" s="109" t="n">
        <v>22.2</v>
      </c>
      <c r="EH637" s="109" t="n">
        <v>16.8</v>
      </c>
      <c r="EI637" s="109" t="n">
        <v>17.4</v>
      </c>
      <c r="EJ637" s="109" t="n">
        <v>20.3</v>
      </c>
      <c r="EK637" s="109" t="n">
        <v>24.1</v>
      </c>
      <c r="EL637" s="109" t="n">
        <v>29</v>
      </c>
      <c r="EM637" s="109" t="n">
        <v>31.7</v>
      </c>
      <c r="EN637" s="109" t="n">
        <v>33.2</v>
      </c>
      <c r="EO637" s="110" t="n">
        <f aca="false">SUM(EC637:EN637)/12</f>
        <v>26.65</v>
      </c>
      <c r="FA637" s="1" t="n">
        <f aca="false">FA636+1</f>
        <v>1937</v>
      </c>
      <c r="FB637" s="111" t="n">
        <v>1937</v>
      </c>
      <c r="FC637" s="109" t="n">
        <v>24.2</v>
      </c>
      <c r="FD637" s="109" t="n">
        <v>26.4</v>
      </c>
      <c r="FE637" s="109" t="n">
        <v>26.2</v>
      </c>
      <c r="FF637" s="109" t="n">
        <v>19.1</v>
      </c>
      <c r="FG637" s="109" t="n">
        <v>16</v>
      </c>
      <c r="FH637" s="109" t="n">
        <v>12.3</v>
      </c>
      <c r="FI637" s="109" t="n">
        <v>12.1</v>
      </c>
      <c r="FJ637" s="109" t="n">
        <v>14.3</v>
      </c>
      <c r="FK637" s="109" t="n">
        <v>16.3</v>
      </c>
      <c r="FL637" s="109" t="n">
        <v>20</v>
      </c>
      <c r="FM637" s="109" t="n">
        <v>23.9</v>
      </c>
      <c r="FN637" s="109" t="n">
        <v>23.1</v>
      </c>
      <c r="FO637" s="110" t="n">
        <f aca="false">SUM(FC637:FN637)/12</f>
        <v>19.4916666666667</v>
      </c>
      <c r="GA637" s="1" t="n">
        <f aca="false">GA636+1</f>
        <v>1937</v>
      </c>
      <c r="GB637" s="113" t="s">
        <v>95</v>
      </c>
      <c r="GC637" s="109" t="n">
        <v>21.2</v>
      </c>
      <c r="GD637" s="109" t="n">
        <v>24.5</v>
      </c>
      <c r="GE637" s="109" t="n">
        <v>23.7</v>
      </c>
      <c r="GF637" s="109" t="n">
        <v>18.5</v>
      </c>
      <c r="GG637" s="109" t="n">
        <v>16.5</v>
      </c>
      <c r="GH637" s="109" t="n">
        <v>14.3</v>
      </c>
      <c r="GI637" s="109" t="n">
        <v>13.5</v>
      </c>
      <c r="GJ637" s="109" t="n">
        <v>15.8</v>
      </c>
      <c r="GK637" s="109" t="n">
        <v>16.7</v>
      </c>
      <c r="GL637" s="109" t="n">
        <v>18.9</v>
      </c>
      <c r="GM637" s="109" t="n">
        <v>22</v>
      </c>
      <c r="GN637" s="109" t="n">
        <v>21.2</v>
      </c>
      <c r="GO637" s="110" t="n">
        <f aca="false">SUM(GC637:GN637)/12</f>
        <v>18.9</v>
      </c>
      <c r="HA637" s="1" t="n">
        <f aca="false">HA636+1</f>
        <v>1937</v>
      </c>
      <c r="HB637" s="113" t="s">
        <v>95</v>
      </c>
      <c r="HC637" s="109" t="n">
        <v>23.1</v>
      </c>
      <c r="HD637" s="109" t="n">
        <v>24.5</v>
      </c>
      <c r="HE637" s="109" t="n">
        <v>24.6</v>
      </c>
      <c r="HF637" s="109" t="n">
        <v>20.4</v>
      </c>
      <c r="HG637" s="109" t="n">
        <v>19.2</v>
      </c>
      <c r="HH637" s="109" t="n">
        <v>14.8</v>
      </c>
      <c r="HI637" s="109" t="n">
        <v>15.1</v>
      </c>
      <c r="HJ637" s="109" t="n">
        <v>16.5</v>
      </c>
      <c r="HK637" s="109" t="n">
        <v>18.7</v>
      </c>
      <c r="HL637" s="109" t="n">
        <v>20.2</v>
      </c>
      <c r="HM637" s="109" t="n">
        <v>21.8</v>
      </c>
      <c r="HN637" s="109" t="n">
        <v>22.5</v>
      </c>
      <c r="HO637" s="110" t="n">
        <f aca="false">SUM(HC637:HN637)/12</f>
        <v>20.1166666666667</v>
      </c>
      <c r="IA637" s="1" t="n">
        <f aca="false">IA636+1</f>
        <v>1937</v>
      </c>
      <c r="IB637" s="111" t="n">
        <v>1937</v>
      </c>
      <c r="IC637" s="109" t="n">
        <v>29.6</v>
      </c>
      <c r="ID637" s="109" t="n">
        <v>30.9</v>
      </c>
      <c r="IE637" s="109" t="n">
        <v>31.2</v>
      </c>
      <c r="IF637" s="109" t="n">
        <v>24.6</v>
      </c>
      <c r="IG637" s="109" t="n">
        <v>20.9</v>
      </c>
      <c r="IH637" s="109" t="n">
        <v>16.4</v>
      </c>
      <c r="II637" s="109" t="n">
        <v>16.7</v>
      </c>
      <c r="IJ637" s="109" t="n">
        <v>18.3</v>
      </c>
      <c r="IK637" s="109" t="n">
        <v>21.9</v>
      </c>
      <c r="IL637" s="109" t="n">
        <v>25.6</v>
      </c>
      <c r="IM637" s="109" t="n">
        <v>29.5</v>
      </c>
      <c r="IN637" s="109" t="n">
        <v>28.4</v>
      </c>
      <c r="IO637" s="110" t="n">
        <f aca="false">SUM(IC637:IN637)/12</f>
        <v>24.5</v>
      </c>
      <c r="JA637" s="1" t="n">
        <f aca="false">JA636+1</f>
        <v>1937</v>
      </c>
      <c r="JB637" s="113" t="s">
        <v>95</v>
      </c>
      <c r="JC637" s="109" t="n">
        <v>20.5</v>
      </c>
      <c r="JD637" s="109" t="n">
        <v>23.1</v>
      </c>
      <c r="JE637" s="109" t="n">
        <v>22</v>
      </c>
      <c r="JF637" s="109" t="n">
        <v>18.5</v>
      </c>
      <c r="JG637" s="109" t="n">
        <v>16.9</v>
      </c>
      <c r="JH637" s="109" t="n">
        <v>13.9</v>
      </c>
      <c r="JI637" s="109" t="n">
        <v>13.7</v>
      </c>
      <c r="JJ637" s="109" t="n">
        <v>15.5</v>
      </c>
      <c r="JK637" s="109" t="n">
        <v>16</v>
      </c>
      <c r="JL637" s="109" t="n">
        <v>18.1</v>
      </c>
      <c r="JM637" s="109" t="n">
        <v>20.8</v>
      </c>
      <c r="JN637" s="109" t="n">
        <v>20</v>
      </c>
      <c r="JO637" s="110" t="n">
        <f aca="false">SUM(JC637:JN637)/12</f>
        <v>18.25</v>
      </c>
      <c r="KA637" s="1" t="n">
        <f aca="false">KA636+1</f>
        <v>1937</v>
      </c>
      <c r="KB637" s="111" t="n">
        <v>1937</v>
      </c>
      <c r="KC637" s="109" t="n">
        <v>27.2</v>
      </c>
      <c r="KD637" s="109" t="n">
        <v>29.5</v>
      </c>
      <c r="KE637" s="109" t="n">
        <v>29</v>
      </c>
      <c r="KF637" s="109" t="n">
        <v>22</v>
      </c>
      <c r="KG637" s="109" t="n">
        <v>19.3</v>
      </c>
      <c r="KH637" s="109" t="n">
        <v>14.9</v>
      </c>
      <c r="KI637" s="109" t="n">
        <v>14.3</v>
      </c>
      <c r="KJ637" s="109" t="n">
        <v>16.3</v>
      </c>
      <c r="KK637" s="109" t="n">
        <v>18.3</v>
      </c>
      <c r="KL637" s="109" t="n">
        <v>23.3</v>
      </c>
      <c r="KM637" s="109" t="n">
        <v>27.4</v>
      </c>
      <c r="KN637" s="109" t="n">
        <v>25.8</v>
      </c>
      <c r="KO637" s="110" t="n">
        <f aca="false">SUM(KC637:KN637)/12</f>
        <v>22.275</v>
      </c>
      <c r="LA637" s="1" t="n">
        <f aca="false">LA636+1</f>
        <v>1937</v>
      </c>
      <c r="LB637" s="113" t="s">
        <v>95</v>
      </c>
      <c r="LC637" s="109" t="n">
        <v>28.4</v>
      </c>
      <c r="LD637" s="109" t="n">
        <v>29.6</v>
      </c>
      <c r="LE637" s="109" t="n">
        <v>29.5</v>
      </c>
      <c r="LF637" s="109" t="n">
        <v>23.1</v>
      </c>
      <c r="LG637" s="109" t="n">
        <v>19.6</v>
      </c>
      <c r="LH637" s="109" t="n">
        <v>15.3</v>
      </c>
      <c r="LI637" s="109" t="n">
        <v>15</v>
      </c>
      <c r="LJ637" s="109" t="n">
        <v>16.7</v>
      </c>
      <c r="LK637" s="109" t="n">
        <v>19.3</v>
      </c>
      <c r="LL637" s="109" t="n">
        <v>24.4</v>
      </c>
      <c r="LM637" s="109" t="n">
        <v>28.2</v>
      </c>
      <c r="LN637" s="109" t="n">
        <v>27.3</v>
      </c>
      <c r="LO637" s="110" t="n">
        <f aca="false">SUM(LC637:LN637)/12</f>
        <v>23.0333333333333</v>
      </c>
      <c r="MA637" s="1" t="n">
        <f aca="false">MA636+1</f>
        <v>1937</v>
      </c>
      <c r="MB637" s="111" t="n">
        <v>1937</v>
      </c>
      <c r="MC637" s="109" t="n">
        <v>25.1</v>
      </c>
      <c r="MD637" s="109" t="n">
        <v>27</v>
      </c>
      <c r="ME637" s="109" t="n">
        <v>27.1</v>
      </c>
      <c r="MF637" s="109" t="n">
        <v>20.5</v>
      </c>
      <c r="MG637" s="109" t="n">
        <v>18.9</v>
      </c>
      <c r="MH637" s="109" t="n">
        <v>14.4</v>
      </c>
      <c r="MI637" s="109" t="n">
        <v>14.9</v>
      </c>
      <c r="MJ637" s="109" t="n">
        <v>16.6</v>
      </c>
      <c r="MK637" s="109" t="n">
        <v>18.4</v>
      </c>
      <c r="ML637" s="109" t="n">
        <v>21.4</v>
      </c>
      <c r="MM637" s="109" t="n">
        <v>24.8</v>
      </c>
      <c r="MN637" s="109" t="n">
        <v>24</v>
      </c>
      <c r="MO637" s="110" t="n">
        <f aca="false">SUM(MC637:MN637)/12</f>
        <v>21.0916666666667</v>
      </c>
      <c r="NA637" s="1" t="n">
        <f aca="false">NA636+1</f>
        <v>1936</v>
      </c>
      <c r="NB637" s="113" t="s">
        <v>94</v>
      </c>
      <c r="NC637" s="109" t="n">
        <v>35.6</v>
      </c>
      <c r="ND637" s="109" t="n">
        <v>32.7</v>
      </c>
      <c r="NE637" s="109" t="n">
        <v>32.1</v>
      </c>
      <c r="NF637" s="109" t="n">
        <v>25.6</v>
      </c>
      <c r="NG637" s="109" t="n">
        <v>22.7</v>
      </c>
      <c r="NH637" s="109" t="n">
        <v>17.6</v>
      </c>
      <c r="NI637" s="109" t="n">
        <v>18.9</v>
      </c>
      <c r="NJ637" s="109" t="n">
        <v>22.1</v>
      </c>
      <c r="NK637" s="109" t="n">
        <v>24</v>
      </c>
      <c r="NL637" s="109" t="n">
        <v>25.7</v>
      </c>
      <c r="NM637" s="109" t="n">
        <v>30.8</v>
      </c>
      <c r="NN637" s="109" t="n">
        <v>32.8</v>
      </c>
      <c r="NO637" s="110" t="n">
        <f aca="false">SUM(NC637:NN637)/12</f>
        <v>26.7166666666667</v>
      </c>
      <c r="OA637" s="5"/>
    </row>
    <row r="638" customFormat="false" ht="12.75" hidden="false" customHeight="false" outlineLevel="0" collapsed="false">
      <c r="A638" s="150"/>
      <c r="B638" s="151" t="n">
        <f aca="false">AVERAGE(AO638,BO638,CO638,DO638,EO638,FO638,GO638,HO638,IO638,JO638,KO638,LO638,MO638,NO638)</f>
        <v>22.1684523809524</v>
      </c>
      <c r="C638" s="163" t="n">
        <f aca="false">AVERAGE(B634:B638)</f>
        <v>22.0019047619048</v>
      </c>
      <c r="D638" s="164" t="n">
        <f aca="false">AVERAGE(B629:B638)</f>
        <v>21.8157738095238</v>
      </c>
      <c r="E638" s="151" t="n">
        <f aca="false">AVERAGE(B619:B638)</f>
        <v>21.8643795787546</v>
      </c>
      <c r="F638" s="165" t="n">
        <f aca="false">AVERAGE(B589:B638)</f>
        <v>21.5538444453694</v>
      </c>
      <c r="G638" s="159" t="n">
        <f aca="false">MAX(AC638:AN638,BC638:BN638,CC638:CN638,DC638:DN638,EC638:EN638,FC638:FN638,GC638:GN638,HC638:HN638,IC638:IN638,JC638:JN638,KC638:KN638,LC638:LN638,MC638:MN638,NC638:NN638)</f>
        <v>36.8</v>
      </c>
      <c r="H638" s="161" t="n">
        <f aca="false">MEDIAN(AC638:AN638,BC638:BN638,CC638:CN638,DC638:DN638,EC638:EN638,FC638:FN638,GC638:GN638,HC638:HN638,IC638:IN638,JC638:JN638,KC638:KN638,LC638:LN638,MC638:MN638,NC638:NN638)</f>
        <v>22.35</v>
      </c>
      <c r="I638" s="157" t="n">
        <f aca="false">MIN(AC638:AN638,BC638:BN638,CC638:CN638,DC638:DN638,EC638:EN638,FC638:FN638,GC638:GN638,HC638:HN638,IC638:IN638,JC638:JN638,KC638:KN638,LC638:LN638,MC638:MN638,NC638:NN638)</f>
        <v>12.1</v>
      </c>
      <c r="J638" s="107" t="n">
        <f aca="false">(G638+I638)/2</f>
        <v>24.45</v>
      </c>
      <c r="AA638" s="1" t="n">
        <f aca="false">AA637+1</f>
        <v>14</v>
      </c>
      <c r="AB638" s="108" t="n">
        <v>1938</v>
      </c>
      <c r="AC638" s="109" t="n">
        <v>27.8</v>
      </c>
      <c r="AD638" s="109" t="n">
        <v>26.3</v>
      </c>
      <c r="AE638" s="109" t="n">
        <v>27.1</v>
      </c>
      <c r="AF638" s="109" t="n">
        <v>23.2</v>
      </c>
      <c r="AG638" s="109" t="n">
        <v>19.6</v>
      </c>
      <c r="AH638" s="109" t="n">
        <v>15</v>
      </c>
      <c r="AI638" s="109" t="n">
        <v>15.2</v>
      </c>
      <c r="AJ638" s="109" t="n">
        <v>16</v>
      </c>
      <c r="AK638" s="109" t="n">
        <v>19</v>
      </c>
      <c r="AL638" s="109" t="n">
        <v>22.7</v>
      </c>
      <c r="AM638" s="109" t="n">
        <v>26.8</v>
      </c>
      <c r="AN638" s="109" t="n">
        <v>27.3</v>
      </c>
      <c r="AO638" s="110" t="n">
        <f aca="false">SUM(AC638:AN638)/12</f>
        <v>22.1666666666667</v>
      </c>
      <c r="BA638" s="1" t="n">
        <f aca="false">BA637+1</f>
        <v>1938</v>
      </c>
      <c r="BB638" s="111" t="n">
        <v>1938</v>
      </c>
      <c r="BC638" s="109" t="n">
        <v>27.8</v>
      </c>
      <c r="BD638" s="109" t="n">
        <v>27</v>
      </c>
      <c r="BE638" s="109" t="n">
        <v>28.3</v>
      </c>
      <c r="BF638" s="109" t="n">
        <v>23</v>
      </c>
      <c r="BG638" s="109" t="n">
        <v>19.2</v>
      </c>
      <c r="BH638" s="109" t="n">
        <v>13.9</v>
      </c>
      <c r="BI638" s="109" t="n">
        <v>14.3</v>
      </c>
      <c r="BJ638" s="109" t="n">
        <v>14.6</v>
      </c>
      <c r="BK638" s="109" t="n">
        <v>18.9</v>
      </c>
      <c r="BL638" s="109" t="n">
        <v>23.1</v>
      </c>
      <c r="BM638" s="109" t="n">
        <v>28.1</v>
      </c>
      <c r="BN638" s="109" t="n">
        <v>29.4</v>
      </c>
      <c r="BO638" s="110" t="n">
        <f aca="false">SUM(BC638:BN638)/12</f>
        <v>22.3</v>
      </c>
      <c r="CA638" s="1" t="n">
        <f aca="false">CA637+1</f>
        <v>1938</v>
      </c>
      <c r="CB638" s="111" t="n">
        <v>1938</v>
      </c>
      <c r="CC638" s="109" t="n">
        <v>23.1</v>
      </c>
      <c r="CD638" s="109" t="n">
        <v>22.4</v>
      </c>
      <c r="CE638" s="109" t="n">
        <v>21.3</v>
      </c>
      <c r="CF638" s="109" t="n">
        <v>20</v>
      </c>
      <c r="CG638" s="109" t="n">
        <v>17.2</v>
      </c>
      <c r="CH638" s="109" t="n">
        <v>14.4</v>
      </c>
      <c r="CI638" s="109" t="n">
        <v>13.8</v>
      </c>
      <c r="CJ638" s="109" t="n">
        <v>14.2</v>
      </c>
      <c r="CK638" s="109" t="n">
        <v>16.5</v>
      </c>
      <c r="CL638" s="109" t="n">
        <v>19.5</v>
      </c>
      <c r="CM638" s="109" t="n">
        <v>21.6</v>
      </c>
      <c r="CN638" s="109" t="n">
        <v>23.4</v>
      </c>
      <c r="CO638" s="110" t="n">
        <f aca="false">SUM(CC638:CN638)/12</f>
        <v>18.95</v>
      </c>
      <c r="DA638" s="1" t="n">
        <f aca="false">DA637+1</f>
        <v>1938</v>
      </c>
      <c r="DB638" s="111" t="n">
        <v>1938</v>
      </c>
      <c r="DC638" s="109" t="n">
        <v>29.6</v>
      </c>
      <c r="DD638" s="109" t="n">
        <v>28.2</v>
      </c>
      <c r="DE638" s="109" t="n">
        <v>29</v>
      </c>
      <c r="DF638" s="109" t="n">
        <v>23.8</v>
      </c>
      <c r="DG638" s="109" t="n">
        <v>20.3</v>
      </c>
      <c r="DH638" s="109" t="n">
        <v>14.6</v>
      </c>
      <c r="DI638" s="109" t="n">
        <v>14.7</v>
      </c>
      <c r="DJ638" s="109" t="n">
        <v>16.1</v>
      </c>
      <c r="DK638" s="109" t="n">
        <v>19.7</v>
      </c>
      <c r="DL638" s="109" t="n">
        <v>25.1</v>
      </c>
      <c r="DM638" s="109" t="n">
        <v>28.9</v>
      </c>
      <c r="DN638" s="109" t="n">
        <v>29.9</v>
      </c>
      <c r="DO638" s="110" t="n">
        <f aca="false">SUM(DC638:DN638)/12</f>
        <v>23.325</v>
      </c>
      <c r="EA638" s="1" t="n">
        <f aca="false">EA637+1</f>
        <v>1938</v>
      </c>
      <c r="EB638" s="111" t="n">
        <v>1938</v>
      </c>
      <c r="EC638" s="109" t="n">
        <v>33.7</v>
      </c>
      <c r="ED638" s="109" t="n">
        <v>32.2</v>
      </c>
      <c r="EE638" s="109" t="n">
        <v>33.3</v>
      </c>
      <c r="EF638" s="109" t="n">
        <v>27</v>
      </c>
      <c r="EG638" s="109" t="n">
        <v>23.9</v>
      </c>
      <c r="EH638" s="109" t="n">
        <v>17</v>
      </c>
      <c r="EI638" s="109" t="n">
        <v>17.5</v>
      </c>
      <c r="EJ638" s="109" t="n">
        <v>18.3</v>
      </c>
      <c r="EK638" s="109" t="n">
        <v>24.3</v>
      </c>
      <c r="EL638" s="109" t="n">
        <v>28.2</v>
      </c>
      <c r="EM638" s="109" t="n">
        <v>33.2</v>
      </c>
      <c r="EN638" s="109" t="n">
        <v>36.8</v>
      </c>
      <c r="EO638" s="110" t="n">
        <f aca="false">SUM(EC638:EN638)/12</f>
        <v>27.1166666666667</v>
      </c>
      <c r="FA638" s="1" t="n">
        <f aca="false">FA637+1</f>
        <v>1938</v>
      </c>
      <c r="FB638" s="111" t="n">
        <v>1938</v>
      </c>
      <c r="FC638" s="109" t="n">
        <v>25.6</v>
      </c>
      <c r="FD638" s="109" t="n">
        <v>25</v>
      </c>
      <c r="FE638" s="109" t="n">
        <v>25.2</v>
      </c>
      <c r="FF638" s="109" t="n">
        <v>20.6</v>
      </c>
      <c r="FG638" s="109" t="n">
        <v>17</v>
      </c>
      <c r="FH638" s="109" t="n">
        <v>12.1</v>
      </c>
      <c r="FI638" s="109" t="n">
        <v>12.4</v>
      </c>
      <c r="FJ638" s="109" t="n">
        <v>13</v>
      </c>
      <c r="FK638" s="109" t="n">
        <v>16.4</v>
      </c>
      <c r="FL638" s="109" t="n">
        <v>20.4</v>
      </c>
      <c r="FM638" s="109" t="n">
        <v>24.4</v>
      </c>
      <c r="FN638" s="109" t="n">
        <v>26.1</v>
      </c>
      <c r="FO638" s="110" t="n">
        <f aca="false">SUM(FC638:FN638)/12</f>
        <v>19.85</v>
      </c>
      <c r="GA638" s="1" t="n">
        <f aca="false">GA637+1</f>
        <v>1938</v>
      </c>
      <c r="GB638" s="113" t="s">
        <v>96</v>
      </c>
      <c r="GC638" s="109" t="n">
        <v>23.9</v>
      </c>
      <c r="GD638" s="109" t="n">
        <v>24.1</v>
      </c>
      <c r="GE638" s="109" t="n">
        <v>21.7</v>
      </c>
      <c r="GF638" s="109" t="n">
        <v>20.2</v>
      </c>
      <c r="GG638" s="109" t="n">
        <v>17.5</v>
      </c>
      <c r="GH638" s="109" t="n">
        <v>13.2</v>
      </c>
      <c r="GI638" s="109" t="n">
        <v>13.9</v>
      </c>
      <c r="GJ638" s="109" t="n">
        <v>14.8</v>
      </c>
      <c r="GK638" s="109" t="n">
        <v>16.4</v>
      </c>
      <c r="GL638" s="109" t="n">
        <v>19.4</v>
      </c>
      <c r="GM638" s="109" t="n">
        <v>21.8</v>
      </c>
      <c r="GN638" s="109" t="n">
        <v>21.5</v>
      </c>
      <c r="GO638" s="110" t="n">
        <f aca="false">SUM(GC638:GN638)/12</f>
        <v>19.0333333333333</v>
      </c>
      <c r="HA638" s="1" t="n">
        <f aca="false">HA637+1</f>
        <v>1938</v>
      </c>
      <c r="HB638" s="113" t="s">
        <v>96</v>
      </c>
      <c r="HC638" s="109" t="n">
        <v>23.6</v>
      </c>
      <c r="HD638" s="109" t="n">
        <v>23.2</v>
      </c>
      <c r="HE638" s="109" t="n">
        <v>23</v>
      </c>
      <c r="HF638" s="109" t="n">
        <v>21</v>
      </c>
      <c r="HG638" s="109" t="n">
        <v>18.2</v>
      </c>
      <c r="HH638" s="109" t="n">
        <v>15.1</v>
      </c>
      <c r="HI638" s="109" t="n">
        <v>15.1</v>
      </c>
      <c r="HJ638" s="109" t="n">
        <v>15.2</v>
      </c>
      <c r="HK638" s="109" t="n">
        <v>18.3</v>
      </c>
      <c r="HL638" s="109" t="n">
        <v>20.8</v>
      </c>
      <c r="HM638" s="109" t="n">
        <v>23</v>
      </c>
      <c r="HN638" s="109" t="n">
        <v>23.9</v>
      </c>
      <c r="HO638" s="110" t="n">
        <f aca="false">SUM(HC638:HN638)/12</f>
        <v>20.0333333333333</v>
      </c>
      <c r="IA638" s="1" t="n">
        <f aca="false">IA637+1</f>
        <v>1938</v>
      </c>
      <c r="IB638" s="111" t="n">
        <v>1938</v>
      </c>
      <c r="IC638" s="109" t="n">
        <v>30.2</v>
      </c>
      <c r="ID638" s="109" t="n">
        <v>29.8</v>
      </c>
      <c r="IE638" s="109" t="n">
        <v>30.4</v>
      </c>
      <c r="IF638" s="109" t="n">
        <v>25.1</v>
      </c>
      <c r="IG638" s="109" t="n">
        <v>22.4</v>
      </c>
      <c r="IH638" s="109" t="n">
        <v>16.6</v>
      </c>
      <c r="II638" s="109" t="n">
        <v>16.7</v>
      </c>
      <c r="IJ638" s="109" t="n">
        <v>17.5</v>
      </c>
      <c r="IK638" s="109" t="n">
        <v>22.3</v>
      </c>
      <c r="IL638" s="109" t="n">
        <v>25.3</v>
      </c>
      <c r="IM638" s="109" t="n">
        <v>30.4</v>
      </c>
      <c r="IN638" s="109" t="n">
        <v>31.1</v>
      </c>
      <c r="IO638" s="110" t="n">
        <f aca="false">SUM(IC638:IN638)/12</f>
        <v>24.8166666666667</v>
      </c>
      <c r="JA638" s="1" t="n">
        <f aca="false">JA637+1</f>
        <v>1938</v>
      </c>
      <c r="JB638" s="113" t="s">
        <v>96</v>
      </c>
      <c r="JC638" s="109" t="n">
        <v>22.1</v>
      </c>
      <c r="JD638" s="109" t="n">
        <v>23</v>
      </c>
      <c r="JE638" s="109" t="n">
        <v>21</v>
      </c>
      <c r="JF638" s="109" t="n">
        <v>19.4</v>
      </c>
      <c r="JG638" s="109" t="n">
        <v>17.4</v>
      </c>
      <c r="JH638" s="109" t="n">
        <v>14</v>
      </c>
      <c r="JI638" s="109" t="n">
        <v>14.2</v>
      </c>
      <c r="JJ638" s="109" t="n">
        <v>14.6</v>
      </c>
      <c r="JK638" s="109" t="n">
        <v>16.3</v>
      </c>
      <c r="JL638" s="109" t="n">
        <v>18.6</v>
      </c>
      <c r="JM638" s="109" t="n">
        <v>21.1</v>
      </c>
      <c r="JN638" s="109" t="n">
        <v>20.4</v>
      </c>
      <c r="JO638" s="110" t="n">
        <f aca="false">SUM(JC638:JN638)/12</f>
        <v>18.5083333333333</v>
      </c>
      <c r="KA638" s="1" t="n">
        <f aca="false">KA637+1</f>
        <v>1938</v>
      </c>
      <c r="KB638" s="111" t="n">
        <v>1938</v>
      </c>
      <c r="KC638" s="109" t="n">
        <v>28.1</v>
      </c>
      <c r="KD638" s="109" t="n">
        <v>27</v>
      </c>
      <c r="KE638" s="109" t="n">
        <v>27.7</v>
      </c>
      <c r="KF638" s="109" t="n">
        <v>23.7</v>
      </c>
      <c r="KG638" s="109" t="n">
        <v>19.5</v>
      </c>
      <c r="KH638" s="109" t="n">
        <v>14.9</v>
      </c>
      <c r="KI638" s="109" t="n">
        <v>15.1</v>
      </c>
      <c r="KJ638" s="109" t="n">
        <v>15.3</v>
      </c>
      <c r="KK638" s="109" t="n">
        <v>19.4</v>
      </c>
      <c r="KL638" s="109" t="n">
        <v>23.7</v>
      </c>
      <c r="KM638" s="109" t="n">
        <v>28.1</v>
      </c>
      <c r="KN638" s="109" t="n">
        <v>28.8</v>
      </c>
      <c r="KO638" s="110" t="n">
        <f aca="false">SUM(KC638:KN638)/12</f>
        <v>22.6083333333333</v>
      </c>
      <c r="LA638" s="1" t="n">
        <f aca="false">LA637+1</f>
        <v>1938</v>
      </c>
      <c r="LB638" s="113" t="s">
        <v>96</v>
      </c>
      <c r="LC638" s="109" t="n">
        <v>28.9</v>
      </c>
      <c r="LD638" s="109" t="n">
        <v>28.4</v>
      </c>
      <c r="LE638" s="109" t="n">
        <v>28.8</v>
      </c>
      <c r="LF638" s="109" t="n">
        <v>24.1</v>
      </c>
      <c r="LG638" s="109" t="n">
        <v>20.3</v>
      </c>
      <c r="LH638" s="109" t="n">
        <v>15.2</v>
      </c>
      <c r="LI638" s="109" t="n">
        <v>15.2</v>
      </c>
      <c r="LJ638" s="109" t="n">
        <v>15.9</v>
      </c>
      <c r="LK638" s="109" t="n">
        <v>20.4</v>
      </c>
      <c r="LL638" s="109" t="n">
        <v>24.2</v>
      </c>
      <c r="LM638" s="109" t="n">
        <v>28.7</v>
      </c>
      <c r="LN638" s="109" t="n">
        <v>30.5</v>
      </c>
      <c r="LO638" s="110" t="n">
        <f aca="false">SUM(LC638:LN638)/12</f>
        <v>23.3833333333333</v>
      </c>
      <c r="MA638" s="1" t="n">
        <f aca="false">MA637+1</f>
        <v>1938</v>
      </c>
      <c r="MB638" s="111" t="n">
        <v>1938</v>
      </c>
      <c r="MC638" s="109" t="n">
        <v>26.7</v>
      </c>
      <c r="MD638" s="109" t="n">
        <v>27.1</v>
      </c>
      <c r="ME638" s="109" t="n">
        <v>24.9</v>
      </c>
      <c r="MF638" s="109" t="n">
        <v>22.6</v>
      </c>
      <c r="MG638" s="109" t="n">
        <v>19.2</v>
      </c>
      <c r="MH638" s="109" t="n">
        <v>14.7</v>
      </c>
      <c r="MI638" s="109" t="n">
        <v>15.1</v>
      </c>
      <c r="MJ638" s="109" t="n">
        <v>15.6</v>
      </c>
      <c r="MK638" s="109" t="n">
        <v>18.7</v>
      </c>
      <c r="ML638" s="109" t="n">
        <v>22.4</v>
      </c>
      <c r="MM638" s="109" t="n">
        <v>25.8</v>
      </c>
      <c r="MN638" s="109" t="n">
        <v>26.2</v>
      </c>
      <c r="MO638" s="110" t="n">
        <f aca="false">SUM(MC638:MN638)/12</f>
        <v>21.5833333333333</v>
      </c>
      <c r="NA638" s="1" t="n">
        <f aca="false">NA637+1</f>
        <v>1937</v>
      </c>
      <c r="NB638" s="113" t="s">
        <v>95</v>
      </c>
      <c r="NC638" s="109" t="n">
        <v>32.3</v>
      </c>
      <c r="ND638" s="109" t="n">
        <v>33.4</v>
      </c>
      <c r="NE638" s="109" t="n">
        <v>32.6</v>
      </c>
      <c r="NF638" s="109" t="n">
        <v>26.3</v>
      </c>
      <c r="NG638" s="109" t="n">
        <v>22.9</v>
      </c>
      <c r="NH638" s="109" t="n">
        <v>17.6</v>
      </c>
      <c r="NI638" s="109" t="n">
        <v>17.9</v>
      </c>
      <c r="NJ638" s="109" t="n">
        <v>19.8</v>
      </c>
      <c r="NK638" s="109" t="n">
        <v>23.9</v>
      </c>
      <c r="NL638" s="109" t="n">
        <v>29.4</v>
      </c>
      <c r="NM638" s="109" t="n">
        <v>31.8</v>
      </c>
      <c r="NN638" s="109" t="n">
        <v>32.3</v>
      </c>
      <c r="NO638" s="110" t="n">
        <f aca="false">SUM(NC638:NN638)/12</f>
        <v>26.6833333333333</v>
      </c>
      <c r="OA638" s="5"/>
    </row>
    <row r="639" customFormat="false" ht="12.75" hidden="false" customHeight="false" outlineLevel="0" collapsed="false">
      <c r="A639" s="150"/>
      <c r="B639" s="151" t="n">
        <f aca="false">AVERAGE(AO639,BO639,CO639,DO639,EO639,FO639,GO639,HO639,IO639,JO639,KO639,LO639,MO639,NO639)</f>
        <v>21.8785714285714</v>
      </c>
      <c r="C639" s="163" t="n">
        <f aca="false">AVERAGE(B635:B639)</f>
        <v>21.8779761904762</v>
      </c>
      <c r="D639" s="164" t="n">
        <f aca="false">AVERAGE(B630:B639)</f>
        <v>21.8686904761905</v>
      </c>
      <c r="E639" s="151" t="n">
        <f aca="false">AVERAGE(B620:B639)</f>
        <v>21.8424107142857</v>
      </c>
      <c r="F639" s="165" t="n">
        <f aca="false">AVERAGE(B590:B639)</f>
        <v>21.5481301596552</v>
      </c>
      <c r="G639" s="159" t="n">
        <f aca="false">MAX(AC639:AN639,BC639:BN639,CC639:CN639,DC639:DN639,EC639:EN639,FC639:FN639,GC639:GN639,HC639:HN639,IC639:IN639,JC639:JN639,KC639:KN639,LC639:LN639,MC639:MN639,NC639:NN639)</f>
        <v>38.9</v>
      </c>
      <c r="H639" s="161" t="n">
        <f aca="false">MEDIAN(AC639:AN639,BC639:BN639,CC639:CN639,DC639:DN639,EC639:EN639,FC639:FN639,GC639:GN639,HC639:HN639,IC639:IN639,JC639:JN639,KC639:KN639,LC639:LN639,MC639:MN639,NC639:NN639)</f>
        <v>21.3</v>
      </c>
      <c r="I639" s="157" t="n">
        <f aca="false">MIN(AC639:AN639,BC639:BN639,CC639:CN639,DC639:DN639,EC639:EN639,FC639:FN639,GC639:GN639,HC639:HN639,IC639:IN639,JC639:JN639,KC639:KN639,LC639:LN639,MC639:MN639,NC639:NN639)</f>
        <v>12.1</v>
      </c>
      <c r="J639" s="107" t="n">
        <f aca="false">(G639+I639)/2</f>
        <v>25.5</v>
      </c>
      <c r="AA639" s="1" t="n">
        <f aca="false">AA638+1</f>
        <v>15</v>
      </c>
      <c r="AB639" s="108" t="n">
        <v>1939</v>
      </c>
      <c r="AC639" s="109" t="n">
        <v>33.6</v>
      </c>
      <c r="AD639" s="109" t="n">
        <v>30.4</v>
      </c>
      <c r="AE639" s="109" t="n">
        <v>26.1</v>
      </c>
      <c r="AF639" s="109" t="n">
        <v>23.1</v>
      </c>
      <c r="AG639" s="109" t="n">
        <v>20.8</v>
      </c>
      <c r="AH639" s="109" t="n">
        <v>16.7</v>
      </c>
      <c r="AI639" s="109" t="n">
        <v>15.1</v>
      </c>
      <c r="AJ639" s="109" t="n">
        <v>15.4</v>
      </c>
      <c r="AK639" s="109" t="n">
        <v>18</v>
      </c>
      <c r="AL639" s="109" t="n">
        <v>22.2</v>
      </c>
      <c r="AM639" s="109" t="n">
        <v>22.9</v>
      </c>
      <c r="AN639" s="109" t="n">
        <v>24</v>
      </c>
      <c r="AO639" s="110" t="n">
        <f aca="false">SUM(AC639:AN639)/12</f>
        <v>22.3583333333333</v>
      </c>
      <c r="BA639" s="1" t="n">
        <f aca="false">BA638+1</f>
        <v>1939</v>
      </c>
      <c r="BB639" s="111" t="n">
        <v>1939</v>
      </c>
      <c r="BC639" s="109" t="n">
        <v>35.1</v>
      </c>
      <c r="BD639" s="109" t="n">
        <v>31.4</v>
      </c>
      <c r="BE639" s="109" t="n">
        <v>26.4</v>
      </c>
      <c r="BF639" s="109" t="n">
        <v>22.6</v>
      </c>
      <c r="BG639" s="109" t="n">
        <v>20.5</v>
      </c>
      <c r="BH639" s="109" t="n">
        <v>15.4</v>
      </c>
      <c r="BI639" s="109" t="n">
        <v>13.5</v>
      </c>
      <c r="BJ639" s="109" t="n">
        <v>14.6</v>
      </c>
      <c r="BK639" s="109" t="n">
        <v>17.7</v>
      </c>
      <c r="BL639" s="109" t="n">
        <v>22.5</v>
      </c>
      <c r="BM639" s="109" t="n">
        <v>22.5</v>
      </c>
      <c r="BN639" s="109" t="n">
        <v>25.7</v>
      </c>
      <c r="BO639" s="110" t="n">
        <f aca="false">SUM(BC639:BN639)/12</f>
        <v>22.325</v>
      </c>
      <c r="CA639" s="1" t="n">
        <f aca="false">CA638+1</f>
        <v>1939</v>
      </c>
      <c r="CB639" s="111" t="n">
        <v>1939</v>
      </c>
      <c r="CC639" s="109" t="n">
        <v>23.7</v>
      </c>
      <c r="CD639" s="109" t="n">
        <v>23.7</v>
      </c>
      <c r="CE639" s="109" t="n">
        <v>21.3</v>
      </c>
      <c r="CF639" s="109" t="n">
        <v>20.2</v>
      </c>
      <c r="CG639" s="109" t="n">
        <v>18.7</v>
      </c>
      <c r="CH639" s="109" t="n">
        <v>16.1</v>
      </c>
      <c r="CI639" s="109" t="n">
        <v>13.9</v>
      </c>
      <c r="CJ639" s="109" t="n">
        <v>14.8</v>
      </c>
      <c r="CK639" s="109" t="n">
        <v>16.2</v>
      </c>
      <c r="CL639" s="109" t="n">
        <v>18.5</v>
      </c>
      <c r="CM639" s="109" t="n">
        <v>19.2</v>
      </c>
      <c r="CN639" s="109" t="n">
        <v>21.2</v>
      </c>
      <c r="CO639" s="110" t="n">
        <f aca="false">SUM(CC639:CN639)/12</f>
        <v>18.9583333333333</v>
      </c>
      <c r="DA639" s="1" t="n">
        <f aca="false">DA638+1</f>
        <v>1939</v>
      </c>
      <c r="DB639" s="111" t="n">
        <v>1939</v>
      </c>
      <c r="DC639" s="109" t="n">
        <v>35.3</v>
      </c>
      <c r="DD639" s="109" t="n">
        <v>32.1</v>
      </c>
      <c r="DE639" s="109" t="n">
        <v>28.1</v>
      </c>
      <c r="DF639" s="109" t="n">
        <v>23.7</v>
      </c>
      <c r="DG639" s="109" t="n">
        <v>19.8</v>
      </c>
      <c r="DH639" s="109" t="n">
        <v>15.1</v>
      </c>
      <c r="DI639" s="109" t="n">
        <v>14.2</v>
      </c>
      <c r="DJ639" s="109" t="n">
        <v>15.6</v>
      </c>
      <c r="DK639" s="109" t="n">
        <v>19.6</v>
      </c>
      <c r="DL639" s="109" t="n">
        <v>23.8</v>
      </c>
      <c r="DM639" s="109" t="n">
        <v>23.7</v>
      </c>
      <c r="DN639" s="109" t="n">
        <v>27</v>
      </c>
      <c r="DO639" s="110" t="n">
        <f aca="false">SUM(DC639:DN639)/12</f>
        <v>23.1666666666667</v>
      </c>
      <c r="EA639" s="1" t="n">
        <f aca="false">EA638+1</f>
        <v>1939</v>
      </c>
      <c r="EB639" s="111" t="n">
        <v>1939</v>
      </c>
      <c r="EC639" s="109" t="n">
        <v>38.9</v>
      </c>
      <c r="ED639" s="109" t="n">
        <v>33.7</v>
      </c>
      <c r="EE639" s="119"/>
      <c r="EF639" s="109" t="n">
        <v>26.9</v>
      </c>
      <c r="EG639" s="109" t="n">
        <v>23.8</v>
      </c>
      <c r="EH639" s="109" t="n">
        <v>18.6</v>
      </c>
      <c r="EI639" s="109" t="n">
        <v>17.1</v>
      </c>
      <c r="EJ639" s="109" t="n">
        <v>20.7</v>
      </c>
      <c r="EK639" s="109" t="n">
        <v>24.6</v>
      </c>
      <c r="EL639" s="109" t="n">
        <v>28.5</v>
      </c>
      <c r="EM639" s="109" t="n">
        <v>31.2</v>
      </c>
      <c r="EN639" s="109" t="n">
        <v>34.5</v>
      </c>
      <c r="EO639" s="110" t="n">
        <f aca="false">SUM(EC639:EN639)/12</f>
        <v>24.875</v>
      </c>
      <c r="FA639" s="1" t="n">
        <f aca="false">FA638+1</f>
        <v>1939</v>
      </c>
      <c r="FB639" s="111" t="n">
        <v>1939</v>
      </c>
      <c r="FC639" s="109" t="n">
        <v>30</v>
      </c>
      <c r="FD639" s="109" t="n">
        <v>27.8</v>
      </c>
      <c r="FE639" s="109" t="n">
        <v>23.7</v>
      </c>
      <c r="FF639" s="109" t="n">
        <v>20.2</v>
      </c>
      <c r="FG639" s="109" t="n">
        <v>17.5</v>
      </c>
      <c r="FH639" s="109" t="n">
        <v>13.9</v>
      </c>
      <c r="FI639" s="109" t="n">
        <v>12.1</v>
      </c>
      <c r="FJ639" s="109" t="n">
        <v>12.5</v>
      </c>
      <c r="FK639" s="109" t="n">
        <v>15.6</v>
      </c>
      <c r="FL639" s="109" t="n">
        <v>19.6</v>
      </c>
      <c r="FM639" s="109" t="n">
        <v>19.9</v>
      </c>
      <c r="FN639" s="109" t="n">
        <v>22.6</v>
      </c>
      <c r="FO639" s="110" t="n">
        <f aca="false">SUM(FC639:FN639)/12</f>
        <v>19.6166666666667</v>
      </c>
      <c r="GA639" s="1" t="n">
        <f aca="false">GA638+1</f>
        <v>1939</v>
      </c>
      <c r="GB639" s="113" t="s">
        <v>97</v>
      </c>
      <c r="GC639" s="109" t="n">
        <v>26</v>
      </c>
      <c r="GD639" s="109" t="n">
        <v>25</v>
      </c>
      <c r="GE639" s="109" t="n">
        <v>23.3</v>
      </c>
      <c r="GF639" s="109" t="n">
        <v>19.8</v>
      </c>
      <c r="GG639" s="109" t="n">
        <v>18.1</v>
      </c>
      <c r="GH639" s="109" t="n">
        <v>14.3</v>
      </c>
      <c r="GI639" s="109" t="n">
        <v>13.1</v>
      </c>
      <c r="GJ639" s="109" t="n">
        <v>13.9</v>
      </c>
      <c r="GK639" s="109" t="n">
        <v>15.8</v>
      </c>
      <c r="GL639" s="109" t="n">
        <v>18.7</v>
      </c>
      <c r="GM639" s="109" t="n">
        <v>19.2</v>
      </c>
      <c r="GN639" s="109" t="n">
        <v>19.8</v>
      </c>
      <c r="GO639" s="110" t="n">
        <f aca="false">SUM(GC639:GN639)/12</f>
        <v>18.9166666666667</v>
      </c>
      <c r="HA639" s="1" t="n">
        <f aca="false">HA638+1</f>
        <v>1939</v>
      </c>
      <c r="HB639" s="113" t="s">
        <v>97</v>
      </c>
      <c r="HC639" s="109" t="n">
        <v>27.1</v>
      </c>
      <c r="HD639" s="109" t="n">
        <v>25.9</v>
      </c>
      <c r="HE639" s="109" t="n">
        <v>22.4</v>
      </c>
      <c r="HF639" s="109" t="n">
        <v>21.3</v>
      </c>
      <c r="HG639" s="109" t="n">
        <v>20.3</v>
      </c>
      <c r="HH639" s="109" t="n">
        <v>16.6</v>
      </c>
      <c r="HI639" s="109" t="n">
        <v>14.9</v>
      </c>
      <c r="HJ639" s="109" t="n">
        <v>15.7</v>
      </c>
      <c r="HK639" s="109" t="n">
        <v>17.7</v>
      </c>
      <c r="HL639" s="109" t="n">
        <v>19.3</v>
      </c>
      <c r="HM639" s="109" t="n">
        <v>20</v>
      </c>
      <c r="HN639" s="109" t="n">
        <v>21.6</v>
      </c>
      <c r="HO639" s="110" t="n">
        <f aca="false">SUM(HC639:HN639)/12</f>
        <v>20.2333333333333</v>
      </c>
      <c r="IA639" s="1" t="n">
        <f aca="false">IA638+1</f>
        <v>1939</v>
      </c>
      <c r="IB639" s="111" t="n">
        <v>1939</v>
      </c>
      <c r="IC639" s="109" t="n">
        <v>37.8</v>
      </c>
      <c r="ID639" s="109" t="n">
        <v>33.3</v>
      </c>
      <c r="IE639" s="109" t="n">
        <v>29.4</v>
      </c>
      <c r="IF639" s="109" t="n">
        <v>25.4</v>
      </c>
      <c r="IG639" s="109" t="n">
        <v>22.2</v>
      </c>
      <c r="IH639" s="109" t="n">
        <v>17.3</v>
      </c>
      <c r="II639" s="109" t="n">
        <v>16.2</v>
      </c>
      <c r="IJ639" s="109" t="n">
        <v>17.5</v>
      </c>
      <c r="IK639" s="109" t="n">
        <v>21.2</v>
      </c>
      <c r="IL639" s="109" t="n">
        <v>25.7</v>
      </c>
      <c r="IM639" s="109" t="n">
        <v>25.3</v>
      </c>
      <c r="IN639" s="109" t="n">
        <v>28.2</v>
      </c>
      <c r="IO639" s="110" t="n">
        <f aca="false">SUM(IC639:IN639)/12</f>
        <v>24.9583333333333</v>
      </c>
      <c r="JA639" s="1" t="n">
        <f aca="false">JA638+1</f>
        <v>1939</v>
      </c>
      <c r="JB639" s="113" t="s">
        <v>97</v>
      </c>
      <c r="JC639" s="109" t="n">
        <v>23.5</v>
      </c>
      <c r="JD639" s="109" t="n">
        <v>22.8</v>
      </c>
      <c r="JE639" s="109" t="n">
        <v>21.7</v>
      </c>
      <c r="JF639" s="109" t="n">
        <v>19.5</v>
      </c>
      <c r="JG639" s="109" t="n">
        <v>18</v>
      </c>
      <c r="JH639" s="109" t="n">
        <v>15</v>
      </c>
      <c r="JI639" s="109" t="n">
        <v>13.5</v>
      </c>
      <c r="JJ639" s="109" t="n">
        <v>14</v>
      </c>
      <c r="JK639" s="109" t="n">
        <v>15.5</v>
      </c>
      <c r="JL639" s="109" t="n">
        <v>17.9</v>
      </c>
      <c r="JM639" s="109" t="n">
        <v>19</v>
      </c>
      <c r="JN639" s="109" t="n">
        <v>19.2</v>
      </c>
      <c r="JO639" s="110" t="n">
        <f aca="false">SUM(JC639:JN639)/12</f>
        <v>18.3</v>
      </c>
      <c r="KA639" s="1" t="n">
        <f aca="false">KA638+1</f>
        <v>1939</v>
      </c>
      <c r="KB639" s="111" t="n">
        <v>1939</v>
      </c>
      <c r="KC639" s="109" t="n">
        <v>34.9</v>
      </c>
      <c r="KD639" s="109" t="n">
        <v>31.1</v>
      </c>
      <c r="KE639" s="109" t="n">
        <v>26.8</v>
      </c>
      <c r="KF639" s="109" t="n">
        <v>22.9</v>
      </c>
      <c r="KG639" s="109" t="n">
        <v>20.5</v>
      </c>
      <c r="KH639" s="109" t="n">
        <v>15.8</v>
      </c>
      <c r="KI639" s="119"/>
      <c r="KJ639" s="109" t="n">
        <v>15.1</v>
      </c>
      <c r="KK639" s="109" t="n">
        <v>18</v>
      </c>
      <c r="KL639" s="109" t="n">
        <v>23</v>
      </c>
      <c r="KM639" s="109" t="n">
        <v>23.1</v>
      </c>
      <c r="KN639" s="109" t="n">
        <v>24.9</v>
      </c>
      <c r="KO639" s="110" t="n">
        <f aca="false">SUM(KC639:KN639)/12</f>
        <v>21.3416666666667</v>
      </c>
      <c r="LA639" s="1" t="n">
        <f aca="false">LA638+1</f>
        <v>1939</v>
      </c>
      <c r="LB639" s="113" t="s">
        <v>97</v>
      </c>
      <c r="LC639" s="109" t="n">
        <v>36</v>
      </c>
      <c r="LD639" s="109" t="n">
        <v>31.9</v>
      </c>
      <c r="LE639" s="109" t="n">
        <v>27.2</v>
      </c>
      <c r="LF639" s="109" t="n">
        <v>23.6</v>
      </c>
      <c r="LG639" s="109" t="n">
        <v>21.3</v>
      </c>
      <c r="LH639" s="109" t="n">
        <v>16.1</v>
      </c>
      <c r="LI639" s="109" t="n">
        <v>14.3</v>
      </c>
      <c r="LJ639" s="109" t="n">
        <v>15.1</v>
      </c>
      <c r="LK639" s="109" t="n">
        <v>19</v>
      </c>
      <c r="LL639" s="109" t="n">
        <v>23.8</v>
      </c>
      <c r="LM639" s="109" t="n">
        <v>24.4</v>
      </c>
      <c r="LN639" s="109" t="n">
        <v>26.8</v>
      </c>
      <c r="LO639" s="110" t="n">
        <f aca="false">SUM(LC639:LN639)/12</f>
        <v>23.2916666666667</v>
      </c>
      <c r="MA639" s="1" t="n">
        <f aca="false">MA638+1</f>
        <v>1939</v>
      </c>
      <c r="MB639" s="111" t="n">
        <v>1939</v>
      </c>
      <c r="MC639" s="109" t="n">
        <v>29.5</v>
      </c>
      <c r="MD639" s="109" t="n">
        <v>28.2</v>
      </c>
      <c r="ME639" s="109" t="n">
        <v>24.1</v>
      </c>
      <c r="MF639" s="109" t="n">
        <v>22.3</v>
      </c>
      <c r="MG639" s="109" t="n">
        <v>20.2</v>
      </c>
      <c r="MH639" s="109" t="n">
        <v>16.2</v>
      </c>
      <c r="MI639" s="109" t="n">
        <v>14.3</v>
      </c>
      <c r="MJ639" s="109" t="n">
        <v>15.1</v>
      </c>
      <c r="MK639" s="109" t="n">
        <v>17.8</v>
      </c>
      <c r="ML639" s="109" t="n">
        <v>21.3</v>
      </c>
      <c r="MM639" s="109" t="n">
        <v>21.4</v>
      </c>
      <c r="MN639" s="109" t="n">
        <v>23.6</v>
      </c>
      <c r="MO639" s="110" t="n">
        <f aca="false">SUM(MC639:MN639)/12</f>
        <v>21.1666666666667</v>
      </c>
      <c r="NA639" s="1" t="n">
        <f aca="false">NA638+1</f>
        <v>1938</v>
      </c>
      <c r="NB639" s="113" t="s">
        <v>96</v>
      </c>
      <c r="NC639" s="109" t="n">
        <v>32.7</v>
      </c>
      <c r="ND639" s="109" t="n">
        <v>32</v>
      </c>
      <c r="NE639" s="109" t="n">
        <v>33</v>
      </c>
      <c r="NF639" s="109" t="n">
        <v>27.3</v>
      </c>
      <c r="NG639" s="109" t="n">
        <v>23.2</v>
      </c>
      <c r="NH639" s="109" t="n">
        <v>16.7</v>
      </c>
      <c r="NI639" s="109" t="n">
        <v>17.5</v>
      </c>
      <c r="NJ639" s="109" t="n">
        <v>19.1</v>
      </c>
      <c r="NK639" s="109" t="n">
        <v>24.8</v>
      </c>
      <c r="NL639" s="109" t="n">
        <v>27.5</v>
      </c>
      <c r="NM639" s="109" t="n">
        <v>32.7</v>
      </c>
      <c r="NN639" s="109" t="n">
        <v>35</v>
      </c>
      <c r="NO639" s="110" t="n">
        <f aca="false">SUM(NC639:NN639)/12</f>
        <v>26.7916666666667</v>
      </c>
      <c r="OA639" s="5"/>
    </row>
    <row r="640" customFormat="false" ht="12.75" hidden="false" customHeight="false" outlineLevel="0" collapsed="false">
      <c r="A640" s="150" t="n">
        <f aca="false">A635+5</f>
        <v>1940</v>
      </c>
      <c r="B640" s="151" t="n">
        <f aca="false">AVERAGE(AO640,BO640,CO640,DO640,EO640,FO640,GO640,HO640,IO640,JO640,KO640,LO640,MO640,NO640)</f>
        <v>22.264880952381</v>
      </c>
      <c r="C640" s="163" t="n">
        <f aca="false">AVERAGE(B636:B640)</f>
        <v>21.9870238095238</v>
      </c>
      <c r="D640" s="164" t="n">
        <f aca="false">AVERAGE(B631:B640)</f>
        <v>21.841130952381</v>
      </c>
      <c r="E640" s="151" t="n">
        <f aca="false">AVERAGE(B621:B640)</f>
        <v>21.8859111721612</v>
      </c>
      <c r="F640" s="165" t="n">
        <f aca="false">AVERAGE(B591:B640)</f>
        <v>21.549776985052</v>
      </c>
      <c r="G640" s="159" t="n">
        <f aca="false">MAX(AC640:AN640,BC640:BN640,CC640:CN640,DC640:DN640,EC640:EN640,FC640:FN640,GC640:GN640,HC640:HN640,IC640:IN640,JC640:JN640,KC640:KN640,LC640:LN640,MC640:MN640,NC640:NN640)</f>
        <v>38.2</v>
      </c>
      <c r="H640" s="161" t="n">
        <f aca="false">MEDIAN(AC640:AN640,BC640:BN640,CC640:CN640,DC640:DN640,EC640:EN640,FC640:FN640,GC640:GN640,HC640:HN640,IC640:IN640,JC640:JN640,KC640:KN640,LC640:LN640,MC640:MN640,NC640:NN640)</f>
        <v>21.1</v>
      </c>
      <c r="I640" s="157" t="n">
        <f aca="false">MIN(AC640:AN640,BC640:BN640,CC640:CN640,DC640:DN640,EC640:EN640,FC640:FN640,GC640:GN640,HC640:HN640,IC640:IN640,JC640:JN640,KC640:KN640,LC640:LN640,MC640:MN640,NC640:NN640)</f>
        <v>12.4</v>
      </c>
      <c r="J640" s="107" t="n">
        <f aca="false">(G640+I640)/2</f>
        <v>25.3</v>
      </c>
      <c r="AA640" s="1" t="n">
        <f aca="false">AA639+1</f>
        <v>16</v>
      </c>
      <c r="AB640" s="108" t="n">
        <v>1940</v>
      </c>
      <c r="AC640" s="109" t="n">
        <v>27.4</v>
      </c>
      <c r="AD640" s="109" t="n">
        <v>27.1</v>
      </c>
      <c r="AE640" s="109" t="n">
        <v>31.3</v>
      </c>
      <c r="AF640" s="109" t="n">
        <v>20.9</v>
      </c>
      <c r="AG640" s="109" t="n">
        <v>17.4</v>
      </c>
      <c r="AH640" s="109" t="n">
        <v>15.9</v>
      </c>
      <c r="AI640" s="109" t="n">
        <v>15.4</v>
      </c>
      <c r="AJ640" s="109" t="n">
        <v>17.3</v>
      </c>
      <c r="AK640" s="109" t="n">
        <v>19.6</v>
      </c>
      <c r="AL640" s="109" t="n">
        <v>24.3</v>
      </c>
      <c r="AM640" s="109" t="n">
        <v>22.3</v>
      </c>
      <c r="AN640" s="109" t="n">
        <v>27.7</v>
      </c>
      <c r="AO640" s="110" t="n">
        <f aca="false">SUM(AC640:AN640)/12</f>
        <v>22.2166666666667</v>
      </c>
      <c r="BA640" s="1" t="n">
        <f aca="false">BA639+1</f>
        <v>1940</v>
      </c>
      <c r="BB640" s="111" t="n">
        <v>1940</v>
      </c>
      <c r="BC640" s="109" t="n">
        <v>29.4</v>
      </c>
      <c r="BD640" s="109" t="n">
        <v>28.9</v>
      </c>
      <c r="BE640" s="109" t="n">
        <v>31.8</v>
      </c>
      <c r="BF640" s="109" t="n">
        <v>20.2</v>
      </c>
      <c r="BG640" s="109" t="n">
        <v>16.9</v>
      </c>
      <c r="BH640" s="109" t="n">
        <v>15.5</v>
      </c>
      <c r="BI640" s="109" t="n">
        <v>14.9</v>
      </c>
      <c r="BJ640" s="109" t="n">
        <v>17.4</v>
      </c>
      <c r="BK640" s="109" t="n">
        <v>19.3</v>
      </c>
      <c r="BL640" s="109" t="n">
        <v>25.2</v>
      </c>
      <c r="BM640" s="109" t="n">
        <v>23.8</v>
      </c>
      <c r="BN640" s="109" t="n">
        <v>29.6</v>
      </c>
      <c r="BO640" s="110" t="n">
        <f aca="false">SUM(BC640:BN640)/12</f>
        <v>22.7416666666667</v>
      </c>
      <c r="CA640" s="1" t="n">
        <f aca="false">CA639+1</f>
        <v>1940</v>
      </c>
      <c r="CB640" s="111" t="n">
        <v>1940</v>
      </c>
      <c r="CC640" s="109" t="n">
        <v>22.6</v>
      </c>
      <c r="CD640" s="109" t="n">
        <v>23.2</v>
      </c>
      <c r="CE640" s="109" t="n">
        <v>25.7</v>
      </c>
      <c r="CF640" s="109" t="n">
        <v>18.3</v>
      </c>
      <c r="CG640" s="109" t="n">
        <v>16.2</v>
      </c>
      <c r="CH640" s="109" t="n">
        <v>14.6</v>
      </c>
      <c r="CI640" s="109" t="n">
        <v>14.4</v>
      </c>
      <c r="CJ640" s="109" t="n">
        <v>15.3</v>
      </c>
      <c r="CK640" s="109" t="n">
        <v>16.6</v>
      </c>
      <c r="CL640" s="109" t="n">
        <v>19.6</v>
      </c>
      <c r="CM640" s="109" t="n">
        <v>18.7</v>
      </c>
      <c r="CN640" s="109" t="n">
        <v>22.3</v>
      </c>
      <c r="CO640" s="110" t="n">
        <f aca="false">SUM(CC640:CN640)/12</f>
        <v>18.9583333333333</v>
      </c>
      <c r="DA640" s="1" t="n">
        <f aca="false">DA639+1</f>
        <v>1940</v>
      </c>
      <c r="DB640" s="111" t="n">
        <v>1940</v>
      </c>
      <c r="DC640" s="109" t="n">
        <v>30.5</v>
      </c>
      <c r="DD640" s="109" t="n">
        <v>29</v>
      </c>
      <c r="DE640" s="109" t="n">
        <v>33</v>
      </c>
      <c r="DF640" s="109" t="n">
        <v>21.3</v>
      </c>
      <c r="DG640" s="109" t="n">
        <v>17.4</v>
      </c>
      <c r="DH640" s="109" t="n">
        <v>16</v>
      </c>
      <c r="DI640" s="109" t="n">
        <v>14.8</v>
      </c>
      <c r="DJ640" s="109" t="n">
        <v>17.4</v>
      </c>
      <c r="DK640" s="109" t="n">
        <v>21.3</v>
      </c>
      <c r="DL640" s="109" t="n">
        <v>25.3</v>
      </c>
      <c r="DM640" s="109" t="n">
        <v>24.9</v>
      </c>
      <c r="DN640" s="109" t="n">
        <v>30.9</v>
      </c>
      <c r="DO640" s="110" t="n">
        <f aca="false">SUM(DC640:DN640)/12</f>
        <v>23.4833333333333</v>
      </c>
      <c r="EA640" s="1" t="n">
        <f aca="false">EA639+1</f>
        <v>1940</v>
      </c>
      <c r="EB640" s="111" t="n">
        <v>1940</v>
      </c>
      <c r="EC640" s="109" t="n">
        <v>38</v>
      </c>
      <c r="ED640" s="109" t="n">
        <v>35.7</v>
      </c>
      <c r="EE640" s="109" t="n">
        <v>36.5</v>
      </c>
      <c r="EF640" s="109" t="n">
        <v>25.5</v>
      </c>
      <c r="EG640" s="109" t="n">
        <v>20.8</v>
      </c>
      <c r="EH640" s="109" t="n">
        <v>19.9</v>
      </c>
      <c r="EI640" s="109" t="n">
        <v>19.6</v>
      </c>
      <c r="EJ640" s="109" t="n">
        <v>21.6</v>
      </c>
      <c r="EK640" s="109" t="n">
        <v>25.1</v>
      </c>
      <c r="EL640" s="109" t="n">
        <v>32.3</v>
      </c>
      <c r="EM640" s="109" t="n">
        <v>30.9</v>
      </c>
      <c r="EN640" s="109" t="n">
        <v>36.4</v>
      </c>
      <c r="EO640" s="110" t="n">
        <f aca="false">SUM(EC640:EN640)/12</f>
        <v>28.525</v>
      </c>
      <c r="FA640" s="1" t="n">
        <f aca="false">FA639+1</f>
        <v>1940</v>
      </c>
      <c r="FB640" s="111" t="n">
        <v>1940</v>
      </c>
      <c r="FC640" s="109" t="n">
        <v>25.4</v>
      </c>
      <c r="FD640" s="109" t="n">
        <v>26</v>
      </c>
      <c r="FE640" s="109" t="n">
        <v>28.8</v>
      </c>
      <c r="FF640" s="109" t="n">
        <v>18</v>
      </c>
      <c r="FG640" s="109" t="n">
        <v>14.5</v>
      </c>
      <c r="FH640" s="109" t="n">
        <v>12.9</v>
      </c>
      <c r="FI640" s="109" t="n">
        <v>12.4</v>
      </c>
      <c r="FJ640" s="109" t="n">
        <v>14.7</v>
      </c>
      <c r="FK640" s="109" t="n">
        <v>16.6</v>
      </c>
      <c r="FL640" s="109" t="n">
        <v>21.6</v>
      </c>
      <c r="FM640" s="109" t="n">
        <v>19.9</v>
      </c>
      <c r="FN640" s="109" t="n">
        <v>26</v>
      </c>
      <c r="FO640" s="110" t="n">
        <f aca="false">SUM(FC640:FN640)/12</f>
        <v>19.7333333333333</v>
      </c>
      <c r="GA640" s="1" t="n">
        <f aca="false">GA639+1</f>
        <v>1940</v>
      </c>
      <c r="GB640" s="113" t="s">
        <v>98</v>
      </c>
      <c r="GC640" s="109" t="n">
        <v>21.8</v>
      </c>
      <c r="GD640" s="109" t="n">
        <v>21.8</v>
      </c>
      <c r="GE640" s="109" t="n">
        <v>26.4</v>
      </c>
      <c r="GF640" s="109" t="n">
        <v>18.5</v>
      </c>
      <c r="GG640" s="109" t="n">
        <v>15.6</v>
      </c>
      <c r="GH640" s="109" t="n">
        <v>13.7</v>
      </c>
      <c r="GI640" s="109" t="n">
        <v>12.8</v>
      </c>
      <c r="GJ640" s="109" t="n">
        <v>14.9</v>
      </c>
      <c r="GK640" s="109" t="n">
        <v>16.5</v>
      </c>
      <c r="GL640" s="109" t="n">
        <v>20.1</v>
      </c>
      <c r="GM640" s="109" t="n">
        <v>18.4</v>
      </c>
      <c r="GN640" s="109" t="n">
        <v>22.7</v>
      </c>
      <c r="GO640" s="110" t="n">
        <f aca="false">SUM(GC640:GN640)/12</f>
        <v>18.6</v>
      </c>
      <c r="HA640" s="1" t="n">
        <f aca="false">HA639+1</f>
        <v>1940</v>
      </c>
      <c r="HB640" s="113" t="s">
        <v>98</v>
      </c>
      <c r="HC640" s="109" t="n">
        <v>24.5</v>
      </c>
      <c r="HD640" s="109" t="n">
        <v>24.3</v>
      </c>
      <c r="HE640" s="109" t="n">
        <v>27.8</v>
      </c>
      <c r="HF640" s="109" t="n">
        <v>18.9</v>
      </c>
      <c r="HG640" s="109" t="n">
        <v>16.9</v>
      </c>
      <c r="HH640" s="109" t="n">
        <v>15.8</v>
      </c>
      <c r="HI640" s="109" t="n">
        <v>15.2</v>
      </c>
      <c r="HJ640" s="109" t="n">
        <v>16.3</v>
      </c>
      <c r="HK640" s="109" t="n">
        <v>17.9</v>
      </c>
      <c r="HL640" s="109" t="n">
        <v>21.2</v>
      </c>
      <c r="HM640" s="109" t="n">
        <v>20</v>
      </c>
      <c r="HN640" s="109" t="n">
        <v>23</v>
      </c>
      <c r="HO640" s="110" t="n">
        <f aca="false">SUM(HC640:HN640)/12</f>
        <v>20.15</v>
      </c>
      <c r="IA640" s="1" t="n">
        <f aca="false">IA639+1</f>
        <v>1940</v>
      </c>
      <c r="IB640" s="111" t="n">
        <v>1940</v>
      </c>
      <c r="IC640" s="109" t="n">
        <v>32</v>
      </c>
      <c r="ID640" s="109" t="n">
        <v>30.6</v>
      </c>
      <c r="IE640" s="109" t="n">
        <v>33.1</v>
      </c>
      <c r="IF640" s="109" t="n">
        <v>22.3</v>
      </c>
      <c r="IG640" s="109" t="n">
        <v>18.9</v>
      </c>
      <c r="IH640" s="109" t="n">
        <v>16.7</v>
      </c>
      <c r="II640" s="109" t="n">
        <v>15.4</v>
      </c>
      <c r="IJ640" s="109" t="n">
        <v>18.2</v>
      </c>
      <c r="IK640" s="109" t="n">
        <v>21.4</v>
      </c>
      <c r="IL640" s="109" t="n">
        <v>28.2</v>
      </c>
      <c r="IM640" s="109" t="n">
        <v>25.9</v>
      </c>
      <c r="IN640" s="109" t="n">
        <v>31.2</v>
      </c>
      <c r="IO640" s="110" t="n">
        <f aca="false">SUM(IC640:IN640)/12</f>
        <v>24.4916666666667</v>
      </c>
      <c r="JA640" s="1" t="n">
        <f aca="false">JA639+1</f>
        <v>1940</v>
      </c>
      <c r="JB640" s="113" t="s">
        <v>98</v>
      </c>
      <c r="JC640" s="109" t="n">
        <v>21</v>
      </c>
      <c r="JD640" s="109" t="n">
        <v>21</v>
      </c>
      <c r="JE640" s="109" t="n">
        <v>23.9</v>
      </c>
      <c r="JF640" s="109" t="n">
        <v>18.2</v>
      </c>
      <c r="JG640" s="109" t="n">
        <v>15.6</v>
      </c>
      <c r="JH640" s="109" t="n">
        <v>14.1</v>
      </c>
      <c r="JI640" s="109" t="n">
        <v>13.6</v>
      </c>
      <c r="JJ640" s="109" t="n">
        <v>14.9</v>
      </c>
      <c r="JK640" s="109" t="n">
        <v>16.1</v>
      </c>
      <c r="JL640" s="109" t="n">
        <v>19.7</v>
      </c>
      <c r="JM640" s="109" t="n">
        <v>17.7</v>
      </c>
      <c r="JN640" s="109" t="n">
        <v>21.1</v>
      </c>
      <c r="JO640" s="110" t="n">
        <f aca="false">SUM(JC640:JN640)/12</f>
        <v>18.075</v>
      </c>
      <c r="KA640" s="1" t="n">
        <f aca="false">KA639+1</f>
        <v>1940</v>
      </c>
      <c r="KB640" s="111" t="n">
        <v>1940</v>
      </c>
      <c r="KC640" s="109" t="n">
        <v>28.7</v>
      </c>
      <c r="KD640" s="109" t="n">
        <v>28.1</v>
      </c>
      <c r="KE640" s="109" t="n">
        <v>32.4</v>
      </c>
      <c r="KF640" s="109" t="n">
        <v>20.9</v>
      </c>
      <c r="KG640" s="109" t="n">
        <v>17.4</v>
      </c>
      <c r="KH640" s="109" t="n">
        <v>15.9</v>
      </c>
      <c r="KI640" s="109" t="n">
        <v>15.1</v>
      </c>
      <c r="KJ640" s="109" t="n">
        <v>17.7</v>
      </c>
      <c r="KK640" s="109" t="n">
        <v>20</v>
      </c>
      <c r="KL640" s="109" t="n">
        <v>25.5</v>
      </c>
      <c r="KM640" s="109" t="n">
        <v>23.4</v>
      </c>
      <c r="KN640" s="109" t="n">
        <v>29.3</v>
      </c>
      <c r="KO640" s="110" t="n">
        <f aca="false">SUM(KC640:KN640)/12</f>
        <v>22.8666666666667</v>
      </c>
      <c r="LA640" s="1" t="n">
        <f aca="false">LA639+1</f>
        <v>1940</v>
      </c>
      <c r="LB640" s="113" t="s">
        <v>98</v>
      </c>
      <c r="LC640" s="109" t="n">
        <v>29.7</v>
      </c>
      <c r="LD640" s="109" t="n">
        <v>29.6</v>
      </c>
      <c r="LE640" s="109" t="n">
        <v>33</v>
      </c>
      <c r="LF640" s="109" t="n">
        <v>21.3</v>
      </c>
      <c r="LG640" s="109" t="n">
        <v>18.2</v>
      </c>
      <c r="LH640" s="109" t="n">
        <v>16.9</v>
      </c>
      <c r="LI640" s="109" t="n">
        <v>15.6</v>
      </c>
      <c r="LJ640" s="109" t="n">
        <v>18</v>
      </c>
      <c r="LK640" s="109" t="n">
        <v>21</v>
      </c>
      <c r="LL640" s="109" t="n">
        <v>26.8</v>
      </c>
      <c r="LM640" s="109" t="n">
        <v>24.6</v>
      </c>
      <c r="LN640" s="109" t="n">
        <v>30.3</v>
      </c>
      <c r="LO640" s="110" t="n">
        <f aca="false">SUM(LC640:LN640)/12</f>
        <v>23.75</v>
      </c>
      <c r="MA640" s="1" t="n">
        <f aca="false">MA639+1</f>
        <v>1940</v>
      </c>
      <c r="MB640" s="111" t="n">
        <v>1940</v>
      </c>
      <c r="MC640" s="109" t="n">
        <v>26.1</v>
      </c>
      <c r="MD640" s="109" t="n">
        <v>26.3</v>
      </c>
      <c r="ME640" s="109" t="n">
        <v>30.7</v>
      </c>
      <c r="MF640" s="109" t="n">
        <v>20.1</v>
      </c>
      <c r="MG640" s="109" t="n">
        <v>16.8</v>
      </c>
      <c r="MH640" s="109" t="n">
        <v>15.7</v>
      </c>
      <c r="MI640" s="109" t="n">
        <v>15.2</v>
      </c>
      <c r="MJ640" s="109" t="n">
        <v>17.4</v>
      </c>
      <c r="MK640" s="109" t="n">
        <v>19.1</v>
      </c>
      <c r="ML640" s="109" t="n">
        <v>23.5</v>
      </c>
      <c r="MM640" s="109" t="n">
        <v>21.1</v>
      </c>
      <c r="MN640" s="109" t="n">
        <v>26.4</v>
      </c>
      <c r="MO640" s="110" t="n">
        <f aca="false">SUM(MC640:MN640)/12</f>
        <v>21.5333333333333</v>
      </c>
      <c r="NA640" s="1" t="n">
        <f aca="false">NA639+1</f>
        <v>1939</v>
      </c>
      <c r="NB640" s="113" t="s">
        <v>97</v>
      </c>
      <c r="NC640" s="109" t="n">
        <v>38.2</v>
      </c>
      <c r="ND640" s="109" t="n">
        <v>34.6</v>
      </c>
      <c r="NE640" s="109" t="n">
        <v>29.3</v>
      </c>
      <c r="NF640" s="109" t="n">
        <v>26.2</v>
      </c>
      <c r="NG640" s="109" t="n">
        <v>23</v>
      </c>
      <c r="NH640" s="109" t="n">
        <v>18.4</v>
      </c>
      <c r="NI640" s="109" t="n">
        <v>16.9</v>
      </c>
      <c r="NJ640" s="109" t="n">
        <v>19.9</v>
      </c>
      <c r="NK640" s="109" t="n">
        <v>23.4</v>
      </c>
      <c r="NL640" s="109" t="n">
        <v>27.8</v>
      </c>
      <c r="NM640" s="109" t="n">
        <v>28.8</v>
      </c>
      <c r="NN640" s="109" t="n">
        <v>32.5</v>
      </c>
      <c r="NO640" s="110" t="n">
        <f aca="false">SUM(NC640:NN640)/12</f>
        <v>26.5833333333333</v>
      </c>
      <c r="OA640" s="5"/>
    </row>
    <row r="641" customFormat="false" ht="12.75" hidden="false" customHeight="false" outlineLevel="0" collapsed="false">
      <c r="A641" s="150"/>
      <c r="B641" s="151" t="n">
        <f aca="false">AVERAGE(AO641,BO641,CO641,DO641,EO641,FO641,GO641,HO641,IO641,JO641,KO641,LO641,MO641,NO641)</f>
        <v>21.8119047619048</v>
      </c>
      <c r="C641" s="163" t="n">
        <f aca="false">AVERAGE(B637:B641)</f>
        <v>22.0033333333333</v>
      </c>
      <c r="D641" s="164" t="n">
        <f aca="false">AVERAGE(B632:B641)</f>
        <v>21.8857738095238</v>
      </c>
      <c r="E641" s="151" t="n">
        <f aca="false">AVERAGE(B622:B641)</f>
        <v>21.861217948718</v>
      </c>
      <c r="F641" s="165" t="n">
        <f aca="false">AVERAGE(B592:B641)</f>
        <v>21.5531817469568</v>
      </c>
      <c r="G641" s="159" t="n">
        <f aca="false">MAX(AC641:AN641,BC641:BN641,CC641:CN641,DC641:DN641,EC641:EN641,FC641:FN641,GC641:GN641,HC641:HN641,IC641:IN641,JC641:JN641,KC641:KN641,LC641:LN641,MC641:MN641,NC641:NN641)</f>
        <v>36.8</v>
      </c>
      <c r="H641" s="161" t="n">
        <f aca="false">MEDIAN(AC641:AN641,BC641:BN641,CC641:CN641,DC641:DN641,EC641:EN641,FC641:FN641,GC641:GN641,HC641:HN641,IC641:IN641,JC641:JN641,KC641:KN641,LC641:LN641,MC641:MN641,NC641:NN641)</f>
        <v>21.05</v>
      </c>
      <c r="I641" s="157" t="n">
        <f aca="false">MIN(AC641:AN641,BC641:BN641,CC641:CN641,DC641:DN641,EC641:EN641,FC641:FN641,GC641:GN641,HC641:HN641,IC641:IN641,JC641:JN641,KC641:KN641,LC641:LN641,MC641:MN641,NC641:NN641)</f>
        <v>12.8</v>
      </c>
      <c r="J641" s="107" t="n">
        <f aca="false">(G641+I641)/2</f>
        <v>24.8</v>
      </c>
      <c r="AA641" s="1" t="n">
        <f aca="false">AA640+1</f>
        <v>17</v>
      </c>
      <c r="AB641" s="108" t="n">
        <v>1941</v>
      </c>
      <c r="AC641" s="109" t="n">
        <v>26.4</v>
      </c>
      <c r="AD641" s="109" t="n">
        <v>26.9</v>
      </c>
      <c r="AE641" s="109" t="n">
        <v>23.7</v>
      </c>
      <c r="AF641" s="109" t="n">
        <v>24.9</v>
      </c>
      <c r="AG641" s="109" t="n">
        <v>18.4</v>
      </c>
      <c r="AH641" s="109" t="n">
        <v>16.3</v>
      </c>
      <c r="AI641" s="109" t="n">
        <v>15.4</v>
      </c>
      <c r="AJ641" s="109" t="n">
        <v>16.7</v>
      </c>
      <c r="AK641" s="109" t="n">
        <v>17.9</v>
      </c>
      <c r="AL641" s="109" t="n">
        <v>19.9</v>
      </c>
      <c r="AM641" s="109" t="n">
        <v>25.9</v>
      </c>
      <c r="AN641" s="109" t="n">
        <v>28.8</v>
      </c>
      <c r="AO641" s="110" t="n">
        <f aca="false">SUM(AC641:AN641)/12</f>
        <v>21.7666666666667</v>
      </c>
      <c r="BA641" s="1" t="n">
        <f aca="false">BA640+1</f>
        <v>1941</v>
      </c>
      <c r="BB641" s="111" t="n">
        <v>1941</v>
      </c>
      <c r="BC641" s="109" t="n">
        <v>27.9</v>
      </c>
      <c r="BD641" s="109" t="n">
        <v>28</v>
      </c>
      <c r="BE641" s="109" t="n">
        <v>24.6</v>
      </c>
      <c r="BF641" s="109" t="n">
        <v>25.1</v>
      </c>
      <c r="BG641" s="109" t="n">
        <v>17.9</v>
      </c>
      <c r="BH641" s="109" t="n">
        <v>15.2</v>
      </c>
      <c r="BI641" s="109" t="n">
        <v>14.7</v>
      </c>
      <c r="BJ641" s="109" t="n">
        <v>16.1</v>
      </c>
      <c r="BK641" s="109" t="n">
        <v>17.7</v>
      </c>
      <c r="BL641" s="109" t="n">
        <v>19.8</v>
      </c>
      <c r="BM641" s="109" t="n">
        <v>26.8</v>
      </c>
      <c r="BN641" s="109" t="n">
        <v>29.6</v>
      </c>
      <c r="BO641" s="110" t="n">
        <f aca="false">SUM(BC641:BN641)/12</f>
        <v>21.95</v>
      </c>
      <c r="CA641" s="1" t="n">
        <f aca="false">CA640+1</f>
        <v>1941</v>
      </c>
      <c r="CB641" s="111" t="n">
        <v>1941</v>
      </c>
      <c r="CC641" s="109" t="n">
        <v>21.1</v>
      </c>
      <c r="CD641" s="109" t="n">
        <v>21.9</v>
      </c>
      <c r="CE641" s="109" t="n">
        <v>20.4</v>
      </c>
      <c r="CF641" s="109" t="n">
        <v>20.2</v>
      </c>
      <c r="CG641" s="109" t="n">
        <v>17.1</v>
      </c>
      <c r="CH641" s="109" t="n">
        <v>15.9</v>
      </c>
      <c r="CI641" s="109" t="n">
        <v>15.1</v>
      </c>
      <c r="CJ641" s="109" t="n">
        <v>15.2</v>
      </c>
      <c r="CK641" s="109" t="n">
        <v>16.5</v>
      </c>
      <c r="CL641" s="109" t="n">
        <v>17.5</v>
      </c>
      <c r="CM641" s="109" t="n">
        <v>21.8</v>
      </c>
      <c r="CN641" s="109" t="n">
        <v>23.7</v>
      </c>
      <c r="CO641" s="110" t="n">
        <f aca="false">SUM(CC641:CN641)/12</f>
        <v>18.8666666666667</v>
      </c>
      <c r="DA641" s="1" t="n">
        <f aca="false">DA640+1</f>
        <v>1941</v>
      </c>
      <c r="DB641" s="111" t="n">
        <v>1941</v>
      </c>
      <c r="DC641" s="109" t="n">
        <v>29.3</v>
      </c>
      <c r="DD641" s="109" t="n">
        <v>29.1</v>
      </c>
      <c r="DE641" s="109" t="n">
        <v>25.3</v>
      </c>
      <c r="DF641" s="109" t="n">
        <v>24.9</v>
      </c>
      <c r="DG641" s="109" t="n">
        <v>18.4</v>
      </c>
      <c r="DH641" s="109" t="n">
        <v>15.8</v>
      </c>
      <c r="DI641" s="109" t="n">
        <v>14.4</v>
      </c>
      <c r="DJ641" s="109" t="n">
        <v>16.7</v>
      </c>
      <c r="DK641" s="109" t="n">
        <v>18.7</v>
      </c>
      <c r="DL641" s="109" t="n">
        <v>20.3</v>
      </c>
      <c r="DM641" s="109" t="n">
        <v>27.6</v>
      </c>
      <c r="DN641" s="109" t="n">
        <v>30.2</v>
      </c>
      <c r="DO641" s="110" t="n">
        <f aca="false">SUM(DC641:DN641)/12</f>
        <v>22.5583333333333</v>
      </c>
      <c r="EA641" s="1" t="n">
        <f aca="false">EA640+1</f>
        <v>1941</v>
      </c>
      <c r="EB641" s="111" t="n">
        <v>1941</v>
      </c>
      <c r="EC641" s="109" t="n">
        <v>31.7</v>
      </c>
      <c r="ED641" s="109" t="n">
        <v>35.2</v>
      </c>
      <c r="EE641" s="109" t="n">
        <v>31.2</v>
      </c>
      <c r="EF641" s="109" t="n">
        <v>27.9</v>
      </c>
      <c r="EG641" s="109" t="n">
        <v>21.9</v>
      </c>
      <c r="EH641" s="109" t="n">
        <v>18</v>
      </c>
      <c r="EI641" s="109" t="n">
        <v>18.8</v>
      </c>
      <c r="EJ641" s="109" t="n">
        <v>21</v>
      </c>
      <c r="EK641" s="109" t="n">
        <v>25.6</v>
      </c>
      <c r="EL641" s="109" t="n">
        <v>27.5</v>
      </c>
      <c r="EM641" s="109" t="n">
        <v>34.6</v>
      </c>
      <c r="EN641" s="109" t="n">
        <v>36.8</v>
      </c>
      <c r="EO641" s="110" t="n">
        <f aca="false">SUM(EC641:EN641)/12</f>
        <v>27.5166666666667</v>
      </c>
      <c r="FA641" s="1" t="n">
        <f aca="false">FA640+1</f>
        <v>1941</v>
      </c>
      <c r="FB641" s="111" t="n">
        <v>1941</v>
      </c>
      <c r="FC641" s="109" t="n">
        <v>24.3</v>
      </c>
      <c r="FD641" s="109" t="n">
        <v>25.1</v>
      </c>
      <c r="FE641" s="109" t="n">
        <v>21.7</v>
      </c>
      <c r="FF641" s="109" t="n">
        <v>22</v>
      </c>
      <c r="FG641" s="109" t="n">
        <v>15.5</v>
      </c>
      <c r="FH641" s="109" t="n">
        <v>13.5</v>
      </c>
      <c r="FI641" s="109" t="n">
        <v>12.8</v>
      </c>
      <c r="FJ641" s="109" t="n">
        <v>14.2</v>
      </c>
      <c r="FK641" s="109" t="n">
        <v>15.4</v>
      </c>
      <c r="FL641" s="109" t="n">
        <v>17.4</v>
      </c>
      <c r="FM641" s="109" t="n">
        <v>23.6</v>
      </c>
      <c r="FN641" s="109" t="n">
        <v>26.1</v>
      </c>
      <c r="FO641" s="110" t="n">
        <f aca="false">SUM(FC641:FN641)/12</f>
        <v>19.3</v>
      </c>
      <c r="GA641" s="1" t="n">
        <f aca="false">GA640+1</f>
        <v>1941</v>
      </c>
      <c r="GB641" s="113" t="s">
        <v>99</v>
      </c>
      <c r="GC641" s="109" t="n">
        <v>21.3</v>
      </c>
      <c r="GD641" s="109" t="n">
        <v>23.5</v>
      </c>
      <c r="GE641" s="109" t="n">
        <v>19.8</v>
      </c>
      <c r="GF641" s="109" t="n">
        <v>20.9</v>
      </c>
      <c r="GG641" s="109" t="n">
        <v>15.9</v>
      </c>
      <c r="GH641" s="109" t="n">
        <v>14.2</v>
      </c>
      <c r="GI641" s="109" t="n">
        <v>13.4</v>
      </c>
      <c r="GJ641" s="109" t="n">
        <v>15.3</v>
      </c>
      <c r="GK641" s="109" t="n">
        <v>15.7</v>
      </c>
      <c r="GL641" s="109" t="n">
        <v>16.1</v>
      </c>
      <c r="GM641" s="109" t="n">
        <v>20.9</v>
      </c>
      <c r="GN641" s="109" t="n">
        <v>23.8</v>
      </c>
      <c r="GO641" s="110" t="n">
        <f aca="false">SUM(GC641:GN641)/12</f>
        <v>18.4</v>
      </c>
      <c r="HA641" s="1" t="n">
        <f aca="false">HA640+1</f>
        <v>1941</v>
      </c>
      <c r="HB641" s="113" t="s">
        <v>99</v>
      </c>
      <c r="HC641" s="109" t="n">
        <v>22.8</v>
      </c>
      <c r="HD641" s="109" t="n">
        <v>23.5</v>
      </c>
      <c r="HE641" s="109" t="n">
        <v>22</v>
      </c>
      <c r="HF641" s="109" t="n">
        <v>21.9</v>
      </c>
      <c r="HG641" s="109" t="n">
        <v>17.9</v>
      </c>
      <c r="HH641" s="109" t="n">
        <v>16.5</v>
      </c>
      <c r="HI641" s="109" t="n">
        <v>16.2</v>
      </c>
      <c r="HJ641" s="109" t="n">
        <v>16.3</v>
      </c>
      <c r="HK641" s="109" t="n">
        <v>17.6</v>
      </c>
      <c r="HL641" s="109" t="n">
        <v>18.9</v>
      </c>
      <c r="HM641" s="109" t="n">
        <v>22.3</v>
      </c>
      <c r="HN641" s="109" t="n">
        <v>24.8</v>
      </c>
      <c r="HO641" s="110" t="n">
        <f aca="false">SUM(HC641:HN641)/12</f>
        <v>20.0583333333333</v>
      </c>
      <c r="IA641" s="1" t="n">
        <f aca="false">IA640+1</f>
        <v>1941</v>
      </c>
      <c r="IB641" s="111" t="n">
        <v>1941</v>
      </c>
      <c r="IC641" s="109" t="n">
        <v>29.2</v>
      </c>
      <c r="ID641" s="109" t="n">
        <v>30.2</v>
      </c>
      <c r="IE641" s="109" t="n">
        <v>27.4</v>
      </c>
      <c r="IF641" s="109" t="n">
        <v>27.1</v>
      </c>
      <c r="IG641" s="109" t="n">
        <v>20.8</v>
      </c>
      <c r="IH641" s="109" t="n">
        <v>16.8</v>
      </c>
      <c r="II641" s="109" t="n">
        <v>16.7</v>
      </c>
      <c r="IJ641" s="109" t="n">
        <v>18.8</v>
      </c>
      <c r="IK641" s="109" t="n">
        <v>21.4</v>
      </c>
      <c r="IL641" s="109" t="n">
        <v>23.6</v>
      </c>
      <c r="IM641" s="109" t="n">
        <v>29.2</v>
      </c>
      <c r="IN641" s="109" t="n">
        <v>31.6</v>
      </c>
      <c r="IO641" s="110" t="n">
        <f aca="false">SUM(IC641:IN641)/12</f>
        <v>24.4</v>
      </c>
      <c r="JA641" s="1" t="n">
        <f aca="false">JA640+1</f>
        <v>1941</v>
      </c>
      <c r="JB641" s="113" t="s">
        <v>99</v>
      </c>
      <c r="JC641" s="109" t="n">
        <v>20.2</v>
      </c>
      <c r="JD641" s="109" t="n">
        <v>21.6</v>
      </c>
      <c r="JE641" s="109" t="n">
        <v>19.8</v>
      </c>
      <c r="JF641" s="109" t="n">
        <v>19.6</v>
      </c>
      <c r="JG641" s="109" t="n">
        <v>16.1</v>
      </c>
      <c r="JH641" s="109" t="n">
        <v>14.9</v>
      </c>
      <c r="JI641" s="109" t="n">
        <v>13.8</v>
      </c>
      <c r="JJ641" s="109" t="n">
        <v>14.9</v>
      </c>
      <c r="JK641" s="109" t="n">
        <v>15.2</v>
      </c>
      <c r="JL641" s="109" t="n">
        <v>16</v>
      </c>
      <c r="JM641" s="109" t="n">
        <v>19.9</v>
      </c>
      <c r="JN641" s="109" t="n">
        <v>22.3</v>
      </c>
      <c r="JO641" s="110" t="n">
        <f aca="false">SUM(JC641:JN641)/12</f>
        <v>17.8583333333333</v>
      </c>
      <c r="KA641" s="1" t="n">
        <f aca="false">KA640+1</f>
        <v>1941</v>
      </c>
      <c r="KB641" s="111" t="n">
        <v>1941</v>
      </c>
      <c r="KC641" s="109" t="n">
        <v>26.9</v>
      </c>
      <c r="KD641" s="109" t="n">
        <v>27.3</v>
      </c>
      <c r="KE641" s="109" t="n">
        <v>24.1</v>
      </c>
      <c r="KF641" s="109" t="n">
        <v>25.3</v>
      </c>
      <c r="KG641" s="109" t="n">
        <v>18.3</v>
      </c>
      <c r="KH641" s="109" t="n">
        <v>15.7</v>
      </c>
      <c r="KI641" s="109" t="n">
        <v>15.1</v>
      </c>
      <c r="KJ641" s="109" t="n">
        <v>16.2</v>
      </c>
      <c r="KK641" s="109" t="n">
        <v>17.5</v>
      </c>
      <c r="KL641" s="109" t="n">
        <v>20.2</v>
      </c>
      <c r="KM641" s="109" t="n">
        <v>26.7</v>
      </c>
      <c r="KN641" s="109" t="n">
        <v>29.6</v>
      </c>
      <c r="KO641" s="110" t="n">
        <f aca="false">SUM(KC641:KN641)/12</f>
        <v>21.9083333333333</v>
      </c>
      <c r="LA641" s="1" t="n">
        <f aca="false">LA640+1</f>
        <v>1941</v>
      </c>
      <c r="LB641" s="113" t="s">
        <v>99</v>
      </c>
      <c r="LC641" s="109" t="n">
        <v>27.8</v>
      </c>
      <c r="LD641" s="109" t="n">
        <v>28.7</v>
      </c>
      <c r="LE641" s="109" t="n">
        <v>24.9</v>
      </c>
      <c r="LF641" s="109" t="n">
        <v>26</v>
      </c>
      <c r="LG641" s="109" t="n">
        <v>19.6</v>
      </c>
      <c r="LH641" s="109" t="n">
        <v>16</v>
      </c>
      <c r="LI641" s="109" t="n">
        <v>15.5</v>
      </c>
      <c r="LJ641" s="109" t="n">
        <v>17</v>
      </c>
      <c r="LK641" s="109" t="n">
        <v>18.8</v>
      </c>
      <c r="LL641" s="109" t="n">
        <v>21.4</v>
      </c>
      <c r="LM641" s="109" t="n">
        <v>28</v>
      </c>
      <c r="LN641" s="109" t="n">
        <v>30.7</v>
      </c>
      <c r="LO641" s="110" t="n">
        <f aca="false">SUM(LC641:LN641)/12</f>
        <v>22.8666666666667</v>
      </c>
      <c r="MA641" s="1" t="n">
        <f aca="false">MA640+1</f>
        <v>1941</v>
      </c>
      <c r="MB641" s="111" t="n">
        <v>1941</v>
      </c>
      <c r="MC641" s="109" t="n">
        <v>23.5</v>
      </c>
      <c r="MD641" s="109" t="n">
        <v>25.4</v>
      </c>
      <c r="ME641" s="109" t="n">
        <v>22.8</v>
      </c>
      <c r="MF641" s="109" t="n">
        <v>23.4</v>
      </c>
      <c r="MG641" s="109" t="n">
        <v>17.8</v>
      </c>
      <c r="MH641" s="109" t="n">
        <v>16</v>
      </c>
      <c r="MI641" s="109" t="n">
        <v>15.4</v>
      </c>
      <c r="MJ641" s="109" t="n">
        <v>16.6</v>
      </c>
      <c r="MK641" s="109" t="n">
        <v>18.3</v>
      </c>
      <c r="ML641" s="109" t="n">
        <v>18.8</v>
      </c>
      <c r="MM641" s="109" t="n">
        <v>24.9</v>
      </c>
      <c r="MN641" s="109" t="n">
        <v>26.4</v>
      </c>
      <c r="MO641" s="110" t="n">
        <f aca="false">SUM(MC641:MN641)/12</f>
        <v>20.775</v>
      </c>
      <c r="NA641" s="1" t="n">
        <f aca="false">NA640+1</f>
        <v>1940</v>
      </c>
      <c r="NB641" s="113" t="s">
        <v>98</v>
      </c>
      <c r="NC641" s="109" t="n">
        <v>35.3</v>
      </c>
      <c r="ND641" s="109" t="n">
        <v>33.5</v>
      </c>
      <c r="NE641" s="109" t="n">
        <v>35.2</v>
      </c>
      <c r="NF641" s="109" t="n">
        <v>23.9</v>
      </c>
      <c r="NG641" s="109" t="n">
        <v>20.3</v>
      </c>
      <c r="NH641" s="109" t="n">
        <v>19.1</v>
      </c>
      <c r="NI641" s="109" t="n">
        <v>18.4</v>
      </c>
      <c r="NJ641" s="109" t="n">
        <v>21.2</v>
      </c>
      <c r="NK641" s="109" t="n">
        <v>24.1</v>
      </c>
      <c r="NL641" s="109" t="n">
        <v>30.7</v>
      </c>
      <c r="NM641" s="109" t="n">
        <v>29.2</v>
      </c>
      <c r="NN641" s="109" t="n">
        <v>34.8</v>
      </c>
      <c r="NO641" s="110" t="n">
        <f aca="false">SUM(NC641:NN641)/12</f>
        <v>27.1416666666667</v>
      </c>
      <c r="OA641" s="5"/>
    </row>
    <row r="642" customFormat="false" ht="12.75" hidden="false" customHeight="false" outlineLevel="0" collapsed="false">
      <c r="A642" s="150"/>
      <c r="B642" s="151" t="n">
        <f aca="false">AVERAGE(AO642,BO642,CO642,DO642,EO642,FO642,GO642,HO642,IO642,JO642,KO642,LO642,MO642,NO642)</f>
        <v>22.0580357142857</v>
      </c>
      <c r="C642" s="163" t="n">
        <f aca="false">AVERAGE(B638:B642)</f>
        <v>22.036369047619</v>
      </c>
      <c r="D642" s="164" t="n">
        <f aca="false">AVERAGE(B633:B642)</f>
        <v>21.9596130952381</v>
      </c>
      <c r="E642" s="151" t="n">
        <f aca="false">AVERAGE(B623:B642)</f>
        <v>21.8774851190476</v>
      </c>
      <c r="F642" s="165" t="n">
        <f aca="false">AVERAGE(B593:B642)</f>
        <v>21.5754778779091</v>
      </c>
      <c r="G642" s="159" t="n">
        <f aca="false">MAX(AC642:AN642,BC642:BN642,CC642:CN642,DC642:DN642,EC642:EN642,FC642:FN642,GC642:GN642,HC642:HN642,IC642:IN642,JC642:JN642,KC642:KN642,LC642:LN642,MC642:MN642,NC642:NN642)</f>
        <v>36.8</v>
      </c>
      <c r="H642" s="161" t="n">
        <f aca="false">MEDIAN(AC642:AN642,BC642:BN642,CC642:CN642,DC642:DN642,EC642:EN642,FC642:FN642,GC642:GN642,HC642:HN642,IC642:IN642,JC642:JN642,KC642:KN642,LC642:LN642,MC642:MN642,NC642:NN642)</f>
        <v>21.7</v>
      </c>
      <c r="I642" s="157" t="n">
        <f aca="false">MIN(AC642:AN642,BC642:BN642,CC642:CN642,DC642:DN642,EC642:EN642,FC642:FN642,GC642:GN642,HC642:HN642,IC642:IN642,JC642:JN642,KC642:KN642,LC642:LN642,MC642:MN642,NC642:NN642)</f>
        <v>12.1</v>
      </c>
      <c r="J642" s="107" t="n">
        <f aca="false">(G642+I642)/2</f>
        <v>24.45</v>
      </c>
      <c r="AA642" s="1" t="n">
        <f aca="false">AA641+1</f>
        <v>18</v>
      </c>
      <c r="AB642" s="108" t="n">
        <v>1942</v>
      </c>
      <c r="AC642" s="109" t="n">
        <v>28.6</v>
      </c>
      <c r="AD642" s="109" t="n">
        <v>27.3</v>
      </c>
      <c r="AE642" s="109" t="n">
        <v>27.6</v>
      </c>
      <c r="AF642" s="109" t="n">
        <v>22.7</v>
      </c>
      <c r="AG642" s="109" t="n">
        <v>18.3</v>
      </c>
      <c r="AH642" s="109" t="n">
        <v>15.6</v>
      </c>
      <c r="AI642" s="109" t="n">
        <v>14.6</v>
      </c>
      <c r="AJ642" s="109" t="n">
        <v>16.7</v>
      </c>
      <c r="AK642" s="109" t="n">
        <v>18.5</v>
      </c>
      <c r="AL642" s="109" t="n">
        <v>22.7</v>
      </c>
      <c r="AM642" s="109" t="n">
        <v>24.4</v>
      </c>
      <c r="AN642" s="109" t="n">
        <v>29.2</v>
      </c>
      <c r="AO642" s="110" t="n">
        <f aca="false">SUM(AC642:AN642)/12</f>
        <v>22.1833333333333</v>
      </c>
      <c r="BA642" s="1" t="n">
        <f aca="false">BA641+1</f>
        <v>1942</v>
      </c>
      <c r="BB642" s="111" t="n">
        <v>1942</v>
      </c>
      <c r="BC642" s="109" t="n">
        <v>29.9</v>
      </c>
      <c r="BD642" s="109" t="n">
        <v>29.8</v>
      </c>
      <c r="BE642" s="109" t="n">
        <v>28.3</v>
      </c>
      <c r="BF642" s="109" t="n">
        <v>23.1</v>
      </c>
      <c r="BG642" s="109" t="n">
        <v>17.8</v>
      </c>
      <c r="BH642" s="109" t="n">
        <v>14.8</v>
      </c>
      <c r="BI642" s="109" t="n">
        <v>13.7</v>
      </c>
      <c r="BJ642" s="109" t="n">
        <v>16.7</v>
      </c>
      <c r="BK642" s="109" t="n">
        <v>18.7</v>
      </c>
      <c r="BL642" s="109" t="n">
        <v>22.5</v>
      </c>
      <c r="BM642" s="109" t="n">
        <v>25.4</v>
      </c>
      <c r="BN642" s="109" t="n">
        <v>30.1</v>
      </c>
      <c r="BO642" s="110" t="n">
        <f aca="false">SUM(BC642:BN642)/12</f>
        <v>22.5666666666667</v>
      </c>
      <c r="CA642" s="1" t="n">
        <f aca="false">CA641+1</f>
        <v>1942</v>
      </c>
      <c r="CB642" s="111" t="n">
        <v>1942</v>
      </c>
      <c r="CC642" s="109" t="n">
        <v>24.1</v>
      </c>
      <c r="CD642" s="109" t="n">
        <v>21.2</v>
      </c>
      <c r="CE642" s="109" t="n">
        <v>22.6</v>
      </c>
      <c r="CF642" s="109" t="n">
        <v>19.5</v>
      </c>
      <c r="CG642" s="109" t="n">
        <v>17.1</v>
      </c>
      <c r="CH642" s="109" t="n">
        <v>15.2</v>
      </c>
      <c r="CI642" s="109" t="n">
        <v>14.3</v>
      </c>
      <c r="CJ642" s="109" t="n">
        <v>15.2</v>
      </c>
      <c r="CK642" s="109" t="n">
        <v>16.2</v>
      </c>
      <c r="CL642" s="109" t="n">
        <v>18.9</v>
      </c>
      <c r="CM642" s="109" t="n">
        <v>20.8</v>
      </c>
      <c r="CN642" s="109" t="n">
        <v>22.7</v>
      </c>
      <c r="CO642" s="110" t="n">
        <f aca="false">SUM(CC642:CN642)/12</f>
        <v>18.9833333333333</v>
      </c>
      <c r="DA642" s="1" t="n">
        <f aca="false">DA641+1</f>
        <v>1942</v>
      </c>
      <c r="DB642" s="111" t="n">
        <v>1942</v>
      </c>
      <c r="DC642" s="109" t="n">
        <v>31.7</v>
      </c>
      <c r="DD642" s="109" t="n">
        <v>31.1</v>
      </c>
      <c r="DE642" s="109" t="n">
        <v>28.4</v>
      </c>
      <c r="DF642" s="119"/>
      <c r="DG642" s="109" t="n">
        <v>17.5</v>
      </c>
      <c r="DH642" s="109" t="n">
        <v>15.4</v>
      </c>
      <c r="DI642" s="109" t="n">
        <v>14</v>
      </c>
      <c r="DJ642" s="109" t="n">
        <v>16.6</v>
      </c>
      <c r="DK642" s="109" t="n">
        <v>19.2</v>
      </c>
      <c r="DL642" s="109" t="n">
        <v>24.1</v>
      </c>
      <c r="DM642" s="109" t="n">
        <v>26.6</v>
      </c>
      <c r="DN642" s="109" t="n">
        <v>32</v>
      </c>
      <c r="DO642" s="110" t="n">
        <f aca="false">SUM(DC642:DN642)/12</f>
        <v>21.3833333333333</v>
      </c>
      <c r="EA642" s="1" t="n">
        <f aca="false">EA641+1</f>
        <v>1942</v>
      </c>
      <c r="EB642" s="111" t="n">
        <v>1942</v>
      </c>
      <c r="EC642" s="109" t="n">
        <v>36.8</v>
      </c>
      <c r="ED642" s="109" t="n">
        <v>35.3</v>
      </c>
      <c r="EE642" s="109" t="n">
        <v>33.9</v>
      </c>
      <c r="EF642" s="109" t="n">
        <v>28.6</v>
      </c>
      <c r="EG642" s="109" t="n">
        <v>22.4</v>
      </c>
      <c r="EH642" s="109" t="n">
        <v>19.3</v>
      </c>
      <c r="EI642" s="109" t="n">
        <v>18.2</v>
      </c>
      <c r="EJ642" s="109" t="n">
        <v>22.9</v>
      </c>
      <c r="EK642" s="109" t="n">
        <v>26.2</v>
      </c>
      <c r="EL642" s="109" t="n">
        <v>29</v>
      </c>
      <c r="EM642" s="109" t="n">
        <v>32.8</v>
      </c>
      <c r="EN642" s="109" t="n">
        <v>35.8</v>
      </c>
      <c r="EO642" s="110" t="n">
        <f aca="false">SUM(EC642:EN642)/12</f>
        <v>28.4333333333333</v>
      </c>
      <c r="FA642" s="1" t="n">
        <f aca="false">FA641+1</f>
        <v>1942</v>
      </c>
      <c r="FB642" s="111" t="n">
        <v>1942</v>
      </c>
      <c r="FC642" s="109" t="n">
        <v>27.2</v>
      </c>
      <c r="FD642" s="109" t="n">
        <v>25.2</v>
      </c>
      <c r="FE642" s="109" t="n">
        <v>25</v>
      </c>
      <c r="FF642" s="109" t="n">
        <v>19.8</v>
      </c>
      <c r="FG642" s="109" t="n">
        <v>15.7</v>
      </c>
      <c r="FH642" s="109" t="n">
        <v>12.9</v>
      </c>
      <c r="FI642" s="109" t="n">
        <v>12.1</v>
      </c>
      <c r="FJ642" s="109" t="n">
        <v>13.7</v>
      </c>
      <c r="FK642" s="109" t="n">
        <v>16.6</v>
      </c>
      <c r="FL642" s="109" t="n">
        <v>19.7</v>
      </c>
      <c r="FM642" s="109" t="n">
        <v>22.1</v>
      </c>
      <c r="FN642" s="109" t="n">
        <v>25.7</v>
      </c>
      <c r="FO642" s="110" t="n">
        <f aca="false">SUM(FC642:FN642)/12</f>
        <v>19.6416666666667</v>
      </c>
      <c r="GA642" s="1" t="n">
        <f aca="false">GA641+1</f>
        <v>1942</v>
      </c>
      <c r="GB642" s="1" t="s">
        <v>100</v>
      </c>
      <c r="GC642" s="120" t="n">
        <f aca="false">(GC639+GC640+GC641+GC643+GC644+GC645)/6</f>
        <v>23.55</v>
      </c>
      <c r="GD642" s="109" t="n">
        <v>22.7</v>
      </c>
      <c r="GE642" s="109" t="n">
        <v>24.1</v>
      </c>
      <c r="GF642" s="109" t="n">
        <v>18.4</v>
      </c>
      <c r="GG642" s="109" t="n">
        <v>15.2</v>
      </c>
      <c r="GH642" s="109" t="n">
        <v>14</v>
      </c>
      <c r="GI642" s="109" t="n">
        <v>12.7</v>
      </c>
      <c r="GJ642" s="109" t="n">
        <v>14</v>
      </c>
      <c r="GK642" s="109" t="n">
        <v>16</v>
      </c>
      <c r="GL642" s="109" t="n">
        <v>18.9</v>
      </c>
      <c r="GM642" s="109" t="n">
        <v>19.6</v>
      </c>
      <c r="GN642" s="109" t="n">
        <v>23</v>
      </c>
      <c r="GO642" s="110" t="n">
        <f aca="false">SUM(GC642:GN642)/12</f>
        <v>18.5125</v>
      </c>
      <c r="HA642" s="1" t="n">
        <f aca="false">HA641+1</f>
        <v>1942</v>
      </c>
      <c r="HB642" s="113" t="s">
        <v>101</v>
      </c>
      <c r="HC642" s="109" t="n">
        <v>25.4</v>
      </c>
      <c r="HD642" s="109" t="n">
        <v>22.8</v>
      </c>
      <c r="HE642" s="109" t="n">
        <v>24.2</v>
      </c>
      <c r="HF642" s="109" t="n">
        <v>20.5</v>
      </c>
      <c r="HG642" s="109" t="n">
        <v>18.5</v>
      </c>
      <c r="HH642" s="109" t="n">
        <v>15.9</v>
      </c>
      <c r="HI642" s="109" t="n">
        <v>15.2</v>
      </c>
      <c r="HJ642" s="109" t="n">
        <v>16.9</v>
      </c>
      <c r="HK642" s="109" t="n">
        <v>18.2</v>
      </c>
      <c r="HL642" s="109" t="n">
        <v>20.3</v>
      </c>
      <c r="HM642" s="109" t="n">
        <v>21.9</v>
      </c>
      <c r="HN642" s="109" t="n">
        <v>23.8</v>
      </c>
      <c r="HO642" s="110" t="n">
        <f aca="false">SUM(HC642:HN642)/12</f>
        <v>20.3</v>
      </c>
      <c r="IA642" s="1" t="n">
        <f aca="false">IA641+1</f>
        <v>1942</v>
      </c>
      <c r="IB642" s="111" t="n">
        <v>1942</v>
      </c>
      <c r="IC642" s="109" t="n">
        <v>32.7</v>
      </c>
      <c r="ID642" s="109" t="n">
        <v>31.2</v>
      </c>
      <c r="IE642" s="109" t="n">
        <v>30.6</v>
      </c>
      <c r="IF642" s="109" t="n">
        <v>25.3</v>
      </c>
      <c r="IG642" s="109" t="n">
        <v>20.2</v>
      </c>
      <c r="IH642" s="109" t="n">
        <v>16.7</v>
      </c>
      <c r="II642" s="109" t="n">
        <v>16.1</v>
      </c>
      <c r="IJ642" s="109" t="n">
        <v>19.3</v>
      </c>
      <c r="IK642" s="109" t="n">
        <v>21.7</v>
      </c>
      <c r="IL642" s="109" t="n">
        <v>26.5</v>
      </c>
      <c r="IM642" s="109" t="n">
        <v>28.1</v>
      </c>
      <c r="IN642" s="109" t="n">
        <v>32.5</v>
      </c>
      <c r="IO642" s="110" t="n">
        <f aca="false">SUM(IC642:IN642)/12</f>
        <v>25.075</v>
      </c>
      <c r="JA642" s="1" t="n">
        <f aca="false">JA641+1</f>
        <v>1942</v>
      </c>
      <c r="JB642" s="113" t="s">
        <v>101</v>
      </c>
      <c r="JC642" s="109" t="n">
        <v>23</v>
      </c>
      <c r="JD642" s="109" t="n">
        <v>20.8</v>
      </c>
      <c r="JE642" s="109" t="n">
        <v>22.5</v>
      </c>
      <c r="JF642" s="109" t="n">
        <v>18.2</v>
      </c>
      <c r="JG642" s="109" t="n">
        <v>15.6</v>
      </c>
      <c r="JH642" s="109" t="n">
        <v>13.9</v>
      </c>
      <c r="JI642" s="109" t="n">
        <v>13.6</v>
      </c>
      <c r="JJ642" s="109" t="n">
        <v>15.2</v>
      </c>
      <c r="JK642" s="109" t="n">
        <v>15.9</v>
      </c>
      <c r="JL642" s="109" t="n">
        <v>19.4</v>
      </c>
      <c r="JM642" s="109" t="n">
        <v>19</v>
      </c>
      <c r="JN642" s="109" t="n">
        <v>21.6</v>
      </c>
      <c r="JO642" s="110" t="n">
        <f aca="false">SUM(JC642:JN642)/12</f>
        <v>18.225</v>
      </c>
      <c r="KA642" s="1" t="n">
        <f aca="false">KA641+1</f>
        <v>1942</v>
      </c>
      <c r="KB642" s="111" t="n">
        <v>1942</v>
      </c>
      <c r="KC642" s="109" t="n">
        <v>30.2</v>
      </c>
      <c r="KD642" s="109" t="n">
        <v>29.2</v>
      </c>
      <c r="KE642" s="109" t="n">
        <v>28.3</v>
      </c>
      <c r="KF642" s="109" t="n">
        <v>23.2</v>
      </c>
      <c r="KG642" s="109" t="n">
        <v>17.7</v>
      </c>
      <c r="KH642" s="109" t="n">
        <v>15.2</v>
      </c>
      <c r="KI642" s="109" t="n">
        <v>14.2</v>
      </c>
      <c r="KJ642" s="109" t="n">
        <v>16.1</v>
      </c>
      <c r="KK642" s="109" t="n">
        <v>18.3</v>
      </c>
      <c r="KL642" s="109" t="n">
        <v>23.1</v>
      </c>
      <c r="KM642" s="109" t="n">
        <v>25.4</v>
      </c>
      <c r="KN642" s="109" t="n">
        <v>30.4</v>
      </c>
      <c r="KO642" s="110" t="n">
        <f aca="false">SUM(KC642:KN642)/12</f>
        <v>22.6083333333333</v>
      </c>
      <c r="LA642" s="1" t="n">
        <f aca="false">LA641+1</f>
        <v>1942</v>
      </c>
      <c r="LB642" s="113" t="s">
        <v>101</v>
      </c>
      <c r="LC642" s="109" t="n">
        <v>31.7</v>
      </c>
      <c r="LD642" s="109" t="n">
        <v>30.1</v>
      </c>
      <c r="LE642" s="109" t="n">
        <v>29.1</v>
      </c>
      <c r="LF642" s="109" t="n">
        <v>24.1</v>
      </c>
      <c r="LG642" s="109" t="n">
        <v>18.6</v>
      </c>
      <c r="LH642" s="109" t="n">
        <v>15.3</v>
      </c>
      <c r="LI642" s="109" t="n">
        <v>14.5</v>
      </c>
      <c r="LJ642" s="109" t="n">
        <v>16.8</v>
      </c>
      <c r="LK642" s="109" t="n">
        <v>19.5</v>
      </c>
      <c r="LL642" s="109" t="n">
        <v>24.3</v>
      </c>
      <c r="LM642" s="109" t="n">
        <v>26.6</v>
      </c>
      <c r="LN642" s="109" t="n">
        <v>31.4</v>
      </c>
      <c r="LO642" s="110" t="n">
        <f aca="false">SUM(LC642:LN642)/12</f>
        <v>23.5</v>
      </c>
      <c r="MA642" s="1" t="n">
        <f aca="false">MA641+1</f>
        <v>1942</v>
      </c>
      <c r="MB642" s="111" t="n">
        <v>1942</v>
      </c>
      <c r="MC642" s="109" t="n">
        <v>27.8</v>
      </c>
      <c r="MD642" s="109" t="n">
        <v>25.4</v>
      </c>
      <c r="ME642" s="109" t="n">
        <v>26.4</v>
      </c>
      <c r="MF642" s="109" t="n">
        <v>21.3</v>
      </c>
      <c r="MG642" s="109" t="n">
        <v>17.5</v>
      </c>
      <c r="MH642" s="109" t="n">
        <v>15.3</v>
      </c>
      <c r="MI642" s="109" t="n">
        <v>14.6</v>
      </c>
      <c r="MJ642" s="109" t="n">
        <v>16.3</v>
      </c>
      <c r="MK642" s="109" t="n">
        <v>18.6</v>
      </c>
      <c r="ML642" s="109" t="n">
        <v>21.4</v>
      </c>
      <c r="MM642" s="109" t="n">
        <v>22.8</v>
      </c>
      <c r="MN642" s="109" t="n">
        <v>25.7</v>
      </c>
      <c r="MO642" s="110" t="n">
        <f aca="false">SUM(MC642:MN642)/12</f>
        <v>21.0916666666667</v>
      </c>
      <c r="NA642" s="1" t="n">
        <f aca="false">NA641+1</f>
        <v>1941</v>
      </c>
      <c r="NB642" s="113" t="s">
        <v>99</v>
      </c>
      <c r="NC642" s="109" t="n">
        <v>31.4</v>
      </c>
      <c r="ND642" s="109" t="n">
        <v>32.8</v>
      </c>
      <c r="NE642" s="109" t="n">
        <v>28.9</v>
      </c>
      <c r="NF642" s="109" t="n">
        <v>27.8</v>
      </c>
      <c r="NG642" s="109" t="n">
        <v>21.1</v>
      </c>
      <c r="NH642" s="109" t="n">
        <v>18.3</v>
      </c>
      <c r="NI642" s="109" t="n">
        <v>18.4</v>
      </c>
      <c r="NJ642" s="109" t="n">
        <v>20.2</v>
      </c>
      <c r="NK642" s="109" t="n">
        <v>23.5</v>
      </c>
      <c r="NL642" s="109" t="n">
        <v>25.8</v>
      </c>
      <c r="NM642" s="109" t="n">
        <v>32.7</v>
      </c>
      <c r="NN642" s="109" t="n">
        <v>34.8</v>
      </c>
      <c r="NO642" s="110" t="n">
        <f aca="false">SUM(NC642:NN642)/12</f>
        <v>26.3083333333333</v>
      </c>
      <c r="OA642" s="5"/>
    </row>
    <row r="643" customFormat="false" ht="12.75" hidden="false" customHeight="false" outlineLevel="0" collapsed="false">
      <c r="A643" s="150"/>
      <c r="B643" s="151" t="n">
        <f aca="false">AVERAGE(AO643,BO643,CO643,DO643,EO643,FO643,GO643,HO643,IO643,JO643,KO643,LO643,MO643,NO643)</f>
        <v>21.4125</v>
      </c>
      <c r="C643" s="163" t="n">
        <f aca="false">AVERAGE(B639:B643)</f>
        <v>21.8851785714286</v>
      </c>
      <c r="D643" s="164" t="n">
        <f aca="false">AVERAGE(B634:B643)</f>
        <v>21.9435416666667</v>
      </c>
      <c r="E643" s="151" t="n">
        <f aca="false">AVERAGE(B624:B643)</f>
        <v>21.8476636904762</v>
      </c>
      <c r="F643" s="165" t="n">
        <f aca="false">AVERAGE(B594:B643)</f>
        <v>21.582929266798</v>
      </c>
      <c r="G643" s="159" t="n">
        <f aca="false">MAX(AC643:AN643,BC643:BN643,CC643:CN643,DC643:DN643,EC643:EN643,FC643:FN643,GC643:GN643,HC643:HN643,IC643:IN643,JC643:JN643,KC643:KN643,LC643:LN643,MC643:MN643,NC643:NN643)</f>
        <v>36.9</v>
      </c>
      <c r="H643" s="161" t="n">
        <f aca="false">MEDIAN(AC643:AN643,BC643:BN643,CC643:CN643,DC643:DN643,EC643:EN643,FC643:FN643,GC643:GN643,HC643:HN643,IC643:IN643,JC643:JN643,KC643:KN643,LC643:LN643,MC643:MN643,NC643:NN643)</f>
        <v>20.25</v>
      </c>
      <c r="I643" s="157" t="n">
        <f aca="false">MIN(AC643:AN643,BC643:BN643,CC643:CN643,DC643:DN643,EC643:EN643,FC643:FN643,GC643:GN643,HC643:HN643,IC643:IN643,JC643:JN643,KC643:KN643,LC643:LN643,MC643:MN643,NC643:NN643)</f>
        <v>11.4</v>
      </c>
      <c r="J643" s="107" t="n">
        <f aca="false">(G643+I643)/2</f>
        <v>24.15</v>
      </c>
      <c r="AA643" s="1" t="n">
        <f aca="false">AA642+1</f>
        <v>19</v>
      </c>
      <c r="AB643" s="108" t="n">
        <v>1943</v>
      </c>
      <c r="AC643" s="109" t="n">
        <v>29.5</v>
      </c>
      <c r="AD643" s="109" t="n">
        <v>29.1</v>
      </c>
      <c r="AE643" s="109" t="n">
        <v>28.4</v>
      </c>
      <c r="AF643" s="109" t="n">
        <v>20.4</v>
      </c>
      <c r="AG643" s="109" t="n">
        <v>17.6</v>
      </c>
      <c r="AH643" s="109" t="n">
        <v>15.1</v>
      </c>
      <c r="AI643" s="109" t="n">
        <v>14.4</v>
      </c>
      <c r="AJ643" s="109" t="n">
        <v>14.6</v>
      </c>
      <c r="AK643" s="109" t="n">
        <v>18.1</v>
      </c>
      <c r="AL643" s="109" t="n">
        <v>20.5</v>
      </c>
      <c r="AM643" s="109" t="n">
        <v>23.6</v>
      </c>
      <c r="AN643" s="109" t="n">
        <v>26.1</v>
      </c>
      <c r="AO643" s="110" t="n">
        <f aca="false">SUM(AC643:AN643)/12</f>
        <v>21.45</v>
      </c>
      <c r="BA643" s="1" t="n">
        <f aca="false">BA642+1</f>
        <v>1943</v>
      </c>
      <c r="BB643" s="111" t="n">
        <v>1943</v>
      </c>
      <c r="BC643" s="109" t="n">
        <v>30.7</v>
      </c>
      <c r="BD643" s="109" t="n">
        <v>30.2</v>
      </c>
      <c r="BE643" s="109" t="n">
        <v>29.7</v>
      </c>
      <c r="BF643" s="109" t="n">
        <v>19.2</v>
      </c>
      <c r="BG643" s="109" t="n">
        <v>16.8</v>
      </c>
      <c r="BH643" s="109" t="n">
        <v>13.9</v>
      </c>
      <c r="BI643" s="109" t="n">
        <v>13.9</v>
      </c>
      <c r="BJ643" s="109" t="n">
        <v>12.8</v>
      </c>
      <c r="BK643" s="109" t="n">
        <v>17.6</v>
      </c>
      <c r="BL643" s="109" t="n">
        <v>20.5</v>
      </c>
      <c r="BM643" s="109" t="n">
        <v>23.9</v>
      </c>
      <c r="BN643" s="109" t="n">
        <v>27.8</v>
      </c>
      <c r="BO643" s="110" t="n">
        <f aca="false">SUM(BC643:BN643)/12</f>
        <v>21.4166666666667</v>
      </c>
      <c r="CA643" s="1" t="n">
        <f aca="false">CA642+1</f>
        <v>1943</v>
      </c>
      <c r="CB643" s="111" t="n">
        <v>1943</v>
      </c>
      <c r="CC643" s="109" t="n">
        <v>24.3</v>
      </c>
      <c r="CD643" s="109" t="n">
        <v>22.9</v>
      </c>
      <c r="CE643" s="109" t="n">
        <v>22.3</v>
      </c>
      <c r="CF643" s="109" t="n">
        <v>18.4</v>
      </c>
      <c r="CG643" s="109" t="n">
        <v>16.4</v>
      </c>
      <c r="CH643" s="109" t="n">
        <v>15.3</v>
      </c>
      <c r="CI643" s="109" t="n">
        <v>14.2</v>
      </c>
      <c r="CJ643" s="109" t="n">
        <v>13.6</v>
      </c>
      <c r="CK643" s="109" t="n">
        <v>16.2</v>
      </c>
      <c r="CL643" s="109" t="n">
        <v>17.4</v>
      </c>
      <c r="CM643" s="109" t="n">
        <v>19.3</v>
      </c>
      <c r="CN643" s="109" t="n">
        <v>20.6</v>
      </c>
      <c r="CO643" s="110" t="n">
        <f aca="false">SUM(CC643:CN643)/12</f>
        <v>18.4083333333333</v>
      </c>
      <c r="DA643" s="1" t="n">
        <f aca="false">DA642+1</f>
        <v>1943</v>
      </c>
      <c r="DB643" s="111" t="n">
        <v>1943</v>
      </c>
      <c r="DC643" s="109" t="n">
        <v>32.1</v>
      </c>
      <c r="DD643" s="109" t="n">
        <v>29.8</v>
      </c>
      <c r="DE643" s="109" t="n">
        <v>30.4</v>
      </c>
      <c r="DF643" s="109" t="n">
        <v>19.8</v>
      </c>
      <c r="DG643" s="109" t="n">
        <v>17.8</v>
      </c>
      <c r="DH643" s="109" t="n">
        <v>15.1</v>
      </c>
      <c r="DI643" s="109" t="n">
        <v>14.7</v>
      </c>
      <c r="DJ643" s="109" t="n">
        <v>14.7</v>
      </c>
      <c r="DK643" s="109" t="n">
        <v>18.8</v>
      </c>
      <c r="DL643" s="109" t="n">
        <v>21.7</v>
      </c>
      <c r="DM643" s="109" t="n">
        <v>24.6</v>
      </c>
      <c r="DN643" s="109" t="n">
        <v>28.8</v>
      </c>
      <c r="DO643" s="110" t="n">
        <f aca="false">SUM(DC643:DN643)/12</f>
        <v>22.3583333333333</v>
      </c>
      <c r="EA643" s="1" t="n">
        <f aca="false">EA642+1</f>
        <v>1943</v>
      </c>
      <c r="EB643" s="111" t="n">
        <v>1943</v>
      </c>
      <c r="EC643" s="109" t="n">
        <v>36.8</v>
      </c>
      <c r="ED643" s="109" t="n">
        <v>36.9</v>
      </c>
      <c r="EE643" s="109" t="n">
        <v>36.2</v>
      </c>
      <c r="EF643" s="109" t="n">
        <v>26</v>
      </c>
      <c r="EG643" s="109" t="n">
        <v>21.6</v>
      </c>
      <c r="EH643" s="109" t="n">
        <v>18.4</v>
      </c>
      <c r="EI643" s="109" t="n">
        <v>17.9</v>
      </c>
      <c r="EJ643" s="109" t="n">
        <v>18.6</v>
      </c>
      <c r="EK643" s="109" t="n">
        <v>25.1</v>
      </c>
      <c r="EL643" s="109" t="n">
        <v>29.1</v>
      </c>
      <c r="EM643" s="109" t="n">
        <v>31.1</v>
      </c>
      <c r="EN643" s="109" t="n">
        <v>35.6</v>
      </c>
      <c r="EO643" s="110" t="n">
        <f aca="false">SUM(EC643:EN643)/12</f>
        <v>27.775</v>
      </c>
      <c r="FA643" s="1" t="n">
        <f aca="false">FA642+1</f>
        <v>1943</v>
      </c>
      <c r="FB643" s="111" t="n">
        <v>1943</v>
      </c>
      <c r="FC643" s="109" t="n">
        <v>26.9</v>
      </c>
      <c r="FD643" s="109" t="n">
        <v>25.8</v>
      </c>
      <c r="FE643" s="109" t="n">
        <v>25.5</v>
      </c>
      <c r="FF643" s="109" t="n">
        <v>17.2</v>
      </c>
      <c r="FG643" s="109" t="n">
        <v>14.2</v>
      </c>
      <c r="FH643" s="109" t="n">
        <v>12.1</v>
      </c>
      <c r="FI643" s="109" t="n">
        <v>11.4</v>
      </c>
      <c r="FJ643" s="109" t="n">
        <v>11.4</v>
      </c>
      <c r="FK643" s="109" t="n">
        <v>15.3</v>
      </c>
      <c r="FL643" s="109" t="n">
        <v>17.4</v>
      </c>
      <c r="FM643" s="109" t="n">
        <v>20.4</v>
      </c>
      <c r="FN643" s="109" t="n">
        <v>23.4</v>
      </c>
      <c r="FO643" s="110" t="n">
        <f aca="false">SUM(FC643:FN643)/12</f>
        <v>18.4166666666667</v>
      </c>
      <c r="GA643" s="1" t="n">
        <f aca="false">GA642+1</f>
        <v>1943</v>
      </c>
      <c r="GB643" s="113" t="s">
        <v>102</v>
      </c>
      <c r="GC643" s="109" t="n">
        <v>24.7</v>
      </c>
      <c r="GD643" s="109" t="n">
        <v>23.6</v>
      </c>
      <c r="GE643" s="109" t="n">
        <v>23.1</v>
      </c>
      <c r="GF643" s="109" t="n">
        <v>16.5</v>
      </c>
      <c r="GG643" s="109" t="n">
        <v>14.6</v>
      </c>
      <c r="GH643" s="109" t="n">
        <v>12.7</v>
      </c>
      <c r="GI643" s="109" t="n">
        <v>12.4</v>
      </c>
      <c r="GJ643" s="109" t="n">
        <v>12.3</v>
      </c>
      <c r="GK643" s="109" t="n">
        <v>14.9</v>
      </c>
      <c r="GL643" s="109" t="n">
        <v>16.3</v>
      </c>
      <c r="GM643" s="109" t="n">
        <v>19.1</v>
      </c>
      <c r="GN643" s="109" t="n">
        <v>20.1</v>
      </c>
      <c r="GO643" s="110" t="n">
        <f aca="false">SUM(GC643:GN643)/12</f>
        <v>17.525</v>
      </c>
      <c r="HA643" s="1" t="n">
        <f aca="false">HA642+1</f>
        <v>1943</v>
      </c>
      <c r="HB643" s="113" t="s">
        <v>102</v>
      </c>
      <c r="HC643" s="109" t="n">
        <v>25.8</v>
      </c>
      <c r="HD643" s="109" t="n">
        <v>25.1</v>
      </c>
      <c r="HE643" s="109" t="n">
        <v>24.5</v>
      </c>
      <c r="HF643" s="109" t="n">
        <v>19.7</v>
      </c>
      <c r="HG643" s="109" t="n">
        <v>17.4</v>
      </c>
      <c r="HH643" s="109" t="n">
        <v>15.6</v>
      </c>
      <c r="HI643" s="109" t="n">
        <v>15</v>
      </c>
      <c r="HJ643" s="109" t="n">
        <v>14.2</v>
      </c>
      <c r="HK643" s="109" t="n">
        <v>17.1</v>
      </c>
      <c r="HL643" s="109" t="n">
        <v>18.6</v>
      </c>
      <c r="HM643" s="109" t="n">
        <v>20.1</v>
      </c>
      <c r="HN643" s="109" t="n">
        <v>21.2</v>
      </c>
      <c r="HO643" s="110" t="n">
        <f aca="false">SUM(HC643:HN643)/12</f>
        <v>19.525</v>
      </c>
      <c r="IA643" s="1" t="n">
        <f aca="false">IA642+1</f>
        <v>1943</v>
      </c>
      <c r="IB643" s="111" t="n">
        <v>1943</v>
      </c>
      <c r="IC643" s="109" t="n">
        <v>32.4</v>
      </c>
      <c r="ID643" s="109" t="n">
        <v>32.4</v>
      </c>
      <c r="IE643" s="109" t="n">
        <v>32.3</v>
      </c>
      <c r="IF643" s="109" t="n">
        <v>22.4</v>
      </c>
      <c r="IG643" s="109" t="n">
        <v>19.6</v>
      </c>
      <c r="IH643" s="109" t="n">
        <v>16.4</v>
      </c>
      <c r="II643" s="109" t="n">
        <v>16.4</v>
      </c>
      <c r="IJ643" s="109" t="n">
        <v>16.4</v>
      </c>
      <c r="IK643" s="109" t="n">
        <v>21.3</v>
      </c>
      <c r="IL643" s="109" t="n">
        <v>24.1</v>
      </c>
      <c r="IM643" s="109" t="n">
        <v>26.2</v>
      </c>
      <c r="IN643" s="109" t="n">
        <v>30.1</v>
      </c>
      <c r="IO643" s="110" t="n">
        <f aca="false">SUM(IC643:IN643)/12</f>
        <v>24.1666666666667</v>
      </c>
      <c r="JA643" s="1" t="n">
        <f aca="false">JA642+1</f>
        <v>1943</v>
      </c>
      <c r="JB643" s="113" t="s">
        <v>102</v>
      </c>
      <c r="JC643" s="109" t="n">
        <v>23.1</v>
      </c>
      <c r="JD643" s="109" t="n">
        <v>22.8</v>
      </c>
      <c r="JE643" s="109" t="n">
        <v>21.3</v>
      </c>
      <c r="JF643" s="109" t="n">
        <v>17.1</v>
      </c>
      <c r="JG643" s="109" t="n">
        <v>15.3</v>
      </c>
      <c r="JH643" s="109" t="n">
        <v>13.5</v>
      </c>
      <c r="JI643" s="109" t="n">
        <v>12.8</v>
      </c>
      <c r="JJ643" s="109" t="n">
        <v>12.6</v>
      </c>
      <c r="JK643" s="109" t="n">
        <v>14.5</v>
      </c>
      <c r="JL643" s="109" t="n">
        <v>16.4</v>
      </c>
      <c r="JM643" s="109" t="n">
        <v>18.9</v>
      </c>
      <c r="JN643" s="109" t="n">
        <v>19.4</v>
      </c>
      <c r="JO643" s="110" t="n">
        <f aca="false">SUM(JC643:JN643)/12</f>
        <v>17.3083333333333</v>
      </c>
      <c r="KA643" s="1" t="n">
        <f aca="false">KA642+1</f>
        <v>1943</v>
      </c>
      <c r="KB643" s="111" t="n">
        <v>1943</v>
      </c>
      <c r="KC643" s="109" t="n">
        <v>30.6</v>
      </c>
      <c r="KD643" s="109" t="n">
        <v>30.3</v>
      </c>
      <c r="KE643" s="109" t="n">
        <v>29.7</v>
      </c>
      <c r="KF643" s="109" t="n">
        <v>20.5</v>
      </c>
      <c r="KG643" s="109" t="n">
        <v>17.8</v>
      </c>
      <c r="KH643" s="109" t="n">
        <v>14.9</v>
      </c>
      <c r="KI643" s="109" t="n">
        <v>14.6</v>
      </c>
      <c r="KJ643" s="109" t="n">
        <v>14.1</v>
      </c>
      <c r="KK643" s="109" t="n">
        <v>17.9</v>
      </c>
      <c r="KL643" s="109" t="n">
        <v>20.7</v>
      </c>
      <c r="KM643" s="109" t="n">
        <v>24.2</v>
      </c>
      <c r="KN643" s="109" t="n">
        <v>26.9</v>
      </c>
      <c r="KO643" s="110" t="n">
        <f aca="false">SUM(KC643:KN643)/12</f>
        <v>21.85</v>
      </c>
      <c r="LA643" s="1" t="n">
        <f aca="false">LA642+1</f>
        <v>1943</v>
      </c>
      <c r="LB643" s="113" t="s">
        <v>102</v>
      </c>
      <c r="LC643" s="109" t="n">
        <v>31.2</v>
      </c>
      <c r="LD643" s="109" t="n">
        <v>31</v>
      </c>
      <c r="LE643" s="109" t="n">
        <v>30.4</v>
      </c>
      <c r="LF643" s="109" t="n">
        <v>20.6</v>
      </c>
      <c r="LG643" s="109" t="n">
        <v>18</v>
      </c>
      <c r="LH643" s="109" t="n">
        <v>15.3</v>
      </c>
      <c r="LI643" s="109" t="n">
        <v>15.1</v>
      </c>
      <c r="LJ643" s="109" t="n">
        <v>14.6</v>
      </c>
      <c r="LK643" s="109" t="n">
        <v>19.6</v>
      </c>
      <c r="LL643" s="109" t="n">
        <v>22.2</v>
      </c>
      <c r="LM643" s="109" t="n">
        <v>25.3</v>
      </c>
      <c r="LN643" s="109" t="n">
        <v>28.4</v>
      </c>
      <c r="LO643" s="110" t="n">
        <f aca="false">SUM(LC643:LN643)/12</f>
        <v>22.6416666666667</v>
      </c>
      <c r="MA643" s="1" t="n">
        <f aca="false">MA642+1</f>
        <v>1943</v>
      </c>
      <c r="MB643" s="111" t="n">
        <v>1943</v>
      </c>
      <c r="MC643" s="109" t="n">
        <v>28.1</v>
      </c>
      <c r="MD643" s="109" t="n">
        <v>26.5</v>
      </c>
      <c r="ME643" s="109" t="n">
        <v>26.3</v>
      </c>
      <c r="MF643" s="109" t="n">
        <v>19.8</v>
      </c>
      <c r="MG643" s="109" t="n">
        <v>16.6</v>
      </c>
      <c r="MH643" s="109" t="n">
        <v>15.1</v>
      </c>
      <c r="MI643" s="109" t="n">
        <v>14.4</v>
      </c>
      <c r="MJ643" s="109" t="n">
        <v>13.6</v>
      </c>
      <c r="MK643" s="109" t="n">
        <v>17.4</v>
      </c>
      <c r="ML643" s="109" t="n">
        <v>18.9</v>
      </c>
      <c r="MM643" s="109" t="n">
        <v>22.3</v>
      </c>
      <c r="MN643" s="109" t="n">
        <v>23.6</v>
      </c>
      <c r="MO643" s="110" t="n">
        <f aca="false">SUM(MC643:MN643)/12</f>
        <v>20.2166666666667</v>
      </c>
      <c r="NA643" s="1" t="n">
        <f aca="false">NA642+1</f>
        <v>1942</v>
      </c>
      <c r="NB643" s="113" t="s">
        <v>101</v>
      </c>
      <c r="NC643" s="109" t="n">
        <v>34.5</v>
      </c>
      <c r="ND643" s="109" t="n">
        <v>32.5</v>
      </c>
      <c r="NE643" s="109" t="n">
        <v>31.5</v>
      </c>
      <c r="NF643" s="109" t="n">
        <v>26.7</v>
      </c>
      <c r="NG643" s="109" t="n">
        <v>22.2</v>
      </c>
      <c r="NH643" s="109" t="n">
        <v>17.9</v>
      </c>
      <c r="NI643" s="109" t="n">
        <v>16.9</v>
      </c>
      <c r="NJ643" s="109" t="n">
        <v>21.3</v>
      </c>
      <c r="NK643" s="109" t="n">
        <v>24.9</v>
      </c>
      <c r="NL643" s="109" t="n">
        <v>27.7</v>
      </c>
      <c r="NM643" s="109" t="n">
        <v>30.4</v>
      </c>
      <c r="NN643" s="109" t="n">
        <v>34.1</v>
      </c>
      <c r="NO643" s="110" t="n">
        <f aca="false">SUM(NC643:NN643)/12</f>
        <v>26.7166666666667</v>
      </c>
      <c r="OA643" s="5"/>
    </row>
    <row r="644" customFormat="false" ht="12.75" hidden="false" customHeight="false" outlineLevel="0" collapsed="false">
      <c r="A644" s="150"/>
      <c r="B644" s="151" t="n">
        <f aca="false">AVERAGE(AO644,BO644,CO644,DO644,EO644,FO644,GO644,HO644,IO644,JO644,KO644,LO644,MO644,NO644)</f>
        <v>21.9946428571429</v>
      </c>
      <c r="C644" s="163" t="n">
        <f aca="false">AVERAGE(B640:B644)</f>
        <v>21.9083928571429</v>
      </c>
      <c r="D644" s="164" t="n">
        <f aca="false">AVERAGE(B635:B644)</f>
        <v>21.8931845238095</v>
      </c>
      <c r="E644" s="151" t="n">
        <f aca="false">AVERAGE(B625:B644)</f>
        <v>21.8860565476191</v>
      </c>
      <c r="F644" s="165" t="n">
        <f aca="false">AVERAGE(B595:B644)</f>
        <v>21.603151985052</v>
      </c>
      <c r="G644" s="159" t="n">
        <f aca="false">MAX(AC644:AN644,BC644:BN644,CC644:CN644,DC644:DN644,EC644:EN644,FC644:FN644,GC644:GN644,HC644:HN644,IC644:IN644,JC644:JN644,KC644:KN644,LC644:LN644,MC644:MN644,NC644:NN644)</f>
        <v>37.7</v>
      </c>
      <c r="H644" s="161" t="n">
        <f aca="false">MEDIAN(AC644:AN644,BC644:BN644,CC644:CN644,DC644:DN644,EC644:EN644,FC644:FN644,GC644:GN644,HC644:HN644,IC644:IN644,JC644:JN644,KC644:KN644,LC644:LN644,MC644:MN644,NC644:NN644)</f>
        <v>21.6</v>
      </c>
      <c r="I644" s="157" t="n">
        <f aca="false">MIN(AC644:AN644,BC644:BN644,CC644:CN644,DC644:DN644,EC644:EN644,FC644:FN644,GC644:GN644,HC644:HN644,IC644:IN644,JC644:JN644,KC644:KN644,LC644:LN644,MC644:MN644,NC644:NN644)</f>
        <v>12.2</v>
      </c>
      <c r="J644" s="107" t="n">
        <f aca="false">(G644+I644)/2</f>
        <v>24.95</v>
      </c>
      <c r="AA644" s="1" t="n">
        <f aca="false">AA643+1</f>
        <v>20</v>
      </c>
      <c r="AB644" s="108" t="n">
        <v>1944</v>
      </c>
      <c r="AC644" s="109" t="n">
        <v>29.1</v>
      </c>
      <c r="AD644" s="109" t="n">
        <v>28</v>
      </c>
      <c r="AE644" s="109" t="n">
        <v>27.1</v>
      </c>
      <c r="AF644" s="109" t="n">
        <v>19.4</v>
      </c>
      <c r="AG644" s="109" t="n">
        <v>16.4</v>
      </c>
      <c r="AH644" s="109" t="n">
        <v>15.2</v>
      </c>
      <c r="AI644" s="109" t="n">
        <v>14.4</v>
      </c>
      <c r="AJ644" s="109" t="n">
        <v>16.7</v>
      </c>
      <c r="AK644" s="109" t="n">
        <v>21.5</v>
      </c>
      <c r="AL644" s="109" t="n">
        <v>22.1</v>
      </c>
      <c r="AM644" s="109" t="n">
        <v>26.2</v>
      </c>
      <c r="AN644" s="109" t="n">
        <v>26.3</v>
      </c>
      <c r="AO644" s="110" t="n">
        <f aca="false">SUM(AC644:AN644)/12</f>
        <v>21.8666666666667</v>
      </c>
      <c r="BA644" s="1" t="n">
        <f aca="false">BA643+1</f>
        <v>1944</v>
      </c>
      <c r="BB644" s="111" t="n">
        <v>1944</v>
      </c>
      <c r="BC644" s="109" t="n">
        <v>30.8</v>
      </c>
      <c r="BD644" s="109" t="n">
        <v>28.7</v>
      </c>
      <c r="BE644" s="109" t="n">
        <v>28.1</v>
      </c>
      <c r="BF644" s="109" t="n">
        <v>19.5</v>
      </c>
      <c r="BG644" s="109" t="n">
        <v>15.8</v>
      </c>
      <c r="BH644" s="109" t="n">
        <v>14.2</v>
      </c>
      <c r="BI644" s="109" t="n">
        <v>13.7</v>
      </c>
      <c r="BJ644" s="109" t="n">
        <v>16.1</v>
      </c>
      <c r="BK644" s="109" t="n">
        <v>21.6</v>
      </c>
      <c r="BL644" s="109" t="n">
        <v>22.9</v>
      </c>
      <c r="BM644" s="109" t="n">
        <v>26.8</v>
      </c>
      <c r="BN644" s="109" t="n">
        <v>26.6</v>
      </c>
      <c r="BO644" s="110" t="n">
        <f aca="false">SUM(BC644:BN644)/12</f>
        <v>22.0666666666667</v>
      </c>
      <c r="CA644" s="1" t="n">
        <f aca="false">CA643+1</f>
        <v>1944</v>
      </c>
      <c r="CB644" s="111" t="n">
        <v>1944</v>
      </c>
      <c r="CC644" s="109" t="n">
        <v>24.1</v>
      </c>
      <c r="CD644" s="109" t="n">
        <v>23.7</v>
      </c>
      <c r="CE644" s="109" t="n">
        <v>22.4</v>
      </c>
      <c r="CF644" s="109" t="n">
        <v>18.1</v>
      </c>
      <c r="CG644" s="109" t="n">
        <v>15.6</v>
      </c>
      <c r="CH644" s="109" t="n">
        <v>15.3</v>
      </c>
      <c r="CI644" s="109" t="n">
        <v>13.9</v>
      </c>
      <c r="CJ644" s="109" t="n">
        <v>14.9</v>
      </c>
      <c r="CK644" s="109" t="n">
        <v>17.6</v>
      </c>
      <c r="CL644" s="109" t="n">
        <v>19</v>
      </c>
      <c r="CM644" s="109" t="n">
        <v>21.6</v>
      </c>
      <c r="CN644" s="109" t="n">
        <v>22.6</v>
      </c>
      <c r="CO644" s="110" t="n">
        <f aca="false">SUM(CC644:CN644)/12</f>
        <v>19.0666666666667</v>
      </c>
      <c r="DA644" s="1" t="n">
        <f aca="false">DA643+1</f>
        <v>1944</v>
      </c>
      <c r="DB644" s="111" t="n">
        <v>1944</v>
      </c>
      <c r="DC644" s="109" t="n">
        <v>32.1</v>
      </c>
      <c r="DD644" s="109" t="n">
        <v>29.5</v>
      </c>
      <c r="DE644" s="109" t="n">
        <v>28.9</v>
      </c>
      <c r="DF644" s="109" t="n">
        <v>20.3</v>
      </c>
      <c r="DG644" s="109" t="n">
        <v>16.8</v>
      </c>
      <c r="DH644" s="109" t="n">
        <v>14.8</v>
      </c>
      <c r="DI644" s="109" t="n">
        <v>14.7</v>
      </c>
      <c r="DJ644" s="109" t="n">
        <v>16.7</v>
      </c>
      <c r="DK644" s="109" t="n">
        <v>22.9</v>
      </c>
      <c r="DL644" s="109" t="n">
        <v>23.6</v>
      </c>
      <c r="DM644" s="109" t="n">
        <v>27.9</v>
      </c>
      <c r="DN644" s="109" t="n">
        <v>28.5</v>
      </c>
      <c r="DO644" s="110" t="n">
        <f aca="false">SUM(DC644:DN644)/12</f>
        <v>23.0583333333333</v>
      </c>
      <c r="EA644" s="1" t="n">
        <f aca="false">EA643+1</f>
        <v>1944</v>
      </c>
      <c r="EB644" s="111" t="n">
        <v>1944</v>
      </c>
      <c r="EC644" s="109" t="n">
        <v>37.7</v>
      </c>
      <c r="ED644" s="109" t="n">
        <v>33.3</v>
      </c>
      <c r="EE644" s="109" t="n">
        <v>33.4</v>
      </c>
      <c r="EF644" s="109" t="n">
        <v>25.7</v>
      </c>
      <c r="EG644" s="109" t="n">
        <v>21.2</v>
      </c>
      <c r="EH644" s="109" t="n">
        <v>18.7</v>
      </c>
      <c r="EI644" s="109" t="n">
        <v>18.8</v>
      </c>
      <c r="EJ644" s="109" t="n">
        <v>21</v>
      </c>
      <c r="EK644" s="109" t="n">
        <v>27.5</v>
      </c>
      <c r="EL644" s="109" t="n">
        <v>30.3</v>
      </c>
      <c r="EM644" s="109" t="n">
        <v>35</v>
      </c>
      <c r="EN644" s="109" t="n">
        <v>35.3</v>
      </c>
      <c r="EO644" s="110" t="n">
        <f aca="false">SUM(EC644:EN644)/12</f>
        <v>28.1583333333333</v>
      </c>
      <c r="FA644" s="1" t="n">
        <f aca="false">FA643+1</f>
        <v>1944</v>
      </c>
      <c r="FB644" s="111" t="n">
        <v>1944</v>
      </c>
      <c r="FC644" s="109" t="n">
        <v>27.4</v>
      </c>
      <c r="FD644" s="109" t="n">
        <v>25</v>
      </c>
      <c r="FE644" s="109" t="n">
        <v>24.8</v>
      </c>
      <c r="FF644" s="109" t="n">
        <v>16.4</v>
      </c>
      <c r="FG644" s="109" t="n">
        <v>14.1</v>
      </c>
      <c r="FH644" s="109" t="n">
        <v>12.2</v>
      </c>
      <c r="FI644" s="109" t="n">
        <v>12.4</v>
      </c>
      <c r="FJ644" s="109" t="n">
        <v>13.7</v>
      </c>
      <c r="FK644" s="109" t="n">
        <v>18.8</v>
      </c>
      <c r="FL644" s="109" t="n">
        <v>19.6</v>
      </c>
      <c r="FM644" s="109" t="n">
        <v>23.5</v>
      </c>
      <c r="FN644" s="109" t="n">
        <v>23.8</v>
      </c>
      <c r="FO644" s="110" t="n">
        <f aca="false">SUM(FC644:FN644)/12</f>
        <v>19.3083333333333</v>
      </c>
      <c r="GA644" s="1" t="n">
        <f aca="false">GA643+1</f>
        <v>1944</v>
      </c>
      <c r="GB644" s="113" t="s">
        <v>103</v>
      </c>
      <c r="GC644" s="109" t="n">
        <v>24.5</v>
      </c>
      <c r="GD644" s="109" t="n">
        <v>23.7</v>
      </c>
      <c r="GE644" s="109" t="n">
        <v>22.8</v>
      </c>
      <c r="GF644" s="109" t="n">
        <v>16.5</v>
      </c>
      <c r="GG644" s="109" t="n">
        <v>14.5</v>
      </c>
      <c r="GH644" s="109" t="n">
        <v>12.5</v>
      </c>
      <c r="GI644" s="109" t="n">
        <v>12.5</v>
      </c>
      <c r="GJ644" s="109" t="n">
        <v>13.6</v>
      </c>
      <c r="GK644" s="109" t="n">
        <v>17.1</v>
      </c>
      <c r="GL644" s="109" t="n">
        <v>17.2</v>
      </c>
      <c r="GM644" s="109" t="n">
        <v>19.6</v>
      </c>
      <c r="GN644" s="109" t="n">
        <v>21.9</v>
      </c>
      <c r="GO644" s="110" t="n">
        <f aca="false">SUM(GC644:GN644)/12</f>
        <v>18.0333333333333</v>
      </c>
      <c r="HA644" s="1" t="n">
        <f aca="false">HA643+1</f>
        <v>1944</v>
      </c>
      <c r="HB644" s="113" t="s">
        <v>103</v>
      </c>
      <c r="HC644" s="109" t="n">
        <v>24.6</v>
      </c>
      <c r="HD644" s="109" t="n">
        <v>24.7</v>
      </c>
      <c r="HE644" s="109" t="n">
        <v>23.2</v>
      </c>
      <c r="HF644" s="109" t="n">
        <v>19</v>
      </c>
      <c r="HG644" s="109" t="n">
        <v>16.6</v>
      </c>
      <c r="HH644" s="109" t="n">
        <v>15.5</v>
      </c>
      <c r="HI644" s="109" t="n">
        <v>14.9</v>
      </c>
      <c r="HJ644" s="109" t="n">
        <v>16.2</v>
      </c>
      <c r="HK644" s="109" t="n">
        <v>19.9</v>
      </c>
      <c r="HL644" s="109" t="n">
        <v>20.8</v>
      </c>
      <c r="HM644" s="109" t="n">
        <v>22.4</v>
      </c>
      <c r="HN644" s="109" t="n">
        <v>23.3</v>
      </c>
      <c r="HO644" s="110" t="n">
        <f aca="false">SUM(HC644:HN644)/12</f>
        <v>20.0916666666667</v>
      </c>
      <c r="IA644" s="1" t="n">
        <f aca="false">IA643+1</f>
        <v>1944</v>
      </c>
      <c r="IB644" s="111" t="n">
        <v>1944</v>
      </c>
      <c r="IC644" s="109" t="n">
        <v>32.5</v>
      </c>
      <c r="ID644" s="109" t="n">
        <v>31.2</v>
      </c>
      <c r="IE644" s="109" t="n">
        <v>31</v>
      </c>
      <c r="IF644" s="109" t="n">
        <v>22.1</v>
      </c>
      <c r="IG644" s="109" t="n">
        <v>18.6</v>
      </c>
      <c r="IH644" s="109" t="n">
        <v>17.6</v>
      </c>
      <c r="II644" s="109" t="n">
        <v>16.4</v>
      </c>
      <c r="IJ644" s="109" t="n">
        <v>19.2</v>
      </c>
      <c r="IK644" s="109" t="n">
        <v>24.3</v>
      </c>
      <c r="IL644" s="109" t="n">
        <v>26.4</v>
      </c>
      <c r="IM644" s="109" t="n">
        <v>30.3</v>
      </c>
      <c r="IN644" s="109" t="n">
        <v>30.1</v>
      </c>
      <c r="IO644" s="110" t="n">
        <f aca="false">SUM(IC644:IN644)/12</f>
        <v>24.975</v>
      </c>
      <c r="JA644" s="1" t="n">
        <f aca="false">JA643+1</f>
        <v>1944</v>
      </c>
      <c r="JB644" s="113" t="s">
        <v>103</v>
      </c>
      <c r="JC644" s="109" t="n">
        <v>22.3</v>
      </c>
      <c r="JD644" s="109" t="n">
        <v>22.7</v>
      </c>
      <c r="JE644" s="109" t="n">
        <v>22</v>
      </c>
      <c r="JF644" s="109" t="n">
        <v>17.8</v>
      </c>
      <c r="JG644" s="109" t="n">
        <v>15.1</v>
      </c>
      <c r="JH644" s="109" t="n">
        <v>13.5</v>
      </c>
      <c r="JI644" s="109" t="n">
        <v>13.2</v>
      </c>
      <c r="JJ644" s="109" t="n">
        <v>14.6</v>
      </c>
      <c r="JK644" s="109" t="n">
        <v>16.3</v>
      </c>
      <c r="JL644" s="109" t="n">
        <v>17.1</v>
      </c>
      <c r="JM644" s="109" t="n">
        <v>19.5</v>
      </c>
      <c r="JN644" s="109" t="n">
        <v>21.2</v>
      </c>
      <c r="JO644" s="110" t="n">
        <f aca="false">SUM(JC644:JN644)/12</f>
        <v>17.9416666666667</v>
      </c>
      <c r="KA644" s="1" t="n">
        <f aca="false">KA643+1</f>
        <v>1944</v>
      </c>
      <c r="KB644" s="111" t="n">
        <v>1944</v>
      </c>
      <c r="KC644" s="109" t="n">
        <v>29.9</v>
      </c>
      <c r="KD644" s="109" t="n">
        <v>28.3</v>
      </c>
      <c r="KE644" s="109" t="n">
        <v>28.2</v>
      </c>
      <c r="KF644" s="109" t="n">
        <v>19.8</v>
      </c>
      <c r="KG644" s="109" t="n">
        <v>16.5</v>
      </c>
      <c r="KH644" s="109" t="n">
        <v>15.2</v>
      </c>
      <c r="KI644" s="109" t="n">
        <v>14.6</v>
      </c>
      <c r="KJ644" s="109" t="n">
        <v>16.9</v>
      </c>
      <c r="KK644" s="109" t="n">
        <v>22.4</v>
      </c>
      <c r="KL644" s="109" t="n">
        <v>23.1</v>
      </c>
      <c r="KM644" s="109" t="n">
        <v>27.1</v>
      </c>
      <c r="KN644" s="109" t="n">
        <v>26.8</v>
      </c>
      <c r="KO644" s="110" t="n">
        <f aca="false">SUM(KC644:KN644)/12</f>
        <v>22.4</v>
      </c>
      <c r="LA644" s="1" t="n">
        <f aca="false">LA643+1</f>
        <v>1944</v>
      </c>
      <c r="LB644" s="113" t="s">
        <v>103</v>
      </c>
      <c r="LC644" s="109" t="n">
        <v>31.8</v>
      </c>
      <c r="LD644" s="109" t="n">
        <v>29.4</v>
      </c>
      <c r="LE644" s="109" t="n">
        <v>29</v>
      </c>
      <c r="LF644" s="109" t="n">
        <v>20.1</v>
      </c>
      <c r="LG644" s="109" t="n">
        <v>17</v>
      </c>
      <c r="LH644" s="109" t="n">
        <v>16</v>
      </c>
      <c r="LI644" s="109" t="n">
        <v>14.8</v>
      </c>
      <c r="LJ644" s="109" t="n">
        <v>17.8</v>
      </c>
      <c r="LK644" s="109" t="n">
        <v>23.2</v>
      </c>
      <c r="LL644" s="109" t="n">
        <v>24.4</v>
      </c>
      <c r="LM644" s="109" t="n">
        <v>28.5</v>
      </c>
      <c r="LN644" s="109" t="n">
        <v>28.3</v>
      </c>
      <c r="LO644" s="110" t="n">
        <f aca="false">SUM(LC644:LN644)/12</f>
        <v>23.3583333333333</v>
      </c>
      <c r="MA644" s="1" t="n">
        <f aca="false">MA643+1</f>
        <v>1944</v>
      </c>
      <c r="MB644" s="111" t="n">
        <v>1944</v>
      </c>
      <c r="MC644" s="109" t="n">
        <v>28.1</v>
      </c>
      <c r="MD644" s="109" t="n">
        <v>26.7</v>
      </c>
      <c r="ME644" s="109" t="n">
        <v>26</v>
      </c>
      <c r="MF644" s="109" t="n">
        <v>18.4</v>
      </c>
      <c r="MG644" s="109" t="n">
        <v>16.5</v>
      </c>
      <c r="MH644" s="109" t="n">
        <v>14.5</v>
      </c>
      <c r="MI644" s="109" t="n">
        <v>14.4</v>
      </c>
      <c r="MJ644" s="109" t="n">
        <v>15.7</v>
      </c>
      <c r="MK644" s="109" t="n">
        <v>20.9</v>
      </c>
      <c r="ML644" s="109" t="n">
        <v>21.3</v>
      </c>
      <c r="MM644" s="109" t="n">
        <v>25.2</v>
      </c>
      <c r="MN644" s="109" t="n">
        <v>26.1</v>
      </c>
      <c r="MO644" s="110" t="n">
        <f aca="false">SUM(MC644:MN644)/12</f>
        <v>21.15</v>
      </c>
      <c r="NA644" s="1" t="n">
        <f aca="false">NA643+1</f>
        <v>1943</v>
      </c>
      <c r="NB644" s="113" t="s">
        <v>102</v>
      </c>
      <c r="NC644" s="109" t="n">
        <v>34.9</v>
      </c>
      <c r="ND644" s="109" t="n">
        <v>34.8</v>
      </c>
      <c r="NE644" s="109" t="n">
        <v>35.3</v>
      </c>
      <c r="NF644" s="109" t="n">
        <v>24.1</v>
      </c>
      <c r="NG644" s="109" t="n">
        <v>20.2</v>
      </c>
      <c r="NH644" s="109" t="n">
        <v>17.8</v>
      </c>
      <c r="NI644" s="109" t="n">
        <v>17.4</v>
      </c>
      <c r="NJ644" s="109" t="n">
        <v>17.7</v>
      </c>
      <c r="NK644" s="109" t="n">
        <v>24</v>
      </c>
      <c r="NL644" s="109" t="n">
        <v>27.2</v>
      </c>
      <c r="NM644" s="109" t="n">
        <v>30</v>
      </c>
      <c r="NN644" s="109" t="n">
        <v>34</v>
      </c>
      <c r="NO644" s="110" t="n">
        <f aca="false">SUM(NC644:NN644)/12</f>
        <v>26.45</v>
      </c>
      <c r="OA644" s="5"/>
    </row>
    <row r="645" customFormat="false" ht="12.75" hidden="false" customHeight="false" outlineLevel="0" collapsed="false">
      <c r="A645" s="150" t="n">
        <f aca="false">A640+5</f>
        <v>1945</v>
      </c>
      <c r="B645" s="151" t="n">
        <f aca="false">AVERAGE(AO645,BO645,CO645,DO645,EO645,FO645,GO645,HO645,IO645,JO645,KO645,LO645,MO645,NO645)</f>
        <v>21.6678571428571</v>
      </c>
      <c r="C645" s="163" t="n">
        <f aca="false">AVERAGE(B641:B645)</f>
        <v>21.7889880952381</v>
      </c>
      <c r="D645" s="164" t="n">
        <f aca="false">AVERAGE(B636:B645)</f>
        <v>21.888005952381</v>
      </c>
      <c r="E645" s="151" t="n">
        <f aca="false">AVERAGE(B626:B645)</f>
        <v>21.880431547619</v>
      </c>
      <c r="F645" s="165" t="n">
        <f aca="false">AVERAGE(B596:B645)</f>
        <v>21.6081757945758</v>
      </c>
      <c r="G645" s="159" t="n">
        <f aca="false">MAX(AC645:AN645,BC645:BN645,CC645:CN645,DC645:DN645,EC645:EN645,FC645:FN645,GC645:GN645,HC645:HN645,IC645:IN645,JC645:JN645,KC645:KN645,LC645:LN645,MC645:MN645,NC645:NN645)</f>
        <v>37.1</v>
      </c>
      <c r="H645" s="161" t="n">
        <f aca="false">MEDIAN(AC645:AN645,BC645:BN645,CC645:CN645,DC645:DN645,EC645:EN645,FC645:FN645,GC645:GN645,HC645:HN645,IC645:IN645,JC645:JN645,KC645:KN645,LC645:LN645,MC645:MN645,NC645:NN645)</f>
        <v>20.85</v>
      </c>
      <c r="I645" s="157" t="n">
        <f aca="false">MIN(AC645:AN645,BC645:BN645,CC645:CN645,DC645:DN645,EC645:EN645,FC645:FN645,GC645:GN645,HC645:HN645,IC645:IN645,JC645:JN645,KC645:KN645,LC645:LN645,MC645:MN645,NC645:NN645)</f>
        <v>11.8</v>
      </c>
      <c r="J645" s="107" t="n">
        <f aca="false">(G645+I645)/2</f>
        <v>24.45</v>
      </c>
      <c r="AA645" s="1" t="n">
        <f aca="false">AA644+1</f>
        <v>21</v>
      </c>
      <c r="AB645" s="108" t="n">
        <v>1945</v>
      </c>
      <c r="AC645" s="109" t="n">
        <v>27</v>
      </c>
      <c r="AD645" s="109" t="n">
        <v>26</v>
      </c>
      <c r="AE645" s="109" t="n">
        <v>24.7</v>
      </c>
      <c r="AF645" s="109" t="n">
        <v>23.6</v>
      </c>
      <c r="AG645" s="109" t="n">
        <v>19.1</v>
      </c>
      <c r="AH645" s="109" t="n">
        <v>17.7</v>
      </c>
      <c r="AI645" s="109" t="n">
        <v>14.8</v>
      </c>
      <c r="AJ645" s="109" t="n">
        <v>16.1</v>
      </c>
      <c r="AK645" s="109" t="n">
        <v>17.7</v>
      </c>
      <c r="AL645" s="109" t="n">
        <v>20.7</v>
      </c>
      <c r="AM645" s="109" t="n">
        <v>23.7</v>
      </c>
      <c r="AN645" s="109" t="n">
        <v>28.9</v>
      </c>
      <c r="AO645" s="110" t="n">
        <f aca="false">SUM(AC645:AN645)/12</f>
        <v>21.6666666666667</v>
      </c>
      <c r="BA645" s="1" t="n">
        <f aca="false">BA644+1</f>
        <v>1945</v>
      </c>
      <c r="BB645" s="111" t="n">
        <v>1945</v>
      </c>
      <c r="BC645" s="109" t="n">
        <v>28.7</v>
      </c>
      <c r="BD645" s="109" t="n">
        <v>26.8</v>
      </c>
      <c r="BE645" s="109" t="n">
        <v>25.9</v>
      </c>
      <c r="BF645" s="109" t="n">
        <v>23.9</v>
      </c>
      <c r="BG645" s="109" t="n">
        <v>18.4</v>
      </c>
      <c r="BH645" s="109" t="n">
        <v>17</v>
      </c>
      <c r="BI645" s="109" t="n">
        <v>13.9</v>
      </c>
      <c r="BJ645" s="109" t="n">
        <v>15.3</v>
      </c>
      <c r="BK645" s="109" t="n">
        <v>17.3</v>
      </c>
      <c r="BL645" s="109" t="n">
        <v>20.3</v>
      </c>
      <c r="BM645" s="109" t="n">
        <v>23.6</v>
      </c>
      <c r="BN645" s="109" t="n">
        <v>30.1</v>
      </c>
      <c r="BO645" s="110" t="n">
        <f aca="false">SUM(BC645:BN645)/12</f>
        <v>21.7666666666667</v>
      </c>
      <c r="CA645" s="1" t="n">
        <f aca="false">CA644+1</f>
        <v>1945</v>
      </c>
      <c r="CB645" s="111" t="n">
        <v>1945</v>
      </c>
      <c r="CC645" s="109" t="n">
        <v>23.3</v>
      </c>
      <c r="CD645" s="109" t="n">
        <v>21.2</v>
      </c>
      <c r="CE645" s="109" t="n">
        <v>20.2</v>
      </c>
      <c r="CF645" s="109" t="n">
        <v>19.6</v>
      </c>
      <c r="CG645" s="109" t="n">
        <v>17.4</v>
      </c>
      <c r="CH645" s="109" t="n">
        <v>16.2</v>
      </c>
      <c r="CI645" s="109" t="n">
        <v>13.7</v>
      </c>
      <c r="CJ645" s="109" t="n">
        <v>15.4</v>
      </c>
      <c r="CK645" s="109" t="n">
        <v>16.1</v>
      </c>
      <c r="CL645" s="109" t="n">
        <v>18.6</v>
      </c>
      <c r="CM645" s="109" t="n">
        <v>21.2</v>
      </c>
      <c r="CN645" s="109" t="n">
        <v>23.2</v>
      </c>
      <c r="CO645" s="110" t="n">
        <f aca="false">SUM(CC645:CN645)/12</f>
        <v>18.8416666666667</v>
      </c>
      <c r="DA645" s="1" t="n">
        <f aca="false">DA644+1</f>
        <v>1945</v>
      </c>
      <c r="DB645" s="111" t="n">
        <v>1945</v>
      </c>
      <c r="DC645" s="109" t="n">
        <v>29.6</v>
      </c>
      <c r="DD645" s="109" t="n">
        <v>26.8</v>
      </c>
      <c r="DE645" s="109" t="n">
        <v>25.4</v>
      </c>
      <c r="DF645" s="109" t="n">
        <v>23.4</v>
      </c>
      <c r="DG645" s="109" t="n">
        <v>18.5</v>
      </c>
      <c r="DH645" s="109" t="n">
        <v>16.2</v>
      </c>
      <c r="DI645" s="109" t="n">
        <v>13.8</v>
      </c>
      <c r="DJ645" s="109" t="n">
        <v>16.2</v>
      </c>
      <c r="DK645" s="109" t="n">
        <v>18.1</v>
      </c>
      <c r="DL645" s="109" t="n">
        <v>21.1</v>
      </c>
      <c r="DM645" s="109" t="n">
        <v>25.4</v>
      </c>
      <c r="DN645" s="109" t="n">
        <v>30.3</v>
      </c>
      <c r="DO645" s="110" t="n">
        <f aca="false">SUM(DC645:DN645)/12</f>
        <v>22.0666666666667</v>
      </c>
      <c r="EA645" s="1" t="n">
        <f aca="false">EA644+1</f>
        <v>1945</v>
      </c>
      <c r="EB645" s="111" t="n">
        <v>1945</v>
      </c>
      <c r="EC645" s="109" t="n">
        <v>36</v>
      </c>
      <c r="ED645" s="109" t="n">
        <v>34.1</v>
      </c>
      <c r="EE645" s="109" t="n">
        <v>32.1</v>
      </c>
      <c r="EF645" s="109" t="n">
        <v>28.5</v>
      </c>
      <c r="EG645" s="109" t="n">
        <v>23.6</v>
      </c>
      <c r="EH645" s="109" t="n">
        <v>20.4</v>
      </c>
      <c r="EI645" s="109" t="n">
        <v>16.9</v>
      </c>
      <c r="EJ645" s="109" t="n">
        <v>20.4</v>
      </c>
      <c r="EK645" s="109" t="n">
        <v>24</v>
      </c>
      <c r="EL645" s="109" t="n">
        <v>27.2</v>
      </c>
      <c r="EM645" s="109" t="n">
        <v>30.4</v>
      </c>
      <c r="EN645" s="109" t="n">
        <v>37.1</v>
      </c>
      <c r="EO645" s="110" t="n">
        <f aca="false">SUM(EC645:EN645)/12</f>
        <v>27.5583333333333</v>
      </c>
      <c r="FA645" s="1" t="n">
        <f aca="false">FA644+1</f>
        <v>1945</v>
      </c>
      <c r="FB645" s="111" t="n">
        <v>1945</v>
      </c>
      <c r="FC645" s="109" t="n">
        <v>25.4</v>
      </c>
      <c r="FD645" s="109" t="n">
        <v>22.8</v>
      </c>
      <c r="FE645" s="109" t="n">
        <v>22.3</v>
      </c>
      <c r="FF645" s="109" t="n">
        <v>20.8</v>
      </c>
      <c r="FG645" s="109" t="n">
        <v>16.3</v>
      </c>
      <c r="FH645" s="109" t="n">
        <v>14.7</v>
      </c>
      <c r="FI645" s="109" t="n">
        <v>11.8</v>
      </c>
      <c r="FJ645" s="109" t="n">
        <v>13.3</v>
      </c>
      <c r="FK645" s="109" t="n">
        <v>15.1</v>
      </c>
      <c r="FL645" s="109" t="n">
        <v>17.9</v>
      </c>
      <c r="FM645" s="109" t="n">
        <v>20.8</v>
      </c>
      <c r="FN645" s="109" t="n">
        <v>26.8</v>
      </c>
      <c r="FO645" s="110" t="n">
        <f aca="false">SUM(FC645:FN645)/12</f>
        <v>19</v>
      </c>
      <c r="GA645" s="1" t="n">
        <f aca="false">GA644+1</f>
        <v>1945</v>
      </c>
      <c r="GB645" s="113" t="s">
        <v>104</v>
      </c>
      <c r="GC645" s="109" t="n">
        <v>23</v>
      </c>
      <c r="GD645" s="109" t="n">
        <v>21</v>
      </c>
      <c r="GE645" s="109" t="n">
        <v>19.2</v>
      </c>
      <c r="GF645" s="109" t="n">
        <v>19.4</v>
      </c>
      <c r="GG645" s="109" t="n">
        <v>15.9</v>
      </c>
      <c r="GH645" s="109" t="n">
        <v>15</v>
      </c>
      <c r="GI645" s="109" t="n">
        <v>12.3</v>
      </c>
      <c r="GJ645" s="109" t="n">
        <v>14</v>
      </c>
      <c r="GK645" s="109" t="n">
        <v>15.3</v>
      </c>
      <c r="GL645" s="109" t="n">
        <v>17.4</v>
      </c>
      <c r="GM645" s="109" t="n">
        <v>19.8</v>
      </c>
      <c r="GN645" s="109" t="n">
        <v>24.2</v>
      </c>
      <c r="GO645" s="110" t="n">
        <f aca="false">SUM(GC645:GN645)/12</f>
        <v>18.0416666666667</v>
      </c>
      <c r="HA645" s="1" t="n">
        <f aca="false">HA644+1</f>
        <v>1945</v>
      </c>
      <c r="HB645" s="113" t="s">
        <v>104</v>
      </c>
      <c r="HC645" s="109" t="n">
        <v>23.2</v>
      </c>
      <c r="HD645" s="109" t="n">
        <v>22.4</v>
      </c>
      <c r="HE645" s="109" t="n">
        <v>21.6</v>
      </c>
      <c r="HF645" s="109" t="n">
        <v>22.1</v>
      </c>
      <c r="HG645" s="109" t="n">
        <v>19</v>
      </c>
      <c r="HH645" s="109" t="n">
        <v>17</v>
      </c>
      <c r="HI645" s="109" t="n">
        <v>15.1</v>
      </c>
      <c r="HJ645" s="109" t="n">
        <v>16.7</v>
      </c>
      <c r="HK645" s="109" t="n">
        <v>17.7</v>
      </c>
      <c r="HL645" s="109" t="n">
        <v>19.7</v>
      </c>
      <c r="HM645" s="109" t="n">
        <v>21.6</v>
      </c>
      <c r="HN645" s="109" t="n">
        <v>24.6</v>
      </c>
      <c r="HO645" s="110" t="n">
        <f aca="false">SUM(HC645:HN645)/12</f>
        <v>20.0583333333333</v>
      </c>
      <c r="IA645" s="1" t="n">
        <f aca="false">IA644+1</f>
        <v>1945</v>
      </c>
      <c r="IB645" s="111" t="n">
        <v>1945</v>
      </c>
      <c r="IC645" s="109" t="n">
        <v>30.2</v>
      </c>
      <c r="ID645" s="109" t="n">
        <v>28.8</v>
      </c>
      <c r="IE645" s="109" t="n">
        <v>28.1</v>
      </c>
      <c r="IF645" s="109" t="n">
        <v>26.2</v>
      </c>
      <c r="IG645" s="109" t="n">
        <v>21.4</v>
      </c>
      <c r="IH645" s="109" t="n">
        <v>19.1</v>
      </c>
      <c r="II645" s="109" t="n">
        <v>16.1</v>
      </c>
      <c r="IJ645" s="109" t="n">
        <v>18.6</v>
      </c>
      <c r="IK645" s="109" t="n">
        <v>20.8</v>
      </c>
      <c r="IL645" s="109" t="n">
        <v>23.9</v>
      </c>
      <c r="IM645" s="109" t="n">
        <v>26.9</v>
      </c>
      <c r="IN645" s="109" t="n">
        <v>32.6</v>
      </c>
      <c r="IO645" s="110" t="n">
        <f aca="false">SUM(IC645:IN645)/12</f>
        <v>24.3916666666667</v>
      </c>
      <c r="JA645" s="1" t="n">
        <f aca="false">JA644+1</f>
        <v>1945</v>
      </c>
      <c r="JB645" s="113" t="s">
        <v>104</v>
      </c>
      <c r="JC645" s="109" t="n">
        <v>21.2</v>
      </c>
      <c r="JD645" s="109" t="n">
        <v>20.1</v>
      </c>
      <c r="JE645" s="109" t="n">
        <v>18.8</v>
      </c>
      <c r="JF645" s="109" t="n">
        <v>18.3</v>
      </c>
      <c r="JG645" s="109" t="n">
        <v>16.2</v>
      </c>
      <c r="JH645" s="109" t="n">
        <v>14.8</v>
      </c>
      <c r="JI645" s="109" t="n">
        <v>12.9</v>
      </c>
      <c r="JJ645" s="109" t="n">
        <v>13.9</v>
      </c>
      <c r="JK645" s="109" t="n">
        <v>14.6</v>
      </c>
      <c r="JL645" s="109" t="n">
        <v>16.8</v>
      </c>
      <c r="JM645" s="109" t="n">
        <v>18.8</v>
      </c>
      <c r="JN645" s="109" t="n">
        <v>22.1</v>
      </c>
      <c r="JO645" s="110" t="n">
        <f aca="false">SUM(JC645:JN645)/12</f>
        <v>17.375</v>
      </c>
      <c r="KA645" s="1" t="n">
        <f aca="false">KA644+1</f>
        <v>1945</v>
      </c>
      <c r="KB645" s="111" t="n">
        <v>1945</v>
      </c>
      <c r="KC645" s="109" t="n">
        <v>27.6</v>
      </c>
      <c r="KD645" s="109" t="n">
        <v>26.6</v>
      </c>
      <c r="KE645" s="109" t="n">
        <v>25.7</v>
      </c>
      <c r="KF645" s="109" t="n">
        <v>24.3</v>
      </c>
      <c r="KG645" s="109" t="n">
        <v>18.9</v>
      </c>
      <c r="KH645" s="109" t="n">
        <v>17.4</v>
      </c>
      <c r="KI645" s="109" t="n">
        <v>14.2</v>
      </c>
      <c r="KJ645" s="109" t="n">
        <v>16.1</v>
      </c>
      <c r="KK645" s="109" t="n">
        <v>17.9</v>
      </c>
      <c r="KL645" s="109" t="n">
        <v>20.9</v>
      </c>
      <c r="KM645" s="109" t="n">
        <v>23.9</v>
      </c>
      <c r="KN645" s="109" t="n">
        <v>29.8</v>
      </c>
      <c r="KO645" s="110" t="n">
        <f aca="false">SUM(KC645:KN645)/12</f>
        <v>21.9416666666667</v>
      </c>
      <c r="LA645" s="1" t="n">
        <f aca="false">LA644+1</f>
        <v>1945</v>
      </c>
      <c r="LB645" s="113" t="s">
        <v>104</v>
      </c>
      <c r="LC645" s="109" t="n">
        <v>29.2</v>
      </c>
      <c r="LD645" s="109" t="n">
        <v>27.6</v>
      </c>
      <c r="LE645" s="109" t="n">
        <v>26.6</v>
      </c>
      <c r="LF645" s="109" t="n">
        <v>24.6</v>
      </c>
      <c r="LG645" s="109" t="n">
        <v>19.7</v>
      </c>
      <c r="LH645" s="109" t="n">
        <v>17.9</v>
      </c>
      <c r="LI645" s="109" t="n">
        <v>14.9</v>
      </c>
      <c r="LJ645" s="109" t="n">
        <v>16.6</v>
      </c>
      <c r="LK645" s="109" t="n">
        <v>18.6</v>
      </c>
      <c r="LL645" s="109" t="n">
        <v>21.7</v>
      </c>
      <c r="LM645" s="109" t="n">
        <v>25.2</v>
      </c>
      <c r="LN645" s="109" t="n">
        <v>31.3</v>
      </c>
      <c r="LO645" s="110" t="n">
        <f aca="false">SUM(LC645:LN645)/12</f>
        <v>22.825</v>
      </c>
      <c r="MA645" s="1" t="n">
        <f aca="false">MA644+1</f>
        <v>1945</v>
      </c>
      <c r="MB645" s="111" t="n">
        <v>1945</v>
      </c>
      <c r="MC645" s="109" t="n">
        <v>25.9</v>
      </c>
      <c r="MD645" s="109" t="n">
        <v>23.4</v>
      </c>
      <c r="ME645" s="109" t="n">
        <v>23.1</v>
      </c>
      <c r="MF645" s="109" t="n">
        <v>22.4</v>
      </c>
      <c r="MG645" s="109" t="n">
        <v>18.1</v>
      </c>
      <c r="MH645" s="109" t="n">
        <v>16.8</v>
      </c>
      <c r="MI645" s="109" t="n">
        <v>14.3</v>
      </c>
      <c r="MJ645" s="109" t="n">
        <v>15.7</v>
      </c>
      <c r="MK645" s="109" t="n">
        <v>18.4</v>
      </c>
      <c r="ML645" s="109" t="n">
        <v>20.1</v>
      </c>
      <c r="MM645" s="109" t="n">
        <v>23.1</v>
      </c>
      <c r="MN645" s="109" t="n">
        <v>27.4</v>
      </c>
      <c r="MO645" s="110" t="n">
        <f aca="false">SUM(MC645:MN645)/12</f>
        <v>20.725</v>
      </c>
      <c r="NA645" s="1" t="n">
        <f aca="false">NA644+1</f>
        <v>1944</v>
      </c>
      <c r="NB645" s="113" t="s">
        <v>103</v>
      </c>
      <c r="NC645" s="109" t="n">
        <v>36</v>
      </c>
      <c r="ND645" s="109" t="n">
        <v>32.8</v>
      </c>
      <c r="NE645" s="109" t="n">
        <v>32.5</v>
      </c>
      <c r="NF645" s="109" t="n">
        <v>24.5</v>
      </c>
      <c r="NG645" s="109" t="n">
        <v>20.5</v>
      </c>
      <c r="NH645" s="109" t="n">
        <v>18.2</v>
      </c>
      <c r="NI645" s="109" t="n">
        <v>17.9</v>
      </c>
      <c r="NJ645" s="109" t="n">
        <v>20.9</v>
      </c>
      <c r="NK645" s="109" t="n">
        <v>26.4</v>
      </c>
      <c r="NL645" s="109" t="n">
        <v>28.6</v>
      </c>
      <c r="NM645" s="109" t="n">
        <v>33.2</v>
      </c>
      <c r="NN645" s="109" t="n">
        <v>33.6</v>
      </c>
      <c r="NO645" s="110" t="n">
        <f aca="false">SUM(NC645:NN645)/12</f>
        <v>27.0916666666667</v>
      </c>
      <c r="OA645" s="5"/>
    </row>
    <row r="646" customFormat="false" ht="12.75" hidden="false" customHeight="false" outlineLevel="0" collapsed="false">
      <c r="A646" s="150"/>
      <c r="B646" s="151" t="n">
        <f aca="false">AVERAGE(AO646,BO646,CO646,DO646,EO646,FO646,GO646,HO646,IO646,JO646,KO646,LO646,MO646,NO646)</f>
        <v>21.1666666666667</v>
      </c>
      <c r="C646" s="163" t="n">
        <f aca="false">AVERAGE(B642:B646)</f>
        <v>21.6599404761905</v>
      </c>
      <c r="D646" s="164" t="n">
        <f aca="false">AVERAGE(B637:B646)</f>
        <v>21.8316369047619</v>
      </c>
      <c r="E646" s="151" t="n">
        <f aca="false">AVERAGE(B627:B646)</f>
        <v>21.8363541666667</v>
      </c>
      <c r="F646" s="165" t="n">
        <f aca="false">AVERAGE(B597:B646)</f>
        <v>21.6044674612425</v>
      </c>
      <c r="G646" s="159" t="n">
        <f aca="false">MAX(AC646:AN646,BC646:BN646,CC646:CN646,DC646:DN646,EC646:EN646,FC646:FN646,GC646:GN646,HC646:HN646,IC646:IN646,JC646:JN646,KC646:KN646,LC646:LN646,MC646:MN646,NC646:NN646)</f>
        <v>36.5</v>
      </c>
      <c r="H646" s="161" t="n">
        <f aca="false">MEDIAN(AC646:AN646,BC646:BN646,CC646:CN646,DC646:DN646,EC646:EN646,FC646:FN646,GC646:GN646,HC646:HN646,IC646:IN646,JC646:JN646,KC646:KN646,LC646:LN646,MC646:MN646,NC646:NN646)</f>
        <v>20.3</v>
      </c>
      <c r="I646" s="157" t="n">
        <f aca="false">MIN(AC646:AN646,BC646:BN646,CC646:CN646,DC646:DN646,EC646:EN646,FC646:FN646,GC646:GN646,HC646:HN646,IC646:IN646,JC646:JN646,KC646:KN646,LC646:LN646,MC646:MN646,NC646:NN646)</f>
        <v>11.9</v>
      </c>
      <c r="J646" s="107" t="n">
        <f aca="false">(G646+I646)/2</f>
        <v>24.2</v>
      </c>
      <c r="AA646" s="1" t="n">
        <f aca="false">AA645+1</f>
        <v>22</v>
      </c>
      <c r="AB646" s="108" t="n">
        <v>1946</v>
      </c>
      <c r="AC646" s="109" t="n">
        <v>29.2</v>
      </c>
      <c r="AD646" s="109" t="n">
        <v>25.4</v>
      </c>
      <c r="AE646" s="109" t="n">
        <v>23.6</v>
      </c>
      <c r="AF646" s="109" t="n">
        <v>19.6</v>
      </c>
      <c r="AG646" s="109" t="n">
        <v>19.2</v>
      </c>
      <c r="AH646" s="109" t="n">
        <v>14.7</v>
      </c>
      <c r="AI646" s="109" t="n">
        <v>16</v>
      </c>
      <c r="AJ646" s="109" t="n">
        <v>15.8</v>
      </c>
      <c r="AK646" s="109" t="n">
        <v>17.8</v>
      </c>
      <c r="AL646" s="109" t="n">
        <v>20.4</v>
      </c>
      <c r="AM646" s="109" t="n">
        <v>24.7</v>
      </c>
      <c r="AN646" s="109" t="n">
        <v>26.4</v>
      </c>
      <c r="AO646" s="110" t="n">
        <f aca="false">SUM(AC646:AN646)/12</f>
        <v>21.0666666666667</v>
      </c>
      <c r="BA646" s="1" t="n">
        <f aca="false">BA645+1</f>
        <v>1946</v>
      </c>
      <c r="BB646" s="111" t="n">
        <v>1946</v>
      </c>
      <c r="BC646" s="109" t="n">
        <v>30.6</v>
      </c>
      <c r="BD646" s="109" t="n">
        <v>26.3</v>
      </c>
      <c r="BE646" s="109" t="n">
        <v>23.6</v>
      </c>
      <c r="BF646" s="109" t="n">
        <v>20.3</v>
      </c>
      <c r="BG646" s="109" t="n">
        <v>19.2</v>
      </c>
      <c r="BH646" s="109" t="n">
        <v>13.7</v>
      </c>
      <c r="BI646" s="109" t="n">
        <v>15.3</v>
      </c>
      <c r="BJ646" s="109" t="n">
        <v>15.4</v>
      </c>
      <c r="BK646" s="109" t="n">
        <v>17.8</v>
      </c>
      <c r="BL646" s="109" t="n">
        <v>21.2</v>
      </c>
      <c r="BM646" s="109" t="n">
        <v>25.3</v>
      </c>
      <c r="BN646" s="109" t="n">
        <v>27.1</v>
      </c>
      <c r="BO646" s="110" t="n">
        <f aca="false">SUM(BC646:BN646)/12</f>
        <v>21.3166666666667</v>
      </c>
      <c r="CA646" s="1" t="n">
        <f aca="false">CA645+1</f>
        <v>1946</v>
      </c>
      <c r="CB646" s="111" t="n">
        <v>1946</v>
      </c>
      <c r="CC646" s="109" t="n">
        <v>24</v>
      </c>
      <c r="CD646" s="109" t="n">
        <v>21.5</v>
      </c>
      <c r="CE646" s="109" t="n">
        <v>19.9</v>
      </c>
      <c r="CF646" s="109" t="n">
        <v>18.4</v>
      </c>
      <c r="CG646" s="109" t="n">
        <v>18.1</v>
      </c>
      <c r="CH646" s="109" t="n">
        <v>14.1</v>
      </c>
      <c r="CI646" s="109" t="n">
        <v>15.5</v>
      </c>
      <c r="CJ646" s="109" t="n">
        <v>15.3</v>
      </c>
      <c r="CK646" s="109" t="n">
        <v>15.8</v>
      </c>
      <c r="CL646" s="109" t="n">
        <v>17.4</v>
      </c>
      <c r="CM646" s="109" t="n">
        <v>20.3</v>
      </c>
      <c r="CN646" s="109" t="n">
        <v>22.9</v>
      </c>
      <c r="CO646" s="110" t="n">
        <f aca="false">SUM(CC646:CN646)/12</f>
        <v>18.6</v>
      </c>
      <c r="DA646" s="1" t="n">
        <f aca="false">DA645+1</f>
        <v>1946</v>
      </c>
      <c r="DB646" s="111" t="n">
        <v>1946</v>
      </c>
      <c r="DC646" s="109" t="n">
        <v>31.2</v>
      </c>
      <c r="DD646" s="109" t="n">
        <v>26.9</v>
      </c>
      <c r="DE646" s="109" t="n">
        <v>24.3</v>
      </c>
      <c r="DF646" s="109" t="n">
        <v>20.1</v>
      </c>
      <c r="DG646" s="109" t="n">
        <v>18.7</v>
      </c>
      <c r="DH646" s="109" t="n">
        <v>13.8</v>
      </c>
      <c r="DI646" s="109" t="n">
        <v>15.4</v>
      </c>
      <c r="DJ646" s="109" t="n">
        <v>16</v>
      </c>
      <c r="DK646" s="109" t="n">
        <v>19.1</v>
      </c>
      <c r="DL646" s="109" t="n">
        <v>21.4</v>
      </c>
      <c r="DM646" s="109" t="n">
        <v>25.8</v>
      </c>
      <c r="DN646" s="109" t="n">
        <v>29.2</v>
      </c>
      <c r="DO646" s="110" t="n">
        <f aca="false">SUM(DC646:DN646)/12</f>
        <v>21.825</v>
      </c>
      <c r="EA646" s="1" t="n">
        <f aca="false">EA645+1</f>
        <v>1946</v>
      </c>
      <c r="EB646" s="111" t="n">
        <v>1946</v>
      </c>
      <c r="EC646" s="109" t="n">
        <v>36.5</v>
      </c>
      <c r="ED646" s="109" t="n">
        <v>34</v>
      </c>
      <c r="EE646" s="109" t="n">
        <v>30.3</v>
      </c>
      <c r="EF646" s="109" t="n">
        <v>24.9</v>
      </c>
      <c r="EG646" s="109" t="n">
        <v>24.1</v>
      </c>
      <c r="EH646" s="109" t="n">
        <v>18</v>
      </c>
      <c r="EI646" s="109" t="n">
        <v>20.3</v>
      </c>
      <c r="EJ646" s="109" t="n">
        <v>22.3</v>
      </c>
      <c r="EK646" s="109" t="n">
        <v>24.9</v>
      </c>
      <c r="EL646" s="109" t="n">
        <v>28.4</v>
      </c>
      <c r="EM646" s="109" t="n">
        <v>33.2</v>
      </c>
      <c r="EN646" s="109" t="n">
        <v>33.8</v>
      </c>
      <c r="EO646" s="110" t="n">
        <f aca="false">SUM(EC646:EN646)/12</f>
        <v>27.5583333333333</v>
      </c>
      <c r="FA646" s="1" t="n">
        <f aca="false">FA645+1</f>
        <v>1946</v>
      </c>
      <c r="FB646" s="111" t="n">
        <v>1946</v>
      </c>
      <c r="FC646" s="109" t="n">
        <v>26.6</v>
      </c>
      <c r="FD646" s="109" t="n">
        <v>23.6</v>
      </c>
      <c r="FE646" s="109" t="n">
        <v>20.8</v>
      </c>
      <c r="FF646" s="109" t="n">
        <v>17</v>
      </c>
      <c r="FG646" s="109" t="n">
        <v>16.8</v>
      </c>
      <c r="FH646" s="109" t="n">
        <v>11.9</v>
      </c>
      <c r="FI646" s="109" t="n">
        <v>13.2</v>
      </c>
      <c r="FJ646" s="109" t="n">
        <v>13.7</v>
      </c>
      <c r="FK646" s="109" t="n">
        <v>15</v>
      </c>
      <c r="FL646" s="109" t="n">
        <v>17.7</v>
      </c>
      <c r="FM646" s="109" t="n">
        <v>22.2</v>
      </c>
      <c r="FN646" s="109" t="n">
        <v>24.3</v>
      </c>
      <c r="FO646" s="110" t="n">
        <f aca="false">SUM(FC646:FN646)/12</f>
        <v>18.5666666666667</v>
      </c>
      <c r="GA646" s="1" t="n">
        <f aca="false">GA645+1</f>
        <v>1946</v>
      </c>
      <c r="GB646" s="113" t="s">
        <v>105</v>
      </c>
      <c r="GC646" s="109" t="n">
        <v>23.8</v>
      </c>
      <c r="GD646" s="109" t="n">
        <v>21.6</v>
      </c>
      <c r="GE646" s="109" t="n">
        <v>19.5</v>
      </c>
      <c r="GF646" s="109" t="n">
        <v>16</v>
      </c>
      <c r="GG646" s="109" t="n">
        <v>15.4</v>
      </c>
      <c r="GH646" s="109" t="n">
        <v>12</v>
      </c>
      <c r="GI646" s="109" t="n">
        <v>13.3</v>
      </c>
      <c r="GJ646" s="109" t="n">
        <v>13.2</v>
      </c>
      <c r="GK646" s="109" t="n">
        <v>14.2</v>
      </c>
      <c r="GL646" s="109" t="n">
        <v>15.3</v>
      </c>
      <c r="GM646" s="109" t="n">
        <v>19</v>
      </c>
      <c r="GN646" s="109" t="n">
        <v>22.7</v>
      </c>
      <c r="GO646" s="110" t="n">
        <f aca="false">SUM(GC646:GN646)/12</f>
        <v>17.1666666666667</v>
      </c>
      <c r="HA646" s="1" t="n">
        <f aca="false">HA645+1</f>
        <v>1946</v>
      </c>
      <c r="HB646" s="113" t="s">
        <v>105</v>
      </c>
      <c r="HC646" s="109" t="n">
        <v>25.5</v>
      </c>
      <c r="HD646" s="109" t="n">
        <v>22.5</v>
      </c>
      <c r="HE646" s="109" t="n">
        <v>22.5</v>
      </c>
      <c r="HF646" s="109" t="n">
        <v>19.7</v>
      </c>
      <c r="HG646" s="109" t="n">
        <v>19.5</v>
      </c>
      <c r="HH646" s="109" t="n">
        <v>15.4</v>
      </c>
      <c r="HI646" s="109" t="n">
        <v>16.8</v>
      </c>
      <c r="HJ646" s="109" t="n">
        <v>17</v>
      </c>
      <c r="HK646" s="109" t="n">
        <v>17.5</v>
      </c>
      <c r="HL646" s="109" t="n">
        <v>18.1</v>
      </c>
      <c r="HM646" s="109" t="n">
        <v>21</v>
      </c>
      <c r="HN646" s="109" t="n">
        <v>22.5</v>
      </c>
      <c r="HO646" s="110" t="n">
        <f aca="false">SUM(HC646:HN646)/12</f>
        <v>19.8333333333333</v>
      </c>
      <c r="IA646" s="1" t="n">
        <f aca="false">IA645+1</f>
        <v>1946</v>
      </c>
      <c r="IB646" s="111" t="n">
        <v>1946</v>
      </c>
      <c r="IC646" s="109" t="n">
        <v>32.6</v>
      </c>
      <c r="ID646" s="109" t="n">
        <v>28.7</v>
      </c>
      <c r="IE646" s="109" t="n">
        <v>26.4</v>
      </c>
      <c r="IF646" s="109" t="n">
        <v>22.3</v>
      </c>
      <c r="IG646" s="109" t="n">
        <v>21.3</v>
      </c>
      <c r="IH646" s="109" t="n">
        <v>16.2</v>
      </c>
      <c r="II646" s="109" t="n">
        <v>17.6</v>
      </c>
      <c r="IJ646" s="109" t="n">
        <v>18.7</v>
      </c>
      <c r="IK646" s="109" t="n">
        <v>21.4</v>
      </c>
      <c r="IL646" s="109" t="n">
        <v>24.2</v>
      </c>
      <c r="IM646" s="109" t="n">
        <v>27.2</v>
      </c>
      <c r="IN646" s="109" t="n">
        <v>29.7</v>
      </c>
      <c r="IO646" s="110" t="n">
        <f aca="false">SUM(IC646:IN646)/12</f>
        <v>23.8583333333333</v>
      </c>
      <c r="JA646" s="1" t="n">
        <f aca="false">JA645+1</f>
        <v>1946</v>
      </c>
      <c r="JB646" s="113" t="s">
        <v>105</v>
      </c>
      <c r="JC646" s="109" t="n">
        <v>21.9</v>
      </c>
      <c r="JD646" s="109" t="n">
        <v>20.2</v>
      </c>
      <c r="JE646" s="109" t="n">
        <v>19.1</v>
      </c>
      <c r="JF646" s="109" t="n">
        <v>16.7</v>
      </c>
      <c r="JG646" s="109" t="n">
        <v>16.1</v>
      </c>
      <c r="JH646" s="109" t="n">
        <v>12.9</v>
      </c>
      <c r="JI646" s="109" t="n">
        <v>13.6</v>
      </c>
      <c r="JJ646" s="109" t="n">
        <v>13.1</v>
      </c>
      <c r="JK646" s="109" t="n">
        <v>14.3</v>
      </c>
      <c r="JL646" s="109" t="n">
        <v>15.4</v>
      </c>
      <c r="JM646" s="109" t="n">
        <v>18.5</v>
      </c>
      <c r="JN646" s="109" t="n">
        <v>21.2</v>
      </c>
      <c r="JO646" s="110" t="n">
        <f aca="false">SUM(JC646:JN646)/12</f>
        <v>16.9166666666667</v>
      </c>
      <c r="KA646" s="1" t="n">
        <f aca="false">KA645+1</f>
        <v>1946</v>
      </c>
      <c r="KB646" s="111" t="n">
        <v>1946</v>
      </c>
      <c r="KC646" s="109" t="n">
        <v>29.7</v>
      </c>
      <c r="KD646" s="109" t="n">
        <v>25.6</v>
      </c>
      <c r="KE646" s="109" t="n">
        <v>23.4</v>
      </c>
      <c r="KF646" s="109" t="n">
        <v>19.8</v>
      </c>
      <c r="KG646" s="109" t="n">
        <v>19.3</v>
      </c>
      <c r="KH646" s="109" t="n">
        <v>14.2</v>
      </c>
      <c r="KI646" s="109" t="n">
        <v>15.7</v>
      </c>
      <c r="KJ646" s="109" t="n">
        <v>15.4</v>
      </c>
      <c r="KK646" s="109" t="n">
        <v>17.7</v>
      </c>
      <c r="KL646" s="109" t="n">
        <v>20.9</v>
      </c>
      <c r="KM646" s="109" t="n">
        <v>25</v>
      </c>
      <c r="KN646" s="109" t="n">
        <v>26.6</v>
      </c>
      <c r="KO646" s="110" t="n">
        <f aca="false">SUM(KC646:KN646)/12</f>
        <v>21.1083333333333</v>
      </c>
      <c r="LA646" s="1" t="n">
        <f aca="false">LA645+1</f>
        <v>1946</v>
      </c>
      <c r="LB646" s="113" t="s">
        <v>105</v>
      </c>
      <c r="LC646" s="109" t="n">
        <v>31</v>
      </c>
      <c r="LD646" s="109" t="n">
        <v>26.9</v>
      </c>
      <c r="LE646" s="109" t="n">
        <v>24.5</v>
      </c>
      <c r="LF646" s="109" t="n">
        <v>20.7</v>
      </c>
      <c r="LG646" s="109" t="n">
        <v>20.1</v>
      </c>
      <c r="LH646" s="109" t="n">
        <v>15</v>
      </c>
      <c r="LI646" s="109" t="n">
        <v>16.3</v>
      </c>
      <c r="LJ646" s="109" t="n">
        <v>16.8</v>
      </c>
      <c r="LK646" s="109" t="n">
        <v>19.7</v>
      </c>
      <c r="LL646" s="109" t="n">
        <v>23.1</v>
      </c>
      <c r="LM646" s="109" t="n">
        <v>26.7</v>
      </c>
      <c r="LN646" s="109" t="n">
        <v>28.7</v>
      </c>
      <c r="LO646" s="110" t="n">
        <f aca="false">SUM(LC646:LN646)/12</f>
        <v>22.4583333333333</v>
      </c>
      <c r="MA646" s="1" t="n">
        <f aca="false">MA645+1</f>
        <v>1946</v>
      </c>
      <c r="MB646" s="111" t="n">
        <v>1946</v>
      </c>
      <c r="MC646" s="109" t="n">
        <v>27.6</v>
      </c>
      <c r="MD646" s="109" t="n">
        <v>24.2</v>
      </c>
      <c r="ME646" s="109" t="n">
        <v>22.6</v>
      </c>
      <c r="MF646" s="109" t="n">
        <v>19.1</v>
      </c>
      <c r="MG646" s="109" t="n">
        <v>19.5</v>
      </c>
      <c r="MH646" s="109" t="n">
        <v>13.8</v>
      </c>
      <c r="MI646" s="109" t="n">
        <v>15.8</v>
      </c>
      <c r="MJ646" s="109" t="n">
        <v>15.9</v>
      </c>
      <c r="MK646" s="109" t="n">
        <v>16.8</v>
      </c>
      <c r="ML646" s="109" t="n">
        <v>19.1</v>
      </c>
      <c r="MM646" s="109" t="n">
        <v>23.3</v>
      </c>
      <c r="MN646" s="109" t="n">
        <v>25.6</v>
      </c>
      <c r="MO646" s="110" t="n">
        <f aca="false">SUM(MC646:MN646)/12</f>
        <v>20.275</v>
      </c>
      <c r="NA646" s="1" t="n">
        <f aca="false">NA645+1</f>
        <v>1945</v>
      </c>
      <c r="NB646" s="113" t="s">
        <v>104</v>
      </c>
      <c r="NC646" s="109" t="n">
        <v>33</v>
      </c>
      <c r="ND646" s="109" t="n">
        <v>32</v>
      </c>
      <c r="NE646" s="109" t="n">
        <v>29.9</v>
      </c>
      <c r="NF646" s="109" t="n">
        <v>27.4</v>
      </c>
      <c r="NG646" s="109" t="n">
        <v>21.6</v>
      </c>
      <c r="NH646" s="109" t="n">
        <v>19.1</v>
      </c>
      <c r="NI646" s="109" t="n">
        <v>16</v>
      </c>
      <c r="NJ646" s="109" t="n">
        <v>20</v>
      </c>
      <c r="NK646" s="109" t="n">
        <v>22.7</v>
      </c>
      <c r="NL646" s="109" t="n">
        <v>24.9</v>
      </c>
      <c r="NM646" s="109" t="n">
        <v>29</v>
      </c>
      <c r="NN646" s="109" t="n">
        <v>33.8</v>
      </c>
      <c r="NO646" s="110" t="n">
        <f aca="false">SUM(NC646:NN646)/12</f>
        <v>25.7833333333333</v>
      </c>
      <c r="OA646" s="5"/>
    </row>
    <row r="647" customFormat="false" ht="12.75" hidden="false" customHeight="false" outlineLevel="0" collapsed="false">
      <c r="A647" s="150"/>
      <c r="B647" s="151" t="n">
        <f aca="false">AVERAGE(AO647,BO647,CO647,DO647,EO647,FO647,GO647,HO647,IO647,JO647,KO647,LO647,MO647,NO647)</f>
        <v>21.8880952380952</v>
      </c>
      <c r="C647" s="163" t="n">
        <f aca="false">AVERAGE(B643:B647)</f>
        <v>21.6259523809524</v>
      </c>
      <c r="D647" s="164" t="n">
        <f aca="false">AVERAGE(B638:B647)</f>
        <v>21.8311607142857</v>
      </c>
      <c r="E647" s="151" t="n">
        <f aca="false">AVERAGE(B628:B647)</f>
        <v>21.8249851190476</v>
      </c>
      <c r="F647" s="165" t="n">
        <f aca="false">AVERAGE(B598:B647)</f>
        <v>21.617583532671</v>
      </c>
      <c r="G647" s="159" t="n">
        <f aca="false">MAX(AC647:AN647,BC647:BN647,CC647:CN647,DC647:DN647,EC647:EN647,FC647:FN647,GC647:GN647,HC647:HN647,IC647:IN647,JC647:JN647,KC647:KN647,LC647:LN647,MC647:MN647,NC647:NN647)</f>
        <v>38.5</v>
      </c>
      <c r="H647" s="161" t="n">
        <f aca="false">MEDIAN(AC647:AN647,BC647:BN647,CC647:CN647,DC647:DN647,EC647:EN647,FC647:FN647,GC647:GN647,HC647:HN647,IC647:IN647,JC647:JN647,KC647:KN647,LC647:LN647,MC647:MN647,NC647:NN647)</f>
        <v>21.2</v>
      </c>
      <c r="I647" s="157" t="n">
        <f aca="false">MIN(AC647:AN647,BC647:BN647,CC647:CN647,DC647:DN647,EC647:EN647,FC647:FN647,GC647:GN647,HC647:HN647,IC647:IN647,JC647:JN647,KC647:KN647,LC647:LN647,MC647:MN647,NC647:NN647)</f>
        <v>11.4</v>
      </c>
      <c r="J647" s="107" t="n">
        <f aca="false">(G647+I647)/2</f>
        <v>24.95</v>
      </c>
      <c r="AA647" s="1" t="n">
        <f aca="false">AA646+1</f>
        <v>23</v>
      </c>
      <c r="AB647" s="108" t="n">
        <v>1947</v>
      </c>
      <c r="AC647" s="109" t="n">
        <v>28.9</v>
      </c>
      <c r="AD647" s="109" t="n">
        <v>30.5</v>
      </c>
      <c r="AE647" s="109" t="n">
        <v>25.7</v>
      </c>
      <c r="AF647" s="109" t="n">
        <v>21.9</v>
      </c>
      <c r="AG647" s="109" t="n">
        <v>21</v>
      </c>
      <c r="AH647" s="109" t="n">
        <v>16.5</v>
      </c>
      <c r="AI647" s="109" t="n">
        <v>14.3</v>
      </c>
      <c r="AJ647" s="109" t="n">
        <v>15.5</v>
      </c>
      <c r="AK647" s="109" t="n">
        <v>18</v>
      </c>
      <c r="AL647" s="109" t="n">
        <v>19.5</v>
      </c>
      <c r="AM647" s="109" t="n">
        <v>22.9</v>
      </c>
      <c r="AN647" s="109" t="n">
        <v>26</v>
      </c>
      <c r="AO647" s="110" t="n">
        <f aca="false">SUM(AC647:AN647)/12</f>
        <v>21.725</v>
      </c>
      <c r="BA647" s="1" t="n">
        <f aca="false">BA646+1</f>
        <v>1947</v>
      </c>
      <c r="BB647" s="111" t="n">
        <v>1947</v>
      </c>
      <c r="BC647" s="109" t="n">
        <v>31.1</v>
      </c>
      <c r="BD647" s="109" t="n">
        <v>31</v>
      </c>
      <c r="BE647" s="109" t="n">
        <v>26.6</v>
      </c>
      <c r="BF647" s="109" t="n">
        <v>21.9</v>
      </c>
      <c r="BG647" s="109" t="n">
        <v>20.8</v>
      </c>
      <c r="BH647" s="109" t="n">
        <v>16.2</v>
      </c>
      <c r="BI647" s="109" t="n">
        <v>13.4</v>
      </c>
      <c r="BJ647" s="109" t="n">
        <v>14.7</v>
      </c>
      <c r="BK647" s="109" t="n">
        <v>17.5</v>
      </c>
      <c r="BL647" s="109" t="n">
        <v>19.7</v>
      </c>
      <c r="BM647" s="109" t="n">
        <v>24.5</v>
      </c>
      <c r="BN647" s="109" t="n">
        <v>27.8</v>
      </c>
      <c r="BO647" s="110" t="n">
        <f aca="false">SUM(BC647:BN647)/12</f>
        <v>22.1</v>
      </c>
      <c r="CA647" s="1" t="n">
        <f aca="false">CA646+1</f>
        <v>1947</v>
      </c>
      <c r="CB647" s="111" t="n">
        <v>1947</v>
      </c>
      <c r="CC647" s="109" t="n">
        <v>24.7</v>
      </c>
      <c r="CD647" s="109" t="n">
        <v>25.2</v>
      </c>
      <c r="CE647" s="109" t="n">
        <v>22.7</v>
      </c>
      <c r="CF647" s="109" t="n">
        <v>20</v>
      </c>
      <c r="CG647" s="109" t="n">
        <v>19.6</v>
      </c>
      <c r="CH647" s="109" t="n">
        <v>16.7</v>
      </c>
      <c r="CI647" s="109" t="n">
        <v>14.3</v>
      </c>
      <c r="CJ647" s="109" t="n">
        <v>14.5</v>
      </c>
      <c r="CK647" s="109" t="n">
        <v>16.4</v>
      </c>
      <c r="CL647" s="109" t="n">
        <v>17.2</v>
      </c>
      <c r="CM647" s="109" t="n">
        <v>19.1</v>
      </c>
      <c r="CN647" s="109" t="n">
        <v>23.1</v>
      </c>
      <c r="CO647" s="110" t="n">
        <f aca="false">SUM(CC647:CN647)/12</f>
        <v>19.4583333333333</v>
      </c>
      <c r="DA647" s="1" t="n">
        <f aca="false">DA646+1</f>
        <v>1947</v>
      </c>
      <c r="DB647" s="111" t="n">
        <v>1947</v>
      </c>
      <c r="DC647" s="109" t="n">
        <v>31.2</v>
      </c>
      <c r="DD647" s="109" t="n">
        <v>31.5</v>
      </c>
      <c r="DE647" s="109" t="n">
        <v>26.3</v>
      </c>
      <c r="DF647" s="109" t="n">
        <v>22.1</v>
      </c>
      <c r="DG647" s="109" t="n">
        <v>20.9</v>
      </c>
      <c r="DH647" s="109" t="n">
        <v>16.7</v>
      </c>
      <c r="DI647" s="109" t="n">
        <v>13.6</v>
      </c>
      <c r="DJ647" s="109" t="n">
        <v>15.3</v>
      </c>
      <c r="DK647" s="109" t="n">
        <v>18.3</v>
      </c>
      <c r="DL647" s="109" t="n">
        <v>20.6</v>
      </c>
      <c r="DM647" s="109" t="n">
        <v>24.6</v>
      </c>
      <c r="DN647" s="109" t="n">
        <v>28.5</v>
      </c>
      <c r="DO647" s="110" t="n">
        <f aca="false">SUM(DC647:DN647)/12</f>
        <v>22.4666666666667</v>
      </c>
      <c r="EA647" s="1" t="n">
        <f aca="false">EA646+1</f>
        <v>1947</v>
      </c>
      <c r="EB647" s="111" t="n">
        <v>1947</v>
      </c>
      <c r="EC647" s="109" t="n">
        <v>38.5</v>
      </c>
      <c r="ED647" s="109" t="n">
        <v>36.8</v>
      </c>
      <c r="EE647" s="109" t="n">
        <v>32.3</v>
      </c>
      <c r="EF647" s="109" t="n">
        <v>26.5</v>
      </c>
      <c r="EG647" s="109" t="n">
        <v>24.8</v>
      </c>
      <c r="EH647" s="109" t="n">
        <v>20.3</v>
      </c>
      <c r="EI647" s="109" t="n">
        <v>18.3</v>
      </c>
      <c r="EJ647" s="109" t="n">
        <v>19.3</v>
      </c>
      <c r="EK647" s="109" t="n">
        <v>24.8</v>
      </c>
      <c r="EL647" s="109" t="n">
        <v>27.5</v>
      </c>
      <c r="EM647" s="109" t="n">
        <v>31.2</v>
      </c>
      <c r="EN647" s="109" t="n">
        <v>35.2</v>
      </c>
      <c r="EO647" s="110" t="n">
        <f aca="false">SUM(EC647:EN647)/12</f>
        <v>27.9583333333333</v>
      </c>
      <c r="FA647" s="1" t="n">
        <f aca="false">FA646+1</f>
        <v>1947</v>
      </c>
      <c r="FB647" s="111" t="n">
        <v>1947</v>
      </c>
      <c r="FC647" s="109" t="n">
        <v>27.4</v>
      </c>
      <c r="FD647" s="109" t="n">
        <v>27.6</v>
      </c>
      <c r="FE647" s="109" t="n">
        <v>23.1</v>
      </c>
      <c r="FF647" s="109" t="n">
        <v>19.2</v>
      </c>
      <c r="FG647" s="109" t="n">
        <v>18.1</v>
      </c>
      <c r="FH647" s="109" t="n">
        <v>13.7</v>
      </c>
      <c r="FI647" s="109" t="n">
        <v>11.4</v>
      </c>
      <c r="FJ647" s="109" t="n">
        <v>12.9</v>
      </c>
      <c r="FK647" s="109" t="n">
        <v>15.7</v>
      </c>
      <c r="FL647" s="109" t="n">
        <v>17.2</v>
      </c>
      <c r="FM647" s="109" t="n">
        <v>20.6</v>
      </c>
      <c r="FN647" s="109" t="n">
        <v>23.9</v>
      </c>
      <c r="FO647" s="110" t="n">
        <f aca="false">SUM(FC647:FN647)/12</f>
        <v>19.2333333333333</v>
      </c>
      <c r="GA647" s="1" t="n">
        <f aca="false">GA646+1</f>
        <v>1947</v>
      </c>
      <c r="GB647" s="113" t="s">
        <v>106</v>
      </c>
      <c r="GC647" s="109" t="n">
        <v>25.2</v>
      </c>
      <c r="GD647" s="109" t="n">
        <v>26.8</v>
      </c>
      <c r="GE647" s="109" t="n">
        <v>21.6</v>
      </c>
      <c r="GF647" s="109" t="n">
        <v>19.5</v>
      </c>
      <c r="GG647" s="109" t="n">
        <v>17.9</v>
      </c>
      <c r="GH647" s="109" t="n">
        <v>14</v>
      </c>
      <c r="GI647" s="109" t="n">
        <v>12.1</v>
      </c>
      <c r="GJ647" s="109" t="n">
        <v>12.9</v>
      </c>
      <c r="GK647" s="109" t="n">
        <v>15.2</v>
      </c>
      <c r="GL647" s="109" t="n">
        <v>16.6</v>
      </c>
      <c r="GM647" s="109" t="n">
        <v>17.7</v>
      </c>
      <c r="GN647" s="109" t="n">
        <v>21.7</v>
      </c>
      <c r="GO647" s="110" t="n">
        <f aca="false">SUM(GC647:GN647)/12</f>
        <v>18.4333333333333</v>
      </c>
      <c r="HA647" s="1" t="n">
        <f aca="false">HA646+1</f>
        <v>1947</v>
      </c>
      <c r="HB647" s="113" t="s">
        <v>106</v>
      </c>
      <c r="HC647" s="109" t="n">
        <v>25</v>
      </c>
      <c r="HD647" s="109" t="n">
        <v>27.1</v>
      </c>
      <c r="HE647" s="109" t="n">
        <v>23.7</v>
      </c>
      <c r="HF647" s="109" t="n">
        <v>21.8</v>
      </c>
      <c r="HG647" s="109" t="n">
        <v>21.1</v>
      </c>
      <c r="HH647" s="109" t="n">
        <v>17.6</v>
      </c>
      <c r="HI647" s="109" t="n">
        <v>15.2</v>
      </c>
      <c r="HJ647" s="109" t="n">
        <v>15.7</v>
      </c>
      <c r="HK647" s="109" t="n">
        <v>17.7</v>
      </c>
      <c r="HL647" s="109" t="n">
        <v>17.9</v>
      </c>
      <c r="HM647" s="109" t="n">
        <v>19.4</v>
      </c>
      <c r="HN647" s="109" t="n">
        <v>22.3</v>
      </c>
      <c r="HO647" s="110" t="n">
        <f aca="false">SUM(HC647:HN647)/12</f>
        <v>20.375</v>
      </c>
      <c r="IA647" s="1" t="n">
        <f aca="false">IA646+1</f>
        <v>1947</v>
      </c>
      <c r="IB647" s="111" t="n">
        <v>1947</v>
      </c>
      <c r="IC647" s="109" t="n">
        <v>32.3</v>
      </c>
      <c r="ID647" s="109" t="n">
        <v>33.8</v>
      </c>
      <c r="IE647" s="109" t="n">
        <v>28.7</v>
      </c>
      <c r="IF647" s="109" t="n">
        <v>24.5</v>
      </c>
      <c r="IG647" s="109" t="n">
        <v>22.7</v>
      </c>
      <c r="IH647" s="109" t="n">
        <v>18.1</v>
      </c>
      <c r="II647" s="109" t="n">
        <v>16.1</v>
      </c>
      <c r="IJ647" s="109" t="n">
        <v>17.4</v>
      </c>
      <c r="IK647" s="109" t="n">
        <v>20.9</v>
      </c>
      <c r="IL647" s="109" t="n">
        <v>23.3</v>
      </c>
      <c r="IM647" s="109" t="n">
        <v>27.2</v>
      </c>
      <c r="IN647" s="109" t="n">
        <v>29.9</v>
      </c>
      <c r="IO647" s="110" t="n">
        <f aca="false">SUM(IC647:IN647)/12</f>
        <v>24.575</v>
      </c>
      <c r="JA647" s="1" t="n">
        <f aca="false">JA646+1</f>
        <v>1947</v>
      </c>
      <c r="JB647" s="113" t="s">
        <v>106</v>
      </c>
      <c r="JC647" s="109" t="n">
        <v>23</v>
      </c>
      <c r="JD647" s="109" t="n">
        <v>23.9</v>
      </c>
      <c r="JE647" s="109" t="n">
        <v>21</v>
      </c>
      <c r="JF647" s="109" t="n">
        <v>18.9</v>
      </c>
      <c r="JG647" s="109" t="n">
        <v>17.9</v>
      </c>
      <c r="JH647" s="109" t="n">
        <v>14.8</v>
      </c>
      <c r="JI647" s="109" t="n">
        <v>12.8</v>
      </c>
      <c r="JJ647" s="109" t="n">
        <v>13.3</v>
      </c>
      <c r="JK647" s="109" t="n">
        <v>14.6</v>
      </c>
      <c r="JL647" s="109" t="n">
        <v>15.9</v>
      </c>
      <c r="JM647" s="109" t="n">
        <v>17.9</v>
      </c>
      <c r="JN647" s="109" t="n">
        <v>21</v>
      </c>
      <c r="JO647" s="110" t="n">
        <f aca="false">SUM(JC647:JN647)/12</f>
        <v>17.9166666666667</v>
      </c>
      <c r="KA647" s="1" t="n">
        <f aca="false">KA646+1</f>
        <v>1947</v>
      </c>
      <c r="KB647" s="111" t="n">
        <v>1947</v>
      </c>
      <c r="KC647" s="109" t="n">
        <v>29.8</v>
      </c>
      <c r="KD647" s="109" t="n">
        <v>31.1</v>
      </c>
      <c r="KE647" s="109" t="n">
        <v>25.9</v>
      </c>
      <c r="KF647" s="109" t="n">
        <v>21.6</v>
      </c>
      <c r="KG647" s="109" t="n">
        <v>20.9</v>
      </c>
      <c r="KH647" s="109" t="n">
        <v>16.3</v>
      </c>
      <c r="KI647" s="109" t="n">
        <v>13.9</v>
      </c>
      <c r="KJ647" s="109" t="n">
        <v>15.1</v>
      </c>
      <c r="KK647" s="109" t="n">
        <v>17.2</v>
      </c>
      <c r="KL647" s="109" t="n">
        <v>19.2</v>
      </c>
      <c r="KM647" s="109" t="n">
        <v>23.9</v>
      </c>
      <c r="KN647" s="109" t="n">
        <v>27</v>
      </c>
      <c r="KO647" s="110" t="n">
        <f aca="false">SUM(KC647:KN647)/12</f>
        <v>21.825</v>
      </c>
      <c r="LA647" s="1" t="n">
        <f aca="false">LA646+1</f>
        <v>1947</v>
      </c>
      <c r="LB647" s="113" t="s">
        <v>106</v>
      </c>
      <c r="LC647" s="109" t="n">
        <v>31.9</v>
      </c>
      <c r="LD647" s="109" t="n">
        <v>32.4</v>
      </c>
      <c r="LE647" s="109" t="n">
        <v>27.5</v>
      </c>
      <c r="LF647" s="109" t="n">
        <v>22.6</v>
      </c>
      <c r="LG647" s="109" t="n">
        <v>21.7</v>
      </c>
      <c r="LH647" s="109" t="n">
        <v>17.1</v>
      </c>
      <c r="LI647" s="109" t="n">
        <v>14.7</v>
      </c>
      <c r="LJ647" s="109" t="n">
        <v>15.9</v>
      </c>
      <c r="LK647" s="109" t="n">
        <v>19.1</v>
      </c>
      <c r="LL647" s="109" t="n">
        <v>21.4</v>
      </c>
      <c r="LM647" s="109" t="n">
        <v>26.1</v>
      </c>
      <c r="LN647" s="109" t="n">
        <v>29</v>
      </c>
      <c r="LO647" s="110" t="n">
        <f aca="false">SUM(LC647:LN647)/12</f>
        <v>23.2833333333333</v>
      </c>
      <c r="MA647" s="1" t="n">
        <f aca="false">MA646+1</f>
        <v>1947</v>
      </c>
      <c r="MB647" s="111" t="n">
        <v>1947</v>
      </c>
      <c r="MC647" s="109" t="n">
        <v>27.6</v>
      </c>
      <c r="MD647" s="109" t="n">
        <v>28.5</v>
      </c>
      <c r="ME647" s="109" t="n">
        <v>24.8</v>
      </c>
      <c r="MF647" s="109" t="n">
        <v>21.3</v>
      </c>
      <c r="MG647" s="109" t="n">
        <v>20.9</v>
      </c>
      <c r="MH647" s="109" t="n">
        <v>16.8</v>
      </c>
      <c r="MI647" s="109" t="n">
        <v>14.2</v>
      </c>
      <c r="MJ647" s="109" t="n">
        <v>15.2</v>
      </c>
      <c r="MK647" s="109" t="n">
        <v>17.8</v>
      </c>
      <c r="ML647" s="109" t="n">
        <v>19</v>
      </c>
      <c r="MM647" s="109" t="n">
        <v>21.4</v>
      </c>
      <c r="MN647" s="109" t="n">
        <v>25.1</v>
      </c>
      <c r="MO647" s="110" t="n">
        <f aca="false">SUM(MC647:MN647)/12</f>
        <v>21.05</v>
      </c>
      <c r="NA647" s="1" t="n">
        <f aca="false">NA646+1</f>
        <v>1946</v>
      </c>
      <c r="NB647" s="113" t="s">
        <v>105</v>
      </c>
      <c r="NC647" s="109" t="n">
        <v>34.8</v>
      </c>
      <c r="ND647" s="109" t="n">
        <v>30.4</v>
      </c>
      <c r="NE647" s="109" t="n">
        <v>28</v>
      </c>
      <c r="NF647" s="109" t="n">
        <v>22.6</v>
      </c>
      <c r="NG647" s="109" t="n">
        <v>22.9</v>
      </c>
      <c r="NH647" s="109" t="n">
        <v>17.1</v>
      </c>
      <c r="NI647" s="109" t="n">
        <v>20.2</v>
      </c>
      <c r="NJ647" s="109" t="n">
        <v>21.9</v>
      </c>
      <c r="NK647" s="109" t="n">
        <v>23.8</v>
      </c>
      <c r="NL647" s="109" t="n">
        <v>27.5</v>
      </c>
      <c r="NM647" s="109" t="n">
        <v>30.9</v>
      </c>
      <c r="NN647" s="109" t="n">
        <v>32.3</v>
      </c>
      <c r="NO647" s="110" t="n">
        <f aca="false">SUM(NC647:NN647)/12</f>
        <v>26.0333333333333</v>
      </c>
      <c r="OA647" s="5"/>
    </row>
    <row r="648" customFormat="false" ht="12.75" hidden="false" customHeight="false" outlineLevel="0" collapsed="false">
      <c r="A648" s="150"/>
      <c r="B648" s="151" t="n">
        <f aca="false">AVERAGE(AO648,BO648,CO648,DO648,EO648,FO648,GO648,HO648,IO648,JO648,KO648,LO648,MO648,NO648)</f>
        <v>21.5928571428571</v>
      </c>
      <c r="C648" s="163" t="n">
        <f aca="false">AVERAGE(B644:B648)</f>
        <v>21.6620238095238</v>
      </c>
      <c r="D648" s="164" t="n">
        <f aca="false">AVERAGE(B639:B648)</f>
        <v>21.7736011904762</v>
      </c>
      <c r="E648" s="151" t="n">
        <f aca="false">AVERAGE(B629:B648)</f>
        <v>21.7946875</v>
      </c>
      <c r="F648" s="165" t="n">
        <f aca="false">AVERAGE(B599:B648)</f>
        <v>21.6139406755282</v>
      </c>
      <c r="G648" s="159" t="n">
        <f aca="false">MAX(AC648:AN648,BC648:BN648,CC648:CN648,DC648:DN648,EC648:EN648,FC648:FN648,GC648:GN648,HC648:HN648,IC648:IN648,JC648:JN648,KC648:KN648,LC648:LN648,MC648:MN648,NC648:NN648)</f>
        <v>37.4</v>
      </c>
      <c r="H648" s="161" t="n">
        <f aca="false">MEDIAN(AC648:AN648,BC648:BN648,CC648:CN648,DC648:DN648,EC648:EN648,FC648:FN648,GC648:GN648,HC648:HN648,IC648:IN648,JC648:JN648,KC648:KN648,LC648:LN648,MC648:MN648,NC648:NN648)</f>
        <v>20.7</v>
      </c>
      <c r="I648" s="157" t="n">
        <f aca="false">MIN(AC648:AN648,BC648:BN648,CC648:CN648,DC648:DN648,EC648:EN648,FC648:FN648,GC648:GN648,HC648:HN648,IC648:IN648,JC648:JN648,KC648:KN648,LC648:LN648,MC648:MN648,NC648:NN648)</f>
        <v>11.8</v>
      </c>
      <c r="J648" s="107" t="n">
        <f aca="false">(G648+I648)/2</f>
        <v>24.6</v>
      </c>
      <c r="AA648" s="1" t="n">
        <f aca="false">AA647+1</f>
        <v>24</v>
      </c>
      <c r="AB648" s="108" t="n">
        <v>1948</v>
      </c>
      <c r="AC648" s="109" t="n">
        <v>28.2</v>
      </c>
      <c r="AD648" s="109" t="n">
        <v>27.9</v>
      </c>
      <c r="AE648" s="109" t="n">
        <v>24.1</v>
      </c>
      <c r="AF648" s="109" t="n">
        <v>21.2</v>
      </c>
      <c r="AG648" s="109" t="n">
        <v>17.4</v>
      </c>
      <c r="AH648" s="109" t="n">
        <v>15.1</v>
      </c>
      <c r="AI648" s="109" t="n">
        <v>14.2</v>
      </c>
      <c r="AJ648" s="109" t="n">
        <v>17.2</v>
      </c>
      <c r="AK648" s="109" t="n">
        <v>19.9</v>
      </c>
      <c r="AL648" s="109" t="n">
        <v>19.8</v>
      </c>
      <c r="AM648" s="109" t="n">
        <v>23.2</v>
      </c>
      <c r="AN648" s="109" t="n">
        <v>26</v>
      </c>
      <c r="AO648" s="110" t="n">
        <f aca="false">SUM(AC648:AN648)/12</f>
        <v>21.1833333333333</v>
      </c>
      <c r="BA648" s="1" t="n">
        <f aca="false">BA647+1</f>
        <v>1948</v>
      </c>
      <c r="BB648" s="111" t="n">
        <v>1948</v>
      </c>
      <c r="BC648" s="109" t="n">
        <v>31.1</v>
      </c>
      <c r="BD648" s="109" t="n">
        <v>29.3</v>
      </c>
      <c r="BE648" s="109" t="n">
        <v>25.4</v>
      </c>
      <c r="BF648" s="109" t="n">
        <v>20.7</v>
      </c>
      <c r="BG648" s="109" t="n">
        <v>16.7</v>
      </c>
      <c r="BH648" s="109" t="n">
        <v>14.2</v>
      </c>
      <c r="BI648" s="109" t="n">
        <v>13.7</v>
      </c>
      <c r="BJ648" s="109" t="n">
        <v>17</v>
      </c>
      <c r="BK648" s="109" t="n">
        <v>20</v>
      </c>
      <c r="BL648" s="109" t="n">
        <v>20.3</v>
      </c>
      <c r="BM648" s="109" t="n">
        <v>23.7</v>
      </c>
      <c r="BN648" s="109" t="n">
        <v>26.9</v>
      </c>
      <c r="BO648" s="110" t="n">
        <f aca="false">SUM(BC648:BN648)/12</f>
        <v>21.5833333333333</v>
      </c>
      <c r="CA648" s="1" t="n">
        <f aca="false">CA647+1</f>
        <v>1948</v>
      </c>
      <c r="CB648" s="111" t="n">
        <v>1948</v>
      </c>
      <c r="CC648" s="109" t="n">
        <v>23.7</v>
      </c>
      <c r="CD648" s="109" t="n">
        <v>23.8</v>
      </c>
      <c r="CE648" s="109" t="n">
        <v>20.7</v>
      </c>
      <c r="CF648" s="109" t="n">
        <v>18.6</v>
      </c>
      <c r="CG648" s="109" t="n">
        <v>16.7</v>
      </c>
      <c r="CH648" s="109" t="n">
        <v>14.9</v>
      </c>
      <c r="CI648" s="109" t="n">
        <v>14.2</v>
      </c>
      <c r="CJ648" s="109" t="n">
        <v>15.9</v>
      </c>
      <c r="CK648" s="109" t="n">
        <v>17.9</v>
      </c>
      <c r="CL648" s="109" t="n">
        <v>18.4</v>
      </c>
      <c r="CM648" s="109" t="n">
        <v>19.4</v>
      </c>
      <c r="CN648" s="109" t="n">
        <v>22.9</v>
      </c>
      <c r="CO648" s="110" t="n">
        <f aca="false">SUM(CC648:CN648)/12</f>
        <v>18.925</v>
      </c>
      <c r="DA648" s="1" t="n">
        <f aca="false">DA647+1</f>
        <v>1948</v>
      </c>
      <c r="DB648" s="111" t="n">
        <v>1948</v>
      </c>
      <c r="DC648" s="109" t="n">
        <v>30.6</v>
      </c>
      <c r="DD648" s="109" t="n">
        <v>30.3</v>
      </c>
      <c r="DE648" s="109" t="n">
        <v>26</v>
      </c>
      <c r="DF648" s="109" t="n">
        <v>21.3</v>
      </c>
      <c r="DG648" s="109" t="n">
        <v>16.7</v>
      </c>
      <c r="DH648" s="109" t="n">
        <v>14.1</v>
      </c>
      <c r="DI648" s="109" t="n">
        <v>13.9</v>
      </c>
      <c r="DJ648" s="109" t="n">
        <v>17.8</v>
      </c>
      <c r="DK648" s="109" t="n">
        <v>20.8</v>
      </c>
      <c r="DL648" s="109" t="n">
        <v>21.3</v>
      </c>
      <c r="DM648" s="109" t="n">
        <v>24.7</v>
      </c>
      <c r="DN648" s="109" t="n">
        <v>27.7</v>
      </c>
      <c r="DO648" s="110" t="n">
        <f aca="false">SUM(DC648:DN648)/12</f>
        <v>22.1</v>
      </c>
      <c r="EA648" s="1" t="n">
        <f aca="false">EA647+1</f>
        <v>1948</v>
      </c>
      <c r="EB648" s="111" t="n">
        <v>1948</v>
      </c>
      <c r="EC648" s="109" t="n">
        <v>37.4</v>
      </c>
      <c r="ED648" s="109" t="n">
        <v>36.8</v>
      </c>
      <c r="EE648" s="109" t="n">
        <v>31.9</v>
      </c>
      <c r="EF648" s="109" t="n">
        <v>27.4</v>
      </c>
      <c r="EG648" s="109" t="n">
        <v>22.5</v>
      </c>
      <c r="EH648" s="109" t="n">
        <v>18.8</v>
      </c>
      <c r="EI648" s="109" t="n">
        <v>18.7</v>
      </c>
      <c r="EJ648" s="109" t="n">
        <v>22.5</v>
      </c>
      <c r="EK648" s="109" t="n">
        <v>26.4</v>
      </c>
      <c r="EL648" s="109" t="n">
        <v>29.3</v>
      </c>
      <c r="EM648" s="109" t="n">
        <v>33.4</v>
      </c>
      <c r="EN648" s="109" t="n">
        <v>34.2</v>
      </c>
      <c r="EO648" s="110" t="n">
        <f aca="false">SUM(EC648:EN648)/12</f>
        <v>28.275</v>
      </c>
      <c r="FA648" s="1" t="n">
        <f aca="false">FA647+1</f>
        <v>1948</v>
      </c>
      <c r="FB648" s="111" t="n">
        <v>1948</v>
      </c>
      <c r="FC648" s="109" t="n">
        <v>26.2</v>
      </c>
      <c r="FD648" s="109" t="n">
        <v>26</v>
      </c>
      <c r="FE648" s="109" t="n">
        <v>22.6</v>
      </c>
      <c r="FF648" s="109" t="n">
        <v>18.4</v>
      </c>
      <c r="FG648" s="109" t="n">
        <v>14.8</v>
      </c>
      <c r="FH648" s="109" t="n">
        <v>12.9</v>
      </c>
      <c r="FI648" s="109" t="n">
        <v>11.8</v>
      </c>
      <c r="FJ648" s="109" t="n">
        <v>15</v>
      </c>
      <c r="FK648" s="109" t="n">
        <v>17.9</v>
      </c>
      <c r="FL648" s="109" t="n">
        <v>17.6</v>
      </c>
      <c r="FM648" s="109" t="n">
        <v>21.1</v>
      </c>
      <c r="FN648" s="109" t="n">
        <v>24.2</v>
      </c>
      <c r="FO648" s="110" t="n">
        <f aca="false">SUM(FC648:FN648)/12</f>
        <v>19.0416666666667</v>
      </c>
      <c r="GA648" s="1" t="n">
        <f aca="false">GA647+1</f>
        <v>1948</v>
      </c>
      <c r="GB648" s="113" t="s">
        <v>107</v>
      </c>
      <c r="GC648" s="109" t="n">
        <v>23.4</v>
      </c>
      <c r="GD648" s="109" t="n">
        <v>22.9</v>
      </c>
      <c r="GE648" s="109" t="n">
        <v>20</v>
      </c>
      <c r="GF648" s="109" t="n">
        <v>17.9</v>
      </c>
      <c r="GG648" s="109" t="n">
        <v>14.7</v>
      </c>
      <c r="GH648" s="109" t="n">
        <v>13.3</v>
      </c>
      <c r="GI648" s="109" t="n">
        <v>11.9</v>
      </c>
      <c r="GJ648" s="109" t="n">
        <v>14.6</v>
      </c>
      <c r="GK648" s="109" t="n">
        <v>16.3</v>
      </c>
      <c r="GL648" s="109" t="n">
        <v>15.9</v>
      </c>
      <c r="GM648" s="109" t="n">
        <v>18.3</v>
      </c>
      <c r="GN648" s="109" t="n">
        <v>21.9</v>
      </c>
      <c r="GO648" s="110" t="n">
        <f aca="false">SUM(GC648:GN648)/12</f>
        <v>17.5916666666667</v>
      </c>
      <c r="HA648" s="1" t="n">
        <f aca="false">HA647+1</f>
        <v>1948</v>
      </c>
      <c r="HB648" s="113" t="s">
        <v>107</v>
      </c>
      <c r="HC648" s="109" t="n">
        <v>25.6</v>
      </c>
      <c r="HD648" s="109" t="n">
        <v>24</v>
      </c>
      <c r="HE648" s="109" t="n">
        <v>22</v>
      </c>
      <c r="HF648" s="109" t="n">
        <v>20.1</v>
      </c>
      <c r="HG648" s="109" t="n">
        <v>17.9</v>
      </c>
      <c r="HH648" s="109" t="n">
        <v>16.2</v>
      </c>
      <c r="HI648" s="109" t="n">
        <v>15.1</v>
      </c>
      <c r="HJ648" s="109" t="n">
        <v>17.6</v>
      </c>
      <c r="HK648" s="109" t="n">
        <v>19.4</v>
      </c>
      <c r="HL648" s="109" t="n">
        <v>19.3</v>
      </c>
      <c r="HM648" s="109" t="n">
        <v>20.2</v>
      </c>
      <c r="HN648" s="109" t="n">
        <v>23.2</v>
      </c>
      <c r="HO648" s="110" t="n">
        <f aca="false">SUM(HC648:HN648)/12</f>
        <v>20.05</v>
      </c>
      <c r="IA648" s="1" t="n">
        <f aca="false">IA647+1</f>
        <v>1948</v>
      </c>
      <c r="IB648" s="111" t="n">
        <v>1948</v>
      </c>
      <c r="IC648" s="109" t="n">
        <v>32.7</v>
      </c>
      <c r="ID648" s="109" t="n">
        <v>32.7</v>
      </c>
      <c r="IE648" s="109" t="n">
        <v>28.4</v>
      </c>
      <c r="IF648" s="109" t="n">
        <v>23.9</v>
      </c>
      <c r="IG648" s="109" t="n">
        <v>19.1</v>
      </c>
      <c r="IH648" s="109" t="n">
        <v>16.7</v>
      </c>
      <c r="II648" s="109" t="n">
        <v>16.6</v>
      </c>
      <c r="IJ648" s="109" t="n">
        <v>20.1</v>
      </c>
      <c r="IK648" s="109" t="n">
        <v>23.2</v>
      </c>
      <c r="IL648" s="109" t="n">
        <v>23.9</v>
      </c>
      <c r="IM648" s="109" t="n">
        <v>28.1</v>
      </c>
      <c r="IN648" s="109" t="n">
        <v>29.8</v>
      </c>
      <c r="IO648" s="110" t="n">
        <f aca="false">SUM(IC648:IN648)/12</f>
        <v>24.6</v>
      </c>
      <c r="JA648" s="1" t="n">
        <f aca="false">JA647+1</f>
        <v>1948</v>
      </c>
      <c r="JB648" s="113" t="s">
        <v>107</v>
      </c>
      <c r="JC648" s="109" t="n">
        <v>21.4</v>
      </c>
      <c r="JD648" s="109" t="n">
        <v>21.3</v>
      </c>
      <c r="JE648" s="109" t="n">
        <v>19.6</v>
      </c>
      <c r="JF648" s="109" t="n">
        <v>17.3</v>
      </c>
      <c r="JG648" s="109" t="n">
        <v>15.7</v>
      </c>
      <c r="JH648" s="109" t="n">
        <v>14</v>
      </c>
      <c r="JI648" s="109" t="n">
        <v>12.8</v>
      </c>
      <c r="JJ648" s="109" t="n">
        <v>15</v>
      </c>
      <c r="JK648" s="109" t="n">
        <v>16.2</v>
      </c>
      <c r="JL648" s="109" t="n">
        <v>16.2</v>
      </c>
      <c r="JM648" s="109" t="n">
        <v>18.3</v>
      </c>
      <c r="JN648" s="109" t="n">
        <v>20.6</v>
      </c>
      <c r="JO648" s="110" t="n">
        <f aca="false">SUM(JC648:JN648)/12</f>
        <v>17.3666666666667</v>
      </c>
      <c r="KA648" s="1" t="n">
        <f aca="false">KA647+1</f>
        <v>1948</v>
      </c>
      <c r="KB648" s="111" t="n">
        <v>1948</v>
      </c>
      <c r="KC648" s="109" t="n">
        <v>29.5</v>
      </c>
      <c r="KD648" s="109" t="n">
        <v>28.6</v>
      </c>
      <c r="KE648" s="109" t="n">
        <v>24.8</v>
      </c>
      <c r="KF648" s="109" t="n">
        <v>21.1</v>
      </c>
      <c r="KG648" s="109" t="n">
        <v>17.3</v>
      </c>
      <c r="KH648" s="109" t="n">
        <v>14.8</v>
      </c>
      <c r="KI648" s="109" t="n">
        <v>14.3</v>
      </c>
      <c r="KJ648" s="109" t="n">
        <v>17.2</v>
      </c>
      <c r="KK648" s="109" t="n">
        <v>20.3</v>
      </c>
      <c r="KL648" s="109" t="n">
        <v>20.3</v>
      </c>
      <c r="KM648" s="109" t="n">
        <v>23.4</v>
      </c>
      <c r="KN648" s="109" t="n">
        <v>26.6</v>
      </c>
      <c r="KO648" s="110" t="n">
        <f aca="false">SUM(KC648:KN648)/12</f>
        <v>21.5166666666667</v>
      </c>
      <c r="LA648" s="1" t="n">
        <f aca="false">LA647+1</f>
        <v>1948</v>
      </c>
      <c r="LB648" s="113" t="s">
        <v>107</v>
      </c>
      <c r="LC648" s="109" t="n">
        <v>31.4</v>
      </c>
      <c r="LD648" s="109" t="n">
        <v>30.8</v>
      </c>
      <c r="LE648" s="109" t="n">
        <v>26.8</v>
      </c>
      <c r="LF648" s="109" t="n">
        <v>22.2</v>
      </c>
      <c r="LG648" s="109" t="n">
        <v>18.3</v>
      </c>
      <c r="LH648" s="109" t="n">
        <v>15.4</v>
      </c>
      <c r="LI648" s="109" t="n">
        <v>15.2</v>
      </c>
      <c r="LJ648" s="109" t="n">
        <v>18.6</v>
      </c>
      <c r="LK648" s="109" t="n">
        <v>21.7</v>
      </c>
      <c r="LL648" s="109" t="n">
        <v>21.7</v>
      </c>
      <c r="LM648" s="109" t="n">
        <v>25.8</v>
      </c>
      <c r="LN648" s="109" t="n">
        <v>28.2</v>
      </c>
      <c r="LO648" s="110" t="n">
        <f aca="false">SUM(LC648:LN648)/12</f>
        <v>23.0083333333333</v>
      </c>
      <c r="MA648" s="1" t="n">
        <f aca="false">MA647+1</f>
        <v>1948</v>
      </c>
      <c r="MB648" s="111" t="n">
        <v>1948</v>
      </c>
      <c r="MC648" s="109" t="n">
        <v>26.1</v>
      </c>
      <c r="MD648" s="109" t="n">
        <v>26.3</v>
      </c>
      <c r="ME648" s="109" t="n">
        <v>23.1</v>
      </c>
      <c r="MF648" s="109" t="n">
        <v>19.5</v>
      </c>
      <c r="MG648" s="109" t="n">
        <v>16.8</v>
      </c>
      <c r="MH648" s="109" t="n">
        <v>14.4</v>
      </c>
      <c r="MI648" s="109" t="n">
        <v>13.8</v>
      </c>
      <c r="MJ648" s="109" t="n">
        <v>16.8</v>
      </c>
      <c r="MK648" s="109" t="n">
        <v>19.7</v>
      </c>
      <c r="ML648" s="109" t="n">
        <v>19.8</v>
      </c>
      <c r="MM648" s="109" t="n">
        <v>22.2</v>
      </c>
      <c r="MN648" s="109" t="n">
        <v>25.5</v>
      </c>
      <c r="MO648" s="110" t="n">
        <f aca="false">SUM(MC648:MN648)/12</f>
        <v>20.3333333333333</v>
      </c>
      <c r="NA648" s="1" t="n">
        <f aca="false">NA647+1</f>
        <v>1947</v>
      </c>
      <c r="NB648" s="113" t="s">
        <v>106</v>
      </c>
      <c r="NC648" s="109" t="n">
        <v>35.5</v>
      </c>
      <c r="ND648" s="109" t="n">
        <v>36.2</v>
      </c>
      <c r="NE648" s="109" t="n">
        <v>30.3</v>
      </c>
      <c r="NF648" s="109" t="n">
        <v>25.5</v>
      </c>
      <c r="NG648" s="109" t="n">
        <v>23.2</v>
      </c>
      <c r="NH648" s="109" t="n">
        <v>20.9</v>
      </c>
      <c r="NI648" s="109" t="n">
        <v>17.7</v>
      </c>
      <c r="NJ648" s="109" t="n">
        <v>19.5</v>
      </c>
      <c r="NK648" s="109" t="n">
        <v>23.8</v>
      </c>
      <c r="NL648" s="109" t="n">
        <v>26.1</v>
      </c>
      <c r="NM648" s="109" t="n">
        <v>29</v>
      </c>
      <c r="NN648" s="109" t="n">
        <v>33</v>
      </c>
      <c r="NO648" s="110" t="n">
        <f aca="false">SUM(NC648:NN648)/12</f>
        <v>26.725</v>
      </c>
      <c r="OA648" s="5"/>
    </row>
    <row r="649" customFormat="false" ht="12.75" hidden="false" customHeight="false" outlineLevel="0" collapsed="false">
      <c r="A649" s="150"/>
      <c r="B649" s="151" t="n">
        <f aca="false">AVERAGE(AO649,BO649,CO649,DO649,EO649,FO649,GO649,HO649,IO649,JO649,KO649,LO649,MO649,NO649)</f>
        <v>21.1369047619048</v>
      </c>
      <c r="C649" s="163" t="n">
        <f aca="false">AVERAGE(B645:B649)</f>
        <v>21.4904761904762</v>
      </c>
      <c r="D649" s="164" t="n">
        <f aca="false">AVERAGE(B640:B649)</f>
        <v>21.6994345238095</v>
      </c>
      <c r="E649" s="151" t="n">
        <f aca="false">AVERAGE(B630:B649)</f>
        <v>21.7840625</v>
      </c>
      <c r="F649" s="165" t="n">
        <f aca="false">AVERAGE(B600:B649)</f>
        <v>21.6110121040996</v>
      </c>
      <c r="G649" s="159" t="n">
        <f aca="false">MAX(AC649:AN649,BC649:BN649,CC649:CN649,DC649:DN649,EC649:EN649,FC649:FN649,GC649:GN649,HC649:HN649,IC649:IN649,JC649:JN649,KC649:KN649,LC649:LN649,MC649:MN649,NC649:NN649)</f>
        <v>38.3</v>
      </c>
      <c r="H649" s="161" t="n">
        <f aca="false">MEDIAN(AC649:AN649,BC649:BN649,CC649:CN649,DC649:DN649,EC649:EN649,FC649:FN649,GC649:GN649,HC649:HN649,IC649:IN649,JC649:JN649,KC649:KN649,LC649:LN649,MC649:MN649,NC649:NN649)</f>
        <v>20.4</v>
      </c>
      <c r="I649" s="157" t="n">
        <f aca="false">MIN(AC649:AN649,BC649:BN649,CC649:CN649,DC649:DN649,EC649:EN649,FC649:FN649,GC649:GN649,HC649:HN649,IC649:IN649,JC649:JN649,KC649:KN649,LC649:LN649,MC649:MN649,NC649:NN649)</f>
        <v>12.4</v>
      </c>
      <c r="J649" s="107" t="n">
        <f aca="false">(G649+I649)/2</f>
        <v>25.35</v>
      </c>
      <c r="AA649" s="1" t="n">
        <f aca="false">AA648+1</f>
        <v>25</v>
      </c>
      <c r="AB649" s="108" t="n">
        <v>1949</v>
      </c>
      <c r="AC649" s="109" t="n">
        <v>27.5</v>
      </c>
      <c r="AD649" s="109" t="n">
        <v>23.6</v>
      </c>
      <c r="AE649" s="109" t="n">
        <v>25.2</v>
      </c>
      <c r="AF649" s="109" t="n">
        <v>22.2</v>
      </c>
      <c r="AG649" s="109" t="n">
        <v>17.3</v>
      </c>
      <c r="AH649" s="109" t="n">
        <v>14.8</v>
      </c>
      <c r="AI649" s="109" t="n">
        <v>15.2</v>
      </c>
      <c r="AJ649" s="109" t="n">
        <v>17</v>
      </c>
      <c r="AK649" s="109" t="n">
        <v>19.1</v>
      </c>
      <c r="AL649" s="109" t="n">
        <v>20.3</v>
      </c>
      <c r="AM649" s="109" t="n">
        <v>21.7</v>
      </c>
      <c r="AN649" s="109" t="n">
        <v>26.2</v>
      </c>
      <c r="AO649" s="110" t="n">
        <f aca="false">SUM(AC649:AN649)/12</f>
        <v>20.8416666666667</v>
      </c>
      <c r="BA649" s="1" t="n">
        <f aca="false">BA648+1</f>
        <v>1949</v>
      </c>
      <c r="BB649" s="111" t="n">
        <v>1949</v>
      </c>
      <c r="BC649" s="109" t="n">
        <v>29.5</v>
      </c>
      <c r="BD649" s="109" t="n">
        <v>25</v>
      </c>
      <c r="BE649" s="109" t="n">
        <v>26.9</v>
      </c>
      <c r="BF649" s="109" t="n">
        <v>23.3</v>
      </c>
      <c r="BG649" s="109" t="n">
        <v>16.7</v>
      </c>
      <c r="BH649" s="109" t="n">
        <v>13.9</v>
      </c>
      <c r="BI649" s="109" t="n">
        <v>14.4</v>
      </c>
      <c r="BJ649" s="109" t="n">
        <v>16.4</v>
      </c>
      <c r="BK649" s="109" t="n">
        <v>18.5</v>
      </c>
      <c r="BL649" s="109" t="n">
        <v>19.8</v>
      </c>
      <c r="BM649" s="109" t="n">
        <v>21.8</v>
      </c>
      <c r="BN649" s="109" t="n">
        <v>28.4</v>
      </c>
      <c r="BO649" s="110" t="n">
        <f aca="false">SUM(BC649:BN649)/12</f>
        <v>21.2166666666667</v>
      </c>
      <c r="CA649" s="1" t="n">
        <f aca="false">CA648+1</f>
        <v>1949</v>
      </c>
      <c r="CB649" s="111" t="n">
        <v>1949</v>
      </c>
      <c r="CC649" s="109" t="n">
        <v>22.9</v>
      </c>
      <c r="CD649" s="109" t="n">
        <v>21.5</v>
      </c>
      <c r="CE649" s="109" t="n">
        <v>20.5</v>
      </c>
      <c r="CF649" s="109" t="n">
        <v>19.1</v>
      </c>
      <c r="CG649" s="109" t="n">
        <v>15.9</v>
      </c>
      <c r="CH649" s="109" t="n">
        <v>14.2</v>
      </c>
      <c r="CI649" s="109" t="n">
        <v>14.4</v>
      </c>
      <c r="CJ649" s="109" t="n">
        <v>15.2</v>
      </c>
      <c r="CK649" s="109" t="n">
        <v>16.6</v>
      </c>
      <c r="CL649" s="109" t="n">
        <v>18.4</v>
      </c>
      <c r="CM649" s="109" t="n">
        <v>19.2</v>
      </c>
      <c r="CN649" s="109" t="n">
        <v>22.1</v>
      </c>
      <c r="CO649" s="110" t="n">
        <f aca="false">SUM(CC649:CN649)/12</f>
        <v>18.3333333333333</v>
      </c>
      <c r="DA649" s="1" t="n">
        <f aca="false">DA648+1</f>
        <v>1949</v>
      </c>
      <c r="DB649" s="111" t="n">
        <v>1949</v>
      </c>
      <c r="DC649" s="109" t="n">
        <v>30.2</v>
      </c>
      <c r="DD649" s="109" t="n">
        <v>25.7</v>
      </c>
      <c r="DE649" s="109" t="n">
        <v>26.6</v>
      </c>
      <c r="DF649" s="109" t="n">
        <v>22.4</v>
      </c>
      <c r="DG649" s="109" t="n">
        <v>16.2</v>
      </c>
      <c r="DH649" s="109" t="n">
        <v>14.3</v>
      </c>
      <c r="DI649" s="109" t="n">
        <v>15.1</v>
      </c>
      <c r="DJ649" s="109" t="n">
        <v>17.5</v>
      </c>
      <c r="DK649" s="109" t="n">
        <v>20.5</v>
      </c>
      <c r="DL649" s="109" t="n">
        <v>21.9</v>
      </c>
      <c r="DM649" s="109" t="n">
        <v>24.2</v>
      </c>
      <c r="DN649" s="109" t="n">
        <v>28.5</v>
      </c>
      <c r="DO649" s="110" t="n">
        <f aca="false">SUM(DC649:DN649)/12</f>
        <v>21.925</v>
      </c>
      <c r="EA649" s="1" t="n">
        <f aca="false">EA648+1</f>
        <v>1949</v>
      </c>
      <c r="EB649" s="111" t="n">
        <v>1949</v>
      </c>
      <c r="EC649" s="109" t="n">
        <v>35.3</v>
      </c>
      <c r="ED649" s="109" t="n">
        <v>33.4</v>
      </c>
      <c r="EE649" s="109" t="n">
        <v>31.3</v>
      </c>
      <c r="EF649" s="109" t="n">
        <v>26.4</v>
      </c>
      <c r="EG649" s="109" t="n">
        <v>20.6</v>
      </c>
      <c r="EH649" s="109" t="n">
        <v>16.8</v>
      </c>
      <c r="EI649" s="109" t="n">
        <v>19.4</v>
      </c>
      <c r="EJ649" s="109" t="n">
        <v>21.9</v>
      </c>
      <c r="EK649" s="109" t="n">
        <v>22.7</v>
      </c>
      <c r="EL649" s="109" t="n">
        <v>27.1</v>
      </c>
      <c r="EM649" s="109" t="n">
        <v>31.2</v>
      </c>
      <c r="EN649" s="109" t="n">
        <v>38.3</v>
      </c>
      <c r="EO649" s="110" t="n">
        <f aca="false">SUM(EC649:EN649)/12</f>
        <v>27.0333333333333</v>
      </c>
      <c r="FA649" s="1" t="n">
        <f aca="false">FA648+1</f>
        <v>1949</v>
      </c>
      <c r="FB649" s="111" t="n">
        <v>1949</v>
      </c>
      <c r="FC649" s="109" t="n">
        <v>25.4</v>
      </c>
      <c r="FD649" s="109" t="n">
        <v>22.2</v>
      </c>
      <c r="FE649" s="109" t="n">
        <v>23.1</v>
      </c>
      <c r="FF649" s="109" t="n">
        <v>19.9</v>
      </c>
      <c r="FG649" s="109" t="n">
        <v>14.5</v>
      </c>
      <c r="FH649" s="109" t="n">
        <v>12.4</v>
      </c>
      <c r="FI649" s="109" t="n">
        <v>12.7</v>
      </c>
      <c r="FJ649" s="109" t="n">
        <v>14.8</v>
      </c>
      <c r="FK649" s="109" t="n">
        <v>16.7</v>
      </c>
      <c r="FL649" s="109" t="n">
        <v>17.8</v>
      </c>
      <c r="FM649" s="109" t="n">
        <v>19.3</v>
      </c>
      <c r="FN649" s="109" t="n">
        <v>24.3</v>
      </c>
      <c r="FO649" s="110" t="n">
        <f aca="false">SUM(FC649:FN649)/12</f>
        <v>18.5916666666667</v>
      </c>
      <c r="GA649" s="1" t="n">
        <f aca="false">GA648+1</f>
        <v>1949</v>
      </c>
      <c r="GB649" s="113" t="s">
        <v>108</v>
      </c>
      <c r="GC649" s="109" t="n">
        <v>22.7</v>
      </c>
      <c r="GD649" s="109" t="n">
        <v>19.8</v>
      </c>
      <c r="GE649" s="109" t="n">
        <v>21</v>
      </c>
      <c r="GF649" s="109" t="n">
        <v>17.8</v>
      </c>
      <c r="GG649" s="109" t="n">
        <v>14.5</v>
      </c>
      <c r="GH649" s="109" t="n">
        <v>12.9</v>
      </c>
      <c r="GI649" s="109" t="n">
        <v>13.2</v>
      </c>
      <c r="GJ649" s="109" t="n">
        <v>14.2</v>
      </c>
      <c r="GK649" s="109" t="n">
        <v>16.2</v>
      </c>
      <c r="GL649" s="109" t="n">
        <v>16.5</v>
      </c>
      <c r="GM649" s="109" t="n">
        <v>18.4</v>
      </c>
      <c r="GN649" s="109" t="n">
        <v>21</v>
      </c>
      <c r="GO649" s="110" t="n">
        <f aca="false">SUM(GC649:GN649)/12</f>
        <v>17.35</v>
      </c>
      <c r="HA649" s="1" t="n">
        <f aca="false">HA648+1</f>
        <v>1949</v>
      </c>
      <c r="HB649" s="113" t="s">
        <v>108</v>
      </c>
      <c r="HC649" s="109" t="n">
        <v>23.7</v>
      </c>
      <c r="HD649" s="109" t="n">
        <v>22</v>
      </c>
      <c r="HE649" s="109" t="n">
        <v>22.3</v>
      </c>
      <c r="HF649" s="109" t="n">
        <v>20.7</v>
      </c>
      <c r="HG649" s="109" t="n">
        <v>17.4</v>
      </c>
      <c r="HH649" s="109" t="n">
        <v>16.1</v>
      </c>
      <c r="HI649" s="109" t="n">
        <v>16.1</v>
      </c>
      <c r="HJ649" s="109" t="n">
        <v>17.2</v>
      </c>
      <c r="HK649" s="109" t="n">
        <v>18.6</v>
      </c>
      <c r="HL649" s="109" t="n">
        <v>18.7</v>
      </c>
      <c r="HM649" s="109" t="n">
        <v>19.5</v>
      </c>
      <c r="HN649" s="109" t="n">
        <v>23.2</v>
      </c>
      <c r="HO649" s="110" t="n">
        <f aca="false">SUM(HC649:HN649)/12</f>
        <v>19.625</v>
      </c>
      <c r="IA649" s="1" t="n">
        <f aca="false">IA648+1</f>
        <v>1949</v>
      </c>
      <c r="IB649" s="111" t="n">
        <v>1949</v>
      </c>
      <c r="IC649" s="109" t="n">
        <v>31.6</v>
      </c>
      <c r="ID649" s="109" t="n">
        <v>27.5</v>
      </c>
      <c r="IE649" s="109" t="n">
        <v>29</v>
      </c>
      <c r="IF649" s="109" t="n">
        <v>25.1</v>
      </c>
      <c r="IG649" s="109" t="n">
        <v>18.7</v>
      </c>
      <c r="IH649" s="109" t="n">
        <v>15.9</v>
      </c>
      <c r="II649" s="109" t="n">
        <v>16.6</v>
      </c>
      <c r="IJ649" s="109" t="n">
        <v>18.9</v>
      </c>
      <c r="IK649" s="109" t="n">
        <v>21.2</v>
      </c>
      <c r="IL649" s="109" t="n">
        <v>23.1</v>
      </c>
      <c r="IM649" s="109" t="n">
        <v>25.8</v>
      </c>
      <c r="IN649" s="109" t="n">
        <v>30.3</v>
      </c>
      <c r="IO649" s="110" t="n">
        <f aca="false">SUM(IC649:IN649)/12</f>
        <v>23.6416666666667</v>
      </c>
      <c r="JA649" s="1" t="n">
        <f aca="false">JA648+1</f>
        <v>1949</v>
      </c>
      <c r="JB649" s="113" t="s">
        <v>108</v>
      </c>
      <c r="JC649" s="109" t="n">
        <v>21.3</v>
      </c>
      <c r="JD649" s="109" t="n">
        <v>19.6</v>
      </c>
      <c r="JE649" s="109" t="n">
        <v>19.8</v>
      </c>
      <c r="JF649" s="109" t="n">
        <v>18</v>
      </c>
      <c r="JG649" s="109" t="n">
        <v>14.8</v>
      </c>
      <c r="JH649" s="109" t="n">
        <v>13.4</v>
      </c>
      <c r="JI649" s="109" t="n">
        <v>13.8</v>
      </c>
      <c r="JJ649" s="109" t="n">
        <v>14.3</v>
      </c>
      <c r="JK649" s="109" t="n">
        <v>15.6</v>
      </c>
      <c r="JL649" s="109" t="n">
        <v>16.5</v>
      </c>
      <c r="JM649" s="109" t="n">
        <v>18.3</v>
      </c>
      <c r="JN649" s="109" t="n">
        <v>20.3</v>
      </c>
      <c r="JO649" s="110" t="n">
        <f aca="false">SUM(JC649:JN649)/12</f>
        <v>17.1416666666667</v>
      </c>
      <c r="KA649" s="1" t="n">
        <f aca="false">KA648+1</f>
        <v>1949</v>
      </c>
      <c r="KB649" s="111" t="n">
        <v>1949</v>
      </c>
      <c r="KC649" s="109" t="n">
        <v>28.3</v>
      </c>
      <c r="KD649" s="109" t="n">
        <v>24.2</v>
      </c>
      <c r="KE649" s="109" t="n">
        <v>25.3</v>
      </c>
      <c r="KF649" s="109" t="n">
        <v>22.7</v>
      </c>
      <c r="KG649" s="109" t="n">
        <v>17.1</v>
      </c>
      <c r="KH649" s="109" t="n">
        <v>14.6</v>
      </c>
      <c r="KI649" s="109" t="n">
        <v>15</v>
      </c>
      <c r="KJ649" s="109" t="n">
        <v>16.8</v>
      </c>
      <c r="KK649" s="109" t="n">
        <v>19</v>
      </c>
      <c r="KL649" s="109" t="n">
        <v>20.3</v>
      </c>
      <c r="KM649" s="109" t="n">
        <v>22.1</v>
      </c>
      <c r="KN649" s="109" t="n">
        <v>27.4</v>
      </c>
      <c r="KO649" s="110" t="n">
        <f aca="false">SUM(KC649:KN649)/12</f>
        <v>21.0666666666667</v>
      </c>
      <c r="LA649" s="1" t="n">
        <f aca="false">LA648+1</f>
        <v>1949</v>
      </c>
      <c r="LB649" s="113" t="s">
        <v>108</v>
      </c>
      <c r="LC649" s="109" t="n">
        <v>30.1</v>
      </c>
      <c r="LD649" s="109" t="n">
        <v>25.9</v>
      </c>
      <c r="LE649" s="109" t="n">
        <v>26.9</v>
      </c>
      <c r="LF649" s="109" t="n">
        <v>23.7</v>
      </c>
      <c r="LG649" s="109" t="n">
        <v>17.2</v>
      </c>
      <c r="LH649" s="109" t="n">
        <v>14.8</v>
      </c>
      <c r="LI649" s="109" t="n">
        <v>15.5</v>
      </c>
      <c r="LJ649" s="109" t="n">
        <v>17.8</v>
      </c>
      <c r="LK649" s="109" t="n">
        <v>20.2</v>
      </c>
      <c r="LL649" s="109" t="n">
        <v>21.5</v>
      </c>
      <c r="LM649" s="109" t="n">
        <v>24.1</v>
      </c>
      <c r="LN649" s="109" t="n">
        <v>29.1</v>
      </c>
      <c r="LO649" s="110" t="n">
        <f aca="false">SUM(LC649:LN649)/12</f>
        <v>22.2333333333333</v>
      </c>
      <c r="MA649" s="1" t="n">
        <f aca="false">MA648+1</f>
        <v>1949</v>
      </c>
      <c r="MB649" s="111" t="n">
        <v>1949</v>
      </c>
      <c r="MC649" s="109" t="n">
        <v>25.5</v>
      </c>
      <c r="MD649" s="109" t="n">
        <v>22.8</v>
      </c>
      <c r="ME649" s="109" t="n">
        <v>23.4</v>
      </c>
      <c r="MF649" s="109" t="n">
        <v>20.9</v>
      </c>
      <c r="MG649" s="109" t="n">
        <v>16.4</v>
      </c>
      <c r="MH649" s="109" t="n">
        <v>14.6</v>
      </c>
      <c r="MI649" s="109" t="n">
        <v>15</v>
      </c>
      <c r="MJ649" s="109" t="n">
        <v>16.7</v>
      </c>
      <c r="MK649" s="109" t="n">
        <v>18.6</v>
      </c>
      <c r="ML649" s="109" t="n">
        <v>19.7</v>
      </c>
      <c r="MM649" s="109" t="n">
        <v>21.3</v>
      </c>
      <c r="MN649" s="109" t="n">
        <v>25.2</v>
      </c>
      <c r="MO649" s="110" t="n">
        <f aca="false">SUM(MC649:MN649)/12</f>
        <v>20.0083333333333</v>
      </c>
      <c r="NA649" s="1" t="n">
        <f aca="false">NA648+1</f>
        <v>1948</v>
      </c>
      <c r="NB649" s="113" t="s">
        <v>107</v>
      </c>
      <c r="NC649" s="109" t="n">
        <v>36.1</v>
      </c>
      <c r="ND649" s="109" t="n">
        <v>34.2</v>
      </c>
      <c r="NE649" s="109" t="n">
        <v>30.1</v>
      </c>
      <c r="NF649" s="109" t="n">
        <v>24.9</v>
      </c>
      <c r="NG649" s="109" t="n">
        <v>21.3</v>
      </c>
      <c r="NH649" s="109" t="n">
        <v>18.3</v>
      </c>
      <c r="NI649" s="109" t="n">
        <v>18.6</v>
      </c>
      <c r="NJ649" s="109" t="n">
        <v>22.4</v>
      </c>
      <c r="NK649" s="109" t="n">
        <v>25.9</v>
      </c>
      <c r="NL649" s="109" t="n">
        <v>27.5</v>
      </c>
      <c r="NM649" s="109" t="n">
        <v>30.6</v>
      </c>
      <c r="NN649" s="109" t="n">
        <v>33</v>
      </c>
      <c r="NO649" s="110" t="n">
        <f aca="false">SUM(NC649:NN649)/12</f>
        <v>26.9083333333333</v>
      </c>
      <c r="OA649" s="5"/>
    </row>
    <row r="650" customFormat="false" ht="12.75" hidden="false" customHeight="false" outlineLevel="0" collapsed="false">
      <c r="A650" s="150" t="n">
        <f aca="false">A645+5</f>
        <v>1950</v>
      </c>
      <c r="B650" s="151" t="n">
        <f aca="false">AVERAGE(AO650,BO650,CO650,DO650,EO650,FO650,GO650,HO650,IO650,JO650,KO650,LO650,MO650,NO650)</f>
        <v>22.1321428571429</v>
      </c>
      <c r="C650" s="163" t="n">
        <f aca="false">AVERAGE(B646:B650)</f>
        <v>21.5833333333333</v>
      </c>
      <c r="D650" s="164" t="n">
        <f aca="false">AVERAGE(B641:B650)</f>
        <v>21.6861607142857</v>
      </c>
      <c r="E650" s="151" t="n">
        <f aca="false">AVERAGE(B631:B650)</f>
        <v>21.7636458333333</v>
      </c>
      <c r="F650" s="165" t="n">
        <f aca="false">AVERAGE(B601:B650)</f>
        <v>21.6363841279091</v>
      </c>
      <c r="G650" s="159" t="n">
        <f aca="false">MAX(AC650:AN650,BC650:BN650,CC650:CN650,DC650:DN650,EC650:EN650,FC650:FN650,GC650:GN650,HC650:HN650,IC650:IN650,JC650:JN650,KC650:KN650,LC650:LN650,MC650:MN650,NC650:NN650)</f>
        <v>36.8</v>
      </c>
      <c r="H650" s="161" t="n">
        <f aca="false">MEDIAN(AC650:AN650,BC650:BN650,CC650:CN650,DC650:DN650,EC650:EN650,FC650:FN650,GC650:GN650,HC650:HN650,IC650:IN650,JC650:JN650,KC650:KN650,LC650:LN650,MC650:MN650,NC650:NN650)</f>
        <v>21.7</v>
      </c>
      <c r="I650" s="157" t="n">
        <f aca="false">MIN(AC650:AN650,BC650:BN650,CC650:CN650,DC650:DN650,EC650:EN650,FC650:FN650,GC650:GN650,HC650:HN650,IC650:IN650,JC650:JN650,KC650:KN650,LC650:LN650,MC650:MN650,NC650:NN650)</f>
        <v>12.8</v>
      </c>
      <c r="J650" s="107" t="n">
        <f aca="false">(G650+I650)/2</f>
        <v>24.8</v>
      </c>
      <c r="AA650" s="1" t="n">
        <f aca="false">AA649+1</f>
        <v>26</v>
      </c>
      <c r="AB650" s="108" t="n">
        <v>1950</v>
      </c>
      <c r="AC650" s="109" t="n">
        <v>27.2</v>
      </c>
      <c r="AD650" s="109" t="n">
        <v>26.8</v>
      </c>
      <c r="AE650" s="109" t="n">
        <v>25.2</v>
      </c>
      <c r="AF650" s="109" t="n">
        <v>23.5</v>
      </c>
      <c r="AG650" s="109" t="n">
        <v>19.8</v>
      </c>
      <c r="AH650" s="109" t="n">
        <v>15.8</v>
      </c>
      <c r="AI650" s="109" t="n">
        <v>15.6</v>
      </c>
      <c r="AJ650" s="109" t="n">
        <v>16.1</v>
      </c>
      <c r="AK650" s="109" t="n">
        <v>19.5</v>
      </c>
      <c r="AL650" s="109" t="n">
        <v>20.7</v>
      </c>
      <c r="AM650" s="109" t="n">
        <v>24.9</v>
      </c>
      <c r="AN650" s="109" t="n">
        <v>29.8</v>
      </c>
      <c r="AO650" s="110" t="n">
        <f aca="false">SUM(AC650:AN650)/12</f>
        <v>22.075</v>
      </c>
      <c r="BA650" s="1" t="n">
        <f aca="false">BA649+1</f>
        <v>1950</v>
      </c>
      <c r="BB650" s="111" t="n">
        <v>1950</v>
      </c>
      <c r="BC650" s="109" t="n">
        <v>29.1</v>
      </c>
      <c r="BD650" s="109" t="n">
        <v>28.2</v>
      </c>
      <c r="BE650" s="109" t="n">
        <v>26.6</v>
      </c>
      <c r="BF650" s="109" t="n">
        <v>24.1</v>
      </c>
      <c r="BG650" s="109" t="n">
        <v>19.2</v>
      </c>
      <c r="BH650" s="109" t="n">
        <v>14.1</v>
      </c>
      <c r="BI650" s="109" t="n">
        <v>14.5</v>
      </c>
      <c r="BJ650" s="109" t="n">
        <v>15.7</v>
      </c>
      <c r="BK650" s="109" t="n">
        <v>18.9</v>
      </c>
      <c r="BL650" s="109" t="n">
        <v>20.9</v>
      </c>
      <c r="BM650" s="109" t="n">
        <v>26.3</v>
      </c>
      <c r="BN650" s="109" t="n">
        <v>30.7</v>
      </c>
      <c r="BO650" s="110" t="n">
        <f aca="false">SUM(BC650:BN650)/12</f>
        <v>22.3583333333333</v>
      </c>
      <c r="CA650" s="1" t="n">
        <f aca="false">CA649+1</f>
        <v>1950</v>
      </c>
      <c r="CB650" s="111" t="n">
        <v>1950</v>
      </c>
      <c r="CC650" s="109" t="n">
        <v>23.8</v>
      </c>
      <c r="CD650" s="109" t="n">
        <v>22.1</v>
      </c>
      <c r="CE650" s="109" t="n">
        <v>21.7</v>
      </c>
      <c r="CF650" s="109" t="n">
        <v>19.6</v>
      </c>
      <c r="CG650" s="109" t="n">
        <v>17.7</v>
      </c>
      <c r="CH650" s="109" t="n">
        <v>14.8</v>
      </c>
      <c r="CI650" s="109" t="n">
        <v>14.9</v>
      </c>
      <c r="CJ650" s="109" t="n">
        <v>14.9</v>
      </c>
      <c r="CK650" s="109" t="n">
        <v>17.5</v>
      </c>
      <c r="CL650" s="109" t="n">
        <v>18.3</v>
      </c>
      <c r="CM650" s="109" t="n">
        <v>21.7</v>
      </c>
      <c r="CN650" s="109" t="n">
        <v>24.9</v>
      </c>
      <c r="CO650" s="110" t="n">
        <f aca="false">SUM(CC650:CN650)/12</f>
        <v>19.325</v>
      </c>
      <c r="DA650" s="1" t="n">
        <f aca="false">DA649+1</f>
        <v>1950</v>
      </c>
      <c r="DB650" s="111" t="n">
        <v>1950</v>
      </c>
      <c r="DC650" s="109" t="n">
        <v>30.3</v>
      </c>
      <c r="DD650" s="109" t="n">
        <v>28.9</v>
      </c>
      <c r="DE650" s="109" t="n">
        <v>26.1</v>
      </c>
      <c r="DF650" s="109" t="n">
        <v>24</v>
      </c>
      <c r="DG650" s="109" t="n">
        <v>19.1</v>
      </c>
      <c r="DH650" s="109" t="n">
        <v>14.3</v>
      </c>
      <c r="DI650" s="109" t="n">
        <v>15.3</v>
      </c>
      <c r="DJ650" s="109" t="n">
        <v>16.5</v>
      </c>
      <c r="DK650" s="109" t="n">
        <v>20.4</v>
      </c>
      <c r="DL650" s="109" t="n">
        <v>22.7</v>
      </c>
      <c r="DM650" s="109" t="n">
        <v>26.9</v>
      </c>
      <c r="DN650" s="109" t="n">
        <v>32.9</v>
      </c>
      <c r="DO650" s="110" t="n">
        <f aca="false">SUM(DC650:DN650)/12</f>
        <v>23.1166666666667</v>
      </c>
      <c r="EA650" s="1" t="n">
        <f aca="false">EA649+1</f>
        <v>1950</v>
      </c>
      <c r="EB650" s="111" t="n">
        <v>1950</v>
      </c>
      <c r="EC650" s="109" t="n">
        <v>36.8</v>
      </c>
      <c r="ED650" s="109" t="n">
        <v>34.6</v>
      </c>
      <c r="EE650" s="109" t="n">
        <v>30.4</v>
      </c>
      <c r="EF650" s="109" t="n">
        <v>27.3</v>
      </c>
      <c r="EG650" s="109" t="n">
        <v>22.8</v>
      </c>
      <c r="EH650" s="109" t="n">
        <v>17.2</v>
      </c>
      <c r="EI650" s="109" t="n">
        <v>18.4</v>
      </c>
      <c r="EJ650" s="109" t="n">
        <v>21.4</v>
      </c>
      <c r="EK650" s="109" t="n">
        <v>25.8</v>
      </c>
      <c r="EL650" s="109" t="n">
        <v>27.2</v>
      </c>
      <c r="EM650" s="109" t="n">
        <v>32</v>
      </c>
      <c r="EN650" s="109" t="n">
        <v>35.4</v>
      </c>
      <c r="EO650" s="110" t="n">
        <f aca="false">SUM(EC650:EN650)/12</f>
        <v>27.4416666666667</v>
      </c>
      <c r="FA650" s="1" t="n">
        <f aca="false">FA649+1</f>
        <v>1950</v>
      </c>
      <c r="FB650" s="111" t="n">
        <v>1950</v>
      </c>
      <c r="FC650" s="109" t="n">
        <v>25.8</v>
      </c>
      <c r="FD650" s="109" t="n">
        <v>24.7</v>
      </c>
      <c r="FE650" s="109" t="n">
        <v>22.9</v>
      </c>
      <c r="FF650" s="109" t="n">
        <v>20.6</v>
      </c>
      <c r="FG650" s="109" t="n">
        <v>17.2</v>
      </c>
      <c r="FH650" s="109" t="n">
        <v>12.8</v>
      </c>
      <c r="FI650" s="109" t="n">
        <v>13.1</v>
      </c>
      <c r="FJ650" s="109" t="n">
        <v>14.2</v>
      </c>
      <c r="FK650" s="109" t="n">
        <v>17.1</v>
      </c>
      <c r="FL650" s="109" t="n">
        <v>18.7</v>
      </c>
      <c r="FM650" s="109" t="n">
        <v>22.6</v>
      </c>
      <c r="FN650" s="109" t="n">
        <v>28.1</v>
      </c>
      <c r="FO650" s="110" t="n">
        <f aca="false">SUM(FC650:FN650)/12</f>
        <v>19.8166666666667</v>
      </c>
      <c r="GA650" s="1" t="n">
        <f aca="false">GA649+1</f>
        <v>1950</v>
      </c>
      <c r="GB650" s="113" t="s">
        <v>109</v>
      </c>
      <c r="GC650" s="109" t="n">
        <v>23.7</v>
      </c>
      <c r="GD650" s="109" t="n">
        <v>23.4</v>
      </c>
      <c r="GE650" s="109" t="n">
        <v>21.8</v>
      </c>
      <c r="GF650" s="109" t="n">
        <v>19.6</v>
      </c>
      <c r="GG650" s="109" t="n">
        <v>16</v>
      </c>
      <c r="GH650" s="109" t="n">
        <v>13.4</v>
      </c>
      <c r="GI650" s="109" t="n">
        <v>13.9</v>
      </c>
      <c r="GJ650" s="109" t="n">
        <v>14.2</v>
      </c>
      <c r="GK650" s="109" t="n">
        <v>17.3</v>
      </c>
      <c r="GL650" s="109" t="n">
        <v>17.9</v>
      </c>
      <c r="GM650" s="109" t="n">
        <v>20.8</v>
      </c>
      <c r="GN650" s="109" t="n">
        <v>26</v>
      </c>
      <c r="GO650" s="110" t="n">
        <f aca="false">SUM(GC650:GN650)/12</f>
        <v>19</v>
      </c>
      <c r="HA650" s="1" t="n">
        <f aca="false">HA649+1</f>
        <v>1950</v>
      </c>
      <c r="HB650" s="113" t="s">
        <v>109</v>
      </c>
      <c r="HC650" s="109" t="n">
        <v>24.1</v>
      </c>
      <c r="HD650" s="109" t="n">
        <v>23.3</v>
      </c>
      <c r="HE650" s="109" t="n">
        <v>22.9</v>
      </c>
      <c r="HF650" s="109" t="n">
        <v>21.9</v>
      </c>
      <c r="HG650" s="109" t="n">
        <v>19.4</v>
      </c>
      <c r="HH650" s="109" t="n">
        <v>16.2</v>
      </c>
      <c r="HI650" s="109" t="n">
        <v>16</v>
      </c>
      <c r="HJ650" s="109" t="n">
        <v>16.8</v>
      </c>
      <c r="HK650" s="109" t="n">
        <v>18.9</v>
      </c>
      <c r="HL650" s="109" t="n">
        <v>19.3</v>
      </c>
      <c r="HM650" s="109" t="n">
        <v>22.8</v>
      </c>
      <c r="HN650" s="109" t="n">
        <v>25.7</v>
      </c>
      <c r="HO650" s="110" t="n">
        <f aca="false">SUM(HC650:HN650)/12</f>
        <v>20.6083333333333</v>
      </c>
      <c r="IA650" s="1" t="n">
        <f aca="false">IA649+1</f>
        <v>1950</v>
      </c>
      <c r="IB650" s="111" t="n">
        <v>1950</v>
      </c>
      <c r="IC650" s="109" t="n">
        <v>31.9</v>
      </c>
      <c r="ID650" s="109" t="n">
        <v>29.8</v>
      </c>
      <c r="IE650" s="109" t="n">
        <v>28.5</v>
      </c>
      <c r="IF650" s="109" t="n">
        <v>26.7</v>
      </c>
      <c r="IG650" s="109" t="n">
        <v>21.7</v>
      </c>
      <c r="IH650" s="109" t="n">
        <v>17</v>
      </c>
      <c r="II650" s="109" t="n">
        <v>16.9</v>
      </c>
      <c r="IJ650" s="109" t="n">
        <v>18.9</v>
      </c>
      <c r="IK650" s="109" t="n">
        <v>22.6</v>
      </c>
      <c r="IL650" s="109" t="n">
        <v>24.2</v>
      </c>
      <c r="IM650" s="109" t="n">
        <v>28.8</v>
      </c>
      <c r="IN650" s="109" t="n">
        <v>33.6</v>
      </c>
      <c r="IO650" s="110" t="n">
        <f aca="false">SUM(IC650:IN650)/12</f>
        <v>25.05</v>
      </c>
      <c r="JA650" s="1" t="n">
        <f aca="false">JA649+1</f>
        <v>1950</v>
      </c>
      <c r="JB650" s="113" t="s">
        <v>109</v>
      </c>
      <c r="JC650" s="109" t="n">
        <v>21.4</v>
      </c>
      <c r="JD650" s="109" t="n">
        <v>20.9</v>
      </c>
      <c r="JE650" s="109" t="n">
        <v>20.5</v>
      </c>
      <c r="JF650" s="109" t="n">
        <v>18.4</v>
      </c>
      <c r="JG650" s="109" t="n">
        <v>16.2</v>
      </c>
      <c r="JH650" s="109" t="n">
        <v>13.9</v>
      </c>
      <c r="JI650" s="109" t="n">
        <v>13.8</v>
      </c>
      <c r="JJ650" s="109" t="n">
        <v>14.1</v>
      </c>
      <c r="JK650" s="109" t="n">
        <v>16</v>
      </c>
      <c r="JL650" s="109" t="n">
        <v>17.2</v>
      </c>
      <c r="JM650" s="109" t="n">
        <v>19.5</v>
      </c>
      <c r="JN650" s="109" t="n">
        <v>23.2</v>
      </c>
      <c r="JO650" s="110" t="n">
        <f aca="false">SUM(JC650:JN650)/12</f>
        <v>17.925</v>
      </c>
      <c r="KA650" s="1" t="n">
        <f aca="false">KA649+1</f>
        <v>1950</v>
      </c>
      <c r="KB650" s="111" t="n">
        <v>1950</v>
      </c>
      <c r="KC650" s="109" t="n">
        <v>28</v>
      </c>
      <c r="KD650" s="109" t="n">
        <v>27.2</v>
      </c>
      <c r="KE650" s="109" t="n">
        <v>26.1</v>
      </c>
      <c r="KF650" s="109" t="n">
        <v>24</v>
      </c>
      <c r="KG650" s="109" t="n">
        <v>19.9</v>
      </c>
      <c r="KH650" s="109" t="n">
        <v>14.7</v>
      </c>
      <c r="KI650" s="109" t="n">
        <v>14.9</v>
      </c>
      <c r="KJ650" s="109" t="n">
        <v>15.7</v>
      </c>
      <c r="KK650" s="109" t="n">
        <v>19</v>
      </c>
      <c r="KL650" s="109" t="n">
        <v>21.2</v>
      </c>
      <c r="KM650" s="109" t="n">
        <v>26.1</v>
      </c>
      <c r="KN650" s="109" t="n">
        <v>30.8</v>
      </c>
      <c r="KO650" s="110" t="n">
        <f aca="false">SUM(KC650:KN650)/12</f>
        <v>22.3</v>
      </c>
      <c r="LA650" s="1" t="n">
        <f aca="false">LA649+1</f>
        <v>1950</v>
      </c>
      <c r="LB650" s="113" t="s">
        <v>109</v>
      </c>
      <c r="LC650" s="109" t="n">
        <v>30.5</v>
      </c>
      <c r="LD650" s="109" t="n">
        <v>28.7</v>
      </c>
      <c r="LE650" s="109" t="n">
        <v>27.5</v>
      </c>
      <c r="LF650" s="109" t="n">
        <v>25.8</v>
      </c>
      <c r="LG650" s="109" t="n">
        <v>20.8</v>
      </c>
      <c r="LH650" s="109" t="n">
        <v>15.6</v>
      </c>
      <c r="LI650" s="109" t="n">
        <v>15.7</v>
      </c>
      <c r="LJ650" s="109" t="n">
        <v>17.5</v>
      </c>
      <c r="LK650" s="109" t="n">
        <v>20.8</v>
      </c>
      <c r="LL650" s="109" t="n">
        <v>22.5</v>
      </c>
      <c r="LM650" s="109" t="n">
        <v>28</v>
      </c>
      <c r="LN650" s="109" t="n">
        <v>32.7</v>
      </c>
      <c r="LO650" s="110" t="n">
        <f aca="false">SUM(LC650:LN650)/12</f>
        <v>23.8416666666667</v>
      </c>
      <c r="MA650" s="1" t="n">
        <f aca="false">MA649+1</f>
        <v>1950</v>
      </c>
      <c r="MB650" s="111" t="n">
        <v>1950</v>
      </c>
      <c r="MC650" s="109" t="n">
        <v>26.4</v>
      </c>
      <c r="MD650" s="109" t="n">
        <v>25.3</v>
      </c>
      <c r="ME650" s="109" t="n">
        <v>24</v>
      </c>
      <c r="MF650" s="109" t="n">
        <v>22.2</v>
      </c>
      <c r="MG650" s="109" t="n">
        <v>18.9</v>
      </c>
      <c r="MH650" s="109" t="n">
        <v>14.7</v>
      </c>
      <c r="MI650" s="109" t="n">
        <v>15.3</v>
      </c>
      <c r="MJ650" s="109" t="n">
        <v>16.1</v>
      </c>
      <c r="MK650" s="109" t="n">
        <v>19.6</v>
      </c>
      <c r="ML650" s="109" t="n">
        <v>20.2</v>
      </c>
      <c r="MM650" s="109" t="n">
        <v>23.8</v>
      </c>
      <c r="MN650" s="109" t="n">
        <v>28.8</v>
      </c>
      <c r="MO650" s="110" t="n">
        <f aca="false">SUM(MC650:MN650)/12</f>
        <v>21.275</v>
      </c>
      <c r="NA650" s="1" t="n">
        <f aca="false">NA649+1</f>
        <v>1949</v>
      </c>
      <c r="NB650" s="113" t="s">
        <v>108</v>
      </c>
      <c r="NC650" s="109" t="n">
        <v>33.9</v>
      </c>
      <c r="ND650" s="109" t="n">
        <v>29.2</v>
      </c>
      <c r="NE650" s="109" t="n">
        <v>29.9</v>
      </c>
      <c r="NF650" s="109" t="n">
        <v>26.1</v>
      </c>
      <c r="NG650" s="109" t="n">
        <v>20</v>
      </c>
      <c r="NH650" s="109" t="n">
        <v>16.6</v>
      </c>
      <c r="NI650" s="109" t="n">
        <v>19.1</v>
      </c>
      <c r="NJ650" s="109" t="n">
        <v>21.6</v>
      </c>
      <c r="NK650" s="109" t="n">
        <v>22.3</v>
      </c>
      <c r="NL650" s="109" t="n">
        <v>26.4</v>
      </c>
      <c r="NM650" s="109" t="n">
        <v>28.8</v>
      </c>
      <c r="NN650" s="109" t="n">
        <v>34.7</v>
      </c>
      <c r="NO650" s="110" t="n">
        <f aca="false">SUM(NC650:NN650)/12</f>
        <v>25.7166666666667</v>
      </c>
      <c r="OA650" s="5"/>
    </row>
    <row r="651" customFormat="false" ht="12.75" hidden="false" customHeight="false" outlineLevel="0" collapsed="false">
      <c r="A651" s="150"/>
      <c r="B651" s="151" t="n">
        <f aca="false">AVERAGE(AO651,BO651,CO651,DO651,EO651,FO651,GO651,HO651,IO651,JO651,KO651,LO651,MO651,NO651)</f>
        <v>22.1607142857143</v>
      </c>
      <c r="C651" s="163" t="n">
        <f aca="false">AVERAGE(B647:B651)</f>
        <v>21.7821428571429</v>
      </c>
      <c r="D651" s="164" t="n">
        <f aca="false">AVERAGE(B642:B651)</f>
        <v>21.7210416666667</v>
      </c>
      <c r="E651" s="151" t="n">
        <f aca="false">AVERAGE(B632:B651)</f>
        <v>21.8034077380952</v>
      </c>
      <c r="F651" s="165" t="n">
        <f aca="false">AVERAGE(B602:B651)</f>
        <v>21.6504734136234</v>
      </c>
      <c r="G651" s="159" t="n">
        <f aca="false">MAX(AC651:AN651,BC651:BN651,CC651:CN651,DC651:DN651,EC651:EN651,FC651:FN651,GC651:GN651,HC651:HN651,IC651:IN651,JC651:JN651,KC651:KN651,LC651:LN651,MC651:MN651,NC651:NN651)</f>
        <v>38.6</v>
      </c>
      <c r="H651" s="161" t="n">
        <f aca="false">MEDIAN(AC651:AN651,BC651:BN651,CC651:CN651,DC651:DN651,EC651:EN651,FC651:FN651,GC651:GN651,HC651:HN651,IC651:IN651,JC651:JN651,KC651:KN651,LC651:LN651,MC651:MN651,NC651:NN651)</f>
        <v>20.55</v>
      </c>
      <c r="I651" s="157" t="n">
        <f aca="false">MIN(AC651:AN651,BC651:BN651,CC651:CN651,DC651:DN651,EC651:EN651,FC651:FN651,GC651:GN651,HC651:HN651,IC651:IN651,JC651:JN651,KC651:KN651,LC651:LN651,MC651:MN651,NC651:NN651)</f>
        <v>11.9</v>
      </c>
      <c r="J651" s="107" t="n">
        <f aca="false">(G651+I651)/2</f>
        <v>25.25</v>
      </c>
      <c r="AA651" s="1" t="n">
        <f aca="false">AA650+1</f>
        <v>27</v>
      </c>
      <c r="AB651" s="108" t="n">
        <v>1951</v>
      </c>
      <c r="AC651" s="109" t="n">
        <v>31.6</v>
      </c>
      <c r="AD651" s="109" t="n">
        <v>29</v>
      </c>
      <c r="AE651" s="109" t="n">
        <v>27.5</v>
      </c>
      <c r="AF651" s="109" t="n">
        <v>19.5</v>
      </c>
      <c r="AG651" s="109" t="n">
        <v>17.7</v>
      </c>
      <c r="AH651" s="109" t="n">
        <v>16</v>
      </c>
      <c r="AI651" s="109" t="n">
        <v>14.2</v>
      </c>
      <c r="AJ651" s="109" t="n">
        <v>14.1</v>
      </c>
      <c r="AK651" s="109" t="n">
        <v>18.8</v>
      </c>
      <c r="AL651" s="109" t="n">
        <v>20.8</v>
      </c>
      <c r="AM651" s="109" t="n">
        <v>24.2</v>
      </c>
      <c r="AN651" s="109" t="n">
        <v>27.5</v>
      </c>
      <c r="AO651" s="110" t="n">
        <f aca="false">SUM(AC651:AN651)/12</f>
        <v>21.7416666666667</v>
      </c>
      <c r="BA651" s="1" t="n">
        <f aca="false">BA650+1</f>
        <v>1951</v>
      </c>
      <c r="BB651" s="111" t="n">
        <v>1951</v>
      </c>
      <c r="BC651" s="109" t="n">
        <v>33.9</v>
      </c>
      <c r="BD651" s="109" t="n">
        <v>30.7</v>
      </c>
      <c r="BE651" s="109" t="n">
        <v>29.1</v>
      </c>
      <c r="BF651" s="109" t="n">
        <v>18.8</v>
      </c>
      <c r="BG651" s="109" t="n">
        <v>16.7</v>
      </c>
      <c r="BH651" s="109" t="n">
        <v>14.5</v>
      </c>
      <c r="BI651" s="109" t="n">
        <v>13.4</v>
      </c>
      <c r="BJ651" s="109" t="n">
        <v>13.3</v>
      </c>
      <c r="BK651" s="109" t="n">
        <v>18.2</v>
      </c>
      <c r="BL651" s="109" t="n">
        <v>20.3</v>
      </c>
      <c r="BM651" s="109" t="n">
        <v>25.7</v>
      </c>
      <c r="BN651" s="109" t="n">
        <v>28.6</v>
      </c>
      <c r="BO651" s="110" t="n">
        <f aca="false">SUM(BC651:BN651)/12</f>
        <v>21.9333333333333</v>
      </c>
      <c r="CA651" s="1" t="n">
        <f aca="false">CA650+1</f>
        <v>1951</v>
      </c>
      <c r="CB651" s="111" t="n">
        <v>1951</v>
      </c>
      <c r="CC651" s="109" t="n">
        <v>26.5</v>
      </c>
      <c r="CD651" s="109" t="n">
        <v>24</v>
      </c>
      <c r="CE651" s="109" t="n">
        <v>23.3</v>
      </c>
      <c r="CF651" s="109" t="n">
        <v>18.7</v>
      </c>
      <c r="CG651" s="109" t="n">
        <v>17.1</v>
      </c>
      <c r="CH651" s="109" t="n">
        <v>14.9</v>
      </c>
      <c r="CI651" s="109" t="n">
        <v>14.3</v>
      </c>
      <c r="CJ651" s="109" t="n">
        <v>13.6</v>
      </c>
      <c r="CK651" s="109" t="n">
        <v>16.4</v>
      </c>
      <c r="CL651" s="109" t="n">
        <v>18.9</v>
      </c>
      <c r="CM651" s="109" t="n">
        <v>21.7</v>
      </c>
      <c r="CN651" s="109" t="n">
        <v>23.8</v>
      </c>
      <c r="CO651" s="110" t="n">
        <f aca="false">SUM(CC651:CN651)/12</f>
        <v>19.4333333333333</v>
      </c>
      <c r="DA651" s="1" t="n">
        <f aca="false">DA650+1</f>
        <v>1951</v>
      </c>
      <c r="DB651" s="111" t="n">
        <v>1951</v>
      </c>
      <c r="DC651" s="109" t="n">
        <v>34.6</v>
      </c>
      <c r="DD651" s="109" t="n">
        <v>31.5</v>
      </c>
      <c r="DE651" s="109" t="n">
        <v>29.7</v>
      </c>
      <c r="DF651" s="109" t="n">
        <v>19.9</v>
      </c>
      <c r="DG651" s="109" t="n">
        <v>17.3</v>
      </c>
      <c r="DH651" s="109" t="n">
        <v>15.6</v>
      </c>
      <c r="DI651" s="109" t="n">
        <v>14.3</v>
      </c>
      <c r="DJ651" s="109" t="n">
        <v>14.1</v>
      </c>
      <c r="DK651" s="109" t="n">
        <v>19.8</v>
      </c>
      <c r="DL651" s="109" t="n">
        <v>21.8</v>
      </c>
      <c r="DM651" s="109" t="n">
        <v>26.6</v>
      </c>
      <c r="DN651" s="109" t="n">
        <v>29.9</v>
      </c>
      <c r="DO651" s="110" t="n">
        <f aca="false">SUM(DC651:DN651)/12</f>
        <v>22.925</v>
      </c>
      <c r="EA651" s="1" t="n">
        <f aca="false">EA650+1</f>
        <v>1951</v>
      </c>
      <c r="EB651" s="111" t="n">
        <v>1951</v>
      </c>
      <c r="EC651" s="109" t="n">
        <v>38.5</v>
      </c>
      <c r="ED651" s="109" t="n">
        <v>38.6</v>
      </c>
      <c r="EE651" s="109" t="n">
        <v>36.4</v>
      </c>
      <c r="EF651" s="109" t="n">
        <v>25.1</v>
      </c>
      <c r="EG651" s="109" t="n">
        <v>22.3</v>
      </c>
      <c r="EH651" s="109" t="n">
        <v>19</v>
      </c>
      <c r="EI651" s="109" t="n">
        <v>18.5</v>
      </c>
      <c r="EJ651" s="109" t="n">
        <v>19.4</v>
      </c>
      <c r="EK651" s="109" t="n">
        <v>27.1</v>
      </c>
      <c r="EL651" s="109" t="n">
        <v>29.1</v>
      </c>
      <c r="EM651" s="109" t="n">
        <v>33.4</v>
      </c>
      <c r="EN651" s="109" t="n">
        <v>36.2</v>
      </c>
      <c r="EO651" s="110" t="n">
        <f aca="false">SUM(EC651:EN651)/12</f>
        <v>28.6333333333333</v>
      </c>
      <c r="FA651" s="1" t="n">
        <f aca="false">FA650+1</f>
        <v>1951</v>
      </c>
      <c r="FB651" s="111" t="n">
        <v>1951</v>
      </c>
      <c r="FC651" s="109" t="n">
        <v>30.1</v>
      </c>
      <c r="FD651" s="109" t="n">
        <v>26.5</v>
      </c>
      <c r="FE651" s="109" t="n">
        <v>26</v>
      </c>
      <c r="FF651" s="109" t="n">
        <v>16.9</v>
      </c>
      <c r="FG651" s="109" t="n">
        <v>15</v>
      </c>
      <c r="FH651" s="109" t="n">
        <v>13.6</v>
      </c>
      <c r="FI651" s="109" t="n">
        <v>12.1</v>
      </c>
      <c r="FJ651" s="109" t="n">
        <v>11.9</v>
      </c>
      <c r="FK651" s="109" t="n">
        <v>17</v>
      </c>
      <c r="FL651" s="109" t="n">
        <v>18.5</v>
      </c>
      <c r="FM651" s="109" t="n">
        <v>23</v>
      </c>
      <c r="FN651" s="109" t="n">
        <v>25.9</v>
      </c>
      <c r="FO651" s="110" t="n">
        <f aca="false">SUM(FC651:FN651)/12</f>
        <v>19.7083333333333</v>
      </c>
      <c r="GA651" s="1" t="n">
        <f aca="false">GA650+1</f>
        <v>1951</v>
      </c>
      <c r="GB651" s="113" t="s">
        <v>110</v>
      </c>
      <c r="GC651" s="109" t="n">
        <v>28.5</v>
      </c>
      <c r="GD651" s="109" t="n">
        <v>25</v>
      </c>
      <c r="GE651" s="109" t="n">
        <v>23.8</v>
      </c>
      <c r="GF651" s="109" t="n">
        <v>16.2</v>
      </c>
      <c r="GG651" s="109" t="n">
        <v>15.1</v>
      </c>
      <c r="GH651" s="109" t="n">
        <v>14.2</v>
      </c>
      <c r="GI651" s="109" t="n">
        <v>12.7</v>
      </c>
      <c r="GJ651" s="109" t="n">
        <v>12.4</v>
      </c>
      <c r="GK651" s="109" t="n">
        <v>16.1</v>
      </c>
      <c r="GL651" s="109" t="n">
        <v>18.1</v>
      </c>
      <c r="GM651" s="109" t="n">
        <v>19.6</v>
      </c>
      <c r="GN651" s="109" t="n">
        <v>23.4</v>
      </c>
      <c r="GO651" s="110" t="n">
        <f aca="false">SUM(GC651:GN651)/12</f>
        <v>18.7583333333333</v>
      </c>
      <c r="HA651" s="1" t="n">
        <f aca="false">HA650+1</f>
        <v>1951</v>
      </c>
      <c r="HB651" s="113" t="s">
        <v>110</v>
      </c>
      <c r="HC651" s="109" t="n">
        <v>27.7</v>
      </c>
      <c r="HD651" s="109" t="n">
        <v>24.7</v>
      </c>
      <c r="HE651" s="109" t="n">
        <v>24</v>
      </c>
      <c r="HF651" s="109" t="n">
        <v>19.5</v>
      </c>
      <c r="HG651" s="109" t="n">
        <v>18.1</v>
      </c>
      <c r="HH651" s="109" t="n">
        <v>16.3</v>
      </c>
      <c r="HI651" s="109" t="n">
        <v>15.1</v>
      </c>
      <c r="HJ651" s="109" t="n">
        <v>14.7</v>
      </c>
      <c r="HK651" s="109" t="n">
        <v>18.4</v>
      </c>
      <c r="HL651" s="109" t="n">
        <v>19.4</v>
      </c>
      <c r="HM651" s="109" t="n">
        <v>22</v>
      </c>
      <c r="HN651" s="109" t="n">
        <v>24.7</v>
      </c>
      <c r="HO651" s="110" t="n">
        <f aca="false">SUM(HC651:HN651)/12</f>
        <v>20.3833333333333</v>
      </c>
      <c r="IA651" s="1" t="n">
        <f aca="false">IA650+1</f>
        <v>1951</v>
      </c>
      <c r="IB651" s="111" t="n">
        <v>1951</v>
      </c>
      <c r="IC651" s="109" t="n">
        <v>35.8</v>
      </c>
      <c r="ID651" s="109" t="n">
        <v>33.8</v>
      </c>
      <c r="IE651" s="109" t="n">
        <v>31.4</v>
      </c>
      <c r="IF651" s="109" t="n">
        <v>22.2</v>
      </c>
      <c r="IG651" s="109" t="n">
        <v>20</v>
      </c>
      <c r="IH651" s="109" t="n">
        <v>16.8</v>
      </c>
      <c r="II651" s="109" t="n">
        <v>16.1</v>
      </c>
      <c r="IJ651" s="109" t="n">
        <v>16.8</v>
      </c>
      <c r="IK651" s="109" t="n">
        <v>22.4</v>
      </c>
      <c r="IL651" s="109" t="n">
        <v>24.1</v>
      </c>
      <c r="IM651" s="109" t="n">
        <v>28.7</v>
      </c>
      <c r="IN651" s="109" t="n">
        <v>32.6</v>
      </c>
      <c r="IO651" s="110" t="n">
        <f aca="false">SUM(IC651:IN651)/12</f>
        <v>25.0583333333333</v>
      </c>
      <c r="JA651" s="1" t="n">
        <f aca="false">JA650+1</f>
        <v>1951</v>
      </c>
      <c r="JB651" s="113" t="s">
        <v>110</v>
      </c>
      <c r="JC651" s="109" t="n">
        <v>25.1</v>
      </c>
      <c r="JD651" s="109" t="n">
        <v>23.3</v>
      </c>
      <c r="JE651" s="109" t="n">
        <v>21.3</v>
      </c>
      <c r="JF651" s="109" t="n">
        <v>17</v>
      </c>
      <c r="JG651" s="109" t="n">
        <v>16</v>
      </c>
      <c r="JH651" s="109" t="n">
        <v>14.5</v>
      </c>
      <c r="JI651" s="109" t="n">
        <v>13.5</v>
      </c>
      <c r="JJ651" s="109" t="n">
        <v>13.1</v>
      </c>
      <c r="JK651" s="109" t="n">
        <v>15.6</v>
      </c>
      <c r="JL651" s="109" t="n">
        <v>18.2</v>
      </c>
      <c r="JM651" s="109" t="n">
        <v>19.4</v>
      </c>
      <c r="JN651" s="109" t="n">
        <v>21.7</v>
      </c>
      <c r="JO651" s="110" t="n">
        <f aca="false">SUM(JC651:JN651)/12</f>
        <v>18.225</v>
      </c>
      <c r="KA651" s="1" t="n">
        <f aca="false">KA650+1</f>
        <v>1951</v>
      </c>
      <c r="KB651" s="111" t="n">
        <v>1951</v>
      </c>
      <c r="KC651" s="109" t="n">
        <v>33.1</v>
      </c>
      <c r="KD651" s="109" t="n">
        <v>29.8</v>
      </c>
      <c r="KE651" s="109" t="n">
        <v>28.2</v>
      </c>
      <c r="KF651" s="109" t="n">
        <v>19.4</v>
      </c>
      <c r="KG651" s="109" t="n">
        <v>17.3</v>
      </c>
      <c r="KH651" s="109" t="n">
        <v>15.2</v>
      </c>
      <c r="KI651" s="109" t="n">
        <v>14</v>
      </c>
      <c r="KJ651" s="109" t="n">
        <v>14</v>
      </c>
      <c r="KK651" s="109" t="n">
        <v>18.7</v>
      </c>
      <c r="KL651" s="109" t="n">
        <v>21.1</v>
      </c>
      <c r="KM651" s="109" t="n">
        <v>25.9</v>
      </c>
      <c r="KN651" s="109" t="n">
        <v>28.8</v>
      </c>
      <c r="KO651" s="110" t="n">
        <f aca="false">SUM(KC651:KN651)/12</f>
        <v>22.125</v>
      </c>
      <c r="LA651" s="1" t="n">
        <f aca="false">LA650+1</f>
        <v>1951</v>
      </c>
      <c r="LB651" s="113" t="s">
        <v>110</v>
      </c>
      <c r="LC651" s="109" t="n">
        <v>35.4</v>
      </c>
      <c r="LD651" s="109" t="n">
        <v>32.1</v>
      </c>
      <c r="LE651" s="109" t="n">
        <v>30.2</v>
      </c>
      <c r="LF651" s="109" t="n">
        <v>20.8</v>
      </c>
      <c r="LG651" s="109" t="n">
        <v>18.9</v>
      </c>
      <c r="LH651" s="109" t="n">
        <v>15.8</v>
      </c>
      <c r="LI651" s="109" t="n">
        <v>14.6</v>
      </c>
      <c r="LJ651" s="109" t="n">
        <v>14.7</v>
      </c>
      <c r="LK651" s="109" t="n">
        <v>19.7</v>
      </c>
      <c r="LL651" s="109" t="n">
        <v>22.2</v>
      </c>
      <c r="LM651" s="109" t="n">
        <v>27.7</v>
      </c>
      <c r="LN651" s="109" t="n">
        <v>30.9</v>
      </c>
      <c r="LO651" s="110" t="n">
        <f aca="false">SUM(LC651:LN651)/12</f>
        <v>23.5833333333333</v>
      </c>
      <c r="MA651" s="1" t="n">
        <f aca="false">MA650+1</f>
        <v>1951</v>
      </c>
      <c r="MB651" s="111" t="n">
        <v>1951</v>
      </c>
      <c r="MC651" s="109" t="n">
        <v>30.7</v>
      </c>
      <c r="MD651" s="109" t="n">
        <v>27.1</v>
      </c>
      <c r="ME651" s="109" t="n">
        <v>26.5</v>
      </c>
      <c r="MF651" s="109" t="n">
        <v>19.2</v>
      </c>
      <c r="MG651" s="109" t="n">
        <v>17.3</v>
      </c>
      <c r="MH651" s="109" t="n">
        <v>15.2</v>
      </c>
      <c r="MI651" s="109" t="n">
        <v>14.3</v>
      </c>
      <c r="MJ651" s="109" t="n">
        <v>14.1</v>
      </c>
      <c r="MK651" s="109" t="n">
        <v>18.3</v>
      </c>
      <c r="ML651" s="109" t="n">
        <v>20.1</v>
      </c>
      <c r="MM651" s="109" t="n">
        <v>24.2</v>
      </c>
      <c r="MN651" s="109" t="n">
        <v>26.9</v>
      </c>
      <c r="MO651" s="110" t="n">
        <f aca="false">SUM(MC651:MN651)/12</f>
        <v>21.1583333333333</v>
      </c>
      <c r="NA651" s="1" t="n">
        <f aca="false">NA650+1</f>
        <v>1950</v>
      </c>
      <c r="NB651" s="113" t="s">
        <v>109</v>
      </c>
      <c r="NC651" s="109" t="n">
        <v>34.7</v>
      </c>
      <c r="ND651" s="109" t="n">
        <v>32.9</v>
      </c>
      <c r="NE651" s="109" t="n">
        <v>30.8</v>
      </c>
      <c r="NF651" s="109" t="n">
        <v>27.5</v>
      </c>
      <c r="NG651" s="109" t="n">
        <v>23.1</v>
      </c>
      <c r="NH651" s="109" t="n">
        <v>17</v>
      </c>
      <c r="NI651" s="109" t="n">
        <v>17.5</v>
      </c>
      <c r="NJ651" s="109" t="n">
        <v>20.1</v>
      </c>
      <c r="NK651" s="109" t="n">
        <v>24.9</v>
      </c>
      <c r="NL651" s="109" t="n">
        <v>25.8</v>
      </c>
      <c r="NM651" s="109" t="n">
        <v>30.5</v>
      </c>
      <c r="NN651" s="109" t="n">
        <v>34.2</v>
      </c>
      <c r="NO651" s="110" t="n">
        <f aca="false">SUM(NC651:NN651)/12</f>
        <v>26.5833333333333</v>
      </c>
      <c r="OA651" s="5"/>
    </row>
    <row r="652" customFormat="false" ht="12.75" hidden="false" customHeight="false" outlineLevel="0" collapsed="false">
      <c r="A652" s="150"/>
      <c r="B652" s="151" t="n">
        <f aca="false">AVERAGE(AO652,BO652,CO652,DO652,EO652,FO652,GO652,HO652,IO652,JO652,KO652,LO652,MO652,NO652)</f>
        <v>21.2125</v>
      </c>
      <c r="C652" s="163" t="n">
        <f aca="false">AVERAGE(B648:B652)</f>
        <v>21.6470238095238</v>
      </c>
      <c r="D652" s="164" t="n">
        <f aca="false">AVERAGE(B643:B652)</f>
        <v>21.6364880952381</v>
      </c>
      <c r="E652" s="151" t="n">
        <f aca="false">AVERAGE(B633:B652)</f>
        <v>21.7980505952381</v>
      </c>
      <c r="F652" s="165" t="n">
        <f aca="false">AVERAGE(B603:B652)</f>
        <v>21.6421192469568</v>
      </c>
      <c r="G652" s="159" t="n">
        <f aca="false">MAX(AC652:AN652,BC652:BN652,CC652:CN652,DC652:DN652,EC652:EN652,FC652:FN652,GC652:GN652,HC652:HN652,IC652:IN652,JC652:JN652,KC652:KN652,LC652:LN652,MC652:MN652,NC652:NN652)</f>
        <v>39</v>
      </c>
      <c r="H652" s="161" t="n">
        <f aca="false">MEDIAN(AC652:AN652,BC652:BN652,CC652:CN652,DC652:DN652,EC652:EN652,FC652:FN652,GC652:GN652,HC652:HN652,IC652:IN652,JC652:JN652,KC652:KN652,LC652:LN652,MC652:MN652,NC652:NN652)</f>
        <v>19.85</v>
      </c>
      <c r="I652" s="157" t="n">
        <f aca="false">MIN(AC652:AN652,BC652:BN652,CC652:CN652,DC652:DN652,EC652:EN652,FC652:FN652,GC652:GN652,HC652:HN652,IC652:IN652,JC652:JN652,KC652:KN652,LC652:LN652,MC652:MN652,NC652:NN652)</f>
        <v>11.8</v>
      </c>
      <c r="J652" s="107" t="n">
        <f aca="false">(G652+I652)/2</f>
        <v>25.4</v>
      </c>
      <c r="AA652" s="1" t="n">
        <f aca="false">AA651+1</f>
        <v>28</v>
      </c>
      <c r="AB652" s="108" t="n">
        <v>1952</v>
      </c>
      <c r="AC652" s="109" t="n">
        <v>28.1</v>
      </c>
      <c r="AD652" s="109" t="n">
        <v>25.3</v>
      </c>
      <c r="AE652" s="109" t="n">
        <v>26.7</v>
      </c>
      <c r="AF652" s="109" t="n">
        <v>19.7</v>
      </c>
      <c r="AG652" s="109" t="n">
        <v>17.2</v>
      </c>
      <c r="AH652" s="109" t="n">
        <v>15.7</v>
      </c>
      <c r="AI652" s="109" t="n">
        <v>14.3</v>
      </c>
      <c r="AJ652" s="109" t="n">
        <v>15.4</v>
      </c>
      <c r="AK652" s="109" t="n">
        <v>18.7</v>
      </c>
      <c r="AL652" s="109" t="n">
        <v>19.7</v>
      </c>
      <c r="AM652" s="109" t="n">
        <v>21.9</v>
      </c>
      <c r="AN652" s="109" t="n">
        <v>24.8</v>
      </c>
      <c r="AO652" s="110" t="n">
        <f aca="false">SUM(AC652:AN652)/12</f>
        <v>20.625</v>
      </c>
      <c r="BA652" s="1" t="n">
        <f aca="false">BA651+1</f>
        <v>1952</v>
      </c>
      <c r="BB652" s="111" t="n">
        <v>1952</v>
      </c>
      <c r="BC652" s="109" t="n">
        <v>30.4</v>
      </c>
      <c r="BD652" s="109" t="n">
        <v>27.6</v>
      </c>
      <c r="BE652" s="109" t="n">
        <v>28.5</v>
      </c>
      <c r="BF652" s="109" t="n">
        <v>19.3</v>
      </c>
      <c r="BG652" s="109" t="n">
        <v>16.4</v>
      </c>
      <c r="BH652" s="109" t="n">
        <v>14.7</v>
      </c>
      <c r="BI652" s="109" t="n">
        <v>13.2</v>
      </c>
      <c r="BJ652" s="109" t="n">
        <v>14.5</v>
      </c>
      <c r="BK652" s="109" t="n">
        <v>18.2</v>
      </c>
      <c r="BL652" s="109" t="n">
        <v>18.9</v>
      </c>
      <c r="BM652" s="109" t="n">
        <v>21.8</v>
      </c>
      <c r="BN652" s="109" t="n">
        <v>26.4</v>
      </c>
      <c r="BO652" s="110" t="n">
        <f aca="false">SUM(BC652:BN652)/12</f>
        <v>20.825</v>
      </c>
      <c r="CA652" s="1" t="n">
        <f aca="false">CA651+1</f>
        <v>1952</v>
      </c>
      <c r="CB652" s="111" t="n">
        <v>1952</v>
      </c>
      <c r="CC652" s="109" t="n">
        <v>24.7</v>
      </c>
      <c r="CD652" s="109" t="n">
        <v>21.9</v>
      </c>
      <c r="CE652" s="109" t="n">
        <v>22.7</v>
      </c>
      <c r="CF652" s="109" t="n">
        <v>18.1</v>
      </c>
      <c r="CG652" s="109" t="n">
        <v>16.9</v>
      </c>
      <c r="CH652" s="109" t="n">
        <v>15.9</v>
      </c>
      <c r="CI652" s="109" t="n">
        <v>13.8</v>
      </c>
      <c r="CJ652" s="109" t="n">
        <v>14.3</v>
      </c>
      <c r="CK652" s="109" t="n">
        <v>16.7</v>
      </c>
      <c r="CL652" s="109" t="n">
        <v>17.7</v>
      </c>
      <c r="CM652" s="109" t="n">
        <v>19.5</v>
      </c>
      <c r="CN652" s="109" t="n">
        <v>21.8</v>
      </c>
      <c r="CO652" s="110" t="n">
        <f aca="false">SUM(CC652:CN652)/12</f>
        <v>18.6666666666667</v>
      </c>
      <c r="DA652" s="1" t="n">
        <f aca="false">DA651+1</f>
        <v>1952</v>
      </c>
      <c r="DB652" s="111" t="n">
        <v>1952</v>
      </c>
      <c r="DC652" s="109" t="n">
        <v>30.8</v>
      </c>
      <c r="DD652" s="109" t="n">
        <v>27.1</v>
      </c>
      <c r="DE652" s="109" t="n">
        <v>28.6</v>
      </c>
      <c r="DF652" s="109" t="n">
        <v>20.2</v>
      </c>
      <c r="DG652" s="109" t="n">
        <v>16.9</v>
      </c>
      <c r="DH652" s="109" t="n">
        <v>15.3</v>
      </c>
      <c r="DI652" s="109" t="n">
        <v>13.7</v>
      </c>
      <c r="DJ652" s="109" t="n">
        <v>15.8</v>
      </c>
      <c r="DK652" s="109" t="n">
        <v>19.8</v>
      </c>
      <c r="DL652" s="109" t="n">
        <v>20.4</v>
      </c>
      <c r="DM652" s="109" t="n">
        <v>23.2</v>
      </c>
      <c r="DN652" s="109" t="n">
        <v>26.8</v>
      </c>
      <c r="DO652" s="110" t="n">
        <f aca="false">SUM(DC652:DN652)/12</f>
        <v>21.55</v>
      </c>
      <c r="EA652" s="1" t="n">
        <f aca="false">EA651+1</f>
        <v>1952</v>
      </c>
      <c r="EB652" s="111" t="n">
        <v>1952</v>
      </c>
      <c r="EC652" s="109" t="n">
        <v>39</v>
      </c>
      <c r="ED652" s="109" t="n">
        <v>36</v>
      </c>
      <c r="EE652" s="109" t="n">
        <v>34</v>
      </c>
      <c r="EF652" s="109" t="n">
        <v>25.7</v>
      </c>
      <c r="EG652" s="109" t="n">
        <v>20.9</v>
      </c>
      <c r="EH652" s="109" t="n">
        <v>20.2</v>
      </c>
      <c r="EI652" s="109" t="n">
        <v>16.4</v>
      </c>
      <c r="EJ652" s="109" t="n">
        <v>20.1</v>
      </c>
      <c r="EK652" s="109" t="n">
        <v>25.6</v>
      </c>
      <c r="EL652" s="109" t="n">
        <v>26.7</v>
      </c>
      <c r="EM652" s="109" t="n">
        <v>30.2</v>
      </c>
      <c r="EN652" s="109" t="n">
        <v>35.7</v>
      </c>
      <c r="EO652" s="110" t="n">
        <f aca="false">SUM(EC652:EN652)/12</f>
        <v>27.5416666666667</v>
      </c>
      <c r="FA652" s="1" t="n">
        <f aca="false">FA651+1</f>
        <v>1952</v>
      </c>
      <c r="FB652" s="111" t="n">
        <v>1952</v>
      </c>
      <c r="FC652" s="109" t="n">
        <v>27.3</v>
      </c>
      <c r="FD652" s="109" t="n">
        <v>23.7</v>
      </c>
      <c r="FE652" s="109" t="n">
        <v>25.2</v>
      </c>
      <c r="FF652" s="109" t="n">
        <v>17.3</v>
      </c>
      <c r="FG652" s="109" t="n">
        <v>14.9</v>
      </c>
      <c r="FH652" s="109" t="n">
        <v>13.3</v>
      </c>
      <c r="FI652" s="109" t="n">
        <v>11.8</v>
      </c>
      <c r="FJ652" s="109" t="n">
        <v>13.1</v>
      </c>
      <c r="FK652" s="109" t="n">
        <v>16.7</v>
      </c>
      <c r="FL652" s="109" t="n">
        <v>17.3</v>
      </c>
      <c r="FM652" s="109" t="n">
        <v>19.4</v>
      </c>
      <c r="FN652" s="109" t="n">
        <v>22.9</v>
      </c>
      <c r="FO652" s="110" t="n">
        <f aca="false">SUM(FC652:FN652)/12</f>
        <v>18.575</v>
      </c>
      <c r="GA652" s="1" t="n">
        <f aca="false">GA651+1</f>
        <v>1952</v>
      </c>
      <c r="GB652" s="113" t="s">
        <v>111</v>
      </c>
      <c r="GC652" s="109" t="n">
        <v>24.3</v>
      </c>
      <c r="GD652" s="109" t="n">
        <v>21.3</v>
      </c>
      <c r="GE652" s="109" t="n">
        <v>22.8</v>
      </c>
      <c r="GF652" s="109" t="n">
        <v>16.8</v>
      </c>
      <c r="GG652" s="109" t="n">
        <v>15</v>
      </c>
      <c r="GH652" s="109" t="n">
        <v>13.7</v>
      </c>
      <c r="GI652" s="109" t="n">
        <v>12.1</v>
      </c>
      <c r="GJ652" s="109" t="n">
        <v>13.7</v>
      </c>
      <c r="GK652" s="109" t="n">
        <v>15.7</v>
      </c>
      <c r="GL652" s="109" t="n">
        <v>16.9</v>
      </c>
      <c r="GM652" s="109" t="n">
        <v>18.5</v>
      </c>
      <c r="GN652" s="109" t="n">
        <v>20.7</v>
      </c>
      <c r="GO652" s="110" t="n">
        <f aca="false">SUM(GC652:GN652)/12</f>
        <v>17.625</v>
      </c>
      <c r="HA652" s="1" t="n">
        <f aca="false">HA651+1</f>
        <v>1952</v>
      </c>
      <c r="HB652" s="113" t="s">
        <v>111</v>
      </c>
      <c r="HC652" s="109" t="n">
        <v>24.9</v>
      </c>
      <c r="HD652" s="109" t="n">
        <v>22.5</v>
      </c>
      <c r="HE652" s="109" t="n">
        <v>23.5</v>
      </c>
      <c r="HF652" s="109" t="n">
        <v>18.9</v>
      </c>
      <c r="HG652" s="109" t="n">
        <v>17.9</v>
      </c>
      <c r="HH652" s="109" t="n">
        <v>17.1</v>
      </c>
      <c r="HI652" s="109" t="n">
        <v>15.1</v>
      </c>
      <c r="HJ652" s="109" t="n">
        <v>16</v>
      </c>
      <c r="HK652" s="109" t="n">
        <v>18.2</v>
      </c>
      <c r="HL652" s="109" t="n">
        <v>18.6</v>
      </c>
      <c r="HM652" s="109" t="n">
        <v>19.9</v>
      </c>
      <c r="HN652" s="109" t="n">
        <v>22.7</v>
      </c>
      <c r="HO652" s="110" t="n">
        <f aca="false">SUM(HC652:HN652)/12</f>
        <v>19.6083333333333</v>
      </c>
      <c r="IA652" s="1" t="n">
        <f aca="false">IA651+1</f>
        <v>1952</v>
      </c>
      <c r="IB652" s="111" t="n">
        <v>1952</v>
      </c>
      <c r="IC652" s="109" t="n">
        <v>33.1</v>
      </c>
      <c r="ID652" s="109" t="n">
        <v>31</v>
      </c>
      <c r="IE652" s="109" t="n">
        <v>30.5</v>
      </c>
      <c r="IF652" s="109" t="n">
        <v>22.8</v>
      </c>
      <c r="IG652" s="109" t="n">
        <v>18.8</v>
      </c>
      <c r="IH652" s="109" t="n">
        <v>17.7</v>
      </c>
      <c r="II652" s="109" t="n">
        <v>16.1</v>
      </c>
      <c r="IJ652" s="109" t="n">
        <v>17.9</v>
      </c>
      <c r="IK652" s="109" t="n">
        <v>21.8</v>
      </c>
      <c r="IL652" s="109" t="n">
        <v>23.3</v>
      </c>
      <c r="IM652" s="109" t="n">
        <v>25</v>
      </c>
      <c r="IN652" s="109" t="n">
        <v>29.8</v>
      </c>
      <c r="IO652" s="110" t="n">
        <f aca="false">SUM(IC652:IN652)/12</f>
        <v>23.9833333333333</v>
      </c>
      <c r="JA652" s="1" t="n">
        <f aca="false">JA651+1</f>
        <v>1952</v>
      </c>
      <c r="JB652" s="113" t="s">
        <v>111</v>
      </c>
      <c r="JC652" s="109" t="n">
        <v>22.8</v>
      </c>
      <c r="JD652" s="109" t="n">
        <v>20.4</v>
      </c>
      <c r="JE652" s="109" t="n">
        <v>20.9</v>
      </c>
      <c r="JF652" s="109" t="n">
        <v>16.8</v>
      </c>
      <c r="JG652" s="109" t="n">
        <v>15.4</v>
      </c>
      <c r="JH652" s="109" t="n">
        <v>14.5</v>
      </c>
      <c r="JI652" s="109" t="n">
        <v>12.7</v>
      </c>
      <c r="JJ652" s="109" t="n">
        <v>14.1</v>
      </c>
      <c r="JK652" s="109" t="n">
        <v>15.2</v>
      </c>
      <c r="JL652" s="109" t="n">
        <v>16.9</v>
      </c>
      <c r="JM652" s="109" t="n">
        <v>18.6</v>
      </c>
      <c r="JN652" s="109" t="n">
        <v>22.3</v>
      </c>
      <c r="JO652" s="110" t="n">
        <f aca="false">SUM(JC652:JN652)/12</f>
        <v>17.55</v>
      </c>
      <c r="KA652" s="1" t="n">
        <f aca="false">KA651+1</f>
        <v>1952</v>
      </c>
      <c r="KB652" s="111" t="n">
        <v>1952</v>
      </c>
      <c r="KC652" s="109" t="n">
        <v>30</v>
      </c>
      <c r="KD652" s="109" t="n">
        <v>26.7</v>
      </c>
      <c r="KE652" s="109" t="n">
        <v>28.2</v>
      </c>
      <c r="KF652" s="109" t="n">
        <v>19.8</v>
      </c>
      <c r="KG652" s="109" t="n">
        <v>16.7</v>
      </c>
      <c r="KH652" s="109" t="n">
        <v>15.4</v>
      </c>
      <c r="KI652" s="109" t="n">
        <v>13.8</v>
      </c>
      <c r="KJ652" s="109" t="n">
        <v>14.8</v>
      </c>
      <c r="KK652" s="109" t="n">
        <v>18.2</v>
      </c>
      <c r="KL652" s="109" t="n">
        <v>19.7</v>
      </c>
      <c r="KM652" s="109" t="n">
        <v>22</v>
      </c>
      <c r="KN652" s="109" t="n">
        <v>26.1</v>
      </c>
      <c r="KO652" s="110" t="n">
        <f aca="false">SUM(KC652:KN652)/12</f>
        <v>20.95</v>
      </c>
      <c r="LA652" s="1" t="n">
        <f aca="false">LA651+1</f>
        <v>1952</v>
      </c>
      <c r="LB652" s="113" t="s">
        <v>111</v>
      </c>
      <c r="LC652" s="109" t="n">
        <v>31.7</v>
      </c>
      <c r="LD652" s="109" t="n">
        <v>29.3</v>
      </c>
      <c r="LE652" s="109" t="n">
        <v>29.8</v>
      </c>
      <c r="LF652" s="109" t="n">
        <v>21.4</v>
      </c>
      <c r="LG652" s="109" t="n">
        <v>17.6</v>
      </c>
      <c r="LH652" s="109" t="n">
        <v>16.2</v>
      </c>
      <c r="LI652" s="109" t="n">
        <v>14.7</v>
      </c>
      <c r="LJ652" s="109" t="n">
        <v>16.2</v>
      </c>
      <c r="LK652" s="109" t="n">
        <v>20</v>
      </c>
      <c r="LL652" s="109" t="n">
        <v>21.2</v>
      </c>
      <c r="LM652" s="109" t="n">
        <v>23.5</v>
      </c>
      <c r="LN652" s="109" t="n">
        <v>27.6</v>
      </c>
      <c r="LO652" s="110" t="n">
        <f aca="false">SUM(LC652:LN652)/12</f>
        <v>22.4333333333333</v>
      </c>
      <c r="MA652" s="1" t="n">
        <f aca="false">MA651+1</f>
        <v>1952</v>
      </c>
      <c r="MB652" s="111" t="n">
        <v>1952</v>
      </c>
      <c r="MC652" s="109" t="n">
        <v>27.5</v>
      </c>
      <c r="MD652" s="109" t="n">
        <v>23.8</v>
      </c>
      <c r="ME652" s="109" t="n">
        <v>25.7</v>
      </c>
      <c r="MF652" s="109" t="n">
        <v>18.5</v>
      </c>
      <c r="MG652" s="109" t="n">
        <v>17</v>
      </c>
      <c r="MH652" s="109" t="n">
        <v>15.6</v>
      </c>
      <c r="MI652" s="109" t="n">
        <v>13.9</v>
      </c>
      <c r="MJ652" s="109" t="n">
        <v>15.2</v>
      </c>
      <c r="MK652" s="109" t="n">
        <v>18.2</v>
      </c>
      <c r="ML652" s="109" t="n">
        <v>18.9</v>
      </c>
      <c r="MM652" s="109" t="n">
        <v>21.2</v>
      </c>
      <c r="MN652" s="109" t="n">
        <v>24.2</v>
      </c>
      <c r="MO652" s="110" t="n">
        <f aca="false">SUM(MC652:MN652)/12</f>
        <v>19.975</v>
      </c>
      <c r="NA652" s="1" t="n">
        <f aca="false">NA651+1</f>
        <v>1951</v>
      </c>
      <c r="NB652" s="113" t="s">
        <v>110</v>
      </c>
      <c r="NC652" s="109" t="n">
        <v>37.4</v>
      </c>
      <c r="ND652" s="109" t="n">
        <v>36.3</v>
      </c>
      <c r="NE652" s="109" t="n">
        <v>33.9</v>
      </c>
      <c r="NF652" s="109" t="n">
        <v>24.4</v>
      </c>
      <c r="NG652" s="109" t="n">
        <v>20.9</v>
      </c>
      <c r="NH652" s="109" t="n">
        <v>17.5</v>
      </c>
      <c r="NI652" s="109" t="n">
        <v>17.6</v>
      </c>
      <c r="NJ652" s="109" t="n">
        <v>17.5</v>
      </c>
      <c r="NK652" s="109" t="n">
        <v>25.1</v>
      </c>
      <c r="NL652" s="109" t="n">
        <v>27.5</v>
      </c>
      <c r="NM652" s="109" t="n">
        <v>32</v>
      </c>
      <c r="NN652" s="109" t="n">
        <v>34.7</v>
      </c>
      <c r="NO652" s="110" t="n">
        <f aca="false">SUM(NC652:NN652)/12</f>
        <v>27.0666666666667</v>
      </c>
      <c r="OA652" s="5"/>
    </row>
    <row r="653" customFormat="false" ht="12.75" hidden="false" customHeight="false" outlineLevel="0" collapsed="false">
      <c r="A653" s="150"/>
      <c r="B653" s="151" t="n">
        <f aca="false">AVERAGE(AO653,BO653,CO653,DO653,EO653,FO653,GO653,HO653,IO653,JO653,KO653,LO653,MO653,NO653)</f>
        <v>21.9339285714286</v>
      </c>
      <c r="C653" s="163" t="n">
        <f aca="false">AVERAGE(B649:B653)</f>
        <v>21.7152380952381</v>
      </c>
      <c r="D653" s="164" t="n">
        <f aca="false">AVERAGE(B644:B653)</f>
        <v>21.688630952381</v>
      </c>
      <c r="E653" s="151" t="n">
        <f aca="false">AVERAGE(B634:B653)</f>
        <v>21.8160863095238</v>
      </c>
      <c r="F653" s="165" t="n">
        <f aca="false">AVERAGE(B604:B653)</f>
        <v>21.6667561517187</v>
      </c>
      <c r="G653" s="159" t="n">
        <f aca="false">MAX(AC653:AN653,BC653:BN653,CC653:CN653,DC653:DN653,EC653:EN653,FC653:FN653,GC653:GN653,HC653:HN653,IC653:IN653,JC653:JN653,KC653:KN653,LC653:LN653,MC653:MN653,NC653:NN653)</f>
        <v>36.7</v>
      </c>
      <c r="H653" s="161" t="n">
        <f aca="false">MEDIAN(AC653:AN653,BC653:BN653,CC653:CN653,DC653:DN653,EC653:EN653,FC653:FN653,GC653:GN653,HC653:HN653,IC653:IN653,JC653:JN653,KC653:KN653,LC653:LN653,MC653:MN653,NC653:NN653)</f>
        <v>21.3</v>
      </c>
      <c r="I653" s="157" t="n">
        <f aca="false">MIN(AC653:AN653,BC653:BN653,CC653:CN653,DC653:DN653,EC653:EN653,FC653:FN653,GC653:GN653,HC653:HN653,IC653:IN653,JC653:JN653,KC653:KN653,LC653:LN653,MC653:MN653,NC653:NN653)</f>
        <v>12</v>
      </c>
      <c r="J653" s="107" t="n">
        <f aca="false">(G653+I653)/2</f>
        <v>24.35</v>
      </c>
      <c r="AA653" s="1" t="n">
        <f aca="false">AA652+1</f>
        <v>29</v>
      </c>
      <c r="AB653" s="108" t="n">
        <v>1953</v>
      </c>
      <c r="AC653" s="109" t="n">
        <v>27.8</v>
      </c>
      <c r="AD653" s="109" t="n">
        <v>27.6</v>
      </c>
      <c r="AE653" s="109" t="n">
        <v>28.7</v>
      </c>
      <c r="AF653" s="109" t="n">
        <v>22.9</v>
      </c>
      <c r="AG653" s="109" t="n">
        <v>19.2</v>
      </c>
      <c r="AH653" s="109" t="n">
        <v>15.6</v>
      </c>
      <c r="AI653" s="109" t="n">
        <v>15</v>
      </c>
      <c r="AJ653" s="109" t="n">
        <v>14.3</v>
      </c>
      <c r="AK653" s="109" t="n">
        <v>18</v>
      </c>
      <c r="AL653" s="109" t="n">
        <v>21</v>
      </c>
      <c r="AM653" s="109" t="n">
        <v>22.8</v>
      </c>
      <c r="AN653" s="109" t="n">
        <v>25.6</v>
      </c>
      <c r="AO653" s="110" t="n">
        <f aca="false">SUM(AC653:AN653)/12</f>
        <v>21.5416666666667</v>
      </c>
      <c r="BA653" s="1" t="n">
        <f aca="false">BA652+1</f>
        <v>1953</v>
      </c>
      <c r="BB653" s="111" t="n">
        <v>1953</v>
      </c>
      <c r="BC653" s="109" t="n">
        <v>28.6</v>
      </c>
      <c r="BD653" s="109" t="n">
        <v>27.7</v>
      </c>
      <c r="BE653" s="109" t="n">
        <v>28.5</v>
      </c>
      <c r="BF653" s="109" t="n">
        <v>22.2</v>
      </c>
      <c r="BG653" s="109" t="n">
        <v>18.2</v>
      </c>
      <c r="BH653" s="109" t="n">
        <v>13.7</v>
      </c>
      <c r="BI653" s="109" t="n">
        <v>13.3</v>
      </c>
      <c r="BJ653" s="109" t="n">
        <v>12.7</v>
      </c>
      <c r="BK653" s="109" t="n">
        <v>16.6</v>
      </c>
      <c r="BL653" s="109" t="n">
        <v>19.6</v>
      </c>
      <c r="BM653" s="109" t="n">
        <v>22.1</v>
      </c>
      <c r="BN653" s="109" t="n">
        <v>25.9</v>
      </c>
      <c r="BO653" s="110" t="n">
        <f aca="false">SUM(BC653:BN653)/12</f>
        <v>20.7583333333333</v>
      </c>
      <c r="CA653" s="1" t="n">
        <f aca="false">CA652+1</f>
        <v>1953</v>
      </c>
      <c r="CB653" s="111" t="n">
        <v>1953</v>
      </c>
      <c r="CC653" s="109" t="n">
        <v>23.4</v>
      </c>
      <c r="CD653" s="109" t="n">
        <v>23.8</v>
      </c>
      <c r="CE653" s="109" t="n">
        <v>23.8</v>
      </c>
      <c r="CF653" s="109" t="n">
        <v>20.8</v>
      </c>
      <c r="CG653" s="109" t="n">
        <v>18.1</v>
      </c>
      <c r="CH653" s="109" t="n">
        <v>15.6</v>
      </c>
      <c r="CI653" s="109" t="n">
        <v>14.9</v>
      </c>
      <c r="CJ653" s="109" t="n">
        <v>14.1</v>
      </c>
      <c r="CK653" s="109" t="n">
        <v>15.9</v>
      </c>
      <c r="CL653" s="109" t="n">
        <v>18.4</v>
      </c>
      <c r="CM653" s="109" t="n">
        <v>20.7</v>
      </c>
      <c r="CN653" s="109" t="n">
        <v>22.5</v>
      </c>
      <c r="CO653" s="110" t="n">
        <f aca="false">SUM(CC653:CN653)/12</f>
        <v>19.3333333333333</v>
      </c>
      <c r="DA653" s="1" t="n">
        <f aca="false">DA652+1</f>
        <v>1953</v>
      </c>
      <c r="DB653" s="111" t="n">
        <v>1953</v>
      </c>
      <c r="DC653" s="109" t="n">
        <v>30</v>
      </c>
      <c r="DD653" s="109" t="n">
        <v>29.8</v>
      </c>
      <c r="DE653" s="109" t="n">
        <v>29.7</v>
      </c>
      <c r="DF653" s="109" t="n">
        <v>23.8</v>
      </c>
      <c r="DG653" s="109" t="n">
        <v>19.7</v>
      </c>
      <c r="DH653" s="109" t="n">
        <v>14.9</v>
      </c>
      <c r="DI653" s="109" t="n">
        <v>15.4</v>
      </c>
      <c r="DJ653" s="109" t="n">
        <v>15.5</v>
      </c>
      <c r="DK653" s="109" t="n">
        <v>19.2</v>
      </c>
      <c r="DL653" s="109" t="n">
        <v>21.7</v>
      </c>
      <c r="DM653" s="109" t="n">
        <v>24.1</v>
      </c>
      <c r="DN653" s="109" t="n">
        <v>28.1</v>
      </c>
      <c r="DO653" s="110" t="n">
        <f aca="false">SUM(DC653:DN653)/12</f>
        <v>22.6583333333333</v>
      </c>
      <c r="EA653" s="1" t="n">
        <f aca="false">EA652+1</f>
        <v>1953</v>
      </c>
      <c r="EB653" s="111" t="n">
        <v>1953</v>
      </c>
      <c r="EC653" s="109" t="n">
        <v>36.7</v>
      </c>
      <c r="ED653" s="109" t="n">
        <v>33.4</v>
      </c>
      <c r="EE653" s="109" t="n">
        <v>36.1</v>
      </c>
      <c r="EF653" s="109" t="n">
        <v>29.6</v>
      </c>
      <c r="EG653" s="109" t="n">
        <v>23.2</v>
      </c>
      <c r="EH653" s="109" t="n">
        <v>20</v>
      </c>
      <c r="EI653" s="109" t="n">
        <v>19.4</v>
      </c>
      <c r="EJ653" s="109" t="n">
        <v>18.9</v>
      </c>
      <c r="EK653" s="109" t="n">
        <v>25</v>
      </c>
      <c r="EL653" s="109" t="n">
        <v>28.6</v>
      </c>
      <c r="EM653" s="109" t="n">
        <v>31.6</v>
      </c>
      <c r="EN653" s="109" t="n">
        <v>36.5</v>
      </c>
      <c r="EO653" s="110" t="n">
        <f aca="false">SUM(EC653:EN653)/12</f>
        <v>28.25</v>
      </c>
      <c r="FA653" s="1" t="n">
        <f aca="false">FA652+1</f>
        <v>1953</v>
      </c>
      <c r="FB653" s="111" t="n">
        <v>1953</v>
      </c>
      <c r="FC653" s="109" t="n">
        <v>26.1</v>
      </c>
      <c r="FD653" s="109" t="n">
        <v>26.2</v>
      </c>
      <c r="FE653" s="109" t="n">
        <v>26.9</v>
      </c>
      <c r="FF653" s="109" t="n">
        <v>21</v>
      </c>
      <c r="FG653" s="109" t="n">
        <v>17.1</v>
      </c>
      <c r="FH653" s="109" t="n">
        <v>12.9</v>
      </c>
      <c r="FI653" s="109" t="n">
        <v>12.6</v>
      </c>
      <c r="FJ653" s="109" t="n">
        <v>12</v>
      </c>
      <c r="FK653" s="109" t="n">
        <v>15.9</v>
      </c>
      <c r="FL653" s="109" t="n">
        <v>18.6</v>
      </c>
      <c r="FM653" s="109" t="n">
        <v>20.6</v>
      </c>
      <c r="FN653" s="109" t="n">
        <v>23.9</v>
      </c>
      <c r="FO653" s="110" t="n">
        <f aca="false">SUM(FC653:FN653)/12</f>
        <v>19.4833333333333</v>
      </c>
      <c r="GA653" s="1" t="n">
        <f aca="false">GA652+1</f>
        <v>1953</v>
      </c>
      <c r="GB653" s="113" t="s">
        <v>112</v>
      </c>
      <c r="GC653" s="109" t="n">
        <v>24.8</v>
      </c>
      <c r="GD653" s="109" t="n">
        <v>25.2</v>
      </c>
      <c r="GE653" s="109" t="n">
        <v>25</v>
      </c>
      <c r="GF653" s="109" t="n">
        <v>20.1</v>
      </c>
      <c r="GG653" s="109" t="n">
        <v>16.7</v>
      </c>
      <c r="GH653" s="109" t="n">
        <v>13.1</v>
      </c>
      <c r="GI653" s="109" t="n">
        <v>12.8</v>
      </c>
      <c r="GJ653" s="109" t="n">
        <v>12.8</v>
      </c>
      <c r="GK653" s="109" t="n">
        <v>15.3</v>
      </c>
      <c r="GL653" s="109" t="n">
        <v>18.3</v>
      </c>
      <c r="GM653" s="109" t="n">
        <v>18.4</v>
      </c>
      <c r="GN653" s="109" t="n">
        <v>21.5</v>
      </c>
      <c r="GO653" s="110" t="n">
        <f aca="false">SUM(GC653:GN653)/12</f>
        <v>18.6666666666667</v>
      </c>
      <c r="HA653" s="1" t="n">
        <f aca="false">HA652+1</f>
        <v>1953</v>
      </c>
      <c r="HB653" s="113" t="s">
        <v>112</v>
      </c>
      <c r="HC653" s="109" t="n">
        <v>24.4</v>
      </c>
      <c r="HD653" s="109" t="n">
        <v>24.8</v>
      </c>
      <c r="HE653" s="109" t="n">
        <v>25.2</v>
      </c>
      <c r="HF653" s="109" t="n">
        <v>22.2</v>
      </c>
      <c r="HG653" s="109" t="n">
        <v>19.5</v>
      </c>
      <c r="HH653" s="109" t="n">
        <v>16.3</v>
      </c>
      <c r="HI653" s="109" t="n">
        <v>16.3</v>
      </c>
      <c r="HJ653" s="109" t="n">
        <v>15.4</v>
      </c>
      <c r="HK653" s="109" t="n">
        <v>17.6</v>
      </c>
      <c r="HL653" s="109" t="n">
        <v>19.9</v>
      </c>
      <c r="HM653" s="109" t="n">
        <v>21.2</v>
      </c>
      <c r="HN653" s="109" t="n">
        <v>23.3</v>
      </c>
      <c r="HO653" s="110" t="n">
        <f aca="false">SUM(HC653:HN653)/12</f>
        <v>20.5083333333333</v>
      </c>
      <c r="IA653" s="1" t="n">
        <f aca="false">IA652+1</f>
        <v>1953</v>
      </c>
      <c r="IB653" s="111" t="n">
        <v>1953</v>
      </c>
      <c r="IC653" s="109" t="n">
        <v>31.9</v>
      </c>
      <c r="ID653" s="109" t="n">
        <v>30</v>
      </c>
      <c r="IE653" s="109" t="n">
        <v>33.3</v>
      </c>
      <c r="IF653" s="109" t="n">
        <v>27</v>
      </c>
      <c r="IG653" s="109" t="n">
        <v>21.3</v>
      </c>
      <c r="IH653" s="109" t="n">
        <v>17.5</v>
      </c>
      <c r="II653" s="109" t="n">
        <v>17</v>
      </c>
      <c r="IJ653" s="109" t="n">
        <v>17.1</v>
      </c>
      <c r="IK653" s="109" t="n">
        <v>21.4</v>
      </c>
      <c r="IL653" s="109" t="n">
        <v>24.8</v>
      </c>
      <c r="IM653" s="109" t="n">
        <v>27</v>
      </c>
      <c r="IN653" s="109" t="n">
        <v>30.7</v>
      </c>
      <c r="IO653" s="110" t="n">
        <f aca="false">SUM(IC653:IN653)/12</f>
        <v>24.9166666666667</v>
      </c>
      <c r="JA653" s="1" t="n">
        <f aca="false">JA652+1</f>
        <v>1953</v>
      </c>
      <c r="JB653" s="113" t="s">
        <v>112</v>
      </c>
      <c r="JC653" s="109" t="n">
        <v>24</v>
      </c>
      <c r="JD653" s="109" t="n">
        <v>23.6</v>
      </c>
      <c r="JE653" s="109" t="n">
        <v>22.8</v>
      </c>
      <c r="JF653" s="109" t="n">
        <v>19.5</v>
      </c>
      <c r="JG653" s="109" t="n">
        <v>16.7</v>
      </c>
      <c r="JH653" s="109" t="n">
        <v>14.2</v>
      </c>
      <c r="JI653" s="109" t="n">
        <v>13.5</v>
      </c>
      <c r="JJ653" s="109" t="n">
        <v>13.4</v>
      </c>
      <c r="JK653" s="109" t="n">
        <v>15.5</v>
      </c>
      <c r="JL653" s="109" t="n">
        <v>17.8</v>
      </c>
      <c r="JM653" s="109" t="n">
        <v>19</v>
      </c>
      <c r="JN653" s="109" t="n">
        <v>21.3</v>
      </c>
      <c r="JO653" s="110" t="n">
        <f aca="false">SUM(JC653:JN653)/12</f>
        <v>18.4416666666667</v>
      </c>
      <c r="KA653" s="1" t="n">
        <f aca="false">KA652+1</f>
        <v>1953</v>
      </c>
      <c r="KB653" s="111" t="n">
        <v>1953</v>
      </c>
      <c r="KC653" s="109" t="n">
        <v>28.9</v>
      </c>
      <c r="KD653" s="109" t="n">
        <v>28.9</v>
      </c>
      <c r="KE653" s="109" t="n">
        <v>29.8</v>
      </c>
      <c r="KF653" s="109" t="n">
        <v>23.5</v>
      </c>
      <c r="KG653" s="109" t="n">
        <v>19.5</v>
      </c>
      <c r="KH653" s="109" t="n">
        <v>15.4</v>
      </c>
      <c r="KI653" s="109" t="n">
        <v>14.8</v>
      </c>
      <c r="KJ653" s="109" t="n">
        <v>13.9</v>
      </c>
      <c r="KK653" s="109" t="n">
        <v>17.7</v>
      </c>
      <c r="KL653" s="109" t="n">
        <v>21.1</v>
      </c>
      <c r="KM653" s="109" t="n">
        <v>22.9</v>
      </c>
      <c r="KN653" s="109" t="n">
        <v>26.9</v>
      </c>
      <c r="KO653" s="110" t="n">
        <f aca="false">SUM(KC653:KN653)/12</f>
        <v>21.9416666666667</v>
      </c>
      <c r="LA653" s="1" t="n">
        <f aca="false">LA652+1</f>
        <v>1953</v>
      </c>
      <c r="LB653" s="113" t="s">
        <v>112</v>
      </c>
      <c r="LC653" s="109" t="n">
        <v>30.8</v>
      </c>
      <c r="LD653" s="109" t="n">
        <v>30.7</v>
      </c>
      <c r="LE653" s="109" t="n">
        <v>31.7</v>
      </c>
      <c r="LF653" s="109" t="n">
        <v>25.6</v>
      </c>
      <c r="LG653" s="109" t="n">
        <v>20.7</v>
      </c>
      <c r="LH653" s="109" t="n">
        <v>16.4</v>
      </c>
      <c r="LI653" s="109" t="n">
        <v>15.7</v>
      </c>
      <c r="LJ653" s="109" t="n">
        <v>15.8</v>
      </c>
      <c r="LK653" s="109" t="n">
        <v>19.7</v>
      </c>
      <c r="LL653" s="109" t="n">
        <v>23.1</v>
      </c>
      <c r="LM653" s="109" t="n">
        <v>25.8</v>
      </c>
      <c r="LN653" s="109" t="n">
        <v>29</v>
      </c>
      <c r="LO653" s="110" t="n">
        <f aca="false">SUM(LC653:LN653)/12</f>
        <v>23.75</v>
      </c>
      <c r="MA653" s="1" t="n">
        <f aca="false">MA652+1</f>
        <v>1953</v>
      </c>
      <c r="MB653" s="111" t="n">
        <v>1953</v>
      </c>
      <c r="MC653" s="109" t="n">
        <v>26.6</v>
      </c>
      <c r="MD653" s="109" t="n">
        <v>26.2</v>
      </c>
      <c r="ME653" s="109" t="n">
        <v>27.8</v>
      </c>
      <c r="MF653" s="109" t="n">
        <v>23.1</v>
      </c>
      <c r="MG653" s="109" t="n">
        <v>19.1</v>
      </c>
      <c r="MH653" s="109" t="n">
        <v>15.3</v>
      </c>
      <c r="MI653" s="109" t="n">
        <v>15.1</v>
      </c>
      <c r="MJ653" s="109" t="n">
        <v>14.1</v>
      </c>
      <c r="MK653" s="109" t="n">
        <v>17.5</v>
      </c>
      <c r="ML653" s="109" t="n">
        <v>20.8</v>
      </c>
      <c r="MM653" s="109" t="n">
        <v>22.8</v>
      </c>
      <c r="MN653" s="109" t="n">
        <v>25.6</v>
      </c>
      <c r="MO653" s="110" t="n">
        <f aca="false">SUM(MC653:MN653)/12</f>
        <v>21.1666666666667</v>
      </c>
      <c r="NA653" s="1" t="n">
        <f aca="false">NA652+1</f>
        <v>1952</v>
      </c>
      <c r="NB653" s="113" t="s">
        <v>111</v>
      </c>
      <c r="NC653" s="109" t="n">
        <v>36.1</v>
      </c>
      <c r="ND653" s="109" t="n">
        <v>32.7</v>
      </c>
      <c r="NE653" s="109" t="n">
        <v>31.9</v>
      </c>
      <c r="NF653" s="109" t="n">
        <v>23.7</v>
      </c>
      <c r="NG653" s="109" t="n">
        <v>19.8</v>
      </c>
      <c r="NH653" s="109" t="n">
        <v>19.4</v>
      </c>
      <c r="NI653" s="109" t="n">
        <v>15.7</v>
      </c>
      <c r="NJ653" s="109" t="n">
        <v>18.7</v>
      </c>
      <c r="NK653" s="109" t="n">
        <v>23.9</v>
      </c>
      <c r="NL653" s="109" t="n">
        <v>25</v>
      </c>
      <c r="NM653" s="109" t="n">
        <v>27.9</v>
      </c>
      <c r="NN653" s="109" t="n">
        <v>33.1</v>
      </c>
      <c r="NO653" s="110" t="n">
        <f aca="false">SUM(NC653:NN653)/12</f>
        <v>25.6583333333333</v>
      </c>
      <c r="OA653" s="5"/>
    </row>
    <row r="654" customFormat="false" ht="12.75" hidden="false" customHeight="false" outlineLevel="0" collapsed="false">
      <c r="A654" s="150"/>
      <c r="B654" s="151" t="n">
        <f aca="false">AVERAGE(AO654,BO654,CO654,DO654,EO654,FO654,GO654,HO654,IO654,JO654,KO654,LO654,MO654,NO654)</f>
        <v>21.6702380952381</v>
      </c>
      <c r="C654" s="163" t="n">
        <f aca="false">AVERAGE(B650:B654)</f>
        <v>21.8219047619048</v>
      </c>
      <c r="D654" s="164" t="n">
        <f aca="false">AVERAGE(B645:B654)</f>
        <v>21.6561904761905</v>
      </c>
      <c r="E654" s="151" t="n">
        <f aca="false">AVERAGE(B635:B654)</f>
        <v>21.7746875</v>
      </c>
      <c r="F654" s="165" t="n">
        <f aca="false">AVERAGE(B605:B654)</f>
        <v>21.6784942469568</v>
      </c>
      <c r="G654" s="159" t="n">
        <f aca="false">MAX(AC654:AN654,BC654:BN654,CC654:CN654,DC654:DN654,EC654:EN654,FC654:FN654,GC654:GN654,HC654:HN654,IC654:IN654,JC654:JN654,KC654:KN654,LC654:LN654,MC654:MN654,NC654:NN654)</f>
        <v>36.2</v>
      </c>
      <c r="H654" s="161" t="n">
        <f aca="false">MEDIAN(AC654:AN654,BC654:BN654,CC654:CN654,DC654:DN654,EC654:EN654,FC654:FN654,GC654:GN654,HC654:HN654,IC654:IN654,JC654:JN654,KC654:KN654,LC654:LN654,MC654:MN654,NC654:NN654)</f>
        <v>21.1</v>
      </c>
      <c r="I654" s="157" t="n">
        <f aca="false">MIN(AC654:AN654,BC654:BN654,CC654:CN654,DC654:DN654,EC654:EN654,FC654:FN654,GC654:GN654,HC654:HN654,IC654:IN654,JC654:JN654,KC654:KN654,LC654:LN654,MC654:MN654,NC654:NN654)</f>
        <v>12.8</v>
      </c>
      <c r="J654" s="107" t="n">
        <f aca="false">(G654+I654)/2</f>
        <v>24.5</v>
      </c>
      <c r="AA654" s="1" t="n">
        <f aca="false">AA653+1</f>
        <v>30</v>
      </c>
      <c r="AB654" s="108" t="n">
        <v>1954</v>
      </c>
      <c r="AC654" s="109" t="n">
        <v>28.6</v>
      </c>
      <c r="AD654" s="109" t="n">
        <v>25</v>
      </c>
      <c r="AE654" s="109" t="n">
        <v>24.6</v>
      </c>
      <c r="AF654" s="109" t="n">
        <v>22.9</v>
      </c>
      <c r="AG654" s="109" t="n">
        <v>18.6</v>
      </c>
      <c r="AH654" s="109" t="n">
        <v>15.1</v>
      </c>
      <c r="AI654" s="109" t="n">
        <v>15.5</v>
      </c>
      <c r="AJ654" s="109" t="n">
        <v>16.2</v>
      </c>
      <c r="AK654" s="109" t="n">
        <v>18.9</v>
      </c>
      <c r="AL654" s="109" t="n">
        <v>20.9</v>
      </c>
      <c r="AM654" s="109" t="n">
        <v>23.8</v>
      </c>
      <c r="AN654" s="109" t="n">
        <v>27.4</v>
      </c>
      <c r="AO654" s="110" t="n">
        <f aca="false">SUM(AC654:AN654)/12</f>
        <v>21.4583333333333</v>
      </c>
      <c r="BA654" s="1" t="n">
        <f aca="false">BA653+1</f>
        <v>1954</v>
      </c>
      <c r="BB654" s="111" t="n">
        <v>1954</v>
      </c>
      <c r="BC654" s="109" t="n">
        <v>27.9</v>
      </c>
      <c r="BD654" s="109" t="n">
        <v>25.5</v>
      </c>
      <c r="BE654" s="109" t="n">
        <v>25.1</v>
      </c>
      <c r="BF654" s="109" t="n">
        <v>21.1</v>
      </c>
      <c r="BG654" s="109" t="n">
        <v>16.8</v>
      </c>
      <c r="BH654" s="109" t="n">
        <v>13.5</v>
      </c>
      <c r="BI654" s="109" t="n">
        <v>13.3</v>
      </c>
      <c r="BJ654" s="109" t="n">
        <v>14.9</v>
      </c>
      <c r="BK654" s="109" t="n">
        <v>17.5</v>
      </c>
      <c r="BL654" s="109" t="n">
        <v>19.8</v>
      </c>
      <c r="BM654" s="109" t="n">
        <v>23.9</v>
      </c>
      <c r="BN654" s="109" t="n">
        <v>27.6</v>
      </c>
      <c r="BO654" s="110" t="n">
        <f aca="false">SUM(BC654:BN654)/12</f>
        <v>20.575</v>
      </c>
      <c r="CA654" s="1" t="n">
        <f aca="false">CA653+1</f>
        <v>1954</v>
      </c>
      <c r="CB654" s="111" t="n">
        <v>1954</v>
      </c>
      <c r="CC654" s="109" t="n">
        <v>23.1</v>
      </c>
      <c r="CD654" s="109" t="n">
        <v>21.1</v>
      </c>
      <c r="CE654" s="109" t="n">
        <v>22.1</v>
      </c>
      <c r="CF654" s="109" t="n">
        <v>19.6</v>
      </c>
      <c r="CG654" s="109" t="n">
        <v>17.1</v>
      </c>
      <c r="CH654" s="109" t="n">
        <v>14.4</v>
      </c>
      <c r="CI654" s="109" t="n">
        <v>14.6</v>
      </c>
      <c r="CJ654" s="109" t="n">
        <v>15.7</v>
      </c>
      <c r="CK654" s="109" t="n">
        <v>16.7</v>
      </c>
      <c r="CL654" s="109" t="n">
        <v>17.9</v>
      </c>
      <c r="CM654" s="109" t="n">
        <v>20.6</v>
      </c>
      <c r="CN654" s="109" t="n">
        <v>23.8</v>
      </c>
      <c r="CO654" s="110" t="n">
        <f aca="false">SUM(CC654:CN654)/12</f>
        <v>18.8916666666667</v>
      </c>
      <c r="DA654" s="1" t="n">
        <f aca="false">DA653+1</f>
        <v>1954</v>
      </c>
      <c r="DB654" s="111" t="n">
        <v>1954</v>
      </c>
      <c r="DC654" s="109" t="n">
        <v>30.9</v>
      </c>
      <c r="DD654" s="109" t="n">
        <v>27</v>
      </c>
      <c r="DE654" s="109" t="n">
        <v>26.3</v>
      </c>
      <c r="DF654" s="109" t="n">
        <v>22.3</v>
      </c>
      <c r="DG654" s="109" t="n">
        <v>18</v>
      </c>
      <c r="DH654" s="109" t="n">
        <v>14.6</v>
      </c>
      <c r="DI654" s="109" t="n">
        <v>14.7</v>
      </c>
      <c r="DJ654" s="109" t="n">
        <v>16.8</v>
      </c>
      <c r="DK654" s="109" t="n">
        <v>19.9</v>
      </c>
      <c r="DL654" s="109" t="n">
        <v>22.3</v>
      </c>
      <c r="DM654" s="109" t="n">
        <v>25.7</v>
      </c>
      <c r="DN654" s="109" t="n">
        <v>29.2</v>
      </c>
      <c r="DO654" s="110" t="n">
        <f aca="false">SUM(DC654:DN654)/12</f>
        <v>22.3083333333333</v>
      </c>
      <c r="EA654" s="1" t="n">
        <f aca="false">EA653+1</f>
        <v>1954</v>
      </c>
      <c r="EB654" s="111" t="n">
        <v>1954</v>
      </c>
      <c r="EC654" s="109" t="n">
        <v>35.5</v>
      </c>
      <c r="ED654" s="109" t="n">
        <v>34</v>
      </c>
      <c r="EE654" s="109" t="n">
        <v>33.6</v>
      </c>
      <c r="EF654" s="109" t="n">
        <v>27.8</v>
      </c>
      <c r="EG654" s="109" t="n">
        <v>22.7</v>
      </c>
      <c r="EH654" s="109" t="n">
        <v>18.6</v>
      </c>
      <c r="EI654" s="109" t="n">
        <v>19.7</v>
      </c>
      <c r="EJ654" s="109" t="n">
        <v>22.3</v>
      </c>
      <c r="EK654" s="109" t="n">
        <v>25.1</v>
      </c>
      <c r="EL654" s="109" t="n">
        <v>28.4</v>
      </c>
      <c r="EM654" s="109" t="n">
        <v>32</v>
      </c>
      <c r="EN654" s="109" t="n">
        <v>36.2</v>
      </c>
      <c r="EO654" s="110" t="n">
        <f aca="false">SUM(EC654:EN654)/12</f>
        <v>27.9916666666667</v>
      </c>
      <c r="FA654" s="1" t="n">
        <f aca="false">FA653+1</f>
        <v>1954</v>
      </c>
      <c r="FB654" s="111" t="n">
        <v>1954</v>
      </c>
      <c r="FC654" s="109" t="n">
        <v>25.3</v>
      </c>
      <c r="FD654" s="109" t="n">
        <v>22</v>
      </c>
      <c r="FE654" s="109" t="n">
        <v>23.3</v>
      </c>
      <c r="FF654" s="109" t="n">
        <v>20.2</v>
      </c>
      <c r="FG654" s="109" t="n">
        <v>16.4</v>
      </c>
      <c r="FH654" s="109" t="n">
        <v>12.8</v>
      </c>
      <c r="FI654" s="109" t="n">
        <v>12.9</v>
      </c>
      <c r="FJ654" s="109" t="n">
        <v>13.9</v>
      </c>
      <c r="FK654" s="109" t="n">
        <v>16.6</v>
      </c>
      <c r="FL654" s="109" t="n">
        <v>17.9</v>
      </c>
      <c r="FM654" s="109" t="n">
        <v>21.4</v>
      </c>
      <c r="FN654" s="109" t="n">
        <v>25.4</v>
      </c>
      <c r="FO654" s="110" t="n">
        <f aca="false">SUM(FC654:FN654)/12</f>
        <v>19.0083333333333</v>
      </c>
      <c r="GA654" s="1" t="n">
        <f aca="false">GA653+1</f>
        <v>1954</v>
      </c>
      <c r="GB654" s="113" t="s">
        <v>113</v>
      </c>
      <c r="GC654" s="109" t="n">
        <v>26</v>
      </c>
      <c r="GD654" s="109" t="n">
        <v>20.6</v>
      </c>
      <c r="GE654" s="109" t="n">
        <v>21.7</v>
      </c>
      <c r="GF654" s="109" t="n">
        <v>19.2</v>
      </c>
      <c r="GG654" s="109" t="n">
        <v>15.6</v>
      </c>
      <c r="GH654" s="109" t="n">
        <v>13.1</v>
      </c>
      <c r="GI654" s="109" t="n">
        <v>13.3</v>
      </c>
      <c r="GJ654" s="109" t="n">
        <v>14.2</v>
      </c>
      <c r="GK654" s="109" t="n">
        <v>16.2</v>
      </c>
      <c r="GL654" s="109" t="n">
        <v>17.8</v>
      </c>
      <c r="GM654" s="109" t="n">
        <v>19.9</v>
      </c>
      <c r="GN654" s="109" t="n">
        <v>24.3</v>
      </c>
      <c r="GO654" s="110" t="n">
        <f aca="false">SUM(GC654:GN654)/12</f>
        <v>18.4916666666667</v>
      </c>
      <c r="HA654" s="1" t="n">
        <f aca="false">HA653+1</f>
        <v>1954</v>
      </c>
      <c r="HB654" s="113" t="s">
        <v>113</v>
      </c>
      <c r="HC654" s="109" t="n">
        <v>24.9</v>
      </c>
      <c r="HD654" s="109" t="n">
        <v>22.6</v>
      </c>
      <c r="HE654" s="109" t="n">
        <v>22.6</v>
      </c>
      <c r="HF654" s="109" t="n">
        <v>21</v>
      </c>
      <c r="HG654" s="109" t="n">
        <v>18.4</v>
      </c>
      <c r="HH654" s="109" t="n">
        <v>16.1</v>
      </c>
      <c r="HI654" s="109" t="n">
        <v>15.9</v>
      </c>
      <c r="HJ654" s="109" t="n">
        <v>17.1</v>
      </c>
      <c r="HK654" s="109" t="n">
        <v>18.1</v>
      </c>
      <c r="HL654" s="109" t="n">
        <v>19.9</v>
      </c>
      <c r="HM654" s="109" t="n">
        <v>21.9</v>
      </c>
      <c r="HN654" s="109" t="n">
        <v>24.6</v>
      </c>
      <c r="HO654" s="110" t="n">
        <f aca="false">SUM(HC654:HN654)/12</f>
        <v>20.2583333333333</v>
      </c>
      <c r="IA654" s="1" t="n">
        <f aca="false">IA653+1</f>
        <v>1954</v>
      </c>
      <c r="IB654" s="111" t="n">
        <v>1954</v>
      </c>
      <c r="IC654" s="109" t="n">
        <v>32.9</v>
      </c>
      <c r="ID654" s="109" t="n">
        <v>29.2</v>
      </c>
      <c r="IE654" s="109" t="n">
        <v>29.3</v>
      </c>
      <c r="IF654" s="109" t="n">
        <v>25.4</v>
      </c>
      <c r="IG654" s="109" t="n">
        <v>20.1</v>
      </c>
      <c r="IH654" s="109" t="n">
        <v>16.7</v>
      </c>
      <c r="II654" s="109" t="n">
        <v>17.3</v>
      </c>
      <c r="IJ654" s="109" t="n">
        <v>19.5</v>
      </c>
      <c r="IK654" s="109" t="n">
        <v>22.4</v>
      </c>
      <c r="IL654" s="109" t="n">
        <v>24.4</v>
      </c>
      <c r="IM654" s="109" t="n">
        <v>28.5</v>
      </c>
      <c r="IN654" s="109" t="n">
        <v>32.1</v>
      </c>
      <c r="IO654" s="110" t="n">
        <f aca="false">SUM(IC654:IN654)/12</f>
        <v>24.8166666666667</v>
      </c>
      <c r="JA654" s="1" t="n">
        <f aca="false">JA653+1</f>
        <v>1954</v>
      </c>
      <c r="JB654" s="113" t="s">
        <v>113</v>
      </c>
      <c r="JC654" s="109" t="n">
        <v>24.5</v>
      </c>
      <c r="JD654" s="109" t="n">
        <v>20</v>
      </c>
      <c r="JE654" s="109" t="n">
        <v>19.9</v>
      </c>
      <c r="JF654" s="109" t="n">
        <v>18.5</v>
      </c>
      <c r="JG654" s="109" t="n">
        <v>15.8</v>
      </c>
      <c r="JH654" s="109" t="n">
        <v>13.4</v>
      </c>
      <c r="JI654" s="109" t="n">
        <v>13.6</v>
      </c>
      <c r="JJ654" s="109" t="n">
        <v>13.9</v>
      </c>
      <c r="JK654" s="109" t="n">
        <v>15.7</v>
      </c>
      <c r="JL654" s="109" t="n">
        <v>17.1</v>
      </c>
      <c r="JM654" s="109" t="n">
        <v>19.1</v>
      </c>
      <c r="JN654" s="109" t="n">
        <v>23.1</v>
      </c>
      <c r="JO654" s="110" t="n">
        <f aca="false">SUM(JC654:JN654)/12</f>
        <v>17.8833333333333</v>
      </c>
      <c r="KA654" s="1" t="n">
        <f aca="false">KA653+1</f>
        <v>1954</v>
      </c>
      <c r="KB654" s="111" t="n">
        <v>1954</v>
      </c>
      <c r="KC654" s="109" t="n">
        <v>29.2</v>
      </c>
      <c r="KD654" s="109" t="n">
        <v>25.4</v>
      </c>
      <c r="KE654" s="109" t="n">
        <v>26</v>
      </c>
      <c r="KF654" s="109" t="n">
        <v>22.8</v>
      </c>
      <c r="KG654" s="109" t="n">
        <v>18.1</v>
      </c>
      <c r="KH654" s="109" t="n">
        <v>14.7</v>
      </c>
      <c r="KI654" s="109" t="n">
        <v>14.7</v>
      </c>
      <c r="KJ654" s="119"/>
      <c r="KK654" s="109" t="n">
        <v>18.9</v>
      </c>
      <c r="KL654" s="109" t="n">
        <v>21.4</v>
      </c>
      <c r="KM654" s="109" t="n">
        <v>25.3</v>
      </c>
      <c r="KN654" s="109" t="n">
        <v>28.6</v>
      </c>
      <c r="KO654" s="110" t="n">
        <f aca="false">SUM(KC654:KN654)/12</f>
        <v>20.425</v>
      </c>
      <c r="LA654" s="1" t="n">
        <f aca="false">LA653+1</f>
        <v>1954</v>
      </c>
      <c r="LB654" s="113" t="s">
        <v>113</v>
      </c>
      <c r="LC654" s="109" t="n">
        <v>31.1</v>
      </c>
      <c r="LD654" s="109" t="n">
        <v>27.6</v>
      </c>
      <c r="LE654" s="109" t="n">
        <v>28.3</v>
      </c>
      <c r="LF654" s="109" t="n">
        <v>24.1</v>
      </c>
      <c r="LG654" s="109" t="n">
        <v>19.4</v>
      </c>
      <c r="LH654" s="109" t="n">
        <v>15.8</v>
      </c>
      <c r="LI654" s="109" t="n">
        <v>16.3</v>
      </c>
      <c r="LJ654" s="109" t="n">
        <v>17.8</v>
      </c>
      <c r="LK654" s="109" t="n">
        <v>20.7</v>
      </c>
      <c r="LL654" s="109" t="n">
        <v>23.4</v>
      </c>
      <c r="LM654" s="109" t="n">
        <v>27.4</v>
      </c>
      <c r="LN654" s="109" t="n">
        <v>31.1</v>
      </c>
      <c r="LO654" s="110" t="n">
        <f aca="false">SUM(LC654:LN654)/12</f>
        <v>23.5833333333333</v>
      </c>
      <c r="MA654" s="1" t="n">
        <f aca="false">MA653+1</f>
        <v>1954</v>
      </c>
      <c r="MB654" s="111" t="n">
        <v>1954</v>
      </c>
      <c r="MC654" s="109" t="n">
        <v>26.7</v>
      </c>
      <c r="MD654" s="109" t="n">
        <v>22.7</v>
      </c>
      <c r="ME654" s="109" t="n">
        <v>25.5</v>
      </c>
      <c r="MF654" s="109" t="n">
        <v>21.9</v>
      </c>
      <c r="MG654" s="109" t="n">
        <v>18.5</v>
      </c>
      <c r="MH654" s="109" t="n">
        <v>14.7</v>
      </c>
      <c r="MI654" s="109" t="n">
        <v>15.2</v>
      </c>
      <c r="MJ654" s="109" t="n">
        <v>16.1</v>
      </c>
      <c r="MK654" s="109" t="n">
        <v>18.9</v>
      </c>
      <c r="ML654" s="109" t="n">
        <v>19.4</v>
      </c>
      <c r="MM654" s="109" t="n">
        <v>22.9</v>
      </c>
      <c r="MN654" s="109" t="n">
        <v>26.9</v>
      </c>
      <c r="MO654" s="110" t="n">
        <f aca="false">SUM(MC654:MN654)/12</f>
        <v>20.7833333333333</v>
      </c>
      <c r="NA654" s="1" t="n">
        <f aca="false">NA653+1</f>
        <v>1953</v>
      </c>
      <c r="NB654" s="113" t="s">
        <v>112</v>
      </c>
      <c r="NC654" s="109" t="n">
        <v>34.6</v>
      </c>
      <c r="ND654" s="109" t="n">
        <v>33.4</v>
      </c>
      <c r="NE654" s="109" t="n">
        <v>34.6</v>
      </c>
      <c r="NF654" s="109" t="n">
        <v>27.4</v>
      </c>
      <c r="NG654" s="109" t="n">
        <v>22.2</v>
      </c>
      <c r="NH654" s="109" t="n">
        <v>18.9</v>
      </c>
      <c r="NI654" s="109" t="n">
        <v>18.9</v>
      </c>
      <c r="NJ654" s="109" t="n">
        <v>18.3</v>
      </c>
      <c r="NK654" s="109" t="n">
        <v>23.5</v>
      </c>
      <c r="NL654" s="109" t="n">
        <v>26.9</v>
      </c>
      <c r="NM654" s="109" t="n">
        <v>30.7</v>
      </c>
      <c r="NN654" s="109" t="n">
        <v>33.5</v>
      </c>
      <c r="NO654" s="110" t="n">
        <f aca="false">SUM(NC654:NN654)/12</f>
        <v>26.9083333333333</v>
      </c>
      <c r="OA654" s="5"/>
    </row>
    <row r="655" customFormat="false" ht="12.75" hidden="false" customHeight="false" outlineLevel="0" collapsed="false">
      <c r="A655" s="150" t="n">
        <f aca="false">A650+5</f>
        <v>1955</v>
      </c>
      <c r="B655" s="151" t="n">
        <f aca="false">AVERAGE(AO655,BO655,CO655,DO655,EO655,FO655,GO655,HO655,IO655,JO655,KO655,LO655,MO655,NO655)</f>
        <v>21.3053571428571</v>
      </c>
      <c r="C655" s="163" t="n">
        <f aca="false">AVERAGE(B651:B655)</f>
        <v>21.6565476190476</v>
      </c>
      <c r="D655" s="164" t="n">
        <f aca="false">AVERAGE(B646:B655)</f>
        <v>21.6199404761905</v>
      </c>
      <c r="E655" s="151" t="n">
        <f aca="false">AVERAGE(B636:B655)</f>
        <v>21.7539732142857</v>
      </c>
      <c r="F655" s="165" t="n">
        <f aca="false">AVERAGE(B606:B655)</f>
        <v>21.6970388898139</v>
      </c>
      <c r="G655" s="159" t="n">
        <f aca="false">MAX(AC655:AN655,BC655:BN655,CC655:CN655,DC655:DN655,EC655:EN655,FC655:FN655,GC655:GN655,HC655:HN655,IC655:IN655,JC655:JN655,KC655:KN655,LC655:LN655,MC655:MN655,NC655:NN655)</f>
        <v>37.5</v>
      </c>
      <c r="H655" s="161" t="n">
        <f aca="false">MEDIAN(AC655:AN655,BC655:BN655,CC655:CN655,DC655:DN655,EC655:EN655,FC655:FN655,GC655:GN655,HC655:HN655,IC655:IN655,JC655:JN655,KC655:KN655,LC655:LN655,MC655:MN655,NC655:NN655)</f>
        <v>21</v>
      </c>
      <c r="I655" s="157" t="n">
        <f aca="false">MIN(AC655:AN655,BC655:BN655,CC655:CN655,DC655:DN655,EC655:EN655,FC655:FN655,GC655:GN655,HC655:HN655,IC655:IN655,JC655:JN655,KC655:KN655,LC655:LN655,MC655:MN655,NC655:NN655)</f>
        <v>12</v>
      </c>
      <c r="J655" s="107" t="n">
        <f aca="false">(G655+I655)/2</f>
        <v>24.75</v>
      </c>
      <c r="AA655" s="1" t="n">
        <f aca="false">AA654+1</f>
        <v>31</v>
      </c>
      <c r="AB655" s="108" t="n">
        <v>1955</v>
      </c>
      <c r="AC655" s="109" t="n">
        <v>29.4</v>
      </c>
      <c r="AD655" s="109" t="n">
        <v>28.6</v>
      </c>
      <c r="AE655" s="109" t="n">
        <v>25.7</v>
      </c>
      <c r="AF655" s="109" t="n">
        <v>22.1</v>
      </c>
      <c r="AG655" s="109" t="n">
        <v>16.7</v>
      </c>
      <c r="AH655" s="109" t="n">
        <v>15.2</v>
      </c>
      <c r="AI655" s="109" t="n">
        <v>14.1</v>
      </c>
      <c r="AJ655" s="109" t="n">
        <v>16.3</v>
      </c>
      <c r="AK655" s="109" t="n">
        <v>19.4</v>
      </c>
      <c r="AL655" s="109" t="n">
        <v>20.8</v>
      </c>
      <c r="AM655" s="109" t="n">
        <v>21.6</v>
      </c>
      <c r="AN655" s="109" t="n">
        <v>24.3</v>
      </c>
      <c r="AO655" s="110" t="n">
        <f aca="false">SUM(AC655:AN655)/12</f>
        <v>21.1833333333333</v>
      </c>
      <c r="AQ655" s="113"/>
      <c r="AR655" s="119"/>
      <c r="AS655" s="109"/>
      <c r="AT655" s="109"/>
      <c r="AU655" s="109"/>
      <c r="AV655" s="109"/>
      <c r="AW655" s="109"/>
      <c r="AX655" s="109"/>
      <c r="AY655" s="109"/>
      <c r="AZ655" s="109"/>
      <c r="BA655" s="1" t="n">
        <f aca="false">BA654+1</f>
        <v>1955</v>
      </c>
      <c r="BB655" s="111" t="n">
        <v>1955</v>
      </c>
      <c r="BC655" s="109" t="n">
        <v>30</v>
      </c>
      <c r="BD655" s="109" t="n">
        <v>28.2</v>
      </c>
      <c r="BE655" s="109" t="n">
        <v>24.8</v>
      </c>
      <c r="BF655" s="109" t="n">
        <v>20.2</v>
      </c>
      <c r="BG655" s="109" t="n">
        <v>14.9</v>
      </c>
      <c r="BH655" s="109" t="n">
        <v>12.9</v>
      </c>
      <c r="BI655" s="109" t="n">
        <v>12</v>
      </c>
      <c r="BJ655" s="109" t="n">
        <v>14.8</v>
      </c>
      <c r="BK655" s="109" t="n">
        <v>17.9</v>
      </c>
      <c r="BL655" s="109" t="n">
        <v>19.4</v>
      </c>
      <c r="BM655" s="109" t="n">
        <v>21</v>
      </c>
      <c r="BN655" s="109" t="n">
        <v>24.5</v>
      </c>
      <c r="BO655" s="110" t="n">
        <f aca="false">SUM(BC655:BN655)/12</f>
        <v>20.05</v>
      </c>
      <c r="CA655" s="1" t="n">
        <f aca="false">CA654+1</f>
        <v>1955</v>
      </c>
      <c r="CB655" s="111" t="n">
        <v>1955</v>
      </c>
      <c r="CC655" s="109" t="n">
        <v>25.2</v>
      </c>
      <c r="CD655" s="109" t="n">
        <v>24.1</v>
      </c>
      <c r="CE655" s="109" t="n">
        <v>21.6</v>
      </c>
      <c r="CF655" s="109" t="n">
        <v>20</v>
      </c>
      <c r="CG655" s="109" t="n">
        <v>16.1</v>
      </c>
      <c r="CH655" s="109" t="n">
        <v>14.4</v>
      </c>
      <c r="CI655" s="109" t="n">
        <v>13.7</v>
      </c>
      <c r="CJ655" s="109" t="n">
        <v>15.1</v>
      </c>
      <c r="CK655" s="109" t="n">
        <v>16.8</v>
      </c>
      <c r="CL655" s="109" t="n">
        <v>19</v>
      </c>
      <c r="CM655" s="109" t="n">
        <v>19.8</v>
      </c>
      <c r="CN655" s="109" t="n">
        <v>21.3</v>
      </c>
      <c r="CO655" s="110" t="n">
        <f aca="false">SUM(CC655:CN655)/12</f>
        <v>18.925</v>
      </c>
      <c r="DA655" s="1" t="n">
        <f aca="false">DA654+1</f>
        <v>1955</v>
      </c>
      <c r="DB655" s="111" t="n">
        <v>1955</v>
      </c>
      <c r="DC655" s="109" t="n">
        <v>31.1</v>
      </c>
      <c r="DD655" s="109" t="n">
        <v>29.9</v>
      </c>
      <c r="DE655" s="109" t="n">
        <v>27.4</v>
      </c>
      <c r="DF655" s="109" t="n">
        <v>22.7</v>
      </c>
      <c r="DG655" s="109" t="n">
        <v>16.7</v>
      </c>
      <c r="DH655" s="109" t="n">
        <v>14.3</v>
      </c>
      <c r="DI655" s="109" t="n">
        <v>14.4</v>
      </c>
      <c r="DJ655" s="109" t="n">
        <v>16.5</v>
      </c>
      <c r="DK655" s="109" t="n">
        <v>19.9</v>
      </c>
      <c r="DL655" s="109" t="n">
        <v>21.9</v>
      </c>
      <c r="DM655" s="109" t="n">
        <v>23.1</v>
      </c>
      <c r="DN655" s="109" t="n">
        <v>26.6</v>
      </c>
      <c r="DO655" s="110" t="n">
        <f aca="false">SUM(DC655:DN655)/12</f>
        <v>22.0416666666667</v>
      </c>
      <c r="EA655" s="1" t="n">
        <f aca="false">EA654+1</f>
        <v>1955</v>
      </c>
      <c r="EB655" s="111" t="n">
        <v>1955</v>
      </c>
      <c r="EC655" s="109" t="n">
        <v>37.5</v>
      </c>
      <c r="ED655" s="109" t="n">
        <v>36.6</v>
      </c>
      <c r="EE655" s="109" t="n">
        <v>30.5</v>
      </c>
      <c r="EF655" s="109" t="n">
        <v>26.6</v>
      </c>
      <c r="EG655" s="109" t="n">
        <v>20.1</v>
      </c>
      <c r="EH655" s="109" t="n">
        <v>19.1</v>
      </c>
      <c r="EI655" s="109" t="n">
        <v>16.5</v>
      </c>
      <c r="EJ655" s="109" t="n">
        <v>21.1</v>
      </c>
      <c r="EK655" s="109" t="n">
        <v>25.4</v>
      </c>
      <c r="EL655" s="109" t="n">
        <v>28.2</v>
      </c>
      <c r="EM655" s="109" t="n">
        <v>31.1</v>
      </c>
      <c r="EN655" s="109" t="n">
        <v>34.1</v>
      </c>
      <c r="EO655" s="110" t="n">
        <f aca="false">SUM(EC655:EN655)/12</f>
        <v>27.2333333333333</v>
      </c>
      <c r="FA655" s="1" t="n">
        <f aca="false">FA654+1</f>
        <v>1955</v>
      </c>
      <c r="FB655" s="111" t="n">
        <v>1955</v>
      </c>
      <c r="FC655" s="109" t="n">
        <v>28.3</v>
      </c>
      <c r="FD655" s="109" t="n">
        <v>25.8</v>
      </c>
      <c r="FE655" s="109" t="n">
        <v>22.7</v>
      </c>
      <c r="FF655" s="109" t="n">
        <v>19.6</v>
      </c>
      <c r="FG655" s="109" t="n">
        <v>14.2</v>
      </c>
      <c r="FH655" s="109" t="n">
        <v>12.7</v>
      </c>
      <c r="FI655" s="109" t="n">
        <v>12</v>
      </c>
      <c r="FJ655" s="109" t="n">
        <v>14.3</v>
      </c>
      <c r="FK655" s="109" t="n">
        <v>17.6</v>
      </c>
      <c r="FL655" s="109" t="n">
        <v>18.5</v>
      </c>
      <c r="FM655" s="109" t="n">
        <v>19.3</v>
      </c>
      <c r="FN655" s="109" t="n">
        <v>22.5</v>
      </c>
      <c r="FO655" s="110" t="n">
        <f aca="false">SUM(FC655:FN655)/12</f>
        <v>18.9583333333333</v>
      </c>
      <c r="GA655" s="1" t="n">
        <f aca="false">GA654+1</f>
        <v>1955</v>
      </c>
      <c r="GB655" s="113" t="s">
        <v>114</v>
      </c>
      <c r="GC655" s="109" t="n">
        <v>25.9</v>
      </c>
      <c r="GD655" s="109" t="n">
        <v>24.4</v>
      </c>
      <c r="GE655" s="109" t="n">
        <v>23</v>
      </c>
      <c r="GF655" s="109" t="n">
        <v>19.2</v>
      </c>
      <c r="GG655" s="109" t="n">
        <v>14.7</v>
      </c>
      <c r="GH655" s="109" t="n">
        <v>13.1</v>
      </c>
      <c r="GI655" s="109" t="n">
        <v>12.9</v>
      </c>
      <c r="GJ655" s="109" t="n">
        <v>14</v>
      </c>
      <c r="GK655" s="109" t="n">
        <v>16.1</v>
      </c>
      <c r="GL655" s="109" t="n">
        <v>17.8</v>
      </c>
      <c r="GM655" s="109" t="n">
        <v>17.7</v>
      </c>
      <c r="GN655" s="109" t="n">
        <v>21.3</v>
      </c>
      <c r="GO655" s="110" t="n">
        <f aca="false">SUM(GC655:GN655)/12</f>
        <v>18.3416666666667</v>
      </c>
      <c r="HA655" s="1" t="n">
        <f aca="false">HA654+1</f>
        <v>1955</v>
      </c>
      <c r="HB655" s="113" t="s">
        <v>114</v>
      </c>
      <c r="HC655" s="109" t="n">
        <v>26.7</v>
      </c>
      <c r="HD655" s="109" t="n">
        <v>25.8</v>
      </c>
      <c r="HE655" s="109" t="n">
        <v>23</v>
      </c>
      <c r="HF655" s="109" t="n">
        <v>21</v>
      </c>
      <c r="HG655" s="109" t="n">
        <v>17.6</v>
      </c>
      <c r="HH655" s="109" t="n">
        <v>15.9</v>
      </c>
      <c r="HI655" s="109" t="n">
        <v>15.3</v>
      </c>
      <c r="HJ655" s="109" t="n">
        <v>17.5</v>
      </c>
      <c r="HK655" s="109" t="n">
        <v>19.2</v>
      </c>
      <c r="HL655" s="109" t="n">
        <v>20.1</v>
      </c>
      <c r="HM655" s="109" t="n">
        <v>21.4</v>
      </c>
      <c r="HN655" s="109" t="n">
        <v>22.8</v>
      </c>
      <c r="HO655" s="110" t="n">
        <f aca="false">SUM(HC655:HN655)/12</f>
        <v>20.525</v>
      </c>
      <c r="IA655" s="1" t="n">
        <f aca="false">IA654+1</f>
        <v>1955</v>
      </c>
      <c r="IB655" s="111" t="n">
        <v>1955</v>
      </c>
      <c r="IC655" s="109" t="n">
        <v>34.1</v>
      </c>
      <c r="ID655" s="109" t="n">
        <v>33.6</v>
      </c>
      <c r="IE655" s="109" t="n">
        <v>29.2</v>
      </c>
      <c r="IF655" s="109" t="n">
        <v>23.9</v>
      </c>
      <c r="IG655" s="109" t="n">
        <v>18.4</v>
      </c>
      <c r="IH655" s="109" t="n">
        <v>16.2</v>
      </c>
      <c r="II655" s="109" t="n">
        <v>15.6</v>
      </c>
      <c r="IJ655" s="109" t="n">
        <v>18.2</v>
      </c>
      <c r="IK655" s="109" t="n">
        <v>23.2</v>
      </c>
      <c r="IL655" s="109" t="n">
        <v>25.1</v>
      </c>
      <c r="IM655" s="109" t="n">
        <v>25.3</v>
      </c>
      <c r="IN655" s="109" t="n">
        <v>29.3</v>
      </c>
      <c r="IO655" s="110" t="n">
        <f aca="false">SUM(IC655:IN655)/12</f>
        <v>24.3416666666667</v>
      </c>
      <c r="JA655" s="1" t="n">
        <f aca="false">JA654+1</f>
        <v>1955</v>
      </c>
      <c r="JB655" s="113" t="s">
        <v>114</v>
      </c>
      <c r="JC655" s="109" t="n">
        <v>24.1</v>
      </c>
      <c r="JD655" s="109" t="n">
        <v>22.3</v>
      </c>
      <c r="JE655" s="109" t="n">
        <v>20.5</v>
      </c>
      <c r="JF655" s="109" t="n">
        <v>18.3</v>
      </c>
      <c r="JG655" s="109" t="n">
        <v>14.6</v>
      </c>
      <c r="JH655" s="109" t="n">
        <v>13.2</v>
      </c>
      <c r="JI655" s="109" t="n">
        <v>12.9</v>
      </c>
      <c r="JJ655" s="109" t="n">
        <v>13.8</v>
      </c>
      <c r="JK655" s="109" t="n">
        <v>15.6</v>
      </c>
      <c r="JL655" s="109" t="n">
        <v>17.3</v>
      </c>
      <c r="JM655" s="109" t="n">
        <v>17.4</v>
      </c>
      <c r="JN655" s="109" t="n">
        <v>20.4</v>
      </c>
      <c r="JO655" s="110" t="n">
        <f aca="false">SUM(JC655:JN655)/12</f>
        <v>17.5333333333333</v>
      </c>
      <c r="KA655" s="1" t="n">
        <f aca="false">KA654+1</f>
        <v>1955</v>
      </c>
      <c r="KB655" s="111" t="n">
        <v>1955</v>
      </c>
      <c r="KC655" s="119"/>
      <c r="KD655" s="109" t="n">
        <v>29.2</v>
      </c>
      <c r="KE655" s="109" t="n">
        <v>25.9</v>
      </c>
      <c r="KF655" s="109" t="n">
        <v>22.2</v>
      </c>
      <c r="KG655" s="109" t="n">
        <v>16.2</v>
      </c>
      <c r="KH655" s="109" t="n">
        <v>14.4</v>
      </c>
      <c r="KI655" s="109" t="n">
        <v>13.4</v>
      </c>
      <c r="KJ655" s="109" t="n">
        <v>15.8</v>
      </c>
      <c r="KK655" s="109" t="n">
        <v>19.5</v>
      </c>
      <c r="KL655" s="109" t="n">
        <v>21.4</v>
      </c>
      <c r="KM655" s="109" t="n">
        <v>22.6</v>
      </c>
      <c r="KN655" s="109" t="n">
        <v>25.7</v>
      </c>
      <c r="KO655" s="110" t="n">
        <f aca="false">SUM(KC655:KN655)/12</f>
        <v>18.8583333333333</v>
      </c>
      <c r="LA655" s="1" t="n">
        <f aca="false">LA654+1</f>
        <v>1955</v>
      </c>
      <c r="LB655" s="113" t="s">
        <v>114</v>
      </c>
      <c r="LC655" s="109" t="n">
        <v>32.8</v>
      </c>
      <c r="LD655" s="109" t="n">
        <v>32</v>
      </c>
      <c r="LE655" s="109" t="n">
        <v>27.3</v>
      </c>
      <c r="LF655" s="109" t="n">
        <v>23.9</v>
      </c>
      <c r="LG655" s="109" t="n">
        <v>17.3</v>
      </c>
      <c r="LH655" s="109" t="n">
        <v>15.3</v>
      </c>
      <c r="LI655" s="109" t="n">
        <v>14.6</v>
      </c>
      <c r="LJ655" s="109" t="n">
        <v>16.4</v>
      </c>
      <c r="LK655" s="109" t="n">
        <v>20.9</v>
      </c>
      <c r="LL655" s="109" t="n">
        <v>22.5</v>
      </c>
      <c r="LM655" s="109" t="n">
        <v>25.6</v>
      </c>
      <c r="LN655" s="109" t="n">
        <v>28.9</v>
      </c>
      <c r="LO655" s="110" t="n">
        <f aca="false">SUM(LC655:LN655)/12</f>
        <v>23.125</v>
      </c>
      <c r="MA655" s="1" t="n">
        <f aca="false">MA654+1</f>
        <v>1955</v>
      </c>
      <c r="MB655" s="111" t="n">
        <v>1955</v>
      </c>
      <c r="MC655" s="109" t="n">
        <v>29.1</v>
      </c>
      <c r="MD655" s="109" t="n">
        <v>26.7</v>
      </c>
      <c r="ME655" s="109" t="n">
        <v>23.8</v>
      </c>
      <c r="MF655" s="109" t="n">
        <v>21.5</v>
      </c>
      <c r="MG655" s="109" t="n">
        <v>16.2</v>
      </c>
      <c r="MH655" s="109" t="n">
        <v>14.7</v>
      </c>
      <c r="MI655" s="109" t="n">
        <v>14.4</v>
      </c>
      <c r="MJ655" s="109" t="n">
        <v>16.3</v>
      </c>
      <c r="MK655" s="109" t="n">
        <v>19.5</v>
      </c>
      <c r="ML655" s="109" t="n">
        <v>21.1</v>
      </c>
      <c r="MM655" s="109" t="n">
        <v>21.8</v>
      </c>
      <c r="MN655" s="109" t="n">
        <v>24.4</v>
      </c>
      <c r="MO655" s="110" t="n">
        <f aca="false">SUM(MC655:MN655)/12</f>
        <v>20.7916666666667</v>
      </c>
      <c r="NA655" s="1" t="n">
        <f aca="false">NA654+1</f>
        <v>1954</v>
      </c>
      <c r="NB655" s="113" t="s">
        <v>113</v>
      </c>
      <c r="NC655" s="109" t="n">
        <v>34.2</v>
      </c>
      <c r="ND655" s="109" t="n">
        <v>31.6</v>
      </c>
      <c r="NE655" s="109" t="n">
        <v>32.1</v>
      </c>
      <c r="NF655" s="109" t="n">
        <v>26.3</v>
      </c>
      <c r="NG655" s="109" t="n">
        <v>21.2</v>
      </c>
      <c r="NH655" s="109" t="n">
        <v>16.6</v>
      </c>
      <c r="NI655" s="109" t="n">
        <v>18.2</v>
      </c>
      <c r="NJ655" s="109" t="n">
        <v>20.9</v>
      </c>
      <c r="NK655" s="109" t="n">
        <v>23.3</v>
      </c>
      <c r="NL655" s="109" t="n">
        <v>26.6</v>
      </c>
      <c r="NM655" s="109" t="n">
        <v>30.8</v>
      </c>
      <c r="NN655" s="109" t="n">
        <v>34.6</v>
      </c>
      <c r="NO655" s="110" t="n">
        <f aca="false">SUM(NC655:NN655)/12</f>
        <v>26.3666666666667</v>
      </c>
      <c r="OA655" s="5"/>
    </row>
    <row r="656" customFormat="false" ht="12.75" hidden="false" customHeight="false" outlineLevel="0" collapsed="false">
      <c r="A656" s="150"/>
      <c r="B656" s="151" t="n">
        <f aca="false">AVERAGE(AO656,BO656,CO656,DO656,EO656,FO656,GO656,HO656,IO656,JO656,KO656,LO656,MO656,NO656)</f>
        <v>21.1122023809524</v>
      </c>
      <c r="C656" s="163" t="n">
        <f aca="false">AVERAGE(B652:B656)</f>
        <v>21.4468452380952</v>
      </c>
      <c r="D656" s="164" t="n">
        <f aca="false">AVERAGE(B647:B656)</f>
        <v>21.614494047619</v>
      </c>
      <c r="E656" s="151" t="n">
        <f aca="false">AVERAGE(B637:B656)</f>
        <v>21.7230654761905</v>
      </c>
      <c r="F656" s="165" t="n">
        <f aca="false">AVERAGE(B607:B656)</f>
        <v>21.6894704374329</v>
      </c>
      <c r="G656" s="159" t="n">
        <f aca="false">MAX(AC656:AN656,BC656:BN656,CC656:CN656,DC656:DN656,EC656:EN656,FC656:FN656,GC656:GN656,HC656:HN656,IC656:IN656,JC656:JN656,KC656:KN656,LC656:LN656,MC656:MN656,NC656:NN656)</f>
        <v>37.4</v>
      </c>
      <c r="H656" s="161" t="n">
        <f aca="false">MEDIAN(AC656:AN656,BC656:BN656,CC656:CN656,DC656:DN656,EC656:EN656,FC656:FN656,GC656:GN656,HC656:HN656,IC656:IN656,JC656:JN656,KC656:KN656,LC656:LN656,MC656:MN656,NC656:NN656)</f>
        <v>20.05</v>
      </c>
      <c r="I656" s="157" t="n">
        <f aca="false">MIN(AC656:AN656,BC656:BN656,CC656:CN656,DC656:DN656,EC656:EN656,FC656:FN656,GC656:GN656,HC656:HN656,IC656:IN656,JC656:JN656,KC656:KN656,LC656:LN656,MC656:MN656,NC656:NN656)</f>
        <v>12</v>
      </c>
      <c r="J656" s="107" t="n">
        <f aca="false">(G656+I656)/2</f>
        <v>24.7</v>
      </c>
      <c r="AA656" s="1" t="n">
        <f aca="false">AA655+1</f>
        <v>32</v>
      </c>
      <c r="AB656" s="108" t="n">
        <v>1956</v>
      </c>
      <c r="AC656" s="109" t="n">
        <v>26.6</v>
      </c>
      <c r="AD656" s="109" t="n">
        <v>31</v>
      </c>
      <c r="AE656" s="109" t="n">
        <v>26.7</v>
      </c>
      <c r="AF656" s="109" t="n">
        <v>21.6</v>
      </c>
      <c r="AG656" s="109" t="n">
        <v>18.4</v>
      </c>
      <c r="AH656" s="109" t="n">
        <v>14.2</v>
      </c>
      <c r="AI656" s="109" t="n">
        <v>14.1</v>
      </c>
      <c r="AJ656" s="109" t="n">
        <v>14.4</v>
      </c>
      <c r="AK656" s="109" t="n">
        <v>16.6</v>
      </c>
      <c r="AL656" s="109" t="n">
        <v>18.8</v>
      </c>
      <c r="AM656" s="109" t="n">
        <v>22.1</v>
      </c>
      <c r="AN656" s="109" t="n">
        <v>23.2</v>
      </c>
      <c r="AO656" s="110" t="n">
        <f aca="false">SUM(AC656:AN656)/12</f>
        <v>20.6416666666667</v>
      </c>
      <c r="AQ656" s="113"/>
      <c r="AR656" s="109"/>
      <c r="AS656" s="109"/>
      <c r="AT656" s="109"/>
      <c r="AU656" s="109"/>
      <c r="AV656" s="109"/>
      <c r="AW656" s="109"/>
      <c r="AX656" s="109"/>
      <c r="AY656" s="109"/>
      <c r="AZ656" s="109"/>
      <c r="BA656" s="1" t="n">
        <f aca="false">BA655+1</f>
        <v>1956</v>
      </c>
      <c r="BB656" s="111" t="n">
        <v>1956</v>
      </c>
      <c r="BC656" s="109" t="n">
        <v>26.9</v>
      </c>
      <c r="BD656" s="109" t="n">
        <v>30.9</v>
      </c>
      <c r="BE656" s="109" t="n">
        <v>26.1</v>
      </c>
      <c r="BF656" s="109" t="n">
        <v>20.2</v>
      </c>
      <c r="BG656" s="109" t="n">
        <v>16.5</v>
      </c>
      <c r="BH656" s="109" t="n">
        <v>12.4</v>
      </c>
      <c r="BI656" s="109" t="n">
        <v>12.2</v>
      </c>
      <c r="BJ656" s="109" t="n">
        <v>12.7</v>
      </c>
      <c r="BK656" s="109" t="n">
        <v>14.8</v>
      </c>
      <c r="BL656" s="109" t="n">
        <v>16.8</v>
      </c>
      <c r="BM656" s="109" t="n">
        <v>21.6</v>
      </c>
      <c r="BN656" s="109" t="n">
        <v>24.3</v>
      </c>
      <c r="BO656" s="110" t="n">
        <f aca="false">SUM(BC656:BN656)/12</f>
        <v>19.6166666666667</v>
      </c>
      <c r="CA656" s="1" t="n">
        <f aca="false">CA655+1</f>
        <v>1956</v>
      </c>
      <c r="CB656" s="111" t="n">
        <v>1956</v>
      </c>
      <c r="CC656" s="109" t="n">
        <v>22.9</v>
      </c>
      <c r="CD656" s="109" t="n">
        <v>25.6</v>
      </c>
      <c r="CE656" s="109" t="n">
        <v>23.3</v>
      </c>
      <c r="CF656" s="109" t="n">
        <v>20.6</v>
      </c>
      <c r="CG656" s="109" t="n">
        <v>17.8</v>
      </c>
      <c r="CH656" s="109" t="n">
        <v>14.7</v>
      </c>
      <c r="CI656" s="109" t="n">
        <v>14.3</v>
      </c>
      <c r="CJ656" s="109" t="n">
        <v>14.3</v>
      </c>
      <c r="CK656" s="109" t="n">
        <v>15.2</v>
      </c>
      <c r="CL656" s="109" t="n">
        <v>16.5</v>
      </c>
      <c r="CM656" s="109" t="n">
        <v>19.2</v>
      </c>
      <c r="CN656" s="109" t="n">
        <v>21.4</v>
      </c>
      <c r="CO656" s="110" t="n">
        <f aca="false">SUM(CC656:CN656)/12</f>
        <v>18.8166666666667</v>
      </c>
      <c r="DA656" s="1" t="n">
        <f aca="false">DA655+1</f>
        <v>1956</v>
      </c>
      <c r="DB656" s="111" t="n">
        <v>1956</v>
      </c>
      <c r="DC656" s="109" t="n">
        <v>29.3</v>
      </c>
      <c r="DD656" s="109" t="n">
        <v>33.4</v>
      </c>
      <c r="DE656" s="109" t="n">
        <v>27.9</v>
      </c>
      <c r="DF656" s="109" t="n">
        <v>21.4</v>
      </c>
      <c r="DG656" s="109" t="n">
        <v>17.6</v>
      </c>
      <c r="DH656" s="109" t="n">
        <v>14.1</v>
      </c>
      <c r="DI656" s="109" t="n">
        <v>14.7</v>
      </c>
      <c r="DJ656" s="109" t="n">
        <v>15.5</v>
      </c>
      <c r="DK656" s="109" t="n">
        <v>17.9</v>
      </c>
      <c r="DL656" s="109" t="n">
        <v>20.8</v>
      </c>
      <c r="DM656" s="109" t="n">
        <v>24.4</v>
      </c>
      <c r="DN656" s="109" t="n">
        <v>27.4</v>
      </c>
      <c r="DO656" s="110" t="n">
        <f aca="false">SUM(DC656:DN656)/12</f>
        <v>22.0333333333333</v>
      </c>
      <c r="EA656" s="1" t="n">
        <f aca="false">EA655+1</f>
        <v>1956</v>
      </c>
      <c r="EB656" s="111" t="n">
        <v>1956</v>
      </c>
      <c r="EC656" s="109" t="n">
        <v>35.9</v>
      </c>
      <c r="ED656" s="109" t="n">
        <v>37.4</v>
      </c>
      <c r="EE656" s="109" t="n">
        <v>31.7</v>
      </c>
      <c r="EF656" s="109" t="n">
        <v>25.9</v>
      </c>
      <c r="EG656" s="109" t="n">
        <v>22.1</v>
      </c>
      <c r="EH656" s="109" t="n">
        <v>17.1</v>
      </c>
      <c r="EI656" s="109" t="n">
        <v>17.8</v>
      </c>
      <c r="EJ656" s="109" t="n">
        <v>19</v>
      </c>
      <c r="EK656" s="109" t="n">
        <v>23.5</v>
      </c>
      <c r="EL656" s="109" t="n">
        <v>25.8</v>
      </c>
      <c r="EM656" s="109" t="n">
        <v>31.7</v>
      </c>
      <c r="EN656" s="109" t="n">
        <v>35.8</v>
      </c>
      <c r="EO656" s="110" t="n">
        <f aca="false">SUM(EC656:EN656)/12</f>
        <v>26.975</v>
      </c>
      <c r="FA656" s="1" t="n">
        <f aca="false">FA655+1</f>
        <v>1956</v>
      </c>
      <c r="FB656" s="111" t="n">
        <v>1956</v>
      </c>
      <c r="FC656" s="109" t="n">
        <v>25.7</v>
      </c>
      <c r="FD656" s="109" t="n">
        <v>29.4</v>
      </c>
      <c r="FE656" s="109" t="n">
        <v>25.6</v>
      </c>
      <c r="FF656" s="109" t="n">
        <v>19.9</v>
      </c>
      <c r="FG656" s="109" t="n">
        <v>16.2</v>
      </c>
      <c r="FH656" s="109" t="n">
        <v>12</v>
      </c>
      <c r="FI656" s="109" t="n">
        <v>12</v>
      </c>
      <c r="FJ656" s="109" t="n">
        <v>12.3</v>
      </c>
      <c r="FK656" s="109" t="n">
        <v>14.8</v>
      </c>
      <c r="FL656" s="109" t="n">
        <v>16.6</v>
      </c>
      <c r="FM656" s="109" t="n">
        <v>19.7</v>
      </c>
      <c r="FN656" s="109" t="n">
        <v>22.5</v>
      </c>
      <c r="FO656" s="110" t="n">
        <f aca="false">SUM(FC656:FN656)/12</f>
        <v>18.8916666666667</v>
      </c>
      <c r="GA656" s="1" t="n">
        <f aca="false">GA655+1</f>
        <v>1956</v>
      </c>
      <c r="GB656" s="113" t="s">
        <v>115</v>
      </c>
      <c r="GC656" s="109" t="n">
        <v>23.5</v>
      </c>
      <c r="GD656" s="109" t="n">
        <v>28.9</v>
      </c>
      <c r="GE656" s="109" t="n">
        <v>24.9</v>
      </c>
      <c r="GF656" s="109" t="n">
        <v>18.6</v>
      </c>
      <c r="GG656" s="109" t="n">
        <v>15.6</v>
      </c>
      <c r="GH656" s="109" t="n">
        <v>12.8</v>
      </c>
      <c r="GI656" s="109" t="n">
        <v>12.9</v>
      </c>
      <c r="GJ656" s="109" t="n">
        <v>13</v>
      </c>
      <c r="GK656" s="109" t="n">
        <v>14.9</v>
      </c>
      <c r="GL656" s="109" t="n">
        <v>15.5</v>
      </c>
      <c r="GM656" s="109" t="n">
        <v>17.6</v>
      </c>
      <c r="GN656" s="109" t="n">
        <v>19.4</v>
      </c>
      <c r="GO656" s="110" t="n">
        <f aca="false">SUM(GC656:GN656)/12</f>
        <v>18.1333333333333</v>
      </c>
      <c r="HA656" s="1" t="n">
        <f aca="false">HA655+1</f>
        <v>1956</v>
      </c>
      <c r="HB656" s="113" t="s">
        <v>115</v>
      </c>
      <c r="HC656" s="109" t="n">
        <v>24</v>
      </c>
      <c r="HD656" s="109" t="n">
        <v>26.7</v>
      </c>
      <c r="HE656" s="109" t="n">
        <v>25.2</v>
      </c>
      <c r="HF656" s="109" t="n">
        <v>21.5</v>
      </c>
      <c r="HG656" s="109" t="n">
        <v>19.3</v>
      </c>
      <c r="HH656" s="109" t="n">
        <v>15.7</v>
      </c>
      <c r="HI656" s="109" t="n">
        <v>15.8</v>
      </c>
      <c r="HJ656" s="109" t="n">
        <v>15.4</v>
      </c>
      <c r="HK656" s="109" t="n">
        <v>16.6</v>
      </c>
      <c r="HL656" s="109" t="n">
        <v>18.1</v>
      </c>
      <c r="HM656" s="109" t="n">
        <v>20.3</v>
      </c>
      <c r="HN656" s="109" t="n">
        <v>22.1</v>
      </c>
      <c r="HO656" s="110" t="n">
        <f aca="false">SUM(HC656:HN656)/12</f>
        <v>20.0583333333333</v>
      </c>
      <c r="IA656" s="1" t="n">
        <f aca="false">IA655+1</f>
        <v>1956</v>
      </c>
      <c r="IB656" s="111" t="n">
        <v>1956</v>
      </c>
      <c r="IC656" s="109" t="n">
        <v>30.4</v>
      </c>
      <c r="ID656" s="109" t="n">
        <v>34.2</v>
      </c>
      <c r="IE656" s="109" t="n">
        <v>30.3</v>
      </c>
      <c r="IF656" s="109" t="n">
        <v>23.9</v>
      </c>
      <c r="IG656" s="109" t="n">
        <v>20.2</v>
      </c>
      <c r="IH656" s="109" t="n">
        <v>15.4</v>
      </c>
      <c r="II656" s="109" t="n">
        <v>15.4</v>
      </c>
      <c r="IJ656" s="109" t="n">
        <v>16.3</v>
      </c>
      <c r="IK656" s="109" t="n">
        <v>19</v>
      </c>
      <c r="IL656" s="109" t="n">
        <v>21.6</v>
      </c>
      <c r="IM656" s="109" t="n">
        <v>26.6</v>
      </c>
      <c r="IN656" s="109" t="n">
        <v>28.8</v>
      </c>
      <c r="IO656" s="110" t="n">
        <f aca="false">SUM(IC656:IN656)/12</f>
        <v>23.5083333333333</v>
      </c>
      <c r="JA656" s="1" t="n">
        <f aca="false">JA655+1</f>
        <v>1956</v>
      </c>
      <c r="JB656" s="113" t="s">
        <v>115</v>
      </c>
      <c r="JC656" s="109" t="n">
        <v>21.2</v>
      </c>
      <c r="JD656" s="109" t="n">
        <v>26</v>
      </c>
      <c r="JE656" s="109" t="n">
        <v>22.5</v>
      </c>
      <c r="JF656" s="109" t="n">
        <v>18.8</v>
      </c>
      <c r="JG656" s="109" t="n">
        <v>16.4</v>
      </c>
      <c r="JH656" s="109" t="n">
        <v>13.5</v>
      </c>
      <c r="JI656" s="109" t="n">
        <v>13.1</v>
      </c>
      <c r="JJ656" s="109" t="n">
        <v>13.1</v>
      </c>
      <c r="JK656" s="109" t="n">
        <v>14.4</v>
      </c>
      <c r="JL656" s="109" t="n">
        <v>15.8</v>
      </c>
      <c r="JM656" s="109" t="n">
        <v>17.6</v>
      </c>
      <c r="JN656" s="109" t="n">
        <v>19</v>
      </c>
      <c r="JO656" s="110" t="n">
        <f aca="false">SUM(JC656:JN656)/12</f>
        <v>17.6166666666667</v>
      </c>
      <c r="KA656" s="1" t="n">
        <f aca="false">KA655+1</f>
        <v>1956</v>
      </c>
      <c r="KB656" s="111" t="n">
        <v>1956</v>
      </c>
      <c r="KC656" s="109" t="n">
        <v>28.3</v>
      </c>
      <c r="KD656" s="109" t="n">
        <v>32.2</v>
      </c>
      <c r="KE656" s="109" t="n">
        <v>27.4</v>
      </c>
      <c r="KF656" s="109" t="n">
        <v>21.5</v>
      </c>
      <c r="KG656" s="109" t="n">
        <v>17.9</v>
      </c>
      <c r="KH656" s="109" t="n">
        <v>13.8</v>
      </c>
      <c r="KI656" s="109" t="n">
        <v>13.6</v>
      </c>
      <c r="KJ656" s="109" t="n">
        <v>13.8</v>
      </c>
      <c r="KK656" s="109" t="n">
        <v>16.2</v>
      </c>
      <c r="KL656" s="109" t="n">
        <v>18.6</v>
      </c>
      <c r="KM656" s="109" t="n">
        <v>22.6</v>
      </c>
      <c r="KN656" s="109" t="n">
        <v>24.7</v>
      </c>
      <c r="KO656" s="110" t="n">
        <f aca="false">SUM(KC656:KN656)/12</f>
        <v>20.8833333333333</v>
      </c>
      <c r="LA656" s="1" t="n">
        <f aca="false">LA655+1</f>
        <v>1956</v>
      </c>
      <c r="LB656" s="113" t="s">
        <v>115</v>
      </c>
      <c r="LC656" s="120" t="n">
        <f aca="false">(LC653+LC654+LC655+LC657+LC658+LC659)/6</f>
        <v>31.55</v>
      </c>
      <c r="LD656" s="109" t="n">
        <v>32.7</v>
      </c>
      <c r="LE656" s="109" t="n">
        <v>28.4</v>
      </c>
      <c r="LF656" s="109" t="n">
        <v>22.4</v>
      </c>
      <c r="LG656" s="109" t="n">
        <v>18.6</v>
      </c>
      <c r="LH656" s="109" t="n">
        <v>13.5</v>
      </c>
      <c r="LI656" s="109" t="n">
        <v>14.2</v>
      </c>
      <c r="LJ656" s="109" t="n">
        <v>14.7</v>
      </c>
      <c r="LK656" s="109" t="n">
        <v>17.1</v>
      </c>
      <c r="LL656" s="109" t="n">
        <v>18.8</v>
      </c>
      <c r="LM656" s="109" t="n">
        <v>23.8</v>
      </c>
      <c r="LN656" s="109" t="n">
        <v>27.2</v>
      </c>
      <c r="LO656" s="110" t="n">
        <f aca="false">SUM(LC656:LN656)/12</f>
        <v>21.9125</v>
      </c>
      <c r="MA656" s="1" t="n">
        <f aca="false">MA655+1</f>
        <v>1956</v>
      </c>
      <c r="MB656" s="111" t="n">
        <v>1956</v>
      </c>
      <c r="MC656" s="109" t="n">
        <v>25.7</v>
      </c>
      <c r="MD656" s="109" t="n">
        <v>29.8</v>
      </c>
      <c r="ME656" s="109" t="n">
        <v>26.5</v>
      </c>
      <c r="MF656" s="109" t="n">
        <v>21.8</v>
      </c>
      <c r="MG656" s="109" t="n">
        <v>18.4</v>
      </c>
      <c r="MH656" s="109" t="n">
        <v>14.6</v>
      </c>
      <c r="MI656" s="109" t="n">
        <v>14.2</v>
      </c>
      <c r="MJ656" s="109" t="n">
        <v>14.8</v>
      </c>
      <c r="MK656" s="109" t="n">
        <v>16.9</v>
      </c>
      <c r="ML656" s="109" t="n">
        <v>18.1</v>
      </c>
      <c r="MM656" s="109" t="n">
        <v>21.9</v>
      </c>
      <c r="MN656" s="109" t="n">
        <v>23.9</v>
      </c>
      <c r="MO656" s="110" t="n">
        <f aca="false">SUM(MC656:MN656)/12</f>
        <v>20.55</v>
      </c>
      <c r="NA656" s="1" t="n">
        <f aca="false">NA655+1</f>
        <v>1955</v>
      </c>
      <c r="NB656" s="113" t="s">
        <v>114</v>
      </c>
      <c r="NC656" s="109" t="n">
        <v>35.9</v>
      </c>
      <c r="ND656" s="109" t="n">
        <v>35.7</v>
      </c>
      <c r="NE656" s="109" t="n">
        <v>30.2</v>
      </c>
      <c r="NF656" s="109" t="n">
        <v>24.8</v>
      </c>
      <c r="NG656" s="109" t="n">
        <v>18.8</v>
      </c>
      <c r="NH656" s="109" t="n">
        <v>17.4</v>
      </c>
      <c r="NI656" s="109" t="n">
        <v>16.4</v>
      </c>
      <c r="NJ656" s="109" t="n">
        <v>20.4</v>
      </c>
      <c r="NK656" s="109" t="n">
        <v>25.1</v>
      </c>
      <c r="NL656" s="109" t="n">
        <v>26.8</v>
      </c>
      <c r="NM656" s="109" t="n">
        <v>28.1</v>
      </c>
      <c r="NN656" s="109" t="n">
        <v>31.6</v>
      </c>
      <c r="NO656" s="110" t="n">
        <f aca="false">SUM(NC656:NN656)/12</f>
        <v>25.9333333333333</v>
      </c>
      <c r="OA656" s="5"/>
    </row>
    <row r="657" customFormat="false" ht="12.75" hidden="false" customHeight="false" outlineLevel="0" collapsed="false">
      <c r="A657" s="150"/>
      <c r="B657" s="151" t="n">
        <f aca="false">AVERAGE(AO657,BO657,CO657,DO657,EO657,FO657,GO657,HO657,IO657,JO657,KO657,LO657,MO657,NO657)</f>
        <v>22.2996031746032</v>
      </c>
      <c r="C657" s="163" t="n">
        <f aca="false">AVERAGE(B653:B657)</f>
        <v>21.6642658730159</v>
      </c>
      <c r="D657" s="164" t="n">
        <f aca="false">AVERAGE(B648:B657)</f>
        <v>21.6556448412698</v>
      </c>
      <c r="E657" s="151" t="n">
        <f aca="false">AVERAGE(B638:B657)</f>
        <v>21.7434027777778</v>
      </c>
      <c r="F657" s="165" t="n">
        <f aca="false">AVERAGE(B608:B657)</f>
        <v>21.7214833342583</v>
      </c>
      <c r="G657" s="159" t="n">
        <f aca="false">MAX(AC657:AN657,BC657:BN657,CC657:CN657,DC657:DN657,EC657:EN657,FC657:FN657,GC657:GN657,HC657:HN657,IC657:IN657,JC657:JN657,KC657:KN657,LC657:LN657,MC657:MN657,NC657:NN657)</f>
        <v>39.5</v>
      </c>
      <c r="H657" s="161" t="n">
        <f aca="false">MEDIAN(AC657:AN657,BC657:BN657,CC657:CN657,DC657:DN657,EC657:EN657,FC657:FN657,GC657:GN657,HC657:HN657,IC657:IN657,JC657:JN657,KC657:KN657,LC657:LN657,MC657:MN657,NC657:NN657)</f>
        <v>21.5</v>
      </c>
      <c r="I657" s="157" t="n">
        <f aca="false">MIN(AC657:AN657,BC657:BN657,CC657:CN657,DC657:DN657,EC657:EN657,FC657:FN657,GC657:GN657,HC657:HN657,IC657:IN657,JC657:JN657,KC657:KN657,LC657:LN657,MC657:MN657,NC657:NN657)</f>
        <v>11.8</v>
      </c>
      <c r="J657" s="107" t="n">
        <f aca="false">(G657+I657)/2</f>
        <v>25.65</v>
      </c>
      <c r="AA657" s="1" t="n">
        <f aca="false">AA656+1</f>
        <v>33</v>
      </c>
      <c r="AB657" s="108" t="n">
        <v>1957</v>
      </c>
      <c r="AC657" s="109" t="n">
        <v>28.1</v>
      </c>
      <c r="AD657" s="109" t="n">
        <v>27.7</v>
      </c>
      <c r="AE657" s="109" t="n">
        <v>24.9</v>
      </c>
      <c r="AF657" s="109" t="n">
        <v>21.5</v>
      </c>
      <c r="AG657" s="109" t="n">
        <v>18.9</v>
      </c>
      <c r="AH657" s="109" t="n">
        <v>20.4</v>
      </c>
      <c r="AI657" s="109" t="n">
        <v>14</v>
      </c>
      <c r="AJ657" s="109" t="n">
        <v>16</v>
      </c>
      <c r="AK657" s="109" t="n">
        <v>17.6</v>
      </c>
      <c r="AL657" s="109" t="n">
        <v>21.2</v>
      </c>
      <c r="AM657" s="109" t="n">
        <v>23.3</v>
      </c>
      <c r="AN657" s="109" t="n">
        <v>27.3</v>
      </c>
      <c r="AO657" s="110" t="n">
        <f aca="false">SUM(AC657:AN657)/12</f>
        <v>21.7416666666667</v>
      </c>
      <c r="AQ657" s="113"/>
      <c r="AR657" s="109"/>
      <c r="AS657" s="109"/>
      <c r="AT657" s="109"/>
      <c r="AU657" s="109"/>
      <c r="AV657" s="109"/>
      <c r="AW657" s="109"/>
      <c r="AX657" s="109"/>
      <c r="AY657" s="109"/>
      <c r="AZ657" s="109"/>
      <c r="BA657" s="1" t="n">
        <f aca="false">BA656+1</f>
        <v>1957</v>
      </c>
      <c r="BB657" s="113" t="s">
        <v>116</v>
      </c>
      <c r="BC657" s="109" t="n">
        <v>28.7</v>
      </c>
      <c r="BD657" s="109" t="n">
        <v>28.1</v>
      </c>
      <c r="BE657" s="109" t="n">
        <v>24.3</v>
      </c>
      <c r="BF657" s="109" t="n">
        <v>20.6</v>
      </c>
      <c r="BG657" s="109" t="n">
        <v>18.1</v>
      </c>
      <c r="BH657" s="109" t="n">
        <v>19</v>
      </c>
      <c r="BI657" s="109" t="n">
        <v>12.3</v>
      </c>
      <c r="BJ657" s="109" t="n">
        <v>14.6</v>
      </c>
      <c r="BK657" s="109" t="n">
        <v>16.5</v>
      </c>
      <c r="BL657" s="109" t="n">
        <v>21</v>
      </c>
      <c r="BM657" s="109" t="n">
        <v>23.7</v>
      </c>
      <c r="BN657" s="109" t="n">
        <v>28</v>
      </c>
      <c r="BO657" s="110" t="n">
        <f aca="false">SUM(BC657:BN657)/12</f>
        <v>21.2416666666667</v>
      </c>
      <c r="CA657" s="1" t="n">
        <f aca="false">CA656+1</f>
        <v>1957</v>
      </c>
      <c r="CB657" s="111" t="n">
        <v>1957</v>
      </c>
      <c r="CC657" s="109" t="n">
        <v>23.7</v>
      </c>
      <c r="CD657" s="109" t="n">
        <v>23.2</v>
      </c>
      <c r="CE657" s="109" t="n">
        <v>22.1</v>
      </c>
      <c r="CF657" s="109" t="n">
        <v>19.9</v>
      </c>
      <c r="CG657" s="109" t="n">
        <v>17.8</v>
      </c>
      <c r="CH657" s="109" t="n">
        <v>17.7</v>
      </c>
      <c r="CI657" s="109" t="n">
        <v>14</v>
      </c>
      <c r="CJ657" s="109" t="n">
        <v>15</v>
      </c>
      <c r="CK657" s="109" t="n">
        <v>16.1</v>
      </c>
      <c r="CL657" s="109" t="n">
        <v>18.8</v>
      </c>
      <c r="CM657" s="109" t="n">
        <v>21.1</v>
      </c>
      <c r="CN657" s="109" t="n">
        <v>23.4</v>
      </c>
      <c r="CO657" s="110" t="n">
        <f aca="false">SUM(CC657:CN657)/12</f>
        <v>19.4</v>
      </c>
      <c r="DA657" s="1" t="n">
        <f aca="false">DA656+1</f>
        <v>1957</v>
      </c>
      <c r="DB657" s="113" t="s">
        <v>116</v>
      </c>
      <c r="DC657" s="109" t="n">
        <v>31.2</v>
      </c>
      <c r="DD657" s="109" t="n">
        <v>30.3</v>
      </c>
      <c r="DE657" s="109" t="n">
        <v>27.5</v>
      </c>
      <c r="DF657" s="109" t="n">
        <v>23.3</v>
      </c>
      <c r="DG657" s="109" t="n">
        <v>20.6</v>
      </c>
      <c r="DH657" s="109" t="n">
        <v>20.5</v>
      </c>
      <c r="DI657" s="109" t="n">
        <v>15.1</v>
      </c>
      <c r="DJ657" s="109" t="n">
        <v>17.3</v>
      </c>
      <c r="DK657" s="109" t="n">
        <v>20.4</v>
      </c>
      <c r="DL657" s="109" t="n">
        <v>24</v>
      </c>
      <c r="DM657" s="109" t="n">
        <v>25.9</v>
      </c>
      <c r="DN657" s="109" t="n">
        <v>30.2</v>
      </c>
      <c r="DO657" s="110" t="n">
        <f aca="false">SUM(DC657:DN657)/12</f>
        <v>23.8583333333333</v>
      </c>
      <c r="EA657" s="1" t="n">
        <f aca="false">EA656+1</f>
        <v>1957</v>
      </c>
      <c r="EB657" s="111" t="n">
        <v>1957</v>
      </c>
      <c r="EC657" s="109" t="n">
        <v>39.5</v>
      </c>
      <c r="ED657" s="109" t="n">
        <v>35.7</v>
      </c>
      <c r="EE657" s="109" t="n">
        <v>33</v>
      </c>
      <c r="EF657" s="109" t="n">
        <v>28.4</v>
      </c>
      <c r="EG657" s="109" t="n">
        <v>24.3</v>
      </c>
      <c r="EH657" s="109" t="n">
        <v>22.5</v>
      </c>
      <c r="EI657" s="109" t="n">
        <v>16.4</v>
      </c>
      <c r="EJ657" s="109" t="n">
        <v>20.8</v>
      </c>
      <c r="EK657" s="109" t="n">
        <v>25.7</v>
      </c>
      <c r="EL657" s="109" t="n">
        <v>30.4</v>
      </c>
      <c r="EM657" s="109" t="n">
        <v>34.4</v>
      </c>
      <c r="EN657" s="109" t="n">
        <v>37.1</v>
      </c>
      <c r="EO657" s="110" t="n">
        <f aca="false">SUM(EC657:EN657)/12</f>
        <v>29.0166666666667</v>
      </c>
      <c r="FA657" s="1" t="n">
        <f aca="false">FA656+1</f>
        <v>1957</v>
      </c>
      <c r="FB657" s="113" t="s">
        <v>116</v>
      </c>
      <c r="FC657" s="109" t="n">
        <v>27.2</v>
      </c>
      <c r="FD657" s="109" t="n">
        <v>26.6</v>
      </c>
      <c r="FE657" s="109" t="n">
        <v>23.7</v>
      </c>
      <c r="FF657" s="109" t="n">
        <v>19.6</v>
      </c>
      <c r="FG657" s="109" t="n">
        <v>17.1</v>
      </c>
      <c r="FH657" s="109" t="n">
        <v>18.3</v>
      </c>
      <c r="FI657" s="109" t="n">
        <v>11.8</v>
      </c>
      <c r="FJ657" s="109" t="n">
        <v>14.1</v>
      </c>
      <c r="FK657" s="109" t="n">
        <v>15.5</v>
      </c>
      <c r="FL657" s="109" t="n">
        <v>19.2</v>
      </c>
      <c r="FM657" s="109" t="n">
        <v>21.8</v>
      </c>
      <c r="FN657" s="109" t="n">
        <v>26.6</v>
      </c>
      <c r="FO657" s="110" t="n">
        <f aca="false">SUM(FC657:FN657)/12</f>
        <v>20.125</v>
      </c>
      <c r="GA657" s="1" t="n">
        <f aca="false">GA656+1</f>
        <v>1957</v>
      </c>
      <c r="GB657" s="113" t="s">
        <v>116</v>
      </c>
      <c r="GC657" s="109" t="n">
        <v>23.8</v>
      </c>
      <c r="GD657" s="109" t="n">
        <v>24.6</v>
      </c>
      <c r="GE657" s="109" t="n">
        <v>21.8</v>
      </c>
      <c r="GF657" s="109" t="n">
        <v>18.6</v>
      </c>
      <c r="GG657" s="109" t="n">
        <v>15.5</v>
      </c>
      <c r="GH657" s="109" t="n">
        <v>16.6</v>
      </c>
      <c r="GI657" s="109" t="n">
        <v>12.5</v>
      </c>
      <c r="GJ657" s="109" t="n">
        <v>14.6</v>
      </c>
      <c r="GK657" s="109" t="n">
        <v>15.2</v>
      </c>
      <c r="GL657" s="109" t="n">
        <v>16.9</v>
      </c>
      <c r="GM657" s="109" t="n">
        <v>18.3</v>
      </c>
      <c r="GN657" s="109" t="n">
        <v>22.6</v>
      </c>
      <c r="GO657" s="110" t="n">
        <f aca="false">SUM(GC657:GN657)/12</f>
        <v>18.4166666666667</v>
      </c>
      <c r="HA657" s="1" t="n">
        <f aca="false">HA656+1</f>
        <v>1957</v>
      </c>
      <c r="HB657" s="113" t="s">
        <v>116</v>
      </c>
      <c r="HC657" s="109" t="n">
        <v>24.8</v>
      </c>
      <c r="HD657" s="109" t="n">
        <v>24.9</v>
      </c>
      <c r="HE657" s="109" t="n">
        <v>23.6</v>
      </c>
      <c r="HF657" s="109" t="n">
        <v>21.7</v>
      </c>
      <c r="HG657" s="109" t="n">
        <v>19.6</v>
      </c>
      <c r="HH657" s="109" t="n">
        <v>20.5</v>
      </c>
      <c r="HI657" s="109" t="n">
        <v>15.3</v>
      </c>
      <c r="HJ657" s="109" t="n">
        <v>16.6</v>
      </c>
      <c r="HK657" s="109" t="n">
        <v>18.4</v>
      </c>
      <c r="HL657" s="109" t="n">
        <v>20.4</v>
      </c>
      <c r="HM657" s="109" t="n">
        <v>22.6</v>
      </c>
      <c r="HN657" s="109" t="n">
        <v>23.8</v>
      </c>
      <c r="HO657" s="110" t="n">
        <f aca="false">SUM(HC657:HN657)/12</f>
        <v>21.0166666666667</v>
      </c>
      <c r="IA657" s="1" t="n">
        <f aca="false">IA656+1</f>
        <v>1957</v>
      </c>
      <c r="IB657" s="113" t="s">
        <v>116</v>
      </c>
      <c r="IC657" s="109" t="n">
        <v>33.4</v>
      </c>
      <c r="ID657" s="109" t="n">
        <v>32.7</v>
      </c>
      <c r="IE657" s="109" t="n">
        <v>29.5</v>
      </c>
      <c r="IF657" s="109" t="n">
        <v>24.9</v>
      </c>
      <c r="IG657" s="109" t="n">
        <v>21.4</v>
      </c>
      <c r="IH657" s="109" t="n">
        <v>20.9</v>
      </c>
      <c r="II657" s="109" t="n">
        <v>15.2</v>
      </c>
      <c r="IJ657" s="109" t="n">
        <v>17.5</v>
      </c>
      <c r="IK657" s="109" t="n">
        <v>21.2</v>
      </c>
      <c r="IL657" s="109" t="n">
        <v>24.7</v>
      </c>
      <c r="IM657" s="109" t="n">
        <v>26.9</v>
      </c>
      <c r="IN657" s="109" t="n">
        <v>30.3</v>
      </c>
      <c r="IO657" s="110" t="n">
        <f aca="false">SUM(IC657:IN657)/12</f>
        <v>24.8833333333333</v>
      </c>
      <c r="JA657" s="1" t="n">
        <f aca="false">JA656+1</f>
        <v>1957</v>
      </c>
      <c r="JB657" s="113" t="s">
        <v>116</v>
      </c>
      <c r="JC657" s="109" t="n">
        <v>21.4</v>
      </c>
      <c r="JD657" s="109" t="n">
        <v>22.4</v>
      </c>
      <c r="JE657" s="109" t="n">
        <v>20</v>
      </c>
      <c r="JF657" s="109" t="n">
        <v>18.1</v>
      </c>
      <c r="JG657" s="109" t="n">
        <v>15.7</v>
      </c>
      <c r="JH657" s="109" t="n">
        <v>16</v>
      </c>
      <c r="JI657" s="109" t="n">
        <v>12.8</v>
      </c>
      <c r="JJ657" s="120" t="n">
        <f aca="false">(JJ654+JJ655+JJ656+JJ658+JJ659+JJ660)/6</f>
        <v>13.7333333333333</v>
      </c>
      <c r="JK657" s="109" t="n">
        <v>14.9</v>
      </c>
      <c r="JL657" s="109" t="n">
        <v>16.8</v>
      </c>
      <c r="JM657" s="109" t="n">
        <v>18</v>
      </c>
      <c r="JN657" s="109" t="n">
        <v>20.7</v>
      </c>
      <c r="JO657" s="110" t="n">
        <f aca="false">SUM(JC657:JN657)/12</f>
        <v>17.5444444444444</v>
      </c>
      <c r="KA657" s="1" t="n">
        <f aca="false">KA656+1</f>
        <v>1957</v>
      </c>
      <c r="KB657" s="113" t="s">
        <v>116</v>
      </c>
      <c r="KC657" s="109" t="n">
        <v>29.6</v>
      </c>
      <c r="KD657" s="109" t="n">
        <v>29.1</v>
      </c>
      <c r="KE657" s="109" t="n">
        <v>25.5</v>
      </c>
      <c r="KF657" s="109" t="n">
        <v>22.2</v>
      </c>
      <c r="KG657" s="109" t="n">
        <v>19.5</v>
      </c>
      <c r="KH657" s="109" t="n">
        <v>20.5</v>
      </c>
      <c r="KI657" s="109" t="n">
        <v>13.5</v>
      </c>
      <c r="KJ657" s="109" t="n">
        <v>16</v>
      </c>
      <c r="KK657" s="109" t="n">
        <v>17.9</v>
      </c>
      <c r="KL657" s="109" t="n">
        <v>22.2</v>
      </c>
      <c r="KM657" s="109" t="n">
        <v>24.9</v>
      </c>
      <c r="KN657" s="109" t="n">
        <v>28.9</v>
      </c>
      <c r="KO657" s="110" t="n">
        <f aca="false">SUM(KC657:KN657)/12</f>
        <v>22.4833333333333</v>
      </c>
      <c r="LA657" s="1" t="n">
        <f aca="false">LA656+1</f>
        <v>1957</v>
      </c>
      <c r="LB657" s="113" t="s">
        <v>116</v>
      </c>
      <c r="LC657" s="109" t="n">
        <v>30</v>
      </c>
      <c r="LD657" s="109" t="n">
        <v>31.4</v>
      </c>
      <c r="LE657" s="109" t="n">
        <v>28.7</v>
      </c>
      <c r="LF657" s="109" t="n">
        <v>23.4</v>
      </c>
      <c r="LG657" s="109" t="n">
        <v>20.7</v>
      </c>
      <c r="LH657" s="109" t="n">
        <v>21.5</v>
      </c>
      <c r="LI657" s="109" t="n">
        <v>14.5</v>
      </c>
      <c r="LJ657" s="109" t="n">
        <v>17.1</v>
      </c>
      <c r="LK657" s="109" t="n">
        <v>20.9</v>
      </c>
      <c r="LL657" s="109" t="n">
        <v>25.3</v>
      </c>
      <c r="LM657" s="109" t="n">
        <v>28.9</v>
      </c>
      <c r="LN657" s="109" t="n">
        <v>32.8</v>
      </c>
      <c r="LO657" s="110" t="n">
        <f aca="false">SUM(LC657:LN657)/12</f>
        <v>24.6</v>
      </c>
      <c r="MA657" s="1" t="n">
        <f aca="false">MA656+1</f>
        <v>1957</v>
      </c>
      <c r="MB657" s="113" t="s">
        <v>116</v>
      </c>
      <c r="MC657" s="109" t="n">
        <v>28.2</v>
      </c>
      <c r="MD657" s="109" t="n">
        <v>28.1</v>
      </c>
      <c r="ME657" s="109" t="n">
        <v>25.5</v>
      </c>
      <c r="MF657" s="109" t="n">
        <v>22</v>
      </c>
      <c r="MG657" s="109" t="n">
        <v>19.7</v>
      </c>
      <c r="MH657" s="109" t="n">
        <v>20.5</v>
      </c>
      <c r="MI657" s="109" t="n">
        <v>14.1</v>
      </c>
      <c r="MJ657" s="109" t="n">
        <v>16.7</v>
      </c>
      <c r="MK657" s="109" t="n">
        <v>18.5</v>
      </c>
      <c r="ML657" s="109" t="n">
        <v>21.5</v>
      </c>
      <c r="MM657" s="109" t="n">
        <v>23.8</v>
      </c>
      <c r="MN657" s="109" t="n">
        <v>27.8</v>
      </c>
      <c r="MO657" s="110" t="n">
        <f aca="false">SUM(MC657:MN657)/12</f>
        <v>22.2</v>
      </c>
      <c r="NA657" s="1" t="n">
        <f aca="false">NA656+1</f>
        <v>1956</v>
      </c>
      <c r="NB657" s="113" t="s">
        <v>115</v>
      </c>
      <c r="NC657" s="109" t="n">
        <v>34.3</v>
      </c>
      <c r="ND657" s="109" t="n">
        <v>36.8</v>
      </c>
      <c r="NE657" s="109" t="n">
        <v>30.9</v>
      </c>
      <c r="NF657" s="109" t="n">
        <v>25.7</v>
      </c>
      <c r="NG657" s="109" t="n">
        <v>21.9</v>
      </c>
      <c r="NH657" s="109" t="n">
        <v>16.1</v>
      </c>
      <c r="NI657" s="109" t="n">
        <v>17.4</v>
      </c>
      <c r="NJ657" s="109" t="n">
        <v>17.7</v>
      </c>
      <c r="NK657" s="109" t="n">
        <v>21.6</v>
      </c>
      <c r="NL657" s="109" t="n">
        <v>24.2</v>
      </c>
      <c r="NM657" s="109" t="n">
        <v>29.7</v>
      </c>
      <c r="NN657" s="109" t="n">
        <v>31.7</v>
      </c>
      <c r="NO657" s="110" t="n">
        <f aca="false">SUM(NC657:NN657)/12</f>
        <v>25.6666666666667</v>
      </c>
      <c r="OA657" s="5"/>
    </row>
    <row r="658" customFormat="false" ht="12.75" hidden="false" customHeight="false" outlineLevel="0" collapsed="false">
      <c r="A658" s="150"/>
      <c r="B658" s="151" t="n">
        <f aca="false">AVERAGE(AO658,BO658,CO658,DO658,EO658,FO658,GO658,HO658,IO658,JO658,KO658,LO658,MO658,NO658)</f>
        <v>21.3089285714286</v>
      </c>
      <c r="C658" s="163" t="n">
        <f aca="false">AVERAGE(B654:B658)</f>
        <v>21.5392658730159</v>
      </c>
      <c r="D658" s="164" t="n">
        <f aca="false">AVERAGE(B649:B658)</f>
        <v>21.627251984127</v>
      </c>
      <c r="E658" s="151" t="n">
        <f aca="false">AVERAGE(B639:B658)</f>
        <v>21.7004265873016</v>
      </c>
      <c r="F658" s="165" t="n">
        <f aca="false">AVERAGE(B609:B658)</f>
        <v>21.7217035723536</v>
      </c>
      <c r="G658" s="159" t="n">
        <f aca="false">MAX(AC658:AN658,BC658:BN658,CC658:CN658,DC658:DN658,EC658:EN658,FC658:FN658,GC658:GN658,HC658:HN658,IC658:IN658,JC658:JN658,KC658:KN658,LC658:LN658,MC658:MN658,NC658:NN658)</f>
        <v>37.1</v>
      </c>
      <c r="H658" s="161" t="n">
        <f aca="false">MEDIAN(AC658:AN658,BC658:BN658,CC658:CN658,DC658:DN658,EC658:EN658,FC658:FN658,GC658:GN658,HC658:HN658,IC658:IN658,JC658:JN658,KC658:KN658,LC658:LN658,MC658:MN658,NC658:NN658)</f>
        <v>21.2</v>
      </c>
      <c r="I658" s="157" t="n">
        <f aca="false">MIN(AC658:AN658,BC658:BN658,CC658:CN658,DC658:DN658,EC658:EN658,FC658:FN658,GC658:GN658,HC658:HN658,IC658:IN658,JC658:JN658,KC658:KN658,LC658:LN658,MC658:MN658,NC658:NN658)</f>
        <v>12</v>
      </c>
      <c r="J658" s="107" t="n">
        <f aca="false">(G658+I658)/2</f>
        <v>24.55</v>
      </c>
      <c r="AA658" s="1" t="n">
        <f aca="false">AA657+1</f>
        <v>34</v>
      </c>
      <c r="AB658" s="108" t="n">
        <v>1958</v>
      </c>
      <c r="AC658" s="109" t="n">
        <v>27.4</v>
      </c>
      <c r="AD658" s="109" t="n">
        <v>28.4</v>
      </c>
      <c r="AE658" s="109" t="n">
        <v>24.9</v>
      </c>
      <c r="AF658" s="109" t="n">
        <v>24.4</v>
      </c>
      <c r="AG658" s="109" t="n">
        <v>19.3</v>
      </c>
      <c r="AH658" s="109" t="n">
        <v>15</v>
      </c>
      <c r="AI658" s="109" t="n">
        <v>14.4</v>
      </c>
      <c r="AJ658" s="109" t="n">
        <v>15.1</v>
      </c>
      <c r="AK658" s="109" t="n">
        <v>16.4</v>
      </c>
      <c r="AL658" s="109" t="n">
        <v>18.8</v>
      </c>
      <c r="AM658" s="109" t="n">
        <v>24.2</v>
      </c>
      <c r="AN658" s="109" t="n">
        <v>24.2</v>
      </c>
      <c r="AO658" s="110" t="n">
        <f aca="false">SUM(AC658:AN658)/12</f>
        <v>21.0416666666667</v>
      </c>
      <c r="AQ658" s="112"/>
      <c r="AR658" s="109"/>
      <c r="AS658" s="109"/>
      <c r="AT658" s="109"/>
      <c r="AU658" s="109"/>
      <c r="AV658" s="109"/>
      <c r="AW658" s="109"/>
      <c r="AX658" s="109"/>
      <c r="AY658" s="109"/>
      <c r="AZ658" s="109"/>
      <c r="BA658" s="1" t="n">
        <f aca="false">BA657+1</f>
        <v>1958</v>
      </c>
      <c r="BB658" s="113" t="s">
        <v>117</v>
      </c>
      <c r="BC658" s="109" t="n">
        <v>28.1</v>
      </c>
      <c r="BD658" s="109" t="n">
        <v>28.4</v>
      </c>
      <c r="BE658" s="109" t="n">
        <v>24.4</v>
      </c>
      <c r="BF658" s="109" t="n">
        <v>23.1</v>
      </c>
      <c r="BG658" s="109" t="n">
        <v>17.4</v>
      </c>
      <c r="BH658" s="109" t="n">
        <v>13</v>
      </c>
      <c r="BI658" s="109" t="n">
        <v>12.5</v>
      </c>
      <c r="BJ658" s="109" t="n">
        <v>13.2</v>
      </c>
      <c r="BK658" s="109" t="n">
        <v>14.2</v>
      </c>
      <c r="BL658" s="109" t="n">
        <v>17.5</v>
      </c>
      <c r="BM658" s="109" t="n">
        <v>23.5</v>
      </c>
      <c r="BN658" s="109" t="n">
        <v>24.1</v>
      </c>
      <c r="BO658" s="110" t="n">
        <f aca="false">SUM(BC658:BN658)/12</f>
        <v>19.95</v>
      </c>
      <c r="CA658" s="1" t="n">
        <f aca="false">CA657+1</f>
        <v>1958</v>
      </c>
      <c r="CB658" s="111" t="n">
        <v>1958</v>
      </c>
      <c r="CC658" s="109" t="n">
        <v>23.8</v>
      </c>
      <c r="CD658" s="109" t="n">
        <v>24.1</v>
      </c>
      <c r="CE658" s="109" t="n">
        <v>21.6</v>
      </c>
      <c r="CF658" s="109" t="n">
        <v>21.2</v>
      </c>
      <c r="CG658" s="109" t="n">
        <v>18.8</v>
      </c>
      <c r="CH658" s="109" t="n">
        <v>14.5</v>
      </c>
      <c r="CI658" s="109" t="n">
        <v>14.4</v>
      </c>
      <c r="CJ658" s="109" t="n">
        <v>15</v>
      </c>
      <c r="CK658" s="109" t="n">
        <v>15.6</v>
      </c>
      <c r="CL658" s="109" t="n">
        <v>17.5</v>
      </c>
      <c r="CM658" s="109" t="n">
        <v>21.2</v>
      </c>
      <c r="CN658" s="109" t="n">
        <v>21.6</v>
      </c>
      <c r="CO658" s="110" t="n">
        <f aca="false">SUM(CC658:CN658)/12</f>
        <v>19.1083333333333</v>
      </c>
      <c r="DA658" s="1" t="n">
        <f aca="false">DA657+1</f>
        <v>1958</v>
      </c>
      <c r="DB658" s="113" t="s">
        <v>117</v>
      </c>
      <c r="DC658" s="109" t="n">
        <v>29.9</v>
      </c>
      <c r="DD658" s="109" t="n">
        <v>30.6</v>
      </c>
      <c r="DE658" s="109" t="n">
        <v>26.8</v>
      </c>
      <c r="DF658" s="109" t="n">
        <v>24.9</v>
      </c>
      <c r="DG658" s="109" t="n">
        <v>18.9</v>
      </c>
      <c r="DH658" s="109" t="n">
        <v>15.6</v>
      </c>
      <c r="DI658" s="109" t="n">
        <v>14.7</v>
      </c>
      <c r="DJ658" s="109" t="n">
        <v>15.3</v>
      </c>
      <c r="DK658" s="109" t="n">
        <v>17.6</v>
      </c>
      <c r="DL658" s="109" t="n">
        <v>20.1</v>
      </c>
      <c r="DM658" s="109" t="n">
        <v>25.9</v>
      </c>
      <c r="DN658" s="109" t="n">
        <v>25.6</v>
      </c>
      <c r="DO658" s="110" t="n">
        <f aca="false">SUM(DC658:DN658)/12</f>
        <v>22.1583333333333</v>
      </c>
      <c r="EA658" s="1" t="n">
        <f aca="false">EA657+1</f>
        <v>1958</v>
      </c>
      <c r="EB658" s="111" t="n">
        <v>1958</v>
      </c>
      <c r="EC658" s="109" t="n">
        <v>37.1</v>
      </c>
      <c r="ED658" s="109" t="n">
        <v>36.9</v>
      </c>
      <c r="EE658" s="109" t="n">
        <v>32.2</v>
      </c>
      <c r="EF658" s="109" t="n">
        <v>30.3</v>
      </c>
      <c r="EG658" s="109" t="n">
        <v>24.4</v>
      </c>
      <c r="EH658" s="109" t="n">
        <v>17.9</v>
      </c>
      <c r="EI658" s="109" t="n">
        <v>18.7</v>
      </c>
      <c r="EJ658" s="109" t="n">
        <v>19.4</v>
      </c>
      <c r="EK658" s="109" t="n">
        <v>21.6</v>
      </c>
      <c r="EL658" s="109" t="n">
        <v>27.1</v>
      </c>
      <c r="EM658" s="109" t="n">
        <v>32.5</v>
      </c>
      <c r="EN658" s="109" t="n">
        <v>33.5</v>
      </c>
      <c r="EO658" s="110" t="n">
        <f aca="false">SUM(EC658:EN658)/12</f>
        <v>27.6333333333333</v>
      </c>
      <c r="FA658" s="1" t="n">
        <f aca="false">FA657+1</f>
        <v>1958</v>
      </c>
      <c r="FB658" s="113" t="s">
        <v>117</v>
      </c>
      <c r="FC658" s="109" t="n">
        <v>25.1</v>
      </c>
      <c r="FD658" s="109" t="n">
        <v>26.8</v>
      </c>
      <c r="FE658" s="109" t="n">
        <v>22.9</v>
      </c>
      <c r="FF658" s="109" t="n">
        <v>22.1</v>
      </c>
      <c r="FG658" s="109" t="n">
        <v>16.9</v>
      </c>
      <c r="FH658" s="109" t="n">
        <v>12.3</v>
      </c>
      <c r="FI658" s="109" t="n">
        <v>12</v>
      </c>
      <c r="FJ658" s="109" t="n">
        <v>12.8</v>
      </c>
      <c r="FK658" s="109" t="n">
        <v>14.1</v>
      </c>
      <c r="FL658" s="109" t="n">
        <v>16.8</v>
      </c>
      <c r="FM658" s="109" t="n">
        <v>21.5</v>
      </c>
      <c r="FN658" s="109" t="n">
        <v>21.9</v>
      </c>
      <c r="FO658" s="110" t="n">
        <f aca="false">SUM(FC658:FN658)/12</f>
        <v>18.7666666666667</v>
      </c>
      <c r="GA658" s="1" t="n">
        <f aca="false">GA657+1</f>
        <v>1958</v>
      </c>
      <c r="GB658" s="113" t="s">
        <v>117</v>
      </c>
      <c r="GC658" s="109" t="n">
        <v>23.1</v>
      </c>
      <c r="GD658" s="109" t="n">
        <v>24.9</v>
      </c>
      <c r="GE658" s="109" t="n">
        <v>21.7</v>
      </c>
      <c r="GF658" s="109" t="n">
        <v>21.3</v>
      </c>
      <c r="GG658" s="109" t="n">
        <v>16.5</v>
      </c>
      <c r="GH658" s="109" t="n">
        <v>13.3</v>
      </c>
      <c r="GI658" s="109" t="n">
        <v>12.4</v>
      </c>
      <c r="GJ658" s="109" t="n">
        <v>13.1</v>
      </c>
      <c r="GK658" s="109" t="n">
        <v>14.7</v>
      </c>
      <c r="GL658" s="109" t="n">
        <v>16.5</v>
      </c>
      <c r="GM658" s="109" t="n">
        <v>20.1</v>
      </c>
      <c r="GN658" s="109" t="n">
        <v>20</v>
      </c>
      <c r="GO658" s="110" t="n">
        <f aca="false">SUM(GC658:GN658)/12</f>
        <v>18.1333333333333</v>
      </c>
      <c r="HA658" s="1" t="n">
        <f aca="false">HA657+1</f>
        <v>1958</v>
      </c>
      <c r="HB658" s="113" t="s">
        <v>117</v>
      </c>
      <c r="HC658" s="109" t="n">
        <v>24.6</v>
      </c>
      <c r="HD658" s="109" t="n">
        <v>24.8</v>
      </c>
      <c r="HE658" s="109" t="n">
        <v>22.5</v>
      </c>
      <c r="HF658" s="109" t="n">
        <v>23.2</v>
      </c>
      <c r="HG658" s="109" t="n">
        <v>19.9</v>
      </c>
      <c r="HH658" s="109" t="n">
        <v>16</v>
      </c>
      <c r="HI658" s="109" t="n">
        <v>15.4</v>
      </c>
      <c r="HJ658" s="109" t="n">
        <v>15.5</v>
      </c>
      <c r="HK658" s="109" t="n">
        <v>16.5</v>
      </c>
      <c r="HL658" s="109" t="n">
        <v>18.4</v>
      </c>
      <c r="HM658" s="109" t="n">
        <v>21.3</v>
      </c>
      <c r="HN658" s="109" t="n">
        <v>21.5</v>
      </c>
      <c r="HO658" s="110" t="n">
        <f aca="false">SUM(HC658:HN658)/12</f>
        <v>19.9666666666667</v>
      </c>
      <c r="IA658" s="1" t="n">
        <f aca="false">IA657+1</f>
        <v>1958</v>
      </c>
      <c r="IB658" s="113" t="s">
        <v>117</v>
      </c>
      <c r="IC658" s="109" t="n">
        <v>30</v>
      </c>
      <c r="ID658" s="109" t="n">
        <v>30.3</v>
      </c>
      <c r="IE658" s="109" t="n">
        <v>26.5</v>
      </c>
      <c r="IF658" s="109" t="n">
        <v>26.2</v>
      </c>
      <c r="IG658" s="109" t="n">
        <v>21.4</v>
      </c>
      <c r="IH658" s="109" t="n">
        <v>16.8</v>
      </c>
      <c r="II658" s="109" t="n">
        <v>16.4</v>
      </c>
      <c r="IJ658" s="109" t="n">
        <v>17.7</v>
      </c>
      <c r="IK658" s="109" t="n">
        <v>18.3</v>
      </c>
      <c r="IL658" s="109" t="n">
        <v>22.5</v>
      </c>
      <c r="IM658" s="109" t="n">
        <v>26.4</v>
      </c>
      <c r="IN658" s="109" t="n">
        <v>26.3</v>
      </c>
      <c r="IO658" s="110" t="n">
        <f aca="false">SUM(IC658:IN658)/12</f>
        <v>23.2333333333333</v>
      </c>
      <c r="JA658" s="1" t="n">
        <f aca="false">JA657+1</f>
        <v>1958</v>
      </c>
      <c r="JB658" s="113" t="s">
        <v>117</v>
      </c>
      <c r="JC658" s="109" t="n">
        <v>20.8</v>
      </c>
      <c r="JD658" s="109" t="n">
        <v>22.2</v>
      </c>
      <c r="JE658" s="109" t="n">
        <v>20.2</v>
      </c>
      <c r="JF658" s="109" t="n">
        <v>19.4</v>
      </c>
      <c r="JG658" s="109" t="n">
        <v>17</v>
      </c>
      <c r="JH658" s="109" t="n">
        <v>13.8</v>
      </c>
      <c r="JI658" s="109" t="n">
        <v>13.2</v>
      </c>
      <c r="JJ658" s="109" t="n">
        <v>13.4</v>
      </c>
      <c r="JK658" s="109" t="n">
        <v>14.7</v>
      </c>
      <c r="JL658" s="109" t="n">
        <v>16.3</v>
      </c>
      <c r="JM658" s="109" t="n">
        <v>18.8</v>
      </c>
      <c r="JN658" s="109" t="n">
        <v>19.1</v>
      </c>
      <c r="JO658" s="110" t="n">
        <f aca="false">SUM(JC658:JN658)/12</f>
        <v>17.4083333333333</v>
      </c>
      <c r="KA658" s="1" t="n">
        <f aca="false">KA657+1</f>
        <v>1958</v>
      </c>
      <c r="KB658" s="113" t="s">
        <v>117</v>
      </c>
      <c r="KC658" s="109" t="n">
        <v>28.8</v>
      </c>
      <c r="KD658" s="109" t="n">
        <v>29.3</v>
      </c>
      <c r="KE658" s="109" t="n">
        <v>25.3</v>
      </c>
      <c r="KF658" s="109" t="n">
        <v>24.6</v>
      </c>
      <c r="KG658" s="109" t="n">
        <v>18.9</v>
      </c>
      <c r="KH658" s="109" t="n">
        <v>14.3</v>
      </c>
      <c r="KI658" s="109" t="n">
        <v>14.2</v>
      </c>
      <c r="KJ658" s="109" t="n">
        <v>14.5</v>
      </c>
      <c r="KK658" s="109" t="n">
        <v>15.6</v>
      </c>
      <c r="KL658" s="109" t="n">
        <v>19</v>
      </c>
      <c r="KM658" s="109" t="n">
        <v>24.7</v>
      </c>
      <c r="KN658" s="109" t="n">
        <v>25.1</v>
      </c>
      <c r="KO658" s="110" t="n">
        <f aca="false">SUM(KC658:KN658)/12</f>
        <v>21.1916666666667</v>
      </c>
      <c r="LA658" s="1" t="n">
        <f aca="false">LA657+1</f>
        <v>1958</v>
      </c>
      <c r="LB658" s="113" t="s">
        <v>117</v>
      </c>
      <c r="LC658" s="109" t="n">
        <v>30.9</v>
      </c>
      <c r="LD658" s="109" t="n">
        <v>31.2</v>
      </c>
      <c r="LE658" s="109" t="n">
        <v>26.7</v>
      </c>
      <c r="LF658" s="109" t="n">
        <v>26.3</v>
      </c>
      <c r="LG658" s="109" t="n">
        <v>20.7</v>
      </c>
      <c r="LH658" s="109" t="n">
        <v>16.1</v>
      </c>
      <c r="LI658" s="109" t="n">
        <v>15.4</v>
      </c>
      <c r="LJ658" s="109" t="n">
        <v>15.6</v>
      </c>
      <c r="LK658" s="109" t="n">
        <v>17.2</v>
      </c>
      <c r="LL658" s="109" t="n">
        <v>21.5</v>
      </c>
      <c r="LM658" s="109" t="n">
        <v>26.5</v>
      </c>
      <c r="LN658" s="109" t="n">
        <v>26.5</v>
      </c>
      <c r="LO658" s="110" t="n">
        <f aca="false">SUM(LC658:LN658)/12</f>
        <v>22.8833333333333</v>
      </c>
      <c r="MA658" s="1" t="n">
        <f aca="false">MA657+1</f>
        <v>1958</v>
      </c>
      <c r="MB658" s="113" t="s">
        <v>117</v>
      </c>
      <c r="MC658" s="109" t="n">
        <v>25.4</v>
      </c>
      <c r="MD658" s="109" t="n">
        <v>27.3</v>
      </c>
      <c r="ME658" s="109" t="n">
        <v>24.7</v>
      </c>
      <c r="MF658" s="109" t="n">
        <v>23.8</v>
      </c>
      <c r="MG658" s="109" t="n">
        <v>19.3</v>
      </c>
      <c r="MH658" s="109" t="n">
        <v>14.8</v>
      </c>
      <c r="MI658" s="109" t="n">
        <v>14.4</v>
      </c>
      <c r="MJ658" s="109" t="n">
        <v>14.9</v>
      </c>
      <c r="MK658" s="109" t="n">
        <v>16.4</v>
      </c>
      <c r="ML658" s="109" t="n">
        <v>18.9</v>
      </c>
      <c r="MM658" s="109" t="n">
        <v>23.4</v>
      </c>
      <c r="MN658" s="109" t="n">
        <v>22.5</v>
      </c>
      <c r="MO658" s="110" t="n">
        <f aca="false">SUM(MC658:MN658)/12</f>
        <v>20.4833333333333</v>
      </c>
      <c r="NA658" s="1" t="n">
        <f aca="false">NA657+1</f>
        <v>1957</v>
      </c>
      <c r="NB658" s="112" t="s">
        <v>116</v>
      </c>
      <c r="NC658" s="109" t="n">
        <v>34.2</v>
      </c>
      <c r="ND658" s="109" t="n">
        <v>31.6</v>
      </c>
      <c r="NE658" s="109" t="n">
        <v>32.1</v>
      </c>
      <c r="NF658" s="109" t="n">
        <v>26.3</v>
      </c>
      <c r="NG658" s="109" t="n">
        <v>21.2</v>
      </c>
      <c r="NH658" s="109" t="n">
        <v>16.6</v>
      </c>
      <c r="NI658" s="109" t="n">
        <v>18.2</v>
      </c>
      <c r="NJ658" s="109" t="n">
        <v>20.9</v>
      </c>
      <c r="NK658" s="109" t="n">
        <v>23.3</v>
      </c>
      <c r="NL658" s="109" t="n">
        <v>26.6</v>
      </c>
      <c r="NM658" s="109" t="n">
        <v>30.8</v>
      </c>
      <c r="NN658" s="109" t="n">
        <v>34.6</v>
      </c>
      <c r="NO658" s="110" t="n">
        <f aca="false">SUM(NC658:NN658)/12</f>
        <v>26.3666666666667</v>
      </c>
      <c r="OA658" s="5"/>
    </row>
    <row r="659" customFormat="false" ht="12.75" hidden="false" customHeight="false" outlineLevel="0" collapsed="false">
      <c r="A659" s="150"/>
      <c r="B659" s="151" t="n">
        <f aca="false">AVERAGE(AO659,BO659,CO659,DO659,EO659,FO659,GO659,HO659,IO659,JO659,KO659,LO659,MO659,NO659)</f>
        <v>22.4156746031746</v>
      </c>
      <c r="C659" s="163" t="n">
        <f aca="false">AVERAGE(B655:B659)</f>
        <v>21.6883531746032</v>
      </c>
      <c r="D659" s="164" t="n">
        <f aca="false">AVERAGE(B650:B659)</f>
        <v>21.755128968254</v>
      </c>
      <c r="E659" s="151" t="n">
        <f aca="false">AVERAGE(B640:B659)</f>
        <v>21.7272817460317</v>
      </c>
      <c r="F659" s="165" t="n">
        <f aca="false">AVERAGE(B610:B659)</f>
        <v>21.7582337310837</v>
      </c>
      <c r="G659" s="159" t="n">
        <f aca="false">MAX(AC659:AN659,BC659:BN659,CC659:CN659,DC659:DN659,EC659:EN659,FC659:FN659,GC659:GN659,HC659:HN659,IC659:IN659,JC659:JN659,KC659:KN659,LC659:LN659,MC659:MN659,NC659:NN659)</f>
        <v>39.1</v>
      </c>
      <c r="H659" s="161" t="n">
        <f aca="false">MEDIAN(AC659:AN659,BC659:BN659,CC659:CN659,DC659:DN659,EC659:EN659,FC659:FN659,GC659:GN659,HC659:HN659,IC659:IN659,JC659:JN659,KC659:KN659,LC659:LN659,MC659:MN659,NC659:NN659)</f>
        <v>21.7</v>
      </c>
      <c r="I659" s="157" t="n">
        <f aca="false">MIN(AC659:AN659,BC659:BN659,CC659:CN659,DC659:DN659,EC659:EN659,FC659:FN659,GC659:GN659,HC659:HN659,IC659:IN659,JC659:JN659,KC659:KN659,LC659:LN659,MC659:MN659,NC659:NN659)</f>
        <v>13</v>
      </c>
      <c r="J659" s="107" t="n">
        <f aca="false">(G659+I659)/2</f>
        <v>26.05</v>
      </c>
      <c r="AA659" s="1" t="n">
        <f aca="false">AA658+1</f>
        <v>35</v>
      </c>
      <c r="AB659" s="108" t="n">
        <v>1959</v>
      </c>
      <c r="AC659" s="109" t="n">
        <v>30.7</v>
      </c>
      <c r="AD659" s="109" t="n">
        <v>27.7</v>
      </c>
      <c r="AE659" s="109" t="n">
        <v>26.5</v>
      </c>
      <c r="AF659" s="109" t="n">
        <v>23.3</v>
      </c>
      <c r="AG659" s="109" t="n">
        <v>19.6</v>
      </c>
      <c r="AH659" s="109" t="n">
        <v>16.7</v>
      </c>
      <c r="AI659" s="109" t="n">
        <v>15.3</v>
      </c>
      <c r="AJ659" s="109" t="n">
        <v>18.1</v>
      </c>
      <c r="AK659" s="109" t="n">
        <v>19.1</v>
      </c>
      <c r="AL659" s="109" t="n">
        <v>21.4</v>
      </c>
      <c r="AM659" s="109" t="n">
        <v>27.2</v>
      </c>
      <c r="AN659" s="109" t="n">
        <v>22.8</v>
      </c>
      <c r="AO659" s="110" t="n">
        <f aca="false">SUM(AC659:AN659)/12</f>
        <v>22.3666666666667</v>
      </c>
      <c r="AQ659" s="112"/>
      <c r="AR659" s="109"/>
      <c r="AS659" s="109"/>
      <c r="AT659" s="109"/>
      <c r="AU659" s="109"/>
      <c r="AV659" s="109"/>
      <c r="AW659" s="109"/>
      <c r="AX659" s="109"/>
      <c r="AY659" s="109"/>
      <c r="AZ659" s="109"/>
      <c r="BA659" s="1" t="n">
        <f aca="false">BA658+1</f>
        <v>1959</v>
      </c>
      <c r="BB659" s="113" t="s">
        <v>118</v>
      </c>
      <c r="BC659" s="109" t="n">
        <v>31.1</v>
      </c>
      <c r="BD659" s="109" t="n">
        <v>27.2</v>
      </c>
      <c r="BE659" s="109" t="n">
        <v>26.2</v>
      </c>
      <c r="BF659" s="109" t="n">
        <v>22.7</v>
      </c>
      <c r="BG659" s="109" t="n">
        <v>17.8</v>
      </c>
      <c r="BH659" s="109" t="n">
        <v>15.4</v>
      </c>
      <c r="BI659" s="109" t="n">
        <v>13.9</v>
      </c>
      <c r="BJ659" s="109" t="n">
        <v>16</v>
      </c>
      <c r="BK659" s="109" t="n">
        <v>17.6</v>
      </c>
      <c r="BL659" s="109" t="n">
        <v>20.4</v>
      </c>
      <c r="BM659" s="109" t="n">
        <v>27.2</v>
      </c>
      <c r="BN659" s="109" t="n">
        <v>22.9</v>
      </c>
      <c r="BO659" s="110" t="n">
        <f aca="false">SUM(BC659:BN659)/12</f>
        <v>21.5333333333333</v>
      </c>
      <c r="CA659" s="1" t="n">
        <f aca="false">CA658+1</f>
        <v>1959</v>
      </c>
      <c r="CB659" s="111" t="n">
        <v>1959</v>
      </c>
      <c r="CC659" s="109" t="n">
        <v>26.2</v>
      </c>
      <c r="CD659" s="109" t="n">
        <v>24.4</v>
      </c>
      <c r="CE659" s="109" t="n">
        <v>23.3</v>
      </c>
      <c r="CF659" s="109" t="n">
        <v>21</v>
      </c>
      <c r="CG659" s="109" t="n">
        <v>18.1</v>
      </c>
      <c r="CH659" s="109" t="n">
        <v>16.5</v>
      </c>
      <c r="CI659" s="109" t="n">
        <v>15.3</v>
      </c>
      <c r="CJ659" s="109" t="n">
        <v>16.6</v>
      </c>
      <c r="CK659" s="109" t="n">
        <v>16.2</v>
      </c>
      <c r="CL659" s="109" t="n">
        <v>18.5</v>
      </c>
      <c r="CM659" s="109" t="n">
        <v>22.3</v>
      </c>
      <c r="CN659" s="109" t="n">
        <v>21.7</v>
      </c>
      <c r="CO659" s="110" t="n">
        <f aca="false">SUM(CC659:CN659)/12</f>
        <v>20.0083333333333</v>
      </c>
      <c r="DA659" s="1" t="n">
        <f aca="false">DA658+1</f>
        <v>1959</v>
      </c>
      <c r="DB659" s="113" t="s">
        <v>118</v>
      </c>
      <c r="DC659" s="109" t="n">
        <v>33.5</v>
      </c>
      <c r="DD659" s="109" t="n">
        <v>29.4</v>
      </c>
      <c r="DE659" s="109" t="n">
        <v>28</v>
      </c>
      <c r="DF659" s="109" t="n">
        <v>23.8</v>
      </c>
      <c r="DG659" s="109" t="n">
        <v>19.4</v>
      </c>
      <c r="DH659" s="109" t="n">
        <v>17.1</v>
      </c>
      <c r="DI659" s="109" t="n">
        <v>15.4</v>
      </c>
      <c r="DJ659" s="109" t="n">
        <v>18.9</v>
      </c>
      <c r="DK659" s="109" t="n">
        <v>19.8</v>
      </c>
      <c r="DL659" s="109" t="n">
        <v>22</v>
      </c>
      <c r="DM659" s="109" t="n">
        <v>29</v>
      </c>
      <c r="DN659" s="109" t="n">
        <v>24.4</v>
      </c>
      <c r="DO659" s="110" t="n">
        <f aca="false">SUM(DC659:DN659)/12</f>
        <v>23.3916666666667</v>
      </c>
      <c r="EA659" s="1" t="n">
        <f aca="false">EA658+1</f>
        <v>1959</v>
      </c>
      <c r="EB659" s="111" t="n">
        <v>1959</v>
      </c>
      <c r="EC659" s="109" t="n">
        <v>39.1</v>
      </c>
      <c r="ED659" s="109" t="n">
        <v>37</v>
      </c>
      <c r="EE659" s="109" t="n">
        <v>34.1</v>
      </c>
      <c r="EF659" s="109" t="n">
        <v>29.2</v>
      </c>
      <c r="EG659" s="109" t="n">
        <v>22.2</v>
      </c>
      <c r="EH659" s="109" t="n">
        <v>19.6</v>
      </c>
      <c r="EI659" s="109" t="n">
        <v>18.3</v>
      </c>
      <c r="EJ659" s="109" t="n">
        <v>22.5</v>
      </c>
      <c r="EK659" s="109" t="n">
        <v>25.4</v>
      </c>
      <c r="EL659" s="109" t="n">
        <v>29.1</v>
      </c>
      <c r="EM659" s="109" t="n">
        <v>36</v>
      </c>
      <c r="EN659" s="109" t="n">
        <v>32.7</v>
      </c>
      <c r="EO659" s="110" t="n">
        <f aca="false">SUM(EC659:EN659)/12</f>
        <v>28.7666666666667</v>
      </c>
      <c r="FA659" s="1" t="n">
        <f aca="false">FA658+1</f>
        <v>1959</v>
      </c>
      <c r="FB659" s="113" t="s">
        <v>118</v>
      </c>
      <c r="FC659" s="109" t="n">
        <v>29.2</v>
      </c>
      <c r="FD659" s="109" t="n">
        <v>25.8</v>
      </c>
      <c r="FE659" s="109" t="n">
        <v>24.3</v>
      </c>
      <c r="FF659" s="109" t="n">
        <v>21.7</v>
      </c>
      <c r="FG659" s="109" t="n">
        <v>16.9</v>
      </c>
      <c r="FH659" s="109" t="n">
        <v>14.6</v>
      </c>
      <c r="FI659" s="109" t="n">
        <v>13.2</v>
      </c>
      <c r="FJ659" s="109" t="n">
        <v>15.4</v>
      </c>
      <c r="FK659" s="109" t="n">
        <v>15.8</v>
      </c>
      <c r="FL659" s="109" t="n">
        <v>18.7</v>
      </c>
      <c r="FM659" s="109" t="n">
        <v>25.5</v>
      </c>
      <c r="FN659" s="109" t="n">
        <v>21.9</v>
      </c>
      <c r="FO659" s="110" t="n">
        <f aca="false">SUM(FC659:FN659)/12</f>
        <v>20.25</v>
      </c>
      <c r="GA659" s="1" t="n">
        <f aca="false">GA658+1</f>
        <v>1959</v>
      </c>
      <c r="GB659" s="113" t="s">
        <v>118</v>
      </c>
      <c r="GC659" s="109" t="n">
        <v>27.6</v>
      </c>
      <c r="GD659" s="109" t="n">
        <v>23.8</v>
      </c>
      <c r="GE659" s="109" t="n">
        <v>22.9</v>
      </c>
      <c r="GF659" s="109" t="n">
        <v>20</v>
      </c>
      <c r="GG659" s="109" t="n">
        <v>16.4</v>
      </c>
      <c r="GH659" s="109" t="n">
        <v>14.2</v>
      </c>
      <c r="GI659" s="109" t="n">
        <v>13</v>
      </c>
      <c r="GJ659" s="109" t="n">
        <v>15.3</v>
      </c>
      <c r="GK659" s="109" t="n">
        <v>15.3</v>
      </c>
      <c r="GL659" s="109" t="n">
        <v>18.5</v>
      </c>
      <c r="GM659" s="109" t="n">
        <v>24.2</v>
      </c>
      <c r="GN659" s="109" t="n">
        <v>20.2</v>
      </c>
      <c r="GO659" s="110" t="n">
        <f aca="false">SUM(GC659:GN659)/12</f>
        <v>19.2833333333333</v>
      </c>
      <c r="HA659" s="1" t="n">
        <f aca="false">HA658+1</f>
        <v>1959</v>
      </c>
      <c r="HB659" s="113" t="s">
        <v>118</v>
      </c>
      <c r="HC659" s="109" t="n">
        <v>26.5</v>
      </c>
      <c r="HD659" s="109" t="n">
        <v>24.1</v>
      </c>
      <c r="HE659" s="109" t="n">
        <v>24</v>
      </c>
      <c r="HF659" s="109" t="n">
        <v>22.8</v>
      </c>
      <c r="HG659" s="109" t="n">
        <v>19.3</v>
      </c>
      <c r="HH659" s="109" t="n">
        <v>17.7</v>
      </c>
      <c r="HI659" s="109" t="n">
        <v>16</v>
      </c>
      <c r="HJ659" s="109" t="n">
        <v>17.7</v>
      </c>
      <c r="HK659" s="109" t="n">
        <v>17.7</v>
      </c>
      <c r="HL659" s="109" t="n">
        <v>19.8</v>
      </c>
      <c r="HM659" s="109" t="n">
        <v>24</v>
      </c>
      <c r="HN659" s="109" t="n">
        <v>21.5</v>
      </c>
      <c r="HO659" s="110" t="n">
        <f aca="false">SUM(HC659:HN659)/12</f>
        <v>20.925</v>
      </c>
      <c r="IA659" s="1" t="n">
        <f aca="false">IA658+1</f>
        <v>1959</v>
      </c>
      <c r="IB659" s="113" t="s">
        <v>118</v>
      </c>
      <c r="IC659" s="109" t="n">
        <v>33.6</v>
      </c>
      <c r="ID659" s="109" t="n">
        <v>30.2</v>
      </c>
      <c r="IE659" s="109" t="n">
        <v>29.5</v>
      </c>
      <c r="IF659" s="120" t="n">
        <f aca="false">(IF656+IF657+IF658+IF660+IF661+IF662)/6</f>
        <v>24.4333333333333</v>
      </c>
      <c r="IG659" s="120" t="n">
        <f aca="false">(IG656+IG657+IG658+IG660+IG661+IG662)/6</f>
        <v>19.7666666666667</v>
      </c>
      <c r="IH659" s="120" t="n">
        <f aca="false">(IH656+IH657+IH658+IH660+IH661+IH662)/6</f>
        <v>17.5</v>
      </c>
      <c r="II659" s="120" t="n">
        <f aca="false">(II656+II657+II658+II660+II661+II662)/6</f>
        <v>15.85</v>
      </c>
      <c r="IJ659" s="120" t="n">
        <f aca="false">(IJ656+IJ657+IJ658+IJ660+IJ661+IJ662)/6</f>
        <v>16.9833333333333</v>
      </c>
      <c r="IK659" s="120" t="n">
        <f aca="false">(IK656+IK657+IK658+IK660+IK661+IK662)/6</f>
        <v>20.0333333333333</v>
      </c>
      <c r="IL659" s="120" t="n">
        <f aca="false">(IL656+IL657+IL658+IL660+IL661+IL662)/6</f>
        <v>23.95</v>
      </c>
      <c r="IM659" s="120" t="n">
        <f aca="false">(IM656+IM657+IM658+IM660+IM661+IM662)/6</f>
        <v>26.7666666666667</v>
      </c>
      <c r="IN659" s="120" t="n">
        <f aca="false">(IN656+IN657+IN658+IN660+IN661+IN662)/6</f>
        <v>28.85</v>
      </c>
      <c r="IO659" s="110" t="n">
        <f aca="false">SUM(IC659:IN659)/12</f>
        <v>23.9527777777778</v>
      </c>
      <c r="JA659" s="1" t="n">
        <f aca="false">JA658+1</f>
        <v>1959</v>
      </c>
      <c r="JB659" s="113" t="s">
        <v>118</v>
      </c>
      <c r="JC659" s="109" t="n">
        <v>23.1</v>
      </c>
      <c r="JD659" s="109" t="n">
        <v>21.7</v>
      </c>
      <c r="JE659" s="109" t="n">
        <v>20.7</v>
      </c>
      <c r="JF659" s="109" t="n">
        <v>19</v>
      </c>
      <c r="JG659" s="109" t="n">
        <v>16.2</v>
      </c>
      <c r="JH659" s="109" t="n">
        <v>14.3</v>
      </c>
      <c r="JI659" s="109" t="n">
        <v>13.6</v>
      </c>
      <c r="JJ659" s="109" t="n">
        <v>14.9</v>
      </c>
      <c r="JK659" s="109" t="n">
        <v>14.8</v>
      </c>
      <c r="JL659" s="109" t="n">
        <v>17.9</v>
      </c>
      <c r="JM659" s="109" t="n">
        <v>20.8</v>
      </c>
      <c r="JN659" s="109" t="n">
        <v>19.7</v>
      </c>
      <c r="JO659" s="110" t="n">
        <f aca="false">SUM(JC659:JN659)/12</f>
        <v>18.0583333333333</v>
      </c>
      <c r="KA659" s="1" t="n">
        <f aca="false">KA658+1</f>
        <v>1959</v>
      </c>
      <c r="KB659" s="113" t="s">
        <v>118</v>
      </c>
      <c r="KC659" s="109" t="n">
        <v>32.3</v>
      </c>
      <c r="KD659" s="109" t="n">
        <v>28.6</v>
      </c>
      <c r="KE659" s="109" t="n">
        <v>27.8</v>
      </c>
      <c r="KF659" s="109" t="n">
        <v>24.1</v>
      </c>
      <c r="KG659" s="109" t="n">
        <v>19.8</v>
      </c>
      <c r="KH659" s="109" t="n">
        <v>17</v>
      </c>
      <c r="KI659" s="109" t="n">
        <v>15.6</v>
      </c>
      <c r="KJ659" s="109" t="n">
        <v>18</v>
      </c>
      <c r="KK659" s="109" t="n">
        <v>19.3</v>
      </c>
      <c r="KL659" s="109" t="n">
        <v>21.9</v>
      </c>
      <c r="KM659" s="109" t="n">
        <v>29</v>
      </c>
      <c r="KN659" s="109" t="n">
        <v>24</v>
      </c>
      <c r="KO659" s="110" t="n">
        <f aca="false">SUM(KC659:KN659)/12</f>
        <v>23.1166666666667</v>
      </c>
      <c r="LA659" s="1" t="n">
        <f aca="false">LA658+1</f>
        <v>1959</v>
      </c>
      <c r="LB659" s="113" t="s">
        <v>118</v>
      </c>
      <c r="LC659" s="109" t="n">
        <v>33.7</v>
      </c>
      <c r="LD659" s="109" t="n">
        <v>29.7</v>
      </c>
      <c r="LE659" s="109" t="n">
        <v>28.5</v>
      </c>
      <c r="LF659" s="109" t="n">
        <v>24.7</v>
      </c>
      <c r="LG659" s="109" t="n">
        <v>20.6</v>
      </c>
      <c r="LH659" s="109" t="n">
        <v>17.5</v>
      </c>
      <c r="LI659" s="109" t="n">
        <v>16.1</v>
      </c>
      <c r="LJ659" s="109" t="n">
        <v>18.8</v>
      </c>
      <c r="LK659" s="109" t="n">
        <v>21</v>
      </c>
      <c r="LL659" s="109" t="n">
        <v>23.8</v>
      </c>
      <c r="LM659" s="109" t="n">
        <v>30.6</v>
      </c>
      <c r="LN659" s="109" t="n">
        <v>26.4</v>
      </c>
      <c r="LO659" s="110" t="n">
        <f aca="false">SUM(LC659:LN659)/12</f>
        <v>24.2833333333333</v>
      </c>
      <c r="MA659" s="1" t="n">
        <f aca="false">MA658+1</f>
        <v>1959</v>
      </c>
      <c r="MB659" s="113" t="s">
        <v>118</v>
      </c>
      <c r="MC659" s="109" t="n">
        <v>28.9</v>
      </c>
      <c r="MD659" s="109" t="n">
        <v>26</v>
      </c>
      <c r="ME659" s="109" t="n">
        <v>25.6</v>
      </c>
      <c r="MF659" s="109" t="n">
        <v>24.2</v>
      </c>
      <c r="MG659" s="109" t="n">
        <v>19.2</v>
      </c>
      <c r="MH659" s="109" t="n">
        <v>17</v>
      </c>
      <c r="MI659" s="109" t="n">
        <v>15.7</v>
      </c>
      <c r="MJ659" s="109" t="n">
        <v>17.8</v>
      </c>
      <c r="MK659" s="109" t="n">
        <v>17.3</v>
      </c>
      <c r="ML659" s="109" t="n">
        <v>20.8</v>
      </c>
      <c r="MM659" s="109" t="n">
        <v>27.3</v>
      </c>
      <c r="MN659" s="109" t="n">
        <v>23.6</v>
      </c>
      <c r="MO659" s="110" t="n">
        <f aca="false">SUM(MC659:MN659)/12</f>
        <v>21.95</v>
      </c>
      <c r="NA659" s="1" t="n">
        <f aca="false">NA658+1</f>
        <v>1958</v>
      </c>
      <c r="NB659" s="112" t="s">
        <v>117</v>
      </c>
      <c r="NC659" s="109" t="n">
        <v>35.9</v>
      </c>
      <c r="ND659" s="109" t="n">
        <v>35.7</v>
      </c>
      <c r="NE659" s="109" t="n">
        <v>30.2</v>
      </c>
      <c r="NF659" s="109" t="n">
        <v>24.8</v>
      </c>
      <c r="NG659" s="109" t="n">
        <v>18.8</v>
      </c>
      <c r="NH659" s="109" t="n">
        <v>17.4</v>
      </c>
      <c r="NI659" s="109" t="n">
        <v>16.4</v>
      </c>
      <c r="NJ659" s="109" t="n">
        <v>20.4</v>
      </c>
      <c r="NK659" s="109" t="n">
        <v>25.1</v>
      </c>
      <c r="NL659" s="109" t="n">
        <v>26.8</v>
      </c>
      <c r="NM659" s="109" t="n">
        <v>28.1</v>
      </c>
      <c r="NN659" s="109" t="n">
        <v>31.6</v>
      </c>
      <c r="NO659" s="110" t="n">
        <f aca="false">SUM(NC659:NN659)/12</f>
        <v>25.9333333333333</v>
      </c>
      <c r="OA659" s="5"/>
    </row>
    <row r="660" customFormat="false" ht="12.75" hidden="false" customHeight="false" outlineLevel="0" collapsed="false">
      <c r="A660" s="150" t="n">
        <f aca="false">A655+5</f>
        <v>1960</v>
      </c>
      <c r="B660" s="151" t="n">
        <f aca="false">AVERAGE(AO660,BO660,CO660,DO660,EO660,FO660,GO660,HO660,IO660,JO660,KO660,LO660,MO660,NO660)</f>
        <v>21.2141865079365</v>
      </c>
      <c r="C660" s="163" t="n">
        <f aca="false">AVERAGE(B656:B660)</f>
        <v>21.670119047619</v>
      </c>
      <c r="D660" s="164" t="n">
        <f aca="false">AVERAGE(B651:B660)</f>
        <v>21.6633333333333</v>
      </c>
      <c r="E660" s="151" t="n">
        <f aca="false">AVERAGE(B641:B660)</f>
        <v>21.6747470238095</v>
      </c>
      <c r="F660" s="165" t="n">
        <f aca="false">AVERAGE(B611:B660)</f>
        <v>21.7555174612425</v>
      </c>
      <c r="G660" s="159" t="n">
        <f aca="false">MAX(AC660:AN660,BC660:BN660,CC660:CN660,DC660:DN660,EC660:EN660,FC660:FN660,GC660:GN660,HC660:HN660,IC660:IN660,JC660:JN660,KC660:KN660,LC660:LN660,MC660:MN660,NC660:NN660)</f>
        <v>40.4</v>
      </c>
      <c r="H660" s="161" t="n">
        <f aca="false">MEDIAN(AC660:AN660,BC660:BN660,CC660:CN660,DC660:DN660,EC660:EN660,FC660:FN660,GC660:GN660,HC660:HN660,IC660:IN660,JC660:JN660,KC660:KN660,LC660:LN660,MC660:MN660,NC660:NN660)</f>
        <v>20.4</v>
      </c>
      <c r="I660" s="157" t="n">
        <f aca="false">MIN(AC660:AN660,BC660:BN660,CC660:CN660,DC660:DN660,EC660:EN660,FC660:FN660,GC660:GN660,HC660:HN660,IC660:IN660,JC660:JN660,KC660:KN660,LC660:LN660,MC660:MN660,NC660:NN660)</f>
        <v>12</v>
      </c>
      <c r="J660" s="107" t="n">
        <f aca="false">(G660+I660)/2</f>
        <v>26.2</v>
      </c>
      <c r="AA660" s="1" t="n">
        <f aca="false">AA659+1</f>
        <v>36</v>
      </c>
      <c r="AB660" s="108" t="n">
        <v>1960</v>
      </c>
      <c r="AC660" s="109" t="n">
        <v>31</v>
      </c>
      <c r="AD660" s="109" t="n">
        <v>25.7</v>
      </c>
      <c r="AE660" s="109" t="n">
        <v>26.6</v>
      </c>
      <c r="AF660" s="109" t="n">
        <v>19.8</v>
      </c>
      <c r="AG660" s="109" t="n">
        <v>15.7</v>
      </c>
      <c r="AH660" s="109" t="n">
        <v>14.7</v>
      </c>
      <c r="AI660" s="109" t="n">
        <v>14</v>
      </c>
      <c r="AJ660" s="109" t="n">
        <v>14.4</v>
      </c>
      <c r="AK660" s="109" t="n">
        <v>16.5</v>
      </c>
      <c r="AL660" s="109" t="n">
        <v>21.9</v>
      </c>
      <c r="AM660" s="109" t="n">
        <v>21.4</v>
      </c>
      <c r="AN660" s="109" t="n">
        <v>28.8</v>
      </c>
      <c r="AO660" s="110" t="n">
        <f aca="false">SUM(AC660:AN660)/12</f>
        <v>20.875</v>
      </c>
      <c r="AQ660" s="112"/>
      <c r="AR660" s="109"/>
      <c r="AS660" s="109"/>
      <c r="AT660" s="109"/>
      <c r="AU660" s="109"/>
      <c r="AV660" s="109"/>
      <c r="AW660" s="109"/>
      <c r="AX660" s="109"/>
      <c r="AY660" s="109"/>
      <c r="AZ660" s="109"/>
      <c r="BA660" s="1" t="n">
        <f aca="false">BA659+1</f>
        <v>1960</v>
      </c>
      <c r="BB660" s="113" t="s">
        <v>119</v>
      </c>
      <c r="BC660" s="109" t="n">
        <v>31.5</v>
      </c>
      <c r="BD660" s="109" t="n">
        <v>24.9</v>
      </c>
      <c r="BE660" s="109" t="n">
        <v>26.6</v>
      </c>
      <c r="BF660" s="109" t="n">
        <v>18.7</v>
      </c>
      <c r="BG660" s="109" t="n">
        <v>13.7</v>
      </c>
      <c r="BH660" s="109" t="n">
        <v>12.4</v>
      </c>
      <c r="BI660" s="109" t="n">
        <v>12</v>
      </c>
      <c r="BJ660" s="109" t="n">
        <v>12.6</v>
      </c>
      <c r="BK660" s="109" t="n">
        <v>14.5</v>
      </c>
      <c r="BL660" s="109" t="n">
        <v>20.8</v>
      </c>
      <c r="BM660" s="109" t="n">
        <v>20.8</v>
      </c>
      <c r="BN660" s="109" t="n">
        <v>28.8</v>
      </c>
      <c r="BO660" s="110" t="n">
        <f aca="false">SUM(BC660:BN660)/12</f>
        <v>19.775</v>
      </c>
      <c r="CA660" s="1" t="n">
        <f aca="false">CA659+1</f>
        <v>1960</v>
      </c>
      <c r="CB660" s="112" t="n">
        <v>1960</v>
      </c>
      <c r="CC660" s="109" t="n">
        <v>26.5</v>
      </c>
      <c r="CD660" s="109" t="n">
        <v>23.4</v>
      </c>
      <c r="CE660" s="109" t="n">
        <v>23.8</v>
      </c>
      <c r="CF660" s="109" t="n">
        <v>19</v>
      </c>
      <c r="CG660" s="109" t="n">
        <v>15.5</v>
      </c>
      <c r="CH660" s="109" t="n">
        <v>14.4</v>
      </c>
      <c r="CI660" s="109" t="n">
        <v>13.8</v>
      </c>
      <c r="CJ660" s="109" t="n">
        <v>14.2</v>
      </c>
      <c r="CK660" s="109" t="n">
        <v>15.4</v>
      </c>
      <c r="CL660" s="109" t="n">
        <v>22.8</v>
      </c>
      <c r="CM660" s="109" t="n">
        <v>19.4</v>
      </c>
      <c r="CN660" s="109" t="n">
        <v>25.8</v>
      </c>
      <c r="CO660" s="110" t="n">
        <f aca="false">SUM(CC660:CN660)/12</f>
        <v>19.5</v>
      </c>
      <c r="DA660" s="1" t="n">
        <f aca="false">DA659+1</f>
        <v>1960</v>
      </c>
      <c r="DB660" s="113" t="s">
        <v>119</v>
      </c>
      <c r="DC660" s="109" t="n">
        <v>33.4</v>
      </c>
      <c r="DD660" s="109" t="n">
        <v>26.9</v>
      </c>
      <c r="DE660" s="109" t="n">
        <v>27.7</v>
      </c>
      <c r="DF660" s="109" t="n">
        <v>20.6</v>
      </c>
      <c r="DG660" s="109" t="n">
        <v>15.5</v>
      </c>
      <c r="DH660" s="109" t="n">
        <v>13.9</v>
      </c>
      <c r="DI660" s="109" t="n">
        <v>13.7</v>
      </c>
      <c r="DJ660" s="109" t="n">
        <v>14.2</v>
      </c>
      <c r="DK660" s="109" t="n">
        <v>16.7</v>
      </c>
      <c r="DL660" s="109" t="n">
        <v>19</v>
      </c>
      <c r="DM660" s="109" t="n">
        <v>22.6</v>
      </c>
      <c r="DN660" s="109" t="n">
        <v>30.7</v>
      </c>
      <c r="DO660" s="110" t="n">
        <f aca="false">SUM(DC660:DN660)/12</f>
        <v>21.2416666666667</v>
      </c>
      <c r="EA660" s="1" t="n">
        <f aca="false">EA659+1</f>
        <v>1960</v>
      </c>
      <c r="EB660" s="111" t="n">
        <v>1960</v>
      </c>
      <c r="EC660" s="109" t="n">
        <v>40.4</v>
      </c>
      <c r="ED660" s="109" t="n">
        <v>36.5</v>
      </c>
      <c r="EE660" s="109" t="n">
        <v>35.2</v>
      </c>
      <c r="EF660" s="109" t="n">
        <v>26.7</v>
      </c>
      <c r="EG660" s="109" t="n">
        <v>19</v>
      </c>
      <c r="EH660" s="109" t="n">
        <v>18.8</v>
      </c>
      <c r="EI660" s="120" t="n">
        <f aca="false">(EI657+EI658+EI659+EI661+EI662+EI663)/6</f>
        <v>18.0166666666667</v>
      </c>
      <c r="EJ660" s="109" t="n">
        <v>20.4</v>
      </c>
      <c r="EK660" s="109" t="n">
        <v>23.4</v>
      </c>
      <c r="EL660" s="109" t="n">
        <v>30.4</v>
      </c>
      <c r="EM660" s="109" t="n">
        <v>31.6</v>
      </c>
      <c r="EN660" s="109" t="n">
        <v>36.4</v>
      </c>
      <c r="EO660" s="110" t="n">
        <f aca="false">SUM(EC660:EN660)/12</f>
        <v>28.0680555555556</v>
      </c>
      <c r="FA660" s="1" t="n">
        <f aca="false">FA659+1</f>
        <v>1960</v>
      </c>
      <c r="FB660" s="113" t="s">
        <v>119</v>
      </c>
      <c r="FC660" s="109" t="n">
        <v>29.8</v>
      </c>
      <c r="FD660" s="109" t="n">
        <v>24</v>
      </c>
      <c r="FE660" s="109" t="n">
        <v>25.2</v>
      </c>
      <c r="FF660" s="109" t="n">
        <v>17.9</v>
      </c>
      <c r="FG660" s="109" t="n">
        <v>13.5</v>
      </c>
      <c r="FH660" s="109" t="n">
        <v>12.3</v>
      </c>
      <c r="FI660" s="109" t="n">
        <v>12.1</v>
      </c>
      <c r="FJ660" s="109" t="n">
        <v>12.6</v>
      </c>
      <c r="FK660" s="109" t="n">
        <v>14.3</v>
      </c>
      <c r="FL660" s="109" t="n">
        <v>19.7</v>
      </c>
      <c r="FM660" s="109" t="n">
        <v>19.6</v>
      </c>
      <c r="FN660" s="109" t="n">
        <v>27.4</v>
      </c>
      <c r="FO660" s="110" t="n">
        <f aca="false">SUM(FC660:FN660)/12</f>
        <v>19.0333333333333</v>
      </c>
      <c r="GA660" s="1" t="n">
        <f aca="false">GA659+1</f>
        <v>1960</v>
      </c>
      <c r="GB660" s="113" t="s">
        <v>119</v>
      </c>
      <c r="GC660" s="109" t="n">
        <v>26.4</v>
      </c>
      <c r="GD660" s="109" t="n">
        <v>22.5</v>
      </c>
      <c r="GE660" s="109" t="n">
        <v>22.3</v>
      </c>
      <c r="GF660" s="109" t="n">
        <v>17.3</v>
      </c>
      <c r="GG660" s="109" t="n">
        <v>13.5</v>
      </c>
      <c r="GH660" s="109" t="n">
        <v>12.7</v>
      </c>
      <c r="GI660" s="109" t="n">
        <v>12.4</v>
      </c>
      <c r="GJ660" s="109" t="n">
        <v>12.8</v>
      </c>
      <c r="GK660" s="109" t="n">
        <v>14.5</v>
      </c>
      <c r="GL660" s="109" t="n">
        <v>18.4</v>
      </c>
      <c r="GM660" s="109" t="n">
        <v>18.3</v>
      </c>
      <c r="GN660" s="109" t="n">
        <v>26.2</v>
      </c>
      <c r="GO660" s="110" t="n">
        <f aca="false">SUM(GC660:GN660)/12</f>
        <v>18.1083333333333</v>
      </c>
      <c r="HA660" s="1" t="n">
        <f aca="false">HA659+1</f>
        <v>1960</v>
      </c>
      <c r="HB660" s="113" t="s">
        <v>119</v>
      </c>
      <c r="HC660" s="109" t="n">
        <v>26.5</v>
      </c>
      <c r="HD660" s="109" t="n">
        <v>23.8</v>
      </c>
      <c r="HE660" s="109" t="n">
        <v>24.1</v>
      </c>
      <c r="HF660" s="109" t="n">
        <v>19.6</v>
      </c>
      <c r="HG660" s="109" t="n">
        <v>15.9</v>
      </c>
      <c r="HH660" s="109" t="n">
        <v>15</v>
      </c>
      <c r="HI660" s="109" t="n">
        <v>15</v>
      </c>
      <c r="HJ660" s="109" t="n">
        <v>15.3</v>
      </c>
      <c r="HK660" s="109" t="n">
        <v>16.3</v>
      </c>
      <c r="HL660" s="109" t="n">
        <v>20.4</v>
      </c>
      <c r="HM660" s="109" t="n">
        <v>20.1</v>
      </c>
      <c r="HN660" s="109" t="n">
        <v>25.3</v>
      </c>
      <c r="HO660" s="110" t="n">
        <f aca="false">SUM(HC660:HN660)/12</f>
        <v>19.775</v>
      </c>
      <c r="IA660" s="1" t="n">
        <f aca="false">IA659+1</f>
        <v>1960</v>
      </c>
      <c r="IB660" s="113" t="s">
        <v>119</v>
      </c>
      <c r="IC660" s="120" t="n">
        <f aca="false">(IC657+IC658+IC659+IC661+IC662+IC663)/6</f>
        <v>32.1333333333333</v>
      </c>
      <c r="ID660" s="120" t="n">
        <f aca="false">(ID657+ID658+ID659+ID661+ID662+ID663)/6</f>
        <v>31.5333333333333</v>
      </c>
      <c r="IE660" s="109" t="n">
        <v>29.6</v>
      </c>
      <c r="IF660" s="109" t="n">
        <v>22.2</v>
      </c>
      <c r="IG660" s="109" t="n">
        <v>16.9</v>
      </c>
      <c r="IH660" s="109" t="n">
        <v>15.7</v>
      </c>
      <c r="II660" s="109" t="n">
        <v>15.2</v>
      </c>
      <c r="IJ660" s="109" t="n">
        <v>15.9</v>
      </c>
      <c r="IK660" s="109" t="n">
        <v>18.2</v>
      </c>
      <c r="IL660" s="109" t="n">
        <v>24.7</v>
      </c>
      <c r="IM660" s="109" t="n">
        <v>24.4</v>
      </c>
      <c r="IN660" s="109" t="n">
        <v>30.5</v>
      </c>
      <c r="IO660" s="110" t="n">
        <f aca="false">SUM(IC660:IN660)/12</f>
        <v>23.0805555555556</v>
      </c>
      <c r="JA660" s="1" t="n">
        <f aca="false">JA659+1</f>
        <v>1960</v>
      </c>
      <c r="JB660" s="113" t="s">
        <v>119</v>
      </c>
      <c r="JC660" s="109" t="n">
        <v>23.5</v>
      </c>
      <c r="JD660" s="109" t="n">
        <v>21.4</v>
      </c>
      <c r="JE660" s="109" t="n">
        <v>21.4</v>
      </c>
      <c r="JF660" s="109" t="n">
        <v>17.5</v>
      </c>
      <c r="JG660" s="109" t="n">
        <v>14.3</v>
      </c>
      <c r="JH660" s="109" t="n">
        <v>13.2</v>
      </c>
      <c r="JI660" s="109" t="n">
        <v>12.8</v>
      </c>
      <c r="JJ660" s="109" t="n">
        <v>13.3</v>
      </c>
      <c r="JK660" s="109" t="n">
        <v>14.2</v>
      </c>
      <c r="JL660" s="109" t="n">
        <v>17</v>
      </c>
      <c r="JM660" s="109" t="n">
        <v>17.5</v>
      </c>
      <c r="JN660" s="109" t="n">
        <v>23.6</v>
      </c>
      <c r="JO660" s="110" t="n">
        <f aca="false">SUM(JC660:JN660)/12</f>
        <v>17.475</v>
      </c>
      <c r="KA660" s="1" t="n">
        <f aca="false">KA659+1</f>
        <v>1960</v>
      </c>
      <c r="KB660" s="113" t="s">
        <v>119</v>
      </c>
      <c r="KC660" s="109" t="n">
        <v>32.8</v>
      </c>
      <c r="KD660" s="109" t="n">
        <v>25.9</v>
      </c>
      <c r="KE660" s="109" t="n">
        <v>27.6</v>
      </c>
      <c r="KF660" s="109" t="n">
        <v>20.4</v>
      </c>
      <c r="KG660" s="109" t="n">
        <v>15.3</v>
      </c>
      <c r="KH660" s="109" t="n">
        <v>14.1</v>
      </c>
      <c r="KI660" s="109" t="n">
        <v>13.4</v>
      </c>
      <c r="KJ660" s="109" t="n">
        <v>13.9</v>
      </c>
      <c r="KK660" s="109" t="n">
        <v>16.1</v>
      </c>
      <c r="KL660" s="109" t="n">
        <v>22.1</v>
      </c>
      <c r="KM660" s="109" t="n">
        <v>22.2</v>
      </c>
      <c r="KN660" s="109" t="n">
        <v>30.4</v>
      </c>
      <c r="KO660" s="110" t="n">
        <f aca="false">SUM(KC660:KN660)/12</f>
        <v>21.1833333333333</v>
      </c>
      <c r="LA660" s="1" t="n">
        <f aca="false">LA659+1</f>
        <v>1960</v>
      </c>
      <c r="LB660" s="113" t="s">
        <v>119</v>
      </c>
      <c r="LC660" s="109" t="n">
        <v>34</v>
      </c>
      <c r="LD660" s="109" t="n">
        <v>27.9</v>
      </c>
      <c r="LE660" s="109" t="n">
        <v>28.6</v>
      </c>
      <c r="LF660" s="109" t="n">
        <v>20.9</v>
      </c>
      <c r="LG660" s="109" t="n">
        <v>16.1</v>
      </c>
      <c r="LH660" s="109" t="n">
        <v>15</v>
      </c>
      <c r="LI660" s="109" t="n">
        <v>14.3</v>
      </c>
      <c r="LJ660" s="109" t="n">
        <v>15.2</v>
      </c>
      <c r="LK660" s="109" t="n">
        <v>16.8</v>
      </c>
      <c r="LL660" s="109" t="n">
        <v>23.5</v>
      </c>
      <c r="LM660" s="109" t="n">
        <v>24</v>
      </c>
      <c r="LN660" s="109" t="n">
        <v>31.1</v>
      </c>
      <c r="LO660" s="110" t="n">
        <f aca="false">SUM(LC660:LN660)/12</f>
        <v>22.2833333333333</v>
      </c>
      <c r="MA660" s="1" t="n">
        <f aca="false">MA659+1</f>
        <v>1960</v>
      </c>
      <c r="MB660" s="113" t="s">
        <v>119</v>
      </c>
      <c r="MC660" s="109" t="n">
        <v>29.3</v>
      </c>
      <c r="MD660" s="109" t="n">
        <v>25.1</v>
      </c>
      <c r="ME660" s="109" t="n">
        <v>26.7</v>
      </c>
      <c r="MF660" s="109" t="n">
        <v>20.6</v>
      </c>
      <c r="MG660" s="109" t="n">
        <v>15.8</v>
      </c>
      <c r="MH660" s="109" t="n">
        <v>14.4</v>
      </c>
      <c r="MI660" s="109" t="n">
        <v>14.2</v>
      </c>
      <c r="MJ660" s="109" t="n">
        <v>16.1</v>
      </c>
      <c r="MK660" s="109" t="n">
        <v>16.4</v>
      </c>
      <c r="ML660" s="109" t="n">
        <v>21.7</v>
      </c>
      <c r="MM660" s="109" t="n">
        <v>21.7</v>
      </c>
      <c r="MN660" s="109" t="n">
        <v>29.2</v>
      </c>
      <c r="MO660" s="110" t="n">
        <f aca="false">SUM(MC660:MN660)/12</f>
        <v>20.9333333333333</v>
      </c>
      <c r="NA660" s="1" t="n">
        <f aca="false">NA659+1</f>
        <v>1959</v>
      </c>
      <c r="NB660" s="112" t="s">
        <v>118</v>
      </c>
      <c r="NC660" s="109" t="n">
        <v>34.3</v>
      </c>
      <c r="ND660" s="109" t="n">
        <v>36.8</v>
      </c>
      <c r="NE660" s="109" t="n">
        <v>30.9</v>
      </c>
      <c r="NF660" s="109" t="n">
        <v>25.7</v>
      </c>
      <c r="NG660" s="109" t="n">
        <v>21.9</v>
      </c>
      <c r="NH660" s="109" t="n">
        <v>16.1</v>
      </c>
      <c r="NI660" s="109" t="n">
        <v>17.4</v>
      </c>
      <c r="NJ660" s="109" t="n">
        <v>17.7</v>
      </c>
      <c r="NK660" s="109" t="n">
        <v>21.6</v>
      </c>
      <c r="NL660" s="109" t="n">
        <v>24.2</v>
      </c>
      <c r="NM660" s="109" t="n">
        <v>29.7</v>
      </c>
      <c r="NN660" s="109" t="n">
        <v>31.7</v>
      </c>
      <c r="NO660" s="110" t="n">
        <f aca="false">SUM(NC660:NN660)/12</f>
        <v>25.6666666666667</v>
      </c>
      <c r="OA660" s="5"/>
    </row>
    <row r="661" customFormat="false" ht="12.75" hidden="false" customHeight="false" outlineLevel="0" collapsed="false">
      <c r="A661" s="150"/>
      <c r="B661" s="151" t="n">
        <f aca="false">AVERAGE(AO661,BO661,CO661,DO661,EO661,FO661,GO661,HO661,IO661,JO661,KO661,LO661,MO661,NO661)</f>
        <v>22.8434523809524</v>
      </c>
      <c r="C661" s="163" t="n">
        <f aca="false">AVERAGE(B657:B661)</f>
        <v>22.016369047619</v>
      </c>
      <c r="D661" s="164" t="n">
        <f aca="false">AVERAGE(B652:B661)</f>
        <v>21.7316071428571</v>
      </c>
      <c r="E661" s="151" t="n">
        <f aca="false">AVERAGE(B642:B661)</f>
        <v>21.7263244047619</v>
      </c>
      <c r="F661" s="165" t="n">
        <f aca="false">AVERAGE(B612:B661)</f>
        <v>21.7818198421948</v>
      </c>
      <c r="G661" s="159" t="n">
        <f aca="false">MAX(AC661:AN661,BC661:BN661,CC661:CN661,DC661:DN661,EC661:EN661,FC661:FN661,GC661:GN661,HC661:HN661,IC661:IN661,JC661:JN661,KC661:KN661,LC661:LN661,MC661:MN661,NC661:NN661)</f>
        <v>38.6</v>
      </c>
      <c r="H661" s="161" t="n">
        <f aca="false">MEDIAN(AC661:AN661,BC661:BN661,CC661:CN661,DC661:DN661,EC661:EN661,FC661:FN661,GC661:GN661,HC661:HN661,IC661:IN661,JC661:JN661,KC661:KN661,LC661:LN661,MC661:MN661,NC661:NN661)</f>
        <v>22.1</v>
      </c>
      <c r="I661" s="157" t="n">
        <f aca="false">MIN(AC661:AN661,BC661:BN661,CC661:CN661,DC661:DN661,EC661:EN661,FC661:FN661,GC661:GN661,HC661:HN661,IC661:IN661,JC661:JN661,KC661:KN661,LC661:LN661,MC661:MN661,NC661:NN661)</f>
        <v>12.3</v>
      </c>
      <c r="J661" s="107" t="n">
        <f aca="false">(G661+I661)/2</f>
        <v>25.45</v>
      </c>
      <c r="AA661" s="1" t="n">
        <f aca="false">AA660+1</f>
        <v>37</v>
      </c>
      <c r="AB661" s="108" t="n">
        <v>1961</v>
      </c>
      <c r="AC661" s="109" t="n">
        <v>31.1</v>
      </c>
      <c r="AD661" s="109" t="n">
        <v>28.8</v>
      </c>
      <c r="AE661" s="109" t="n">
        <v>26.4</v>
      </c>
      <c r="AF661" s="109" t="n">
        <v>22.5</v>
      </c>
      <c r="AG661" s="109" t="n">
        <v>19</v>
      </c>
      <c r="AH661" s="109" t="n">
        <v>17.2</v>
      </c>
      <c r="AI661" s="109" t="n">
        <v>14.7</v>
      </c>
      <c r="AJ661" s="109" t="n">
        <v>15.9</v>
      </c>
      <c r="AK661" s="109" t="n">
        <v>21</v>
      </c>
      <c r="AL661" s="109" t="n">
        <v>23.5</v>
      </c>
      <c r="AM661" s="109" t="n">
        <v>24.4</v>
      </c>
      <c r="AN661" s="109" t="n">
        <v>26.8</v>
      </c>
      <c r="AO661" s="110" t="n">
        <f aca="false">SUM(AC661:AN661)/12</f>
        <v>22.6083333333333</v>
      </c>
      <c r="AQ661" s="112"/>
      <c r="AR661" s="109"/>
      <c r="AS661" s="109"/>
      <c r="AT661" s="109"/>
      <c r="AU661" s="109"/>
      <c r="AV661" s="109"/>
      <c r="AW661" s="109"/>
      <c r="AX661" s="109"/>
      <c r="AY661" s="109"/>
      <c r="AZ661" s="109"/>
      <c r="BA661" s="1" t="n">
        <f aca="false">BA660+1</f>
        <v>1961</v>
      </c>
      <c r="BB661" s="113" t="s">
        <v>120</v>
      </c>
      <c r="BC661" s="109" t="n">
        <v>31.3</v>
      </c>
      <c r="BD661" s="109" t="n">
        <v>28.7</v>
      </c>
      <c r="BE661" s="109" t="n">
        <v>26.3</v>
      </c>
      <c r="BF661" s="109" t="n">
        <v>20.5</v>
      </c>
      <c r="BG661" s="109" t="n">
        <v>17</v>
      </c>
      <c r="BH661" s="109" t="n">
        <v>15.1</v>
      </c>
      <c r="BI661" s="109" t="n">
        <v>12.4</v>
      </c>
      <c r="BJ661" s="109" t="n">
        <v>13.7</v>
      </c>
      <c r="BK661" s="109" t="n">
        <v>18.8</v>
      </c>
      <c r="BL661" s="109" t="n">
        <v>23.1</v>
      </c>
      <c r="BM661" s="109" t="n">
        <v>23.6</v>
      </c>
      <c r="BN661" s="109" t="n">
        <v>27.2</v>
      </c>
      <c r="BO661" s="110" t="n">
        <f aca="false">SUM(BC661:BN661)/12</f>
        <v>21.475</v>
      </c>
      <c r="CA661" s="1" t="n">
        <f aca="false">CA660+1</f>
        <v>1961</v>
      </c>
      <c r="CB661" s="112" t="n">
        <v>1961</v>
      </c>
      <c r="CC661" s="109" t="n">
        <v>28.4</v>
      </c>
      <c r="CD661" s="109" t="n">
        <v>25.6</v>
      </c>
      <c r="CE661" s="109" t="n">
        <v>23.6</v>
      </c>
      <c r="CF661" s="109" t="n">
        <v>20.2</v>
      </c>
      <c r="CG661" s="109" t="n">
        <v>18.4</v>
      </c>
      <c r="CH661" s="109" t="n">
        <v>16.6</v>
      </c>
      <c r="CI661" s="109" t="n">
        <v>14.8</v>
      </c>
      <c r="CJ661" s="109" t="n">
        <v>15.3</v>
      </c>
      <c r="CK661" s="109" t="n">
        <v>18.2</v>
      </c>
      <c r="CL661" s="109" t="n">
        <v>21</v>
      </c>
      <c r="CM661" s="109" t="n">
        <v>22</v>
      </c>
      <c r="CN661" s="109" t="n">
        <v>24.4</v>
      </c>
      <c r="CO661" s="110" t="n">
        <f aca="false">SUM(CC661:CN661)/12</f>
        <v>20.7083333333333</v>
      </c>
      <c r="DA661" s="1" t="n">
        <f aca="false">DA660+1</f>
        <v>1961</v>
      </c>
      <c r="DB661" s="113" t="s">
        <v>120</v>
      </c>
      <c r="DC661" s="109" t="n">
        <v>32.9</v>
      </c>
      <c r="DD661" s="109" t="n">
        <v>30</v>
      </c>
      <c r="DE661" s="109" t="n">
        <v>27.2</v>
      </c>
      <c r="DF661" s="109" t="n">
        <v>21.7</v>
      </c>
      <c r="DG661" s="109" t="n">
        <v>18.6</v>
      </c>
      <c r="DH661" s="109" t="n">
        <v>16.9</v>
      </c>
      <c r="DI661" s="109" t="n">
        <v>14.3</v>
      </c>
      <c r="DJ661" s="109" t="n">
        <v>16.1</v>
      </c>
      <c r="DK661" s="109" t="n">
        <v>20.5</v>
      </c>
      <c r="DL661" s="109" t="n">
        <v>25.2</v>
      </c>
      <c r="DM661" s="109" t="n">
        <v>25.8</v>
      </c>
      <c r="DN661" s="109" t="n">
        <v>28.4</v>
      </c>
      <c r="DO661" s="110" t="n">
        <f aca="false">SUM(DC661:DN661)/12</f>
        <v>23.1333333333333</v>
      </c>
      <c r="EA661" s="1" t="n">
        <f aca="false">EA660+1</f>
        <v>1961</v>
      </c>
      <c r="EB661" s="111" t="n">
        <v>1961</v>
      </c>
      <c r="EC661" s="109" t="n">
        <v>38.6</v>
      </c>
      <c r="ED661" s="109" t="n">
        <v>36.3</v>
      </c>
      <c r="EE661" s="109" t="n">
        <v>35.1</v>
      </c>
      <c r="EF661" s="109" t="n">
        <v>29.2</v>
      </c>
      <c r="EG661" s="109" t="n">
        <v>23.3</v>
      </c>
      <c r="EH661" s="109" t="n">
        <v>19.9</v>
      </c>
      <c r="EI661" s="109" t="n">
        <v>18.1</v>
      </c>
      <c r="EJ661" s="109" t="n">
        <v>20.5</v>
      </c>
      <c r="EK661" s="109" t="n">
        <v>26.7</v>
      </c>
      <c r="EL661" s="109" t="n">
        <v>31.4</v>
      </c>
      <c r="EM661" s="109" t="n">
        <v>32</v>
      </c>
      <c r="EN661" s="109" t="n">
        <v>35.8</v>
      </c>
      <c r="EO661" s="110" t="n">
        <f aca="false">SUM(EC661:EN661)/12</f>
        <v>28.9083333333333</v>
      </c>
      <c r="FA661" s="1" t="n">
        <f aca="false">FA660+1</f>
        <v>1961</v>
      </c>
      <c r="FB661" s="113" t="s">
        <v>120</v>
      </c>
      <c r="FC661" s="109" t="n">
        <v>30.8</v>
      </c>
      <c r="FD661" s="109" t="n">
        <v>27.5</v>
      </c>
      <c r="FE661" s="109" t="n">
        <v>24.9</v>
      </c>
      <c r="FF661" s="109" t="n">
        <v>20.5</v>
      </c>
      <c r="FG661" s="109" t="n">
        <v>17</v>
      </c>
      <c r="FH661" s="109" t="n">
        <v>15.1</v>
      </c>
      <c r="FI661" s="109" t="n">
        <v>12.3</v>
      </c>
      <c r="FJ661" s="109" t="n">
        <v>13.7</v>
      </c>
      <c r="FK661" s="109" t="n">
        <v>18.8</v>
      </c>
      <c r="FL661" s="109" t="n">
        <v>21.5</v>
      </c>
      <c r="FM661" s="109" t="n">
        <v>22.7</v>
      </c>
      <c r="FN661" s="109" t="n">
        <v>25.8</v>
      </c>
      <c r="FO661" s="110" t="n">
        <f aca="false">SUM(FC661:FN661)/12</f>
        <v>20.8833333333333</v>
      </c>
      <c r="GA661" s="1" t="n">
        <f aca="false">GA660+1</f>
        <v>1961</v>
      </c>
      <c r="GB661" s="113" t="s">
        <v>120</v>
      </c>
      <c r="GC661" s="109" t="n">
        <v>29.4</v>
      </c>
      <c r="GD661" s="109" t="n">
        <v>25.9</v>
      </c>
      <c r="GE661" s="109" t="n">
        <v>23.8</v>
      </c>
      <c r="GF661" s="109" t="n">
        <v>19.5</v>
      </c>
      <c r="GG661" s="109" t="n">
        <v>16.2</v>
      </c>
      <c r="GH661" s="109" t="n">
        <v>14.7</v>
      </c>
      <c r="GI661" s="109" t="n">
        <v>13.3</v>
      </c>
      <c r="GJ661" s="109" t="n">
        <v>14.4</v>
      </c>
      <c r="GK661" s="109" t="n">
        <v>18</v>
      </c>
      <c r="GL661" s="109" t="n">
        <v>19.2</v>
      </c>
      <c r="GM661" s="109" t="n">
        <v>21.8</v>
      </c>
      <c r="GN661" s="109" t="n">
        <v>24.2</v>
      </c>
      <c r="GO661" s="110" t="n">
        <f aca="false">SUM(GC661:GN661)/12</f>
        <v>20.0333333333333</v>
      </c>
      <c r="HA661" s="1" t="n">
        <f aca="false">HA660+1</f>
        <v>1961</v>
      </c>
      <c r="HB661" s="113" t="s">
        <v>120</v>
      </c>
      <c r="HC661" s="109" t="n">
        <v>27.9</v>
      </c>
      <c r="HD661" s="109" t="n">
        <v>26.5</v>
      </c>
      <c r="HE661" s="109" t="n">
        <v>24.6</v>
      </c>
      <c r="HF661" s="109" t="n">
        <v>21.1</v>
      </c>
      <c r="HG661" s="109" t="n">
        <v>19.5</v>
      </c>
      <c r="HH661" s="109" t="n">
        <v>17.7</v>
      </c>
      <c r="HI661" s="109" t="n">
        <v>16</v>
      </c>
      <c r="HJ661" s="109" t="n">
        <v>16</v>
      </c>
      <c r="HK661" s="109" t="n">
        <v>20.5</v>
      </c>
      <c r="HL661" s="109" t="n">
        <v>22.2</v>
      </c>
      <c r="HM661" s="109" t="n">
        <v>22</v>
      </c>
      <c r="HN661" s="109" t="n">
        <v>26.2</v>
      </c>
      <c r="HO661" s="110" t="n">
        <f aca="false">SUM(HC661:HN661)/12</f>
        <v>21.6833333333333</v>
      </c>
      <c r="IA661" s="1" t="n">
        <f aca="false">IA660+1</f>
        <v>1961</v>
      </c>
      <c r="IB661" s="113" t="s">
        <v>120</v>
      </c>
      <c r="IC661" s="109" t="n">
        <v>33.4</v>
      </c>
      <c r="ID661" s="109" t="n">
        <v>31.6</v>
      </c>
      <c r="IE661" s="109" t="n">
        <v>29.5</v>
      </c>
      <c r="IF661" s="109" t="n">
        <v>24.3</v>
      </c>
      <c r="IG661" s="109" t="n">
        <v>20.5</v>
      </c>
      <c r="IH661" s="109" t="n">
        <v>17.5</v>
      </c>
      <c r="II661" s="109" t="n">
        <v>15.7</v>
      </c>
      <c r="IJ661" s="109" t="n">
        <v>17</v>
      </c>
      <c r="IK661" s="109" t="n">
        <v>22.6</v>
      </c>
      <c r="IL661" s="109" t="n">
        <v>27.2</v>
      </c>
      <c r="IM661" s="109" t="n">
        <v>26.1</v>
      </c>
      <c r="IN661" s="109" t="n">
        <v>29.4</v>
      </c>
      <c r="IO661" s="110" t="n">
        <f aca="false">SUM(IC661:IN661)/12</f>
        <v>24.5666666666667</v>
      </c>
      <c r="JA661" s="1" t="n">
        <f aca="false">JA660+1</f>
        <v>1961</v>
      </c>
      <c r="JB661" s="113" t="s">
        <v>120</v>
      </c>
      <c r="JC661" s="109" t="n">
        <v>25.3</v>
      </c>
      <c r="JD661" s="109" t="n">
        <v>22.8</v>
      </c>
      <c r="JE661" s="109" t="n">
        <v>21.1</v>
      </c>
      <c r="JF661" s="109" t="n">
        <v>18.6</v>
      </c>
      <c r="JG661" s="109" t="n">
        <v>17</v>
      </c>
      <c r="JH661" s="109" t="n">
        <v>15.4</v>
      </c>
      <c r="JI661" s="109" t="n">
        <v>14</v>
      </c>
      <c r="JJ661" s="109" t="n">
        <v>14.1</v>
      </c>
      <c r="JK661" s="109" t="n">
        <v>16.7</v>
      </c>
      <c r="JL661" s="109" t="n">
        <v>18.3</v>
      </c>
      <c r="JM661" s="109" t="n">
        <v>20.7</v>
      </c>
      <c r="JN661" s="109" t="n">
        <v>21.3</v>
      </c>
      <c r="JO661" s="110" t="n">
        <f aca="false">SUM(JC661:JN661)/12</f>
        <v>18.775</v>
      </c>
      <c r="KA661" s="1" t="n">
        <f aca="false">KA660+1</f>
        <v>1961</v>
      </c>
      <c r="KB661" s="113" t="s">
        <v>120</v>
      </c>
      <c r="KC661" s="109" t="n">
        <v>31.4</v>
      </c>
      <c r="KD661" s="109" t="n">
        <v>30.2</v>
      </c>
      <c r="KE661" s="109" t="n">
        <v>27.7</v>
      </c>
      <c r="KF661" s="109" t="n">
        <v>22.2</v>
      </c>
      <c r="KG661" s="109" t="n">
        <v>19</v>
      </c>
      <c r="KH661" s="109" t="n">
        <v>16.9</v>
      </c>
      <c r="KI661" s="109" t="n">
        <v>14.5</v>
      </c>
      <c r="KJ661" s="109" t="n">
        <v>15.8</v>
      </c>
      <c r="KK661" s="109" t="n">
        <v>20.8</v>
      </c>
      <c r="KL661" s="109" t="n">
        <v>24.9</v>
      </c>
      <c r="KM661" s="109" t="n">
        <v>25.3</v>
      </c>
      <c r="KN661" s="109" t="n">
        <v>28.3</v>
      </c>
      <c r="KO661" s="110" t="n">
        <f aca="false">SUM(KC661:KN661)/12</f>
        <v>23.0833333333333</v>
      </c>
      <c r="LA661" s="1" t="n">
        <f aca="false">LA660+1</f>
        <v>1961</v>
      </c>
      <c r="LB661" s="113" t="s">
        <v>120</v>
      </c>
      <c r="LC661" s="109" t="n">
        <v>34.1</v>
      </c>
      <c r="LD661" s="109" t="n">
        <v>31.2</v>
      </c>
      <c r="LE661" s="109" t="n">
        <v>29.3</v>
      </c>
      <c r="LF661" s="109" t="n">
        <v>23.4</v>
      </c>
      <c r="LG661" s="109" t="n">
        <v>20</v>
      </c>
      <c r="LH661" s="109" t="n">
        <v>17.7</v>
      </c>
      <c r="LI661" s="109" t="n">
        <v>15.1</v>
      </c>
      <c r="LJ661" s="109" t="n">
        <v>16.3</v>
      </c>
      <c r="LK661" s="109" t="n">
        <v>21.9</v>
      </c>
      <c r="LL661" s="109" t="n">
        <v>25.7</v>
      </c>
      <c r="LM661" s="109" t="n">
        <v>25.8</v>
      </c>
      <c r="LN661" s="109" t="n">
        <v>29.8</v>
      </c>
      <c r="LO661" s="110" t="n">
        <f aca="false">SUM(LC661:LN661)/12</f>
        <v>24.1916666666667</v>
      </c>
      <c r="MA661" s="1" t="n">
        <f aca="false">MA660+1</f>
        <v>1961</v>
      </c>
      <c r="MB661" s="113" t="s">
        <v>120</v>
      </c>
      <c r="MC661" s="109" t="n">
        <v>32</v>
      </c>
      <c r="MD661" s="109" t="n">
        <v>28.5</v>
      </c>
      <c r="ME661" s="109" t="n">
        <v>26.8</v>
      </c>
      <c r="MF661" s="109" t="n">
        <v>21.7</v>
      </c>
      <c r="MG661" s="109" t="n">
        <v>18.6</v>
      </c>
      <c r="MH661" s="109" t="n">
        <v>17.3</v>
      </c>
      <c r="MI661" s="109" t="n">
        <v>14.9</v>
      </c>
      <c r="MJ661" s="109" t="n">
        <v>16</v>
      </c>
      <c r="MK661" s="109" t="n">
        <v>20.9</v>
      </c>
      <c r="ML661" s="109" t="n">
        <v>23.7</v>
      </c>
      <c r="MM661" s="109" t="n">
        <v>24.7</v>
      </c>
      <c r="MN661" s="109" t="n">
        <v>27.1</v>
      </c>
      <c r="MO661" s="110" t="n">
        <f aca="false">SUM(MC661:MN661)/12</f>
        <v>22.6833333333333</v>
      </c>
      <c r="NA661" s="1" t="n">
        <f aca="false">NA660+1</f>
        <v>1960</v>
      </c>
      <c r="NB661" s="112" t="s">
        <v>119</v>
      </c>
      <c r="NC661" s="109" t="n">
        <v>35.3</v>
      </c>
      <c r="ND661" s="109" t="n">
        <v>34.2</v>
      </c>
      <c r="NE661" s="109" t="n">
        <v>31.3</v>
      </c>
      <c r="NF661" s="109" t="n">
        <v>27.2</v>
      </c>
      <c r="NG661" s="109" t="n">
        <v>20.5</v>
      </c>
      <c r="NH661" s="109" t="n">
        <v>21.6</v>
      </c>
      <c r="NI661" s="109" t="n">
        <v>18.4</v>
      </c>
      <c r="NJ661" s="109" t="n">
        <v>20.1</v>
      </c>
      <c r="NK661" s="109" t="n">
        <v>23.5</v>
      </c>
      <c r="NL661" s="109" t="n">
        <v>26</v>
      </c>
      <c r="NM661" s="109" t="n">
        <v>34</v>
      </c>
      <c r="NN661" s="109" t="n">
        <v>32.8</v>
      </c>
      <c r="NO661" s="110" t="n">
        <f aca="false">SUM(NC661:NN661)/12</f>
        <v>27.075</v>
      </c>
      <c r="OA661" s="5"/>
    </row>
    <row r="662" customFormat="false" ht="12.75" hidden="false" customHeight="false" outlineLevel="0" collapsed="false">
      <c r="A662" s="150"/>
      <c r="B662" s="151" t="n">
        <f aca="false">AVERAGE(AO662,BO662,CO662,DO662,EO662,FO662,GO662,HO662,IO662,JO662,KO662,LO662,MO662,NO662)</f>
        <v>22.1994047619048</v>
      </c>
      <c r="C662" s="163" t="n">
        <f aca="false">AVERAGE(B658:B662)</f>
        <v>21.9963293650794</v>
      </c>
      <c r="D662" s="164" t="n">
        <f aca="false">AVERAGE(B653:B662)</f>
        <v>21.8302976190476</v>
      </c>
      <c r="E662" s="151" t="n">
        <f aca="false">AVERAGE(B643:B662)</f>
        <v>21.7333928571429</v>
      </c>
      <c r="F662" s="165" t="n">
        <f aca="false">AVERAGE(B613:B662)</f>
        <v>21.7880806647057</v>
      </c>
      <c r="G662" s="159" t="n">
        <f aca="false">MAX(AC662:AN662,BC662:BN662,CC662:CN662,DC662:DN662,EC662:EN662,FC662:FN662,GC662:GN662,HC662:HN662,IC662:IN662,JC662:JN662,KC662:KN662,LC662:LN662,MC662:MN662,NC662:NN662)</f>
        <v>37.4</v>
      </c>
      <c r="H662" s="161" t="n">
        <f aca="false">MEDIAN(AC662:AN662,BC662:BN662,CC662:CN662,DC662:DN662,EC662:EN662,FC662:FN662,GC662:GN662,HC662:HN662,IC662:IN662,JC662:JN662,KC662:KN662,LC662:LN662,MC662:MN662,NC662:NN662)</f>
        <v>21.4</v>
      </c>
      <c r="I662" s="157" t="n">
        <f aca="false">MIN(AC662:AN662,BC662:BN662,CC662:CN662,DC662:DN662,EC662:EN662,FC662:FN662,GC662:GN662,HC662:HN662,IC662:IN662,JC662:JN662,KC662:KN662,LC662:LN662,MC662:MN662,NC662:NN662)</f>
        <v>13.8</v>
      </c>
      <c r="J662" s="107" t="n">
        <f aca="false">(G662+I662)/2</f>
        <v>25.6</v>
      </c>
      <c r="AA662" s="1" t="n">
        <f aca="false">AA661+1</f>
        <v>38</v>
      </c>
      <c r="AB662" s="108" t="n">
        <v>1962</v>
      </c>
      <c r="AC662" s="109" t="n">
        <v>29.3</v>
      </c>
      <c r="AD662" s="109" t="n">
        <v>28</v>
      </c>
      <c r="AE662" s="109" t="n">
        <v>26.7</v>
      </c>
      <c r="AF662" s="109" t="n">
        <v>23.4</v>
      </c>
      <c r="AG662" s="109" t="n">
        <v>17.1</v>
      </c>
      <c r="AH662" s="109" t="n">
        <v>17.1</v>
      </c>
      <c r="AI662" s="109" t="n">
        <v>16.1</v>
      </c>
      <c r="AJ662" s="109" t="n">
        <v>15.7</v>
      </c>
      <c r="AK662" s="109" t="n">
        <v>18.8</v>
      </c>
      <c r="AL662" s="109" t="n">
        <v>19.9</v>
      </c>
      <c r="AM662" s="109" t="n">
        <v>25.8</v>
      </c>
      <c r="AN662" s="109" t="n">
        <v>24.9</v>
      </c>
      <c r="AO662" s="110" t="n">
        <f aca="false">SUM(AC662:AN662)/12</f>
        <v>21.9</v>
      </c>
      <c r="AQ662" s="112"/>
      <c r="AR662" s="109"/>
      <c r="AS662" s="109"/>
      <c r="AT662" s="109"/>
      <c r="AU662" s="109"/>
      <c r="AV662" s="109"/>
      <c r="AW662" s="109"/>
      <c r="AX662" s="109"/>
      <c r="AY662" s="109"/>
      <c r="AZ662" s="109"/>
      <c r="BA662" s="1" t="n">
        <f aca="false">BA661+1</f>
        <v>1962</v>
      </c>
      <c r="BB662" s="113" t="s">
        <v>121</v>
      </c>
      <c r="BC662" s="109" t="n">
        <v>29.1</v>
      </c>
      <c r="BD662" s="109" t="n">
        <v>27.4</v>
      </c>
      <c r="BE662" s="109" t="n">
        <v>25.7</v>
      </c>
      <c r="BF662" s="109" t="n">
        <v>22</v>
      </c>
      <c r="BG662" s="109" t="n">
        <v>15.5</v>
      </c>
      <c r="BH662" s="109" t="n">
        <v>15.5</v>
      </c>
      <c r="BI662" s="109" t="n">
        <v>14.1</v>
      </c>
      <c r="BJ662" s="109" t="n">
        <v>14</v>
      </c>
      <c r="BK662" s="109" t="n">
        <v>17.4</v>
      </c>
      <c r="BL662" s="109" t="n">
        <v>17.8</v>
      </c>
      <c r="BM662" s="109" t="n">
        <v>26</v>
      </c>
      <c r="BN662" s="109" t="n">
        <v>24.7</v>
      </c>
      <c r="BO662" s="110" t="n">
        <f aca="false">SUM(BC662:BN662)/12</f>
        <v>20.7666666666667</v>
      </c>
      <c r="CA662" s="1" t="n">
        <f aca="false">CA661+1</f>
        <v>1962</v>
      </c>
      <c r="CB662" s="112" t="n">
        <v>1962</v>
      </c>
      <c r="CC662" s="109" t="n">
        <v>25.2</v>
      </c>
      <c r="CD662" s="109" t="n">
        <v>24.9</v>
      </c>
      <c r="CE662" s="109" t="n">
        <v>23.4</v>
      </c>
      <c r="CF662" s="109" t="n">
        <v>21</v>
      </c>
      <c r="CG662" s="109" t="n">
        <v>17</v>
      </c>
      <c r="CH662" s="109" t="n">
        <v>16.8</v>
      </c>
      <c r="CI662" s="109" t="n">
        <v>15.5</v>
      </c>
      <c r="CJ662" s="109" t="n">
        <v>15.7</v>
      </c>
      <c r="CK662" s="109" t="n">
        <v>17.3</v>
      </c>
      <c r="CL662" s="109" t="n">
        <v>18</v>
      </c>
      <c r="CM662" s="109" t="n">
        <v>22.8</v>
      </c>
      <c r="CN662" s="109" t="n">
        <v>22.7</v>
      </c>
      <c r="CO662" s="110" t="n">
        <f aca="false">SUM(CC662:CN662)/12</f>
        <v>20.025</v>
      </c>
      <c r="DA662" s="1" t="n">
        <f aca="false">DA661+1</f>
        <v>1962</v>
      </c>
      <c r="DB662" s="113" t="s">
        <v>121</v>
      </c>
      <c r="DC662" s="109" t="n">
        <v>31.1</v>
      </c>
      <c r="DD662" s="109" t="n">
        <v>29</v>
      </c>
      <c r="DE662" s="109" t="n">
        <v>27.3</v>
      </c>
      <c r="DF662" s="109" t="n">
        <v>23.9</v>
      </c>
      <c r="DG662" s="109" t="n">
        <v>16.8</v>
      </c>
      <c r="DH662" s="109" t="n">
        <v>16.9</v>
      </c>
      <c r="DI662" s="109" t="n">
        <v>15.6</v>
      </c>
      <c r="DJ662" s="109" t="n">
        <v>15.7</v>
      </c>
      <c r="DK662" s="109" t="n">
        <v>18.7</v>
      </c>
      <c r="DL662" s="109" t="n">
        <v>19.5</v>
      </c>
      <c r="DM662" s="109" t="n">
        <v>26.7</v>
      </c>
      <c r="DN662" s="109" t="n">
        <v>26.7</v>
      </c>
      <c r="DO662" s="110" t="n">
        <f aca="false">SUM(DC662:DN662)/12</f>
        <v>22.325</v>
      </c>
      <c r="EA662" s="1" t="n">
        <f aca="false">EA661+1</f>
        <v>1962</v>
      </c>
      <c r="EB662" s="111" t="n">
        <v>1962</v>
      </c>
      <c r="EC662" s="109" t="n">
        <v>36.9</v>
      </c>
      <c r="ED662" s="109" t="n">
        <v>36.5</v>
      </c>
      <c r="EE662" s="109" t="n">
        <v>33.5</v>
      </c>
      <c r="EF662" s="109" t="n">
        <v>29</v>
      </c>
      <c r="EG662" s="109" t="n">
        <v>21.2</v>
      </c>
      <c r="EH662" s="109" t="n">
        <v>21.7</v>
      </c>
      <c r="EI662" s="109" t="n">
        <v>19.1</v>
      </c>
      <c r="EJ662" s="109" t="n">
        <v>20.2</v>
      </c>
      <c r="EK662" s="109" t="n">
        <v>24.7</v>
      </c>
      <c r="EL662" s="109" t="n">
        <v>28.3</v>
      </c>
      <c r="EM662" s="109" t="n">
        <v>35.4</v>
      </c>
      <c r="EN662" s="109" t="n">
        <v>34.6</v>
      </c>
      <c r="EO662" s="110" t="n">
        <f aca="false">SUM(EC662:EN662)/12</f>
        <v>28.425</v>
      </c>
      <c r="FA662" s="1" t="n">
        <f aca="false">FA661+1</f>
        <v>1962</v>
      </c>
      <c r="FB662" s="113" t="s">
        <v>121</v>
      </c>
      <c r="FC662" s="109" t="n">
        <v>27.7</v>
      </c>
      <c r="FD662" s="109" t="n">
        <v>26.5</v>
      </c>
      <c r="FE662" s="109" t="n">
        <v>24.7</v>
      </c>
      <c r="FF662" s="109" t="n">
        <v>21.5</v>
      </c>
      <c r="FG662" s="109" t="n">
        <v>14.6</v>
      </c>
      <c r="FH662" s="109" t="n">
        <v>15</v>
      </c>
      <c r="FI662" s="109" t="n">
        <v>14</v>
      </c>
      <c r="FJ662" s="109" t="n">
        <v>13.8</v>
      </c>
      <c r="FK662" s="109" t="n">
        <v>16.2</v>
      </c>
      <c r="FL662" s="109" t="n">
        <v>17.7</v>
      </c>
      <c r="FM662" s="109" t="n">
        <v>24.2</v>
      </c>
      <c r="FN662" s="109" t="n">
        <v>22.9</v>
      </c>
      <c r="FO662" s="110" t="n">
        <f aca="false">SUM(FC662:FN662)/12</f>
        <v>19.9</v>
      </c>
      <c r="GA662" s="1" t="n">
        <f aca="false">GA661+1</f>
        <v>1962</v>
      </c>
      <c r="GB662" s="113" t="s">
        <v>121</v>
      </c>
      <c r="GC662" s="109" t="n">
        <v>26.2</v>
      </c>
      <c r="GD662" s="109" t="n">
        <v>24.5</v>
      </c>
      <c r="GE662" s="109" t="n">
        <v>23.4</v>
      </c>
      <c r="GF662" s="109" t="n">
        <v>20.6</v>
      </c>
      <c r="GG662" s="109" t="n">
        <v>14.9</v>
      </c>
      <c r="GH662" s="109" t="n">
        <v>14.8</v>
      </c>
      <c r="GI662" s="109" t="n">
        <v>14.1</v>
      </c>
      <c r="GJ662" s="109" t="n">
        <v>14</v>
      </c>
      <c r="GK662" s="109" t="n">
        <v>15.9</v>
      </c>
      <c r="GL662" s="109" t="n">
        <v>16.3</v>
      </c>
      <c r="GM662" s="109" t="n">
        <v>21.2</v>
      </c>
      <c r="GN662" s="109" t="n">
        <v>22.4</v>
      </c>
      <c r="GO662" s="110" t="n">
        <f aca="false">SUM(GC662:GN662)/12</f>
        <v>19.025</v>
      </c>
      <c r="HA662" s="1" t="n">
        <f aca="false">HA661+1</f>
        <v>1962</v>
      </c>
      <c r="HB662" s="113" t="s">
        <v>121</v>
      </c>
      <c r="HC662" s="109" t="n">
        <v>26.1</v>
      </c>
      <c r="HD662" s="109" t="n">
        <v>26.3</v>
      </c>
      <c r="HE662" s="109" t="n">
        <v>24.2</v>
      </c>
      <c r="HF662" s="109" t="n">
        <v>23.2</v>
      </c>
      <c r="HG662" s="109" t="n">
        <v>18.2</v>
      </c>
      <c r="HH662" s="109" t="n">
        <v>18.3</v>
      </c>
      <c r="HI662" s="109" t="n">
        <v>16.8</v>
      </c>
      <c r="HJ662" s="109" t="n">
        <v>17.2</v>
      </c>
      <c r="HK662" s="109" t="n">
        <v>18.9</v>
      </c>
      <c r="HL662" s="109" t="n">
        <v>19.1</v>
      </c>
      <c r="HM662" s="109" t="n">
        <v>24.4</v>
      </c>
      <c r="HN662" s="109" t="n">
        <v>22.7</v>
      </c>
      <c r="HO662" s="110" t="n">
        <f aca="false">SUM(HC662:HN662)/12</f>
        <v>21.2833333333333</v>
      </c>
      <c r="IA662" s="1" t="n">
        <f aca="false">IA661+1</f>
        <v>1962</v>
      </c>
      <c r="IB662" s="113" t="s">
        <v>121</v>
      </c>
      <c r="IC662" s="109" t="n">
        <v>31.4</v>
      </c>
      <c r="ID662" s="121" t="n">
        <f aca="false">(ID661+ID663)/2</f>
        <v>32</v>
      </c>
      <c r="IE662" s="109" t="n">
        <v>29.1</v>
      </c>
      <c r="IF662" s="109" t="n">
        <v>25.1</v>
      </c>
      <c r="IG662" s="109" t="n">
        <v>18.2</v>
      </c>
      <c r="IH662" s="109" t="n">
        <v>18.7</v>
      </c>
      <c r="II662" s="109" t="n">
        <v>17.2</v>
      </c>
      <c r="IJ662" s="109" t="n">
        <v>17.5</v>
      </c>
      <c r="IK662" s="109" t="n">
        <v>20.9</v>
      </c>
      <c r="IL662" s="109" t="n">
        <v>23</v>
      </c>
      <c r="IM662" s="109" t="n">
        <v>30.2</v>
      </c>
      <c r="IN662" s="109" t="n">
        <v>27.8</v>
      </c>
      <c r="IO662" s="110" t="n">
        <f aca="false">SUM(IC662:IN662)/12</f>
        <v>24.2583333333333</v>
      </c>
      <c r="JA662" s="1" t="n">
        <f aca="false">JA661+1</f>
        <v>1962</v>
      </c>
      <c r="JB662" s="113" t="s">
        <v>121</v>
      </c>
      <c r="JC662" s="109" t="n">
        <v>22.8</v>
      </c>
      <c r="JD662" s="109" t="n">
        <v>22.1</v>
      </c>
      <c r="JE662" s="109" t="n">
        <v>20.7</v>
      </c>
      <c r="JF662" s="109" t="n">
        <v>18.9</v>
      </c>
      <c r="JG662" s="109" t="n">
        <v>15.3</v>
      </c>
      <c r="JH662" s="109" t="n">
        <v>15</v>
      </c>
      <c r="JI662" s="109" t="n">
        <v>14.2</v>
      </c>
      <c r="JJ662" s="109" t="n">
        <v>14.4</v>
      </c>
      <c r="JK662" s="109" t="n">
        <v>15.3</v>
      </c>
      <c r="JL662" s="109" t="n">
        <v>16.2</v>
      </c>
      <c r="JM662" s="109" t="n">
        <v>20.2</v>
      </c>
      <c r="JN662" s="109" t="n">
        <v>21.3</v>
      </c>
      <c r="JO662" s="110" t="n">
        <f aca="false">SUM(JC662:JN662)/12</f>
        <v>18.0333333333333</v>
      </c>
      <c r="KA662" s="1" t="n">
        <f aca="false">KA661+1</f>
        <v>1962</v>
      </c>
      <c r="KB662" s="113" t="s">
        <v>121</v>
      </c>
      <c r="KC662" s="109" t="n">
        <v>30.6</v>
      </c>
      <c r="KD662" s="109" t="n">
        <v>29</v>
      </c>
      <c r="KE662" s="109" t="n">
        <v>27.7</v>
      </c>
      <c r="KF662" s="109" t="n">
        <v>24.2</v>
      </c>
      <c r="KG662" s="109" t="n">
        <v>17.2</v>
      </c>
      <c r="KH662" s="109" t="n">
        <v>17.6</v>
      </c>
      <c r="KI662" s="109" t="n">
        <v>16</v>
      </c>
      <c r="KJ662" s="109" t="n">
        <v>15.7</v>
      </c>
      <c r="KK662" s="109" t="n">
        <v>19.4</v>
      </c>
      <c r="KL662" s="109" t="n">
        <v>20.1</v>
      </c>
      <c r="KM662" s="109" t="n">
        <v>27.9</v>
      </c>
      <c r="KN662" s="109" t="n">
        <v>26.6</v>
      </c>
      <c r="KO662" s="110" t="n">
        <f aca="false">SUM(KC662:KN662)/12</f>
        <v>22.6666666666667</v>
      </c>
      <c r="LA662" s="1" t="n">
        <f aca="false">LA661+1</f>
        <v>1962</v>
      </c>
      <c r="LB662" s="113" t="s">
        <v>121</v>
      </c>
      <c r="LC662" s="109" t="n">
        <v>31.4</v>
      </c>
      <c r="LD662" s="109" t="n">
        <v>30</v>
      </c>
      <c r="LE662" s="109" t="n">
        <v>28.5</v>
      </c>
      <c r="LF662" s="109" t="n">
        <v>24.7</v>
      </c>
      <c r="LG662" s="109" t="n">
        <v>17.7</v>
      </c>
      <c r="LH662" s="109" t="n">
        <v>17.9</v>
      </c>
      <c r="LI662" s="109" t="n">
        <v>16.6</v>
      </c>
      <c r="LJ662" s="109" t="n">
        <v>16.5</v>
      </c>
      <c r="LK662" s="109" t="n">
        <v>20</v>
      </c>
      <c r="LL662" s="109" t="n">
        <v>22</v>
      </c>
      <c r="LM662" s="109" t="n">
        <v>29.3</v>
      </c>
      <c r="LN662" s="109" t="n">
        <v>26.9</v>
      </c>
      <c r="LO662" s="110" t="n">
        <f aca="false">SUM(LC662:LN662)/12</f>
        <v>23.4583333333333</v>
      </c>
      <c r="MA662" s="1" t="n">
        <f aca="false">MA661+1</f>
        <v>1962</v>
      </c>
      <c r="MB662" s="113" t="s">
        <v>121</v>
      </c>
      <c r="MC662" s="109" t="n">
        <v>28.1</v>
      </c>
      <c r="MD662" s="109" t="n">
        <v>27.8</v>
      </c>
      <c r="ME662" s="109" t="n">
        <v>26.2</v>
      </c>
      <c r="MF662" s="109" t="n">
        <v>23.7</v>
      </c>
      <c r="MG662" s="109" t="n">
        <v>17.4</v>
      </c>
      <c r="MH662" s="109" t="n">
        <v>17.6</v>
      </c>
      <c r="MI662" s="109" t="n">
        <v>16.2</v>
      </c>
      <c r="MJ662" s="109" t="n">
        <v>16.1</v>
      </c>
      <c r="MK662" s="109" t="n">
        <v>18.5</v>
      </c>
      <c r="ML662" s="109" t="n">
        <v>18.9</v>
      </c>
      <c r="MM662" s="109" t="n">
        <v>25.8</v>
      </c>
      <c r="MN662" s="109" t="n">
        <v>24.6</v>
      </c>
      <c r="MO662" s="110" t="n">
        <f aca="false">SUM(MC662:MN662)/12</f>
        <v>21.7416666666667</v>
      </c>
      <c r="NA662" s="1" t="n">
        <f aca="false">NA661+1</f>
        <v>1961</v>
      </c>
      <c r="NB662" s="112" t="s">
        <v>120</v>
      </c>
      <c r="NC662" s="109" t="n">
        <v>35</v>
      </c>
      <c r="ND662" s="109" t="n">
        <v>37.4</v>
      </c>
      <c r="NE662" s="109" t="n">
        <v>31.7</v>
      </c>
      <c r="NF662" s="109" t="n">
        <v>25.6</v>
      </c>
      <c r="NG662" s="109" t="n">
        <v>19.8</v>
      </c>
      <c r="NH662" s="109" t="n">
        <v>17.2</v>
      </c>
      <c r="NI662" s="109" t="n">
        <v>16.6</v>
      </c>
      <c r="NJ662" s="109" t="n">
        <v>20.5</v>
      </c>
      <c r="NK662" s="109" t="n">
        <v>24.9</v>
      </c>
      <c r="NL662" s="109" t="n">
        <v>29.4</v>
      </c>
      <c r="NM662" s="109" t="n">
        <v>31.6</v>
      </c>
      <c r="NN662" s="109" t="n">
        <v>34.1</v>
      </c>
      <c r="NO662" s="110" t="n">
        <f aca="false">SUM(NC662:NN662)/12</f>
        <v>26.9833333333333</v>
      </c>
      <c r="OA662" s="5"/>
    </row>
    <row r="663" customFormat="false" ht="12.75" hidden="false" customHeight="false" outlineLevel="0" collapsed="false">
      <c r="A663" s="150"/>
      <c r="B663" s="151" t="n">
        <f aca="false">AVERAGE(AO663,BO663,CO663,DO663,EO663,FO663,GO663,HO663,IO663,JO663,KO663,LO663,MO663,NO663)</f>
        <v>21.7508928571429</v>
      </c>
      <c r="C663" s="163" t="n">
        <f aca="false">AVERAGE(B659:B663)</f>
        <v>22.0847222222222</v>
      </c>
      <c r="D663" s="164" t="n">
        <f aca="false">AVERAGE(B654:B663)</f>
        <v>21.811994047619</v>
      </c>
      <c r="E663" s="151" t="n">
        <f aca="false">AVERAGE(B644:B663)</f>
        <v>21.7503125</v>
      </c>
      <c r="F663" s="165" t="n">
        <f aca="false">AVERAGE(B614:B663)</f>
        <v>21.7888523097273</v>
      </c>
      <c r="G663" s="159" t="n">
        <f aca="false">MAX(AC663:AN663,BC663:BN663,CC663:CN663,DC663:DN663,EC663:EN663,FC663:FN663,GC663:GN663,HC663:HN663,IC663:IN663,JC663:JN663,KC663:KN663,LC663:LN663,MC663:MN663,NC663:NN663)</f>
        <v>38.9</v>
      </c>
      <c r="H663" s="161" t="n">
        <f aca="false">MEDIAN(AC663:AN663,BC663:BN663,CC663:CN663,DC663:DN663,EC663:EN663,FC663:FN663,GC663:GN663,HC663:HN663,IC663:IN663,JC663:JN663,KC663:KN663,LC663:LN663,MC663:MN663,NC663:NN663)</f>
        <v>21.8</v>
      </c>
      <c r="I663" s="157" t="n">
        <f aca="false">MIN(AC663:AN663,BC663:BN663,CC663:CN663,DC663:DN663,EC663:EN663,FC663:FN663,GC663:GN663,HC663:HN663,IC663:IN663,JC663:JN663,KC663:KN663,LC663:LN663,MC663:MN663,NC663:NN663)</f>
        <v>11.9</v>
      </c>
      <c r="J663" s="107" t="n">
        <f aca="false">(G663+I663)/2</f>
        <v>25.4</v>
      </c>
      <c r="AA663" s="1" t="n">
        <f aca="false">AA662+1</f>
        <v>39</v>
      </c>
      <c r="AB663" s="108" t="n">
        <v>1963</v>
      </c>
      <c r="AC663" s="109" t="n">
        <v>27.3</v>
      </c>
      <c r="AD663" s="109" t="n">
        <v>27.7</v>
      </c>
      <c r="AE663" s="109" t="n">
        <v>25.3</v>
      </c>
      <c r="AF663" s="109" t="n">
        <v>21.9</v>
      </c>
      <c r="AG663" s="109" t="n">
        <v>17.2</v>
      </c>
      <c r="AH663" s="109" t="n">
        <v>15.4</v>
      </c>
      <c r="AI663" s="109" t="n">
        <v>13.9</v>
      </c>
      <c r="AJ663" s="109" t="n">
        <v>15.7</v>
      </c>
      <c r="AK663" s="109" t="n">
        <v>18.8</v>
      </c>
      <c r="AL663" s="109" t="n">
        <v>22.8</v>
      </c>
      <c r="AM663" s="109" t="n">
        <v>24.8</v>
      </c>
      <c r="AN663" s="109" t="n">
        <v>27</v>
      </c>
      <c r="AO663" s="110" t="n">
        <f aca="false">SUM(AC663:AN663)/12</f>
        <v>21.4833333333333</v>
      </c>
      <c r="AQ663" s="112"/>
      <c r="AR663" s="109"/>
      <c r="AS663" s="109"/>
      <c r="AT663" s="109"/>
      <c r="AU663" s="109"/>
      <c r="AV663" s="109"/>
      <c r="AW663" s="109"/>
      <c r="AX663" s="109"/>
      <c r="AY663" s="109"/>
      <c r="AZ663" s="109"/>
      <c r="BA663" s="1" t="n">
        <f aca="false">BA662+1</f>
        <v>1963</v>
      </c>
      <c r="BB663" s="113" t="s">
        <v>122</v>
      </c>
      <c r="BC663" s="109" t="n">
        <v>26.7</v>
      </c>
      <c r="BD663" s="109" t="n">
        <v>28.3</v>
      </c>
      <c r="BE663" s="109" t="n">
        <v>25.4</v>
      </c>
      <c r="BF663" s="109" t="n">
        <v>20.9</v>
      </c>
      <c r="BG663" s="109" t="n">
        <v>15.5</v>
      </c>
      <c r="BH663" s="109" t="n">
        <v>13.5</v>
      </c>
      <c r="BI663" s="109" t="n">
        <v>12</v>
      </c>
      <c r="BJ663" s="109" t="n">
        <v>13.7</v>
      </c>
      <c r="BK663" s="109" t="n">
        <v>17.1</v>
      </c>
      <c r="BL663" s="109" t="n">
        <v>21.8</v>
      </c>
      <c r="BM663" s="109" t="n">
        <v>24.6</v>
      </c>
      <c r="BN663" s="109" t="n">
        <v>26.9</v>
      </c>
      <c r="BO663" s="110" t="n">
        <f aca="false">SUM(BC663:BN663)/12</f>
        <v>20.5333333333333</v>
      </c>
      <c r="CA663" s="1" t="n">
        <f aca="false">CA662+1</f>
        <v>1963</v>
      </c>
      <c r="CB663" s="112" t="n">
        <v>1963</v>
      </c>
      <c r="CC663" s="119"/>
      <c r="CD663" s="109" t="n">
        <v>24.2</v>
      </c>
      <c r="CE663" s="109" t="n">
        <v>22.5</v>
      </c>
      <c r="CF663" s="109" t="n">
        <v>20</v>
      </c>
      <c r="CG663" s="109" t="n">
        <v>17</v>
      </c>
      <c r="CH663" s="109" t="n">
        <v>15.6</v>
      </c>
      <c r="CI663" s="109" t="n">
        <v>14</v>
      </c>
      <c r="CJ663" s="109" t="n">
        <v>15</v>
      </c>
      <c r="CK663" s="109" t="n">
        <v>17.3</v>
      </c>
      <c r="CL663" s="109" t="n">
        <v>20.1</v>
      </c>
      <c r="CM663" s="109" t="n">
        <v>21.8</v>
      </c>
      <c r="CN663" s="109" t="n">
        <v>23</v>
      </c>
      <c r="CO663" s="110" t="n">
        <f aca="false">SUM(CC663:CN663)/12</f>
        <v>17.5416666666667</v>
      </c>
      <c r="DA663" s="1" t="n">
        <f aca="false">DA662+1</f>
        <v>1963</v>
      </c>
      <c r="DB663" s="113" t="s">
        <v>122</v>
      </c>
      <c r="DC663" s="109" t="n">
        <v>27.7</v>
      </c>
      <c r="DD663" s="109" t="n">
        <v>28.7</v>
      </c>
      <c r="DE663" s="109" t="n">
        <v>26.8</v>
      </c>
      <c r="DF663" s="109" t="n">
        <v>21.8</v>
      </c>
      <c r="DG663" s="109" t="n">
        <v>16.6</v>
      </c>
      <c r="DH663" s="109" t="n">
        <v>14.4</v>
      </c>
      <c r="DI663" s="109" t="n">
        <v>13.6</v>
      </c>
      <c r="DJ663" s="109" t="n">
        <v>15.4</v>
      </c>
      <c r="DK663" s="109" t="n">
        <v>18.6</v>
      </c>
      <c r="DL663" s="109" t="n">
        <v>23.9</v>
      </c>
      <c r="DM663" s="109" t="n">
        <v>26.3</v>
      </c>
      <c r="DN663" s="109" t="n">
        <v>29.1</v>
      </c>
      <c r="DO663" s="110" t="n">
        <f aca="false">SUM(DC663:DN663)/12</f>
        <v>21.9083333333333</v>
      </c>
      <c r="EA663" s="1" t="n">
        <f aca="false">EA662+1</f>
        <v>1963</v>
      </c>
      <c r="EB663" s="111" t="n">
        <v>1963</v>
      </c>
      <c r="EC663" s="109" t="n">
        <v>36.3</v>
      </c>
      <c r="ED663" s="109" t="n">
        <v>38.9</v>
      </c>
      <c r="EE663" s="109" t="n">
        <v>34</v>
      </c>
      <c r="EF663" s="109" t="n">
        <v>27.3</v>
      </c>
      <c r="EG663" s="109" t="n">
        <v>21.9</v>
      </c>
      <c r="EH663" s="109" t="n">
        <v>16.7</v>
      </c>
      <c r="EI663" s="109" t="n">
        <v>17.5</v>
      </c>
      <c r="EJ663" s="109" t="n">
        <v>20.9</v>
      </c>
      <c r="EK663" s="109" t="n">
        <v>25.6</v>
      </c>
      <c r="EL663" s="109" t="n">
        <v>30.3</v>
      </c>
      <c r="EM663" s="109" t="n">
        <v>33.6</v>
      </c>
      <c r="EN663" s="109" t="n">
        <v>35.6</v>
      </c>
      <c r="EO663" s="110" t="n">
        <f aca="false">SUM(EC663:EN663)/12</f>
        <v>28.2166666666667</v>
      </c>
      <c r="FA663" s="1" t="n">
        <f aca="false">FA662+1</f>
        <v>1963</v>
      </c>
      <c r="FB663" s="113" t="s">
        <v>122</v>
      </c>
      <c r="FC663" s="120" t="n">
        <f aca="false">(FC660+FC661+FC662+FC664+FC665+FC666)/6</f>
        <v>27.7833333333333</v>
      </c>
      <c r="FD663" s="109" t="n">
        <v>25.2</v>
      </c>
      <c r="FE663" s="109" t="n">
        <v>23.9</v>
      </c>
      <c r="FF663" s="109" t="n">
        <v>20.2</v>
      </c>
      <c r="FG663" s="109" t="n">
        <v>14.9</v>
      </c>
      <c r="FH663" s="120" t="n">
        <f aca="false">(FH660+FH661+FH662+FH664+FH665+FH666)/6</f>
        <v>14.0666666666667</v>
      </c>
      <c r="FI663" s="109" t="n">
        <v>11.9</v>
      </c>
      <c r="FJ663" s="109" t="n">
        <v>13.8</v>
      </c>
      <c r="FK663" s="109" t="n">
        <v>16.8</v>
      </c>
      <c r="FL663" s="109" t="n">
        <v>20.9</v>
      </c>
      <c r="FM663" s="109" t="n">
        <v>23.1</v>
      </c>
      <c r="FN663" s="109" t="n">
        <v>24.8</v>
      </c>
      <c r="FO663" s="110" t="n">
        <f aca="false">SUM(FC663:FN663)/12</f>
        <v>19.7791666666667</v>
      </c>
      <c r="GA663" s="1" t="n">
        <f aca="false">GA662+1</f>
        <v>1963</v>
      </c>
      <c r="GB663" s="113" t="s">
        <v>122</v>
      </c>
      <c r="GC663" s="109" t="n">
        <v>24.3</v>
      </c>
      <c r="GD663" s="109" t="n">
        <v>22.7</v>
      </c>
      <c r="GE663" s="109" t="n">
        <v>22.1</v>
      </c>
      <c r="GF663" s="109" t="n">
        <v>19.6</v>
      </c>
      <c r="GG663" s="109" t="n">
        <v>15.4</v>
      </c>
      <c r="GH663" s="109" t="n">
        <v>14.1</v>
      </c>
      <c r="GI663" s="109" t="n">
        <v>12.5</v>
      </c>
      <c r="GJ663" s="109" t="n">
        <v>14.2</v>
      </c>
      <c r="GK663" s="109" t="n">
        <v>16.4</v>
      </c>
      <c r="GL663" s="109" t="n">
        <v>20.4</v>
      </c>
      <c r="GM663" s="109" t="n">
        <v>22</v>
      </c>
      <c r="GN663" s="109" t="n">
        <v>23.1</v>
      </c>
      <c r="GO663" s="110" t="n">
        <f aca="false">SUM(GC663:GN663)/12</f>
        <v>18.9</v>
      </c>
      <c r="HA663" s="1" t="n">
        <f aca="false">HA662+1</f>
        <v>1963</v>
      </c>
      <c r="HB663" s="113" t="s">
        <v>122</v>
      </c>
      <c r="HC663" s="109" t="n">
        <v>24.5</v>
      </c>
      <c r="HD663" s="109" t="n">
        <v>23.6</v>
      </c>
      <c r="HE663" s="109" t="n">
        <v>22.6</v>
      </c>
      <c r="HF663" s="109" t="n">
        <v>20.9</v>
      </c>
      <c r="HG663" s="109" t="n">
        <v>17.9</v>
      </c>
      <c r="HH663" s="109" t="n">
        <v>16.6</v>
      </c>
      <c r="HI663" s="109" t="n">
        <v>15</v>
      </c>
      <c r="HJ663" s="109" t="n">
        <v>16.4</v>
      </c>
      <c r="HK663" s="109" t="n">
        <v>18.6</v>
      </c>
      <c r="HL663" s="109" t="n">
        <v>20.6</v>
      </c>
      <c r="HM663" s="109" t="n">
        <v>22.1</v>
      </c>
      <c r="HN663" s="109" t="n">
        <v>23</v>
      </c>
      <c r="HO663" s="110" t="n">
        <f aca="false">SUM(HC663:HN663)/12</f>
        <v>20.15</v>
      </c>
      <c r="IA663" s="1" t="n">
        <f aca="false">IA662+1</f>
        <v>1963</v>
      </c>
      <c r="IB663" s="113" t="s">
        <v>122</v>
      </c>
      <c r="IC663" s="109" t="n">
        <v>31</v>
      </c>
      <c r="ID663" s="109" t="n">
        <v>32.4</v>
      </c>
      <c r="IE663" s="109" t="n">
        <v>28.8</v>
      </c>
      <c r="IF663" s="109" t="n">
        <v>23.8</v>
      </c>
      <c r="IG663" s="109" t="n">
        <v>18.5</v>
      </c>
      <c r="IH663" s="109" t="n">
        <v>16</v>
      </c>
      <c r="II663" s="109" t="n">
        <v>14.7</v>
      </c>
      <c r="IJ663" s="109" t="n">
        <v>17.2</v>
      </c>
      <c r="IK663" s="109" t="n">
        <v>21.8</v>
      </c>
      <c r="IL663" s="109" t="n">
        <v>25.7</v>
      </c>
      <c r="IM663" s="109" t="n">
        <v>28.4</v>
      </c>
      <c r="IN663" s="109" t="n">
        <v>30.2</v>
      </c>
      <c r="IO663" s="110" t="n">
        <f aca="false">SUM(IC663:IN663)/12</f>
        <v>24.0416666666667</v>
      </c>
      <c r="JA663" s="1" t="n">
        <f aca="false">JA662+1</f>
        <v>1963</v>
      </c>
      <c r="JB663" s="113" t="s">
        <v>122</v>
      </c>
      <c r="JC663" s="109" t="n">
        <v>22.1</v>
      </c>
      <c r="JD663" s="109" t="n">
        <v>21.2</v>
      </c>
      <c r="JE663" s="109" t="n">
        <v>20.6</v>
      </c>
      <c r="JF663" s="109" t="n">
        <v>19.2</v>
      </c>
      <c r="JG663" s="109" t="n">
        <v>15.9</v>
      </c>
      <c r="JH663" s="109" t="n">
        <v>14.8</v>
      </c>
      <c r="JI663" s="109" t="n">
        <v>13.1</v>
      </c>
      <c r="JJ663" s="109" t="n">
        <v>14.1</v>
      </c>
      <c r="JK663" s="109" t="n">
        <v>16.3</v>
      </c>
      <c r="JL663" s="109" t="n">
        <v>19.1</v>
      </c>
      <c r="JM663" s="109" t="n">
        <v>20.8</v>
      </c>
      <c r="JN663" s="109" t="n">
        <v>21.2</v>
      </c>
      <c r="JO663" s="110" t="n">
        <f aca="false">SUM(JC663:JN663)/12</f>
        <v>18.2</v>
      </c>
      <c r="KA663" s="1" t="n">
        <f aca="false">KA662+1</f>
        <v>1963</v>
      </c>
      <c r="KB663" s="113" t="s">
        <v>122</v>
      </c>
      <c r="KC663" s="109" t="n">
        <v>28.9</v>
      </c>
      <c r="KD663" s="109" t="n">
        <v>29.9</v>
      </c>
      <c r="KE663" s="109" t="n">
        <v>27.5</v>
      </c>
      <c r="KF663" s="109" t="n">
        <v>23</v>
      </c>
      <c r="KG663" s="109" t="n">
        <v>17.1</v>
      </c>
      <c r="KH663" s="109" t="n">
        <v>15.5</v>
      </c>
      <c r="KI663" s="109" t="n">
        <v>13.8</v>
      </c>
      <c r="KJ663" s="109" t="n">
        <v>15.7</v>
      </c>
      <c r="KK663" s="109" t="n">
        <v>18.9</v>
      </c>
      <c r="KL663" s="109" t="n">
        <v>23.8</v>
      </c>
      <c r="KM663" s="109" t="n">
        <v>26.1</v>
      </c>
      <c r="KN663" s="109" t="n">
        <v>28.8</v>
      </c>
      <c r="KO663" s="110" t="n">
        <f aca="false">SUM(KC663:KN663)/12</f>
        <v>22.4166666666667</v>
      </c>
      <c r="LA663" s="1" t="n">
        <f aca="false">LA662+1</f>
        <v>1963</v>
      </c>
      <c r="LB663" s="113" t="s">
        <v>122</v>
      </c>
      <c r="LC663" s="109" t="n">
        <v>29.7</v>
      </c>
      <c r="LD663" s="109" t="n">
        <v>30.8</v>
      </c>
      <c r="LE663" s="109" t="n">
        <v>28.1</v>
      </c>
      <c r="LF663" s="109" t="n">
        <v>23.6</v>
      </c>
      <c r="LG663" s="109" t="n">
        <v>18</v>
      </c>
      <c r="LH663" s="109" t="n">
        <v>15.7</v>
      </c>
      <c r="LI663" s="109" t="n">
        <v>13.8</v>
      </c>
      <c r="LJ663" s="109" t="n">
        <v>15.7</v>
      </c>
      <c r="LK663" s="109" t="n">
        <v>20.1</v>
      </c>
      <c r="LL663" s="109" t="n">
        <v>24.7</v>
      </c>
      <c r="LM663" s="109" t="n">
        <v>27.6</v>
      </c>
      <c r="LN663" s="109" t="n">
        <v>29.4</v>
      </c>
      <c r="LO663" s="110" t="n">
        <f aca="false">SUM(LC663:LN663)/12</f>
        <v>23.1</v>
      </c>
      <c r="MA663" s="1" t="n">
        <f aca="false">MA662+1</f>
        <v>1963</v>
      </c>
      <c r="MB663" s="113" t="s">
        <v>122</v>
      </c>
      <c r="MC663" s="109" t="n">
        <v>26.4</v>
      </c>
      <c r="MD663" s="109" t="n">
        <v>26.6</v>
      </c>
      <c r="ME663" s="109" t="n">
        <v>25</v>
      </c>
      <c r="MF663" s="109" t="n">
        <v>21.9</v>
      </c>
      <c r="MG663" s="109" t="n">
        <v>16.6</v>
      </c>
      <c r="MH663" s="109" t="n">
        <v>16.1</v>
      </c>
      <c r="MI663" s="109" t="n">
        <v>13.7</v>
      </c>
      <c r="MJ663" s="109" t="n">
        <v>15.6</v>
      </c>
      <c r="MK663" s="109" t="n">
        <v>18.7</v>
      </c>
      <c r="ML663" s="109" t="n">
        <v>22.5</v>
      </c>
      <c r="MM663" s="109" t="n">
        <v>24.6</v>
      </c>
      <c r="MN663" s="109" t="n">
        <v>26.3</v>
      </c>
      <c r="MO663" s="110" t="n">
        <f aca="false">SUM(MC663:MN663)/12</f>
        <v>21.1666666666667</v>
      </c>
      <c r="NA663" s="1" t="n">
        <f aca="false">NA662+1</f>
        <v>1962</v>
      </c>
      <c r="NB663" s="113" t="s">
        <v>121</v>
      </c>
      <c r="NC663" s="109" t="n">
        <v>35.3</v>
      </c>
      <c r="ND663" s="109" t="n">
        <v>34.2</v>
      </c>
      <c r="NE663" s="109" t="n">
        <v>31.3</v>
      </c>
      <c r="NF663" s="109" t="n">
        <v>27.2</v>
      </c>
      <c r="NG663" s="109" t="n">
        <v>20.5</v>
      </c>
      <c r="NH663" s="109" t="n">
        <v>21.6</v>
      </c>
      <c r="NI663" s="109" t="n">
        <v>18.4</v>
      </c>
      <c r="NJ663" s="109" t="n">
        <v>20.1</v>
      </c>
      <c r="NK663" s="109" t="n">
        <v>23.5</v>
      </c>
      <c r="NL663" s="109" t="n">
        <v>26</v>
      </c>
      <c r="NM663" s="109" t="n">
        <v>34</v>
      </c>
      <c r="NN663" s="109" t="n">
        <v>32.8</v>
      </c>
      <c r="NO663" s="110" t="n">
        <f aca="false">SUM(NC663:NN663)/12</f>
        <v>27.075</v>
      </c>
      <c r="OA663" s="5"/>
    </row>
    <row r="664" customFormat="false" ht="12.75" hidden="false" customHeight="false" outlineLevel="0" collapsed="false">
      <c r="A664" s="150"/>
      <c r="B664" s="151" t="n">
        <f aca="false">AVERAGE(AO664,BO664,CO664,DO664,EO664,FO664,GO664,HO664,IO664,JO664,KO664,LO664,MO664,NO664)</f>
        <v>21.2678571428571</v>
      </c>
      <c r="C664" s="163" t="n">
        <f aca="false">AVERAGE(B660:B664)</f>
        <v>21.8551587301587</v>
      </c>
      <c r="D664" s="164" t="n">
        <f aca="false">AVERAGE(B655:B664)</f>
        <v>21.771755952381</v>
      </c>
      <c r="E664" s="151" t="n">
        <f aca="false">AVERAGE(B645:B664)</f>
        <v>21.7139732142857</v>
      </c>
      <c r="F664" s="165" t="n">
        <f aca="false">AVERAGE(B615:B664)</f>
        <v>21.7592603785104</v>
      </c>
      <c r="G664" s="159" t="n">
        <f aca="false">MAX(AC664:AN664,BC664:BN664,CC664:CN664,DC664:DN664,EC664:EN664,FC664:FN664,GC664:GN664,HC664:HN664,IC664:IN664,JC664:JN664,KC664:KN664,LC664:LN664,MC664:MN664,NC664:NN664)</f>
        <v>37.4</v>
      </c>
      <c r="H664" s="161" t="n">
        <f aca="false">MEDIAN(AC664:AN664,BC664:BN664,CC664:CN664,DC664:DN664,EC664:EN664,FC664:FN664,GC664:GN664,HC664:HN664,IC664:IN664,JC664:JN664,KC664:KN664,LC664:LN664,MC664:MN664,NC664:NN664)</f>
        <v>20.5</v>
      </c>
      <c r="I664" s="157" t="n">
        <f aca="false">MIN(AC664:AN664,BC664:BN664,CC664:CN664,DC664:DN664,EC664:EN664,FC664:FN664,GC664:GN664,HC664:HN664,IC664:IN664,JC664:JN664,KC664:KN664,LC664:LN664,MC664:MN664,NC664:NN664)</f>
        <v>12.6</v>
      </c>
      <c r="J664" s="107" t="n">
        <f aca="false">(G664+I664)/2</f>
        <v>25</v>
      </c>
      <c r="AA664" s="1" t="n">
        <f aca="false">AA663+1</f>
        <v>40</v>
      </c>
      <c r="AB664" s="108" t="n">
        <v>1964</v>
      </c>
      <c r="AC664" s="109" t="n">
        <v>26.7</v>
      </c>
      <c r="AD664" s="109" t="n">
        <v>25.7</v>
      </c>
      <c r="AE664" s="109" t="n">
        <v>25.4</v>
      </c>
      <c r="AF664" s="109" t="n">
        <v>22</v>
      </c>
      <c r="AG664" s="109" t="n">
        <v>18.4</v>
      </c>
      <c r="AH664" s="109" t="n">
        <v>15.9</v>
      </c>
      <c r="AI664" s="109" t="n">
        <v>15</v>
      </c>
      <c r="AJ664" s="109" t="n">
        <v>15.5</v>
      </c>
      <c r="AK664" s="109" t="n">
        <v>18.1</v>
      </c>
      <c r="AL664" s="109" t="n">
        <v>19</v>
      </c>
      <c r="AM664" s="109" t="n">
        <v>23.7</v>
      </c>
      <c r="AN664" s="109" t="n">
        <v>21.4</v>
      </c>
      <c r="AO664" s="110" t="n">
        <f aca="false">SUM(AC664:AN664)/12</f>
        <v>20.5666666666667</v>
      </c>
      <c r="AQ664" s="112"/>
      <c r="AR664" s="109"/>
      <c r="AS664" s="109"/>
      <c r="AT664" s="109"/>
      <c r="AU664" s="109"/>
      <c r="AV664" s="109"/>
      <c r="AW664" s="109"/>
      <c r="AX664" s="109"/>
      <c r="AY664" s="109"/>
      <c r="AZ664" s="109"/>
      <c r="BA664" s="1" t="n">
        <f aca="false">BA663+1</f>
        <v>1964</v>
      </c>
      <c r="BB664" s="113" t="s">
        <v>123</v>
      </c>
      <c r="BC664" s="109" t="n">
        <v>27.3</v>
      </c>
      <c r="BD664" s="109" t="n">
        <v>25.6</v>
      </c>
      <c r="BE664" s="109" t="n">
        <v>26</v>
      </c>
      <c r="BF664" s="109" t="n">
        <v>20.9</v>
      </c>
      <c r="BG664" s="109" t="n">
        <v>16.9</v>
      </c>
      <c r="BH664" s="109" t="n">
        <v>14.6</v>
      </c>
      <c r="BI664" s="109" t="n">
        <v>13.4</v>
      </c>
      <c r="BJ664" s="109" t="n">
        <v>13.9</v>
      </c>
      <c r="BK664" s="109" t="n">
        <v>16.1</v>
      </c>
      <c r="BL664" s="109" t="n">
        <v>17.6</v>
      </c>
      <c r="BM664" s="109" t="n">
        <v>23.4</v>
      </c>
      <c r="BN664" s="109" t="n">
        <v>21.8</v>
      </c>
      <c r="BO664" s="110" t="n">
        <f aca="false">SUM(BC664:BN664)/12</f>
        <v>19.7916666666667</v>
      </c>
      <c r="CA664" s="1" t="n">
        <f aca="false">CA663+1</f>
        <v>1964</v>
      </c>
      <c r="CB664" s="112" t="n">
        <v>1964</v>
      </c>
      <c r="CC664" s="109" t="n">
        <v>24.3</v>
      </c>
      <c r="CD664" s="109" t="n">
        <v>22.5</v>
      </c>
      <c r="CE664" s="109" t="n">
        <v>22.9</v>
      </c>
      <c r="CF664" s="109" t="n">
        <v>20.5</v>
      </c>
      <c r="CG664" s="109" t="n">
        <v>17.9</v>
      </c>
      <c r="CH664" s="109" t="n">
        <v>15.8</v>
      </c>
      <c r="CI664" s="109" t="n">
        <v>14.8</v>
      </c>
      <c r="CJ664" s="109" t="n">
        <v>15.6</v>
      </c>
      <c r="CK664" s="109" t="n">
        <v>17.2</v>
      </c>
      <c r="CL664" s="109" t="n">
        <v>17.9</v>
      </c>
      <c r="CM664" s="109" t="n">
        <v>21.2</v>
      </c>
      <c r="CN664" s="109" t="n">
        <v>20.2</v>
      </c>
      <c r="CO664" s="110" t="n">
        <f aca="false">SUM(CC664:CN664)/12</f>
        <v>19.2333333333333</v>
      </c>
      <c r="DA664" s="1" t="n">
        <f aca="false">DA663+1</f>
        <v>1964</v>
      </c>
      <c r="DB664" s="113" t="s">
        <v>123</v>
      </c>
      <c r="DC664" s="109" t="n">
        <v>28.8</v>
      </c>
      <c r="DD664" s="109" t="n">
        <v>27.5</v>
      </c>
      <c r="DE664" s="109" t="n">
        <v>27.1</v>
      </c>
      <c r="DF664" s="109" t="n">
        <v>21.8</v>
      </c>
      <c r="DG664" s="109" t="n">
        <v>18.4</v>
      </c>
      <c r="DH664" s="109" t="n">
        <v>15.6</v>
      </c>
      <c r="DI664" s="109" t="n">
        <v>14.8</v>
      </c>
      <c r="DJ664" s="109" t="n">
        <v>16.1</v>
      </c>
      <c r="DK664" s="109" t="n">
        <v>18.1</v>
      </c>
      <c r="DL664" s="109" t="n">
        <v>19.5</v>
      </c>
      <c r="DM664" s="109" t="n">
        <v>24.7</v>
      </c>
      <c r="DN664" s="109" t="n">
        <v>23.4</v>
      </c>
      <c r="DO664" s="110" t="n">
        <f aca="false">SUM(DC664:DN664)/12</f>
        <v>21.3166666666667</v>
      </c>
      <c r="EA664" s="1" t="n">
        <f aca="false">EA663+1</f>
        <v>1964</v>
      </c>
      <c r="EB664" s="111" t="n">
        <v>1964</v>
      </c>
      <c r="EC664" s="109" t="n">
        <v>37.3</v>
      </c>
      <c r="ED664" s="109" t="n">
        <v>34.4</v>
      </c>
      <c r="EE664" s="109" t="n">
        <v>34.2</v>
      </c>
      <c r="EF664" s="109" t="n">
        <v>27.8</v>
      </c>
      <c r="EG664" s="109" t="n">
        <v>22.3</v>
      </c>
      <c r="EH664" s="109" t="n">
        <v>20</v>
      </c>
      <c r="EI664" s="109" t="n">
        <v>19.6</v>
      </c>
      <c r="EJ664" s="109" t="n">
        <v>21.2</v>
      </c>
      <c r="EK664" s="109" t="n">
        <v>23.6</v>
      </c>
      <c r="EL664" s="109" t="n">
        <v>26.4</v>
      </c>
      <c r="EM664" s="109" t="n">
        <v>33.6</v>
      </c>
      <c r="EN664" s="109" t="n">
        <v>32.8</v>
      </c>
      <c r="EO664" s="110" t="n">
        <f aca="false">SUM(EC664:EN664)/12</f>
        <v>27.7666666666667</v>
      </c>
      <c r="FA664" s="1" t="n">
        <f aca="false">FA663+1</f>
        <v>1964</v>
      </c>
      <c r="FB664" s="113" t="s">
        <v>123</v>
      </c>
      <c r="FC664" s="109" t="n">
        <v>26.4</v>
      </c>
      <c r="FD664" s="109" t="n">
        <v>23.5</v>
      </c>
      <c r="FE664" s="109" t="n">
        <v>24.6</v>
      </c>
      <c r="FF664" s="109" t="n">
        <v>20.5</v>
      </c>
      <c r="FG664" s="109" t="n">
        <v>16.5</v>
      </c>
      <c r="FH664" s="109" t="n">
        <v>13.7</v>
      </c>
      <c r="FI664" s="109" t="n">
        <v>12.6</v>
      </c>
      <c r="FJ664" s="109" t="n">
        <v>13.4</v>
      </c>
      <c r="FK664" s="109" t="n">
        <v>15.6</v>
      </c>
      <c r="FL664" s="109" t="n">
        <v>17.4</v>
      </c>
      <c r="FM664" s="109" t="n">
        <v>21.2</v>
      </c>
      <c r="FN664" s="109" t="n">
        <v>20.2</v>
      </c>
      <c r="FO664" s="110" t="n">
        <f aca="false">SUM(FC664:FN664)/12</f>
        <v>18.8</v>
      </c>
      <c r="GA664" s="1" t="n">
        <f aca="false">GA663+1</f>
        <v>1964</v>
      </c>
      <c r="GB664" s="113" t="s">
        <v>123</v>
      </c>
      <c r="GC664" s="109" t="n">
        <v>23.3</v>
      </c>
      <c r="GD664" s="109" t="n">
        <v>22.5</v>
      </c>
      <c r="GE664" s="109" t="n">
        <v>22.8</v>
      </c>
      <c r="GF664" s="109" t="n">
        <v>19.3</v>
      </c>
      <c r="GG664" s="109" t="n">
        <v>16</v>
      </c>
      <c r="GH664" s="109" t="n">
        <v>13.9</v>
      </c>
      <c r="GI664" s="109" t="n">
        <v>12.9</v>
      </c>
      <c r="GJ664" s="109" t="n">
        <v>14.1</v>
      </c>
      <c r="GK664" s="109" t="n">
        <v>15.5</v>
      </c>
      <c r="GL664" s="109" t="n">
        <v>16.3</v>
      </c>
      <c r="GM664" s="109" t="n">
        <v>19.9</v>
      </c>
      <c r="GN664" s="109" t="n">
        <v>18.7</v>
      </c>
      <c r="GO664" s="110" t="n">
        <f aca="false">SUM(GC664:GN664)/12</f>
        <v>17.9333333333333</v>
      </c>
      <c r="HA664" s="1" t="n">
        <f aca="false">HA663+1</f>
        <v>1964</v>
      </c>
      <c r="HB664" s="113" t="s">
        <v>123</v>
      </c>
      <c r="HC664" s="109" t="n">
        <v>24.1</v>
      </c>
      <c r="HD664" s="109" t="n">
        <v>22.8</v>
      </c>
      <c r="HE664" s="109" t="n">
        <v>23.9</v>
      </c>
      <c r="HF664" s="109" t="n">
        <v>21.6</v>
      </c>
      <c r="HG664" s="109" t="n">
        <v>19.2</v>
      </c>
      <c r="HH664" s="109" t="n">
        <v>16.7</v>
      </c>
      <c r="HI664" s="109" t="n">
        <v>16</v>
      </c>
      <c r="HJ664" s="109" t="n">
        <v>16.5</v>
      </c>
      <c r="HK664" s="109" t="n">
        <v>18.5</v>
      </c>
      <c r="HL664" s="109" t="n">
        <v>19.5</v>
      </c>
      <c r="HM664" s="109" t="n">
        <v>22.3</v>
      </c>
      <c r="HN664" s="109" t="n">
        <v>20.8</v>
      </c>
      <c r="HO664" s="110" t="n">
        <f aca="false">SUM(HC664:HN664)/12</f>
        <v>20.1583333333333</v>
      </c>
      <c r="IA664" s="1" t="n">
        <f aca="false">IA663+1</f>
        <v>1964</v>
      </c>
      <c r="IB664" s="113" t="s">
        <v>123</v>
      </c>
      <c r="IC664" s="109" t="n">
        <v>30.7</v>
      </c>
      <c r="ID664" s="109" t="n">
        <v>28.3</v>
      </c>
      <c r="IE664" s="109" t="n">
        <v>29</v>
      </c>
      <c r="IF664" s="109" t="n">
        <v>24.1</v>
      </c>
      <c r="IG664" s="109" t="n">
        <v>19.9</v>
      </c>
      <c r="IH664" s="109" t="n">
        <v>17.4</v>
      </c>
      <c r="II664" s="109" t="n">
        <v>16.2</v>
      </c>
      <c r="IJ664" s="109" t="n">
        <v>17.7</v>
      </c>
      <c r="IK664" s="109" t="n">
        <v>19.7</v>
      </c>
      <c r="IL664" s="109" t="n">
        <v>22</v>
      </c>
      <c r="IM664" s="109" t="n">
        <v>27</v>
      </c>
      <c r="IN664" s="109" t="n">
        <v>25.9</v>
      </c>
      <c r="IO664" s="110" t="n">
        <f aca="false">SUM(IC664:IN664)/12</f>
        <v>23.1583333333333</v>
      </c>
      <c r="JA664" s="1" t="n">
        <f aca="false">JA663+1</f>
        <v>1964</v>
      </c>
      <c r="JB664" s="113" t="s">
        <v>123</v>
      </c>
      <c r="JC664" s="109" t="n">
        <v>22.1</v>
      </c>
      <c r="JD664" s="109" t="n">
        <v>21.2</v>
      </c>
      <c r="JE664" s="109" t="n">
        <v>20.7</v>
      </c>
      <c r="JF664" s="109" t="n">
        <v>18.8</v>
      </c>
      <c r="JG664" s="109" t="n">
        <v>16.4</v>
      </c>
      <c r="JH664" s="109" t="n">
        <v>14.6</v>
      </c>
      <c r="JI664" s="109" t="n">
        <v>13.4</v>
      </c>
      <c r="JJ664" s="109" t="n">
        <v>14.5</v>
      </c>
      <c r="JK664" s="109" t="n">
        <v>15.5</v>
      </c>
      <c r="JL664" s="109" t="n">
        <v>16.5</v>
      </c>
      <c r="JM664" s="109" t="n">
        <v>19.2</v>
      </c>
      <c r="JN664" s="109" t="n">
        <v>18.2</v>
      </c>
      <c r="JO664" s="110" t="n">
        <f aca="false">SUM(JC664:JN664)/12</f>
        <v>17.5916666666667</v>
      </c>
      <c r="KA664" s="1" t="n">
        <f aca="false">KA663+1</f>
        <v>1964</v>
      </c>
      <c r="KB664" s="113" t="s">
        <v>123</v>
      </c>
      <c r="KC664" s="109" t="n">
        <v>28.8</v>
      </c>
      <c r="KD664" s="109" t="n">
        <v>27.2</v>
      </c>
      <c r="KE664" s="109" t="n">
        <v>27.5</v>
      </c>
      <c r="KF664" s="109" t="n">
        <v>23</v>
      </c>
      <c r="KG664" s="109" t="n">
        <v>18.9</v>
      </c>
      <c r="KH664" s="109" t="n">
        <v>16.4</v>
      </c>
      <c r="KI664" s="109" t="n">
        <v>15.1</v>
      </c>
      <c r="KJ664" s="109" t="n">
        <v>15.7</v>
      </c>
      <c r="KK664" s="109" t="n">
        <v>18.3</v>
      </c>
      <c r="KL664" s="109" t="n">
        <v>19.8</v>
      </c>
      <c r="KM664" s="109" t="n">
        <v>25.2</v>
      </c>
      <c r="KN664" s="109" t="n">
        <v>23.1</v>
      </c>
      <c r="KO664" s="110" t="n">
        <f aca="false">SUM(KC664:KN664)/12</f>
        <v>21.5833333333333</v>
      </c>
      <c r="LA664" s="1" t="n">
        <f aca="false">LA663+1</f>
        <v>1964</v>
      </c>
      <c r="LB664" s="113" t="s">
        <v>123</v>
      </c>
      <c r="LC664" s="109" t="n">
        <v>29.9</v>
      </c>
      <c r="LD664" s="109" t="n">
        <v>27.1</v>
      </c>
      <c r="LE664" s="109" t="n">
        <v>28.2</v>
      </c>
      <c r="LF664" s="109" t="n">
        <v>23.5</v>
      </c>
      <c r="LG664" s="109" t="n">
        <v>19.1</v>
      </c>
      <c r="LH664" s="109" t="n">
        <v>16.7</v>
      </c>
      <c r="LI664" s="109" t="n">
        <v>15.4</v>
      </c>
      <c r="LJ664" s="109" t="n">
        <v>17</v>
      </c>
      <c r="LK664" s="109" t="n">
        <v>18.8</v>
      </c>
      <c r="LL664" s="109" t="n">
        <v>21</v>
      </c>
      <c r="LM664" s="109" t="n">
        <v>25.6</v>
      </c>
      <c r="LN664" s="109" t="n">
        <v>24.9</v>
      </c>
      <c r="LO664" s="110" t="n">
        <f aca="false">SUM(LC664:LN664)/12</f>
        <v>22.2666666666667</v>
      </c>
      <c r="MA664" s="1" t="n">
        <f aca="false">MA663+1</f>
        <v>1964</v>
      </c>
      <c r="MB664" s="113" t="s">
        <v>123</v>
      </c>
      <c r="MC664" s="109" t="n">
        <v>27.4</v>
      </c>
      <c r="MD664" s="109" t="n">
        <v>25</v>
      </c>
      <c r="ME664" s="109" t="n">
        <v>25.8</v>
      </c>
      <c r="MF664" s="109" t="n">
        <v>22.2</v>
      </c>
      <c r="MG664" s="109" t="n">
        <v>18.7</v>
      </c>
      <c r="MH664" s="109" t="n">
        <v>16</v>
      </c>
      <c r="MI664" s="109" t="n">
        <v>15.1</v>
      </c>
      <c r="MJ664" s="109" t="n">
        <v>15.8</v>
      </c>
      <c r="MK664" s="109" t="n">
        <v>17.8</v>
      </c>
      <c r="ML664" s="109" t="n">
        <v>18.9</v>
      </c>
      <c r="MM664" s="109" t="n">
        <v>23.4</v>
      </c>
      <c r="MN664" s="109" t="n">
        <v>21.1</v>
      </c>
      <c r="MO664" s="110" t="n">
        <f aca="false">SUM(MC664:MN664)/12</f>
        <v>20.6</v>
      </c>
      <c r="NA664" s="1" t="n">
        <f aca="false">NA663+1</f>
        <v>1963</v>
      </c>
      <c r="NB664" s="113" t="s">
        <v>122</v>
      </c>
      <c r="NC664" s="109" t="n">
        <v>35</v>
      </c>
      <c r="ND664" s="109" t="n">
        <v>37.4</v>
      </c>
      <c r="NE664" s="109" t="n">
        <v>31.7</v>
      </c>
      <c r="NF664" s="109" t="n">
        <v>25.6</v>
      </c>
      <c r="NG664" s="109" t="n">
        <v>19.8</v>
      </c>
      <c r="NH664" s="109" t="n">
        <v>17.2</v>
      </c>
      <c r="NI664" s="109" t="n">
        <v>16.6</v>
      </c>
      <c r="NJ664" s="109" t="n">
        <v>20.5</v>
      </c>
      <c r="NK664" s="109" t="n">
        <v>24.9</v>
      </c>
      <c r="NL664" s="109" t="n">
        <v>29.4</v>
      </c>
      <c r="NM664" s="109" t="n">
        <v>31.6</v>
      </c>
      <c r="NN664" s="109" t="n">
        <v>34.1</v>
      </c>
      <c r="NO664" s="110" t="n">
        <f aca="false">SUM(NC664:NN664)/12</f>
        <v>26.9833333333333</v>
      </c>
      <c r="OA664" s="5"/>
    </row>
    <row r="665" customFormat="false" ht="12.75" hidden="false" customHeight="false" outlineLevel="0" collapsed="false">
      <c r="A665" s="150" t="n">
        <f aca="false">A660+5</f>
        <v>1965</v>
      </c>
      <c r="B665" s="151" t="n">
        <f aca="false">AVERAGE(AO665,BO665,CO665,DO665,EO665,FO665,GO665,HO665,IO665,JO665,KO665,LO665,MO665,NO665)</f>
        <v>22.3285714285714</v>
      </c>
      <c r="C665" s="163" t="n">
        <f aca="false">AVERAGE(B661:B665)</f>
        <v>22.0780357142857</v>
      </c>
      <c r="D665" s="164" t="n">
        <f aca="false">AVERAGE(B656:B665)</f>
        <v>21.8740773809524</v>
      </c>
      <c r="E665" s="151" t="n">
        <f aca="false">AVERAGE(B646:B665)</f>
        <v>21.7470089285714</v>
      </c>
      <c r="F665" s="165" t="n">
        <f aca="false">AVERAGE(B616:B665)</f>
        <v>21.7763061660562</v>
      </c>
      <c r="G665" s="159" t="n">
        <f aca="false">MAX(AC665:AN665,BC665:BN665,CC665:CN665,DC665:DN665,EC665:EN665,FC665:FN665,GC665:GN665,HC665:HN665,IC665:IN665,JC665:JN665,KC665:KN665,LC665:LN665,MC665:MN665,NC665:NN665)</f>
        <v>39.5</v>
      </c>
      <c r="H665" s="161" t="n">
        <f aca="false">MEDIAN(AC665:AN665,BC665:BN665,CC665:CN665,DC665:DN665,EC665:EN665,FC665:FN665,GC665:GN665,HC665:HN665,IC665:IN665,JC665:JN665,KC665:KN665,LC665:LN665,MC665:MN665,NC665:NN665)</f>
        <v>21.4</v>
      </c>
      <c r="I665" s="157" t="n">
        <f aca="false">MIN(AC665:AN665,BC665:BN665,CC665:CN665,DC665:DN665,EC665:EN665,FC665:FN665,GC665:GN665,HC665:HN665,IC665:IN665,JC665:JN665,KC665:KN665,LC665:LN665,MC665:MN665,NC665:NN665)</f>
        <v>12.3</v>
      </c>
      <c r="J665" s="107" t="n">
        <f aca="false">(G665+I665)/2</f>
        <v>25.9</v>
      </c>
      <c r="AA665" s="1" t="n">
        <f aca="false">AA664+1</f>
        <v>41</v>
      </c>
      <c r="AB665" s="108" t="n">
        <v>1965</v>
      </c>
      <c r="AC665" s="109" t="n">
        <v>26.7</v>
      </c>
      <c r="AD665" s="109" t="n">
        <v>29.4</v>
      </c>
      <c r="AE665" s="109" t="n">
        <v>25.9</v>
      </c>
      <c r="AF665" s="109" t="n">
        <v>20.1</v>
      </c>
      <c r="AG665" s="109" t="n">
        <v>18.7</v>
      </c>
      <c r="AH665" s="109" t="n">
        <v>16.4</v>
      </c>
      <c r="AI665" s="109" t="n">
        <v>14.4</v>
      </c>
      <c r="AJ665" s="109" t="n">
        <v>16.1</v>
      </c>
      <c r="AK665" s="109" t="n">
        <v>18.8</v>
      </c>
      <c r="AL665" s="109" t="n">
        <v>23.3</v>
      </c>
      <c r="AM665" s="109" t="n">
        <v>23.6</v>
      </c>
      <c r="AN665" s="109" t="n">
        <v>28.7</v>
      </c>
      <c r="AO665" s="110" t="n">
        <f aca="false">SUM(AC665:AN665)/12</f>
        <v>21.8416666666667</v>
      </c>
      <c r="AQ665" s="112"/>
      <c r="AR665" s="109"/>
      <c r="AS665" s="109"/>
      <c r="AT665" s="109"/>
      <c r="AU665" s="109"/>
      <c r="AV665" s="109"/>
      <c r="AW665" s="109"/>
      <c r="AX665" s="109"/>
      <c r="AY665" s="109"/>
      <c r="AZ665" s="109"/>
      <c r="BA665" s="1" t="n">
        <f aca="false">BA664+1</f>
        <v>1965</v>
      </c>
      <c r="BB665" s="113" t="s">
        <v>124</v>
      </c>
      <c r="BC665" s="109" t="n">
        <v>27.7</v>
      </c>
      <c r="BD665" s="109" t="n">
        <v>30.6</v>
      </c>
      <c r="BE665" s="109" t="n">
        <v>26.5</v>
      </c>
      <c r="BF665" s="109" t="n">
        <v>19.5</v>
      </c>
      <c r="BG665" s="109" t="n">
        <v>17.2</v>
      </c>
      <c r="BH665" s="109" t="n">
        <v>14.9</v>
      </c>
      <c r="BI665" s="109" t="n">
        <v>12.9</v>
      </c>
      <c r="BJ665" s="109" t="n">
        <v>14.7</v>
      </c>
      <c r="BK665" s="109" t="n">
        <v>17.8</v>
      </c>
      <c r="BL665" s="109" t="n">
        <v>23.9</v>
      </c>
      <c r="BM665" s="109" t="n">
        <v>23.8</v>
      </c>
      <c r="BN665" s="109" t="n">
        <v>29.5</v>
      </c>
      <c r="BO665" s="110" t="n">
        <f aca="false">SUM(BC665:BN665)/12</f>
        <v>21.5833333333333</v>
      </c>
      <c r="CA665" s="1" t="n">
        <f aca="false">CA664+1</f>
        <v>1965</v>
      </c>
      <c r="CB665" s="112" t="n">
        <v>1965</v>
      </c>
      <c r="CC665" s="109" t="n">
        <v>24.3</v>
      </c>
      <c r="CD665" s="109" t="n">
        <v>25.8</v>
      </c>
      <c r="CE665" s="109" t="n">
        <v>24.1</v>
      </c>
      <c r="CF665" s="109" t="n">
        <v>19.4</v>
      </c>
      <c r="CG665" s="109" t="n">
        <v>17.7</v>
      </c>
      <c r="CH665" s="109" t="n">
        <v>15.4</v>
      </c>
      <c r="CI665" s="109" t="n">
        <v>14.3</v>
      </c>
      <c r="CJ665" s="109" t="n">
        <v>15</v>
      </c>
      <c r="CK665" s="109" t="n">
        <v>16.9</v>
      </c>
      <c r="CL665" s="109" t="n">
        <v>20.8</v>
      </c>
      <c r="CM665" s="109" t="n">
        <v>20</v>
      </c>
      <c r="CN665" s="109" t="n">
        <v>25.3</v>
      </c>
      <c r="CO665" s="110" t="n">
        <f aca="false">SUM(CC665:CN665)/12</f>
        <v>19.9166666666667</v>
      </c>
      <c r="DA665" s="1" t="n">
        <f aca="false">DA664+1</f>
        <v>1965</v>
      </c>
      <c r="DB665" s="113" t="s">
        <v>124</v>
      </c>
      <c r="DC665" s="109" t="n">
        <v>28.3</v>
      </c>
      <c r="DD665" s="109" t="n">
        <v>31.6</v>
      </c>
      <c r="DE665" s="109" t="n">
        <v>27.3</v>
      </c>
      <c r="DF665" s="109" t="n">
        <v>21.1</v>
      </c>
      <c r="DG665" s="109" t="n">
        <v>18.7</v>
      </c>
      <c r="DH665" s="109" t="n">
        <v>16.5</v>
      </c>
      <c r="DI665" s="109" t="n">
        <v>14.4</v>
      </c>
      <c r="DJ665" s="109" t="n">
        <v>15.9</v>
      </c>
      <c r="DK665" s="109" t="n">
        <v>19.6</v>
      </c>
      <c r="DL665" s="109" t="n">
        <v>24.6</v>
      </c>
      <c r="DM665" s="109" t="n">
        <v>24.9</v>
      </c>
      <c r="DN665" s="109" t="n">
        <v>31.2</v>
      </c>
      <c r="DO665" s="110" t="n">
        <f aca="false">SUM(DC665:DN665)/12</f>
        <v>22.8416666666667</v>
      </c>
      <c r="EA665" s="1" t="n">
        <f aca="false">EA664+1</f>
        <v>1965</v>
      </c>
      <c r="EB665" s="111" t="n">
        <v>1965</v>
      </c>
      <c r="EC665" s="109" t="n">
        <v>37.1</v>
      </c>
      <c r="ED665" s="109" t="n">
        <v>39.5</v>
      </c>
      <c r="EE665" s="109" t="n">
        <v>34.5</v>
      </c>
      <c r="EF665" s="109" t="n">
        <v>26.5</v>
      </c>
      <c r="EG665" s="109" t="n">
        <v>23.2</v>
      </c>
      <c r="EH665" s="109" t="n">
        <v>19.4</v>
      </c>
      <c r="EI665" s="109" t="n">
        <v>18.5</v>
      </c>
      <c r="EJ665" s="109" t="n">
        <v>20.2</v>
      </c>
      <c r="EK665" s="109" t="n">
        <v>26.3</v>
      </c>
      <c r="EL665" s="109" t="n">
        <v>31.7</v>
      </c>
      <c r="EM665" s="109" t="n">
        <v>33.6</v>
      </c>
      <c r="EN665" s="109" t="n">
        <v>38.1</v>
      </c>
      <c r="EO665" s="110" t="n">
        <f aca="false">SUM(EC665:EN665)/12</f>
        <v>29.05</v>
      </c>
      <c r="FA665" s="1" t="n">
        <f aca="false">FA664+1</f>
        <v>1965</v>
      </c>
      <c r="FB665" s="113" t="s">
        <v>124</v>
      </c>
      <c r="FC665" s="109" t="n">
        <v>24.4</v>
      </c>
      <c r="FD665" s="109" t="n">
        <v>27.5</v>
      </c>
      <c r="FE665" s="109" t="n">
        <v>24.4</v>
      </c>
      <c r="FF665" s="109" t="n">
        <v>17.5</v>
      </c>
      <c r="FG665" s="109" t="n">
        <v>16.2</v>
      </c>
      <c r="FH665" s="109" t="n">
        <v>14.3</v>
      </c>
      <c r="FI665" s="109" t="n">
        <v>12.3</v>
      </c>
      <c r="FJ665" s="109" t="n">
        <v>14</v>
      </c>
      <c r="FK665" s="109" t="n">
        <v>16.9</v>
      </c>
      <c r="FL665" s="109" t="n">
        <v>21</v>
      </c>
      <c r="FM665" s="109" t="n">
        <v>21.5</v>
      </c>
      <c r="FN665" s="109" t="n">
        <v>26.5</v>
      </c>
      <c r="FO665" s="110" t="n">
        <f aca="false">SUM(FC665:FN665)/12</f>
        <v>19.7083333333333</v>
      </c>
      <c r="GA665" s="1" t="n">
        <f aca="false">GA664+1</f>
        <v>1965</v>
      </c>
      <c r="GB665" s="113" t="s">
        <v>124</v>
      </c>
      <c r="GC665" s="109" t="n">
        <v>24.1</v>
      </c>
      <c r="GD665" s="109" t="n">
        <v>27.2</v>
      </c>
      <c r="GE665" s="109" t="n">
        <v>23.6</v>
      </c>
      <c r="GF665" s="109" t="n">
        <v>17.7</v>
      </c>
      <c r="GG665" s="109" t="n">
        <v>15.9</v>
      </c>
      <c r="GH665" s="109" t="n">
        <v>13.9</v>
      </c>
      <c r="GI665" s="109" t="n">
        <v>12.5</v>
      </c>
      <c r="GJ665" s="109" t="n">
        <v>14.5</v>
      </c>
      <c r="GK665" s="109" t="n">
        <v>16.5</v>
      </c>
      <c r="GL665" s="109" t="n">
        <v>19.3</v>
      </c>
      <c r="GM665" s="109" t="n">
        <v>20.1</v>
      </c>
      <c r="GN665" s="109" t="n">
        <v>25.1</v>
      </c>
      <c r="GO665" s="110" t="n">
        <f aca="false">SUM(GC665:GN665)/12</f>
        <v>19.2</v>
      </c>
      <c r="HA665" s="1" t="n">
        <f aca="false">HA664+1</f>
        <v>1965</v>
      </c>
      <c r="HB665" s="113" t="s">
        <v>124</v>
      </c>
      <c r="HC665" s="109" t="n">
        <v>24.3</v>
      </c>
      <c r="HD665" s="109" t="n">
        <v>26</v>
      </c>
      <c r="HE665" s="109" t="n">
        <v>24.7</v>
      </c>
      <c r="HF665" s="109" t="n">
        <v>20.2</v>
      </c>
      <c r="HG665" s="109" t="n">
        <v>19</v>
      </c>
      <c r="HH665" s="109" t="n">
        <v>16.5</v>
      </c>
      <c r="HI665" s="109" t="n">
        <v>15.6</v>
      </c>
      <c r="HJ665" s="109" t="n">
        <v>16.6</v>
      </c>
      <c r="HK665" s="109" t="n">
        <v>18.7</v>
      </c>
      <c r="HL665" s="109" t="n">
        <v>21.5</v>
      </c>
      <c r="HM665" s="109" t="n">
        <v>22.3</v>
      </c>
      <c r="HN665" s="109" t="n">
        <v>25.1</v>
      </c>
      <c r="HO665" s="110" t="n">
        <f aca="false">SUM(HC665:HN665)/12</f>
        <v>20.875</v>
      </c>
      <c r="IA665" s="1" t="n">
        <f aca="false">IA664+1</f>
        <v>1965</v>
      </c>
      <c r="IB665" s="113" t="s">
        <v>124</v>
      </c>
      <c r="IC665" s="109" t="n">
        <v>30.4</v>
      </c>
      <c r="ID665" s="109" t="n">
        <v>33.1</v>
      </c>
      <c r="IE665" s="109" t="n">
        <v>29.5</v>
      </c>
      <c r="IF665" s="109" t="n">
        <v>22.9</v>
      </c>
      <c r="IG665" s="109" t="n">
        <v>20.2</v>
      </c>
      <c r="IH665" s="109" t="n">
        <v>17.3</v>
      </c>
      <c r="II665" s="109" t="n">
        <v>15.3</v>
      </c>
      <c r="IJ665" s="109" t="n">
        <v>17</v>
      </c>
      <c r="IK665" s="109" t="n">
        <v>21.2</v>
      </c>
      <c r="IL665" s="109" t="n">
        <v>26.6</v>
      </c>
      <c r="IM665" s="109" t="n">
        <v>27.6</v>
      </c>
      <c r="IN665" s="109" t="n">
        <v>32</v>
      </c>
      <c r="IO665" s="110" t="n">
        <f aca="false">SUM(IC665:IN665)/12</f>
        <v>24.425</v>
      </c>
      <c r="JA665" s="1" t="n">
        <f aca="false">JA664+1</f>
        <v>1965</v>
      </c>
      <c r="JB665" s="113" t="s">
        <v>124</v>
      </c>
      <c r="JC665" s="109" t="n">
        <v>21.6</v>
      </c>
      <c r="JD665" s="109" t="n">
        <v>23.9</v>
      </c>
      <c r="JE665" s="109" t="n">
        <v>21.6</v>
      </c>
      <c r="JF665" s="109" t="n">
        <v>17.9</v>
      </c>
      <c r="JG665" s="109" t="n">
        <v>17</v>
      </c>
      <c r="JH665" s="109" t="n">
        <v>14.8</v>
      </c>
      <c r="JI665" s="109" t="n">
        <v>13.4</v>
      </c>
      <c r="JJ665" s="109" t="n">
        <v>14.6</v>
      </c>
      <c r="JK665" s="109" t="n">
        <v>16.3</v>
      </c>
      <c r="JL665" s="109" t="n">
        <v>18.8</v>
      </c>
      <c r="JM665" s="109" t="n">
        <v>19.3</v>
      </c>
      <c r="JN665" s="109" t="n">
        <v>23.2</v>
      </c>
      <c r="JO665" s="110" t="n">
        <f aca="false">SUM(JC665:JN665)/12</f>
        <v>18.5333333333333</v>
      </c>
      <c r="KA665" s="1" t="n">
        <f aca="false">KA664+1</f>
        <v>1965</v>
      </c>
      <c r="KB665" s="113" t="s">
        <v>124</v>
      </c>
      <c r="KC665" s="109" t="n">
        <v>28.2</v>
      </c>
      <c r="KD665" s="109" t="n">
        <v>31.4</v>
      </c>
      <c r="KE665" s="109" t="n">
        <v>28.1</v>
      </c>
      <c r="KF665" s="109" t="n">
        <v>20.8</v>
      </c>
      <c r="KG665" s="109" t="n">
        <v>18.9</v>
      </c>
      <c r="KH665" s="109" t="n">
        <v>16.8</v>
      </c>
      <c r="KI665" s="109" t="n">
        <v>14.4</v>
      </c>
      <c r="KJ665" s="109" t="n">
        <v>16.2</v>
      </c>
      <c r="KK665" s="109" t="n">
        <v>19.3</v>
      </c>
      <c r="KL665" s="109" t="n">
        <v>24.8</v>
      </c>
      <c r="KM665" s="109" t="n">
        <v>25.7</v>
      </c>
      <c r="KN665" s="109" t="n">
        <v>30.7</v>
      </c>
      <c r="KO665" s="110" t="n">
        <f aca="false">SUM(KC665:KN665)/12</f>
        <v>22.9416666666667</v>
      </c>
      <c r="LA665" s="1" t="n">
        <f aca="false">LA664+1</f>
        <v>1965</v>
      </c>
      <c r="LB665" s="113" t="s">
        <v>124</v>
      </c>
      <c r="LC665" s="109" t="n">
        <v>30.2</v>
      </c>
      <c r="LD665" s="109" t="n">
        <v>32.5</v>
      </c>
      <c r="LE665" s="109" t="n">
        <v>28.9</v>
      </c>
      <c r="LF665" s="109" t="n">
        <v>22.2</v>
      </c>
      <c r="LG665" s="109" t="n">
        <v>19.9</v>
      </c>
      <c r="LH665" s="109" t="n">
        <v>17.2</v>
      </c>
      <c r="LI665" s="109" t="n">
        <v>15.3</v>
      </c>
      <c r="LJ665" s="109" t="n">
        <v>16.7</v>
      </c>
      <c r="LK665" s="109" t="n">
        <v>20.2</v>
      </c>
      <c r="LL665" s="109" t="n">
        <v>28.9</v>
      </c>
      <c r="LM665" s="109" t="n">
        <v>26</v>
      </c>
      <c r="LN665" s="109" t="n">
        <v>31.2</v>
      </c>
      <c r="LO665" s="110" t="n">
        <f aca="false">SUM(LC665:LN665)/12</f>
        <v>24.1</v>
      </c>
      <c r="MA665" s="1" t="n">
        <f aca="false">MA664+1</f>
        <v>1965</v>
      </c>
      <c r="MB665" s="113" t="s">
        <v>124</v>
      </c>
      <c r="MC665" s="109" t="n">
        <v>25.4</v>
      </c>
      <c r="MD665" s="109" t="n">
        <v>28.1</v>
      </c>
      <c r="ME665" s="109" t="n">
        <v>26.2</v>
      </c>
      <c r="MF665" s="109" t="n">
        <v>19.8</v>
      </c>
      <c r="MG665" s="109" t="n">
        <v>18.4</v>
      </c>
      <c r="MH665" s="109" t="n">
        <v>16.4</v>
      </c>
      <c r="MI665" s="109" t="n">
        <v>14.6</v>
      </c>
      <c r="MJ665" s="109" t="n">
        <v>16.2</v>
      </c>
      <c r="MK665" s="109" t="n">
        <v>18.7</v>
      </c>
      <c r="ML665" s="109" t="n">
        <v>23</v>
      </c>
      <c r="MM665" s="109" t="n">
        <v>23.5</v>
      </c>
      <c r="MN665" s="109" t="n">
        <v>27.5</v>
      </c>
      <c r="MO665" s="110" t="n">
        <f aca="false">SUM(MC665:MN665)/12</f>
        <v>21.4833333333333</v>
      </c>
      <c r="NA665" s="1" t="n">
        <f aca="false">NA664+1</f>
        <v>1964</v>
      </c>
      <c r="NB665" s="113" t="s">
        <v>123</v>
      </c>
      <c r="NC665" s="109" t="n">
        <v>34.2</v>
      </c>
      <c r="ND665" s="109" t="n">
        <v>31.1</v>
      </c>
      <c r="NE665" s="109" t="n">
        <v>32.4</v>
      </c>
      <c r="NF665" s="109" t="n">
        <v>25.9</v>
      </c>
      <c r="NG665" s="109" t="n">
        <v>21.3</v>
      </c>
      <c r="NH665" s="109" t="n">
        <v>19.7</v>
      </c>
      <c r="NI665" s="109" t="n">
        <v>19</v>
      </c>
      <c r="NJ665" s="109" t="n">
        <v>20.4</v>
      </c>
      <c r="NK665" s="109" t="n">
        <v>22.7</v>
      </c>
      <c r="NL665" s="109" t="n">
        <v>24.9</v>
      </c>
      <c r="NM665" s="109" t="n">
        <v>30.3</v>
      </c>
      <c r="NN665" s="109" t="n">
        <v>31.3</v>
      </c>
      <c r="NO665" s="110" t="n">
        <f aca="false">SUM(NC665:NN665)/12</f>
        <v>26.1</v>
      </c>
      <c r="OA665" s="5"/>
    </row>
    <row r="666" customFormat="false" ht="12.75" hidden="false" customHeight="false" outlineLevel="0" collapsed="false">
      <c r="A666" s="150"/>
      <c r="B666" s="151" t="n">
        <f aca="false">AVERAGE(AO666,BO666,CO666,DO666,EO666,FO666,GO666,HO666,IO666,JO666,KO666,LO666,MO666,NO666)</f>
        <v>21.6988095238095</v>
      </c>
      <c r="C666" s="163" t="n">
        <f aca="false">AVERAGE(B662:B666)</f>
        <v>21.8491071428571</v>
      </c>
      <c r="D666" s="164" t="n">
        <f aca="false">AVERAGE(B657:B666)</f>
        <v>21.9327380952381</v>
      </c>
      <c r="E666" s="151" t="n">
        <f aca="false">AVERAGE(B647:B666)</f>
        <v>21.7736160714286</v>
      </c>
      <c r="F666" s="165" t="n">
        <f aca="false">AVERAGE(B617:B666)</f>
        <v>21.7913250915751</v>
      </c>
      <c r="G666" s="159" t="n">
        <f aca="false">MAX(AC666:AN666,BC666:BN666,CC666:CN666,DC666:DN666,EC666:EN666,FC666:FN666,GC666:GN666,HC666:HN666,IC666:IN666,JC666:JN666,KC666:KN666,LC666:LN666,MC666:MN666,NC666:NN666)</f>
        <v>37.1</v>
      </c>
      <c r="H666" s="161" t="n">
        <f aca="false">MEDIAN(AC666:AN666,BC666:BN666,CC666:CN666,DC666:DN666,EC666:EN666,FC666:FN666,GC666:GN666,HC666:HN666,IC666:IN666,JC666:JN666,KC666:KN666,LC666:LN666,MC666:MN666,NC666:NN666)</f>
        <v>21.3</v>
      </c>
      <c r="I666" s="157" t="n">
        <f aca="false">MIN(AC666:AN666,BC666:BN666,CC666:CN666,DC666:DN666,EC666:EN666,FC666:FN666,GC666:GN666,HC666:HN666,IC666:IN666,JC666:JN666,KC666:KN666,LC666:LN666,MC666:MN666,NC666:NN666)</f>
        <v>11.3</v>
      </c>
      <c r="J666" s="107" t="n">
        <f aca="false">(G666+I666)/2</f>
        <v>24.2</v>
      </c>
      <c r="AA666" s="1" t="n">
        <f aca="false">AA665+1</f>
        <v>42</v>
      </c>
      <c r="AB666" s="108" t="n">
        <v>1966</v>
      </c>
      <c r="AC666" s="109" t="n">
        <v>29.8</v>
      </c>
      <c r="AD666" s="109" t="n">
        <v>26.8</v>
      </c>
      <c r="AE666" s="109" t="n">
        <v>25.4</v>
      </c>
      <c r="AF666" s="109" t="n">
        <v>21.2</v>
      </c>
      <c r="AG666" s="109" t="n">
        <v>18</v>
      </c>
      <c r="AH666" s="109" t="n">
        <v>16.4</v>
      </c>
      <c r="AI666" s="109" t="n">
        <v>13.9</v>
      </c>
      <c r="AJ666" s="109" t="n">
        <v>15.3</v>
      </c>
      <c r="AK666" s="109" t="n">
        <v>17.3</v>
      </c>
      <c r="AL666" s="109" t="n">
        <v>19.9</v>
      </c>
      <c r="AM666" s="109" t="n">
        <v>25.1</v>
      </c>
      <c r="AN666" s="109" t="n">
        <v>24.4</v>
      </c>
      <c r="AO666" s="110" t="n">
        <f aca="false">SUM(AC666:AN666)/12</f>
        <v>21.125</v>
      </c>
      <c r="AQ666" s="112"/>
      <c r="AR666" s="109"/>
      <c r="AS666" s="109"/>
      <c r="AT666" s="109"/>
      <c r="AU666" s="109"/>
      <c r="AV666" s="109"/>
      <c r="AW666" s="109"/>
      <c r="AX666" s="109"/>
      <c r="AY666" s="109"/>
      <c r="AZ666" s="109"/>
      <c r="BA666" s="1" t="n">
        <f aca="false">BA665+1</f>
        <v>1966</v>
      </c>
      <c r="BB666" s="113" t="s">
        <v>125</v>
      </c>
      <c r="BC666" s="109" t="n">
        <v>30.2</v>
      </c>
      <c r="BD666" s="109" t="n">
        <v>27.7</v>
      </c>
      <c r="BE666" s="109" t="n">
        <v>25.2</v>
      </c>
      <c r="BF666" s="109" t="n">
        <v>20.6</v>
      </c>
      <c r="BG666" s="109" t="n">
        <v>16.6</v>
      </c>
      <c r="BH666" s="109" t="n">
        <v>13.8</v>
      </c>
      <c r="BI666" s="109" t="n">
        <v>12.2</v>
      </c>
      <c r="BJ666" s="109" t="n">
        <v>13.2</v>
      </c>
      <c r="BK666" s="109" t="n">
        <v>15.5</v>
      </c>
      <c r="BL666" s="109" t="n">
        <v>19</v>
      </c>
      <c r="BM666" s="109" t="n">
        <v>25.1</v>
      </c>
      <c r="BN666" s="109" t="n">
        <v>24.4</v>
      </c>
      <c r="BO666" s="110" t="n">
        <f aca="false">SUM(BC666:BN666)/12</f>
        <v>20.2916666666667</v>
      </c>
      <c r="CA666" s="1" t="n">
        <f aca="false">CA665+1</f>
        <v>1966</v>
      </c>
      <c r="CB666" s="112" t="n">
        <v>1966</v>
      </c>
      <c r="CC666" s="109" t="n">
        <v>25.6</v>
      </c>
      <c r="CD666" s="109" t="n">
        <v>25</v>
      </c>
      <c r="CE666" s="109" t="n">
        <v>23.5</v>
      </c>
      <c r="CF666" s="109" t="n">
        <v>20.8</v>
      </c>
      <c r="CG666" s="109" t="n">
        <v>18.3</v>
      </c>
      <c r="CH666" s="109" t="n">
        <v>15.4</v>
      </c>
      <c r="CI666" s="109" t="n">
        <v>14.4</v>
      </c>
      <c r="CJ666" s="109" t="n">
        <v>14.4</v>
      </c>
      <c r="CK666" s="109" t="n">
        <v>15.9</v>
      </c>
      <c r="CL666" s="109" t="n">
        <v>17.6</v>
      </c>
      <c r="CM666" s="109" t="n">
        <v>22.2</v>
      </c>
      <c r="CN666" s="109" t="n">
        <v>21.3</v>
      </c>
      <c r="CO666" s="110" t="n">
        <f aca="false">SUM(CC666:CN666)/12</f>
        <v>19.5333333333333</v>
      </c>
      <c r="DA666" s="1" t="n">
        <f aca="false">DA665+1</f>
        <v>1966</v>
      </c>
      <c r="DB666" s="113" t="s">
        <v>125</v>
      </c>
      <c r="DC666" s="109" t="n">
        <v>31.5</v>
      </c>
      <c r="DD666" s="109" t="n">
        <v>28.8</v>
      </c>
      <c r="DE666" s="109" t="n">
        <v>27.1</v>
      </c>
      <c r="DF666" s="109" t="n">
        <v>21.9</v>
      </c>
      <c r="DG666" s="109" t="n">
        <v>18.1</v>
      </c>
      <c r="DH666" s="109" t="n">
        <v>15.2</v>
      </c>
      <c r="DI666" s="109" t="n">
        <v>13.9</v>
      </c>
      <c r="DJ666" s="109" t="n">
        <v>15.5</v>
      </c>
      <c r="DK666" s="109" t="n">
        <v>18.4</v>
      </c>
      <c r="DL666" s="109" t="n">
        <v>22.2</v>
      </c>
      <c r="DM666" s="109" t="n">
        <v>27</v>
      </c>
      <c r="DN666" s="109" t="n">
        <v>27.3</v>
      </c>
      <c r="DO666" s="110" t="n">
        <f aca="false">SUM(DC666:DN666)/12</f>
        <v>22.2416666666667</v>
      </c>
      <c r="EA666" s="1" t="n">
        <f aca="false">EA665+1</f>
        <v>1966</v>
      </c>
      <c r="EB666" s="111" t="n">
        <v>1966</v>
      </c>
      <c r="EC666" s="109" t="n">
        <v>36.2</v>
      </c>
      <c r="ED666" s="109" t="n">
        <v>35.1</v>
      </c>
      <c r="EE666" s="109" t="n">
        <v>32.2</v>
      </c>
      <c r="EF666" s="109" t="n">
        <v>28.1</v>
      </c>
      <c r="EG666" s="109" t="n">
        <v>21.3</v>
      </c>
      <c r="EH666" s="109" t="n">
        <v>20.1</v>
      </c>
      <c r="EI666" s="109" t="n">
        <v>17.6</v>
      </c>
      <c r="EJ666" s="109" t="n">
        <v>19.2</v>
      </c>
      <c r="EK666" s="109" t="n">
        <v>23.4</v>
      </c>
      <c r="EL666" s="109" t="n">
        <v>27.9</v>
      </c>
      <c r="EM666" s="109" t="n">
        <v>33.1</v>
      </c>
      <c r="EN666" s="109" t="n">
        <v>34.1</v>
      </c>
      <c r="EO666" s="110" t="n">
        <f aca="false">SUM(EC666:EN666)/12</f>
        <v>27.3583333333333</v>
      </c>
      <c r="FA666" s="1" t="n">
        <f aca="false">FA665+1</f>
        <v>1966</v>
      </c>
      <c r="FB666" s="113" t="s">
        <v>125</v>
      </c>
      <c r="FC666" s="109" t="n">
        <v>27.6</v>
      </c>
      <c r="FD666" s="109" t="n">
        <v>25.2</v>
      </c>
      <c r="FE666" s="109" t="n">
        <v>23.5</v>
      </c>
      <c r="FF666" s="109" t="n">
        <v>19.1</v>
      </c>
      <c r="FG666" s="109" t="n">
        <v>15.8</v>
      </c>
      <c r="FH666" s="109" t="n">
        <v>14</v>
      </c>
      <c r="FI666" s="109" t="n">
        <v>11.3</v>
      </c>
      <c r="FJ666" s="109" t="n">
        <v>12.9</v>
      </c>
      <c r="FK666" s="109" t="n">
        <v>14.8</v>
      </c>
      <c r="FL666" s="109" t="n">
        <v>17.9</v>
      </c>
      <c r="FM666" s="109" t="n">
        <v>23.2</v>
      </c>
      <c r="FN666" s="109" t="n">
        <v>22.1</v>
      </c>
      <c r="FO666" s="110" t="n">
        <f aca="false">SUM(FC666:FN666)/12</f>
        <v>18.95</v>
      </c>
      <c r="GA666" s="1" t="n">
        <f aca="false">GA665+1</f>
        <v>1966</v>
      </c>
      <c r="GB666" s="113" t="s">
        <v>125</v>
      </c>
      <c r="GC666" s="109" t="n">
        <v>26.2</v>
      </c>
      <c r="GD666" s="109" t="n">
        <v>24.9</v>
      </c>
      <c r="GE666" s="109" t="n">
        <v>24.2</v>
      </c>
      <c r="GF666" s="109" t="n">
        <v>19.6</v>
      </c>
      <c r="GG666" s="109" t="n">
        <v>15.9</v>
      </c>
      <c r="GH666" s="109" t="n">
        <v>13.3</v>
      </c>
      <c r="GI666" s="109" t="n">
        <v>12.3</v>
      </c>
      <c r="GJ666" s="109" t="n">
        <v>13.7</v>
      </c>
      <c r="GK666" s="109" t="n">
        <v>15.6</v>
      </c>
      <c r="GL666" s="109" t="n">
        <v>17.7</v>
      </c>
      <c r="GM666" s="109" t="n">
        <v>22</v>
      </c>
      <c r="GN666" s="109" t="n">
        <v>22.4</v>
      </c>
      <c r="GO666" s="110" t="n">
        <f aca="false">SUM(GC666:GN666)/12</f>
        <v>18.9833333333333</v>
      </c>
      <c r="HA666" s="1" t="n">
        <f aca="false">HA665+1</f>
        <v>1966</v>
      </c>
      <c r="HB666" s="113" t="s">
        <v>125</v>
      </c>
      <c r="HC666" s="109" t="n">
        <v>26.2</v>
      </c>
      <c r="HD666" s="109" t="n">
        <v>25.2</v>
      </c>
      <c r="HE666" s="109" t="n">
        <v>24.1</v>
      </c>
      <c r="HF666" s="109" t="n">
        <v>22</v>
      </c>
      <c r="HG666" s="109" t="n">
        <v>19.2</v>
      </c>
      <c r="HH666" s="109" t="n">
        <v>16.6</v>
      </c>
      <c r="HI666" s="109" t="n">
        <v>15.3</v>
      </c>
      <c r="HJ666" s="109" t="n">
        <v>15.8</v>
      </c>
      <c r="HK666" s="109" t="n">
        <v>17.1</v>
      </c>
      <c r="HL666" s="109" t="n">
        <v>18.3</v>
      </c>
      <c r="HM666" s="109" t="n">
        <v>23.7</v>
      </c>
      <c r="HN666" s="109" t="n">
        <v>22.3</v>
      </c>
      <c r="HO666" s="110" t="n">
        <f aca="false">SUM(HC666:HN666)/12</f>
        <v>20.4833333333333</v>
      </c>
      <c r="IA666" s="1" t="n">
        <f aca="false">IA665+1</f>
        <v>1966</v>
      </c>
      <c r="IB666" s="113" t="s">
        <v>125</v>
      </c>
      <c r="IC666" s="109" t="n">
        <v>32.2</v>
      </c>
      <c r="ID666" s="109" t="n">
        <v>29.7</v>
      </c>
      <c r="IE666" s="109" t="n">
        <v>28</v>
      </c>
      <c r="IF666" s="109" t="n">
        <v>23.4</v>
      </c>
      <c r="IG666" s="109" t="n">
        <v>18.7</v>
      </c>
      <c r="IH666" s="109" t="n">
        <v>17</v>
      </c>
      <c r="II666" s="109" t="n">
        <v>14.9</v>
      </c>
      <c r="IJ666" s="109" t="n">
        <v>16.7</v>
      </c>
      <c r="IK666" s="109" t="n">
        <v>19.9</v>
      </c>
      <c r="IL666" s="109" t="n">
        <v>22.6</v>
      </c>
      <c r="IM666" s="109" t="n">
        <v>28.2</v>
      </c>
      <c r="IN666" s="109" t="n">
        <v>27.5</v>
      </c>
      <c r="IO666" s="110" t="n">
        <f aca="false">SUM(IC666:IN666)/12</f>
        <v>23.2333333333333</v>
      </c>
      <c r="JA666" s="1" t="n">
        <f aca="false">JA665+1</f>
        <v>1966</v>
      </c>
      <c r="JB666" s="113" t="s">
        <v>125</v>
      </c>
      <c r="JC666" s="109" t="n">
        <v>23.3</v>
      </c>
      <c r="JD666" s="109" t="n">
        <v>22.1</v>
      </c>
      <c r="JE666" s="109" t="n">
        <v>22.4</v>
      </c>
      <c r="JF666" s="109" t="n">
        <v>19</v>
      </c>
      <c r="JG666" s="109" t="n">
        <v>16.6</v>
      </c>
      <c r="JH666" s="109" t="n">
        <v>14.3</v>
      </c>
      <c r="JI666" s="109" t="n">
        <v>13.2</v>
      </c>
      <c r="JJ666" s="109" t="n">
        <v>14.1</v>
      </c>
      <c r="JK666" s="109" t="n">
        <v>15.8</v>
      </c>
      <c r="JL666" s="109" t="n">
        <v>17.5</v>
      </c>
      <c r="JM666" s="109" t="n">
        <v>21.1</v>
      </c>
      <c r="JN666" s="109" t="n">
        <v>20.8</v>
      </c>
      <c r="JO666" s="110" t="n">
        <f aca="false">SUM(JC666:JN666)/12</f>
        <v>18.35</v>
      </c>
      <c r="KA666" s="1" t="n">
        <f aca="false">KA665+1</f>
        <v>1966</v>
      </c>
      <c r="KB666" s="113" t="s">
        <v>125</v>
      </c>
      <c r="KC666" s="109" t="n">
        <v>31.5</v>
      </c>
      <c r="KD666" s="109" t="n">
        <v>28.8</v>
      </c>
      <c r="KE666" s="109" t="n">
        <v>26.8</v>
      </c>
      <c r="KF666" s="109" t="n">
        <v>22.4</v>
      </c>
      <c r="KG666" s="109" t="n">
        <v>18.3</v>
      </c>
      <c r="KH666" s="109" t="n">
        <v>16.1</v>
      </c>
      <c r="KI666" s="109" t="n">
        <v>13.7</v>
      </c>
      <c r="KJ666" s="109" t="n">
        <v>15.1</v>
      </c>
      <c r="KK666" s="109" t="n">
        <v>17.7</v>
      </c>
      <c r="KL666" s="109" t="n">
        <v>21.1</v>
      </c>
      <c r="KM666" s="109" t="n">
        <v>26.9</v>
      </c>
      <c r="KN666" s="109" t="n">
        <v>25.8</v>
      </c>
      <c r="KO666" s="110" t="n">
        <f aca="false">SUM(KC666:KN666)/12</f>
        <v>22.0166666666667</v>
      </c>
      <c r="LA666" s="1" t="n">
        <f aca="false">LA665+1</f>
        <v>1966</v>
      </c>
      <c r="LB666" s="113" t="s">
        <v>125</v>
      </c>
      <c r="LC666" s="109" t="n">
        <v>32.9</v>
      </c>
      <c r="LD666" s="109" t="n">
        <v>30</v>
      </c>
      <c r="LE666" s="109" t="n">
        <v>28.1</v>
      </c>
      <c r="LF666" s="109" t="n">
        <v>23.5</v>
      </c>
      <c r="LG666" s="109" t="n">
        <v>18.8</v>
      </c>
      <c r="LH666" s="109" t="n">
        <v>16.2</v>
      </c>
      <c r="LI666" s="109" t="n">
        <v>14</v>
      </c>
      <c r="LJ666" s="109" t="n">
        <v>15.6</v>
      </c>
      <c r="LK666" s="109" t="n">
        <v>18.7</v>
      </c>
      <c r="LL666" s="109" t="n">
        <v>22.2</v>
      </c>
      <c r="LM666" s="109" t="n">
        <v>28.5</v>
      </c>
      <c r="LN666" s="109" t="n">
        <v>27.1</v>
      </c>
      <c r="LO666" s="110" t="n">
        <f aca="false">SUM(LC666:LN666)/12</f>
        <v>22.9666666666667</v>
      </c>
      <c r="MA666" s="1" t="n">
        <f aca="false">MA665+1</f>
        <v>1966</v>
      </c>
      <c r="MB666" s="113" t="s">
        <v>125</v>
      </c>
      <c r="MC666" s="109" t="n">
        <v>28.5</v>
      </c>
      <c r="MD666" s="109" t="n">
        <v>26</v>
      </c>
      <c r="ME666" s="109" t="n">
        <v>25.5</v>
      </c>
      <c r="MF666" s="109" t="n">
        <v>21.6</v>
      </c>
      <c r="MG666" s="109" t="n">
        <v>18.1</v>
      </c>
      <c r="MH666" s="109" t="n">
        <v>15.9</v>
      </c>
      <c r="MI666" s="109" t="n">
        <v>13.9</v>
      </c>
      <c r="MJ666" s="109" t="n">
        <v>15.2</v>
      </c>
      <c r="MK666" s="109" t="n">
        <v>17.1</v>
      </c>
      <c r="ML666" s="109" t="n">
        <v>19.8</v>
      </c>
      <c r="MM666" s="109" t="n">
        <v>25.4</v>
      </c>
      <c r="MN666" s="109" t="n">
        <v>23.5</v>
      </c>
      <c r="MO666" s="110" t="n">
        <f aca="false">SUM(MC666:MN666)/12</f>
        <v>20.875</v>
      </c>
      <c r="NA666" s="1" t="n">
        <f aca="false">NA665+1</f>
        <v>1965</v>
      </c>
      <c r="NB666" s="113" t="s">
        <v>124</v>
      </c>
      <c r="NC666" s="109" t="n">
        <v>35.2</v>
      </c>
      <c r="ND666" s="109" t="n">
        <v>37.1</v>
      </c>
      <c r="NE666" s="109" t="n">
        <v>32.5</v>
      </c>
      <c r="NF666" s="109" t="n">
        <v>25.4</v>
      </c>
      <c r="NG666" s="109" t="n">
        <v>21.8</v>
      </c>
      <c r="NH666" s="109" t="n">
        <v>18.6</v>
      </c>
      <c r="NI666" s="109" t="n">
        <v>17.8</v>
      </c>
      <c r="NJ666" s="109" t="n">
        <v>19.4</v>
      </c>
      <c r="NK666" s="109" t="n">
        <v>24.6</v>
      </c>
      <c r="NL666" s="109" t="n">
        <v>29.3</v>
      </c>
      <c r="NM666" s="109" t="n">
        <v>31.7</v>
      </c>
      <c r="NN666" s="109" t="n">
        <v>35.1</v>
      </c>
      <c r="NO666" s="110" t="n">
        <f aca="false">SUM(NC666:NN666)/12</f>
        <v>27.375</v>
      </c>
      <c r="OA666" s="5"/>
    </row>
    <row r="667" customFormat="false" ht="12.75" hidden="false" customHeight="false" outlineLevel="0" collapsed="false">
      <c r="A667" s="150"/>
      <c r="B667" s="151" t="n">
        <f aca="false">AVERAGE(AO667,BO667,CO667,DO667,EO667,FO667,GO667,HO667,IO667,JO667,KO667,LO667,MO667,NO667)</f>
        <v>22.3767857142857</v>
      </c>
      <c r="C667" s="163" t="n">
        <f aca="false">AVERAGE(B663:B667)</f>
        <v>21.8845833333333</v>
      </c>
      <c r="D667" s="164" t="n">
        <f aca="false">AVERAGE(B658:B667)</f>
        <v>21.9404563492064</v>
      </c>
      <c r="E667" s="151" t="n">
        <f aca="false">AVERAGE(B648:B667)</f>
        <v>21.7980505952381</v>
      </c>
      <c r="F667" s="165" t="n">
        <f aca="false">AVERAGE(B618:B667)</f>
        <v>21.8245274725275</v>
      </c>
      <c r="G667" s="159" t="n">
        <f aca="false">MAX(AC667:AN667,BC667:BN667,CC667:CN667,DC667:DN667,EC667:EN667,FC667:FN667,GC667:GN667,HC667:HN667,IC667:IN667,JC667:JN667,KC667:KN667,LC667:LN667,MC667:MN667,NC667:NN667)</f>
        <v>37.5</v>
      </c>
      <c r="H667" s="161" t="n">
        <f aca="false">MEDIAN(AC667:AN667,BC667:BN667,CC667:CN667,DC667:DN667,EC667:EN667,FC667:FN667,GC667:GN667,HC667:HN667,IC667:IN667,JC667:JN667,KC667:KN667,LC667:LN667,MC667:MN667,NC667:NN667)</f>
        <v>22.2</v>
      </c>
      <c r="I667" s="157" t="n">
        <f aca="false">MIN(AC667:AN667,BC667:BN667,CC667:CN667,DC667:DN667,EC667:EN667,FC667:FN667,GC667:GN667,HC667:HN667,IC667:IN667,JC667:JN667,KC667:KN667,LC667:LN667,MC667:MN667,NC667:NN667)</f>
        <v>13</v>
      </c>
      <c r="J667" s="107" t="n">
        <f aca="false">(G667+I667)/2</f>
        <v>25.25</v>
      </c>
      <c r="AA667" s="1" t="n">
        <f aca="false">AA666+1</f>
        <v>43</v>
      </c>
      <c r="AB667" s="108" t="n">
        <v>1967</v>
      </c>
      <c r="AC667" s="109" t="n">
        <v>25.8</v>
      </c>
      <c r="AD667" s="109" t="n">
        <v>28.8</v>
      </c>
      <c r="AE667" s="109" t="n">
        <v>24.8</v>
      </c>
      <c r="AF667" s="109" t="n">
        <v>24.2</v>
      </c>
      <c r="AG667" s="109" t="n">
        <v>19.8</v>
      </c>
      <c r="AH667" s="109" t="n">
        <v>17.9</v>
      </c>
      <c r="AI667" s="109" t="n">
        <v>15.5</v>
      </c>
      <c r="AJ667" s="109" t="n">
        <v>15.4</v>
      </c>
      <c r="AK667" s="109" t="n">
        <v>18.4</v>
      </c>
      <c r="AL667" s="109" t="n">
        <v>22.9</v>
      </c>
      <c r="AM667" s="109" t="n">
        <v>24.2</v>
      </c>
      <c r="AN667" s="109" t="n">
        <v>24.7</v>
      </c>
      <c r="AO667" s="110" t="n">
        <f aca="false">SUM(AC667:AN667)/12</f>
        <v>21.8666666666667</v>
      </c>
      <c r="AQ667" s="112"/>
      <c r="AR667" s="109"/>
      <c r="AS667" s="109"/>
      <c r="AT667" s="109"/>
      <c r="AU667" s="109"/>
      <c r="AV667" s="109"/>
      <c r="AW667" s="109"/>
      <c r="AX667" s="109"/>
      <c r="AY667" s="109"/>
      <c r="AZ667" s="109"/>
      <c r="BA667" s="1" t="n">
        <f aca="false">BA666+1</f>
        <v>1967</v>
      </c>
      <c r="BB667" s="113" t="s">
        <v>126</v>
      </c>
      <c r="BC667" s="109" t="n">
        <v>27</v>
      </c>
      <c r="BD667" s="109" t="n">
        <v>29.1</v>
      </c>
      <c r="BE667" s="109" t="n">
        <v>24.7</v>
      </c>
      <c r="BF667" s="109" t="n">
        <v>24</v>
      </c>
      <c r="BG667" s="109" t="n">
        <v>18.9</v>
      </c>
      <c r="BH667" s="109" t="n">
        <v>16.1</v>
      </c>
      <c r="BI667" s="109" t="n">
        <v>13.6</v>
      </c>
      <c r="BJ667" s="109" t="n">
        <v>13.7</v>
      </c>
      <c r="BK667" s="109" t="n">
        <v>17.5</v>
      </c>
      <c r="BL667" s="109" t="n">
        <v>23.5</v>
      </c>
      <c r="BM667" s="109" t="n">
        <v>25.3</v>
      </c>
      <c r="BN667" s="109" t="n">
        <v>25.4</v>
      </c>
      <c r="BO667" s="110" t="n">
        <f aca="false">SUM(BC667:BN667)/12</f>
        <v>21.5666666666667</v>
      </c>
      <c r="CA667" s="1" t="n">
        <f aca="false">CA666+1</f>
        <v>1967</v>
      </c>
      <c r="CB667" s="112" t="n">
        <v>1967</v>
      </c>
      <c r="CC667" s="109" t="n">
        <v>23.2</v>
      </c>
      <c r="CD667" s="109" t="n">
        <v>23.7</v>
      </c>
      <c r="CE667" s="109" t="n">
        <v>21.6</v>
      </c>
      <c r="CF667" s="109" t="n">
        <v>21</v>
      </c>
      <c r="CG667" s="109" t="n">
        <v>18.7</v>
      </c>
      <c r="CH667" s="109" t="n">
        <v>16.6</v>
      </c>
      <c r="CI667" s="109" t="n">
        <v>15.2</v>
      </c>
      <c r="CJ667" s="109" t="n">
        <v>15.2</v>
      </c>
      <c r="CK667" s="109" t="n">
        <v>17</v>
      </c>
      <c r="CL667" s="109" t="n">
        <v>19.8</v>
      </c>
      <c r="CM667" s="109" t="n">
        <v>21.7</v>
      </c>
      <c r="CN667" s="109" t="n">
        <v>20.2</v>
      </c>
      <c r="CO667" s="110" t="n">
        <f aca="false">SUM(CC667:CN667)/12</f>
        <v>19.4916666666667</v>
      </c>
      <c r="DA667" s="1" t="n">
        <f aca="false">DA666+1</f>
        <v>1967</v>
      </c>
      <c r="DB667" s="113" t="s">
        <v>126</v>
      </c>
      <c r="DC667" s="109" t="n">
        <v>29.1</v>
      </c>
      <c r="DD667" s="109" t="n">
        <v>32.1</v>
      </c>
      <c r="DE667" s="109" t="n">
        <v>26.5</v>
      </c>
      <c r="DF667" s="109" t="n">
        <v>25.3</v>
      </c>
      <c r="DG667" s="109" t="n">
        <v>19.7</v>
      </c>
      <c r="DH667" s="109" t="n">
        <v>17.8</v>
      </c>
      <c r="DI667" s="109" t="n">
        <v>15.9</v>
      </c>
      <c r="DJ667" s="109" t="n">
        <v>15.5</v>
      </c>
      <c r="DK667" s="109" t="n">
        <v>19.3</v>
      </c>
      <c r="DL667" s="109" t="n">
        <v>24.9</v>
      </c>
      <c r="DM667" s="109" t="n">
        <v>26.5</v>
      </c>
      <c r="DN667" s="109" t="n">
        <v>27.1</v>
      </c>
      <c r="DO667" s="110" t="n">
        <f aca="false">SUM(DC667:DN667)/12</f>
        <v>23.3083333333333</v>
      </c>
      <c r="EA667" s="1" t="n">
        <f aca="false">EA666+1</f>
        <v>1967</v>
      </c>
      <c r="EB667" s="111" t="n">
        <v>1967</v>
      </c>
      <c r="EC667" s="109" t="n">
        <v>37.5</v>
      </c>
      <c r="ED667" s="109" t="n">
        <v>36.8</v>
      </c>
      <c r="EE667" s="109" t="n">
        <v>31.9</v>
      </c>
      <c r="EF667" s="109" t="n">
        <v>29.9</v>
      </c>
      <c r="EG667" s="109" t="n">
        <v>23.7</v>
      </c>
      <c r="EH667" s="109" t="n">
        <v>19.3</v>
      </c>
      <c r="EI667" s="109" t="n">
        <v>18.4</v>
      </c>
      <c r="EJ667" s="109" t="n">
        <v>20.3</v>
      </c>
      <c r="EK667" s="109" t="n">
        <v>25.2</v>
      </c>
      <c r="EL667" s="109" t="n">
        <v>32.2</v>
      </c>
      <c r="EM667" s="109" t="n">
        <v>33</v>
      </c>
      <c r="EN667" s="109" t="n">
        <v>34.6</v>
      </c>
      <c r="EO667" s="110" t="n">
        <f aca="false">SUM(EC667:EN667)/12</f>
        <v>28.5666666666667</v>
      </c>
      <c r="FA667" s="1" t="n">
        <f aca="false">FA666+1</f>
        <v>1967</v>
      </c>
      <c r="FB667" s="113" t="s">
        <v>126</v>
      </c>
      <c r="FC667" s="109" t="n">
        <v>24.3</v>
      </c>
      <c r="FD667" s="109" t="n">
        <v>26.1</v>
      </c>
      <c r="FE667" s="109" t="n">
        <v>22.3</v>
      </c>
      <c r="FF667" s="109" t="n">
        <v>22.5</v>
      </c>
      <c r="FG667" s="109" t="n">
        <v>17.7</v>
      </c>
      <c r="FH667" s="109" t="n">
        <v>15.5</v>
      </c>
      <c r="FI667" s="109" t="n">
        <v>13</v>
      </c>
      <c r="FJ667" s="109" t="n">
        <v>13</v>
      </c>
      <c r="FK667" s="109" t="n">
        <v>16.5</v>
      </c>
      <c r="FL667" s="109" t="n">
        <v>21</v>
      </c>
      <c r="FM667" s="109" t="n">
        <v>22.4</v>
      </c>
      <c r="FN667" s="109" t="n">
        <v>23</v>
      </c>
      <c r="FO667" s="110" t="n">
        <f aca="false">SUM(FC667:FN667)/12</f>
        <v>19.775</v>
      </c>
      <c r="GA667" s="1" t="n">
        <f aca="false">GA666+1</f>
        <v>1967</v>
      </c>
      <c r="GB667" s="113" t="s">
        <v>126</v>
      </c>
      <c r="GC667" s="109" t="n">
        <v>24.2</v>
      </c>
      <c r="GD667" s="109" t="n">
        <v>26.6</v>
      </c>
      <c r="GE667" s="109" t="n">
        <v>23.7</v>
      </c>
      <c r="GF667" s="109" t="n">
        <v>22</v>
      </c>
      <c r="GG667" s="109" t="n">
        <v>18.3</v>
      </c>
      <c r="GH667" s="109" t="n">
        <v>16.1</v>
      </c>
      <c r="GI667" s="109" t="n">
        <v>14</v>
      </c>
      <c r="GJ667" s="109" t="n">
        <v>14.6</v>
      </c>
      <c r="GK667" s="109" t="n">
        <v>16.2</v>
      </c>
      <c r="GL667" s="109" t="n">
        <v>20.3</v>
      </c>
      <c r="GM667" s="109" t="n">
        <v>22.1</v>
      </c>
      <c r="GN667" s="109" t="n">
        <v>22.6</v>
      </c>
      <c r="GO667" s="110" t="n">
        <f aca="false">SUM(GC667:GN667)/12</f>
        <v>20.0583333333333</v>
      </c>
      <c r="HA667" s="1" t="n">
        <f aca="false">HA666+1</f>
        <v>1967</v>
      </c>
      <c r="HB667" s="113" t="s">
        <v>126</v>
      </c>
      <c r="HC667" s="109" t="n">
        <v>24.3</v>
      </c>
      <c r="HD667" s="109" t="n">
        <v>24.8</v>
      </c>
      <c r="HE667" s="109" t="n">
        <v>23.4</v>
      </c>
      <c r="HF667" s="109" t="n">
        <v>23.3</v>
      </c>
      <c r="HG667" s="109" t="n">
        <v>20.3</v>
      </c>
      <c r="HH667" s="109" t="n">
        <v>18</v>
      </c>
      <c r="HI667" s="109" t="n">
        <v>16.4</v>
      </c>
      <c r="HJ667" s="109" t="n">
        <v>16.2</v>
      </c>
      <c r="HK667" s="109" t="n">
        <v>18.6</v>
      </c>
      <c r="HL667" s="109" t="n">
        <v>21.8</v>
      </c>
      <c r="HM667" s="109" t="n">
        <v>22.7</v>
      </c>
      <c r="HN667" s="109" t="n">
        <v>23.4</v>
      </c>
      <c r="HO667" s="110" t="n">
        <f aca="false">SUM(HC667:HN667)/12</f>
        <v>21.1</v>
      </c>
      <c r="IA667" s="1" t="n">
        <f aca="false">IA666+1</f>
        <v>1967</v>
      </c>
      <c r="IB667" s="113" t="s">
        <v>126</v>
      </c>
      <c r="IC667" s="109" t="n">
        <v>28.8</v>
      </c>
      <c r="ID667" s="109" t="n">
        <v>31.4</v>
      </c>
      <c r="IE667" s="109" t="n">
        <v>27.6</v>
      </c>
      <c r="IF667" s="109" t="n">
        <v>26.4</v>
      </c>
      <c r="IG667" s="109" t="n">
        <v>21</v>
      </c>
      <c r="IH667" s="109" t="n">
        <v>18.8</v>
      </c>
      <c r="II667" s="109" t="n">
        <v>15.9</v>
      </c>
      <c r="IJ667" s="109" t="n">
        <v>17</v>
      </c>
      <c r="IK667" s="109" t="n">
        <v>20.4</v>
      </c>
      <c r="IL667" s="109" t="n">
        <v>26.4</v>
      </c>
      <c r="IM667" s="109" t="n">
        <v>27.2</v>
      </c>
      <c r="IN667" s="109" t="n">
        <v>28.7</v>
      </c>
      <c r="IO667" s="110" t="n">
        <f aca="false">SUM(IC667:IN667)/12</f>
        <v>24.1333333333333</v>
      </c>
      <c r="JA667" s="1" t="n">
        <f aca="false">JA666+1</f>
        <v>1967</v>
      </c>
      <c r="JB667" s="113" t="s">
        <v>126</v>
      </c>
      <c r="JC667" s="109" t="n">
        <v>21.8</v>
      </c>
      <c r="JD667" s="109" t="n">
        <v>22.7</v>
      </c>
      <c r="JE667" s="109" t="n">
        <v>20.9</v>
      </c>
      <c r="JF667" s="109" t="n">
        <v>20.6</v>
      </c>
      <c r="JG667" s="109" t="n">
        <v>17.6</v>
      </c>
      <c r="JH667" s="109" t="n">
        <v>16.5</v>
      </c>
      <c r="JI667" s="109" t="n">
        <v>14.6</v>
      </c>
      <c r="JJ667" s="109" t="n">
        <v>14.6</v>
      </c>
      <c r="JK667" s="109" t="n">
        <v>16.5</v>
      </c>
      <c r="JL667" s="109" t="n">
        <v>18.8</v>
      </c>
      <c r="JM667" s="109" t="n">
        <v>20</v>
      </c>
      <c r="JN667" s="109" t="n">
        <v>20.8</v>
      </c>
      <c r="JO667" s="110" t="n">
        <f aca="false">SUM(JC667:JN667)/12</f>
        <v>18.7833333333333</v>
      </c>
      <c r="KA667" s="1" t="n">
        <f aca="false">KA666+1</f>
        <v>1967</v>
      </c>
      <c r="KB667" s="113" t="s">
        <v>126</v>
      </c>
      <c r="KC667" s="109" t="n">
        <v>27.7</v>
      </c>
      <c r="KD667" s="109" t="n">
        <v>30.6</v>
      </c>
      <c r="KE667" s="109" t="n">
        <v>26.5</v>
      </c>
      <c r="KF667" s="109" t="n">
        <v>25.9</v>
      </c>
      <c r="KG667" s="109" t="n">
        <v>20.7</v>
      </c>
      <c r="KH667" s="109" t="n">
        <v>18.4</v>
      </c>
      <c r="KI667" s="109" t="n">
        <v>15.6</v>
      </c>
      <c r="KJ667" s="109" t="n">
        <v>15.5</v>
      </c>
      <c r="KK667" s="109" t="n">
        <v>19.1</v>
      </c>
      <c r="KL667" s="109" t="n">
        <v>25</v>
      </c>
      <c r="KM667" s="109" t="n">
        <v>26.4</v>
      </c>
      <c r="KN667" s="109" t="n">
        <v>27</v>
      </c>
      <c r="KO667" s="110" t="n">
        <f aca="false">SUM(KC667:KN667)/12</f>
        <v>23.2</v>
      </c>
      <c r="LA667" s="1" t="n">
        <f aca="false">LA666+1</f>
        <v>1967</v>
      </c>
      <c r="LB667" s="113" t="s">
        <v>126</v>
      </c>
      <c r="LC667" s="109" t="n">
        <v>29.2</v>
      </c>
      <c r="LD667" s="109" t="n">
        <v>30.9</v>
      </c>
      <c r="LE667" s="109" t="n">
        <v>27.2</v>
      </c>
      <c r="LF667" s="109" t="n">
        <v>26.4</v>
      </c>
      <c r="LG667" s="109" t="n">
        <v>21</v>
      </c>
      <c r="LH667" s="109" t="n">
        <v>18.5</v>
      </c>
      <c r="LI667" s="109" t="n">
        <v>15.8</v>
      </c>
      <c r="LJ667" s="109" t="n">
        <v>16</v>
      </c>
      <c r="LK667" s="109" t="n">
        <v>19.6</v>
      </c>
      <c r="LL667" s="109" t="n">
        <v>26.1</v>
      </c>
      <c r="LM667" s="109" t="n">
        <v>27.3</v>
      </c>
      <c r="LN667" s="109" t="n">
        <v>28.2</v>
      </c>
      <c r="LO667" s="110" t="n">
        <f aca="false">SUM(LC667:LN667)/12</f>
        <v>23.85</v>
      </c>
      <c r="MA667" s="1" t="n">
        <f aca="false">MA666+1</f>
        <v>1967</v>
      </c>
      <c r="MB667" s="113" t="s">
        <v>126</v>
      </c>
      <c r="MC667" s="109" t="n">
        <v>25.9</v>
      </c>
      <c r="MD667" s="109" t="n">
        <v>27</v>
      </c>
      <c r="ME667" s="109" t="n">
        <v>24.5</v>
      </c>
      <c r="MF667" s="109" t="n">
        <v>24.5</v>
      </c>
      <c r="MG667" s="109" t="n">
        <v>20</v>
      </c>
      <c r="MH667" s="109" t="n">
        <v>18</v>
      </c>
      <c r="MI667" s="109" t="n">
        <v>15.5</v>
      </c>
      <c r="MJ667" s="109" t="n">
        <v>15.4</v>
      </c>
      <c r="MK667" s="109" t="n">
        <v>18.4</v>
      </c>
      <c r="ML667" s="109" t="n">
        <v>23.3</v>
      </c>
      <c r="MM667" s="109" t="n">
        <v>24.5</v>
      </c>
      <c r="MN667" s="109" t="n">
        <v>24.7</v>
      </c>
      <c r="MO667" s="110" t="n">
        <f aca="false">SUM(MC667:MN667)/12</f>
        <v>21.8083333333333</v>
      </c>
      <c r="NA667" s="1" t="n">
        <f aca="false">NA666+1</f>
        <v>1966</v>
      </c>
      <c r="NB667" s="113" t="s">
        <v>125</v>
      </c>
      <c r="NC667" s="109" t="n">
        <v>35.7</v>
      </c>
      <c r="ND667" s="109" t="n">
        <v>34.1</v>
      </c>
      <c r="NE667" s="109" t="n">
        <v>31.3</v>
      </c>
      <c r="NF667" s="109" t="n">
        <v>26.1</v>
      </c>
      <c r="NG667" s="109" t="n">
        <v>20.6</v>
      </c>
      <c r="NH667" s="109" t="n">
        <v>18.7</v>
      </c>
      <c r="NI667" s="109" t="n">
        <v>16.5</v>
      </c>
      <c r="NJ667" s="109" t="n">
        <v>17.6</v>
      </c>
      <c r="NK667" s="109" t="n">
        <v>21.9</v>
      </c>
      <c r="NL667" s="109" t="n">
        <v>25.4</v>
      </c>
      <c r="NM667" s="109" t="n">
        <v>31.2</v>
      </c>
      <c r="NN667" s="109" t="n">
        <v>30.1</v>
      </c>
      <c r="NO667" s="110" t="n">
        <f aca="false">SUM(NC667:NN667)/12</f>
        <v>25.7666666666667</v>
      </c>
      <c r="OA667" s="5"/>
    </row>
    <row r="668" customFormat="false" ht="12.75" hidden="false" customHeight="false" outlineLevel="0" collapsed="false">
      <c r="A668" s="150"/>
      <c r="B668" s="151" t="n">
        <f aca="false">AVERAGE(AO668,BO668,CO668,DO668,EO668,FO668,GO668,HO668,IO668,JO668,KO668,LO668,MO668,NO668)</f>
        <v>21.7108134920635</v>
      </c>
      <c r="C668" s="163" t="n">
        <f aca="false">AVERAGE(B664:B668)</f>
        <v>21.8765674603175</v>
      </c>
      <c r="D668" s="164" t="n">
        <f aca="false">AVERAGE(B659:B668)</f>
        <v>21.9806448412698</v>
      </c>
      <c r="E668" s="151" t="n">
        <f aca="false">AVERAGE(B649:B668)</f>
        <v>21.8039484126984</v>
      </c>
      <c r="F668" s="165" t="n">
        <f aca="false">AVERAGE(B619:B668)</f>
        <v>21.8220514346764</v>
      </c>
      <c r="G668" s="159" t="n">
        <f aca="false">MAX(AC668:AN668,BC668:BN668,CC668:CN668,DC668:DN668,EC668:EN668,FC668:FN668,GC668:GN668,HC668:HN668,IC668:IN668,JC668:JN668,KC668:KN668,LC668:LN668,MC668:MN668,NC668:NN668)</f>
        <v>38.4</v>
      </c>
      <c r="H668" s="161" t="n">
        <f aca="false">MEDIAN(AC668:AN668,BC668:BN668,CC668:CN668,DC668:DN668,EC668:EN668,FC668:FN668,GC668:GN668,HC668:HN668,IC668:IN668,JC668:JN668,KC668:KN668,LC668:LN668,MC668:MN668,NC668:NN668)</f>
        <v>21.2</v>
      </c>
      <c r="I668" s="157" t="n">
        <f aca="false">MIN(AC668:AN668,BC668:BN668,CC668:CN668,DC668:DN668,EC668:EN668,FC668:FN668,GC668:GN668,HC668:HN668,IC668:IN668,JC668:JN668,KC668:KN668,LC668:LN668,MC668:MN668,NC668:NN668)</f>
        <v>11.4</v>
      </c>
      <c r="J668" s="107" t="n">
        <f aca="false">(G668+I668)/2</f>
        <v>24.9</v>
      </c>
      <c r="AA668" s="1" t="n">
        <f aca="false">AA667+1</f>
        <v>44</v>
      </c>
      <c r="AB668" s="108" t="n">
        <v>1968</v>
      </c>
      <c r="AC668" s="109" t="n">
        <v>30.7</v>
      </c>
      <c r="AD668" s="109" t="n">
        <v>30.1</v>
      </c>
      <c r="AE668" s="109" t="n">
        <v>26.1</v>
      </c>
      <c r="AF668" s="109" t="n">
        <v>23.5</v>
      </c>
      <c r="AG668" s="109" t="n">
        <v>16.5</v>
      </c>
      <c r="AH668" s="109" t="n">
        <v>15.1</v>
      </c>
      <c r="AI668" s="109" t="n">
        <v>13.6</v>
      </c>
      <c r="AJ668" s="109" t="n">
        <v>14.5</v>
      </c>
      <c r="AK668" s="109" t="n">
        <v>17.2</v>
      </c>
      <c r="AL668" s="109" t="n">
        <v>21.1</v>
      </c>
      <c r="AM668" s="109" t="n">
        <v>21.4</v>
      </c>
      <c r="AN668" s="109" t="n">
        <v>24.9</v>
      </c>
      <c r="AO668" s="110" t="n">
        <f aca="false">SUM(AC668:AN668)/12</f>
        <v>21.225</v>
      </c>
      <c r="AQ668" s="112"/>
      <c r="AR668" s="109"/>
      <c r="AS668" s="109"/>
      <c r="AT668" s="109"/>
      <c r="AU668" s="109"/>
      <c r="AV668" s="109"/>
      <c r="AW668" s="109"/>
      <c r="AX668" s="109"/>
      <c r="AY668" s="109"/>
      <c r="AZ668" s="109"/>
      <c r="BA668" s="1" t="n">
        <f aca="false">BA667+1</f>
        <v>1968</v>
      </c>
      <c r="BB668" s="113" t="s">
        <v>127</v>
      </c>
      <c r="BC668" s="109" t="n">
        <v>31</v>
      </c>
      <c r="BD668" s="109" t="n">
        <v>30.5</v>
      </c>
      <c r="BE668" s="109" t="n">
        <v>25.8</v>
      </c>
      <c r="BF668" s="109" t="n">
        <v>22.8</v>
      </c>
      <c r="BG668" s="109" t="n">
        <v>14.4</v>
      </c>
      <c r="BH668" s="109" t="n">
        <v>12.9</v>
      </c>
      <c r="BI668" s="109" t="n">
        <v>11.9</v>
      </c>
      <c r="BJ668" s="109" t="n">
        <v>13</v>
      </c>
      <c r="BK668" s="109" t="n">
        <v>16</v>
      </c>
      <c r="BL668" s="109" t="n">
        <v>20.1</v>
      </c>
      <c r="BM668" s="109" t="n">
        <v>21.6</v>
      </c>
      <c r="BN668" s="109" t="n">
        <v>25.2</v>
      </c>
      <c r="BO668" s="110" t="n">
        <f aca="false">SUM(BC668:BN668)/12</f>
        <v>20.4333333333333</v>
      </c>
      <c r="CA668" s="1" t="n">
        <f aca="false">CA667+1</f>
        <v>1968</v>
      </c>
      <c r="CB668" s="112" t="n">
        <v>1968</v>
      </c>
      <c r="CC668" s="109" t="n">
        <v>22.7</v>
      </c>
      <c r="CD668" s="109" t="n">
        <v>24.3</v>
      </c>
      <c r="CE668" s="109" t="n">
        <v>22</v>
      </c>
      <c r="CF668" s="109" t="n">
        <v>20.4</v>
      </c>
      <c r="CG668" s="109" t="n">
        <v>15.5</v>
      </c>
      <c r="CH668" s="109" t="n">
        <v>14.1</v>
      </c>
      <c r="CI668" s="109" t="n">
        <v>13.1</v>
      </c>
      <c r="CJ668" s="109" t="n">
        <v>13.3</v>
      </c>
      <c r="CK668" s="109" t="n">
        <v>15</v>
      </c>
      <c r="CL668" s="109" t="n">
        <v>18.2</v>
      </c>
      <c r="CM668" s="109" t="n">
        <v>18.4</v>
      </c>
      <c r="CN668" s="109" t="n">
        <v>19.2</v>
      </c>
      <c r="CO668" s="110" t="n">
        <f aca="false">SUM(CC668:CN668)/12</f>
        <v>18.0166666666667</v>
      </c>
      <c r="DA668" s="1" t="n">
        <f aca="false">DA667+1</f>
        <v>1968</v>
      </c>
      <c r="DB668" s="113" t="s">
        <v>127</v>
      </c>
      <c r="DC668" s="109" t="n">
        <v>33.8</v>
      </c>
      <c r="DD668" s="109" t="n">
        <v>32.4</v>
      </c>
      <c r="DE668" s="109" t="n">
        <v>27.6</v>
      </c>
      <c r="DF668" s="109" t="n">
        <v>24.4</v>
      </c>
      <c r="DG668" s="109" t="n">
        <v>16.3</v>
      </c>
      <c r="DH668" s="109" t="n">
        <v>14.4</v>
      </c>
      <c r="DI668" s="109" t="n">
        <v>13.7</v>
      </c>
      <c r="DJ668" s="109" t="n">
        <v>15.4</v>
      </c>
      <c r="DK668" s="109" t="n">
        <v>18.5</v>
      </c>
      <c r="DL668" s="109" t="n">
        <v>23</v>
      </c>
      <c r="DM668" s="109" t="n">
        <v>24</v>
      </c>
      <c r="DN668" s="120" t="n">
        <f aca="false">(DN665+DN666+DN667+DN669+DN670+DN671)/6</f>
        <v>27.8166666666667</v>
      </c>
      <c r="DO668" s="110" t="n">
        <f aca="false">SUM(DC668:DN668)/12</f>
        <v>22.6097222222222</v>
      </c>
      <c r="EA668" s="1" t="n">
        <f aca="false">EA667+1</f>
        <v>1968</v>
      </c>
      <c r="EB668" s="111" t="n">
        <v>1968</v>
      </c>
      <c r="EC668" s="109" t="n">
        <v>37.8</v>
      </c>
      <c r="ED668" s="109" t="n">
        <v>38.4</v>
      </c>
      <c r="EE668" s="109" t="n">
        <v>35.3</v>
      </c>
      <c r="EF668" s="109" t="n">
        <v>29.5</v>
      </c>
      <c r="EG668" s="109" t="n">
        <v>18.8</v>
      </c>
      <c r="EH668" s="109" t="n">
        <v>18.4</v>
      </c>
      <c r="EI668" s="109" t="n">
        <v>16</v>
      </c>
      <c r="EJ668" s="109" t="n">
        <v>18.9</v>
      </c>
      <c r="EK668" s="109" t="n">
        <v>24.6</v>
      </c>
      <c r="EL668" s="109" t="n">
        <v>31.2</v>
      </c>
      <c r="EM668" s="109" t="n">
        <v>32.1</v>
      </c>
      <c r="EN668" s="109" t="n">
        <v>35.8</v>
      </c>
      <c r="EO668" s="110" t="n">
        <f aca="false">SUM(EC668:EN668)/12</f>
        <v>28.0666666666667</v>
      </c>
      <c r="FA668" s="1" t="n">
        <f aca="false">FA667+1</f>
        <v>1968</v>
      </c>
      <c r="FB668" s="113" t="s">
        <v>127</v>
      </c>
      <c r="FC668" s="109" t="n">
        <v>28.9</v>
      </c>
      <c r="FD668" s="109" t="n">
        <v>28.1</v>
      </c>
      <c r="FE668" s="109" t="n">
        <v>23.7</v>
      </c>
      <c r="FF668" s="109" t="n">
        <v>21.2</v>
      </c>
      <c r="FG668" s="109" t="n">
        <v>14</v>
      </c>
      <c r="FH668" s="109" t="n">
        <v>12.8</v>
      </c>
      <c r="FI668" s="109" t="n">
        <v>11.4</v>
      </c>
      <c r="FJ668" s="109" t="n">
        <v>12.2</v>
      </c>
      <c r="FK668" s="109" t="n">
        <v>15.2</v>
      </c>
      <c r="FL668" s="109" t="n">
        <v>19.3</v>
      </c>
      <c r="FM668" s="109" t="n">
        <v>19.6</v>
      </c>
      <c r="FN668" s="109" t="n">
        <v>22.7</v>
      </c>
      <c r="FO668" s="110" t="n">
        <f aca="false">SUM(FC668:FN668)/12</f>
        <v>19.0916666666667</v>
      </c>
      <c r="GA668" s="1" t="n">
        <f aca="false">GA667+1</f>
        <v>1968</v>
      </c>
      <c r="GB668" s="113" t="s">
        <v>127</v>
      </c>
      <c r="GC668" s="109" t="n">
        <v>28.5</v>
      </c>
      <c r="GD668" s="109" t="n">
        <v>28.3</v>
      </c>
      <c r="GE668" s="109" t="n">
        <v>24.8</v>
      </c>
      <c r="GF668" s="109" t="n">
        <v>20.1</v>
      </c>
      <c r="GG668" s="109" t="n">
        <v>14.6</v>
      </c>
      <c r="GH668" s="109" t="n">
        <v>13</v>
      </c>
      <c r="GI668" s="109" t="n">
        <v>12.1</v>
      </c>
      <c r="GJ668" s="109" t="n">
        <v>13.1</v>
      </c>
      <c r="GK668" s="109" t="n">
        <v>14.9</v>
      </c>
      <c r="GL668" s="109" t="n">
        <v>18</v>
      </c>
      <c r="GM668" s="109" t="n">
        <v>17.8</v>
      </c>
      <c r="GN668" s="109" t="n">
        <v>21.7</v>
      </c>
      <c r="GO668" s="110" t="n">
        <f aca="false">SUM(GC668:GN668)/12</f>
        <v>18.9083333333333</v>
      </c>
      <c r="HA668" s="1" t="n">
        <f aca="false">HA667+1</f>
        <v>1968</v>
      </c>
      <c r="HB668" s="113" t="s">
        <v>127</v>
      </c>
      <c r="HC668" s="109" t="n">
        <v>27.6</v>
      </c>
      <c r="HD668" s="109" t="n">
        <v>28.1</v>
      </c>
      <c r="HE668" s="109" t="n">
        <v>24.1</v>
      </c>
      <c r="HF668" s="109" t="n">
        <v>22.6</v>
      </c>
      <c r="HG668" s="109" t="n">
        <v>17.6</v>
      </c>
      <c r="HH668" s="109" t="n">
        <v>16</v>
      </c>
      <c r="HI668" s="109" t="n">
        <v>15.4</v>
      </c>
      <c r="HJ668" s="109" t="n">
        <v>15.9</v>
      </c>
      <c r="HK668" s="109" t="n">
        <v>17.4</v>
      </c>
      <c r="HL668" s="109" t="n">
        <v>21.1</v>
      </c>
      <c r="HM668" s="109" t="n">
        <v>21.2</v>
      </c>
      <c r="HN668" s="109" t="n">
        <v>23.4</v>
      </c>
      <c r="HO668" s="110" t="n">
        <f aca="false">SUM(HC668:HN668)/12</f>
        <v>20.8666666666667</v>
      </c>
      <c r="IA668" s="1" t="n">
        <f aca="false">IA667+1</f>
        <v>1968</v>
      </c>
      <c r="IB668" s="113" t="s">
        <v>127</v>
      </c>
      <c r="IC668" s="109" t="n">
        <v>33.1</v>
      </c>
      <c r="ID668" s="109" t="n">
        <v>32.6</v>
      </c>
      <c r="IE668" s="109" t="n">
        <v>29</v>
      </c>
      <c r="IF668" s="109" t="n">
        <v>25.6</v>
      </c>
      <c r="IG668" s="109" t="n">
        <v>17.5</v>
      </c>
      <c r="IH668" s="109" t="n">
        <v>15.9</v>
      </c>
      <c r="II668" s="109" t="n">
        <v>14.5</v>
      </c>
      <c r="IJ668" s="109" t="n">
        <v>15.9</v>
      </c>
      <c r="IK668" s="109" t="n">
        <v>19.6</v>
      </c>
      <c r="IL668" s="109" t="n">
        <v>24.5</v>
      </c>
      <c r="IM668" s="109" t="n">
        <v>25.2</v>
      </c>
      <c r="IN668" s="109" t="n">
        <v>28.3</v>
      </c>
      <c r="IO668" s="110" t="n">
        <f aca="false">SUM(IC668:IN668)/12</f>
        <v>23.475</v>
      </c>
      <c r="JA668" s="1" t="n">
        <f aca="false">JA667+1</f>
        <v>1968</v>
      </c>
      <c r="JB668" s="113" t="s">
        <v>127</v>
      </c>
      <c r="JC668" s="109" t="n">
        <v>24.6</v>
      </c>
      <c r="JD668" s="109" t="n">
        <v>24.9</v>
      </c>
      <c r="JE668" s="109" t="n">
        <v>22.4</v>
      </c>
      <c r="JF668" s="109" t="n">
        <v>19.9</v>
      </c>
      <c r="JG668" s="109" t="n">
        <v>15.7</v>
      </c>
      <c r="JH668" s="109" t="n">
        <v>14</v>
      </c>
      <c r="JI668" s="109" t="n">
        <v>13.4</v>
      </c>
      <c r="JJ668" s="109" t="n">
        <v>13.7</v>
      </c>
      <c r="JK668" s="109" t="n">
        <v>15.4</v>
      </c>
      <c r="JL668" s="109" t="n">
        <v>17.8</v>
      </c>
      <c r="JM668" s="109" t="n">
        <v>18.1</v>
      </c>
      <c r="JN668" s="109" t="n">
        <v>20.5</v>
      </c>
      <c r="JO668" s="110" t="n">
        <f aca="false">SUM(JC668:JN668)/12</f>
        <v>18.3666666666667</v>
      </c>
      <c r="KA668" s="1" t="n">
        <f aca="false">KA667+1</f>
        <v>1968</v>
      </c>
      <c r="KB668" s="113" t="s">
        <v>127</v>
      </c>
      <c r="KC668" s="109" t="n">
        <v>32.6</v>
      </c>
      <c r="KD668" s="109" t="n">
        <v>31.7</v>
      </c>
      <c r="KE668" s="109" t="n">
        <v>27.6</v>
      </c>
      <c r="KF668" s="109" t="n">
        <v>24.5</v>
      </c>
      <c r="KG668" s="109" t="n">
        <v>16.1</v>
      </c>
      <c r="KH668" s="109" t="n">
        <v>14.5</v>
      </c>
      <c r="KI668" s="109" t="n">
        <v>13.4</v>
      </c>
      <c r="KJ668" s="109" t="n">
        <v>14.4</v>
      </c>
      <c r="KK668" s="109" t="n">
        <v>17.2</v>
      </c>
      <c r="KL668" s="109" t="n">
        <v>21.7</v>
      </c>
      <c r="KM668" s="109" t="n">
        <v>22.9</v>
      </c>
      <c r="KN668" s="109" t="n">
        <v>26.7</v>
      </c>
      <c r="KO668" s="110" t="n">
        <f aca="false">SUM(KC668:KN668)/12</f>
        <v>21.9416666666667</v>
      </c>
      <c r="LA668" s="1" t="n">
        <f aca="false">LA667+1</f>
        <v>1968</v>
      </c>
      <c r="LB668" s="113" t="s">
        <v>127</v>
      </c>
      <c r="LC668" s="109" t="n">
        <v>33.1</v>
      </c>
      <c r="LD668" s="109" t="n">
        <v>32.2</v>
      </c>
      <c r="LE668" s="109" t="n">
        <v>28.2</v>
      </c>
      <c r="LF668" s="109" t="n">
        <v>25.3</v>
      </c>
      <c r="LG668" s="109" t="n">
        <v>17</v>
      </c>
      <c r="LH668" s="109" t="n">
        <v>14.9</v>
      </c>
      <c r="LI668" s="109" t="n">
        <v>13.8</v>
      </c>
      <c r="LJ668" s="109" t="n">
        <v>15.2</v>
      </c>
      <c r="LK668" s="109" t="n">
        <v>18.7</v>
      </c>
      <c r="LL668" s="109" t="n">
        <v>23.8</v>
      </c>
      <c r="LM668" s="109" t="n">
        <v>24.8</v>
      </c>
      <c r="LN668" s="109" t="n">
        <v>28</v>
      </c>
      <c r="LO668" s="110" t="n">
        <f aca="false">SUM(LC668:LN668)/12</f>
        <v>22.9166666666667</v>
      </c>
      <c r="MA668" s="1" t="n">
        <f aca="false">MA667+1</f>
        <v>1968</v>
      </c>
      <c r="MB668" s="113" t="s">
        <v>127</v>
      </c>
      <c r="MC668" s="109" t="n">
        <v>29.9</v>
      </c>
      <c r="MD668" s="109" t="n">
        <v>29.2</v>
      </c>
      <c r="ME668" s="109" t="n">
        <v>25.3</v>
      </c>
      <c r="MF668" s="109" t="n">
        <v>23.1</v>
      </c>
      <c r="MG668" s="109" t="n">
        <v>16.4</v>
      </c>
      <c r="MH668" s="109" t="n">
        <v>14.9</v>
      </c>
      <c r="MI668" s="109" t="n">
        <v>13.7</v>
      </c>
      <c r="MJ668" s="109" t="n">
        <v>14.6</v>
      </c>
      <c r="MK668" s="109" t="n">
        <v>17.4</v>
      </c>
      <c r="ML668" s="109" t="n">
        <v>21.3</v>
      </c>
      <c r="MM668" s="109" t="n">
        <v>21.3</v>
      </c>
      <c r="MN668" s="109" t="n">
        <v>24.3</v>
      </c>
      <c r="MO668" s="110" t="n">
        <f aca="false">SUM(MC668:MN668)/12</f>
        <v>20.95</v>
      </c>
      <c r="NA668" s="1" t="n">
        <f aca="false">NA667+1</f>
        <v>1967</v>
      </c>
      <c r="NB668" s="113" t="s">
        <v>126</v>
      </c>
      <c r="NC668" s="109" t="n">
        <v>33.2</v>
      </c>
      <c r="ND668" s="109" t="n">
        <v>33.5</v>
      </c>
      <c r="NE668" s="109" t="n">
        <v>30.3</v>
      </c>
      <c r="NF668" s="109" t="n">
        <v>29.3</v>
      </c>
      <c r="NG668" s="109" t="n">
        <v>22.7</v>
      </c>
      <c r="NH668" s="109" t="n">
        <v>19.5</v>
      </c>
      <c r="NI668" s="109" t="n">
        <v>18</v>
      </c>
      <c r="NJ668" s="109" t="n">
        <v>19.6</v>
      </c>
      <c r="NK668" s="109" t="n">
        <v>24.5</v>
      </c>
      <c r="NL668" s="109" t="n">
        <v>30.4</v>
      </c>
      <c r="NM668" s="109" t="n">
        <v>31.3</v>
      </c>
      <c r="NN668" s="109" t="n">
        <v>32.7</v>
      </c>
      <c r="NO668" s="110" t="n">
        <f aca="false">SUM(NC668:NN668)/12</f>
        <v>27.0833333333333</v>
      </c>
      <c r="OA668" s="5"/>
    </row>
    <row r="669" customFormat="false" ht="12.75" hidden="false" customHeight="false" outlineLevel="0" collapsed="false">
      <c r="A669" s="150"/>
      <c r="B669" s="151" t="n">
        <f aca="false">AVERAGE(AO669,BO669,CO669,DO669,EO669,FO669,GO669,HO669,IO669,JO669,KO669,LO669,MO669,NO669)</f>
        <v>21.5464285714286</v>
      </c>
      <c r="C669" s="163" t="n">
        <f aca="false">AVERAGE(B665:B669)</f>
        <v>21.9322817460317</v>
      </c>
      <c r="D669" s="164" t="n">
        <f aca="false">AVERAGE(B660:B669)</f>
        <v>21.8937202380952</v>
      </c>
      <c r="E669" s="151" t="n">
        <f aca="false">AVERAGE(B650:B669)</f>
        <v>21.8244246031746</v>
      </c>
      <c r="F669" s="165" t="n">
        <f aca="false">AVERAGE(B620:B669)</f>
        <v>21.806621031746</v>
      </c>
      <c r="G669" s="159" t="n">
        <f aca="false">MAX(AC669:AN669,BC669:BN669,CC669:CN669,DC669:DN669,EC669:EN669,FC669:FN669,GC669:GN669,HC669:HN669,IC669:IN669,JC669:JN669,KC669:KN669,LC669:LN669,MC669:MN669,NC669:NN669)</f>
        <v>40.1</v>
      </c>
      <c r="H669" s="161" t="n">
        <f aca="false">MEDIAN(AC669:AN669,BC669:BN669,CC669:CN669,DC669:DN669,EC669:EN669,FC669:FN669,GC669:GN669,HC669:HN669,IC669:IN669,JC669:JN669,KC669:KN669,LC669:LN669,MC669:MN669,NC669:NN669)</f>
        <v>21.1</v>
      </c>
      <c r="I669" s="157" t="n">
        <f aca="false">MIN(AC669:AN669,BC669:BN669,CC669:CN669,DC669:DN669,EC669:EN669,FC669:FN669,GC669:GN669,HC669:HN669,IC669:IN669,JC669:JN669,KC669:KN669,LC669:LN669,MC669:MN669,NC669:NN669)</f>
        <v>12.8</v>
      </c>
      <c r="J669" s="107" t="n">
        <f aca="false">(G669+I669)/2</f>
        <v>26.45</v>
      </c>
      <c r="AA669" s="1" t="n">
        <f aca="false">AA668+1</f>
        <v>45</v>
      </c>
      <c r="AB669" s="108" t="n">
        <v>1969</v>
      </c>
      <c r="AC669" s="109" t="n">
        <v>30.1</v>
      </c>
      <c r="AD669" s="109" t="n">
        <v>25.8</v>
      </c>
      <c r="AE669" s="109" t="n">
        <v>24.4</v>
      </c>
      <c r="AF669" s="109" t="n">
        <v>22</v>
      </c>
      <c r="AG669" s="109" t="n">
        <v>17.6</v>
      </c>
      <c r="AH669" s="109" t="n">
        <v>15.4</v>
      </c>
      <c r="AI669" s="109" t="n">
        <v>15.9</v>
      </c>
      <c r="AJ669" s="109" t="n">
        <v>17.2</v>
      </c>
      <c r="AK669" s="109" t="n">
        <v>15.5</v>
      </c>
      <c r="AL669" s="109" t="n">
        <v>22.5</v>
      </c>
      <c r="AM669" s="109" t="n">
        <v>22.9</v>
      </c>
      <c r="AN669" s="109" t="n">
        <v>23</v>
      </c>
      <c r="AO669" s="110" t="n">
        <f aca="false">SUM(AC669:AN669)/12</f>
        <v>21.025</v>
      </c>
      <c r="AQ669" s="112"/>
      <c r="AR669" s="109"/>
      <c r="AS669" s="109"/>
      <c r="AT669" s="109"/>
      <c r="AU669" s="109"/>
      <c r="AV669" s="109"/>
      <c r="AW669" s="109"/>
      <c r="AX669" s="109"/>
      <c r="AY669" s="109"/>
      <c r="AZ669" s="109"/>
      <c r="BA669" s="1" t="n">
        <f aca="false">BA668+1</f>
        <v>1969</v>
      </c>
      <c r="BB669" s="113" t="s">
        <v>128</v>
      </c>
      <c r="BC669" s="109" t="n">
        <v>30.5</v>
      </c>
      <c r="BD669" s="109" t="n">
        <v>25.4</v>
      </c>
      <c r="BE669" s="109" t="n">
        <v>23.4</v>
      </c>
      <c r="BF669" s="109" t="n">
        <v>21.2</v>
      </c>
      <c r="BG669" s="109" t="n">
        <v>15.7</v>
      </c>
      <c r="BH669" s="109" t="n">
        <v>13.6</v>
      </c>
      <c r="BI669" s="109" t="n">
        <v>14.3</v>
      </c>
      <c r="BJ669" s="109" t="n">
        <v>15.7</v>
      </c>
      <c r="BK669" s="109" t="n">
        <v>14.2</v>
      </c>
      <c r="BL669" s="109" t="n">
        <v>22.4</v>
      </c>
      <c r="BM669" s="109" t="n">
        <v>24.3</v>
      </c>
      <c r="BN669" s="109" t="n">
        <v>23.8</v>
      </c>
      <c r="BO669" s="110" t="n">
        <f aca="false">SUM(BC669:BN669)/12</f>
        <v>20.375</v>
      </c>
      <c r="CA669" s="1" t="n">
        <f aca="false">CA668+1</f>
        <v>1969</v>
      </c>
      <c r="CB669" s="112" t="n">
        <v>1969</v>
      </c>
      <c r="CC669" s="109" t="n">
        <v>23.2</v>
      </c>
      <c r="CD669" s="109" t="n">
        <v>21.3</v>
      </c>
      <c r="CE669" s="109" t="n">
        <v>20.6</v>
      </c>
      <c r="CF669" s="109" t="n">
        <v>19.6</v>
      </c>
      <c r="CG669" s="109" t="n">
        <v>15.9</v>
      </c>
      <c r="CH669" s="109" t="n">
        <v>14.4</v>
      </c>
      <c r="CI669" s="109" t="n">
        <v>14.8</v>
      </c>
      <c r="CJ669" s="109" t="n">
        <v>14.7</v>
      </c>
      <c r="CK669" s="109" t="n">
        <v>13.8</v>
      </c>
      <c r="CL669" s="109" t="n">
        <v>16</v>
      </c>
      <c r="CM669" s="109" t="n">
        <v>17.5</v>
      </c>
      <c r="CN669" s="109" t="n">
        <v>18.6</v>
      </c>
      <c r="CO669" s="110" t="n">
        <f aca="false">SUM(CC669:CN669)/12</f>
        <v>17.5333333333333</v>
      </c>
      <c r="DA669" s="1" t="n">
        <f aca="false">DA668+1</f>
        <v>1969</v>
      </c>
      <c r="DB669" s="113" t="s">
        <v>128</v>
      </c>
      <c r="DC669" s="109" t="n">
        <v>33.4</v>
      </c>
      <c r="DD669" s="109" t="n">
        <v>28.5</v>
      </c>
      <c r="DE669" s="109" t="n">
        <v>25.9</v>
      </c>
      <c r="DF669" s="109" t="n">
        <v>22.8</v>
      </c>
      <c r="DG669" s="109" t="n">
        <v>16.7</v>
      </c>
      <c r="DH669" s="109" t="n">
        <v>15.1</v>
      </c>
      <c r="DI669" s="109" t="n">
        <v>15.8</v>
      </c>
      <c r="DJ669" s="109" t="n">
        <v>17.5</v>
      </c>
      <c r="DK669" s="109" t="n">
        <v>16.1</v>
      </c>
      <c r="DL669" s="109" t="n">
        <v>23.9</v>
      </c>
      <c r="DM669" s="109" t="n">
        <v>25.2</v>
      </c>
      <c r="DN669" s="109" t="n">
        <v>26</v>
      </c>
      <c r="DO669" s="110" t="n">
        <f aca="false">SUM(DC669:DN669)/12</f>
        <v>22.2416666666667</v>
      </c>
      <c r="EA669" s="1" t="n">
        <f aca="false">EA668+1</f>
        <v>1969</v>
      </c>
      <c r="EB669" s="111" t="n">
        <v>1969</v>
      </c>
      <c r="EC669" s="109" t="n">
        <v>40.1</v>
      </c>
      <c r="ED669" s="109" t="n">
        <v>37.6</v>
      </c>
      <c r="EE669" s="109" t="n">
        <v>33</v>
      </c>
      <c r="EF669" s="109" t="n">
        <v>29.6</v>
      </c>
      <c r="EG669" s="109" t="n">
        <v>22.9</v>
      </c>
      <c r="EH669" s="109" t="n">
        <v>19.6</v>
      </c>
      <c r="EI669" s="109" t="n">
        <v>21</v>
      </c>
      <c r="EJ669" s="109" t="n">
        <v>23.3</v>
      </c>
      <c r="EK669" s="109" t="n">
        <v>22.5</v>
      </c>
      <c r="EL669" s="109" t="n">
        <v>32.1</v>
      </c>
      <c r="EM669" s="109" t="n">
        <v>33.3</v>
      </c>
      <c r="EN669" s="109" t="n">
        <v>35.4</v>
      </c>
      <c r="EO669" s="110" t="n">
        <f aca="false">SUM(EC669:EN669)/12</f>
        <v>29.2</v>
      </c>
      <c r="FA669" s="1" t="n">
        <f aca="false">FA668+1</f>
        <v>1969</v>
      </c>
      <c r="FB669" s="113" t="s">
        <v>128</v>
      </c>
      <c r="FC669" s="109" t="n">
        <v>28.7</v>
      </c>
      <c r="FD669" s="109" t="n">
        <v>23.9</v>
      </c>
      <c r="FE669" s="109" t="n">
        <v>21.5</v>
      </c>
      <c r="FF669" s="109" t="n">
        <v>19.9</v>
      </c>
      <c r="FG669" s="109" t="n">
        <v>14.9</v>
      </c>
      <c r="FH669" s="109" t="n">
        <v>12.8</v>
      </c>
      <c r="FI669" s="109" t="n">
        <v>13.9</v>
      </c>
      <c r="FJ669" s="109" t="n">
        <v>15.1</v>
      </c>
      <c r="FK669" s="109" t="n">
        <v>13.5</v>
      </c>
      <c r="FL669" s="109" t="n">
        <v>19.5</v>
      </c>
      <c r="FM669" s="109" t="n">
        <v>20.9</v>
      </c>
      <c r="FN669" s="109" t="n">
        <v>21.6</v>
      </c>
      <c r="FO669" s="110" t="n">
        <f aca="false">SUM(FC669:FN669)/12</f>
        <v>18.85</v>
      </c>
      <c r="GA669" s="1" t="n">
        <f aca="false">GA668+1</f>
        <v>1969</v>
      </c>
      <c r="GB669" s="113" t="s">
        <v>128</v>
      </c>
      <c r="GC669" s="109" t="n">
        <v>27.8</v>
      </c>
      <c r="GD669" s="109" t="n">
        <v>25.1</v>
      </c>
      <c r="GE669" s="109" t="n">
        <v>23.1</v>
      </c>
      <c r="GF669" s="109" t="n">
        <v>20.1</v>
      </c>
      <c r="GG669" s="109" t="n">
        <v>15.4</v>
      </c>
      <c r="GH669" s="109" t="n">
        <v>13.9</v>
      </c>
      <c r="GI669" s="109" t="n">
        <v>14</v>
      </c>
      <c r="GJ669" s="109" t="n">
        <v>14.8</v>
      </c>
      <c r="GK669" s="109" t="n">
        <v>13.8</v>
      </c>
      <c r="GL669" s="109" t="n">
        <v>18.4</v>
      </c>
      <c r="GM669" s="109" t="n">
        <v>20.2</v>
      </c>
      <c r="GN669" s="109" t="n">
        <v>20.7</v>
      </c>
      <c r="GO669" s="110" t="n">
        <f aca="false">SUM(GC669:GN669)/12</f>
        <v>18.9416666666667</v>
      </c>
      <c r="HA669" s="1" t="n">
        <f aca="false">HA668+1</f>
        <v>1969</v>
      </c>
      <c r="HB669" s="113" t="s">
        <v>128</v>
      </c>
      <c r="HC669" s="109" t="n">
        <v>27.6</v>
      </c>
      <c r="HD669" s="109" t="n">
        <v>24.2</v>
      </c>
      <c r="HE669" s="109" t="n">
        <v>23.7</v>
      </c>
      <c r="HF669" s="109" t="n">
        <v>22.9</v>
      </c>
      <c r="HG669" s="109" t="n">
        <v>18.1</v>
      </c>
      <c r="HH669" s="109" t="n">
        <v>16.7</v>
      </c>
      <c r="HI669" s="109" t="n">
        <v>16.8</v>
      </c>
      <c r="HJ669" s="109" t="n">
        <v>17.2</v>
      </c>
      <c r="HK669" s="109" t="n">
        <v>16.3</v>
      </c>
      <c r="HL669" s="109" t="n">
        <v>19.5</v>
      </c>
      <c r="HM669" s="109" t="n">
        <v>21.2</v>
      </c>
      <c r="HN669" s="109" t="n">
        <v>22.6</v>
      </c>
      <c r="HO669" s="110" t="n">
        <f aca="false">SUM(HC669:HN669)/12</f>
        <v>20.5666666666667</v>
      </c>
      <c r="IA669" s="1" t="n">
        <f aca="false">IA668+1</f>
        <v>1969</v>
      </c>
      <c r="IB669" s="113" t="s">
        <v>128</v>
      </c>
      <c r="IC669" s="109" t="n">
        <v>32.7</v>
      </c>
      <c r="ID669" s="109" t="n">
        <v>28.6</v>
      </c>
      <c r="IE669" s="109" t="n">
        <v>27.2</v>
      </c>
      <c r="IF669" s="109" t="n">
        <v>24.2</v>
      </c>
      <c r="IG669" s="109" t="n">
        <v>18.4</v>
      </c>
      <c r="IH669" s="109" t="n">
        <v>16.1</v>
      </c>
      <c r="II669" s="109" t="n">
        <v>17.1</v>
      </c>
      <c r="IJ669" s="109" t="n">
        <v>18.8</v>
      </c>
      <c r="IK669" s="109" t="n">
        <v>17.4</v>
      </c>
      <c r="IL669" s="109" t="n">
        <v>25.3</v>
      </c>
      <c r="IM669" s="109" t="n">
        <v>26</v>
      </c>
      <c r="IN669" s="109" t="n">
        <v>26.8</v>
      </c>
      <c r="IO669" s="110" t="n">
        <f aca="false">SUM(IC669:IN669)/12</f>
        <v>23.2166666666667</v>
      </c>
      <c r="JA669" s="1" t="n">
        <f aca="false">JA668+1</f>
        <v>1969</v>
      </c>
      <c r="JB669" s="113" t="s">
        <v>128</v>
      </c>
      <c r="JC669" s="109" t="n">
        <v>23.6</v>
      </c>
      <c r="JD669" s="109" t="n">
        <v>22.1</v>
      </c>
      <c r="JE669" s="109" t="n">
        <v>21.2</v>
      </c>
      <c r="JF669" s="109" t="n">
        <v>19.2</v>
      </c>
      <c r="JG669" s="109" t="n">
        <v>16.3</v>
      </c>
      <c r="JH669" s="109" t="n">
        <v>14.6</v>
      </c>
      <c r="JI669" s="109" t="n">
        <v>15.1</v>
      </c>
      <c r="JJ669" s="109" t="n">
        <v>15.5</v>
      </c>
      <c r="JK669" s="109" t="n">
        <v>14.6</v>
      </c>
      <c r="JL669" s="109" t="n">
        <v>17.5</v>
      </c>
      <c r="JM669" s="109" t="n">
        <v>18.7</v>
      </c>
      <c r="JN669" s="109" t="n">
        <v>19.5</v>
      </c>
      <c r="JO669" s="110" t="n">
        <f aca="false">SUM(JC669:JN669)/12</f>
        <v>18.1583333333333</v>
      </c>
      <c r="KA669" s="1" t="n">
        <f aca="false">KA668+1</f>
        <v>1969</v>
      </c>
      <c r="KB669" s="113" t="s">
        <v>128</v>
      </c>
      <c r="KC669" s="109" t="n">
        <v>32.3</v>
      </c>
      <c r="KD669" s="109" t="n">
        <v>26.7</v>
      </c>
      <c r="KE669" s="109" t="n">
        <v>25.3</v>
      </c>
      <c r="KF669" s="109" t="n">
        <v>22.9</v>
      </c>
      <c r="KG669" s="109" t="n">
        <v>17.7</v>
      </c>
      <c r="KH669" s="109" t="n">
        <v>15.4</v>
      </c>
      <c r="KI669" s="109" t="n">
        <v>15.9</v>
      </c>
      <c r="KJ669" s="109" t="n">
        <v>17.3</v>
      </c>
      <c r="KK669" s="109" t="n">
        <v>15.8</v>
      </c>
      <c r="KL669" s="109" t="n">
        <v>23.6</v>
      </c>
      <c r="KM669" s="109" t="n">
        <v>24.6</v>
      </c>
      <c r="KN669" s="109" t="n">
        <v>24.7</v>
      </c>
      <c r="KO669" s="110" t="n">
        <f aca="false">SUM(KC669:KN669)/12</f>
        <v>21.85</v>
      </c>
      <c r="LA669" s="1" t="n">
        <f aca="false">LA668+1</f>
        <v>1969</v>
      </c>
      <c r="LB669" s="113" t="s">
        <v>128</v>
      </c>
      <c r="LC669" s="109" t="n">
        <v>33.5</v>
      </c>
      <c r="LD669" s="109" t="n">
        <v>28.5</v>
      </c>
      <c r="LE669" s="109" t="n">
        <v>26.4</v>
      </c>
      <c r="LF669" s="109" t="n">
        <v>23.6</v>
      </c>
      <c r="LG669" s="109" t="n">
        <v>18.2</v>
      </c>
      <c r="LH669" s="109" t="n">
        <v>15.7</v>
      </c>
      <c r="LI669" s="109" t="n">
        <v>16.5</v>
      </c>
      <c r="LJ669" s="109" t="n">
        <v>17.9</v>
      </c>
      <c r="LK669" s="109" t="n">
        <v>16.6</v>
      </c>
      <c r="LL669" s="109" t="n">
        <v>24.7</v>
      </c>
      <c r="LM669" s="109" t="n">
        <v>26</v>
      </c>
      <c r="LN669" s="109" t="n">
        <v>27</v>
      </c>
      <c r="LO669" s="110" t="n">
        <f aca="false">SUM(LC669:LN669)/12</f>
        <v>22.8833333333333</v>
      </c>
      <c r="MA669" s="1" t="n">
        <f aca="false">MA668+1</f>
        <v>1969</v>
      </c>
      <c r="MB669" s="113" t="s">
        <v>128</v>
      </c>
      <c r="MC669" s="109" t="n">
        <v>29.9</v>
      </c>
      <c r="MD669" s="109" t="n">
        <v>24.9</v>
      </c>
      <c r="ME669" s="109" t="n">
        <v>23.9</v>
      </c>
      <c r="MF669" s="109" t="n">
        <v>21.9</v>
      </c>
      <c r="MG669" s="109" t="n">
        <v>17.1</v>
      </c>
      <c r="MH669" s="109" t="n">
        <v>15.4</v>
      </c>
      <c r="MI669" s="109" t="n">
        <v>16.2</v>
      </c>
      <c r="MJ669" s="109" t="n">
        <v>17.3</v>
      </c>
      <c r="MK669" s="109" t="n">
        <v>15.2</v>
      </c>
      <c r="ML669" s="109" t="n">
        <v>21</v>
      </c>
      <c r="MM669" s="109" t="n">
        <v>22.2</v>
      </c>
      <c r="MN669" s="109" t="n">
        <v>23</v>
      </c>
      <c r="MO669" s="110" t="n">
        <f aca="false">SUM(MC669:MN669)/12</f>
        <v>20.6666666666667</v>
      </c>
      <c r="NA669" s="1" t="n">
        <f aca="false">NA668+1</f>
        <v>1968</v>
      </c>
      <c r="NB669" s="113" t="s">
        <v>127</v>
      </c>
      <c r="NC669" s="109" t="n">
        <v>35.2</v>
      </c>
      <c r="ND669" s="109" t="n">
        <v>35.8</v>
      </c>
      <c r="NE669" s="109" t="n">
        <v>31.8</v>
      </c>
      <c r="NF669" s="109" t="n">
        <v>27.4</v>
      </c>
      <c r="NG669" s="109" t="n">
        <v>18.3</v>
      </c>
      <c r="NH669" s="109" t="n">
        <v>17.3</v>
      </c>
      <c r="NI669" s="109" t="n">
        <v>16</v>
      </c>
      <c r="NJ669" s="109" t="n">
        <v>18.1</v>
      </c>
      <c r="NK669" s="109" t="n">
        <v>22.5</v>
      </c>
      <c r="NL669" s="109" t="n">
        <v>29.4</v>
      </c>
      <c r="NM669" s="109" t="n">
        <v>29</v>
      </c>
      <c r="NN669" s="109" t="n">
        <v>32.9</v>
      </c>
      <c r="NO669" s="110" t="n">
        <f aca="false">SUM(NC669:NN669)/12</f>
        <v>26.1416666666667</v>
      </c>
      <c r="OA669" s="5"/>
    </row>
    <row r="670" customFormat="false" ht="12.75" hidden="false" customHeight="false" outlineLevel="0" collapsed="false">
      <c r="A670" s="150" t="n">
        <f aca="false">A665+5</f>
        <v>1970</v>
      </c>
      <c r="B670" s="151" t="n">
        <f aca="false">AVERAGE(AO670,BO670,CO670,DO670,EO670,FO670,GO670,HO670,IO670,JO670,KO670,LO670,MO670,NO670)</f>
        <v>21.1595238095238</v>
      </c>
      <c r="C670" s="163" t="n">
        <f aca="false">AVERAGE(B666:B670)</f>
        <v>21.6984722222222</v>
      </c>
      <c r="D670" s="164" t="n">
        <f aca="false">AVERAGE(B661:B670)</f>
        <v>21.888253968254</v>
      </c>
      <c r="E670" s="151" t="n">
        <f aca="false">AVERAGE(B651:B670)</f>
        <v>21.7757936507937</v>
      </c>
      <c r="F670" s="165" t="n">
        <f aca="false">AVERAGE(B621:B670)</f>
        <v>21.8019140720391</v>
      </c>
      <c r="G670" s="159" t="n">
        <f aca="false">MAX(AC670:AN670,BC670:BN670,CC670:CN670,DC670:DN670,EC670:EN670,FC670:FN670,GC670:GN670,HC670:HN670,IC670:IN670,JC670:JN670,KC670:KN670,LC670:LN670,MC670:MN670,NC670:NN670)</f>
        <v>39.1</v>
      </c>
      <c r="H670" s="161" t="n">
        <f aca="false">MEDIAN(AC670:AN670,BC670:BN670,CC670:CN670,DC670:DN670,EC670:EN670,FC670:FN670,GC670:GN670,HC670:HN670,IC670:IN670,JC670:JN670,KC670:KN670,LC670:LN670,MC670:MN670,NC670:NN670)</f>
        <v>20.85</v>
      </c>
      <c r="I670" s="157" t="n">
        <f aca="false">MIN(AC670:AN670,BC670:BN670,CC670:CN670,DC670:DN670,EC670:EN670,FC670:FN670,GC670:GN670,HC670:HN670,IC670:IN670,JC670:JN670,KC670:KN670,LC670:LN670,MC670:MN670,NC670:NN670)</f>
        <v>12.2</v>
      </c>
      <c r="J670" s="107" t="n">
        <f aca="false">(G670+I670)/2</f>
        <v>25.65</v>
      </c>
      <c r="AA670" s="1" t="n">
        <f aca="false">AA669+1</f>
        <v>46</v>
      </c>
      <c r="AB670" s="108" t="n">
        <v>1970</v>
      </c>
      <c r="AC670" s="109" t="n">
        <v>25.5</v>
      </c>
      <c r="AD670" s="109" t="n">
        <v>29</v>
      </c>
      <c r="AE670" s="109" t="n">
        <v>24.1</v>
      </c>
      <c r="AF670" s="109" t="n">
        <v>22.4</v>
      </c>
      <c r="AG670" s="109" t="n">
        <v>17.3</v>
      </c>
      <c r="AH670" s="109" t="n">
        <v>16.6</v>
      </c>
      <c r="AI670" s="109" t="n">
        <v>15.1</v>
      </c>
      <c r="AJ670" s="109" t="n">
        <v>14.4</v>
      </c>
      <c r="AK670" s="109" t="n">
        <v>16.2</v>
      </c>
      <c r="AL670" s="109" t="n">
        <v>20.8</v>
      </c>
      <c r="AM670" s="109" t="n">
        <v>23.8</v>
      </c>
      <c r="AN670" s="109" t="n">
        <v>25.4</v>
      </c>
      <c r="AO670" s="110" t="n">
        <f aca="false">SUM(AC670:AN670)/12</f>
        <v>20.8833333333333</v>
      </c>
      <c r="AQ670" s="112"/>
      <c r="AR670" s="109"/>
      <c r="AS670" s="109"/>
      <c r="AT670" s="109"/>
      <c r="AU670" s="109"/>
      <c r="AV670" s="109"/>
      <c r="AW670" s="109"/>
      <c r="AX670" s="109"/>
      <c r="AY670" s="109"/>
      <c r="AZ670" s="109"/>
      <c r="BA670" s="1" t="n">
        <f aca="false">BA669+1</f>
        <v>1970</v>
      </c>
      <c r="BB670" s="113" t="s">
        <v>129</v>
      </c>
      <c r="BC670" s="109" t="n">
        <v>26.3</v>
      </c>
      <c r="BD670" s="109" t="n">
        <v>30.5</v>
      </c>
      <c r="BE670" s="109" t="n">
        <v>24.6</v>
      </c>
      <c r="BF670" s="109" t="n">
        <v>22.1</v>
      </c>
      <c r="BG670" s="109" t="n">
        <v>15.9</v>
      </c>
      <c r="BH670" s="109" t="n">
        <v>15</v>
      </c>
      <c r="BI670" s="109" t="n">
        <v>13.4</v>
      </c>
      <c r="BJ670" s="109" t="n">
        <v>12.9</v>
      </c>
      <c r="BK670" s="109" t="n">
        <v>14.8</v>
      </c>
      <c r="BL670" s="109" t="n">
        <v>20.5</v>
      </c>
      <c r="BM670" s="109" t="n">
        <v>24.2</v>
      </c>
      <c r="BN670" s="109" t="n">
        <v>26.3</v>
      </c>
      <c r="BO670" s="110" t="n">
        <f aca="false">SUM(BC670:BN670)/12</f>
        <v>20.5416666666667</v>
      </c>
      <c r="CA670" s="1" t="n">
        <f aca="false">CA669+1</f>
        <v>1970</v>
      </c>
      <c r="CB670" s="112" t="n">
        <v>1970</v>
      </c>
      <c r="CC670" s="109" t="n">
        <v>19.5</v>
      </c>
      <c r="CD670" s="109" t="n">
        <v>21.2</v>
      </c>
      <c r="CE670" s="109" t="n">
        <v>19.6</v>
      </c>
      <c r="CF670" s="109" t="n">
        <v>19.7</v>
      </c>
      <c r="CG670" s="109" t="n">
        <v>15.6</v>
      </c>
      <c r="CH670" s="109" t="n">
        <v>15</v>
      </c>
      <c r="CI670" s="109" t="n">
        <v>14.1</v>
      </c>
      <c r="CJ670" s="109" t="n">
        <v>13.1</v>
      </c>
      <c r="CK670" s="109" t="n">
        <v>13.5</v>
      </c>
      <c r="CL670" s="109" t="n">
        <v>16.9</v>
      </c>
      <c r="CM670" s="109" t="n">
        <v>18.7</v>
      </c>
      <c r="CN670" s="109" t="n">
        <v>20.4</v>
      </c>
      <c r="CO670" s="110" t="n">
        <f aca="false">SUM(CC670:CN670)/12</f>
        <v>17.275</v>
      </c>
      <c r="DA670" s="1" t="n">
        <f aca="false">DA669+1</f>
        <v>1970</v>
      </c>
      <c r="DB670" s="113" t="s">
        <v>129</v>
      </c>
      <c r="DC670" s="119"/>
      <c r="DD670" s="109" t="n">
        <v>31.9</v>
      </c>
      <c r="DE670" s="109" t="n">
        <v>26.3</v>
      </c>
      <c r="DF670" s="109" t="n">
        <v>23.3</v>
      </c>
      <c r="DG670" s="109" t="n">
        <v>17.1</v>
      </c>
      <c r="DH670" s="109" t="n">
        <v>16.2</v>
      </c>
      <c r="DI670" s="109" t="n">
        <v>16.1</v>
      </c>
      <c r="DJ670" s="109" t="n">
        <v>15.1</v>
      </c>
      <c r="DK670" s="109" t="n">
        <v>16.7</v>
      </c>
      <c r="DL670" s="109" t="n">
        <v>22</v>
      </c>
      <c r="DM670" s="109" t="n">
        <v>25.2</v>
      </c>
      <c r="DN670" s="109" t="n">
        <v>27.6</v>
      </c>
      <c r="DO670" s="110" t="n">
        <f aca="false">SUM(DC670:DN670)/12</f>
        <v>19.7916666666667</v>
      </c>
      <c r="EA670" s="1" t="n">
        <f aca="false">EA669+1</f>
        <v>1970</v>
      </c>
      <c r="EB670" s="111" t="n">
        <v>1970</v>
      </c>
      <c r="EC670" s="109" t="n">
        <v>37</v>
      </c>
      <c r="ED670" s="109" t="n">
        <v>39.1</v>
      </c>
      <c r="EE670" s="109" t="n">
        <v>33</v>
      </c>
      <c r="EF670" s="109" t="n">
        <v>28.7</v>
      </c>
      <c r="EG670" s="109" t="n">
        <v>22.6</v>
      </c>
      <c r="EH670" s="109" t="n">
        <v>21.7</v>
      </c>
      <c r="EI670" s="109" t="n">
        <v>20.3</v>
      </c>
      <c r="EJ670" s="109" t="n">
        <v>20.9</v>
      </c>
      <c r="EK670" s="109" t="n">
        <v>23.3</v>
      </c>
      <c r="EL670" s="109" t="n">
        <v>30.9</v>
      </c>
      <c r="EM670" s="109" t="n">
        <v>32.6</v>
      </c>
      <c r="EN670" s="109" t="n">
        <v>36.2</v>
      </c>
      <c r="EO670" s="110" t="n">
        <f aca="false">SUM(EC670:EN670)/12</f>
        <v>28.8583333333333</v>
      </c>
      <c r="FA670" s="1" t="n">
        <f aca="false">FA669+1</f>
        <v>1970</v>
      </c>
      <c r="FB670" s="113" t="s">
        <v>129</v>
      </c>
      <c r="FC670" s="109" t="n">
        <v>23.2</v>
      </c>
      <c r="FD670" s="109" t="n">
        <v>27.4</v>
      </c>
      <c r="FE670" s="109" t="n">
        <v>22.8</v>
      </c>
      <c r="FF670" s="109" t="n">
        <v>20.2</v>
      </c>
      <c r="FG670" s="109" t="n">
        <v>15</v>
      </c>
      <c r="FH670" s="109" t="n">
        <v>14.7</v>
      </c>
      <c r="FI670" s="109" t="n">
        <v>13.1</v>
      </c>
      <c r="FJ670" s="109" t="n">
        <v>12.2</v>
      </c>
      <c r="FK670" s="109" t="n">
        <v>13.4</v>
      </c>
      <c r="FL670" s="109" t="n">
        <v>18.7</v>
      </c>
      <c r="FM670" s="109" t="n">
        <v>22.2</v>
      </c>
      <c r="FN670" s="109" t="n">
        <v>23.5</v>
      </c>
      <c r="FO670" s="110" t="n">
        <f aca="false">SUM(FC670:FN670)/12</f>
        <v>18.8666666666667</v>
      </c>
      <c r="GA670" s="1" t="n">
        <f aca="false">GA669+1</f>
        <v>1970</v>
      </c>
      <c r="GB670" s="113" t="s">
        <v>129</v>
      </c>
      <c r="GC670" s="109" t="n">
        <v>23.7</v>
      </c>
      <c r="GD670" s="109" t="n">
        <v>25.9</v>
      </c>
      <c r="GE670" s="109" t="n">
        <v>22.6</v>
      </c>
      <c r="GF670" s="109" t="n">
        <v>20.6</v>
      </c>
      <c r="GG670" s="109" t="n">
        <v>15.1</v>
      </c>
      <c r="GH670" s="109" t="n">
        <v>14.1</v>
      </c>
      <c r="GI670" s="109" t="n">
        <v>13.3</v>
      </c>
      <c r="GJ670" s="109" t="n">
        <v>13.2</v>
      </c>
      <c r="GK670" s="109" t="n">
        <v>14.3</v>
      </c>
      <c r="GL670" s="109" t="n">
        <v>17.1</v>
      </c>
      <c r="GM670" s="109" t="n">
        <v>20.6</v>
      </c>
      <c r="GN670" s="109" t="n">
        <v>22.7</v>
      </c>
      <c r="GO670" s="110" t="n">
        <f aca="false">SUM(GC670:GN670)/12</f>
        <v>18.6</v>
      </c>
      <c r="HA670" s="1" t="n">
        <f aca="false">HA669+1</f>
        <v>1970</v>
      </c>
      <c r="HB670" s="113" t="s">
        <v>129</v>
      </c>
      <c r="HC670" s="109" t="n">
        <v>23.5</v>
      </c>
      <c r="HD670" s="109" t="n">
        <v>26.1</v>
      </c>
      <c r="HE670" s="109" t="n">
        <v>23.1</v>
      </c>
      <c r="HF670" s="109" t="n">
        <v>22.8</v>
      </c>
      <c r="HG670" s="109" t="n">
        <v>17.8</v>
      </c>
      <c r="HH670" s="109" t="n">
        <v>17.4</v>
      </c>
      <c r="HI670" s="109" t="n">
        <v>16.7</v>
      </c>
      <c r="HJ670" s="109" t="n">
        <v>15</v>
      </c>
      <c r="HK670" s="109" t="n">
        <v>15.9</v>
      </c>
      <c r="HL670" s="109" t="n">
        <v>20.4</v>
      </c>
      <c r="HM670" s="109" t="n">
        <v>21.8</v>
      </c>
      <c r="HN670" s="109" t="n">
        <v>23.8</v>
      </c>
      <c r="HO670" s="110" t="n">
        <f aca="false">SUM(HC670:HN670)/12</f>
        <v>20.3583333333333</v>
      </c>
      <c r="IA670" s="1" t="n">
        <f aca="false">IA669+1</f>
        <v>1970</v>
      </c>
      <c r="IB670" s="113" t="s">
        <v>129</v>
      </c>
      <c r="IC670" s="109" t="n">
        <v>28.5</v>
      </c>
      <c r="ID670" s="109" t="n">
        <v>32.7</v>
      </c>
      <c r="IE670" s="109" t="n">
        <v>26.9</v>
      </c>
      <c r="IF670" s="109" t="n">
        <v>24.5</v>
      </c>
      <c r="IG670" s="119"/>
      <c r="IH670" s="109" t="n">
        <v>17.9</v>
      </c>
      <c r="II670" s="109" t="n">
        <v>16.5</v>
      </c>
      <c r="IJ670" s="109" t="n">
        <v>16</v>
      </c>
      <c r="IK670" s="109" t="n">
        <v>18.4</v>
      </c>
      <c r="IL670" s="109" t="n">
        <v>23.8</v>
      </c>
      <c r="IM670" s="109" t="n">
        <v>26.3</v>
      </c>
      <c r="IN670" s="109" t="n">
        <v>28.3</v>
      </c>
      <c r="IO670" s="110" t="n">
        <f aca="false">SUM(IC670:IN670)/12</f>
        <v>21.65</v>
      </c>
      <c r="JA670" s="1" t="n">
        <f aca="false">JA669+1</f>
        <v>1970</v>
      </c>
      <c r="JB670" s="113" t="s">
        <v>129</v>
      </c>
      <c r="JC670" s="109" t="n">
        <v>21.6</v>
      </c>
      <c r="JD670" s="109" t="n">
        <v>22.3</v>
      </c>
      <c r="JE670" s="109" t="n">
        <v>20.8</v>
      </c>
      <c r="JF670" s="109" t="n">
        <v>20</v>
      </c>
      <c r="JG670" s="109" t="n">
        <v>16.2</v>
      </c>
      <c r="JH670" s="109" t="n">
        <v>15.2</v>
      </c>
      <c r="JI670" s="109" t="n">
        <v>14.6</v>
      </c>
      <c r="JJ670" s="109" t="n">
        <v>13.9</v>
      </c>
      <c r="JK670" s="109" t="n">
        <v>14.8</v>
      </c>
      <c r="JL670" s="109" t="n">
        <v>17.6</v>
      </c>
      <c r="JM670" s="109" t="n">
        <v>19.7</v>
      </c>
      <c r="JN670" s="109" t="n">
        <v>20.9</v>
      </c>
      <c r="JO670" s="110" t="n">
        <f aca="false">SUM(JC670:JN670)/12</f>
        <v>18.1333333333333</v>
      </c>
      <c r="KA670" s="1" t="n">
        <f aca="false">KA669+1</f>
        <v>1970</v>
      </c>
      <c r="KB670" s="113" t="s">
        <v>129</v>
      </c>
      <c r="KC670" s="109" t="n">
        <v>27.1</v>
      </c>
      <c r="KD670" s="109" t="n">
        <v>31.2</v>
      </c>
      <c r="KE670" s="109" t="n">
        <v>25.7</v>
      </c>
      <c r="KF670" s="109" t="n">
        <v>23.4</v>
      </c>
      <c r="KG670" s="109" t="n">
        <v>17.1</v>
      </c>
      <c r="KH670" s="109" t="n">
        <v>16.3</v>
      </c>
      <c r="KI670" s="109" t="n">
        <v>14.7</v>
      </c>
      <c r="KJ670" s="109" t="n">
        <v>14.2</v>
      </c>
      <c r="KK670" s="109" t="n">
        <v>16.4</v>
      </c>
      <c r="KL670" s="109" t="n">
        <v>21.6</v>
      </c>
      <c r="KM670" s="109" t="n">
        <v>25.1</v>
      </c>
      <c r="KN670" s="109" t="n">
        <v>26.9</v>
      </c>
      <c r="KO670" s="110" t="n">
        <f aca="false">SUM(KC670:KN670)/12</f>
        <v>21.6416666666667</v>
      </c>
      <c r="LA670" s="1" t="n">
        <f aca="false">LA669+1</f>
        <v>1970</v>
      </c>
      <c r="LB670" s="113" t="s">
        <v>129</v>
      </c>
      <c r="LC670" s="109" t="n">
        <v>28.3</v>
      </c>
      <c r="LD670" s="109" t="n">
        <v>32.5</v>
      </c>
      <c r="LE670" s="109" t="n">
        <v>26.5</v>
      </c>
      <c r="LF670" s="109" t="n">
        <v>24.3</v>
      </c>
      <c r="LG670" s="109" t="n">
        <v>18.1</v>
      </c>
      <c r="LH670" s="109" t="n">
        <v>17.2</v>
      </c>
      <c r="LI670" s="109" t="n">
        <v>16</v>
      </c>
      <c r="LJ670" s="109" t="n">
        <v>15.2</v>
      </c>
      <c r="LK670" s="109" t="n">
        <v>17.3</v>
      </c>
      <c r="LL670" s="109" t="n">
        <v>23.2</v>
      </c>
      <c r="LM670" s="109" t="n">
        <v>26.5</v>
      </c>
      <c r="LN670" s="109" t="n">
        <v>28</v>
      </c>
      <c r="LO670" s="110" t="n">
        <f aca="false">SUM(LC670:LN670)/12</f>
        <v>22.7583333333333</v>
      </c>
      <c r="MA670" s="1" t="n">
        <f aca="false">MA669+1</f>
        <v>1970</v>
      </c>
      <c r="MB670" s="113" t="s">
        <v>129</v>
      </c>
      <c r="MC670" s="109" t="n">
        <v>24.2</v>
      </c>
      <c r="MD670" s="109" t="n">
        <v>27.7</v>
      </c>
      <c r="ME670" s="109" t="n">
        <v>24.1</v>
      </c>
      <c r="MF670" s="109" t="n">
        <v>22.2</v>
      </c>
      <c r="MG670" s="109" t="n">
        <v>16.8</v>
      </c>
      <c r="MH670" s="109" t="n">
        <v>16.5</v>
      </c>
      <c r="MI670" s="109" t="n">
        <v>15.1</v>
      </c>
      <c r="MJ670" s="109" t="n">
        <v>14.2</v>
      </c>
      <c r="MK670" s="109" t="n">
        <v>15.3</v>
      </c>
      <c r="ML670" s="109" t="n">
        <v>20.1</v>
      </c>
      <c r="MM670" s="109" t="n">
        <v>23</v>
      </c>
      <c r="MN670" s="109" t="n">
        <v>24.8</v>
      </c>
      <c r="MO670" s="110" t="n">
        <f aca="false">SUM(MC670:MN670)/12</f>
        <v>20.3333333333333</v>
      </c>
      <c r="NA670" s="1" t="n">
        <f aca="false">NA669+1</f>
        <v>1969</v>
      </c>
      <c r="NB670" s="113" t="s">
        <v>128</v>
      </c>
      <c r="NC670" s="109" t="n">
        <v>37.1</v>
      </c>
      <c r="ND670" s="109" t="n">
        <v>32.2</v>
      </c>
      <c r="NE670" s="109" t="n">
        <v>28.3</v>
      </c>
      <c r="NF670" s="109" t="n">
        <v>27.1</v>
      </c>
      <c r="NG670" s="109" t="n">
        <v>20.8</v>
      </c>
      <c r="NH670" s="109" t="n">
        <v>18.4</v>
      </c>
      <c r="NI670" s="109" t="n">
        <v>19.2</v>
      </c>
      <c r="NJ670" s="109" t="n">
        <v>21.4</v>
      </c>
      <c r="NK670" s="109" t="n">
        <v>20.6</v>
      </c>
      <c r="NL670" s="109" t="n">
        <v>30</v>
      </c>
      <c r="NM670" s="109" t="n">
        <v>31.3</v>
      </c>
      <c r="NN670" s="109" t="n">
        <v>32.1</v>
      </c>
      <c r="NO670" s="110" t="n">
        <f aca="false">SUM(NC670:NN670)/12</f>
        <v>26.5416666666667</v>
      </c>
      <c r="OA670" s="5"/>
    </row>
    <row r="671" customFormat="false" ht="12.75" hidden="false" customHeight="false" outlineLevel="0" collapsed="false">
      <c r="A671" s="150"/>
      <c r="B671" s="151" t="n">
        <f aca="false">AVERAGE(AO671,BO671,CO671,DO671,EO671,FO671,GO671,HO671,IO671,JO671,KO671,LO671,MO671,NO671)</f>
        <v>21.7482142857143</v>
      </c>
      <c r="C671" s="163" t="n">
        <f aca="false">AVERAGE(B667:B671)</f>
        <v>21.7083531746032</v>
      </c>
      <c r="D671" s="164" t="n">
        <f aca="false">AVERAGE(B662:B671)</f>
        <v>21.7787301587302</v>
      </c>
      <c r="E671" s="151" t="n">
        <f aca="false">AVERAGE(B652:B671)</f>
        <v>21.7551686507937</v>
      </c>
      <c r="F671" s="165" t="n">
        <f aca="false">AVERAGE(B622:B671)</f>
        <v>21.790762973138</v>
      </c>
      <c r="G671" s="159" t="n">
        <f aca="false">MAX(AC671:AN671,BC671:BN671,CC671:CN671,DC671:DN671,EC671:EN671,FC671:FN671,GC671:GN671,HC671:HN671,IC671:IN671,JC671:JN671,KC671:KN671,LC671:LN671,MC671:MN671,NC671:NN671)</f>
        <v>39.1</v>
      </c>
      <c r="H671" s="161" t="n">
        <f aca="false">MEDIAN(AC671:AN671,BC671:BN671,CC671:CN671,DC671:DN671,EC671:EN671,FC671:FN671,GC671:GN671,HC671:HN671,IC671:IN671,JC671:JN671,KC671:KN671,LC671:LN671,MC671:MN671,NC671:NN671)</f>
        <v>20.85</v>
      </c>
      <c r="I671" s="157" t="n">
        <f aca="false">MIN(AC671:AN671,BC671:BN671,CC671:CN671,DC671:DN671,EC671:EN671,FC671:FN671,GC671:GN671,HC671:HN671,IC671:IN671,JC671:JN671,KC671:KN671,LC671:LN671,MC671:MN671,NC671:NN671)</f>
        <v>13.1</v>
      </c>
      <c r="J671" s="107" t="n">
        <f aca="false">(G671+I671)/2</f>
        <v>26.1</v>
      </c>
      <c r="AA671" s="1" t="n">
        <f aca="false">AA670+1</f>
        <v>47</v>
      </c>
      <c r="AB671" s="108" t="n">
        <v>1971</v>
      </c>
      <c r="AC671" s="109" t="n">
        <v>27.5</v>
      </c>
      <c r="AD671" s="109" t="n">
        <v>29.3</v>
      </c>
      <c r="AE671" s="109" t="n">
        <v>28.2</v>
      </c>
      <c r="AF671" s="109" t="n">
        <v>24.1</v>
      </c>
      <c r="AG671" s="109" t="n">
        <v>17.5</v>
      </c>
      <c r="AH671" s="109" t="n">
        <v>14.9</v>
      </c>
      <c r="AI671" s="109" t="n">
        <v>14.8</v>
      </c>
      <c r="AJ671" s="109" t="n">
        <v>15.2</v>
      </c>
      <c r="AK671" s="109" t="n">
        <v>17.8</v>
      </c>
      <c r="AL671" s="109" t="n">
        <v>20.3</v>
      </c>
      <c r="AM671" s="109" t="n">
        <v>21.2</v>
      </c>
      <c r="AN671" s="109" t="n">
        <v>24.4</v>
      </c>
      <c r="AO671" s="110" t="n">
        <f aca="false">SUM(AC671:AN671)/12</f>
        <v>21.2666666666667</v>
      </c>
      <c r="AQ671" s="112"/>
      <c r="AR671" s="109"/>
      <c r="AS671" s="109"/>
      <c r="AT671" s="109"/>
      <c r="AU671" s="109"/>
      <c r="AV671" s="109"/>
      <c r="AW671" s="109"/>
      <c r="AX671" s="109"/>
      <c r="AY671" s="109"/>
      <c r="AZ671" s="109"/>
      <c r="BA671" s="1" t="n">
        <f aca="false">BA670+1</f>
        <v>1971</v>
      </c>
      <c r="BB671" s="113" t="s">
        <v>130</v>
      </c>
      <c r="BC671" s="109" t="n">
        <v>28.8</v>
      </c>
      <c r="BD671" s="109" t="n">
        <v>30.2</v>
      </c>
      <c r="BE671" s="109" t="n">
        <v>27</v>
      </c>
      <c r="BF671" s="109" t="n">
        <v>23.3</v>
      </c>
      <c r="BG671" s="109" t="n">
        <v>16.2</v>
      </c>
      <c r="BH671" s="109" t="n">
        <v>13.4</v>
      </c>
      <c r="BI671" s="109" t="n">
        <v>13.3</v>
      </c>
      <c r="BJ671" s="109" t="n">
        <v>13.5</v>
      </c>
      <c r="BK671" s="109" t="n">
        <v>16.6</v>
      </c>
      <c r="BL671" s="109" t="n">
        <v>19.4</v>
      </c>
      <c r="BM671" s="109" t="n">
        <v>21.6</v>
      </c>
      <c r="BN671" s="109" t="n">
        <v>25.6</v>
      </c>
      <c r="BO671" s="110" t="n">
        <f aca="false">SUM(BC671:BN671)/12</f>
        <v>20.7416666666667</v>
      </c>
      <c r="CA671" s="1" t="n">
        <f aca="false">CA670+1</f>
        <v>1971</v>
      </c>
      <c r="CB671" s="112" t="n">
        <v>1971</v>
      </c>
      <c r="CC671" s="109" t="n">
        <v>20.5</v>
      </c>
      <c r="CD671" s="109" t="n">
        <v>21.5</v>
      </c>
      <c r="CE671" s="109" t="n">
        <v>21.4</v>
      </c>
      <c r="CF671" s="109" t="n">
        <v>19.4</v>
      </c>
      <c r="CG671" s="109" t="n">
        <v>16</v>
      </c>
      <c r="CH671" s="109" t="n">
        <v>14.3</v>
      </c>
      <c r="CI671" s="109" t="n">
        <v>13.7</v>
      </c>
      <c r="CJ671" s="109" t="n">
        <v>13.5</v>
      </c>
      <c r="CK671" s="109" t="n">
        <v>15.2</v>
      </c>
      <c r="CL671" s="109" t="n">
        <v>17.2</v>
      </c>
      <c r="CM671" s="109" t="n">
        <v>17.1</v>
      </c>
      <c r="CN671" s="109" t="n">
        <v>19.8</v>
      </c>
      <c r="CO671" s="110" t="n">
        <f aca="false">SUM(CC671:CN671)/12</f>
        <v>17.4666666666667</v>
      </c>
      <c r="DA671" s="1" t="n">
        <f aca="false">DA670+1</f>
        <v>1971</v>
      </c>
      <c r="DB671" s="113" t="s">
        <v>130</v>
      </c>
      <c r="DC671" s="109" t="n">
        <v>30.3</v>
      </c>
      <c r="DD671" s="109" t="n">
        <v>31.8</v>
      </c>
      <c r="DE671" s="109" t="n">
        <v>29.7</v>
      </c>
      <c r="DF671" s="109" t="n">
        <v>25</v>
      </c>
      <c r="DG671" s="109" t="n">
        <v>18.1</v>
      </c>
      <c r="DH671" s="109" t="n">
        <v>14.9</v>
      </c>
      <c r="DI671" s="109" t="n">
        <v>15.2</v>
      </c>
      <c r="DJ671" s="109" t="n">
        <v>15.8</v>
      </c>
      <c r="DK671" s="109" t="n">
        <v>18.2</v>
      </c>
      <c r="DL671" s="109" t="n">
        <v>21.4</v>
      </c>
      <c r="DM671" s="109" t="n">
        <v>23.8</v>
      </c>
      <c r="DN671" s="109" t="n">
        <v>27.7</v>
      </c>
      <c r="DO671" s="110" t="n">
        <f aca="false">SUM(DC671:DN671)/12</f>
        <v>22.6583333333333</v>
      </c>
      <c r="EA671" s="1" t="n">
        <f aca="false">EA670+1</f>
        <v>1971</v>
      </c>
      <c r="EB671" s="111" t="n">
        <v>1971</v>
      </c>
      <c r="EC671" s="109" t="n">
        <v>39.1</v>
      </c>
      <c r="ED671" s="109" t="n">
        <v>37.7</v>
      </c>
      <c r="EE671" s="109" t="n">
        <v>34.8</v>
      </c>
      <c r="EF671" s="109" t="n">
        <v>29.3</v>
      </c>
      <c r="EG671" s="109" t="n">
        <v>23.8</v>
      </c>
      <c r="EH671" s="109" t="n">
        <v>19.4</v>
      </c>
      <c r="EI671" s="109" t="n">
        <v>19.3</v>
      </c>
      <c r="EJ671" s="109" t="n">
        <v>21</v>
      </c>
      <c r="EK671" s="109" t="n">
        <v>27.1</v>
      </c>
      <c r="EL671" s="109" t="n">
        <v>30.3</v>
      </c>
      <c r="EM671" s="109" t="n">
        <v>30.6</v>
      </c>
      <c r="EN671" s="109" t="n">
        <v>35.7</v>
      </c>
      <c r="EO671" s="110" t="n">
        <f aca="false">SUM(EC671:EN671)/12</f>
        <v>29.0083333333333</v>
      </c>
      <c r="FA671" s="1" t="n">
        <f aca="false">FA670+1</f>
        <v>1971</v>
      </c>
      <c r="FB671" s="113" t="s">
        <v>130</v>
      </c>
      <c r="FC671" s="109" t="n">
        <v>25.7</v>
      </c>
      <c r="FD671" s="109" t="n">
        <v>27.7</v>
      </c>
      <c r="FE671" s="109" t="n">
        <v>24.6</v>
      </c>
      <c r="FF671" s="109" t="n">
        <v>22.1</v>
      </c>
      <c r="FG671" s="109" t="n">
        <v>15.7</v>
      </c>
      <c r="FH671" s="109" t="n">
        <v>13.1</v>
      </c>
      <c r="FI671" s="109" t="n">
        <v>13.1</v>
      </c>
      <c r="FJ671" s="109" t="n">
        <v>13.1</v>
      </c>
      <c r="FK671" s="109" t="n">
        <v>15.9</v>
      </c>
      <c r="FL671" s="109" t="n">
        <v>18.3</v>
      </c>
      <c r="FM671" s="109" t="n">
        <v>20</v>
      </c>
      <c r="FN671" s="109" t="n">
        <v>23.4</v>
      </c>
      <c r="FO671" s="110" t="n">
        <f aca="false">SUM(FC671:FN671)/12</f>
        <v>19.3916666666667</v>
      </c>
      <c r="GA671" s="1" t="n">
        <f aca="false">GA670+1</f>
        <v>1971</v>
      </c>
      <c r="GB671" s="113" t="s">
        <v>130</v>
      </c>
      <c r="GC671" s="109" t="n">
        <v>25.4</v>
      </c>
      <c r="GD671" s="109" t="n">
        <v>28.1</v>
      </c>
      <c r="GE671" s="109" t="n">
        <v>25.1</v>
      </c>
      <c r="GF671" s="109" t="n">
        <v>21.6</v>
      </c>
      <c r="GG671" s="109" t="n">
        <v>15.9</v>
      </c>
      <c r="GH671" s="109" t="n">
        <v>13.3</v>
      </c>
      <c r="GI671" s="109" t="n">
        <v>13.2</v>
      </c>
      <c r="GJ671" s="109" t="n">
        <v>13.4</v>
      </c>
      <c r="GK671" s="109" t="n">
        <v>14.9</v>
      </c>
      <c r="GL671" s="109" t="n">
        <v>16.3</v>
      </c>
      <c r="GM671" s="109" t="n">
        <v>18</v>
      </c>
      <c r="GN671" s="109" t="n">
        <v>21.4</v>
      </c>
      <c r="GO671" s="110" t="n">
        <f aca="false">SUM(GC671:GN671)/12</f>
        <v>18.8833333333333</v>
      </c>
      <c r="HA671" s="1" t="n">
        <f aca="false">HA670+1</f>
        <v>1971</v>
      </c>
      <c r="HB671" s="113" t="s">
        <v>130</v>
      </c>
      <c r="HC671" s="109" t="n">
        <v>25.1</v>
      </c>
      <c r="HD671" s="109" t="n">
        <v>26.2</v>
      </c>
      <c r="HE671" s="109" t="n">
        <v>25.9</v>
      </c>
      <c r="HF671" s="109" t="n">
        <v>22.6</v>
      </c>
      <c r="HG671" s="109" t="n">
        <v>17.8</v>
      </c>
      <c r="HH671" s="109" t="n">
        <v>16.2</v>
      </c>
      <c r="HI671" s="109" t="n">
        <v>15.6</v>
      </c>
      <c r="HJ671" s="109" t="n">
        <v>15.5</v>
      </c>
      <c r="HK671" s="109" t="n">
        <v>17.7</v>
      </c>
      <c r="HL671" s="109" t="n">
        <v>20.2</v>
      </c>
      <c r="HM671" s="109" t="n">
        <v>19.8</v>
      </c>
      <c r="HN671" s="109" t="n">
        <v>23</v>
      </c>
      <c r="HO671" s="110" t="n">
        <f aca="false">SUM(HC671:HN671)/12</f>
        <v>20.4666666666667</v>
      </c>
      <c r="IA671" s="1" t="n">
        <f aca="false">IA670+1</f>
        <v>1971</v>
      </c>
      <c r="IB671" s="113" t="s">
        <v>130</v>
      </c>
      <c r="IC671" s="109" t="n">
        <v>30.4</v>
      </c>
      <c r="ID671" s="109" t="n">
        <v>31.8</v>
      </c>
      <c r="IE671" s="109" t="n">
        <v>30.3</v>
      </c>
      <c r="IF671" s="109" t="n">
        <v>25.9</v>
      </c>
      <c r="IG671" s="109" t="n">
        <v>19</v>
      </c>
      <c r="IH671" s="109" t="n">
        <v>15.9</v>
      </c>
      <c r="II671" s="109" t="n">
        <v>15.8</v>
      </c>
      <c r="IJ671" s="109" t="n">
        <v>16.9</v>
      </c>
      <c r="IK671" s="109" t="n">
        <v>20.6</v>
      </c>
      <c r="IL671" s="109" t="n">
        <v>23.8</v>
      </c>
      <c r="IM671" s="109" t="n">
        <v>24</v>
      </c>
      <c r="IN671" s="109" t="n">
        <v>28</v>
      </c>
      <c r="IO671" s="110" t="n">
        <f aca="false">SUM(IC671:IN671)/12</f>
        <v>23.5333333333333</v>
      </c>
      <c r="JA671" s="1" t="n">
        <f aca="false">JA670+1</f>
        <v>1971</v>
      </c>
      <c r="JB671" s="113" t="s">
        <v>130</v>
      </c>
      <c r="JC671" s="109" t="n">
        <v>22.3</v>
      </c>
      <c r="JD671" s="109" t="n">
        <v>23.9</v>
      </c>
      <c r="JE671" s="109" t="n">
        <v>22.7</v>
      </c>
      <c r="JF671" s="109" t="n">
        <v>20.2</v>
      </c>
      <c r="JG671" s="109" t="n">
        <v>16.9</v>
      </c>
      <c r="JH671" s="109" t="n">
        <v>14.9</v>
      </c>
      <c r="JI671" s="109" t="n">
        <v>14.5</v>
      </c>
      <c r="JJ671" s="109" t="n">
        <v>14.5</v>
      </c>
      <c r="JK671" s="109" t="n">
        <v>16</v>
      </c>
      <c r="JL671" s="109" t="n">
        <v>17</v>
      </c>
      <c r="JM671" s="109" t="n">
        <v>18.2</v>
      </c>
      <c r="JN671" s="109" t="n">
        <v>20.9</v>
      </c>
      <c r="JO671" s="110" t="n">
        <f aca="false">SUM(JC671:JN671)/12</f>
        <v>18.5</v>
      </c>
      <c r="KA671" s="1" t="n">
        <f aca="false">KA670+1</f>
        <v>1971</v>
      </c>
      <c r="KB671" s="113" t="s">
        <v>130</v>
      </c>
      <c r="KC671" s="109" t="n">
        <v>29.1</v>
      </c>
      <c r="KD671" s="109" t="n">
        <v>31.1</v>
      </c>
      <c r="KE671" s="109" t="n">
        <v>28.9</v>
      </c>
      <c r="KF671" s="109" t="n">
        <v>24.8</v>
      </c>
      <c r="KG671" s="109" t="n">
        <v>17.5</v>
      </c>
      <c r="KH671" s="109" t="n">
        <v>14.7</v>
      </c>
      <c r="KI671" s="109" t="n">
        <v>14.9</v>
      </c>
      <c r="KJ671" s="109" t="n">
        <v>15</v>
      </c>
      <c r="KK671" s="109" t="n">
        <v>17.8</v>
      </c>
      <c r="KL671" s="109" t="n">
        <v>20.9</v>
      </c>
      <c r="KM671" s="109" t="n">
        <v>22.6</v>
      </c>
      <c r="KN671" s="109" t="n">
        <v>26.1</v>
      </c>
      <c r="KO671" s="110" t="n">
        <f aca="false">SUM(KC671:KN671)/12</f>
        <v>21.95</v>
      </c>
      <c r="LA671" s="1" t="n">
        <f aca="false">LA670+1</f>
        <v>1971</v>
      </c>
      <c r="LB671" s="113" t="s">
        <v>130</v>
      </c>
      <c r="LC671" s="109" t="n">
        <v>30.5</v>
      </c>
      <c r="LD671" s="109" t="n">
        <v>32.3</v>
      </c>
      <c r="LE671" s="109" t="n">
        <v>29.3</v>
      </c>
      <c r="LF671" s="109" t="n">
        <v>25.7</v>
      </c>
      <c r="LG671" s="109" t="n">
        <v>18.6</v>
      </c>
      <c r="LH671" s="109" t="n">
        <v>15.4</v>
      </c>
      <c r="LI671" s="109" t="n">
        <v>15.4</v>
      </c>
      <c r="LJ671" s="109" t="n">
        <v>15.7</v>
      </c>
      <c r="LK671" s="109" t="n">
        <v>19.5</v>
      </c>
      <c r="LL671" s="109" t="n">
        <v>23</v>
      </c>
      <c r="LM671" s="109" t="n">
        <v>24.2</v>
      </c>
      <c r="LN671" s="109" t="n">
        <v>28.1</v>
      </c>
      <c r="LO671" s="110" t="n">
        <f aca="false">SUM(LC671:LN671)/12</f>
        <v>23.1416666666667</v>
      </c>
      <c r="MA671" s="1" t="n">
        <f aca="false">MA670+1</f>
        <v>1971</v>
      </c>
      <c r="MB671" s="113" t="s">
        <v>130</v>
      </c>
      <c r="MC671" s="109" t="n">
        <v>26.6</v>
      </c>
      <c r="MD671" s="109" t="n">
        <v>27.9</v>
      </c>
      <c r="ME671" s="109" t="n">
        <v>25.9</v>
      </c>
      <c r="MF671" s="109" t="n">
        <v>23.3</v>
      </c>
      <c r="MG671" s="109" t="n">
        <v>17.6</v>
      </c>
      <c r="MH671" s="109" t="n">
        <v>15.3</v>
      </c>
      <c r="MI671" s="109" t="n">
        <v>14.9</v>
      </c>
      <c r="MJ671" s="109" t="n">
        <v>14.9</v>
      </c>
      <c r="MK671" s="109" t="n">
        <v>17.1</v>
      </c>
      <c r="ML671" s="109" t="n">
        <v>19.9</v>
      </c>
      <c r="MM671" s="109" t="n">
        <v>20.7</v>
      </c>
      <c r="MN671" s="109" t="n">
        <v>24.7</v>
      </c>
      <c r="MO671" s="110" t="n">
        <f aca="false">SUM(MC671:MN671)/12</f>
        <v>20.7333333333333</v>
      </c>
      <c r="NA671" s="1" t="n">
        <f aca="false">NA670+1</f>
        <v>1970</v>
      </c>
      <c r="NB671" s="113" t="s">
        <v>129</v>
      </c>
      <c r="NC671" s="109" t="n">
        <v>33.7</v>
      </c>
      <c r="ND671" s="109" t="n">
        <v>37.3</v>
      </c>
      <c r="NE671" s="109" t="n">
        <v>30.8</v>
      </c>
      <c r="NF671" s="109" t="n">
        <v>26.8</v>
      </c>
      <c r="NG671" s="109" t="n">
        <v>20.5</v>
      </c>
      <c r="NH671" s="109" t="n">
        <v>20.8</v>
      </c>
      <c r="NI671" s="109" t="n">
        <v>19.2</v>
      </c>
      <c r="NJ671" s="109" t="n">
        <v>18.9</v>
      </c>
      <c r="NK671" s="109" t="n">
        <v>20.9</v>
      </c>
      <c r="NL671" s="109" t="n">
        <v>28.2</v>
      </c>
      <c r="NM671" s="109" t="n">
        <v>30.2</v>
      </c>
      <c r="NN671" s="109" t="n">
        <v>33.5</v>
      </c>
      <c r="NO671" s="110" t="n">
        <f aca="false">SUM(NC671:NN671)/12</f>
        <v>26.7333333333333</v>
      </c>
      <c r="OA671" s="5"/>
    </row>
    <row r="672" customFormat="false" ht="12.75" hidden="false" customHeight="false" outlineLevel="0" collapsed="false">
      <c r="A672" s="150"/>
      <c r="B672" s="151" t="n">
        <f aca="false">AVERAGE(AO672,BO672,CO672,DO672,EO672,FO672,GO672,HO672,IO672,JO672,KO672,LO672,MO672,NO672)</f>
        <v>22.4166666666667</v>
      </c>
      <c r="C672" s="163" t="n">
        <f aca="false">AVERAGE(B668:B672)</f>
        <v>21.7163293650794</v>
      </c>
      <c r="D672" s="164" t="n">
        <f aca="false">AVERAGE(B663:B672)</f>
        <v>21.8004563492064</v>
      </c>
      <c r="E672" s="151" t="n">
        <f aca="false">AVERAGE(B653:B672)</f>
        <v>21.815376984127</v>
      </c>
      <c r="F672" s="165" t="n">
        <f aca="false">AVERAGE(B623:B672)</f>
        <v>21.8044424603175</v>
      </c>
      <c r="G672" s="159" t="n">
        <f aca="false">MAX(AC672:AN672,BC672:BN672,CC672:CN672,DC672:DN672,EC672:EN672,FC672:FN672,GC672:GN672,HC672:HN672,IC672:IN672,JC672:JN672,KC672:KN672,LC672:LN672,MC672:MN672,NC672:NN672)</f>
        <v>40.7</v>
      </c>
      <c r="H672" s="161" t="n">
        <f aca="false">MEDIAN(AC672:AN672,BC672:BN672,CC672:CN672,DC672:DN672,EC672:EN672,FC672:FN672,GC672:GN672,HC672:HN672,IC672:IN672,JC672:JN672,KC672:KN672,LC672:LN672,MC672:MN672,NC672:NN672)</f>
        <v>21.75</v>
      </c>
      <c r="I672" s="157" t="n">
        <f aca="false">MIN(AC672:AN672,BC672:BN672,CC672:CN672,DC672:DN672,EC672:EN672,FC672:FN672,GC672:GN672,HC672:HN672,IC672:IN672,JC672:JN672,KC672:KN672,LC672:LN672,MC672:MN672,NC672:NN672)</f>
        <v>12.7</v>
      </c>
      <c r="J672" s="107" t="n">
        <f aca="false">(G672+I672)/2</f>
        <v>26.7</v>
      </c>
      <c r="AA672" s="1" t="n">
        <f aca="false">AA671+1</f>
        <v>48</v>
      </c>
      <c r="AB672" s="108" t="n">
        <v>1972</v>
      </c>
      <c r="AC672" s="109" t="n">
        <v>26.8</v>
      </c>
      <c r="AD672" s="109" t="n">
        <v>28.2</v>
      </c>
      <c r="AE672" s="109" t="n">
        <v>24.2</v>
      </c>
      <c r="AF672" s="109" t="n">
        <v>23.4</v>
      </c>
      <c r="AG672" s="109" t="n">
        <v>20.2</v>
      </c>
      <c r="AH672" s="109" t="n">
        <v>17.1</v>
      </c>
      <c r="AI672" s="109" t="n">
        <v>14.7</v>
      </c>
      <c r="AJ672" s="109" t="n">
        <v>15.9</v>
      </c>
      <c r="AK672" s="109" t="n">
        <v>19.4</v>
      </c>
      <c r="AL672" s="109" t="n">
        <v>21.4</v>
      </c>
      <c r="AM672" s="109" t="n">
        <v>23.3</v>
      </c>
      <c r="AN672" s="109" t="n">
        <v>26.5</v>
      </c>
      <c r="AO672" s="110" t="n">
        <f aca="false">SUM(AC672:AN672)/12</f>
        <v>21.7583333333333</v>
      </c>
      <c r="AQ672" s="112"/>
      <c r="AR672" s="109"/>
      <c r="AS672" s="109"/>
      <c r="AT672" s="109"/>
      <c r="AU672" s="109"/>
      <c r="AV672" s="109"/>
      <c r="AW672" s="109"/>
      <c r="AX672" s="109"/>
      <c r="AY672" s="109"/>
      <c r="AZ672" s="109"/>
      <c r="BA672" s="1" t="n">
        <f aca="false">BA671+1</f>
        <v>1972</v>
      </c>
      <c r="BB672" s="113" t="s">
        <v>131</v>
      </c>
      <c r="BC672" s="109" t="n">
        <v>27.2</v>
      </c>
      <c r="BD672" s="109" t="n">
        <v>28.3</v>
      </c>
      <c r="BE672" s="109" t="n">
        <v>25.6</v>
      </c>
      <c r="BF672" s="109" t="n">
        <v>22.9</v>
      </c>
      <c r="BG672" s="109" t="n">
        <v>18.7</v>
      </c>
      <c r="BH672" s="109" t="n">
        <v>16.3</v>
      </c>
      <c r="BI672" s="109" t="n">
        <v>13.3</v>
      </c>
      <c r="BJ672" s="109" t="n">
        <v>14.7</v>
      </c>
      <c r="BK672" s="109" t="n">
        <v>19</v>
      </c>
      <c r="BL672" s="109" t="n">
        <v>21.5</v>
      </c>
      <c r="BM672" s="109" t="n">
        <v>24.6</v>
      </c>
      <c r="BN672" s="109" t="n">
        <v>28.3</v>
      </c>
      <c r="BO672" s="110" t="n">
        <f aca="false">SUM(BC672:BN672)/12</f>
        <v>21.7</v>
      </c>
      <c r="CA672" s="1" t="n">
        <f aca="false">CA671+1</f>
        <v>1972</v>
      </c>
      <c r="CB672" s="112" t="n">
        <v>1972</v>
      </c>
      <c r="CC672" s="109" t="n">
        <v>18.9</v>
      </c>
      <c r="CD672" s="109" t="n">
        <v>21.7</v>
      </c>
      <c r="CE672" s="109" t="n">
        <v>20</v>
      </c>
      <c r="CF672" s="109" t="n">
        <v>19.8</v>
      </c>
      <c r="CG672" s="109" t="n">
        <v>17.5</v>
      </c>
      <c r="CH672" s="109" t="n">
        <v>14.6</v>
      </c>
      <c r="CI672" s="109" t="n">
        <v>14.2</v>
      </c>
      <c r="CJ672" s="109" t="n">
        <v>14.2</v>
      </c>
      <c r="CK672" s="109" t="n">
        <v>16.9</v>
      </c>
      <c r="CL672" s="109" t="n">
        <v>17</v>
      </c>
      <c r="CM672" s="109" t="n">
        <v>16.9</v>
      </c>
      <c r="CN672" s="109" t="n">
        <v>21.2</v>
      </c>
      <c r="CO672" s="110" t="n">
        <f aca="false">SUM(CC672:CN672)/12</f>
        <v>17.7416666666667</v>
      </c>
      <c r="DA672" s="1" t="n">
        <f aca="false">DA671+1</f>
        <v>1972</v>
      </c>
      <c r="DB672" s="113" t="s">
        <v>131</v>
      </c>
      <c r="DC672" s="109" t="n">
        <v>30.1</v>
      </c>
      <c r="DD672" s="109" t="n">
        <v>30.7</v>
      </c>
      <c r="DE672" s="109" t="n">
        <v>26.9</v>
      </c>
      <c r="DF672" s="109" t="n">
        <v>24.7</v>
      </c>
      <c r="DG672" s="109" t="n">
        <v>20.1</v>
      </c>
      <c r="DH672" s="109" t="n">
        <v>17.4</v>
      </c>
      <c r="DI672" s="109" t="n">
        <v>15</v>
      </c>
      <c r="DJ672" s="109" t="n">
        <v>16.8</v>
      </c>
      <c r="DK672" s="109" t="n">
        <v>21.3</v>
      </c>
      <c r="DL672" s="109" t="n">
        <v>23.6</v>
      </c>
      <c r="DM672" s="109" t="n">
        <v>26.2</v>
      </c>
      <c r="DN672" s="109" t="n">
        <v>29.9</v>
      </c>
      <c r="DO672" s="110" t="n">
        <f aca="false">SUM(DC672:DN672)/12</f>
        <v>23.5583333333333</v>
      </c>
      <c r="EA672" s="1" t="n">
        <f aca="false">EA671+1</f>
        <v>1972</v>
      </c>
      <c r="EB672" s="111" t="n">
        <v>1972</v>
      </c>
      <c r="EC672" s="109" t="n">
        <v>34.7</v>
      </c>
      <c r="ED672" s="109" t="n">
        <v>36.4</v>
      </c>
      <c r="EE672" s="109" t="n">
        <v>35.8</v>
      </c>
      <c r="EF672" s="109" t="n">
        <v>30.4</v>
      </c>
      <c r="EG672" s="109" t="n">
        <v>25.5</v>
      </c>
      <c r="EH672" s="109" t="n">
        <v>22.7</v>
      </c>
      <c r="EI672" s="109" t="n">
        <v>20.4</v>
      </c>
      <c r="EJ672" s="109" t="n">
        <v>22.6</v>
      </c>
      <c r="EK672" s="109" t="n">
        <v>27.6</v>
      </c>
      <c r="EL672" s="109" t="n">
        <v>31</v>
      </c>
      <c r="EM672" s="109" t="n">
        <v>33.9</v>
      </c>
      <c r="EN672" s="109" t="n">
        <v>40.7</v>
      </c>
      <c r="EO672" s="110" t="n">
        <f aca="false">SUM(EC672:EN672)/12</f>
        <v>30.1416666666667</v>
      </c>
      <c r="FA672" s="1" t="n">
        <f aca="false">FA671+1</f>
        <v>1972</v>
      </c>
      <c r="FB672" s="113" t="s">
        <v>131</v>
      </c>
      <c r="FC672" s="109" t="n">
        <v>25.1</v>
      </c>
      <c r="FD672" s="109" t="n">
        <v>27</v>
      </c>
      <c r="FE672" s="109" t="n">
        <v>23.7</v>
      </c>
      <c r="FF672" s="109" t="n">
        <v>21.8</v>
      </c>
      <c r="FG672" s="109" t="n">
        <v>18.4</v>
      </c>
      <c r="FH672" s="109" t="n">
        <v>15.6</v>
      </c>
      <c r="FI672" s="109" t="n">
        <v>12.7</v>
      </c>
      <c r="FJ672" s="109" t="n">
        <v>14.1</v>
      </c>
      <c r="FK672" s="109" t="n">
        <v>17.7</v>
      </c>
      <c r="FL672" s="109" t="n">
        <v>19.4</v>
      </c>
      <c r="FM672" s="109" t="n">
        <v>21.9</v>
      </c>
      <c r="FN672" s="109" t="n">
        <v>26.9</v>
      </c>
      <c r="FO672" s="110" t="n">
        <f aca="false">SUM(FC672:FN672)/12</f>
        <v>20.3583333333333</v>
      </c>
      <c r="GA672" s="1" t="n">
        <f aca="false">GA671+1</f>
        <v>1972</v>
      </c>
      <c r="GB672" s="113" t="s">
        <v>131</v>
      </c>
      <c r="GC672" s="109" t="n">
        <v>23.8</v>
      </c>
      <c r="GD672" s="109" t="n">
        <v>26.7</v>
      </c>
      <c r="GE672" s="109" t="n">
        <v>23.1</v>
      </c>
      <c r="GF672" s="109" t="n">
        <v>20.9</v>
      </c>
      <c r="GG672" s="109" t="n">
        <v>17.5</v>
      </c>
      <c r="GH672" s="109" t="n">
        <v>13.9</v>
      </c>
      <c r="GI672" s="109" t="n">
        <v>13</v>
      </c>
      <c r="GJ672" s="109" t="n">
        <v>14.3</v>
      </c>
      <c r="GK672" s="109" t="n">
        <v>17.3</v>
      </c>
      <c r="GL672" s="109" t="n">
        <v>18.7</v>
      </c>
      <c r="GM672" s="109" t="n">
        <v>20.6</v>
      </c>
      <c r="GN672" s="109" t="n">
        <v>25.1</v>
      </c>
      <c r="GO672" s="110" t="n">
        <f aca="false">SUM(GC672:GN672)/12</f>
        <v>19.575</v>
      </c>
      <c r="HA672" s="1" t="n">
        <f aca="false">HA671+1</f>
        <v>1972</v>
      </c>
      <c r="HB672" s="113" t="s">
        <v>131</v>
      </c>
      <c r="HC672" s="109" t="n">
        <v>23.1</v>
      </c>
      <c r="HD672" s="109" t="n">
        <v>25.5</v>
      </c>
      <c r="HE672" s="109" t="n">
        <v>23.8</v>
      </c>
      <c r="HF672" s="109" t="n">
        <v>23.4</v>
      </c>
      <c r="HG672" s="109" t="n">
        <v>19.7</v>
      </c>
      <c r="HH672" s="109" t="n">
        <v>16.7</v>
      </c>
      <c r="HI672" s="109" t="n">
        <v>16.1</v>
      </c>
      <c r="HJ672" s="109" t="n">
        <v>16.5</v>
      </c>
      <c r="HK672" s="109" t="n">
        <v>19.8</v>
      </c>
      <c r="HL672" s="109" t="n">
        <v>20.2</v>
      </c>
      <c r="HM672" s="109" t="n">
        <v>21.1</v>
      </c>
      <c r="HN672" s="109" t="n">
        <v>25.8</v>
      </c>
      <c r="HO672" s="110" t="n">
        <f aca="false">SUM(HC672:HN672)/12</f>
        <v>20.975</v>
      </c>
      <c r="IA672" s="1" t="n">
        <f aca="false">IA671+1</f>
        <v>1972</v>
      </c>
      <c r="IB672" s="113" t="s">
        <v>131</v>
      </c>
      <c r="IC672" s="109" t="n">
        <v>29.9</v>
      </c>
      <c r="ID672" s="109" t="n">
        <v>30.9</v>
      </c>
      <c r="IE672" s="109" t="n">
        <v>28</v>
      </c>
      <c r="IF672" s="109" t="n">
        <v>25.9</v>
      </c>
      <c r="IG672" s="109" t="n">
        <v>21.7</v>
      </c>
      <c r="IH672" s="109" t="n">
        <v>18.3</v>
      </c>
      <c r="II672" s="109" t="n">
        <v>16.3</v>
      </c>
      <c r="IJ672" s="109" t="n">
        <v>17.5</v>
      </c>
      <c r="IK672" s="109" t="n">
        <v>22.2</v>
      </c>
      <c r="IL672" s="109" t="n">
        <v>24.1</v>
      </c>
      <c r="IM672" s="109" t="n">
        <v>26.8</v>
      </c>
      <c r="IN672" s="109" t="n">
        <v>31.1</v>
      </c>
      <c r="IO672" s="110" t="n">
        <f aca="false">SUM(IC672:IN672)/12</f>
        <v>24.3916666666667</v>
      </c>
      <c r="JA672" s="1" t="n">
        <f aca="false">JA671+1</f>
        <v>1972</v>
      </c>
      <c r="JB672" s="113" t="s">
        <v>131</v>
      </c>
      <c r="JC672" s="109" t="n">
        <v>21.4</v>
      </c>
      <c r="JD672" s="109" t="n">
        <v>23.9</v>
      </c>
      <c r="JE672" s="109" t="n">
        <v>21.9</v>
      </c>
      <c r="JF672" s="109" t="n">
        <v>20.7</v>
      </c>
      <c r="JG672" s="109" t="n">
        <v>18.5</v>
      </c>
      <c r="JH672" s="109" t="n">
        <v>15.3</v>
      </c>
      <c r="JI672" s="109" t="n">
        <v>14.7</v>
      </c>
      <c r="JJ672" s="109" t="n">
        <v>15.2</v>
      </c>
      <c r="JK672" s="109" t="n">
        <v>17.3</v>
      </c>
      <c r="JL672" s="109" t="n">
        <v>17.9</v>
      </c>
      <c r="JM672" s="109" t="n">
        <v>19</v>
      </c>
      <c r="JN672" s="109" t="n">
        <v>22</v>
      </c>
      <c r="JO672" s="110" t="n">
        <f aca="false">SUM(JC672:JN672)/12</f>
        <v>18.9833333333333</v>
      </c>
      <c r="KA672" s="1" t="n">
        <f aca="false">KA671+1</f>
        <v>1972</v>
      </c>
      <c r="KB672" s="113" t="s">
        <v>131</v>
      </c>
      <c r="KC672" s="109" t="n">
        <v>28.1</v>
      </c>
      <c r="KD672" s="109" t="n">
        <v>29.6</v>
      </c>
      <c r="KE672" s="109" t="n">
        <v>25.9</v>
      </c>
      <c r="KF672" s="109" t="n">
        <v>24.3</v>
      </c>
      <c r="KG672" s="109" t="n">
        <v>20.4</v>
      </c>
      <c r="KH672" s="109" t="n">
        <v>17.9</v>
      </c>
      <c r="KI672" s="109" t="n">
        <v>14.7</v>
      </c>
      <c r="KJ672" s="109" t="n">
        <v>16.1</v>
      </c>
      <c r="KK672" s="109" t="n">
        <v>19.8</v>
      </c>
      <c r="KL672" s="109" t="n">
        <v>22.6</v>
      </c>
      <c r="KM672" s="109" t="n">
        <v>25.4</v>
      </c>
      <c r="KN672" s="109" t="n">
        <v>28.8</v>
      </c>
      <c r="KO672" s="110" t="n">
        <f aca="false">SUM(KC672:KN672)/12</f>
        <v>22.8</v>
      </c>
      <c r="LA672" s="1" t="n">
        <f aca="false">LA671+1</f>
        <v>1972</v>
      </c>
      <c r="LB672" s="113" t="s">
        <v>131</v>
      </c>
      <c r="LC672" s="109" t="n">
        <v>29.4</v>
      </c>
      <c r="LD672" s="109" t="n">
        <v>30.8</v>
      </c>
      <c r="LE672" s="109" t="n">
        <v>27.2</v>
      </c>
      <c r="LF672" s="109" t="n">
        <v>25.1</v>
      </c>
      <c r="LG672" s="109" t="n">
        <v>21.3</v>
      </c>
      <c r="LH672" s="109" t="n">
        <v>18.4</v>
      </c>
      <c r="LI672" s="109" t="n">
        <v>15.7</v>
      </c>
      <c r="LJ672" s="109" t="n">
        <v>16.9</v>
      </c>
      <c r="LK672" s="109" t="n">
        <v>21.3</v>
      </c>
      <c r="LL672" s="109" t="n">
        <v>23.6</v>
      </c>
      <c r="LM672" s="109" t="n">
        <v>26.7</v>
      </c>
      <c r="LN672" s="109" t="n">
        <v>31</v>
      </c>
      <c r="LO672" s="110" t="n">
        <f aca="false">SUM(LC672:LN672)/12</f>
        <v>23.95</v>
      </c>
      <c r="MA672" s="1" t="n">
        <f aca="false">MA671+1</f>
        <v>1972</v>
      </c>
      <c r="MB672" s="113" t="s">
        <v>131</v>
      </c>
      <c r="MC672" s="109" t="n">
        <v>24.9</v>
      </c>
      <c r="MD672" s="109" t="n">
        <v>27.8</v>
      </c>
      <c r="ME672" s="109" t="n">
        <v>24.2</v>
      </c>
      <c r="MF672" s="109" t="n">
        <v>22.8</v>
      </c>
      <c r="MG672" s="109" t="n">
        <v>19.7</v>
      </c>
      <c r="MH672" s="109" t="n">
        <v>17</v>
      </c>
      <c r="MI672" s="109" t="n">
        <v>14.7</v>
      </c>
      <c r="MJ672" s="109" t="n">
        <v>16</v>
      </c>
      <c r="MK672" s="109" t="n">
        <v>19.7</v>
      </c>
      <c r="ML672" s="109" t="n">
        <v>20.6</v>
      </c>
      <c r="MM672" s="109" t="n">
        <v>22.2</v>
      </c>
      <c r="MN672" s="109" t="n">
        <v>26.8</v>
      </c>
      <c r="MO672" s="110" t="n">
        <f aca="false">SUM(MC672:MN672)/12</f>
        <v>21.3666666666667</v>
      </c>
      <c r="NA672" s="1" t="n">
        <f aca="false">NA671+1</f>
        <v>1971</v>
      </c>
      <c r="NB672" s="113" t="s">
        <v>130</v>
      </c>
      <c r="NC672" s="109" t="n">
        <v>35</v>
      </c>
      <c r="ND672" s="109" t="n">
        <v>35.6</v>
      </c>
      <c r="NE672" s="109" t="n">
        <v>32.7</v>
      </c>
      <c r="NF672" s="109" t="n">
        <v>27.2</v>
      </c>
      <c r="NG672" s="109" t="n">
        <v>21.6</v>
      </c>
      <c r="NH672" s="109" t="n">
        <v>17.6</v>
      </c>
      <c r="NI672" s="109" t="n">
        <v>18</v>
      </c>
      <c r="NJ672" s="109" t="n">
        <v>19</v>
      </c>
      <c r="NK672" s="109" t="n">
        <v>24.2</v>
      </c>
      <c r="NL672" s="109" t="n">
        <v>28.4</v>
      </c>
      <c r="NM672" s="109" t="n">
        <v>27.8</v>
      </c>
      <c r="NN672" s="109" t="n">
        <v>31.3</v>
      </c>
      <c r="NO672" s="110" t="n">
        <f aca="false">SUM(NC672:NN672)/12</f>
        <v>26.5333333333333</v>
      </c>
      <c r="OA672" s="5"/>
    </row>
    <row r="673" customFormat="false" ht="12.75" hidden="false" customHeight="false" outlineLevel="0" collapsed="false">
      <c r="A673" s="150"/>
      <c r="B673" s="151" t="n">
        <f aca="false">AVERAGE(AO673,BO673,CO673,DO673,EO673,FO673,GO673,HO673,IO673,JO673,KO673,LO673,MO673,NO673)</f>
        <v>22.3642857142857</v>
      </c>
      <c r="C673" s="163" t="n">
        <f aca="false">AVERAGE(B669:B673)</f>
        <v>21.8470238095238</v>
      </c>
      <c r="D673" s="164" t="n">
        <f aca="false">AVERAGE(B664:B673)</f>
        <v>21.8617956349206</v>
      </c>
      <c r="E673" s="151" t="n">
        <f aca="false">AVERAGE(B654:B673)</f>
        <v>21.8368948412698</v>
      </c>
      <c r="F673" s="165" t="n">
        <f aca="false">AVERAGE(B624:B673)</f>
        <v>21.8115496031746</v>
      </c>
      <c r="G673" s="159" t="n">
        <f aca="false">MAX(AC673:AN673,BC673:BN673,CC673:CN673,DC673:DN673,EC673:EN673,FC673:FN673,GC673:GN673,HC673:HN673,IC673:IN673,JC673:JN673,KC673:KN673,LC673:LN673,MC673:MN673,NC673:NN673)</f>
        <v>41.9</v>
      </c>
      <c r="H673" s="161" t="n">
        <f aca="false">MEDIAN(AC673:AN673,BC673:BN673,CC673:CN673,DC673:DN673,EC673:EN673,FC673:FN673,GC673:GN673,HC673:HN673,IC673:IN673,JC673:JN673,KC673:KN673,LC673:LN673,MC673:MN673,NC673:NN673)</f>
        <v>21.6</v>
      </c>
      <c r="I673" s="157" t="n">
        <f aca="false">MIN(AC673:AN673,BC673:BN673,CC673:CN673,DC673:DN673,EC673:EN673,FC673:FN673,GC673:GN673,HC673:HN673,IC673:IN673,JC673:JN673,KC673:KN673,LC673:LN673,MC673:MN673,NC673:NN673)</f>
        <v>12.5</v>
      </c>
      <c r="J673" s="107" t="n">
        <f aca="false">(G673+I673)/2</f>
        <v>27.2</v>
      </c>
      <c r="AA673" s="1" t="n">
        <f aca="false">AA672+1</f>
        <v>49</v>
      </c>
      <c r="AB673" s="108" t="n">
        <v>1973</v>
      </c>
      <c r="AC673" s="109" t="n">
        <v>29.9</v>
      </c>
      <c r="AD673" s="109" t="n">
        <v>27.5</v>
      </c>
      <c r="AE673" s="109" t="n">
        <v>24.6</v>
      </c>
      <c r="AF673" s="109" t="n">
        <v>22.9</v>
      </c>
      <c r="AG673" s="109" t="n">
        <v>19.6</v>
      </c>
      <c r="AH673" s="109" t="n">
        <v>14.6</v>
      </c>
      <c r="AI673" s="109" t="n">
        <v>16.5</v>
      </c>
      <c r="AJ673" s="109" t="n">
        <v>16.5</v>
      </c>
      <c r="AK673" s="109" t="n">
        <v>18.9</v>
      </c>
      <c r="AL673" s="109" t="n">
        <v>21.7</v>
      </c>
      <c r="AM673" s="109" t="n">
        <v>23.3</v>
      </c>
      <c r="AN673" s="109" t="n">
        <v>27.2</v>
      </c>
      <c r="AO673" s="110" t="n">
        <f aca="false">SUM(AC673:AN673)/12</f>
        <v>21.9333333333333</v>
      </c>
      <c r="AQ673" s="112"/>
      <c r="AR673" s="109"/>
      <c r="AS673" s="109"/>
      <c r="AT673" s="109"/>
      <c r="AU673" s="109"/>
      <c r="AV673" s="109"/>
      <c r="AW673" s="109"/>
      <c r="AX673" s="109"/>
      <c r="AY673" s="109"/>
      <c r="AZ673" s="109"/>
      <c r="BA673" s="1" t="n">
        <f aca="false">BA672+1</f>
        <v>1973</v>
      </c>
      <c r="BB673" s="113" t="s">
        <v>132</v>
      </c>
      <c r="BC673" s="109" t="n">
        <v>30.8</v>
      </c>
      <c r="BD673" s="109" t="n">
        <v>27.5</v>
      </c>
      <c r="BE673" s="109" t="n">
        <v>24.6</v>
      </c>
      <c r="BF673" s="109" t="n">
        <v>21.8</v>
      </c>
      <c r="BG673" s="109" t="n">
        <v>18.6</v>
      </c>
      <c r="BH673" s="109" t="n">
        <v>12.5</v>
      </c>
      <c r="BI673" s="109" t="n">
        <v>14.8</v>
      </c>
      <c r="BJ673" s="109" t="n">
        <v>15.3</v>
      </c>
      <c r="BK673" s="109" t="n">
        <v>17.7</v>
      </c>
      <c r="BL673" s="109" t="n">
        <v>20.8</v>
      </c>
      <c r="BM673" s="109" t="n">
        <v>23.3</v>
      </c>
      <c r="BN673" s="109" t="n">
        <v>27.1</v>
      </c>
      <c r="BO673" s="110" t="n">
        <f aca="false">SUM(BC673:BN673)/12</f>
        <v>21.2333333333333</v>
      </c>
      <c r="CA673" s="1" t="n">
        <f aca="false">CA672+1</f>
        <v>1973</v>
      </c>
      <c r="CB673" s="112" t="n">
        <v>1973</v>
      </c>
      <c r="CC673" s="109" t="n">
        <v>23.2</v>
      </c>
      <c r="CD673" s="109" t="n">
        <v>21.8</v>
      </c>
      <c r="CE673" s="109" t="n">
        <v>20.4</v>
      </c>
      <c r="CF673" s="109" t="n">
        <v>19.6</v>
      </c>
      <c r="CG673" s="109" t="n">
        <v>17.3</v>
      </c>
      <c r="CH673" s="109" t="n">
        <v>13.5</v>
      </c>
      <c r="CI673" s="109" t="n">
        <v>14.1</v>
      </c>
      <c r="CJ673" s="109" t="n">
        <v>14.3</v>
      </c>
      <c r="CK673" s="109" t="n">
        <v>16.3</v>
      </c>
      <c r="CL673" s="109" t="n">
        <v>18</v>
      </c>
      <c r="CM673" s="109" t="n">
        <v>18.6</v>
      </c>
      <c r="CN673" s="109" t="n">
        <v>21.1</v>
      </c>
      <c r="CO673" s="110" t="n">
        <f aca="false">SUM(CC673:CN673)/12</f>
        <v>18.1833333333333</v>
      </c>
      <c r="DA673" s="1" t="n">
        <f aca="false">DA672+1</f>
        <v>1973</v>
      </c>
      <c r="DB673" s="113" t="s">
        <v>132</v>
      </c>
      <c r="DC673" s="109" t="n">
        <v>32.4</v>
      </c>
      <c r="DD673" s="109" t="n">
        <v>29.3</v>
      </c>
      <c r="DE673" s="109" t="n">
        <v>25.3</v>
      </c>
      <c r="DF673" s="109" t="n">
        <v>23.3</v>
      </c>
      <c r="DG673" s="109" t="n">
        <v>19.5</v>
      </c>
      <c r="DH673" s="109" t="n">
        <v>14</v>
      </c>
      <c r="DI673" s="109" t="n">
        <v>16.3</v>
      </c>
      <c r="DJ673" s="109" t="n">
        <v>16.4</v>
      </c>
      <c r="DK673" s="109" t="n">
        <v>19.5</v>
      </c>
      <c r="DL673" s="109" t="n">
        <v>22.8</v>
      </c>
      <c r="DM673" s="109" t="n">
        <v>24.7</v>
      </c>
      <c r="DN673" s="109" t="n">
        <v>29.6</v>
      </c>
      <c r="DO673" s="110" t="n">
        <f aca="false">SUM(DC673:DN673)/12</f>
        <v>22.7583333333333</v>
      </c>
      <c r="EA673" s="1" t="n">
        <f aca="false">EA672+1</f>
        <v>1973</v>
      </c>
      <c r="EB673" s="111" t="n">
        <v>1973</v>
      </c>
      <c r="EC673" s="109" t="n">
        <v>41.9</v>
      </c>
      <c r="ED673" s="109" t="n">
        <v>36.6</v>
      </c>
      <c r="EE673" s="109" t="n">
        <v>34.8</v>
      </c>
      <c r="EF673" s="109" t="n">
        <v>30.3</v>
      </c>
      <c r="EG673" s="109" t="n">
        <v>26.4</v>
      </c>
      <c r="EH673" s="109" t="n">
        <v>17.8</v>
      </c>
      <c r="EI673" s="109" t="n">
        <v>20.8</v>
      </c>
      <c r="EJ673" s="109" t="n">
        <v>20.5</v>
      </c>
      <c r="EK673" s="109" t="n">
        <v>25.9</v>
      </c>
      <c r="EL673" s="109" t="n">
        <v>29.2</v>
      </c>
      <c r="EM673" s="109" t="n">
        <v>32.7</v>
      </c>
      <c r="EN673" s="109" t="n">
        <v>36.2</v>
      </c>
      <c r="EO673" s="110" t="n">
        <f aca="false">SUM(EC673:EN673)/12</f>
        <v>29.425</v>
      </c>
      <c r="FA673" s="1" t="n">
        <f aca="false">FA672+1</f>
        <v>1973</v>
      </c>
      <c r="FB673" s="113" t="s">
        <v>132</v>
      </c>
      <c r="FC673" s="109" t="n">
        <v>28.8</v>
      </c>
      <c r="FD673" s="109" t="n">
        <v>26.4</v>
      </c>
      <c r="FE673" s="109" t="n">
        <v>23.3</v>
      </c>
      <c r="FF673" s="109" t="n">
        <v>20.9</v>
      </c>
      <c r="FG673" s="109" t="n">
        <v>17.9</v>
      </c>
      <c r="FH673" s="109" t="n">
        <v>12.6</v>
      </c>
      <c r="FI673" s="109" t="n">
        <v>14.3</v>
      </c>
      <c r="FJ673" s="109" t="n">
        <v>14.6</v>
      </c>
      <c r="FK673" s="109" t="n">
        <v>17</v>
      </c>
      <c r="FL673" s="109" t="n">
        <v>19.9</v>
      </c>
      <c r="FM673" s="109" t="n">
        <v>21.8</v>
      </c>
      <c r="FN673" s="109" t="n">
        <v>25.5</v>
      </c>
      <c r="FO673" s="110" t="n">
        <f aca="false">SUM(FC673:FN673)/12</f>
        <v>20.25</v>
      </c>
      <c r="GA673" s="1" t="n">
        <f aca="false">GA672+1</f>
        <v>1973</v>
      </c>
      <c r="GB673" s="113" t="s">
        <v>132</v>
      </c>
      <c r="GC673" s="109" t="n">
        <v>27.3</v>
      </c>
      <c r="GD673" s="109" t="n">
        <v>25.6</v>
      </c>
      <c r="GE673" s="109" t="n">
        <v>21.5</v>
      </c>
      <c r="GF673" s="109" t="n">
        <v>20.1</v>
      </c>
      <c r="GG673" s="109" t="n">
        <v>16.1</v>
      </c>
      <c r="GH673" s="109" t="n">
        <v>12.6</v>
      </c>
      <c r="GI673" s="109" t="n">
        <v>14.3</v>
      </c>
      <c r="GJ673" s="109" t="n">
        <v>14.5</v>
      </c>
      <c r="GK673" s="109" t="n">
        <v>16.3</v>
      </c>
      <c r="GL673" s="109" t="n">
        <v>18.7</v>
      </c>
      <c r="GM673" s="109" t="n">
        <v>19.4</v>
      </c>
      <c r="GN673" s="109" t="n">
        <v>25.5</v>
      </c>
      <c r="GO673" s="110" t="n">
        <f aca="false">SUM(GC673:GN673)/12</f>
        <v>19.325</v>
      </c>
      <c r="HA673" s="1" t="n">
        <f aca="false">HA672+1</f>
        <v>1973</v>
      </c>
      <c r="HB673" s="113" t="s">
        <v>132</v>
      </c>
      <c r="HC673" s="109" t="n">
        <v>27.5</v>
      </c>
      <c r="HD673" s="109" t="n">
        <v>25.5</v>
      </c>
      <c r="HE673" s="109" t="n">
        <v>23.7</v>
      </c>
      <c r="HF673" s="109" t="n">
        <v>22.8</v>
      </c>
      <c r="HG673" s="109" t="n">
        <v>20.3</v>
      </c>
      <c r="HH673" s="109" t="n">
        <v>15.9</v>
      </c>
      <c r="HI673" s="109" t="n">
        <v>16.6</v>
      </c>
      <c r="HJ673" s="109" t="n">
        <v>16.9</v>
      </c>
      <c r="HK673" s="109" t="n">
        <v>18.9</v>
      </c>
      <c r="HL673" s="109" t="n">
        <v>20.9</v>
      </c>
      <c r="HM673" s="109" t="n">
        <v>22.1</v>
      </c>
      <c r="HN673" s="109" t="n">
        <v>24.5</v>
      </c>
      <c r="HO673" s="110" t="n">
        <f aca="false">SUM(HC673:HN673)/12</f>
        <v>21.3</v>
      </c>
      <c r="IA673" s="1" t="n">
        <f aca="false">IA672+1</f>
        <v>1973</v>
      </c>
      <c r="IB673" s="113" t="s">
        <v>132</v>
      </c>
      <c r="IC673" s="109" t="n">
        <v>33</v>
      </c>
      <c r="ID673" s="109" t="n">
        <v>29.8</v>
      </c>
      <c r="IE673" s="109" t="n">
        <v>28.1</v>
      </c>
      <c r="IF673" s="109" t="n">
        <v>25</v>
      </c>
      <c r="IG673" s="109" t="n">
        <v>20.9</v>
      </c>
      <c r="IH673" s="109" t="n">
        <v>15.3</v>
      </c>
      <c r="II673" s="109" t="n">
        <v>17.7</v>
      </c>
      <c r="IJ673" s="109" t="n">
        <v>18.1</v>
      </c>
      <c r="IK673" s="109" t="n">
        <v>21.3</v>
      </c>
      <c r="IL673" s="109" t="n">
        <v>24</v>
      </c>
      <c r="IM673" s="109" t="n">
        <v>26.2</v>
      </c>
      <c r="IN673" s="109" t="n">
        <v>29.5</v>
      </c>
      <c r="IO673" s="110" t="n">
        <f aca="false">SUM(IC673:IN673)/12</f>
        <v>24.075</v>
      </c>
      <c r="JA673" s="1" t="n">
        <f aca="false">JA672+1</f>
        <v>1973</v>
      </c>
      <c r="JB673" s="113" t="s">
        <v>132</v>
      </c>
      <c r="JC673" s="109" t="n">
        <v>25.3</v>
      </c>
      <c r="JD673" s="109" t="n">
        <v>24.2</v>
      </c>
      <c r="JE673" s="109" t="n">
        <v>21.1</v>
      </c>
      <c r="JF673" s="109" t="n">
        <v>19.9</v>
      </c>
      <c r="JG673" s="109" t="n">
        <v>17.5</v>
      </c>
      <c r="JH673" s="109" t="n">
        <v>14.1</v>
      </c>
      <c r="JI673" s="109" t="n">
        <v>14.9</v>
      </c>
      <c r="JJ673" s="109" t="n">
        <v>15.2</v>
      </c>
      <c r="JK673" s="109" t="n">
        <v>16.5</v>
      </c>
      <c r="JL673" s="109" t="n">
        <v>19</v>
      </c>
      <c r="JM673" s="109" t="n">
        <v>19.1</v>
      </c>
      <c r="JN673" s="109" t="n">
        <v>23.2</v>
      </c>
      <c r="JO673" s="110" t="n">
        <f aca="false">SUM(JC673:JN673)/12</f>
        <v>19.1666666666667</v>
      </c>
      <c r="KA673" s="1" t="n">
        <f aca="false">KA672+1</f>
        <v>1973</v>
      </c>
      <c r="KB673" s="113" t="s">
        <v>132</v>
      </c>
      <c r="KC673" s="109" t="n">
        <v>31.9</v>
      </c>
      <c r="KD673" s="109" t="n">
        <v>29</v>
      </c>
      <c r="KE673" s="109" t="n">
        <v>26.1</v>
      </c>
      <c r="KF673" s="109" t="n">
        <v>23.4</v>
      </c>
      <c r="KG673" s="109" t="n">
        <v>19.9</v>
      </c>
      <c r="KH673" s="109" t="n">
        <v>14</v>
      </c>
      <c r="KI673" s="109" t="n">
        <v>15.8</v>
      </c>
      <c r="KJ673" s="109" t="n">
        <v>16.1</v>
      </c>
      <c r="KK673" s="109" t="n">
        <v>18.8</v>
      </c>
      <c r="KL673" s="109" t="n">
        <v>21.9</v>
      </c>
      <c r="KM673" s="109" t="n">
        <v>24.7</v>
      </c>
      <c r="KN673" s="109" t="n">
        <v>28.4</v>
      </c>
      <c r="KO673" s="110" t="n">
        <f aca="false">SUM(KC673:KN673)/12</f>
        <v>22.5</v>
      </c>
      <c r="LA673" s="1" t="n">
        <f aca="false">LA672+1</f>
        <v>1973</v>
      </c>
      <c r="LB673" s="113" t="s">
        <v>132</v>
      </c>
      <c r="LC673" s="109" t="n">
        <v>32.8</v>
      </c>
      <c r="LD673" s="109" t="n">
        <v>29.7</v>
      </c>
      <c r="LE673" s="109" t="n">
        <v>27.2</v>
      </c>
      <c r="LF673" s="109" t="n">
        <v>24.4</v>
      </c>
      <c r="LG673" s="109" t="n">
        <v>21.1</v>
      </c>
      <c r="LH673" s="109" t="n">
        <v>15.2</v>
      </c>
      <c r="LI673" s="109" t="n">
        <v>17.3</v>
      </c>
      <c r="LJ673" s="109" t="n">
        <v>17.7</v>
      </c>
      <c r="LK673" s="109" t="n">
        <v>20.7</v>
      </c>
      <c r="LL673" s="109" t="n">
        <v>23.8</v>
      </c>
      <c r="LM673" s="109" t="n">
        <v>26.1</v>
      </c>
      <c r="LN673" s="109" t="n">
        <v>29.9</v>
      </c>
      <c r="LO673" s="110" t="n">
        <f aca="false">SUM(LC673:LN673)/12</f>
        <v>23.825</v>
      </c>
      <c r="MA673" s="1" t="n">
        <f aca="false">MA672+1</f>
        <v>1973</v>
      </c>
      <c r="MB673" s="113" t="s">
        <v>132</v>
      </c>
      <c r="MC673" s="109" t="n">
        <v>29.4</v>
      </c>
      <c r="MD673" s="109" t="n">
        <v>26.9</v>
      </c>
      <c r="ME673" s="109" t="n">
        <v>24.5</v>
      </c>
      <c r="MF673" s="109" t="n">
        <v>22.7</v>
      </c>
      <c r="MG673" s="109" t="n">
        <v>19.9</v>
      </c>
      <c r="MH673" s="109" t="n">
        <v>14.5</v>
      </c>
      <c r="MI673" s="109" t="n">
        <v>16</v>
      </c>
      <c r="MJ673" s="109" t="n">
        <v>16.4</v>
      </c>
      <c r="MK673" s="109" t="n">
        <v>18.8</v>
      </c>
      <c r="ML673" s="109" t="n">
        <v>21.5</v>
      </c>
      <c r="MM673" s="109" t="n">
        <v>22.8</v>
      </c>
      <c r="MN673" s="109" t="n">
        <v>26.7</v>
      </c>
      <c r="MO673" s="110" t="n">
        <f aca="false">SUM(MC673:MN673)/12</f>
        <v>21.675</v>
      </c>
      <c r="NA673" s="1" t="n">
        <f aca="false">NA672+1</f>
        <v>1972</v>
      </c>
      <c r="NB673" s="113" t="s">
        <v>131</v>
      </c>
      <c r="NC673" s="109" t="n">
        <v>32.6</v>
      </c>
      <c r="ND673" s="109" t="n">
        <v>33.6</v>
      </c>
      <c r="NE673" s="109" t="n">
        <v>31.3</v>
      </c>
      <c r="NF673" s="109" t="n">
        <v>27.5</v>
      </c>
      <c r="NG673" s="109" t="n">
        <v>23.2</v>
      </c>
      <c r="NH673" s="109" t="n">
        <v>19.5</v>
      </c>
      <c r="NI673" s="109" t="n">
        <v>18.7</v>
      </c>
      <c r="NJ673" s="109" t="n">
        <v>20.3</v>
      </c>
      <c r="NK673" s="109" t="n">
        <v>25.6</v>
      </c>
      <c r="NL673" s="109" t="n">
        <v>28.4</v>
      </c>
      <c r="NM673" s="109" t="n">
        <v>31.5</v>
      </c>
      <c r="NN673" s="109" t="n">
        <v>37.2</v>
      </c>
      <c r="NO673" s="110" t="n">
        <f aca="false">SUM(NC673:NN673)/12</f>
        <v>27.45</v>
      </c>
      <c r="OA673" s="5"/>
    </row>
    <row r="674" customFormat="false" ht="12.75" hidden="false" customHeight="false" outlineLevel="0" collapsed="false">
      <c r="A674" s="150"/>
      <c r="B674" s="151" t="n">
        <f aca="false">AVERAGE(AO674,BO674,CO674,DO674,EO674,FO674,GO674,HO674,IO674,JO674,KO674,LO674,MO674,NO674)</f>
        <v>21.6190476190476</v>
      </c>
      <c r="C674" s="163" t="n">
        <f aca="false">AVERAGE(B670:B674)</f>
        <v>21.8615476190476</v>
      </c>
      <c r="D674" s="164" t="n">
        <f aca="false">AVERAGE(B665:B674)</f>
        <v>21.8969146825397</v>
      </c>
      <c r="E674" s="151" t="n">
        <f aca="false">AVERAGE(B655:B674)</f>
        <v>21.8343353174603</v>
      </c>
      <c r="F674" s="165" t="n">
        <f aca="false">AVERAGE(B625:B674)</f>
        <v>21.8193948412698</v>
      </c>
      <c r="G674" s="159" t="n">
        <f aca="false">MAX(AC674:AN674,BC674:BN674,CC674:CN674,DC674:DN674,EC674:EN674,FC674:FN674,GC674:GN674,HC674:HN674,IC674:IN674,JC674:JN674,KC674:KN674,LC674:LN674,MC674:MN674,NC674:NN674)</f>
        <v>36.7</v>
      </c>
      <c r="H674" s="161" t="n">
        <f aca="false">MEDIAN(AC674:AN674,BC674:BN674,CC674:CN674,DC674:DN674,EC674:EN674,FC674:FN674,GC674:GN674,HC674:HN674,IC674:IN674,JC674:JN674,KC674:KN674,LC674:LN674,MC674:MN674,NC674:NN674)</f>
        <v>20.4</v>
      </c>
      <c r="I674" s="157" t="n">
        <f aca="false">MIN(AC674:AN674,BC674:BN674,CC674:CN674,DC674:DN674,EC674:EN674,FC674:FN674,GC674:GN674,HC674:HN674,IC674:IN674,JC674:JN674,KC674:KN674,LC674:LN674,MC674:MN674,NC674:NN674)</f>
        <v>13.1</v>
      </c>
      <c r="J674" s="107" t="n">
        <f aca="false">(G674+I674)/2</f>
        <v>24.9</v>
      </c>
      <c r="AA674" s="1" t="n">
        <f aca="false">AA673+1</f>
        <v>50</v>
      </c>
      <c r="AB674" s="108" t="n">
        <v>1974</v>
      </c>
      <c r="AC674" s="109" t="n">
        <v>29.7</v>
      </c>
      <c r="AD674" s="109" t="n">
        <v>26.7</v>
      </c>
      <c r="AE674" s="109" t="n">
        <v>27.9</v>
      </c>
      <c r="AF674" s="109" t="n">
        <v>21.1</v>
      </c>
      <c r="AG674" s="109" t="n">
        <v>18.1</v>
      </c>
      <c r="AH674" s="109" t="n">
        <v>16.2</v>
      </c>
      <c r="AI674" s="109" t="n">
        <v>15.1</v>
      </c>
      <c r="AJ674" s="109" t="n">
        <v>16.2</v>
      </c>
      <c r="AK674" s="109" t="n">
        <v>16.6</v>
      </c>
      <c r="AL674" s="109" t="n">
        <v>20</v>
      </c>
      <c r="AM674" s="109" t="n">
        <v>22.7</v>
      </c>
      <c r="AN674" s="109" t="n">
        <v>24.9</v>
      </c>
      <c r="AO674" s="110" t="n">
        <f aca="false">SUM(AC674:AN674)/12</f>
        <v>21.2666666666667</v>
      </c>
      <c r="AQ674" s="112"/>
      <c r="AR674" s="109"/>
      <c r="AS674" s="109"/>
      <c r="AT674" s="109"/>
      <c r="AU674" s="109"/>
      <c r="AV674" s="109"/>
      <c r="AW674" s="109"/>
      <c r="AX674" s="109"/>
      <c r="AY674" s="109"/>
      <c r="AZ674" s="109"/>
      <c r="BA674" s="1" t="n">
        <f aca="false">BA673+1</f>
        <v>1974</v>
      </c>
      <c r="BB674" s="113" t="s">
        <v>133</v>
      </c>
      <c r="BC674" s="109" t="n">
        <v>28.2</v>
      </c>
      <c r="BD674" s="109" t="n">
        <v>25.6</v>
      </c>
      <c r="BE674" s="109" t="n">
        <v>27.5</v>
      </c>
      <c r="BF674" s="109" t="n">
        <v>19</v>
      </c>
      <c r="BG674" s="109" t="n">
        <v>16.2</v>
      </c>
      <c r="BH674" s="109" t="n">
        <v>14.3</v>
      </c>
      <c r="BI674" s="109" t="n">
        <v>13.4</v>
      </c>
      <c r="BJ674" s="109" t="n">
        <v>14.6</v>
      </c>
      <c r="BK674" s="109" t="n">
        <v>15.2</v>
      </c>
      <c r="BL674" s="109" t="n">
        <v>18.4</v>
      </c>
      <c r="BM674" s="109" t="n">
        <v>22.9</v>
      </c>
      <c r="BN674" s="109" t="n">
        <v>25.7</v>
      </c>
      <c r="BO674" s="110" t="n">
        <f aca="false">SUM(BC674:BN674)/12</f>
        <v>20.0833333333333</v>
      </c>
      <c r="CA674" s="1" t="n">
        <f aca="false">CA673+1</f>
        <v>1974</v>
      </c>
      <c r="CB674" s="112" t="n">
        <v>1974</v>
      </c>
      <c r="CC674" s="109" t="n">
        <v>22.6</v>
      </c>
      <c r="CD674" s="109" t="n">
        <v>21.5</v>
      </c>
      <c r="CE674" s="109" t="n">
        <v>22</v>
      </c>
      <c r="CF674" s="109" t="n">
        <v>18.3</v>
      </c>
      <c r="CG674" s="109" t="n">
        <v>16.1</v>
      </c>
      <c r="CH674" s="109" t="n">
        <v>14.7</v>
      </c>
      <c r="CI674" s="109" t="n">
        <v>14</v>
      </c>
      <c r="CJ674" s="109" t="n">
        <v>14.3</v>
      </c>
      <c r="CK674" s="109" t="n">
        <v>14.4</v>
      </c>
      <c r="CL674" s="109" t="n">
        <v>17.1</v>
      </c>
      <c r="CM674" s="109" t="n">
        <v>17.7</v>
      </c>
      <c r="CN674" s="109" t="n">
        <v>20.4</v>
      </c>
      <c r="CO674" s="110" t="n">
        <f aca="false">SUM(CC674:CN674)/12</f>
        <v>17.7583333333333</v>
      </c>
      <c r="DA674" s="1" t="n">
        <f aca="false">DA673+1</f>
        <v>1974</v>
      </c>
      <c r="DB674" s="113" t="s">
        <v>133</v>
      </c>
      <c r="DC674" s="109" t="n">
        <v>30.5</v>
      </c>
      <c r="DD674" s="109" t="n">
        <v>28.9</v>
      </c>
      <c r="DE674" s="109" t="n">
        <v>30</v>
      </c>
      <c r="DF674" s="109" t="n">
        <v>20.9</v>
      </c>
      <c r="DG674" s="109" t="n">
        <v>18.7</v>
      </c>
      <c r="DH674" s="109" t="n">
        <v>15.9</v>
      </c>
      <c r="DI674" s="109" t="n">
        <v>15</v>
      </c>
      <c r="DJ674" s="109" t="n">
        <v>16.4</v>
      </c>
      <c r="DK674" s="109" t="n">
        <v>17.1</v>
      </c>
      <c r="DL674" s="109" t="n">
        <v>20.4</v>
      </c>
      <c r="DM674" s="109" t="n">
        <v>24.7</v>
      </c>
      <c r="DN674" s="109" t="n">
        <v>27.4</v>
      </c>
      <c r="DO674" s="110" t="n">
        <f aca="false">SUM(DC674:DN674)/12</f>
        <v>22.1583333333333</v>
      </c>
      <c r="EA674" s="1" t="n">
        <f aca="false">EA673+1</f>
        <v>1974</v>
      </c>
      <c r="EB674" s="111" t="n">
        <v>1974</v>
      </c>
      <c r="EC674" s="109" t="n">
        <v>35.8</v>
      </c>
      <c r="ED674" s="109" t="n">
        <v>34.7</v>
      </c>
      <c r="EE674" s="109" t="n">
        <v>36.2</v>
      </c>
      <c r="EF674" s="109" t="n">
        <v>26.2</v>
      </c>
      <c r="EG674" s="109" t="n">
        <v>21.6</v>
      </c>
      <c r="EH674" s="109" t="n">
        <v>20.2</v>
      </c>
      <c r="EI674" s="109" t="n">
        <v>20.2</v>
      </c>
      <c r="EJ674" s="109" t="n">
        <v>22</v>
      </c>
      <c r="EK674" s="109" t="n">
        <v>23.3</v>
      </c>
      <c r="EL674" s="109" t="n">
        <v>27.7</v>
      </c>
      <c r="EM674" s="109" t="n">
        <v>33.1</v>
      </c>
      <c r="EN674" s="109" t="n">
        <v>36</v>
      </c>
      <c r="EO674" s="110" t="n">
        <f aca="false">SUM(EC674:EN674)/12</f>
        <v>28.0833333333333</v>
      </c>
      <c r="FA674" s="1" t="n">
        <f aca="false">FA673+1</f>
        <v>1974</v>
      </c>
      <c r="FB674" s="113" t="s">
        <v>133</v>
      </c>
      <c r="FC674" s="109" t="n">
        <v>26.9</v>
      </c>
      <c r="FD674" s="109" t="n">
        <v>24.8</v>
      </c>
      <c r="FE674" s="109" t="n">
        <v>26.4</v>
      </c>
      <c r="FF674" s="109" t="n">
        <v>18.3</v>
      </c>
      <c r="FG674" s="109" t="n">
        <v>16.1</v>
      </c>
      <c r="FH674" s="109" t="n">
        <v>14</v>
      </c>
      <c r="FI674" s="109" t="n">
        <v>13.1</v>
      </c>
      <c r="FJ674" s="109" t="n">
        <v>14.5</v>
      </c>
      <c r="FK674" s="109" t="n">
        <v>15.1</v>
      </c>
      <c r="FL674" s="109" t="n">
        <v>18.3</v>
      </c>
      <c r="FM674" s="109" t="n">
        <v>21.1</v>
      </c>
      <c r="FN674" s="109" t="n">
        <v>24</v>
      </c>
      <c r="FO674" s="110" t="n">
        <f aca="false">SUM(FC674:FN674)/12</f>
        <v>19.3833333333333</v>
      </c>
      <c r="GA674" s="1" t="n">
        <f aca="false">GA673+1</f>
        <v>1974</v>
      </c>
      <c r="GB674" s="113" t="s">
        <v>133</v>
      </c>
      <c r="GC674" s="109" t="n">
        <v>29.1</v>
      </c>
      <c r="GD674" s="109" t="n">
        <v>25</v>
      </c>
      <c r="GE674" s="109" t="n">
        <v>26.4</v>
      </c>
      <c r="GF674" s="109" t="n">
        <v>18.7</v>
      </c>
      <c r="GG674" s="109" t="n">
        <v>16.8</v>
      </c>
      <c r="GH674" s="109" t="n">
        <v>14.3</v>
      </c>
      <c r="GI674" s="109" t="n">
        <v>13.3</v>
      </c>
      <c r="GJ674" s="109" t="n">
        <v>14.1</v>
      </c>
      <c r="GK674" s="109" t="n">
        <v>14.8</v>
      </c>
      <c r="GL674" s="109" t="n">
        <v>17.5</v>
      </c>
      <c r="GM674" s="109" t="n">
        <v>18.4</v>
      </c>
      <c r="GN674" s="109" t="n">
        <v>22</v>
      </c>
      <c r="GO674" s="110" t="n">
        <f aca="false">SUM(GC674:GN674)/12</f>
        <v>19.2</v>
      </c>
      <c r="HA674" s="1" t="n">
        <f aca="false">HA673+1</f>
        <v>1974</v>
      </c>
      <c r="HB674" s="113" t="s">
        <v>133</v>
      </c>
      <c r="HC674" s="109" t="n">
        <v>27</v>
      </c>
      <c r="HD674" s="109" t="n">
        <v>24.9</v>
      </c>
      <c r="HE674" s="109" t="n">
        <v>25.9</v>
      </c>
      <c r="HF674" s="109" t="n">
        <v>21.2</v>
      </c>
      <c r="HG674" s="109" t="n">
        <v>18.5</v>
      </c>
      <c r="HH674" s="109" t="n">
        <v>17.2</v>
      </c>
      <c r="HI674" s="109" t="n">
        <v>16.4</v>
      </c>
      <c r="HJ674" s="109" t="n">
        <v>17.4</v>
      </c>
      <c r="HK674" s="109" t="n">
        <v>17.3</v>
      </c>
      <c r="HL674" s="109" t="n">
        <v>19.7</v>
      </c>
      <c r="HM674" s="109" t="n">
        <v>21.2</v>
      </c>
      <c r="HN674" s="109" t="n">
        <v>22.7</v>
      </c>
      <c r="HO674" s="110" t="n">
        <f aca="false">SUM(HC674:HN674)/12</f>
        <v>20.7833333333333</v>
      </c>
      <c r="IA674" s="1" t="n">
        <f aca="false">IA673+1</f>
        <v>1974</v>
      </c>
      <c r="IB674" s="113" t="s">
        <v>133</v>
      </c>
      <c r="IC674" s="109" t="n">
        <v>32.3</v>
      </c>
      <c r="ID674" s="109" t="n">
        <v>28.9</v>
      </c>
      <c r="IE674" s="109" t="n">
        <v>30.1</v>
      </c>
      <c r="IF674" s="109" t="n">
        <v>22.4</v>
      </c>
      <c r="IG674" s="109" t="n">
        <v>18.7</v>
      </c>
      <c r="IH674" s="109" t="n">
        <v>16.7</v>
      </c>
      <c r="II674" s="109" t="n">
        <v>16.3</v>
      </c>
      <c r="IJ674" s="109" t="n">
        <v>18</v>
      </c>
      <c r="IK674" s="109" t="n">
        <v>19</v>
      </c>
      <c r="IL674" s="109" t="n">
        <v>22.4</v>
      </c>
      <c r="IM674" s="109" t="n">
        <v>26</v>
      </c>
      <c r="IN674" s="109" t="n">
        <v>28.4</v>
      </c>
      <c r="IO674" s="110" t="n">
        <f aca="false">SUM(IC674:IN674)/12</f>
        <v>23.2666666666667</v>
      </c>
      <c r="JA674" s="1" t="n">
        <f aca="false">JA673+1</f>
        <v>1974</v>
      </c>
      <c r="JB674" s="113" t="s">
        <v>133</v>
      </c>
      <c r="JC674" s="109" t="n">
        <v>25.8</v>
      </c>
      <c r="JD674" s="109" t="n">
        <v>22.7</v>
      </c>
      <c r="JE674" s="109" t="n">
        <v>23.6</v>
      </c>
      <c r="JF674" s="109" t="n">
        <v>18.9</v>
      </c>
      <c r="JG674" s="109" t="n">
        <v>17.7</v>
      </c>
      <c r="JH674" s="109" t="n">
        <v>15.3</v>
      </c>
      <c r="JI674" s="109" t="n">
        <v>14.2</v>
      </c>
      <c r="JJ674" s="109" t="n">
        <v>15.3</v>
      </c>
      <c r="JK674" s="109" t="n">
        <v>15.5</v>
      </c>
      <c r="JL674" s="109" t="n">
        <v>18.2</v>
      </c>
      <c r="JM674" s="109" t="n">
        <v>18.9</v>
      </c>
      <c r="JN674" s="109" t="n">
        <v>21.2</v>
      </c>
      <c r="JO674" s="110" t="n">
        <f aca="false">SUM(JC674:JN674)/12</f>
        <v>18.9416666666667</v>
      </c>
      <c r="KA674" s="1" t="n">
        <f aca="false">KA673+1</f>
        <v>1974</v>
      </c>
      <c r="KB674" s="113" t="s">
        <v>133</v>
      </c>
      <c r="KC674" s="109" t="n">
        <v>30.1</v>
      </c>
      <c r="KD674" s="109" t="n">
        <v>27.5</v>
      </c>
      <c r="KE674" s="109" t="n">
        <v>28.7</v>
      </c>
      <c r="KF674" s="109" t="n">
        <v>20.7</v>
      </c>
      <c r="KG674" s="109" t="n">
        <v>17.5</v>
      </c>
      <c r="KH674" s="109" t="n">
        <v>15.8</v>
      </c>
      <c r="KI674" s="109" t="n">
        <v>15</v>
      </c>
      <c r="KJ674" s="109" t="n">
        <v>15.9</v>
      </c>
      <c r="KK674" s="109" t="n">
        <v>16.8</v>
      </c>
      <c r="KL674" s="109" t="n">
        <v>20</v>
      </c>
      <c r="KM674" s="109" t="n">
        <v>23.4</v>
      </c>
      <c r="KN674" s="109" t="n">
        <v>26.4</v>
      </c>
      <c r="KO674" s="110" t="n">
        <f aca="false">SUM(KC674:KN674)/12</f>
        <v>21.4833333333333</v>
      </c>
      <c r="LA674" s="1" t="n">
        <f aca="false">LA673+1</f>
        <v>1974</v>
      </c>
      <c r="LB674" s="113" t="s">
        <v>133</v>
      </c>
      <c r="LC674" s="109" t="n">
        <v>32</v>
      </c>
      <c r="LD674" s="109" t="n">
        <v>28.9</v>
      </c>
      <c r="LE674" s="109" t="n">
        <v>30.1</v>
      </c>
      <c r="LF674" s="109" t="n">
        <v>21.7</v>
      </c>
      <c r="LG674" s="109" t="n">
        <v>18.1</v>
      </c>
      <c r="LH674" s="109" t="n">
        <v>16.5</v>
      </c>
      <c r="LI674" s="109" t="n">
        <v>15.7</v>
      </c>
      <c r="LJ674" s="109" t="n">
        <v>16.8</v>
      </c>
      <c r="LK674" s="109" t="n">
        <v>17.9</v>
      </c>
      <c r="LL674" s="109" t="n">
        <v>21.8</v>
      </c>
      <c r="LM674" s="109" t="n">
        <v>25.7</v>
      </c>
      <c r="LN674" s="109" t="n">
        <v>28.7</v>
      </c>
      <c r="LO674" s="110" t="n">
        <f aca="false">SUM(LC674:LN674)/12</f>
        <v>22.825</v>
      </c>
      <c r="MA674" s="1" t="n">
        <f aca="false">MA673+1</f>
        <v>1974</v>
      </c>
      <c r="MB674" s="113" t="s">
        <v>133</v>
      </c>
      <c r="MC674" s="109" t="n">
        <v>27.9</v>
      </c>
      <c r="MD674" s="109" t="n">
        <v>25.5</v>
      </c>
      <c r="ME674" s="109" t="n">
        <v>26.7</v>
      </c>
      <c r="MF674" s="109" t="n">
        <v>19.6</v>
      </c>
      <c r="MG674" s="109" t="n">
        <v>17.6</v>
      </c>
      <c r="MH674" s="109" t="n">
        <v>16.2</v>
      </c>
      <c r="MI674" s="109" t="n">
        <v>14.8</v>
      </c>
      <c r="MJ674" s="109" t="n">
        <v>16</v>
      </c>
      <c r="MK674" s="109" t="n">
        <v>16.7</v>
      </c>
      <c r="ML674" s="109" t="n">
        <v>19.7</v>
      </c>
      <c r="MM674" s="109" t="n">
        <v>21.6</v>
      </c>
      <c r="MN674" s="109" t="n">
        <v>24.6</v>
      </c>
      <c r="MO674" s="110" t="n">
        <f aca="false">SUM(MC674:MN674)/12</f>
        <v>20.575</v>
      </c>
      <c r="NA674" s="1" t="n">
        <f aca="false">NA673+1</f>
        <v>1973</v>
      </c>
      <c r="NB674" s="113" t="s">
        <v>132</v>
      </c>
      <c r="NC674" s="109" t="n">
        <v>36.7</v>
      </c>
      <c r="ND674" s="109" t="n">
        <v>32.8</v>
      </c>
      <c r="NE674" s="109" t="n">
        <v>32</v>
      </c>
      <c r="NF674" s="109" t="n">
        <v>27.4</v>
      </c>
      <c r="NG674" s="109" t="n">
        <v>24.2</v>
      </c>
      <c r="NH674" s="109" t="n">
        <v>16.6</v>
      </c>
      <c r="NI674" s="109" t="n">
        <v>18.5</v>
      </c>
      <c r="NJ674" s="109" t="n">
        <v>19</v>
      </c>
      <c r="NK674" s="109" t="n">
        <v>23.7</v>
      </c>
      <c r="NL674" s="109" t="n">
        <v>27.1</v>
      </c>
      <c r="NM674" s="109" t="n">
        <v>30.3</v>
      </c>
      <c r="NN674" s="109" t="n">
        <v>34</v>
      </c>
      <c r="NO674" s="110" t="n">
        <f aca="false">SUM(NC674:NN674)/12</f>
        <v>26.8583333333333</v>
      </c>
      <c r="OA674" s="5"/>
    </row>
    <row r="675" customFormat="false" ht="12.75" hidden="false" customHeight="false" outlineLevel="0" collapsed="false">
      <c r="A675" s="150" t="n">
        <f aca="false">A670+5</f>
        <v>1975</v>
      </c>
      <c r="B675" s="151" t="n">
        <f aca="false">AVERAGE(AO675,BO675,CO675,DO675,EO675,FO675,GO675,HO675,IO675,JO675,KO675,LO675,MO675,NO675)</f>
        <v>22.0875</v>
      </c>
      <c r="C675" s="163" t="n">
        <f aca="false">AVERAGE(B671:B675)</f>
        <v>22.0471428571429</v>
      </c>
      <c r="D675" s="164" t="n">
        <f aca="false">AVERAGE(B666:B675)</f>
        <v>21.8728075396825</v>
      </c>
      <c r="E675" s="151" t="n">
        <f aca="false">AVERAGE(B656:B675)</f>
        <v>21.8734424603175</v>
      </c>
      <c r="F675" s="165" t="n">
        <f aca="false">AVERAGE(B626:B675)</f>
        <v>21.8255376984127</v>
      </c>
      <c r="G675" s="159" t="n">
        <f aca="false">MAX(AC675:AN675,BC675:BN675,CC675:CN675,DC675:DN675,EC675:EN675,FC675:FN675,GC675:GN675,HC675:HN675,IC675:IN675,JC675:JN675,KC675:KN675,LC675:LN675,MC675:MN675,NC675:NN675)</f>
        <v>36.6</v>
      </c>
      <c r="H675" s="161" t="n">
        <f aca="false">MEDIAN(AC675:AN675,BC675:BN675,CC675:CN675,DC675:DN675,EC675:EN675,FC675:FN675,GC675:GN675,HC675:HN675,IC675:IN675,JC675:JN675,KC675:KN675,LC675:LN675,MC675:MN675,NC675:NN675)</f>
        <v>20.95</v>
      </c>
      <c r="I675" s="157" t="n">
        <f aca="false">MIN(AC675:AN675,BC675:BN675,CC675:CN675,DC675:DN675,EC675:EN675,FC675:FN675,GC675:GN675,HC675:HN675,IC675:IN675,JC675:JN675,KC675:KN675,LC675:LN675,MC675:MN675,NC675:NN675)</f>
        <v>13.5</v>
      </c>
      <c r="J675" s="107" t="n">
        <f aca="false">(G675+I675)/2</f>
        <v>25.05</v>
      </c>
      <c r="AA675" s="1" t="n">
        <f aca="false">AA674+1</f>
        <v>51</v>
      </c>
      <c r="AB675" s="108" t="n">
        <v>1975</v>
      </c>
      <c r="AC675" s="109" t="n">
        <v>25.2</v>
      </c>
      <c r="AD675" s="109" t="n">
        <v>29.8</v>
      </c>
      <c r="AE675" s="109" t="n">
        <v>24</v>
      </c>
      <c r="AF675" s="109" t="n">
        <v>21.8</v>
      </c>
      <c r="AG675" s="109" t="n">
        <v>19.6</v>
      </c>
      <c r="AH675" s="109" t="n">
        <v>16</v>
      </c>
      <c r="AI675" s="109" t="n">
        <v>17.5</v>
      </c>
      <c r="AJ675" s="109" t="n">
        <v>15.5</v>
      </c>
      <c r="AK675" s="109" t="n">
        <v>18.9</v>
      </c>
      <c r="AL675" s="109" t="n">
        <v>19.2</v>
      </c>
      <c r="AM675" s="109" t="n">
        <v>25</v>
      </c>
      <c r="AN675" s="109" t="n">
        <v>28.1</v>
      </c>
      <c r="AO675" s="110" t="n">
        <f aca="false">SUM(AC675:AN675)/12</f>
        <v>21.7166666666667</v>
      </c>
      <c r="AQ675" s="112"/>
      <c r="AR675" s="109"/>
      <c r="AS675" s="109"/>
      <c r="AT675" s="109"/>
      <c r="AU675" s="109"/>
      <c r="AV675" s="109"/>
      <c r="AW675" s="109"/>
      <c r="AX675" s="109"/>
      <c r="AY675" s="109"/>
      <c r="AZ675" s="109"/>
      <c r="BA675" s="1" t="n">
        <f aca="false">BA674+1</f>
        <v>1975</v>
      </c>
      <c r="BB675" s="113" t="s">
        <v>134</v>
      </c>
      <c r="BC675" s="109" t="n">
        <v>26.9</v>
      </c>
      <c r="BD675" s="109" t="n">
        <v>30.2</v>
      </c>
      <c r="BE675" s="109" t="n">
        <v>24</v>
      </c>
      <c r="BF675" s="109" t="n">
        <v>21.5</v>
      </c>
      <c r="BG675" s="109" t="n">
        <v>18.4</v>
      </c>
      <c r="BH675" s="109" t="n">
        <v>14.1</v>
      </c>
      <c r="BI675" s="109" t="n">
        <v>15.8</v>
      </c>
      <c r="BJ675" s="109" t="n">
        <v>14</v>
      </c>
      <c r="BK675" s="109" t="n">
        <v>17.4</v>
      </c>
      <c r="BL675" s="109" t="n">
        <v>17.6</v>
      </c>
      <c r="BM675" s="109" t="n">
        <v>24.8</v>
      </c>
      <c r="BN675" s="109" t="n">
        <v>28.2</v>
      </c>
      <c r="BO675" s="110" t="n">
        <f aca="false">SUM(BC675:BN675)/12</f>
        <v>21.075</v>
      </c>
      <c r="CA675" s="1" t="n">
        <f aca="false">CA674+1</f>
        <v>1975</v>
      </c>
      <c r="CB675" s="112" t="n">
        <v>1975</v>
      </c>
      <c r="CC675" s="109" t="n">
        <v>20.5</v>
      </c>
      <c r="CD675" s="109" t="n">
        <v>22.1</v>
      </c>
      <c r="CE675" s="109" t="n">
        <v>19.9</v>
      </c>
      <c r="CF675" s="109" t="n">
        <v>18.9</v>
      </c>
      <c r="CG675" s="109" t="n">
        <v>18.1</v>
      </c>
      <c r="CH675" s="109" t="n">
        <v>14.3</v>
      </c>
      <c r="CI675" s="109" t="n">
        <v>15.2</v>
      </c>
      <c r="CJ675" s="109" t="n">
        <v>13.7</v>
      </c>
      <c r="CK675" s="109" t="n">
        <v>15.6</v>
      </c>
      <c r="CL675" s="109" t="n">
        <v>16.1</v>
      </c>
      <c r="CM675" s="109" t="n">
        <v>19.4</v>
      </c>
      <c r="CN675" s="109" t="n">
        <v>21.5</v>
      </c>
      <c r="CO675" s="110" t="n">
        <f aca="false">SUM(CC675:CN675)/12</f>
        <v>17.9416666666667</v>
      </c>
      <c r="DA675" s="1" t="n">
        <f aca="false">DA674+1</f>
        <v>1975</v>
      </c>
      <c r="DB675" s="113" t="s">
        <v>134</v>
      </c>
      <c r="DC675" s="109" t="n">
        <v>28.5</v>
      </c>
      <c r="DD675" s="109" t="n">
        <v>32.4</v>
      </c>
      <c r="DE675" s="109" t="n">
        <v>25.8</v>
      </c>
      <c r="DF675" s="109" t="n">
        <v>22.6</v>
      </c>
      <c r="DG675" s="109" t="n">
        <v>20.2</v>
      </c>
      <c r="DH675" s="109" t="n">
        <v>16.5</v>
      </c>
      <c r="DI675" s="109" t="n">
        <v>17.6</v>
      </c>
      <c r="DJ675" s="109" t="n">
        <v>16</v>
      </c>
      <c r="DK675" s="109" t="n">
        <v>20.2</v>
      </c>
      <c r="DL675" s="109" t="n">
        <v>20.4</v>
      </c>
      <c r="DM675" s="109" t="n">
        <v>27.1</v>
      </c>
      <c r="DN675" s="109" t="n">
        <v>30.3</v>
      </c>
      <c r="DO675" s="110" t="n">
        <f aca="false">SUM(DC675:DN675)/12</f>
        <v>23.1333333333333</v>
      </c>
      <c r="EA675" s="1" t="n">
        <f aca="false">EA674+1</f>
        <v>1975</v>
      </c>
      <c r="EB675" s="111" t="n">
        <v>1975</v>
      </c>
      <c r="EC675" s="109" t="n">
        <v>36.6</v>
      </c>
      <c r="ED675" s="109" t="n">
        <v>35.7</v>
      </c>
      <c r="EE675" s="109" t="n">
        <v>32.8</v>
      </c>
      <c r="EF675" s="109" t="n">
        <v>28.7</v>
      </c>
      <c r="EG675" s="109" t="n">
        <v>25.7</v>
      </c>
      <c r="EH675" s="109" t="n">
        <v>20.2</v>
      </c>
      <c r="EI675" s="109" t="n">
        <v>22.6</v>
      </c>
      <c r="EJ675" s="109" t="n">
        <v>20.1</v>
      </c>
      <c r="EK675" s="109" t="n">
        <v>24.9</v>
      </c>
      <c r="EL675" s="109" t="n">
        <v>26.5</v>
      </c>
      <c r="EM675" s="109" t="n">
        <v>34.7</v>
      </c>
      <c r="EN675" s="109" t="n">
        <v>36.3</v>
      </c>
      <c r="EO675" s="110" t="n">
        <f aca="false">SUM(EC675:EN675)/12</f>
        <v>28.7333333333333</v>
      </c>
      <c r="FA675" s="1" t="n">
        <f aca="false">FA674+1</f>
        <v>1975</v>
      </c>
      <c r="FB675" s="113" t="s">
        <v>134</v>
      </c>
      <c r="FC675" s="109" t="n">
        <v>24.9</v>
      </c>
      <c r="FD675" s="109" t="n">
        <v>29.1</v>
      </c>
      <c r="FE675" s="109" t="n">
        <v>22.8</v>
      </c>
      <c r="FF675" s="109" t="n">
        <v>20.2</v>
      </c>
      <c r="FG675" s="109" t="n">
        <v>17.6</v>
      </c>
      <c r="FH675" s="109" t="n">
        <v>14</v>
      </c>
      <c r="FI675" s="109" t="n">
        <v>15.1</v>
      </c>
      <c r="FJ675" s="109" t="n">
        <v>13.6</v>
      </c>
      <c r="FK675" s="109" t="n">
        <v>16.8</v>
      </c>
      <c r="FL675" s="109" t="n">
        <v>17.3</v>
      </c>
      <c r="FM675" s="109" t="n">
        <v>23.3</v>
      </c>
      <c r="FN675" s="109" t="n">
        <v>26.2</v>
      </c>
      <c r="FO675" s="110" t="n">
        <f aca="false">SUM(FC675:FN675)/12</f>
        <v>20.075</v>
      </c>
      <c r="GA675" s="1" t="n">
        <f aca="false">GA674+1</f>
        <v>1975</v>
      </c>
      <c r="GB675" s="113" t="s">
        <v>134</v>
      </c>
      <c r="GC675" s="109" t="n">
        <v>23.3</v>
      </c>
      <c r="GD675" s="109" t="n">
        <v>27.3</v>
      </c>
      <c r="GE675" s="109" t="n">
        <v>21.8</v>
      </c>
      <c r="GF675" s="109" t="n">
        <v>19</v>
      </c>
      <c r="GG675" s="109" t="n">
        <v>17.3</v>
      </c>
      <c r="GH675" s="109" t="n">
        <v>14</v>
      </c>
      <c r="GI675" s="109" t="n">
        <v>14.6</v>
      </c>
      <c r="GJ675" s="109" t="n">
        <v>13.5</v>
      </c>
      <c r="GK675" s="109" t="n">
        <v>16.2</v>
      </c>
      <c r="GL675" s="109" t="n">
        <v>17.2</v>
      </c>
      <c r="GM675" s="109" t="n">
        <v>21.1</v>
      </c>
      <c r="GN675" s="109" t="n">
        <v>24.4</v>
      </c>
      <c r="GO675" s="110" t="n">
        <f aca="false">SUM(GC675:GN675)/12</f>
        <v>19.1416666666667</v>
      </c>
      <c r="HA675" s="1" t="n">
        <f aca="false">HA674+1</f>
        <v>1975</v>
      </c>
      <c r="HB675" s="113" t="s">
        <v>134</v>
      </c>
      <c r="HC675" s="109" t="n">
        <v>24</v>
      </c>
      <c r="HD675" s="109" t="n">
        <v>26.4</v>
      </c>
      <c r="HE675" s="109" t="n">
        <v>22.4</v>
      </c>
      <c r="HF675" s="109" t="n">
        <v>21.7</v>
      </c>
      <c r="HG675" s="109" t="n">
        <v>21</v>
      </c>
      <c r="HH675" s="109" t="n">
        <v>16.7</v>
      </c>
      <c r="HI675" s="109" t="n">
        <v>17.8</v>
      </c>
      <c r="HJ675" s="109" t="n">
        <v>16.3</v>
      </c>
      <c r="HK675" s="109" t="n">
        <v>18.1</v>
      </c>
      <c r="HL675" s="109" t="n">
        <v>18.3</v>
      </c>
      <c r="HM675" s="109" t="n">
        <v>22.1</v>
      </c>
      <c r="HN675" s="109" t="n">
        <v>24.7</v>
      </c>
      <c r="HO675" s="110" t="n">
        <f aca="false">SUM(HC675:HN675)/12</f>
        <v>20.7916666666667</v>
      </c>
      <c r="IA675" s="1" t="n">
        <f aca="false">IA674+1</f>
        <v>1975</v>
      </c>
      <c r="IB675" s="113" t="s">
        <v>134</v>
      </c>
      <c r="IC675" s="109" t="n">
        <v>29</v>
      </c>
      <c r="ID675" s="109" t="n">
        <v>32.2</v>
      </c>
      <c r="IE675" s="109" t="n">
        <v>27.3</v>
      </c>
      <c r="IF675" s="109" t="n">
        <v>24.4</v>
      </c>
      <c r="IG675" s="109" t="n">
        <v>21.3</v>
      </c>
      <c r="IH675" s="109" t="n">
        <v>17.4</v>
      </c>
      <c r="II675" s="109" t="n">
        <v>18.6</v>
      </c>
      <c r="IJ675" s="109" t="n">
        <v>16.8</v>
      </c>
      <c r="IK675" s="109" t="n">
        <v>20.9</v>
      </c>
      <c r="IL675" s="109" t="n">
        <v>20.9</v>
      </c>
      <c r="IM675" s="109" t="n">
        <v>28.6</v>
      </c>
      <c r="IN675" s="109" t="n">
        <v>30.9</v>
      </c>
      <c r="IO675" s="110" t="n">
        <f aca="false">SUM(IC675:IN675)/12</f>
        <v>24.025</v>
      </c>
      <c r="JA675" s="1" t="n">
        <f aca="false">JA674+1</f>
        <v>1975</v>
      </c>
      <c r="JB675" s="113" t="s">
        <v>134</v>
      </c>
      <c r="JC675" s="109" t="n">
        <v>21.7</v>
      </c>
      <c r="JD675" s="109" t="n">
        <v>23.7</v>
      </c>
      <c r="JE675" s="109" t="n">
        <v>20.7</v>
      </c>
      <c r="JF675" s="109" t="n">
        <v>19.4</v>
      </c>
      <c r="JG675" s="109" t="n">
        <v>17.9</v>
      </c>
      <c r="JH675" s="109" t="n">
        <v>15</v>
      </c>
      <c r="JI675" s="109" t="n">
        <v>15.2</v>
      </c>
      <c r="JJ675" s="109" t="n">
        <v>14.6</v>
      </c>
      <c r="JK675" s="109" t="n">
        <v>16.4</v>
      </c>
      <c r="JL675" s="109" t="n">
        <v>17.8</v>
      </c>
      <c r="JM675" s="109" t="n">
        <v>20.7</v>
      </c>
      <c r="JN675" s="109" t="n">
        <v>22.1</v>
      </c>
      <c r="JO675" s="110" t="n">
        <f aca="false">SUM(JC675:JN675)/12</f>
        <v>18.7666666666667</v>
      </c>
      <c r="KA675" s="1" t="n">
        <f aca="false">KA674+1</f>
        <v>1975</v>
      </c>
      <c r="KB675" s="113" t="s">
        <v>134</v>
      </c>
      <c r="KC675" s="109" t="n">
        <v>26.8</v>
      </c>
      <c r="KD675" s="109" t="n">
        <v>31.2</v>
      </c>
      <c r="KE675" s="109" t="n">
        <v>25</v>
      </c>
      <c r="KF675" s="109" t="n">
        <v>22.6</v>
      </c>
      <c r="KG675" s="109" t="n">
        <v>19.9</v>
      </c>
      <c r="KH675" s="109" t="n">
        <v>16.1</v>
      </c>
      <c r="KI675" s="109" t="n">
        <v>17.7</v>
      </c>
      <c r="KJ675" s="109" t="n">
        <v>15.5</v>
      </c>
      <c r="KK675" s="109" t="n">
        <v>18.9</v>
      </c>
      <c r="KL675" s="109" t="n">
        <v>18.8</v>
      </c>
      <c r="KM675" s="109" t="n">
        <v>26.1</v>
      </c>
      <c r="KN675" s="109" t="n">
        <v>29.5</v>
      </c>
      <c r="KO675" s="110" t="n">
        <f aca="false">SUM(KC675:KN675)/12</f>
        <v>22.3416666666667</v>
      </c>
      <c r="LA675" s="1" t="n">
        <f aca="false">LA674+1</f>
        <v>1975</v>
      </c>
      <c r="LB675" s="113" t="s">
        <v>134</v>
      </c>
      <c r="LC675" s="109" t="n">
        <v>31.6</v>
      </c>
      <c r="LD675" s="109" t="n">
        <v>32.5</v>
      </c>
      <c r="LE675" s="109" t="n">
        <v>26.8</v>
      </c>
      <c r="LF675" s="109" t="n">
        <v>24.1</v>
      </c>
      <c r="LG675" s="109" t="n">
        <v>21</v>
      </c>
      <c r="LH675" s="109" t="n">
        <v>17</v>
      </c>
      <c r="LI675" s="109" t="n">
        <v>18.5</v>
      </c>
      <c r="LJ675" s="109" t="n">
        <v>16.3</v>
      </c>
      <c r="LK675" s="109" t="n">
        <v>19.8</v>
      </c>
      <c r="LL675" s="109" t="n">
        <v>20.1</v>
      </c>
      <c r="LM675" s="109" t="n">
        <v>27.8</v>
      </c>
      <c r="LN675" s="109" t="n">
        <v>30.4</v>
      </c>
      <c r="LO675" s="110" t="n">
        <f aca="false">SUM(LC675:LN675)/12</f>
        <v>23.825</v>
      </c>
      <c r="MA675" s="1" t="n">
        <f aca="false">MA674+1</f>
        <v>1975</v>
      </c>
      <c r="MB675" s="113" t="s">
        <v>134</v>
      </c>
      <c r="MC675" s="109" t="n">
        <v>25.2</v>
      </c>
      <c r="MD675" s="109" t="n">
        <v>28.6</v>
      </c>
      <c r="ME675" s="109" t="n">
        <v>23.7</v>
      </c>
      <c r="MF675" s="109" t="n">
        <v>21.9</v>
      </c>
      <c r="MG675" s="109" t="n">
        <v>19.9</v>
      </c>
      <c r="MH675" s="109" t="n">
        <v>15.7</v>
      </c>
      <c r="MI675" s="109" t="n">
        <v>17.6</v>
      </c>
      <c r="MJ675" s="109" t="n">
        <v>15.7</v>
      </c>
      <c r="MK675" s="109" t="n">
        <v>18.7</v>
      </c>
      <c r="ML675" s="109" t="n">
        <v>19.4</v>
      </c>
      <c r="MM675" s="109" t="n">
        <v>25.1</v>
      </c>
      <c r="MN675" s="109" t="n">
        <v>27.4</v>
      </c>
      <c r="MO675" s="110" t="n">
        <f aca="false">SUM(MC675:MN675)/12</f>
        <v>21.575</v>
      </c>
      <c r="NA675" s="1" t="n">
        <f aca="false">NA674+1</f>
        <v>1974</v>
      </c>
      <c r="NB675" s="113" t="s">
        <v>133</v>
      </c>
      <c r="NC675" s="109" t="n">
        <v>35.5</v>
      </c>
      <c r="ND675" s="109" t="n">
        <v>31.9</v>
      </c>
      <c r="NE675" s="109" t="n">
        <v>33.4</v>
      </c>
      <c r="NF675" s="109" t="n">
        <v>24.6</v>
      </c>
      <c r="NG675" s="109" t="n">
        <v>20.1</v>
      </c>
      <c r="NH675" s="109" t="n">
        <v>18.9</v>
      </c>
      <c r="NI675" s="109" t="n">
        <v>19</v>
      </c>
      <c r="NJ675" s="109" t="n">
        <v>20.7</v>
      </c>
      <c r="NK675" s="109" t="n">
        <v>21.3</v>
      </c>
      <c r="NL675" s="109" t="n">
        <v>25.2</v>
      </c>
      <c r="NM675" s="109" t="n">
        <v>30.3</v>
      </c>
      <c r="NN675" s="109" t="n">
        <v>32.1</v>
      </c>
      <c r="NO675" s="110" t="n">
        <f aca="false">SUM(NC675:NN675)/12</f>
        <v>26.0833333333333</v>
      </c>
      <c r="OA675" s="5"/>
    </row>
    <row r="676" customFormat="false" ht="12.75" hidden="false" customHeight="false" outlineLevel="0" collapsed="false">
      <c r="A676" s="150"/>
      <c r="B676" s="151" t="n">
        <f aca="false">AVERAGE(AO676,BO676,CO676,DO676,EO676,FO676,GO676,HO676,IO676,JO676,KO676,LO676,MO676,NO676)</f>
        <v>21.6672619047619</v>
      </c>
      <c r="C676" s="163" t="n">
        <f aca="false">AVERAGE(B672:B676)</f>
        <v>22.0309523809524</v>
      </c>
      <c r="D676" s="164" t="n">
        <f aca="false">AVERAGE(B667:B676)</f>
        <v>21.8696527777778</v>
      </c>
      <c r="E676" s="151" t="n">
        <f aca="false">AVERAGE(B657:B676)</f>
        <v>21.9011954365079</v>
      </c>
      <c r="F676" s="165" t="n">
        <f aca="false">AVERAGE(B627:B676)</f>
        <v>21.8179186507937</v>
      </c>
      <c r="G676" s="159" t="n">
        <f aca="false">MAX(AC676:AN676,BC676:BN676,CC676:CN676,DC676:DN676,EC676:EN676,FC676:FN676,GC676:GN676,HC676:HN676,IC676:IN676,JC676:JN676,KC676:KN676,LC676:LN676,MC676:MN676,NC676:NN676)</f>
        <v>37.2</v>
      </c>
      <c r="H676" s="161" t="n">
        <f aca="false">MEDIAN(AC676:AN676,BC676:BN676,CC676:CN676,DC676:DN676,EC676:EN676,FC676:FN676,GC676:GN676,HC676:HN676,IC676:IN676,JC676:JN676,KC676:KN676,LC676:LN676,MC676:MN676,NC676:NN676)</f>
        <v>20.75</v>
      </c>
      <c r="I676" s="157" t="n">
        <f aca="false">MIN(AC676:AN676,BC676:BN676,CC676:CN676,DC676:DN676,EC676:EN676,FC676:FN676,GC676:GN676,HC676:HN676,IC676:IN676,JC676:JN676,KC676:KN676,LC676:LN676,MC676:MN676,NC676:NN676)</f>
        <v>13.2</v>
      </c>
      <c r="J676" s="107" t="n">
        <f aca="false">(G676+I676)/2</f>
        <v>25.2</v>
      </c>
      <c r="AA676" s="1" t="n">
        <f aca="false">AA675+1</f>
        <v>52</v>
      </c>
      <c r="AB676" s="108" t="n">
        <v>1976</v>
      </c>
      <c r="AC676" s="109" t="n">
        <v>26.6</v>
      </c>
      <c r="AD676" s="109" t="n">
        <v>29.3</v>
      </c>
      <c r="AE676" s="109" t="n">
        <v>25.2</v>
      </c>
      <c r="AF676" s="109" t="n">
        <v>21.6</v>
      </c>
      <c r="AG676" s="109" t="n">
        <v>17.9</v>
      </c>
      <c r="AH676" s="109" t="n">
        <v>15.6</v>
      </c>
      <c r="AI676" s="109" t="n">
        <v>15.8</v>
      </c>
      <c r="AJ676" s="109" t="n">
        <v>16.4</v>
      </c>
      <c r="AK676" s="109" t="n">
        <v>17.4</v>
      </c>
      <c r="AL676" s="109" t="n">
        <v>18.6</v>
      </c>
      <c r="AM676" s="109" t="n">
        <v>22.7</v>
      </c>
      <c r="AN676" s="109" t="n">
        <v>25.9</v>
      </c>
      <c r="AO676" s="110" t="n">
        <f aca="false">SUM(AC676:AN676)/12</f>
        <v>21.0833333333333</v>
      </c>
      <c r="AQ676" s="112"/>
      <c r="AR676" s="109"/>
      <c r="AS676" s="109"/>
      <c r="AT676" s="109"/>
      <c r="AU676" s="109"/>
      <c r="AV676" s="109"/>
      <c r="AW676" s="109"/>
      <c r="AX676" s="109"/>
      <c r="AY676" s="109"/>
      <c r="AZ676" s="109"/>
      <c r="BA676" s="1" t="n">
        <f aca="false">BA675+1</f>
        <v>1976</v>
      </c>
      <c r="BB676" s="113" t="s">
        <v>135</v>
      </c>
      <c r="BC676" s="109" t="n">
        <v>27.6</v>
      </c>
      <c r="BD676" s="109" t="n">
        <v>29.2</v>
      </c>
      <c r="BE676" s="109" t="n">
        <v>26.5</v>
      </c>
      <c r="BF676" s="109" t="n">
        <v>21.5</v>
      </c>
      <c r="BG676" s="109" t="n">
        <v>16.7</v>
      </c>
      <c r="BH676" s="109" t="n">
        <v>14.3</v>
      </c>
      <c r="BI676" s="109" t="n">
        <v>14.4</v>
      </c>
      <c r="BJ676" s="109" t="n">
        <v>15.1</v>
      </c>
      <c r="BK676" s="109" t="n">
        <v>16.1</v>
      </c>
      <c r="BL676" s="109" t="n">
        <v>17.5</v>
      </c>
      <c r="BM676" s="109" t="n">
        <v>22.9</v>
      </c>
      <c r="BN676" s="109" t="n">
        <v>27.8</v>
      </c>
      <c r="BO676" s="110" t="n">
        <f aca="false">SUM(BC676:BN676)/12</f>
        <v>20.8</v>
      </c>
      <c r="CA676" s="1" t="n">
        <f aca="false">CA675+1</f>
        <v>1976</v>
      </c>
      <c r="CB676" s="112" t="n">
        <v>1976</v>
      </c>
      <c r="CC676" s="109" t="n">
        <v>20.8</v>
      </c>
      <c r="CD676" s="109" t="n">
        <v>20.7</v>
      </c>
      <c r="CE676" s="109" t="n">
        <v>19.6</v>
      </c>
      <c r="CF676" s="109" t="n">
        <v>18.7</v>
      </c>
      <c r="CG676" s="109" t="n">
        <v>16</v>
      </c>
      <c r="CH676" s="109" t="n">
        <v>14.1</v>
      </c>
      <c r="CI676" s="109" t="n">
        <v>13.9</v>
      </c>
      <c r="CJ676" s="109" t="n">
        <v>13.9</v>
      </c>
      <c r="CK676" s="109" t="n">
        <v>14.3</v>
      </c>
      <c r="CL676" s="109" t="n">
        <v>15</v>
      </c>
      <c r="CM676" s="109" t="n">
        <v>19</v>
      </c>
      <c r="CN676" s="109" t="n">
        <v>21.8</v>
      </c>
      <c r="CO676" s="110" t="n">
        <f aca="false">SUM(CC676:CN676)/12</f>
        <v>17.3166666666667</v>
      </c>
      <c r="DA676" s="1" t="n">
        <f aca="false">DA675+1</f>
        <v>1976</v>
      </c>
      <c r="DB676" s="113" t="s">
        <v>135</v>
      </c>
      <c r="DC676" s="109" t="n">
        <v>29.7</v>
      </c>
      <c r="DD676" s="109" t="n">
        <v>31.8</v>
      </c>
      <c r="DE676" s="109" t="n">
        <v>27.8</v>
      </c>
      <c r="DF676" s="109" t="n">
        <v>22.4</v>
      </c>
      <c r="DG676" s="109" t="n">
        <v>18.5</v>
      </c>
      <c r="DH676" s="109" t="n">
        <v>15.7</v>
      </c>
      <c r="DI676" s="109" t="n">
        <v>16.1</v>
      </c>
      <c r="DJ676" s="109" t="n">
        <v>16.8</v>
      </c>
      <c r="DK676" s="109" t="n">
        <v>18.1</v>
      </c>
      <c r="DL676" s="109" t="n">
        <v>19.5</v>
      </c>
      <c r="DM676" s="109" t="n">
        <v>25.1</v>
      </c>
      <c r="DN676" s="109" t="n">
        <v>28.9</v>
      </c>
      <c r="DO676" s="110" t="n">
        <f aca="false">SUM(DC676:DN676)/12</f>
        <v>22.5333333333333</v>
      </c>
      <c r="EA676" s="1" t="n">
        <f aca="false">EA675+1</f>
        <v>1976</v>
      </c>
      <c r="EB676" s="111" t="n">
        <v>1976</v>
      </c>
      <c r="EC676" s="109" t="n">
        <v>34</v>
      </c>
      <c r="ED676" s="109" t="n">
        <v>33.9</v>
      </c>
      <c r="EE676" s="109" t="n">
        <v>33.3</v>
      </c>
      <c r="EF676" s="109" t="n">
        <v>28.1</v>
      </c>
      <c r="EG676" s="109" t="n">
        <v>23.1</v>
      </c>
      <c r="EH676" s="109" t="n">
        <v>20.1</v>
      </c>
      <c r="EI676" s="109" t="n">
        <v>20.3</v>
      </c>
      <c r="EJ676" s="109" t="n">
        <v>22.1</v>
      </c>
      <c r="EK676" s="109" t="n">
        <v>25.5</v>
      </c>
      <c r="EL676" s="109" t="n">
        <v>25.5</v>
      </c>
      <c r="EM676" s="109" t="n">
        <v>31.9</v>
      </c>
      <c r="EN676" s="109" t="n">
        <v>37.2</v>
      </c>
      <c r="EO676" s="110" t="n">
        <f aca="false">SUM(EC676:EN676)/12</f>
        <v>27.9166666666667</v>
      </c>
      <c r="FA676" s="1" t="n">
        <f aca="false">FA675+1</f>
        <v>1976</v>
      </c>
      <c r="FB676" s="113" t="s">
        <v>135</v>
      </c>
      <c r="FC676" s="109" t="n">
        <v>25.7</v>
      </c>
      <c r="FD676" s="109" t="n">
        <v>27.5</v>
      </c>
      <c r="FE676" s="109" t="n">
        <v>24.7</v>
      </c>
      <c r="FF676" s="109" t="n">
        <v>20.2</v>
      </c>
      <c r="FG676" s="109" t="n">
        <v>15.9</v>
      </c>
      <c r="FH676" s="109" t="n">
        <v>13.4</v>
      </c>
      <c r="FI676" s="109" t="n">
        <v>13.7</v>
      </c>
      <c r="FJ676" s="109" t="n">
        <v>14.3</v>
      </c>
      <c r="FK676" s="109" t="n">
        <v>15.3</v>
      </c>
      <c r="FL676" s="109" t="n">
        <v>16.5</v>
      </c>
      <c r="FM676" s="109" t="n">
        <v>21.4</v>
      </c>
      <c r="FN676" s="109" t="n">
        <v>25.8</v>
      </c>
      <c r="FO676" s="110" t="n">
        <f aca="false">SUM(FC676:FN676)/12</f>
        <v>19.5333333333333</v>
      </c>
      <c r="GA676" s="1" t="n">
        <f aca="false">GA675+1</f>
        <v>1976</v>
      </c>
      <c r="GB676" s="113" t="s">
        <v>135</v>
      </c>
      <c r="GC676" s="109" t="n">
        <v>24.6</v>
      </c>
      <c r="GD676" s="109" t="n">
        <v>26.6</v>
      </c>
      <c r="GE676" s="109" t="n">
        <v>22.8</v>
      </c>
      <c r="GF676" s="109" t="n">
        <v>19.2</v>
      </c>
      <c r="GG676" s="109" t="n">
        <v>15.5</v>
      </c>
      <c r="GH676" s="109" t="n">
        <v>13.6</v>
      </c>
      <c r="GI676" s="109" t="n">
        <v>13.2</v>
      </c>
      <c r="GJ676" s="109" t="n">
        <v>13.9</v>
      </c>
      <c r="GK676" s="109" t="n">
        <v>14.8</v>
      </c>
      <c r="GL676" s="109" t="n">
        <v>15.8</v>
      </c>
      <c r="GM676" s="109" t="n">
        <v>19.6</v>
      </c>
      <c r="GN676" s="109" t="n">
        <v>22.3</v>
      </c>
      <c r="GO676" s="110" t="n">
        <f aca="false">SUM(GC676:GN676)/12</f>
        <v>18.4916666666667</v>
      </c>
      <c r="HA676" s="1" t="n">
        <f aca="false">HA675+1</f>
        <v>1976</v>
      </c>
      <c r="HB676" s="113" t="s">
        <v>135</v>
      </c>
      <c r="HC676" s="109" t="n">
        <v>23.5</v>
      </c>
      <c r="HD676" s="109" t="n">
        <v>25.4</v>
      </c>
      <c r="HE676" s="109" t="n">
        <v>23.6</v>
      </c>
      <c r="HF676" s="109" t="n">
        <v>21.6</v>
      </c>
      <c r="HG676" s="109" t="n">
        <v>18.9</v>
      </c>
      <c r="HH676" s="109" t="n">
        <v>16.7</v>
      </c>
      <c r="HI676" s="109" t="n">
        <v>16.8</v>
      </c>
      <c r="HJ676" s="109" t="n">
        <v>17.1</v>
      </c>
      <c r="HK676" s="109" t="n">
        <v>17.6</v>
      </c>
      <c r="HL676" s="109" t="n">
        <v>18.2</v>
      </c>
      <c r="HM676" s="109" t="n">
        <v>21.2</v>
      </c>
      <c r="HN676" s="109" t="n">
        <v>25.6</v>
      </c>
      <c r="HO676" s="110" t="n">
        <f aca="false">SUM(HC676:HN676)/12</f>
        <v>20.5166666666667</v>
      </c>
      <c r="IA676" s="1" t="n">
        <f aca="false">IA675+1</f>
        <v>1976</v>
      </c>
      <c r="IB676" s="113" t="s">
        <v>135</v>
      </c>
      <c r="IC676" s="109" t="n">
        <v>29.4</v>
      </c>
      <c r="ID676" s="109" t="n">
        <v>32</v>
      </c>
      <c r="IE676" s="109" t="n">
        <v>28.7</v>
      </c>
      <c r="IF676" s="109" t="n">
        <v>23.7</v>
      </c>
      <c r="IG676" s="109" t="n">
        <v>19.2</v>
      </c>
      <c r="IH676" s="109" t="n">
        <v>16.7</v>
      </c>
      <c r="II676" s="109" t="n">
        <v>17.6</v>
      </c>
      <c r="IJ676" s="109" t="n">
        <v>18</v>
      </c>
      <c r="IK676" s="109" t="n">
        <v>20.4</v>
      </c>
      <c r="IL676" s="109" t="n">
        <v>21.1</v>
      </c>
      <c r="IM676" s="109" t="n">
        <v>25.5</v>
      </c>
      <c r="IN676" s="109" t="n">
        <v>30.2</v>
      </c>
      <c r="IO676" s="110" t="n">
        <f aca="false">SUM(IC676:IN676)/12</f>
        <v>23.5416666666667</v>
      </c>
      <c r="JA676" s="1" t="n">
        <f aca="false">JA675+1</f>
        <v>1976</v>
      </c>
      <c r="JB676" s="113" t="s">
        <v>135</v>
      </c>
      <c r="JC676" s="109" t="n">
        <v>22.3</v>
      </c>
      <c r="JD676" s="109" t="n">
        <v>23.9</v>
      </c>
      <c r="JE676" s="109" t="n">
        <v>21.3</v>
      </c>
      <c r="JF676" s="109" t="n">
        <v>19.2</v>
      </c>
      <c r="JG676" s="109" t="n">
        <v>16.6</v>
      </c>
      <c r="JH676" s="109" t="n">
        <v>15.1</v>
      </c>
      <c r="JI676" s="109" t="n">
        <v>14.5</v>
      </c>
      <c r="JJ676" s="109" t="n">
        <v>14.8</v>
      </c>
      <c r="JK676" s="109" t="n">
        <v>15.4</v>
      </c>
      <c r="JL676" s="109" t="n">
        <v>16.6</v>
      </c>
      <c r="JM676" s="109" t="n">
        <v>19.8</v>
      </c>
      <c r="JN676" s="109" t="n">
        <v>22.6</v>
      </c>
      <c r="JO676" s="110" t="n">
        <f aca="false">SUM(JC676:JN676)/12</f>
        <v>18.5083333333333</v>
      </c>
      <c r="KA676" s="1" t="n">
        <f aca="false">KA675+1</f>
        <v>1976</v>
      </c>
      <c r="KB676" s="113" t="s">
        <v>135</v>
      </c>
      <c r="KC676" s="109" t="n">
        <v>28</v>
      </c>
      <c r="KD676" s="109" t="n">
        <v>30.7</v>
      </c>
      <c r="KE676" s="109" t="n">
        <v>27</v>
      </c>
      <c r="KF676" s="109" t="n">
        <v>22.5</v>
      </c>
      <c r="KG676" s="109" t="n">
        <v>18.2</v>
      </c>
      <c r="KH676" s="109" t="n">
        <v>15.8</v>
      </c>
      <c r="KI676" s="109" t="n">
        <v>16</v>
      </c>
      <c r="KJ676" s="109" t="n">
        <v>16.8</v>
      </c>
      <c r="KK676" s="109" t="n">
        <v>18.2</v>
      </c>
      <c r="KL676" s="109" t="n">
        <v>19.2</v>
      </c>
      <c r="KM676" s="109" t="n">
        <v>23.9</v>
      </c>
      <c r="KN676" s="109" t="n">
        <v>28.2</v>
      </c>
      <c r="KO676" s="110" t="n">
        <f aca="false">SUM(KC676:KN676)/12</f>
        <v>22.0416666666667</v>
      </c>
      <c r="LA676" s="1" t="n">
        <f aca="false">LA675+1</f>
        <v>1976</v>
      </c>
      <c r="LB676" s="113" t="s">
        <v>135</v>
      </c>
      <c r="LC676" s="109" t="n">
        <v>29.5</v>
      </c>
      <c r="LD676" s="109" t="n">
        <v>31.7</v>
      </c>
      <c r="LE676" s="109" t="n">
        <v>28.4</v>
      </c>
      <c r="LF676" s="109" t="n">
        <v>23.3</v>
      </c>
      <c r="LG676" s="109" t="n">
        <v>18.6</v>
      </c>
      <c r="LH676" s="109" t="n">
        <v>16.2</v>
      </c>
      <c r="LI676" s="109" t="n">
        <v>17.1</v>
      </c>
      <c r="LJ676" s="109" t="n">
        <v>17.6</v>
      </c>
      <c r="LK676" s="109" t="n">
        <v>19.3</v>
      </c>
      <c r="LL676" s="109" t="n">
        <v>20.7</v>
      </c>
      <c r="LM676" s="109" t="n">
        <v>24.9</v>
      </c>
      <c r="LN676" s="109" t="n">
        <v>29.9</v>
      </c>
      <c r="LO676" s="110" t="n">
        <f aca="false">SUM(LC676:LN676)/12</f>
        <v>23.1</v>
      </c>
      <c r="MA676" s="1" t="n">
        <f aca="false">MA675+1</f>
        <v>1976</v>
      </c>
      <c r="MB676" s="113" t="s">
        <v>135</v>
      </c>
      <c r="MC676" s="109" t="n">
        <v>26.1</v>
      </c>
      <c r="MD676" s="109" t="n">
        <v>27.9</v>
      </c>
      <c r="ME676" s="109" t="n">
        <v>25.1</v>
      </c>
      <c r="MF676" s="109" t="n">
        <v>22</v>
      </c>
      <c r="MG676" s="109" t="n">
        <v>18.2</v>
      </c>
      <c r="MH676" s="109" t="n">
        <v>15.7</v>
      </c>
      <c r="MI676" s="109" t="n">
        <v>15.7</v>
      </c>
      <c r="MJ676" s="109" t="n">
        <v>16.2</v>
      </c>
      <c r="MK676" s="109" t="n">
        <v>16.7</v>
      </c>
      <c r="ML676" s="109" t="n">
        <v>17.7</v>
      </c>
      <c r="MM676" s="109" t="n">
        <v>22.5</v>
      </c>
      <c r="MN676" s="109" t="n">
        <v>26.8</v>
      </c>
      <c r="MO676" s="110" t="n">
        <f aca="false">SUM(MC676:MN676)/12</f>
        <v>20.8833333333333</v>
      </c>
      <c r="NA676" s="1" t="n">
        <f aca="false">NA675+1</f>
        <v>1975</v>
      </c>
      <c r="NB676" s="113" t="s">
        <v>134</v>
      </c>
      <c r="NC676" s="109" t="n">
        <v>34.4</v>
      </c>
      <c r="ND676" s="109" t="n">
        <v>34.9</v>
      </c>
      <c r="NE676" s="109" t="n">
        <v>29.4</v>
      </c>
      <c r="NF676" s="109" t="n">
        <v>26.7</v>
      </c>
      <c r="NG676" s="109" t="n">
        <v>24.1</v>
      </c>
      <c r="NH676" s="109" t="n">
        <v>18.7</v>
      </c>
      <c r="NI676" s="109" t="n">
        <v>20.9</v>
      </c>
      <c r="NJ676" s="109" t="n">
        <v>20.5</v>
      </c>
      <c r="NK676" s="109" t="n">
        <v>23.3</v>
      </c>
      <c r="NL676" s="109" t="n">
        <v>23.6</v>
      </c>
      <c r="NM676" s="109" t="n">
        <v>32.8</v>
      </c>
      <c r="NN676" s="109" t="n">
        <v>35.6</v>
      </c>
      <c r="NO676" s="110" t="n">
        <f aca="false">SUM(NC676:NN676)/12</f>
        <v>27.075</v>
      </c>
      <c r="OA676" s="5"/>
    </row>
    <row r="677" customFormat="false" ht="12.75" hidden="false" customHeight="false" outlineLevel="0" collapsed="false">
      <c r="A677" s="150"/>
      <c r="B677" s="151" t="n">
        <f aca="false">AVERAGE(AO677,BO677,CO677,DO677,EO677,FO677,GO677,HO677,IO677,JO677,KO677,LO677,MO677,NO677)</f>
        <v>22.2982142857143</v>
      </c>
      <c r="C677" s="163" t="n">
        <f aca="false">AVERAGE(B673:B677)</f>
        <v>22.0072619047619</v>
      </c>
      <c r="D677" s="164" t="n">
        <f aca="false">AVERAGE(B668:B677)</f>
        <v>21.8617956349206</v>
      </c>
      <c r="E677" s="151" t="n">
        <f aca="false">AVERAGE(B658:B677)</f>
        <v>21.9011259920635</v>
      </c>
      <c r="F677" s="165" t="n">
        <f aca="false">AVERAGE(B628:B677)</f>
        <v>21.8215734126984</v>
      </c>
      <c r="G677" s="159" t="n">
        <f aca="false">MAX(AC677:AN677,BC677:BN677,CC677:CN677,DC677:DN677,EC677:EN677,FC677:FN677,GC677:GN677,HC677:HN677,IC677:IN677,JC677:JN677,KC677:KN677,LC677:LN677,MC677:MN677,NC677:NN677)</f>
        <v>39.5</v>
      </c>
      <c r="H677" s="161" t="n">
        <f aca="false">MEDIAN(AC677:AN677,BC677:BN677,CC677:CN677,DC677:DN677,EC677:EN677,FC677:FN677,GC677:GN677,HC677:HN677,IC677:IN677,JC677:JN677,KC677:KN677,LC677:LN677,MC677:MN677,NC677:NN677)</f>
        <v>21.4</v>
      </c>
      <c r="I677" s="157" t="n">
        <f aca="false">MIN(AC677:AN677,BC677:BN677,CC677:CN677,DC677:DN677,EC677:EN677,FC677:FN677,GC677:GN677,HC677:HN677,IC677:IN677,JC677:JN677,KC677:KN677,LC677:LN677,MC677:MN677,NC677:NN677)</f>
        <v>12.8</v>
      </c>
      <c r="J677" s="107" t="n">
        <f aca="false">(G677+I677)/2</f>
        <v>26.15</v>
      </c>
      <c r="AA677" s="1" t="n">
        <f aca="false">AA676+1</f>
        <v>53</v>
      </c>
      <c r="AB677" s="108" t="n">
        <v>1977</v>
      </c>
      <c r="AC677" s="109" t="n">
        <v>28.3</v>
      </c>
      <c r="AD677" s="109" t="n">
        <v>29.2</v>
      </c>
      <c r="AE677" s="109" t="n">
        <v>24.6</v>
      </c>
      <c r="AF677" s="109" t="n">
        <v>20.2</v>
      </c>
      <c r="AG677" s="109" t="n">
        <v>18.4</v>
      </c>
      <c r="AH677" s="109" t="n">
        <v>15.1</v>
      </c>
      <c r="AI677" s="109" t="n">
        <v>15.4</v>
      </c>
      <c r="AJ677" s="109" t="n">
        <v>19.2</v>
      </c>
      <c r="AK677" s="109" t="n">
        <v>17.7</v>
      </c>
      <c r="AL677" s="109" t="n">
        <v>22.8</v>
      </c>
      <c r="AM677" s="109" t="n">
        <v>23.4</v>
      </c>
      <c r="AN677" s="109" t="n">
        <v>27.1</v>
      </c>
      <c r="AO677" s="110" t="n">
        <f aca="false">SUM(AC677:AN677)/12</f>
        <v>21.7833333333333</v>
      </c>
      <c r="AQ677" s="112"/>
      <c r="AR677" s="109"/>
      <c r="AS677" s="109"/>
      <c r="AT677" s="109"/>
      <c r="AU677" s="109"/>
      <c r="AV677" s="109"/>
      <c r="AW677" s="109"/>
      <c r="AX677" s="109"/>
      <c r="AY677" s="109"/>
      <c r="AZ677" s="109"/>
      <c r="BA677" s="1" t="n">
        <f aca="false">BA676+1</f>
        <v>1977</v>
      </c>
      <c r="BB677" s="113" t="s">
        <v>136</v>
      </c>
      <c r="BC677" s="109" t="n">
        <v>29.3</v>
      </c>
      <c r="BD677" s="109" t="n">
        <v>30.1</v>
      </c>
      <c r="BE677" s="109" t="n">
        <v>24.8</v>
      </c>
      <c r="BF677" s="109" t="n">
        <v>19.8</v>
      </c>
      <c r="BG677" s="109" t="n">
        <v>17.1</v>
      </c>
      <c r="BH677" s="109" t="n">
        <v>13.1</v>
      </c>
      <c r="BI677" s="109" t="n">
        <v>13.8</v>
      </c>
      <c r="BJ677" s="109" t="n">
        <v>17.9</v>
      </c>
      <c r="BK677" s="109" t="n">
        <v>16.8</v>
      </c>
      <c r="BL677" s="109" t="n">
        <v>22.3</v>
      </c>
      <c r="BM677" s="109" t="n">
        <v>24.7</v>
      </c>
      <c r="BN677" s="109" t="n">
        <v>27.9</v>
      </c>
      <c r="BO677" s="110" t="n">
        <f aca="false">SUM(BC677:BN677)/12</f>
        <v>21.4666666666667</v>
      </c>
      <c r="BP677" s="109"/>
      <c r="BQ677" s="109"/>
      <c r="BR677" s="109"/>
      <c r="BS677" s="119"/>
      <c r="CA677" s="1" t="n">
        <f aca="false">CA676+1</f>
        <v>1977</v>
      </c>
      <c r="CB677" s="112" t="n">
        <v>1977</v>
      </c>
      <c r="CC677" s="109" t="n">
        <v>21.7</v>
      </c>
      <c r="CD677" s="109" t="n">
        <v>21.6</v>
      </c>
      <c r="CE677" s="109" t="n">
        <v>21.1</v>
      </c>
      <c r="CF677" s="109" t="n">
        <v>17.7</v>
      </c>
      <c r="CG677" s="109" t="n">
        <v>16.3</v>
      </c>
      <c r="CH677" s="109" t="n">
        <v>14.1</v>
      </c>
      <c r="CI677" s="109" t="n">
        <v>13.4</v>
      </c>
      <c r="CJ677" s="109" t="n">
        <v>15.6</v>
      </c>
      <c r="CK677" s="109" t="n">
        <v>14.7</v>
      </c>
      <c r="CL677" s="109" t="n">
        <v>18.8</v>
      </c>
      <c r="CM677" s="109" t="n">
        <v>18.4</v>
      </c>
      <c r="CN677" s="109" t="n">
        <v>20.8</v>
      </c>
      <c r="CO677" s="110" t="n">
        <f aca="false">SUM(CC677:CN677)/12</f>
        <v>17.85</v>
      </c>
      <c r="DA677" s="1" t="n">
        <f aca="false">DA676+1</f>
        <v>1977</v>
      </c>
      <c r="DB677" s="113" t="s">
        <v>136</v>
      </c>
      <c r="DC677" s="109" t="n">
        <v>31.1</v>
      </c>
      <c r="DD677" s="109" t="n">
        <v>32</v>
      </c>
      <c r="DE677" s="109" t="n">
        <v>26.6</v>
      </c>
      <c r="DF677" s="109" t="n">
        <v>21.6</v>
      </c>
      <c r="DG677" s="109" t="n">
        <v>18.1</v>
      </c>
      <c r="DH677" s="109" t="n">
        <v>14.5</v>
      </c>
      <c r="DI677" s="109" t="n">
        <v>15.3</v>
      </c>
      <c r="DJ677" s="109" t="n">
        <v>20.1</v>
      </c>
      <c r="DK677" s="109" t="n">
        <v>18.9</v>
      </c>
      <c r="DL677" s="109" t="n">
        <v>24.4</v>
      </c>
      <c r="DM677" s="109" t="n">
        <v>25.8</v>
      </c>
      <c r="DN677" s="109" t="n">
        <v>29.9</v>
      </c>
      <c r="DO677" s="110" t="n">
        <f aca="false">SUM(DC677:DN677)/12</f>
        <v>23.1916666666667</v>
      </c>
      <c r="EA677" s="1" t="n">
        <f aca="false">EA676+1</f>
        <v>1977</v>
      </c>
      <c r="EB677" s="111" t="n">
        <v>1977</v>
      </c>
      <c r="EC677" s="109" t="n">
        <v>38</v>
      </c>
      <c r="ED677" s="109" t="n">
        <v>39.5</v>
      </c>
      <c r="EE677" s="109" t="n">
        <v>33.5</v>
      </c>
      <c r="EF677" s="109" t="n">
        <v>28.4</v>
      </c>
      <c r="EG677" s="109" t="n">
        <v>23.3</v>
      </c>
      <c r="EH677" s="109" t="n">
        <v>19.4</v>
      </c>
      <c r="EI677" s="109" t="n">
        <v>20.2</v>
      </c>
      <c r="EJ677" s="109" t="n">
        <v>26</v>
      </c>
      <c r="EK677" s="109" t="n">
        <v>25.7</v>
      </c>
      <c r="EL677" s="109" t="n">
        <v>32.4</v>
      </c>
      <c r="EM677" s="109" t="n">
        <v>33.8</v>
      </c>
      <c r="EN677" s="109" t="n">
        <v>37.1</v>
      </c>
      <c r="EO677" s="110" t="n">
        <f aca="false">SUM(EC677:EN677)/12</f>
        <v>29.775</v>
      </c>
      <c r="FA677" s="1" t="n">
        <f aca="false">FA676+1</f>
        <v>1977</v>
      </c>
      <c r="FB677" s="113" t="s">
        <v>136</v>
      </c>
      <c r="FC677" s="109" t="n">
        <v>27.3</v>
      </c>
      <c r="FD677" s="109" t="n">
        <v>28</v>
      </c>
      <c r="FE677" s="109" t="n">
        <v>24</v>
      </c>
      <c r="FF677" s="109" t="n">
        <v>18.6</v>
      </c>
      <c r="FG677" s="109" t="n">
        <v>16.1</v>
      </c>
      <c r="FH677" s="109" t="n">
        <v>12.9</v>
      </c>
      <c r="FI677" s="109" t="n">
        <v>13.5</v>
      </c>
      <c r="FJ677" s="109" t="n">
        <v>17.2</v>
      </c>
      <c r="FK677" s="109" t="n">
        <v>16.1</v>
      </c>
      <c r="FL677" s="109" t="n">
        <v>20.8</v>
      </c>
      <c r="FM677" s="109" t="n">
        <v>23.1</v>
      </c>
      <c r="FN677" s="109" t="n">
        <v>26.6</v>
      </c>
      <c r="FO677" s="110" t="n">
        <f aca="false">SUM(FC677:FN677)/12</f>
        <v>20.35</v>
      </c>
      <c r="GA677" s="1" t="n">
        <f aca="false">GA676+1</f>
        <v>1977</v>
      </c>
      <c r="GB677" s="113" t="s">
        <v>136</v>
      </c>
      <c r="GC677" s="109" t="n">
        <v>24.8</v>
      </c>
      <c r="GD677" s="109" t="n">
        <v>25.9</v>
      </c>
      <c r="GE677" s="109" t="n">
        <v>23</v>
      </c>
      <c r="GF677" s="109" t="n">
        <v>17.3</v>
      </c>
      <c r="GG677" s="109" t="n">
        <v>15.2</v>
      </c>
      <c r="GH677" s="109" t="n">
        <v>13.3</v>
      </c>
      <c r="GI677" s="109" t="n">
        <v>12.8</v>
      </c>
      <c r="GJ677" s="109" t="n">
        <v>15.6</v>
      </c>
      <c r="GK677" s="109" t="n">
        <v>14.8</v>
      </c>
      <c r="GL677" s="109" t="n">
        <v>19.6</v>
      </c>
      <c r="GM677" s="109" t="n">
        <v>20.4</v>
      </c>
      <c r="GN677" s="109" t="n">
        <v>24</v>
      </c>
      <c r="GO677" s="110" t="n">
        <f aca="false">SUM(GC677:GN677)/12</f>
        <v>18.8916666666667</v>
      </c>
      <c r="HA677" s="1" t="n">
        <f aca="false">HA676+1</f>
        <v>1977</v>
      </c>
      <c r="HB677" s="113" t="s">
        <v>136</v>
      </c>
      <c r="HC677" s="109" t="n">
        <v>25.9</v>
      </c>
      <c r="HD677" s="109" t="n">
        <v>25.7</v>
      </c>
      <c r="HE677" s="109" t="n">
        <v>23.7</v>
      </c>
      <c r="HF677" s="109" t="n">
        <v>20.4</v>
      </c>
      <c r="HG677" s="109" t="n">
        <v>18.8</v>
      </c>
      <c r="HH677" s="109" t="n">
        <v>16.1</v>
      </c>
      <c r="HI677" s="109" t="n">
        <v>16.5</v>
      </c>
      <c r="HJ677" s="109" t="n">
        <v>19.4</v>
      </c>
      <c r="HK677" s="109" t="n">
        <v>18.1</v>
      </c>
      <c r="HL677" s="109" t="n">
        <v>21.4</v>
      </c>
      <c r="HM677" s="109" t="n">
        <v>21.8</v>
      </c>
      <c r="HN677" s="109" t="n">
        <v>25.1</v>
      </c>
      <c r="HO677" s="110" t="n">
        <f aca="false">SUM(HC677:HN677)/12</f>
        <v>21.075</v>
      </c>
      <c r="IA677" s="1" t="n">
        <f aca="false">IA676+1</f>
        <v>1977</v>
      </c>
      <c r="IB677" s="113" t="s">
        <v>136</v>
      </c>
      <c r="IC677" s="109" t="n">
        <v>31.8</v>
      </c>
      <c r="ID677" s="109" t="n">
        <v>33</v>
      </c>
      <c r="IE677" s="109" t="n">
        <v>28</v>
      </c>
      <c r="IF677" s="109" t="n">
        <v>23.7</v>
      </c>
      <c r="IG677" s="109" t="n">
        <v>19.6</v>
      </c>
      <c r="IH677" s="109" t="n">
        <v>15.9</v>
      </c>
      <c r="II677" s="109" t="n">
        <v>16.7</v>
      </c>
      <c r="IJ677" s="109" t="n">
        <v>21.4</v>
      </c>
      <c r="IK677" s="109" t="n">
        <v>20.3</v>
      </c>
      <c r="IL677" s="109" t="n">
        <v>25.9</v>
      </c>
      <c r="IM677" s="109" t="n">
        <v>27.3</v>
      </c>
      <c r="IN677" s="109" t="n">
        <v>31.3</v>
      </c>
      <c r="IO677" s="110" t="n">
        <f aca="false">SUM(IC677:IN677)/12</f>
        <v>24.575</v>
      </c>
      <c r="JA677" s="1" t="n">
        <f aca="false">JA676+1</f>
        <v>1977</v>
      </c>
      <c r="JB677" s="113" t="s">
        <v>136</v>
      </c>
      <c r="JC677" s="109" t="n">
        <v>23.2</v>
      </c>
      <c r="JD677" s="109" t="n">
        <v>23.2</v>
      </c>
      <c r="JE677" s="109" t="n">
        <v>21.2</v>
      </c>
      <c r="JF677" s="109" t="n">
        <v>18.8</v>
      </c>
      <c r="JG677" s="109" t="n">
        <v>15.9</v>
      </c>
      <c r="JH677" s="109" t="n">
        <v>14.5</v>
      </c>
      <c r="JI677" s="109" t="n">
        <v>14</v>
      </c>
      <c r="JJ677" s="109" t="n">
        <v>15.6</v>
      </c>
      <c r="JK677" s="109" t="n">
        <v>15.5</v>
      </c>
      <c r="JL677" s="109" t="n">
        <v>19</v>
      </c>
      <c r="JM677" s="109" t="n">
        <v>19.3</v>
      </c>
      <c r="JN677" s="109" t="n">
        <v>21.4</v>
      </c>
      <c r="JO677" s="110" t="n">
        <f aca="false">SUM(JC677:JN677)/12</f>
        <v>18.4666666666667</v>
      </c>
      <c r="KA677" s="1" t="n">
        <f aca="false">KA676+1</f>
        <v>1977</v>
      </c>
      <c r="KB677" s="113" t="s">
        <v>136</v>
      </c>
      <c r="KC677" s="109" t="n">
        <v>30.2</v>
      </c>
      <c r="KD677" s="109" t="n">
        <v>31.5</v>
      </c>
      <c r="KE677" s="109" t="n">
        <v>25.8</v>
      </c>
      <c r="KF677" s="109" t="n">
        <v>21</v>
      </c>
      <c r="KG677" s="109" t="n">
        <v>18.6</v>
      </c>
      <c r="KH677" s="109" t="n">
        <v>14.6</v>
      </c>
      <c r="KI677" s="109" t="n">
        <v>15.5</v>
      </c>
      <c r="KJ677" s="109" t="n">
        <v>19.6</v>
      </c>
      <c r="KK677" s="109" t="n">
        <v>18.1</v>
      </c>
      <c r="KL677" s="109" t="n">
        <v>23.7</v>
      </c>
      <c r="KM677" s="109" t="n">
        <v>25</v>
      </c>
      <c r="KN677" s="109" t="n">
        <v>28.7</v>
      </c>
      <c r="KO677" s="110" t="n">
        <f aca="false">SUM(KC677:KN677)/12</f>
        <v>22.6916666666667</v>
      </c>
      <c r="LA677" s="1" t="n">
        <f aca="false">LA676+1</f>
        <v>1977</v>
      </c>
      <c r="LB677" s="113" t="s">
        <v>136</v>
      </c>
      <c r="LC677" s="109" t="n">
        <v>32.4</v>
      </c>
      <c r="LD677" s="109" t="n">
        <v>31.9</v>
      </c>
      <c r="LE677" s="109" t="n">
        <v>27.1</v>
      </c>
      <c r="LF677" s="109" t="n">
        <v>22.5</v>
      </c>
      <c r="LG677" s="109" t="n">
        <v>19.4</v>
      </c>
      <c r="LH677" s="109" t="n">
        <v>15.3</v>
      </c>
      <c r="LI677" s="109" t="n">
        <v>16.3</v>
      </c>
      <c r="LJ677" s="109" t="n">
        <v>20.9</v>
      </c>
      <c r="LK677" s="109" t="n">
        <v>19.2</v>
      </c>
      <c r="LL677" s="109" t="n">
        <v>25.3</v>
      </c>
      <c r="LM677" s="109" t="n">
        <v>26.6</v>
      </c>
      <c r="LN677" s="109" t="n">
        <v>32.5</v>
      </c>
      <c r="LO677" s="110" t="n">
        <f aca="false">SUM(LC677:LN677)/12</f>
        <v>24.1166666666667</v>
      </c>
      <c r="MA677" s="1" t="n">
        <f aca="false">MA676+1</f>
        <v>1977</v>
      </c>
      <c r="MB677" s="113" t="s">
        <v>136</v>
      </c>
      <c r="MC677" s="109" t="n">
        <v>27.4</v>
      </c>
      <c r="MD677" s="109" t="n">
        <v>27.7</v>
      </c>
      <c r="ME677" s="109" t="n">
        <v>24.8</v>
      </c>
      <c r="MF677" s="109" t="n">
        <v>19.7</v>
      </c>
      <c r="MG677" s="109" t="n">
        <v>17.7</v>
      </c>
      <c r="MH677" s="109" t="n">
        <v>14.6</v>
      </c>
      <c r="MI677" s="109" t="n">
        <v>15.2</v>
      </c>
      <c r="MJ677" s="109" t="n">
        <v>18.6</v>
      </c>
      <c r="MK677" s="109" t="n">
        <v>17.1</v>
      </c>
      <c r="ML677" s="109" t="n">
        <v>22.2</v>
      </c>
      <c r="MM677" s="109" t="n">
        <v>23.4</v>
      </c>
      <c r="MN677" s="109" t="n">
        <v>26.7</v>
      </c>
      <c r="MO677" s="110" t="n">
        <f aca="false">SUM(MC677:MN677)/12</f>
        <v>21.2583333333333</v>
      </c>
      <c r="NA677" s="1" t="n">
        <f aca="false">NA676+1</f>
        <v>1976</v>
      </c>
      <c r="NB677" s="113" t="s">
        <v>135</v>
      </c>
      <c r="NC677" s="109" t="n">
        <v>33.8</v>
      </c>
      <c r="ND677" s="109" t="n">
        <v>35.1</v>
      </c>
      <c r="NE677" s="109" t="n">
        <v>32.8</v>
      </c>
      <c r="NF677" s="109" t="n">
        <v>26.4</v>
      </c>
      <c r="NG677" s="109" t="n">
        <v>21.5</v>
      </c>
      <c r="NH677" s="109" t="n">
        <v>18.5</v>
      </c>
      <c r="NI677" s="109" t="n">
        <v>19.5</v>
      </c>
      <c r="NJ677" s="109" t="n">
        <v>21.1</v>
      </c>
      <c r="NK677" s="109" t="n">
        <v>23.5</v>
      </c>
      <c r="NL677" s="109" t="n">
        <v>24.4</v>
      </c>
      <c r="NM677" s="109" t="n">
        <v>28.5</v>
      </c>
      <c r="NN677" s="109" t="n">
        <v>35.1</v>
      </c>
      <c r="NO677" s="110" t="n">
        <f aca="false">SUM(NC677:NN677)/12</f>
        <v>26.6833333333333</v>
      </c>
      <c r="OA677" s="5"/>
    </row>
    <row r="678" customFormat="false" ht="12.75" hidden="false" customHeight="false" outlineLevel="0" collapsed="false">
      <c r="A678" s="150"/>
      <c r="B678" s="151" t="n">
        <f aca="false">AVERAGE(AO678,BO678,CO678,DO678,EO678,FO678,GO678,HO678,IO678,JO678,KO678,LO678,MO678,NO678)</f>
        <v>21.6059523809524</v>
      </c>
      <c r="C678" s="163" t="n">
        <f aca="false">AVERAGE(B674:B678)</f>
        <v>21.8555952380952</v>
      </c>
      <c r="D678" s="164" t="n">
        <f aca="false">AVERAGE(B669:B678)</f>
        <v>21.8513095238095</v>
      </c>
      <c r="E678" s="151" t="n">
        <f aca="false">AVERAGE(B659:B678)</f>
        <v>21.9159771825397</v>
      </c>
      <c r="F678" s="165" t="n">
        <f aca="false">AVERAGE(B629:B678)</f>
        <v>21.8097162698413</v>
      </c>
      <c r="G678" s="159" t="n">
        <f aca="false">MAX(AC678:AN678,BC678:BN678,CC678:CN678,DC678:DN678,EC678:EN678,FC678:FN678,GC678:GN678,HC678:HN678,IC678:IN678,JC678:JN678,KC678:KN678,LC678:LN678,MC678:MN678,NC678:NN678)</f>
        <v>39.3</v>
      </c>
      <c r="H678" s="161" t="n">
        <f aca="false">MEDIAN(AC678:AN678,BC678:BN678,CC678:CN678,DC678:DN678,EC678:EN678,FC678:FN678,GC678:GN678,HC678:HN678,IC678:IN678,JC678:JN678,KC678:KN678,LC678:LN678,MC678:MN678,NC678:NN678)</f>
        <v>21.25</v>
      </c>
      <c r="I678" s="157" t="n">
        <f aca="false">MIN(AC678:AN678,BC678:BN678,CC678:CN678,DC678:DN678,EC678:EN678,FC678:FN678,GC678:GN678,HC678:HN678,IC678:IN678,JC678:JN678,KC678:KN678,LC678:LN678,MC678:MN678,NC678:NN678)</f>
        <v>12.3</v>
      </c>
      <c r="J678" s="107" t="n">
        <f aca="false">(G678+I678)/2</f>
        <v>25.8</v>
      </c>
      <c r="AA678" s="1" t="n">
        <f aca="false">AA677+1</f>
        <v>54</v>
      </c>
      <c r="AB678" s="108" t="n">
        <v>1978</v>
      </c>
      <c r="AC678" s="109" t="n">
        <v>26.5</v>
      </c>
      <c r="AD678" s="109" t="n">
        <v>27.1</v>
      </c>
      <c r="AE678" s="109" t="n">
        <v>26</v>
      </c>
      <c r="AF678" s="109" t="n">
        <v>22.2</v>
      </c>
      <c r="AG678" s="109" t="n">
        <v>18.8</v>
      </c>
      <c r="AH678" s="109" t="n">
        <v>15.4</v>
      </c>
      <c r="AI678" s="109" t="n">
        <v>14.2</v>
      </c>
      <c r="AJ678" s="109" t="n">
        <v>14.9</v>
      </c>
      <c r="AK678" s="109" t="n">
        <v>16.9</v>
      </c>
      <c r="AL678" s="109" t="n">
        <v>21.6</v>
      </c>
      <c r="AM678" s="109" t="n">
        <v>23.1</v>
      </c>
      <c r="AN678" s="109" t="n">
        <v>25.7</v>
      </c>
      <c r="AO678" s="110" t="n">
        <f aca="false">SUM(AC678:AN678)/12</f>
        <v>21.0333333333333</v>
      </c>
      <c r="AQ678" s="112"/>
      <c r="AR678" s="109"/>
      <c r="AS678" s="109"/>
      <c r="AT678" s="109"/>
      <c r="AU678" s="109"/>
      <c r="AV678" s="109"/>
      <c r="AW678" s="109"/>
      <c r="AX678" s="109"/>
      <c r="AY678" s="109"/>
      <c r="AZ678" s="109"/>
      <c r="BA678" s="1" t="n">
        <f aca="false">BA677+1</f>
        <v>1978</v>
      </c>
      <c r="BB678" s="113" t="s">
        <v>137</v>
      </c>
      <c r="BC678" s="109" t="n">
        <v>27.7</v>
      </c>
      <c r="BD678" s="109" t="n">
        <v>28.6</v>
      </c>
      <c r="BE678" s="109" t="n">
        <v>26</v>
      </c>
      <c r="BF678" s="109" t="n">
        <v>22.1</v>
      </c>
      <c r="BG678" s="109" t="n">
        <v>17.4</v>
      </c>
      <c r="BH678" s="109" t="n">
        <v>13.1</v>
      </c>
      <c r="BI678" s="109" t="n">
        <v>12.5</v>
      </c>
      <c r="BJ678" s="109" t="n">
        <v>13.2</v>
      </c>
      <c r="BK678" s="109" t="n">
        <v>15.3</v>
      </c>
      <c r="BL678" s="109" t="n">
        <v>21</v>
      </c>
      <c r="BM678" s="109" t="n">
        <v>23.1</v>
      </c>
      <c r="BN678" s="109" t="n">
        <v>26.3</v>
      </c>
      <c r="BO678" s="110" t="n">
        <f aca="false">SUM(BC678:BN678)/12</f>
        <v>20.525</v>
      </c>
      <c r="BP678" s="109"/>
      <c r="BQ678" s="109"/>
      <c r="BR678" s="109"/>
      <c r="BS678" s="109"/>
      <c r="CA678" s="1" t="n">
        <f aca="false">CA677+1</f>
        <v>1978</v>
      </c>
      <c r="CB678" s="112" t="n">
        <v>1978</v>
      </c>
      <c r="CC678" s="109" t="n">
        <v>20</v>
      </c>
      <c r="CD678" s="109" t="n">
        <v>20</v>
      </c>
      <c r="CE678" s="109" t="n">
        <v>19.6</v>
      </c>
      <c r="CF678" s="109" t="n">
        <v>18.5</v>
      </c>
      <c r="CG678" s="109" t="n">
        <v>16.8</v>
      </c>
      <c r="CH678" s="109" t="n">
        <v>14.1</v>
      </c>
      <c r="CI678" s="109" t="n">
        <v>13.2</v>
      </c>
      <c r="CJ678" s="109" t="n">
        <v>13.3</v>
      </c>
      <c r="CK678" s="109" t="n">
        <v>14.3</v>
      </c>
      <c r="CL678" s="109" t="n">
        <v>17.6</v>
      </c>
      <c r="CM678" s="109" t="n">
        <v>18.7</v>
      </c>
      <c r="CN678" s="109" t="n">
        <v>20</v>
      </c>
      <c r="CO678" s="110" t="n">
        <f aca="false">SUM(CC678:CN678)/12</f>
        <v>17.175</v>
      </c>
      <c r="DA678" s="1" t="n">
        <f aca="false">DA677+1</f>
        <v>1978</v>
      </c>
      <c r="DB678" s="113" t="s">
        <v>137</v>
      </c>
      <c r="DC678" s="109" t="n">
        <v>29.5</v>
      </c>
      <c r="DD678" s="109" t="n">
        <v>30.1</v>
      </c>
      <c r="DE678" s="109" t="n">
        <v>27.2</v>
      </c>
      <c r="DF678" s="109" t="n">
        <v>23.8</v>
      </c>
      <c r="DG678" s="109" t="n">
        <v>19.1</v>
      </c>
      <c r="DH678" s="109" t="n">
        <v>14.7</v>
      </c>
      <c r="DI678" s="109" t="n">
        <v>14.8</v>
      </c>
      <c r="DJ678" s="109" t="n">
        <v>15.1</v>
      </c>
      <c r="DK678" s="109" t="n">
        <v>18.4</v>
      </c>
      <c r="DL678" s="109" t="n">
        <v>23.5</v>
      </c>
      <c r="DM678" s="109" t="n">
        <v>25.5</v>
      </c>
      <c r="DN678" s="109" t="n">
        <v>27.9</v>
      </c>
      <c r="DO678" s="110" t="n">
        <f aca="false">SUM(DC678:DN678)/12</f>
        <v>22.4666666666667</v>
      </c>
      <c r="EA678" s="1" t="n">
        <f aca="false">EA677+1</f>
        <v>1978</v>
      </c>
      <c r="EB678" s="111" t="n">
        <v>1978</v>
      </c>
      <c r="EC678" s="109" t="n">
        <v>37.1</v>
      </c>
      <c r="ED678" s="109" t="n">
        <v>39.3</v>
      </c>
      <c r="EE678" s="109" t="n">
        <v>33.9</v>
      </c>
      <c r="EF678" s="109" t="n">
        <v>29</v>
      </c>
      <c r="EG678" s="109" t="n">
        <v>23.9</v>
      </c>
      <c r="EH678" s="109" t="n">
        <v>18.5</v>
      </c>
      <c r="EI678" s="109" t="n">
        <v>18.1</v>
      </c>
      <c r="EJ678" s="109" t="n">
        <v>19.6</v>
      </c>
      <c r="EK678" s="109" t="n">
        <v>22.7</v>
      </c>
      <c r="EL678" s="109" t="n">
        <v>28.5</v>
      </c>
      <c r="EM678" s="109" t="n">
        <v>31.7</v>
      </c>
      <c r="EN678" s="109" t="n">
        <v>35.2</v>
      </c>
      <c r="EO678" s="110" t="n">
        <f aca="false">SUM(EC678:EN678)/12</f>
        <v>28.125</v>
      </c>
      <c r="FA678" s="1" t="n">
        <f aca="false">FA677+1</f>
        <v>1978</v>
      </c>
      <c r="FB678" s="113" t="s">
        <v>137</v>
      </c>
      <c r="FC678" s="109" t="n">
        <v>25.7</v>
      </c>
      <c r="FD678" s="109" t="n">
        <v>26.5</v>
      </c>
      <c r="FE678" s="109" t="n">
        <v>23.9</v>
      </c>
      <c r="FF678" s="109" t="n">
        <v>20.8</v>
      </c>
      <c r="FG678" s="109" t="n">
        <v>17.1</v>
      </c>
      <c r="FH678" s="109" t="n">
        <v>13.3</v>
      </c>
      <c r="FI678" s="109" t="n">
        <v>12.3</v>
      </c>
      <c r="FJ678" s="109" t="n">
        <v>13.2</v>
      </c>
      <c r="FK678" s="109" t="n">
        <v>15.3</v>
      </c>
      <c r="FL678" s="109" t="n">
        <v>20.2</v>
      </c>
      <c r="FM678" s="109" t="n">
        <v>21.5</v>
      </c>
      <c r="FN678" s="109" t="n">
        <v>24.2</v>
      </c>
      <c r="FO678" s="110" t="n">
        <f aca="false">SUM(FC678:FN678)/12</f>
        <v>19.5</v>
      </c>
      <c r="GA678" s="1" t="n">
        <f aca="false">GA677+1</f>
        <v>1978</v>
      </c>
      <c r="GB678" s="113" t="s">
        <v>137</v>
      </c>
      <c r="GC678" s="109" t="n">
        <v>23.2</v>
      </c>
      <c r="GD678" s="109" t="n">
        <v>23.8</v>
      </c>
      <c r="GE678" s="109" t="n">
        <v>23.2</v>
      </c>
      <c r="GF678" s="109" t="n">
        <v>19.4</v>
      </c>
      <c r="GG678" s="109" t="n">
        <v>16.8</v>
      </c>
      <c r="GH678" s="109" t="n">
        <v>13.3</v>
      </c>
      <c r="GI678" s="109" t="n">
        <v>12.8</v>
      </c>
      <c r="GJ678" s="109" t="n">
        <v>13.5</v>
      </c>
      <c r="GK678" s="109" t="n">
        <v>15.9</v>
      </c>
      <c r="GL678" s="109" t="n">
        <v>18.8</v>
      </c>
      <c r="GM678" s="109" t="n">
        <v>20</v>
      </c>
      <c r="GN678" s="109" t="n">
        <v>22.2</v>
      </c>
      <c r="GO678" s="110" t="n">
        <f aca="false">SUM(GC678:GN678)/12</f>
        <v>18.575</v>
      </c>
      <c r="HA678" s="1" t="n">
        <f aca="false">HA677+1</f>
        <v>1978</v>
      </c>
      <c r="HB678" s="113" t="s">
        <v>137</v>
      </c>
      <c r="HC678" s="109" t="n">
        <v>23.9</v>
      </c>
      <c r="HD678" s="109" t="n">
        <v>24.7</v>
      </c>
      <c r="HE678" s="109" t="n">
        <v>24.2</v>
      </c>
      <c r="HF678" s="109" t="n">
        <v>22.4</v>
      </c>
      <c r="HG678" s="109" t="n">
        <v>19.5</v>
      </c>
      <c r="HH678" s="109" t="n">
        <v>17</v>
      </c>
      <c r="HI678" s="109" t="n">
        <v>15.9</v>
      </c>
      <c r="HJ678" s="109" t="n">
        <v>16.2</v>
      </c>
      <c r="HK678" s="109" t="n">
        <v>17.1</v>
      </c>
      <c r="HL678" s="109" t="n">
        <v>21.2</v>
      </c>
      <c r="HM678" s="109" t="n">
        <v>21.8</v>
      </c>
      <c r="HN678" s="109" t="n">
        <v>23.3</v>
      </c>
      <c r="HO678" s="110" t="n">
        <f aca="false">SUM(HC678:HN678)/12</f>
        <v>20.6</v>
      </c>
      <c r="IA678" s="1" t="n">
        <f aca="false">IA677+1</f>
        <v>1978</v>
      </c>
      <c r="IB678" s="113" t="s">
        <v>137</v>
      </c>
      <c r="IC678" s="109" t="n">
        <v>30.3</v>
      </c>
      <c r="ID678" s="109" t="n">
        <v>31.7</v>
      </c>
      <c r="IE678" s="109" t="n">
        <v>29.4</v>
      </c>
      <c r="IF678" s="109" t="n">
        <v>24.9</v>
      </c>
      <c r="IG678" s="109" t="n">
        <v>20.4</v>
      </c>
      <c r="IH678" s="109" t="n">
        <v>16.5</v>
      </c>
      <c r="II678" s="109" t="n">
        <v>15.3</v>
      </c>
      <c r="IJ678" s="109" t="n">
        <v>16.8</v>
      </c>
      <c r="IK678" s="109" t="n">
        <v>18.9</v>
      </c>
      <c r="IL678" s="109" t="n">
        <v>25</v>
      </c>
      <c r="IM678" s="109" t="n">
        <v>26.7</v>
      </c>
      <c r="IN678" s="109" t="n">
        <v>29.7</v>
      </c>
      <c r="IO678" s="110" t="n">
        <f aca="false">SUM(IC678:IN678)/12</f>
        <v>23.8</v>
      </c>
      <c r="JA678" s="1" t="n">
        <f aca="false">JA677+1</f>
        <v>1978</v>
      </c>
      <c r="JB678" s="113" t="s">
        <v>137</v>
      </c>
      <c r="JC678" s="109" t="n">
        <v>22</v>
      </c>
      <c r="JD678" s="109" t="n">
        <v>21.2</v>
      </c>
      <c r="JE678" s="109" t="n">
        <v>21.9</v>
      </c>
      <c r="JF678" s="109" t="n">
        <v>18.6</v>
      </c>
      <c r="JG678" s="109" t="n">
        <v>16.9</v>
      </c>
      <c r="JH678" s="109" t="n">
        <v>14.3</v>
      </c>
      <c r="JI678" s="109" t="n">
        <v>13.7</v>
      </c>
      <c r="JJ678" s="109" t="n">
        <v>14.5</v>
      </c>
      <c r="JK678" s="109" t="n">
        <v>15.8</v>
      </c>
      <c r="JL678" s="109" t="n">
        <v>18.9</v>
      </c>
      <c r="JM678" s="109" t="n">
        <v>19.8</v>
      </c>
      <c r="JN678" s="109" t="n">
        <v>21.3</v>
      </c>
      <c r="JO678" s="110" t="n">
        <f aca="false">SUM(JC678:JN678)/12</f>
        <v>18.2416666666667</v>
      </c>
      <c r="KA678" s="1" t="n">
        <f aca="false">KA677+1</f>
        <v>1978</v>
      </c>
      <c r="KB678" s="113" t="s">
        <v>137</v>
      </c>
      <c r="KC678" s="109" t="n">
        <v>28.2</v>
      </c>
      <c r="KD678" s="109" t="n">
        <v>29</v>
      </c>
      <c r="KE678" s="109" t="n">
        <v>27.1</v>
      </c>
      <c r="KF678" s="109" t="n">
        <v>22.7</v>
      </c>
      <c r="KG678" s="109" t="n">
        <v>18.9</v>
      </c>
      <c r="KH678" s="109" t="n">
        <v>14.7</v>
      </c>
      <c r="KI678" s="109" t="n">
        <v>13.7</v>
      </c>
      <c r="KJ678" s="109" t="n">
        <v>14.5</v>
      </c>
      <c r="KK678" s="109" t="n">
        <v>16.7</v>
      </c>
      <c r="KL678" s="109" t="n">
        <v>21.9</v>
      </c>
      <c r="KM678" s="109" t="n">
        <v>23.7</v>
      </c>
      <c r="KN678" s="109" t="n">
        <v>26.9</v>
      </c>
      <c r="KO678" s="110" t="n">
        <f aca="false">SUM(KC678:KN678)/12</f>
        <v>21.5</v>
      </c>
      <c r="LA678" s="1" t="n">
        <f aca="false">LA677+1</f>
        <v>1978</v>
      </c>
      <c r="LB678" s="113" t="s">
        <v>137</v>
      </c>
      <c r="LC678" s="109" t="n">
        <v>30.3</v>
      </c>
      <c r="LD678" s="109" t="n">
        <v>30.9</v>
      </c>
      <c r="LE678" s="109" t="n">
        <v>28.5</v>
      </c>
      <c r="LF678" s="109" t="n">
        <v>23.8</v>
      </c>
      <c r="LG678" s="109" t="n">
        <v>19.7</v>
      </c>
      <c r="LH678" s="109" t="n">
        <v>15.5</v>
      </c>
      <c r="LI678" s="109" t="n">
        <v>14.6</v>
      </c>
      <c r="LJ678" s="109" t="n">
        <v>15.4</v>
      </c>
      <c r="LK678" s="109" t="n">
        <v>17.5</v>
      </c>
      <c r="LL678" s="109" t="n">
        <v>23.7</v>
      </c>
      <c r="LM678" s="109" t="n">
        <v>25.5</v>
      </c>
      <c r="LN678" s="109" t="n">
        <v>27.4</v>
      </c>
      <c r="LO678" s="110" t="n">
        <f aca="false">SUM(LC678:LN678)/12</f>
        <v>22.7333333333333</v>
      </c>
      <c r="MA678" s="1" t="n">
        <f aca="false">MA677+1</f>
        <v>1978</v>
      </c>
      <c r="MB678" s="113" t="s">
        <v>137</v>
      </c>
      <c r="MC678" s="109" t="n">
        <v>25.3</v>
      </c>
      <c r="MD678" s="109" t="n">
        <v>25.8</v>
      </c>
      <c r="ME678" s="109" t="n">
        <v>24.2</v>
      </c>
      <c r="MF678" s="109" t="n">
        <v>21.6</v>
      </c>
      <c r="MG678" s="109" t="n">
        <v>18.5</v>
      </c>
      <c r="MH678" s="109" t="n">
        <v>14.6</v>
      </c>
      <c r="MI678" s="109" t="n">
        <v>14.3</v>
      </c>
      <c r="MJ678" s="109" t="n">
        <v>14.9</v>
      </c>
      <c r="MK678" s="109" t="n">
        <v>16.6</v>
      </c>
      <c r="ML678" s="109" t="n">
        <v>21.6</v>
      </c>
      <c r="MM678" s="109" t="n">
        <v>22.5</v>
      </c>
      <c r="MN678" s="109" t="n">
        <v>25</v>
      </c>
      <c r="MO678" s="110" t="n">
        <f aca="false">SUM(MC678:MN678)/12</f>
        <v>20.4083333333333</v>
      </c>
      <c r="NA678" s="1" t="n">
        <f aca="false">NA677+1</f>
        <v>1977</v>
      </c>
      <c r="NB678" s="113" t="s">
        <v>136</v>
      </c>
      <c r="NC678" s="109" t="n">
        <v>36.2</v>
      </c>
      <c r="ND678" s="109" t="n">
        <v>36.5</v>
      </c>
      <c r="NE678" s="109" t="n">
        <v>31.1</v>
      </c>
      <c r="NF678" s="109" t="n">
        <v>25.8</v>
      </c>
      <c r="NG678" s="109" t="n">
        <v>20.9</v>
      </c>
      <c r="NH678" s="109" t="n">
        <v>18</v>
      </c>
      <c r="NI678" s="109" t="n">
        <v>19.1</v>
      </c>
      <c r="NJ678" s="109" t="n">
        <v>24.4</v>
      </c>
      <c r="NK678" s="109" t="n">
        <v>23.9</v>
      </c>
      <c r="NL678" s="109" t="n">
        <v>29.9</v>
      </c>
      <c r="NM678" s="109" t="n">
        <v>32.2</v>
      </c>
      <c r="NN678" s="109" t="n">
        <v>35.6</v>
      </c>
      <c r="NO678" s="110" t="n">
        <f aca="false">SUM(NC678:NN678)/12</f>
        <v>27.8</v>
      </c>
      <c r="OA678" s="5"/>
    </row>
    <row r="679" customFormat="false" ht="12.75" hidden="false" customHeight="false" outlineLevel="0" collapsed="false">
      <c r="A679" s="150"/>
      <c r="B679" s="151" t="n">
        <f aca="false">AVERAGE(AO679,BO679,CO679,DO679,EO679,FO679,GO679,HO679,IO679,JO679,KO679,LO679,MO679,NO679)</f>
        <v>22.1511904761905</v>
      </c>
      <c r="C679" s="163" t="n">
        <f aca="false">AVERAGE(B675:B679)</f>
        <v>21.9620238095238</v>
      </c>
      <c r="D679" s="164" t="n">
        <f aca="false">AVERAGE(B670:B679)</f>
        <v>21.9117857142857</v>
      </c>
      <c r="E679" s="151" t="n">
        <f aca="false">AVERAGE(B660:B679)</f>
        <v>21.9027529761905</v>
      </c>
      <c r="F679" s="165" t="n">
        <f aca="false">AVERAGE(B630:B679)</f>
        <v>21.825751984127</v>
      </c>
      <c r="G679" s="159" t="n">
        <f aca="false">MAX(AC679:AN679,BC679:BN679,CC679:CN679,DC679:DN679,EC679:EN679,FC679:FN679,GC679:GN679,HC679:HN679,IC679:IN679,JC679:JN679,KC679:KN679,LC679:LN679,MC679:MN679,NC679:NN679)</f>
        <v>41.6</v>
      </c>
      <c r="H679" s="161" t="n">
        <f aca="false">MEDIAN(AC679:AN679,BC679:BN679,CC679:CN679,DC679:DN679,EC679:EN679,FC679:FN679,GC679:GN679,HC679:HN679,IC679:IN679,JC679:JN679,KC679:KN679,LC679:LN679,MC679:MN679,NC679:NN679)</f>
        <v>20.75</v>
      </c>
      <c r="I679" s="157" t="n">
        <f aca="false">MIN(AC679:AN679,BC679:BN679,CC679:CN679,DC679:DN679,EC679:EN679,FC679:FN679,GC679:GN679,HC679:HN679,IC679:IN679,JC679:JN679,KC679:KN679,LC679:LN679,MC679:MN679,NC679:NN679)</f>
        <v>13.4</v>
      </c>
      <c r="J679" s="107" t="n">
        <f aca="false">(G679+I679)/2</f>
        <v>27.5</v>
      </c>
      <c r="AA679" s="1" t="n">
        <f aca="false">AA678+1</f>
        <v>55</v>
      </c>
      <c r="AB679" s="108" t="n">
        <v>1979</v>
      </c>
      <c r="AC679" s="109" t="n">
        <v>31.4</v>
      </c>
      <c r="AD679" s="109" t="n">
        <v>29.1</v>
      </c>
      <c r="AE679" s="109" t="n">
        <v>25.8</v>
      </c>
      <c r="AF679" s="109" t="n">
        <v>20.9</v>
      </c>
      <c r="AG679" s="109" t="n">
        <v>17.8</v>
      </c>
      <c r="AH679" s="109" t="n">
        <v>17.4</v>
      </c>
      <c r="AI679" s="109" t="n">
        <v>15.7</v>
      </c>
      <c r="AJ679" s="109" t="n">
        <v>15.5</v>
      </c>
      <c r="AK679" s="109" t="n">
        <v>17.7</v>
      </c>
      <c r="AL679" s="109" t="n">
        <v>20</v>
      </c>
      <c r="AM679" s="109" t="n">
        <v>24.4</v>
      </c>
      <c r="AN679" s="109" t="n">
        <v>25.8</v>
      </c>
      <c r="AO679" s="110" t="n">
        <f aca="false">SUM(AC679:AN679)/12</f>
        <v>21.7916666666667</v>
      </c>
      <c r="AQ679" s="112"/>
      <c r="AR679" s="109"/>
      <c r="AS679" s="109"/>
      <c r="AT679" s="109"/>
      <c r="AU679" s="109"/>
      <c r="AV679" s="109"/>
      <c r="AW679" s="109"/>
      <c r="AX679" s="109"/>
      <c r="AY679" s="109"/>
      <c r="AZ679" s="109"/>
      <c r="BA679" s="1" t="n">
        <f aca="false">BA678+1</f>
        <v>1979</v>
      </c>
      <c r="BB679" s="113" t="s">
        <v>138</v>
      </c>
      <c r="BC679" s="109" t="n">
        <v>32.8</v>
      </c>
      <c r="BD679" s="109" t="n">
        <v>28.7</v>
      </c>
      <c r="BE679" s="109" t="n">
        <v>26.2</v>
      </c>
      <c r="BF679" s="109" t="n">
        <v>20</v>
      </c>
      <c r="BG679" s="109" t="n">
        <v>15.8</v>
      </c>
      <c r="BH679" s="109" t="n">
        <v>16.1</v>
      </c>
      <c r="BI679" s="109" t="n">
        <v>14.2</v>
      </c>
      <c r="BJ679" s="109" t="n">
        <v>14</v>
      </c>
      <c r="BK679" s="109" t="n">
        <v>16.6</v>
      </c>
      <c r="BL679" s="109" t="n">
        <v>19.4</v>
      </c>
      <c r="BM679" s="109" t="n">
        <v>24.6</v>
      </c>
      <c r="BN679" s="109" t="n">
        <v>27</v>
      </c>
      <c r="BO679" s="110" t="n">
        <f aca="false">SUM(BC679:BN679)/12</f>
        <v>21.2833333333333</v>
      </c>
      <c r="BP679" s="109"/>
      <c r="BQ679" s="109"/>
      <c r="BR679" s="109"/>
      <c r="BS679" s="109"/>
      <c r="CA679" s="1" t="n">
        <f aca="false">CA678+1</f>
        <v>1979</v>
      </c>
      <c r="CB679" s="112" t="n">
        <v>1979</v>
      </c>
      <c r="CC679" s="109" t="n">
        <v>22.8</v>
      </c>
      <c r="CD679" s="109" t="n">
        <v>21.2</v>
      </c>
      <c r="CE679" s="109" t="n">
        <v>19.8</v>
      </c>
      <c r="CF679" s="109" t="n">
        <v>18.1</v>
      </c>
      <c r="CG679" s="109" t="n">
        <v>15.9</v>
      </c>
      <c r="CH679" s="109" t="n">
        <v>15.3</v>
      </c>
      <c r="CI679" s="109" t="n">
        <v>14.1</v>
      </c>
      <c r="CJ679" s="109" t="n">
        <v>13.8</v>
      </c>
      <c r="CK679" s="109" t="n">
        <v>15.1</v>
      </c>
      <c r="CL679" s="109" t="n">
        <v>16.6</v>
      </c>
      <c r="CM679" s="109" t="n">
        <v>19.4</v>
      </c>
      <c r="CN679" s="109" t="n">
        <v>21.2</v>
      </c>
      <c r="CO679" s="110" t="n">
        <f aca="false">SUM(CC679:CN679)/12</f>
        <v>17.775</v>
      </c>
      <c r="DA679" s="1" t="n">
        <f aca="false">DA678+1</f>
        <v>1979</v>
      </c>
      <c r="DB679" s="113" t="s">
        <v>138</v>
      </c>
      <c r="DC679" s="109" t="n">
        <v>34.3</v>
      </c>
      <c r="DD679" s="109" t="n">
        <v>30.1</v>
      </c>
      <c r="DE679" s="109" t="n">
        <v>27.6</v>
      </c>
      <c r="DF679" s="109" t="n">
        <v>21.3</v>
      </c>
      <c r="DG679" s="109" t="n">
        <v>17.5</v>
      </c>
      <c r="DH679" s="109" t="n">
        <v>17</v>
      </c>
      <c r="DI679" s="109" t="n">
        <v>16</v>
      </c>
      <c r="DJ679" s="109" t="n">
        <v>15.9</v>
      </c>
      <c r="DK679" s="109" t="n">
        <v>18.9</v>
      </c>
      <c r="DL679" s="109" t="n">
        <v>21.7</v>
      </c>
      <c r="DM679" s="109" t="n">
        <v>26.8</v>
      </c>
      <c r="DN679" s="109" t="n">
        <v>29.3</v>
      </c>
      <c r="DO679" s="110" t="n">
        <f aca="false">SUM(DC679:DN679)/12</f>
        <v>23.0333333333333</v>
      </c>
      <c r="EA679" s="1" t="n">
        <f aca="false">EA678+1</f>
        <v>1979</v>
      </c>
      <c r="EB679" s="111" t="n">
        <v>1979</v>
      </c>
      <c r="EC679" s="109" t="n">
        <v>41.6</v>
      </c>
      <c r="ED679" s="109" t="n">
        <v>36</v>
      </c>
      <c r="EE679" s="109" t="n">
        <v>34.5</v>
      </c>
      <c r="EF679" s="109" t="n">
        <v>27.1</v>
      </c>
      <c r="EG679" s="109" t="n">
        <v>21.2</v>
      </c>
      <c r="EH679" s="109" t="n">
        <v>21.2</v>
      </c>
      <c r="EI679" s="109" t="n">
        <v>20.5</v>
      </c>
      <c r="EJ679" s="109" t="n">
        <v>21.4</v>
      </c>
      <c r="EK679" s="109" t="n">
        <v>24.5</v>
      </c>
      <c r="EL679" s="109" t="n">
        <v>28.9</v>
      </c>
      <c r="EM679" s="109" t="n">
        <v>35.4</v>
      </c>
      <c r="EN679" s="109" t="n">
        <v>37.9</v>
      </c>
      <c r="EO679" s="110" t="n">
        <f aca="false">SUM(EC679:EN679)/12</f>
        <v>29.1833333333333</v>
      </c>
      <c r="FA679" s="1" t="n">
        <f aca="false">FA678+1</f>
        <v>1979</v>
      </c>
      <c r="FB679" s="113" t="s">
        <v>138</v>
      </c>
      <c r="FC679" s="109" t="n">
        <v>30.3</v>
      </c>
      <c r="FD679" s="109" t="n">
        <v>26.9</v>
      </c>
      <c r="FE679" s="109" t="n">
        <v>24.1</v>
      </c>
      <c r="FF679" s="109" t="n">
        <v>18.8</v>
      </c>
      <c r="FG679" s="109" t="n">
        <v>15.4</v>
      </c>
      <c r="FH679" s="109" t="n">
        <v>15.2</v>
      </c>
      <c r="FI679" s="109" t="n">
        <v>13.7</v>
      </c>
      <c r="FJ679" s="109" t="n">
        <v>13.4</v>
      </c>
      <c r="FK679" s="109" t="n">
        <v>16.1</v>
      </c>
      <c r="FL679" s="109" t="n">
        <v>18.1</v>
      </c>
      <c r="FM679" s="109" t="n">
        <v>23.6</v>
      </c>
      <c r="FN679" s="109" t="n">
        <v>25.7</v>
      </c>
      <c r="FO679" s="110" t="n">
        <f aca="false">SUM(FC679:FN679)/12</f>
        <v>20.1083333333333</v>
      </c>
      <c r="GA679" s="1" t="n">
        <f aca="false">GA678+1</f>
        <v>1979</v>
      </c>
      <c r="GB679" s="113" t="s">
        <v>138</v>
      </c>
      <c r="GC679" s="109" t="n">
        <v>27.6</v>
      </c>
      <c r="GD679" s="109" t="n">
        <v>25.5</v>
      </c>
      <c r="GE679" s="109" t="n">
        <v>23.1</v>
      </c>
      <c r="GF679" s="109" t="n">
        <v>18.7</v>
      </c>
      <c r="GG679" s="109" t="n">
        <v>15.5</v>
      </c>
      <c r="GH679" s="109" t="n">
        <v>14.6</v>
      </c>
      <c r="GI679" s="109" t="n">
        <v>13.4</v>
      </c>
      <c r="GJ679" s="109" t="n">
        <v>13.4</v>
      </c>
      <c r="GK679" s="109" t="n">
        <v>15.6</v>
      </c>
      <c r="GL679" s="109" t="n">
        <v>17.8</v>
      </c>
      <c r="GM679" s="109" t="n">
        <v>20.8</v>
      </c>
      <c r="GN679" s="109" t="n">
        <v>23.3</v>
      </c>
      <c r="GO679" s="110" t="n">
        <f aca="false">SUM(GC679:GN679)/12</f>
        <v>19.1083333333333</v>
      </c>
      <c r="HA679" s="1" t="n">
        <f aca="false">HA678+1</f>
        <v>1979</v>
      </c>
      <c r="HB679" s="113" t="s">
        <v>138</v>
      </c>
      <c r="HC679" s="109" t="n">
        <v>26.6</v>
      </c>
      <c r="HD679" s="109" t="n">
        <v>25.8</v>
      </c>
      <c r="HE679" s="109" t="n">
        <v>23.8</v>
      </c>
      <c r="HF679" s="109" t="n">
        <v>20.5</v>
      </c>
      <c r="HG679" s="109" t="n">
        <v>18</v>
      </c>
      <c r="HH679" s="109" t="n">
        <v>18.1</v>
      </c>
      <c r="HI679" s="109" t="n">
        <v>17.1</v>
      </c>
      <c r="HJ679" s="109" t="n">
        <v>16.4</v>
      </c>
      <c r="HK679" s="109" t="n">
        <v>17.9</v>
      </c>
      <c r="HL679" s="109" t="n">
        <v>20</v>
      </c>
      <c r="HM679" s="109" t="n">
        <v>22.6</v>
      </c>
      <c r="HN679" s="109" t="n">
        <v>24.5</v>
      </c>
      <c r="HO679" s="110" t="n">
        <f aca="false">SUM(HC679:HN679)/12</f>
        <v>20.9416666666667</v>
      </c>
      <c r="IA679" s="1" t="n">
        <f aca="false">IA678+1</f>
        <v>1979</v>
      </c>
      <c r="IB679" s="113" t="s">
        <v>138</v>
      </c>
      <c r="IC679" s="109" t="n">
        <v>36.3</v>
      </c>
      <c r="ID679" s="109" t="n">
        <v>32.6</v>
      </c>
      <c r="IE679" s="109" t="n">
        <v>29.5</v>
      </c>
      <c r="IF679" s="109" t="n">
        <v>23.3</v>
      </c>
      <c r="IG679" s="109" t="n">
        <v>18.8</v>
      </c>
      <c r="IH679" s="109" t="n">
        <v>18.4</v>
      </c>
      <c r="II679" s="109" t="n">
        <v>17.1</v>
      </c>
      <c r="IJ679" s="109" t="n">
        <v>17.5</v>
      </c>
      <c r="IK679" s="109" t="n">
        <v>20.2</v>
      </c>
      <c r="IL679" s="109" t="n">
        <v>23.4</v>
      </c>
      <c r="IM679" s="109" t="n">
        <v>29.1</v>
      </c>
      <c r="IN679" s="109" t="n">
        <v>30.6</v>
      </c>
      <c r="IO679" s="110" t="n">
        <f aca="false">SUM(IC679:IN679)/12</f>
        <v>24.7333333333333</v>
      </c>
      <c r="JA679" s="1" t="n">
        <f aca="false">JA678+1</f>
        <v>1979</v>
      </c>
      <c r="JB679" s="113" t="s">
        <v>138</v>
      </c>
      <c r="JC679" s="109" t="n">
        <v>24.8</v>
      </c>
      <c r="JD679" s="109" t="n">
        <v>23</v>
      </c>
      <c r="JE679" s="109" t="n">
        <v>21</v>
      </c>
      <c r="JF679" s="109" t="n">
        <v>18.5</v>
      </c>
      <c r="JG679" s="109" t="n">
        <v>16.7</v>
      </c>
      <c r="JH679" s="109" t="n">
        <v>15.5</v>
      </c>
      <c r="JI679" s="109" t="n">
        <v>14.5</v>
      </c>
      <c r="JJ679" s="109" t="n">
        <v>14.5</v>
      </c>
      <c r="JK679" s="109" t="n">
        <v>16.1</v>
      </c>
      <c r="JL679" s="109" t="n">
        <v>18.2</v>
      </c>
      <c r="JM679" s="109" t="n">
        <v>20.1</v>
      </c>
      <c r="JN679" s="109" t="n">
        <v>22</v>
      </c>
      <c r="JO679" s="110" t="n">
        <f aca="false">SUM(JC679:JN679)/12</f>
        <v>18.7416666666667</v>
      </c>
      <c r="KA679" s="1" t="n">
        <f aca="false">KA678+1</f>
        <v>1979</v>
      </c>
      <c r="KB679" s="113" t="s">
        <v>138</v>
      </c>
      <c r="KC679" s="109" t="n">
        <v>34</v>
      </c>
      <c r="KD679" s="109" t="n">
        <v>29.9</v>
      </c>
      <c r="KE679" s="109" t="n">
        <v>26.9</v>
      </c>
      <c r="KF679" s="109" t="n">
        <v>21.2</v>
      </c>
      <c r="KG679" s="109" t="n">
        <v>17.3</v>
      </c>
      <c r="KH679" s="109" t="n">
        <v>17.8</v>
      </c>
      <c r="KI679" s="109" t="n">
        <v>15.7</v>
      </c>
      <c r="KJ679" s="109" t="n">
        <v>15.4</v>
      </c>
      <c r="KK679" s="109" t="n">
        <v>17.7</v>
      </c>
      <c r="KL679" s="109" t="n">
        <v>20.6</v>
      </c>
      <c r="KM679" s="109" t="n">
        <v>25.6</v>
      </c>
      <c r="KN679" s="109" t="n">
        <v>27.6</v>
      </c>
      <c r="KO679" s="110" t="n">
        <f aca="false">SUM(KC679:KN679)/12</f>
        <v>22.475</v>
      </c>
      <c r="LA679" s="1" t="n">
        <f aca="false">LA678+1</f>
        <v>1979</v>
      </c>
      <c r="LB679" s="113" t="s">
        <v>138</v>
      </c>
      <c r="LC679" s="109" t="n">
        <v>35.2</v>
      </c>
      <c r="LD679" s="109" t="n">
        <v>31.5</v>
      </c>
      <c r="LE679" s="109" t="n">
        <v>28.3</v>
      </c>
      <c r="LF679" s="109" t="n">
        <v>21.9</v>
      </c>
      <c r="LG679" s="109" t="n">
        <v>18.1</v>
      </c>
      <c r="LH679" s="109" t="n">
        <v>17.9</v>
      </c>
      <c r="LI679" s="109" t="n">
        <v>16.4</v>
      </c>
      <c r="LJ679" s="109" t="n">
        <v>16.3</v>
      </c>
      <c r="LK679" s="109" t="n">
        <v>18.9</v>
      </c>
      <c r="LL679" s="109" t="n">
        <v>22.6</v>
      </c>
      <c r="LM679" s="109" t="n">
        <v>28.1</v>
      </c>
      <c r="LN679" s="109" t="n">
        <v>29.7</v>
      </c>
      <c r="LO679" s="110" t="n">
        <f aca="false">SUM(LC679:LN679)/12</f>
        <v>23.7416666666667</v>
      </c>
      <c r="MA679" s="1" t="n">
        <f aca="false">MA678+1</f>
        <v>1979</v>
      </c>
      <c r="MB679" s="113" t="s">
        <v>138</v>
      </c>
      <c r="MC679" s="109" t="n">
        <v>29.4</v>
      </c>
      <c r="MD679" s="109" t="n">
        <v>26.3</v>
      </c>
      <c r="ME679" s="109" t="n">
        <v>23.9</v>
      </c>
      <c r="MF679" s="109" t="n">
        <v>20.1</v>
      </c>
      <c r="MG679" s="109" t="n">
        <v>17.1</v>
      </c>
      <c r="MH679" s="109" t="n">
        <v>16.9</v>
      </c>
      <c r="MI679" s="109" t="n">
        <v>15.6</v>
      </c>
      <c r="MJ679" s="109" t="n">
        <v>15</v>
      </c>
      <c r="MK679" s="109" t="n">
        <v>17.8</v>
      </c>
      <c r="ML679" s="109" t="n">
        <v>20.1</v>
      </c>
      <c r="MM679" s="109" t="n">
        <v>24.1</v>
      </c>
      <c r="MN679" s="109" t="n">
        <v>26.4</v>
      </c>
      <c r="MO679" s="110" t="n">
        <f aca="false">SUM(MC679:MN679)/12</f>
        <v>21.0583333333333</v>
      </c>
      <c r="NA679" s="1" t="n">
        <f aca="false">NA678+1</f>
        <v>1978</v>
      </c>
      <c r="NB679" s="113" t="s">
        <v>137</v>
      </c>
      <c r="NC679" s="109" t="n">
        <v>34.3</v>
      </c>
      <c r="ND679" s="109" t="n">
        <v>36.4</v>
      </c>
      <c r="NE679" s="109" t="n">
        <v>31.9</v>
      </c>
      <c r="NF679" s="109" t="n">
        <v>27</v>
      </c>
      <c r="NG679" s="109" t="n">
        <v>22</v>
      </c>
      <c r="NH679" s="109" t="n">
        <v>18.3</v>
      </c>
      <c r="NI679" s="109" t="n">
        <v>17.2</v>
      </c>
      <c r="NJ679" s="109" t="n">
        <v>17.8</v>
      </c>
      <c r="NK679" s="109" t="n">
        <v>20.7</v>
      </c>
      <c r="NL679" s="109" t="n">
        <v>27</v>
      </c>
      <c r="NM679" s="109" t="n">
        <v>29.6</v>
      </c>
      <c r="NN679" s="109" t="n">
        <v>31.5</v>
      </c>
      <c r="NO679" s="110" t="n">
        <f aca="false">SUM(NC679:NN679)/12</f>
        <v>26.1416666666667</v>
      </c>
      <c r="OA679" s="5"/>
    </row>
    <row r="680" customFormat="false" ht="12.75" hidden="false" customHeight="false" outlineLevel="0" collapsed="false">
      <c r="A680" s="150" t="n">
        <f aca="false">A675+5</f>
        <v>1980</v>
      </c>
      <c r="B680" s="151" t="n">
        <f aca="false">AVERAGE(AO680,BO680,CO680,DO680,EO680,FO680,GO680,HO680,IO680,JO680,KO680,LO680,MO680,NO680)</f>
        <v>22.7613095238095</v>
      </c>
      <c r="C680" s="163" t="n">
        <f aca="false">AVERAGE(B676:B680)</f>
        <v>22.0967857142857</v>
      </c>
      <c r="D680" s="164" t="n">
        <f aca="false">AVERAGE(B671:B680)</f>
        <v>22.0719642857143</v>
      </c>
      <c r="E680" s="151" t="n">
        <f aca="false">AVERAGE(B661:B680)</f>
        <v>21.9801091269841</v>
      </c>
      <c r="F680" s="165" t="n">
        <f aca="false">AVERAGE(B631:B680)</f>
        <v>21.8301686507937</v>
      </c>
      <c r="G680" s="159" t="n">
        <f aca="false">MAX(AC680:AN680,BC680:BN680,CC680:CN680,DC680:DN680,EC680:EN680,FC680:FN680,GC680:GN680,HC680:HN680,IC680:IN680,JC680:JN680,KC680:KN680,LC680:LN680,MC680:MN680,NC680:NN680)</f>
        <v>40.1</v>
      </c>
      <c r="H680" s="161" t="n">
        <f aca="false">MEDIAN(AC680:AN680,BC680:BN680,CC680:CN680,DC680:DN680,EC680:EN680,FC680:FN680,GC680:GN680,HC680:HN680,IC680:IN680,JC680:JN680,KC680:KN680,LC680:LN680,MC680:MN680,NC680:NN680)</f>
        <v>21.9</v>
      </c>
      <c r="I680" s="157" t="n">
        <f aca="false">MIN(AC680:AN680,BC680:BN680,CC680:CN680,DC680:DN680,EC680:EN680,FC680:FN680,GC680:GN680,HC680:HN680,IC680:IN680,JC680:JN680,KC680:KN680,LC680:LN680,MC680:MN680,NC680:NN680)</f>
        <v>13.2</v>
      </c>
      <c r="J680" s="107" t="n">
        <f aca="false">(G680+I680)/2</f>
        <v>26.65</v>
      </c>
      <c r="AA680" s="1" t="n">
        <f aca="false">AA679+1</f>
        <v>56</v>
      </c>
      <c r="AB680" s="108" t="n">
        <v>1980</v>
      </c>
      <c r="AC680" s="109" t="n">
        <v>25.7</v>
      </c>
      <c r="AD680" s="109" t="n">
        <v>27.8</v>
      </c>
      <c r="AE680" s="109" t="n">
        <v>25.3</v>
      </c>
      <c r="AF680" s="109" t="n">
        <v>24.4</v>
      </c>
      <c r="AG680" s="109" t="n">
        <v>20.1</v>
      </c>
      <c r="AH680" s="109" t="n">
        <v>15.8</v>
      </c>
      <c r="AI680" s="109" t="n">
        <v>15.3</v>
      </c>
      <c r="AJ680" s="109" t="n">
        <v>17.1</v>
      </c>
      <c r="AK680" s="109" t="n">
        <v>19.6</v>
      </c>
      <c r="AL680" s="109" t="n">
        <v>21.6</v>
      </c>
      <c r="AM680" s="109" t="n">
        <v>25.7</v>
      </c>
      <c r="AN680" s="109" t="n">
        <v>28.1</v>
      </c>
      <c r="AO680" s="110" t="n">
        <f aca="false">SUM(AC680:AN680)/12</f>
        <v>22.2083333333333</v>
      </c>
      <c r="AQ680" s="112"/>
      <c r="AR680" s="109"/>
      <c r="AS680" s="109"/>
      <c r="AT680" s="109"/>
      <c r="AU680" s="109"/>
      <c r="AV680" s="109"/>
      <c r="AW680" s="109"/>
      <c r="AX680" s="109"/>
      <c r="AY680" s="109"/>
      <c r="AZ680" s="109"/>
      <c r="BA680" s="1" t="n">
        <f aca="false">BA679+1</f>
        <v>1980</v>
      </c>
      <c r="BB680" s="113" t="s">
        <v>139</v>
      </c>
      <c r="BC680" s="109" t="n">
        <v>27.3</v>
      </c>
      <c r="BD680" s="109" t="n">
        <v>28.9</v>
      </c>
      <c r="BE680" s="109" t="n">
        <v>26.1</v>
      </c>
      <c r="BF680" s="109" t="n">
        <v>23.7</v>
      </c>
      <c r="BG680" s="109" t="n">
        <v>18.8</v>
      </c>
      <c r="BH680" s="109" t="n">
        <v>14.2</v>
      </c>
      <c r="BI680" s="109" t="n">
        <v>13.7</v>
      </c>
      <c r="BJ680" s="109" t="n">
        <v>16.2</v>
      </c>
      <c r="BK680" s="109" t="n">
        <v>19.1</v>
      </c>
      <c r="BL680" s="109" t="n">
        <v>20.2</v>
      </c>
      <c r="BM680" s="109" t="n">
        <v>25.4</v>
      </c>
      <c r="BN680" s="109" t="n">
        <v>28.8</v>
      </c>
      <c r="BO680" s="110" t="n">
        <f aca="false">SUM(BC680:BN680)/12</f>
        <v>21.8666666666667</v>
      </c>
      <c r="BP680" s="109"/>
      <c r="BQ680" s="109"/>
      <c r="BR680" s="109"/>
      <c r="BS680" s="109"/>
      <c r="CA680" s="1" t="n">
        <f aca="false">CA679+1</f>
        <v>1980</v>
      </c>
      <c r="CB680" s="112" t="n">
        <v>1980</v>
      </c>
      <c r="CC680" s="109" t="n">
        <v>20.1</v>
      </c>
      <c r="CD680" s="109" t="n">
        <v>21.1</v>
      </c>
      <c r="CE680" s="109" t="n">
        <v>19.5</v>
      </c>
      <c r="CF680" s="109" t="n">
        <v>20.4</v>
      </c>
      <c r="CG680" s="109" t="n">
        <v>17.8</v>
      </c>
      <c r="CH680" s="109" t="n">
        <v>15</v>
      </c>
      <c r="CI680" s="109" t="n">
        <v>14</v>
      </c>
      <c r="CJ680" s="109" t="n">
        <v>15.3</v>
      </c>
      <c r="CK680" s="109" t="n">
        <v>18</v>
      </c>
      <c r="CL680" s="109" t="n">
        <v>17.9</v>
      </c>
      <c r="CM680" s="109" t="n">
        <v>20.7</v>
      </c>
      <c r="CN680" s="109" t="n">
        <v>23</v>
      </c>
      <c r="CO680" s="110" t="n">
        <f aca="false">SUM(CC680:CN680)/12</f>
        <v>18.5666666666667</v>
      </c>
      <c r="DA680" s="1" t="n">
        <f aca="false">DA679+1</f>
        <v>1980</v>
      </c>
      <c r="DB680" s="113" t="s">
        <v>139</v>
      </c>
      <c r="DC680" s="109" t="n">
        <v>28.9</v>
      </c>
      <c r="DD680" s="109" t="n">
        <v>30.9</v>
      </c>
      <c r="DE680" s="109" t="n">
        <v>27.2</v>
      </c>
      <c r="DF680" s="109" t="n">
        <v>24.9</v>
      </c>
      <c r="DG680" s="109" t="n">
        <v>19.9</v>
      </c>
      <c r="DH680" s="109" t="n">
        <v>15.4</v>
      </c>
      <c r="DI680" s="109" t="n">
        <v>15.1</v>
      </c>
      <c r="DJ680" s="109" t="n">
        <v>17.9</v>
      </c>
      <c r="DK680" s="109" t="n">
        <v>20.9</v>
      </c>
      <c r="DL680" s="109" t="n">
        <v>22.3</v>
      </c>
      <c r="DM680" s="109" t="n">
        <v>28</v>
      </c>
      <c r="DN680" s="109" t="n">
        <v>30.6</v>
      </c>
      <c r="DO680" s="110" t="n">
        <f aca="false">SUM(DC680:DN680)/12</f>
        <v>23.5</v>
      </c>
      <c r="EA680" s="1" t="n">
        <f aca="false">EA679+1</f>
        <v>1980</v>
      </c>
      <c r="EB680" s="111" t="n">
        <v>1980</v>
      </c>
      <c r="EC680" s="109" t="n">
        <v>36.5</v>
      </c>
      <c r="ED680" s="109" t="n">
        <v>36.9</v>
      </c>
      <c r="EE680" s="109" t="n">
        <v>36.1</v>
      </c>
      <c r="EF680" s="109" t="n">
        <v>29.9</v>
      </c>
      <c r="EG680" s="109" t="n">
        <v>24.5</v>
      </c>
      <c r="EH680" s="109" t="n">
        <v>19.7</v>
      </c>
      <c r="EI680" s="109" t="n">
        <v>18.6</v>
      </c>
      <c r="EJ680" s="109" t="n">
        <v>23.2</v>
      </c>
      <c r="EK680" s="109" t="n">
        <v>29.3</v>
      </c>
      <c r="EL680" s="109" t="n">
        <v>30.8</v>
      </c>
      <c r="EM680" s="109" t="n">
        <v>36.1</v>
      </c>
      <c r="EN680" s="109" t="n">
        <v>38.3</v>
      </c>
      <c r="EO680" s="110" t="n">
        <f aca="false">SUM(EC680:EN680)/12</f>
        <v>29.9916666666667</v>
      </c>
      <c r="FA680" s="1" t="n">
        <f aca="false">FA679+1</f>
        <v>1980</v>
      </c>
      <c r="FB680" s="113" t="s">
        <v>139</v>
      </c>
      <c r="FC680" s="109" t="n">
        <v>24.6</v>
      </c>
      <c r="FD680" s="109" t="n">
        <v>26.6</v>
      </c>
      <c r="FE680" s="109" t="n">
        <v>24.5</v>
      </c>
      <c r="FF680" s="109" t="n">
        <v>23.4</v>
      </c>
      <c r="FG680" s="109" t="n">
        <v>18.5</v>
      </c>
      <c r="FH680" s="109" t="n">
        <v>14</v>
      </c>
      <c r="FI680" s="109" t="n">
        <v>13.2</v>
      </c>
      <c r="FJ680" s="109" t="n">
        <v>15.3</v>
      </c>
      <c r="FK680" s="109" t="n">
        <v>18</v>
      </c>
      <c r="FL680" s="109" t="n">
        <v>19.4</v>
      </c>
      <c r="FM680" s="109" t="n">
        <v>23.9</v>
      </c>
      <c r="FN680" s="109" t="n">
        <v>26.4</v>
      </c>
      <c r="FO680" s="110" t="n">
        <f aca="false">SUM(FC680:FN680)/12</f>
        <v>20.65</v>
      </c>
      <c r="GA680" s="1" t="n">
        <f aca="false">GA679+1</f>
        <v>1980</v>
      </c>
      <c r="GB680" s="113" t="s">
        <v>139</v>
      </c>
      <c r="GC680" s="109" t="n">
        <v>22.8</v>
      </c>
      <c r="GD680" s="109" t="n">
        <v>24.7</v>
      </c>
      <c r="GE680" s="109" t="n">
        <v>22.1</v>
      </c>
      <c r="GF680" s="109" t="n">
        <v>22</v>
      </c>
      <c r="GG680" s="109" t="n">
        <v>17.9</v>
      </c>
      <c r="GH680" s="109" t="n">
        <v>14</v>
      </c>
      <c r="GI680" s="109" t="n">
        <v>13.4</v>
      </c>
      <c r="GJ680" s="109" t="n">
        <v>15.3</v>
      </c>
      <c r="GK680" s="109" t="n">
        <v>16.2</v>
      </c>
      <c r="GL680" s="109" t="n">
        <v>18.3</v>
      </c>
      <c r="GM680" s="109" t="n">
        <v>21.8</v>
      </c>
      <c r="GN680" s="109" t="n">
        <v>26.1</v>
      </c>
      <c r="GO680" s="110" t="n">
        <f aca="false">SUM(GC680:GN680)/12</f>
        <v>19.55</v>
      </c>
      <c r="HA680" s="1" t="n">
        <f aca="false">HA679+1</f>
        <v>1980</v>
      </c>
      <c r="HB680" s="113" t="s">
        <v>139</v>
      </c>
      <c r="HC680" s="109" t="n">
        <v>23.7</v>
      </c>
      <c r="HD680" s="109" t="n">
        <v>25</v>
      </c>
      <c r="HE680" s="109" t="n">
        <v>23</v>
      </c>
      <c r="HF680" s="109" t="n">
        <v>22.9</v>
      </c>
      <c r="HG680" s="109" t="n">
        <v>20.4</v>
      </c>
      <c r="HH680" s="109" t="n">
        <v>17.4</v>
      </c>
      <c r="HI680" s="109" t="n">
        <v>16.5</v>
      </c>
      <c r="HJ680" s="109" t="n">
        <v>18.4</v>
      </c>
      <c r="HK680" s="109" t="n">
        <v>21.1</v>
      </c>
      <c r="HL680" s="109" t="n">
        <v>21.3</v>
      </c>
      <c r="HM680" s="109" t="n">
        <v>23.5</v>
      </c>
      <c r="HN680" s="109" t="n">
        <v>25.5</v>
      </c>
      <c r="HO680" s="110" t="n">
        <f aca="false">SUM(HC680:HN680)/12</f>
        <v>21.5583333333333</v>
      </c>
      <c r="IA680" s="1" t="n">
        <f aca="false">IA679+1</f>
        <v>1980</v>
      </c>
      <c r="IB680" s="113" t="s">
        <v>139</v>
      </c>
      <c r="IC680" s="109" t="n">
        <v>30.4</v>
      </c>
      <c r="ID680" s="109" t="n">
        <v>31.7</v>
      </c>
      <c r="IE680" s="109" t="n">
        <v>29.3</v>
      </c>
      <c r="IF680" s="109" t="n">
        <v>26.7</v>
      </c>
      <c r="IG680" s="109" t="n">
        <v>21.6</v>
      </c>
      <c r="IH680" s="109" t="n">
        <v>17.1</v>
      </c>
      <c r="II680" s="109" t="n">
        <v>16.5</v>
      </c>
      <c r="IJ680" s="109" t="n">
        <v>19.7</v>
      </c>
      <c r="IK680" s="109" t="n">
        <v>23.7</v>
      </c>
      <c r="IL680" s="109" t="n">
        <v>24.6</v>
      </c>
      <c r="IM680" s="109" t="n">
        <v>30.2</v>
      </c>
      <c r="IN680" s="109" t="n">
        <v>31.6</v>
      </c>
      <c r="IO680" s="110" t="n">
        <f aca="false">SUM(IC680:IN680)/12</f>
        <v>25.2583333333333</v>
      </c>
      <c r="JA680" s="1" t="n">
        <f aca="false">JA679+1</f>
        <v>1980</v>
      </c>
      <c r="JB680" s="113" t="s">
        <v>139</v>
      </c>
      <c r="JC680" s="109" t="n">
        <v>20.8</v>
      </c>
      <c r="JD680" s="109" t="n">
        <v>23.2</v>
      </c>
      <c r="JE680" s="109" t="n">
        <v>20.9</v>
      </c>
      <c r="JF680" s="109" t="n">
        <v>21.7</v>
      </c>
      <c r="JG680" s="109" t="n">
        <v>18.6</v>
      </c>
      <c r="JH680" s="109" t="n">
        <v>15.1</v>
      </c>
      <c r="JI680" s="109" t="n">
        <v>14.8</v>
      </c>
      <c r="JJ680" s="109" t="n">
        <v>15.4</v>
      </c>
      <c r="JK680" s="109" t="n">
        <v>16.5</v>
      </c>
      <c r="JL680" s="109" t="n">
        <v>19</v>
      </c>
      <c r="JM680" s="109" t="n">
        <v>20.9</v>
      </c>
      <c r="JN680" s="109" t="n">
        <v>23.2</v>
      </c>
      <c r="JO680" s="110" t="n">
        <f aca="false">SUM(JC680:JN680)/12</f>
        <v>19.175</v>
      </c>
      <c r="KA680" s="1" t="n">
        <f aca="false">KA679+1</f>
        <v>1980</v>
      </c>
      <c r="KB680" s="113" t="s">
        <v>139</v>
      </c>
      <c r="KC680" s="109" t="n">
        <v>27.3</v>
      </c>
      <c r="KD680" s="109" t="n">
        <v>29.6</v>
      </c>
      <c r="KE680" s="109" t="n">
        <v>27</v>
      </c>
      <c r="KF680" s="109" t="n">
        <v>25.5</v>
      </c>
      <c r="KG680" s="109" t="n">
        <v>20.7</v>
      </c>
      <c r="KH680" s="109" t="n">
        <v>15.7</v>
      </c>
      <c r="KI680" s="109" t="n">
        <v>15.3</v>
      </c>
      <c r="KJ680" s="109" t="n">
        <v>18</v>
      </c>
      <c r="KK680" s="109" t="n">
        <v>20.9</v>
      </c>
      <c r="KL680" s="109" t="n">
        <v>21.6</v>
      </c>
      <c r="KM680" s="109" t="n">
        <v>27.2</v>
      </c>
      <c r="KN680" s="109" t="n">
        <v>29.4</v>
      </c>
      <c r="KO680" s="110" t="n">
        <f aca="false">SUM(KC680:KN680)/12</f>
        <v>23.1833333333333</v>
      </c>
      <c r="LA680" s="1" t="n">
        <f aca="false">LA679+1</f>
        <v>1980</v>
      </c>
      <c r="LB680" s="113" t="s">
        <v>139</v>
      </c>
      <c r="LC680" s="109" t="n">
        <v>29.7</v>
      </c>
      <c r="LD680" s="109" t="n">
        <v>30.7</v>
      </c>
      <c r="LE680" s="109" t="n">
        <v>28.5</v>
      </c>
      <c r="LF680" s="109" t="n">
        <v>25.7</v>
      </c>
      <c r="LG680" s="109" t="n">
        <v>20.8</v>
      </c>
      <c r="LH680" s="109" t="n">
        <v>16.1</v>
      </c>
      <c r="LI680" s="109" t="n">
        <v>15.7</v>
      </c>
      <c r="LJ680" s="109" t="n">
        <v>18.3</v>
      </c>
      <c r="LK680" s="109" t="n">
        <v>22</v>
      </c>
      <c r="LL680" s="109" t="n">
        <v>23.4</v>
      </c>
      <c r="LM680" s="109" t="n">
        <v>28.8</v>
      </c>
      <c r="LN680" s="109" t="n">
        <v>30.3</v>
      </c>
      <c r="LO680" s="110" t="n">
        <f aca="false">SUM(LC680:LN680)/12</f>
        <v>24.1666666666667</v>
      </c>
      <c r="MA680" s="1" t="n">
        <f aca="false">MA679+1</f>
        <v>1980</v>
      </c>
      <c r="MB680" s="113" t="s">
        <v>139</v>
      </c>
      <c r="MC680" s="109" t="n">
        <v>25</v>
      </c>
      <c r="MD680" s="109" t="n">
        <v>26.9</v>
      </c>
      <c r="ME680" s="109" t="n">
        <v>24.3</v>
      </c>
      <c r="MF680" s="109" t="n">
        <v>24.4</v>
      </c>
      <c r="MG680" s="109" t="n">
        <v>19.9</v>
      </c>
      <c r="MH680" s="109" t="n">
        <v>16</v>
      </c>
      <c r="MI680" s="109" t="n">
        <v>15.1</v>
      </c>
      <c r="MJ680" s="109" t="n">
        <v>17.4</v>
      </c>
      <c r="MK680" s="109" t="n">
        <v>20</v>
      </c>
      <c r="ML680" s="109" t="n">
        <v>21.4</v>
      </c>
      <c r="MM680" s="109" t="n">
        <v>25.2</v>
      </c>
      <c r="MN680" s="109" t="n">
        <v>27.3</v>
      </c>
      <c r="MO680" s="110" t="n">
        <f aca="false">SUM(MC680:MN680)/12</f>
        <v>21.9083333333333</v>
      </c>
      <c r="NA680" s="1" t="n">
        <f aca="false">NA679+1</f>
        <v>1979</v>
      </c>
      <c r="NB680" s="113" t="s">
        <v>138</v>
      </c>
      <c r="NC680" s="109" t="n">
        <v>40.1</v>
      </c>
      <c r="ND680" s="109" t="n">
        <v>36</v>
      </c>
      <c r="NE680" s="109" t="n">
        <v>33.4</v>
      </c>
      <c r="NF680" s="109" t="n">
        <v>24.5</v>
      </c>
      <c r="NG680" s="109" t="n">
        <v>18.7</v>
      </c>
      <c r="NH680" s="109" t="n">
        <v>18.7</v>
      </c>
      <c r="NI680" s="109" t="n">
        <v>18.7</v>
      </c>
      <c r="NJ680" s="109" t="n">
        <v>18.2</v>
      </c>
      <c r="NK680" s="109" t="n">
        <v>21.2</v>
      </c>
      <c r="NL680" s="109" t="n">
        <v>27.5</v>
      </c>
      <c r="NM680" s="109" t="n">
        <v>33.1</v>
      </c>
      <c r="NN680" s="109" t="n">
        <v>34.8</v>
      </c>
      <c r="NO680" s="110" t="n">
        <f aca="false">SUM(NC680:NN680)/12</f>
        <v>27.075</v>
      </c>
      <c r="OA680" s="5"/>
    </row>
    <row r="681" customFormat="false" ht="12.75" hidden="false" customHeight="false" outlineLevel="0" collapsed="false">
      <c r="A681" s="150"/>
      <c r="B681" s="151" t="n">
        <f aca="false">AVERAGE(AO681,BO681,CO681,DO681,EO681,FO681,GO681,HO681,IO681,JO681,KO681,LO681,MO681,NO681)</f>
        <v>22.5464285714286</v>
      </c>
      <c r="C681" s="163" t="n">
        <f aca="false">AVERAGE(B677:B681)</f>
        <v>22.2726190476191</v>
      </c>
      <c r="D681" s="164" t="n">
        <f aca="false">AVERAGE(B672:B681)</f>
        <v>22.1517857142857</v>
      </c>
      <c r="E681" s="151" t="n">
        <f aca="false">AVERAGE(B662:B681)</f>
        <v>21.9652579365079</v>
      </c>
      <c r="F681" s="165" t="n">
        <f aca="false">AVERAGE(B632:B681)</f>
        <v>21.8537876984127</v>
      </c>
      <c r="G681" s="159" t="n">
        <f aca="false">MAX(AC681:AN681,BC681:BN681,CC681:CN681,DC681:DN681,EC681:EN681,FC681:FN681,GC681:GN681,HC681:HN681,IC681:IN681,JC681:JN681,KC681:KN681,LC681:LN681,MC681:MN681,NC681:NN681)</f>
        <v>39.2</v>
      </c>
      <c r="H681" s="161" t="n">
        <f aca="false">MEDIAN(AC681:AN681,BC681:BN681,CC681:CN681,DC681:DN681,EC681:EN681,FC681:FN681,GC681:GN681,HC681:HN681,IC681:IN681,JC681:JN681,KC681:KN681,LC681:LN681,MC681:MN681,NC681:NN681)</f>
        <v>21.9</v>
      </c>
      <c r="I681" s="157" t="n">
        <f aca="false">MIN(AC681:AN681,BC681:BN681,CC681:CN681,DC681:DN681,EC681:EN681,FC681:FN681,GC681:GN681,HC681:HN681,IC681:IN681,JC681:JN681,KC681:KN681,LC681:LN681,MC681:MN681,NC681:NN681)</f>
        <v>12.8</v>
      </c>
      <c r="J681" s="107" t="n">
        <f aca="false">(G681+I681)/2</f>
        <v>26</v>
      </c>
      <c r="AA681" s="1" t="n">
        <f aca="false">AA680+1</f>
        <v>57</v>
      </c>
      <c r="AB681" s="108" t="n">
        <v>1981</v>
      </c>
      <c r="AC681" s="109" t="n">
        <v>31.6</v>
      </c>
      <c r="AD681" s="109" t="n">
        <v>30</v>
      </c>
      <c r="AE681" s="109" t="n">
        <v>22.9</v>
      </c>
      <c r="AF681" s="109" t="n">
        <v>24.1</v>
      </c>
      <c r="AG681" s="109" t="n">
        <v>18.4</v>
      </c>
      <c r="AH681" s="109" t="n">
        <v>15.6</v>
      </c>
      <c r="AI681" s="109" t="n">
        <v>15</v>
      </c>
      <c r="AJ681" s="109" t="n">
        <v>15</v>
      </c>
      <c r="AK681" s="109" t="n">
        <v>19.5</v>
      </c>
      <c r="AL681" s="109" t="n">
        <v>21.2</v>
      </c>
      <c r="AM681" s="109" t="n">
        <v>23.4</v>
      </c>
      <c r="AN681" s="109" t="n">
        <v>25.7</v>
      </c>
      <c r="AO681" s="110" t="n">
        <f aca="false">SUM(AC681:AN681)/12</f>
        <v>21.8666666666667</v>
      </c>
      <c r="AQ681" s="112"/>
      <c r="AR681" s="109"/>
      <c r="AS681" s="109"/>
      <c r="AT681" s="109"/>
      <c r="AU681" s="109"/>
      <c r="AV681" s="109"/>
      <c r="AW681" s="109"/>
      <c r="AX681" s="109"/>
      <c r="AY681" s="109"/>
      <c r="AZ681" s="109"/>
      <c r="BA681" s="1" t="n">
        <f aca="false">BA680+1</f>
        <v>1981</v>
      </c>
      <c r="BB681" s="113" t="s">
        <v>140</v>
      </c>
      <c r="BC681" s="109" t="n">
        <v>32</v>
      </c>
      <c r="BD681" s="109" t="n">
        <v>30.4</v>
      </c>
      <c r="BE681" s="109" t="n">
        <v>22.7</v>
      </c>
      <c r="BF681" s="109" t="n">
        <v>24</v>
      </c>
      <c r="BG681" s="109" t="n">
        <v>16.9</v>
      </c>
      <c r="BH681" s="109" t="n">
        <v>13.5</v>
      </c>
      <c r="BI681" s="109" t="n">
        <v>13.3</v>
      </c>
      <c r="BJ681" s="109" t="n">
        <v>13.7</v>
      </c>
      <c r="BK681" s="109" t="n">
        <v>19</v>
      </c>
      <c r="BL681" s="109" t="n">
        <v>21.3</v>
      </c>
      <c r="BM681" s="109" t="n">
        <v>23.7</v>
      </c>
      <c r="BN681" s="109" t="n">
        <v>27.3</v>
      </c>
      <c r="BO681" s="110" t="n">
        <f aca="false">SUM(BC681:BN681)/12</f>
        <v>21.4833333333333</v>
      </c>
      <c r="BP681" s="109"/>
      <c r="BQ681" s="109"/>
      <c r="BR681" s="109"/>
      <c r="BS681" s="109"/>
      <c r="CA681" s="1" t="n">
        <f aca="false">CA680+1</f>
        <v>1981</v>
      </c>
      <c r="CB681" s="112" t="n">
        <v>1981</v>
      </c>
      <c r="CC681" s="109" t="n">
        <v>22.6</v>
      </c>
      <c r="CD681" s="109" t="n">
        <v>21.7</v>
      </c>
      <c r="CE681" s="109" t="n">
        <v>19.3</v>
      </c>
      <c r="CF681" s="109" t="n">
        <v>20.7</v>
      </c>
      <c r="CG681" s="109" t="n">
        <v>16.9</v>
      </c>
      <c r="CH681" s="109" t="n">
        <v>14.6</v>
      </c>
      <c r="CI681" s="109" t="n">
        <v>14</v>
      </c>
      <c r="CJ681" s="109" t="n">
        <v>13.9</v>
      </c>
      <c r="CK681" s="109" t="n">
        <v>17</v>
      </c>
      <c r="CL681" s="109" t="n">
        <v>17.7</v>
      </c>
      <c r="CM681" s="109" t="n">
        <v>19.2</v>
      </c>
      <c r="CN681" s="109" t="n">
        <v>20.7</v>
      </c>
      <c r="CO681" s="110" t="n">
        <f aca="false">SUM(CC681:CN681)/12</f>
        <v>18.1916666666667</v>
      </c>
      <c r="DA681" s="1" t="n">
        <f aca="false">DA680+1</f>
        <v>1981</v>
      </c>
      <c r="DB681" s="113" t="s">
        <v>140</v>
      </c>
      <c r="DC681" s="109" t="n">
        <v>34.5</v>
      </c>
      <c r="DD681" s="109" t="n">
        <v>32.4</v>
      </c>
      <c r="DE681" s="109" t="n">
        <v>25.2</v>
      </c>
      <c r="DF681" s="109" t="n">
        <v>25.2</v>
      </c>
      <c r="DG681" s="109" t="n">
        <v>18.6</v>
      </c>
      <c r="DH681" s="109" t="n">
        <v>15.3</v>
      </c>
      <c r="DI681" s="109" t="n">
        <v>14.9</v>
      </c>
      <c r="DJ681" s="109" t="n">
        <v>15.6</v>
      </c>
      <c r="DK681" s="109" t="n">
        <v>21</v>
      </c>
      <c r="DL681" s="109" t="n">
        <v>22.8</v>
      </c>
      <c r="DM681" s="109" t="n">
        <v>25.5</v>
      </c>
      <c r="DN681" s="109" t="n">
        <v>29</v>
      </c>
      <c r="DO681" s="110" t="n">
        <f aca="false">SUM(DC681:DN681)/12</f>
        <v>23.3333333333333</v>
      </c>
      <c r="EA681" s="1" t="n">
        <f aca="false">EA680+1</f>
        <v>1981</v>
      </c>
      <c r="EB681" s="111" t="n">
        <v>1981</v>
      </c>
      <c r="EC681" s="109" t="n">
        <v>39.2</v>
      </c>
      <c r="ED681" s="109" t="n">
        <v>38.5</v>
      </c>
      <c r="EE681" s="109" t="n">
        <v>31.8</v>
      </c>
      <c r="EF681" s="109" t="n">
        <v>32.5</v>
      </c>
      <c r="EG681" s="109" t="n">
        <v>23.3</v>
      </c>
      <c r="EH681" s="109" t="n">
        <v>19.3</v>
      </c>
      <c r="EI681" s="109" t="n">
        <v>19.4</v>
      </c>
      <c r="EJ681" s="109" t="n">
        <v>22</v>
      </c>
      <c r="EK681" s="109" t="n">
        <v>28.5</v>
      </c>
      <c r="EL681" s="109" t="n">
        <v>31.4</v>
      </c>
      <c r="EM681" s="109" t="n">
        <v>33.4</v>
      </c>
      <c r="EN681" s="109" t="n">
        <v>37.5</v>
      </c>
      <c r="EO681" s="110" t="n">
        <f aca="false">SUM(EC681:EN681)/12</f>
        <v>29.7333333333333</v>
      </c>
      <c r="FA681" s="1" t="n">
        <f aca="false">FA680+1</f>
        <v>1981</v>
      </c>
      <c r="FB681" s="113" t="s">
        <v>140</v>
      </c>
      <c r="FC681" s="109" t="n">
        <v>29</v>
      </c>
      <c r="FD681" s="109" t="n">
        <v>27.4</v>
      </c>
      <c r="FE681" s="109" t="n">
        <v>21.2</v>
      </c>
      <c r="FF681" s="109" t="n">
        <v>23.1</v>
      </c>
      <c r="FG681" s="109" t="n">
        <v>16.4</v>
      </c>
      <c r="FH681" s="109" t="n">
        <v>13.1</v>
      </c>
      <c r="FI681" s="109" t="n">
        <v>12.8</v>
      </c>
      <c r="FJ681" s="109" t="n">
        <v>13.1</v>
      </c>
      <c r="FK681" s="109" t="n">
        <v>18.5</v>
      </c>
      <c r="FL681" s="109" t="n">
        <v>20</v>
      </c>
      <c r="FM681" s="109" t="n">
        <v>22.3</v>
      </c>
      <c r="FN681" s="109" t="n">
        <v>24.8</v>
      </c>
      <c r="FO681" s="110" t="n">
        <f aca="false">SUM(FC681:FN681)/12</f>
        <v>20.1416666666667</v>
      </c>
      <c r="GA681" s="1" t="n">
        <f aca="false">GA680+1</f>
        <v>1981</v>
      </c>
      <c r="GB681" s="113" t="s">
        <v>140</v>
      </c>
      <c r="GC681" s="109" t="n">
        <v>27.8</v>
      </c>
      <c r="GD681" s="109" t="n">
        <v>26.9</v>
      </c>
      <c r="GE681" s="109" t="n">
        <v>20.9</v>
      </c>
      <c r="GF681" s="109" t="n">
        <v>20.9</v>
      </c>
      <c r="GG681" s="109" t="n">
        <v>16.6</v>
      </c>
      <c r="GH681" s="109" t="n">
        <v>13.6</v>
      </c>
      <c r="GI681" s="109" t="n">
        <v>13.6</v>
      </c>
      <c r="GJ681" s="109" t="n">
        <v>13.5</v>
      </c>
      <c r="GK681" s="109" t="n">
        <v>17.1</v>
      </c>
      <c r="GL681" s="109" t="n">
        <v>18.2</v>
      </c>
      <c r="GM681" s="109" t="n">
        <v>21.2</v>
      </c>
      <c r="GN681" s="109" t="n">
        <v>23.2</v>
      </c>
      <c r="GO681" s="110" t="n">
        <f aca="false">SUM(GC681:GN681)/12</f>
        <v>19.4583333333333</v>
      </c>
      <c r="HA681" s="1" t="n">
        <f aca="false">HA680+1</f>
        <v>1981</v>
      </c>
      <c r="HB681" s="113" t="s">
        <v>140</v>
      </c>
      <c r="HC681" s="109" t="n">
        <v>26.8</v>
      </c>
      <c r="HD681" s="109" t="n">
        <v>25.4</v>
      </c>
      <c r="HE681" s="109" t="n">
        <v>22</v>
      </c>
      <c r="HF681" s="109" t="n">
        <v>24.2</v>
      </c>
      <c r="HG681" s="109" t="n">
        <v>19.2</v>
      </c>
      <c r="HH681" s="109" t="n">
        <v>16.5</v>
      </c>
      <c r="HI681" s="109" t="n">
        <v>16.5</v>
      </c>
      <c r="HJ681" s="109" t="n">
        <v>16.7</v>
      </c>
      <c r="HK681" s="109" t="n">
        <v>20.9</v>
      </c>
      <c r="HL681" s="109" t="n">
        <v>20.7</v>
      </c>
      <c r="HM681" s="109" t="n">
        <v>21.8</v>
      </c>
      <c r="HN681" s="109" t="n">
        <v>23.7</v>
      </c>
      <c r="HO681" s="110" t="n">
        <f aca="false">SUM(HC681:HN681)/12</f>
        <v>21.2</v>
      </c>
      <c r="IA681" s="1" t="n">
        <f aca="false">IA680+1</f>
        <v>1981</v>
      </c>
      <c r="IB681" s="113" t="s">
        <v>140</v>
      </c>
      <c r="IC681" s="109" t="n">
        <v>35.2</v>
      </c>
      <c r="ID681" s="109" t="n">
        <v>33.7</v>
      </c>
      <c r="IE681" s="109" t="n">
        <v>27.3</v>
      </c>
      <c r="IF681" s="109" t="n">
        <v>27.7</v>
      </c>
      <c r="IG681" s="109" t="n">
        <v>20</v>
      </c>
      <c r="IH681" s="109" t="n">
        <v>16.4</v>
      </c>
      <c r="II681" s="109" t="n">
        <v>16.4</v>
      </c>
      <c r="IJ681" s="109" t="n">
        <v>17.5</v>
      </c>
      <c r="IK681" s="109" t="n">
        <v>23.5</v>
      </c>
      <c r="IL681" s="109" t="n">
        <v>25.2</v>
      </c>
      <c r="IM681" s="109" t="n">
        <v>27.2</v>
      </c>
      <c r="IN681" s="109" t="n">
        <v>30</v>
      </c>
      <c r="IO681" s="110" t="n">
        <f aca="false">SUM(IC681:IN681)/12</f>
        <v>25.0083333333333</v>
      </c>
      <c r="JA681" s="1" t="n">
        <f aca="false">JA680+1</f>
        <v>1981</v>
      </c>
      <c r="JB681" s="113" t="s">
        <v>140</v>
      </c>
      <c r="JC681" s="109" t="n">
        <v>25</v>
      </c>
      <c r="JD681" s="109" t="n">
        <v>24.5</v>
      </c>
      <c r="JE681" s="109" t="n">
        <v>20</v>
      </c>
      <c r="JF681" s="109" t="n">
        <v>20.8</v>
      </c>
      <c r="JG681" s="109" t="n">
        <v>17</v>
      </c>
      <c r="JH681" s="109" t="n">
        <v>14.7</v>
      </c>
      <c r="JI681" s="109" t="n">
        <v>14.3</v>
      </c>
      <c r="JJ681" s="109" t="n">
        <v>14.3</v>
      </c>
      <c r="JK681" s="109" t="n">
        <v>17</v>
      </c>
      <c r="JL681" s="109" t="n">
        <v>18.7</v>
      </c>
      <c r="JM681" s="109" t="n">
        <v>20.7</v>
      </c>
      <c r="JN681" s="109" t="n">
        <v>22.4</v>
      </c>
      <c r="JO681" s="110" t="n">
        <f aca="false">SUM(JC681:JN681)/12</f>
        <v>19.1166666666667</v>
      </c>
      <c r="KA681" s="1" t="n">
        <f aca="false">KA680+1</f>
        <v>1981</v>
      </c>
      <c r="KB681" s="113" t="s">
        <v>140</v>
      </c>
      <c r="KC681" s="109" t="n">
        <v>33</v>
      </c>
      <c r="KD681" s="109" t="n">
        <v>31.6</v>
      </c>
      <c r="KE681" s="109" t="n">
        <v>24.1</v>
      </c>
      <c r="KF681" s="109" t="n">
        <v>25.5</v>
      </c>
      <c r="KG681" s="109" t="n">
        <v>18.7</v>
      </c>
      <c r="KH681" s="109" t="n">
        <v>15.1</v>
      </c>
      <c r="KI681" s="109" t="n">
        <v>15</v>
      </c>
      <c r="KJ681" s="109" t="n">
        <v>15.2</v>
      </c>
      <c r="KK681" s="109" t="n">
        <v>21.1</v>
      </c>
      <c r="KL681" s="109" t="n">
        <v>22.6</v>
      </c>
      <c r="KM681" s="109" t="n">
        <v>24.8</v>
      </c>
      <c r="KN681" s="109" t="n">
        <v>27.7</v>
      </c>
      <c r="KO681" s="110" t="n">
        <f aca="false">SUM(KC681:KN681)/12</f>
        <v>22.8666666666667</v>
      </c>
      <c r="LA681" s="1" t="n">
        <f aca="false">LA680+1</f>
        <v>1981</v>
      </c>
      <c r="LB681" s="113" t="s">
        <v>140</v>
      </c>
      <c r="LC681" s="109" t="n">
        <v>34.7</v>
      </c>
      <c r="LD681" s="109" t="n">
        <v>31.4</v>
      </c>
      <c r="LE681" s="109" t="n">
        <v>25.5</v>
      </c>
      <c r="LF681" s="109" t="n">
        <v>27.2</v>
      </c>
      <c r="LG681" s="109" t="n">
        <v>20</v>
      </c>
      <c r="LH681" s="109" t="n">
        <v>15.6</v>
      </c>
      <c r="LI681" s="109" t="n">
        <v>15.6</v>
      </c>
      <c r="LJ681" s="109" t="n">
        <v>16.3</v>
      </c>
      <c r="LK681" s="109" t="n">
        <v>22.4</v>
      </c>
      <c r="LL681" s="109" t="n">
        <v>24</v>
      </c>
      <c r="LM681" s="109" t="n">
        <v>25.8</v>
      </c>
      <c r="LN681" s="109" t="n">
        <v>29.4</v>
      </c>
      <c r="LO681" s="110" t="n">
        <f aca="false">SUM(LC681:LN681)/12</f>
        <v>23.9916666666667</v>
      </c>
      <c r="MA681" s="1" t="n">
        <f aca="false">MA680+1</f>
        <v>1981</v>
      </c>
      <c r="MB681" s="113" t="s">
        <v>140</v>
      </c>
      <c r="MC681" s="109" t="n">
        <v>28.9</v>
      </c>
      <c r="MD681" s="109" t="n">
        <v>27.7</v>
      </c>
      <c r="ME681" s="109" t="n">
        <v>22.6</v>
      </c>
      <c r="MF681" s="109" t="n">
        <v>24.4</v>
      </c>
      <c r="MG681" s="109" t="n">
        <v>18.5</v>
      </c>
      <c r="MH681" s="109" t="n">
        <v>15.5</v>
      </c>
      <c r="MI681" s="109" t="n">
        <v>15.1</v>
      </c>
      <c r="MJ681" s="109" t="n">
        <v>15.2</v>
      </c>
      <c r="MK681" s="109" t="n">
        <v>20.2</v>
      </c>
      <c r="ML681" s="109" t="n">
        <v>21.4</v>
      </c>
      <c r="MM681" s="109" t="n">
        <v>23.4</v>
      </c>
      <c r="MN681" s="109" t="n">
        <v>25.3</v>
      </c>
      <c r="MO681" s="110" t="n">
        <f aca="false">SUM(MC681:MN681)/12</f>
        <v>21.5166666666667</v>
      </c>
      <c r="NA681" s="1" t="n">
        <f aca="false">NA680+1</f>
        <v>1980</v>
      </c>
      <c r="NB681" s="113" t="s">
        <v>139</v>
      </c>
      <c r="NC681" s="109" t="n">
        <v>35.2</v>
      </c>
      <c r="ND681" s="109" t="n">
        <v>34.6</v>
      </c>
      <c r="NE681" s="109" t="n">
        <v>33.2</v>
      </c>
      <c r="NF681" s="109" t="n">
        <v>27.7</v>
      </c>
      <c r="NG681" s="109" t="n">
        <v>22.9</v>
      </c>
      <c r="NH681" s="109" t="n">
        <v>17.9</v>
      </c>
      <c r="NI681" s="109" t="n">
        <v>17.6</v>
      </c>
      <c r="NJ681" s="109" t="n">
        <v>21.5</v>
      </c>
      <c r="NK681" s="109" t="n">
        <v>27.8</v>
      </c>
      <c r="NL681" s="109" t="n">
        <v>27.4</v>
      </c>
      <c r="NM681" s="109" t="n">
        <v>33.2</v>
      </c>
      <c r="NN681" s="109" t="n">
        <v>33.9</v>
      </c>
      <c r="NO681" s="110" t="n">
        <f aca="false">SUM(NC681:NN681)/12</f>
        <v>27.7416666666667</v>
      </c>
      <c r="OA681" s="5"/>
    </row>
    <row r="682" customFormat="false" ht="12.75" hidden="false" customHeight="false" outlineLevel="0" collapsed="false">
      <c r="A682" s="150"/>
      <c r="B682" s="151" t="n">
        <f aca="false">AVERAGE(AO682,BO682,CO682,DO682,EO682,FO682,GO682,HO682,IO682,JO682,KO682,LO682,MO682,NO682)</f>
        <v>22.9017857142857</v>
      </c>
      <c r="C682" s="163" t="n">
        <f aca="false">AVERAGE(B678:B682)</f>
        <v>22.3933333333333</v>
      </c>
      <c r="D682" s="164" t="n">
        <f aca="false">AVERAGE(B673:B682)</f>
        <v>22.2002976190476</v>
      </c>
      <c r="E682" s="151" t="n">
        <f aca="false">AVERAGE(B663:B682)</f>
        <v>22.000376984127</v>
      </c>
      <c r="F682" s="165" t="n">
        <f aca="false">AVERAGE(B633:B682)</f>
        <v>21.8854305555556</v>
      </c>
      <c r="G682" s="159" t="n">
        <f aca="false">MAX(AC682:AN682,BC682:BN682,CC682:CN682,DC682:DN682,EC682:EN682,FC682:FN682,GC682:GN682,HC682:HN682,IC682:IN682,JC682:JN682,KC682:KN682,LC682:LN682,MC682:MN682,NC682:NN682)</f>
        <v>39.2</v>
      </c>
      <c r="H682" s="161" t="n">
        <f aca="false">MEDIAN(AC682:AN682,BC682:BN682,CC682:CN682,DC682:DN682,EC682:EN682,FC682:FN682,GC682:GN682,HC682:HN682,IC682:IN682,JC682:JN682,KC682:KN682,LC682:LN682,MC682:MN682,NC682:NN682)</f>
        <v>21.75</v>
      </c>
      <c r="I682" s="157" t="n">
        <f aca="false">MIN(AC682:AN682,BC682:BN682,CC682:CN682,DC682:DN682,EC682:EN682,FC682:FN682,GC682:GN682,HC682:HN682,IC682:IN682,JC682:JN682,KC682:KN682,LC682:LN682,MC682:MN682,NC682:NN682)</f>
        <v>12.4</v>
      </c>
      <c r="J682" s="107" t="n">
        <f aca="false">(G682+I682)/2</f>
        <v>25.8</v>
      </c>
      <c r="AA682" s="1" t="n">
        <f aca="false">AA681+1</f>
        <v>58</v>
      </c>
      <c r="AB682" s="108" t="n">
        <v>1982</v>
      </c>
      <c r="AC682" s="109" t="n">
        <v>30.3</v>
      </c>
      <c r="AD682" s="109" t="n">
        <v>28.6</v>
      </c>
      <c r="AE682" s="109" t="n">
        <v>26.2</v>
      </c>
      <c r="AF682" s="109" t="n">
        <v>21.9</v>
      </c>
      <c r="AG682" s="109" t="n">
        <v>18.2</v>
      </c>
      <c r="AH682" s="109" t="n">
        <v>14.8</v>
      </c>
      <c r="AI682" s="109" t="n">
        <v>14.6</v>
      </c>
      <c r="AJ682" s="109" t="n">
        <v>19.1</v>
      </c>
      <c r="AK682" s="109" t="n">
        <v>18.2</v>
      </c>
      <c r="AL682" s="109" t="n">
        <v>21</v>
      </c>
      <c r="AM682" s="109" t="n">
        <v>26.5</v>
      </c>
      <c r="AN682" s="109" t="n">
        <v>26.7</v>
      </c>
      <c r="AO682" s="110" t="n">
        <f aca="false">SUM(AC682:AN682)/12</f>
        <v>22.175</v>
      </c>
      <c r="AQ682" s="112"/>
      <c r="AR682" s="109"/>
      <c r="AS682" s="109"/>
      <c r="AT682" s="109"/>
      <c r="AU682" s="109"/>
      <c r="AV682" s="109"/>
      <c r="AW682" s="109"/>
      <c r="AX682" s="109"/>
      <c r="AY682" s="109"/>
      <c r="AZ682" s="109"/>
      <c r="BA682" s="1" t="n">
        <f aca="false">BA681+1</f>
        <v>1982</v>
      </c>
      <c r="BB682" s="113" t="s">
        <v>141</v>
      </c>
      <c r="BC682" s="109" t="n">
        <v>30.9</v>
      </c>
      <c r="BD682" s="109" t="n">
        <v>29.6</v>
      </c>
      <c r="BE682" s="109" t="n">
        <v>26.2</v>
      </c>
      <c r="BF682" s="109" t="n">
        <v>21.7</v>
      </c>
      <c r="BG682" s="109" t="n">
        <v>16.9</v>
      </c>
      <c r="BH682" s="109" t="n">
        <v>13.2</v>
      </c>
      <c r="BI682" s="109" t="n">
        <v>13.1</v>
      </c>
      <c r="BJ682" s="109" t="n">
        <v>19.1</v>
      </c>
      <c r="BK682" s="109" t="n">
        <v>17.6</v>
      </c>
      <c r="BL682" s="109" t="n">
        <v>20.7</v>
      </c>
      <c r="BM682" s="109" t="n">
        <v>28.6</v>
      </c>
      <c r="BN682" s="109" t="n">
        <v>28.5</v>
      </c>
      <c r="BO682" s="110" t="n">
        <f aca="false">SUM(BC682:BN682)/12</f>
        <v>22.175</v>
      </c>
      <c r="BP682" s="109"/>
      <c r="BQ682" s="109"/>
      <c r="BR682" s="109"/>
      <c r="BS682" s="109"/>
      <c r="CA682" s="1" t="n">
        <f aca="false">CA681+1</f>
        <v>1982</v>
      </c>
      <c r="CB682" s="112" t="n">
        <v>1982</v>
      </c>
      <c r="CC682" s="109" t="n">
        <v>23.6</v>
      </c>
      <c r="CD682" s="109" t="n">
        <v>22.8</v>
      </c>
      <c r="CE682" s="109" t="n">
        <v>21</v>
      </c>
      <c r="CF682" s="109" t="n">
        <v>18.9</v>
      </c>
      <c r="CG682" s="109" t="n">
        <v>16.7</v>
      </c>
      <c r="CH682" s="109" t="n">
        <v>13.7</v>
      </c>
      <c r="CI682" s="109" t="n">
        <v>13.3</v>
      </c>
      <c r="CJ682" s="109" t="n">
        <v>15.8</v>
      </c>
      <c r="CK682" s="109" t="n">
        <v>15.4</v>
      </c>
      <c r="CL682" s="109" t="n">
        <v>17.6</v>
      </c>
      <c r="CM682" s="109" t="n">
        <v>20.7</v>
      </c>
      <c r="CN682" s="109" t="n">
        <v>20.1</v>
      </c>
      <c r="CO682" s="110" t="n">
        <f aca="false">SUM(CC682:CN682)/12</f>
        <v>18.3</v>
      </c>
      <c r="DA682" s="1" t="n">
        <f aca="false">DA681+1</f>
        <v>1982</v>
      </c>
      <c r="DB682" s="113" t="s">
        <v>141</v>
      </c>
      <c r="DC682" s="109" t="n">
        <v>32.7</v>
      </c>
      <c r="DD682" s="109" t="n">
        <v>31.2</v>
      </c>
      <c r="DE682" s="109" t="n">
        <v>28.2</v>
      </c>
      <c r="DF682" s="109" t="n">
        <v>23.1</v>
      </c>
      <c r="DG682" s="109" t="n">
        <v>18.7</v>
      </c>
      <c r="DH682" s="109" t="n">
        <v>14.8</v>
      </c>
      <c r="DI682" s="109" t="n">
        <v>15.3</v>
      </c>
      <c r="DJ682" s="109" t="n">
        <v>20.7</v>
      </c>
      <c r="DK682" s="109" t="n">
        <v>19.9</v>
      </c>
      <c r="DL682" s="109" t="n">
        <v>23</v>
      </c>
      <c r="DM682" s="109" t="n">
        <v>30</v>
      </c>
      <c r="DN682" s="109" t="n">
        <v>29.9</v>
      </c>
      <c r="DO682" s="110" t="n">
        <f aca="false">SUM(DC682:DN682)/12</f>
        <v>23.9583333333333</v>
      </c>
      <c r="EA682" s="1" t="n">
        <f aca="false">EA681+1</f>
        <v>1982</v>
      </c>
      <c r="EB682" s="111" t="n">
        <v>1982</v>
      </c>
      <c r="EC682" s="109" t="n">
        <v>39.2</v>
      </c>
      <c r="ED682" s="109" t="n">
        <v>37.7</v>
      </c>
      <c r="EE682" s="109" t="n">
        <v>34.1</v>
      </c>
      <c r="EF682" s="109" t="n">
        <v>30</v>
      </c>
      <c r="EG682" s="109" t="n">
        <v>24.7</v>
      </c>
      <c r="EH682" s="109" t="n">
        <v>19.6</v>
      </c>
      <c r="EI682" s="109" t="n">
        <v>19.7</v>
      </c>
      <c r="EJ682" s="109" t="n">
        <v>26.5</v>
      </c>
      <c r="EK682" s="109" t="n">
        <v>25.5</v>
      </c>
      <c r="EL682" s="109" t="n">
        <v>29.9</v>
      </c>
      <c r="EM682" s="109" t="n">
        <v>37</v>
      </c>
      <c r="EN682" s="109" t="n">
        <v>38</v>
      </c>
      <c r="EO682" s="110" t="n">
        <f aca="false">SUM(EC682:EN682)/12</f>
        <v>30.1583333333333</v>
      </c>
      <c r="FA682" s="1" t="n">
        <f aca="false">FA681+1</f>
        <v>1982</v>
      </c>
      <c r="FB682" s="113" t="s">
        <v>141</v>
      </c>
      <c r="FC682" s="109" t="n">
        <v>29.3</v>
      </c>
      <c r="FD682" s="109" t="n">
        <v>27.4</v>
      </c>
      <c r="FE682" s="109" t="n">
        <v>24.5</v>
      </c>
      <c r="FF682" s="109" t="n">
        <v>20.3</v>
      </c>
      <c r="FG682" s="109" t="n">
        <v>15.8</v>
      </c>
      <c r="FH682" s="109" t="n">
        <v>12.7</v>
      </c>
      <c r="FI682" s="109" t="n">
        <v>12.4</v>
      </c>
      <c r="FJ682" s="109" t="n">
        <v>17.9</v>
      </c>
      <c r="FK682" s="109" t="n">
        <v>16.3</v>
      </c>
      <c r="FL682" s="109" t="n">
        <v>19.1</v>
      </c>
      <c r="FM682" s="109" t="n">
        <v>26.8</v>
      </c>
      <c r="FN682" s="109" t="n">
        <v>26.3</v>
      </c>
      <c r="FO682" s="110" t="n">
        <f aca="false">SUM(FC682:FN682)/12</f>
        <v>20.7333333333333</v>
      </c>
      <c r="GA682" s="1" t="n">
        <f aca="false">GA681+1</f>
        <v>1982</v>
      </c>
      <c r="GB682" s="113" t="s">
        <v>141</v>
      </c>
      <c r="GC682" s="109" t="n">
        <v>27.1</v>
      </c>
      <c r="GD682" s="109" t="n">
        <v>26</v>
      </c>
      <c r="GE682" s="109" t="n">
        <v>24.4</v>
      </c>
      <c r="GF682" s="109" t="n">
        <v>19.5</v>
      </c>
      <c r="GG682" s="109" t="n">
        <v>15.7</v>
      </c>
      <c r="GH682" s="109" t="n">
        <v>12.8</v>
      </c>
      <c r="GI682" s="109" t="n">
        <v>12.6</v>
      </c>
      <c r="GJ682" s="109" t="n">
        <v>15.9</v>
      </c>
      <c r="GK682" s="109" t="n">
        <v>16</v>
      </c>
      <c r="GL682" s="109" t="n">
        <v>18.1</v>
      </c>
      <c r="GM682" s="109" t="n">
        <v>23.9</v>
      </c>
      <c r="GN682" s="109" t="n">
        <v>23.3</v>
      </c>
      <c r="GO682" s="110" t="n">
        <f aca="false">SUM(GC682:GN682)/12</f>
        <v>19.6083333333333</v>
      </c>
      <c r="HA682" s="1" t="n">
        <f aca="false">HA681+1</f>
        <v>1982</v>
      </c>
      <c r="HB682" s="113" t="s">
        <v>141</v>
      </c>
      <c r="HC682" s="109" t="n">
        <v>26.7</v>
      </c>
      <c r="HD682" s="109" t="n">
        <v>25.6</v>
      </c>
      <c r="HE682" s="109" t="n">
        <v>24.5</v>
      </c>
      <c r="HF682" s="109" t="n">
        <v>21.2</v>
      </c>
      <c r="HG682" s="109" t="n">
        <v>19.3</v>
      </c>
      <c r="HH682" s="109" t="n">
        <v>16.2</v>
      </c>
      <c r="HI682" s="109" t="n">
        <v>15.8</v>
      </c>
      <c r="HJ682" s="109" t="n">
        <v>19.2</v>
      </c>
      <c r="HK682" s="109" t="n">
        <v>18</v>
      </c>
      <c r="HL682" s="109" t="n">
        <v>21</v>
      </c>
      <c r="HM682" s="109" t="n">
        <v>24.5</v>
      </c>
      <c r="HN682" s="109" t="n">
        <v>24.2</v>
      </c>
      <c r="HO682" s="110" t="n">
        <f aca="false">SUM(HC682:HN682)/12</f>
        <v>21.35</v>
      </c>
      <c r="IA682" s="1" t="n">
        <f aca="false">IA681+1</f>
        <v>1982</v>
      </c>
      <c r="IB682" s="113" t="s">
        <v>141</v>
      </c>
      <c r="IC682" s="109" t="n">
        <v>34.1</v>
      </c>
      <c r="ID682" s="109" t="n">
        <v>32.5</v>
      </c>
      <c r="IE682" s="109" t="n">
        <v>29.8</v>
      </c>
      <c r="IF682" s="109" t="n">
        <v>25.2</v>
      </c>
      <c r="IG682" s="109" t="n">
        <v>20.4</v>
      </c>
      <c r="IH682" s="109" t="n">
        <v>16.3</v>
      </c>
      <c r="II682" s="109" t="n">
        <v>16.3</v>
      </c>
      <c r="IJ682" s="109" t="n">
        <v>22.3</v>
      </c>
      <c r="IK682" s="109" t="n">
        <v>21</v>
      </c>
      <c r="IL682" s="109" t="n">
        <v>24.2</v>
      </c>
      <c r="IM682" s="109" t="n">
        <v>31.2</v>
      </c>
      <c r="IN682" s="109" t="n">
        <v>31.3</v>
      </c>
      <c r="IO682" s="110" t="n">
        <f aca="false">SUM(IC682:IN682)/12</f>
        <v>25.3833333333333</v>
      </c>
      <c r="JA682" s="1" t="n">
        <f aca="false">JA681+1</f>
        <v>1982</v>
      </c>
      <c r="JB682" s="113" t="s">
        <v>141</v>
      </c>
      <c r="JC682" s="109" t="n">
        <v>25.8</v>
      </c>
      <c r="JD682" s="109" t="n">
        <v>23.1</v>
      </c>
      <c r="JE682" s="109" t="n">
        <v>21.8</v>
      </c>
      <c r="JF682" s="109" t="n">
        <v>19.7</v>
      </c>
      <c r="JG682" s="109" t="n">
        <v>16.6</v>
      </c>
      <c r="JH682" s="109" t="n">
        <v>14.2</v>
      </c>
      <c r="JI682" s="109" t="n">
        <v>13.8</v>
      </c>
      <c r="JJ682" s="109" t="n">
        <v>15.7</v>
      </c>
      <c r="JK682" s="109" t="n">
        <v>16.8</v>
      </c>
      <c r="JL682" s="109" t="n">
        <v>18.2</v>
      </c>
      <c r="JM682" s="109" t="n">
        <v>21.5</v>
      </c>
      <c r="JN682" s="109" t="n">
        <v>21.5</v>
      </c>
      <c r="JO682" s="110" t="n">
        <f aca="false">SUM(JC682:JN682)/12</f>
        <v>19.0583333333333</v>
      </c>
      <c r="KA682" s="1" t="n">
        <f aca="false">KA681+1</f>
        <v>1982</v>
      </c>
      <c r="KB682" s="113" t="s">
        <v>141</v>
      </c>
      <c r="KC682" s="109" t="n">
        <v>31.9</v>
      </c>
      <c r="KD682" s="109" t="n">
        <v>30.3</v>
      </c>
      <c r="KE682" s="109" t="n">
        <v>27.6</v>
      </c>
      <c r="KF682" s="109" t="n">
        <v>23.1</v>
      </c>
      <c r="KG682" s="109" t="n">
        <v>18.4</v>
      </c>
      <c r="KH682" s="109" t="n">
        <v>14.7</v>
      </c>
      <c r="KI682" s="109" t="n">
        <v>14.6</v>
      </c>
      <c r="KJ682" s="109" t="n">
        <v>20.7</v>
      </c>
      <c r="KK682" s="109" t="n">
        <v>19</v>
      </c>
      <c r="KL682" s="109" t="n">
        <v>22.4</v>
      </c>
      <c r="KM682" s="109" t="n">
        <v>29</v>
      </c>
      <c r="KN682" s="109" t="n">
        <v>28.6</v>
      </c>
      <c r="KO682" s="110" t="n">
        <f aca="false">SUM(KC682:KN682)/12</f>
        <v>23.3583333333333</v>
      </c>
      <c r="LA682" s="1" t="n">
        <f aca="false">LA681+1</f>
        <v>1982</v>
      </c>
      <c r="LB682" s="113" t="s">
        <v>141</v>
      </c>
      <c r="LC682" s="109" t="n">
        <v>34.9</v>
      </c>
      <c r="LD682" s="109" t="n">
        <v>31.4</v>
      </c>
      <c r="LE682" s="109" t="n">
        <v>28.9</v>
      </c>
      <c r="LF682" s="109" t="n">
        <v>25.1</v>
      </c>
      <c r="LG682" s="109" t="n">
        <v>19.2</v>
      </c>
      <c r="LH682" s="109" t="n">
        <v>15.7</v>
      </c>
      <c r="LI682" s="109" t="n">
        <v>15.5</v>
      </c>
      <c r="LJ682" s="109" t="n">
        <v>21.7</v>
      </c>
      <c r="LK682" s="109" t="n">
        <v>20.1</v>
      </c>
      <c r="LL682" s="109" t="n">
        <v>24.5</v>
      </c>
      <c r="LM682" s="109" t="n">
        <v>31.2</v>
      </c>
      <c r="LN682" s="109" t="n">
        <v>29.8</v>
      </c>
      <c r="LO682" s="110" t="n">
        <f aca="false">SUM(LC682:LN682)/12</f>
        <v>24.8333333333333</v>
      </c>
      <c r="MA682" s="1" t="n">
        <f aca="false">MA681+1</f>
        <v>1982</v>
      </c>
      <c r="MB682" s="113" t="s">
        <v>141</v>
      </c>
      <c r="MC682" s="109" t="n">
        <v>29.6</v>
      </c>
      <c r="MD682" s="109" t="n">
        <v>27.8</v>
      </c>
      <c r="ME682" s="109" t="n">
        <v>25.7</v>
      </c>
      <c r="MF682" s="109" t="n">
        <v>22.1</v>
      </c>
      <c r="MG682" s="109" t="n">
        <v>18</v>
      </c>
      <c r="MH682" s="109" t="n">
        <v>14.6</v>
      </c>
      <c r="MI682" s="109" t="n">
        <v>14.6</v>
      </c>
      <c r="MJ682" s="109" t="n">
        <v>19.5</v>
      </c>
      <c r="MK682" s="109" t="n">
        <v>18.3</v>
      </c>
      <c r="ML682" s="109" t="n">
        <v>21.2</v>
      </c>
      <c r="MM682" s="109" t="n">
        <v>26.7</v>
      </c>
      <c r="MN682" s="109" t="n">
        <v>26.3</v>
      </c>
      <c r="MO682" s="110" t="n">
        <f aca="false">SUM(MC682:MN682)/12</f>
        <v>22.0333333333333</v>
      </c>
      <c r="NA682" s="1" t="n">
        <f aca="false">NA681+1</f>
        <v>1981</v>
      </c>
      <c r="NB682" s="113" t="s">
        <v>140</v>
      </c>
      <c r="NC682" s="109" t="n">
        <v>36.7</v>
      </c>
      <c r="ND682" s="109" t="n">
        <v>34.8</v>
      </c>
      <c r="NE682" s="109" t="n">
        <v>29.1</v>
      </c>
      <c r="NF682" s="109" t="n">
        <v>31.1</v>
      </c>
      <c r="NG682" s="109" t="n">
        <v>21.6</v>
      </c>
      <c r="NH682" s="109" t="n">
        <v>17.8</v>
      </c>
      <c r="NI682" s="109" t="n">
        <v>18.4</v>
      </c>
      <c r="NJ682" s="109" t="n">
        <v>20.5</v>
      </c>
      <c r="NK682" s="109" t="n">
        <v>27.4</v>
      </c>
      <c r="NL682" s="109" t="n">
        <v>29.2</v>
      </c>
      <c r="NM682" s="109" t="n">
        <v>29.7</v>
      </c>
      <c r="NN682" s="109" t="n">
        <v>33.7</v>
      </c>
      <c r="NO682" s="110" t="n">
        <f aca="false">SUM(NC682:NN682)/12</f>
        <v>27.5</v>
      </c>
      <c r="OA682" s="5"/>
    </row>
    <row r="683" customFormat="false" ht="12.75" hidden="false" customHeight="false" outlineLevel="0" collapsed="false">
      <c r="A683" s="150"/>
      <c r="B683" s="151" t="n">
        <f aca="false">AVERAGE(AO683,BO683,CO683,DO683,EO683,FO683,GO683,HO683,IO683,JO683,KO683,LO683,MO683,NO683)</f>
        <v>22.2266865079365</v>
      </c>
      <c r="C683" s="163" t="n">
        <f aca="false">AVERAGE(B679:B683)</f>
        <v>22.5174801587302</v>
      </c>
      <c r="D683" s="164" t="n">
        <f aca="false">AVERAGE(B674:B683)</f>
        <v>22.1865376984127</v>
      </c>
      <c r="E683" s="151" t="n">
        <f aca="false">AVERAGE(B664:B683)</f>
        <v>22.0241666666667</v>
      </c>
      <c r="F683" s="165" t="n">
        <f aca="false">AVERAGE(B634:B683)</f>
        <v>21.8985</v>
      </c>
      <c r="G683" s="159" t="n">
        <f aca="false">MAX(AC683:AN683,BC683:BN683,CC683:CN683,DC683:DN683,EC683:EN683,FC683:FN683,GC683:GN683,HC683:HN683,IC683:IN683,JC683:JN683,KC683:KN683,LC683:LN683,MC683:MN683,NC683:NN683)</f>
        <v>40.4</v>
      </c>
      <c r="H683" s="161" t="n">
        <f aca="false">MEDIAN(AC683:AN683,BC683:BN683,CC683:CN683,DC683:DN683,EC683:EN683,FC683:FN683,GC683:GN683,HC683:HN683,IC683:IN683,JC683:JN683,KC683:KN683,LC683:LN683,MC683:MN683,NC683:NN683)</f>
        <v>20.8</v>
      </c>
      <c r="I683" s="157" t="n">
        <f aca="false">MIN(AC683:AN683,BC683:BN683,CC683:CN683,DC683:DN683,EC683:EN683,FC683:FN683,GC683:GN683,HC683:HN683,IC683:IN683,JC683:JN683,KC683:KN683,LC683:LN683,MC683:MN683,NC683:NN683)</f>
        <v>12.1</v>
      </c>
      <c r="J683" s="107" t="n">
        <f aca="false">(G683+I683)/2</f>
        <v>26.25</v>
      </c>
      <c r="AA683" s="1" t="n">
        <f aca="false">AA682+1</f>
        <v>59</v>
      </c>
      <c r="AB683" s="108" t="n">
        <v>1983</v>
      </c>
      <c r="AC683" s="109" t="n">
        <v>27.4</v>
      </c>
      <c r="AD683" s="109" t="n">
        <v>31</v>
      </c>
      <c r="AE683" s="109" t="n">
        <v>25.2</v>
      </c>
      <c r="AF683" s="109" t="n">
        <v>19.6</v>
      </c>
      <c r="AG683" s="109" t="n">
        <v>18</v>
      </c>
      <c r="AH683" s="109" t="n">
        <v>15.7</v>
      </c>
      <c r="AI683" s="109" t="n">
        <v>14.1</v>
      </c>
      <c r="AJ683" s="109" t="n">
        <v>16.6</v>
      </c>
      <c r="AK683" s="109" t="n">
        <v>17.9</v>
      </c>
      <c r="AL683" s="109" t="n">
        <v>20.9</v>
      </c>
      <c r="AM683" s="109" t="n">
        <v>23.9</v>
      </c>
      <c r="AN683" s="109" t="n">
        <v>27.7</v>
      </c>
      <c r="AO683" s="110" t="n">
        <f aca="false">SUM(AC683:AN683)/12</f>
        <v>21.5</v>
      </c>
      <c r="AQ683" s="112"/>
      <c r="AR683" s="109"/>
      <c r="AS683" s="109"/>
      <c r="AT683" s="109"/>
      <c r="AU683" s="109"/>
      <c r="AV683" s="109"/>
      <c r="AW683" s="109"/>
      <c r="AX683" s="109"/>
      <c r="AY683" s="109"/>
      <c r="AZ683" s="109"/>
      <c r="BA683" s="1" t="n">
        <f aca="false">BA682+1</f>
        <v>1983</v>
      </c>
      <c r="BB683" s="113" t="s">
        <v>142</v>
      </c>
      <c r="BC683" s="109" t="n">
        <v>28.6</v>
      </c>
      <c r="BD683" s="109" t="n">
        <v>32.4</v>
      </c>
      <c r="BE683" s="109" t="n">
        <v>24.8</v>
      </c>
      <c r="BF683" s="109" t="n">
        <v>18</v>
      </c>
      <c r="BG683" s="109" t="n">
        <v>16.6</v>
      </c>
      <c r="BH683" s="109" t="n">
        <v>13.9</v>
      </c>
      <c r="BI683" s="109" t="n">
        <v>12.3</v>
      </c>
      <c r="BJ683" s="109" t="n">
        <v>15.2</v>
      </c>
      <c r="BK683" s="109" t="n">
        <v>16.7</v>
      </c>
      <c r="BL683" s="109" t="n">
        <v>20.7</v>
      </c>
      <c r="BM683" s="109" t="n">
        <v>24.4</v>
      </c>
      <c r="BN683" s="109" t="n">
        <v>28.5</v>
      </c>
      <c r="BO683" s="110" t="n">
        <f aca="false">SUM(BC683:BN683)/12</f>
        <v>21.0083333333333</v>
      </c>
      <c r="BP683" s="109"/>
      <c r="BQ683" s="109"/>
      <c r="BR683" s="109"/>
      <c r="BS683" s="109"/>
      <c r="CA683" s="1" t="n">
        <f aca="false">CA682+1</f>
        <v>1983</v>
      </c>
      <c r="CB683" s="112" t="n">
        <v>1983</v>
      </c>
      <c r="CC683" s="109" t="n">
        <v>21.6</v>
      </c>
      <c r="CD683" s="109" t="n">
        <v>24.5</v>
      </c>
      <c r="CE683" s="109" t="n">
        <v>20</v>
      </c>
      <c r="CF683" s="109" t="n">
        <v>17</v>
      </c>
      <c r="CG683" s="109" t="n">
        <v>16.5</v>
      </c>
      <c r="CH683" s="109" t="n">
        <v>14.6</v>
      </c>
      <c r="CI683" s="109" t="n">
        <v>13.6</v>
      </c>
      <c r="CJ683" s="109" t="n">
        <v>14.9</v>
      </c>
      <c r="CK683" s="109" t="n">
        <v>16.2</v>
      </c>
      <c r="CL683" s="109" t="n">
        <v>16.8</v>
      </c>
      <c r="CM683" s="109" t="n">
        <v>18.8</v>
      </c>
      <c r="CN683" s="109" t="n">
        <v>21.3</v>
      </c>
      <c r="CO683" s="110" t="n">
        <f aca="false">SUM(CC683:CN683)/12</f>
        <v>17.9833333333333</v>
      </c>
      <c r="DA683" s="1" t="n">
        <f aca="false">DA682+1</f>
        <v>1983</v>
      </c>
      <c r="DB683" s="113" t="s">
        <v>142</v>
      </c>
      <c r="DC683" s="109" t="n">
        <v>30.4</v>
      </c>
      <c r="DD683" s="109" t="n">
        <v>34.2</v>
      </c>
      <c r="DE683" s="109" t="n">
        <v>26.7</v>
      </c>
      <c r="DF683" s="109" t="n">
        <v>19.9</v>
      </c>
      <c r="DG683" s="109" t="n">
        <v>18.5</v>
      </c>
      <c r="DH683" s="109" t="n">
        <v>15.7</v>
      </c>
      <c r="DI683" s="109" t="n">
        <v>14.2</v>
      </c>
      <c r="DJ683" s="109" t="n">
        <v>17.3</v>
      </c>
      <c r="DK683" s="109" t="n">
        <v>19.1</v>
      </c>
      <c r="DL683" s="109" t="n">
        <v>22.5</v>
      </c>
      <c r="DM683" s="109" t="n">
        <v>25.9</v>
      </c>
      <c r="DN683" s="109" t="n">
        <v>30.6</v>
      </c>
      <c r="DO683" s="110" t="n">
        <f aca="false">SUM(DC683:DN683)/12</f>
        <v>22.9166666666667</v>
      </c>
      <c r="EA683" s="1" t="n">
        <f aca="false">EA682+1</f>
        <v>1983</v>
      </c>
      <c r="EB683" s="111" t="n">
        <v>1983</v>
      </c>
      <c r="EC683" s="109" t="n">
        <v>37.5</v>
      </c>
      <c r="ED683" s="109" t="n">
        <v>40.4</v>
      </c>
      <c r="EE683" s="109" t="n">
        <v>36.3</v>
      </c>
      <c r="EF683" s="109" t="n">
        <v>26.1</v>
      </c>
      <c r="EG683" s="109" t="n">
        <v>24.4</v>
      </c>
      <c r="EH683" s="109" t="n">
        <v>20.3</v>
      </c>
      <c r="EI683" s="109" t="n">
        <v>18.1</v>
      </c>
      <c r="EJ683" s="120" t="n">
        <f aca="false">(EJ680+EJ681+EJ682+EJ684+EJ685+EJ686)/6</f>
        <v>22.4</v>
      </c>
      <c r="EK683" s="120" t="n">
        <f aca="false">(EK680+EK681+EK682+EK684+EK685+EK686)/6</f>
        <v>25.9833333333333</v>
      </c>
      <c r="EL683" s="120" t="n">
        <f aca="false">(EL680+EL681+EL682+EL684+EL685+EL686)/6</f>
        <v>29.5</v>
      </c>
      <c r="EM683" s="109" t="n">
        <v>33.1</v>
      </c>
      <c r="EN683" s="109" t="n">
        <v>37</v>
      </c>
      <c r="EO683" s="110" t="n">
        <f aca="false">SUM(EC683:EN683)/12</f>
        <v>29.2569444444444</v>
      </c>
      <c r="FA683" s="1" t="n">
        <f aca="false">FA682+1</f>
        <v>1983</v>
      </c>
      <c r="FB683" s="113" t="s">
        <v>142</v>
      </c>
      <c r="FC683" s="109" t="n">
        <v>27.3</v>
      </c>
      <c r="FD683" s="109" t="n">
        <v>30.4</v>
      </c>
      <c r="FE683" s="109" t="n">
        <v>23.4</v>
      </c>
      <c r="FF683" s="109" t="n">
        <v>17.1</v>
      </c>
      <c r="FG683" s="109" t="n">
        <v>16.3</v>
      </c>
      <c r="FH683" s="109" t="n">
        <v>13.9</v>
      </c>
      <c r="FI683" s="109" t="n">
        <v>12.1</v>
      </c>
      <c r="FJ683" s="109" t="n">
        <v>15.1</v>
      </c>
      <c r="FK683" s="109" t="n">
        <v>16.3</v>
      </c>
      <c r="FL683" s="109" t="n">
        <v>19.1</v>
      </c>
      <c r="FM683" s="109" t="n">
        <v>22.5</v>
      </c>
      <c r="FN683" s="109" t="n">
        <v>26.8</v>
      </c>
      <c r="FO683" s="110" t="n">
        <f aca="false">SUM(FC683:FN683)/12</f>
        <v>20.025</v>
      </c>
      <c r="GA683" s="1" t="n">
        <f aca="false">GA682+1</f>
        <v>1983</v>
      </c>
      <c r="GB683" s="113" t="s">
        <v>142</v>
      </c>
      <c r="GC683" s="109" t="n">
        <v>24.4</v>
      </c>
      <c r="GD683" s="109" t="n">
        <v>29.2</v>
      </c>
      <c r="GE683" s="109" t="n">
        <v>21.9</v>
      </c>
      <c r="GF683" s="109" t="n">
        <v>16.8</v>
      </c>
      <c r="GG683" s="109" t="n">
        <v>16</v>
      </c>
      <c r="GH683" s="109" t="n">
        <v>13.5</v>
      </c>
      <c r="GI683" s="109" t="n">
        <v>12.9</v>
      </c>
      <c r="GJ683" s="109" t="n">
        <v>14.9</v>
      </c>
      <c r="GK683" s="109" t="n">
        <v>15.2</v>
      </c>
      <c r="GL683" s="109" t="n">
        <v>17.9</v>
      </c>
      <c r="GM683" s="109" t="n">
        <v>19.8</v>
      </c>
      <c r="GN683" s="109" t="n">
        <v>24.4</v>
      </c>
      <c r="GO683" s="110" t="n">
        <f aca="false">SUM(GC683:GN683)/12</f>
        <v>18.9083333333333</v>
      </c>
      <c r="HA683" s="1" t="n">
        <f aca="false">HA682+1</f>
        <v>1983</v>
      </c>
      <c r="HB683" s="113" t="s">
        <v>142</v>
      </c>
      <c r="HC683" s="109" t="n">
        <v>25.4</v>
      </c>
      <c r="HD683" s="109" t="n">
        <v>27.6</v>
      </c>
      <c r="HE683" s="109" t="n">
        <v>23</v>
      </c>
      <c r="HF683" s="109" t="n">
        <v>19.8</v>
      </c>
      <c r="HG683" s="109" t="n">
        <v>19.6</v>
      </c>
      <c r="HH683" s="109" t="n">
        <v>17.2</v>
      </c>
      <c r="HI683" s="109" t="n">
        <v>15.6</v>
      </c>
      <c r="HJ683" s="109" t="n">
        <v>17.5</v>
      </c>
      <c r="HK683" s="109" t="n">
        <v>19.7</v>
      </c>
      <c r="HL683" s="109" t="n">
        <v>20.1</v>
      </c>
      <c r="HM683" s="109" t="n">
        <v>21.5</v>
      </c>
      <c r="HN683" s="109" t="n">
        <v>24</v>
      </c>
      <c r="HO683" s="110" t="n">
        <f aca="false">SUM(HC683:HN683)/12</f>
        <v>20.9166666666667</v>
      </c>
      <c r="IA683" s="1" t="n">
        <f aca="false">IA682+1</f>
        <v>1983</v>
      </c>
      <c r="IB683" s="113" t="s">
        <v>142</v>
      </c>
      <c r="IC683" s="109" t="n">
        <v>31.8</v>
      </c>
      <c r="ID683" s="109" t="n">
        <v>35.3</v>
      </c>
      <c r="IE683" s="109" t="n">
        <v>29.9</v>
      </c>
      <c r="IF683" s="109" t="n">
        <v>22.5</v>
      </c>
      <c r="IG683" s="109" t="n">
        <v>20.7</v>
      </c>
      <c r="IH683" s="109" t="n">
        <v>18.1</v>
      </c>
      <c r="II683" s="109" t="n">
        <v>15.6</v>
      </c>
      <c r="IJ683" s="109" t="n">
        <v>18.8</v>
      </c>
      <c r="IK683" s="109" t="n">
        <v>21.9</v>
      </c>
      <c r="IL683" s="109" t="n">
        <v>24.8</v>
      </c>
      <c r="IM683" s="109" t="n">
        <v>28</v>
      </c>
      <c r="IN683" s="109" t="n">
        <v>31.8</v>
      </c>
      <c r="IO683" s="110" t="n">
        <f aca="false">SUM(IC683:IN683)/12</f>
        <v>24.9333333333333</v>
      </c>
      <c r="JA683" s="1" t="n">
        <f aca="false">JA682+1</f>
        <v>1983</v>
      </c>
      <c r="JB683" s="113" t="s">
        <v>142</v>
      </c>
      <c r="JC683" s="109" t="n">
        <v>22.2</v>
      </c>
      <c r="JD683" s="109" t="n">
        <v>26.4</v>
      </c>
      <c r="JE683" s="109" t="n">
        <v>21.8</v>
      </c>
      <c r="JF683" s="109" t="n">
        <v>17.8</v>
      </c>
      <c r="JG683" s="109" t="n">
        <v>16.8</v>
      </c>
      <c r="JH683" s="109" t="n">
        <v>14.7</v>
      </c>
      <c r="JI683" s="109" t="n">
        <v>13.7</v>
      </c>
      <c r="JJ683" s="109" t="n">
        <v>15.3</v>
      </c>
      <c r="JK683" s="109" t="n">
        <v>15.7</v>
      </c>
      <c r="JL683" s="109" t="n">
        <v>17.6</v>
      </c>
      <c r="JM683" s="109" t="n">
        <v>19.5</v>
      </c>
      <c r="JN683" s="109" t="n">
        <v>21.6</v>
      </c>
      <c r="JO683" s="110" t="n">
        <f aca="false">SUM(JC683:JN683)/12</f>
        <v>18.5916666666667</v>
      </c>
      <c r="KA683" s="1" t="n">
        <f aca="false">KA682+1</f>
        <v>1983</v>
      </c>
      <c r="KB683" s="113" t="s">
        <v>142</v>
      </c>
      <c r="KC683" s="109" t="n">
        <v>28.9</v>
      </c>
      <c r="KD683" s="109" t="n">
        <v>33.5</v>
      </c>
      <c r="KE683" s="109" t="n">
        <v>25.5</v>
      </c>
      <c r="KF683" s="109" t="n">
        <v>19.9</v>
      </c>
      <c r="KG683" s="109" t="n">
        <v>18.4</v>
      </c>
      <c r="KH683" s="109" t="n">
        <v>16.1</v>
      </c>
      <c r="KI683" s="109" t="n">
        <v>14.3</v>
      </c>
      <c r="KJ683" s="109" t="n">
        <v>16.8</v>
      </c>
      <c r="KK683" s="109" t="n">
        <v>18.3</v>
      </c>
      <c r="KL683" s="109" t="n">
        <v>22.1</v>
      </c>
      <c r="KM683" s="109" t="n">
        <v>25.8</v>
      </c>
      <c r="KN683" s="109" t="n">
        <v>29.7</v>
      </c>
      <c r="KO683" s="110" t="n">
        <f aca="false">SUM(KC683:KN683)/12</f>
        <v>22.4416666666667</v>
      </c>
      <c r="LA683" s="1" t="n">
        <f aca="false">LA682+1</f>
        <v>1983</v>
      </c>
      <c r="LB683" s="113" t="s">
        <v>142</v>
      </c>
      <c r="LC683" s="109" t="n">
        <v>30.6</v>
      </c>
      <c r="LD683" s="109" t="n">
        <v>34.2</v>
      </c>
      <c r="LE683" s="109" t="n">
        <v>28.1</v>
      </c>
      <c r="LF683" s="109" t="n">
        <v>21.3</v>
      </c>
      <c r="LG683" s="109" t="n">
        <v>19.8</v>
      </c>
      <c r="LH683" s="109" t="n">
        <v>17</v>
      </c>
      <c r="LI683" s="109" t="n">
        <v>14.7</v>
      </c>
      <c r="LJ683" s="109" t="n">
        <v>17.6</v>
      </c>
      <c r="LK683" s="109" t="n">
        <v>20.7</v>
      </c>
      <c r="LL683" s="109" t="n">
        <v>23.4</v>
      </c>
      <c r="LM683" s="109" t="n">
        <v>26.5</v>
      </c>
      <c r="LN683" s="109" t="n">
        <v>31.1</v>
      </c>
      <c r="LO683" s="110" t="n">
        <f aca="false">SUM(LC683:LN683)/12</f>
        <v>23.75</v>
      </c>
      <c r="MA683" s="1" t="n">
        <f aca="false">MA682+1</f>
        <v>1983</v>
      </c>
      <c r="MB683" s="113" t="s">
        <v>142</v>
      </c>
      <c r="MC683" s="109" t="n">
        <v>27</v>
      </c>
      <c r="MD683" s="109" t="n">
        <v>31.3</v>
      </c>
      <c r="ME683" s="109" t="n">
        <v>24.1</v>
      </c>
      <c r="MF683" s="109" t="n">
        <v>18.5</v>
      </c>
      <c r="MG683" s="109" t="n">
        <v>17.9</v>
      </c>
      <c r="MH683" s="109" t="n">
        <v>15.3</v>
      </c>
      <c r="MI683" s="109" t="n">
        <v>14</v>
      </c>
      <c r="MJ683" s="109" t="n">
        <v>16.6</v>
      </c>
      <c r="MK683" s="109" t="n">
        <v>17.9</v>
      </c>
      <c r="ML683" s="109" t="n">
        <v>19.9</v>
      </c>
      <c r="MM683" s="109" t="n">
        <v>23.7</v>
      </c>
      <c r="MN683" s="109" t="n">
        <v>26.6</v>
      </c>
      <c r="MO683" s="110" t="n">
        <f aca="false">SUM(MC683:MN683)/12</f>
        <v>21.0666666666667</v>
      </c>
      <c r="NA683" s="1" t="n">
        <f aca="false">NA682+1</f>
        <v>1982</v>
      </c>
      <c r="NB683" s="113" t="s">
        <v>141</v>
      </c>
      <c r="NC683" s="109" t="n">
        <v>36.5</v>
      </c>
      <c r="ND683" s="109" t="n">
        <v>34.3</v>
      </c>
      <c r="NE683" s="109" t="n">
        <v>31</v>
      </c>
      <c r="NF683" s="109" t="n">
        <v>27.7</v>
      </c>
      <c r="NG683" s="109" t="n">
        <v>23.1</v>
      </c>
      <c r="NH683" s="109" t="n">
        <v>17.7</v>
      </c>
      <c r="NI683" s="109" t="n">
        <v>17.9</v>
      </c>
      <c r="NJ683" s="109" t="n">
        <v>24.8</v>
      </c>
      <c r="NK683" s="109" t="n">
        <v>23.5</v>
      </c>
      <c r="NL683" s="109" t="n">
        <v>28.4</v>
      </c>
      <c r="NM683" s="109" t="n">
        <v>34.6</v>
      </c>
      <c r="NN683" s="109" t="n">
        <v>35</v>
      </c>
      <c r="NO683" s="110" t="n">
        <f aca="false">SUM(NC683:NN683)/12</f>
        <v>27.875</v>
      </c>
      <c r="OA683" s="5"/>
    </row>
    <row r="684" customFormat="false" ht="12.75" hidden="false" customHeight="false" outlineLevel="0" collapsed="false">
      <c r="A684" s="150"/>
      <c r="B684" s="151" t="n">
        <f aca="false">AVERAGE(AO684,BO684,CO684,DO684,EO684,FO684,GO684,HO684,IO684,JO684,KO684,LO684,MO684,NO684)</f>
        <v>21.7321428571429</v>
      </c>
      <c r="C684" s="163" t="n">
        <f aca="false">AVERAGE(B680:B684)</f>
        <v>22.4336706349206</v>
      </c>
      <c r="D684" s="164" t="n">
        <f aca="false">AVERAGE(B675:B684)</f>
        <v>22.1978472222222</v>
      </c>
      <c r="E684" s="151" t="n">
        <f aca="false">AVERAGE(B665:B684)</f>
        <v>22.047380952381</v>
      </c>
      <c r="F684" s="165" t="n">
        <f aca="false">AVERAGE(B635:B684)</f>
        <v>21.8831785714286</v>
      </c>
      <c r="G684" s="159" t="n">
        <f aca="false">MAX(AC684:AN684,BC684:BN684,CC684:CN684,DC684:DN684,EC684:EN684,FC684:FN684,GC684:GN684,HC684:HN684,IC684:IN684,JC684:JN684,KC684:KN684,LC684:LN684,MC684:MN684,NC684:NN684)</f>
        <v>37.6</v>
      </c>
      <c r="H684" s="161" t="n">
        <f aca="false">MEDIAN(AC684:AN684,BC684:BN684,CC684:CN684,DC684:DN684,EC684:EN684,FC684:FN684,GC684:GN684,HC684:HN684,IC684:IN684,JC684:JN684,KC684:KN684,LC684:LN684,MC684:MN684,NC684:NN684)</f>
        <v>21.1</v>
      </c>
      <c r="I684" s="157" t="n">
        <f aca="false">MIN(AC684:AN684,BC684:BN684,CC684:CN684,DC684:DN684,EC684:EN684,FC684:FN684,GC684:GN684,HC684:HN684,IC684:IN684,JC684:JN684,KC684:KN684,LC684:LN684,MC684:MN684,NC684:NN684)</f>
        <v>11.7</v>
      </c>
      <c r="J684" s="107" t="n">
        <f aca="false">(G684+I684)/2</f>
        <v>24.65</v>
      </c>
      <c r="AA684" s="1" t="n">
        <f aca="false">AA683+1</f>
        <v>60</v>
      </c>
      <c r="AB684" s="108" t="n">
        <v>1984</v>
      </c>
      <c r="AC684" s="109" t="n">
        <v>26.5</v>
      </c>
      <c r="AD684" s="109" t="n">
        <v>27.7</v>
      </c>
      <c r="AE684" s="109" t="n">
        <v>24.8</v>
      </c>
      <c r="AF684" s="109" t="n">
        <v>21.1</v>
      </c>
      <c r="AG684" s="109" t="n">
        <v>19.6</v>
      </c>
      <c r="AH684" s="109" t="n">
        <v>16.2</v>
      </c>
      <c r="AI684" s="109" t="n">
        <v>14</v>
      </c>
      <c r="AJ684" s="109" t="n">
        <v>15.5</v>
      </c>
      <c r="AK684" s="109" t="n">
        <v>16</v>
      </c>
      <c r="AL684" s="109" t="n">
        <v>20.8</v>
      </c>
      <c r="AM684" s="109" t="n">
        <v>23.4</v>
      </c>
      <c r="AN684" s="109" t="n">
        <v>26.1</v>
      </c>
      <c r="AO684" s="110" t="n">
        <f aca="false">SUM(AC684:AN684)/12</f>
        <v>20.975</v>
      </c>
      <c r="AQ684" s="112"/>
      <c r="AR684" s="109"/>
      <c r="AS684" s="109"/>
      <c r="AT684" s="109"/>
      <c r="AU684" s="109"/>
      <c r="AV684" s="109"/>
      <c r="AW684" s="109"/>
      <c r="AX684" s="109"/>
      <c r="AY684" s="109"/>
      <c r="AZ684" s="109"/>
      <c r="BA684" s="1" t="n">
        <f aca="false">BA683+1</f>
        <v>1984</v>
      </c>
      <c r="BB684" s="113" t="s">
        <v>143</v>
      </c>
      <c r="BC684" s="109" t="n">
        <v>27</v>
      </c>
      <c r="BD684" s="109" t="n">
        <v>28.7</v>
      </c>
      <c r="BE684" s="109" t="n">
        <v>25.1</v>
      </c>
      <c r="BF684" s="109" t="n">
        <v>20.1</v>
      </c>
      <c r="BG684" s="109" t="n">
        <v>18.1</v>
      </c>
      <c r="BH684" s="109" t="n">
        <v>14.9</v>
      </c>
      <c r="BI684" s="109" t="n">
        <v>11.9</v>
      </c>
      <c r="BJ684" s="109" t="n">
        <v>13.8</v>
      </c>
      <c r="BK684" s="109" t="n">
        <v>14.6</v>
      </c>
      <c r="BL684" s="109" t="n">
        <v>20.6</v>
      </c>
      <c r="BM684" s="109" t="n">
        <v>23.4</v>
      </c>
      <c r="BN684" s="109" t="n">
        <v>26.8</v>
      </c>
      <c r="BO684" s="110" t="n">
        <f aca="false">SUM(BC684:BN684)/12</f>
        <v>20.4166666666667</v>
      </c>
      <c r="BP684" s="109"/>
      <c r="BQ684" s="109"/>
      <c r="BR684" s="109"/>
      <c r="BS684" s="109"/>
      <c r="CA684" s="1" t="n">
        <f aca="false">CA683+1</f>
        <v>1984</v>
      </c>
      <c r="CB684" s="112" t="n">
        <v>1984</v>
      </c>
      <c r="CC684" s="109" t="n">
        <v>20.6</v>
      </c>
      <c r="CD684" s="109" t="n">
        <v>22.2</v>
      </c>
      <c r="CE684" s="109" t="n">
        <v>20.8</v>
      </c>
      <c r="CF684" s="109" t="n">
        <v>18.4</v>
      </c>
      <c r="CG684" s="109" t="n">
        <v>17.8</v>
      </c>
      <c r="CH684" s="109" t="n">
        <v>15.1</v>
      </c>
      <c r="CI684" s="109" t="n">
        <v>13.3</v>
      </c>
      <c r="CJ684" s="109" t="n">
        <v>14.3</v>
      </c>
      <c r="CK684" s="109" t="n">
        <v>14</v>
      </c>
      <c r="CL684" s="109" t="n">
        <v>17.4</v>
      </c>
      <c r="CM684" s="109" t="n">
        <v>19.6</v>
      </c>
      <c r="CN684" s="109" t="n">
        <v>20.5</v>
      </c>
      <c r="CO684" s="110" t="n">
        <f aca="false">SUM(CC684:CN684)/12</f>
        <v>17.8333333333333</v>
      </c>
      <c r="DA684" s="1" t="n">
        <f aca="false">DA683+1</f>
        <v>1984</v>
      </c>
      <c r="DB684" s="113" t="s">
        <v>143</v>
      </c>
      <c r="DC684" s="109" t="n">
        <v>28.3</v>
      </c>
      <c r="DD684" s="109" t="n">
        <v>30.6</v>
      </c>
      <c r="DE684" s="109" t="n">
        <v>26.6</v>
      </c>
      <c r="DF684" s="109" t="n">
        <v>22.6</v>
      </c>
      <c r="DG684" s="109" t="n">
        <v>20.2</v>
      </c>
      <c r="DH684" s="109" t="n">
        <v>17</v>
      </c>
      <c r="DI684" s="109" t="n">
        <v>14.1</v>
      </c>
      <c r="DJ684" s="109" t="n">
        <v>16.1</v>
      </c>
      <c r="DK684" s="109" t="n">
        <v>16.9</v>
      </c>
      <c r="DL684" s="109" t="n">
        <v>23.2</v>
      </c>
      <c r="DM684" s="109" t="n">
        <v>25.5</v>
      </c>
      <c r="DN684" s="109" t="n">
        <v>29.2</v>
      </c>
      <c r="DO684" s="110" t="n">
        <f aca="false">SUM(DC684:DN684)/12</f>
        <v>22.525</v>
      </c>
      <c r="EA684" s="1" t="n">
        <f aca="false">EA683+1</f>
        <v>1984</v>
      </c>
      <c r="EB684" s="111" t="n">
        <v>1984</v>
      </c>
      <c r="EC684" s="109" t="n">
        <v>34.3</v>
      </c>
      <c r="ED684" s="109" t="n">
        <v>37.6</v>
      </c>
      <c r="EE684" s="109" t="n">
        <v>33.2</v>
      </c>
      <c r="EF684" s="109" t="n">
        <v>28.4</v>
      </c>
      <c r="EG684" s="109" t="n">
        <v>24.7</v>
      </c>
      <c r="EH684" s="109" t="n">
        <v>20.6</v>
      </c>
      <c r="EI684" s="109" t="n">
        <v>17.7</v>
      </c>
      <c r="EJ684" s="109" t="n">
        <v>21.5</v>
      </c>
      <c r="EK684" s="109" t="n">
        <v>22.9</v>
      </c>
      <c r="EL684" s="109" t="n">
        <v>29.7</v>
      </c>
      <c r="EM684" s="109" t="n">
        <v>33.2</v>
      </c>
      <c r="EN684" s="109" t="n">
        <v>37</v>
      </c>
      <c r="EO684" s="110" t="n">
        <f aca="false">SUM(EC684:EN684)/12</f>
        <v>28.4</v>
      </c>
      <c r="FA684" s="1" t="n">
        <f aca="false">FA683+1</f>
        <v>1984</v>
      </c>
      <c r="FB684" s="113" t="s">
        <v>143</v>
      </c>
      <c r="FC684" s="109" t="n">
        <v>25.2</v>
      </c>
      <c r="FD684" s="109" t="n">
        <v>27.3</v>
      </c>
      <c r="FE684" s="109" t="n">
        <v>23.8</v>
      </c>
      <c r="FF684" s="109" t="n">
        <v>19.6</v>
      </c>
      <c r="FG684" s="109" t="n">
        <v>17.9</v>
      </c>
      <c r="FH684" s="109" t="n">
        <v>14.5</v>
      </c>
      <c r="FI684" s="109" t="n">
        <v>11.7</v>
      </c>
      <c r="FJ684" s="109" t="n">
        <v>13.3</v>
      </c>
      <c r="FK684" s="109" t="n">
        <v>14</v>
      </c>
      <c r="FL684" s="109" t="n">
        <v>19.9</v>
      </c>
      <c r="FM684" s="109" t="n">
        <v>22.2</v>
      </c>
      <c r="FN684" s="109" t="n">
        <v>25.4</v>
      </c>
      <c r="FO684" s="110" t="n">
        <f aca="false">SUM(FC684:FN684)/12</f>
        <v>19.5666666666667</v>
      </c>
      <c r="GA684" s="1" t="n">
        <f aca="false">GA683+1</f>
        <v>1984</v>
      </c>
      <c r="GB684" s="113" t="s">
        <v>143</v>
      </c>
      <c r="GC684" s="109" t="n">
        <v>23.4</v>
      </c>
      <c r="GD684" s="109" t="n">
        <v>24.8</v>
      </c>
      <c r="GE684" s="109" t="n">
        <v>22.7</v>
      </c>
      <c r="GF684" s="109" t="n">
        <v>19.3</v>
      </c>
      <c r="GG684" s="109" t="n">
        <v>17.1</v>
      </c>
      <c r="GH684" s="109" t="n">
        <v>14.2</v>
      </c>
      <c r="GI684" s="109" t="n">
        <v>12.3</v>
      </c>
      <c r="GJ684" s="109" t="n">
        <v>14</v>
      </c>
      <c r="GK684" s="109" t="n">
        <v>14</v>
      </c>
      <c r="GL684" s="109" t="n">
        <v>18.7</v>
      </c>
      <c r="GM684" s="109" t="n">
        <v>20.7</v>
      </c>
      <c r="GN684" s="109" t="n">
        <v>22.1</v>
      </c>
      <c r="GO684" s="110" t="n">
        <f aca="false">SUM(GC684:GN684)/12</f>
        <v>18.6083333333333</v>
      </c>
      <c r="HA684" s="1" t="n">
        <f aca="false">HA683+1</f>
        <v>1984</v>
      </c>
      <c r="HB684" s="113" t="s">
        <v>143</v>
      </c>
      <c r="HC684" s="109" t="n">
        <v>24.5</v>
      </c>
      <c r="HD684" s="109" t="n">
        <v>25.8</v>
      </c>
      <c r="HE684" s="109" t="n">
        <v>23.6</v>
      </c>
      <c r="HF684" s="109" t="n">
        <v>21.1</v>
      </c>
      <c r="HG684" s="109" t="n">
        <v>19.7</v>
      </c>
      <c r="HH684" s="109" t="n">
        <v>17.7</v>
      </c>
      <c r="HI684" s="109" t="n">
        <v>15.6</v>
      </c>
      <c r="HJ684" s="109" t="n">
        <v>16.5</v>
      </c>
      <c r="HK684" s="109" t="n">
        <v>16.3</v>
      </c>
      <c r="HL684" s="109" t="n">
        <v>21.2</v>
      </c>
      <c r="HM684" s="109" t="n">
        <v>22.5</v>
      </c>
      <c r="HN684" s="109" t="n">
        <v>24</v>
      </c>
      <c r="HO684" s="110" t="n">
        <f aca="false">SUM(HC684:HN684)/12</f>
        <v>20.7083333333333</v>
      </c>
      <c r="IA684" s="1" t="n">
        <f aca="false">IA683+1</f>
        <v>1984</v>
      </c>
      <c r="IB684" s="113" t="s">
        <v>143</v>
      </c>
      <c r="IC684" s="109" t="n">
        <v>30.5</v>
      </c>
      <c r="ID684" s="109" t="n">
        <v>32.9</v>
      </c>
      <c r="IE684" s="109" t="n">
        <v>28.7</v>
      </c>
      <c r="IF684" s="109" t="n">
        <v>24.4</v>
      </c>
      <c r="IG684" s="109" t="n">
        <v>21.2</v>
      </c>
      <c r="IH684" s="109" t="n">
        <v>17.5</v>
      </c>
      <c r="II684" s="109" t="n">
        <v>15.1</v>
      </c>
      <c r="IJ684" s="109" t="n">
        <v>17.4</v>
      </c>
      <c r="IK684" s="109" t="n">
        <v>17.9</v>
      </c>
      <c r="IL684" s="109" t="n">
        <v>24.3</v>
      </c>
      <c r="IM684" s="109" t="n">
        <v>27</v>
      </c>
      <c r="IN684" s="109" t="n">
        <v>28.8</v>
      </c>
      <c r="IO684" s="110" t="n">
        <f aca="false">SUM(IC684:IN684)/12</f>
        <v>23.8083333333333</v>
      </c>
      <c r="JA684" s="1" t="n">
        <f aca="false">JA683+1</f>
        <v>1984</v>
      </c>
      <c r="JB684" s="113" t="s">
        <v>143</v>
      </c>
      <c r="JC684" s="109" t="n">
        <v>21.4</v>
      </c>
      <c r="JD684" s="109" t="n">
        <v>21.9</v>
      </c>
      <c r="JE684" s="109" t="n">
        <v>21</v>
      </c>
      <c r="JF684" s="109" t="n">
        <v>19.3</v>
      </c>
      <c r="JG684" s="109" t="n">
        <v>17.3</v>
      </c>
      <c r="JH684" s="109" t="n">
        <v>15.1</v>
      </c>
      <c r="JI684" s="109" t="n">
        <v>13.4</v>
      </c>
      <c r="JJ684" s="109" t="n">
        <v>14.5</v>
      </c>
      <c r="JK684" s="109" t="n">
        <v>14.6</v>
      </c>
      <c r="JL684" s="109" t="n">
        <v>18</v>
      </c>
      <c r="JM684" s="109" t="n">
        <v>20.5</v>
      </c>
      <c r="JN684" s="109" t="n">
        <v>21.3</v>
      </c>
      <c r="JO684" s="110" t="n">
        <f aca="false">SUM(JC684:JN684)/12</f>
        <v>18.1916666666667</v>
      </c>
      <c r="KA684" s="1" t="n">
        <f aca="false">KA683+1</f>
        <v>1984</v>
      </c>
      <c r="KB684" s="113" t="s">
        <v>143</v>
      </c>
      <c r="KC684" s="109" t="n">
        <v>27.7</v>
      </c>
      <c r="KD684" s="109" t="n">
        <v>29.8</v>
      </c>
      <c r="KE684" s="109" t="n">
        <v>26.7</v>
      </c>
      <c r="KF684" s="109" t="n">
        <v>22.4</v>
      </c>
      <c r="KG684" s="109" t="n">
        <v>20.3</v>
      </c>
      <c r="KH684" s="109" t="n">
        <v>16.7</v>
      </c>
      <c r="KI684" s="109" t="n">
        <v>13.8</v>
      </c>
      <c r="KJ684" s="109" t="n">
        <v>15.4</v>
      </c>
      <c r="KK684" s="109" t="n">
        <v>16.5</v>
      </c>
      <c r="KL684" s="109" t="n">
        <v>22</v>
      </c>
      <c r="KM684" s="109" t="n">
        <v>24.9</v>
      </c>
      <c r="KN684" s="109" t="n">
        <v>27.6</v>
      </c>
      <c r="KO684" s="110" t="n">
        <f aca="false">SUM(KC684:KN684)/12</f>
        <v>21.9833333333333</v>
      </c>
      <c r="LA684" s="1" t="n">
        <f aca="false">LA683+1</f>
        <v>1984</v>
      </c>
      <c r="LB684" s="113" t="s">
        <v>143</v>
      </c>
      <c r="LC684" s="109" t="n">
        <v>30</v>
      </c>
      <c r="LD684" s="109" t="n">
        <v>31.6</v>
      </c>
      <c r="LE684" s="109" t="n">
        <v>27.6</v>
      </c>
      <c r="LF684" s="109" t="n">
        <v>24.2</v>
      </c>
      <c r="LG684" s="109" t="n">
        <v>21</v>
      </c>
      <c r="LH684" s="109" t="n">
        <v>17.3</v>
      </c>
      <c r="LI684" s="109" t="n">
        <v>14.3</v>
      </c>
      <c r="LJ684" s="109" t="n">
        <v>16.4</v>
      </c>
      <c r="LK684" s="109" t="n">
        <v>17.2</v>
      </c>
      <c r="LL684" s="109" t="n">
        <v>23.7</v>
      </c>
      <c r="LM684" s="109" t="n">
        <v>26.7</v>
      </c>
      <c r="LN684" s="109" t="n">
        <v>29.3</v>
      </c>
      <c r="LO684" s="110" t="n">
        <f aca="false">SUM(LC684:LN684)/12</f>
        <v>23.275</v>
      </c>
      <c r="MA684" s="1" t="n">
        <f aca="false">MA683+1</f>
        <v>1984</v>
      </c>
      <c r="MB684" s="113" t="s">
        <v>143</v>
      </c>
      <c r="MC684" s="109" t="n">
        <v>24.8</v>
      </c>
      <c r="MD684" s="109" t="n">
        <v>27</v>
      </c>
      <c r="ME684" s="109" t="n">
        <v>24.4</v>
      </c>
      <c r="MF684" s="109" t="n">
        <v>21</v>
      </c>
      <c r="MG684" s="109" t="n">
        <v>19.2</v>
      </c>
      <c r="MH684" s="109" t="n">
        <v>16.4</v>
      </c>
      <c r="MI684" s="109" t="n">
        <v>13.6</v>
      </c>
      <c r="MJ684" s="109" t="n">
        <v>15.3</v>
      </c>
      <c r="MK684" s="109" t="n">
        <v>15.9</v>
      </c>
      <c r="ML684" s="109" t="n">
        <v>20.9</v>
      </c>
      <c r="MM684" s="109" t="n">
        <v>23.4</v>
      </c>
      <c r="MN684" s="109" t="n">
        <v>25.9</v>
      </c>
      <c r="MO684" s="110" t="n">
        <f aca="false">SUM(MC684:MN684)/12</f>
        <v>20.65</v>
      </c>
      <c r="NA684" s="1" t="n">
        <f aca="false">NA683+1</f>
        <v>1983</v>
      </c>
      <c r="NB684" s="113" t="s">
        <v>142</v>
      </c>
      <c r="NC684" s="109" t="n">
        <v>33.9</v>
      </c>
      <c r="ND684" s="109" t="n">
        <v>36.4</v>
      </c>
      <c r="NE684" s="109" t="n">
        <v>31.2</v>
      </c>
      <c r="NF684" s="109" t="n">
        <v>23.6</v>
      </c>
      <c r="NG684" s="109" t="n">
        <v>22.9</v>
      </c>
      <c r="NH684" s="109" t="n">
        <v>19.8</v>
      </c>
      <c r="NI684" s="109" t="n">
        <v>17.3</v>
      </c>
      <c r="NJ684" s="109" t="n">
        <v>22</v>
      </c>
      <c r="NK684" s="109" t="n">
        <v>25.9</v>
      </c>
      <c r="NL684" s="109" t="n">
        <v>28.2</v>
      </c>
      <c r="NM684" s="109" t="n">
        <v>31.3</v>
      </c>
      <c r="NN684" s="109" t="n">
        <v>35.2</v>
      </c>
      <c r="NO684" s="110" t="n">
        <f aca="false">SUM(NC684:NN684)/12</f>
        <v>27.3083333333333</v>
      </c>
      <c r="OA684" s="5"/>
    </row>
    <row r="685" customFormat="false" ht="12.75" hidden="false" customHeight="false" outlineLevel="0" collapsed="false">
      <c r="A685" s="150" t="n">
        <f aca="false">A680+5</f>
        <v>1985</v>
      </c>
      <c r="B685" s="151" t="n">
        <f aca="false">AVERAGE(AO685,BO685,CO685,DO685,EO685,FO685,GO685,HO685,IO685,JO685,KO685,LO685,MO685,NO685)</f>
        <v>21.9892857142857</v>
      </c>
      <c r="C685" s="163" t="n">
        <f aca="false">AVERAGE(B681:B685)</f>
        <v>22.2792658730159</v>
      </c>
      <c r="D685" s="164" t="n">
        <f aca="false">AVERAGE(B676:B685)</f>
        <v>22.1880257936508</v>
      </c>
      <c r="E685" s="151" t="n">
        <f aca="false">AVERAGE(B666:B685)</f>
        <v>22.0304166666667</v>
      </c>
      <c r="F685" s="165" t="n">
        <f aca="false">AVERAGE(B636:B685)</f>
        <v>21.8885714285714</v>
      </c>
      <c r="G685" s="159" t="n">
        <f aca="false">MAX(AC685:AN685,BC685:BN685,CC685:CN685,DC685:DN685,EC685:EN685,FC685:FN685,GC685:GN685,HC685:HN685,IC685:IN685,JC685:JN685,KC685:KN685,LC685:LN685,MC685:MN685,NC685:NN685)</f>
        <v>38.8</v>
      </c>
      <c r="H685" s="161" t="n">
        <f aca="false">MEDIAN(AC685:AN685,BC685:BN685,CC685:CN685,DC685:DN685,EC685:EN685,FC685:FN685,GC685:GN685,HC685:HN685,IC685:IN685,JC685:JN685,KC685:KN685,LC685:LN685,MC685:MN685,NC685:NN685)</f>
        <v>21.2</v>
      </c>
      <c r="I685" s="157" t="n">
        <f aca="false">MIN(AC685:AN685,BC685:BN685,CC685:CN685,DC685:DN685,EC685:EN685,FC685:FN685,GC685:GN685,HC685:HN685,IC685:IN685,JC685:JN685,KC685:KN685,LC685:LN685,MC685:MN685,NC685:NN685)</f>
        <v>13.2</v>
      </c>
      <c r="J685" s="107" t="n">
        <f aca="false">(G685+I685)/2</f>
        <v>26</v>
      </c>
      <c r="AA685" s="1" t="n">
        <f aca="false">AA684+1</f>
        <v>61</v>
      </c>
      <c r="AB685" s="108" t="n">
        <v>1985</v>
      </c>
      <c r="AC685" s="109" t="n">
        <v>27.6</v>
      </c>
      <c r="AD685" s="109" t="n">
        <v>28</v>
      </c>
      <c r="AE685" s="109" t="n">
        <v>26.8</v>
      </c>
      <c r="AF685" s="109" t="n">
        <v>22.7</v>
      </c>
      <c r="AG685" s="109" t="n">
        <v>18.7</v>
      </c>
      <c r="AH685" s="109" t="n">
        <v>15.7</v>
      </c>
      <c r="AI685" s="109" t="n">
        <v>15.4</v>
      </c>
      <c r="AJ685" s="109" t="n">
        <v>15.7</v>
      </c>
      <c r="AK685" s="109" t="n">
        <v>17.2</v>
      </c>
      <c r="AL685" s="109" t="n">
        <v>21.1</v>
      </c>
      <c r="AM685" s="109" t="n">
        <v>23.5</v>
      </c>
      <c r="AN685" s="109" t="n">
        <v>23.8</v>
      </c>
      <c r="AO685" s="110" t="n">
        <f aca="false">SUM(AC685:AN685)/12</f>
        <v>21.35</v>
      </c>
      <c r="AQ685" s="112"/>
      <c r="AR685" s="109"/>
      <c r="AS685" s="109"/>
      <c r="AT685" s="109"/>
      <c r="AU685" s="109"/>
      <c r="AV685" s="109"/>
      <c r="AW685" s="109"/>
      <c r="AX685" s="109"/>
      <c r="AY685" s="109"/>
      <c r="AZ685" s="109"/>
      <c r="BA685" s="1" t="n">
        <f aca="false">BA684+1</f>
        <v>1985</v>
      </c>
      <c r="BB685" s="113" t="s">
        <v>144</v>
      </c>
      <c r="BC685" s="109" t="n">
        <v>29.2</v>
      </c>
      <c r="BD685" s="109" t="n">
        <v>28.8</v>
      </c>
      <c r="BE685" s="109" t="n">
        <v>27.4</v>
      </c>
      <c r="BF685" s="109" t="n">
        <v>21.7</v>
      </c>
      <c r="BG685" s="109" t="n">
        <v>17.2</v>
      </c>
      <c r="BH685" s="109" t="n">
        <v>14</v>
      </c>
      <c r="BI685" s="109" t="n">
        <v>14</v>
      </c>
      <c r="BJ685" s="109" t="n">
        <v>14.2</v>
      </c>
      <c r="BK685" s="109" t="n">
        <v>15.7</v>
      </c>
      <c r="BL685" s="109" t="n">
        <v>20.6</v>
      </c>
      <c r="BM685" s="109" t="n">
        <v>24</v>
      </c>
      <c r="BN685" s="109" t="n">
        <v>23.8</v>
      </c>
      <c r="BO685" s="110" t="n">
        <f aca="false">SUM(BC685:BN685)/12</f>
        <v>20.8833333333333</v>
      </c>
      <c r="BP685" s="109"/>
      <c r="BQ685" s="109"/>
      <c r="BR685" s="109"/>
      <c r="BS685" s="109"/>
      <c r="CA685" s="1" t="n">
        <f aca="false">CA684+1</f>
        <v>1985</v>
      </c>
      <c r="CB685" s="112" t="n">
        <v>1985</v>
      </c>
      <c r="CC685" s="109" t="n">
        <v>22.9</v>
      </c>
      <c r="CD685" s="109" t="n">
        <v>20.8</v>
      </c>
      <c r="CE685" s="109" t="n">
        <v>20.4</v>
      </c>
      <c r="CF685" s="109" t="n">
        <v>19</v>
      </c>
      <c r="CG685" s="109" t="n">
        <v>17.2</v>
      </c>
      <c r="CH685" s="109" t="n">
        <v>14.9</v>
      </c>
      <c r="CI685" s="109" t="n">
        <v>14.2</v>
      </c>
      <c r="CJ685" s="109" t="n">
        <v>14.3</v>
      </c>
      <c r="CK685" s="109" t="n">
        <v>14.7</v>
      </c>
      <c r="CL685" s="109" t="n">
        <v>17.4</v>
      </c>
      <c r="CM685" s="109" t="n">
        <v>18.4</v>
      </c>
      <c r="CN685" s="109" t="n">
        <v>19.9</v>
      </c>
      <c r="CO685" s="110" t="n">
        <f aca="false">SUM(CC685:CN685)/12</f>
        <v>17.8416666666667</v>
      </c>
      <c r="DA685" s="1" t="n">
        <f aca="false">DA684+1</f>
        <v>1985</v>
      </c>
      <c r="DB685" s="113" t="s">
        <v>144</v>
      </c>
      <c r="DC685" s="109" t="n">
        <v>30.8</v>
      </c>
      <c r="DD685" s="109" t="n">
        <v>31.1</v>
      </c>
      <c r="DE685" s="109" t="n">
        <v>29.6</v>
      </c>
      <c r="DF685" s="109" t="n">
        <v>23.9</v>
      </c>
      <c r="DG685" s="109" t="n">
        <v>19.6</v>
      </c>
      <c r="DH685" s="109" t="n">
        <v>15.8</v>
      </c>
      <c r="DI685" s="109" t="n">
        <v>15.9</v>
      </c>
      <c r="DJ685" s="109" t="n">
        <v>16.1</v>
      </c>
      <c r="DK685" s="109" t="n">
        <v>18.8</v>
      </c>
      <c r="DL685" s="109" t="n">
        <v>23.4</v>
      </c>
      <c r="DM685" s="109" t="n">
        <v>25.7</v>
      </c>
      <c r="DN685" s="109" t="n">
        <v>26.5</v>
      </c>
      <c r="DO685" s="110" t="n">
        <f aca="false">SUM(DC685:DN685)/12</f>
        <v>23.1</v>
      </c>
      <c r="EA685" s="1" t="n">
        <f aca="false">EA684+1</f>
        <v>1985</v>
      </c>
      <c r="EB685" s="111" t="n">
        <v>1985</v>
      </c>
      <c r="EC685" s="109" t="n">
        <v>38.8</v>
      </c>
      <c r="ED685" s="109" t="n">
        <v>37.7</v>
      </c>
      <c r="EE685" s="109" t="n">
        <v>36.1</v>
      </c>
      <c r="EF685" s="109" t="n">
        <v>28.9</v>
      </c>
      <c r="EG685" s="109" t="n">
        <v>23.3</v>
      </c>
      <c r="EH685" s="109" t="n">
        <v>19.1</v>
      </c>
      <c r="EI685" s="109" t="n">
        <v>19.9</v>
      </c>
      <c r="EJ685" s="109" t="n">
        <v>21</v>
      </c>
      <c r="EK685" s="109" t="n">
        <v>24.1</v>
      </c>
      <c r="EL685" s="109" t="n">
        <v>28.5</v>
      </c>
      <c r="EM685" s="109" t="n">
        <v>32</v>
      </c>
      <c r="EN685" s="109" t="n">
        <v>34.7</v>
      </c>
      <c r="EO685" s="110" t="n">
        <f aca="false">SUM(EC685:EN685)/12</f>
        <v>28.675</v>
      </c>
      <c r="FA685" s="1" t="n">
        <f aca="false">FA684+1</f>
        <v>1985</v>
      </c>
      <c r="FB685" s="113" t="s">
        <v>144</v>
      </c>
      <c r="FC685" s="109" t="n">
        <v>27.9</v>
      </c>
      <c r="FD685" s="109" t="n">
        <v>27.1</v>
      </c>
      <c r="FE685" s="109" t="n">
        <v>25.5</v>
      </c>
      <c r="FF685" s="109" t="n">
        <v>20.7</v>
      </c>
      <c r="FG685" s="109" t="n">
        <v>17.3</v>
      </c>
      <c r="FH685" s="109" t="n">
        <v>13.6</v>
      </c>
      <c r="FI685" s="109" t="n">
        <v>13.4</v>
      </c>
      <c r="FJ685" s="109" t="n">
        <v>13.6</v>
      </c>
      <c r="FK685" s="109" t="n">
        <v>15.4</v>
      </c>
      <c r="FL685" s="109" t="n">
        <v>19.4</v>
      </c>
      <c r="FM685" s="109" t="n">
        <v>21.6</v>
      </c>
      <c r="FN685" s="109" t="n">
        <v>22.8</v>
      </c>
      <c r="FO685" s="110" t="n">
        <f aca="false">SUM(FC685:FN685)/12</f>
        <v>19.8583333333333</v>
      </c>
      <c r="GA685" s="1" t="n">
        <f aca="false">GA684+1</f>
        <v>1985</v>
      </c>
      <c r="GB685" s="113" t="s">
        <v>144</v>
      </c>
      <c r="GC685" s="109" t="n">
        <v>24.9</v>
      </c>
      <c r="GD685" s="109" t="n">
        <v>24.2</v>
      </c>
      <c r="GE685" s="109" t="n">
        <v>24.7</v>
      </c>
      <c r="GF685" s="109" t="n">
        <v>20.8</v>
      </c>
      <c r="GG685" s="109" t="n">
        <v>16.9</v>
      </c>
      <c r="GH685" s="109" t="n">
        <v>14</v>
      </c>
      <c r="GI685" s="109" t="n">
        <v>13.2</v>
      </c>
      <c r="GJ685" s="109" t="n">
        <v>14.3</v>
      </c>
      <c r="GK685" s="109" t="n">
        <v>15.6</v>
      </c>
      <c r="GL685" s="109" t="n">
        <v>18.8</v>
      </c>
      <c r="GM685" s="109" t="n">
        <v>19.9</v>
      </c>
      <c r="GN685" s="109" t="n">
        <v>21.4</v>
      </c>
      <c r="GO685" s="110" t="n">
        <f aca="false">SUM(GC685:GN685)/12</f>
        <v>19.0583333333333</v>
      </c>
      <c r="HA685" s="1" t="n">
        <f aca="false">HA684+1</f>
        <v>1985</v>
      </c>
      <c r="HB685" s="113" t="s">
        <v>144</v>
      </c>
      <c r="HC685" s="109" t="n">
        <v>25.4</v>
      </c>
      <c r="HD685" s="109" t="n">
        <v>24.9</v>
      </c>
      <c r="HE685" s="109" t="n">
        <v>24.2</v>
      </c>
      <c r="HF685" s="109" t="n">
        <v>22.1</v>
      </c>
      <c r="HG685" s="109" t="n">
        <v>19.6</v>
      </c>
      <c r="HH685" s="109" t="n">
        <v>17.3</v>
      </c>
      <c r="HI685" s="109" t="n">
        <v>16.8</v>
      </c>
      <c r="HJ685" s="109" t="n">
        <v>16.8</v>
      </c>
      <c r="HK685" s="109" t="n">
        <v>17.2</v>
      </c>
      <c r="HL685" s="109" t="n">
        <v>19.9</v>
      </c>
      <c r="HM685" s="109" t="n">
        <v>21.3</v>
      </c>
      <c r="HN685" s="109" t="n">
        <v>22.4</v>
      </c>
      <c r="HO685" s="110" t="n">
        <f aca="false">SUM(HC685:HN685)/12</f>
        <v>20.6583333333333</v>
      </c>
      <c r="IA685" s="1" t="n">
        <f aca="false">IA684+1</f>
        <v>1985</v>
      </c>
      <c r="IB685" s="113" t="s">
        <v>144</v>
      </c>
      <c r="IC685" s="109" t="n">
        <v>32.3</v>
      </c>
      <c r="ID685" s="109" t="n">
        <v>32.2</v>
      </c>
      <c r="IE685" s="109" t="n">
        <v>30.5</v>
      </c>
      <c r="IF685" s="109" t="n">
        <v>24.7</v>
      </c>
      <c r="IG685" s="109" t="n">
        <v>20.6</v>
      </c>
      <c r="IH685" s="109" t="n">
        <v>16.7</v>
      </c>
      <c r="II685" s="109" t="n">
        <v>16.7</v>
      </c>
      <c r="IJ685" s="109" t="n">
        <v>17</v>
      </c>
      <c r="IK685" s="109" t="n">
        <v>19.3</v>
      </c>
      <c r="IL685" s="109" t="n">
        <v>24</v>
      </c>
      <c r="IM685" s="109" t="n">
        <v>26.8</v>
      </c>
      <c r="IN685" s="109" t="n">
        <v>27.7</v>
      </c>
      <c r="IO685" s="110" t="n">
        <f aca="false">SUM(IC685:IN685)/12</f>
        <v>24.0416666666667</v>
      </c>
      <c r="JA685" s="1" t="n">
        <f aca="false">JA684+1</f>
        <v>1985</v>
      </c>
      <c r="JB685" s="113" t="s">
        <v>144</v>
      </c>
      <c r="JC685" s="109" t="n">
        <v>22.5</v>
      </c>
      <c r="JD685" s="109" t="n">
        <v>21.7</v>
      </c>
      <c r="JE685" s="109" t="n">
        <v>21.8</v>
      </c>
      <c r="JF685" s="109" t="n">
        <v>19.7</v>
      </c>
      <c r="JG685" s="109" t="n">
        <v>17.2</v>
      </c>
      <c r="JH685" s="109" t="n">
        <v>14.9</v>
      </c>
      <c r="JI685" s="109" t="n">
        <v>14.2</v>
      </c>
      <c r="JJ685" s="109" t="n">
        <v>14.5</v>
      </c>
      <c r="JK685" s="109" t="n">
        <v>16.1</v>
      </c>
      <c r="JL685" s="109" t="n">
        <v>18.4</v>
      </c>
      <c r="JM685" s="109" t="n">
        <v>20.1</v>
      </c>
      <c r="JN685" s="109" t="n">
        <v>20.7</v>
      </c>
      <c r="JO685" s="110" t="n">
        <f aca="false">SUM(JC685:JN685)/12</f>
        <v>18.4833333333333</v>
      </c>
      <c r="KA685" s="1" t="n">
        <f aca="false">KA684+1</f>
        <v>1985</v>
      </c>
      <c r="KB685" s="113" t="s">
        <v>144</v>
      </c>
      <c r="KC685" s="109" t="n">
        <v>29.9</v>
      </c>
      <c r="KD685" s="109" t="n">
        <v>30.4</v>
      </c>
      <c r="KE685" s="109" t="n">
        <v>28.7</v>
      </c>
      <c r="KF685" s="109" t="n">
        <v>23.6</v>
      </c>
      <c r="KG685" s="109" t="n">
        <v>19.1</v>
      </c>
      <c r="KH685" s="109" t="n">
        <v>15.8</v>
      </c>
      <c r="KI685" s="109" t="n">
        <v>15.8</v>
      </c>
      <c r="KJ685" s="109" t="n">
        <v>15.5</v>
      </c>
      <c r="KK685" s="109" t="n">
        <v>17.5</v>
      </c>
      <c r="KL685" s="109" t="n">
        <v>22.2</v>
      </c>
      <c r="KM685" s="109" t="n">
        <v>24.8</v>
      </c>
      <c r="KN685" s="109" t="n">
        <v>25.3</v>
      </c>
      <c r="KO685" s="110" t="n">
        <f aca="false">SUM(KC685:KN685)/12</f>
        <v>22.3833333333333</v>
      </c>
      <c r="LA685" s="1" t="n">
        <f aca="false">LA684+1</f>
        <v>1985</v>
      </c>
      <c r="LB685" s="113" t="s">
        <v>144</v>
      </c>
      <c r="LC685" s="109" t="n">
        <v>31.3</v>
      </c>
      <c r="LD685" s="109" t="n">
        <v>30.5</v>
      </c>
      <c r="LE685" s="109" t="n">
        <v>30</v>
      </c>
      <c r="LF685" s="109" t="n">
        <v>24.9</v>
      </c>
      <c r="LG685" s="109" t="n">
        <v>20.3</v>
      </c>
      <c r="LH685" s="109" t="n">
        <v>16.7</v>
      </c>
      <c r="LI685" s="109" t="n">
        <v>16.6</v>
      </c>
      <c r="LJ685" s="109" t="n">
        <v>16.7</v>
      </c>
      <c r="LK685" s="109" t="n">
        <v>18.7</v>
      </c>
      <c r="LL685" s="109" t="n">
        <v>24</v>
      </c>
      <c r="LM685" s="109" t="n">
        <v>26.6</v>
      </c>
      <c r="LN685" s="109" t="n">
        <v>27.9</v>
      </c>
      <c r="LO685" s="110" t="n">
        <f aca="false">SUM(LC685:LN685)/12</f>
        <v>23.6833333333333</v>
      </c>
      <c r="MA685" s="1" t="n">
        <f aca="false">MA684+1</f>
        <v>1985</v>
      </c>
      <c r="MB685" s="113" t="s">
        <v>144</v>
      </c>
      <c r="MC685" s="109" t="n">
        <v>27.4</v>
      </c>
      <c r="MD685" s="109" t="n">
        <v>25.9</v>
      </c>
      <c r="ME685" s="109" t="n">
        <v>25.8</v>
      </c>
      <c r="MF685" s="109" t="n">
        <v>22.2</v>
      </c>
      <c r="MG685" s="109" t="n">
        <v>18.9</v>
      </c>
      <c r="MH685" s="109" t="n">
        <v>15.9</v>
      </c>
      <c r="MI685" s="109" t="n">
        <v>15.4</v>
      </c>
      <c r="MJ685" s="109" t="n">
        <v>16.2</v>
      </c>
      <c r="MK685" s="109" t="n">
        <v>17.4</v>
      </c>
      <c r="ML685" s="109" t="n">
        <v>21.4</v>
      </c>
      <c r="MM685" s="109" t="n">
        <v>23</v>
      </c>
      <c r="MN685" s="109" t="n">
        <v>24.5</v>
      </c>
      <c r="MO685" s="110" t="n">
        <f aca="false">SUM(MC685:MN685)/12</f>
        <v>21.1666666666667</v>
      </c>
      <c r="NA685" s="1" t="n">
        <f aca="false">NA684+1</f>
        <v>1984</v>
      </c>
      <c r="NB685" s="113" t="s">
        <v>143</v>
      </c>
      <c r="NC685" s="109" t="n">
        <v>34</v>
      </c>
      <c r="ND685" s="109" t="n">
        <v>36.4</v>
      </c>
      <c r="NE685" s="109" t="n">
        <v>30.8</v>
      </c>
      <c r="NF685" s="109" t="n">
        <v>25.9</v>
      </c>
      <c r="NG685" s="109" t="n">
        <v>22.8</v>
      </c>
      <c r="NH685" s="109" t="n">
        <v>18.6</v>
      </c>
      <c r="NI685" s="109" t="n">
        <v>16.9</v>
      </c>
      <c r="NJ685" s="109" t="n">
        <v>20.4</v>
      </c>
      <c r="NK685" s="109" t="n">
        <v>21.4</v>
      </c>
      <c r="NL685" s="109" t="n">
        <v>28.4</v>
      </c>
      <c r="NM685" s="109" t="n">
        <v>30.7</v>
      </c>
      <c r="NN685" s="109" t="n">
        <v>33.7</v>
      </c>
      <c r="NO685" s="110" t="n">
        <f aca="false">SUM(NC685:NN685)/12</f>
        <v>26.6666666666667</v>
      </c>
      <c r="OA685" s="5"/>
    </row>
    <row r="686" customFormat="false" ht="12.75" hidden="false" customHeight="false" outlineLevel="0" collapsed="false">
      <c r="A686" s="150"/>
      <c r="B686" s="151" t="n">
        <f aca="false">AVERAGE(AO686,BO686,CO686,DO686,EO686,FO686,GO686,HO686,IO686,JO686,KO686,LO686,MO686,NO686)</f>
        <v>21.7107142857143</v>
      </c>
      <c r="C686" s="163" t="n">
        <f aca="false">AVERAGE(B682:B686)</f>
        <v>22.112123015873</v>
      </c>
      <c r="D686" s="164" t="n">
        <f aca="false">AVERAGE(B677:B686)</f>
        <v>22.192371031746</v>
      </c>
      <c r="E686" s="151" t="n">
        <f aca="false">AVERAGE(B667:B686)</f>
        <v>22.0310119047619</v>
      </c>
      <c r="F686" s="165" t="n">
        <f aca="false">AVERAGE(B637:B686)</f>
        <v>21.8881785714286</v>
      </c>
      <c r="G686" s="159" t="n">
        <f aca="false">MAX(AC686:AN686,BC686:BN686,CC686:CN686,DC686:DN686,EC686:EN686,FC686:FN686,GC686:GN686,HC686:HN686,IC686:IN686,JC686:JN686,KC686:KN686,LC686:LN686,MC686:MN686,NC686:NN686)</f>
        <v>38.3</v>
      </c>
      <c r="H686" s="161" t="n">
        <f aca="false">MEDIAN(AC686:AN686,BC686:BN686,CC686:CN686,DC686:DN686,EC686:EN686,FC686:FN686,GC686:GN686,HC686:HN686,IC686:IN686,JC686:JN686,KC686:KN686,LC686:LN686,MC686:MN686,NC686:NN686)</f>
        <v>20.4</v>
      </c>
      <c r="I686" s="157" t="n">
        <f aca="false">MIN(AC686:AN686,BC686:BN686,CC686:CN686,DC686:DN686,EC686:EN686,FC686:FN686,GC686:GN686,HC686:HN686,IC686:IN686,JC686:JN686,KC686:KN686,LC686:LN686,MC686:MN686,NC686:NN686)</f>
        <v>12.1</v>
      </c>
      <c r="J686" s="107" t="n">
        <f aca="false">(G686+I686)/2</f>
        <v>25.2</v>
      </c>
      <c r="AA686" s="1" t="n">
        <f aca="false">AA685+1</f>
        <v>62</v>
      </c>
      <c r="AB686" s="108" t="n">
        <v>1986</v>
      </c>
      <c r="AC686" s="109" t="n">
        <v>26.5</v>
      </c>
      <c r="AD686" s="109" t="n">
        <v>26.2</v>
      </c>
      <c r="AE686" s="109" t="n">
        <v>27.9</v>
      </c>
      <c r="AF686" s="109" t="n">
        <v>21.7</v>
      </c>
      <c r="AG686" s="109" t="n">
        <v>18.7</v>
      </c>
      <c r="AH686" s="109" t="n">
        <v>15.7</v>
      </c>
      <c r="AI686" s="109" t="n">
        <v>14</v>
      </c>
      <c r="AJ686" s="109" t="n">
        <v>15.5</v>
      </c>
      <c r="AK686" s="109" t="n">
        <v>17.2</v>
      </c>
      <c r="AL686" s="109" t="n">
        <v>19.2</v>
      </c>
      <c r="AM686" s="109" t="n">
        <v>23.7</v>
      </c>
      <c r="AN686" s="109" t="n">
        <v>24.1</v>
      </c>
      <c r="AO686" s="110" t="n">
        <f aca="false">SUM(AC686:AN686)/12</f>
        <v>20.8666666666667</v>
      </c>
      <c r="AQ686" s="112"/>
      <c r="AR686" s="109"/>
      <c r="AS686" s="109"/>
      <c r="AT686" s="109"/>
      <c r="AU686" s="109"/>
      <c r="AV686" s="109"/>
      <c r="AW686" s="109"/>
      <c r="AX686" s="109"/>
      <c r="AY686" s="109"/>
      <c r="AZ686" s="109"/>
      <c r="BA686" s="1" t="n">
        <f aca="false">BA685+1</f>
        <v>1986</v>
      </c>
      <c r="BB686" s="113" t="s">
        <v>145</v>
      </c>
      <c r="BC686" s="109" t="n">
        <v>27.6</v>
      </c>
      <c r="BD686" s="109" t="n">
        <v>27.7</v>
      </c>
      <c r="BE686" s="109" t="n">
        <v>28.9</v>
      </c>
      <c r="BF686" s="109" t="n">
        <v>21.3</v>
      </c>
      <c r="BG686" s="109" t="n">
        <v>17.3</v>
      </c>
      <c r="BH686" s="109" t="n">
        <v>13.7</v>
      </c>
      <c r="BI686" s="109" t="n">
        <v>12.4</v>
      </c>
      <c r="BJ686" s="109" t="n">
        <v>13.8</v>
      </c>
      <c r="BK686" s="109" t="n">
        <v>15.9</v>
      </c>
      <c r="BL686" s="109" t="n">
        <v>17.8</v>
      </c>
      <c r="BM686" s="109" t="n">
        <v>24.1</v>
      </c>
      <c r="BN686" s="109" t="n">
        <v>24.7</v>
      </c>
      <c r="BO686" s="110" t="n">
        <f aca="false">SUM(BC686:BN686)/12</f>
        <v>20.4333333333333</v>
      </c>
      <c r="BP686" s="109"/>
      <c r="BQ686" s="109"/>
      <c r="BR686" s="109"/>
      <c r="BS686" s="109"/>
      <c r="CA686" s="1" t="n">
        <f aca="false">CA685+1</f>
        <v>1986</v>
      </c>
      <c r="CB686" s="112" t="n">
        <v>1986</v>
      </c>
      <c r="CC686" s="109" t="n">
        <v>20.1</v>
      </c>
      <c r="CD686" s="109" t="n">
        <v>21.3</v>
      </c>
      <c r="CE686" s="109" t="n">
        <v>22.5</v>
      </c>
      <c r="CF686" s="109" t="n">
        <v>18.9</v>
      </c>
      <c r="CG686" s="109" t="n">
        <v>16.6</v>
      </c>
      <c r="CH686" s="109" t="n">
        <v>14.6</v>
      </c>
      <c r="CI686" s="109" t="n">
        <v>13.5</v>
      </c>
      <c r="CJ686" s="109" t="n">
        <v>14</v>
      </c>
      <c r="CK686" s="109" t="n">
        <v>15.1</v>
      </c>
      <c r="CL686" s="109" t="n">
        <v>16.9</v>
      </c>
      <c r="CM686" s="109" t="n">
        <v>18.6</v>
      </c>
      <c r="CN686" s="109" t="n">
        <v>19.6</v>
      </c>
      <c r="CO686" s="110" t="n">
        <f aca="false">SUM(CC686:CN686)/12</f>
        <v>17.6416666666667</v>
      </c>
      <c r="DA686" s="1" t="n">
        <f aca="false">DA685+1</f>
        <v>1986</v>
      </c>
      <c r="DB686" s="113" t="s">
        <v>145</v>
      </c>
      <c r="DC686" s="109" t="n">
        <v>29.6</v>
      </c>
      <c r="DD686" s="109" t="n">
        <v>29.7</v>
      </c>
      <c r="DE686" s="109" t="n">
        <v>30.5</v>
      </c>
      <c r="DF686" s="109" t="n">
        <v>22.8</v>
      </c>
      <c r="DG686" s="109" t="n">
        <v>19.2</v>
      </c>
      <c r="DH686" s="109" t="n">
        <v>15.7</v>
      </c>
      <c r="DI686" s="109" t="n">
        <v>14.3</v>
      </c>
      <c r="DJ686" s="109" t="n">
        <v>16</v>
      </c>
      <c r="DK686" s="109" t="n">
        <v>18.8</v>
      </c>
      <c r="DL686" s="109" t="n">
        <v>20.5</v>
      </c>
      <c r="DM686" s="109" t="n">
        <v>26.3</v>
      </c>
      <c r="DN686" s="109" t="n">
        <v>26.1</v>
      </c>
      <c r="DO686" s="110" t="n">
        <f aca="false">SUM(DC686:DN686)/12</f>
        <v>22.4583333333333</v>
      </c>
      <c r="EA686" s="1" t="n">
        <f aca="false">EA685+1</f>
        <v>1986</v>
      </c>
      <c r="EB686" s="111" t="n">
        <v>1986</v>
      </c>
      <c r="EC686" s="109" t="n">
        <v>38.3</v>
      </c>
      <c r="ED686" s="109" t="n">
        <v>37.7</v>
      </c>
      <c r="EE686" s="109" t="n">
        <v>37.9</v>
      </c>
      <c r="EF686" s="109" t="n">
        <v>29.3</v>
      </c>
      <c r="EG686" s="109" t="n">
        <v>23.4</v>
      </c>
      <c r="EH686" s="109" t="n">
        <v>19.1</v>
      </c>
      <c r="EI686" s="109" t="n">
        <v>17.2</v>
      </c>
      <c r="EJ686" s="109" t="n">
        <v>20.2</v>
      </c>
      <c r="EK686" s="109" t="n">
        <v>25.6</v>
      </c>
      <c r="EL686" s="109" t="n">
        <v>26.7</v>
      </c>
      <c r="EM686" s="109" t="n">
        <v>33.3</v>
      </c>
      <c r="EN686" s="109" t="n">
        <v>35.1</v>
      </c>
      <c r="EO686" s="110" t="n">
        <f aca="false">SUM(EC686:EN686)/12</f>
        <v>28.65</v>
      </c>
      <c r="FA686" s="1" t="n">
        <f aca="false">FA685+1</f>
        <v>1986</v>
      </c>
      <c r="FB686" s="113" t="s">
        <v>145</v>
      </c>
      <c r="FC686" s="109" t="n">
        <v>25.6</v>
      </c>
      <c r="FD686" s="109" t="n">
        <v>26.7</v>
      </c>
      <c r="FE686" s="109" t="n">
        <v>27.9</v>
      </c>
      <c r="FF686" s="109" t="n">
        <v>20.1</v>
      </c>
      <c r="FG686" s="109" t="n">
        <v>16.5</v>
      </c>
      <c r="FH686" s="109" t="n">
        <v>13.6</v>
      </c>
      <c r="FI686" s="109" t="n">
        <v>12.1</v>
      </c>
      <c r="FJ686" s="109" t="n">
        <v>13.7</v>
      </c>
      <c r="FK686" s="109" t="n">
        <v>15.7</v>
      </c>
      <c r="FL686" s="109" t="n">
        <v>17.3</v>
      </c>
      <c r="FM686" s="109" t="n">
        <v>22.3</v>
      </c>
      <c r="FN686" s="109" t="n">
        <v>23.4</v>
      </c>
      <c r="FO686" s="110" t="n">
        <f aca="false">SUM(FC686:FN686)/12</f>
        <v>19.575</v>
      </c>
      <c r="GA686" s="1" t="n">
        <f aca="false">GA685+1</f>
        <v>1986</v>
      </c>
      <c r="GB686" s="113" t="s">
        <v>145</v>
      </c>
      <c r="GC686" s="109" t="n">
        <v>23.5</v>
      </c>
      <c r="GD686" s="109" t="n">
        <v>25.7</v>
      </c>
      <c r="GE686" s="109" t="n">
        <v>25.1</v>
      </c>
      <c r="GF686" s="109" t="n">
        <v>19.7</v>
      </c>
      <c r="GG686" s="109" t="n">
        <v>16</v>
      </c>
      <c r="GH686" s="109" t="n">
        <v>13.5</v>
      </c>
      <c r="GI686" s="109" t="n">
        <v>12.7</v>
      </c>
      <c r="GJ686" s="109" t="n">
        <v>14.5</v>
      </c>
      <c r="GK686" s="109" t="n">
        <v>15.4</v>
      </c>
      <c r="GL686" s="109" t="n">
        <v>16.8</v>
      </c>
      <c r="GM686" s="109" t="n">
        <v>20.4</v>
      </c>
      <c r="GN686" s="109" t="n">
        <v>21.1</v>
      </c>
      <c r="GO686" s="110" t="n">
        <f aca="false">SUM(GC686:GN686)/12</f>
        <v>18.7</v>
      </c>
      <c r="HA686" s="1" t="n">
        <f aca="false">HA685+1</f>
        <v>1986</v>
      </c>
      <c r="HB686" s="113" t="s">
        <v>145</v>
      </c>
      <c r="HC686" s="109" t="n">
        <v>23.9</v>
      </c>
      <c r="HD686" s="109" t="n">
        <v>23.8</v>
      </c>
      <c r="HE686" s="109" t="n">
        <v>25.3</v>
      </c>
      <c r="HF686" s="109" t="n">
        <v>21.5</v>
      </c>
      <c r="HG686" s="109" t="n">
        <v>19</v>
      </c>
      <c r="HH686" s="109" t="n">
        <v>16.8</v>
      </c>
      <c r="HI686" s="109" t="n">
        <v>15.6</v>
      </c>
      <c r="HJ686" s="109" t="n">
        <v>16.7</v>
      </c>
      <c r="HK686" s="109" t="n">
        <v>17.4</v>
      </c>
      <c r="HL686" s="109" t="n">
        <v>18.9</v>
      </c>
      <c r="HM686" s="109" t="n">
        <v>22.5</v>
      </c>
      <c r="HN686" s="109" t="n">
        <v>23.1</v>
      </c>
      <c r="HO686" s="110" t="n">
        <f aca="false">SUM(HC686:HN686)/12</f>
        <v>20.375</v>
      </c>
      <c r="IA686" s="1" t="n">
        <f aca="false">IA685+1</f>
        <v>1986</v>
      </c>
      <c r="IB686" s="113" t="s">
        <v>145</v>
      </c>
      <c r="IC686" s="109" t="n">
        <v>31.6</v>
      </c>
      <c r="ID686" s="109" t="n">
        <v>29.8</v>
      </c>
      <c r="IE686" s="109" t="n">
        <v>32.2</v>
      </c>
      <c r="IF686" s="109" t="n">
        <v>24.5</v>
      </c>
      <c r="IG686" s="109" t="n">
        <v>20.4</v>
      </c>
      <c r="IH686" s="109" t="n">
        <v>17</v>
      </c>
      <c r="II686" s="109" t="n">
        <v>15.2</v>
      </c>
      <c r="IJ686" s="109" t="n">
        <v>17.3</v>
      </c>
      <c r="IK686" s="109" t="n">
        <v>20.4</v>
      </c>
      <c r="IL686" s="109" t="n">
        <v>21.8</v>
      </c>
      <c r="IM686" s="109" t="n">
        <v>27.5</v>
      </c>
      <c r="IN686" s="109" t="n">
        <v>27.7</v>
      </c>
      <c r="IO686" s="110" t="n">
        <f aca="false">SUM(IC686:IN686)/12</f>
        <v>23.7833333333333</v>
      </c>
      <c r="JA686" s="1" t="n">
        <f aca="false">JA685+1</f>
        <v>1986</v>
      </c>
      <c r="JB686" s="113" t="s">
        <v>145</v>
      </c>
      <c r="JC686" s="109" t="n">
        <v>21.5</v>
      </c>
      <c r="JD686" s="109" t="n">
        <v>22.5</v>
      </c>
      <c r="JE686" s="109" t="n">
        <v>22.4</v>
      </c>
      <c r="JF686" s="109" t="n">
        <v>19</v>
      </c>
      <c r="JG686" s="109" t="n">
        <v>16.7</v>
      </c>
      <c r="JH686" s="109" t="n">
        <v>14.7</v>
      </c>
      <c r="JI686" s="109" t="n">
        <v>13.5</v>
      </c>
      <c r="JJ686" s="109" t="n">
        <v>14.6</v>
      </c>
      <c r="JK686" s="109" t="n">
        <v>15.6</v>
      </c>
      <c r="JL686" s="109" t="n">
        <v>17.1</v>
      </c>
      <c r="JM686" s="109" t="n">
        <v>19.4</v>
      </c>
      <c r="JN686" s="109" t="n">
        <v>20.1</v>
      </c>
      <c r="JO686" s="110" t="n">
        <f aca="false">SUM(JC686:JN686)/12</f>
        <v>18.0916666666667</v>
      </c>
      <c r="KA686" s="1" t="n">
        <f aca="false">KA685+1</f>
        <v>1986</v>
      </c>
      <c r="KB686" s="113" t="s">
        <v>145</v>
      </c>
      <c r="KC686" s="109" t="n">
        <v>28.6</v>
      </c>
      <c r="KD686" s="109" t="n">
        <v>28.5</v>
      </c>
      <c r="KE686" s="109" t="n">
        <v>30.2</v>
      </c>
      <c r="KF686" s="109" t="n">
        <v>22.8</v>
      </c>
      <c r="KG686" s="109" t="n">
        <v>19.4</v>
      </c>
      <c r="KH686" s="109" t="n">
        <v>15.5</v>
      </c>
      <c r="KI686" s="109" t="n">
        <v>14.2</v>
      </c>
      <c r="KJ686" s="109" t="n">
        <v>15.6</v>
      </c>
      <c r="KK686" s="109" t="n">
        <v>17.3</v>
      </c>
      <c r="KL686" s="109" t="n">
        <v>19.6</v>
      </c>
      <c r="KM686" s="109" t="n">
        <v>25.8</v>
      </c>
      <c r="KN686" s="109" t="n">
        <v>25.7</v>
      </c>
      <c r="KO686" s="110" t="n">
        <f aca="false">SUM(KC686:KN686)/12</f>
        <v>21.9333333333333</v>
      </c>
      <c r="LA686" s="1" t="n">
        <f aca="false">LA685+1</f>
        <v>1986</v>
      </c>
      <c r="LB686" s="113" t="s">
        <v>145</v>
      </c>
      <c r="LC686" s="109" t="n">
        <v>29.9</v>
      </c>
      <c r="LD686" s="109" t="n">
        <v>29.9</v>
      </c>
      <c r="LE686" s="109" t="n">
        <v>31</v>
      </c>
      <c r="LF686" s="109" t="n">
        <v>23.4</v>
      </c>
      <c r="LG686" s="109" t="n">
        <v>20.1</v>
      </c>
      <c r="LH686" s="109" t="n">
        <v>16.5</v>
      </c>
      <c r="LI686" s="109" t="n">
        <v>14.7</v>
      </c>
      <c r="LJ686" s="109" t="n">
        <v>16.6</v>
      </c>
      <c r="LK686" s="109" t="n">
        <v>19.1</v>
      </c>
      <c r="LL686" s="109" t="n">
        <v>20.6</v>
      </c>
      <c r="LM686" s="109" t="n">
        <v>26.6</v>
      </c>
      <c r="LN686" s="109" t="n">
        <v>28</v>
      </c>
      <c r="LO686" s="110" t="n">
        <f aca="false">SUM(LC686:LN686)/12</f>
        <v>23.0333333333333</v>
      </c>
      <c r="MA686" s="1" t="n">
        <f aca="false">MA685+1</f>
        <v>1986</v>
      </c>
      <c r="MB686" s="113" t="s">
        <v>145</v>
      </c>
      <c r="MC686" s="109" t="n">
        <v>26.1</v>
      </c>
      <c r="MD686" s="109" t="n">
        <v>27.3</v>
      </c>
      <c r="ME686" s="109" t="n">
        <v>28.4</v>
      </c>
      <c r="MF686" s="109" t="n">
        <v>22</v>
      </c>
      <c r="MG686" s="109" t="n">
        <v>18.5</v>
      </c>
      <c r="MH686" s="109" t="n">
        <v>15.5</v>
      </c>
      <c r="MI686" s="109" t="n">
        <v>14.4</v>
      </c>
      <c r="MJ686" s="109" t="n">
        <v>15.6</v>
      </c>
      <c r="MK686" s="109" t="n">
        <v>17.7</v>
      </c>
      <c r="ML686" s="109" t="n">
        <v>19.8</v>
      </c>
      <c r="MM686" s="109" t="n">
        <v>24</v>
      </c>
      <c r="MN686" s="109" t="n">
        <v>24.1</v>
      </c>
      <c r="MO686" s="110" t="n">
        <f aca="false">SUM(MC686:MN686)/12</f>
        <v>21.1166666666667</v>
      </c>
      <c r="NA686" s="1" t="n">
        <f aca="false">NA685+1</f>
        <v>1985</v>
      </c>
      <c r="NB686" s="113" t="s">
        <v>144</v>
      </c>
      <c r="NC686" s="109" t="n">
        <v>36.8</v>
      </c>
      <c r="ND686" s="109" t="n">
        <v>35.6</v>
      </c>
      <c r="NE686" s="109" t="n">
        <v>33.4</v>
      </c>
      <c r="NF686" s="109" t="n">
        <v>27.8</v>
      </c>
      <c r="NG686" s="109" t="n">
        <v>22.4</v>
      </c>
      <c r="NH686" s="109" t="n">
        <v>19.6</v>
      </c>
      <c r="NI686" s="109" t="n">
        <v>19.8</v>
      </c>
      <c r="NJ686" s="109" t="n">
        <v>19.9</v>
      </c>
      <c r="NK686" s="109" t="n">
        <v>22.8</v>
      </c>
      <c r="NL686" s="109" t="n">
        <v>26</v>
      </c>
      <c r="NM686" s="109" t="n">
        <v>31.5</v>
      </c>
      <c r="NN686" s="109" t="n">
        <v>31.9</v>
      </c>
      <c r="NO686" s="110" t="n">
        <f aca="false">SUM(NC686:NN686)/12</f>
        <v>27.2916666666667</v>
      </c>
      <c r="OA686" s="5"/>
    </row>
    <row r="687" customFormat="false" ht="12.75" hidden="false" customHeight="false" outlineLevel="0" collapsed="false">
      <c r="A687" s="150"/>
      <c r="B687" s="151" t="n">
        <f aca="false">AVERAGE(AO687,BO687,CO687,DO687,EO687,FO687,GO687,HO687,IO687,JO687,KO687,LO687,MO687,NO687)</f>
        <v>22.0517857142857</v>
      </c>
      <c r="C687" s="163" t="n">
        <f aca="false">AVERAGE(B683:B687)</f>
        <v>21.942123015873</v>
      </c>
      <c r="D687" s="164" t="n">
        <f aca="false">AVERAGE(B678:B687)</f>
        <v>22.1677281746032</v>
      </c>
      <c r="E687" s="151" t="n">
        <f aca="false">AVERAGE(B668:B687)</f>
        <v>22.0147619047619</v>
      </c>
      <c r="F687" s="165" t="n">
        <f aca="false">AVERAGE(B638:B687)</f>
        <v>21.8913571428571</v>
      </c>
      <c r="G687" s="159" t="n">
        <f aca="false">MAX(AC687:AN687,BC687:BN687,CC687:CN687,DC687:DN687,EC687:EN687,FC687:FN687,GC687:GN687,HC687:HN687,IC687:IN687,JC687:JN687,KC687:KN687,LC687:LN687,MC687:MN687,NC687:NN687)</f>
        <v>37.4</v>
      </c>
      <c r="H687" s="161" t="n">
        <f aca="false">MEDIAN(AC687:AN687,BC687:BN687,CC687:CN687,DC687:DN687,EC687:EN687,FC687:FN687,GC687:GN687,HC687:HN687,IC687:IN687,JC687:JN687,KC687:KN687,LC687:LN687,MC687:MN687,NC687:NN687)</f>
        <v>21.3</v>
      </c>
      <c r="I687" s="157" t="n">
        <f aca="false">MIN(AC687:AN687,BC687:BN687,CC687:CN687,DC687:DN687,EC687:EN687,FC687:FN687,GC687:GN687,HC687:HN687,IC687:IN687,JC687:JN687,KC687:KN687,LC687:LN687,MC687:MN687,NC687:NN687)</f>
        <v>13.3</v>
      </c>
      <c r="J687" s="107" t="n">
        <f aca="false">(G687+I687)/2</f>
        <v>25.35</v>
      </c>
      <c r="AA687" s="1" t="n">
        <f aca="false">AA686+1</f>
        <v>63</v>
      </c>
      <c r="AB687" s="108" t="n">
        <v>1987</v>
      </c>
      <c r="AC687" s="109" t="n">
        <v>24.6</v>
      </c>
      <c r="AD687" s="109" t="n">
        <v>27.5</v>
      </c>
      <c r="AE687" s="109" t="n">
        <v>23.4</v>
      </c>
      <c r="AF687" s="109" t="n">
        <v>22.8</v>
      </c>
      <c r="AG687" s="109" t="n">
        <v>18.3</v>
      </c>
      <c r="AH687" s="109" t="n">
        <v>16.1</v>
      </c>
      <c r="AI687" s="109" t="n">
        <v>14.3</v>
      </c>
      <c r="AJ687" s="109" t="n">
        <v>15.1</v>
      </c>
      <c r="AK687" s="109" t="n">
        <v>18.5</v>
      </c>
      <c r="AL687" s="109" t="n">
        <v>20.6</v>
      </c>
      <c r="AM687" s="109" t="n">
        <v>24</v>
      </c>
      <c r="AN687" s="109" t="n">
        <v>26</v>
      </c>
      <c r="AO687" s="110" t="n">
        <f aca="false">SUM(AC687:AN687)/12</f>
        <v>20.9333333333333</v>
      </c>
      <c r="AQ687" s="112"/>
      <c r="AR687" s="109"/>
      <c r="AS687" s="109"/>
      <c r="AT687" s="109"/>
      <c r="AU687" s="109"/>
      <c r="AV687" s="109"/>
      <c r="AW687" s="109"/>
      <c r="AX687" s="109"/>
      <c r="AY687" s="109"/>
      <c r="AZ687" s="109"/>
      <c r="BA687" s="1" t="n">
        <f aca="false">BA686+1</f>
        <v>1987</v>
      </c>
      <c r="BB687" s="113" t="s">
        <v>146</v>
      </c>
      <c r="BC687" s="109" t="n">
        <v>26.5</v>
      </c>
      <c r="BD687" s="109" t="n">
        <v>28.6</v>
      </c>
      <c r="BE687" s="109" t="n">
        <v>24</v>
      </c>
      <c r="BF687" s="109" t="n">
        <v>22.8</v>
      </c>
      <c r="BG687" s="109" t="n">
        <v>16.5</v>
      </c>
      <c r="BH687" s="109" t="n">
        <v>14.1</v>
      </c>
      <c r="BI687" s="109" t="n">
        <v>13.3</v>
      </c>
      <c r="BJ687" s="109" t="n">
        <v>13.8</v>
      </c>
      <c r="BK687" s="109" t="n">
        <v>18.4</v>
      </c>
      <c r="BL687" s="109" t="n">
        <v>20</v>
      </c>
      <c r="BM687" s="109" t="n">
        <v>25</v>
      </c>
      <c r="BN687" s="109" t="n">
        <v>27.4</v>
      </c>
      <c r="BO687" s="110" t="n">
        <f aca="false">SUM(BC687:BN687)/12</f>
        <v>20.8666666666667</v>
      </c>
      <c r="BP687" s="109"/>
      <c r="BQ687" s="109"/>
      <c r="BR687" s="109"/>
      <c r="BS687" s="109"/>
      <c r="CA687" s="1" t="n">
        <f aca="false">CA686+1</f>
        <v>1987</v>
      </c>
      <c r="CB687" s="112" t="n">
        <v>1987</v>
      </c>
      <c r="CC687" s="109" t="n">
        <v>20</v>
      </c>
      <c r="CD687" s="109" t="n">
        <v>22.3</v>
      </c>
      <c r="CE687" s="109" t="n">
        <v>20.1</v>
      </c>
      <c r="CF687" s="109" t="n">
        <v>19.5</v>
      </c>
      <c r="CG687" s="109" t="n">
        <v>16.5</v>
      </c>
      <c r="CH687" s="109" t="n">
        <v>14.8</v>
      </c>
      <c r="CI687" s="109" t="n">
        <v>13.9</v>
      </c>
      <c r="CJ687" s="109" t="n">
        <v>13.6</v>
      </c>
      <c r="CK687" s="109" t="n">
        <v>16.3</v>
      </c>
      <c r="CL687" s="109" t="n">
        <v>17</v>
      </c>
      <c r="CM687" s="109" t="n">
        <v>19.7</v>
      </c>
      <c r="CN687" s="109" t="n">
        <v>20.2</v>
      </c>
      <c r="CO687" s="110" t="n">
        <f aca="false">SUM(CC687:CN687)/12</f>
        <v>17.825</v>
      </c>
      <c r="DA687" s="1" t="n">
        <f aca="false">DA686+1</f>
        <v>1987</v>
      </c>
      <c r="DB687" s="113" t="s">
        <v>146</v>
      </c>
      <c r="DC687" s="109" t="n">
        <v>28.5</v>
      </c>
      <c r="DD687" s="109" t="n">
        <v>30.8</v>
      </c>
      <c r="DE687" s="109" t="n">
        <v>26</v>
      </c>
      <c r="DF687" s="109" t="n">
        <v>24.4</v>
      </c>
      <c r="DG687" s="109" t="n">
        <v>18.3</v>
      </c>
      <c r="DH687" s="109" t="n">
        <v>16.6</v>
      </c>
      <c r="DI687" s="109" t="n">
        <v>15.3</v>
      </c>
      <c r="DJ687" s="109" t="n">
        <v>16.1</v>
      </c>
      <c r="DK687" s="109" t="n">
        <v>20.7</v>
      </c>
      <c r="DL687" s="109" t="n">
        <v>21.9</v>
      </c>
      <c r="DM687" s="109" t="n">
        <v>27.3</v>
      </c>
      <c r="DN687" s="109" t="n">
        <v>29.2</v>
      </c>
      <c r="DO687" s="110" t="n">
        <f aca="false">SUM(DC687:DN687)/12</f>
        <v>22.925</v>
      </c>
      <c r="EA687" s="1" t="n">
        <f aca="false">EA686+1</f>
        <v>1987</v>
      </c>
      <c r="EB687" s="111" t="n">
        <v>1987</v>
      </c>
      <c r="EC687" s="109" t="n">
        <v>37.4</v>
      </c>
      <c r="ED687" s="109" t="n">
        <v>35</v>
      </c>
      <c r="EE687" s="109" t="n">
        <v>31.3</v>
      </c>
      <c r="EF687" s="109" t="n">
        <v>29.9</v>
      </c>
      <c r="EG687" s="109" t="n">
        <v>23.1</v>
      </c>
      <c r="EH687" s="109" t="n">
        <v>20.2</v>
      </c>
      <c r="EI687" s="109" t="n">
        <v>19.8</v>
      </c>
      <c r="EJ687" s="109" t="n">
        <v>20.9</v>
      </c>
      <c r="EK687" s="109" t="n">
        <v>26.6</v>
      </c>
      <c r="EL687" s="109" t="n">
        <v>30.8</v>
      </c>
      <c r="EM687" s="109" t="n">
        <v>34.6</v>
      </c>
      <c r="EN687" s="109" t="n">
        <v>37.3</v>
      </c>
      <c r="EO687" s="110" t="n">
        <f aca="false">SUM(EC687:EN687)/12</f>
        <v>28.9083333333333</v>
      </c>
      <c r="FA687" s="1" t="n">
        <f aca="false">FA686+1</f>
        <v>1987</v>
      </c>
      <c r="FB687" s="113" t="s">
        <v>146</v>
      </c>
      <c r="FC687" s="109" t="n">
        <v>25.2</v>
      </c>
      <c r="FD687" s="109" t="n">
        <v>27.4</v>
      </c>
      <c r="FE687" s="109" t="n">
        <v>24.4</v>
      </c>
      <c r="FF687" s="109" t="n">
        <v>21.9</v>
      </c>
      <c r="FG687" s="109" t="n">
        <v>16.6</v>
      </c>
      <c r="FH687" s="109" t="n">
        <v>14.2</v>
      </c>
      <c r="FI687" s="109" t="n">
        <v>13.6</v>
      </c>
      <c r="FJ687" s="109" t="n">
        <v>13.6</v>
      </c>
      <c r="FK687" s="109" t="n">
        <v>17.9</v>
      </c>
      <c r="FL687" s="109" t="n">
        <v>18.4</v>
      </c>
      <c r="FM687" s="109" t="n">
        <v>24.6</v>
      </c>
      <c r="FN687" s="109" t="n">
        <v>25.7</v>
      </c>
      <c r="FO687" s="110" t="n">
        <f aca="false">SUM(FC687:FN687)/12</f>
        <v>20.2916666666667</v>
      </c>
      <c r="GA687" s="1" t="n">
        <f aca="false">GA686+1</f>
        <v>1987</v>
      </c>
      <c r="GB687" s="113" t="s">
        <v>146</v>
      </c>
      <c r="GC687" s="109" t="n">
        <v>22.1</v>
      </c>
      <c r="GD687" s="109" t="n">
        <v>26</v>
      </c>
      <c r="GE687" s="109" t="n">
        <v>22</v>
      </c>
      <c r="GF687" s="109" t="n">
        <v>20.8</v>
      </c>
      <c r="GG687" s="109" t="n">
        <v>16.2</v>
      </c>
      <c r="GH687" s="109" t="n">
        <v>14.8</v>
      </c>
      <c r="GI687" s="109" t="n">
        <v>13.5</v>
      </c>
      <c r="GJ687" s="109" t="n">
        <v>14.2</v>
      </c>
      <c r="GK687" s="109" t="n">
        <v>17</v>
      </c>
      <c r="GL687" s="109" t="n">
        <v>17.4</v>
      </c>
      <c r="GM687" s="109" t="n">
        <v>22.4</v>
      </c>
      <c r="GN687" s="109" t="n">
        <v>23.1</v>
      </c>
      <c r="GO687" s="110" t="n">
        <f aca="false">SUM(GC687:GN687)/12</f>
        <v>19.125</v>
      </c>
      <c r="HA687" s="1" t="n">
        <f aca="false">HA686+1</f>
        <v>1987</v>
      </c>
      <c r="HB687" s="113" t="s">
        <v>146</v>
      </c>
      <c r="HC687" s="109" t="n">
        <v>24.1</v>
      </c>
      <c r="HD687" s="109" t="n">
        <v>26.1</v>
      </c>
      <c r="HE687" s="109" t="n">
        <v>23.7</v>
      </c>
      <c r="HF687" s="109" t="n">
        <v>22.2</v>
      </c>
      <c r="HG687" s="109" t="n">
        <v>18.9</v>
      </c>
      <c r="HH687" s="109" t="n">
        <v>17.2</v>
      </c>
      <c r="HI687" s="109" t="n">
        <v>16.5</v>
      </c>
      <c r="HJ687" s="109" t="n">
        <v>16.3</v>
      </c>
      <c r="HK687" s="109" t="n">
        <v>19.9</v>
      </c>
      <c r="HL687" s="109" t="n">
        <v>20.3</v>
      </c>
      <c r="HM687" s="109" t="n">
        <v>23.2</v>
      </c>
      <c r="HN687" s="109" t="n">
        <v>24</v>
      </c>
      <c r="HO687" s="110" t="n">
        <f aca="false">SUM(HC687:HN687)/12</f>
        <v>21.0333333333333</v>
      </c>
      <c r="IA687" s="1" t="n">
        <f aca="false">IA686+1</f>
        <v>1987</v>
      </c>
      <c r="IB687" s="113" t="s">
        <v>146</v>
      </c>
      <c r="IC687" s="109" t="n">
        <v>29.9</v>
      </c>
      <c r="ID687" s="109" t="n">
        <v>30.9</v>
      </c>
      <c r="IE687" s="109" t="n">
        <v>27.4</v>
      </c>
      <c r="IF687" s="109" t="n">
        <v>25.7</v>
      </c>
      <c r="IG687" s="109" t="n">
        <v>19.4</v>
      </c>
      <c r="IH687" s="109" t="n">
        <v>17.7</v>
      </c>
      <c r="II687" s="109" t="n">
        <v>16.3</v>
      </c>
      <c r="IJ687" s="109" t="n">
        <v>17.3</v>
      </c>
      <c r="IK687" s="109" t="n">
        <v>21.5</v>
      </c>
      <c r="IL687" s="109" t="n">
        <v>24.7</v>
      </c>
      <c r="IM687" s="109" t="n">
        <v>28.1</v>
      </c>
      <c r="IN687" s="109" t="n">
        <v>30.4</v>
      </c>
      <c r="IO687" s="110" t="n">
        <f aca="false">SUM(IC687:IN687)/12</f>
        <v>24.1083333333333</v>
      </c>
      <c r="JA687" s="1" t="n">
        <f aca="false">JA686+1</f>
        <v>1987</v>
      </c>
      <c r="JB687" s="113" t="s">
        <v>146</v>
      </c>
      <c r="JC687" s="109" t="n">
        <v>20</v>
      </c>
      <c r="JD687" s="109" t="n">
        <v>22.4</v>
      </c>
      <c r="JE687" s="109" t="n">
        <v>19.6</v>
      </c>
      <c r="JF687" s="109" t="n">
        <v>19.4</v>
      </c>
      <c r="JG687" s="109" t="n">
        <v>16.8</v>
      </c>
      <c r="JH687" s="109" t="n">
        <v>15</v>
      </c>
      <c r="JI687" s="109" t="n">
        <v>13.7</v>
      </c>
      <c r="JJ687" s="109" t="n">
        <v>14.6</v>
      </c>
      <c r="JK687" s="109" t="n">
        <v>16.7</v>
      </c>
      <c r="JL687" s="109" t="n">
        <v>17.6</v>
      </c>
      <c r="JM687" s="109" t="n">
        <v>21</v>
      </c>
      <c r="JN687" s="109" t="n">
        <v>21.2</v>
      </c>
      <c r="JO687" s="110" t="n">
        <f aca="false">SUM(JC687:JN687)/12</f>
        <v>18.1666666666667</v>
      </c>
      <c r="KA687" s="1" t="n">
        <f aca="false">KA686+1</f>
        <v>1987</v>
      </c>
      <c r="KB687" s="113" t="s">
        <v>146</v>
      </c>
      <c r="KC687" s="109" t="n">
        <v>28.1</v>
      </c>
      <c r="KD687" s="109" t="n">
        <v>29.7</v>
      </c>
      <c r="KE687" s="109" t="n">
        <v>25.7</v>
      </c>
      <c r="KF687" s="109" t="n">
        <v>24.5</v>
      </c>
      <c r="KG687" s="109" t="n">
        <v>17.9</v>
      </c>
      <c r="KH687" s="109" t="n">
        <v>16</v>
      </c>
      <c r="KI687" s="109" t="n">
        <v>14.5</v>
      </c>
      <c r="KJ687" s="109" t="n">
        <v>15.2</v>
      </c>
      <c r="KK687" s="109" t="n">
        <v>19.4</v>
      </c>
      <c r="KL687" s="109" t="n">
        <v>21.3</v>
      </c>
      <c r="KM687" s="109" t="n">
        <v>26.6</v>
      </c>
      <c r="KN687" s="109" t="n">
        <v>29</v>
      </c>
      <c r="KO687" s="110" t="n">
        <f aca="false">SUM(KC687:KN687)/12</f>
        <v>22.325</v>
      </c>
      <c r="LA687" s="1" t="n">
        <f aca="false">LA686+1</f>
        <v>1987</v>
      </c>
      <c r="LB687" s="113" t="s">
        <v>146</v>
      </c>
      <c r="LC687" s="109" t="n">
        <v>29.2</v>
      </c>
      <c r="LD687" s="109" t="n">
        <v>30.2</v>
      </c>
      <c r="LE687" s="109" t="n">
        <v>26.2</v>
      </c>
      <c r="LF687" s="109" t="n">
        <v>25.4</v>
      </c>
      <c r="LG687" s="109" t="n">
        <v>18.6</v>
      </c>
      <c r="LH687" s="109" t="n">
        <v>16.9</v>
      </c>
      <c r="LI687" s="109" t="n">
        <v>15.7</v>
      </c>
      <c r="LJ687" s="109" t="n">
        <v>16.2</v>
      </c>
      <c r="LK687" s="109" t="n">
        <v>21.3</v>
      </c>
      <c r="LL687" s="109" t="n">
        <v>23.4</v>
      </c>
      <c r="LM687" s="109" t="n">
        <v>27.7</v>
      </c>
      <c r="LN687" s="109" t="n">
        <v>30</v>
      </c>
      <c r="LO687" s="110" t="n">
        <f aca="false">SUM(LC687:LN687)/12</f>
        <v>23.4</v>
      </c>
      <c r="MA687" s="1" t="n">
        <f aca="false">MA686+1</f>
        <v>1987</v>
      </c>
      <c r="MB687" s="113" t="s">
        <v>146</v>
      </c>
      <c r="MC687" s="109" t="n">
        <v>25.6</v>
      </c>
      <c r="MD687" s="109" t="n">
        <v>28.1</v>
      </c>
      <c r="ME687" s="109" t="n">
        <v>24.4</v>
      </c>
      <c r="MF687" s="109" t="n">
        <v>23.3</v>
      </c>
      <c r="MG687" s="109" t="n">
        <v>18.5</v>
      </c>
      <c r="MH687" s="109" t="n">
        <v>16</v>
      </c>
      <c r="MI687" s="109" t="n">
        <v>15.6</v>
      </c>
      <c r="MJ687" s="109" t="n">
        <v>15.9</v>
      </c>
      <c r="MK687" s="109" t="n">
        <v>19.5</v>
      </c>
      <c r="ML687" s="109" t="n">
        <v>20.6</v>
      </c>
      <c r="MM687" s="109" t="n">
        <v>25.4</v>
      </c>
      <c r="MN687" s="109" t="n">
        <v>25.7</v>
      </c>
      <c r="MO687" s="110" t="n">
        <f aca="false">SUM(MC687:MN687)/12</f>
        <v>21.55</v>
      </c>
      <c r="NA687" s="1" t="n">
        <f aca="false">NA686+1</f>
        <v>1986</v>
      </c>
      <c r="NB687" s="113" t="s">
        <v>145</v>
      </c>
      <c r="NC687" s="109" t="n">
        <v>35.9</v>
      </c>
      <c r="ND687" s="109" t="n">
        <v>35.1</v>
      </c>
      <c r="NE687" s="109" t="n">
        <v>36.2</v>
      </c>
      <c r="NF687" s="109" t="n">
        <v>27</v>
      </c>
      <c r="NG687" s="109" t="n">
        <v>23.1</v>
      </c>
      <c r="NH687" s="109" t="n">
        <v>19</v>
      </c>
      <c r="NI687" s="109" t="n">
        <v>16.3</v>
      </c>
      <c r="NJ687" s="109" t="n">
        <v>19.2</v>
      </c>
      <c r="NK687" s="109" t="n">
        <v>24.2</v>
      </c>
      <c r="NL687" s="109" t="n">
        <v>25.8</v>
      </c>
      <c r="NM687" s="109" t="n">
        <v>32.2</v>
      </c>
      <c r="NN687" s="109" t="n">
        <v>33.2</v>
      </c>
      <c r="NO687" s="110" t="n">
        <f aca="false">SUM(NC687:NN687)/12</f>
        <v>27.2666666666667</v>
      </c>
      <c r="OA687" s="5"/>
    </row>
    <row r="688" customFormat="false" ht="12.75" hidden="false" customHeight="false" outlineLevel="0" collapsed="false">
      <c r="A688" s="150"/>
      <c r="B688" s="151" t="n">
        <f aca="false">AVERAGE(AO688,BO688,CO688,DO688,EO688,FO688,GO688,HO688,IO688,JO688,KO688,LO688,MO688,NO688)</f>
        <v>22.7125</v>
      </c>
      <c r="C688" s="163" t="n">
        <f aca="false">AVERAGE(B684:B688)</f>
        <v>22.0392857142857</v>
      </c>
      <c r="D688" s="164" t="n">
        <f aca="false">AVERAGE(B679:B688)</f>
        <v>22.2783829365079</v>
      </c>
      <c r="E688" s="151" t="n">
        <f aca="false">AVERAGE(B669:B688)</f>
        <v>22.0648462301587</v>
      </c>
      <c r="F688" s="165" t="n">
        <f aca="false">AVERAGE(B639:B688)</f>
        <v>21.9022380952381</v>
      </c>
      <c r="G688" s="159" t="n">
        <f aca="false">MAX(AC688:AN688,BC688:BN688,CC688:CN688,DC688:DN688,EC688:EN688,FC688:FN688,GC688:GN688,HC688:HN688,IC688:IN688,JC688:JN688,KC688:KN688,LC688:LN688,MC688:MN688,NC688:NN688)</f>
        <v>40.4</v>
      </c>
      <c r="H688" s="161" t="n">
        <f aca="false">MEDIAN(AC688:AN688,BC688:BN688,CC688:CN688,DC688:DN688,EC688:EN688,FC688:FN688,GC688:GN688,HC688:HN688,IC688:IN688,JC688:JN688,KC688:KN688,LC688:LN688,MC688:MN688,NC688:NN688)</f>
        <v>22.05</v>
      </c>
      <c r="I688" s="157" t="n">
        <f aca="false">MIN(AC688:AN688,BC688:BN688,CC688:CN688,DC688:DN688,EC688:EN688,FC688:FN688,GC688:GN688,HC688:HN688,IC688:IN688,JC688:JN688,KC688:KN688,LC688:LN688,MC688:MN688,NC688:NN688)</f>
        <v>13.5</v>
      </c>
      <c r="J688" s="107" t="n">
        <f aca="false">(G688+I688)/2</f>
        <v>26.95</v>
      </c>
      <c r="AA688" s="1" t="n">
        <f aca="false">AA687+1</f>
        <v>64</v>
      </c>
      <c r="AB688" s="108" t="n">
        <v>1988</v>
      </c>
      <c r="AC688" s="109" t="n">
        <v>28.1</v>
      </c>
      <c r="AD688" s="109" t="n">
        <v>25.8</v>
      </c>
      <c r="AE688" s="109" t="n">
        <v>26.6</v>
      </c>
      <c r="AF688" s="109" t="n">
        <v>22.4</v>
      </c>
      <c r="AG688" s="109" t="n">
        <v>19.6</v>
      </c>
      <c r="AH688" s="109" t="n">
        <v>16.2</v>
      </c>
      <c r="AI688" s="109" t="n">
        <v>15.4</v>
      </c>
      <c r="AJ688" s="109" t="n">
        <v>16.5</v>
      </c>
      <c r="AK688" s="109" t="n">
        <v>20</v>
      </c>
      <c r="AL688" s="109" t="n">
        <v>22.6</v>
      </c>
      <c r="AM688" s="109" t="n">
        <v>22.5</v>
      </c>
      <c r="AN688" s="109" t="n">
        <v>26.9</v>
      </c>
      <c r="AO688" s="110" t="n">
        <f aca="false">SUM(AC688:AN688)/12</f>
        <v>21.8833333333333</v>
      </c>
      <c r="AQ688" s="112"/>
      <c r="AR688" s="109"/>
      <c r="AS688" s="109"/>
      <c r="AT688" s="109"/>
      <c r="AU688" s="109"/>
      <c r="AV688" s="109"/>
      <c r="AW688" s="109"/>
      <c r="AX688" s="109"/>
      <c r="AY688" s="109"/>
      <c r="AZ688" s="109"/>
      <c r="BA688" s="1" t="n">
        <f aca="false">BA687+1</f>
        <v>1988</v>
      </c>
      <c r="BB688" s="113" t="s">
        <v>147</v>
      </c>
      <c r="BC688" s="109" t="n">
        <v>30.3</v>
      </c>
      <c r="BD688" s="109" t="n">
        <v>26.8</v>
      </c>
      <c r="BE688" s="109" t="n">
        <v>26.9</v>
      </c>
      <c r="BF688" s="109" t="n">
        <v>22</v>
      </c>
      <c r="BG688" s="109" t="n">
        <v>18</v>
      </c>
      <c r="BH688" s="109" t="n">
        <v>14.8</v>
      </c>
      <c r="BI688" s="109" t="n">
        <v>13.7</v>
      </c>
      <c r="BJ688" s="109" t="n">
        <v>15.1</v>
      </c>
      <c r="BK688" s="109" t="n">
        <v>18.9</v>
      </c>
      <c r="BL688" s="109" t="n">
        <v>22.6</v>
      </c>
      <c r="BM688" s="109" t="n">
        <v>22.1</v>
      </c>
      <c r="BN688" s="109" t="n">
        <v>27.9</v>
      </c>
      <c r="BO688" s="110" t="n">
        <f aca="false">SUM(BC688:BN688)/12</f>
        <v>21.5916666666667</v>
      </c>
      <c r="BP688" s="109"/>
      <c r="BQ688" s="109"/>
      <c r="BR688" s="109"/>
      <c r="BS688" s="109"/>
      <c r="CA688" s="1" t="n">
        <f aca="false">CA687+1</f>
        <v>1988</v>
      </c>
      <c r="CB688" s="112" t="n">
        <v>1988</v>
      </c>
      <c r="CC688" s="109" t="n">
        <v>23.2</v>
      </c>
      <c r="CD688" s="109" t="n">
        <v>19.5</v>
      </c>
      <c r="CE688" s="109" t="n">
        <v>21</v>
      </c>
      <c r="CF688" s="109" t="n">
        <v>18.3</v>
      </c>
      <c r="CG688" s="109" t="n">
        <v>17.5</v>
      </c>
      <c r="CH688" s="109" t="n">
        <v>15.6</v>
      </c>
      <c r="CI688" s="109" t="n">
        <v>14.8</v>
      </c>
      <c r="CJ688" s="109" t="n">
        <v>14.6</v>
      </c>
      <c r="CK688" s="109" t="n">
        <v>17.2</v>
      </c>
      <c r="CL688" s="109" t="n">
        <v>19.7</v>
      </c>
      <c r="CM688" s="109" t="n">
        <v>19</v>
      </c>
      <c r="CN688" s="109" t="n">
        <v>20.4</v>
      </c>
      <c r="CO688" s="110" t="n">
        <f aca="false">SUM(CC688:CN688)/12</f>
        <v>18.4</v>
      </c>
      <c r="DA688" s="1" t="n">
        <f aca="false">DA687+1</f>
        <v>1988</v>
      </c>
      <c r="DB688" s="113" t="s">
        <v>147</v>
      </c>
      <c r="DC688" s="109" t="n">
        <v>31.6</v>
      </c>
      <c r="DD688" s="109" t="n">
        <v>29.7</v>
      </c>
      <c r="DE688" s="109" t="n">
        <v>29.1</v>
      </c>
      <c r="DF688" s="109" t="n">
        <v>23.9</v>
      </c>
      <c r="DG688" s="109" t="n">
        <v>20</v>
      </c>
      <c r="DH688" s="109" t="n">
        <v>16.4</v>
      </c>
      <c r="DI688" s="109" t="n">
        <v>15.9</v>
      </c>
      <c r="DJ688" s="109" t="n">
        <v>17.1</v>
      </c>
      <c r="DK688" s="109" t="n">
        <v>20.7</v>
      </c>
      <c r="DL688" s="109" t="n">
        <v>24.9</v>
      </c>
      <c r="DM688" s="109" t="n">
        <v>25.1</v>
      </c>
      <c r="DN688" s="109" t="n">
        <v>29.9</v>
      </c>
      <c r="DO688" s="110" t="n">
        <f aca="false">SUM(DC688:DN688)/12</f>
        <v>23.6916666666667</v>
      </c>
      <c r="EA688" s="1" t="n">
        <f aca="false">EA687+1</f>
        <v>1988</v>
      </c>
      <c r="EB688" s="111" t="n">
        <v>1988</v>
      </c>
      <c r="EC688" s="109" t="n">
        <v>40.4</v>
      </c>
      <c r="ED688" s="109" t="n">
        <v>36.3</v>
      </c>
      <c r="EE688" s="109" t="n">
        <v>34.5</v>
      </c>
      <c r="EF688" s="109" t="n">
        <v>29.6</v>
      </c>
      <c r="EG688" s="109" t="n">
        <v>23</v>
      </c>
      <c r="EH688" s="109" t="n">
        <v>20.7</v>
      </c>
      <c r="EI688" s="109" t="n">
        <v>20.3</v>
      </c>
      <c r="EJ688" s="109" t="n">
        <v>22.4</v>
      </c>
      <c r="EK688" s="109" t="n">
        <v>27.1</v>
      </c>
      <c r="EL688" s="109" t="n">
        <v>33.6</v>
      </c>
      <c r="EM688" s="109" t="n">
        <v>32.6</v>
      </c>
      <c r="EN688" s="109" t="n">
        <v>36.7</v>
      </c>
      <c r="EO688" s="110" t="n">
        <f aca="false">SUM(EC688:EN688)/12</f>
        <v>29.7666666666667</v>
      </c>
      <c r="FA688" s="1" t="n">
        <f aca="false">FA687+1</f>
        <v>1988</v>
      </c>
      <c r="FB688" s="113" t="s">
        <v>147</v>
      </c>
      <c r="FC688" s="109" t="n">
        <v>29.9</v>
      </c>
      <c r="FD688" s="109" t="n">
        <v>26.8</v>
      </c>
      <c r="FE688" s="109" t="n">
        <v>26.7</v>
      </c>
      <c r="FF688" s="109" t="n">
        <v>20.9</v>
      </c>
      <c r="FG688" s="109" t="n">
        <v>18.3</v>
      </c>
      <c r="FH688" s="109" t="n">
        <v>14.8</v>
      </c>
      <c r="FI688" s="109" t="n">
        <v>13.5</v>
      </c>
      <c r="FJ688" s="109" t="n">
        <v>14.9</v>
      </c>
      <c r="FK688" s="109" t="n">
        <v>18.7</v>
      </c>
      <c r="FL688" s="109" t="n">
        <v>21.6</v>
      </c>
      <c r="FM688" s="109" t="n">
        <v>21.3</v>
      </c>
      <c r="FN688" s="109" t="n">
        <v>26.7</v>
      </c>
      <c r="FO688" s="110" t="n">
        <f aca="false">SUM(FC688:FN688)/12</f>
        <v>21.175</v>
      </c>
      <c r="GA688" s="1" t="n">
        <f aca="false">GA687+1</f>
        <v>1988</v>
      </c>
      <c r="GB688" s="113" t="s">
        <v>147</v>
      </c>
      <c r="GC688" s="109" t="n">
        <v>25.9</v>
      </c>
      <c r="GD688" s="109" t="n">
        <v>24</v>
      </c>
      <c r="GE688" s="109" t="n">
        <v>25.4</v>
      </c>
      <c r="GF688" s="109" t="n">
        <v>21</v>
      </c>
      <c r="GG688" s="109" t="n">
        <v>18.1</v>
      </c>
      <c r="GH688" s="109" t="n">
        <v>14.7</v>
      </c>
      <c r="GI688" s="109" t="n">
        <v>14.3</v>
      </c>
      <c r="GJ688" s="109" t="n">
        <v>14.4</v>
      </c>
      <c r="GK688" s="109" t="n">
        <v>16.7</v>
      </c>
      <c r="GL688" s="109" t="n">
        <v>18</v>
      </c>
      <c r="GM688" s="109" t="n">
        <v>20.7</v>
      </c>
      <c r="GN688" s="109" t="n">
        <v>23.5</v>
      </c>
      <c r="GO688" s="110" t="n">
        <f aca="false">SUM(GC688:GN688)/12</f>
        <v>19.725</v>
      </c>
      <c r="HA688" s="1" t="n">
        <f aca="false">HA687+1</f>
        <v>1988</v>
      </c>
      <c r="HB688" s="113" t="s">
        <v>147</v>
      </c>
      <c r="HC688" s="109" t="n">
        <v>26.8</v>
      </c>
      <c r="HD688" s="109" t="n">
        <v>24</v>
      </c>
      <c r="HE688" s="109" t="n">
        <v>25.6</v>
      </c>
      <c r="HF688" s="109" t="n">
        <v>22.2</v>
      </c>
      <c r="HG688" s="109" t="n">
        <v>20.4</v>
      </c>
      <c r="HH688" s="109" t="n">
        <v>18.3</v>
      </c>
      <c r="HI688" s="109" t="n">
        <v>17.1</v>
      </c>
      <c r="HJ688" s="109" t="n">
        <v>17.1</v>
      </c>
      <c r="HK688" s="109" t="n">
        <v>20.4</v>
      </c>
      <c r="HL688" s="109" t="n">
        <v>23.4</v>
      </c>
      <c r="HM688" s="109" t="n">
        <v>22</v>
      </c>
      <c r="HN688" s="109" t="n">
        <v>24.9</v>
      </c>
      <c r="HO688" s="110" t="n">
        <f aca="false">SUM(HC688:HN688)/12</f>
        <v>21.85</v>
      </c>
      <c r="IA688" s="1" t="n">
        <f aca="false">IA687+1</f>
        <v>1988</v>
      </c>
      <c r="IB688" s="113" t="s">
        <v>147</v>
      </c>
      <c r="IC688" s="109" t="n">
        <v>33.3</v>
      </c>
      <c r="ID688" s="109" t="n">
        <v>30</v>
      </c>
      <c r="IE688" s="109" t="n">
        <v>30.5</v>
      </c>
      <c r="IF688" s="109" t="n">
        <v>25.5</v>
      </c>
      <c r="IG688" s="109" t="n">
        <v>21.5</v>
      </c>
      <c r="IH688" s="109" t="n">
        <v>17.5</v>
      </c>
      <c r="II688" s="109" t="n">
        <v>17.1</v>
      </c>
      <c r="IJ688" s="109" t="n">
        <v>18.6</v>
      </c>
      <c r="IK688" s="109" t="n">
        <v>22.8</v>
      </c>
      <c r="IL688" s="109" t="n">
        <v>26.1</v>
      </c>
      <c r="IM688" s="109" t="n">
        <v>25.1</v>
      </c>
      <c r="IN688" s="109" t="n">
        <v>30.4</v>
      </c>
      <c r="IO688" s="110" t="n">
        <f aca="false">SUM(IC688:IN688)/12</f>
        <v>24.8666666666667</v>
      </c>
      <c r="JA688" s="1" t="n">
        <f aca="false">JA687+1</f>
        <v>1988</v>
      </c>
      <c r="JB688" s="113" t="s">
        <v>147</v>
      </c>
      <c r="JC688" s="109" t="n">
        <v>23.4</v>
      </c>
      <c r="JD688" s="109" t="n">
        <v>21.1</v>
      </c>
      <c r="JE688" s="109" t="n">
        <v>22.9</v>
      </c>
      <c r="JF688" s="109" t="n">
        <v>19.5</v>
      </c>
      <c r="JG688" s="109" t="n">
        <v>18.1</v>
      </c>
      <c r="JH688" s="109" t="n">
        <v>15.3</v>
      </c>
      <c r="JI688" s="109" t="n">
        <v>15.1</v>
      </c>
      <c r="JJ688" s="109" t="n">
        <v>14.9</v>
      </c>
      <c r="JK688" s="109" t="n">
        <v>17.1</v>
      </c>
      <c r="JL688" s="109" t="n">
        <v>17.9</v>
      </c>
      <c r="JM688" s="109" t="n">
        <v>19.8</v>
      </c>
      <c r="JN688" s="109" t="n">
        <v>21.7</v>
      </c>
      <c r="JO688" s="110" t="n">
        <f aca="false">SUM(JC688:JN688)/12</f>
        <v>18.9</v>
      </c>
      <c r="KA688" s="1" t="n">
        <f aca="false">KA687+1</f>
        <v>1988</v>
      </c>
      <c r="KB688" s="113" t="s">
        <v>147</v>
      </c>
      <c r="KC688" s="109" t="n">
        <v>31.6</v>
      </c>
      <c r="KD688" s="109" t="n">
        <v>28.5</v>
      </c>
      <c r="KE688" s="109" t="n">
        <v>28.7</v>
      </c>
      <c r="KF688" s="109" t="n">
        <v>23.8</v>
      </c>
      <c r="KG688" s="109" t="n">
        <v>19.5</v>
      </c>
      <c r="KH688" s="109" t="n">
        <v>16.1</v>
      </c>
      <c r="KI688" s="109" t="n">
        <v>15</v>
      </c>
      <c r="KJ688" s="109" t="n">
        <v>16.3</v>
      </c>
      <c r="KK688" s="109" t="n">
        <v>20.1</v>
      </c>
      <c r="KL688" s="109" t="n">
        <v>23.7</v>
      </c>
      <c r="KM688" s="109" t="n">
        <v>23.7</v>
      </c>
      <c r="KN688" s="109" t="n">
        <v>29.4</v>
      </c>
      <c r="KO688" s="110" t="n">
        <f aca="false">SUM(KC688:KN688)/12</f>
        <v>23.0333333333333</v>
      </c>
      <c r="LA688" s="1" t="n">
        <f aca="false">LA687+1</f>
        <v>1988</v>
      </c>
      <c r="LB688" s="113" t="s">
        <v>147</v>
      </c>
      <c r="LC688" s="109" t="n">
        <v>32.3</v>
      </c>
      <c r="LD688" s="109" t="n">
        <v>29</v>
      </c>
      <c r="LE688" s="109" t="n">
        <v>29.4</v>
      </c>
      <c r="LF688" s="109" t="n">
        <v>24.3</v>
      </c>
      <c r="LG688" s="109" t="n">
        <v>20.8</v>
      </c>
      <c r="LH688" s="109" t="n">
        <v>16.8</v>
      </c>
      <c r="LI688" s="109" t="n">
        <v>16.1</v>
      </c>
      <c r="LJ688" s="109" t="n">
        <v>17.7</v>
      </c>
      <c r="LK688" s="109" t="n">
        <v>22.4</v>
      </c>
      <c r="LL688" s="109" t="n">
        <v>26</v>
      </c>
      <c r="LM688" s="109" t="n">
        <v>24.8</v>
      </c>
      <c r="LN688" s="109" t="n">
        <v>30.2</v>
      </c>
      <c r="LO688" s="110" t="n">
        <f aca="false">SUM(LC688:LN688)/12</f>
        <v>24.15</v>
      </c>
      <c r="MA688" s="1" t="n">
        <f aca="false">MA687+1</f>
        <v>1988</v>
      </c>
      <c r="MB688" s="113" t="s">
        <v>147</v>
      </c>
      <c r="MC688" s="109" t="n">
        <v>28</v>
      </c>
      <c r="MD688" s="109" t="n">
        <v>25.7</v>
      </c>
      <c r="ME688" s="109" t="n">
        <v>26.7</v>
      </c>
      <c r="MF688" s="109" t="n">
        <v>21.9</v>
      </c>
      <c r="MG688" s="109" t="n">
        <v>19.7</v>
      </c>
      <c r="MH688" s="109" t="n">
        <v>16.9</v>
      </c>
      <c r="MI688" s="109" t="n">
        <v>15.9</v>
      </c>
      <c r="MJ688" s="109" t="n">
        <v>16.9</v>
      </c>
      <c r="MK688" s="109" t="n">
        <v>21.1</v>
      </c>
      <c r="ML688" s="109" t="n">
        <v>23.9</v>
      </c>
      <c r="MM688" s="109" t="n">
        <v>23.1</v>
      </c>
      <c r="MN688" s="109" t="n">
        <v>26.3</v>
      </c>
      <c r="MO688" s="110" t="n">
        <f aca="false">SUM(MC688:MN688)/12</f>
        <v>22.175</v>
      </c>
      <c r="NA688" s="1" t="n">
        <f aca="false">NA687+1</f>
        <v>1987</v>
      </c>
      <c r="NB688" s="113" t="s">
        <v>146</v>
      </c>
      <c r="NC688" s="109" t="n">
        <v>32.8</v>
      </c>
      <c r="ND688" s="109" t="n">
        <v>32.7</v>
      </c>
      <c r="NE688" s="109" t="n">
        <v>30.4</v>
      </c>
      <c r="NF688" s="109" t="n">
        <v>28.1</v>
      </c>
      <c r="NG688" s="109" t="n">
        <v>20.6</v>
      </c>
      <c r="NH688" s="109" t="n">
        <v>19.1</v>
      </c>
      <c r="NI688" s="109" t="n">
        <v>18.9</v>
      </c>
      <c r="NJ688" s="109" t="n">
        <v>19.9</v>
      </c>
      <c r="NK688" s="109" t="n">
        <v>24.5</v>
      </c>
      <c r="NL688" s="109" t="n">
        <v>28.4</v>
      </c>
      <c r="NM688" s="109" t="n">
        <v>31.7</v>
      </c>
      <c r="NN688" s="109" t="n">
        <v>34.1</v>
      </c>
      <c r="NO688" s="110" t="n">
        <f aca="false">SUM(NC688:NN688)/12</f>
        <v>26.7666666666667</v>
      </c>
      <c r="OA688" s="5"/>
    </row>
    <row r="689" customFormat="false" ht="12.75" hidden="false" customHeight="false" outlineLevel="0" collapsed="false">
      <c r="A689" s="150"/>
      <c r="B689" s="151" t="n">
        <f aca="false">AVERAGE(AO689,BO689,CO689,DO689,EO689,FO689,GO689,HO689,IO689,JO689,KO689,LO689,MO689,NO689)</f>
        <v>22.0607142857143</v>
      </c>
      <c r="C689" s="163" t="n">
        <f aca="false">AVERAGE(B685:B689)</f>
        <v>22.105</v>
      </c>
      <c r="D689" s="164" t="n">
        <f aca="false">AVERAGE(B680:B689)</f>
        <v>22.2693353174603</v>
      </c>
      <c r="E689" s="151" t="n">
        <f aca="false">AVERAGE(B670:B689)</f>
        <v>22.090560515873</v>
      </c>
      <c r="F689" s="165" t="n">
        <f aca="false">AVERAGE(B640:B689)</f>
        <v>21.905880952381</v>
      </c>
      <c r="G689" s="159" t="n">
        <f aca="false">MAX(AC689:AN689,BC689:BN689,CC689:CN689,DC689:DN689,EC689:EN689,FC689:FN689,GC689:GN689,HC689:HN689,IC689:IN689,JC689:JN689,KC689:KN689,LC689:LN689,MC689:MN689,NC689:NN689)</f>
        <v>38.8</v>
      </c>
      <c r="H689" s="161" t="n">
        <f aca="false">MEDIAN(AC689:AN689,BC689:BN689,CC689:CN689,DC689:DN689,EC689:EN689,FC689:FN689,GC689:GN689,HC689:HN689,IC689:IN689,JC689:JN689,KC689:KN689,LC689:LN689,MC689:MN689,NC689:NN689)</f>
        <v>21.85</v>
      </c>
      <c r="I689" s="157" t="n">
        <f aca="false">MIN(AC689:AN689,BC689:BN689,CC689:CN689,DC689:DN689,EC689:EN689,FC689:FN689,GC689:GN689,HC689:HN689,IC689:IN689,JC689:JN689,KC689:KN689,LC689:LN689,MC689:MN689,NC689:NN689)</f>
        <v>12.2</v>
      </c>
      <c r="J689" s="107" t="n">
        <f aca="false">(G689+I689)/2</f>
        <v>25.5</v>
      </c>
      <c r="AA689" s="1" t="n">
        <f aca="false">AA688+1</f>
        <v>65</v>
      </c>
      <c r="AB689" s="108" t="n">
        <v>1989</v>
      </c>
      <c r="AC689" s="109" t="n">
        <v>27.3</v>
      </c>
      <c r="AD689" s="109" t="n">
        <v>28.9</v>
      </c>
      <c r="AE689" s="109" t="n">
        <v>26.7</v>
      </c>
      <c r="AF689" s="109" t="n">
        <v>22.2</v>
      </c>
      <c r="AG689" s="109" t="n">
        <v>18.4</v>
      </c>
      <c r="AH689" s="109" t="n">
        <v>14.1</v>
      </c>
      <c r="AI689" s="109" t="n">
        <v>13.8</v>
      </c>
      <c r="AJ689" s="109" t="n">
        <v>14.1</v>
      </c>
      <c r="AK689" s="109" t="n">
        <v>18.2</v>
      </c>
      <c r="AL689" s="109" t="n">
        <v>19.7</v>
      </c>
      <c r="AM689" s="109" t="n">
        <v>24.7</v>
      </c>
      <c r="AN689" s="109" t="n">
        <v>26.6</v>
      </c>
      <c r="AO689" s="110" t="n">
        <f aca="false">SUM(AC689:AN689)/12</f>
        <v>21.225</v>
      </c>
      <c r="AQ689" s="112"/>
      <c r="AR689" s="109"/>
      <c r="AS689" s="109"/>
      <c r="AT689" s="109"/>
      <c r="AU689" s="109"/>
      <c r="AV689" s="109"/>
      <c r="AW689" s="109"/>
      <c r="AX689" s="109"/>
      <c r="AY689" s="109"/>
      <c r="AZ689" s="109"/>
      <c r="BA689" s="1" t="n">
        <f aca="false">BA688+1</f>
        <v>1989</v>
      </c>
      <c r="BB689" s="113" t="s">
        <v>148</v>
      </c>
      <c r="BC689" s="109" t="n">
        <v>27.9</v>
      </c>
      <c r="BD689" s="109" t="n">
        <v>29.5</v>
      </c>
      <c r="BE689" s="109" t="n">
        <v>26.3</v>
      </c>
      <c r="BF689" s="109" t="n">
        <v>21.7</v>
      </c>
      <c r="BG689" s="109" t="n">
        <v>16.9</v>
      </c>
      <c r="BH689" s="109" t="n">
        <v>12.3</v>
      </c>
      <c r="BI689" s="109" t="n">
        <v>12.2</v>
      </c>
      <c r="BJ689" s="109" t="n">
        <v>12.5</v>
      </c>
      <c r="BK689" s="109" t="n">
        <v>17.2</v>
      </c>
      <c r="BL689" s="109" t="n">
        <v>19.4</v>
      </c>
      <c r="BM689" s="109" t="n">
        <v>24.4</v>
      </c>
      <c r="BN689" s="109" t="n">
        <v>27.8</v>
      </c>
      <c r="BO689" s="110" t="n">
        <f aca="false">SUM(BC689:BN689)/12</f>
        <v>20.675</v>
      </c>
      <c r="BP689" s="109"/>
      <c r="BQ689" s="109"/>
      <c r="BR689" s="109"/>
      <c r="BS689" s="109"/>
      <c r="CA689" s="1" t="n">
        <f aca="false">CA688+1</f>
        <v>1989</v>
      </c>
      <c r="CB689" s="112" t="n">
        <v>1989</v>
      </c>
      <c r="CC689" s="109" t="n">
        <v>22</v>
      </c>
      <c r="CD689" s="109" t="n">
        <v>22.5</v>
      </c>
      <c r="CE689" s="109" t="n">
        <v>20.9</v>
      </c>
      <c r="CF689" s="109" t="n">
        <v>19</v>
      </c>
      <c r="CG689" s="109" t="n">
        <v>17.2</v>
      </c>
      <c r="CH689" s="109" t="n">
        <v>13.6</v>
      </c>
      <c r="CI689" s="109" t="n">
        <v>13.2</v>
      </c>
      <c r="CJ689" s="109" t="n">
        <v>13.2</v>
      </c>
      <c r="CK689" s="109" t="n">
        <v>15.7</v>
      </c>
      <c r="CL689" s="109" t="n">
        <v>16.9</v>
      </c>
      <c r="CM689" s="109" t="n">
        <v>19</v>
      </c>
      <c r="CN689" s="109" t="n">
        <v>22</v>
      </c>
      <c r="CO689" s="110" t="n">
        <f aca="false">SUM(CC689:CN689)/12</f>
        <v>17.9333333333333</v>
      </c>
      <c r="DA689" s="1" t="n">
        <f aca="false">DA688+1</f>
        <v>1989</v>
      </c>
      <c r="DB689" s="113" t="s">
        <v>148</v>
      </c>
      <c r="DC689" s="109" t="n">
        <v>30.3</v>
      </c>
      <c r="DD689" s="109" t="n">
        <v>31.9</v>
      </c>
      <c r="DE689" s="109" t="n">
        <v>28.9</v>
      </c>
      <c r="DF689" s="109" t="n">
        <v>23.7</v>
      </c>
      <c r="DG689" s="109" t="n">
        <v>19.1</v>
      </c>
      <c r="DH689" s="109" t="n">
        <v>14</v>
      </c>
      <c r="DI689" s="109" t="n">
        <v>14.6</v>
      </c>
      <c r="DJ689" s="109" t="n">
        <v>14.7</v>
      </c>
      <c r="DK689" s="109" t="n">
        <v>19.8</v>
      </c>
      <c r="DL689" s="109" t="n">
        <v>21.9</v>
      </c>
      <c r="DM689" s="109" t="n">
        <v>27.4</v>
      </c>
      <c r="DN689" s="109" t="n">
        <v>30</v>
      </c>
      <c r="DO689" s="110" t="n">
        <f aca="false">SUM(DC689:DN689)/12</f>
        <v>23.025</v>
      </c>
      <c r="EA689" s="1" t="n">
        <f aca="false">EA688+1</f>
        <v>1989</v>
      </c>
      <c r="EB689" s="111" t="n">
        <v>1989</v>
      </c>
      <c r="EC689" s="109" t="n">
        <v>36.9</v>
      </c>
      <c r="ED689" s="109" t="n">
        <v>38.8</v>
      </c>
      <c r="EE689" s="109" t="n">
        <v>31.4</v>
      </c>
      <c r="EF689" s="109" t="n">
        <v>27.9</v>
      </c>
      <c r="EG689" s="109" t="n">
        <v>23.2</v>
      </c>
      <c r="EH689" s="109" t="n">
        <v>17.1</v>
      </c>
      <c r="EI689" s="109" t="n">
        <v>17.5</v>
      </c>
      <c r="EJ689" s="109" t="n">
        <v>19.8</v>
      </c>
      <c r="EK689" s="109" t="n">
        <v>26.1</v>
      </c>
      <c r="EL689" s="109" t="n">
        <v>29.4</v>
      </c>
      <c r="EM689" s="109" t="n">
        <v>32.8</v>
      </c>
      <c r="EN689" s="109" t="n">
        <v>37.3</v>
      </c>
      <c r="EO689" s="110" t="n">
        <f aca="false">SUM(EC689:EN689)/12</f>
        <v>28.1833333333333</v>
      </c>
      <c r="FA689" s="1" t="n">
        <f aca="false">FA688+1</f>
        <v>1989</v>
      </c>
      <c r="FB689" s="113" t="s">
        <v>148</v>
      </c>
      <c r="FC689" s="109" t="n">
        <v>26.5</v>
      </c>
      <c r="FD689" s="109" t="n">
        <v>27.6</v>
      </c>
      <c r="FE689" s="109" t="n">
        <v>26.6</v>
      </c>
      <c r="FF689" s="109" t="n">
        <v>21.8</v>
      </c>
      <c r="FG689" s="109" t="n">
        <v>16.7</v>
      </c>
      <c r="FH689" s="109" t="n">
        <v>12.3</v>
      </c>
      <c r="FI689" s="109" t="n">
        <v>12.4</v>
      </c>
      <c r="FJ689" s="109" t="n">
        <v>12.5</v>
      </c>
      <c r="FK689" s="109" t="n">
        <v>17</v>
      </c>
      <c r="FL689" s="109" t="n">
        <v>18.8</v>
      </c>
      <c r="FM689" s="109" t="n">
        <v>22.9</v>
      </c>
      <c r="FN689" s="109" t="n">
        <v>26.4</v>
      </c>
      <c r="FO689" s="110" t="n">
        <f aca="false">SUM(FC689:FN689)/12</f>
        <v>20.125</v>
      </c>
      <c r="GA689" s="1" t="n">
        <f aca="false">GA688+1</f>
        <v>1989</v>
      </c>
      <c r="GB689" s="113" t="s">
        <v>148</v>
      </c>
      <c r="GC689" s="109" t="n">
        <v>25.9</v>
      </c>
      <c r="GD689" s="109" t="n">
        <v>26.6</v>
      </c>
      <c r="GE689" s="109" t="n">
        <v>24</v>
      </c>
      <c r="GF689" s="109" t="n">
        <v>20.8</v>
      </c>
      <c r="GG689" s="109" t="n">
        <v>16.5</v>
      </c>
      <c r="GH689" s="109" t="n">
        <v>12.7</v>
      </c>
      <c r="GI689" s="109" t="n">
        <v>13</v>
      </c>
      <c r="GJ689" s="109" t="n">
        <v>13</v>
      </c>
      <c r="GK689" s="109" t="n">
        <v>16.3</v>
      </c>
      <c r="GL689" s="109" t="n">
        <v>16.8</v>
      </c>
      <c r="GM689" s="109" t="n">
        <v>21.8</v>
      </c>
      <c r="GN689" s="109" t="n">
        <v>24.7</v>
      </c>
      <c r="GO689" s="110" t="n">
        <f aca="false">SUM(GC689:GN689)/12</f>
        <v>19.3416666666667</v>
      </c>
      <c r="HA689" s="1" t="n">
        <f aca="false">HA688+1</f>
        <v>1989</v>
      </c>
      <c r="HB689" s="113" t="s">
        <v>148</v>
      </c>
      <c r="HC689" s="109" t="n">
        <v>25.9</v>
      </c>
      <c r="HD689" s="109" t="n">
        <v>26.8</v>
      </c>
      <c r="HE689" s="109" t="n">
        <v>26.2</v>
      </c>
      <c r="HF689" s="109" t="n">
        <v>22.4</v>
      </c>
      <c r="HG689" s="109" t="n">
        <v>19.6</v>
      </c>
      <c r="HH689" s="109" t="n">
        <v>15.4</v>
      </c>
      <c r="HI689" s="109" t="n">
        <v>15.4</v>
      </c>
      <c r="HJ689" s="109" t="n">
        <v>15.8</v>
      </c>
      <c r="HK689" s="109" t="n">
        <v>18.7</v>
      </c>
      <c r="HL689" s="109" t="n">
        <v>19.8</v>
      </c>
      <c r="HM689" s="109" t="n">
        <v>22.8</v>
      </c>
      <c r="HN689" s="109" t="n">
        <v>25.3</v>
      </c>
      <c r="HO689" s="110" t="n">
        <f aca="false">SUM(HC689:HN689)/12</f>
        <v>21.175</v>
      </c>
      <c r="IA689" s="1" t="n">
        <f aca="false">IA688+1</f>
        <v>1989</v>
      </c>
      <c r="IB689" s="113" t="s">
        <v>148</v>
      </c>
      <c r="IC689" s="109" t="n">
        <v>31.1</v>
      </c>
      <c r="ID689" s="109" t="n">
        <v>33.6</v>
      </c>
      <c r="IE689" s="109" t="n">
        <v>28.8</v>
      </c>
      <c r="IF689" s="109" t="n">
        <v>24.5</v>
      </c>
      <c r="IG689" s="109" t="n">
        <v>20.3</v>
      </c>
      <c r="IH689" s="109" t="n">
        <v>14.8</v>
      </c>
      <c r="II689" s="109" t="n">
        <v>15.1</v>
      </c>
      <c r="IJ689" s="109" t="n">
        <v>16</v>
      </c>
      <c r="IK689" s="109" t="n">
        <v>21.4</v>
      </c>
      <c r="IL689" s="109" t="n">
        <v>24.1</v>
      </c>
      <c r="IM689" s="109" t="n">
        <v>27.9</v>
      </c>
      <c r="IN689" s="109" t="n">
        <v>31.1</v>
      </c>
      <c r="IO689" s="110" t="n">
        <f aca="false">SUM(IC689:IN689)/12</f>
        <v>24.0583333333333</v>
      </c>
      <c r="JA689" s="1" t="n">
        <f aca="false">JA688+1</f>
        <v>1989</v>
      </c>
      <c r="JB689" s="113" t="s">
        <v>148</v>
      </c>
      <c r="JC689" s="109" t="n">
        <v>23.6</v>
      </c>
      <c r="JD689" s="109" t="n">
        <v>23</v>
      </c>
      <c r="JE689" s="109" t="n">
        <v>22.7</v>
      </c>
      <c r="JF689" s="109" t="n">
        <v>19.9</v>
      </c>
      <c r="JG689" s="109" t="n">
        <v>17.2</v>
      </c>
      <c r="JH689" s="109" t="n">
        <v>13.8</v>
      </c>
      <c r="JI689" s="109" t="n">
        <v>13.6</v>
      </c>
      <c r="JJ689" s="109" t="n">
        <v>13.6</v>
      </c>
      <c r="JK689" s="109" t="n">
        <v>16.1</v>
      </c>
      <c r="JL689" s="109" t="n">
        <v>17</v>
      </c>
      <c r="JM689" s="109" t="n">
        <v>20.3</v>
      </c>
      <c r="JN689" s="109" t="n">
        <v>22.3</v>
      </c>
      <c r="JO689" s="110" t="n">
        <f aca="false">SUM(JC689:JN689)/12</f>
        <v>18.5916666666667</v>
      </c>
      <c r="KA689" s="1" t="n">
        <f aca="false">KA688+1</f>
        <v>1989</v>
      </c>
      <c r="KB689" s="113" t="s">
        <v>148</v>
      </c>
      <c r="KC689" s="109" t="n">
        <v>29.6</v>
      </c>
      <c r="KD689" s="109" t="n">
        <v>31.5</v>
      </c>
      <c r="KE689" s="109" t="n">
        <v>28.1</v>
      </c>
      <c r="KF689" s="109" t="n">
        <v>23.2</v>
      </c>
      <c r="KG689" s="109" t="n">
        <v>18.4</v>
      </c>
      <c r="KH689" s="109" t="n">
        <v>13.6</v>
      </c>
      <c r="KI689" s="109" t="n">
        <v>13.6</v>
      </c>
      <c r="KJ689" s="109" t="n">
        <v>13.8</v>
      </c>
      <c r="KK689" s="109" t="n">
        <v>18.3</v>
      </c>
      <c r="KL689" s="109" t="n">
        <v>20.2</v>
      </c>
      <c r="KM689" s="109" t="n">
        <v>25.9</v>
      </c>
      <c r="KN689" s="109" t="n">
        <v>29.4</v>
      </c>
      <c r="KO689" s="110" t="n">
        <f aca="false">SUM(KC689:KN689)/12</f>
        <v>22.1333333333333</v>
      </c>
      <c r="LA689" s="1" t="n">
        <f aca="false">LA688+1</f>
        <v>1989</v>
      </c>
      <c r="LB689" s="113" t="s">
        <v>148</v>
      </c>
      <c r="LC689" s="109" t="n">
        <v>29.9</v>
      </c>
      <c r="LD689" s="109" t="n">
        <v>32.1</v>
      </c>
      <c r="LE689" s="109" t="n">
        <v>27.4</v>
      </c>
      <c r="LF689" s="109" t="n">
        <v>24.1</v>
      </c>
      <c r="LG689" s="109" t="n">
        <v>19.6</v>
      </c>
      <c r="LH689" s="109" t="n">
        <v>14.4</v>
      </c>
      <c r="LI689" s="109" t="n">
        <v>14.5</v>
      </c>
      <c r="LJ689" s="109" t="n">
        <v>15</v>
      </c>
      <c r="LK689" s="109" t="n">
        <v>20.1</v>
      </c>
      <c r="LL689" s="109" t="n">
        <v>23.1</v>
      </c>
      <c r="LM689" s="109" t="n">
        <v>27</v>
      </c>
      <c r="LN689" s="109" t="n">
        <v>31</v>
      </c>
      <c r="LO689" s="110" t="n">
        <f aca="false">SUM(LC689:LN689)/12</f>
        <v>23.1833333333333</v>
      </c>
      <c r="MA689" s="1" t="n">
        <f aca="false">MA688+1</f>
        <v>1989</v>
      </c>
      <c r="MB689" s="113" t="s">
        <v>148</v>
      </c>
      <c r="MC689" s="109" t="n">
        <v>27.2</v>
      </c>
      <c r="MD689" s="109" t="n">
        <v>28.5</v>
      </c>
      <c r="ME689" s="109" t="n">
        <v>26.2</v>
      </c>
      <c r="MF689" s="109" t="n">
        <v>22.4</v>
      </c>
      <c r="MG689" s="109" t="n">
        <v>18.5</v>
      </c>
      <c r="MH689" s="109" t="n">
        <v>14.2</v>
      </c>
      <c r="MI689" s="109" t="n">
        <v>14.2</v>
      </c>
      <c r="MJ689" s="109" t="n">
        <v>14.8</v>
      </c>
      <c r="MK689" s="109" t="n">
        <v>19</v>
      </c>
      <c r="ML689" s="109" t="n">
        <v>20.5</v>
      </c>
      <c r="MM689" s="109" t="n">
        <v>24.8</v>
      </c>
      <c r="MN689" s="109" t="n">
        <v>27.8</v>
      </c>
      <c r="MO689" s="110" t="n">
        <f aca="false">SUM(MC689:MN689)/12</f>
        <v>21.5083333333333</v>
      </c>
      <c r="NA689" s="1" t="n">
        <f aca="false">NA688+1</f>
        <v>1988</v>
      </c>
      <c r="NB689" s="113" t="s">
        <v>147</v>
      </c>
      <c r="NC689" s="109" t="n">
        <v>36.7</v>
      </c>
      <c r="ND689" s="109" t="n">
        <v>33</v>
      </c>
      <c r="NE689" s="109" t="n">
        <v>31.8</v>
      </c>
      <c r="NF689" s="109" t="n">
        <v>27.3</v>
      </c>
      <c r="NG689" s="109" t="n">
        <v>22.6</v>
      </c>
      <c r="NH689" s="109" t="n">
        <v>20.6</v>
      </c>
      <c r="NI689" s="109" t="n">
        <v>19.1</v>
      </c>
      <c r="NJ689" s="109" t="n">
        <v>21</v>
      </c>
      <c r="NK689" s="109" t="n">
        <v>26.3</v>
      </c>
      <c r="NL689" s="109" t="n">
        <v>31.4</v>
      </c>
      <c r="NM689" s="109" t="n">
        <v>29.3</v>
      </c>
      <c r="NN689" s="109" t="n">
        <v>33.2</v>
      </c>
      <c r="NO689" s="110" t="n">
        <f aca="false">SUM(NC689:NN689)/12</f>
        <v>27.6916666666667</v>
      </c>
      <c r="OA689" s="5"/>
    </row>
    <row r="690" customFormat="false" ht="12.75" hidden="false" customHeight="false" outlineLevel="0" collapsed="false">
      <c r="A690" s="150" t="n">
        <f aca="false">A685+5</f>
        <v>1990</v>
      </c>
      <c r="B690" s="151" t="n">
        <f aca="false">AVERAGE(AO690,BO690,CO690,DO690,EO690,FO690,GO690,HO690,IO690,JO690,KO690,LO690,MO690,NO690)</f>
        <v>22.5005952380952</v>
      </c>
      <c r="C690" s="163" t="n">
        <f aca="false">AVERAGE(B686:B690)</f>
        <v>22.2072619047619</v>
      </c>
      <c r="D690" s="164" t="n">
        <f aca="false">AVERAGE(B681:B690)</f>
        <v>22.2432638888889</v>
      </c>
      <c r="E690" s="151" t="n">
        <f aca="false">AVERAGE(B671:B690)</f>
        <v>22.1576140873016</v>
      </c>
      <c r="F690" s="165" t="n">
        <f aca="false">AVERAGE(B641:B690)</f>
        <v>21.9105952380952</v>
      </c>
      <c r="G690" s="159" t="n">
        <f aca="false">MAX(AC690:AN690,BC690:BN690,CC690:CN690,DC690:DN690,EC690:EN690,FC690:FN690,GC690:GN690,HC690:HN690,IC690:IN690,JC690:JN690,KC690:KN690,LC690:LN690,MC690:MN690,NC690:NN690)</f>
        <v>38.7</v>
      </c>
      <c r="H690" s="161" t="n">
        <f aca="false">MEDIAN(AC690:AN690,BC690:BN690,CC690:CN690,DC690:DN690,EC690:EN690,FC690:FN690,GC690:GN690,HC690:HN690,IC690:IN690,JC690:JN690,KC690:KN690,LC690:LN690,MC690:MN690,NC690:NN690)</f>
        <v>22.1</v>
      </c>
      <c r="I690" s="157" t="n">
        <f aca="false">MIN(AC690:AN690,BC690:BN690,CC690:CN690,DC690:DN690,EC690:EN690,FC690:FN690,GC690:GN690,HC690:HN690,IC690:IN690,JC690:JN690,KC690:KN690,LC690:LN690,MC690:MN690,NC690:NN690)</f>
        <v>12.7</v>
      </c>
      <c r="J690" s="107" t="n">
        <f aca="false">(G690+I690)/2</f>
        <v>25.7</v>
      </c>
      <c r="AA690" s="1" t="n">
        <f aca="false">AA689+1</f>
        <v>66</v>
      </c>
      <c r="AB690" s="108" t="n">
        <v>1990</v>
      </c>
      <c r="AC690" s="109" t="n">
        <v>28</v>
      </c>
      <c r="AD690" s="109" t="n">
        <v>26.1</v>
      </c>
      <c r="AE690" s="109" t="n">
        <v>27</v>
      </c>
      <c r="AF690" s="109" t="n">
        <v>22.4</v>
      </c>
      <c r="AG690" s="109" t="n">
        <v>19.6</v>
      </c>
      <c r="AH690" s="109" t="n">
        <v>16.2</v>
      </c>
      <c r="AI690" s="109" t="n">
        <v>15</v>
      </c>
      <c r="AJ690" s="109" t="n">
        <v>14.5</v>
      </c>
      <c r="AK690" s="109" t="n">
        <v>19.1</v>
      </c>
      <c r="AL690" s="109" t="n">
        <v>22.1</v>
      </c>
      <c r="AM690" s="109" t="n">
        <v>25.9</v>
      </c>
      <c r="AN690" s="109" t="n">
        <v>25</v>
      </c>
      <c r="AO690" s="110" t="n">
        <f aca="false">SUM(AC690:AN690)/12</f>
        <v>21.7416666666667</v>
      </c>
      <c r="AQ690" s="112"/>
      <c r="AR690" s="109"/>
      <c r="AS690" s="109"/>
      <c r="AT690" s="109"/>
      <c r="AU690" s="109"/>
      <c r="AV690" s="109"/>
      <c r="AW690" s="109"/>
      <c r="AX690" s="109"/>
      <c r="AY690" s="109"/>
      <c r="AZ690" s="109"/>
      <c r="BA690" s="1" t="n">
        <f aca="false">BA689+1</f>
        <v>1990</v>
      </c>
      <c r="BB690" s="113" t="s">
        <v>149</v>
      </c>
      <c r="BC690" s="109" t="n">
        <v>29</v>
      </c>
      <c r="BD690" s="109" t="n">
        <v>26.5</v>
      </c>
      <c r="BE690" s="109" t="n">
        <v>27.8</v>
      </c>
      <c r="BF690" s="109" t="n">
        <v>23.1</v>
      </c>
      <c r="BG690" s="109" t="n">
        <v>18.9</v>
      </c>
      <c r="BH690" s="109" t="n">
        <v>14.2</v>
      </c>
      <c r="BI690" s="109" t="n">
        <v>13.4</v>
      </c>
      <c r="BJ690" s="109" t="n">
        <v>13</v>
      </c>
      <c r="BK690" s="109" t="n">
        <v>17.8</v>
      </c>
      <c r="BL690" s="109" t="n">
        <v>21.6</v>
      </c>
      <c r="BM690" s="109" t="n">
        <v>26.7</v>
      </c>
      <c r="BN690" s="109" t="n">
        <v>26.7</v>
      </c>
      <c r="BO690" s="110" t="n">
        <f aca="false">SUM(BC690:BN690)/12</f>
        <v>21.5583333333333</v>
      </c>
      <c r="BP690" s="109"/>
      <c r="BQ690" s="109"/>
      <c r="BR690" s="109"/>
      <c r="BS690" s="109"/>
      <c r="CA690" s="1" t="n">
        <f aca="false">CA689+1</f>
        <v>1990</v>
      </c>
      <c r="CB690" s="112" t="n">
        <v>1990</v>
      </c>
      <c r="CC690" s="109" t="n">
        <v>22.1</v>
      </c>
      <c r="CD690" s="109" t="n">
        <v>20.7</v>
      </c>
      <c r="CE690" s="109" t="n">
        <v>20.8</v>
      </c>
      <c r="CF690" s="109" t="n">
        <v>19.1</v>
      </c>
      <c r="CG690" s="109" t="n">
        <v>17.8</v>
      </c>
      <c r="CH690" s="109" t="n">
        <v>15.2</v>
      </c>
      <c r="CI690" s="109" t="n">
        <v>14.3</v>
      </c>
      <c r="CJ690" s="109" t="n">
        <v>13.5</v>
      </c>
      <c r="CK690" s="109" t="n">
        <v>16.5</v>
      </c>
      <c r="CL690" s="109" t="n">
        <v>17.6</v>
      </c>
      <c r="CM690" s="109" t="n">
        <v>20.1</v>
      </c>
      <c r="CN690" s="109" t="n">
        <v>20.3</v>
      </c>
      <c r="CO690" s="110" t="n">
        <f aca="false">SUM(CC690:CN690)/12</f>
        <v>18.1666666666667</v>
      </c>
      <c r="DA690" s="1" t="n">
        <f aca="false">DA689+1</f>
        <v>1990</v>
      </c>
      <c r="DB690" s="113" t="s">
        <v>149</v>
      </c>
      <c r="DC690" s="109" t="n">
        <v>31.2</v>
      </c>
      <c r="DD690" s="109" t="n">
        <v>29.4</v>
      </c>
      <c r="DE690" s="109" t="n">
        <v>29.9</v>
      </c>
      <c r="DF690" s="109" t="n">
        <v>24</v>
      </c>
      <c r="DG690" s="109" t="n">
        <v>19.4</v>
      </c>
      <c r="DH690" s="109" t="n">
        <v>16</v>
      </c>
      <c r="DI690" s="109" t="n">
        <v>15.6</v>
      </c>
      <c r="DJ690" s="109" t="n">
        <v>15.2</v>
      </c>
      <c r="DK690" s="109" t="n">
        <v>20.7</v>
      </c>
      <c r="DL690" s="109" t="n">
        <v>23.8</v>
      </c>
      <c r="DM690" s="109" t="n">
        <v>28.6</v>
      </c>
      <c r="DN690" s="109" t="n">
        <v>29.7</v>
      </c>
      <c r="DO690" s="110" t="n">
        <f aca="false">SUM(DC690:DN690)/12</f>
        <v>23.625</v>
      </c>
      <c r="EA690" s="1" t="n">
        <f aca="false">EA689+1</f>
        <v>1990</v>
      </c>
      <c r="EB690" s="111" t="n">
        <v>1990</v>
      </c>
      <c r="EC690" s="109" t="n">
        <v>38.7</v>
      </c>
      <c r="ED690" s="109" t="n">
        <v>34.7</v>
      </c>
      <c r="EE690" s="109" t="n">
        <v>35.9</v>
      </c>
      <c r="EF690" s="109" t="n">
        <v>28.6</v>
      </c>
      <c r="EG690" s="109" t="n">
        <v>24.4</v>
      </c>
      <c r="EH690" s="109" t="n">
        <v>19.4</v>
      </c>
      <c r="EI690" s="109" t="n">
        <v>19.7</v>
      </c>
      <c r="EJ690" s="109" t="n">
        <v>20.4</v>
      </c>
      <c r="EK690" s="109" t="n">
        <v>27.2</v>
      </c>
      <c r="EL690" s="109" t="n">
        <v>30.8</v>
      </c>
      <c r="EM690" s="109" t="n">
        <v>35.8</v>
      </c>
      <c r="EN690" s="109" t="n">
        <v>38</v>
      </c>
      <c r="EO690" s="110" t="n">
        <f aca="false">SUM(EC690:EN690)/12</f>
        <v>29.4666666666667</v>
      </c>
      <c r="FA690" s="1" t="n">
        <f aca="false">FA689+1</f>
        <v>1990</v>
      </c>
      <c r="FB690" s="113" t="s">
        <v>149</v>
      </c>
      <c r="FC690" s="109" t="n">
        <v>27.5</v>
      </c>
      <c r="FD690" s="109" t="n">
        <v>25.1</v>
      </c>
      <c r="FE690" s="109" t="n">
        <v>26.6</v>
      </c>
      <c r="FF690" s="109" t="n">
        <v>20.7</v>
      </c>
      <c r="FG690" s="109" t="n">
        <v>18.5</v>
      </c>
      <c r="FH690" s="109" t="n">
        <v>14</v>
      </c>
      <c r="FI690" s="109" t="n">
        <v>13.3</v>
      </c>
      <c r="FJ690" s="109" t="n">
        <v>12.7</v>
      </c>
      <c r="FK690" s="109" t="n">
        <v>18</v>
      </c>
      <c r="FL690" s="109" t="n">
        <v>21.3</v>
      </c>
      <c r="FM690" s="109" t="n">
        <v>24.4</v>
      </c>
      <c r="FN690" s="109" t="n">
        <v>25.1</v>
      </c>
      <c r="FO690" s="110" t="n">
        <f aca="false">SUM(FC690:FN690)/12</f>
        <v>20.6</v>
      </c>
      <c r="GA690" s="1" t="n">
        <f aca="false">GA689+1</f>
        <v>1990</v>
      </c>
      <c r="GB690" s="113" t="s">
        <v>149</v>
      </c>
      <c r="GC690" s="109" t="n">
        <v>25.4</v>
      </c>
      <c r="GD690" s="109" t="n">
        <v>24.6</v>
      </c>
      <c r="GE690" s="109" t="n">
        <v>24.8</v>
      </c>
      <c r="GF690" s="109" t="n">
        <v>20.8</v>
      </c>
      <c r="GG690" s="109" t="n">
        <v>17.3</v>
      </c>
      <c r="GH690" s="109" t="n">
        <v>14.4</v>
      </c>
      <c r="GI690" s="109" t="n">
        <v>13.8</v>
      </c>
      <c r="GJ690" s="109" t="n">
        <v>13.3</v>
      </c>
      <c r="GK690" s="109" t="n">
        <v>16.8</v>
      </c>
      <c r="GL690" s="109" t="n">
        <v>18</v>
      </c>
      <c r="GM690" s="109" t="n">
        <v>21.1</v>
      </c>
      <c r="GN690" s="109" t="n">
        <v>23.6</v>
      </c>
      <c r="GO690" s="110" t="n">
        <f aca="false">SUM(GC690:GN690)/12</f>
        <v>19.4916666666667</v>
      </c>
      <c r="HA690" s="1" t="n">
        <f aca="false">HA689+1</f>
        <v>1990</v>
      </c>
      <c r="HB690" s="113" t="s">
        <v>149</v>
      </c>
      <c r="HC690" s="109" t="n">
        <v>25.9</v>
      </c>
      <c r="HD690" s="109" t="n">
        <v>24.9</v>
      </c>
      <c r="HE690" s="109" t="n">
        <v>25.8</v>
      </c>
      <c r="HF690" s="109" t="n">
        <v>23.2</v>
      </c>
      <c r="HG690" s="109" t="n">
        <v>21.1</v>
      </c>
      <c r="HH690" s="109" t="n">
        <v>17.2</v>
      </c>
      <c r="HI690" s="109" t="n">
        <v>16.3</v>
      </c>
      <c r="HJ690" s="109" t="n">
        <v>16</v>
      </c>
      <c r="HK690" s="109" t="n">
        <v>19.2</v>
      </c>
      <c r="HL690" s="109" t="n">
        <v>21</v>
      </c>
      <c r="HM690" s="109" t="n">
        <v>23.8</v>
      </c>
      <c r="HN690" s="109" t="n">
        <v>23</v>
      </c>
      <c r="HO690" s="110" t="n">
        <f aca="false">SUM(HC690:HN690)/12</f>
        <v>21.45</v>
      </c>
      <c r="IA690" s="1" t="n">
        <f aca="false">IA689+1</f>
        <v>1990</v>
      </c>
      <c r="IB690" s="113" t="s">
        <v>149</v>
      </c>
      <c r="IC690" s="109" t="n">
        <v>32.3</v>
      </c>
      <c r="ID690" s="109" t="n">
        <v>28.9</v>
      </c>
      <c r="IE690" s="109" t="n">
        <v>31.4</v>
      </c>
      <c r="IF690" s="109" t="n">
        <v>24.4</v>
      </c>
      <c r="IG690" s="109" t="n">
        <v>21.2</v>
      </c>
      <c r="IH690" s="109" t="n">
        <v>16.8</v>
      </c>
      <c r="II690" s="109" t="n">
        <v>16.1</v>
      </c>
      <c r="IJ690" s="109" t="n">
        <v>16.4</v>
      </c>
      <c r="IK690" s="109" t="n">
        <v>22.6</v>
      </c>
      <c r="IL690" s="109" t="n">
        <v>25.6</v>
      </c>
      <c r="IM690" s="109" t="n">
        <v>30</v>
      </c>
      <c r="IN690" s="109" t="n">
        <v>30.1</v>
      </c>
      <c r="IO690" s="110" t="n">
        <f aca="false">SUM(IC690:IN690)/12</f>
        <v>24.65</v>
      </c>
      <c r="JA690" s="1" t="n">
        <f aca="false">JA689+1</f>
        <v>1990</v>
      </c>
      <c r="JB690" s="113" t="s">
        <v>149</v>
      </c>
      <c r="JC690" s="109" t="n">
        <v>22.3</v>
      </c>
      <c r="JD690" s="109" t="n">
        <v>22.3</v>
      </c>
      <c r="JE690" s="109" t="n">
        <v>22.6</v>
      </c>
      <c r="JF690" s="109" t="n">
        <v>19.9</v>
      </c>
      <c r="JG690" s="109" t="n">
        <v>17.1</v>
      </c>
      <c r="JH690" s="109" t="n">
        <v>15.1</v>
      </c>
      <c r="JI690" s="109" t="n">
        <v>14.3</v>
      </c>
      <c r="JJ690" s="109" t="n">
        <v>14.2</v>
      </c>
      <c r="JK690" s="109" t="n">
        <v>16.8</v>
      </c>
      <c r="JL690" s="109" t="n">
        <v>18.1</v>
      </c>
      <c r="JM690" s="109" t="n">
        <v>19.9</v>
      </c>
      <c r="JN690" s="109" t="n">
        <v>21.3</v>
      </c>
      <c r="JO690" s="110" t="n">
        <f aca="false">SUM(JC690:JN690)/12</f>
        <v>18.6583333333333</v>
      </c>
      <c r="KA690" s="1" t="n">
        <f aca="false">KA689+1</f>
        <v>1990</v>
      </c>
      <c r="KB690" s="113" t="s">
        <v>149</v>
      </c>
      <c r="KC690" s="109" t="n">
        <v>31.2</v>
      </c>
      <c r="KD690" s="109" t="n">
        <v>27.6</v>
      </c>
      <c r="KE690" s="109" t="n">
        <v>29.3</v>
      </c>
      <c r="KF690" s="109" t="n">
        <v>23.7</v>
      </c>
      <c r="KG690" s="109" t="n">
        <v>20.4</v>
      </c>
      <c r="KH690" s="109" t="n">
        <v>15.7</v>
      </c>
      <c r="KI690" s="109" t="n">
        <v>14.7</v>
      </c>
      <c r="KJ690" s="109" t="n">
        <v>14.4</v>
      </c>
      <c r="KK690" s="109" t="n">
        <v>19.3</v>
      </c>
      <c r="KL690" s="109" t="n">
        <v>23</v>
      </c>
      <c r="KM690" s="109" t="n">
        <v>28.1</v>
      </c>
      <c r="KN690" s="109" t="n">
        <v>27.7</v>
      </c>
      <c r="KO690" s="110" t="n">
        <f aca="false">SUM(KC690:KN690)/12</f>
        <v>22.925</v>
      </c>
      <c r="LA690" s="1" t="n">
        <f aca="false">LA689+1</f>
        <v>1990</v>
      </c>
      <c r="LB690" s="113" t="s">
        <v>149</v>
      </c>
      <c r="LC690" s="109" t="n">
        <v>32.2</v>
      </c>
      <c r="LD690" s="109" t="n">
        <v>28.5</v>
      </c>
      <c r="LE690" s="109" t="n">
        <v>30.3</v>
      </c>
      <c r="LF690" s="109" t="n">
        <v>24.4</v>
      </c>
      <c r="LG690" s="109" t="n">
        <v>21.3</v>
      </c>
      <c r="LH690" s="109" t="n">
        <v>16</v>
      </c>
      <c r="LI690" s="109" t="n">
        <v>15.6</v>
      </c>
      <c r="LJ690" s="109" t="n">
        <v>15.3</v>
      </c>
      <c r="LK690" s="109" t="n">
        <v>21.2</v>
      </c>
      <c r="LL690" s="109" t="n">
        <v>25</v>
      </c>
      <c r="LM690" s="109" t="n">
        <v>30.4</v>
      </c>
      <c r="LN690" s="109" t="n">
        <v>29.2</v>
      </c>
      <c r="LO690" s="110" t="n">
        <f aca="false">SUM(LC690:LN690)/12</f>
        <v>24.1166666666667</v>
      </c>
      <c r="MA690" s="1" t="n">
        <f aca="false">MA689+1</f>
        <v>1990</v>
      </c>
      <c r="MB690" s="113" t="s">
        <v>149</v>
      </c>
      <c r="MC690" s="109" t="n">
        <v>27.6</v>
      </c>
      <c r="MD690" s="109" t="n">
        <v>26.1</v>
      </c>
      <c r="ME690" s="109" t="n">
        <v>27.2</v>
      </c>
      <c r="MF690" s="109" t="n">
        <v>22.1</v>
      </c>
      <c r="MG690" s="109" t="n">
        <v>19.8</v>
      </c>
      <c r="MH690" s="109" t="n">
        <v>16.2</v>
      </c>
      <c r="MI690" s="109" t="n">
        <v>15.7</v>
      </c>
      <c r="MJ690" s="109" t="n">
        <v>14.9</v>
      </c>
      <c r="MK690" s="109" t="n">
        <v>20.1</v>
      </c>
      <c r="ML690" s="109" t="n">
        <v>22.6</v>
      </c>
      <c r="MM690" s="109" t="n">
        <v>26</v>
      </c>
      <c r="MN690" s="109" t="n">
        <v>26.2</v>
      </c>
      <c r="MO690" s="110" t="n">
        <f aca="false">SUM(MC690:MN690)/12</f>
        <v>22.0416666666667</v>
      </c>
      <c r="NA690" s="1" t="n">
        <f aca="false">NA689+1</f>
        <v>1989</v>
      </c>
      <c r="NB690" s="113" t="s">
        <v>148</v>
      </c>
      <c r="NC690" s="109" t="n">
        <v>34.6</v>
      </c>
      <c r="ND690" s="109" t="n">
        <v>36.4</v>
      </c>
      <c r="NE690" s="109" t="n">
        <v>30.9</v>
      </c>
      <c r="NF690" s="109" t="n">
        <v>26.3</v>
      </c>
      <c r="NG690" s="109" t="n">
        <v>20.7</v>
      </c>
      <c r="NH690" s="109" t="n">
        <v>15.6</v>
      </c>
      <c r="NI690" s="109" t="n">
        <v>16.5</v>
      </c>
      <c r="NJ690" s="109" t="n">
        <v>18.7</v>
      </c>
      <c r="NK690" s="109" t="n">
        <v>24.7</v>
      </c>
      <c r="NL690" s="109" t="n">
        <v>27.7</v>
      </c>
      <c r="NM690" s="109" t="n">
        <v>30.7</v>
      </c>
      <c r="NN690" s="109" t="n">
        <v>35.4</v>
      </c>
      <c r="NO690" s="110" t="n">
        <f aca="false">SUM(NC690:NN690)/12</f>
        <v>26.5166666666667</v>
      </c>
      <c r="OA690" s="5"/>
    </row>
    <row r="691" customFormat="false" ht="12.75" hidden="false" customHeight="false" outlineLevel="0" collapsed="false">
      <c r="A691" s="150"/>
      <c r="B691" s="151" t="n">
        <f aca="false">AVERAGE(AO691,BO691,CO691,DO691,EO691,FO691,GO691,HO691,IO691,JO691,KO691,LO691,MO691,NO691)</f>
        <v>22.5521825396825</v>
      </c>
      <c r="C691" s="163" t="n">
        <f aca="false">AVERAGE(B687:B691)</f>
        <v>22.3755555555556</v>
      </c>
      <c r="D691" s="164" t="n">
        <f aca="false">AVERAGE(B682:B691)</f>
        <v>22.2438392857143</v>
      </c>
      <c r="E691" s="151" t="n">
        <f aca="false">AVERAGE(B672:B691)</f>
        <v>22.1978125</v>
      </c>
      <c r="F691" s="165" t="n">
        <f aca="false">AVERAGE(B642:B691)</f>
        <v>21.9254007936508</v>
      </c>
      <c r="G691" s="159" t="n">
        <f aca="false">MAX(AC691:AN691,BC691:BN691,CC691:CN691,DC691:DN691,EC691:EN691,FC691:FN691,GC691:GN691,HC691:HN691,IC691:IN691,JC691:JN691,KC691:KN691,LC691:LN691,MC691:MN691,NC691:NN691)</f>
        <v>41</v>
      </c>
      <c r="H691" s="161" t="n">
        <f aca="false">MEDIAN(AC691:AN691,BC691:BN691,CC691:CN691,DC691:DN691,EC691:EN691,FC691:FN691,GC691:GN691,HC691:HN691,IC691:IN691,JC691:JN691,KC691:KN691,LC691:LN691,MC691:MN691,NC691:NN691)</f>
        <v>22.05</v>
      </c>
      <c r="I691" s="157" t="n">
        <f aca="false">MIN(AC691:AN691,BC691:BN691,CC691:CN691,DC691:DN691,EC691:EN691,FC691:FN691,GC691:GN691,HC691:HN691,IC691:IN691,JC691:JN691,KC691:KN691,LC691:LN691,MC691:MN691,NC691:NN691)</f>
        <v>13.1</v>
      </c>
      <c r="J691" s="107" t="n">
        <f aca="false">(G691+I691)/2</f>
        <v>27.05</v>
      </c>
      <c r="AA691" s="1" t="n">
        <f aca="false">AA690+1</f>
        <v>67</v>
      </c>
      <c r="AB691" s="108" t="n">
        <v>1991</v>
      </c>
      <c r="AC691" s="109" t="n">
        <v>28.6</v>
      </c>
      <c r="AD691" s="109" t="n">
        <v>29.2</v>
      </c>
      <c r="AE691" s="109" t="n">
        <v>24.7</v>
      </c>
      <c r="AF691" s="109" t="n">
        <v>22.4</v>
      </c>
      <c r="AG691" s="109" t="n">
        <v>18.4</v>
      </c>
      <c r="AH691" s="109" t="n">
        <v>16.9</v>
      </c>
      <c r="AI691" s="109" t="n">
        <v>14.9</v>
      </c>
      <c r="AJ691" s="109" t="n">
        <v>15.2</v>
      </c>
      <c r="AK691" s="109" t="n">
        <v>18.2</v>
      </c>
      <c r="AL691" s="109" t="n">
        <v>21.9</v>
      </c>
      <c r="AM691" s="109" t="n">
        <v>23.9</v>
      </c>
      <c r="AN691" s="109" t="n">
        <v>24.6</v>
      </c>
      <c r="AO691" s="110" t="n">
        <f aca="false">SUM(AC691:AN691)/12</f>
        <v>21.575</v>
      </c>
      <c r="AQ691" s="112"/>
      <c r="AR691" s="109"/>
      <c r="AS691" s="109"/>
      <c r="AT691" s="109"/>
      <c r="AU691" s="109"/>
      <c r="AV691" s="109"/>
      <c r="AW691" s="109"/>
      <c r="AX691" s="109"/>
      <c r="AY691" s="109"/>
      <c r="AZ691" s="109"/>
      <c r="BA691" s="1" t="n">
        <f aca="false">BA690+1</f>
        <v>1991</v>
      </c>
      <c r="BB691" s="113" t="s">
        <v>150</v>
      </c>
      <c r="BC691" s="109" t="n">
        <v>29.1</v>
      </c>
      <c r="BD691" s="109" t="n">
        <v>30.5</v>
      </c>
      <c r="BE691" s="109" t="n">
        <v>25.7</v>
      </c>
      <c r="BF691" s="109" t="n">
        <v>22.1</v>
      </c>
      <c r="BG691" s="109" t="n">
        <v>17.5</v>
      </c>
      <c r="BH691" s="109" t="n">
        <v>15.6</v>
      </c>
      <c r="BI691" s="109" t="n">
        <v>13.2</v>
      </c>
      <c r="BJ691" s="109" t="n">
        <v>13.6</v>
      </c>
      <c r="BK691" s="109" t="n">
        <v>17.5</v>
      </c>
      <c r="BL691" s="109" t="n">
        <v>22.5</v>
      </c>
      <c r="BM691" s="109" t="n">
        <v>23.8</v>
      </c>
      <c r="BN691" s="109" t="n">
        <v>25.9</v>
      </c>
      <c r="BO691" s="110" t="n">
        <f aca="false">SUM(BC691:BN691)/12</f>
        <v>21.4166666666667</v>
      </c>
      <c r="BP691" s="109"/>
      <c r="BQ691" s="109"/>
      <c r="BR691" s="109"/>
      <c r="BS691" s="109"/>
      <c r="CA691" s="1" t="n">
        <f aca="false">CA690+1</f>
        <v>1991</v>
      </c>
      <c r="CB691" s="112" t="n">
        <v>1991</v>
      </c>
      <c r="CC691" s="109" t="n">
        <v>22.2</v>
      </c>
      <c r="CD691" s="109" t="n">
        <v>22</v>
      </c>
      <c r="CE691" s="109" t="n">
        <v>19.9</v>
      </c>
      <c r="CF691" s="109" t="n">
        <v>18.9</v>
      </c>
      <c r="CG691" s="109" t="n">
        <v>16.3</v>
      </c>
      <c r="CH691" s="109" t="n">
        <v>16.2</v>
      </c>
      <c r="CI691" s="109" t="n">
        <v>14.1</v>
      </c>
      <c r="CJ691" s="109" t="n">
        <v>14.4</v>
      </c>
      <c r="CK691" s="109" t="n">
        <v>16</v>
      </c>
      <c r="CL691" s="109" t="n">
        <v>18.3</v>
      </c>
      <c r="CM691" s="109" t="n">
        <v>19.3</v>
      </c>
      <c r="CN691" s="109" t="n">
        <v>18.7</v>
      </c>
      <c r="CO691" s="110" t="n">
        <f aca="false">SUM(CC691:CN691)/12</f>
        <v>18.025</v>
      </c>
      <c r="DA691" s="1" t="n">
        <f aca="false">DA690+1</f>
        <v>1991</v>
      </c>
      <c r="DB691" s="113" t="s">
        <v>150</v>
      </c>
      <c r="DC691" s="109" t="n">
        <v>32.5</v>
      </c>
      <c r="DD691" s="109" t="n">
        <v>32.7</v>
      </c>
      <c r="DE691" s="109" t="n">
        <v>27.7</v>
      </c>
      <c r="DF691" s="109" t="n">
        <v>23</v>
      </c>
      <c r="DG691" s="109" t="n">
        <v>19.7</v>
      </c>
      <c r="DH691" s="109" t="n">
        <v>17.2</v>
      </c>
      <c r="DI691" s="109" t="n">
        <v>14.9</v>
      </c>
      <c r="DJ691" s="109" t="n">
        <v>15.6</v>
      </c>
      <c r="DK691" s="109" t="n">
        <v>19.3</v>
      </c>
      <c r="DL691" s="109" t="n">
        <v>25.1</v>
      </c>
      <c r="DM691" s="109" t="n">
        <v>25.8</v>
      </c>
      <c r="DN691" s="109" t="n">
        <v>27.9</v>
      </c>
      <c r="DO691" s="110" t="n">
        <f aca="false">SUM(DC691:DN691)/12</f>
        <v>23.45</v>
      </c>
      <c r="EA691" s="1" t="n">
        <f aca="false">EA690+1</f>
        <v>1991</v>
      </c>
      <c r="EB691" s="111" t="n">
        <v>1991</v>
      </c>
      <c r="EC691" s="109" t="n">
        <v>38.9</v>
      </c>
      <c r="ED691" s="109" t="n">
        <v>41</v>
      </c>
      <c r="EE691" s="109" t="n">
        <v>34.2</v>
      </c>
      <c r="EF691" s="109" t="n">
        <v>29.3</v>
      </c>
      <c r="EG691" s="109" t="n">
        <v>23.3</v>
      </c>
      <c r="EH691" s="109" t="n">
        <v>21.3</v>
      </c>
      <c r="EI691" s="109" t="n">
        <v>19.6</v>
      </c>
      <c r="EJ691" s="109" t="n">
        <v>21.5</v>
      </c>
      <c r="EK691" s="109" t="n">
        <v>27.1</v>
      </c>
      <c r="EL691" s="109" t="n">
        <v>32.3</v>
      </c>
      <c r="EM691" s="109" t="n">
        <v>33.6</v>
      </c>
      <c r="EN691" s="109" t="n">
        <v>35</v>
      </c>
      <c r="EO691" s="110" t="n">
        <f aca="false">SUM(EC691:EN691)/12</f>
        <v>29.7583333333333</v>
      </c>
      <c r="FA691" s="1" t="n">
        <f aca="false">FA690+1</f>
        <v>1991</v>
      </c>
      <c r="FB691" s="113" t="s">
        <v>150</v>
      </c>
      <c r="FC691" s="109" t="n">
        <v>27.8</v>
      </c>
      <c r="FD691" s="109" t="n">
        <v>28.8</v>
      </c>
      <c r="FE691" s="109" t="n">
        <v>24.6</v>
      </c>
      <c r="FF691" s="109" t="n">
        <v>21</v>
      </c>
      <c r="FG691" s="109" t="n">
        <v>17</v>
      </c>
      <c r="FH691" s="109" t="n">
        <v>15.6</v>
      </c>
      <c r="FI691" s="109" t="n">
        <v>13.1</v>
      </c>
      <c r="FJ691" s="109" t="n">
        <v>13.4</v>
      </c>
      <c r="FK691" s="109" t="n">
        <v>17.3</v>
      </c>
      <c r="FL691" s="109" t="n">
        <v>21.3</v>
      </c>
      <c r="FM691" s="109" t="n">
        <v>22.8</v>
      </c>
      <c r="FN691" s="109" t="n">
        <v>24.5</v>
      </c>
      <c r="FO691" s="110" t="n">
        <f aca="false">SUM(FC691:FN691)/12</f>
        <v>20.6</v>
      </c>
      <c r="GA691" s="1" t="n">
        <f aca="false">GA690+1</f>
        <v>1991</v>
      </c>
      <c r="GB691" s="113" t="s">
        <v>150</v>
      </c>
      <c r="GC691" s="109" t="n">
        <v>25.4</v>
      </c>
      <c r="GD691" s="109" t="n">
        <v>25.1</v>
      </c>
      <c r="GE691" s="109" t="n">
        <v>22.5</v>
      </c>
      <c r="GF691" s="109" t="n">
        <v>19.5</v>
      </c>
      <c r="GG691" s="109" t="n">
        <v>16.6</v>
      </c>
      <c r="GH691" s="109" t="n">
        <v>15.3</v>
      </c>
      <c r="GI691" s="109" t="n">
        <v>13.6</v>
      </c>
      <c r="GJ691" s="109" t="n">
        <v>13.6</v>
      </c>
      <c r="GK691" s="109" t="n">
        <v>15.8</v>
      </c>
      <c r="GL691" s="109" t="n">
        <v>19.2</v>
      </c>
      <c r="GM691" s="109" t="n">
        <v>20.1</v>
      </c>
      <c r="GN691" s="109" t="n">
        <v>22.1</v>
      </c>
      <c r="GO691" s="110" t="n">
        <f aca="false">SUM(GC691:GN691)/12</f>
        <v>19.0666666666667</v>
      </c>
      <c r="HA691" s="1" t="n">
        <f aca="false">HA690+1</f>
        <v>1991</v>
      </c>
      <c r="HB691" s="112" t="n">
        <v>1991</v>
      </c>
      <c r="HC691" s="122" t="n">
        <f aca="false">AVERAGE(HC688:HC690)</f>
        <v>26.2</v>
      </c>
      <c r="HD691" s="122" t="n">
        <f aca="false">AVERAGE(HD688:HD690)</f>
        <v>25.2333333333333</v>
      </c>
      <c r="HE691" s="122" t="n">
        <f aca="false">AVERAGE(HE688:HE690)</f>
        <v>25.8666666666667</v>
      </c>
      <c r="HF691" s="120" t="n">
        <f aca="false">(HF688+HF689+HF690+HF692+HF693+HF694)/6</f>
        <v>23.0666666666667</v>
      </c>
      <c r="HG691" s="120" t="n">
        <f aca="false">(HG688+HG689+HG690+HG692+HG693+HG694)/6</f>
        <v>20.35</v>
      </c>
      <c r="HH691" s="120" t="n">
        <f aca="false">(HH688+HH689+HH690+HH692+HH693+HH694)/6</f>
        <v>16.9666666666667</v>
      </c>
      <c r="HI691" s="120" t="n">
        <f aca="false">(HI688+HI689+HI690+HI692+HI693+HI694)/6</f>
        <v>16.7</v>
      </c>
      <c r="HJ691" s="120" t="n">
        <f aca="false">(HJ688+HJ689+HJ690+HJ692+HJ693+HJ694)/6</f>
        <v>16.55</v>
      </c>
      <c r="HK691" s="120" t="n">
        <f aca="false">(HK688+HK689+HK690+HK692+HK693+HK694)/6</f>
        <v>18.5333333333333</v>
      </c>
      <c r="HL691" s="120" t="n">
        <f aca="false">(HL688+HL689+HL690+HL692+HL693+HL694)/6</f>
        <v>20.9166666666667</v>
      </c>
      <c r="HM691" s="120" t="n">
        <f aca="false">(HM688+HM689+HM690+HM692+HM693+HM694)/6</f>
        <v>22.5666666666667</v>
      </c>
      <c r="HN691" s="120" t="n">
        <f aca="false">(HN688+HN689+HN690+HN692+HN693+HN694)/6</f>
        <v>24.2166666666667</v>
      </c>
      <c r="HO691" s="110" t="n">
        <f aca="false">SUM(HC691:HN691)/12</f>
        <v>21.4305555555556</v>
      </c>
      <c r="IA691" s="1" t="n">
        <f aca="false">IA690+1</f>
        <v>1991</v>
      </c>
      <c r="IB691" s="113" t="s">
        <v>150</v>
      </c>
      <c r="IC691" s="109" t="n">
        <v>33.3</v>
      </c>
      <c r="ID691" s="109" t="n">
        <v>34.8</v>
      </c>
      <c r="IE691" s="109" t="n">
        <v>28.5</v>
      </c>
      <c r="IF691" s="109" t="n">
        <v>25.3</v>
      </c>
      <c r="IG691" s="109" t="n">
        <v>20.7</v>
      </c>
      <c r="IH691" s="109" t="n">
        <v>18</v>
      </c>
      <c r="II691" s="109" t="n">
        <v>16.3</v>
      </c>
      <c r="IJ691" s="109" t="n">
        <v>17.2</v>
      </c>
      <c r="IK691" s="109" t="n">
        <v>22</v>
      </c>
      <c r="IL691" s="109" t="n">
        <v>25.8</v>
      </c>
      <c r="IM691" s="109" t="n">
        <v>27.3</v>
      </c>
      <c r="IN691" s="109" t="n">
        <v>28.6</v>
      </c>
      <c r="IO691" s="110" t="n">
        <f aca="false">SUM(IC691:IN691)/12</f>
        <v>24.8166666666667</v>
      </c>
      <c r="JA691" s="1" t="n">
        <f aca="false">JA690+1</f>
        <v>1991</v>
      </c>
      <c r="JB691" s="113" t="s">
        <v>150</v>
      </c>
      <c r="JC691" s="109" t="n">
        <v>23.3</v>
      </c>
      <c r="JD691" s="109" t="n">
        <v>22.3</v>
      </c>
      <c r="JE691" s="109" t="n">
        <v>20.3</v>
      </c>
      <c r="JF691" s="109" t="n">
        <v>19.6</v>
      </c>
      <c r="JG691" s="109" t="n">
        <v>17</v>
      </c>
      <c r="JH691" s="109" t="n">
        <v>15.8</v>
      </c>
      <c r="JI691" s="109" t="n">
        <v>14</v>
      </c>
      <c r="JJ691" s="109" t="n">
        <v>14.4</v>
      </c>
      <c r="JK691" s="109" t="n">
        <v>16</v>
      </c>
      <c r="JL691" s="109" t="n">
        <v>18.6</v>
      </c>
      <c r="JM691" s="109" t="n">
        <v>19.7</v>
      </c>
      <c r="JN691" s="109" t="n">
        <v>19.8</v>
      </c>
      <c r="JO691" s="110" t="n">
        <f aca="false">SUM(JC691:JN691)/12</f>
        <v>18.4</v>
      </c>
      <c r="KA691" s="1" t="n">
        <f aca="false">KA690+1</f>
        <v>1991</v>
      </c>
      <c r="KB691" s="113" t="s">
        <v>150</v>
      </c>
      <c r="KC691" s="109" t="n">
        <v>31</v>
      </c>
      <c r="KD691" s="109" t="n">
        <v>32.4</v>
      </c>
      <c r="KE691" s="109" t="n">
        <v>27.2</v>
      </c>
      <c r="KF691" s="109" t="n">
        <v>24</v>
      </c>
      <c r="KG691" s="109" t="n">
        <v>19.2</v>
      </c>
      <c r="KH691" s="109" t="n">
        <v>17</v>
      </c>
      <c r="KI691" s="109" t="n">
        <v>14.7</v>
      </c>
      <c r="KJ691" s="109" t="n">
        <v>15.1</v>
      </c>
      <c r="KK691" s="109" t="n">
        <v>18.7</v>
      </c>
      <c r="KL691" s="109" t="n">
        <v>23.6</v>
      </c>
      <c r="KM691" s="109" t="n">
        <v>25.5</v>
      </c>
      <c r="KN691" s="109" t="n">
        <v>27.4</v>
      </c>
      <c r="KO691" s="110" t="n">
        <f aca="false">SUM(KC691:KN691)/12</f>
        <v>22.9833333333333</v>
      </c>
      <c r="LA691" s="1" t="n">
        <f aca="false">LA690+1</f>
        <v>1991</v>
      </c>
      <c r="LB691" s="113" t="s">
        <v>150</v>
      </c>
      <c r="LC691" s="109" t="n">
        <v>33.7</v>
      </c>
      <c r="LD691" s="109" t="n">
        <v>33.9</v>
      </c>
      <c r="LE691" s="109" t="n">
        <v>29.2</v>
      </c>
      <c r="LF691" s="109" t="n">
        <v>25.1</v>
      </c>
      <c r="LG691" s="109" t="n">
        <v>20.2</v>
      </c>
      <c r="LH691" s="109" t="n">
        <v>18.1</v>
      </c>
      <c r="LI691" s="109" t="n">
        <v>16.1</v>
      </c>
      <c r="LJ691" s="109" t="n">
        <v>16.5</v>
      </c>
      <c r="LK691" s="109" t="n">
        <v>20.9</v>
      </c>
      <c r="LL691" s="109" t="n">
        <v>25.1</v>
      </c>
      <c r="LM691" s="109" t="n">
        <v>27.4</v>
      </c>
      <c r="LN691" s="109" t="n">
        <v>28.4</v>
      </c>
      <c r="LO691" s="110" t="n">
        <f aca="false">SUM(LC691:LN691)/12</f>
        <v>24.55</v>
      </c>
      <c r="MA691" s="1" t="n">
        <f aca="false">MA690+1</f>
        <v>1991</v>
      </c>
      <c r="MB691" s="113" t="s">
        <v>150</v>
      </c>
      <c r="MC691" s="109" t="n">
        <v>28.3</v>
      </c>
      <c r="MD691" s="109" t="n">
        <v>29.3</v>
      </c>
      <c r="ME691" s="109" t="n">
        <v>24.9</v>
      </c>
      <c r="MF691" s="109" t="n">
        <v>22.5</v>
      </c>
      <c r="MG691" s="109" t="n">
        <v>18.8</v>
      </c>
      <c r="MH691" s="109" t="n">
        <v>17.5</v>
      </c>
      <c r="MI691" s="109" t="n">
        <v>15.3</v>
      </c>
      <c r="MJ691" s="109" t="n">
        <v>15.9</v>
      </c>
      <c r="MK691" s="109" t="n">
        <v>19.4</v>
      </c>
      <c r="ML691" s="109" t="n">
        <v>23</v>
      </c>
      <c r="MM691" s="109" t="n">
        <v>24.5</v>
      </c>
      <c r="MN691" s="109" t="n">
        <v>24.8</v>
      </c>
      <c r="MO691" s="110" t="n">
        <f aca="false">SUM(MC691:MN691)/12</f>
        <v>22.0166666666667</v>
      </c>
      <c r="NA691" s="1" t="n">
        <f aca="false">NA690+1</f>
        <v>1990</v>
      </c>
      <c r="NB691" s="113" t="s">
        <v>149</v>
      </c>
      <c r="NC691" s="109" t="n">
        <v>35.4</v>
      </c>
      <c r="ND691" s="109" t="n">
        <v>32.5</v>
      </c>
      <c r="NE691" s="109" t="n">
        <v>34</v>
      </c>
      <c r="NF691" s="109" t="n">
        <v>27.3</v>
      </c>
      <c r="NG691" s="109" t="n">
        <v>24.2</v>
      </c>
      <c r="NH691" s="109" t="n">
        <v>18.5</v>
      </c>
      <c r="NI691" s="109" t="n">
        <v>18.6</v>
      </c>
      <c r="NJ691" s="109" t="n">
        <v>19.9</v>
      </c>
      <c r="NK691" s="109" t="n">
        <v>25.7</v>
      </c>
      <c r="NL691" s="109" t="n">
        <v>29.1</v>
      </c>
      <c r="NM691" s="109" t="n">
        <v>33.2</v>
      </c>
      <c r="NN691" s="109" t="n">
        <v>33.3</v>
      </c>
      <c r="NO691" s="110" t="n">
        <f aca="false">SUM(NC691:NN691)/12</f>
        <v>27.6416666666667</v>
      </c>
      <c r="OA691" s="5"/>
    </row>
    <row r="692" customFormat="false" ht="12.75" hidden="false" customHeight="false" outlineLevel="0" collapsed="false">
      <c r="A692" s="150"/>
      <c r="B692" s="151" t="n">
        <f aca="false">AVERAGE(AO692,BO692,CO692,DO692,EO692,FO692,GO692,HO692,IO692,JO692,KO692,LO692,MO692,NO692)</f>
        <v>21.3394841269841</v>
      </c>
      <c r="C692" s="163" t="n">
        <f aca="false">AVERAGE(B688:B692)</f>
        <v>22.2330952380952</v>
      </c>
      <c r="D692" s="164" t="n">
        <f aca="false">AVERAGE(B683:B692)</f>
        <v>22.0876091269841</v>
      </c>
      <c r="E692" s="151" t="n">
        <f aca="false">AVERAGE(B673:B692)</f>
        <v>22.1439533730159</v>
      </c>
      <c r="F692" s="165" t="n">
        <f aca="false">AVERAGE(B643:B692)</f>
        <v>21.9110297619048</v>
      </c>
      <c r="G692" s="159" t="n">
        <f aca="false">MAX(AC692:AN692,BC692:BN692,CC692:CN692,DC692:DN692,EC692:EN692,FC692:FN692,GC692:GN692,HC692:HN692,IC692:IN692,JC692:JN692,KC692:KN692,LC692:LN692,MC692:MN692,NC692:NN692)</f>
        <v>39.1</v>
      </c>
      <c r="H692" s="161" t="n">
        <f aca="false">MEDIAN(AC692:AN692,BC692:BN692,CC692:CN692,DC692:DN692,EC692:EN692,FC692:FN692,GC692:GN692,HC692:HN692,IC692:IN692,JC692:JN692,KC692:KN692,LC692:LN692,MC692:MN692,NC692:NN692)</f>
        <v>20.5</v>
      </c>
      <c r="I692" s="157" t="n">
        <f aca="false">MIN(AC692:AN692,BC692:BN692,CC692:CN692,DC692:DN692,EC692:EN692,FC692:FN692,GC692:GN692,HC692:HN692,IC692:IN692,JC692:JN692,KC692:KN692,LC692:LN692,MC692:MN692,NC692:NN692)</f>
        <v>13.2</v>
      </c>
      <c r="J692" s="107" t="n">
        <f aca="false">(G692+I692)/2</f>
        <v>26.15</v>
      </c>
      <c r="AA692" s="1" t="n">
        <f aca="false">AA691+1</f>
        <v>68</v>
      </c>
      <c r="AB692" s="108" t="n">
        <v>1992</v>
      </c>
      <c r="AC692" s="109" t="n">
        <v>24.3</v>
      </c>
      <c r="AD692" s="109" t="n">
        <v>28.8</v>
      </c>
      <c r="AE692" s="109" t="n">
        <v>25.3</v>
      </c>
      <c r="AF692" s="109" t="n">
        <v>22.6</v>
      </c>
      <c r="AG692" s="109" t="n">
        <v>17.8</v>
      </c>
      <c r="AH692" s="109" t="n">
        <v>15.5</v>
      </c>
      <c r="AI692" s="109" t="n">
        <v>15.6</v>
      </c>
      <c r="AJ692" s="109" t="n">
        <v>15.1</v>
      </c>
      <c r="AK692" s="109" t="n">
        <v>15.2</v>
      </c>
      <c r="AL692" s="109" t="n">
        <v>20.5</v>
      </c>
      <c r="AM692" s="109" t="n">
        <v>20.8</v>
      </c>
      <c r="AN692" s="109" t="n">
        <v>24.1</v>
      </c>
      <c r="AO692" s="110" t="n">
        <f aca="false">SUM(AC692:AN692)/12</f>
        <v>20.4666666666667</v>
      </c>
      <c r="AQ692" s="112"/>
      <c r="AR692" s="109"/>
      <c r="AS692" s="109"/>
      <c r="AT692" s="109"/>
      <c r="AU692" s="109"/>
      <c r="AV692" s="109"/>
      <c r="AW692" s="109"/>
      <c r="AX692" s="109"/>
      <c r="AY692" s="109"/>
      <c r="AZ692" s="109"/>
      <c r="BA692" s="1" t="n">
        <f aca="false">BA691+1</f>
        <v>1992</v>
      </c>
      <c r="BB692" s="113" t="s">
        <v>151</v>
      </c>
      <c r="BC692" s="109" t="n">
        <v>25.6</v>
      </c>
      <c r="BD692" s="109" t="n">
        <v>28.6</v>
      </c>
      <c r="BE692" s="109" t="n">
        <v>26.1</v>
      </c>
      <c r="BF692" s="109" t="n">
        <v>21.2</v>
      </c>
      <c r="BG692" s="109" t="n">
        <v>16.2</v>
      </c>
      <c r="BH692" s="109" t="n">
        <v>13.7</v>
      </c>
      <c r="BI692" s="109" t="n">
        <v>14</v>
      </c>
      <c r="BJ692" s="109" t="n">
        <v>13.5</v>
      </c>
      <c r="BK692" s="109" t="n">
        <v>14.2</v>
      </c>
      <c r="BL692" s="109" t="n">
        <v>19.1</v>
      </c>
      <c r="BM692" s="109" t="n">
        <v>20.1</v>
      </c>
      <c r="BN692" s="109" t="n">
        <v>23.7</v>
      </c>
      <c r="BO692" s="110" t="n">
        <f aca="false">SUM(BC692:BN692)/12</f>
        <v>19.6666666666667</v>
      </c>
      <c r="BP692" s="109"/>
      <c r="BQ692" s="109"/>
      <c r="BR692" s="109"/>
      <c r="BS692" s="109"/>
      <c r="CA692" s="1" t="n">
        <f aca="false">CA691+1</f>
        <v>1992</v>
      </c>
      <c r="CB692" s="112" t="n">
        <v>1992</v>
      </c>
      <c r="CC692" s="109" t="n">
        <v>19.7</v>
      </c>
      <c r="CD692" s="109" t="n">
        <v>20.8</v>
      </c>
      <c r="CE692" s="109" t="n">
        <v>19.4</v>
      </c>
      <c r="CF692" s="109" t="n">
        <v>18.9</v>
      </c>
      <c r="CG692" s="109" t="n">
        <v>16.4</v>
      </c>
      <c r="CH692" s="109" t="n">
        <v>14.6</v>
      </c>
      <c r="CI692" s="109" t="n">
        <v>14.6</v>
      </c>
      <c r="CJ692" s="109" t="n">
        <v>14.4</v>
      </c>
      <c r="CK692" s="109" t="n">
        <v>14.2</v>
      </c>
      <c r="CL692" s="109" t="n">
        <v>17.4</v>
      </c>
      <c r="CM692" s="109" t="n">
        <v>18</v>
      </c>
      <c r="CN692" s="109" t="n">
        <v>19.8</v>
      </c>
      <c r="CO692" s="110" t="n">
        <f aca="false">SUM(CC692:CN692)/12</f>
        <v>17.35</v>
      </c>
      <c r="DA692" s="1" t="n">
        <f aca="false">DA691+1</f>
        <v>1992</v>
      </c>
      <c r="DB692" s="113" t="s">
        <v>151</v>
      </c>
      <c r="DC692" s="109" t="n">
        <v>27.6</v>
      </c>
      <c r="DD692" s="109" t="n">
        <v>30.8</v>
      </c>
      <c r="DE692" s="109" t="n">
        <v>28.4</v>
      </c>
      <c r="DF692" s="109" t="n">
        <v>23.1</v>
      </c>
      <c r="DG692" s="109" t="n">
        <v>17.8</v>
      </c>
      <c r="DH692" s="109" t="n">
        <v>14.7</v>
      </c>
      <c r="DI692" s="109" t="n">
        <v>15.5</v>
      </c>
      <c r="DJ692" s="109" t="n">
        <v>15.2</v>
      </c>
      <c r="DK692" s="109" t="n">
        <v>15.8</v>
      </c>
      <c r="DL692" s="109" t="n">
        <v>22.3</v>
      </c>
      <c r="DM692" s="109" t="n">
        <v>22.5</v>
      </c>
      <c r="DN692" s="109" t="n">
        <v>27.4</v>
      </c>
      <c r="DO692" s="110" t="n">
        <f aca="false">SUM(DC692:DN692)/12</f>
        <v>21.7583333333333</v>
      </c>
      <c r="EA692" s="1" t="n">
        <f aca="false">EA691+1</f>
        <v>1992</v>
      </c>
      <c r="EB692" s="111" t="n">
        <v>1992</v>
      </c>
      <c r="EC692" s="109" t="n">
        <v>35.9</v>
      </c>
      <c r="ED692" s="109" t="n">
        <v>36.5</v>
      </c>
      <c r="EE692" s="109" t="n">
        <v>35.6</v>
      </c>
      <c r="EF692" s="109" t="n">
        <v>29.4</v>
      </c>
      <c r="EG692" s="109" t="n">
        <v>22.4</v>
      </c>
      <c r="EH692" s="109" t="n">
        <v>19.4</v>
      </c>
      <c r="EI692" s="109" t="n">
        <v>20.5</v>
      </c>
      <c r="EJ692" s="109" t="n">
        <v>19.7</v>
      </c>
      <c r="EK692" s="109" t="n">
        <v>23.5</v>
      </c>
      <c r="EL692" s="109" t="n">
        <v>28</v>
      </c>
      <c r="EM692" s="109" t="n">
        <v>30.9</v>
      </c>
      <c r="EN692" s="109" t="n">
        <v>33.6</v>
      </c>
      <c r="EO692" s="110" t="n">
        <f aca="false">SUM(EC692:EN692)/12</f>
        <v>27.95</v>
      </c>
      <c r="FA692" s="1" t="n">
        <f aca="false">FA691+1</f>
        <v>1992</v>
      </c>
      <c r="FB692" s="113" t="s">
        <v>151</v>
      </c>
      <c r="FC692" s="109" t="n">
        <v>23.7</v>
      </c>
      <c r="FD692" s="109" t="n">
        <v>27.1</v>
      </c>
      <c r="FE692" s="109" t="n">
        <v>24.5</v>
      </c>
      <c r="FF692" s="109" t="n">
        <v>20.5</v>
      </c>
      <c r="FG692" s="109" t="n">
        <v>16.1</v>
      </c>
      <c r="FH692" s="109" t="n">
        <v>13.8</v>
      </c>
      <c r="FI692" s="109" t="n">
        <v>13.9</v>
      </c>
      <c r="FJ692" s="109" t="n">
        <v>13.5</v>
      </c>
      <c r="FK692" s="109" t="n">
        <v>13.9</v>
      </c>
      <c r="FL692" s="109" t="n">
        <v>19</v>
      </c>
      <c r="FM692" s="109" t="n">
        <v>19.5</v>
      </c>
      <c r="FN692" s="109" t="n">
        <v>22.9</v>
      </c>
      <c r="FO692" s="110" t="n">
        <f aca="false">SUM(FC692:FN692)/12</f>
        <v>19.0333333333333</v>
      </c>
      <c r="GA692" s="1" t="n">
        <f aca="false">GA691+1</f>
        <v>1992</v>
      </c>
      <c r="GB692" s="113" t="s">
        <v>151</v>
      </c>
      <c r="GC692" s="109" t="n">
        <v>22.1</v>
      </c>
      <c r="GD692" s="109" t="n">
        <v>25.8</v>
      </c>
      <c r="GE692" s="109" t="n">
        <v>23.8</v>
      </c>
      <c r="GF692" s="109" t="n">
        <v>19.8</v>
      </c>
      <c r="GG692" s="109" t="n">
        <v>15.7</v>
      </c>
      <c r="GH692" s="109" t="n">
        <v>13.2</v>
      </c>
      <c r="GI692" s="109" t="n">
        <v>13.5</v>
      </c>
      <c r="GJ692" s="109" t="n">
        <v>13.5</v>
      </c>
      <c r="GK692" s="109" t="n">
        <v>13.8</v>
      </c>
      <c r="GL692" s="109" t="n">
        <v>18.3</v>
      </c>
      <c r="GM692" s="109" t="n">
        <v>18.8</v>
      </c>
      <c r="GN692" s="109" t="n">
        <v>22.9</v>
      </c>
      <c r="GO692" s="110" t="n">
        <f aca="false">SUM(GC692:GN692)/12</f>
        <v>18.4333333333333</v>
      </c>
      <c r="HA692" s="1" t="n">
        <f aca="false">HA691+1</f>
        <v>1992</v>
      </c>
      <c r="HB692" s="113" t="s">
        <v>151</v>
      </c>
      <c r="HC692" s="122" t="n">
        <f aca="false">AVERAGE(HC693:HC695)</f>
        <v>25.5333333333333</v>
      </c>
      <c r="HD692" s="122" t="n">
        <f aca="false">AVERAGE(HD693:HD695)</f>
        <v>26.2666666666667</v>
      </c>
      <c r="HE692" s="122" t="n">
        <f aca="false">AVERAGE(HE693:HE695)</f>
        <v>23.6333333333333</v>
      </c>
      <c r="HF692" s="109" t="n">
        <v>21.7</v>
      </c>
      <c r="HG692" s="109" t="n">
        <v>19.1</v>
      </c>
      <c r="HH692" s="109" t="n">
        <v>16.6</v>
      </c>
      <c r="HI692" s="109" t="n">
        <v>16.7</v>
      </c>
      <c r="HJ692" s="109" t="n">
        <v>15.5</v>
      </c>
      <c r="HK692" s="109" t="n">
        <v>15.6</v>
      </c>
      <c r="HL692" s="109" t="n">
        <v>18.7</v>
      </c>
      <c r="HM692" s="109" t="n">
        <v>20.7</v>
      </c>
      <c r="HN692" s="109" t="n">
        <v>21.7</v>
      </c>
      <c r="HO692" s="110" t="n">
        <f aca="false">SUM(HC692:HN692)/12</f>
        <v>20.1444444444444</v>
      </c>
      <c r="IA692" s="1" t="n">
        <f aca="false">IA691+1</f>
        <v>1992</v>
      </c>
      <c r="IB692" s="113" t="s">
        <v>151</v>
      </c>
      <c r="IC692" s="109" t="n">
        <v>28.1</v>
      </c>
      <c r="ID692" s="109" t="n">
        <v>31.8</v>
      </c>
      <c r="IE692" s="109" t="n">
        <v>29.3</v>
      </c>
      <c r="IF692" s="109" t="n">
        <v>24.9</v>
      </c>
      <c r="IG692" s="109" t="n">
        <v>19.1</v>
      </c>
      <c r="IH692" s="109" t="n">
        <v>16.6</v>
      </c>
      <c r="II692" s="109" t="n">
        <v>17.4</v>
      </c>
      <c r="IJ692" s="109" t="n">
        <v>17.3</v>
      </c>
      <c r="IK692" s="109" t="n">
        <v>17.9</v>
      </c>
      <c r="IL692" s="109" t="n">
        <v>22.8</v>
      </c>
      <c r="IM692" s="109" t="n">
        <v>24.2</v>
      </c>
      <c r="IN692" s="109" t="n">
        <v>26.9</v>
      </c>
      <c r="IO692" s="110" t="n">
        <f aca="false">SUM(IC692:IN692)/12</f>
        <v>23.025</v>
      </c>
      <c r="JA692" s="1" t="n">
        <f aca="false">JA691+1</f>
        <v>1992</v>
      </c>
      <c r="JB692" s="113" t="s">
        <v>151</v>
      </c>
      <c r="JC692" s="109" t="n">
        <v>19.6</v>
      </c>
      <c r="JD692" s="109" t="n">
        <v>22.7</v>
      </c>
      <c r="JE692" s="109" t="n">
        <v>20.6</v>
      </c>
      <c r="JF692" s="109" t="n">
        <v>19</v>
      </c>
      <c r="JG692" s="109" t="n">
        <v>16</v>
      </c>
      <c r="JH692" s="109" t="n">
        <v>14.3</v>
      </c>
      <c r="JI692" s="109" t="n">
        <v>14.2</v>
      </c>
      <c r="JJ692" s="109" t="n">
        <v>14.2</v>
      </c>
      <c r="JK692" s="109" t="n">
        <v>14.5</v>
      </c>
      <c r="JL692" s="109" t="n">
        <v>18.1</v>
      </c>
      <c r="JM692" s="109" t="n">
        <v>18.9</v>
      </c>
      <c r="JN692" s="109" t="n">
        <v>21.7</v>
      </c>
      <c r="JO692" s="110" t="n">
        <f aca="false">SUM(JC692:JN692)/12</f>
        <v>17.8166666666667</v>
      </c>
      <c r="KA692" s="1" t="n">
        <f aca="false">KA691+1</f>
        <v>1992</v>
      </c>
      <c r="KB692" s="113" t="s">
        <v>151</v>
      </c>
      <c r="KC692" s="109" t="n">
        <v>27.1</v>
      </c>
      <c r="KD692" s="109" t="n">
        <v>30.4</v>
      </c>
      <c r="KE692" s="109" t="n">
        <v>27.4</v>
      </c>
      <c r="KF692" s="109" t="n">
        <v>23</v>
      </c>
      <c r="KG692" s="109" t="n">
        <v>18</v>
      </c>
      <c r="KH692" s="109" t="n">
        <v>15.4</v>
      </c>
      <c r="KI692" s="109" t="n">
        <v>15.4</v>
      </c>
      <c r="KJ692" s="109" t="n">
        <v>14.9</v>
      </c>
      <c r="KK692" s="109" t="n">
        <v>15.3</v>
      </c>
      <c r="KL692" s="109" t="n">
        <v>20.6</v>
      </c>
      <c r="KM692" s="109" t="n">
        <v>21.5</v>
      </c>
      <c r="KN692" s="109" t="n">
        <v>25.5</v>
      </c>
      <c r="KO692" s="110" t="n">
        <f aca="false">SUM(KC692:KN692)/12</f>
        <v>21.2083333333333</v>
      </c>
      <c r="LA692" s="1" t="n">
        <f aca="false">LA691+1</f>
        <v>1992</v>
      </c>
      <c r="LB692" s="113" t="s">
        <v>151</v>
      </c>
      <c r="LC692" s="109" t="n">
        <v>27.8</v>
      </c>
      <c r="LD692" s="109" t="n">
        <v>31.2</v>
      </c>
      <c r="LE692" s="109" t="n">
        <v>28.6</v>
      </c>
      <c r="LF692" s="109" t="n">
        <v>24.4</v>
      </c>
      <c r="LG692" s="109" t="n">
        <v>19.1</v>
      </c>
      <c r="LH692" s="109" t="n">
        <v>16.5</v>
      </c>
      <c r="LI692" s="109" t="n">
        <v>17</v>
      </c>
      <c r="LJ692" s="109" t="n">
        <v>16.7</v>
      </c>
      <c r="LK692" s="109" t="n">
        <v>17.5</v>
      </c>
      <c r="LL692" s="109" t="n">
        <v>23</v>
      </c>
      <c r="LM692" s="109" t="n">
        <v>23.9</v>
      </c>
      <c r="LN692" s="109" t="n">
        <v>27.8</v>
      </c>
      <c r="LO692" s="110" t="n">
        <f aca="false">SUM(LC692:LN692)/12</f>
        <v>22.7916666666667</v>
      </c>
      <c r="MA692" s="1" t="n">
        <f aca="false">MA691+1</f>
        <v>1992</v>
      </c>
      <c r="MB692" s="113" t="s">
        <v>151</v>
      </c>
      <c r="MC692" s="109" t="n">
        <v>24.3</v>
      </c>
      <c r="MD692" s="109" t="n">
        <v>27.9</v>
      </c>
      <c r="ME692" s="109" t="n">
        <v>24.8</v>
      </c>
      <c r="MF692" s="109" t="n">
        <v>22.6</v>
      </c>
      <c r="MG692" s="109" t="n">
        <v>18</v>
      </c>
      <c r="MH692" s="109" t="n">
        <v>15.9</v>
      </c>
      <c r="MI692" s="109" t="n">
        <v>16.1</v>
      </c>
      <c r="MJ692" s="109" t="n">
        <v>15.8</v>
      </c>
      <c r="MK692" s="109" t="n">
        <v>15.8</v>
      </c>
      <c r="ML692" s="109" t="n">
        <v>20.6</v>
      </c>
      <c r="MM692" s="109" t="n">
        <v>21.5</v>
      </c>
      <c r="MN692" s="109" t="n">
        <v>24.4</v>
      </c>
      <c r="MO692" s="110" t="n">
        <f aca="false">SUM(MC692:MN692)/12</f>
        <v>20.6416666666667</v>
      </c>
      <c r="NA692" s="1" t="n">
        <f aca="false">NA691+1</f>
        <v>1991</v>
      </c>
      <c r="NB692" s="113" t="s">
        <v>150</v>
      </c>
      <c r="NC692" s="109" t="n">
        <v>37.4</v>
      </c>
      <c r="ND692" s="109" t="n">
        <v>39.1</v>
      </c>
      <c r="NE692" s="109" t="n">
        <v>32.3</v>
      </c>
      <c r="NF692" s="109" t="n">
        <v>28.2</v>
      </c>
      <c r="NG692" s="109" t="n">
        <v>23</v>
      </c>
      <c r="NH692" s="109" t="n">
        <v>20.1</v>
      </c>
      <c r="NI692" s="109" t="n">
        <v>19.6</v>
      </c>
      <c r="NJ692" s="109" t="n">
        <v>20.7</v>
      </c>
      <c r="NK692" s="109" t="n">
        <v>26.1</v>
      </c>
      <c r="NL692" s="109" t="n">
        <v>30.8</v>
      </c>
      <c r="NM692" s="109" t="n">
        <v>31.6</v>
      </c>
      <c r="NN692" s="109" t="n">
        <v>32.7</v>
      </c>
      <c r="NO692" s="110" t="n">
        <f aca="false">SUM(NC692:NN692)/12</f>
        <v>28.4666666666667</v>
      </c>
      <c r="OA692" s="5"/>
    </row>
    <row r="693" customFormat="false" ht="12.75" hidden="false" customHeight="false" outlineLevel="0" collapsed="false">
      <c r="A693" s="150"/>
      <c r="B693" s="151" t="n">
        <f aca="false">AVERAGE(AO693,BO693,CO693,DO693,EO693,FO693,GO693,HO693,IO693,JO693,KO693,LO693,MO693,NO693)</f>
        <v>22.3946428571429</v>
      </c>
      <c r="C693" s="163" t="n">
        <f aca="false">AVERAGE(B689:B693)</f>
        <v>22.1695238095238</v>
      </c>
      <c r="D693" s="164" t="n">
        <f aca="false">AVERAGE(B684:B693)</f>
        <v>22.1044047619048</v>
      </c>
      <c r="E693" s="151" t="n">
        <f aca="false">AVERAGE(B674:B693)</f>
        <v>22.1454712301587</v>
      </c>
      <c r="F693" s="165" t="n">
        <f aca="false">AVERAGE(B644:B693)</f>
        <v>21.9306726190476</v>
      </c>
      <c r="G693" s="159" t="n">
        <f aca="false">MAX(AC693:AN693,BC693:BN693,CC693:CN693,DC693:DN693,EC693:EN693,FC693:FN693,GC693:GN693,HC693:HN693,IC693:IN693,JC693:JN693,KC693:KN693,LC693:LN693,MC693:MN693,NC693:NN693)</f>
        <v>38.9</v>
      </c>
      <c r="H693" s="161" t="n">
        <f aca="false">MEDIAN(AC693:AN693,BC693:BN693,CC693:CN693,DC693:DN693,EC693:EN693,FC693:FN693,GC693:GN693,HC693:HN693,IC693:IN693,JC693:JN693,KC693:KN693,LC693:LN693,MC693:MN693,NC693:NN693)</f>
        <v>21.6</v>
      </c>
      <c r="I693" s="157" t="n">
        <f aca="false">MIN(AC693:AN693,BC693:BN693,CC693:CN693,DC693:DN693,EC693:EN693,FC693:FN693,GC693:GN693,HC693:HN693,IC693:IN693,JC693:JN693,KC693:KN693,LC693:LN693,MC693:MN693,NC693:NN693)</f>
        <v>13.5</v>
      </c>
      <c r="J693" s="107" t="n">
        <f aca="false">(G693+I693)/2</f>
        <v>26.2</v>
      </c>
      <c r="AA693" s="1" t="n">
        <f aca="false">AA692+1</f>
        <v>69</v>
      </c>
      <c r="AB693" s="108" t="n">
        <v>1993</v>
      </c>
      <c r="AC693" s="109" t="n">
        <v>27.5</v>
      </c>
      <c r="AD693" s="109" t="n">
        <v>27.8</v>
      </c>
      <c r="AE693" s="109" t="n">
        <v>25.2</v>
      </c>
      <c r="AF693" s="109" t="n">
        <v>24.1</v>
      </c>
      <c r="AG693" s="109" t="n">
        <v>19.3</v>
      </c>
      <c r="AH693" s="109" t="n">
        <v>15.1</v>
      </c>
      <c r="AI693" s="109" t="n">
        <v>15.3</v>
      </c>
      <c r="AJ693" s="109" t="n">
        <v>17.8</v>
      </c>
      <c r="AK693" s="109" t="n">
        <v>18.3</v>
      </c>
      <c r="AL693" s="109" t="n">
        <v>20.1</v>
      </c>
      <c r="AM693" s="109" t="n">
        <v>23.9</v>
      </c>
      <c r="AN693" s="109" t="n">
        <v>24.2</v>
      </c>
      <c r="AO693" s="110" t="n">
        <f aca="false">SUM(AC693:AN693)/12</f>
        <v>21.55</v>
      </c>
      <c r="AQ693" s="112"/>
      <c r="AR693" s="109"/>
      <c r="AS693" s="109"/>
      <c r="AT693" s="109"/>
      <c r="AU693" s="109"/>
      <c r="AV693" s="109"/>
      <c r="AW693" s="109"/>
      <c r="AX693" s="109"/>
      <c r="AY693" s="109"/>
      <c r="AZ693" s="109"/>
      <c r="BA693" s="1" t="n">
        <f aca="false">BA692+1</f>
        <v>1993</v>
      </c>
      <c r="BB693" s="113" t="s">
        <v>152</v>
      </c>
      <c r="BC693" s="109" t="n">
        <v>28</v>
      </c>
      <c r="BD693" s="109" t="n">
        <v>27.6</v>
      </c>
      <c r="BE693" s="109" t="n">
        <v>25.7</v>
      </c>
      <c r="BF693" s="109" t="n">
        <v>24</v>
      </c>
      <c r="BG693" s="109" t="n">
        <v>18.8</v>
      </c>
      <c r="BH693" s="109" t="n">
        <v>13.5</v>
      </c>
      <c r="BI693" s="109" t="n">
        <v>14.1</v>
      </c>
      <c r="BJ693" s="109" t="n">
        <v>16.8</v>
      </c>
      <c r="BK693" s="109" t="n">
        <v>17.3</v>
      </c>
      <c r="BL693" s="109" t="n">
        <v>19.6</v>
      </c>
      <c r="BM693" s="109" t="n">
        <v>24.9</v>
      </c>
      <c r="BN693" s="109" t="n">
        <v>24.8</v>
      </c>
      <c r="BO693" s="110" t="n">
        <f aca="false">SUM(BC693:BN693)/12</f>
        <v>21.2583333333333</v>
      </c>
      <c r="BP693" s="109"/>
      <c r="BQ693" s="109"/>
      <c r="BR693" s="109"/>
      <c r="BS693" s="109"/>
      <c r="CA693" s="1" t="n">
        <f aca="false">CA692+1</f>
        <v>1993</v>
      </c>
      <c r="CB693" s="112" t="n">
        <v>1993</v>
      </c>
      <c r="CC693" s="109" t="n">
        <v>22.9</v>
      </c>
      <c r="CD693" s="109" t="n">
        <v>22.5</v>
      </c>
      <c r="CE693" s="109" t="n">
        <v>20.5</v>
      </c>
      <c r="CF693" s="109" t="n">
        <v>21.1</v>
      </c>
      <c r="CG693" s="109" t="n">
        <v>18.2</v>
      </c>
      <c r="CH693" s="109" t="n">
        <v>14.6</v>
      </c>
      <c r="CI693" s="109" t="n">
        <v>14.6</v>
      </c>
      <c r="CJ693" s="109" t="n">
        <v>15.8</v>
      </c>
      <c r="CK693" s="109" t="n">
        <v>16</v>
      </c>
      <c r="CL693" s="109" t="n">
        <v>17.3</v>
      </c>
      <c r="CM693" s="109" t="n">
        <v>19</v>
      </c>
      <c r="CN693" s="109" t="n">
        <v>20</v>
      </c>
      <c r="CO693" s="110" t="n">
        <f aca="false">SUM(CC693:CN693)/12</f>
        <v>18.5416666666667</v>
      </c>
      <c r="DA693" s="1" t="n">
        <f aca="false">DA692+1</f>
        <v>1993</v>
      </c>
      <c r="DB693" s="113" t="s">
        <v>152</v>
      </c>
      <c r="DC693" s="109" t="n">
        <v>31.2</v>
      </c>
      <c r="DD693" s="109" t="n">
        <v>30.4</v>
      </c>
      <c r="DE693" s="109" t="n">
        <v>27.5</v>
      </c>
      <c r="DF693" s="109" t="n">
        <v>25.6</v>
      </c>
      <c r="DG693" s="109" t="n">
        <v>20</v>
      </c>
      <c r="DH693" s="109" t="n">
        <v>15.3</v>
      </c>
      <c r="DI693" s="109" t="n">
        <v>15.6</v>
      </c>
      <c r="DJ693" s="109" t="n">
        <v>18.5</v>
      </c>
      <c r="DK693" s="109" t="n">
        <v>19.2</v>
      </c>
      <c r="DL693" s="109" t="n">
        <v>21.7</v>
      </c>
      <c r="DM693" s="109" t="n">
        <v>25.6</v>
      </c>
      <c r="DN693" s="109" t="n">
        <v>27.1</v>
      </c>
      <c r="DO693" s="110" t="n">
        <f aca="false">SUM(DC693:DN693)/12</f>
        <v>23.1416666666667</v>
      </c>
      <c r="EA693" s="1" t="n">
        <f aca="false">EA692+1</f>
        <v>1993</v>
      </c>
      <c r="EB693" s="111" t="n">
        <v>1993</v>
      </c>
      <c r="EC693" s="109" t="n">
        <v>38.9</v>
      </c>
      <c r="ED693" s="109" t="n">
        <v>37.5</v>
      </c>
      <c r="EE693" s="109" t="n">
        <v>34.5</v>
      </c>
      <c r="EF693" s="109" t="n">
        <v>31.6</v>
      </c>
      <c r="EG693" s="109" t="n">
        <v>22.7</v>
      </c>
      <c r="EH693" s="109" t="n">
        <v>18.9</v>
      </c>
      <c r="EI693" s="109" t="n">
        <v>19</v>
      </c>
      <c r="EJ693" s="109" t="n">
        <v>23.1</v>
      </c>
      <c r="EK693" s="109" t="n">
        <v>25.2</v>
      </c>
      <c r="EL693" s="109" t="n">
        <v>26.7</v>
      </c>
      <c r="EM693" s="109" t="n">
        <v>35.8</v>
      </c>
      <c r="EN693" s="109" t="n">
        <v>34</v>
      </c>
      <c r="EO693" s="110" t="n">
        <f aca="false">SUM(EC693:EN693)/12</f>
        <v>28.9916666666667</v>
      </c>
      <c r="FA693" s="1" t="n">
        <f aca="false">FA692+1</f>
        <v>1993</v>
      </c>
      <c r="FB693" s="113" t="s">
        <v>152</v>
      </c>
      <c r="FC693" s="109" t="n">
        <v>26.9</v>
      </c>
      <c r="FD693" s="109" t="n">
        <v>26.3</v>
      </c>
      <c r="FE693" s="109" t="n">
        <v>24</v>
      </c>
      <c r="FF693" s="109" t="n">
        <v>23.6</v>
      </c>
      <c r="FG693" s="109" t="n">
        <v>18.7</v>
      </c>
      <c r="FH693" s="109" t="n">
        <v>13.6</v>
      </c>
      <c r="FI693" s="109" t="n">
        <v>13.9</v>
      </c>
      <c r="FJ693" s="109" t="n">
        <v>16.7</v>
      </c>
      <c r="FK693" s="109" t="n">
        <v>17.3</v>
      </c>
      <c r="FL693" s="109" t="n">
        <v>19.1</v>
      </c>
      <c r="FM693" s="109" t="n">
        <v>23.2</v>
      </c>
      <c r="FN693" s="109" t="n">
        <v>23.4</v>
      </c>
      <c r="FO693" s="110" t="n">
        <f aca="false">SUM(FC693:FN693)/12</f>
        <v>20.5583333333333</v>
      </c>
      <c r="GA693" s="1" t="n">
        <f aca="false">GA692+1</f>
        <v>1993</v>
      </c>
      <c r="GB693" s="113" t="s">
        <v>152</v>
      </c>
      <c r="GC693" s="109" t="n">
        <v>26.3</v>
      </c>
      <c r="GD693" s="109" t="n">
        <v>25.4</v>
      </c>
      <c r="GE693" s="109" t="n">
        <v>22.8</v>
      </c>
      <c r="GF693" s="109" t="n">
        <v>22.6</v>
      </c>
      <c r="GG693" s="109" t="n">
        <v>17.2</v>
      </c>
      <c r="GH693" s="109" t="n">
        <v>13.5</v>
      </c>
      <c r="GI693" s="109" t="n">
        <v>14.1</v>
      </c>
      <c r="GJ693" s="109" t="n">
        <v>16.1</v>
      </c>
      <c r="GK693" s="109" t="n">
        <v>16.7</v>
      </c>
      <c r="GL693" s="109" t="n">
        <v>17.4</v>
      </c>
      <c r="GM693" s="109" t="n">
        <v>20.3</v>
      </c>
      <c r="GN693" s="109" t="n">
        <v>22.1</v>
      </c>
      <c r="GO693" s="110" t="n">
        <f aca="false">SUM(GC693:GN693)/12</f>
        <v>19.5416666666667</v>
      </c>
      <c r="HA693" s="1" t="n">
        <f aca="false">HA692+1</f>
        <v>1993</v>
      </c>
      <c r="HB693" s="113" t="s">
        <v>152</v>
      </c>
      <c r="HC693" s="109" t="n">
        <v>25.9</v>
      </c>
      <c r="HD693" s="109" t="n">
        <v>26.3</v>
      </c>
      <c r="HE693" s="109" t="n">
        <v>23.3</v>
      </c>
      <c r="HF693" s="109" t="n">
        <v>24.2</v>
      </c>
      <c r="HG693" s="109" t="n">
        <v>20.3</v>
      </c>
      <c r="HH693" s="109" t="n">
        <v>17.2</v>
      </c>
      <c r="HI693" s="109" t="n">
        <v>17.4</v>
      </c>
      <c r="HJ693" s="109" t="n">
        <v>19.2</v>
      </c>
      <c r="HK693" s="109" t="n">
        <v>19</v>
      </c>
      <c r="HL693" s="109" t="n">
        <v>21.6</v>
      </c>
      <c r="HM693" s="109" t="n">
        <v>24.4</v>
      </c>
      <c r="HN693" s="109" t="n">
        <v>24.6</v>
      </c>
      <c r="HO693" s="110" t="n">
        <f aca="false">SUM(HC693:HN693)/12</f>
        <v>21.95</v>
      </c>
      <c r="IA693" s="1" t="n">
        <f aca="false">IA692+1</f>
        <v>1993</v>
      </c>
      <c r="IB693" s="113" t="s">
        <v>152</v>
      </c>
      <c r="IC693" s="109" t="n">
        <v>31</v>
      </c>
      <c r="ID693" s="109" t="n">
        <v>31.3</v>
      </c>
      <c r="IE693" s="109" t="n">
        <v>28.6</v>
      </c>
      <c r="IF693" s="109" t="n">
        <v>27</v>
      </c>
      <c r="IG693" s="109" t="n">
        <v>21</v>
      </c>
      <c r="IH693" s="109" t="n">
        <v>16.6</v>
      </c>
      <c r="II693" s="109" t="n">
        <v>16.5</v>
      </c>
      <c r="IJ693" s="109" t="n">
        <v>19.7</v>
      </c>
      <c r="IK693" s="109" t="n">
        <v>21</v>
      </c>
      <c r="IL693" s="109" t="n">
        <v>23.4</v>
      </c>
      <c r="IM693" s="109" t="n">
        <v>28.7</v>
      </c>
      <c r="IN693" s="109" t="n">
        <v>28.1</v>
      </c>
      <c r="IO693" s="110" t="n">
        <f aca="false">SUM(IC693:IN693)/12</f>
        <v>24.4083333333333</v>
      </c>
      <c r="JA693" s="1" t="n">
        <f aca="false">JA692+1</f>
        <v>1993</v>
      </c>
      <c r="JB693" s="113" t="s">
        <v>152</v>
      </c>
      <c r="JC693" s="109" t="n">
        <v>23.5</v>
      </c>
      <c r="JD693" s="109" t="n">
        <v>22.5</v>
      </c>
      <c r="JE693" s="109" t="n">
        <v>21.3</v>
      </c>
      <c r="JF693" s="109" t="n">
        <v>20.4</v>
      </c>
      <c r="JG693" s="109" t="n">
        <v>17.7</v>
      </c>
      <c r="JH693" s="109" t="n">
        <v>14.4</v>
      </c>
      <c r="JI693" s="109" t="n">
        <v>14.3</v>
      </c>
      <c r="JJ693" s="109" t="n">
        <v>15.8</v>
      </c>
      <c r="JK693" s="109" t="n">
        <v>16.6</v>
      </c>
      <c r="JL693" s="109" t="n">
        <v>17.7</v>
      </c>
      <c r="JM693" s="109" t="n">
        <v>19.5</v>
      </c>
      <c r="JN693" s="109" t="n">
        <v>20.2</v>
      </c>
      <c r="JO693" s="110" t="n">
        <f aca="false">SUM(JC693:JN693)/12</f>
        <v>18.6583333333333</v>
      </c>
      <c r="KA693" s="1" t="n">
        <f aca="false">KA692+1</f>
        <v>1993</v>
      </c>
      <c r="KB693" s="113" t="s">
        <v>152</v>
      </c>
      <c r="KC693" s="109" t="n">
        <v>29.7</v>
      </c>
      <c r="KD693" s="109" t="n">
        <v>29.5</v>
      </c>
      <c r="KE693" s="109" t="n">
        <v>27.3</v>
      </c>
      <c r="KF693" s="109" t="n">
        <v>25.8</v>
      </c>
      <c r="KG693" s="109" t="n">
        <v>20.5</v>
      </c>
      <c r="KH693" s="109" t="n">
        <v>15.1</v>
      </c>
      <c r="KI693" s="109" t="n">
        <v>15.5</v>
      </c>
      <c r="KJ693" s="109" t="n">
        <v>18.3</v>
      </c>
      <c r="KK693" s="109" t="n">
        <v>18.7</v>
      </c>
      <c r="KL693" s="109" t="n">
        <v>20.7</v>
      </c>
      <c r="KM693" s="109" t="n">
        <v>26.6</v>
      </c>
      <c r="KN693" s="109" t="n">
        <v>26.5</v>
      </c>
      <c r="KO693" s="110" t="n">
        <f aca="false">SUM(KC693:KN693)/12</f>
        <v>22.85</v>
      </c>
      <c r="LA693" s="1" t="n">
        <f aca="false">LA692+1</f>
        <v>1993</v>
      </c>
      <c r="LB693" s="113" t="s">
        <v>152</v>
      </c>
      <c r="LC693" s="109" t="n">
        <v>30.6</v>
      </c>
      <c r="LD693" s="109" t="n">
        <v>30.4</v>
      </c>
      <c r="LE693" s="109" t="n">
        <v>28.2</v>
      </c>
      <c r="LF693" s="109" t="n">
        <v>27</v>
      </c>
      <c r="LG693" s="109" t="n">
        <v>21.3</v>
      </c>
      <c r="LH693" s="109" t="n">
        <v>16.5</v>
      </c>
      <c r="LI693" s="109" t="n">
        <v>16.4</v>
      </c>
      <c r="LJ693" s="109" t="n">
        <v>19.4</v>
      </c>
      <c r="LK693" s="109" t="n">
        <v>19.9</v>
      </c>
      <c r="LL693" s="109" t="n">
        <v>22.3</v>
      </c>
      <c r="LM693" s="109" t="n">
        <v>27.9</v>
      </c>
      <c r="LN693" s="109" t="n">
        <v>27.2</v>
      </c>
      <c r="LO693" s="110" t="n">
        <f aca="false">SUM(LC693:LN693)/12</f>
        <v>23.925</v>
      </c>
      <c r="MA693" s="1" t="n">
        <f aca="false">MA692+1</f>
        <v>1993</v>
      </c>
      <c r="MB693" s="113" t="s">
        <v>152</v>
      </c>
      <c r="MC693" s="109" t="n">
        <v>28</v>
      </c>
      <c r="MD693" s="109" t="n">
        <v>27.6</v>
      </c>
      <c r="ME693" s="109" t="n">
        <v>25.1</v>
      </c>
      <c r="MF693" s="109" t="n">
        <v>25.3</v>
      </c>
      <c r="MG693" s="109" t="n">
        <v>20.4</v>
      </c>
      <c r="MH693" s="109" t="n">
        <v>15.5</v>
      </c>
      <c r="MI693" s="109" t="n">
        <v>16.2</v>
      </c>
      <c r="MJ693" s="109" t="n">
        <v>18.8</v>
      </c>
      <c r="MK693" s="109" t="n">
        <v>19.3</v>
      </c>
      <c r="ML693" s="109" t="n">
        <v>21</v>
      </c>
      <c r="MM693" s="109" t="n">
        <v>24.6</v>
      </c>
      <c r="MN693" s="109" t="n">
        <v>25</v>
      </c>
      <c r="MO693" s="110" t="n">
        <f aca="false">SUM(MC693:MN693)/12</f>
        <v>22.2333333333333</v>
      </c>
      <c r="NA693" s="1" t="n">
        <f aca="false">NA692+1</f>
        <v>1992</v>
      </c>
      <c r="NB693" s="113" t="s">
        <v>151</v>
      </c>
      <c r="NC693" s="109" t="n">
        <v>33.3</v>
      </c>
      <c r="ND693" s="109" t="n">
        <v>34.2</v>
      </c>
      <c r="NE693" s="109" t="n">
        <v>32.7</v>
      </c>
      <c r="NF693" s="109" t="n">
        <v>26.9</v>
      </c>
      <c r="NG693" s="109" t="n">
        <v>20.6</v>
      </c>
      <c r="NH693" s="109" t="n">
        <v>19.4</v>
      </c>
      <c r="NI693" s="109" t="n">
        <v>20.2</v>
      </c>
      <c r="NJ693" s="109" t="n">
        <v>19.8</v>
      </c>
      <c r="NK693" s="109" t="n">
        <v>21.6</v>
      </c>
      <c r="NL693" s="109" t="n">
        <v>25.3</v>
      </c>
      <c r="NM693" s="109" t="n">
        <v>27.9</v>
      </c>
      <c r="NN693" s="109" t="n">
        <v>29.1</v>
      </c>
      <c r="NO693" s="110" t="n">
        <f aca="false">SUM(NC693:NN693)/12</f>
        <v>25.9166666666667</v>
      </c>
      <c r="OA693" s="5"/>
    </row>
    <row r="694" customFormat="false" ht="12.75" hidden="false" customHeight="false" outlineLevel="0" collapsed="false">
      <c r="A694" s="150"/>
      <c r="B694" s="151" t="n">
        <f aca="false">AVERAGE(AO694,BO694,CO694,DO694,EO694,FO694,GO694,HO694,IO694,JO694,KO694,LO694,MO694,NO694)</f>
        <v>22.4279761904762</v>
      </c>
      <c r="C694" s="163" t="n">
        <f aca="false">AVERAGE(B690:B694)</f>
        <v>22.2429761904762</v>
      </c>
      <c r="D694" s="164" t="n">
        <f aca="false">AVERAGE(B685:B694)</f>
        <v>22.1739880952381</v>
      </c>
      <c r="E694" s="151" t="n">
        <f aca="false">AVERAGE(B675:B694)</f>
        <v>22.1859176587302</v>
      </c>
      <c r="F694" s="165" t="n">
        <f aca="false">AVERAGE(B645:B694)</f>
        <v>21.9393392857143</v>
      </c>
      <c r="G694" s="159" t="n">
        <f aca="false">MAX(AC694:AN694,BC694:BN694,CC694:CN694,DC694:DN694,EC694:EN694,FC694:FN694,GC694:GN694,HC694:HN694,IC694:IN694,JC694:JN694,KC694:KN694,LC694:LN694,MC694:MN694,NC694:NN694)</f>
        <v>38.5</v>
      </c>
      <c r="H694" s="161" t="n">
        <f aca="false">MEDIAN(AC694:AN694,BC694:BN694,CC694:CN694,DC694:DN694,EC694:EN694,FC694:FN694,GC694:GN694,HC694:HN694,IC694:IN694,JC694:JN694,KC694:KN694,LC694:LN694,MC694:MN694,NC694:NN694)</f>
        <v>21.7</v>
      </c>
      <c r="I694" s="157" t="n">
        <f aca="false">MIN(AC694:AN694,BC694:BN694,CC694:CN694,DC694:DN694,EC694:EN694,FC694:FN694,GC694:GN694,HC694:HN694,IC694:IN694,JC694:JN694,KC694:KN694,LC694:LN694,MC694:MN694,NC694:NN694)</f>
        <v>13.8</v>
      </c>
      <c r="J694" s="107" t="n">
        <f aca="false">(G694+I694)/2</f>
        <v>26.15</v>
      </c>
      <c r="AA694" s="1" t="n">
        <f aca="false">AA693+1</f>
        <v>70</v>
      </c>
      <c r="AB694" s="108" t="n">
        <v>1994</v>
      </c>
      <c r="AC694" s="109" t="n">
        <v>24.8</v>
      </c>
      <c r="AD694" s="109" t="n">
        <v>26.3</v>
      </c>
      <c r="AE694" s="109" t="n">
        <v>25.5</v>
      </c>
      <c r="AF694" s="109" t="n">
        <v>22.2</v>
      </c>
      <c r="AG694" s="109" t="n">
        <v>19.2</v>
      </c>
      <c r="AH694" s="109" t="n">
        <v>16.2</v>
      </c>
      <c r="AI694" s="109" t="n">
        <v>16.5</v>
      </c>
      <c r="AJ694" s="109" t="n">
        <v>15.7</v>
      </c>
      <c r="AK694" s="109" t="n">
        <v>17.4</v>
      </c>
      <c r="AL694" s="109" t="n">
        <v>21.5</v>
      </c>
      <c r="AM694" s="109" t="n">
        <v>22.5</v>
      </c>
      <c r="AN694" s="109" t="n">
        <v>28.2</v>
      </c>
      <c r="AO694" s="110" t="n">
        <f aca="false">SUM(AC694:AN694)/12</f>
        <v>21.3333333333333</v>
      </c>
      <c r="AQ694" s="112"/>
      <c r="AR694" s="109"/>
      <c r="AS694" s="109"/>
      <c r="AT694" s="109"/>
      <c r="AU694" s="109"/>
      <c r="AV694" s="109"/>
      <c r="AW694" s="109"/>
      <c r="AX694" s="109"/>
      <c r="AY694" s="109"/>
      <c r="AZ694" s="109"/>
      <c r="BA694" s="1" t="n">
        <f aca="false">BA693+1</f>
        <v>1994</v>
      </c>
      <c r="BB694" s="113" t="s">
        <v>153</v>
      </c>
      <c r="BC694" s="109" t="n">
        <v>26.6</v>
      </c>
      <c r="BD694" s="109" t="n">
        <v>28.1</v>
      </c>
      <c r="BE694" s="109" t="n">
        <v>26.4</v>
      </c>
      <c r="BF694" s="109" t="n">
        <v>22.6</v>
      </c>
      <c r="BG694" s="109" t="n">
        <v>18.4</v>
      </c>
      <c r="BH694" s="109" t="n">
        <v>14.4</v>
      </c>
      <c r="BI694" s="109" t="n">
        <v>15.1</v>
      </c>
      <c r="BJ694" s="109" t="n">
        <v>14.2</v>
      </c>
      <c r="BK694" s="109" t="n">
        <v>16.9</v>
      </c>
      <c r="BL694" s="109" t="n">
        <v>21.5</v>
      </c>
      <c r="BM694" s="109" t="n">
        <v>22.3</v>
      </c>
      <c r="BN694" s="109" t="n">
        <v>29.4</v>
      </c>
      <c r="BO694" s="110" t="n">
        <f aca="false">SUM(BC694:BN694)/12</f>
        <v>21.325</v>
      </c>
      <c r="BP694" s="109"/>
      <c r="BQ694" s="109"/>
      <c r="BR694" s="109"/>
      <c r="BS694" s="109"/>
      <c r="CA694" s="1" t="n">
        <f aca="false">CA693+1</f>
        <v>1994</v>
      </c>
      <c r="CB694" s="112" t="n">
        <v>1994</v>
      </c>
      <c r="CC694" s="109" t="n">
        <v>21.3</v>
      </c>
      <c r="CD694" s="109" t="n">
        <v>21.4</v>
      </c>
      <c r="CE694" s="109" t="n">
        <v>21.2</v>
      </c>
      <c r="CF694" s="109" t="n">
        <v>20.3</v>
      </c>
      <c r="CG694" s="109" t="n">
        <v>17.5</v>
      </c>
      <c r="CH694" s="109" t="n">
        <v>15.8</v>
      </c>
      <c r="CI694" s="109" t="n">
        <v>15.2</v>
      </c>
      <c r="CJ694" s="109" t="n">
        <v>14.2</v>
      </c>
      <c r="CK694" s="109" t="n">
        <v>15.6</v>
      </c>
      <c r="CL694" s="109" t="n">
        <v>18.4</v>
      </c>
      <c r="CM694" s="109" t="n">
        <v>18.6</v>
      </c>
      <c r="CN694" s="109" t="n">
        <v>22.5</v>
      </c>
      <c r="CO694" s="110" t="n">
        <f aca="false">SUM(CC694:CN694)/12</f>
        <v>18.5</v>
      </c>
      <c r="DA694" s="1" t="n">
        <f aca="false">DA693+1</f>
        <v>1994</v>
      </c>
      <c r="DB694" s="113" t="s">
        <v>153</v>
      </c>
      <c r="DC694" s="109" t="n">
        <v>28.9</v>
      </c>
      <c r="DD694" s="109" t="n">
        <v>29.8</v>
      </c>
      <c r="DE694" s="109" t="n">
        <v>28.1</v>
      </c>
      <c r="DF694" s="109" t="n">
        <v>24.3</v>
      </c>
      <c r="DG694" s="109" t="n">
        <v>19.7</v>
      </c>
      <c r="DH694" s="109" t="n">
        <v>16.1</v>
      </c>
      <c r="DI694" s="109" t="n">
        <v>17.1</v>
      </c>
      <c r="DJ694" s="109" t="n">
        <v>16.4</v>
      </c>
      <c r="DK694" s="109" t="n">
        <v>18.9</v>
      </c>
      <c r="DL694" s="109" t="n">
        <v>24.2</v>
      </c>
      <c r="DM694" s="109" t="n">
        <v>24.6</v>
      </c>
      <c r="DN694" s="109" t="n">
        <v>32.1</v>
      </c>
      <c r="DO694" s="110" t="n">
        <f aca="false">SUM(DC694:DN694)/12</f>
        <v>23.35</v>
      </c>
      <c r="EA694" s="1" t="n">
        <f aca="false">EA693+1</f>
        <v>1994</v>
      </c>
      <c r="EB694" s="111" t="n">
        <v>1994</v>
      </c>
      <c r="EC694" s="109" t="n">
        <v>38.2</v>
      </c>
      <c r="ED694" s="109" t="n">
        <v>35.7</v>
      </c>
      <c r="EE694" s="109" t="n">
        <v>33.3</v>
      </c>
      <c r="EF694" s="109" t="n">
        <v>28.8</v>
      </c>
      <c r="EG694" s="109" t="n">
        <v>24.8</v>
      </c>
      <c r="EH694" s="109" t="n">
        <v>20.4</v>
      </c>
      <c r="EI694" s="109" t="n">
        <v>20.7</v>
      </c>
      <c r="EJ694" s="109" t="n">
        <v>21.4</v>
      </c>
      <c r="EK694" s="109" t="n">
        <v>25.6</v>
      </c>
      <c r="EL694" s="109" t="n">
        <v>30.7</v>
      </c>
      <c r="EM694" s="109" t="n">
        <v>33</v>
      </c>
      <c r="EN694" s="109" t="n">
        <v>38.5</v>
      </c>
      <c r="EO694" s="110" t="n">
        <f aca="false">SUM(EC694:EN694)/12</f>
        <v>29.2583333333333</v>
      </c>
      <c r="FA694" s="1" t="n">
        <f aca="false">FA693+1</f>
        <v>1994</v>
      </c>
      <c r="FB694" s="113" t="s">
        <v>153</v>
      </c>
      <c r="FC694" s="109" t="n">
        <v>24.3</v>
      </c>
      <c r="FD694" s="109" t="n">
        <v>26</v>
      </c>
      <c r="FE694" s="109" t="n">
        <v>26</v>
      </c>
      <c r="FF694" s="109" t="n">
        <v>21.7</v>
      </c>
      <c r="FG694" s="109" t="n">
        <v>17.3</v>
      </c>
      <c r="FH694" s="109" t="n">
        <v>14.4</v>
      </c>
      <c r="FI694" s="109" t="n">
        <v>14.9</v>
      </c>
      <c r="FJ694" s="109" t="n">
        <v>14</v>
      </c>
      <c r="FK694" s="109" t="n">
        <v>15.9</v>
      </c>
      <c r="FL694" s="109" t="n">
        <v>20.3</v>
      </c>
      <c r="FM694" s="109" t="n">
        <v>20.6</v>
      </c>
      <c r="FN694" s="109" t="n">
        <v>27.8</v>
      </c>
      <c r="FO694" s="110" t="n">
        <f aca="false">SUM(FC694:FN694)/12</f>
        <v>20.2666666666667</v>
      </c>
      <c r="GA694" s="1" t="n">
        <f aca="false">GA693+1</f>
        <v>1994</v>
      </c>
      <c r="GB694" s="113" t="s">
        <v>153</v>
      </c>
      <c r="GC694" s="109" t="n">
        <v>22.8</v>
      </c>
      <c r="GD694" s="109" t="n">
        <v>24.6</v>
      </c>
      <c r="GE694" s="109" t="n">
        <v>24.1</v>
      </c>
      <c r="GF694" s="109" t="n">
        <v>20.8</v>
      </c>
      <c r="GG694" s="109" t="n">
        <v>16.6</v>
      </c>
      <c r="GH694" s="109" t="n">
        <v>14.5</v>
      </c>
      <c r="GI694" s="109" t="n">
        <v>14.4</v>
      </c>
      <c r="GJ694" s="109" t="n">
        <v>13.8</v>
      </c>
      <c r="GK694" s="109" t="n">
        <v>15</v>
      </c>
      <c r="GL694" s="109" t="n">
        <v>18.5</v>
      </c>
      <c r="GM694" s="109" t="n">
        <v>19.1</v>
      </c>
      <c r="GN694" s="109" t="n">
        <v>25.3</v>
      </c>
      <c r="GO694" s="110" t="n">
        <f aca="false">SUM(GC694:GN694)/12</f>
        <v>19.125</v>
      </c>
      <c r="HA694" s="1" t="n">
        <f aca="false">HA693+1</f>
        <v>1994</v>
      </c>
      <c r="HB694" s="113" t="s">
        <v>153</v>
      </c>
      <c r="HC694" s="109" t="n">
        <v>26.4</v>
      </c>
      <c r="HD694" s="109" t="n">
        <v>26</v>
      </c>
      <c r="HE694" s="109" t="n">
        <v>25.8</v>
      </c>
      <c r="HF694" s="109" t="n">
        <v>24.7</v>
      </c>
      <c r="HG694" s="109" t="n">
        <v>21.6</v>
      </c>
      <c r="HH694" s="109" t="n">
        <v>17.1</v>
      </c>
      <c r="HI694" s="109" t="n">
        <v>17.3</v>
      </c>
      <c r="HJ694" s="109" t="n">
        <v>15.7</v>
      </c>
      <c r="HK694" s="109" t="n">
        <v>18.3</v>
      </c>
      <c r="HL694" s="109" t="n">
        <v>21</v>
      </c>
      <c r="HM694" s="109" t="n">
        <v>21.7</v>
      </c>
      <c r="HN694" s="109" t="n">
        <v>25.8</v>
      </c>
      <c r="HO694" s="110" t="n">
        <f aca="false">SUM(HC694:HN694)/12</f>
        <v>21.7833333333333</v>
      </c>
      <c r="IA694" s="1" t="n">
        <f aca="false">IA693+1</f>
        <v>1994</v>
      </c>
      <c r="IB694" s="113" t="s">
        <v>153</v>
      </c>
      <c r="IC694" s="109" t="n">
        <v>30.3</v>
      </c>
      <c r="ID694" s="109" t="n">
        <v>30.6</v>
      </c>
      <c r="IE694" s="109" t="n">
        <v>29.8</v>
      </c>
      <c r="IF694" s="109" t="n">
        <v>25.2</v>
      </c>
      <c r="IG694" s="109" t="n">
        <v>21.1</v>
      </c>
      <c r="IH694" s="109" t="n">
        <v>17.3</v>
      </c>
      <c r="II694" s="109" t="n">
        <v>18</v>
      </c>
      <c r="IJ694" s="109" t="n">
        <v>18.1</v>
      </c>
      <c r="IK694" s="109" t="n">
        <v>20.4</v>
      </c>
      <c r="IL694" s="109" t="n">
        <v>25.3</v>
      </c>
      <c r="IM694" s="109" t="n">
        <v>25.9</v>
      </c>
      <c r="IN694" s="109" t="n">
        <v>32.6</v>
      </c>
      <c r="IO694" s="110" t="n">
        <f aca="false">SUM(IC694:IN694)/12</f>
        <v>24.55</v>
      </c>
      <c r="JA694" s="1" t="n">
        <f aca="false">JA693+1</f>
        <v>1994</v>
      </c>
      <c r="JB694" s="113" t="s">
        <v>153</v>
      </c>
      <c r="JC694" s="109" t="n">
        <v>21.3</v>
      </c>
      <c r="JD694" s="109" t="n">
        <v>21.8</v>
      </c>
      <c r="JE694" s="109" t="n">
        <v>22.1</v>
      </c>
      <c r="JF694" s="109" t="n">
        <v>19.4</v>
      </c>
      <c r="JG694" s="109" t="n">
        <v>16.8</v>
      </c>
      <c r="JH694" s="109" t="n">
        <v>15</v>
      </c>
      <c r="JI694" s="109" t="n">
        <v>14.5</v>
      </c>
      <c r="JJ694" s="109" t="n">
        <v>14.4</v>
      </c>
      <c r="JK694" s="109" t="n">
        <v>15.5</v>
      </c>
      <c r="JL694" s="109" t="n">
        <v>18</v>
      </c>
      <c r="JM694" s="109" t="n">
        <v>18.4</v>
      </c>
      <c r="JN694" s="109" t="n">
        <v>22.2</v>
      </c>
      <c r="JO694" s="110" t="n">
        <f aca="false">SUM(JC694:JN694)/12</f>
        <v>18.2833333333333</v>
      </c>
      <c r="KA694" s="1" t="n">
        <f aca="false">KA693+1</f>
        <v>1994</v>
      </c>
      <c r="KB694" s="113" t="s">
        <v>153</v>
      </c>
      <c r="KC694" s="109" t="n">
        <v>28.5</v>
      </c>
      <c r="KD694" s="109" t="n">
        <v>29.7</v>
      </c>
      <c r="KE694" s="109" t="n">
        <v>28.1</v>
      </c>
      <c r="KF694" s="109" t="n">
        <v>24</v>
      </c>
      <c r="KG694" s="109" t="n">
        <v>19.6</v>
      </c>
      <c r="KH694" s="109" t="n">
        <v>16</v>
      </c>
      <c r="KI694" s="109" t="n">
        <v>17</v>
      </c>
      <c r="KJ694" s="109" t="n">
        <v>15.8</v>
      </c>
      <c r="KK694" s="109" t="n">
        <v>18.5</v>
      </c>
      <c r="KL694" s="109" t="n">
        <v>23.1</v>
      </c>
      <c r="KM694" s="109" t="n">
        <v>24.3</v>
      </c>
      <c r="KN694" s="109" t="n">
        <v>31.1</v>
      </c>
      <c r="KO694" s="110" t="n">
        <f aca="false">SUM(KC694:KN694)/12</f>
        <v>22.975</v>
      </c>
      <c r="LA694" s="1" t="n">
        <f aca="false">LA693+1</f>
        <v>1994</v>
      </c>
      <c r="LB694" s="113" t="s">
        <v>153</v>
      </c>
      <c r="LC694" s="109" t="n">
        <v>29.4</v>
      </c>
      <c r="LD694" s="109" t="n">
        <v>30.2</v>
      </c>
      <c r="LE694" s="109" t="n">
        <v>29.4</v>
      </c>
      <c r="LF694" s="109" t="n">
        <v>24.3</v>
      </c>
      <c r="LG694" s="109" t="n">
        <v>20.6</v>
      </c>
      <c r="LH694" s="109" t="n">
        <v>17.1</v>
      </c>
      <c r="LI694" s="109" t="n">
        <v>17.9</v>
      </c>
      <c r="LJ694" s="109" t="n">
        <v>17</v>
      </c>
      <c r="LK694" s="109" t="n">
        <v>19.2</v>
      </c>
      <c r="LL694" s="109" t="n">
        <v>24</v>
      </c>
      <c r="LM694" s="109" t="n">
        <v>25</v>
      </c>
      <c r="LN694" s="109" t="n">
        <v>31.6</v>
      </c>
      <c r="LO694" s="110" t="n">
        <f aca="false">SUM(LC694:LN694)/12</f>
        <v>23.8083333333333</v>
      </c>
      <c r="MA694" s="1" t="n">
        <f aca="false">MA693+1</f>
        <v>1994</v>
      </c>
      <c r="MB694" s="113" t="s">
        <v>153</v>
      </c>
      <c r="MC694" s="109" t="n">
        <v>26</v>
      </c>
      <c r="MD694" s="109" t="n">
        <v>26.4</v>
      </c>
      <c r="ME694" s="109" t="n">
        <v>26.9</v>
      </c>
      <c r="MF694" s="109" t="n">
        <v>23.2</v>
      </c>
      <c r="MG694" s="109" t="n">
        <v>19.3</v>
      </c>
      <c r="MH694" s="109" t="n">
        <v>16.1</v>
      </c>
      <c r="MI694" s="109" t="n">
        <v>16.7</v>
      </c>
      <c r="MJ694" s="109" t="n">
        <v>16.1</v>
      </c>
      <c r="MK694" s="109" t="n">
        <v>17.8</v>
      </c>
      <c r="ML694" s="109" t="n">
        <v>22.2</v>
      </c>
      <c r="MM694" s="109" t="n">
        <v>22.4</v>
      </c>
      <c r="MN694" s="109" t="n">
        <v>28.6</v>
      </c>
      <c r="MO694" s="110" t="n">
        <f aca="false">SUM(MC694:MN694)/12</f>
        <v>21.8083333333333</v>
      </c>
      <c r="NA694" s="1" t="n">
        <f aca="false">NA693+1</f>
        <v>1993</v>
      </c>
      <c r="NB694" s="113" t="s">
        <v>152</v>
      </c>
      <c r="NC694" s="109" t="n">
        <v>35.7</v>
      </c>
      <c r="ND694" s="109" t="n">
        <v>34.7</v>
      </c>
      <c r="NE694" s="109" t="n">
        <v>32.2</v>
      </c>
      <c r="NF694" s="109" t="n">
        <v>29.8</v>
      </c>
      <c r="NG694" s="109" t="n">
        <v>23</v>
      </c>
      <c r="NH694" s="109" t="n">
        <v>18.3</v>
      </c>
      <c r="NI694" s="109" t="n">
        <v>18.9</v>
      </c>
      <c r="NJ694" s="109" t="n">
        <v>22.1</v>
      </c>
      <c r="NK694" s="109" t="n">
        <v>24.6</v>
      </c>
      <c r="NL694" s="109" t="n">
        <v>26.3</v>
      </c>
      <c r="NM694" s="109" t="n">
        <v>34.3</v>
      </c>
      <c r="NN694" s="109" t="n">
        <v>31.6</v>
      </c>
      <c r="NO694" s="110" t="n">
        <f aca="false">SUM(NC694:NN694)/12</f>
        <v>27.625</v>
      </c>
      <c r="OA694" s="5"/>
    </row>
    <row r="695" customFormat="false" ht="12.75" hidden="false" customHeight="false" outlineLevel="0" collapsed="false">
      <c r="A695" s="150" t="n">
        <f aca="false">A690+5</f>
        <v>1995</v>
      </c>
      <c r="B695" s="151" t="n">
        <f aca="false">AVERAGE(AO695,BO695,CO695,DO695,EO695,FO695,GO695,HO695,IO695,JO695,KO695,LO695,MO695,NO695)</f>
        <v>21.9125</v>
      </c>
      <c r="C695" s="163" t="n">
        <f aca="false">AVERAGE(B691:B695)</f>
        <v>22.1253571428571</v>
      </c>
      <c r="D695" s="164" t="n">
        <f aca="false">AVERAGE(B686:B695)</f>
        <v>22.1663095238095</v>
      </c>
      <c r="E695" s="151" t="n">
        <f aca="false">AVERAGE(B676:B695)</f>
        <v>22.1771676587302</v>
      </c>
      <c r="F695" s="165" t="n">
        <f aca="false">AVERAGE(B646:B695)</f>
        <v>21.9442321428571</v>
      </c>
      <c r="G695" s="159" t="n">
        <f aca="false">MAX(AC695:AN695,BC695:BN695,CC695:CN695,DC695:DN695,EC695:EN695,FC695:FN695,GC695:GN695,HC695:HN695,IC695:IN695,JC695:JN695,KC695:KN695,LC695:LN695,MC695:MN695,NC695:NN695)</f>
        <v>36.8</v>
      </c>
      <c r="H695" s="161" t="n">
        <f aca="false">MEDIAN(AC695:AN695,BC695:BN695,CC695:CN695,DC695:DN695,EC695:EN695,FC695:FN695,GC695:GN695,HC695:HN695,IC695:IN695,JC695:JN695,KC695:KN695,LC695:LN695,MC695:MN695,NC695:NN695)</f>
        <v>20.85</v>
      </c>
      <c r="I695" s="157" t="n">
        <f aca="false">MIN(AC695:AN695,BC695:BN695,CC695:CN695,DC695:DN695,EC695:EN695,FC695:FN695,GC695:GN695,HC695:HN695,IC695:IN695,JC695:JN695,KC695:KN695,LC695:LN695,MC695:MN695,NC695:NN695)</f>
        <v>11.9</v>
      </c>
      <c r="J695" s="107" t="n">
        <f aca="false">(G695+I695)/2</f>
        <v>24.35</v>
      </c>
      <c r="AA695" s="1" t="n">
        <f aca="false">AA694+1</f>
        <v>71</v>
      </c>
      <c r="AB695" s="108" t="n">
        <v>1995</v>
      </c>
      <c r="AC695" s="109" t="n">
        <v>29.5</v>
      </c>
      <c r="AD695" s="109" t="n">
        <v>29.1</v>
      </c>
      <c r="AE695" s="109" t="n">
        <v>23.7</v>
      </c>
      <c r="AF695" s="109" t="n">
        <v>19.8</v>
      </c>
      <c r="AG695" s="109" t="n">
        <v>17.5</v>
      </c>
      <c r="AH695" s="109" t="n">
        <v>16.1</v>
      </c>
      <c r="AI695" s="109" t="n">
        <v>13.9</v>
      </c>
      <c r="AJ695" s="109" t="n">
        <v>17.4</v>
      </c>
      <c r="AK695" s="109" t="n">
        <v>18.1</v>
      </c>
      <c r="AL695" s="109" t="n">
        <v>21.1</v>
      </c>
      <c r="AM695" s="109" t="n">
        <v>23.8</v>
      </c>
      <c r="AN695" s="109" t="n">
        <v>25.1</v>
      </c>
      <c r="AO695" s="110" t="n">
        <f aca="false">SUM(AC695:AN695)/12</f>
        <v>21.2583333333333</v>
      </c>
      <c r="AQ695" s="112"/>
      <c r="AR695" s="109"/>
      <c r="AS695" s="109"/>
      <c r="AT695" s="109"/>
      <c r="AU695" s="109"/>
      <c r="AV695" s="109"/>
      <c r="AW695" s="109"/>
      <c r="AX695" s="109"/>
      <c r="AY695" s="109"/>
      <c r="AZ695" s="109"/>
      <c r="BA695" s="1" t="n">
        <f aca="false">BA694+1</f>
        <v>1995</v>
      </c>
      <c r="BB695" s="113" t="s">
        <v>154</v>
      </c>
      <c r="BC695" s="109" t="n">
        <v>29.4</v>
      </c>
      <c r="BD695" s="109" t="n">
        <v>29.2</v>
      </c>
      <c r="BE695" s="109" t="n">
        <v>23.8</v>
      </c>
      <c r="BF695" s="109" t="n">
        <v>18.9</v>
      </c>
      <c r="BG695" s="109" t="n">
        <v>16</v>
      </c>
      <c r="BH695" s="109" t="n">
        <v>14.2</v>
      </c>
      <c r="BI695" s="109" t="n">
        <v>11.9</v>
      </c>
      <c r="BJ695" s="109" t="n">
        <v>16.3</v>
      </c>
      <c r="BK695" s="109" t="n">
        <v>17.2</v>
      </c>
      <c r="BL695" s="109" t="n">
        <v>20.3</v>
      </c>
      <c r="BM695" s="109" t="n">
        <v>24.2</v>
      </c>
      <c r="BN695" s="109" t="n">
        <v>25.6</v>
      </c>
      <c r="BO695" s="110" t="n">
        <f aca="false">SUM(BC695:BN695)/12</f>
        <v>20.5833333333333</v>
      </c>
      <c r="BP695" s="109"/>
      <c r="BQ695" s="109"/>
      <c r="BR695" s="109"/>
      <c r="BS695" s="109"/>
      <c r="CA695" s="1" t="n">
        <f aca="false">CA694+1</f>
        <v>1995</v>
      </c>
      <c r="CB695" s="112" t="n">
        <v>1995</v>
      </c>
      <c r="CC695" s="109" t="n">
        <v>20.5</v>
      </c>
      <c r="CD695" s="109" t="n">
        <v>23.2</v>
      </c>
      <c r="CE695" s="109" t="n">
        <v>19.4</v>
      </c>
      <c r="CF695" s="109" t="n">
        <v>18.1</v>
      </c>
      <c r="CG695" s="109" t="n">
        <v>16.4</v>
      </c>
      <c r="CH695" s="109" t="n">
        <v>14.9</v>
      </c>
      <c r="CI695" s="109" t="n">
        <v>13.8</v>
      </c>
      <c r="CJ695" s="109" t="n">
        <v>15.5</v>
      </c>
      <c r="CK695" s="109" t="n">
        <v>15.8</v>
      </c>
      <c r="CL695" s="109" t="n">
        <v>17.5</v>
      </c>
      <c r="CM695" s="109" t="n">
        <v>19.4</v>
      </c>
      <c r="CN695" s="109" t="n">
        <v>18.2</v>
      </c>
      <c r="CO695" s="110" t="n">
        <f aca="false">SUM(CC695:CN695)/12</f>
        <v>17.725</v>
      </c>
      <c r="DA695" s="1" t="n">
        <f aca="false">DA694+1</f>
        <v>1995</v>
      </c>
      <c r="DB695" s="113" t="s">
        <v>154</v>
      </c>
      <c r="DC695" s="109" t="n">
        <v>31.5</v>
      </c>
      <c r="DD695" s="109" t="n">
        <v>31.4</v>
      </c>
      <c r="DE695" s="109" t="n">
        <v>25.8</v>
      </c>
      <c r="DF695" s="109" t="n">
        <v>20.6</v>
      </c>
      <c r="DG695" s="109" t="n">
        <v>17.5</v>
      </c>
      <c r="DH695" s="109" t="n">
        <v>15.3</v>
      </c>
      <c r="DI695" s="109" t="n">
        <v>13.8</v>
      </c>
      <c r="DJ695" s="109" t="n">
        <v>17.6</v>
      </c>
      <c r="DK695" s="109" t="n">
        <v>20</v>
      </c>
      <c r="DL695" s="109" t="n">
        <v>22.6</v>
      </c>
      <c r="DM695" s="109" t="n">
        <v>26.3</v>
      </c>
      <c r="DN695" s="109" t="n">
        <v>28</v>
      </c>
      <c r="DO695" s="110" t="n">
        <f aca="false">SUM(DC695:DN695)/12</f>
        <v>22.5333333333333</v>
      </c>
      <c r="EA695" s="1" t="n">
        <f aca="false">EA694+1</f>
        <v>1995</v>
      </c>
      <c r="EB695" s="111" t="n">
        <v>1995</v>
      </c>
      <c r="EC695" s="109" t="n">
        <v>36.4</v>
      </c>
      <c r="ED695" s="109" t="n">
        <v>36.1</v>
      </c>
      <c r="EE695" s="109" t="n">
        <v>32.6</v>
      </c>
      <c r="EF695" s="109" t="n">
        <v>26.5</v>
      </c>
      <c r="EG695" s="109" t="n">
        <v>21.5</v>
      </c>
      <c r="EH695" s="109" t="n">
        <v>19.8</v>
      </c>
      <c r="EI695" s="109" t="n">
        <v>18.8</v>
      </c>
      <c r="EJ695" s="109" t="n">
        <v>24.3</v>
      </c>
      <c r="EK695" s="109" t="n">
        <v>26.1</v>
      </c>
      <c r="EL695" s="109" t="n">
        <v>29.1</v>
      </c>
      <c r="EM695" s="109" t="n">
        <v>32.3</v>
      </c>
      <c r="EN695" s="109" t="n">
        <v>34.2</v>
      </c>
      <c r="EO695" s="110" t="n">
        <f aca="false">SUM(EC695:EN695)/12</f>
        <v>28.1416666666667</v>
      </c>
      <c r="FA695" s="1" t="n">
        <f aca="false">FA694+1</f>
        <v>1995</v>
      </c>
      <c r="FB695" s="113" t="s">
        <v>154</v>
      </c>
      <c r="FC695" s="109" t="n">
        <v>27.4</v>
      </c>
      <c r="FD695" s="109" t="n">
        <v>27.9</v>
      </c>
      <c r="FE695" s="109" t="n">
        <v>23.3</v>
      </c>
      <c r="FF695" s="109" t="n">
        <v>18.5</v>
      </c>
      <c r="FG695" s="109" t="n">
        <v>15.7</v>
      </c>
      <c r="FH695" s="109" t="n">
        <v>14.3</v>
      </c>
      <c r="FI695" s="109" t="n">
        <v>12.1</v>
      </c>
      <c r="FJ695" s="109" t="n">
        <v>16.7</v>
      </c>
      <c r="FK695" s="109" t="n">
        <v>16.9</v>
      </c>
      <c r="FL695" s="109" t="n">
        <v>19.5</v>
      </c>
      <c r="FM695" s="109" t="n">
        <v>22.5</v>
      </c>
      <c r="FN695" s="109" t="n">
        <v>24.2</v>
      </c>
      <c r="FO695" s="110" t="n">
        <f aca="false">SUM(FC695:FN695)/12</f>
        <v>19.9166666666667</v>
      </c>
      <c r="GA695" s="1" t="n">
        <f aca="false">GA694+1</f>
        <v>1995</v>
      </c>
      <c r="GB695" s="113" t="s">
        <v>154</v>
      </c>
      <c r="GC695" s="109" t="n">
        <v>24.5</v>
      </c>
      <c r="GD695" s="109" t="n">
        <v>26.4</v>
      </c>
      <c r="GE695" s="109" t="n">
        <v>22</v>
      </c>
      <c r="GF695" s="109" t="n">
        <v>17.4</v>
      </c>
      <c r="GG695" s="109" t="n">
        <v>15.4</v>
      </c>
      <c r="GH695" s="109" t="n">
        <v>13.7</v>
      </c>
      <c r="GI695" s="109" t="n">
        <v>12.6</v>
      </c>
      <c r="GJ695" s="109" t="n">
        <v>15.5</v>
      </c>
      <c r="GK695" s="109" t="n">
        <v>15.8</v>
      </c>
      <c r="GL695" s="109" t="n">
        <v>17.3</v>
      </c>
      <c r="GM695" s="109" t="n">
        <v>20.9</v>
      </c>
      <c r="GN695" s="109" t="n">
        <v>21.1</v>
      </c>
      <c r="GO695" s="110" t="n">
        <f aca="false">SUM(GC695:GN695)/12</f>
        <v>18.55</v>
      </c>
      <c r="HA695" s="1" t="n">
        <f aca="false">HA694+1</f>
        <v>1995</v>
      </c>
      <c r="HB695" s="113" t="s">
        <v>154</v>
      </c>
      <c r="HC695" s="109" t="n">
        <v>24.3</v>
      </c>
      <c r="HD695" s="109" t="n">
        <v>26.5</v>
      </c>
      <c r="HE695" s="109" t="n">
        <v>21.8</v>
      </c>
      <c r="HF695" s="109" t="n">
        <v>20.7</v>
      </c>
      <c r="HG695" s="109" t="n">
        <v>17.9</v>
      </c>
      <c r="HH695" s="109" t="n">
        <v>16.4</v>
      </c>
      <c r="HI695" s="109" t="n">
        <v>15.5</v>
      </c>
      <c r="HJ695" s="109" t="n">
        <v>17.7</v>
      </c>
      <c r="HK695" s="109" t="n">
        <v>18</v>
      </c>
      <c r="HL695" s="109" t="n">
        <v>20.4</v>
      </c>
      <c r="HM695" s="109" t="n">
        <v>22.9</v>
      </c>
      <c r="HN695" s="109" t="n">
        <v>21.8</v>
      </c>
      <c r="HO695" s="110" t="n">
        <f aca="false">SUM(HC695:HN695)/12</f>
        <v>20.325</v>
      </c>
      <c r="IA695" s="1" t="n">
        <f aca="false">IA694+1</f>
        <v>1995</v>
      </c>
      <c r="IB695" s="113" t="s">
        <v>154</v>
      </c>
      <c r="IC695" s="109" t="n">
        <v>32.6</v>
      </c>
      <c r="ID695" s="109" t="n">
        <v>32.8</v>
      </c>
      <c r="IE695" s="109" t="n">
        <v>27.3</v>
      </c>
      <c r="IF695" s="109" t="n">
        <v>22.2</v>
      </c>
      <c r="IG695" s="109" t="n">
        <v>19</v>
      </c>
      <c r="IH695" s="109" t="n">
        <v>17.1</v>
      </c>
      <c r="II695" s="109" t="n">
        <v>15.2</v>
      </c>
      <c r="IJ695" s="109" t="n">
        <v>19.9</v>
      </c>
      <c r="IK695" s="109" t="n">
        <v>21.2</v>
      </c>
      <c r="IL695" s="109" t="n">
        <v>24.1</v>
      </c>
      <c r="IM695" s="109" t="n">
        <v>27.6</v>
      </c>
      <c r="IN695" s="109" t="n">
        <v>29.2</v>
      </c>
      <c r="IO695" s="110" t="n">
        <f aca="false">SUM(IC695:IN695)/12</f>
        <v>24.0166666666667</v>
      </c>
      <c r="JA695" s="1" t="n">
        <f aca="false">JA694+1</f>
        <v>1995</v>
      </c>
      <c r="JB695" s="113" t="s">
        <v>154</v>
      </c>
      <c r="JC695" s="109" t="n">
        <v>22.3</v>
      </c>
      <c r="JD695" s="109" t="n">
        <v>23.5</v>
      </c>
      <c r="JE695" s="109" t="n">
        <v>20.8</v>
      </c>
      <c r="JF695" s="109" t="n">
        <v>17.4</v>
      </c>
      <c r="JG695" s="109" t="n">
        <v>15.9</v>
      </c>
      <c r="JH695" s="109" t="n">
        <v>14.2</v>
      </c>
      <c r="JI695" s="109" t="n">
        <v>13.5</v>
      </c>
      <c r="JJ695" s="109" t="n">
        <v>15.2</v>
      </c>
      <c r="JK695" s="109" t="n">
        <v>16.1</v>
      </c>
      <c r="JL695" s="109" t="n">
        <v>17.1</v>
      </c>
      <c r="JM695" s="109" t="n">
        <v>19.5</v>
      </c>
      <c r="JN695" s="109" t="n">
        <v>19</v>
      </c>
      <c r="JO695" s="110" t="n">
        <f aca="false">SUM(JC695:JN695)/12</f>
        <v>17.875</v>
      </c>
      <c r="KA695" s="1" t="n">
        <f aca="false">KA694+1</f>
        <v>1995</v>
      </c>
      <c r="KB695" s="123" t="s">
        <v>155</v>
      </c>
      <c r="KC695" s="109" t="n">
        <v>30.3</v>
      </c>
      <c r="KD695" s="109" t="n">
        <v>32.2</v>
      </c>
      <c r="KE695" s="109" t="n">
        <v>29.1</v>
      </c>
      <c r="KF695" s="109" t="n">
        <v>21.6</v>
      </c>
      <c r="KG695" s="109" t="n">
        <v>20.1</v>
      </c>
      <c r="KH695" s="109" t="n">
        <v>15.7</v>
      </c>
      <c r="KI695" s="109" t="n">
        <v>13.8</v>
      </c>
      <c r="KJ695" s="109" t="n">
        <v>16.3</v>
      </c>
      <c r="KK695" s="109" t="n">
        <v>20.8</v>
      </c>
      <c r="KL695" s="109" t="n">
        <v>22.7</v>
      </c>
      <c r="KM695" s="109" t="n">
        <v>26.1</v>
      </c>
      <c r="KN695" s="109" t="n">
        <v>29.6</v>
      </c>
      <c r="KO695" s="110" t="n">
        <f aca="false">SUM(KC695:KN695)/12</f>
        <v>23.1916666666667</v>
      </c>
      <c r="LA695" s="1" t="n">
        <f aca="false">LA694+1</f>
        <v>1995</v>
      </c>
      <c r="LB695" s="113" t="s">
        <v>154</v>
      </c>
      <c r="LC695" s="109" t="n">
        <v>31.7</v>
      </c>
      <c r="LD695" s="109" t="n">
        <v>31.7</v>
      </c>
      <c r="LE695" s="109" t="n">
        <v>26.2</v>
      </c>
      <c r="LF695" s="109" t="n">
        <v>21.7</v>
      </c>
      <c r="LG695" s="109" t="n">
        <v>18.5</v>
      </c>
      <c r="LH695" s="109" t="n">
        <v>16.5</v>
      </c>
      <c r="LI695" s="109" t="n">
        <v>14.5</v>
      </c>
      <c r="LJ695" s="109" t="n">
        <v>18.7</v>
      </c>
      <c r="LK695" s="109" t="n">
        <v>20.1</v>
      </c>
      <c r="LL695" s="109" t="n">
        <v>23.1</v>
      </c>
      <c r="LM695" s="109" t="n">
        <v>26.4</v>
      </c>
      <c r="LN695" s="109" t="n">
        <v>28</v>
      </c>
      <c r="LO695" s="110" t="n">
        <f aca="false">SUM(LC695:LN695)/12</f>
        <v>23.0916666666667</v>
      </c>
      <c r="MA695" s="1" t="n">
        <f aca="false">MA694+1</f>
        <v>1995</v>
      </c>
      <c r="MB695" s="113" t="s">
        <v>154</v>
      </c>
      <c r="MC695" s="109" t="n">
        <v>27.4</v>
      </c>
      <c r="MD695" s="109" t="n">
        <v>28.2</v>
      </c>
      <c r="ME695" s="109" t="n">
        <v>24</v>
      </c>
      <c r="MF695" s="109" t="n">
        <v>20.2</v>
      </c>
      <c r="MG695" s="109" t="n">
        <v>17.4</v>
      </c>
      <c r="MH695" s="109" t="n">
        <v>16.1</v>
      </c>
      <c r="MI695" s="109" t="n">
        <v>14.5</v>
      </c>
      <c r="MJ695" s="109" t="n">
        <v>18.4</v>
      </c>
      <c r="MK695" s="109" t="n">
        <v>18.8</v>
      </c>
      <c r="ML695" s="109" t="n">
        <v>21.4</v>
      </c>
      <c r="MM695" s="109" t="n">
        <v>24.3</v>
      </c>
      <c r="MN695" s="109" t="n">
        <v>24.1</v>
      </c>
      <c r="MO695" s="110" t="n">
        <f aca="false">SUM(MC695:MN695)/12</f>
        <v>21.2333333333333</v>
      </c>
      <c r="NA695" s="1" t="n">
        <f aca="false">NA694+1</f>
        <v>1994</v>
      </c>
      <c r="NB695" s="113" t="s">
        <v>153</v>
      </c>
      <c r="NC695" s="109" t="n">
        <v>35.2</v>
      </c>
      <c r="ND695" s="109" t="n">
        <v>34.2</v>
      </c>
      <c r="NE695" s="109" t="n">
        <v>32.8</v>
      </c>
      <c r="NF695" s="109" t="n">
        <v>28.1</v>
      </c>
      <c r="NG695" s="109" t="n">
        <v>24.6</v>
      </c>
      <c r="NH695" s="109" t="n">
        <v>20.1</v>
      </c>
      <c r="NI695" s="109" t="n">
        <v>21.2</v>
      </c>
      <c r="NJ695" s="109" t="n">
        <v>21.2</v>
      </c>
      <c r="NK695" s="109" t="n">
        <v>25</v>
      </c>
      <c r="NL695" s="109" t="n">
        <v>29.8</v>
      </c>
      <c r="NM695" s="109" t="n">
        <v>31</v>
      </c>
      <c r="NN695" s="109" t="n">
        <v>36.8</v>
      </c>
      <c r="NO695" s="110" t="n">
        <f aca="false">SUM(NC695:NN695)/12</f>
        <v>28.3333333333333</v>
      </c>
      <c r="OA695" s="5"/>
    </row>
    <row r="696" customFormat="false" ht="12.75" hidden="false" customHeight="false" outlineLevel="0" collapsed="false">
      <c r="A696" s="150"/>
      <c r="B696" s="151" t="n">
        <f aca="false">AVERAGE(AO696,BO696,CO696,DO696,EO696,FO696,GO696,HO696,IO696,JO696,KO696,LO696,MO696,NO696)</f>
        <v>21.9321428571429</v>
      </c>
      <c r="C696" s="163" t="n">
        <f aca="false">AVERAGE(B692:B696)</f>
        <v>22.0013492063492</v>
      </c>
      <c r="D696" s="164" t="n">
        <f aca="false">AVERAGE(B687:B696)</f>
        <v>22.1884523809524</v>
      </c>
      <c r="E696" s="151" t="n">
        <f aca="false">AVERAGE(B677:B696)</f>
        <v>22.1904117063492</v>
      </c>
      <c r="F696" s="165" t="n">
        <f aca="false">AVERAGE(B647:B696)</f>
        <v>21.9595416666667</v>
      </c>
      <c r="G696" s="159" t="n">
        <f aca="false">MAX(AC696:AN696,BC696:BN696,CC696:CN696,DC696:DN696,EC696:EN696,FC696:FN696,GC696:GN696,HC696:HN696,IC696:IN696,JC696:JN696,KC696:KN696,LC696:LN696,MC696:MN696,NC696:NN696)</f>
        <v>37.2</v>
      </c>
      <c r="H696" s="161" t="n">
        <f aca="false">MEDIAN(AC696:AN696,BC696:BN696,CC696:CN696,DC696:DN696,EC696:EN696,FC696:FN696,GC696:GN696,HC696:HN696,IC696:IN696,JC696:JN696,KC696:KN696,LC696:LN696,MC696:MN696,NC696:NN696)</f>
        <v>21.05</v>
      </c>
      <c r="I696" s="157" t="n">
        <f aca="false">MIN(AC696:AN696,BC696:BN696,CC696:CN696,DC696:DN696,EC696:EN696,FC696:FN696,GC696:GN696,HC696:HN696,IC696:IN696,JC696:JN696,KC696:KN696,LC696:LN696,MC696:MN696,NC696:NN696)</f>
        <v>13.2</v>
      </c>
      <c r="J696" s="107" t="n">
        <f aca="false">(G696+I696)/2</f>
        <v>25.2</v>
      </c>
      <c r="AA696" s="1" t="n">
        <f aca="false">AA695+1</f>
        <v>72</v>
      </c>
      <c r="AB696" s="108" t="n">
        <v>1996</v>
      </c>
      <c r="AC696" s="109" t="n">
        <v>26.6</v>
      </c>
      <c r="AD696" s="109" t="n">
        <v>27.3</v>
      </c>
      <c r="AE696" s="109" t="n">
        <v>26.7</v>
      </c>
      <c r="AF696" s="109" t="n">
        <v>19.9</v>
      </c>
      <c r="AG696" s="109" t="n">
        <v>19.2</v>
      </c>
      <c r="AH696" s="109" t="n">
        <v>16.6</v>
      </c>
      <c r="AI696" s="109" t="n">
        <v>15</v>
      </c>
      <c r="AJ696" s="109" t="n">
        <v>15.1</v>
      </c>
      <c r="AK696" s="109" t="n">
        <v>17.5</v>
      </c>
      <c r="AL696" s="109" t="n">
        <v>21.3</v>
      </c>
      <c r="AM696" s="109" t="n">
        <v>21.9</v>
      </c>
      <c r="AN696" s="109" t="n">
        <v>24.9</v>
      </c>
      <c r="AO696" s="110" t="n">
        <f aca="false">SUM(AC696:AN696)/12</f>
        <v>21</v>
      </c>
      <c r="AQ696" s="112"/>
      <c r="AR696" s="109"/>
      <c r="AS696" s="109"/>
      <c r="AT696" s="109"/>
      <c r="AU696" s="109"/>
      <c r="AV696" s="109"/>
      <c r="AW696" s="109"/>
      <c r="AX696" s="109"/>
      <c r="AY696" s="109"/>
      <c r="AZ696" s="109"/>
      <c r="BA696" s="1" t="n">
        <f aca="false">BA695+1</f>
        <v>1996</v>
      </c>
      <c r="BB696" s="113" t="s">
        <v>156</v>
      </c>
      <c r="BC696" s="109" t="n">
        <v>28</v>
      </c>
      <c r="BD696" s="109" t="n">
        <v>27.9</v>
      </c>
      <c r="BE696" s="109" t="n">
        <v>26.4</v>
      </c>
      <c r="BF696" s="109" t="n">
        <v>18.8</v>
      </c>
      <c r="BG696" s="109" t="n">
        <v>18.4</v>
      </c>
      <c r="BH696" s="109" t="n">
        <v>14.6</v>
      </c>
      <c r="BI696" s="109" t="n">
        <v>13.4</v>
      </c>
      <c r="BJ696" s="109" t="n">
        <v>13.9</v>
      </c>
      <c r="BK696" s="109" t="n">
        <v>16.3</v>
      </c>
      <c r="BL696" s="109" t="n">
        <v>20.2</v>
      </c>
      <c r="BM696" s="109" t="n">
        <v>22.5</v>
      </c>
      <c r="BN696" s="109" t="n">
        <v>26</v>
      </c>
      <c r="BO696" s="110" t="n">
        <f aca="false">SUM(BC696:BN696)/12</f>
        <v>20.5333333333333</v>
      </c>
      <c r="BP696" s="109"/>
      <c r="BQ696" s="109"/>
      <c r="BR696" s="109"/>
      <c r="BS696" s="109"/>
      <c r="CA696" s="1" t="n">
        <f aca="false">CA695+1</f>
        <v>1996</v>
      </c>
      <c r="CB696" s="112" t="n">
        <v>1996</v>
      </c>
      <c r="CC696" s="109" t="n">
        <v>20.2</v>
      </c>
      <c r="CD696" s="109" t="n">
        <v>20.7</v>
      </c>
      <c r="CE696" s="109" t="n">
        <v>21.5</v>
      </c>
      <c r="CF696" s="109" t="n">
        <v>17.9</v>
      </c>
      <c r="CG696" s="109" t="n">
        <v>17</v>
      </c>
      <c r="CH696" s="109" t="n">
        <v>15.5</v>
      </c>
      <c r="CI696" s="109" t="n">
        <v>14.7</v>
      </c>
      <c r="CJ696" s="109" t="n">
        <v>14.6</v>
      </c>
      <c r="CK696" s="109" t="n">
        <v>15.9</v>
      </c>
      <c r="CL696" s="109" t="n">
        <v>17.9</v>
      </c>
      <c r="CM696" s="109" t="n">
        <v>18.6</v>
      </c>
      <c r="CN696" s="109" t="n">
        <v>19.4</v>
      </c>
      <c r="CO696" s="110" t="n">
        <f aca="false">SUM(CC696:CN696)/12</f>
        <v>17.825</v>
      </c>
      <c r="DA696" s="1" t="n">
        <f aca="false">DA695+1</f>
        <v>1996</v>
      </c>
      <c r="DB696" s="113" t="s">
        <v>156</v>
      </c>
      <c r="DC696" s="109" t="n">
        <v>30.1</v>
      </c>
      <c r="DD696" s="109" t="n">
        <v>29.6</v>
      </c>
      <c r="DE696" s="109" t="n">
        <v>28.8</v>
      </c>
      <c r="DF696" s="109" t="n">
        <v>20.4</v>
      </c>
      <c r="DG696" s="109" t="n">
        <v>19.5</v>
      </c>
      <c r="DH696" s="109" t="n">
        <v>16</v>
      </c>
      <c r="DI696" s="109" t="n">
        <v>14.9</v>
      </c>
      <c r="DJ696" s="109" t="n">
        <v>16.3</v>
      </c>
      <c r="DK696" s="109" t="n">
        <v>18.7</v>
      </c>
      <c r="DL696" s="109" t="n">
        <v>23</v>
      </c>
      <c r="DM696" s="109" t="n">
        <v>25.2</v>
      </c>
      <c r="DN696" s="109" t="n">
        <v>27.6</v>
      </c>
      <c r="DO696" s="110" t="n">
        <f aca="false">SUM(DC696:DN696)/12</f>
        <v>22.5083333333333</v>
      </c>
      <c r="EA696" s="1" t="n">
        <f aca="false">EA695+1</f>
        <v>1996</v>
      </c>
      <c r="EB696" s="111" t="n">
        <v>1996</v>
      </c>
      <c r="EC696" s="109" t="n">
        <v>37.2</v>
      </c>
      <c r="ED696" s="109" t="n">
        <v>36.3</v>
      </c>
      <c r="EE696" s="109" t="n">
        <v>34.4</v>
      </c>
      <c r="EF696" s="109" t="n">
        <v>27.8</v>
      </c>
      <c r="EG696" s="109" t="n">
        <v>23.9</v>
      </c>
      <c r="EH696" s="109" t="n">
        <v>21.3</v>
      </c>
      <c r="EI696" s="109" t="n">
        <v>18.8</v>
      </c>
      <c r="EJ696" s="109" t="n">
        <v>21.8</v>
      </c>
      <c r="EK696" s="109" t="n">
        <v>26.2</v>
      </c>
      <c r="EL696" s="109" t="n">
        <v>30.3</v>
      </c>
      <c r="EM696" s="109" t="n">
        <v>33.2</v>
      </c>
      <c r="EN696" s="109" t="n">
        <v>37</v>
      </c>
      <c r="EO696" s="110" t="n">
        <f aca="false">SUM(EC696:EN696)/12</f>
        <v>29.0166666666667</v>
      </c>
      <c r="FA696" s="1" t="n">
        <f aca="false">FA695+1</f>
        <v>1996</v>
      </c>
      <c r="FB696" s="113" t="s">
        <v>156</v>
      </c>
      <c r="FC696" s="109" t="n">
        <v>25.7</v>
      </c>
      <c r="FD696" s="109" t="n">
        <v>27.4</v>
      </c>
      <c r="FE696" s="109" t="n">
        <v>26</v>
      </c>
      <c r="FF696" s="109" t="n">
        <v>18.1</v>
      </c>
      <c r="FG696" s="109" t="n">
        <v>17.4</v>
      </c>
      <c r="FH696" s="109" t="n">
        <v>14.6</v>
      </c>
      <c r="FI696" s="109" t="n">
        <v>13.4</v>
      </c>
      <c r="FJ696" s="109" t="n">
        <v>13.8</v>
      </c>
      <c r="FK696" s="109" t="n">
        <v>16.1</v>
      </c>
      <c r="FL696" s="109" t="n">
        <v>20.5</v>
      </c>
      <c r="FM696" s="109" t="n">
        <v>21.3</v>
      </c>
      <c r="FN696" s="109" t="n">
        <v>24.6</v>
      </c>
      <c r="FO696" s="110" t="n">
        <f aca="false">SUM(FC696:FN696)/12</f>
        <v>19.9083333333333</v>
      </c>
      <c r="GA696" s="1" t="n">
        <f aca="false">GA695+1</f>
        <v>1996</v>
      </c>
      <c r="GB696" s="113" t="s">
        <v>156</v>
      </c>
      <c r="GC696" s="109" t="n">
        <v>23.5</v>
      </c>
      <c r="GD696" s="109" t="n">
        <v>24.7</v>
      </c>
      <c r="GE696" s="109" t="n">
        <v>23.9</v>
      </c>
      <c r="GF696" s="109" t="n">
        <v>17.4</v>
      </c>
      <c r="GG696" s="109" t="n">
        <v>16.9</v>
      </c>
      <c r="GH696" s="109" t="n">
        <v>14.3</v>
      </c>
      <c r="GI696" s="109" t="n">
        <v>13.2</v>
      </c>
      <c r="GJ696" s="109" t="n">
        <v>14</v>
      </c>
      <c r="GK696" s="109" t="n">
        <v>15.4</v>
      </c>
      <c r="GL696" s="109" t="n">
        <v>18.2</v>
      </c>
      <c r="GM696" s="109" t="n">
        <v>19.4</v>
      </c>
      <c r="GN696" s="109" t="n">
        <v>21.6</v>
      </c>
      <c r="GO696" s="110" t="n">
        <f aca="false">SUM(GC696:GN696)/12</f>
        <v>18.5416666666667</v>
      </c>
      <c r="HA696" s="1" t="n">
        <f aca="false">HA695+1</f>
        <v>1996</v>
      </c>
      <c r="HB696" s="113" t="s">
        <v>156</v>
      </c>
      <c r="HC696" s="109" t="n">
        <v>22.6</v>
      </c>
      <c r="HD696" s="109" t="n">
        <v>25</v>
      </c>
      <c r="HE696" s="109" t="n">
        <v>24.1</v>
      </c>
      <c r="HF696" s="109" t="n">
        <v>19.6</v>
      </c>
      <c r="HG696" s="109" t="n">
        <v>19.3</v>
      </c>
      <c r="HH696" s="109" t="n">
        <v>16.6</v>
      </c>
      <c r="HI696" s="109" t="n">
        <v>16.1</v>
      </c>
      <c r="HJ696" s="109" t="n">
        <v>15.9</v>
      </c>
      <c r="HK696" s="109" t="n">
        <v>17.8</v>
      </c>
      <c r="HL696" s="109" t="n">
        <v>20.5</v>
      </c>
      <c r="HM696" s="109" t="n">
        <v>22.1</v>
      </c>
      <c r="HN696" s="109" t="n">
        <v>23.6</v>
      </c>
      <c r="HO696" s="110" t="n">
        <f aca="false">SUM(HC696:HN696)/12</f>
        <v>20.2666666666667</v>
      </c>
      <c r="IA696" s="1" t="n">
        <f aca="false">IA695+1</f>
        <v>1996</v>
      </c>
      <c r="IB696" s="113" t="s">
        <v>156</v>
      </c>
      <c r="IC696" s="109" t="n">
        <v>30</v>
      </c>
      <c r="ID696" s="109" t="n">
        <v>31.7</v>
      </c>
      <c r="IE696" s="109" t="n">
        <v>30.8</v>
      </c>
      <c r="IF696" s="109" t="n">
        <v>22.7</v>
      </c>
      <c r="IG696" s="109" t="n">
        <v>21.2</v>
      </c>
      <c r="IH696" s="109" t="n">
        <v>18.5</v>
      </c>
      <c r="II696" s="109" t="n">
        <v>16.3</v>
      </c>
      <c r="IJ696" s="109" t="n">
        <v>17</v>
      </c>
      <c r="IK696" s="109" t="n">
        <v>20.5</v>
      </c>
      <c r="IL696" s="109" t="n">
        <v>24.5</v>
      </c>
      <c r="IM696" s="109" t="n">
        <v>26.4</v>
      </c>
      <c r="IN696" s="109" t="n">
        <v>29</v>
      </c>
      <c r="IO696" s="110" t="n">
        <f aca="false">SUM(IC696:IN696)/12</f>
        <v>24.05</v>
      </c>
      <c r="JA696" s="1" t="n">
        <f aca="false">JA695+1</f>
        <v>1996</v>
      </c>
      <c r="JB696" s="113" t="s">
        <v>156</v>
      </c>
      <c r="JC696" s="109" t="n">
        <v>20.9</v>
      </c>
      <c r="JD696" s="109" t="n">
        <v>22.4</v>
      </c>
      <c r="JE696" s="109" t="n">
        <v>22</v>
      </c>
      <c r="JF696" s="109" t="n">
        <v>18.1</v>
      </c>
      <c r="JG696" s="109" t="n">
        <v>17.1</v>
      </c>
      <c r="JH696" s="109" t="n">
        <v>14.8</v>
      </c>
      <c r="JI696" s="109" t="n">
        <v>14.1</v>
      </c>
      <c r="JJ696" s="109" t="n">
        <v>14.8</v>
      </c>
      <c r="JK696" s="109" t="n">
        <v>15.6</v>
      </c>
      <c r="JL696" s="109" t="n">
        <v>18</v>
      </c>
      <c r="JM696" s="109" t="n">
        <v>18.6</v>
      </c>
      <c r="JN696" s="109" t="n">
        <v>20.1</v>
      </c>
      <c r="JO696" s="110" t="n">
        <f aca="false">SUM(JC696:JN696)/12</f>
        <v>18.0416666666667</v>
      </c>
      <c r="KA696" s="1" t="n">
        <f aca="false">KA695+1</f>
        <v>1996</v>
      </c>
      <c r="KB696" s="123" t="s">
        <v>157</v>
      </c>
      <c r="KC696" s="109" t="n">
        <v>33.5</v>
      </c>
      <c r="KD696" s="109" t="n">
        <v>32.2</v>
      </c>
      <c r="KE696" s="109" t="n">
        <v>26.1</v>
      </c>
      <c r="KF696" s="109" t="n">
        <v>22.4</v>
      </c>
      <c r="KG696" s="109" t="n">
        <v>21.2</v>
      </c>
      <c r="KH696" s="109" t="n">
        <v>16.3</v>
      </c>
      <c r="KI696" s="109" t="n">
        <v>16</v>
      </c>
      <c r="KJ696" s="109" t="n">
        <v>17.2</v>
      </c>
      <c r="KK696" s="109" t="n">
        <v>20.7</v>
      </c>
      <c r="KL696" s="109" t="n">
        <v>24.4</v>
      </c>
      <c r="KM696" s="109" t="n">
        <v>24.2</v>
      </c>
      <c r="KN696" s="109" t="n">
        <v>28.1</v>
      </c>
      <c r="KO696" s="110" t="n">
        <f aca="false">SUM(KC696:KN696)/12</f>
        <v>23.525</v>
      </c>
      <c r="LA696" s="1" t="n">
        <f aca="false">LA695+1</f>
        <v>1996</v>
      </c>
      <c r="LB696" s="113" t="s">
        <v>156</v>
      </c>
      <c r="LC696" s="109" t="n">
        <v>30</v>
      </c>
      <c r="LD696" s="109" t="n">
        <v>31.1</v>
      </c>
      <c r="LE696" s="109" t="n">
        <v>29.4</v>
      </c>
      <c r="LF696" s="109" t="n">
        <v>21.8</v>
      </c>
      <c r="LG696" s="109" t="n">
        <v>20.9</v>
      </c>
      <c r="LH696" s="109" t="n">
        <v>17.5</v>
      </c>
      <c r="LI696" s="109" t="n">
        <v>15.7</v>
      </c>
      <c r="LJ696" s="109" t="n">
        <v>16.4</v>
      </c>
      <c r="LK696" s="109" t="n">
        <v>19.1</v>
      </c>
      <c r="LL696" s="109" t="n">
        <v>23.4</v>
      </c>
      <c r="LM696" s="109" t="n">
        <v>25.1</v>
      </c>
      <c r="LN696" s="109" t="n">
        <v>28.2</v>
      </c>
      <c r="LO696" s="110" t="n">
        <f aca="false">SUM(LC696:LN696)/12</f>
        <v>23.2166666666667</v>
      </c>
      <c r="MA696" s="1" t="n">
        <f aca="false">MA695+1</f>
        <v>1996</v>
      </c>
      <c r="MB696" s="113" t="s">
        <v>156</v>
      </c>
      <c r="MC696" s="109" t="n">
        <v>25.6</v>
      </c>
      <c r="MD696" s="109" t="n">
        <v>27.6</v>
      </c>
      <c r="ME696" s="109" t="n">
        <v>26.6</v>
      </c>
      <c r="MF696" s="109" t="n">
        <v>20</v>
      </c>
      <c r="MG696" s="109" t="n">
        <v>19.1</v>
      </c>
      <c r="MH696" s="109" t="n">
        <v>16.7</v>
      </c>
      <c r="MI696" s="109" t="n">
        <v>15.7</v>
      </c>
      <c r="MJ696" s="109" t="n">
        <v>16.1</v>
      </c>
      <c r="MK696" s="109" t="n">
        <v>18.7</v>
      </c>
      <c r="ML696" s="109" t="n">
        <v>22</v>
      </c>
      <c r="MM696" s="109" t="n">
        <v>23.3</v>
      </c>
      <c r="MN696" s="109" t="n">
        <v>25.6</v>
      </c>
      <c r="MO696" s="110" t="n">
        <f aca="false">SUM(MC696:MN696)/12</f>
        <v>21.4166666666667</v>
      </c>
      <c r="NA696" s="1" t="n">
        <f aca="false">NA695+1</f>
        <v>1995</v>
      </c>
      <c r="NB696" s="113" t="s">
        <v>154</v>
      </c>
      <c r="NC696" s="109" t="n">
        <v>35.6</v>
      </c>
      <c r="ND696" s="109" t="n">
        <v>36.3</v>
      </c>
      <c r="NE696" s="109" t="n">
        <v>30.7</v>
      </c>
      <c r="NF696" s="109" t="n">
        <v>24.5</v>
      </c>
      <c r="NG696" s="109" t="n">
        <v>21.3</v>
      </c>
      <c r="NH696" s="109" t="n">
        <v>18.9</v>
      </c>
      <c r="NI696" s="109" t="n">
        <v>18.3</v>
      </c>
      <c r="NJ696" s="109" t="n">
        <v>22.8</v>
      </c>
      <c r="NK696" s="109" t="n">
        <v>24.5</v>
      </c>
      <c r="NL696" s="109" t="n">
        <v>28.7</v>
      </c>
      <c r="NM696" s="109" t="n">
        <v>31.7</v>
      </c>
      <c r="NN696" s="109" t="n">
        <v>33.1</v>
      </c>
      <c r="NO696" s="110" t="n">
        <f aca="false">SUM(NC696:NN696)/12</f>
        <v>27.2</v>
      </c>
      <c r="OA696" s="5"/>
    </row>
    <row r="697" customFormat="false" ht="12.75" hidden="false" customHeight="false" outlineLevel="0" collapsed="false">
      <c r="A697" s="150"/>
      <c r="B697" s="151" t="n">
        <f aca="false">AVERAGE(AO697,BO697,CO697,DO697,EO697,FO697,GO697,HO697,IO697,JO697,KO697,LO697,MO697,NO697)</f>
        <v>22.3553571428571</v>
      </c>
      <c r="C697" s="163" t="n">
        <f aca="false">AVERAGE(B693:B697)</f>
        <v>22.2045238095238</v>
      </c>
      <c r="D697" s="164" t="n">
        <f aca="false">AVERAGE(B688:B697)</f>
        <v>22.2188095238095</v>
      </c>
      <c r="E697" s="151" t="n">
        <f aca="false">AVERAGE(B678:B697)</f>
        <v>22.1932688492064</v>
      </c>
      <c r="F697" s="165" t="n">
        <f aca="false">AVERAGE(B648:B697)</f>
        <v>21.9688869047619</v>
      </c>
      <c r="G697" s="159" t="n">
        <f aca="false">MAX(AC697:AN697,BC697:BN697,CC697:CN697,DC697:DN697,EC697:EN697,FC697:FN697,GC697:GN697,HC697:HN697,IC697:IN697,JC697:JN697,KC697:KN697,LC697:LN697,MC697:MN697,NC697:NN697)</f>
        <v>38.3</v>
      </c>
      <c r="H697" s="161" t="n">
        <f aca="false">MEDIAN(AC697:AN697,BC697:BN697,CC697:CN697,DC697:DN697,EC697:EN697,FC697:FN697,GC697:GN697,HC697:HN697,IC697:IN697,JC697:JN697,KC697:KN697,LC697:LN697,MC697:MN697,NC697:NN697)</f>
        <v>21.65</v>
      </c>
      <c r="I697" s="157" t="n">
        <f aca="false">MIN(AC697:AN697,BC697:BN697,CC697:CN697,DC697:DN697,EC697:EN697,FC697:FN697,GC697:GN697,HC697:HN697,IC697:IN697,JC697:JN697,KC697:KN697,LC697:LN697,MC697:MN697,NC697:NN697)</f>
        <v>12.7</v>
      </c>
      <c r="J697" s="107" t="n">
        <f aca="false">(G697+I697)/2</f>
        <v>25.5</v>
      </c>
      <c r="AA697" s="1" t="n">
        <f aca="false">AA696+1</f>
        <v>73</v>
      </c>
      <c r="AB697" s="108" t="n">
        <v>1997</v>
      </c>
      <c r="AC697" s="109" t="n">
        <v>28.3</v>
      </c>
      <c r="AD697" s="109" t="n">
        <v>31.8</v>
      </c>
      <c r="AE697" s="109" t="n">
        <v>22.5</v>
      </c>
      <c r="AF697" s="109" t="n">
        <v>22.1</v>
      </c>
      <c r="AG697" s="109" t="n">
        <v>17.4</v>
      </c>
      <c r="AH697" s="109" t="n">
        <v>15.6</v>
      </c>
      <c r="AI697" s="109" t="n">
        <v>14.2</v>
      </c>
      <c r="AJ697" s="109" t="n">
        <v>15</v>
      </c>
      <c r="AK697" s="109" t="n">
        <v>17.4</v>
      </c>
      <c r="AL697" s="109" t="n">
        <v>21.3</v>
      </c>
      <c r="AM697" s="109" t="n">
        <v>25.1</v>
      </c>
      <c r="AN697" s="109" t="n">
        <v>25.3</v>
      </c>
      <c r="AO697" s="110" t="n">
        <f aca="false">SUM(AC697:AN697)/12</f>
        <v>21.3333333333333</v>
      </c>
      <c r="AQ697" s="112"/>
      <c r="AR697" s="109"/>
      <c r="AS697" s="109"/>
      <c r="AT697" s="109"/>
      <c r="AU697" s="109"/>
      <c r="AV697" s="109"/>
      <c r="AW697" s="109"/>
      <c r="AX697" s="109"/>
      <c r="AY697" s="109"/>
      <c r="AZ697" s="109"/>
      <c r="BA697" s="1" t="n">
        <f aca="false">BA696+1</f>
        <v>1997</v>
      </c>
      <c r="BB697" s="113" t="s">
        <v>158</v>
      </c>
      <c r="BC697" s="109" t="n">
        <v>28.9</v>
      </c>
      <c r="BD697" s="109" t="n">
        <v>31.7</v>
      </c>
      <c r="BE697" s="109" t="n">
        <v>23.1</v>
      </c>
      <c r="BF697" s="109" t="n">
        <v>22.6</v>
      </c>
      <c r="BG697" s="109" t="n">
        <v>15.9</v>
      </c>
      <c r="BH697" s="109" t="n">
        <v>13.9</v>
      </c>
      <c r="BI697" s="109" t="n">
        <v>13.1</v>
      </c>
      <c r="BJ697" s="109" t="n">
        <v>13.6</v>
      </c>
      <c r="BK697" s="109" t="n">
        <v>16.2</v>
      </c>
      <c r="BL697" s="109" t="n">
        <v>20.8</v>
      </c>
      <c r="BM697" s="109" t="n">
        <v>25.5</v>
      </c>
      <c r="BN697" s="109" t="n">
        <v>26.7</v>
      </c>
      <c r="BO697" s="110" t="n">
        <f aca="false">SUM(BC697:BN697)/12</f>
        <v>21</v>
      </c>
      <c r="BP697" s="109"/>
      <c r="BQ697" s="109"/>
      <c r="BR697" s="109"/>
      <c r="BS697" s="109"/>
      <c r="CA697" s="1" t="n">
        <f aca="false">CA696+1</f>
        <v>1997</v>
      </c>
      <c r="CB697" s="112" t="n">
        <v>1997</v>
      </c>
      <c r="CC697" s="109" t="n">
        <v>22.2</v>
      </c>
      <c r="CD697" s="109" t="n">
        <v>24.9</v>
      </c>
      <c r="CE697" s="109" t="n">
        <v>19.3</v>
      </c>
      <c r="CF697" s="109" t="n">
        <v>19.6</v>
      </c>
      <c r="CG697" s="109" t="n">
        <v>16.1</v>
      </c>
      <c r="CH697" s="109" t="n">
        <v>14.9</v>
      </c>
      <c r="CI697" s="109" t="n">
        <v>13.5</v>
      </c>
      <c r="CJ697" s="109" t="n">
        <v>13.9</v>
      </c>
      <c r="CK697" s="109" t="n">
        <v>15.2</v>
      </c>
      <c r="CL697" s="109" t="n">
        <v>17.8</v>
      </c>
      <c r="CM697" s="109" t="n">
        <v>20</v>
      </c>
      <c r="CN697" s="109" t="n">
        <v>19.6</v>
      </c>
      <c r="CO697" s="110" t="n">
        <f aca="false">SUM(CC697:CN697)/12</f>
        <v>18.0833333333333</v>
      </c>
      <c r="DA697" s="1" t="n">
        <f aca="false">DA696+1</f>
        <v>1997</v>
      </c>
      <c r="DB697" s="113" t="s">
        <v>158</v>
      </c>
      <c r="DC697" s="109" t="n">
        <v>31.8</v>
      </c>
      <c r="DD697" s="109" t="n">
        <v>34.5</v>
      </c>
      <c r="DE697" s="109" t="n">
        <v>25.2</v>
      </c>
      <c r="DF697" s="109" t="n">
        <v>24.2</v>
      </c>
      <c r="DG697" s="109" t="n">
        <v>18.2</v>
      </c>
      <c r="DH697" s="109" t="n">
        <v>16.2</v>
      </c>
      <c r="DI697" s="109" t="n">
        <v>15.1</v>
      </c>
      <c r="DJ697" s="109" t="n">
        <v>16.2</v>
      </c>
      <c r="DK697" s="109" t="n">
        <v>18.8</v>
      </c>
      <c r="DL697" s="109" t="n">
        <v>24.2</v>
      </c>
      <c r="DM697" s="109" t="n">
        <v>28.5</v>
      </c>
      <c r="DN697" s="109" t="n">
        <v>29.8</v>
      </c>
      <c r="DO697" s="110" t="n">
        <f aca="false">SUM(DC697:DN697)/12</f>
        <v>23.5583333333333</v>
      </c>
      <c r="EA697" s="1" t="n">
        <f aca="false">EA696+1</f>
        <v>1997</v>
      </c>
      <c r="EB697" s="111" t="n">
        <v>1997</v>
      </c>
      <c r="EC697" s="109" t="n">
        <v>37.7</v>
      </c>
      <c r="ED697" s="109" t="n">
        <v>37.2</v>
      </c>
      <c r="EE697" s="109" t="n">
        <v>32.3</v>
      </c>
      <c r="EF697" s="109" t="n">
        <v>30.1</v>
      </c>
      <c r="EG697" s="109" t="n">
        <v>22.4</v>
      </c>
      <c r="EH697" s="109" t="n">
        <v>20</v>
      </c>
      <c r="EI697" s="109" t="n">
        <v>18.5</v>
      </c>
      <c r="EJ697" s="109" t="n">
        <v>20.4</v>
      </c>
      <c r="EK697" s="109" t="n">
        <v>25.3</v>
      </c>
      <c r="EL697" s="109" t="n">
        <v>30.9</v>
      </c>
      <c r="EM697" s="109" t="n">
        <v>35.8</v>
      </c>
      <c r="EN697" s="109" t="n">
        <v>38.3</v>
      </c>
      <c r="EO697" s="110" t="n">
        <f aca="false">SUM(EC697:EN697)/12</f>
        <v>29.075</v>
      </c>
      <c r="FA697" s="1" t="n">
        <f aca="false">FA696+1</f>
        <v>1997</v>
      </c>
      <c r="FB697" s="113" t="s">
        <v>158</v>
      </c>
      <c r="FC697" s="109" t="n">
        <v>28</v>
      </c>
      <c r="FD697" s="109" t="n">
        <v>30.3</v>
      </c>
      <c r="FE697" s="109" t="n">
        <v>22.3</v>
      </c>
      <c r="FF697" s="109" t="n">
        <v>21.9</v>
      </c>
      <c r="FG697" s="109" t="n">
        <v>15.6</v>
      </c>
      <c r="FH697" s="109" t="n">
        <v>13.6</v>
      </c>
      <c r="FI697" s="109" t="n">
        <v>12.8</v>
      </c>
      <c r="FJ697" s="109" t="n">
        <v>13.2</v>
      </c>
      <c r="FK697" s="109" t="n">
        <v>16.3</v>
      </c>
      <c r="FL697" s="109" t="n">
        <v>20.1</v>
      </c>
      <c r="FM697" s="109" t="n">
        <v>24.1</v>
      </c>
      <c r="FN697" s="109" t="n">
        <v>24.8</v>
      </c>
      <c r="FO697" s="110" t="n">
        <f aca="false">SUM(FC697:FN697)/12</f>
        <v>20.25</v>
      </c>
      <c r="GA697" s="1" t="n">
        <f aca="false">GA696+1</f>
        <v>1997</v>
      </c>
      <c r="GB697" s="113" t="s">
        <v>158</v>
      </c>
      <c r="GC697" s="109" t="n">
        <v>27.2</v>
      </c>
      <c r="GD697" s="109" t="n">
        <v>28.5</v>
      </c>
      <c r="GE697" s="109" t="n">
        <v>21</v>
      </c>
      <c r="GF697" s="109" t="n">
        <v>19.7</v>
      </c>
      <c r="GG697" s="109" t="n">
        <v>15</v>
      </c>
      <c r="GH697" s="109" t="n">
        <v>14</v>
      </c>
      <c r="GI697" s="109" t="n">
        <v>12.7</v>
      </c>
      <c r="GJ697" s="109" t="n">
        <v>13.3</v>
      </c>
      <c r="GK697" s="109" t="n">
        <v>15.8</v>
      </c>
      <c r="GL697" s="109" t="n">
        <v>18.6</v>
      </c>
      <c r="GM697" s="109" t="n">
        <v>21.4</v>
      </c>
      <c r="GN697" s="109" t="n">
        <v>22.7</v>
      </c>
      <c r="GO697" s="110" t="n">
        <f aca="false">SUM(GC697:GN697)/12</f>
        <v>19.1583333333333</v>
      </c>
      <c r="HA697" s="1" t="n">
        <f aca="false">HA696+1</f>
        <v>1997</v>
      </c>
      <c r="HB697" s="113" t="s">
        <v>158</v>
      </c>
      <c r="HC697" s="109" t="n">
        <v>26.2</v>
      </c>
      <c r="HD697" s="109" t="n">
        <v>27.9</v>
      </c>
      <c r="HE697" s="109" t="n">
        <v>22.5</v>
      </c>
      <c r="HF697" s="109" t="n">
        <v>21.9</v>
      </c>
      <c r="HG697" s="109" t="n">
        <v>17.7</v>
      </c>
      <c r="HH697" s="109" t="n">
        <v>16.1</v>
      </c>
      <c r="HI697" s="109" t="n">
        <v>14.9</v>
      </c>
      <c r="HJ697" s="109" t="n">
        <v>15.8</v>
      </c>
      <c r="HK697" s="109" t="n">
        <v>17.3</v>
      </c>
      <c r="HL697" s="109" t="n">
        <v>20.1</v>
      </c>
      <c r="HM697" s="109" t="n">
        <v>23.7</v>
      </c>
      <c r="HN697" s="109" t="n">
        <v>23.4</v>
      </c>
      <c r="HO697" s="110" t="n">
        <f aca="false">SUM(HC697:HN697)/12</f>
        <v>20.625</v>
      </c>
      <c r="IA697" s="1" t="n">
        <f aca="false">IA696+1</f>
        <v>1997</v>
      </c>
      <c r="IB697" s="113" t="s">
        <v>158</v>
      </c>
      <c r="IC697" s="109" t="n">
        <v>32.4</v>
      </c>
      <c r="ID697" s="109" t="n">
        <v>35.6</v>
      </c>
      <c r="IE697" s="109" t="n">
        <v>26.3</v>
      </c>
      <c r="IF697" s="109" t="n">
        <v>25.8</v>
      </c>
      <c r="IG697" s="109" t="n">
        <v>19.9</v>
      </c>
      <c r="IH697" s="109" t="n">
        <v>17.3</v>
      </c>
      <c r="II697" s="109" t="n">
        <v>16.6</v>
      </c>
      <c r="IJ697" s="109" t="n">
        <v>17.6</v>
      </c>
      <c r="IK697" s="109" t="n">
        <v>20.8</v>
      </c>
      <c r="IL697" s="109" t="n">
        <v>24.5</v>
      </c>
      <c r="IM697" s="109" t="n">
        <v>29.6</v>
      </c>
      <c r="IN697" s="109" t="n">
        <v>30.6</v>
      </c>
      <c r="IO697" s="110" t="n">
        <f aca="false">SUM(IC697:IN697)/12</f>
        <v>24.75</v>
      </c>
      <c r="JA697" s="1" t="n">
        <f aca="false">JA696+1</f>
        <v>1997</v>
      </c>
      <c r="JB697" s="113" t="s">
        <v>158</v>
      </c>
      <c r="JC697" s="109" t="n">
        <v>23.6</v>
      </c>
      <c r="JD697" s="109" t="n">
        <v>24.4</v>
      </c>
      <c r="JE697" s="109" t="n">
        <v>19.5</v>
      </c>
      <c r="JF697" s="109" t="n">
        <v>18.7</v>
      </c>
      <c r="JG697" s="109" t="n">
        <v>15.8</v>
      </c>
      <c r="JH697" s="109" t="n">
        <v>14.5</v>
      </c>
      <c r="JI697" s="109" t="n">
        <v>13.8</v>
      </c>
      <c r="JJ697" s="109" t="n">
        <v>14</v>
      </c>
      <c r="JK697" s="109" t="n">
        <v>16.3</v>
      </c>
      <c r="JL697" s="109" t="n">
        <v>18</v>
      </c>
      <c r="JM697" s="109" t="n">
        <v>20.6</v>
      </c>
      <c r="JN697" s="109" t="n">
        <v>20.7</v>
      </c>
      <c r="JO697" s="110" t="n">
        <f aca="false">SUM(JC697:JN697)/12</f>
        <v>18.325</v>
      </c>
      <c r="KA697" s="1" t="n">
        <f aca="false">KA696+1</f>
        <v>1997</v>
      </c>
      <c r="KB697" s="123" t="s">
        <v>159</v>
      </c>
      <c r="KC697" s="109" t="n">
        <v>30.3</v>
      </c>
      <c r="KD697" s="109" t="n">
        <v>33.6</v>
      </c>
      <c r="KE697" s="109" t="n">
        <v>27.9</v>
      </c>
      <c r="KF697" s="109" t="n">
        <v>23.7</v>
      </c>
      <c r="KG697" s="109" t="n">
        <v>17.2</v>
      </c>
      <c r="KH697" s="109" t="n">
        <v>15.4</v>
      </c>
      <c r="KI697" s="109" t="n">
        <v>15.5</v>
      </c>
      <c r="KJ697" s="109" t="n">
        <v>15.7</v>
      </c>
      <c r="KK697" s="109" t="n">
        <v>19.3</v>
      </c>
      <c r="KL697" s="109" t="n">
        <v>22</v>
      </c>
      <c r="KM697" s="109" t="n">
        <v>29.4</v>
      </c>
      <c r="KN697" s="109" t="n">
        <v>30.2</v>
      </c>
      <c r="KO697" s="110" t="n">
        <f aca="false">SUM(KC697:KN697)/12</f>
        <v>23.35</v>
      </c>
      <c r="LA697" s="1" t="n">
        <f aca="false">LA696+1</f>
        <v>1997</v>
      </c>
      <c r="LB697" s="113" t="s">
        <v>158</v>
      </c>
      <c r="LC697" s="109" t="n">
        <v>31.7</v>
      </c>
      <c r="LD697" s="109" t="n">
        <v>34.1</v>
      </c>
      <c r="LE697" s="109" t="n">
        <v>25.3</v>
      </c>
      <c r="LF697" s="109" t="n">
        <v>25</v>
      </c>
      <c r="LG697" s="109" t="n">
        <v>19.1</v>
      </c>
      <c r="LH697" s="109" t="n">
        <v>16.7</v>
      </c>
      <c r="LI697" s="109" t="n">
        <v>15.8</v>
      </c>
      <c r="LJ697" s="109" t="n">
        <v>16.7</v>
      </c>
      <c r="LK697" s="109" t="n">
        <v>19.2</v>
      </c>
      <c r="LL697" s="109" t="n">
        <v>23.2</v>
      </c>
      <c r="LM697" s="109" t="n">
        <v>28.5</v>
      </c>
      <c r="LN697" s="109" t="n">
        <v>29.3</v>
      </c>
      <c r="LO697" s="110" t="n">
        <f aca="false">SUM(LC697:LN697)/12</f>
        <v>23.7166666666667</v>
      </c>
      <c r="MA697" s="1" t="n">
        <f aca="false">MA696+1</f>
        <v>1997</v>
      </c>
      <c r="MB697" s="113" t="s">
        <v>158</v>
      </c>
      <c r="MC697" s="109" t="n">
        <v>28.6</v>
      </c>
      <c r="MD697" s="109" t="n">
        <v>31</v>
      </c>
      <c r="ME697" s="109" t="n">
        <v>23.1</v>
      </c>
      <c r="MF697" s="109" t="n">
        <v>23.3</v>
      </c>
      <c r="MG697" s="109" t="n">
        <v>17.5</v>
      </c>
      <c r="MH697" s="109" t="n">
        <v>15.8</v>
      </c>
      <c r="MI697" s="109" t="n">
        <v>14.9</v>
      </c>
      <c r="MJ697" s="109" t="n">
        <v>15.9</v>
      </c>
      <c r="MK697" s="109" t="n">
        <v>18.5</v>
      </c>
      <c r="ML697" s="109" t="n">
        <v>22.3</v>
      </c>
      <c r="MM697" s="109" t="n">
        <v>25.7</v>
      </c>
      <c r="MN697" s="109" t="n">
        <v>25.4</v>
      </c>
      <c r="MO697" s="110" t="n">
        <f aca="false">SUM(MC697:MN697)/12</f>
        <v>21.8333333333333</v>
      </c>
      <c r="NA697" s="1" t="n">
        <f aca="false">NA696+1</f>
        <v>1996</v>
      </c>
      <c r="NB697" s="113" t="s">
        <v>156</v>
      </c>
      <c r="NC697" s="109" t="n">
        <v>35.1</v>
      </c>
      <c r="ND697" s="109" t="n">
        <v>36.3</v>
      </c>
      <c r="NE697" s="109" t="n">
        <v>33.9</v>
      </c>
      <c r="NF697" s="109" t="n">
        <v>26.5</v>
      </c>
      <c r="NG697" s="109" t="n">
        <v>23.2</v>
      </c>
      <c r="NH697" s="109" t="n">
        <v>20.1</v>
      </c>
      <c r="NI697" s="109" t="n">
        <v>19</v>
      </c>
      <c r="NJ697" s="109" t="n">
        <v>20.6</v>
      </c>
      <c r="NK697" s="109" t="n">
        <v>25</v>
      </c>
      <c r="NL697" s="109" t="n">
        <v>29.1</v>
      </c>
      <c r="NM697" s="109" t="n">
        <v>31.1</v>
      </c>
      <c r="NN697" s="109" t="n">
        <v>35.1</v>
      </c>
      <c r="NO697" s="110" t="n">
        <f aca="false">SUM(NC697:NN697)/12</f>
        <v>27.9166666666667</v>
      </c>
      <c r="OA697" s="5"/>
    </row>
    <row r="698" customFormat="false" ht="12.75" hidden="false" customHeight="false" outlineLevel="0" collapsed="false">
      <c r="A698" s="150"/>
      <c r="B698" s="151" t="n">
        <f aca="false">AVERAGE(AO698,BO698,CO698,DO698,EO698,FO698,GO698,HO698,IO698,JO698,KO698,LO698,MO698,NO698)</f>
        <v>22.1678571428571</v>
      </c>
      <c r="C698" s="163" t="n">
        <f aca="false">AVERAGE(B694:B698)</f>
        <v>22.1591666666667</v>
      </c>
      <c r="D698" s="164" t="n">
        <f aca="false">AVERAGE(B689:B698)</f>
        <v>22.1643452380952</v>
      </c>
      <c r="E698" s="151" t="n">
        <f aca="false">AVERAGE(B679:B698)</f>
        <v>22.2213640873016</v>
      </c>
      <c r="F698" s="165" t="n">
        <f aca="false">AVERAGE(B649:B698)</f>
        <v>21.9803869047619</v>
      </c>
      <c r="G698" s="159" t="n">
        <f aca="false">MAX(AC698:AN698,BC698:BN698,CC698:CN698,DC698:DN698,EC698:EN698,FC698:FN698,GC698:GN698,HC698:HN698,IC698:IN698,JC698:JN698,KC698:KN698,LC698:LN698,MC698:MN698,NC698:NN698)</f>
        <v>38.3</v>
      </c>
      <c r="H698" s="161" t="n">
        <f aca="false">MEDIAN(AC698:AN698,BC698:BN698,CC698:CN698,DC698:DN698,EC698:EN698,FC698:FN698,GC698:GN698,HC698:HN698,IC698:IN698,JC698:JN698,KC698:KN698,LC698:LN698,MC698:MN698,NC698:NN698)</f>
        <v>21.35</v>
      </c>
      <c r="I698" s="157" t="n">
        <f aca="false">MIN(AC698:AN698,BC698:BN698,CC698:CN698,DC698:DN698,EC698:EN698,FC698:FN698,GC698:GN698,HC698:HN698,IC698:IN698,JC698:JN698,KC698:KN698,LC698:LN698,MC698:MN698,NC698:NN698)</f>
        <v>12.1</v>
      </c>
      <c r="J698" s="107" t="n">
        <f aca="false">(G698+I698)/2</f>
        <v>25.2</v>
      </c>
      <c r="AA698" s="1" t="n">
        <f aca="false">AA697+1</f>
        <v>74</v>
      </c>
      <c r="AB698" s="108" t="n">
        <v>1998</v>
      </c>
      <c r="AC698" s="109" t="n">
        <v>28.3</v>
      </c>
      <c r="AD698" s="109" t="n">
        <v>26.7</v>
      </c>
      <c r="AE698" s="109" t="n">
        <v>25.5</v>
      </c>
      <c r="AF698" s="109" t="n">
        <v>20.1</v>
      </c>
      <c r="AG698" s="109" t="n">
        <v>18.6</v>
      </c>
      <c r="AH698" s="109" t="n">
        <v>15.3</v>
      </c>
      <c r="AI698" s="109" t="n">
        <v>13.8</v>
      </c>
      <c r="AJ698" s="109" t="n">
        <v>16.1</v>
      </c>
      <c r="AK698" s="109" t="n">
        <v>19.6</v>
      </c>
      <c r="AL698" s="109" t="n">
        <v>20.1</v>
      </c>
      <c r="AM698" s="109" t="n">
        <v>23.5</v>
      </c>
      <c r="AN698" s="109" t="n">
        <v>26.3</v>
      </c>
      <c r="AO698" s="110" t="n">
        <f aca="false">SUM(AC698:AN698)/12</f>
        <v>21.1583333333333</v>
      </c>
      <c r="AQ698" s="112"/>
      <c r="AR698" s="109"/>
      <c r="AS698" s="109"/>
      <c r="AT698" s="109"/>
      <c r="AU698" s="109"/>
      <c r="AV698" s="109"/>
      <c r="AW698" s="109"/>
      <c r="AX698" s="109"/>
      <c r="AY698" s="109"/>
      <c r="AZ698" s="109"/>
      <c r="BA698" s="1" t="n">
        <f aca="false">BA697+1</f>
        <v>1998</v>
      </c>
      <c r="BB698" s="113" t="s">
        <v>155</v>
      </c>
      <c r="BC698" s="109" t="n">
        <v>28.8</v>
      </c>
      <c r="BD698" s="109" t="n">
        <v>28.6</v>
      </c>
      <c r="BE698" s="109" t="n">
        <v>26.5</v>
      </c>
      <c r="BF698" s="109" t="n">
        <v>19.4</v>
      </c>
      <c r="BG698" s="109" t="n">
        <v>17.9</v>
      </c>
      <c r="BH698" s="109" t="n">
        <v>13.9</v>
      </c>
      <c r="BI698" s="109" t="n">
        <v>12.2</v>
      </c>
      <c r="BJ698" s="109" t="n">
        <v>14.8</v>
      </c>
      <c r="BK698" s="109" t="n">
        <v>18.8</v>
      </c>
      <c r="BL698" s="109" t="n">
        <v>19.9</v>
      </c>
      <c r="BM698" s="109" t="n">
        <v>24</v>
      </c>
      <c r="BN698" s="109" t="n">
        <v>28.1</v>
      </c>
      <c r="BO698" s="110" t="n">
        <f aca="false">SUM(BC698:BN698)/12</f>
        <v>21.075</v>
      </c>
      <c r="BP698" s="109"/>
      <c r="BQ698" s="109"/>
      <c r="BR698" s="109"/>
      <c r="BS698" s="109"/>
      <c r="CA698" s="1" t="n">
        <f aca="false">CA697+1</f>
        <v>1998</v>
      </c>
      <c r="CB698" s="112" t="n">
        <v>1998</v>
      </c>
      <c r="CC698" s="109" t="n">
        <v>21.6</v>
      </c>
      <c r="CD698" s="109" t="n">
        <v>22.4</v>
      </c>
      <c r="CE698" s="109" t="n">
        <v>21.4</v>
      </c>
      <c r="CF698" s="109" t="n">
        <v>17.9</v>
      </c>
      <c r="CG698" s="109" t="n">
        <v>16.9</v>
      </c>
      <c r="CH698" s="109" t="n">
        <v>14.7</v>
      </c>
      <c r="CI698" s="109" t="n">
        <v>13.5</v>
      </c>
      <c r="CJ698" s="109" t="n">
        <v>14.8</v>
      </c>
      <c r="CK698" s="109" t="n">
        <v>16.8</v>
      </c>
      <c r="CL698" s="109" t="n">
        <v>18.1</v>
      </c>
      <c r="CM698" s="109" t="n">
        <v>18.7</v>
      </c>
      <c r="CN698" s="109" t="n">
        <v>21.2</v>
      </c>
      <c r="CO698" s="110" t="n">
        <f aca="false">SUM(CC698:CN698)/12</f>
        <v>18.1666666666667</v>
      </c>
      <c r="DA698" s="1" t="n">
        <f aca="false">DA697+1</f>
        <v>1998</v>
      </c>
      <c r="DB698" s="113" t="s">
        <v>155</v>
      </c>
      <c r="DC698" s="109" t="n">
        <v>31.4</v>
      </c>
      <c r="DD698" s="109" t="n">
        <v>30.6</v>
      </c>
      <c r="DE698" s="109" t="n">
        <v>28.6</v>
      </c>
      <c r="DF698" s="109" t="n">
        <v>21.3</v>
      </c>
      <c r="DG698" s="109" t="n">
        <v>19.4</v>
      </c>
      <c r="DH698" s="109" t="n">
        <v>15.8</v>
      </c>
      <c r="DI698" s="109" t="n">
        <v>14.2</v>
      </c>
      <c r="DJ698" s="109" t="n">
        <v>17.4</v>
      </c>
      <c r="DK698" s="109" t="n">
        <v>21.2</v>
      </c>
      <c r="DL698" s="109" t="n">
        <v>22.5</v>
      </c>
      <c r="DM698" s="109" t="n">
        <v>26.1</v>
      </c>
      <c r="DN698" s="109" t="n">
        <v>30.1</v>
      </c>
      <c r="DO698" s="110" t="n">
        <f aca="false">SUM(DC698:DN698)/12</f>
        <v>23.2166666666667</v>
      </c>
      <c r="EA698" s="1" t="n">
        <f aca="false">EA697+1</f>
        <v>1998</v>
      </c>
      <c r="EB698" s="111" t="n">
        <v>1998</v>
      </c>
      <c r="EC698" s="109" t="n">
        <v>37.8</v>
      </c>
      <c r="ED698" s="109" t="n">
        <v>38.1</v>
      </c>
      <c r="EE698" s="109" t="n">
        <v>34.8</v>
      </c>
      <c r="EF698" s="109" t="n">
        <v>27.2</v>
      </c>
      <c r="EG698" s="109" t="n">
        <v>24.3</v>
      </c>
      <c r="EH698" s="109" t="n">
        <v>19.7</v>
      </c>
      <c r="EI698" s="109" t="n">
        <v>16.4</v>
      </c>
      <c r="EJ698" s="109" t="n">
        <v>21.9</v>
      </c>
      <c r="EK698" s="109" t="n">
        <v>26.3</v>
      </c>
      <c r="EL698" s="109" t="n">
        <v>29.1</v>
      </c>
      <c r="EM698" s="109" t="n">
        <v>33</v>
      </c>
      <c r="EN698" s="109" t="n">
        <v>36.8</v>
      </c>
      <c r="EO698" s="110" t="n">
        <f aca="false">SUM(EC698:EN698)/12</f>
        <v>28.7833333333333</v>
      </c>
      <c r="FA698" s="1" t="n">
        <f aca="false">FA697+1</f>
        <v>1998</v>
      </c>
      <c r="FB698" s="113" t="s">
        <v>155</v>
      </c>
      <c r="FC698" s="109" t="n">
        <v>27.3</v>
      </c>
      <c r="FD698" s="109" t="n">
        <v>27.9</v>
      </c>
      <c r="FE698" s="109" t="n">
        <v>25.7</v>
      </c>
      <c r="FF698" s="109" t="n">
        <v>19</v>
      </c>
      <c r="FG698" s="109" t="n">
        <v>17.7</v>
      </c>
      <c r="FH698" s="109" t="n">
        <v>14</v>
      </c>
      <c r="FI698" s="109" t="n">
        <v>12.1</v>
      </c>
      <c r="FJ698" s="109" t="n">
        <v>15.1</v>
      </c>
      <c r="FK698" s="109" t="n">
        <v>18.3</v>
      </c>
      <c r="FL698" s="109" t="n">
        <v>19.3</v>
      </c>
      <c r="FM698" s="109" t="n">
        <v>22.8</v>
      </c>
      <c r="FN698" s="109" t="n">
        <v>26.4</v>
      </c>
      <c r="FO698" s="110" t="n">
        <f aca="false">SUM(FC698:FN698)/12</f>
        <v>20.4666666666667</v>
      </c>
      <c r="GA698" s="1" t="n">
        <f aca="false">GA697+1</f>
        <v>1998</v>
      </c>
      <c r="GB698" s="113" t="s">
        <v>155</v>
      </c>
      <c r="GC698" s="109" t="n">
        <v>25.5</v>
      </c>
      <c r="GD698" s="109" t="n">
        <v>24.5</v>
      </c>
      <c r="GE698" s="109" t="n">
        <v>23.7</v>
      </c>
      <c r="GF698" s="109" t="n">
        <v>17.6</v>
      </c>
      <c r="GG698" s="109" t="n">
        <v>15.7</v>
      </c>
      <c r="GH698" s="109" t="n">
        <v>13</v>
      </c>
      <c r="GI698" s="109" t="n">
        <v>12.8</v>
      </c>
      <c r="GJ698" s="109" t="n">
        <v>15</v>
      </c>
      <c r="GK698" s="109" t="n">
        <v>16.3</v>
      </c>
      <c r="GL698" s="109" t="n">
        <v>16.8</v>
      </c>
      <c r="GM698" s="109" t="n">
        <v>20.4</v>
      </c>
      <c r="GN698" s="109" t="n">
        <v>24.4</v>
      </c>
      <c r="GO698" s="110" t="n">
        <f aca="false">SUM(GC698:GN698)/12</f>
        <v>18.8083333333333</v>
      </c>
      <c r="HA698" s="1" t="n">
        <f aca="false">HA697+1</f>
        <v>1998</v>
      </c>
      <c r="HB698" s="113" t="s">
        <v>155</v>
      </c>
      <c r="HC698" s="109" t="n">
        <v>24.9</v>
      </c>
      <c r="HD698" s="109" t="n">
        <v>25.3</v>
      </c>
      <c r="HE698" s="109" t="n">
        <v>24.3</v>
      </c>
      <c r="HF698" s="109" t="n">
        <v>20.2</v>
      </c>
      <c r="HG698" s="109" t="n">
        <v>19.2</v>
      </c>
      <c r="HH698" s="109" t="n">
        <v>16.6</v>
      </c>
      <c r="HI698" s="109" t="n">
        <v>15</v>
      </c>
      <c r="HJ698" s="109" t="n">
        <v>16.8</v>
      </c>
      <c r="HK698" s="109" t="n">
        <v>19.7</v>
      </c>
      <c r="HL698" s="109" t="n">
        <v>21.5</v>
      </c>
      <c r="HM698" s="109" t="n">
        <v>22.5</v>
      </c>
      <c r="HN698" s="109" t="n">
        <v>25</v>
      </c>
      <c r="HO698" s="110" t="n">
        <f aca="false">SUM(HC698:HN698)/12</f>
        <v>20.9166666666667</v>
      </c>
      <c r="IA698" s="1" t="n">
        <f aca="false">IA697+1</f>
        <v>1998</v>
      </c>
      <c r="IB698" s="113" t="s">
        <v>155</v>
      </c>
      <c r="IC698" s="109" t="n">
        <v>32.1</v>
      </c>
      <c r="ID698" s="109" t="n">
        <v>31.8</v>
      </c>
      <c r="IE698" s="109" t="n">
        <v>29.6</v>
      </c>
      <c r="IF698" s="109" t="n">
        <v>22.9</v>
      </c>
      <c r="IG698" s="109" t="n">
        <v>21.3</v>
      </c>
      <c r="IH698" s="109" t="n">
        <v>17.2</v>
      </c>
      <c r="II698" s="109" t="n">
        <v>15.3</v>
      </c>
      <c r="IJ698" s="109" t="n">
        <v>18.9</v>
      </c>
      <c r="IK698" s="109" t="n">
        <v>23.2</v>
      </c>
      <c r="IL698" s="109" t="n">
        <v>24.2</v>
      </c>
      <c r="IM698" s="109" t="n">
        <v>27.4</v>
      </c>
      <c r="IN698" s="109" t="n">
        <v>30.7</v>
      </c>
      <c r="IO698" s="110" t="n">
        <f aca="false">SUM(IC698:IN698)/12</f>
        <v>24.55</v>
      </c>
      <c r="JA698" s="1" t="n">
        <f aca="false">JA697+1</f>
        <v>1998</v>
      </c>
      <c r="JB698" s="113" t="s">
        <v>155</v>
      </c>
      <c r="JC698" s="109" t="n">
        <v>22.1</v>
      </c>
      <c r="JD698" s="109" t="n">
        <v>22</v>
      </c>
      <c r="JE698" s="109" t="n">
        <v>21.2</v>
      </c>
      <c r="JF698" s="109" t="n">
        <v>17.8</v>
      </c>
      <c r="JG698" s="109" t="n">
        <v>16.4</v>
      </c>
      <c r="JH698" s="109" t="n">
        <v>13.9</v>
      </c>
      <c r="JI698" s="109" t="n">
        <v>13.2</v>
      </c>
      <c r="JJ698" s="109" t="n">
        <v>15</v>
      </c>
      <c r="JK698" s="109" t="n">
        <v>16.6</v>
      </c>
      <c r="JL698" s="109" t="n">
        <v>17.3</v>
      </c>
      <c r="JM698" s="109" t="n">
        <v>19.4</v>
      </c>
      <c r="JN698" s="109" t="n">
        <v>21.9</v>
      </c>
      <c r="JO698" s="110" t="n">
        <f aca="false">SUM(JC698:JN698)/12</f>
        <v>18.0666666666667</v>
      </c>
      <c r="KA698" s="1" t="n">
        <f aca="false">KA697+1</f>
        <v>1998</v>
      </c>
      <c r="KB698" s="123" t="s">
        <v>160</v>
      </c>
      <c r="KC698" s="109" t="n">
        <v>36.2</v>
      </c>
      <c r="KD698" s="109" t="n">
        <v>32.4</v>
      </c>
      <c r="KE698" s="109" t="n">
        <v>27.1</v>
      </c>
      <c r="KF698" s="109" t="n">
        <v>23.8</v>
      </c>
      <c r="KG698" s="109" t="n">
        <v>19.6</v>
      </c>
      <c r="KH698" s="109" t="n">
        <v>17</v>
      </c>
      <c r="KI698" s="109" t="n">
        <v>15.6</v>
      </c>
      <c r="KJ698" s="109" t="n">
        <v>15.9</v>
      </c>
      <c r="KK698" s="109" t="n">
        <v>18.8</v>
      </c>
      <c r="KL698" s="109" t="n">
        <v>18.9</v>
      </c>
      <c r="KM698" s="109" t="n">
        <v>24</v>
      </c>
      <c r="KN698" s="109" t="n">
        <v>25.6</v>
      </c>
      <c r="KO698" s="110" t="n">
        <f aca="false">SUM(KC698:KN698)/12</f>
        <v>22.9083333333333</v>
      </c>
      <c r="LA698" s="1" t="n">
        <f aca="false">LA697+1</f>
        <v>1998</v>
      </c>
      <c r="LB698" s="113" t="s">
        <v>155</v>
      </c>
      <c r="LC698" s="109" t="n">
        <v>30.7</v>
      </c>
      <c r="LD698" s="109" t="n">
        <v>30.7</v>
      </c>
      <c r="LE698" s="109" t="n">
        <v>28.5</v>
      </c>
      <c r="LF698" s="109" t="n">
        <v>22.2</v>
      </c>
      <c r="LG698" s="109" t="n">
        <v>20.8</v>
      </c>
      <c r="LH698" s="109" t="n">
        <v>16.7</v>
      </c>
      <c r="LI698" s="109" t="n">
        <v>14.6</v>
      </c>
      <c r="LJ698" s="109" t="n">
        <v>17.8</v>
      </c>
      <c r="LK698" s="109" t="n">
        <v>21.6</v>
      </c>
      <c r="LL698" s="109" t="n">
        <v>23</v>
      </c>
      <c r="LM698" s="109" t="n">
        <v>26.6</v>
      </c>
      <c r="LN698" s="109" t="n">
        <v>30.1</v>
      </c>
      <c r="LO698" s="110" t="n">
        <f aca="false">SUM(LC698:LN698)/12</f>
        <v>23.6083333333333</v>
      </c>
      <c r="MA698" s="1" t="n">
        <f aca="false">MA697+1</f>
        <v>1998</v>
      </c>
      <c r="MB698" s="113" t="s">
        <v>155</v>
      </c>
      <c r="MC698" s="109" t="n">
        <v>27.7</v>
      </c>
      <c r="MD698" s="109" t="n">
        <v>28.3</v>
      </c>
      <c r="ME698" s="109" t="n">
        <v>26.5</v>
      </c>
      <c r="MF698" s="109" t="n">
        <v>20.5</v>
      </c>
      <c r="MG698" s="109" t="n">
        <v>19</v>
      </c>
      <c r="MH698" s="109" t="n">
        <v>15.9</v>
      </c>
      <c r="MI698" s="109" t="n">
        <v>14.4</v>
      </c>
      <c r="MJ698" s="109" t="n">
        <v>17.3</v>
      </c>
      <c r="MK698" s="109" t="n">
        <v>20.5</v>
      </c>
      <c r="ML698" s="109" t="n">
        <v>21.4</v>
      </c>
      <c r="MM698" s="109" t="n">
        <v>23.5</v>
      </c>
      <c r="MN698" s="109" t="n">
        <v>27</v>
      </c>
      <c r="MO698" s="110" t="n">
        <f aca="false">SUM(MC698:MN698)/12</f>
        <v>21.8333333333333</v>
      </c>
      <c r="NA698" s="1" t="n">
        <f aca="false">NA697+1</f>
        <v>1997</v>
      </c>
      <c r="NB698" s="113" t="s">
        <v>158</v>
      </c>
      <c r="NC698" s="109" t="n">
        <v>36.5</v>
      </c>
      <c r="ND698" s="109" t="n">
        <v>38.3</v>
      </c>
      <c r="NE698" s="109" t="n">
        <v>29.4</v>
      </c>
      <c r="NF698" s="109" t="n">
        <v>29.3</v>
      </c>
      <c r="NG698" s="109" t="n">
        <v>22</v>
      </c>
      <c r="NH698" s="109" t="n">
        <v>19.2</v>
      </c>
      <c r="NI698" s="109" t="n">
        <v>18.2</v>
      </c>
      <c r="NJ698" s="109" t="n">
        <v>19.6</v>
      </c>
      <c r="NK698" s="109" t="n">
        <v>22.4</v>
      </c>
      <c r="NL698" s="109" t="n">
        <v>27.3</v>
      </c>
      <c r="NM698" s="109" t="n">
        <v>26.9</v>
      </c>
      <c r="NN698" s="109" t="n">
        <v>32.4</v>
      </c>
      <c r="NO698" s="110" t="n">
        <f aca="false">SUM(NC698:NN698)/12</f>
        <v>26.7916666666667</v>
      </c>
      <c r="OA698" s="5"/>
    </row>
    <row r="699" customFormat="false" ht="12.75" hidden="false" customHeight="false" outlineLevel="0" collapsed="false">
      <c r="A699" s="150"/>
      <c r="B699" s="151" t="n">
        <f aca="false">AVERAGE(AO699,BO699,CO699,DO699,EO699,FO699,GO699,HO699,IO699,JO699,KO699,LO699,MO699,NO699)</f>
        <v>22.5446428571429</v>
      </c>
      <c r="C699" s="163" t="n">
        <f aca="false">AVERAGE(B695:B699)</f>
        <v>22.1825</v>
      </c>
      <c r="D699" s="164" t="n">
        <f aca="false">AVERAGE(B690:B699)</f>
        <v>22.2127380952381</v>
      </c>
      <c r="E699" s="151" t="n">
        <f aca="false">AVERAGE(B680:B699)</f>
        <v>22.2410367063492</v>
      </c>
      <c r="F699" s="165" t="n">
        <f aca="false">AVERAGE(B650:B699)</f>
        <v>22.0085416666667</v>
      </c>
      <c r="G699" s="159" t="n">
        <f aca="false">MAX(AC699:AN699,BC699:BN699,CC699:CN699,DC699:DN699,EC699:EN699,FC699:FN699,GC699:GN699,HC699:HN699,IC699:IN699,JC699:JN699,KC699:KN699,LC699:LN699,MC699:MN699,NC699:NN699)</f>
        <v>40.5</v>
      </c>
      <c r="H699" s="161" t="n">
        <f aca="false">MEDIAN(AC699:AN699,BC699:BN699,CC699:CN699,DC699:DN699,EC699:EN699,FC699:FN699,GC699:GN699,HC699:HN699,IC699:IN699,JC699:JN699,KC699:KN699,LC699:LN699,MC699:MN699,NC699:NN699)</f>
        <v>21.35</v>
      </c>
      <c r="I699" s="157" t="n">
        <f aca="false">MIN(AC699:AN699,BC699:BN699,CC699:CN699,DC699:DN699,EC699:EN699,FC699:FN699,GC699:GN699,HC699:HN699,IC699:IN699,JC699:JN699,KC699:KN699,LC699:LN699,MC699:MN699,NC699:NN699)</f>
        <v>14</v>
      </c>
      <c r="J699" s="107" t="n">
        <f aca="false">(G699+I699)/2</f>
        <v>27.25</v>
      </c>
      <c r="AA699" s="1" t="n">
        <f aca="false">AA698+1</f>
        <v>75</v>
      </c>
      <c r="AB699" s="108" t="n">
        <v>1999</v>
      </c>
      <c r="AC699" s="109" t="n">
        <v>30.3</v>
      </c>
      <c r="AD699" s="109" t="n">
        <v>29.5</v>
      </c>
      <c r="AE699" s="109" t="n">
        <v>24.3</v>
      </c>
      <c r="AF699" s="109" t="n">
        <v>20.7</v>
      </c>
      <c r="AG699" s="109" t="n">
        <v>19</v>
      </c>
      <c r="AH699" s="109" t="n">
        <v>15.6</v>
      </c>
      <c r="AI699" s="109" t="n">
        <v>15.6</v>
      </c>
      <c r="AJ699" s="109" t="n">
        <v>16.7</v>
      </c>
      <c r="AK699" s="109" t="n">
        <v>20.2</v>
      </c>
      <c r="AL699" s="109" t="n">
        <v>21.8</v>
      </c>
      <c r="AM699" s="109" t="n">
        <v>22.2</v>
      </c>
      <c r="AN699" s="109" t="n">
        <v>25.2</v>
      </c>
      <c r="AO699" s="110" t="n">
        <f aca="false">SUM(AC699:AN699)/12</f>
        <v>21.7583333333333</v>
      </c>
      <c r="AQ699" s="112"/>
      <c r="AR699" s="109"/>
      <c r="AS699" s="109"/>
      <c r="AT699" s="109"/>
      <c r="AU699" s="109"/>
      <c r="AV699" s="109"/>
      <c r="AW699" s="109"/>
      <c r="AX699" s="109"/>
      <c r="AY699" s="109"/>
      <c r="AZ699" s="109"/>
      <c r="BA699" s="1" t="n">
        <f aca="false">BA698+1</f>
        <v>1999</v>
      </c>
      <c r="BB699" s="113" t="s">
        <v>157</v>
      </c>
      <c r="BC699" s="109" t="n">
        <v>31.6</v>
      </c>
      <c r="BD699" s="109" t="n">
        <v>30</v>
      </c>
      <c r="BE699" s="109" t="n">
        <v>24.2</v>
      </c>
      <c r="BF699" s="109" t="n">
        <v>20.4</v>
      </c>
      <c r="BG699" s="109" t="n">
        <v>18.3</v>
      </c>
      <c r="BH699" s="109" t="n">
        <v>14.3</v>
      </c>
      <c r="BI699" s="109" t="n">
        <v>14.3</v>
      </c>
      <c r="BJ699" s="109" t="n">
        <v>15.6</v>
      </c>
      <c r="BK699" s="109" t="n">
        <v>19.3</v>
      </c>
      <c r="BL699" s="109" t="n">
        <v>21.8</v>
      </c>
      <c r="BM699" s="109" t="n">
        <v>21.8</v>
      </c>
      <c r="BN699" s="109" t="n">
        <v>25.6</v>
      </c>
      <c r="BO699" s="110" t="n">
        <f aca="false">SUM(BC699:BN699)/12</f>
        <v>21.4333333333333</v>
      </c>
      <c r="BP699" s="109"/>
      <c r="BQ699" s="109"/>
      <c r="BR699" s="109"/>
      <c r="BS699" s="109"/>
      <c r="CA699" s="1" t="n">
        <f aca="false">CA698+1</f>
        <v>1999</v>
      </c>
      <c r="CB699" s="112" t="n">
        <v>1999</v>
      </c>
      <c r="CC699" s="109" t="n">
        <v>21.5</v>
      </c>
      <c r="CD699" s="109" t="n">
        <v>21.7</v>
      </c>
      <c r="CE699" s="109" t="n">
        <v>20.3</v>
      </c>
      <c r="CF699" s="109" t="n">
        <v>17.2</v>
      </c>
      <c r="CG699" s="109" t="n">
        <v>17.9</v>
      </c>
      <c r="CH699" s="109" t="n">
        <v>15.2</v>
      </c>
      <c r="CI699" s="109" t="n">
        <v>14.8</v>
      </c>
      <c r="CJ699" s="109" t="n">
        <v>15.2</v>
      </c>
      <c r="CK699" s="109" t="n">
        <v>17.1</v>
      </c>
      <c r="CL699" s="109" t="n">
        <v>18.9</v>
      </c>
      <c r="CM699" s="109" t="n">
        <v>18.1</v>
      </c>
      <c r="CN699" s="109" t="n">
        <v>20.1</v>
      </c>
      <c r="CO699" s="110" t="n">
        <f aca="false">SUM(CC699:CN699)/12</f>
        <v>18.1666666666667</v>
      </c>
      <c r="DA699" s="1" t="n">
        <f aca="false">DA698+1</f>
        <v>1999</v>
      </c>
      <c r="DB699" s="113" t="s">
        <v>157</v>
      </c>
      <c r="DC699" s="109" t="n">
        <v>34.8</v>
      </c>
      <c r="DD699" s="109" t="n">
        <v>32</v>
      </c>
      <c r="DE699" s="109" t="n">
        <v>26.1</v>
      </c>
      <c r="DF699" s="109" t="n">
        <v>22.3</v>
      </c>
      <c r="DG699" s="109" t="n">
        <v>20.1</v>
      </c>
      <c r="DH699" s="109" t="n">
        <v>16.2</v>
      </c>
      <c r="DI699" s="109" t="n">
        <v>16.5</v>
      </c>
      <c r="DJ699" s="109" t="n">
        <v>18</v>
      </c>
      <c r="DK699" s="109" t="n">
        <v>21.6</v>
      </c>
      <c r="DL699" s="109" t="n">
        <v>24.6</v>
      </c>
      <c r="DM699" s="109" t="n">
        <v>24.8</v>
      </c>
      <c r="DN699" s="109" t="n">
        <v>27.8</v>
      </c>
      <c r="DO699" s="110" t="n">
        <f aca="false">SUM(DC699:DN699)/12</f>
        <v>23.7333333333333</v>
      </c>
      <c r="EA699" s="1" t="n">
        <f aca="false">EA698+1</f>
        <v>1999</v>
      </c>
      <c r="EB699" s="111" t="n">
        <v>1999</v>
      </c>
      <c r="EC699" s="109" t="n">
        <v>40.5</v>
      </c>
      <c r="ED699" s="109" t="n">
        <v>36.3</v>
      </c>
      <c r="EE699" s="109" t="n">
        <v>34.7</v>
      </c>
      <c r="EF699" s="109" t="n">
        <v>27.3</v>
      </c>
      <c r="EG699" s="109" t="n">
        <v>24.7</v>
      </c>
      <c r="EH699" s="109" t="n">
        <v>20.3</v>
      </c>
      <c r="EI699" s="109" t="n">
        <v>20.5</v>
      </c>
      <c r="EJ699" s="109" t="n">
        <v>22.4</v>
      </c>
      <c r="EK699" s="109" t="n">
        <v>27.5</v>
      </c>
      <c r="EL699" s="109" t="n">
        <v>29.9</v>
      </c>
      <c r="EM699" s="109" t="n">
        <v>30.7</v>
      </c>
      <c r="EN699" s="109" t="n">
        <v>34.1</v>
      </c>
      <c r="EO699" s="110" t="n">
        <f aca="false">SUM(EC699:EN699)/12</f>
        <v>29.075</v>
      </c>
      <c r="FA699" s="1" t="n">
        <f aca="false">FA698+1</f>
        <v>1999</v>
      </c>
      <c r="FB699" s="113" t="s">
        <v>157</v>
      </c>
      <c r="FC699" s="109" t="n">
        <v>29.5</v>
      </c>
      <c r="FD699" s="109" t="n">
        <v>29.1</v>
      </c>
      <c r="FE699" s="109" t="n">
        <v>23.4</v>
      </c>
      <c r="FF699" s="109" t="n">
        <v>19.8</v>
      </c>
      <c r="FG699" s="109" t="n">
        <v>17.5</v>
      </c>
      <c r="FH699" s="109" t="n">
        <v>14.5</v>
      </c>
      <c r="FI699" s="109" t="n">
        <v>14.5</v>
      </c>
      <c r="FJ699" s="109" t="n">
        <v>15.7</v>
      </c>
      <c r="FK699" s="109" t="n">
        <v>18.7</v>
      </c>
      <c r="FL699" s="109" t="n">
        <v>20.8</v>
      </c>
      <c r="FM699" s="109" t="n">
        <v>21.2</v>
      </c>
      <c r="FN699" s="109" t="n">
        <v>24.3</v>
      </c>
      <c r="FO699" s="110" t="n">
        <f aca="false">SUM(FC699:FN699)/12</f>
        <v>20.75</v>
      </c>
      <c r="GA699" s="1" t="n">
        <f aca="false">GA698+1</f>
        <v>1999</v>
      </c>
      <c r="GB699" s="113" t="s">
        <v>157</v>
      </c>
      <c r="GC699" s="109" t="n">
        <v>27.3</v>
      </c>
      <c r="GD699" s="109" t="n">
        <v>26.9</v>
      </c>
      <c r="GE699" s="109" t="n">
        <v>22</v>
      </c>
      <c r="GF699" s="109" t="n">
        <v>18.2</v>
      </c>
      <c r="GG699" s="109" t="n">
        <v>17.1</v>
      </c>
      <c r="GH699" s="109" t="n">
        <v>14.1</v>
      </c>
      <c r="GI699" s="109" t="n">
        <v>14</v>
      </c>
      <c r="GJ699" s="109" t="n">
        <v>15.1</v>
      </c>
      <c r="GK699" s="109" t="n">
        <v>17.2</v>
      </c>
      <c r="GL699" s="109" t="n">
        <v>19.4</v>
      </c>
      <c r="GM699" s="109" t="n">
        <v>20.1</v>
      </c>
      <c r="GN699" s="109" t="n">
        <v>22.4</v>
      </c>
      <c r="GO699" s="110" t="n">
        <f aca="false">SUM(GC699:GN699)/12</f>
        <v>19.4833333333333</v>
      </c>
      <c r="HA699" s="1" t="n">
        <f aca="false">HA698+1</f>
        <v>1999</v>
      </c>
      <c r="HB699" s="113" t="s">
        <v>157</v>
      </c>
      <c r="HC699" s="109" t="n">
        <v>26.4</v>
      </c>
      <c r="HD699" s="109" t="n">
        <v>26.4</v>
      </c>
      <c r="HE699" s="109" t="n">
        <v>22.5</v>
      </c>
      <c r="HF699" s="109" t="n">
        <v>20.4</v>
      </c>
      <c r="HG699" s="109" t="n">
        <v>19.6</v>
      </c>
      <c r="HH699" s="109" t="n">
        <v>16.7</v>
      </c>
      <c r="HI699" s="109" t="n">
        <v>16.7</v>
      </c>
      <c r="HJ699" s="109" t="n">
        <v>16.6</v>
      </c>
      <c r="HK699" s="109" t="n">
        <v>19.3</v>
      </c>
      <c r="HL699" s="109" t="n">
        <v>20.1</v>
      </c>
      <c r="HM699" s="109" t="n">
        <v>21.2</v>
      </c>
      <c r="HN699" s="109" t="n">
        <v>23.4</v>
      </c>
      <c r="HO699" s="110" t="n">
        <f aca="false">SUM(HC699:HN699)/12</f>
        <v>20.775</v>
      </c>
      <c r="IA699" s="1" t="n">
        <f aca="false">IA698+1</f>
        <v>1999</v>
      </c>
      <c r="IB699" s="113" t="s">
        <v>157</v>
      </c>
      <c r="IC699" s="109" t="n">
        <v>34.1</v>
      </c>
      <c r="ID699" s="109" t="n">
        <v>33.4</v>
      </c>
      <c r="IE699" s="109" t="n">
        <v>28.6</v>
      </c>
      <c r="IF699" s="109" t="n">
        <v>24.4</v>
      </c>
      <c r="IG699" s="109" t="n">
        <v>21.8</v>
      </c>
      <c r="IH699" s="109" t="n">
        <v>18.1</v>
      </c>
      <c r="II699" s="109" t="n">
        <v>17.9</v>
      </c>
      <c r="IJ699" s="109" t="n">
        <v>20.1</v>
      </c>
      <c r="IK699" s="109" t="n">
        <v>23.5</v>
      </c>
      <c r="IL699" s="109" t="n">
        <v>25.8</v>
      </c>
      <c r="IM699" s="109" t="n">
        <v>25.7</v>
      </c>
      <c r="IN699" s="109" t="n">
        <v>29.1</v>
      </c>
      <c r="IO699" s="110" t="n">
        <f aca="false">SUM(IC699:IN699)/12</f>
        <v>25.2083333333333</v>
      </c>
      <c r="JA699" s="1" t="n">
        <f aca="false">JA698+1</f>
        <v>1999</v>
      </c>
      <c r="JB699" s="113" t="s">
        <v>157</v>
      </c>
      <c r="JC699" s="109" t="n">
        <v>22.6</v>
      </c>
      <c r="JD699" s="109" t="n">
        <v>23.6</v>
      </c>
      <c r="JE699" s="109" t="n">
        <v>20.8</v>
      </c>
      <c r="JF699" s="109" t="n">
        <v>17.8</v>
      </c>
      <c r="JG699" s="109" t="n">
        <v>16.7</v>
      </c>
      <c r="JH699" s="109" t="n">
        <v>14.3</v>
      </c>
      <c r="JI699" s="109" t="n">
        <v>14.5</v>
      </c>
      <c r="JJ699" s="109" t="n">
        <v>15.4</v>
      </c>
      <c r="JK699" s="109" t="n">
        <v>17.2</v>
      </c>
      <c r="JL699" s="109" t="n">
        <v>19.5</v>
      </c>
      <c r="JM699" s="109" t="n">
        <v>19.3</v>
      </c>
      <c r="JN699" s="109" t="n">
        <v>20.9</v>
      </c>
      <c r="JO699" s="110" t="n">
        <f aca="false">SUM(JC699:JN699)/12</f>
        <v>18.55</v>
      </c>
      <c r="KA699" s="1" t="n">
        <f aca="false">KA698+1</f>
        <v>1999</v>
      </c>
      <c r="KB699" s="123" t="s">
        <v>161</v>
      </c>
      <c r="KC699" s="109" t="n">
        <v>29.1</v>
      </c>
      <c r="KD699" s="109" t="n">
        <v>29</v>
      </c>
      <c r="KE699" s="109" t="n">
        <v>27.5</v>
      </c>
      <c r="KF699" s="109" t="n">
        <v>25.7</v>
      </c>
      <c r="KG699" s="109" t="n">
        <v>21.2</v>
      </c>
      <c r="KH699" s="109" t="n">
        <v>16.3</v>
      </c>
      <c r="KI699" s="109" t="n">
        <v>16.5</v>
      </c>
      <c r="KJ699" s="109" t="n">
        <v>16.8</v>
      </c>
      <c r="KK699" s="109" t="n">
        <v>20.5</v>
      </c>
      <c r="KL699" s="109" t="n">
        <v>23.7</v>
      </c>
      <c r="KM699" s="109" t="n">
        <v>28.5</v>
      </c>
      <c r="KN699" s="109" t="n">
        <v>30.1</v>
      </c>
      <c r="KO699" s="110" t="n">
        <f aca="false">SUM(KC699:KN699)/12</f>
        <v>23.7416666666667</v>
      </c>
      <c r="LA699" s="1" t="n">
        <f aca="false">LA698+1</f>
        <v>1999</v>
      </c>
      <c r="LB699" s="113" t="s">
        <v>157</v>
      </c>
      <c r="LC699" s="109" t="n">
        <v>34.4</v>
      </c>
      <c r="LD699" s="109" t="n">
        <v>33</v>
      </c>
      <c r="LE699" s="109" t="n">
        <v>27.7</v>
      </c>
      <c r="LF699" s="109" t="n">
        <v>23.6</v>
      </c>
      <c r="LG699" s="109" t="n">
        <v>20.8</v>
      </c>
      <c r="LH699" s="109" t="n">
        <v>16.6</v>
      </c>
      <c r="LI699" s="109" t="n">
        <v>16.5</v>
      </c>
      <c r="LJ699" s="109" t="n">
        <v>18.1</v>
      </c>
      <c r="LK699" s="109" t="n">
        <v>21</v>
      </c>
      <c r="LL699" s="109" t="n">
        <v>24.4</v>
      </c>
      <c r="LM699" s="109" t="n">
        <v>24.8</v>
      </c>
      <c r="LN699" s="109" t="n">
        <v>27.5</v>
      </c>
      <c r="LO699" s="110" t="n">
        <f aca="false">SUM(LC699:LN699)/12</f>
        <v>24.0333333333333</v>
      </c>
      <c r="MA699" s="1" t="n">
        <f aca="false">MA698+1</f>
        <v>1999</v>
      </c>
      <c r="MB699" s="113" t="s">
        <v>157</v>
      </c>
      <c r="MC699" s="109" t="n">
        <v>28.7</v>
      </c>
      <c r="MD699" s="109" t="n">
        <v>29.4</v>
      </c>
      <c r="ME699" s="109" t="n">
        <v>24.2</v>
      </c>
      <c r="MF699" s="109" t="n">
        <v>21.1</v>
      </c>
      <c r="MG699" s="109" t="n">
        <v>20</v>
      </c>
      <c r="MH699" s="109" t="n">
        <v>16.6</v>
      </c>
      <c r="MI699" s="109" t="n">
        <v>16.2</v>
      </c>
      <c r="MJ699" s="109" t="n">
        <v>17.9</v>
      </c>
      <c r="MK699" s="109" t="n">
        <v>20.6</v>
      </c>
      <c r="ML699" s="109" t="n">
        <v>22.8</v>
      </c>
      <c r="MM699" s="109" t="n">
        <v>22.6</v>
      </c>
      <c r="MN699" s="109" t="n">
        <v>25.1</v>
      </c>
      <c r="MO699" s="110" t="n">
        <f aca="false">SUM(MC699:MN699)/12</f>
        <v>22.1</v>
      </c>
      <c r="NA699" s="1" t="n">
        <f aca="false">NA698+1</f>
        <v>1998</v>
      </c>
      <c r="NB699" s="113" t="s">
        <v>155</v>
      </c>
      <c r="NC699" s="109" t="n">
        <v>35.2</v>
      </c>
      <c r="ND699" s="109" t="n">
        <v>35.4</v>
      </c>
      <c r="NE699" s="109" t="n">
        <v>30.6</v>
      </c>
      <c r="NF699" s="109" t="n">
        <v>24.4</v>
      </c>
      <c r="NG699" s="109" t="n">
        <v>23.5</v>
      </c>
      <c r="NH699" s="109" t="n">
        <v>19</v>
      </c>
      <c r="NI699" s="109" t="n">
        <v>15.4</v>
      </c>
      <c r="NJ699" s="109" t="n">
        <v>21.1</v>
      </c>
      <c r="NK699" s="109" t="n">
        <v>25.4</v>
      </c>
      <c r="NL699" s="109" t="n">
        <v>26.9</v>
      </c>
      <c r="NM699" s="109" t="n">
        <v>31</v>
      </c>
      <c r="NN699" s="109" t="n">
        <v>33.9</v>
      </c>
      <c r="NO699" s="110" t="n">
        <f aca="false">SUM(NC699:NN699)/12</f>
        <v>26.8166666666667</v>
      </c>
      <c r="OA699" s="5"/>
    </row>
    <row r="700" customFormat="false" ht="12.75" hidden="false" customHeight="false" outlineLevel="0" collapsed="false">
      <c r="A700" s="150" t="n">
        <f aca="false">A695+5</f>
        <v>2000</v>
      </c>
      <c r="B700" s="151" t="n">
        <f aca="false">AVERAGE(AO700,BO700,CO700,DO700,EO700,FO700,GO700,HO700,IO700,JO700,KO700,LO700,MO700,NO700)</f>
        <v>22.6380952380952</v>
      </c>
      <c r="C700" s="163" t="n">
        <f aca="false">AVERAGE(B696:B700)</f>
        <v>22.3276190476191</v>
      </c>
      <c r="D700" s="164" t="n">
        <f aca="false">AVERAGE(B691:B700)</f>
        <v>22.2264880952381</v>
      </c>
      <c r="E700" s="151" t="n">
        <f aca="false">AVERAGE(B681:B700)</f>
        <v>22.2348759920635</v>
      </c>
      <c r="F700" s="165" t="n">
        <f aca="false">AVERAGE(B651:B700)</f>
        <v>22.0186607142857</v>
      </c>
      <c r="G700" s="159" t="n">
        <f aca="false">MAX(AC700:AN700,BC700:BN700,CC700:CN700,DC700:DN700,EC700:EN700,FC700:FN700,GC700:GN700,HC700:HN700,IC700:IN700,JC700:JN700,KC700:KN700,LC700:LN700,MC700:MN700,NC700:NN700)</f>
        <v>37.7</v>
      </c>
      <c r="H700" s="161" t="n">
        <f aca="false">MEDIAN(AC700:AN700,BC700:BN700,CC700:CN700,DC700:DN700,EC700:EN700,FC700:FN700,GC700:GN700,HC700:HN700,IC700:IN700,JC700:JN700,KC700:KN700,LC700:LN700,MC700:MN700,NC700:NN700)</f>
        <v>21.65</v>
      </c>
      <c r="I700" s="157" t="n">
        <f aca="false">MIN(AC700:AN700,BC700:BN700,CC700:CN700,DC700:DN700,EC700:EN700,FC700:FN700,GC700:GN700,HC700:HN700,IC700:IN700,JC700:JN700,KC700:KN700,LC700:LN700,MC700:MN700,NC700:NN700)</f>
        <v>13.4</v>
      </c>
      <c r="J700" s="107" t="n">
        <f aca="false">(G700+I700)/2</f>
        <v>25.55</v>
      </c>
      <c r="AA700" s="1" t="n">
        <f aca="false">AA699+1</f>
        <v>76</v>
      </c>
      <c r="AB700" s="108" t="n">
        <v>2000</v>
      </c>
      <c r="AC700" s="109" t="n">
        <v>27.5</v>
      </c>
      <c r="AD700" s="109" t="n">
        <v>31.6</v>
      </c>
      <c r="AE700" s="109" t="n">
        <v>25.5</v>
      </c>
      <c r="AF700" s="109" t="n">
        <v>22.4</v>
      </c>
      <c r="AG700" s="109" t="n">
        <v>17.3</v>
      </c>
      <c r="AH700" s="109" t="n">
        <v>15.2</v>
      </c>
      <c r="AI700" s="109" t="n">
        <v>15.1</v>
      </c>
      <c r="AJ700" s="109" t="n">
        <v>15.5</v>
      </c>
      <c r="AK700" s="109" t="n">
        <v>18.3</v>
      </c>
      <c r="AL700" s="109" t="n">
        <v>20.4</v>
      </c>
      <c r="AM700" s="109" t="n">
        <v>26.6</v>
      </c>
      <c r="AN700" s="109" t="n">
        <v>27.2</v>
      </c>
      <c r="AO700" s="110" t="n">
        <f aca="false">SUM(AC700:AN700)/12</f>
        <v>21.8833333333333</v>
      </c>
      <c r="AQ700" s="112"/>
      <c r="AR700" s="109"/>
      <c r="AS700" s="109"/>
      <c r="AT700" s="109"/>
      <c r="AU700" s="109"/>
      <c r="AV700" s="109"/>
      <c r="AW700" s="109"/>
      <c r="AX700" s="109"/>
      <c r="AY700" s="109"/>
      <c r="AZ700" s="109"/>
      <c r="BA700" s="1" t="n">
        <f aca="false">BA699+1</f>
        <v>2000</v>
      </c>
      <c r="BB700" s="113" t="s">
        <v>159</v>
      </c>
      <c r="BC700" s="109" t="n">
        <v>28.2</v>
      </c>
      <c r="BD700" s="109" t="n">
        <v>31.5</v>
      </c>
      <c r="BE700" s="109" t="n">
        <v>25.8</v>
      </c>
      <c r="BF700" s="109" t="n">
        <v>21</v>
      </c>
      <c r="BG700" s="109" t="n">
        <v>15.8</v>
      </c>
      <c r="BH700" s="109" t="n">
        <v>13.5</v>
      </c>
      <c r="BI700" s="109" t="n">
        <v>13.7</v>
      </c>
      <c r="BJ700" s="109" t="n">
        <v>14.1</v>
      </c>
      <c r="BK700" s="109" t="n">
        <v>17.9</v>
      </c>
      <c r="BL700" s="109" t="n">
        <v>19.6</v>
      </c>
      <c r="BM700" s="109" t="n">
        <v>26.8</v>
      </c>
      <c r="BN700" s="109" t="n">
        <v>28.4</v>
      </c>
      <c r="BO700" s="110" t="n">
        <f aca="false">SUM(BC700:BN700)/12</f>
        <v>21.3583333333333</v>
      </c>
      <c r="BP700" s="109"/>
      <c r="BQ700" s="109"/>
      <c r="BR700" s="109"/>
      <c r="BS700" s="109"/>
      <c r="CA700" s="1" t="n">
        <f aca="false">CA699+1</f>
        <v>2000</v>
      </c>
      <c r="CB700" s="112" t="n">
        <v>2000</v>
      </c>
      <c r="CC700" s="109" t="n">
        <v>21.4</v>
      </c>
      <c r="CD700" s="109" t="n">
        <v>24.6</v>
      </c>
      <c r="CE700" s="109" t="n">
        <v>21.8</v>
      </c>
      <c r="CF700" s="109" t="n">
        <v>19.6</v>
      </c>
      <c r="CG700" s="109" t="n">
        <v>16.8</v>
      </c>
      <c r="CH700" s="109" t="n">
        <v>15.1</v>
      </c>
      <c r="CI700" s="109" t="n">
        <v>14.6</v>
      </c>
      <c r="CJ700" s="109" t="n">
        <v>14.8</v>
      </c>
      <c r="CK700" s="109" t="n">
        <v>17</v>
      </c>
      <c r="CL700" s="109" t="n">
        <v>17.6</v>
      </c>
      <c r="CM700" s="109" t="n">
        <v>19.3</v>
      </c>
      <c r="CN700" s="109" t="n">
        <v>21.2</v>
      </c>
      <c r="CO700" s="110" t="n">
        <f aca="false">SUM(CC700:CN700)/12</f>
        <v>18.65</v>
      </c>
      <c r="DA700" s="1" t="n">
        <f aca="false">DA699+1</f>
        <v>2000</v>
      </c>
      <c r="DB700" s="113" t="s">
        <v>159</v>
      </c>
      <c r="DC700" s="109" t="n">
        <v>30.5</v>
      </c>
      <c r="DD700" s="109" t="n">
        <v>33.8</v>
      </c>
      <c r="DE700" s="109" t="n">
        <v>28.5</v>
      </c>
      <c r="DF700" s="109" t="n">
        <v>23.7</v>
      </c>
      <c r="DG700" s="109" t="n">
        <v>18.3</v>
      </c>
      <c r="DH700" s="109" t="n">
        <v>15.7</v>
      </c>
      <c r="DI700" s="109" t="n">
        <v>15.6</v>
      </c>
      <c r="DJ700" s="109" t="n">
        <v>16.7</v>
      </c>
      <c r="DK700" s="109" t="n">
        <v>20.2</v>
      </c>
      <c r="DL700" s="109" t="n">
        <v>21.7</v>
      </c>
      <c r="DM700" s="109" t="n">
        <v>29.4</v>
      </c>
      <c r="DN700" s="109" t="n">
        <v>31.2</v>
      </c>
      <c r="DO700" s="110" t="n">
        <f aca="false">SUM(DC700:DN700)/12</f>
        <v>23.775</v>
      </c>
      <c r="EA700" s="1" t="n">
        <f aca="false">EA699+1</f>
        <v>2000</v>
      </c>
      <c r="EB700" s="111" t="n">
        <v>2000</v>
      </c>
      <c r="EC700" s="109" t="n">
        <v>36</v>
      </c>
      <c r="ED700" s="109" t="n">
        <v>36.2</v>
      </c>
      <c r="EE700" s="109" t="n">
        <v>34.1</v>
      </c>
      <c r="EF700" s="109" t="n">
        <v>27.8</v>
      </c>
      <c r="EG700" s="109" t="n">
        <v>21.2</v>
      </c>
      <c r="EH700" s="109" t="n">
        <v>19.2</v>
      </c>
      <c r="EI700" s="109" t="n">
        <v>19.7</v>
      </c>
      <c r="EJ700" s="109" t="n">
        <v>21.4</v>
      </c>
      <c r="EK700" s="109" t="n">
        <v>28.7</v>
      </c>
      <c r="EL700" s="109" t="n">
        <v>28.1</v>
      </c>
      <c r="EM700" s="109" t="n">
        <v>33.9</v>
      </c>
      <c r="EN700" s="109" t="n">
        <v>37</v>
      </c>
      <c r="EO700" s="110" t="n">
        <f aca="false">SUM(EC700:EN700)/12</f>
        <v>28.6083333333333</v>
      </c>
      <c r="FA700" s="1" t="n">
        <f aca="false">FA699+1</f>
        <v>2000</v>
      </c>
      <c r="FB700" s="113" t="s">
        <v>159</v>
      </c>
      <c r="FC700" s="109" t="n">
        <v>27</v>
      </c>
      <c r="FD700" s="109" t="n">
        <v>30.5</v>
      </c>
      <c r="FE700" s="109" t="n">
        <v>25</v>
      </c>
      <c r="FF700" s="109" t="n">
        <v>20.6</v>
      </c>
      <c r="FG700" s="109" t="n">
        <v>15.9</v>
      </c>
      <c r="FH700" s="109" t="n">
        <v>13.7</v>
      </c>
      <c r="FI700" s="109" t="n">
        <v>13.9</v>
      </c>
      <c r="FJ700" s="109" t="n">
        <v>14.3</v>
      </c>
      <c r="FK700" s="109" t="n">
        <v>17.9</v>
      </c>
      <c r="FL700" s="109" t="n">
        <v>19.5</v>
      </c>
      <c r="FM700" s="109" t="n">
        <v>25.2</v>
      </c>
      <c r="FN700" s="109" t="n">
        <v>27.2</v>
      </c>
      <c r="FO700" s="110" t="n">
        <f aca="false">SUM(FC700:FN700)/12</f>
        <v>20.8916666666667</v>
      </c>
      <c r="GA700" s="1" t="n">
        <f aca="false">GA699+1</f>
        <v>2000</v>
      </c>
      <c r="GB700" s="113" t="s">
        <v>159</v>
      </c>
      <c r="GC700" s="109" t="n">
        <v>24.8</v>
      </c>
      <c r="GD700" s="109" t="n">
        <v>29.7</v>
      </c>
      <c r="GE700" s="109" t="n">
        <v>24.6</v>
      </c>
      <c r="GF700" s="109" t="n">
        <v>20.4</v>
      </c>
      <c r="GG700" s="109" t="n">
        <v>15.5</v>
      </c>
      <c r="GH700" s="109" t="n">
        <v>13.7</v>
      </c>
      <c r="GI700" s="109" t="n">
        <v>13.4</v>
      </c>
      <c r="GJ700" s="109" t="n">
        <v>14.4</v>
      </c>
      <c r="GK700" s="109" t="n">
        <v>15.3</v>
      </c>
      <c r="GL700" s="109" t="n">
        <v>17.5</v>
      </c>
      <c r="GM700" s="109" t="n">
        <v>22.8</v>
      </c>
      <c r="GN700" s="109" t="n">
        <v>24.4</v>
      </c>
      <c r="GO700" s="110" t="n">
        <f aca="false">SUM(GC700:GN700)/12</f>
        <v>19.7083333333333</v>
      </c>
      <c r="HA700" s="1" t="n">
        <f aca="false">HA699+1</f>
        <v>2000</v>
      </c>
      <c r="HB700" s="113" t="s">
        <v>159</v>
      </c>
      <c r="HC700" s="109" t="n">
        <v>25</v>
      </c>
      <c r="HD700" s="109" t="n">
        <v>27.5</v>
      </c>
      <c r="HE700" s="109" t="n">
        <v>24.7</v>
      </c>
      <c r="HF700" s="109" t="n">
        <v>21.9</v>
      </c>
      <c r="HG700" s="109" t="n">
        <v>18.3</v>
      </c>
      <c r="HH700" s="109" t="n">
        <v>16.2</v>
      </c>
      <c r="HI700" s="109" t="n">
        <v>16</v>
      </c>
      <c r="HJ700" s="109" t="n">
        <v>16</v>
      </c>
      <c r="HK700" s="109" t="n">
        <v>18.5</v>
      </c>
      <c r="HL700" s="109" t="n">
        <v>20</v>
      </c>
      <c r="HM700" s="109" t="n">
        <v>23.1</v>
      </c>
      <c r="HN700" s="109" t="n">
        <v>24.5</v>
      </c>
      <c r="HO700" s="110" t="n">
        <f aca="false">SUM(HC700:HN700)/12</f>
        <v>20.975</v>
      </c>
      <c r="IA700" s="1" t="n">
        <f aca="false">IA699+1</f>
        <v>2000</v>
      </c>
      <c r="IB700" s="113" t="s">
        <v>159</v>
      </c>
      <c r="IC700" s="109" t="n">
        <v>32.1</v>
      </c>
      <c r="ID700" s="109" t="n">
        <v>35.5</v>
      </c>
      <c r="IE700" s="109" t="n">
        <v>29.3</v>
      </c>
      <c r="IF700" s="109" t="n">
        <v>26</v>
      </c>
      <c r="IG700" s="109" t="n">
        <v>19.6</v>
      </c>
      <c r="IH700" s="109" t="n">
        <v>17.2</v>
      </c>
      <c r="II700" s="109" t="n">
        <v>17.4</v>
      </c>
      <c r="IJ700" s="109" t="n">
        <v>18.2</v>
      </c>
      <c r="IK700" s="109" t="n">
        <v>22.6</v>
      </c>
      <c r="IL700" s="109" t="n">
        <v>24</v>
      </c>
      <c r="IM700" s="109" t="n">
        <v>30.6</v>
      </c>
      <c r="IN700" s="109" t="n">
        <v>31.9</v>
      </c>
      <c r="IO700" s="110" t="n">
        <f aca="false">SUM(IC700:IN700)/12</f>
        <v>25.3666666666667</v>
      </c>
      <c r="JA700" s="1" t="n">
        <f aca="false">JA699+1</f>
        <v>2000</v>
      </c>
      <c r="JB700" s="113" t="s">
        <v>159</v>
      </c>
      <c r="JC700" s="109" t="n">
        <v>22.3</v>
      </c>
      <c r="JD700" s="109" t="n">
        <v>25.3</v>
      </c>
      <c r="JE700" s="109" t="n">
        <v>22.2</v>
      </c>
      <c r="JF700" s="109" t="n">
        <v>20.2</v>
      </c>
      <c r="JG700" s="109" t="n">
        <v>16.8</v>
      </c>
      <c r="JH700" s="109" t="n">
        <v>14.6</v>
      </c>
      <c r="JI700" s="109" t="n">
        <v>13.9</v>
      </c>
      <c r="JJ700" s="109" t="n">
        <v>14.8</v>
      </c>
      <c r="JK700" s="109" t="n">
        <v>16.3</v>
      </c>
      <c r="JL700" s="109" t="n">
        <v>17.9</v>
      </c>
      <c r="JM700" s="109" t="n">
        <v>22</v>
      </c>
      <c r="JN700" s="109" t="n">
        <v>21.4</v>
      </c>
      <c r="JO700" s="110" t="n">
        <f aca="false">SUM(JC700:JN700)/12</f>
        <v>18.975</v>
      </c>
      <c r="KA700" s="1" t="n">
        <f aca="false">KA699+1</f>
        <v>2000</v>
      </c>
      <c r="KB700" s="123" t="s">
        <v>162</v>
      </c>
      <c r="KC700" s="109" t="n">
        <v>33.4</v>
      </c>
      <c r="KD700" s="109" t="n">
        <v>30.1</v>
      </c>
      <c r="KE700" s="109" t="n">
        <v>26.2</v>
      </c>
      <c r="KF700" s="109" t="n">
        <v>24.3</v>
      </c>
      <c r="KG700" s="109" t="n">
        <v>20.1</v>
      </c>
      <c r="KH700" s="109" t="n">
        <v>16</v>
      </c>
      <c r="KI700" s="109" t="n">
        <v>15.6</v>
      </c>
      <c r="KJ700" s="109" t="n">
        <v>14.8</v>
      </c>
      <c r="KK700" s="109" t="n">
        <v>17.2</v>
      </c>
      <c r="KL700" s="109" t="n">
        <v>21.1</v>
      </c>
      <c r="KM700" s="109" t="n">
        <v>28</v>
      </c>
      <c r="KN700" s="109" t="n">
        <v>28.5</v>
      </c>
      <c r="KO700" s="110" t="n">
        <f aca="false">SUM(KC700:KN700)/12</f>
        <v>22.9416666666667</v>
      </c>
      <c r="LA700" s="1" t="n">
        <f aca="false">LA699+1</f>
        <v>2000</v>
      </c>
      <c r="LB700" s="113" t="s">
        <v>159</v>
      </c>
      <c r="LC700" s="109" t="n">
        <v>31.1</v>
      </c>
      <c r="LD700" s="109" t="n">
        <v>35.6</v>
      </c>
      <c r="LE700" s="109" t="n">
        <v>28.4</v>
      </c>
      <c r="LF700" s="109" t="n">
        <v>24</v>
      </c>
      <c r="LG700" s="109" t="n">
        <v>18</v>
      </c>
      <c r="LH700" s="109" t="n">
        <v>15.6</v>
      </c>
      <c r="LI700" s="109" t="n">
        <v>15.1</v>
      </c>
      <c r="LJ700" s="109" t="n">
        <v>15.9</v>
      </c>
      <c r="LK700" s="109" t="n">
        <v>20.3</v>
      </c>
      <c r="LL700" s="109" t="n">
        <v>22.6</v>
      </c>
      <c r="LM700" s="109" t="n">
        <v>30.2</v>
      </c>
      <c r="LN700" s="109" t="n">
        <v>32.9</v>
      </c>
      <c r="LO700" s="110" t="n">
        <f aca="false">SUM(LC700:LN700)/12</f>
        <v>24.1416666666667</v>
      </c>
      <c r="MA700" s="1" t="n">
        <f aca="false">MA699+1</f>
        <v>2000</v>
      </c>
      <c r="MB700" s="113" t="s">
        <v>159</v>
      </c>
      <c r="MC700" s="109" t="n">
        <v>27.6</v>
      </c>
      <c r="MD700" s="109" t="n">
        <v>30.9</v>
      </c>
      <c r="ME700" s="109" t="n">
        <v>26.2</v>
      </c>
      <c r="MF700" s="109" t="n">
        <v>22.6</v>
      </c>
      <c r="MG700" s="109" t="n">
        <v>18.1</v>
      </c>
      <c r="MH700" s="109" t="n">
        <v>16</v>
      </c>
      <c r="MI700" s="109" t="n">
        <v>15.9</v>
      </c>
      <c r="MJ700" s="109" t="n">
        <v>16.5</v>
      </c>
      <c r="MK700" s="109" t="n">
        <v>20.1</v>
      </c>
      <c r="ML700" s="109" t="n">
        <v>21.1</v>
      </c>
      <c r="MM700" s="109" t="n">
        <v>26.2</v>
      </c>
      <c r="MN700" s="109" t="n">
        <v>27.3</v>
      </c>
      <c r="MO700" s="110" t="n">
        <f aca="false">SUM(MC700:MN700)/12</f>
        <v>22.375</v>
      </c>
      <c r="NA700" s="1" t="n">
        <f aca="false">NA699+1</f>
        <v>1999</v>
      </c>
      <c r="NB700" s="113" t="s">
        <v>157</v>
      </c>
      <c r="NC700" s="109" t="n">
        <v>37.7</v>
      </c>
      <c r="ND700" s="109" t="n">
        <v>34.5</v>
      </c>
      <c r="NE700" s="109" t="n">
        <v>32.1</v>
      </c>
      <c r="NF700" s="109" t="n">
        <v>25.9</v>
      </c>
      <c r="NG700" s="109" t="n">
        <v>23.5</v>
      </c>
      <c r="NH700" s="109" t="n">
        <v>19.2</v>
      </c>
      <c r="NI700" s="109" t="n">
        <v>19.6</v>
      </c>
      <c r="NJ700" s="109" t="n">
        <v>21.6</v>
      </c>
      <c r="NK700" s="109" t="n">
        <v>26.2</v>
      </c>
      <c r="NL700" s="109" t="n">
        <v>27.5</v>
      </c>
      <c r="NM700" s="109" t="n">
        <v>27.4</v>
      </c>
      <c r="NN700" s="109" t="n">
        <v>32.2</v>
      </c>
      <c r="NO700" s="110" t="n">
        <f aca="false">SUM(NC700:NN700)/12</f>
        <v>27.2833333333333</v>
      </c>
      <c r="OA700" s="5"/>
    </row>
    <row r="701" customFormat="false" ht="12.75" hidden="false" customHeight="false" outlineLevel="0" collapsed="false">
      <c r="A701" s="150"/>
      <c r="B701" s="151" t="n">
        <f aca="false">AVERAGE(AO701,BO701,CO701,DO701,EO701,FO701,GO701,HO701,IO701,JO701,KO701,LO701,MO701,NO701)</f>
        <v>22.3363095238095</v>
      </c>
      <c r="C701" s="163" t="n">
        <f aca="false">AVERAGE(B697:B701)</f>
        <v>22.4084523809524</v>
      </c>
      <c r="D701" s="164" t="n">
        <f aca="false">AVERAGE(B692:B701)</f>
        <v>22.2049007936508</v>
      </c>
      <c r="E701" s="151" t="n">
        <f aca="false">AVERAGE(B682:B701)</f>
        <v>22.2243700396825</v>
      </c>
      <c r="F701" s="165" t="n">
        <f aca="false">AVERAGE(B652:B701)</f>
        <v>22.0221726190476</v>
      </c>
      <c r="G701" s="159" t="n">
        <f aca="false">MAX(AC701:AN701,BC701:BN701,CC701:CN701,DC701:DN701,EC701:EN701,FC701:FN701,GC701:GN701,HC701:HN701,IC701:IN701,JC701:JN701,KC701:KN701,LC701:LN701,MC701:MN701,NC701:NN701)</f>
        <v>41.3</v>
      </c>
      <c r="H701" s="161" t="n">
        <f aca="false">MEDIAN(AC701:AN701,BC701:BN701,CC701:CN701,DC701:DN701,EC701:EN701,FC701:FN701,GC701:GN701,HC701:HN701,IC701:IN701,JC701:JN701,KC701:KN701,LC701:LN701,MC701:MN701,NC701:NN701)</f>
        <v>20.9</v>
      </c>
      <c r="I701" s="157" t="n">
        <f aca="false">MIN(AC701:AN701,BC701:BN701,CC701:CN701,DC701:DN701,EC701:EN701,FC701:FN701,GC701:GN701,HC701:HN701,IC701:IN701,JC701:JN701,KC701:KN701,LC701:LN701,MC701:MN701,NC701:NN701)</f>
        <v>13.6</v>
      </c>
      <c r="J701" s="107" t="n">
        <f aca="false">(G701+I701)/2</f>
        <v>27.45</v>
      </c>
      <c r="AA701" s="1" t="n">
        <f aca="false">AA700+1</f>
        <v>77</v>
      </c>
      <c r="AB701" s="108" t="n">
        <v>2001</v>
      </c>
      <c r="AC701" s="109" t="n">
        <v>32.5</v>
      </c>
      <c r="AD701" s="109" t="n">
        <v>30.7</v>
      </c>
      <c r="AE701" s="109" t="n">
        <v>24.9</v>
      </c>
      <c r="AF701" s="109" t="n">
        <v>22</v>
      </c>
      <c r="AG701" s="109" t="n">
        <v>18.5</v>
      </c>
      <c r="AH701" s="109" t="n">
        <v>15.9</v>
      </c>
      <c r="AI701" s="109" t="n">
        <v>15.1</v>
      </c>
      <c r="AJ701" s="109" t="n">
        <v>15.6</v>
      </c>
      <c r="AK701" s="109" t="n">
        <v>19.5</v>
      </c>
      <c r="AL701" s="109" t="n">
        <v>18.1</v>
      </c>
      <c r="AM701" s="109" t="n">
        <v>21.6</v>
      </c>
      <c r="AN701" s="109" t="n">
        <v>22.5</v>
      </c>
      <c r="AO701" s="110" t="n">
        <f aca="false">SUM(AC701:AN701)/12</f>
        <v>21.4083333333333</v>
      </c>
      <c r="AQ701" s="112"/>
      <c r="AR701" s="109"/>
      <c r="AS701" s="109"/>
      <c r="AT701" s="109"/>
      <c r="AU701" s="109"/>
      <c r="AV701" s="109"/>
      <c r="AW701" s="109"/>
      <c r="AX701" s="109"/>
      <c r="AY701" s="109"/>
      <c r="AZ701" s="109"/>
      <c r="BA701" s="1" t="n">
        <f aca="false">BA700+1</f>
        <v>2001</v>
      </c>
      <c r="BB701" s="113" t="s">
        <v>160</v>
      </c>
      <c r="BC701" s="109" t="n">
        <v>33.9</v>
      </c>
      <c r="BD701" s="109" t="n">
        <v>31.5</v>
      </c>
      <c r="BE701" s="109" t="n">
        <v>25.3</v>
      </c>
      <c r="BF701" s="109" t="n">
        <v>21.7</v>
      </c>
      <c r="BG701" s="109" t="n">
        <v>17.6</v>
      </c>
      <c r="BH701" s="109" t="n">
        <v>14.6</v>
      </c>
      <c r="BI701" s="109" t="n">
        <v>13.6</v>
      </c>
      <c r="BJ701" s="109" t="n">
        <v>14.6</v>
      </c>
      <c r="BK701" s="109" t="n">
        <v>18.2</v>
      </c>
      <c r="BL701" s="109" t="n">
        <v>17.3</v>
      </c>
      <c r="BM701" s="109" t="n">
        <v>22</v>
      </c>
      <c r="BN701" s="109" t="n">
        <v>23.9</v>
      </c>
      <c r="BO701" s="110" t="n">
        <f aca="false">SUM(BC701:BN701)/12</f>
        <v>21.1833333333333</v>
      </c>
      <c r="BP701" s="109"/>
      <c r="BQ701" s="109"/>
      <c r="BR701" s="109"/>
      <c r="BS701" s="109"/>
      <c r="CA701" s="1" t="n">
        <f aca="false">CA700+1</f>
        <v>2001</v>
      </c>
      <c r="CB701" s="112" t="n">
        <v>2001</v>
      </c>
      <c r="CC701" s="109" t="n">
        <v>23.3</v>
      </c>
      <c r="CD701" s="109" t="n">
        <v>24.2</v>
      </c>
      <c r="CE701" s="109" t="n">
        <v>20.8</v>
      </c>
      <c r="CF701" s="109" t="n">
        <v>19.1</v>
      </c>
      <c r="CG701" s="109" t="n">
        <v>16.9</v>
      </c>
      <c r="CH701" s="109" t="n">
        <v>15.9</v>
      </c>
      <c r="CI701" s="109" t="n">
        <v>14.8</v>
      </c>
      <c r="CJ701" s="109" t="n">
        <v>15</v>
      </c>
      <c r="CK701" s="109" t="n">
        <v>17.5</v>
      </c>
      <c r="CL701" s="109" t="n">
        <v>16.4</v>
      </c>
      <c r="CM701" s="109" t="n">
        <v>17.9</v>
      </c>
      <c r="CN701" s="109" t="n">
        <v>18.9</v>
      </c>
      <c r="CO701" s="110" t="n">
        <f aca="false">SUM(CC701:CN701)/12</f>
        <v>18.3916666666667</v>
      </c>
      <c r="DA701" s="1" t="n">
        <f aca="false">DA700+1</f>
        <v>2001</v>
      </c>
      <c r="DB701" s="113" t="s">
        <v>160</v>
      </c>
      <c r="DC701" s="109" t="n">
        <v>36</v>
      </c>
      <c r="DD701" s="109" t="n">
        <v>33.5</v>
      </c>
      <c r="DE701" s="109" t="n">
        <v>27.6</v>
      </c>
      <c r="DF701" s="109" t="n">
        <v>23.4</v>
      </c>
      <c r="DG701" s="109" t="n">
        <v>19.5</v>
      </c>
      <c r="DH701" s="109" t="n">
        <v>17</v>
      </c>
      <c r="DI701" s="109" t="n">
        <v>15.4</v>
      </c>
      <c r="DJ701" s="109" t="n">
        <v>17.7</v>
      </c>
      <c r="DK701" s="109" t="n">
        <v>20.9</v>
      </c>
      <c r="DL701" s="109" t="n">
        <v>20.1</v>
      </c>
      <c r="DM701" s="109" t="n">
        <v>24.7</v>
      </c>
      <c r="DN701" s="109" t="n">
        <v>26.4</v>
      </c>
      <c r="DO701" s="110" t="n">
        <f aca="false">SUM(DC701:DN701)/12</f>
        <v>23.5166666666667</v>
      </c>
      <c r="EA701" s="1" t="n">
        <f aca="false">EA700+1</f>
        <v>2001</v>
      </c>
      <c r="EB701" s="111" t="n">
        <v>2001</v>
      </c>
      <c r="EC701" s="109" t="n">
        <v>41.3</v>
      </c>
      <c r="ED701" s="109" t="n">
        <v>39.2</v>
      </c>
      <c r="EE701" s="109" t="n">
        <v>32.7</v>
      </c>
      <c r="EF701" s="109" t="n">
        <v>28.2</v>
      </c>
      <c r="EG701" s="109" t="n">
        <v>23.2</v>
      </c>
      <c r="EH701" s="109" t="n">
        <v>19.1</v>
      </c>
      <c r="EI701" s="109" t="n">
        <v>18.6</v>
      </c>
      <c r="EJ701" s="109" t="n">
        <v>21.4</v>
      </c>
      <c r="EK701" s="109" t="n">
        <v>26.8</v>
      </c>
      <c r="EL701" s="109" t="n">
        <v>26.6</v>
      </c>
      <c r="EM701" s="109" t="n">
        <v>30.8</v>
      </c>
      <c r="EN701" s="109" t="n">
        <v>32.4</v>
      </c>
      <c r="EO701" s="110" t="n">
        <f aca="false">SUM(EC701:EN701)/12</f>
        <v>28.3583333333333</v>
      </c>
      <c r="FA701" s="1" t="n">
        <f aca="false">FA700+1</f>
        <v>2001</v>
      </c>
      <c r="FB701" s="113" t="s">
        <v>160</v>
      </c>
      <c r="FC701" s="109" t="n">
        <v>31.9</v>
      </c>
      <c r="FD701" s="109" t="n">
        <v>29.6</v>
      </c>
      <c r="FE701" s="109" t="n">
        <v>24.2</v>
      </c>
      <c r="FF701" s="109" t="n">
        <v>21.3</v>
      </c>
      <c r="FG701" s="109" t="n">
        <v>17</v>
      </c>
      <c r="FH701" s="109" t="n">
        <v>14.3</v>
      </c>
      <c r="FI701" s="109" t="n">
        <v>14</v>
      </c>
      <c r="FJ701" s="109" t="n">
        <v>14.6</v>
      </c>
      <c r="FK701" s="109" t="n">
        <v>18.4</v>
      </c>
      <c r="FL701" s="109" t="n">
        <v>16.9</v>
      </c>
      <c r="FM701" s="109" t="n">
        <v>21.2</v>
      </c>
      <c r="FN701" s="109" t="n">
        <v>21.9</v>
      </c>
      <c r="FO701" s="110" t="n">
        <f aca="false">SUM(FC701:FN701)/12</f>
        <v>20.4416666666667</v>
      </c>
      <c r="GA701" s="1" t="n">
        <f aca="false">GA700+1</f>
        <v>2001</v>
      </c>
      <c r="GB701" s="113" t="s">
        <v>160</v>
      </c>
      <c r="GC701" s="109" t="n">
        <v>28.5</v>
      </c>
      <c r="GD701" s="109" t="n">
        <v>28.6</v>
      </c>
      <c r="GE701" s="109" t="n">
        <v>23.1</v>
      </c>
      <c r="GF701" s="109" t="n">
        <v>19.6</v>
      </c>
      <c r="GG701" s="109" t="n">
        <v>16.4</v>
      </c>
      <c r="GH701" s="109" t="n">
        <v>14.8</v>
      </c>
      <c r="GI701" s="109" t="n">
        <v>14</v>
      </c>
      <c r="GJ701" s="109" t="n">
        <v>14.7</v>
      </c>
      <c r="GK701" s="109" t="n">
        <v>17.8</v>
      </c>
      <c r="GL701" s="109" t="n">
        <v>16.8</v>
      </c>
      <c r="GM701" s="109" t="n">
        <v>18.7</v>
      </c>
      <c r="GN701" s="109" t="n">
        <v>19</v>
      </c>
      <c r="GO701" s="110" t="n">
        <f aca="false">SUM(GC701:GN701)/12</f>
        <v>19.3333333333333</v>
      </c>
      <c r="HA701" s="1" t="n">
        <f aca="false">HA700+1</f>
        <v>2001</v>
      </c>
      <c r="HB701" s="113" t="s">
        <v>160</v>
      </c>
      <c r="HC701" s="109" t="n">
        <v>27.9</v>
      </c>
      <c r="HD701" s="109" t="n">
        <v>27.5</v>
      </c>
      <c r="HE701" s="109" t="n">
        <v>23.7</v>
      </c>
      <c r="HF701" s="109" t="n">
        <v>22.2</v>
      </c>
      <c r="HG701" s="109" t="n">
        <v>18.5</v>
      </c>
      <c r="HH701" s="109" t="n">
        <v>17.3</v>
      </c>
      <c r="HI701" s="109" t="n">
        <v>16.3</v>
      </c>
      <c r="HJ701" s="109" t="n">
        <v>17.3</v>
      </c>
      <c r="HK701" s="109" t="n">
        <v>18.9</v>
      </c>
      <c r="HL701" s="109" t="n">
        <v>18.6</v>
      </c>
      <c r="HM701" s="109" t="n">
        <v>19.9</v>
      </c>
      <c r="HN701" s="109" t="n">
        <v>21.3</v>
      </c>
      <c r="HO701" s="110" t="n">
        <f aca="false">SUM(HC701:HN701)/12</f>
        <v>20.7833333333333</v>
      </c>
      <c r="IA701" s="1" t="n">
        <f aca="false">IA700+1</f>
        <v>2001</v>
      </c>
      <c r="IB701" s="113" t="s">
        <v>160</v>
      </c>
      <c r="IC701" s="109" t="n">
        <v>37.5</v>
      </c>
      <c r="ID701" s="109" t="n">
        <v>34.5</v>
      </c>
      <c r="IE701" s="109" t="n">
        <v>28.8</v>
      </c>
      <c r="IF701" s="109" t="n">
        <v>25.2</v>
      </c>
      <c r="IG701" s="109" t="n">
        <v>20.9</v>
      </c>
      <c r="IH701" s="109" t="n">
        <v>18</v>
      </c>
      <c r="II701" s="109" t="n">
        <v>16.8</v>
      </c>
      <c r="IJ701" s="109" t="n">
        <v>18.1</v>
      </c>
      <c r="IK701" s="109" t="n">
        <v>22.4</v>
      </c>
      <c r="IL701" s="109" t="n">
        <v>21.8</v>
      </c>
      <c r="IM701" s="109" t="n">
        <v>25.6</v>
      </c>
      <c r="IN701" s="109" t="n">
        <v>26.9</v>
      </c>
      <c r="IO701" s="110" t="n">
        <f aca="false">SUM(IC701:IN701)/12</f>
        <v>24.7083333333333</v>
      </c>
      <c r="JA701" s="1" t="n">
        <f aca="false">JA700+1</f>
        <v>2001</v>
      </c>
      <c r="JB701" s="113" t="s">
        <v>160</v>
      </c>
      <c r="JC701" s="109" t="n">
        <v>24.5</v>
      </c>
      <c r="JD701" s="109" t="n">
        <v>24.1</v>
      </c>
      <c r="JE701" s="109" t="n">
        <v>21.1</v>
      </c>
      <c r="JF701" s="109" t="n">
        <v>19</v>
      </c>
      <c r="JG701" s="109" t="n">
        <v>17</v>
      </c>
      <c r="JH701" s="109" t="n">
        <v>15.2</v>
      </c>
      <c r="JI701" s="109" t="n">
        <v>14.9</v>
      </c>
      <c r="JJ701" s="109" t="n">
        <v>15.3</v>
      </c>
      <c r="JK701" s="109" t="n">
        <v>17.6</v>
      </c>
      <c r="JL701" s="109" t="n">
        <v>17.1</v>
      </c>
      <c r="JM701" s="109" t="n">
        <v>18.5</v>
      </c>
      <c r="JN701" s="109" t="n">
        <v>19</v>
      </c>
      <c r="JO701" s="110" t="n">
        <f aca="false">SUM(JC701:JN701)/12</f>
        <v>18.6083333333333</v>
      </c>
      <c r="KA701" s="1" t="n">
        <f aca="false">KA700+1</f>
        <v>2001</v>
      </c>
      <c r="KB701" s="123" t="s">
        <v>163</v>
      </c>
      <c r="KC701" s="109" t="n">
        <v>26.8</v>
      </c>
      <c r="KD701" s="109" t="n">
        <v>33.3</v>
      </c>
      <c r="KE701" s="109" t="n">
        <v>30.1</v>
      </c>
      <c r="KF701" s="109" t="n">
        <v>26.1</v>
      </c>
      <c r="KG701" s="109" t="n">
        <v>19.3</v>
      </c>
      <c r="KH701" s="109" t="n">
        <v>16.2</v>
      </c>
      <c r="KI701" s="109" t="n">
        <v>14.7</v>
      </c>
      <c r="KJ701" s="109" t="n">
        <v>16.6</v>
      </c>
      <c r="KK701" s="109" t="n">
        <v>19.4</v>
      </c>
      <c r="KL701" s="109" t="n">
        <v>24.1</v>
      </c>
      <c r="KM701" s="109" t="n">
        <v>26.6</v>
      </c>
      <c r="KN701" s="109" t="n">
        <v>29.1</v>
      </c>
      <c r="KO701" s="110" t="n">
        <f aca="false">SUM(KC701:KN701)/12</f>
        <v>23.525</v>
      </c>
      <c r="LA701" s="1" t="n">
        <f aca="false">LA700+1</f>
        <v>2001</v>
      </c>
      <c r="LB701" s="113" t="s">
        <v>160</v>
      </c>
      <c r="LC701" s="109" t="n">
        <v>38.7</v>
      </c>
      <c r="LD701" s="109" t="n">
        <v>33.4</v>
      </c>
      <c r="LE701" s="109" t="n">
        <v>27.1</v>
      </c>
      <c r="LF701" s="109" t="n">
        <v>24.4</v>
      </c>
      <c r="LG701" s="109" t="n">
        <v>20</v>
      </c>
      <c r="LH701" s="109" t="n">
        <v>17</v>
      </c>
      <c r="LI701" s="109" t="n">
        <v>15.9</v>
      </c>
      <c r="LJ701" s="109" t="n">
        <v>16.3</v>
      </c>
      <c r="LK701" s="109" t="n">
        <v>19.5</v>
      </c>
      <c r="LL701" s="109" t="n">
        <v>19.6</v>
      </c>
      <c r="LM701" s="109" t="n">
        <v>24.9</v>
      </c>
      <c r="LN701" s="109" t="n">
        <v>26.8</v>
      </c>
      <c r="LO701" s="110" t="n">
        <f aca="false">SUM(LC701:LN701)/12</f>
        <v>23.6333333333333</v>
      </c>
      <c r="MA701" s="1" t="n">
        <f aca="false">MA700+1</f>
        <v>2001</v>
      </c>
      <c r="MB701" s="113" t="s">
        <v>160</v>
      </c>
      <c r="MC701" s="109" t="n">
        <v>30.9</v>
      </c>
      <c r="MD701" s="109" t="n">
        <v>29.5</v>
      </c>
      <c r="ME701" s="109" t="n">
        <v>24.8</v>
      </c>
      <c r="MF701" s="109" t="n">
        <v>22.5</v>
      </c>
      <c r="MG701" s="109" t="n">
        <v>18.5</v>
      </c>
      <c r="MH701" s="109" t="n">
        <v>16.2</v>
      </c>
      <c r="MI701" s="109" t="n">
        <v>15.2</v>
      </c>
      <c r="MJ701" s="109" t="n">
        <v>16.7</v>
      </c>
      <c r="MK701" s="109" t="n">
        <v>19.5</v>
      </c>
      <c r="ML701" s="109" t="n">
        <v>18.3</v>
      </c>
      <c r="MM701" s="109" t="n">
        <v>21.9</v>
      </c>
      <c r="MN701" s="109" t="n">
        <v>22.3</v>
      </c>
      <c r="MO701" s="110" t="n">
        <f aca="false">SUM(MC701:MN701)/12</f>
        <v>21.3583333333333</v>
      </c>
      <c r="NA701" s="1" t="n">
        <f aca="false">NA700+1</f>
        <v>2000</v>
      </c>
      <c r="NB701" s="113" t="s">
        <v>159</v>
      </c>
      <c r="NC701" s="109" t="n">
        <v>34.4</v>
      </c>
      <c r="ND701" s="109" t="n">
        <v>35.5</v>
      </c>
      <c r="NE701" s="109" t="n">
        <v>32.4</v>
      </c>
      <c r="NF701" s="109" t="n">
        <v>26.5</v>
      </c>
      <c r="NG701" s="109" t="n">
        <v>21.6</v>
      </c>
      <c r="NH701" s="109" t="n">
        <v>18.8</v>
      </c>
      <c r="NI701" s="109" t="n">
        <v>19.5</v>
      </c>
      <c r="NJ701" s="109" t="n">
        <v>19.7</v>
      </c>
      <c r="NK701" s="109" t="n">
        <v>27.3</v>
      </c>
      <c r="NL701" s="109" t="n">
        <v>27</v>
      </c>
      <c r="NM701" s="109" t="n">
        <v>31.7</v>
      </c>
      <c r="NN701" s="109" t="n">
        <v>35.1</v>
      </c>
      <c r="NO701" s="110" t="n">
        <f aca="false">SUM(NC701:NN701)/12</f>
        <v>27.4583333333333</v>
      </c>
      <c r="OA701" s="5"/>
    </row>
    <row r="702" customFormat="false" ht="12.75" hidden="false" customHeight="false" outlineLevel="0" collapsed="false">
      <c r="A702" s="150"/>
      <c r="B702" s="151" t="n">
        <f aca="false">AVERAGE(AO702,BO702,CO702,DO702,EO702,FO702,GO702,HO702,IO702,JO702,KO702,LO702,MO702,NO702)</f>
        <v>22.6138888888889</v>
      </c>
      <c r="C702" s="163" t="n">
        <f aca="false">AVERAGE(B698:B702)</f>
        <v>22.4601587301587</v>
      </c>
      <c r="D702" s="164" t="n">
        <f aca="false">AVERAGE(B693:B702)</f>
        <v>22.3323412698413</v>
      </c>
      <c r="E702" s="151" t="n">
        <f aca="false">AVERAGE(B683:B702)</f>
        <v>22.2099751984127</v>
      </c>
      <c r="F702" s="165" t="n">
        <f aca="false">AVERAGE(B653:B702)</f>
        <v>22.0502003968254</v>
      </c>
      <c r="G702" s="159" t="n">
        <f aca="false">MAX(AC702:AN702,BC702:BN702,CC702:CN702,DC702:DN702,EC702:EN702,FC702:FN702,GC702:GN702,HC702:HN702,IC702:IN702,JC702:JN702,KC702:KN702,LC702:LN702,MC702:MN702,NC702:NN702)</f>
        <v>40.8</v>
      </c>
      <c r="H702" s="161" t="n">
        <f aca="false">MEDIAN(AC702:AN702,BC702:BN702,CC702:CN702,DC702:DN702,EC702:EN702,FC702:FN702,GC702:GN702,HC702:HN702,IC702:IN702,JC702:JN702,KC702:KN702,LC702:LN702,MC702:MN702,NC702:NN702)</f>
        <v>21.85</v>
      </c>
      <c r="I702" s="157" t="n">
        <f aca="false">MIN(AC702:AN702,BC702:BN702,CC702:CN702,DC702:DN702,EC702:EN702,FC702:FN702,GC702:GN702,HC702:HN702,IC702:IN702,JC702:JN702,KC702:KN702,LC702:LN702,MC702:MN702,NC702:NN702)</f>
        <v>14.3</v>
      </c>
      <c r="J702" s="107" t="n">
        <f aca="false">(G702+I702)/2</f>
        <v>27.55</v>
      </c>
      <c r="AA702" s="1" t="n">
        <f aca="false">AA701+1</f>
        <v>78</v>
      </c>
      <c r="AB702" s="108" t="n">
        <v>2002</v>
      </c>
      <c r="AC702" s="109" t="n">
        <v>26.6</v>
      </c>
      <c r="AD702" s="109" t="n">
        <v>25.4</v>
      </c>
      <c r="AE702" s="109" t="n">
        <v>24.9</v>
      </c>
      <c r="AF702" s="109" t="n">
        <v>23.7</v>
      </c>
      <c r="AG702" s="109" t="n">
        <v>20.3</v>
      </c>
      <c r="AH702" s="109" t="n">
        <v>15.9</v>
      </c>
      <c r="AI702" s="109" t="n">
        <v>15.7</v>
      </c>
      <c r="AJ702" s="109" t="n">
        <v>16</v>
      </c>
      <c r="AK702" s="109" t="n">
        <v>18.8</v>
      </c>
      <c r="AL702" s="109" t="n">
        <v>21.1</v>
      </c>
      <c r="AM702" s="109" t="n">
        <v>25</v>
      </c>
      <c r="AN702" s="109" t="n">
        <v>27.1</v>
      </c>
      <c r="AO702" s="110" t="n">
        <f aca="false">SUM(AC702:AN702)/12</f>
        <v>21.7083333333333</v>
      </c>
      <c r="AQ702" s="112"/>
      <c r="AR702" s="109"/>
      <c r="AS702" s="109"/>
      <c r="AT702" s="109"/>
      <c r="AU702" s="109"/>
      <c r="AV702" s="109"/>
      <c r="AW702" s="109"/>
      <c r="AX702" s="109"/>
      <c r="AY702" s="109"/>
      <c r="AZ702" s="109"/>
      <c r="BA702" s="1" t="n">
        <f aca="false">BA701+1</f>
        <v>2002</v>
      </c>
      <c r="BB702" s="113" t="s">
        <v>161</v>
      </c>
      <c r="BC702" s="109" t="n">
        <v>27.6</v>
      </c>
      <c r="BD702" s="109" t="n">
        <v>26.6</v>
      </c>
      <c r="BE702" s="109" t="n">
        <v>25.9</v>
      </c>
      <c r="BF702" s="109" t="n">
        <v>24.1</v>
      </c>
      <c r="BG702" s="109" t="n">
        <v>18.8</v>
      </c>
      <c r="BH702" s="109" t="n">
        <v>14.4</v>
      </c>
      <c r="BI702" s="109" t="n">
        <v>14.6</v>
      </c>
      <c r="BJ702" s="109" t="n">
        <v>14.7</v>
      </c>
      <c r="BK702" s="109" t="n">
        <v>17.8</v>
      </c>
      <c r="BL702" s="109" t="n">
        <v>20.9</v>
      </c>
      <c r="BM702" s="109" t="n">
        <v>26.5</v>
      </c>
      <c r="BN702" s="109" t="n">
        <v>28.2</v>
      </c>
      <c r="BO702" s="110" t="n">
        <f aca="false">SUM(BC702:BN702)/12</f>
        <v>21.675</v>
      </c>
      <c r="BP702" s="109"/>
      <c r="BQ702" s="109"/>
      <c r="BR702" s="109"/>
      <c r="BS702" s="109"/>
      <c r="CA702" s="1" t="n">
        <f aca="false">CA701+1</f>
        <v>2002</v>
      </c>
      <c r="CB702" s="112" t="n">
        <v>2002</v>
      </c>
      <c r="CC702" s="109" t="n">
        <v>20.7</v>
      </c>
      <c r="CD702" s="109" t="n">
        <v>20.3</v>
      </c>
      <c r="CE702" s="109" t="n">
        <v>20.6</v>
      </c>
      <c r="CF702" s="109" t="n">
        <v>20</v>
      </c>
      <c r="CG702" s="109" t="n">
        <v>18.5</v>
      </c>
      <c r="CH702" s="109" t="n">
        <v>15.9</v>
      </c>
      <c r="CI702" s="109" t="n">
        <v>15.2</v>
      </c>
      <c r="CJ702" s="109" t="n">
        <v>14.9</v>
      </c>
      <c r="CK702" s="109" t="n">
        <v>16.7</v>
      </c>
      <c r="CL702" s="109" t="n">
        <v>17.4</v>
      </c>
      <c r="CM702" s="109" t="n">
        <v>19.6</v>
      </c>
      <c r="CN702" s="109" t="n">
        <v>19.2</v>
      </c>
      <c r="CO702" s="110" t="n">
        <f aca="false">SUM(CC702:CN702)/12</f>
        <v>18.25</v>
      </c>
      <c r="DA702" s="1" t="n">
        <f aca="false">DA701+1</f>
        <v>2002</v>
      </c>
      <c r="DB702" s="113" t="s">
        <v>161</v>
      </c>
      <c r="DC702" s="109" t="n">
        <v>29.8</v>
      </c>
      <c r="DD702" s="109" t="n">
        <v>29.8</v>
      </c>
      <c r="DE702" s="109" t="n">
        <v>28.1</v>
      </c>
      <c r="DF702" s="109" t="n">
        <v>26.1</v>
      </c>
      <c r="DG702" s="109" t="n">
        <v>20.7</v>
      </c>
      <c r="DH702" s="109" t="n">
        <v>17.1</v>
      </c>
      <c r="DI702" s="109" t="n">
        <v>16.9</v>
      </c>
      <c r="DJ702" s="109" t="n">
        <v>17.6</v>
      </c>
      <c r="DK702" s="109" t="n">
        <v>20.8</v>
      </c>
      <c r="DL702" s="109" t="n">
        <v>23.6</v>
      </c>
      <c r="DM702" s="109" t="n">
        <v>29</v>
      </c>
      <c r="DN702" s="109" t="n">
        <v>30.9</v>
      </c>
      <c r="DO702" s="110" t="n">
        <f aca="false">SUM(DC702:DN702)/12</f>
        <v>24.2</v>
      </c>
      <c r="EA702" s="1" t="n">
        <f aca="false">EA701+1</f>
        <v>2002</v>
      </c>
      <c r="EB702" s="111" t="n">
        <v>2002</v>
      </c>
      <c r="EC702" s="109" t="n">
        <v>36.5</v>
      </c>
      <c r="ED702" s="109" t="n">
        <v>34.6</v>
      </c>
      <c r="EE702" s="109" t="n">
        <v>34.1</v>
      </c>
      <c r="EF702" s="109" t="n">
        <v>31.8</v>
      </c>
      <c r="EG702" s="109" t="n">
        <v>24.5</v>
      </c>
      <c r="EH702" s="109" t="n">
        <v>20.8</v>
      </c>
      <c r="EI702" s="109" t="n">
        <v>21.6</v>
      </c>
      <c r="EJ702" s="109" t="n">
        <v>22.4</v>
      </c>
      <c r="EK702" s="109" t="n">
        <v>26.2</v>
      </c>
      <c r="EL702" s="109" t="n">
        <v>29.2</v>
      </c>
      <c r="EM702" s="109" t="n">
        <v>34.3</v>
      </c>
      <c r="EN702" s="109" t="n">
        <v>36.3</v>
      </c>
      <c r="EO702" s="110" t="n">
        <f aca="false">SUM(EC702:EN702)/12</f>
        <v>29.3583333333333</v>
      </c>
      <c r="FA702" s="1" t="n">
        <f aca="false">FA701+1</f>
        <v>2002</v>
      </c>
      <c r="FB702" s="113" t="s">
        <v>161</v>
      </c>
      <c r="FC702" s="109" t="n">
        <v>25.7</v>
      </c>
      <c r="FD702" s="109" t="n">
        <v>25.6</v>
      </c>
      <c r="FE702" s="109" t="n">
        <v>25.2</v>
      </c>
      <c r="FF702" s="109" t="n">
        <v>23.6</v>
      </c>
      <c r="FG702" s="109" t="n">
        <v>19</v>
      </c>
      <c r="FH702" s="109" t="n">
        <v>14.3</v>
      </c>
      <c r="FI702" s="109" t="n">
        <v>14.3</v>
      </c>
      <c r="FJ702" s="109" t="n">
        <v>15.1</v>
      </c>
      <c r="FK702" s="109" t="n">
        <v>17</v>
      </c>
      <c r="FL702" s="109" t="n">
        <v>19.5</v>
      </c>
      <c r="FM702" s="109" t="n">
        <v>25</v>
      </c>
      <c r="FN702" s="109" t="n">
        <v>26.8</v>
      </c>
      <c r="FO702" s="110" t="n">
        <f aca="false">SUM(FC702:FN702)/12</f>
        <v>20.925</v>
      </c>
      <c r="GA702" s="1" t="n">
        <f aca="false">GA701+1</f>
        <v>2002</v>
      </c>
      <c r="GB702" s="113" t="s">
        <v>161</v>
      </c>
      <c r="GC702" s="109" t="n">
        <v>23</v>
      </c>
      <c r="GD702" s="109" t="n">
        <v>23.9</v>
      </c>
      <c r="GE702" s="109" t="n">
        <v>23.7</v>
      </c>
      <c r="GF702" s="109" t="n">
        <v>22</v>
      </c>
      <c r="GG702" s="109" t="n">
        <v>18.4</v>
      </c>
      <c r="GH702" s="109" t="n">
        <v>14.7</v>
      </c>
      <c r="GI702" s="109" t="n">
        <v>14.3</v>
      </c>
      <c r="GJ702" s="109" t="n">
        <v>14.6</v>
      </c>
      <c r="GK702" s="109" t="n">
        <v>16.1</v>
      </c>
      <c r="GL702" s="109" t="n">
        <v>18.1</v>
      </c>
      <c r="GM702" s="109" t="n">
        <v>21.8</v>
      </c>
      <c r="GN702" s="109" t="n">
        <v>23.8</v>
      </c>
      <c r="GO702" s="110" t="n">
        <f aca="false">SUM(GC702:GN702)/12</f>
        <v>19.5333333333333</v>
      </c>
      <c r="HA702" s="1" t="n">
        <f aca="false">HA701+1</f>
        <v>2002</v>
      </c>
      <c r="HB702" s="113" t="s">
        <v>161</v>
      </c>
      <c r="HC702" s="109" t="n">
        <v>24.3</v>
      </c>
      <c r="HD702" s="109" t="n">
        <v>23.8</v>
      </c>
      <c r="HE702" s="109" t="n">
        <v>23.4</v>
      </c>
      <c r="HF702" s="109" t="n">
        <v>23.2</v>
      </c>
      <c r="HG702" s="109" t="n">
        <v>21.5</v>
      </c>
      <c r="HH702" s="109" t="n">
        <v>17.1</v>
      </c>
      <c r="HI702" s="109" t="n">
        <v>17.3</v>
      </c>
      <c r="HJ702" s="109" t="n">
        <v>16.6</v>
      </c>
      <c r="HK702" s="109" t="n">
        <v>19</v>
      </c>
      <c r="HL702" s="109" t="n">
        <v>20.6</v>
      </c>
      <c r="HM702" s="109" t="n">
        <v>23.3</v>
      </c>
      <c r="HN702" s="109" t="n">
        <v>24.7</v>
      </c>
      <c r="HO702" s="110" t="n">
        <f aca="false">SUM(HC702:HN702)/12</f>
        <v>21.2333333333333</v>
      </c>
      <c r="IA702" s="1" t="n">
        <f aca="false">IA701+1</f>
        <v>2002</v>
      </c>
      <c r="IB702" s="113" t="s">
        <v>161</v>
      </c>
      <c r="IC702" s="109" t="n">
        <v>30.7</v>
      </c>
      <c r="ID702" s="109" t="n">
        <v>29.5</v>
      </c>
      <c r="IE702" s="109" t="n">
        <v>29.3</v>
      </c>
      <c r="IF702" s="109" t="n">
        <v>27.8</v>
      </c>
      <c r="IG702" s="109" t="n">
        <v>22.5</v>
      </c>
      <c r="IH702" s="109" t="n">
        <v>17.9</v>
      </c>
      <c r="II702" s="109" t="n">
        <v>18.1</v>
      </c>
      <c r="IJ702" s="109" t="n">
        <v>19</v>
      </c>
      <c r="IK702" s="109" t="n">
        <v>22.2</v>
      </c>
      <c r="IL702" s="109" t="n">
        <v>24.8</v>
      </c>
      <c r="IM702" s="109" t="n">
        <v>29.2</v>
      </c>
      <c r="IN702" s="109" t="n">
        <v>31.4</v>
      </c>
      <c r="IO702" s="110" t="n">
        <f aca="false">SUM(IC702:IN702)/12</f>
        <v>25.2</v>
      </c>
      <c r="JA702" s="1" t="n">
        <f aca="false">JA701+1</f>
        <v>2002</v>
      </c>
      <c r="JB702" s="113" t="s">
        <v>161</v>
      </c>
      <c r="JC702" s="109" t="n">
        <v>21</v>
      </c>
      <c r="JD702" s="109" t="n">
        <v>21</v>
      </c>
      <c r="JE702" s="109" t="n">
        <v>20.7</v>
      </c>
      <c r="JF702" s="109" t="n">
        <v>20.2</v>
      </c>
      <c r="JG702" s="109" t="n">
        <v>17.9</v>
      </c>
      <c r="JH702" s="109" t="n">
        <v>15.1</v>
      </c>
      <c r="JI702" s="109" t="n">
        <v>14.6</v>
      </c>
      <c r="JJ702" s="109" t="n">
        <v>15</v>
      </c>
      <c r="JK702" s="109" t="n">
        <v>16.1</v>
      </c>
      <c r="JL702" s="109" t="n">
        <v>17.4</v>
      </c>
      <c r="JM702" s="109" t="n">
        <v>19.7</v>
      </c>
      <c r="JN702" s="109" t="n">
        <v>20.7</v>
      </c>
      <c r="JO702" s="110" t="n">
        <f aca="false">SUM(JC702:JN702)/12</f>
        <v>18.2833333333333</v>
      </c>
      <c r="KA702" s="1" t="n">
        <f aca="false">KA701+1</f>
        <v>2002</v>
      </c>
      <c r="KB702" s="123" t="s">
        <v>164</v>
      </c>
      <c r="KC702" s="109" t="n">
        <v>29.8</v>
      </c>
      <c r="KD702" s="109" t="n">
        <v>27.9</v>
      </c>
      <c r="KE702" s="109" t="n">
        <v>27</v>
      </c>
      <c r="KF702" s="109" t="n">
        <v>27</v>
      </c>
      <c r="KG702" s="109" t="n">
        <v>21.9</v>
      </c>
      <c r="KH702" s="109" t="n">
        <v>17.7</v>
      </c>
      <c r="KI702" s="109" t="n">
        <v>15.9</v>
      </c>
      <c r="KJ702" s="109" t="n">
        <v>17.6</v>
      </c>
      <c r="KK702" s="109" t="n">
        <v>18.3</v>
      </c>
      <c r="KL702" s="109" t="n">
        <v>21.5</v>
      </c>
      <c r="KM702" s="109" t="n">
        <v>26.3</v>
      </c>
      <c r="KN702" s="109" t="n">
        <v>30.3</v>
      </c>
      <c r="KO702" s="110" t="n">
        <f aca="false">SUM(KC702:KN702)/12</f>
        <v>23.4333333333333</v>
      </c>
      <c r="LA702" s="1" t="n">
        <f aca="false">LA701+1</f>
        <v>2002</v>
      </c>
      <c r="LB702" s="113" t="s">
        <v>161</v>
      </c>
      <c r="LC702" s="109" t="n">
        <v>29.9</v>
      </c>
      <c r="LD702" s="109" t="n">
        <v>29.3</v>
      </c>
      <c r="LE702" s="109" t="n">
        <v>28.5</v>
      </c>
      <c r="LF702" s="109" t="n">
        <v>26.6</v>
      </c>
      <c r="LG702" s="109" t="n">
        <v>21.4</v>
      </c>
      <c r="LH702" s="109" t="n">
        <v>16.7</v>
      </c>
      <c r="LI702" s="109" t="n">
        <v>16.8</v>
      </c>
      <c r="LJ702" s="109" t="n">
        <v>17</v>
      </c>
      <c r="LK702" s="109" t="n">
        <v>20.9</v>
      </c>
      <c r="LL702" s="109" t="n">
        <v>23.9</v>
      </c>
      <c r="LM702" s="109" t="n">
        <v>29</v>
      </c>
      <c r="LN702" s="109" t="n">
        <v>31</v>
      </c>
      <c r="LO702" s="110" t="n">
        <f aca="false">SUM(LC702:LN702)/12</f>
        <v>24.25</v>
      </c>
      <c r="MA702" s="1" t="n">
        <f aca="false">MA701+1</f>
        <v>2002</v>
      </c>
      <c r="MB702" s="113" t="s">
        <v>161</v>
      </c>
      <c r="MC702" s="109" t="n">
        <v>26.3</v>
      </c>
      <c r="MD702" s="109" t="n">
        <v>25.7</v>
      </c>
      <c r="ME702" s="109" t="n">
        <v>24.9</v>
      </c>
      <c r="MF702" s="109" t="n">
        <v>23.6</v>
      </c>
      <c r="MG702" s="109" t="n">
        <v>20.8</v>
      </c>
      <c r="MH702" s="109" t="n">
        <v>16.1</v>
      </c>
      <c r="MI702" s="109" t="n">
        <v>16.3</v>
      </c>
      <c r="MJ702" s="109" t="n">
        <v>16.3</v>
      </c>
      <c r="MK702" s="109" t="n">
        <v>18.6</v>
      </c>
      <c r="ML702" s="109" t="n">
        <v>21</v>
      </c>
      <c r="MM702" s="109" t="n">
        <v>25.3</v>
      </c>
      <c r="MN702" s="109" t="n">
        <v>26.3</v>
      </c>
      <c r="MO702" s="110" t="n">
        <f aca="false">SUM(MC702:MN702)/12</f>
        <v>21.7666666666667</v>
      </c>
      <c r="NA702" s="1" t="n">
        <f aca="false">NA701+1</f>
        <v>2001</v>
      </c>
      <c r="NB702" s="113" t="s">
        <v>160</v>
      </c>
      <c r="NC702" s="109" t="n">
        <v>40.8</v>
      </c>
      <c r="ND702" s="109" t="n">
        <v>37.4</v>
      </c>
      <c r="NE702" s="109" t="n">
        <v>31.1</v>
      </c>
      <c r="NF702" s="109" t="n">
        <v>26.8</v>
      </c>
      <c r="NG702" s="109" t="n">
        <v>22.4</v>
      </c>
      <c r="NH702" s="109" t="n">
        <v>19.1</v>
      </c>
      <c r="NI702" s="109" t="n">
        <v>18.8</v>
      </c>
      <c r="NJ702" s="120" t="n">
        <f aca="false">(NJ699+NJ700+NJ701+NJ703+NJ704+NJ705)/6</f>
        <v>20.6333333333333</v>
      </c>
      <c r="NK702" s="109" t="n">
        <v>24.4</v>
      </c>
      <c r="NL702" s="109" t="n">
        <v>24.7</v>
      </c>
      <c r="NM702" s="109" t="n">
        <v>28.4</v>
      </c>
      <c r="NN702" s="109" t="n">
        <v>26.8</v>
      </c>
      <c r="NO702" s="110" t="n">
        <f aca="false">SUM(NC702:NN702)/12</f>
        <v>26.7777777777778</v>
      </c>
      <c r="OA702" s="5"/>
    </row>
    <row r="703" customFormat="false" ht="12.75" hidden="false" customHeight="false" outlineLevel="0" collapsed="false">
      <c r="A703" s="150"/>
      <c r="B703" s="151" t="n">
        <f aca="false">AVERAGE(AO703,BO703,CO703,DO703,EO703,FO703,GO703,HO703,IO703,JO703,KO703,LO703,MO703,NO703)</f>
        <v>22.3333333333333</v>
      </c>
      <c r="C703" s="163" t="n">
        <f aca="false">AVERAGE(B699:B703)</f>
        <v>22.493253968254</v>
      </c>
      <c r="D703" s="164" t="n">
        <f aca="false">AVERAGE(B694:B703)</f>
        <v>22.3262103174603</v>
      </c>
      <c r="E703" s="151" t="n">
        <f aca="false">AVERAGE(B684:B703)</f>
        <v>22.2153075396825</v>
      </c>
      <c r="F703" s="165" t="n">
        <f aca="false">AVERAGE(B654:B703)</f>
        <v>22.0581884920635</v>
      </c>
      <c r="G703" s="159" t="n">
        <f aca="false">MAX(AC703:AN703,BC703:BN703,CC703:CN703,DC703:DN703,EC703:EN703,FC703:FN703,GC703:GN703,HC703:HN703,IC703:IN703,JC703:JN703,KC703:KN703,LC703:LN703,MC703:MN703,NC703:NN703)</f>
        <v>38.8</v>
      </c>
      <c r="H703" s="161" t="n">
        <f aca="false">MEDIAN(AC703:AN703,BC703:BN703,CC703:CN703,DC703:DN703,EC703:EN703,FC703:FN703,GC703:GN703,HC703:HN703,IC703:IN703,JC703:JN703,KC703:KN703,LC703:LN703,MC703:MN703,NC703:NN703)</f>
        <v>21.7</v>
      </c>
      <c r="I703" s="157" t="n">
        <f aca="false">MIN(AC703:AN703,BC703:BN703,CC703:CN703,DC703:DN703,EC703:EN703,FC703:FN703,GC703:GN703,HC703:HN703,IC703:IN703,JC703:JN703,KC703:KN703,LC703:LN703,MC703:MN703,NC703:NN703)</f>
        <v>13.1</v>
      </c>
      <c r="J703" s="107" t="n">
        <f aca="false">(G703+I703)/2</f>
        <v>25.95</v>
      </c>
      <c r="AA703" s="1" t="n">
        <f aca="false">AA702+1</f>
        <v>79</v>
      </c>
      <c r="AB703" s="108" t="n">
        <v>2003</v>
      </c>
      <c r="AC703" s="109" t="n">
        <v>30.4</v>
      </c>
      <c r="AD703" s="109" t="n">
        <v>27.8</v>
      </c>
      <c r="AE703" s="109" t="n">
        <v>23.7</v>
      </c>
      <c r="AF703" s="109" t="n">
        <v>22.5</v>
      </c>
      <c r="AG703" s="109" t="n">
        <v>19.4</v>
      </c>
      <c r="AH703" s="109" t="n">
        <v>15.7</v>
      </c>
      <c r="AI703" s="109" t="n">
        <v>15.4</v>
      </c>
      <c r="AJ703" s="109" t="n">
        <v>14.8</v>
      </c>
      <c r="AK703" s="109" t="n">
        <v>17.4</v>
      </c>
      <c r="AL703" s="109" t="n">
        <v>18.6</v>
      </c>
      <c r="AM703" s="109" t="n">
        <v>26.9</v>
      </c>
      <c r="AN703" s="109" t="n">
        <v>27.5</v>
      </c>
      <c r="AO703" s="110" t="n">
        <f aca="false">SUM(AC703:AN703)/12</f>
        <v>21.675</v>
      </c>
      <c r="AQ703" s="112"/>
      <c r="AR703" s="109"/>
      <c r="AS703" s="109"/>
      <c r="AT703" s="109"/>
      <c r="AU703" s="109"/>
      <c r="AV703" s="109"/>
      <c r="AW703" s="109"/>
      <c r="AX703" s="109"/>
      <c r="AY703" s="109"/>
      <c r="AZ703" s="109"/>
      <c r="BA703" s="1" t="n">
        <f aca="false">BA702+1</f>
        <v>2003</v>
      </c>
      <c r="BB703" s="113" t="s">
        <v>162</v>
      </c>
      <c r="BC703" s="109" t="n">
        <v>30.9</v>
      </c>
      <c r="BD703" s="109" t="n">
        <v>28.4</v>
      </c>
      <c r="BE703" s="109" t="n">
        <v>23.9</v>
      </c>
      <c r="BF703" s="109" t="n">
        <v>21.9</v>
      </c>
      <c r="BG703" s="109" t="n">
        <v>17.5</v>
      </c>
      <c r="BH703" s="109" t="n">
        <v>13.9</v>
      </c>
      <c r="BI703" s="109" t="n">
        <v>13.7</v>
      </c>
      <c r="BJ703" s="109" t="n">
        <v>13.1</v>
      </c>
      <c r="BK703" s="109" t="n">
        <v>16.4</v>
      </c>
      <c r="BL703" s="109" t="n">
        <v>17.5</v>
      </c>
      <c r="BM703" s="109" t="n">
        <v>26.5</v>
      </c>
      <c r="BN703" s="109" t="n">
        <v>28.8</v>
      </c>
      <c r="BO703" s="110" t="n">
        <f aca="false">SUM(BC703:BN703)/12</f>
        <v>21.0416666666667</v>
      </c>
      <c r="BP703" s="109"/>
      <c r="BQ703" s="109"/>
      <c r="BR703" s="109"/>
      <c r="BS703" s="109"/>
      <c r="CA703" s="1" t="n">
        <f aca="false">CA702+1</f>
        <v>2003</v>
      </c>
      <c r="CB703" s="112" t="n">
        <v>2003</v>
      </c>
      <c r="CC703" s="109" t="n">
        <v>22.5</v>
      </c>
      <c r="CD703" s="109" t="n">
        <v>19.7</v>
      </c>
      <c r="CE703" s="109" t="n">
        <v>19.4</v>
      </c>
      <c r="CF703" s="109" t="n">
        <v>17.7</v>
      </c>
      <c r="CG703" s="109" t="n">
        <v>17.1</v>
      </c>
      <c r="CH703" s="109" t="n">
        <v>15.2</v>
      </c>
      <c r="CI703" s="109" t="n">
        <v>14.3</v>
      </c>
      <c r="CJ703" s="109" t="n">
        <v>13.9</v>
      </c>
      <c r="CK703" s="109" t="n">
        <v>16.4</v>
      </c>
      <c r="CL703" s="109" t="n">
        <v>15.8</v>
      </c>
      <c r="CM703" s="109" t="n">
        <v>20.3</v>
      </c>
      <c r="CN703" s="109" t="n">
        <v>22</v>
      </c>
      <c r="CO703" s="110" t="n">
        <f aca="false">SUM(CC703:CN703)/12</f>
        <v>17.8583333333333</v>
      </c>
      <c r="DA703" s="1" t="n">
        <f aca="false">DA702+1</f>
        <v>2003</v>
      </c>
      <c r="DB703" s="113" t="s">
        <v>162</v>
      </c>
      <c r="DC703" s="109" t="n">
        <v>33</v>
      </c>
      <c r="DD703" s="109" t="n">
        <v>31.5</v>
      </c>
      <c r="DE703" s="109" t="n">
        <v>26.1</v>
      </c>
      <c r="DF703" s="109" t="n">
        <v>24.3</v>
      </c>
      <c r="DG703" s="109" t="n">
        <v>18.4</v>
      </c>
      <c r="DH703" s="109" t="n">
        <v>15.7</v>
      </c>
      <c r="DI703" s="109" t="n">
        <v>15.7</v>
      </c>
      <c r="DJ703" s="109" t="n">
        <v>15.3</v>
      </c>
      <c r="DK703" s="109" t="n">
        <v>18.6</v>
      </c>
      <c r="DL703" s="109" t="n">
        <v>19.9</v>
      </c>
      <c r="DM703" s="109" t="n">
        <v>28.6</v>
      </c>
      <c r="DN703" s="109" t="n">
        <v>31.2</v>
      </c>
      <c r="DO703" s="110" t="n">
        <f aca="false">SUM(DC703:DN703)/12</f>
        <v>23.1916666666667</v>
      </c>
      <c r="EA703" s="1" t="n">
        <f aca="false">EA702+1</f>
        <v>2003</v>
      </c>
      <c r="EB703" s="111" t="n">
        <v>2003</v>
      </c>
      <c r="EC703" s="109" t="n">
        <v>38.8</v>
      </c>
      <c r="ED703" s="109" t="n">
        <v>37.2</v>
      </c>
      <c r="EE703" s="109" t="n">
        <v>30.9</v>
      </c>
      <c r="EF703" s="109" t="n">
        <v>28.6</v>
      </c>
      <c r="EG703" s="109" t="n">
        <v>23.7</v>
      </c>
      <c r="EH703" s="109" t="n">
        <v>19.7</v>
      </c>
      <c r="EI703" s="109" t="n">
        <v>19.8</v>
      </c>
      <c r="EJ703" s="109" t="n">
        <v>20.2</v>
      </c>
      <c r="EK703" s="109" t="n">
        <v>27.6</v>
      </c>
      <c r="EL703" s="109" t="n">
        <v>26.7</v>
      </c>
      <c r="EM703" s="109" t="n">
        <v>34.9</v>
      </c>
      <c r="EN703" s="109" t="n">
        <v>37</v>
      </c>
      <c r="EO703" s="110" t="n">
        <f aca="false">SUM(EC703:EN703)/12</f>
        <v>28.7583333333333</v>
      </c>
      <c r="FA703" s="1" t="n">
        <f aca="false">FA702+1</f>
        <v>2003</v>
      </c>
      <c r="FB703" s="113" t="s">
        <v>162</v>
      </c>
      <c r="FC703" s="109" t="n">
        <v>29.8</v>
      </c>
      <c r="FD703" s="109" t="n">
        <v>27</v>
      </c>
      <c r="FE703" s="109" t="n">
        <v>23.6</v>
      </c>
      <c r="FF703" s="109" t="n">
        <v>22.1</v>
      </c>
      <c r="FG703" s="109" t="n">
        <v>17.7</v>
      </c>
      <c r="FH703" s="109" t="n">
        <v>13.7</v>
      </c>
      <c r="FI703" s="109" t="n">
        <v>13.6</v>
      </c>
      <c r="FJ703" s="109" t="n">
        <v>13.3</v>
      </c>
      <c r="FK703" s="109" t="n">
        <v>16.1</v>
      </c>
      <c r="FL703" s="109" t="n">
        <v>17.2</v>
      </c>
      <c r="FM703" s="109" t="n">
        <v>24.9</v>
      </c>
      <c r="FN703" s="109" t="n">
        <v>26.8</v>
      </c>
      <c r="FO703" s="110" t="n">
        <f aca="false">SUM(FC703:FN703)/12</f>
        <v>20.4833333333333</v>
      </c>
      <c r="GA703" s="1" t="n">
        <f aca="false">GA702+1</f>
        <v>2003</v>
      </c>
      <c r="GB703" s="113" t="s">
        <v>162</v>
      </c>
      <c r="GC703" s="109" t="n">
        <v>26.5</v>
      </c>
      <c r="GD703" s="109" t="n">
        <v>24.5</v>
      </c>
      <c r="GE703" s="109" t="n">
        <v>21.9</v>
      </c>
      <c r="GF703" s="109" t="n">
        <v>20.5</v>
      </c>
      <c r="GG703" s="109" t="n">
        <v>17.3</v>
      </c>
      <c r="GH703" s="109" t="n">
        <v>14</v>
      </c>
      <c r="GI703" s="109" t="n">
        <v>13.7</v>
      </c>
      <c r="GJ703" s="109" t="n">
        <v>13.6</v>
      </c>
      <c r="GK703" s="109" t="n">
        <v>15.3</v>
      </c>
      <c r="GL703" s="109" t="n">
        <v>15.9</v>
      </c>
      <c r="GM703" s="109" t="n">
        <v>21.9</v>
      </c>
      <c r="GN703" s="109" t="n">
        <v>24.6</v>
      </c>
      <c r="GO703" s="110" t="n">
        <f aca="false">SUM(GC703:GN703)/12</f>
        <v>19.1416666666667</v>
      </c>
      <c r="HA703" s="1" t="n">
        <f aca="false">HA702+1</f>
        <v>2003</v>
      </c>
      <c r="HB703" s="113" t="s">
        <v>162</v>
      </c>
      <c r="HC703" s="109" t="n">
        <v>27.1</v>
      </c>
      <c r="HD703" s="109" t="n">
        <v>24.1</v>
      </c>
      <c r="HE703" s="109" t="n">
        <v>22.5</v>
      </c>
      <c r="HF703" s="109" t="n">
        <v>21.9</v>
      </c>
      <c r="HG703" s="109" t="n">
        <v>19.9</v>
      </c>
      <c r="HH703" s="109" t="n">
        <v>17</v>
      </c>
      <c r="HI703" s="109" t="n">
        <v>16.2</v>
      </c>
      <c r="HJ703" s="109" t="n">
        <v>15.6</v>
      </c>
      <c r="HK703" s="109" t="n">
        <v>17.2</v>
      </c>
      <c r="HL703" s="109" t="n">
        <v>17.5</v>
      </c>
      <c r="HM703" s="109" t="n">
        <v>23.9</v>
      </c>
      <c r="HN703" s="109" t="n">
        <v>25.2</v>
      </c>
      <c r="HO703" s="110" t="n">
        <f aca="false">SUM(HC703:HN703)/12</f>
        <v>20.675</v>
      </c>
      <c r="IA703" s="1" t="n">
        <f aca="false">IA702+1</f>
        <v>2003</v>
      </c>
      <c r="IB703" s="113" t="s">
        <v>162</v>
      </c>
      <c r="IC703" s="109" t="n">
        <v>34.4</v>
      </c>
      <c r="ID703" s="109" t="n">
        <v>31.6</v>
      </c>
      <c r="IE703" s="109" t="n">
        <v>27.7</v>
      </c>
      <c r="IF703" s="109" t="n">
        <v>26.1</v>
      </c>
      <c r="IG703" s="109" t="n">
        <v>21.6</v>
      </c>
      <c r="IH703" s="109" t="n">
        <v>17.7</v>
      </c>
      <c r="II703" s="109" t="n">
        <v>18</v>
      </c>
      <c r="IJ703" s="109" t="n">
        <v>17.7</v>
      </c>
      <c r="IK703" s="109" t="n">
        <v>22.2</v>
      </c>
      <c r="IL703" s="109" t="n">
        <v>22.2</v>
      </c>
      <c r="IM703" s="109" t="n">
        <v>30.6</v>
      </c>
      <c r="IN703" s="109" t="n">
        <v>32.3</v>
      </c>
      <c r="IO703" s="110" t="n">
        <f aca="false">SUM(IC703:IN703)/12</f>
        <v>25.175</v>
      </c>
      <c r="JA703" s="1" t="n">
        <f aca="false">JA702+1</f>
        <v>2003</v>
      </c>
      <c r="JB703" s="113" t="s">
        <v>162</v>
      </c>
      <c r="JC703" s="109" t="n">
        <v>23.6</v>
      </c>
      <c r="JD703" s="109" t="n">
        <v>21.3</v>
      </c>
      <c r="JE703" s="109" t="n">
        <v>19.6</v>
      </c>
      <c r="JF703" s="109" t="n">
        <v>19.4</v>
      </c>
      <c r="JG703" s="109" t="n">
        <v>16.7</v>
      </c>
      <c r="JH703" s="109" t="n">
        <v>14.3</v>
      </c>
      <c r="JI703" s="109" t="n">
        <v>13.8</v>
      </c>
      <c r="JJ703" s="109" t="n">
        <v>13.5</v>
      </c>
      <c r="JK703" s="109" t="n">
        <v>15.4</v>
      </c>
      <c r="JL703" s="109" t="n">
        <v>16.2</v>
      </c>
      <c r="JM703" s="109" t="n">
        <v>20.3</v>
      </c>
      <c r="JN703" s="109" t="n">
        <v>21.8</v>
      </c>
      <c r="JO703" s="110" t="n">
        <f aca="false">SUM(JC703:JN703)/12</f>
        <v>17.9916666666667</v>
      </c>
      <c r="KA703" s="1" t="n">
        <f aca="false">KA702+1</f>
        <v>2003</v>
      </c>
      <c r="KB703" s="123" t="s">
        <v>165</v>
      </c>
      <c r="KC703" s="109" t="n">
        <v>34.1</v>
      </c>
      <c r="KD703" s="109" t="n">
        <v>29</v>
      </c>
      <c r="KE703" s="109" t="n">
        <v>29.7</v>
      </c>
      <c r="KF703" s="109" t="n">
        <v>21</v>
      </c>
      <c r="KG703" s="109" t="n">
        <v>17.4</v>
      </c>
      <c r="KH703" s="109" t="n">
        <v>15.8</v>
      </c>
      <c r="KI703" s="109" t="n">
        <v>15.1</v>
      </c>
      <c r="KJ703" s="109" t="n">
        <v>18.8</v>
      </c>
      <c r="KK703" s="109" t="n">
        <v>22.4</v>
      </c>
      <c r="KL703" s="109" t="n">
        <v>26.2</v>
      </c>
      <c r="KM703" s="109" t="n">
        <v>28.4</v>
      </c>
      <c r="KN703" s="109" t="n">
        <v>31.1</v>
      </c>
      <c r="KO703" s="110" t="n">
        <f aca="false">SUM(KC703:KN703)/12</f>
        <v>24.0833333333333</v>
      </c>
      <c r="LA703" s="1" t="n">
        <f aca="false">LA702+1</f>
        <v>2003</v>
      </c>
      <c r="LB703" s="113" t="s">
        <v>162</v>
      </c>
      <c r="LC703" s="109" t="n">
        <v>34.1</v>
      </c>
      <c r="LD703" s="109" t="n">
        <v>30</v>
      </c>
      <c r="LE703" s="109" t="n">
        <v>26.7</v>
      </c>
      <c r="LF703" s="109" t="n">
        <v>24.9</v>
      </c>
      <c r="LG703" s="109" t="n">
        <v>20.4</v>
      </c>
      <c r="LH703" s="109" t="n">
        <v>16.3</v>
      </c>
      <c r="LI703" s="109" t="n">
        <v>16</v>
      </c>
      <c r="LJ703" s="109" t="n">
        <v>15.3</v>
      </c>
      <c r="LK703" s="109" t="n">
        <v>19</v>
      </c>
      <c r="LL703" s="109" t="n">
        <v>21.1</v>
      </c>
      <c r="LM703" s="109" t="n">
        <v>30.3</v>
      </c>
      <c r="LN703" s="109" t="n">
        <v>31.8</v>
      </c>
      <c r="LO703" s="110" t="n">
        <f aca="false">SUM(LC703:LN703)/12</f>
        <v>23.825</v>
      </c>
      <c r="MA703" s="1" t="n">
        <f aca="false">MA702+1</f>
        <v>2003</v>
      </c>
      <c r="MB703" s="113" t="s">
        <v>162</v>
      </c>
      <c r="MC703" s="109" t="n">
        <v>29.4</v>
      </c>
      <c r="MD703" s="109" t="n">
        <v>25</v>
      </c>
      <c r="ME703" s="109" t="n">
        <v>23.2</v>
      </c>
      <c r="MF703" s="109" t="n">
        <v>22.6</v>
      </c>
      <c r="MG703" s="109" t="n">
        <v>18.4</v>
      </c>
      <c r="MH703" s="109" t="n">
        <v>15.3</v>
      </c>
      <c r="MI703" s="109" t="n">
        <v>14.9</v>
      </c>
      <c r="MJ703" s="109" t="n">
        <v>14.6</v>
      </c>
      <c r="MK703" s="109" t="n">
        <v>17.1</v>
      </c>
      <c r="ML703" s="109" t="n">
        <v>17.9</v>
      </c>
      <c r="MM703" s="109" t="n">
        <v>24.9</v>
      </c>
      <c r="MN703" s="109" t="n">
        <v>27</v>
      </c>
      <c r="MO703" s="110" t="n">
        <f aca="false">SUM(MC703:MN703)/12</f>
        <v>20.8583333333333</v>
      </c>
      <c r="NA703" s="1" t="n">
        <f aca="false">NA702+1</f>
        <v>2002</v>
      </c>
      <c r="NB703" s="113" t="s">
        <v>161</v>
      </c>
      <c r="NC703" s="120" t="n">
        <f aca="false">(NC700+NC701+NC702+NC704+NC705+NC706)/6</f>
        <v>36.6</v>
      </c>
      <c r="ND703" s="109" t="n">
        <v>31.3</v>
      </c>
      <c r="NE703" s="109" t="n">
        <v>31.8</v>
      </c>
      <c r="NF703" s="109" t="n">
        <v>29</v>
      </c>
      <c r="NG703" s="109" t="n">
        <v>23.8</v>
      </c>
      <c r="NH703" s="109" t="n">
        <v>19.6</v>
      </c>
      <c r="NI703" s="109" t="n">
        <v>21.1</v>
      </c>
      <c r="NJ703" s="109" t="n">
        <v>21.1</v>
      </c>
      <c r="NK703" s="109" t="n">
        <v>24.6</v>
      </c>
      <c r="NL703" s="109" t="n">
        <v>28.5</v>
      </c>
      <c r="NM703" s="109" t="n">
        <v>32.1</v>
      </c>
      <c r="NN703" s="109" t="n">
        <v>35.4</v>
      </c>
      <c r="NO703" s="110" t="n">
        <f aca="false">SUM(NC703:NN703)/12</f>
        <v>27.9083333333333</v>
      </c>
      <c r="OA703" s="5"/>
    </row>
    <row r="704" customFormat="false" ht="12.75" hidden="false" customHeight="false" outlineLevel="0" collapsed="false">
      <c r="A704" s="150"/>
      <c r="B704" s="151" t="n">
        <f aca="false">AVERAGE(AO704,BO704,CO704,DO704,EO704,FO704,GO704,HO704,IO704,JO704,KO704,LO704,MO704,NO704)</f>
        <v>22.5178571428571</v>
      </c>
      <c r="C704" s="163" t="n">
        <f aca="false">AVERAGE(B700:B704)</f>
        <v>22.4878968253968</v>
      </c>
      <c r="D704" s="164" t="n">
        <f aca="false">AVERAGE(B695:B704)</f>
        <v>22.3351984126984</v>
      </c>
      <c r="E704" s="151" t="n">
        <f aca="false">AVERAGE(B685:B704)</f>
        <v>22.2545932539683</v>
      </c>
      <c r="F704" s="165" t="n">
        <f aca="false">AVERAGE(B655:B704)</f>
        <v>22.0751408730159</v>
      </c>
      <c r="G704" s="159" t="n">
        <f aca="false">MAX(AC704:AN704,BC704:BN704,CC704:CN704,DC704:DN704,EC704:EN704,FC704:FN704,GC704:GN704,HC704:HN704,IC704:IN704,JC704:JN704,KC704:KN704,LC704:LN704,MC704:MN704,NC704:NN704)</f>
        <v>39.2</v>
      </c>
      <c r="H704" s="161" t="n">
        <f aca="false">MEDIAN(AC704:AN704,BC704:BN704,CC704:CN704,DC704:DN704,EC704:EN704,FC704:FN704,GC704:GN704,HC704:HN704,IC704:IN704,JC704:JN704,KC704:KN704,LC704:LN704,MC704:MN704,NC704:NN704)</f>
        <v>22.05</v>
      </c>
      <c r="I704" s="157" t="n">
        <f aca="false">MIN(AC704:AN704,BC704:BN704,CC704:CN704,DC704:DN704,EC704:EN704,FC704:FN704,GC704:GN704,HC704:HN704,IC704:IN704,JC704:JN704,KC704:KN704,LC704:LN704,MC704:MN704,NC704:NN704)</f>
        <v>12.7</v>
      </c>
      <c r="J704" s="107" t="n">
        <f aca="false">(G704+I704)/2</f>
        <v>25.95</v>
      </c>
      <c r="AA704" s="1" t="n">
        <f aca="false">AA703+1</f>
        <v>80</v>
      </c>
      <c r="AB704" s="108" t="n">
        <v>2004</v>
      </c>
      <c r="AC704" s="109" t="n">
        <v>24.5</v>
      </c>
      <c r="AD704" s="109" t="n">
        <v>30.2</v>
      </c>
      <c r="AE704" s="109" t="n">
        <v>26.3</v>
      </c>
      <c r="AF704" s="109" t="n">
        <v>23</v>
      </c>
      <c r="AG704" s="109" t="n">
        <v>18.3</v>
      </c>
      <c r="AH704" s="109" t="n">
        <v>16.1</v>
      </c>
      <c r="AI704" s="109" t="n">
        <v>14.6</v>
      </c>
      <c r="AJ704" s="109" t="n">
        <v>16.3</v>
      </c>
      <c r="AK704" s="109" t="n">
        <v>17.7</v>
      </c>
      <c r="AL704" s="109" t="n">
        <v>23.1</v>
      </c>
      <c r="AM704" s="109" t="n">
        <v>24.4</v>
      </c>
      <c r="AN704" s="109" t="n">
        <v>26.1</v>
      </c>
      <c r="AO704" s="110" t="n">
        <f aca="false">SUM(AC704:AN704)/12</f>
        <v>21.7166666666667</v>
      </c>
      <c r="AQ704" s="112"/>
      <c r="AR704" s="109"/>
      <c r="AS704" s="109"/>
      <c r="AT704" s="109"/>
      <c r="AU704" s="109"/>
      <c r="AV704" s="109"/>
      <c r="AW704" s="109"/>
      <c r="AX704" s="109"/>
      <c r="AY704" s="109"/>
      <c r="AZ704" s="109"/>
      <c r="BA704" s="1" t="n">
        <f aca="false">BA703+1</f>
        <v>2004</v>
      </c>
      <c r="BB704" s="113" t="s">
        <v>163</v>
      </c>
      <c r="BC704" s="109" t="n">
        <v>25.9</v>
      </c>
      <c r="BD704" s="109" t="n">
        <v>31.9</v>
      </c>
      <c r="BE704" s="109" t="n">
        <v>26.7</v>
      </c>
      <c r="BF704" s="109" t="n">
        <v>22.8</v>
      </c>
      <c r="BG704" s="109" t="n">
        <v>17</v>
      </c>
      <c r="BH704" s="109" t="n">
        <v>14.3</v>
      </c>
      <c r="BI704" s="109" t="n">
        <v>12.9</v>
      </c>
      <c r="BJ704" s="109" t="n">
        <v>14.8</v>
      </c>
      <c r="BK704" s="109" t="n">
        <v>16.6</v>
      </c>
      <c r="BL704" s="109" t="n">
        <v>23.1</v>
      </c>
      <c r="BM704" s="109" t="n">
        <v>24</v>
      </c>
      <c r="BN704" s="109" t="n">
        <v>26.5</v>
      </c>
      <c r="BO704" s="110" t="n">
        <f aca="false">SUM(BC704:BN704)/12</f>
        <v>21.375</v>
      </c>
      <c r="BP704" s="109"/>
      <c r="BQ704" s="109"/>
      <c r="BR704" s="109"/>
      <c r="BS704" s="109"/>
      <c r="CA704" s="1" t="n">
        <f aca="false">CA703+1</f>
        <v>2004</v>
      </c>
      <c r="CB704" s="112" t="n">
        <v>2004</v>
      </c>
      <c r="CC704" s="109" t="n">
        <v>20.1</v>
      </c>
      <c r="CD704" s="109" t="n">
        <v>22.1</v>
      </c>
      <c r="CE704" s="109" t="n">
        <v>21</v>
      </c>
      <c r="CF704" s="109" t="n">
        <v>19.3</v>
      </c>
      <c r="CG704" s="109" t="n">
        <v>17</v>
      </c>
      <c r="CH704" s="109" t="n">
        <v>16.3</v>
      </c>
      <c r="CI704" s="109" t="n">
        <v>15</v>
      </c>
      <c r="CJ704" s="109" t="n">
        <v>14.8</v>
      </c>
      <c r="CK704" s="109" t="n">
        <v>15.9</v>
      </c>
      <c r="CL704" s="109" t="n">
        <v>19</v>
      </c>
      <c r="CM704" s="109" t="n">
        <v>19.7</v>
      </c>
      <c r="CN704" s="109" t="n">
        <v>21.4</v>
      </c>
      <c r="CO704" s="110" t="n">
        <f aca="false">SUM(CC704:CN704)/12</f>
        <v>18.4666666666667</v>
      </c>
      <c r="DA704" s="1" t="n">
        <f aca="false">DA703+1</f>
        <v>2004</v>
      </c>
      <c r="DB704" s="113" t="s">
        <v>163</v>
      </c>
      <c r="DC704" s="109" t="n">
        <v>27.5</v>
      </c>
      <c r="DD704" s="109" t="n">
        <v>33.1</v>
      </c>
      <c r="DE704" s="109" t="n">
        <v>27.8</v>
      </c>
      <c r="DF704" s="109" t="n">
        <v>24.5</v>
      </c>
      <c r="DG704" s="109" t="n">
        <v>18.9</v>
      </c>
      <c r="DH704" s="109" t="n">
        <v>16</v>
      </c>
      <c r="DI704" s="109" t="n">
        <v>14.4</v>
      </c>
      <c r="DJ704" s="109" t="n">
        <v>17.4</v>
      </c>
      <c r="DK704" s="109" t="n">
        <v>18.8</v>
      </c>
      <c r="DL704" s="109" t="n">
        <v>25.5</v>
      </c>
      <c r="DM704" s="109" t="n">
        <v>26.2</v>
      </c>
      <c r="DN704" s="109" t="n">
        <v>29.3</v>
      </c>
      <c r="DO704" s="110" t="n">
        <f aca="false">SUM(DC704:DN704)/12</f>
        <v>23.2833333333333</v>
      </c>
      <c r="EA704" s="1" t="n">
        <f aca="false">EA703+1</f>
        <v>2004</v>
      </c>
      <c r="EB704" s="111" t="n">
        <v>2004</v>
      </c>
      <c r="EC704" s="109" t="n">
        <v>38</v>
      </c>
      <c r="ED704" s="109" t="n">
        <v>39.2</v>
      </c>
      <c r="EE704" s="109" t="n">
        <v>34.9</v>
      </c>
      <c r="EF704" s="109" t="n">
        <v>29.9</v>
      </c>
      <c r="EG704" s="109" t="n">
        <v>21.8</v>
      </c>
      <c r="EH704" s="109" t="n">
        <v>18.8</v>
      </c>
      <c r="EI704" s="109" t="n">
        <v>18.7</v>
      </c>
      <c r="EJ704" s="109" t="n">
        <v>21.2</v>
      </c>
      <c r="EK704" s="109" t="n">
        <v>25.2</v>
      </c>
      <c r="EL704" s="109" t="n">
        <v>31.1</v>
      </c>
      <c r="EM704" s="109" t="n">
        <v>33.3</v>
      </c>
      <c r="EN704" s="109" t="n">
        <v>35</v>
      </c>
      <c r="EO704" s="110" t="n">
        <f aca="false">SUM(EC704:EN704)/12</f>
        <v>28.925</v>
      </c>
      <c r="FA704" s="1" t="n">
        <f aca="false">FA703+1</f>
        <v>2004</v>
      </c>
      <c r="FB704" s="113" t="s">
        <v>163</v>
      </c>
      <c r="FC704" s="109" t="n">
        <v>24.5</v>
      </c>
      <c r="FD704" s="109" t="n">
        <v>29.6</v>
      </c>
      <c r="FE704" s="109" t="n">
        <v>25.8</v>
      </c>
      <c r="FF704" s="109" t="n">
        <v>22</v>
      </c>
      <c r="FG704" s="109" t="n">
        <v>17</v>
      </c>
      <c r="FH704" s="109" t="n">
        <v>14.1</v>
      </c>
      <c r="FI704" s="109" t="n">
        <v>12.7</v>
      </c>
      <c r="FJ704" s="109" t="n">
        <v>15.1</v>
      </c>
      <c r="FK704" s="109" t="n">
        <v>17.2</v>
      </c>
      <c r="FL704" s="109" t="n">
        <v>22.3</v>
      </c>
      <c r="FM704" s="109" t="n">
        <v>23.1</v>
      </c>
      <c r="FN704" s="109" t="n">
        <v>25.8</v>
      </c>
      <c r="FO704" s="110" t="n">
        <f aca="false">SUM(FC704:FN704)/12</f>
        <v>20.7666666666667</v>
      </c>
      <c r="GA704" s="1" t="n">
        <f aca="false">GA703+1</f>
        <v>2004</v>
      </c>
      <c r="GB704" s="113" t="s">
        <v>163</v>
      </c>
      <c r="GC704" s="109" t="n">
        <v>21.3</v>
      </c>
      <c r="GD704" s="109" t="n">
        <v>25.3</v>
      </c>
      <c r="GE704" s="109" t="n">
        <v>22.5</v>
      </c>
      <c r="GF704" s="109" t="n">
        <v>19.5</v>
      </c>
      <c r="GG704" s="109" t="n">
        <v>16</v>
      </c>
      <c r="GH704" s="109" t="n">
        <v>13.9</v>
      </c>
      <c r="GI704" s="109" t="n">
        <v>13</v>
      </c>
      <c r="GJ704" s="109" t="n">
        <v>14.5</v>
      </c>
      <c r="GK704" s="109" t="n">
        <v>16</v>
      </c>
      <c r="GL704" s="109" t="n">
        <v>20.2</v>
      </c>
      <c r="GM704" s="109" t="n">
        <v>20.5</v>
      </c>
      <c r="GN704" s="109" t="n">
        <v>24.8</v>
      </c>
      <c r="GO704" s="110" t="n">
        <f aca="false">SUM(GC704:GN704)/12</f>
        <v>18.9583333333333</v>
      </c>
      <c r="HA704" s="1" t="n">
        <f aca="false">HA703+1</f>
        <v>2004</v>
      </c>
      <c r="HB704" s="113" t="s">
        <v>163</v>
      </c>
      <c r="HC704" s="109" t="n">
        <v>24</v>
      </c>
      <c r="HD704" s="109" t="n">
        <v>26.8</v>
      </c>
      <c r="HE704" s="109" t="n">
        <v>24</v>
      </c>
      <c r="HF704" s="109" t="n">
        <v>21.6</v>
      </c>
      <c r="HG704" s="109" t="n">
        <v>19.3</v>
      </c>
      <c r="HH704" s="109" t="n">
        <v>17.7</v>
      </c>
      <c r="HI704" s="109" t="n">
        <v>15.4</v>
      </c>
      <c r="HJ704" s="109" t="n">
        <v>17.1</v>
      </c>
      <c r="HK704" s="109" t="n">
        <v>18</v>
      </c>
      <c r="HL704" s="109" t="n">
        <v>22.5</v>
      </c>
      <c r="HM704" s="109" t="n">
        <v>24.3</v>
      </c>
      <c r="HN704" s="109" t="n">
        <v>24.9</v>
      </c>
      <c r="HO704" s="110" t="n">
        <f aca="false">SUM(HC704:HN704)/12</f>
        <v>21.3</v>
      </c>
      <c r="IA704" s="1" t="n">
        <f aca="false">IA703+1</f>
        <v>2004</v>
      </c>
      <c r="IB704" s="113" t="s">
        <v>163</v>
      </c>
      <c r="IC704" s="109" t="n">
        <v>28.8</v>
      </c>
      <c r="ID704" s="109" t="n">
        <v>35.1</v>
      </c>
      <c r="IE704" s="109" t="n">
        <v>30.5</v>
      </c>
      <c r="IF704" s="109" t="n">
        <v>26.5</v>
      </c>
      <c r="IG704" s="109" t="n">
        <v>20.7</v>
      </c>
      <c r="IH704" s="109" t="n">
        <v>17.4</v>
      </c>
      <c r="II704" s="109" t="n">
        <v>16.3</v>
      </c>
      <c r="IJ704" s="109" t="n">
        <v>18.4</v>
      </c>
      <c r="IK704" s="109" t="n">
        <v>21</v>
      </c>
      <c r="IL704" s="109" t="n">
        <v>26.6</v>
      </c>
      <c r="IM704" s="109" t="n">
        <v>28.1</v>
      </c>
      <c r="IN704" s="109" t="n">
        <v>29.7</v>
      </c>
      <c r="IO704" s="110" t="n">
        <f aca="false">SUM(IC704:IN704)/12</f>
        <v>24.925</v>
      </c>
      <c r="JA704" s="1" t="n">
        <f aca="false">JA703+1</f>
        <v>2004</v>
      </c>
      <c r="JB704" s="113" t="s">
        <v>163</v>
      </c>
      <c r="JC704" s="109" t="n">
        <v>20.2</v>
      </c>
      <c r="JD704" s="109" t="n">
        <v>22.5</v>
      </c>
      <c r="JE704" s="109" t="n">
        <v>20.6</v>
      </c>
      <c r="JF704" s="109" t="n">
        <v>18.8</v>
      </c>
      <c r="JG704" s="109" t="n">
        <v>16.5</v>
      </c>
      <c r="JH704" s="109" t="n">
        <v>14.6</v>
      </c>
      <c r="JI704" s="109" t="n">
        <v>13.5</v>
      </c>
      <c r="JJ704" s="109" t="n">
        <v>14.6</v>
      </c>
      <c r="JK704" s="109" t="n">
        <v>16.1</v>
      </c>
      <c r="JL704" s="109" t="n">
        <v>19.4</v>
      </c>
      <c r="JM704" s="109" t="n">
        <v>19.4</v>
      </c>
      <c r="JN704" s="109" t="n">
        <v>22.7</v>
      </c>
      <c r="JO704" s="110" t="n">
        <f aca="false">SUM(JC704:JN704)/12</f>
        <v>18.2416666666667</v>
      </c>
      <c r="KA704" s="1" t="n">
        <f aca="false">KA703+1</f>
        <v>2004</v>
      </c>
      <c r="KB704" s="123" t="s">
        <v>166</v>
      </c>
      <c r="KC704" s="109" t="n">
        <v>30.7</v>
      </c>
      <c r="KD704" s="109" t="n">
        <v>34.1</v>
      </c>
      <c r="KE704" s="109" t="n">
        <v>28</v>
      </c>
      <c r="KF704" s="109" t="n">
        <v>25.1</v>
      </c>
      <c r="KG704" s="109" t="n">
        <v>20.8</v>
      </c>
      <c r="KH704" s="109" t="n">
        <v>14.4</v>
      </c>
      <c r="KI704" s="109" t="n">
        <v>15.4</v>
      </c>
      <c r="KJ704" s="109" t="n">
        <v>18.4</v>
      </c>
      <c r="KK704" s="109" t="n">
        <v>21.7</v>
      </c>
      <c r="KL704" s="109" t="n">
        <v>25.3</v>
      </c>
      <c r="KM704" s="109" t="n">
        <v>29.8</v>
      </c>
      <c r="KN704" s="109" t="n">
        <v>31.7</v>
      </c>
      <c r="KO704" s="110" t="n">
        <f aca="false">SUM(KC704:KN704)/12</f>
        <v>24.6166666666667</v>
      </c>
      <c r="LA704" s="1" t="n">
        <f aca="false">LA703+1</f>
        <v>2004</v>
      </c>
      <c r="LB704" s="113" t="s">
        <v>163</v>
      </c>
      <c r="LC704" s="109" t="n">
        <v>29.3</v>
      </c>
      <c r="LD704" s="109" t="n">
        <v>34.7</v>
      </c>
      <c r="LE704" s="109" t="n">
        <v>29.2</v>
      </c>
      <c r="LF704" s="109" t="n">
        <v>25.1</v>
      </c>
      <c r="LG704" s="109" t="n">
        <v>19.3</v>
      </c>
      <c r="LH704" s="109" t="n">
        <v>16.3</v>
      </c>
      <c r="LI704" s="109" t="n">
        <v>15</v>
      </c>
      <c r="LJ704" s="109" t="n">
        <v>16.7</v>
      </c>
      <c r="LK704" s="109" t="n">
        <v>17.7</v>
      </c>
      <c r="LL704" s="109" t="n">
        <v>26.6</v>
      </c>
      <c r="LM704" s="109" t="n">
        <v>27.9</v>
      </c>
      <c r="LN704" s="109" t="n">
        <v>29.9</v>
      </c>
      <c r="LO704" s="110" t="n">
        <f aca="false">SUM(LC704:LN704)/12</f>
        <v>23.975</v>
      </c>
      <c r="MA704" s="1" t="n">
        <f aca="false">MA703+1</f>
        <v>2004</v>
      </c>
      <c r="MB704" s="113" t="s">
        <v>163</v>
      </c>
      <c r="MC704" s="109" t="n">
        <v>23.7</v>
      </c>
      <c r="MD704" s="109" t="n">
        <v>27.6</v>
      </c>
      <c r="ME704" s="109" t="n">
        <v>25.1</v>
      </c>
      <c r="MF704" s="109" t="n">
        <v>22.4</v>
      </c>
      <c r="MG704" s="109" t="n">
        <v>18.4</v>
      </c>
      <c r="MH704" s="109" t="n">
        <v>16.1</v>
      </c>
      <c r="MI704" s="109" t="n">
        <v>14.3</v>
      </c>
      <c r="MJ704" s="109" t="n">
        <v>16.3</v>
      </c>
      <c r="MK704" s="109" t="n">
        <v>18</v>
      </c>
      <c r="ML704" s="109" t="n">
        <v>22.9</v>
      </c>
      <c r="MM704" s="109" t="n">
        <v>24.2</v>
      </c>
      <c r="MN704" s="109" t="n">
        <v>26.3</v>
      </c>
      <c r="MO704" s="110" t="n">
        <f aca="false">SUM(MC704:MN704)/12</f>
        <v>21.275</v>
      </c>
      <c r="NA704" s="1" t="n">
        <f aca="false">NA703+1</f>
        <v>2003</v>
      </c>
      <c r="NB704" s="113" t="s">
        <v>162</v>
      </c>
      <c r="NC704" s="109" t="n">
        <v>37.4</v>
      </c>
      <c r="ND704" s="109" t="n">
        <v>35.2</v>
      </c>
      <c r="NE704" s="109" t="n">
        <v>30.3</v>
      </c>
      <c r="NF704" s="109" t="n">
        <v>26.7</v>
      </c>
      <c r="NG704" s="109" t="n">
        <v>22.7</v>
      </c>
      <c r="NH704" s="109" t="n">
        <v>19.1</v>
      </c>
      <c r="NI704" s="109" t="n">
        <v>19.8</v>
      </c>
      <c r="NJ704" s="109" t="n">
        <v>19.6</v>
      </c>
      <c r="NK704" s="109" t="n">
        <v>24.7</v>
      </c>
      <c r="NL704" s="109" t="n">
        <v>24.9</v>
      </c>
      <c r="NM704" s="109" t="n">
        <v>33.1</v>
      </c>
      <c r="NN704" s="109" t="n">
        <v>35.6</v>
      </c>
      <c r="NO704" s="110" t="n">
        <f aca="false">SUM(NC704:NN704)/12</f>
        <v>27.425</v>
      </c>
      <c r="OA704" s="5"/>
    </row>
    <row r="705" customFormat="false" ht="12.75" hidden="false" customHeight="false" outlineLevel="0" collapsed="false">
      <c r="A705" s="150" t="n">
        <f aca="false">A700+5</f>
        <v>2005</v>
      </c>
      <c r="B705" s="151" t="n">
        <f aca="false">AVERAGE(AO705,BO705,CO705,DO705,EO705,FO705,GO705,HO705,IO705,JO705,KO705,LO705,MO705,NO705)</f>
        <v>22.8583333333333</v>
      </c>
      <c r="C705" s="163" t="n">
        <f aca="false">AVERAGE(B701:B705)</f>
        <v>22.5319444444444</v>
      </c>
      <c r="D705" s="164" t="n">
        <f aca="false">AVERAGE(B696:B705)</f>
        <v>22.4297817460317</v>
      </c>
      <c r="E705" s="151" t="n">
        <f aca="false">AVERAGE(B686:B705)</f>
        <v>22.2980456349206</v>
      </c>
      <c r="F705" s="165" t="n">
        <f aca="false">AVERAGE(B656:B705)</f>
        <v>22.1062003968254</v>
      </c>
      <c r="G705" s="159" t="n">
        <f aca="false">MAX(AC705:AN705,BC705:BN705,CC705:CN705,DC705:DN705,EC705:EN705,FC705:FN705,GC705:GN705,HC705:HN705,IC705:IN705,JC705:JN705,KC705:KN705,LC705:LN705,MC705:MN705,NC705:NN705)</f>
        <v>38.3</v>
      </c>
      <c r="H705" s="161" t="n">
        <f aca="false">MEDIAN(AC705:AN705,BC705:BN705,CC705:CN705,DC705:DN705,EC705:EN705,FC705:FN705,GC705:GN705,HC705:HN705,IC705:IN705,JC705:JN705,KC705:KN705,LC705:LN705,MC705:MN705,NC705:NN705)</f>
        <v>22.35</v>
      </c>
      <c r="I705" s="157" t="n">
        <f aca="false">MIN(AC705:AN705,BC705:BN705,CC705:CN705,DC705:DN705,EC705:EN705,FC705:FN705,GC705:GN705,HC705:HN705,IC705:IN705,JC705:JN705,KC705:KN705,LC705:LN705,MC705:MN705,NC705:NN705)</f>
        <v>13.7</v>
      </c>
      <c r="J705" s="107" t="n">
        <f aca="false">(G705+I705)/2</f>
        <v>26</v>
      </c>
      <c r="AA705" s="1" t="n">
        <f aca="false">AA704+1</f>
        <v>81</v>
      </c>
      <c r="AB705" s="108" t="n">
        <v>2005</v>
      </c>
      <c r="AC705" s="109" t="n">
        <v>27.8</v>
      </c>
      <c r="AD705" s="109" t="n">
        <v>26</v>
      </c>
      <c r="AE705" s="109" t="n">
        <v>24.8</v>
      </c>
      <c r="AF705" s="109" t="n">
        <v>25</v>
      </c>
      <c r="AG705" s="109" t="n">
        <v>20.4</v>
      </c>
      <c r="AH705" s="109" t="n">
        <v>17.8</v>
      </c>
      <c r="AI705" s="109" t="n">
        <v>15.3</v>
      </c>
      <c r="AJ705" s="109" t="n">
        <v>17.1</v>
      </c>
      <c r="AK705" s="109" t="n">
        <v>18.2</v>
      </c>
      <c r="AL705" s="109" t="n">
        <v>21.5</v>
      </c>
      <c r="AM705" s="109" t="n">
        <v>24.6</v>
      </c>
      <c r="AN705" s="109" t="n">
        <v>27.1</v>
      </c>
      <c r="AO705" s="110" t="n">
        <f aca="false">SUM(AC705:AN705)/12</f>
        <v>22.1333333333333</v>
      </c>
      <c r="AQ705" s="112"/>
      <c r="AR705" s="109"/>
      <c r="AS705" s="109"/>
      <c r="AT705" s="109"/>
      <c r="AU705" s="109"/>
      <c r="AV705" s="109"/>
      <c r="AW705" s="109"/>
      <c r="AX705" s="109"/>
      <c r="AY705" s="109"/>
      <c r="AZ705" s="109"/>
      <c r="BA705" s="1" t="n">
        <f aca="false">BA704+1</f>
        <v>2005</v>
      </c>
      <c r="BB705" s="113" t="s">
        <v>164</v>
      </c>
      <c r="BC705" s="109" t="n">
        <v>28.8</v>
      </c>
      <c r="BD705" s="109" t="n">
        <v>26.7</v>
      </c>
      <c r="BE705" s="109" t="n">
        <v>26.1</v>
      </c>
      <c r="BF705" s="109" t="n">
        <v>25.3</v>
      </c>
      <c r="BG705" s="109" t="n">
        <v>19.7</v>
      </c>
      <c r="BH705" s="109" t="n">
        <v>15.4</v>
      </c>
      <c r="BI705" s="109" t="n">
        <v>13.7</v>
      </c>
      <c r="BJ705" s="109" t="n">
        <v>15.8</v>
      </c>
      <c r="BK705" s="109" t="n">
        <v>16.8</v>
      </c>
      <c r="BL705" s="109" t="n">
        <v>19.8</v>
      </c>
      <c r="BM705" s="109" t="n">
        <v>24.5</v>
      </c>
      <c r="BN705" s="109" t="n">
        <v>27.4</v>
      </c>
      <c r="BO705" s="110" t="n">
        <f aca="false">SUM(BC705:BN705)/12</f>
        <v>21.6666666666667</v>
      </c>
      <c r="BP705" s="109"/>
      <c r="BQ705" s="109"/>
      <c r="BR705" s="109"/>
      <c r="BS705" s="109"/>
      <c r="CA705" s="1" t="n">
        <f aca="false">CA704+1</f>
        <v>2005</v>
      </c>
      <c r="CB705" s="112" t="n">
        <v>2005</v>
      </c>
      <c r="CC705" s="109" t="n">
        <v>22.2</v>
      </c>
      <c r="CD705" s="109" t="n">
        <v>21.5</v>
      </c>
      <c r="CE705" s="109" t="n">
        <v>20.3</v>
      </c>
      <c r="CF705" s="109" t="n">
        <v>20.9</v>
      </c>
      <c r="CG705" s="109" t="n">
        <v>17.8</v>
      </c>
      <c r="CH705" s="109" t="n">
        <v>16</v>
      </c>
      <c r="CI705" s="109" t="n">
        <v>14.6</v>
      </c>
      <c r="CJ705" s="109" t="n">
        <v>15.3</v>
      </c>
      <c r="CK705" s="109" t="n">
        <v>16.3</v>
      </c>
      <c r="CL705" s="109" t="n">
        <v>17.6</v>
      </c>
      <c r="CM705" s="109" t="n">
        <v>20.2</v>
      </c>
      <c r="CN705" s="109" t="n">
        <v>23.2</v>
      </c>
      <c r="CO705" s="110" t="n">
        <f aca="false">SUM(CC705:CN705)/12</f>
        <v>18.825</v>
      </c>
      <c r="DA705" s="1" t="n">
        <f aca="false">DA704+1</f>
        <v>2005</v>
      </c>
      <c r="DB705" s="113" t="s">
        <v>164</v>
      </c>
      <c r="DC705" s="109" t="n">
        <v>31</v>
      </c>
      <c r="DD705" s="109" t="n">
        <v>28.4</v>
      </c>
      <c r="DE705" s="109" t="n">
        <v>27.4</v>
      </c>
      <c r="DF705" s="109" t="n">
        <v>27.3</v>
      </c>
      <c r="DG705" s="109" t="n">
        <v>20.9</v>
      </c>
      <c r="DH705" s="109" t="n">
        <v>16.8</v>
      </c>
      <c r="DI705" s="109" t="n">
        <v>16.1</v>
      </c>
      <c r="DJ705" s="109" t="n">
        <v>17.6</v>
      </c>
      <c r="DK705" s="109" t="n">
        <v>19.1</v>
      </c>
      <c r="DL705" s="109" t="n">
        <v>22.5</v>
      </c>
      <c r="DM705" s="109" t="n">
        <v>27</v>
      </c>
      <c r="DN705" s="109" t="n">
        <v>30.2</v>
      </c>
      <c r="DO705" s="110" t="n">
        <f aca="false">SUM(DC705:DN705)/12</f>
        <v>23.6916666666667</v>
      </c>
      <c r="EA705" s="1" t="n">
        <f aca="false">EA704+1</f>
        <v>2005</v>
      </c>
      <c r="EB705" s="111" t="n">
        <v>2005</v>
      </c>
      <c r="EC705" s="109" t="n">
        <v>37.9</v>
      </c>
      <c r="ED705" s="109" t="n">
        <v>36</v>
      </c>
      <c r="EE705" s="109" t="n">
        <v>33.3</v>
      </c>
      <c r="EF705" s="109" t="n">
        <v>32.8</v>
      </c>
      <c r="EG705" s="109" t="n">
        <v>25.8</v>
      </c>
      <c r="EH705" s="109" t="n">
        <v>19.9</v>
      </c>
      <c r="EI705" s="109" t="n">
        <v>19.2</v>
      </c>
      <c r="EJ705" s="109" t="n">
        <v>22.1</v>
      </c>
      <c r="EK705" s="109" t="n">
        <v>25.6</v>
      </c>
      <c r="EL705" s="109" t="n">
        <v>30.9</v>
      </c>
      <c r="EM705" s="109" t="n">
        <v>33.8</v>
      </c>
      <c r="EN705" s="109" t="n">
        <v>37.7</v>
      </c>
      <c r="EO705" s="110" t="n">
        <f aca="false">SUM(EC705:EN705)/12</f>
        <v>29.5833333333333</v>
      </c>
      <c r="FA705" s="1" t="n">
        <f aca="false">FA704+1</f>
        <v>2005</v>
      </c>
      <c r="FB705" s="113" t="s">
        <v>164</v>
      </c>
      <c r="FC705" s="109" t="n">
        <v>28</v>
      </c>
      <c r="FD705" s="109" t="n">
        <v>25.3</v>
      </c>
      <c r="FE705" s="109" t="n">
        <v>25.6</v>
      </c>
      <c r="FF705" s="109" t="n">
        <v>25.4</v>
      </c>
      <c r="FG705" s="109" t="n">
        <v>20.2</v>
      </c>
      <c r="FH705" s="109" t="n">
        <v>15.5</v>
      </c>
      <c r="FI705" s="109" t="n">
        <v>13.9</v>
      </c>
      <c r="FJ705" s="109" t="n">
        <v>15.6</v>
      </c>
      <c r="FK705" s="109" t="n">
        <v>17</v>
      </c>
      <c r="FL705" s="109" t="n">
        <v>19.8</v>
      </c>
      <c r="FM705" s="109" t="n">
        <v>23.2</v>
      </c>
      <c r="FN705" s="109" t="n">
        <v>25.5</v>
      </c>
      <c r="FO705" s="110" t="n">
        <f aca="false">SUM(FC705:FN705)/12</f>
        <v>21.25</v>
      </c>
      <c r="GA705" s="1" t="n">
        <f aca="false">GA704+1</f>
        <v>2005</v>
      </c>
      <c r="GB705" s="113" t="s">
        <v>164</v>
      </c>
      <c r="GC705" s="109" t="n">
        <v>25.8</v>
      </c>
      <c r="GD705" s="109" t="n">
        <v>23</v>
      </c>
      <c r="GE705" s="109" t="n">
        <v>22.6</v>
      </c>
      <c r="GF705" s="109" t="n">
        <v>22.7</v>
      </c>
      <c r="GG705" s="109" t="n">
        <v>17.4</v>
      </c>
      <c r="GH705" s="109" t="n">
        <v>15.3</v>
      </c>
      <c r="GI705" s="109" t="n">
        <v>13.9</v>
      </c>
      <c r="GJ705" s="109" t="n">
        <v>14.9</v>
      </c>
      <c r="GK705" s="109" t="n">
        <v>16.7</v>
      </c>
      <c r="GL705" s="109" t="n">
        <v>18.4</v>
      </c>
      <c r="GM705" s="109" t="n">
        <v>22</v>
      </c>
      <c r="GN705" s="109" t="n">
        <v>24.8</v>
      </c>
      <c r="GO705" s="110" t="n">
        <f aca="false">SUM(GC705:GN705)/12</f>
        <v>19.7916666666667</v>
      </c>
      <c r="HA705" s="1" t="n">
        <f aca="false">HA704+1</f>
        <v>2005</v>
      </c>
      <c r="HB705" s="113" t="s">
        <v>164</v>
      </c>
      <c r="HC705" s="109" t="n">
        <v>25.8</v>
      </c>
      <c r="HD705" s="109" t="n">
        <v>25.1</v>
      </c>
      <c r="HE705" s="109" t="n">
        <v>23.2</v>
      </c>
      <c r="HF705" s="109" t="n">
        <v>24.4</v>
      </c>
      <c r="HG705" s="109" t="n">
        <v>20.5</v>
      </c>
      <c r="HH705" s="109" t="n">
        <v>17.9</v>
      </c>
      <c r="HI705" s="109" t="n">
        <v>16</v>
      </c>
      <c r="HJ705" s="109" t="n">
        <v>17</v>
      </c>
      <c r="HK705" s="109" t="n">
        <v>18.1</v>
      </c>
      <c r="HL705" s="109" t="n">
        <v>19.8</v>
      </c>
      <c r="HM705" s="109" t="n">
        <v>23.3</v>
      </c>
      <c r="HN705" s="109" t="n">
        <v>27.2</v>
      </c>
      <c r="HO705" s="110" t="n">
        <f aca="false">SUM(HC705:HN705)/12</f>
        <v>21.525</v>
      </c>
      <c r="IA705" s="1" t="n">
        <f aca="false">IA704+1</f>
        <v>2005</v>
      </c>
      <c r="IB705" s="113" t="s">
        <v>164</v>
      </c>
      <c r="IC705" s="109" t="n">
        <v>31.6</v>
      </c>
      <c r="ID705" s="109" t="n">
        <v>30.2</v>
      </c>
      <c r="IE705" s="109" t="n">
        <v>29.6</v>
      </c>
      <c r="IF705" s="109" t="n">
        <v>28.6</v>
      </c>
      <c r="IG705" s="109" t="n">
        <v>22.8</v>
      </c>
      <c r="IH705" s="109" t="n">
        <v>18.6</v>
      </c>
      <c r="II705" s="109" t="n">
        <v>17.2</v>
      </c>
      <c r="IJ705" s="109" t="n">
        <v>19.7</v>
      </c>
      <c r="IK705" s="109" t="n">
        <v>21.3</v>
      </c>
      <c r="IL705" s="109" t="n">
        <v>25.8</v>
      </c>
      <c r="IM705" s="109" t="n">
        <v>29</v>
      </c>
      <c r="IN705" s="109" t="n">
        <v>31.9</v>
      </c>
      <c r="IO705" s="110" t="n">
        <f aca="false">SUM(IC705:IN705)/12</f>
        <v>25.525</v>
      </c>
      <c r="JA705" s="1" t="n">
        <f aca="false">JA704+1</f>
        <v>2005</v>
      </c>
      <c r="JB705" s="113" t="s">
        <v>164</v>
      </c>
      <c r="JC705" s="109" t="n">
        <v>22.9</v>
      </c>
      <c r="JD705" s="109" t="n">
        <v>21.2</v>
      </c>
      <c r="JE705" s="109" t="n">
        <v>20.8</v>
      </c>
      <c r="JF705" s="109" t="n">
        <v>20.4</v>
      </c>
      <c r="JG705" s="109" t="n">
        <v>17.1</v>
      </c>
      <c r="JH705" s="109" t="n">
        <v>15.3</v>
      </c>
      <c r="JI705" s="109" t="n">
        <v>14.1</v>
      </c>
      <c r="JJ705" s="109" t="n">
        <v>14.8</v>
      </c>
      <c r="JK705" s="109" t="n">
        <v>16.6</v>
      </c>
      <c r="JL705" s="109" t="n">
        <v>18.3</v>
      </c>
      <c r="JM705" s="109" t="n">
        <v>20.8</v>
      </c>
      <c r="JN705" s="109" t="n">
        <v>22.5</v>
      </c>
      <c r="JO705" s="110" t="n">
        <f aca="false">SUM(JC705:JN705)/12</f>
        <v>18.7333333333333</v>
      </c>
      <c r="KA705" s="1" t="n">
        <f aca="false">KA704+1</f>
        <v>2005</v>
      </c>
      <c r="KB705" s="123" t="s">
        <v>167</v>
      </c>
      <c r="KC705" s="109" t="n">
        <v>32.4</v>
      </c>
      <c r="KD705" s="109" t="n">
        <v>28.9</v>
      </c>
      <c r="KE705" s="109" t="n">
        <v>34.3</v>
      </c>
      <c r="KF705" s="109" t="n">
        <v>23.1</v>
      </c>
      <c r="KG705" s="109" t="n">
        <v>20.3</v>
      </c>
      <c r="KH705" s="109" t="n">
        <v>17.2</v>
      </c>
      <c r="KI705" s="109" t="n">
        <v>14.6</v>
      </c>
      <c r="KJ705" s="109" t="n">
        <v>14.6</v>
      </c>
      <c r="KK705" s="109" t="n">
        <v>20.6</v>
      </c>
      <c r="KL705" s="109" t="n">
        <v>25.2</v>
      </c>
      <c r="KM705" s="109" t="n">
        <v>26</v>
      </c>
      <c r="KN705" s="109" t="n">
        <v>26.4</v>
      </c>
      <c r="KO705" s="110" t="n">
        <f aca="false">SUM(KC705:KN705)/12</f>
        <v>23.6333333333333</v>
      </c>
      <c r="LA705" s="1" t="n">
        <f aca="false">LA704+1</f>
        <v>2005</v>
      </c>
      <c r="LB705" s="113" t="s">
        <v>164</v>
      </c>
      <c r="LC705" s="109" t="n">
        <v>31.7</v>
      </c>
      <c r="LD705" s="109" t="n">
        <v>29.7</v>
      </c>
      <c r="LE705" s="109" t="n">
        <v>28.7</v>
      </c>
      <c r="LF705" s="109" t="n">
        <v>27.9</v>
      </c>
      <c r="LG705" s="109" t="n">
        <v>21.9</v>
      </c>
      <c r="LH705" s="109" t="n">
        <v>17.6</v>
      </c>
      <c r="LI705" s="109" t="n">
        <v>15.5</v>
      </c>
      <c r="LJ705" s="109" t="n">
        <v>17.7</v>
      </c>
      <c r="LK705" s="109" t="n">
        <v>19.4</v>
      </c>
      <c r="LL705" s="109" t="n">
        <v>23.8</v>
      </c>
      <c r="LM705" s="109" t="n">
        <v>27.9</v>
      </c>
      <c r="LN705" s="109" t="n">
        <v>30.8</v>
      </c>
      <c r="LO705" s="110" t="n">
        <f aca="false">SUM(LC705:LN705)/12</f>
        <v>24.3833333333333</v>
      </c>
      <c r="MA705" s="1" t="n">
        <f aca="false">MA704+1</f>
        <v>2005</v>
      </c>
      <c r="MB705" s="113" t="s">
        <v>164</v>
      </c>
      <c r="MC705" s="109" t="n">
        <v>27.5</v>
      </c>
      <c r="MD705" s="109" t="n">
        <v>25.2</v>
      </c>
      <c r="ME705" s="109" t="n">
        <v>24.4</v>
      </c>
      <c r="MF705" s="109" t="n">
        <v>25.3</v>
      </c>
      <c r="MG705" s="109" t="n">
        <v>19.9</v>
      </c>
      <c r="MH705" s="109" t="n">
        <v>16.9</v>
      </c>
      <c r="MI705" s="109" t="n">
        <v>15.5</v>
      </c>
      <c r="MJ705" s="109" t="n">
        <v>17</v>
      </c>
      <c r="MK705" s="109" t="n">
        <v>18.1</v>
      </c>
      <c r="ML705" s="109" t="n">
        <v>20.6</v>
      </c>
      <c r="MM705" s="109" t="n">
        <v>24.2</v>
      </c>
      <c r="MN705" s="109" t="n">
        <v>27.7</v>
      </c>
      <c r="MO705" s="110" t="n">
        <f aca="false">SUM(MC705:MN705)/12</f>
        <v>21.8583333333333</v>
      </c>
      <c r="NA705" s="1" t="n">
        <f aca="false">NA704+1</f>
        <v>2004</v>
      </c>
      <c r="NB705" s="113" t="s">
        <v>163</v>
      </c>
      <c r="NC705" s="109" t="n">
        <v>34.3</v>
      </c>
      <c r="ND705" s="109" t="n">
        <v>38.3</v>
      </c>
      <c r="NE705" s="109" t="n">
        <v>32.5</v>
      </c>
      <c r="NF705" s="109" t="n">
        <v>28.2</v>
      </c>
      <c r="NG705" s="109" t="n">
        <v>21.4</v>
      </c>
      <c r="NH705" s="109" t="n">
        <v>19.1</v>
      </c>
      <c r="NI705" s="109" t="n">
        <v>17.7</v>
      </c>
      <c r="NJ705" s="109" t="n">
        <v>20.7</v>
      </c>
      <c r="NK705" s="109" t="n">
        <v>23.4</v>
      </c>
      <c r="NL705" s="109" t="n">
        <v>29.9</v>
      </c>
      <c r="NM705" s="109" t="n">
        <v>31.1</v>
      </c>
      <c r="NN705" s="109" t="n">
        <v>32.4</v>
      </c>
      <c r="NO705" s="110" t="n">
        <f aca="false">SUM(NC705:NN705)/12</f>
        <v>27.4166666666667</v>
      </c>
      <c r="OA705" s="5"/>
    </row>
    <row r="706" customFormat="false" ht="12.75" hidden="false" customHeight="false" outlineLevel="0" collapsed="false">
      <c r="A706" s="150"/>
      <c r="B706" s="151" t="n">
        <f aca="false">AVERAGE(AO706,BO706,CO706,DO706,EO706,FO706,GO706,HO706,IO706,JO706,KO706,LO706,MO706,NO706)</f>
        <v>22.8619047619048</v>
      </c>
      <c r="C706" s="163" t="n">
        <f aca="false">AVERAGE(B702:B706)</f>
        <v>22.6370634920635</v>
      </c>
      <c r="D706" s="164" t="n">
        <f aca="false">AVERAGE(B697:B706)</f>
        <v>22.5227579365079</v>
      </c>
      <c r="E706" s="151" t="n">
        <f aca="false">AVERAGE(B687:B706)</f>
        <v>22.3556051587302</v>
      </c>
      <c r="F706" s="165" t="n">
        <f aca="false">AVERAGE(B657:B706)</f>
        <v>22.1411944444444</v>
      </c>
      <c r="G706" s="159" t="n">
        <f aca="false">MAX(AC706:AN706,BC706:BN706,CC706:CN706,DC706:DN706,EC706:EN706,FC706:FN706,GC706:GN706,HC706:HN706,IC706:IN706,JC706:JN706,KC706:KN706,LC706:LN706,MC706:MN706,NC706:NN706)</f>
        <v>42</v>
      </c>
      <c r="H706" s="161" t="n">
        <f aca="false">MEDIAN(AC706:AN706,BC706:BN706,CC706:CN706,DC706:DN706,EC706:EN706,FC706:FN706,GC706:GN706,HC706:HN706,IC706:IN706,JC706:JN706,KC706:KN706,LC706:LN706,MC706:MN706,NC706:NN706)</f>
        <v>22.1</v>
      </c>
      <c r="I706" s="157" t="n">
        <f aca="false">MIN(AC706:AN706,BC706:BN706,CC706:CN706,DC706:DN706,EC706:EN706,FC706:FN706,GC706:GN706,HC706:HN706,IC706:IN706,JC706:JN706,KC706:KN706,LC706:LN706,MC706:MN706,NC706:NN706)</f>
        <v>12.9</v>
      </c>
      <c r="J706" s="107" t="n">
        <f aca="false">(G706+I706)/2</f>
        <v>27.45</v>
      </c>
      <c r="AA706" s="1" t="n">
        <f aca="false">AA705+1</f>
        <v>82</v>
      </c>
      <c r="AB706" s="108" t="n">
        <v>2006</v>
      </c>
      <c r="AC706" s="109" t="n">
        <v>30.9</v>
      </c>
      <c r="AD706" s="109" t="n">
        <v>26.2</v>
      </c>
      <c r="AE706" s="109" t="n">
        <v>27.3</v>
      </c>
      <c r="AF706" s="109" t="n">
        <v>20.4</v>
      </c>
      <c r="AG706" s="109" t="n">
        <v>17</v>
      </c>
      <c r="AH706" s="109" t="n">
        <v>15.4</v>
      </c>
      <c r="AI706" s="109" t="n">
        <v>15.3</v>
      </c>
      <c r="AJ706" s="109" t="n">
        <v>17.9</v>
      </c>
      <c r="AK706" s="109" t="n">
        <v>20.6</v>
      </c>
      <c r="AL706" s="109" t="n">
        <v>23.6</v>
      </c>
      <c r="AM706" s="109" t="n">
        <v>25.4</v>
      </c>
      <c r="AN706" s="109" t="n">
        <v>27.7</v>
      </c>
      <c r="AO706" s="110" t="n">
        <f aca="false">SUM(AC706:AN706)/12</f>
        <v>22.3083333333333</v>
      </c>
      <c r="AQ706" s="112"/>
      <c r="AR706" s="109"/>
      <c r="AS706" s="109"/>
      <c r="AT706" s="109"/>
      <c r="AU706" s="109"/>
      <c r="AV706" s="109"/>
      <c r="AW706" s="109"/>
      <c r="AX706" s="109"/>
      <c r="AY706" s="109"/>
      <c r="AZ706" s="109"/>
      <c r="BA706" s="1" t="n">
        <f aca="false">BA705+1</f>
        <v>2006</v>
      </c>
      <c r="BB706" s="113" t="s">
        <v>165</v>
      </c>
      <c r="BC706" s="109" t="n">
        <v>31.8</v>
      </c>
      <c r="BD706" s="109" t="n">
        <v>27</v>
      </c>
      <c r="BE706" s="109" t="n">
        <v>27.2</v>
      </c>
      <c r="BF706" s="109" t="n">
        <v>18.5</v>
      </c>
      <c r="BG706" s="109" t="n">
        <v>15</v>
      </c>
      <c r="BH706" s="109" t="n">
        <v>13.4</v>
      </c>
      <c r="BI706" s="109" t="n">
        <v>13</v>
      </c>
      <c r="BJ706" s="109" t="n">
        <v>16.6</v>
      </c>
      <c r="BK706" s="109" t="n">
        <v>20.2</v>
      </c>
      <c r="BL706" s="109" t="n">
        <v>23.9</v>
      </c>
      <c r="BM706" s="109" t="n">
        <v>26.5</v>
      </c>
      <c r="BN706" s="109" t="n">
        <v>27.9</v>
      </c>
      <c r="BO706" s="110" t="n">
        <f aca="false">SUM(BC706:BN706)/12</f>
        <v>21.75</v>
      </c>
      <c r="BP706" s="109"/>
      <c r="BQ706" s="109"/>
      <c r="BR706" s="109"/>
      <c r="BS706" s="109"/>
      <c r="CA706" s="1" t="n">
        <f aca="false">CA705+1</f>
        <v>2006</v>
      </c>
      <c r="CB706" s="112" t="n">
        <v>2006</v>
      </c>
      <c r="CC706" s="109" t="n">
        <v>20.2</v>
      </c>
      <c r="CD706" s="109" t="n">
        <v>21</v>
      </c>
      <c r="CE706" s="109" t="n">
        <v>22</v>
      </c>
      <c r="CF706" s="109" t="n">
        <v>17.8</v>
      </c>
      <c r="CG706" s="109" t="n">
        <v>15.9</v>
      </c>
      <c r="CH706" s="109" t="n">
        <v>14.4</v>
      </c>
      <c r="CI706" s="109" t="n">
        <v>13.7</v>
      </c>
      <c r="CJ706" s="109" t="n">
        <v>15.8</v>
      </c>
      <c r="CK706" s="109" t="n">
        <v>17.4</v>
      </c>
      <c r="CL706" s="109" t="n">
        <v>19.5</v>
      </c>
      <c r="CM706" s="109" t="n">
        <v>19.7</v>
      </c>
      <c r="CN706" s="109" t="n">
        <v>20.9</v>
      </c>
      <c r="CO706" s="110" t="n">
        <f aca="false">SUM(CC706:CN706)/12</f>
        <v>18.1916666666667</v>
      </c>
      <c r="DA706" s="1" t="n">
        <f aca="false">DA705+1</f>
        <v>2006</v>
      </c>
      <c r="DB706" s="113" t="s">
        <v>165</v>
      </c>
      <c r="DC706" s="109" t="n">
        <v>34.1</v>
      </c>
      <c r="DD706" s="109" t="n">
        <v>29.7</v>
      </c>
      <c r="DE706" s="109" t="n">
        <v>29.9</v>
      </c>
      <c r="DF706" s="109" t="n">
        <v>20.9</v>
      </c>
      <c r="DG706" s="109" t="n">
        <v>16.9</v>
      </c>
      <c r="DH706" s="109" t="n">
        <v>15.4</v>
      </c>
      <c r="DI706" s="109" t="n">
        <v>15.4</v>
      </c>
      <c r="DJ706" s="109" t="n">
        <v>18.9</v>
      </c>
      <c r="DK706" s="109" t="n">
        <v>22.2</v>
      </c>
      <c r="DL706" s="109" t="n">
        <v>25.9</v>
      </c>
      <c r="DM706" s="109" t="n">
        <v>28.5</v>
      </c>
      <c r="DN706" s="109" t="n">
        <v>29.7</v>
      </c>
      <c r="DO706" s="110" t="n">
        <f aca="false">SUM(DC706:DN706)/12</f>
        <v>23.9583333333333</v>
      </c>
      <c r="EA706" s="1" t="n">
        <f aca="false">EA705+1</f>
        <v>2006</v>
      </c>
      <c r="EB706" s="111" t="n">
        <v>2006</v>
      </c>
      <c r="EC706" s="109" t="n">
        <v>42</v>
      </c>
      <c r="ED706" s="109" t="n">
        <v>37.3</v>
      </c>
      <c r="EE706" s="109" t="n">
        <v>34.8</v>
      </c>
      <c r="EF706" s="109" t="n">
        <v>26.7</v>
      </c>
      <c r="EG706" s="109" t="n">
        <v>21.5</v>
      </c>
      <c r="EH706" s="109" t="n">
        <v>18.2</v>
      </c>
      <c r="EI706" s="109" t="n">
        <v>18.6</v>
      </c>
      <c r="EJ706" s="109" t="n">
        <v>23.8</v>
      </c>
      <c r="EK706" s="109" t="n">
        <v>27.7</v>
      </c>
      <c r="EL706" s="109" t="n">
        <v>32.1</v>
      </c>
      <c r="EM706" s="109" t="n">
        <v>35.8</v>
      </c>
      <c r="EN706" s="109" t="n">
        <v>35.9</v>
      </c>
      <c r="EO706" s="110" t="n">
        <f aca="false">SUM(EC706:EN706)/12</f>
        <v>29.5333333333333</v>
      </c>
      <c r="FA706" s="1" t="n">
        <f aca="false">FA705+1</f>
        <v>2006</v>
      </c>
      <c r="FB706" s="113" t="s">
        <v>165</v>
      </c>
      <c r="FC706" s="109" t="n">
        <v>29.1</v>
      </c>
      <c r="FD706" s="109" t="n">
        <v>25.8</v>
      </c>
      <c r="FE706" s="109" t="n">
        <v>27.1</v>
      </c>
      <c r="FF706" s="109" t="n">
        <v>18.6</v>
      </c>
      <c r="FG706" s="109" t="n">
        <v>15.4</v>
      </c>
      <c r="FH706" s="109" t="n">
        <v>14.4</v>
      </c>
      <c r="FI706" s="109" t="n">
        <v>12.9</v>
      </c>
      <c r="FJ706" s="109" t="n">
        <v>16.9</v>
      </c>
      <c r="FK706" s="109" t="n">
        <v>19.2</v>
      </c>
      <c r="FL706" s="109" t="n">
        <v>22.5</v>
      </c>
      <c r="FM706" s="109" t="n">
        <v>25.6</v>
      </c>
      <c r="FN706" s="109" t="n">
        <v>26.8</v>
      </c>
      <c r="FO706" s="110" t="n">
        <f aca="false">SUM(FC706:FN706)/12</f>
        <v>21.1916666666667</v>
      </c>
      <c r="GA706" s="1" t="n">
        <f aca="false">GA705+1</f>
        <v>2006</v>
      </c>
      <c r="GB706" s="113" t="s">
        <v>165</v>
      </c>
      <c r="GC706" s="109" t="n">
        <v>27</v>
      </c>
      <c r="GD706" s="109" t="n">
        <v>23.9</v>
      </c>
      <c r="GE706" s="109" t="n">
        <v>25.9</v>
      </c>
      <c r="GF706" s="109" t="n">
        <v>17.3</v>
      </c>
      <c r="GG706" s="109" t="n">
        <v>14.6</v>
      </c>
      <c r="GH706" s="109" t="n">
        <v>14</v>
      </c>
      <c r="GI706" s="109" t="n">
        <v>13</v>
      </c>
      <c r="GJ706" s="109" t="n">
        <v>15.5</v>
      </c>
      <c r="GK706" s="109" t="n">
        <v>16.9</v>
      </c>
      <c r="GL706" s="109" t="n">
        <v>20.5</v>
      </c>
      <c r="GM706" s="109" t="n">
        <v>22.3</v>
      </c>
      <c r="GN706" s="109" t="n">
        <v>24.7</v>
      </c>
      <c r="GO706" s="110" t="n">
        <f aca="false">SUM(GC706:GN706)/12</f>
        <v>19.6333333333333</v>
      </c>
      <c r="HA706" s="1" t="n">
        <f aca="false">HA705+1</f>
        <v>2006</v>
      </c>
      <c r="HB706" s="113" t="s">
        <v>165</v>
      </c>
      <c r="HC706" s="109" t="n">
        <v>26.5</v>
      </c>
      <c r="HD706" s="109" t="n">
        <v>24</v>
      </c>
      <c r="HE706" s="109" t="n">
        <v>24.9</v>
      </c>
      <c r="HF706" s="109" t="n">
        <v>20.1</v>
      </c>
      <c r="HG706" s="109" t="n">
        <v>18.1</v>
      </c>
      <c r="HH706" s="109" t="n">
        <v>15.6</v>
      </c>
      <c r="HI706" s="109" t="n">
        <v>15.5</v>
      </c>
      <c r="HJ706" s="109" t="n">
        <v>18.7</v>
      </c>
      <c r="HK706" s="109" t="n">
        <v>21.1</v>
      </c>
      <c r="HL706" s="109" t="n">
        <v>22.9</v>
      </c>
      <c r="HM706" s="109" t="n">
        <v>23.5</v>
      </c>
      <c r="HN706" s="109" t="n">
        <v>25.1</v>
      </c>
      <c r="HO706" s="110" t="n">
        <f aca="false">SUM(HC706:HN706)/12</f>
        <v>21.3333333333333</v>
      </c>
      <c r="IA706" s="1" t="n">
        <f aca="false">IA705+1</f>
        <v>2006</v>
      </c>
      <c r="IB706" s="113" t="s">
        <v>165</v>
      </c>
      <c r="IC706" s="109" t="n">
        <v>35.7</v>
      </c>
      <c r="ID706" s="109" t="n">
        <v>30.3</v>
      </c>
      <c r="IE706" s="109" t="n">
        <v>30.9</v>
      </c>
      <c r="IF706" s="109" t="n">
        <v>23.5</v>
      </c>
      <c r="IG706" s="109" t="n">
        <v>19.1</v>
      </c>
      <c r="IH706" s="109" t="n">
        <v>16.7</v>
      </c>
      <c r="II706" s="109" t="n">
        <v>16.3</v>
      </c>
      <c r="IJ706" s="109" t="n">
        <v>20.4</v>
      </c>
      <c r="IK706" s="109" t="n">
        <v>23.4</v>
      </c>
      <c r="IL706" s="109" t="n">
        <v>26.9</v>
      </c>
      <c r="IM706" s="109" t="n">
        <v>29.4</v>
      </c>
      <c r="IN706" s="109" t="n">
        <v>31.7</v>
      </c>
      <c r="IO706" s="110" t="n">
        <f aca="false">SUM(IC706:IN706)/12</f>
        <v>25.3583333333333</v>
      </c>
      <c r="JA706" s="1" t="n">
        <f aca="false">JA705+1</f>
        <v>2006</v>
      </c>
      <c r="JB706" s="113" t="s">
        <v>165</v>
      </c>
      <c r="JC706" s="109" t="n">
        <v>23.2</v>
      </c>
      <c r="JD706" s="109" t="n">
        <v>21.2</v>
      </c>
      <c r="JE706" s="109" t="n">
        <v>23</v>
      </c>
      <c r="JF706" s="109" t="n">
        <v>17.9</v>
      </c>
      <c r="JG706" s="109" t="n">
        <v>15.7</v>
      </c>
      <c r="JH706" s="109" t="n">
        <v>14.1</v>
      </c>
      <c r="JI706" s="109" t="n">
        <v>13.6</v>
      </c>
      <c r="JJ706" s="109" t="n">
        <v>15.5</v>
      </c>
      <c r="JK706" s="109" t="n">
        <v>16.8</v>
      </c>
      <c r="JL706" s="109" t="n">
        <v>18.6</v>
      </c>
      <c r="JM706" s="109" t="n">
        <v>19.3</v>
      </c>
      <c r="JN706" s="109" t="n">
        <v>21.9</v>
      </c>
      <c r="JO706" s="110" t="n">
        <f aca="false">SUM(JC706:JN706)/12</f>
        <v>18.4</v>
      </c>
      <c r="KA706" s="1" t="n">
        <f aca="false">KA705+1</f>
        <v>2006</v>
      </c>
      <c r="KB706" s="123" t="s">
        <v>168</v>
      </c>
      <c r="KC706" s="109" t="n">
        <v>33.1</v>
      </c>
      <c r="KD706" s="109" t="n">
        <v>32.9</v>
      </c>
      <c r="KE706" s="109" t="n">
        <v>27.8</v>
      </c>
      <c r="KF706" s="109" t="n">
        <v>23.6</v>
      </c>
      <c r="KG706" s="109" t="n">
        <v>18.7</v>
      </c>
      <c r="KH706" s="109" t="n">
        <v>16.3</v>
      </c>
      <c r="KI706" s="109" t="n">
        <v>15.3</v>
      </c>
      <c r="KJ706" s="109" t="n">
        <v>17.9</v>
      </c>
      <c r="KK706" s="109" t="n">
        <v>19.8</v>
      </c>
      <c r="KL706" s="109" t="n">
        <v>23.9</v>
      </c>
      <c r="KM706" s="109" t="n">
        <v>32.3</v>
      </c>
      <c r="KN706" s="109" t="n">
        <v>30.3</v>
      </c>
      <c r="KO706" s="110" t="n">
        <f aca="false">SUM(KC706:KN706)/12</f>
        <v>24.325</v>
      </c>
      <c r="LA706" s="1" t="n">
        <f aca="false">LA705+1</f>
        <v>2006</v>
      </c>
      <c r="LB706" s="113" t="s">
        <v>165</v>
      </c>
      <c r="LC706" s="109" t="n">
        <v>34.7</v>
      </c>
      <c r="LD706" s="109" t="n">
        <v>30</v>
      </c>
      <c r="LE706" s="109" t="n">
        <v>29.5</v>
      </c>
      <c r="LF706" s="109" t="n">
        <v>21.8</v>
      </c>
      <c r="LG706" s="109" t="n">
        <v>17.7</v>
      </c>
      <c r="LH706" s="109" t="n">
        <v>15.4</v>
      </c>
      <c r="LI706" s="109" t="n">
        <v>14.7</v>
      </c>
      <c r="LJ706" s="109" t="n">
        <v>19.1</v>
      </c>
      <c r="LK706" s="109" t="n">
        <v>23.1</v>
      </c>
      <c r="LL706" s="109" t="n">
        <v>26.5</v>
      </c>
      <c r="LM706" s="109" t="n">
        <v>29.3</v>
      </c>
      <c r="LN706" s="109" t="n">
        <v>30.2</v>
      </c>
      <c r="LO706" s="110" t="n">
        <f aca="false">SUM(LC706:LN706)/12</f>
        <v>24.3333333333333</v>
      </c>
      <c r="MA706" s="1" t="n">
        <f aca="false">MA705+1</f>
        <v>2006</v>
      </c>
      <c r="MB706" s="113" t="s">
        <v>165</v>
      </c>
      <c r="MC706" s="109" t="n">
        <v>28.6</v>
      </c>
      <c r="MD706" s="109" t="n">
        <v>25</v>
      </c>
      <c r="ME706" s="109" t="n">
        <v>26.7</v>
      </c>
      <c r="MF706" s="109" t="n">
        <v>19.8</v>
      </c>
      <c r="MG706" s="109" t="n">
        <v>16.4</v>
      </c>
      <c r="MH706" s="109" t="n">
        <v>15.1</v>
      </c>
      <c r="MI706" s="109" t="n">
        <v>14.4</v>
      </c>
      <c r="MJ706" s="109" t="n">
        <v>17.9</v>
      </c>
      <c r="MK706" s="109" t="n">
        <v>20.3</v>
      </c>
      <c r="ML706" s="109" t="n">
        <v>23.6</v>
      </c>
      <c r="MM706" s="109" t="n">
        <v>25.5</v>
      </c>
      <c r="MN706" s="109" t="n">
        <v>26.7</v>
      </c>
      <c r="MO706" s="110" t="n">
        <f aca="false">SUM(MC706:MN706)/12</f>
        <v>21.6666666666667</v>
      </c>
      <c r="NA706" s="1" t="n">
        <f aca="false">NA705+1</f>
        <v>2005</v>
      </c>
      <c r="NB706" s="113" t="s">
        <v>164</v>
      </c>
      <c r="NC706" s="109" t="n">
        <v>35</v>
      </c>
      <c r="ND706" s="109" t="n">
        <v>33.9</v>
      </c>
      <c r="NE706" s="109" t="n">
        <v>32.8</v>
      </c>
      <c r="NF706" s="109" t="n">
        <v>30.4</v>
      </c>
      <c r="NG706" s="109" t="n">
        <v>24.6</v>
      </c>
      <c r="NH706" s="109" t="n">
        <v>20</v>
      </c>
      <c r="NI706" s="109" t="n">
        <v>19.4</v>
      </c>
      <c r="NJ706" s="109" t="n">
        <v>21.9</v>
      </c>
      <c r="NK706" s="109" t="n">
        <v>23.4</v>
      </c>
      <c r="NL706" s="109" t="n">
        <v>29.3</v>
      </c>
      <c r="NM706" s="109" t="n">
        <v>31.8</v>
      </c>
      <c r="NN706" s="109" t="n">
        <v>34.5</v>
      </c>
      <c r="NO706" s="110" t="n">
        <f aca="false">SUM(NC706:NN706)/12</f>
        <v>28.0833333333333</v>
      </c>
      <c r="OA706" s="5"/>
    </row>
    <row r="707" customFormat="false" ht="12.75" hidden="false" customHeight="false" outlineLevel="0" collapsed="false">
      <c r="A707" s="150"/>
      <c r="B707" s="151" t="n">
        <f aca="false">AVERAGE(AO707,BO707,CO707,DO707,EO707,FO707,GO707,HO707,IO707,JO707,KO707,LO707,MO707,NO707)</f>
        <v>23.3071428571429</v>
      </c>
      <c r="C707" s="163" t="n">
        <f aca="false">AVERAGE(B703:B707)</f>
        <v>22.7757142857143</v>
      </c>
      <c r="D707" s="164" t="n">
        <f aca="false">AVERAGE(B698:B707)</f>
        <v>22.6179365079365</v>
      </c>
      <c r="E707" s="151" t="n">
        <f aca="false">AVERAGE(B688:B707)</f>
        <v>22.418373015873</v>
      </c>
      <c r="F707" s="165" t="n">
        <f aca="false">AVERAGE(B658:B707)</f>
        <v>22.1613452380952</v>
      </c>
      <c r="G707" s="159" t="n">
        <f aca="false">MAX(AC707:AN707,BC707:BN707,CC707:CN707,DC707:DN707,EC707:EN707,FC707:FN707,GC707:GN707,HC707:HN707,IC707:IN707,JC707:JN707,KC707:KN707,LC707:LN707,MC707:MN707,NC707:NN707)</f>
        <v>39.7</v>
      </c>
      <c r="H707" s="161" t="n">
        <f aca="false">MEDIAN(AC707:AN707,BC707:BN707,CC707:CN707,DC707:DN707,EC707:EN707,FC707:FN707,GC707:GN707,HC707:HN707,IC707:IN707,JC707:JN707,KC707:KN707,LC707:LN707,MC707:MN707,NC707:NN707)</f>
        <v>23</v>
      </c>
      <c r="I707" s="157" t="n">
        <f aca="false">MIN(AC707:AN707,BC707:BN707,CC707:CN707,DC707:DN707,EC707:EN707,FC707:FN707,GC707:GN707,HC707:HN707,IC707:IN707,JC707:JN707,KC707:KN707,LC707:LN707,MC707:MN707,NC707:NN707)</f>
        <v>12.3</v>
      </c>
      <c r="J707" s="107" t="n">
        <f aca="false">(G707+I707)/2</f>
        <v>26</v>
      </c>
      <c r="AA707" s="1" t="n">
        <f aca="false">AA706+1</f>
        <v>83</v>
      </c>
      <c r="AB707" s="108" t="n">
        <v>2007</v>
      </c>
      <c r="AC707" s="109" t="n">
        <v>28.6</v>
      </c>
      <c r="AD707" s="109" t="n">
        <v>30.5</v>
      </c>
      <c r="AE707" s="109" t="n">
        <v>27</v>
      </c>
      <c r="AF707" s="109" t="n">
        <v>24.1</v>
      </c>
      <c r="AG707" s="109" t="n">
        <v>19.8</v>
      </c>
      <c r="AH707" s="109" t="n">
        <v>14.6</v>
      </c>
      <c r="AI707" s="109" t="n">
        <v>15.3</v>
      </c>
      <c r="AJ707" s="109" t="n">
        <v>17.9</v>
      </c>
      <c r="AK707" s="109" t="n">
        <v>20.8</v>
      </c>
      <c r="AL707" s="109" t="n">
        <v>23.1</v>
      </c>
      <c r="AM707" s="109" t="n">
        <v>26.4</v>
      </c>
      <c r="AN707" s="109" t="n">
        <v>27.6</v>
      </c>
      <c r="AO707" s="110" t="n">
        <f aca="false">SUM(AC707:AN707)/12</f>
        <v>22.975</v>
      </c>
      <c r="AQ707" s="112"/>
      <c r="AR707" s="109"/>
      <c r="AS707" s="109"/>
      <c r="AT707" s="109"/>
      <c r="AU707" s="109"/>
      <c r="AV707" s="109"/>
      <c r="AW707" s="109"/>
      <c r="AX707" s="109"/>
      <c r="AY707" s="109"/>
      <c r="AZ707" s="109"/>
      <c r="BA707" s="1" t="n">
        <f aca="false">BA706+1</f>
        <v>2007</v>
      </c>
      <c r="BB707" s="113" t="s">
        <v>166</v>
      </c>
      <c r="BC707" s="109" t="n">
        <v>28.8</v>
      </c>
      <c r="BD707" s="109" t="n">
        <v>32.4</v>
      </c>
      <c r="BE707" s="109" t="n">
        <v>25.9</v>
      </c>
      <c r="BF707" s="109" t="n">
        <v>23</v>
      </c>
      <c r="BG707" s="109" t="n">
        <v>18.4</v>
      </c>
      <c r="BH707" s="109" t="n">
        <v>12.3</v>
      </c>
      <c r="BI707" s="109" t="n">
        <v>13.7</v>
      </c>
      <c r="BJ707" s="109" t="n">
        <v>16.8</v>
      </c>
      <c r="BK707" s="109" t="n">
        <v>19.4</v>
      </c>
      <c r="BL707" s="109" t="n">
        <v>22.5</v>
      </c>
      <c r="BM707" s="109" t="n">
        <v>27.4</v>
      </c>
      <c r="BN707" s="109" t="n">
        <v>29.2</v>
      </c>
      <c r="BO707" s="110" t="n">
        <f aca="false">SUM(BC707:BN707)/12</f>
        <v>22.4833333333333</v>
      </c>
      <c r="BP707" s="109"/>
      <c r="BQ707" s="109"/>
      <c r="BR707" s="109"/>
      <c r="BS707" s="109"/>
      <c r="CA707" s="1" t="n">
        <f aca="false">CA706+1</f>
        <v>2007</v>
      </c>
      <c r="CB707" s="112" t="n">
        <v>2007</v>
      </c>
      <c r="CC707" s="109" t="n">
        <v>22.8</v>
      </c>
      <c r="CD707" s="109" t="n">
        <v>23</v>
      </c>
      <c r="CE707" s="109" t="n">
        <v>21.8</v>
      </c>
      <c r="CF707" s="109" t="n">
        <v>21.2</v>
      </c>
      <c r="CG707" s="109" t="n">
        <v>18.1</v>
      </c>
      <c r="CH707" s="109" t="n">
        <v>13.9</v>
      </c>
      <c r="CI707" s="109" t="n">
        <v>14.1</v>
      </c>
      <c r="CJ707" s="109" t="n">
        <v>15.8</v>
      </c>
      <c r="CK707" s="109" t="n">
        <v>17.6</v>
      </c>
      <c r="CL707" s="109" t="n">
        <v>18.9</v>
      </c>
      <c r="CM707" s="109" t="n">
        <v>18.7</v>
      </c>
      <c r="CN707" s="109" t="n">
        <v>22.8</v>
      </c>
      <c r="CO707" s="110" t="n">
        <f aca="false">SUM(CC707:CN707)/12</f>
        <v>19.0583333333333</v>
      </c>
      <c r="DA707" s="1" t="n">
        <f aca="false">DA706+1</f>
        <v>2007</v>
      </c>
      <c r="DB707" s="113" t="s">
        <v>166</v>
      </c>
      <c r="DC707" s="109" t="n">
        <v>31</v>
      </c>
      <c r="DD707" s="109" t="n">
        <v>33.7</v>
      </c>
      <c r="DE707" s="109" t="n">
        <v>28</v>
      </c>
      <c r="DF707" s="109" t="n">
        <v>25.2</v>
      </c>
      <c r="DG707" s="109" t="n">
        <v>20.4</v>
      </c>
      <c r="DH707" s="109" t="n">
        <v>14.4</v>
      </c>
      <c r="DI707" s="109" t="n">
        <v>15.4</v>
      </c>
      <c r="DJ707" s="109" t="n">
        <v>18.8</v>
      </c>
      <c r="DK707" s="109" t="n">
        <v>21.3</v>
      </c>
      <c r="DL707" s="109" t="n">
        <v>24.4</v>
      </c>
      <c r="DM707" s="109" t="n">
        <v>29.8</v>
      </c>
      <c r="DN707" s="109" t="n">
        <v>29.9</v>
      </c>
      <c r="DO707" s="110" t="n">
        <f aca="false">SUM(DC707:DN707)/12</f>
        <v>24.3583333333333</v>
      </c>
      <c r="EA707" s="1" t="n">
        <f aca="false">EA706+1</f>
        <v>2007</v>
      </c>
      <c r="EB707" s="111" t="n">
        <v>2007</v>
      </c>
      <c r="EC707" s="109" t="n">
        <v>36.5</v>
      </c>
      <c r="ED707" s="109" t="n">
        <v>39.7</v>
      </c>
      <c r="EE707" s="109" t="n">
        <v>34.4</v>
      </c>
      <c r="EF707" s="109" t="n">
        <v>30</v>
      </c>
      <c r="EG707" s="109" t="n">
        <v>25.1</v>
      </c>
      <c r="EH707" s="109" t="n">
        <v>17.4</v>
      </c>
      <c r="EI707" s="109" t="n">
        <v>20.3</v>
      </c>
      <c r="EJ707" s="109" t="n">
        <v>23.5</v>
      </c>
      <c r="EK707" s="109" t="n">
        <v>27.3</v>
      </c>
      <c r="EL707" s="109" t="n">
        <v>31</v>
      </c>
      <c r="EM707" s="109" t="n">
        <v>33.9</v>
      </c>
      <c r="EN707" s="109" t="n">
        <v>36.2</v>
      </c>
      <c r="EO707" s="110" t="n">
        <f aca="false">SUM(EC707:EN707)/12</f>
        <v>29.6083333333333</v>
      </c>
      <c r="FA707" s="1" t="n">
        <f aca="false">FA706+1</f>
        <v>2007</v>
      </c>
      <c r="FB707" s="113" t="s">
        <v>166</v>
      </c>
      <c r="FC707" s="109" t="n">
        <v>28.5</v>
      </c>
      <c r="FD707" s="109" t="n">
        <v>31.7</v>
      </c>
      <c r="FE707" s="109" t="n">
        <v>26.3</v>
      </c>
      <c r="FF707" s="109" t="n">
        <v>23.5</v>
      </c>
      <c r="FG707" s="109" t="n">
        <v>18</v>
      </c>
      <c r="FH707" s="109" t="n">
        <v>13.2</v>
      </c>
      <c r="FI707" s="109" t="n">
        <v>14.3</v>
      </c>
      <c r="FJ707" s="109" t="n">
        <v>16.7</v>
      </c>
      <c r="FK707" s="109" t="n">
        <v>18.6</v>
      </c>
      <c r="FL707" s="109" t="n">
        <v>20.8</v>
      </c>
      <c r="FM707" s="109" t="n">
        <v>25.8</v>
      </c>
      <c r="FN707" s="109" t="n">
        <v>27.5</v>
      </c>
      <c r="FO707" s="110" t="n">
        <f aca="false">SUM(FC707:FN707)/12</f>
        <v>22.075</v>
      </c>
      <c r="GA707" s="1" t="n">
        <f aca="false">GA706+1</f>
        <v>2007</v>
      </c>
      <c r="GB707" s="113" t="s">
        <v>166</v>
      </c>
      <c r="GC707" s="109" t="n">
        <v>26.7</v>
      </c>
      <c r="GD707" s="109" t="n">
        <v>28.4</v>
      </c>
      <c r="GE707" s="109" t="n">
        <v>24.7</v>
      </c>
      <c r="GF707" s="109" t="n">
        <v>22.2</v>
      </c>
      <c r="GG707" s="109" t="n">
        <v>17.8</v>
      </c>
      <c r="GH707" s="109" t="n">
        <v>13</v>
      </c>
      <c r="GI707" s="109" t="n">
        <v>13.7</v>
      </c>
      <c r="GJ707" s="109" t="n">
        <v>15.5</v>
      </c>
      <c r="GK707" s="109" t="n">
        <v>17</v>
      </c>
      <c r="GL707" s="109" t="n">
        <v>18.4</v>
      </c>
      <c r="GM707" s="109" t="n">
        <v>21.8</v>
      </c>
      <c r="GN707" s="109" t="n">
        <v>25.8</v>
      </c>
      <c r="GO707" s="110" t="n">
        <f aca="false">SUM(GC707:GN707)/12</f>
        <v>20.4166666666667</v>
      </c>
      <c r="HA707" s="1" t="n">
        <f aca="false">HA706+1</f>
        <v>2007</v>
      </c>
      <c r="HB707" s="113" t="s">
        <v>166</v>
      </c>
      <c r="HC707" s="109" t="n">
        <v>26.9</v>
      </c>
      <c r="HD707" s="109" t="n">
        <v>27.4</v>
      </c>
      <c r="HE707" s="109" t="n">
        <v>25.6</v>
      </c>
      <c r="HF707" s="109" t="n">
        <v>23.6</v>
      </c>
      <c r="HG707" s="109" t="n">
        <v>19.8</v>
      </c>
      <c r="HH707" s="109" t="n">
        <v>15.2</v>
      </c>
      <c r="HI707" s="109" t="n">
        <v>16.1</v>
      </c>
      <c r="HJ707" s="109" t="n">
        <v>18.1</v>
      </c>
      <c r="HK707" s="109" t="n">
        <v>21</v>
      </c>
      <c r="HL707" s="109" t="n">
        <v>22.1</v>
      </c>
      <c r="HM707" s="109" t="n">
        <v>23.5</v>
      </c>
      <c r="HN707" s="109" t="n">
        <v>26.4</v>
      </c>
      <c r="HO707" s="110" t="n">
        <f aca="false">SUM(HC707:HN707)/12</f>
        <v>22.1416666666667</v>
      </c>
      <c r="IA707" s="1" t="n">
        <f aca="false">IA706+1</f>
        <v>2007</v>
      </c>
      <c r="IB707" s="113" t="s">
        <v>166</v>
      </c>
      <c r="IC707" s="109" t="n">
        <v>31.5</v>
      </c>
      <c r="ID707" s="109" t="n">
        <v>34.5</v>
      </c>
      <c r="IE707" s="109" t="n">
        <v>28.9</v>
      </c>
      <c r="IF707" s="109" t="n">
        <v>26.2</v>
      </c>
      <c r="IG707" s="109" t="n">
        <v>21.9</v>
      </c>
      <c r="IH707" s="109" t="n">
        <v>15.8</v>
      </c>
      <c r="II707" s="109" t="n">
        <v>17</v>
      </c>
      <c r="IJ707" s="109" t="n">
        <v>20.6</v>
      </c>
      <c r="IK707" s="109" t="n">
        <v>24.1</v>
      </c>
      <c r="IL707" s="109" t="n">
        <v>26.5</v>
      </c>
      <c r="IM707" s="109" t="n">
        <v>29.7</v>
      </c>
      <c r="IN707" s="109" t="n">
        <v>31.5</v>
      </c>
      <c r="IO707" s="110" t="n">
        <f aca="false">SUM(IC707:IN707)/12</f>
        <v>25.6833333333333</v>
      </c>
      <c r="JA707" s="1" t="n">
        <f aca="false">JA706+1</f>
        <v>2007</v>
      </c>
      <c r="JB707" s="113" t="s">
        <v>166</v>
      </c>
      <c r="JC707" s="109" t="n">
        <v>23.5</v>
      </c>
      <c r="JD707" s="109" t="n">
        <v>23.9</v>
      </c>
      <c r="JE707" s="109" t="n">
        <v>22</v>
      </c>
      <c r="JF707" s="109" t="n">
        <v>21.6</v>
      </c>
      <c r="JG707" s="109" t="n">
        <v>17.9</v>
      </c>
      <c r="JH707" s="109" t="n">
        <v>13.7</v>
      </c>
      <c r="JI707" s="109" t="n">
        <v>13.7</v>
      </c>
      <c r="JJ707" s="109" t="n">
        <v>15.4</v>
      </c>
      <c r="JK707" s="109" t="n">
        <v>17.2</v>
      </c>
      <c r="JL707" s="109" t="n">
        <v>18.1</v>
      </c>
      <c r="JM707" s="109" t="n">
        <v>20.1</v>
      </c>
      <c r="JN707" s="109" t="n">
        <v>22.6</v>
      </c>
      <c r="JO707" s="110" t="n">
        <f aca="false">SUM(JC707:JN707)/12</f>
        <v>19.1416666666667</v>
      </c>
      <c r="KA707" s="1" t="n">
        <f aca="false">KA706+1</f>
        <v>2007</v>
      </c>
      <c r="KB707" s="123" t="s">
        <v>169</v>
      </c>
      <c r="KC707" s="109" t="n">
        <v>32.8</v>
      </c>
      <c r="KD707" s="109" t="n">
        <v>32.7</v>
      </c>
      <c r="KE707" s="109" t="n">
        <v>29.1</v>
      </c>
      <c r="KF707" s="109" t="n">
        <v>25</v>
      </c>
      <c r="KG707" s="109" t="n">
        <v>20.2</v>
      </c>
      <c r="KH707" s="109" t="n">
        <v>15.9</v>
      </c>
      <c r="KI707" s="109" t="n">
        <v>15.3</v>
      </c>
      <c r="KJ707" s="109" t="n">
        <v>14.7</v>
      </c>
      <c r="KK707" s="109" t="n">
        <v>16.4</v>
      </c>
      <c r="KL707" s="109" t="n">
        <v>21.9</v>
      </c>
      <c r="KM707" s="109" t="n">
        <v>26.2</v>
      </c>
      <c r="KN707" s="109" t="n">
        <v>28.7</v>
      </c>
      <c r="KO707" s="110" t="n">
        <f aca="false">SUM(KC707:KN707)/12</f>
        <v>23.2416666666667</v>
      </c>
      <c r="LA707" s="1" t="n">
        <f aca="false">LA706+1</f>
        <v>2007</v>
      </c>
      <c r="LB707" s="113" t="s">
        <v>166</v>
      </c>
      <c r="LC707" s="109" t="n">
        <v>31.2</v>
      </c>
      <c r="LD707" s="109" t="n">
        <v>34.3</v>
      </c>
      <c r="LE707" s="109" t="n">
        <v>28.3</v>
      </c>
      <c r="LF707" s="109" t="n">
        <v>25.5</v>
      </c>
      <c r="LG707" s="109" t="n">
        <v>20.9</v>
      </c>
      <c r="LH707" s="109" t="n">
        <v>14.4</v>
      </c>
      <c r="LI707" s="109" t="n">
        <v>15.4</v>
      </c>
      <c r="LJ707" s="109" t="n">
        <v>18.9</v>
      </c>
      <c r="LK707" s="109" t="n">
        <v>22.7</v>
      </c>
      <c r="LL707" s="109" t="n">
        <v>25.4</v>
      </c>
      <c r="LM707" s="109" t="n">
        <v>30.1</v>
      </c>
      <c r="LN707" s="109" t="n">
        <v>31.2</v>
      </c>
      <c r="LO707" s="110" t="n">
        <f aca="false">SUM(LC707:LN707)/12</f>
        <v>24.8583333333333</v>
      </c>
      <c r="MA707" s="1" t="n">
        <f aca="false">MA706+1</f>
        <v>2007</v>
      </c>
      <c r="MB707" s="113" t="s">
        <v>166</v>
      </c>
      <c r="MC707" s="109" t="n">
        <v>28.1</v>
      </c>
      <c r="MD707" s="109" t="n">
        <v>29.4</v>
      </c>
      <c r="ME707" s="109" t="n">
        <v>26</v>
      </c>
      <c r="MF707" s="109" t="n">
        <v>24</v>
      </c>
      <c r="MG707" s="109" t="n">
        <v>19.7</v>
      </c>
      <c r="MH707" s="109" t="n">
        <v>13.7</v>
      </c>
      <c r="MI707" s="109" t="n">
        <v>15.4</v>
      </c>
      <c r="MJ707" s="109" t="n">
        <v>17.8</v>
      </c>
      <c r="MK707" s="109" t="n">
        <v>20.3</v>
      </c>
      <c r="ML707" s="109" t="n">
        <v>22.1</v>
      </c>
      <c r="MM707" s="109" t="n">
        <v>24.9</v>
      </c>
      <c r="MN707" s="109" t="n">
        <v>28</v>
      </c>
      <c r="MO707" s="110" t="n">
        <f aca="false">SUM(MC707:MN707)/12</f>
        <v>22.45</v>
      </c>
      <c r="NA707" s="1" t="n">
        <f aca="false">NA706+1</f>
        <v>2006</v>
      </c>
      <c r="NB707" s="113" t="s">
        <v>165</v>
      </c>
      <c r="NC707" s="109" t="n">
        <v>38.4</v>
      </c>
      <c r="ND707" s="109" t="n">
        <v>33.8</v>
      </c>
      <c r="NE707" s="109" t="n">
        <v>31.9</v>
      </c>
      <c r="NF707" s="109" t="n">
        <v>25.3</v>
      </c>
      <c r="NG707" s="109" t="n">
        <v>21.2</v>
      </c>
      <c r="NH707" s="109" t="n">
        <v>17.4</v>
      </c>
      <c r="NI707" s="109" t="n">
        <v>18.1</v>
      </c>
      <c r="NJ707" s="109" t="n">
        <v>23.3</v>
      </c>
      <c r="NK707" s="109" t="n">
        <v>26.7</v>
      </c>
      <c r="NL707" s="109" t="n">
        <v>30.1</v>
      </c>
      <c r="NM707" s="109" t="n">
        <v>33.5</v>
      </c>
      <c r="NN707" s="109" t="n">
        <v>34</v>
      </c>
      <c r="NO707" s="110" t="n">
        <f aca="false">SUM(NC707:NN707)/12</f>
        <v>27.8083333333333</v>
      </c>
      <c r="OA707" s="5"/>
    </row>
    <row r="708" customFormat="false" ht="12.75" hidden="false" customHeight="false" outlineLevel="0" collapsed="false">
      <c r="A708" s="150"/>
      <c r="B708" s="151" t="n">
        <f aca="false">AVERAGE(AO708,BO708,CO708,DO708,EO708,FO708,GO708,HO708,IO708,JO708,KO708,LO708,MO708,NO708)</f>
        <v>22.5190476190476</v>
      </c>
      <c r="C708" s="163" t="n">
        <f aca="false">AVERAGE(B704:B708)</f>
        <v>22.8128571428571</v>
      </c>
      <c r="D708" s="164" t="n">
        <f aca="false">AVERAGE(B699:B708)</f>
        <v>22.6530555555556</v>
      </c>
      <c r="E708" s="151" t="n">
        <f aca="false">AVERAGE(B689:B708)</f>
        <v>22.4087003968254</v>
      </c>
      <c r="F708" s="165" t="n">
        <f aca="false">AVERAGE(B659:B708)</f>
        <v>22.1855476190476</v>
      </c>
      <c r="G708" s="159" t="n">
        <f aca="false">MAX(AC708:AN708,BC708:BN708,CC708:CN708,DC708:DN708,EC708:EN708,FC708:FN708,GC708:GN708,HC708:HN708,IC708:IN708,JC708:JN708,KC708:KN708,LC708:LN708,MC708:MN708,NC708:NN708)</f>
        <v>39.9</v>
      </c>
      <c r="H708" s="161" t="n">
        <f aca="false">MEDIAN(AC708:AN708,BC708:BN708,CC708:CN708,DC708:DN708,EC708:EN708,FC708:FN708,GC708:GN708,HC708:HN708,IC708:IN708,JC708:JN708,KC708:KN708,LC708:LN708,MC708:MN708,NC708:NN708)</f>
        <v>22.2</v>
      </c>
      <c r="I708" s="157" t="n">
        <f aca="false">MIN(AC708:AN708,BC708:BN708,CC708:CN708,DC708:DN708,EC708:EN708,FC708:FN708,GC708:GN708,HC708:HN708,IC708:IN708,JC708:JN708,KC708:KN708,LC708:LN708,MC708:MN708,NC708:NN708)</f>
        <v>12.3</v>
      </c>
      <c r="J708" s="107" t="n">
        <f aca="false">(G708+I708)/2</f>
        <v>26.1</v>
      </c>
      <c r="AA708" s="1" t="n">
        <f aca="false">AA707+1</f>
        <v>84</v>
      </c>
      <c r="AB708" s="108" t="n">
        <v>2008</v>
      </c>
      <c r="AC708" s="109" t="n">
        <v>29.1</v>
      </c>
      <c r="AD708" s="109" t="n">
        <v>26.7</v>
      </c>
      <c r="AE708" s="109" t="n">
        <v>29.7</v>
      </c>
      <c r="AF708" s="109" t="n">
        <v>22.3</v>
      </c>
      <c r="AG708" s="109" t="n">
        <v>19.3</v>
      </c>
      <c r="AH708" s="109" t="n">
        <v>16.8</v>
      </c>
      <c r="AI708" s="109" t="n">
        <v>14.9</v>
      </c>
      <c r="AJ708" s="109" t="n">
        <v>14.6</v>
      </c>
      <c r="AK708" s="109" t="n">
        <v>19.8</v>
      </c>
      <c r="AL708" s="109" t="n">
        <v>23</v>
      </c>
      <c r="AM708" s="109" t="n">
        <v>23.8</v>
      </c>
      <c r="AN708" s="109" t="n">
        <v>24.4</v>
      </c>
      <c r="AO708" s="110" t="n">
        <f aca="false">SUM(AC708:AN708)/12</f>
        <v>22.0333333333333</v>
      </c>
      <c r="AQ708" s="112"/>
      <c r="AR708" s="109"/>
      <c r="AS708" s="109"/>
      <c r="AT708" s="109"/>
      <c r="AU708" s="109"/>
      <c r="AV708" s="109"/>
      <c r="AW708" s="109"/>
      <c r="AX708" s="109"/>
      <c r="AY708" s="109"/>
      <c r="AZ708" s="109"/>
      <c r="BA708" s="1" t="n">
        <f aca="false">BA707+1</f>
        <v>2008</v>
      </c>
      <c r="BB708" s="113" t="s">
        <v>167</v>
      </c>
      <c r="BC708" s="109" t="n">
        <v>31</v>
      </c>
      <c r="BD708" s="109" t="n">
        <v>26.9</v>
      </c>
      <c r="BE708" s="109" t="n">
        <v>29.8</v>
      </c>
      <c r="BF708" s="109" t="n">
        <v>20.9</v>
      </c>
      <c r="BG708" s="109" t="n">
        <v>18</v>
      </c>
      <c r="BH708" s="109" t="n">
        <v>14.7</v>
      </c>
      <c r="BI708" s="109" t="n">
        <v>12.6</v>
      </c>
      <c r="BJ708" s="109" t="n">
        <v>12.3</v>
      </c>
      <c r="BK708" s="109" t="n">
        <v>18.6</v>
      </c>
      <c r="BL708" s="109" t="n">
        <v>23.1</v>
      </c>
      <c r="BM708" s="109" t="n">
        <v>23.8</v>
      </c>
      <c r="BN708" s="109" t="n">
        <v>24.3</v>
      </c>
      <c r="BO708" s="110" t="n">
        <f aca="false">SUM(BC708:BN708)/12</f>
        <v>21.3333333333333</v>
      </c>
      <c r="BP708" s="109"/>
      <c r="BQ708" s="109"/>
      <c r="BR708" s="109"/>
      <c r="BS708" s="109"/>
      <c r="CA708" s="1" t="n">
        <f aca="false">CA707+1</f>
        <v>2008</v>
      </c>
      <c r="CB708" s="112" t="n">
        <v>2008</v>
      </c>
      <c r="CC708" s="109" t="n">
        <v>20.9</v>
      </c>
      <c r="CD708" s="109" t="n">
        <v>19.9</v>
      </c>
      <c r="CE708" s="109" t="n">
        <v>23.8</v>
      </c>
      <c r="CF708" s="109" t="n">
        <v>18.8</v>
      </c>
      <c r="CG708" s="109" t="n">
        <v>17.8</v>
      </c>
      <c r="CH708" s="109" t="n">
        <v>15.7</v>
      </c>
      <c r="CI708" s="109" t="n">
        <v>13.9</v>
      </c>
      <c r="CJ708" s="109" t="n">
        <v>13.4</v>
      </c>
      <c r="CK708" s="109" t="n">
        <v>16.2</v>
      </c>
      <c r="CL708" s="109" t="n">
        <v>19.2</v>
      </c>
      <c r="CM708" s="109" t="n">
        <v>19.3</v>
      </c>
      <c r="CN708" s="109" t="n">
        <v>19.6</v>
      </c>
      <c r="CO708" s="110" t="n">
        <f aca="false">SUM(CC708:CN708)/12</f>
        <v>18.2083333333333</v>
      </c>
      <c r="DA708" s="1" t="n">
        <f aca="false">DA707+1</f>
        <v>2008</v>
      </c>
      <c r="DB708" s="113" t="s">
        <v>167</v>
      </c>
      <c r="DC708" s="109" t="n">
        <v>32.2</v>
      </c>
      <c r="DD708" s="109" t="n">
        <v>28.5</v>
      </c>
      <c r="DE708" s="109" t="n">
        <v>31.5</v>
      </c>
      <c r="DF708" s="109" t="n">
        <v>22.5</v>
      </c>
      <c r="DG708" s="109" t="n">
        <v>19.3</v>
      </c>
      <c r="DH708" s="109" t="n">
        <v>16.9</v>
      </c>
      <c r="DI708" s="109" t="n">
        <v>14.5</v>
      </c>
      <c r="DJ708" s="109" t="n">
        <v>15</v>
      </c>
      <c r="DK708" s="109" t="n">
        <v>21</v>
      </c>
      <c r="DL708" s="109" t="n">
        <v>25.7</v>
      </c>
      <c r="DM708" s="109" t="n">
        <v>25.9</v>
      </c>
      <c r="DN708" s="109" t="n">
        <v>26</v>
      </c>
      <c r="DO708" s="110" t="n">
        <f aca="false">SUM(DC708:DN708)/12</f>
        <v>23.25</v>
      </c>
      <c r="EA708" s="1" t="n">
        <f aca="false">EA707+1</f>
        <v>2008</v>
      </c>
      <c r="EB708" s="111" t="n">
        <v>2008</v>
      </c>
      <c r="EC708" s="109" t="n">
        <v>39.9</v>
      </c>
      <c r="ED708" s="109" t="n">
        <v>34.5</v>
      </c>
      <c r="EE708" s="109" t="n">
        <v>35.3</v>
      </c>
      <c r="EF708" s="109" t="n">
        <v>27.4</v>
      </c>
      <c r="EG708" s="109" t="n">
        <v>24.1</v>
      </c>
      <c r="EH708" s="109" t="n">
        <v>19.5</v>
      </c>
      <c r="EI708" s="109" t="n">
        <v>19</v>
      </c>
      <c r="EJ708" s="109" t="n">
        <v>19.1</v>
      </c>
      <c r="EK708" s="109" t="n">
        <v>27.1</v>
      </c>
      <c r="EL708" s="109" t="n">
        <v>31.7</v>
      </c>
      <c r="EM708" s="109" t="n">
        <v>30.9</v>
      </c>
      <c r="EN708" s="109" t="n">
        <v>33.6</v>
      </c>
      <c r="EO708" s="110" t="n">
        <f aca="false">SUM(EC708:EN708)/12</f>
        <v>28.5083333333333</v>
      </c>
      <c r="FA708" s="1" t="n">
        <f aca="false">FA707+1</f>
        <v>2008</v>
      </c>
      <c r="FB708" s="113" t="s">
        <v>167</v>
      </c>
      <c r="FC708" s="109" t="n">
        <v>29.5</v>
      </c>
      <c r="FD708" s="109" t="n">
        <v>26.3</v>
      </c>
      <c r="FE708" s="109" t="n">
        <v>30.1</v>
      </c>
      <c r="FF708" s="109" t="n">
        <v>21.2</v>
      </c>
      <c r="FG708" s="109" t="n">
        <v>18.6</v>
      </c>
      <c r="FH708" s="109" t="n">
        <v>15.1</v>
      </c>
      <c r="FI708" s="109" t="n">
        <v>13</v>
      </c>
      <c r="FJ708" s="109" t="n">
        <v>13.2</v>
      </c>
      <c r="FK708" s="109" t="n">
        <v>18.5</v>
      </c>
      <c r="FL708" s="109" t="n">
        <v>22.2</v>
      </c>
      <c r="FM708" s="109" t="n">
        <v>23.1</v>
      </c>
      <c r="FN708" s="109" t="n">
        <v>23.9</v>
      </c>
      <c r="FO708" s="110" t="n">
        <f aca="false">SUM(FC708:FN708)/12</f>
        <v>21.225</v>
      </c>
      <c r="GA708" s="1" t="n">
        <f aca="false">GA707+1</f>
        <v>2008</v>
      </c>
      <c r="GB708" s="113" t="s">
        <v>167</v>
      </c>
      <c r="GC708" s="109" t="n">
        <v>26.5</v>
      </c>
      <c r="GD708" s="109" t="n">
        <v>23.9</v>
      </c>
      <c r="GE708" s="109" t="n">
        <v>27</v>
      </c>
      <c r="GF708" s="109" t="n">
        <v>19.7</v>
      </c>
      <c r="GG708" s="109" t="n">
        <v>16.4</v>
      </c>
      <c r="GH708" s="109" t="n">
        <v>14.9</v>
      </c>
      <c r="GI708" s="109" t="n">
        <v>12.6</v>
      </c>
      <c r="GJ708" s="109" t="n">
        <v>12.9</v>
      </c>
      <c r="GK708" s="109" t="n">
        <v>16.2</v>
      </c>
      <c r="GL708" s="109" t="n">
        <v>20.2</v>
      </c>
      <c r="GM708" s="109" t="n">
        <v>20.8</v>
      </c>
      <c r="GN708" s="109" t="n">
        <v>20.4</v>
      </c>
      <c r="GO708" s="110" t="n">
        <f aca="false">SUM(GC708:GN708)/12</f>
        <v>19.2916666666667</v>
      </c>
      <c r="HA708" s="1" t="n">
        <f aca="false">HA707+1</f>
        <v>2008</v>
      </c>
      <c r="HB708" s="113" t="s">
        <v>167</v>
      </c>
      <c r="HC708" s="109" t="n">
        <v>25.9</v>
      </c>
      <c r="HD708" s="109" t="n">
        <v>24.4</v>
      </c>
      <c r="HE708" s="109" t="n">
        <v>27.9</v>
      </c>
      <c r="HF708" s="109" t="n">
        <v>22</v>
      </c>
      <c r="HG708" s="109" t="n">
        <v>20.1</v>
      </c>
      <c r="HH708" s="109" t="n">
        <v>17.5</v>
      </c>
      <c r="HI708" s="109" t="n">
        <v>15.3</v>
      </c>
      <c r="HJ708" s="109" t="n">
        <v>14.9</v>
      </c>
      <c r="HK708" s="109" t="n">
        <v>19.7</v>
      </c>
      <c r="HL708" s="109" t="n">
        <v>22.7</v>
      </c>
      <c r="HM708" s="109" t="n">
        <v>21.6</v>
      </c>
      <c r="HN708" s="109" t="n">
        <v>23.7</v>
      </c>
      <c r="HO708" s="110" t="n">
        <f aca="false">SUM(HC708:HN708)/12</f>
        <v>21.3083333333333</v>
      </c>
      <c r="IA708" s="1" t="n">
        <f aca="false">IA707+1</f>
        <v>2008</v>
      </c>
      <c r="IB708" s="113" t="s">
        <v>167</v>
      </c>
      <c r="IC708" s="109" t="n">
        <v>33.9</v>
      </c>
      <c r="ID708" s="109" t="n">
        <v>30.1</v>
      </c>
      <c r="IE708" s="109" t="n">
        <v>32.5</v>
      </c>
      <c r="IF708" s="109" t="n">
        <v>24.7</v>
      </c>
      <c r="IG708" s="109" t="n">
        <v>21.8</v>
      </c>
      <c r="IH708" s="109" t="n">
        <v>18</v>
      </c>
      <c r="II708" s="109" t="n">
        <v>16.2</v>
      </c>
      <c r="IJ708" s="109" t="n">
        <v>16.5</v>
      </c>
      <c r="IK708" s="109" t="n">
        <v>23.2</v>
      </c>
      <c r="IL708" s="109" t="n">
        <v>26.5</v>
      </c>
      <c r="IM708" s="109" t="n">
        <v>27.2</v>
      </c>
      <c r="IN708" s="109" t="n">
        <v>28</v>
      </c>
      <c r="IO708" s="110" t="n">
        <f aca="false">SUM(IC708:IN708)/12</f>
        <v>24.8833333333333</v>
      </c>
      <c r="JA708" s="1" t="n">
        <f aca="false">JA707+1</f>
        <v>2008</v>
      </c>
      <c r="JB708" s="113" t="s">
        <v>167</v>
      </c>
      <c r="JC708" s="109" t="n">
        <v>22.2</v>
      </c>
      <c r="JD708" s="109" t="n">
        <v>21.2</v>
      </c>
      <c r="JE708" s="109" t="n">
        <v>23.1</v>
      </c>
      <c r="JF708" s="109" t="n">
        <v>19.6</v>
      </c>
      <c r="JG708" s="109" t="n">
        <v>16.8</v>
      </c>
      <c r="JH708" s="109" t="n">
        <v>15.2</v>
      </c>
      <c r="JI708" s="109" t="n">
        <v>13</v>
      </c>
      <c r="JJ708" s="109" t="n">
        <v>13.9</v>
      </c>
      <c r="JK708" s="109" t="n">
        <v>16.2</v>
      </c>
      <c r="JL708" s="109" t="n">
        <v>18.9</v>
      </c>
      <c r="JM708" s="109" t="n">
        <v>19.9</v>
      </c>
      <c r="JN708" s="109" t="n">
        <v>19.9</v>
      </c>
      <c r="JO708" s="110" t="n">
        <f aca="false">SUM(JC708:JN708)/12</f>
        <v>18.325</v>
      </c>
      <c r="KA708" s="1" t="n">
        <f aca="false">KA707+1</f>
        <v>2008</v>
      </c>
      <c r="KB708" s="123" t="s">
        <v>170</v>
      </c>
      <c r="KC708" s="109" t="n">
        <v>32.1</v>
      </c>
      <c r="KD708" s="109" t="n">
        <v>30.4</v>
      </c>
      <c r="KE708" s="109" t="n">
        <v>24.4</v>
      </c>
      <c r="KF708" s="109" t="n">
        <v>23.5</v>
      </c>
      <c r="KG708" s="109" t="n">
        <v>18.4</v>
      </c>
      <c r="KH708" s="109" t="n">
        <v>16.7</v>
      </c>
      <c r="KI708" s="109" t="n">
        <v>15.6</v>
      </c>
      <c r="KJ708" s="109" t="n">
        <v>17.8</v>
      </c>
      <c r="KK708" s="109" t="n">
        <v>21.4</v>
      </c>
      <c r="KL708" s="109" t="n">
        <v>22.6</v>
      </c>
      <c r="KM708" s="109" t="n">
        <v>28.6</v>
      </c>
      <c r="KN708" s="109" t="n">
        <v>29.2</v>
      </c>
      <c r="KO708" s="110" t="n">
        <f aca="false">SUM(KC708:KN708)/12</f>
        <v>23.3916666666667</v>
      </c>
      <c r="LA708" s="1" t="n">
        <f aca="false">LA707+1</f>
        <v>2008</v>
      </c>
      <c r="LB708" s="113" t="s">
        <v>167</v>
      </c>
      <c r="LC708" s="109" t="n">
        <v>33.2</v>
      </c>
      <c r="LD708" s="109" t="n">
        <v>29.3</v>
      </c>
      <c r="LE708" s="109" t="n">
        <v>31.9</v>
      </c>
      <c r="LF708" s="109" t="n">
        <v>23.8</v>
      </c>
      <c r="LG708" s="109" t="n">
        <v>20.9</v>
      </c>
      <c r="LH708" s="109" t="n">
        <v>16.8</v>
      </c>
      <c r="LI708" s="109" t="n">
        <v>14.4</v>
      </c>
      <c r="LJ708" s="109" t="n">
        <v>14.8</v>
      </c>
      <c r="LK708" s="109" t="n">
        <v>22.2</v>
      </c>
      <c r="LL708" s="109" t="n">
        <v>26.3</v>
      </c>
      <c r="LM708" s="109" t="n">
        <v>26.7</v>
      </c>
      <c r="LN708" s="109" t="n">
        <v>28.2</v>
      </c>
      <c r="LO708" s="110" t="n">
        <f aca="false">SUM(LC708:LN708)/12</f>
        <v>24.0416666666667</v>
      </c>
      <c r="MA708" s="1" t="n">
        <f aca="false">MA707+1</f>
        <v>2008</v>
      </c>
      <c r="MB708" s="113" t="s">
        <v>167</v>
      </c>
      <c r="MC708" s="109" t="n">
        <v>27.5</v>
      </c>
      <c r="MD708" s="109" t="n">
        <v>24.6</v>
      </c>
      <c r="ME708" s="109" t="n">
        <v>29.7</v>
      </c>
      <c r="MF708" s="109" t="n">
        <v>22</v>
      </c>
      <c r="MG708" s="109" t="n">
        <v>19.4</v>
      </c>
      <c r="MH708" s="109" t="n">
        <v>16.2</v>
      </c>
      <c r="MI708" s="109" t="n">
        <v>14.5</v>
      </c>
      <c r="MJ708" s="109" t="n">
        <v>14.3</v>
      </c>
      <c r="MK708" s="109" t="n">
        <v>18.8</v>
      </c>
      <c r="ML708" s="109" t="n">
        <v>23.2</v>
      </c>
      <c r="MM708" s="109" t="n">
        <v>23.8</v>
      </c>
      <c r="MN708" s="109" t="n">
        <v>24.4</v>
      </c>
      <c r="MO708" s="110" t="n">
        <f aca="false">SUM(MC708:MN708)/12</f>
        <v>21.5333333333333</v>
      </c>
      <c r="NA708" s="1" t="n">
        <f aca="false">NA707+1</f>
        <v>2007</v>
      </c>
      <c r="NB708" s="113" t="s">
        <v>166</v>
      </c>
      <c r="NC708" s="109" t="n">
        <v>34.5</v>
      </c>
      <c r="ND708" s="109" t="n">
        <v>38</v>
      </c>
      <c r="NE708" s="109" t="n">
        <v>28.6</v>
      </c>
      <c r="NF708" s="109" t="n">
        <v>27.6</v>
      </c>
      <c r="NG708" s="109" t="n">
        <v>23.1</v>
      </c>
      <c r="NH708" s="109" t="n">
        <v>17.3</v>
      </c>
      <c r="NI708" s="109" t="n">
        <v>19.7</v>
      </c>
      <c r="NJ708" s="109" t="n">
        <v>23.1</v>
      </c>
      <c r="NK708" s="109" t="n">
        <v>26.3</v>
      </c>
      <c r="NL708" s="109" t="n">
        <v>29.9</v>
      </c>
      <c r="NM708" s="109" t="n">
        <v>33.9</v>
      </c>
      <c r="NN708" s="109" t="n">
        <v>33.2</v>
      </c>
      <c r="NO708" s="110" t="n">
        <f aca="false">SUM(NC708:NN708)/12</f>
        <v>27.9333333333333</v>
      </c>
      <c r="OA708" s="5"/>
    </row>
    <row r="709" customFormat="false" ht="12.75" hidden="false" customHeight="false" outlineLevel="0" collapsed="false">
      <c r="A709" s="150"/>
      <c r="B709" s="151" t="n">
        <f aca="false">AVERAGE(AO709,BO709,CO709,DO709,EO709,FO709,GO709,HO709,IO709,JO709,KO709,LO709,MO709,NO709)</f>
        <v>23.1190476190476</v>
      </c>
      <c r="C709" s="163" t="n">
        <f aca="false">AVERAGE(B705:B709)</f>
        <v>22.9330952380952</v>
      </c>
      <c r="D709" s="164" t="n">
        <f aca="false">AVERAGE(B700:B709)</f>
        <v>22.710496031746</v>
      </c>
      <c r="E709" s="151" t="n">
        <f aca="false">AVERAGE(B690:B709)</f>
        <v>22.4616170634921</v>
      </c>
      <c r="F709" s="165" t="n">
        <f aca="false">AVERAGE(B660:B709)</f>
        <v>22.1996150793651</v>
      </c>
      <c r="G709" s="159" t="n">
        <f aca="false">MAX(AC709:AN709,BC709:BN709,CC709:CN709,DC709:DN709,EC709:EN709,FC709:FN709,GC709:GN709,HC709:HN709,IC709:IN709,JC709:JN709,KC709:KN709,LC709:LN709,MC709:MN709,NC709:NN709)</f>
        <v>39.6</v>
      </c>
      <c r="H709" s="161" t="n">
        <f aca="false">MEDIAN(AC709:AN709,BC709:BN709,CC709:CN709,DC709:DN709,EC709:EN709,FC709:FN709,GC709:GN709,HC709:HN709,IC709:IN709,JC709:JN709,KC709:KN709,LC709:LN709,MC709:MN709,NC709:NN709)</f>
        <v>22.25</v>
      </c>
      <c r="I709" s="157" t="n">
        <f aca="false">MIN(AC709:AN709,BC709:BN709,CC709:CN709,DC709:DN709,EC709:EN709,FC709:FN709,GC709:GN709,HC709:HN709,IC709:IN709,JC709:JN709,KC709:KN709,LC709:LN709,MC709:MN709,NC709:NN709)</f>
        <v>13.4</v>
      </c>
      <c r="J709" s="107" t="n">
        <f aca="false">(G709+I709)/2</f>
        <v>26.5</v>
      </c>
      <c r="AA709" s="1" t="n">
        <f aca="false">AA708+1</f>
        <v>85</v>
      </c>
      <c r="AB709" s="108" t="n">
        <v>2009</v>
      </c>
      <c r="AC709" s="109" t="n">
        <v>29.8</v>
      </c>
      <c r="AD709" s="109" t="n">
        <v>30</v>
      </c>
      <c r="AE709" s="109" t="n">
        <v>25.3</v>
      </c>
      <c r="AF709" s="109" t="n">
        <v>22.2</v>
      </c>
      <c r="AG709" s="109" t="n">
        <v>18.1</v>
      </c>
      <c r="AH709" s="109" t="n">
        <v>16.1</v>
      </c>
      <c r="AI709" s="109" t="n">
        <v>15.5</v>
      </c>
      <c r="AJ709" s="109" t="n">
        <v>17.8</v>
      </c>
      <c r="AK709" s="109" t="n">
        <v>19.3</v>
      </c>
      <c r="AL709" s="109" t="n">
        <v>21.3</v>
      </c>
      <c r="AM709" s="109" t="n">
        <v>29.8</v>
      </c>
      <c r="AN709" s="109" t="n">
        <v>27.3</v>
      </c>
      <c r="AO709" s="110" t="n">
        <f aca="false">SUM(AC709:AN709)/12</f>
        <v>22.7083333333333</v>
      </c>
      <c r="AQ709" s="112"/>
      <c r="AR709" s="109"/>
      <c r="AS709" s="109"/>
      <c r="AT709" s="109"/>
      <c r="AU709" s="109"/>
      <c r="AV709" s="109"/>
      <c r="AW709" s="109"/>
      <c r="AX709" s="109"/>
      <c r="AY709" s="109"/>
      <c r="AZ709" s="109"/>
      <c r="BA709" s="1" t="n">
        <f aca="false">BA708+1</f>
        <v>2009</v>
      </c>
      <c r="BB709" s="113" t="s">
        <v>168</v>
      </c>
      <c r="BC709" s="109" t="n">
        <v>32.1</v>
      </c>
      <c r="BD709" s="109" t="n">
        <v>31.1</v>
      </c>
      <c r="BE709" s="109" t="n">
        <v>26.1</v>
      </c>
      <c r="BF709" s="109" t="n">
        <v>21.8</v>
      </c>
      <c r="BG709" s="109" t="n">
        <v>16.3</v>
      </c>
      <c r="BH709" s="109" t="n">
        <v>14.4</v>
      </c>
      <c r="BI709" s="109" t="n">
        <v>13.5</v>
      </c>
      <c r="BJ709" s="109" t="n">
        <v>16.1</v>
      </c>
      <c r="BK709" s="109" t="n">
        <v>17.7</v>
      </c>
      <c r="BL709" s="109" t="n">
        <v>20</v>
      </c>
      <c r="BM709" s="109" t="n">
        <v>29.5</v>
      </c>
      <c r="BN709" s="109" t="n">
        <v>28.2</v>
      </c>
      <c r="BO709" s="110" t="n">
        <f aca="false">SUM(BC709:BN709)/12</f>
        <v>22.2333333333333</v>
      </c>
      <c r="BP709" s="109"/>
      <c r="BQ709" s="109"/>
      <c r="BR709" s="109"/>
      <c r="BS709" s="109"/>
      <c r="CA709" s="1" t="n">
        <f aca="false">CA708+1</f>
        <v>2009</v>
      </c>
      <c r="CB709" s="112" t="n">
        <v>2009</v>
      </c>
      <c r="CC709" s="109" t="n">
        <v>23.3</v>
      </c>
      <c r="CD709" s="109" t="n">
        <v>21.7</v>
      </c>
      <c r="CE709" s="109" t="n">
        <v>20.7</v>
      </c>
      <c r="CF709" s="109" t="n">
        <v>19.2</v>
      </c>
      <c r="CG709" s="109" t="n">
        <v>16.8</v>
      </c>
      <c r="CH709" s="109" t="n">
        <v>15.3</v>
      </c>
      <c r="CI709" s="109" t="n">
        <v>14.9</v>
      </c>
      <c r="CJ709" s="109" t="n">
        <v>15.7</v>
      </c>
      <c r="CK709" s="109" t="n">
        <v>17.1</v>
      </c>
      <c r="CL709" s="109" t="n">
        <v>16.5</v>
      </c>
      <c r="CM709" s="109" t="n">
        <v>23.4</v>
      </c>
      <c r="CN709" s="109" t="n">
        <v>22.4</v>
      </c>
      <c r="CO709" s="110" t="n">
        <f aca="false">SUM(CC709:CN709)/12</f>
        <v>18.9166666666667</v>
      </c>
      <c r="DA709" s="1" t="n">
        <f aca="false">DA708+1</f>
        <v>2009</v>
      </c>
      <c r="DB709" s="113" t="s">
        <v>168</v>
      </c>
      <c r="DC709" s="109" t="n">
        <v>33</v>
      </c>
      <c r="DD709" s="109" t="n">
        <v>32.4</v>
      </c>
      <c r="DE709" s="109" t="n">
        <v>27.3</v>
      </c>
      <c r="DF709" s="109" t="n">
        <v>23.5</v>
      </c>
      <c r="DG709" s="109" t="n">
        <v>18.5</v>
      </c>
      <c r="DH709" s="109" t="n">
        <v>16</v>
      </c>
      <c r="DI709" s="109" t="n">
        <v>15.6</v>
      </c>
      <c r="DJ709" s="109" t="n">
        <v>18.5</v>
      </c>
      <c r="DK709" s="109" t="n">
        <v>20.2</v>
      </c>
      <c r="DL709" s="109" t="n">
        <v>22.7</v>
      </c>
      <c r="DM709" s="109" t="n">
        <v>31</v>
      </c>
      <c r="DN709" s="109" t="n">
        <v>28.9</v>
      </c>
      <c r="DO709" s="110" t="n">
        <f aca="false">SUM(DC709:DN709)/12</f>
        <v>23.9666666666667</v>
      </c>
      <c r="EA709" s="1" t="n">
        <f aca="false">EA708+1</f>
        <v>2009</v>
      </c>
      <c r="EB709" s="111" t="n">
        <v>2009</v>
      </c>
      <c r="EC709" s="109" t="n">
        <v>39.6</v>
      </c>
      <c r="ED709" s="109" t="n">
        <v>38.8</v>
      </c>
      <c r="EE709" s="109" t="n">
        <v>34.7</v>
      </c>
      <c r="EF709" s="109" t="n">
        <v>28.1</v>
      </c>
      <c r="EG709" s="109" t="n">
        <v>22</v>
      </c>
      <c r="EH709" s="109" t="n">
        <v>20.2</v>
      </c>
      <c r="EI709" s="109" t="n">
        <v>19.8</v>
      </c>
      <c r="EJ709" s="109" t="n">
        <v>24</v>
      </c>
      <c r="EK709" s="109" t="n">
        <v>26.2</v>
      </c>
      <c r="EL709" s="109" t="n">
        <v>29.4</v>
      </c>
      <c r="EM709" s="109" t="n">
        <v>35.2</v>
      </c>
      <c r="EN709" s="109" t="n">
        <v>35.3</v>
      </c>
      <c r="EO709" s="110" t="n">
        <f aca="false">SUM(EC709:EN709)/12</f>
        <v>29.4416666666667</v>
      </c>
      <c r="FA709" s="1" t="n">
        <f aca="false">FA708+1</f>
        <v>2009</v>
      </c>
      <c r="FB709" s="113" t="s">
        <v>168</v>
      </c>
      <c r="FC709" s="109" t="n">
        <v>31.6</v>
      </c>
      <c r="FD709" s="109" t="n">
        <v>30.9</v>
      </c>
      <c r="FE709" s="109" t="n">
        <v>25.9</v>
      </c>
      <c r="FF709" s="109" t="n">
        <v>22</v>
      </c>
      <c r="FG709" s="109" t="n">
        <v>16.5</v>
      </c>
      <c r="FH709" s="109" t="n">
        <v>15</v>
      </c>
      <c r="FI709" s="109" t="n">
        <v>13.8</v>
      </c>
      <c r="FJ709" s="109" t="n">
        <v>16.1</v>
      </c>
      <c r="FK709" s="109" t="n">
        <v>17.7</v>
      </c>
      <c r="FL709" s="109" t="n">
        <v>19.8</v>
      </c>
      <c r="FM709" s="109" t="n">
        <v>28.5</v>
      </c>
      <c r="FN709" s="109" t="n">
        <v>26.8</v>
      </c>
      <c r="FO709" s="110" t="n">
        <f aca="false">SUM(FC709:FN709)/12</f>
        <v>22.05</v>
      </c>
      <c r="GA709" s="1" t="n">
        <f aca="false">GA708+1</f>
        <v>2009</v>
      </c>
      <c r="GB709" s="113" t="s">
        <v>168</v>
      </c>
      <c r="GC709" s="109" t="n">
        <v>26.7</v>
      </c>
      <c r="GD709" s="109" t="n">
        <v>26.8</v>
      </c>
      <c r="GE709" s="109" t="n">
        <v>23.1</v>
      </c>
      <c r="GF709" s="109" t="n">
        <v>19.6</v>
      </c>
      <c r="GG709" s="109" t="n">
        <v>16.5</v>
      </c>
      <c r="GH709" s="109" t="n">
        <v>14.1</v>
      </c>
      <c r="GI709" s="109" t="n">
        <v>13.4</v>
      </c>
      <c r="GJ709" s="109" t="n">
        <v>15.2</v>
      </c>
      <c r="GK709" s="109" t="n">
        <v>16.2</v>
      </c>
      <c r="GL709" s="109" t="n">
        <v>17.8</v>
      </c>
      <c r="GM709" s="109" t="n">
        <v>26.2</v>
      </c>
      <c r="GN709" s="109" t="n">
        <v>24.8</v>
      </c>
      <c r="GO709" s="110" t="n">
        <f aca="false">SUM(GC709:GN709)/12</f>
        <v>20.0333333333333</v>
      </c>
      <c r="HA709" s="1" t="n">
        <f aca="false">HA708+1</f>
        <v>2009</v>
      </c>
      <c r="HB709" s="113" t="s">
        <v>168</v>
      </c>
      <c r="HC709" s="109" t="n">
        <v>27.6</v>
      </c>
      <c r="HD709" s="109" t="n">
        <v>26.4</v>
      </c>
      <c r="HE709" s="109" t="n">
        <v>24.3</v>
      </c>
      <c r="HF709" s="109" t="n">
        <v>21.9</v>
      </c>
      <c r="HG709" s="109" t="n">
        <v>18.7</v>
      </c>
      <c r="HH709" s="109" t="n">
        <v>17.1</v>
      </c>
      <c r="HI709" s="109" t="n">
        <v>16.6</v>
      </c>
      <c r="HJ709" s="109" t="n">
        <v>18</v>
      </c>
      <c r="HK709" s="109" t="n">
        <v>18.6</v>
      </c>
      <c r="HL709" s="109" t="n">
        <v>19.2</v>
      </c>
      <c r="HM709" s="109" t="n">
        <v>26.9</v>
      </c>
      <c r="HN709" s="109" t="n">
        <v>26.8</v>
      </c>
      <c r="HO709" s="110" t="n">
        <f aca="false">SUM(HC709:HN709)/12</f>
        <v>21.8416666666667</v>
      </c>
      <c r="IA709" s="1" t="n">
        <f aca="false">IA708+1</f>
        <v>2009</v>
      </c>
      <c r="IB709" s="113" t="s">
        <v>168</v>
      </c>
      <c r="IC709" s="109" t="n">
        <v>34.4</v>
      </c>
      <c r="ID709" s="109" t="n">
        <v>33.4</v>
      </c>
      <c r="IE709" s="109" t="n">
        <v>28.9</v>
      </c>
      <c r="IF709" s="109" t="n">
        <v>25</v>
      </c>
      <c r="IG709" s="109" t="n">
        <v>20.5</v>
      </c>
      <c r="IH709" s="109" t="n">
        <v>17.2</v>
      </c>
      <c r="II709" s="109" t="n">
        <v>17.4</v>
      </c>
      <c r="IJ709" s="109" t="n">
        <v>20.2</v>
      </c>
      <c r="IK709" s="109" t="n">
        <v>22.3</v>
      </c>
      <c r="IL709" s="109" t="n">
        <v>24.3</v>
      </c>
      <c r="IM709" s="109" t="n">
        <v>32.2</v>
      </c>
      <c r="IN709" s="109" t="n">
        <v>30.5</v>
      </c>
      <c r="IO709" s="110" t="n">
        <f aca="false">SUM(IC709:IN709)/12</f>
        <v>25.525</v>
      </c>
      <c r="JA709" s="1" t="n">
        <f aca="false">JA708+1</f>
        <v>2009</v>
      </c>
      <c r="JB709" s="113" t="s">
        <v>168</v>
      </c>
      <c r="JC709" s="109" t="n">
        <v>23.3</v>
      </c>
      <c r="JD709" s="109" t="n">
        <v>23</v>
      </c>
      <c r="JE709" s="109" t="n">
        <v>20.9</v>
      </c>
      <c r="JF709" s="109" t="n">
        <v>19.3</v>
      </c>
      <c r="JG709" s="109" t="n">
        <v>16.9</v>
      </c>
      <c r="JH709" s="109" t="n">
        <v>14.2</v>
      </c>
      <c r="JI709" s="109" t="n">
        <v>14</v>
      </c>
      <c r="JJ709" s="109" t="n">
        <v>15.3</v>
      </c>
      <c r="JK709" s="109" t="n">
        <v>16.4</v>
      </c>
      <c r="JL709" s="109" t="n">
        <v>17.6</v>
      </c>
      <c r="JM709" s="109" t="n">
        <v>24.2</v>
      </c>
      <c r="JN709" s="109" t="n">
        <v>21.9</v>
      </c>
      <c r="JO709" s="110" t="n">
        <f aca="false">SUM(JC709:JN709)/12</f>
        <v>18.9166666666667</v>
      </c>
      <c r="KA709" s="1" t="n">
        <f aca="false">KA708+1</f>
        <v>2009</v>
      </c>
      <c r="KB709" s="123" t="s">
        <v>171</v>
      </c>
      <c r="KC709" s="109" t="n">
        <v>32.7</v>
      </c>
      <c r="KD709" s="109" t="n">
        <v>29.5</v>
      </c>
      <c r="KE709" s="109" t="n">
        <v>27.1</v>
      </c>
      <c r="KF709" s="109" t="n">
        <v>25.3</v>
      </c>
      <c r="KG709" s="109" t="n">
        <v>18.9</v>
      </c>
      <c r="KH709" s="109" t="n">
        <v>15.5</v>
      </c>
      <c r="KI709" s="109" t="n">
        <v>15.1</v>
      </c>
      <c r="KJ709" s="109" t="n">
        <v>15.6</v>
      </c>
      <c r="KK709" s="109" t="n">
        <v>20.7</v>
      </c>
      <c r="KL709" s="109" t="n">
        <v>25</v>
      </c>
      <c r="KM709" s="109" t="n">
        <v>29.5</v>
      </c>
      <c r="KN709" s="109" t="n">
        <v>29.8</v>
      </c>
      <c r="KO709" s="110" t="n">
        <f aca="false">SUM(KC709:KN709)/12</f>
        <v>23.725</v>
      </c>
      <c r="LA709" s="1" t="n">
        <f aca="false">LA708+1</f>
        <v>2009</v>
      </c>
      <c r="LB709" s="113" t="s">
        <v>168</v>
      </c>
      <c r="LC709" s="109" t="n">
        <v>34.6</v>
      </c>
      <c r="LD709" s="109" t="n">
        <v>33.2</v>
      </c>
      <c r="LE709" s="109" t="n">
        <v>28.7</v>
      </c>
      <c r="LF709" s="109" t="n">
        <v>24.1</v>
      </c>
      <c r="LG709" s="109" t="n">
        <v>19</v>
      </c>
      <c r="LH709" s="109" t="n">
        <v>15.8</v>
      </c>
      <c r="LI709" s="109" t="n">
        <v>15.5</v>
      </c>
      <c r="LJ709" s="109" t="n">
        <v>18</v>
      </c>
      <c r="LK709" s="109" t="n">
        <v>20.6</v>
      </c>
      <c r="LL709" s="109" t="n">
        <v>23.8</v>
      </c>
      <c r="LM709" s="109" t="n">
        <v>32</v>
      </c>
      <c r="LN709" s="109" t="n">
        <v>30.8</v>
      </c>
      <c r="LO709" s="110" t="n">
        <f aca="false">SUM(LC709:LN709)/12</f>
        <v>24.675</v>
      </c>
      <c r="MA709" s="1" t="n">
        <f aca="false">MA708+1</f>
        <v>2009</v>
      </c>
      <c r="MB709" s="113" t="s">
        <v>168</v>
      </c>
      <c r="MC709" s="109" t="n">
        <v>29.6</v>
      </c>
      <c r="MD709" s="109" t="n">
        <v>28.2</v>
      </c>
      <c r="ME709" s="109" t="n">
        <v>24.8</v>
      </c>
      <c r="MF709" s="109" t="n">
        <v>22.7</v>
      </c>
      <c r="MG709" s="109" t="n">
        <v>17.3</v>
      </c>
      <c r="MH709" s="109" t="n">
        <v>16.1</v>
      </c>
      <c r="MI709" s="109" t="n">
        <v>15.3</v>
      </c>
      <c r="MJ709" s="109" t="n">
        <v>17.5</v>
      </c>
      <c r="MK709" s="109" t="n">
        <v>19</v>
      </c>
      <c r="ML709" s="109" t="n">
        <v>19.7</v>
      </c>
      <c r="MM709" s="109" t="n">
        <v>29.6</v>
      </c>
      <c r="MN709" s="109" t="n">
        <v>27.2</v>
      </c>
      <c r="MO709" s="110" t="n">
        <f aca="false">SUM(MC709:MN709)/12</f>
        <v>22.25</v>
      </c>
      <c r="NA709" s="1" t="n">
        <f aca="false">NA708+1</f>
        <v>2008</v>
      </c>
      <c r="NB709" s="113" t="s">
        <v>167</v>
      </c>
      <c r="NC709" s="109" t="n">
        <v>37.3</v>
      </c>
      <c r="ND709" s="109" t="n">
        <v>33.2</v>
      </c>
      <c r="NE709" s="109" t="n">
        <v>34</v>
      </c>
      <c r="NF709" s="109" t="n">
        <v>26.5</v>
      </c>
      <c r="NG709" s="109" t="n">
        <v>23.3</v>
      </c>
      <c r="NH709" s="109" t="n">
        <v>19.2</v>
      </c>
      <c r="NI709" s="109" t="n">
        <v>18.8</v>
      </c>
      <c r="NJ709" s="109" t="n">
        <v>18.8</v>
      </c>
      <c r="NK709" s="109" t="n">
        <v>25.9</v>
      </c>
      <c r="NL709" s="109" t="n">
        <v>29.8</v>
      </c>
      <c r="NM709" s="109" t="n">
        <v>29.6</v>
      </c>
      <c r="NN709" s="109" t="n">
        <v>32.2</v>
      </c>
      <c r="NO709" s="110" t="n">
        <f aca="false">SUM(NC709:NN709)/12</f>
        <v>27.3833333333333</v>
      </c>
      <c r="OA709" s="5"/>
    </row>
    <row r="710" customFormat="false" ht="12.75" hidden="false" customHeight="false" outlineLevel="0" collapsed="false">
      <c r="A710" s="150" t="n">
        <f aca="false">A705+5</f>
        <v>2010</v>
      </c>
      <c r="B710" s="151" t="n">
        <f aca="false">AVERAGE(AO710,BO710,CO710,DO710,EO710,FO710,GO710,HO710,IO710,JO710,KO710,LO710,MO710,NO710)</f>
        <v>22.3017857142857</v>
      </c>
      <c r="C710" s="163" t="n">
        <f aca="false">AVERAGE(B706:B710)</f>
        <v>22.8217857142857</v>
      </c>
      <c r="D710" s="164" t="n">
        <f aca="false">AVERAGE(B701:B710)</f>
        <v>22.6768650793651</v>
      </c>
      <c r="E710" s="151" t="n">
        <f aca="false">AVERAGE(B691:B710)</f>
        <v>22.4516765873016</v>
      </c>
      <c r="F710" s="165" t="n">
        <f aca="false">AVERAGE(B661:B710)</f>
        <v>22.2213670634921</v>
      </c>
      <c r="G710" s="159" t="n">
        <f aca="false">MAX(AC710:AN710,BC710:BN710,CC710:CN710,DC710:DN710,EC710:EN710,FC710:FN710,GC710:GN710,HC710:HN710,IC710:IN710,JC710:JN710,KC710:KN710,LC710:LN710,MC710:MN710,NC710:NN710)</f>
        <v>39.1</v>
      </c>
      <c r="H710" s="161" t="n">
        <f aca="false">MEDIAN(AC710:AN710,BC710:BN710,CC710:CN710,DC710:DN710,EC710:EN710,FC710:FN710,GC710:GN710,HC710:HN710,IC710:IN710,JC710:JN710,KC710:KN710,LC710:LN710,MC710:MN710,NC710:NN710)</f>
        <v>22.05</v>
      </c>
      <c r="I710" s="157" t="n">
        <f aca="false">MIN(AC710:AN710,BC710:BN710,CC710:CN710,DC710:DN710,EC710:EN710,FC710:FN710,GC710:GN710,HC710:HN710,IC710:IN710,JC710:JN710,KC710:KN710,LC710:LN710,MC710:MN710,NC710:NN710)</f>
        <v>13</v>
      </c>
      <c r="J710" s="107" t="n">
        <f aca="false">(G710+I710)/2</f>
        <v>26.05</v>
      </c>
      <c r="AA710" s="1" t="n">
        <f aca="false">AA709+1</f>
        <v>86</v>
      </c>
      <c r="AB710" s="108" t="n">
        <v>2010</v>
      </c>
      <c r="AC710" s="109" t="n">
        <v>29.6</v>
      </c>
      <c r="AD710" s="109" t="n">
        <v>29.7</v>
      </c>
      <c r="AE710" s="109" t="n">
        <v>26.7</v>
      </c>
      <c r="AF710" s="109" t="n">
        <v>23.2</v>
      </c>
      <c r="AG710" s="109" t="n">
        <v>19.4</v>
      </c>
      <c r="AH710" s="109" t="n">
        <v>15.7</v>
      </c>
      <c r="AI710" s="109" t="n">
        <v>15</v>
      </c>
      <c r="AJ710" s="109" t="n">
        <v>15</v>
      </c>
      <c r="AK710" s="109" t="n">
        <v>16.1</v>
      </c>
      <c r="AL710" s="109" t="n">
        <v>20.5</v>
      </c>
      <c r="AM710" s="109" t="n">
        <v>23</v>
      </c>
      <c r="AN710" s="109" t="n">
        <v>25.9</v>
      </c>
      <c r="AO710" s="110" t="n">
        <f aca="false">SUM(AC710:AN710)/12</f>
        <v>21.65</v>
      </c>
      <c r="AQ710" s="112"/>
      <c r="AR710" s="109"/>
      <c r="AS710" s="109"/>
      <c r="AT710" s="109"/>
      <c r="AU710" s="109"/>
      <c r="AV710" s="109"/>
      <c r="AW710" s="109"/>
      <c r="AX710" s="109"/>
      <c r="AY710" s="109"/>
      <c r="AZ710" s="109"/>
      <c r="BA710" s="1" t="n">
        <f aca="false">BA709+1</f>
        <v>2010</v>
      </c>
      <c r="BB710" s="113" t="s">
        <v>169</v>
      </c>
      <c r="BC710" s="109" t="n">
        <v>31.5</v>
      </c>
      <c r="BD710" s="109" t="n">
        <v>30.8</v>
      </c>
      <c r="BE710" s="109" t="n">
        <v>27.1</v>
      </c>
      <c r="BF710" s="109" t="n">
        <v>22.5</v>
      </c>
      <c r="BG710" s="109" t="n">
        <v>17.9</v>
      </c>
      <c r="BH710" s="109" t="n">
        <v>13.6</v>
      </c>
      <c r="BI710" s="109" t="n">
        <v>13.3</v>
      </c>
      <c r="BJ710" s="109" t="n">
        <v>13</v>
      </c>
      <c r="BK710" s="109" t="n">
        <v>14.6</v>
      </c>
      <c r="BL710" s="109" t="n">
        <v>20</v>
      </c>
      <c r="BM710" s="109" t="n">
        <v>23.3</v>
      </c>
      <c r="BN710" s="109" t="n">
        <v>25.5</v>
      </c>
      <c r="BO710" s="110" t="n">
        <f aca="false">SUM(BC710:BN710)/12</f>
        <v>21.0916666666667</v>
      </c>
      <c r="BP710" s="109"/>
      <c r="BQ710" s="109"/>
      <c r="BR710" s="109"/>
      <c r="BS710" s="109"/>
      <c r="CA710" s="1" t="n">
        <f aca="false">CA709+1</f>
        <v>2010</v>
      </c>
      <c r="CB710" s="112" t="n">
        <v>2010</v>
      </c>
      <c r="CC710" s="109" t="n">
        <v>22.8</v>
      </c>
      <c r="CD710" s="109" t="n">
        <v>22.5</v>
      </c>
      <c r="CE710" s="109" t="n">
        <v>21</v>
      </c>
      <c r="CF710" s="109" t="n">
        <v>19.8</v>
      </c>
      <c r="CG710" s="109" t="n">
        <v>17.7</v>
      </c>
      <c r="CH710" s="109" t="n">
        <v>15.1</v>
      </c>
      <c r="CI710" s="109" t="n">
        <v>14.6</v>
      </c>
      <c r="CJ710" s="109" t="n">
        <v>13.9</v>
      </c>
      <c r="CK710" s="109" t="n">
        <v>14.2</v>
      </c>
      <c r="CL710" s="109" t="n">
        <v>17.4</v>
      </c>
      <c r="CM710" s="109" t="n">
        <v>19</v>
      </c>
      <c r="CN710" s="109" t="n">
        <v>20.9</v>
      </c>
      <c r="CO710" s="110" t="n">
        <f aca="false">SUM(CC710:CN710)/12</f>
        <v>18.2416666666667</v>
      </c>
      <c r="DA710" s="1" t="n">
        <f aca="false">DA709+1</f>
        <v>2010</v>
      </c>
      <c r="DB710" s="113" t="s">
        <v>169</v>
      </c>
      <c r="DC710" s="109" t="n">
        <v>32.6</v>
      </c>
      <c r="DD710" s="109" t="n">
        <v>32</v>
      </c>
      <c r="DE710" s="109" t="n">
        <v>27.9</v>
      </c>
      <c r="DF710" s="109" t="n">
        <v>23.5</v>
      </c>
      <c r="DG710" s="109" t="n">
        <v>19.6</v>
      </c>
      <c r="DH710" s="109" t="n">
        <v>15.4</v>
      </c>
      <c r="DI710" s="109" t="n">
        <v>15.2</v>
      </c>
      <c r="DJ710" s="109" t="n">
        <v>15.1</v>
      </c>
      <c r="DK710" s="109" t="n">
        <v>17</v>
      </c>
      <c r="DL710" s="109" t="n">
        <v>22.3</v>
      </c>
      <c r="DM710" s="109" t="n">
        <v>26</v>
      </c>
      <c r="DN710" s="109" t="n">
        <v>27.8</v>
      </c>
      <c r="DO710" s="110" t="n">
        <f aca="false">SUM(DC710:DN710)/12</f>
        <v>22.8666666666667</v>
      </c>
      <c r="EA710" s="1" t="n">
        <f aca="false">EA709+1</f>
        <v>2010</v>
      </c>
      <c r="EB710" s="111" t="n">
        <v>2010</v>
      </c>
      <c r="EC710" s="109" t="n">
        <v>39.1</v>
      </c>
      <c r="ED710" s="109" t="n">
        <v>34.8</v>
      </c>
      <c r="EE710" s="109" t="n">
        <v>33.1</v>
      </c>
      <c r="EF710" s="109" t="n">
        <v>28.9</v>
      </c>
      <c r="EG710" s="109" t="n">
        <v>22.4</v>
      </c>
      <c r="EH710" s="109" t="n">
        <v>19.1</v>
      </c>
      <c r="EI710" s="109" t="n">
        <v>18</v>
      </c>
      <c r="EJ710" s="109" t="n">
        <v>18.4</v>
      </c>
      <c r="EK710" s="109" t="n">
        <v>22.8</v>
      </c>
      <c r="EL710" s="109" t="n">
        <v>26.8</v>
      </c>
      <c r="EM710" s="109" t="n">
        <v>30.9</v>
      </c>
      <c r="EN710" s="109" t="n">
        <v>33.7</v>
      </c>
      <c r="EO710" s="110" t="n">
        <f aca="false">SUM(EC710:EN710)/12</f>
        <v>27.3333333333333</v>
      </c>
      <c r="FA710" s="1" t="n">
        <f aca="false">FA709+1</f>
        <v>2010</v>
      </c>
      <c r="FB710" s="113" t="s">
        <v>169</v>
      </c>
      <c r="FC710" s="109" t="n">
        <v>30.2</v>
      </c>
      <c r="FD710" s="109" t="n">
        <v>30.6</v>
      </c>
      <c r="FE710" s="109" t="n">
        <v>27.4</v>
      </c>
      <c r="FF710" s="109" t="n">
        <v>22.7</v>
      </c>
      <c r="FG710" s="109" t="n">
        <v>18.2</v>
      </c>
      <c r="FH710" s="109" t="n">
        <v>14.5</v>
      </c>
      <c r="FI710" s="109" t="n">
        <v>13.8</v>
      </c>
      <c r="FJ710" s="109" t="n">
        <v>13.2</v>
      </c>
      <c r="FK710" s="109" t="n">
        <v>15.1</v>
      </c>
      <c r="FL710" s="109" t="n">
        <v>20</v>
      </c>
      <c r="FM710" s="109" t="n">
        <v>22.4</v>
      </c>
      <c r="FN710" s="109" t="n">
        <v>24.6</v>
      </c>
      <c r="FO710" s="110" t="n">
        <f aca="false">SUM(FC710:FN710)/12</f>
        <v>21.0583333333333</v>
      </c>
      <c r="GA710" s="1" t="n">
        <f aca="false">GA709+1</f>
        <v>2010</v>
      </c>
      <c r="GB710" s="113" t="s">
        <v>169</v>
      </c>
      <c r="GC710" s="109" t="n">
        <v>25.9</v>
      </c>
      <c r="GD710" s="109" t="n">
        <v>27.7</v>
      </c>
      <c r="GE710" s="109" t="n">
        <v>24.5</v>
      </c>
      <c r="GF710" s="109" t="n">
        <v>19.9</v>
      </c>
      <c r="GG710" s="109" t="n">
        <v>16.6</v>
      </c>
      <c r="GH710" s="109" t="n">
        <v>13.6</v>
      </c>
      <c r="GI710" s="109" t="n">
        <v>14</v>
      </c>
      <c r="GJ710" s="109" t="n">
        <v>13</v>
      </c>
      <c r="GK710" s="109" t="n">
        <v>14.4</v>
      </c>
      <c r="GL710" s="109" t="n">
        <v>18.8</v>
      </c>
      <c r="GM710" s="109" t="n">
        <v>21.1</v>
      </c>
      <c r="GN710" s="109" t="n">
        <v>23.2</v>
      </c>
      <c r="GO710" s="110" t="n">
        <f aca="false">SUM(GC710:GN710)/12</f>
        <v>19.3916666666667</v>
      </c>
      <c r="HA710" s="1" t="n">
        <f aca="false">HA709+1</f>
        <v>2010</v>
      </c>
      <c r="HB710" s="113" t="s">
        <v>169</v>
      </c>
      <c r="HC710" s="109" t="n">
        <v>26.7</v>
      </c>
      <c r="HD710" s="109" t="n">
        <v>26.4</v>
      </c>
      <c r="HE710" s="109" t="n">
        <v>24.4</v>
      </c>
      <c r="HF710" s="109" t="n">
        <v>22.5</v>
      </c>
      <c r="HG710" s="109" t="n">
        <v>20.1</v>
      </c>
      <c r="HH710" s="109" t="n">
        <v>16.7</v>
      </c>
      <c r="HI710" s="109" t="n">
        <v>15.9</v>
      </c>
      <c r="HJ710" s="109" t="n">
        <v>15.6</v>
      </c>
      <c r="HK710" s="109" t="n">
        <v>16.3</v>
      </c>
      <c r="HL710" s="109" t="n">
        <v>20</v>
      </c>
      <c r="HM710" s="109" t="n">
        <v>21.8</v>
      </c>
      <c r="HN710" s="109" t="n">
        <v>24.2</v>
      </c>
      <c r="HO710" s="110" t="n">
        <f aca="false">SUM(HC710:HN710)/12</f>
        <v>20.8833333333333</v>
      </c>
      <c r="IA710" s="1" t="n">
        <f aca="false">IA709+1</f>
        <v>2010</v>
      </c>
      <c r="IB710" s="113" t="s">
        <v>169</v>
      </c>
      <c r="IC710" s="109" t="n">
        <v>33.6</v>
      </c>
      <c r="ID710" s="109" t="n">
        <v>33.4</v>
      </c>
      <c r="IE710" s="109" t="n">
        <v>29.9</v>
      </c>
      <c r="IF710" s="109" t="n">
        <v>26.5</v>
      </c>
      <c r="IG710" s="109" t="n">
        <v>20.7</v>
      </c>
      <c r="IH710" s="109" t="n">
        <v>17.1</v>
      </c>
      <c r="II710" s="109" t="n">
        <v>16.8</v>
      </c>
      <c r="IJ710" s="109" t="n">
        <v>16.7</v>
      </c>
      <c r="IK710" s="109" t="n">
        <v>18.6</v>
      </c>
      <c r="IL710" s="109" t="n">
        <v>23.5</v>
      </c>
      <c r="IM710" s="109" t="n">
        <v>26.6</v>
      </c>
      <c r="IN710" s="109" t="n">
        <v>29.5</v>
      </c>
      <c r="IO710" s="110" t="n">
        <f aca="false">SUM(IC710:IN710)/12</f>
        <v>24.4083333333333</v>
      </c>
      <c r="JA710" s="1" t="n">
        <f aca="false">JA709+1</f>
        <v>2010</v>
      </c>
      <c r="JB710" s="113" t="s">
        <v>169</v>
      </c>
      <c r="JC710" s="109" t="n">
        <v>22.8</v>
      </c>
      <c r="JD710" s="109" t="n">
        <v>23.8</v>
      </c>
      <c r="JE710" s="109" t="n">
        <v>21.4</v>
      </c>
      <c r="JF710" s="109" t="n">
        <v>19.4</v>
      </c>
      <c r="JG710" s="109" t="n">
        <v>16.9</v>
      </c>
      <c r="JH710" s="109" t="n">
        <v>14.3</v>
      </c>
      <c r="JI710" s="109" t="n">
        <v>13.8</v>
      </c>
      <c r="JJ710" s="109" t="n">
        <v>13.5</v>
      </c>
      <c r="JK710" s="109" t="n">
        <v>14.7</v>
      </c>
      <c r="JL710" s="109" t="n">
        <v>18.1</v>
      </c>
      <c r="JM710" s="109" t="n">
        <v>19.7</v>
      </c>
      <c r="JN710" s="109" t="n">
        <v>21.5</v>
      </c>
      <c r="JO710" s="110" t="n">
        <f aca="false">SUM(JC710:JN710)/12</f>
        <v>18.325</v>
      </c>
      <c r="KA710" s="1" t="n">
        <f aca="false">KA709+1</f>
        <v>2010</v>
      </c>
      <c r="KB710" s="123" t="s">
        <v>172</v>
      </c>
      <c r="KC710" s="109" t="n">
        <v>31.7</v>
      </c>
      <c r="KD710" s="109" t="n">
        <v>31.9</v>
      </c>
      <c r="KE710" s="109" t="n">
        <v>29.1</v>
      </c>
      <c r="KF710" s="109" t="n">
        <v>24.4</v>
      </c>
      <c r="KG710" s="109" t="n">
        <v>21</v>
      </c>
      <c r="KH710" s="109" t="n">
        <v>16</v>
      </c>
      <c r="KI710" s="109" t="n">
        <v>15.6</v>
      </c>
      <c r="KJ710" s="109" t="n">
        <v>16.6</v>
      </c>
      <c r="KK710" s="109" t="n">
        <v>22.4</v>
      </c>
      <c r="KL710" s="109" t="n">
        <v>24.4</v>
      </c>
      <c r="KM710" s="109" t="n">
        <v>27.1</v>
      </c>
      <c r="KN710" s="109" t="n">
        <v>30.3</v>
      </c>
      <c r="KO710" s="110" t="n">
        <f aca="false">SUM(KC710:KN710)/12</f>
        <v>24.2083333333333</v>
      </c>
      <c r="LA710" s="1" t="n">
        <f aca="false">LA709+1</f>
        <v>2010</v>
      </c>
      <c r="LB710" s="113" t="s">
        <v>169</v>
      </c>
      <c r="LC710" s="109" t="n">
        <v>33.5</v>
      </c>
      <c r="LD710" s="109" t="n">
        <v>33.1</v>
      </c>
      <c r="LE710" s="109" t="n">
        <v>29</v>
      </c>
      <c r="LF710" s="109" t="n">
        <v>25.7</v>
      </c>
      <c r="LG710" s="109" t="n">
        <v>20.1</v>
      </c>
      <c r="LH710" s="109" t="n">
        <v>15.7</v>
      </c>
      <c r="LI710" s="109" t="n">
        <v>15.4</v>
      </c>
      <c r="LJ710" s="109" t="n">
        <v>14.9</v>
      </c>
      <c r="LK710" s="109" t="n">
        <v>16.4</v>
      </c>
      <c r="LL710" s="109" t="n">
        <v>22.7</v>
      </c>
      <c r="LM710" s="109" t="n">
        <v>26.5</v>
      </c>
      <c r="LN710" s="109" t="n">
        <v>29.6</v>
      </c>
      <c r="LO710" s="110" t="n">
        <f aca="false">SUM(LC710:LN710)/12</f>
        <v>23.55</v>
      </c>
      <c r="MA710" s="1" t="n">
        <f aca="false">MA709+1</f>
        <v>2010</v>
      </c>
      <c r="MB710" s="113" t="s">
        <v>169</v>
      </c>
      <c r="MC710" s="109" t="n">
        <v>28.9</v>
      </c>
      <c r="MD710" s="109" t="n">
        <v>28.7</v>
      </c>
      <c r="ME710" s="109" t="n">
        <v>26.8</v>
      </c>
      <c r="MF710" s="109" t="n">
        <v>22.7</v>
      </c>
      <c r="MG710" s="109" t="n">
        <v>19.3</v>
      </c>
      <c r="MH710" s="109" t="n">
        <v>15.3</v>
      </c>
      <c r="MI710" s="109" t="n">
        <v>15.1</v>
      </c>
      <c r="MJ710" s="109" t="n">
        <v>14.5</v>
      </c>
      <c r="MK710" s="109" t="n">
        <v>15.5</v>
      </c>
      <c r="ML710" s="109" t="n">
        <v>20.3</v>
      </c>
      <c r="MM710" s="109" t="n">
        <v>22.6</v>
      </c>
      <c r="MN710" s="109" t="n">
        <v>25.8</v>
      </c>
      <c r="MO710" s="110" t="n">
        <f aca="false">SUM(MC710:MN710)/12</f>
        <v>21.2916666666667</v>
      </c>
      <c r="NA710" s="1" t="n">
        <f aca="false">NA709+1</f>
        <v>2009</v>
      </c>
      <c r="NB710" s="113" t="s">
        <v>168</v>
      </c>
      <c r="NC710" s="109" t="n">
        <v>38</v>
      </c>
      <c r="ND710" s="109" t="n">
        <v>36.9</v>
      </c>
      <c r="NE710" s="109" t="n">
        <v>31.4</v>
      </c>
      <c r="NF710" s="109" t="n">
        <v>26.6</v>
      </c>
      <c r="NG710" s="109" t="n">
        <v>20.7</v>
      </c>
      <c r="NH710" s="109" t="n">
        <v>18.9</v>
      </c>
      <c r="NI710" s="109" t="n">
        <v>19.1</v>
      </c>
      <c r="NJ710" s="109" t="n">
        <v>23.3</v>
      </c>
      <c r="NK710" s="109" t="n">
        <v>25.7</v>
      </c>
      <c r="NL710" s="109" t="n">
        <v>27.8</v>
      </c>
      <c r="NM710" s="109" t="n">
        <v>32.2</v>
      </c>
      <c r="NN710" s="109" t="n">
        <v>34.5</v>
      </c>
      <c r="NO710" s="110" t="n">
        <f aca="false">SUM(NC710:NN710)/12</f>
        <v>27.925</v>
      </c>
      <c r="OA710" s="5"/>
    </row>
    <row r="711" customFormat="false" ht="12.75" hidden="false" customHeight="false" outlineLevel="0" collapsed="false">
      <c r="A711" s="150"/>
      <c r="B711" s="151" t="n">
        <f aca="false">AVERAGE(AO711,BO711,CO711,DO711,EO711,FO711,GO711,HO711,IO711,JO711,KO711,LO711,MO711,NO711)</f>
        <v>22.3803571428571</v>
      </c>
      <c r="C711" s="163" t="n">
        <f aca="false">AVERAGE(B707:B711)</f>
        <v>22.7254761904762</v>
      </c>
      <c r="D711" s="164" t="n">
        <f aca="false">AVERAGE(B702:B711)</f>
        <v>22.6812698412698</v>
      </c>
      <c r="E711" s="151" t="n">
        <f aca="false">AVERAGE(B692:B711)</f>
        <v>22.4430853174603</v>
      </c>
      <c r="F711" s="165" t="n">
        <f aca="false">AVERAGE(B662:B711)</f>
        <v>22.2121051587302</v>
      </c>
      <c r="G711" s="159" t="n">
        <f aca="false">MAX(AC711:AN711,BC711:BN711,CC711:CN711,DC711:DN711,EC711:EN711,FC711:FN711,GC711:GN711,HC711:HN711,IC711:IN711,JC711:JN711,KC711:KN711,LC711:LN711,MC711:MN711,NC711:NN711)</f>
        <v>40.3</v>
      </c>
      <c r="H711" s="161" t="n">
        <f aca="false">MEDIAN(AC711:AN711,BC711:BN711,CC711:CN711,DC711:DN711,EC711:EN711,FC711:FN711,GC711:GN711,HC711:HN711,IC711:IN711,JC711:JN711,KC711:KN711,LC711:LN711,MC711:MN711,NC711:NN711)</f>
        <v>21.35</v>
      </c>
      <c r="I711" s="157" t="n">
        <f aca="false">MIN(AC711:AN711,BC711:BN711,CC711:CN711,DC711:DN711,EC711:EN711,FC711:FN711,GC711:GN711,HC711:HN711,IC711:IN711,JC711:JN711,KC711:KN711,LC711:LN711,MC711:MN711,NC711:NN711)</f>
        <v>13.2</v>
      </c>
      <c r="J711" s="107" t="n">
        <f aca="false">(G711+I711)/2</f>
        <v>26.75</v>
      </c>
      <c r="AA711" s="1" t="n">
        <f aca="false">AA710+1</f>
        <v>87</v>
      </c>
      <c r="AB711" s="108" t="n">
        <v>2011</v>
      </c>
      <c r="AC711" s="109" t="n">
        <v>29.1</v>
      </c>
      <c r="AD711" s="109" t="n">
        <v>27.6</v>
      </c>
      <c r="AE711" s="109" t="n">
        <v>24.3</v>
      </c>
      <c r="AF711" s="109" t="n">
        <v>22.3</v>
      </c>
      <c r="AG711" s="109" t="n">
        <v>17.9</v>
      </c>
      <c r="AH711" s="109" t="n">
        <v>16.5</v>
      </c>
      <c r="AI711" s="109" t="n">
        <v>15.5</v>
      </c>
      <c r="AJ711" s="109" t="n">
        <v>17.3</v>
      </c>
      <c r="AK711" s="109" t="n">
        <v>20.5</v>
      </c>
      <c r="AL711" s="109" t="n">
        <v>21.3</v>
      </c>
      <c r="AM711" s="109" t="n">
        <v>25.5</v>
      </c>
      <c r="AN711" s="109" t="n">
        <v>26.9</v>
      </c>
      <c r="AO711" s="110" t="n">
        <f aca="false">SUM(AC711:AN711)/12</f>
        <v>22.0583333333333</v>
      </c>
      <c r="AQ711" s="112"/>
      <c r="AR711" s="109"/>
      <c r="AS711" s="109"/>
      <c r="AT711" s="109"/>
      <c r="AU711" s="109"/>
      <c r="AV711" s="109"/>
      <c r="AW711" s="109"/>
      <c r="AX711" s="109"/>
      <c r="AY711" s="109"/>
      <c r="AZ711" s="109"/>
      <c r="BA711" s="1" t="n">
        <f aca="false">BA710+1</f>
        <v>2011</v>
      </c>
      <c r="BB711" s="113" t="s">
        <v>170</v>
      </c>
      <c r="BC711" s="109" t="n">
        <v>30.8</v>
      </c>
      <c r="BD711" s="109" t="n">
        <v>27.9</v>
      </c>
      <c r="BE711" s="109" t="n">
        <v>22.5</v>
      </c>
      <c r="BF711" s="109" t="n">
        <v>20.9</v>
      </c>
      <c r="BG711" s="109" t="n">
        <v>16.2</v>
      </c>
      <c r="BH711" s="109" t="n">
        <v>14.5</v>
      </c>
      <c r="BI711" s="109" t="n">
        <v>13.5</v>
      </c>
      <c r="BJ711" s="109" t="n">
        <v>16</v>
      </c>
      <c r="BK711" s="109" t="n">
        <v>19.1</v>
      </c>
      <c r="BL711" s="109" t="n">
        <v>20.6</v>
      </c>
      <c r="BM711" s="109" t="n">
        <v>26.2</v>
      </c>
      <c r="BN711" s="109" t="n">
        <v>26.6</v>
      </c>
      <c r="BO711" s="110" t="n">
        <f aca="false">SUM(BC711:BN711)/12</f>
        <v>21.2333333333333</v>
      </c>
      <c r="BP711" s="109"/>
      <c r="BQ711" s="109"/>
      <c r="BR711" s="109"/>
      <c r="BS711" s="109"/>
      <c r="CA711" s="1" t="n">
        <f aca="false">CA710+1</f>
        <v>2011</v>
      </c>
      <c r="CB711" s="112" t="n">
        <v>2011</v>
      </c>
      <c r="CC711" s="109" t="n">
        <v>22.3</v>
      </c>
      <c r="CD711" s="109" t="n">
        <v>20.7</v>
      </c>
      <c r="CE711" s="109" t="n">
        <v>18.7</v>
      </c>
      <c r="CF711" s="109" t="n">
        <v>18.4</v>
      </c>
      <c r="CG711" s="109" t="n">
        <v>16.1</v>
      </c>
      <c r="CH711" s="109" t="n">
        <v>15.3</v>
      </c>
      <c r="CI711" s="109" t="n">
        <v>14.2</v>
      </c>
      <c r="CJ711" s="109" t="n">
        <v>15.6</v>
      </c>
      <c r="CK711" s="109" t="n">
        <v>17.6</v>
      </c>
      <c r="CL711" s="109" t="n">
        <v>16.8</v>
      </c>
      <c r="CM711" s="109" t="n">
        <v>21.1</v>
      </c>
      <c r="CN711" s="109" t="n">
        <v>20</v>
      </c>
      <c r="CO711" s="110" t="n">
        <f aca="false">SUM(CC711:CN711)/12</f>
        <v>18.0666666666667</v>
      </c>
      <c r="DA711" s="1" t="n">
        <f aca="false">DA710+1</f>
        <v>2011</v>
      </c>
      <c r="DB711" s="113" t="s">
        <v>170</v>
      </c>
      <c r="DC711" s="109" t="n">
        <v>30.4</v>
      </c>
      <c r="DD711" s="109" t="n">
        <v>29.3</v>
      </c>
      <c r="DE711" s="109" t="n">
        <v>24.8</v>
      </c>
      <c r="DF711" s="109" t="n">
        <v>23.3</v>
      </c>
      <c r="DG711" s="109" t="n">
        <v>17.7</v>
      </c>
      <c r="DH711" s="109" t="n">
        <v>16.6</v>
      </c>
      <c r="DI711" s="109" t="n">
        <v>15.5</v>
      </c>
      <c r="DJ711" s="109" t="n">
        <v>17.9</v>
      </c>
      <c r="DK711" s="109" t="n">
        <v>21.3</v>
      </c>
      <c r="DL711" s="109" t="n">
        <v>23.2</v>
      </c>
      <c r="DM711" s="109" t="n">
        <v>27.5</v>
      </c>
      <c r="DN711" s="109" t="n">
        <v>28.8</v>
      </c>
      <c r="DO711" s="110" t="n">
        <f aca="false">SUM(DC711:DN711)/12</f>
        <v>23.025</v>
      </c>
      <c r="EA711" s="1" t="n">
        <f aca="false">EA710+1</f>
        <v>2011</v>
      </c>
      <c r="EB711" s="111" t="n">
        <v>2011</v>
      </c>
      <c r="EC711" s="109" t="n">
        <v>40.3</v>
      </c>
      <c r="ED711" s="109" t="n">
        <v>35.6</v>
      </c>
      <c r="EE711" s="109" t="n">
        <v>30.6</v>
      </c>
      <c r="EF711" s="109" t="n">
        <v>27.8</v>
      </c>
      <c r="EG711" s="109" t="n">
        <v>21.1</v>
      </c>
      <c r="EH711" s="109" t="n">
        <v>20.2</v>
      </c>
      <c r="EI711" s="109" t="n">
        <v>19.2</v>
      </c>
      <c r="EJ711" s="109" t="n">
        <v>23.7</v>
      </c>
      <c r="EK711" s="109" t="n">
        <v>27.1</v>
      </c>
      <c r="EL711" s="109" t="n">
        <v>29.5</v>
      </c>
      <c r="EM711" s="109" t="n">
        <v>34.4</v>
      </c>
      <c r="EN711" s="109" t="n">
        <v>35.5</v>
      </c>
      <c r="EO711" s="110" t="n">
        <f aca="false">SUM(EC711:EN711)/12</f>
        <v>28.75</v>
      </c>
      <c r="FA711" s="1" t="n">
        <f aca="false">FA710+1</f>
        <v>2011</v>
      </c>
      <c r="FB711" s="113" t="s">
        <v>170</v>
      </c>
      <c r="FC711" s="109" t="n">
        <v>28.3</v>
      </c>
      <c r="FD711" s="109" t="n">
        <v>27</v>
      </c>
      <c r="FE711" s="109" t="n">
        <v>20.9</v>
      </c>
      <c r="FF711" s="109" t="n">
        <v>19.6</v>
      </c>
      <c r="FG711" s="109" t="n">
        <v>15.1</v>
      </c>
      <c r="FH711" s="109" t="n">
        <v>13.9</v>
      </c>
      <c r="FI711" s="109" t="n">
        <v>13.2</v>
      </c>
      <c r="FJ711" s="109" t="n">
        <v>15.5</v>
      </c>
      <c r="FK711" s="109" t="n">
        <v>18.1</v>
      </c>
      <c r="FL711" s="109" t="n">
        <v>19.3</v>
      </c>
      <c r="FM711" s="109" t="n">
        <v>24.4</v>
      </c>
      <c r="FN711" s="109" t="n">
        <v>25.7</v>
      </c>
      <c r="FO711" s="110" t="n">
        <f aca="false">SUM(FC711:FN711)/12</f>
        <v>20.0833333333333</v>
      </c>
      <c r="GA711" s="1" t="n">
        <f aca="false">GA710+1</f>
        <v>2011</v>
      </c>
      <c r="GB711" s="113" t="s">
        <v>170</v>
      </c>
      <c r="GC711" s="109" t="n">
        <v>24.8</v>
      </c>
      <c r="GD711" s="109" t="n">
        <v>24.1</v>
      </c>
      <c r="GE711" s="109" t="n">
        <v>21.4</v>
      </c>
      <c r="GF711" s="109" t="n">
        <v>19.1</v>
      </c>
      <c r="GG711" s="109" t="n">
        <v>15.2</v>
      </c>
      <c r="GH711" s="109" t="n">
        <v>14.3</v>
      </c>
      <c r="GI711" s="109" t="n">
        <v>13.6</v>
      </c>
      <c r="GJ711" s="109" t="n">
        <v>16.1</v>
      </c>
      <c r="GK711" s="109" t="n">
        <v>17.1</v>
      </c>
      <c r="GL711" s="109" t="n">
        <v>19</v>
      </c>
      <c r="GM711" s="109" t="n">
        <v>22.4</v>
      </c>
      <c r="GN711" s="109" t="n">
        <v>24.4</v>
      </c>
      <c r="GO711" s="110" t="n">
        <f aca="false">SUM(GC711:GN711)/12</f>
        <v>19.2916666666667</v>
      </c>
      <c r="HA711" s="1" t="n">
        <f aca="false">HA710+1</f>
        <v>2011</v>
      </c>
      <c r="HB711" s="113" t="s">
        <v>170</v>
      </c>
      <c r="HC711" s="109" t="n">
        <v>27.2</v>
      </c>
      <c r="HD711" s="109" t="n">
        <v>24.9</v>
      </c>
      <c r="HE711" s="109" t="n">
        <v>22.2</v>
      </c>
      <c r="HF711" s="109" t="n">
        <v>21.7</v>
      </c>
      <c r="HG711" s="109" t="n">
        <v>18.6</v>
      </c>
      <c r="HH711" s="109" t="n">
        <v>17.1</v>
      </c>
      <c r="HI711" s="109" t="n">
        <v>16.1</v>
      </c>
      <c r="HJ711" s="109" t="n">
        <v>18</v>
      </c>
      <c r="HK711" s="109" t="n">
        <v>20.3</v>
      </c>
      <c r="HL711" s="109" t="n">
        <v>19.6</v>
      </c>
      <c r="HM711" s="109" t="n">
        <v>24.3</v>
      </c>
      <c r="HN711" s="109" t="n">
        <v>24.3</v>
      </c>
      <c r="HO711" s="110" t="n">
        <f aca="false">SUM(HC711:HN711)/12</f>
        <v>21.1916666666667</v>
      </c>
      <c r="IA711" s="1" t="n">
        <f aca="false">IA710+1</f>
        <v>2011</v>
      </c>
      <c r="IB711" s="113" t="s">
        <v>170</v>
      </c>
      <c r="IC711" s="109" t="n">
        <v>33.6</v>
      </c>
      <c r="ID711" s="109" t="n">
        <v>31.2</v>
      </c>
      <c r="IE711" s="109" t="n">
        <v>27.1</v>
      </c>
      <c r="IF711" s="109" t="n">
        <v>25.3</v>
      </c>
      <c r="IG711" s="109" t="n">
        <v>19.1</v>
      </c>
      <c r="IH711" s="109" t="n">
        <v>17.9</v>
      </c>
      <c r="II711" s="109" t="n">
        <v>17</v>
      </c>
      <c r="IJ711" s="109" t="n">
        <v>20.1</v>
      </c>
      <c r="IK711" s="109" t="n">
        <v>23.5</v>
      </c>
      <c r="IL711" s="109" t="n">
        <v>24.5</v>
      </c>
      <c r="IM711" s="109" t="n">
        <v>29</v>
      </c>
      <c r="IN711" s="109" t="n">
        <v>30.2</v>
      </c>
      <c r="IO711" s="110" t="n">
        <f aca="false">SUM(IC711:IN711)/12</f>
        <v>24.875</v>
      </c>
      <c r="JA711" s="1" t="n">
        <f aca="false">JA710+1</f>
        <v>2011</v>
      </c>
      <c r="JB711" s="113" t="s">
        <v>170</v>
      </c>
      <c r="JC711" s="109" t="n">
        <v>22.3</v>
      </c>
      <c r="JD711" s="109" t="n">
        <v>22</v>
      </c>
      <c r="JE711" s="109" t="n">
        <v>19.9</v>
      </c>
      <c r="JF711" s="109" t="n">
        <v>19</v>
      </c>
      <c r="JG711" s="109" t="n">
        <v>15.9</v>
      </c>
      <c r="JH711" s="109" t="n">
        <v>14.7</v>
      </c>
      <c r="JI711" s="109" t="n">
        <v>13.9</v>
      </c>
      <c r="JJ711" s="109" t="n">
        <v>15.5</v>
      </c>
      <c r="JK711" s="109" t="n">
        <v>17</v>
      </c>
      <c r="JL711" s="109" t="n">
        <v>18.4</v>
      </c>
      <c r="JM711" s="109" t="n">
        <v>20.9</v>
      </c>
      <c r="JN711" s="109" t="n">
        <v>21.4</v>
      </c>
      <c r="JO711" s="110" t="n">
        <f aca="false">SUM(JC711:JN711)/12</f>
        <v>18.4083333333333</v>
      </c>
      <c r="KA711" s="1" t="n">
        <f aca="false">KA710+1</f>
        <v>2011</v>
      </c>
      <c r="KB711" s="123" t="s">
        <v>173</v>
      </c>
      <c r="KC711" s="109" t="n">
        <v>34</v>
      </c>
      <c r="KD711" s="109" t="n">
        <v>30.7</v>
      </c>
      <c r="KE711" s="109" t="n">
        <v>28.8</v>
      </c>
      <c r="KF711" s="109" t="n">
        <v>23.3</v>
      </c>
      <c r="KG711" s="109" t="n">
        <v>21.3</v>
      </c>
      <c r="KH711" s="109" t="n">
        <v>16.1</v>
      </c>
      <c r="KI711" s="109" t="n">
        <v>15.1</v>
      </c>
      <c r="KJ711" s="109" t="n">
        <v>16.9</v>
      </c>
      <c r="KK711" s="109" t="n">
        <v>21.3</v>
      </c>
      <c r="KL711" s="109" t="n">
        <v>27.6</v>
      </c>
      <c r="KM711" s="109" t="n">
        <v>28.8</v>
      </c>
      <c r="KN711" s="109" t="n">
        <v>28.5</v>
      </c>
      <c r="KO711" s="110" t="n">
        <f aca="false">SUM(KC711:KN711)/12</f>
        <v>24.3666666666667</v>
      </c>
      <c r="LA711" s="1" t="n">
        <f aca="false">LA710+1</f>
        <v>2011</v>
      </c>
      <c r="LB711" s="113" t="s">
        <v>170</v>
      </c>
      <c r="LC711" s="109" t="n">
        <v>32.7</v>
      </c>
      <c r="LD711" s="109" t="n">
        <v>31</v>
      </c>
      <c r="LE711" s="109" t="n">
        <v>26.4</v>
      </c>
      <c r="LF711" s="109" t="n">
        <v>24.4</v>
      </c>
      <c r="LG711" s="109" t="n">
        <v>18.6</v>
      </c>
      <c r="LH711" s="109" t="n">
        <v>16.6</v>
      </c>
      <c r="LI711" s="109" t="n">
        <v>15.6</v>
      </c>
      <c r="LJ711" s="109" t="n">
        <v>17.7</v>
      </c>
      <c r="LK711" s="109" t="n">
        <v>21.8</v>
      </c>
      <c r="LL711" s="109" t="n">
        <v>23.8</v>
      </c>
      <c r="LM711" s="109" t="n">
        <v>29.1</v>
      </c>
      <c r="LN711" s="109" t="n">
        <v>30.1</v>
      </c>
      <c r="LO711" s="110" t="n">
        <f aca="false">SUM(LC711:LN711)/12</f>
        <v>23.9833333333333</v>
      </c>
      <c r="MA711" s="1" t="n">
        <f aca="false">MA710+1</f>
        <v>2011</v>
      </c>
      <c r="MB711" s="113" t="s">
        <v>170</v>
      </c>
      <c r="MC711" s="109" t="n">
        <v>27.3</v>
      </c>
      <c r="MD711" s="109" t="n">
        <v>26.1</v>
      </c>
      <c r="ME711" s="109" t="n">
        <v>22.2</v>
      </c>
      <c r="MF711" s="109" t="n">
        <v>21.7</v>
      </c>
      <c r="MG711" s="109" t="n">
        <v>17.2</v>
      </c>
      <c r="MH711" s="109" t="n">
        <v>15.9</v>
      </c>
      <c r="MI711" s="109" t="n">
        <v>15.1</v>
      </c>
      <c r="MJ711" s="109" t="n">
        <v>17.4</v>
      </c>
      <c r="MK711" s="109" t="n">
        <v>20.3</v>
      </c>
      <c r="ML711" s="109" t="n">
        <v>20.1</v>
      </c>
      <c r="MM711" s="109" t="n">
        <v>25.8</v>
      </c>
      <c r="MN711" s="109" t="n">
        <v>25.6</v>
      </c>
      <c r="MO711" s="110" t="n">
        <f aca="false">SUM(MC711:MN711)/12</f>
        <v>21.225</v>
      </c>
      <c r="NA711" s="1" t="n">
        <f aca="false">NA710+1</f>
        <v>2010</v>
      </c>
      <c r="NB711" s="113" t="s">
        <v>169</v>
      </c>
      <c r="NC711" s="109" t="n">
        <v>36.9</v>
      </c>
      <c r="ND711" s="109" t="n">
        <v>36.7</v>
      </c>
      <c r="NE711" s="109" t="n">
        <v>32.3</v>
      </c>
      <c r="NF711" s="109" t="n">
        <v>27.6</v>
      </c>
      <c r="NG711" s="109" t="n">
        <v>21.9</v>
      </c>
      <c r="NH711" s="109" t="n">
        <v>18</v>
      </c>
      <c r="NI711" s="109" t="n">
        <v>17.8</v>
      </c>
      <c r="NJ711" s="109" t="n">
        <v>18.4</v>
      </c>
      <c r="NK711" s="109" t="n">
        <v>22</v>
      </c>
      <c r="NL711" s="109" t="n">
        <v>26.2</v>
      </c>
      <c r="NM711" s="109" t="n">
        <v>29.9</v>
      </c>
      <c r="NN711" s="109" t="n">
        <v>33.5</v>
      </c>
      <c r="NO711" s="110" t="n">
        <f aca="false">SUM(NC711:NN711)/12</f>
        <v>26.7666666666667</v>
      </c>
      <c r="OA711" s="5"/>
    </row>
    <row r="712" customFormat="false" ht="12.75" hidden="false" customHeight="false" outlineLevel="0" collapsed="false">
      <c r="A712" s="150"/>
      <c r="B712" s="151" t="n">
        <f aca="false">AVERAGE(AO712,BO712,CO712,DO712,EO712,FO712,GO712,HO712,IO712,JO712,KO712,LO712,MO712,NO712)</f>
        <v>22.6114087301587</v>
      </c>
      <c r="C712" s="163" t="n">
        <f aca="false">AVERAGE(B708:B712)</f>
        <v>22.5863293650794</v>
      </c>
      <c r="D712" s="164" t="n">
        <f aca="false">AVERAGE(B703:B712)</f>
        <v>22.6810218253968</v>
      </c>
      <c r="E712" s="151" t="n">
        <f aca="false">AVERAGE(B693:B712)</f>
        <v>22.506681547619</v>
      </c>
      <c r="F712" s="165" t="n">
        <f aca="false">AVERAGE(B663:B712)</f>
        <v>22.2203452380952</v>
      </c>
      <c r="G712" s="159" t="n">
        <f aca="false">MAX(AC712:AN712,BC712:BN712,CC712:CN712,DC712:DN712,EC712:EN712,FC712:FN712,GC712:GN712,HC712:HN712,IC712:IN712,JC712:JN712,KC712:KN712,LC712:LN712,MC712:MN712,NC712:NN712)</f>
        <v>39.4</v>
      </c>
      <c r="H712" s="161" t="n">
        <f aca="false">MEDIAN(AC712:AN712,BC712:BN712,CC712:CN712,DC712:DN712,EC712:EN712,FC712:FN712,GC712:GN712,HC712:HN712,IC712:IN712,JC712:JN712,KC712:KN712,LC712:LN712,MC712:MN712,NC712:NN712)</f>
        <v>22.175</v>
      </c>
      <c r="I712" s="157" t="n">
        <f aca="false">MIN(AC712:AN712,BC712:BN712,CC712:CN712,DC712:DN712,EC712:EN712,FC712:FN712,GC712:GN712,HC712:HN712,IC712:IN712,JC712:JN712,KC712:KN712,LC712:LN712,MC712:MN712,NC712:NN712)</f>
        <v>12.5</v>
      </c>
      <c r="J712" s="107" t="n">
        <f aca="false">(G712+I712)/2</f>
        <v>25.95</v>
      </c>
      <c r="AA712" s="1" t="n">
        <f aca="false">AA711+1</f>
        <v>88</v>
      </c>
      <c r="AB712" s="108" t="n">
        <v>2012</v>
      </c>
      <c r="AC712" s="109" t="n">
        <v>30</v>
      </c>
      <c r="AD712" s="109" t="n">
        <v>26.7</v>
      </c>
      <c r="AE712" s="109" t="n">
        <v>25.3</v>
      </c>
      <c r="AF712" s="109" t="n">
        <v>23.6</v>
      </c>
      <c r="AG712" s="109" t="n">
        <v>18</v>
      </c>
      <c r="AH712" s="109" t="n">
        <v>15.3</v>
      </c>
      <c r="AI712" s="109" t="n">
        <v>15.1</v>
      </c>
      <c r="AJ712" s="109" t="n">
        <v>15.5</v>
      </c>
      <c r="AK712" s="109" t="n">
        <v>19.1</v>
      </c>
      <c r="AL712" s="109" t="n">
        <v>21.9</v>
      </c>
      <c r="AM712" s="109" t="n">
        <v>26.6</v>
      </c>
      <c r="AN712" s="109" t="n">
        <v>27</v>
      </c>
      <c r="AO712" s="110" t="n">
        <f aca="false">SUM(AC712:AN712)/12</f>
        <v>22.0083333333333</v>
      </c>
      <c r="AQ712" s="112"/>
      <c r="AR712" s="109"/>
      <c r="AS712" s="109"/>
      <c r="AT712" s="109"/>
      <c r="AU712" s="109"/>
      <c r="AV712" s="109"/>
      <c r="AW712" s="109"/>
      <c r="AX712" s="109"/>
      <c r="AY712" s="109"/>
      <c r="AZ712" s="109"/>
      <c r="BA712" s="1" t="n">
        <f aca="false">BA711+1</f>
        <v>2012</v>
      </c>
      <c r="BB712" s="113" t="s">
        <v>171</v>
      </c>
      <c r="BC712" s="109" t="n">
        <v>29.8</v>
      </c>
      <c r="BD712" s="109" t="n">
        <v>27.9</v>
      </c>
      <c r="BE712" s="109" t="n">
        <v>25</v>
      </c>
      <c r="BF712" s="109" t="n">
        <v>23.6</v>
      </c>
      <c r="BG712" s="109" t="n">
        <v>17.3</v>
      </c>
      <c r="BH712" s="109" t="n">
        <v>13.4</v>
      </c>
      <c r="BI712" s="109" t="n">
        <v>13.1</v>
      </c>
      <c r="BJ712" s="109" t="n">
        <v>14.1</v>
      </c>
      <c r="BK712" s="109" t="n">
        <v>18.4</v>
      </c>
      <c r="BL712" s="109" t="n">
        <v>22.9</v>
      </c>
      <c r="BM712" s="109" t="n">
        <v>27.5</v>
      </c>
      <c r="BN712" s="109" t="n">
        <v>28.4</v>
      </c>
      <c r="BO712" s="110" t="n">
        <f aca="false">SUM(BC712:BN712)/12</f>
        <v>21.7833333333333</v>
      </c>
      <c r="BP712" s="109"/>
      <c r="BQ712" s="109"/>
      <c r="BR712" s="109"/>
      <c r="BS712" s="109"/>
      <c r="CA712" s="1" t="n">
        <f aca="false">CA711+1</f>
        <v>2012</v>
      </c>
      <c r="CB712" s="112" t="n">
        <v>2012</v>
      </c>
      <c r="CC712" s="109" t="n">
        <v>23.3</v>
      </c>
      <c r="CD712" s="109" t="n">
        <v>21.9</v>
      </c>
      <c r="CE712" s="109" t="n">
        <v>21.4</v>
      </c>
      <c r="CF712" s="109" t="n">
        <v>20.6</v>
      </c>
      <c r="CG712" s="109" t="n">
        <v>16.8</v>
      </c>
      <c r="CH712" s="109" t="n">
        <v>14.7</v>
      </c>
      <c r="CI712" s="109" t="n">
        <v>14.3</v>
      </c>
      <c r="CJ712" s="109" t="n">
        <v>14.4</v>
      </c>
      <c r="CK712" s="109" t="n">
        <v>16.6</v>
      </c>
      <c r="CL712" s="109" t="n">
        <v>17.8</v>
      </c>
      <c r="CM712" s="109" t="n">
        <v>20.9</v>
      </c>
      <c r="CN712" s="109" t="n">
        <v>21.1</v>
      </c>
      <c r="CO712" s="110" t="n">
        <f aca="false">SUM(CC712:CN712)/12</f>
        <v>18.65</v>
      </c>
      <c r="DA712" s="1" t="n">
        <f aca="false">DA711+1</f>
        <v>2012</v>
      </c>
      <c r="DB712" s="113" t="s">
        <v>171</v>
      </c>
      <c r="DC712" s="109" t="n">
        <v>31.8</v>
      </c>
      <c r="DD712" s="109" t="n">
        <v>29.6</v>
      </c>
      <c r="DE712" s="109" t="n">
        <v>26.5</v>
      </c>
      <c r="DF712" s="109" t="n">
        <v>24.5</v>
      </c>
      <c r="DG712" s="109" t="n">
        <v>18.8</v>
      </c>
      <c r="DH712" s="109" t="n">
        <v>15.3</v>
      </c>
      <c r="DI712" s="109" t="n">
        <v>14.9</v>
      </c>
      <c r="DJ712" s="109" t="n">
        <v>16.4</v>
      </c>
      <c r="DK712" s="109" t="n">
        <v>20.4</v>
      </c>
      <c r="DL712" s="109" t="n">
        <v>23.9</v>
      </c>
      <c r="DM712" s="109" t="n">
        <v>27.9</v>
      </c>
      <c r="DN712" s="109" t="n">
        <v>29.4</v>
      </c>
      <c r="DO712" s="110" t="n">
        <f aca="false">SUM(DC712:DN712)/12</f>
        <v>23.2833333333333</v>
      </c>
      <c r="EA712" s="1" t="n">
        <f aca="false">EA711+1</f>
        <v>2012</v>
      </c>
      <c r="EB712" s="111" t="n">
        <v>2012</v>
      </c>
      <c r="EC712" s="109" t="n">
        <v>37.7</v>
      </c>
      <c r="ED712" s="109" t="n">
        <v>35.4</v>
      </c>
      <c r="EE712" s="109" t="n">
        <v>30.5</v>
      </c>
      <c r="EF712" s="109" t="n">
        <v>28.6</v>
      </c>
      <c r="EG712" s="109" t="n">
        <v>23.1</v>
      </c>
      <c r="EH712" s="109" t="n">
        <v>18.4</v>
      </c>
      <c r="EI712" s="109" t="n">
        <v>18.7</v>
      </c>
      <c r="EJ712" s="109" t="n">
        <v>21.9</v>
      </c>
      <c r="EK712" s="109" t="n">
        <v>26.9</v>
      </c>
      <c r="EL712" s="109" t="n">
        <v>31.7</v>
      </c>
      <c r="EM712" s="109" t="n">
        <v>36.2</v>
      </c>
      <c r="EN712" s="109" t="n">
        <v>37.9</v>
      </c>
      <c r="EO712" s="110" t="n">
        <f aca="false">SUM(EC712:EN712)/12</f>
        <v>28.9166666666667</v>
      </c>
      <c r="FA712" s="1" t="n">
        <f aca="false">FA711+1</f>
        <v>2012</v>
      </c>
      <c r="FB712" s="113" t="s">
        <v>171</v>
      </c>
      <c r="FC712" s="109" t="n">
        <v>27.9</v>
      </c>
      <c r="FD712" s="109" t="n">
        <v>25.8</v>
      </c>
      <c r="FE712" s="109" t="n">
        <v>23.4</v>
      </c>
      <c r="FF712" s="109" t="n">
        <v>21.7</v>
      </c>
      <c r="FG712" s="109" t="n">
        <v>15.5</v>
      </c>
      <c r="FH712" s="109" t="n">
        <v>12.5</v>
      </c>
      <c r="FI712" s="109" t="n">
        <v>13</v>
      </c>
      <c r="FJ712" s="109" t="n">
        <v>13.2</v>
      </c>
      <c r="FK712" s="109" t="n">
        <v>17.4</v>
      </c>
      <c r="FL712" s="109" t="n">
        <v>20.7</v>
      </c>
      <c r="FM712" s="109" t="n">
        <v>24.8</v>
      </c>
      <c r="FN712" s="109" t="n">
        <v>26.1</v>
      </c>
      <c r="FO712" s="110" t="n">
        <f aca="false">SUM(FC712:FN712)/12</f>
        <v>20.1666666666667</v>
      </c>
      <c r="GA712" s="1" t="n">
        <f aca="false">GA711+1</f>
        <v>2012</v>
      </c>
      <c r="GB712" s="113" t="s">
        <v>171</v>
      </c>
      <c r="GC712" s="109" t="n">
        <v>27.9</v>
      </c>
      <c r="GD712" s="109" t="n">
        <v>26.2</v>
      </c>
      <c r="GE712" s="109" t="n">
        <v>23.7</v>
      </c>
      <c r="GF712" s="109" t="n">
        <v>21.9</v>
      </c>
      <c r="GG712" s="109" t="n">
        <v>16</v>
      </c>
      <c r="GH712" s="109" t="n">
        <v>13.5</v>
      </c>
      <c r="GI712" s="109" t="n">
        <v>14</v>
      </c>
      <c r="GJ712" s="109" t="n">
        <v>14</v>
      </c>
      <c r="GK712" s="109" t="n">
        <v>16.6</v>
      </c>
      <c r="GL712" s="109" t="n">
        <v>18.6</v>
      </c>
      <c r="GM712" s="109" t="n">
        <v>23.4</v>
      </c>
      <c r="GN712" s="109" t="n">
        <v>24.5</v>
      </c>
      <c r="GO712" s="110" t="n">
        <f aca="false">SUM(GC712:GN712)/12</f>
        <v>20.025</v>
      </c>
      <c r="HA712" s="1" t="n">
        <f aca="false">HA711+1</f>
        <v>2012</v>
      </c>
      <c r="HB712" s="113" t="s">
        <v>171</v>
      </c>
      <c r="HC712" s="109" t="n">
        <v>27.2</v>
      </c>
      <c r="HD712" s="109" t="n">
        <v>25.6</v>
      </c>
      <c r="HE712" s="109" t="n">
        <v>25</v>
      </c>
      <c r="HF712" s="109" t="n">
        <v>24</v>
      </c>
      <c r="HG712" s="109" t="n">
        <v>19</v>
      </c>
      <c r="HH712" s="109" t="n">
        <v>16.3</v>
      </c>
      <c r="HI712" s="109" t="n">
        <v>15.6</v>
      </c>
      <c r="HJ712" s="109" t="n">
        <v>16.7</v>
      </c>
      <c r="HK712" s="109" t="n">
        <v>19.1</v>
      </c>
      <c r="HL712" s="109" t="n">
        <v>22.1</v>
      </c>
      <c r="HM712" s="109" t="n">
        <v>25</v>
      </c>
      <c r="HN712" s="109" t="n">
        <v>25.8</v>
      </c>
      <c r="HO712" s="110" t="n">
        <f aca="false">SUM(HC712:HN712)/12</f>
        <v>21.7833333333333</v>
      </c>
      <c r="IA712" s="1" t="n">
        <f aca="false">IA711+1</f>
        <v>2012</v>
      </c>
      <c r="IB712" s="113" t="s">
        <v>171</v>
      </c>
      <c r="IC712" s="109" t="n">
        <v>32.5</v>
      </c>
      <c r="ID712" s="109" t="n">
        <v>29.7</v>
      </c>
      <c r="IE712" s="109" t="n">
        <v>28</v>
      </c>
      <c r="IF712" s="109" t="n">
        <v>26</v>
      </c>
      <c r="IG712" s="109" t="n">
        <v>19.9</v>
      </c>
      <c r="IH712" s="109" t="n">
        <v>16.8</v>
      </c>
      <c r="II712" s="109" t="n">
        <v>16.4</v>
      </c>
      <c r="IJ712" s="109" t="n">
        <v>17.9</v>
      </c>
      <c r="IK712" s="120" t="n">
        <f aca="false">(IK709+IK710+IK711+IK713+IK714+IK715)/6</f>
        <v>22.25</v>
      </c>
      <c r="IL712" s="120" t="n">
        <f aca="false">(IL709+IL710+IL711+IL713+IL714+IL715)/6</f>
        <v>25.8833333333333</v>
      </c>
      <c r="IM712" s="120" t="n">
        <f aca="false">(IM709+IM710+IM711+IM713+IM714+IM715)/6</f>
        <v>29.1</v>
      </c>
      <c r="IN712" s="120" t="n">
        <f aca="false">(IN709+IN710+IN711+IN713+IN714+IN715)/6</f>
        <v>30.7833333333333</v>
      </c>
      <c r="IO712" s="110" t="n">
        <f aca="false">SUM(IC712:IN712)/12</f>
        <v>24.6013888888889</v>
      </c>
      <c r="JA712" s="1" t="n">
        <f aca="false">JA711+1</f>
        <v>2012</v>
      </c>
      <c r="JB712" s="113" t="s">
        <v>171</v>
      </c>
      <c r="JC712" s="109" t="n">
        <v>24.4</v>
      </c>
      <c r="JD712" s="109" t="n">
        <v>22.4</v>
      </c>
      <c r="JE712" s="109" t="n">
        <v>22</v>
      </c>
      <c r="JF712" s="109" t="n">
        <v>20.4</v>
      </c>
      <c r="JG712" s="109" t="n">
        <v>16.1</v>
      </c>
      <c r="JH712" s="109" t="n">
        <v>14.2</v>
      </c>
      <c r="JI712" s="109" t="n">
        <v>14</v>
      </c>
      <c r="JJ712" s="109" t="n">
        <v>14.3</v>
      </c>
      <c r="JK712" s="109" t="n">
        <v>16.3</v>
      </c>
      <c r="JL712" s="109" t="n">
        <v>17.8</v>
      </c>
      <c r="JM712" s="109" t="n">
        <v>20.8</v>
      </c>
      <c r="JN712" s="109" t="n">
        <v>21.9</v>
      </c>
      <c r="JO712" s="110" t="n">
        <f aca="false">SUM(JC712:JN712)/12</f>
        <v>18.7166666666667</v>
      </c>
      <c r="KA712" s="1" t="n">
        <f aca="false">KA711+1</f>
        <v>2012</v>
      </c>
      <c r="KB712" s="123" t="s">
        <v>174</v>
      </c>
      <c r="KC712" s="109" t="n">
        <v>29.6</v>
      </c>
      <c r="KD712" s="109" t="n">
        <v>33.8</v>
      </c>
      <c r="KE712" s="109" t="n">
        <v>26.4</v>
      </c>
      <c r="KF712" s="109" t="n">
        <v>20.9</v>
      </c>
      <c r="KG712" s="109" t="n">
        <v>18.7</v>
      </c>
      <c r="KH712" s="109" t="n">
        <v>16.3</v>
      </c>
      <c r="KI712" s="109" t="n">
        <v>14.7</v>
      </c>
      <c r="KJ712" s="109" t="n">
        <v>15.3</v>
      </c>
      <c r="KK712" s="109" t="n">
        <v>19.4</v>
      </c>
      <c r="KL712" s="109" t="n">
        <v>28.6</v>
      </c>
      <c r="KM712" s="109" t="n">
        <v>28.5</v>
      </c>
      <c r="KN712" s="109" t="n">
        <v>33.5</v>
      </c>
      <c r="KO712" s="110" t="n">
        <f aca="false">SUM(KC712:KN712)/12</f>
        <v>23.8083333333333</v>
      </c>
      <c r="LA712" s="1" t="n">
        <f aca="false">LA711+1</f>
        <v>2012</v>
      </c>
      <c r="LB712" s="113" t="s">
        <v>171</v>
      </c>
      <c r="LC712" s="109" t="n">
        <v>32.4</v>
      </c>
      <c r="LD712" s="109" t="n">
        <v>30</v>
      </c>
      <c r="LE712" s="109" t="n">
        <v>27.7</v>
      </c>
      <c r="LF712" s="109" t="n">
        <v>25.5</v>
      </c>
      <c r="LG712" s="109" t="n">
        <v>18.9</v>
      </c>
      <c r="LH712" s="109" t="n">
        <v>15.2</v>
      </c>
      <c r="LI712" s="109" t="n">
        <v>14.9</v>
      </c>
      <c r="LJ712" s="109" t="n">
        <v>16.4</v>
      </c>
      <c r="LK712" s="109" t="n">
        <v>21.5</v>
      </c>
      <c r="LL712" s="109" t="n">
        <v>25.9</v>
      </c>
      <c r="LM712" s="109" t="n">
        <v>29.6</v>
      </c>
      <c r="LN712" s="109" t="n">
        <v>30.6</v>
      </c>
      <c r="LO712" s="110" t="n">
        <f aca="false">SUM(LC712:LN712)/12</f>
        <v>24.05</v>
      </c>
      <c r="MA712" s="1" t="n">
        <f aca="false">MA711+1</f>
        <v>2012</v>
      </c>
      <c r="MB712" s="113" t="s">
        <v>171</v>
      </c>
      <c r="MC712" s="109" t="n">
        <v>28.6</v>
      </c>
      <c r="MD712" s="109" t="n">
        <v>26.4</v>
      </c>
      <c r="ME712" s="109" t="n">
        <v>24.9</v>
      </c>
      <c r="MF712" s="109" t="n">
        <v>23.4</v>
      </c>
      <c r="MG712" s="109" t="n">
        <v>17.5</v>
      </c>
      <c r="MH712" s="109" t="n">
        <v>14.6</v>
      </c>
      <c r="MI712" s="109" t="n">
        <v>14.6</v>
      </c>
      <c r="MJ712" s="109" t="n">
        <v>15.5</v>
      </c>
      <c r="MK712" s="109" t="n">
        <v>18.8</v>
      </c>
      <c r="ML712" s="109" t="n">
        <v>21.5</v>
      </c>
      <c r="MM712" s="109" t="n">
        <v>25.6</v>
      </c>
      <c r="MN712" s="109" t="n">
        <v>26.4</v>
      </c>
      <c r="MO712" s="110" t="n">
        <f aca="false">SUM(MC712:MN712)/12</f>
        <v>21.4833333333333</v>
      </c>
      <c r="NA712" s="1" t="n">
        <f aca="false">NA711+1</f>
        <v>2011</v>
      </c>
      <c r="NB712" s="113" t="s">
        <v>170</v>
      </c>
      <c r="NC712" s="109" t="n">
        <v>39.4</v>
      </c>
      <c r="ND712" s="109" t="n">
        <v>32.9</v>
      </c>
      <c r="NE712" s="109" t="n">
        <v>28.3</v>
      </c>
      <c r="NF712" s="109" t="n">
        <v>26.6</v>
      </c>
      <c r="NG712" s="109" t="n">
        <v>20</v>
      </c>
      <c r="NH712" s="109" t="n">
        <v>19.3</v>
      </c>
      <c r="NI712" s="109" t="n">
        <v>18.8</v>
      </c>
      <c r="NJ712" s="109" t="n">
        <v>22.7</v>
      </c>
      <c r="NK712" s="109" t="n">
        <v>26.3</v>
      </c>
      <c r="NL712" s="109" t="n">
        <v>26.3</v>
      </c>
      <c r="NM712" s="109" t="n">
        <v>32.7</v>
      </c>
      <c r="NN712" s="109" t="n">
        <v>34.1</v>
      </c>
      <c r="NO712" s="110" t="n">
        <f aca="false">SUM(NC712:NN712)/12</f>
        <v>27.2833333333333</v>
      </c>
      <c r="OA712" s="5"/>
    </row>
    <row r="713" customFormat="false" ht="12.75" hidden="false" customHeight="false" outlineLevel="0" collapsed="false">
      <c r="A713" s="150"/>
      <c r="B713" s="151" t="n">
        <f aca="false">AVERAGE(AO713,BO713,CO713,DO713,EO713,FO713,GO713,HO713,IO713,JO713,KO713,LO713,MO713,NO713)</f>
        <v>23.1238095238095</v>
      </c>
      <c r="C713" s="163" t="n">
        <f aca="false">AVERAGE(B709:B713)</f>
        <v>22.7072817460317</v>
      </c>
      <c r="D713" s="164" t="n">
        <f aca="false">AVERAGE(B704:B713)</f>
        <v>22.7600694444444</v>
      </c>
      <c r="E713" s="151" t="n">
        <f aca="false">AVERAGE(B694:B713)</f>
        <v>22.5431398809524</v>
      </c>
      <c r="F713" s="165" t="n">
        <f aca="false">AVERAGE(B664:B713)</f>
        <v>22.2478035714286</v>
      </c>
      <c r="G713" s="159" t="n">
        <f aca="false">MAX(AC713:AN713,BC713:BN713,CC713:CN713,DC713:DN713,EC713:EN713,FC713:FN713,GC713:GN713,HC713:HN713,IC713:IN713,JC713:JN713,KC713:KN713,LC713:LN713,MC713:MN713,NC713:NN713)</f>
        <v>40.6</v>
      </c>
      <c r="H713" s="161" t="n">
        <f aca="false">MEDIAN(AC713:AN713,BC713:BN713,CC713:CN713,DC713:DN713,EC713:EN713,FC713:FN713,GC713:GN713,HC713:HN713,IC713:IN713,JC713:JN713,KC713:KN713,LC713:LN713,MC713:MN713,NC713:NN713)</f>
        <v>22.35</v>
      </c>
      <c r="I713" s="157" t="n">
        <f aca="false">MIN(AC713:AN713,BC713:BN713,CC713:CN713,DC713:DN713,EC713:EN713,FC713:FN713,GC713:GN713,HC713:HN713,IC713:IN713,JC713:JN713,KC713:KN713,LC713:LN713,MC713:MN713,NC713:NN713)</f>
        <v>13.5</v>
      </c>
      <c r="J713" s="107" t="n">
        <f aca="false">(G713+I713)/2</f>
        <v>27.05</v>
      </c>
      <c r="AA713" s="1" t="n">
        <f aca="false">AA712+1</f>
        <v>89</v>
      </c>
      <c r="AB713" s="108" t="n">
        <v>2013</v>
      </c>
      <c r="AC713" s="109" t="n">
        <v>28.5</v>
      </c>
      <c r="AD713" s="109" t="n">
        <v>28.7</v>
      </c>
      <c r="AE713" s="109" t="n">
        <v>27.3</v>
      </c>
      <c r="AF713" s="109" t="n">
        <v>23.2</v>
      </c>
      <c r="AG713" s="109" t="n">
        <v>20.6</v>
      </c>
      <c r="AH713" s="109" t="n">
        <v>16.1</v>
      </c>
      <c r="AI713" s="109" t="n">
        <v>15.9</v>
      </c>
      <c r="AJ713" s="109" t="n">
        <v>16.7</v>
      </c>
      <c r="AK713" s="109" t="n">
        <v>21.3</v>
      </c>
      <c r="AL713" s="109" t="n">
        <v>21.8</v>
      </c>
      <c r="AM713" s="109" t="n">
        <v>24.2</v>
      </c>
      <c r="AN713" s="109" t="n">
        <v>27.1</v>
      </c>
      <c r="AO713" s="110" t="n">
        <f aca="false">SUM(AC713:AN713)/12</f>
        <v>22.6166666666667</v>
      </c>
      <c r="AQ713" s="112"/>
      <c r="AR713" s="109"/>
      <c r="AS713" s="109"/>
      <c r="AT713" s="109"/>
      <c r="AU713" s="109"/>
      <c r="AV713" s="109"/>
      <c r="AW713" s="109"/>
      <c r="AX713" s="109"/>
      <c r="AY713" s="109"/>
      <c r="AZ713" s="109"/>
      <c r="BA713" s="1" t="n">
        <f aca="false">BA712+1</f>
        <v>2013</v>
      </c>
      <c r="BB713" s="113" t="s">
        <v>172</v>
      </c>
      <c r="BC713" s="109" t="n">
        <v>30.2</v>
      </c>
      <c r="BD713" s="109" t="n">
        <v>30.1</v>
      </c>
      <c r="BE713" s="109" t="n">
        <v>27.3</v>
      </c>
      <c r="BF713" s="109" t="n">
        <v>22.4</v>
      </c>
      <c r="BG713" s="109" t="n">
        <v>18.6</v>
      </c>
      <c r="BH713" s="109" t="n">
        <v>14</v>
      </c>
      <c r="BI713" s="109" t="n">
        <v>14</v>
      </c>
      <c r="BJ713" s="109" t="n">
        <v>15.3</v>
      </c>
      <c r="BK713" s="109" t="n">
        <v>20.5</v>
      </c>
      <c r="BL713" s="109" t="n">
        <v>21.5</v>
      </c>
      <c r="BM713" s="109" t="n">
        <v>24.6</v>
      </c>
      <c r="BN713" s="109" t="n">
        <v>28.2</v>
      </c>
      <c r="BO713" s="110" t="n">
        <f aca="false">SUM(BC713:BN713)/12</f>
        <v>22.225</v>
      </c>
      <c r="BP713" s="109"/>
      <c r="BQ713" s="109"/>
      <c r="BR713" s="109"/>
      <c r="BS713" s="109"/>
      <c r="CA713" s="1" t="n">
        <f aca="false">CA712+1</f>
        <v>2013</v>
      </c>
      <c r="CB713" s="112" t="n">
        <v>2013</v>
      </c>
      <c r="CC713" s="109" t="n">
        <v>23.3</v>
      </c>
      <c r="CD713" s="109" t="n">
        <v>23.2</v>
      </c>
      <c r="CE713" s="109" t="n">
        <v>23.7</v>
      </c>
      <c r="CF713" s="109" t="n">
        <v>19.7</v>
      </c>
      <c r="CG713" s="109" t="n">
        <v>18.3</v>
      </c>
      <c r="CH713" s="109" t="n">
        <v>15.5</v>
      </c>
      <c r="CI713" s="109" t="n">
        <v>15.2</v>
      </c>
      <c r="CJ713" s="109" t="n">
        <v>15.8</v>
      </c>
      <c r="CK713" s="109" t="n">
        <v>18.3</v>
      </c>
      <c r="CL713" s="109" t="n">
        <v>18.3</v>
      </c>
      <c r="CM713" s="109" t="n">
        <v>18.3</v>
      </c>
      <c r="CN713" s="109" t="n">
        <v>21.6</v>
      </c>
      <c r="CO713" s="110" t="n">
        <f aca="false">SUM(CC713:CN713)/12</f>
        <v>19.2666666666667</v>
      </c>
      <c r="DA713" s="1" t="n">
        <f aca="false">DA712+1</f>
        <v>2013</v>
      </c>
      <c r="DB713" s="113" t="s">
        <v>172</v>
      </c>
      <c r="DC713" s="109" t="n">
        <v>31.9</v>
      </c>
      <c r="DD713" s="109" t="n">
        <v>31.5</v>
      </c>
      <c r="DE713" s="109" t="n">
        <v>28.9</v>
      </c>
      <c r="DF713" s="109" t="n">
        <v>23.8</v>
      </c>
      <c r="DG713" s="109" t="n">
        <v>19.4</v>
      </c>
      <c r="DH713" s="109" t="n">
        <v>16</v>
      </c>
      <c r="DI713" s="109" t="n">
        <v>16.3</v>
      </c>
      <c r="DJ713" s="109" t="n">
        <v>17.5</v>
      </c>
      <c r="DK713" s="109" t="n">
        <v>22.6</v>
      </c>
      <c r="DL713" s="109" t="n">
        <v>23.3</v>
      </c>
      <c r="DM713" s="109" t="n">
        <v>25.4</v>
      </c>
      <c r="DN713" s="109" t="n">
        <v>29.8</v>
      </c>
      <c r="DO713" s="110" t="n">
        <f aca="false">SUM(DC713:DN713)/12</f>
        <v>23.8666666666667</v>
      </c>
      <c r="EA713" s="1" t="n">
        <f aca="false">EA712+1</f>
        <v>2013</v>
      </c>
      <c r="EB713" s="111" t="n">
        <v>2013</v>
      </c>
      <c r="EC713" s="109" t="n">
        <v>40.6</v>
      </c>
      <c r="ED713" s="109" t="n">
        <v>37.3</v>
      </c>
      <c r="EE713" s="109" t="n">
        <v>33</v>
      </c>
      <c r="EF713" s="109" t="n">
        <v>29.8</v>
      </c>
      <c r="EG713" s="109" t="n">
        <v>24.7</v>
      </c>
      <c r="EH713" s="109" t="n">
        <v>18.5</v>
      </c>
      <c r="EI713" s="109" t="n">
        <v>20.6</v>
      </c>
      <c r="EJ713" s="109" t="n">
        <v>24.2</v>
      </c>
      <c r="EK713" s="109" t="n">
        <v>31.3</v>
      </c>
      <c r="EL713" s="109" t="n">
        <v>30.5</v>
      </c>
      <c r="EM713" s="109" t="n">
        <v>33.5</v>
      </c>
      <c r="EN713" s="109" t="n">
        <v>37</v>
      </c>
      <c r="EO713" s="110" t="n">
        <f aca="false">SUM(EC713:EN713)/12</f>
        <v>30.0833333333333</v>
      </c>
      <c r="FA713" s="1" t="n">
        <f aca="false">FA712+1</f>
        <v>2013</v>
      </c>
      <c r="FB713" s="113" t="s">
        <v>172</v>
      </c>
      <c r="FC713" s="109" t="n">
        <v>28</v>
      </c>
      <c r="FD713" s="109" t="n">
        <v>28.4</v>
      </c>
      <c r="FE713" s="109" t="n">
        <v>26.2</v>
      </c>
      <c r="FF713" s="109" t="n">
        <v>21</v>
      </c>
      <c r="FG713" s="109" t="n">
        <v>18</v>
      </c>
      <c r="FH713" s="109" t="n">
        <v>13.8</v>
      </c>
      <c r="FI713" s="109" t="n">
        <v>13.5</v>
      </c>
      <c r="FJ713" s="109" t="n">
        <v>14.9</v>
      </c>
      <c r="FK713" s="109" t="n">
        <v>19.8</v>
      </c>
      <c r="FL713" s="109" t="n">
        <v>19.8</v>
      </c>
      <c r="FM713" s="109" t="n">
        <v>21.6</v>
      </c>
      <c r="FN713" s="109" t="n">
        <v>26</v>
      </c>
      <c r="FO713" s="110" t="n">
        <f aca="false">SUM(FC713:FN713)/12</f>
        <v>20.9166666666667</v>
      </c>
      <c r="GA713" s="1" t="n">
        <f aca="false">GA712+1</f>
        <v>2013</v>
      </c>
      <c r="GB713" s="113" t="s">
        <v>172</v>
      </c>
      <c r="GC713" s="109" t="n">
        <v>26.8</v>
      </c>
      <c r="GD713" s="109" t="n">
        <v>28.4</v>
      </c>
      <c r="GE713" s="109" t="n">
        <v>26.8</v>
      </c>
      <c r="GF713" s="109" t="n">
        <v>20.6</v>
      </c>
      <c r="GG713" s="109" t="n">
        <v>17.3</v>
      </c>
      <c r="GH713" s="109" t="n">
        <v>14.6</v>
      </c>
      <c r="GI713" s="109" t="n">
        <v>14.1</v>
      </c>
      <c r="GJ713" s="109" t="n">
        <v>15</v>
      </c>
      <c r="GK713" s="109" t="n">
        <v>18.1</v>
      </c>
      <c r="GL713" s="109" t="n">
        <v>17.3</v>
      </c>
      <c r="GM713" s="109" t="n">
        <v>19.6</v>
      </c>
      <c r="GN713" s="109" t="n">
        <v>23.7</v>
      </c>
      <c r="GO713" s="110" t="n">
        <f aca="false">SUM(GC713:GN713)/12</f>
        <v>20.1916666666667</v>
      </c>
      <c r="HA713" s="1" t="n">
        <f aca="false">HA712+1</f>
        <v>2013</v>
      </c>
      <c r="HB713" s="113" t="s">
        <v>172</v>
      </c>
      <c r="HC713" s="109" t="n">
        <v>27.6</v>
      </c>
      <c r="HD713" s="109" t="n">
        <v>27.5</v>
      </c>
      <c r="HE713" s="109" t="n">
        <v>27</v>
      </c>
      <c r="HF713" s="109" t="n">
        <v>23.5</v>
      </c>
      <c r="HG713" s="109" t="n">
        <v>21.7</v>
      </c>
      <c r="HH713" s="109" t="n">
        <v>17</v>
      </c>
      <c r="HI713" s="109" t="n">
        <v>16.5</v>
      </c>
      <c r="HJ713" s="109" t="n">
        <v>17.9</v>
      </c>
      <c r="HK713" s="109" t="n">
        <v>20.4</v>
      </c>
      <c r="HL713" s="109" t="n">
        <v>22.1</v>
      </c>
      <c r="HM713" s="109" t="n">
        <v>22.3</v>
      </c>
      <c r="HN713" s="109" t="n">
        <v>25.3</v>
      </c>
      <c r="HO713" s="110" t="n">
        <f aca="false">SUM(HC713:HN713)/12</f>
        <v>22.4</v>
      </c>
      <c r="IA713" s="1" t="n">
        <f aca="false">IA712+1</f>
        <v>2013</v>
      </c>
      <c r="IB713" s="113" t="s">
        <v>172</v>
      </c>
      <c r="IC713" s="109" t="n">
        <v>33</v>
      </c>
      <c r="ID713" s="109" t="n">
        <v>32.8</v>
      </c>
      <c r="IE713" s="109" t="n">
        <v>30</v>
      </c>
      <c r="IF713" s="109" t="n">
        <v>25.6</v>
      </c>
      <c r="IG713" s="109" t="n">
        <v>22.3</v>
      </c>
      <c r="IH713" s="109" t="n">
        <v>16.4</v>
      </c>
      <c r="II713" s="109" t="n">
        <v>16.9</v>
      </c>
      <c r="IJ713" s="109" t="n">
        <v>18.8</v>
      </c>
      <c r="IK713" s="109" t="n">
        <v>25.5</v>
      </c>
      <c r="IL713" s="109" t="n">
        <v>25.5</v>
      </c>
      <c r="IM713" s="109" t="n">
        <v>28.1</v>
      </c>
      <c r="IN713" s="109" t="n">
        <v>30.4</v>
      </c>
      <c r="IO713" s="110" t="n">
        <f aca="false">SUM(IC713:IN713)/12</f>
        <v>25.4416666666667</v>
      </c>
      <c r="JA713" s="1" t="n">
        <f aca="false">JA712+1</f>
        <v>2013</v>
      </c>
      <c r="JB713" s="113" t="s">
        <v>172</v>
      </c>
      <c r="JC713" s="109" t="n">
        <v>23.1</v>
      </c>
      <c r="JD713" s="109" t="n">
        <v>24.9</v>
      </c>
      <c r="JE713" s="109" t="n">
        <v>24.7</v>
      </c>
      <c r="JF713" s="109" t="n">
        <v>19.8</v>
      </c>
      <c r="JG713" s="109" t="n">
        <v>17.3</v>
      </c>
      <c r="JH713" s="109" t="n">
        <v>14.7</v>
      </c>
      <c r="JI713" s="109" t="n">
        <v>14.5</v>
      </c>
      <c r="JJ713" s="109" t="n">
        <v>15.3</v>
      </c>
      <c r="JK713" s="109" t="n">
        <v>17.8</v>
      </c>
      <c r="JL713" s="109" t="n">
        <v>16.9</v>
      </c>
      <c r="JM713" s="109" t="n">
        <v>18.8</v>
      </c>
      <c r="JN713" s="109" t="n">
        <v>20.8</v>
      </c>
      <c r="JO713" s="110" t="n">
        <f aca="false">SUM(JC713:JN713)/12</f>
        <v>19.05</v>
      </c>
      <c r="KA713" s="1" t="n">
        <f aca="false">KA712+1</f>
        <v>2013</v>
      </c>
      <c r="KB713" s="123" t="s">
        <v>175</v>
      </c>
      <c r="KC713" s="109" t="n">
        <v>32.2</v>
      </c>
      <c r="KD713" s="109" t="n">
        <v>30.5</v>
      </c>
      <c r="KE713" s="109" t="n">
        <v>29.2</v>
      </c>
      <c r="KF713" s="109" t="n">
        <v>25.5</v>
      </c>
      <c r="KG713" s="109" t="n">
        <v>20.4</v>
      </c>
      <c r="KH713" s="109" t="n">
        <v>15.8</v>
      </c>
      <c r="KI713" s="109" t="n">
        <v>15</v>
      </c>
      <c r="KJ713" s="109" t="n">
        <v>17</v>
      </c>
      <c r="KK713" s="109" t="n">
        <v>16.8</v>
      </c>
      <c r="KL713" s="109" t="n">
        <v>20</v>
      </c>
      <c r="KM713" s="109" t="n">
        <v>25.8</v>
      </c>
      <c r="KN713" s="109" t="n">
        <v>29.3</v>
      </c>
      <c r="KO713" s="110" t="n">
        <f aca="false">SUM(KC713:KN713)/12</f>
        <v>23.125</v>
      </c>
      <c r="LA713" s="1" t="n">
        <f aca="false">LA712+1</f>
        <v>2013</v>
      </c>
      <c r="LB713" s="113" t="s">
        <v>172</v>
      </c>
      <c r="LC713" s="109" t="n">
        <v>32.4</v>
      </c>
      <c r="LD713" s="109" t="n">
        <v>32.3</v>
      </c>
      <c r="LE713" s="109" t="n">
        <v>29.1</v>
      </c>
      <c r="LF713" s="109" t="n">
        <v>24.9</v>
      </c>
      <c r="LG713" s="109" t="n">
        <v>21.4</v>
      </c>
      <c r="LH713" s="109" t="n">
        <v>15.6</v>
      </c>
      <c r="LI713" s="109" t="n">
        <v>15.4</v>
      </c>
      <c r="LJ713" s="109" t="n">
        <v>16.8</v>
      </c>
      <c r="LK713" s="109" t="n">
        <v>22.3</v>
      </c>
      <c r="LL713" s="109" t="n">
        <v>24.7</v>
      </c>
      <c r="LM713" s="109" t="n">
        <v>27.3</v>
      </c>
      <c r="LN713" s="109" t="n">
        <v>30.8</v>
      </c>
      <c r="LO713" s="110" t="n">
        <f aca="false">SUM(LC713:LN713)/12</f>
        <v>24.4166666666667</v>
      </c>
      <c r="MA713" s="1" t="n">
        <f aca="false">MA712+1</f>
        <v>2013</v>
      </c>
      <c r="MB713" s="113" t="s">
        <v>172</v>
      </c>
      <c r="MC713" s="109" t="n">
        <v>27.7</v>
      </c>
      <c r="MD713" s="109" t="n">
        <v>28.5</v>
      </c>
      <c r="ME713" s="109" t="n">
        <v>27.8</v>
      </c>
      <c r="MF713" s="109" t="n">
        <v>22.5</v>
      </c>
      <c r="MG713" s="109" t="n">
        <v>20.3</v>
      </c>
      <c r="MH713" s="109" t="n">
        <v>15.6</v>
      </c>
      <c r="MI713" s="109" t="n">
        <v>15.6</v>
      </c>
      <c r="MJ713" s="109" t="n">
        <v>16.9</v>
      </c>
      <c r="MK713" s="109" t="n">
        <v>21.3</v>
      </c>
      <c r="ML713" s="109" t="n">
        <v>21.3</v>
      </c>
      <c r="MM713" s="109" t="n">
        <v>22.6</v>
      </c>
      <c r="MN713" s="109" t="n">
        <v>26.1</v>
      </c>
      <c r="MO713" s="110" t="n">
        <f aca="false">SUM(MC713:MN713)/12</f>
        <v>22.1833333333333</v>
      </c>
      <c r="NA713" s="1" t="n">
        <f aca="false">NA712+1</f>
        <v>2012</v>
      </c>
      <c r="NB713" s="113" t="s">
        <v>171</v>
      </c>
      <c r="NC713" s="109" t="n">
        <v>35.7</v>
      </c>
      <c r="ND713" s="109" t="n">
        <v>33.6</v>
      </c>
      <c r="NE713" s="109" t="n">
        <v>30.4</v>
      </c>
      <c r="NF713" s="109" t="n">
        <v>27.7</v>
      </c>
      <c r="NG713" s="109" t="n">
        <v>22</v>
      </c>
      <c r="NH713" s="109" t="n">
        <v>18.5</v>
      </c>
      <c r="NI713" s="109" t="n">
        <v>18.3</v>
      </c>
      <c r="NJ713" s="109" t="n">
        <v>21.4</v>
      </c>
      <c r="NK713" s="109" t="n">
        <v>26.7</v>
      </c>
      <c r="NL713" s="109" t="n">
        <v>30.3</v>
      </c>
      <c r="NM713" s="109" t="n">
        <v>34.8</v>
      </c>
      <c r="NN713" s="109" t="n">
        <v>36</v>
      </c>
      <c r="NO713" s="110" t="n">
        <f aca="false">SUM(NC713:NN713)/12</f>
        <v>27.95</v>
      </c>
      <c r="OA713" s="5"/>
    </row>
    <row r="714" customFormat="false" ht="12.75" hidden="false" customHeight="false" outlineLevel="0" collapsed="false">
      <c r="A714" s="150"/>
      <c r="B714" s="151" t="n">
        <f aca="false">AVERAGE(AO714,BO714,CO714,DO714,EO714,FO714,GO714,HO714,IO714,JO714,KO714,LO714,MO714,NO714)</f>
        <v>23.2845238095238</v>
      </c>
      <c r="C714" s="163" t="n">
        <f aca="false">AVERAGE(B710:B714)</f>
        <v>22.740376984127</v>
      </c>
      <c r="D714" s="164" t="n">
        <f aca="false">AVERAGE(B705:B714)</f>
        <v>22.8367361111111</v>
      </c>
      <c r="E714" s="151" t="n">
        <f aca="false">AVERAGE(B695:B714)</f>
        <v>22.5859672619048</v>
      </c>
      <c r="F714" s="165" t="n">
        <f aca="false">AVERAGE(B665:B714)</f>
        <v>22.2881369047619</v>
      </c>
      <c r="G714" s="159" t="n">
        <f aca="false">MAX(AC714:AN714,BC714:BN714,CC714:CN714,DC714:DN714,EC714:EN714,FC714:FN714,GC714:GN714,HC714:HN714,IC714:IN714,JC714:JN714,KC714:KN714,LC714:LN714,MC714:MN714,NC714:NN714)</f>
        <v>40.2</v>
      </c>
      <c r="H714" s="161" t="n">
        <f aca="false">MEDIAN(AC714:AN714,BC714:BN714,CC714:CN714,DC714:DN714,EC714:EN714,FC714:FN714,GC714:GN714,HC714:HN714,IC714:IN714,JC714:JN714,KC714:KN714,LC714:LN714,MC714:MN714,NC714:NN714)</f>
        <v>22.9</v>
      </c>
      <c r="I714" s="157" t="n">
        <f aca="false">MIN(AC714:AN714,BC714:BN714,CC714:CN714,DC714:DN714,EC714:EN714,FC714:FN714,GC714:GN714,HC714:HN714,IC714:IN714,JC714:JN714,KC714:KN714,LC714:LN714,MC714:MN714,NC714:NN714)</f>
        <v>13.2</v>
      </c>
      <c r="J714" s="107" t="n">
        <f aca="false">(G714+I714)/2</f>
        <v>26.7</v>
      </c>
      <c r="AA714" s="1" t="n">
        <f aca="false">AA713+1</f>
        <v>90</v>
      </c>
      <c r="AB714" s="108" t="n">
        <v>2014</v>
      </c>
      <c r="AC714" s="109" t="n">
        <v>30.7</v>
      </c>
      <c r="AD714" s="109" t="n">
        <v>28.2</v>
      </c>
      <c r="AE714" s="109" t="n">
        <v>26</v>
      </c>
      <c r="AF714" s="109" t="n">
        <v>22.8</v>
      </c>
      <c r="AG714" s="109" t="n">
        <v>20.4</v>
      </c>
      <c r="AH714" s="109" t="n">
        <v>16.5</v>
      </c>
      <c r="AI714" s="109" t="n">
        <v>15.1</v>
      </c>
      <c r="AJ714" s="109" t="n">
        <v>16.3</v>
      </c>
      <c r="AK714" s="109" t="n">
        <v>20.1</v>
      </c>
      <c r="AL714" s="109" t="n">
        <v>24.5</v>
      </c>
      <c r="AM714" s="109" t="n">
        <v>25.3</v>
      </c>
      <c r="AN714" s="109" t="n">
        <v>25</v>
      </c>
      <c r="AO714" s="110" t="n">
        <f aca="false">SUM(AC714:AN714)/12</f>
        <v>22.575</v>
      </c>
      <c r="AQ714" s="112"/>
      <c r="AR714" s="109"/>
      <c r="AS714" s="109"/>
      <c r="AT714" s="109"/>
      <c r="AU714" s="109"/>
      <c r="AV714" s="109"/>
      <c r="AW714" s="109"/>
      <c r="AX714" s="109"/>
      <c r="AY714" s="109"/>
      <c r="AZ714" s="109"/>
      <c r="BA714" s="1" t="n">
        <f aca="false">BA713+1</f>
        <v>2014</v>
      </c>
      <c r="BB714" s="113" t="s">
        <v>173</v>
      </c>
      <c r="BC714" s="109" t="n">
        <v>32</v>
      </c>
      <c r="BD714" s="109" t="n">
        <v>28.7</v>
      </c>
      <c r="BE714" s="109" t="n">
        <v>25.9</v>
      </c>
      <c r="BF714" s="109" t="n">
        <v>20.8</v>
      </c>
      <c r="BG714" s="109" t="n">
        <v>18.8</v>
      </c>
      <c r="BH714" s="109" t="n">
        <v>14</v>
      </c>
      <c r="BI714" s="109" t="n">
        <v>13.2</v>
      </c>
      <c r="BJ714" s="109" t="n">
        <v>15</v>
      </c>
      <c r="BK714" s="109" t="n">
        <v>19.1</v>
      </c>
      <c r="BL714" s="109" t="n">
        <v>25.6</v>
      </c>
      <c r="BM714" s="109" t="n">
        <v>26.3</v>
      </c>
      <c r="BN714" s="109" t="n">
        <v>26.8</v>
      </c>
      <c r="BO714" s="110" t="n">
        <f aca="false">SUM(BC714:BN714)/12</f>
        <v>22.1833333333333</v>
      </c>
      <c r="BP714" s="109"/>
      <c r="BQ714" s="109"/>
      <c r="BR714" s="109"/>
      <c r="BS714" s="109"/>
      <c r="CA714" s="1" t="n">
        <f aca="false">CA713+1</f>
        <v>2014</v>
      </c>
      <c r="CB714" s="112" t="n">
        <v>2014</v>
      </c>
      <c r="CC714" s="109" t="n">
        <v>23.1</v>
      </c>
      <c r="CD714" s="109" t="n">
        <v>21.8</v>
      </c>
      <c r="CE714" s="109" t="n">
        <v>20.9</v>
      </c>
      <c r="CF714" s="109" t="n">
        <v>19.7</v>
      </c>
      <c r="CG714" s="109" t="n">
        <v>18.4</v>
      </c>
      <c r="CH714" s="109" t="n">
        <v>15.8</v>
      </c>
      <c r="CI714" s="109" t="n">
        <v>14.5</v>
      </c>
      <c r="CJ714" s="109" t="n">
        <v>14.6</v>
      </c>
      <c r="CK714" s="109" t="n">
        <v>17.1</v>
      </c>
      <c r="CL714" s="109" t="n">
        <v>20.4</v>
      </c>
      <c r="CM714" s="109" t="n">
        <v>20.3</v>
      </c>
      <c r="CN714" s="109" t="n">
        <v>20.1</v>
      </c>
      <c r="CO714" s="110" t="n">
        <f aca="false">SUM(CC714:CN714)/12</f>
        <v>18.8916666666667</v>
      </c>
      <c r="DA714" s="1" t="n">
        <f aca="false">DA713+1</f>
        <v>2014</v>
      </c>
      <c r="DB714" s="113" t="s">
        <v>173</v>
      </c>
      <c r="DC714" s="109" t="n">
        <v>33.8</v>
      </c>
      <c r="DD714" s="109" t="n">
        <v>31</v>
      </c>
      <c r="DE714" s="109" t="n">
        <v>27.9</v>
      </c>
      <c r="DF714" s="109" t="n">
        <v>22.5</v>
      </c>
      <c r="DG714" s="109" t="n">
        <v>20.7</v>
      </c>
      <c r="DH714" s="109" t="n">
        <v>16</v>
      </c>
      <c r="DI714" s="109" t="n">
        <v>14.9</v>
      </c>
      <c r="DJ714" s="109" t="n">
        <v>17.6</v>
      </c>
      <c r="DK714" s="109" t="n">
        <v>21</v>
      </c>
      <c r="DL714" s="109" t="n">
        <v>26.4</v>
      </c>
      <c r="DM714" s="109" t="n">
        <v>28.5</v>
      </c>
      <c r="DN714" s="109" t="n">
        <v>28.5</v>
      </c>
      <c r="DO714" s="110" t="n">
        <f aca="false">SUM(DC714:DN714)/12</f>
        <v>24.0666666666667</v>
      </c>
      <c r="EA714" s="1" t="n">
        <f aca="false">EA713+1</f>
        <v>2014</v>
      </c>
      <c r="EB714" s="111" t="n">
        <v>2014</v>
      </c>
      <c r="EC714" s="109" t="n">
        <v>40.2</v>
      </c>
      <c r="ED714" s="109" t="n">
        <v>37.4</v>
      </c>
      <c r="EE714" s="109" t="n">
        <v>34.4</v>
      </c>
      <c r="EF714" s="109" t="n">
        <v>27.9</v>
      </c>
      <c r="EG714" s="109" t="n">
        <v>25.1</v>
      </c>
      <c r="EH714" s="109" t="n">
        <v>20</v>
      </c>
      <c r="EI714" s="109" t="n">
        <v>19.8</v>
      </c>
      <c r="EJ714" s="109" t="n">
        <v>21.4</v>
      </c>
      <c r="EK714" s="109" t="n">
        <v>26.7</v>
      </c>
      <c r="EL714" s="109" t="n">
        <v>33.3</v>
      </c>
      <c r="EM714" s="109" t="n">
        <v>35.9</v>
      </c>
      <c r="EN714" s="109" t="n">
        <v>37.5</v>
      </c>
      <c r="EO714" s="110" t="n">
        <f aca="false">SUM(EC714:EN714)/12</f>
        <v>29.9666666666667</v>
      </c>
      <c r="FA714" s="1" t="n">
        <f aca="false">FA713+1</f>
        <v>2014</v>
      </c>
      <c r="FB714" s="113" t="s">
        <v>173</v>
      </c>
      <c r="FC714" s="109" t="n">
        <v>29.5</v>
      </c>
      <c r="FD714" s="109" t="n">
        <v>27</v>
      </c>
      <c r="FE714" s="109" t="n">
        <v>24.7</v>
      </c>
      <c r="FF714" s="109" t="n">
        <v>20.6</v>
      </c>
      <c r="FG714" s="109" t="n">
        <v>19.2</v>
      </c>
      <c r="FH714" s="109" t="n">
        <v>14.5</v>
      </c>
      <c r="FI714" s="109" t="n">
        <v>13.4</v>
      </c>
      <c r="FJ714" s="109" t="n">
        <v>16.1</v>
      </c>
      <c r="FK714" s="109" t="n">
        <v>19.1</v>
      </c>
      <c r="FL714" s="109" t="n">
        <v>24.4</v>
      </c>
      <c r="FM714" s="109" t="n">
        <v>25.2</v>
      </c>
      <c r="FN714" s="109" t="n">
        <v>25.3</v>
      </c>
      <c r="FO714" s="110" t="n">
        <f aca="false">SUM(FC714:FN714)/12</f>
        <v>21.5833333333333</v>
      </c>
      <c r="GA714" s="1" t="n">
        <f aca="false">GA713+1</f>
        <v>2014</v>
      </c>
      <c r="GB714" s="113" t="s">
        <v>173</v>
      </c>
      <c r="GC714" s="109" t="n">
        <v>28.1</v>
      </c>
      <c r="GD714" s="109" t="n">
        <v>27.4</v>
      </c>
      <c r="GE714" s="109" t="n">
        <v>24</v>
      </c>
      <c r="GF714" s="109" t="n">
        <v>20.3</v>
      </c>
      <c r="GG714" s="109" t="n">
        <v>17.6</v>
      </c>
      <c r="GH714" s="109" t="n">
        <v>14.4</v>
      </c>
      <c r="GI714" s="109" t="n">
        <v>13.4</v>
      </c>
      <c r="GJ714" s="109" t="n">
        <v>15.2</v>
      </c>
      <c r="GK714" s="109" t="n">
        <v>17.8</v>
      </c>
      <c r="GL714" s="109" t="n">
        <v>21.1</v>
      </c>
      <c r="GM714" s="109" t="n">
        <v>23.7</v>
      </c>
      <c r="GN714" s="109" t="n">
        <v>23.1</v>
      </c>
      <c r="GO714" s="110" t="n">
        <f aca="false">SUM(GC714:GN714)/12</f>
        <v>20.5083333333333</v>
      </c>
      <c r="HA714" s="1" t="n">
        <f aca="false">HA713+1</f>
        <v>2014</v>
      </c>
      <c r="HB714" s="113" t="s">
        <v>173</v>
      </c>
      <c r="HC714" s="109" t="n">
        <v>27.7</v>
      </c>
      <c r="HD714" s="109" t="n">
        <v>26.3</v>
      </c>
      <c r="HE714" s="109" t="n">
        <v>24.6</v>
      </c>
      <c r="HF714" s="109" t="n">
        <v>22.9</v>
      </c>
      <c r="HG714" s="109" t="n">
        <v>21.4</v>
      </c>
      <c r="HH714" s="109" t="n">
        <v>17</v>
      </c>
      <c r="HI714" s="109" t="n">
        <v>15.8</v>
      </c>
      <c r="HJ714" s="109" t="n">
        <v>16.7</v>
      </c>
      <c r="HK714" s="109" t="n">
        <v>20.1</v>
      </c>
      <c r="HL714" s="109" t="n">
        <v>24.4</v>
      </c>
      <c r="HM714" s="109" t="n">
        <v>24.1</v>
      </c>
      <c r="HN714" s="109" t="n">
        <v>24</v>
      </c>
      <c r="HO714" s="110" t="n">
        <f aca="false">SUM(HC714:HN714)/12</f>
        <v>22.0833333333333</v>
      </c>
      <c r="IA714" s="1" t="n">
        <f aca="false">IA713+1</f>
        <v>2014</v>
      </c>
      <c r="IB714" s="113" t="s">
        <v>173</v>
      </c>
      <c r="IC714" s="109" t="n">
        <v>34.7</v>
      </c>
      <c r="ID714" s="109" t="n">
        <v>32.3</v>
      </c>
      <c r="IE714" s="109" t="n">
        <v>29.4</v>
      </c>
      <c r="IF714" s="109" t="n">
        <v>24.3</v>
      </c>
      <c r="IG714" s="109" t="n">
        <v>21.3</v>
      </c>
      <c r="IH714" s="109" t="n">
        <v>17.2</v>
      </c>
      <c r="II714" s="109" t="n">
        <v>16.9</v>
      </c>
      <c r="IJ714" s="109" t="n">
        <v>18.7</v>
      </c>
      <c r="IK714" s="109" t="n">
        <v>22.9</v>
      </c>
      <c r="IL714" s="109" t="n">
        <v>27.9</v>
      </c>
      <c r="IM714" s="109" t="n">
        <v>29.3</v>
      </c>
      <c r="IN714" s="109" t="n">
        <v>29.7</v>
      </c>
      <c r="IO714" s="110" t="n">
        <f aca="false">SUM(IC714:IN714)/12</f>
        <v>25.3833333333333</v>
      </c>
      <c r="JA714" s="1" t="n">
        <f aca="false">JA713+1</f>
        <v>2014</v>
      </c>
      <c r="JB714" s="113" t="s">
        <v>173</v>
      </c>
      <c r="JC714" s="109" t="n">
        <v>24</v>
      </c>
      <c r="JD714" s="109" t="n">
        <v>23</v>
      </c>
      <c r="JE714" s="109" t="n">
        <v>21.3</v>
      </c>
      <c r="JF714" s="109" t="n">
        <v>19.3</v>
      </c>
      <c r="JG714" s="109" t="n">
        <v>17.1</v>
      </c>
      <c r="JH714" s="109" t="n">
        <v>15.4</v>
      </c>
      <c r="JI714" s="109" t="n">
        <v>13.7</v>
      </c>
      <c r="JJ714" s="109" t="n">
        <v>15.1</v>
      </c>
      <c r="JK714" s="109" t="n">
        <v>17.9</v>
      </c>
      <c r="JL714" s="109" t="n">
        <v>19.7</v>
      </c>
      <c r="JM714" s="109" t="n">
        <v>20.7</v>
      </c>
      <c r="JN714" s="109" t="n">
        <v>20.8</v>
      </c>
      <c r="JO714" s="110" t="n">
        <f aca="false">SUM(JC714:JN714)/12</f>
        <v>19</v>
      </c>
      <c r="KA714" s="1" t="n">
        <f aca="false">KA713+1</f>
        <v>2014</v>
      </c>
      <c r="KB714" s="123" t="s">
        <v>176</v>
      </c>
      <c r="KC714" s="109" t="n">
        <v>31.5</v>
      </c>
      <c r="KD714" s="109" t="n">
        <v>29.2</v>
      </c>
      <c r="KE714" s="109" t="n">
        <v>30.9</v>
      </c>
      <c r="KF714" s="109" t="n">
        <v>24.3</v>
      </c>
      <c r="KG714" s="109" t="n">
        <v>19.9</v>
      </c>
      <c r="KH714" s="109" t="n">
        <v>17.3</v>
      </c>
      <c r="KI714" s="109" t="n">
        <v>16.5</v>
      </c>
      <c r="KJ714" s="109" t="n">
        <v>15.8</v>
      </c>
      <c r="KK714" s="109" t="n">
        <v>19.2</v>
      </c>
      <c r="KL714" s="109" t="n">
        <v>24.9</v>
      </c>
      <c r="KM714" s="109" t="n">
        <v>29.8</v>
      </c>
      <c r="KN714" s="109" t="n">
        <v>29.5</v>
      </c>
      <c r="KO714" s="110" t="n">
        <f aca="false">SUM(KC714:KN714)/12</f>
        <v>24.0666666666667</v>
      </c>
      <c r="LA714" s="1" t="n">
        <f aca="false">LA713+1</f>
        <v>2014</v>
      </c>
      <c r="LB714" s="113" t="s">
        <v>173</v>
      </c>
      <c r="LC714" s="109" t="n">
        <v>34.3</v>
      </c>
      <c r="LD714" s="109" t="n">
        <v>31.7</v>
      </c>
      <c r="LE714" s="109" t="n">
        <v>29</v>
      </c>
      <c r="LF714" s="109" t="n">
        <v>24</v>
      </c>
      <c r="LG714" s="109" t="n">
        <v>21.4</v>
      </c>
      <c r="LH714" s="109" t="n">
        <v>16.3</v>
      </c>
      <c r="LI714" s="109" t="n">
        <v>14.8</v>
      </c>
      <c r="LJ714" s="109" t="n">
        <v>16.8</v>
      </c>
      <c r="LK714" s="109" t="n">
        <v>21.5</v>
      </c>
      <c r="LL714" s="109" t="n">
        <v>28.4</v>
      </c>
      <c r="LM714" s="109" t="n">
        <v>29.6</v>
      </c>
      <c r="LN714" s="109" t="n">
        <v>29.7</v>
      </c>
      <c r="LO714" s="110" t="n">
        <f aca="false">SUM(LC714:LN714)/12</f>
        <v>24.7916666666667</v>
      </c>
      <c r="MA714" s="1" t="n">
        <f aca="false">MA713+1</f>
        <v>2014</v>
      </c>
      <c r="MB714" s="113" t="s">
        <v>173</v>
      </c>
      <c r="MC714" s="109" t="n">
        <v>29.3</v>
      </c>
      <c r="MD714" s="109" t="n">
        <v>26.9</v>
      </c>
      <c r="ME714" s="109" t="n">
        <v>25.5</v>
      </c>
      <c r="MF714" s="109" t="n">
        <v>21.9</v>
      </c>
      <c r="MG714" s="109" t="n">
        <v>20.1</v>
      </c>
      <c r="MH714" s="109" t="n">
        <v>15.9</v>
      </c>
      <c r="MI714" s="109" t="n">
        <v>14.8</v>
      </c>
      <c r="MJ714" s="109" t="n">
        <v>16.3</v>
      </c>
      <c r="MK714" s="109" t="n">
        <v>19.9</v>
      </c>
      <c r="ML714" s="109" t="n">
        <v>25.2</v>
      </c>
      <c r="MM714" s="109" t="n">
        <v>25.8</v>
      </c>
      <c r="MN714" s="109" t="n">
        <v>25</v>
      </c>
      <c r="MO714" s="110" t="n">
        <f aca="false">SUM(MC714:MN714)/12</f>
        <v>22.2166666666667</v>
      </c>
      <c r="NA714" s="1" t="n">
        <f aca="false">NA713+1</f>
        <v>2013</v>
      </c>
      <c r="NB714" s="113" t="s">
        <v>172</v>
      </c>
      <c r="NC714" s="109" t="n">
        <v>38</v>
      </c>
      <c r="ND714" s="109" t="n">
        <v>35.1</v>
      </c>
      <c r="NE714" s="109" t="n">
        <v>31.5</v>
      </c>
      <c r="NF714" s="109" t="n">
        <v>28.6</v>
      </c>
      <c r="NG714" s="109" t="n">
        <v>24.8</v>
      </c>
      <c r="NH714" s="109" t="n">
        <v>18.2</v>
      </c>
      <c r="NI714" s="109" t="n">
        <v>18.8</v>
      </c>
      <c r="NJ714" s="109" t="n">
        <v>22.9</v>
      </c>
      <c r="NK714" s="109" t="n">
        <v>29.8</v>
      </c>
      <c r="NL714" s="109" t="n">
        <v>29.6</v>
      </c>
      <c r="NM714" s="109" t="n">
        <v>31.4</v>
      </c>
      <c r="NN714" s="109" t="n">
        <v>35.3</v>
      </c>
      <c r="NO714" s="110" t="n">
        <f aca="false">SUM(NC714:NN714)/12</f>
        <v>28.6666666666667</v>
      </c>
      <c r="OA714" s="5"/>
    </row>
    <row r="715" customFormat="false" ht="12.75" hidden="false" customHeight="false" outlineLevel="0" collapsed="false">
      <c r="A715" s="150" t="n">
        <f aca="false">A710+5</f>
        <v>2015</v>
      </c>
      <c r="B715" s="151" t="n">
        <f aca="false">AVERAGE(AO715,BO715,CO715,DO715,EO715,FO715,GO715,HO715,IO715,JO715,KO715,LO715,MO715,NO715)</f>
        <v>22.9107142857143</v>
      </c>
      <c r="C715" s="163" t="n">
        <f aca="false">AVERAGE(B711:B715)</f>
        <v>22.8621626984127</v>
      </c>
      <c r="D715" s="164" t="n">
        <f aca="false">AVERAGE(B706:B715)</f>
        <v>22.8419742063492</v>
      </c>
      <c r="E715" s="151" t="n">
        <f aca="false">AVERAGE(B696:B715)</f>
        <v>22.6358779761905</v>
      </c>
      <c r="F715" s="165" t="n">
        <f aca="false">AVERAGE(B666:B715)</f>
        <v>22.2997797619048</v>
      </c>
      <c r="G715" s="159" t="n">
        <f aca="false">MAX(AC715:AN715,BC715:BN715,CC715:CN715,DC715:DN715,EC715:EN715,FC715:FN715,GC715:GN715,HC715:HN715,IC715:IN715,JC715:JN715,KC715:KN715,LC715:LN715,MC715:MN715,NC715:NN715)</f>
        <v>39.3</v>
      </c>
      <c r="H715" s="161" t="n">
        <f aca="false">MEDIAN(AC715:AN715,BC715:BN715,CC715:CN715,DC715:DN715,EC715:EN715,FC715:FN715,GC715:GN715,HC715:HN715,IC715:IN715,JC715:JN715,KC715:KN715,LC715:LN715,MC715:MN715,NC715:NN715)</f>
        <v>22.15</v>
      </c>
      <c r="I715" s="157" t="n">
        <f aca="false">MIN(AC715:AN715,BC715:BN715,CC715:CN715,DC715:DN715,EC715:EN715,FC715:FN715,GC715:GN715,HC715:HN715,IC715:IN715,JC715:JN715,KC715:KN715,LC715:LN715,MC715:MN715,NC715:NN715)</f>
        <v>12.6</v>
      </c>
      <c r="J715" s="107" t="n">
        <f aca="false">(G715+I715)/2</f>
        <v>25.95</v>
      </c>
      <c r="AA715" s="1" t="n">
        <f aca="false">AA714+1</f>
        <v>91</v>
      </c>
      <c r="AB715" s="108" t="n">
        <v>2015</v>
      </c>
      <c r="AC715" s="109" t="n">
        <v>27.6</v>
      </c>
      <c r="AD715" s="109" t="n">
        <v>31</v>
      </c>
      <c r="AE715" s="109" t="n">
        <v>24.1</v>
      </c>
      <c r="AF715" s="109" t="n">
        <v>20.1</v>
      </c>
      <c r="AG715" s="109" t="n">
        <v>18.1</v>
      </c>
      <c r="AH715" s="109" t="n">
        <v>16</v>
      </c>
      <c r="AI715" s="109" t="n">
        <v>14.5</v>
      </c>
      <c r="AJ715" s="109" t="n">
        <v>15.5</v>
      </c>
      <c r="AK715" s="109" t="n">
        <v>18.5</v>
      </c>
      <c r="AL715" s="109" t="n">
        <v>25.4</v>
      </c>
      <c r="AM715" s="109" t="n">
        <v>25.7</v>
      </c>
      <c r="AN715" s="109" t="n">
        <v>30.3</v>
      </c>
      <c r="AO715" s="110" t="n">
        <f aca="false">SUM(AC715:AN715)/12</f>
        <v>22.2333333333333</v>
      </c>
      <c r="AQ715" s="112"/>
      <c r="AR715" s="109"/>
      <c r="AS715" s="109"/>
      <c r="AT715" s="109"/>
      <c r="AU715" s="109"/>
      <c r="AV715" s="109"/>
      <c r="AW715" s="109"/>
      <c r="AX715" s="109"/>
      <c r="AY715" s="109"/>
      <c r="AZ715" s="109"/>
      <c r="BA715" s="1" t="n">
        <f aca="false">BA714+1</f>
        <v>2015</v>
      </c>
      <c r="BB715" s="113" t="s">
        <v>174</v>
      </c>
      <c r="BC715" s="109" t="n">
        <v>27.4</v>
      </c>
      <c r="BD715" s="109" t="n">
        <v>32.3</v>
      </c>
      <c r="BE715" s="109" t="n">
        <v>24.8</v>
      </c>
      <c r="BF715" s="109" t="n">
        <v>18.8</v>
      </c>
      <c r="BG715" s="109" t="n">
        <v>16.3</v>
      </c>
      <c r="BH715" s="109" t="n">
        <v>13.9</v>
      </c>
      <c r="BI715" s="109" t="n">
        <v>12.9</v>
      </c>
      <c r="BJ715" s="109" t="n">
        <v>13.7</v>
      </c>
      <c r="BK715" s="109" t="n">
        <v>17.2</v>
      </c>
      <c r="BL715" s="109" t="n">
        <v>26.6</v>
      </c>
      <c r="BM715" s="109" t="n">
        <v>26.5</v>
      </c>
      <c r="BN715" s="109" t="n">
        <v>31.3</v>
      </c>
      <c r="BO715" s="110" t="n">
        <f aca="false">SUM(BC715:BN715)/12</f>
        <v>21.8083333333333</v>
      </c>
      <c r="BP715" s="109"/>
      <c r="BQ715" s="109"/>
      <c r="BR715" s="109"/>
      <c r="BS715" s="109"/>
      <c r="CA715" s="1" t="n">
        <f aca="false">CA714+1</f>
        <v>2015</v>
      </c>
      <c r="CB715" s="112" t="n">
        <v>2015</v>
      </c>
      <c r="CC715" s="109" t="n">
        <v>22.3</v>
      </c>
      <c r="CD715" s="109" t="n">
        <v>22.8</v>
      </c>
      <c r="CE715" s="109" t="n">
        <v>20.8</v>
      </c>
      <c r="CF715" s="109" t="n">
        <v>17.4</v>
      </c>
      <c r="CG715" s="109" t="n">
        <v>16.7</v>
      </c>
      <c r="CH715" s="109" t="n">
        <v>14.6</v>
      </c>
      <c r="CI715" s="109" t="n">
        <v>13.6</v>
      </c>
      <c r="CJ715" s="109" t="n">
        <v>13.7</v>
      </c>
      <c r="CK715" s="109" t="n">
        <v>15.6</v>
      </c>
      <c r="CL715" s="109" t="n">
        <v>19.9</v>
      </c>
      <c r="CM715" s="109" t="n">
        <v>20</v>
      </c>
      <c r="CN715" s="109" t="n">
        <v>24.1</v>
      </c>
      <c r="CO715" s="110" t="n">
        <f aca="false">SUM(CC715:CN715)/12</f>
        <v>18.4583333333333</v>
      </c>
      <c r="DA715" s="1" t="n">
        <f aca="false">DA714+1</f>
        <v>2015</v>
      </c>
      <c r="DB715" s="113" t="s">
        <v>174</v>
      </c>
      <c r="DC715" s="109" t="n">
        <v>29.6</v>
      </c>
      <c r="DD715" s="109" t="n">
        <v>33.9</v>
      </c>
      <c r="DE715" s="109" t="n">
        <v>26.2</v>
      </c>
      <c r="DF715" s="109" t="n">
        <v>20.4</v>
      </c>
      <c r="DG715" s="109" t="n">
        <v>18.3</v>
      </c>
      <c r="DH715" s="109" t="n">
        <v>15.3</v>
      </c>
      <c r="DI715" s="109" t="n">
        <v>14.1</v>
      </c>
      <c r="DJ715" s="109" t="n">
        <v>15.4</v>
      </c>
      <c r="DK715" s="109" t="n">
        <v>19.8</v>
      </c>
      <c r="DL715" s="109" t="n">
        <v>28.5</v>
      </c>
      <c r="DM715" s="109" t="n">
        <v>27.4</v>
      </c>
      <c r="DN715" s="109" t="n">
        <v>32.7</v>
      </c>
      <c r="DO715" s="110" t="n">
        <f aca="false">SUM(DC715:DN715)/12</f>
        <v>23.4666666666667</v>
      </c>
      <c r="EA715" s="1" t="n">
        <f aca="false">EA714+1</f>
        <v>2015</v>
      </c>
      <c r="EB715" s="111" t="n">
        <v>2015</v>
      </c>
      <c r="EC715" s="109" t="n">
        <v>36.3</v>
      </c>
      <c r="ED715" s="109" t="n">
        <v>39.3</v>
      </c>
      <c r="EE715" s="109" t="n">
        <v>33.8</v>
      </c>
      <c r="EF715" s="109" t="n">
        <v>26.4</v>
      </c>
      <c r="EG715" s="109" t="n">
        <v>22</v>
      </c>
      <c r="EH715" s="109" t="n">
        <v>18.6</v>
      </c>
      <c r="EI715" s="109" t="n">
        <v>17.9</v>
      </c>
      <c r="EJ715" s="109" t="n">
        <v>21.6</v>
      </c>
      <c r="EK715" s="109" t="n">
        <v>25.4</v>
      </c>
      <c r="EL715" s="109" t="n">
        <v>36</v>
      </c>
      <c r="EM715" s="109" t="n">
        <v>34.7</v>
      </c>
      <c r="EN715" s="109" t="n">
        <v>36.6</v>
      </c>
      <c r="EO715" s="110" t="n">
        <f aca="false">SUM(EC715:EN715)/12</f>
        <v>29.05</v>
      </c>
      <c r="FA715" s="1" t="n">
        <f aca="false">FA714+1</f>
        <v>2015</v>
      </c>
      <c r="FB715" s="113" t="s">
        <v>174</v>
      </c>
      <c r="FC715" s="109" t="n">
        <v>25.8</v>
      </c>
      <c r="FD715" s="109" t="n">
        <v>29.8</v>
      </c>
      <c r="FE715" s="109" t="n">
        <v>24.3</v>
      </c>
      <c r="FF715" s="109" t="n">
        <v>18.5</v>
      </c>
      <c r="FG715" s="109" t="n">
        <v>16.7</v>
      </c>
      <c r="FH715" s="109" t="n">
        <v>14.1</v>
      </c>
      <c r="FI715" s="109" t="n">
        <v>13</v>
      </c>
      <c r="FJ715" s="109" t="n">
        <v>14.4</v>
      </c>
      <c r="FK715" s="109" t="n">
        <v>18.2</v>
      </c>
      <c r="FL715" s="109" t="n">
        <v>25.5</v>
      </c>
      <c r="FM715" s="109" t="n">
        <v>25.8</v>
      </c>
      <c r="FN715" s="109" t="n">
        <v>30.5</v>
      </c>
      <c r="FO715" s="110" t="n">
        <f aca="false">SUM(FC715:FN715)/12</f>
        <v>21.3833333333333</v>
      </c>
      <c r="GA715" s="1" t="n">
        <f aca="false">GA714+1</f>
        <v>2015</v>
      </c>
      <c r="GB715" s="113" t="s">
        <v>174</v>
      </c>
      <c r="GC715" s="109" t="n">
        <v>25.5</v>
      </c>
      <c r="GD715" s="109" t="n">
        <v>28.1</v>
      </c>
      <c r="GE715" s="109" t="n">
        <v>22</v>
      </c>
      <c r="GF715" s="109" t="n">
        <v>17.9</v>
      </c>
      <c r="GG715" s="109" t="n">
        <v>15.8</v>
      </c>
      <c r="GH715" s="109" t="n">
        <v>13.9</v>
      </c>
      <c r="GI715" s="109" t="n">
        <v>12.6</v>
      </c>
      <c r="GJ715" s="109" t="n">
        <v>13.8</v>
      </c>
      <c r="GK715" s="109" t="n">
        <v>16.4</v>
      </c>
      <c r="GL715" s="109" t="n">
        <v>23.7</v>
      </c>
      <c r="GM715" s="109" t="n">
        <v>22.5</v>
      </c>
      <c r="GN715" s="109" t="n">
        <v>28.7</v>
      </c>
      <c r="GO715" s="110" t="n">
        <f aca="false">SUM(GC715:GN715)/12</f>
        <v>20.075</v>
      </c>
      <c r="HA715" s="1" t="n">
        <f aca="false">HA714+1</f>
        <v>2015</v>
      </c>
      <c r="HB715" s="113" t="s">
        <v>174</v>
      </c>
      <c r="HC715" s="109" t="n">
        <v>26.5</v>
      </c>
      <c r="HD715" s="109" t="n">
        <v>27.4</v>
      </c>
      <c r="HE715" s="109" t="n">
        <v>24.4</v>
      </c>
      <c r="HF715" s="109" t="n">
        <v>19.9</v>
      </c>
      <c r="HG715" s="109" t="n">
        <v>18.2</v>
      </c>
      <c r="HH715" s="109" t="n">
        <v>16.7</v>
      </c>
      <c r="HI715" s="109" t="n">
        <v>15.4</v>
      </c>
      <c r="HJ715" s="109" t="n">
        <v>15.9</v>
      </c>
      <c r="HK715" s="109" t="n">
        <v>18</v>
      </c>
      <c r="HL715" s="109" t="n">
        <v>23.4</v>
      </c>
      <c r="HM715" s="109" t="n">
        <v>24.2</v>
      </c>
      <c r="HN715" s="109" t="n">
        <v>28.9</v>
      </c>
      <c r="HO715" s="110" t="n">
        <f aca="false">SUM(HC715:HN715)/12</f>
        <v>21.575</v>
      </c>
      <c r="IA715" s="1" t="n">
        <f aca="false">IA714+1</f>
        <v>2015</v>
      </c>
      <c r="IB715" s="113" t="s">
        <v>174</v>
      </c>
      <c r="IC715" s="109" t="n">
        <v>28.6</v>
      </c>
      <c r="ID715" s="109" t="n">
        <v>34.9</v>
      </c>
      <c r="IE715" s="109" t="n">
        <v>27.9</v>
      </c>
      <c r="IF715" s="109" t="n">
        <v>22.5</v>
      </c>
      <c r="IG715" s="109" t="n">
        <v>19.7</v>
      </c>
      <c r="IH715" s="109" t="n">
        <v>16.9</v>
      </c>
      <c r="II715" s="109" t="n">
        <v>15.5</v>
      </c>
      <c r="IJ715" s="109" t="n">
        <v>17.3</v>
      </c>
      <c r="IK715" s="109" t="n">
        <v>20.7</v>
      </c>
      <c r="IL715" s="109" t="n">
        <v>29.6</v>
      </c>
      <c r="IM715" s="109" t="n">
        <v>29.4</v>
      </c>
      <c r="IN715" s="109" t="n">
        <v>34.4</v>
      </c>
      <c r="IO715" s="110" t="n">
        <f aca="false">SUM(IC715:IN715)/12</f>
        <v>24.7833333333333</v>
      </c>
      <c r="JA715" s="1" t="n">
        <f aca="false">JA714+1</f>
        <v>2015</v>
      </c>
      <c r="JB715" s="113" t="s">
        <v>174</v>
      </c>
      <c r="JC715" s="109" t="n">
        <v>23</v>
      </c>
      <c r="JD715" s="109" t="n">
        <v>23.4</v>
      </c>
      <c r="JE715" s="109" t="n">
        <v>20.5</v>
      </c>
      <c r="JF715" s="109" t="n">
        <v>17.8</v>
      </c>
      <c r="JG715" s="109" t="n">
        <v>15.8</v>
      </c>
      <c r="JH715" s="109" t="n">
        <v>14.1</v>
      </c>
      <c r="JI715" s="109" t="n">
        <v>13</v>
      </c>
      <c r="JJ715" s="109" t="n">
        <v>14.2</v>
      </c>
      <c r="JK715" s="109" t="n">
        <v>16.1</v>
      </c>
      <c r="JL715" s="109" t="n">
        <v>20</v>
      </c>
      <c r="JM715" s="109" t="n">
        <v>19.8</v>
      </c>
      <c r="JN715" s="109" t="n">
        <v>25.1</v>
      </c>
      <c r="JO715" s="110" t="n">
        <f aca="false">SUM(JC715:JN715)/12</f>
        <v>18.5666666666667</v>
      </c>
      <c r="KA715" s="1" t="n">
        <f aca="false">KA714+1</f>
        <v>2015</v>
      </c>
      <c r="KB715" s="123" t="s">
        <v>177</v>
      </c>
      <c r="KC715" s="109" t="n">
        <v>33.4</v>
      </c>
      <c r="KD715" s="109" t="n">
        <v>32.5</v>
      </c>
      <c r="KE715" s="109" t="n">
        <v>28.8</v>
      </c>
      <c r="KF715" s="109" t="n">
        <v>27.9</v>
      </c>
      <c r="KG715" s="109" t="n">
        <v>19.1</v>
      </c>
      <c r="KH715" s="109" t="n">
        <v>16.4</v>
      </c>
      <c r="KI715" s="109" t="n">
        <v>16.9</v>
      </c>
      <c r="KJ715" s="109" t="n">
        <v>16.9</v>
      </c>
      <c r="KK715" s="109" t="n">
        <v>19.6</v>
      </c>
      <c r="KL715" s="109" t="n">
        <v>25.8</v>
      </c>
      <c r="KM715" s="109" t="n">
        <v>25.8</v>
      </c>
      <c r="KN715" s="109" t="n">
        <v>31.9</v>
      </c>
      <c r="KO715" s="110" t="n">
        <f aca="false">SUM(KC715:KN715)/12</f>
        <v>24.5833333333333</v>
      </c>
      <c r="LA715" s="1" t="n">
        <f aca="false">LA714+1</f>
        <v>2015</v>
      </c>
      <c r="LB715" s="113" t="s">
        <v>174</v>
      </c>
      <c r="LC715" s="109" t="n">
        <v>30.2</v>
      </c>
      <c r="LD715" s="109" t="n">
        <v>34.2</v>
      </c>
      <c r="LE715" s="109" t="n">
        <v>27.3</v>
      </c>
      <c r="LF715" s="109" t="n">
        <v>21.8</v>
      </c>
      <c r="LG715" s="109" t="n">
        <v>19</v>
      </c>
      <c r="LH715" s="109" t="n">
        <v>16.2</v>
      </c>
      <c r="LI715" s="109" t="n">
        <v>14.6</v>
      </c>
      <c r="LJ715" s="109" t="n">
        <v>15.7</v>
      </c>
      <c r="LK715" s="109" t="n">
        <v>19.6</v>
      </c>
      <c r="LL715" s="109" t="n">
        <v>29.6</v>
      </c>
      <c r="LM715" s="109" t="n">
        <v>29</v>
      </c>
      <c r="LN715" s="109" t="n">
        <v>34.1</v>
      </c>
      <c r="LO715" s="110" t="n">
        <f aca="false">SUM(LC715:LN715)/12</f>
        <v>24.275</v>
      </c>
      <c r="MA715" s="1" t="n">
        <f aca="false">MA714+1</f>
        <v>2015</v>
      </c>
      <c r="MB715" s="113" t="s">
        <v>174</v>
      </c>
      <c r="MC715" s="109" t="n">
        <v>26.5</v>
      </c>
      <c r="MD715" s="109" t="n">
        <v>29.2</v>
      </c>
      <c r="ME715" s="109" t="n">
        <v>24.4</v>
      </c>
      <c r="MF715" s="109" t="n">
        <v>18.7</v>
      </c>
      <c r="MG715" s="109" t="n">
        <v>17.5</v>
      </c>
      <c r="MH715" s="109" t="n">
        <v>15.3</v>
      </c>
      <c r="MI715" s="109" t="n">
        <v>14.1</v>
      </c>
      <c r="MJ715" s="109" t="n">
        <v>14.9</v>
      </c>
      <c r="MK715" s="109" t="n">
        <v>18.1</v>
      </c>
      <c r="ML715" s="109" t="n">
        <v>26</v>
      </c>
      <c r="MM715" s="109" t="n">
        <v>25.6</v>
      </c>
      <c r="MN715" s="109" t="n">
        <v>30.6</v>
      </c>
      <c r="MO715" s="110" t="n">
        <f aca="false">SUM(MC715:MN715)/12</f>
        <v>21.7416666666667</v>
      </c>
      <c r="NA715" s="1" t="n">
        <f aca="false">NA714+1</f>
        <v>2014</v>
      </c>
      <c r="NB715" s="113" t="s">
        <v>173</v>
      </c>
      <c r="NC715" s="109" t="n">
        <v>38.3</v>
      </c>
      <c r="ND715" s="109" t="n">
        <v>36.4</v>
      </c>
      <c r="NE715" s="109" t="n">
        <v>33.1</v>
      </c>
      <c r="NF715" s="109" t="n">
        <v>26.5</v>
      </c>
      <c r="NG715" s="109" t="n">
        <v>23.4</v>
      </c>
      <c r="NH715" s="109" t="n">
        <v>19.3</v>
      </c>
      <c r="NI715" s="109" t="n">
        <v>19.3</v>
      </c>
      <c r="NJ715" s="109" t="n">
        <v>21.7</v>
      </c>
      <c r="NK715" s="109" t="n">
        <v>26.6</v>
      </c>
      <c r="NL715" s="109" t="n">
        <v>32.4</v>
      </c>
      <c r="NM715" s="109" t="n">
        <v>33.4</v>
      </c>
      <c r="NN715" s="109" t="n">
        <v>34.6</v>
      </c>
      <c r="NO715" s="110" t="n">
        <f aca="false">SUM(NC715:NN715)/12</f>
        <v>28.75</v>
      </c>
      <c r="OA715" s="5"/>
    </row>
    <row r="716" customFormat="false" ht="12.75" hidden="false" customHeight="false" outlineLevel="0" collapsed="false">
      <c r="A716" s="150"/>
      <c r="B716" s="151" t="n">
        <f aca="false">AVERAGE(AO716,BO716,CO716,DO716,EO716,FO716,GO716,HO716,IO716,JO716,KO716,LO716,MO716,NO716)</f>
        <v>22.5029761904762</v>
      </c>
      <c r="C716" s="163" t="n">
        <f aca="false">AVERAGE(B712:B716)</f>
        <v>22.8866865079365</v>
      </c>
      <c r="D716" s="164" t="n">
        <f aca="false">AVERAGE(B707:B716)</f>
        <v>22.8060813492063</v>
      </c>
      <c r="E716" s="151" t="n">
        <f aca="false">AVERAGE(B697:B716)</f>
        <v>22.6644196428571</v>
      </c>
      <c r="F716" s="165" t="n">
        <f aca="false">AVERAGE(B667:B716)</f>
        <v>22.3158630952381</v>
      </c>
      <c r="G716" s="159" t="n">
        <f aca="false">MAX(AC716:AN716,BC716:BN716,CC716:CN716,DC716:DN716,EC716:EN716,FC716:FN716,GC716:GN716,HC716:HN716,IC716:IN716,JC716:JN716,KC716:KN716,LC716:LN716,MC716:MN716,NC716:NN716)</f>
        <v>38.7</v>
      </c>
      <c r="H716" s="161" t="n">
        <f aca="false">MEDIAN(AC716:AN716,BC716:BN716,CC716:CN716,DC716:DN716,EC716:EN716,FC716:FN716,GC716:GN716,HC716:HN716,IC716:IN716,JC716:JN716,KC716:KN716,LC716:LN716,MC716:MN716,NC716:NN716)</f>
        <v>21.25</v>
      </c>
      <c r="I716" s="157" t="n">
        <f aca="false">MIN(AC716:AN716,BC716:BN716,CC716:CN716,DC716:DN716,EC716:EN716,FC716:FN716,GC716:GN716,HC716:HN716,IC716:IN716,JC716:JN716,KC716:KN716,LC716:LN716,MC716:MN716,NC716:NN716)</f>
        <v>13.3</v>
      </c>
      <c r="J716" s="107" t="n">
        <f aca="false">(G716+I716)/2</f>
        <v>26</v>
      </c>
      <c r="AA716" s="1" t="n">
        <f aca="false">AA715+1</f>
        <v>92</v>
      </c>
      <c r="AB716" s="108" t="n">
        <v>2016</v>
      </c>
      <c r="AC716" s="109" t="n">
        <v>29.1</v>
      </c>
      <c r="AD716" s="109" t="n">
        <v>27.2</v>
      </c>
      <c r="AE716" s="109" t="n">
        <v>27.1</v>
      </c>
      <c r="AF716" s="109" t="n">
        <v>23.8</v>
      </c>
      <c r="AG716" s="109" t="n">
        <v>19.6</v>
      </c>
      <c r="AH716" s="109" t="n">
        <v>16.1</v>
      </c>
      <c r="AI716" s="109" t="n">
        <v>15.1</v>
      </c>
      <c r="AJ716" s="109" t="n">
        <v>17</v>
      </c>
      <c r="AK716" s="109" t="n">
        <v>16.9</v>
      </c>
      <c r="AL716" s="109" t="n">
        <v>20.3</v>
      </c>
      <c r="AM716" s="109" t="n">
        <v>22.7</v>
      </c>
      <c r="AN716" s="109" t="n">
        <v>26.6</v>
      </c>
      <c r="AO716" s="110" t="n">
        <f aca="false">SUM(AC716:AN716)/12</f>
        <v>21.7916666666667</v>
      </c>
      <c r="AQ716" s="112"/>
      <c r="AR716" s="109"/>
      <c r="AS716" s="109"/>
      <c r="AT716" s="109"/>
      <c r="AU716" s="109"/>
      <c r="AV716" s="109"/>
      <c r="AW716" s="109"/>
      <c r="AX716" s="109"/>
      <c r="AY716" s="109"/>
      <c r="AZ716" s="109"/>
      <c r="BA716" s="1" t="n">
        <f aca="false">BA715+1</f>
        <v>2016</v>
      </c>
      <c r="BB716" s="113" t="s">
        <v>175</v>
      </c>
      <c r="BC716" s="109" t="n">
        <v>30.4</v>
      </c>
      <c r="BD716" s="109" t="n">
        <v>29.1</v>
      </c>
      <c r="BE716" s="109" t="n">
        <v>27.5</v>
      </c>
      <c r="BF716" s="109" t="n">
        <v>23.4</v>
      </c>
      <c r="BG716" s="109" t="n">
        <v>18.2</v>
      </c>
      <c r="BH716" s="109" t="n">
        <v>13.7</v>
      </c>
      <c r="BI716" s="109" t="n">
        <v>13.3</v>
      </c>
      <c r="BJ716" s="109" t="n">
        <v>15.5</v>
      </c>
      <c r="BK716" s="109" t="n">
        <v>15.2</v>
      </c>
      <c r="BL716" s="109" t="n">
        <v>19.1</v>
      </c>
      <c r="BM716" s="109" t="n">
        <v>24.2</v>
      </c>
      <c r="BN716" s="109" t="n">
        <v>27.8</v>
      </c>
      <c r="BO716" s="110" t="n">
        <f aca="false">SUM(BC716:BN716)/12</f>
        <v>21.45</v>
      </c>
      <c r="BP716" s="109"/>
      <c r="BQ716" s="109"/>
      <c r="BR716" s="109"/>
      <c r="BS716" s="109"/>
      <c r="CA716" s="1" t="n">
        <f aca="false">CA715+1</f>
        <v>2016</v>
      </c>
      <c r="CB716" s="112" t="n">
        <v>2016</v>
      </c>
      <c r="CC716" s="109" t="n">
        <v>21.8</v>
      </c>
      <c r="CD716" s="109" t="n">
        <v>21</v>
      </c>
      <c r="CE716" s="109" t="n">
        <v>20.3</v>
      </c>
      <c r="CF716" s="109" t="n">
        <v>20.4</v>
      </c>
      <c r="CG716" s="109" t="n">
        <v>18.2</v>
      </c>
      <c r="CH716" s="109" t="n">
        <v>15.2</v>
      </c>
      <c r="CI716" s="109" t="n">
        <v>14.1</v>
      </c>
      <c r="CJ716" s="109" t="n">
        <v>15.1</v>
      </c>
      <c r="CK716" s="109" t="n">
        <v>14.8</v>
      </c>
      <c r="CL716" s="109" t="n">
        <v>17.5</v>
      </c>
      <c r="CM716" s="109" t="n">
        <v>18.9</v>
      </c>
      <c r="CN716" s="109" t="n">
        <v>21.8</v>
      </c>
      <c r="CO716" s="110" t="n">
        <f aca="false">SUM(CC716:CN716)/12</f>
        <v>18.2583333333333</v>
      </c>
      <c r="DA716" s="1" t="n">
        <f aca="false">DA715+1</f>
        <v>2016</v>
      </c>
      <c r="DB716" s="113" t="s">
        <v>175</v>
      </c>
      <c r="DC716" s="109" t="n">
        <v>32.2</v>
      </c>
      <c r="DD716" s="109" t="n">
        <v>30.6</v>
      </c>
      <c r="DE716" s="109" t="n">
        <v>28.9</v>
      </c>
      <c r="DF716" s="109" t="n">
        <v>24.3</v>
      </c>
      <c r="DG716" s="109" t="n">
        <v>19.7</v>
      </c>
      <c r="DH716" s="109" t="n">
        <v>15.2</v>
      </c>
      <c r="DI716" s="109" t="n">
        <v>14.1</v>
      </c>
      <c r="DJ716" s="109" t="n">
        <v>16.4</v>
      </c>
      <c r="DK716" s="109" t="n">
        <v>16.5</v>
      </c>
      <c r="DL716" s="109" t="n">
        <v>20.5</v>
      </c>
      <c r="DM716" s="109" t="n">
        <v>26.2</v>
      </c>
      <c r="DN716" s="109" t="n">
        <v>29.6</v>
      </c>
      <c r="DO716" s="110" t="n">
        <f aca="false">SUM(DC716:DN716)/12</f>
        <v>22.85</v>
      </c>
      <c r="EA716" s="1" t="n">
        <f aca="false">EA715+1</f>
        <v>2016</v>
      </c>
      <c r="EB716" s="111" t="n">
        <v>2016</v>
      </c>
      <c r="EC716" s="109" t="n">
        <v>35.7</v>
      </c>
      <c r="ED716" s="109" t="n">
        <v>38.2</v>
      </c>
      <c r="EE716" s="109" t="n">
        <v>34.1</v>
      </c>
      <c r="EF716" s="109" t="n">
        <v>30.7</v>
      </c>
      <c r="EG716" s="109" t="n">
        <v>24.1</v>
      </c>
      <c r="EH716" s="109" t="n">
        <v>18.9</v>
      </c>
      <c r="EI716" s="109" t="n">
        <v>19.2</v>
      </c>
      <c r="EJ716" s="109" t="n">
        <v>21.4</v>
      </c>
      <c r="EK716" s="109" t="n">
        <v>22</v>
      </c>
      <c r="EL716" s="109" t="n">
        <v>28.5</v>
      </c>
      <c r="EM716" s="109" t="n">
        <v>34.5</v>
      </c>
      <c r="EN716" s="109" t="n">
        <v>37</v>
      </c>
      <c r="EO716" s="110" t="n">
        <f aca="false">SUM(EC716:EN716)/12</f>
        <v>28.6916666666667</v>
      </c>
      <c r="FA716" s="1" t="n">
        <f aca="false">FA715+1</f>
        <v>2016</v>
      </c>
      <c r="FB716" s="113" t="s">
        <v>175</v>
      </c>
      <c r="FC716" s="109" t="n">
        <v>29.1</v>
      </c>
      <c r="FD716" s="109" t="n">
        <v>26.6</v>
      </c>
      <c r="FE716" s="109" t="n">
        <v>27</v>
      </c>
      <c r="FF716" s="109" t="n">
        <v>23</v>
      </c>
      <c r="FG716" s="109" t="n">
        <v>18.2</v>
      </c>
      <c r="FH716" s="109" t="n">
        <v>14.4</v>
      </c>
      <c r="FI716" s="109" t="n">
        <v>13.8</v>
      </c>
      <c r="FJ716" s="109" t="n">
        <v>16.1</v>
      </c>
      <c r="FK716" s="109" t="n">
        <v>15.7</v>
      </c>
      <c r="FL716" s="109" t="n">
        <v>19.4</v>
      </c>
      <c r="FM716" s="109" t="n">
        <v>23.2</v>
      </c>
      <c r="FN716" s="109" t="n">
        <v>26.5</v>
      </c>
      <c r="FO716" s="110" t="n">
        <f aca="false">SUM(FC716:FN716)/12</f>
        <v>21.0833333333333</v>
      </c>
      <c r="GA716" s="1" t="n">
        <f aca="false">GA715+1</f>
        <v>2016</v>
      </c>
      <c r="GB716" s="113" t="s">
        <v>175</v>
      </c>
      <c r="GC716" s="109" t="n">
        <v>27.4</v>
      </c>
      <c r="GD716" s="109" t="n">
        <v>25.4</v>
      </c>
      <c r="GE716" s="109" t="n">
        <v>24</v>
      </c>
      <c r="GF716" s="109" t="n">
        <v>21.3</v>
      </c>
      <c r="GG716" s="109" t="n">
        <v>16.8</v>
      </c>
      <c r="GH716" s="109" t="n">
        <v>13.5</v>
      </c>
      <c r="GI716" s="109" t="n">
        <v>13.3</v>
      </c>
      <c r="GJ716" s="109" t="n">
        <v>15.2</v>
      </c>
      <c r="GK716" s="109" t="n">
        <v>15.3</v>
      </c>
      <c r="GL716" s="109" t="n">
        <v>17.4</v>
      </c>
      <c r="GM716" s="109" t="n">
        <v>19.5</v>
      </c>
      <c r="GN716" s="109" t="n">
        <v>24.5</v>
      </c>
      <c r="GO716" s="110" t="n">
        <f aca="false">SUM(GC716:GN716)/12</f>
        <v>19.4666666666667</v>
      </c>
      <c r="HA716" s="1" t="n">
        <f aca="false">HA715+1</f>
        <v>2016</v>
      </c>
      <c r="HB716" s="113" t="s">
        <v>175</v>
      </c>
      <c r="HC716" s="109" t="n">
        <v>26.9</v>
      </c>
      <c r="HD716" s="109" t="n">
        <v>24.4</v>
      </c>
      <c r="HE716" s="109" t="n">
        <v>24.2</v>
      </c>
      <c r="HF716" s="109" t="n">
        <v>23.4</v>
      </c>
      <c r="HG716" s="109" t="n">
        <v>20.4</v>
      </c>
      <c r="HH716" s="109" t="n">
        <v>16.4</v>
      </c>
      <c r="HI716" s="109" t="n">
        <v>15.6</v>
      </c>
      <c r="HJ716" s="109" t="n">
        <v>17.5</v>
      </c>
      <c r="HK716" s="109" t="n">
        <v>17.1</v>
      </c>
      <c r="HL716" s="109" t="n">
        <v>20.3</v>
      </c>
      <c r="HM716" s="109" t="n">
        <v>21.9</v>
      </c>
      <c r="HN716" s="109" t="n">
        <v>26.2</v>
      </c>
      <c r="HO716" s="110" t="n">
        <f aca="false">SUM(HC716:HN716)/12</f>
        <v>21.1916666666667</v>
      </c>
      <c r="IA716" s="1" t="n">
        <f aca="false">IA715+1</f>
        <v>2016</v>
      </c>
      <c r="IB716" s="113" t="s">
        <v>175</v>
      </c>
      <c r="IC716" s="109" t="n">
        <v>33.4</v>
      </c>
      <c r="ID716" s="109" t="n">
        <v>31.6</v>
      </c>
      <c r="IE716" s="109" t="n">
        <v>30.7</v>
      </c>
      <c r="IF716" s="109" t="n">
        <v>26.8</v>
      </c>
      <c r="IG716" s="109" t="n">
        <v>21.1</v>
      </c>
      <c r="IH716" s="109" t="n">
        <v>16.7</v>
      </c>
      <c r="II716" s="109" t="n">
        <v>16.2</v>
      </c>
      <c r="IJ716" s="109" t="n">
        <v>18.5</v>
      </c>
      <c r="IK716" s="109" t="n">
        <v>19.1</v>
      </c>
      <c r="IL716" s="109" t="n">
        <v>23.4</v>
      </c>
      <c r="IM716" s="109" t="n">
        <v>28</v>
      </c>
      <c r="IN716" s="109" t="n">
        <v>31.3</v>
      </c>
      <c r="IO716" s="110" t="n">
        <f aca="false">SUM(IC716:IN716)/12</f>
        <v>24.7333333333333</v>
      </c>
      <c r="JA716" s="1" t="n">
        <f aca="false">JA715+1</f>
        <v>2016</v>
      </c>
      <c r="JB716" s="113" t="s">
        <v>175</v>
      </c>
      <c r="JC716" s="109" t="n">
        <v>22.9</v>
      </c>
      <c r="JD716" s="109" t="n">
        <v>21.7</v>
      </c>
      <c r="JE716" s="109" t="n">
        <v>21.7</v>
      </c>
      <c r="JF716" s="109" t="n">
        <v>19.8</v>
      </c>
      <c r="JG716" s="109" t="n">
        <v>16.9</v>
      </c>
      <c r="JH716" s="109" t="n">
        <v>14.2</v>
      </c>
      <c r="JI716" s="109" t="n">
        <v>13.7</v>
      </c>
      <c r="JJ716" s="109" t="n">
        <v>15</v>
      </c>
      <c r="JK716" s="109" t="n">
        <v>15.3</v>
      </c>
      <c r="JL716" s="109" t="n">
        <v>17</v>
      </c>
      <c r="JM716" s="109" t="n">
        <v>18.8</v>
      </c>
      <c r="JN716" s="109" t="n">
        <v>21.2</v>
      </c>
      <c r="JO716" s="110" t="n">
        <f aca="false">SUM(JC716:JN716)/12</f>
        <v>18.1833333333333</v>
      </c>
      <c r="KA716" s="1" t="n">
        <f aca="false">KA715+1</f>
        <v>2016</v>
      </c>
      <c r="KB716" s="123" t="s">
        <v>178</v>
      </c>
      <c r="KC716" s="109" t="n">
        <v>34.5</v>
      </c>
      <c r="KD716" s="109" t="n">
        <v>31.3</v>
      </c>
      <c r="KE716" s="109" t="n">
        <v>28.8</v>
      </c>
      <c r="KF716" s="109" t="n">
        <v>25.6</v>
      </c>
      <c r="KG716" s="109" t="n">
        <v>19.3</v>
      </c>
      <c r="KH716" s="109" t="n">
        <v>16.4</v>
      </c>
      <c r="KI716" s="109" t="n">
        <v>16.1</v>
      </c>
      <c r="KJ716" s="109" t="n">
        <v>15.8</v>
      </c>
      <c r="KK716" s="109" t="n">
        <v>20.3</v>
      </c>
      <c r="KL716" s="109" t="n">
        <v>26.4</v>
      </c>
      <c r="KM716" s="109" t="n">
        <v>25.6</v>
      </c>
      <c r="KN716" s="109" t="n">
        <v>32.8</v>
      </c>
      <c r="KO716" s="110" t="n">
        <f aca="false">SUM(KC716:KN716)/12</f>
        <v>24.4083333333333</v>
      </c>
      <c r="LA716" s="1" t="n">
        <f aca="false">LA715+1</f>
        <v>2016</v>
      </c>
      <c r="LB716" s="113" t="s">
        <v>175</v>
      </c>
      <c r="LC716" s="109" t="n">
        <v>32.3</v>
      </c>
      <c r="LD716" s="109" t="n">
        <v>31.4</v>
      </c>
      <c r="LE716" s="109" t="n">
        <v>30.1</v>
      </c>
      <c r="LF716" s="109" t="n">
        <v>25.7</v>
      </c>
      <c r="LG716" s="109" t="n">
        <v>20.3</v>
      </c>
      <c r="LH716" s="109" t="n">
        <v>15.7</v>
      </c>
      <c r="LI716" s="109" t="n">
        <v>15.1</v>
      </c>
      <c r="LJ716" s="109" t="n">
        <v>16.9</v>
      </c>
      <c r="LK716" s="109" t="n">
        <v>17.2</v>
      </c>
      <c r="LL716" s="109" t="n">
        <v>21.2</v>
      </c>
      <c r="LM716" s="109" t="n">
        <v>27.1</v>
      </c>
      <c r="LN716" s="109" t="n">
        <v>30.7</v>
      </c>
      <c r="LO716" s="110" t="n">
        <f aca="false">SUM(LC716:LN716)/12</f>
        <v>23.6416666666667</v>
      </c>
      <c r="MA716" s="1" t="n">
        <f aca="false">MA715+1</f>
        <v>2016</v>
      </c>
      <c r="MB716" s="113" t="s">
        <v>175</v>
      </c>
      <c r="MC716" s="109" t="n">
        <v>28.2</v>
      </c>
      <c r="MD716" s="109" t="n">
        <v>26</v>
      </c>
      <c r="ME716" s="109" t="n">
        <v>25.4</v>
      </c>
      <c r="MF716" s="109" t="n">
        <v>23.9</v>
      </c>
      <c r="MG716" s="109" t="n">
        <v>19.6</v>
      </c>
      <c r="MH716" s="109" t="n">
        <v>15.7</v>
      </c>
      <c r="MI716" s="109" t="n">
        <v>15</v>
      </c>
      <c r="MJ716" s="109" t="n">
        <v>16.9</v>
      </c>
      <c r="MK716" s="109" t="n">
        <v>16.5</v>
      </c>
      <c r="ML716" s="109" t="n">
        <v>19.9</v>
      </c>
      <c r="MM716" s="109" t="n">
        <v>22.6</v>
      </c>
      <c r="MN716" s="109" t="n">
        <v>26.9</v>
      </c>
      <c r="MO716" s="110" t="n">
        <f aca="false">SUM(MC716:MN716)/12</f>
        <v>21.3833333333333</v>
      </c>
      <c r="NA716" s="1" t="n">
        <f aca="false">NA715+1</f>
        <v>2015</v>
      </c>
      <c r="NB716" s="113" t="s">
        <v>174</v>
      </c>
      <c r="NC716" s="109" t="n">
        <v>34.6</v>
      </c>
      <c r="ND716" s="109" t="n">
        <v>38.7</v>
      </c>
      <c r="NE716" s="109" t="n">
        <v>31.6</v>
      </c>
      <c r="NF716" s="109" t="n">
        <v>24.2</v>
      </c>
      <c r="NG716" s="109" t="n">
        <v>20.5</v>
      </c>
      <c r="NH716" s="109" t="n">
        <v>18.6</v>
      </c>
      <c r="NI716" s="109" t="n">
        <v>17.9</v>
      </c>
      <c r="NJ716" s="109" t="n">
        <v>20.7</v>
      </c>
      <c r="NK716" s="109" t="n">
        <v>24.4</v>
      </c>
      <c r="NL716" s="109" t="n">
        <v>33.8</v>
      </c>
      <c r="NM716" s="109" t="n">
        <v>32.8</v>
      </c>
      <c r="NN716" s="109" t="n">
        <v>37.1</v>
      </c>
      <c r="NO716" s="110" t="n">
        <f aca="false">SUM(NC716:NN716)/12</f>
        <v>27.9083333333333</v>
      </c>
      <c r="OA716" s="5"/>
    </row>
    <row r="717" customFormat="false" ht="12.75" hidden="false" customHeight="false" outlineLevel="0" collapsed="false">
      <c r="A717" s="150"/>
      <c r="B717" s="151" t="n">
        <f aca="false">AVERAGE(AO717,BO717,CO717,DO717,EO717,FO717,GO717,HO717,IO717,JO717,KO717,LO717,MO717,NO717)</f>
        <v>23.0267857142857</v>
      </c>
      <c r="C717" s="163" t="n">
        <f aca="false">AVERAGE(B713:B717)</f>
        <v>22.9697619047619</v>
      </c>
      <c r="D717" s="164" t="n">
        <f aca="false">AVERAGE(B708:B717)</f>
        <v>22.7780456349206</v>
      </c>
      <c r="E717" s="151" t="n">
        <f aca="false">AVERAGE(B698:B717)</f>
        <v>22.6979910714286</v>
      </c>
      <c r="F717" s="165" t="n">
        <f aca="false">AVERAGE(B668:B717)</f>
        <v>22.3288630952381</v>
      </c>
      <c r="G717" s="159" t="n">
        <f aca="false">MAX(AC717:AN717,BC717:BN717,CC717:CN717,DC717:DN717,EC717:EN717,FC717:FN717,GC717:GN717,HC717:HN717,IC717:IN717,JC717:JN717,KC717:KN717,LC717:LN717,MC717:MN717,NC717:NN717)</f>
        <v>39</v>
      </c>
      <c r="H717" s="161" t="n">
        <f aca="false">MEDIAN(AC717:AN717,BC717:BN717,CC717:CN717,DC717:DN717,EC717:EN717,FC717:FN717,GC717:GN717,HC717:HN717,IC717:IN717,JC717:JN717,KC717:KN717,LC717:LN717,MC717:MN717,NC717:NN717)</f>
        <v>22.65</v>
      </c>
      <c r="I717" s="157" t="n">
        <f aca="false">MIN(AC717:AN717,BC717:BN717,CC717:CN717,DC717:DN717,EC717:EN717,FC717:FN717,GC717:GN717,HC717:HN717,IC717:IN717,JC717:JN717,KC717:KN717,LC717:LN717,MC717:MN717,NC717:NN717)</f>
        <v>14</v>
      </c>
      <c r="J717" s="107" t="n">
        <f aca="false">(G717+I717)/2</f>
        <v>26.5</v>
      </c>
      <c r="AA717" s="1" t="n">
        <f aca="false">AA716+1</f>
        <v>93</v>
      </c>
      <c r="AB717" s="108" t="n">
        <v>2017</v>
      </c>
      <c r="AC717" s="109" t="n">
        <v>29.1</v>
      </c>
      <c r="AD717" s="109" t="n">
        <v>27.2</v>
      </c>
      <c r="AE717" s="109" t="n">
        <v>27.8</v>
      </c>
      <c r="AF717" s="109" t="n">
        <v>22.8</v>
      </c>
      <c r="AG717" s="109" t="n">
        <v>19</v>
      </c>
      <c r="AH717" s="109" t="n">
        <v>16.5</v>
      </c>
      <c r="AI717" s="109" t="n">
        <v>16.2</v>
      </c>
      <c r="AJ717" s="109" t="n">
        <v>15.6</v>
      </c>
      <c r="AK717" s="109" t="n">
        <v>18.7</v>
      </c>
      <c r="AL717" s="109" t="n">
        <v>22.9</v>
      </c>
      <c r="AM717" s="109" t="n">
        <v>27</v>
      </c>
      <c r="AN717" s="109" t="n">
        <v>26.1</v>
      </c>
      <c r="AO717" s="110" t="n">
        <f aca="false">SUM(AC717:AN717)/12</f>
        <v>22.4083333333333</v>
      </c>
      <c r="AQ717" s="112"/>
      <c r="AR717" s="109"/>
      <c r="AS717" s="109"/>
      <c r="AT717" s="109"/>
      <c r="AU717" s="109"/>
      <c r="AV717" s="109"/>
      <c r="AW717" s="109"/>
      <c r="AX717" s="109"/>
      <c r="AY717" s="109"/>
      <c r="AZ717" s="109"/>
      <c r="BA717" s="1" t="n">
        <f aca="false">BA716+1</f>
        <v>2017</v>
      </c>
      <c r="BB717" s="113" t="s">
        <v>176</v>
      </c>
      <c r="BC717" s="109" t="n">
        <v>30</v>
      </c>
      <c r="BD717" s="109" t="n">
        <v>28.1</v>
      </c>
      <c r="BE717" s="109" t="n">
        <v>28.7</v>
      </c>
      <c r="BF717" s="109" t="n">
        <v>21.8</v>
      </c>
      <c r="BG717" s="109" t="n">
        <v>17.5</v>
      </c>
      <c r="BH717" s="109" t="n">
        <v>15.4</v>
      </c>
      <c r="BI717" s="109" t="n">
        <v>14.8</v>
      </c>
      <c r="BJ717" s="109" t="n">
        <v>14</v>
      </c>
      <c r="BK717" s="109" t="n">
        <v>17.5</v>
      </c>
      <c r="BL717" s="109" t="n">
        <v>23.1</v>
      </c>
      <c r="BM717" s="109" t="n">
        <v>26.3</v>
      </c>
      <c r="BN717" s="109" t="n">
        <v>27.3</v>
      </c>
      <c r="BO717" s="110" t="n">
        <f aca="false">SUM(BC717:BN717)/12</f>
        <v>22.0416666666667</v>
      </c>
      <c r="BP717" s="109"/>
      <c r="BQ717" s="109"/>
      <c r="BR717" s="109"/>
      <c r="BS717" s="109"/>
      <c r="CA717" s="1" t="n">
        <f aca="false">CA716+1</f>
        <v>2017</v>
      </c>
      <c r="CB717" s="112" t="n">
        <v>2017</v>
      </c>
      <c r="CC717" s="109" t="n">
        <v>22.4</v>
      </c>
      <c r="CD717" s="109" t="n">
        <v>22.7</v>
      </c>
      <c r="CE717" s="109" t="n">
        <v>22.2</v>
      </c>
      <c r="CF717" s="109" t="n">
        <v>19.7</v>
      </c>
      <c r="CG717" s="109" t="n">
        <v>17.6</v>
      </c>
      <c r="CH717" s="109" t="n">
        <v>16.2</v>
      </c>
      <c r="CI717" s="109" t="n">
        <v>15.3</v>
      </c>
      <c r="CJ717" s="109" t="n">
        <v>14.7</v>
      </c>
      <c r="CK717" s="109" t="n">
        <v>16.6</v>
      </c>
      <c r="CL717" s="109" t="n">
        <v>18.7</v>
      </c>
      <c r="CM717" s="109" t="n">
        <v>21.5</v>
      </c>
      <c r="CN717" s="109" t="n">
        <v>21.9</v>
      </c>
      <c r="CO717" s="110" t="n">
        <f aca="false">SUM(CC717:CN717)/12</f>
        <v>19.125</v>
      </c>
      <c r="DA717" s="1" t="n">
        <f aca="false">DA716+1</f>
        <v>2017</v>
      </c>
      <c r="DB717" s="113" t="s">
        <v>176</v>
      </c>
      <c r="DC717" s="109" t="n">
        <v>31.9</v>
      </c>
      <c r="DD717" s="109" t="n">
        <v>29.9</v>
      </c>
      <c r="DE717" s="109" t="n">
        <v>30.6</v>
      </c>
      <c r="DF717" s="109" t="n">
        <v>23.4</v>
      </c>
      <c r="DG717" s="109" t="n">
        <v>18</v>
      </c>
      <c r="DH717" s="109" t="n">
        <v>15.7</v>
      </c>
      <c r="DI717" s="109" t="n">
        <v>15.8</v>
      </c>
      <c r="DJ717" s="109" t="n">
        <v>15.2</v>
      </c>
      <c r="DK717" s="109" t="n">
        <v>19.1</v>
      </c>
      <c r="DL717" s="109" t="n">
        <v>25.1</v>
      </c>
      <c r="DM717" s="109" t="n">
        <v>29.5</v>
      </c>
      <c r="DN717" s="109" t="n">
        <v>29.1</v>
      </c>
      <c r="DO717" s="110" t="n">
        <f aca="false">SUM(DC717:DN717)/12</f>
        <v>23.6083333333333</v>
      </c>
      <c r="EA717" s="1" t="n">
        <f aca="false">EA716+1</f>
        <v>2017</v>
      </c>
      <c r="EB717" s="111" t="n">
        <v>2017</v>
      </c>
      <c r="EC717" s="109" t="n">
        <v>39</v>
      </c>
      <c r="ED717" s="109" t="n">
        <v>38.4</v>
      </c>
      <c r="EE717" s="109" t="n">
        <v>36.5</v>
      </c>
      <c r="EF717" s="109" t="n">
        <v>27.4</v>
      </c>
      <c r="EG717" s="109" t="n">
        <v>23.9</v>
      </c>
      <c r="EH717" s="109" t="n">
        <v>20.5</v>
      </c>
      <c r="EI717" s="109" t="n">
        <v>21.3</v>
      </c>
      <c r="EJ717" s="109" t="n">
        <v>22.1</v>
      </c>
      <c r="EK717" s="109" t="n">
        <v>27.3</v>
      </c>
      <c r="EL717" s="109" t="n">
        <v>31.2</v>
      </c>
      <c r="EM717" s="109" t="n">
        <v>34</v>
      </c>
      <c r="EN717" s="109" t="n">
        <v>37.1</v>
      </c>
      <c r="EO717" s="110" t="n">
        <f aca="false">SUM(EC717:EN717)/12</f>
        <v>29.8916666666667</v>
      </c>
      <c r="FA717" s="1" t="n">
        <f aca="false">FA716+1</f>
        <v>2017</v>
      </c>
      <c r="FB717" s="113" t="s">
        <v>176</v>
      </c>
      <c r="FC717" s="109" t="n">
        <v>28.5</v>
      </c>
      <c r="FD717" s="109" t="n">
        <v>26.2</v>
      </c>
      <c r="FE717" s="109" t="n">
        <v>27.1</v>
      </c>
      <c r="FF717" s="109" t="n">
        <v>21.6</v>
      </c>
      <c r="FG717" s="109" t="n">
        <v>17.2</v>
      </c>
      <c r="FH717" s="109" t="n">
        <v>16</v>
      </c>
      <c r="FI717" s="109" t="n">
        <v>15</v>
      </c>
      <c r="FJ717" s="109" t="n">
        <v>14.3</v>
      </c>
      <c r="FK717" s="109" t="n">
        <v>18.1</v>
      </c>
      <c r="FL717" s="109" t="n">
        <v>22.4</v>
      </c>
      <c r="FM717" s="109" t="n">
        <v>25.6</v>
      </c>
      <c r="FN717" s="109" t="n">
        <v>25.8</v>
      </c>
      <c r="FO717" s="110" t="n">
        <f aca="false">SUM(FC717:FN717)/12</f>
        <v>21.4833333333333</v>
      </c>
      <c r="GA717" s="1" t="n">
        <f aca="false">GA716+1</f>
        <v>2017</v>
      </c>
      <c r="GB717" s="113" t="s">
        <v>176</v>
      </c>
      <c r="GC717" s="109" t="n">
        <v>26</v>
      </c>
      <c r="GD717" s="109" t="n">
        <v>25.5</v>
      </c>
      <c r="GE717" s="109" t="n">
        <v>26.2</v>
      </c>
      <c r="GF717" s="109" t="n">
        <v>20</v>
      </c>
      <c r="GG717" s="109" t="n">
        <v>16</v>
      </c>
      <c r="GH717" s="109" t="n">
        <v>14.6</v>
      </c>
      <c r="GI717" s="109" t="n">
        <v>14</v>
      </c>
      <c r="GJ717" s="109" t="n">
        <v>14.4</v>
      </c>
      <c r="GK717" s="109" t="n">
        <v>15.7</v>
      </c>
      <c r="GL717" s="109" t="n">
        <v>19.5</v>
      </c>
      <c r="GM717" s="109" t="n">
        <v>26.2</v>
      </c>
      <c r="GN717" s="109" t="n">
        <v>24.2</v>
      </c>
      <c r="GO717" s="110" t="n">
        <f aca="false">SUM(GC717:GN717)/12</f>
        <v>20.1916666666667</v>
      </c>
      <c r="HA717" s="1" t="n">
        <f aca="false">HA716+1</f>
        <v>2017</v>
      </c>
      <c r="HB717" s="113" t="s">
        <v>176</v>
      </c>
      <c r="HC717" s="109" t="n">
        <v>25.9</v>
      </c>
      <c r="HD717" s="109" t="n">
        <v>25.3</v>
      </c>
      <c r="HE717" s="109" t="n">
        <v>26.2</v>
      </c>
      <c r="HF717" s="109" t="n">
        <v>22.7</v>
      </c>
      <c r="HG717" s="109" t="n">
        <v>20.2</v>
      </c>
      <c r="HH717" s="109" t="n">
        <v>18.5</v>
      </c>
      <c r="HI717" s="109" t="n">
        <v>17.5</v>
      </c>
      <c r="HJ717" s="109" t="n">
        <v>16.4</v>
      </c>
      <c r="HK717" s="109" t="n">
        <v>18.8</v>
      </c>
      <c r="HL717" s="109" t="n">
        <v>22.1</v>
      </c>
      <c r="HM717" s="109" t="n">
        <v>23.6</v>
      </c>
      <c r="HN717" s="109" t="n">
        <v>24.9</v>
      </c>
      <c r="HO717" s="110" t="n">
        <f aca="false">SUM(HC717:HN717)/12</f>
        <v>21.8416666666667</v>
      </c>
      <c r="IA717" s="1" t="n">
        <f aca="false">IA716+1</f>
        <v>2017</v>
      </c>
      <c r="IB717" s="113" t="s">
        <v>176</v>
      </c>
      <c r="IC717" s="109" t="n">
        <v>33.8</v>
      </c>
      <c r="ID717" s="109" t="n">
        <v>31.6</v>
      </c>
      <c r="IE717" s="109" t="n">
        <v>32.1</v>
      </c>
      <c r="IF717" s="109" t="n">
        <v>25.1</v>
      </c>
      <c r="IG717" s="109" t="n">
        <v>20.6</v>
      </c>
      <c r="IH717" s="109" t="n">
        <v>18.3</v>
      </c>
      <c r="II717" s="109" t="n">
        <v>17.7</v>
      </c>
      <c r="IJ717" s="109" t="n">
        <v>18.2</v>
      </c>
      <c r="IK717" s="109" t="n">
        <v>23.1</v>
      </c>
      <c r="IL717" s="109" t="n">
        <v>27</v>
      </c>
      <c r="IM717" s="109" t="n">
        <v>29.9</v>
      </c>
      <c r="IN717" s="109" t="n">
        <v>30.4</v>
      </c>
      <c r="IO717" s="110" t="n">
        <f aca="false">SUM(IC717:IN717)/12</f>
        <v>25.65</v>
      </c>
      <c r="JA717" s="1" t="n">
        <f aca="false">JA716+1</f>
        <v>2017</v>
      </c>
      <c r="JB717" s="113" t="s">
        <v>176</v>
      </c>
      <c r="JC717" s="109" t="n">
        <v>22.8</v>
      </c>
      <c r="JD717" s="109" t="n">
        <v>22.3</v>
      </c>
      <c r="JE717" s="109" t="n">
        <v>22.9</v>
      </c>
      <c r="JF717" s="109" t="n">
        <v>20.4</v>
      </c>
      <c r="JG717" s="109" t="n">
        <v>16</v>
      </c>
      <c r="JH717" s="109" t="n">
        <v>14.6</v>
      </c>
      <c r="JI717" s="109" t="n">
        <v>14</v>
      </c>
      <c r="JJ717" s="109" t="n">
        <v>14.3</v>
      </c>
      <c r="JK717" s="109" t="n">
        <v>16</v>
      </c>
      <c r="JL717" s="109" t="n">
        <v>19</v>
      </c>
      <c r="JM717" s="109" t="n">
        <v>24.1</v>
      </c>
      <c r="JN717" s="109" t="n">
        <v>21.6</v>
      </c>
      <c r="JO717" s="110" t="n">
        <f aca="false">SUM(JC717:JN717)/12</f>
        <v>19</v>
      </c>
      <c r="KA717" s="1" t="n">
        <f aca="false">KA716+1</f>
        <v>2017</v>
      </c>
      <c r="KB717" s="123" t="s">
        <v>179</v>
      </c>
      <c r="KC717" s="109" t="n">
        <v>30.9</v>
      </c>
      <c r="KD717" s="109" t="n">
        <v>28</v>
      </c>
      <c r="KE717" s="109" t="n">
        <v>27.6</v>
      </c>
      <c r="KF717" s="109" t="n">
        <v>22.4</v>
      </c>
      <c r="KG717" s="109" t="n">
        <v>18.2</v>
      </c>
      <c r="KH717" s="109" t="n">
        <v>16.1</v>
      </c>
      <c r="KI717" s="109" t="n">
        <v>16</v>
      </c>
      <c r="KJ717" s="109" t="n">
        <v>16.2</v>
      </c>
      <c r="KK717" s="109" t="n">
        <v>21.5</v>
      </c>
      <c r="KL717" s="109" t="n">
        <v>23.3</v>
      </c>
      <c r="KM717" s="109" t="n">
        <v>31.3</v>
      </c>
      <c r="KN717" s="109" t="n">
        <v>28.4</v>
      </c>
      <c r="KO717" s="110" t="n">
        <f aca="false">SUM(KC717:KN717)/12</f>
        <v>23.325</v>
      </c>
      <c r="LA717" s="1" t="n">
        <f aca="false">LA716+1</f>
        <v>2017</v>
      </c>
      <c r="LB717" s="113" t="s">
        <v>176</v>
      </c>
      <c r="LC717" s="109" t="n">
        <v>32.3</v>
      </c>
      <c r="LD717" s="109" t="n">
        <v>30.9</v>
      </c>
      <c r="LE717" s="109" t="n">
        <v>31.6</v>
      </c>
      <c r="LF717" s="109" t="n">
        <v>24.5</v>
      </c>
      <c r="LG717" s="109" t="n">
        <v>20.2</v>
      </c>
      <c r="LH717" s="109" t="n">
        <v>17.6</v>
      </c>
      <c r="LI717" s="109" t="n">
        <v>16.3</v>
      </c>
      <c r="LJ717" s="109" t="n">
        <v>15.9</v>
      </c>
      <c r="LK717" s="109" t="n">
        <v>20.3</v>
      </c>
      <c r="LL717" s="109" t="n">
        <v>25.9</v>
      </c>
      <c r="LM717" s="109" t="n">
        <v>29.5</v>
      </c>
      <c r="LN717" s="109" t="n">
        <v>29.9</v>
      </c>
      <c r="LO717" s="110" t="n">
        <f aca="false">SUM(LC717:LN717)/12</f>
        <v>24.575</v>
      </c>
      <c r="MA717" s="1" t="n">
        <f aca="false">MA716+1</f>
        <v>2017</v>
      </c>
      <c r="MB717" s="113" t="s">
        <v>176</v>
      </c>
      <c r="MC717" s="109" t="n">
        <v>28.1</v>
      </c>
      <c r="MD717" s="109" t="n">
        <v>26.2</v>
      </c>
      <c r="ME717" s="109" t="n">
        <v>27.2</v>
      </c>
      <c r="MF717" s="109" t="n">
        <v>22.6</v>
      </c>
      <c r="MG717" s="109" t="n">
        <v>18.2</v>
      </c>
      <c r="MH717" s="109" t="n">
        <v>16.8</v>
      </c>
      <c r="MI717" s="109" t="n">
        <v>16.3</v>
      </c>
      <c r="MJ717" s="109" t="n">
        <v>15.4</v>
      </c>
      <c r="MK717" s="109" t="n">
        <v>18.7</v>
      </c>
      <c r="ML717" s="109" t="n">
        <v>22.9</v>
      </c>
      <c r="MM717" s="109" t="n">
        <v>26.8</v>
      </c>
      <c r="MN717" s="109" t="n">
        <v>26.2</v>
      </c>
      <c r="MO717" s="110" t="n">
        <f aca="false">SUM(MC717:MN717)/12</f>
        <v>22.1166666666667</v>
      </c>
      <c r="NA717" s="1" t="n">
        <f aca="false">NA716+1</f>
        <v>2016</v>
      </c>
      <c r="NB717" s="113" t="s">
        <v>175</v>
      </c>
      <c r="NC717" s="109" t="n">
        <v>36</v>
      </c>
      <c r="ND717" s="109" t="n">
        <v>35.3</v>
      </c>
      <c r="NE717" s="109" t="n">
        <v>31</v>
      </c>
      <c r="NF717" s="109" t="n">
        <v>27.1</v>
      </c>
      <c r="NG717" s="109" t="n">
        <v>23.3</v>
      </c>
      <c r="NH717" s="109" t="n">
        <v>18</v>
      </c>
      <c r="NI717" s="109" t="n">
        <v>18.3</v>
      </c>
      <c r="NJ717" s="109" t="n">
        <v>20.6</v>
      </c>
      <c r="NK717" s="109" t="n">
        <v>22</v>
      </c>
      <c r="NL717" s="109" t="n">
        <v>27.6</v>
      </c>
      <c r="NM717" s="109" t="n">
        <v>31.9</v>
      </c>
      <c r="NN717" s="109" t="n">
        <v>34.3</v>
      </c>
      <c r="NO717" s="110" t="n">
        <f aca="false">SUM(NC717:NN717)/12</f>
        <v>27.1166666666667</v>
      </c>
      <c r="OA717" s="5"/>
    </row>
    <row r="718" customFormat="false" ht="12.75" hidden="false" customHeight="false" outlineLevel="0" collapsed="false">
      <c r="A718" s="150"/>
      <c r="B718" s="151" t="n">
        <f aca="false">AVERAGE(AO718,BO718,CO718,DO718,EO718,FO718,GO718,HO718,IO718,JO718,KO718,LO718,MO718,NO718)</f>
        <v>23.2797619047619</v>
      </c>
      <c r="C718" s="163" t="n">
        <f aca="false">AVERAGE(B714:B718)</f>
        <v>23.0009523809524</v>
      </c>
      <c r="D718" s="164" t="n">
        <f aca="false">AVERAGE(B709:B718)</f>
        <v>22.8541170634921</v>
      </c>
      <c r="E718" s="151" t="n">
        <f aca="false">AVERAGE(B699:B718)</f>
        <v>22.7535863095238</v>
      </c>
      <c r="F718" s="165" t="n">
        <f aca="false">AVERAGE(B669:B718)</f>
        <v>22.3602420634921</v>
      </c>
      <c r="G718" s="159" t="n">
        <f aca="false">MAX(AC718:AN718,BC718:BN718,CC718:CN718,DC718:DN718,EC718:EN718,FC718:FN718,GC718:GN718,HC718:HN718,IC718:IN718,JC718:JN718,KC718:KN718,LC718:LN718,MC718:MN718,NC718:NN718)</f>
        <v>41</v>
      </c>
      <c r="H718" s="161" t="n">
        <f aca="false">MEDIAN(AC718:AN718,BC718:BN718,CC718:CN718,DC718:DN718,EC718:EN718,FC718:FN718,GC718:GN718,HC718:HN718,IC718:IN718,JC718:JN718,KC718:KN718,LC718:LN718,MC718:MN718,NC718:NN718)</f>
        <v>22.85</v>
      </c>
      <c r="I718" s="157" t="n">
        <f aca="false">MIN(AC718:AN718,BC718:BN718,CC718:CN718,DC718:DN718,EC718:EN718,FC718:FN718,GC718:GN718,HC718:HN718,IC718:IN718,JC718:JN718,KC718:KN718,LC718:LN718,MC718:MN718,NC718:NN718)</f>
        <v>13.4</v>
      </c>
      <c r="J718" s="107" t="n">
        <f aca="false">(G718+I718)/2</f>
        <v>27.2</v>
      </c>
      <c r="AA718" s="1" t="n">
        <f aca="false">AA717+1</f>
        <v>94</v>
      </c>
      <c r="AB718" s="108" t="n">
        <v>2018</v>
      </c>
      <c r="AC718" s="109" t="n">
        <v>30.3</v>
      </c>
      <c r="AD718" s="109" t="n">
        <v>29</v>
      </c>
      <c r="AE718" s="109" t="n">
        <v>26.3</v>
      </c>
      <c r="AF718" s="109" t="n">
        <v>25.3</v>
      </c>
      <c r="AG718" s="109" t="n">
        <v>18.6</v>
      </c>
      <c r="AH718" s="109" t="n">
        <v>15.7</v>
      </c>
      <c r="AI718" s="109" t="n">
        <v>15.9</v>
      </c>
      <c r="AJ718" s="109" t="n">
        <v>16.8</v>
      </c>
      <c r="AK718" s="109" t="n">
        <v>18.3</v>
      </c>
      <c r="AL718" s="109" t="n">
        <v>23</v>
      </c>
      <c r="AM718" s="109" t="n">
        <v>23.3</v>
      </c>
      <c r="AN718" s="109" t="n">
        <v>28.6</v>
      </c>
      <c r="AO718" s="110" t="n">
        <f aca="false">SUM(AC718:AN718)/12</f>
        <v>22.5916666666667</v>
      </c>
      <c r="AQ718" s="112"/>
      <c r="AR718" s="109"/>
      <c r="AS718" s="109"/>
      <c r="AT718" s="109"/>
      <c r="AU718" s="109"/>
      <c r="AV718" s="109"/>
      <c r="AW718" s="109"/>
      <c r="AX718" s="109"/>
      <c r="AY718" s="109"/>
      <c r="AZ718" s="109"/>
      <c r="BA718" s="1" t="n">
        <f aca="false">BA717+1</f>
        <v>2018</v>
      </c>
      <c r="BB718" s="113" t="s">
        <v>177</v>
      </c>
      <c r="BC718" s="109" t="n">
        <v>31.5</v>
      </c>
      <c r="BD718" s="109" t="n">
        <v>30.5</v>
      </c>
      <c r="BE718" s="109" t="n">
        <v>26.8</v>
      </c>
      <c r="BF718" s="109" t="n">
        <v>25.6</v>
      </c>
      <c r="BG718" s="109" t="n">
        <v>16.7</v>
      </c>
      <c r="BH718" s="109" t="n">
        <v>14</v>
      </c>
      <c r="BI718" s="109" t="n">
        <v>15</v>
      </c>
      <c r="BJ718" s="109" t="n">
        <v>15</v>
      </c>
      <c r="BK718" s="109" t="n">
        <v>17.5</v>
      </c>
      <c r="BL718" s="109" t="n">
        <v>23.3</v>
      </c>
      <c r="BM718" s="109" t="n">
        <v>23.7</v>
      </c>
      <c r="BN718" s="109" t="n">
        <v>30.1</v>
      </c>
      <c r="BO718" s="110" t="n">
        <f aca="false">SUM(BC718:BN718)/12</f>
        <v>22.475</v>
      </c>
      <c r="BP718" s="109"/>
      <c r="BQ718" s="109"/>
      <c r="BR718" s="109"/>
      <c r="BS718" s="109"/>
      <c r="CA718" s="1" t="n">
        <f aca="false">CA717+1</f>
        <v>2018</v>
      </c>
      <c r="CB718" s="112" t="n">
        <v>2018</v>
      </c>
      <c r="CC718" s="109" t="n">
        <v>23.8</v>
      </c>
      <c r="CD718" s="109" t="n">
        <v>22.8</v>
      </c>
      <c r="CE718" s="109" t="n">
        <v>22.3</v>
      </c>
      <c r="CF718" s="109" t="n">
        <v>21.3</v>
      </c>
      <c r="CG718" s="109" t="n">
        <v>17.2</v>
      </c>
      <c r="CH718" s="109" t="n">
        <v>14.7</v>
      </c>
      <c r="CI718" s="109" t="n">
        <v>14.6</v>
      </c>
      <c r="CJ718" s="109" t="n">
        <v>14.8</v>
      </c>
      <c r="CK718" s="109" t="n">
        <v>15.4</v>
      </c>
      <c r="CL718" s="109" t="n">
        <v>18.3</v>
      </c>
      <c r="CM718" s="109" t="n">
        <v>19.8</v>
      </c>
      <c r="CN718" s="109" t="n">
        <v>22.3</v>
      </c>
      <c r="CO718" s="110" t="n">
        <f aca="false">SUM(CC718:CN718)/12</f>
        <v>18.9416666666667</v>
      </c>
      <c r="DA718" s="1" t="n">
        <f aca="false">DA717+1</f>
        <v>2018</v>
      </c>
      <c r="DB718" s="113" t="s">
        <v>177</v>
      </c>
      <c r="DC718" s="109" t="n">
        <v>33.8</v>
      </c>
      <c r="DD718" s="109" t="n">
        <v>32.2</v>
      </c>
      <c r="DE718" s="109" t="n">
        <v>28.5</v>
      </c>
      <c r="DF718" s="109" t="n">
        <v>27</v>
      </c>
      <c r="DG718" s="109" t="n">
        <v>18.1</v>
      </c>
      <c r="DH718" s="109" t="n">
        <v>15.1</v>
      </c>
      <c r="DI718" s="109" t="n">
        <v>15.5</v>
      </c>
      <c r="DJ718" s="109" t="n">
        <v>16.5</v>
      </c>
      <c r="DK718" s="109" t="n">
        <v>19.6</v>
      </c>
      <c r="DL718" s="109" t="n">
        <v>24.9</v>
      </c>
      <c r="DM718" s="109" t="n">
        <v>25.4</v>
      </c>
      <c r="DN718" s="109" t="n">
        <v>31.4</v>
      </c>
      <c r="DO718" s="110" t="n">
        <f aca="false">SUM(DC718:DN718)/12</f>
        <v>24</v>
      </c>
      <c r="EA718" s="1" t="n">
        <f aca="false">EA717+1</f>
        <v>2018</v>
      </c>
      <c r="EB718" s="111" t="n">
        <v>2018</v>
      </c>
      <c r="EC718" s="109" t="n">
        <v>41</v>
      </c>
      <c r="ED718" s="109" t="n">
        <v>38.4</v>
      </c>
      <c r="EE718" s="109" t="n">
        <v>35.1</v>
      </c>
      <c r="EF718" s="109" t="n">
        <v>32.9</v>
      </c>
      <c r="EG718" s="109" t="n">
        <v>22.9</v>
      </c>
      <c r="EH718" s="109" t="n">
        <v>19.7</v>
      </c>
      <c r="EI718" s="109" t="n">
        <v>20.9</v>
      </c>
      <c r="EJ718" s="109" t="n">
        <v>22.3</v>
      </c>
      <c r="EK718" s="109" t="n">
        <v>25</v>
      </c>
      <c r="EL718" s="109" t="n">
        <v>31.7</v>
      </c>
      <c r="EM718" s="109" t="n">
        <v>32.8</v>
      </c>
      <c r="EN718" s="109" t="n">
        <v>39.6</v>
      </c>
      <c r="EO718" s="110" t="n">
        <f aca="false">SUM(EC718:EN718)/12</f>
        <v>30.1916666666667</v>
      </c>
      <c r="FA718" s="1" t="n">
        <f aca="false">FA717+1</f>
        <v>2018</v>
      </c>
      <c r="FB718" s="113" t="s">
        <v>177</v>
      </c>
      <c r="FC718" s="109" t="n">
        <v>29.5</v>
      </c>
      <c r="FD718" s="109" t="n">
        <v>28.9</v>
      </c>
      <c r="FE718" s="109" t="n">
        <v>25.7</v>
      </c>
      <c r="FF718" s="109" t="n">
        <v>25.2</v>
      </c>
      <c r="FG718" s="109" t="n">
        <v>16.7</v>
      </c>
      <c r="FH718" s="109" t="n">
        <v>14.4</v>
      </c>
      <c r="FI718" s="109" t="n">
        <v>14.7</v>
      </c>
      <c r="FJ718" s="109" t="n">
        <v>15</v>
      </c>
      <c r="FK718" s="109" t="n">
        <v>17.1</v>
      </c>
      <c r="FL718" s="109" t="n">
        <v>22.1</v>
      </c>
      <c r="FM718" s="109" t="n">
        <v>22.8</v>
      </c>
      <c r="FN718" s="109" t="n">
        <v>27.1</v>
      </c>
      <c r="FO718" s="110" t="n">
        <f aca="false">SUM(FC718:FN718)/12</f>
        <v>21.6</v>
      </c>
      <c r="GA718" s="1" t="n">
        <f aca="false">GA717+1</f>
        <v>2018</v>
      </c>
      <c r="GB718" s="113" t="s">
        <v>177</v>
      </c>
      <c r="GC718" s="109" t="n">
        <v>28.2</v>
      </c>
      <c r="GD718" s="109" t="n">
        <v>27.1</v>
      </c>
      <c r="GE718" s="109" t="n">
        <v>24.6</v>
      </c>
      <c r="GF718" s="109" t="n">
        <v>22.1</v>
      </c>
      <c r="GG718" s="109" t="n">
        <v>16.2</v>
      </c>
      <c r="GH718" s="109" t="n">
        <v>13.8</v>
      </c>
      <c r="GI718" s="109" t="n">
        <v>13.4</v>
      </c>
      <c r="GJ718" s="109" t="n">
        <v>14.2</v>
      </c>
      <c r="GK718" s="109" t="n">
        <v>15.8</v>
      </c>
      <c r="GL718" s="109" t="n">
        <v>19.8</v>
      </c>
      <c r="GM718" s="109" t="n">
        <v>20.4</v>
      </c>
      <c r="GN718" s="109" t="n">
        <v>25</v>
      </c>
      <c r="GO718" s="110" t="n">
        <f aca="false">SUM(GC718:GN718)/12</f>
        <v>20.05</v>
      </c>
      <c r="HA718" s="1" t="n">
        <f aca="false">HA717+1</f>
        <v>2018</v>
      </c>
      <c r="HB718" s="113" t="s">
        <v>177</v>
      </c>
      <c r="HC718" s="109" t="n">
        <v>27.7</v>
      </c>
      <c r="HD718" s="109" t="n">
        <v>27</v>
      </c>
      <c r="HE718" s="109" t="n">
        <v>25.8</v>
      </c>
      <c r="HF718" s="109" t="n">
        <v>25.3</v>
      </c>
      <c r="HG718" s="109" t="n">
        <v>19.9</v>
      </c>
      <c r="HH718" s="109" t="n">
        <v>16.7</v>
      </c>
      <c r="HI718" s="109" t="n">
        <v>16.8</v>
      </c>
      <c r="HJ718" s="109" t="n">
        <v>16.5</v>
      </c>
      <c r="HK718" s="109" t="n">
        <v>18.3</v>
      </c>
      <c r="HL718" s="109" t="n">
        <v>21.1</v>
      </c>
      <c r="HM718" s="109" t="n">
        <v>23.1</v>
      </c>
      <c r="HN718" s="109" t="n">
        <v>26.3</v>
      </c>
      <c r="HO718" s="110" t="n">
        <f aca="false">SUM(HC718:HN718)/12</f>
        <v>22.0416666666667</v>
      </c>
      <c r="IA718" s="1" t="n">
        <f aca="false">IA717+1</f>
        <v>2018</v>
      </c>
      <c r="IB718" s="113" t="s">
        <v>177</v>
      </c>
      <c r="IC718" s="109" t="n">
        <v>33.9</v>
      </c>
      <c r="ID718" s="109" t="n">
        <v>33.4</v>
      </c>
      <c r="IE718" s="109" t="n">
        <v>30.2</v>
      </c>
      <c r="IF718" s="109" t="n">
        <v>29.5</v>
      </c>
      <c r="IG718" s="109" t="n">
        <v>20</v>
      </c>
      <c r="IH718" s="109" t="n">
        <v>17.1</v>
      </c>
      <c r="II718" s="109" t="n">
        <v>17.7</v>
      </c>
      <c r="IJ718" s="109" t="n">
        <v>19.4</v>
      </c>
      <c r="IK718" s="109" t="n">
        <v>21.5</v>
      </c>
      <c r="IL718" s="109" t="n">
        <v>26.6</v>
      </c>
      <c r="IM718" s="109" t="n">
        <v>26.3</v>
      </c>
      <c r="IN718" s="109" t="n">
        <v>32.8</v>
      </c>
      <c r="IO718" s="110" t="n">
        <f aca="false">SUM(IC718:IN718)/12</f>
        <v>25.7</v>
      </c>
      <c r="JA718" s="1" t="n">
        <f aca="false">JA717+1</f>
        <v>2018</v>
      </c>
      <c r="JB718" s="113" t="s">
        <v>177</v>
      </c>
      <c r="JC718" s="109" t="n">
        <v>23.4</v>
      </c>
      <c r="JD718" s="109" t="n">
        <v>24</v>
      </c>
      <c r="JE718" s="109" t="n">
        <v>22.6</v>
      </c>
      <c r="JF718" s="109" t="n">
        <v>22.2</v>
      </c>
      <c r="JG718" s="109" t="n">
        <v>17</v>
      </c>
      <c r="JH718" s="109" t="n">
        <v>13.9</v>
      </c>
      <c r="JI718" s="109" t="n">
        <v>13.5</v>
      </c>
      <c r="JJ718" s="109" t="n">
        <v>14.8</v>
      </c>
      <c r="JK718" s="109" t="n">
        <v>15.6</v>
      </c>
      <c r="JL718" s="109" t="n">
        <v>18.7</v>
      </c>
      <c r="JM718" s="109" t="n">
        <v>19.3</v>
      </c>
      <c r="JN718" s="109" t="n">
        <v>22</v>
      </c>
      <c r="JO718" s="110" t="n">
        <f aca="false">SUM(JC718:JN718)/12</f>
        <v>18.9166666666667</v>
      </c>
      <c r="KA718" s="1" t="n">
        <f aca="false">KA717+1</f>
        <v>2018</v>
      </c>
      <c r="KB718" s="113" t="s">
        <v>177</v>
      </c>
      <c r="KC718" s="109" t="n">
        <v>33</v>
      </c>
      <c r="KD718" s="109" t="n">
        <v>31.9</v>
      </c>
      <c r="KE718" s="109" t="n">
        <v>28.2</v>
      </c>
      <c r="KF718" s="109" t="n">
        <v>27.4</v>
      </c>
      <c r="KG718" s="109" t="n">
        <v>18.3</v>
      </c>
      <c r="KH718" s="109" t="n">
        <v>15.7</v>
      </c>
      <c r="KI718" s="109" t="n">
        <v>16.4</v>
      </c>
      <c r="KJ718" s="109" t="n">
        <v>16.6</v>
      </c>
      <c r="KK718" s="109" t="n">
        <v>19.1</v>
      </c>
      <c r="KL718" s="109" t="n">
        <v>24.6</v>
      </c>
      <c r="KM718" s="109" t="n">
        <v>25.1</v>
      </c>
      <c r="KN718" s="109" t="n">
        <v>31.8</v>
      </c>
      <c r="KO718" s="110" t="n">
        <f aca="false">SUM(KC718:KN718)/12</f>
        <v>24.0083333333333</v>
      </c>
      <c r="LA718" s="1" t="n">
        <f aca="false">LA717+1</f>
        <v>2018</v>
      </c>
      <c r="LB718" s="113" t="s">
        <v>177</v>
      </c>
      <c r="LC718" s="109" t="n">
        <v>33.6</v>
      </c>
      <c r="LD718" s="109" t="n">
        <v>32.9</v>
      </c>
      <c r="LE718" s="109" t="n">
        <v>29.4</v>
      </c>
      <c r="LF718" s="109" t="n">
        <v>28.5</v>
      </c>
      <c r="LG718" s="109" t="n">
        <v>19.4</v>
      </c>
      <c r="LH718" s="109" t="n">
        <v>16.4</v>
      </c>
      <c r="LI718" s="109" t="n">
        <v>16.7</v>
      </c>
      <c r="LJ718" s="109" t="n">
        <v>17.6</v>
      </c>
      <c r="LK718" s="109" t="n">
        <v>20.4</v>
      </c>
      <c r="LL718" s="109" t="n">
        <v>26.5</v>
      </c>
      <c r="LM718" s="109" t="n">
        <v>26.3</v>
      </c>
      <c r="LN718" s="109" t="n">
        <v>32.4</v>
      </c>
      <c r="LO718" s="110" t="n">
        <f aca="false">SUM(LC718:LN718)/12</f>
        <v>25.0083333333333</v>
      </c>
      <c r="MA718" s="1" t="n">
        <f aca="false">MA717+1</f>
        <v>2018</v>
      </c>
      <c r="MB718" s="113" t="s">
        <v>177</v>
      </c>
      <c r="MC718" s="109" t="n">
        <v>29.4</v>
      </c>
      <c r="MD718" s="109" t="n">
        <v>28.4</v>
      </c>
      <c r="ME718" s="109" t="n">
        <v>26.2</v>
      </c>
      <c r="MF718" s="109" t="n">
        <v>25.8</v>
      </c>
      <c r="MG718" s="109" t="n">
        <v>18.2</v>
      </c>
      <c r="MH718" s="109" t="n">
        <v>15.8</v>
      </c>
      <c r="MI718" s="109" t="n">
        <v>16.1</v>
      </c>
      <c r="MJ718" s="109" t="n">
        <v>16.4</v>
      </c>
      <c r="MK718" s="109" t="n">
        <v>18.4</v>
      </c>
      <c r="ML718" s="109" t="n">
        <v>23.3</v>
      </c>
      <c r="MM718" s="109" t="n">
        <v>23.5</v>
      </c>
      <c r="MN718" s="109" t="n">
        <v>27.5</v>
      </c>
      <c r="MO718" s="110" t="n">
        <f aca="false">SUM(MC718:MN718)/12</f>
        <v>22.4166666666667</v>
      </c>
      <c r="NA718" s="1" t="n">
        <f aca="false">NA717+1</f>
        <v>2017</v>
      </c>
      <c r="NB718" s="113" t="s">
        <v>176</v>
      </c>
      <c r="NC718" s="109" t="n">
        <v>36.1</v>
      </c>
      <c r="ND718" s="109" t="n">
        <v>34.5</v>
      </c>
      <c r="NE718" s="109" t="n">
        <v>34.6</v>
      </c>
      <c r="NF718" s="109" t="n">
        <v>25.8</v>
      </c>
      <c r="NG718" s="109" t="n">
        <v>22.5</v>
      </c>
      <c r="NH718" s="109" t="n">
        <v>19.2</v>
      </c>
      <c r="NI718" s="109" t="n">
        <v>20.9</v>
      </c>
      <c r="NJ718" s="109" t="n">
        <v>21.3</v>
      </c>
      <c r="NK718" s="109" t="n">
        <v>26.4</v>
      </c>
      <c r="NL718" s="109" t="n">
        <v>29.2</v>
      </c>
      <c r="NM718" s="109" t="n">
        <v>31.7</v>
      </c>
      <c r="NN718" s="109" t="n">
        <v>33.5</v>
      </c>
      <c r="NO718" s="110" t="n">
        <f aca="false">SUM(NC718:NN718)/12</f>
        <v>27.975</v>
      </c>
      <c r="OA718" s="5"/>
    </row>
    <row r="719" customFormat="false" ht="12.75" hidden="false" customHeight="false" outlineLevel="0" collapsed="false">
      <c r="A719" s="150"/>
      <c r="B719" s="151" t="n">
        <f aca="false">AVERAGE(AO719,BO719,CO719,DO719,EO719,FO719,GO719,HO719,IO719,JO719,KO719,LO719,MO719,NO719)</f>
        <v>23.3190476190476</v>
      </c>
      <c r="C719" s="163" t="n">
        <f aca="false">AVERAGE(B715:B719)</f>
        <v>23.0078571428571</v>
      </c>
      <c r="D719" s="164" t="n">
        <f aca="false">AVERAGE(B710:B719)</f>
        <v>22.8741170634921</v>
      </c>
      <c r="E719" s="151" t="n">
        <f aca="false">AVERAGE(B700:B719)</f>
        <v>22.7923065476191</v>
      </c>
      <c r="F719" s="165" t="n">
        <f aca="false">AVERAGE(B670:B719)</f>
        <v>22.3956944444444</v>
      </c>
      <c r="G719" s="159" t="n">
        <f aca="false">MAX(AC719:AN719,BC719:BN719,CC719:CN719,DC719:DN719,EC719:EN719,FC719:FN719,GC719:GN719,HC719:HN719,IC719:IN719,JC719:JN719,KC719:KN719,LC719:LN719,MC719:MN719,NC719:NN719)</f>
        <v>42.2</v>
      </c>
      <c r="H719" s="161" t="n">
        <f aca="false">MEDIAN(AC719:AN719,BC719:BN719,CC719:CN719,DC719:DN719,EC719:EN719,FC719:FN719,GC719:GN719,HC719:HN719,IC719:IN719,JC719:JN719,KC719:KN719,LC719:LN719,MC719:MN719,NC719:NN719)</f>
        <v>23.15</v>
      </c>
      <c r="I719" s="157" t="n">
        <f aca="false">MIN(AC719:AN719,BC719:BN719,CC719:CN719,DC719:DN719,EC719:EN719,FC719:FN719,GC719:GN719,HC719:HN719,IC719:IN719,JC719:JN719,KC719:KN719,LC719:LN719,MC719:MN719,NC719:NN719)</f>
        <v>13.8</v>
      </c>
      <c r="J719" s="107" t="n">
        <f aca="false">(G719+I719)/2</f>
        <v>28</v>
      </c>
      <c r="AA719" s="1" t="n">
        <f aca="false">AA718+1</f>
        <v>95</v>
      </c>
      <c r="AB719" s="108" t="n">
        <v>2019</v>
      </c>
      <c r="AC719" s="109" t="n">
        <v>31.2</v>
      </c>
      <c r="AD719" s="109" t="n">
        <v>28.2</v>
      </c>
      <c r="AE719" s="109" t="n">
        <v>25.6</v>
      </c>
      <c r="AF719" s="109" t="n">
        <v>24</v>
      </c>
      <c r="AG719" s="109" t="n">
        <v>18.5</v>
      </c>
      <c r="AH719" s="109" t="n">
        <v>16.1</v>
      </c>
      <c r="AI719" s="109" t="n">
        <v>16.1</v>
      </c>
      <c r="AJ719" s="109" t="n">
        <v>15.2</v>
      </c>
      <c r="AK719" s="109" t="n">
        <v>18.8</v>
      </c>
      <c r="AL719" s="109" t="n">
        <v>23.4</v>
      </c>
      <c r="AM719" s="109" t="n">
        <v>22.7</v>
      </c>
      <c r="AN719" s="109" t="n">
        <v>29.1</v>
      </c>
      <c r="AO719" s="110" t="n">
        <f aca="false">SUM(AC719:AN719)/12</f>
        <v>22.4083333333333</v>
      </c>
      <c r="AQ719" s="112"/>
      <c r="AR719" s="109"/>
      <c r="AS719" s="109"/>
      <c r="AT719" s="109"/>
      <c r="AU719" s="109"/>
      <c r="AV719" s="109"/>
      <c r="AW719" s="109"/>
      <c r="AX719" s="109"/>
      <c r="AY719" s="109"/>
      <c r="AZ719" s="109"/>
      <c r="BA719" s="1" t="n">
        <v>2019</v>
      </c>
      <c r="BB719" s="113" t="s">
        <v>178</v>
      </c>
      <c r="BC719" s="109" t="n">
        <v>33.4</v>
      </c>
      <c r="BD719" s="109" t="n">
        <v>29.7</v>
      </c>
      <c r="BE719" s="109" t="n">
        <v>27.1</v>
      </c>
      <c r="BF719" s="109" t="n">
        <v>23.7</v>
      </c>
      <c r="BG719" s="109" t="n">
        <v>17.5</v>
      </c>
      <c r="BH719" s="109" t="n">
        <v>14.1</v>
      </c>
      <c r="BI719" s="109" t="n">
        <v>13.9</v>
      </c>
      <c r="BJ719" s="109" t="n">
        <v>13.8</v>
      </c>
      <c r="BK719" s="109" t="n">
        <v>18</v>
      </c>
      <c r="BL719" s="109" t="n">
        <v>24</v>
      </c>
      <c r="BM719" s="109" t="n">
        <v>24.2</v>
      </c>
      <c r="BN719" s="109" t="n">
        <v>31.7</v>
      </c>
      <c r="BO719" s="110" t="n">
        <f aca="false">SUM(BC719:BN719)/12</f>
        <v>22.5916666666667</v>
      </c>
      <c r="BP719" s="109"/>
      <c r="BQ719" s="109"/>
      <c r="BR719" s="109"/>
      <c r="BS719" s="109"/>
      <c r="CA719" s="1" t="n">
        <f aca="false">CA718+1</f>
        <v>2019</v>
      </c>
      <c r="CB719" s="112" t="n">
        <v>2019</v>
      </c>
      <c r="CC719" s="109" t="n">
        <v>24</v>
      </c>
      <c r="CD719" s="109" t="n">
        <v>21.6</v>
      </c>
      <c r="CE719" s="109" t="n">
        <v>21.4</v>
      </c>
      <c r="CF719" s="109" t="n">
        <v>20.7</v>
      </c>
      <c r="CG719" s="109" t="n">
        <v>17.2</v>
      </c>
      <c r="CH719" s="109" t="n">
        <v>14.9</v>
      </c>
      <c r="CI719" s="109" t="n">
        <v>14.6</v>
      </c>
      <c r="CJ719" s="109" t="n">
        <v>13.9</v>
      </c>
      <c r="CK719" s="109" t="n">
        <v>15.9</v>
      </c>
      <c r="CL719" s="109" t="n">
        <v>19.3</v>
      </c>
      <c r="CM719" s="109" t="n">
        <v>19.6</v>
      </c>
      <c r="CN719" s="109" t="n">
        <v>22.4</v>
      </c>
      <c r="CO719" s="110" t="n">
        <f aca="false">SUM(CC719:CN719)/12</f>
        <v>18.7916666666667</v>
      </c>
      <c r="DA719" s="1" t="n">
        <f aca="false">DA718+1</f>
        <v>2019</v>
      </c>
      <c r="DB719" s="113" t="s">
        <v>178</v>
      </c>
      <c r="DC719" s="109" t="n">
        <v>35.5</v>
      </c>
      <c r="DD719" s="109" t="n">
        <v>31.3</v>
      </c>
      <c r="DE719" s="109" t="n">
        <v>28.5</v>
      </c>
      <c r="DF719" s="109" t="n">
        <v>24.4</v>
      </c>
      <c r="DG719" s="109" t="n">
        <v>19.3</v>
      </c>
      <c r="DH719" s="109" t="n">
        <v>15.4</v>
      </c>
      <c r="DI719" s="109" t="n">
        <v>15.2</v>
      </c>
      <c r="DJ719" s="109" t="n">
        <v>14.8</v>
      </c>
      <c r="DK719" s="109" t="n">
        <v>18.7</v>
      </c>
      <c r="DL719" s="109" t="n">
        <v>25.3</v>
      </c>
      <c r="DM719" s="109" t="n">
        <v>25.5</v>
      </c>
      <c r="DN719" s="109" t="n">
        <v>32.9</v>
      </c>
      <c r="DO719" s="110" t="n">
        <f aca="false">SUM(DC719:DN719)/12</f>
        <v>23.9</v>
      </c>
      <c r="EA719" s="1" t="n">
        <f aca="false">EA718+1</f>
        <v>2019</v>
      </c>
      <c r="EB719" s="111" t="n">
        <v>2019</v>
      </c>
      <c r="EC719" s="109" t="n">
        <v>42.2</v>
      </c>
      <c r="ED719" s="109" t="n">
        <v>38.1</v>
      </c>
      <c r="EE719" s="109" t="n">
        <v>35.1</v>
      </c>
      <c r="EF719" s="109" t="n">
        <v>30.9</v>
      </c>
      <c r="EG719" s="109" t="n">
        <v>23.5</v>
      </c>
      <c r="EH719" s="109" t="n">
        <v>19.8</v>
      </c>
      <c r="EI719" s="109" t="n">
        <v>21.5</v>
      </c>
      <c r="EJ719" s="109" t="n">
        <v>21</v>
      </c>
      <c r="EK719" s="109" t="n">
        <v>28.1</v>
      </c>
      <c r="EL719" s="109" t="n">
        <v>31.5</v>
      </c>
      <c r="EM719" s="109" t="n">
        <v>33.1</v>
      </c>
      <c r="EN719" s="109" t="n">
        <v>40.6</v>
      </c>
      <c r="EO719" s="110" t="n">
        <f aca="false">SUM(EC719:EN719)/12</f>
        <v>30.45</v>
      </c>
      <c r="FA719" s="1" t="n">
        <f aca="false">FA718+1</f>
        <v>2019</v>
      </c>
      <c r="FB719" s="113" t="s">
        <v>178</v>
      </c>
      <c r="FC719" s="109" t="n">
        <v>32.1</v>
      </c>
      <c r="FD719" s="109" t="n">
        <v>29</v>
      </c>
      <c r="FE719" s="109" t="n">
        <v>26.5</v>
      </c>
      <c r="FF719" s="109" t="n">
        <v>23.9</v>
      </c>
      <c r="FG719" s="109" t="n">
        <v>17.2</v>
      </c>
      <c r="FH719" s="109" t="n">
        <v>14.1</v>
      </c>
      <c r="FI719" s="109" t="n">
        <v>14.6</v>
      </c>
      <c r="FJ719" s="109" t="n">
        <v>14</v>
      </c>
      <c r="FK719" s="109" t="n">
        <v>17.5</v>
      </c>
      <c r="FL719" s="109" t="n">
        <v>22.6</v>
      </c>
      <c r="FM719" s="109" t="n">
        <v>22.4</v>
      </c>
      <c r="FN719" s="109" t="n">
        <v>29.9</v>
      </c>
      <c r="FO719" s="110" t="n">
        <f aca="false">SUM(FC719:FN719)/12</f>
        <v>21.9833333333333</v>
      </c>
      <c r="GA719" s="1" t="n">
        <v>2019</v>
      </c>
      <c r="GB719" s="113" t="s">
        <v>178</v>
      </c>
      <c r="GC719" s="109" t="n">
        <v>28</v>
      </c>
      <c r="GD719" s="109" t="n">
        <v>26.2</v>
      </c>
      <c r="GE719" s="109" t="n">
        <v>23.6</v>
      </c>
      <c r="GF719" s="109" t="n">
        <v>20.7</v>
      </c>
      <c r="GG719" s="109" t="n">
        <v>16.6</v>
      </c>
      <c r="GH719" s="109" t="n">
        <v>14.4</v>
      </c>
      <c r="GI719" s="109" t="n">
        <v>14.2</v>
      </c>
      <c r="GJ719" s="109" t="n">
        <v>13.8</v>
      </c>
      <c r="GK719" s="109" t="n">
        <v>15.4</v>
      </c>
      <c r="GL719" s="109" t="n">
        <v>19.7</v>
      </c>
      <c r="GM719" s="109" t="n">
        <v>18.8</v>
      </c>
      <c r="GN719" s="109" t="n">
        <v>25.7</v>
      </c>
      <c r="GO719" s="110" t="n">
        <f aca="false">SUM(GC719:GN719)/12</f>
        <v>19.7583333333333</v>
      </c>
      <c r="HA719" s="1" t="n">
        <f aca="false">HA718+1</f>
        <v>2019</v>
      </c>
      <c r="HB719" s="113" t="s">
        <v>178</v>
      </c>
      <c r="HC719" s="109" t="n">
        <v>28.5</v>
      </c>
      <c r="HD719" s="109" t="n">
        <v>26.3</v>
      </c>
      <c r="HE719" s="109" t="n">
        <v>25.4</v>
      </c>
      <c r="HF719" s="109" t="n">
        <v>24.1</v>
      </c>
      <c r="HG719" s="109" t="n">
        <v>18.7</v>
      </c>
      <c r="HH719" s="109" t="n">
        <v>16.4</v>
      </c>
      <c r="HI719" s="109" t="n">
        <v>16.3</v>
      </c>
      <c r="HJ719" s="109" t="n">
        <v>16.2</v>
      </c>
      <c r="HK719" s="109" t="n">
        <v>18.9</v>
      </c>
      <c r="HL719" s="109" t="n">
        <v>23.6</v>
      </c>
      <c r="HM719" s="109" t="n">
        <v>23.9</v>
      </c>
      <c r="HN719" s="109" t="n">
        <v>27.5</v>
      </c>
      <c r="HO719" s="110" t="n">
        <f aca="false">SUM(HC719:HN719)/12</f>
        <v>22.15</v>
      </c>
      <c r="IA719" s="1" t="n">
        <f aca="false">IA718+1</f>
        <v>2019</v>
      </c>
      <c r="IB719" s="113" t="s">
        <v>178</v>
      </c>
      <c r="IC719" s="109" t="n">
        <v>36</v>
      </c>
      <c r="ID719" s="109" t="n">
        <v>33</v>
      </c>
      <c r="IE719" s="109" t="n">
        <v>29.2</v>
      </c>
      <c r="IF719" s="109" t="n">
        <v>26.8</v>
      </c>
      <c r="IG719" s="109" t="n">
        <v>20.2</v>
      </c>
      <c r="IH719" s="109" t="n">
        <v>17</v>
      </c>
      <c r="II719" s="109" t="n">
        <v>17.5</v>
      </c>
      <c r="IJ719" s="109" t="n">
        <v>17.3</v>
      </c>
      <c r="IK719" s="109" t="n">
        <v>22.7</v>
      </c>
      <c r="IL719" s="109" t="n">
        <v>27.6</v>
      </c>
      <c r="IM719" s="109" t="n">
        <v>27.3</v>
      </c>
      <c r="IN719" s="109" t="n">
        <v>34.5</v>
      </c>
      <c r="IO719" s="110" t="n">
        <f aca="false">SUM(IC719:IN719)/12</f>
        <v>25.7583333333333</v>
      </c>
      <c r="JA719" s="1" t="n">
        <f aca="false">JA718+1</f>
        <v>2019</v>
      </c>
      <c r="JB719" s="113" t="s">
        <v>178</v>
      </c>
      <c r="JC719" s="109" t="n">
        <v>23.9</v>
      </c>
      <c r="JD719" s="109" t="n">
        <v>22.9</v>
      </c>
      <c r="JE719" s="109" t="n">
        <v>21.3</v>
      </c>
      <c r="JF719" s="109" t="n">
        <v>19.6</v>
      </c>
      <c r="JG719" s="109" t="n">
        <v>16.4</v>
      </c>
      <c r="JH719" s="109" t="n">
        <v>14.2</v>
      </c>
      <c r="JI719" s="109" t="n">
        <v>14.3</v>
      </c>
      <c r="JJ719" s="109" t="n">
        <v>13.9</v>
      </c>
      <c r="JK719" s="109" t="n">
        <v>15.7</v>
      </c>
      <c r="JL719" s="109" t="n">
        <v>25.6</v>
      </c>
      <c r="JM719" s="109" t="n">
        <v>18.4</v>
      </c>
      <c r="JN719" s="109" t="n">
        <v>22.9</v>
      </c>
      <c r="JO719" s="110" t="n">
        <f aca="false">SUM(JC719:JN719)/12</f>
        <v>19.0916666666667</v>
      </c>
      <c r="KA719" s="1" t="n">
        <f aca="false">KA718+1</f>
        <v>2019</v>
      </c>
      <c r="KB719" s="113" t="s">
        <v>178</v>
      </c>
      <c r="KC719" s="109" t="n">
        <v>34.8</v>
      </c>
      <c r="KD719" s="109" t="n">
        <v>31.1</v>
      </c>
      <c r="KE719" s="109" t="n">
        <v>28.6</v>
      </c>
      <c r="KF719" s="109" t="n">
        <v>25.1</v>
      </c>
      <c r="KG719" s="109" t="n">
        <v>18.6</v>
      </c>
      <c r="KH719" s="109" t="n">
        <v>15.7</v>
      </c>
      <c r="KI719" s="109" t="n">
        <v>15.6</v>
      </c>
      <c r="KJ719" s="109" t="n">
        <v>15.3</v>
      </c>
      <c r="KK719" s="109" t="n">
        <v>19.2</v>
      </c>
      <c r="KL719" s="109" t="n">
        <v>25</v>
      </c>
      <c r="KM719" s="109" t="n">
        <v>25</v>
      </c>
      <c r="KN719" s="109" t="n">
        <v>32.6</v>
      </c>
      <c r="KO719" s="110" t="n">
        <f aca="false">SUM(KC719:KN719)/12</f>
        <v>23.8833333333333</v>
      </c>
      <c r="LA719" s="1" t="n">
        <f aca="false">LA718+1</f>
        <v>2019</v>
      </c>
      <c r="LB719" s="113" t="s">
        <v>178</v>
      </c>
      <c r="LC719" s="109" t="n">
        <v>35.3</v>
      </c>
      <c r="LD719" s="109" t="n">
        <v>32.3</v>
      </c>
      <c r="LE719" s="109" t="n">
        <v>29.9</v>
      </c>
      <c r="LF719" s="109" t="n">
        <v>26.1</v>
      </c>
      <c r="LG719" s="109" t="n">
        <v>19.3</v>
      </c>
      <c r="LH719" s="109" t="n">
        <v>16</v>
      </c>
      <c r="LI719" s="109" t="n">
        <v>16</v>
      </c>
      <c r="LJ719" s="109" t="n">
        <v>16.2</v>
      </c>
      <c r="LK719" s="109" t="n">
        <v>21.9</v>
      </c>
      <c r="LL719" s="109" t="n">
        <v>27.2</v>
      </c>
      <c r="LM719" s="109" t="n">
        <v>27</v>
      </c>
      <c r="LN719" s="109" t="n">
        <v>34.3</v>
      </c>
      <c r="LO719" s="110" t="n">
        <f aca="false">SUM(LC719:LN719)/12</f>
        <v>25.125</v>
      </c>
      <c r="MA719" s="1" t="n">
        <f aca="false">MA718+1</f>
        <v>2019</v>
      </c>
      <c r="MB719" s="113" t="s">
        <v>178</v>
      </c>
      <c r="MC719" s="109" t="n">
        <v>30.8</v>
      </c>
      <c r="MD719" s="109" t="n">
        <v>28.2</v>
      </c>
      <c r="ME719" s="109" t="n">
        <v>25.8</v>
      </c>
      <c r="MF719" s="109" t="n">
        <v>24.1</v>
      </c>
      <c r="MG719" s="109" t="n">
        <v>18.5</v>
      </c>
      <c r="MH719" s="109" t="n">
        <v>15.4</v>
      </c>
      <c r="MI719" s="109" t="n">
        <v>15.8</v>
      </c>
      <c r="MJ719" s="109" t="n">
        <v>15.2</v>
      </c>
      <c r="MK719" s="109" t="n">
        <v>18.5</v>
      </c>
      <c r="ML719" s="109" t="n">
        <v>24.2</v>
      </c>
      <c r="MM719" s="109" t="n">
        <v>23.8</v>
      </c>
      <c r="MN719" s="109" t="n">
        <v>29.1</v>
      </c>
      <c r="MO719" s="110" t="n">
        <f aca="false">SUM(MC719:MN719)/12</f>
        <v>22.45</v>
      </c>
      <c r="NA719" s="1" t="n">
        <f aca="false">NA718+1</f>
        <v>2018</v>
      </c>
      <c r="NB719" s="113" t="s">
        <v>177</v>
      </c>
      <c r="NC719" s="109" t="n">
        <v>36.9</v>
      </c>
      <c r="ND719" s="109" t="n">
        <v>35.2</v>
      </c>
      <c r="NE719" s="109" t="n">
        <v>33.1</v>
      </c>
      <c r="NF719" s="109" t="n">
        <v>31.5</v>
      </c>
      <c r="NG719" s="109" t="n">
        <v>21.8</v>
      </c>
      <c r="NH719" s="109" t="n">
        <v>18.7</v>
      </c>
      <c r="NI719" s="109" t="n">
        <v>20.6</v>
      </c>
      <c r="NJ719" s="109" t="n">
        <v>20.7</v>
      </c>
      <c r="NK719" s="109" t="n">
        <v>24.2</v>
      </c>
      <c r="NL719" s="109" t="n">
        <v>29.5</v>
      </c>
      <c r="NM719" s="109" t="n">
        <v>29.7</v>
      </c>
      <c r="NN719" s="109" t="n">
        <v>35.6</v>
      </c>
      <c r="NO719" s="110" t="n">
        <f aca="false">SUM(NC719:NN719)/12</f>
        <v>28.125</v>
      </c>
      <c r="OA719" s="5"/>
    </row>
    <row r="720" customFormat="false" ht="12.75" hidden="false" customHeight="false" outlineLevel="0" collapsed="false">
      <c r="A720" s="150" t="n">
        <f aca="false">A715+5</f>
        <v>2020</v>
      </c>
      <c r="B720" s="151" t="n">
        <f aca="false">AVERAGE(AO720,BO720,CO720,DO720,EO720,FO720,GO720,HO720,IO720,JO720,KO720,LO720,MO720,NO720)</f>
        <v>22.3869047619048</v>
      </c>
      <c r="C720" s="163" t="n">
        <f aca="false">AVERAGE(B716:B720)</f>
        <v>22.9030952380952</v>
      </c>
      <c r="D720" s="164" t="n">
        <f aca="false">AVERAGE(B711:B720)</f>
        <v>22.882628968254</v>
      </c>
      <c r="E720" s="151" t="n">
        <f aca="false">AVERAGE(B701:B720)</f>
        <v>22.7797470238095</v>
      </c>
      <c r="F720" s="165" t="n">
        <f aca="false">AVERAGE(B671:B720)</f>
        <v>22.4202420634921</v>
      </c>
      <c r="G720" s="159" t="n">
        <f aca="false">MAX(AC720:AN720,BC720:BN720,CC720:CN720,DC720:DN720,EC720:EN720,FC720:FN720,GC720:GN720,HC720:HN720,IC720:IN720,JC720:JN720,KC720:KN720,LC720:LN720,MC720:MN720,NC720:NN720)</f>
        <v>39.2</v>
      </c>
      <c r="H720" s="161" t="n">
        <f aca="false">MEDIAN(AC720:AN720,BC720:BN720,CC720:CN720,DC720:DN720,EC720:EN720,FC720:FN720,GC720:GN720,HC720:HN720,IC720:IN720,JC720:JN720,KC720:KN720,LC720:LN720,MC720:MN720,NC720:NN720)</f>
        <v>21.45</v>
      </c>
      <c r="I720" s="157" t="n">
        <f aca="false">MIN(AC720:AN720,BC720:BN720,CC720:CN720,DC720:DN720,EC720:EN720,FC720:FN720,GC720:GN720,HC720:HN720,IC720:IN720,JC720:JN720,KC720:KN720,LC720:LN720,MC720:MN720,NC720:NN720)</f>
        <v>13.8</v>
      </c>
      <c r="J720" s="107" t="n">
        <f aca="false">(G720+I720)/2</f>
        <v>26.5</v>
      </c>
      <c r="AA720" s="1" t="n">
        <f aca="false">AA719+1</f>
        <v>96</v>
      </c>
      <c r="AB720" s="108" t="n">
        <v>2020</v>
      </c>
      <c r="AC720" s="109" t="n">
        <v>27.6</v>
      </c>
      <c r="AD720" s="109" t="n">
        <v>25.5</v>
      </c>
      <c r="AE720" s="109" t="n">
        <v>24.9</v>
      </c>
      <c r="AF720" s="109" t="n">
        <v>21.1</v>
      </c>
      <c r="AG720" s="109" t="n">
        <v>17.4</v>
      </c>
      <c r="AH720" s="109" t="n">
        <v>15.6</v>
      </c>
      <c r="AI720" s="109" t="n">
        <v>15.1</v>
      </c>
      <c r="AJ720" s="109" t="n">
        <v>15.8</v>
      </c>
      <c r="AK720" s="109" t="n">
        <v>20.5</v>
      </c>
      <c r="AL720" s="109" t="n">
        <v>21.4</v>
      </c>
      <c r="AM720" s="109" t="n">
        <v>28</v>
      </c>
      <c r="AN720" s="109" t="n">
        <v>25.5</v>
      </c>
      <c r="AO720" s="110" t="n">
        <f aca="false">SUM(AC720:AN720)/12</f>
        <v>21.5333333333333</v>
      </c>
      <c r="AQ720" s="112"/>
      <c r="AR720" s="109"/>
      <c r="AS720" s="109"/>
      <c r="AT720" s="109"/>
      <c r="AU720" s="109"/>
      <c r="AV720" s="109"/>
      <c r="AW720" s="109"/>
      <c r="AX720" s="109"/>
      <c r="AY720" s="109"/>
      <c r="AZ720" s="109"/>
      <c r="BA720" s="1" t="n">
        <f aca="false">BA719+1</f>
        <v>2020</v>
      </c>
      <c r="BB720" s="112" t="n">
        <v>2020</v>
      </c>
      <c r="BC720" s="109" t="n">
        <v>29.6</v>
      </c>
      <c r="BD720" s="109" t="n">
        <v>26.8</v>
      </c>
      <c r="BE720" s="109" t="n">
        <v>25.5</v>
      </c>
      <c r="BF720" s="109" t="n">
        <v>20.7</v>
      </c>
      <c r="BG720" s="109" t="n">
        <v>16</v>
      </c>
      <c r="BH720" s="109" t="n">
        <v>14.1</v>
      </c>
      <c r="BI720" s="109" t="n">
        <v>14.3</v>
      </c>
      <c r="BJ720" s="109" t="n">
        <v>14.1</v>
      </c>
      <c r="BK720" s="109" t="n">
        <v>18.6</v>
      </c>
      <c r="BL720" s="109" t="n">
        <v>20.8</v>
      </c>
      <c r="BM720" s="109" t="n">
        <v>28.6</v>
      </c>
      <c r="BN720" s="109" t="n">
        <v>26.7</v>
      </c>
      <c r="BO720" s="110" t="n">
        <f aca="false">SUM(BC720:BN720)/12</f>
        <v>21.3166666666667</v>
      </c>
      <c r="BP720" s="109"/>
      <c r="BQ720" s="109"/>
      <c r="BR720" s="109"/>
      <c r="BS720" s="109"/>
      <c r="CA720" s="1" t="n">
        <f aca="false">CA719+1</f>
        <v>2020</v>
      </c>
      <c r="CB720" s="112" t="n">
        <v>2020</v>
      </c>
      <c r="CC720" s="109" t="n">
        <v>22.7</v>
      </c>
      <c r="CD720" s="109" t="n">
        <v>19.9</v>
      </c>
      <c r="CE720" s="109" t="n">
        <v>20.7</v>
      </c>
      <c r="CF720" s="109" t="n">
        <v>18.9</v>
      </c>
      <c r="CG720" s="109" t="n">
        <v>16.2</v>
      </c>
      <c r="CH720" s="109" t="n">
        <v>14.6</v>
      </c>
      <c r="CI720" s="109" t="n">
        <v>14.4</v>
      </c>
      <c r="CJ720" s="109" t="n">
        <v>14.1</v>
      </c>
      <c r="CK720" s="109" t="n">
        <v>16.8</v>
      </c>
      <c r="CL720" s="109" t="n">
        <v>17</v>
      </c>
      <c r="CM720" s="109" t="n">
        <v>22.6</v>
      </c>
      <c r="CN720" s="109" t="n">
        <v>20.1</v>
      </c>
      <c r="CO720" s="110" t="n">
        <f aca="false">SUM(CC720:CN720)/12</f>
        <v>18.1666666666667</v>
      </c>
      <c r="DA720" s="1" t="n">
        <f aca="false">DA719+1</f>
        <v>2020</v>
      </c>
      <c r="DB720" s="112" t="n">
        <v>2020</v>
      </c>
      <c r="DC720" s="109" t="n">
        <v>31.4</v>
      </c>
      <c r="DD720" s="109" t="n">
        <v>29.3</v>
      </c>
      <c r="DE720" s="109" t="n">
        <v>27</v>
      </c>
      <c r="DF720" s="109" t="n">
        <v>21.8</v>
      </c>
      <c r="DG720" s="109" t="n">
        <v>17.1</v>
      </c>
      <c r="DH720" s="109" t="n">
        <v>14.8</v>
      </c>
      <c r="DI720" s="109" t="n">
        <v>14.8</v>
      </c>
      <c r="DJ720" s="109" t="n">
        <v>15.5</v>
      </c>
      <c r="DK720" s="109" t="n">
        <v>20.2</v>
      </c>
      <c r="DL720" s="109" t="n">
        <v>23.1</v>
      </c>
      <c r="DM720" s="109" t="n">
        <v>30.5</v>
      </c>
      <c r="DN720" s="109" t="n">
        <v>28.2</v>
      </c>
      <c r="DO720" s="110" t="n">
        <f aca="false">SUM(DC720:DN720)/12</f>
        <v>22.8083333333333</v>
      </c>
      <c r="EA720" s="1" t="n">
        <f aca="false">EA719+1</f>
        <v>2020</v>
      </c>
      <c r="EB720" s="111" t="n">
        <v>2020</v>
      </c>
      <c r="EC720" s="109" t="n">
        <v>38.4</v>
      </c>
      <c r="ED720" s="109" t="n">
        <v>35.1</v>
      </c>
      <c r="EE720" s="109" t="n">
        <v>33.5</v>
      </c>
      <c r="EF720" s="109" t="n">
        <v>27.6</v>
      </c>
      <c r="EG720" s="109" t="n">
        <v>21.9</v>
      </c>
      <c r="EH720" s="109" t="n">
        <v>20</v>
      </c>
      <c r="EI720" s="109" t="n">
        <v>19.8</v>
      </c>
      <c r="EJ720" s="109" t="n">
        <v>21.2</v>
      </c>
      <c r="EK720" s="109" t="n">
        <v>27.5</v>
      </c>
      <c r="EL720" s="109" t="n">
        <v>28.8</v>
      </c>
      <c r="EM720" s="109" t="n">
        <v>36.7</v>
      </c>
      <c r="EN720" s="109" t="n">
        <v>33.8</v>
      </c>
      <c r="EO720" s="110" t="n">
        <f aca="false">SUM(EC720:EN720)/12</f>
        <v>28.6916666666667</v>
      </c>
      <c r="FA720" s="1" t="n">
        <f aca="false">FA719+1</f>
        <v>2020</v>
      </c>
      <c r="FB720" s="112" t="n">
        <v>2020</v>
      </c>
      <c r="FC720" s="109" t="n">
        <v>29</v>
      </c>
      <c r="FD720" s="109" t="n">
        <v>25.1</v>
      </c>
      <c r="FE720" s="109" t="n">
        <v>24.3</v>
      </c>
      <c r="FF720" s="109" t="n">
        <v>20</v>
      </c>
      <c r="FG720" s="109" t="n">
        <v>15.7</v>
      </c>
      <c r="FH720" s="109" t="n">
        <v>14.4</v>
      </c>
      <c r="FI720" s="109" t="n">
        <v>14.6</v>
      </c>
      <c r="FJ720" s="109" t="n">
        <v>14.2</v>
      </c>
      <c r="FK720" s="109" t="n">
        <v>18.2</v>
      </c>
      <c r="FL720" s="109" t="n">
        <v>19.8</v>
      </c>
      <c r="FM720" s="109" t="n">
        <v>26.1</v>
      </c>
      <c r="FN720" s="109" t="n">
        <v>25</v>
      </c>
      <c r="FO720" s="110" t="n">
        <f aca="false">SUM(FC720:FN720)/12</f>
        <v>20.5333333333333</v>
      </c>
      <c r="GA720" s="1" t="n">
        <f aca="false">GA719+1</f>
        <v>2020</v>
      </c>
      <c r="GB720" s="112" t="n">
        <v>2020</v>
      </c>
      <c r="GC720" s="109" t="n">
        <v>26.3</v>
      </c>
      <c r="GD720" s="109" t="n">
        <v>23.5</v>
      </c>
      <c r="GE720" s="109" t="n">
        <v>23.5</v>
      </c>
      <c r="GF720" s="109" t="n">
        <v>18.8</v>
      </c>
      <c r="GG720" s="109" t="n">
        <v>15.6</v>
      </c>
      <c r="GH720" s="109" t="n">
        <v>14.1</v>
      </c>
      <c r="GI720" s="109" t="n">
        <v>13.8</v>
      </c>
      <c r="GJ720" s="109" t="n">
        <v>14.5</v>
      </c>
      <c r="GK720" s="109" t="n">
        <v>17.3</v>
      </c>
      <c r="GL720" s="109" t="n">
        <v>18</v>
      </c>
      <c r="GM720" s="109" t="n">
        <v>24.9</v>
      </c>
      <c r="GN720" s="109" t="n">
        <v>21.7</v>
      </c>
      <c r="GO720" s="110" t="n">
        <f aca="false">SUM(GC720:GN720)/12</f>
        <v>19.3333333333333</v>
      </c>
      <c r="HA720" s="1" t="n">
        <f aca="false">HA719+1</f>
        <v>2020</v>
      </c>
      <c r="HB720" s="112" t="n">
        <v>2020</v>
      </c>
      <c r="HC720" s="109" t="n">
        <v>26.5</v>
      </c>
      <c r="HD720" s="109" t="n">
        <v>24.8</v>
      </c>
      <c r="HE720" s="109" t="n">
        <v>24.6</v>
      </c>
      <c r="HF720" s="109" t="n">
        <v>22.3</v>
      </c>
      <c r="HG720" s="109" t="n">
        <v>18</v>
      </c>
      <c r="HH720" s="109" t="n">
        <v>16.4</v>
      </c>
      <c r="HI720" s="109" t="n">
        <v>16</v>
      </c>
      <c r="HJ720" s="109" t="n">
        <v>16.2</v>
      </c>
      <c r="HK720" s="109" t="n">
        <v>19.2</v>
      </c>
      <c r="HL720" s="109" t="n">
        <v>20.1</v>
      </c>
      <c r="HM720" s="109" t="n">
        <v>25.2</v>
      </c>
      <c r="HN720" s="109" t="n">
        <v>23</v>
      </c>
      <c r="HO720" s="110" t="n">
        <f aca="false">SUM(HC720:HN720)/12</f>
        <v>21.025</v>
      </c>
      <c r="IA720" s="1" t="n">
        <f aca="false">IA719+1</f>
        <v>2020</v>
      </c>
      <c r="IB720" s="112" t="n">
        <v>2020</v>
      </c>
      <c r="IC720" s="109" t="n">
        <v>32.3</v>
      </c>
      <c r="ID720" s="109" t="n">
        <v>29.4</v>
      </c>
      <c r="IE720" s="109" t="n">
        <v>29</v>
      </c>
      <c r="IF720" s="109" t="n">
        <v>24.1</v>
      </c>
      <c r="IG720" s="109" t="n">
        <v>18.7</v>
      </c>
      <c r="IH720" s="109" t="n">
        <v>17.1</v>
      </c>
      <c r="II720" s="109" t="n">
        <v>16.7</v>
      </c>
      <c r="IJ720" s="109" t="n">
        <v>17.4</v>
      </c>
      <c r="IK720" s="109" t="n">
        <v>23.7</v>
      </c>
      <c r="IL720" s="109" t="n">
        <v>24.4</v>
      </c>
      <c r="IM720" s="109" t="n">
        <v>31.5</v>
      </c>
      <c r="IN720" s="109" t="n">
        <v>29.2</v>
      </c>
      <c r="IO720" s="110" t="n">
        <f aca="false">SUM(IC720:IN720)/12</f>
        <v>24.4583333333333</v>
      </c>
      <c r="JA720" s="1" t="n">
        <f aca="false">JA719+1</f>
        <v>2020</v>
      </c>
      <c r="JB720" s="112" t="n">
        <v>2020</v>
      </c>
      <c r="JC720" s="109" t="n">
        <v>22.5</v>
      </c>
      <c r="JD720" s="109" t="n">
        <v>21.4</v>
      </c>
      <c r="JE720" s="109" t="n">
        <v>20.7</v>
      </c>
      <c r="JF720" s="109" t="n">
        <v>18.2</v>
      </c>
      <c r="JG720" s="109" t="n">
        <v>15.4</v>
      </c>
      <c r="JH720" s="109" t="n">
        <v>13.8</v>
      </c>
      <c r="JI720" s="109" t="n">
        <v>13.8</v>
      </c>
      <c r="JJ720" s="109" t="n">
        <v>14.4</v>
      </c>
      <c r="JK720" s="109" t="n">
        <v>16.9</v>
      </c>
      <c r="JL720" s="109" t="n">
        <v>17.5</v>
      </c>
      <c r="JM720" s="109" t="n">
        <v>22</v>
      </c>
      <c r="JN720" s="109" t="n">
        <v>20.5</v>
      </c>
      <c r="JO720" s="110" t="n">
        <f aca="false">SUM(JC720:JN720)/12</f>
        <v>18.0916666666667</v>
      </c>
      <c r="KA720" s="1" t="n">
        <f aca="false">KA719+1</f>
        <v>2020</v>
      </c>
      <c r="KB720" s="112" t="n">
        <v>2020</v>
      </c>
      <c r="KC720" s="109" t="n">
        <v>30.9</v>
      </c>
      <c r="KD720" s="109" t="n">
        <v>28</v>
      </c>
      <c r="KE720" s="109" t="n">
        <v>27.6</v>
      </c>
      <c r="KF720" s="109" t="n">
        <v>22.4</v>
      </c>
      <c r="KG720" s="109" t="n">
        <v>18.2</v>
      </c>
      <c r="KH720" s="109" t="n">
        <v>16.1</v>
      </c>
      <c r="KI720" s="109" t="n">
        <v>16</v>
      </c>
      <c r="KJ720" s="109" t="n">
        <v>16.2</v>
      </c>
      <c r="KK720" s="109" t="n">
        <v>21.5</v>
      </c>
      <c r="KL720" s="109" t="n">
        <v>23.3</v>
      </c>
      <c r="KM720" s="109" t="n">
        <v>31.3</v>
      </c>
      <c r="KN720" s="109" t="n">
        <v>28.4</v>
      </c>
      <c r="KO720" s="110" t="n">
        <f aca="false">SUM(KC720:KN720)/12</f>
        <v>23.325</v>
      </c>
      <c r="LA720" s="1" t="n">
        <f aca="false">LA719+1</f>
        <v>2020</v>
      </c>
      <c r="LB720" s="112" t="n">
        <v>2020</v>
      </c>
      <c r="LC720" s="109" t="n">
        <v>31.7</v>
      </c>
      <c r="LD720" s="109" t="n">
        <v>29.4</v>
      </c>
      <c r="LE720" s="109" t="n">
        <v>27.9</v>
      </c>
      <c r="LF720" s="109" t="n">
        <v>23.1</v>
      </c>
      <c r="LG720" s="109" t="n">
        <v>18.3</v>
      </c>
      <c r="LH720" s="109" t="n">
        <v>16.3</v>
      </c>
      <c r="LI720" s="109" t="n">
        <v>16.6</v>
      </c>
      <c r="LJ720" s="109" t="n">
        <v>16.4</v>
      </c>
      <c r="LK720" s="109" t="n">
        <v>22.4</v>
      </c>
      <c r="LL720" s="109" t="n">
        <v>23.8</v>
      </c>
      <c r="LM720" s="109" t="n">
        <v>31.5</v>
      </c>
      <c r="LN720" s="109" t="n">
        <v>28.6</v>
      </c>
      <c r="LO720" s="110" t="n">
        <f aca="false">SUM(LC720:LN720)/12</f>
        <v>23.8333333333333</v>
      </c>
      <c r="MA720" s="1" t="n">
        <f aca="false">MA719+1</f>
        <v>2020</v>
      </c>
      <c r="MB720" s="112" t="n">
        <v>2020</v>
      </c>
      <c r="MC720" s="109" t="n">
        <v>27.7</v>
      </c>
      <c r="MD720" s="109" t="n">
        <v>24.3</v>
      </c>
      <c r="ME720" s="109" t="n">
        <v>24.7</v>
      </c>
      <c r="MF720" s="109" t="n">
        <v>21.3</v>
      </c>
      <c r="MG720" s="109" t="n">
        <v>17.1</v>
      </c>
      <c r="MH720" s="109" t="n">
        <v>15.5</v>
      </c>
      <c r="MI720" s="109" t="n">
        <v>15.4</v>
      </c>
      <c r="MJ720" s="109" t="n">
        <v>15</v>
      </c>
      <c r="MK720" s="109" t="n">
        <v>19.3</v>
      </c>
      <c r="ML720" s="109" t="n">
        <v>20.6</v>
      </c>
      <c r="MM720" s="109" t="n">
        <v>27.7</v>
      </c>
      <c r="MN720" s="109" t="n">
        <v>25.1</v>
      </c>
      <c r="MO720" s="110" t="n">
        <f aca="false">SUM(MC720:MN720)/12</f>
        <v>21.1416666666667</v>
      </c>
      <c r="NA720" s="1" t="n">
        <f aca="false">NA719+1</f>
        <v>2019</v>
      </c>
      <c r="NB720" s="113" t="s">
        <v>178</v>
      </c>
      <c r="NC720" s="109" t="n">
        <v>39.1</v>
      </c>
      <c r="ND720" s="109" t="n">
        <v>35.9</v>
      </c>
      <c r="NE720" s="109" t="n">
        <v>33.5</v>
      </c>
      <c r="NF720" s="109" t="n">
        <v>29.2</v>
      </c>
      <c r="NG720" s="109" t="n">
        <v>22.5</v>
      </c>
      <c r="NH720" s="109" t="n">
        <v>18.6</v>
      </c>
      <c r="NI720" s="109" t="n">
        <v>20.7</v>
      </c>
      <c r="NJ720" s="109" t="n">
        <v>20.5</v>
      </c>
      <c r="NK720" s="109" t="n">
        <v>27.1</v>
      </c>
      <c r="NL720" s="109" t="n">
        <v>32.1</v>
      </c>
      <c r="NM720" s="109" t="n">
        <v>31.5</v>
      </c>
      <c r="NN720" s="109" t="n">
        <v>39.2</v>
      </c>
      <c r="NO720" s="110" t="n">
        <f aca="false">SUM(NC720:NN720)/12</f>
        <v>29.1583333333333</v>
      </c>
      <c r="OA720" s="5"/>
    </row>
    <row r="721" customFormat="false" ht="12.75" hidden="false" customHeight="false" outlineLevel="0" collapsed="false">
      <c r="A721" s="156"/>
      <c r="B721" s="151" t="n">
        <f aca="false">AVERAGE(AO721,BO721,CO721,DO721,EO721,FO721,GO721,HO721,IO721,JO721,KO721,LO721,MO721,NO721)</f>
        <v>22.285119047619</v>
      </c>
      <c r="C721" s="163" t="n">
        <f aca="false">AVERAGE(B717:B721)</f>
        <v>22.8595238095238</v>
      </c>
      <c r="D721" s="164" t="n">
        <f aca="false">AVERAGE(B712:B721)</f>
        <v>22.8731051587302</v>
      </c>
      <c r="E721" s="151" t="n">
        <f aca="false">AVERAGE(B702:B721)</f>
        <v>22.7771875</v>
      </c>
      <c r="F721" s="165" t="n">
        <f aca="false">AVERAGE(B672:B721)</f>
        <v>22.4309801587302</v>
      </c>
      <c r="G721" s="159" t="n">
        <f aca="false">MAX(AC721:AN721,BC721:BN721,CC721:CN721,DC721:DN721,EC721:EN721,FC721:FN721,GC721:GN721,HC721:HN721,IC721:IN721,JC721:JN721,KC721:KN721,LC721:LN721,MC721:MN721,NC721:NN721)</f>
        <v>37.3</v>
      </c>
      <c r="H721" s="161" t="n">
        <f aca="false">MEDIAN(AC721:AN721,BC721:BN721,CC721:CN721,DC721:DN721,EC721:EN721,FC721:FN721,GC721:GN721,HC721:HN721,IC721:IN721,JC721:JN721,KC721:KN721,LC721:LN721,MC721:MN721,NC721:NN721)</f>
        <v>21.15</v>
      </c>
      <c r="I721" s="157" t="n">
        <f aca="false">MIN(AC721:AN721,BC721:BN721,CC721:CN721,DC721:DN721,EC721:EN721,FC721:FN721,GC721:GN721,HC721:HN721,IC721:IN721,JC721:JN721,KC721:KN721,LC721:LN721,MC721:MN721,NC721:NN721)</f>
        <v>13.2</v>
      </c>
      <c r="J721" s="107" t="n">
        <f aca="false">(G721+I721)/2</f>
        <v>25.25</v>
      </c>
      <c r="AA721" s="1" t="n">
        <f aca="false">AA720+1</f>
        <v>97</v>
      </c>
      <c r="AB721" s="108" t="n">
        <v>2021</v>
      </c>
      <c r="AC721" s="109" t="n">
        <v>27.9</v>
      </c>
      <c r="AD721" s="109" t="n">
        <v>26.3</v>
      </c>
      <c r="AE721" s="109" t="n">
        <v>25</v>
      </c>
      <c r="AF721" s="109" t="n">
        <v>22.5</v>
      </c>
      <c r="AG721" s="109" t="n">
        <v>19.1</v>
      </c>
      <c r="AH721" s="109" t="n">
        <v>16.6</v>
      </c>
      <c r="AI721" s="109" t="n">
        <v>15.2</v>
      </c>
      <c r="AJ721" s="109" t="n">
        <v>16.5</v>
      </c>
      <c r="AK721" s="109" t="n">
        <v>19.2</v>
      </c>
      <c r="AL721" s="109" t="n">
        <v>20.6</v>
      </c>
      <c r="AM721" s="109" t="n">
        <v>22.9</v>
      </c>
      <c r="AN721" s="109" t="n">
        <v>26.2</v>
      </c>
      <c r="AO721" s="110" t="n">
        <f aca="false">SUM(AC721:AN721)/12</f>
        <v>21.5</v>
      </c>
      <c r="AQ721" s="112"/>
      <c r="AR721" s="109"/>
      <c r="AS721" s="109"/>
      <c r="AT721" s="109"/>
      <c r="AU721" s="109"/>
      <c r="AV721" s="109"/>
      <c r="AW721" s="109"/>
      <c r="AX721" s="109"/>
      <c r="AY721" s="109"/>
      <c r="AZ721" s="109"/>
      <c r="BA721" s="1" t="n">
        <f aca="false">BA720+1</f>
        <v>2021</v>
      </c>
      <c r="BB721" s="112" t="n">
        <v>2021</v>
      </c>
      <c r="BC721" s="109" t="n">
        <v>29.5</v>
      </c>
      <c r="BD721" s="109" t="n">
        <v>27.5</v>
      </c>
      <c r="BE721" s="109" t="n">
        <v>25.5</v>
      </c>
      <c r="BF721" s="109" t="n">
        <v>22.9</v>
      </c>
      <c r="BG721" s="109" t="n">
        <v>17.9</v>
      </c>
      <c r="BH721" s="109" t="n">
        <v>14.6</v>
      </c>
      <c r="BI721" s="109" t="n">
        <v>13.5</v>
      </c>
      <c r="BJ721" s="109" t="n">
        <v>15</v>
      </c>
      <c r="BK721" s="109" t="n">
        <v>17.9</v>
      </c>
      <c r="BL721" s="109" t="n">
        <v>19.8</v>
      </c>
      <c r="BM721" s="109" t="n">
        <v>22.3</v>
      </c>
      <c r="BN721" s="109" t="n">
        <v>28</v>
      </c>
      <c r="BO721" s="110" t="n">
        <f aca="false">SUM(BC721:BN721)/12</f>
        <v>21.2</v>
      </c>
      <c r="BP721" s="109"/>
      <c r="BQ721" s="109"/>
      <c r="BR721" s="109"/>
      <c r="BS721" s="109"/>
      <c r="CA721" s="1" t="n">
        <f aca="false">CA720+1</f>
        <v>2021</v>
      </c>
      <c r="CB721" s="112" t="n">
        <v>2021</v>
      </c>
      <c r="CC721" s="109" t="n">
        <v>21.2</v>
      </c>
      <c r="CD721" s="109" t="n">
        <v>21.3</v>
      </c>
      <c r="CE721" s="109" t="n">
        <v>20.1</v>
      </c>
      <c r="CF721" s="109" t="n">
        <v>20.4</v>
      </c>
      <c r="CG721" s="109" t="n">
        <v>17.6</v>
      </c>
      <c r="CH721" s="109" t="n">
        <v>15.7</v>
      </c>
      <c r="CI721" s="109" t="n">
        <v>14.4</v>
      </c>
      <c r="CJ721" s="109" t="n">
        <v>15.2</v>
      </c>
      <c r="CK721" s="109" t="n">
        <v>16.6</v>
      </c>
      <c r="CL721" s="109" t="n">
        <v>16.8</v>
      </c>
      <c r="CM721" s="109" t="n">
        <v>18.6</v>
      </c>
      <c r="CN721" s="109" t="n">
        <v>19.6</v>
      </c>
      <c r="CO721" s="110" t="n">
        <f aca="false">SUM(CC721:CN721)/12</f>
        <v>18.125</v>
      </c>
      <c r="DA721" s="1" t="n">
        <f aca="false">DA720+1</f>
        <v>2021</v>
      </c>
      <c r="DB721" s="112" t="n">
        <v>2021</v>
      </c>
      <c r="DC721" s="109" t="n">
        <v>31.6</v>
      </c>
      <c r="DD721" s="109" t="n">
        <v>29.5</v>
      </c>
      <c r="DE721" s="109" t="n">
        <v>26.9</v>
      </c>
      <c r="DF721" s="109" t="n">
        <v>23.8</v>
      </c>
      <c r="DG721" s="109" t="n">
        <v>19.3</v>
      </c>
      <c r="DH721" s="109" t="n">
        <v>16.3</v>
      </c>
      <c r="DI721" s="109" t="n">
        <v>14.6</v>
      </c>
      <c r="DJ721" s="109" t="n">
        <v>17.2</v>
      </c>
      <c r="DK721" s="109" t="n">
        <v>20.4</v>
      </c>
      <c r="DL721" s="109" t="n">
        <v>22</v>
      </c>
      <c r="DM721" s="109" t="n">
        <v>25.1</v>
      </c>
      <c r="DN721" s="109" t="n">
        <v>30.5</v>
      </c>
      <c r="DO721" s="110" t="n">
        <f aca="false">SUM(DC721:DN721)/12</f>
        <v>23.1</v>
      </c>
      <c r="EA721" s="1" t="n">
        <f aca="false">EA720+1</f>
        <v>2021</v>
      </c>
      <c r="EB721" s="111" t="n">
        <v>2021</v>
      </c>
      <c r="EC721" s="109" t="n">
        <v>37.3</v>
      </c>
      <c r="ED721" s="109" t="n">
        <v>35.7</v>
      </c>
      <c r="EE721" s="109" t="n">
        <v>31.9</v>
      </c>
      <c r="EF721" s="109" t="n">
        <v>28.4</v>
      </c>
      <c r="EG721" s="109" t="n">
        <v>23.2</v>
      </c>
      <c r="EH721" s="109" t="n">
        <v>19.5</v>
      </c>
      <c r="EI721" s="109" t="n">
        <v>21.1</v>
      </c>
      <c r="EJ721" s="109" t="n">
        <v>22.5</v>
      </c>
      <c r="EK721" s="109" t="n">
        <v>26.3</v>
      </c>
      <c r="EL721" s="109" t="n">
        <v>29.2</v>
      </c>
      <c r="EM721" s="109" t="n">
        <v>30.6</v>
      </c>
      <c r="EN721" s="109" t="n">
        <v>36.8</v>
      </c>
      <c r="EO721" s="110" t="n">
        <f aca="false">SUM(EC721:EN721)/12</f>
        <v>28.5416666666667</v>
      </c>
      <c r="FA721" s="1" t="n">
        <f aca="false">FA720+1</f>
        <v>2021</v>
      </c>
      <c r="FB721" s="112" t="n">
        <v>2021</v>
      </c>
      <c r="FC721" s="109" t="n">
        <v>27.9</v>
      </c>
      <c r="FD721" s="109" t="n">
        <v>26</v>
      </c>
      <c r="FE721" s="109" t="n">
        <v>25.1</v>
      </c>
      <c r="FF721" s="109" t="n">
        <v>20.2</v>
      </c>
      <c r="FG721" s="109" t="n">
        <v>17.6</v>
      </c>
      <c r="FH721" s="109" t="n">
        <v>14.8</v>
      </c>
      <c r="FI721" s="109" t="n">
        <v>13.8</v>
      </c>
      <c r="FJ721" s="109" t="n">
        <v>15.4</v>
      </c>
      <c r="FK721" s="109" t="n">
        <v>18.3</v>
      </c>
      <c r="FL721" s="109" t="n">
        <v>19.6</v>
      </c>
      <c r="FM721" s="109" t="n">
        <v>21.2</v>
      </c>
      <c r="FN721" s="109" t="n">
        <v>26.1</v>
      </c>
      <c r="FO721" s="110" t="n">
        <f aca="false">SUM(FC721:FN721)/12</f>
        <v>20.5</v>
      </c>
      <c r="GA721" s="1" t="n">
        <f aca="false">GA720+1</f>
        <v>2021</v>
      </c>
      <c r="GB721" s="112" t="n">
        <v>2021</v>
      </c>
      <c r="GC721" s="109" t="n">
        <v>26.2</v>
      </c>
      <c r="GD721" s="109" t="n">
        <v>25</v>
      </c>
      <c r="GE721" s="109" t="n">
        <v>23.4</v>
      </c>
      <c r="GF721" s="109" t="n">
        <v>20.6</v>
      </c>
      <c r="GG721" s="109" t="n">
        <v>16.9</v>
      </c>
      <c r="GH721" s="109" t="n">
        <v>14.8</v>
      </c>
      <c r="GI721" s="109" t="n">
        <v>13.3</v>
      </c>
      <c r="GJ721" s="109" t="n">
        <v>15.2</v>
      </c>
      <c r="GK721" s="109" t="n">
        <v>16.9</v>
      </c>
      <c r="GL721" s="109" t="n">
        <v>17.6</v>
      </c>
      <c r="GM721" s="109" t="n">
        <v>20.9</v>
      </c>
      <c r="GN721" s="109" t="n">
        <v>24.1</v>
      </c>
      <c r="GO721" s="110" t="n">
        <f aca="false">SUM(GC721:GN721)/12</f>
        <v>19.575</v>
      </c>
      <c r="HA721" s="1" t="n">
        <f aca="false">HA720+1</f>
        <v>2021</v>
      </c>
      <c r="HB721" s="112" t="n">
        <v>2021</v>
      </c>
      <c r="HC721" s="109" t="n">
        <v>25.3</v>
      </c>
      <c r="HD721" s="109" t="n">
        <v>24.6</v>
      </c>
      <c r="HE721" s="109" t="n">
        <v>24.4</v>
      </c>
      <c r="HF721" s="109" t="n">
        <v>23.5</v>
      </c>
      <c r="HG721" s="109" t="n">
        <v>20.1</v>
      </c>
      <c r="HH721" s="109" t="n">
        <v>17</v>
      </c>
      <c r="HI721" s="109" t="n">
        <v>16.1</v>
      </c>
      <c r="HJ721" s="109" t="n">
        <v>17.4</v>
      </c>
      <c r="HK721" s="109" t="n">
        <v>19.7</v>
      </c>
      <c r="HL721" s="109" t="n">
        <v>20</v>
      </c>
      <c r="HM721" s="109" t="n">
        <v>20.9</v>
      </c>
      <c r="HN721" s="109" t="n">
        <v>23.8</v>
      </c>
      <c r="HO721" s="110" t="n">
        <f aca="false">SUM(HC721:HN721)/12</f>
        <v>21.0666666666667</v>
      </c>
      <c r="IA721" s="1" t="n">
        <f aca="false">IA720+1</f>
        <v>2021</v>
      </c>
      <c r="IB721" s="112" t="n">
        <v>2021</v>
      </c>
      <c r="IC721" s="109" t="n">
        <v>32.3</v>
      </c>
      <c r="ID721" s="109" t="n">
        <v>31.1</v>
      </c>
      <c r="IE721" s="109" t="n">
        <v>29.3</v>
      </c>
      <c r="IF721" s="109" t="n">
        <v>25.9</v>
      </c>
      <c r="IG721" s="109" t="n">
        <v>20.6</v>
      </c>
      <c r="IH721" s="109" t="n">
        <v>17.5</v>
      </c>
      <c r="II721" s="109" t="n">
        <v>16.9</v>
      </c>
      <c r="IJ721" s="109" t="n">
        <v>18.8</v>
      </c>
      <c r="IK721" s="109" t="n">
        <v>23</v>
      </c>
      <c r="IL721" s="109" t="n">
        <v>24.5</v>
      </c>
      <c r="IM721" s="109" t="n">
        <v>25.6</v>
      </c>
      <c r="IN721" s="109" t="n">
        <v>29.7</v>
      </c>
      <c r="IO721" s="110" t="n">
        <f aca="false">SUM(IC721:IN721)/12</f>
        <v>24.6</v>
      </c>
      <c r="JA721" s="1" t="n">
        <f aca="false">JA720+1</f>
        <v>2021</v>
      </c>
      <c r="JB721" s="112" t="n">
        <v>2021</v>
      </c>
      <c r="JC721" s="109" t="n">
        <v>21.9</v>
      </c>
      <c r="JD721" s="109" t="n">
        <v>22.3</v>
      </c>
      <c r="JE721" s="109" t="n">
        <v>21.1</v>
      </c>
      <c r="JF721" s="109" t="n">
        <v>19.1</v>
      </c>
      <c r="JG721" s="109" t="n">
        <v>16.4</v>
      </c>
      <c r="JH721" s="109" t="n">
        <v>14.5</v>
      </c>
      <c r="JI721" s="109" t="n">
        <v>13.2</v>
      </c>
      <c r="JJ721" s="109" t="n">
        <v>15.2</v>
      </c>
      <c r="JK721" s="109" t="n">
        <v>16.6</v>
      </c>
      <c r="JL721" s="109" t="n">
        <v>17.2</v>
      </c>
      <c r="JM721" s="109" t="n">
        <v>19.1</v>
      </c>
      <c r="JN721" s="109" t="n">
        <v>20.5</v>
      </c>
      <c r="JO721" s="110" t="n">
        <f aca="false">SUM(JC721:JN721)/12</f>
        <v>18.0916666666667</v>
      </c>
      <c r="KA721" s="1" t="n">
        <f aca="false">KA720+1</f>
        <v>2021</v>
      </c>
      <c r="KB721" s="112" t="n">
        <v>2021</v>
      </c>
      <c r="KC721" s="109" t="n">
        <v>30.8</v>
      </c>
      <c r="KD721" s="109" t="n">
        <v>29.3</v>
      </c>
      <c r="KE721" s="109" t="n">
        <v>27.8</v>
      </c>
      <c r="KF721" s="109" t="n">
        <v>24.6</v>
      </c>
      <c r="KG721" s="109" t="n">
        <v>20.2</v>
      </c>
      <c r="KH721" s="109" t="n">
        <v>16.9</v>
      </c>
      <c r="KI721" s="109" t="n">
        <v>15.5</v>
      </c>
      <c r="KJ721" s="109" t="n">
        <v>16.5</v>
      </c>
      <c r="KK721" s="109" t="n">
        <v>20.2</v>
      </c>
      <c r="KL721" s="109" t="n">
        <v>22.4</v>
      </c>
      <c r="KM721" s="109" t="n">
        <v>25</v>
      </c>
      <c r="KN721" s="109" t="n">
        <v>29.2</v>
      </c>
      <c r="KO721" s="110" t="n">
        <f aca="false">SUM(KC721:KN721)/12</f>
        <v>23.2</v>
      </c>
      <c r="LA721" s="1" t="n">
        <f aca="false">LA720+1</f>
        <v>2021</v>
      </c>
      <c r="LB721" s="112" t="n">
        <v>2021</v>
      </c>
      <c r="LC721" s="109" t="n">
        <v>31.7</v>
      </c>
      <c r="LD721" s="109" t="n">
        <v>30.3</v>
      </c>
      <c r="LE721" s="109" t="n">
        <v>28.5</v>
      </c>
      <c r="LF721" s="109" t="n">
        <v>25.2</v>
      </c>
      <c r="LG721" s="109" t="n">
        <v>20.1</v>
      </c>
      <c r="LH721" s="109" t="n">
        <v>16.4</v>
      </c>
      <c r="LI721" s="109" t="n">
        <v>15.3</v>
      </c>
      <c r="LJ721" s="109" t="n">
        <v>17</v>
      </c>
      <c r="LK721" s="109" t="n">
        <v>21.7</v>
      </c>
      <c r="LL721" s="109" t="n">
        <v>24.2</v>
      </c>
      <c r="LM721" s="109" t="n">
        <v>25.5</v>
      </c>
      <c r="LN721" s="109" t="n">
        <v>30.7</v>
      </c>
      <c r="LO721" s="110" t="n">
        <f aca="false">SUM(LC721:LN721)/12</f>
        <v>23.8833333333333</v>
      </c>
      <c r="MA721" s="1" t="n">
        <f aca="false">MA720+1</f>
        <v>2021</v>
      </c>
      <c r="MB721" s="112" t="n">
        <v>2021</v>
      </c>
      <c r="MC721" s="109" t="n">
        <v>27.1</v>
      </c>
      <c r="MD721" s="109" t="n">
        <v>26.1</v>
      </c>
      <c r="ME721" s="109" t="n">
        <v>25</v>
      </c>
      <c r="MF721" s="109" t="n">
        <v>22.9</v>
      </c>
      <c r="MG721" s="109" t="n">
        <v>18.6</v>
      </c>
      <c r="MH721" s="109" t="n">
        <v>16.2</v>
      </c>
      <c r="MI721" s="109" t="n">
        <v>15.2</v>
      </c>
      <c r="MJ721" s="109" t="n">
        <v>16.8</v>
      </c>
      <c r="MK721" s="109" t="n">
        <v>18.9</v>
      </c>
      <c r="ML721" s="109" t="n">
        <v>19.8</v>
      </c>
      <c r="MM721" s="109" t="n">
        <v>22.2</v>
      </c>
      <c r="MN721" s="109" t="n">
        <v>25.4</v>
      </c>
      <c r="MO721" s="110" t="n">
        <f aca="false">SUM(MC721:MN721)/12</f>
        <v>21.1833333333333</v>
      </c>
      <c r="NA721" s="1" t="n">
        <f aca="false">NA720+1</f>
        <v>2020</v>
      </c>
      <c r="NB721" s="112" t="n">
        <v>2020</v>
      </c>
      <c r="NC721" s="109" t="n">
        <v>35.2</v>
      </c>
      <c r="ND721" s="109" t="n">
        <v>34.1</v>
      </c>
      <c r="NE721" s="109" t="n">
        <v>30.8</v>
      </c>
      <c r="NF721" s="109" t="n">
        <v>27.2</v>
      </c>
      <c r="NG721" s="109" t="n">
        <v>20.7</v>
      </c>
      <c r="NH721" s="109" t="n">
        <v>19.7</v>
      </c>
      <c r="NI721" s="109" t="n">
        <v>19.7</v>
      </c>
      <c r="NJ721" s="109" t="n">
        <v>20.9</v>
      </c>
      <c r="NK721" s="109" t="n">
        <v>26.1</v>
      </c>
      <c r="NL721" s="109" t="n">
        <v>27.1</v>
      </c>
      <c r="NM721" s="109" t="n">
        <v>35.4</v>
      </c>
      <c r="NN721" s="109" t="n">
        <v>32.2</v>
      </c>
      <c r="NO721" s="110" t="n">
        <f aca="false">SUM(NC721:NN721)/12</f>
        <v>27.425</v>
      </c>
      <c r="OA721" s="5"/>
    </row>
    <row r="722" customFormat="false" ht="12.75" hidden="false" customHeight="false" outlineLevel="0" collapsed="false">
      <c r="A722" s="156"/>
      <c r="B722" s="151" t="n">
        <f aca="false">AVERAGE(AO722,BO722,CO722,DO722,EO722,FO722,GO722,HO722,IO722,JO722,KO722,LO722,MO722,NO722)</f>
        <v>21.9017548507133</v>
      </c>
      <c r="C722" s="163" t="n">
        <f aca="false">AVERAGE(B718:B722)</f>
        <v>22.6345176368093</v>
      </c>
      <c r="D722" s="164" t="n">
        <f aca="false">AVERAGE(B713:B722)</f>
        <v>22.8021397707856</v>
      </c>
      <c r="E722" s="151" t="n">
        <f aca="false">AVERAGE(B703:B722)</f>
        <v>22.7415807980912</v>
      </c>
      <c r="F722" s="165" t="n">
        <f aca="false">AVERAGE(B673:B722)</f>
        <v>22.4206819224111</v>
      </c>
      <c r="G722" s="159" t="n">
        <f aca="false">MAX(AC722:AN722,BC722:BN722,CC722:CN722,DC722:DN722,EC722:EN722,FC722:FN722,GC722:GN722,HC722:HN722,IC722:IN722,JC722:JN722,KC722:KN722,LC722:LN722,MC722:MN722,NC722:NN722)</f>
        <v>36.5</v>
      </c>
      <c r="H722" s="161" t="n">
        <f aca="false">MEDIAN(AC722:AN722,BC722:BN722,CC722:CN722,DC722:DN722,EC722:EN722,FC722:FN722,GC722:GN722,HC722:HN722,IC722:IN722,JC722:JN722,KC722:KN722,LC722:LN722,MC722:MN722,NC722:NN722)</f>
        <v>21</v>
      </c>
      <c r="I722" s="157" t="n">
        <f aca="false">MIN(AC722:AN722,BC722:BN722,CC722:CN722,DC722:DN722,EC722:EN722,FC722:FN722,GC722:GN722,HC722:HN722,IC722:IN722,JC722:JN722,KC722:KN722,LC722:LN722,MC722:MN722,NC722:NN722)</f>
        <v>12.7</v>
      </c>
      <c r="J722" s="107" t="n">
        <f aca="false">(G722+I722)/2</f>
        <v>24.6</v>
      </c>
      <c r="AA722" s="1" t="n">
        <f aca="false">AA721+1</f>
        <v>98</v>
      </c>
      <c r="AB722" s="108" t="n">
        <v>2022</v>
      </c>
      <c r="AC722" s="109" t="n">
        <v>28</v>
      </c>
      <c r="AD722" s="109" t="n">
        <v>27.2</v>
      </c>
      <c r="AE722" s="109" t="n">
        <v>26.3</v>
      </c>
      <c r="AF722" s="109" t="n">
        <v>23.4</v>
      </c>
      <c r="AG722" s="109" t="n">
        <v>18.7</v>
      </c>
      <c r="AH722" s="109" t="n">
        <v>15.4</v>
      </c>
      <c r="AI722" s="109" t="n">
        <v>14.8</v>
      </c>
      <c r="AJ722" s="109" t="n">
        <v>15.9</v>
      </c>
      <c r="AK722" s="109" t="n">
        <v>16.9</v>
      </c>
      <c r="AL722" s="109" t="n">
        <v>20.2</v>
      </c>
      <c r="AM722" s="109" t="n">
        <v>22.2</v>
      </c>
      <c r="AN722" s="109" t="n">
        <v>26.5</v>
      </c>
      <c r="AO722" s="110" t="n">
        <f aca="false">SUM(AC722:AN722)/12</f>
        <v>21.2916666666667</v>
      </c>
      <c r="AQ722" s="112"/>
      <c r="AR722" s="109"/>
      <c r="AS722" s="109"/>
      <c r="AT722" s="109"/>
      <c r="AU722" s="109"/>
      <c r="AV722" s="109"/>
      <c r="AW722" s="109"/>
      <c r="AX722" s="109"/>
      <c r="AY722" s="109"/>
      <c r="AZ722" s="109"/>
      <c r="BA722" s="1" t="n">
        <f aca="false">BA721+1</f>
        <v>2022</v>
      </c>
      <c r="BB722" s="112" t="n">
        <v>2022</v>
      </c>
      <c r="BC722" s="109" t="n">
        <v>29.8</v>
      </c>
      <c r="BD722" s="109" t="n">
        <v>28.2</v>
      </c>
      <c r="BE722" s="109" t="n">
        <v>26.7</v>
      </c>
      <c r="BF722" s="109" t="n">
        <v>22.6</v>
      </c>
      <c r="BG722" s="109" t="n">
        <v>16.9</v>
      </c>
      <c r="BH722" s="109" t="n">
        <v>13.6</v>
      </c>
      <c r="BI722" s="109" t="n">
        <v>12.7</v>
      </c>
      <c r="BJ722" s="109" t="n">
        <v>14.6</v>
      </c>
      <c r="BK722" s="109" t="n">
        <v>15.4</v>
      </c>
      <c r="BL722" s="109" t="n">
        <v>18.9</v>
      </c>
      <c r="BM722" s="109" t="n">
        <v>20.5</v>
      </c>
      <c r="BN722" s="109" t="n">
        <v>26.1</v>
      </c>
      <c r="BO722" s="110" t="n">
        <f aca="false">SUM(BC722:BN722)/12</f>
        <v>20.5</v>
      </c>
      <c r="BP722" s="109"/>
      <c r="BQ722" s="109"/>
      <c r="BR722" s="109"/>
      <c r="BS722" s="109"/>
      <c r="CA722" s="1" t="n">
        <f aca="false">CA721+1</f>
        <v>2022</v>
      </c>
      <c r="CB722" s="112" t="n">
        <v>2022</v>
      </c>
      <c r="CC722" s="109" t="n">
        <v>22.6</v>
      </c>
      <c r="CD722" s="109" t="n">
        <v>20.9</v>
      </c>
      <c r="CE722" s="109" t="n">
        <v>20.7</v>
      </c>
      <c r="CF722" s="109" t="n">
        <v>19</v>
      </c>
      <c r="CG722" s="109" t="n">
        <v>17</v>
      </c>
      <c r="CH722" s="109" t="n">
        <v>14.8</v>
      </c>
      <c r="CI722" s="109" t="n">
        <v>13.8</v>
      </c>
      <c r="CJ722" s="109" t="n">
        <v>14.7</v>
      </c>
      <c r="CK722" s="109" t="n">
        <v>14.7</v>
      </c>
      <c r="CL722" s="109" t="n">
        <v>17.1</v>
      </c>
      <c r="CM722" s="109" t="n">
        <v>19.1</v>
      </c>
      <c r="CN722" s="109" t="n">
        <v>20.7</v>
      </c>
      <c r="CO722" s="110" t="n">
        <f aca="false">SUM(CC722:CN722)/12</f>
        <v>17.925</v>
      </c>
      <c r="DA722" s="1" t="n">
        <f aca="false">DA721+1</f>
        <v>2022</v>
      </c>
      <c r="DB722" s="112" t="n">
        <v>2022</v>
      </c>
      <c r="DC722" s="109" t="n">
        <v>33.3</v>
      </c>
      <c r="DD722" s="109" t="n">
        <v>30.2</v>
      </c>
      <c r="DE722" s="109" t="n">
        <v>28.1</v>
      </c>
      <c r="DF722" s="109" t="n">
        <v>23.3</v>
      </c>
      <c r="DG722" s="124" t="n">
        <f aca="false">DG721*(DF722/DF721+DH722/DH721)/2</f>
        <v>17.794814919833</v>
      </c>
      <c r="DH722" s="109" t="n">
        <v>14.1</v>
      </c>
      <c r="DI722" s="109" t="n">
        <v>14</v>
      </c>
      <c r="DJ722" s="109" t="n">
        <v>15.6</v>
      </c>
      <c r="DK722" s="109" t="n">
        <v>17.4</v>
      </c>
      <c r="DL722" s="109" t="n">
        <v>20.6</v>
      </c>
      <c r="DM722" s="109" t="n">
        <v>23.3</v>
      </c>
      <c r="DN722" s="109" t="n">
        <v>28.5</v>
      </c>
      <c r="DO722" s="110" t="n">
        <f aca="false">SUM(DC722:DN722)/12</f>
        <v>22.1829012433194</v>
      </c>
      <c r="EA722" s="1" t="n">
        <f aca="false">EA721+1</f>
        <v>2022</v>
      </c>
      <c r="EB722" s="111" t="n">
        <v>2022</v>
      </c>
      <c r="EC722" s="109" t="n">
        <v>36.5</v>
      </c>
      <c r="ED722" s="109" t="n">
        <v>35.1</v>
      </c>
      <c r="EE722" s="109" t="n">
        <v>34.8</v>
      </c>
      <c r="EF722" s="109" t="n">
        <v>29.5</v>
      </c>
      <c r="EG722" s="109" t="n">
        <v>21.3</v>
      </c>
      <c r="EH722" s="109" t="n">
        <v>18.4</v>
      </c>
      <c r="EI722" s="109" t="n">
        <v>18.6</v>
      </c>
      <c r="EJ722" s="109" t="n">
        <v>21.1</v>
      </c>
      <c r="EK722" s="109" t="n">
        <v>25.6</v>
      </c>
      <c r="EL722" s="109" t="n">
        <v>27.2</v>
      </c>
      <c r="EM722" s="109" t="n">
        <v>29.8</v>
      </c>
      <c r="EN722" s="109" t="n">
        <v>35.7</v>
      </c>
      <c r="EO722" s="110" t="n">
        <f aca="false">SUM(EC722:EN722)/12</f>
        <v>27.8</v>
      </c>
      <c r="FA722" s="1" t="n">
        <f aca="false">FA721+1</f>
        <v>2022</v>
      </c>
      <c r="FB722" s="112" t="n">
        <v>2022</v>
      </c>
      <c r="FC722" s="109" t="n">
        <v>27.7</v>
      </c>
      <c r="FD722" s="109" t="n">
        <v>26.5</v>
      </c>
      <c r="FE722" s="109" t="n">
        <v>26</v>
      </c>
      <c r="FF722" s="109" t="n">
        <v>22.5</v>
      </c>
      <c r="FG722" s="109" t="n">
        <v>17</v>
      </c>
      <c r="FH722" s="109" t="n">
        <v>13.9</v>
      </c>
      <c r="FI722" s="109" t="n">
        <v>13.2</v>
      </c>
      <c r="FJ722" s="109" t="n">
        <v>14.7</v>
      </c>
      <c r="FK722" s="109" t="n">
        <v>15.3</v>
      </c>
      <c r="FL722" s="109" t="n">
        <v>19.1</v>
      </c>
      <c r="FM722" s="109" t="n">
        <v>20.8</v>
      </c>
      <c r="FN722" s="109" t="n">
        <v>25.8</v>
      </c>
      <c r="FO722" s="110" t="n">
        <f aca="false">SUM(FC722:FN722)/12</f>
        <v>20.2083333333333</v>
      </c>
      <c r="GA722" s="1" t="n">
        <f aca="false">GA721+1</f>
        <v>2022</v>
      </c>
      <c r="GB722" s="112" t="n">
        <v>2022</v>
      </c>
      <c r="GC722" s="109" t="n">
        <v>29.4</v>
      </c>
      <c r="GD722" s="109" t="n">
        <v>25.9</v>
      </c>
      <c r="GE722" s="109" t="n">
        <v>24.3</v>
      </c>
      <c r="GF722" s="109" t="n">
        <v>21.6</v>
      </c>
      <c r="GG722" s="109" t="n">
        <v>16.9</v>
      </c>
      <c r="GH722" s="109" t="n">
        <v>13.6</v>
      </c>
      <c r="GI722" s="109" t="n">
        <v>13.5</v>
      </c>
      <c r="GJ722" s="109" t="n">
        <v>14.6</v>
      </c>
      <c r="GK722" s="109" t="n">
        <v>15.8</v>
      </c>
      <c r="GL722" s="109" t="n">
        <v>18</v>
      </c>
      <c r="GM722" s="109" t="n">
        <v>19.8</v>
      </c>
      <c r="GN722" s="109" t="n">
        <v>23.3</v>
      </c>
      <c r="GO722" s="110" t="n">
        <f aca="false">SUM(GC722:GN722)/12</f>
        <v>19.725</v>
      </c>
      <c r="HA722" s="1" t="n">
        <f aca="false">HA721+1</f>
        <v>2022</v>
      </c>
      <c r="HB722" s="112" t="n">
        <v>2022</v>
      </c>
      <c r="HC722" s="109" t="n">
        <v>25.6</v>
      </c>
      <c r="HD722" s="109" t="n">
        <v>24</v>
      </c>
      <c r="HE722" s="109" t="n">
        <v>24.3</v>
      </c>
      <c r="HF722" s="109" t="n">
        <v>22.1</v>
      </c>
      <c r="HG722" s="109" t="n">
        <v>19.6</v>
      </c>
      <c r="HH722" s="109" t="n">
        <v>16.8</v>
      </c>
      <c r="HI722" s="109" t="n">
        <v>15.3</v>
      </c>
      <c r="HJ722" s="109" t="n">
        <v>16.5</v>
      </c>
      <c r="HK722" s="109" t="n">
        <v>16.7</v>
      </c>
      <c r="HL722" s="109" t="n">
        <v>19.8</v>
      </c>
      <c r="HM722" s="109" t="n">
        <v>21.8</v>
      </c>
      <c r="HN722" s="109" t="n">
        <v>23.7</v>
      </c>
      <c r="HO722" s="110" t="n">
        <f aca="false">SUM(HC722:HN722)/12</f>
        <v>20.5166666666667</v>
      </c>
      <c r="IA722" s="1" t="n">
        <f aca="false">IA721+1</f>
        <v>2022</v>
      </c>
      <c r="IB722" s="112" t="n">
        <v>2022</v>
      </c>
      <c r="IC722" s="109" t="n">
        <v>32.1</v>
      </c>
      <c r="ID722" s="109" t="n">
        <v>30.8</v>
      </c>
      <c r="IE722" s="109" t="n">
        <v>30.5</v>
      </c>
      <c r="IF722" s="109" t="n">
        <v>26.7</v>
      </c>
      <c r="IG722" s="109" t="n">
        <v>20.4</v>
      </c>
      <c r="IH722" s="109" t="n">
        <v>16.7</v>
      </c>
      <c r="II722" s="109" t="n">
        <v>16.5</v>
      </c>
      <c r="IJ722" s="109" t="n">
        <v>18.2</v>
      </c>
      <c r="IK722" s="109" t="n">
        <v>20</v>
      </c>
      <c r="IL722" s="109" t="n">
        <v>22.8</v>
      </c>
      <c r="IM722" s="109" t="n">
        <v>25.4</v>
      </c>
      <c r="IN722" s="109" t="n">
        <v>30.9</v>
      </c>
      <c r="IO722" s="110" t="n">
        <f aca="false">SUM(IC722:IN722)/12</f>
        <v>24.25</v>
      </c>
      <c r="JA722" s="1" t="n">
        <f aca="false">JA721+1</f>
        <v>2022</v>
      </c>
      <c r="JB722" s="112" t="n">
        <v>2022</v>
      </c>
      <c r="JC722" s="109" t="n">
        <v>25.8</v>
      </c>
      <c r="JD722" s="109" t="n">
        <v>22.7</v>
      </c>
      <c r="JE722" s="109" t="n">
        <v>21.9</v>
      </c>
      <c r="JF722" s="109" t="n">
        <v>20.1</v>
      </c>
      <c r="JG722" s="109" t="n">
        <v>16.5</v>
      </c>
      <c r="JH722" s="109" t="n">
        <v>14</v>
      </c>
      <c r="JI722" s="109" t="n">
        <v>13.5</v>
      </c>
      <c r="JJ722" s="109" t="n">
        <v>14.6</v>
      </c>
      <c r="JK722" s="109" t="n">
        <v>15.7</v>
      </c>
      <c r="JL722" s="109" t="n">
        <v>18.1</v>
      </c>
      <c r="JM722" s="109" t="n">
        <v>19.5</v>
      </c>
      <c r="JN722" s="109" t="n">
        <v>20.9</v>
      </c>
      <c r="JO722" s="110" t="n">
        <f aca="false">SUM(JC722:JN722)/12</f>
        <v>18.6083333333333</v>
      </c>
      <c r="KA722" s="1" t="n">
        <f aca="false">KA721+1</f>
        <v>2022</v>
      </c>
      <c r="KB722" s="112" t="n">
        <v>2022</v>
      </c>
      <c r="KC722" s="109" t="n">
        <v>30.8</v>
      </c>
      <c r="KD722" s="109" t="n">
        <v>29.7</v>
      </c>
      <c r="KE722" s="109" t="n">
        <v>28.7</v>
      </c>
      <c r="KF722" s="109" t="n">
        <v>24.9</v>
      </c>
      <c r="KG722" s="109" t="n">
        <v>19.3</v>
      </c>
      <c r="KH722" s="109" t="n">
        <v>15.4</v>
      </c>
      <c r="KI722" s="109" t="n">
        <v>14.6</v>
      </c>
      <c r="KJ722" s="109" t="n">
        <v>16.2</v>
      </c>
      <c r="KK722" s="109" t="n">
        <v>17.2</v>
      </c>
      <c r="KL722" s="109" t="n">
        <v>21.4</v>
      </c>
      <c r="KM722" s="109" t="n">
        <v>23.5</v>
      </c>
      <c r="KN722" s="109" t="n">
        <v>28.2</v>
      </c>
      <c r="KO722" s="110" t="n">
        <f aca="false">SUM(KC722:KN722)/12</f>
        <v>22.4916666666667</v>
      </c>
      <c r="LA722" s="1" t="n">
        <f aca="false">LA721+1</f>
        <v>2022</v>
      </c>
      <c r="LB722" s="112" t="n">
        <v>2022</v>
      </c>
      <c r="LC722" s="109" t="n">
        <v>31.8</v>
      </c>
      <c r="LD722" s="109" t="n">
        <v>30.4</v>
      </c>
      <c r="LE722" s="109" t="n">
        <v>29.9</v>
      </c>
      <c r="LF722" s="109" t="n">
        <v>25.7</v>
      </c>
      <c r="LG722" s="109" t="n">
        <v>19.8</v>
      </c>
      <c r="LH722" s="109" t="n">
        <v>15.8</v>
      </c>
      <c r="LI722" s="109" t="n">
        <v>15.1</v>
      </c>
      <c r="LJ722" s="109" t="n">
        <v>16.4</v>
      </c>
      <c r="LK722" s="109" t="n">
        <v>17.6</v>
      </c>
      <c r="LL722" s="109" t="n">
        <v>21.7</v>
      </c>
      <c r="LM722" s="109" t="n">
        <v>24.8</v>
      </c>
      <c r="LN722" s="109" t="n">
        <v>30.9</v>
      </c>
      <c r="LO722" s="110" t="n">
        <f aca="false">SUM(LC722:LN722)/12</f>
        <v>23.325</v>
      </c>
      <c r="MA722" s="1" t="n">
        <f aca="false">MA721+1</f>
        <v>2022</v>
      </c>
      <c r="MB722" s="112" t="n">
        <v>2022</v>
      </c>
      <c r="MC722" s="109" t="n">
        <v>28.4</v>
      </c>
      <c r="MD722" s="109" t="n">
        <v>25.9</v>
      </c>
      <c r="ME722" s="109" t="n">
        <v>25.5</v>
      </c>
      <c r="MF722" s="109" t="n">
        <v>22.8</v>
      </c>
      <c r="MG722" s="109" t="n">
        <v>17.8</v>
      </c>
      <c r="MH722" s="109" t="n">
        <v>15.4</v>
      </c>
      <c r="MI722" s="109" t="n">
        <v>14.3</v>
      </c>
      <c r="MJ722" s="109" t="n">
        <v>15.8</v>
      </c>
      <c r="MK722" s="109" t="n">
        <v>16.2</v>
      </c>
      <c r="ML722" s="109" t="n">
        <v>20</v>
      </c>
      <c r="MM722" s="109" t="n">
        <v>21.5</v>
      </c>
      <c r="MN722" s="109" t="n">
        <v>25.5</v>
      </c>
      <c r="MO722" s="110" t="n">
        <f aca="false">SUM(MC722:MN722)/12</f>
        <v>20.7583333333333</v>
      </c>
      <c r="NA722" s="1" t="n">
        <f aca="false">NA721+1</f>
        <v>2021</v>
      </c>
      <c r="NB722" s="112" t="n">
        <v>2021</v>
      </c>
      <c r="NC722" s="109" t="n">
        <v>34.6</v>
      </c>
      <c r="ND722" s="109" t="n">
        <v>33.5</v>
      </c>
      <c r="NE722" s="109" t="n">
        <v>32</v>
      </c>
      <c r="NF722" s="109" t="n">
        <v>28.2</v>
      </c>
      <c r="NG722" s="109" t="n">
        <v>22</v>
      </c>
      <c r="NH722" s="109" t="n">
        <v>18.5</v>
      </c>
      <c r="NI722" s="109" t="n">
        <v>19.4</v>
      </c>
      <c r="NJ722" s="109" t="n">
        <v>21.8</v>
      </c>
      <c r="NK722" s="109" t="n">
        <v>25.6</v>
      </c>
      <c r="NL722" s="109" t="n">
        <v>27.9</v>
      </c>
      <c r="NM722" s="109" t="n">
        <v>27.5</v>
      </c>
      <c r="NN722" s="109" t="n">
        <v>33.5</v>
      </c>
      <c r="NO722" s="110" t="n">
        <f aca="false">SUM(NC722:NN722)/12</f>
        <v>27.0416666666667</v>
      </c>
      <c r="OA722" s="5"/>
    </row>
    <row r="723" customFormat="false" ht="12.75" hidden="false" customHeight="false" outlineLevel="0" collapsed="false">
      <c r="B723" s="102"/>
      <c r="C723" s="103"/>
      <c r="D723" s="104"/>
      <c r="E723" s="102"/>
      <c r="F723" s="105"/>
      <c r="G723" s="3"/>
      <c r="H723" s="3"/>
      <c r="I723" s="5"/>
      <c r="J723" s="125"/>
      <c r="AQ723" s="112"/>
      <c r="AR723" s="109"/>
      <c r="AS723" s="109"/>
      <c r="AT723" s="109"/>
      <c r="AU723" s="109"/>
      <c r="AV723" s="109"/>
      <c r="AW723" s="109"/>
      <c r="AX723" s="109"/>
      <c r="AY723" s="109"/>
      <c r="AZ723" s="109"/>
      <c r="BA723" s="109"/>
      <c r="BB723" s="109"/>
      <c r="BC723" s="109"/>
      <c r="BD723" s="109"/>
      <c r="BF723" s="112"/>
      <c r="BG723" s="109"/>
      <c r="BH723" s="109"/>
      <c r="BI723" s="109"/>
      <c r="BJ723" s="109"/>
      <c r="BK723" s="109"/>
      <c r="BL723" s="109"/>
      <c r="BM723" s="109"/>
      <c r="BN723" s="109"/>
      <c r="BO723" s="109"/>
      <c r="BP723" s="109"/>
      <c r="BQ723" s="109"/>
      <c r="BR723" s="109"/>
      <c r="BS723" s="109"/>
      <c r="CO723" s="110"/>
      <c r="DO723" s="110"/>
      <c r="HO723" s="110"/>
      <c r="IO723" s="110"/>
      <c r="KO723" s="110"/>
      <c r="LO723" s="110"/>
      <c r="NA723" s="1" t="n">
        <f aca="false">NA722+1</f>
        <v>2022</v>
      </c>
      <c r="NB723" s="112" t="n">
        <v>2022</v>
      </c>
      <c r="NC723" s="109" t="n">
        <v>33.7</v>
      </c>
      <c r="ND723" s="109" t="n">
        <v>33.3</v>
      </c>
      <c r="NE723" s="109" t="n">
        <v>32.9</v>
      </c>
      <c r="NF723" s="109" t="n">
        <v>27.9</v>
      </c>
      <c r="NG723" s="109" t="n">
        <v>21</v>
      </c>
      <c r="NH723" s="109" t="n">
        <v>18.8</v>
      </c>
      <c r="NI723" s="109" t="n">
        <v>18.3</v>
      </c>
      <c r="NJ723" s="109" t="n">
        <v>20.7</v>
      </c>
      <c r="NK723" s="109" t="n">
        <v>24.1</v>
      </c>
      <c r="NL723" s="109" t="n">
        <v>24.9</v>
      </c>
      <c r="NM723" s="109" t="n">
        <v>29.2</v>
      </c>
      <c r="NN723" s="109" t="n">
        <v>34.3</v>
      </c>
      <c r="NO723" s="110" t="n">
        <f aca="false">SUM(NC723:NN723)/12</f>
        <v>26.5916666666667</v>
      </c>
      <c r="OA723" s="5"/>
    </row>
    <row r="724" customFormat="false" ht="12.75" hidden="false" customHeight="false" outlineLevel="0" collapsed="false">
      <c r="B724" s="102"/>
      <c r="C724" s="103"/>
      <c r="D724" s="104"/>
      <c r="E724" s="102"/>
      <c r="F724" s="105"/>
      <c r="G724" s="3"/>
      <c r="H724" s="3"/>
      <c r="I724" s="5"/>
      <c r="J724" s="125"/>
      <c r="AQ724" s="112"/>
      <c r="AR724" s="109"/>
      <c r="AS724" s="109"/>
      <c r="AT724" s="109"/>
      <c r="AU724" s="109"/>
      <c r="AV724" s="109"/>
      <c r="AW724" s="109"/>
      <c r="AX724" s="109"/>
      <c r="AY724" s="109"/>
      <c r="AZ724" s="109"/>
      <c r="BA724" s="109"/>
      <c r="BB724" s="109"/>
      <c r="BC724" s="109"/>
      <c r="BD724" s="109"/>
      <c r="BF724" s="112"/>
      <c r="BG724" s="109"/>
      <c r="BH724" s="109"/>
      <c r="BI724" s="109"/>
      <c r="BJ724" s="109"/>
      <c r="BK724" s="109"/>
      <c r="BL724" s="109"/>
      <c r="BM724" s="109"/>
      <c r="BN724" s="109"/>
      <c r="BO724" s="109"/>
      <c r="BP724" s="109"/>
      <c r="BQ724" s="109"/>
      <c r="BR724" s="109"/>
      <c r="BS724" s="109"/>
      <c r="CO724" s="110"/>
      <c r="DO724" s="110"/>
      <c r="IO724" s="110"/>
      <c r="KO724" s="110"/>
      <c r="LO724" s="110"/>
      <c r="NP724" s="110"/>
      <c r="OA724" s="5"/>
    </row>
    <row r="725" customFormat="false" ht="12.75" hidden="false" customHeight="false" outlineLevel="0" collapsed="false">
      <c r="B725" s="102" t="n">
        <v>21.5520833333333</v>
      </c>
      <c r="C725" s="2"/>
      <c r="D725" s="3"/>
      <c r="F725" s="4"/>
      <c r="I725" s="5"/>
      <c r="J725" s="125"/>
      <c r="AQ725" s="112"/>
      <c r="AR725" s="109"/>
      <c r="AS725" s="109"/>
      <c r="AT725" s="109"/>
      <c r="AU725" s="109"/>
      <c r="AV725" s="109"/>
      <c r="AW725" s="109"/>
      <c r="AX725" s="109"/>
      <c r="AY725" s="109"/>
      <c r="AZ725" s="109"/>
      <c r="BA725" s="109"/>
      <c r="BB725" s="109"/>
      <c r="BC725" s="109"/>
      <c r="BD725" s="109"/>
      <c r="BF725" s="112"/>
      <c r="BG725" s="109"/>
      <c r="BH725" s="109"/>
      <c r="BI725" s="109"/>
      <c r="BJ725" s="109"/>
      <c r="BK725" s="109"/>
      <c r="BL725" s="109"/>
      <c r="BM725" s="109"/>
      <c r="BN725" s="109"/>
      <c r="BO725" s="109"/>
      <c r="BP725" s="109"/>
      <c r="BQ725" s="109"/>
      <c r="BR725" s="109"/>
      <c r="BS725" s="109"/>
      <c r="CO725" s="110"/>
      <c r="DO725" s="110"/>
      <c r="IO725" s="110"/>
      <c r="KO725" s="110"/>
      <c r="LO725" s="110"/>
      <c r="NP725" s="110"/>
      <c r="OA725" s="5"/>
    </row>
    <row r="726" customFormat="false" ht="12.75" hidden="false" customHeight="false" outlineLevel="0" collapsed="false">
      <c r="B726" s="102" t="n">
        <v>21.9739583333333</v>
      </c>
      <c r="C726" s="2"/>
      <c r="D726" s="3"/>
      <c r="F726" s="4"/>
      <c r="I726" s="5"/>
      <c r="J726" s="125"/>
      <c r="AN726" s="1" t="str">
        <f aca="false">AB585</f>
        <v>ADELAIDE AIRPORT / WEST TERRACE</v>
      </c>
      <c r="AO726" s="141" t="n">
        <f aca="false">SUM(AO655:AO722 )/SUM(AO587:AO655)</f>
        <v>0.974705765451454</v>
      </c>
      <c r="AP726" s="142" t="n">
        <f aca="false">AO739</f>
        <v>1104.5</v>
      </c>
      <c r="AQ726" s="142" t="n">
        <f aca="false">AO742</f>
        <v>1172</v>
      </c>
      <c r="AR726" s="142" t="n">
        <f aca="false">AO736</f>
        <v>1037</v>
      </c>
      <c r="AS726" s="142" t="n">
        <f aca="false">AO739</f>
        <v>1104.5</v>
      </c>
      <c r="AT726" s="109"/>
      <c r="AU726" s="109"/>
      <c r="AV726" s="109"/>
      <c r="AW726" s="109"/>
      <c r="AX726" s="109"/>
      <c r="AY726" s="109"/>
      <c r="AZ726" s="109"/>
      <c r="BA726" s="109"/>
      <c r="BB726" s="109"/>
      <c r="BC726" s="109"/>
      <c r="BD726" s="109"/>
      <c r="BF726" s="112"/>
      <c r="BG726" s="109"/>
      <c r="BH726" s="109"/>
      <c r="BI726" s="109"/>
      <c r="BJ726" s="109"/>
      <c r="BK726" s="109"/>
      <c r="BL726" s="109"/>
      <c r="BM726" s="109"/>
      <c r="BN726" s="1" t="str">
        <f aca="false">BB583</f>
        <v>KAPUNDA MAXIMUM</v>
      </c>
      <c r="BO726" s="141" t="n">
        <f aca="false">SUM(BO654:BO722 )/SUM(BO585:BO654)</f>
        <v>0.965551045331734</v>
      </c>
      <c r="BP726" s="142" t="n">
        <f aca="false">BO739</f>
        <v>1103.5</v>
      </c>
      <c r="BQ726" s="142" t="n">
        <f aca="false">BO742</f>
        <v>1172</v>
      </c>
      <c r="BR726" s="142" t="n">
        <f aca="false">BO736</f>
        <v>1035</v>
      </c>
      <c r="BS726" s="142" t="n">
        <f aca="false">BO739</f>
        <v>1103.5</v>
      </c>
      <c r="CN726" s="1" t="str">
        <f aca="false">CB612</f>
        <v>KINGSCOTE / CAPE WILLOUGHBY MAXIMUMS</v>
      </c>
      <c r="CO726" s="141" t="n">
        <f aca="false">SUM(CO668:CO722 )/SUM(CO614:CO668)</f>
        <v>0.965242601167707</v>
      </c>
      <c r="CP726" s="142" t="n">
        <f aca="false">CO739</f>
        <v>1118</v>
      </c>
      <c r="CQ726" s="142" t="n">
        <f aca="false">CO742</f>
        <v>1172</v>
      </c>
      <c r="CR726" s="142" t="n">
        <f aca="false">CO736</f>
        <v>1064</v>
      </c>
      <c r="CS726" s="142" t="n">
        <f aca="false">CO739</f>
        <v>1118</v>
      </c>
      <c r="DN726" s="1" t="str">
        <f aca="false">DB613</f>
        <v>LAMEROO MAXIMUM</v>
      </c>
      <c r="DO726" s="141" t="n">
        <f aca="false">SUM(DO669:DO722 )/SUM(DO615:DO669)</f>
        <v>1.00544784657831</v>
      </c>
      <c r="DP726" s="142" t="n">
        <f aca="false">DO739</f>
        <v>1118.5</v>
      </c>
      <c r="DQ726" s="142" t="n">
        <f aca="false">DO742</f>
        <v>1172</v>
      </c>
      <c r="DR726" s="142" t="n">
        <f aca="false">DO736</f>
        <v>1065</v>
      </c>
      <c r="DS726" s="142" t="n">
        <f aca="false">DO739</f>
        <v>1118.5</v>
      </c>
      <c r="EN726" s="1" t="str">
        <f aca="false">EB587</f>
        <v>MARREE FARINA MAXIMUM</v>
      </c>
      <c r="EO726" s="141" t="n">
        <f aca="false">SUM(EO656:EO722 )/SUM(EO589:EO656)</f>
        <v>1.04861443444185</v>
      </c>
      <c r="EP726" s="142" t="n">
        <f aca="false">EO739</f>
        <v>1105.5</v>
      </c>
      <c r="EQ726" s="142" t="n">
        <f aca="false">EO742</f>
        <v>1172</v>
      </c>
      <c r="ER726" s="142" t="n">
        <f aca="false">EO736</f>
        <v>1039</v>
      </c>
      <c r="ES726" s="142" t="n">
        <f aca="false">EO739</f>
        <v>1105.5</v>
      </c>
      <c r="FN726" s="1" t="str">
        <f aca="false">FB560</f>
        <v>MOUNT BARKER MAXIMUM</v>
      </c>
      <c r="FO726" s="141" t="n">
        <f aca="false">SUM(FO643:FO722 )/SUM(FO562:FO643)</f>
        <v>0.98002342411413</v>
      </c>
      <c r="FP726" s="142" t="n">
        <f aca="false">FO739</f>
        <v>1092.5</v>
      </c>
      <c r="FQ726" s="142" t="n">
        <f aca="false">FO742</f>
        <v>1172</v>
      </c>
      <c r="FR726" s="142" t="n">
        <f aca="false">FO736</f>
        <v>1013</v>
      </c>
      <c r="FS726" s="142" t="n">
        <f aca="false">FO739</f>
        <v>1092.5</v>
      </c>
      <c r="GN726" s="1" t="str">
        <f aca="false">GB558</f>
        <v>MOUNT GAMBIER MAXIMUM</v>
      </c>
      <c r="GO726" s="141" t="n">
        <f aca="false">SUM(GO642:GO722 )/SUM(GO560:GO642)</f>
        <v>0.977769739916518</v>
      </c>
      <c r="GP726" s="142" t="n">
        <f aca="false">GO739</f>
        <v>1091.5</v>
      </c>
      <c r="GQ726" s="142" t="n">
        <f aca="false">GO742</f>
        <v>1172</v>
      </c>
      <c r="GR726" s="142" t="n">
        <f aca="false">GO736</f>
        <v>1011</v>
      </c>
      <c r="GS726" s="142" t="n">
        <f aca="false">GO739</f>
        <v>1091.5</v>
      </c>
      <c r="HN726" s="1" t="str">
        <f aca="false">HB590</f>
        <v>PORT LINCOLN MAXIMUM</v>
      </c>
      <c r="HO726" s="141" t="n">
        <f aca="false">SUM(HO657:HO722 )/SUM(HO592:HO657)</f>
        <v>1.02441870462948</v>
      </c>
      <c r="HP726" s="142" t="n">
        <f aca="false">HO739</f>
        <v>1107</v>
      </c>
      <c r="HQ726" s="142" t="n">
        <f aca="false">HO742</f>
        <v>1172</v>
      </c>
      <c r="HR726" s="142" t="n">
        <f aca="false">HO736</f>
        <v>1042</v>
      </c>
      <c r="HS726" s="142" t="n">
        <f aca="false">HO739</f>
        <v>1107</v>
      </c>
      <c r="IN726" s="1" t="str">
        <f aca="false">IB610</f>
        <v>GEORGETOWN / PORT PIRIE MAXIMUM</v>
      </c>
      <c r="IO726" s="141" t="n">
        <f aca="false">SUM(IO667:IO722 )/SUM(IO612:IO667)</f>
        <v>1.01270882957215</v>
      </c>
      <c r="IP726" s="142" t="n">
        <f aca="false">IO739</f>
        <v>1117</v>
      </c>
      <c r="IQ726" s="142" t="n">
        <f aca="false">IO742</f>
        <v>1172</v>
      </c>
      <c r="IR726" s="142" t="n">
        <f aca="false">IO736</f>
        <v>1062</v>
      </c>
      <c r="IS726" s="142" t="n">
        <f aca="false">IO739</f>
        <v>1117</v>
      </c>
      <c r="JN726" s="1" t="str">
        <f aca="false">JB582</f>
        <v>ROBE MAXIMUM</v>
      </c>
      <c r="JO726" s="141" t="n">
        <f aca="false">SUM(JO654:JO722 )/SUM(JO585:JO654)</f>
        <v>1.01422079231395</v>
      </c>
      <c r="JP726" s="142" t="n">
        <f aca="false">JO739</f>
        <v>1103.5</v>
      </c>
      <c r="JQ726" s="142" t="n">
        <f aca="false">JO742</f>
        <v>1172</v>
      </c>
      <c r="JR726" s="142" t="n">
        <f aca="false">JO736</f>
        <v>1035</v>
      </c>
      <c r="JS726" s="142" t="n">
        <f aca="false">JO739</f>
        <v>1103.5</v>
      </c>
      <c r="KN726" s="1" t="str">
        <f aca="false">KB607</f>
        <v>ROSEWORTHY MAXIMUM</v>
      </c>
      <c r="KO726" s="141" t="n">
        <f aca="false">SUM(KO666:KO722 )/SUM(KO609:KO666)</f>
        <v>1.0122858025009</v>
      </c>
      <c r="KP726" s="142" t="n">
        <f aca="false">KO739</f>
        <v>1115.5</v>
      </c>
      <c r="KQ726" s="142" t="n">
        <f aca="false">KO742</f>
        <v>1172</v>
      </c>
      <c r="KR726" s="142" t="n">
        <f aca="false">KO736</f>
        <v>1059</v>
      </c>
      <c r="KS726" s="142" t="n">
        <f aca="false">KO739</f>
        <v>1115.5</v>
      </c>
      <c r="LN726" s="1" t="str">
        <f aca="false">LB606</f>
        <v>SNOW TOWN MAXIMUM</v>
      </c>
      <c r="LO726" s="141" t="n">
        <f aca="false">SUM(LO666:LO722 )/SUM(LO609:LO666)</f>
        <v>1.00828456570246</v>
      </c>
      <c r="LP726" s="142" t="n">
        <f aca="false">LO739</f>
        <v>1115.5</v>
      </c>
      <c r="LQ726" s="142" t="n">
        <f aca="false">LO742</f>
        <v>1172</v>
      </c>
      <c r="LR726" s="142" t="n">
        <f aca="false">LO736</f>
        <v>1059</v>
      </c>
      <c r="LS726" s="142" t="n">
        <f aca="false">LO739</f>
        <v>1115.5</v>
      </c>
      <c r="MN726" s="1" t="str">
        <f aca="false">MB558</f>
        <v>STRATHALBYN MAXIMUM</v>
      </c>
      <c r="MO726" s="141" t="n">
        <f aca="false">SUM(MO642:MO722 )/SUM(MO560:MO642)</f>
        <v>0.982044154761127</v>
      </c>
      <c r="MP726" s="142" t="n">
        <f aca="false">MO739</f>
        <v>1091.5</v>
      </c>
      <c r="MQ726" s="142" t="n">
        <f aca="false">MO742</f>
        <v>1172</v>
      </c>
      <c r="MR726" s="142" t="n">
        <f aca="false">MO736</f>
        <v>1011</v>
      </c>
      <c r="MS726" s="142" t="n">
        <f aca="false">MO739</f>
        <v>1091.5</v>
      </c>
      <c r="NN726" s="1" t="str">
        <f aca="false">NB620</f>
        <v>TARCOOLA MAXIMUM</v>
      </c>
      <c r="NO726" s="141" t="n">
        <f aca="false">SUM(NO672:NO722 )/SUM(NO622:NO672)</f>
        <v>1.05295991199838</v>
      </c>
      <c r="NP726" s="142" t="n">
        <f aca="false">NO739</f>
        <v>1122.5</v>
      </c>
      <c r="NQ726" s="142" t="n">
        <f aca="false">NO742</f>
        <v>1172</v>
      </c>
      <c r="NR726" s="142" t="n">
        <f aca="false">NO736</f>
        <v>1073</v>
      </c>
      <c r="NS726" s="142" t="n">
        <f aca="false">NO739</f>
        <v>1122.5</v>
      </c>
      <c r="OA726" s="5"/>
    </row>
    <row r="727" customFormat="false" ht="12.75" hidden="false" customHeight="false" outlineLevel="0" collapsed="false">
      <c r="B727" s="102" t="n">
        <v>21.969696969697</v>
      </c>
      <c r="C727" s="2"/>
      <c r="D727" s="3"/>
      <c r="F727" s="4"/>
      <c r="I727" s="5"/>
      <c r="J727" s="125"/>
      <c r="AO727" s="141"/>
      <c r="AP727" s="143"/>
      <c r="AQ727" s="3"/>
      <c r="AR727" s="3"/>
      <c r="AS727" s="3"/>
      <c r="AT727" s="109"/>
      <c r="AU727" s="109"/>
      <c r="AV727" s="109"/>
      <c r="AW727" s="109"/>
      <c r="AX727" s="109"/>
      <c r="AY727" s="109"/>
      <c r="AZ727" s="109"/>
      <c r="BA727" s="109"/>
      <c r="BB727" s="109"/>
      <c r="BC727" s="109"/>
      <c r="BD727" s="109"/>
      <c r="BF727" s="112"/>
      <c r="BG727" s="109"/>
      <c r="BH727" s="109"/>
      <c r="BI727" s="109"/>
      <c r="BJ727" s="109"/>
      <c r="BK727" s="109"/>
      <c r="BL727" s="109"/>
      <c r="BM727" s="109"/>
      <c r="BO727" s="141"/>
      <c r="BP727" s="143"/>
      <c r="BQ727" s="3"/>
      <c r="BR727" s="3"/>
      <c r="BS727" s="3"/>
      <c r="CO727" s="141"/>
      <c r="CP727" s="143"/>
      <c r="CQ727" s="3"/>
      <c r="CR727" s="3"/>
      <c r="CS727" s="3"/>
      <c r="DO727" s="141"/>
      <c r="DP727" s="143"/>
      <c r="DQ727" s="3"/>
      <c r="DR727" s="3"/>
      <c r="DS727" s="3"/>
      <c r="EO727" s="141"/>
      <c r="EP727" s="143"/>
      <c r="EQ727" s="3"/>
      <c r="ER727" s="3"/>
      <c r="ES727" s="3"/>
      <c r="FO727" s="141"/>
      <c r="FP727" s="143"/>
      <c r="FQ727" s="3"/>
      <c r="FR727" s="3"/>
      <c r="FS727" s="3"/>
      <c r="GO727" s="141"/>
      <c r="GP727" s="143"/>
      <c r="GQ727" s="3"/>
      <c r="GR727" s="3"/>
      <c r="GS727" s="3"/>
      <c r="HO727" s="141"/>
      <c r="HP727" s="143"/>
      <c r="HQ727" s="3"/>
      <c r="HR727" s="3"/>
      <c r="HS727" s="3"/>
      <c r="IO727" s="141"/>
      <c r="IP727" s="143"/>
      <c r="IQ727" s="3"/>
      <c r="IR727" s="3"/>
      <c r="IS727" s="3"/>
      <c r="JO727" s="141"/>
      <c r="JP727" s="143"/>
      <c r="JQ727" s="3"/>
      <c r="JR727" s="3"/>
      <c r="JS727" s="3"/>
      <c r="KO727" s="141"/>
      <c r="KP727" s="143"/>
      <c r="KQ727" s="3"/>
      <c r="KR727" s="3"/>
      <c r="KS727" s="3"/>
      <c r="LO727" s="141"/>
      <c r="LP727" s="143"/>
      <c r="LQ727" s="3"/>
      <c r="LR727" s="3"/>
      <c r="LS727" s="3"/>
      <c r="MO727" s="141"/>
      <c r="MP727" s="143"/>
      <c r="MQ727" s="3"/>
      <c r="MR727" s="3"/>
      <c r="MS727" s="3"/>
      <c r="NO727" s="141"/>
      <c r="NP727" s="143"/>
      <c r="NQ727" s="3"/>
      <c r="NR727" s="3"/>
      <c r="NS727" s="3"/>
      <c r="OA727" s="5"/>
    </row>
    <row r="728" customFormat="false" ht="12.75" hidden="false" customHeight="false" outlineLevel="0" collapsed="false">
      <c r="B728" s="102" t="n">
        <v>22.4333333333333</v>
      </c>
      <c r="C728" s="2"/>
      <c r="D728" s="3"/>
      <c r="F728" s="4"/>
      <c r="I728" s="5"/>
      <c r="J728" s="125"/>
      <c r="AO728" s="141" t="n">
        <f aca="false">SUM(AO688:AO722)/SUM(AO587:AO621)</f>
        <v>0.992310191703672</v>
      </c>
      <c r="AP728" s="142" t="n">
        <f aca="false">AO740</f>
        <v>1138.25</v>
      </c>
      <c r="AQ728" s="142" t="n">
        <f aca="false">AO742</f>
        <v>1172</v>
      </c>
      <c r="AR728" s="142" t="n">
        <f aca="false">AO736</f>
        <v>1037</v>
      </c>
      <c r="AS728" s="142" t="n">
        <f aca="false">AO738</f>
        <v>1070.75</v>
      </c>
      <c r="AT728" s="109"/>
      <c r="AU728" s="109"/>
      <c r="AV728" s="109"/>
      <c r="AW728" s="109"/>
      <c r="AX728" s="109"/>
      <c r="AY728" s="109"/>
      <c r="AZ728" s="109"/>
      <c r="BA728" s="109"/>
      <c r="BB728" s="109"/>
      <c r="BC728" s="109"/>
      <c r="BD728" s="109"/>
      <c r="BF728" s="112"/>
      <c r="BG728" s="109"/>
      <c r="BH728" s="109"/>
      <c r="BI728" s="109"/>
      <c r="BJ728" s="109"/>
      <c r="BK728" s="109"/>
      <c r="BL728" s="109"/>
      <c r="BM728" s="109"/>
      <c r="BO728" s="141" t="n">
        <f aca="false">SUM(BO688:BO722)/SUM(BO585:BO619)</f>
        <v>0.989335160265687</v>
      </c>
      <c r="BP728" s="142" t="n">
        <f aca="false">BO740</f>
        <v>1137.75</v>
      </c>
      <c r="BQ728" s="142" t="n">
        <f aca="false">BO742</f>
        <v>1172</v>
      </c>
      <c r="BR728" s="142" t="n">
        <f aca="false">BO736</f>
        <v>1035</v>
      </c>
      <c r="BS728" s="142" t="n">
        <f aca="false">BO738</f>
        <v>1069.25</v>
      </c>
      <c r="CO728" s="141" t="n">
        <f aca="false">SUM(CO695:CO722)/SUM(CO614:CO641)</f>
        <v>0.99496752202714</v>
      </c>
      <c r="CP728" s="142" t="n">
        <f aca="false">CO740</f>
        <v>1145</v>
      </c>
      <c r="CQ728" s="142" t="n">
        <f aca="false">CO742</f>
        <v>1172</v>
      </c>
      <c r="CR728" s="142" t="n">
        <f aca="false">CO736</f>
        <v>1064</v>
      </c>
      <c r="CS728" s="142" t="n">
        <f aca="false">CO738</f>
        <v>1091</v>
      </c>
      <c r="DO728" s="141" t="n">
        <f aca="false">SUM(DO695:DO722)/SUM(DO615:DO642)</f>
        <v>1.02741733012845</v>
      </c>
      <c r="DP728" s="142" t="n">
        <f aca="false">DO740</f>
        <v>1145.25</v>
      </c>
      <c r="DQ728" s="142" t="n">
        <f aca="false">DO742</f>
        <v>1172</v>
      </c>
      <c r="DR728" s="142" t="n">
        <f aca="false">DO736</f>
        <v>1065</v>
      </c>
      <c r="DS728" s="142" t="n">
        <f aca="false">DO738</f>
        <v>1091.75</v>
      </c>
      <c r="EO728" s="141" t="n">
        <f aca="false">SUM(EO689:EO722)/SUM(EO589:EO622)</f>
        <v>1.07534078628318</v>
      </c>
      <c r="EP728" s="142" t="n">
        <f aca="false">EO740</f>
        <v>1138.75</v>
      </c>
      <c r="EQ728" s="142" t="n">
        <f aca="false">EO742</f>
        <v>1172</v>
      </c>
      <c r="ER728" s="142" t="n">
        <f aca="false">EO736</f>
        <v>1039</v>
      </c>
      <c r="ES728" s="142" t="n">
        <f aca="false">EO738</f>
        <v>1072.25</v>
      </c>
      <c r="FO728" s="141" t="n">
        <f aca="false">SUM(FO682:FO722)/SUM(FO562:FO603)</f>
        <v>0.992870646652848</v>
      </c>
      <c r="FP728" s="142" t="n">
        <f aca="false">FO740</f>
        <v>1132.25</v>
      </c>
      <c r="FQ728" s="142" t="n">
        <f aca="false">FO742</f>
        <v>1172</v>
      </c>
      <c r="FR728" s="142" t="n">
        <f aca="false">FO736</f>
        <v>1013</v>
      </c>
      <c r="FS728" s="142" t="n">
        <f aca="false">FO738</f>
        <v>1052.75</v>
      </c>
      <c r="GO728" s="141" t="n">
        <f aca="false">SUM(GO682:GO722)/SUM(GO560:GO601)</f>
        <v>0.981873080754655</v>
      </c>
      <c r="GP728" s="142" t="n">
        <f aca="false">GO740</f>
        <v>1131.75</v>
      </c>
      <c r="GQ728" s="142" t="n">
        <f aca="false">GO742</f>
        <v>1172</v>
      </c>
      <c r="GR728" s="142" t="n">
        <f aca="false">GO736</f>
        <v>1011</v>
      </c>
      <c r="GS728" s="142" t="n">
        <f aca="false">GO738</f>
        <v>1051.25</v>
      </c>
      <c r="HO728" s="141" t="n">
        <f aca="false">SUM(HO690:HO722)/SUM(HO592:HO625)</f>
        <v>0.989669421487603</v>
      </c>
      <c r="HP728" s="142" t="n">
        <f aca="false">HO740</f>
        <v>1139.5</v>
      </c>
      <c r="HQ728" s="142" t="n">
        <f aca="false">HO742</f>
        <v>1172</v>
      </c>
      <c r="HR728" s="142" t="n">
        <f aca="false">HO736</f>
        <v>1042</v>
      </c>
      <c r="HS728" s="142" t="n">
        <f aca="false">HO738</f>
        <v>1074.5</v>
      </c>
      <c r="IO728" s="141" t="n">
        <f aca="false">SUM(IO695:IO722)/SUM(IO612:IO640)</f>
        <v>0.994964818919165</v>
      </c>
      <c r="IP728" s="142" t="n">
        <f aca="false">IO740</f>
        <v>1144.5</v>
      </c>
      <c r="IQ728" s="142" t="n">
        <f aca="false">IO742</f>
        <v>1172</v>
      </c>
      <c r="IR728" s="142" t="n">
        <f aca="false">IO736</f>
        <v>1062</v>
      </c>
      <c r="IS728" s="142" t="n">
        <f aca="false">IO738</f>
        <v>1089.5</v>
      </c>
      <c r="JO728" s="141" t="n">
        <f aca="false">SUM(JO688:JO722)/SUM(JO585:JO619)</f>
        <v>1.03329567355619</v>
      </c>
      <c r="JP728" s="142" t="n">
        <f aca="false">JO740</f>
        <v>1137.75</v>
      </c>
      <c r="JQ728" s="142" t="n">
        <f aca="false">JO742</f>
        <v>1172</v>
      </c>
      <c r="JR728" s="142" t="n">
        <f aca="false">JO736</f>
        <v>1035</v>
      </c>
      <c r="JS728" s="142" t="n">
        <f aca="false">JO738</f>
        <v>1069.25</v>
      </c>
      <c r="KO728" s="141" t="n">
        <f aca="false">SUM(KO694:KO722)/SUM(KO609:KO637)</f>
        <v>1.03485197347727</v>
      </c>
      <c r="KP728" s="142" t="n">
        <f aca="false">KO740</f>
        <v>1143.75</v>
      </c>
      <c r="KQ728" s="142" t="n">
        <f aca="false">KO742</f>
        <v>1172</v>
      </c>
      <c r="KR728" s="142" t="n">
        <f aca="false">KO736</f>
        <v>1059</v>
      </c>
      <c r="KS728" s="142" t="n">
        <f aca="false">KO738</f>
        <v>1087.25</v>
      </c>
      <c r="LO728" s="141" t="n">
        <f aca="false">SUM(LO694:LO722)/SUM(LO609:LO637)</f>
        <v>1.03657963123376</v>
      </c>
      <c r="LP728" s="142" t="n">
        <f aca="false">LO740</f>
        <v>1143.75</v>
      </c>
      <c r="LQ728" s="142" t="n">
        <f aca="false">LO742</f>
        <v>1172</v>
      </c>
      <c r="LR728" s="142" t="n">
        <f aca="false">LO736</f>
        <v>1059</v>
      </c>
      <c r="LS728" s="142" t="n">
        <f aca="false">LO738</f>
        <v>1087.25</v>
      </c>
      <c r="MO728" s="141" t="n">
        <f aca="false">SUM(MO682:MO722)/SUM(MO560:MO601)</f>
        <v>0.986647484162209</v>
      </c>
      <c r="MP728" s="142" t="n">
        <f aca="false">MO740</f>
        <v>1131.75</v>
      </c>
      <c r="MQ728" s="142" t="n">
        <f aca="false">MO742</f>
        <v>1172</v>
      </c>
      <c r="MR728" s="142" t="n">
        <f aca="false">MO736</f>
        <v>1011</v>
      </c>
      <c r="MS728" s="142" t="n">
        <f aca="false">MO738</f>
        <v>1051.25</v>
      </c>
      <c r="NO728" s="141" t="n">
        <f aca="false">SUM(NO697:NO722)/SUM(NO622:NO647)</f>
        <v>1.07912727393994</v>
      </c>
      <c r="NP728" s="142" t="n">
        <f aca="false">NO740</f>
        <v>1147.25</v>
      </c>
      <c r="NQ728" s="142" t="n">
        <f aca="false">NO742</f>
        <v>1172</v>
      </c>
      <c r="NR728" s="142" t="n">
        <f aca="false">NO736</f>
        <v>1073</v>
      </c>
      <c r="NS728" s="142" t="n">
        <f aca="false">NO738</f>
        <v>1097.75</v>
      </c>
      <c r="OA728" s="5"/>
    </row>
    <row r="729" customFormat="false" ht="12.75" hidden="false" customHeight="false" outlineLevel="0" collapsed="false">
      <c r="C729" s="2"/>
      <c r="D729" s="3"/>
      <c r="F729" s="4"/>
      <c r="I729" s="5"/>
      <c r="J729" s="125"/>
      <c r="AO729" s="127"/>
      <c r="AP729" s="143"/>
      <c r="AQ729" s="144"/>
      <c r="AR729" s="143"/>
      <c r="AS729" s="144"/>
      <c r="AT729" s="109"/>
      <c r="AU729" s="109"/>
      <c r="AV729" s="109"/>
      <c r="AW729" s="109"/>
      <c r="AX729" s="109"/>
      <c r="AY729" s="109"/>
      <c r="AZ729" s="109"/>
      <c r="BA729" s="109"/>
      <c r="BB729" s="109"/>
      <c r="BC729" s="109"/>
      <c r="BD729" s="109"/>
      <c r="BF729" s="112"/>
      <c r="BG729" s="109"/>
      <c r="BH729" s="109"/>
      <c r="BI729" s="109"/>
      <c r="BJ729" s="109"/>
      <c r="BK729" s="109"/>
      <c r="BL729" s="109"/>
      <c r="BM729" s="109"/>
      <c r="BO729" s="127"/>
      <c r="BP729" s="143"/>
      <c r="BQ729" s="144"/>
      <c r="BR729" s="143"/>
      <c r="BS729" s="144"/>
      <c r="CO729" s="127"/>
      <c r="CP729" s="143"/>
      <c r="CQ729" s="144"/>
      <c r="CR729" s="143"/>
      <c r="CS729" s="144"/>
      <c r="DO729" s="127"/>
      <c r="DP729" s="143"/>
      <c r="DQ729" s="144"/>
      <c r="DR729" s="143"/>
      <c r="DS729" s="144"/>
      <c r="EO729" s="127"/>
      <c r="EP729" s="143"/>
      <c r="EQ729" s="144"/>
      <c r="ER729" s="143"/>
      <c r="ES729" s="144"/>
      <c r="FO729" s="127"/>
      <c r="FP729" s="143"/>
      <c r="FQ729" s="144"/>
      <c r="FR729" s="143"/>
      <c r="FS729" s="144"/>
      <c r="GO729" s="127"/>
      <c r="GP729" s="143"/>
      <c r="GQ729" s="144"/>
      <c r="GR729" s="143"/>
      <c r="GS729" s="144"/>
      <c r="HO729" s="127"/>
      <c r="HP729" s="143"/>
      <c r="HQ729" s="144"/>
      <c r="HR729" s="143"/>
      <c r="HS729" s="144"/>
      <c r="IO729" s="127"/>
      <c r="IP729" s="143"/>
      <c r="IQ729" s="144"/>
      <c r="IR729" s="143"/>
      <c r="IS729" s="144"/>
      <c r="JO729" s="127"/>
      <c r="JP729" s="143"/>
      <c r="JQ729" s="144"/>
      <c r="JR729" s="143"/>
      <c r="JS729" s="144"/>
      <c r="KO729" s="127"/>
      <c r="KP729" s="143"/>
      <c r="KQ729" s="144"/>
      <c r="KR729" s="143"/>
      <c r="KS729" s="144"/>
      <c r="LO729" s="127"/>
      <c r="LP729" s="143"/>
      <c r="LQ729" s="144"/>
      <c r="LR729" s="143"/>
      <c r="LS729" s="144"/>
      <c r="MO729" s="127"/>
      <c r="MP729" s="143"/>
      <c r="MQ729" s="144"/>
      <c r="MR729" s="143"/>
      <c r="MS729" s="144"/>
      <c r="NO729" s="127"/>
      <c r="NP729" s="143"/>
      <c r="NQ729" s="144"/>
      <c r="NR729" s="143"/>
      <c r="NS729" s="144"/>
      <c r="OA729" s="5"/>
    </row>
    <row r="730" customFormat="false" ht="12.75" hidden="false" customHeight="false" outlineLevel="0" collapsed="false">
      <c r="C730" s="2"/>
      <c r="D730" s="3"/>
      <c r="F730" s="4"/>
      <c r="I730" s="5"/>
      <c r="J730" s="125"/>
      <c r="AO730" s="141" t="n">
        <f aca="false">SUM(AO709:AO722)/SUM(AO587:AO601)</f>
        <v>0.942545953082157</v>
      </c>
      <c r="AP730" s="142" t="n">
        <f aca="false">AO741</f>
        <v>1158.5</v>
      </c>
      <c r="AQ730" s="142" t="n">
        <f aca="false">AO742</f>
        <v>1172</v>
      </c>
      <c r="AR730" s="142" t="n">
        <f aca="false">AO736</f>
        <v>1037</v>
      </c>
      <c r="AS730" s="142" t="n">
        <f aca="false">AO737</f>
        <v>1050.5</v>
      </c>
      <c r="AT730" s="109"/>
      <c r="AU730" s="109"/>
      <c r="AV730" s="109"/>
      <c r="AW730" s="109"/>
      <c r="AX730" s="109"/>
      <c r="AY730" s="109"/>
      <c r="AZ730" s="109"/>
      <c r="BA730" s="109"/>
      <c r="BB730" s="109"/>
      <c r="BC730" s="109"/>
      <c r="BD730" s="109"/>
      <c r="BF730" s="112"/>
      <c r="BG730" s="109"/>
      <c r="BH730" s="109"/>
      <c r="BI730" s="109"/>
      <c r="BJ730" s="109"/>
      <c r="BK730" s="109"/>
      <c r="BL730" s="109"/>
      <c r="BM730" s="109"/>
      <c r="BO730" s="141" t="n">
        <f aca="false">SUM(BO708:BO722)/SUM(BO585:BO599)</f>
        <v>0.985458001463452</v>
      </c>
      <c r="BP730" s="142" t="n">
        <f aca="false">BO741</f>
        <v>1158.3</v>
      </c>
      <c r="BQ730" s="142" t="n">
        <f aca="false">BO742</f>
        <v>1172</v>
      </c>
      <c r="BR730" s="142" t="n">
        <f aca="false">BO736</f>
        <v>1035</v>
      </c>
      <c r="BS730" s="142" t="n">
        <f aca="false">BO737</f>
        <v>1048.7</v>
      </c>
      <c r="CO730" s="141" t="n">
        <f aca="false">SUM(CO711:CO722)/SUM(CO614:CO625)</f>
        <v>1.00856830106066</v>
      </c>
      <c r="CP730" s="142" t="n">
        <f aca="false">CO741</f>
        <v>1161.2</v>
      </c>
      <c r="CQ730" s="142" t="n">
        <f aca="false">CO742</f>
        <v>1172</v>
      </c>
      <c r="CR730" s="142" t="n">
        <f aca="false">CO736</f>
        <v>1064</v>
      </c>
      <c r="CS730" s="142" t="n">
        <f aca="false">CO737</f>
        <v>1074.8</v>
      </c>
      <c r="DO730" s="141" t="n">
        <f aca="false">SUM(DO711:DO722)/SUM(DO615:DO626)</f>
        <v>1.03299886769698</v>
      </c>
      <c r="DP730" s="142" t="n">
        <f aca="false">DO741</f>
        <v>1161.3</v>
      </c>
      <c r="DQ730" s="142" t="n">
        <f aca="false">DO742</f>
        <v>1172</v>
      </c>
      <c r="DR730" s="142" t="n">
        <f aca="false">DO736</f>
        <v>1065</v>
      </c>
      <c r="DS730" s="142" t="n">
        <f aca="false">DO737</f>
        <v>1075.7</v>
      </c>
      <c r="EO730" s="141" t="n">
        <f aca="false">SUM(EO709:EO722)/SUM(EO589:EO602)</f>
        <v>1.08255906556942</v>
      </c>
      <c r="EP730" s="142" t="n">
        <f aca="false">EO741</f>
        <v>1158.7</v>
      </c>
      <c r="EQ730" s="142" t="n">
        <f aca="false">EO742</f>
        <v>1172</v>
      </c>
      <c r="ER730" s="142" t="n">
        <f aca="false">EO736</f>
        <v>1039</v>
      </c>
      <c r="ES730" s="142" t="n">
        <f aca="false">EO737</f>
        <v>1052.3</v>
      </c>
      <c r="FO730" s="141" t="n">
        <f aca="false">SUM(FO706:FO722)/SUM(FO562:FO578)</f>
        <v>1.02729847953309</v>
      </c>
      <c r="FP730" s="142" t="n">
        <f aca="false">FO741</f>
        <v>1156.1</v>
      </c>
      <c r="FQ730" s="142" t="n">
        <f aca="false">FO742</f>
        <v>1172</v>
      </c>
      <c r="FR730" s="142" t="n">
        <f aca="false">FO736</f>
        <v>1013</v>
      </c>
      <c r="FS730" s="142" t="n">
        <f aca="false">FO737</f>
        <v>1028.9</v>
      </c>
      <c r="GO730" s="141" t="n">
        <f aca="false">SUM(GO706:GO722)/SUM(GO560:GO576)</f>
        <v>1.00399761632815</v>
      </c>
      <c r="GP730" s="142" t="n">
        <f aca="false">GO741</f>
        <v>1155.9</v>
      </c>
      <c r="GQ730" s="142" t="n">
        <f aca="false">GO742</f>
        <v>1172</v>
      </c>
      <c r="GR730" s="142" t="n">
        <f aca="false">GO736</f>
        <v>1011</v>
      </c>
      <c r="GS730" s="142" t="n">
        <f aca="false">GO737</f>
        <v>1027.1</v>
      </c>
      <c r="HO730" s="141" t="n">
        <f aca="false">SUM(HO709:HO722)/SUM(HO592:HO605)</f>
        <v>1.05169708241311</v>
      </c>
      <c r="HP730" s="142" t="n">
        <f aca="false">HO741</f>
        <v>1159</v>
      </c>
      <c r="HQ730" s="142" t="n">
        <f aca="false">HO742</f>
        <v>1172</v>
      </c>
      <c r="HR730" s="142" t="n">
        <f aca="false">HO736</f>
        <v>1042</v>
      </c>
      <c r="HS730" s="142" t="n">
        <f aca="false">HO737</f>
        <v>1055</v>
      </c>
      <c r="IO730" s="141" t="n">
        <f aca="false">SUM(IO711:IO722)/SUM(IO612:IO623)</f>
        <v>1.06080636771388</v>
      </c>
      <c r="IP730" s="142" t="n">
        <f aca="false">IO741</f>
        <v>1161</v>
      </c>
      <c r="IQ730" s="142" t="n">
        <f aca="false">IO742</f>
        <v>1172</v>
      </c>
      <c r="IR730" s="142" t="n">
        <f aca="false">IO736</f>
        <v>1062</v>
      </c>
      <c r="IS730" s="142" t="n">
        <f aca="false">IO737</f>
        <v>1073</v>
      </c>
      <c r="JO730" s="141" t="n">
        <f aca="false">SUM(JO708:JO722)/SUM(JO585:JO599)</f>
        <v>1.01915767067052</v>
      </c>
      <c r="JP730" s="142" t="n">
        <f aca="false">JO741</f>
        <v>1158.3</v>
      </c>
      <c r="JQ730" s="142" t="n">
        <f aca="false">JO742</f>
        <v>1172</v>
      </c>
      <c r="JR730" s="142" t="n">
        <f aca="false">JO736</f>
        <v>1035</v>
      </c>
      <c r="JS730" s="142" t="n">
        <f aca="false">JO737</f>
        <v>1048.7</v>
      </c>
      <c r="KO730" s="141" t="n">
        <f aca="false">SUM(KO711:KO722)/SUM(KO609:KO620)</f>
        <v>1.02016369936671</v>
      </c>
      <c r="KP730" s="142" t="n">
        <f aca="false">KO741</f>
        <v>1160.7</v>
      </c>
      <c r="KQ730" s="142" t="n">
        <f aca="false">KO742</f>
        <v>1172</v>
      </c>
      <c r="KR730" s="142" t="n">
        <f aca="false">KO736</f>
        <v>1059</v>
      </c>
      <c r="KS730" s="142" t="n">
        <f aca="false">KO737</f>
        <v>1070.3</v>
      </c>
      <c r="LO730" s="141" t="n">
        <f aca="false">SUM(LO711:LO722)/SUM(LO609:LO620)</f>
        <v>1.04405431271683</v>
      </c>
      <c r="LP730" s="142" t="n">
        <f aca="false">LO741</f>
        <v>1160.7</v>
      </c>
      <c r="LQ730" s="142" t="n">
        <f aca="false">LO742</f>
        <v>1172</v>
      </c>
      <c r="LR730" s="142" t="n">
        <f aca="false">LO736</f>
        <v>1059</v>
      </c>
      <c r="LS730" s="142" t="n">
        <f aca="false">LO737</f>
        <v>1070.3</v>
      </c>
      <c r="MO730" s="141" t="n">
        <f aca="false">SUM(MO706:MO722)/SUM(MO560:MO576)</f>
        <v>0.975613393533292</v>
      </c>
      <c r="MP730" s="142" t="n">
        <f aca="false">MO741</f>
        <v>1155.9</v>
      </c>
      <c r="MQ730" s="142" t="n">
        <f aca="false">MO742</f>
        <v>1172</v>
      </c>
      <c r="MR730" s="142" t="n">
        <f aca="false">MO736</f>
        <v>1011</v>
      </c>
      <c r="MS730" s="142" t="n">
        <f aca="false">MO737</f>
        <v>1027.1</v>
      </c>
      <c r="NO730" s="141" t="n">
        <f aca="false">SUM(NO712:NO722)/SUM(NO622:NO632)</f>
        <v>1.14801444043321</v>
      </c>
      <c r="NP730" s="142" t="n">
        <f aca="false">NO741</f>
        <v>1162.1</v>
      </c>
      <c r="NQ730" s="142" t="n">
        <f aca="false">NO742</f>
        <v>1172</v>
      </c>
      <c r="NR730" s="142" t="n">
        <f aca="false">NO736</f>
        <v>1073</v>
      </c>
      <c r="NS730" s="142" t="n">
        <f aca="false">NO737</f>
        <v>1082.9</v>
      </c>
      <c r="OA730" s="5"/>
    </row>
    <row r="731" customFormat="false" ht="12.75" hidden="false" customHeight="false" outlineLevel="0" collapsed="false">
      <c r="C731" s="2"/>
      <c r="D731" s="3"/>
      <c r="F731" s="4"/>
      <c r="I731" s="5"/>
      <c r="J731" s="125"/>
      <c r="AO731" s="167"/>
      <c r="AP731" s="143"/>
      <c r="AQ731" s="144"/>
      <c r="AR731" s="143"/>
      <c r="AS731" s="144"/>
      <c r="AT731" s="109"/>
      <c r="AU731" s="109"/>
      <c r="AV731" s="109"/>
      <c r="AW731" s="109"/>
      <c r="AX731" s="109"/>
      <c r="AY731" s="109"/>
      <c r="AZ731" s="109"/>
      <c r="BA731" s="109"/>
      <c r="BB731" s="109"/>
      <c r="BC731" s="109"/>
      <c r="BD731" s="109"/>
      <c r="BF731" s="112"/>
      <c r="BG731" s="109"/>
      <c r="BH731" s="109"/>
      <c r="BI731" s="109"/>
      <c r="BJ731" s="109"/>
      <c r="BK731" s="109"/>
      <c r="BL731" s="109"/>
      <c r="BM731" s="109"/>
      <c r="BO731" s="167"/>
      <c r="BP731" s="143"/>
      <c r="BQ731" s="144"/>
      <c r="BR731" s="143"/>
      <c r="BS731" s="144"/>
      <c r="CO731" s="167"/>
      <c r="CP731" s="143"/>
      <c r="CQ731" s="144"/>
      <c r="CR731" s="143"/>
      <c r="CS731" s="144"/>
      <c r="DO731" s="167"/>
      <c r="DP731" s="143"/>
      <c r="DQ731" s="144"/>
      <c r="DR731" s="143"/>
      <c r="DS731" s="144"/>
      <c r="EO731" s="167"/>
      <c r="EP731" s="143"/>
      <c r="EQ731" s="144"/>
      <c r="ER731" s="143"/>
      <c r="ES731" s="144"/>
      <c r="FO731" s="167"/>
      <c r="FP731" s="143"/>
      <c r="FQ731" s="144"/>
      <c r="FR731" s="143"/>
      <c r="FS731" s="144"/>
      <c r="GO731" s="167"/>
      <c r="GP731" s="143"/>
      <c r="GQ731" s="144"/>
      <c r="GR731" s="143"/>
      <c r="GS731" s="144"/>
      <c r="HO731" s="167"/>
      <c r="HP731" s="143"/>
      <c r="HQ731" s="144"/>
      <c r="HR731" s="143"/>
      <c r="HS731" s="144"/>
      <c r="IO731" s="167"/>
      <c r="IP731" s="143"/>
      <c r="IQ731" s="144"/>
      <c r="IR731" s="143"/>
      <c r="IS731" s="144"/>
      <c r="JO731" s="167"/>
      <c r="JP731" s="143"/>
      <c r="JQ731" s="144"/>
      <c r="JR731" s="143"/>
      <c r="JS731" s="144"/>
      <c r="KO731" s="167"/>
      <c r="KP731" s="143"/>
      <c r="KQ731" s="144"/>
      <c r="KR731" s="143"/>
      <c r="KS731" s="144"/>
      <c r="LO731" s="167"/>
      <c r="LP731" s="143"/>
      <c r="LQ731" s="144"/>
      <c r="LR731" s="143"/>
      <c r="LS731" s="144"/>
      <c r="MO731" s="167"/>
      <c r="MP731" s="143"/>
      <c r="MQ731" s="144"/>
      <c r="MR731" s="143"/>
      <c r="MS731" s="144"/>
      <c r="NO731" s="167"/>
      <c r="NP731" s="143"/>
      <c r="NQ731" s="144"/>
      <c r="NR731" s="143"/>
      <c r="NS731" s="144"/>
      <c r="OA731" s="5"/>
    </row>
    <row r="732" customFormat="false" ht="12.75" hidden="false" customHeight="false" outlineLevel="0" collapsed="false">
      <c r="C732" s="2"/>
      <c r="D732" s="3"/>
      <c r="F732" s="4"/>
      <c r="I732" s="5"/>
      <c r="J732" s="125"/>
      <c r="AO732" s="168"/>
      <c r="AP732" s="169"/>
      <c r="AQ732" s="169"/>
      <c r="AR732" s="169"/>
      <c r="AS732" s="3"/>
      <c r="AT732" s="109"/>
      <c r="AU732" s="109"/>
      <c r="AV732" s="109"/>
      <c r="AW732" s="109"/>
      <c r="AX732" s="109"/>
      <c r="AY732" s="109"/>
      <c r="AZ732" s="109"/>
      <c r="BA732" s="109"/>
      <c r="BB732" s="109"/>
      <c r="BC732" s="109"/>
      <c r="BD732" s="109"/>
      <c r="BF732" s="112"/>
      <c r="BG732" s="109"/>
      <c r="BH732" s="109"/>
      <c r="BI732" s="109"/>
      <c r="BJ732" s="109"/>
      <c r="BK732" s="109"/>
      <c r="BL732" s="109"/>
      <c r="BM732" s="109"/>
      <c r="BO732" s="168"/>
      <c r="BP732" s="169"/>
      <c r="BQ732" s="169"/>
      <c r="BR732" s="169"/>
      <c r="BS732" s="3"/>
      <c r="CO732" s="168"/>
      <c r="CP732" s="169"/>
      <c r="CQ732" s="169"/>
      <c r="CR732" s="169"/>
      <c r="CS732" s="3"/>
      <c r="DO732" s="168"/>
      <c r="DP732" s="169"/>
      <c r="DQ732" s="169"/>
      <c r="DR732" s="169"/>
      <c r="DS732" s="3"/>
      <c r="EO732" s="168"/>
      <c r="EP732" s="169"/>
      <c r="EQ732" s="169"/>
      <c r="ER732" s="169"/>
      <c r="ES732" s="3"/>
      <c r="FO732" s="168"/>
      <c r="FP732" s="169"/>
      <c r="FQ732" s="169"/>
      <c r="FR732" s="169"/>
      <c r="FS732" s="3"/>
      <c r="GO732" s="168"/>
      <c r="GP732" s="169"/>
      <c r="GQ732" s="169"/>
      <c r="GR732" s="169"/>
      <c r="GS732" s="3"/>
      <c r="HO732" s="168"/>
      <c r="HP732" s="169"/>
      <c r="HQ732" s="169"/>
      <c r="HR732" s="169"/>
      <c r="HS732" s="3"/>
      <c r="IO732" s="168"/>
      <c r="IP732" s="169"/>
      <c r="IQ732" s="169"/>
      <c r="IR732" s="169"/>
      <c r="IS732" s="3"/>
      <c r="JO732" s="168"/>
      <c r="JP732" s="169"/>
      <c r="JQ732" s="169"/>
      <c r="JR732" s="169"/>
      <c r="JS732" s="3"/>
      <c r="KO732" s="168"/>
      <c r="KP732" s="169"/>
      <c r="KQ732" s="169"/>
      <c r="KR732" s="169"/>
      <c r="KS732" s="3"/>
      <c r="LO732" s="168"/>
      <c r="LP732" s="169"/>
      <c r="LQ732" s="169"/>
      <c r="LR732" s="169"/>
      <c r="LS732" s="3"/>
      <c r="MO732" s="168"/>
      <c r="MP732" s="169"/>
      <c r="MQ732" s="169"/>
      <c r="MR732" s="169"/>
      <c r="MS732" s="3"/>
      <c r="NO732" s="168"/>
      <c r="NP732" s="169"/>
      <c r="NQ732" s="169"/>
      <c r="NR732" s="169"/>
      <c r="NS732" s="3"/>
      <c r="OA732" s="5"/>
    </row>
    <row r="733" customFormat="false" ht="12.75" hidden="false" customHeight="false" outlineLevel="0" collapsed="false">
      <c r="C733" s="2"/>
      <c r="D733" s="3"/>
      <c r="F733" s="4"/>
      <c r="I733" s="5"/>
      <c r="J733" s="125"/>
      <c r="AO733" s="170" t="n">
        <v>1172</v>
      </c>
      <c r="AP733" s="170"/>
      <c r="AQ733" s="170"/>
      <c r="AR733" s="170"/>
      <c r="AS733" s="3"/>
      <c r="AT733" s="109"/>
      <c r="AU733" s="109"/>
      <c r="AV733" s="109"/>
      <c r="AW733" s="109"/>
      <c r="AX733" s="109"/>
      <c r="AY733" s="109"/>
      <c r="AZ733" s="109"/>
      <c r="BA733" s="109"/>
      <c r="BB733" s="109"/>
      <c r="BC733" s="109"/>
      <c r="BD733" s="109"/>
      <c r="BF733" s="112"/>
      <c r="BG733" s="109"/>
      <c r="BH733" s="109"/>
      <c r="BI733" s="109"/>
      <c r="BJ733" s="109"/>
      <c r="BK733" s="109"/>
      <c r="BL733" s="109"/>
      <c r="BM733" s="109"/>
      <c r="BO733" s="170" t="n">
        <f aca="false">$AO733</f>
        <v>1172</v>
      </c>
      <c r="BP733" s="170"/>
      <c r="BQ733" s="170"/>
      <c r="BR733" s="170"/>
      <c r="BS733" s="3"/>
      <c r="CO733" s="170" t="n">
        <f aca="false">$AO733</f>
        <v>1172</v>
      </c>
      <c r="CP733" s="170"/>
      <c r="CQ733" s="170"/>
      <c r="CR733" s="170"/>
      <c r="CS733" s="3"/>
      <c r="DO733" s="170" t="n">
        <f aca="false">$AO733</f>
        <v>1172</v>
      </c>
      <c r="DP733" s="170"/>
      <c r="DQ733" s="170"/>
      <c r="DR733" s="170"/>
      <c r="DS733" s="3"/>
      <c r="EO733" s="170" t="n">
        <f aca="false">$AO733</f>
        <v>1172</v>
      </c>
      <c r="EP733" s="170"/>
      <c r="EQ733" s="170"/>
      <c r="ER733" s="170"/>
      <c r="ES733" s="3"/>
      <c r="FO733" s="170" t="n">
        <f aca="false">$AO733</f>
        <v>1172</v>
      </c>
      <c r="FP733" s="170"/>
      <c r="FQ733" s="170"/>
      <c r="FR733" s="170"/>
      <c r="FS733" s="3"/>
      <c r="GO733" s="170" t="n">
        <f aca="false">$AO733</f>
        <v>1172</v>
      </c>
      <c r="GP733" s="170"/>
      <c r="GQ733" s="170"/>
      <c r="GR733" s="170"/>
      <c r="GS733" s="3"/>
      <c r="HO733" s="170" t="n">
        <f aca="false">$AO733</f>
        <v>1172</v>
      </c>
      <c r="HP733" s="170"/>
      <c r="HQ733" s="170"/>
      <c r="HR733" s="170"/>
      <c r="HS733" s="3"/>
      <c r="IO733" s="170" t="n">
        <f aca="false">$AO733</f>
        <v>1172</v>
      </c>
      <c r="IP733" s="170"/>
      <c r="IQ733" s="170"/>
      <c r="IR733" s="170"/>
      <c r="IS733" s="3"/>
      <c r="JO733" s="170" t="n">
        <f aca="false">$AO733</f>
        <v>1172</v>
      </c>
      <c r="JP733" s="170"/>
      <c r="JQ733" s="170"/>
      <c r="JR733" s="170"/>
      <c r="JS733" s="3"/>
      <c r="KO733" s="170" t="n">
        <f aca="false">$AO733</f>
        <v>1172</v>
      </c>
      <c r="KP733" s="170"/>
      <c r="KQ733" s="170"/>
      <c r="KR733" s="170"/>
      <c r="KS733" s="3"/>
      <c r="LO733" s="170" t="n">
        <f aca="false">$AO733</f>
        <v>1172</v>
      </c>
      <c r="LP733" s="170"/>
      <c r="LQ733" s="170"/>
      <c r="LR733" s="170"/>
      <c r="LS733" s="3"/>
      <c r="MO733" s="170" t="n">
        <f aca="false">$AO733</f>
        <v>1172</v>
      </c>
      <c r="MP733" s="170"/>
      <c r="MQ733" s="170"/>
      <c r="MR733" s="170"/>
      <c r="MS733" s="3"/>
      <c r="NO733" s="170" t="n">
        <f aca="false">$AO733</f>
        <v>1172</v>
      </c>
      <c r="NP733" s="170"/>
      <c r="NQ733" s="170"/>
      <c r="NR733" s="170"/>
      <c r="NS733" s="3"/>
      <c r="OA733" s="5"/>
    </row>
    <row r="734" customFormat="false" ht="15" hidden="false" customHeight="false" outlineLevel="0" collapsed="false">
      <c r="C734" s="2"/>
      <c r="D734" s="3"/>
      <c r="F734" s="4"/>
      <c r="I734" s="5"/>
      <c r="J734" s="125"/>
      <c r="AO734" s="171" t="n">
        <f aca="false">AO733-COUNT(AO543:AO722)+1</f>
        <v>1037</v>
      </c>
      <c r="AP734" s="170"/>
      <c r="AQ734" s="170"/>
      <c r="AR734" s="170" t="n">
        <f aca="false">AO733-AO734</f>
        <v>135</v>
      </c>
      <c r="AS734" s="3"/>
      <c r="AT734" s="109"/>
      <c r="AU734" s="109"/>
      <c r="AV734" s="109"/>
      <c r="AW734" s="109"/>
      <c r="AX734" s="109"/>
      <c r="AY734" s="109"/>
      <c r="AZ734" s="109"/>
      <c r="BA734" s="109"/>
      <c r="BB734" s="109"/>
      <c r="BC734" s="109"/>
      <c r="BD734" s="109"/>
      <c r="BF734" s="112"/>
      <c r="BG734" s="109"/>
      <c r="BH734" s="109"/>
      <c r="BI734" s="109"/>
      <c r="BJ734" s="109"/>
      <c r="BK734" s="109"/>
      <c r="BL734" s="109"/>
      <c r="BM734" s="109"/>
      <c r="BO734" s="171" t="n">
        <f aca="false">BO733-COUNT(BO543:BO722)+1</f>
        <v>1035</v>
      </c>
      <c r="BP734" s="170"/>
      <c r="BQ734" s="170"/>
      <c r="BR734" s="170" t="n">
        <f aca="false">BO733-BO734</f>
        <v>137</v>
      </c>
      <c r="BS734" s="3"/>
      <c r="CO734" s="171" t="n">
        <f aca="false">CO733-COUNT(CO543:CO722)+1</f>
        <v>1064</v>
      </c>
      <c r="CP734" s="170"/>
      <c r="CQ734" s="170"/>
      <c r="CR734" s="170" t="n">
        <f aca="false">CO733-CO734</f>
        <v>108</v>
      </c>
      <c r="CS734" s="3"/>
      <c r="DO734" s="171" t="n">
        <f aca="false">DO733-COUNT(DO543:DO722)+1</f>
        <v>1065</v>
      </c>
      <c r="DP734" s="170"/>
      <c r="DQ734" s="170"/>
      <c r="DR734" s="170" t="n">
        <f aca="false">DO733-DO734</f>
        <v>107</v>
      </c>
      <c r="DS734" s="3"/>
      <c r="EO734" s="171" t="n">
        <f aca="false">EO733-COUNT(EO543:EO722)+1</f>
        <v>1039</v>
      </c>
      <c r="EP734" s="170"/>
      <c r="EQ734" s="170"/>
      <c r="ER734" s="170" t="n">
        <f aca="false">EO733-EO734</f>
        <v>133</v>
      </c>
      <c r="ES734" s="3"/>
      <c r="FO734" s="171" t="n">
        <f aca="false">FO733-COUNT(FO543:FO722)+1</f>
        <v>1013</v>
      </c>
      <c r="FP734" s="170"/>
      <c r="FQ734" s="170"/>
      <c r="FR734" s="170" t="n">
        <f aca="false">FO733-FO734</f>
        <v>159</v>
      </c>
      <c r="FS734" s="3"/>
      <c r="GO734" s="171" t="n">
        <f aca="false">GO733-COUNT(GO543:GO722)+1</f>
        <v>1011</v>
      </c>
      <c r="GP734" s="170"/>
      <c r="GQ734" s="170"/>
      <c r="GR734" s="170" t="n">
        <f aca="false">GO733-GO734</f>
        <v>161</v>
      </c>
      <c r="GS734" s="3"/>
      <c r="HO734" s="171" t="n">
        <f aca="false">HO733-COUNT(HO543:HO722)+1</f>
        <v>1042</v>
      </c>
      <c r="HP734" s="170"/>
      <c r="HQ734" s="170"/>
      <c r="HR734" s="170" t="n">
        <f aca="false">HO733-HO734</f>
        <v>130</v>
      </c>
      <c r="HS734" s="3"/>
      <c r="IO734" s="171" t="n">
        <f aca="false">IO733-COUNT(IO543:IO722)+1</f>
        <v>1062</v>
      </c>
      <c r="IP734" s="170"/>
      <c r="IQ734" s="170"/>
      <c r="IR734" s="170" t="n">
        <f aca="false">IO733-IO734</f>
        <v>110</v>
      </c>
      <c r="IS734" s="3"/>
      <c r="JO734" s="171" t="n">
        <f aca="false">JO733-COUNT(JO543:JO722)+1</f>
        <v>1035</v>
      </c>
      <c r="JP734" s="170"/>
      <c r="JQ734" s="170"/>
      <c r="JR734" s="170" t="n">
        <f aca="false">JO733-JO734</f>
        <v>137</v>
      </c>
      <c r="JS734" s="3"/>
      <c r="KO734" s="171" t="n">
        <f aca="false">KO733-COUNT(KO543:KO722)+1</f>
        <v>1059</v>
      </c>
      <c r="KP734" s="170"/>
      <c r="KQ734" s="170"/>
      <c r="KR734" s="170" t="n">
        <f aca="false">KO733-KO734</f>
        <v>113</v>
      </c>
      <c r="KS734" s="3"/>
      <c r="LO734" s="171" t="n">
        <f aca="false">LO733-COUNT(LO543:LO722)+1</f>
        <v>1059</v>
      </c>
      <c r="LP734" s="170"/>
      <c r="LQ734" s="170"/>
      <c r="LR734" s="170" t="n">
        <f aca="false">LO733-LO734</f>
        <v>113</v>
      </c>
      <c r="LS734" s="3"/>
      <c r="MO734" s="171" t="n">
        <f aca="false">MO733-COUNT(MO543:MO722)+1</f>
        <v>1011</v>
      </c>
      <c r="MP734" s="170"/>
      <c r="MQ734" s="170"/>
      <c r="MR734" s="170" t="n">
        <f aca="false">MO733-MO734</f>
        <v>161</v>
      </c>
      <c r="MS734" s="3"/>
      <c r="NO734" s="171" t="n">
        <f aca="false">NO733-COUNT(NO543:NO722)+1</f>
        <v>1073</v>
      </c>
      <c r="NP734" s="170"/>
      <c r="NQ734" s="170"/>
      <c r="NR734" s="170" t="n">
        <f aca="false">NO733-NO734</f>
        <v>99</v>
      </c>
      <c r="NS734" s="3"/>
      <c r="OA734" s="5"/>
    </row>
    <row r="735" customFormat="false" ht="12.75" hidden="false" customHeight="false" outlineLevel="0" collapsed="false">
      <c r="C735" s="2"/>
      <c r="D735" s="3"/>
      <c r="F735" s="4"/>
      <c r="I735" s="5"/>
      <c r="J735" s="125"/>
      <c r="AO735" s="172"/>
      <c r="AP735" s="143"/>
      <c r="AQ735" s="3"/>
      <c r="AR735" s="3"/>
      <c r="AS735" s="3"/>
      <c r="AT735" s="109"/>
      <c r="AU735" s="109"/>
      <c r="AV735" s="109"/>
      <c r="AW735" s="109"/>
      <c r="AX735" s="109"/>
      <c r="AY735" s="109"/>
      <c r="AZ735" s="109"/>
      <c r="BA735" s="109"/>
      <c r="BB735" s="109"/>
      <c r="BC735" s="109"/>
      <c r="BD735" s="109"/>
      <c r="BF735" s="112"/>
      <c r="BG735" s="109"/>
      <c r="BH735" s="109"/>
      <c r="BI735" s="109"/>
      <c r="BJ735" s="109"/>
      <c r="BK735" s="109"/>
      <c r="BL735" s="109"/>
      <c r="BM735" s="109"/>
      <c r="BO735" s="172"/>
      <c r="BP735" s="143"/>
      <c r="BQ735" s="3"/>
      <c r="BR735" s="3"/>
      <c r="BS735" s="3"/>
      <c r="CO735" s="172"/>
      <c r="CP735" s="143"/>
      <c r="CQ735" s="3"/>
      <c r="CR735" s="3"/>
      <c r="CS735" s="3"/>
      <c r="DO735" s="172"/>
      <c r="DP735" s="143"/>
      <c r="DQ735" s="3"/>
      <c r="DR735" s="3"/>
      <c r="DS735" s="3"/>
      <c r="EO735" s="172"/>
      <c r="EP735" s="143"/>
      <c r="EQ735" s="3"/>
      <c r="ER735" s="3"/>
      <c r="ES735" s="3"/>
      <c r="FO735" s="172"/>
      <c r="FP735" s="143"/>
      <c r="FQ735" s="3"/>
      <c r="FR735" s="3"/>
      <c r="FS735" s="3"/>
      <c r="GO735" s="172"/>
      <c r="GP735" s="143"/>
      <c r="GQ735" s="3"/>
      <c r="GR735" s="3"/>
      <c r="GS735" s="3"/>
      <c r="HO735" s="172"/>
      <c r="HP735" s="143"/>
      <c r="HQ735" s="3"/>
      <c r="HR735" s="3"/>
      <c r="HS735" s="3"/>
      <c r="IO735" s="172"/>
      <c r="IP735" s="143"/>
      <c r="IQ735" s="3"/>
      <c r="IR735" s="3"/>
      <c r="IS735" s="3"/>
      <c r="JO735" s="172"/>
      <c r="JP735" s="143"/>
      <c r="JQ735" s="3"/>
      <c r="JR735" s="3"/>
      <c r="JS735" s="3"/>
      <c r="KO735" s="172"/>
      <c r="KP735" s="143"/>
      <c r="KQ735" s="3"/>
      <c r="KR735" s="3"/>
      <c r="KS735" s="3"/>
      <c r="LO735" s="172"/>
      <c r="LP735" s="143"/>
      <c r="LQ735" s="3"/>
      <c r="LR735" s="3"/>
      <c r="LS735" s="3"/>
      <c r="MO735" s="172"/>
      <c r="MP735" s="143"/>
      <c r="MQ735" s="3"/>
      <c r="MR735" s="3"/>
      <c r="MS735" s="3"/>
      <c r="NO735" s="172"/>
      <c r="NP735" s="143"/>
      <c r="NQ735" s="3"/>
      <c r="NR735" s="3"/>
      <c r="NS735" s="3"/>
      <c r="OA735" s="5"/>
    </row>
    <row r="736" customFormat="false" ht="12.75" hidden="false" customHeight="false" outlineLevel="0" collapsed="false">
      <c r="C736" s="2"/>
      <c r="D736" s="3"/>
      <c r="F736" s="4"/>
      <c r="I736" s="5"/>
      <c r="J736" s="125"/>
      <c r="AO736" s="173" t="n">
        <f aca="false">AO734</f>
        <v>1037</v>
      </c>
      <c r="AP736" s="174" t="s">
        <v>8490</v>
      </c>
      <c r="AQ736" s="3"/>
      <c r="AR736" s="3"/>
      <c r="AS736" s="3"/>
      <c r="AT736" s="109"/>
      <c r="AU736" s="109"/>
      <c r="AV736" s="109"/>
      <c r="AW736" s="109"/>
      <c r="AX736" s="109"/>
      <c r="AY736" s="109"/>
      <c r="AZ736" s="109"/>
      <c r="BA736" s="109"/>
      <c r="BB736" s="109"/>
      <c r="BC736" s="109"/>
      <c r="BD736" s="109"/>
      <c r="BF736" s="112"/>
      <c r="BG736" s="109"/>
      <c r="BH736" s="109"/>
      <c r="BI736" s="109"/>
      <c r="BJ736" s="109"/>
      <c r="BK736" s="109"/>
      <c r="BL736" s="109"/>
      <c r="BM736" s="109"/>
      <c r="BO736" s="173" t="n">
        <f aca="false">BO734</f>
        <v>1035</v>
      </c>
      <c r="BP736" s="174" t="s">
        <v>8490</v>
      </c>
      <c r="BQ736" s="3"/>
      <c r="BR736" s="3"/>
      <c r="BS736" s="3"/>
      <c r="CO736" s="173" t="n">
        <f aca="false">CO734</f>
        <v>1064</v>
      </c>
      <c r="CP736" s="174" t="s">
        <v>8490</v>
      </c>
      <c r="CQ736" s="3"/>
      <c r="CR736" s="3"/>
      <c r="CS736" s="3"/>
      <c r="DO736" s="173" t="n">
        <f aca="false">DO734</f>
        <v>1065</v>
      </c>
      <c r="DP736" s="174" t="s">
        <v>8490</v>
      </c>
      <c r="DQ736" s="3"/>
      <c r="DR736" s="3"/>
      <c r="DS736" s="3"/>
      <c r="EO736" s="173" t="n">
        <f aca="false">EO734</f>
        <v>1039</v>
      </c>
      <c r="EP736" s="174" t="s">
        <v>8490</v>
      </c>
      <c r="EQ736" s="3"/>
      <c r="ER736" s="3"/>
      <c r="ES736" s="3"/>
      <c r="FO736" s="173" t="n">
        <f aca="false">FO734</f>
        <v>1013</v>
      </c>
      <c r="FP736" s="174" t="s">
        <v>8490</v>
      </c>
      <c r="FQ736" s="3"/>
      <c r="FR736" s="3"/>
      <c r="FS736" s="3"/>
      <c r="GO736" s="173" t="n">
        <f aca="false">GO734</f>
        <v>1011</v>
      </c>
      <c r="GP736" s="174" t="s">
        <v>8490</v>
      </c>
      <c r="GQ736" s="3"/>
      <c r="GR736" s="3"/>
      <c r="GS736" s="3"/>
      <c r="HO736" s="173" t="n">
        <f aca="false">HO734</f>
        <v>1042</v>
      </c>
      <c r="HP736" s="174" t="s">
        <v>8490</v>
      </c>
      <c r="HQ736" s="3"/>
      <c r="HR736" s="3"/>
      <c r="HS736" s="3"/>
      <c r="IO736" s="173" t="n">
        <f aca="false">IO734</f>
        <v>1062</v>
      </c>
      <c r="IP736" s="174" t="s">
        <v>8490</v>
      </c>
      <c r="IQ736" s="3"/>
      <c r="IR736" s="3"/>
      <c r="IS736" s="3"/>
      <c r="JO736" s="173" t="n">
        <f aca="false">JO734</f>
        <v>1035</v>
      </c>
      <c r="JP736" s="174" t="s">
        <v>8490</v>
      </c>
      <c r="JQ736" s="3"/>
      <c r="JR736" s="3"/>
      <c r="JS736" s="3"/>
      <c r="KO736" s="173" t="n">
        <f aca="false">KO734</f>
        <v>1059</v>
      </c>
      <c r="KP736" s="174" t="s">
        <v>8490</v>
      </c>
      <c r="KQ736" s="3"/>
      <c r="KR736" s="3"/>
      <c r="KS736" s="3"/>
      <c r="LO736" s="173" t="n">
        <f aca="false">LO734</f>
        <v>1059</v>
      </c>
      <c r="LP736" s="174" t="s">
        <v>8490</v>
      </c>
      <c r="LQ736" s="3"/>
      <c r="LR736" s="3"/>
      <c r="LS736" s="3"/>
      <c r="MO736" s="173" t="n">
        <f aca="false">MO734</f>
        <v>1011</v>
      </c>
      <c r="MP736" s="174" t="s">
        <v>8490</v>
      </c>
      <c r="MQ736" s="3"/>
      <c r="MR736" s="3"/>
      <c r="MS736" s="3"/>
      <c r="NO736" s="173" t="n">
        <f aca="false">NO734</f>
        <v>1073</v>
      </c>
      <c r="NP736" s="174" t="s">
        <v>8490</v>
      </c>
      <c r="NQ736" s="3"/>
      <c r="NR736" s="3"/>
      <c r="NS736" s="3"/>
      <c r="OA736" s="5"/>
    </row>
    <row r="737" customFormat="false" ht="12.75" hidden="false" customHeight="false" outlineLevel="0" collapsed="false">
      <c r="C737" s="2"/>
      <c r="D737" s="3"/>
      <c r="F737" s="4"/>
      <c r="I737" s="5"/>
      <c r="J737" s="125"/>
      <c r="AO737" s="175" t="n">
        <f aca="false">AO736+(AO733-AO734)/10</f>
        <v>1050.5</v>
      </c>
      <c r="AP737" s="174" t="s">
        <v>8491</v>
      </c>
      <c r="AQ737" s="3"/>
      <c r="AR737" s="3"/>
      <c r="AS737" s="3"/>
      <c r="AT737" s="109"/>
      <c r="AU737" s="109"/>
      <c r="AV737" s="109"/>
      <c r="AW737" s="109"/>
      <c r="AX737" s="109"/>
      <c r="AY737" s="109"/>
      <c r="AZ737" s="109"/>
      <c r="BA737" s="109"/>
      <c r="BB737" s="109"/>
      <c r="BC737" s="109"/>
      <c r="BD737" s="109"/>
      <c r="BF737" s="112"/>
      <c r="BG737" s="109"/>
      <c r="BH737" s="109"/>
      <c r="BI737" s="109"/>
      <c r="BJ737" s="109"/>
      <c r="BK737" s="109"/>
      <c r="BL737" s="109"/>
      <c r="BM737" s="109"/>
      <c r="BO737" s="175" t="n">
        <f aca="false">BO736+(BO733-BO734)/10</f>
        <v>1048.7</v>
      </c>
      <c r="BP737" s="174" t="s">
        <v>8491</v>
      </c>
      <c r="BQ737" s="3"/>
      <c r="BR737" s="3"/>
      <c r="BS737" s="3"/>
      <c r="CO737" s="175" t="n">
        <f aca="false">CO736+(CO733-CO734)/10</f>
        <v>1074.8</v>
      </c>
      <c r="CP737" s="174" t="s">
        <v>8491</v>
      </c>
      <c r="CQ737" s="3"/>
      <c r="CR737" s="3"/>
      <c r="CS737" s="3"/>
      <c r="DO737" s="175" t="n">
        <f aca="false">DO736+(DO733-DO734)/10</f>
        <v>1075.7</v>
      </c>
      <c r="DP737" s="174" t="s">
        <v>8491</v>
      </c>
      <c r="DQ737" s="3"/>
      <c r="DR737" s="3"/>
      <c r="DS737" s="3"/>
      <c r="EO737" s="175" t="n">
        <f aca="false">EO736+(EO733-EO734)/10</f>
        <v>1052.3</v>
      </c>
      <c r="EP737" s="174" t="s">
        <v>8491</v>
      </c>
      <c r="EQ737" s="3"/>
      <c r="ER737" s="3"/>
      <c r="ES737" s="3"/>
      <c r="FO737" s="175" t="n">
        <f aca="false">FO736+(FO733-FO734)/10</f>
        <v>1028.9</v>
      </c>
      <c r="FP737" s="174" t="s">
        <v>8491</v>
      </c>
      <c r="FQ737" s="3"/>
      <c r="FR737" s="3"/>
      <c r="FS737" s="3"/>
      <c r="GO737" s="175" t="n">
        <f aca="false">GO736+(GO733-GO734)/10</f>
        <v>1027.1</v>
      </c>
      <c r="GP737" s="174" t="s">
        <v>8491</v>
      </c>
      <c r="GQ737" s="3"/>
      <c r="GR737" s="3"/>
      <c r="GS737" s="3"/>
      <c r="HO737" s="175" t="n">
        <f aca="false">HO736+(HO733-HO734)/10</f>
        <v>1055</v>
      </c>
      <c r="HP737" s="174" t="s">
        <v>8491</v>
      </c>
      <c r="HQ737" s="3"/>
      <c r="HR737" s="3"/>
      <c r="HS737" s="3"/>
      <c r="IO737" s="175" t="n">
        <f aca="false">IO736+(IO733-IO734)/10</f>
        <v>1073</v>
      </c>
      <c r="IP737" s="174" t="s">
        <v>8491</v>
      </c>
      <c r="IQ737" s="3"/>
      <c r="IR737" s="3"/>
      <c r="IS737" s="3"/>
      <c r="JO737" s="175" t="n">
        <f aca="false">JO736+(JO733-JO734)/10</f>
        <v>1048.7</v>
      </c>
      <c r="JP737" s="174" t="s">
        <v>8491</v>
      </c>
      <c r="JQ737" s="3"/>
      <c r="JR737" s="3"/>
      <c r="JS737" s="3"/>
      <c r="KO737" s="175" t="n">
        <f aca="false">KO736+(KO733-KO734)/10</f>
        <v>1070.3</v>
      </c>
      <c r="KP737" s="174" t="s">
        <v>8491</v>
      </c>
      <c r="KQ737" s="3"/>
      <c r="KR737" s="3"/>
      <c r="KS737" s="3"/>
      <c r="LO737" s="175" t="n">
        <f aca="false">LO736+(LO733-LO734)/10</f>
        <v>1070.3</v>
      </c>
      <c r="LP737" s="174" t="s">
        <v>8491</v>
      </c>
      <c r="LQ737" s="3"/>
      <c r="LR737" s="3"/>
      <c r="LS737" s="3"/>
      <c r="MO737" s="175" t="n">
        <f aca="false">MO736+(MO733-MO734)/10</f>
        <v>1027.1</v>
      </c>
      <c r="MP737" s="174" t="s">
        <v>8491</v>
      </c>
      <c r="MQ737" s="3"/>
      <c r="MR737" s="3"/>
      <c r="MS737" s="3"/>
      <c r="NO737" s="175" t="n">
        <f aca="false">NO736+(NO733-NO734)/10</f>
        <v>1082.9</v>
      </c>
      <c r="NP737" s="174" t="s">
        <v>8491</v>
      </c>
      <c r="NQ737" s="3"/>
      <c r="NR737" s="3"/>
      <c r="NS737" s="3"/>
      <c r="OA737" s="5"/>
    </row>
    <row r="738" customFormat="false" ht="12.75" hidden="false" customHeight="false" outlineLevel="0" collapsed="false">
      <c r="C738" s="2"/>
      <c r="D738" s="3"/>
      <c r="F738" s="4"/>
      <c r="I738" s="5"/>
      <c r="J738" s="125"/>
      <c r="AO738" s="176" t="n">
        <f aca="false">AO736+(AO733-AO734)/4</f>
        <v>1070.75</v>
      </c>
      <c r="AP738" s="174" t="s">
        <v>8492</v>
      </c>
      <c r="AQ738" s="3"/>
      <c r="AR738" s="3"/>
      <c r="AS738" s="3"/>
      <c r="AT738" s="109"/>
      <c r="AU738" s="109"/>
      <c r="AV738" s="109"/>
      <c r="AW738" s="109"/>
      <c r="AX738" s="109"/>
      <c r="AY738" s="109"/>
      <c r="AZ738" s="109"/>
      <c r="BA738" s="109"/>
      <c r="BB738" s="109"/>
      <c r="BC738" s="109"/>
      <c r="BD738" s="109"/>
      <c r="BF738" s="112"/>
      <c r="BG738" s="109"/>
      <c r="BH738" s="109"/>
      <c r="BI738" s="109"/>
      <c r="BJ738" s="109"/>
      <c r="BK738" s="109"/>
      <c r="BL738" s="109"/>
      <c r="BM738" s="109"/>
      <c r="BO738" s="176" t="n">
        <f aca="false">BO736+(BO733-BO734)/4</f>
        <v>1069.25</v>
      </c>
      <c r="BP738" s="174" t="s">
        <v>8492</v>
      </c>
      <c r="BQ738" s="3"/>
      <c r="BR738" s="3"/>
      <c r="BS738" s="3"/>
      <c r="CO738" s="176" t="n">
        <f aca="false">CO736+(CO733-CO734)/4</f>
        <v>1091</v>
      </c>
      <c r="CP738" s="174" t="s">
        <v>8492</v>
      </c>
      <c r="CQ738" s="3"/>
      <c r="CR738" s="3"/>
      <c r="CS738" s="3"/>
      <c r="DO738" s="176" t="n">
        <f aca="false">DO736+(DO733-DO734)/4</f>
        <v>1091.75</v>
      </c>
      <c r="DP738" s="174" t="s">
        <v>8492</v>
      </c>
      <c r="DQ738" s="3"/>
      <c r="DR738" s="3"/>
      <c r="DS738" s="3"/>
      <c r="EO738" s="176" t="n">
        <f aca="false">EO736+(EO733-EO734)/4</f>
        <v>1072.25</v>
      </c>
      <c r="EP738" s="174" t="s">
        <v>8492</v>
      </c>
      <c r="EQ738" s="3"/>
      <c r="ER738" s="3"/>
      <c r="ES738" s="3"/>
      <c r="FO738" s="176" t="n">
        <f aca="false">FO736+(FO733-FO734)/4</f>
        <v>1052.75</v>
      </c>
      <c r="FP738" s="174" t="s">
        <v>8492</v>
      </c>
      <c r="FQ738" s="3"/>
      <c r="FR738" s="3"/>
      <c r="FS738" s="3"/>
      <c r="GO738" s="176" t="n">
        <f aca="false">GO736+(GO733-GO734)/4</f>
        <v>1051.25</v>
      </c>
      <c r="GP738" s="174" t="s">
        <v>8492</v>
      </c>
      <c r="GQ738" s="3"/>
      <c r="GR738" s="3"/>
      <c r="GS738" s="3"/>
      <c r="HO738" s="176" t="n">
        <f aca="false">HO736+(HO733-HO734)/4</f>
        <v>1074.5</v>
      </c>
      <c r="HP738" s="174" t="s">
        <v>8492</v>
      </c>
      <c r="HQ738" s="3"/>
      <c r="HR738" s="3"/>
      <c r="HS738" s="3"/>
      <c r="IO738" s="176" t="n">
        <f aca="false">IO736+(IO733-IO734)/4</f>
        <v>1089.5</v>
      </c>
      <c r="IP738" s="174" t="s">
        <v>8492</v>
      </c>
      <c r="IQ738" s="3"/>
      <c r="IR738" s="3"/>
      <c r="IS738" s="3"/>
      <c r="JO738" s="176" t="n">
        <f aca="false">JO736+(JO733-JO734)/4</f>
        <v>1069.25</v>
      </c>
      <c r="JP738" s="174" t="s">
        <v>8492</v>
      </c>
      <c r="JQ738" s="3"/>
      <c r="JR738" s="3"/>
      <c r="JS738" s="3"/>
      <c r="KO738" s="176" t="n">
        <f aca="false">KO736+(KO733-KO734)/4</f>
        <v>1087.25</v>
      </c>
      <c r="KP738" s="174" t="s">
        <v>8492</v>
      </c>
      <c r="KQ738" s="3"/>
      <c r="KR738" s="3"/>
      <c r="KS738" s="3"/>
      <c r="LO738" s="176" t="n">
        <f aca="false">LO736+(LO733-LO734)/4</f>
        <v>1087.25</v>
      </c>
      <c r="LP738" s="174" t="s">
        <v>8492</v>
      </c>
      <c r="LQ738" s="3"/>
      <c r="LR738" s="3"/>
      <c r="LS738" s="3"/>
      <c r="MO738" s="176" t="n">
        <f aca="false">MO736+(MO733-MO734)/4</f>
        <v>1051.25</v>
      </c>
      <c r="MP738" s="174" t="s">
        <v>8492</v>
      </c>
      <c r="MQ738" s="3"/>
      <c r="MR738" s="3"/>
      <c r="MS738" s="3"/>
      <c r="NO738" s="176" t="n">
        <f aca="false">NO736+(NO733-NO734)/4</f>
        <v>1097.75</v>
      </c>
      <c r="NP738" s="174" t="s">
        <v>8492</v>
      </c>
      <c r="NQ738" s="3"/>
      <c r="NR738" s="3"/>
      <c r="NS738" s="3"/>
      <c r="OA738" s="5"/>
    </row>
    <row r="739" customFormat="false" ht="12.75" hidden="false" customHeight="false" outlineLevel="0" collapsed="false">
      <c r="C739" s="2"/>
      <c r="D739" s="3"/>
      <c r="F739" s="4"/>
      <c r="I739" s="5"/>
      <c r="J739" s="125"/>
      <c r="AO739" s="173" t="n">
        <f aca="false">(AO733+AO734)/2</f>
        <v>1104.5</v>
      </c>
      <c r="AP739" s="174" t="s">
        <v>8493</v>
      </c>
      <c r="AQ739" s="3"/>
      <c r="AR739" s="3"/>
      <c r="AS739" s="3"/>
      <c r="AT739" s="109"/>
      <c r="AU739" s="109"/>
      <c r="AV739" s="109"/>
      <c r="AW739" s="109"/>
      <c r="AX739" s="109"/>
      <c r="AY739" s="109"/>
      <c r="AZ739" s="109"/>
      <c r="BA739" s="109"/>
      <c r="BB739" s="109"/>
      <c r="BC739" s="109"/>
      <c r="BD739" s="109"/>
      <c r="BF739" s="112"/>
      <c r="BG739" s="109"/>
      <c r="BH739" s="109"/>
      <c r="BI739" s="109"/>
      <c r="BJ739" s="109"/>
      <c r="BK739" s="109"/>
      <c r="BL739" s="109"/>
      <c r="BM739" s="109"/>
      <c r="BO739" s="173" t="n">
        <f aca="false">(BO733+BO734)/2</f>
        <v>1103.5</v>
      </c>
      <c r="BP739" s="174" t="s">
        <v>8493</v>
      </c>
      <c r="BQ739" s="3"/>
      <c r="BR739" s="3"/>
      <c r="BS739" s="3"/>
      <c r="CO739" s="173" t="n">
        <f aca="false">(CO733+CO734)/2</f>
        <v>1118</v>
      </c>
      <c r="CP739" s="174" t="s">
        <v>8493</v>
      </c>
      <c r="CQ739" s="3"/>
      <c r="CR739" s="3"/>
      <c r="CS739" s="3"/>
      <c r="DO739" s="173" t="n">
        <f aca="false">(DO733+DO734)/2</f>
        <v>1118.5</v>
      </c>
      <c r="DP739" s="174" t="s">
        <v>8493</v>
      </c>
      <c r="DQ739" s="3"/>
      <c r="DR739" s="3"/>
      <c r="DS739" s="3"/>
      <c r="EO739" s="173" t="n">
        <f aca="false">(EO733+EO734)/2</f>
        <v>1105.5</v>
      </c>
      <c r="EP739" s="174" t="s">
        <v>8493</v>
      </c>
      <c r="EQ739" s="3"/>
      <c r="ER739" s="3"/>
      <c r="ES739" s="3"/>
      <c r="FO739" s="173" t="n">
        <f aca="false">(FO733+FO734)/2</f>
        <v>1092.5</v>
      </c>
      <c r="FP739" s="174" t="s">
        <v>8493</v>
      </c>
      <c r="FQ739" s="3"/>
      <c r="FR739" s="3"/>
      <c r="FS739" s="3"/>
      <c r="GO739" s="173" t="n">
        <f aca="false">(GO733+GO734)/2</f>
        <v>1091.5</v>
      </c>
      <c r="GP739" s="174" t="s">
        <v>8493</v>
      </c>
      <c r="GQ739" s="3"/>
      <c r="GR739" s="3"/>
      <c r="GS739" s="3"/>
      <c r="HO739" s="173" t="n">
        <f aca="false">(HO733+HO734)/2</f>
        <v>1107</v>
      </c>
      <c r="HP739" s="174" t="s">
        <v>8493</v>
      </c>
      <c r="HQ739" s="3"/>
      <c r="HR739" s="3"/>
      <c r="HS739" s="3"/>
      <c r="IO739" s="173" t="n">
        <f aca="false">(IO733+IO734)/2</f>
        <v>1117</v>
      </c>
      <c r="IP739" s="174" t="s">
        <v>8493</v>
      </c>
      <c r="IQ739" s="3"/>
      <c r="IR739" s="3"/>
      <c r="IS739" s="3"/>
      <c r="JO739" s="173" t="n">
        <f aca="false">(JO733+JO734)/2</f>
        <v>1103.5</v>
      </c>
      <c r="JP739" s="174" t="s">
        <v>8493</v>
      </c>
      <c r="JQ739" s="3"/>
      <c r="JR739" s="3"/>
      <c r="JS739" s="3"/>
      <c r="KO739" s="173" t="n">
        <f aca="false">(KO733+KO734)/2</f>
        <v>1115.5</v>
      </c>
      <c r="KP739" s="174" t="s">
        <v>8493</v>
      </c>
      <c r="KQ739" s="3"/>
      <c r="KR739" s="3"/>
      <c r="KS739" s="3"/>
      <c r="LO739" s="173" t="n">
        <f aca="false">(LO733+LO734)/2</f>
        <v>1115.5</v>
      </c>
      <c r="LP739" s="174" t="s">
        <v>8493</v>
      </c>
      <c r="LQ739" s="3"/>
      <c r="LR739" s="3"/>
      <c r="LS739" s="3"/>
      <c r="MO739" s="173" t="n">
        <f aca="false">(MO733+MO734)/2</f>
        <v>1091.5</v>
      </c>
      <c r="MP739" s="174" t="s">
        <v>8493</v>
      </c>
      <c r="MQ739" s="3"/>
      <c r="MR739" s="3"/>
      <c r="MS739" s="3"/>
      <c r="NO739" s="173" t="n">
        <f aca="false">(NO733+NO734)/2</f>
        <v>1122.5</v>
      </c>
      <c r="NP739" s="174" t="s">
        <v>8493</v>
      </c>
      <c r="NQ739" s="3"/>
      <c r="NR739" s="3"/>
      <c r="NS739" s="3"/>
      <c r="OA739" s="5"/>
    </row>
    <row r="740" customFormat="false" ht="12.75" hidden="false" customHeight="false" outlineLevel="0" collapsed="false">
      <c r="C740" s="2"/>
      <c r="D740" s="3"/>
      <c r="F740" s="4"/>
      <c r="I740" s="5"/>
      <c r="J740" s="125"/>
      <c r="AO740" s="176" t="n">
        <f aca="false">AO734+(AO733-AO734)*0.75</f>
        <v>1138.25</v>
      </c>
      <c r="AP740" s="174" t="s">
        <v>8494</v>
      </c>
      <c r="AQ740" s="3"/>
      <c r="AR740" s="3"/>
      <c r="AS740" s="3"/>
      <c r="AT740" s="109"/>
      <c r="AU740" s="109"/>
      <c r="AV740" s="109"/>
      <c r="AW740" s="109"/>
      <c r="AX740" s="109"/>
      <c r="AY740" s="109"/>
      <c r="AZ740" s="109"/>
      <c r="BA740" s="109"/>
      <c r="BB740" s="109"/>
      <c r="BC740" s="109"/>
      <c r="BD740" s="109"/>
      <c r="BF740" s="112"/>
      <c r="BG740" s="109"/>
      <c r="BH740" s="109"/>
      <c r="BI740" s="109"/>
      <c r="BJ740" s="109"/>
      <c r="BK740" s="109"/>
      <c r="BL740" s="109"/>
      <c r="BM740" s="109"/>
      <c r="BO740" s="176" t="n">
        <f aca="false">BO734+(BO733-BO734)*0.75</f>
        <v>1137.75</v>
      </c>
      <c r="BP740" s="174" t="s">
        <v>8494</v>
      </c>
      <c r="BQ740" s="3"/>
      <c r="BR740" s="3"/>
      <c r="BS740" s="3"/>
      <c r="CO740" s="176" t="n">
        <f aca="false">CO734+(CO733-CO734)*0.75</f>
        <v>1145</v>
      </c>
      <c r="CP740" s="174" t="s">
        <v>8494</v>
      </c>
      <c r="CQ740" s="3"/>
      <c r="CR740" s="3"/>
      <c r="CS740" s="3"/>
      <c r="DO740" s="176" t="n">
        <f aca="false">DO734+(DO733-DO734)*0.75</f>
        <v>1145.25</v>
      </c>
      <c r="DP740" s="174" t="s">
        <v>8494</v>
      </c>
      <c r="DQ740" s="3"/>
      <c r="DR740" s="3"/>
      <c r="DS740" s="3"/>
      <c r="EO740" s="176" t="n">
        <f aca="false">EO734+(EO733-EO734)*0.75</f>
        <v>1138.75</v>
      </c>
      <c r="EP740" s="174" t="s">
        <v>8494</v>
      </c>
      <c r="EQ740" s="3"/>
      <c r="ER740" s="3"/>
      <c r="ES740" s="3"/>
      <c r="FO740" s="176" t="n">
        <f aca="false">FO734+(FO733-FO734)*0.75</f>
        <v>1132.25</v>
      </c>
      <c r="FP740" s="174" t="s">
        <v>8494</v>
      </c>
      <c r="FQ740" s="3"/>
      <c r="FR740" s="3"/>
      <c r="FS740" s="3"/>
      <c r="GO740" s="176" t="n">
        <f aca="false">GO734+(GO733-GO734)*0.75</f>
        <v>1131.75</v>
      </c>
      <c r="GP740" s="174" t="s">
        <v>8494</v>
      </c>
      <c r="GQ740" s="3"/>
      <c r="GR740" s="3"/>
      <c r="GS740" s="3"/>
      <c r="HO740" s="176" t="n">
        <f aca="false">HO734+(HO733-HO734)*0.75</f>
        <v>1139.5</v>
      </c>
      <c r="HP740" s="174" t="s">
        <v>8494</v>
      </c>
      <c r="HQ740" s="3"/>
      <c r="HR740" s="3"/>
      <c r="HS740" s="3"/>
      <c r="IO740" s="176" t="n">
        <f aca="false">IO734+(IO733-IO734)*0.75</f>
        <v>1144.5</v>
      </c>
      <c r="IP740" s="174" t="s">
        <v>8494</v>
      </c>
      <c r="IQ740" s="3"/>
      <c r="IR740" s="3"/>
      <c r="IS740" s="3"/>
      <c r="JO740" s="176" t="n">
        <f aca="false">JO734+(JO733-JO734)*0.75</f>
        <v>1137.75</v>
      </c>
      <c r="JP740" s="174" t="s">
        <v>8494</v>
      </c>
      <c r="JQ740" s="3"/>
      <c r="JR740" s="3"/>
      <c r="JS740" s="3"/>
      <c r="KO740" s="176" t="n">
        <f aca="false">KO734+(KO733-KO734)*0.75</f>
        <v>1143.75</v>
      </c>
      <c r="KP740" s="174" t="s">
        <v>8494</v>
      </c>
      <c r="KQ740" s="3"/>
      <c r="KR740" s="3"/>
      <c r="KS740" s="3"/>
      <c r="LO740" s="176" t="n">
        <f aca="false">LO734+(LO733-LO734)*0.75</f>
        <v>1143.75</v>
      </c>
      <c r="LP740" s="174" t="s">
        <v>8494</v>
      </c>
      <c r="LQ740" s="3"/>
      <c r="LR740" s="3"/>
      <c r="LS740" s="3"/>
      <c r="MO740" s="176" t="n">
        <f aca="false">MO734+(MO733-MO734)*0.75</f>
        <v>1131.75</v>
      </c>
      <c r="MP740" s="174" t="s">
        <v>8494</v>
      </c>
      <c r="MQ740" s="3"/>
      <c r="MR740" s="3"/>
      <c r="MS740" s="3"/>
      <c r="NO740" s="176" t="n">
        <f aca="false">NO734+(NO733-NO734)*0.75</f>
        <v>1147.25</v>
      </c>
      <c r="NP740" s="174" t="s">
        <v>8494</v>
      </c>
      <c r="NQ740" s="3"/>
      <c r="NR740" s="3"/>
      <c r="NS740" s="3"/>
      <c r="OA740" s="5"/>
    </row>
    <row r="741" customFormat="false" ht="12.75" hidden="false" customHeight="false" outlineLevel="0" collapsed="false">
      <c r="A741" s="1" t="s">
        <v>180</v>
      </c>
      <c r="C741" s="2"/>
      <c r="D741" s="3"/>
      <c r="F741" s="4"/>
      <c r="I741" s="5"/>
      <c r="J741" s="125"/>
      <c r="AO741" s="175" t="n">
        <f aca="false">AO734+(AO733-AO734)*0.9</f>
        <v>1158.5</v>
      </c>
      <c r="AP741" s="174" t="s">
        <v>8495</v>
      </c>
      <c r="AQ741" s="3"/>
      <c r="AR741" s="3"/>
      <c r="AS741" s="3"/>
      <c r="AT741" s="109"/>
      <c r="AU741" s="109"/>
      <c r="AV741" s="109"/>
      <c r="AW741" s="109"/>
      <c r="AX741" s="109"/>
      <c r="AY741" s="109"/>
      <c r="AZ741" s="109"/>
      <c r="BA741" s="109"/>
      <c r="BB741" s="109"/>
      <c r="BC741" s="109"/>
      <c r="BD741" s="109"/>
      <c r="BF741" s="112"/>
      <c r="BG741" s="109"/>
      <c r="BH741" s="109"/>
      <c r="BI741" s="109"/>
      <c r="BJ741" s="109"/>
      <c r="BK741" s="109"/>
      <c r="BL741" s="109"/>
      <c r="BM741" s="109"/>
      <c r="BO741" s="175" t="n">
        <f aca="false">BO734+(BO733-BO734)*0.9</f>
        <v>1158.3</v>
      </c>
      <c r="BP741" s="174" t="s">
        <v>8495</v>
      </c>
      <c r="BQ741" s="3"/>
      <c r="BR741" s="3"/>
      <c r="BS741" s="3"/>
      <c r="CO741" s="175" t="n">
        <f aca="false">CO734+(CO733-CO734)*0.9</f>
        <v>1161.2</v>
      </c>
      <c r="CP741" s="174" t="s">
        <v>8495</v>
      </c>
      <c r="CQ741" s="3"/>
      <c r="CR741" s="3"/>
      <c r="CS741" s="3"/>
      <c r="DO741" s="175" t="n">
        <f aca="false">DO734+(DO733-DO734)*0.9</f>
        <v>1161.3</v>
      </c>
      <c r="DP741" s="174" t="s">
        <v>8495</v>
      </c>
      <c r="DQ741" s="3"/>
      <c r="DR741" s="3"/>
      <c r="DS741" s="3"/>
      <c r="EO741" s="175" t="n">
        <f aca="false">EO734+(EO733-EO734)*0.9</f>
        <v>1158.7</v>
      </c>
      <c r="EP741" s="174" t="s">
        <v>8495</v>
      </c>
      <c r="EQ741" s="3"/>
      <c r="ER741" s="3"/>
      <c r="ES741" s="3"/>
      <c r="FO741" s="175" t="n">
        <f aca="false">FO734+(FO733-FO734)*0.9</f>
        <v>1156.1</v>
      </c>
      <c r="FP741" s="174" t="s">
        <v>8495</v>
      </c>
      <c r="FQ741" s="3"/>
      <c r="FR741" s="3"/>
      <c r="FS741" s="3"/>
      <c r="GO741" s="175" t="n">
        <f aca="false">GO734+(GO733-GO734)*0.9</f>
        <v>1155.9</v>
      </c>
      <c r="GP741" s="174" t="s">
        <v>8495</v>
      </c>
      <c r="GQ741" s="3"/>
      <c r="GR741" s="3"/>
      <c r="GS741" s="3"/>
      <c r="HO741" s="175" t="n">
        <f aca="false">HO734+(HO733-HO734)*0.9</f>
        <v>1159</v>
      </c>
      <c r="HP741" s="174" t="s">
        <v>8495</v>
      </c>
      <c r="HQ741" s="3"/>
      <c r="HR741" s="3"/>
      <c r="HS741" s="3"/>
      <c r="IO741" s="175" t="n">
        <f aca="false">IO734+(IO733-IO734)*0.9</f>
        <v>1161</v>
      </c>
      <c r="IP741" s="174" t="s">
        <v>8495</v>
      </c>
      <c r="IQ741" s="3"/>
      <c r="IR741" s="3"/>
      <c r="IS741" s="3"/>
      <c r="JO741" s="175" t="n">
        <f aca="false">JO734+(JO733-JO734)*0.9</f>
        <v>1158.3</v>
      </c>
      <c r="JP741" s="174" t="s">
        <v>8495</v>
      </c>
      <c r="JQ741" s="3"/>
      <c r="JR741" s="3"/>
      <c r="JS741" s="3"/>
      <c r="KO741" s="175" t="n">
        <f aca="false">KO734+(KO733-KO734)*0.9</f>
        <v>1160.7</v>
      </c>
      <c r="KP741" s="174" t="s">
        <v>8495</v>
      </c>
      <c r="KQ741" s="3"/>
      <c r="KR741" s="3"/>
      <c r="KS741" s="3"/>
      <c r="LO741" s="175" t="n">
        <f aca="false">LO734+(LO733-LO734)*0.9</f>
        <v>1160.7</v>
      </c>
      <c r="LP741" s="174" t="s">
        <v>8495</v>
      </c>
      <c r="LQ741" s="3"/>
      <c r="LR741" s="3"/>
      <c r="LS741" s="3"/>
      <c r="MO741" s="175" t="n">
        <f aca="false">MO734+(MO733-MO734)*0.9</f>
        <v>1155.9</v>
      </c>
      <c r="MP741" s="174" t="s">
        <v>8495</v>
      </c>
      <c r="MQ741" s="3"/>
      <c r="MR741" s="3"/>
      <c r="MS741" s="3"/>
      <c r="NO741" s="175" t="n">
        <f aca="false">NO734+(NO733-NO734)*0.9</f>
        <v>1162.1</v>
      </c>
      <c r="NP741" s="174" t="s">
        <v>8495</v>
      </c>
      <c r="NQ741" s="3"/>
      <c r="NR741" s="3"/>
      <c r="NS741" s="3"/>
      <c r="OA741" s="5"/>
    </row>
    <row r="742" customFormat="false" ht="12.75" hidden="false" customHeight="false" outlineLevel="0" collapsed="false">
      <c r="A742" s="1" t="s">
        <v>181</v>
      </c>
      <c r="C742" s="2"/>
      <c r="D742" s="3"/>
      <c r="F742" s="4"/>
      <c r="I742" s="5"/>
      <c r="J742" s="125"/>
      <c r="AO742" s="173" t="n">
        <f aca="false">AO733</f>
        <v>1172</v>
      </c>
      <c r="AP742" s="174" t="s">
        <v>8496</v>
      </c>
      <c r="AQ742" s="3"/>
      <c r="AR742" s="3"/>
      <c r="AS742" s="3"/>
      <c r="AT742" s="109"/>
      <c r="AU742" s="109"/>
      <c r="AV742" s="109"/>
      <c r="AW742" s="109"/>
      <c r="AX742" s="109"/>
      <c r="AY742" s="109"/>
      <c r="AZ742" s="109"/>
      <c r="BA742" s="109"/>
      <c r="BB742" s="109"/>
      <c r="BC742" s="109"/>
      <c r="BD742" s="109"/>
      <c r="BF742" s="112"/>
      <c r="BG742" s="109"/>
      <c r="BH742" s="109"/>
      <c r="BI742" s="109"/>
      <c r="BJ742" s="109"/>
      <c r="BK742" s="109"/>
      <c r="BL742" s="109"/>
      <c r="BM742" s="109"/>
      <c r="BO742" s="173" t="n">
        <f aca="false">BO733</f>
        <v>1172</v>
      </c>
      <c r="BP742" s="174" t="s">
        <v>8496</v>
      </c>
      <c r="BQ742" s="3"/>
      <c r="BR742" s="3"/>
      <c r="BS742" s="3"/>
      <c r="CO742" s="173" t="n">
        <f aca="false">CO733</f>
        <v>1172</v>
      </c>
      <c r="CP742" s="174" t="s">
        <v>8496</v>
      </c>
      <c r="CQ742" s="3"/>
      <c r="CR742" s="3"/>
      <c r="CS742" s="3"/>
      <c r="DO742" s="173" t="n">
        <f aca="false">DO733</f>
        <v>1172</v>
      </c>
      <c r="DP742" s="174" t="s">
        <v>8496</v>
      </c>
      <c r="DQ742" s="3"/>
      <c r="DR742" s="3"/>
      <c r="DS742" s="3"/>
      <c r="EO742" s="173" t="n">
        <f aca="false">EO733</f>
        <v>1172</v>
      </c>
      <c r="EP742" s="174" t="s">
        <v>8496</v>
      </c>
      <c r="EQ742" s="3"/>
      <c r="ER742" s="3"/>
      <c r="ES742" s="3"/>
      <c r="FO742" s="173" t="n">
        <f aca="false">FO733</f>
        <v>1172</v>
      </c>
      <c r="FP742" s="174" t="s">
        <v>8496</v>
      </c>
      <c r="FQ742" s="3"/>
      <c r="FR742" s="3"/>
      <c r="FS742" s="3"/>
      <c r="GO742" s="173" t="n">
        <f aca="false">GO733</f>
        <v>1172</v>
      </c>
      <c r="GP742" s="174" t="s">
        <v>8496</v>
      </c>
      <c r="GQ742" s="3"/>
      <c r="GR742" s="3"/>
      <c r="GS742" s="3"/>
      <c r="HO742" s="173" t="n">
        <f aca="false">HO733</f>
        <v>1172</v>
      </c>
      <c r="HP742" s="174" t="s">
        <v>8496</v>
      </c>
      <c r="HQ742" s="3"/>
      <c r="HR742" s="3"/>
      <c r="HS742" s="3"/>
      <c r="IO742" s="173" t="n">
        <f aca="false">IO733</f>
        <v>1172</v>
      </c>
      <c r="IP742" s="174" t="s">
        <v>8496</v>
      </c>
      <c r="IQ742" s="3"/>
      <c r="IR742" s="3"/>
      <c r="IS742" s="3"/>
      <c r="JO742" s="173" t="n">
        <f aca="false">JO733</f>
        <v>1172</v>
      </c>
      <c r="JP742" s="174" t="s">
        <v>8496</v>
      </c>
      <c r="JQ742" s="3"/>
      <c r="JR742" s="3"/>
      <c r="JS742" s="3"/>
      <c r="KO742" s="173" t="n">
        <f aca="false">KO733</f>
        <v>1172</v>
      </c>
      <c r="KP742" s="174" t="s">
        <v>8496</v>
      </c>
      <c r="KQ742" s="3"/>
      <c r="KR742" s="3"/>
      <c r="KS742" s="3"/>
      <c r="LO742" s="173" t="n">
        <f aca="false">LO733</f>
        <v>1172</v>
      </c>
      <c r="LP742" s="174" t="s">
        <v>8496</v>
      </c>
      <c r="LQ742" s="3"/>
      <c r="LR742" s="3"/>
      <c r="LS742" s="3"/>
      <c r="MO742" s="173" t="n">
        <f aca="false">MO733</f>
        <v>1172</v>
      </c>
      <c r="MP742" s="174" t="s">
        <v>8496</v>
      </c>
      <c r="MQ742" s="3"/>
      <c r="MR742" s="3"/>
      <c r="MS742" s="3"/>
      <c r="NO742" s="173" t="n">
        <f aca="false">NO733</f>
        <v>1172</v>
      </c>
      <c r="NP742" s="174" t="s">
        <v>8496</v>
      </c>
      <c r="NQ742" s="3"/>
      <c r="NR742" s="3"/>
      <c r="NS742" s="3"/>
      <c r="OA742" s="5"/>
    </row>
    <row r="743" customFormat="false" ht="12.75" hidden="false" customHeight="false" outlineLevel="0" collapsed="false">
      <c r="A743" s="1" t="s">
        <v>182</v>
      </c>
      <c r="C743" s="2"/>
      <c r="D743" s="3"/>
      <c r="F743" s="4"/>
      <c r="I743" s="5"/>
      <c r="J743" s="125"/>
      <c r="AQ743" s="112"/>
      <c r="AR743" s="109"/>
      <c r="AS743" s="109"/>
      <c r="AT743" s="109"/>
      <c r="AU743" s="109"/>
      <c r="AV743" s="109"/>
      <c r="AW743" s="109"/>
      <c r="AX743" s="109"/>
      <c r="AY743" s="109"/>
      <c r="AZ743" s="109"/>
      <c r="BA743" s="109"/>
      <c r="BB743" s="109"/>
      <c r="BC743" s="109"/>
      <c r="BD743" s="109"/>
      <c r="BF743" s="112"/>
      <c r="BG743" s="109"/>
      <c r="BH743" s="109"/>
      <c r="BI743" s="109"/>
      <c r="BJ743" s="109"/>
      <c r="BK743" s="109"/>
      <c r="BL743" s="109"/>
      <c r="BM743" s="109"/>
      <c r="BN743" s="109"/>
      <c r="BO743" s="109"/>
      <c r="BP743" s="109"/>
      <c r="BQ743" s="109"/>
      <c r="BR743" s="109"/>
      <c r="BS743" s="109"/>
      <c r="CO743" s="110"/>
      <c r="DO743" s="110"/>
      <c r="IO743" s="110"/>
      <c r="NP743" s="110"/>
      <c r="OA743" s="5"/>
    </row>
    <row r="744" customFormat="false" ht="12.75" hidden="false" customHeight="false" outlineLevel="0" collapsed="false">
      <c r="A744" s="1" t="s">
        <v>183</v>
      </c>
      <c r="C744" s="2"/>
      <c r="D744" s="3"/>
      <c r="F744" s="4"/>
      <c r="I744" s="5"/>
      <c r="J744" s="125"/>
      <c r="AQ744" s="112"/>
      <c r="AR744" s="109"/>
      <c r="AS744" s="109"/>
      <c r="AT744" s="109"/>
      <c r="AU744" s="109"/>
      <c r="AV744" s="109"/>
      <c r="AW744" s="109"/>
      <c r="AX744" s="109"/>
      <c r="AY744" s="109"/>
      <c r="AZ744" s="109"/>
      <c r="BA744" s="109"/>
      <c r="BB744" s="109"/>
      <c r="BC744" s="109"/>
      <c r="BD744" s="109"/>
      <c r="BF744" s="112"/>
      <c r="BG744" s="109"/>
      <c r="BH744" s="109"/>
      <c r="BI744" s="109"/>
      <c r="BJ744" s="109"/>
      <c r="BK744" s="109"/>
      <c r="BL744" s="109"/>
      <c r="BM744" s="109"/>
      <c r="BN744" s="109"/>
      <c r="BO744" s="109"/>
      <c r="BP744" s="109"/>
      <c r="BQ744" s="109"/>
      <c r="BR744" s="109"/>
      <c r="BS744" s="109"/>
      <c r="CO744" s="110"/>
      <c r="DO744" s="110"/>
      <c r="NP744" s="110"/>
      <c r="OA744" s="5"/>
    </row>
    <row r="745" customFormat="false" ht="12.75" hidden="false" customHeight="false" outlineLevel="0" collapsed="false">
      <c r="A745" s="1" t="s">
        <v>184</v>
      </c>
      <c r="C745" s="2"/>
      <c r="D745" s="3"/>
      <c r="F745" s="4"/>
      <c r="I745" s="5"/>
      <c r="J745" s="125"/>
      <c r="AQ745" s="112"/>
      <c r="AR745" s="109"/>
      <c r="AS745" s="109"/>
      <c r="AT745" s="109"/>
      <c r="AU745" s="109"/>
      <c r="AV745" s="109"/>
      <c r="AW745" s="109"/>
      <c r="AX745" s="109"/>
      <c r="AY745" s="109"/>
      <c r="AZ745" s="109"/>
      <c r="BA745" s="109"/>
      <c r="BB745" s="109"/>
      <c r="BC745" s="109"/>
      <c r="BD745" s="109"/>
      <c r="BF745" s="112"/>
      <c r="BG745" s="109"/>
      <c r="BH745" s="109"/>
      <c r="BI745" s="109"/>
      <c r="BJ745" s="109"/>
      <c r="BK745" s="109"/>
      <c r="BL745" s="109"/>
      <c r="BM745" s="109"/>
      <c r="BN745" s="109"/>
      <c r="BO745" s="109"/>
      <c r="BP745" s="109"/>
      <c r="BQ745" s="109"/>
      <c r="BR745" s="109"/>
      <c r="BS745" s="109"/>
      <c r="CO745" s="110"/>
      <c r="DO745" s="110"/>
      <c r="NP745" s="110"/>
      <c r="OA745" s="5"/>
    </row>
    <row r="746" customFormat="false" ht="12.75" hidden="false" customHeight="false" outlineLevel="0" collapsed="false">
      <c r="C746" s="2"/>
      <c r="D746" s="3"/>
      <c r="F746" s="4"/>
      <c r="I746" s="5"/>
      <c r="J746" s="125"/>
      <c r="AQ746" s="112"/>
      <c r="AR746" s="109"/>
      <c r="AS746" s="109"/>
      <c r="AT746" s="109"/>
      <c r="AU746" s="109"/>
      <c r="AV746" s="109"/>
      <c r="AW746" s="109"/>
      <c r="AX746" s="109"/>
      <c r="AY746" s="109"/>
      <c r="AZ746" s="109"/>
      <c r="BA746" s="109"/>
      <c r="BB746" s="109"/>
      <c r="BC746" s="109"/>
      <c r="BD746" s="109"/>
      <c r="BF746" s="112"/>
      <c r="BG746" s="109"/>
      <c r="BH746" s="109"/>
      <c r="BI746" s="109"/>
      <c r="BJ746" s="109"/>
      <c r="BK746" s="109"/>
      <c r="BL746" s="109"/>
      <c r="BM746" s="109"/>
      <c r="BN746" s="109"/>
      <c r="BO746" s="109"/>
      <c r="BP746" s="109"/>
      <c r="BQ746" s="109"/>
      <c r="BR746" s="109"/>
      <c r="BS746" s="109"/>
      <c r="DO746" s="110"/>
      <c r="NP746" s="110"/>
      <c r="OA746" s="5"/>
    </row>
    <row r="747" customFormat="false" ht="12.75" hidden="false" customHeight="false" outlineLevel="0" collapsed="false">
      <c r="C747" s="2"/>
      <c r="D747" s="3"/>
      <c r="F747" s="4"/>
      <c r="I747" s="5"/>
      <c r="J747" s="125"/>
      <c r="AQ747" s="112"/>
      <c r="AR747" s="109"/>
      <c r="AS747" s="109"/>
      <c r="AT747" s="109"/>
      <c r="AU747" s="109"/>
      <c r="AV747" s="109"/>
      <c r="AW747" s="109"/>
      <c r="AX747" s="109"/>
      <c r="AY747" s="109"/>
      <c r="AZ747" s="109"/>
      <c r="BA747" s="109"/>
      <c r="BB747" s="109"/>
      <c r="BC747" s="109"/>
      <c r="BD747" s="109"/>
      <c r="BF747" s="112"/>
      <c r="BG747" s="109"/>
      <c r="BH747" s="109"/>
      <c r="BI747" s="109"/>
      <c r="BJ747" s="109"/>
      <c r="BK747" s="109"/>
      <c r="BL747" s="109"/>
      <c r="BM747" s="109"/>
      <c r="BN747" s="109"/>
      <c r="BO747" s="109"/>
      <c r="BP747" s="109"/>
      <c r="BQ747" s="109"/>
      <c r="BR747" s="109"/>
      <c r="BS747" s="109"/>
      <c r="NP747" s="110"/>
      <c r="OA747" s="5"/>
    </row>
    <row r="748" customFormat="false" ht="12.75" hidden="false" customHeight="false" outlineLevel="0" collapsed="false">
      <c r="C748" s="2"/>
      <c r="D748" s="3"/>
      <c r="F748" s="4"/>
      <c r="I748" s="5"/>
      <c r="J748" s="125"/>
      <c r="AQ748" s="112"/>
      <c r="AR748" s="109"/>
      <c r="AS748" s="109"/>
      <c r="AT748" s="109"/>
      <c r="AU748" s="109"/>
      <c r="AV748" s="109"/>
      <c r="AW748" s="109"/>
      <c r="AX748" s="109"/>
      <c r="AY748" s="109"/>
      <c r="AZ748" s="109"/>
      <c r="BA748" s="109"/>
      <c r="BB748" s="109"/>
      <c r="BC748" s="109"/>
      <c r="BD748" s="109"/>
      <c r="BF748" s="112"/>
      <c r="BG748" s="109"/>
      <c r="BH748" s="109"/>
      <c r="BI748" s="109"/>
      <c r="BJ748" s="109"/>
      <c r="BK748" s="109"/>
      <c r="BL748" s="109"/>
      <c r="BM748" s="109"/>
      <c r="BN748" s="109"/>
      <c r="BO748" s="109"/>
      <c r="BP748" s="109"/>
      <c r="BQ748" s="109"/>
      <c r="BR748" s="109"/>
      <c r="BS748" s="109"/>
      <c r="NP748" s="110"/>
      <c r="OA748" s="5"/>
    </row>
    <row r="749" customFormat="false" ht="12.75" hidden="false" customHeight="false" outlineLevel="0" collapsed="false">
      <c r="C749" s="2"/>
      <c r="D749" s="3"/>
      <c r="F749" s="4"/>
      <c r="I749" s="5"/>
      <c r="J749" s="125"/>
      <c r="AQ749" s="112"/>
      <c r="AR749" s="109"/>
      <c r="AS749" s="109"/>
      <c r="AT749" s="109"/>
      <c r="AU749" s="109"/>
      <c r="AV749" s="109"/>
      <c r="AW749" s="109"/>
      <c r="AX749" s="109"/>
      <c r="AY749" s="109"/>
      <c r="AZ749" s="109"/>
      <c r="BA749" s="109"/>
      <c r="BB749" s="109"/>
      <c r="BC749" s="109"/>
      <c r="BD749" s="109"/>
      <c r="BF749" s="112"/>
      <c r="BG749" s="109"/>
      <c r="BH749" s="109"/>
      <c r="BI749" s="109"/>
      <c r="BJ749" s="109"/>
      <c r="BK749" s="109"/>
      <c r="BL749" s="109"/>
      <c r="BM749" s="109"/>
      <c r="BN749" s="109"/>
      <c r="BO749" s="109"/>
      <c r="BP749" s="109"/>
      <c r="BQ749" s="109"/>
      <c r="BR749" s="109"/>
      <c r="BS749" s="109"/>
      <c r="NP749" s="110"/>
      <c r="OA749" s="5"/>
    </row>
    <row r="750" customFormat="false" ht="12.75" hidden="false" customHeight="false" outlineLevel="0" collapsed="false">
      <c r="C750" s="2"/>
      <c r="D750" s="3"/>
      <c r="F750" s="4"/>
      <c r="I750" s="5"/>
      <c r="J750" s="125"/>
      <c r="AQ750" s="112"/>
      <c r="AR750" s="109"/>
      <c r="AS750" s="109"/>
      <c r="AT750" s="109"/>
      <c r="AU750" s="109"/>
      <c r="AV750" s="109"/>
      <c r="AW750" s="109"/>
      <c r="AX750" s="109"/>
      <c r="AY750" s="109"/>
      <c r="AZ750" s="109"/>
      <c r="BA750" s="109"/>
      <c r="BB750" s="109"/>
      <c r="BC750" s="109"/>
      <c r="BD750" s="109"/>
      <c r="BF750" s="112"/>
      <c r="BG750" s="109"/>
      <c r="BH750" s="109"/>
      <c r="BI750" s="109"/>
      <c r="BJ750" s="109"/>
      <c r="BK750" s="109"/>
      <c r="BL750" s="109"/>
      <c r="BM750" s="109"/>
      <c r="BN750" s="109"/>
      <c r="BO750" s="109"/>
      <c r="BP750" s="109"/>
      <c r="BQ750" s="109"/>
      <c r="BR750" s="109"/>
      <c r="BS750" s="109"/>
      <c r="NP750" s="110"/>
      <c r="OA750" s="5"/>
    </row>
    <row r="751" customFormat="false" ht="12.75" hidden="false" customHeight="false" outlineLevel="0" collapsed="false">
      <c r="C751" s="2"/>
      <c r="D751" s="3"/>
      <c r="F751" s="4"/>
      <c r="I751" s="5"/>
      <c r="J751" s="125"/>
      <c r="AQ751" s="112"/>
      <c r="AR751" s="109"/>
      <c r="AS751" s="109"/>
      <c r="AT751" s="109"/>
      <c r="AU751" s="109"/>
      <c r="AV751" s="109"/>
      <c r="AW751" s="109"/>
      <c r="AX751" s="109"/>
      <c r="AY751" s="109"/>
      <c r="AZ751" s="109"/>
      <c r="BA751" s="109"/>
      <c r="BB751" s="109"/>
      <c r="BC751" s="109"/>
      <c r="BD751" s="109"/>
      <c r="BF751" s="112"/>
      <c r="BG751" s="109"/>
      <c r="BH751" s="109"/>
      <c r="BI751" s="109"/>
      <c r="BJ751" s="109"/>
      <c r="BK751" s="109"/>
      <c r="BL751" s="109"/>
      <c r="BM751" s="109"/>
      <c r="BN751" s="109"/>
      <c r="BO751" s="109"/>
      <c r="BP751" s="109"/>
      <c r="BQ751" s="109"/>
      <c r="BR751" s="109"/>
      <c r="BS751" s="109"/>
      <c r="NP751" s="110"/>
      <c r="OA751" s="5"/>
    </row>
    <row r="752" customFormat="false" ht="12.75" hidden="false" customHeight="false" outlineLevel="0" collapsed="false">
      <c r="C752" s="2"/>
      <c r="D752" s="3"/>
      <c r="F752" s="4"/>
      <c r="I752" s="5"/>
      <c r="J752" s="125"/>
      <c r="AQ752" s="112"/>
      <c r="AR752" s="109"/>
      <c r="AS752" s="109"/>
      <c r="AT752" s="109"/>
      <c r="AU752" s="109"/>
      <c r="AV752" s="109"/>
      <c r="AW752" s="109"/>
      <c r="AX752" s="109"/>
      <c r="AY752" s="109"/>
      <c r="AZ752" s="109"/>
      <c r="BA752" s="109"/>
      <c r="BB752" s="109"/>
      <c r="BC752" s="109"/>
      <c r="BD752" s="109"/>
      <c r="BF752" s="112"/>
      <c r="BG752" s="109"/>
      <c r="BH752" s="109"/>
      <c r="BI752" s="109"/>
      <c r="BJ752" s="109"/>
      <c r="BK752" s="109"/>
      <c r="BL752" s="109"/>
      <c r="BM752" s="109"/>
      <c r="BN752" s="109"/>
      <c r="BO752" s="109"/>
      <c r="BP752" s="109"/>
      <c r="BQ752" s="109"/>
      <c r="BR752" s="109"/>
      <c r="BS752" s="109"/>
      <c r="NP752" s="110"/>
      <c r="OA752" s="5"/>
    </row>
    <row r="753" customFormat="false" ht="12.75" hidden="false" customHeight="false" outlineLevel="0" collapsed="false">
      <c r="C753" s="2"/>
      <c r="D753" s="3"/>
      <c r="F753" s="4"/>
      <c r="I753" s="5"/>
      <c r="J753" s="125"/>
      <c r="AQ753" s="112"/>
      <c r="AR753" s="109"/>
      <c r="AS753" s="109"/>
      <c r="AT753" s="109"/>
      <c r="AU753" s="109"/>
      <c r="AV753" s="109"/>
      <c r="AW753" s="109"/>
      <c r="AX753" s="109"/>
      <c r="AY753" s="109"/>
      <c r="AZ753" s="109"/>
      <c r="BA753" s="109"/>
      <c r="BB753" s="109"/>
      <c r="BC753" s="109"/>
      <c r="BD753" s="109"/>
      <c r="BF753" s="112"/>
      <c r="BG753" s="109"/>
      <c r="BH753" s="109"/>
      <c r="BI753" s="109"/>
      <c r="BJ753" s="109"/>
      <c r="BK753" s="109"/>
      <c r="BL753" s="109"/>
      <c r="BM753" s="109"/>
      <c r="BN753" s="109"/>
      <c r="BO753" s="109"/>
      <c r="BP753" s="109"/>
      <c r="BQ753" s="109"/>
      <c r="BR753" s="109"/>
      <c r="BS753" s="109"/>
      <c r="NP753" s="110"/>
      <c r="OA753" s="5"/>
    </row>
    <row r="754" customFormat="false" ht="12.75" hidden="false" customHeight="false" outlineLevel="0" collapsed="false">
      <c r="C754" s="2"/>
      <c r="D754" s="3"/>
      <c r="F754" s="4"/>
      <c r="I754" s="5"/>
      <c r="J754" s="125"/>
      <c r="AQ754" s="112"/>
      <c r="AR754" s="109"/>
      <c r="AS754" s="109"/>
      <c r="AT754" s="109"/>
      <c r="AU754" s="109"/>
      <c r="AV754" s="109"/>
      <c r="AW754" s="109"/>
      <c r="AX754" s="109"/>
      <c r="AY754" s="109"/>
      <c r="AZ754" s="109"/>
      <c r="BA754" s="109"/>
      <c r="BB754" s="109"/>
      <c r="BC754" s="109"/>
      <c r="BD754" s="109"/>
      <c r="BF754" s="112"/>
      <c r="BG754" s="109"/>
      <c r="BH754" s="109"/>
      <c r="BI754" s="109"/>
      <c r="BJ754" s="109"/>
      <c r="BK754" s="109"/>
      <c r="BL754" s="109"/>
      <c r="BM754" s="109"/>
      <c r="BN754" s="109"/>
      <c r="BO754" s="109"/>
      <c r="BP754" s="109"/>
      <c r="BQ754" s="109"/>
      <c r="BR754" s="109"/>
      <c r="BS754" s="109"/>
      <c r="NP754" s="110"/>
      <c r="OA754" s="5"/>
    </row>
    <row r="755" customFormat="false" ht="12.75" hidden="false" customHeight="false" outlineLevel="0" collapsed="false">
      <c r="C755" s="2"/>
      <c r="D755" s="3"/>
      <c r="F755" s="4"/>
      <c r="I755" s="5"/>
      <c r="J755" s="125"/>
      <c r="AQ755" s="112"/>
      <c r="AR755" s="109"/>
      <c r="AS755" s="109"/>
      <c r="AT755" s="109"/>
      <c r="AU755" s="109"/>
      <c r="AV755" s="109"/>
      <c r="AW755" s="109"/>
      <c r="AX755" s="109"/>
      <c r="AY755" s="109"/>
      <c r="AZ755" s="109"/>
      <c r="BA755" s="109"/>
      <c r="BB755" s="109"/>
      <c r="BC755" s="109"/>
      <c r="BD755" s="109"/>
      <c r="BF755" s="112"/>
      <c r="BG755" s="109"/>
      <c r="BH755" s="109"/>
      <c r="BI755" s="109"/>
      <c r="BJ755" s="109"/>
      <c r="BK755" s="109"/>
      <c r="BL755" s="109"/>
      <c r="BM755" s="109"/>
      <c r="BN755" s="109"/>
      <c r="BO755" s="109"/>
      <c r="BP755" s="109"/>
      <c r="BQ755" s="109"/>
      <c r="BR755" s="109"/>
      <c r="BS755" s="109"/>
      <c r="OA755" s="5"/>
    </row>
    <row r="756" customFormat="false" ht="12.75" hidden="false" customHeight="false" outlineLevel="0" collapsed="false">
      <c r="C756" s="2"/>
      <c r="D756" s="3"/>
      <c r="F756" s="4"/>
      <c r="I756" s="5"/>
      <c r="J756" s="125"/>
      <c r="AQ756" s="112"/>
      <c r="AR756" s="109"/>
      <c r="AS756" s="109"/>
      <c r="AT756" s="109"/>
      <c r="AU756" s="109"/>
      <c r="AV756" s="109"/>
      <c r="AW756" s="109"/>
      <c r="AX756" s="109"/>
      <c r="AY756" s="109"/>
      <c r="AZ756" s="109"/>
      <c r="BA756" s="109"/>
      <c r="BB756" s="109"/>
      <c r="BC756" s="109"/>
      <c r="BD756" s="109"/>
      <c r="BF756" s="112"/>
      <c r="BG756" s="109"/>
      <c r="BH756" s="109"/>
      <c r="BI756" s="109"/>
      <c r="BJ756" s="109"/>
      <c r="BK756" s="109"/>
      <c r="BL756" s="109"/>
      <c r="BM756" s="109"/>
      <c r="BN756" s="109"/>
      <c r="BO756" s="109"/>
      <c r="BP756" s="109"/>
      <c r="BQ756" s="109"/>
      <c r="BR756" s="109"/>
      <c r="BS756" s="109"/>
      <c r="OA756" s="5"/>
    </row>
    <row r="757" customFormat="false" ht="12.75" hidden="false" customHeight="false" outlineLevel="0" collapsed="false">
      <c r="A757" s="1" t="s">
        <v>8499</v>
      </c>
      <c r="C757" s="2"/>
      <c r="D757" s="3"/>
      <c r="F757" s="4"/>
      <c r="I757" s="5"/>
      <c r="J757" s="125"/>
      <c r="AQ757" s="112"/>
      <c r="AR757" s="109"/>
      <c r="AS757" s="109"/>
      <c r="AT757" s="109"/>
      <c r="AU757" s="109"/>
      <c r="AV757" s="109"/>
      <c r="AW757" s="109"/>
      <c r="AX757" s="109"/>
      <c r="AY757" s="109"/>
      <c r="AZ757" s="109"/>
      <c r="BA757" s="109"/>
      <c r="BB757" s="109"/>
      <c r="BC757" s="109"/>
      <c r="BD757" s="109"/>
      <c r="BF757" s="112"/>
      <c r="BG757" s="109"/>
      <c r="BH757" s="109"/>
      <c r="BI757" s="109"/>
      <c r="BJ757" s="109"/>
      <c r="BK757" s="109"/>
      <c r="BL757" s="109"/>
      <c r="BM757" s="109"/>
      <c r="BN757" s="109"/>
      <c r="BO757" s="109"/>
      <c r="BP757" s="109"/>
      <c r="BQ757" s="109"/>
      <c r="BR757" s="109"/>
      <c r="BS757" s="109"/>
      <c r="OA757" s="5"/>
    </row>
    <row r="758" customFormat="false" ht="12.75" hidden="false" customHeight="false" outlineLevel="0" collapsed="false">
      <c r="C758" s="2"/>
      <c r="D758" s="3"/>
      <c r="F758" s="4"/>
      <c r="I758" s="5"/>
      <c r="J758" s="125"/>
      <c r="AQ758" s="112"/>
      <c r="AR758" s="109"/>
      <c r="AS758" s="109"/>
      <c r="AT758" s="109"/>
      <c r="AU758" s="109"/>
      <c r="AV758" s="109"/>
      <c r="AW758" s="109"/>
      <c r="AX758" s="109"/>
      <c r="AY758" s="109"/>
      <c r="AZ758" s="109"/>
      <c r="BA758" s="109"/>
      <c r="BB758" s="109"/>
      <c r="BC758" s="109"/>
      <c r="BD758" s="109"/>
      <c r="BF758" s="112"/>
      <c r="BG758" s="109"/>
      <c r="BH758" s="109"/>
      <c r="BI758" s="109"/>
      <c r="BJ758" s="109"/>
      <c r="BK758" s="109"/>
      <c r="BL758" s="109"/>
      <c r="BM758" s="109"/>
      <c r="BN758" s="109"/>
      <c r="BO758" s="109"/>
      <c r="BP758" s="109"/>
      <c r="BQ758" s="109"/>
      <c r="BR758" s="109"/>
      <c r="BS758" s="109"/>
      <c r="OA758" s="5"/>
    </row>
    <row r="759" customFormat="false" ht="12.75" hidden="false" customHeight="false" outlineLevel="0" collapsed="false">
      <c r="C759" s="2"/>
      <c r="D759" s="3"/>
      <c r="F759" s="4"/>
      <c r="I759" s="5"/>
      <c r="J759" s="125"/>
      <c r="AQ759" s="112"/>
      <c r="AR759" s="109"/>
      <c r="AS759" s="109"/>
      <c r="AT759" s="109"/>
      <c r="AU759" s="109"/>
      <c r="AV759" s="109"/>
      <c r="AW759" s="109"/>
      <c r="AX759" s="109"/>
      <c r="AY759" s="109"/>
      <c r="AZ759" s="109"/>
      <c r="BA759" s="109"/>
      <c r="BB759" s="109"/>
      <c r="BC759" s="109"/>
      <c r="BD759" s="109"/>
      <c r="BF759" s="112"/>
      <c r="BG759" s="109"/>
      <c r="BH759" s="109"/>
      <c r="BI759" s="109"/>
      <c r="BJ759" s="109"/>
      <c r="BK759" s="109"/>
      <c r="BL759" s="109"/>
      <c r="BM759" s="109"/>
      <c r="BN759" s="109"/>
      <c r="BO759" s="109"/>
      <c r="BP759" s="109"/>
      <c r="BQ759" s="109"/>
      <c r="BR759" s="109"/>
      <c r="BS759" s="109"/>
      <c r="GB759" s="1" t="s">
        <v>185</v>
      </c>
      <c r="MB759" s="1" t="s">
        <v>186</v>
      </c>
      <c r="OA759" s="5"/>
    </row>
    <row r="760" customFormat="false" ht="12.75" hidden="false" customHeight="false" outlineLevel="0" collapsed="false">
      <c r="A760" s="101" t="n">
        <v>1860</v>
      </c>
      <c r="B760" s="102"/>
      <c r="C760" s="126" t="s">
        <v>13</v>
      </c>
      <c r="D760" s="127" t="s">
        <v>14</v>
      </c>
      <c r="E760" s="128" t="s">
        <v>15</v>
      </c>
      <c r="F760" s="129" t="s">
        <v>16</v>
      </c>
      <c r="I760" s="5"/>
      <c r="J760" s="125"/>
      <c r="AQ760" s="112"/>
      <c r="AR760" s="109"/>
      <c r="AS760" s="109"/>
      <c r="AT760" s="109"/>
      <c r="AU760" s="109"/>
      <c r="AV760" s="109"/>
      <c r="AW760" s="109"/>
      <c r="AX760" s="109"/>
      <c r="AY760" s="109"/>
      <c r="AZ760" s="109"/>
      <c r="BA760" s="109"/>
      <c r="BB760" s="109"/>
      <c r="BC760" s="109"/>
      <c r="BD760" s="109"/>
      <c r="BF760" s="112"/>
      <c r="BG760" s="109"/>
      <c r="BH760" s="109"/>
      <c r="BI760" s="109"/>
      <c r="BJ760" s="109"/>
      <c r="BK760" s="109"/>
      <c r="BL760" s="109"/>
      <c r="BM760" s="109"/>
      <c r="BN760" s="109"/>
      <c r="BO760" s="109"/>
      <c r="BP760" s="109"/>
      <c r="BQ760" s="109"/>
      <c r="BR760" s="109"/>
      <c r="BS760" s="109"/>
      <c r="FB760" s="1" t="s">
        <v>187</v>
      </c>
      <c r="OA760" s="5"/>
    </row>
    <row r="761" customFormat="false" ht="12.75" hidden="false" customHeight="false" outlineLevel="0" collapsed="false">
      <c r="A761" s="101"/>
      <c r="B761" s="102" t="n">
        <f aca="false">AVERAGE(AO761,BO761,CO761,DO761,EO761,FO761,GO761,HO761,IO761,JO761,KO761,LO761,MO761,NO761)</f>
        <v>9.24166666666667</v>
      </c>
      <c r="C761" s="2"/>
      <c r="D761" s="3"/>
      <c r="F761" s="4"/>
      <c r="G761" s="3" t="n">
        <f aca="false">MAX(AC761:AN761,BC761:BN761,CC761:CN761,DC761:DN761,EC761:EN761,FC761:FN761,GC761:GN761,HC761:HN761,IC761:IN761,JC761:JN761,KC761:KN761,LC761:LN761,MC761:MN761,NC761:NN761)</f>
        <v>14.3</v>
      </c>
      <c r="H761" s="106" t="n">
        <f aca="false">MEDIAN(AC761:AN761,BC761:BN761,CC761:CN761,DC761:DN761,EC761:EN761,FC761:FN761,GC761:GN761,HC761:HN761,IC761:IN761,JC761:JN761,KC761:KN761,LC761:LN761,MC761:MN761,NC761:NN761)</f>
        <v>9.1</v>
      </c>
      <c r="I761" s="5" t="n">
        <f aca="false">MIN(AC761:AN761,BC761:BN761,CC761:CN761,DC761:DN761,EC761:EN761,FC761:FN761,GC761:GN761,HC761:HN761,IC761:IN761,JC761:JN761,KC761:KN761,LC761:LN761,MC761:MN761,NC761:NN761)</f>
        <v>4.2</v>
      </c>
      <c r="J761" s="107" t="n">
        <f aca="false">(G761+I761)/2</f>
        <v>9.25</v>
      </c>
      <c r="AQ761" s="112"/>
      <c r="AR761" s="109"/>
      <c r="AS761" s="109"/>
      <c r="AT761" s="109"/>
      <c r="AU761" s="109"/>
      <c r="AV761" s="109"/>
      <c r="AW761" s="109"/>
      <c r="AX761" s="109"/>
      <c r="AY761" s="109"/>
      <c r="AZ761" s="109"/>
      <c r="BA761" s="109"/>
      <c r="BB761" s="109"/>
      <c r="BC761" s="109"/>
      <c r="BD761" s="109"/>
      <c r="BF761" s="112"/>
      <c r="BG761" s="109"/>
      <c r="BH761" s="109"/>
      <c r="BI761" s="109"/>
      <c r="BJ761" s="109"/>
      <c r="BK761" s="109"/>
      <c r="BL761" s="109"/>
      <c r="BM761" s="109"/>
      <c r="BN761" s="109"/>
      <c r="BO761" s="109"/>
      <c r="BP761" s="109"/>
      <c r="BQ761" s="109"/>
      <c r="BR761" s="109"/>
      <c r="BS761" s="109"/>
      <c r="GA761" s="1" t="n">
        <v>1861</v>
      </c>
      <c r="GB761" s="111" t="n">
        <v>1861</v>
      </c>
      <c r="GC761" s="109" t="n">
        <v>12.3</v>
      </c>
      <c r="GD761" s="109" t="n">
        <v>13.3</v>
      </c>
      <c r="GE761" s="109" t="n">
        <v>12.8</v>
      </c>
      <c r="GF761" s="109" t="n">
        <v>10.2</v>
      </c>
      <c r="GG761" s="109" t="n">
        <v>8.1</v>
      </c>
      <c r="GH761" s="109" t="n">
        <v>6.2</v>
      </c>
      <c r="GI761" s="109" t="n">
        <v>4.2</v>
      </c>
      <c r="GJ761" s="109" t="n">
        <v>5.5</v>
      </c>
      <c r="GK761" s="109" t="n">
        <v>6.1</v>
      </c>
      <c r="GL761" s="109" t="n">
        <v>8.9</v>
      </c>
      <c r="GM761" s="109" t="n">
        <v>8.3</v>
      </c>
      <c r="GN761" s="109" t="n">
        <v>9.3</v>
      </c>
      <c r="GO761" s="110" t="n">
        <f aca="false">SUM(GC761:GN761)/12</f>
        <v>8.76666666666667</v>
      </c>
      <c r="MA761" s="1" t="n">
        <v>1861</v>
      </c>
      <c r="MB761" s="111" t="n">
        <v>1861</v>
      </c>
      <c r="MC761" s="109" t="n">
        <v>14.3</v>
      </c>
      <c r="MD761" s="109" t="n">
        <v>12.8</v>
      </c>
      <c r="ME761" s="109" t="n">
        <v>13.2</v>
      </c>
      <c r="MF761" s="109" t="n">
        <v>12.2</v>
      </c>
      <c r="MG761" s="109" t="n">
        <v>8.3</v>
      </c>
      <c r="MH761" s="109" t="n">
        <v>7.6</v>
      </c>
      <c r="MI761" s="109" t="n">
        <v>5.9</v>
      </c>
      <c r="MJ761" s="109" t="n">
        <v>5.4</v>
      </c>
      <c r="MK761" s="109" t="n">
        <v>6.2</v>
      </c>
      <c r="ML761" s="109" t="n">
        <v>9.9</v>
      </c>
      <c r="MM761" s="109" t="n">
        <v>9.4</v>
      </c>
      <c r="MN761" s="109" t="n">
        <v>11.4</v>
      </c>
      <c r="MO761" s="110" t="n">
        <f aca="false">SUM(MC761:MN761)/12</f>
        <v>9.71666666666667</v>
      </c>
      <c r="OA761" s="5"/>
    </row>
    <row r="762" customFormat="false" ht="12.75" hidden="false" customHeight="false" outlineLevel="0" collapsed="false">
      <c r="A762" s="101"/>
      <c r="B762" s="102" t="n">
        <f aca="false">AVERAGE(AO762,BO762,CO762,DO762,EO762,FO762,GO762,HO762,IO762,JO762,KO762,LO762,MO762,NO762)</f>
        <v>8.86481481481481</v>
      </c>
      <c r="C762" s="2"/>
      <c r="D762" s="3"/>
      <c r="F762" s="4"/>
      <c r="G762" s="3" t="n">
        <f aca="false">MAX(AC762:AN762,BC762:BN762,CC762:CN762,DC762:DN762,EC762:EN762,FC762:FN762,GC762:GN762,HC762:HN762,IC762:IN762,JC762:JN762,KC762:KN762,LC762:LN762,MC762:MN762,NC762:NN762)</f>
        <v>13.9</v>
      </c>
      <c r="H762" s="106" t="n">
        <f aca="false">MEDIAN(AC762:AN762,BC762:BN762,CC762:CN762,DC762:DN762,EC762:EN762,FC762:FN762,GC762:GN762,HC762:HN762,IC762:IN762,JC762:JN762,KC762:KN762,LC762:LN762,MC762:MN762,NC762:NN762)</f>
        <v>8.55</v>
      </c>
      <c r="I762" s="102" t="n">
        <f aca="false">MIN(AC762:AN762,BC762:BN762,CC762:CN762,DC762:DN762,EC762:EN762,FC762:FN762,GC762:GN762,HC762:HN762,IC762:IN762,JC762:JN762,KC762:KN762,LC762:LN762,MC762:MN762,NC762:NN762)</f>
        <v>5.23333333333333</v>
      </c>
      <c r="J762" s="107" t="n">
        <f aca="false">(G762+I762)/2</f>
        <v>9.56666666666667</v>
      </c>
      <c r="AQ762" s="112"/>
      <c r="AR762" s="109"/>
      <c r="AS762" s="109"/>
      <c r="AT762" s="109"/>
      <c r="AU762" s="109"/>
      <c r="AV762" s="109"/>
      <c r="AW762" s="109"/>
      <c r="AX762" s="109"/>
      <c r="AY762" s="109"/>
      <c r="AZ762" s="109"/>
      <c r="BA762" s="109"/>
      <c r="BB762" s="109"/>
      <c r="BC762" s="109"/>
      <c r="BD762" s="109"/>
      <c r="BF762" s="112"/>
      <c r="BG762" s="109"/>
      <c r="BH762" s="109"/>
      <c r="BI762" s="109"/>
      <c r="BJ762" s="109"/>
      <c r="BK762" s="109"/>
      <c r="BL762" s="109"/>
      <c r="BM762" s="109"/>
      <c r="BN762" s="109"/>
      <c r="BO762" s="109"/>
      <c r="BP762" s="109"/>
      <c r="BQ762" s="109"/>
      <c r="BR762" s="109"/>
      <c r="BS762" s="109"/>
      <c r="FA762" s="1" t="n">
        <v>1862</v>
      </c>
      <c r="FB762" s="111" t="n">
        <v>1862</v>
      </c>
      <c r="FC762" s="130" t="n">
        <f aca="false">AVERAGE(FC763:FC765)</f>
        <v>10.4333333333333</v>
      </c>
      <c r="FD762" s="130" t="n">
        <f aca="false">AVERAGE(FD763:FD765)</f>
        <v>10.8</v>
      </c>
      <c r="FE762" s="130" t="n">
        <f aca="false">AVERAGE(FE763:FE765)</f>
        <v>9.96666666666667</v>
      </c>
      <c r="FF762" s="130" t="n">
        <f aca="false">AVERAGE(FF763:FF765)</f>
        <v>8.5</v>
      </c>
      <c r="FG762" s="130" t="n">
        <f aca="false">AVERAGE(FG763:FG765)</f>
        <v>7.2</v>
      </c>
      <c r="FH762" s="130" t="n">
        <f aca="false">AVERAGE(FH763:FH765)</f>
        <v>5.23333333333333</v>
      </c>
      <c r="FI762" s="109" t="n">
        <v>7.4</v>
      </c>
      <c r="FJ762" s="109" t="n">
        <v>5.3</v>
      </c>
      <c r="FK762" s="109" t="n">
        <v>7.3</v>
      </c>
      <c r="FL762" s="109" t="n">
        <v>6.4</v>
      </c>
      <c r="FM762" s="109" t="n">
        <v>8.7</v>
      </c>
      <c r="FN762" s="109" t="n">
        <v>9.5</v>
      </c>
      <c r="FO762" s="110" t="n">
        <f aca="false">SUM(FC762:FN762)/12</f>
        <v>8.06111111111111</v>
      </c>
      <c r="GA762" s="1" t="n">
        <f aca="false">GA761+1</f>
        <v>1862</v>
      </c>
      <c r="GB762" s="111" t="n">
        <v>1862</v>
      </c>
      <c r="GC762" s="109" t="n">
        <v>10.6</v>
      </c>
      <c r="GD762" s="120" t="n">
        <f aca="false">(GD761+GD763)/2</f>
        <v>13.2</v>
      </c>
      <c r="GE762" s="120" t="n">
        <f aca="false">(GE761+GE763)/2</f>
        <v>12.2</v>
      </c>
      <c r="GF762" s="109" t="n">
        <v>7.8</v>
      </c>
      <c r="GG762" s="109" t="n">
        <v>6.6</v>
      </c>
      <c r="GH762" s="109" t="n">
        <v>6.1</v>
      </c>
      <c r="GI762" s="109" t="n">
        <v>7.6</v>
      </c>
      <c r="GJ762" s="109" t="n">
        <v>6.4</v>
      </c>
      <c r="GK762" s="109" t="n">
        <v>7.9</v>
      </c>
      <c r="GL762" s="109" t="n">
        <v>7.9</v>
      </c>
      <c r="GM762" s="109" t="n">
        <v>8.9</v>
      </c>
      <c r="GN762" s="109" t="n">
        <v>8.8</v>
      </c>
      <c r="GO762" s="110" t="n">
        <f aca="false">SUM(GC762:GN762)/12</f>
        <v>8.66666666666667</v>
      </c>
      <c r="MA762" s="1" t="n">
        <f aca="false">MA761+1</f>
        <v>1862</v>
      </c>
      <c r="MB762" s="111" t="n">
        <v>1862</v>
      </c>
      <c r="MC762" s="109" t="n">
        <v>13.9</v>
      </c>
      <c r="MD762" s="109" t="n">
        <v>11.8</v>
      </c>
      <c r="ME762" s="109" t="n">
        <v>13.4</v>
      </c>
      <c r="MF762" s="109" t="n">
        <v>9.2</v>
      </c>
      <c r="MG762" s="109" t="n">
        <v>8.5</v>
      </c>
      <c r="MH762" s="109" t="n">
        <v>5.6</v>
      </c>
      <c r="MI762" s="109" t="n">
        <v>8</v>
      </c>
      <c r="MJ762" s="109" t="n">
        <v>6.8</v>
      </c>
      <c r="MK762" s="109" t="n">
        <v>8.6</v>
      </c>
      <c r="ML762" s="109" t="n">
        <v>8.9</v>
      </c>
      <c r="MM762" s="109" t="n">
        <v>11.1</v>
      </c>
      <c r="MN762" s="109" t="n">
        <v>12.6</v>
      </c>
      <c r="MO762" s="110" t="n">
        <f aca="false">SUM(MC762:MN762)/12</f>
        <v>9.86666666666667</v>
      </c>
      <c r="OA762" s="5"/>
    </row>
    <row r="763" customFormat="false" ht="12.75" hidden="false" customHeight="false" outlineLevel="0" collapsed="false">
      <c r="A763" s="101"/>
      <c r="B763" s="102" t="n">
        <f aca="false">AVERAGE(AO763,BO763,CO763,DO763,EO763,FO763,GO763,HO763,IO763,JO763,KO763,LO763,MO763,NO763)</f>
        <v>8.61611111111111</v>
      </c>
      <c r="C763" s="103"/>
      <c r="D763" s="3"/>
      <c r="F763" s="4"/>
      <c r="G763" s="3" t="n">
        <f aca="false">MAX(AC763:AN763,BC763:BN763,CC763:CN763,DC763:DN763,EC763:EN763,FC763:FN763,GC763:GN763,HC763:HN763,IC763:IN763,JC763:JN763,KC763:KN763,LC763:LN763,MC763:MN763,NC763:NN763)</f>
        <v>13.3</v>
      </c>
      <c r="H763" s="106" t="n">
        <f aca="false">MEDIAN(AC763:AN763,BC763:BN763,CC763:CN763,DC763:DN763,EC763:EN763,FC763:FN763,GC763:GN763,HC763:HN763,IC763:IN763,JC763:JN763,KC763:KN763,LC763:LN763,MC763:MN763,NC763:NN763)</f>
        <v>8</v>
      </c>
      <c r="I763" s="102" t="n">
        <f aca="false">MIN(AC763:AN763,BC763:BN763,CC763:CN763,DC763:DN763,EC763:EN763,FC763:FN763,GC763:GN763,HC763:HN763,IC763:IN763,JC763:JN763,KC763:KN763,LC763:LN763,MC763:MN763,NC763:NN763)</f>
        <v>5</v>
      </c>
      <c r="J763" s="107" t="n">
        <f aca="false">(G763+I763)/2</f>
        <v>9.15</v>
      </c>
      <c r="AQ763" s="112"/>
      <c r="AR763" s="109"/>
      <c r="AS763" s="109"/>
      <c r="AT763" s="109"/>
      <c r="AU763" s="109"/>
      <c r="AV763" s="109"/>
      <c r="AW763" s="109"/>
      <c r="AX763" s="109"/>
      <c r="AY763" s="109"/>
      <c r="AZ763" s="109"/>
      <c r="BA763" s="109"/>
      <c r="BB763" s="109"/>
      <c r="BC763" s="109"/>
      <c r="BD763" s="109"/>
      <c r="BF763" s="112"/>
      <c r="BG763" s="109"/>
      <c r="BH763" s="109"/>
      <c r="BI763" s="109"/>
      <c r="BJ763" s="109"/>
      <c r="BK763" s="109"/>
      <c r="BL763" s="109"/>
      <c r="BM763" s="109"/>
      <c r="BN763" s="109"/>
      <c r="BO763" s="109"/>
      <c r="BP763" s="109"/>
      <c r="BQ763" s="109"/>
      <c r="BR763" s="109"/>
      <c r="BS763" s="109"/>
      <c r="FA763" s="1" t="n">
        <f aca="false">FA762+1</f>
        <v>1863</v>
      </c>
      <c r="FB763" s="111" t="n">
        <v>1863</v>
      </c>
      <c r="FC763" s="109" t="n">
        <v>10.7</v>
      </c>
      <c r="FD763" s="109" t="n">
        <v>12.2</v>
      </c>
      <c r="FE763" s="109" t="n">
        <v>11.2</v>
      </c>
      <c r="FF763" s="109" t="n">
        <v>7.7</v>
      </c>
      <c r="FG763" s="109" t="n">
        <v>9</v>
      </c>
      <c r="FH763" s="109" t="n">
        <v>6.8</v>
      </c>
      <c r="FI763" s="109" t="n">
        <v>6.3</v>
      </c>
      <c r="FJ763" s="109" t="n">
        <v>5</v>
      </c>
      <c r="FK763" s="109" t="n">
        <v>5.7</v>
      </c>
      <c r="FL763" s="109" t="n">
        <v>6.8</v>
      </c>
      <c r="FM763" s="109" t="n">
        <v>8.2</v>
      </c>
      <c r="FN763" s="109" t="n">
        <v>9.8</v>
      </c>
      <c r="FO763" s="110" t="n">
        <f aca="false">SUM(FC763:FN763)/12</f>
        <v>8.28333333333333</v>
      </c>
      <c r="GA763" s="1" t="n">
        <f aca="false">GA762+1</f>
        <v>1863</v>
      </c>
      <c r="GB763" s="111" t="n">
        <v>1863</v>
      </c>
      <c r="GC763" s="109" t="n">
        <v>11.3</v>
      </c>
      <c r="GD763" s="109" t="n">
        <v>13.1</v>
      </c>
      <c r="GE763" s="109" t="n">
        <v>11.6</v>
      </c>
      <c r="GF763" s="109" t="n">
        <v>6.4</v>
      </c>
      <c r="GG763" s="109" t="n">
        <v>8.7</v>
      </c>
      <c r="GH763" s="109" t="n">
        <v>5.1</v>
      </c>
      <c r="GI763" s="109" t="n">
        <v>5.8</v>
      </c>
      <c r="GJ763" s="109" t="n">
        <v>5.1</v>
      </c>
      <c r="GK763" s="109" t="n">
        <v>5.6</v>
      </c>
      <c r="GL763" s="109" t="n">
        <v>6.9</v>
      </c>
      <c r="GM763" s="109" t="n">
        <v>7.8</v>
      </c>
      <c r="GN763" s="109" t="n">
        <v>10</v>
      </c>
      <c r="GO763" s="110" t="n">
        <f aca="false">SUM(GC763:GN763)/12</f>
        <v>8.11666666666667</v>
      </c>
      <c r="MA763" s="1" t="n">
        <f aca="false">MA762+1</f>
        <v>1863</v>
      </c>
      <c r="MB763" s="111" t="n">
        <v>1863</v>
      </c>
      <c r="MC763" s="109" t="n">
        <v>13.3</v>
      </c>
      <c r="MD763" s="122" t="n">
        <f aca="false">AVERAGE(MD761:MD762)</f>
        <v>12.3</v>
      </c>
      <c r="ME763" s="122" t="n">
        <f aca="false">AVERAGE(ME761:ME762)</f>
        <v>13.3</v>
      </c>
      <c r="MF763" s="120" t="n">
        <f aca="false">(MF761+MF762+MF765+MF766+MF767)/5</f>
        <v>10.22</v>
      </c>
      <c r="MG763" s="122" t="n">
        <f aca="false">AVERAGE(MG761:MG762)</f>
        <v>8.4</v>
      </c>
      <c r="MH763" s="120" t="n">
        <f aca="false">(MH761+MH762+MH765+MH766+MH767)/5</f>
        <v>6.36</v>
      </c>
      <c r="MI763" s="109" t="n">
        <v>7.5</v>
      </c>
      <c r="MJ763" s="109" t="n">
        <v>6.3</v>
      </c>
      <c r="MK763" s="109" t="n">
        <v>6.1</v>
      </c>
      <c r="ML763" s="109" t="n">
        <v>7.8</v>
      </c>
      <c r="MM763" s="109" t="n">
        <v>9.8</v>
      </c>
      <c r="MN763" s="109" t="n">
        <v>12</v>
      </c>
      <c r="MO763" s="110" t="n">
        <f aca="false">SUM(MC763:MN763)/12</f>
        <v>9.44833333333333</v>
      </c>
      <c r="OA763" s="5"/>
    </row>
    <row r="764" customFormat="false" ht="12.75" hidden="false" customHeight="false" outlineLevel="0" collapsed="false">
      <c r="A764" s="101"/>
      <c r="B764" s="102" t="n">
        <f aca="false">AVERAGE(AO764,BO764,CO764,DO764,EO764,FO764,GO764,HO764,IO764,JO764,KO764,LO764,MO764,NO764)</f>
        <v>8.30393518518519</v>
      </c>
      <c r="C764" s="103"/>
      <c r="D764" s="3"/>
      <c r="F764" s="4"/>
      <c r="G764" s="104" t="n">
        <f aca="false">MAX(AC764:AN764,BC764:BN764,CC764:CN764,DC764:DN764,EC764:EN764,FC764:FN764,GC764:GN764,HC764:HN764,IC764:IN764,JC764:JN764,KC764:KN764,LC764:LN764,MC764:MN764,NC764:NN764)</f>
        <v>13.5861111111111</v>
      </c>
      <c r="H764" s="106" t="n">
        <f aca="false">MEDIAN(AC764:AN764,BC764:BN764,CC764:CN764,DC764:DN764,EC764:EN764,FC764:FN764,GC764:GN764,HC764:HN764,IC764:IN764,JC764:JN764,KC764:KN764,LC764:LN764,MC764:MN764,NC764:NN764)</f>
        <v>8.75</v>
      </c>
      <c r="I764" s="102" t="n">
        <f aca="false">MIN(AC764:AN764,BC764:BN764,CC764:CN764,DC764:DN764,EC764:EN764,FC764:FN764,GC764:GN764,HC764:HN764,IC764:IN764,JC764:JN764,KC764:KN764,LC764:LN764,MC764:MN764,NC764:NN764)</f>
        <v>4.4</v>
      </c>
      <c r="J764" s="107" t="n">
        <f aca="false">(G764+I764)/2</f>
        <v>8.99305555555556</v>
      </c>
      <c r="AQ764" s="112"/>
      <c r="AR764" s="109"/>
      <c r="AS764" s="109"/>
      <c r="AT764" s="109"/>
      <c r="AU764" s="109"/>
      <c r="AV764" s="109"/>
      <c r="AW764" s="109"/>
      <c r="AX764" s="109"/>
      <c r="AY764" s="109"/>
      <c r="AZ764" s="109"/>
      <c r="BA764" s="109"/>
      <c r="BB764" s="109"/>
      <c r="BC764" s="109"/>
      <c r="BD764" s="109"/>
      <c r="BF764" s="112"/>
      <c r="BG764" s="109"/>
      <c r="BH764" s="109"/>
      <c r="BI764" s="109"/>
      <c r="BJ764" s="109"/>
      <c r="BK764" s="109"/>
      <c r="BL764" s="109"/>
      <c r="BM764" s="109"/>
      <c r="BN764" s="109"/>
      <c r="BO764" s="109"/>
      <c r="BP764" s="109"/>
      <c r="BQ764" s="109"/>
      <c r="BR764" s="109"/>
      <c r="BS764" s="109"/>
      <c r="FA764" s="1" t="n">
        <f aca="false">FA763+1</f>
        <v>1864</v>
      </c>
      <c r="FB764" s="111" t="n">
        <v>1864</v>
      </c>
      <c r="FC764" s="109" t="n">
        <v>10.6</v>
      </c>
      <c r="FD764" s="109" t="n">
        <v>10</v>
      </c>
      <c r="FE764" s="109" t="n">
        <v>8.8</v>
      </c>
      <c r="FF764" s="109" t="n">
        <v>9.3</v>
      </c>
      <c r="FG764" s="109" t="n">
        <v>6.9</v>
      </c>
      <c r="FH764" s="109" t="n">
        <v>5.1</v>
      </c>
      <c r="FI764" s="109" t="n">
        <v>4.4</v>
      </c>
      <c r="FJ764" s="109" t="n">
        <v>5.4</v>
      </c>
      <c r="FK764" s="109" t="n">
        <v>6.3</v>
      </c>
      <c r="FL764" s="109" t="n">
        <v>6.8</v>
      </c>
      <c r="FM764" s="109" t="n">
        <v>9.1</v>
      </c>
      <c r="FN764" s="109" t="n">
        <v>10.2</v>
      </c>
      <c r="FO764" s="110" t="n">
        <f aca="false">SUM(FC764:FN764)/12</f>
        <v>7.74166666666667</v>
      </c>
      <c r="GA764" s="1" t="n">
        <f aca="false">GA763+1</f>
        <v>1864</v>
      </c>
      <c r="GB764" s="111" t="n">
        <v>1864</v>
      </c>
      <c r="GC764" s="109" t="n">
        <v>9.2</v>
      </c>
      <c r="GD764" s="109" t="n">
        <v>10</v>
      </c>
      <c r="GE764" s="109" t="n">
        <v>8.8</v>
      </c>
      <c r="GF764" s="109" t="n">
        <v>9.3</v>
      </c>
      <c r="GG764" s="109" t="n">
        <v>7.1</v>
      </c>
      <c r="GH764" s="109" t="n">
        <v>5.9</v>
      </c>
      <c r="GI764" s="109" t="n">
        <v>4.9</v>
      </c>
      <c r="GJ764" s="109" t="n">
        <v>5.4</v>
      </c>
      <c r="GK764" s="109" t="n">
        <v>7.3</v>
      </c>
      <c r="GL764" s="109" t="n">
        <v>7.2</v>
      </c>
      <c r="GM764" s="109" t="n">
        <v>8.7</v>
      </c>
      <c r="GN764" s="109" t="n">
        <v>9.8</v>
      </c>
      <c r="GO764" s="110" t="n">
        <f aca="false">SUM(GC764:GN764)/12</f>
        <v>7.8</v>
      </c>
      <c r="MA764" s="1" t="n">
        <f aca="false">MA763+1</f>
        <v>1864</v>
      </c>
      <c r="MB764" s="111" t="n">
        <v>1864</v>
      </c>
      <c r="MC764" s="120" t="n">
        <f aca="false">(MC761+MC762+MC763+MC765+MC766+MC767)/6</f>
        <v>13.5861111111111</v>
      </c>
      <c r="MD764" s="120" t="n">
        <f aca="false">(MD761+MD762+MD763+MD765+MD766+MD767)/6</f>
        <v>12.8277777777778</v>
      </c>
      <c r="ME764" s="120" t="n">
        <f aca="false">(ME761+ME762+ME763+ME765+ME766+ME767)/6</f>
        <v>11.9888888888889</v>
      </c>
      <c r="MF764" s="122" t="n">
        <f aca="false">AVERAGE(MF765:MF767)</f>
        <v>9.9</v>
      </c>
      <c r="MG764" s="120" t="n">
        <f aca="false">(MG761+MG762+MG763+MG765+MG766+MG767)/6</f>
        <v>8.35555555555556</v>
      </c>
      <c r="MH764" s="122" t="n">
        <f aca="false">AVERAGE(MH765:MH767)</f>
        <v>6.2</v>
      </c>
      <c r="MI764" s="122" t="n">
        <f aca="false">AVERAGE(MI760:MI762)</f>
        <v>6.95</v>
      </c>
      <c r="MJ764" s="122" t="n">
        <f aca="false">AVERAGE(MJ760:MJ762)</f>
        <v>6.1</v>
      </c>
      <c r="MK764" s="120" t="n">
        <f aca="false">(MK761+MK762+MK763+MK765+MK766+MK767)/6</f>
        <v>6.71666666666667</v>
      </c>
      <c r="ML764" s="120" t="n">
        <f aca="false">(ML761+ML762+ML763+ML765+ML766+ML767)/6</f>
        <v>8.83333333333333</v>
      </c>
      <c r="MM764" s="120" t="n">
        <f aca="false">(MM761+MM762+MM763+MM765+MM766+MM767)/6</f>
        <v>9.8</v>
      </c>
      <c r="MN764" s="120" t="n">
        <f aca="false">(MN761+MN762+MN763+MN765+MN766+MN767)/6</f>
        <v>11.1833333333333</v>
      </c>
      <c r="MO764" s="110" t="n">
        <f aca="false">SUM(MC764:MN764)/12</f>
        <v>9.37013888888889</v>
      </c>
      <c r="OA764" s="5"/>
    </row>
    <row r="765" customFormat="false" ht="12.75" hidden="false" customHeight="false" outlineLevel="0" collapsed="false">
      <c r="A765" s="101" t="n">
        <f aca="false">A760+5</f>
        <v>1865</v>
      </c>
      <c r="B765" s="102" t="n">
        <f aca="false">AVERAGE(AO765,BO765,CO765,DO765,EO765,FO765,GO765,HO765,IO765,JO765,KO765,LO765,MO765,NO765)</f>
        <v>7.92731481481482</v>
      </c>
      <c r="C765" s="103" t="n">
        <f aca="false">AVERAGE(B761:B765)</f>
        <v>8.59076851851852</v>
      </c>
      <c r="D765" s="3"/>
      <c r="F765" s="4"/>
      <c r="G765" s="104" t="n">
        <f aca="false">MAX(AC765:AN765,BC765:BN765,CC765:CN765,DC765:DN765,EC765:EN765,FC765:FN765,GC765:GN765,HC765:HN765,IC765:IN765,JC765:JN765,KC765:KN765,LC765:LN765,MC765:MN765,NC765:NN765)</f>
        <v>13.1166666666667</v>
      </c>
      <c r="H765" s="106" t="n">
        <f aca="false">MEDIAN(AC765:AN765,BC765:BN765,CC765:CN765,DC765:DN765,EC765:EN765,FC765:FN765,GC765:GN765,HC765:HN765,IC765:IN765,JC765:JN765,KC765:KN765,LC765:LN765,MC765:MN765,NC765:NN765)</f>
        <v>8.35</v>
      </c>
      <c r="I765" s="102" t="n">
        <f aca="false">MIN(AC765:AN765,BC765:BN765,CC765:CN765,DC765:DN765,EC765:EN765,FC765:FN765,GC765:GN765,HC765:HN765,IC765:IN765,JC765:JN765,KC765:KN765,LC765:LN765,MC765:MN765,NC765:NN765)</f>
        <v>3.8</v>
      </c>
      <c r="J765" s="107" t="n">
        <f aca="false">(G765+I765)/2</f>
        <v>8.45833333333333</v>
      </c>
      <c r="AQ765" s="112"/>
      <c r="AR765" s="109"/>
      <c r="AS765" s="109"/>
      <c r="AT765" s="109"/>
      <c r="AU765" s="109"/>
      <c r="AV765" s="109"/>
      <c r="AW765" s="109"/>
      <c r="AX765" s="109"/>
      <c r="AY765" s="109"/>
      <c r="AZ765" s="109"/>
      <c r="BA765" s="109"/>
      <c r="BB765" s="109"/>
      <c r="BC765" s="109"/>
      <c r="BD765" s="109"/>
      <c r="BF765" s="112"/>
      <c r="BG765" s="109"/>
      <c r="BH765" s="109"/>
      <c r="BI765" s="109"/>
      <c r="BJ765" s="109"/>
      <c r="BK765" s="109"/>
      <c r="BL765" s="109"/>
      <c r="BM765" s="109"/>
      <c r="BN765" s="109"/>
      <c r="BO765" s="109"/>
      <c r="BP765" s="109"/>
      <c r="BQ765" s="109"/>
      <c r="BR765" s="109"/>
      <c r="BS765" s="109"/>
      <c r="FA765" s="1" t="n">
        <f aca="false">FA764+1</f>
        <v>1865</v>
      </c>
      <c r="FB765" s="111" t="n">
        <v>1865</v>
      </c>
      <c r="FC765" s="109" t="n">
        <v>10</v>
      </c>
      <c r="FD765" s="109" t="n">
        <v>10.2</v>
      </c>
      <c r="FE765" s="109" t="n">
        <v>9.9</v>
      </c>
      <c r="FF765" s="109" t="n">
        <v>8.5</v>
      </c>
      <c r="FG765" s="109" t="n">
        <v>5.7</v>
      </c>
      <c r="FH765" s="109" t="n">
        <v>3.8</v>
      </c>
      <c r="FI765" s="109" t="n">
        <v>4.1</v>
      </c>
      <c r="FJ765" s="109" t="n">
        <v>4.4</v>
      </c>
      <c r="FK765" s="109" t="n">
        <v>6.6</v>
      </c>
      <c r="FL765" s="109" t="n">
        <v>7.3</v>
      </c>
      <c r="FM765" s="109" t="n">
        <v>9.6</v>
      </c>
      <c r="FN765" s="109" t="n">
        <v>9.2</v>
      </c>
      <c r="FO765" s="110" t="n">
        <f aca="false">SUM(FC765:FN765)/12</f>
        <v>7.44166666666667</v>
      </c>
      <c r="GA765" s="1" t="n">
        <f aca="false">GA764+1</f>
        <v>1865</v>
      </c>
      <c r="GB765" s="111" t="n">
        <v>1865</v>
      </c>
      <c r="GC765" s="109" t="n">
        <v>9.2</v>
      </c>
      <c r="GD765" s="109" t="n">
        <v>10.4</v>
      </c>
      <c r="GE765" s="109" t="n">
        <v>8.4</v>
      </c>
      <c r="GF765" s="109" t="n">
        <v>8.3</v>
      </c>
      <c r="GG765" s="109" t="n">
        <v>6.3</v>
      </c>
      <c r="GH765" s="109" t="n">
        <v>4.9</v>
      </c>
      <c r="GI765" s="109" t="n">
        <v>4.3</v>
      </c>
      <c r="GJ765" s="109" t="n">
        <v>4.7</v>
      </c>
      <c r="GK765" s="109" t="n">
        <v>5.6</v>
      </c>
      <c r="GL765" s="109" t="n">
        <v>7.6</v>
      </c>
      <c r="GM765" s="109" t="n">
        <v>8.6</v>
      </c>
      <c r="GN765" s="109" t="n">
        <v>8.7</v>
      </c>
      <c r="GO765" s="110" t="n">
        <f aca="false">SUM(GC765:GN765)/12</f>
        <v>7.25</v>
      </c>
      <c r="MA765" s="1" t="n">
        <f aca="false">MA764+1</f>
        <v>1865</v>
      </c>
      <c r="MB765" s="111" t="n">
        <v>1865</v>
      </c>
      <c r="MC765" s="120" t="n">
        <f aca="false">(MC761+MC762+MC763+MC766+MC767+MC768)/6</f>
        <v>13.1166666666667</v>
      </c>
      <c r="MD765" s="122" t="n">
        <f aca="false">AVERAGE(MD766:MD768)</f>
        <v>12.9666666666667</v>
      </c>
      <c r="ME765" s="122" t="n">
        <f aca="false">AVERAGE(ME766:ME768)</f>
        <v>10.8333333333333</v>
      </c>
      <c r="MF765" s="109" t="n">
        <v>9.7</v>
      </c>
      <c r="MG765" s="122" t="n">
        <f aca="false">AVERAGE(MG766:MG768)</f>
        <v>9.93333333333333</v>
      </c>
      <c r="MH765" s="109" t="n">
        <v>5.1</v>
      </c>
      <c r="MI765" s="120" t="n">
        <f aca="false">(MI761+MI762+MI763+MI766+MI767+MI768)/6</f>
        <v>6.43333333333333</v>
      </c>
      <c r="MJ765" s="120" t="n">
        <f aca="false">(MJ761+MJ762+MJ763+MJ766+MJ767+MJ768)/6</f>
        <v>4.8</v>
      </c>
      <c r="MK765" s="109" t="n">
        <v>6.7</v>
      </c>
      <c r="ML765" s="109" t="n">
        <v>7.3</v>
      </c>
      <c r="MM765" s="109" t="n">
        <v>11</v>
      </c>
      <c r="MN765" s="109" t="n">
        <v>11.2</v>
      </c>
      <c r="MO765" s="110" t="n">
        <f aca="false">SUM(MC765:MN765)/12</f>
        <v>9.09027777777778</v>
      </c>
      <c r="OA765" s="5"/>
    </row>
    <row r="766" customFormat="false" ht="12.75" hidden="false" customHeight="false" outlineLevel="0" collapsed="false">
      <c r="A766" s="101"/>
      <c r="B766" s="102" t="n">
        <f aca="false">AVERAGE(AO766,BO766,CO766,DO766,EO766,FO766,GO766,HO766,IO766,JO766,KO766,LO766,MO766,NO766)</f>
        <v>8.3</v>
      </c>
      <c r="C766" s="103" t="n">
        <f aca="false">AVERAGE(B762:B766)</f>
        <v>8.40243518518519</v>
      </c>
      <c r="D766" s="104"/>
      <c r="F766" s="4"/>
      <c r="G766" s="104" t="n">
        <f aca="false">MAX(AC766:AN766,BC766:BN766,CC766:CN766,DC766:DN766,EC766:EN766,FC766:FN766,GC766:GN766,HC766:HN766,IC766:IN766,JC766:JN766,KC766:KN766,LC766:LN766,MC766:MN766,NC766:NN766)</f>
        <v>13.8</v>
      </c>
      <c r="H766" s="106" t="n">
        <f aca="false">MEDIAN(AC766:AN766,BC766:BN766,CC766:CN766,DC766:DN766,EC766:EN766,FC766:FN766,GC766:GN766,HC766:HN766,IC766:IN766,JC766:JN766,KC766:KN766,LC766:LN766,MC766:MN766,NC766:NN766)</f>
        <v>8.6</v>
      </c>
      <c r="I766" s="102" t="n">
        <f aca="false">MIN(AC766:AN766,BC766:BN766,CC766:CN766,DC766:DN766,EC766:EN766,FC766:FN766,GC766:GN766,HC766:HN766,IC766:IN766,JC766:JN766,KC766:KN766,LC766:LN766,MC766:MN766,NC766:NN766)</f>
        <v>3.6</v>
      </c>
      <c r="J766" s="107" t="n">
        <f aca="false">(G766+I766)/2</f>
        <v>8.7</v>
      </c>
      <c r="AQ766" s="112"/>
      <c r="AR766" s="109"/>
      <c r="AS766" s="109"/>
      <c r="AT766" s="109"/>
      <c r="AU766" s="109"/>
      <c r="AV766" s="109"/>
      <c r="AW766" s="109"/>
      <c r="AX766" s="109"/>
      <c r="AY766" s="109"/>
      <c r="AZ766" s="109"/>
      <c r="BA766" s="109"/>
      <c r="BB766" s="109"/>
      <c r="BC766" s="109"/>
      <c r="BD766" s="109"/>
      <c r="BF766" s="112"/>
      <c r="BG766" s="109"/>
      <c r="BH766" s="109"/>
      <c r="BI766" s="109"/>
      <c r="BJ766" s="109"/>
      <c r="BK766" s="109"/>
      <c r="BL766" s="109"/>
      <c r="BM766" s="109"/>
      <c r="BN766" s="109"/>
      <c r="BO766" s="109"/>
      <c r="BP766" s="109"/>
      <c r="BQ766" s="109"/>
      <c r="BR766" s="109"/>
      <c r="BS766" s="109"/>
      <c r="FA766" s="1" t="n">
        <f aca="false">FA765+1</f>
        <v>1866</v>
      </c>
      <c r="FB766" s="111" t="n">
        <v>1866</v>
      </c>
      <c r="FC766" s="109" t="n">
        <v>11.5</v>
      </c>
      <c r="FD766" s="109" t="n">
        <v>12.2</v>
      </c>
      <c r="FE766" s="109" t="n">
        <v>9.6</v>
      </c>
      <c r="FF766" s="109" t="n">
        <v>7.7</v>
      </c>
      <c r="FG766" s="109" t="n">
        <v>7.9</v>
      </c>
      <c r="FH766" s="109" t="n">
        <v>6.5</v>
      </c>
      <c r="FI766" s="109" t="n">
        <v>4.1</v>
      </c>
      <c r="FJ766" s="109" t="n">
        <v>3.9</v>
      </c>
      <c r="FK766" s="109" t="n">
        <v>5.9</v>
      </c>
      <c r="FL766" s="109" t="n">
        <v>8.1</v>
      </c>
      <c r="FM766" s="109" t="n">
        <v>8.4</v>
      </c>
      <c r="FN766" s="109" t="n">
        <v>9.7</v>
      </c>
      <c r="FO766" s="110" t="n">
        <f aca="false">SUM(FC766:FN766)/12</f>
        <v>7.95833333333333</v>
      </c>
      <c r="GA766" s="1" t="n">
        <f aca="false">GA765+1</f>
        <v>1866</v>
      </c>
      <c r="GB766" s="111" t="n">
        <v>1866</v>
      </c>
      <c r="GC766" s="109" t="n">
        <v>11.6</v>
      </c>
      <c r="GD766" s="109" t="n">
        <v>10.9</v>
      </c>
      <c r="GE766" s="109" t="n">
        <v>10.1</v>
      </c>
      <c r="GF766" s="109" t="n">
        <v>9.8</v>
      </c>
      <c r="GG766" s="109" t="n">
        <v>8.8</v>
      </c>
      <c r="GH766" s="109" t="n">
        <v>7.2</v>
      </c>
      <c r="GI766" s="109" t="n">
        <v>3.6</v>
      </c>
      <c r="GJ766" s="109" t="n">
        <v>5.1</v>
      </c>
      <c r="GK766" s="109" t="n">
        <v>4.7</v>
      </c>
      <c r="GL766" s="109" t="n">
        <v>8.1</v>
      </c>
      <c r="GM766" s="109" t="n">
        <v>5.7</v>
      </c>
      <c r="GN766" s="109" t="n">
        <v>8.8</v>
      </c>
      <c r="GO766" s="110" t="n">
        <f aca="false">SUM(GC766:GN766)/12</f>
        <v>7.86666666666667</v>
      </c>
      <c r="MA766" s="1" t="n">
        <f aca="false">MA765+1</f>
        <v>1866</v>
      </c>
      <c r="MB766" s="111" t="n">
        <v>1866</v>
      </c>
      <c r="MC766" s="109" t="n">
        <v>13.2</v>
      </c>
      <c r="MD766" s="109" t="n">
        <v>13.8</v>
      </c>
      <c r="ME766" s="109" t="n">
        <v>10.8</v>
      </c>
      <c r="MF766" s="109" t="n">
        <v>10.2</v>
      </c>
      <c r="MG766" s="109" t="n">
        <v>9.1</v>
      </c>
      <c r="MH766" s="109" t="n">
        <v>6.6</v>
      </c>
      <c r="MI766" s="109" t="n">
        <v>5.2</v>
      </c>
      <c r="MJ766" s="109" t="n">
        <v>5.1</v>
      </c>
      <c r="MK766" s="109" t="n">
        <v>6.6</v>
      </c>
      <c r="ML766" s="109" t="n">
        <v>9.7</v>
      </c>
      <c r="MM766" s="109" t="n">
        <v>8.8</v>
      </c>
      <c r="MN766" s="109" t="n">
        <v>9.8</v>
      </c>
      <c r="MO766" s="110" t="n">
        <f aca="false">SUM(MC766:MN766)/12</f>
        <v>9.075</v>
      </c>
      <c r="OA766" s="5"/>
    </row>
    <row r="767" customFormat="false" ht="12.75" hidden="false" customHeight="false" outlineLevel="0" collapsed="false">
      <c r="A767" s="101"/>
      <c r="B767" s="102" t="n">
        <f aca="false">AVERAGE(AO767,BO767,CO767,DO767,EO767,FO767,GO767,HO767,IO767,JO767,KO767,LO767,MO767,NO767)</f>
        <v>8.38611111111111</v>
      </c>
      <c r="C767" s="103" t="n">
        <f aca="false">AVERAGE(B763:B767)</f>
        <v>8.30669444444444</v>
      </c>
      <c r="D767" s="104"/>
      <c r="F767" s="4"/>
      <c r="G767" s="104" t="n">
        <f aca="false">MAX(AC767:AN767,BC767:BN767,CC767:CN767,DC767:DN767,EC767:EN767,FC767:FN767,GC767:GN767,HC767:HN767,IC767:IN767,JC767:JN767,KC767:KN767,LC767:LN767,MC767:MN767,NC767:NN767)</f>
        <v>13.7</v>
      </c>
      <c r="H767" s="106" t="n">
        <f aca="false">MEDIAN(AC767:AN767,BC767:BN767,CC767:CN767,DC767:DN767,EC767:EN767,FC767:FN767,GC767:GN767,HC767:HN767,IC767:IN767,JC767:JN767,KC767:KN767,LC767:LN767,MC767:MN767,NC767:NN767)</f>
        <v>8.7</v>
      </c>
      <c r="I767" s="102" t="n">
        <f aca="false">MIN(AC767:AN767,BC767:BN767,CC767:CN767,DC767:DN767,EC767:EN767,FC767:FN767,GC767:GN767,HC767:HN767,IC767:IN767,JC767:JN767,KC767:KN767,LC767:LN767,MC767:MN767,NC767:NN767)</f>
        <v>1.9</v>
      </c>
      <c r="J767" s="107" t="n">
        <f aca="false">(G767+I767)/2</f>
        <v>7.8</v>
      </c>
      <c r="AQ767" s="112"/>
      <c r="AR767" s="109"/>
      <c r="AS767" s="109"/>
      <c r="AT767" s="109"/>
      <c r="AU767" s="109"/>
      <c r="AV767" s="109"/>
      <c r="AW767" s="109"/>
      <c r="AX767" s="109"/>
      <c r="AY767" s="109"/>
      <c r="AZ767" s="109"/>
      <c r="BA767" s="109"/>
      <c r="BB767" s="109"/>
      <c r="BC767" s="109"/>
      <c r="BD767" s="109"/>
      <c r="BF767" s="112"/>
      <c r="BG767" s="109"/>
      <c r="BH767" s="109"/>
      <c r="BI767" s="109"/>
      <c r="BJ767" s="109"/>
      <c r="BK767" s="109"/>
      <c r="BL767" s="109"/>
      <c r="BM767" s="109"/>
      <c r="BN767" s="109"/>
      <c r="BO767" s="109"/>
      <c r="BP767" s="109"/>
      <c r="BQ767" s="109"/>
      <c r="BR767" s="109"/>
      <c r="BS767" s="109"/>
      <c r="FA767" s="1" t="n">
        <f aca="false">FA766+1</f>
        <v>1867</v>
      </c>
      <c r="FB767" s="111" t="n">
        <v>1867</v>
      </c>
      <c r="FC767" s="109" t="n">
        <v>11.1</v>
      </c>
      <c r="FD767" s="109" t="n">
        <v>12.1</v>
      </c>
      <c r="FE767" s="109" t="n">
        <v>9.3</v>
      </c>
      <c r="FF767" s="109" t="n">
        <v>9.1</v>
      </c>
      <c r="FG767" s="109" t="n">
        <v>5.9</v>
      </c>
      <c r="FH767" s="109" t="n">
        <v>7.6</v>
      </c>
      <c r="FI767" s="109" t="n">
        <v>6.5</v>
      </c>
      <c r="FJ767" s="109" t="n">
        <v>5.3</v>
      </c>
      <c r="FK767" s="109" t="n">
        <v>7.6</v>
      </c>
      <c r="FL767" s="109" t="n">
        <v>9.9</v>
      </c>
      <c r="FM767" s="109" t="n">
        <v>8.7</v>
      </c>
      <c r="FN767" s="109" t="n">
        <v>9.1</v>
      </c>
      <c r="FO767" s="110" t="n">
        <f aca="false">SUM(FC767:FN767)/12</f>
        <v>8.51666666666667</v>
      </c>
      <c r="GA767" s="1" t="n">
        <f aca="false">GA766+1</f>
        <v>1867</v>
      </c>
      <c r="GB767" s="111" t="n">
        <v>1867</v>
      </c>
      <c r="GC767" s="109" t="n">
        <v>10.2</v>
      </c>
      <c r="GD767" s="109" t="n">
        <v>11.1</v>
      </c>
      <c r="GE767" s="109" t="n">
        <v>9.4</v>
      </c>
      <c r="GF767" s="109" t="n">
        <v>8.8</v>
      </c>
      <c r="GG767" s="109" t="n">
        <v>5.4</v>
      </c>
      <c r="GH767" s="109" t="n">
        <v>6.9</v>
      </c>
      <c r="GI767" s="109" t="n">
        <v>6.6</v>
      </c>
      <c r="GJ767" s="109" t="n">
        <v>5.9</v>
      </c>
      <c r="GK767" s="109" t="n">
        <v>6.9</v>
      </c>
      <c r="GL767" s="109" t="n">
        <v>7.7</v>
      </c>
      <c r="GM767" s="109" t="n">
        <v>7.6</v>
      </c>
      <c r="GN767" s="109" t="n">
        <v>9.9</v>
      </c>
      <c r="GO767" s="110" t="n">
        <f aca="false">SUM(GC767:GN767)/12</f>
        <v>8.03333333333333</v>
      </c>
      <c r="MA767" s="1" t="n">
        <f aca="false">MA766+1</f>
        <v>1867</v>
      </c>
      <c r="MB767" s="111" t="n">
        <v>1867</v>
      </c>
      <c r="MC767" s="109" t="n">
        <v>13.7</v>
      </c>
      <c r="MD767" s="109" t="n">
        <v>13.3</v>
      </c>
      <c r="ME767" s="109" t="n">
        <v>10.4</v>
      </c>
      <c r="MF767" s="109" t="n">
        <v>9.8</v>
      </c>
      <c r="MG767" s="109" t="n">
        <v>5.9</v>
      </c>
      <c r="MH767" s="109" t="n">
        <v>6.9</v>
      </c>
      <c r="MI767" s="109" t="n">
        <v>7.1</v>
      </c>
      <c r="MJ767" s="109" t="n">
        <v>1.9</v>
      </c>
      <c r="MK767" s="109" t="n">
        <v>6.1</v>
      </c>
      <c r="ML767" s="109" t="n">
        <v>9.4</v>
      </c>
      <c r="MM767" s="109" t="n">
        <v>8.7</v>
      </c>
      <c r="MN767" s="109" t="n">
        <v>10.1</v>
      </c>
      <c r="MO767" s="110" t="n">
        <f aca="false">SUM(MC767:MN767)/12</f>
        <v>8.60833333333333</v>
      </c>
      <c r="OA767" s="5"/>
    </row>
    <row r="768" customFormat="false" ht="12.75" hidden="false" customHeight="false" outlineLevel="0" collapsed="false">
      <c r="A768" s="101"/>
      <c r="B768" s="102" t="n">
        <f aca="false">AVERAGE(AO768,BO768,CO768,DO768,EO768,FO768,GO768,HO768,IO768,JO768,KO768,LO768,MO768,NO768)</f>
        <v>8.30277777777778</v>
      </c>
      <c r="C768" s="103" t="n">
        <f aca="false">AVERAGE(B764:B768)</f>
        <v>8.24402777777778</v>
      </c>
      <c r="D768" s="104"/>
      <c r="F768" s="4"/>
      <c r="G768" s="104" t="n">
        <f aca="false">MAX(AC768:AN768,BC768:BN768,CC768:CN768,DC768:DN768,EC768:EN768,FC768:FN768,GC768:GN768,HC768:HN768,IC768:IN768,JC768:JN768,KC768:KN768,LC768:LN768,MC768:MN768,NC768:NN768)</f>
        <v>14.8</v>
      </c>
      <c r="H768" s="106" t="n">
        <f aca="false">MEDIAN(AC768:AN768,BC768:BN768,CC768:CN768,DC768:DN768,EC768:EN768,FC768:FN768,GC768:GN768,HC768:HN768,IC768:IN768,JC768:JN768,KC768:KN768,LC768:LN768,MC768:MN768,NC768:NN768)</f>
        <v>8.3</v>
      </c>
      <c r="I768" s="102" t="n">
        <f aca="false">MIN(AC768:AN768,BC768:BN768,CC768:CN768,DC768:DN768,EC768:EN768,FC768:FN768,GC768:GN768,HC768:HN768,IC768:IN768,JC768:JN768,KC768:KN768,LC768:LN768,MC768:MN768,NC768:NN768)</f>
        <v>3.3</v>
      </c>
      <c r="J768" s="107" t="n">
        <f aca="false">(G768+I768)/2</f>
        <v>9.05</v>
      </c>
      <c r="AQ768" s="112"/>
      <c r="AR768" s="109"/>
      <c r="AS768" s="109"/>
      <c r="AT768" s="109"/>
      <c r="AU768" s="109"/>
      <c r="AV768" s="109"/>
      <c r="AW768" s="109"/>
      <c r="AX768" s="109"/>
      <c r="AY768" s="109"/>
      <c r="AZ768" s="109"/>
      <c r="BA768" s="109"/>
      <c r="BB768" s="109"/>
      <c r="BC768" s="109"/>
      <c r="BD768" s="109"/>
      <c r="BF768" s="112"/>
      <c r="BG768" s="109"/>
      <c r="BH768" s="109"/>
      <c r="BI768" s="109"/>
      <c r="BJ768" s="109"/>
      <c r="BK768" s="109"/>
      <c r="BL768" s="109"/>
      <c r="BM768" s="109"/>
      <c r="BN768" s="109"/>
      <c r="BO768" s="109"/>
      <c r="BP768" s="109"/>
      <c r="BQ768" s="109"/>
      <c r="BR768" s="109"/>
      <c r="BS768" s="109"/>
      <c r="FA768" s="1" t="n">
        <f aca="false">FA767+1</f>
        <v>1868</v>
      </c>
      <c r="FB768" s="111" t="n">
        <v>1868</v>
      </c>
      <c r="FC768" s="109" t="n">
        <v>10.8</v>
      </c>
      <c r="FD768" s="109" t="n">
        <v>10.8</v>
      </c>
      <c r="FE768" s="109" t="n">
        <v>10.4</v>
      </c>
      <c r="FF768" s="109" t="n">
        <v>7.9</v>
      </c>
      <c r="FG768" s="109" t="n">
        <v>5.8</v>
      </c>
      <c r="FH768" s="109" t="n">
        <v>5.1</v>
      </c>
      <c r="FI768" s="109" t="n">
        <v>4.2</v>
      </c>
      <c r="FJ768" s="109" t="n">
        <v>4.4</v>
      </c>
      <c r="FK768" s="109" t="n">
        <v>6.9</v>
      </c>
      <c r="FL768" s="109" t="n">
        <v>8.1</v>
      </c>
      <c r="FM768" s="109" t="n">
        <v>9.8</v>
      </c>
      <c r="FN768" s="109" t="n">
        <v>10.7</v>
      </c>
      <c r="FO768" s="110" t="n">
        <f aca="false">SUM(FC768:FN768)/12</f>
        <v>7.90833333333333</v>
      </c>
      <c r="GA768" s="1" t="n">
        <f aca="false">GA767+1</f>
        <v>1868</v>
      </c>
      <c r="GB768" s="111" t="n">
        <v>1868</v>
      </c>
      <c r="GC768" s="109" t="n">
        <v>11.2</v>
      </c>
      <c r="GD768" s="109" t="n">
        <v>10.3</v>
      </c>
      <c r="GE768" s="109" t="n">
        <v>10.1</v>
      </c>
      <c r="GF768" s="109" t="n">
        <v>8.4</v>
      </c>
      <c r="GG768" s="109" t="n">
        <v>6.3</v>
      </c>
      <c r="GH768" s="109" t="n">
        <v>6.4</v>
      </c>
      <c r="GI768" s="109" t="n">
        <v>5.8</v>
      </c>
      <c r="GJ768" s="109" t="n">
        <v>4.7</v>
      </c>
      <c r="GK768" s="109" t="n">
        <v>8.2</v>
      </c>
      <c r="GL768" s="109" t="n">
        <v>6.8</v>
      </c>
      <c r="GM768" s="109" t="n">
        <v>9.1</v>
      </c>
      <c r="GN768" s="109" t="n">
        <v>9.6</v>
      </c>
      <c r="GO768" s="110" t="n">
        <f aca="false">SUM(GC768:GN768)/12</f>
        <v>8.075</v>
      </c>
      <c r="MA768" s="1" t="n">
        <f aca="false">MA767+1</f>
        <v>1868</v>
      </c>
      <c r="MB768" s="111" t="n">
        <v>1868</v>
      </c>
      <c r="MC768" s="109" t="n">
        <v>10.3</v>
      </c>
      <c r="MD768" s="109" t="n">
        <v>11.8</v>
      </c>
      <c r="ME768" s="109" t="n">
        <v>11.3</v>
      </c>
      <c r="MF768" s="109" t="n">
        <v>3.7</v>
      </c>
      <c r="MG768" s="109" t="n">
        <v>14.8</v>
      </c>
      <c r="MH768" s="109" t="n">
        <v>5.5</v>
      </c>
      <c r="MI768" s="109" t="n">
        <v>4.9</v>
      </c>
      <c r="MJ768" s="109" t="n">
        <v>3.3</v>
      </c>
      <c r="MK768" s="109" t="n">
        <v>6.5</v>
      </c>
      <c r="ML768" s="109" t="n">
        <v>11.8</v>
      </c>
      <c r="MM768" s="109" t="n">
        <v>10.6</v>
      </c>
      <c r="MN768" s="109" t="n">
        <v>12.6</v>
      </c>
      <c r="MO768" s="110" t="n">
        <f aca="false">SUM(MC768:MN768)/12</f>
        <v>8.925</v>
      </c>
      <c r="OA768" s="5"/>
    </row>
    <row r="769" customFormat="false" ht="12.75" hidden="false" customHeight="false" outlineLevel="0" collapsed="false">
      <c r="A769" s="101"/>
      <c r="B769" s="102" t="n">
        <f aca="false">AVERAGE(AO769,BO769,CO769,DO769,EO769,FO769,GO769,HO769,IO769,JO769,KO769,LO769,MO769,NO769)</f>
        <v>8.03148148148148</v>
      </c>
      <c r="C769" s="103" t="n">
        <f aca="false">AVERAGE(B765:B769)</f>
        <v>8.18953703703704</v>
      </c>
      <c r="D769" s="104"/>
      <c r="F769" s="4"/>
      <c r="G769" s="104" t="n">
        <f aca="false">MAX(AC769:AN769,BC769:BN769,CC769:CN769,DC769:DN769,EC769:EN769,FC769:FN769,GC769:GN769,HC769:HN769,IC769:IN769,JC769:JN769,KC769:KN769,LC769:LN769,MC769:MN769,NC769:NN769)</f>
        <v>13.2</v>
      </c>
      <c r="H769" s="106" t="n">
        <f aca="false">MEDIAN(AC769:AN769,BC769:BN769,CC769:CN769,DC769:DN769,EC769:EN769,FC769:FN769,GC769:GN769,HC769:HN769,IC769:IN769,JC769:JN769,KC769:KN769,LC769:LN769,MC769:MN769,NC769:NN769)</f>
        <v>7.7</v>
      </c>
      <c r="I769" s="102" t="n">
        <f aca="false">MIN(AC769:AN769,BC769:BN769,CC769:CN769,DC769:DN769,EC769:EN769,FC769:FN769,GC769:GN769,HC769:HN769,IC769:IN769,JC769:JN769,KC769:KN769,LC769:LN769,MC769:MN769,NC769:NN769)</f>
        <v>3.4</v>
      </c>
      <c r="J769" s="107" t="n">
        <f aca="false">(G769+I769)/2</f>
        <v>8.3</v>
      </c>
      <c r="AQ769" s="112"/>
      <c r="AR769" s="109"/>
      <c r="AS769" s="109"/>
      <c r="AT769" s="109"/>
      <c r="AU769" s="109"/>
      <c r="AV769" s="109"/>
      <c r="AW769" s="109"/>
      <c r="AX769" s="109"/>
      <c r="AY769" s="109"/>
      <c r="AZ769" s="109"/>
      <c r="BA769" s="109"/>
      <c r="BB769" s="109"/>
      <c r="BC769" s="109"/>
      <c r="BD769" s="109"/>
      <c r="BF769" s="112"/>
      <c r="BG769" s="109"/>
      <c r="BH769" s="109"/>
      <c r="BI769" s="109"/>
      <c r="BJ769" s="109"/>
      <c r="BK769" s="109"/>
      <c r="BL769" s="109"/>
      <c r="BM769" s="109"/>
      <c r="BN769" s="109"/>
      <c r="BO769" s="109"/>
      <c r="BP769" s="109"/>
      <c r="BQ769" s="109"/>
      <c r="BR769" s="109"/>
      <c r="BS769" s="109"/>
      <c r="FA769" s="1" t="n">
        <f aca="false">FA768+1</f>
        <v>1869</v>
      </c>
      <c r="FB769" s="111" t="n">
        <v>1869</v>
      </c>
      <c r="FC769" s="109" t="n">
        <v>10.6</v>
      </c>
      <c r="FD769" s="109" t="n">
        <v>11.3</v>
      </c>
      <c r="FE769" s="109" t="n">
        <v>11.1</v>
      </c>
      <c r="FF769" s="109" t="n">
        <v>8.3</v>
      </c>
      <c r="FG769" s="109" t="n">
        <v>5</v>
      </c>
      <c r="FH769" s="109" t="n">
        <v>6.4</v>
      </c>
      <c r="FI769" s="109" t="n">
        <v>3.4</v>
      </c>
      <c r="FJ769" s="109" t="n">
        <v>5.6</v>
      </c>
      <c r="FK769" s="109" t="n">
        <v>4.9</v>
      </c>
      <c r="FL769" s="109" t="n">
        <v>6.1</v>
      </c>
      <c r="FM769" s="109" t="n">
        <v>12.6</v>
      </c>
      <c r="FN769" s="109" t="n">
        <v>10.1</v>
      </c>
      <c r="FO769" s="110" t="n">
        <f aca="false">SUM(FC769:FN769)/12</f>
        <v>7.95</v>
      </c>
      <c r="GA769" s="1" t="n">
        <f aca="false">GA768+1</f>
        <v>1869</v>
      </c>
      <c r="GB769" s="111" t="n">
        <v>1869</v>
      </c>
      <c r="GC769" s="109" t="n">
        <v>8.4</v>
      </c>
      <c r="GD769" s="109" t="n">
        <v>12.2</v>
      </c>
      <c r="GE769" s="109" t="n">
        <v>9.5</v>
      </c>
      <c r="GF769" s="109" t="n">
        <v>7.1</v>
      </c>
      <c r="GG769" s="109" t="n">
        <v>6.1</v>
      </c>
      <c r="GH769" s="109" t="n">
        <v>6.6</v>
      </c>
      <c r="GI769" s="109" t="n">
        <v>5.8</v>
      </c>
      <c r="GJ769" s="109" t="n">
        <v>6.4</v>
      </c>
      <c r="GK769" s="109" t="n">
        <v>6.2</v>
      </c>
      <c r="GL769" s="109" t="n">
        <v>7.1</v>
      </c>
      <c r="GM769" s="109" t="n">
        <v>8.3</v>
      </c>
      <c r="GN769" s="109" t="n">
        <v>9.6</v>
      </c>
      <c r="GO769" s="110" t="n">
        <f aca="false">SUM(GC769:GN769)/12</f>
        <v>7.775</v>
      </c>
      <c r="MA769" s="1" t="n">
        <f aca="false">MA768+1</f>
        <v>1869</v>
      </c>
      <c r="MB769" s="111" t="n">
        <v>1869</v>
      </c>
      <c r="MC769" s="109" t="n">
        <v>13.1</v>
      </c>
      <c r="MD769" s="109" t="n">
        <v>13.2</v>
      </c>
      <c r="ME769" s="109" t="n">
        <v>11.2</v>
      </c>
      <c r="MF769" s="109" t="n">
        <v>8.9</v>
      </c>
      <c r="MG769" s="109" t="n">
        <v>4.4</v>
      </c>
      <c r="MH769" s="109" t="n">
        <v>6.1</v>
      </c>
      <c r="MI769" s="109" t="n">
        <v>3.4</v>
      </c>
      <c r="MJ769" s="109" t="n">
        <v>3.6</v>
      </c>
      <c r="MK769" s="109" t="n">
        <v>3.7</v>
      </c>
      <c r="ML769" s="120" t="n">
        <f aca="false">(ML766+ML767+ML768+ML770+ML771+ML781)/6</f>
        <v>9.33333333333333</v>
      </c>
      <c r="MM769" s="109" t="n">
        <v>11.3</v>
      </c>
      <c r="MN769" s="109" t="n">
        <v>12.2</v>
      </c>
      <c r="MO769" s="110" t="n">
        <f aca="false">SUM(MC769:MN769)/12</f>
        <v>8.36944444444445</v>
      </c>
      <c r="OA769" s="5"/>
    </row>
    <row r="770" customFormat="false" ht="12.75" hidden="false" customHeight="false" outlineLevel="0" collapsed="false">
      <c r="A770" s="101" t="n">
        <f aca="false">A765+5</f>
        <v>1870</v>
      </c>
      <c r="B770" s="102" t="n">
        <f aca="false">AVERAGE(AO770,BO770,CO770,DO770,EO770,FO770,GO770,HO770,IO770,JO770,KO770,LO770,MO770,NO770)</f>
        <v>8.86805555555556</v>
      </c>
      <c r="C770" s="103" t="n">
        <f aca="false">AVERAGE(B766:B770)</f>
        <v>8.37768518518518</v>
      </c>
      <c r="D770" s="104" t="n">
        <f aca="false">AVERAGE(B761:B770)</f>
        <v>8.48422685185185</v>
      </c>
      <c r="F770" s="4"/>
      <c r="G770" s="104" t="n">
        <f aca="false">MAX(AC770:AN770,BC770:BN770,CC770:CN770,DC770:DN770,EC770:EN770,FC770:FN770,GC770:GN770,HC770:HN770,IC770:IN770,JC770:JN770,KC770:KN770,LC770:LN770,MC770:MN770,NC770:NN770)</f>
        <v>13.8</v>
      </c>
      <c r="H770" s="106" t="n">
        <f aca="false">MEDIAN(AC770:AN770,BC770:BN770,CC770:CN770,DC770:DN770,EC770:EN770,FC770:FN770,GC770:GN770,HC770:HN770,IC770:IN770,JC770:JN770,KC770:KN770,LC770:LN770,MC770:MN770,NC770:NN770)</f>
        <v>8.8</v>
      </c>
      <c r="I770" s="102" t="n">
        <f aca="false">MIN(AC770:AN770,BC770:BN770,CC770:CN770,DC770:DN770,EC770:EN770,FC770:FN770,GC770:GN770,HC770:HN770,IC770:IN770,JC770:JN770,KC770:KN770,LC770:LN770,MC770:MN770,NC770:NN770)</f>
        <v>4.46666666666667</v>
      </c>
      <c r="J770" s="107" t="n">
        <f aca="false">(G770+I770)/2</f>
        <v>9.13333333333333</v>
      </c>
      <c r="AQ770" s="112"/>
      <c r="AR770" s="109"/>
      <c r="AS770" s="109"/>
      <c r="AT770" s="109"/>
      <c r="AU770" s="109"/>
      <c r="AV770" s="109"/>
      <c r="AW770" s="109"/>
      <c r="AX770" s="109"/>
      <c r="AY770" s="109"/>
      <c r="AZ770" s="109"/>
      <c r="BA770" s="109"/>
      <c r="BB770" s="109"/>
      <c r="BC770" s="109"/>
      <c r="BD770" s="109"/>
      <c r="BF770" s="112"/>
      <c r="BG770" s="109"/>
      <c r="BH770" s="109"/>
      <c r="BI770" s="109"/>
      <c r="BJ770" s="109"/>
      <c r="BK770" s="109"/>
      <c r="BL770" s="109"/>
      <c r="BM770" s="109"/>
      <c r="BN770" s="109"/>
      <c r="BO770" s="109"/>
      <c r="BP770" s="109"/>
      <c r="BQ770" s="109"/>
      <c r="BR770" s="109"/>
      <c r="BS770" s="109"/>
      <c r="FA770" s="1" t="n">
        <f aca="false">FA769+1</f>
        <v>1870</v>
      </c>
      <c r="FB770" s="111" t="n">
        <v>1870</v>
      </c>
      <c r="FC770" s="109" t="n">
        <v>11.3</v>
      </c>
      <c r="FD770" s="109" t="n">
        <v>11.7</v>
      </c>
      <c r="FE770" s="109" t="n">
        <v>10.1</v>
      </c>
      <c r="FF770" s="109" t="n">
        <v>8.8</v>
      </c>
      <c r="FG770" s="109" t="n">
        <v>6.9</v>
      </c>
      <c r="FH770" s="109" t="n">
        <v>7.6</v>
      </c>
      <c r="FI770" s="120" t="n">
        <f aca="false">(FI767+FI768+FI769+FI771+FI772+FI773)/6</f>
        <v>4.46666666666667</v>
      </c>
      <c r="FJ770" s="109" t="n">
        <v>5.8</v>
      </c>
      <c r="FK770" s="109" t="n">
        <v>6</v>
      </c>
      <c r="FL770" s="109" t="n">
        <v>8.8</v>
      </c>
      <c r="FM770" s="109" t="n">
        <v>8</v>
      </c>
      <c r="FN770" s="109" t="n">
        <v>11.4</v>
      </c>
      <c r="FO770" s="110" t="n">
        <f aca="false">SUM(FC770:FN770)/12</f>
        <v>8.40555555555556</v>
      </c>
      <c r="GA770" s="1" t="n">
        <f aca="false">GA769+1</f>
        <v>1870</v>
      </c>
      <c r="GB770" s="111" t="n">
        <v>1870</v>
      </c>
      <c r="GC770" s="109" t="n">
        <v>11.6</v>
      </c>
      <c r="GD770" s="109" t="n">
        <v>10.6</v>
      </c>
      <c r="GE770" s="109" t="n">
        <v>11.3</v>
      </c>
      <c r="GF770" s="109" t="n">
        <v>10.8</v>
      </c>
      <c r="GG770" s="109" t="n">
        <v>6.6</v>
      </c>
      <c r="GH770" s="109" t="n">
        <v>7.9</v>
      </c>
      <c r="GI770" s="109" t="n">
        <v>5</v>
      </c>
      <c r="GJ770" s="109" t="n">
        <v>6.3</v>
      </c>
      <c r="GK770" s="109" t="n">
        <v>6.7</v>
      </c>
      <c r="GL770" s="109" t="n">
        <v>9.1</v>
      </c>
      <c r="GM770" s="109" t="n">
        <v>8.5</v>
      </c>
      <c r="GN770" s="109" t="n">
        <v>10.3</v>
      </c>
      <c r="GO770" s="110" t="n">
        <f aca="false">SUM(GC770:GN770)/12</f>
        <v>8.725</v>
      </c>
      <c r="MA770" s="1" t="n">
        <f aca="false">MA769+1</f>
        <v>1870</v>
      </c>
      <c r="MB770" s="111" t="n">
        <v>1870</v>
      </c>
      <c r="MC770" s="120" t="n">
        <f aca="false">(MC766+MC767+MC768+MC771+MC772+MC773)/6</f>
        <v>12.65</v>
      </c>
      <c r="MD770" s="109" t="n">
        <v>13.8</v>
      </c>
      <c r="ME770" s="109" t="n">
        <v>12.5</v>
      </c>
      <c r="MF770" s="109" t="n">
        <v>10.6</v>
      </c>
      <c r="MG770" s="120" t="n">
        <f aca="false">(MG767+MG768+MG769+MG771+MG781+MG782)/6</f>
        <v>8.98333333333333</v>
      </c>
      <c r="MH770" s="120" t="n">
        <f aca="false">(MH767+MH768+MH769+MH771+MH781+MH782)/6</f>
        <v>6.65</v>
      </c>
      <c r="MI770" s="109" t="n">
        <v>5.4</v>
      </c>
      <c r="MJ770" s="109" t="n">
        <v>7.2</v>
      </c>
      <c r="MK770" s="109" t="n">
        <v>7.1</v>
      </c>
      <c r="ML770" s="109" t="n">
        <v>8.6</v>
      </c>
      <c r="MM770" s="109" t="n">
        <v>9.6</v>
      </c>
      <c r="MN770" s="109" t="n">
        <v>10.6</v>
      </c>
      <c r="MO770" s="110" t="n">
        <f aca="false">SUM(MC770:MN770)/12</f>
        <v>9.47361111111111</v>
      </c>
      <c r="OA770" s="5"/>
    </row>
    <row r="771" customFormat="false" ht="12.75" hidden="false" customHeight="false" outlineLevel="0" collapsed="false">
      <c r="A771" s="101"/>
      <c r="B771" s="102" t="n">
        <f aca="false">AVERAGE(AO771,BO771,CO771,DO771,EO771,FO771,GO771,HO771,IO771,JO771,KO771,LO771,MO771,NO771)</f>
        <v>9.30833333333333</v>
      </c>
      <c r="C771" s="103" t="n">
        <f aca="false">AVERAGE(B767:B771)</f>
        <v>8.57935185185185</v>
      </c>
      <c r="D771" s="104" t="n">
        <f aca="false">AVERAGE(B762:B771)</f>
        <v>8.49089351851852</v>
      </c>
      <c r="F771" s="4"/>
      <c r="G771" s="104" t="n">
        <f aca="false">MAX(AC771:AN771,BC771:BN771,CC771:CN771,DC771:DN771,EC771:EN771,FC771:FN771,GC771:GN771,HC771:HN771,IC771:IN771,JC771:JN771,KC771:KN771,LC771:LN771,MC771:MN771,NC771:NN771)</f>
        <v>14.7</v>
      </c>
      <c r="H771" s="106" t="n">
        <f aca="false">MEDIAN(AC771:AN771,BC771:BN771,CC771:CN771,DC771:DN771,EC771:EN771,FC771:FN771,GC771:GN771,HC771:HN771,IC771:IN771,JC771:JN771,KC771:KN771,LC771:LN771,MC771:MN771,NC771:NN771)</f>
        <v>8.65</v>
      </c>
      <c r="I771" s="102" t="n">
        <f aca="false">MIN(AC771:AN771,BC771:BN771,CC771:CN771,DC771:DN771,EC771:EN771,FC771:FN771,GC771:GN771,HC771:HN771,IC771:IN771,JC771:JN771,KC771:KN771,LC771:LN771,MC771:MN771,NC771:NN771)</f>
        <v>4.4</v>
      </c>
      <c r="J771" s="107" t="n">
        <f aca="false">(G771+I771)/2</f>
        <v>9.55</v>
      </c>
      <c r="AQ771" s="112"/>
      <c r="AR771" s="109"/>
      <c r="AS771" s="109"/>
      <c r="AT771" s="109"/>
      <c r="AU771" s="109"/>
      <c r="AV771" s="109"/>
      <c r="AW771" s="109"/>
      <c r="AX771" s="109"/>
      <c r="AY771" s="109"/>
      <c r="AZ771" s="109"/>
      <c r="BA771" s="109"/>
      <c r="BB771" s="109"/>
      <c r="BC771" s="109"/>
      <c r="BD771" s="109"/>
      <c r="BF771" s="112"/>
      <c r="BG771" s="109"/>
      <c r="BH771" s="109"/>
      <c r="BI771" s="109"/>
      <c r="BJ771" s="109"/>
      <c r="BK771" s="109"/>
      <c r="BL771" s="109"/>
      <c r="BM771" s="109"/>
      <c r="BN771" s="109"/>
      <c r="BO771" s="109"/>
      <c r="BP771" s="109"/>
      <c r="BQ771" s="109"/>
      <c r="BR771" s="109"/>
      <c r="BS771" s="109"/>
      <c r="FA771" s="1" t="n">
        <f aca="false">FA770+1</f>
        <v>1871</v>
      </c>
      <c r="FB771" s="111" t="n">
        <v>1871</v>
      </c>
      <c r="FC771" s="109" t="n">
        <v>12.4</v>
      </c>
      <c r="FD771" s="109" t="n">
        <v>12.6</v>
      </c>
      <c r="FE771" s="109" t="n">
        <v>9.1</v>
      </c>
      <c r="FF771" s="109" t="n">
        <v>4.9</v>
      </c>
      <c r="FG771" s="109" t="n">
        <v>8.4</v>
      </c>
      <c r="FH771" s="109" t="n">
        <v>5.6</v>
      </c>
      <c r="FI771" s="109" t="n">
        <v>4.4</v>
      </c>
      <c r="FJ771" s="109" t="n">
        <v>5.6</v>
      </c>
      <c r="FK771" s="109" t="n">
        <v>6.9</v>
      </c>
      <c r="FL771" s="109" t="n">
        <v>6.6</v>
      </c>
      <c r="FM771" s="109" t="n">
        <v>8.2</v>
      </c>
      <c r="FN771" s="109" t="n">
        <v>12.1</v>
      </c>
      <c r="FO771" s="110" t="n">
        <f aca="false">SUM(FC771:FN771)/12</f>
        <v>8.06666666666667</v>
      </c>
      <c r="GA771" s="1" t="n">
        <f aca="false">GA770+1</f>
        <v>1871</v>
      </c>
      <c r="GB771" s="111" t="n">
        <v>1871</v>
      </c>
      <c r="GC771" s="109" t="n">
        <v>12.9</v>
      </c>
      <c r="GD771" s="109" t="n">
        <v>14.5</v>
      </c>
      <c r="GE771" s="109" t="n">
        <v>10</v>
      </c>
      <c r="GF771" s="109" t="n">
        <v>8.6</v>
      </c>
      <c r="GG771" s="109" t="n">
        <v>8.6</v>
      </c>
      <c r="GH771" s="109" t="n">
        <v>7.7</v>
      </c>
      <c r="GI771" s="109" t="n">
        <v>8.2</v>
      </c>
      <c r="GJ771" s="109" t="n">
        <v>8.7</v>
      </c>
      <c r="GK771" s="109" t="n">
        <v>7.5</v>
      </c>
      <c r="GL771" s="109" t="n">
        <v>7.6</v>
      </c>
      <c r="GM771" s="109" t="n">
        <v>10.1</v>
      </c>
      <c r="GN771" s="109" t="n">
        <v>10.2</v>
      </c>
      <c r="GO771" s="110" t="n">
        <f aca="false">SUM(GC771:GN771)/12</f>
        <v>9.55</v>
      </c>
      <c r="MA771" s="1" t="n">
        <f aca="false">MA770+1</f>
        <v>1871</v>
      </c>
      <c r="MB771" s="111" t="n">
        <v>1871</v>
      </c>
      <c r="MC771" s="109" t="n">
        <v>14.7</v>
      </c>
      <c r="MD771" s="109" t="n">
        <v>14</v>
      </c>
      <c r="ME771" s="109" t="n">
        <v>11.5</v>
      </c>
      <c r="MF771" s="109" t="n">
        <v>9.7</v>
      </c>
      <c r="MG771" s="109" t="n">
        <v>9.5</v>
      </c>
      <c r="MH771" s="109" t="n">
        <v>8.8</v>
      </c>
      <c r="MI771" s="109" t="n">
        <v>7.2</v>
      </c>
      <c r="MJ771" s="109" t="n">
        <v>6.6</v>
      </c>
      <c r="MK771" s="109" t="n">
        <v>8</v>
      </c>
      <c r="ML771" s="109" t="n">
        <v>8.2</v>
      </c>
      <c r="MM771" s="109" t="n">
        <v>11.6</v>
      </c>
      <c r="MN771" s="109" t="n">
        <v>13.9</v>
      </c>
      <c r="MO771" s="110" t="n">
        <f aca="false">SUM(MC771:MN771)/12</f>
        <v>10.3083333333333</v>
      </c>
      <c r="OA771" s="5"/>
    </row>
    <row r="772" customFormat="false" ht="12.75" hidden="false" customHeight="false" outlineLevel="0" collapsed="false">
      <c r="A772" s="101"/>
      <c r="B772" s="102" t="n">
        <f aca="false">AVERAGE(AO772,BO772,CO772,DO772,EO772,FO772,GO772,HO772,IO772,JO772,KO772,LO772,MO772,NO772)</f>
        <v>8.675</v>
      </c>
      <c r="C772" s="103" t="n">
        <f aca="false">AVERAGE(B768:B772)</f>
        <v>8.63712962962963</v>
      </c>
      <c r="D772" s="104" t="n">
        <f aca="false">AVERAGE(B763:B772)</f>
        <v>8.47191203703704</v>
      </c>
      <c r="E772" s="102"/>
      <c r="F772" s="105"/>
      <c r="G772" s="104" t="n">
        <f aca="false">MAX(AC772:AN772,BC772:BN772,CC772:CN772,DC772:DN772,EC772:EN772,FC772:FN772,GC772:GN772,HC772:HN772,IC772:IN772,JC772:JN772,KC772:KN772,LC772:LN772,MC772:MN772,NC772:NN772)</f>
        <v>15.1</v>
      </c>
      <c r="H772" s="106" t="n">
        <f aca="false">MEDIAN(AC772:AN772,BC772:BN772,CC772:CN772,DC772:DN772,EC772:EN772,FC772:FN772,GC772:GN772,HC772:HN772,IC772:IN772,JC772:JN772,KC772:KN772,LC772:LN772,MC772:MN772,NC772:NN772)</f>
        <v>8.65</v>
      </c>
      <c r="I772" s="102" t="n">
        <f aca="false">MIN(AC772:AN772,BC772:BN772,CC772:CN772,DC772:DN772,EC772:EN772,FC772:FN772,GC772:GN772,HC772:HN772,IC772:IN772,JC772:JN772,KC772:KN772,LC772:LN772,MC772:MN772,NC772:NN772)</f>
        <v>1.9</v>
      </c>
      <c r="J772" s="107" t="n">
        <f aca="false">(G772+I772)/2</f>
        <v>8.5</v>
      </c>
      <c r="AQ772" s="112"/>
      <c r="AR772" s="109"/>
      <c r="AS772" s="109"/>
      <c r="AT772" s="109"/>
      <c r="AU772" s="109"/>
      <c r="AV772" s="109"/>
      <c r="AW772" s="109"/>
      <c r="AX772" s="109"/>
      <c r="AY772" s="109"/>
      <c r="AZ772" s="109"/>
      <c r="BA772" s="109"/>
      <c r="BB772" s="109"/>
      <c r="BC772" s="109"/>
      <c r="BD772" s="109"/>
      <c r="BF772" s="112"/>
      <c r="BG772" s="109"/>
      <c r="BH772" s="109"/>
      <c r="BI772" s="109"/>
      <c r="BJ772" s="109"/>
      <c r="BK772" s="109"/>
      <c r="BL772" s="109"/>
      <c r="BM772" s="109"/>
      <c r="BN772" s="109"/>
      <c r="BO772" s="109"/>
      <c r="BP772" s="109"/>
      <c r="BQ772" s="109"/>
      <c r="BR772" s="109"/>
      <c r="BS772" s="109"/>
      <c r="FA772" s="1" t="n">
        <f aca="false">FA771+1</f>
        <v>1872</v>
      </c>
      <c r="FB772" s="111" t="n">
        <v>1872</v>
      </c>
      <c r="FC772" s="109" t="n">
        <v>13.3</v>
      </c>
      <c r="FD772" s="109" t="n">
        <v>12.7</v>
      </c>
      <c r="FE772" s="109" t="n">
        <v>10.7</v>
      </c>
      <c r="FF772" s="109" t="n">
        <v>7.1</v>
      </c>
      <c r="FG772" s="109" t="n">
        <v>6</v>
      </c>
      <c r="FH772" s="109" t="n">
        <v>5.8</v>
      </c>
      <c r="FI772" s="109" t="n">
        <v>5.3</v>
      </c>
      <c r="FJ772" s="109" t="n">
        <v>2.7</v>
      </c>
      <c r="FK772" s="109" t="n">
        <v>3</v>
      </c>
      <c r="FL772" s="109" t="n">
        <v>8.1</v>
      </c>
      <c r="FM772" s="109" t="n">
        <v>10.7</v>
      </c>
      <c r="FN772" s="109" t="n">
        <v>8.9</v>
      </c>
      <c r="FO772" s="110" t="n">
        <f aca="false">SUM(FC772:FN772)/12</f>
        <v>7.85833333333333</v>
      </c>
      <c r="GA772" s="1" t="n">
        <f aca="false">GA771+1</f>
        <v>1872</v>
      </c>
      <c r="GB772" s="111" t="n">
        <v>1872</v>
      </c>
      <c r="GC772" s="109" t="n">
        <v>15.1</v>
      </c>
      <c r="GD772" s="109" t="n">
        <v>13.4</v>
      </c>
      <c r="GE772" s="109" t="n">
        <v>13.1</v>
      </c>
      <c r="GF772" s="109" t="n">
        <v>8.6</v>
      </c>
      <c r="GG772" s="109" t="n">
        <v>6.9</v>
      </c>
      <c r="GH772" s="109" t="n">
        <v>7.5</v>
      </c>
      <c r="GI772" s="109" t="n">
        <v>6.8</v>
      </c>
      <c r="GJ772" s="109" t="n">
        <v>5.6</v>
      </c>
      <c r="GK772" s="109" t="n">
        <v>5.9</v>
      </c>
      <c r="GL772" s="109" t="n">
        <v>8.9</v>
      </c>
      <c r="GM772" s="109" t="n">
        <v>11.2</v>
      </c>
      <c r="GN772" s="109" t="n">
        <v>11.7</v>
      </c>
      <c r="GO772" s="110" t="n">
        <f aca="false">SUM(GC772:GN772)/12</f>
        <v>9.55833333333333</v>
      </c>
      <c r="MA772" s="1" t="n">
        <f aca="false">MA771+1</f>
        <v>1872</v>
      </c>
      <c r="MB772" s="111" t="n">
        <v>1872</v>
      </c>
      <c r="MC772" s="109" t="n">
        <v>13.7</v>
      </c>
      <c r="MD772" s="109" t="n">
        <v>13.3</v>
      </c>
      <c r="ME772" s="109" t="n">
        <v>10.4</v>
      </c>
      <c r="MF772" s="109" t="n">
        <v>9.8</v>
      </c>
      <c r="MG772" s="109" t="n">
        <v>5.9</v>
      </c>
      <c r="MH772" s="109" t="n">
        <v>6.9</v>
      </c>
      <c r="MI772" s="109" t="n">
        <v>7.1</v>
      </c>
      <c r="MJ772" s="109" t="n">
        <v>1.9</v>
      </c>
      <c r="MK772" s="109" t="n">
        <v>6.1</v>
      </c>
      <c r="ML772" s="109" t="n">
        <v>9.4</v>
      </c>
      <c r="MM772" s="109" t="n">
        <v>8.7</v>
      </c>
      <c r="MN772" s="109" t="n">
        <v>10.1</v>
      </c>
      <c r="MO772" s="110" t="n">
        <f aca="false">SUM(MC772:MN772)/12</f>
        <v>8.60833333333333</v>
      </c>
      <c r="OA772" s="5"/>
    </row>
    <row r="773" customFormat="false" ht="12.75" hidden="false" customHeight="false" outlineLevel="0" collapsed="false">
      <c r="A773" s="101"/>
      <c r="B773" s="102" t="n">
        <f aca="false">AVERAGE(AO773,BO773,CO773,DO773,EO773,FO773,GO773,HO773,IO773,JO773,KO773,LO773,MO773,NO773)</f>
        <v>8.58611111111111</v>
      </c>
      <c r="C773" s="103" t="n">
        <f aca="false">AVERAGE(B769:B773)</f>
        <v>8.6937962962963</v>
      </c>
      <c r="D773" s="104" t="n">
        <f aca="false">AVERAGE(B764:B773)</f>
        <v>8.46891203703704</v>
      </c>
      <c r="E773" s="102"/>
      <c r="F773" s="105"/>
      <c r="G773" s="104" t="n">
        <f aca="false">MAX(AC773:AN773,BC773:BN773,CC773:CN773,DC773:DN773,EC773:EN773,FC773:FN773,GC773:GN773,HC773:HN773,IC773:IN773,JC773:JN773,KC773:KN773,LC773:LN773,MC773:MN773,NC773:NN773)</f>
        <v>14.8</v>
      </c>
      <c r="H773" s="106" t="n">
        <f aca="false">MEDIAN(AC773:AN773,BC773:BN773,CC773:CN773,DC773:DN773,EC773:EN773,FC773:FN773,GC773:GN773,HC773:HN773,IC773:IN773,JC773:JN773,KC773:KN773,LC773:LN773,MC773:MN773,NC773:NN773)</f>
        <v>8.65</v>
      </c>
      <c r="I773" s="102" t="n">
        <f aca="false">MIN(AC773:AN773,BC773:BN773,CC773:CN773,DC773:DN773,EC773:EN773,FC773:FN773,GC773:GN773,HC773:HN773,IC773:IN773,JC773:JN773,KC773:KN773,LC773:LN773,MC773:MN773,NC773:NN773)</f>
        <v>3</v>
      </c>
      <c r="J773" s="107" t="n">
        <f aca="false">(G773+I773)/2</f>
        <v>8.9</v>
      </c>
      <c r="AQ773" s="112"/>
      <c r="AR773" s="109"/>
      <c r="AS773" s="109"/>
      <c r="AT773" s="109"/>
      <c r="AU773" s="109"/>
      <c r="AV773" s="109"/>
      <c r="AW773" s="109"/>
      <c r="AX773" s="109"/>
      <c r="AY773" s="109"/>
      <c r="AZ773" s="109"/>
      <c r="BA773" s="109"/>
      <c r="BB773" s="109"/>
      <c r="BC773" s="109"/>
      <c r="BD773" s="109"/>
      <c r="BF773" s="112"/>
      <c r="BG773" s="109"/>
      <c r="BH773" s="109"/>
      <c r="BI773" s="109"/>
      <c r="BJ773" s="109"/>
      <c r="BK773" s="109"/>
      <c r="BL773" s="109"/>
      <c r="BM773" s="109"/>
      <c r="BN773" s="109"/>
      <c r="BO773" s="109"/>
      <c r="BP773" s="109"/>
      <c r="BQ773" s="109"/>
      <c r="BR773" s="109"/>
      <c r="BS773" s="109"/>
      <c r="FA773" s="1" t="n">
        <f aca="false">FA772+1</f>
        <v>1873</v>
      </c>
      <c r="FB773" s="111" t="n">
        <v>1873</v>
      </c>
      <c r="FC773" s="109" t="n">
        <v>12</v>
      </c>
      <c r="FD773" s="109" t="n">
        <v>11.7</v>
      </c>
      <c r="FE773" s="109" t="n">
        <v>8.7</v>
      </c>
      <c r="FF773" s="109" t="n">
        <v>8.7</v>
      </c>
      <c r="FG773" s="109" t="n">
        <v>7.9</v>
      </c>
      <c r="FH773" s="109" t="n">
        <v>5.5</v>
      </c>
      <c r="FI773" s="109" t="n">
        <v>3</v>
      </c>
      <c r="FJ773" s="109" t="n">
        <v>5.7</v>
      </c>
      <c r="FK773" s="109" t="n">
        <v>6.2</v>
      </c>
      <c r="FL773" s="109" t="n">
        <v>7.4</v>
      </c>
      <c r="FM773" s="109" t="n">
        <v>7.6</v>
      </c>
      <c r="FN773" s="109" t="n">
        <v>5.4</v>
      </c>
      <c r="FO773" s="110" t="n">
        <f aca="false">SUM(FC773:FN773)/12</f>
        <v>7.48333333333333</v>
      </c>
      <c r="GA773" s="1" t="n">
        <f aca="false">GA772+1</f>
        <v>1873</v>
      </c>
      <c r="GB773" s="111" t="n">
        <v>1873</v>
      </c>
      <c r="GC773" s="109" t="n">
        <v>12.3</v>
      </c>
      <c r="GD773" s="109" t="n">
        <v>12.3</v>
      </c>
      <c r="GE773" s="109" t="n">
        <v>11.7</v>
      </c>
      <c r="GF773" s="109" t="n">
        <v>10.7</v>
      </c>
      <c r="GG773" s="109" t="n">
        <v>9.1</v>
      </c>
      <c r="GH773" s="109" t="n">
        <v>7.1</v>
      </c>
      <c r="GI773" s="109" t="n">
        <v>4.2</v>
      </c>
      <c r="GJ773" s="109" t="n">
        <v>7.3</v>
      </c>
      <c r="GK773" s="109" t="n">
        <v>7.5</v>
      </c>
      <c r="GL773" s="109" t="n">
        <v>10.3</v>
      </c>
      <c r="GM773" s="109" t="n">
        <v>8.6</v>
      </c>
      <c r="GN773" s="109" t="n">
        <v>11.1</v>
      </c>
      <c r="GO773" s="110" t="n">
        <f aca="false">SUM(GC773:GN773)/12</f>
        <v>9.35</v>
      </c>
      <c r="MA773" s="1" t="n">
        <f aca="false">MA772+1</f>
        <v>1873</v>
      </c>
      <c r="MB773" s="111" t="n">
        <v>1873</v>
      </c>
      <c r="MC773" s="109" t="n">
        <v>10.3</v>
      </c>
      <c r="MD773" s="109" t="n">
        <v>11.8</v>
      </c>
      <c r="ME773" s="109" t="n">
        <v>11.3</v>
      </c>
      <c r="MF773" s="109" t="n">
        <v>3.7</v>
      </c>
      <c r="MG773" s="109" t="n">
        <v>14.8</v>
      </c>
      <c r="MH773" s="109" t="n">
        <v>5.5</v>
      </c>
      <c r="MI773" s="109" t="n">
        <v>4.9</v>
      </c>
      <c r="MJ773" s="109" t="n">
        <v>3.3</v>
      </c>
      <c r="MK773" s="109" t="n">
        <v>6.5</v>
      </c>
      <c r="ML773" s="109" t="n">
        <v>11.8</v>
      </c>
      <c r="MM773" s="109" t="n">
        <v>10.6</v>
      </c>
      <c r="MN773" s="109" t="n">
        <v>12.6</v>
      </c>
      <c r="MO773" s="110" t="n">
        <f aca="false">SUM(MC773:MN773)/12</f>
        <v>8.925</v>
      </c>
      <c r="OA773" s="5"/>
    </row>
    <row r="774" customFormat="false" ht="12.75" hidden="false" customHeight="false" outlineLevel="0" collapsed="false">
      <c r="A774" s="101"/>
      <c r="B774" s="102" t="n">
        <f aca="false">AVERAGE(AO774,BO774,CO774,DO774,EO774,FO774,GO774,HO774,IO774,JO774,KO774,LO774,MO774,NO774)</f>
        <v>8.2</v>
      </c>
      <c r="C774" s="103" t="n">
        <f aca="false">AVERAGE(B770:B774)</f>
        <v>8.7275</v>
      </c>
      <c r="D774" s="104" t="n">
        <f aca="false">AVERAGE(B765:B774)</f>
        <v>8.45851851851852</v>
      </c>
      <c r="E774" s="102"/>
      <c r="F774" s="105"/>
      <c r="G774" s="104" t="n">
        <f aca="false">MAX(AC774:AN774,BC774:BN774,CC774:CN774,DC774:DN774,EC774:EN774,FC774:FN774,GC774:GN774,HC774:HN774,IC774:IN774,JC774:JN774,KC774:KN774,LC774:LN774,MC774:MN774,NC774:NN774)</f>
        <v>13.2</v>
      </c>
      <c r="H774" s="106" t="n">
        <f aca="false">MEDIAN(AC774:AN774,BC774:BN774,CC774:CN774,DC774:DN774,EC774:EN774,FC774:FN774,GC774:GN774,HC774:HN774,IC774:IN774,JC774:JN774,KC774:KN774,LC774:LN774,MC774:MN774,NC774:NN774)</f>
        <v>8.65</v>
      </c>
      <c r="I774" s="102" t="n">
        <f aca="false">MIN(AC774:AN774,BC774:BN774,CC774:CN774,DC774:DN774,EC774:EN774,FC774:FN774,GC774:GN774,HC774:HN774,IC774:IN774,JC774:JN774,KC774:KN774,LC774:LN774,MC774:MN774,NC774:NN774)</f>
        <v>2.1</v>
      </c>
      <c r="J774" s="107" t="n">
        <f aca="false">(G774+I774)/2</f>
        <v>7.65</v>
      </c>
      <c r="AQ774" s="112"/>
      <c r="AR774" s="109"/>
      <c r="AS774" s="109"/>
      <c r="AT774" s="109"/>
      <c r="AU774" s="109"/>
      <c r="AV774" s="109"/>
      <c r="AW774" s="109"/>
      <c r="AX774" s="109"/>
      <c r="AY774" s="109"/>
      <c r="AZ774" s="109"/>
      <c r="BA774" s="109"/>
      <c r="BB774" s="109"/>
      <c r="BC774" s="109"/>
      <c r="BD774" s="109"/>
      <c r="BF774" s="112"/>
      <c r="BG774" s="109"/>
      <c r="BH774" s="109"/>
      <c r="BI774" s="109"/>
      <c r="BJ774" s="109"/>
      <c r="BK774" s="109"/>
      <c r="BL774" s="109"/>
      <c r="BM774" s="109"/>
      <c r="BN774" s="109"/>
      <c r="BO774" s="109"/>
      <c r="BP774" s="109"/>
      <c r="BQ774" s="109"/>
      <c r="BR774" s="109"/>
      <c r="BS774" s="109"/>
      <c r="FA774" s="1" t="n">
        <f aca="false">FA773+1</f>
        <v>1874</v>
      </c>
      <c r="FB774" s="111" t="n">
        <v>1874</v>
      </c>
      <c r="FC774" s="109" t="n">
        <v>12.2</v>
      </c>
      <c r="FD774" s="109" t="n">
        <v>9.1</v>
      </c>
      <c r="FE774" s="109" t="n">
        <v>10.2</v>
      </c>
      <c r="FF774" s="109" t="n">
        <v>8.4</v>
      </c>
      <c r="FG774" s="109" t="n">
        <v>7.1</v>
      </c>
      <c r="FH774" s="109" t="n">
        <v>4.2</v>
      </c>
      <c r="FI774" s="109" t="n">
        <v>2.1</v>
      </c>
      <c r="FJ774" s="109" t="n">
        <v>4.3</v>
      </c>
      <c r="FK774" s="109" t="n">
        <v>5.6</v>
      </c>
      <c r="FL774" s="109" t="n">
        <v>7.6</v>
      </c>
      <c r="FM774" s="109" t="n">
        <v>9.3</v>
      </c>
      <c r="FN774" s="109" t="n">
        <v>10.5</v>
      </c>
      <c r="FO774" s="110" t="n">
        <f aca="false">SUM(FC774:FN774)/12</f>
        <v>7.55</v>
      </c>
      <c r="GA774" s="1" t="n">
        <f aca="false">GA773+1</f>
        <v>1874</v>
      </c>
      <c r="GB774" s="111" t="n">
        <v>1874</v>
      </c>
      <c r="GC774" s="109" t="n">
        <v>12.9</v>
      </c>
      <c r="GD774" s="109" t="n">
        <v>11.4</v>
      </c>
      <c r="GE774" s="109" t="n">
        <v>11.4</v>
      </c>
      <c r="GF774" s="109" t="n">
        <v>8.8</v>
      </c>
      <c r="GG774" s="109" t="n">
        <v>8.5</v>
      </c>
      <c r="GH774" s="109" t="n">
        <v>6.5</v>
      </c>
      <c r="GI774" s="109" t="n">
        <v>5.6</v>
      </c>
      <c r="GJ774" s="109" t="n">
        <v>4.8</v>
      </c>
      <c r="GK774" s="109" t="n">
        <v>6.5</v>
      </c>
      <c r="GL774" s="109" t="n">
        <v>8</v>
      </c>
      <c r="GM774" s="109" t="n">
        <v>8.9</v>
      </c>
      <c r="GN774" s="109" t="n">
        <v>11.1</v>
      </c>
      <c r="GO774" s="110" t="n">
        <f aca="false">SUM(GC774:GN774)/12</f>
        <v>8.7</v>
      </c>
      <c r="MA774" s="1" t="n">
        <f aca="false">MA773+1</f>
        <v>1874</v>
      </c>
      <c r="MB774" s="111" t="n">
        <v>1874</v>
      </c>
      <c r="MC774" s="109" t="n">
        <v>13.1</v>
      </c>
      <c r="MD774" s="109" t="n">
        <v>13.2</v>
      </c>
      <c r="ME774" s="109" t="n">
        <v>11.2</v>
      </c>
      <c r="MF774" s="109" t="n">
        <v>8.9</v>
      </c>
      <c r="MG774" s="109" t="n">
        <v>4.4</v>
      </c>
      <c r="MH774" s="109" t="n">
        <v>6.1</v>
      </c>
      <c r="MI774" s="109" t="n">
        <v>3.4</v>
      </c>
      <c r="MJ774" s="109" t="n">
        <v>3.6</v>
      </c>
      <c r="MK774" s="109" t="n">
        <v>3.7</v>
      </c>
      <c r="ML774" s="120" t="n">
        <f aca="false">(ML771+ML772+ML773+ML775+ML776+ML786)/6</f>
        <v>9.1</v>
      </c>
      <c r="MM774" s="109" t="n">
        <v>11.3</v>
      </c>
      <c r="MN774" s="109" t="n">
        <v>12.2</v>
      </c>
      <c r="MO774" s="110" t="n">
        <f aca="false">SUM(MC774:MN774)/12</f>
        <v>8.35</v>
      </c>
      <c r="OA774" s="5"/>
    </row>
    <row r="775" customFormat="false" ht="12.75" hidden="false" customHeight="false" outlineLevel="0" collapsed="false">
      <c r="A775" s="101" t="n">
        <f aca="false">A770+5</f>
        <v>1875</v>
      </c>
      <c r="B775" s="102" t="n">
        <f aca="false">AVERAGE(AO775,BO775,CO775,DO775,EO775,FO775,GO775,HO775,IO775,JO775,KO775,LO775,MO775,NO775)</f>
        <v>8.58472222222222</v>
      </c>
      <c r="C775" s="103" t="n">
        <f aca="false">AVERAGE(B771:B775)</f>
        <v>8.67083333333333</v>
      </c>
      <c r="D775" s="104" t="n">
        <f aca="false">AVERAGE(B766:B775)</f>
        <v>8.52425925925926</v>
      </c>
      <c r="E775" s="102"/>
      <c r="F775" s="105"/>
      <c r="G775" s="104" t="n">
        <f aca="false">MAX(AC775:AN775,BC775:BN775,CC775:CN775,DC775:DN775,EC775:EN775,FC775:FN775,GC775:GN775,HC775:HN775,IC775:IN775,JC775:JN775,KC775:KN775,LC775:LN775,MC775:MN775,NC775:NN775)</f>
        <v>15</v>
      </c>
      <c r="H775" s="106" t="n">
        <f aca="false">MEDIAN(AC775:AN775,BC775:BN775,CC775:CN775,DC775:DN775,EC775:EN775,FC775:FN775,GC775:GN775,HC775:HN775,IC775:IN775,JC775:JN775,KC775:KN775,LC775:LN775,MC775:MN775,NC775:NN775)</f>
        <v>8.39166666666667</v>
      </c>
      <c r="I775" s="102" t="n">
        <f aca="false">MIN(AC775:AN775,BC775:BN775,CC775:CN775,DC775:DN775,EC775:EN775,FC775:FN775,GC775:GN775,HC775:HN775,IC775:IN775,JC775:JN775,KC775:KN775,LC775:LN775,MC775:MN775,NC775:NN775)</f>
        <v>3</v>
      </c>
      <c r="J775" s="107" t="n">
        <f aca="false">(G775+I775)/2</f>
        <v>9</v>
      </c>
      <c r="AQ775" s="112"/>
      <c r="AR775" s="109"/>
      <c r="AS775" s="109"/>
      <c r="AT775" s="109"/>
      <c r="AU775" s="109"/>
      <c r="AV775" s="109"/>
      <c r="AW775" s="109"/>
      <c r="AX775" s="109"/>
      <c r="AY775" s="109"/>
      <c r="AZ775" s="109"/>
      <c r="BA775" s="109"/>
      <c r="BB775" s="109"/>
      <c r="BC775" s="109"/>
      <c r="BD775" s="109"/>
      <c r="BF775" s="112"/>
      <c r="BG775" s="109"/>
      <c r="BH775" s="109"/>
      <c r="BI775" s="109"/>
      <c r="BJ775" s="109"/>
      <c r="BK775" s="109"/>
      <c r="BL775" s="109"/>
      <c r="BM775" s="109"/>
      <c r="BN775" s="109"/>
      <c r="BO775" s="109"/>
      <c r="BP775" s="109"/>
      <c r="BQ775" s="109"/>
      <c r="BR775" s="109"/>
      <c r="BS775" s="109"/>
      <c r="FA775" s="1" t="n">
        <f aca="false">FA774+1</f>
        <v>1875</v>
      </c>
      <c r="FB775" s="111" t="n">
        <v>1875</v>
      </c>
      <c r="FC775" s="109" t="n">
        <v>10.6</v>
      </c>
      <c r="FD775" s="109" t="n">
        <v>11.2</v>
      </c>
      <c r="FE775" s="109" t="n">
        <v>7.7</v>
      </c>
      <c r="FF775" s="109" t="n">
        <v>8.6</v>
      </c>
      <c r="FG775" s="109" t="n">
        <v>5.9</v>
      </c>
      <c r="FH775" s="109" t="n">
        <v>5.7</v>
      </c>
      <c r="FI775" s="109" t="n">
        <v>3</v>
      </c>
      <c r="FJ775" s="109" t="n">
        <v>5.3</v>
      </c>
      <c r="FK775" s="109" t="n">
        <v>4.6</v>
      </c>
      <c r="FL775" s="109" t="n">
        <v>7.7</v>
      </c>
      <c r="FM775" s="109" t="n">
        <v>7.9</v>
      </c>
      <c r="FN775" s="109" t="n">
        <v>6.3</v>
      </c>
      <c r="FO775" s="110" t="n">
        <f aca="false">SUM(FC775:FN775)/12</f>
        <v>7.04166666666667</v>
      </c>
      <c r="GA775" s="1" t="n">
        <f aca="false">GA774+1</f>
        <v>1875</v>
      </c>
      <c r="GB775" s="111" t="n">
        <v>1875</v>
      </c>
      <c r="GC775" s="109" t="n">
        <v>15</v>
      </c>
      <c r="GD775" s="109" t="n">
        <v>12.8</v>
      </c>
      <c r="GE775" s="109" t="n">
        <v>10.7</v>
      </c>
      <c r="GF775" s="109" t="n">
        <v>10</v>
      </c>
      <c r="GG775" s="109" t="n">
        <v>7.4</v>
      </c>
      <c r="GH775" s="109" t="n">
        <v>8.9</v>
      </c>
      <c r="GI775" s="109" t="n">
        <v>3.5</v>
      </c>
      <c r="GJ775" s="109" t="n">
        <v>7.2</v>
      </c>
      <c r="GK775" s="109" t="n">
        <v>6.2</v>
      </c>
      <c r="GL775" s="109" t="n">
        <v>8.3</v>
      </c>
      <c r="GM775" s="109" t="n">
        <v>9.7</v>
      </c>
      <c r="GN775" s="109" t="n">
        <v>10.6</v>
      </c>
      <c r="GO775" s="110" t="n">
        <f aca="false">SUM(GC775:GN775)/12</f>
        <v>9.19166666666667</v>
      </c>
      <c r="MA775" s="1" t="n">
        <f aca="false">MA774+1</f>
        <v>1875</v>
      </c>
      <c r="MB775" s="111" t="n">
        <v>1875</v>
      </c>
      <c r="MC775" s="120" t="n">
        <f aca="false">(MC771+MC772+MC773+MC776+MC777+MC778)/6</f>
        <v>13.65</v>
      </c>
      <c r="MD775" s="109" t="n">
        <v>13.8</v>
      </c>
      <c r="ME775" s="109" t="n">
        <v>12.5</v>
      </c>
      <c r="MF775" s="109" t="n">
        <v>10.6</v>
      </c>
      <c r="MG775" s="120" t="n">
        <f aca="false">(MG772+MG773+MG774+MG776+MG786+MG787)/6</f>
        <v>8.48333333333333</v>
      </c>
      <c r="MH775" s="120" t="n">
        <f aca="false">(MH772+MH773+MH774+MH776+MH786+MH787)/6</f>
        <v>6.71666666666667</v>
      </c>
      <c r="MI775" s="109" t="n">
        <v>5.4</v>
      </c>
      <c r="MJ775" s="109" t="n">
        <v>7.2</v>
      </c>
      <c r="MK775" s="109" t="n">
        <v>7.1</v>
      </c>
      <c r="ML775" s="109" t="n">
        <v>8.6</v>
      </c>
      <c r="MM775" s="109" t="n">
        <v>9.6</v>
      </c>
      <c r="MN775" s="109" t="n">
        <v>10.6</v>
      </c>
      <c r="MO775" s="110" t="n">
        <f aca="false">SUM(MC775:MN775)/12</f>
        <v>9.52083333333333</v>
      </c>
      <c r="OA775" s="5"/>
    </row>
    <row r="776" customFormat="false" ht="12.75" hidden="false" customHeight="false" outlineLevel="0" collapsed="false">
      <c r="A776" s="101"/>
      <c r="B776" s="102" t="n">
        <f aca="false">AVERAGE(AO776,BO776,CO776,DO776,EO776,FO776,GO776,HO776,IO776,JO776,KO776,LO776,MO776,NO776)</f>
        <v>8.475</v>
      </c>
      <c r="C776" s="103" t="n">
        <f aca="false">AVERAGE(B772:B776)</f>
        <v>8.50416666666667</v>
      </c>
      <c r="D776" s="104" t="n">
        <f aca="false">AVERAGE(B767:B776)</f>
        <v>8.54175925925926</v>
      </c>
      <c r="E776" s="102"/>
      <c r="F776" s="105"/>
      <c r="G776" s="104" t="n">
        <f aca="false">MAX(AC776:AN776,BC776:BN776,CC776:CN776,DC776:DN776,EC776:EN776,FC776:FN776,GC776:GN776,HC776:HN776,IC776:IN776,JC776:JN776,KC776:KN776,LC776:LN776,MC776:MN776,NC776:NN776)</f>
        <v>14.7</v>
      </c>
      <c r="H776" s="106" t="n">
        <f aca="false">MEDIAN(AC776:AN776,BC776:BN776,CC776:CN776,DC776:DN776,EC776:EN776,FC776:FN776,GC776:GN776,HC776:HN776,IC776:IN776,JC776:JN776,KC776:KN776,LC776:LN776,MC776:MN776,NC776:NN776)</f>
        <v>8.75</v>
      </c>
      <c r="I776" s="102" t="n">
        <f aca="false">MIN(AC776:AN776,BC776:BN776,CC776:CN776,DC776:DN776,EC776:EN776,FC776:FN776,GC776:GN776,HC776:HN776,IC776:IN776,JC776:JN776,KC776:KN776,LC776:LN776,MC776:MN776,NC776:NN776)</f>
        <v>2.3</v>
      </c>
      <c r="J776" s="107" t="n">
        <f aca="false">(G776+I776)/2</f>
        <v>8.5</v>
      </c>
      <c r="AQ776" s="112"/>
      <c r="AR776" s="109"/>
      <c r="AS776" s="109"/>
      <c r="AT776" s="109"/>
      <c r="AU776" s="109"/>
      <c r="AV776" s="109"/>
      <c r="AW776" s="109"/>
      <c r="AX776" s="109"/>
      <c r="AY776" s="109"/>
      <c r="AZ776" s="109"/>
      <c r="BA776" s="109"/>
      <c r="BB776" s="109"/>
      <c r="BC776" s="109"/>
      <c r="BD776" s="109"/>
      <c r="BF776" s="112"/>
      <c r="BG776" s="109"/>
      <c r="BH776" s="109"/>
      <c r="BI776" s="109"/>
      <c r="BJ776" s="109"/>
      <c r="BK776" s="109"/>
      <c r="BL776" s="109"/>
      <c r="BM776" s="109"/>
      <c r="BN776" s="109"/>
      <c r="BO776" s="109"/>
      <c r="BP776" s="109"/>
      <c r="BQ776" s="109"/>
      <c r="BR776" s="109"/>
      <c r="BS776" s="109"/>
      <c r="FA776" s="1" t="n">
        <f aca="false">FA775+1</f>
        <v>1876</v>
      </c>
      <c r="FB776" s="111" t="n">
        <v>1876</v>
      </c>
      <c r="FC776" s="109" t="n">
        <v>10.9</v>
      </c>
      <c r="FD776" s="109" t="n">
        <v>11</v>
      </c>
      <c r="FE776" s="109" t="n">
        <v>11.4</v>
      </c>
      <c r="FF776" s="109" t="n">
        <v>7.8</v>
      </c>
      <c r="FG776" s="109" t="n">
        <v>3.9</v>
      </c>
      <c r="FH776" s="109" t="n">
        <v>3.4</v>
      </c>
      <c r="FI776" s="109" t="n">
        <v>3.5</v>
      </c>
      <c r="FJ776" s="109" t="n">
        <v>2.3</v>
      </c>
      <c r="FK776" s="109" t="n">
        <v>3.3</v>
      </c>
      <c r="FL776" s="109" t="n">
        <v>7.6</v>
      </c>
      <c r="FM776" s="109" t="n">
        <v>7.5</v>
      </c>
      <c r="FN776" s="109" t="n">
        <v>9.4</v>
      </c>
      <c r="FO776" s="110" t="n">
        <f aca="false">SUM(FC776:FN776)/12</f>
        <v>6.83333333333333</v>
      </c>
      <c r="GA776" s="1" t="n">
        <f aca="false">GA775+1</f>
        <v>1876</v>
      </c>
      <c r="GB776" s="111" t="n">
        <v>1876</v>
      </c>
      <c r="GC776" s="109" t="n">
        <v>12.6</v>
      </c>
      <c r="GD776" s="109" t="n">
        <v>11.4</v>
      </c>
      <c r="GE776" s="109" t="n">
        <v>11.9</v>
      </c>
      <c r="GF776" s="109" t="n">
        <v>9.3</v>
      </c>
      <c r="GG776" s="109" t="n">
        <v>6.2</v>
      </c>
      <c r="GH776" s="109" t="n">
        <v>5.3</v>
      </c>
      <c r="GI776" s="109" t="n">
        <v>4.7</v>
      </c>
      <c r="GJ776" s="109" t="n">
        <v>5.2</v>
      </c>
      <c r="GK776" s="109" t="n">
        <v>5</v>
      </c>
      <c r="GL776" s="109" t="n">
        <v>9.2</v>
      </c>
      <c r="GM776" s="109" t="n">
        <v>8.7</v>
      </c>
      <c r="GN776" s="109" t="n">
        <v>9.9</v>
      </c>
      <c r="GO776" s="110" t="n">
        <f aca="false">SUM(GC776:GN776)/12</f>
        <v>8.28333333333333</v>
      </c>
      <c r="MA776" s="1" t="n">
        <f aca="false">MA775+1</f>
        <v>1876</v>
      </c>
      <c r="MB776" s="111" t="n">
        <v>1876</v>
      </c>
      <c r="MC776" s="109" t="n">
        <v>14.7</v>
      </c>
      <c r="MD776" s="109" t="n">
        <v>14</v>
      </c>
      <c r="ME776" s="109" t="n">
        <v>11.5</v>
      </c>
      <c r="MF776" s="109" t="n">
        <v>9.7</v>
      </c>
      <c r="MG776" s="109" t="n">
        <v>9.5</v>
      </c>
      <c r="MH776" s="109" t="n">
        <v>8.8</v>
      </c>
      <c r="MI776" s="109" t="n">
        <v>7.2</v>
      </c>
      <c r="MJ776" s="109" t="n">
        <v>6.6</v>
      </c>
      <c r="MK776" s="109" t="n">
        <v>8</v>
      </c>
      <c r="ML776" s="109" t="n">
        <v>8.2</v>
      </c>
      <c r="MM776" s="109" t="n">
        <v>11.6</v>
      </c>
      <c r="MN776" s="109" t="n">
        <v>13.9</v>
      </c>
      <c r="MO776" s="110" t="n">
        <f aca="false">SUM(MC776:MN776)/12</f>
        <v>10.3083333333333</v>
      </c>
      <c r="OA776" s="5"/>
    </row>
    <row r="777" customFormat="false" ht="12.75" hidden="false" customHeight="false" outlineLevel="0" collapsed="false">
      <c r="A777" s="101"/>
      <c r="B777" s="102" t="n">
        <f aca="false">AVERAGE(AO777,BO777,CO777,DO777,EO777,FO777,GO777,HO777,IO777,JO777,KO777,LO777,MO777,NO777)</f>
        <v>8.58611111111111</v>
      </c>
      <c r="C777" s="103" t="n">
        <f aca="false">AVERAGE(B773:B777)</f>
        <v>8.48638888888889</v>
      </c>
      <c r="D777" s="104" t="n">
        <f aca="false">AVERAGE(B768:B777)</f>
        <v>8.56175925925926</v>
      </c>
      <c r="E777" s="102"/>
      <c r="F777" s="105"/>
      <c r="G777" s="104" t="n">
        <f aca="false">MAX(AC777:AN777,BC777:BN777,CC777:CN777,DC777:DN777,EC777:EN777,FC777:FN777,GC777:GN777,HC777:HN777,IC777:IN777,JC777:JN777,KC777:KN777,LC777:LN777,MC777:MN777,NC777:NN777)</f>
        <v>14.8</v>
      </c>
      <c r="H777" s="106" t="n">
        <f aca="false">MEDIAN(AC777:AN777,BC777:BN777,CC777:CN777,DC777:DN777,EC777:EN777,FC777:FN777,GC777:GN777,HC777:HN777,IC777:IN777,JC777:JN777,KC777:KN777,LC777:LN777,MC777:MN777,NC777:NN777)</f>
        <v>8.55</v>
      </c>
      <c r="I777" s="102" t="n">
        <f aca="false">MIN(AC777:AN777,BC777:BN777,CC777:CN777,DC777:DN777,EC777:EN777,FC777:FN777,GC777:GN777,HC777:HN777,IC777:IN777,JC777:JN777,KC777:KN777,LC777:LN777,MC777:MN777,NC777:NN777)</f>
        <v>4.1</v>
      </c>
      <c r="J777" s="107" t="n">
        <f aca="false">(G777+I777)/2</f>
        <v>9.45</v>
      </c>
      <c r="AQ777" s="112"/>
      <c r="AR777" s="109"/>
      <c r="AS777" s="109"/>
      <c r="AT777" s="109"/>
      <c r="AU777" s="109"/>
      <c r="AV777" s="109"/>
      <c r="AW777" s="109"/>
      <c r="AX777" s="109"/>
      <c r="AY777" s="109"/>
      <c r="AZ777" s="109"/>
      <c r="BA777" s="109"/>
      <c r="BB777" s="109"/>
      <c r="BC777" s="109"/>
      <c r="BD777" s="109"/>
      <c r="BF777" s="112"/>
      <c r="BG777" s="109"/>
      <c r="BH777" s="109"/>
      <c r="BI777" s="109"/>
      <c r="BJ777" s="109"/>
      <c r="BK777" s="109"/>
      <c r="BL777" s="109"/>
      <c r="BM777" s="109"/>
      <c r="BN777" s="109"/>
      <c r="BO777" s="109"/>
      <c r="BP777" s="109"/>
      <c r="BQ777" s="109"/>
      <c r="BR777" s="109"/>
      <c r="BS777" s="109"/>
      <c r="FA777" s="1" t="n">
        <f aca="false">FA776+1</f>
        <v>1877</v>
      </c>
      <c r="FB777" s="111" t="n">
        <v>1877</v>
      </c>
      <c r="FC777" s="109" t="n">
        <v>11</v>
      </c>
      <c r="FD777" s="109" t="n">
        <v>12.6</v>
      </c>
      <c r="FE777" s="109" t="n">
        <v>10.2</v>
      </c>
      <c r="FF777" s="109" t="n">
        <v>8.8</v>
      </c>
      <c r="FG777" s="109" t="n">
        <v>7.1</v>
      </c>
      <c r="FH777" s="109" t="n">
        <v>4.1</v>
      </c>
      <c r="FI777" s="109" t="n">
        <v>4.1</v>
      </c>
      <c r="FJ777" s="109" t="n">
        <v>6.6</v>
      </c>
      <c r="FK777" s="109" t="n">
        <v>4.8</v>
      </c>
      <c r="FL777" s="109" t="n">
        <v>6.1</v>
      </c>
      <c r="FM777" s="109" t="n">
        <v>6.6</v>
      </c>
      <c r="FN777" s="109" t="n">
        <v>9.2</v>
      </c>
      <c r="FO777" s="110" t="n">
        <f aca="false">SUM(FC777:FN777)/12</f>
        <v>7.6</v>
      </c>
      <c r="GA777" s="1" t="n">
        <f aca="false">GA776+1</f>
        <v>1877</v>
      </c>
      <c r="GB777" s="111" t="n">
        <v>1877</v>
      </c>
      <c r="GC777" s="109" t="n">
        <v>12.2</v>
      </c>
      <c r="GD777" s="109" t="n">
        <v>12.5</v>
      </c>
      <c r="GE777" s="109" t="n">
        <v>10.7</v>
      </c>
      <c r="GF777" s="109" t="n">
        <v>8.9</v>
      </c>
      <c r="GG777" s="109" t="n">
        <v>8.8</v>
      </c>
      <c r="GH777" s="109" t="n">
        <v>7.2</v>
      </c>
      <c r="GI777" s="109" t="n">
        <v>5.3</v>
      </c>
      <c r="GJ777" s="109" t="n">
        <v>6.3</v>
      </c>
      <c r="GK777" s="109" t="n">
        <v>6.6</v>
      </c>
      <c r="GL777" s="109" t="n">
        <v>7.5</v>
      </c>
      <c r="GM777" s="109" t="n">
        <v>7.6</v>
      </c>
      <c r="GN777" s="109" t="n">
        <v>8.9</v>
      </c>
      <c r="GO777" s="110" t="n">
        <f aca="false">SUM(GC777:GN777)/12</f>
        <v>8.54166666666667</v>
      </c>
      <c r="MA777" s="1" t="n">
        <f aca="false">MA776+1</f>
        <v>1877</v>
      </c>
      <c r="MB777" s="111" t="n">
        <v>1877</v>
      </c>
      <c r="MC777" s="109" t="n">
        <v>14.8</v>
      </c>
      <c r="MD777" s="109" t="n">
        <v>12.7</v>
      </c>
      <c r="ME777" s="109" t="n">
        <v>13</v>
      </c>
      <c r="MF777" s="109" t="n">
        <v>9.9</v>
      </c>
      <c r="MG777" s="109" t="n">
        <v>8.9</v>
      </c>
      <c r="MH777" s="109" t="n">
        <v>5.8</v>
      </c>
      <c r="MI777" s="109" t="n">
        <v>5.6</v>
      </c>
      <c r="MJ777" s="109" t="n">
        <v>6.6</v>
      </c>
      <c r="MK777" s="109" t="n">
        <v>6.8</v>
      </c>
      <c r="ML777" s="109" t="n">
        <v>8.3</v>
      </c>
      <c r="MM777" s="109" t="n">
        <v>10.4</v>
      </c>
      <c r="MN777" s="109" t="n">
        <v>12.6</v>
      </c>
      <c r="MO777" s="110" t="n">
        <f aca="false">SUM(MC777:MN777)/12</f>
        <v>9.61666666666667</v>
      </c>
      <c r="OA777" s="5"/>
    </row>
    <row r="778" customFormat="false" ht="12.75" hidden="false" customHeight="false" outlineLevel="0" collapsed="false">
      <c r="A778" s="101"/>
      <c r="B778" s="102" t="n">
        <f aca="false">AVERAGE(AO778,BO778,CO778,DO778,EO778,FO778,GO778,HO778,IO778,JO778,KO778,LO778,MO778,NO778)</f>
        <v>8.8</v>
      </c>
      <c r="C778" s="103" t="n">
        <f aca="false">AVERAGE(B774:B778)</f>
        <v>8.52916666666667</v>
      </c>
      <c r="D778" s="104" t="n">
        <f aca="false">AVERAGE(B769:B778)</f>
        <v>8.61148148148148</v>
      </c>
      <c r="E778" s="102"/>
      <c r="F778" s="105"/>
      <c r="G778" s="104" t="n">
        <f aca="false">MAX(AC778:AN778,BC778:BN778,CC778:CN778,DC778:DN778,EC778:EN778,FC778:FN778,GC778:GN778,HC778:HN778,IC778:IN778,JC778:JN778,KC778:KN778,LC778:LN778,MC778:MN778,NC778:NN778)</f>
        <v>13.7</v>
      </c>
      <c r="H778" s="106" t="n">
        <f aca="false">MEDIAN(AC778:AN778,BC778:BN778,CC778:CN778,DC778:DN778,EC778:EN778,FC778:FN778,GC778:GN778,HC778:HN778,IC778:IN778,JC778:JN778,KC778:KN778,LC778:LN778,MC778:MN778,NC778:NN778)</f>
        <v>9.35</v>
      </c>
      <c r="I778" s="102" t="n">
        <f aca="false">MIN(AC778:AN778,BC778:BN778,CC778:CN778,DC778:DN778,EC778:EN778,FC778:FN778,GC778:GN778,HC778:HN778,IC778:IN778,JC778:JN778,KC778:KN778,LC778:LN778,MC778:MN778,NC778:NN778)</f>
        <v>3</v>
      </c>
      <c r="J778" s="107" t="n">
        <f aca="false">(G778+I778)/2</f>
        <v>8.35</v>
      </c>
      <c r="AQ778" s="112"/>
      <c r="AR778" s="109"/>
      <c r="AS778" s="109"/>
      <c r="AT778" s="109"/>
      <c r="AU778" s="109"/>
      <c r="AV778" s="109"/>
      <c r="AW778" s="109"/>
      <c r="AX778" s="109"/>
      <c r="AY778" s="109"/>
      <c r="AZ778" s="109"/>
      <c r="BA778" s="109"/>
      <c r="BB778" s="109"/>
      <c r="BC778" s="109"/>
      <c r="BD778" s="109"/>
      <c r="BF778" s="112"/>
      <c r="BG778" s="109"/>
      <c r="BH778" s="109"/>
      <c r="BI778" s="109"/>
      <c r="BJ778" s="109"/>
      <c r="BK778" s="109"/>
      <c r="BL778" s="109"/>
      <c r="BM778" s="109"/>
      <c r="BN778" s="109"/>
      <c r="BO778" s="109"/>
      <c r="BP778" s="109"/>
      <c r="BQ778" s="109"/>
      <c r="BR778" s="109"/>
      <c r="BS778" s="109"/>
      <c r="FA778" s="1" t="n">
        <f aca="false">FA777+1</f>
        <v>1878</v>
      </c>
      <c r="FB778" s="111" t="n">
        <v>1878</v>
      </c>
      <c r="FC778" s="109" t="n">
        <v>10.6</v>
      </c>
      <c r="FD778" s="109" t="n">
        <v>11.1</v>
      </c>
      <c r="FE778" s="109" t="n">
        <v>9.9</v>
      </c>
      <c r="FF778" s="109" t="n">
        <v>9.6</v>
      </c>
      <c r="FG778" s="109" t="n">
        <v>5.8</v>
      </c>
      <c r="FH778" s="109" t="n">
        <v>3</v>
      </c>
      <c r="FI778" s="109" t="n">
        <v>4.6</v>
      </c>
      <c r="FJ778" s="109" t="n">
        <v>4.9</v>
      </c>
      <c r="FK778" s="109" t="n">
        <v>5.2</v>
      </c>
      <c r="FL778" s="109" t="n">
        <v>6.8</v>
      </c>
      <c r="FM778" s="109" t="n">
        <v>9.4</v>
      </c>
      <c r="FN778" s="109" t="n">
        <v>10.2</v>
      </c>
      <c r="FO778" s="110" t="n">
        <f aca="false">SUM(FC778:FN778)/12</f>
        <v>7.59166666666667</v>
      </c>
      <c r="GA778" s="1" t="n">
        <f aca="false">GA777+1</f>
        <v>1878</v>
      </c>
      <c r="GB778" s="111" t="n">
        <v>1878</v>
      </c>
      <c r="GC778" s="109" t="n">
        <v>11.3</v>
      </c>
      <c r="GD778" s="109" t="n">
        <v>11.7</v>
      </c>
      <c r="GE778" s="109" t="n">
        <v>12.3</v>
      </c>
      <c r="GF778" s="109" t="n">
        <v>9.9</v>
      </c>
      <c r="GG778" s="109" t="n">
        <v>7.7</v>
      </c>
      <c r="GH778" s="109" t="n">
        <v>4.9</v>
      </c>
      <c r="GI778" s="109" t="n">
        <v>6.1</v>
      </c>
      <c r="GJ778" s="109" t="n">
        <v>6.5</v>
      </c>
      <c r="GK778" s="109" t="n">
        <v>6.9</v>
      </c>
      <c r="GL778" s="109" t="n">
        <v>6.9</v>
      </c>
      <c r="GM778" s="109" t="n">
        <v>9.3</v>
      </c>
      <c r="GN778" s="109" t="n">
        <v>10.9</v>
      </c>
      <c r="GO778" s="110" t="n">
        <f aca="false">SUM(GC778:GN778)/12</f>
        <v>8.7</v>
      </c>
      <c r="MA778" s="1" t="n">
        <f aca="false">MA777+1</f>
        <v>1878</v>
      </c>
      <c r="MB778" s="111" t="n">
        <v>1878</v>
      </c>
      <c r="MC778" s="109" t="n">
        <v>13.7</v>
      </c>
      <c r="MD778" s="109" t="n">
        <v>12.7</v>
      </c>
      <c r="ME778" s="109" t="n">
        <v>13.7</v>
      </c>
      <c r="MF778" s="109" t="n">
        <v>10.6</v>
      </c>
      <c r="MG778" s="109" t="n">
        <v>10.4</v>
      </c>
      <c r="MH778" s="109" t="n">
        <v>6.8</v>
      </c>
      <c r="MI778" s="109" t="n">
        <v>6</v>
      </c>
      <c r="MJ778" s="109" t="n">
        <v>6.8</v>
      </c>
      <c r="MK778" s="109" t="n">
        <v>7.9</v>
      </c>
      <c r="ML778" s="109" t="n">
        <v>9</v>
      </c>
      <c r="MM778" s="109" t="n">
        <v>11.1</v>
      </c>
      <c r="MN778" s="109" t="n">
        <v>12.6</v>
      </c>
      <c r="MO778" s="110" t="n">
        <f aca="false">SUM(MC778:MN778)/12</f>
        <v>10.1083333333333</v>
      </c>
      <c r="OA778" s="5"/>
    </row>
    <row r="779" customFormat="false" ht="12.75" hidden="false" customHeight="false" outlineLevel="0" collapsed="false">
      <c r="A779" s="101"/>
      <c r="B779" s="102" t="n">
        <f aca="false">AVERAGE(AO779,BO779,CO779,DO779,EO779,FO779,GO779,HO779,IO779,JO779,KO779,LO779,MO779,NO779)</f>
        <v>8.37222222222222</v>
      </c>
      <c r="C779" s="103" t="n">
        <f aca="false">AVERAGE(B775:B779)</f>
        <v>8.56361111111111</v>
      </c>
      <c r="D779" s="104" t="n">
        <f aca="false">AVERAGE(B770:B779)</f>
        <v>8.64555555555556</v>
      </c>
      <c r="E779" s="102"/>
      <c r="F779" s="105"/>
      <c r="G779" s="104" t="n">
        <f aca="false">MAX(AC779:AN779,BC779:BN779,CC779:CN779,DC779:DN779,EC779:EN779,FC779:FN779,GC779:GN779,HC779:HN779,IC779:IN779,JC779:JN779,KC779:KN779,LC779:LN779,MC779:MN779,NC779:NN779)</f>
        <v>14.2</v>
      </c>
      <c r="H779" s="106" t="n">
        <f aca="false">MEDIAN(AC779:AN779,BC779:BN779,CC779:CN779,DC779:DN779,EC779:EN779,FC779:FN779,GC779:GN779,HC779:HN779,IC779:IN779,JC779:JN779,KC779:KN779,LC779:LN779,MC779:MN779,NC779:NN779)</f>
        <v>8.15</v>
      </c>
      <c r="I779" s="102" t="n">
        <f aca="false">MIN(AC779:AN779,BC779:BN779,CC779:CN779,DC779:DN779,EC779:EN779,FC779:FN779,GC779:GN779,HC779:HN779,IC779:IN779,JC779:JN779,KC779:KN779,LC779:LN779,MC779:MN779,NC779:NN779)</f>
        <v>3.9</v>
      </c>
      <c r="J779" s="107" t="n">
        <f aca="false">(G779+I779)/2</f>
        <v>9.05</v>
      </c>
      <c r="AQ779" s="112"/>
      <c r="AR779" s="109"/>
      <c r="AS779" s="109"/>
      <c r="AT779" s="109"/>
      <c r="AU779" s="109"/>
      <c r="AV779" s="109"/>
      <c r="AW779" s="109"/>
      <c r="AX779" s="109"/>
      <c r="AY779" s="109"/>
      <c r="AZ779" s="109"/>
      <c r="BA779" s="109"/>
      <c r="BB779" s="109"/>
      <c r="BC779" s="109"/>
      <c r="BD779" s="109"/>
      <c r="BF779" s="112"/>
      <c r="BG779" s="109"/>
      <c r="BH779" s="109"/>
      <c r="BI779" s="109"/>
      <c r="BJ779" s="109"/>
      <c r="BK779" s="109"/>
      <c r="BL779" s="109"/>
      <c r="BM779" s="109"/>
      <c r="BN779" s="109"/>
      <c r="BO779" s="109"/>
      <c r="BP779" s="109"/>
      <c r="BQ779" s="109"/>
      <c r="BR779" s="109"/>
      <c r="BS779" s="109"/>
      <c r="FA779" s="1" t="n">
        <f aca="false">FA778+1</f>
        <v>1879</v>
      </c>
      <c r="FB779" s="111" t="n">
        <v>1879</v>
      </c>
      <c r="FC779" s="109" t="n">
        <v>13.7</v>
      </c>
      <c r="FD779" s="109" t="n">
        <v>10.8</v>
      </c>
      <c r="FE779" s="109" t="n">
        <v>9.1</v>
      </c>
      <c r="FF779" s="109" t="n">
        <v>6.8</v>
      </c>
      <c r="FG779" s="109" t="n">
        <v>6</v>
      </c>
      <c r="FH779" s="109" t="n">
        <v>3.9</v>
      </c>
      <c r="FI779" s="109" t="n">
        <v>3.9</v>
      </c>
      <c r="FJ779" s="109" t="n">
        <v>5.2</v>
      </c>
      <c r="FK779" s="109" t="n">
        <v>5</v>
      </c>
      <c r="FL779" s="109" t="n">
        <v>6.4</v>
      </c>
      <c r="FM779" s="109" t="n">
        <v>8.1</v>
      </c>
      <c r="FN779" s="109" t="n">
        <v>8.6</v>
      </c>
      <c r="FO779" s="110" t="n">
        <f aca="false">SUM(FC779:FN779)/12</f>
        <v>7.29166666666667</v>
      </c>
      <c r="GA779" s="1" t="n">
        <f aca="false">GA778+1</f>
        <v>1879</v>
      </c>
      <c r="GB779" s="111" t="n">
        <v>1879</v>
      </c>
      <c r="GC779" s="109" t="n">
        <v>11.6</v>
      </c>
      <c r="GD779" s="109" t="n">
        <v>12.3</v>
      </c>
      <c r="GE779" s="109" t="n">
        <v>9.3</v>
      </c>
      <c r="GF779" s="109" t="n">
        <v>8.4</v>
      </c>
      <c r="GG779" s="109" t="n">
        <v>8.2</v>
      </c>
      <c r="GH779" s="109" t="n">
        <v>4.9</v>
      </c>
      <c r="GI779" s="109" t="n">
        <v>4.6</v>
      </c>
      <c r="GJ779" s="109" t="n">
        <v>5.6</v>
      </c>
      <c r="GK779" s="109" t="n">
        <v>6.3</v>
      </c>
      <c r="GL779" s="109" t="n">
        <v>6.7</v>
      </c>
      <c r="GM779" s="109" t="n">
        <v>6.9</v>
      </c>
      <c r="GN779" s="109" t="n">
        <v>9.1</v>
      </c>
      <c r="GO779" s="110" t="n">
        <f aca="false">SUM(GC779:GN779)/12</f>
        <v>7.825</v>
      </c>
      <c r="MA779" s="1" t="n">
        <f aca="false">MA778+1</f>
        <v>1879</v>
      </c>
      <c r="MB779" s="111" t="n">
        <v>1879</v>
      </c>
      <c r="MC779" s="109" t="n">
        <v>14.1</v>
      </c>
      <c r="MD779" s="109" t="n">
        <v>14.2</v>
      </c>
      <c r="ME779" s="109" t="n">
        <v>12</v>
      </c>
      <c r="MF779" s="109" t="n">
        <v>11.3</v>
      </c>
      <c r="MG779" s="109" t="n">
        <v>7.9</v>
      </c>
      <c r="MH779" s="109" t="n">
        <v>9.2</v>
      </c>
      <c r="MI779" s="109" t="n">
        <v>6.2</v>
      </c>
      <c r="MJ779" s="109" t="n">
        <v>6.2</v>
      </c>
      <c r="MK779" s="109" t="n">
        <v>6.9</v>
      </c>
      <c r="ML779" s="109" t="n">
        <v>8.2</v>
      </c>
      <c r="MM779" s="109" t="n">
        <v>11.1</v>
      </c>
      <c r="MN779" s="109" t="n">
        <v>12.7</v>
      </c>
      <c r="MO779" s="110" t="n">
        <f aca="false">SUM(MC779:MN779)/12</f>
        <v>10</v>
      </c>
      <c r="OA779" s="5"/>
    </row>
    <row r="780" customFormat="false" ht="12.75" hidden="false" customHeight="false" outlineLevel="0" collapsed="false">
      <c r="A780" s="101" t="n">
        <f aca="false">A775+5</f>
        <v>1880</v>
      </c>
      <c r="B780" s="102" t="n">
        <f aca="false">AVERAGE(AO780,BO780,CO780,DO780,EO780,FO780,GO780,HO780,IO780,JO780,KO780,LO780,MO780,NO780)</f>
        <v>8.80833333333333</v>
      </c>
      <c r="C780" s="103" t="n">
        <f aca="false">AVERAGE(B776:B780)</f>
        <v>8.60833333333333</v>
      </c>
      <c r="D780" s="104" t="n">
        <f aca="false">AVERAGE(B771:B780)</f>
        <v>8.63958333333333</v>
      </c>
      <c r="E780" s="102" t="n">
        <f aca="false">AVERAGE(B761:B780)</f>
        <v>8.56190509259259</v>
      </c>
      <c r="F780" s="105"/>
      <c r="G780" s="104" t="n">
        <f aca="false">MAX(AC780:AN780,BC780:BN780,CC780:CN780,DC780:DN780,EC780:EN780,FC780:FN780,GC780:GN780,HC780:HN780,IC780:IN780,JC780:JN780,KC780:KN780,LC780:LN780,MC780:MN780,NC780:NN780)</f>
        <v>15.4</v>
      </c>
      <c r="H780" s="106" t="n">
        <f aca="false">MEDIAN(AC780:AN780,BC780:BN780,CC780:CN780,DC780:DN780,EC780:EN780,FC780:FN780,GC780:GN780,HC780:HN780,IC780:IN780,JC780:JN780,KC780:KN780,LC780:LN780,MC780:MN780,NC780:NN780)</f>
        <v>8.05</v>
      </c>
      <c r="I780" s="102" t="n">
        <f aca="false">MIN(AC780:AN780,BC780:BN780,CC780:CN780,DC780:DN780,EC780:EN780,FC780:FN780,GC780:GN780,HC780:HN780,IC780:IN780,JC780:JN780,KC780:KN780,LC780:LN780,MC780:MN780,NC780:NN780)</f>
        <v>2.1</v>
      </c>
      <c r="J780" s="107" t="n">
        <f aca="false">(G780+I780)/2</f>
        <v>8.75</v>
      </c>
      <c r="AQ780" s="112"/>
      <c r="AR780" s="109"/>
      <c r="AS780" s="109"/>
      <c r="AT780" s="109"/>
      <c r="AU780" s="109"/>
      <c r="AV780" s="109"/>
      <c r="AW780" s="109"/>
      <c r="AX780" s="109"/>
      <c r="AY780" s="109"/>
      <c r="AZ780" s="109"/>
      <c r="BA780" s="109"/>
      <c r="BB780" s="109"/>
      <c r="BC780" s="109"/>
      <c r="BD780" s="109"/>
      <c r="BF780" s="112"/>
      <c r="BG780" s="109"/>
      <c r="BH780" s="109"/>
      <c r="BI780" s="109"/>
      <c r="BJ780" s="109"/>
      <c r="BK780" s="109"/>
      <c r="BL780" s="109"/>
      <c r="BM780" s="109"/>
      <c r="BN780" s="109"/>
      <c r="BO780" s="109"/>
      <c r="BP780" s="109"/>
      <c r="BQ780" s="109"/>
      <c r="BR780" s="109"/>
      <c r="BS780" s="109"/>
      <c r="FA780" s="1" t="n">
        <f aca="false">FA779+1</f>
        <v>1880</v>
      </c>
      <c r="FB780" s="111" t="n">
        <v>1880</v>
      </c>
      <c r="FC780" s="109" t="n">
        <v>12.8</v>
      </c>
      <c r="FD780" s="109" t="n">
        <v>14.3</v>
      </c>
      <c r="FE780" s="109" t="n">
        <v>13.4</v>
      </c>
      <c r="FF780" s="109" t="n">
        <v>7.1</v>
      </c>
      <c r="FG780" s="109" t="n">
        <v>5.9</v>
      </c>
      <c r="FH780" s="109" t="n">
        <v>5.3</v>
      </c>
      <c r="FI780" s="109" t="n">
        <v>2.1</v>
      </c>
      <c r="FJ780" s="109" t="n">
        <v>3.8</v>
      </c>
      <c r="FK780" s="109" t="n">
        <v>2.8</v>
      </c>
      <c r="FL780" s="109" t="n">
        <v>7.1</v>
      </c>
      <c r="FM780" s="109" t="n">
        <v>6.9</v>
      </c>
      <c r="FN780" s="109" t="n">
        <v>11.6</v>
      </c>
      <c r="FO780" s="110" t="n">
        <f aca="false">SUM(FC780:FN780)/12</f>
        <v>7.75833333333333</v>
      </c>
      <c r="GA780" s="1" t="n">
        <f aca="false">GA779+1</f>
        <v>1880</v>
      </c>
      <c r="GB780" s="111" t="n">
        <v>1880</v>
      </c>
      <c r="GC780" s="109" t="n">
        <v>10.9</v>
      </c>
      <c r="GD780" s="109" t="n">
        <v>15.4</v>
      </c>
      <c r="GE780" s="109" t="n">
        <v>13.1</v>
      </c>
      <c r="GF780" s="109" t="n">
        <v>10.2</v>
      </c>
      <c r="GG780" s="109" t="n">
        <v>7.7</v>
      </c>
      <c r="GH780" s="109" t="n">
        <v>6.5</v>
      </c>
      <c r="GI780" s="109" t="n">
        <v>4</v>
      </c>
      <c r="GJ780" s="109" t="n">
        <v>6.2</v>
      </c>
      <c r="GK780" s="109" t="n">
        <v>6.6</v>
      </c>
      <c r="GL780" s="109" t="n">
        <v>6.4</v>
      </c>
      <c r="GM780" s="109" t="n">
        <v>8.2</v>
      </c>
      <c r="GN780" s="109" t="n">
        <v>9.2</v>
      </c>
      <c r="GO780" s="110" t="n">
        <f aca="false">SUM(GC780:GN780)/12</f>
        <v>8.7</v>
      </c>
      <c r="MA780" s="1" t="n">
        <f aca="false">MA779+1</f>
        <v>1880</v>
      </c>
      <c r="MB780" s="111" t="n">
        <v>1880</v>
      </c>
      <c r="MC780" s="109" t="n">
        <v>13.8</v>
      </c>
      <c r="MD780" s="109" t="n">
        <v>14.9</v>
      </c>
      <c r="ME780" s="109" t="n">
        <v>13.3</v>
      </c>
      <c r="MF780" s="109" t="n">
        <v>10.8</v>
      </c>
      <c r="MG780" s="109" t="n">
        <v>8.2</v>
      </c>
      <c r="MH780" s="109" t="n">
        <v>7.5</v>
      </c>
      <c r="MI780" s="109" t="n">
        <v>4.8</v>
      </c>
      <c r="MJ780" s="109" t="n">
        <v>7.9</v>
      </c>
      <c r="MK780" s="109" t="n">
        <v>7.6</v>
      </c>
      <c r="ML780" s="109" t="n">
        <v>8.7</v>
      </c>
      <c r="MM780" s="109" t="n">
        <v>10.4</v>
      </c>
      <c r="MN780" s="109" t="n">
        <v>11.7</v>
      </c>
      <c r="MO780" s="110" t="n">
        <f aca="false">SUM(MC780:MN780)/12</f>
        <v>9.96666666666667</v>
      </c>
      <c r="OA780" s="5"/>
    </row>
    <row r="781" customFormat="false" ht="12.75" hidden="false" customHeight="false" outlineLevel="0" collapsed="false">
      <c r="A781" s="101"/>
      <c r="B781" s="102" t="n">
        <f aca="false">AVERAGE(AO781,BO781,CO781,DO781,EO781,FO781,GO781,HO781,IO781,JO781,KO781,LO781,MO781,NO781)</f>
        <v>8.28472222222222</v>
      </c>
      <c r="C781" s="103" t="n">
        <f aca="false">AVERAGE(B777:B781)</f>
        <v>8.57027777777778</v>
      </c>
      <c r="D781" s="104" t="n">
        <f aca="false">AVERAGE(B772:B781)</f>
        <v>8.53722222222222</v>
      </c>
      <c r="E781" s="102" t="n">
        <f aca="false">AVERAGE(B762:B781)</f>
        <v>8.51405787037037</v>
      </c>
      <c r="F781" s="105"/>
      <c r="G781" s="104" t="n">
        <f aca="false">MAX(AC781:AN781,BC781:BN781,CC781:CN781,DC781:DN781,EC781:EN781,FC781:FN781,GC781:GN781,HC781:HN781,IC781:IN781,JC781:JN781,KC781:KN781,LC781:LN781,MC781:MN781,NC781:NN781)</f>
        <v>14.8</v>
      </c>
      <c r="H781" s="106" t="n">
        <f aca="false">MEDIAN(AC781:AN781,BC781:BN781,CC781:CN781,DC781:DN781,EC781:EN781,FC781:FN781,GC781:GN781,HC781:HN781,IC781:IN781,JC781:JN781,KC781:KN781,LC781:LN781,MC781:MN781,NC781:NN781)</f>
        <v>8.275</v>
      </c>
      <c r="I781" s="102" t="n">
        <f aca="false">MIN(AC781:AN781,BC781:BN781,CC781:CN781,DC781:DN781,EC781:EN781,FC781:FN781,GC781:GN781,HC781:HN781,IC781:IN781,JC781:JN781,KC781:KN781,LC781:LN781,MC781:MN781,NC781:NN781)</f>
        <v>2.2</v>
      </c>
      <c r="J781" s="107" t="n">
        <f aca="false">(G781+I781)/2</f>
        <v>8.5</v>
      </c>
      <c r="AQ781" s="112"/>
      <c r="AR781" s="109"/>
      <c r="AS781" s="109"/>
      <c r="AT781" s="109"/>
      <c r="AU781" s="109"/>
      <c r="AV781" s="109"/>
      <c r="AW781" s="109"/>
      <c r="AX781" s="109"/>
      <c r="AY781" s="109"/>
      <c r="AZ781" s="109"/>
      <c r="BA781" s="109"/>
      <c r="BB781" s="109"/>
      <c r="BC781" s="109"/>
      <c r="BD781" s="109"/>
      <c r="BF781" s="112"/>
      <c r="BG781" s="109"/>
      <c r="BH781" s="109"/>
      <c r="BI781" s="109"/>
      <c r="BJ781" s="109"/>
      <c r="BK781" s="109"/>
      <c r="BL781" s="109"/>
      <c r="BM781" s="109"/>
      <c r="BN781" s="109"/>
      <c r="BO781" s="109"/>
      <c r="BP781" s="109"/>
      <c r="BQ781" s="109"/>
      <c r="BR781" s="109"/>
      <c r="BS781" s="109"/>
      <c r="FA781" s="1" t="n">
        <f aca="false">FA780+1</f>
        <v>1881</v>
      </c>
      <c r="FB781" s="111" t="n">
        <v>1881</v>
      </c>
      <c r="FC781" s="109" t="n">
        <v>12</v>
      </c>
      <c r="FD781" s="109" t="n">
        <v>10.4</v>
      </c>
      <c r="FE781" s="109" t="n">
        <v>9.6</v>
      </c>
      <c r="FF781" s="109" t="n">
        <v>5.5</v>
      </c>
      <c r="FG781" s="109" t="n">
        <v>6.9</v>
      </c>
      <c r="FH781" s="109" t="n">
        <v>3.4</v>
      </c>
      <c r="FI781" s="109" t="n">
        <v>2.2</v>
      </c>
      <c r="FJ781" s="109" t="n">
        <v>4.8</v>
      </c>
      <c r="FK781" s="109" t="n">
        <v>5.9</v>
      </c>
      <c r="FL781" s="109" t="n">
        <v>6.9</v>
      </c>
      <c r="FM781" s="120" t="n">
        <f aca="false">(FM778+FM779+FM780+FM782+FM783+FM784)/6</f>
        <v>8.25</v>
      </c>
      <c r="FN781" s="109" t="n">
        <v>10</v>
      </c>
      <c r="FO781" s="110" t="n">
        <f aca="false">SUM(FC781:FN781)/12</f>
        <v>7.15416666666667</v>
      </c>
      <c r="GA781" s="1" t="n">
        <f aca="false">GA780+1</f>
        <v>1881</v>
      </c>
      <c r="GB781" s="111" t="n">
        <v>1881</v>
      </c>
      <c r="GC781" s="109" t="n">
        <v>12.3</v>
      </c>
      <c r="GD781" s="109" t="n">
        <v>10.7</v>
      </c>
      <c r="GE781" s="109" t="n">
        <v>10.9</v>
      </c>
      <c r="GF781" s="109" t="n">
        <v>8.2</v>
      </c>
      <c r="GG781" s="109" t="n">
        <v>8.3</v>
      </c>
      <c r="GH781" s="109" t="n">
        <v>5.2</v>
      </c>
      <c r="GI781" s="109" t="n">
        <v>4.8</v>
      </c>
      <c r="GJ781" s="109" t="n">
        <v>6.1</v>
      </c>
      <c r="GK781" s="109" t="n">
        <v>4.3</v>
      </c>
      <c r="GL781" s="109" t="n">
        <v>7.3</v>
      </c>
      <c r="GM781" s="109" t="n">
        <v>8.3</v>
      </c>
      <c r="GN781" s="109" t="n">
        <v>10.6</v>
      </c>
      <c r="GO781" s="110" t="n">
        <f aca="false">SUM(GC781:GN781)/12</f>
        <v>8.08333333333333</v>
      </c>
      <c r="MA781" s="1" t="n">
        <f aca="false">MA780+1</f>
        <v>1881</v>
      </c>
      <c r="MB781" s="111" t="n">
        <v>1881</v>
      </c>
      <c r="MC781" s="109" t="n">
        <v>14.8</v>
      </c>
      <c r="MD781" s="109" t="n">
        <v>12.7</v>
      </c>
      <c r="ME781" s="109" t="n">
        <v>13</v>
      </c>
      <c r="MF781" s="109" t="n">
        <v>9.9</v>
      </c>
      <c r="MG781" s="109" t="n">
        <v>8.9</v>
      </c>
      <c r="MH781" s="109" t="n">
        <v>5.8</v>
      </c>
      <c r="MI781" s="109" t="n">
        <v>5.6</v>
      </c>
      <c r="MJ781" s="109" t="n">
        <v>6.6</v>
      </c>
      <c r="MK781" s="109" t="n">
        <v>6.8</v>
      </c>
      <c r="ML781" s="109" t="n">
        <v>8.3</v>
      </c>
      <c r="MM781" s="109" t="n">
        <v>10.4</v>
      </c>
      <c r="MN781" s="109" t="n">
        <v>12.6</v>
      </c>
      <c r="MO781" s="110" t="n">
        <f aca="false">SUM(MC781:MN781)/12</f>
        <v>9.61666666666667</v>
      </c>
      <c r="OA781" s="5"/>
    </row>
    <row r="782" customFormat="false" ht="12.75" hidden="false" customHeight="false" outlineLevel="0" collapsed="false">
      <c r="A782" s="101"/>
      <c r="B782" s="102" t="n">
        <f aca="false">AVERAGE(AO782,BO782,CO782,DO782,EO782,FO782,GO782,HO782,IO782,JO782,KO782,LO782,MO782,NO782)</f>
        <v>8.56111111111111</v>
      </c>
      <c r="C782" s="103" t="n">
        <f aca="false">AVERAGE(B778:B782)</f>
        <v>8.56527777777778</v>
      </c>
      <c r="D782" s="104" t="n">
        <f aca="false">AVERAGE(B773:B782)</f>
        <v>8.52583333333333</v>
      </c>
      <c r="E782" s="102" t="n">
        <f aca="false">AVERAGE(B763:B782)</f>
        <v>8.49887268518519</v>
      </c>
      <c r="F782" s="105"/>
      <c r="G782" s="104" t="n">
        <f aca="false">MAX(AC782:AN782,BC782:BN782,CC782:CN782,DC782:DN782,EC782:EN782,FC782:FN782,GC782:GN782,HC782:HN782,IC782:IN782,JC782:JN782,KC782:KN782,LC782:LN782,MC782:MN782,NC782:NN782)</f>
        <v>13.7</v>
      </c>
      <c r="H782" s="106" t="n">
        <f aca="false">MEDIAN(AC782:AN782,BC782:BN782,CC782:CN782,DC782:DN782,EC782:EN782,FC782:FN782,GC782:GN782,HC782:HN782,IC782:IN782,JC782:JN782,KC782:KN782,LC782:LN782,MC782:MN782,NC782:NN782)</f>
        <v>8.75</v>
      </c>
      <c r="I782" s="102" t="n">
        <f aca="false">MIN(AC782:AN782,BC782:BN782,CC782:CN782,DC782:DN782,EC782:EN782,FC782:FN782,GC782:GN782,HC782:HN782,IC782:IN782,JC782:JN782,KC782:KN782,LC782:LN782,MC782:MN782,NC782:NN782)</f>
        <v>2.4</v>
      </c>
      <c r="J782" s="107" t="n">
        <f aca="false">(G782+I782)/2</f>
        <v>8.05</v>
      </c>
      <c r="AQ782" s="112"/>
      <c r="AR782" s="109"/>
      <c r="AS782" s="109"/>
      <c r="AT782" s="109"/>
      <c r="AU782" s="109"/>
      <c r="AV782" s="109"/>
      <c r="AW782" s="109"/>
      <c r="AX782" s="109"/>
      <c r="AY782" s="109"/>
      <c r="AZ782" s="109"/>
      <c r="BA782" s="109"/>
      <c r="BB782" s="109"/>
      <c r="BC782" s="109"/>
      <c r="BD782" s="109"/>
      <c r="BF782" s="112"/>
      <c r="BG782" s="109"/>
      <c r="BH782" s="109"/>
      <c r="BI782" s="109"/>
      <c r="BJ782" s="109"/>
      <c r="BK782" s="109"/>
      <c r="BL782" s="109"/>
      <c r="BM782" s="109"/>
      <c r="BN782" s="109"/>
      <c r="BO782" s="109"/>
      <c r="BP782" s="109"/>
      <c r="BQ782" s="109"/>
      <c r="BR782" s="109"/>
      <c r="BS782" s="109"/>
      <c r="FA782" s="1" t="n">
        <f aca="false">FA781+1</f>
        <v>1882</v>
      </c>
      <c r="FB782" s="111" t="n">
        <v>1882</v>
      </c>
      <c r="FC782" s="109" t="n">
        <v>10.1</v>
      </c>
      <c r="FD782" s="109" t="n">
        <v>9.9</v>
      </c>
      <c r="FE782" s="109" t="n">
        <v>10.3</v>
      </c>
      <c r="FF782" s="109" t="n">
        <v>8.5</v>
      </c>
      <c r="FG782" s="109" t="n">
        <v>8.1</v>
      </c>
      <c r="FH782" s="109" t="n">
        <v>3.9</v>
      </c>
      <c r="FI782" s="109" t="n">
        <v>2.4</v>
      </c>
      <c r="FJ782" s="109" t="n">
        <v>5.6</v>
      </c>
      <c r="FK782" s="109" t="n">
        <v>5.8</v>
      </c>
      <c r="FL782" s="109" t="n">
        <v>6.9</v>
      </c>
      <c r="FM782" s="109" t="n">
        <v>8.1</v>
      </c>
      <c r="FN782" s="109" t="n">
        <v>9.1</v>
      </c>
      <c r="FO782" s="110" t="n">
        <f aca="false">SUM(FC782:FN782)/12</f>
        <v>7.39166666666667</v>
      </c>
      <c r="GA782" s="1" t="n">
        <f aca="false">GA781+1</f>
        <v>1882</v>
      </c>
      <c r="GB782" s="111" t="n">
        <v>1882</v>
      </c>
      <c r="GC782" s="109" t="n">
        <v>11.9</v>
      </c>
      <c r="GD782" s="109" t="n">
        <v>11.8</v>
      </c>
      <c r="GE782" s="109" t="n">
        <v>11.4</v>
      </c>
      <c r="GF782" s="109" t="n">
        <v>9.6</v>
      </c>
      <c r="GG782" s="109" t="n">
        <v>9.4</v>
      </c>
      <c r="GH782" s="109" t="n">
        <v>5.7</v>
      </c>
      <c r="GI782" s="109" t="n">
        <v>4.1</v>
      </c>
      <c r="GJ782" s="109" t="n">
        <v>5</v>
      </c>
      <c r="GK782" s="109" t="n">
        <v>6.1</v>
      </c>
      <c r="GL782" s="109" t="n">
        <v>7.2</v>
      </c>
      <c r="GM782" s="109" t="n">
        <v>5.9</v>
      </c>
      <c r="GN782" s="109" t="n">
        <v>10.1</v>
      </c>
      <c r="GO782" s="110" t="n">
        <f aca="false">SUM(GC782:GN782)/12</f>
        <v>8.18333333333333</v>
      </c>
      <c r="JB782" s="1" t="s">
        <v>188</v>
      </c>
      <c r="MA782" s="1" t="n">
        <f aca="false">MA781+1</f>
        <v>1882</v>
      </c>
      <c r="MB782" s="111" t="n">
        <v>1882</v>
      </c>
      <c r="MC782" s="109" t="n">
        <v>13.7</v>
      </c>
      <c r="MD782" s="109" t="n">
        <v>12.7</v>
      </c>
      <c r="ME782" s="109" t="n">
        <v>13.7</v>
      </c>
      <c r="MF782" s="109" t="n">
        <v>10.6</v>
      </c>
      <c r="MG782" s="109" t="n">
        <v>10.4</v>
      </c>
      <c r="MH782" s="109" t="n">
        <v>6.8</v>
      </c>
      <c r="MI782" s="109" t="n">
        <v>6</v>
      </c>
      <c r="MJ782" s="109" t="n">
        <v>6.8</v>
      </c>
      <c r="MK782" s="109" t="n">
        <v>7.9</v>
      </c>
      <c r="ML782" s="109" t="n">
        <v>9</v>
      </c>
      <c r="MM782" s="109" t="n">
        <v>11.1</v>
      </c>
      <c r="MN782" s="109" t="n">
        <v>12.6</v>
      </c>
      <c r="MO782" s="110" t="n">
        <f aca="false">SUM(MC782:MN782)/12</f>
        <v>10.1083333333333</v>
      </c>
      <c r="OA782" s="5"/>
    </row>
    <row r="783" customFormat="false" ht="12.75" hidden="false" customHeight="false" outlineLevel="0" collapsed="false">
      <c r="A783" s="101"/>
      <c r="B783" s="102" t="n">
        <f aca="false">AVERAGE(AO783,BO783,CO783,DO783,EO783,FO783,GO783,HO783,IO783,JO783,KO783,LO783,MO783,NO783)</f>
        <v>8.50833333333333</v>
      </c>
      <c r="C783" s="103" t="n">
        <f aca="false">AVERAGE(B779:B783)</f>
        <v>8.50694444444445</v>
      </c>
      <c r="D783" s="104" t="n">
        <f aca="false">AVERAGE(B774:B783)</f>
        <v>8.51805555555556</v>
      </c>
      <c r="E783" s="102" t="n">
        <f aca="false">AVERAGE(B764:B783)</f>
        <v>8.4934837962963</v>
      </c>
      <c r="F783" s="105"/>
      <c r="G783" s="104" t="n">
        <f aca="false">MAX(AC783:AN783,BC783:BN783,CC783:CN783,DC783:DN783,EC783:EN783,FC783:FN783,GC783:GN783,HC783:HN783,IC783:IN783,JC783:JN783,KC783:KN783,LC783:LN783,MC783:MN783,NC783:NN783)</f>
        <v>14.2</v>
      </c>
      <c r="H783" s="106" t="n">
        <f aca="false">MEDIAN(AC783:AN783,BC783:BN783,CC783:CN783,DC783:DN783,EC783:EN783,FC783:FN783,GC783:GN783,HC783:HN783,IC783:IN783,JC783:JN783,KC783:KN783,LC783:LN783,MC783:MN783,NC783:NN783)</f>
        <v>8.25</v>
      </c>
      <c r="I783" s="102" t="n">
        <f aca="false">MIN(AC783:AN783,BC783:BN783,CC783:CN783,DC783:DN783,EC783:EN783,FC783:FN783,GC783:GN783,HC783:HN783,IC783:IN783,JC783:JN783,KC783:KN783,LC783:LN783,MC783:MN783,NC783:NN783)</f>
        <v>3</v>
      </c>
      <c r="J783" s="107" t="n">
        <f aca="false">(G783+I783)/2</f>
        <v>8.6</v>
      </c>
      <c r="AQ783" s="112"/>
      <c r="AR783" s="109"/>
      <c r="AS783" s="109"/>
      <c r="AT783" s="109"/>
      <c r="AU783" s="109"/>
      <c r="AV783" s="109"/>
      <c r="AW783" s="109"/>
      <c r="AX783" s="109"/>
      <c r="AY783" s="109"/>
      <c r="AZ783" s="109"/>
      <c r="BB783" s="1" t="s">
        <v>189</v>
      </c>
      <c r="BP783" s="109"/>
      <c r="BQ783" s="109"/>
      <c r="BR783" s="109"/>
      <c r="BS783" s="109"/>
      <c r="FA783" s="1" t="n">
        <f aca="false">FA782+1</f>
        <v>1883</v>
      </c>
      <c r="FB783" s="111" t="n">
        <v>1883</v>
      </c>
      <c r="FC783" s="109" t="n">
        <v>12.7</v>
      </c>
      <c r="FD783" s="109" t="n">
        <v>12.1</v>
      </c>
      <c r="FE783" s="109" t="n">
        <v>8.2</v>
      </c>
      <c r="FF783" s="109" t="n">
        <v>8.6</v>
      </c>
      <c r="FG783" s="109" t="n">
        <v>5.6</v>
      </c>
      <c r="FH783" s="109" t="n">
        <v>5.2</v>
      </c>
      <c r="FI783" s="109" t="n">
        <v>4.1</v>
      </c>
      <c r="FJ783" s="109" t="n">
        <v>3</v>
      </c>
      <c r="FK783" s="109" t="n">
        <v>4.8</v>
      </c>
      <c r="FL783" s="109" t="n">
        <v>6.4</v>
      </c>
      <c r="FM783" s="109" t="n">
        <v>8.7</v>
      </c>
      <c r="FN783" s="109" t="n">
        <v>9.9</v>
      </c>
      <c r="FO783" s="110" t="n">
        <f aca="false">SUM(FC783:FN783)/12</f>
        <v>7.44166666666667</v>
      </c>
      <c r="GA783" s="1" t="n">
        <f aca="false">GA782+1</f>
        <v>1883</v>
      </c>
      <c r="GB783" s="111" t="n">
        <v>1883</v>
      </c>
      <c r="GC783" s="109" t="n">
        <v>12.3</v>
      </c>
      <c r="GD783" s="109" t="n">
        <v>10.7</v>
      </c>
      <c r="GE783" s="109" t="n">
        <v>10.9</v>
      </c>
      <c r="GF783" s="109" t="n">
        <v>8.2</v>
      </c>
      <c r="GG783" s="109" t="n">
        <v>8.3</v>
      </c>
      <c r="GH783" s="109" t="n">
        <v>5.2</v>
      </c>
      <c r="GI783" s="109" t="n">
        <v>4.8</v>
      </c>
      <c r="GJ783" s="109" t="n">
        <v>6.1</v>
      </c>
      <c r="GK783" s="109" t="n">
        <v>4.3</v>
      </c>
      <c r="GL783" s="109" t="n">
        <v>7.3</v>
      </c>
      <c r="GM783" s="109" t="n">
        <v>8.3</v>
      </c>
      <c r="GN783" s="109" t="n">
        <v>10.6</v>
      </c>
      <c r="GO783" s="110" t="n">
        <f aca="false">SUM(GC783:GN783)/12</f>
        <v>8.08333333333333</v>
      </c>
      <c r="MA783" s="1" t="n">
        <f aca="false">MA782+1</f>
        <v>1883</v>
      </c>
      <c r="MB783" s="111" t="n">
        <v>1883</v>
      </c>
      <c r="MC783" s="109" t="n">
        <v>14.1</v>
      </c>
      <c r="MD783" s="109" t="n">
        <v>14.2</v>
      </c>
      <c r="ME783" s="109" t="n">
        <v>12</v>
      </c>
      <c r="MF783" s="109" t="n">
        <v>11.3</v>
      </c>
      <c r="MG783" s="109" t="n">
        <v>7.9</v>
      </c>
      <c r="MH783" s="109" t="n">
        <v>9.2</v>
      </c>
      <c r="MI783" s="109" t="n">
        <v>6.2</v>
      </c>
      <c r="MJ783" s="109" t="n">
        <v>6.2</v>
      </c>
      <c r="MK783" s="109" t="n">
        <v>6.9</v>
      </c>
      <c r="ML783" s="109" t="n">
        <v>8.2</v>
      </c>
      <c r="MM783" s="109" t="n">
        <v>11.1</v>
      </c>
      <c r="MN783" s="109" t="n">
        <v>12.7</v>
      </c>
      <c r="MO783" s="110" t="n">
        <f aca="false">SUM(MC783:MN783)/12</f>
        <v>10</v>
      </c>
      <c r="OA783" s="5"/>
    </row>
    <row r="784" customFormat="false" ht="12.75" hidden="false" customHeight="false" outlineLevel="0" collapsed="false">
      <c r="A784" s="101"/>
      <c r="B784" s="102" t="n">
        <f aca="false">AVERAGE(AO784,BO784,CO784,DO784,EO784,FO784,GO784,HO784,IO784,JO784,KO784,LO784,MO784,NO784)</f>
        <v>8.57777777777778</v>
      </c>
      <c r="C784" s="103" t="n">
        <f aca="false">AVERAGE(B780:B784)</f>
        <v>8.54805555555556</v>
      </c>
      <c r="D784" s="104" t="n">
        <f aca="false">AVERAGE(B775:B784)</f>
        <v>8.55583333333333</v>
      </c>
      <c r="E784" s="102" t="n">
        <f aca="false">AVERAGE(B765:B784)</f>
        <v>8.50717592592593</v>
      </c>
      <c r="F784" s="105"/>
      <c r="G784" s="104" t="n">
        <f aca="false">MAX(AC784:AN784,BC784:BN784,CC784:CN784,DC784:DN784,EC784:EN784,FC784:FN784,GC784:GN784,HC784:HN784,IC784:IN784,JC784:JN784,KC784:KN784,LC784:LN784,MC784:MN784,NC784:NN784)</f>
        <v>14.9</v>
      </c>
      <c r="H784" s="106" t="n">
        <f aca="false">MEDIAN(AC784:AN784,BC784:BN784,CC784:CN784,DC784:DN784,EC784:EN784,FC784:FN784,GC784:GN784,HC784:HN784,IC784:IN784,JC784:JN784,KC784:KN784,LC784:LN784,MC784:MN784,NC784:NN784)</f>
        <v>8.35</v>
      </c>
      <c r="I784" s="102" t="n">
        <f aca="false">MIN(AC784:AN784,BC784:BN784,CC784:CN784,DC784:DN784,EC784:EN784,FC784:FN784,GC784:GN784,HC784:HN784,IC784:IN784,JC784:JN784,KC784:KN784,LC784:LN784,MC784:MN784,NC784:NN784)</f>
        <v>2.3</v>
      </c>
      <c r="J784" s="107" t="n">
        <f aca="false">(G784+I784)/2</f>
        <v>8.6</v>
      </c>
      <c r="AW784" s="119"/>
      <c r="FA784" s="1" t="n">
        <f aca="false">FA783+1</f>
        <v>1884</v>
      </c>
      <c r="FB784" s="111" t="n">
        <v>1884</v>
      </c>
      <c r="FC784" s="109" t="n">
        <v>10.6</v>
      </c>
      <c r="FD784" s="109" t="n">
        <v>12.4</v>
      </c>
      <c r="FE784" s="109" t="n">
        <v>10.4</v>
      </c>
      <c r="FF784" s="109" t="n">
        <v>7.6</v>
      </c>
      <c r="FG784" s="109" t="n">
        <v>5.8</v>
      </c>
      <c r="FH784" s="109" t="n">
        <v>5.5</v>
      </c>
      <c r="FI784" s="109" t="n">
        <v>2.3</v>
      </c>
      <c r="FJ784" s="109" t="n">
        <v>6.6</v>
      </c>
      <c r="FK784" s="109" t="n">
        <v>5.9</v>
      </c>
      <c r="FL784" s="109" t="n">
        <v>6.3</v>
      </c>
      <c r="FM784" s="109" t="n">
        <v>8.3</v>
      </c>
      <c r="FN784" s="109" t="n">
        <v>9.3</v>
      </c>
      <c r="FO784" s="110" t="n">
        <f aca="false">SUM(FC784:FN784)/12</f>
        <v>7.58333333333333</v>
      </c>
      <c r="GA784" s="1" t="n">
        <f aca="false">GA783+1</f>
        <v>1884</v>
      </c>
      <c r="GB784" s="111" t="n">
        <v>1884</v>
      </c>
      <c r="GC784" s="109" t="n">
        <v>11.9</v>
      </c>
      <c r="GD784" s="109" t="n">
        <v>11.8</v>
      </c>
      <c r="GE784" s="109" t="n">
        <v>11.4</v>
      </c>
      <c r="GF784" s="109" t="n">
        <v>9.6</v>
      </c>
      <c r="GG784" s="109" t="n">
        <v>9.4</v>
      </c>
      <c r="GH784" s="109" t="n">
        <v>5.7</v>
      </c>
      <c r="GI784" s="109" t="n">
        <v>4.1</v>
      </c>
      <c r="GJ784" s="109" t="n">
        <v>5</v>
      </c>
      <c r="GK784" s="109" t="n">
        <v>6.1</v>
      </c>
      <c r="GL784" s="109" t="n">
        <v>7.2</v>
      </c>
      <c r="GM784" s="109" t="n">
        <v>5.9</v>
      </c>
      <c r="GN784" s="109" t="n">
        <v>10.1</v>
      </c>
      <c r="GO784" s="110" t="n">
        <f aca="false">SUM(GC784:GN784)/12</f>
        <v>8.18333333333333</v>
      </c>
      <c r="JA784" s="1" t="n">
        <v>1884</v>
      </c>
      <c r="JB784" s="113" t="s">
        <v>22</v>
      </c>
      <c r="JC784" s="119"/>
      <c r="JD784" s="119"/>
      <c r="JE784" s="119"/>
      <c r="JF784" s="119"/>
      <c r="JG784" s="119"/>
      <c r="JH784" s="119"/>
      <c r="JI784" s="119"/>
      <c r="JJ784" s="119"/>
      <c r="JK784" s="109" t="n">
        <v>8.3</v>
      </c>
      <c r="JL784" s="109" t="n">
        <v>8.4</v>
      </c>
      <c r="JM784" s="109" t="n">
        <v>10.2</v>
      </c>
      <c r="JN784" s="109" t="n">
        <v>10.8</v>
      </c>
      <c r="JO784" s="119"/>
      <c r="MA784" s="1" t="n">
        <f aca="false">MA783+1</f>
        <v>1884</v>
      </c>
      <c r="MB784" s="111" t="n">
        <v>1884</v>
      </c>
      <c r="MC784" s="109" t="n">
        <v>13.8</v>
      </c>
      <c r="MD784" s="109" t="n">
        <v>14.9</v>
      </c>
      <c r="ME784" s="109" t="n">
        <v>13.3</v>
      </c>
      <c r="MF784" s="109" t="n">
        <v>10.8</v>
      </c>
      <c r="MG784" s="109" t="n">
        <v>8.2</v>
      </c>
      <c r="MH784" s="109" t="n">
        <v>7.5</v>
      </c>
      <c r="MI784" s="109" t="n">
        <v>4.8</v>
      </c>
      <c r="MJ784" s="109" t="n">
        <v>7.9</v>
      </c>
      <c r="MK784" s="109" t="n">
        <v>7.6</v>
      </c>
      <c r="ML784" s="109" t="n">
        <v>8.7</v>
      </c>
      <c r="MM784" s="109" t="n">
        <v>10.4</v>
      </c>
      <c r="MN784" s="109" t="n">
        <v>11.7</v>
      </c>
      <c r="MO784" s="110" t="n">
        <f aca="false">SUM(MC784:MN784)/12</f>
        <v>9.96666666666667</v>
      </c>
      <c r="OA784" s="5"/>
    </row>
    <row r="785" customFormat="false" ht="12.75" hidden="false" customHeight="false" outlineLevel="0" collapsed="false">
      <c r="A785" s="101" t="n">
        <f aca="false">A780+5</f>
        <v>1885</v>
      </c>
      <c r="B785" s="102" t="n">
        <f aca="false">AVERAGE(AO785,BO785,CO785,DO785,EO785,FO785,GO785,HO785,IO785,JO785,KO785,LO785,MO785,NO785)</f>
        <v>9.00666666666667</v>
      </c>
      <c r="C785" s="103" t="n">
        <f aca="false">AVERAGE(B781:B785)</f>
        <v>8.58772222222222</v>
      </c>
      <c r="D785" s="104" t="n">
        <f aca="false">AVERAGE(B776:B785)</f>
        <v>8.59802777777778</v>
      </c>
      <c r="E785" s="102" t="n">
        <f aca="false">AVERAGE(B766:B785)</f>
        <v>8.56114351851852</v>
      </c>
      <c r="F785" s="105"/>
      <c r="G785" s="104" t="n">
        <f aca="false">MAX(AC785:AN785,BC785:BN785,CC785:CN785,DC785:DN785,EC785:EN785,FC785:FN785,GC785:GN785,HC785:HN785,IC785:IN785,JC785:JN785,KC785:KN785,LC785:LN785,MC785:MN785,NC785:NN785)</f>
        <v>15.2</v>
      </c>
      <c r="H785" s="106" t="n">
        <f aca="false">MEDIAN(AC785:AN785,BC785:BN785,CC785:CN785,DC785:DN785,EC785:EN785,FC785:FN785,GC785:GN785,HC785:HN785,IC785:IN785,JC785:JN785,KC785:KN785,LC785:LN785,MC785:MN785,NC785:NN785)</f>
        <v>9.3</v>
      </c>
      <c r="I785" s="102" t="n">
        <f aca="false">MIN(AC785:AN785,BC785:BN785,CC785:CN785,DC785:DN785,EC785:EN785,FC785:FN785,GC785:GN785,HC785:HN785,IC785:IN785,JC785:JN785,KC785:KN785,LC785:LN785,MC785:MN785,NC785:NN785)</f>
        <v>3.4</v>
      </c>
      <c r="J785" s="107" t="n">
        <f aca="false">(G785+I785)/2</f>
        <v>9.3</v>
      </c>
      <c r="AB785" s="1" t="s">
        <v>23</v>
      </c>
      <c r="AQ785" s="112"/>
      <c r="AR785" s="109"/>
      <c r="AS785" s="109"/>
      <c r="AT785" s="109"/>
      <c r="AU785" s="109"/>
      <c r="AV785" s="109"/>
      <c r="AW785" s="109"/>
      <c r="AX785" s="109"/>
      <c r="AY785" s="109"/>
      <c r="AZ785" s="109"/>
      <c r="BA785" s="1" t="n">
        <v>1885</v>
      </c>
      <c r="BB785" s="111" t="n">
        <v>1885</v>
      </c>
      <c r="BC785" s="109" t="n">
        <v>13.1</v>
      </c>
      <c r="BD785" s="109" t="n">
        <v>14</v>
      </c>
      <c r="BE785" s="109" t="n">
        <v>11.4</v>
      </c>
      <c r="BF785" s="109" t="n">
        <v>9.4</v>
      </c>
      <c r="BG785" s="109" t="n">
        <v>9.9</v>
      </c>
      <c r="BH785" s="109" t="n">
        <v>6</v>
      </c>
      <c r="BI785" s="109" t="n">
        <v>4.7</v>
      </c>
      <c r="BJ785" s="109" t="n">
        <v>6.8</v>
      </c>
      <c r="BK785" s="109" t="n">
        <v>7.6</v>
      </c>
      <c r="BL785" s="109" t="n">
        <v>11</v>
      </c>
      <c r="BM785" s="109" t="n">
        <v>11.8</v>
      </c>
      <c r="BN785" s="109" t="n">
        <v>15.2</v>
      </c>
      <c r="BO785" s="110" t="n">
        <f aca="false">SUM(BC785:BN785)/12</f>
        <v>10.075</v>
      </c>
      <c r="FA785" s="1" t="n">
        <f aca="false">FA784+1</f>
        <v>1885</v>
      </c>
      <c r="FB785" s="111" t="n">
        <v>1885</v>
      </c>
      <c r="FC785" s="109" t="n">
        <v>9.3</v>
      </c>
      <c r="FD785" s="109" t="n">
        <v>11.7</v>
      </c>
      <c r="FE785" s="109" t="n">
        <v>8.7</v>
      </c>
      <c r="FF785" s="109" t="n">
        <v>6.3</v>
      </c>
      <c r="FG785" s="109" t="n">
        <v>7.4</v>
      </c>
      <c r="FH785" s="109" t="n">
        <v>4.4</v>
      </c>
      <c r="FI785" s="109" t="n">
        <v>3.4</v>
      </c>
      <c r="FJ785" s="109" t="n">
        <v>5.7</v>
      </c>
      <c r="FK785" s="109" t="n">
        <v>5.2</v>
      </c>
      <c r="FL785" s="109" t="n">
        <v>8.7</v>
      </c>
      <c r="FM785" s="109" t="n">
        <v>9.3</v>
      </c>
      <c r="FN785" s="109" t="n">
        <v>11</v>
      </c>
      <c r="FO785" s="110" t="n">
        <f aca="false">SUM(FC785:FN785)/12</f>
        <v>7.59166666666667</v>
      </c>
      <c r="GA785" s="1" t="n">
        <f aca="false">GA784+1</f>
        <v>1885</v>
      </c>
      <c r="GB785" s="111" t="n">
        <v>1885</v>
      </c>
      <c r="GC785" s="120" t="n">
        <f aca="false">(GC782+GC783+GC784+GC786+GC787+GC788)/6</f>
        <v>12.1166666666667</v>
      </c>
      <c r="GD785" s="120" t="n">
        <f aca="false">(GD782+GD783+GD784+GD786+GD787+GD788)/6</f>
        <v>11.0833333333333</v>
      </c>
      <c r="GE785" s="120" t="n">
        <f aca="false">(GE782+GE783+GE784+GE786+GE787+GE788)/6</f>
        <v>10.8</v>
      </c>
      <c r="GF785" s="120" t="n">
        <f aca="false">(GF782+GF783+GF784+GF786+GF787+GF788)/6</f>
        <v>8.6</v>
      </c>
      <c r="GG785" s="120" t="n">
        <f aca="false">(GG782+GG783+GG784+GG786+GG787+GG788)/6</f>
        <v>7.98333333333333</v>
      </c>
      <c r="GH785" s="120" t="n">
        <f aca="false">(GH782+GH783+GH784+GH786+GH787+GH788)/6</f>
        <v>6.45</v>
      </c>
      <c r="GI785" s="120" t="n">
        <f aca="false">(GI782+GI783+GI784+GI786+GI787+GI788)/6</f>
        <v>4.85</v>
      </c>
      <c r="GJ785" s="120" t="n">
        <f aca="false">(GJ782+GJ783+GJ784+GJ786+GJ787+GJ788)/6</f>
        <v>4.93333333333333</v>
      </c>
      <c r="GK785" s="120" t="n">
        <f aca="false">(GK782+GK783+GK784+GK786+GK787+GK788)/6</f>
        <v>5.61666666666667</v>
      </c>
      <c r="GL785" s="120" t="n">
        <f aca="false">(GL782+GL783+GL784+GL786+GL787+GL788)/6</f>
        <v>7.4</v>
      </c>
      <c r="GM785" s="120" t="n">
        <f aca="false">(GM782+GM783+GM784+GM786+GM787+GM788)/6</f>
        <v>8.15</v>
      </c>
      <c r="GN785" s="120" t="n">
        <f aca="false">(GN782+GN783+GN784+GN786+GN787+GN788)/6</f>
        <v>10.5166666666667</v>
      </c>
      <c r="GO785" s="110" t="n">
        <f aca="false">SUM(GC785:GN785)/12</f>
        <v>8.20833333333333</v>
      </c>
      <c r="JA785" s="1" t="n">
        <f aca="false">JA784+1</f>
        <v>1885</v>
      </c>
      <c r="JB785" s="113" t="s">
        <v>24</v>
      </c>
      <c r="JC785" s="109" t="n">
        <v>11.2</v>
      </c>
      <c r="JD785" s="109" t="n">
        <v>11.6</v>
      </c>
      <c r="JE785" s="109" t="n">
        <v>10.4</v>
      </c>
      <c r="JF785" s="109" t="n">
        <v>9.3</v>
      </c>
      <c r="JG785" s="109" t="n">
        <v>10.1</v>
      </c>
      <c r="JH785" s="109" t="n">
        <v>6.8</v>
      </c>
      <c r="JI785" s="109" t="n">
        <v>5.8</v>
      </c>
      <c r="JJ785" s="109" t="n">
        <v>7.5</v>
      </c>
      <c r="JK785" s="109" t="n">
        <v>8.2</v>
      </c>
      <c r="JL785" s="109" t="n">
        <v>8.8</v>
      </c>
      <c r="JM785" s="109" t="n">
        <v>10.4</v>
      </c>
      <c r="JN785" s="109" t="n">
        <v>11.8</v>
      </c>
      <c r="JO785" s="110" t="n">
        <f aca="false">SUM(JC785:JN785)/12</f>
        <v>9.325</v>
      </c>
      <c r="MA785" s="1" t="n">
        <f aca="false">MA784+1</f>
        <v>1885</v>
      </c>
      <c r="MB785" s="111" t="n">
        <v>1885</v>
      </c>
      <c r="MC785" s="109" t="n">
        <v>12.3</v>
      </c>
      <c r="MD785" s="109" t="n">
        <v>14.2</v>
      </c>
      <c r="ME785" s="109" t="n">
        <v>11.8</v>
      </c>
      <c r="MF785" s="109" t="n">
        <v>9.4</v>
      </c>
      <c r="MG785" s="109" t="n">
        <v>9.7</v>
      </c>
      <c r="MH785" s="109" t="n">
        <v>6.2</v>
      </c>
      <c r="MI785" s="109" t="n">
        <v>4.8</v>
      </c>
      <c r="MJ785" s="109" t="n">
        <v>7.5</v>
      </c>
      <c r="MK785" s="109" t="n">
        <v>7.3</v>
      </c>
      <c r="ML785" s="109" t="n">
        <v>10.1</v>
      </c>
      <c r="MM785" s="109" t="n">
        <v>11.5</v>
      </c>
      <c r="MN785" s="109" t="n">
        <v>13.2</v>
      </c>
      <c r="MO785" s="110" t="n">
        <f aca="false">SUM(MC785:MN785)/12</f>
        <v>9.83333333333333</v>
      </c>
      <c r="OA785" s="5"/>
    </row>
    <row r="786" customFormat="false" ht="12.75" hidden="false" customHeight="false" outlineLevel="0" collapsed="false">
      <c r="A786" s="101"/>
      <c r="B786" s="102" t="n">
        <f aca="false">AVERAGE(AO786,BO786,CO786,DO786,EO786,FO786,GO786,HO786,IO786,JO786,KO786,LO786,MO786,NO786)</f>
        <v>8.94666666666667</v>
      </c>
      <c r="C786" s="103" t="n">
        <f aca="false">AVERAGE(B782:B786)</f>
        <v>8.72011111111111</v>
      </c>
      <c r="D786" s="104" t="n">
        <f aca="false">AVERAGE(B777:B786)</f>
        <v>8.64519444444444</v>
      </c>
      <c r="E786" s="102" t="n">
        <f aca="false">AVERAGE(B767:B786)</f>
        <v>8.59347685185185</v>
      </c>
      <c r="F786" s="105"/>
      <c r="G786" s="104" t="n">
        <f aca="false">MAX(AC786:AN786,BC786:BN786,CC786:CN786,DC786:DN786,EC786:EN786,FC786:FN786,GC786:GN786,HC786:HN786,IC786:IN786,JC786:JN786,KC786:KN786,LC786:LN786,MC786:MN786,NC786:NN786)</f>
        <v>17.3</v>
      </c>
      <c r="H786" s="106" t="n">
        <f aca="false">MEDIAN(AC786:AN786,BC786:BN786,CC786:CN786,DC786:DN786,EC786:EN786,FC786:FN786,GC786:GN786,HC786:HN786,IC786:IN786,JC786:JN786,KC786:KN786,LC786:LN786,MC786:MN786,NC786:NN786)</f>
        <v>8.75</v>
      </c>
      <c r="I786" s="102" t="n">
        <f aca="false">MIN(AC786:AN786,BC786:BN786,CC786:CN786,DC786:DN786,EC786:EN786,FC786:FN786,GC786:GN786,HC786:HN786,IC786:IN786,JC786:JN786,KC786:KN786,LC786:LN786,MC786:MN786,NC786:NN786)</f>
        <v>3.3</v>
      </c>
      <c r="J786" s="107" t="n">
        <f aca="false">(G786+I786)/2</f>
        <v>10.3</v>
      </c>
      <c r="AQ786" s="112"/>
      <c r="AR786" s="109"/>
      <c r="AS786" s="109"/>
      <c r="AT786" s="109"/>
      <c r="AU786" s="109"/>
      <c r="AV786" s="109"/>
      <c r="AW786" s="109"/>
      <c r="AX786" s="109"/>
      <c r="AY786" s="109"/>
      <c r="AZ786" s="109"/>
      <c r="BA786" s="1" t="n">
        <f aca="false">BA785+1</f>
        <v>1886</v>
      </c>
      <c r="BB786" s="111" t="n">
        <v>1886</v>
      </c>
      <c r="BC786" s="109" t="n">
        <v>17.3</v>
      </c>
      <c r="BD786" s="109" t="n">
        <v>13.4</v>
      </c>
      <c r="BE786" s="109" t="n">
        <v>12.5</v>
      </c>
      <c r="BF786" s="109" t="n">
        <v>9.7</v>
      </c>
      <c r="BG786" s="109" t="n">
        <v>7.9</v>
      </c>
      <c r="BH786" s="109" t="n">
        <v>4.8</v>
      </c>
      <c r="BI786" s="109" t="n">
        <v>5.8</v>
      </c>
      <c r="BJ786" s="109" t="n">
        <v>7.2</v>
      </c>
      <c r="BK786" s="109" t="n">
        <v>8.8</v>
      </c>
      <c r="BL786" s="109" t="n">
        <v>7.7</v>
      </c>
      <c r="BM786" s="109" t="n">
        <v>11.8</v>
      </c>
      <c r="BN786" s="109" t="n">
        <v>13.9</v>
      </c>
      <c r="BO786" s="110" t="n">
        <f aca="false">SUM(BC786:BN786)/12</f>
        <v>10.0666666666667</v>
      </c>
      <c r="FA786" s="1" t="n">
        <f aca="false">FA785+1</f>
        <v>1886</v>
      </c>
      <c r="FB786" s="111" t="n">
        <v>1886</v>
      </c>
      <c r="FC786" s="109" t="n">
        <v>13.2</v>
      </c>
      <c r="FD786" s="109" t="n">
        <v>9.9</v>
      </c>
      <c r="FE786" s="109" t="n">
        <v>8.6</v>
      </c>
      <c r="FF786" s="109" t="n">
        <v>7.4</v>
      </c>
      <c r="FG786" s="109" t="n">
        <v>5.6</v>
      </c>
      <c r="FH786" s="109" t="n">
        <v>3.3</v>
      </c>
      <c r="FI786" s="109" t="n">
        <v>3.7</v>
      </c>
      <c r="FJ786" s="109" t="n">
        <v>5.8</v>
      </c>
      <c r="FK786" s="109" t="n">
        <v>6.7</v>
      </c>
      <c r="FL786" s="109" t="n">
        <v>5.9</v>
      </c>
      <c r="FM786" s="109" t="n">
        <v>9</v>
      </c>
      <c r="FN786" s="109" t="n">
        <v>10.1</v>
      </c>
      <c r="FO786" s="110" t="n">
        <f aca="false">SUM(FC786:FN786)/12</f>
        <v>7.43333333333333</v>
      </c>
      <c r="GA786" s="1" t="n">
        <f aca="false">GA785+1</f>
        <v>1886</v>
      </c>
      <c r="GB786" s="111" t="n">
        <v>1886</v>
      </c>
      <c r="GC786" s="109" t="n">
        <v>11.9</v>
      </c>
      <c r="GD786" s="109" t="n">
        <v>10.1</v>
      </c>
      <c r="GE786" s="109" t="n">
        <v>10.1</v>
      </c>
      <c r="GF786" s="109" t="n">
        <v>7.2</v>
      </c>
      <c r="GG786" s="109" t="n">
        <v>6.6</v>
      </c>
      <c r="GH786" s="109" t="n">
        <v>7.1</v>
      </c>
      <c r="GI786" s="109" t="n">
        <v>5.8</v>
      </c>
      <c r="GJ786" s="109" t="n">
        <v>4.2</v>
      </c>
      <c r="GK786" s="109" t="n">
        <v>5.9</v>
      </c>
      <c r="GL786" s="109" t="n">
        <v>6.7</v>
      </c>
      <c r="GM786" s="109" t="n">
        <v>9.6</v>
      </c>
      <c r="GN786" s="109" t="n">
        <v>11.4</v>
      </c>
      <c r="GO786" s="110" t="n">
        <f aca="false">SUM(GC786:GN786)/12</f>
        <v>8.05</v>
      </c>
      <c r="JA786" s="1" t="n">
        <f aca="false">JA785+1</f>
        <v>1886</v>
      </c>
      <c r="JB786" s="113" t="s">
        <v>25</v>
      </c>
      <c r="JC786" s="109" t="n">
        <v>12.6</v>
      </c>
      <c r="JD786" s="109" t="n">
        <v>11.5</v>
      </c>
      <c r="JE786" s="109" t="n">
        <v>10.3</v>
      </c>
      <c r="JF786" s="109" t="n">
        <v>10.2</v>
      </c>
      <c r="JG786" s="109" t="n">
        <v>8.7</v>
      </c>
      <c r="JH786" s="109" t="n">
        <v>6.3</v>
      </c>
      <c r="JI786" s="109" t="n">
        <v>5.4</v>
      </c>
      <c r="JJ786" s="109" t="n">
        <v>7</v>
      </c>
      <c r="JK786" s="109" t="n">
        <v>9</v>
      </c>
      <c r="JL786" s="109" t="n">
        <v>7.8</v>
      </c>
      <c r="JM786" s="109" t="n">
        <v>10.6</v>
      </c>
      <c r="JN786" s="109" t="n">
        <v>11</v>
      </c>
      <c r="JO786" s="110" t="n">
        <f aca="false">SUM(JC786:JN786)/12</f>
        <v>9.2</v>
      </c>
      <c r="MA786" s="1" t="n">
        <f aca="false">MA785+1</f>
        <v>1886</v>
      </c>
      <c r="MB786" s="111" t="n">
        <v>1886</v>
      </c>
      <c r="MC786" s="109" t="n">
        <v>15.8</v>
      </c>
      <c r="MD786" s="109" t="n">
        <v>12.5</v>
      </c>
      <c r="ME786" s="109" t="n">
        <v>12.5</v>
      </c>
      <c r="MF786" s="109" t="n">
        <v>10.5</v>
      </c>
      <c r="MG786" s="109" t="n">
        <v>7.6</v>
      </c>
      <c r="MH786" s="109" t="n">
        <v>5.6</v>
      </c>
      <c r="MI786" s="109" t="n">
        <v>5.9</v>
      </c>
      <c r="MJ786" s="109" t="n">
        <v>7.8</v>
      </c>
      <c r="MK786" s="109" t="n">
        <v>8.9</v>
      </c>
      <c r="ML786" s="109" t="n">
        <v>8.4</v>
      </c>
      <c r="MM786" s="109" t="n">
        <v>11.6</v>
      </c>
      <c r="MN786" s="109" t="n">
        <v>12.7</v>
      </c>
      <c r="MO786" s="110" t="n">
        <f aca="false">SUM(MC786:MN786)/12</f>
        <v>9.98333333333333</v>
      </c>
      <c r="OA786" s="5"/>
    </row>
    <row r="787" customFormat="false" ht="12.75" hidden="false" customHeight="false" outlineLevel="0" collapsed="false">
      <c r="A787" s="101"/>
      <c r="B787" s="102" t="n">
        <f aca="false">AVERAGE(AO787,BO787,CO787,DO787,EO787,FO787,GO787,HO787,IO787,JO787,KO787,LO787,MO787,NO787)</f>
        <v>9.69166666666667</v>
      </c>
      <c r="C787" s="103" t="n">
        <f aca="false">AVERAGE(B783:B787)</f>
        <v>8.94622222222222</v>
      </c>
      <c r="D787" s="104" t="n">
        <f aca="false">AVERAGE(B778:B787)</f>
        <v>8.75575</v>
      </c>
      <c r="E787" s="102" t="n">
        <f aca="false">AVERAGE(B768:B787)</f>
        <v>8.65875462962963</v>
      </c>
      <c r="F787" s="105"/>
      <c r="G787" s="104" t="n">
        <f aca="false">MAX(AC787:AN787,BC787:BN787,CC787:CN787,DC787:DN787,EC787:EN787,FC787:FN787,GC787:GN787,HC787:HN787,IC787:IN787,JC787:JN787,KC787:KN787,LC787:LN787,MC787:MN787,NC787:NN787)</f>
        <v>17.5</v>
      </c>
      <c r="H787" s="106" t="n">
        <f aca="false">MEDIAN(AC787:AN787,BC787:BN787,CC787:CN787,DC787:DN787,EC787:EN787,FC787:FN787,GC787:GN787,HC787:HN787,IC787:IN787,JC787:JN787,KC787:KN787,LC787:LN787,MC787:MN787,NC787:NN787)</f>
        <v>9.35</v>
      </c>
      <c r="I787" s="102" t="n">
        <f aca="false">MIN(AC787:AN787,BC787:BN787,CC787:CN787,DC787:DN787,EC787:EN787,FC787:FN787,GC787:GN787,HC787:HN787,IC787:IN787,JC787:JN787,KC787:KN787,LC787:LN787,MC787:MN787,NC787:NN787)</f>
        <v>3.9</v>
      </c>
      <c r="J787" s="107" t="n">
        <f aca="false">(G787+I787)/2</f>
        <v>10.7</v>
      </c>
      <c r="AA787" s="1" t="n">
        <v>1887</v>
      </c>
      <c r="AB787" s="108" t="n">
        <v>1887</v>
      </c>
      <c r="AC787" s="109" t="n">
        <v>14.9</v>
      </c>
      <c r="AD787" s="109" t="n">
        <v>17.5</v>
      </c>
      <c r="AE787" s="109" t="n">
        <v>14.3</v>
      </c>
      <c r="AF787" s="109" t="n">
        <v>13.1</v>
      </c>
      <c r="AG787" s="109" t="n">
        <v>9.7</v>
      </c>
      <c r="AH787" s="109" t="n">
        <v>7.8</v>
      </c>
      <c r="AI787" s="109" t="n">
        <v>7.8</v>
      </c>
      <c r="AJ787" s="109" t="n">
        <v>7.9</v>
      </c>
      <c r="AK787" s="109" t="n">
        <v>7.7</v>
      </c>
      <c r="AL787" s="109" t="n">
        <v>11</v>
      </c>
      <c r="AM787" s="109" t="n">
        <v>12</v>
      </c>
      <c r="AN787" s="109" t="n">
        <v>16.3</v>
      </c>
      <c r="AO787" s="110" t="n">
        <f aca="false">SUM(AC787:AN787)/12</f>
        <v>11.6666666666667</v>
      </c>
      <c r="AQ787" s="112"/>
      <c r="AR787" s="109"/>
      <c r="AS787" s="109"/>
      <c r="AT787" s="109"/>
      <c r="AU787" s="109"/>
      <c r="AV787" s="109"/>
      <c r="AW787" s="109"/>
      <c r="AX787" s="109"/>
      <c r="AY787" s="109"/>
      <c r="AZ787" s="109"/>
      <c r="BA787" s="1" t="n">
        <f aca="false">BA786+1</f>
        <v>1887</v>
      </c>
      <c r="BB787" s="111" t="n">
        <v>1887</v>
      </c>
      <c r="BC787" s="109" t="n">
        <v>16</v>
      </c>
      <c r="BD787" s="109" t="n">
        <v>15.7</v>
      </c>
      <c r="BE787" s="109" t="n">
        <v>12.8</v>
      </c>
      <c r="BF787" s="109" t="n">
        <v>10.4</v>
      </c>
      <c r="BG787" s="109" t="n">
        <v>8</v>
      </c>
      <c r="BH787" s="109" t="n">
        <v>6.5</v>
      </c>
      <c r="BI787" s="109" t="n">
        <v>6.2</v>
      </c>
      <c r="BJ787" s="109" t="n">
        <v>6</v>
      </c>
      <c r="BK787" s="109" t="n">
        <v>6.7</v>
      </c>
      <c r="BL787" s="109" t="n">
        <v>9.4</v>
      </c>
      <c r="BM787" s="109" t="n">
        <v>10.9</v>
      </c>
      <c r="BN787" s="109" t="n">
        <v>14.6</v>
      </c>
      <c r="BO787" s="110" t="n">
        <f aca="false">SUM(BC787:BN787)/12</f>
        <v>10.2666666666667</v>
      </c>
      <c r="EB787" s="1" t="s">
        <v>190</v>
      </c>
      <c r="FA787" s="1" t="n">
        <f aca="false">FA786+1</f>
        <v>1887</v>
      </c>
      <c r="FB787" s="111" t="n">
        <v>1887</v>
      </c>
      <c r="FC787" s="109" t="n">
        <v>12.3</v>
      </c>
      <c r="FD787" s="109" t="n">
        <v>12.1</v>
      </c>
      <c r="FE787" s="109" t="n">
        <v>9.4</v>
      </c>
      <c r="FF787" s="109" t="n">
        <v>7.2</v>
      </c>
      <c r="FG787" s="109" t="n">
        <v>5.9</v>
      </c>
      <c r="FH787" s="109" t="n">
        <v>5.6</v>
      </c>
      <c r="FI787" s="109" t="n">
        <v>5.7</v>
      </c>
      <c r="FJ787" s="109" t="n">
        <v>3.9</v>
      </c>
      <c r="FK787" s="109" t="n">
        <v>4.6</v>
      </c>
      <c r="FL787" s="109" t="n">
        <v>7.2</v>
      </c>
      <c r="FM787" s="109" t="n">
        <v>7.8</v>
      </c>
      <c r="FN787" s="109" t="n">
        <v>11.3</v>
      </c>
      <c r="FO787" s="110" t="n">
        <f aca="false">SUM(FC787:FN787)/12</f>
        <v>7.75</v>
      </c>
      <c r="GA787" s="1" t="n">
        <f aca="false">GA786+1</f>
        <v>1887</v>
      </c>
      <c r="GB787" s="111" t="n">
        <v>1887</v>
      </c>
      <c r="GC787" s="109" t="n">
        <v>12.8</v>
      </c>
      <c r="GD787" s="109" t="n">
        <v>12</v>
      </c>
      <c r="GE787" s="109" t="n">
        <v>10.9</v>
      </c>
      <c r="GF787" s="109" t="n">
        <v>9.8</v>
      </c>
      <c r="GG787" s="109" t="n">
        <v>7.6</v>
      </c>
      <c r="GH787" s="109" t="n">
        <v>7.9</v>
      </c>
      <c r="GI787" s="109" t="n">
        <v>4.5</v>
      </c>
      <c r="GJ787" s="109" t="n">
        <v>5.1</v>
      </c>
      <c r="GK787" s="109" t="n">
        <v>5.4</v>
      </c>
      <c r="GL787" s="109" t="n">
        <v>9.3</v>
      </c>
      <c r="GM787" s="109" t="n">
        <v>9.6</v>
      </c>
      <c r="GN787" s="109" t="n">
        <v>9.5</v>
      </c>
      <c r="GO787" s="110" t="n">
        <f aca="false">SUM(GC787:GN787)/12</f>
        <v>8.7</v>
      </c>
      <c r="JA787" s="1" t="n">
        <f aca="false">JA786+1</f>
        <v>1887</v>
      </c>
      <c r="JB787" s="113" t="s">
        <v>29</v>
      </c>
      <c r="JC787" s="109" t="n">
        <v>13</v>
      </c>
      <c r="JD787" s="109" t="n">
        <v>13.2</v>
      </c>
      <c r="JE787" s="109" t="n">
        <v>11</v>
      </c>
      <c r="JF787" s="109" t="n">
        <v>10.3</v>
      </c>
      <c r="JG787" s="109" t="n">
        <v>8.3</v>
      </c>
      <c r="JH787" s="109" t="n">
        <v>6.9</v>
      </c>
      <c r="JI787" s="109" t="n">
        <v>6.6</v>
      </c>
      <c r="JJ787" s="109" t="n">
        <v>6.9</v>
      </c>
      <c r="JK787" s="109" t="n">
        <v>7.1</v>
      </c>
      <c r="JL787" s="109" t="n">
        <v>8.9</v>
      </c>
      <c r="JM787" s="109" t="n">
        <v>8.6</v>
      </c>
      <c r="JN787" s="109" t="n">
        <v>12.3</v>
      </c>
      <c r="JO787" s="110" t="n">
        <f aca="false">SUM(JC787:JN787)/12</f>
        <v>9.425</v>
      </c>
      <c r="MA787" s="1" t="n">
        <f aca="false">MA786+1</f>
        <v>1887</v>
      </c>
      <c r="MB787" s="111" t="n">
        <v>1887</v>
      </c>
      <c r="MC787" s="109" t="n">
        <v>15.6</v>
      </c>
      <c r="MD787" s="109" t="n">
        <v>14.6</v>
      </c>
      <c r="ME787" s="109" t="n">
        <v>12.6</v>
      </c>
      <c r="MF787" s="109" t="n">
        <v>10.9</v>
      </c>
      <c r="MG787" s="109" t="n">
        <v>8.7</v>
      </c>
      <c r="MH787" s="109" t="n">
        <v>7.4</v>
      </c>
      <c r="MI787" s="109" t="n">
        <v>7.7</v>
      </c>
      <c r="MJ787" s="109" t="n">
        <v>6.2</v>
      </c>
      <c r="MK787" s="109" t="n">
        <v>7.2</v>
      </c>
      <c r="ML787" s="109" t="n">
        <v>9.2</v>
      </c>
      <c r="MM787" s="109" t="n">
        <v>10</v>
      </c>
      <c r="MN787" s="109" t="n">
        <v>14</v>
      </c>
      <c r="MO787" s="110" t="n">
        <f aca="false">SUM(MC787:MN787)/12</f>
        <v>10.3416666666667</v>
      </c>
      <c r="OA787" s="5"/>
    </row>
    <row r="788" customFormat="false" ht="13.5" hidden="false" customHeight="false" outlineLevel="0" collapsed="false">
      <c r="A788" s="101"/>
      <c r="B788" s="102" t="n">
        <f aca="false">AVERAGE(AO788,BO788,CO788,DO788,EO788,FO788,GO788,HO788,IO788,JO788,KO788,LO788,MO788,NO788)</f>
        <v>9.94212962962963</v>
      </c>
      <c r="C788" s="103" t="n">
        <f aca="false">AVERAGE(B784:B788)</f>
        <v>9.23298148148148</v>
      </c>
      <c r="D788" s="104" t="n">
        <f aca="false">AVERAGE(B779:B788)</f>
        <v>8.86996296296296</v>
      </c>
      <c r="E788" s="102" t="n">
        <f aca="false">AVERAGE(B769:B788)</f>
        <v>8.74072222222222</v>
      </c>
      <c r="F788" s="105"/>
      <c r="G788" s="104" t="n">
        <f aca="false">MAX(AC788:AN788,BC788:BN788,CC788:CN788,DC788:DN788,EC788:EN788,FC788:FN788,GC788:GN788,HC788:HN788,IC788:IN788,JC788:JN788,KC788:KN788,LC788:LN788,MC788:MN788,NC788:NN788)</f>
        <v>17.2</v>
      </c>
      <c r="H788" s="106" t="n">
        <f aca="false">MEDIAN(AC788:AN788,BC788:BN788,CC788:CN788,DC788:DN788,EC788:EN788,FC788:FN788,GC788:GN788,HC788:HN788,IC788:IN788,JC788:JN788,KC788:KN788,LC788:LN788,MC788:MN788,NC788:NN788)</f>
        <v>9.4</v>
      </c>
      <c r="I788" s="102" t="n">
        <f aca="false">MIN(AC788:AN788,BC788:BN788,CC788:CN788,DC788:DN788,EC788:EN788,FC788:FN788,GC788:GN788,HC788:HN788,IC788:IN788,JC788:JN788,KC788:KN788,LC788:LN788,MC788:MN788,NC788:NN788)</f>
        <v>4.2</v>
      </c>
      <c r="J788" s="107" t="n">
        <f aca="false">(G788+I788)/2</f>
        <v>10.7</v>
      </c>
      <c r="AA788" s="1" t="n">
        <f aca="false">AA787+1</f>
        <v>1888</v>
      </c>
      <c r="AB788" s="108" t="n">
        <v>1888</v>
      </c>
      <c r="AC788" s="109" t="n">
        <v>16.9</v>
      </c>
      <c r="AD788" s="109" t="n">
        <v>14.6</v>
      </c>
      <c r="AE788" s="109" t="n">
        <v>14</v>
      </c>
      <c r="AF788" s="109" t="n">
        <v>12.8</v>
      </c>
      <c r="AG788" s="109" t="n">
        <v>10.2</v>
      </c>
      <c r="AH788" s="109" t="n">
        <v>9.2</v>
      </c>
      <c r="AI788" s="109" t="n">
        <v>8.1</v>
      </c>
      <c r="AJ788" s="109" t="n">
        <v>6.9</v>
      </c>
      <c r="AK788" s="109" t="n">
        <v>9.8</v>
      </c>
      <c r="AL788" s="109" t="n">
        <v>10.7</v>
      </c>
      <c r="AM788" s="109" t="n">
        <v>15.2</v>
      </c>
      <c r="AN788" s="109" t="n">
        <v>17.2</v>
      </c>
      <c r="AO788" s="110" t="n">
        <f aca="false">SUM(AC788:AN788)/12</f>
        <v>12.1333333333333</v>
      </c>
      <c r="AQ788" s="112"/>
      <c r="AR788" s="109"/>
      <c r="AS788" s="109"/>
      <c r="AT788" s="109"/>
      <c r="AU788" s="109"/>
      <c r="AV788" s="109"/>
      <c r="AW788" s="119"/>
      <c r="BA788" s="1" t="n">
        <f aca="false">BA787+1</f>
        <v>1888</v>
      </c>
      <c r="BB788" s="111" t="n">
        <v>1888</v>
      </c>
      <c r="BC788" s="120" t="n">
        <f aca="false">(BC785+BC786+BC787+BC789+BC790+BC791)/6</f>
        <v>15.7166666666667</v>
      </c>
      <c r="BD788" s="120" t="n">
        <f aca="false">(BD785+BD786+BD787+BD789+BD790+BD791)/6</f>
        <v>14.6833333333333</v>
      </c>
      <c r="BE788" s="120" t="n">
        <f aca="false">(BE785+BE786+BE787+BE789+BE790+BE791)/6</f>
        <v>12.9833333333333</v>
      </c>
      <c r="BF788" s="120" t="n">
        <f aca="false">(BF785+BF786+BF787+BF789+BF790+BF791)/6</f>
        <v>10.5166666666667</v>
      </c>
      <c r="BG788" s="120" t="n">
        <f aca="false">(BG785+BG786+BG787+BG789+BG790+BG791)/6</f>
        <v>8.38333333333333</v>
      </c>
      <c r="BH788" s="120" t="n">
        <f aca="false">(BH785+BH786+BH787+BH789+BH790+BH791)/6</f>
        <v>6.6</v>
      </c>
      <c r="BI788" s="120" t="n">
        <f aca="false">(BI785+BI786+BI787+BI789+BI790+BI791)/6</f>
        <v>5.28333333333333</v>
      </c>
      <c r="BJ788" s="120" t="n">
        <f aca="false">(BJ785+BJ786+BJ787+BJ789+BJ790+BJ791)/6</f>
        <v>6.61666666666667</v>
      </c>
      <c r="BK788" s="120" t="n">
        <f aca="false">(BK785+BK786+BK787+BK789+BK790+BK791)/6</f>
        <v>7.78333333333333</v>
      </c>
      <c r="BL788" s="120" t="n">
        <f aca="false">(BL785+BL786+BL787+BL789+BL790+BL791)/6</f>
        <v>9.61666666666667</v>
      </c>
      <c r="BM788" s="120" t="n">
        <f aca="false">(BM785+BM786+BM787+BM789+BM790+BM791)/6</f>
        <v>11.6666666666667</v>
      </c>
      <c r="BN788" s="120" t="n">
        <f aca="false">(BN785+BN786+BN787+BN789+BN790+BN791)/6</f>
        <v>13.8833333333333</v>
      </c>
      <c r="BO788" s="110" t="n">
        <f aca="false">SUM(BC788:BN788)/12</f>
        <v>10.3111111111111</v>
      </c>
      <c r="FA788" s="1" t="n">
        <f aca="false">FA787+1</f>
        <v>1888</v>
      </c>
      <c r="FB788" s="131" t="n">
        <v>1888</v>
      </c>
      <c r="FC788" s="132" t="n">
        <v>14.3</v>
      </c>
      <c r="FD788" s="132" t="n">
        <v>12.8</v>
      </c>
      <c r="FE788" s="132" t="n">
        <v>11.8</v>
      </c>
      <c r="FF788" s="132" t="n">
        <v>8.9</v>
      </c>
      <c r="FG788" s="132" t="n">
        <v>8.3</v>
      </c>
      <c r="FH788" s="132" t="n">
        <v>8.1</v>
      </c>
      <c r="FI788" s="132" t="n">
        <v>7.2</v>
      </c>
      <c r="FJ788" s="132" t="n">
        <v>5.7</v>
      </c>
      <c r="FK788" s="132" t="n">
        <v>8.2</v>
      </c>
      <c r="FL788" s="132" t="n">
        <v>8</v>
      </c>
      <c r="FM788" s="132" t="n">
        <v>12.6</v>
      </c>
      <c r="FN788" s="132" t="n">
        <v>14.1</v>
      </c>
      <c r="FO788" s="110" t="n">
        <f aca="false">SUM(FC788:FN788)/12</f>
        <v>10</v>
      </c>
      <c r="GA788" s="1" t="n">
        <f aca="false">GA787+1</f>
        <v>1888</v>
      </c>
      <c r="GB788" s="111" t="n">
        <v>1888</v>
      </c>
      <c r="GC788" s="109" t="n">
        <v>11.9</v>
      </c>
      <c r="GD788" s="109" t="n">
        <v>10.1</v>
      </c>
      <c r="GE788" s="109" t="n">
        <v>10.1</v>
      </c>
      <c r="GF788" s="109" t="n">
        <v>7.2</v>
      </c>
      <c r="GG788" s="109" t="n">
        <v>6.6</v>
      </c>
      <c r="GH788" s="109" t="n">
        <v>7.1</v>
      </c>
      <c r="GI788" s="109" t="n">
        <v>5.8</v>
      </c>
      <c r="GJ788" s="109" t="n">
        <v>4.2</v>
      </c>
      <c r="GK788" s="109" t="n">
        <v>5.9</v>
      </c>
      <c r="GL788" s="109" t="n">
        <v>6.7</v>
      </c>
      <c r="GM788" s="109" t="n">
        <v>9.6</v>
      </c>
      <c r="GN788" s="109" t="n">
        <v>11.4</v>
      </c>
      <c r="GO788" s="110" t="n">
        <f aca="false">SUM(GC788:GN788)/12</f>
        <v>8.05</v>
      </c>
      <c r="JA788" s="1" t="n">
        <f aca="false">JA787+1</f>
        <v>1888</v>
      </c>
      <c r="JB788" s="113" t="s">
        <v>30</v>
      </c>
      <c r="JC788" s="109" t="n">
        <v>12.1</v>
      </c>
      <c r="JD788" s="109" t="n">
        <v>11</v>
      </c>
      <c r="JE788" s="109" t="n">
        <v>10.5</v>
      </c>
      <c r="JF788" s="109" t="n">
        <v>9.1</v>
      </c>
      <c r="JG788" s="109" t="n">
        <v>8.3</v>
      </c>
      <c r="JH788" s="109" t="n">
        <v>7.8</v>
      </c>
      <c r="JI788" s="109" t="n">
        <v>6.9</v>
      </c>
      <c r="JJ788" s="109" t="n">
        <v>6.4</v>
      </c>
      <c r="JK788" s="109" t="n">
        <v>7.9</v>
      </c>
      <c r="JL788" s="109" t="n">
        <v>7.8</v>
      </c>
      <c r="JM788" s="109" t="n">
        <v>10.6</v>
      </c>
      <c r="JN788" s="109" t="n">
        <v>11.5</v>
      </c>
      <c r="JO788" s="110" t="n">
        <f aca="false">SUM(JC788:JN788)/12</f>
        <v>9.15833333333333</v>
      </c>
      <c r="MA788" s="1" t="n">
        <f aca="false">MA787+1</f>
        <v>1888</v>
      </c>
      <c r="MB788" s="111" t="n">
        <v>1888</v>
      </c>
      <c r="MC788" s="109" t="n">
        <v>14.3</v>
      </c>
      <c r="MD788" s="109" t="n">
        <v>12.8</v>
      </c>
      <c r="ME788" s="109" t="n">
        <v>11.8</v>
      </c>
      <c r="MF788" s="109" t="n">
        <v>8.9</v>
      </c>
      <c r="MG788" s="109" t="n">
        <v>8.3</v>
      </c>
      <c r="MH788" s="109" t="n">
        <v>8.1</v>
      </c>
      <c r="MI788" s="109" t="n">
        <v>7.2</v>
      </c>
      <c r="MJ788" s="109" t="n">
        <v>5.7</v>
      </c>
      <c r="MK788" s="109" t="n">
        <v>8.2</v>
      </c>
      <c r="ML788" s="109" t="n">
        <v>8</v>
      </c>
      <c r="MM788" s="109" t="n">
        <v>12.6</v>
      </c>
      <c r="MN788" s="109" t="n">
        <v>14.1</v>
      </c>
      <c r="MO788" s="110" t="n">
        <f aca="false">SUM(MC788:MN788)/12</f>
        <v>10</v>
      </c>
      <c r="OA788" s="5"/>
    </row>
    <row r="789" customFormat="false" ht="13.5" hidden="false" customHeight="false" outlineLevel="0" collapsed="false">
      <c r="A789" s="101"/>
      <c r="B789" s="102" t="n">
        <f aca="false">AVERAGE(AO789,BO789,CO789,DO789,EO789,FO789,GO789,HO789,IO789,JO789,KO789,LO789,MO789,NO789)</f>
        <v>10.7357142857143</v>
      </c>
      <c r="C789" s="103" t="n">
        <f aca="false">AVERAGE(B785:B789)</f>
        <v>9.66456878306878</v>
      </c>
      <c r="D789" s="104" t="n">
        <f aca="false">AVERAGE(B780:B789)</f>
        <v>9.10631216931217</v>
      </c>
      <c r="E789" s="102" t="n">
        <f aca="false">AVERAGE(B770:B789)</f>
        <v>8.87593386243386</v>
      </c>
      <c r="F789" s="105"/>
      <c r="G789" s="3" t="n">
        <f aca="false">MAX(AC789:AN789,BC789:BN789,CC789:CN789,DC789:DN789,EC789:EN789,FC789:FN789,GC789:GN789,HC789:HN789,IC789:IN789,JC789:JN789,KC789:KN789,LC789:LN789,MC789:MN789,NC789:NN789)</f>
        <v>20.8</v>
      </c>
      <c r="H789" s="106" t="n">
        <f aca="false">MEDIAN(AC789:AN789,BC789:BN789,CC789:CN789,DC789:DN789,EC789:EN789,FC789:FN789,GC789:GN789,HC789:HN789,IC789:IN789,JC789:JN789,KC789:KN789,LC789:LN789,MC789:MN789,NC789:NN789)</f>
        <v>10.4</v>
      </c>
      <c r="I789" s="102" t="n">
        <f aca="false">MIN(AC789:AN789,BC789:BN789,CC789:CN789,DC789:DN789,EC789:EN789,FC789:FN789,GC789:GN789,HC789:HN789,IC789:IN789,JC789:JN789,KC789:KN789,LC789:LN789,MC789:MN789,NC789:NN789)</f>
        <v>3.6</v>
      </c>
      <c r="J789" s="107" t="n">
        <f aca="false">(G789+I789)/2</f>
        <v>12.2</v>
      </c>
      <c r="AA789" s="1" t="n">
        <f aca="false">AA788+1</f>
        <v>1889</v>
      </c>
      <c r="AB789" s="108" t="n">
        <v>1889</v>
      </c>
      <c r="AC789" s="109" t="n">
        <v>18.2</v>
      </c>
      <c r="AD789" s="109" t="n">
        <v>16.6</v>
      </c>
      <c r="AE789" s="109" t="n">
        <v>15.5</v>
      </c>
      <c r="AF789" s="109" t="n">
        <v>12.9</v>
      </c>
      <c r="AG789" s="109" t="n">
        <v>10</v>
      </c>
      <c r="AH789" s="109" t="n">
        <v>9</v>
      </c>
      <c r="AI789" s="109" t="n">
        <v>6.2</v>
      </c>
      <c r="AJ789" s="109" t="n">
        <v>7.7</v>
      </c>
      <c r="AK789" s="109" t="n">
        <v>8.3</v>
      </c>
      <c r="AL789" s="109" t="n">
        <v>11.9</v>
      </c>
      <c r="AM789" s="109" t="n">
        <v>14</v>
      </c>
      <c r="AN789" s="109" t="n">
        <v>14.3</v>
      </c>
      <c r="AO789" s="110" t="n">
        <f aca="false">SUM(AC789:AN789)/12</f>
        <v>12.05</v>
      </c>
      <c r="BA789" s="1" t="n">
        <f aca="false">BA788+1</f>
        <v>1889</v>
      </c>
      <c r="BB789" s="111" t="n">
        <v>1889</v>
      </c>
      <c r="BC789" s="109" t="n">
        <v>16.2</v>
      </c>
      <c r="BD789" s="109" t="n">
        <v>15.1</v>
      </c>
      <c r="BE789" s="109" t="n">
        <v>14.1</v>
      </c>
      <c r="BF789" s="109" t="n">
        <v>12.1</v>
      </c>
      <c r="BG789" s="109" t="n">
        <v>9.1</v>
      </c>
      <c r="BH789" s="109" t="n">
        <v>8.3</v>
      </c>
      <c r="BI789" s="109" t="n">
        <v>4.9</v>
      </c>
      <c r="BJ789" s="109" t="n">
        <v>6.7</v>
      </c>
      <c r="BK789" s="109" t="n">
        <v>6.9</v>
      </c>
      <c r="BL789" s="109" t="n">
        <v>10.8</v>
      </c>
      <c r="BM789" s="109" t="n">
        <v>12.5</v>
      </c>
      <c r="BN789" s="109" t="n">
        <v>13.6</v>
      </c>
      <c r="BO789" s="110" t="n">
        <f aca="false">SUM(BC789:BN789)/12</f>
        <v>10.8583333333333</v>
      </c>
      <c r="EA789" s="1" t="n">
        <v>1889</v>
      </c>
      <c r="EB789" s="111" t="n">
        <v>1889</v>
      </c>
      <c r="EC789" s="109" t="n">
        <v>19.7</v>
      </c>
      <c r="ED789" s="109" t="n">
        <v>20.8</v>
      </c>
      <c r="EE789" s="109" t="n">
        <v>17.1</v>
      </c>
      <c r="EF789" s="109" t="n">
        <v>13.3</v>
      </c>
      <c r="EG789" s="109" t="n">
        <v>9.9</v>
      </c>
      <c r="EH789" s="109" t="n">
        <v>7.1</v>
      </c>
      <c r="EI789" s="109" t="n">
        <v>3.6</v>
      </c>
      <c r="EJ789" s="109" t="n">
        <v>5.6</v>
      </c>
      <c r="EK789" s="109" t="n">
        <v>8.8</v>
      </c>
      <c r="EL789" s="109" t="n">
        <v>13.9</v>
      </c>
      <c r="EM789" s="109" t="n">
        <v>17.9</v>
      </c>
      <c r="EN789" s="109" t="n">
        <v>19.4</v>
      </c>
      <c r="EO789" s="110" t="n">
        <f aca="false">SUM(EC789:EN789)/12</f>
        <v>13.0916666666667</v>
      </c>
      <c r="FA789" s="1" t="n">
        <f aca="false">FA788+1</f>
        <v>1889</v>
      </c>
      <c r="FB789" s="131" t="n">
        <v>1889</v>
      </c>
      <c r="FC789" s="132" t="n">
        <v>15.8</v>
      </c>
      <c r="FD789" s="132" t="n">
        <v>14.7</v>
      </c>
      <c r="FE789" s="132" t="n">
        <v>13.4</v>
      </c>
      <c r="FF789" s="132" t="n">
        <v>11.2</v>
      </c>
      <c r="FG789" s="132" t="n">
        <v>8.7</v>
      </c>
      <c r="FH789" s="132" t="n">
        <v>8.9</v>
      </c>
      <c r="FI789" s="132" t="n">
        <v>5.6</v>
      </c>
      <c r="FJ789" s="132" t="n">
        <v>6.6</v>
      </c>
      <c r="FK789" s="132" t="n">
        <v>6.8</v>
      </c>
      <c r="FL789" s="132" t="n">
        <v>10.4</v>
      </c>
      <c r="FM789" s="132" t="n">
        <v>11.3</v>
      </c>
      <c r="FN789" s="132" t="n">
        <v>12.3</v>
      </c>
      <c r="FO789" s="110" t="n">
        <f aca="false">SUM(FC789:FN789)/12</f>
        <v>10.475</v>
      </c>
      <c r="GA789" s="1" t="n">
        <f aca="false">GA788+1</f>
        <v>1889</v>
      </c>
      <c r="GB789" s="111" t="n">
        <v>1889</v>
      </c>
      <c r="GC789" s="109" t="n">
        <v>12.8</v>
      </c>
      <c r="GD789" s="109" t="n">
        <v>12</v>
      </c>
      <c r="GE789" s="109" t="n">
        <v>10.9</v>
      </c>
      <c r="GF789" s="109" t="n">
        <v>9.8</v>
      </c>
      <c r="GG789" s="109" t="n">
        <v>7.6</v>
      </c>
      <c r="GH789" s="109" t="n">
        <v>7.9</v>
      </c>
      <c r="GI789" s="109" t="n">
        <v>4.5</v>
      </c>
      <c r="GJ789" s="109" t="n">
        <v>5.1</v>
      </c>
      <c r="GK789" s="109" t="n">
        <v>5.4</v>
      </c>
      <c r="GL789" s="109" t="n">
        <v>9.3</v>
      </c>
      <c r="GM789" s="109" t="n">
        <v>9.6</v>
      </c>
      <c r="GN789" s="109" t="n">
        <v>9.5</v>
      </c>
      <c r="GO789" s="110" t="n">
        <f aca="false">SUM(GC789:GN789)/12</f>
        <v>8.7</v>
      </c>
      <c r="JA789" s="1" t="n">
        <f aca="false">JA788+1</f>
        <v>1889</v>
      </c>
      <c r="JB789" s="113" t="s">
        <v>33</v>
      </c>
      <c r="JC789" s="109" t="n">
        <v>13.2</v>
      </c>
      <c r="JD789" s="109" t="n">
        <v>12.4</v>
      </c>
      <c r="JE789" s="109" t="n">
        <v>11.8</v>
      </c>
      <c r="JF789" s="109" t="n">
        <v>10.8</v>
      </c>
      <c r="JG789" s="109" t="n">
        <v>8.7</v>
      </c>
      <c r="JH789" s="109" t="n">
        <v>8</v>
      </c>
      <c r="JI789" s="109" t="n">
        <v>5.4</v>
      </c>
      <c r="JJ789" s="109" t="n">
        <v>6.4</v>
      </c>
      <c r="JK789" s="109" t="n">
        <v>6.5</v>
      </c>
      <c r="JL789" s="109" t="n">
        <v>9.4</v>
      </c>
      <c r="JM789" s="109" t="n">
        <v>10.4</v>
      </c>
      <c r="JN789" s="109" t="n">
        <v>11</v>
      </c>
      <c r="JO789" s="110" t="n">
        <f aca="false">SUM(JC789:JN789)/12</f>
        <v>9.5</v>
      </c>
      <c r="MA789" s="1" t="n">
        <f aca="false">MA788+1</f>
        <v>1889</v>
      </c>
      <c r="MB789" s="111" t="n">
        <v>1889</v>
      </c>
      <c r="MC789" s="109" t="n">
        <v>15.8</v>
      </c>
      <c r="MD789" s="109" t="n">
        <v>14.7</v>
      </c>
      <c r="ME789" s="109" t="n">
        <v>13.4</v>
      </c>
      <c r="MF789" s="109" t="n">
        <v>11.2</v>
      </c>
      <c r="MG789" s="109" t="n">
        <v>8.7</v>
      </c>
      <c r="MH789" s="109" t="n">
        <v>8.9</v>
      </c>
      <c r="MI789" s="109" t="n">
        <v>5.6</v>
      </c>
      <c r="MJ789" s="109" t="n">
        <v>6.6</v>
      </c>
      <c r="MK789" s="109" t="n">
        <v>6.8</v>
      </c>
      <c r="ML789" s="109" t="n">
        <v>10.4</v>
      </c>
      <c r="MM789" s="109" t="n">
        <v>11.3</v>
      </c>
      <c r="MN789" s="109" t="n">
        <v>12.3</v>
      </c>
      <c r="MO789" s="110" t="n">
        <f aca="false">SUM(MC789:MN789)/12</f>
        <v>10.475</v>
      </c>
      <c r="OA789" s="5"/>
    </row>
    <row r="790" customFormat="false" ht="13.5" hidden="false" customHeight="false" outlineLevel="0" collapsed="false">
      <c r="A790" s="101" t="n">
        <f aca="false">A785+5</f>
        <v>1890</v>
      </c>
      <c r="B790" s="102" t="n">
        <f aca="false">AVERAGE(AO790,BO790,CO790,DO790,EO790,FO790,GO790,HO790,IO790,JO790,KO790,LO790,MO790,NO790)</f>
        <v>10.9130952380952</v>
      </c>
      <c r="C790" s="103" t="n">
        <f aca="false">AVERAGE(B786:B790)</f>
        <v>10.0458544973545</v>
      </c>
      <c r="D790" s="104" t="n">
        <f aca="false">AVERAGE(B781:B790)</f>
        <v>9.31678835978836</v>
      </c>
      <c r="E790" s="102" t="n">
        <f aca="false">AVERAGE(B771:B790)</f>
        <v>8.97818584656085</v>
      </c>
      <c r="F790" s="105"/>
      <c r="G790" s="3" t="n">
        <f aca="false">MAX(AC790:AN790,BC790:BN790,CC790:CN790,DC790:DN790,EC790:EN790,FC790:FN790,GC790:GN790,HC790:HN790,IC790:IN790,JC790:JN790,KC790:KN790,LC790:LN790,MC790:MN790,NC790:NN790)</f>
        <v>22.7</v>
      </c>
      <c r="H790" s="106" t="n">
        <f aca="false">MEDIAN(AC790:AN790,BC790:BN790,CC790:CN790,DC790:DN790,EC790:EN790,FC790:FN790,GC790:GN790,HC790:HN790,IC790:IN790,JC790:JN790,KC790:KN790,LC790:LN790,MC790:MN790,NC790:NN790)</f>
        <v>10.25</v>
      </c>
      <c r="I790" s="102" t="n">
        <f aca="false">MIN(AC790:AN790,BC790:BN790,CC790:CN790,DC790:DN790,EC790:EN790,FC790:FN790,GC790:GN790,HC790:HN790,IC790:IN790,JC790:JN790,KC790:KN790,LC790:LN790,MC790:MN790,NC790:NN790)</f>
        <v>2.6</v>
      </c>
      <c r="J790" s="107" t="n">
        <f aca="false">(G790+I790)/2</f>
        <v>12.65</v>
      </c>
      <c r="AA790" s="1" t="n">
        <f aca="false">AA789+1</f>
        <v>1890</v>
      </c>
      <c r="AB790" s="108" t="n">
        <v>1890</v>
      </c>
      <c r="AC790" s="109" t="n">
        <v>19.9</v>
      </c>
      <c r="AD790" s="109" t="n">
        <v>17.9</v>
      </c>
      <c r="AE790" s="109" t="n">
        <v>15.6</v>
      </c>
      <c r="AF790" s="109" t="n">
        <v>12.8</v>
      </c>
      <c r="AG790" s="109" t="n">
        <v>10.1</v>
      </c>
      <c r="AH790" s="109" t="n">
        <v>9.8</v>
      </c>
      <c r="AI790" s="109" t="n">
        <v>6.2</v>
      </c>
      <c r="AJ790" s="109" t="n">
        <v>7.5</v>
      </c>
      <c r="AK790" s="109" t="n">
        <v>10.3</v>
      </c>
      <c r="AL790" s="109" t="n">
        <v>10.1</v>
      </c>
      <c r="AM790" s="109" t="n">
        <v>12.2</v>
      </c>
      <c r="AN790" s="109" t="n">
        <v>14.5</v>
      </c>
      <c r="AO790" s="110" t="n">
        <f aca="false">SUM(AC790:AN790)/12</f>
        <v>12.2416666666667</v>
      </c>
      <c r="BA790" s="1" t="n">
        <f aca="false">BA789+1</f>
        <v>1890</v>
      </c>
      <c r="BB790" s="111" t="n">
        <v>1890</v>
      </c>
      <c r="BC790" s="109" t="n">
        <v>18.2</v>
      </c>
      <c r="BD790" s="109" t="n">
        <v>16.6</v>
      </c>
      <c r="BE790" s="109" t="n">
        <v>14.1</v>
      </c>
      <c r="BF790" s="109" t="n">
        <v>10.7</v>
      </c>
      <c r="BG790" s="109" t="n">
        <v>8.1</v>
      </c>
      <c r="BH790" s="109" t="n">
        <v>8.6</v>
      </c>
      <c r="BI790" s="109" t="n">
        <v>5.2</v>
      </c>
      <c r="BJ790" s="109" t="n">
        <v>6.7</v>
      </c>
      <c r="BK790" s="109" t="n">
        <v>8.9</v>
      </c>
      <c r="BL790" s="109" t="n">
        <v>8.7</v>
      </c>
      <c r="BM790" s="109" t="n">
        <v>10.9</v>
      </c>
      <c r="BN790" s="109" t="n">
        <v>12.9</v>
      </c>
      <c r="BO790" s="110" t="n">
        <f aca="false">SUM(BC790:BN790)/12</f>
        <v>10.8</v>
      </c>
      <c r="EA790" s="1" t="n">
        <f aca="false">EA789+1</f>
        <v>1890</v>
      </c>
      <c r="EB790" s="111" t="n">
        <v>1890</v>
      </c>
      <c r="EC790" s="109" t="n">
        <v>22.7</v>
      </c>
      <c r="ED790" s="109" t="n">
        <v>19.4</v>
      </c>
      <c r="EE790" s="109" t="n">
        <v>17.6</v>
      </c>
      <c r="EF790" s="109" t="n">
        <v>13</v>
      </c>
      <c r="EG790" s="109" t="n">
        <v>8.7</v>
      </c>
      <c r="EH790" s="109" t="n">
        <v>7.6</v>
      </c>
      <c r="EI790" s="109" t="n">
        <v>5.2</v>
      </c>
      <c r="EJ790" s="109" t="n">
        <v>5.4</v>
      </c>
      <c r="EK790" s="109" t="n">
        <v>9.9</v>
      </c>
      <c r="EL790" s="109" t="n">
        <v>12.6</v>
      </c>
      <c r="EM790" s="109" t="n">
        <v>15.1</v>
      </c>
      <c r="EN790" s="109" t="n">
        <v>17.9</v>
      </c>
      <c r="EO790" s="110" t="n">
        <f aca="false">SUM(EC790:EN790)/12</f>
        <v>12.925</v>
      </c>
      <c r="FA790" s="1" t="n">
        <f aca="false">FA789+1</f>
        <v>1890</v>
      </c>
      <c r="FB790" s="131" t="n">
        <v>1890</v>
      </c>
      <c r="FC790" s="132" t="n">
        <v>15.8</v>
      </c>
      <c r="FD790" s="132" t="n">
        <v>14.9</v>
      </c>
      <c r="FE790" s="132" t="n">
        <v>12.3</v>
      </c>
      <c r="FF790" s="132" t="n">
        <v>10.4</v>
      </c>
      <c r="FG790" s="132" t="n">
        <v>7.7</v>
      </c>
      <c r="FH790" s="132" t="n">
        <v>9.2</v>
      </c>
      <c r="FI790" s="132" t="n">
        <v>5.2</v>
      </c>
      <c r="FJ790" s="132" t="n">
        <v>6.8</v>
      </c>
      <c r="FK790" s="132" t="n">
        <v>8.9</v>
      </c>
      <c r="FL790" s="132" t="n">
        <v>9.8</v>
      </c>
      <c r="FM790" s="132" t="n">
        <v>10.6</v>
      </c>
      <c r="FN790" s="132" t="n">
        <v>12.1</v>
      </c>
      <c r="FO790" s="110" t="n">
        <f aca="false">SUM(FC790:FN790)/12</f>
        <v>10.3083333333333</v>
      </c>
      <c r="GA790" s="1" t="n">
        <f aca="false">GA789+1</f>
        <v>1890</v>
      </c>
      <c r="GB790" s="111" t="n">
        <v>1890</v>
      </c>
      <c r="GC790" s="109" t="n">
        <v>13.7</v>
      </c>
      <c r="GD790" s="109" t="n">
        <v>15.1</v>
      </c>
      <c r="GE790" s="109" t="n">
        <v>12.1</v>
      </c>
      <c r="GF790" s="109" t="n">
        <v>8.4</v>
      </c>
      <c r="GG790" s="109" t="n">
        <v>6.7</v>
      </c>
      <c r="GH790" s="109" t="n">
        <v>7.9</v>
      </c>
      <c r="GI790" s="109" t="n">
        <v>2.6</v>
      </c>
      <c r="GJ790" s="109" t="n">
        <v>5.6</v>
      </c>
      <c r="GK790" s="109" t="n">
        <v>7.8</v>
      </c>
      <c r="GL790" s="109" t="n">
        <v>8.6</v>
      </c>
      <c r="GM790" s="109" t="n">
        <v>8.8</v>
      </c>
      <c r="GN790" s="109" t="n">
        <v>10.2</v>
      </c>
      <c r="GO790" s="110" t="n">
        <f aca="false">SUM(GC790:GN790)/12</f>
        <v>8.95833333333333</v>
      </c>
      <c r="HB790" s="1" t="s">
        <v>191</v>
      </c>
      <c r="JA790" s="1" t="n">
        <f aca="false">JA789+1</f>
        <v>1890</v>
      </c>
      <c r="JB790" s="113" t="s">
        <v>37</v>
      </c>
      <c r="JC790" s="109" t="n">
        <v>14.3</v>
      </c>
      <c r="JD790" s="109" t="n">
        <v>15.4</v>
      </c>
      <c r="JE790" s="109" t="n">
        <v>12.3</v>
      </c>
      <c r="JF790" s="109" t="n">
        <v>11.1</v>
      </c>
      <c r="JG790" s="109" t="n">
        <v>9.5</v>
      </c>
      <c r="JH790" s="109" t="n">
        <v>9.9</v>
      </c>
      <c r="JI790" s="109" t="n">
        <v>5.9</v>
      </c>
      <c r="JJ790" s="109" t="n">
        <v>7.6</v>
      </c>
      <c r="JK790" s="109" t="n">
        <v>10.2</v>
      </c>
      <c r="JL790" s="109" t="n">
        <v>10.7</v>
      </c>
      <c r="JM790" s="109" t="n">
        <v>11.1</v>
      </c>
      <c r="JN790" s="109" t="n">
        <v>12.2</v>
      </c>
      <c r="JO790" s="110" t="n">
        <f aca="false">SUM(JC790:JN790)/12</f>
        <v>10.85</v>
      </c>
      <c r="MA790" s="1" t="n">
        <f aca="false">MA789+1</f>
        <v>1890</v>
      </c>
      <c r="MB790" s="111" t="n">
        <v>1890</v>
      </c>
      <c r="MC790" s="109" t="n">
        <v>15.8</v>
      </c>
      <c r="MD790" s="109" t="n">
        <v>14.9</v>
      </c>
      <c r="ME790" s="109" t="n">
        <v>12.3</v>
      </c>
      <c r="MF790" s="109" t="n">
        <v>10.4</v>
      </c>
      <c r="MG790" s="109" t="n">
        <v>7.7</v>
      </c>
      <c r="MH790" s="109" t="n">
        <v>9.2</v>
      </c>
      <c r="MI790" s="109" t="n">
        <v>5.2</v>
      </c>
      <c r="MJ790" s="109" t="n">
        <v>6.8</v>
      </c>
      <c r="MK790" s="109" t="n">
        <v>8.9</v>
      </c>
      <c r="ML790" s="109" t="n">
        <v>9.8</v>
      </c>
      <c r="MM790" s="109" t="n">
        <v>10.6</v>
      </c>
      <c r="MN790" s="109" t="n">
        <v>12.1</v>
      </c>
      <c r="MO790" s="110" t="n">
        <f aca="false">SUM(MC790:MN790)/12</f>
        <v>10.3083333333333</v>
      </c>
      <c r="OA790" s="5"/>
    </row>
    <row r="791" customFormat="false" ht="13.5" hidden="false" customHeight="false" outlineLevel="0" collapsed="false">
      <c r="A791" s="101"/>
      <c r="B791" s="102" t="n">
        <f aca="false">AVERAGE(AO791,BO791,CO791,DO791,EO791,FO791,GO791,HO791,IO791,JO791,KO791,LO791,MO791,NO791)</f>
        <v>9.88690476190476</v>
      </c>
      <c r="C791" s="103" t="n">
        <f aca="false">AVERAGE(B787:B791)</f>
        <v>10.2339021164021</v>
      </c>
      <c r="D791" s="104" t="n">
        <f aca="false">AVERAGE(B782:B791)</f>
        <v>9.47700661375661</v>
      </c>
      <c r="E791" s="102" t="n">
        <f aca="false">AVERAGE(B772:B791)</f>
        <v>9.00711441798942</v>
      </c>
      <c r="F791" s="105"/>
      <c r="G791" s="3" t="n">
        <f aca="false">MAX(AC791:AN791,BC791:BN791,CC791:CN791,DC791:DN791,EC791:EN791,FC791:FN791,GC791:GN791,HC791:HN791,IC791:IN791,JC791:JN791,KC791:KN791,LC791:LN791,MC791:MN791,NC791:NN791)</f>
        <v>18.4</v>
      </c>
      <c r="H791" s="106" t="n">
        <f aca="false">MEDIAN(AC791:AN791,BC791:BN791,CC791:CN791,DC791:DN791,EC791:EN791,FC791:FN791,GC791:GN791,HC791:HN791,IC791:IN791,JC791:JN791,KC791:KN791,LC791:LN791,MC791:MN791,NC791:NN791)</f>
        <v>9.8</v>
      </c>
      <c r="I791" s="102" t="n">
        <f aca="false">MIN(AC791:AN791,BC791:BN791,CC791:CN791,DC791:DN791,EC791:EN791,FC791:FN791,GC791:GN791,HC791:HN791,IC791:IN791,JC791:JN791,KC791:KN791,LC791:LN791,MC791:MN791,NC791:NN791)</f>
        <v>3.2</v>
      </c>
      <c r="J791" s="107" t="n">
        <f aca="false">(G791+I791)/2</f>
        <v>10.8</v>
      </c>
      <c r="AA791" s="1" t="n">
        <f aca="false">AA790+1</f>
        <v>1891</v>
      </c>
      <c r="AB791" s="108" t="n">
        <v>1891</v>
      </c>
      <c r="AC791" s="109" t="n">
        <v>14.7</v>
      </c>
      <c r="AD791" s="109" t="n">
        <v>14.9</v>
      </c>
      <c r="AE791" s="109" t="n">
        <v>14.3</v>
      </c>
      <c r="AF791" s="109" t="n">
        <v>12.4</v>
      </c>
      <c r="AG791" s="109" t="n">
        <v>9.7</v>
      </c>
      <c r="AH791" s="109" t="n">
        <v>6.9</v>
      </c>
      <c r="AI791" s="109" t="n">
        <v>6.6</v>
      </c>
      <c r="AJ791" s="109" t="n">
        <v>7.7</v>
      </c>
      <c r="AK791" s="109" t="n">
        <v>9.6</v>
      </c>
      <c r="AL791" s="109" t="n">
        <v>11.3</v>
      </c>
      <c r="AM791" s="109" t="n">
        <v>12.9</v>
      </c>
      <c r="AN791" s="109" t="n">
        <v>13.7</v>
      </c>
      <c r="AO791" s="110" t="n">
        <f aca="false">SUM(AC791:AN791)/12</f>
        <v>11.225</v>
      </c>
      <c r="BA791" s="1" t="n">
        <f aca="false">BA790+1</f>
        <v>1891</v>
      </c>
      <c r="BB791" s="111" t="n">
        <v>1891</v>
      </c>
      <c r="BC791" s="109" t="n">
        <v>13.5</v>
      </c>
      <c r="BD791" s="109" t="n">
        <v>13.3</v>
      </c>
      <c r="BE791" s="109" t="n">
        <v>13</v>
      </c>
      <c r="BF791" s="109" t="n">
        <v>10.8</v>
      </c>
      <c r="BG791" s="109" t="n">
        <v>7.3</v>
      </c>
      <c r="BH791" s="109" t="n">
        <v>5.4</v>
      </c>
      <c r="BI791" s="109" t="n">
        <v>4.9</v>
      </c>
      <c r="BJ791" s="109" t="n">
        <v>6.3</v>
      </c>
      <c r="BK791" s="109" t="n">
        <v>7.8</v>
      </c>
      <c r="BL791" s="109" t="n">
        <v>10.1</v>
      </c>
      <c r="BM791" s="109" t="n">
        <v>12.1</v>
      </c>
      <c r="BN791" s="109" t="n">
        <v>13.1</v>
      </c>
      <c r="BO791" s="110" t="n">
        <f aca="false">SUM(BC791:BN791)/12</f>
        <v>9.8</v>
      </c>
      <c r="EA791" s="1" t="n">
        <f aca="false">EA790+1</f>
        <v>1891</v>
      </c>
      <c r="EB791" s="111" t="n">
        <v>1891</v>
      </c>
      <c r="EC791" s="109" t="n">
        <v>17.9</v>
      </c>
      <c r="ED791" s="109" t="n">
        <v>18.4</v>
      </c>
      <c r="EE791" s="109" t="n">
        <v>17.4</v>
      </c>
      <c r="EF791" s="109" t="n">
        <v>13.6</v>
      </c>
      <c r="EG791" s="109" t="n">
        <v>8.4</v>
      </c>
      <c r="EH791" s="109" t="n">
        <v>5.9</v>
      </c>
      <c r="EI791" s="109" t="n">
        <v>3.2</v>
      </c>
      <c r="EJ791" s="109" t="n">
        <v>4.3</v>
      </c>
      <c r="EK791" s="109" t="n">
        <v>8.3</v>
      </c>
      <c r="EL791" s="109" t="n">
        <v>13.2</v>
      </c>
      <c r="EM791" s="109" t="n">
        <v>16.2</v>
      </c>
      <c r="EN791" s="109" t="n">
        <v>17.4</v>
      </c>
      <c r="EO791" s="110" t="n">
        <f aca="false">SUM(EC791:EN791)/12</f>
        <v>12.0166666666667</v>
      </c>
      <c r="FA791" s="1" t="n">
        <f aca="false">FA790+1</f>
        <v>1891</v>
      </c>
      <c r="FB791" s="131" t="n">
        <v>1891</v>
      </c>
      <c r="FC791" s="132" t="n">
        <v>12.2</v>
      </c>
      <c r="FD791" s="132" t="n">
        <v>12.8</v>
      </c>
      <c r="FE791" s="132" t="n">
        <v>12.4</v>
      </c>
      <c r="FF791" s="132" t="n">
        <v>10.3</v>
      </c>
      <c r="FG791" s="132" t="n">
        <v>6.5</v>
      </c>
      <c r="FH791" s="132" t="n">
        <v>5.8</v>
      </c>
      <c r="FI791" s="132" t="n">
        <v>6</v>
      </c>
      <c r="FJ791" s="132" t="n">
        <v>6.7</v>
      </c>
      <c r="FK791" s="132" t="n">
        <v>7.9</v>
      </c>
      <c r="FL791" s="132" t="n">
        <v>8.9</v>
      </c>
      <c r="FM791" s="132" t="n">
        <v>11</v>
      </c>
      <c r="FN791" s="132" t="n">
        <v>11.7</v>
      </c>
      <c r="FO791" s="110" t="n">
        <f aca="false">SUM(FC791:FN791)/12</f>
        <v>9.35</v>
      </c>
      <c r="GA791" s="1" t="n">
        <f aca="false">GA790+1</f>
        <v>1891</v>
      </c>
      <c r="GB791" s="111" t="n">
        <v>1891</v>
      </c>
      <c r="GC791" s="109" t="n">
        <v>9.9</v>
      </c>
      <c r="GD791" s="109" t="n">
        <v>10.3</v>
      </c>
      <c r="GE791" s="109" t="n">
        <v>10.8</v>
      </c>
      <c r="GF791" s="109" t="n">
        <v>8.7</v>
      </c>
      <c r="GG791" s="109" t="n">
        <v>6.3</v>
      </c>
      <c r="GH791" s="109" t="n">
        <v>6.5</v>
      </c>
      <c r="GI791" s="109" t="n">
        <v>4.8</v>
      </c>
      <c r="GJ791" s="109" t="n">
        <v>5</v>
      </c>
      <c r="GK791" s="109" t="n">
        <v>6.1</v>
      </c>
      <c r="GL791" s="109" t="n">
        <v>7.9</v>
      </c>
      <c r="GM791" s="109" t="n">
        <v>8.6</v>
      </c>
      <c r="GN791" s="109" t="n">
        <v>9.2</v>
      </c>
      <c r="GO791" s="110" t="n">
        <f aca="false">SUM(GC791:GN791)/12</f>
        <v>7.84166666666667</v>
      </c>
      <c r="JA791" s="1" t="n">
        <f aca="false">JA790+1</f>
        <v>1891</v>
      </c>
      <c r="JB791" s="113" t="s">
        <v>40</v>
      </c>
      <c r="JC791" s="109" t="n">
        <v>12</v>
      </c>
      <c r="JD791" s="109" t="n">
        <v>12.1</v>
      </c>
      <c r="JE791" s="109" t="n">
        <v>11.8</v>
      </c>
      <c r="JF791" s="109" t="n">
        <v>9.9</v>
      </c>
      <c r="JG791" s="109" t="n">
        <v>8.8</v>
      </c>
      <c r="JH791" s="109" t="n">
        <v>7.4</v>
      </c>
      <c r="JI791" s="109" t="n">
        <v>7</v>
      </c>
      <c r="JJ791" s="109" t="n">
        <v>7.4</v>
      </c>
      <c r="JK791" s="109" t="n">
        <v>8.4</v>
      </c>
      <c r="JL791" s="109" t="n">
        <v>9.5</v>
      </c>
      <c r="JM791" s="109" t="n">
        <v>10.2</v>
      </c>
      <c r="JN791" s="109" t="n">
        <v>11</v>
      </c>
      <c r="JO791" s="110" t="n">
        <f aca="false">SUM(JC791:JN791)/12</f>
        <v>9.625</v>
      </c>
      <c r="MA791" s="1" t="n">
        <f aca="false">MA790+1</f>
        <v>1891</v>
      </c>
      <c r="MB791" s="111" t="n">
        <v>1891</v>
      </c>
      <c r="MC791" s="109" t="n">
        <v>12.2</v>
      </c>
      <c r="MD791" s="109" t="n">
        <v>12.8</v>
      </c>
      <c r="ME791" s="109" t="n">
        <v>12.4</v>
      </c>
      <c r="MF791" s="109" t="n">
        <v>10.3</v>
      </c>
      <c r="MG791" s="109" t="n">
        <v>6.5</v>
      </c>
      <c r="MH791" s="109" t="n">
        <v>5.8</v>
      </c>
      <c r="MI791" s="109" t="n">
        <v>6</v>
      </c>
      <c r="MJ791" s="109" t="n">
        <v>6.7</v>
      </c>
      <c r="MK791" s="109" t="n">
        <v>7.9</v>
      </c>
      <c r="ML791" s="109" t="n">
        <v>8.9</v>
      </c>
      <c r="MM791" s="109" t="n">
        <v>11</v>
      </c>
      <c r="MN791" s="109" t="n">
        <v>11.7</v>
      </c>
      <c r="MO791" s="110" t="n">
        <f aca="false">SUM(MC791:MN791)/12</f>
        <v>9.35</v>
      </c>
      <c r="OA791" s="5"/>
    </row>
    <row r="792" customFormat="false" ht="13.5" hidden="false" customHeight="false" outlineLevel="0" collapsed="false">
      <c r="A792" s="101"/>
      <c r="B792" s="102" t="n">
        <f aca="false">AVERAGE(AO792,BO792,CO792,DO792,EO792,FO792,GO792,HO792,IO792,JO792,KO792,LO792,MO792,NO792)</f>
        <v>10.4260416666667</v>
      </c>
      <c r="C792" s="103" t="n">
        <f aca="false">AVERAGE(B788:B792)</f>
        <v>10.3807771164021</v>
      </c>
      <c r="D792" s="104" t="n">
        <f aca="false">AVERAGE(B783:B792)</f>
        <v>9.66349966931217</v>
      </c>
      <c r="E792" s="102" t="n">
        <f aca="false">AVERAGE(B773:B792)</f>
        <v>9.09466650132275</v>
      </c>
      <c r="F792" s="105"/>
      <c r="G792" s="3" t="n">
        <f aca="false">MAX(AC792:AN792,BC792:BN792,CC792:CN792,DC792:DN792,EC792:EN792,FC792:FN792,GC792:GN792,HC792:HN792,IC792:IN792,JC792:JN792,KC792:KN792,LC792:LN792,MC792:MN792,NC792:NN792)</f>
        <v>21.2</v>
      </c>
      <c r="H792" s="106" t="n">
        <f aca="false">MEDIAN(AC792:AN792,BC792:BN792,CC792:CN792,DC792:DN792,EC792:EN792,FC792:FN792,GC792:GN792,HC792:HN792,IC792:IN792,JC792:JN792,KC792:KN792,LC792:LN792,MC792:MN792,NC792:NN792)</f>
        <v>10</v>
      </c>
      <c r="I792" s="102" t="n">
        <f aca="false">MIN(AC792:AN792,BC792:BN792,CC792:CN792,DC792:DN792,EC792:EN792,FC792:FN792,GC792:GN792,HC792:HN792,IC792:IN792,JC792:JN792,KC792:KN792,LC792:LN792,MC792:MN792,NC792:NN792)</f>
        <v>3.6</v>
      </c>
      <c r="J792" s="107" t="n">
        <f aca="false">(G792+I792)/2</f>
        <v>12.4</v>
      </c>
      <c r="AA792" s="1" t="n">
        <f aca="false">AA791+1</f>
        <v>1892</v>
      </c>
      <c r="AB792" s="108" t="n">
        <v>1892</v>
      </c>
      <c r="AC792" s="109" t="n">
        <v>14.9</v>
      </c>
      <c r="AD792" s="109" t="n">
        <v>16</v>
      </c>
      <c r="AE792" s="109" t="n">
        <v>15.5</v>
      </c>
      <c r="AF792" s="109" t="n">
        <v>10.9</v>
      </c>
      <c r="AG792" s="109" t="n">
        <v>9.3</v>
      </c>
      <c r="AH792" s="109" t="n">
        <v>7.9</v>
      </c>
      <c r="AI792" s="109" t="n">
        <v>6.2</v>
      </c>
      <c r="AJ792" s="109" t="n">
        <v>8.3</v>
      </c>
      <c r="AK792" s="109" t="n">
        <v>8.8</v>
      </c>
      <c r="AL792" s="109" t="n">
        <v>11.6</v>
      </c>
      <c r="AM792" s="109" t="n">
        <v>14.3</v>
      </c>
      <c r="AN792" s="109" t="n">
        <v>13.9</v>
      </c>
      <c r="AO792" s="110" t="n">
        <f aca="false">SUM(AC792:AN792)/12</f>
        <v>11.4666666666667</v>
      </c>
      <c r="BA792" s="1" t="n">
        <f aca="false">BA791+1</f>
        <v>1892</v>
      </c>
      <c r="BB792" s="111" t="n">
        <v>1892</v>
      </c>
      <c r="BC792" s="109" t="n">
        <v>13.8</v>
      </c>
      <c r="BD792" s="109" t="n">
        <v>13.6</v>
      </c>
      <c r="BE792" s="109" t="n">
        <v>14.3</v>
      </c>
      <c r="BF792" s="109" t="n">
        <v>9.3</v>
      </c>
      <c r="BG792" s="109" t="n">
        <v>8.1</v>
      </c>
      <c r="BH792" s="109" t="n">
        <v>6.9</v>
      </c>
      <c r="BI792" s="109" t="n">
        <v>5.1</v>
      </c>
      <c r="BJ792" s="109" t="n">
        <v>7.3</v>
      </c>
      <c r="BK792" s="109" t="n">
        <v>7.6</v>
      </c>
      <c r="BL792" s="109" t="n">
        <v>10.4</v>
      </c>
      <c r="BM792" s="109" t="n">
        <v>12.9</v>
      </c>
      <c r="BN792" s="109" t="n">
        <v>12.4</v>
      </c>
      <c r="BO792" s="110" t="n">
        <f aca="false">SUM(BC792:BN792)/12</f>
        <v>10.1416666666667</v>
      </c>
      <c r="EA792" s="1" t="n">
        <f aca="false">EA791+1</f>
        <v>1892</v>
      </c>
      <c r="EB792" s="111" t="n">
        <v>1892</v>
      </c>
      <c r="EC792" s="109" t="n">
        <v>19.2</v>
      </c>
      <c r="ED792" s="109" t="n">
        <v>21.2</v>
      </c>
      <c r="EE792" s="109" t="n">
        <v>18.6</v>
      </c>
      <c r="EF792" s="109" t="n">
        <v>9.7</v>
      </c>
      <c r="EG792" s="109" t="n">
        <v>6.2</v>
      </c>
      <c r="EH792" s="109" t="n">
        <v>4.2</v>
      </c>
      <c r="EI792" s="109" t="n">
        <v>3.6</v>
      </c>
      <c r="EJ792" s="109" t="n">
        <v>7.9</v>
      </c>
      <c r="EK792" s="109" t="n">
        <v>9.2</v>
      </c>
      <c r="EL792" s="109" t="n">
        <v>15.3</v>
      </c>
      <c r="EM792" s="109" t="n">
        <v>18</v>
      </c>
      <c r="EN792" s="109" t="n">
        <v>18</v>
      </c>
      <c r="EO792" s="110" t="n">
        <f aca="false">SUM(EC792:EN792)/12</f>
        <v>12.5916666666667</v>
      </c>
      <c r="FA792" s="1" t="n">
        <f aca="false">FA791+1</f>
        <v>1892</v>
      </c>
      <c r="FB792" s="131" t="n">
        <v>1892</v>
      </c>
      <c r="FC792" s="132" t="n">
        <v>13.3</v>
      </c>
      <c r="FD792" s="132" t="n">
        <v>14.1</v>
      </c>
      <c r="FE792" s="132" t="n">
        <v>13.2</v>
      </c>
      <c r="FF792" s="132" t="n">
        <v>10.2</v>
      </c>
      <c r="FG792" s="132" t="n">
        <v>7.5</v>
      </c>
      <c r="FH792" s="132" t="n">
        <v>7.1</v>
      </c>
      <c r="FI792" s="132" t="n">
        <v>5.2</v>
      </c>
      <c r="FJ792" s="132" t="n">
        <v>6.7</v>
      </c>
      <c r="FK792" s="132" t="n">
        <v>6.8</v>
      </c>
      <c r="FL792" s="132" t="n">
        <v>9.7</v>
      </c>
      <c r="FM792" s="132" t="n">
        <v>11.3</v>
      </c>
      <c r="FN792" s="132" t="n">
        <v>11.4</v>
      </c>
      <c r="FO792" s="110" t="n">
        <f aca="false">SUM(FC792:FN792)/12</f>
        <v>9.70833333333333</v>
      </c>
      <c r="GA792" s="1" t="n">
        <f aca="false">GA791+1</f>
        <v>1892</v>
      </c>
      <c r="GB792" s="111" t="n">
        <v>1892</v>
      </c>
      <c r="GC792" s="109" t="n">
        <v>10.7</v>
      </c>
      <c r="GD792" s="109" t="n">
        <v>10.7</v>
      </c>
      <c r="GE792" s="109" t="n">
        <v>11.3</v>
      </c>
      <c r="GF792" s="109" t="n">
        <v>8.2</v>
      </c>
      <c r="GG792" s="109" t="n">
        <v>7.5</v>
      </c>
      <c r="GH792" s="109" t="n">
        <v>7.3</v>
      </c>
      <c r="GI792" s="109" t="n">
        <v>4.9</v>
      </c>
      <c r="GJ792" s="109" t="n">
        <v>5.2</v>
      </c>
      <c r="GK792" s="109" t="n">
        <v>5.9</v>
      </c>
      <c r="GL792" s="109" t="n">
        <v>8.2</v>
      </c>
      <c r="GM792" s="109" t="n">
        <v>8.9</v>
      </c>
      <c r="GN792" s="109" t="n">
        <v>9.2</v>
      </c>
      <c r="GO792" s="110" t="n">
        <f aca="false">SUM(GC792:GN792)/12</f>
        <v>8.16666666666667</v>
      </c>
      <c r="HA792" s="1" t="n">
        <v>1892</v>
      </c>
      <c r="HB792" s="113" t="s">
        <v>42</v>
      </c>
      <c r="HC792" s="109" t="n">
        <v>14.1</v>
      </c>
      <c r="HD792" s="109" t="n">
        <v>15</v>
      </c>
      <c r="HE792" s="109" t="n">
        <v>14.9</v>
      </c>
      <c r="HF792" s="109" t="n">
        <v>11.6</v>
      </c>
      <c r="HG792" s="109" t="n">
        <v>9</v>
      </c>
      <c r="HH792" s="109" t="n">
        <v>8.7</v>
      </c>
      <c r="HI792" s="109" t="n">
        <v>7.3</v>
      </c>
      <c r="HJ792" s="109" t="n">
        <v>9</v>
      </c>
      <c r="HK792" s="109" t="n">
        <v>8.4</v>
      </c>
      <c r="HL792" s="109" t="n">
        <v>11.1</v>
      </c>
      <c r="HM792" s="109" t="n">
        <v>12</v>
      </c>
      <c r="HN792" s="109" t="n">
        <v>13.2</v>
      </c>
      <c r="HO792" s="110" t="n">
        <f aca="false">SUM(HC792:HN792)/12</f>
        <v>11.1916666666667</v>
      </c>
      <c r="JA792" s="1" t="n">
        <f aca="false">JA791+1</f>
        <v>1892</v>
      </c>
      <c r="JB792" s="113" t="s">
        <v>42</v>
      </c>
      <c r="JC792" s="109" t="n">
        <v>12.5</v>
      </c>
      <c r="JD792" s="109" t="n">
        <v>12.1</v>
      </c>
      <c r="JE792" s="109" t="n">
        <v>11.6</v>
      </c>
      <c r="JF792" s="109" t="n">
        <v>9.7</v>
      </c>
      <c r="JG792" s="109" t="n">
        <v>10.2</v>
      </c>
      <c r="JH792" s="109" t="n">
        <v>9.8</v>
      </c>
      <c r="JI792" s="109" t="n">
        <v>7.9</v>
      </c>
      <c r="JJ792" s="109" t="n">
        <v>8.6</v>
      </c>
      <c r="JK792" s="109" t="n">
        <v>8.6</v>
      </c>
      <c r="JL792" s="109" t="n">
        <v>10.3</v>
      </c>
      <c r="JM792" s="109" t="n">
        <v>12.1</v>
      </c>
      <c r="JN792" s="109" t="n">
        <v>11.8</v>
      </c>
      <c r="JO792" s="110" t="n">
        <f aca="false">SUM(JC792:JN792)/12</f>
        <v>10.4333333333333</v>
      </c>
      <c r="MA792" s="1" t="n">
        <f aca="false">MA791+1</f>
        <v>1892</v>
      </c>
      <c r="MB792" s="111" t="n">
        <v>1892</v>
      </c>
      <c r="MC792" s="109" t="n">
        <v>13.3</v>
      </c>
      <c r="MD792" s="109" t="n">
        <v>14.1</v>
      </c>
      <c r="ME792" s="109" t="n">
        <v>13.2</v>
      </c>
      <c r="MF792" s="109" t="n">
        <v>10.2</v>
      </c>
      <c r="MG792" s="109" t="n">
        <v>7.5</v>
      </c>
      <c r="MH792" s="109" t="n">
        <v>7.1</v>
      </c>
      <c r="MI792" s="109" t="n">
        <v>5.2</v>
      </c>
      <c r="MJ792" s="109" t="n">
        <v>6.7</v>
      </c>
      <c r="MK792" s="109" t="n">
        <v>6.8</v>
      </c>
      <c r="ML792" s="109" t="n">
        <v>9.7</v>
      </c>
      <c r="MM792" s="109" t="n">
        <v>11.3</v>
      </c>
      <c r="MN792" s="109" t="n">
        <v>11.4</v>
      </c>
      <c r="MO792" s="110" t="n">
        <f aca="false">SUM(MC792:MN792)/12</f>
        <v>9.70833333333333</v>
      </c>
      <c r="OA792" s="5"/>
    </row>
    <row r="793" customFormat="false" ht="13.5" hidden="false" customHeight="false" outlineLevel="0" collapsed="false">
      <c r="A793" s="101"/>
      <c r="B793" s="102" t="n">
        <f aca="false">AVERAGE(AO793,BO793,CO793,DO793,EO793,FO793,GO793,HO793,IO793,JO793,KO793,LO793,MO793,NO793)</f>
        <v>10.5319444444444</v>
      </c>
      <c r="C793" s="103" t="n">
        <f aca="false">AVERAGE(B789:B793)</f>
        <v>10.4987400793651</v>
      </c>
      <c r="D793" s="104" t="n">
        <f aca="false">AVERAGE(B784:B793)</f>
        <v>9.86586078042328</v>
      </c>
      <c r="E793" s="102" t="n">
        <f aca="false">AVERAGE(B774:B793)</f>
        <v>9.19195816798942</v>
      </c>
      <c r="F793" s="105"/>
      <c r="G793" s="3" t="n">
        <f aca="false">MAX(AC793:AN793,BC793:BN793,CC793:CN793,DC793:DN793,EC793:EN793,FC793:FN793,GC793:GN793,HC793:HN793,IC793:IN793,JC793:JN793,KC793:KN793,LC793:LN793,MC793:MN793,NC793:NN793)</f>
        <v>19.4</v>
      </c>
      <c r="H793" s="106" t="n">
        <f aca="false">MEDIAN(AC793:AN793,BC793:BN793,CC793:CN793,DC793:DN793,EC793:EN793,FC793:FN793,GC793:GN793,HC793:HN793,IC793:IN793,JC793:JN793,KC793:KN793,LC793:LN793,MC793:MN793,NC793:NN793)</f>
        <v>10.425</v>
      </c>
      <c r="I793" s="102" t="n">
        <f aca="false">MIN(AC793:AN793,BC793:BN793,CC793:CN793,DC793:DN793,EC793:EN793,FC793:FN793,GC793:GN793,HC793:HN793,IC793:IN793,JC793:JN793,KC793:KN793,LC793:LN793,MC793:MN793,NC793:NN793)</f>
        <v>3.9</v>
      </c>
      <c r="J793" s="107" t="n">
        <f aca="false">(G793+I793)/2</f>
        <v>11.65</v>
      </c>
      <c r="AA793" s="1" t="n">
        <f aca="false">AA792+1</f>
        <v>1893</v>
      </c>
      <c r="AB793" s="108" t="n">
        <v>1893</v>
      </c>
      <c r="AC793" s="109" t="n">
        <v>15.5</v>
      </c>
      <c r="AD793" s="109" t="n">
        <v>15.6</v>
      </c>
      <c r="AE793" s="109" t="n">
        <v>15.4</v>
      </c>
      <c r="AF793" s="109" t="n">
        <v>11.1</v>
      </c>
      <c r="AG793" s="109" t="n">
        <v>11.1</v>
      </c>
      <c r="AH793" s="109" t="n">
        <v>7.6</v>
      </c>
      <c r="AI793" s="109" t="n">
        <v>6.7</v>
      </c>
      <c r="AJ793" s="109" t="n">
        <v>7.7</v>
      </c>
      <c r="AK793" s="109" t="n">
        <v>9.3</v>
      </c>
      <c r="AL793" s="109" t="n">
        <v>10.6</v>
      </c>
      <c r="AM793" s="109" t="n">
        <v>12.7</v>
      </c>
      <c r="AN793" s="109" t="n">
        <v>14.7</v>
      </c>
      <c r="AO793" s="110" t="n">
        <f aca="false">SUM(AC793:AN793)/12</f>
        <v>11.5</v>
      </c>
      <c r="BA793" s="1" t="n">
        <f aca="false">BA792+1</f>
        <v>1893</v>
      </c>
      <c r="BB793" s="111" t="n">
        <v>1893</v>
      </c>
      <c r="BC793" s="109" t="n">
        <v>14.2</v>
      </c>
      <c r="BD793" s="109" t="n">
        <v>14.1</v>
      </c>
      <c r="BE793" s="109" t="n">
        <v>13.4</v>
      </c>
      <c r="BF793" s="109" t="n">
        <v>9.8</v>
      </c>
      <c r="BG793" s="109" t="n">
        <v>9.3</v>
      </c>
      <c r="BH793" s="109" t="n">
        <v>6.7</v>
      </c>
      <c r="BI793" s="109" t="n">
        <v>5.9</v>
      </c>
      <c r="BJ793" s="109" t="n">
        <v>6.6</v>
      </c>
      <c r="BK793" s="109" t="n">
        <v>7.7</v>
      </c>
      <c r="BL793" s="109" t="n">
        <v>8.6</v>
      </c>
      <c r="BM793" s="109" t="n">
        <v>11.3</v>
      </c>
      <c r="BN793" s="109" t="n">
        <v>13.7</v>
      </c>
      <c r="BO793" s="110" t="n">
        <f aca="false">SUM(BC793:BN793)/12</f>
        <v>10.1083333333333</v>
      </c>
      <c r="EA793" s="1" t="n">
        <f aca="false">EA792+1</f>
        <v>1893</v>
      </c>
      <c r="EB793" s="111" t="n">
        <v>1893</v>
      </c>
      <c r="EC793" s="109" t="n">
        <v>19.4</v>
      </c>
      <c r="ED793" s="109" t="n">
        <v>19.1</v>
      </c>
      <c r="EE793" s="109" t="n">
        <v>17.9</v>
      </c>
      <c r="EF793" s="109" t="n">
        <v>11.2</v>
      </c>
      <c r="EG793" s="109" t="n">
        <v>9.6</v>
      </c>
      <c r="EH793" s="109" t="n">
        <v>7</v>
      </c>
      <c r="EI793" s="109" t="n">
        <v>3.9</v>
      </c>
      <c r="EJ793" s="109" t="n">
        <v>6.3</v>
      </c>
      <c r="EK793" s="109" t="n">
        <v>8.7</v>
      </c>
      <c r="EL793" s="109" t="n">
        <v>13.4</v>
      </c>
      <c r="EM793" s="109" t="n">
        <v>15.9</v>
      </c>
      <c r="EN793" s="109" t="n">
        <v>18.7</v>
      </c>
      <c r="EO793" s="110" t="n">
        <f aca="false">SUM(EC793:EN793)/12</f>
        <v>12.5916666666667</v>
      </c>
      <c r="FA793" s="1" t="n">
        <f aca="false">FA792+1</f>
        <v>1893</v>
      </c>
      <c r="FB793" s="131" t="n">
        <v>1893</v>
      </c>
      <c r="FC793" s="120" t="n">
        <f aca="false">(FC790+FC791+FC792+FC794+FC795+FC796)/6</f>
        <v>13.8333333333333</v>
      </c>
      <c r="FD793" s="132" t="n">
        <v>12.6</v>
      </c>
      <c r="FE793" s="120" t="n">
        <f aca="false">(FE790+FE791+FE792+FE794+FE795+FE796)/6</f>
        <v>12.6333333333333</v>
      </c>
      <c r="FF793" s="120" t="n">
        <f aca="false">(FF790+FF791+FF792+FF794+FF795+FF796)/6</f>
        <v>10.45</v>
      </c>
      <c r="FG793" s="120" t="n">
        <f aca="false">(FG790+FG791+FG792+FG794+FG795+FG796)/6</f>
        <v>7.43333333333333</v>
      </c>
      <c r="FH793" s="120" t="n">
        <f aca="false">(FH790+FH791+FH792+FH794+FH795+FH796)/6</f>
        <v>6.63333333333333</v>
      </c>
      <c r="FI793" s="120" t="n">
        <f aca="false">(FI790+FI791+FI792+FI794+FI795+FI796)/6</f>
        <v>5.6</v>
      </c>
      <c r="FJ793" s="132" t="n">
        <v>5.9</v>
      </c>
      <c r="FK793" s="132" t="n">
        <v>7.8</v>
      </c>
      <c r="FL793" s="132" t="n">
        <v>8.6</v>
      </c>
      <c r="FM793" s="132" t="n">
        <v>10.3</v>
      </c>
      <c r="FN793" s="132" t="n">
        <v>12.6</v>
      </c>
      <c r="FO793" s="110" t="n">
        <f aca="false">SUM(FC793:FN793)/12</f>
        <v>9.53194444444444</v>
      </c>
      <c r="GA793" s="1" t="n">
        <f aca="false">GA792+1</f>
        <v>1893</v>
      </c>
      <c r="GB793" s="111" t="n">
        <v>1893</v>
      </c>
      <c r="GC793" s="109" t="n">
        <v>11.7</v>
      </c>
      <c r="GD793" s="109" t="n">
        <v>10.8</v>
      </c>
      <c r="GE793" s="109" t="n">
        <v>10.4</v>
      </c>
      <c r="GF793" s="109" t="n">
        <v>8.9</v>
      </c>
      <c r="GG793" s="109" t="n">
        <v>9.6</v>
      </c>
      <c r="GH793" s="109" t="n">
        <v>6.1</v>
      </c>
      <c r="GI793" s="109" t="n">
        <v>5.5</v>
      </c>
      <c r="GJ793" s="109" t="n">
        <v>5.7</v>
      </c>
      <c r="GK793" s="109" t="n">
        <v>7.5</v>
      </c>
      <c r="GL793" s="109" t="n">
        <v>8.8</v>
      </c>
      <c r="GM793" s="109" t="n">
        <v>10.1</v>
      </c>
      <c r="GN793" s="109" t="n">
        <v>10.7</v>
      </c>
      <c r="GO793" s="110" t="n">
        <f aca="false">SUM(GC793:GN793)/12</f>
        <v>8.81666666666667</v>
      </c>
      <c r="HA793" s="1" t="n">
        <f aca="false">HA792+1</f>
        <v>1893</v>
      </c>
      <c r="HB793" s="113" t="s">
        <v>44</v>
      </c>
      <c r="HC793" s="109" t="n">
        <v>14.4</v>
      </c>
      <c r="HD793" s="109" t="n">
        <v>14.5</v>
      </c>
      <c r="HE793" s="109" t="n">
        <v>13.8</v>
      </c>
      <c r="HF793" s="109" t="n">
        <v>11</v>
      </c>
      <c r="HG793" s="109" t="n">
        <v>11.1</v>
      </c>
      <c r="HH793" s="109" t="n">
        <v>8.8</v>
      </c>
      <c r="HI793" s="109" t="n">
        <v>7.9</v>
      </c>
      <c r="HJ793" s="109" t="n">
        <v>7.5</v>
      </c>
      <c r="HK793" s="109" t="n">
        <v>8.6</v>
      </c>
      <c r="HL793" s="109" t="n">
        <v>9.8</v>
      </c>
      <c r="HM793" s="109" t="n">
        <v>12</v>
      </c>
      <c r="HN793" s="109" t="n">
        <v>13.8</v>
      </c>
      <c r="HO793" s="110" t="n">
        <f aca="false">SUM(HC793:HN793)/12</f>
        <v>11.1</v>
      </c>
      <c r="JA793" s="1" t="n">
        <f aca="false">JA792+1</f>
        <v>1893</v>
      </c>
      <c r="JB793" s="113" t="s">
        <v>44</v>
      </c>
      <c r="JC793" s="109" t="n">
        <v>13.2</v>
      </c>
      <c r="JD793" s="109" t="n">
        <v>12.9</v>
      </c>
      <c r="JE793" s="109" t="n">
        <v>12.7</v>
      </c>
      <c r="JF793" s="109" t="n">
        <v>11.2</v>
      </c>
      <c r="JG793" s="109" t="n">
        <v>11.8</v>
      </c>
      <c r="JH793" s="109" t="n">
        <v>8.3</v>
      </c>
      <c r="JI793" s="109" t="n">
        <v>7.8</v>
      </c>
      <c r="JJ793" s="109" t="n">
        <v>9.2</v>
      </c>
      <c r="JK793" s="109" t="n">
        <v>10</v>
      </c>
      <c r="JL793" s="109" t="n">
        <v>10.8</v>
      </c>
      <c r="JM793" s="109" t="n">
        <v>11.8</v>
      </c>
      <c r="JN793" s="109" t="n">
        <v>13.2</v>
      </c>
      <c r="JO793" s="110" t="n">
        <f aca="false">SUM(JC793:JN793)/12</f>
        <v>11.075</v>
      </c>
      <c r="MA793" s="1" t="n">
        <f aca="false">MA792+1</f>
        <v>1893</v>
      </c>
      <c r="MB793" s="111" t="n">
        <v>1893</v>
      </c>
      <c r="MC793" s="120" t="n">
        <f aca="false">(MC790+MC791+MC792+MC794+MC795+MC796)/6</f>
        <v>13.8333333333333</v>
      </c>
      <c r="MD793" s="109" t="n">
        <v>12.6</v>
      </c>
      <c r="ME793" s="120" t="n">
        <f aca="false">(ME790+ME791+ME792+ME794+ME795+ME796)/6</f>
        <v>12.6333333333333</v>
      </c>
      <c r="MF793" s="120" t="n">
        <f aca="false">(MF790+MF791+MF792+MF794+MF795+MF796)/6</f>
        <v>10.45</v>
      </c>
      <c r="MG793" s="120" t="n">
        <f aca="false">(MG790+MG791+MG792+MG794+MG795+MG796)/6</f>
        <v>7.43333333333333</v>
      </c>
      <c r="MH793" s="120" t="n">
        <f aca="false">(MH790+MH791+MH792+MH794+MH795+MH796)/6</f>
        <v>6.63333333333333</v>
      </c>
      <c r="MI793" s="120" t="n">
        <f aca="false">(MI790+MI791+MI792+MI794+MI795+MI796)/6</f>
        <v>5.6</v>
      </c>
      <c r="MJ793" s="109" t="n">
        <v>5.9</v>
      </c>
      <c r="MK793" s="109" t="n">
        <v>7.8</v>
      </c>
      <c r="ML793" s="109" t="n">
        <v>8.6</v>
      </c>
      <c r="MM793" s="109" t="n">
        <v>10.3</v>
      </c>
      <c r="MN793" s="109" t="n">
        <v>12.6</v>
      </c>
      <c r="MO793" s="110" t="n">
        <f aca="false">SUM(MC793:MN793)/12</f>
        <v>9.53194444444444</v>
      </c>
      <c r="OA793" s="5"/>
    </row>
    <row r="794" customFormat="false" ht="13.5" hidden="false" customHeight="false" outlineLevel="0" collapsed="false">
      <c r="A794" s="101"/>
      <c r="B794" s="102" t="n">
        <f aca="false">AVERAGE(AO794,BO794,CO794,DO794,EO794,FO794,GO794,HO794,IO794,JO794,KO794,LO794,MO794,NO794)</f>
        <v>10.5052083333333</v>
      </c>
      <c r="C794" s="103" t="n">
        <f aca="false">AVERAGE(B790:B794)</f>
        <v>10.4526388888889</v>
      </c>
      <c r="D794" s="104" t="n">
        <f aca="false">AVERAGE(B785:B794)</f>
        <v>10.0586038359788</v>
      </c>
      <c r="E794" s="102" t="n">
        <f aca="false">AVERAGE(B775:B794)</f>
        <v>9.30721858465608</v>
      </c>
      <c r="F794" s="105"/>
      <c r="G794" s="3" t="n">
        <f aca="false">MAX(AC794:AN794,BC794:BN794,CC794:CN794,DC794:DN794,EC794:EN794,FC794:FN794,GC794:GN794,HC794:HN794,IC794:IN794,JC794:JN794,KC794:KN794,LC794:LN794,MC794:MN794,NC794:NN794)</f>
        <v>20.4</v>
      </c>
      <c r="H794" s="106" t="n">
        <f aca="false">MEDIAN(AC794:AN794,BC794:BN794,CC794:CN794,DC794:DN794,EC794:EN794,FC794:FN794,GC794:GN794,HC794:HN794,IC794:IN794,JC794:JN794,KC794:KN794,LC794:LN794,MC794:MN794,NC794:NN794)</f>
        <v>10.25</v>
      </c>
      <c r="I794" s="102" t="n">
        <f aca="false">MIN(AC794:AN794,BC794:BN794,CC794:CN794,DC794:DN794,EC794:EN794,FC794:FN794,GC794:GN794,HC794:HN794,IC794:IN794,JC794:JN794,KC794:KN794,LC794:LN794,MC794:MN794,NC794:NN794)</f>
        <v>4.9</v>
      </c>
      <c r="J794" s="107" t="n">
        <f aca="false">(G794+I794)/2</f>
        <v>12.65</v>
      </c>
      <c r="AA794" s="1" t="n">
        <f aca="false">AA793+1</f>
        <v>1894</v>
      </c>
      <c r="AB794" s="108" t="n">
        <v>1894</v>
      </c>
      <c r="AC794" s="109" t="n">
        <v>16.1</v>
      </c>
      <c r="AD794" s="109" t="n">
        <v>14.6</v>
      </c>
      <c r="AE794" s="109" t="n">
        <v>15.8</v>
      </c>
      <c r="AF794" s="109" t="n">
        <v>12.7</v>
      </c>
      <c r="AG794" s="109" t="n">
        <v>9</v>
      </c>
      <c r="AH794" s="109" t="n">
        <v>8.1</v>
      </c>
      <c r="AI794" s="109" t="n">
        <v>7.6</v>
      </c>
      <c r="AJ794" s="109" t="n">
        <v>8.7</v>
      </c>
      <c r="AK794" s="109" t="n">
        <v>7.6</v>
      </c>
      <c r="AL794" s="109" t="n">
        <v>11.7</v>
      </c>
      <c r="AM794" s="109" t="n">
        <v>12.9</v>
      </c>
      <c r="AN794" s="109" t="n">
        <v>15.8</v>
      </c>
      <c r="AO794" s="110" t="n">
        <f aca="false">SUM(AC794:AN794)/12</f>
        <v>11.7166666666667</v>
      </c>
      <c r="BA794" s="1" t="n">
        <f aca="false">BA793+1</f>
        <v>1894</v>
      </c>
      <c r="BB794" s="111" t="n">
        <v>1894</v>
      </c>
      <c r="BC794" s="109" t="n">
        <v>14.6</v>
      </c>
      <c r="BD794" s="109" t="n">
        <v>12.3</v>
      </c>
      <c r="BE794" s="109" t="n">
        <v>13.6</v>
      </c>
      <c r="BF794" s="109" t="n">
        <v>10.4</v>
      </c>
      <c r="BG794" s="109" t="n">
        <v>6.5</v>
      </c>
      <c r="BH794" s="109" t="n">
        <v>5.9</v>
      </c>
      <c r="BI794" s="109" t="n">
        <v>5.3</v>
      </c>
      <c r="BJ794" s="109" t="n">
        <v>6.7</v>
      </c>
      <c r="BK794" s="109" t="n">
        <v>5.9</v>
      </c>
      <c r="BL794" s="109" t="n">
        <v>9.3</v>
      </c>
      <c r="BM794" s="109" t="n">
        <v>10.9</v>
      </c>
      <c r="BN794" s="109" t="n">
        <v>14.2</v>
      </c>
      <c r="BO794" s="110" t="n">
        <f aca="false">SUM(BC794:BN794)/12</f>
        <v>9.63333333333334</v>
      </c>
      <c r="EA794" s="1" t="n">
        <f aca="false">EA793+1</f>
        <v>1894</v>
      </c>
      <c r="EB794" s="111" t="n">
        <v>1894</v>
      </c>
      <c r="EC794" s="109" t="n">
        <v>20.4</v>
      </c>
      <c r="ED794" s="109" t="n">
        <v>18.8</v>
      </c>
      <c r="EE794" s="109" t="n">
        <v>18.4</v>
      </c>
      <c r="EF794" s="109" t="n">
        <v>12.7</v>
      </c>
      <c r="EG794" s="109" t="n">
        <v>6.4</v>
      </c>
      <c r="EH794" s="109" t="n">
        <v>5.7</v>
      </c>
      <c r="EI794" s="109" t="n">
        <v>4.9</v>
      </c>
      <c r="EJ794" s="109" t="n">
        <v>5.8</v>
      </c>
      <c r="EK794" s="109" t="n">
        <v>8.6</v>
      </c>
      <c r="EL794" s="109" t="n">
        <v>13.1</v>
      </c>
      <c r="EM794" s="109" t="n">
        <v>16.4</v>
      </c>
      <c r="EN794" s="109" t="n">
        <v>19.6</v>
      </c>
      <c r="EO794" s="110" t="n">
        <f aca="false">SUM(EC794:EN794)/12</f>
        <v>12.5666666666667</v>
      </c>
      <c r="FA794" s="1" t="n">
        <f aca="false">FA793+1</f>
        <v>1894</v>
      </c>
      <c r="FB794" s="131" t="n">
        <v>1894</v>
      </c>
      <c r="FC794" s="132" t="n">
        <v>13.8</v>
      </c>
      <c r="FD794" s="132" t="n">
        <v>11.7</v>
      </c>
      <c r="FE794" s="132" t="n">
        <v>12.7</v>
      </c>
      <c r="FF794" s="132" t="n">
        <v>10.4</v>
      </c>
      <c r="FG794" s="132" t="n">
        <v>7.4</v>
      </c>
      <c r="FH794" s="132" t="n">
        <v>6.7</v>
      </c>
      <c r="FI794" s="132" t="n">
        <v>6.7</v>
      </c>
      <c r="FJ794" s="132" t="n">
        <v>6.5</v>
      </c>
      <c r="FK794" s="132" t="n">
        <v>5.9</v>
      </c>
      <c r="FL794" s="132" t="n">
        <v>8.6</v>
      </c>
      <c r="FM794" s="132" t="n">
        <v>10.1</v>
      </c>
      <c r="FN794" s="132" t="n">
        <v>14</v>
      </c>
      <c r="FO794" s="110" t="n">
        <f aca="false">SUM(FC794:FN794)/12</f>
        <v>9.54166666666667</v>
      </c>
      <c r="GA794" s="1" t="n">
        <f aca="false">GA793+1</f>
        <v>1894</v>
      </c>
      <c r="GB794" s="111" t="n">
        <v>1894</v>
      </c>
      <c r="GC794" s="109" t="n">
        <v>12.4</v>
      </c>
      <c r="GD794" s="109" t="n">
        <v>11.1</v>
      </c>
      <c r="GE794" s="109" t="n">
        <v>12.3</v>
      </c>
      <c r="GF794" s="109" t="n">
        <v>8.9</v>
      </c>
      <c r="GG794" s="109" t="n">
        <v>7.2</v>
      </c>
      <c r="GH794" s="109" t="n">
        <v>6.6</v>
      </c>
      <c r="GI794" s="109" t="n">
        <v>5.8</v>
      </c>
      <c r="GJ794" s="109" t="n">
        <v>6.6</v>
      </c>
      <c r="GK794" s="109" t="n">
        <v>5.6</v>
      </c>
      <c r="GL794" s="109" t="n">
        <v>8.8</v>
      </c>
      <c r="GM794" s="109" t="n">
        <v>8.8</v>
      </c>
      <c r="GN794" s="109" t="n">
        <v>12.3</v>
      </c>
      <c r="GO794" s="110" t="n">
        <f aca="false">SUM(GC794:GN794)/12</f>
        <v>8.86666666666667</v>
      </c>
      <c r="HA794" s="1" t="n">
        <f aca="false">HA793+1</f>
        <v>1894</v>
      </c>
      <c r="HB794" s="113" t="s">
        <v>45</v>
      </c>
      <c r="HC794" s="109" t="n">
        <v>14.1</v>
      </c>
      <c r="HD794" s="109" t="n">
        <v>13.6</v>
      </c>
      <c r="HE794" s="109" t="n">
        <v>14.4</v>
      </c>
      <c r="HF794" s="109" t="n">
        <v>11.7</v>
      </c>
      <c r="HG794" s="109" t="n">
        <v>9.2</v>
      </c>
      <c r="HH794" s="109" t="n">
        <v>8.1</v>
      </c>
      <c r="HI794" s="109" t="n">
        <v>7.9</v>
      </c>
      <c r="HJ794" s="109" t="n">
        <v>8.4</v>
      </c>
      <c r="HK794" s="109" t="n">
        <v>8</v>
      </c>
      <c r="HL794" s="109" t="n">
        <v>9.6</v>
      </c>
      <c r="HM794" s="109" t="n">
        <v>10.6</v>
      </c>
      <c r="HN794" s="109" t="n">
        <v>14.6</v>
      </c>
      <c r="HO794" s="110" t="n">
        <f aca="false">SUM(HC794:HN794)/12</f>
        <v>10.85</v>
      </c>
      <c r="JA794" s="1" t="n">
        <f aca="false">JA793+1</f>
        <v>1894</v>
      </c>
      <c r="JB794" s="113" t="s">
        <v>45</v>
      </c>
      <c r="JC794" s="109" t="n">
        <v>14</v>
      </c>
      <c r="JD794" s="109" t="n">
        <v>13</v>
      </c>
      <c r="JE794" s="109" t="n">
        <v>13.8</v>
      </c>
      <c r="JF794" s="109" t="n">
        <v>11.9</v>
      </c>
      <c r="JG794" s="109" t="n">
        <v>10.6</v>
      </c>
      <c r="JH794" s="109" t="n">
        <v>9.8</v>
      </c>
      <c r="JI794" s="109" t="n">
        <v>8.4</v>
      </c>
      <c r="JJ794" s="109" t="n">
        <v>9.1</v>
      </c>
      <c r="JK794" s="109" t="n">
        <v>8.4</v>
      </c>
      <c r="JL794" s="109" t="n">
        <v>11.4</v>
      </c>
      <c r="JM794" s="109" t="n">
        <v>11.8</v>
      </c>
      <c r="JN794" s="109" t="n">
        <v>13.7</v>
      </c>
      <c r="JO794" s="110" t="n">
        <f aca="false">SUM(JC794:JN794)/12</f>
        <v>11.325</v>
      </c>
      <c r="MA794" s="1" t="n">
        <f aca="false">MA793+1</f>
        <v>1894</v>
      </c>
      <c r="MB794" s="111" t="n">
        <v>1894</v>
      </c>
      <c r="MC794" s="109" t="n">
        <v>13.8</v>
      </c>
      <c r="MD794" s="109" t="n">
        <v>11.7</v>
      </c>
      <c r="ME794" s="109" t="n">
        <v>12.7</v>
      </c>
      <c r="MF794" s="109" t="n">
        <v>10.4</v>
      </c>
      <c r="MG794" s="109" t="n">
        <v>7.4</v>
      </c>
      <c r="MH794" s="109" t="n">
        <v>6.7</v>
      </c>
      <c r="MI794" s="109" t="n">
        <v>6.7</v>
      </c>
      <c r="MJ794" s="109" t="n">
        <v>6.5</v>
      </c>
      <c r="MK794" s="109" t="n">
        <v>5.9</v>
      </c>
      <c r="ML794" s="109" t="n">
        <v>8.6</v>
      </c>
      <c r="MM794" s="109" t="n">
        <v>10.1</v>
      </c>
      <c r="MN794" s="109" t="n">
        <v>14</v>
      </c>
      <c r="MO794" s="110" t="n">
        <f aca="false">SUM(MC794:MN794)/12</f>
        <v>9.54166666666667</v>
      </c>
      <c r="OA794" s="5"/>
    </row>
    <row r="795" customFormat="false" ht="13.5" hidden="false" customHeight="false" outlineLevel="0" collapsed="false">
      <c r="A795" s="101" t="n">
        <f aca="false">A790+5</f>
        <v>1895</v>
      </c>
      <c r="B795" s="102" t="n">
        <f aca="false">AVERAGE(AO795,BO795,CO795,DO795,EO795,FO795,GO795,HO795,IO795,JO795,KO795,LO795,MO795,NO795)</f>
        <v>10.7208333333333</v>
      </c>
      <c r="C795" s="103" t="n">
        <f aca="false">AVERAGE(B791:B795)</f>
        <v>10.4141865079365</v>
      </c>
      <c r="D795" s="104" t="n">
        <f aca="false">AVERAGE(B786:B795)</f>
        <v>10.2300205026455</v>
      </c>
      <c r="E795" s="102" t="n">
        <f aca="false">AVERAGE(B776:B795)</f>
        <v>9.41402414021164</v>
      </c>
      <c r="F795" s="105"/>
      <c r="G795" s="3" t="n">
        <f aca="false">MAX(AC795:AN795,BC795:BN795,CC795:CN795,DC795:DN795,EC795:EN795,FC795:FN795,GC795:GN795,HC795:HN795,IC795:IN795,JC795:JN795,KC795:KN795,LC795:LN795,MC795:MN795,NC795:NN795)</f>
        <v>19.6</v>
      </c>
      <c r="H795" s="106" t="n">
        <f aca="false">MEDIAN(AC795:AN795,BC795:BN795,CC795:CN795,DC795:DN795,EC795:EN795,FC795:FN795,GC795:GN795,HC795:HN795,IC795:IN795,JC795:JN795,KC795:KN795,LC795:LN795,MC795:MN795,NC795:NN795)</f>
        <v>10.5</v>
      </c>
      <c r="I795" s="102" t="n">
        <f aca="false">MIN(AC795:AN795,BC795:BN795,CC795:CN795,DC795:DN795,EC795:EN795,FC795:FN795,GC795:GN795,HC795:HN795,IC795:IN795,JC795:JN795,KC795:KN795,LC795:LN795,MC795:MN795,NC795:NN795)</f>
        <v>3.7</v>
      </c>
      <c r="J795" s="107" t="n">
        <f aca="false">(G795+I795)/2</f>
        <v>11.65</v>
      </c>
      <c r="AA795" s="1" t="n">
        <f aca="false">AA794+1</f>
        <v>1895</v>
      </c>
      <c r="AB795" s="108" t="n">
        <v>1895</v>
      </c>
      <c r="AC795" s="109" t="n">
        <v>17.3</v>
      </c>
      <c r="AD795" s="109" t="n">
        <v>18.2</v>
      </c>
      <c r="AE795" s="109" t="n">
        <v>15</v>
      </c>
      <c r="AF795" s="109" t="n">
        <v>13.2</v>
      </c>
      <c r="AG795" s="109" t="n">
        <v>8.8</v>
      </c>
      <c r="AH795" s="109" t="n">
        <v>8.3</v>
      </c>
      <c r="AI795" s="109" t="n">
        <v>6.6</v>
      </c>
      <c r="AJ795" s="109" t="n">
        <v>8.6</v>
      </c>
      <c r="AK795" s="109" t="n">
        <v>9.2</v>
      </c>
      <c r="AL795" s="109" t="n">
        <v>12</v>
      </c>
      <c r="AM795" s="109" t="n">
        <v>12.6</v>
      </c>
      <c r="AN795" s="109" t="n">
        <v>15.2</v>
      </c>
      <c r="AO795" s="110" t="n">
        <f aca="false">SUM(AC795:AN795)/12</f>
        <v>12.0833333333333</v>
      </c>
      <c r="BA795" s="1" t="n">
        <f aca="false">BA794+1</f>
        <v>1895</v>
      </c>
      <c r="BB795" s="111" t="n">
        <v>1895</v>
      </c>
      <c r="BC795" s="109" t="n">
        <v>14.8</v>
      </c>
      <c r="BD795" s="109" t="n">
        <v>15.2</v>
      </c>
      <c r="BE795" s="109" t="n">
        <v>12.9</v>
      </c>
      <c r="BF795" s="109" t="n">
        <v>10.7</v>
      </c>
      <c r="BG795" s="109" t="n">
        <v>6.9</v>
      </c>
      <c r="BH795" s="109" t="n">
        <v>6.1</v>
      </c>
      <c r="BI795" s="109" t="n">
        <v>4.6</v>
      </c>
      <c r="BJ795" s="109" t="n">
        <v>6.5</v>
      </c>
      <c r="BK795" s="109" t="n">
        <v>7.4</v>
      </c>
      <c r="BL795" s="109" t="n">
        <v>10.4</v>
      </c>
      <c r="BM795" s="109" t="n">
        <v>10.5</v>
      </c>
      <c r="BN795" s="109" t="n">
        <v>13.7</v>
      </c>
      <c r="BO795" s="110" t="n">
        <f aca="false">SUM(BC795:BN795)/12</f>
        <v>9.975</v>
      </c>
      <c r="EA795" s="1" t="n">
        <f aca="false">EA794+1</f>
        <v>1895</v>
      </c>
      <c r="EB795" s="111" t="n">
        <v>1895</v>
      </c>
      <c r="EC795" s="109" t="n">
        <v>19.1</v>
      </c>
      <c r="ED795" s="109" t="n">
        <v>19.6</v>
      </c>
      <c r="EE795" s="109" t="n">
        <v>16.7</v>
      </c>
      <c r="EF795" s="109" t="n">
        <v>12.4</v>
      </c>
      <c r="EG795" s="109" t="n">
        <v>7.9</v>
      </c>
      <c r="EH795" s="109" t="n">
        <v>5.4</v>
      </c>
      <c r="EI795" s="109" t="n">
        <v>3.7</v>
      </c>
      <c r="EJ795" s="109" t="n">
        <v>4.7</v>
      </c>
      <c r="EK795" s="109" t="n">
        <v>8</v>
      </c>
      <c r="EL795" s="109" t="n">
        <v>13.8</v>
      </c>
      <c r="EM795" s="109" t="n">
        <v>15.9</v>
      </c>
      <c r="EN795" s="109" t="n">
        <v>19.4</v>
      </c>
      <c r="EO795" s="110" t="n">
        <f aca="false">SUM(EC795:EN795)/12</f>
        <v>12.2166666666667</v>
      </c>
      <c r="FA795" s="1" t="n">
        <f aca="false">FA794+1</f>
        <v>1895</v>
      </c>
      <c r="FB795" s="131" t="n">
        <v>1895</v>
      </c>
      <c r="FC795" s="132" t="n">
        <v>13.9</v>
      </c>
      <c r="FD795" s="132" t="n">
        <v>14.8</v>
      </c>
      <c r="FE795" s="132" t="n">
        <v>12.8</v>
      </c>
      <c r="FF795" s="132" t="n">
        <v>10.8</v>
      </c>
      <c r="FG795" s="132" t="n">
        <v>7.4</v>
      </c>
      <c r="FH795" s="132" t="n">
        <v>6</v>
      </c>
      <c r="FI795" s="132" t="n">
        <v>5.8</v>
      </c>
      <c r="FJ795" s="132" t="n">
        <v>7.7</v>
      </c>
      <c r="FK795" s="132" t="n">
        <v>7.2</v>
      </c>
      <c r="FL795" s="132" t="n">
        <v>9.3</v>
      </c>
      <c r="FM795" s="132" t="n">
        <v>10.5</v>
      </c>
      <c r="FN795" s="132" t="n">
        <v>12.4</v>
      </c>
      <c r="FO795" s="110" t="n">
        <f aca="false">SUM(FC795:FN795)/12</f>
        <v>9.88333333333334</v>
      </c>
      <c r="GA795" s="1" t="n">
        <f aca="false">GA794+1</f>
        <v>1895</v>
      </c>
      <c r="GB795" s="111" t="n">
        <v>1895</v>
      </c>
      <c r="GC795" s="109" t="n">
        <v>12.6</v>
      </c>
      <c r="GD795" s="109" t="n">
        <v>12.5</v>
      </c>
      <c r="GE795" s="109" t="n">
        <v>11.3</v>
      </c>
      <c r="GF795" s="109" t="n">
        <v>9.8</v>
      </c>
      <c r="GG795" s="109" t="n">
        <v>7.4</v>
      </c>
      <c r="GH795" s="109" t="n">
        <v>5.9</v>
      </c>
      <c r="GI795" s="109" t="n">
        <v>4.9</v>
      </c>
      <c r="GJ795" s="109" t="n">
        <v>7.5</v>
      </c>
      <c r="GK795" s="109" t="n">
        <v>6.8</v>
      </c>
      <c r="GL795" s="109" t="n">
        <v>8.6</v>
      </c>
      <c r="GM795" s="109" t="n">
        <v>9.3</v>
      </c>
      <c r="GN795" s="109" t="n">
        <v>11</v>
      </c>
      <c r="GO795" s="110" t="n">
        <f aca="false">SUM(GC795:GN795)/12</f>
        <v>8.96666666666667</v>
      </c>
      <c r="HA795" s="1" t="n">
        <f aca="false">HA794+1</f>
        <v>1895</v>
      </c>
      <c r="HB795" s="113" t="s">
        <v>46</v>
      </c>
      <c r="HC795" s="109" t="n">
        <v>15.1</v>
      </c>
      <c r="HD795" s="109" t="n">
        <v>15.4</v>
      </c>
      <c r="HE795" s="109" t="n">
        <v>14.2</v>
      </c>
      <c r="HF795" s="109" t="n">
        <v>12.6</v>
      </c>
      <c r="HG795" s="109" t="n">
        <v>10</v>
      </c>
      <c r="HH795" s="109" t="n">
        <v>8.3</v>
      </c>
      <c r="HI795" s="109" t="n">
        <v>6.7</v>
      </c>
      <c r="HJ795" s="109" t="n">
        <v>8.5</v>
      </c>
      <c r="HK795" s="109" t="n">
        <v>8.9</v>
      </c>
      <c r="HL795" s="109" t="n">
        <v>10.4</v>
      </c>
      <c r="HM795" s="109" t="n">
        <v>11.9</v>
      </c>
      <c r="HN795" s="109" t="n">
        <v>13.3</v>
      </c>
      <c r="HO795" s="110" t="n">
        <f aca="false">SUM(HC795:HN795)/12</f>
        <v>11.275</v>
      </c>
      <c r="JA795" s="1" t="n">
        <f aca="false">JA794+1</f>
        <v>1895</v>
      </c>
      <c r="JB795" s="113" t="s">
        <v>46</v>
      </c>
      <c r="JC795" s="109" t="n">
        <v>14.7</v>
      </c>
      <c r="JD795" s="109" t="n">
        <v>15.4</v>
      </c>
      <c r="JE795" s="109" t="n">
        <v>13.4</v>
      </c>
      <c r="JF795" s="109" t="n">
        <v>12</v>
      </c>
      <c r="JG795" s="109" t="n">
        <v>9.9</v>
      </c>
      <c r="JH795" s="109" t="n">
        <v>9.6</v>
      </c>
      <c r="JI795" s="109" t="n">
        <v>7.8</v>
      </c>
      <c r="JJ795" s="109" t="n">
        <v>9.9</v>
      </c>
      <c r="JK795" s="109" t="n">
        <v>9.1</v>
      </c>
      <c r="JL795" s="109" t="n">
        <v>11.2</v>
      </c>
      <c r="JM795" s="109" t="n">
        <v>11.4</v>
      </c>
      <c r="JN795" s="109" t="n">
        <v>13.4</v>
      </c>
      <c r="JO795" s="110" t="n">
        <f aca="false">SUM(JC795:JN795)/12</f>
        <v>11.4833333333333</v>
      </c>
      <c r="MA795" s="1" t="n">
        <f aca="false">MA794+1</f>
        <v>1895</v>
      </c>
      <c r="MB795" s="111" t="n">
        <v>1895</v>
      </c>
      <c r="MC795" s="109" t="n">
        <v>13.9</v>
      </c>
      <c r="MD795" s="109" t="n">
        <v>14.8</v>
      </c>
      <c r="ME795" s="109" t="n">
        <v>12.8</v>
      </c>
      <c r="MF795" s="109" t="n">
        <v>10.8</v>
      </c>
      <c r="MG795" s="109" t="n">
        <v>7.4</v>
      </c>
      <c r="MH795" s="109" t="n">
        <v>6</v>
      </c>
      <c r="MI795" s="109" t="n">
        <v>5.8</v>
      </c>
      <c r="MJ795" s="109" t="n">
        <v>7.7</v>
      </c>
      <c r="MK795" s="109" t="n">
        <v>7.2</v>
      </c>
      <c r="ML795" s="109" t="n">
        <v>9.3</v>
      </c>
      <c r="MM795" s="109" t="n">
        <v>10.5</v>
      </c>
      <c r="MN795" s="109" t="n">
        <v>12.4</v>
      </c>
      <c r="MO795" s="110" t="n">
        <f aca="false">SUM(MC795:MN795)/12</f>
        <v>9.88333333333334</v>
      </c>
      <c r="OA795" s="5"/>
    </row>
    <row r="796" customFormat="false" ht="13.5" hidden="false" customHeight="false" outlineLevel="0" collapsed="false">
      <c r="A796" s="101"/>
      <c r="B796" s="102" t="n">
        <f aca="false">AVERAGE(AO796,BO796,CO796,DO796,EO796,FO796,GO796,HO796,IO796,JO796,KO796,LO796,MO796,NO796)</f>
        <v>10.328125</v>
      </c>
      <c r="C796" s="103" t="n">
        <f aca="false">AVERAGE(B792:B796)</f>
        <v>10.5024305555556</v>
      </c>
      <c r="D796" s="104" t="n">
        <f aca="false">AVERAGE(B787:B796)</f>
        <v>10.3681663359788</v>
      </c>
      <c r="E796" s="102" t="n">
        <f aca="false">AVERAGE(B777:B796)</f>
        <v>9.50668039021164</v>
      </c>
      <c r="F796" s="105"/>
      <c r="G796" s="3" t="n">
        <f aca="false">MAX(AC796:AN796,BC796:BN796,CC796:CN796,DC796:DN796,EC796:EN796,FC796:FN796,GC796:GN796,HC796:HN796,IC796:IN796,JC796:JN796,KC796:KN796,LC796:LN796,MC796:MN796,NC796:NN796)</f>
        <v>23.4</v>
      </c>
      <c r="H796" s="106" t="n">
        <f aca="false">MEDIAN(AC796:AN796,BC796:BN796,CC796:CN796,DC796:DN796,EC796:EN796,FC796:FN796,GC796:GN796,HC796:HN796,IC796:IN796,JC796:JN796,KC796:KN796,LC796:LN796,MC796:MN796,NC796:NN796)</f>
        <v>10.3</v>
      </c>
      <c r="I796" s="102" t="n">
        <f aca="false">MIN(AC796:AN796,BC796:BN796,CC796:CN796,DC796:DN796,EC796:EN796,FC796:FN796,GC796:GN796,HC796:HN796,IC796:IN796,JC796:JN796,KC796:KN796,LC796:LN796,MC796:MN796,NC796:NN796)</f>
        <v>3.1</v>
      </c>
      <c r="J796" s="107" t="n">
        <f aca="false">(G796+I796)/2</f>
        <v>13.25</v>
      </c>
      <c r="AA796" s="1" t="n">
        <f aca="false">AA795+1</f>
        <v>1896</v>
      </c>
      <c r="AB796" s="108" t="n">
        <v>1896</v>
      </c>
      <c r="AC796" s="109" t="n">
        <v>17</v>
      </c>
      <c r="AD796" s="109" t="n">
        <v>17.6</v>
      </c>
      <c r="AE796" s="109" t="n">
        <v>16.2</v>
      </c>
      <c r="AF796" s="109" t="n">
        <v>12.5</v>
      </c>
      <c r="AG796" s="109" t="n">
        <v>9.3</v>
      </c>
      <c r="AH796" s="109" t="n">
        <v>6.5</v>
      </c>
      <c r="AI796" s="109" t="n">
        <v>5.7</v>
      </c>
      <c r="AJ796" s="109" t="n">
        <v>6.8</v>
      </c>
      <c r="AK796" s="109" t="n">
        <v>8</v>
      </c>
      <c r="AL796" s="109" t="n">
        <v>11.4</v>
      </c>
      <c r="AM796" s="109" t="n">
        <v>14.5</v>
      </c>
      <c r="AN796" s="109" t="n">
        <v>15.2</v>
      </c>
      <c r="AO796" s="110" t="n">
        <f aca="false">SUM(AC796:AN796)/12</f>
        <v>11.725</v>
      </c>
      <c r="BA796" s="1" t="n">
        <f aca="false">BA795+1</f>
        <v>1896</v>
      </c>
      <c r="BB796" s="111" t="n">
        <v>1896</v>
      </c>
      <c r="BC796" s="109" t="n">
        <v>15.8</v>
      </c>
      <c r="BD796" s="109" t="n">
        <v>15.8</v>
      </c>
      <c r="BE796" s="109" t="n">
        <v>14.1</v>
      </c>
      <c r="BF796" s="109" t="n">
        <v>10.5</v>
      </c>
      <c r="BG796" s="109" t="n">
        <v>7.4</v>
      </c>
      <c r="BH796" s="109" t="n">
        <v>4.3</v>
      </c>
      <c r="BI796" s="109" t="n">
        <v>3.8</v>
      </c>
      <c r="BJ796" s="109" t="n">
        <v>4.6</v>
      </c>
      <c r="BK796" s="109" t="n">
        <v>6.2</v>
      </c>
      <c r="BL796" s="109" t="n">
        <v>10.1</v>
      </c>
      <c r="BM796" s="109" t="n">
        <v>12.4</v>
      </c>
      <c r="BN796" s="109" t="n">
        <v>13.9</v>
      </c>
      <c r="BO796" s="110" t="n">
        <f aca="false">SUM(BC796:BN796)/12</f>
        <v>9.90833333333333</v>
      </c>
      <c r="EA796" s="1" t="n">
        <f aca="false">EA795+1</f>
        <v>1896</v>
      </c>
      <c r="EB796" s="111" t="n">
        <v>1896</v>
      </c>
      <c r="EC796" s="109" t="n">
        <v>23.4</v>
      </c>
      <c r="ED796" s="109" t="n">
        <v>21.7</v>
      </c>
      <c r="EE796" s="109" t="n">
        <v>18.4</v>
      </c>
      <c r="EF796" s="109" t="n">
        <v>12.4</v>
      </c>
      <c r="EG796" s="109" t="n">
        <v>7.9</v>
      </c>
      <c r="EH796" s="109" t="n">
        <v>3.1</v>
      </c>
      <c r="EI796" s="109" t="n">
        <v>3.3</v>
      </c>
      <c r="EJ796" s="109" t="n">
        <v>3.8</v>
      </c>
      <c r="EK796" s="109" t="n">
        <v>7.6</v>
      </c>
      <c r="EL796" s="109" t="n">
        <v>14.8</v>
      </c>
      <c r="EM796" s="109" t="n">
        <v>16.6</v>
      </c>
      <c r="EN796" s="109" t="n">
        <v>20.1</v>
      </c>
      <c r="EO796" s="110" t="n">
        <f aca="false">SUM(EC796:EN796)/12</f>
        <v>12.7583333333333</v>
      </c>
      <c r="FA796" s="1" t="n">
        <f aca="false">FA795+1</f>
        <v>1896</v>
      </c>
      <c r="FB796" s="131" t="n">
        <v>1896</v>
      </c>
      <c r="FC796" s="132" t="n">
        <v>14</v>
      </c>
      <c r="FD796" s="132" t="n">
        <v>14.3</v>
      </c>
      <c r="FE796" s="132" t="n">
        <v>12.4</v>
      </c>
      <c r="FF796" s="132" t="n">
        <v>10.6</v>
      </c>
      <c r="FG796" s="132" t="n">
        <v>8.1</v>
      </c>
      <c r="FH796" s="132" t="n">
        <v>5</v>
      </c>
      <c r="FI796" s="132" t="n">
        <v>4.7</v>
      </c>
      <c r="FJ796" s="132" t="n">
        <v>5.8</v>
      </c>
      <c r="FK796" s="132" t="n">
        <v>6.4</v>
      </c>
      <c r="FL796" s="132" t="n">
        <v>7.8</v>
      </c>
      <c r="FM796" s="132" t="n">
        <v>9.4</v>
      </c>
      <c r="FN796" s="132" t="n">
        <v>12.2</v>
      </c>
      <c r="FO796" s="110" t="n">
        <f aca="false">SUM(FC796:FN796)/12</f>
        <v>9.225</v>
      </c>
      <c r="GA796" s="1" t="n">
        <f aca="false">GA795+1</f>
        <v>1896</v>
      </c>
      <c r="GB796" s="111" t="n">
        <v>1896</v>
      </c>
      <c r="GC796" s="109" t="n">
        <v>11.6</v>
      </c>
      <c r="GD796" s="109" t="n">
        <v>13.3</v>
      </c>
      <c r="GE796" s="109" t="n">
        <v>11.2</v>
      </c>
      <c r="GF796" s="109" t="n">
        <v>8.1</v>
      </c>
      <c r="GG796" s="109" t="n">
        <v>7.9</v>
      </c>
      <c r="GH796" s="109" t="n">
        <v>4</v>
      </c>
      <c r="GI796" s="109" t="n">
        <v>4.3</v>
      </c>
      <c r="GJ796" s="109" t="n">
        <v>6</v>
      </c>
      <c r="GK796" s="109" t="n">
        <v>5.5</v>
      </c>
      <c r="GL796" s="109" t="n">
        <v>7.2</v>
      </c>
      <c r="GM796" s="109" t="n">
        <v>8.1</v>
      </c>
      <c r="GN796" s="109" t="n">
        <v>10.9</v>
      </c>
      <c r="GO796" s="110" t="n">
        <f aca="false">SUM(GC796:GN796)/12</f>
        <v>8.175</v>
      </c>
      <c r="HA796" s="1" t="n">
        <f aca="false">HA795+1</f>
        <v>1896</v>
      </c>
      <c r="HB796" s="113" t="s">
        <v>47</v>
      </c>
      <c r="HC796" s="109" t="n">
        <v>15.8</v>
      </c>
      <c r="HD796" s="109" t="n">
        <v>15.3</v>
      </c>
      <c r="HE796" s="109" t="n">
        <v>14.5</v>
      </c>
      <c r="HF796" s="109" t="n">
        <v>11.1</v>
      </c>
      <c r="HG796" s="109" t="n">
        <v>9.9</v>
      </c>
      <c r="HH796" s="109" t="n">
        <v>7.9</v>
      </c>
      <c r="HI796" s="109" t="n">
        <v>6</v>
      </c>
      <c r="HJ796" s="109" t="n">
        <v>6.4</v>
      </c>
      <c r="HK796" s="109" t="n">
        <v>7.9</v>
      </c>
      <c r="HL796" s="109" t="n">
        <v>9.6</v>
      </c>
      <c r="HM796" s="109" t="n">
        <v>12.8</v>
      </c>
      <c r="HN796" s="109" t="n">
        <v>13.8</v>
      </c>
      <c r="HO796" s="110" t="n">
        <f aca="false">SUM(HC796:HN796)/12</f>
        <v>10.9166666666667</v>
      </c>
      <c r="JA796" s="1" t="n">
        <f aca="false">JA795+1</f>
        <v>1896</v>
      </c>
      <c r="JB796" s="113" t="s">
        <v>47</v>
      </c>
      <c r="JC796" s="109" t="n">
        <v>13.8</v>
      </c>
      <c r="JD796" s="109" t="n">
        <v>13.9</v>
      </c>
      <c r="JE796" s="109" t="n">
        <v>12.5</v>
      </c>
      <c r="JF796" s="109" t="n">
        <v>11.5</v>
      </c>
      <c r="JG796" s="109" t="n">
        <v>10.5</v>
      </c>
      <c r="JH796" s="109" t="n">
        <v>7.3</v>
      </c>
      <c r="JI796" s="109" t="n">
        <v>7.3</v>
      </c>
      <c r="JJ796" s="109" t="n">
        <v>8.5</v>
      </c>
      <c r="JK796" s="109" t="n">
        <v>8.7</v>
      </c>
      <c r="JL796" s="109" t="n">
        <v>10.5</v>
      </c>
      <c r="JM796" s="109" t="n">
        <v>10.9</v>
      </c>
      <c r="JN796" s="109" t="n">
        <v>12.9</v>
      </c>
      <c r="JO796" s="110" t="n">
        <f aca="false">SUM(JC796:JN796)/12</f>
        <v>10.6916666666667</v>
      </c>
      <c r="MA796" s="1" t="n">
        <f aca="false">MA795+1</f>
        <v>1896</v>
      </c>
      <c r="MB796" s="111" t="n">
        <v>1896</v>
      </c>
      <c r="MC796" s="109" t="n">
        <v>14</v>
      </c>
      <c r="MD796" s="109" t="n">
        <v>14.3</v>
      </c>
      <c r="ME796" s="109" t="n">
        <v>12.4</v>
      </c>
      <c r="MF796" s="109" t="n">
        <v>10.6</v>
      </c>
      <c r="MG796" s="109" t="n">
        <v>8.1</v>
      </c>
      <c r="MH796" s="109" t="n">
        <v>5</v>
      </c>
      <c r="MI796" s="109" t="n">
        <v>4.7</v>
      </c>
      <c r="MJ796" s="109" t="n">
        <v>5.8</v>
      </c>
      <c r="MK796" s="109" t="n">
        <v>6.4</v>
      </c>
      <c r="ML796" s="109" t="n">
        <v>7.8</v>
      </c>
      <c r="MM796" s="109" t="n">
        <v>9.4</v>
      </c>
      <c r="MN796" s="109" t="n">
        <v>12.2</v>
      </c>
      <c r="MO796" s="110" t="n">
        <f aca="false">SUM(MC796:MN796)/12</f>
        <v>9.225</v>
      </c>
      <c r="OA796" s="5"/>
    </row>
    <row r="797" customFormat="false" ht="13.5" hidden="false" customHeight="false" outlineLevel="0" collapsed="false">
      <c r="A797" s="101"/>
      <c r="B797" s="102" t="n">
        <f aca="false">AVERAGE(AO797,BO797,CO797,DO797,EO797,FO797,GO797,HO797,IO797,JO797,KO797,LO797,MO797,NO797)</f>
        <v>10.6166666666667</v>
      </c>
      <c r="C797" s="103" t="n">
        <f aca="false">AVERAGE(B793:B797)</f>
        <v>10.5405555555556</v>
      </c>
      <c r="D797" s="104" t="n">
        <f aca="false">AVERAGE(B788:B797)</f>
        <v>10.4606663359788</v>
      </c>
      <c r="E797" s="102" t="n">
        <f aca="false">AVERAGE(B778:B797)</f>
        <v>9.60820816798942</v>
      </c>
      <c r="F797" s="105"/>
      <c r="G797" s="3" t="n">
        <f aca="false">MAX(AC797:AN797,BC797:BN797,CC797:CN797,DC797:DN797,EC797:EN797,FC797:FN797,GC797:GN797,HC797:HN797,IC797:IN797,JC797:JN797,KC797:KN797,LC797:LN797,MC797:MN797,NC797:NN797)</f>
        <v>20.5</v>
      </c>
      <c r="H797" s="106" t="n">
        <f aca="false">MEDIAN(AC797:AN797,BC797:BN797,CC797:CN797,DC797:DN797,EC797:EN797,FC797:FN797,GC797:GN797,HC797:HN797,IC797:IN797,JC797:JN797,KC797:KN797,LC797:LN797,MC797:MN797,NC797:NN797)</f>
        <v>10</v>
      </c>
      <c r="I797" s="102" t="n">
        <f aca="false">MIN(AC797:AN797,BC797:BN797,CC797:CN797,DC797:DN797,EC797:EN797,FC797:FN797,GC797:GN797,HC797:HN797,IC797:IN797,JC797:JN797,KC797:KN797,LC797:LN797,MC797:MN797,NC797:NN797)</f>
        <v>5</v>
      </c>
      <c r="J797" s="107" t="n">
        <f aca="false">(G797+I797)/2</f>
        <v>12.75</v>
      </c>
      <c r="AA797" s="1" t="n">
        <f aca="false">AA796+1</f>
        <v>1897</v>
      </c>
      <c r="AB797" s="108" t="n">
        <v>1897</v>
      </c>
      <c r="AC797" s="109" t="n">
        <v>15.2</v>
      </c>
      <c r="AD797" s="109" t="n">
        <v>18.2</v>
      </c>
      <c r="AE797" s="109" t="n">
        <v>14.5</v>
      </c>
      <c r="AF797" s="109" t="n">
        <v>12.6</v>
      </c>
      <c r="AG797" s="109" t="n">
        <v>9.5</v>
      </c>
      <c r="AH797" s="109" t="n">
        <v>9</v>
      </c>
      <c r="AI797" s="109" t="n">
        <v>8.2</v>
      </c>
      <c r="AJ797" s="109" t="n">
        <v>7.4</v>
      </c>
      <c r="AK797" s="109" t="n">
        <v>9.4</v>
      </c>
      <c r="AL797" s="109" t="n">
        <v>10.4</v>
      </c>
      <c r="AM797" s="109" t="n">
        <v>14.1</v>
      </c>
      <c r="AN797" s="109" t="n">
        <v>17.9</v>
      </c>
      <c r="AO797" s="110" t="n">
        <f aca="false">SUM(AC797:AN797)/12</f>
        <v>12.2</v>
      </c>
      <c r="BA797" s="1" t="n">
        <f aca="false">BA796+1</f>
        <v>1897</v>
      </c>
      <c r="BB797" s="111" t="n">
        <v>1897</v>
      </c>
      <c r="BC797" s="109" t="n">
        <v>13.8</v>
      </c>
      <c r="BD797" s="109" t="n">
        <v>15.8</v>
      </c>
      <c r="BE797" s="109" t="n">
        <v>12.4</v>
      </c>
      <c r="BF797" s="109" t="n">
        <v>10.6</v>
      </c>
      <c r="BG797" s="109" t="n">
        <v>6.9</v>
      </c>
      <c r="BH797" s="109" t="n">
        <v>6.9</v>
      </c>
      <c r="BI797" s="109" t="n">
        <v>6.6</v>
      </c>
      <c r="BJ797" s="109" t="n">
        <v>5.6</v>
      </c>
      <c r="BK797" s="109" t="n">
        <v>6.7</v>
      </c>
      <c r="BL797" s="109" t="n">
        <v>8.2</v>
      </c>
      <c r="BM797" s="109" t="n">
        <v>12.4</v>
      </c>
      <c r="BN797" s="109" t="n">
        <v>15.4</v>
      </c>
      <c r="BO797" s="110" t="n">
        <f aca="false">SUM(BC797:BN797)/12</f>
        <v>10.1083333333333</v>
      </c>
      <c r="EA797" s="1" t="n">
        <f aca="false">EA796+1</f>
        <v>1897</v>
      </c>
      <c r="EB797" s="111" t="n">
        <v>1897</v>
      </c>
      <c r="EC797" s="109" t="n">
        <v>18.9</v>
      </c>
      <c r="ED797" s="109" t="n">
        <v>19.4</v>
      </c>
      <c r="EE797" s="109" t="n">
        <v>16.1</v>
      </c>
      <c r="EF797" s="109" t="n">
        <v>12.7</v>
      </c>
      <c r="EG797" s="109" t="n">
        <v>5.9</v>
      </c>
      <c r="EH797" s="109" t="n">
        <v>6.9</v>
      </c>
      <c r="EI797" s="109" t="n">
        <v>6.1</v>
      </c>
      <c r="EJ797" s="109" t="n">
        <v>5.6</v>
      </c>
      <c r="EK797" s="109" t="n">
        <v>9.3</v>
      </c>
      <c r="EL797" s="109" t="n">
        <v>12.7</v>
      </c>
      <c r="EM797" s="109" t="n">
        <v>17.3</v>
      </c>
      <c r="EN797" s="109" t="n">
        <v>20.5</v>
      </c>
      <c r="EO797" s="110" t="n">
        <f aca="false">SUM(EC797:EN797)/12</f>
        <v>12.6166666666667</v>
      </c>
      <c r="FA797" s="1" t="n">
        <f aca="false">FA796+1</f>
        <v>1897</v>
      </c>
      <c r="FB797" s="131" t="n">
        <v>1897</v>
      </c>
      <c r="FC797" s="132" t="n">
        <v>12.8</v>
      </c>
      <c r="FD797" s="132" t="n">
        <v>15.6</v>
      </c>
      <c r="FE797" s="132" t="n">
        <v>11.7</v>
      </c>
      <c r="FF797" s="132" t="n">
        <v>10.1</v>
      </c>
      <c r="FG797" s="132" t="n">
        <v>7.9</v>
      </c>
      <c r="FH797" s="132" t="n">
        <v>6.9</v>
      </c>
      <c r="FI797" s="132" t="n">
        <v>7.1</v>
      </c>
      <c r="FJ797" s="132" t="n">
        <v>5.6</v>
      </c>
      <c r="FK797" s="132" t="n">
        <v>7.4</v>
      </c>
      <c r="FL797" s="132" t="n">
        <v>6.9</v>
      </c>
      <c r="FM797" s="132" t="n">
        <v>10.9</v>
      </c>
      <c r="FN797" s="132" t="n">
        <v>13.4</v>
      </c>
      <c r="FO797" s="110" t="n">
        <f aca="false">SUM(FC797:FN797)/12</f>
        <v>9.69166666666667</v>
      </c>
      <c r="GA797" s="1" t="n">
        <f aca="false">GA796+1</f>
        <v>1897</v>
      </c>
      <c r="GB797" s="111" t="n">
        <v>1897</v>
      </c>
      <c r="GC797" s="109" t="n">
        <v>11.7</v>
      </c>
      <c r="GD797" s="109" t="n">
        <v>13.4</v>
      </c>
      <c r="GE797" s="109" t="n">
        <v>10.6</v>
      </c>
      <c r="GF797" s="109" t="n">
        <v>8.6</v>
      </c>
      <c r="GG797" s="109" t="n">
        <v>6.2</v>
      </c>
      <c r="GH797" s="109" t="n">
        <v>6.2</v>
      </c>
      <c r="GI797" s="109" t="n">
        <v>6.4</v>
      </c>
      <c r="GJ797" s="109" t="n">
        <v>5</v>
      </c>
      <c r="GK797" s="109" t="n">
        <v>6.8</v>
      </c>
      <c r="GL797" s="109" t="n">
        <v>7.3</v>
      </c>
      <c r="GM797" s="109" t="n">
        <v>9.2</v>
      </c>
      <c r="GN797" s="109" t="n">
        <v>11.6</v>
      </c>
      <c r="GO797" s="110" t="n">
        <f aca="false">SUM(GC797:GN797)/12</f>
        <v>8.58333333333333</v>
      </c>
      <c r="HA797" s="1" t="n">
        <f aca="false">HA796+1</f>
        <v>1897</v>
      </c>
      <c r="HB797" s="113" t="s">
        <v>48</v>
      </c>
      <c r="HC797" s="109" t="n">
        <v>13.6</v>
      </c>
      <c r="HD797" s="109" t="n">
        <v>15.7</v>
      </c>
      <c r="HE797" s="109" t="n">
        <v>13.9</v>
      </c>
      <c r="HF797" s="109" t="n">
        <v>11.5</v>
      </c>
      <c r="HG797" s="109" t="n">
        <v>9.8</v>
      </c>
      <c r="HH797" s="109" t="n">
        <v>9</v>
      </c>
      <c r="HI797" s="109" t="n">
        <v>8.4</v>
      </c>
      <c r="HJ797" s="109" t="n">
        <v>6.9</v>
      </c>
      <c r="HK797" s="109" t="n">
        <v>8.2</v>
      </c>
      <c r="HL797" s="109" t="n">
        <v>9</v>
      </c>
      <c r="HM797" s="109" t="n">
        <v>12.2</v>
      </c>
      <c r="HN797" s="109" t="n">
        <v>14.7</v>
      </c>
      <c r="HO797" s="110" t="n">
        <f aca="false">SUM(HC797:HN797)/12</f>
        <v>11.075</v>
      </c>
      <c r="JA797" s="1" t="n">
        <f aca="false">JA796+1</f>
        <v>1897</v>
      </c>
      <c r="JB797" s="113" t="s">
        <v>48</v>
      </c>
      <c r="JC797" s="109" t="n">
        <v>12.9</v>
      </c>
      <c r="JD797" s="109" t="n">
        <v>14.3</v>
      </c>
      <c r="JE797" s="109" t="n">
        <v>12.7</v>
      </c>
      <c r="JF797" s="109" t="n">
        <v>11.6</v>
      </c>
      <c r="JG797" s="109" t="n">
        <v>9.4</v>
      </c>
      <c r="JH797" s="109" t="n">
        <v>8.5</v>
      </c>
      <c r="JI797" s="109" t="n">
        <v>9.4</v>
      </c>
      <c r="JJ797" s="109" t="n">
        <v>7.5</v>
      </c>
      <c r="JK797" s="109" t="n">
        <v>9.3</v>
      </c>
      <c r="JL797" s="109" t="n">
        <v>9.9</v>
      </c>
      <c r="JM797" s="109" t="n">
        <v>12.2</v>
      </c>
      <c r="JN797" s="109" t="n">
        <v>13.9</v>
      </c>
      <c r="JO797" s="110" t="n">
        <f aca="false">SUM(JC797:JN797)/12</f>
        <v>10.9666666666667</v>
      </c>
      <c r="MA797" s="1" t="n">
        <f aca="false">MA796+1</f>
        <v>1897</v>
      </c>
      <c r="MB797" s="111" t="n">
        <v>1897</v>
      </c>
      <c r="MC797" s="109" t="n">
        <v>12.8</v>
      </c>
      <c r="MD797" s="109" t="n">
        <v>15.6</v>
      </c>
      <c r="ME797" s="109" t="n">
        <v>11.7</v>
      </c>
      <c r="MF797" s="109" t="n">
        <v>10.1</v>
      </c>
      <c r="MG797" s="109" t="n">
        <v>7.9</v>
      </c>
      <c r="MH797" s="109" t="n">
        <v>6.9</v>
      </c>
      <c r="MI797" s="109" t="n">
        <v>7.1</v>
      </c>
      <c r="MJ797" s="109" t="n">
        <v>5.6</v>
      </c>
      <c r="MK797" s="109" t="n">
        <v>7.4</v>
      </c>
      <c r="ML797" s="109" t="n">
        <v>6.9</v>
      </c>
      <c r="MM797" s="109" t="n">
        <v>10.9</v>
      </c>
      <c r="MN797" s="109" t="n">
        <v>13.4</v>
      </c>
      <c r="MO797" s="110" t="n">
        <f aca="false">SUM(MC797:MN797)/12</f>
        <v>9.69166666666667</v>
      </c>
      <c r="OA797" s="5"/>
    </row>
    <row r="798" customFormat="false" ht="13.5" hidden="false" customHeight="false" outlineLevel="0" collapsed="false">
      <c r="A798" s="101"/>
      <c r="B798" s="102" t="n">
        <f aca="false">AVERAGE(AO798,BO798,CO798,DO798,EO798,FO798,GO798,HO798,IO798,JO798,KO798,LO798,MO798,NO798)</f>
        <v>10.659375</v>
      </c>
      <c r="C798" s="103" t="n">
        <f aca="false">AVERAGE(B794:B798)</f>
        <v>10.5660416666667</v>
      </c>
      <c r="D798" s="104" t="n">
        <f aca="false">AVERAGE(B789:B798)</f>
        <v>10.5323908730159</v>
      </c>
      <c r="E798" s="102" t="n">
        <f aca="false">AVERAGE(B779:B798)</f>
        <v>9.70117691798942</v>
      </c>
      <c r="F798" s="105"/>
      <c r="G798" s="3" t="n">
        <f aca="false">MAX(AC798:AN798,BC798:BN798,CC798:CN798,DC798:DN798,EC798:EN798,FC798:FN798,GC798:GN798,HC798:HN798,IC798:IN798,JC798:JN798,KC798:KN798,LC798:LN798,MC798:MN798,NC798:NN798)</f>
        <v>22.6</v>
      </c>
      <c r="H798" s="106" t="n">
        <f aca="false">MEDIAN(AC798:AN798,BC798:BN798,CC798:CN798,DC798:DN798,EC798:EN798,FC798:FN798,GC798:GN798,HC798:HN798,IC798:IN798,JC798:JN798,KC798:KN798,LC798:LN798,MC798:MN798,NC798:NN798)</f>
        <v>9.9</v>
      </c>
      <c r="I798" s="102" t="n">
        <f aca="false">MIN(AC798:AN798,BC798:BN798,CC798:CN798,DC798:DN798,EC798:EN798,FC798:FN798,GC798:GN798,HC798:HN798,IC798:IN798,JC798:JN798,KC798:KN798,LC798:LN798,MC798:MN798,NC798:NN798)</f>
        <v>4.2</v>
      </c>
      <c r="J798" s="107" t="n">
        <f aca="false">(G798+I798)/2</f>
        <v>13.4</v>
      </c>
      <c r="AA798" s="1" t="n">
        <f aca="false">AA797+1</f>
        <v>1898</v>
      </c>
      <c r="AB798" s="108" t="n">
        <v>1898</v>
      </c>
      <c r="AC798" s="109" t="n">
        <v>16.9</v>
      </c>
      <c r="AD798" s="109" t="n">
        <v>19.8</v>
      </c>
      <c r="AE798" s="109" t="n">
        <v>15</v>
      </c>
      <c r="AF798" s="109" t="n">
        <v>11.8</v>
      </c>
      <c r="AG798" s="109" t="n">
        <v>8.2</v>
      </c>
      <c r="AH798" s="109" t="n">
        <v>8.6</v>
      </c>
      <c r="AI798" s="109" t="n">
        <v>7.5</v>
      </c>
      <c r="AJ798" s="109" t="n">
        <v>8.5</v>
      </c>
      <c r="AK798" s="109" t="n">
        <v>9.1</v>
      </c>
      <c r="AL798" s="109" t="n">
        <v>10.9</v>
      </c>
      <c r="AM798" s="109" t="n">
        <v>12.3</v>
      </c>
      <c r="AN798" s="109" t="n">
        <v>17.5</v>
      </c>
      <c r="AO798" s="110" t="n">
        <f aca="false">SUM(AC798:AN798)/12</f>
        <v>12.175</v>
      </c>
      <c r="BA798" s="1" t="n">
        <f aca="false">BA797+1</f>
        <v>1898</v>
      </c>
      <c r="BB798" s="111" t="n">
        <v>1898</v>
      </c>
      <c r="BC798" s="109" t="n">
        <v>15</v>
      </c>
      <c r="BD798" s="109" t="n">
        <v>17.1</v>
      </c>
      <c r="BE798" s="109" t="n">
        <v>13.1</v>
      </c>
      <c r="BF798" s="109" t="n">
        <v>9.4</v>
      </c>
      <c r="BG798" s="109" t="n">
        <v>5.8</v>
      </c>
      <c r="BH798" s="109" t="n">
        <v>6.3</v>
      </c>
      <c r="BI798" s="109" t="n">
        <v>5.1</v>
      </c>
      <c r="BJ798" s="109" t="n">
        <v>6.4</v>
      </c>
      <c r="BK798" s="109" t="n">
        <v>7.5</v>
      </c>
      <c r="BL798" s="109" t="n">
        <v>9.5</v>
      </c>
      <c r="BM798" s="109" t="n">
        <v>10.9</v>
      </c>
      <c r="BN798" s="109" t="n">
        <v>15.4</v>
      </c>
      <c r="BO798" s="110" t="n">
        <f aca="false">SUM(BC798:BN798)/12</f>
        <v>10.125</v>
      </c>
      <c r="EA798" s="1" t="n">
        <f aca="false">EA797+1</f>
        <v>1898</v>
      </c>
      <c r="EB798" s="111" t="n">
        <v>1898</v>
      </c>
      <c r="EC798" s="109" t="n">
        <v>21.4</v>
      </c>
      <c r="ED798" s="109" t="n">
        <v>22.6</v>
      </c>
      <c r="EE798" s="109" t="n">
        <v>17.5</v>
      </c>
      <c r="EF798" s="109" t="n">
        <v>11.6</v>
      </c>
      <c r="EG798" s="109" t="n">
        <v>5.6</v>
      </c>
      <c r="EH798" s="109" t="n">
        <v>7</v>
      </c>
      <c r="EI798" s="109" t="n">
        <v>4.2</v>
      </c>
      <c r="EJ798" s="109" t="n">
        <v>7.8</v>
      </c>
      <c r="EK798" s="109" t="n">
        <v>9.6</v>
      </c>
      <c r="EL798" s="109" t="n">
        <v>13.3</v>
      </c>
      <c r="EM798" s="109" t="n">
        <v>15.8</v>
      </c>
      <c r="EN798" s="109" t="n">
        <v>19.2</v>
      </c>
      <c r="EO798" s="110" t="n">
        <f aca="false">SUM(EC798:EN798)/12</f>
        <v>12.9666666666667</v>
      </c>
      <c r="FA798" s="1" t="n">
        <f aca="false">FA797+1</f>
        <v>1898</v>
      </c>
      <c r="FB798" s="131" t="n">
        <v>1898</v>
      </c>
      <c r="FC798" s="132" t="n">
        <v>13.7</v>
      </c>
      <c r="FD798" s="132" t="n">
        <v>15</v>
      </c>
      <c r="FE798" s="132" t="n">
        <v>11.7</v>
      </c>
      <c r="FF798" s="132" t="n">
        <v>9.9</v>
      </c>
      <c r="FG798" s="132" t="n">
        <v>6.6</v>
      </c>
      <c r="FH798" s="132" t="n">
        <v>7.1</v>
      </c>
      <c r="FI798" s="132" t="n">
        <v>6.5</v>
      </c>
      <c r="FJ798" s="132" t="n">
        <v>6.2</v>
      </c>
      <c r="FK798" s="132" t="n">
        <v>7.1</v>
      </c>
      <c r="FL798" s="132" t="n">
        <v>8.6</v>
      </c>
      <c r="FM798" s="132" t="n">
        <v>10.3</v>
      </c>
      <c r="FN798" s="132" t="n">
        <v>13.3</v>
      </c>
      <c r="FO798" s="110" t="n">
        <f aca="false">SUM(FC798:FN798)/12</f>
        <v>9.66666666666667</v>
      </c>
      <c r="GA798" s="1" t="n">
        <f aca="false">GA797+1</f>
        <v>1898</v>
      </c>
      <c r="GB798" s="111" t="n">
        <v>1898</v>
      </c>
      <c r="GC798" s="109" t="n">
        <v>10.8</v>
      </c>
      <c r="GD798" s="109" t="n">
        <v>14.6</v>
      </c>
      <c r="GE798" s="109" t="n">
        <v>9.4</v>
      </c>
      <c r="GF798" s="109" t="n">
        <v>9.3</v>
      </c>
      <c r="GG798" s="109" t="n">
        <v>6.4</v>
      </c>
      <c r="GH798" s="109" t="n">
        <v>6</v>
      </c>
      <c r="GI798" s="109" t="n">
        <v>6</v>
      </c>
      <c r="GJ798" s="109" t="n">
        <v>6.2</v>
      </c>
      <c r="GK798" s="109" t="n">
        <v>6.7</v>
      </c>
      <c r="GL798" s="109" t="n">
        <v>7.7</v>
      </c>
      <c r="GM798" s="109" t="n">
        <v>8.5</v>
      </c>
      <c r="GN798" s="109" t="n">
        <v>10.4</v>
      </c>
      <c r="GO798" s="110" t="n">
        <f aca="false">SUM(GC798:GN798)/12</f>
        <v>8.5</v>
      </c>
      <c r="HA798" s="1" t="n">
        <f aca="false">HA797+1</f>
        <v>1898</v>
      </c>
      <c r="HB798" s="113" t="s">
        <v>49</v>
      </c>
      <c r="HC798" s="109" t="n">
        <v>14.7</v>
      </c>
      <c r="HD798" s="109" t="n">
        <v>16.2</v>
      </c>
      <c r="HE798" s="109" t="n">
        <v>13.5</v>
      </c>
      <c r="HF798" s="109" t="n">
        <v>11.1</v>
      </c>
      <c r="HG798" s="109" t="n">
        <v>9.7</v>
      </c>
      <c r="HH798" s="109" t="n">
        <v>9</v>
      </c>
      <c r="HI798" s="109" t="n">
        <v>7.9</v>
      </c>
      <c r="HJ798" s="109" t="n">
        <v>8.6</v>
      </c>
      <c r="HK798" s="109" t="n">
        <v>8</v>
      </c>
      <c r="HL798" s="109" t="n">
        <v>10.3</v>
      </c>
      <c r="HM798" s="109" t="n">
        <v>11.1</v>
      </c>
      <c r="HN798" s="109" t="n">
        <v>13.5</v>
      </c>
      <c r="HO798" s="110" t="n">
        <f aca="false">SUM(HC798:HN798)/12</f>
        <v>11.1333333333333</v>
      </c>
      <c r="JA798" s="1" t="n">
        <f aca="false">JA797+1</f>
        <v>1898</v>
      </c>
      <c r="JB798" s="113" t="s">
        <v>49</v>
      </c>
      <c r="JC798" s="109" t="n">
        <v>14.7</v>
      </c>
      <c r="JD798" s="109" t="n">
        <v>15.5</v>
      </c>
      <c r="JE798" s="109" t="n">
        <v>11.7</v>
      </c>
      <c r="JF798" s="109" t="n">
        <v>11.9</v>
      </c>
      <c r="JG798" s="109" t="n">
        <v>8.5</v>
      </c>
      <c r="JH798" s="109" t="n">
        <v>8.4</v>
      </c>
      <c r="JI798" s="109" t="n">
        <v>8.7</v>
      </c>
      <c r="JJ798" s="109" t="n">
        <v>8.6</v>
      </c>
      <c r="JK798" s="109" t="n">
        <v>9.9</v>
      </c>
      <c r="JL798" s="109" t="n">
        <v>10.3</v>
      </c>
      <c r="JM798" s="109" t="n">
        <v>11.4</v>
      </c>
      <c r="JN798" s="109" t="n">
        <v>12.9</v>
      </c>
      <c r="JO798" s="110" t="n">
        <f aca="false">SUM(JC798:JN798)/12</f>
        <v>11.0416666666667</v>
      </c>
      <c r="MA798" s="1" t="n">
        <f aca="false">MA797+1</f>
        <v>1898</v>
      </c>
      <c r="MB798" s="111" t="n">
        <v>1898</v>
      </c>
      <c r="MC798" s="109" t="n">
        <v>13.7</v>
      </c>
      <c r="MD798" s="109" t="n">
        <v>15</v>
      </c>
      <c r="ME798" s="109" t="n">
        <v>11.7</v>
      </c>
      <c r="MF798" s="109" t="n">
        <v>9.9</v>
      </c>
      <c r="MG798" s="109" t="n">
        <v>6.6</v>
      </c>
      <c r="MH798" s="109" t="n">
        <v>7.1</v>
      </c>
      <c r="MI798" s="109" t="n">
        <v>6.5</v>
      </c>
      <c r="MJ798" s="109" t="n">
        <v>6.2</v>
      </c>
      <c r="MK798" s="109" t="n">
        <v>7.1</v>
      </c>
      <c r="ML798" s="109" t="n">
        <v>8.6</v>
      </c>
      <c r="MM798" s="109" t="n">
        <v>10.3</v>
      </c>
      <c r="MN798" s="109" t="n">
        <v>13.3</v>
      </c>
      <c r="MO798" s="110" t="n">
        <f aca="false">SUM(MC798:MN798)/12</f>
        <v>9.66666666666667</v>
      </c>
      <c r="OA798" s="5"/>
    </row>
    <row r="799" customFormat="false" ht="13.5" hidden="false" customHeight="false" outlineLevel="0" collapsed="false">
      <c r="A799" s="101"/>
      <c r="B799" s="102" t="n">
        <f aca="false">AVERAGE(AO799,BO799,CO799,DO799,EO799,FO799,GO799,HO799,IO799,JO799,KO799,LO799,MO799,NO799)</f>
        <v>10.159375</v>
      </c>
      <c r="C799" s="103" t="n">
        <f aca="false">AVERAGE(B795:B799)</f>
        <v>10.496875</v>
      </c>
      <c r="D799" s="104" t="n">
        <f aca="false">AVERAGE(B790:B799)</f>
        <v>10.4747569444444</v>
      </c>
      <c r="E799" s="102" t="n">
        <f aca="false">AVERAGE(B780:B799)</f>
        <v>9.79053455687831</v>
      </c>
      <c r="F799" s="105"/>
      <c r="G799" s="3" t="n">
        <f aca="false">MAX(AC799:AN799,BC799:BN799,CC799:CN799,DC799:DN799,EC799:EN799,FC799:FN799,GC799:GN799,HC799:HN799,IC799:IN799,JC799:JN799,KC799:KN799,LC799:LN799,MC799:MN799,NC799:NN799)</f>
        <v>21.8</v>
      </c>
      <c r="H799" s="106" t="n">
        <f aca="false">MEDIAN(AC799:AN799,BC799:BN799,CC799:CN799,DC799:DN799,EC799:EN799,FC799:FN799,GC799:GN799,HC799:HN799,IC799:IN799,JC799:JN799,KC799:KN799,LC799:LN799,MC799:MN799,NC799:NN799)</f>
        <v>10</v>
      </c>
      <c r="I799" s="102" t="n">
        <f aca="false">MIN(AC799:AN799,BC799:BN799,CC799:CN799,DC799:DN799,EC799:EN799,FC799:FN799,GC799:GN799,HC799:HN799,IC799:IN799,JC799:JN799,KC799:KN799,LC799:LN799,MC799:MN799,NC799:NN799)</f>
        <v>1.6</v>
      </c>
      <c r="J799" s="107" t="n">
        <f aca="false">(G799+I799)/2</f>
        <v>11.7</v>
      </c>
      <c r="AA799" s="1" t="n">
        <f aca="false">AA798+1</f>
        <v>1899</v>
      </c>
      <c r="AB799" s="108" t="n">
        <v>1899</v>
      </c>
      <c r="AC799" s="109" t="n">
        <v>14</v>
      </c>
      <c r="AD799" s="109" t="n">
        <v>18.8</v>
      </c>
      <c r="AE799" s="109" t="n">
        <v>16.3</v>
      </c>
      <c r="AF799" s="109" t="n">
        <v>13.3</v>
      </c>
      <c r="AG799" s="109" t="n">
        <v>9.4</v>
      </c>
      <c r="AH799" s="109" t="n">
        <v>8.7</v>
      </c>
      <c r="AI799" s="109" t="n">
        <v>4.8</v>
      </c>
      <c r="AJ799" s="109" t="n">
        <v>7.5</v>
      </c>
      <c r="AK799" s="109" t="n">
        <v>9.1</v>
      </c>
      <c r="AL799" s="109" t="n">
        <v>10.5</v>
      </c>
      <c r="AM799" s="109" t="n">
        <v>13.2</v>
      </c>
      <c r="AN799" s="109" t="n">
        <v>15.2</v>
      </c>
      <c r="AO799" s="110" t="n">
        <f aca="false">SUM(AC799:AN799)/12</f>
        <v>11.7333333333333</v>
      </c>
      <c r="BA799" s="1" t="n">
        <f aca="false">BA798+1</f>
        <v>1899</v>
      </c>
      <c r="BB799" s="111" t="n">
        <v>1899</v>
      </c>
      <c r="BC799" s="109" t="n">
        <v>12.1</v>
      </c>
      <c r="BD799" s="109" t="n">
        <v>16.6</v>
      </c>
      <c r="BE799" s="109" t="n">
        <v>14.3</v>
      </c>
      <c r="BF799" s="109" t="n">
        <v>11</v>
      </c>
      <c r="BG799" s="109" t="n">
        <v>6.9</v>
      </c>
      <c r="BH799" s="109" t="n">
        <v>6.3</v>
      </c>
      <c r="BI799" s="109" t="n">
        <v>2.4</v>
      </c>
      <c r="BJ799" s="109" t="n">
        <v>4.9</v>
      </c>
      <c r="BK799" s="109" t="n">
        <v>7</v>
      </c>
      <c r="BL799" s="109" t="n">
        <v>7.9</v>
      </c>
      <c r="BM799" s="109" t="n">
        <v>11.3</v>
      </c>
      <c r="BN799" s="109" t="n">
        <v>13.9</v>
      </c>
      <c r="BO799" s="110" t="n">
        <f aca="false">SUM(BC799:BN799)/12</f>
        <v>9.55</v>
      </c>
      <c r="EA799" s="1" t="n">
        <f aca="false">EA798+1</f>
        <v>1899</v>
      </c>
      <c r="EB799" s="111" t="n">
        <v>1899</v>
      </c>
      <c r="EC799" s="109" t="n">
        <v>17.2</v>
      </c>
      <c r="ED799" s="109" t="n">
        <v>21.8</v>
      </c>
      <c r="EE799" s="109" t="n">
        <v>17.8</v>
      </c>
      <c r="EF799" s="109" t="n">
        <v>12.3</v>
      </c>
      <c r="EG799" s="109" t="n">
        <v>7.7</v>
      </c>
      <c r="EH799" s="109" t="n">
        <v>5.8</v>
      </c>
      <c r="EI799" s="109" t="n">
        <v>1.6</v>
      </c>
      <c r="EJ799" s="109" t="n">
        <v>4.6</v>
      </c>
      <c r="EK799" s="109" t="n">
        <v>8.9</v>
      </c>
      <c r="EL799" s="109" t="n">
        <v>10.9</v>
      </c>
      <c r="EM799" s="109" t="n">
        <v>15.8</v>
      </c>
      <c r="EN799" s="109" t="n">
        <v>18.7</v>
      </c>
      <c r="EO799" s="110" t="n">
        <f aca="false">SUM(EC799:EN799)/12</f>
        <v>11.925</v>
      </c>
      <c r="FA799" s="1" t="n">
        <f aca="false">FA798+1</f>
        <v>1899</v>
      </c>
      <c r="FB799" s="131" t="n">
        <v>1899</v>
      </c>
      <c r="FC799" s="132" t="n">
        <v>12.1</v>
      </c>
      <c r="FD799" s="132" t="n">
        <v>14.8</v>
      </c>
      <c r="FE799" s="132" t="n">
        <v>13.2</v>
      </c>
      <c r="FF799" s="132" t="n">
        <v>10.6</v>
      </c>
      <c r="FG799" s="132" t="n">
        <v>8</v>
      </c>
      <c r="FH799" s="132" t="n">
        <v>6.9</v>
      </c>
      <c r="FI799" s="132" t="n">
        <v>3.6</v>
      </c>
      <c r="FJ799" s="132" t="n">
        <v>5.4</v>
      </c>
      <c r="FK799" s="132" t="n">
        <v>7.3</v>
      </c>
      <c r="FL799" s="132" t="n">
        <v>7.1</v>
      </c>
      <c r="FM799" s="132" t="n">
        <v>10.4</v>
      </c>
      <c r="FN799" s="132" t="n">
        <v>12.6</v>
      </c>
      <c r="FO799" s="110" t="n">
        <f aca="false">SUM(FC799:FN799)/12</f>
        <v>9.33333333333333</v>
      </c>
      <c r="GA799" s="1" t="n">
        <f aca="false">GA798+1</f>
        <v>1899</v>
      </c>
      <c r="GB799" s="111" t="n">
        <v>1899</v>
      </c>
      <c r="GC799" s="109" t="n">
        <v>10.8</v>
      </c>
      <c r="GD799" s="109" t="n">
        <v>13.1</v>
      </c>
      <c r="GE799" s="109" t="n">
        <v>11.6</v>
      </c>
      <c r="GF799" s="109" t="n">
        <v>8.9</v>
      </c>
      <c r="GG799" s="109" t="n">
        <v>6.7</v>
      </c>
      <c r="GH799" s="109" t="n">
        <v>5.9</v>
      </c>
      <c r="GI799" s="109" t="n">
        <v>3.4</v>
      </c>
      <c r="GJ799" s="109" t="n">
        <v>5.2</v>
      </c>
      <c r="GK799" s="109" t="n">
        <v>5.9</v>
      </c>
      <c r="GL799" s="109" t="n">
        <v>6.1</v>
      </c>
      <c r="GM799" s="109" t="n">
        <v>9.3</v>
      </c>
      <c r="GN799" s="109" t="n">
        <v>10.3</v>
      </c>
      <c r="GO799" s="110" t="n">
        <f aca="false">SUM(GC799:GN799)/12</f>
        <v>8.1</v>
      </c>
      <c r="HA799" s="1" t="n">
        <f aca="false">HA798+1</f>
        <v>1899</v>
      </c>
      <c r="HB799" s="113" t="s">
        <v>50</v>
      </c>
      <c r="HC799" s="109" t="n">
        <v>13.2</v>
      </c>
      <c r="HD799" s="109" t="n">
        <v>15.7</v>
      </c>
      <c r="HE799" s="109" t="n">
        <v>14.4</v>
      </c>
      <c r="HF799" s="109" t="n">
        <v>11.9</v>
      </c>
      <c r="HG799" s="109" t="n">
        <v>9.5</v>
      </c>
      <c r="HH799" s="109" t="n">
        <v>8.4</v>
      </c>
      <c r="HI799" s="109" t="n">
        <v>5.3</v>
      </c>
      <c r="HJ799" s="109" t="n">
        <v>7.9</v>
      </c>
      <c r="HK799" s="109" t="n">
        <v>8.4</v>
      </c>
      <c r="HL799" s="109" t="n">
        <v>9.6</v>
      </c>
      <c r="HM799" s="109" t="n">
        <v>10.7</v>
      </c>
      <c r="HN799" s="109" t="n">
        <v>12.9</v>
      </c>
      <c r="HO799" s="110" t="n">
        <f aca="false">SUM(HC799:HN799)/12</f>
        <v>10.6583333333333</v>
      </c>
      <c r="JA799" s="1" t="n">
        <f aca="false">JA798+1</f>
        <v>1899</v>
      </c>
      <c r="JB799" s="113" t="s">
        <v>50</v>
      </c>
      <c r="JC799" s="109" t="n">
        <v>12.8</v>
      </c>
      <c r="JD799" s="109" t="n">
        <v>14.9</v>
      </c>
      <c r="JE799" s="109" t="n">
        <v>13.4</v>
      </c>
      <c r="JF799" s="109" t="n">
        <v>11.6</v>
      </c>
      <c r="JG799" s="109" t="n">
        <v>9.7</v>
      </c>
      <c r="JH799" s="109" t="n">
        <v>8.4</v>
      </c>
      <c r="JI799" s="109" t="n">
        <v>7.1</v>
      </c>
      <c r="JJ799" s="109" t="n">
        <v>7.4</v>
      </c>
      <c r="JK799" s="109" t="n">
        <v>8.9</v>
      </c>
      <c r="JL799" s="109" t="n">
        <v>8.9</v>
      </c>
      <c r="JM799" s="109" t="n">
        <v>11.9</v>
      </c>
      <c r="JN799" s="109" t="n">
        <v>12.7</v>
      </c>
      <c r="JO799" s="110" t="n">
        <f aca="false">SUM(JC799:JN799)/12</f>
        <v>10.6416666666667</v>
      </c>
      <c r="MA799" s="1" t="n">
        <f aca="false">MA798+1</f>
        <v>1899</v>
      </c>
      <c r="MB799" s="111" t="n">
        <v>1899</v>
      </c>
      <c r="MC799" s="109" t="n">
        <v>12.1</v>
      </c>
      <c r="MD799" s="109" t="n">
        <v>14.8</v>
      </c>
      <c r="ME799" s="109" t="n">
        <v>13.2</v>
      </c>
      <c r="MF799" s="109" t="n">
        <v>10.6</v>
      </c>
      <c r="MG799" s="109" t="n">
        <v>8</v>
      </c>
      <c r="MH799" s="109" t="n">
        <v>6.9</v>
      </c>
      <c r="MI799" s="109" t="n">
        <v>3.6</v>
      </c>
      <c r="MJ799" s="109" t="n">
        <v>5.4</v>
      </c>
      <c r="MK799" s="109" t="n">
        <v>7.3</v>
      </c>
      <c r="ML799" s="109" t="n">
        <v>7.1</v>
      </c>
      <c r="MM799" s="109" t="n">
        <v>10.4</v>
      </c>
      <c r="MN799" s="109" t="n">
        <v>12.6</v>
      </c>
      <c r="MO799" s="110" t="n">
        <f aca="false">SUM(MC799:MN799)/12</f>
        <v>9.33333333333333</v>
      </c>
      <c r="OA799" s="5"/>
    </row>
    <row r="800" customFormat="false" ht="13.5" hidden="false" customHeight="false" outlineLevel="0" collapsed="false">
      <c r="A800" s="101" t="n">
        <f aca="false">A795+5</f>
        <v>1900</v>
      </c>
      <c r="B800" s="102" t="n">
        <f aca="false">AVERAGE(AO800,BO800,CO800,DO800,EO800,FO800,GO800,HO800,IO800,JO800,KO800,LO800,MO800,NO800)</f>
        <v>10.34375</v>
      </c>
      <c r="C800" s="103" t="n">
        <f aca="false">AVERAGE(B796:B800)</f>
        <v>10.4214583333333</v>
      </c>
      <c r="D800" s="104" t="n">
        <f aca="false">AVERAGE(B791:B800)</f>
        <v>10.4178224206349</v>
      </c>
      <c r="E800" s="102" t="n">
        <f aca="false">AVERAGE(B781:B800)</f>
        <v>9.86730539021164</v>
      </c>
      <c r="F800" s="105"/>
      <c r="G800" s="3" t="n">
        <f aca="false">MAX(AC800:AN800,BC800:BN800,CC800:CN800,DC800:DN800,EC800:EN800,FC800:FN800,GC800:GN800,HC800:HN800,IC800:IN800,JC800:JN800,KC800:KN800,LC800:LN800,MC800:MN800,NC800:NN800)</f>
        <v>21</v>
      </c>
      <c r="H800" s="106" t="n">
        <f aca="false">MEDIAN(AC800:AN800,BC800:BN800,CC800:CN800,DC800:DN800,EC800:EN800,FC800:FN800,GC800:GN800,HC800:HN800,IC800:IN800,JC800:JN800,KC800:KN800,LC800:LN800,MC800:MN800,NC800:NN800)</f>
        <v>10.05</v>
      </c>
      <c r="I800" s="102" t="n">
        <f aca="false">MIN(AC800:AN800,BC800:BN800,CC800:CN800,DC800:DN800,EC800:EN800,FC800:FN800,GC800:GN800,HC800:HN800,IC800:IN800,JC800:JN800,KC800:KN800,LC800:LN800,MC800:MN800,NC800:NN800)</f>
        <v>3.6</v>
      </c>
      <c r="J800" s="107" t="n">
        <f aca="false">(G800+I800)/2</f>
        <v>12.3</v>
      </c>
      <c r="AA800" s="1" t="n">
        <f aca="false">AA799+1</f>
        <v>1900</v>
      </c>
      <c r="AB800" s="108" t="n">
        <v>1900</v>
      </c>
      <c r="AC800" s="109" t="n">
        <v>17.6</v>
      </c>
      <c r="AD800" s="109" t="n">
        <v>16.7</v>
      </c>
      <c r="AE800" s="109" t="n">
        <v>14.5</v>
      </c>
      <c r="AF800" s="109" t="n">
        <v>11.9</v>
      </c>
      <c r="AG800" s="109" t="n">
        <v>9.8</v>
      </c>
      <c r="AH800" s="109" t="n">
        <v>8.3</v>
      </c>
      <c r="AI800" s="109" t="n">
        <v>6.7</v>
      </c>
      <c r="AJ800" s="109" t="n">
        <v>7.6</v>
      </c>
      <c r="AK800" s="109" t="n">
        <v>7.9</v>
      </c>
      <c r="AL800" s="109" t="n">
        <v>11.5</v>
      </c>
      <c r="AM800" s="109" t="n">
        <v>13.4</v>
      </c>
      <c r="AN800" s="109" t="n">
        <v>15.5</v>
      </c>
      <c r="AO800" s="110" t="n">
        <f aca="false">SUM(AC800:AN800)/12</f>
        <v>11.7833333333333</v>
      </c>
      <c r="BA800" s="1" t="n">
        <f aca="false">BA799+1</f>
        <v>1900</v>
      </c>
      <c r="BB800" s="111" t="n">
        <v>1900</v>
      </c>
      <c r="BC800" s="109" t="n">
        <v>14.9</v>
      </c>
      <c r="BD800" s="109" t="n">
        <v>15.1</v>
      </c>
      <c r="BE800" s="109" t="n">
        <v>12.5</v>
      </c>
      <c r="BF800" s="109" t="n">
        <v>10.3</v>
      </c>
      <c r="BG800" s="109" t="n">
        <v>7.3</v>
      </c>
      <c r="BH800" s="109" t="n">
        <v>6</v>
      </c>
      <c r="BI800" s="109" t="n">
        <v>5.2</v>
      </c>
      <c r="BJ800" s="109" t="n">
        <v>5.7</v>
      </c>
      <c r="BK800" s="109" t="n">
        <v>5.9</v>
      </c>
      <c r="BL800" s="109" t="n">
        <v>8.8</v>
      </c>
      <c r="BM800" s="109" t="n">
        <v>11.7</v>
      </c>
      <c r="BN800" s="109" t="n">
        <v>13.2</v>
      </c>
      <c r="BO800" s="110" t="n">
        <f aca="false">SUM(BC800:BN800)/12</f>
        <v>9.71666666666667</v>
      </c>
      <c r="EA800" s="1" t="n">
        <f aca="false">EA799+1</f>
        <v>1900</v>
      </c>
      <c r="EB800" s="111" t="n">
        <v>1900</v>
      </c>
      <c r="EC800" s="109" t="n">
        <v>19.2</v>
      </c>
      <c r="ED800" s="109" t="n">
        <v>21</v>
      </c>
      <c r="EE800" s="109" t="n">
        <v>16.9</v>
      </c>
      <c r="EF800" s="109" t="n">
        <v>13.6</v>
      </c>
      <c r="EG800" s="109" t="n">
        <v>6.3</v>
      </c>
      <c r="EH800" s="109" t="n">
        <v>5.9</v>
      </c>
      <c r="EI800" s="109" t="n">
        <v>3.6</v>
      </c>
      <c r="EJ800" s="109" t="n">
        <v>5.2</v>
      </c>
      <c r="EK800" s="109" t="n">
        <v>7.7</v>
      </c>
      <c r="EL800" s="109" t="n">
        <v>12.2</v>
      </c>
      <c r="EM800" s="109" t="n">
        <v>18.8</v>
      </c>
      <c r="EN800" s="109" t="n">
        <v>19.1</v>
      </c>
      <c r="EO800" s="110" t="n">
        <f aca="false">SUM(EC800:EN800)/12</f>
        <v>12.4583333333333</v>
      </c>
      <c r="FA800" s="1" t="n">
        <f aca="false">FA799+1</f>
        <v>1900</v>
      </c>
      <c r="FB800" s="131" t="n">
        <v>1900</v>
      </c>
      <c r="FC800" s="132" t="n">
        <v>14.4</v>
      </c>
      <c r="FD800" s="132" t="n">
        <v>13.3</v>
      </c>
      <c r="FE800" s="132" t="n">
        <v>12</v>
      </c>
      <c r="FF800" s="132" t="n">
        <v>10.8</v>
      </c>
      <c r="FG800" s="132" t="n">
        <v>7.9</v>
      </c>
      <c r="FH800" s="132" t="n">
        <v>7</v>
      </c>
      <c r="FI800" s="132" t="n">
        <v>5.4</v>
      </c>
      <c r="FJ800" s="132" t="n">
        <v>6.1</v>
      </c>
      <c r="FK800" s="132" t="n">
        <v>6.1</v>
      </c>
      <c r="FL800" s="132" t="n">
        <v>8.1</v>
      </c>
      <c r="FM800" s="132" t="n">
        <v>10.3</v>
      </c>
      <c r="FN800" s="132" t="n">
        <v>11.8</v>
      </c>
      <c r="FO800" s="110" t="n">
        <f aca="false">SUM(FC800:FN800)/12</f>
        <v>9.43333333333333</v>
      </c>
      <c r="GA800" s="1" t="n">
        <f aca="false">GA799+1</f>
        <v>1900</v>
      </c>
      <c r="GB800" s="111" t="n">
        <v>1900</v>
      </c>
      <c r="GC800" s="109" t="n">
        <v>12.4</v>
      </c>
      <c r="GD800" s="109" t="n">
        <v>10.8</v>
      </c>
      <c r="GE800" s="109" t="n">
        <v>9.7</v>
      </c>
      <c r="GF800" s="109" t="n">
        <v>8.3</v>
      </c>
      <c r="GG800" s="109" t="n">
        <v>7.4</v>
      </c>
      <c r="GH800" s="109" t="n">
        <v>6.7</v>
      </c>
      <c r="GI800" s="109" t="n">
        <v>5.4</v>
      </c>
      <c r="GJ800" s="109" t="n">
        <v>5.3</v>
      </c>
      <c r="GK800" s="109" t="n">
        <v>6.4</v>
      </c>
      <c r="GL800" s="109" t="n">
        <v>7.7</v>
      </c>
      <c r="GM800" s="109" t="n">
        <v>8.1</v>
      </c>
      <c r="GN800" s="109" t="n">
        <v>10.6</v>
      </c>
      <c r="GO800" s="110" t="n">
        <f aca="false">SUM(GC800:GN800)/12</f>
        <v>8.23333333333333</v>
      </c>
      <c r="HA800" s="1" t="n">
        <f aca="false">HA799+1</f>
        <v>1900</v>
      </c>
      <c r="HB800" s="113" t="s">
        <v>51</v>
      </c>
      <c r="HC800" s="109" t="n">
        <v>14.6</v>
      </c>
      <c r="HD800" s="109" t="n">
        <v>15.4</v>
      </c>
      <c r="HE800" s="109" t="n">
        <v>12.8</v>
      </c>
      <c r="HF800" s="109" t="n">
        <v>12.1</v>
      </c>
      <c r="HG800" s="109" t="n">
        <v>9.6</v>
      </c>
      <c r="HH800" s="109" t="n">
        <v>8.9</v>
      </c>
      <c r="HI800" s="109" t="n">
        <v>7.7</v>
      </c>
      <c r="HJ800" s="109" t="n">
        <v>7.6</v>
      </c>
      <c r="HK800" s="109" t="n">
        <v>8.3</v>
      </c>
      <c r="HL800" s="109" t="n">
        <v>9.7</v>
      </c>
      <c r="HM800" s="109" t="n">
        <v>11.9</v>
      </c>
      <c r="HN800" s="109" t="n">
        <v>13.5</v>
      </c>
      <c r="HO800" s="110" t="n">
        <f aca="false">SUM(HC800:HN800)/12</f>
        <v>11.0083333333333</v>
      </c>
      <c r="JA800" s="1" t="n">
        <f aca="false">JA799+1</f>
        <v>1900</v>
      </c>
      <c r="JB800" s="113" t="s">
        <v>51</v>
      </c>
      <c r="JC800" s="109" t="n">
        <v>14.4</v>
      </c>
      <c r="JD800" s="109" t="n">
        <v>13.2</v>
      </c>
      <c r="JE800" s="109" t="n">
        <v>12.6</v>
      </c>
      <c r="JF800" s="109" t="n">
        <v>10.9</v>
      </c>
      <c r="JG800" s="109" t="n">
        <v>9.8</v>
      </c>
      <c r="JH800" s="109" t="n">
        <v>8.6</v>
      </c>
      <c r="JI800" s="109" t="n">
        <v>7.7</v>
      </c>
      <c r="JJ800" s="109" t="n">
        <v>8.4</v>
      </c>
      <c r="JK800" s="109" t="n">
        <v>8.7</v>
      </c>
      <c r="JL800" s="109" t="n">
        <v>10.4</v>
      </c>
      <c r="JM800" s="109" t="n">
        <v>10.7</v>
      </c>
      <c r="JN800" s="109" t="n">
        <v>12.8</v>
      </c>
      <c r="JO800" s="110" t="n">
        <f aca="false">SUM(JC800:JN800)/12</f>
        <v>10.6833333333333</v>
      </c>
      <c r="MA800" s="1" t="n">
        <f aca="false">MA799+1</f>
        <v>1900</v>
      </c>
      <c r="MB800" s="111" t="n">
        <v>1900</v>
      </c>
      <c r="MC800" s="109" t="n">
        <v>14.4</v>
      </c>
      <c r="MD800" s="109" t="n">
        <v>13.3</v>
      </c>
      <c r="ME800" s="109" t="n">
        <v>12</v>
      </c>
      <c r="MF800" s="109" t="n">
        <v>10.8</v>
      </c>
      <c r="MG800" s="109" t="n">
        <v>7.9</v>
      </c>
      <c r="MH800" s="109" t="n">
        <v>7</v>
      </c>
      <c r="MI800" s="109" t="n">
        <v>5.4</v>
      </c>
      <c r="MJ800" s="109" t="n">
        <v>6.1</v>
      </c>
      <c r="MK800" s="109" t="n">
        <v>6.1</v>
      </c>
      <c r="ML800" s="109" t="n">
        <v>8.1</v>
      </c>
      <c r="MM800" s="109" t="n">
        <v>10.3</v>
      </c>
      <c r="MN800" s="109" t="n">
        <v>11.8</v>
      </c>
      <c r="MO800" s="110" t="n">
        <f aca="false">SUM(MC800:MN800)/12</f>
        <v>9.43333333333333</v>
      </c>
      <c r="OA800" s="5"/>
    </row>
    <row r="801" customFormat="false" ht="13.5" hidden="false" customHeight="false" outlineLevel="0" collapsed="false">
      <c r="A801" s="101"/>
      <c r="B801" s="102" t="n">
        <f aca="false">AVERAGE(AO801,BO801,CO801,DO801,EO801,FO801,GO801,HO801,IO801,JO801,KO801,LO801,MO801,NO801)</f>
        <v>10.6625</v>
      </c>
      <c r="C801" s="103" t="n">
        <f aca="false">AVERAGE(B797:B801)</f>
        <v>10.4883333333333</v>
      </c>
      <c r="D801" s="104" t="n">
        <f aca="false">AVERAGE(B792:B801)</f>
        <v>10.4953819444444</v>
      </c>
      <c r="E801" s="102" t="n">
        <f aca="false">AVERAGE(B782:B801)</f>
        <v>9.98619427910053</v>
      </c>
      <c r="F801" s="105"/>
      <c r="G801" s="3" t="n">
        <f aca="false">MAX(AC801:AN801,BC801:BN801,CC801:CN801,DC801:DN801,EC801:EN801,FC801:FN801,GC801:GN801,HC801:HN801,IC801:IN801,JC801:JN801,KC801:KN801,LC801:LN801,MC801:MN801,NC801:NN801)</f>
        <v>22.1</v>
      </c>
      <c r="H801" s="106" t="n">
        <f aca="false">MEDIAN(AC801:AN801,BC801:BN801,CC801:CN801,DC801:DN801,EC801:EN801,FC801:FN801,GC801:GN801,HC801:HN801,IC801:IN801,JC801:JN801,KC801:KN801,LC801:LN801,MC801:MN801,NC801:NN801)</f>
        <v>10.2</v>
      </c>
      <c r="I801" s="102" t="n">
        <f aca="false">MIN(AC801:AN801,BC801:BN801,CC801:CN801,DC801:DN801,EC801:EN801,FC801:FN801,GC801:GN801,HC801:HN801,IC801:IN801,JC801:JN801,KC801:KN801,LC801:LN801,MC801:MN801,NC801:NN801)</f>
        <v>3.6</v>
      </c>
      <c r="J801" s="107" t="n">
        <f aca="false">(G801+I801)/2</f>
        <v>12.85</v>
      </c>
      <c r="AA801" s="1" t="n">
        <f aca="false">AA800+1</f>
        <v>1901</v>
      </c>
      <c r="AB801" s="108" t="n">
        <v>1901</v>
      </c>
      <c r="AC801" s="109" t="n">
        <v>16.2</v>
      </c>
      <c r="AD801" s="109" t="n">
        <v>19.7</v>
      </c>
      <c r="AE801" s="109" t="n">
        <v>14.4</v>
      </c>
      <c r="AF801" s="109" t="n">
        <v>12.2</v>
      </c>
      <c r="AG801" s="109" t="n">
        <v>11</v>
      </c>
      <c r="AH801" s="109" t="n">
        <v>7.2</v>
      </c>
      <c r="AI801" s="109" t="n">
        <v>6.8</v>
      </c>
      <c r="AJ801" s="109" t="n">
        <v>6.8</v>
      </c>
      <c r="AK801" s="109" t="n">
        <v>10.3</v>
      </c>
      <c r="AL801" s="109" t="n">
        <v>10.4</v>
      </c>
      <c r="AM801" s="109" t="n">
        <v>15.6</v>
      </c>
      <c r="AN801" s="109" t="n">
        <v>16.6</v>
      </c>
      <c r="AO801" s="110" t="n">
        <f aca="false">SUM(AC801:AN801)/12</f>
        <v>12.2666666666667</v>
      </c>
      <c r="BA801" s="1" t="n">
        <f aca="false">BA800+1</f>
        <v>1901</v>
      </c>
      <c r="BB801" s="111" t="n">
        <v>1901</v>
      </c>
      <c r="BC801" s="109" t="n">
        <v>13.9</v>
      </c>
      <c r="BD801" s="109" t="n">
        <v>17.6</v>
      </c>
      <c r="BE801" s="109" t="n">
        <v>12.2</v>
      </c>
      <c r="BF801" s="109" t="n">
        <v>9.7</v>
      </c>
      <c r="BG801" s="109" t="n">
        <v>8.5</v>
      </c>
      <c r="BH801" s="109" t="n">
        <v>5.3</v>
      </c>
      <c r="BI801" s="109" t="n">
        <v>5.1</v>
      </c>
      <c r="BJ801" s="109" t="n">
        <v>4.8</v>
      </c>
      <c r="BK801" s="109" t="n">
        <v>8.3</v>
      </c>
      <c r="BL801" s="109" t="n">
        <v>9.2</v>
      </c>
      <c r="BM801" s="109" t="n">
        <v>13.2</v>
      </c>
      <c r="BN801" s="109" t="n">
        <v>14.7</v>
      </c>
      <c r="BO801" s="110" t="n">
        <f aca="false">SUM(BC801:BN801)/12</f>
        <v>10.2083333333333</v>
      </c>
      <c r="EA801" s="1" t="n">
        <f aca="false">EA800+1</f>
        <v>1901</v>
      </c>
      <c r="EB801" s="111" t="n">
        <v>1901</v>
      </c>
      <c r="EC801" s="109" t="n">
        <v>18.8</v>
      </c>
      <c r="ED801" s="109" t="n">
        <v>22.1</v>
      </c>
      <c r="EE801" s="109" t="n">
        <v>16.9</v>
      </c>
      <c r="EF801" s="109" t="n">
        <v>11.3</v>
      </c>
      <c r="EG801" s="109" t="n">
        <v>7.8</v>
      </c>
      <c r="EH801" s="109" t="n">
        <v>3.6</v>
      </c>
      <c r="EI801" s="109" t="n">
        <v>3.9</v>
      </c>
      <c r="EJ801" s="109" t="n">
        <v>5.3</v>
      </c>
      <c r="EK801" s="109" t="n">
        <v>10.3</v>
      </c>
      <c r="EL801" s="109" t="n">
        <v>12.8</v>
      </c>
      <c r="EM801" s="109" t="n">
        <v>19.4</v>
      </c>
      <c r="EN801" s="109" t="n">
        <v>20.2</v>
      </c>
      <c r="EO801" s="110" t="n">
        <f aca="false">SUM(EC801:EN801)/12</f>
        <v>12.7</v>
      </c>
      <c r="FA801" s="1" t="n">
        <f aca="false">FA800+1</f>
        <v>1901</v>
      </c>
      <c r="FB801" s="131" t="n">
        <v>1901</v>
      </c>
      <c r="FC801" s="132" t="n">
        <v>13.4</v>
      </c>
      <c r="FD801" s="132" t="n">
        <v>15.4</v>
      </c>
      <c r="FE801" s="132" t="n">
        <v>11.7</v>
      </c>
      <c r="FF801" s="132" t="n">
        <v>9.6</v>
      </c>
      <c r="FG801" s="132" t="n">
        <v>8.2</v>
      </c>
      <c r="FH801" s="132" t="n">
        <v>6.1</v>
      </c>
      <c r="FI801" s="132" t="n">
        <v>5.8</v>
      </c>
      <c r="FJ801" s="132" t="n">
        <v>4.9</v>
      </c>
      <c r="FK801" s="132" t="n">
        <v>8</v>
      </c>
      <c r="FL801" s="132" t="n">
        <v>8.8</v>
      </c>
      <c r="FM801" s="132" t="n">
        <v>11.6</v>
      </c>
      <c r="FN801" s="132" t="n">
        <v>12.8</v>
      </c>
      <c r="FO801" s="110" t="n">
        <f aca="false">SUM(FC801:FN801)/12</f>
        <v>9.69166666666667</v>
      </c>
      <c r="GA801" s="1" t="n">
        <f aca="false">GA800+1</f>
        <v>1901</v>
      </c>
      <c r="GB801" s="111" t="n">
        <v>1901</v>
      </c>
      <c r="GC801" s="109" t="n">
        <v>11.8</v>
      </c>
      <c r="GD801" s="109" t="n">
        <v>13.4</v>
      </c>
      <c r="GE801" s="109" t="n">
        <v>10.1</v>
      </c>
      <c r="GF801" s="109" t="n">
        <v>9.3</v>
      </c>
      <c r="GG801" s="109" t="n">
        <v>7.9</v>
      </c>
      <c r="GH801" s="109" t="n">
        <v>4.8</v>
      </c>
      <c r="GI801" s="109" t="n">
        <v>4.6</v>
      </c>
      <c r="GJ801" s="109" t="n">
        <v>5.4</v>
      </c>
      <c r="GK801" s="109" t="n">
        <v>7.4</v>
      </c>
      <c r="GL801" s="109" t="n">
        <v>7.7</v>
      </c>
      <c r="GM801" s="109" t="n">
        <v>9.9</v>
      </c>
      <c r="GN801" s="109" t="n">
        <v>10.7</v>
      </c>
      <c r="GO801" s="110" t="n">
        <f aca="false">SUM(GC801:GN801)/12</f>
        <v>8.58333333333333</v>
      </c>
      <c r="HA801" s="1" t="n">
        <f aca="false">HA800+1</f>
        <v>1901</v>
      </c>
      <c r="HB801" s="113" t="s">
        <v>52</v>
      </c>
      <c r="HC801" s="109" t="n">
        <v>13.8</v>
      </c>
      <c r="HD801" s="109" t="n">
        <v>16.2</v>
      </c>
      <c r="HE801" s="109" t="n">
        <v>13.6</v>
      </c>
      <c r="HF801" s="109" t="n">
        <v>11.6</v>
      </c>
      <c r="HG801" s="109" t="n">
        <v>10.1</v>
      </c>
      <c r="HH801" s="109" t="n">
        <v>7.3</v>
      </c>
      <c r="HI801" s="109" t="n">
        <v>7.3</v>
      </c>
      <c r="HJ801" s="109" t="n">
        <v>7</v>
      </c>
      <c r="HK801" s="109" t="n">
        <v>9</v>
      </c>
      <c r="HL801" s="109" t="n">
        <v>9.4</v>
      </c>
      <c r="HM801" s="109" t="n">
        <v>12.9</v>
      </c>
      <c r="HN801" s="109" t="n">
        <v>14.9</v>
      </c>
      <c r="HO801" s="110" t="n">
        <f aca="false">SUM(HC801:HN801)/12</f>
        <v>11.0916666666667</v>
      </c>
      <c r="JA801" s="1" t="n">
        <f aca="false">JA800+1</f>
        <v>1901</v>
      </c>
      <c r="JB801" s="113" t="s">
        <v>52</v>
      </c>
      <c r="JC801" s="109" t="n">
        <v>14</v>
      </c>
      <c r="JD801" s="109" t="n">
        <v>14.8</v>
      </c>
      <c r="JE801" s="109" t="n">
        <v>13</v>
      </c>
      <c r="JF801" s="109" t="n">
        <v>11.7</v>
      </c>
      <c r="JG801" s="109" t="n">
        <v>10.9</v>
      </c>
      <c r="JH801" s="109" t="n">
        <v>7.5</v>
      </c>
      <c r="JI801" s="109" t="n">
        <v>7.1</v>
      </c>
      <c r="JJ801" s="109" t="n">
        <v>8</v>
      </c>
      <c r="JK801" s="109" t="n">
        <v>10</v>
      </c>
      <c r="JL801" s="109" t="n">
        <v>10.1</v>
      </c>
      <c r="JM801" s="109" t="n">
        <v>12.6</v>
      </c>
      <c r="JN801" s="109" t="n">
        <v>13.1</v>
      </c>
      <c r="JO801" s="110" t="n">
        <f aca="false">SUM(JC801:JN801)/12</f>
        <v>11.0666666666667</v>
      </c>
      <c r="MA801" s="1" t="n">
        <f aca="false">MA800+1</f>
        <v>1901</v>
      </c>
      <c r="MB801" s="111" t="n">
        <v>1901</v>
      </c>
      <c r="MC801" s="109" t="n">
        <v>13.4</v>
      </c>
      <c r="MD801" s="109" t="n">
        <v>15.4</v>
      </c>
      <c r="ME801" s="109" t="n">
        <v>11.7</v>
      </c>
      <c r="MF801" s="109" t="n">
        <v>9.6</v>
      </c>
      <c r="MG801" s="109" t="n">
        <v>8.2</v>
      </c>
      <c r="MH801" s="109" t="n">
        <v>6.1</v>
      </c>
      <c r="MI801" s="109" t="n">
        <v>5.8</v>
      </c>
      <c r="MJ801" s="109" t="n">
        <v>4.9</v>
      </c>
      <c r="MK801" s="109" t="n">
        <v>8</v>
      </c>
      <c r="ML801" s="109" t="n">
        <v>8.8</v>
      </c>
      <c r="MM801" s="109" t="n">
        <v>11.6</v>
      </c>
      <c r="MN801" s="109" t="n">
        <v>12.8</v>
      </c>
      <c r="MO801" s="110" t="n">
        <f aca="false">SUM(MC801:MN801)/12</f>
        <v>9.69166666666667</v>
      </c>
      <c r="OA801" s="5"/>
    </row>
    <row r="802" customFormat="false" ht="13.5" hidden="false" customHeight="false" outlineLevel="0" collapsed="false">
      <c r="A802" s="101"/>
      <c r="B802" s="102" t="n">
        <f aca="false">AVERAGE(AO802,BO802,CO802,DO802,EO802,FO802,GO802,HO802,IO802,JO802,KO802,LO802,MO802,NO802)</f>
        <v>10.2760416666667</v>
      </c>
      <c r="C802" s="103" t="n">
        <f aca="false">AVERAGE(B798:B802)</f>
        <v>10.4202083333333</v>
      </c>
      <c r="D802" s="104" t="n">
        <f aca="false">AVERAGE(B793:B802)</f>
        <v>10.4803819444444</v>
      </c>
      <c r="E802" s="102" t="n">
        <f aca="false">AVERAGE(B783:B802)</f>
        <v>10.0719408068783</v>
      </c>
      <c r="F802" s="105"/>
      <c r="G802" s="3" t="n">
        <f aca="false">MAX(AC802:AN802,BC802:BN802,CC802:CN802,DC802:DN802,EC802:EN802,FC802:FN802,GC802:GN802,HC802:HN802,IC802:IN802,JC802:JN802,KC802:KN802,LC802:LN802,MC802:MN802,NC802:NN802)</f>
        <v>20.3</v>
      </c>
      <c r="H802" s="106" t="n">
        <f aca="false">MEDIAN(AC802:AN802,BC802:BN802,CC802:CN802,DC802:DN802,EC802:EN802,FC802:FN802,GC802:GN802,HC802:HN802,IC802:IN802,JC802:JN802,KC802:KN802,LC802:LN802,MC802:MN802,NC802:NN802)</f>
        <v>10.35</v>
      </c>
      <c r="I802" s="102" t="n">
        <f aca="false">MIN(AC802:AN802,BC802:BN802,CC802:CN802,DC802:DN802,EC802:EN802,FC802:FN802,GC802:GN802,HC802:HN802,IC802:IN802,JC802:JN802,KC802:KN802,LC802:LN802,MC802:MN802,NC802:NN802)</f>
        <v>3.4</v>
      </c>
      <c r="J802" s="107" t="n">
        <f aca="false">(G802+I802)/2</f>
        <v>11.85</v>
      </c>
      <c r="AA802" s="1" t="n">
        <f aca="false">AA801+1</f>
        <v>1902</v>
      </c>
      <c r="AB802" s="108" t="n">
        <v>1902</v>
      </c>
      <c r="AC802" s="109" t="n">
        <v>16.3</v>
      </c>
      <c r="AD802" s="109" t="n">
        <v>15.4</v>
      </c>
      <c r="AE802" s="109" t="n">
        <v>13.5</v>
      </c>
      <c r="AF802" s="109" t="n">
        <v>12.9</v>
      </c>
      <c r="AG802" s="109" t="n">
        <v>11.5</v>
      </c>
      <c r="AH802" s="109" t="n">
        <v>8.3</v>
      </c>
      <c r="AI802" s="109" t="n">
        <v>7.7</v>
      </c>
      <c r="AJ802" s="109" t="n">
        <v>7.2</v>
      </c>
      <c r="AK802" s="109" t="n">
        <v>9.5</v>
      </c>
      <c r="AL802" s="109" t="n">
        <v>12.3</v>
      </c>
      <c r="AM802" s="109" t="n">
        <v>15.8</v>
      </c>
      <c r="AN802" s="109" t="n">
        <v>15.2</v>
      </c>
      <c r="AO802" s="110" t="n">
        <f aca="false">SUM(AC802:AN802)/12</f>
        <v>12.1333333333333</v>
      </c>
      <c r="BA802" s="1" t="n">
        <f aca="false">BA801+1</f>
        <v>1902</v>
      </c>
      <c r="BB802" s="111" t="n">
        <v>1902</v>
      </c>
      <c r="BC802" s="109" t="n">
        <v>14.1</v>
      </c>
      <c r="BD802" s="109" t="n">
        <v>13.6</v>
      </c>
      <c r="BE802" s="109" t="n">
        <v>11.5</v>
      </c>
      <c r="BF802" s="109" t="n">
        <v>10.3</v>
      </c>
      <c r="BG802" s="109" t="n">
        <v>9.1</v>
      </c>
      <c r="BH802" s="109" t="n">
        <v>6.2</v>
      </c>
      <c r="BI802" s="109" t="n">
        <v>4.9</v>
      </c>
      <c r="BJ802" s="109" t="n">
        <v>5.2</v>
      </c>
      <c r="BK802" s="109" t="n">
        <v>7.8</v>
      </c>
      <c r="BL802" s="109" t="n">
        <v>10.1</v>
      </c>
      <c r="BM802" s="109" t="n">
        <v>12.6</v>
      </c>
      <c r="BN802" s="109" t="n">
        <v>13.9</v>
      </c>
      <c r="BO802" s="110" t="n">
        <f aca="false">SUM(BC802:BN802)/12</f>
        <v>9.94166666666667</v>
      </c>
      <c r="EA802" s="1" t="n">
        <f aca="false">EA801+1</f>
        <v>1902</v>
      </c>
      <c r="EB802" s="111" t="n">
        <v>1902</v>
      </c>
      <c r="EC802" s="109" t="n">
        <v>20.3</v>
      </c>
      <c r="ED802" s="109" t="n">
        <v>19.6</v>
      </c>
      <c r="EE802" s="109" t="n">
        <v>16.4</v>
      </c>
      <c r="EF802" s="109" t="n">
        <v>12.3</v>
      </c>
      <c r="EG802" s="109" t="n">
        <v>7.6</v>
      </c>
      <c r="EH802" s="109" t="n">
        <v>5.7</v>
      </c>
      <c r="EI802" s="109" t="n">
        <v>3.4</v>
      </c>
      <c r="EJ802" s="109" t="n">
        <v>5.2</v>
      </c>
      <c r="EK802" s="109" t="n">
        <v>9.3</v>
      </c>
      <c r="EL802" s="109" t="n">
        <v>13.3</v>
      </c>
      <c r="EM802" s="109" t="n">
        <v>18.3</v>
      </c>
      <c r="EN802" s="109" t="n">
        <v>18.1</v>
      </c>
      <c r="EO802" s="110" t="n">
        <f aca="false">SUM(EC802:EN802)/12</f>
        <v>12.4583333333333</v>
      </c>
      <c r="FA802" s="1" t="n">
        <f aca="false">FA801+1</f>
        <v>1902</v>
      </c>
      <c r="FB802" s="131" t="n">
        <v>1902</v>
      </c>
      <c r="FC802" s="132" t="n">
        <v>12.8</v>
      </c>
      <c r="FD802" s="132" t="n">
        <v>12</v>
      </c>
      <c r="FE802" s="132" t="n">
        <v>11.1</v>
      </c>
      <c r="FF802" s="132" t="n">
        <v>9.4</v>
      </c>
      <c r="FG802" s="132" t="n">
        <v>8.5</v>
      </c>
      <c r="FH802" s="132" t="n">
        <v>5.9</v>
      </c>
      <c r="FI802" s="132" t="n">
        <v>4.8</v>
      </c>
      <c r="FJ802" s="132" t="n">
        <v>4.7</v>
      </c>
      <c r="FK802" s="132" t="n">
        <v>6.9</v>
      </c>
      <c r="FL802" s="132" t="n">
        <v>8.6</v>
      </c>
      <c r="FM802" s="132" t="n">
        <v>11.4</v>
      </c>
      <c r="FN802" s="132" t="n">
        <v>12.1</v>
      </c>
      <c r="FO802" s="110" t="n">
        <f aca="false">SUM(FC802:FN802)/12</f>
        <v>9.01666666666667</v>
      </c>
      <c r="GA802" s="1" t="n">
        <f aca="false">GA801+1</f>
        <v>1902</v>
      </c>
      <c r="GB802" s="111" t="n">
        <v>1902</v>
      </c>
      <c r="GC802" s="109" t="n">
        <v>10.9</v>
      </c>
      <c r="GD802" s="109" t="n">
        <v>10.6</v>
      </c>
      <c r="GE802" s="109" t="n">
        <v>10.8</v>
      </c>
      <c r="GF802" s="109" t="n">
        <v>8.2</v>
      </c>
      <c r="GG802" s="109" t="n">
        <v>6.9</v>
      </c>
      <c r="GH802" s="109" t="n">
        <v>5.4</v>
      </c>
      <c r="GI802" s="109" t="n">
        <v>4.6</v>
      </c>
      <c r="GJ802" s="109" t="n">
        <v>4.4</v>
      </c>
      <c r="GK802" s="109" t="n">
        <v>6.4</v>
      </c>
      <c r="GL802" s="109" t="n">
        <v>8.3</v>
      </c>
      <c r="GM802" s="109" t="n">
        <v>10.3</v>
      </c>
      <c r="GN802" s="109" t="n">
        <v>10.4</v>
      </c>
      <c r="GO802" s="110" t="n">
        <f aca="false">SUM(GC802:GN802)/12</f>
        <v>8.1</v>
      </c>
      <c r="HA802" s="1" t="n">
        <f aca="false">HA801+1</f>
        <v>1902</v>
      </c>
      <c r="HB802" s="113" t="s">
        <v>53</v>
      </c>
      <c r="HC802" s="109" t="n">
        <v>14.6</v>
      </c>
      <c r="HD802" s="109" t="n">
        <v>14.1</v>
      </c>
      <c r="HE802" s="109" t="n">
        <v>13.3</v>
      </c>
      <c r="HF802" s="109" t="n">
        <v>10.9</v>
      </c>
      <c r="HG802" s="109" t="n">
        <v>10</v>
      </c>
      <c r="HH802" s="109" t="n">
        <v>9.1</v>
      </c>
      <c r="HI802" s="109" t="n">
        <v>7.9</v>
      </c>
      <c r="HJ802" s="109" t="n">
        <v>6.8</v>
      </c>
      <c r="HK802" s="109" t="n">
        <v>8.5</v>
      </c>
      <c r="HL802" s="109" t="n">
        <v>10.4</v>
      </c>
      <c r="HM802" s="109" t="n">
        <v>12.7</v>
      </c>
      <c r="HN802" s="109" t="n">
        <v>13.2</v>
      </c>
      <c r="HO802" s="110" t="n">
        <f aca="false">SUM(HC802:HN802)/12</f>
        <v>10.9583333333333</v>
      </c>
      <c r="JA802" s="1" t="n">
        <f aca="false">JA801+1</f>
        <v>1902</v>
      </c>
      <c r="JB802" s="113" t="s">
        <v>53</v>
      </c>
      <c r="JC802" s="109" t="n">
        <v>13.4</v>
      </c>
      <c r="JD802" s="109" t="n">
        <v>12.7</v>
      </c>
      <c r="JE802" s="109" t="n">
        <v>12.3</v>
      </c>
      <c r="JF802" s="109" t="n">
        <v>10.5</v>
      </c>
      <c r="JG802" s="109" t="n">
        <v>10.3</v>
      </c>
      <c r="JH802" s="109" t="n">
        <v>8.2</v>
      </c>
      <c r="JI802" s="109" t="n">
        <v>7.5</v>
      </c>
      <c r="JJ802" s="109" t="n">
        <v>7.2</v>
      </c>
      <c r="JK802" s="109" t="n">
        <v>9</v>
      </c>
      <c r="JL802" s="109" t="n">
        <v>10.6</v>
      </c>
      <c r="JM802" s="109" t="n">
        <v>12.4</v>
      </c>
      <c r="JN802" s="109" t="n">
        <v>12.9</v>
      </c>
      <c r="JO802" s="110" t="n">
        <f aca="false">SUM(JC802:JN802)/12</f>
        <v>10.5833333333333</v>
      </c>
      <c r="MA802" s="1" t="n">
        <f aca="false">MA801+1</f>
        <v>1902</v>
      </c>
      <c r="MB802" s="111" t="n">
        <v>1902</v>
      </c>
      <c r="MC802" s="109" t="n">
        <v>12.8</v>
      </c>
      <c r="MD802" s="109" t="n">
        <v>12</v>
      </c>
      <c r="ME802" s="109" t="n">
        <v>11.1</v>
      </c>
      <c r="MF802" s="109" t="n">
        <v>9.4</v>
      </c>
      <c r="MG802" s="109" t="n">
        <v>8.5</v>
      </c>
      <c r="MH802" s="109" t="n">
        <v>5.9</v>
      </c>
      <c r="MI802" s="109" t="n">
        <v>4.8</v>
      </c>
      <c r="MJ802" s="109" t="n">
        <v>4.7</v>
      </c>
      <c r="MK802" s="109" t="n">
        <v>6.9</v>
      </c>
      <c r="ML802" s="109" t="n">
        <v>8.6</v>
      </c>
      <c r="MM802" s="109" t="n">
        <v>11.4</v>
      </c>
      <c r="MN802" s="109" t="n">
        <v>12.1</v>
      </c>
      <c r="MO802" s="110" t="n">
        <f aca="false">SUM(MC802:MN802)/12</f>
        <v>9.01666666666667</v>
      </c>
      <c r="OA802" s="5"/>
    </row>
    <row r="803" customFormat="false" ht="13.5" hidden="false" customHeight="false" outlineLevel="0" collapsed="false">
      <c r="A803" s="101"/>
      <c r="B803" s="102" t="n">
        <f aca="false">AVERAGE(AO803,BO803,CO803,DO803,EO803,FO803,GO803,HO803,IO803,JO803,KO803,LO803,MO803,NO803)</f>
        <v>10.371875</v>
      </c>
      <c r="C803" s="103" t="n">
        <f aca="false">AVERAGE(B799:B803)</f>
        <v>10.3627083333333</v>
      </c>
      <c r="D803" s="104" t="n">
        <f aca="false">AVERAGE(B794:B803)</f>
        <v>10.464375</v>
      </c>
      <c r="E803" s="102" t="n">
        <f aca="false">AVERAGE(B784:B803)</f>
        <v>10.1651178902116</v>
      </c>
      <c r="F803" s="105"/>
      <c r="G803" s="3" t="n">
        <f aca="false">MAX(AC803:AN803,BC803:BN803,CC803:CN803,DC803:DN803,EC803:EN803,FC803:FN803,GC803:GN803,HC803:HN803,IC803:IN803,JC803:JN803,KC803:KN803,LC803:LN803,MC803:MN803,NC803:NN803)</f>
        <v>20.4</v>
      </c>
      <c r="H803" s="106" t="n">
        <f aca="false">MEDIAN(AC803:AN803,BC803:BN803,CC803:CN803,DC803:DN803,EC803:EN803,FC803:FN803,GC803:GN803,HC803:HN803,IC803:IN803,JC803:JN803,KC803:KN803,LC803:LN803,MC803:MN803,NC803:NN803)</f>
        <v>10.25</v>
      </c>
      <c r="I803" s="102" t="n">
        <f aca="false">MIN(AC803:AN803,BC803:BN803,CC803:CN803,DC803:DN803,EC803:EN803,FC803:FN803,GC803:GN803,HC803:HN803,IC803:IN803,JC803:JN803,KC803:KN803,LC803:LN803,MC803:MN803,NC803:NN803)</f>
        <v>3.6</v>
      </c>
      <c r="J803" s="107" t="n">
        <f aca="false">(G803+I803)/2</f>
        <v>12</v>
      </c>
      <c r="AA803" s="1" t="n">
        <f aca="false">AA802+1</f>
        <v>1903</v>
      </c>
      <c r="AB803" s="108" t="n">
        <v>1903</v>
      </c>
      <c r="AC803" s="109" t="n">
        <v>16.3</v>
      </c>
      <c r="AD803" s="109" t="n">
        <v>15.4</v>
      </c>
      <c r="AE803" s="109" t="n">
        <v>15.4</v>
      </c>
      <c r="AF803" s="109" t="n">
        <v>12.9</v>
      </c>
      <c r="AG803" s="109" t="n">
        <v>9.1</v>
      </c>
      <c r="AH803" s="109" t="n">
        <v>7.7</v>
      </c>
      <c r="AI803" s="109" t="n">
        <v>7.1</v>
      </c>
      <c r="AJ803" s="109" t="n">
        <v>7.8</v>
      </c>
      <c r="AK803" s="109" t="n">
        <v>9.5</v>
      </c>
      <c r="AL803" s="109" t="n">
        <v>11.8</v>
      </c>
      <c r="AM803" s="109" t="n">
        <v>14.8</v>
      </c>
      <c r="AN803" s="109" t="n">
        <v>14.5</v>
      </c>
      <c r="AO803" s="110" t="n">
        <f aca="false">SUM(AC803:AN803)/12</f>
        <v>11.8583333333333</v>
      </c>
      <c r="BA803" s="1" t="n">
        <f aca="false">BA802+1</f>
        <v>1903</v>
      </c>
      <c r="BB803" s="111" t="n">
        <v>1903</v>
      </c>
      <c r="BC803" s="109" t="n">
        <v>14.3</v>
      </c>
      <c r="BD803" s="109" t="n">
        <v>13.7</v>
      </c>
      <c r="BE803" s="109" t="n">
        <v>13.1</v>
      </c>
      <c r="BF803" s="109" t="n">
        <v>11</v>
      </c>
      <c r="BG803" s="109" t="n">
        <v>6.8</v>
      </c>
      <c r="BH803" s="109" t="n">
        <v>5.9</v>
      </c>
      <c r="BI803" s="109" t="n">
        <v>5</v>
      </c>
      <c r="BJ803" s="109" t="n">
        <v>5.6</v>
      </c>
      <c r="BK803" s="109" t="n">
        <v>7.2</v>
      </c>
      <c r="BL803" s="109" t="n">
        <v>9.6</v>
      </c>
      <c r="BM803" s="109" t="n">
        <v>13</v>
      </c>
      <c r="BN803" s="109" t="n">
        <v>12.6</v>
      </c>
      <c r="BO803" s="110" t="n">
        <f aca="false">SUM(BC803:BN803)/12</f>
        <v>9.81666666666667</v>
      </c>
      <c r="EA803" s="1" t="n">
        <f aca="false">EA802+1</f>
        <v>1903</v>
      </c>
      <c r="EB803" s="111" t="n">
        <v>1903</v>
      </c>
      <c r="EC803" s="109" t="n">
        <v>20.4</v>
      </c>
      <c r="ED803" s="109" t="n">
        <v>19.4</v>
      </c>
      <c r="EE803" s="109" t="n">
        <v>18.4</v>
      </c>
      <c r="EF803" s="109" t="n">
        <v>14.5</v>
      </c>
      <c r="EG803" s="109" t="n">
        <v>8.7</v>
      </c>
      <c r="EH803" s="109" t="n">
        <v>4.8</v>
      </c>
      <c r="EI803" s="109" t="n">
        <v>3.6</v>
      </c>
      <c r="EJ803" s="109" t="n">
        <v>5.4</v>
      </c>
      <c r="EK803" s="109" t="n">
        <v>9</v>
      </c>
      <c r="EL803" s="109" t="n">
        <v>13.9</v>
      </c>
      <c r="EM803" s="109" t="n">
        <v>17.9</v>
      </c>
      <c r="EN803" s="109" t="n">
        <v>19.3</v>
      </c>
      <c r="EO803" s="110" t="n">
        <f aca="false">SUM(EC803:EN803)/12</f>
        <v>12.9416666666667</v>
      </c>
      <c r="FA803" s="1" t="n">
        <f aca="false">FA802+1</f>
        <v>1903</v>
      </c>
      <c r="FB803" s="131" t="n">
        <v>1903</v>
      </c>
      <c r="FC803" s="132" t="n">
        <v>13.2</v>
      </c>
      <c r="FD803" s="132" t="n">
        <v>12.9</v>
      </c>
      <c r="FE803" s="132" t="n">
        <v>12</v>
      </c>
      <c r="FF803" s="132" t="n">
        <v>10.4</v>
      </c>
      <c r="FG803" s="132" t="n">
        <v>6.9</v>
      </c>
      <c r="FH803" s="132" t="n">
        <v>6.3</v>
      </c>
      <c r="FI803" s="132" t="n">
        <v>4.8</v>
      </c>
      <c r="FJ803" s="132" t="n">
        <v>5.2</v>
      </c>
      <c r="FK803" s="132" t="n">
        <v>7</v>
      </c>
      <c r="FL803" s="132" t="n">
        <v>8.3</v>
      </c>
      <c r="FM803" s="132" t="n">
        <v>11.1</v>
      </c>
      <c r="FN803" s="132" t="n">
        <v>11.8</v>
      </c>
      <c r="FO803" s="110" t="n">
        <f aca="false">SUM(FC803:FN803)/12</f>
        <v>9.15833333333333</v>
      </c>
      <c r="GA803" s="1" t="n">
        <f aca="false">GA802+1</f>
        <v>1903</v>
      </c>
      <c r="GB803" s="111" t="n">
        <v>1903</v>
      </c>
      <c r="GC803" s="109" t="n">
        <v>11.2</v>
      </c>
      <c r="GD803" s="109" t="n">
        <v>11.2</v>
      </c>
      <c r="GE803" s="109" t="n">
        <v>10.1</v>
      </c>
      <c r="GF803" s="109" t="n">
        <v>9.8</v>
      </c>
      <c r="GG803" s="109" t="n">
        <v>6.3</v>
      </c>
      <c r="GH803" s="109" t="n">
        <v>5.8</v>
      </c>
      <c r="GI803" s="109" t="n">
        <v>4.8</v>
      </c>
      <c r="GJ803" s="109" t="n">
        <v>5.9</v>
      </c>
      <c r="GK803" s="109" t="n">
        <v>7.1</v>
      </c>
      <c r="GL803" s="109" t="n">
        <v>9.1</v>
      </c>
      <c r="GM803" s="109" t="n">
        <v>9.9</v>
      </c>
      <c r="GN803" s="109" t="n">
        <v>11</v>
      </c>
      <c r="GO803" s="110" t="n">
        <f aca="false">SUM(GC803:GN803)/12</f>
        <v>8.51666666666667</v>
      </c>
      <c r="HA803" s="1" t="n">
        <f aca="false">HA802+1</f>
        <v>1903</v>
      </c>
      <c r="HB803" s="113" t="s">
        <v>54</v>
      </c>
      <c r="HC803" s="109" t="n">
        <v>13.9</v>
      </c>
      <c r="HD803" s="109" t="n">
        <v>14.3</v>
      </c>
      <c r="HE803" s="109" t="n">
        <v>12.8</v>
      </c>
      <c r="HF803" s="109" t="n">
        <v>12.5</v>
      </c>
      <c r="HG803" s="109" t="n">
        <v>9.7</v>
      </c>
      <c r="HH803" s="109" t="n">
        <v>7.8</v>
      </c>
      <c r="HI803" s="109" t="n">
        <v>7</v>
      </c>
      <c r="HJ803" s="109" t="n">
        <v>7.3</v>
      </c>
      <c r="HK803" s="109" t="n">
        <v>8.8</v>
      </c>
      <c r="HL803" s="109" t="n">
        <v>9.9</v>
      </c>
      <c r="HM803" s="109" t="n">
        <v>12.8</v>
      </c>
      <c r="HN803" s="109" t="n">
        <v>12.7</v>
      </c>
      <c r="HO803" s="110" t="n">
        <f aca="false">SUM(HC803:HN803)/12</f>
        <v>10.7916666666667</v>
      </c>
      <c r="JA803" s="1" t="n">
        <f aca="false">JA802+1</f>
        <v>1903</v>
      </c>
      <c r="JB803" s="113" t="s">
        <v>54</v>
      </c>
      <c r="JC803" s="109" t="n">
        <v>13.4</v>
      </c>
      <c r="JD803" s="109" t="n">
        <v>13.3</v>
      </c>
      <c r="JE803" s="109" t="n">
        <v>13</v>
      </c>
      <c r="JF803" s="109" t="n">
        <v>11.9</v>
      </c>
      <c r="JG803" s="109" t="n">
        <v>8.8</v>
      </c>
      <c r="JH803" s="109" t="n">
        <v>8.8</v>
      </c>
      <c r="JI803" s="109" t="n">
        <v>7.7</v>
      </c>
      <c r="JJ803" s="109" t="n">
        <v>8.2</v>
      </c>
      <c r="JK803" s="109" t="n">
        <v>9.2</v>
      </c>
      <c r="JL803" s="109" t="n">
        <v>10.8</v>
      </c>
      <c r="JM803" s="109" t="n">
        <v>11.5</v>
      </c>
      <c r="JN803" s="109" t="n">
        <v>12.2</v>
      </c>
      <c r="JO803" s="110" t="n">
        <f aca="false">SUM(JC803:JN803)/12</f>
        <v>10.7333333333333</v>
      </c>
      <c r="MA803" s="1" t="n">
        <f aca="false">MA802+1</f>
        <v>1903</v>
      </c>
      <c r="MB803" s="111" t="n">
        <v>1903</v>
      </c>
      <c r="MC803" s="109" t="n">
        <v>13.2</v>
      </c>
      <c r="MD803" s="109" t="n">
        <v>12.9</v>
      </c>
      <c r="ME803" s="109" t="n">
        <v>12</v>
      </c>
      <c r="MF803" s="109" t="n">
        <v>10.4</v>
      </c>
      <c r="MG803" s="109" t="n">
        <v>6.9</v>
      </c>
      <c r="MH803" s="109" t="n">
        <v>6.3</v>
      </c>
      <c r="MI803" s="109" t="n">
        <v>4.8</v>
      </c>
      <c r="MJ803" s="109" t="n">
        <v>5.2</v>
      </c>
      <c r="MK803" s="109" t="n">
        <v>7</v>
      </c>
      <c r="ML803" s="109" t="n">
        <v>8.3</v>
      </c>
      <c r="MM803" s="109" t="n">
        <v>11.1</v>
      </c>
      <c r="MN803" s="109" t="n">
        <v>11.8</v>
      </c>
      <c r="MO803" s="110" t="n">
        <f aca="false">SUM(MC803:MN803)/12</f>
        <v>9.15833333333333</v>
      </c>
      <c r="OA803" s="5"/>
    </row>
    <row r="804" customFormat="false" ht="13.5" hidden="false" customHeight="false" outlineLevel="0" collapsed="false">
      <c r="A804" s="101"/>
      <c r="B804" s="102" t="n">
        <f aca="false">AVERAGE(AO804,BO804,CO804,DO804,EO804,FO804,GO804,HO804,IO804,JO804,KO804,LO804,MO804,NO804)</f>
        <v>10.3166666666667</v>
      </c>
      <c r="C804" s="103" t="n">
        <f aca="false">AVERAGE(B800:B804)</f>
        <v>10.3941666666667</v>
      </c>
      <c r="D804" s="104" t="n">
        <f aca="false">AVERAGE(B795:B804)</f>
        <v>10.4455208333333</v>
      </c>
      <c r="E804" s="102" t="n">
        <f aca="false">AVERAGE(B785:B804)</f>
        <v>10.2520623346561</v>
      </c>
      <c r="F804" s="105"/>
      <c r="G804" s="3" t="n">
        <f aca="false">MAX(AC804:AN804,BC804:BN804,CC804:CN804,DC804:DN804,EC804:EN804,FC804:FN804,GC804:GN804,HC804:HN804,IC804:IN804,JC804:JN804,KC804:KN804,LC804:LN804,MC804:MN804,NC804:NN804)</f>
        <v>19.2</v>
      </c>
      <c r="H804" s="106" t="n">
        <f aca="false">MEDIAN(AC804:AN804,BC804:BN804,CC804:CN804,DC804:DN804,EC804:EN804,FC804:FN804,GC804:GN804,HC804:HN804,IC804:IN804,JC804:JN804,KC804:KN804,LC804:LN804,MC804:MN804,NC804:NN804)</f>
        <v>10.35</v>
      </c>
      <c r="I804" s="102" t="n">
        <f aca="false">MIN(AC804:AN804,BC804:BN804,CC804:CN804,DC804:DN804,EC804:EN804,FC804:FN804,GC804:GN804,HC804:HN804,IC804:IN804,JC804:JN804,KC804:KN804,LC804:LN804,MC804:MN804,NC804:NN804)</f>
        <v>5.4</v>
      </c>
      <c r="J804" s="107" t="n">
        <f aca="false">(G804+I804)/2</f>
        <v>12.3</v>
      </c>
      <c r="AA804" s="1" t="n">
        <f aca="false">AA803+1</f>
        <v>1904</v>
      </c>
      <c r="AB804" s="108" t="n">
        <v>1904</v>
      </c>
      <c r="AC804" s="109" t="n">
        <v>15.2</v>
      </c>
      <c r="AD804" s="109" t="n">
        <v>16.5</v>
      </c>
      <c r="AE804" s="109" t="n">
        <v>14.2</v>
      </c>
      <c r="AF804" s="109" t="n">
        <v>15.1</v>
      </c>
      <c r="AG804" s="109" t="n">
        <v>10.3</v>
      </c>
      <c r="AH804" s="109" t="n">
        <v>8.6</v>
      </c>
      <c r="AI804" s="109" t="n">
        <v>7.4</v>
      </c>
      <c r="AJ804" s="109" t="n">
        <v>7.8</v>
      </c>
      <c r="AK804" s="109" t="n">
        <v>8</v>
      </c>
      <c r="AL804" s="109" t="n">
        <v>11.7</v>
      </c>
      <c r="AM804" s="109" t="n">
        <v>12.3</v>
      </c>
      <c r="AN804" s="109" t="n">
        <v>15.2</v>
      </c>
      <c r="AO804" s="110" t="n">
        <f aca="false">SUM(AC804:AN804)/12</f>
        <v>11.8583333333333</v>
      </c>
      <c r="BA804" s="1" t="n">
        <f aca="false">BA803+1</f>
        <v>1904</v>
      </c>
      <c r="BB804" s="111" t="n">
        <v>1904</v>
      </c>
      <c r="BC804" s="109" t="n">
        <v>13.1</v>
      </c>
      <c r="BD804" s="109" t="n">
        <v>14.2</v>
      </c>
      <c r="BE804" s="109" t="n">
        <v>11</v>
      </c>
      <c r="BF804" s="109" t="n">
        <v>12</v>
      </c>
      <c r="BG804" s="109" t="n">
        <v>7.8</v>
      </c>
      <c r="BH804" s="109" t="n">
        <v>6.8</v>
      </c>
      <c r="BI804" s="109" t="n">
        <v>5.5</v>
      </c>
      <c r="BJ804" s="109" t="n">
        <v>5.7</v>
      </c>
      <c r="BK804" s="109" t="n">
        <v>5.6</v>
      </c>
      <c r="BL804" s="109" t="n">
        <v>9.9</v>
      </c>
      <c r="BM804" s="109" t="n">
        <v>10.8</v>
      </c>
      <c r="BN804" s="109" t="n">
        <v>13.7</v>
      </c>
      <c r="BO804" s="110" t="n">
        <f aca="false">SUM(BC804:BN804)/12</f>
        <v>9.675</v>
      </c>
      <c r="EA804" s="1" t="n">
        <f aca="false">EA803+1</f>
        <v>1904</v>
      </c>
      <c r="EB804" s="111" t="n">
        <v>1904</v>
      </c>
      <c r="EC804" s="109" t="n">
        <v>18.9</v>
      </c>
      <c r="ED804" s="109" t="n">
        <v>18.8</v>
      </c>
      <c r="EE804" s="109" t="n">
        <v>15.9</v>
      </c>
      <c r="EF804" s="109" t="n">
        <v>13.3</v>
      </c>
      <c r="EG804" s="109" t="n">
        <v>10.1</v>
      </c>
      <c r="EH804" s="109" t="n">
        <v>5.4</v>
      </c>
      <c r="EI804" s="109" t="n">
        <v>6.3</v>
      </c>
      <c r="EJ804" s="109" t="n">
        <v>5.7</v>
      </c>
      <c r="EK804" s="109" t="n">
        <v>8.3</v>
      </c>
      <c r="EL804" s="109" t="n">
        <v>12.9</v>
      </c>
      <c r="EM804" s="109" t="n">
        <v>15.8</v>
      </c>
      <c r="EN804" s="109" t="n">
        <v>19.2</v>
      </c>
      <c r="EO804" s="110" t="n">
        <f aca="false">SUM(EC804:EN804)/12</f>
        <v>12.55</v>
      </c>
      <c r="FA804" s="1" t="n">
        <f aca="false">FA803+1</f>
        <v>1904</v>
      </c>
      <c r="FB804" s="131" t="n">
        <v>1904</v>
      </c>
      <c r="FC804" s="132" t="n">
        <v>12.1</v>
      </c>
      <c r="FD804" s="132" t="n">
        <v>13.6</v>
      </c>
      <c r="FE804" s="132" t="n">
        <v>10.6</v>
      </c>
      <c r="FF804" s="132" t="n">
        <v>10.5</v>
      </c>
      <c r="FG804" s="132" t="n">
        <v>8</v>
      </c>
      <c r="FH804" s="132" t="n">
        <v>8.1</v>
      </c>
      <c r="FI804" s="132" t="n">
        <v>6.2</v>
      </c>
      <c r="FJ804" s="132" t="n">
        <v>5.9</v>
      </c>
      <c r="FK804" s="132" t="n">
        <v>5.8</v>
      </c>
      <c r="FL804" s="132" t="n">
        <v>8.7</v>
      </c>
      <c r="FM804" s="132" t="n">
        <v>10.6</v>
      </c>
      <c r="FN804" s="132" t="n">
        <v>9.2</v>
      </c>
      <c r="FO804" s="110" t="n">
        <f aca="false">SUM(FC804:FN804)/12</f>
        <v>9.10833333333333</v>
      </c>
      <c r="GA804" s="1" t="n">
        <f aca="false">GA803+1</f>
        <v>1904</v>
      </c>
      <c r="GB804" s="111" t="n">
        <v>1904</v>
      </c>
      <c r="GC804" s="109" t="n">
        <v>11.4</v>
      </c>
      <c r="GD804" s="109" t="n">
        <v>12.5</v>
      </c>
      <c r="GE804" s="109" t="n">
        <v>10.4</v>
      </c>
      <c r="GF804" s="109" t="n">
        <v>8.7</v>
      </c>
      <c r="GG804" s="109" t="n">
        <v>8.9</v>
      </c>
      <c r="GH804" s="109" t="n">
        <v>7.3</v>
      </c>
      <c r="GI804" s="109" t="n">
        <v>5.6</v>
      </c>
      <c r="GJ804" s="109" t="n">
        <v>6.6</v>
      </c>
      <c r="GK804" s="109" t="n">
        <v>5.9</v>
      </c>
      <c r="GL804" s="109" t="n">
        <v>8.1</v>
      </c>
      <c r="GM804" s="109" t="n">
        <v>9.1</v>
      </c>
      <c r="GN804" s="109" t="n">
        <v>10</v>
      </c>
      <c r="GO804" s="110" t="n">
        <f aca="false">SUM(GC804:GN804)/12</f>
        <v>8.70833333333333</v>
      </c>
      <c r="HA804" s="1" t="n">
        <f aca="false">HA803+1</f>
        <v>1904</v>
      </c>
      <c r="HB804" s="113" t="s">
        <v>55</v>
      </c>
      <c r="HC804" s="109" t="n">
        <v>13</v>
      </c>
      <c r="HD804" s="109" t="n">
        <v>14.4</v>
      </c>
      <c r="HE804" s="109" t="n">
        <v>13.2</v>
      </c>
      <c r="HF804" s="109" t="n">
        <v>12.1</v>
      </c>
      <c r="HG804" s="109" t="n">
        <v>9.3</v>
      </c>
      <c r="HH804" s="109" t="n">
        <v>8.2</v>
      </c>
      <c r="HI804" s="109" t="n">
        <v>7.2</v>
      </c>
      <c r="HJ804" s="109" t="n">
        <v>7.1</v>
      </c>
      <c r="HK804" s="109" t="n">
        <v>7.4</v>
      </c>
      <c r="HL804" s="109" t="n">
        <v>10.4</v>
      </c>
      <c r="HM804" s="109" t="n">
        <v>11.2</v>
      </c>
      <c r="HN804" s="109" t="n">
        <v>12.8</v>
      </c>
      <c r="HO804" s="110" t="n">
        <f aca="false">SUM(HC804:HN804)/12</f>
        <v>10.525</v>
      </c>
      <c r="JA804" s="1" t="n">
        <f aca="false">JA803+1</f>
        <v>1904</v>
      </c>
      <c r="JB804" s="113" t="s">
        <v>55</v>
      </c>
      <c r="JC804" s="109" t="n">
        <v>13</v>
      </c>
      <c r="JD804" s="109" t="n">
        <v>14</v>
      </c>
      <c r="JE804" s="109" t="n">
        <v>11.8</v>
      </c>
      <c r="JF804" s="109" t="n">
        <v>12</v>
      </c>
      <c r="JG804" s="109" t="n">
        <v>11</v>
      </c>
      <c r="JH804" s="109" t="n">
        <v>9.3</v>
      </c>
      <c r="JI804" s="109" t="n">
        <v>8.7</v>
      </c>
      <c r="JJ804" s="109" t="n">
        <v>9.1</v>
      </c>
      <c r="JK804" s="109" t="n">
        <v>8.5</v>
      </c>
      <c r="JL804" s="109" t="n">
        <v>10.5</v>
      </c>
      <c r="JM804" s="109" t="n">
        <v>11.5</v>
      </c>
      <c r="JN804" s="109" t="n">
        <v>12.6</v>
      </c>
      <c r="JO804" s="110" t="n">
        <f aca="false">SUM(JC804:JN804)/12</f>
        <v>11</v>
      </c>
      <c r="MA804" s="1" t="n">
        <f aca="false">MA803+1</f>
        <v>1904</v>
      </c>
      <c r="MB804" s="111" t="n">
        <v>1904</v>
      </c>
      <c r="MC804" s="109" t="n">
        <v>12.1</v>
      </c>
      <c r="MD804" s="109" t="n">
        <v>13.6</v>
      </c>
      <c r="ME804" s="109" t="n">
        <v>10.6</v>
      </c>
      <c r="MF804" s="109" t="n">
        <v>10.5</v>
      </c>
      <c r="MG804" s="109" t="n">
        <v>8</v>
      </c>
      <c r="MH804" s="109" t="n">
        <v>8.1</v>
      </c>
      <c r="MI804" s="109" t="n">
        <v>6.2</v>
      </c>
      <c r="MJ804" s="109" t="n">
        <v>5.9</v>
      </c>
      <c r="MK804" s="109" t="n">
        <v>5.8</v>
      </c>
      <c r="ML804" s="109" t="n">
        <v>8.7</v>
      </c>
      <c r="MM804" s="109" t="n">
        <v>10.6</v>
      </c>
      <c r="MN804" s="109" t="n">
        <v>9.2</v>
      </c>
      <c r="MO804" s="110" t="n">
        <f aca="false">SUM(MC804:MN804)/12</f>
        <v>9.10833333333333</v>
      </c>
      <c r="OA804" s="5"/>
    </row>
    <row r="805" customFormat="false" ht="13.5" hidden="false" customHeight="false" outlineLevel="0" collapsed="false">
      <c r="A805" s="101" t="n">
        <f aca="false">A800+5</f>
        <v>1905</v>
      </c>
      <c r="B805" s="102" t="n">
        <f aca="false">AVERAGE(AO805,BO805,CO805,DO805,EO805,FO805,GO805,HO805,IO805,JO805,KO805,LO805,MO805,NO805)</f>
        <v>9.703125</v>
      </c>
      <c r="C805" s="103" t="n">
        <f aca="false">AVERAGE(B801:B805)</f>
        <v>10.2660416666667</v>
      </c>
      <c r="D805" s="104" t="n">
        <f aca="false">AVERAGE(B796:B805)</f>
        <v>10.34375</v>
      </c>
      <c r="E805" s="102" t="n">
        <f aca="false">AVERAGE(B786:B805)</f>
        <v>10.2868852513228</v>
      </c>
      <c r="F805" s="105"/>
      <c r="G805" s="3" t="n">
        <f aca="false">MAX(AC805:AN805,BC805:BN805,CC805:CN805,DC805:DN805,EC805:EN805,FC805:FN805,GC805:GN805,HC805:HN805,IC805:IN805,JC805:JN805,KC805:KN805,LC805:LN805,MC805:MN805,NC805:NN805)</f>
        <v>21.9</v>
      </c>
      <c r="H805" s="106" t="n">
        <f aca="false">MEDIAN(AC805:AN805,BC805:BN805,CC805:CN805,DC805:DN805,EC805:EN805,FC805:FN805,GC805:GN805,HC805:HN805,IC805:IN805,JC805:JN805,KC805:KN805,LC805:LN805,MC805:MN805,NC805:NN805)</f>
        <v>9.25</v>
      </c>
      <c r="I805" s="102" t="n">
        <f aca="false">MIN(AC805:AN805,BC805:BN805,CC805:CN805,DC805:DN805,EC805:EN805,FC805:FN805,GC805:GN805,HC805:HN805,IC805:IN805,JC805:JN805,KC805:KN805,LC805:LN805,MC805:MN805,NC805:NN805)</f>
        <v>3.4</v>
      </c>
      <c r="J805" s="107" t="n">
        <f aca="false">(G805+I805)/2</f>
        <v>12.65</v>
      </c>
      <c r="AA805" s="1" t="n">
        <f aca="false">AA804+1</f>
        <v>1905</v>
      </c>
      <c r="AB805" s="108" t="n">
        <v>1905</v>
      </c>
      <c r="AC805" s="109" t="n">
        <v>17.1</v>
      </c>
      <c r="AD805" s="109" t="n">
        <v>14.4</v>
      </c>
      <c r="AE805" s="109" t="n">
        <v>13.7</v>
      </c>
      <c r="AF805" s="109" t="n">
        <v>13.2</v>
      </c>
      <c r="AG805" s="109" t="n">
        <v>11</v>
      </c>
      <c r="AH805" s="109" t="n">
        <v>9</v>
      </c>
      <c r="AI805" s="109" t="n">
        <v>7.5</v>
      </c>
      <c r="AJ805" s="109" t="n">
        <v>6.7</v>
      </c>
      <c r="AK805" s="109" t="n">
        <v>6.7</v>
      </c>
      <c r="AL805" s="109" t="n">
        <v>8</v>
      </c>
      <c r="AM805" s="109" t="n">
        <v>10.9</v>
      </c>
      <c r="AN805" s="109" t="n">
        <v>14</v>
      </c>
      <c r="AO805" s="110" t="n">
        <f aca="false">SUM(AC805:AN805)/12</f>
        <v>11.0166666666667</v>
      </c>
      <c r="BA805" s="1" t="n">
        <f aca="false">BA804+1</f>
        <v>1905</v>
      </c>
      <c r="BB805" s="111" t="n">
        <v>1905</v>
      </c>
      <c r="BC805" s="109" t="n">
        <v>16</v>
      </c>
      <c r="BD805" s="109" t="n">
        <v>12.1</v>
      </c>
      <c r="BE805" s="109" t="n">
        <v>11.5</v>
      </c>
      <c r="BF805" s="109" t="n">
        <v>10.9</v>
      </c>
      <c r="BG805" s="109" t="n">
        <v>8.7</v>
      </c>
      <c r="BH805" s="109" t="n">
        <v>7</v>
      </c>
      <c r="BI805" s="109" t="n">
        <v>5.8</v>
      </c>
      <c r="BJ805" s="109" t="n">
        <v>4.1</v>
      </c>
      <c r="BK805" s="109" t="n">
        <v>4.4</v>
      </c>
      <c r="BL805" s="109" t="n">
        <v>5.2</v>
      </c>
      <c r="BM805" s="109" t="n">
        <v>9.2</v>
      </c>
      <c r="BN805" s="109" t="n">
        <v>12.8</v>
      </c>
      <c r="BO805" s="110" t="n">
        <f aca="false">SUM(BC805:BN805)/12</f>
        <v>8.975</v>
      </c>
      <c r="EA805" s="1" t="n">
        <f aca="false">EA804+1</f>
        <v>1905</v>
      </c>
      <c r="EB805" s="111" t="n">
        <v>1905</v>
      </c>
      <c r="EC805" s="109" t="n">
        <v>21.9</v>
      </c>
      <c r="ED805" s="109" t="n">
        <v>16.8</v>
      </c>
      <c r="EE805" s="109" t="n">
        <v>16.4</v>
      </c>
      <c r="EF805" s="109" t="n">
        <v>11.7</v>
      </c>
      <c r="EG805" s="109" t="n">
        <v>9.1</v>
      </c>
      <c r="EH805" s="109" t="n">
        <v>4.1</v>
      </c>
      <c r="EI805" s="109" t="n">
        <v>4.8</v>
      </c>
      <c r="EJ805" s="109" t="n">
        <v>3.4</v>
      </c>
      <c r="EK805" s="109" t="n">
        <v>5.9</v>
      </c>
      <c r="EL805" s="109" t="n">
        <v>8.9</v>
      </c>
      <c r="EM805" s="109" t="n">
        <v>14.1</v>
      </c>
      <c r="EN805" s="109" t="n">
        <v>19</v>
      </c>
      <c r="EO805" s="110" t="n">
        <f aca="false">SUM(EC805:EN805)/12</f>
        <v>11.3416666666667</v>
      </c>
      <c r="FA805" s="1" t="n">
        <f aca="false">FA804+1</f>
        <v>1905</v>
      </c>
      <c r="FB805" s="131" t="n">
        <v>1905</v>
      </c>
      <c r="FC805" s="132" t="n">
        <v>13.5</v>
      </c>
      <c r="FD805" s="132" t="n">
        <v>12</v>
      </c>
      <c r="FE805" s="132" t="n">
        <v>11.3</v>
      </c>
      <c r="FF805" s="132" t="n">
        <v>10.6</v>
      </c>
      <c r="FG805" s="132" t="n">
        <v>8.4</v>
      </c>
      <c r="FH805" s="132" t="n">
        <v>8.1</v>
      </c>
      <c r="FI805" s="132" t="n">
        <v>6.3</v>
      </c>
      <c r="FJ805" s="132" t="n">
        <v>5.3</v>
      </c>
      <c r="FK805" s="132" t="n">
        <v>5.5</v>
      </c>
      <c r="FL805" s="132" t="n">
        <v>5.8</v>
      </c>
      <c r="FM805" s="132" t="n">
        <v>8.5</v>
      </c>
      <c r="FN805" s="132" t="n">
        <v>10.5</v>
      </c>
      <c r="FO805" s="110" t="n">
        <f aca="false">SUM(FC805:FN805)/12</f>
        <v>8.81666666666667</v>
      </c>
      <c r="GA805" s="1" t="n">
        <f aca="false">GA804+1</f>
        <v>1905</v>
      </c>
      <c r="GB805" s="111" t="n">
        <v>1905</v>
      </c>
      <c r="GC805" s="109" t="n">
        <v>11.9</v>
      </c>
      <c r="GD805" s="109" t="n">
        <v>11</v>
      </c>
      <c r="GE805" s="109" t="n">
        <v>9.7</v>
      </c>
      <c r="GF805" s="109" t="n">
        <v>10.1</v>
      </c>
      <c r="GG805" s="109" t="n">
        <v>8.1</v>
      </c>
      <c r="GH805" s="109" t="n">
        <v>7.4</v>
      </c>
      <c r="GI805" s="109" t="n">
        <v>6.2</v>
      </c>
      <c r="GJ805" s="109" t="n">
        <v>5.9</v>
      </c>
      <c r="GK805" s="109" t="n">
        <v>5.9</v>
      </c>
      <c r="GL805" s="109" t="n">
        <v>6.9</v>
      </c>
      <c r="GM805" s="109" t="n">
        <v>8.3</v>
      </c>
      <c r="GN805" s="109" t="n">
        <v>9.8</v>
      </c>
      <c r="GO805" s="110" t="n">
        <f aca="false">SUM(GC805:GN805)/12</f>
        <v>8.43333333333333</v>
      </c>
      <c r="HA805" s="1" t="n">
        <f aca="false">HA804+1</f>
        <v>1905</v>
      </c>
      <c r="HB805" s="113" t="s">
        <v>56</v>
      </c>
      <c r="HC805" s="109" t="n">
        <v>14.5</v>
      </c>
      <c r="HD805" s="109" t="n">
        <v>13</v>
      </c>
      <c r="HE805" s="109" t="n">
        <v>12.3</v>
      </c>
      <c r="HF805" s="109" t="n">
        <v>12.8</v>
      </c>
      <c r="HG805" s="109" t="n">
        <v>9.7</v>
      </c>
      <c r="HH805" s="109" t="n">
        <v>8.7</v>
      </c>
      <c r="HI805" s="109" t="n">
        <v>7</v>
      </c>
      <c r="HJ805" s="109" t="n">
        <v>6</v>
      </c>
      <c r="HK805" s="109" t="n">
        <v>6.7</v>
      </c>
      <c r="HL805" s="109" t="n">
        <v>7.2</v>
      </c>
      <c r="HM805" s="109" t="n">
        <v>9.3</v>
      </c>
      <c r="HN805" s="109" t="n">
        <v>12.3</v>
      </c>
      <c r="HO805" s="110" t="n">
        <f aca="false">SUM(HC805:HN805)/12</f>
        <v>9.95833333333333</v>
      </c>
      <c r="JA805" s="1" t="n">
        <f aca="false">JA804+1</f>
        <v>1905</v>
      </c>
      <c r="JB805" s="113" t="s">
        <v>56</v>
      </c>
      <c r="JC805" s="109" t="n">
        <v>13.8</v>
      </c>
      <c r="JD805" s="109" t="n">
        <v>12</v>
      </c>
      <c r="JE805" s="109" t="n">
        <v>12.3</v>
      </c>
      <c r="JF805" s="109" t="n">
        <v>11.4</v>
      </c>
      <c r="JG805" s="109" t="n">
        <v>10.1</v>
      </c>
      <c r="JH805" s="109" t="n">
        <v>9.7</v>
      </c>
      <c r="JI805" s="109" t="n">
        <v>8.4</v>
      </c>
      <c r="JJ805" s="109" t="n">
        <v>8.1</v>
      </c>
      <c r="JK805" s="109" t="n">
        <v>7.6</v>
      </c>
      <c r="JL805" s="109" t="n">
        <v>8.2</v>
      </c>
      <c r="JM805" s="109" t="n">
        <v>10.4</v>
      </c>
      <c r="JN805" s="109" t="n">
        <v>11.2</v>
      </c>
      <c r="JO805" s="110" t="n">
        <f aca="false">SUM(JC805:JN805)/12</f>
        <v>10.2666666666667</v>
      </c>
      <c r="MA805" s="1" t="n">
        <f aca="false">MA804+1</f>
        <v>1905</v>
      </c>
      <c r="MB805" s="111" t="n">
        <v>1905</v>
      </c>
      <c r="MC805" s="109" t="n">
        <v>13.5</v>
      </c>
      <c r="MD805" s="109" t="n">
        <v>12</v>
      </c>
      <c r="ME805" s="109" t="n">
        <v>11.3</v>
      </c>
      <c r="MF805" s="109" t="n">
        <v>10.6</v>
      </c>
      <c r="MG805" s="109" t="n">
        <v>8.4</v>
      </c>
      <c r="MH805" s="109" t="n">
        <v>8.1</v>
      </c>
      <c r="MI805" s="109" t="n">
        <v>6.3</v>
      </c>
      <c r="MJ805" s="109" t="n">
        <v>5.3</v>
      </c>
      <c r="MK805" s="109" t="n">
        <v>5.5</v>
      </c>
      <c r="ML805" s="109" t="n">
        <v>5.8</v>
      </c>
      <c r="MM805" s="109" t="n">
        <v>8.5</v>
      </c>
      <c r="MN805" s="109" t="n">
        <v>10.5</v>
      </c>
      <c r="MO805" s="110" t="n">
        <f aca="false">SUM(MC805:MN805)/12</f>
        <v>8.81666666666667</v>
      </c>
      <c r="OA805" s="5"/>
    </row>
    <row r="806" customFormat="false" ht="13.5" hidden="false" customHeight="false" outlineLevel="0" collapsed="false">
      <c r="A806" s="101"/>
      <c r="B806" s="102" t="n">
        <f aca="false">AVERAGE(AO806,BO806,CO806,DO806,EO806,FO806,GO806,HO806,IO806,JO806,KO806,LO806,MO806,NO806)</f>
        <v>10.9291666666667</v>
      </c>
      <c r="C806" s="103" t="n">
        <f aca="false">AVERAGE(B802:B806)</f>
        <v>10.319375</v>
      </c>
      <c r="D806" s="104" t="n">
        <f aca="false">AVERAGE(B797:B806)</f>
        <v>10.4038541666667</v>
      </c>
      <c r="E806" s="102" t="n">
        <f aca="false">AVERAGE(B787:B806)</f>
        <v>10.3860102513228</v>
      </c>
      <c r="F806" s="105"/>
      <c r="G806" s="3" t="n">
        <f aca="false">MAX(AC806:AN806,BC806:BN806,CC806:CN806,DC806:DN806,EC806:EN806,FC806:FN806,GC806:GN806,HC806:HN806,IC806:IN806,JC806:JN806,KC806:KN806,LC806:LN806,MC806:MN806,NC806:NN806)</f>
        <v>23.3</v>
      </c>
      <c r="H806" s="106" t="n">
        <f aca="false">MEDIAN(AC806:AN806,BC806:BN806,CC806:CN806,DC806:DN806,EC806:EN806,FC806:FN806,GC806:GN806,HC806:HN806,IC806:IN806,JC806:JN806,KC806:KN806,LC806:LN806,MC806:MN806,NC806:NN806)</f>
        <v>10.4</v>
      </c>
      <c r="I806" s="102" t="n">
        <f aca="false">MIN(AC806:AN806,BC806:BN806,CC806:CN806,DC806:DN806,EC806:EN806,FC806:FN806,GC806:GN806,HC806:HN806,IC806:IN806,JC806:JN806,KC806:KN806,LC806:LN806,MC806:MN806,NC806:NN806)</f>
        <v>4.9</v>
      </c>
      <c r="J806" s="107" t="n">
        <f aca="false">(G806+I806)/2</f>
        <v>14.1</v>
      </c>
      <c r="AA806" s="1" t="n">
        <f aca="false">AA805+1</f>
        <v>1906</v>
      </c>
      <c r="AB806" s="108" t="n">
        <v>1906</v>
      </c>
      <c r="AC806" s="109" t="n">
        <v>18.3</v>
      </c>
      <c r="AD806" s="109" t="n">
        <v>19.3</v>
      </c>
      <c r="AE806" s="109" t="n">
        <v>14.9</v>
      </c>
      <c r="AF806" s="109" t="n">
        <v>13.6</v>
      </c>
      <c r="AG806" s="109" t="n">
        <v>11.5</v>
      </c>
      <c r="AH806" s="109" t="n">
        <v>10.3</v>
      </c>
      <c r="AI806" s="109" t="n">
        <v>8.2</v>
      </c>
      <c r="AJ806" s="109" t="n">
        <v>7.9</v>
      </c>
      <c r="AK806" s="109" t="n">
        <v>9.1</v>
      </c>
      <c r="AL806" s="109" t="n">
        <v>10.5</v>
      </c>
      <c r="AM806" s="109" t="n">
        <v>11.6</v>
      </c>
      <c r="AN806" s="109" t="n">
        <v>15.7</v>
      </c>
      <c r="AO806" s="110" t="n">
        <f aca="false">SUM(AC806:AN806)/12</f>
        <v>12.575</v>
      </c>
      <c r="BA806" s="1" t="n">
        <f aca="false">BA805+1</f>
        <v>1906</v>
      </c>
      <c r="BB806" s="111" t="n">
        <v>1906</v>
      </c>
      <c r="BC806" s="109" t="n">
        <v>16.7</v>
      </c>
      <c r="BD806" s="109" t="n">
        <v>17.4</v>
      </c>
      <c r="BE806" s="109" t="n">
        <v>12.4</v>
      </c>
      <c r="BF806" s="109" t="n">
        <v>11.9</v>
      </c>
      <c r="BG806" s="109" t="n">
        <v>10</v>
      </c>
      <c r="BH806" s="109" t="n">
        <v>8.7</v>
      </c>
      <c r="BI806" s="109" t="n">
        <v>6.6</v>
      </c>
      <c r="BJ806" s="109" t="n">
        <v>6.1</v>
      </c>
      <c r="BK806" s="109" t="n">
        <v>6.6</v>
      </c>
      <c r="BL806" s="109" t="n">
        <v>8.9</v>
      </c>
      <c r="BM806" s="109" t="n">
        <v>9.2</v>
      </c>
      <c r="BN806" s="109" t="n">
        <v>13.8</v>
      </c>
      <c r="BO806" s="110" t="n">
        <f aca="false">SUM(BC806:BN806)/12</f>
        <v>10.6916666666667</v>
      </c>
      <c r="EA806" s="1" t="n">
        <f aca="false">EA805+1</f>
        <v>1906</v>
      </c>
      <c r="EB806" s="111" t="n">
        <v>1906</v>
      </c>
      <c r="EC806" s="109" t="n">
        <v>22.2</v>
      </c>
      <c r="ED806" s="109" t="n">
        <v>23.3</v>
      </c>
      <c r="EE806" s="109" t="n">
        <v>14.9</v>
      </c>
      <c r="EF806" s="109" t="n">
        <v>13.2</v>
      </c>
      <c r="EG806" s="109" t="n">
        <v>9.7</v>
      </c>
      <c r="EH806" s="109" t="n">
        <v>8.4</v>
      </c>
      <c r="EI806" s="109" t="n">
        <v>4.9</v>
      </c>
      <c r="EJ806" s="109" t="n">
        <v>7.1</v>
      </c>
      <c r="EK806" s="109" t="n">
        <v>8.8</v>
      </c>
      <c r="EL806" s="109" t="n">
        <v>12.7</v>
      </c>
      <c r="EM806" s="109" t="n">
        <v>13.4</v>
      </c>
      <c r="EN806" s="109" t="n">
        <v>19.1</v>
      </c>
      <c r="EO806" s="110" t="n">
        <f aca="false">SUM(EC806:EN806)/12</f>
        <v>13.1416666666667</v>
      </c>
      <c r="FA806" s="1" t="n">
        <f aca="false">FA805+1</f>
        <v>1906</v>
      </c>
      <c r="FB806" s="131" t="n">
        <v>1906</v>
      </c>
      <c r="FC806" s="132" t="n">
        <v>14.2</v>
      </c>
      <c r="FD806" s="132" t="n">
        <v>13.7</v>
      </c>
      <c r="FE806" s="132" t="n">
        <v>11.7</v>
      </c>
      <c r="FF806" s="132" t="n">
        <v>10.9</v>
      </c>
      <c r="FG806" s="132" t="n">
        <v>9.1</v>
      </c>
      <c r="FH806" s="132" t="n">
        <v>8.4</v>
      </c>
      <c r="FI806" s="132" t="n">
        <v>6.8</v>
      </c>
      <c r="FJ806" s="132" t="n">
        <v>6.2</v>
      </c>
      <c r="FK806" s="132" t="n">
        <v>6.4</v>
      </c>
      <c r="FL806" s="132" t="n">
        <v>8.5</v>
      </c>
      <c r="FM806" s="132" t="n">
        <v>9.4</v>
      </c>
      <c r="FN806" s="132" t="n">
        <v>12.2</v>
      </c>
      <c r="FO806" s="110" t="n">
        <f aca="false">SUM(FC806:FN806)/12</f>
        <v>9.79166666666667</v>
      </c>
      <c r="GA806" s="1" t="n">
        <f aca="false">GA805+1</f>
        <v>1906</v>
      </c>
      <c r="GB806" s="111" t="n">
        <v>1906</v>
      </c>
      <c r="GC806" s="109" t="n">
        <v>12.2</v>
      </c>
      <c r="GD806" s="109" t="n">
        <v>12.7</v>
      </c>
      <c r="GE806" s="109" t="n">
        <v>12.1</v>
      </c>
      <c r="GF806" s="109" t="n">
        <v>10.3</v>
      </c>
      <c r="GG806" s="109" t="n">
        <v>9.6</v>
      </c>
      <c r="GH806" s="109" t="n">
        <v>8.2</v>
      </c>
      <c r="GI806" s="109" t="n">
        <v>6.9</v>
      </c>
      <c r="GJ806" s="109" t="n">
        <v>6.1</v>
      </c>
      <c r="GK806" s="109" t="n">
        <v>6.7</v>
      </c>
      <c r="GL806" s="109" t="n">
        <v>7</v>
      </c>
      <c r="GM806" s="109" t="n">
        <v>8.6</v>
      </c>
      <c r="GN806" s="109" t="n">
        <v>9.9</v>
      </c>
      <c r="GO806" s="110" t="n">
        <f aca="false">SUM(GC806:GN806)/12</f>
        <v>9.19166666666667</v>
      </c>
      <c r="HA806" s="1" t="n">
        <f aca="false">HA805+1</f>
        <v>1906</v>
      </c>
      <c r="HB806" s="113" t="s">
        <v>57</v>
      </c>
      <c r="HC806" s="109" t="n">
        <v>15.2</v>
      </c>
      <c r="HD806" s="109" t="n">
        <v>16</v>
      </c>
      <c r="HE806" s="109" t="n">
        <v>13.5</v>
      </c>
      <c r="HF806" s="109" t="n">
        <v>12.4</v>
      </c>
      <c r="HG806" s="109" t="n">
        <v>11</v>
      </c>
      <c r="HH806" s="109" t="n">
        <v>10.1</v>
      </c>
      <c r="HI806" s="109" t="n">
        <v>7.9</v>
      </c>
      <c r="HJ806" s="109" t="n">
        <v>6.8</v>
      </c>
      <c r="HK806" s="109" t="n">
        <v>7.5</v>
      </c>
      <c r="HL806" s="109" t="n">
        <v>8.5</v>
      </c>
      <c r="HM806" s="109" t="n">
        <v>10.5</v>
      </c>
      <c r="HN806" s="109" t="n">
        <v>12.2</v>
      </c>
      <c r="HO806" s="110" t="n">
        <f aca="false">SUM(HC806:HN806)/12</f>
        <v>10.9666666666667</v>
      </c>
      <c r="JA806" s="1" t="n">
        <f aca="false">JA805+1</f>
        <v>1906</v>
      </c>
      <c r="JB806" s="113" t="s">
        <v>57</v>
      </c>
      <c r="JC806" s="109" t="n">
        <v>14.2</v>
      </c>
      <c r="JD806" s="109" t="n">
        <v>12.9</v>
      </c>
      <c r="JE806" s="109" t="n">
        <v>13.2</v>
      </c>
      <c r="JF806" s="109" t="n">
        <v>12.8</v>
      </c>
      <c r="JG806" s="109" t="n">
        <v>11.6</v>
      </c>
      <c r="JH806" s="109" t="n">
        <v>11</v>
      </c>
      <c r="JI806" s="109" t="n">
        <v>9.1</v>
      </c>
      <c r="JJ806" s="109" t="n">
        <v>8.3</v>
      </c>
      <c r="JK806" s="109" t="n">
        <v>9.1</v>
      </c>
      <c r="JL806" s="109" t="n">
        <v>10</v>
      </c>
      <c r="JM806" s="109" t="n">
        <v>10.7</v>
      </c>
      <c r="JN806" s="109" t="n">
        <v>12.5</v>
      </c>
      <c r="JO806" s="110" t="n">
        <f aca="false">SUM(JC806:JN806)/12</f>
        <v>11.2833333333333</v>
      </c>
      <c r="LB806" s="1" t="s">
        <v>192</v>
      </c>
      <c r="MA806" s="1" t="n">
        <f aca="false">MA805+1</f>
        <v>1906</v>
      </c>
      <c r="MB806" s="111" t="n">
        <v>1906</v>
      </c>
      <c r="MC806" s="109" t="n">
        <v>14.2</v>
      </c>
      <c r="MD806" s="109" t="n">
        <v>13.7</v>
      </c>
      <c r="ME806" s="109" t="n">
        <v>11.7</v>
      </c>
      <c r="MF806" s="109" t="n">
        <v>10.9</v>
      </c>
      <c r="MG806" s="109" t="n">
        <v>9.1</v>
      </c>
      <c r="MH806" s="109" t="n">
        <v>8.4</v>
      </c>
      <c r="MI806" s="109" t="n">
        <v>6.8</v>
      </c>
      <c r="MJ806" s="109" t="n">
        <v>6.2</v>
      </c>
      <c r="MK806" s="109" t="n">
        <v>6.4</v>
      </c>
      <c r="ML806" s="109" t="n">
        <v>8.5</v>
      </c>
      <c r="MM806" s="109" t="n">
        <v>9.4</v>
      </c>
      <c r="MN806" s="109" t="n">
        <v>12.2</v>
      </c>
      <c r="MO806" s="110" t="n">
        <f aca="false">SUM(MC806:MN806)/12</f>
        <v>9.79166666666667</v>
      </c>
      <c r="OA806" s="5"/>
    </row>
    <row r="807" customFormat="false" ht="13.5" hidden="false" customHeight="false" outlineLevel="0" collapsed="false">
      <c r="A807" s="101"/>
      <c r="B807" s="102" t="n">
        <f aca="false">AVERAGE(AO807,BO807,CO807,DO807,EO807,FO807,GO807,HO807,IO807,JO807,KO807,LO807,MO807,NO807)</f>
        <v>9.9509837962963</v>
      </c>
      <c r="C807" s="103" t="n">
        <f aca="false">AVERAGE(B803:B807)</f>
        <v>10.2543634259259</v>
      </c>
      <c r="D807" s="104" t="n">
        <f aca="false">AVERAGE(B798:B807)</f>
        <v>10.3372858796296</v>
      </c>
      <c r="E807" s="102" t="n">
        <f aca="false">AVERAGE(B788:B807)</f>
        <v>10.3989761078042</v>
      </c>
      <c r="F807" s="105"/>
      <c r="G807" s="3" t="n">
        <f aca="false">MAX(AC807:AN807,BC807:BN807,CC807:CN807,DC807:DN807,EC807:EN807,FC807:FN807,GC807:GN807,HC807:HN807,IC807:IN807,JC807:JN807,KC807:KN807,LC807:LN807,MC807:MN807,NC807:NN807)</f>
        <v>18.9</v>
      </c>
      <c r="H807" s="106" t="n">
        <f aca="false">MEDIAN(AC807:AN807,BC807:BN807,CC807:CN807,DC807:DN807,EC807:EN807,FC807:FN807,GC807:GN807,HC807:HN807,IC807:IN807,JC807:JN807,KC807:KN807,LC807:LN807,MC807:MN807,NC807:NN807)</f>
        <v>9.8</v>
      </c>
      <c r="I807" s="102" t="n">
        <f aca="false">MIN(AC807:AN807,BC807:BN807,CC807:CN807,DC807:DN807,EC807:EN807,FC807:FN807,GC807:GN807,HC807:HN807,IC807:IN807,JC807:JN807,KC807:KN807,LC807:LN807,MC807:MN807,NC807:NN807)</f>
        <v>4.7</v>
      </c>
      <c r="J807" s="107" t="n">
        <f aca="false">(G807+I807)/2</f>
        <v>11.8</v>
      </c>
      <c r="AA807" s="1" t="n">
        <f aca="false">AA806+1</f>
        <v>1907</v>
      </c>
      <c r="AB807" s="108" t="n">
        <v>1907</v>
      </c>
      <c r="AC807" s="109" t="n">
        <v>15.3</v>
      </c>
      <c r="AD807" s="109" t="n">
        <v>17.6</v>
      </c>
      <c r="AE807" s="109" t="n">
        <v>13.2</v>
      </c>
      <c r="AF807" s="109" t="n">
        <v>11.6</v>
      </c>
      <c r="AG807" s="109" t="n">
        <v>9.9</v>
      </c>
      <c r="AH807" s="109" t="n">
        <v>7.8</v>
      </c>
      <c r="AI807" s="109" t="n">
        <v>7.4</v>
      </c>
      <c r="AJ807" s="109" t="n">
        <v>8.4</v>
      </c>
      <c r="AK807" s="109" t="n">
        <v>9.9</v>
      </c>
      <c r="AL807" s="109" t="n">
        <v>10.7</v>
      </c>
      <c r="AM807" s="109" t="n">
        <v>13.7</v>
      </c>
      <c r="AN807" s="109" t="n">
        <v>13.3</v>
      </c>
      <c r="AO807" s="110" t="n">
        <f aca="false">SUM(AC807:AN807)/12</f>
        <v>11.5666666666667</v>
      </c>
      <c r="BA807" s="1" t="n">
        <f aca="false">BA806+1</f>
        <v>1907</v>
      </c>
      <c r="BB807" s="111" t="n">
        <v>1907</v>
      </c>
      <c r="BC807" s="109" t="n">
        <v>13.3</v>
      </c>
      <c r="BD807" s="109" t="n">
        <v>14.4</v>
      </c>
      <c r="BE807" s="109" t="n">
        <v>10.3</v>
      </c>
      <c r="BF807" s="109" t="n">
        <v>9.4</v>
      </c>
      <c r="BG807" s="109" t="n">
        <v>7.6</v>
      </c>
      <c r="BH807" s="109" t="n">
        <v>5.4</v>
      </c>
      <c r="BI807" s="109" t="n">
        <v>5.4</v>
      </c>
      <c r="BJ807" s="109" t="n">
        <v>6.8</v>
      </c>
      <c r="BK807" s="109" t="n">
        <v>7.3</v>
      </c>
      <c r="BL807" s="109" t="n">
        <v>8.2</v>
      </c>
      <c r="BM807" s="109" t="n">
        <v>11.6</v>
      </c>
      <c r="BN807" s="109" t="n">
        <v>12.2</v>
      </c>
      <c r="BO807" s="110" t="n">
        <f aca="false">SUM(BC807:BN807)/12</f>
        <v>9.325</v>
      </c>
      <c r="EA807" s="1" t="n">
        <f aca="false">EA806+1</f>
        <v>1907</v>
      </c>
      <c r="EB807" s="111" t="n">
        <v>1907</v>
      </c>
      <c r="EC807" s="109" t="n">
        <v>18.7</v>
      </c>
      <c r="ED807" s="109" t="n">
        <v>18.7</v>
      </c>
      <c r="EE807" s="109" t="n">
        <v>15.5</v>
      </c>
      <c r="EF807" s="109" t="n">
        <v>9.9</v>
      </c>
      <c r="EG807" s="109" t="n">
        <v>7.4</v>
      </c>
      <c r="EH807" s="109" t="n">
        <v>7.2</v>
      </c>
      <c r="EI807" s="109" t="n">
        <v>4.7</v>
      </c>
      <c r="EJ807" s="109" t="n">
        <v>5.4</v>
      </c>
      <c r="EK807" s="109" t="n">
        <v>9</v>
      </c>
      <c r="EL807" s="109" t="n">
        <v>12.2</v>
      </c>
      <c r="EM807" s="109" t="n">
        <v>14.9</v>
      </c>
      <c r="EN807" s="109" t="n">
        <v>18.9</v>
      </c>
      <c r="EO807" s="110" t="n">
        <f aca="false">SUM(EC807:EN807)/12</f>
        <v>11.875</v>
      </c>
      <c r="FA807" s="1" t="n">
        <f aca="false">FA806+1</f>
        <v>1907</v>
      </c>
      <c r="FB807" s="131" t="n">
        <v>1907</v>
      </c>
      <c r="FC807" s="132" t="n">
        <v>12.7</v>
      </c>
      <c r="FD807" s="132" t="n">
        <v>12.2</v>
      </c>
      <c r="FE807" s="132" t="n">
        <v>9.7</v>
      </c>
      <c r="FF807" s="132" t="n">
        <v>9.3</v>
      </c>
      <c r="FG807" s="132" t="n">
        <v>7.8</v>
      </c>
      <c r="FH807" s="132" t="n">
        <v>5.6</v>
      </c>
      <c r="FI807" s="132" t="n">
        <v>5.6</v>
      </c>
      <c r="FJ807" s="132" t="n">
        <v>7.1</v>
      </c>
      <c r="FK807" s="120" t="n">
        <f aca="false">(FK804+FK805+FK806+FK808+FK809+FK810)/6</f>
        <v>6.85</v>
      </c>
      <c r="FL807" s="120" t="n">
        <f aca="false">(FL804+FL805+FL806+FL808+FL809+FL810)/6</f>
        <v>8.65</v>
      </c>
      <c r="FM807" s="120" t="n">
        <f aca="false">(FM804+FM805+FM806+FM808+FM809+FM810)/6</f>
        <v>10.2277777777778</v>
      </c>
      <c r="FN807" s="132" t="n">
        <v>11.2</v>
      </c>
      <c r="FO807" s="110" t="n">
        <f aca="false">SUM(FC807:FN807)/12</f>
        <v>8.91064814814815</v>
      </c>
      <c r="GA807" s="1" t="n">
        <f aca="false">GA806+1</f>
        <v>1907</v>
      </c>
      <c r="GB807" s="111" t="n">
        <v>1907</v>
      </c>
      <c r="GC807" s="109" t="n">
        <v>12.2</v>
      </c>
      <c r="GD807" s="109" t="n">
        <v>10.3</v>
      </c>
      <c r="GE807" s="109" t="n">
        <v>10.3</v>
      </c>
      <c r="GF807" s="109" t="n">
        <v>9.3</v>
      </c>
      <c r="GG807" s="109" t="n">
        <v>8.1</v>
      </c>
      <c r="GH807" s="109" t="n">
        <v>5.4</v>
      </c>
      <c r="GI807" s="109" t="n">
        <v>5.2</v>
      </c>
      <c r="GJ807" s="109" t="n">
        <v>6.9</v>
      </c>
      <c r="GK807" s="109" t="n">
        <v>7.6</v>
      </c>
      <c r="GL807" s="109" t="n">
        <v>7.3</v>
      </c>
      <c r="GM807" s="109" t="n">
        <v>10</v>
      </c>
      <c r="GN807" s="109" t="n">
        <v>9.3</v>
      </c>
      <c r="GO807" s="110" t="n">
        <f aca="false">SUM(GC807:GN807)/12</f>
        <v>8.49166666666667</v>
      </c>
      <c r="HA807" s="1" t="n">
        <f aca="false">HA806+1</f>
        <v>1907</v>
      </c>
      <c r="HB807" s="113" t="s">
        <v>59</v>
      </c>
      <c r="HC807" s="109" t="n">
        <v>13</v>
      </c>
      <c r="HD807" s="109" t="n">
        <v>13.9</v>
      </c>
      <c r="HE807" s="109" t="n">
        <v>12.2</v>
      </c>
      <c r="HF807" s="109" t="n">
        <v>10.5</v>
      </c>
      <c r="HG807" s="109" t="n">
        <v>7.7</v>
      </c>
      <c r="HH807" s="109" t="n">
        <v>9</v>
      </c>
      <c r="HI807" s="109" t="n">
        <v>6.6</v>
      </c>
      <c r="HJ807" s="109" t="n">
        <v>7.8</v>
      </c>
      <c r="HK807" s="109" t="n">
        <v>7.5</v>
      </c>
      <c r="HL807" s="109" t="n">
        <v>8.7</v>
      </c>
      <c r="HM807" s="109" t="n">
        <v>10.9</v>
      </c>
      <c r="HN807" s="109" t="n">
        <v>11.1</v>
      </c>
      <c r="HO807" s="110" t="n">
        <f aca="false">SUM(HC807:HN807)/12</f>
        <v>9.90833333333333</v>
      </c>
      <c r="JA807" s="1" t="n">
        <f aca="false">JA806+1</f>
        <v>1907</v>
      </c>
      <c r="JB807" s="113" t="s">
        <v>59</v>
      </c>
      <c r="JC807" s="109" t="n">
        <v>13.1</v>
      </c>
      <c r="JD807" s="109" t="n">
        <v>12.7</v>
      </c>
      <c r="JE807" s="109" t="n">
        <v>12</v>
      </c>
      <c r="JF807" s="109" t="n">
        <v>11.5</v>
      </c>
      <c r="JG807" s="109" t="n">
        <v>10.7</v>
      </c>
      <c r="JH807" s="109" t="n">
        <v>7.5</v>
      </c>
      <c r="JI807" s="109" t="n">
        <v>7.7</v>
      </c>
      <c r="JJ807" s="109" t="n">
        <v>9.7</v>
      </c>
      <c r="JK807" s="109" t="n">
        <v>10.1</v>
      </c>
      <c r="JL807" s="109" t="n">
        <v>10.4</v>
      </c>
      <c r="JM807" s="109" t="n">
        <v>12.1</v>
      </c>
      <c r="JN807" s="109" t="n">
        <v>11.6</v>
      </c>
      <c r="JO807" s="110" t="n">
        <f aca="false">SUM(JC807:JN807)/12</f>
        <v>10.7583333333333</v>
      </c>
      <c r="KB807" s="1" t="s">
        <v>193</v>
      </c>
      <c r="MA807" s="1" t="n">
        <f aca="false">MA806+1</f>
        <v>1907</v>
      </c>
      <c r="MB807" s="111" t="n">
        <v>1907</v>
      </c>
      <c r="MC807" s="109" t="n">
        <v>12.7</v>
      </c>
      <c r="MD807" s="109" t="n">
        <v>12.2</v>
      </c>
      <c r="ME807" s="109" t="n">
        <v>9.7</v>
      </c>
      <c r="MF807" s="109" t="n">
        <v>9.3</v>
      </c>
      <c r="MG807" s="109" t="n">
        <v>7.8</v>
      </c>
      <c r="MH807" s="109" t="n">
        <v>5.6</v>
      </c>
      <c r="MI807" s="109" t="n">
        <v>5.6</v>
      </c>
      <c r="MJ807" s="109" t="n">
        <v>7.1</v>
      </c>
      <c r="MK807" s="120" t="n">
        <f aca="false">(MK804+MK805+MK806+MK825+MK826+MK827)/6</f>
        <v>6.35</v>
      </c>
      <c r="ML807" s="120" t="n">
        <f aca="false">(ML804+ML805+ML806+ML825+ML826+ML827)/6</f>
        <v>7.81666666666667</v>
      </c>
      <c r="MM807" s="120" t="n">
        <f aca="false">(MM804+MM805+MM806+MM825+MM826+MM827)/6</f>
        <v>9.9</v>
      </c>
      <c r="MN807" s="109" t="n">
        <v>11.2</v>
      </c>
      <c r="MO807" s="110" t="n">
        <f aca="false">SUM(MC807:MN807)/12</f>
        <v>8.77222222222222</v>
      </c>
      <c r="OA807" s="5"/>
    </row>
    <row r="808" customFormat="false" ht="13.5" hidden="false" customHeight="false" outlineLevel="0" collapsed="false">
      <c r="A808" s="101"/>
      <c r="B808" s="102" t="n">
        <f aca="false">AVERAGE(AO808,BO808,CO808,DO808,EO808,FO808,GO808,HO808,IO808,JO808,KO808,LO808,MO808,NO808)</f>
        <v>10.3824652777778</v>
      </c>
      <c r="C808" s="103" t="n">
        <f aca="false">AVERAGE(B804:B808)</f>
        <v>10.2564814814815</v>
      </c>
      <c r="D808" s="104" t="n">
        <f aca="false">AVERAGE(B799:B808)</f>
        <v>10.3095949074074</v>
      </c>
      <c r="E808" s="102" t="n">
        <f aca="false">AVERAGE(B789:B808)</f>
        <v>10.4209928902116</v>
      </c>
      <c r="F808" s="105"/>
      <c r="G808" s="3" t="n">
        <f aca="false">MAX(AC808:AN808,BC808:BN808,CC808:CN808,DC808:DN808,EC808:EN808,FC808:FN808,GC808:GN808,HC808:HN808,IC808:IN808,JC808:JN808,KC808:KN808,LC808:LN808,MC808:MN808,NC808:NN808)</f>
        <v>20.9</v>
      </c>
      <c r="H808" s="106" t="n">
        <f aca="false">MEDIAN(AC808:AN808,BC808:BN808,CC808:CN808,DC808:DN808,EC808:EN808,FC808:FN808,GC808:GN808,HC808:HN808,IC808:IN808,JC808:JN808,KC808:KN808,LC808:LN808,MC808:MN808,NC808:NN808)</f>
        <v>10.2</v>
      </c>
      <c r="I808" s="102" t="n">
        <f aca="false">MIN(AC808:AN808,BC808:BN808,CC808:CN808,DC808:DN808,EC808:EN808,FC808:FN808,GC808:GN808,HC808:HN808,IC808:IN808,JC808:JN808,KC808:KN808,LC808:LN808,MC808:MN808,NC808:NN808)</f>
        <v>2.3</v>
      </c>
      <c r="J808" s="107" t="n">
        <f aca="false">(G808+I808)/2</f>
        <v>11.6</v>
      </c>
      <c r="AA808" s="1" t="n">
        <f aca="false">AA807+1</f>
        <v>1908</v>
      </c>
      <c r="AB808" s="108" t="n">
        <v>1908</v>
      </c>
      <c r="AC808" s="109" t="n">
        <v>20.2</v>
      </c>
      <c r="AD808" s="109" t="n">
        <v>17.3</v>
      </c>
      <c r="AE808" s="109" t="n">
        <v>14.7</v>
      </c>
      <c r="AF808" s="109" t="n">
        <v>12.8</v>
      </c>
      <c r="AG808" s="109" t="n">
        <v>10</v>
      </c>
      <c r="AH808" s="109" t="n">
        <v>6.2</v>
      </c>
      <c r="AI808" s="109" t="n">
        <v>5.9</v>
      </c>
      <c r="AJ808" s="109" t="n">
        <v>7.3</v>
      </c>
      <c r="AK808" s="109" t="n">
        <v>7.9</v>
      </c>
      <c r="AL808" s="109" t="n">
        <v>10.6</v>
      </c>
      <c r="AM808" s="109" t="n">
        <v>13.7</v>
      </c>
      <c r="AN808" s="109" t="n">
        <v>15.9</v>
      </c>
      <c r="AO808" s="110" t="n">
        <f aca="false">SUM(AC808:AN808)/12</f>
        <v>11.875</v>
      </c>
      <c r="BA808" s="1" t="n">
        <f aca="false">BA807+1</f>
        <v>1908</v>
      </c>
      <c r="BB808" s="111" t="n">
        <v>1908</v>
      </c>
      <c r="BC808" s="109" t="n">
        <v>18.1</v>
      </c>
      <c r="BD808" s="109" t="n">
        <v>15.5</v>
      </c>
      <c r="BE808" s="109" t="n">
        <v>12.4</v>
      </c>
      <c r="BF808" s="109" t="n">
        <v>10.2</v>
      </c>
      <c r="BG808" s="109" t="n">
        <v>7.9</v>
      </c>
      <c r="BH808" s="109" t="n">
        <v>4.3</v>
      </c>
      <c r="BI808" s="109" t="n">
        <v>4</v>
      </c>
      <c r="BJ808" s="109" t="n">
        <v>5.2</v>
      </c>
      <c r="BK808" s="109" t="n">
        <v>6.8</v>
      </c>
      <c r="BL808" s="109" t="n">
        <v>9.4</v>
      </c>
      <c r="BM808" s="109" t="n">
        <v>11.7</v>
      </c>
      <c r="BN808" s="109" t="n">
        <v>14.3</v>
      </c>
      <c r="BO808" s="110" t="n">
        <f aca="false">SUM(BC808:BN808)/12</f>
        <v>9.98333333333333</v>
      </c>
      <c r="EA808" s="1" t="n">
        <f aca="false">EA807+1</f>
        <v>1908</v>
      </c>
      <c r="EB808" s="113" t="s">
        <v>61</v>
      </c>
      <c r="EC808" s="109" t="n">
        <v>20.9</v>
      </c>
      <c r="ED808" s="109" t="n">
        <v>19.5</v>
      </c>
      <c r="EE808" s="109" t="n">
        <v>16.1</v>
      </c>
      <c r="EF808" s="109" t="n">
        <v>12.6</v>
      </c>
      <c r="EG808" s="109" t="n">
        <v>7.2</v>
      </c>
      <c r="EH808" s="109" t="n">
        <v>2.8</v>
      </c>
      <c r="EI808" s="109" t="n">
        <v>3</v>
      </c>
      <c r="EJ808" s="109" t="n">
        <v>5.5</v>
      </c>
      <c r="EK808" s="109" t="n">
        <v>6.3</v>
      </c>
      <c r="EL808" s="109" t="n">
        <v>11.1</v>
      </c>
      <c r="EM808" s="109" t="n">
        <v>17.1</v>
      </c>
      <c r="EN808" s="109" t="n">
        <v>18.9</v>
      </c>
      <c r="EO808" s="110" t="n">
        <f aca="false">SUM(EC808:EN808)/12</f>
        <v>11.75</v>
      </c>
      <c r="FA808" s="1" t="n">
        <f aca="false">FA807+1</f>
        <v>1908</v>
      </c>
      <c r="FB808" s="131" t="n">
        <v>1908</v>
      </c>
      <c r="FC808" s="132" t="n">
        <v>19.8</v>
      </c>
      <c r="FD808" s="132" t="n">
        <v>15.5</v>
      </c>
      <c r="FE808" s="132" t="n">
        <v>12.6</v>
      </c>
      <c r="FF808" s="120" t="n">
        <f aca="false">(FF805+FF806+FF807+FF809+FF810+FF811)/6</f>
        <v>10.45</v>
      </c>
      <c r="FG808" s="120" t="n">
        <f aca="false">(FG805+FG806+FG807+FG809+FG810+FG811)/6</f>
        <v>9.23333333333333</v>
      </c>
      <c r="FH808" s="120" t="n">
        <f aca="false">(FH805+FH806+FH807+FH809+FH810+FH811)/6</f>
        <v>7.53333333333333</v>
      </c>
      <c r="FI808" s="132" t="n">
        <v>5.8</v>
      </c>
      <c r="FJ808" s="132" t="n">
        <v>6.5</v>
      </c>
      <c r="FK808" s="132" t="n">
        <v>6.7</v>
      </c>
      <c r="FL808" s="132" t="n">
        <v>10.5</v>
      </c>
      <c r="FM808" s="132" t="n">
        <v>13.1</v>
      </c>
      <c r="FN808" s="132" t="n">
        <v>15.1</v>
      </c>
      <c r="FO808" s="110" t="n">
        <f aca="false">SUM(FC808:FN808)/12</f>
        <v>11.0680555555556</v>
      </c>
      <c r="GA808" s="1" t="n">
        <f aca="false">GA807+1</f>
        <v>1908</v>
      </c>
      <c r="GB808" s="131" t="n">
        <v>1908</v>
      </c>
      <c r="GC808" s="132" t="n">
        <v>14.1</v>
      </c>
      <c r="GD808" s="132" t="n">
        <v>12</v>
      </c>
      <c r="GE808" s="132" t="n">
        <v>10.2</v>
      </c>
      <c r="GF808" s="132" t="n">
        <v>8.2</v>
      </c>
      <c r="GG808" s="132" t="n">
        <v>6.1</v>
      </c>
      <c r="GH808" s="132" t="n">
        <v>2.3</v>
      </c>
      <c r="GI808" s="132" t="n">
        <v>3.3</v>
      </c>
      <c r="GJ808" s="132" t="n">
        <v>3.7</v>
      </c>
      <c r="GK808" s="132" t="n">
        <v>6.2</v>
      </c>
      <c r="GL808" s="132" t="n">
        <v>6.4</v>
      </c>
      <c r="GM808" s="132" t="n">
        <v>9.1</v>
      </c>
      <c r="GN808" s="132" t="n">
        <v>10.3</v>
      </c>
      <c r="GO808" s="110" t="n">
        <f aca="false">SUM(GC808:GN808)/12</f>
        <v>7.65833333333333</v>
      </c>
      <c r="HA808" s="1" t="n">
        <f aca="false">HA807+1</f>
        <v>1908</v>
      </c>
      <c r="HB808" s="113" t="s">
        <v>61</v>
      </c>
      <c r="HC808" s="109" t="n">
        <v>15.1</v>
      </c>
      <c r="HD808" s="109" t="n">
        <v>15</v>
      </c>
      <c r="HE808" s="109" t="n">
        <v>12.5</v>
      </c>
      <c r="HF808" s="109" t="n">
        <v>11.8</v>
      </c>
      <c r="HG808" s="109" t="n">
        <v>10</v>
      </c>
      <c r="HH808" s="109" t="n">
        <v>6.7</v>
      </c>
      <c r="HI808" s="109" t="n">
        <v>5</v>
      </c>
      <c r="HJ808" s="109" t="n">
        <v>6</v>
      </c>
      <c r="HK808" s="109" t="n">
        <v>7.6</v>
      </c>
      <c r="HL808" s="109" t="n">
        <v>9.1</v>
      </c>
      <c r="HM808" s="109" t="n">
        <v>11.2</v>
      </c>
      <c r="HN808" s="109" t="n">
        <v>13.8</v>
      </c>
      <c r="HO808" s="110" t="n">
        <f aca="false">SUM(HC808:HN808)/12</f>
        <v>10.3166666666667</v>
      </c>
      <c r="JA808" s="1" t="n">
        <f aca="false">JA807+1</f>
        <v>1908</v>
      </c>
      <c r="JB808" s="113" t="s">
        <v>61</v>
      </c>
      <c r="JC808" s="109" t="n">
        <v>16.7</v>
      </c>
      <c r="JD808" s="109" t="n">
        <v>14.7</v>
      </c>
      <c r="JE808" s="109" t="n">
        <v>13.3</v>
      </c>
      <c r="JF808" s="109" t="n">
        <v>12.2</v>
      </c>
      <c r="JG808" s="109" t="n">
        <v>10.3</v>
      </c>
      <c r="JH808" s="109" t="n">
        <v>7.9</v>
      </c>
      <c r="JI808" s="109" t="n">
        <v>7.4</v>
      </c>
      <c r="JJ808" s="109" t="n">
        <v>7.6</v>
      </c>
      <c r="JK808" s="109" t="n">
        <v>8.7</v>
      </c>
      <c r="JL808" s="109" t="n">
        <v>9.4</v>
      </c>
      <c r="JM808" s="109" t="n">
        <v>11.8</v>
      </c>
      <c r="JN808" s="109" t="n">
        <v>12.9</v>
      </c>
      <c r="JO808" s="110" t="n">
        <f aca="false">SUM(JC808:JN808)/12</f>
        <v>11.075</v>
      </c>
      <c r="LA808" s="1" t="n">
        <v>1908</v>
      </c>
      <c r="LB808" s="113" t="s">
        <v>61</v>
      </c>
      <c r="LC808" s="119"/>
      <c r="LD808" s="119"/>
      <c r="LE808" s="119"/>
      <c r="LF808" s="119"/>
      <c r="LG808" s="119"/>
      <c r="LH808" s="119"/>
      <c r="LI808" s="119"/>
      <c r="LJ808" s="109" t="n">
        <v>4.7</v>
      </c>
      <c r="LK808" s="109" t="n">
        <v>6.3</v>
      </c>
      <c r="LL808" s="109" t="n">
        <v>8.5</v>
      </c>
      <c r="LM808" s="109" t="n">
        <v>12</v>
      </c>
      <c r="LN808" s="109" t="n">
        <v>14.2</v>
      </c>
      <c r="LO808" s="119"/>
      <c r="MA808" s="1" t="n">
        <f aca="false">MA807+1</f>
        <v>1908</v>
      </c>
      <c r="MB808" s="111" t="n">
        <v>1908</v>
      </c>
      <c r="MC808" s="109" t="n">
        <v>12.1</v>
      </c>
      <c r="MD808" s="109" t="n">
        <v>14.8</v>
      </c>
      <c r="ME808" s="109" t="n">
        <v>13.2</v>
      </c>
      <c r="MF808" s="109" t="n">
        <v>10.6</v>
      </c>
      <c r="MG808" s="109" t="n">
        <v>8</v>
      </c>
      <c r="MH808" s="109" t="n">
        <v>6.9</v>
      </c>
      <c r="MI808" s="109" t="n">
        <v>3.6</v>
      </c>
      <c r="MJ808" s="109" t="n">
        <v>5.4</v>
      </c>
      <c r="MK808" s="109" t="n">
        <v>7.3</v>
      </c>
      <c r="ML808" s="109" t="n">
        <v>7.1</v>
      </c>
      <c r="MM808" s="109" t="n">
        <v>10.4</v>
      </c>
      <c r="MN808" s="109" t="n">
        <v>12.6</v>
      </c>
      <c r="MO808" s="110" t="n">
        <f aca="false">SUM(MC808:MN808)/12</f>
        <v>9.33333333333333</v>
      </c>
      <c r="OA808" s="5"/>
    </row>
    <row r="809" customFormat="false" ht="13.5" hidden="false" customHeight="false" outlineLevel="0" collapsed="false">
      <c r="A809" s="101"/>
      <c r="B809" s="102" t="n">
        <f aca="false">AVERAGE(AO809,BO809,CO809,DO809,EO809,FO809,GO809,HO809,IO809,JO809,KO809,LO809,MO809,NO809)</f>
        <v>9.60347222222222</v>
      </c>
      <c r="C809" s="103" t="n">
        <f aca="false">AVERAGE(B805:B809)</f>
        <v>10.1138425925926</v>
      </c>
      <c r="D809" s="104" t="n">
        <f aca="false">AVERAGE(B800:B809)</f>
        <v>10.2540046296296</v>
      </c>
      <c r="E809" s="102" t="n">
        <f aca="false">AVERAGE(B790:B809)</f>
        <v>10.364380787037</v>
      </c>
      <c r="F809" s="105"/>
      <c r="G809" s="3" t="n">
        <f aca="false">MAX(AC809:AN809,BC809:BN809,CC809:CN809,DC809:DN809,EC809:EN809,FC809:FN809,GC809:GN809,HC809:HN809,IC809:IN809,JC809:JN809,KC809:KN809,LC809:LN809,MC809:MN809,NC809:NN809)</f>
        <v>19.5</v>
      </c>
      <c r="H809" s="106" t="n">
        <f aca="false">MEDIAN(AC809:AN809,BC809:BN809,CC809:CN809,DC809:DN809,EC809:EN809,FC809:FN809,GC809:GN809,HC809:HN809,IC809:IN809,JC809:JN809,KC809:KN809,LC809:LN809,MC809:MN809,NC809:NN809)</f>
        <v>9.5</v>
      </c>
      <c r="I809" s="102" t="n">
        <f aca="false">MIN(AC809:AN809,BC809:BN809,CC809:CN809,DC809:DN809,EC809:EN809,FC809:FN809,GC809:GN809,HC809:HN809,IC809:IN809,JC809:JN809,KC809:KN809,LC809:LN809,MC809:MN809,NC809:NN809)</f>
        <v>2.1</v>
      </c>
      <c r="J809" s="107" t="n">
        <f aca="false">(G809+I809)/2</f>
        <v>10.8</v>
      </c>
      <c r="AA809" s="1" t="n">
        <f aca="false">AA808+1</f>
        <v>1909</v>
      </c>
      <c r="AB809" s="108" t="n">
        <v>1909</v>
      </c>
      <c r="AC809" s="109" t="n">
        <v>15.8</v>
      </c>
      <c r="AD809" s="109" t="n">
        <v>14.5</v>
      </c>
      <c r="AE809" s="109" t="n">
        <v>15</v>
      </c>
      <c r="AF809" s="109" t="n">
        <v>10.4</v>
      </c>
      <c r="AG809" s="109" t="n">
        <v>10.6</v>
      </c>
      <c r="AH809" s="109" t="n">
        <v>8.3</v>
      </c>
      <c r="AI809" s="109" t="n">
        <v>6.3</v>
      </c>
      <c r="AJ809" s="109" t="n">
        <v>7.7</v>
      </c>
      <c r="AK809" s="109" t="n">
        <v>8</v>
      </c>
      <c r="AL809" s="109" t="n">
        <v>10.7</v>
      </c>
      <c r="AM809" s="109" t="n">
        <v>12</v>
      </c>
      <c r="AN809" s="109" t="n">
        <v>12.6</v>
      </c>
      <c r="AO809" s="110" t="n">
        <f aca="false">SUM(AC809:AN809)/12</f>
        <v>10.9916666666667</v>
      </c>
      <c r="BA809" s="1" t="n">
        <f aca="false">BA808+1</f>
        <v>1909</v>
      </c>
      <c r="BB809" s="111" t="n">
        <v>1909</v>
      </c>
      <c r="BC809" s="109" t="n">
        <v>13.9</v>
      </c>
      <c r="BD809" s="109" t="n">
        <v>12.6</v>
      </c>
      <c r="BE809" s="109" t="n">
        <v>12.9</v>
      </c>
      <c r="BF809" s="109" t="n">
        <v>8.1</v>
      </c>
      <c r="BG809" s="109" t="n">
        <v>8.4</v>
      </c>
      <c r="BH809" s="109" t="n">
        <v>6.4</v>
      </c>
      <c r="BI809" s="109" t="n">
        <v>4.4</v>
      </c>
      <c r="BJ809" s="109" t="n">
        <v>5.5</v>
      </c>
      <c r="BK809" s="109" t="n">
        <v>5.6</v>
      </c>
      <c r="BL809" s="109" t="n">
        <v>8.7</v>
      </c>
      <c r="BM809" s="109" t="n">
        <v>10.8</v>
      </c>
      <c r="BN809" s="109" t="n">
        <v>11.1</v>
      </c>
      <c r="BO809" s="110" t="n">
        <f aca="false">SUM(BC809:BN809)/12</f>
        <v>9.03333333333333</v>
      </c>
      <c r="EA809" s="1" t="n">
        <f aca="false">EA808+1</f>
        <v>1909</v>
      </c>
      <c r="EB809" s="113" t="s">
        <v>62</v>
      </c>
      <c r="EC809" s="109" t="n">
        <v>19.5</v>
      </c>
      <c r="ED809" s="109" t="n">
        <v>16.8</v>
      </c>
      <c r="EE809" s="109" t="n">
        <v>14.9</v>
      </c>
      <c r="EF809" s="109" t="n">
        <v>8.9</v>
      </c>
      <c r="EG809" s="109" t="n">
        <v>7.4</v>
      </c>
      <c r="EH809" s="109" t="n">
        <v>6.3</v>
      </c>
      <c r="EI809" s="109" t="n">
        <v>2.1</v>
      </c>
      <c r="EJ809" s="109" t="n">
        <v>5.8</v>
      </c>
      <c r="EK809" s="109" t="n">
        <v>5.8</v>
      </c>
      <c r="EL809" s="109" t="n">
        <v>12.1</v>
      </c>
      <c r="EM809" s="109" t="n">
        <v>14.2</v>
      </c>
      <c r="EN809" s="109" t="n">
        <v>14.4</v>
      </c>
      <c r="EO809" s="110" t="n">
        <f aca="false">SUM(EC809:EN809)/12</f>
        <v>10.6833333333333</v>
      </c>
      <c r="FA809" s="1" t="n">
        <f aca="false">FA808+1</f>
        <v>1909</v>
      </c>
      <c r="FB809" s="131" t="n">
        <v>1909</v>
      </c>
      <c r="FC809" s="132" t="n">
        <v>14.2</v>
      </c>
      <c r="FD809" s="132" t="n">
        <v>13.2</v>
      </c>
      <c r="FE809" s="132" t="n">
        <v>13.2</v>
      </c>
      <c r="FF809" s="132" t="n">
        <v>9.4</v>
      </c>
      <c r="FG809" s="132" t="n">
        <v>9.6</v>
      </c>
      <c r="FH809" s="132" t="n">
        <v>7.3</v>
      </c>
      <c r="FI809" s="132" t="n">
        <v>5.6</v>
      </c>
      <c r="FJ809" s="132" t="n">
        <v>6.2</v>
      </c>
      <c r="FK809" s="132" t="n">
        <v>7.6</v>
      </c>
      <c r="FL809" s="132" t="n">
        <v>10</v>
      </c>
      <c r="FM809" s="132" t="n">
        <v>11.4</v>
      </c>
      <c r="FN809" s="120" t="n">
        <f aca="false">(FN806+FN807+FN808+FN810+FN811+FN812)/6</f>
        <v>12.6166666666667</v>
      </c>
      <c r="FO809" s="110" t="n">
        <f aca="false">SUM(FC809:FN809)/12</f>
        <v>10.0263888888889</v>
      </c>
      <c r="GA809" s="1" t="n">
        <f aca="false">GA808+1</f>
        <v>1909</v>
      </c>
      <c r="GB809" s="131" t="n">
        <v>1909</v>
      </c>
      <c r="GC809" s="132" t="n">
        <v>10.9</v>
      </c>
      <c r="GD809" s="132" t="n">
        <v>16</v>
      </c>
      <c r="GE809" s="132" t="n">
        <v>10.3</v>
      </c>
      <c r="GF809" s="132" t="n">
        <v>6.4</v>
      </c>
      <c r="GG809" s="132" t="n">
        <v>7.7</v>
      </c>
      <c r="GH809" s="132" t="n">
        <v>5.4</v>
      </c>
      <c r="GI809" s="132" t="n">
        <v>3.6</v>
      </c>
      <c r="GJ809" s="132" t="n">
        <v>4.7</v>
      </c>
      <c r="GK809" s="132" t="n">
        <v>5.2</v>
      </c>
      <c r="GL809" s="132" t="n">
        <v>6.4</v>
      </c>
      <c r="GM809" s="132" t="n">
        <v>6.6</v>
      </c>
      <c r="GN809" s="132" t="n">
        <v>7.4</v>
      </c>
      <c r="GO809" s="110" t="n">
        <f aca="false">SUM(GC809:GN809)/12</f>
        <v>7.55</v>
      </c>
      <c r="HA809" s="1" t="n">
        <f aca="false">HA808+1</f>
        <v>1909</v>
      </c>
      <c r="HB809" s="113" t="s">
        <v>62</v>
      </c>
      <c r="HC809" s="109" t="n">
        <v>14.5</v>
      </c>
      <c r="HD809" s="109" t="n">
        <v>13.9</v>
      </c>
      <c r="HE809" s="109" t="n">
        <v>11.1</v>
      </c>
      <c r="HF809" s="109" t="n">
        <v>10.4</v>
      </c>
      <c r="HG809" s="109" t="n">
        <v>11.7</v>
      </c>
      <c r="HH809" s="109" t="n">
        <v>9.4</v>
      </c>
      <c r="HI809" s="109" t="n">
        <v>6.7</v>
      </c>
      <c r="HJ809" s="109" t="n">
        <v>7.9</v>
      </c>
      <c r="HK809" s="109" t="n">
        <v>8.2</v>
      </c>
      <c r="HL809" s="109" t="n">
        <v>9.2</v>
      </c>
      <c r="HM809" s="109" t="n">
        <v>10.8</v>
      </c>
      <c r="HN809" s="109" t="n">
        <v>11.6</v>
      </c>
      <c r="HO809" s="110" t="n">
        <f aca="false">SUM(HC809:HN809)/12</f>
        <v>10.45</v>
      </c>
      <c r="JA809" s="1" t="n">
        <f aca="false">JA808+1</f>
        <v>1909</v>
      </c>
      <c r="JB809" s="113" t="s">
        <v>62</v>
      </c>
      <c r="JC809" s="109" t="n">
        <v>12.8</v>
      </c>
      <c r="JD809" s="109" t="n">
        <v>12.6</v>
      </c>
      <c r="JE809" s="109" t="n">
        <v>13.2</v>
      </c>
      <c r="JF809" s="109" t="n">
        <v>10.3</v>
      </c>
      <c r="JG809" s="109" t="n">
        <v>10.8</v>
      </c>
      <c r="JH809" s="109" t="n">
        <v>8.8</v>
      </c>
      <c r="JI809" s="109" t="n">
        <v>7.2</v>
      </c>
      <c r="JJ809" s="109" t="n">
        <v>7.9</v>
      </c>
      <c r="JK809" s="109" t="n">
        <v>8.6</v>
      </c>
      <c r="JL809" s="109" t="n">
        <v>10.5</v>
      </c>
      <c r="JM809" s="109" t="n">
        <v>11.2</v>
      </c>
      <c r="JN809" s="109" t="n">
        <v>11.8</v>
      </c>
      <c r="JO809" s="110" t="n">
        <f aca="false">SUM(JC809:JN809)/12</f>
        <v>10.475</v>
      </c>
      <c r="KA809" s="1" t="n">
        <v>1909</v>
      </c>
      <c r="KB809" s="111" t="n">
        <v>1909</v>
      </c>
      <c r="KC809" s="109" t="n">
        <v>13.7</v>
      </c>
      <c r="KD809" s="109" t="n">
        <v>12.2</v>
      </c>
      <c r="KE809" s="109" t="n">
        <v>12.6</v>
      </c>
      <c r="KF809" s="109" t="n">
        <v>7.6</v>
      </c>
      <c r="KG809" s="109" t="n">
        <v>8.7</v>
      </c>
      <c r="KH809" s="109" t="n">
        <v>5.7</v>
      </c>
      <c r="KI809" s="109" t="n">
        <v>4.4</v>
      </c>
      <c r="KJ809" s="109" t="n">
        <v>5.8</v>
      </c>
      <c r="KK809" s="109" t="n">
        <v>5.8</v>
      </c>
      <c r="KL809" s="109" t="n">
        <v>8.8</v>
      </c>
      <c r="KM809" s="109" t="n">
        <v>10.4</v>
      </c>
      <c r="KN809" s="109" t="n">
        <v>10.8</v>
      </c>
      <c r="KO809" s="110" t="n">
        <f aca="false">SUM(KC809:KN809)/12</f>
        <v>8.875</v>
      </c>
      <c r="LA809" s="1" t="n">
        <f aca="false">LA808+1</f>
        <v>1909</v>
      </c>
      <c r="LB809" s="113" t="s">
        <v>62</v>
      </c>
      <c r="LC809" s="109" t="n">
        <v>14</v>
      </c>
      <c r="LD809" s="109" t="n">
        <v>12.3</v>
      </c>
      <c r="LE809" s="109" t="n">
        <v>12.6</v>
      </c>
      <c r="LF809" s="109" t="n">
        <v>8</v>
      </c>
      <c r="LG809" s="109" t="n">
        <v>8</v>
      </c>
      <c r="LH809" s="109" t="n">
        <v>5</v>
      </c>
      <c r="LI809" s="109" t="n">
        <v>3</v>
      </c>
      <c r="LJ809" s="109" t="n">
        <v>5.4</v>
      </c>
      <c r="LK809" s="109" t="n">
        <v>5.1</v>
      </c>
      <c r="LL809" s="109" t="n">
        <v>7.8</v>
      </c>
      <c r="LM809" s="109" t="n">
        <v>10</v>
      </c>
      <c r="LN809" s="109" t="n">
        <v>11</v>
      </c>
      <c r="LO809" s="110" t="n">
        <f aca="false">SUM(LC809:LN809)/12</f>
        <v>8.51666666666667</v>
      </c>
      <c r="MA809" s="1" t="n">
        <f aca="false">MA808+1</f>
        <v>1909</v>
      </c>
      <c r="MB809" s="111" t="n">
        <v>1909</v>
      </c>
      <c r="MC809" s="109" t="n">
        <v>14.4</v>
      </c>
      <c r="MD809" s="109" t="n">
        <v>13.3</v>
      </c>
      <c r="ME809" s="109" t="n">
        <v>12</v>
      </c>
      <c r="MF809" s="109" t="n">
        <v>10.8</v>
      </c>
      <c r="MG809" s="109" t="n">
        <v>7.9</v>
      </c>
      <c r="MH809" s="109" t="n">
        <v>7</v>
      </c>
      <c r="MI809" s="109" t="n">
        <v>5.4</v>
      </c>
      <c r="MJ809" s="109" t="n">
        <v>6.1</v>
      </c>
      <c r="MK809" s="109" t="n">
        <v>6.1</v>
      </c>
      <c r="ML809" s="109" t="n">
        <v>8.1</v>
      </c>
      <c r="MM809" s="109" t="n">
        <v>10.3</v>
      </c>
      <c r="MN809" s="109" t="n">
        <v>11.8</v>
      </c>
      <c r="MO809" s="110" t="n">
        <f aca="false">SUM(MC809:MN809)/12</f>
        <v>9.43333333333333</v>
      </c>
      <c r="OA809" s="5"/>
    </row>
    <row r="810" customFormat="false" ht="13.5" hidden="false" customHeight="false" outlineLevel="0" collapsed="false">
      <c r="A810" s="101" t="n">
        <f aca="false">A805+5</f>
        <v>1910</v>
      </c>
      <c r="B810" s="102" t="n">
        <f aca="false">AVERAGE(AO810,BO810,CO810,DO810,EO810,FO810,GO810,HO810,IO810,JO810,KO810,LO810,MO810,NO810)</f>
        <v>10.3884722222222</v>
      </c>
      <c r="C810" s="103" t="n">
        <f aca="false">AVERAGE(B806:B810)</f>
        <v>10.250912037037</v>
      </c>
      <c r="D810" s="104" t="n">
        <f aca="false">AVERAGE(B801:B810)</f>
        <v>10.2584768518519</v>
      </c>
      <c r="E810" s="102" t="n">
        <f aca="false">AVERAGE(B791:B810)</f>
        <v>10.3381496362434</v>
      </c>
      <c r="F810" s="105" t="n">
        <f aca="false">AVERAGE(B761:B810)</f>
        <v>9.42337956349206</v>
      </c>
      <c r="G810" s="3" t="n">
        <f aca="false">MAX(AC810:AN810,BC810:BN810,CC810:CN810,DC810:DN810,EC810:EN810,FC810:FN810,GC810:GN810,HC810:HN810,IC810:IN810,JC810:JN810,KC810:KN810,LC810:LN810,MC810:MN810,NC810:NN810)</f>
        <v>19.3</v>
      </c>
      <c r="H810" s="106" t="n">
        <f aca="false">MEDIAN(AC810:AN810,BC810:BN810,CC810:CN810,DC810:DN810,EC810:EN810,FC810:FN810,GC810:GN810,HC810:HN810,IC810:IN810,JC810:JN810,KC810:KN810,LC810:LN810,MC810:MN810,NC810:NN810)</f>
        <v>9.7</v>
      </c>
      <c r="I810" s="102" t="n">
        <f aca="false">MIN(AC810:AN810,BC810:BN810,CC810:CN810,DC810:DN810,EC810:EN810,FC810:FN810,GC810:GN810,HC810:HN810,IC810:IN810,JC810:JN810,KC810:KN810,LC810:LN810,MC810:MN810,NC810:NN810)</f>
        <v>4.6</v>
      </c>
      <c r="J810" s="107" t="n">
        <f aca="false">(G810+I810)/2</f>
        <v>11.95</v>
      </c>
      <c r="AA810" s="1" t="n">
        <f aca="false">AA809+1</f>
        <v>1910</v>
      </c>
      <c r="AB810" s="108" t="n">
        <v>1910</v>
      </c>
      <c r="AC810" s="109" t="n">
        <v>18.1</v>
      </c>
      <c r="AD810" s="109" t="n">
        <v>17.8</v>
      </c>
      <c r="AE810" s="109" t="n">
        <v>14.7</v>
      </c>
      <c r="AF810" s="109" t="n">
        <v>12</v>
      </c>
      <c r="AG810" s="119"/>
      <c r="AH810" s="109" t="n">
        <v>9.2</v>
      </c>
      <c r="AI810" s="109" t="n">
        <v>7.8</v>
      </c>
      <c r="AJ810" s="109" t="n">
        <v>8.6</v>
      </c>
      <c r="AK810" s="109" t="n">
        <v>9.8</v>
      </c>
      <c r="AL810" s="109" t="n">
        <v>9.3</v>
      </c>
      <c r="AM810" s="109" t="n">
        <v>13.2</v>
      </c>
      <c r="AN810" s="109" t="n">
        <v>12.8</v>
      </c>
      <c r="AO810" s="110" t="n">
        <f aca="false">SUM(AC810:AN810)/12</f>
        <v>11.1083333333333</v>
      </c>
      <c r="BA810" s="1" t="n">
        <f aca="false">BA809+1</f>
        <v>1910</v>
      </c>
      <c r="BB810" s="111" t="n">
        <v>1910</v>
      </c>
      <c r="BC810" s="109" t="n">
        <v>16.3</v>
      </c>
      <c r="BD810" s="109" t="n">
        <v>15.6</v>
      </c>
      <c r="BE810" s="109" t="n">
        <v>12.6</v>
      </c>
      <c r="BF810" s="109" t="n">
        <v>9.5</v>
      </c>
      <c r="BG810" s="109" t="n">
        <v>9.4</v>
      </c>
      <c r="BH810" s="109" t="n">
        <v>7</v>
      </c>
      <c r="BI810" s="109" t="n">
        <v>6.1</v>
      </c>
      <c r="BJ810" s="109" t="n">
        <v>6.8</v>
      </c>
      <c r="BK810" s="109" t="n">
        <v>7.9</v>
      </c>
      <c r="BL810" s="109" t="n">
        <v>6.8</v>
      </c>
      <c r="BM810" s="109" t="n">
        <v>11.2</v>
      </c>
      <c r="BN810" s="109" t="n">
        <v>11.3</v>
      </c>
      <c r="BO810" s="110" t="n">
        <f aca="false">SUM(BC810:BN810)/12</f>
        <v>10.0416666666667</v>
      </c>
      <c r="EA810" s="1" t="n">
        <f aca="false">EA809+1</f>
        <v>1910</v>
      </c>
      <c r="EB810" s="113" t="s">
        <v>63</v>
      </c>
      <c r="EC810" s="109" t="n">
        <v>19.3</v>
      </c>
      <c r="ED810" s="109" t="n">
        <v>19.2</v>
      </c>
      <c r="EE810" s="109" t="n">
        <v>15.5</v>
      </c>
      <c r="EF810" s="109" t="n">
        <v>11.1</v>
      </c>
      <c r="EG810" s="109" t="n">
        <v>9.6</v>
      </c>
      <c r="EH810" s="109" t="n">
        <v>8.1</v>
      </c>
      <c r="EI810" s="109" t="n">
        <v>5.9</v>
      </c>
      <c r="EJ810" s="109" t="n">
        <v>6.1</v>
      </c>
      <c r="EK810" s="109" t="n">
        <v>8.7</v>
      </c>
      <c r="EL810" s="109" t="n">
        <v>8.4</v>
      </c>
      <c r="EM810" s="109" t="n">
        <v>14.3</v>
      </c>
      <c r="EN810" s="109" t="n">
        <v>16.1</v>
      </c>
      <c r="EO810" s="110" t="n">
        <f aca="false">SUM(EC810:EN810)/12</f>
        <v>11.8583333333333</v>
      </c>
      <c r="FA810" s="1" t="n">
        <f aca="false">FA809+1</f>
        <v>1910</v>
      </c>
      <c r="FB810" s="131" t="n">
        <v>1910</v>
      </c>
      <c r="FC810" s="132" t="n">
        <v>16.5</v>
      </c>
      <c r="FD810" s="132" t="n">
        <v>17.7</v>
      </c>
      <c r="FE810" s="120" t="n">
        <f aca="false">(FE807+FE808+FE809+FE811+FE812+FE813)/6</f>
        <v>12.95</v>
      </c>
      <c r="FF810" s="132" t="n">
        <v>11.4</v>
      </c>
      <c r="FG810" s="132" t="n">
        <v>10.7</v>
      </c>
      <c r="FH810" s="132" t="n">
        <v>8.1</v>
      </c>
      <c r="FI810" s="132" t="n">
        <v>6.7</v>
      </c>
      <c r="FJ810" s="132" t="n">
        <v>7.9</v>
      </c>
      <c r="FK810" s="132" t="n">
        <v>9.1</v>
      </c>
      <c r="FL810" s="132" t="n">
        <v>8.4</v>
      </c>
      <c r="FM810" s="120" t="n">
        <f aca="false">(FM808+FM809+FM811+FM812)/6</f>
        <v>8.36666666666667</v>
      </c>
      <c r="FN810" s="132" t="n">
        <v>10.9</v>
      </c>
      <c r="FO810" s="110" t="n">
        <f aca="false">SUM(FC810:FN810)/12</f>
        <v>10.7263888888889</v>
      </c>
      <c r="GA810" s="1" t="n">
        <f aca="false">GA809+1</f>
        <v>1910</v>
      </c>
      <c r="GB810" s="131" t="n">
        <v>1910</v>
      </c>
      <c r="GC810" s="132" t="n">
        <v>12.6</v>
      </c>
      <c r="GD810" s="132" t="n">
        <v>11.8</v>
      </c>
      <c r="GE810" s="132" t="n">
        <v>10.6</v>
      </c>
      <c r="GF810" s="132" t="n">
        <v>7.8</v>
      </c>
      <c r="GG810" s="132" t="n">
        <v>7.7</v>
      </c>
      <c r="GH810" s="132" t="n">
        <v>5.7</v>
      </c>
      <c r="GI810" s="132" t="n">
        <v>4.6</v>
      </c>
      <c r="GJ810" s="132" t="n">
        <v>6.2</v>
      </c>
      <c r="GK810" s="132" t="n">
        <v>6.2</v>
      </c>
      <c r="GL810" s="132" t="n">
        <v>6.6</v>
      </c>
      <c r="GM810" s="132" t="n">
        <v>8.2</v>
      </c>
      <c r="GN810" s="132" t="n">
        <v>8.2</v>
      </c>
      <c r="GO810" s="110" t="n">
        <f aca="false">SUM(GC810:GN810)/12</f>
        <v>8.01666666666667</v>
      </c>
      <c r="HA810" s="1" t="n">
        <f aca="false">HA809+1</f>
        <v>1910</v>
      </c>
      <c r="HB810" s="113" t="s">
        <v>63</v>
      </c>
      <c r="HC810" s="109" t="n">
        <v>15.7</v>
      </c>
      <c r="HD810" s="109" t="n">
        <v>15.4</v>
      </c>
      <c r="HE810" s="109" t="n">
        <v>14</v>
      </c>
      <c r="HF810" s="109" t="n">
        <v>12.5</v>
      </c>
      <c r="HG810" s="109" t="n">
        <v>12</v>
      </c>
      <c r="HH810" s="109" t="n">
        <v>10.3</v>
      </c>
      <c r="HI810" s="109" t="n">
        <v>7.9</v>
      </c>
      <c r="HJ810" s="109" t="n">
        <v>9.1</v>
      </c>
      <c r="HK810" s="109" t="n">
        <v>9.2</v>
      </c>
      <c r="HL810" s="109" t="n">
        <v>8.8</v>
      </c>
      <c r="HM810" s="109" t="n">
        <v>11.5</v>
      </c>
      <c r="HN810" s="109" t="n">
        <v>11.6</v>
      </c>
      <c r="HO810" s="110" t="n">
        <f aca="false">SUM(HC810:HN810)/12</f>
        <v>11.5</v>
      </c>
      <c r="IB810" s="1" t="s">
        <v>194</v>
      </c>
      <c r="JA810" s="1" t="n">
        <f aca="false">JA809+1</f>
        <v>1910</v>
      </c>
      <c r="JB810" s="113" t="s">
        <v>63</v>
      </c>
      <c r="JC810" s="109" t="n">
        <v>14.7</v>
      </c>
      <c r="JD810" s="109" t="n">
        <v>14.3</v>
      </c>
      <c r="JE810" s="109" t="n">
        <v>12.6</v>
      </c>
      <c r="JF810" s="109" t="n">
        <v>11.3</v>
      </c>
      <c r="JG810" s="109" t="n">
        <v>11.6</v>
      </c>
      <c r="JH810" s="109" t="n">
        <v>9.6</v>
      </c>
      <c r="JI810" s="109" t="n">
        <v>8</v>
      </c>
      <c r="JJ810" s="109" t="n">
        <v>10.2</v>
      </c>
      <c r="JK810" s="109" t="n">
        <v>9.5</v>
      </c>
      <c r="JL810" s="109" t="n">
        <v>9.7</v>
      </c>
      <c r="JM810" s="109" t="n">
        <v>11.9</v>
      </c>
      <c r="JN810" s="109" t="n">
        <v>12</v>
      </c>
      <c r="JO810" s="110" t="n">
        <f aca="false">SUM(JC810:JN810)/12</f>
        <v>11.2833333333333</v>
      </c>
      <c r="KA810" s="1" t="n">
        <f aca="false">KA809+1</f>
        <v>1910</v>
      </c>
      <c r="KB810" s="111" t="n">
        <v>1910</v>
      </c>
      <c r="KC810" s="109" t="n">
        <v>15.6</v>
      </c>
      <c r="KD810" s="109" t="n">
        <v>14.4</v>
      </c>
      <c r="KE810" s="109" t="n">
        <v>12.1</v>
      </c>
      <c r="KF810" s="109" t="n">
        <v>9</v>
      </c>
      <c r="KG810" s="109" t="n">
        <v>10.2</v>
      </c>
      <c r="KH810" s="109" t="n">
        <v>8.2</v>
      </c>
      <c r="KI810" s="109" t="n">
        <v>7.2</v>
      </c>
      <c r="KJ810" s="109" t="n">
        <v>6.1</v>
      </c>
      <c r="KK810" s="109" t="n">
        <v>7.7</v>
      </c>
      <c r="KL810" s="109" t="n">
        <v>6.6</v>
      </c>
      <c r="KM810" s="109" t="n">
        <v>10.7</v>
      </c>
      <c r="KN810" s="109" t="n">
        <v>11.1</v>
      </c>
      <c r="KO810" s="110" t="n">
        <f aca="false">SUM(KC810:KN810)/12</f>
        <v>9.90833333333333</v>
      </c>
      <c r="LA810" s="1" t="n">
        <f aca="false">LA809+1</f>
        <v>1910</v>
      </c>
      <c r="LB810" s="113" t="s">
        <v>63</v>
      </c>
      <c r="LC810" s="109" t="n">
        <v>16.5</v>
      </c>
      <c r="LD810" s="109" t="n">
        <v>14.3</v>
      </c>
      <c r="LE810" s="109" t="n">
        <v>12.6</v>
      </c>
      <c r="LF810" s="109" t="n">
        <v>8.8</v>
      </c>
      <c r="LG810" s="109" t="n">
        <v>9.3</v>
      </c>
      <c r="LH810" s="109" t="n">
        <v>7.3</v>
      </c>
      <c r="LI810" s="109" t="n">
        <v>5.9</v>
      </c>
      <c r="LJ810" s="109" t="n">
        <v>6.5</v>
      </c>
      <c r="LK810" s="109" t="n">
        <v>7.4</v>
      </c>
      <c r="LL810" s="109" t="n">
        <v>6.5</v>
      </c>
      <c r="LM810" s="109" t="n">
        <v>10.6</v>
      </c>
      <c r="LN810" s="109" t="n">
        <v>11.3</v>
      </c>
      <c r="LO810" s="110" t="n">
        <f aca="false">SUM(LC810:LN810)/12</f>
        <v>9.75</v>
      </c>
      <c r="MA810" s="1" t="n">
        <f aca="false">MA809+1</f>
        <v>1910</v>
      </c>
      <c r="MB810" s="111" t="n">
        <v>1910</v>
      </c>
      <c r="MC810" s="109" t="n">
        <v>13.4</v>
      </c>
      <c r="MD810" s="109" t="n">
        <v>15.4</v>
      </c>
      <c r="ME810" s="109" t="n">
        <v>11.7</v>
      </c>
      <c r="MF810" s="109" t="n">
        <v>9.6</v>
      </c>
      <c r="MG810" s="109" t="n">
        <v>8.2</v>
      </c>
      <c r="MH810" s="109" t="n">
        <v>6.1</v>
      </c>
      <c r="MI810" s="109" t="n">
        <v>5.8</v>
      </c>
      <c r="MJ810" s="109" t="n">
        <v>4.9</v>
      </c>
      <c r="MK810" s="109" t="n">
        <v>8</v>
      </c>
      <c r="ML810" s="109" t="n">
        <v>8.8</v>
      </c>
      <c r="MM810" s="109" t="n">
        <v>11.6</v>
      </c>
      <c r="MN810" s="109" t="n">
        <v>12.8</v>
      </c>
      <c r="MO810" s="110" t="n">
        <f aca="false">SUM(MC810:MN810)/12</f>
        <v>9.69166666666667</v>
      </c>
      <c r="OA810" s="5"/>
    </row>
    <row r="811" customFormat="false" ht="13.5" hidden="false" customHeight="false" outlineLevel="0" collapsed="false">
      <c r="A811" s="101"/>
      <c r="B811" s="102" t="n">
        <f aca="false">AVERAGE(AO811,BO811,CO811,DO811,EO811,FO811,GO811,HO811,IO811,JO811,KO811,LO811,MO811,NO811)</f>
        <v>10.3358333333333</v>
      </c>
      <c r="C811" s="103" t="n">
        <f aca="false">AVERAGE(B807:B811)</f>
        <v>10.1322453703704</v>
      </c>
      <c r="D811" s="104" t="n">
        <f aca="false">AVERAGE(B802:B811)</f>
        <v>10.2258101851852</v>
      </c>
      <c r="E811" s="102" t="n">
        <f aca="false">AVERAGE(B792:B811)</f>
        <v>10.3605960648148</v>
      </c>
      <c r="F811" s="105" t="n">
        <f aca="false">AVERAGE(B762:B811)</f>
        <v>9.4452628968254</v>
      </c>
      <c r="G811" s="3" t="n">
        <f aca="false">MAX(AC811:AN811,BC811:BN811,CC811:CN811,DC811:DN811,EC811:EN811,FC811:FN811,GC811:GN811,HC811:HN811,IC811:IN811,JC811:JN811,KC811:KN811,LC811:LN811,MC811:MN811,NC811:NN811)</f>
        <v>18.9</v>
      </c>
      <c r="H811" s="106" t="n">
        <f aca="false">MEDIAN(AC811:AN811,BC811:BN811,CC811:CN811,DC811:DN811,EC811:EN811,FC811:FN811,GC811:GN811,HC811:HN811,IC811:IN811,JC811:JN811,KC811:KN811,LC811:LN811,MC811:MN811,NC811:NN811)</f>
        <v>9.75</v>
      </c>
      <c r="I811" s="102" t="n">
        <f aca="false">MIN(AC811:AN811,BC811:BN811,CC811:CN811,DC811:DN811,EC811:EN811,FC811:FN811,GC811:GN811,HC811:HN811,IC811:IN811,JC811:JN811,KC811:KN811,LC811:LN811,MC811:MN811,NC811:NN811)</f>
        <v>2.2</v>
      </c>
      <c r="J811" s="107" t="n">
        <f aca="false">(G811+I811)/2</f>
        <v>10.55</v>
      </c>
      <c r="AA811" s="1" t="n">
        <f aca="false">AA810+1</f>
        <v>1911</v>
      </c>
      <c r="AB811" s="108" t="n">
        <v>1911</v>
      </c>
      <c r="AC811" s="109" t="n">
        <v>17.6</v>
      </c>
      <c r="AD811" s="109" t="n">
        <v>16.4</v>
      </c>
      <c r="AE811" s="109" t="n">
        <v>14.5</v>
      </c>
      <c r="AF811" s="109" t="n">
        <v>11.5</v>
      </c>
      <c r="AG811" s="109" t="n">
        <v>10.2</v>
      </c>
      <c r="AH811" s="109" t="n">
        <v>8.3</v>
      </c>
      <c r="AI811" s="109" t="n">
        <v>7.1</v>
      </c>
      <c r="AJ811" s="109" t="n">
        <v>8.8</v>
      </c>
      <c r="AK811" s="109" t="n">
        <v>9.4</v>
      </c>
      <c r="AL811" s="109" t="n">
        <v>10.2</v>
      </c>
      <c r="AM811" s="109" t="n">
        <v>15.1</v>
      </c>
      <c r="AN811" s="109" t="n">
        <v>14.1</v>
      </c>
      <c r="AO811" s="110" t="n">
        <f aca="false">SUM(AC811:AN811)/12</f>
        <v>11.9333333333333</v>
      </c>
      <c r="BA811" s="1" t="n">
        <f aca="false">BA810+1</f>
        <v>1911</v>
      </c>
      <c r="BB811" s="111" t="n">
        <v>1911</v>
      </c>
      <c r="BC811" s="109" t="n">
        <v>15</v>
      </c>
      <c r="BD811" s="109" t="n">
        <v>14.4</v>
      </c>
      <c r="BE811" s="109" t="n">
        <v>12.6</v>
      </c>
      <c r="BF811" s="109" t="n">
        <v>8.6</v>
      </c>
      <c r="BG811" s="109" t="n">
        <v>8.3</v>
      </c>
      <c r="BH811" s="109" t="n">
        <v>6.3</v>
      </c>
      <c r="BI811" s="109" t="n">
        <v>4.8</v>
      </c>
      <c r="BJ811" s="109" t="n">
        <v>6.6</v>
      </c>
      <c r="BK811" s="109" t="n">
        <v>8.1</v>
      </c>
      <c r="BL811" s="109" t="n">
        <v>7.7</v>
      </c>
      <c r="BM811" s="109" t="n">
        <v>13.1</v>
      </c>
      <c r="BN811" s="109" t="n">
        <v>12.9</v>
      </c>
      <c r="BO811" s="110" t="n">
        <f aca="false">SUM(BC811:BN811)/12</f>
        <v>9.86666666666667</v>
      </c>
      <c r="EA811" s="1" t="n">
        <f aca="false">EA810+1</f>
        <v>1911</v>
      </c>
      <c r="EB811" s="113" t="s">
        <v>65</v>
      </c>
      <c r="EC811" s="109" t="n">
        <v>18.9</v>
      </c>
      <c r="ED811" s="109" t="n">
        <v>17.5</v>
      </c>
      <c r="EE811" s="109" t="n">
        <v>14.3</v>
      </c>
      <c r="EF811" s="109" t="n">
        <v>9.1</v>
      </c>
      <c r="EG811" s="109" t="n">
        <v>8</v>
      </c>
      <c r="EH811" s="109" t="n">
        <v>3.4</v>
      </c>
      <c r="EI811" s="109" t="n">
        <v>2.9</v>
      </c>
      <c r="EJ811" s="109" t="n">
        <v>5.1</v>
      </c>
      <c r="EK811" s="109" t="n">
        <v>7.6</v>
      </c>
      <c r="EL811" s="109" t="n">
        <v>11.8</v>
      </c>
      <c r="EM811" s="109" t="n">
        <v>17</v>
      </c>
      <c r="EN811" s="109" t="n">
        <v>17.7</v>
      </c>
      <c r="EO811" s="110" t="n">
        <f aca="false">SUM(EC811:EN811)/12</f>
        <v>11.1083333333333</v>
      </c>
      <c r="FA811" s="1" t="n">
        <f aca="false">FA810+1</f>
        <v>1911</v>
      </c>
      <c r="FB811" s="131" t="n">
        <v>1911</v>
      </c>
      <c r="FC811" s="132" t="n">
        <v>15.7</v>
      </c>
      <c r="FD811" s="132" t="n">
        <v>14.8</v>
      </c>
      <c r="FE811" s="132" t="n">
        <v>13.6</v>
      </c>
      <c r="FF811" s="132" t="n">
        <v>11.1</v>
      </c>
      <c r="FG811" s="132" t="n">
        <v>9.8</v>
      </c>
      <c r="FH811" s="132" t="n">
        <v>7.7</v>
      </c>
      <c r="FI811" s="132" t="n">
        <v>6.8</v>
      </c>
      <c r="FJ811" s="132" t="n">
        <v>8.6</v>
      </c>
      <c r="FK811" s="132" t="n">
        <v>8.6</v>
      </c>
      <c r="FL811" s="132" t="n">
        <v>9.6</v>
      </c>
      <c r="FM811" s="132" t="n">
        <v>14.6</v>
      </c>
      <c r="FN811" s="132" t="n">
        <v>12.6</v>
      </c>
      <c r="FO811" s="110" t="n">
        <f aca="false">SUM(FC811:FN811)/12</f>
        <v>11.125</v>
      </c>
      <c r="GA811" s="1" t="n">
        <f aca="false">GA810+1</f>
        <v>1911</v>
      </c>
      <c r="GB811" s="131" t="n">
        <v>1911</v>
      </c>
      <c r="GC811" s="132" t="n">
        <v>11.2</v>
      </c>
      <c r="GD811" s="132" t="n">
        <v>14.4</v>
      </c>
      <c r="GE811" s="132" t="n">
        <v>11.3</v>
      </c>
      <c r="GF811" s="132" t="n">
        <v>7</v>
      </c>
      <c r="GG811" s="132" t="n">
        <v>6.8</v>
      </c>
      <c r="GH811" s="132" t="n">
        <v>5</v>
      </c>
      <c r="GI811" s="132" t="n">
        <v>2.2</v>
      </c>
      <c r="GJ811" s="132" t="n">
        <v>6.8</v>
      </c>
      <c r="GK811" s="132" t="n">
        <v>6.7</v>
      </c>
      <c r="GL811" s="132" t="n">
        <v>6.7</v>
      </c>
      <c r="GM811" s="132" t="n">
        <v>9.3</v>
      </c>
      <c r="GN811" s="132" t="n">
        <v>9.6</v>
      </c>
      <c r="GO811" s="110" t="n">
        <f aca="false">SUM(GC811:GN811)/12</f>
        <v>8.08333333333333</v>
      </c>
      <c r="HA811" s="1" t="n">
        <f aca="false">HA810+1</f>
        <v>1911</v>
      </c>
      <c r="HB811" s="113" t="s">
        <v>65</v>
      </c>
      <c r="HC811" s="109" t="n">
        <v>15.3</v>
      </c>
      <c r="HD811" s="109" t="n">
        <v>15.3</v>
      </c>
      <c r="HE811" s="109" t="n">
        <v>14.2</v>
      </c>
      <c r="HF811" s="109" t="n">
        <v>11.5</v>
      </c>
      <c r="HG811" s="109" t="n">
        <v>10.3</v>
      </c>
      <c r="HH811" s="109" t="n">
        <v>9.2</v>
      </c>
      <c r="HI811" s="109" t="n">
        <v>8.7</v>
      </c>
      <c r="HJ811" s="109" t="n">
        <v>8.4</v>
      </c>
      <c r="HK811" s="109" t="n">
        <v>9</v>
      </c>
      <c r="HL811" s="109" t="n">
        <v>9.8</v>
      </c>
      <c r="HM811" s="109" t="n">
        <v>12.5</v>
      </c>
      <c r="HN811" s="109" t="n">
        <v>13.3</v>
      </c>
      <c r="HO811" s="110" t="n">
        <f aca="false">SUM(HC811:HN811)/12</f>
        <v>11.4583333333333</v>
      </c>
      <c r="JA811" s="1" t="n">
        <f aca="false">JA810+1</f>
        <v>1911</v>
      </c>
      <c r="JB811" s="113" t="s">
        <v>65</v>
      </c>
      <c r="JC811" s="109" t="n">
        <v>13.6</v>
      </c>
      <c r="JD811" s="109" t="n">
        <v>14.1</v>
      </c>
      <c r="JE811" s="109" t="n">
        <v>13.3</v>
      </c>
      <c r="JF811" s="109" t="n">
        <v>11.4</v>
      </c>
      <c r="JG811" s="109" t="n">
        <v>10.7</v>
      </c>
      <c r="JH811" s="109" t="n">
        <v>8.7</v>
      </c>
      <c r="JI811" s="109" t="n">
        <v>6.9</v>
      </c>
      <c r="JJ811" s="109" t="n">
        <v>8.9</v>
      </c>
      <c r="JK811" s="109" t="n">
        <v>9.7</v>
      </c>
      <c r="JL811" s="109" t="n">
        <v>10.8</v>
      </c>
      <c r="JM811" s="109" t="n">
        <v>12.4</v>
      </c>
      <c r="JN811" s="109" t="n">
        <v>12.7</v>
      </c>
      <c r="JO811" s="110" t="n">
        <f aca="false">SUM(JC811:JN811)/12</f>
        <v>11.1</v>
      </c>
      <c r="KA811" s="1" t="n">
        <f aca="false">KA810+1</f>
        <v>1911</v>
      </c>
      <c r="KB811" s="111" t="n">
        <v>1911</v>
      </c>
      <c r="KC811" s="109" t="n">
        <v>15</v>
      </c>
      <c r="KD811" s="109" t="n">
        <v>14.8</v>
      </c>
      <c r="KE811" s="109" t="n">
        <v>12.3</v>
      </c>
      <c r="KF811" s="109" t="n">
        <v>8.7</v>
      </c>
      <c r="KG811" s="109" t="n">
        <v>8.4</v>
      </c>
      <c r="KH811" s="109" t="n">
        <v>6.6</v>
      </c>
      <c r="KI811" s="109" t="n">
        <v>5.1</v>
      </c>
      <c r="KJ811" s="109" t="n">
        <v>6.3</v>
      </c>
      <c r="KK811" s="109" t="n">
        <v>7.2</v>
      </c>
      <c r="KL811" s="109" t="n">
        <v>7.4</v>
      </c>
      <c r="KM811" s="109" t="n">
        <v>12.7</v>
      </c>
      <c r="KN811" s="109" t="n">
        <v>12.7</v>
      </c>
      <c r="KO811" s="110" t="n">
        <f aca="false">SUM(KC811:KN811)/12</f>
        <v>9.76666666666667</v>
      </c>
      <c r="LA811" s="1" t="n">
        <f aca="false">LA810+1</f>
        <v>1911</v>
      </c>
      <c r="LB811" s="113" t="s">
        <v>65</v>
      </c>
      <c r="LC811" s="109" t="n">
        <v>14.7</v>
      </c>
      <c r="LD811" s="109" t="n">
        <v>14.6</v>
      </c>
      <c r="LE811" s="109" t="n">
        <v>12.3</v>
      </c>
      <c r="LF811" s="109" t="n">
        <v>8.8</v>
      </c>
      <c r="LG811" s="109" t="n">
        <v>8.7</v>
      </c>
      <c r="LH811" s="109" t="n">
        <v>6.6</v>
      </c>
      <c r="LI811" s="109" t="n">
        <v>5</v>
      </c>
      <c r="LJ811" s="109" t="n">
        <v>6.4</v>
      </c>
      <c r="LK811" s="109" t="n">
        <v>7.3</v>
      </c>
      <c r="LL811" s="109" t="n">
        <v>7.9</v>
      </c>
      <c r="LM811" s="109" t="n">
        <v>13</v>
      </c>
      <c r="LN811" s="109" t="n">
        <v>13.5</v>
      </c>
      <c r="LO811" s="110" t="n">
        <f aca="false">SUM(LC811:LN811)/12</f>
        <v>9.9</v>
      </c>
      <c r="MA811" s="1" t="n">
        <f aca="false">MA810+1</f>
        <v>1911</v>
      </c>
      <c r="MB811" s="111" t="n">
        <v>1911</v>
      </c>
      <c r="MC811" s="109" t="n">
        <v>12.8</v>
      </c>
      <c r="MD811" s="109" t="n">
        <v>12</v>
      </c>
      <c r="ME811" s="109" t="n">
        <v>11.1</v>
      </c>
      <c r="MF811" s="109" t="n">
        <v>9.4</v>
      </c>
      <c r="MG811" s="109" t="n">
        <v>8.5</v>
      </c>
      <c r="MH811" s="109" t="n">
        <v>5.9</v>
      </c>
      <c r="MI811" s="109" t="n">
        <v>4.8</v>
      </c>
      <c r="MJ811" s="109" t="n">
        <v>4.7</v>
      </c>
      <c r="MK811" s="109" t="n">
        <v>6.9</v>
      </c>
      <c r="ML811" s="109" t="n">
        <v>8.6</v>
      </c>
      <c r="MM811" s="109" t="n">
        <v>11.4</v>
      </c>
      <c r="MN811" s="109" t="n">
        <v>12.1</v>
      </c>
      <c r="MO811" s="110" t="n">
        <f aca="false">SUM(MC811:MN811)/12</f>
        <v>9.01666666666667</v>
      </c>
      <c r="OA811" s="5"/>
    </row>
    <row r="812" customFormat="false" ht="13.5" hidden="false" customHeight="false" outlineLevel="0" collapsed="false">
      <c r="A812" s="101"/>
      <c r="B812" s="102" t="n">
        <f aca="false">AVERAGE(AO812,BO812,CO812,DO812,EO812,FO812,GO812,HO812,IO812,JO812,KO812,LO812,MO812,NO812)</f>
        <v>10.3348484848485</v>
      </c>
      <c r="C812" s="103" t="n">
        <f aca="false">AVERAGE(B808:B812)</f>
        <v>10.2090183080808</v>
      </c>
      <c r="D812" s="104" t="n">
        <f aca="false">AVERAGE(B803:B812)</f>
        <v>10.2316908670034</v>
      </c>
      <c r="E812" s="102" t="n">
        <f aca="false">AVERAGE(B793:B812)</f>
        <v>10.3560364057239</v>
      </c>
      <c r="F812" s="105" t="n">
        <f aca="false">AVERAGE(B763:B812)</f>
        <v>9.47466357022607</v>
      </c>
      <c r="G812" s="3" t="n">
        <f aca="false">MAX(AC812:AN812,BC812:BN812,CC812:CN812,DC812:DN812,EC812:EN812,FC812:FN812,GC812:GN812,HC812:HN812,IC812:IN812,JC812:JN812,KC812:KN812,LC812:LN812,MC812:MN812,NC812:NN812)</f>
        <v>21.6</v>
      </c>
      <c r="H812" s="106" t="n">
        <f aca="false">MEDIAN(AC812:AN812,BC812:BN812,CC812:CN812,DC812:DN812,EC812:EN812,FC812:FN812,GC812:GN812,HC812:HN812,IC812:IN812,JC812:JN812,KC812:KN812,LC812:LN812,MC812:MN812,NC812:NN812)</f>
        <v>9.9</v>
      </c>
      <c r="I812" s="102" t="n">
        <f aca="false">MIN(AC812:AN812,BC812:BN812,CC812:CN812,DC812:DN812,EC812:EN812,FC812:FN812,GC812:GN812,HC812:HN812,IC812:IN812,JC812:JN812,KC812:KN812,LC812:LN812,MC812:MN812,NC812:NN812)</f>
        <v>1.9</v>
      </c>
      <c r="J812" s="107" t="n">
        <f aca="false">(G812+I812)/2</f>
        <v>11.75</v>
      </c>
      <c r="AA812" s="1" t="n">
        <f aca="false">AA811+1</f>
        <v>1912</v>
      </c>
      <c r="AB812" s="108" t="n">
        <v>1912</v>
      </c>
      <c r="AC812" s="109" t="n">
        <v>15.5</v>
      </c>
      <c r="AD812" s="109" t="n">
        <v>19.1</v>
      </c>
      <c r="AE812" s="109" t="n">
        <v>15.6</v>
      </c>
      <c r="AF812" s="109" t="n">
        <v>11.4</v>
      </c>
      <c r="AG812" s="109" t="n">
        <v>10.4</v>
      </c>
      <c r="AH812" s="109" t="n">
        <v>8.5</v>
      </c>
      <c r="AI812" s="109" t="n">
        <v>7.2</v>
      </c>
      <c r="AJ812" s="109" t="n">
        <v>8.3</v>
      </c>
      <c r="AK812" s="109" t="n">
        <v>9.5</v>
      </c>
      <c r="AL812" s="109" t="n">
        <v>10.5</v>
      </c>
      <c r="AM812" s="109" t="n">
        <v>12.5</v>
      </c>
      <c r="AN812" s="109" t="n">
        <v>14.8</v>
      </c>
      <c r="AO812" s="110" t="n">
        <f aca="false">SUM(AC812:AN812)/12</f>
        <v>11.9416666666667</v>
      </c>
      <c r="BA812" s="1" t="n">
        <f aca="false">BA811+1</f>
        <v>1912</v>
      </c>
      <c r="BB812" s="111" t="n">
        <v>1912</v>
      </c>
      <c r="BC812" s="109" t="n">
        <v>13.5</v>
      </c>
      <c r="BD812" s="109" t="n">
        <v>17.6</v>
      </c>
      <c r="BE812" s="109" t="n">
        <v>13.8</v>
      </c>
      <c r="BF812" s="109" t="n">
        <v>9.2</v>
      </c>
      <c r="BG812" s="109" t="n">
        <v>7.5</v>
      </c>
      <c r="BH812" s="109" t="n">
        <v>6.6</v>
      </c>
      <c r="BI812" s="109" t="n">
        <v>5.7</v>
      </c>
      <c r="BJ812" s="109" t="n">
        <v>6.6</v>
      </c>
      <c r="BK812" s="109" t="n">
        <v>8</v>
      </c>
      <c r="BL812" s="109" t="n">
        <v>8.7</v>
      </c>
      <c r="BM812" s="109" t="n">
        <v>10.6</v>
      </c>
      <c r="BN812" s="109" t="n">
        <v>13.3</v>
      </c>
      <c r="BO812" s="110" t="n">
        <f aca="false">SUM(BC812:BN812)/12</f>
        <v>10.0916666666667</v>
      </c>
      <c r="CB812" s="1" t="s">
        <v>8488</v>
      </c>
      <c r="EA812" s="1" t="n">
        <f aca="false">EA811+1</f>
        <v>1912</v>
      </c>
      <c r="EB812" s="113" t="s">
        <v>67</v>
      </c>
      <c r="EC812" s="109" t="n">
        <v>18.1</v>
      </c>
      <c r="ED812" s="109" t="n">
        <v>21.6</v>
      </c>
      <c r="EE812" s="109" t="n">
        <v>17.7</v>
      </c>
      <c r="EF812" s="109" t="n">
        <v>10</v>
      </c>
      <c r="EG812" s="109" t="n">
        <v>7</v>
      </c>
      <c r="EH812" s="109" t="n">
        <v>4.7</v>
      </c>
      <c r="EI812" s="109" t="n">
        <v>4.1</v>
      </c>
      <c r="EJ812" s="109" t="n">
        <v>5.7</v>
      </c>
      <c r="EK812" s="109" t="n">
        <v>7.4</v>
      </c>
      <c r="EL812" s="109" t="n">
        <v>12.4</v>
      </c>
      <c r="EM812" s="109" t="n">
        <v>13.9</v>
      </c>
      <c r="EN812" s="109" t="n">
        <v>18.2</v>
      </c>
      <c r="EO812" s="110" t="n">
        <f aca="false">SUM(EC812:EN812)/12</f>
        <v>11.7333333333333</v>
      </c>
      <c r="FA812" s="1" t="n">
        <f aca="false">FA811+1</f>
        <v>1912</v>
      </c>
      <c r="FB812" s="131" t="n">
        <v>1912</v>
      </c>
      <c r="FC812" s="132" t="n">
        <v>14.7</v>
      </c>
      <c r="FD812" s="132" t="n">
        <v>17.8</v>
      </c>
      <c r="FE812" s="132" t="n">
        <v>15.4</v>
      </c>
      <c r="FF812" s="132" t="n">
        <v>10.7</v>
      </c>
      <c r="FG812" s="132" t="n">
        <v>10.9</v>
      </c>
      <c r="FH812" s="132" t="n">
        <v>7.6</v>
      </c>
      <c r="FI812" s="132" t="n">
        <v>6.6</v>
      </c>
      <c r="FJ812" s="132" t="n">
        <v>7.9</v>
      </c>
      <c r="FK812" s="132" t="n">
        <v>8.3</v>
      </c>
      <c r="FL812" s="132" t="n">
        <v>10.2</v>
      </c>
      <c r="FM812" s="132" t="n">
        <v>11.1</v>
      </c>
      <c r="FN812" s="132" t="n">
        <v>13.7</v>
      </c>
      <c r="FO812" s="110" t="n">
        <f aca="false">SUM(FC812:FN812)/12</f>
        <v>11.2416666666667</v>
      </c>
      <c r="GA812" s="1" t="n">
        <f aca="false">GA811+1</f>
        <v>1912</v>
      </c>
      <c r="GB812" s="131" t="n">
        <v>1912</v>
      </c>
      <c r="GC812" s="132" t="n">
        <v>10.5</v>
      </c>
      <c r="GD812" s="132" t="n">
        <v>13.7</v>
      </c>
      <c r="GE812" s="132" t="n">
        <v>10.9</v>
      </c>
      <c r="GF812" s="132" t="n">
        <v>7.3</v>
      </c>
      <c r="GG812" s="132" t="n">
        <v>4.6</v>
      </c>
      <c r="GH812" s="132" t="n">
        <v>5.3</v>
      </c>
      <c r="GI812" s="132" t="n">
        <v>1.9</v>
      </c>
      <c r="GJ812" s="132" t="n">
        <v>5.1</v>
      </c>
      <c r="GK812" s="132" t="n">
        <v>5.9</v>
      </c>
      <c r="GL812" s="132" t="n">
        <v>6.8</v>
      </c>
      <c r="GM812" s="132" t="n">
        <v>8.1</v>
      </c>
      <c r="GN812" s="132" t="n">
        <v>8.7</v>
      </c>
      <c r="GO812" s="110" t="n">
        <f aca="false">SUM(GC812:GN812)/12</f>
        <v>7.4</v>
      </c>
      <c r="HA812" s="1" t="n">
        <f aca="false">HA811+1</f>
        <v>1912</v>
      </c>
      <c r="HB812" s="113" t="s">
        <v>67</v>
      </c>
      <c r="HC812" s="109" t="n">
        <v>14.6</v>
      </c>
      <c r="HD812" s="109" t="n">
        <v>17.9</v>
      </c>
      <c r="HE812" s="109" t="n">
        <v>15.6</v>
      </c>
      <c r="HF812" s="109" t="n">
        <v>12.2</v>
      </c>
      <c r="HG812" s="109" t="n">
        <v>8.8</v>
      </c>
      <c r="HH812" s="109" t="n">
        <v>10.3</v>
      </c>
      <c r="HI812" s="109" t="n">
        <v>8.1</v>
      </c>
      <c r="HJ812" s="109" t="n">
        <v>9</v>
      </c>
      <c r="HK812" s="109" t="n">
        <v>9</v>
      </c>
      <c r="HL812" s="109" t="n">
        <v>10</v>
      </c>
      <c r="HM812" s="109" t="n">
        <v>11.6</v>
      </c>
      <c r="HN812" s="109" t="n">
        <v>13.7</v>
      </c>
      <c r="HO812" s="110" t="n">
        <f aca="false">SUM(HC812:HN812)/12</f>
        <v>11.7333333333333</v>
      </c>
      <c r="IA812" s="1" t="n">
        <v>1912</v>
      </c>
      <c r="IB812" s="111" t="n">
        <v>1912</v>
      </c>
      <c r="IC812" s="109" t="n">
        <v>15.2</v>
      </c>
      <c r="ID812" s="109" t="n">
        <v>18.1</v>
      </c>
      <c r="IE812" s="109" t="n">
        <v>14.4</v>
      </c>
      <c r="IF812" s="109" t="n">
        <v>8.6</v>
      </c>
      <c r="IG812" s="109" t="n">
        <v>6.3</v>
      </c>
      <c r="IH812" s="109" t="n">
        <v>6.3</v>
      </c>
      <c r="II812" s="109" t="n">
        <v>4.9</v>
      </c>
      <c r="IJ812" s="109" t="n">
        <v>5.1</v>
      </c>
      <c r="IK812" s="109" t="n">
        <v>5.9</v>
      </c>
      <c r="IL812" s="109" t="n">
        <v>7.1</v>
      </c>
      <c r="IM812" s="109" t="n">
        <v>9.8</v>
      </c>
      <c r="IN812" s="109" t="n">
        <v>13.3</v>
      </c>
      <c r="IO812" s="110" t="n">
        <f aca="false">SUM(IC812:IN812)/12</f>
        <v>9.58333333333333</v>
      </c>
      <c r="JA812" s="1" t="n">
        <f aca="false">JA811+1</f>
        <v>1912</v>
      </c>
      <c r="JB812" s="113" t="s">
        <v>67</v>
      </c>
      <c r="JC812" s="109" t="n">
        <v>13.6</v>
      </c>
      <c r="JD812" s="109" t="n">
        <v>14.9</v>
      </c>
      <c r="JE812" s="109" t="n">
        <v>13.5</v>
      </c>
      <c r="JF812" s="109" t="n">
        <v>11.6</v>
      </c>
      <c r="JG812" s="109" t="n">
        <v>9.8</v>
      </c>
      <c r="JH812" s="109" t="n">
        <v>8.9</v>
      </c>
      <c r="JI812" s="109" t="n">
        <v>6.9</v>
      </c>
      <c r="JJ812" s="109" t="n">
        <v>8.5</v>
      </c>
      <c r="JK812" s="109" t="n">
        <v>9.5</v>
      </c>
      <c r="JL812" s="109" t="n">
        <v>10.1</v>
      </c>
      <c r="JM812" s="109" t="n">
        <v>11.4</v>
      </c>
      <c r="JN812" s="109" t="n">
        <v>12</v>
      </c>
      <c r="JO812" s="110" t="n">
        <f aca="false">SUM(JC812:JN812)/12</f>
        <v>10.8916666666667</v>
      </c>
      <c r="KA812" s="1" t="n">
        <f aca="false">KA811+1</f>
        <v>1912</v>
      </c>
      <c r="KB812" s="111" t="n">
        <v>1912</v>
      </c>
      <c r="KC812" s="109" t="n">
        <v>12.8</v>
      </c>
      <c r="KD812" s="109" t="n">
        <v>17</v>
      </c>
      <c r="KE812" s="109" t="n">
        <v>13.2</v>
      </c>
      <c r="KF812" s="109" t="n">
        <v>9.2</v>
      </c>
      <c r="KG812" s="109" t="n">
        <v>6.9</v>
      </c>
      <c r="KH812" s="109" t="n">
        <v>6.3</v>
      </c>
      <c r="KI812" s="109" t="n">
        <v>5.4</v>
      </c>
      <c r="KJ812" s="109" t="n">
        <v>6.3</v>
      </c>
      <c r="KK812" s="109" t="n">
        <v>7.5</v>
      </c>
      <c r="KL812" s="109" t="n">
        <v>7.8</v>
      </c>
      <c r="KM812" s="109" t="n">
        <v>10.9</v>
      </c>
      <c r="KN812" s="109" t="n">
        <v>13.4</v>
      </c>
      <c r="KO812" s="110" t="n">
        <f aca="false">SUM(KC812:KN812)/12</f>
        <v>9.725</v>
      </c>
      <c r="LA812" s="1" t="n">
        <f aca="false">LA811+1</f>
        <v>1912</v>
      </c>
      <c r="LB812" s="113" t="s">
        <v>67</v>
      </c>
      <c r="LC812" s="109" t="n">
        <v>14.4</v>
      </c>
      <c r="LD812" s="109" t="n">
        <v>18</v>
      </c>
      <c r="LE812" s="109" t="n">
        <v>14.1</v>
      </c>
      <c r="LF812" s="109" t="n">
        <v>9.3</v>
      </c>
      <c r="LG812" s="109" t="n">
        <v>7.4</v>
      </c>
      <c r="LH812" s="109" t="n">
        <v>7.1</v>
      </c>
      <c r="LI812" s="109" t="n">
        <v>5.8</v>
      </c>
      <c r="LJ812" s="109" t="n">
        <v>6.2</v>
      </c>
      <c r="LK812" s="109" t="n">
        <v>7.8</v>
      </c>
      <c r="LL812" s="109" t="n">
        <v>8.2</v>
      </c>
      <c r="LM812" s="109" t="n">
        <v>10.7</v>
      </c>
      <c r="LN812" s="109" t="n">
        <v>13.2</v>
      </c>
      <c r="LO812" s="110" t="n">
        <f aca="false">SUM(LC812:LN812)/12</f>
        <v>10.1833333333333</v>
      </c>
      <c r="MA812" s="1" t="n">
        <f aca="false">MA811+1</f>
        <v>1912</v>
      </c>
      <c r="MB812" s="111" t="n">
        <v>1912</v>
      </c>
      <c r="MC812" s="109" t="n">
        <v>13.2</v>
      </c>
      <c r="MD812" s="109" t="n">
        <v>12.9</v>
      </c>
      <c r="ME812" s="109" t="n">
        <v>12</v>
      </c>
      <c r="MF812" s="109" t="n">
        <v>10.4</v>
      </c>
      <c r="MG812" s="109" t="n">
        <v>6.9</v>
      </c>
      <c r="MH812" s="109" t="n">
        <v>6.3</v>
      </c>
      <c r="MI812" s="109" t="n">
        <v>4.8</v>
      </c>
      <c r="MJ812" s="109" t="n">
        <v>5.2</v>
      </c>
      <c r="MK812" s="109" t="n">
        <v>7</v>
      </c>
      <c r="ML812" s="109" t="n">
        <v>8.3</v>
      </c>
      <c r="MM812" s="109" t="n">
        <v>11.1</v>
      </c>
      <c r="MN812" s="109" t="n">
        <v>11.8</v>
      </c>
      <c r="MO812" s="110" t="n">
        <f aca="false">SUM(MC812:MN812)/12</f>
        <v>9.15833333333333</v>
      </c>
      <c r="OA812" s="5"/>
    </row>
    <row r="813" customFormat="false" ht="13.5" hidden="false" customHeight="false" outlineLevel="0" collapsed="false">
      <c r="A813" s="101"/>
      <c r="B813" s="102" t="n">
        <f aca="false">AVERAGE(AO813,BO813,CO813,DO813,EO813,FO813,GO813,HO813,IO813,JO813,KO813,LO813,MO813,NO813)</f>
        <v>10.1251262626263</v>
      </c>
      <c r="C813" s="103" t="n">
        <f aca="false">AVERAGE(B809:B813)</f>
        <v>10.1575505050505</v>
      </c>
      <c r="D813" s="104" t="n">
        <f aca="false">AVERAGE(B804:B813)</f>
        <v>10.207015993266</v>
      </c>
      <c r="E813" s="102" t="n">
        <f aca="false">AVERAGE(B794:B813)</f>
        <v>10.335695496633</v>
      </c>
      <c r="F813" s="105" t="n">
        <f aca="false">AVERAGE(B764:B813)</f>
        <v>9.50484387325637</v>
      </c>
      <c r="G813" s="3" t="n">
        <f aca="false">MAX(AC813:AN813,BC813:BN813,CC813:CN813,DC813:DN813,EC813:EN813,FC813:FN813,GC813:GN813,HC813:HN813,IC813:IN813,JC813:JN813,KC813:KN813,LC813:LN813,MC813:MN813,NC813:NN813)</f>
        <v>19.7</v>
      </c>
      <c r="H813" s="106" t="n">
        <f aca="false">MEDIAN(AC813:AN813,BC813:BN813,CC813:CN813,DC813:DN813,EC813:EN813,FC813:FN813,GC813:GN813,HC813:HN813,IC813:IN813,JC813:JN813,KC813:KN813,LC813:LN813,MC813:MN813,NC813:NN813)</f>
        <v>9.95</v>
      </c>
      <c r="I813" s="102" t="n">
        <f aca="false">MIN(AC813:AN813,BC813:BN813,CC813:CN813,DC813:DN813,EC813:EN813,FC813:FN813,GC813:GN813,HC813:HN813,IC813:IN813,JC813:JN813,KC813:KN813,LC813:LN813,MC813:MN813,NC813:NN813)</f>
        <v>1.4</v>
      </c>
      <c r="J813" s="107" t="n">
        <f aca="false">(G813+I813)/2</f>
        <v>10.55</v>
      </c>
      <c r="AA813" s="1" t="n">
        <f aca="false">AA812+1</f>
        <v>1913</v>
      </c>
      <c r="AB813" s="108" t="n">
        <v>1913</v>
      </c>
      <c r="AC813" s="109" t="n">
        <v>14.3</v>
      </c>
      <c r="AD813" s="109" t="n">
        <v>16.5</v>
      </c>
      <c r="AE813" s="109" t="n">
        <v>15</v>
      </c>
      <c r="AF813" s="109" t="n">
        <v>13.7</v>
      </c>
      <c r="AG813" s="109" t="n">
        <v>9.2</v>
      </c>
      <c r="AH813" s="109" t="n">
        <v>5.6</v>
      </c>
      <c r="AI813" s="109" t="n">
        <v>7.4</v>
      </c>
      <c r="AJ813" s="109" t="n">
        <v>8.9</v>
      </c>
      <c r="AK813" s="109" t="n">
        <v>8.9</v>
      </c>
      <c r="AL813" s="109" t="n">
        <v>12.1</v>
      </c>
      <c r="AM813" s="109" t="n">
        <v>12.6</v>
      </c>
      <c r="AN813" s="109" t="n">
        <v>16.6</v>
      </c>
      <c r="AO813" s="110" t="n">
        <f aca="false">SUM(AC813:AN813)/12</f>
        <v>11.7333333333333</v>
      </c>
      <c r="BA813" s="1" t="n">
        <f aca="false">BA812+1</f>
        <v>1913</v>
      </c>
      <c r="BB813" s="111" t="n">
        <v>1913</v>
      </c>
      <c r="BC813" s="109" t="n">
        <v>13.2</v>
      </c>
      <c r="BD813" s="109" t="n">
        <v>15.4</v>
      </c>
      <c r="BE813" s="109" t="n">
        <v>12.7</v>
      </c>
      <c r="BF813" s="109" t="n">
        <v>11.6</v>
      </c>
      <c r="BG813" s="109" t="n">
        <v>6.2</v>
      </c>
      <c r="BH813" s="109" t="n">
        <v>2.8</v>
      </c>
      <c r="BI813" s="109" t="n">
        <v>5.1</v>
      </c>
      <c r="BJ813" s="109" t="n">
        <v>7.4</v>
      </c>
      <c r="BK813" s="109" t="n">
        <v>7.4</v>
      </c>
      <c r="BL813" s="109" t="n">
        <v>10.2</v>
      </c>
      <c r="BM813" s="109" t="n">
        <v>11.4</v>
      </c>
      <c r="BN813" s="109" t="n">
        <v>14.1</v>
      </c>
      <c r="BO813" s="110" t="n">
        <f aca="false">SUM(BC813:BN813)/12</f>
        <v>9.79166666666667</v>
      </c>
      <c r="DB813" s="1" t="s">
        <v>196</v>
      </c>
      <c r="EA813" s="1" t="n">
        <f aca="false">EA812+1</f>
        <v>1913</v>
      </c>
      <c r="EB813" s="113" t="s">
        <v>69</v>
      </c>
      <c r="EC813" s="109" t="n">
        <v>19.4</v>
      </c>
      <c r="ED813" s="109" t="n">
        <v>19.4</v>
      </c>
      <c r="EE813" s="109" t="n">
        <v>16</v>
      </c>
      <c r="EF813" s="109" t="n">
        <v>13</v>
      </c>
      <c r="EG813" s="109" t="n">
        <v>5.5</v>
      </c>
      <c r="EH813" s="109" t="n">
        <v>1.4</v>
      </c>
      <c r="EI813" s="109" t="n">
        <v>3.3</v>
      </c>
      <c r="EJ813" s="109" t="n">
        <v>5.1</v>
      </c>
      <c r="EK813" s="109" t="n">
        <v>7.4</v>
      </c>
      <c r="EL813" s="109" t="n">
        <v>13.9</v>
      </c>
      <c r="EM813" s="109" t="n">
        <v>15.1</v>
      </c>
      <c r="EN813" s="109" t="n">
        <v>19.7</v>
      </c>
      <c r="EO813" s="110" t="n">
        <f aca="false">SUM(EC813:EN813)/12</f>
        <v>11.6</v>
      </c>
      <c r="FA813" s="1" t="n">
        <f aca="false">FA812+1</f>
        <v>1913</v>
      </c>
      <c r="FB813" s="131" t="n">
        <v>1913</v>
      </c>
      <c r="FC813" s="132" t="n">
        <v>13.4</v>
      </c>
      <c r="FD813" s="132" t="n">
        <v>15.1</v>
      </c>
      <c r="FE813" s="132" t="n">
        <v>13.2</v>
      </c>
      <c r="FF813" s="132" t="n">
        <v>13.9</v>
      </c>
      <c r="FG813" s="132" t="n">
        <v>8</v>
      </c>
      <c r="FH813" s="132" t="n">
        <v>6.4</v>
      </c>
      <c r="FI813" s="120" t="n">
        <f aca="false">(FI810+FI811+FI812+FI814+FI815+FI816)/6</f>
        <v>6.93333333333333</v>
      </c>
      <c r="FJ813" s="132" t="n">
        <v>8.1</v>
      </c>
      <c r="FK813" s="132" t="n">
        <v>7.9</v>
      </c>
      <c r="FL813" s="132" t="n">
        <v>10.6</v>
      </c>
      <c r="FM813" s="120" t="n">
        <f aca="false">(FM811+FM812+FM814+FM815)/6</f>
        <v>8.3</v>
      </c>
      <c r="FN813" s="120" t="n">
        <f aca="false">(FN811+FN812+FN814+FN815)/6</f>
        <v>8.88333333333333</v>
      </c>
      <c r="FO813" s="110" t="n">
        <f aca="false">SUM(FC813:FN813)/12</f>
        <v>10.0597222222222</v>
      </c>
      <c r="GA813" s="1" t="n">
        <f aca="false">GA812+1</f>
        <v>1913</v>
      </c>
      <c r="GB813" s="131" t="n">
        <v>1913</v>
      </c>
      <c r="GC813" s="132" t="n">
        <v>8.8</v>
      </c>
      <c r="GD813" s="132" t="n">
        <v>11.4</v>
      </c>
      <c r="GE813" s="132" t="n">
        <v>9.9</v>
      </c>
      <c r="GF813" s="132" t="n">
        <v>8.3</v>
      </c>
      <c r="GG813" s="132" t="n">
        <v>6.3</v>
      </c>
      <c r="GH813" s="132" t="n">
        <v>4</v>
      </c>
      <c r="GI813" s="132" t="n">
        <v>4.5</v>
      </c>
      <c r="GJ813" s="132" t="n">
        <v>4.6</v>
      </c>
      <c r="GK813" s="132" t="n">
        <v>6.4</v>
      </c>
      <c r="GL813" s="132" t="n">
        <v>6.5</v>
      </c>
      <c r="GM813" s="132" t="n">
        <v>7.3</v>
      </c>
      <c r="GN813" s="132" t="n">
        <v>9.9</v>
      </c>
      <c r="GO813" s="110" t="n">
        <f aca="false">SUM(GC813:GN813)/12</f>
        <v>7.325</v>
      </c>
      <c r="HA813" s="1" t="n">
        <f aca="false">HA812+1</f>
        <v>1913</v>
      </c>
      <c r="HB813" s="113" t="s">
        <v>69</v>
      </c>
      <c r="HC813" s="109" t="n">
        <v>14.3</v>
      </c>
      <c r="HD813" s="109" t="n">
        <v>15.4</v>
      </c>
      <c r="HE813" s="109" t="n">
        <v>13.9</v>
      </c>
      <c r="HF813" s="109" t="n">
        <v>12.3</v>
      </c>
      <c r="HG813" s="109" t="n">
        <v>9.9</v>
      </c>
      <c r="HH813" s="109" t="n">
        <v>7.2</v>
      </c>
      <c r="HI813" s="109" t="n">
        <v>7.7</v>
      </c>
      <c r="HJ813" s="109" t="n">
        <v>8.7</v>
      </c>
      <c r="HK813" s="109" t="n">
        <v>8.7</v>
      </c>
      <c r="HL813" s="109" t="n">
        <v>10.7</v>
      </c>
      <c r="HM813" s="109" t="n">
        <v>11.9</v>
      </c>
      <c r="HN813" s="109" t="n">
        <v>14.8</v>
      </c>
      <c r="HO813" s="110" t="n">
        <f aca="false">SUM(HC813:HN813)/12</f>
        <v>11.2916666666667</v>
      </c>
      <c r="IA813" s="1" t="n">
        <f aca="false">IA812+1</f>
        <v>1913</v>
      </c>
      <c r="IB813" s="111" t="n">
        <v>1913</v>
      </c>
      <c r="IC813" s="109" t="n">
        <v>14.3</v>
      </c>
      <c r="ID813" s="109" t="n">
        <v>15.2</v>
      </c>
      <c r="IE813" s="109" t="n">
        <v>14.1</v>
      </c>
      <c r="IF813" s="109" t="n">
        <v>11.4</v>
      </c>
      <c r="IG813" s="109" t="n">
        <v>4.6</v>
      </c>
      <c r="IH813" s="109" t="n">
        <v>2.9</v>
      </c>
      <c r="II813" s="109" t="n">
        <v>3.6</v>
      </c>
      <c r="IJ813" s="109" t="n">
        <v>5.9</v>
      </c>
      <c r="IK813" s="109" t="n">
        <v>6.4</v>
      </c>
      <c r="IL813" s="109" t="n">
        <v>9.6</v>
      </c>
      <c r="IM813" s="109" t="n">
        <v>10.8</v>
      </c>
      <c r="IN813" s="109" t="n">
        <v>16</v>
      </c>
      <c r="IO813" s="110" t="n">
        <f aca="false">SUM(IC813:IN813)/12</f>
        <v>9.56666666666667</v>
      </c>
      <c r="JA813" s="1" t="n">
        <f aca="false">JA812+1</f>
        <v>1913</v>
      </c>
      <c r="JB813" s="113" t="s">
        <v>69</v>
      </c>
      <c r="JC813" s="109" t="n">
        <v>12.6</v>
      </c>
      <c r="JD813" s="109" t="n">
        <v>13.8</v>
      </c>
      <c r="JE813" s="109" t="n">
        <v>12</v>
      </c>
      <c r="JF813" s="109" t="n">
        <v>12.1</v>
      </c>
      <c r="JG813" s="109" t="n">
        <v>9</v>
      </c>
      <c r="JH813" s="109" t="n">
        <v>6.6</v>
      </c>
      <c r="JI813" s="109" t="n">
        <v>8.7</v>
      </c>
      <c r="JJ813" s="109" t="n">
        <v>8.5</v>
      </c>
      <c r="JK813" s="109" t="n">
        <v>9.6</v>
      </c>
      <c r="JL813" s="109" t="n">
        <v>10</v>
      </c>
      <c r="JM813" s="109" t="n">
        <v>11.1</v>
      </c>
      <c r="JN813" s="109" t="n">
        <v>13.1</v>
      </c>
      <c r="JO813" s="110" t="n">
        <f aca="false">SUM(JC813:JN813)/12</f>
        <v>10.5916666666667</v>
      </c>
      <c r="KA813" s="1" t="n">
        <f aca="false">KA812+1</f>
        <v>1913</v>
      </c>
      <c r="KB813" s="111" t="n">
        <v>1913</v>
      </c>
      <c r="KC813" s="109" t="n">
        <v>13.4</v>
      </c>
      <c r="KD813" s="109" t="n">
        <v>15.2</v>
      </c>
      <c r="KE813" s="109" t="n">
        <v>13.9</v>
      </c>
      <c r="KF813" s="109" t="n">
        <v>12.3</v>
      </c>
      <c r="KG813" s="109" t="n">
        <v>6.6</v>
      </c>
      <c r="KH813" s="109" t="n">
        <v>3.2</v>
      </c>
      <c r="KI813" s="109" t="n">
        <v>5.3</v>
      </c>
      <c r="KJ813" s="109" t="n">
        <v>7.7</v>
      </c>
      <c r="KK813" s="109" t="n">
        <v>7.4</v>
      </c>
      <c r="KL813" s="109" t="n">
        <v>10.8</v>
      </c>
      <c r="KM813" s="109" t="n">
        <v>11.9</v>
      </c>
      <c r="KN813" s="109" t="n">
        <v>14.7</v>
      </c>
      <c r="KO813" s="110" t="n">
        <f aca="false">SUM(KC813:KN813)/12</f>
        <v>10.2</v>
      </c>
      <c r="LA813" s="1" t="n">
        <f aca="false">LA812+1</f>
        <v>1913</v>
      </c>
      <c r="LB813" s="113" t="s">
        <v>69</v>
      </c>
      <c r="LC813" s="109" t="n">
        <v>13.7</v>
      </c>
      <c r="LD813" s="109" t="n">
        <v>15.5</v>
      </c>
      <c r="LE813" s="109" t="n">
        <v>13.9</v>
      </c>
      <c r="LF813" s="109" t="n">
        <v>11.4</v>
      </c>
      <c r="LG813" s="109" t="n">
        <v>6.1</v>
      </c>
      <c r="LH813" s="109" t="n">
        <v>2.6</v>
      </c>
      <c r="LI813" s="109" t="n">
        <v>4.9</v>
      </c>
      <c r="LJ813" s="109" t="n">
        <v>7</v>
      </c>
      <c r="LK813" s="109" t="n">
        <v>7.4</v>
      </c>
      <c r="LL813" s="109" t="n">
        <v>10.6</v>
      </c>
      <c r="LM813" s="109" t="n">
        <v>12.3</v>
      </c>
      <c r="LN813" s="109" t="n">
        <v>15.9</v>
      </c>
      <c r="LO813" s="110" t="n">
        <f aca="false">SUM(LC813:LN813)/12</f>
        <v>10.1083333333333</v>
      </c>
      <c r="MA813" s="1" t="n">
        <f aca="false">MA812+1</f>
        <v>1913</v>
      </c>
      <c r="MB813" s="111" t="n">
        <v>1913</v>
      </c>
      <c r="MC813" s="109" t="n">
        <v>12.1</v>
      </c>
      <c r="MD813" s="109" t="n">
        <v>13.6</v>
      </c>
      <c r="ME813" s="109" t="n">
        <v>10.6</v>
      </c>
      <c r="MF813" s="109" t="n">
        <v>10.5</v>
      </c>
      <c r="MG813" s="109" t="n">
        <v>8</v>
      </c>
      <c r="MH813" s="109" t="n">
        <v>8.1</v>
      </c>
      <c r="MI813" s="109" t="n">
        <v>6.2</v>
      </c>
      <c r="MJ813" s="109" t="n">
        <v>5.9</v>
      </c>
      <c r="MK813" s="109" t="n">
        <v>5.8</v>
      </c>
      <c r="ML813" s="109" t="n">
        <v>8.7</v>
      </c>
      <c r="MM813" s="109" t="n">
        <v>10.6</v>
      </c>
      <c r="MN813" s="109" t="n">
        <v>9.2</v>
      </c>
      <c r="MO813" s="110" t="n">
        <f aca="false">SUM(MC813:MN813)/12</f>
        <v>9.10833333333333</v>
      </c>
      <c r="OA813" s="5"/>
    </row>
    <row r="814" customFormat="false" ht="13.5" hidden="false" customHeight="false" outlineLevel="0" collapsed="false">
      <c r="A814" s="101"/>
      <c r="B814" s="102" t="n">
        <f aca="false">AVERAGE(AO814,BO814,CO814,DO814,EO814,FO814,GO814,HO814,IO814,JO814,KO814,LO814,MO814,NO814)</f>
        <v>11.0708333333333</v>
      </c>
      <c r="C814" s="103" t="n">
        <f aca="false">AVERAGE(B810:B814)</f>
        <v>10.4510227272727</v>
      </c>
      <c r="D814" s="104" t="n">
        <f aca="false">AVERAGE(B805:B814)</f>
        <v>10.2824326599327</v>
      </c>
      <c r="E814" s="102" t="n">
        <f aca="false">AVERAGE(B795:B814)</f>
        <v>10.363976746633</v>
      </c>
      <c r="F814" s="105" t="n">
        <f aca="false">AVERAGE(B765:B814)</f>
        <v>9.56018183621934</v>
      </c>
      <c r="G814" s="3" t="n">
        <f aca="false">MAX(AC814:AN814,BC814:BN814,CC814:CN814,DC814:DN814,EC814:EN814,FC814:FN814,GC814:GN814,HC814:HN814,IC814:IN814,JC814:JN814,KC814:KN814,LC814:LN814,MC814:MN814,NC814:NN814)</f>
        <v>21.9</v>
      </c>
      <c r="H814" s="106" t="n">
        <f aca="false">MEDIAN(AC814:AN814,BC814:BN814,CC814:CN814,DC814:DN814,EC814:EN814,FC814:FN814,GC814:GN814,HC814:HN814,IC814:IN814,JC814:JN814,KC814:KN814,LC814:LN814,MC814:MN814,NC814:NN814)</f>
        <v>11.3</v>
      </c>
      <c r="I814" s="102" t="n">
        <f aca="false">MIN(AC814:AN814,BC814:BN814,CC814:CN814,DC814:DN814,EC814:EN814,FC814:FN814,GC814:GN814,HC814:HN814,IC814:IN814,JC814:JN814,KC814:KN814,LC814:LN814,MC814:MN814,NC814:NN814)</f>
        <v>2.9</v>
      </c>
      <c r="J814" s="107" t="n">
        <f aca="false">(G814+I814)/2</f>
        <v>12.4</v>
      </c>
      <c r="AA814" s="1" t="n">
        <f aca="false">AA813+1</f>
        <v>1914</v>
      </c>
      <c r="AB814" s="108" t="n">
        <v>1914</v>
      </c>
      <c r="AC814" s="109" t="n">
        <v>15.2</v>
      </c>
      <c r="AD814" s="109" t="n">
        <v>17.5</v>
      </c>
      <c r="AE814" s="109" t="n">
        <v>16.8</v>
      </c>
      <c r="AF814" s="109" t="n">
        <v>13.4</v>
      </c>
      <c r="AG814" s="109" t="n">
        <v>10.5</v>
      </c>
      <c r="AH814" s="109" t="n">
        <v>7.8</v>
      </c>
      <c r="AI814" s="109" t="n">
        <v>7</v>
      </c>
      <c r="AJ814" s="109" t="n">
        <v>9.2</v>
      </c>
      <c r="AK814" s="109" t="n">
        <v>8</v>
      </c>
      <c r="AL814" s="109" t="n">
        <v>14</v>
      </c>
      <c r="AM814" s="109" t="n">
        <v>15.8</v>
      </c>
      <c r="AN814" s="109" t="n">
        <v>16.2</v>
      </c>
      <c r="AO814" s="110" t="n">
        <f aca="false">SUM(AC814:AN814)/12</f>
        <v>12.6166666666667</v>
      </c>
      <c r="BA814" s="1" t="n">
        <f aca="false">BA813+1</f>
        <v>1914</v>
      </c>
      <c r="BB814" s="111" t="n">
        <v>1914</v>
      </c>
      <c r="BC814" s="109" t="n">
        <v>12.2</v>
      </c>
      <c r="BD814" s="109" t="n">
        <v>15.7</v>
      </c>
      <c r="BE814" s="109" t="n">
        <v>12.7</v>
      </c>
      <c r="BF814" s="109" t="n">
        <v>9.7</v>
      </c>
      <c r="BG814" s="109" t="n">
        <v>6.2</v>
      </c>
      <c r="BH814" s="109" t="n">
        <v>3.8</v>
      </c>
      <c r="BI814" s="109" t="n">
        <v>4.7</v>
      </c>
      <c r="BJ814" s="109" t="n">
        <v>6.7</v>
      </c>
      <c r="BK814" s="109" t="n">
        <v>5.5</v>
      </c>
      <c r="BL814" s="109" t="n">
        <v>11.3</v>
      </c>
      <c r="BM814" s="109" t="n">
        <v>13.9</v>
      </c>
      <c r="BN814" s="109" t="n">
        <v>15</v>
      </c>
      <c r="BO814" s="110" t="n">
        <f aca="false">SUM(BC814:BN814)/12</f>
        <v>9.78333333333333</v>
      </c>
      <c r="CA814" s="1" t="n">
        <v>1914</v>
      </c>
      <c r="CB814" s="111" t="n">
        <v>1914</v>
      </c>
      <c r="CC814" s="109" t="n">
        <v>12.7</v>
      </c>
      <c r="CD814" s="109" t="n">
        <v>16.1</v>
      </c>
      <c r="CE814" s="109" t="n">
        <v>15.8</v>
      </c>
      <c r="CF814" s="109" t="n">
        <v>12.6</v>
      </c>
      <c r="CG814" s="109" t="n">
        <v>11.3</v>
      </c>
      <c r="CH814" s="109" t="n">
        <v>8.6</v>
      </c>
      <c r="CI814" s="109" t="n">
        <v>6.9</v>
      </c>
      <c r="CJ814" s="109" t="n">
        <v>9.8</v>
      </c>
      <c r="CK814" s="109" t="n">
        <v>8.6</v>
      </c>
      <c r="CL814" s="109" t="n">
        <v>12.3</v>
      </c>
      <c r="CM814" s="109" t="n">
        <v>14.3</v>
      </c>
      <c r="CN814" s="109" t="n">
        <v>15.3</v>
      </c>
      <c r="CO814" s="110" t="n">
        <f aca="false">SUM(CC814:CN814)/12</f>
        <v>12.025</v>
      </c>
      <c r="EA814" s="1" t="n">
        <f aca="false">EA813+1</f>
        <v>1914</v>
      </c>
      <c r="EB814" s="113" t="s">
        <v>70</v>
      </c>
      <c r="EC814" s="109" t="n">
        <v>20.9</v>
      </c>
      <c r="ED814" s="109" t="n">
        <v>21.9</v>
      </c>
      <c r="EE814" s="109" t="n">
        <v>18.7</v>
      </c>
      <c r="EF814" s="109" t="n">
        <v>12.6</v>
      </c>
      <c r="EG814" s="109" t="n">
        <v>8.6</v>
      </c>
      <c r="EH814" s="109" t="n">
        <v>4.5</v>
      </c>
      <c r="EI814" s="109" t="n">
        <v>3.1</v>
      </c>
      <c r="EJ814" s="109" t="n">
        <v>7</v>
      </c>
      <c r="EK814" s="109" t="n">
        <v>8.4</v>
      </c>
      <c r="EL814" s="109" t="n">
        <v>14.1</v>
      </c>
      <c r="EM814" s="109" t="n">
        <v>21.1</v>
      </c>
      <c r="EN814" s="109" t="n">
        <v>21.2</v>
      </c>
      <c r="EO814" s="110" t="n">
        <f aca="false">SUM(EC814:EN814)/12</f>
        <v>13.5083333333333</v>
      </c>
      <c r="FA814" s="1" t="n">
        <f aca="false">FA813+1</f>
        <v>1914</v>
      </c>
      <c r="FB814" s="131" t="n">
        <v>1914</v>
      </c>
      <c r="FC814" s="120" t="n">
        <f aca="false">(FC811+FC812+FC813+FC815+FC816+FC817)/6</f>
        <v>13.8</v>
      </c>
      <c r="FD814" s="132" t="n">
        <v>16.8</v>
      </c>
      <c r="FE814" s="132" t="n">
        <v>16</v>
      </c>
      <c r="FF814" s="132" t="n">
        <v>12.6</v>
      </c>
      <c r="FG814" s="132" t="n">
        <v>10.2</v>
      </c>
      <c r="FH814" s="132" t="n">
        <v>8.2</v>
      </c>
      <c r="FI814" s="132" t="n">
        <v>6.8</v>
      </c>
      <c r="FJ814" s="132" t="n">
        <v>9.7</v>
      </c>
      <c r="FK814" s="132" t="n">
        <v>8.3</v>
      </c>
      <c r="FL814" s="132" t="n">
        <v>14.1</v>
      </c>
      <c r="FM814" s="132" t="n">
        <v>14.3</v>
      </c>
      <c r="FN814" s="132" t="n">
        <v>15</v>
      </c>
      <c r="FO814" s="110" t="n">
        <f aca="false">SUM(FC814:FN814)/12</f>
        <v>12.15</v>
      </c>
      <c r="GA814" s="1" t="n">
        <f aca="false">GA813+1</f>
        <v>1914</v>
      </c>
      <c r="GB814" s="131" t="n">
        <v>1914</v>
      </c>
      <c r="GC814" s="132" t="n">
        <v>9.8</v>
      </c>
      <c r="GD814" s="132" t="n">
        <v>11.8</v>
      </c>
      <c r="GE814" s="132" t="n">
        <v>12.1</v>
      </c>
      <c r="GF814" s="132" t="n">
        <v>9.7</v>
      </c>
      <c r="GG814" s="132" t="n">
        <v>6.2</v>
      </c>
      <c r="GH814" s="132" t="n">
        <v>5.6</v>
      </c>
      <c r="GI814" s="132" t="n">
        <v>2.9</v>
      </c>
      <c r="GJ814" s="132" t="n">
        <v>4.4</v>
      </c>
      <c r="GK814" s="132" t="n">
        <v>3.7</v>
      </c>
      <c r="GL814" s="132" t="n">
        <v>6.6</v>
      </c>
      <c r="GM814" s="132" t="n">
        <v>9.9</v>
      </c>
      <c r="GN814" s="132" t="n">
        <v>12</v>
      </c>
      <c r="GO814" s="110" t="n">
        <f aca="false">SUM(GC814:GN814)/12</f>
        <v>7.89166666666667</v>
      </c>
      <c r="HA814" s="1" t="n">
        <f aca="false">HA813+1</f>
        <v>1914</v>
      </c>
      <c r="HB814" s="113" t="s">
        <v>70</v>
      </c>
      <c r="HC814" s="109" t="n">
        <v>14.2</v>
      </c>
      <c r="HD814" s="109" t="n">
        <v>15.7</v>
      </c>
      <c r="HE814" s="109" t="n">
        <v>15.8</v>
      </c>
      <c r="HF814" s="109" t="n">
        <v>13</v>
      </c>
      <c r="HG814" s="109" t="n">
        <v>10.9</v>
      </c>
      <c r="HH814" s="109" t="n">
        <v>8.6</v>
      </c>
      <c r="HI814" s="109" t="n">
        <v>7.3</v>
      </c>
      <c r="HJ814" s="109" t="n">
        <v>8.5</v>
      </c>
      <c r="HK814" s="109" t="n">
        <v>8</v>
      </c>
      <c r="HL814" s="109" t="n">
        <v>11.4</v>
      </c>
      <c r="HM814" s="109" t="n">
        <v>14.8</v>
      </c>
      <c r="HN814" s="109" t="n">
        <v>15.3</v>
      </c>
      <c r="HO814" s="110" t="n">
        <f aca="false">SUM(HC814:HN814)/12</f>
        <v>11.9583333333333</v>
      </c>
      <c r="IA814" s="1" t="n">
        <f aca="false">IA813+1</f>
        <v>1914</v>
      </c>
      <c r="IB814" s="111" t="n">
        <v>1914</v>
      </c>
      <c r="IC814" s="109" t="n">
        <v>14.2</v>
      </c>
      <c r="ID814" s="109" t="n">
        <v>17.3</v>
      </c>
      <c r="IE814" s="109" t="n">
        <v>15.7</v>
      </c>
      <c r="IF814" s="109" t="n">
        <v>10.5</v>
      </c>
      <c r="IG814" s="109" t="n">
        <v>7.7</v>
      </c>
      <c r="IH814" s="109" t="n">
        <v>3.8</v>
      </c>
      <c r="II814" s="109" t="n">
        <v>4.3</v>
      </c>
      <c r="IJ814" s="109" t="n">
        <v>7.4</v>
      </c>
      <c r="IK814" s="109" t="n">
        <v>6.9</v>
      </c>
      <c r="IL814" s="109" t="n">
        <v>11.5</v>
      </c>
      <c r="IM814" s="109" t="n">
        <v>15</v>
      </c>
      <c r="IN814" s="109" t="n">
        <v>16.7</v>
      </c>
      <c r="IO814" s="110" t="n">
        <f aca="false">SUM(IC814:IN814)/12</f>
        <v>10.9166666666667</v>
      </c>
      <c r="JA814" s="1" t="n">
        <f aca="false">JA813+1</f>
        <v>1914</v>
      </c>
      <c r="JB814" s="113" t="s">
        <v>70</v>
      </c>
      <c r="JC814" s="109" t="n">
        <v>12.8</v>
      </c>
      <c r="JD814" s="109" t="n">
        <v>14.3</v>
      </c>
      <c r="JE814" s="109" t="n">
        <v>14</v>
      </c>
      <c r="JF814" s="109" t="n">
        <v>13.2</v>
      </c>
      <c r="JG814" s="109" t="n">
        <v>10.3</v>
      </c>
      <c r="JH814" s="109" t="n">
        <v>9.6</v>
      </c>
      <c r="JI814" s="109" t="n">
        <v>7.3</v>
      </c>
      <c r="JJ814" s="109" t="n">
        <v>8</v>
      </c>
      <c r="JK814" s="109" t="n">
        <v>7.6</v>
      </c>
      <c r="JL814" s="109" t="n">
        <v>10.4</v>
      </c>
      <c r="JM814" s="109" t="n">
        <v>11.9</v>
      </c>
      <c r="JN814" s="109" t="n">
        <v>13.6</v>
      </c>
      <c r="JO814" s="110" t="n">
        <f aca="false">SUM(JC814:JN814)/12</f>
        <v>11.0833333333333</v>
      </c>
      <c r="KA814" s="1" t="n">
        <f aca="false">KA813+1</f>
        <v>1914</v>
      </c>
      <c r="KB814" s="111" t="n">
        <v>1914</v>
      </c>
      <c r="KC814" s="109" t="n">
        <v>13.8</v>
      </c>
      <c r="KD814" s="109" t="n">
        <v>16.6</v>
      </c>
      <c r="KE814" s="109" t="n">
        <v>15.3</v>
      </c>
      <c r="KF814" s="109" t="n">
        <v>12.2</v>
      </c>
      <c r="KG814" s="109" t="n">
        <v>8.8</v>
      </c>
      <c r="KH814" s="109" t="n">
        <v>5.8</v>
      </c>
      <c r="KI814" s="109" t="n">
        <v>5.6</v>
      </c>
      <c r="KJ814" s="109" t="n">
        <v>7.3</v>
      </c>
      <c r="KK814" s="109" t="n">
        <v>6.1</v>
      </c>
      <c r="KL814" s="109" t="n">
        <v>11.4</v>
      </c>
      <c r="KM814" s="109" t="n">
        <v>14.5</v>
      </c>
      <c r="KN814" s="109" t="n">
        <v>15.5</v>
      </c>
      <c r="KO814" s="110" t="n">
        <f aca="false">SUM(KC814:KN814)/12</f>
        <v>11.075</v>
      </c>
      <c r="LA814" s="1" t="n">
        <f aca="false">LA813+1</f>
        <v>1914</v>
      </c>
      <c r="LB814" s="113" t="s">
        <v>70</v>
      </c>
      <c r="LC814" s="109" t="n">
        <v>14.7</v>
      </c>
      <c r="LD814" s="109" t="n">
        <v>16.1</v>
      </c>
      <c r="LE814" s="109" t="n">
        <v>15</v>
      </c>
      <c r="LF814" s="109" t="n">
        <v>12.7</v>
      </c>
      <c r="LG814" s="109" t="n">
        <v>8.9</v>
      </c>
      <c r="LH814" s="109" t="n">
        <v>4.9</v>
      </c>
      <c r="LI814" s="109" t="n">
        <v>4.8</v>
      </c>
      <c r="LJ814" s="109" t="n">
        <v>6.6</v>
      </c>
      <c r="LK814" s="109" t="n">
        <v>6.1</v>
      </c>
      <c r="LL814" s="109" t="n">
        <v>11.7</v>
      </c>
      <c r="LM814" s="109" t="n">
        <v>15.2</v>
      </c>
      <c r="LN814" s="109" t="n">
        <v>15.6</v>
      </c>
      <c r="LO814" s="110" t="n">
        <f aca="false">SUM(LC814:LN814)/12</f>
        <v>11.025</v>
      </c>
      <c r="MA814" s="1" t="n">
        <f aca="false">MA813+1</f>
        <v>1914</v>
      </c>
      <c r="MB814" s="111" t="n">
        <v>1914</v>
      </c>
      <c r="MC814" s="109" t="n">
        <v>13.5</v>
      </c>
      <c r="MD814" s="109" t="n">
        <v>12</v>
      </c>
      <c r="ME814" s="109" t="n">
        <v>11.3</v>
      </c>
      <c r="MF814" s="109" t="n">
        <v>10.6</v>
      </c>
      <c r="MG814" s="109" t="n">
        <v>8.4</v>
      </c>
      <c r="MH814" s="109" t="n">
        <v>8.1</v>
      </c>
      <c r="MI814" s="109" t="n">
        <v>6.3</v>
      </c>
      <c r="MJ814" s="109" t="n">
        <v>5.3</v>
      </c>
      <c r="MK814" s="109" t="n">
        <v>5.5</v>
      </c>
      <c r="ML814" s="109" t="n">
        <v>5.8</v>
      </c>
      <c r="MM814" s="109" t="n">
        <v>8.5</v>
      </c>
      <c r="MN814" s="109" t="n">
        <v>10.5</v>
      </c>
      <c r="MO814" s="110" t="n">
        <f aca="false">SUM(MC814:MN814)/12</f>
        <v>8.81666666666667</v>
      </c>
      <c r="OA814" s="5"/>
    </row>
    <row r="815" customFormat="false" ht="13.5" hidden="false" customHeight="false" outlineLevel="0" collapsed="false">
      <c r="A815" s="101" t="n">
        <f aca="false">A810+5</f>
        <v>1915</v>
      </c>
      <c r="B815" s="102" t="n">
        <f aca="false">AVERAGE(AO815,BO815,CO815,DO815,EO815,FO815,GO815,HO815,IO815,JO815,KO815,LO815,MO815,NO815)</f>
        <v>10.4978632478632</v>
      </c>
      <c r="C815" s="103" t="n">
        <f aca="false">AVERAGE(B811:B815)</f>
        <v>10.4729009324009</v>
      </c>
      <c r="D815" s="104" t="n">
        <f aca="false">AVERAGE(B806:B815)</f>
        <v>10.361906484719</v>
      </c>
      <c r="E815" s="102" t="n">
        <f aca="false">AVERAGE(B796:B815)</f>
        <v>10.3528282423595</v>
      </c>
      <c r="F815" s="105" t="n">
        <f aca="false">AVERAGE(B766:B815)</f>
        <v>9.61159280488031</v>
      </c>
      <c r="G815" s="3" t="n">
        <f aca="false">MAX(AC815:AN815,BC815:BN815,CC815:CN815,DC815:DN815,EC815:EN815,FC815:FN815,GC815:GN815,HC815:HN815,IC815:IN815,JC815:JN815,KC815:KN815,LC815:LN815,MC815:MN815,NC815:NN815)</f>
        <v>23</v>
      </c>
      <c r="H815" s="106" t="n">
        <f aca="false">MEDIAN(AC815:AN815,BC815:BN815,CC815:CN815,DC815:DN815,EC815:EN815,FC815:FN815,GC815:GN815,HC815:HN815,IC815:IN815,JC815:JN815,KC815:KN815,LC815:LN815,MC815:MN815,NC815:NN815)</f>
        <v>10.05</v>
      </c>
      <c r="I815" s="102" t="n">
        <f aca="false">MIN(AC815:AN815,BC815:BN815,CC815:CN815,DC815:DN815,EC815:EN815,FC815:FN815,GC815:GN815,HC815:HN815,IC815:IN815,JC815:JN815,KC815:KN815,LC815:LN815,MC815:MN815,NC815:NN815)</f>
        <v>4.1</v>
      </c>
      <c r="J815" s="107" t="n">
        <f aca="false">(G815+I815)/2</f>
        <v>13.55</v>
      </c>
      <c r="AA815" s="1" t="n">
        <f aca="false">AA814+1</f>
        <v>1915</v>
      </c>
      <c r="AB815" s="108" t="n">
        <v>1915</v>
      </c>
      <c r="AC815" s="109" t="n">
        <v>16.3</v>
      </c>
      <c r="AD815" s="109" t="n">
        <v>18.4</v>
      </c>
      <c r="AE815" s="109" t="n">
        <v>14.6</v>
      </c>
      <c r="AF815" s="109" t="n">
        <v>12</v>
      </c>
      <c r="AG815" s="109" t="n">
        <v>9.7</v>
      </c>
      <c r="AH815" s="109" t="n">
        <v>10.1</v>
      </c>
      <c r="AI815" s="109" t="n">
        <v>8.3</v>
      </c>
      <c r="AJ815" s="109" t="n">
        <v>8.2</v>
      </c>
      <c r="AK815" s="109" t="n">
        <v>9.6</v>
      </c>
      <c r="AL815" s="109" t="n">
        <v>10.8</v>
      </c>
      <c r="AM815" s="109" t="n">
        <v>11.4</v>
      </c>
      <c r="AN815" s="109" t="n">
        <v>14.4</v>
      </c>
      <c r="AO815" s="110" t="n">
        <f aca="false">SUM(AC815:AN815)/12</f>
        <v>11.9833333333333</v>
      </c>
      <c r="BA815" s="1" t="n">
        <f aca="false">BA814+1</f>
        <v>1915</v>
      </c>
      <c r="BB815" s="111" t="n">
        <v>1915</v>
      </c>
      <c r="BC815" s="109" t="n">
        <v>14.3</v>
      </c>
      <c r="BD815" s="109" t="n">
        <v>16.3</v>
      </c>
      <c r="BE815" s="109" t="n">
        <v>12.2</v>
      </c>
      <c r="BF815" s="109" t="n">
        <v>9.8</v>
      </c>
      <c r="BG815" s="109" t="n">
        <v>7.6</v>
      </c>
      <c r="BH815" s="109" t="n">
        <v>8.7</v>
      </c>
      <c r="BI815" s="109" t="n">
        <v>6.2</v>
      </c>
      <c r="BJ815" s="109" t="n">
        <v>6.3</v>
      </c>
      <c r="BK815" s="109" t="n">
        <v>8.4</v>
      </c>
      <c r="BL815" s="109" t="n">
        <v>9.4</v>
      </c>
      <c r="BM815" s="109" t="n">
        <v>10.6</v>
      </c>
      <c r="BN815" s="109" t="n">
        <v>13.8</v>
      </c>
      <c r="BO815" s="110" t="n">
        <f aca="false">SUM(BC815:BN815)/12</f>
        <v>10.3</v>
      </c>
      <c r="CA815" s="1" t="n">
        <f aca="false">CA814+1</f>
        <v>1915</v>
      </c>
      <c r="CB815" s="111" t="n">
        <v>1915</v>
      </c>
      <c r="CC815" s="109" t="n">
        <v>14.9</v>
      </c>
      <c r="CD815" s="109" t="n">
        <v>16.4</v>
      </c>
      <c r="CE815" s="109" t="n">
        <v>14.8</v>
      </c>
      <c r="CF815" s="109" t="n">
        <v>12.7</v>
      </c>
      <c r="CG815" s="109" t="n">
        <v>10.6</v>
      </c>
      <c r="CH815" s="109" t="n">
        <v>10.8</v>
      </c>
      <c r="CI815" s="109" t="n">
        <v>10.1</v>
      </c>
      <c r="CJ815" s="109" t="n">
        <v>9.3</v>
      </c>
      <c r="CK815" s="109" t="n">
        <v>10.1</v>
      </c>
      <c r="CL815" s="109" t="n">
        <v>10.5</v>
      </c>
      <c r="CM815" s="109" t="n">
        <v>10.1</v>
      </c>
      <c r="CN815" s="109" t="n">
        <v>13.9</v>
      </c>
      <c r="CO815" s="110" t="n">
        <f aca="false">SUM(CC815:CN815)/12</f>
        <v>12.0166666666667</v>
      </c>
      <c r="DA815" s="1" t="n">
        <v>1915</v>
      </c>
      <c r="DB815" s="111" t="n">
        <v>1915</v>
      </c>
      <c r="DC815" s="109" t="n">
        <v>12.2</v>
      </c>
      <c r="DD815" s="109" t="n">
        <v>14.4</v>
      </c>
      <c r="DE815" s="109" t="n">
        <v>10.1</v>
      </c>
      <c r="DF815" s="109" t="n">
        <v>8.8</v>
      </c>
      <c r="DG815" s="109" t="n">
        <v>5.5</v>
      </c>
      <c r="DH815" s="109" t="n">
        <v>7.2</v>
      </c>
      <c r="DI815" s="109" t="n">
        <v>5.1</v>
      </c>
      <c r="DJ815" s="109" t="n">
        <v>5.4</v>
      </c>
      <c r="DK815" s="109" t="n">
        <v>6.5</v>
      </c>
      <c r="DL815" s="109" t="n">
        <v>7.3</v>
      </c>
      <c r="DM815" s="109" t="n">
        <v>8.3</v>
      </c>
      <c r="DN815" s="109" t="n">
        <v>11.3</v>
      </c>
      <c r="DO815" s="110" t="n">
        <f aca="false">SUM(DC815:DN815)/12</f>
        <v>8.50833333333333</v>
      </c>
      <c r="EA815" s="1" t="n">
        <f aca="false">EA814+1</f>
        <v>1915</v>
      </c>
      <c r="EB815" s="113" t="s">
        <v>71</v>
      </c>
      <c r="EC815" s="109" t="n">
        <v>19.3</v>
      </c>
      <c r="ED815" s="109" t="n">
        <v>23</v>
      </c>
      <c r="EE815" s="109" t="n">
        <v>16.2</v>
      </c>
      <c r="EF815" s="109" t="n">
        <v>12.3</v>
      </c>
      <c r="EG815" s="109" t="n">
        <v>8</v>
      </c>
      <c r="EH815" s="109" t="n">
        <v>7.6</v>
      </c>
      <c r="EI815" s="109" t="n">
        <v>5.3</v>
      </c>
      <c r="EJ815" s="109" t="n">
        <v>5.1</v>
      </c>
      <c r="EK815" s="109" t="n">
        <v>8.2</v>
      </c>
      <c r="EL815" s="109" t="n">
        <v>11.8</v>
      </c>
      <c r="EM815" s="109" t="n">
        <v>14.8</v>
      </c>
      <c r="EN815" s="109" t="n">
        <v>19.1</v>
      </c>
      <c r="EO815" s="110" t="n">
        <f aca="false">SUM(EC815:EN815)/12</f>
        <v>12.5583333333333</v>
      </c>
      <c r="FA815" s="1" t="n">
        <f aca="false">FA814+1</f>
        <v>1915</v>
      </c>
      <c r="FB815" s="131" t="n">
        <v>1915</v>
      </c>
      <c r="FC815" s="132" t="n">
        <v>14.7</v>
      </c>
      <c r="FD815" s="132" t="n">
        <v>16.4</v>
      </c>
      <c r="FE815" s="120" t="n">
        <f aca="false">(FE812+FE813+FE814+FE816+FE817+FE818)/6</f>
        <v>14.7166666666667</v>
      </c>
      <c r="FF815" s="120" t="n">
        <f aca="false">(FF812+FF813+FF814+FF816+FF817+FF818)/6</f>
        <v>11.85</v>
      </c>
      <c r="FG815" s="132" t="n">
        <v>9.3</v>
      </c>
      <c r="FH815" s="132" t="n">
        <v>8.7</v>
      </c>
      <c r="FI815" s="132" t="n">
        <v>7.6</v>
      </c>
      <c r="FJ815" s="132" t="n">
        <v>7.4</v>
      </c>
      <c r="FK815" s="132" t="n">
        <v>8.4</v>
      </c>
      <c r="FL815" s="132" t="n">
        <v>9.2</v>
      </c>
      <c r="FM815" s="132" t="n">
        <v>9.8</v>
      </c>
      <c r="FN815" s="132" t="n">
        <v>12</v>
      </c>
      <c r="FO815" s="110" t="n">
        <f aca="false">SUM(FC815:FN815)/12</f>
        <v>10.8388888888889</v>
      </c>
      <c r="GA815" s="1" t="n">
        <f aca="false">GA814+1</f>
        <v>1915</v>
      </c>
      <c r="GB815" s="131" t="n">
        <v>1915</v>
      </c>
      <c r="GC815" s="132" t="n">
        <v>11.2</v>
      </c>
      <c r="GD815" s="132" t="n">
        <v>12.3</v>
      </c>
      <c r="GE815" s="132" t="n">
        <v>9.1</v>
      </c>
      <c r="GF815" s="132" t="n">
        <v>8.1</v>
      </c>
      <c r="GG815" s="132" t="n">
        <v>6.2</v>
      </c>
      <c r="GH815" s="132" t="n">
        <v>6.5</v>
      </c>
      <c r="GI815" s="132" t="n">
        <v>6.4</v>
      </c>
      <c r="GJ815" s="132" t="n">
        <v>5.7</v>
      </c>
      <c r="GK815" s="132" t="n">
        <v>7.3</v>
      </c>
      <c r="GL815" s="132" t="n">
        <v>6.9</v>
      </c>
      <c r="GM815" s="132" t="n">
        <v>7.5</v>
      </c>
      <c r="GN815" s="132" t="n">
        <v>8.8</v>
      </c>
      <c r="GO815" s="110" t="n">
        <f aca="false">SUM(GC815:GN815)/12</f>
        <v>8</v>
      </c>
      <c r="HA815" s="1" t="n">
        <f aca="false">HA814+1</f>
        <v>1915</v>
      </c>
      <c r="HB815" s="113" t="s">
        <v>71</v>
      </c>
      <c r="HC815" s="109" t="n">
        <v>14.8</v>
      </c>
      <c r="HD815" s="109" t="n">
        <v>16.2</v>
      </c>
      <c r="HE815" s="109" t="n">
        <v>14.7</v>
      </c>
      <c r="HF815" s="109" t="n">
        <v>12.7</v>
      </c>
      <c r="HG815" s="109" t="n">
        <v>10.7</v>
      </c>
      <c r="HH815" s="109" t="n">
        <v>10.6</v>
      </c>
      <c r="HI815" s="109" t="n">
        <v>9</v>
      </c>
      <c r="HJ815" s="109" t="n">
        <v>8.8</v>
      </c>
      <c r="HK815" s="109" t="n">
        <v>9.9</v>
      </c>
      <c r="HL815" s="109" t="n">
        <v>10.3</v>
      </c>
      <c r="HM815" s="109" t="n">
        <v>11.1</v>
      </c>
      <c r="HN815" s="109" t="n">
        <v>13.3</v>
      </c>
      <c r="HO815" s="110" t="n">
        <f aca="false">SUM(HC815:HN815)/12</f>
        <v>11.8416666666667</v>
      </c>
      <c r="IA815" s="1" t="n">
        <f aca="false">IA814+1</f>
        <v>1915</v>
      </c>
      <c r="IB815" s="111" t="n">
        <v>1915</v>
      </c>
      <c r="IC815" s="109" t="n">
        <v>15.7</v>
      </c>
      <c r="ID815" s="109" t="n">
        <v>17.9</v>
      </c>
      <c r="IE815" s="109" t="n">
        <v>13.9</v>
      </c>
      <c r="IF815" s="109" t="n">
        <v>9.4</v>
      </c>
      <c r="IG815" s="109" t="n">
        <v>7.3</v>
      </c>
      <c r="IH815" s="109" t="n">
        <v>7.2</v>
      </c>
      <c r="II815" s="109" t="n">
        <v>4.9</v>
      </c>
      <c r="IJ815" s="109" t="n">
        <v>4.1</v>
      </c>
      <c r="IK815" s="109" t="n">
        <v>6.1</v>
      </c>
      <c r="IL815" s="109" t="n">
        <v>7.1</v>
      </c>
      <c r="IM815" s="109" t="n">
        <v>7.8</v>
      </c>
      <c r="IN815" s="109" t="n">
        <v>13.5</v>
      </c>
      <c r="IO815" s="110" t="n">
        <f aca="false">SUM(IC815:IN815)/12</f>
        <v>9.575</v>
      </c>
      <c r="JA815" s="1" t="n">
        <f aca="false">JA814+1</f>
        <v>1915</v>
      </c>
      <c r="JB815" s="113" t="s">
        <v>71</v>
      </c>
      <c r="JC815" s="109" t="n">
        <v>12.4</v>
      </c>
      <c r="JD815" s="109" t="n">
        <v>13.8</v>
      </c>
      <c r="JE815" s="109" t="n">
        <v>12.3</v>
      </c>
      <c r="JF815" s="109" t="n">
        <v>11.1</v>
      </c>
      <c r="JG815" s="109" t="n">
        <v>10</v>
      </c>
      <c r="JH815" s="109" t="n">
        <v>10.2</v>
      </c>
      <c r="JI815" s="109" t="n">
        <v>8.7</v>
      </c>
      <c r="JJ815" s="109" t="n">
        <v>9.5</v>
      </c>
      <c r="JK815" s="109" t="n">
        <v>10.2</v>
      </c>
      <c r="JL815" s="109" t="n">
        <v>10.4</v>
      </c>
      <c r="JM815" s="109" t="n">
        <v>11.5</v>
      </c>
      <c r="JN815" s="109" t="n">
        <v>11.8</v>
      </c>
      <c r="JO815" s="110" t="n">
        <f aca="false">SUM(JC815:JN815)/12</f>
        <v>10.9916666666667</v>
      </c>
      <c r="KA815" s="1" t="n">
        <f aca="false">KA814+1</f>
        <v>1915</v>
      </c>
      <c r="KB815" s="111" t="n">
        <v>1915</v>
      </c>
      <c r="KC815" s="109" t="n">
        <v>15.2</v>
      </c>
      <c r="KD815" s="109" t="n">
        <v>17.1</v>
      </c>
      <c r="KE815" s="109" t="n">
        <v>12.9</v>
      </c>
      <c r="KF815" s="109" t="n">
        <v>10.7</v>
      </c>
      <c r="KG815" s="109" t="n">
        <v>8.3</v>
      </c>
      <c r="KH815" s="109" t="n">
        <v>8.7</v>
      </c>
      <c r="KI815" s="109" t="n">
        <v>6.4</v>
      </c>
      <c r="KJ815" s="109" t="n">
        <v>6.2</v>
      </c>
      <c r="KK815" s="109" t="n">
        <v>7.9</v>
      </c>
      <c r="KL815" s="109" t="n">
        <v>8.6</v>
      </c>
      <c r="KM815" s="109" t="n">
        <v>9.6</v>
      </c>
      <c r="KN815" s="109" t="n">
        <v>12.6</v>
      </c>
      <c r="KO815" s="110" t="n">
        <f aca="false">SUM(KC815:KN815)/12</f>
        <v>10.35</v>
      </c>
      <c r="LA815" s="1" t="n">
        <f aca="false">LA814+1</f>
        <v>1915</v>
      </c>
      <c r="LB815" s="113" t="s">
        <v>71</v>
      </c>
      <c r="LC815" s="109" t="n">
        <v>13.6</v>
      </c>
      <c r="LD815" s="109" t="n">
        <v>16.3</v>
      </c>
      <c r="LE815" s="109" t="n">
        <v>12.7</v>
      </c>
      <c r="LF815" s="109" t="n">
        <v>9.6</v>
      </c>
      <c r="LG815" s="109" t="n">
        <v>7</v>
      </c>
      <c r="LH815" s="109" t="n">
        <v>8.3</v>
      </c>
      <c r="LI815" s="109" t="n">
        <v>6.1</v>
      </c>
      <c r="LJ815" s="109" t="n">
        <v>5.6</v>
      </c>
      <c r="LK815" s="109" t="n">
        <v>7.4</v>
      </c>
      <c r="LL815" s="109" t="n">
        <v>7.7</v>
      </c>
      <c r="LM815" s="109" t="n">
        <v>9.6</v>
      </c>
      <c r="LN815" s="109" t="n">
        <v>12.7</v>
      </c>
      <c r="LO815" s="110" t="n">
        <f aca="false">SUM(LC815:LN815)/12</f>
        <v>9.71666666666667</v>
      </c>
      <c r="MA815" s="1" t="n">
        <f aca="false">MA814+1</f>
        <v>1915</v>
      </c>
      <c r="MB815" s="111" t="n">
        <v>1915</v>
      </c>
      <c r="MC815" s="109" t="n">
        <v>14.2</v>
      </c>
      <c r="MD815" s="109" t="n">
        <v>13.7</v>
      </c>
      <c r="ME815" s="109" t="n">
        <v>11.7</v>
      </c>
      <c r="MF815" s="109" t="n">
        <v>10.9</v>
      </c>
      <c r="MG815" s="109" t="n">
        <v>9.1</v>
      </c>
      <c r="MH815" s="109" t="n">
        <v>8.4</v>
      </c>
      <c r="MI815" s="109" t="n">
        <v>6.8</v>
      </c>
      <c r="MJ815" s="109" t="n">
        <v>6.2</v>
      </c>
      <c r="MK815" s="109" t="n">
        <v>6.4</v>
      </c>
      <c r="ML815" s="109" t="n">
        <v>8.5</v>
      </c>
      <c r="MM815" s="109" t="n">
        <v>9.4</v>
      </c>
      <c r="MN815" s="109" t="n">
        <v>12.2</v>
      </c>
      <c r="MO815" s="110" t="n">
        <f aca="false">SUM(MC815:MN815)/12</f>
        <v>9.79166666666667</v>
      </c>
      <c r="OA815" s="5"/>
    </row>
    <row r="816" customFormat="false" ht="13.5" hidden="false" customHeight="false" outlineLevel="0" collapsed="false">
      <c r="A816" s="101"/>
      <c r="B816" s="102" t="n">
        <f aca="false">AVERAGE(AO816,BO816,CO816,DO816,EO816,FO816,GO816,HO816,IO816,JO816,KO816,LO816,MO816,NO816)</f>
        <v>9.94209401709402</v>
      </c>
      <c r="C816" s="103" t="n">
        <f aca="false">AVERAGE(B812:B816)</f>
        <v>10.3941530691531</v>
      </c>
      <c r="D816" s="104" t="n">
        <f aca="false">AVERAGE(B807:B816)</f>
        <v>10.2631992197617</v>
      </c>
      <c r="E816" s="102" t="n">
        <f aca="false">AVERAGE(B797:B816)</f>
        <v>10.3335266932142</v>
      </c>
      <c r="F816" s="105" t="n">
        <f aca="false">AVERAGE(B767:B816)</f>
        <v>9.64443468522219</v>
      </c>
      <c r="G816" s="3" t="n">
        <f aca="false">MAX(AC816:AN816,BC816:BN816,CC816:CN816,DC816:DN816,EC816:EN816,FC816:FN816,GC816:GN816,HC816:HN816,IC816:IN816,JC816:JN816,KC816:KN816,LC816:LN816,MC816:MN816,NC816:NN816)</f>
        <v>20.5</v>
      </c>
      <c r="H816" s="106" t="n">
        <f aca="false">MEDIAN(AC816:AN816,BC816:BN816,CC816:CN816,DC816:DN816,EC816:EN816,FC816:FN816,GC816:GN816,HC816:HN816,IC816:IN816,JC816:JN816,KC816:KN816,LC816:LN816,MC816:MN816,NC816:NN816)</f>
        <v>9.5</v>
      </c>
      <c r="I816" s="102" t="n">
        <f aca="false">MIN(AC816:AN816,BC816:BN816,CC816:CN816,DC816:DN816,EC816:EN816,FC816:FN816,GC816:GN816,HC816:HN816,IC816:IN816,JC816:JN816,KC816:KN816,LC816:LN816,MC816:MN816,NC816:NN816)</f>
        <v>4.2</v>
      </c>
      <c r="J816" s="107" t="n">
        <f aca="false">(G816+I816)/2</f>
        <v>12.35</v>
      </c>
      <c r="AA816" s="1" t="n">
        <f aca="false">AA815+1</f>
        <v>1916</v>
      </c>
      <c r="AB816" s="108" t="n">
        <v>1916</v>
      </c>
      <c r="AC816" s="109" t="n">
        <v>16.4</v>
      </c>
      <c r="AD816" s="109" t="n">
        <v>16.7</v>
      </c>
      <c r="AE816" s="109" t="n">
        <v>13.9</v>
      </c>
      <c r="AF816" s="109" t="n">
        <v>11.5</v>
      </c>
      <c r="AG816" s="109" t="n">
        <v>10.2</v>
      </c>
      <c r="AH816" s="109" t="n">
        <v>8.3</v>
      </c>
      <c r="AI816" s="109" t="n">
        <v>7.9</v>
      </c>
      <c r="AJ816" s="109" t="n">
        <v>8</v>
      </c>
      <c r="AK816" s="109" t="n">
        <v>10.2</v>
      </c>
      <c r="AL816" s="109" t="n">
        <v>10.5</v>
      </c>
      <c r="AM816" s="109" t="n">
        <v>11.2</v>
      </c>
      <c r="AN816" s="109" t="n">
        <v>14.2</v>
      </c>
      <c r="AO816" s="110" t="n">
        <f aca="false">SUM(AC816:AN816)/12</f>
        <v>11.5833333333333</v>
      </c>
      <c r="BA816" s="1" t="n">
        <f aca="false">BA815+1</f>
        <v>1916</v>
      </c>
      <c r="BB816" s="111" t="n">
        <v>1916</v>
      </c>
      <c r="BC816" s="109" t="n">
        <v>14.6</v>
      </c>
      <c r="BD816" s="109" t="n">
        <v>13.9</v>
      </c>
      <c r="BE816" s="109" t="n">
        <v>10.9</v>
      </c>
      <c r="BF816" s="109" t="n">
        <v>8.7</v>
      </c>
      <c r="BG816" s="109" t="n">
        <v>7.8</v>
      </c>
      <c r="BH816" s="109" t="n">
        <v>6.4</v>
      </c>
      <c r="BI816" s="109" t="n">
        <v>4.8</v>
      </c>
      <c r="BJ816" s="109" t="n">
        <v>4.2</v>
      </c>
      <c r="BK816" s="109" t="n">
        <v>6.1</v>
      </c>
      <c r="BL816" s="109" t="n">
        <v>8.1</v>
      </c>
      <c r="BM816" s="109" t="n">
        <v>9.2</v>
      </c>
      <c r="BN816" s="109" t="n">
        <v>12.7</v>
      </c>
      <c r="BO816" s="110" t="n">
        <f aca="false">SUM(BC816:BN816)/12</f>
        <v>8.95</v>
      </c>
      <c r="CA816" s="1" t="n">
        <f aca="false">CA815+1</f>
        <v>1916</v>
      </c>
      <c r="CB816" s="111" t="n">
        <v>1916</v>
      </c>
      <c r="CC816" s="109" t="n">
        <v>14.6</v>
      </c>
      <c r="CD816" s="109" t="n">
        <v>15.9</v>
      </c>
      <c r="CE816" s="109" t="n">
        <v>13.8</v>
      </c>
      <c r="CF816" s="109" t="n">
        <v>11.2</v>
      </c>
      <c r="CG816" s="109" t="n">
        <v>11.3</v>
      </c>
      <c r="CH816" s="109" t="n">
        <v>9.3</v>
      </c>
      <c r="CI816" s="109" t="n">
        <v>8.9</v>
      </c>
      <c r="CJ816" s="109" t="n">
        <v>8.7</v>
      </c>
      <c r="CK816" s="109" t="n">
        <v>10.3</v>
      </c>
      <c r="CL816" s="109" t="n">
        <v>10.2</v>
      </c>
      <c r="CM816" s="109" t="n">
        <v>10.5</v>
      </c>
      <c r="CN816" s="109" t="n">
        <v>13.5</v>
      </c>
      <c r="CO816" s="110" t="n">
        <f aca="false">SUM(CC816:CN816)/12</f>
        <v>11.5166666666667</v>
      </c>
      <c r="DA816" s="1" t="n">
        <f aca="false">DA815+1</f>
        <v>1916</v>
      </c>
      <c r="DB816" s="111" t="n">
        <v>1916</v>
      </c>
      <c r="DC816" s="109" t="n">
        <v>13.2</v>
      </c>
      <c r="DD816" s="109" t="n">
        <v>12.5</v>
      </c>
      <c r="DE816" s="109" t="n">
        <v>9.5</v>
      </c>
      <c r="DF816" s="109" t="n">
        <v>7.9</v>
      </c>
      <c r="DG816" s="109" t="n">
        <v>6.3</v>
      </c>
      <c r="DH816" s="109" t="n">
        <v>6.2</v>
      </c>
      <c r="DI816" s="109" t="n">
        <v>6.6</v>
      </c>
      <c r="DJ816" s="109" t="n">
        <v>4.9</v>
      </c>
      <c r="DK816" s="109" t="n">
        <v>7.2</v>
      </c>
      <c r="DL816" s="109" t="n">
        <v>8.5</v>
      </c>
      <c r="DM816" s="109" t="n">
        <v>8.7</v>
      </c>
      <c r="DN816" s="109" t="n">
        <v>10.9</v>
      </c>
      <c r="DO816" s="110" t="n">
        <f aca="false">SUM(DC816:DN816)/12</f>
        <v>8.53333333333333</v>
      </c>
      <c r="EA816" s="1" t="n">
        <f aca="false">EA815+1</f>
        <v>1916</v>
      </c>
      <c r="EB816" s="113" t="s">
        <v>72</v>
      </c>
      <c r="EC816" s="109" t="n">
        <v>20.5</v>
      </c>
      <c r="ED816" s="109" t="n">
        <v>20.2</v>
      </c>
      <c r="EE816" s="109" t="n">
        <v>17.1</v>
      </c>
      <c r="EF816" s="109" t="n">
        <v>9.3</v>
      </c>
      <c r="EG816" s="109" t="n">
        <v>7.2</v>
      </c>
      <c r="EH816" s="109" t="n">
        <v>6</v>
      </c>
      <c r="EI816" s="109" t="n">
        <v>5.7</v>
      </c>
      <c r="EJ816" s="109" t="n">
        <v>7</v>
      </c>
      <c r="EK816" s="109" t="n">
        <v>9.7</v>
      </c>
      <c r="EL816" s="109" t="n">
        <v>12.3</v>
      </c>
      <c r="EM816" s="109" t="n">
        <v>12.9</v>
      </c>
      <c r="EN816" s="109" t="n">
        <v>18.7</v>
      </c>
      <c r="EO816" s="110" t="n">
        <f aca="false">SUM(EC816:EN816)/12</f>
        <v>12.2166666666667</v>
      </c>
      <c r="FA816" s="1" t="n">
        <f aca="false">FA815+1</f>
        <v>1916</v>
      </c>
      <c r="FB816" s="131" t="n">
        <v>1916</v>
      </c>
      <c r="FC816" s="132" t="n">
        <v>10.4</v>
      </c>
      <c r="FD816" s="132" t="n">
        <v>15.1</v>
      </c>
      <c r="FE816" s="132" t="n">
        <v>13.9</v>
      </c>
      <c r="FF816" s="132" t="n">
        <v>10.3</v>
      </c>
      <c r="FG816" s="132" t="n">
        <v>10.4</v>
      </c>
      <c r="FH816" s="132" t="n">
        <v>7.6</v>
      </c>
      <c r="FI816" s="132" t="n">
        <v>7.1</v>
      </c>
      <c r="FJ816" s="120" t="n">
        <f aca="false">(FJ813+FJ814+FJ815+FJ817+FJ818+FJ819)/6</f>
        <v>8.18333333333333</v>
      </c>
      <c r="FK816" s="120" t="n">
        <f aca="false">(FK813+FK814+FK815+FK817+FK818+FK819)/6</f>
        <v>8.61666666666667</v>
      </c>
      <c r="FL816" s="120" t="n">
        <f aca="false">(FL813+FL814+FL815+FL817+FL818+FL819)/6</f>
        <v>10.8166666666667</v>
      </c>
      <c r="FM816" s="120" t="n">
        <f aca="false">(FM813+FM814+FM815+FM817+FM818+FM819)/6</f>
        <v>11.6333333333333</v>
      </c>
      <c r="FN816" s="120" t="n">
        <f aca="false">(FN814+FN815+FN817+FN818)/6</f>
        <v>9.18333333333333</v>
      </c>
      <c r="FO816" s="110" t="n">
        <f aca="false">SUM(FC816:FN816)/12</f>
        <v>10.2694444444444</v>
      </c>
      <c r="GA816" s="1" t="n">
        <f aca="false">GA815+1</f>
        <v>1916</v>
      </c>
      <c r="GB816" s="131" t="n">
        <v>1916</v>
      </c>
      <c r="GC816" s="132" t="n">
        <v>11.7</v>
      </c>
      <c r="GD816" s="132" t="n">
        <v>11.9</v>
      </c>
      <c r="GE816" s="132" t="n">
        <v>8.1</v>
      </c>
      <c r="GF816" s="132" t="n">
        <v>8.8</v>
      </c>
      <c r="GG816" s="132" t="n">
        <v>5.9</v>
      </c>
      <c r="GH816" s="132" t="n">
        <v>4.7</v>
      </c>
      <c r="GI816" s="132" t="n">
        <v>4.6</v>
      </c>
      <c r="GJ816" s="132" t="n">
        <v>4.4</v>
      </c>
      <c r="GK816" s="132" t="n">
        <v>7.4</v>
      </c>
      <c r="GL816" s="132" t="n">
        <v>6.7</v>
      </c>
      <c r="GM816" s="132" t="n">
        <v>7.9</v>
      </c>
      <c r="GN816" s="132" t="n">
        <v>9.8</v>
      </c>
      <c r="GO816" s="110" t="n">
        <f aca="false">SUM(GC816:GN816)/12</f>
        <v>7.65833333333333</v>
      </c>
      <c r="HA816" s="1" t="n">
        <f aca="false">HA815+1</f>
        <v>1916</v>
      </c>
      <c r="HB816" s="113" t="s">
        <v>72</v>
      </c>
      <c r="HC816" s="109" t="n">
        <v>15</v>
      </c>
      <c r="HD816" s="109" t="n">
        <v>15.2</v>
      </c>
      <c r="HE816" s="109" t="n">
        <v>13.2</v>
      </c>
      <c r="HF816" s="109" t="n">
        <v>11.4</v>
      </c>
      <c r="HG816" s="109" t="n">
        <v>10.9</v>
      </c>
      <c r="HH816" s="109" t="n">
        <v>9.1</v>
      </c>
      <c r="HI816" s="109" t="n">
        <v>7.8</v>
      </c>
      <c r="HJ816" s="109" t="n">
        <v>8.3</v>
      </c>
      <c r="HK816" s="109" t="n">
        <v>9.5</v>
      </c>
      <c r="HL816" s="109" t="n">
        <v>9.4</v>
      </c>
      <c r="HM816" s="109" t="n">
        <v>10.9</v>
      </c>
      <c r="HN816" s="109" t="n">
        <v>12.7</v>
      </c>
      <c r="HO816" s="110" t="n">
        <f aca="false">SUM(HC816:HN816)/12</f>
        <v>11.1166666666667</v>
      </c>
      <c r="IA816" s="1" t="n">
        <f aca="false">IA815+1</f>
        <v>1916</v>
      </c>
      <c r="IB816" s="111" t="n">
        <v>1916</v>
      </c>
      <c r="IC816" s="109" t="n">
        <v>14.7</v>
      </c>
      <c r="ID816" s="109" t="n">
        <v>14.4</v>
      </c>
      <c r="IE816" s="109" t="n">
        <v>10.8</v>
      </c>
      <c r="IF816" s="109" t="n">
        <v>7.2</v>
      </c>
      <c r="IG816" s="109" t="n">
        <v>6.9</v>
      </c>
      <c r="IH816" s="109" t="n">
        <v>5.9</v>
      </c>
      <c r="II816" s="109" t="n">
        <v>4.7</v>
      </c>
      <c r="IJ816" s="109" t="n">
        <v>5.3</v>
      </c>
      <c r="IK816" s="109" t="n">
        <v>6.5</v>
      </c>
      <c r="IL816" s="109" t="n">
        <v>7.2</v>
      </c>
      <c r="IM816" s="109" t="n">
        <v>8.7</v>
      </c>
      <c r="IN816" s="109" t="n">
        <v>11.8</v>
      </c>
      <c r="IO816" s="110" t="n">
        <f aca="false">SUM(IC816:IN816)/12</f>
        <v>8.675</v>
      </c>
      <c r="JA816" s="1" t="n">
        <f aca="false">JA815+1</f>
        <v>1916</v>
      </c>
      <c r="JB816" s="113" t="s">
        <v>72</v>
      </c>
      <c r="JC816" s="109" t="n">
        <v>13.1</v>
      </c>
      <c r="JD816" s="109" t="n">
        <v>13.4</v>
      </c>
      <c r="JE816" s="109" t="n">
        <v>11</v>
      </c>
      <c r="JF816" s="109" t="n">
        <v>12</v>
      </c>
      <c r="JG816" s="109" t="n">
        <v>10.6</v>
      </c>
      <c r="JH816" s="109" t="n">
        <v>8.7</v>
      </c>
      <c r="JI816" s="109" t="n">
        <v>8.1</v>
      </c>
      <c r="JJ816" s="109" t="n">
        <v>8.9</v>
      </c>
      <c r="JK816" s="109" t="n">
        <v>9.9</v>
      </c>
      <c r="JL816" s="109" t="n">
        <v>10.1</v>
      </c>
      <c r="JM816" s="109" t="n">
        <v>10.5</v>
      </c>
      <c r="JN816" s="109" t="n">
        <v>12.6</v>
      </c>
      <c r="JO816" s="110" t="n">
        <f aca="false">SUM(JC816:JN816)/12</f>
        <v>10.7416666666667</v>
      </c>
      <c r="KA816" s="1" t="n">
        <f aca="false">KA815+1</f>
        <v>1916</v>
      </c>
      <c r="KB816" s="111" t="n">
        <v>1916</v>
      </c>
      <c r="KC816" s="109" t="n">
        <v>15</v>
      </c>
      <c r="KD816" s="109" t="n">
        <v>14.9</v>
      </c>
      <c r="KE816" s="109" t="n">
        <v>11.5</v>
      </c>
      <c r="KF816" s="109" t="n">
        <v>9.5</v>
      </c>
      <c r="KG816" s="109" t="n">
        <v>8.6</v>
      </c>
      <c r="KH816" s="109" t="n">
        <v>7.3</v>
      </c>
      <c r="KI816" s="109" t="n">
        <v>6.7</v>
      </c>
      <c r="KJ816" s="109" t="n">
        <v>6.2</v>
      </c>
      <c r="KK816" s="109" t="n">
        <v>8.2</v>
      </c>
      <c r="KL816" s="109" t="n">
        <v>8.3</v>
      </c>
      <c r="KM816" s="109" t="n">
        <v>10.2</v>
      </c>
      <c r="KN816" s="109" t="n">
        <v>12.9</v>
      </c>
      <c r="KO816" s="110" t="n">
        <f aca="false">SUM(KC816:KN816)/12</f>
        <v>9.94166666666667</v>
      </c>
      <c r="LA816" s="1" t="n">
        <f aca="false">LA815+1</f>
        <v>1916</v>
      </c>
      <c r="LB816" s="113" t="s">
        <v>72</v>
      </c>
      <c r="LC816" s="109" t="n">
        <v>14.5</v>
      </c>
      <c r="LD816" s="109" t="n">
        <v>13.7</v>
      </c>
      <c r="LE816" s="109" t="n">
        <v>11.2</v>
      </c>
      <c r="LF816" s="109" t="n">
        <v>8.3</v>
      </c>
      <c r="LG816" s="109" t="n">
        <v>8.1</v>
      </c>
      <c r="LH816" s="109" t="n">
        <v>7</v>
      </c>
      <c r="LI816" s="109" t="n">
        <v>6.1</v>
      </c>
      <c r="LJ816" s="109" t="n">
        <v>6.3</v>
      </c>
      <c r="LK816" s="109" t="n">
        <v>7.2</v>
      </c>
      <c r="LL816" s="109" t="n">
        <v>7.8</v>
      </c>
      <c r="LM816" s="109" t="n">
        <v>9.3</v>
      </c>
      <c r="LN816" s="109" t="n">
        <v>11.8</v>
      </c>
      <c r="LO816" s="110" t="n">
        <f aca="false">SUM(LC816:LN816)/12</f>
        <v>9.275</v>
      </c>
      <c r="MA816" s="1" t="n">
        <f aca="false">MA815+1</f>
        <v>1916</v>
      </c>
      <c r="MB816" s="111" t="n">
        <v>1916</v>
      </c>
      <c r="MC816" s="109" t="n">
        <v>12.7</v>
      </c>
      <c r="MD816" s="109" t="n">
        <v>12.2</v>
      </c>
      <c r="ME816" s="109" t="n">
        <v>9.7</v>
      </c>
      <c r="MF816" s="109" t="n">
        <v>9.3</v>
      </c>
      <c r="MG816" s="109" t="n">
        <v>7.8</v>
      </c>
      <c r="MH816" s="109" t="n">
        <v>5.6</v>
      </c>
      <c r="MI816" s="109" t="n">
        <v>5.6</v>
      </c>
      <c r="MJ816" s="109" t="n">
        <v>7.1</v>
      </c>
      <c r="MK816" s="120" t="n">
        <f aca="false">(MK813+MK814+MK815+MK834+MK835+MK836)/6</f>
        <v>6.28333333333333</v>
      </c>
      <c r="ML816" s="120" t="n">
        <f aca="false">(ML813+ML814+ML815+ML834+ML835+ML836)/6</f>
        <v>8.16666666666667</v>
      </c>
      <c r="MM816" s="120" t="n">
        <f aca="false">(MM813+MM814+MM815+MM834+MM835+MM836)/6</f>
        <v>9.58333333333333</v>
      </c>
      <c r="MN816" s="109" t="n">
        <v>11.2</v>
      </c>
      <c r="MO816" s="110" t="n">
        <f aca="false">SUM(MC816:MN816)/12</f>
        <v>8.76944444444444</v>
      </c>
      <c r="OA816" s="5"/>
    </row>
    <row r="817" customFormat="false" ht="13.5" hidden="false" customHeight="false" outlineLevel="0" collapsed="false">
      <c r="A817" s="101"/>
      <c r="B817" s="102" t="n">
        <f aca="false">AVERAGE(AO817,BO817,CO817,DO817,EO817,FO817,GO817,HO817,IO817,JO817,KO817,LO817,MO817,NO817)</f>
        <v>10.149358974359</v>
      </c>
      <c r="C817" s="103" t="n">
        <f aca="false">AVERAGE(B813:B817)</f>
        <v>10.3570551670552</v>
      </c>
      <c r="D817" s="104" t="n">
        <f aca="false">AVERAGE(B808:B817)</f>
        <v>10.283036737568</v>
      </c>
      <c r="E817" s="102" t="n">
        <f aca="false">AVERAGE(B798:B817)</f>
        <v>10.3101613085988</v>
      </c>
      <c r="F817" s="105" t="n">
        <f aca="false">AVERAGE(B768:B817)</f>
        <v>9.67969964248714</v>
      </c>
      <c r="G817" s="3" t="n">
        <f aca="false">MAX(AC817:AN817,BC817:BN817,CC817:CN817,DC817:DN817,EC817:EN817,FC817:FN817,GC817:GN817,HC817:HN817,IC817:IN817,JC817:JN817,KC817:KN817,LC817:LN817,MC817:MN817,NC817:NN817)</f>
        <v>20.8</v>
      </c>
      <c r="H817" s="106" t="n">
        <f aca="false">MEDIAN(AC817:AN817,BC817:BN817,CC817:CN817,DC817:DN817,EC817:EN817,FC817:FN817,GC817:GN817,HC817:HN817,IC817:IN817,JC817:JN817,KC817:KN817,LC817:LN817,MC817:MN817,NC817:NN817)</f>
        <v>9.7</v>
      </c>
      <c r="I817" s="102" t="n">
        <f aca="false">MIN(AC817:AN817,BC817:BN817,CC817:CN817,DC817:DN817,EC817:EN817,FC817:FN817,GC817:GN817,HC817:HN817,IC817:IN817,JC817:JN817,KC817:KN817,LC817:LN817,MC817:MN817,NC817:NN817)</f>
        <v>3.6</v>
      </c>
      <c r="J817" s="107" t="n">
        <f aca="false">(G817+I817)/2</f>
        <v>12.2</v>
      </c>
      <c r="AA817" s="1" t="n">
        <f aca="false">AA816+1</f>
        <v>1917</v>
      </c>
      <c r="AB817" s="108" t="n">
        <v>1917</v>
      </c>
      <c r="AC817" s="109" t="n">
        <v>15.7</v>
      </c>
      <c r="AD817" s="109" t="n">
        <v>15.6</v>
      </c>
      <c r="AE817" s="109" t="n">
        <v>15.4</v>
      </c>
      <c r="AF817" s="109" t="n">
        <v>10.2</v>
      </c>
      <c r="AG817" s="109" t="n">
        <v>10.5</v>
      </c>
      <c r="AH817" s="109" t="n">
        <v>8.1</v>
      </c>
      <c r="AI817" s="109" t="n">
        <v>9.1</v>
      </c>
      <c r="AJ817" s="109" t="n">
        <v>7.8</v>
      </c>
      <c r="AK817" s="109" t="n">
        <v>8.9</v>
      </c>
      <c r="AL817" s="109" t="n">
        <v>10.1</v>
      </c>
      <c r="AM817" s="109" t="n">
        <v>12.4</v>
      </c>
      <c r="AN817" s="109" t="n">
        <v>16.5</v>
      </c>
      <c r="AO817" s="110" t="n">
        <f aca="false">SUM(AC817:AN817)/12</f>
        <v>11.6916666666667</v>
      </c>
      <c r="BA817" s="1" t="n">
        <f aca="false">BA816+1</f>
        <v>1917</v>
      </c>
      <c r="BB817" s="111" t="n">
        <v>1917</v>
      </c>
      <c r="BC817" s="109" t="n">
        <v>14.7</v>
      </c>
      <c r="BD817" s="109" t="n">
        <v>13.7</v>
      </c>
      <c r="BE817" s="109" t="n">
        <v>13.6</v>
      </c>
      <c r="BF817" s="109" t="n">
        <v>7.8</v>
      </c>
      <c r="BG817" s="109" t="n">
        <v>8.6</v>
      </c>
      <c r="BH817" s="109" t="n">
        <v>6.3</v>
      </c>
      <c r="BI817" s="109" t="n">
        <v>7.3</v>
      </c>
      <c r="BJ817" s="109" t="n">
        <v>5.4</v>
      </c>
      <c r="BK817" s="109" t="n">
        <v>7.1</v>
      </c>
      <c r="BL817" s="109" t="n">
        <v>8.2</v>
      </c>
      <c r="BM817" s="109" t="n">
        <v>10.5</v>
      </c>
      <c r="BN817" s="109" t="n">
        <v>14.4</v>
      </c>
      <c r="BO817" s="110" t="n">
        <f aca="false">SUM(BC817:BN817)/12</f>
        <v>9.8</v>
      </c>
      <c r="CA817" s="1" t="n">
        <f aca="false">CA816+1</f>
        <v>1917</v>
      </c>
      <c r="CB817" s="111" t="n">
        <v>1917</v>
      </c>
      <c r="CC817" s="109" t="n">
        <v>14.6</v>
      </c>
      <c r="CD817" s="109" t="n">
        <v>14.6</v>
      </c>
      <c r="CE817" s="109" t="n">
        <v>14.6</v>
      </c>
      <c r="CF817" s="109" t="n">
        <v>10.7</v>
      </c>
      <c r="CG817" s="109" t="n">
        <v>10.3</v>
      </c>
      <c r="CH817" s="109" t="n">
        <v>10</v>
      </c>
      <c r="CI817" s="109" t="n">
        <v>9.2</v>
      </c>
      <c r="CJ817" s="109" t="n">
        <v>8.4</v>
      </c>
      <c r="CK817" s="109" t="n">
        <v>9</v>
      </c>
      <c r="CL817" s="109" t="n">
        <v>10.2</v>
      </c>
      <c r="CM817" s="109" t="n">
        <v>12</v>
      </c>
      <c r="CN817" s="109" t="n">
        <v>15.3</v>
      </c>
      <c r="CO817" s="110" t="n">
        <f aca="false">SUM(CC817:CN817)/12</f>
        <v>11.575</v>
      </c>
      <c r="DA817" s="1" t="n">
        <f aca="false">DA816+1</f>
        <v>1917</v>
      </c>
      <c r="DB817" s="111" t="n">
        <v>1917</v>
      </c>
      <c r="DC817" s="109" t="n">
        <v>12.6</v>
      </c>
      <c r="DD817" s="109" t="n">
        <v>12.4</v>
      </c>
      <c r="DE817" s="109" t="n">
        <v>11.7</v>
      </c>
      <c r="DF817" s="109" t="n">
        <v>6.8</v>
      </c>
      <c r="DG817" s="109" t="n">
        <v>7.4</v>
      </c>
      <c r="DH817" s="109" t="n">
        <v>5.4</v>
      </c>
      <c r="DI817" s="109" t="n">
        <v>6.3</v>
      </c>
      <c r="DJ817" s="109" t="n">
        <v>4.8</v>
      </c>
      <c r="DK817" s="109" t="n">
        <v>6</v>
      </c>
      <c r="DL817" s="109" t="n">
        <v>8.1</v>
      </c>
      <c r="DM817" s="109" t="n">
        <v>9.3</v>
      </c>
      <c r="DN817" s="109" t="n">
        <v>13.6</v>
      </c>
      <c r="DO817" s="110" t="n">
        <f aca="false">SUM(DC817:DN817)/12</f>
        <v>8.7</v>
      </c>
      <c r="EA817" s="1" t="n">
        <f aca="false">EA816+1</f>
        <v>1917</v>
      </c>
      <c r="EB817" s="113" t="s">
        <v>73</v>
      </c>
      <c r="EC817" s="109" t="n">
        <v>20.6</v>
      </c>
      <c r="ED817" s="109" t="n">
        <v>18.2</v>
      </c>
      <c r="EE817" s="109" t="n">
        <v>17.1</v>
      </c>
      <c r="EF817" s="109" t="n">
        <v>9.9</v>
      </c>
      <c r="EG817" s="109" t="n">
        <v>6.7</v>
      </c>
      <c r="EH817" s="109" t="n">
        <v>4.6</v>
      </c>
      <c r="EI817" s="109" t="n">
        <v>5.9</v>
      </c>
      <c r="EJ817" s="109" t="n">
        <v>6.7</v>
      </c>
      <c r="EK817" s="109" t="n">
        <v>8.1</v>
      </c>
      <c r="EL817" s="109" t="n">
        <v>13.6</v>
      </c>
      <c r="EM817" s="109" t="n">
        <v>15.3</v>
      </c>
      <c r="EN817" s="109" t="n">
        <v>20.8</v>
      </c>
      <c r="EO817" s="110" t="n">
        <f aca="false">SUM(EC817:EN817)/12</f>
        <v>12.2916666666667</v>
      </c>
      <c r="FA817" s="1" t="n">
        <f aca="false">FA816+1</f>
        <v>1917</v>
      </c>
      <c r="FB817" s="131" t="n">
        <v>1917</v>
      </c>
      <c r="FC817" s="132" t="n">
        <v>13.9</v>
      </c>
      <c r="FD817" s="132" t="n">
        <v>13.8</v>
      </c>
      <c r="FE817" s="132" t="n">
        <v>16.1</v>
      </c>
      <c r="FF817" s="132" t="n">
        <v>12.3</v>
      </c>
      <c r="FG817" s="132" t="n">
        <v>8.7</v>
      </c>
      <c r="FH817" s="132" t="n">
        <v>7.5</v>
      </c>
      <c r="FI817" s="132" t="n">
        <v>7.5</v>
      </c>
      <c r="FJ817" s="132" t="n">
        <v>7.1</v>
      </c>
      <c r="FK817" s="132" t="n">
        <v>7.7</v>
      </c>
      <c r="FL817" s="132" t="n">
        <v>9.4</v>
      </c>
      <c r="FM817" s="132" t="n">
        <v>11.3</v>
      </c>
      <c r="FN817" s="132" t="n">
        <v>15.2</v>
      </c>
      <c r="FO817" s="110" t="n">
        <f aca="false">SUM(FC817:FN817)/12</f>
        <v>10.875</v>
      </c>
      <c r="GA817" s="1" t="n">
        <f aca="false">GA816+1</f>
        <v>1917</v>
      </c>
      <c r="GB817" s="131" t="n">
        <v>1917</v>
      </c>
      <c r="GC817" s="132" t="n">
        <v>10.4</v>
      </c>
      <c r="GD817" s="132" t="n">
        <v>11.8</v>
      </c>
      <c r="GE817" s="132" t="n">
        <v>10.4</v>
      </c>
      <c r="GF817" s="132" t="n">
        <v>5.5</v>
      </c>
      <c r="GG817" s="132" t="n">
        <v>6</v>
      </c>
      <c r="GH817" s="132" t="n">
        <v>3.6</v>
      </c>
      <c r="GI817" s="132" t="n">
        <v>6.3</v>
      </c>
      <c r="GJ817" s="132" t="n">
        <v>5.4</v>
      </c>
      <c r="GK817" s="132" t="n">
        <v>5.5</v>
      </c>
      <c r="GL817" s="132" t="n">
        <v>7.1</v>
      </c>
      <c r="GM817" s="132" t="n">
        <v>8.1</v>
      </c>
      <c r="GN817" s="132" t="n">
        <v>10</v>
      </c>
      <c r="GO817" s="110" t="n">
        <f aca="false">SUM(GC817:GN817)/12</f>
        <v>7.50833333333333</v>
      </c>
      <c r="HA817" s="1" t="n">
        <f aca="false">HA816+1</f>
        <v>1917</v>
      </c>
      <c r="HB817" s="113" t="s">
        <v>73</v>
      </c>
      <c r="HC817" s="109" t="n">
        <v>14.1</v>
      </c>
      <c r="HD817" s="109" t="n">
        <v>14.6</v>
      </c>
      <c r="HE817" s="109" t="n">
        <v>14.4</v>
      </c>
      <c r="HF817" s="109" t="n">
        <v>10.7</v>
      </c>
      <c r="HG817" s="109" t="n">
        <v>9.1</v>
      </c>
      <c r="HH817" s="109" t="n">
        <v>8.6</v>
      </c>
      <c r="HI817" s="109" t="n">
        <v>8.6</v>
      </c>
      <c r="HJ817" s="109" t="n">
        <v>7</v>
      </c>
      <c r="HK817" s="109" t="n">
        <v>8.4</v>
      </c>
      <c r="HL817" s="109" t="n">
        <v>9.7</v>
      </c>
      <c r="HM817" s="109" t="n">
        <v>11.3</v>
      </c>
      <c r="HN817" s="109" t="n">
        <v>14</v>
      </c>
      <c r="HO817" s="110" t="n">
        <f aca="false">SUM(HC817:HN817)/12</f>
        <v>10.875</v>
      </c>
      <c r="IA817" s="1" t="n">
        <f aca="false">IA816+1</f>
        <v>1917</v>
      </c>
      <c r="IB817" s="111" t="n">
        <v>1917</v>
      </c>
      <c r="IC817" s="109" t="n">
        <v>14.7</v>
      </c>
      <c r="ID817" s="109" t="n">
        <v>13.9</v>
      </c>
      <c r="IE817" s="109" t="n">
        <v>14</v>
      </c>
      <c r="IF817" s="109" t="n">
        <v>7.8</v>
      </c>
      <c r="IG817" s="109" t="n">
        <v>7.4</v>
      </c>
      <c r="IH817" s="109" t="n">
        <v>5.6</v>
      </c>
      <c r="II817" s="109" t="n">
        <v>5.9</v>
      </c>
      <c r="IJ817" s="109" t="n">
        <v>4.3</v>
      </c>
      <c r="IK817" s="109" t="n">
        <v>5.6</v>
      </c>
      <c r="IL817" s="109" t="n">
        <v>7.6</v>
      </c>
      <c r="IM817" s="109" t="n">
        <v>9.6</v>
      </c>
      <c r="IN817" s="109" t="n">
        <v>14.8</v>
      </c>
      <c r="IO817" s="110" t="n">
        <f aca="false">SUM(IC817:IN817)/12</f>
        <v>9.26666666666667</v>
      </c>
      <c r="JA817" s="1" t="n">
        <f aca="false">JA816+1</f>
        <v>1917</v>
      </c>
      <c r="JB817" s="113" t="s">
        <v>73</v>
      </c>
      <c r="JC817" s="109" t="n">
        <v>12.7</v>
      </c>
      <c r="JD817" s="109" t="n">
        <v>13.5</v>
      </c>
      <c r="JE817" s="109" t="n">
        <v>12.3</v>
      </c>
      <c r="JF817" s="109" t="n">
        <v>10.3</v>
      </c>
      <c r="JG817" s="109" t="n">
        <v>10.3</v>
      </c>
      <c r="JH817" s="109" t="n">
        <v>8.5</v>
      </c>
      <c r="JI817" s="109" t="n">
        <v>9.8</v>
      </c>
      <c r="JJ817" s="109" t="n">
        <v>8.4</v>
      </c>
      <c r="JK817" s="109" t="n">
        <v>9.7</v>
      </c>
      <c r="JL817" s="109" t="n">
        <v>9.7</v>
      </c>
      <c r="JM817" s="109" t="n">
        <v>11.1</v>
      </c>
      <c r="JN817" s="109" t="n">
        <v>13.3</v>
      </c>
      <c r="JO817" s="110" t="n">
        <f aca="false">SUM(JC817:JN817)/12</f>
        <v>10.8</v>
      </c>
      <c r="KA817" s="1" t="n">
        <f aca="false">KA816+1</f>
        <v>1917</v>
      </c>
      <c r="KB817" s="111" t="n">
        <v>1917</v>
      </c>
      <c r="KC817" s="109" t="n">
        <v>14.4</v>
      </c>
      <c r="KD817" s="109" t="n">
        <v>14.2</v>
      </c>
      <c r="KE817" s="109" t="n">
        <v>14.2</v>
      </c>
      <c r="KF817" s="109" t="n">
        <v>8.4</v>
      </c>
      <c r="KG817" s="109" t="n">
        <v>8.6</v>
      </c>
      <c r="KH817" s="109" t="n">
        <v>6.4</v>
      </c>
      <c r="KI817" s="109" t="n">
        <v>7.4</v>
      </c>
      <c r="KJ817" s="109" t="n">
        <v>5.8</v>
      </c>
      <c r="KK817" s="109" t="n">
        <v>7</v>
      </c>
      <c r="KL817" s="109" t="n">
        <v>8.5</v>
      </c>
      <c r="KM817" s="109" t="n">
        <v>10.8</v>
      </c>
      <c r="KN817" s="109" t="n">
        <v>15.4</v>
      </c>
      <c r="KO817" s="110" t="n">
        <f aca="false">SUM(KC817:KN817)/12</f>
        <v>10.0916666666667</v>
      </c>
      <c r="LA817" s="1" t="n">
        <f aca="false">LA816+1</f>
        <v>1917</v>
      </c>
      <c r="LB817" s="113" t="s">
        <v>73</v>
      </c>
      <c r="LC817" s="109" t="n">
        <v>14.3</v>
      </c>
      <c r="LD817" s="109" t="n">
        <v>13.7</v>
      </c>
      <c r="LE817" s="109" t="n">
        <v>13.4</v>
      </c>
      <c r="LF817" s="109" t="n">
        <v>7.9</v>
      </c>
      <c r="LG817" s="109" t="n">
        <v>8.3</v>
      </c>
      <c r="LH817" s="109" t="n">
        <v>6.4</v>
      </c>
      <c r="LI817" s="109" t="n">
        <v>7.1</v>
      </c>
      <c r="LJ817" s="109" t="n">
        <v>5</v>
      </c>
      <c r="LK817" s="109" t="n">
        <v>6.2</v>
      </c>
      <c r="LL817" s="109" t="n">
        <v>8.6</v>
      </c>
      <c r="LM817" s="109" t="n">
        <v>10</v>
      </c>
      <c r="LN817" s="109" t="n">
        <v>14</v>
      </c>
      <c r="LO817" s="110" t="n">
        <f aca="false">SUM(LC817:LN817)/12</f>
        <v>9.575</v>
      </c>
      <c r="MA817" s="1" t="n">
        <f aca="false">MA816+1</f>
        <v>1917</v>
      </c>
      <c r="MB817" s="111" t="n">
        <v>1917</v>
      </c>
      <c r="MC817" s="109" t="n">
        <v>12.4</v>
      </c>
      <c r="MD817" s="109" t="n">
        <v>13.8</v>
      </c>
      <c r="ME817" s="109" t="n">
        <v>11.3</v>
      </c>
      <c r="MF817" s="109" t="n">
        <v>8.2</v>
      </c>
      <c r="MG817" s="109" t="n">
        <v>8.1</v>
      </c>
      <c r="MH817" s="109" t="n">
        <v>5.8</v>
      </c>
      <c r="MI817" s="109" t="n">
        <v>6</v>
      </c>
      <c r="MJ817" s="109" t="n">
        <v>4.3</v>
      </c>
      <c r="MK817" s="109" t="n">
        <v>7.2</v>
      </c>
      <c r="ML817" s="109" t="n">
        <v>7.8</v>
      </c>
      <c r="MM817" s="109" t="n">
        <v>10.4</v>
      </c>
      <c r="MN817" s="109" t="n">
        <v>11.4</v>
      </c>
      <c r="MO817" s="110" t="n">
        <f aca="false">SUM(MC817:MN817)/12</f>
        <v>8.89166666666667</v>
      </c>
      <c r="OA817" s="5"/>
    </row>
    <row r="818" customFormat="false" ht="13.5" hidden="false" customHeight="false" outlineLevel="0" collapsed="false">
      <c r="A818" s="101"/>
      <c r="B818" s="102" t="n">
        <f aca="false">AVERAGE(AO818,BO818,CO818,DO818,EO818,FO818,GO818,HO818,IO818,JO818,KO818,LO818,MO818,NO818)</f>
        <v>10.4179487179487</v>
      </c>
      <c r="C818" s="103" t="n">
        <f aca="false">AVERAGE(B814:B818)</f>
        <v>10.4156196581197</v>
      </c>
      <c r="D818" s="104" t="n">
        <f aca="false">AVERAGE(B809:B818)</f>
        <v>10.2865850815851</v>
      </c>
      <c r="E818" s="102" t="n">
        <f aca="false">AVERAGE(B799:B818)</f>
        <v>10.2980899944962</v>
      </c>
      <c r="F818" s="105" t="n">
        <f aca="false">AVERAGE(B769:B818)</f>
        <v>9.72200306129056</v>
      </c>
      <c r="G818" s="3" t="n">
        <f aca="false">MAX(AC818:AN818,BC818:BN818,CC818:CN818,DC818:DN818,EC818:EN818,FC818:FN818,GC818:GN818,HC818:HN818,IC818:IN818,JC818:JN818,KC818:KN818,LC818:LN818,MC818:MN818,NC818:NN818)</f>
        <v>21.3</v>
      </c>
      <c r="H818" s="106" t="n">
        <f aca="false">MEDIAN(AC818:AN818,BC818:BN818,CC818:CN818,DC818:DN818,EC818:EN818,FC818:FN818,GC818:GN818,HC818:HN818,IC818:IN818,JC818:JN818,KC818:KN818,LC818:LN818,MC818:MN818,NC818:NN818)</f>
        <v>10.3</v>
      </c>
      <c r="I818" s="102" t="n">
        <f aca="false">MIN(AC818:AN818,BC818:BN818,CC818:CN818,DC818:DN818,EC818:EN818,FC818:FN818,GC818:GN818,HC818:HN818,IC818:IN818,JC818:JN818,KC818:KN818,LC818:LN818,MC818:MN818,NC818:NN818)</f>
        <v>3.1</v>
      </c>
      <c r="J818" s="107" t="n">
        <f aca="false">(G818+I818)/2</f>
        <v>12.2</v>
      </c>
      <c r="AB818" s="108" t="n">
        <v>1918</v>
      </c>
      <c r="AC818" s="109" t="n">
        <v>18</v>
      </c>
      <c r="AD818" s="109" t="n">
        <v>16.7</v>
      </c>
      <c r="AE818" s="109" t="n">
        <v>14.5</v>
      </c>
      <c r="AF818" s="109" t="n">
        <v>13</v>
      </c>
      <c r="AG818" s="109" t="n">
        <v>12.8</v>
      </c>
      <c r="AH818" s="109" t="n">
        <v>9.1</v>
      </c>
      <c r="AI818" s="109" t="n">
        <v>6.3</v>
      </c>
      <c r="AJ818" s="109" t="n">
        <v>8.1</v>
      </c>
      <c r="AK818" s="109" t="n">
        <v>8.6</v>
      </c>
      <c r="AL818" s="109" t="n">
        <v>10.8</v>
      </c>
      <c r="AM818" s="109" t="n">
        <v>12.7</v>
      </c>
      <c r="AN818" s="109" t="n">
        <v>14.9</v>
      </c>
      <c r="AO818" s="110" t="n">
        <f aca="false">SUM(AC818:AN818)/12</f>
        <v>12.125</v>
      </c>
      <c r="BA818" s="1" t="n">
        <f aca="false">BA817+1</f>
        <v>1918</v>
      </c>
      <c r="BB818" s="111" t="n">
        <v>1918</v>
      </c>
      <c r="BC818" s="109" t="n">
        <v>16.2</v>
      </c>
      <c r="BD818" s="109" t="n">
        <v>14.9</v>
      </c>
      <c r="BE818" s="109" t="n">
        <v>11.9</v>
      </c>
      <c r="BF818" s="109" t="n">
        <v>10.1</v>
      </c>
      <c r="BG818" s="109" t="n">
        <v>10.5</v>
      </c>
      <c r="BH818" s="109" t="n">
        <v>7.5</v>
      </c>
      <c r="BI818" s="109" t="n">
        <v>4</v>
      </c>
      <c r="BJ818" s="109" t="n">
        <v>5.9</v>
      </c>
      <c r="BK818" s="109" t="n">
        <v>5.7</v>
      </c>
      <c r="BL818" s="109" t="n">
        <v>8.4</v>
      </c>
      <c r="BM818" s="109" t="n">
        <v>10.2</v>
      </c>
      <c r="BN818" s="109" t="n">
        <v>12.3</v>
      </c>
      <c r="BO818" s="110" t="n">
        <f aca="false">SUM(BC818:BN818)/12</f>
        <v>9.8</v>
      </c>
      <c r="CA818" s="1" t="n">
        <f aca="false">CA817+1</f>
        <v>1918</v>
      </c>
      <c r="CB818" s="111" t="n">
        <v>1918</v>
      </c>
      <c r="CC818" s="109" t="n">
        <v>16.3</v>
      </c>
      <c r="CD818" s="109" t="n">
        <v>15.8</v>
      </c>
      <c r="CE818" s="109" t="n">
        <v>14.2</v>
      </c>
      <c r="CF818" s="109" t="n">
        <v>13.8</v>
      </c>
      <c r="CG818" s="109" t="n">
        <v>12.3</v>
      </c>
      <c r="CH818" s="109" t="n">
        <v>10.1</v>
      </c>
      <c r="CI818" s="109" t="n">
        <v>7.4</v>
      </c>
      <c r="CJ818" s="109" t="n">
        <v>8.3</v>
      </c>
      <c r="CK818" s="109" t="n">
        <v>8.9</v>
      </c>
      <c r="CL818" s="109" t="n">
        <v>10.3</v>
      </c>
      <c r="CM818" s="109" t="n">
        <v>12.4</v>
      </c>
      <c r="CN818" s="109" t="n">
        <v>13.5</v>
      </c>
      <c r="CO818" s="110" t="n">
        <f aca="false">SUM(CC818:CN818)/12</f>
        <v>11.9416666666667</v>
      </c>
      <c r="DA818" s="1" t="n">
        <f aca="false">DA817+1</f>
        <v>1918</v>
      </c>
      <c r="DB818" s="111" t="n">
        <v>1918</v>
      </c>
      <c r="DC818" s="109" t="n">
        <v>14.1</v>
      </c>
      <c r="DD818" s="109" t="n">
        <v>13.6</v>
      </c>
      <c r="DE818" s="109" t="n">
        <v>10.1</v>
      </c>
      <c r="DF818" s="109" t="n">
        <v>9.1</v>
      </c>
      <c r="DG818" s="109" t="n">
        <v>9.2</v>
      </c>
      <c r="DH818" s="109" t="n">
        <v>6.1</v>
      </c>
      <c r="DI818" s="109" t="n">
        <v>3.6</v>
      </c>
      <c r="DJ818" s="109" t="n">
        <v>5.7</v>
      </c>
      <c r="DK818" s="109" t="n">
        <v>4.5</v>
      </c>
      <c r="DL818" s="109" t="n">
        <v>7.7</v>
      </c>
      <c r="DM818" s="109" t="n">
        <v>8.8</v>
      </c>
      <c r="DN818" s="109" t="n">
        <v>10.9</v>
      </c>
      <c r="DO818" s="110" t="n">
        <f aca="false">SUM(DC818:DN818)/12</f>
        <v>8.61666666666667</v>
      </c>
      <c r="EA818" s="1" t="n">
        <f aca="false">EA817+1</f>
        <v>1918</v>
      </c>
      <c r="EB818" s="113" t="s">
        <v>74</v>
      </c>
      <c r="EC818" s="109" t="n">
        <v>21.3</v>
      </c>
      <c r="ED818" s="109" t="n">
        <v>20.5</v>
      </c>
      <c r="EE818" s="109" t="n">
        <v>15.6</v>
      </c>
      <c r="EF818" s="109" t="n">
        <v>12.3</v>
      </c>
      <c r="EG818" s="109" t="n">
        <v>10.3</v>
      </c>
      <c r="EH818" s="109" t="n">
        <v>5.9</v>
      </c>
      <c r="EI818" s="109" t="n">
        <v>4</v>
      </c>
      <c r="EJ818" s="109" t="n">
        <v>7.1</v>
      </c>
      <c r="EK818" s="109" t="n">
        <v>7.7</v>
      </c>
      <c r="EL818" s="109" t="n">
        <v>14.6</v>
      </c>
      <c r="EM818" s="109" t="n">
        <v>17.2</v>
      </c>
      <c r="EN818" s="109" t="n">
        <v>18.9</v>
      </c>
      <c r="EO818" s="110" t="n">
        <f aca="false">SUM(EC818:EN818)/12</f>
        <v>12.95</v>
      </c>
      <c r="FA818" s="1" t="n">
        <f aca="false">FA817+1</f>
        <v>1918</v>
      </c>
      <c r="FB818" s="131" t="n">
        <v>1918</v>
      </c>
      <c r="FC818" s="132" t="n">
        <v>16.1</v>
      </c>
      <c r="FD818" s="132" t="n">
        <v>14.9</v>
      </c>
      <c r="FE818" s="132" t="n">
        <v>13.7</v>
      </c>
      <c r="FF818" s="132" t="n">
        <v>11.3</v>
      </c>
      <c r="FG818" s="132" t="n">
        <v>11.3</v>
      </c>
      <c r="FH818" s="132" t="n">
        <v>8.2</v>
      </c>
      <c r="FI818" s="132" t="n">
        <v>6.2</v>
      </c>
      <c r="FJ818" s="132" t="n">
        <v>7.6</v>
      </c>
      <c r="FK818" s="132" t="n">
        <v>8.7</v>
      </c>
      <c r="FL818" s="132" t="n">
        <v>9.2</v>
      </c>
      <c r="FM818" s="132" t="n">
        <v>11.5</v>
      </c>
      <c r="FN818" s="132" t="n">
        <v>12.9</v>
      </c>
      <c r="FO818" s="110" t="n">
        <f aca="false">SUM(FC818:FN818)/12</f>
        <v>10.9666666666667</v>
      </c>
      <c r="GA818" s="1" t="n">
        <f aca="false">GA817+1</f>
        <v>1918</v>
      </c>
      <c r="GB818" s="131" t="n">
        <v>1918</v>
      </c>
      <c r="GC818" s="132" t="n">
        <v>12.9</v>
      </c>
      <c r="GD818" s="132" t="n">
        <v>12.1</v>
      </c>
      <c r="GE818" s="132" t="n">
        <v>9.7</v>
      </c>
      <c r="GF818" s="132" t="n">
        <v>8.5</v>
      </c>
      <c r="GG818" s="132" t="n">
        <v>7.9</v>
      </c>
      <c r="GH818" s="132" t="n">
        <v>6.2</v>
      </c>
      <c r="GI818" s="132" t="n">
        <v>4.3</v>
      </c>
      <c r="GJ818" s="132" t="n">
        <v>4.2</v>
      </c>
      <c r="GK818" s="132" t="n">
        <v>5.2</v>
      </c>
      <c r="GL818" s="132" t="n">
        <v>5.5</v>
      </c>
      <c r="GM818" s="132" t="n">
        <v>6.8</v>
      </c>
      <c r="GN818" s="132" t="n">
        <v>7.6</v>
      </c>
      <c r="GO818" s="110" t="n">
        <f aca="false">SUM(GC818:GN818)/12</f>
        <v>7.575</v>
      </c>
      <c r="HA818" s="1" t="n">
        <f aca="false">HA817+1</f>
        <v>1918</v>
      </c>
      <c r="HB818" s="113" t="s">
        <v>74</v>
      </c>
      <c r="HC818" s="109" t="n">
        <v>15.7</v>
      </c>
      <c r="HD818" s="109" t="n">
        <v>15.8</v>
      </c>
      <c r="HE818" s="109" t="n">
        <v>13.1</v>
      </c>
      <c r="HF818" s="109" t="n">
        <v>13.5</v>
      </c>
      <c r="HG818" s="109" t="n">
        <v>11.5</v>
      </c>
      <c r="HH818" s="109" t="n">
        <v>9.2</v>
      </c>
      <c r="HI818" s="109" t="n">
        <v>7.4</v>
      </c>
      <c r="HJ818" s="109" t="n">
        <v>7.6</v>
      </c>
      <c r="HK818" s="109" t="n">
        <v>7.7</v>
      </c>
      <c r="HL818" s="109" t="n">
        <v>10.8</v>
      </c>
      <c r="HM818" s="109" t="n">
        <v>12.2</v>
      </c>
      <c r="HN818" s="109" t="n">
        <v>13.6</v>
      </c>
      <c r="HO818" s="110" t="n">
        <f aca="false">SUM(HC818:HN818)/12</f>
        <v>11.5083333333333</v>
      </c>
      <c r="IA818" s="1" t="n">
        <f aca="false">IA817+1</f>
        <v>1918</v>
      </c>
      <c r="IB818" s="111" t="n">
        <v>1918</v>
      </c>
      <c r="IC818" s="109" t="n">
        <v>16.7</v>
      </c>
      <c r="ID818" s="109" t="n">
        <v>15.2</v>
      </c>
      <c r="IE818" s="109" t="n">
        <v>12.6</v>
      </c>
      <c r="IF818" s="109" t="n">
        <v>10.3</v>
      </c>
      <c r="IG818" s="109" t="n">
        <v>9.4</v>
      </c>
      <c r="IH818" s="109" t="n">
        <v>5.4</v>
      </c>
      <c r="II818" s="109" t="n">
        <v>3.1</v>
      </c>
      <c r="IJ818" s="109" t="n">
        <v>5.1</v>
      </c>
      <c r="IK818" s="109" t="n">
        <v>4.1</v>
      </c>
      <c r="IL818" s="109" t="n">
        <v>7.2</v>
      </c>
      <c r="IM818" s="109" t="n">
        <v>11.1</v>
      </c>
      <c r="IN818" s="109" t="n">
        <v>12.8</v>
      </c>
      <c r="IO818" s="110" t="n">
        <f aca="false">SUM(IC818:IN818)/12</f>
        <v>9.41666666666667</v>
      </c>
      <c r="JA818" s="1" t="n">
        <f aca="false">JA817+1</f>
        <v>1918</v>
      </c>
      <c r="JB818" s="113" t="s">
        <v>74</v>
      </c>
      <c r="JC818" s="109" t="n">
        <v>14.7</v>
      </c>
      <c r="JD818" s="109" t="n">
        <v>14.2</v>
      </c>
      <c r="JE818" s="109" t="n">
        <v>13.1</v>
      </c>
      <c r="JF818" s="109" t="n">
        <v>10.9</v>
      </c>
      <c r="JG818" s="109" t="n">
        <v>11.9</v>
      </c>
      <c r="JH818" s="109" t="n">
        <v>10.1</v>
      </c>
      <c r="JI818" s="109" t="n">
        <v>7.8</v>
      </c>
      <c r="JJ818" s="109" t="n">
        <v>8.9</v>
      </c>
      <c r="JK818" s="109" t="n">
        <v>9.2</v>
      </c>
      <c r="JL818" s="109" t="n">
        <v>10.1</v>
      </c>
      <c r="JM818" s="109" t="n">
        <v>11.5</v>
      </c>
      <c r="JN818" s="109" t="n">
        <v>13</v>
      </c>
      <c r="JO818" s="110" t="n">
        <f aca="false">SUM(JC818:JN818)/12</f>
        <v>11.2833333333333</v>
      </c>
      <c r="KA818" s="1" t="n">
        <f aca="false">KA817+1</f>
        <v>1918</v>
      </c>
      <c r="KB818" s="111" t="n">
        <v>1918</v>
      </c>
      <c r="KC818" s="109" t="n">
        <v>16.2</v>
      </c>
      <c r="KD818" s="109" t="n">
        <v>15.4</v>
      </c>
      <c r="KE818" s="109" t="n">
        <v>12</v>
      </c>
      <c r="KF818" s="109" t="n">
        <v>11</v>
      </c>
      <c r="KG818" s="109" t="n">
        <v>11.3</v>
      </c>
      <c r="KH818" s="109" t="n">
        <v>7.1</v>
      </c>
      <c r="KI818" s="109" t="n">
        <v>4.7</v>
      </c>
      <c r="KJ818" s="109" t="n">
        <v>6.2</v>
      </c>
      <c r="KK818" s="109" t="n">
        <v>5.1</v>
      </c>
      <c r="KL818" s="109" t="n">
        <v>8.4</v>
      </c>
      <c r="KM818" s="109" t="n">
        <v>10.8</v>
      </c>
      <c r="KN818" s="109" t="n">
        <v>13.2</v>
      </c>
      <c r="KO818" s="110" t="n">
        <f aca="false">SUM(KC818:KN818)/12</f>
        <v>10.1166666666667</v>
      </c>
      <c r="LA818" s="1" t="n">
        <f aca="false">LA817+1</f>
        <v>1918</v>
      </c>
      <c r="LB818" s="113" t="s">
        <v>74</v>
      </c>
      <c r="LC818" s="109" t="n">
        <v>15.7</v>
      </c>
      <c r="LD818" s="109" t="n">
        <v>14.8</v>
      </c>
      <c r="LE818" s="109" t="n">
        <v>11.7</v>
      </c>
      <c r="LF818" s="109" t="n">
        <v>10.6</v>
      </c>
      <c r="LG818" s="109" t="n">
        <v>10.1</v>
      </c>
      <c r="LH818" s="109" t="n">
        <v>7.1</v>
      </c>
      <c r="LI818" s="109" t="n">
        <v>4.1</v>
      </c>
      <c r="LJ818" s="109" t="n">
        <v>5.4</v>
      </c>
      <c r="LK818" s="109" t="n">
        <v>5.4</v>
      </c>
      <c r="LL818" s="109" t="n">
        <v>8.9</v>
      </c>
      <c r="LM818" s="109" t="n">
        <v>10.6</v>
      </c>
      <c r="LN818" s="109" t="n">
        <v>12.6</v>
      </c>
      <c r="LO818" s="110" t="n">
        <f aca="false">SUM(LC818:LN818)/12</f>
        <v>9.75</v>
      </c>
      <c r="MA818" s="1" t="n">
        <f aca="false">MA817+1</f>
        <v>1918</v>
      </c>
      <c r="MB818" s="111" t="n">
        <v>1918</v>
      </c>
      <c r="MC818" s="109" t="n">
        <v>11.7</v>
      </c>
      <c r="MD818" s="109" t="n">
        <v>13.2</v>
      </c>
      <c r="ME818" s="109" t="n">
        <v>12.5</v>
      </c>
      <c r="MF818" s="109" t="n">
        <v>10.8</v>
      </c>
      <c r="MG818" s="109" t="n">
        <v>7.9</v>
      </c>
      <c r="MH818" s="109" t="n">
        <v>5.8</v>
      </c>
      <c r="MI818" s="109" t="n">
        <v>6</v>
      </c>
      <c r="MJ818" s="109" t="n">
        <v>6.3</v>
      </c>
      <c r="MK818" s="109" t="n">
        <v>8.1</v>
      </c>
      <c r="ML818" s="109" t="n">
        <v>8.2</v>
      </c>
      <c r="MM818" s="109" t="n">
        <v>9.8</v>
      </c>
      <c r="MN818" s="109" t="n">
        <v>12.3</v>
      </c>
      <c r="MO818" s="110" t="n">
        <f aca="false">SUM(MC818:MN818)/12</f>
        <v>9.38333333333333</v>
      </c>
      <c r="OA818" s="5"/>
    </row>
    <row r="819" customFormat="false" ht="13.5" hidden="false" customHeight="false" outlineLevel="0" collapsed="false">
      <c r="A819" s="101"/>
      <c r="B819" s="102" t="n">
        <f aca="false">AVERAGE(AO819,BO819,CO819,DO819,EO819,FO819,GO819,HO819,IO819,JO819,KO819,LO819,MO819,NO819)</f>
        <v>10.5185897435897</v>
      </c>
      <c r="C819" s="103" t="n">
        <f aca="false">AVERAGE(B815:B819)</f>
        <v>10.3051709401709</v>
      </c>
      <c r="D819" s="104" t="n">
        <f aca="false">AVERAGE(B810:B819)</f>
        <v>10.3780968337218</v>
      </c>
      <c r="E819" s="102" t="n">
        <f aca="false">AVERAGE(B800:B819)</f>
        <v>10.3160507316757</v>
      </c>
      <c r="F819" s="105" t="n">
        <f aca="false">AVERAGE(B770:B819)</f>
        <v>9.77174522653273</v>
      </c>
      <c r="G819" s="3" t="n">
        <f aca="false">MAX(AC819:AN819,BC819:BN819,CC819:CN819,DC819:DN819,EC819:EN819,FC819:FN819,GC819:GN819,HC819:HN819,IC819:IN819,JC819:JN819,KC819:KN819,LC819:LN819,MC819:MN819,NC819:NN819)</f>
        <v>22.5</v>
      </c>
      <c r="H819" s="106" t="n">
        <f aca="false">MEDIAN(AC819:AN819,BC819:BN819,CC819:CN819,DC819:DN819,EC819:EN819,FC819:FN819,GC819:GN819,HC819:HN819,IC819:IN819,JC819:JN819,KC819:KN819,LC819:LN819,MC819:MN819,NC819:NN819)</f>
        <v>10.55</v>
      </c>
      <c r="I819" s="102" t="n">
        <f aca="false">MIN(AC819:AN819,BC819:BN819,CC819:CN819,DC819:DN819,EC819:EN819,FC819:FN819,GC819:GN819,HC819:HN819,IC819:IN819,JC819:JN819,KC819:KN819,LC819:LN819,MC819:MN819,NC819:NN819)</f>
        <v>2.8</v>
      </c>
      <c r="J819" s="107" t="n">
        <f aca="false">(G819+I819)/2</f>
        <v>12.65</v>
      </c>
      <c r="AA819" s="1" t="n">
        <f aca="false">AA818+1</f>
        <v>1</v>
      </c>
      <c r="AB819" s="108" t="n">
        <v>1919</v>
      </c>
      <c r="AC819" s="109" t="n">
        <v>16</v>
      </c>
      <c r="AD819" s="109" t="n">
        <v>18.5</v>
      </c>
      <c r="AE819" s="109" t="n">
        <v>13.9</v>
      </c>
      <c r="AF819" s="109" t="n">
        <v>14.7</v>
      </c>
      <c r="AG819" s="109" t="n">
        <v>10.7</v>
      </c>
      <c r="AH819" s="109" t="n">
        <v>9.4</v>
      </c>
      <c r="AI819" s="109" t="n">
        <v>7.2</v>
      </c>
      <c r="AJ819" s="109" t="n">
        <v>8.6</v>
      </c>
      <c r="AK819" s="109" t="n">
        <v>9</v>
      </c>
      <c r="AL819" s="109" t="n">
        <v>11</v>
      </c>
      <c r="AM819" s="109" t="n">
        <v>14.3</v>
      </c>
      <c r="AN819" s="109" t="n">
        <v>16</v>
      </c>
      <c r="AO819" s="110" t="n">
        <f aca="false">SUM(AC819:AN819)/12</f>
        <v>12.4416666666667</v>
      </c>
      <c r="BA819" s="1" t="n">
        <f aca="false">BA818+1</f>
        <v>1919</v>
      </c>
      <c r="BB819" s="111" t="n">
        <v>1919</v>
      </c>
      <c r="BC819" s="109" t="n">
        <v>14.1</v>
      </c>
      <c r="BD819" s="109" t="n">
        <v>16.6</v>
      </c>
      <c r="BE819" s="109" t="n">
        <v>11.3</v>
      </c>
      <c r="BF819" s="109" t="n">
        <v>11.8</v>
      </c>
      <c r="BG819" s="109" t="n">
        <v>7.9</v>
      </c>
      <c r="BH819" s="109" t="n">
        <v>6.9</v>
      </c>
      <c r="BI819" s="109" t="n">
        <v>4.9</v>
      </c>
      <c r="BJ819" s="109" t="n">
        <v>6</v>
      </c>
      <c r="BK819" s="109" t="n">
        <v>7.2</v>
      </c>
      <c r="BL819" s="109" t="n">
        <v>8.5</v>
      </c>
      <c r="BM819" s="109" t="n">
        <v>12.4</v>
      </c>
      <c r="BN819" s="109" t="n">
        <v>14.4</v>
      </c>
      <c r="BO819" s="110" t="n">
        <f aca="false">SUM(BC819:BN819)/12</f>
        <v>10.1666666666667</v>
      </c>
      <c r="CA819" s="1" t="n">
        <f aca="false">CA818+1</f>
        <v>1919</v>
      </c>
      <c r="CB819" s="111" t="n">
        <v>1919</v>
      </c>
      <c r="CC819" s="109" t="n">
        <v>15.2</v>
      </c>
      <c r="CD819" s="109" t="n">
        <v>16.8</v>
      </c>
      <c r="CE819" s="109" t="n">
        <v>13.9</v>
      </c>
      <c r="CF819" s="109" t="n">
        <v>13.7</v>
      </c>
      <c r="CG819" s="109" t="n">
        <v>10.8</v>
      </c>
      <c r="CH819" s="109" t="n">
        <v>9.8</v>
      </c>
      <c r="CI819" s="109" t="n">
        <v>8.8</v>
      </c>
      <c r="CJ819" s="109" t="n">
        <v>8.6</v>
      </c>
      <c r="CK819" s="109" t="n">
        <v>9</v>
      </c>
      <c r="CL819" s="109" t="n">
        <v>10.5</v>
      </c>
      <c r="CM819" s="109" t="n">
        <v>13.2</v>
      </c>
      <c r="CN819" s="109" t="n">
        <v>14.7</v>
      </c>
      <c r="CO819" s="110" t="n">
        <f aca="false">SUM(CC819:CN819)/12</f>
        <v>12.0833333333333</v>
      </c>
      <c r="DA819" s="1" t="n">
        <f aca="false">DA818+1</f>
        <v>1919</v>
      </c>
      <c r="DB819" s="111" t="n">
        <v>1919</v>
      </c>
      <c r="DC819" s="109" t="n">
        <v>12.1</v>
      </c>
      <c r="DD819" s="109" t="n">
        <v>15.6</v>
      </c>
      <c r="DE819" s="109" t="n">
        <v>9.6</v>
      </c>
      <c r="DF819" s="109" t="n">
        <v>10.4</v>
      </c>
      <c r="DG819" s="109" t="n">
        <v>7.2</v>
      </c>
      <c r="DH819" s="109" t="n">
        <v>5.7</v>
      </c>
      <c r="DI819" s="109" t="n">
        <v>3.3</v>
      </c>
      <c r="DJ819" s="109" t="n">
        <v>4.8</v>
      </c>
      <c r="DK819" s="109" t="n">
        <v>6.9</v>
      </c>
      <c r="DL819" s="109" t="n">
        <v>8</v>
      </c>
      <c r="DM819" s="109" t="n">
        <v>11.2</v>
      </c>
      <c r="DN819" s="109" t="n">
        <v>13.1</v>
      </c>
      <c r="DO819" s="110" t="n">
        <f aca="false">SUM(DC819:DN819)/12</f>
        <v>8.99166666666667</v>
      </c>
      <c r="EA819" s="1" t="n">
        <f aca="false">EA818+1</f>
        <v>1919</v>
      </c>
      <c r="EB819" s="113" t="s">
        <v>75</v>
      </c>
      <c r="EC819" s="109" t="n">
        <v>20.7</v>
      </c>
      <c r="ED819" s="109" t="n">
        <v>22.5</v>
      </c>
      <c r="EE819" s="109" t="n">
        <v>14.5</v>
      </c>
      <c r="EF819" s="109" t="n">
        <v>15.3</v>
      </c>
      <c r="EG819" s="109" t="n">
        <v>10.1</v>
      </c>
      <c r="EH819" s="109" t="n">
        <v>6.3</v>
      </c>
      <c r="EI819" s="109" t="n">
        <v>3</v>
      </c>
      <c r="EJ819" s="109" t="n">
        <v>6.3</v>
      </c>
      <c r="EK819" s="109" t="n">
        <v>8.9</v>
      </c>
      <c r="EL819" s="109" t="n">
        <v>11.7</v>
      </c>
      <c r="EM819" s="109" t="n">
        <v>17</v>
      </c>
      <c r="EN819" s="109" t="n">
        <v>20.4</v>
      </c>
      <c r="EO819" s="110" t="n">
        <f aca="false">SUM(EC819:EN819)/12</f>
        <v>13.0583333333333</v>
      </c>
      <c r="FA819" s="1" t="n">
        <f aca="false">FA818+1</f>
        <v>1919</v>
      </c>
      <c r="FB819" s="131" t="n">
        <v>1919</v>
      </c>
      <c r="FC819" s="132" t="n">
        <v>14.6</v>
      </c>
      <c r="FD819" s="132" t="n">
        <v>16.9</v>
      </c>
      <c r="FE819" s="132" t="n">
        <v>12.8</v>
      </c>
      <c r="FF819" s="132" t="n">
        <v>13.8</v>
      </c>
      <c r="FG819" s="132" t="n">
        <v>9.3</v>
      </c>
      <c r="FH819" s="132" t="n">
        <v>7</v>
      </c>
      <c r="FI819" s="132" t="n">
        <v>6</v>
      </c>
      <c r="FJ819" s="132" t="n">
        <v>9.2</v>
      </c>
      <c r="FK819" s="132" t="n">
        <v>10.7</v>
      </c>
      <c r="FL819" s="132" t="n">
        <v>12.4</v>
      </c>
      <c r="FM819" s="132" t="n">
        <v>14.6</v>
      </c>
      <c r="FN819" s="132" t="n">
        <v>14.5</v>
      </c>
      <c r="FO819" s="110" t="n">
        <f aca="false">SUM(FC819:FN819)/12</f>
        <v>11.8166666666667</v>
      </c>
      <c r="GA819" s="1" t="n">
        <f aca="false">GA818+1</f>
        <v>1919</v>
      </c>
      <c r="GB819" s="131" t="n">
        <v>1919</v>
      </c>
      <c r="GC819" s="132" t="n">
        <v>9.8</v>
      </c>
      <c r="GD819" s="132" t="n">
        <v>13.6</v>
      </c>
      <c r="GE819" s="132" t="n">
        <v>9.3</v>
      </c>
      <c r="GF819" s="132" t="n">
        <v>7.6</v>
      </c>
      <c r="GG819" s="132" t="n">
        <v>6.4</v>
      </c>
      <c r="GH819" s="132" t="n">
        <v>5.3</v>
      </c>
      <c r="GI819" s="132" t="n">
        <v>2.8</v>
      </c>
      <c r="GJ819" s="132" t="n">
        <v>4.7</v>
      </c>
      <c r="GK819" s="132" t="n">
        <v>5.7</v>
      </c>
      <c r="GL819" s="132" t="n">
        <v>6.8</v>
      </c>
      <c r="GM819" s="132" t="n">
        <v>8.9</v>
      </c>
      <c r="GN819" s="132" t="n">
        <v>10</v>
      </c>
      <c r="GO819" s="110" t="n">
        <f aca="false">SUM(GC819:GN819)/12</f>
        <v>7.575</v>
      </c>
      <c r="HA819" s="1" t="n">
        <f aca="false">HA818+1</f>
        <v>1919</v>
      </c>
      <c r="HB819" s="113" t="s">
        <v>75</v>
      </c>
      <c r="HC819" s="109" t="n">
        <v>14.9</v>
      </c>
      <c r="HD819" s="109" t="n">
        <v>15.7</v>
      </c>
      <c r="HE819" s="109" t="n">
        <v>13.6</v>
      </c>
      <c r="HF819" s="109" t="n">
        <v>12.7</v>
      </c>
      <c r="HG819" s="109" t="n">
        <v>8.8</v>
      </c>
      <c r="HH819" s="109" t="n">
        <v>7.4</v>
      </c>
      <c r="HI819" s="109" t="n">
        <v>5.6</v>
      </c>
      <c r="HJ819" s="109" t="n">
        <v>5.6</v>
      </c>
      <c r="HK819" s="109" t="n">
        <v>6.3</v>
      </c>
      <c r="HL819" s="109" t="n">
        <v>7.6</v>
      </c>
      <c r="HM819" s="109" t="n">
        <v>11.3</v>
      </c>
      <c r="HN819" s="109" t="n">
        <v>12</v>
      </c>
      <c r="HO819" s="110" t="n">
        <f aca="false">SUM(HC819:HN819)/12</f>
        <v>10.125</v>
      </c>
      <c r="IA819" s="1" t="n">
        <f aca="false">IA818+1</f>
        <v>1919</v>
      </c>
      <c r="IB819" s="111" t="n">
        <v>1919</v>
      </c>
      <c r="IC819" s="109" t="n">
        <v>14.7</v>
      </c>
      <c r="ID819" s="109" t="n">
        <v>17.4</v>
      </c>
      <c r="IE819" s="109" t="n">
        <v>11.7</v>
      </c>
      <c r="IF819" s="109" t="n">
        <v>12.1</v>
      </c>
      <c r="IG819" s="109" t="n">
        <v>7.3</v>
      </c>
      <c r="IH819" s="109" t="n">
        <v>6.3</v>
      </c>
      <c r="II819" s="109" t="n">
        <v>4.1</v>
      </c>
      <c r="IJ819" s="109" t="n">
        <v>5.1</v>
      </c>
      <c r="IK819" s="109" t="n">
        <v>6.1</v>
      </c>
      <c r="IL819" s="109" t="n">
        <v>7.7</v>
      </c>
      <c r="IM819" s="109" t="n">
        <v>12.6</v>
      </c>
      <c r="IN819" s="109" t="n">
        <v>15.4</v>
      </c>
      <c r="IO819" s="110" t="n">
        <f aca="false">SUM(IC819:IN819)/12</f>
        <v>10.0416666666667</v>
      </c>
      <c r="JA819" s="1" t="n">
        <f aca="false">JA818+1</f>
        <v>1919</v>
      </c>
      <c r="JB819" s="113" t="s">
        <v>75</v>
      </c>
      <c r="JC819" s="109" t="n">
        <v>13.2</v>
      </c>
      <c r="JD819" s="109" t="n">
        <v>15</v>
      </c>
      <c r="JE819" s="109" t="n">
        <v>12.5</v>
      </c>
      <c r="JF819" s="109" t="n">
        <v>12.7</v>
      </c>
      <c r="JG819" s="109" t="n">
        <v>10.2</v>
      </c>
      <c r="JH819" s="109" t="n">
        <v>10.6</v>
      </c>
      <c r="JI819" s="109" t="n">
        <v>7.9</v>
      </c>
      <c r="JJ819" s="109" t="n">
        <v>8.5</v>
      </c>
      <c r="JK819" s="109" t="n">
        <v>9.8</v>
      </c>
      <c r="JL819" s="109" t="n">
        <v>10.7</v>
      </c>
      <c r="JM819" s="109" t="n">
        <v>12.3</v>
      </c>
      <c r="JN819" s="109" t="n">
        <v>13.1</v>
      </c>
      <c r="JO819" s="110" t="n">
        <f aca="false">SUM(JC819:JN819)/12</f>
        <v>11.375</v>
      </c>
      <c r="KA819" s="1" t="n">
        <f aca="false">KA818+1</f>
        <v>1919</v>
      </c>
      <c r="KB819" s="111" t="n">
        <v>1919</v>
      </c>
      <c r="KC819" s="109" t="n">
        <v>14.4</v>
      </c>
      <c r="KD819" s="109" t="n">
        <v>16.8</v>
      </c>
      <c r="KE819" s="109" t="n">
        <v>11.8</v>
      </c>
      <c r="KF819" s="109" t="n">
        <v>12</v>
      </c>
      <c r="KG819" s="109" t="n">
        <v>8.7</v>
      </c>
      <c r="KH819" s="109" t="n">
        <v>7.7</v>
      </c>
      <c r="KI819" s="109" t="n">
        <v>5.2</v>
      </c>
      <c r="KJ819" s="109" t="n">
        <v>6.4</v>
      </c>
      <c r="KK819" s="109" t="n">
        <v>7.1</v>
      </c>
      <c r="KL819" s="109" t="n">
        <v>8.6</v>
      </c>
      <c r="KM819" s="109" t="n">
        <v>12.1</v>
      </c>
      <c r="KN819" s="109" t="n">
        <v>14.1</v>
      </c>
      <c r="KO819" s="110" t="n">
        <f aca="false">SUM(KC819:KN819)/12</f>
        <v>10.4083333333333</v>
      </c>
      <c r="LA819" s="1" t="n">
        <f aca="false">LA818+1</f>
        <v>1919</v>
      </c>
      <c r="LB819" s="113" t="s">
        <v>75</v>
      </c>
      <c r="LC819" s="109" t="n">
        <v>14.4</v>
      </c>
      <c r="LD819" s="109" t="n">
        <v>16.4</v>
      </c>
      <c r="LE819" s="109" t="n">
        <v>12</v>
      </c>
      <c r="LF819" s="109" t="n">
        <v>11.4</v>
      </c>
      <c r="LG819" s="109" t="n">
        <v>8</v>
      </c>
      <c r="LH819" s="109" t="n">
        <v>7</v>
      </c>
      <c r="LI819" s="109" t="n">
        <v>4.2</v>
      </c>
      <c r="LJ819" s="109" t="n">
        <v>5.8</v>
      </c>
      <c r="LK819" s="109" t="n">
        <v>6.6</v>
      </c>
      <c r="LL819" s="109" t="n">
        <v>7.5</v>
      </c>
      <c r="LM819" s="109" t="n">
        <v>12.2</v>
      </c>
      <c r="LN819" s="109" t="n">
        <v>13.6</v>
      </c>
      <c r="LO819" s="110" t="n">
        <f aca="false">SUM(LC819:LN819)/12</f>
        <v>9.925</v>
      </c>
      <c r="MA819" s="1" t="n">
        <f aca="false">MA818+1</f>
        <v>1919</v>
      </c>
      <c r="MB819" s="111" t="n">
        <v>1919</v>
      </c>
      <c r="MC819" s="109" t="n">
        <v>12.2</v>
      </c>
      <c r="MD819" s="109" t="n">
        <v>11.9</v>
      </c>
      <c r="ME819" s="109" t="n">
        <v>10.7</v>
      </c>
      <c r="MF819" s="109" t="n">
        <v>9.1</v>
      </c>
      <c r="MG819" s="109" t="n">
        <v>6.9</v>
      </c>
      <c r="MH819" s="109" t="n">
        <v>5.2</v>
      </c>
      <c r="MI819" s="109" t="n">
        <v>5.9</v>
      </c>
      <c r="MJ819" s="109" t="n">
        <v>6.6</v>
      </c>
      <c r="MK819" s="109" t="n">
        <v>5.1</v>
      </c>
      <c r="ML819" s="109" t="n">
        <v>7.9</v>
      </c>
      <c r="MM819" s="109" t="n">
        <v>10.7</v>
      </c>
      <c r="MN819" s="109" t="n">
        <v>12.6</v>
      </c>
      <c r="MO819" s="110" t="n">
        <f aca="false">SUM(MC819:MN819)/12</f>
        <v>8.73333333333333</v>
      </c>
      <c r="OA819" s="5"/>
    </row>
    <row r="820" customFormat="false" ht="13.5" hidden="false" customHeight="false" outlineLevel="0" collapsed="false">
      <c r="A820" s="101" t="n">
        <f aca="false">A815+5</f>
        <v>1920</v>
      </c>
      <c r="B820" s="102" t="n">
        <f aca="false">AVERAGE(AO820,BO820,CO820,DO820,EO820,FO820,GO820,HO820,IO820,JO820,KO820,LO820,MO820,NN820)</f>
        <v>10.1615384615385</v>
      </c>
      <c r="C820" s="103" t="n">
        <f aca="false">AVERAGE(B816:B820)</f>
        <v>10.237905982906</v>
      </c>
      <c r="D820" s="104" t="n">
        <f aca="false">AVERAGE(B811:B820)</f>
        <v>10.3554034576535</v>
      </c>
      <c r="E820" s="102" t="n">
        <f aca="false">AVERAGE(B801:B820)</f>
        <v>10.3069401547527</v>
      </c>
      <c r="F820" s="105" t="n">
        <f aca="false">AVERAGE(B771:B820)</f>
        <v>9.79761488465239</v>
      </c>
      <c r="G820" s="3" t="n">
        <f aca="false">MAX(AC820:AN820,BC820:BN820,CC820:CN820,DC820:DN820,EC820:EN820,FC820:FN820,GC820:GN820,HC820:HN820,IC820:IN820,JC820:JN820,KC820:KN820,LC820:LN820,MC820:MN820,NB820:NM820)</f>
        <v>20.5</v>
      </c>
      <c r="H820" s="106" t="n">
        <f aca="false">MEDIAN(AC820:AN820,BC820:BN820,CC820:CN820,DC820:DN820,EC820:EN820,FC820:FN820,GC820:GN820,HC820:HN820,IC820:IN820,JC820:JN820,KC820:KN820,LC820:LN820,MC820:MN820,NB820:NM820)</f>
        <v>10.05</v>
      </c>
      <c r="I820" s="102" t="n">
        <f aca="false">MIN(AC820:AN820,BC820:BN820,CC820:CN820,DC820:DN820,EC820:EN820,FC820:FN820,GC820:GN820,HC820:HN820,IC820:IN820,JC820:JN820,KC820:KN820,LC820:LN820,MC820:MN820,NB820:NM820)</f>
        <v>2.8</v>
      </c>
      <c r="J820" s="107" t="n">
        <f aca="false">(G820+I820)/2</f>
        <v>11.65</v>
      </c>
      <c r="AA820" s="1" t="n">
        <f aca="false">AA819+1</f>
        <v>2</v>
      </c>
      <c r="AB820" s="108" t="n">
        <v>1920</v>
      </c>
      <c r="AC820" s="109" t="n">
        <v>15.9</v>
      </c>
      <c r="AD820" s="109" t="n">
        <v>16.2</v>
      </c>
      <c r="AE820" s="109" t="n">
        <v>14.9</v>
      </c>
      <c r="AF820" s="109" t="n">
        <v>12</v>
      </c>
      <c r="AG820" s="109" t="n">
        <v>9.6</v>
      </c>
      <c r="AH820" s="109" t="n">
        <v>8.9</v>
      </c>
      <c r="AI820" s="109" t="n">
        <v>7.3</v>
      </c>
      <c r="AJ820" s="109" t="n">
        <v>8.2</v>
      </c>
      <c r="AK820" s="109" t="n">
        <v>10</v>
      </c>
      <c r="AL820" s="109" t="n">
        <v>11.1</v>
      </c>
      <c r="AM820" s="109" t="n">
        <v>13.3</v>
      </c>
      <c r="AN820" s="109" t="n">
        <v>15.6</v>
      </c>
      <c r="AO820" s="110" t="n">
        <f aca="false">SUM(AC820:AN820)/12</f>
        <v>11.9166666666667</v>
      </c>
      <c r="BA820" s="1" t="n">
        <f aca="false">BA819+1</f>
        <v>1920</v>
      </c>
      <c r="BB820" s="111" t="n">
        <v>1920</v>
      </c>
      <c r="BC820" s="109" t="n">
        <v>13.9</v>
      </c>
      <c r="BD820" s="109" t="n">
        <v>14.6</v>
      </c>
      <c r="BE820" s="109" t="n">
        <v>12.2</v>
      </c>
      <c r="BF820" s="109" t="n">
        <v>8.8</v>
      </c>
      <c r="BG820" s="109" t="n">
        <v>6.7</v>
      </c>
      <c r="BH820" s="109" t="n">
        <v>7.7</v>
      </c>
      <c r="BI820" s="109" t="n">
        <v>4.9</v>
      </c>
      <c r="BJ820" s="109" t="n">
        <v>6.3</v>
      </c>
      <c r="BK820" s="109" t="n">
        <v>7.3</v>
      </c>
      <c r="BL820" s="109" t="n">
        <v>9.3</v>
      </c>
      <c r="BM820" s="109" t="n">
        <v>11.9</v>
      </c>
      <c r="BN820" s="109" t="n">
        <v>14.1</v>
      </c>
      <c r="BO820" s="110" t="n">
        <f aca="false">SUM(BC820:BN820)/12</f>
        <v>9.80833333333333</v>
      </c>
      <c r="CA820" s="1" t="n">
        <f aca="false">CA819+1</f>
        <v>1920</v>
      </c>
      <c r="CB820" s="111" t="n">
        <v>1920</v>
      </c>
      <c r="CC820" s="109" t="n">
        <v>15.2</v>
      </c>
      <c r="CD820" s="109" t="n">
        <v>15.5</v>
      </c>
      <c r="CE820" s="109" t="n">
        <v>14.6</v>
      </c>
      <c r="CF820" s="109" t="n">
        <v>12.6</v>
      </c>
      <c r="CG820" s="109" t="n">
        <v>10.4</v>
      </c>
      <c r="CH820" s="109" t="n">
        <v>10.2</v>
      </c>
      <c r="CI820" s="109" t="n">
        <v>8.6</v>
      </c>
      <c r="CJ820" s="109" t="n">
        <v>8.7</v>
      </c>
      <c r="CK820" s="109" t="n">
        <v>10.1</v>
      </c>
      <c r="CL820" s="109" t="n">
        <v>11.1</v>
      </c>
      <c r="CM820" s="109" t="n">
        <v>13.2</v>
      </c>
      <c r="CN820" s="109" t="n">
        <v>14.3</v>
      </c>
      <c r="CO820" s="110" t="n">
        <f aca="false">SUM(CC820:CN820)/12</f>
        <v>12.0416666666667</v>
      </c>
      <c r="DA820" s="1" t="n">
        <f aca="false">DA819+1</f>
        <v>1920</v>
      </c>
      <c r="DB820" s="111" t="n">
        <v>1920</v>
      </c>
      <c r="DC820" s="109" t="n">
        <v>12.1</v>
      </c>
      <c r="DD820" s="109" t="n">
        <v>12.8</v>
      </c>
      <c r="DE820" s="109" t="n">
        <v>10.3</v>
      </c>
      <c r="DF820" s="109" t="n">
        <v>7.5</v>
      </c>
      <c r="DG820" s="109" t="n">
        <v>5.4</v>
      </c>
      <c r="DH820" s="109" t="n">
        <v>6</v>
      </c>
      <c r="DI820" s="109" t="n">
        <v>3.3</v>
      </c>
      <c r="DJ820" s="109" t="n">
        <v>5.4</v>
      </c>
      <c r="DK820" s="109" t="n">
        <v>6.7</v>
      </c>
      <c r="DL820" s="109" t="n">
        <v>8.8</v>
      </c>
      <c r="DM820" s="109" t="n">
        <v>10.6</v>
      </c>
      <c r="DN820" s="109" t="n">
        <v>12.7</v>
      </c>
      <c r="DO820" s="110" t="n">
        <f aca="false">SUM(DC820:DN820)/12</f>
        <v>8.46666666666667</v>
      </c>
      <c r="EA820" s="1" t="n">
        <f aca="false">EA819+1</f>
        <v>1920</v>
      </c>
      <c r="EB820" s="113" t="s">
        <v>78</v>
      </c>
      <c r="EC820" s="109" t="n">
        <v>20.4</v>
      </c>
      <c r="ED820" s="109" t="n">
        <v>20.5</v>
      </c>
      <c r="EE820" s="109" t="n">
        <v>14.9</v>
      </c>
      <c r="EF820" s="109" t="n">
        <v>12.7</v>
      </c>
      <c r="EG820" s="109" t="n">
        <v>7.4</v>
      </c>
      <c r="EH820" s="109" t="n">
        <v>8.5</v>
      </c>
      <c r="EI820" s="109" t="n">
        <v>2.8</v>
      </c>
      <c r="EJ820" s="109" t="n">
        <v>6.5</v>
      </c>
      <c r="EK820" s="109" t="n">
        <v>9.6</v>
      </c>
      <c r="EL820" s="109" t="n">
        <v>13</v>
      </c>
      <c r="EM820" s="109" t="n">
        <v>17.2</v>
      </c>
      <c r="EN820" s="109" t="n">
        <v>17.2</v>
      </c>
      <c r="EO820" s="110" t="n">
        <f aca="false">SUM(EC820:EN820)/12</f>
        <v>12.5583333333333</v>
      </c>
      <c r="FA820" s="1" t="n">
        <f aca="false">FA819+1</f>
        <v>1920</v>
      </c>
      <c r="FB820" s="131" t="n">
        <v>1920</v>
      </c>
      <c r="FC820" s="132" t="n">
        <v>13.7</v>
      </c>
      <c r="FD820" s="132" t="n">
        <v>15.1</v>
      </c>
      <c r="FE820" s="132" t="n">
        <v>14.1</v>
      </c>
      <c r="FF820" s="132" t="n">
        <v>11.6</v>
      </c>
      <c r="FG820" s="132" t="n">
        <v>9.1</v>
      </c>
      <c r="FH820" s="132" t="n">
        <v>7.6</v>
      </c>
      <c r="FI820" s="132" t="n">
        <v>6.8</v>
      </c>
      <c r="FJ820" s="132" t="n">
        <v>7.5</v>
      </c>
      <c r="FK820" s="132" t="n">
        <v>8.7</v>
      </c>
      <c r="FL820" s="132" t="n">
        <v>10.3</v>
      </c>
      <c r="FM820" s="132" t="n">
        <v>11.9</v>
      </c>
      <c r="FN820" s="132" t="n">
        <v>14.6</v>
      </c>
      <c r="FO820" s="110" t="n">
        <f aca="false">SUM(FC820:FN820)/12</f>
        <v>10.9166666666667</v>
      </c>
      <c r="GA820" s="1" t="n">
        <f aca="false">GA819+1</f>
        <v>1920</v>
      </c>
      <c r="GB820" s="131" t="n">
        <v>1920</v>
      </c>
      <c r="GC820" s="132" t="n">
        <v>10.1</v>
      </c>
      <c r="GD820" s="132" t="n">
        <v>10.3</v>
      </c>
      <c r="GE820" s="132" t="n">
        <v>8.7</v>
      </c>
      <c r="GF820" s="132" t="n">
        <v>7.2</v>
      </c>
      <c r="GG820" s="132" t="n">
        <v>4.3</v>
      </c>
      <c r="GH820" s="132" t="n">
        <v>5.4</v>
      </c>
      <c r="GI820" s="132" t="n">
        <v>3.7</v>
      </c>
      <c r="GJ820" s="132" t="n">
        <v>4.5</v>
      </c>
      <c r="GK820" s="132" t="n">
        <v>6.1</v>
      </c>
      <c r="GL820" s="132" t="n">
        <v>6</v>
      </c>
      <c r="GM820" s="132" t="n">
        <v>7.6</v>
      </c>
      <c r="GN820" s="132" t="n">
        <v>9.6</v>
      </c>
      <c r="GO820" s="110" t="n">
        <f aca="false">SUM(GC820:GN820)/12</f>
        <v>6.95833333333333</v>
      </c>
      <c r="HA820" s="1" t="n">
        <f aca="false">HA819+1</f>
        <v>1920</v>
      </c>
      <c r="HB820" s="113" t="s">
        <v>78</v>
      </c>
      <c r="HC820" s="109" t="n">
        <v>13.1</v>
      </c>
      <c r="HD820" s="109" t="n">
        <v>12.6</v>
      </c>
      <c r="HE820" s="109" t="n">
        <v>11.5</v>
      </c>
      <c r="HF820" s="109" t="n">
        <v>10.2</v>
      </c>
      <c r="HG820" s="109" t="n">
        <v>9</v>
      </c>
      <c r="HH820" s="109" t="n">
        <v>8.6</v>
      </c>
      <c r="HI820" s="109" t="n">
        <v>7.3</v>
      </c>
      <c r="HJ820" s="109" t="n">
        <v>7.8</v>
      </c>
      <c r="HK820" s="109" t="n">
        <v>9.9</v>
      </c>
      <c r="HL820" s="109" t="n">
        <v>10.1</v>
      </c>
      <c r="HM820" s="109" t="n">
        <v>12.4</v>
      </c>
      <c r="HN820" s="109" t="n">
        <v>14</v>
      </c>
      <c r="HO820" s="110" t="n">
        <f aca="false">SUM(HC820:HN820)/12</f>
        <v>10.5416666666667</v>
      </c>
      <c r="IA820" s="1" t="n">
        <f aca="false">IA819+1</f>
        <v>1920</v>
      </c>
      <c r="IB820" s="111" t="n">
        <v>1920</v>
      </c>
      <c r="IC820" s="109" t="n">
        <v>14.7</v>
      </c>
      <c r="ID820" s="109" t="n">
        <v>15.6</v>
      </c>
      <c r="IE820" s="109" t="n">
        <v>12.8</v>
      </c>
      <c r="IF820" s="109" t="n">
        <v>9.6</v>
      </c>
      <c r="IG820" s="109" t="n">
        <v>6.7</v>
      </c>
      <c r="IH820" s="109" t="n">
        <v>6.8</v>
      </c>
      <c r="II820" s="109" t="n">
        <v>3.6</v>
      </c>
      <c r="IJ820" s="109" t="n">
        <v>5.1</v>
      </c>
      <c r="IK820" s="109" t="n">
        <v>6.4</v>
      </c>
      <c r="IL820" s="109" t="n">
        <v>8.9</v>
      </c>
      <c r="IM820" s="109" t="n">
        <v>11.3</v>
      </c>
      <c r="IN820" s="109" t="n">
        <v>13.5</v>
      </c>
      <c r="IO820" s="110" t="n">
        <f aca="false">SUM(IC820:IN820)/12</f>
        <v>9.58333333333333</v>
      </c>
      <c r="JA820" s="1" t="n">
        <f aca="false">JA819+1</f>
        <v>1920</v>
      </c>
      <c r="JB820" s="113" t="s">
        <v>78</v>
      </c>
      <c r="JC820" s="109" t="n">
        <v>12.8</v>
      </c>
      <c r="JD820" s="109" t="n">
        <v>12.8</v>
      </c>
      <c r="JE820" s="109" t="n">
        <v>12.1</v>
      </c>
      <c r="JF820" s="109" t="n">
        <v>11.2</v>
      </c>
      <c r="JG820" s="109" t="n">
        <v>8.9</v>
      </c>
      <c r="JH820" s="109" t="n">
        <v>9.5</v>
      </c>
      <c r="JI820" s="109" t="n">
        <v>8.7</v>
      </c>
      <c r="JJ820" s="109" t="n">
        <v>8.7</v>
      </c>
      <c r="JK820" s="109" t="n">
        <v>10.4</v>
      </c>
      <c r="JL820" s="109" t="n">
        <v>10.9</v>
      </c>
      <c r="JM820" s="109" t="n">
        <v>12.3</v>
      </c>
      <c r="JN820" s="109" t="n">
        <v>13.1</v>
      </c>
      <c r="JO820" s="110" t="n">
        <f aca="false">SUM(JC820:JN820)/12</f>
        <v>10.95</v>
      </c>
      <c r="KA820" s="1" t="n">
        <f aca="false">KA819+1</f>
        <v>1920</v>
      </c>
      <c r="KB820" s="111" t="n">
        <v>1920</v>
      </c>
      <c r="KC820" s="109" t="n">
        <v>13.9</v>
      </c>
      <c r="KD820" s="109" t="n">
        <v>14.3</v>
      </c>
      <c r="KE820" s="109" t="n">
        <v>12.3</v>
      </c>
      <c r="KF820" s="109" t="n">
        <v>8.8</v>
      </c>
      <c r="KG820" s="109" t="n">
        <v>7.1</v>
      </c>
      <c r="KH820" s="109" t="n">
        <v>7.1</v>
      </c>
      <c r="KI820" s="109" t="n">
        <v>5.2</v>
      </c>
      <c r="KJ820" s="109" t="n">
        <v>5.8</v>
      </c>
      <c r="KK820" s="109" t="n">
        <v>6.8</v>
      </c>
      <c r="KL820" s="109" t="n">
        <v>8.2</v>
      </c>
      <c r="KM820" s="109" t="n">
        <v>12.2</v>
      </c>
      <c r="KN820" s="109" t="n">
        <v>13.7</v>
      </c>
      <c r="KO820" s="110" t="n">
        <f aca="false">SUM(KC820:KN820)/12</f>
        <v>9.61666666666667</v>
      </c>
      <c r="LA820" s="1" t="n">
        <f aca="false">LA819+1</f>
        <v>1920</v>
      </c>
      <c r="LB820" s="113" t="s">
        <v>78</v>
      </c>
      <c r="LC820" s="109" t="n">
        <v>14.2</v>
      </c>
      <c r="LD820" s="109" t="n">
        <v>14</v>
      </c>
      <c r="LE820" s="109" t="n">
        <v>10.3</v>
      </c>
      <c r="LF820" s="109" t="n">
        <v>9.6</v>
      </c>
      <c r="LG820" s="109" t="n">
        <v>6.5</v>
      </c>
      <c r="LH820" s="109" t="n">
        <v>6.8</v>
      </c>
      <c r="LI820" s="109" t="n">
        <v>5.3</v>
      </c>
      <c r="LJ820" s="109" t="n">
        <v>4.6</v>
      </c>
      <c r="LK820" s="109" t="n">
        <v>6.6</v>
      </c>
      <c r="LL820" s="109" t="n">
        <v>9.3</v>
      </c>
      <c r="LM820" s="109" t="n">
        <v>11.6</v>
      </c>
      <c r="LN820" s="109" t="n">
        <v>13.3</v>
      </c>
      <c r="LO820" s="110" t="n">
        <f aca="false">SUM(LC820:LN820)/12</f>
        <v>9.34166666666667</v>
      </c>
      <c r="MA820" s="1" t="n">
        <f aca="false">MA819+1</f>
        <v>1920</v>
      </c>
      <c r="MB820" s="111" t="n">
        <v>1920</v>
      </c>
      <c r="MC820" s="109" t="n">
        <v>12.8</v>
      </c>
      <c r="MD820" s="109" t="n">
        <v>12.7</v>
      </c>
      <c r="ME820" s="109" t="n">
        <v>12</v>
      </c>
      <c r="MF820" s="109" t="n">
        <v>10.2</v>
      </c>
      <c r="MG820" s="109" t="n">
        <v>6.7</v>
      </c>
      <c r="MH820" s="109" t="n">
        <v>7</v>
      </c>
      <c r="MI820" s="109" t="n">
        <v>6.9</v>
      </c>
      <c r="MJ820" s="109" t="n">
        <v>6.2</v>
      </c>
      <c r="MK820" s="109" t="n">
        <v>8.3</v>
      </c>
      <c r="ML820" s="109" t="n">
        <v>8.1</v>
      </c>
      <c r="MM820" s="109" t="n">
        <v>10</v>
      </c>
      <c r="MN820" s="109" t="n">
        <v>11.9</v>
      </c>
      <c r="MO820" s="110" t="n">
        <f aca="false">SUM(MC820:MN820)/12</f>
        <v>9.4</v>
      </c>
      <c r="NA820" s="125" t="s">
        <v>76</v>
      </c>
      <c r="NB820" s="1" t="s">
        <v>76</v>
      </c>
      <c r="OA820" s="5"/>
    </row>
    <row r="821" customFormat="false" ht="13.5" hidden="false" customHeight="false" outlineLevel="0" collapsed="false">
      <c r="A821" s="101"/>
      <c r="B821" s="102" t="n">
        <f aca="false">AVERAGE(AO821,BO821,CO821,DO821,EO821,FO821,GO821,HO821,IO821,JO821,KO821,LO821,MO821,NN821)</f>
        <v>10.8192307692308</v>
      </c>
      <c r="C821" s="103" t="n">
        <f aca="false">AVERAGE(B817:B821)</f>
        <v>10.4133333333333</v>
      </c>
      <c r="D821" s="104" t="n">
        <f aca="false">AVERAGE(B812:B821)</f>
        <v>10.4037432012432</v>
      </c>
      <c r="E821" s="102" t="n">
        <f aca="false">AVERAGE(B802:B821)</f>
        <v>10.3147766932142</v>
      </c>
      <c r="F821" s="105" t="n">
        <f aca="false">AVERAGE(B772:B821)</f>
        <v>9.82783283337033</v>
      </c>
      <c r="G821" s="3" t="n">
        <f aca="false">MAX(AC821:AN821,BC821:BN821,CC821:CN821,DC821:DN821,EC821:EN821,FC821:FN821,GC821:GN821,HC821:HN821,IC821:IN821,JC821:JN821,KC821:KN821,LC821:LN821,MC821:MN821,NB821:NM821)</f>
        <v>20.4</v>
      </c>
      <c r="H821" s="106" t="n">
        <f aca="false">MEDIAN(AC821:AN821,BC821:BN821,CC821:CN821,DC821:DN821,EC821:EN821,FC821:FN821,GC821:GN821,HC821:HN821,IC821:IN821,JC821:JN821,KC821:KN821,LC821:LN821,MC821:MN821,NB821:NM821)</f>
        <v>10.4</v>
      </c>
      <c r="I821" s="102" t="n">
        <f aca="false">MIN(AC821:AN821,BC821:BN821,CC821:CN821,DC821:DN821,EC821:EN821,FC821:FN821,GC821:GN821,HC821:HN821,IC821:IN821,JC821:JN821,KC821:KN821,LC821:LN821,MC821:MN821,NB821:NM821)</f>
        <v>3.4</v>
      </c>
      <c r="J821" s="107" t="n">
        <f aca="false">(G821+I821)/2</f>
        <v>11.9</v>
      </c>
      <c r="AA821" s="1" t="n">
        <f aca="false">AA820+1</f>
        <v>3</v>
      </c>
      <c r="AB821" s="108" t="n">
        <v>1921</v>
      </c>
      <c r="AC821" s="109" t="n">
        <v>18.2</v>
      </c>
      <c r="AD821" s="109" t="n">
        <v>18.6</v>
      </c>
      <c r="AE821" s="109" t="n">
        <v>15.2</v>
      </c>
      <c r="AF821" s="109" t="n">
        <v>12.5</v>
      </c>
      <c r="AG821" s="109" t="n">
        <v>12.9</v>
      </c>
      <c r="AH821" s="109" t="n">
        <v>8.8</v>
      </c>
      <c r="AI821" s="109" t="n">
        <v>8.3</v>
      </c>
      <c r="AJ821" s="109" t="n">
        <v>6.9</v>
      </c>
      <c r="AK821" s="109" t="n">
        <v>10.2</v>
      </c>
      <c r="AL821" s="109" t="n">
        <v>11.5</v>
      </c>
      <c r="AM821" s="109" t="n">
        <v>14.2</v>
      </c>
      <c r="AN821" s="109" t="n">
        <v>14.8</v>
      </c>
      <c r="AO821" s="110" t="n">
        <f aca="false">SUM(AC821:AN821)/12</f>
        <v>12.675</v>
      </c>
      <c r="BA821" s="1" t="n">
        <f aca="false">BA820+1</f>
        <v>1921</v>
      </c>
      <c r="BB821" s="111" t="n">
        <v>1921</v>
      </c>
      <c r="BC821" s="109" t="n">
        <v>15.7</v>
      </c>
      <c r="BD821" s="109" t="n">
        <v>16.3</v>
      </c>
      <c r="BE821" s="109" t="n">
        <v>12.3</v>
      </c>
      <c r="BF821" s="109" t="n">
        <v>9.9</v>
      </c>
      <c r="BG821" s="109" t="n">
        <v>10.3</v>
      </c>
      <c r="BH821" s="109" t="n">
        <v>6.9</v>
      </c>
      <c r="BI821" s="109" t="n">
        <v>6.7</v>
      </c>
      <c r="BJ821" s="109" t="n">
        <v>4.8</v>
      </c>
      <c r="BK821" s="109" t="n">
        <v>7.6</v>
      </c>
      <c r="BL821" s="109" t="n">
        <v>8.7</v>
      </c>
      <c r="BM821" s="109" t="n">
        <v>11.9</v>
      </c>
      <c r="BN821" s="109" t="n">
        <v>13.6</v>
      </c>
      <c r="BO821" s="110" t="n">
        <f aca="false">SUM(BC821:BN821)/12</f>
        <v>10.3916666666667</v>
      </c>
      <c r="CA821" s="1" t="n">
        <f aca="false">CA820+1</f>
        <v>1921</v>
      </c>
      <c r="CB821" s="111" t="n">
        <v>1921</v>
      </c>
      <c r="CC821" s="109" t="n">
        <v>16.5</v>
      </c>
      <c r="CD821" s="109" t="n">
        <v>17.1</v>
      </c>
      <c r="CE821" s="109" t="n">
        <v>14.6</v>
      </c>
      <c r="CF821" s="109" t="n">
        <v>13.5</v>
      </c>
      <c r="CG821" s="109" t="n">
        <v>13.4</v>
      </c>
      <c r="CH821" s="109" t="n">
        <v>10.4</v>
      </c>
      <c r="CI821" s="109" t="n">
        <v>10.2</v>
      </c>
      <c r="CJ821" s="109" t="n">
        <v>8.3</v>
      </c>
      <c r="CK821" s="109" t="n">
        <v>10.1</v>
      </c>
      <c r="CL821" s="109" t="n">
        <v>10.5</v>
      </c>
      <c r="CM821" s="109" t="n">
        <v>13.1</v>
      </c>
      <c r="CN821" s="109" t="n">
        <v>14.7</v>
      </c>
      <c r="CO821" s="110" t="n">
        <f aca="false">SUM(CC821:CN821)/12</f>
        <v>12.7</v>
      </c>
      <c r="DA821" s="1" t="n">
        <f aca="false">DA820+1</f>
        <v>1921</v>
      </c>
      <c r="DB821" s="111" t="n">
        <v>1921</v>
      </c>
      <c r="DC821" s="109" t="n">
        <v>14.4</v>
      </c>
      <c r="DD821" s="109" t="n">
        <v>15.7</v>
      </c>
      <c r="DE821" s="109" t="n">
        <v>11.7</v>
      </c>
      <c r="DF821" s="109" t="n">
        <v>9.1</v>
      </c>
      <c r="DG821" s="109" t="n">
        <v>9.3</v>
      </c>
      <c r="DH821" s="109" t="n">
        <v>6.1</v>
      </c>
      <c r="DI821" s="109" t="n">
        <v>4.9</v>
      </c>
      <c r="DJ821" s="109" t="n">
        <v>4.4</v>
      </c>
      <c r="DK821" s="109" t="n">
        <v>6.6</v>
      </c>
      <c r="DL821" s="109" t="n">
        <v>7.8</v>
      </c>
      <c r="DM821" s="109" t="n">
        <v>11.6</v>
      </c>
      <c r="DN821" s="109" t="n">
        <v>12.4</v>
      </c>
      <c r="DO821" s="110" t="n">
        <f aca="false">SUM(DC821:DN821)/12</f>
        <v>9.5</v>
      </c>
      <c r="EA821" s="1" t="n">
        <f aca="false">EA820+1</f>
        <v>1921</v>
      </c>
      <c r="EB821" s="113" t="s">
        <v>79</v>
      </c>
      <c r="EC821" s="109" t="n">
        <v>19.1</v>
      </c>
      <c r="ED821" s="109" t="n">
        <v>20.4</v>
      </c>
      <c r="EE821" s="109" t="n">
        <v>16.5</v>
      </c>
      <c r="EF821" s="109" t="n">
        <v>11.1</v>
      </c>
      <c r="EG821" s="109" t="n">
        <v>11.1</v>
      </c>
      <c r="EH821" s="109" t="n">
        <v>6.9</v>
      </c>
      <c r="EI821" s="109" t="n">
        <v>5</v>
      </c>
      <c r="EJ821" s="109" t="n">
        <v>3.4</v>
      </c>
      <c r="EK821" s="109" t="n">
        <v>9.3</v>
      </c>
      <c r="EL821" s="109" t="n">
        <v>11.3</v>
      </c>
      <c r="EM821" s="109" t="n">
        <v>16.5</v>
      </c>
      <c r="EN821" s="109" t="n">
        <v>18.2</v>
      </c>
      <c r="EO821" s="110" t="n">
        <f aca="false">SUM(EC821:EN821)/12</f>
        <v>12.4</v>
      </c>
      <c r="FA821" s="1" t="n">
        <f aca="false">FA820+1</f>
        <v>1921</v>
      </c>
      <c r="FB821" s="131" t="n">
        <v>1921</v>
      </c>
      <c r="FC821" s="132" t="n">
        <v>16.9</v>
      </c>
      <c r="FD821" s="132" t="n">
        <v>16.6</v>
      </c>
      <c r="FE821" s="132" t="n">
        <v>14.9</v>
      </c>
      <c r="FF821" s="132" t="n">
        <v>12.5</v>
      </c>
      <c r="FG821" s="132" t="n">
        <v>12.9</v>
      </c>
      <c r="FH821" s="132" t="n">
        <v>8.8</v>
      </c>
      <c r="FI821" s="132" t="n">
        <v>8.1</v>
      </c>
      <c r="FJ821" s="132" t="n">
        <v>7.4</v>
      </c>
      <c r="FK821" s="132" t="n">
        <v>9.6</v>
      </c>
      <c r="FL821" s="132" t="n">
        <v>9.7</v>
      </c>
      <c r="FM821" s="132" t="n">
        <v>13.2</v>
      </c>
      <c r="FN821" s="132" t="n">
        <v>13.1</v>
      </c>
      <c r="FO821" s="110" t="n">
        <f aca="false">SUM(FC821:FN821)/12</f>
        <v>11.975</v>
      </c>
      <c r="GA821" s="1" t="n">
        <f aca="false">GA820+1</f>
        <v>1921</v>
      </c>
      <c r="GB821" s="131" t="n">
        <v>1921</v>
      </c>
      <c r="GC821" s="132" t="n">
        <v>12</v>
      </c>
      <c r="GD821" s="132" t="n">
        <v>13.2</v>
      </c>
      <c r="GE821" s="132" t="n">
        <v>9.2</v>
      </c>
      <c r="GF821" s="132" t="n">
        <v>7.9</v>
      </c>
      <c r="GG821" s="132" t="n">
        <v>6.8</v>
      </c>
      <c r="GH821" s="132" t="n">
        <v>6</v>
      </c>
      <c r="GI821" s="132" t="n">
        <v>4.7</v>
      </c>
      <c r="GJ821" s="132" t="n">
        <v>4.2</v>
      </c>
      <c r="GK821" s="132" t="n">
        <v>6</v>
      </c>
      <c r="GL821" s="132" t="n">
        <v>5.4</v>
      </c>
      <c r="GM821" s="132" t="n">
        <v>8.6</v>
      </c>
      <c r="GN821" s="132" t="n">
        <v>9.8</v>
      </c>
      <c r="GO821" s="110" t="n">
        <f aca="false">SUM(GC821:GN821)/12</f>
        <v>7.81666666666667</v>
      </c>
      <c r="HA821" s="1" t="n">
        <f aca="false">HA820+1</f>
        <v>1921</v>
      </c>
      <c r="HB821" s="113" t="s">
        <v>79</v>
      </c>
      <c r="HC821" s="109" t="n">
        <v>15.3</v>
      </c>
      <c r="HD821" s="109" t="n">
        <v>16.8</v>
      </c>
      <c r="HE821" s="109" t="n">
        <v>14.6</v>
      </c>
      <c r="HF821" s="109" t="n">
        <v>12.7</v>
      </c>
      <c r="HG821" s="109" t="n">
        <v>12.9</v>
      </c>
      <c r="HH821" s="109" t="n">
        <v>8.7</v>
      </c>
      <c r="HI821" s="109" t="n">
        <v>9.1</v>
      </c>
      <c r="HJ821" s="109" t="n">
        <v>6.8</v>
      </c>
      <c r="HK821" s="109" t="n">
        <v>9.3</v>
      </c>
      <c r="HL821" s="109" t="n">
        <v>10</v>
      </c>
      <c r="HM821" s="109" t="n">
        <v>12.1</v>
      </c>
      <c r="HN821" s="109" t="n">
        <v>14.3</v>
      </c>
      <c r="HO821" s="110" t="n">
        <f aca="false">SUM(HC821:HN821)/12</f>
        <v>11.8833333333333</v>
      </c>
      <c r="IA821" s="1" t="n">
        <f aca="false">IA820+1</f>
        <v>1921</v>
      </c>
      <c r="IB821" s="111" t="n">
        <v>1921</v>
      </c>
      <c r="IC821" s="109" t="n">
        <v>16.9</v>
      </c>
      <c r="ID821" s="109" t="n">
        <v>17.2</v>
      </c>
      <c r="IE821" s="109" t="n">
        <v>12.8</v>
      </c>
      <c r="IF821" s="109" t="n">
        <v>9.3</v>
      </c>
      <c r="IG821" s="109" t="n">
        <v>10.2</v>
      </c>
      <c r="IH821" s="109" t="n">
        <v>6.1</v>
      </c>
      <c r="II821" s="109" t="n">
        <v>4.9</v>
      </c>
      <c r="IJ821" s="109" t="n">
        <v>3.9</v>
      </c>
      <c r="IK821" s="109" t="n">
        <v>6.6</v>
      </c>
      <c r="IL821" s="109" t="n">
        <v>7.6</v>
      </c>
      <c r="IM821" s="109" t="n">
        <v>11.7</v>
      </c>
      <c r="IN821" s="109" t="n">
        <v>13.8</v>
      </c>
      <c r="IO821" s="110" t="n">
        <f aca="false">SUM(IC821:IN821)/12</f>
        <v>10.0833333333333</v>
      </c>
      <c r="JA821" s="1" t="n">
        <f aca="false">JA820+1</f>
        <v>1921</v>
      </c>
      <c r="JB821" s="113" t="s">
        <v>79</v>
      </c>
      <c r="JC821" s="109" t="n">
        <v>15</v>
      </c>
      <c r="JD821" s="109" t="n">
        <v>15.2</v>
      </c>
      <c r="JE821" s="109" t="n">
        <v>12.3</v>
      </c>
      <c r="JF821" s="109" t="n">
        <v>12.7</v>
      </c>
      <c r="JG821" s="109" t="n">
        <v>11.1</v>
      </c>
      <c r="JH821" s="109" t="n">
        <v>10.2</v>
      </c>
      <c r="JI821" s="109" t="n">
        <v>9.9</v>
      </c>
      <c r="JJ821" s="109" t="n">
        <v>8.9</v>
      </c>
      <c r="JK821" s="109" t="n">
        <v>10</v>
      </c>
      <c r="JL821" s="109" t="n">
        <v>10.5</v>
      </c>
      <c r="JM821" s="109" t="n">
        <v>12.6</v>
      </c>
      <c r="JN821" s="109" t="n">
        <v>13.2</v>
      </c>
      <c r="JO821" s="110" t="n">
        <f aca="false">SUM(JC821:JN821)/12</f>
        <v>11.8</v>
      </c>
      <c r="KA821" s="1" t="n">
        <f aca="false">KA820+1</f>
        <v>1921</v>
      </c>
      <c r="KB821" s="111" t="n">
        <v>1921</v>
      </c>
      <c r="KC821" s="109" t="n">
        <v>15.4</v>
      </c>
      <c r="KD821" s="109" t="n">
        <v>16.7</v>
      </c>
      <c r="KE821" s="109" t="n">
        <v>12.6</v>
      </c>
      <c r="KF821" s="109" t="n">
        <v>10.2</v>
      </c>
      <c r="KG821" s="109" t="n">
        <v>10.4</v>
      </c>
      <c r="KH821" s="109" t="n">
        <v>7.2</v>
      </c>
      <c r="KI821" s="109" t="n">
        <v>5.9</v>
      </c>
      <c r="KJ821" s="109" t="n">
        <v>6.6</v>
      </c>
      <c r="KK821" s="109" t="n">
        <v>7.2</v>
      </c>
      <c r="KL821" s="109" t="n">
        <v>9.4</v>
      </c>
      <c r="KM821" s="109" t="n">
        <v>13</v>
      </c>
      <c r="KN821" s="109" t="n">
        <v>13.1</v>
      </c>
      <c r="KO821" s="110" t="n">
        <f aca="false">SUM(KC821:KN821)/12</f>
        <v>10.6416666666667</v>
      </c>
      <c r="LA821" s="1" t="n">
        <f aca="false">LA820+1</f>
        <v>1921</v>
      </c>
      <c r="LB821" s="113" t="s">
        <v>79</v>
      </c>
      <c r="LC821" s="109" t="n">
        <v>14.7</v>
      </c>
      <c r="LD821" s="109" t="n">
        <v>16.7</v>
      </c>
      <c r="LE821" s="109" t="n">
        <v>12.5</v>
      </c>
      <c r="LF821" s="109" t="n">
        <v>10.3</v>
      </c>
      <c r="LG821" s="109" t="n">
        <v>9.2</v>
      </c>
      <c r="LH821" s="109" t="n">
        <v>6.9</v>
      </c>
      <c r="LI821" s="109" t="n">
        <v>5.6</v>
      </c>
      <c r="LJ821" s="109" t="n">
        <v>4.5</v>
      </c>
      <c r="LK821" s="109" t="n">
        <v>7.5</v>
      </c>
      <c r="LL821" s="109" t="n">
        <v>8.6</v>
      </c>
      <c r="LM821" s="109" t="n">
        <v>11.9</v>
      </c>
      <c r="LN821" s="109" t="n">
        <v>13.4</v>
      </c>
      <c r="LO821" s="110" t="n">
        <f aca="false">SUM(LC821:LN821)/12</f>
        <v>10.15</v>
      </c>
      <c r="MA821" s="1" t="n">
        <f aca="false">MA820+1</f>
        <v>1921</v>
      </c>
      <c r="MB821" s="111" t="n">
        <v>1921</v>
      </c>
      <c r="MC821" s="109" t="n">
        <v>12.4</v>
      </c>
      <c r="MD821" s="109" t="n">
        <v>15.8</v>
      </c>
      <c r="ME821" s="109" t="n">
        <v>11.4</v>
      </c>
      <c r="MF821" s="109" t="n">
        <v>7.1</v>
      </c>
      <c r="MG821" s="109" t="n">
        <v>7.8</v>
      </c>
      <c r="MH821" s="109" t="n">
        <v>6.4</v>
      </c>
      <c r="MI821" s="109" t="n">
        <v>4.9</v>
      </c>
      <c r="MJ821" s="109" t="n">
        <v>4.7</v>
      </c>
      <c r="MK821" s="109" t="n">
        <v>5.3</v>
      </c>
      <c r="ML821" s="109" t="n">
        <v>7.6</v>
      </c>
      <c r="MM821" s="109" t="n">
        <v>9.1</v>
      </c>
      <c r="MN821" s="109" t="n">
        <v>11.1</v>
      </c>
      <c r="MO821" s="110" t="n">
        <f aca="false">SUM(MC821:MN821)/12</f>
        <v>8.63333333333333</v>
      </c>
      <c r="OA821" s="5"/>
    </row>
    <row r="822" customFormat="false" ht="13.5" hidden="false" customHeight="false" outlineLevel="0" collapsed="false">
      <c r="A822" s="101"/>
      <c r="B822" s="102" t="n">
        <f aca="false">AVERAGE(AO822,BO822,CO822,DO822,EO822,FO822,GO822,HO822,IO822,JO822,KO822,LO822,MO822,NN822)</f>
        <v>10.7363095238095</v>
      </c>
      <c r="C822" s="103" t="n">
        <f aca="false">AVERAGE(B818:B822)</f>
        <v>10.5307234432234</v>
      </c>
      <c r="D822" s="104" t="n">
        <f aca="false">AVERAGE(B813:B822)</f>
        <v>10.4438893051393</v>
      </c>
      <c r="E822" s="102" t="n">
        <f aca="false">AVERAGE(B803:B822)</f>
        <v>10.3377900860713</v>
      </c>
      <c r="F822" s="105" t="n">
        <f aca="false">AVERAGE(B773:B822)</f>
        <v>9.86905902384652</v>
      </c>
      <c r="G822" s="3" t="n">
        <f aca="false">MAX(AC822:AN822,BC822:BN822,CC822:CN822,DC822:DN822,EC822:EN822,FC822:FN822,GC822:GN822,HC822:HN822,IC822:IN822,JC822:JN822,KC822:KN822,LC822:LN822,MC822:MN822,NB822:NM822)</f>
        <v>20.4</v>
      </c>
      <c r="H822" s="106" t="n">
        <f aca="false">MEDIAN(AC822:AN822,BC822:BN822,CC822:CN822,DC822:DN822,EC822:EN822,FC822:FN822,GC822:GN822,HC822:HN822,IC822:IN822,JC822:JN822,KC822:KN822,LC822:LN822,MC822:MN822,NB822:NM822)</f>
        <v>10.4</v>
      </c>
      <c r="I822" s="102" t="n">
        <f aca="false">MIN(AC822:AN822,BC822:BN822,CC822:CN822,DC822:DN822,EC822:EN822,FC822:FN822,GC822:GN822,HC822:HN822,IC822:IN822,JC822:JN822,KC822:KN822,LC822:LN822,MC822:MN822,NB822:NM822)</f>
        <v>2.9</v>
      </c>
      <c r="J822" s="107" t="n">
        <f aca="false">(G822+I822)/2</f>
        <v>11.65</v>
      </c>
      <c r="AA822" s="1" t="n">
        <f aca="false">AA821+1</f>
        <v>4</v>
      </c>
      <c r="AB822" s="108" t="n">
        <v>1922</v>
      </c>
      <c r="AC822" s="109" t="n">
        <v>15.3</v>
      </c>
      <c r="AD822" s="109" t="n">
        <v>17.1</v>
      </c>
      <c r="AE822" s="109" t="n">
        <v>13.6</v>
      </c>
      <c r="AF822" s="109" t="n">
        <v>14.1</v>
      </c>
      <c r="AG822" s="109" t="n">
        <v>10.6</v>
      </c>
      <c r="AH822" s="109" t="n">
        <v>7.8</v>
      </c>
      <c r="AI822" s="109" t="n">
        <v>7</v>
      </c>
      <c r="AJ822" s="109" t="n">
        <v>7.7</v>
      </c>
      <c r="AK822" s="109" t="n">
        <v>8.5</v>
      </c>
      <c r="AL822" s="109" t="n">
        <v>10.9</v>
      </c>
      <c r="AM822" s="109" t="n">
        <v>13.4</v>
      </c>
      <c r="AN822" s="109" t="n">
        <v>15</v>
      </c>
      <c r="AO822" s="110" t="n">
        <f aca="false">SUM(AC822:AN822)/12</f>
        <v>11.75</v>
      </c>
      <c r="BA822" s="1" t="n">
        <f aca="false">BA821+1</f>
        <v>1922</v>
      </c>
      <c r="BB822" s="111" t="n">
        <v>1922</v>
      </c>
      <c r="BC822" s="109" t="n">
        <v>13</v>
      </c>
      <c r="BD822" s="109" t="n">
        <v>14.6</v>
      </c>
      <c r="BE822" s="109" t="n">
        <v>11.6</v>
      </c>
      <c r="BF822" s="109" t="n">
        <v>12.3</v>
      </c>
      <c r="BG822" s="109" t="n">
        <v>7.6</v>
      </c>
      <c r="BH822" s="109" t="n">
        <v>5.2</v>
      </c>
      <c r="BI822" s="109" t="n">
        <v>4.4</v>
      </c>
      <c r="BJ822" s="109" t="n">
        <v>6</v>
      </c>
      <c r="BK822" s="109" t="n">
        <v>6.2</v>
      </c>
      <c r="BL822" s="109" t="n">
        <v>8.8</v>
      </c>
      <c r="BM822" s="109" t="n">
        <v>11.1</v>
      </c>
      <c r="BN822" s="109" t="n">
        <v>13.2</v>
      </c>
      <c r="BO822" s="110" t="n">
        <f aca="false">SUM(BC822:BN822)/12</f>
        <v>9.5</v>
      </c>
      <c r="CA822" s="1" t="n">
        <f aca="false">CA821+1</f>
        <v>1922</v>
      </c>
      <c r="CB822" s="111" t="n">
        <v>1922</v>
      </c>
      <c r="CC822" s="109" t="n">
        <v>13.3</v>
      </c>
      <c r="CD822" s="109" t="n">
        <v>15.9</v>
      </c>
      <c r="CE822" s="109" t="n">
        <v>13.4</v>
      </c>
      <c r="CF822" s="109" t="n">
        <v>13.1</v>
      </c>
      <c r="CG822" s="109" t="n">
        <v>10.9</v>
      </c>
      <c r="CH822" s="109" t="n">
        <v>8.3</v>
      </c>
      <c r="CI822" s="109" t="n">
        <v>8.3</v>
      </c>
      <c r="CJ822" s="109" t="n">
        <v>7.1</v>
      </c>
      <c r="CK822" s="109" t="n">
        <v>8.8</v>
      </c>
      <c r="CL822" s="109" t="n">
        <v>10.4</v>
      </c>
      <c r="CM822" s="109" t="n">
        <v>11.9</v>
      </c>
      <c r="CN822" s="109" t="n">
        <v>14</v>
      </c>
      <c r="CO822" s="110" t="n">
        <f aca="false">SUM(CC822:CN822)/12</f>
        <v>11.2833333333333</v>
      </c>
      <c r="DA822" s="1" t="n">
        <f aca="false">DA821+1</f>
        <v>1922</v>
      </c>
      <c r="DB822" s="111" t="n">
        <v>1922</v>
      </c>
      <c r="DC822" s="109" t="n">
        <v>11.9</v>
      </c>
      <c r="DD822" s="109" t="n">
        <v>13.9</v>
      </c>
      <c r="DE822" s="109" t="n">
        <v>9.6</v>
      </c>
      <c r="DF822" s="109" t="n">
        <v>10.5</v>
      </c>
      <c r="DG822" s="109" t="n">
        <v>7.8</v>
      </c>
      <c r="DH822" s="109" t="n">
        <v>5.3</v>
      </c>
      <c r="DI822" s="109" t="n">
        <v>4.2</v>
      </c>
      <c r="DJ822" s="109" t="n">
        <v>4.4</v>
      </c>
      <c r="DK822" s="109" t="n">
        <v>4.7</v>
      </c>
      <c r="DL822" s="109" t="n">
        <v>7.7</v>
      </c>
      <c r="DM822" s="109" t="n">
        <v>10.1</v>
      </c>
      <c r="DN822" s="109" t="n">
        <v>12.2</v>
      </c>
      <c r="DO822" s="110" t="n">
        <f aca="false">SUM(DC822:DN822)/12</f>
        <v>8.525</v>
      </c>
      <c r="EA822" s="1" t="n">
        <f aca="false">EA821+1</f>
        <v>1922</v>
      </c>
      <c r="EB822" s="113" t="s">
        <v>80</v>
      </c>
      <c r="EC822" s="109" t="n">
        <v>17.6</v>
      </c>
      <c r="ED822" s="109" t="n">
        <v>20.4</v>
      </c>
      <c r="EE822" s="109" t="n">
        <v>16.2</v>
      </c>
      <c r="EF822" s="109" t="n">
        <v>15.1</v>
      </c>
      <c r="EG822" s="109" t="n">
        <v>8.6</v>
      </c>
      <c r="EH822" s="109" t="n">
        <v>5.1</v>
      </c>
      <c r="EI822" s="109" t="n">
        <v>2.9</v>
      </c>
      <c r="EJ822" s="109" t="n">
        <v>4.1</v>
      </c>
      <c r="EK822" s="109" t="n">
        <v>7.9</v>
      </c>
      <c r="EL822" s="109" t="n">
        <v>12.8</v>
      </c>
      <c r="EM822" s="109" t="n">
        <v>15.1</v>
      </c>
      <c r="EN822" s="109" t="n">
        <v>18.3</v>
      </c>
      <c r="EO822" s="110" t="n">
        <f aca="false">SUM(EC822:EN822)/12</f>
        <v>12.0083333333333</v>
      </c>
      <c r="FA822" s="1" t="n">
        <f aca="false">FA821+1</f>
        <v>1922</v>
      </c>
      <c r="FB822" s="131" t="n">
        <v>1922</v>
      </c>
      <c r="FC822" s="132" t="n">
        <v>13.8</v>
      </c>
      <c r="FD822" s="132" t="n">
        <v>16.6</v>
      </c>
      <c r="FE822" s="132" t="n">
        <v>12.9</v>
      </c>
      <c r="FF822" s="132" t="n">
        <v>12.6</v>
      </c>
      <c r="FG822" s="132" t="n">
        <v>10</v>
      </c>
      <c r="FH822" s="132" t="n">
        <v>7.3</v>
      </c>
      <c r="FI822" s="132" t="n">
        <v>6.5</v>
      </c>
      <c r="FJ822" s="132" t="n">
        <v>7.1</v>
      </c>
      <c r="FK822" s="132" t="n">
        <v>7.9</v>
      </c>
      <c r="FL822" s="132" t="n">
        <v>10.4</v>
      </c>
      <c r="FM822" s="132" t="n">
        <v>13.4</v>
      </c>
      <c r="FN822" s="132" t="n">
        <v>12.6</v>
      </c>
      <c r="FO822" s="110" t="n">
        <f aca="false">SUM(FC822:FN822)/12</f>
        <v>10.925</v>
      </c>
      <c r="GA822" s="1" t="n">
        <f aca="false">GA821+1</f>
        <v>1922</v>
      </c>
      <c r="GB822" s="131" t="n">
        <v>1922</v>
      </c>
      <c r="GC822" s="132" t="n">
        <v>9.2</v>
      </c>
      <c r="GD822" s="132" t="n">
        <v>11.8</v>
      </c>
      <c r="GE822" s="132" t="n">
        <v>7.8</v>
      </c>
      <c r="GF822" s="132" t="n">
        <v>9.1</v>
      </c>
      <c r="GG822" s="132" t="n">
        <v>6.6</v>
      </c>
      <c r="GH822" s="132" t="n">
        <v>3.1</v>
      </c>
      <c r="GI822" s="132" t="n">
        <v>5.1</v>
      </c>
      <c r="GJ822" s="132" t="n">
        <v>3.3</v>
      </c>
      <c r="GK822" s="132" t="n">
        <v>5.2</v>
      </c>
      <c r="GL822" s="132" t="n">
        <v>6.4</v>
      </c>
      <c r="GM822" s="132" t="n">
        <v>8</v>
      </c>
      <c r="GN822" s="132" t="n">
        <v>10.1</v>
      </c>
      <c r="GO822" s="110" t="n">
        <f aca="false">SUM(GC822:GN822)/12</f>
        <v>7.14166666666667</v>
      </c>
      <c r="HA822" s="1" t="n">
        <f aca="false">HA821+1</f>
        <v>1922</v>
      </c>
      <c r="HB822" s="113" t="s">
        <v>80</v>
      </c>
      <c r="HC822" s="109" t="n">
        <v>13.7</v>
      </c>
      <c r="HD822" s="109" t="n">
        <v>15.9</v>
      </c>
      <c r="HE822" s="109" t="n">
        <v>13.5</v>
      </c>
      <c r="HF822" s="109" t="n">
        <v>13.4</v>
      </c>
      <c r="HG822" s="109" t="n">
        <v>10</v>
      </c>
      <c r="HH822" s="109" t="n">
        <v>8.4</v>
      </c>
      <c r="HI822" s="109" t="n">
        <v>7.7</v>
      </c>
      <c r="HJ822" s="109" t="n">
        <v>7.7</v>
      </c>
      <c r="HK822" s="109" t="n">
        <v>8.1</v>
      </c>
      <c r="HL822" s="109" t="n">
        <v>9.5</v>
      </c>
      <c r="HM822" s="109" t="n">
        <v>11.7</v>
      </c>
      <c r="HN822" s="109" t="n">
        <v>14</v>
      </c>
      <c r="HO822" s="110" t="n">
        <f aca="false">SUM(HC822:HN822)/12</f>
        <v>11.1333333333333</v>
      </c>
      <c r="IA822" s="1" t="n">
        <f aca="false">IA821+1</f>
        <v>1922</v>
      </c>
      <c r="IB822" s="111" t="n">
        <v>1922</v>
      </c>
      <c r="IC822" s="109" t="n">
        <v>16.3</v>
      </c>
      <c r="ID822" s="109" t="n">
        <v>18.3</v>
      </c>
      <c r="IE822" s="109" t="n">
        <v>15.5</v>
      </c>
      <c r="IF822" s="109" t="n">
        <v>14.9</v>
      </c>
      <c r="IG822" s="109" t="n">
        <v>11.2</v>
      </c>
      <c r="IH822" s="109" t="n">
        <v>8.2</v>
      </c>
      <c r="II822" s="109" t="n">
        <v>6.2</v>
      </c>
      <c r="IJ822" s="109" t="n">
        <v>8.1</v>
      </c>
      <c r="IK822" s="109" t="n">
        <v>8.7</v>
      </c>
      <c r="IL822" s="109" t="n">
        <v>11.8</v>
      </c>
      <c r="IM822" s="109" t="n">
        <v>14.2</v>
      </c>
      <c r="IN822" s="109" t="n">
        <v>16.6</v>
      </c>
      <c r="IO822" s="110" t="n">
        <f aca="false">SUM(IC822:IN822)/12</f>
        <v>12.5</v>
      </c>
      <c r="JA822" s="1" t="n">
        <f aca="false">JA821+1</f>
        <v>1922</v>
      </c>
      <c r="JB822" s="113" t="s">
        <v>80</v>
      </c>
      <c r="JC822" s="109" t="n">
        <v>13.3</v>
      </c>
      <c r="JD822" s="109" t="n">
        <v>14.2</v>
      </c>
      <c r="JE822" s="109" t="n">
        <v>12.2</v>
      </c>
      <c r="JF822" s="109" t="n">
        <v>13.1</v>
      </c>
      <c r="JG822" s="109" t="n">
        <v>11.2</v>
      </c>
      <c r="JH822" s="109" t="n">
        <v>8.6</v>
      </c>
      <c r="JI822" s="109" t="n">
        <v>8.2</v>
      </c>
      <c r="JJ822" s="109" t="n">
        <v>8.4</v>
      </c>
      <c r="JK822" s="109" t="n">
        <v>9</v>
      </c>
      <c r="JL822" s="109" t="n">
        <v>10.5</v>
      </c>
      <c r="JM822" s="109" t="n">
        <v>11.2</v>
      </c>
      <c r="JN822" s="109" t="n">
        <v>13.7</v>
      </c>
      <c r="JO822" s="110" t="n">
        <f aca="false">SUM(JC822:JN822)/12</f>
        <v>11.1333333333333</v>
      </c>
      <c r="KA822" s="1" t="n">
        <f aca="false">KA821+1</f>
        <v>1922</v>
      </c>
      <c r="KB822" s="111" t="n">
        <v>1922</v>
      </c>
      <c r="KC822" s="109" t="n">
        <v>13.6</v>
      </c>
      <c r="KD822" s="109" t="n">
        <v>14.9</v>
      </c>
      <c r="KE822" s="109" t="n">
        <v>12.8</v>
      </c>
      <c r="KF822" s="109" t="n">
        <v>13.1</v>
      </c>
      <c r="KG822" s="109" t="n">
        <v>9.5</v>
      </c>
      <c r="KH822" s="109" t="n">
        <v>6.3</v>
      </c>
      <c r="KI822" s="109" t="n">
        <v>5.1</v>
      </c>
      <c r="KJ822" s="109" t="n">
        <v>6.1</v>
      </c>
      <c r="KK822" s="109" t="n">
        <v>5.7</v>
      </c>
      <c r="KL822" s="109" t="n">
        <v>8.9</v>
      </c>
      <c r="KM822" s="109" t="n">
        <v>11.9</v>
      </c>
      <c r="KN822" s="109" t="n">
        <v>13.4</v>
      </c>
      <c r="KO822" s="110" t="n">
        <f aca="false">SUM(KC822:KN822)/12</f>
        <v>10.1083333333333</v>
      </c>
      <c r="LA822" s="1" t="n">
        <f aca="false">LA821+1</f>
        <v>1922</v>
      </c>
      <c r="LB822" s="113" t="s">
        <v>80</v>
      </c>
      <c r="LC822" s="109" t="n">
        <v>12.9</v>
      </c>
      <c r="LD822" s="109" t="n">
        <v>14.8</v>
      </c>
      <c r="LE822" s="109" t="n">
        <v>11.2</v>
      </c>
      <c r="LF822" s="109" t="n">
        <v>12.1</v>
      </c>
      <c r="LG822" s="109" t="n">
        <v>7.7</v>
      </c>
      <c r="LH822" s="109" t="n">
        <v>5.4</v>
      </c>
      <c r="LI822" s="109" t="n">
        <v>4.1</v>
      </c>
      <c r="LJ822" s="109" t="n">
        <v>5.4</v>
      </c>
      <c r="LK822" s="109" t="n">
        <v>4.6</v>
      </c>
      <c r="LL822" s="109" t="n">
        <v>8.1</v>
      </c>
      <c r="LM822" s="109" t="n">
        <v>11</v>
      </c>
      <c r="LN822" s="109" t="n">
        <v>13.7</v>
      </c>
      <c r="LO822" s="110" t="n">
        <f aca="false">SUM(LC822:LN822)/12</f>
        <v>9.25</v>
      </c>
      <c r="MA822" s="1" t="n">
        <f aca="false">MA821+1</f>
        <v>1922</v>
      </c>
      <c r="MB822" s="111" t="n">
        <v>1922</v>
      </c>
      <c r="MC822" s="109" t="n">
        <v>11.7</v>
      </c>
      <c r="MD822" s="109" t="n">
        <v>14.4</v>
      </c>
      <c r="ME822" s="109" t="n">
        <v>11</v>
      </c>
      <c r="MF822" s="109" t="n">
        <v>8.4</v>
      </c>
      <c r="MG822" s="109" t="n">
        <v>6.3</v>
      </c>
      <c r="MH822" s="109" t="n">
        <v>4.7</v>
      </c>
      <c r="MI822" s="109" t="n">
        <v>7.4</v>
      </c>
      <c r="MJ822" s="109" t="n">
        <v>6.7</v>
      </c>
      <c r="MK822" s="109" t="n">
        <v>7.3</v>
      </c>
      <c r="ML822" s="109" t="n">
        <v>9.1</v>
      </c>
      <c r="MM822" s="109" t="n">
        <v>9.9</v>
      </c>
      <c r="MN822" s="109" t="n">
        <v>12.9</v>
      </c>
      <c r="MO822" s="110" t="n">
        <f aca="false">SUM(MC822:MN822)/12</f>
        <v>9.15</v>
      </c>
      <c r="NA822" s="1" t="n">
        <v>1921</v>
      </c>
      <c r="NB822" s="113" t="s">
        <v>79</v>
      </c>
      <c r="NC822" s="119"/>
      <c r="ND822" s="119"/>
      <c r="NE822" s="119"/>
      <c r="NF822" s="119"/>
      <c r="NG822" s="119"/>
      <c r="NH822" s="119"/>
      <c r="NI822" s="119"/>
      <c r="NJ822" s="119"/>
      <c r="NK822" s="119"/>
      <c r="NL822" s="119"/>
      <c r="NM822" s="109" t="n">
        <v>14.7</v>
      </c>
      <c r="NN822" s="109" t="n">
        <v>15.9</v>
      </c>
      <c r="NO822" s="119"/>
      <c r="OA822" s="5"/>
    </row>
    <row r="823" customFormat="false" ht="13.5" hidden="false" customHeight="false" outlineLevel="0" collapsed="false">
      <c r="A823" s="101"/>
      <c r="B823" s="102" t="n">
        <f aca="false">AVERAGE(AO823,BO823,CO823,DO823,EO823,FO823,GO823,HO823,IO823,JO823,KO823,LO823,MO823,NN823)</f>
        <v>11.0511904761905</v>
      </c>
      <c r="C823" s="103" t="n">
        <f aca="false">AVERAGE(B819:B823)</f>
        <v>10.6573717948718</v>
      </c>
      <c r="D823" s="104" t="n">
        <f aca="false">AVERAGE(B814:B823)</f>
        <v>10.5364957264957</v>
      </c>
      <c r="E823" s="102" t="n">
        <f aca="false">AVERAGE(B804:B823)</f>
        <v>10.3717558598809</v>
      </c>
      <c r="F823" s="105" t="n">
        <f aca="false">AVERAGE(B774:B823)</f>
        <v>9.91836061114811</v>
      </c>
      <c r="G823" s="3" t="n">
        <f aca="false">MAX(AC823:AN823,BC823:BN823,CC823:CN823,DC823:DN823,EC823:EN823,FC823:FN823,GC823:GN823,HC823:HN823,IC823:IN823,JC823:JN823,KC823:KN823,LC823:LN823,MC823:MN823,NB823:NM823)</f>
        <v>21</v>
      </c>
      <c r="H823" s="106" t="n">
        <f aca="false">MEDIAN(AC823:AN823,BC823:BN823,CC823:CN823,DC823:DN823,EC823:EN823,FC823:FN823,GC823:GN823,HC823:HN823,IC823:IN823,JC823:JN823,KC823:KN823,LC823:LN823,MC823:MN823,NB823:NM823)</f>
        <v>10.1</v>
      </c>
      <c r="I823" s="102" t="n">
        <f aca="false">MIN(AC823:AN823,BC823:BN823,CC823:CN823,DC823:DN823,EC823:EN823,FC823:FN823,GC823:GN823,HC823:HN823,IC823:IN823,JC823:JN823,KC823:KN823,LC823:LN823,MC823:MN823,NB823:NM823)</f>
        <v>2.6</v>
      </c>
      <c r="J823" s="107" t="n">
        <f aca="false">(G823+I823)/2</f>
        <v>11.8</v>
      </c>
      <c r="AA823" s="1" t="n">
        <f aca="false">AA822+1</f>
        <v>5</v>
      </c>
      <c r="AB823" s="108" t="n">
        <v>1923</v>
      </c>
      <c r="AC823" s="109" t="n">
        <v>15.8</v>
      </c>
      <c r="AD823" s="109" t="n">
        <v>17.5</v>
      </c>
      <c r="AE823" s="109" t="n">
        <v>13.8</v>
      </c>
      <c r="AF823" s="109" t="n">
        <v>14.8</v>
      </c>
      <c r="AG823" s="109" t="n">
        <v>12.8</v>
      </c>
      <c r="AH823" s="109" t="n">
        <v>9</v>
      </c>
      <c r="AI823" s="109" t="n">
        <v>8.3</v>
      </c>
      <c r="AJ823" s="109" t="n">
        <v>7.6</v>
      </c>
      <c r="AK823" s="109" t="n">
        <v>8.3</v>
      </c>
      <c r="AL823" s="109" t="n">
        <v>11</v>
      </c>
      <c r="AM823" s="109" t="n">
        <v>10.9</v>
      </c>
      <c r="AN823" s="109" t="n">
        <v>15.2</v>
      </c>
      <c r="AO823" s="110" t="n">
        <f aca="false">SUM(AC823:AN823)/12</f>
        <v>12.0833333333333</v>
      </c>
      <c r="BA823" s="1" t="n">
        <f aca="false">BA822+1</f>
        <v>1923</v>
      </c>
      <c r="BB823" s="111" t="n">
        <v>1923</v>
      </c>
      <c r="BC823" s="109" t="n">
        <v>13.9</v>
      </c>
      <c r="BD823" s="109" t="n">
        <v>15.7</v>
      </c>
      <c r="BE823" s="109" t="n">
        <v>13.3</v>
      </c>
      <c r="BF823" s="109" t="n">
        <v>12.8</v>
      </c>
      <c r="BG823" s="109" t="n">
        <v>10.9</v>
      </c>
      <c r="BH823" s="109" t="n">
        <v>7.4</v>
      </c>
      <c r="BI823" s="109" t="n">
        <v>6.9</v>
      </c>
      <c r="BJ823" s="109" t="n">
        <v>6.1</v>
      </c>
      <c r="BK823" s="109" t="n">
        <v>6.7</v>
      </c>
      <c r="BL823" s="109" t="n">
        <v>9.6</v>
      </c>
      <c r="BM823" s="109" t="n">
        <v>10.6</v>
      </c>
      <c r="BN823" s="109" t="n">
        <v>12.9</v>
      </c>
      <c r="BO823" s="110" t="n">
        <f aca="false">SUM(BC823:BN823)/12</f>
        <v>10.5666666666667</v>
      </c>
      <c r="CA823" s="1" t="n">
        <f aca="false">CA822+1</f>
        <v>1923</v>
      </c>
      <c r="CB823" s="111" t="n">
        <v>1923</v>
      </c>
      <c r="CC823" s="109" t="n">
        <v>14.3</v>
      </c>
      <c r="CD823" s="109" t="n">
        <v>15.2</v>
      </c>
      <c r="CE823" s="109" t="n">
        <v>13.6</v>
      </c>
      <c r="CF823" s="109" t="n">
        <v>13.2</v>
      </c>
      <c r="CG823" s="109" t="n">
        <v>12.2</v>
      </c>
      <c r="CH823" s="109" t="n">
        <v>10.2</v>
      </c>
      <c r="CI823" s="109" t="n">
        <v>8.5</v>
      </c>
      <c r="CJ823" s="109" t="n">
        <v>8</v>
      </c>
      <c r="CK823" s="109" t="n">
        <v>8.2</v>
      </c>
      <c r="CL823" s="109" t="n">
        <v>10.2</v>
      </c>
      <c r="CM823" s="109" t="n">
        <v>10.7</v>
      </c>
      <c r="CN823" s="109" t="n">
        <v>14</v>
      </c>
      <c r="CO823" s="110" t="n">
        <f aca="false">SUM(CC823:CN823)/12</f>
        <v>11.525</v>
      </c>
      <c r="DA823" s="1" t="n">
        <f aca="false">DA822+1</f>
        <v>1923</v>
      </c>
      <c r="DB823" s="111" t="n">
        <v>1923</v>
      </c>
      <c r="DC823" s="109" t="n">
        <v>12.8</v>
      </c>
      <c r="DD823" s="109" t="n">
        <v>12.9</v>
      </c>
      <c r="DE823" s="109" t="n">
        <v>9.8</v>
      </c>
      <c r="DF823" s="109" t="n">
        <v>9.3</v>
      </c>
      <c r="DG823" s="109" t="n">
        <v>9.2</v>
      </c>
      <c r="DH823" s="109" t="n">
        <v>6.6</v>
      </c>
      <c r="DI823" s="109" t="n">
        <v>5.5</v>
      </c>
      <c r="DJ823" s="109" t="n">
        <v>4.7</v>
      </c>
      <c r="DK823" s="109" t="n">
        <v>5.4</v>
      </c>
      <c r="DL823" s="109" t="n">
        <v>7.8</v>
      </c>
      <c r="DM823" s="109" t="n">
        <v>7.9</v>
      </c>
      <c r="DN823" s="109" t="n">
        <v>12.1</v>
      </c>
      <c r="DO823" s="110" t="n">
        <f aca="false">SUM(DC823:DN823)/12</f>
        <v>8.66666666666667</v>
      </c>
      <c r="EA823" s="1" t="n">
        <f aca="false">EA822+1</f>
        <v>1923</v>
      </c>
      <c r="EB823" s="113" t="s">
        <v>81</v>
      </c>
      <c r="EC823" s="109" t="n">
        <v>18.8</v>
      </c>
      <c r="ED823" s="109" t="n">
        <v>21</v>
      </c>
      <c r="EE823" s="109" t="n">
        <v>19.1</v>
      </c>
      <c r="EF823" s="109" t="n">
        <v>15.4</v>
      </c>
      <c r="EG823" s="109" t="n">
        <v>10</v>
      </c>
      <c r="EH823" s="109" t="n">
        <v>7.4</v>
      </c>
      <c r="EI823" s="109" t="n">
        <v>5.5</v>
      </c>
      <c r="EJ823" s="109" t="n">
        <v>4.8</v>
      </c>
      <c r="EK823" s="109" t="n">
        <v>7.7</v>
      </c>
      <c r="EL823" s="109" t="n">
        <v>10.6</v>
      </c>
      <c r="EM823" s="109" t="n">
        <v>11.9</v>
      </c>
      <c r="EN823" s="109" t="n">
        <v>20</v>
      </c>
      <c r="EO823" s="110" t="n">
        <f aca="false">SUM(EC823:EN823)/12</f>
        <v>12.6833333333333</v>
      </c>
      <c r="FA823" s="1" t="n">
        <f aca="false">FA822+1</f>
        <v>1923</v>
      </c>
      <c r="FB823" s="131" t="n">
        <v>1923</v>
      </c>
      <c r="FC823" s="132" t="n">
        <v>14.3</v>
      </c>
      <c r="FD823" s="132" t="n">
        <v>16</v>
      </c>
      <c r="FE823" s="132" t="n">
        <v>13.4</v>
      </c>
      <c r="FF823" s="132" t="n">
        <v>14.6</v>
      </c>
      <c r="FG823" s="132" t="n">
        <v>11.4</v>
      </c>
      <c r="FH823" s="132" t="n">
        <v>8.2</v>
      </c>
      <c r="FI823" s="132" t="n">
        <v>7.2</v>
      </c>
      <c r="FJ823" s="132" t="n">
        <v>6.9</v>
      </c>
      <c r="FK823" s="132" t="n">
        <v>7.6</v>
      </c>
      <c r="FL823" s="132" t="n">
        <v>9.9</v>
      </c>
      <c r="FM823" s="132" t="n">
        <v>9.5</v>
      </c>
      <c r="FN823" s="120" t="n">
        <f aca="false">(FN820+FN821+FN822+FN824+FN825+FN826)/6</f>
        <v>12.8</v>
      </c>
      <c r="FO823" s="110" t="n">
        <f aca="false">SUM(FC823:FN823)/12</f>
        <v>10.9833333333333</v>
      </c>
      <c r="GA823" s="1" t="n">
        <f aca="false">GA822+1</f>
        <v>1923</v>
      </c>
      <c r="GB823" s="131" t="n">
        <v>1923</v>
      </c>
      <c r="GC823" s="132" t="n">
        <v>9.6</v>
      </c>
      <c r="GD823" s="132" t="n">
        <v>9.7</v>
      </c>
      <c r="GE823" s="132" t="n">
        <v>8.3</v>
      </c>
      <c r="GF823" s="132" t="n">
        <v>7.7</v>
      </c>
      <c r="GG823" s="132" t="n">
        <v>7.4</v>
      </c>
      <c r="GH823" s="132" t="n">
        <v>5.9</v>
      </c>
      <c r="GI823" s="132" t="n">
        <v>4.9</v>
      </c>
      <c r="GJ823" s="132" t="n">
        <v>4.3</v>
      </c>
      <c r="GK823" s="132" t="n">
        <v>5.2</v>
      </c>
      <c r="GL823" s="132" t="n">
        <v>7.1</v>
      </c>
      <c r="GM823" s="132" t="n">
        <v>5.6</v>
      </c>
      <c r="GN823" s="132" t="n">
        <v>8.9</v>
      </c>
      <c r="GO823" s="110" t="n">
        <f aca="false">SUM(GC823:GN823)/12</f>
        <v>7.05</v>
      </c>
      <c r="HA823" s="1" t="n">
        <f aca="false">HA822+1</f>
        <v>1923</v>
      </c>
      <c r="HB823" s="113" t="s">
        <v>81</v>
      </c>
      <c r="HC823" s="109" t="n">
        <v>15</v>
      </c>
      <c r="HD823" s="109" t="n">
        <v>15.5</v>
      </c>
      <c r="HE823" s="109" t="n">
        <v>14.7</v>
      </c>
      <c r="HF823" s="109" t="n">
        <v>13.5</v>
      </c>
      <c r="HG823" s="109" t="n">
        <v>12.9</v>
      </c>
      <c r="HH823" s="109" t="n">
        <v>9.9</v>
      </c>
      <c r="HI823" s="109" t="n">
        <v>9</v>
      </c>
      <c r="HJ823" s="109" t="n">
        <v>8.1</v>
      </c>
      <c r="HK823" s="109" t="n">
        <v>7.8</v>
      </c>
      <c r="HL823" s="109" t="n">
        <v>10</v>
      </c>
      <c r="HM823" s="109" t="n">
        <v>10.5</v>
      </c>
      <c r="HN823" s="109" t="n">
        <v>13.8</v>
      </c>
      <c r="HO823" s="110" t="n">
        <f aca="false">SUM(HC823:HN823)/12</f>
        <v>11.725</v>
      </c>
      <c r="IA823" s="1" t="n">
        <f aca="false">IA822+1</f>
        <v>1923</v>
      </c>
      <c r="IB823" s="111" t="n">
        <v>1923</v>
      </c>
      <c r="IC823" s="109" t="n">
        <v>17.2</v>
      </c>
      <c r="ID823" s="109" t="n">
        <v>18.6</v>
      </c>
      <c r="IE823" s="109" t="n">
        <v>15.7</v>
      </c>
      <c r="IF823" s="109" t="n">
        <v>15.3</v>
      </c>
      <c r="IG823" s="109" t="n">
        <v>13.7</v>
      </c>
      <c r="IH823" s="109" t="n">
        <v>9.7</v>
      </c>
      <c r="II823" s="109" t="n">
        <v>8.1</v>
      </c>
      <c r="IJ823" s="109" t="n">
        <v>7.8</v>
      </c>
      <c r="IK823" s="109" t="n">
        <v>8.7</v>
      </c>
      <c r="IL823" s="109" t="n">
        <v>11.5</v>
      </c>
      <c r="IM823" s="109" t="n">
        <v>11.9</v>
      </c>
      <c r="IN823" s="109" t="n">
        <v>17.2</v>
      </c>
      <c r="IO823" s="110" t="n">
        <f aca="false">SUM(IC823:IN823)/12</f>
        <v>12.95</v>
      </c>
      <c r="JA823" s="1" t="n">
        <f aca="false">JA822+1</f>
        <v>1923</v>
      </c>
      <c r="JB823" s="113" t="s">
        <v>81</v>
      </c>
      <c r="JC823" s="109" t="n">
        <v>13.1</v>
      </c>
      <c r="JD823" s="109" t="n">
        <v>12.9</v>
      </c>
      <c r="JE823" s="109" t="n">
        <v>12.2</v>
      </c>
      <c r="JF823" s="109" t="n">
        <v>10.8</v>
      </c>
      <c r="JG823" s="109" t="n">
        <v>10.9</v>
      </c>
      <c r="JH823" s="109" t="n">
        <v>9.6</v>
      </c>
      <c r="JI823" s="109" t="n">
        <v>9</v>
      </c>
      <c r="JJ823" s="109" t="n">
        <v>8</v>
      </c>
      <c r="JK823" s="109" t="n">
        <v>9</v>
      </c>
      <c r="JL823" s="109" t="n">
        <v>10.8</v>
      </c>
      <c r="JM823" s="109" t="n">
        <v>10.9</v>
      </c>
      <c r="JN823" s="109" t="n">
        <v>13</v>
      </c>
      <c r="JO823" s="110" t="n">
        <f aca="false">SUM(JC823:JN823)/12</f>
        <v>10.85</v>
      </c>
      <c r="KA823" s="1" t="n">
        <f aca="false">KA822+1</f>
        <v>1923</v>
      </c>
      <c r="KB823" s="111" t="n">
        <v>1923</v>
      </c>
      <c r="KC823" s="109" t="n">
        <v>14.6</v>
      </c>
      <c r="KD823" s="109" t="n">
        <v>15.7</v>
      </c>
      <c r="KE823" s="109" t="n">
        <v>11.9</v>
      </c>
      <c r="KF823" s="109" t="n">
        <v>12.3</v>
      </c>
      <c r="KG823" s="109" t="n">
        <v>11.9</v>
      </c>
      <c r="KH823" s="109" t="n">
        <v>8.2</v>
      </c>
      <c r="KI823" s="109" t="n">
        <v>7</v>
      </c>
      <c r="KJ823" s="109" t="n">
        <v>6.7</v>
      </c>
      <c r="KK823" s="109" t="n">
        <v>7.1</v>
      </c>
      <c r="KL823" s="109" t="n">
        <v>9.5</v>
      </c>
      <c r="KM823" s="109" t="n">
        <v>9.2</v>
      </c>
      <c r="KN823" s="109" t="n">
        <v>14.4</v>
      </c>
      <c r="KO823" s="110" t="n">
        <f aca="false">SUM(KC823:KN823)/12</f>
        <v>10.7083333333333</v>
      </c>
      <c r="LA823" s="1" t="n">
        <f aca="false">LA822+1</f>
        <v>1923</v>
      </c>
      <c r="LB823" s="113" t="s">
        <v>81</v>
      </c>
      <c r="LC823" s="109" t="n">
        <v>14.7</v>
      </c>
      <c r="LD823" s="109" t="n">
        <v>14.8</v>
      </c>
      <c r="LE823" s="109" t="n">
        <v>11.7</v>
      </c>
      <c r="LF823" s="109" t="n">
        <v>10.3</v>
      </c>
      <c r="LG823" s="109" t="n">
        <v>11.3</v>
      </c>
      <c r="LH823" s="109" t="n">
        <v>7.3</v>
      </c>
      <c r="LI823" s="109" t="n">
        <v>6.6</v>
      </c>
      <c r="LJ823" s="109" t="n">
        <v>4.6</v>
      </c>
      <c r="LK823" s="109" t="n">
        <v>5.5</v>
      </c>
      <c r="LL823" s="109" t="n">
        <v>8.1</v>
      </c>
      <c r="LM823" s="109" t="n">
        <v>8.3</v>
      </c>
      <c r="LN823" s="109" t="n">
        <v>13.9</v>
      </c>
      <c r="LO823" s="110" t="n">
        <f aca="false">SUM(LC823:LN823)/12</f>
        <v>9.75833333333334</v>
      </c>
      <c r="MA823" s="1" t="n">
        <f aca="false">MA822+1</f>
        <v>1923</v>
      </c>
      <c r="MB823" s="111" t="n">
        <v>1923</v>
      </c>
      <c r="MC823" s="109" t="n">
        <v>12.1</v>
      </c>
      <c r="MD823" s="109" t="n">
        <v>10.8</v>
      </c>
      <c r="ME823" s="109" t="n">
        <v>10.1</v>
      </c>
      <c r="MF823" s="109" t="n">
        <v>7.3</v>
      </c>
      <c r="MG823" s="109" t="n">
        <v>9.1</v>
      </c>
      <c r="MH823" s="109" t="n">
        <v>6.9</v>
      </c>
      <c r="MI823" s="109" t="n">
        <v>6.3</v>
      </c>
      <c r="MJ823" s="109" t="n">
        <v>6.1</v>
      </c>
      <c r="MK823" s="109" t="n">
        <v>6.9</v>
      </c>
      <c r="ML823" s="109" t="n">
        <v>7.3</v>
      </c>
      <c r="MM823" s="109" t="n">
        <v>9.4</v>
      </c>
      <c r="MN823" s="109" t="n">
        <v>11.7</v>
      </c>
      <c r="MO823" s="110" t="n">
        <f aca="false">SUM(MC823:MN823)/12</f>
        <v>8.66666666666667</v>
      </c>
      <c r="NA823" s="1" t="n">
        <f aca="false">NA822+1</f>
        <v>1922</v>
      </c>
      <c r="NB823" s="113" t="s">
        <v>80</v>
      </c>
      <c r="NC823" s="109" t="n">
        <v>15.5</v>
      </c>
      <c r="ND823" s="109" t="n">
        <v>19.2</v>
      </c>
      <c r="NE823" s="109" t="n">
        <v>14.9</v>
      </c>
      <c r="NF823" s="109" t="n">
        <v>12.9</v>
      </c>
      <c r="NG823" s="109" t="n">
        <v>7.4</v>
      </c>
      <c r="NH823" s="109" t="n">
        <v>3.7</v>
      </c>
      <c r="NI823" s="109" t="n">
        <v>2.6</v>
      </c>
      <c r="NJ823" s="109" t="n">
        <v>4</v>
      </c>
      <c r="NK823" s="109" t="n">
        <v>7.3</v>
      </c>
      <c r="NL823" s="109" t="n">
        <v>9.6</v>
      </c>
      <c r="NM823" s="109" t="n">
        <v>13.3</v>
      </c>
      <c r="NN823" s="109" t="n">
        <v>16.5</v>
      </c>
      <c r="NO823" s="110" t="n">
        <f aca="false">SUM(NC823:NN823)/12</f>
        <v>10.575</v>
      </c>
      <c r="OA823" s="5"/>
    </row>
    <row r="824" customFormat="false" ht="13.5" hidden="false" customHeight="false" outlineLevel="0" collapsed="false">
      <c r="A824" s="101"/>
      <c r="B824" s="102" t="n">
        <f aca="false">AVERAGE(AO824,BO824,CO824,DO824,EO824,FO824,GO824,HO824,IO824,JO824,KO824,LO824,MO824,NN824)</f>
        <v>10.3306547619048</v>
      </c>
      <c r="C824" s="103" t="n">
        <f aca="false">AVERAGE(B820:B824)</f>
        <v>10.6197847985348</v>
      </c>
      <c r="D824" s="104" t="n">
        <f aca="false">AVERAGE(B815:B824)</f>
        <v>10.4624778693529</v>
      </c>
      <c r="E824" s="102" t="n">
        <f aca="false">AVERAGE(B805:B824)</f>
        <v>10.3724552646428</v>
      </c>
      <c r="F824" s="105" t="n">
        <f aca="false">AVERAGE(B775:B824)</f>
        <v>9.96097370638621</v>
      </c>
      <c r="G824" s="3" t="n">
        <f aca="false">MAX(AC824:AN824,BC824:BN824,CC824:CN824,DC824:DN824,EC824:EN824,FC824:FN824,GC824:GN824,HC824:HN824,IC824:IN824,JC824:JN824,KC824:KN824,LC824:LN824,MC824:MN824,NB824:NM824)</f>
        <v>18.7</v>
      </c>
      <c r="H824" s="106" t="n">
        <f aca="false">MEDIAN(AC824:AN824,BC824:BN824,CC824:CN824,DC824:DN824,EC824:EN824,FC824:FN824,GC824:GN824,HC824:HN824,IC824:IN824,JC824:JN824,KC824:KN824,LC824:LN824,MC824:MN824,NB824:NM824)</f>
        <v>9.8</v>
      </c>
      <c r="I824" s="102" t="n">
        <f aca="false">MIN(AC824:AN824,BC824:BN824,CC824:CN824,DC824:DN824,EC824:EN824,FC824:FN824,GC824:GN824,HC824:HN824,IC824:IN824,JC824:JN824,KC824:KN824,LC824:LN824,MC824:MN824,NB824:NM824)</f>
        <v>2.9</v>
      </c>
      <c r="J824" s="107" t="n">
        <f aca="false">(G824+I824)/2</f>
        <v>10.8</v>
      </c>
      <c r="AA824" s="1" t="n">
        <f aca="false">AA823+1</f>
        <v>6</v>
      </c>
      <c r="AB824" s="108" t="n">
        <v>1924</v>
      </c>
      <c r="AC824" s="109" t="n">
        <v>13.9</v>
      </c>
      <c r="AD824" s="109" t="n">
        <v>15</v>
      </c>
      <c r="AE824" s="109" t="n">
        <v>13.4</v>
      </c>
      <c r="AF824" s="109" t="n">
        <v>10.4</v>
      </c>
      <c r="AG824" s="109" t="n">
        <v>9.5</v>
      </c>
      <c r="AH824" s="109" t="n">
        <v>7.4</v>
      </c>
      <c r="AI824" s="109" t="n">
        <v>7.4</v>
      </c>
      <c r="AJ824" s="109" t="n">
        <v>7.9</v>
      </c>
      <c r="AK824" s="109" t="n">
        <v>9.1</v>
      </c>
      <c r="AL824" s="109" t="n">
        <v>11</v>
      </c>
      <c r="AM824" s="109" t="n">
        <v>12.7</v>
      </c>
      <c r="AN824" s="109" t="n">
        <v>13.9</v>
      </c>
      <c r="AO824" s="110" t="n">
        <f aca="false">SUM(AC824:AN824)/12</f>
        <v>10.9666666666667</v>
      </c>
      <c r="BA824" s="1" t="n">
        <f aca="false">BA823+1</f>
        <v>1924</v>
      </c>
      <c r="BB824" s="111" t="n">
        <v>1924</v>
      </c>
      <c r="BC824" s="109" t="n">
        <v>12.5</v>
      </c>
      <c r="BD824" s="109" t="n">
        <v>12.9</v>
      </c>
      <c r="BE824" s="109" t="n">
        <v>11.9</v>
      </c>
      <c r="BF824" s="109" t="n">
        <v>7.9</v>
      </c>
      <c r="BG824" s="109" t="n">
        <v>6.8</v>
      </c>
      <c r="BH824" s="109" t="n">
        <v>5.5</v>
      </c>
      <c r="BI824" s="109" t="n">
        <v>4.6</v>
      </c>
      <c r="BJ824" s="109" t="n">
        <v>5.8</v>
      </c>
      <c r="BK824" s="109" t="n">
        <v>6.4</v>
      </c>
      <c r="BL824" s="109" t="n">
        <v>8.1</v>
      </c>
      <c r="BM824" s="109" t="n">
        <v>10.6</v>
      </c>
      <c r="BN824" s="109" t="n">
        <v>11.7</v>
      </c>
      <c r="BO824" s="110" t="n">
        <f aca="false">SUM(BC824:BN824)/12</f>
        <v>8.725</v>
      </c>
      <c r="CA824" s="1" t="n">
        <f aca="false">CA823+1</f>
        <v>1924</v>
      </c>
      <c r="CB824" s="111" t="n">
        <v>1924</v>
      </c>
      <c r="CC824" s="109" t="n">
        <v>13.4</v>
      </c>
      <c r="CD824" s="109" t="n">
        <v>14.1</v>
      </c>
      <c r="CE824" s="109" t="n">
        <v>13.2</v>
      </c>
      <c r="CF824" s="109" t="n">
        <v>10.3</v>
      </c>
      <c r="CG824" s="109" t="n">
        <v>10.4</v>
      </c>
      <c r="CH824" s="109" t="n">
        <v>8.9</v>
      </c>
      <c r="CI824" s="109" t="n">
        <v>8.7</v>
      </c>
      <c r="CJ824" s="109" t="n">
        <v>8.9</v>
      </c>
      <c r="CK824" s="109" t="n">
        <v>9.2</v>
      </c>
      <c r="CL824" s="109" t="n">
        <v>10.2</v>
      </c>
      <c r="CM824" s="109" t="n">
        <v>12.2</v>
      </c>
      <c r="CN824" s="109" t="n">
        <v>12.9</v>
      </c>
      <c r="CO824" s="110" t="n">
        <f aca="false">SUM(CC824:CN824)/12</f>
        <v>11.0333333333333</v>
      </c>
      <c r="DA824" s="1" t="n">
        <f aca="false">DA823+1</f>
        <v>1924</v>
      </c>
      <c r="DB824" s="111" t="n">
        <v>1924</v>
      </c>
      <c r="DC824" s="109" t="n">
        <v>11.3</v>
      </c>
      <c r="DD824" s="109" t="n">
        <v>12</v>
      </c>
      <c r="DE824" s="109" t="n">
        <v>10.8</v>
      </c>
      <c r="DF824" s="109" t="n">
        <v>7.9</v>
      </c>
      <c r="DG824" s="109" t="n">
        <v>4.3</v>
      </c>
      <c r="DH824" s="109" t="n">
        <v>4.2</v>
      </c>
      <c r="DI824" s="109" t="n">
        <v>2.9</v>
      </c>
      <c r="DJ824" s="109" t="n">
        <v>4.3</v>
      </c>
      <c r="DK824" s="109" t="n">
        <v>6.5</v>
      </c>
      <c r="DL824" s="109" t="n">
        <v>7.8</v>
      </c>
      <c r="DM824" s="109" t="n">
        <v>10.1</v>
      </c>
      <c r="DN824" s="109" t="n">
        <v>10</v>
      </c>
      <c r="DO824" s="110" t="n">
        <f aca="false">SUM(DC824:DN824)/12</f>
        <v>7.675</v>
      </c>
      <c r="EA824" s="1" t="n">
        <f aca="false">EA823+1</f>
        <v>1924</v>
      </c>
      <c r="EB824" s="113" t="s">
        <v>82</v>
      </c>
      <c r="EC824" s="109" t="n">
        <v>18.1</v>
      </c>
      <c r="ED824" s="109" t="n">
        <v>18.1</v>
      </c>
      <c r="EE824" s="109" t="n">
        <v>16.5</v>
      </c>
      <c r="EF824" s="109" t="n">
        <v>9.8</v>
      </c>
      <c r="EG824" s="109" t="n">
        <v>7.2</v>
      </c>
      <c r="EH824" s="109" t="n">
        <v>3.8</v>
      </c>
      <c r="EI824" s="109" t="n">
        <v>2.9</v>
      </c>
      <c r="EJ824" s="109" t="n">
        <v>6.1</v>
      </c>
      <c r="EK824" s="109" t="n">
        <v>9.5</v>
      </c>
      <c r="EL824" s="109" t="n">
        <v>12</v>
      </c>
      <c r="EM824" s="109" t="n">
        <v>16.3</v>
      </c>
      <c r="EN824" s="109" t="n">
        <v>16.8</v>
      </c>
      <c r="EO824" s="110" t="n">
        <f aca="false">SUM(EC824:EN824)/12</f>
        <v>11.425</v>
      </c>
      <c r="FA824" s="1" t="n">
        <f aca="false">FA823+1</f>
        <v>1924</v>
      </c>
      <c r="FB824" s="131" t="n">
        <v>1924</v>
      </c>
      <c r="FC824" s="120" t="n">
        <f aca="false">(FC821+FC822+FC823+FC825+FC826+FC827)/6</f>
        <v>13.5833333333333</v>
      </c>
      <c r="FD824" s="120" t="n">
        <f aca="false">(FD821+FD822+FD823+FD825+FD826+FD827)/6</f>
        <v>14.3166666666667</v>
      </c>
      <c r="FE824" s="132" t="n">
        <v>13.6</v>
      </c>
      <c r="FF824" s="132" t="n">
        <v>10</v>
      </c>
      <c r="FG824" s="132" t="n">
        <v>9.8</v>
      </c>
      <c r="FH824" s="120" t="n">
        <f aca="false">(FH821+FH822+FH823+FH825+FH826+FH827)/6</f>
        <v>6.95</v>
      </c>
      <c r="FI824" s="132" t="n">
        <v>7.4</v>
      </c>
      <c r="FJ824" s="132" t="n">
        <v>7.8</v>
      </c>
      <c r="FK824" s="132" t="n">
        <v>8.2</v>
      </c>
      <c r="FL824" s="132" t="n">
        <v>10.1</v>
      </c>
      <c r="FM824" s="132" t="n">
        <v>11.7</v>
      </c>
      <c r="FN824" s="132" t="n">
        <v>12.8</v>
      </c>
      <c r="FO824" s="110" t="n">
        <f aca="false">SUM(FC824:FN824)/12</f>
        <v>10.5208333333333</v>
      </c>
      <c r="GA824" s="1" t="n">
        <f aca="false">GA823+1</f>
        <v>1924</v>
      </c>
      <c r="GB824" s="131" t="n">
        <v>1924</v>
      </c>
      <c r="GC824" s="132" t="n">
        <v>9.1</v>
      </c>
      <c r="GD824" s="132" t="n">
        <v>9.7</v>
      </c>
      <c r="GE824" s="132" t="n">
        <v>9</v>
      </c>
      <c r="GF824" s="132" t="n">
        <v>6.7</v>
      </c>
      <c r="GG824" s="132" t="n">
        <v>4.8</v>
      </c>
      <c r="GH824" s="132" t="n">
        <v>3.7</v>
      </c>
      <c r="GI824" s="132" t="n">
        <v>3.1</v>
      </c>
      <c r="GJ824" s="132" t="n">
        <v>4.1</v>
      </c>
      <c r="GK824" s="132" t="n">
        <v>5.6</v>
      </c>
      <c r="GL824" s="132" t="n">
        <v>6.2</v>
      </c>
      <c r="GM824" s="132" t="n">
        <v>8.2</v>
      </c>
      <c r="GN824" s="132" t="n">
        <v>6.6</v>
      </c>
      <c r="GO824" s="110" t="n">
        <f aca="false">SUM(GC824:GN824)/12</f>
        <v>6.4</v>
      </c>
      <c r="HA824" s="1" t="n">
        <f aca="false">HA823+1</f>
        <v>1924</v>
      </c>
      <c r="HB824" s="113" t="s">
        <v>82</v>
      </c>
      <c r="HC824" s="109" t="n">
        <v>13.6</v>
      </c>
      <c r="HD824" s="109" t="n">
        <v>14.4</v>
      </c>
      <c r="HE824" s="109" t="n">
        <v>13.3</v>
      </c>
      <c r="HF824" s="109" t="n">
        <v>10.6</v>
      </c>
      <c r="HG824" s="109" t="n">
        <v>9.1</v>
      </c>
      <c r="HH824" s="109" t="n">
        <v>8.3</v>
      </c>
      <c r="HI824" s="109" t="n">
        <v>8</v>
      </c>
      <c r="HJ824" s="109" t="n">
        <v>7.9</v>
      </c>
      <c r="HK824" s="109" t="n">
        <v>9</v>
      </c>
      <c r="HL824" s="109" t="n">
        <v>10.5</v>
      </c>
      <c r="HM824" s="109" t="n">
        <v>11.5</v>
      </c>
      <c r="HN824" s="109" t="n">
        <v>12.9</v>
      </c>
      <c r="HO824" s="110" t="n">
        <f aca="false">SUM(HC824:HN824)/12</f>
        <v>10.7583333333333</v>
      </c>
      <c r="IA824" s="1" t="n">
        <f aca="false">IA823+1</f>
        <v>1924</v>
      </c>
      <c r="IB824" s="111" t="n">
        <v>1924</v>
      </c>
      <c r="IC824" s="109" t="n">
        <v>15.6</v>
      </c>
      <c r="ID824" s="109" t="n">
        <v>15.8</v>
      </c>
      <c r="IE824" s="109" t="n">
        <v>14.6</v>
      </c>
      <c r="IF824" s="109" t="n">
        <v>10.3</v>
      </c>
      <c r="IG824" s="109" t="n">
        <v>9.7</v>
      </c>
      <c r="IH824" s="109" t="n">
        <v>6.2</v>
      </c>
      <c r="II824" s="109" t="n">
        <v>7.9</v>
      </c>
      <c r="IJ824" s="109" t="n">
        <v>8.4</v>
      </c>
      <c r="IK824" s="109" t="n">
        <v>9.4</v>
      </c>
      <c r="IL824" s="109" t="n">
        <v>12.2</v>
      </c>
      <c r="IM824" s="109" t="n">
        <v>14.3</v>
      </c>
      <c r="IN824" s="109" t="n">
        <v>15.6</v>
      </c>
      <c r="IO824" s="110" t="n">
        <f aca="false">SUM(IC824:IN824)/12</f>
        <v>11.6666666666667</v>
      </c>
      <c r="JA824" s="1" t="n">
        <f aca="false">JA823+1</f>
        <v>1924</v>
      </c>
      <c r="JB824" s="113" t="s">
        <v>82</v>
      </c>
      <c r="JC824" s="109" t="n">
        <v>12.6</v>
      </c>
      <c r="JD824" s="109" t="n">
        <v>13.1</v>
      </c>
      <c r="JE824" s="109" t="n">
        <v>12.5</v>
      </c>
      <c r="JF824" s="109" t="n">
        <v>11.5</v>
      </c>
      <c r="JG824" s="109" t="n">
        <v>9</v>
      </c>
      <c r="JH824" s="109" t="n">
        <v>8.3</v>
      </c>
      <c r="JI824" s="109" t="n">
        <v>8.7</v>
      </c>
      <c r="JJ824" s="109" t="n">
        <v>8.8</v>
      </c>
      <c r="JK824" s="109" t="n">
        <v>10.2</v>
      </c>
      <c r="JL824" s="109" t="n">
        <v>10.7</v>
      </c>
      <c r="JM824" s="109" t="n">
        <v>11.5</v>
      </c>
      <c r="JN824" s="109" t="n">
        <v>11</v>
      </c>
      <c r="JO824" s="110" t="n">
        <f aca="false">SUM(JC824:JN824)/12</f>
        <v>10.6583333333333</v>
      </c>
      <c r="KA824" s="1" t="n">
        <f aca="false">KA823+1</f>
        <v>1924</v>
      </c>
      <c r="KB824" s="111" t="n">
        <v>1924</v>
      </c>
      <c r="KC824" s="109" t="n">
        <v>13.2</v>
      </c>
      <c r="KD824" s="109" t="n">
        <v>13.5</v>
      </c>
      <c r="KE824" s="109" t="n">
        <v>12.3</v>
      </c>
      <c r="KF824" s="109" t="n">
        <v>8.4</v>
      </c>
      <c r="KG824" s="109" t="n">
        <v>7.9</v>
      </c>
      <c r="KH824" s="109" t="n">
        <v>6.1</v>
      </c>
      <c r="KI824" s="109" t="n">
        <v>5.2</v>
      </c>
      <c r="KJ824" s="109" t="n">
        <v>6.4</v>
      </c>
      <c r="KK824" s="109" t="n">
        <v>7.4</v>
      </c>
      <c r="KL824" s="109" t="n">
        <v>9.7</v>
      </c>
      <c r="KM824" s="109" t="n">
        <v>11.8</v>
      </c>
      <c r="KN824" s="109" t="n">
        <v>11.9</v>
      </c>
      <c r="KO824" s="110" t="n">
        <f aca="false">SUM(KC824:KN824)/12</f>
        <v>9.48333333333333</v>
      </c>
      <c r="LA824" s="1" t="n">
        <f aca="false">LA823+1</f>
        <v>1924</v>
      </c>
      <c r="LB824" s="113" t="s">
        <v>82</v>
      </c>
      <c r="LC824" s="109" t="n">
        <v>12.7</v>
      </c>
      <c r="LD824" s="109" t="n">
        <v>12.9</v>
      </c>
      <c r="LE824" s="109" t="n">
        <v>11.5</v>
      </c>
      <c r="LF824" s="109" t="n">
        <v>7.6</v>
      </c>
      <c r="LG824" s="109" t="n">
        <v>6.7</v>
      </c>
      <c r="LH824" s="109" t="n">
        <v>5</v>
      </c>
      <c r="LI824" s="109" t="n">
        <v>4.2</v>
      </c>
      <c r="LJ824" s="109" t="n">
        <v>5.1</v>
      </c>
      <c r="LK824" s="109" t="n">
        <v>6.7</v>
      </c>
      <c r="LL824" s="109" t="n">
        <v>8.8</v>
      </c>
      <c r="LM824" s="109" t="n">
        <v>10.8</v>
      </c>
      <c r="LN824" s="109" t="n">
        <v>12.2</v>
      </c>
      <c r="LO824" s="110" t="n">
        <f aca="false">SUM(LC824:LN824)/12</f>
        <v>8.68333333333333</v>
      </c>
      <c r="MA824" s="1" t="n">
        <f aca="false">MA823+1</f>
        <v>1924</v>
      </c>
      <c r="MB824" s="111" t="n">
        <v>1924</v>
      </c>
      <c r="MC824" s="109" t="n">
        <v>13.7</v>
      </c>
      <c r="MD824" s="109" t="n">
        <v>12.6</v>
      </c>
      <c r="ME824" s="109" t="n">
        <v>11.1</v>
      </c>
      <c r="MF824" s="109" t="n">
        <v>11</v>
      </c>
      <c r="MG824" s="109" t="n">
        <v>7.7</v>
      </c>
      <c r="MH824" s="109" t="n">
        <v>6.6</v>
      </c>
      <c r="MI824" s="109" t="n">
        <v>6</v>
      </c>
      <c r="MJ824" s="109" t="n">
        <v>6.3</v>
      </c>
      <c r="MK824" s="109" t="n">
        <v>7.4</v>
      </c>
      <c r="ML824" s="109" t="n">
        <v>7.6</v>
      </c>
      <c r="MM824" s="109" t="n">
        <v>10.3</v>
      </c>
      <c r="MN824" s="109" t="n">
        <v>10.5</v>
      </c>
      <c r="MO824" s="110" t="n">
        <f aca="false">SUM(MC824:MN824)/12</f>
        <v>9.23333333333333</v>
      </c>
      <c r="NA824" s="1" t="n">
        <f aca="false">NA823+1</f>
        <v>1923</v>
      </c>
      <c r="NB824" s="113" t="s">
        <v>81</v>
      </c>
      <c r="NC824" s="109" t="n">
        <v>17.5</v>
      </c>
      <c r="ND824" s="109" t="n">
        <v>18.7</v>
      </c>
      <c r="NE824" s="109" t="n">
        <v>14.6</v>
      </c>
      <c r="NF824" s="109" t="n">
        <v>13.4</v>
      </c>
      <c r="NG824" s="109" t="n">
        <v>9.8</v>
      </c>
      <c r="NH824" s="109" t="n">
        <v>5.1</v>
      </c>
      <c r="NI824" s="109" t="n">
        <v>3.9</v>
      </c>
      <c r="NJ824" s="109" t="n">
        <v>4.5</v>
      </c>
      <c r="NK824" s="109" t="n">
        <v>5.5</v>
      </c>
      <c r="NL824" s="109" t="n">
        <v>8.2</v>
      </c>
      <c r="NM824" s="109" t="n">
        <v>10.7</v>
      </c>
      <c r="NN824" s="109" t="n">
        <v>17.4</v>
      </c>
      <c r="NO824" s="110" t="n">
        <f aca="false">SUM(NC824:NN824)/12</f>
        <v>10.775</v>
      </c>
      <c r="OA824" s="5"/>
    </row>
    <row r="825" customFormat="false" ht="13.5" hidden="false" customHeight="false" outlineLevel="0" collapsed="false">
      <c r="A825" s="101" t="n">
        <f aca="false">A820+5</f>
        <v>1925</v>
      </c>
      <c r="B825" s="102" t="n">
        <f aca="false">AVERAGE(AO825,BO825,CO825,DO825,EO825,FO825,GO825,HO825,IO825,JO825,KO825,LO825,MO825,NN825)</f>
        <v>10.5857142857143</v>
      </c>
      <c r="C825" s="103" t="n">
        <f aca="false">AVERAGE(B821:B825)</f>
        <v>10.70461996337</v>
      </c>
      <c r="D825" s="104" t="n">
        <f aca="false">AVERAGE(B816:B825)</f>
        <v>10.471262973138</v>
      </c>
      <c r="E825" s="102" t="n">
        <f aca="false">AVERAGE(B806:B825)</f>
        <v>10.4165847289285</v>
      </c>
      <c r="F825" s="105" t="n">
        <f aca="false">AVERAGE(B776:B825)</f>
        <v>10.000993547656</v>
      </c>
      <c r="G825" s="3" t="n">
        <f aca="false">MAX(AC825:AN825,BC825:BN825,CC825:CN825,DC825:DN825,EC825:EN825,FC825:FN825,GC825:GN825,HC825:HN825,IC825:IN825,JC825:JN825,KC825:KN825,LC825:LN825,MC825:MN825,NB825:NM825)</f>
        <v>19.8</v>
      </c>
      <c r="H825" s="106" t="n">
        <f aca="false">MEDIAN(AC825:AN825,BC825:BN825,CC825:CN825,DC825:DN825,EC825:EN825,FC825:FN825,GC825:GN825,HC825:HN825,IC825:IN825,JC825:JN825,KC825:KN825,LC825:LN825,MC825:MN825,NB825:NM825)</f>
        <v>9.9</v>
      </c>
      <c r="I825" s="102" t="n">
        <f aca="false">MIN(AC825:AN825,BC825:BN825,CC825:CN825,DC825:DN825,EC825:EN825,FC825:FN825,GC825:GN825,HC825:HN825,IC825:IN825,JC825:JN825,KC825:KN825,LC825:LN825,MC825:MN825,NB825:NM825)</f>
        <v>1</v>
      </c>
      <c r="J825" s="107" t="n">
        <f aca="false">(G825+I825)/2</f>
        <v>10.4</v>
      </c>
      <c r="AA825" s="1" t="n">
        <f aca="false">AA824+1</f>
        <v>7</v>
      </c>
      <c r="AB825" s="108" t="n">
        <v>1925</v>
      </c>
      <c r="AC825" s="109" t="n">
        <v>16.2</v>
      </c>
      <c r="AD825" s="109" t="n">
        <v>15.9</v>
      </c>
      <c r="AE825" s="109" t="n">
        <v>14.9</v>
      </c>
      <c r="AF825" s="109" t="n">
        <v>12.5</v>
      </c>
      <c r="AG825" s="109" t="n">
        <v>10</v>
      </c>
      <c r="AH825" s="109" t="n">
        <v>8.1</v>
      </c>
      <c r="AI825" s="109" t="n">
        <v>7.7</v>
      </c>
      <c r="AJ825" s="109" t="n">
        <v>6.7</v>
      </c>
      <c r="AK825" s="109" t="n">
        <v>8.4</v>
      </c>
      <c r="AL825" s="109" t="n">
        <v>10</v>
      </c>
      <c r="AM825" s="109" t="n">
        <v>13.2</v>
      </c>
      <c r="AN825" s="109" t="n">
        <v>14.6</v>
      </c>
      <c r="AO825" s="110" t="n">
        <f aca="false">SUM(AC825:AN825)/12</f>
        <v>11.5166666666667</v>
      </c>
      <c r="BA825" s="1" t="n">
        <f aca="false">BA824+1</f>
        <v>1925</v>
      </c>
      <c r="BB825" s="111" t="n">
        <v>1925</v>
      </c>
      <c r="BC825" s="109" t="n">
        <v>13.8</v>
      </c>
      <c r="BD825" s="109" t="n">
        <v>14.3</v>
      </c>
      <c r="BE825" s="109" t="n">
        <v>12.7</v>
      </c>
      <c r="BF825" s="109" t="n">
        <v>9.6</v>
      </c>
      <c r="BG825" s="109" t="n">
        <v>7.8</v>
      </c>
      <c r="BH825" s="109" t="n">
        <v>6.3</v>
      </c>
      <c r="BI825" s="109" t="n">
        <v>9.9</v>
      </c>
      <c r="BJ825" s="109" t="n">
        <v>4.2</v>
      </c>
      <c r="BK825" s="109" t="n">
        <v>6.1</v>
      </c>
      <c r="BL825" s="109" t="n">
        <v>7.5</v>
      </c>
      <c r="BM825" s="109" t="n">
        <v>11.6</v>
      </c>
      <c r="BN825" s="109" t="n">
        <v>12.9</v>
      </c>
      <c r="BO825" s="110" t="n">
        <f aca="false">SUM(BC825:BN825)/12</f>
        <v>9.725</v>
      </c>
      <c r="CA825" s="1" t="n">
        <f aca="false">CA824+1</f>
        <v>1925</v>
      </c>
      <c r="CB825" s="111" t="n">
        <v>1925</v>
      </c>
      <c r="CC825" s="109" t="n">
        <v>14.8</v>
      </c>
      <c r="CD825" s="109" t="n">
        <v>14.7</v>
      </c>
      <c r="CE825" s="109" t="n">
        <v>14.8</v>
      </c>
      <c r="CF825" s="109" t="n">
        <v>13.2</v>
      </c>
      <c r="CG825" s="109" t="n">
        <v>11</v>
      </c>
      <c r="CH825" s="109" t="n">
        <v>9.8</v>
      </c>
      <c r="CI825" s="109" t="n">
        <v>8.4</v>
      </c>
      <c r="CJ825" s="109" t="n">
        <v>8.2</v>
      </c>
      <c r="CK825" s="109" t="n">
        <v>8.8</v>
      </c>
      <c r="CL825" s="109" t="n">
        <v>9.5</v>
      </c>
      <c r="CM825" s="109" t="n">
        <v>12.4</v>
      </c>
      <c r="CN825" s="109" t="n">
        <v>13.2</v>
      </c>
      <c r="CO825" s="110" t="n">
        <f aca="false">SUM(CC825:CN825)/12</f>
        <v>11.5666666666667</v>
      </c>
      <c r="DA825" s="1" t="n">
        <f aca="false">DA824+1</f>
        <v>1925</v>
      </c>
      <c r="DB825" s="111" t="n">
        <v>1925</v>
      </c>
      <c r="DC825" s="109" t="n">
        <v>12.6</v>
      </c>
      <c r="DD825" s="109" t="n">
        <v>13.2</v>
      </c>
      <c r="DE825" s="109" t="n">
        <v>9.8</v>
      </c>
      <c r="DF825" s="109" t="n">
        <v>8.5</v>
      </c>
      <c r="DG825" s="109" t="n">
        <v>7.5</v>
      </c>
      <c r="DH825" s="109" t="n">
        <v>7.9</v>
      </c>
      <c r="DI825" s="109" t="n">
        <v>4.5</v>
      </c>
      <c r="DJ825" s="109" t="n">
        <v>3.1</v>
      </c>
      <c r="DK825" s="109" t="n">
        <v>5.2</v>
      </c>
      <c r="DL825" s="109" t="n">
        <v>6.5</v>
      </c>
      <c r="DM825" s="109" t="n">
        <v>9.9</v>
      </c>
      <c r="DN825" s="109" t="n">
        <v>10.8</v>
      </c>
      <c r="DO825" s="110" t="n">
        <f aca="false">SUM(DC825:DN825)/12</f>
        <v>8.29166666666667</v>
      </c>
      <c r="EA825" s="1" t="n">
        <f aca="false">EA824+1</f>
        <v>1925</v>
      </c>
      <c r="EB825" s="113" t="s">
        <v>83</v>
      </c>
      <c r="EC825" s="109" t="n">
        <v>19.6</v>
      </c>
      <c r="ED825" s="109" t="n">
        <v>19.8</v>
      </c>
      <c r="EE825" s="109" t="n">
        <v>17.1</v>
      </c>
      <c r="EF825" s="109" t="n">
        <v>13.4</v>
      </c>
      <c r="EG825" s="109" t="n">
        <v>9</v>
      </c>
      <c r="EH825" s="109" t="n">
        <v>5.1</v>
      </c>
      <c r="EI825" s="109" t="n">
        <v>4.4</v>
      </c>
      <c r="EJ825" s="109" t="n">
        <v>5.5</v>
      </c>
      <c r="EK825" s="109" t="n">
        <v>6.7</v>
      </c>
      <c r="EL825" s="109" t="n">
        <v>10.9</v>
      </c>
      <c r="EM825" s="109" t="n">
        <v>17.3</v>
      </c>
      <c r="EN825" s="109" t="n">
        <v>18.6</v>
      </c>
      <c r="EO825" s="110" t="n">
        <f aca="false">SUM(EC825:EN825)/12</f>
        <v>12.2833333333333</v>
      </c>
      <c r="FA825" s="1" t="n">
        <f aca="false">FA824+1</f>
        <v>1925</v>
      </c>
      <c r="FB825" s="131" t="n">
        <v>1925</v>
      </c>
      <c r="FC825" s="132" t="n">
        <v>14.6</v>
      </c>
      <c r="FD825" s="132" t="n">
        <v>14.5</v>
      </c>
      <c r="FE825" s="132" t="n">
        <v>14.4</v>
      </c>
      <c r="FF825" s="132" t="n">
        <v>12.7</v>
      </c>
      <c r="FG825" s="132" t="n">
        <v>9.6</v>
      </c>
      <c r="FH825" s="132" t="n">
        <v>8.2</v>
      </c>
      <c r="FI825" s="132" t="n">
        <v>6.8</v>
      </c>
      <c r="FJ825" s="132" t="n">
        <v>6.2</v>
      </c>
      <c r="FK825" s="132" t="n">
        <v>7.9</v>
      </c>
      <c r="FL825" s="132" t="n">
        <v>9.6</v>
      </c>
      <c r="FM825" s="132" t="n">
        <v>12.1</v>
      </c>
      <c r="FN825" s="132" t="n">
        <v>13.1</v>
      </c>
      <c r="FO825" s="110" t="n">
        <f aca="false">SUM(FC825:FN825)/12</f>
        <v>10.8083333333333</v>
      </c>
      <c r="GA825" s="1" t="n">
        <f aca="false">GA824+1</f>
        <v>1925</v>
      </c>
      <c r="GB825" s="131" t="n">
        <v>1925</v>
      </c>
      <c r="GC825" s="132" t="n">
        <v>9.1</v>
      </c>
      <c r="GD825" s="132" t="n">
        <v>10.8</v>
      </c>
      <c r="GE825" s="132" t="n">
        <v>8.1</v>
      </c>
      <c r="GF825" s="132" t="n">
        <v>7.9</v>
      </c>
      <c r="GG825" s="132" t="n">
        <v>6.6</v>
      </c>
      <c r="GH825" s="132" t="n">
        <v>4.1</v>
      </c>
      <c r="GI825" s="132" t="n">
        <v>3.9</v>
      </c>
      <c r="GJ825" s="132" t="n">
        <v>3.9</v>
      </c>
      <c r="GK825" s="132" t="n">
        <v>5.1</v>
      </c>
      <c r="GL825" s="132" t="n">
        <v>6.6</v>
      </c>
      <c r="GM825" s="132" t="n">
        <v>7.3</v>
      </c>
      <c r="GN825" s="132" t="n">
        <v>9.1</v>
      </c>
      <c r="GO825" s="110" t="n">
        <f aca="false">SUM(GC825:GN825)/12</f>
        <v>6.875</v>
      </c>
      <c r="HA825" s="1" t="n">
        <f aca="false">HA824+1</f>
        <v>1925</v>
      </c>
      <c r="HB825" s="113" t="s">
        <v>83</v>
      </c>
      <c r="HC825" s="109" t="n">
        <v>15</v>
      </c>
      <c r="HD825" s="109" t="n">
        <v>15.4</v>
      </c>
      <c r="HE825" s="109" t="n">
        <v>15</v>
      </c>
      <c r="HF825" s="109" t="n">
        <v>12.6</v>
      </c>
      <c r="HG825" s="109" t="n">
        <v>10.7</v>
      </c>
      <c r="HH825" s="109" t="n">
        <v>8.9</v>
      </c>
      <c r="HI825" s="109" t="n">
        <v>8.2</v>
      </c>
      <c r="HJ825" s="109" t="n">
        <v>7.9</v>
      </c>
      <c r="HK825" s="109" t="n">
        <v>8.7</v>
      </c>
      <c r="HL825" s="109" t="n">
        <v>9.9</v>
      </c>
      <c r="HM825" s="109" t="n">
        <v>12.4</v>
      </c>
      <c r="HN825" s="109" t="n">
        <v>13.7</v>
      </c>
      <c r="HO825" s="110" t="n">
        <f aca="false">SUM(HC825:HN825)/12</f>
        <v>11.5333333333333</v>
      </c>
      <c r="IA825" s="1" t="n">
        <f aca="false">IA824+1</f>
        <v>1925</v>
      </c>
      <c r="IB825" s="111" t="n">
        <v>1925</v>
      </c>
      <c r="IC825" s="109" t="n">
        <v>16.4</v>
      </c>
      <c r="ID825" s="109" t="n">
        <v>17.9</v>
      </c>
      <c r="IE825" s="109" t="n">
        <v>16.6</v>
      </c>
      <c r="IF825" s="109" t="n">
        <v>13.3</v>
      </c>
      <c r="IG825" s="109" t="n">
        <v>10.6</v>
      </c>
      <c r="IH825" s="109" t="n">
        <v>8.1</v>
      </c>
      <c r="II825" s="109" t="n">
        <v>7.5</v>
      </c>
      <c r="IJ825" s="109" t="n">
        <v>6.9</v>
      </c>
      <c r="IK825" s="109" t="n">
        <v>8.3</v>
      </c>
      <c r="IL825" s="109" t="n">
        <v>10.7</v>
      </c>
      <c r="IM825" s="109" t="n">
        <v>14.8</v>
      </c>
      <c r="IN825" s="109" t="n">
        <v>16.3</v>
      </c>
      <c r="IO825" s="110" t="n">
        <f aca="false">SUM(IC825:IN825)/12</f>
        <v>12.2833333333333</v>
      </c>
      <c r="JA825" s="1" t="n">
        <f aca="false">JA824+1</f>
        <v>1925</v>
      </c>
      <c r="JB825" s="113" t="s">
        <v>83</v>
      </c>
      <c r="JC825" s="109" t="n">
        <v>13.1</v>
      </c>
      <c r="JD825" s="109" t="n">
        <v>14.6</v>
      </c>
      <c r="JE825" s="109" t="n">
        <v>12.4</v>
      </c>
      <c r="JF825" s="109" t="n">
        <v>11.9</v>
      </c>
      <c r="JG825" s="109" t="n">
        <v>10.1</v>
      </c>
      <c r="JH825" s="109" t="n">
        <v>8.9</v>
      </c>
      <c r="JI825" s="109" t="n">
        <v>8.6</v>
      </c>
      <c r="JJ825" s="109" t="n">
        <v>7.6</v>
      </c>
      <c r="JK825" s="109" t="n">
        <v>9</v>
      </c>
      <c r="JL825" s="109" t="n">
        <v>10.2</v>
      </c>
      <c r="JM825" s="109" t="n">
        <v>11.2</v>
      </c>
      <c r="JN825" s="109" t="n">
        <v>12.5</v>
      </c>
      <c r="JO825" s="110" t="n">
        <f aca="false">SUM(JC825:JN825)/12</f>
        <v>10.8416666666667</v>
      </c>
      <c r="KA825" s="1" t="n">
        <f aca="false">KA824+1</f>
        <v>1925</v>
      </c>
      <c r="KB825" s="111" t="n">
        <v>1925</v>
      </c>
      <c r="KC825" s="109" t="n">
        <v>14.5</v>
      </c>
      <c r="KD825" s="109" t="n">
        <v>15.1</v>
      </c>
      <c r="KE825" s="109" t="n">
        <v>14.1</v>
      </c>
      <c r="KF825" s="109" t="n">
        <v>11.1</v>
      </c>
      <c r="KG825" s="109" t="n">
        <v>8.4</v>
      </c>
      <c r="KH825" s="109" t="n">
        <v>6.2</v>
      </c>
      <c r="KI825" s="109" t="n">
        <v>5.7</v>
      </c>
      <c r="KJ825" s="109" t="n">
        <v>4.4</v>
      </c>
      <c r="KK825" s="109" t="n">
        <v>6.8</v>
      </c>
      <c r="KL825" s="109" t="n">
        <v>7.6</v>
      </c>
      <c r="KM825" s="109" t="n">
        <v>11.8</v>
      </c>
      <c r="KN825" s="109" t="n">
        <v>13</v>
      </c>
      <c r="KO825" s="110" t="n">
        <f aca="false">SUM(KC825:KN825)/12</f>
        <v>9.89166666666667</v>
      </c>
      <c r="LA825" s="1" t="n">
        <f aca="false">LA824+1</f>
        <v>1925</v>
      </c>
      <c r="LB825" s="113" t="s">
        <v>83</v>
      </c>
      <c r="LC825" s="109" t="n">
        <v>13.8</v>
      </c>
      <c r="LD825" s="109" t="n">
        <v>14.4</v>
      </c>
      <c r="LE825" s="109" t="n">
        <v>12.3</v>
      </c>
      <c r="LF825" s="109" t="n">
        <v>10.4</v>
      </c>
      <c r="LG825" s="109" t="n">
        <v>8.1</v>
      </c>
      <c r="LH825" s="109" t="n">
        <v>5</v>
      </c>
      <c r="LI825" s="109" t="n">
        <v>4.9</v>
      </c>
      <c r="LJ825" s="109" t="n">
        <v>3.4</v>
      </c>
      <c r="LK825" s="109" t="n">
        <v>6.1</v>
      </c>
      <c r="LL825" s="109" t="n">
        <v>7.3</v>
      </c>
      <c r="LM825" s="109" t="n">
        <v>11.8</v>
      </c>
      <c r="LN825" s="109" t="n">
        <v>12.8</v>
      </c>
      <c r="LO825" s="110" t="n">
        <f aca="false">SUM(LC825:LN825)/12</f>
        <v>9.19166666666667</v>
      </c>
      <c r="MA825" s="1" t="n">
        <f aca="false">MA824+1</f>
        <v>1925</v>
      </c>
      <c r="MB825" s="111" t="n">
        <v>1925</v>
      </c>
      <c r="MC825" s="109" t="n">
        <v>12.4</v>
      </c>
      <c r="MD825" s="109" t="n">
        <v>13.8</v>
      </c>
      <c r="ME825" s="109" t="n">
        <v>11.3</v>
      </c>
      <c r="MF825" s="109" t="n">
        <v>8.2</v>
      </c>
      <c r="MG825" s="109" t="n">
        <v>8.1</v>
      </c>
      <c r="MH825" s="109" t="n">
        <v>5.8</v>
      </c>
      <c r="MI825" s="109" t="n">
        <v>6</v>
      </c>
      <c r="MJ825" s="109" t="n">
        <v>4.3</v>
      </c>
      <c r="MK825" s="109" t="n">
        <v>7.2</v>
      </c>
      <c r="ML825" s="109" t="n">
        <v>7.8</v>
      </c>
      <c r="MM825" s="109" t="n">
        <v>10.4</v>
      </c>
      <c r="MN825" s="109" t="n">
        <v>11.4</v>
      </c>
      <c r="MO825" s="110" t="n">
        <f aca="false">SUM(MC825:MN825)/12</f>
        <v>8.89166666666667</v>
      </c>
      <c r="NA825" s="1" t="n">
        <f aca="false">NA824+1</f>
        <v>1924</v>
      </c>
      <c r="NB825" s="113" t="s">
        <v>82</v>
      </c>
      <c r="NC825" s="109" t="n">
        <v>15.4</v>
      </c>
      <c r="ND825" s="109" t="n">
        <v>15.9</v>
      </c>
      <c r="NE825" s="109" t="n">
        <v>12.3</v>
      </c>
      <c r="NF825" s="109" t="n">
        <v>7</v>
      </c>
      <c r="NG825" s="109" t="n">
        <v>6.3</v>
      </c>
      <c r="NH825" s="109" t="n">
        <v>4.3</v>
      </c>
      <c r="NI825" s="109" t="n">
        <v>1</v>
      </c>
      <c r="NJ825" s="109" t="n">
        <v>5.4</v>
      </c>
      <c r="NK825" s="109" t="n">
        <v>7.8</v>
      </c>
      <c r="NL825" s="109" t="n">
        <v>11.6</v>
      </c>
      <c r="NM825" s="109" t="n">
        <v>13.2</v>
      </c>
      <c r="NN825" s="109" t="n">
        <v>14.5</v>
      </c>
      <c r="NO825" s="110" t="n">
        <f aca="false">SUM(NC825:NN825)/12</f>
        <v>9.55833333333333</v>
      </c>
      <c r="OA825" s="5"/>
    </row>
    <row r="826" customFormat="false" ht="13.5" hidden="false" customHeight="false" outlineLevel="0" collapsed="false">
      <c r="A826" s="101"/>
      <c r="B826" s="102" t="n">
        <f aca="false">AVERAGE(AO826,BO826,CO826,DO826,EO826,FO826,GO826,HO826,IO826,JO826,KO826,LO826,MO826,NN826)</f>
        <v>10.6565476190476</v>
      </c>
      <c r="C826" s="103" t="n">
        <f aca="false">AVERAGE(B822:B826)</f>
        <v>10.6720833333333</v>
      </c>
      <c r="D826" s="104" t="n">
        <f aca="false">AVERAGE(B817:B826)</f>
        <v>10.5427083333333</v>
      </c>
      <c r="E826" s="102" t="n">
        <f aca="false">AVERAGE(B807:B826)</f>
        <v>10.4029537765475</v>
      </c>
      <c r="F826" s="105" t="n">
        <f aca="false">AVERAGE(B777:B826)</f>
        <v>10.044624500037</v>
      </c>
      <c r="G826" s="3" t="n">
        <f aca="false">MAX(AC826:AN826,BC826:BN826,CC826:CN826,DC826:DN826,EC826:EN826,FC826:FN826,GC826:GN826,HC826:HN826,IC826:IN826,JC826:JN826,KC826:KN826,LC826:LN826,MC826:MN826,NB826:NM826)</f>
        <v>20.7</v>
      </c>
      <c r="H826" s="106" t="n">
        <f aca="false">MEDIAN(AC826:AN826,BC826:BN826,CC826:CN826,DC826:DN826,EC826:EN826,FC826:FN826,GC826:GN826,HC826:HN826,IC826:IN826,JC826:JN826,KC826:KN826,LC826:LN826,MC826:MN826,NB826:NM826)</f>
        <v>10.1</v>
      </c>
      <c r="I826" s="102" t="n">
        <f aca="false">MIN(AC826:AN826,BC826:BN826,CC826:CN826,DC826:DN826,EC826:EN826,FC826:FN826,GC826:GN826,HC826:HN826,IC826:IN826,JC826:JN826,KC826:KN826,LC826:LN826,MC826:MN826,NB826:NM826)</f>
        <v>2.6</v>
      </c>
      <c r="J826" s="107" t="n">
        <f aca="false">(G826+I826)/2</f>
        <v>11.65</v>
      </c>
      <c r="AA826" s="1" t="n">
        <f aca="false">AA825+1</f>
        <v>8</v>
      </c>
      <c r="AB826" s="108" t="n">
        <v>1926</v>
      </c>
      <c r="AC826" s="109" t="n">
        <v>14.5</v>
      </c>
      <c r="AD826" s="109" t="n">
        <v>16.7</v>
      </c>
      <c r="AE826" s="109" t="n">
        <v>16</v>
      </c>
      <c r="AF826" s="109" t="n">
        <v>13.4</v>
      </c>
      <c r="AG826" s="109" t="n">
        <v>9.4</v>
      </c>
      <c r="AH826" s="109" t="n">
        <v>8.5</v>
      </c>
      <c r="AI826" s="109" t="n">
        <v>8.2</v>
      </c>
      <c r="AJ826" s="109" t="n">
        <v>7.8</v>
      </c>
      <c r="AK826" s="109" t="n">
        <v>10.3</v>
      </c>
      <c r="AL826" s="109" t="n">
        <v>10.5</v>
      </c>
      <c r="AM826" s="109" t="n">
        <v>13.1</v>
      </c>
      <c r="AN826" s="109" t="n">
        <v>14.3</v>
      </c>
      <c r="AO826" s="110" t="n">
        <f aca="false">SUM(AC826:AN826)/12</f>
        <v>11.8916666666667</v>
      </c>
      <c r="BA826" s="1" t="n">
        <f aca="false">BA825+1</f>
        <v>1926</v>
      </c>
      <c r="BB826" s="111" t="n">
        <v>1926</v>
      </c>
      <c r="BC826" s="109" t="n">
        <v>13</v>
      </c>
      <c r="BD826" s="109" t="n">
        <v>14.4</v>
      </c>
      <c r="BE826" s="109" t="n">
        <v>13.6</v>
      </c>
      <c r="BF826" s="109" t="n">
        <v>11</v>
      </c>
      <c r="BG826" s="109" t="n">
        <v>7.3</v>
      </c>
      <c r="BH826" s="109" t="n">
        <v>5.2</v>
      </c>
      <c r="BI826" s="109" t="n">
        <v>6</v>
      </c>
      <c r="BJ826" s="109" t="n">
        <v>5.7</v>
      </c>
      <c r="BK826" s="109" t="n">
        <v>7.8</v>
      </c>
      <c r="BL826" s="109" t="n">
        <v>8.8</v>
      </c>
      <c r="BM826" s="109" t="n">
        <v>10.8</v>
      </c>
      <c r="BN826" s="109" t="n">
        <v>11.9</v>
      </c>
      <c r="BO826" s="110" t="n">
        <f aca="false">SUM(BC826:BN826)/12</f>
        <v>9.625</v>
      </c>
      <c r="CA826" s="1" t="n">
        <f aca="false">CA825+1</f>
        <v>1926</v>
      </c>
      <c r="CB826" s="111" t="n">
        <v>1926</v>
      </c>
      <c r="CC826" s="109" t="n">
        <v>14</v>
      </c>
      <c r="CD826" s="109" t="n">
        <v>15.1</v>
      </c>
      <c r="CE826" s="109" t="n">
        <v>14.8</v>
      </c>
      <c r="CF826" s="109" t="n">
        <v>12.9</v>
      </c>
      <c r="CG826" s="109" t="n">
        <v>10.2</v>
      </c>
      <c r="CH826" s="109" t="n">
        <v>9.6</v>
      </c>
      <c r="CI826" s="109" t="n">
        <v>9.4</v>
      </c>
      <c r="CJ826" s="109" t="n">
        <v>8.7</v>
      </c>
      <c r="CK826" s="109" t="n">
        <v>9.9</v>
      </c>
      <c r="CL826" s="109" t="n">
        <v>10.3</v>
      </c>
      <c r="CM826" s="109" t="n">
        <v>11.6</v>
      </c>
      <c r="CN826" s="109" t="n">
        <v>13.3</v>
      </c>
      <c r="CO826" s="110" t="n">
        <f aca="false">SUM(CC826:CN826)/12</f>
        <v>11.65</v>
      </c>
      <c r="DA826" s="1" t="n">
        <f aca="false">DA825+1</f>
        <v>1926</v>
      </c>
      <c r="DB826" s="111" t="n">
        <v>1926</v>
      </c>
      <c r="DC826" s="109" t="n">
        <v>10.8</v>
      </c>
      <c r="DD826" s="109" t="n">
        <v>12.6</v>
      </c>
      <c r="DE826" s="109" t="n">
        <v>11.8</v>
      </c>
      <c r="DF826" s="109" t="n">
        <v>10.2</v>
      </c>
      <c r="DG826" s="109" t="n">
        <v>6.6</v>
      </c>
      <c r="DH826" s="109" t="n">
        <v>4.9</v>
      </c>
      <c r="DI826" s="109" t="n">
        <v>4.2</v>
      </c>
      <c r="DJ826" s="109" t="n">
        <v>4.8</v>
      </c>
      <c r="DK826" s="109" t="n">
        <v>6.9</v>
      </c>
      <c r="DL826" s="109" t="n">
        <v>7.7</v>
      </c>
      <c r="DM826" s="109" t="n">
        <v>9.3</v>
      </c>
      <c r="DN826" s="109" t="n">
        <v>11.9</v>
      </c>
      <c r="DO826" s="110" t="n">
        <f aca="false">SUM(DC826:DN826)/12</f>
        <v>8.475</v>
      </c>
      <c r="EA826" s="1" t="n">
        <f aca="false">EA825+1</f>
        <v>1926</v>
      </c>
      <c r="EB826" s="113" t="s">
        <v>84</v>
      </c>
      <c r="EC826" s="109" t="n">
        <v>19</v>
      </c>
      <c r="ED826" s="109" t="n">
        <v>20.7</v>
      </c>
      <c r="EE826" s="109" t="n">
        <v>19</v>
      </c>
      <c r="EF826" s="109" t="n">
        <v>12.9</v>
      </c>
      <c r="EG826" s="109" t="n">
        <v>7.7</v>
      </c>
      <c r="EH826" s="109" t="n">
        <v>4.3</v>
      </c>
      <c r="EI826" s="109" t="n">
        <v>4.8</v>
      </c>
      <c r="EJ826" s="109" t="n">
        <v>5.7</v>
      </c>
      <c r="EK826" s="109" t="n">
        <v>9.3</v>
      </c>
      <c r="EL826" s="109" t="n">
        <v>11.9</v>
      </c>
      <c r="EM826" s="109" t="n">
        <v>15.4</v>
      </c>
      <c r="EN826" s="109" t="n">
        <v>16.7</v>
      </c>
      <c r="EO826" s="110" t="n">
        <f aca="false">SUM(EC826:EN826)/12</f>
        <v>12.2833333333333</v>
      </c>
      <c r="FA826" s="1" t="n">
        <f aca="false">FA825+1</f>
        <v>1926</v>
      </c>
      <c r="FB826" s="111" t="n">
        <v>1926</v>
      </c>
      <c r="FC826" s="109" t="n">
        <v>10.8</v>
      </c>
      <c r="FD826" s="109" t="n">
        <v>11.3</v>
      </c>
      <c r="FE826" s="109" t="n">
        <v>11</v>
      </c>
      <c r="FF826" s="109" t="n">
        <v>9.2</v>
      </c>
      <c r="FG826" s="109" t="n">
        <v>6.3</v>
      </c>
      <c r="FH826" s="109" t="n">
        <v>5.3</v>
      </c>
      <c r="FI826" s="109" t="n">
        <v>5.4</v>
      </c>
      <c r="FJ826" s="109" t="n">
        <v>5.1</v>
      </c>
      <c r="FK826" s="109" t="n">
        <v>6.2</v>
      </c>
      <c r="FL826" s="109" t="n">
        <v>7.3</v>
      </c>
      <c r="FM826" s="109" t="n">
        <v>8.7</v>
      </c>
      <c r="FN826" s="109" t="n">
        <v>10.6</v>
      </c>
      <c r="FO826" s="110" t="n">
        <f aca="false">SUM(FC826:FN826)/12</f>
        <v>8.1</v>
      </c>
      <c r="GA826" s="1" t="n">
        <f aca="false">GA825+1</f>
        <v>1926</v>
      </c>
      <c r="GB826" s="131" t="n">
        <v>1926</v>
      </c>
      <c r="GC826" s="132" t="n">
        <v>9.3</v>
      </c>
      <c r="GD826" s="132" t="n">
        <v>10.2</v>
      </c>
      <c r="GE826" s="132" t="n">
        <v>10.1</v>
      </c>
      <c r="GF826" s="132" t="n">
        <v>7.9</v>
      </c>
      <c r="GG826" s="132" t="n">
        <v>5.9</v>
      </c>
      <c r="GH826" s="132" t="n">
        <v>5.1</v>
      </c>
      <c r="GI826" s="132" t="n">
        <v>4.4</v>
      </c>
      <c r="GJ826" s="132" t="n">
        <v>4</v>
      </c>
      <c r="GK826" s="132" t="n">
        <v>5.9</v>
      </c>
      <c r="GL826" s="132" t="n">
        <v>7</v>
      </c>
      <c r="GM826" s="132" t="n">
        <v>6.8</v>
      </c>
      <c r="GN826" s="132" t="n">
        <v>9.4</v>
      </c>
      <c r="GO826" s="110" t="n">
        <f aca="false">SUM(GC826:GN826)/12</f>
        <v>7.16666666666667</v>
      </c>
      <c r="HA826" s="1" t="n">
        <f aca="false">HA825+1</f>
        <v>1926</v>
      </c>
      <c r="HB826" s="113" t="s">
        <v>84</v>
      </c>
      <c r="HC826" s="109" t="n">
        <v>14.6</v>
      </c>
      <c r="HD826" s="109" t="n">
        <v>14.7</v>
      </c>
      <c r="HE826" s="109" t="n">
        <v>15.2</v>
      </c>
      <c r="HF826" s="109" t="n">
        <v>13.2</v>
      </c>
      <c r="HG826" s="109" t="n">
        <v>10.4</v>
      </c>
      <c r="HH826" s="109" t="n">
        <v>8.7</v>
      </c>
      <c r="HI826" s="109" t="n">
        <v>8.4</v>
      </c>
      <c r="HJ826" s="109" t="n">
        <v>8.5</v>
      </c>
      <c r="HK826" s="109" t="n">
        <v>8.9</v>
      </c>
      <c r="HL826" s="109" t="n">
        <v>10.4</v>
      </c>
      <c r="HM826" s="109" t="n">
        <v>11.4</v>
      </c>
      <c r="HN826" s="109" t="n">
        <v>13.3</v>
      </c>
      <c r="HO826" s="110" t="n">
        <f aca="false">SUM(HC826:HN826)/12</f>
        <v>11.475</v>
      </c>
      <c r="IA826" s="1" t="n">
        <f aca="false">IA825+1</f>
        <v>1926</v>
      </c>
      <c r="IB826" s="111" t="n">
        <v>1926</v>
      </c>
      <c r="IC826" s="109" t="n">
        <v>15.9</v>
      </c>
      <c r="ID826" s="109" t="n">
        <v>17.6</v>
      </c>
      <c r="IE826" s="109" t="n">
        <v>16.8</v>
      </c>
      <c r="IF826" s="109" t="n">
        <v>13.7</v>
      </c>
      <c r="IG826" s="109" t="n">
        <v>9.2</v>
      </c>
      <c r="IH826" s="109" t="n">
        <v>7.7</v>
      </c>
      <c r="II826" s="109" t="n">
        <v>8.3</v>
      </c>
      <c r="IJ826" s="109" t="n">
        <v>8.2</v>
      </c>
      <c r="IK826" s="109" t="n">
        <v>10.6</v>
      </c>
      <c r="IL826" s="109" t="n">
        <v>11.6</v>
      </c>
      <c r="IM826" s="109" t="n">
        <v>14.3</v>
      </c>
      <c r="IN826" s="109" t="n">
        <v>15.2</v>
      </c>
      <c r="IO826" s="110" t="n">
        <f aca="false">SUM(IC826:IN826)/12</f>
        <v>12.425</v>
      </c>
      <c r="JA826" s="1" t="n">
        <f aca="false">JA825+1</f>
        <v>1926</v>
      </c>
      <c r="JB826" s="113" t="s">
        <v>84</v>
      </c>
      <c r="JC826" s="109" t="n">
        <v>11.8</v>
      </c>
      <c r="JD826" s="109" t="n">
        <v>14.2</v>
      </c>
      <c r="JE826" s="109" t="n">
        <v>13.5</v>
      </c>
      <c r="JF826" s="109" t="n">
        <v>12.1</v>
      </c>
      <c r="JG826" s="109" t="n">
        <v>9.4</v>
      </c>
      <c r="JH826" s="109" t="n">
        <v>9.1</v>
      </c>
      <c r="JI826" s="109" t="n">
        <v>8.3</v>
      </c>
      <c r="JJ826" s="109" t="n">
        <v>8.3</v>
      </c>
      <c r="JK826" s="109" t="n">
        <v>9.6</v>
      </c>
      <c r="JL826" s="109" t="n">
        <v>11.3</v>
      </c>
      <c r="JM826" s="109" t="n">
        <v>11.7</v>
      </c>
      <c r="JN826" s="109" t="n">
        <v>12.9</v>
      </c>
      <c r="JO826" s="110" t="n">
        <f aca="false">SUM(JC826:JN826)/12</f>
        <v>11.0166666666667</v>
      </c>
      <c r="KA826" s="1" t="n">
        <f aca="false">KA825+1</f>
        <v>1926</v>
      </c>
      <c r="KB826" s="111" t="n">
        <v>1926</v>
      </c>
      <c r="KC826" s="109" t="n">
        <v>12.5</v>
      </c>
      <c r="KD826" s="109" t="n">
        <v>14.8</v>
      </c>
      <c r="KE826" s="109" t="n">
        <v>12.7</v>
      </c>
      <c r="KF826" s="109" t="n">
        <v>11.6</v>
      </c>
      <c r="KG826" s="109" t="n">
        <v>7.7</v>
      </c>
      <c r="KH826" s="109" t="n">
        <v>6.6</v>
      </c>
      <c r="KI826" s="109" t="n">
        <v>5.9</v>
      </c>
      <c r="KJ826" s="109" t="n">
        <v>5.8</v>
      </c>
      <c r="KK826" s="109" t="n">
        <v>8.2</v>
      </c>
      <c r="KL826" s="109" t="n">
        <v>8.8</v>
      </c>
      <c r="KM826" s="109" t="n">
        <v>11.6</v>
      </c>
      <c r="KN826" s="109" t="n">
        <v>12.6</v>
      </c>
      <c r="KO826" s="110" t="n">
        <f aca="false">SUM(KC826:KN826)/12</f>
        <v>9.9</v>
      </c>
      <c r="LA826" s="1" t="n">
        <f aca="false">LA825+1</f>
        <v>1926</v>
      </c>
      <c r="LB826" s="113" t="s">
        <v>84</v>
      </c>
      <c r="LC826" s="109" t="n">
        <v>12.4</v>
      </c>
      <c r="LD826" s="109" t="n">
        <v>14.1</v>
      </c>
      <c r="LE826" s="109" t="n">
        <v>13.3</v>
      </c>
      <c r="LF826" s="109" t="n">
        <v>11</v>
      </c>
      <c r="LG826" s="109" t="n">
        <v>6.9</v>
      </c>
      <c r="LH826" s="109" t="n">
        <v>5</v>
      </c>
      <c r="LI826" s="109" t="n">
        <v>5.6</v>
      </c>
      <c r="LJ826" s="109" t="n">
        <v>5</v>
      </c>
      <c r="LK826" s="109" t="n">
        <v>7.1</v>
      </c>
      <c r="LL826" s="109" t="n">
        <v>8.2</v>
      </c>
      <c r="LM826" s="109" t="n">
        <v>10.9</v>
      </c>
      <c r="LN826" s="109" t="n">
        <v>12.1</v>
      </c>
      <c r="LO826" s="110" t="n">
        <f aca="false">SUM(LC826:LN826)/12</f>
        <v>9.3</v>
      </c>
      <c r="MA826" s="1" t="n">
        <f aca="false">MA825+1</f>
        <v>1926</v>
      </c>
      <c r="MB826" s="111" t="n">
        <v>1926</v>
      </c>
      <c r="MC826" s="109" t="n">
        <v>11.7</v>
      </c>
      <c r="MD826" s="109" t="n">
        <v>13.2</v>
      </c>
      <c r="ME826" s="109" t="n">
        <v>12.5</v>
      </c>
      <c r="MF826" s="109" t="n">
        <v>10.8</v>
      </c>
      <c r="MG826" s="109" t="n">
        <v>7.9</v>
      </c>
      <c r="MH826" s="109" t="n">
        <v>5.8</v>
      </c>
      <c r="MI826" s="109" t="n">
        <v>6</v>
      </c>
      <c r="MJ826" s="109" t="n">
        <v>6.3</v>
      </c>
      <c r="MK826" s="109" t="n">
        <v>8.1</v>
      </c>
      <c r="ML826" s="109" t="n">
        <v>8.2</v>
      </c>
      <c r="MM826" s="109" t="n">
        <v>9.8</v>
      </c>
      <c r="MN826" s="109" t="n">
        <v>12.3</v>
      </c>
      <c r="MO826" s="110" t="n">
        <f aca="false">SUM(MC826:MN826)/12</f>
        <v>9.38333333333333</v>
      </c>
      <c r="NA826" s="1" t="n">
        <f aca="false">NA825+1</f>
        <v>1925</v>
      </c>
      <c r="NB826" s="113" t="s">
        <v>83</v>
      </c>
      <c r="NC826" s="109" t="n">
        <v>16.6</v>
      </c>
      <c r="ND826" s="109" t="n">
        <v>16.7</v>
      </c>
      <c r="NE826" s="109" t="n">
        <v>15</v>
      </c>
      <c r="NF826" s="109" t="n">
        <v>9.9</v>
      </c>
      <c r="NG826" s="109" t="n">
        <v>7.6</v>
      </c>
      <c r="NH826" s="109" t="n">
        <v>2.6</v>
      </c>
      <c r="NI826" s="109" t="n">
        <v>3.5</v>
      </c>
      <c r="NJ826" s="109" t="n">
        <v>3</v>
      </c>
      <c r="NK826" s="109" t="n">
        <v>5.9</v>
      </c>
      <c r="NL826" s="109" t="n">
        <v>6.9</v>
      </c>
      <c r="NM826" s="109" t="n">
        <v>13.7</v>
      </c>
      <c r="NN826" s="109" t="n">
        <v>16.5</v>
      </c>
      <c r="NO826" s="110" t="n">
        <f aca="false">SUM(NC826:NN826)/12</f>
        <v>9.825</v>
      </c>
      <c r="OA826" s="5"/>
    </row>
    <row r="827" customFormat="false" ht="13.5" hidden="false" customHeight="false" outlineLevel="0" collapsed="false">
      <c r="A827" s="101"/>
      <c r="B827" s="102" t="n">
        <f aca="false">AVERAGE(AO827,BO827,CO827,DO827,EO827,FO827,GO827,HO827,IO827,JO827,KO827,LO827,MO827,NN827)</f>
        <v>10.227380952381</v>
      </c>
      <c r="C827" s="103" t="n">
        <f aca="false">AVERAGE(B823:B827)</f>
        <v>10.5702976190476</v>
      </c>
      <c r="D827" s="104" t="n">
        <f aca="false">AVERAGE(B818:B827)</f>
        <v>10.5505105311355</v>
      </c>
      <c r="E827" s="102" t="n">
        <f aca="false">AVERAGE(B808:B827)</f>
        <v>10.4167736343518</v>
      </c>
      <c r="F827" s="105" t="n">
        <f aca="false">AVERAGE(B778:B827)</f>
        <v>10.0774498968624</v>
      </c>
      <c r="G827" s="3" t="n">
        <f aca="false">MAX(AC827:AN827,BC827:BN827,CC827:CN827,DC827:DN827,EC827:EN827,FC827:FN827,GC827:GN827,HC827:HN827,IC827:IN827,JC827:JN827,KC827:KN827,LC827:LN827,MC827:MN827,NB827:NM827)</f>
        <v>20.1</v>
      </c>
      <c r="H827" s="106" t="n">
        <f aca="false">MEDIAN(AC827:AN827,BC827:BN827,CC827:CN827,DC827:DN827,EC827:EN827,FC827:FN827,GC827:GN827,HC827:HN827,IC827:IN827,JC827:JN827,KC827:KN827,LC827:LN827,MC827:MN827,NB827:NM827)</f>
        <v>9.4</v>
      </c>
      <c r="I827" s="5" t="n">
        <f aca="false">MIN(AC827:AN827,BC827:BN827,CC827:CN827,DC827:DN827,EC827:EN827,FC827:FN827,GC827:GN827,HC827:HN827,IC827:IN827,JC827:JN827,KC827:KN827,LC827:LN827,MC827:MN827,NB827:NM827)</f>
        <v>2.88333333333333</v>
      </c>
      <c r="J827" s="107" t="n">
        <f aca="false">(G827+I827)/2</f>
        <v>11.4916666666667</v>
      </c>
      <c r="AA827" s="1" t="n">
        <f aca="false">AA826+1</f>
        <v>9</v>
      </c>
      <c r="AB827" s="108" t="n">
        <v>1927</v>
      </c>
      <c r="AC827" s="109" t="n">
        <v>16.9</v>
      </c>
      <c r="AD827" s="109" t="n">
        <v>15</v>
      </c>
      <c r="AE827" s="109" t="n">
        <v>14.6</v>
      </c>
      <c r="AF827" s="109" t="n">
        <v>11.3</v>
      </c>
      <c r="AG827" s="109" t="n">
        <v>9.8</v>
      </c>
      <c r="AH827" s="109" t="n">
        <v>7.8</v>
      </c>
      <c r="AI827" s="109" t="n">
        <v>7.3</v>
      </c>
      <c r="AJ827" s="109" t="n">
        <v>8.1</v>
      </c>
      <c r="AK827" s="109" t="n">
        <v>8.7</v>
      </c>
      <c r="AL827" s="109" t="n">
        <v>11.5</v>
      </c>
      <c r="AM827" s="109" t="n">
        <v>14.2</v>
      </c>
      <c r="AN827" s="109" t="n">
        <v>15.7</v>
      </c>
      <c r="AO827" s="110" t="n">
        <f aca="false">SUM(AC827:AN827)/12</f>
        <v>11.7416666666667</v>
      </c>
      <c r="BA827" s="1" t="n">
        <f aca="false">BA826+1</f>
        <v>1927</v>
      </c>
      <c r="BB827" s="111" t="n">
        <v>1927</v>
      </c>
      <c r="BC827" s="109" t="n">
        <v>14.3</v>
      </c>
      <c r="BD827" s="109" t="n">
        <v>12.8</v>
      </c>
      <c r="BE827" s="109" t="n">
        <v>12.5</v>
      </c>
      <c r="BF827" s="109" t="n">
        <v>8.4</v>
      </c>
      <c r="BG827" s="109" t="n">
        <v>7.1</v>
      </c>
      <c r="BH827" s="109" t="n">
        <v>5.3</v>
      </c>
      <c r="BI827" s="109" t="n">
        <v>5.3</v>
      </c>
      <c r="BJ827" s="109" t="n">
        <v>6.4</v>
      </c>
      <c r="BK827" s="109" t="n">
        <v>5.6</v>
      </c>
      <c r="BL827" s="109" t="n">
        <v>8.6</v>
      </c>
      <c r="BM827" s="109" t="n">
        <v>12.4</v>
      </c>
      <c r="BN827" s="109" t="n">
        <v>13.6</v>
      </c>
      <c r="BO827" s="110" t="n">
        <f aca="false">SUM(BC827:BN827)/12</f>
        <v>9.35833333333333</v>
      </c>
      <c r="CA827" s="1" t="n">
        <f aca="false">CA826+1</f>
        <v>1927</v>
      </c>
      <c r="CB827" s="111" t="n">
        <v>1927</v>
      </c>
      <c r="CC827" s="109" t="n">
        <v>15</v>
      </c>
      <c r="CD827" s="109" t="n">
        <v>14.1</v>
      </c>
      <c r="CE827" s="109" t="n">
        <v>13.3</v>
      </c>
      <c r="CF827" s="109" t="n">
        <v>11.9</v>
      </c>
      <c r="CG827" s="109" t="n">
        <v>10.1</v>
      </c>
      <c r="CH827" s="109" t="n">
        <v>8.3</v>
      </c>
      <c r="CI827" s="109" t="n">
        <v>7.9</v>
      </c>
      <c r="CJ827" s="109" t="n">
        <v>8.2</v>
      </c>
      <c r="CK827" s="109" t="n">
        <v>8.6</v>
      </c>
      <c r="CL827" s="109" t="n">
        <v>10.8</v>
      </c>
      <c r="CM827" s="109" t="n">
        <v>12.8</v>
      </c>
      <c r="CN827" s="109" t="n">
        <v>13.9</v>
      </c>
      <c r="CO827" s="110" t="n">
        <f aca="false">SUM(CC827:CN827)/12</f>
        <v>11.2416666666667</v>
      </c>
      <c r="DA827" s="1" t="n">
        <f aca="false">DA826+1</f>
        <v>1927</v>
      </c>
      <c r="DB827" s="111" t="n">
        <v>1927</v>
      </c>
      <c r="DC827" s="109" t="n">
        <v>12.8</v>
      </c>
      <c r="DD827" s="109" t="n">
        <v>11.2</v>
      </c>
      <c r="DE827" s="109" t="n">
        <v>11.1</v>
      </c>
      <c r="DF827" s="109" t="n">
        <v>7.1</v>
      </c>
      <c r="DG827" s="109" t="n">
        <v>5.3</v>
      </c>
      <c r="DH827" s="109" t="n">
        <v>3.3</v>
      </c>
      <c r="DI827" s="109" t="n">
        <v>3.7</v>
      </c>
      <c r="DJ827" s="109" t="n">
        <v>4.3</v>
      </c>
      <c r="DK827" s="109" t="n">
        <v>3.9</v>
      </c>
      <c r="DL827" s="109" t="n">
        <v>7.8</v>
      </c>
      <c r="DM827" s="109" t="n">
        <v>10.8</v>
      </c>
      <c r="DN827" s="109" t="n">
        <v>12.7</v>
      </c>
      <c r="DO827" s="110" t="n">
        <f aca="false">SUM(DC827:DN827)/12</f>
        <v>7.83333333333333</v>
      </c>
      <c r="EA827" s="1" t="n">
        <f aca="false">EA826+1</f>
        <v>1927</v>
      </c>
      <c r="EB827" s="113" t="s">
        <v>85</v>
      </c>
      <c r="EC827" s="109" t="n">
        <v>20.1</v>
      </c>
      <c r="ED827" s="109" t="n">
        <v>18.3</v>
      </c>
      <c r="EE827" s="109" t="n">
        <v>17.4</v>
      </c>
      <c r="EF827" s="109" t="n">
        <v>10.9</v>
      </c>
      <c r="EG827" s="109" t="n">
        <v>5.6</v>
      </c>
      <c r="EH827" s="109" t="n">
        <v>5.7</v>
      </c>
      <c r="EI827" s="109" t="n">
        <v>3.8</v>
      </c>
      <c r="EJ827" s="109" t="n">
        <v>6</v>
      </c>
      <c r="EK827" s="109" t="n">
        <v>9.4</v>
      </c>
      <c r="EL827" s="109" t="n">
        <v>13</v>
      </c>
      <c r="EM827" s="109" t="n">
        <v>17.1</v>
      </c>
      <c r="EN827" s="109" t="n">
        <v>18.1</v>
      </c>
      <c r="EO827" s="110" t="n">
        <f aca="false">SUM(EC827:EN827)/12</f>
        <v>12.1166666666667</v>
      </c>
      <c r="FA827" s="1" t="n">
        <f aca="false">FA826+1</f>
        <v>1927</v>
      </c>
      <c r="FB827" s="111" t="n">
        <v>1927</v>
      </c>
      <c r="FC827" s="109" t="n">
        <v>11.1</v>
      </c>
      <c r="FD827" s="109" t="n">
        <v>10.9</v>
      </c>
      <c r="FE827" s="109" t="n">
        <v>9.4</v>
      </c>
      <c r="FF827" s="109" t="n">
        <v>8.1</v>
      </c>
      <c r="FG827" s="109" t="n">
        <v>6.7</v>
      </c>
      <c r="FH827" s="109" t="n">
        <v>3.9</v>
      </c>
      <c r="FI827" s="109" t="n">
        <v>4.7</v>
      </c>
      <c r="FJ827" s="109" t="n">
        <v>5.6</v>
      </c>
      <c r="FK827" s="109" t="n">
        <v>3.8</v>
      </c>
      <c r="FL827" s="109" t="n">
        <v>6.5</v>
      </c>
      <c r="FM827" s="109" t="n">
        <v>9.1</v>
      </c>
      <c r="FN827" s="109" t="n">
        <v>11.6</v>
      </c>
      <c r="FO827" s="110" t="n">
        <f aca="false">SUM(FC827:FN827)/12</f>
        <v>7.61666666666667</v>
      </c>
      <c r="GA827" s="1" t="n">
        <f aca="false">GA826+1</f>
        <v>1927</v>
      </c>
      <c r="GB827" s="131" t="n">
        <v>1927</v>
      </c>
      <c r="GC827" s="132" t="n">
        <v>9.8</v>
      </c>
      <c r="GD827" s="132" t="n">
        <v>10.1</v>
      </c>
      <c r="GE827" s="132" t="n">
        <v>8.6</v>
      </c>
      <c r="GF827" s="132" t="n">
        <v>7.1</v>
      </c>
      <c r="GG827" s="132" t="n">
        <v>5.8</v>
      </c>
      <c r="GH827" s="132" t="n">
        <v>2.9</v>
      </c>
      <c r="GI827" s="132" t="n">
        <v>3.1</v>
      </c>
      <c r="GJ827" s="132" t="n">
        <v>5</v>
      </c>
      <c r="GK827" s="132" t="n">
        <v>4.1</v>
      </c>
      <c r="GL827" s="132" t="n">
        <v>5.8</v>
      </c>
      <c r="GM827" s="132" t="n">
        <v>7.8</v>
      </c>
      <c r="GN827" s="132" t="n">
        <v>10.5</v>
      </c>
      <c r="GO827" s="110" t="n">
        <f aca="false">SUM(GC827:GN827)/12</f>
        <v>6.71666666666667</v>
      </c>
      <c r="HA827" s="1" t="n">
        <f aca="false">HA826+1</f>
        <v>1927</v>
      </c>
      <c r="HB827" s="113" t="s">
        <v>85</v>
      </c>
      <c r="HC827" s="109" t="n">
        <v>14.9</v>
      </c>
      <c r="HD827" s="109" t="n">
        <v>13.6</v>
      </c>
      <c r="HE827" s="109" t="n">
        <v>13.8</v>
      </c>
      <c r="HF827" s="109" t="n">
        <v>11.8</v>
      </c>
      <c r="HG827" s="109" t="n">
        <v>9.8</v>
      </c>
      <c r="HH827" s="109" t="n">
        <v>9.4</v>
      </c>
      <c r="HI827" s="109" t="n">
        <v>8.1</v>
      </c>
      <c r="HJ827" s="109" t="n">
        <v>8.1</v>
      </c>
      <c r="HK827" s="109" t="n">
        <v>7.7</v>
      </c>
      <c r="HL827" s="109" t="n">
        <v>10</v>
      </c>
      <c r="HM827" s="109" t="n">
        <v>12.4</v>
      </c>
      <c r="HN827" s="109" t="n">
        <v>14.4</v>
      </c>
      <c r="HO827" s="110" t="n">
        <f aca="false">SUM(HC827:HN827)/12</f>
        <v>11.1666666666667</v>
      </c>
      <c r="IA827" s="1" t="n">
        <f aca="false">IA826+1</f>
        <v>1927</v>
      </c>
      <c r="IB827" s="111" t="n">
        <v>1927</v>
      </c>
      <c r="IC827" s="109" t="n">
        <v>17.8</v>
      </c>
      <c r="ID827" s="109" t="n">
        <v>15.9</v>
      </c>
      <c r="IE827" s="109" t="n">
        <v>15.4</v>
      </c>
      <c r="IF827" s="109" t="n">
        <v>10.8</v>
      </c>
      <c r="IG827" s="109" t="n">
        <v>9.8</v>
      </c>
      <c r="IH827" s="109" t="n">
        <v>8.2</v>
      </c>
      <c r="II827" s="109" t="n">
        <v>7.4</v>
      </c>
      <c r="IJ827" s="109" t="n">
        <v>8.7</v>
      </c>
      <c r="IK827" s="109" t="n">
        <v>9.1</v>
      </c>
      <c r="IL827" s="109" t="n">
        <v>12.7</v>
      </c>
      <c r="IM827" s="109" t="n">
        <v>15.2</v>
      </c>
      <c r="IN827" s="109" t="n">
        <v>16.3</v>
      </c>
      <c r="IO827" s="110" t="n">
        <f aca="false">SUM(IC827:IN827)/12</f>
        <v>12.275</v>
      </c>
      <c r="JA827" s="1" t="n">
        <f aca="false">JA826+1</f>
        <v>1927</v>
      </c>
      <c r="JB827" s="113" t="s">
        <v>85</v>
      </c>
      <c r="JC827" s="109" t="n">
        <v>13.3</v>
      </c>
      <c r="JD827" s="109" t="n">
        <v>13</v>
      </c>
      <c r="JE827" s="109" t="n">
        <v>11.5</v>
      </c>
      <c r="JF827" s="109" t="n">
        <v>10.9</v>
      </c>
      <c r="JG827" s="109" t="n">
        <v>9.1</v>
      </c>
      <c r="JH827" s="109" t="n">
        <v>7</v>
      </c>
      <c r="JI827" s="109" t="n">
        <v>7.8</v>
      </c>
      <c r="JJ827" s="109" t="n">
        <v>8.9</v>
      </c>
      <c r="JK827" s="109" t="n">
        <v>7.8</v>
      </c>
      <c r="JL827" s="109" t="n">
        <v>10.1</v>
      </c>
      <c r="JM827" s="109" t="n">
        <v>11</v>
      </c>
      <c r="JN827" s="109" t="n">
        <v>13.1</v>
      </c>
      <c r="JO827" s="110" t="n">
        <f aca="false">SUM(JC827:JN827)/12</f>
        <v>10.2916666666667</v>
      </c>
      <c r="KA827" s="1" t="n">
        <f aca="false">KA826+1</f>
        <v>1927</v>
      </c>
      <c r="KB827" s="111" t="n">
        <v>1927</v>
      </c>
      <c r="KC827" s="109" t="n">
        <v>14.4</v>
      </c>
      <c r="KD827" s="109" t="n">
        <v>13.2</v>
      </c>
      <c r="KE827" s="109" t="n">
        <v>12.9</v>
      </c>
      <c r="KF827" s="109" t="n">
        <v>8.4</v>
      </c>
      <c r="KG827" s="109" t="n">
        <v>7.7</v>
      </c>
      <c r="KH827" s="109" t="n">
        <v>6.1</v>
      </c>
      <c r="KI827" s="109" t="n">
        <v>5.8</v>
      </c>
      <c r="KJ827" s="109" t="n">
        <v>6.8</v>
      </c>
      <c r="KK827" s="109" t="n">
        <v>5.7</v>
      </c>
      <c r="KL827" s="109" t="n">
        <v>8.9</v>
      </c>
      <c r="KM827" s="109" t="n">
        <v>12.3</v>
      </c>
      <c r="KN827" s="109" t="n">
        <v>13.8</v>
      </c>
      <c r="KO827" s="110" t="n">
        <f aca="false">SUM(KC827:KN827)/12</f>
        <v>9.66666666666667</v>
      </c>
      <c r="LA827" s="1" t="n">
        <f aca="false">LA826+1</f>
        <v>1927</v>
      </c>
      <c r="LB827" s="113" t="s">
        <v>85</v>
      </c>
      <c r="LC827" s="109" t="n">
        <v>14.4</v>
      </c>
      <c r="LD827" s="109" t="n">
        <v>12.6</v>
      </c>
      <c r="LE827" s="109" t="n">
        <v>12</v>
      </c>
      <c r="LF827" s="109" t="n">
        <v>8.4</v>
      </c>
      <c r="LG827" s="109" t="n">
        <v>6.6</v>
      </c>
      <c r="LH827" s="109" t="n">
        <v>5.2</v>
      </c>
      <c r="LI827" s="109" t="n">
        <v>4.9</v>
      </c>
      <c r="LJ827" s="109" t="n">
        <v>5.5</v>
      </c>
      <c r="LK827" s="109" t="n">
        <v>4.4</v>
      </c>
      <c r="LL827" s="109" t="n">
        <v>8.4</v>
      </c>
      <c r="LM827" s="109" t="n">
        <v>11.5</v>
      </c>
      <c r="LN827" s="109" t="n">
        <v>13</v>
      </c>
      <c r="LO827" s="110" t="n">
        <f aca="false">SUM(LC827:LN827)/12</f>
        <v>8.90833333333333</v>
      </c>
      <c r="MA827" s="1" t="n">
        <f aca="false">MA826+1</f>
        <v>1927</v>
      </c>
      <c r="MB827" s="111" t="n">
        <v>1927</v>
      </c>
      <c r="MC827" s="109" t="n">
        <v>12.2</v>
      </c>
      <c r="MD827" s="109" t="n">
        <v>11.9</v>
      </c>
      <c r="ME827" s="109" t="n">
        <v>10.7</v>
      </c>
      <c r="MF827" s="109" t="n">
        <v>9.1</v>
      </c>
      <c r="MG827" s="109" t="n">
        <v>6.9</v>
      </c>
      <c r="MH827" s="109" t="n">
        <v>5.2</v>
      </c>
      <c r="MI827" s="109" t="n">
        <v>5.9</v>
      </c>
      <c r="MJ827" s="109" t="n">
        <v>6.6</v>
      </c>
      <c r="MK827" s="109" t="n">
        <v>5.1</v>
      </c>
      <c r="ML827" s="109" t="n">
        <v>7.9</v>
      </c>
      <c r="MM827" s="109" t="n">
        <v>10.7</v>
      </c>
      <c r="MN827" s="109" t="n">
        <v>12.6</v>
      </c>
      <c r="MO827" s="110" t="n">
        <f aca="false">SUM(MC827:MN827)/12</f>
        <v>8.73333333333333</v>
      </c>
      <c r="NA827" s="1" t="n">
        <f aca="false">NA826+1</f>
        <v>1926</v>
      </c>
      <c r="NB827" s="113" t="s">
        <v>84</v>
      </c>
      <c r="NC827" s="109" t="n">
        <v>16.7</v>
      </c>
      <c r="ND827" s="109" t="n">
        <v>17.6</v>
      </c>
      <c r="NE827" s="109" t="n">
        <v>15.6</v>
      </c>
      <c r="NF827" s="120" t="n">
        <f aca="false">(NF824+NF825+NF826+NF828+NF829+NF830)/6</f>
        <v>9.9</v>
      </c>
      <c r="NG827" s="120" t="n">
        <f aca="false">(NG824+NG825+NG826+NG828+NG829+NG830)/6</f>
        <v>7</v>
      </c>
      <c r="NH827" s="120" t="n">
        <f aca="false">(NH824+NH825+NH826+NH828+NH829+NH830)/6</f>
        <v>4.06666666666667</v>
      </c>
      <c r="NI827" s="120" t="n">
        <f aca="false">(NI824+NI825+NI826+NI828+NI829+NI830)/6</f>
        <v>2.88333333333333</v>
      </c>
      <c r="NJ827" s="120" t="n">
        <f aca="false">(NJ824+NJ825+NJ826+NJ828+NJ829+NJ830)/6</f>
        <v>4.71666666666667</v>
      </c>
      <c r="NK827" s="120" t="n">
        <f aca="false">(NK824+NK825+NK826+NK828+NK829+NK830)/6</f>
        <v>6.58333333333333</v>
      </c>
      <c r="NL827" s="120" t="n">
        <f aca="false">(NL824+NL825+NL826+NL828+NL829+NL830)/6</f>
        <v>9.4</v>
      </c>
      <c r="NM827" s="120" t="n">
        <f aca="false">(NM824+NM825+NM826+NM828+NM829+NM830)/6</f>
        <v>12.9333333333333</v>
      </c>
      <c r="NN827" s="120" t="n">
        <f aca="false">(NN824+NN825+NN826+NN828+NN829+NN830)/6</f>
        <v>15.5166666666667</v>
      </c>
      <c r="NO827" s="110" t="n">
        <f aca="false">SUM(NC827:NN827)/12</f>
        <v>10.2416666666667</v>
      </c>
      <c r="OA827" s="5"/>
    </row>
    <row r="828" customFormat="false" ht="13.5" hidden="false" customHeight="false" outlineLevel="0" collapsed="false">
      <c r="A828" s="101"/>
      <c r="B828" s="102" t="n">
        <f aca="false">AVERAGE(AO828,BO828,CO828,DO828,EO828,FO828,GO828,HO828,IO828,JO828,KO828,LO828,MO828,NN828)</f>
        <v>10.625</v>
      </c>
      <c r="C828" s="103" t="n">
        <f aca="false">AVERAGE(B824:B828)</f>
        <v>10.4850595238095</v>
      </c>
      <c r="D828" s="104" t="n">
        <f aca="false">AVERAGE(B819:B828)</f>
        <v>10.5712156593407</v>
      </c>
      <c r="E828" s="102" t="n">
        <f aca="false">AVERAGE(B809:B828)</f>
        <v>10.4289003704629</v>
      </c>
      <c r="F828" s="105" t="n">
        <f aca="false">AVERAGE(B779:B828)</f>
        <v>10.1139498968624</v>
      </c>
      <c r="G828" s="3" t="n">
        <f aca="false">MAX(AC828:AN828,BC828:BN828,CC828:CN828,DC828:DN828,EC828:EN828,FC828:FN828,GC828:GN828,HC828:HN828,IC828:IN828,JC828:JN828,KC828:KN828,LC828:LN828,MC828:MN828,NB828:NM828)</f>
        <v>20.1</v>
      </c>
      <c r="H828" s="106" t="n">
        <f aca="false">MEDIAN(AC828:AN828,BC828:BN828,CC828:CN828,DC828:DN828,EC828:EN828,FC828:FN828,GC828:GN828,HC828:HN828,IC828:IN828,JC828:JN828,KC828:KN828,LC828:LN828,MC828:MN828,NB828:NM828)</f>
        <v>10</v>
      </c>
      <c r="I828" s="5" t="n">
        <f aca="false">MIN(AC828:AN828,BC828:BN828,CC828:CN828,DC828:DN828,EC828:EN828,FC828:FN828,GC828:GN828,HC828:HN828,IC828:IN828,JC828:JN828,KC828:KN828,LC828:LN828,MC828:MN828,NB828:NM828)</f>
        <v>2.7</v>
      </c>
      <c r="J828" s="107" t="n">
        <f aca="false">(G828+I828)/2</f>
        <v>11.4</v>
      </c>
      <c r="AA828" s="1" t="n">
        <f aca="false">AA827+1</f>
        <v>10</v>
      </c>
      <c r="AB828" s="108" t="n">
        <v>1928</v>
      </c>
      <c r="AC828" s="109" t="n">
        <v>16.4</v>
      </c>
      <c r="AD828" s="109" t="n">
        <v>15.5</v>
      </c>
      <c r="AE828" s="109" t="n">
        <v>15</v>
      </c>
      <c r="AF828" s="109" t="n">
        <v>14.4</v>
      </c>
      <c r="AG828" s="109" t="n">
        <v>9.5</v>
      </c>
      <c r="AH828" s="109" t="n">
        <v>7.9</v>
      </c>
      <c r="AI828" s="109" t="n">
        <v>7.8</v>
      </c>
      <c r="AJ828" s="109" t="n">
        <v>8.3</v>
      </c>
      <c r="AK828" s="109" t="n">
        <v>10.2</v>
      </c>
      <c r="AL828" s="109" t="n">
        <v>10.5</v>
      </c>
      <c r="AM828" s="109" t="n">
        <v>13.2</v>
      </c>
      <c r="AN828" s="109" t="n">
        <v>15.7</v>
      </c>
      <c r="AO828" s="110" t="n">
        <f aca="false">SUM(AC828:AN828)/12</f>
        <v>12.0333333333333</v>
      </c>
      <c r="BA828" s="1" t="n">
        <f aca="false">BA827+1</f>
        <v>1928</v>
      </c>
      <c r="BB828" s="111" t="n">
        <v>1928</v>
      </c>
      <c r="BC828" s="109" t="n">
        <v>13.8</v>
      </c>
      <c r="BD828" s="109" t="n">
        <v>13.4</v>
      </c>
      <c r="BE828" s="109" t="n">
        <v>12.9</v>
      </c>
      <c r="BF828" s="109" t="n">
        <v>12</v>
      </c>
      <c r="BG828" s="109" t="n">
        <v>7.1</v>
      </c>
      <c r="BH828" s="109" t="n">
        <v>6.4</v>
      </c>
      <c r="BI828" s="109" t="n">
        <v>6.1</v>
      </c>
      <c r="BJ828" s="109" t="n">
        <v>5.2</v>
      </c>
      <c r="BK828" s="109" t="n">
        <v>8.3</v>
      </c>
      <c r="BL828" s="109" t="n">
        <v>8.4</v>
      </c>
      <c r="BM828" s="109" t="n">
        <v>10.9</v>
      </c>
      <c r="BN828" s="109" t="n">
        <v>13.5</v>
      </c>
      <c r="BO828" s="110" t="n">
        <f aca="false">SUM(BC828:BN828)/12</f>
        <v>9.83333333333333</v>
      </c>
      <c r="CA828" s="1" t="n">
        <f aca="false">CA827+1</f>
        <v>1928</v>
      </c>
      <c r="CB828" s="111" t="n">
        <v>1928</v>
      </c>
      <c r="CC828" s="109" t="n">
        <v>13.9</v>
      </c>
      <c r="CD828" s="109" t="n">
        <v>14.5</v>
      </c>
      <c r="CE828" s="109" t="n">
        <v>14.3</v>
      </c>
      <c r="CF828" s="109" t="n">
        <v>13.2</v>
      </c>
      <c r="CG828" s="109" t="n">
        <v>10</v>
      </c>
      <c r="CH828" s="109" t="n">
        <v>9.2</v>
      </c>
      <c r="CI828" s="109" t="n">
        <v>8.8</v>
      </c>
      <c r="CJ828" s="109" t="n">
        <v>8.8</v>
      </c>
      <c r="CK828" s="109" t="n">
        <v>9.7</v>
      </c>
      <c r="CL828" s="109" t="n">
        <v>9.6</v>
      </c>
      <c r="CM828" s="109" t="n">
        <v>12.1</v>
      </c>
      <c r="CN828" s="109" t="n">
        <v>13.6</v>
      </c>
      <c r="CO828" s="110" t="n">
        <f aca="false">SUM(CC828:CN828)/12</f>
        <v>11.475</v>
      </c>
      <c r="DA828" s="1" t="n">
        <f aca="false">DA827+1</f>
        <v>1928</v>
      </c>
      <c r="DB828" s="111" t="n">
        <v>1928</v>
      </c>
      <c r="DC828" s="109" t="n">
        <v>12.9</v>
      </c>
      <c r="DD828" s="109" t="n">
        <v>14.7</v>
      </c>
      <c r="DE828" s="109" t="n">
        <v>12.4</v>
      </c>
      <c r="DF828" s="109" t="n">
        <v>10.4</v>
      </c>
      <c r="DG828" s="109" t="n">
        <v>5.5</v>
      </c>
      <c r="DH828" s="109" t="n">
        <v>4.5</v>
      </c>
      <c r="DI828" s="109" t="n">
        <v>3.9</v>
      </c>
      <c r="DJ828" s="109" t="n">
        <v>2.7</v>
      </c>
      <c r="DK828" s="109" t="n">
        <v>6.4</v>
      </c>
      <c r="DL828" s="109" t="n">
        <v>7</v>
      </c>
      <c r="DM828" s="109" t="n">
        <v>8.9</v>
      </c>
      <c r="DN828" s="109" t="n">
        <v>12.2</v>
      </c>
      <c r="DO828" s="110" t="n">
        <f aca="false">SUM(DC828:DN828)/12</f>
        <v>8.45833333333333</v>
      </c>
      <c r="EA828" s="1" t="n">
        <f aca="false">EA827+1</f>
        <v>1928</v>
      </c>
      <c r="EB828" s="113" t="s">
        <v>86</v>
      </c>
      <c r="EC828" s="109" t="n">
        <v>18.6</v>
      </c>
      <c r="ED828" s="109" t="n">
        <v>19.1</v>
      </c>
      <c r="EE828" s="109" t="n">
        <v>17.5</v>
      </c>
      <c r="EF828" s="109" t="n">
        <v>13.8</v>
      </c>
      <c r="EG828" s="109" t="n">
        <v>7.3</v>
      </c>
      <c r="EH828" s="109" t="n">
        <v>6.6</v>
      </c>
      <c r="EI828" s="109" t="n">
        <v>4.4</v>
      </c>
      <c r="EJ828" s="109" t="n">
        <v>7.6</v>
      </c>
      <c r="EK828" s="109" t="n">
        <v>10.3</v>
      </c>
      <c r="EL828" s="109" t="n">
        <v>12.8</v>
      </c>
      <c r="EM828" s="109" t="n">
        <v>16.4</v>
      </c>
      <c r="EN828" s="109" t="n">
        <v>20.1</v>
      </c>
      <c r="EO828" s="110" t="n">
        <f aca="false">SUM(EC828:EN828)/12</f>
        <v>12.875</v>
      </c>
      <c r="FA828" s="1" t="n">
        <f aca="false">FA827+1</f>
        <v>1928</v>
      </c>
      <c r="FB828" s="111" t="n">
        <v>1928</v>
      </c>
      <c r="FC828" s="109" t="n">
        <v>11.8</v>
      </c>
      <c r="FD828" s="109" t="n">
        <v>11.3</v>
      </c>
      <c r="FE828" s="109" t="n">
        <v>10.6</v>
      </c>
      <c r="FF828" s="109" t="n">
        <v>9.2</v>
      </c>
      <c r="FG828" s="109" t="n">
        <v>5.1</v>
      </c>
      <c r="FH828" s="109" t="n">
        <v>5.7</v>
      </c>
      <c r="FI828" s="109" t="n">
        <v>5.7</v>
      </c>
      <c r="FJ828" s="109" t="n">
        <v>4.5</v>
      </c>
      <c r="FK828" s="109" t="n">
        <v>6.9</v>
      </c>
      <c r="FL828" s="109" t="n">
        <v>6.8</v>
      </c>
      <c r="FM828" s="109" t="n">
        <v>8.4</v>
      </c>
      <c r="FN828" s="109" t="n">
        <v>10.1</v>
      </c>
      <c r="FO828" s="110" t="n">
        <f aca="false">SUM(FC828:FN828)/12</f>
        <v>8.00833333333333</v>
      </c>
      <c r="GA828" s="1" t="n">
        <f aca="false">GA827+1</f>
        <v>1928</v>
      </c>
      <c r="GB828" s="131" t="n">
        <v>1928</v>
      </c>
      <c r="GC828" s="132" t="n">
        <v>11.2</v>
      </c>
      <c r="GD828" s="132" t="n">
        <v>11.2</v>
      </c>
      <c r="GE828" s="132" t="n">
        <v>10.6</v>
      </c>
      <c r="GF828" s="132" t="n">
        <v>7.4</v>
      </c>
      <c r="GG828" s="132" t="n">
        <v>5.8</v>
      </c>
      <c r="GH828" s="132" t="n">
        <v>3.9</v>
      </c>
      <c r="GI828" s="132" t="n">
        <v>3.9</v>
      </c>
      <c r="GJ828" s="132" t="n">
        <v>3.5</v>
      </c>
      <c r="GK828" s="132" t="n">
        <v>6.8</v>
      </c>
      <c r="GL828" s="132" t="n">
        <v>6</v>
      </c>
      <c r="GM828" s="132" t="n">
        <v>7.6</v>
      </c>
      <c r="GN828" s="132" t="n">
        <v>8.8</v>
      </c>
      <c r="GO828" s="110" t="n">
        <f aca="false">SUM(GC828:GN828)/12</f>
        <v>7.225</v>
      </c>
      <c r="HA828" s="1" t="n">
        <f aca="false">HA827+1</f>
        <v>1928</v>
      </c>
      <c r="HB828" s="113" t="s">
        <v>86</v>
      </c>
      <c r="HC828" s="109" t="n">
        <v>14.1</v>
      </c>
      <c r="HD828" s="109" t="n">
        <v>14.1</v>
      </c>
      <c r="HE828" s="109" t="n">
        <v>13.9</v>
      </c>
      <c r="HF828" s="109" t="n">
        <v>13</v>
      </c>
      <c r="HG828" s="109" t="n">
        <v>10</v>
      </c>
      <c r="HH828" s="109" t="n">
        <v>9.4</v>
      </c>
      <c r="HI828" s="109" t="n">
        <v>8.4</v>
      </c>
      <c r="HJ828" s="109" t="n">
        <v>8</v>
      </c>
      <c r="HK828" s="109" t="n">
        <v>10</v>
      </c>
      <c r="HL828" s="109" t="n">
        <v>9.9</v>
      </c>
      <c r="HM828" s="109" t="n">
        <v>12.1</v>
      </c>
      <c r="HN828" s="109" t="n">
        <v>13.5</v>
      </c>
      <c r="HO828" s="110" t="n">
        <f aca="false">SUM(HC828:HN828)/12</f>
        <v>11.3666666666667</v>
      </c>
      <c r="IA828" s="1" t="n">
        <f aca="false">IA827+1</f>
        <v>1928</v>
      </c>
      <c r="IB828" s="111" t="n">
        <v>1928</v>
      </c>
      <c r="IC828" s="109" t="n">
        <v>16.5</v>
      </c>
      <c r="ID828" s="109" t="n">
        <v>16.2</v>
      </c>
      <c r="IE828" s="109" t="n">
        <v>16.3</v>
      </c>
      <c r="IF828" s="109" t="n">
        <v>15.5</v>
      </c>
      <c r="IG828" s="109" t="n">
        <v>9.8</v>
      </c>
      <c r="IH828" s="109" t="n">
        <v>8.4</v>
      </c>
      <c r="II828" s="109" t="n">
        <v>8.4</v>
      </c>
      <c r="IJ828" s="109" t="n">
        <v>9</v>
      </c>
      <c r="IK828" s="109" t="n">
        <v>10.8</v>
      </c>
      <c r="IL828" s="109" t="n">
        <v>12.3</v>
      </c>
      <c r="IM828" s="109" t="n">
        <v>14.2</v>
      </c>
      <c r="IN828" s="109" t="n">
        <v>16.8</v>
      </c>
      <c r="IO828" s="110" t="n">
        <f aca="false">SUM(IC828:IN828)/12</f>
        <v>12.85</v>
      </c>
      <c r="JA828" s="1" t="n">
        <f aca="false">JA827+1</f>
        <v>1928</v>
      </c>
      <c r="JB828" s="113" t="s">
        <v>86</v>
      </c>
      <c r="JC828" s="109" t="n">
        <v>13.4</v>
      </c>
      <c r="JD828" s="109" t="n">
        <v>12.3</v>
      </c>
      <c r="JE828" s="109" t="n">
        <v>12.7</v>
      </c>
      <c r="JF828" s="109" t="n">
        <v>12.7</v>
      </c>
      <c r="JG828" s="109" t="n">
        <v>8.9</v>
      </c>
      <c r="JH828" s="109" t="n">
        <v>8.3</v>
      </c>
      <c r="JI828" s="109" t="n">
        <v>8.4</v>
      </c>
      <c r="JJ828" s="109" t="n">
        <v>8.7</v>
      </c>
      <c r="JK828" s="109" t="n">
        <v>10.5</v>
      </c>
      <c r="JL828" s="109" t="n">
        <v>9.8</v>
      </c>
      <c r="JM828" s="109" t="n">
        <v>11.1</v>
      </c>
      <c r="JN828" s="109" t="n">
        <v>12.9</v>
      </c>
      <c r="JO828" s="110" t="n">
        <f aca="false">SUM(JC828:JN828)/12</f>
        <v>10.8083333333333</v>
      </c>
      <c r="KA828" s="1" t="n">
        <f aca="false">KA827+1</f>
        <v>1928</v>
      </c>
      <c r="KB828" s="111" t="n">
        <v>1928</v>
      </c>
      <c r="KC828" s="109" t="n">
        <v>14.5</v>
      </c>
      <c r="KD828" s="109" t="n">
        <v>14</v>
      </c>
      <c r="KE828" s="109" t="n">
        <v>13.3</v>
      </c>
      <c r="KF828" s="109" t="n">
        <v>12.6</v>
      </c>
      <c r="KG828" s="109" t="n">
        <v>7.4</v>
      </c>
      <c r="KH828" s="109" t="n">
        <v>6.3</v>
      </c>
      <c r="KI828" s="109" t="n">
        <v>5.9</v>
      </c>
      <c r="KJ828" s="109" t="n">
        <v>6.2</v>
      </c>
      <c r="KK828" s="109" t="n">
        <v>8.2</v>
      </c>
      <c r="KL828" s="109" t="n">
        <v>9.4</v>
      </c>
      <c r="KM828" s="109" t="n">
        <v>11.4</v>
      </c>
      <c r="KN828" s="109" t="n">
        <v>13.6</v>
      </c>
      <c r="KO828" s="110" t="n">
        <f aca="false">SUM(KC828:KN828)/12</f>
        <v>10.2333333333333</v>
      </c>
      <c r="LA828" s="1" t="n">
        <f aca="false">LA827+1</f>
        <v>1928</v>
      </c>
      <c r="LB828" s="113" t="s">
        <v>86</v>
      </c>
      <c r="LC828" s="109" t="n">
        <v>13.7</v>
      </c>
      <c r="LD828" s="109" t="n">
        <v>13.3</v>
      </c>
      <c r="LE828" s="109" t="n">
        <v>12.9</v>
      </c>
      <c r="LF828" s="109" t="n">
        <v>11.1</v>
      </c>
      <c r="LG828" s="109" t="n">
        <v>6.1</v>
      </c>
      <c r="LH828" s="109" t="n">
        <v>6</v>
      </c>
      <c r="LI828" s="109" t="n">
        <v>5.5</v>
      </c>
      <c r="LJ828" s="109" t="n">
        <v>5.6</v>
      </c>
      <c r="LK828" s="109" t="n">
        <v>7.9</v>
      </c>
      <c r="LL828" s="109" t="n">
        <v>8.8</v>
      </c>
      <c r="LM828" s="109" t="n">
        <v>10.3</v>
      </c>
      <c r="LN828" s="109" t="n">
        <v>13.8</v>
      </c>
      <c r="LO828" s="110" t="n">
        <f aca="false">SUM(LC828:LN828)/12</f>
        <v>9.58333333333333</v>
      </c>
      <c r="MA828" s="1" t="n">
        <f aca="false">MA827+1</f>
        <v>1928</v>
      </c>
      <c r="MB828" s="111" t="n">
        <v>1928</v>
      </c>
      <c r="MC828" s="109" t="n">
        <v>12.8</v>
      </c>
      <c r="MD828" s="109" t="n">
        <v>12.7</v>
      </c>
      <c r="ME828" s="109" t="n">
        <v>12</v>
      </c>
      <c r="MF828" s="109" t="n">
        <v>10.2</v>
      </c>
      <c r="MG828" s="109" t="n">
        <v>6.7</v>
      </c>
      <c r="MH828" s="109" t="n">
        <v>7</v>
      </c>
      <c r="MI828" s="109" t="n">
        <v>6.9</v>
      </c>
      <c r="MJ828" s="109" t="n">
        <v>6.2</v>
      </c>
      <c r="MK828" s="109" t="n">
        <v>8.3</v>
      </c>
      <c r="ML828" s="109" t="n">
        <v>8.1</v>
      </c>
      <c r="MM828" s="109" t="n">
        <v>10</v>
      </c>
      <c r="MN828" s="109" t="n">
        <v>11.9</v>
      </c>
      <c r="MO828" s="110" t="n">
        <f aca="false">SUM(MC828:MN828)/12</f>
        <v>9.4</v>
      </c>
      <c r="NA828" s="1" t="n">
        <f aca="false">NA827+1</f>
        <v>1927</v>
      </c>
      <c r="NB828" s="113" t="s">
        <v>85</v>
      </c>
      <c r="NC828" s="120" t="n">
        <f aca="false">(NC825+NC826+NC827+NC829+NC830+NC831)/6</f>
        <v>15.7666666666667</v>
      </c>
      <c r="ND828" s="120" t="n">
        <f aca="false">(ND825+ND826+ND827+ND829+ND830+ND831)/6</f>
        <v>17.15</v>
      </c>
      <c r="NE828" s="120" t="n">
        <f aca="false">(NE825+NE826+NE827+NE829+NE830+NE831)/6</f>
        <v>14.3833333333333</v>
      </c>
      <c r="NF828" s="109" t="n">
        <v>10.4</v>
      </c>
      <c r="NG828" s="109" t="n">
        <v>5</v>
      </c>
      <c r="NH828" s="109" t="n">
        <v>4.9</v>
      </c>
      <c r="NI828" s="109" t="n">
        <v>4.3</v>
      </c>
      <c r="NJ828" s="109" t="n">
        <v>5.1</v>
      </c>
      <c r="NK828" s="109" t="n">
        <v>6.1</v>
      </c>
      <c r="NL828" s="109" t="n">
        <v>9.7</v>
      </c>
      <c r="NM828" s="109" t="n">
        <v>13</v>
      </c>
      <c r="NN828" s="109" t="n">
        <v>14.6</v>
      </c>
      <c r="NO828" s="110" t="n">
        <f aca="false">SUM(NC828:NN828)/12</f>
        <v>10.0333333333333</v>
      </c>
      <c r="OA828" s="5"/>
    </row>
    <row r="829" customFormat="false" ht="13.5" hidden="false" customHeight="false" outlineLevel="0" collapsed="false">
      <c r="A829" s="101"/>
      <c r="B829" s="102" t="n">
        <f aca="false">AVERAGE(AO829,BO829,CO829,DO829,EO829,FO829,GO829,HO829,IO829,JO829,KO829,LO829,MO829,NN829)</f>
        <v>10.2279761904762</v>
      </c>
      <c r="C829" s="103" t="n">
        <f aca="false">AVERAGE(B825:B829)</f>
        <v>10.4645238095238</v>
      </c>
      <c r="D829" s="104" t="n">
        <f aca="false">AVERAGE(B820:B829)</f>
        <v>10.5421543040293</v>
      </c>
      <c r="E829" s="102" t="n">
        <f aca="false">AVERAGE(B810:B829)</f>
        <v>10.4601255688756</v>
      </c>
      <c r="F829" s="105" t="n">
        <f aca="false">AVERAGE(B780:B829)</f>
        <v>10.1510649762275</v>
      </c>
      <c r="G829" s="3" t="n">
        <f aca="false">MAX(AC829:AN829,BC829:BN829,CC829:CN829,DC829:DN829,EC829:EN829,FC829:FN829,GC829:GN829,HC829:HN829,IC829:IN829,JC829:JN829,KC829:KN829,LC829:LN829,MC829:MN829,NB829:NM829)</f>
        <v>21.7</v>
      </c>
      <c r="H829" s="106" t="n">
        <f aca="false">MEDIAN(AC829:AN829,BC829:BN829,CC829:CN829,DC829:DN829,EC829:EN829,FC829:FN829,GC829:GN829,HC829:HN829,IC829:IN829,JC829:JN829,KC829:KN829,LC829:LN829,MC829:MN829,NB829:NM829)</f>
        <v>9.3</v>
      </c>
      <c r="I829" s="5" t="n">
        <f aca="false">MIN(AC829:AN829,BC829:BN829,CC829:CN829,DC829:DN829,EC829:EN829,FC829:FN829,GC829:GN829,HC829:HN829,IC829:IN829,JC829:JN829,KC829:KN829,LC829:LN829,MC829:MN829,NB829:NM829)</f>
        <v>1</v>
      </c>
      <c r="J829" s="107" t="n">
        <f aca="false">(G829+I829)/2</f>
        <v>11.35</v>
      </c>
      <c r="AA829" s="1" t="n">
        <f aca="false">AA828+1</f>
        <v>11</v>
      </c>
      <c r="AB829" s="108" t="n">
        <v>1929</v>
      </c>
      <c r="AC829" s="109" t="n">
        <v>15.7</v>
      </c>
      <c r="AD829" s="109" t="n">
        <v>18.5</v>
      </c>
      <c r="AE829" s="109" t="n">
        <v>14.7</v>
      </c>
      <c r="AF829" s="109" t="n">
        <v>12</v>
      </c>
      <c r="AG829" s="109" t="n">
        <v>9.9</v>
      </c>
      <c r="AH829" s="109" t="n">
        <v>8.7</v>
      </c>
      <c r="AI829" s="109" t="n">
        <v>6.3</v>
      </c>
      <c r="AJ829" s="109" t="n">
        <v>6.9</v>
      </c>
      <c r="AK829" s="109" t="n">
        <v>8.5</v>
      </c>
      <c r="AL829" s="109" t="n">
        <v>10.4</v>
      </c>
      <c r="AM829" s="109" t="n">
        <v>12.5</v>
      </c>
      <c r="AN829" s="109" t="n">
        <v>13.8</v>
      </c>
      <c r="AO829" s="110" t="n">
        <f aca="false">SUM(AC829:AN829)/12</f>
        <v>11.4916666666667</v>
      </c>
      <c r="BA829" s="1" t="n">
        <f aca="false">BA828+1</f>
        <v>1929</v>
      </c>
      <c r="BB829" s="111" t="n">
        <v>1929</v>
      </c>
      <c r="BC829" s="109" t="n">
        <v>13.4</v>
      </c>
      <c r="BD829" s="109" t="n">
        <v>16.6</v>
      </c>
      <c r="BE829" s="109" t="n">
        <v>12.4</v>
      </c>
      <c r="BF829" s="109" t="n">
        <v>9.1</v>
      </c>
      <c r="BG829" s="109" t="n">
        <v>7.5</v>
      </c>
      <c r="BH829" s="109" t="n">
        <v>6.3</v>
      </c>
      <c r="BI829" s="109" t="n">
        <v>4.1</v>
      </c>
      <c r="BJ829" s="109" t="n">
        <v>4.4</v>
      </c>
      <c r="BK829" s="109" t="n">
        <v>5.7</v>
      </c>
      <c r="BL829" s="109" t="n">
        <v>8.6</v>
      </c>
      <c r="BM829" s="109" t="n">
        <v>10.4</v>
      </c>
      <c r="BN829" s="109" t="n">
        <v>12</v>
      </c>
      <c r="BO829" s="110" t="n">
        <f aca="false">SUM(BC829:BN829)/12</f>
        <v>9.20833333333333</v>
      </c>
      <c r="CA829" s="1" t="n">
        <f aca="false">CA828+1</f>
        <v>1929</v>
      </c>
      <c r="CB829" s="111" t="n">
        <v>1929</v>
      </c>
      <c r="CC829" s="109" t="n">
        <v>13.4</v>
      </c>
      <c r="CD829" s="109" t="n">
        <v>16.4</v>
      </c>
      <c r="CE829" s="109" t="n">
        <v>13.3</v>
      </c>
      <c r="CF829" s="109" t="n">
        <v>11.6</v>
      </c>
      <c r="CG829" s="109" t="n">
        <v>10.2</v>
      </c>
      <c r="CH829" s="109" t="n">
        <v>9.4</v>
      </c>
      <c r="CI829" s="109" t="n">
        <v>7.5</v>
      </c>
      <c r="CJ829" s="109" t="n">
        <v>8</v>
      </c>
      <c r="CK829" s="109" t="n">
        <v>8.6</v>
      </c>
      <c r="CL829" s="109" t="n">
        <v>9.8</v>
      </c>
      <c r="CM829" s="109" t="n">
        <v>12</v>
      </c>
      <c r="CN829" s="109" t="n">
        <v>12.4</v>
      </c>
      <c r="CO829" s="110" t="n">
        <f aca="false">SUM(CC829:CN829)/12</f>
        <v>11.05</v>
      </c>
      <c r="DA829" s="1" t="n">
        <f aca="false">DA828+1</f>
        <v>1929</v>
      </c>
      <c r="DB829" s="111" t="n">
        <v>1929</v>
      </c>
      <c r="DC829" s="109" t="n">
        <v>11</v>
      </c>
      <c r="DD829" s="109" t="n">
        <v>14.8</v>
      </c>
      <c r="DE829" s="109" t="n">
        <v>9.7</v>
      </c>
      <c r="DF829" s="109" t="n">
        <v>7.8</v>
      </c>
      <c r="DG829" s="109" t="n">
        <v>5.9</v>
      </c>
      <c r="DH829" s="109" t="n">
        <v>4</v>
      </c>
      <c r="DI829" s="109" t="n">
        <v>2.9</v>
      </c>
      <c r="DJ829" s="109" t="n">
        <v>3.2</v>
      </c>
      <c r="DK829" s="109" t="n">
        <v>4.3</v>
      </c>
      <c r="DL829" s="109" t="n">
        <v>7.1</v>
      </c>
      <c r="DM829" s="109" t="n">
        <v>9.2</v>
      </c>
      <c r="DN829" s="109" t="n">
        <v>11</v>
      </c>
      <c r="DO829" s="110" t="n">
        <f aca="false">SUM(DC829:DN829)/12</f>
        <v>7.575</v>
      </c>
      <c r="EA829" s="1" t="n">
        <f aca="false">EA828+1</f>
        <v>1929</v>
      </c>
      <c r="EB829" s="113" t="s">
        <v>87</v>
      </c>
      <c r="EC829" s="109" t="n">
        <v>19.7</v>
      </c>
      <c r="ED829" s="109" t="n">
        <v>21.7</v>
      </c>
      <c r="EE829" s="109" t="n">
        <v>16.5</v>
      </c>
      <c r="EF829" s="109" t="n">
        <v>10</v>
      </c>
      <c r="EG829" s="109" t="n">
        <v>6.2</v>
      </c>
      <c r="EH829" s="109" t="n">
        <v>3.8</v>
      </c>
      <c r="EI829" s="109" t="n">
        <v>1</v>
      </c>
      <c r="EJ829" s="109" t="n">
        <v>4.1</v>
      </c>
      <c r="EK829" s="109" t="n">
        <v>7</v>
      </c>
      <c r="EL829" s="109" t="n">
        <v>12.1</v>
      </c>
      <c r="EM829" s="109" t="n">
        <v>15.4</v>
      </c>
      <c r="EN829" s="109" t="n">
        <v>17</v>
      </c>
      <c r="EO829" s="110" t="n">
        <f aca="false">SUM(EC829:EN829)/12</f>
        <v>11.2083333333333</v>
      </c>
      <c r="FA829" s="1" t="n">
        <f aca="false">FA828+1</f>
        <v>1929</v>
      </c>
      <c r="FB829" s="111" t="n">
        <v>1929</v>
      </c>
      <c r="FC829" s="109" t="n">
        <v>11.2</v>
      </c>
      <c r="FD829" s="109" t="n">
        <v>14.3</v>
      </c>
      <c r="FE829" s="109" t="n">
        <v>10.3</v>
      </c>
      <c r="FF829" s="109" t="n">
        <v>7.2</v>
      </c>
      <c r="FG829" s="109" t="n">
        <v>6.7</v>
      </c>
      <c r="FH829" s="109" t="n">
        <v>6.6</v>
      </c>
      <c r="FI829" s="109" t="n">
        <v>4.3</v>
      </c>
      <c r="FJ829" s="109" t="n">
        <v>3.7</v>
      </c>
      <c r="FK829" s="109" t="n">
        <v>4.2</v>
      </c>
      <c r="FL829" s="109" t="n">
        <v>6.9</v>
      </c>
      <c r="FM829" s="109" t="n">
        <v>8.9</v>
      </c>
      <c r="FN829" s="109" t="n">
        <v>10.6</v>
      </c>
      <c r="FO829" s="110" t="n">
        <f aca="false">SUM(FC829:FN829)/12</f>
        <v>7.90833333333333</v>
      </c>
      <c r="GA829" s="1" t="n">
        <f aca="false">GA828+1</f>
        <v>1929</v>
      </c>
      <c r="GB829" s="131" t="n">
        <v>1929</v>
      </c>
      <c r="GC829" s="132" t="n">
        <v>8.8</v>
      </c>
      <c r="GD829" s="132" t="n">
        <v>12.8</v>
      </c>
      <c r="GE829" s="132" t="n">
        <v>9.7</v>
      </c>
      <c r="GF829" s="132" t="n">
        <v>8.1</v>
      </c>
      <c r="GG829" s="132" t="n">
        <v>5.5</v>
      </c>
      <c r="GH829" s="132" t="n">
        <v>3.8</v>
      </c>
      <c r="GI829" s="132" t="n">
        <v>2.7</v>
      </c>
      <c r="GJ829" s="132" t="n">
        <v>3.6</v>
      </c>
      <c r="GK829" s="132" t="n">
        <v>4.3</v>
      </c>
      <c r="GL829" s="132" t="n">
        <v>7.1</v>
      </c>
      <c r="GM829" s="132" t="n">
        <v>7.9</v>
      </c>
      <c r="GN829" s="132" t="n">
        <v>8.7</v>
      </c>
      <c r="GO829" s="110" t="n">
        <f aca="false">SUM(GC829:GN829)/12</f>
        <v>6.91666666666667</v>
      </c>
      <c r="HA829" s="1" t="n">
        <f aca="false">HA828+1</f>
        <v>1929</v>
      </c>
      <c r="HB829" s="113" t="s">
        <v>87</v>
      </c>
      <c r="HC829" s="109" t="n">
        <v>13.9</v>
      </c>
      <c r="HD829" s="109" t="n">
        <v>15.9</v>
      </c>
      <c r="HE829" s="109" t="n">
        <v>13.1</v>
      </c>
      <c r="HF829" s="109" t="n">
        <v>10.7</v>
      </c>
      <c r="HG829" s="109" t="n">
        <v>9.9</v>
      </c>
      <c r="HH829" s="109" t="n">
        <v>9.3</v>
      </c>
      <c r="HI829" s="109" t="n">
        <v>7.2</v>
      </c>
      <c r="HJ829" s="109" t="n">
        <v>7.2</v>
      </c>
      <c r="HK829" s="109" t="n">
        <v>7.9</v>
      </c>
      <c r="HL829" s="109" t="n">
        <v>10.3</v>
      </c>
      <c r="HM829" s="109" t="n">
        <v>12.2</v>
      </c>
      <c r="HN829" s="109" t="n">
        <v>12.7</v>
      </c>
      <c r="HO829" s="110" t="n">
        <f aca="false">SUM(HC829:HN829)/12</f>
        <v>10.8583333333333</v>
      </c>
      <c r="IA829" s="1" t="n">
        <f aca="false">IA828+1</f>
        <v>1929</v>
      </c>
      <c r="IB829" s="111" t="n">
        <v>1929</v>
      </c>
      <c r="IC829" s="109" t="n">
        <v>16.4</v>
      </c>
      <c r="ID829" s="109" t="n">
        <v>19.2</v>
      </c>
      <c r="IE829" s="109" t="n">
        <v>15</v>
      </c>
      <c r="IF829" s="109" t="n">
        <v>11.7</v>
      </c>
      <c r="IG829" s="109" t="n">
        <v>10</v>
      </c>
      <c r="IH829" s="109" t="n">
        <v>8.9</v>
      </c>
      <c r="II829" s="109" t="n">
        <v>6.4</v>
      </c>
      <c r="IJ829" s="109" t="n">
        <v>7.1</v>
      </c>
      <c r="IK829" s="109" t="n">
        <v>8.6</v>
      </c>
      <c r="IL829" s="109" t="n">
        <v>12.1</v>
      </c>
      <c r="IM829" s="109" t="n">
        <v>13.7</v>
      </c>
      <c r="IN829" s="109" t="n">
        <v>14.8</v>
      </c>
      <c r="IO829" s="110" t="n">
        <f aca="false">SUM(IC829:IN829)/12</f>
        <v>11.9916666666667</v>
      </c>
      <c r="JA829" s="1" t="n">
        <f aca="false">JA828+1</f>
        <v>1929</v>
      </c>
      <c r="JB829" s="113" t="s">
        <v>87</v>
      </c>
      <c r="JC829" s="109" t="n">
        <v>13.5</v>
      </c>
      <c r="JD829" s="109" t="n">
        <v>14.5</v>
      </c>
      <c r="JE829" s="109" t="n">
        <v>12.6</v>
      </c>
      <c r="JF829" s="109" t="n">
        <v>11.2</v>
      </c>
      <c r="JG829" s="109" t="n">
        <v>9.2</v>
      </c>
      <c r="JH829" s="109" t="n">
        <v>8.4</v>
      </c>
      <c r="JI829" s="109" t="n">
        <v>7.2</v>
      </c>
      <c r="JJ829" s="109" t="n">
        <v>7.2</v>
      </c>
      <c r="JK829" s="109" t="n">
        <v>7.9</v>
      </c>
      <c r="JL829" s="109" t="n">
        <v>9.6</v>
      </c>
      <c r="JM829" s="109" t="n">
        <v>10.9</v>
      </c>
      <c r="JN829" s="109" t="n">
        <v>12.1</v>
      </c>
      <c r="JO829" s="110" t="n">
        <f aca="false">SUM(JC829:JN829)/12</f>
        <v>10.3583333333333</v>
      </c>
      <c r="KA829" s="1" t="n">
        <f aca="false">KA828+1</f>
        <v>1929</v>
      </c>
      <c r="KB829" s="111" t="n">
        <v>1929</v>
      </c>
      <c r="KC829" s="109" t="n">
        <v>14.2</v>
      </c>
      <c r="KD829" s="109" t="n">
        <v>17.1</v>
      </c>
      <c r="KE829" s="109" t="n">
        <v>13.1</v>
      </c>
      <c r="KF829" s="109" t="n">
        <v>10.3</v>
      </c>
      <c r="KG829" s="109" t="n">
        <v>8.8</v>
      </c>
      <c r="KH829" s="109" t="n">
        <v>6.9</v>
      </c>
      <c r="KI829" s="109" t="n">
        <v>4.4</v>
      </c>
      <c r="KJ829" s="109" t="n">
        <v>5.2</v>
      </c>
      <c r="KK829" s="109" t="n">
        <v>6.6</v>
      </c>
      <c r="KL829" s="109" t="n">
        <v>8.6</v>
      </c>
      <c r="KM829" s="109" t="n">
        <v>10.9</v>
      </c>
      <c r="KN829" s="109" t="n">
        <v>13.2</v>
      </c>
      <c r="KO829" s="110" t="n">
        <f aca="false">SUM(KC829:KN829)/12</f>
        <v>9.94166666666667</v>
      </c>
      <c r="LA829" s="1" t="n">
        <f aca="false">LA828+1</f>
        <v>1929</v>
      </c>
      <c r="LB829" s="113" t="s">
        <v>87</v>
      </c>
      <c r="LC829" s="109" t="n">
        <v>13.5</v>
      </c>
      <c r="LD829" s="109" t="n">
        <v>16.6</v>
      </c>
      <c r="LE829" s="109" t="n">
        <v>12.5</v>
      </c>
      <c r="LF829" s="109" t="n">
        <v>9.3</v>
      </c>
      <c r="LG829" s="109" t="n">
        <v>7.5</v>
      </c>
      <c r="LH829" s="109" t="n">
        <v>6.7</v>
      </c>
      <c r="LI829" s="109" t="n">
        <v>3.6</v>
      </c>
      <c r="LJ829" s="109" t="n">
        <v>4.5</v>
      </c>
      <c r="LK829" s="109" t="n">
        <v>5.5</v>
      </c>
      <c r="LL829" s="109" t="n">
        <v>8.4</v>
      </c>
      <c r="LM829" s="109" t="n">
        <v>10.6</v>
      </c>
      <c r="LN829" s="109" t="n">
        <v>12.3</v>
      </c>
      <c r="LO829" s="110" t="n">
        <f aca="false">SUM(LC829:LN829)/12</f>
        <v>9.25</v>
      </c>
      <c r="MA829" s="1" t="n">
        <f aca="false">MA828+1</f>
        <v>1929</v>
      </c>
      <c r="MB829" s="111" t="n">
        <v>1929</v>
      </c>
      <c r="MC829" s="109" t="n">
        <v>12.4</v>
      </c>
      <c r="MD829" s="109" t="n">
        <v>15.8</v>
      </c>
      <c r="ME829" s="109" t="n">
        <v>11.4</v>
      </c>
      <c r="MF829" s="109" t="n">
        <v>7.1</v>
      </c>
      <c r="MG829" s="109" t="n">
        <v>7.8</v>
      </c>
      <c r="MH829" s="109" t="n">
        <v>6.4</v>
      </c>
      <c r="MI829" s="109" t="n">
        <v>4.9</v>
      </c>
      <c r="MJ829" s="109" t="n">
        <v>4.7</v>
      </c>
      <c r="MK829" s="109" t="n">
        <v>5.3</v>
      </c>
      <c r="ML829" s="109" t="n">
        <v>7.6</v>
      </c>
      <c r="MM829" s="109" t="n">
        <v>9.1</v>
      </c>
      <c r="MN829" s="109" t="n">
        <v>11.1</v>
      </c>
      <c r="MO829" s="110" t="n">
        <f aca="false">SUM(MC829:MN829)/12</f>
        <v>8.63333333333333</v>
      </c>
      <c r="NA829" s="1" t="n">
        <f aca="false">NA828+1</f>
        <v>1928</v>
      </c>
      <c r="NB829" s="113" t="s">
        <v>86</v>
      </c>
      <c r="NC829" s="109" t="n">
        <v>14.3</v>
      </c>
      <c r="ND829" s="109" t="n">
        <v>14.5</v>
      </c>
      <c r="NE829" s="109" t="n">
        <v>14.3</v>
      </c>
      <c r="NF829" s="109" t="n">
        <v>10.3</v>
      </c>
      <c r="NG829" s="109" t="n">
        <v>5.5</v>
      </c>
      <c r="NH829" s="109" t="n">
        <v>3.3</v>
      </c>
      <c r="NI829" s="109" t="n">
        <v>1.9</v>
      </c>
      <c r="NJ829" s="109" t="n">
        <v>4.9</v>
      </c>
      <c r="NK829" s="109" t="n">
        <v>7.3</v>
      </c>
      <c r="NL829" s="109" t="n">
        <v>9.6</v>
      </c>
      <c r="NM829" s="109" t="n">
        <v>13.5</v>
      </c>
      <c r="NN829" s="109" t="n">
        <v>16.8</v>
      </c>
      <c r="NO829" s="110" t="n">
        <f aca="false">SUM(NC829:NN829)/12</f>
        <v>9.68333333333333</v>
      </c>
      <c r="OA829" s="5"/>
    </row>
    <row r="830" customFormat="false" ht="13.5" hidden="false" customHeight="false" outlineLevel="0" collapsed="false">
      <c r="A830" s="101" t="n">
        <f aca="false">A825+5</f>
        <v>1930</v>
      </c>
      <c r="B830" s="102" t="n">
        <f aca="false">AVERAGE(AO830,BO830,CO830,DO830,EO830,FO830,GO830,HO830,IO830,JO830,KO830,LO830,MO830,NN830)</f>
        <v>10.925</v>
      </c>
      <c r="C830" s="103" t="n">
        <f aca="false">AVERAGE(B826:B830)</f>
        <v>10.532380952381</v>
      </c>
      <c r="D830" s="104" t="n">
        <f aca="false">AVERAGE(B821:B830)</f>
        <v>10.6185004578755</v>
      </c>
      <c r="E830" s="102" t="n">
        <f aca="false">AVERAGE(B811:B830)</f>
        <v>10.4869519577645</v>
      </c>
      <c r="F830" s="105" t="n">
        <f aca="false">AVERAGE(B781:B830)</f>
        <v>10.1933983095608</v>
      </c>
      <c r="G830" s="3" t="n">
        <f aca="false">MAX(AC830:AN830,BC830:BN830,CC830:CN830,DC830:DN830,EC830:EN830,FC830:FN830,GC830:GN830,HC830:HN830,IC830:IN830,JC830:JN830,KC830:KN830,LC830:LN830,MC830:MN830,NB830:NM830)</f>
        <v>22.3</v>
      </c>
      <c r="H830" s="106" t="n">
        <f aca="false">MEDIAN(AC830:AN830,BC830:BN830,CC830:CN830,DC830:DN830,EC830:EN830,FC830:FN830,GC830:GN830,HC830:HN830,IC830:IN830,JC830:JN830,KC830:KN830,LC830:LN830,MC830:MN830,NB830:NM830)</f>
        <v>10.2</v>
      </c>
      <c r="I830" s="5" t="n">
        <f aca="false">MIN(AC830:AN830,BC830:BN830,CC830:CN830,DC830:DN830,EC830:EN830,FC830:FN830,GC830:GN830,HC830:HN830,IC830:IN830,JC830:JN830,KC830:KN830,LC830:LN830,MC830:MN830,NB830:NM830)</f>
        <v>2.7</v>
      </c>
      <c r="J830" s="107" t="n">
        <f aca="false">(G830+I830)/2</f>
        <v>12.5</v>
      </c>
      <c r="AA830" s="1" t="n">
        <f aca="false">AA829+1</f>
        <v>12</v>
      </c>
      <c r="AB830" s="108" t="n">
        <v>1930</v>
      </c>
      <c r="AC830" s="109" t="n">
        <v>15.8</v>
      </c>
      <c r="AD830" s="109" t="n">
        <v>19.2</v>
      </c>
      <c r="AE830" s="109" t="n">
        <v>16</v>
      </c>
      <c r="AF830" s="109" t="n">
        <v>13.2</v>
      </c>
      <c r="AG830" s="109" t="n">
        <v>10.8</v>
      </c>
      <c r="AH830" s="109" t="n">
        <v>7.6</v>
      </c>
      <c r="AI830" s="109" t="n">
        <v>9.3</v>
      </c>
      <c r="AJ830" s="109" t="n">
        <v>8</v>
      </c>
      <c r="AK830" s="109" t="n">
        <v>9.6</v>
      </c>
      <c r="AL830" s="109" t="n">
        <v>12.9</v>
      </c>
      <c r="AM830" s="109" t="n">
        <v>13.5</v>
      </c>
      <c r="AN830" s="109" t="n">
        <v>16.9</v>
      </c>
      <c r="AO830" s="110" t="n">
        <f aca="false">SUM(AC830:AN830)/12</f>
        <v>12.7333333333333</v>
      </c>
      <c r="BA830" s="1" t="n">
        <f aca="false">BA829+1</f>
        <v>1930</v>
      </c>
      <c r="BB830" s="111" t="n">
        <v>1930</v>
      </c>
      <c r="BC830" s="109" t="n">
        <v>13.8</v>
      </c>
      <c r="BD830" s="109" t="n">
        <v>17.2</v>
      </c>
      <c r="BE830" s="109" t="n">
        <v>13.6</v>
      </c>
      <c r="BF830" s="109" t="n">
        <v>10.2</v>
      </c>
      <c r="BG830" s="109" t="n">
        <v>7.6</v>
      </c>
      <c r="BH830" s="109" t="n">
        <v>4.6</v>
      </c>
      <c r="BI830" s="109" t="n">
        <v>7.1</v>
      </c>
      <c r="BJ830" s="109" t="n">
        <v>6.3</v>
      </c>
      <c r="BK830" s="109" t="n">
        <v>7.6</v>
      </c>
      <c r="BL830" s="109" t="n">
        <v>10.4</v>
      </c>
      <c r="BM830" s="109" t="n">
        <v>11.3</v>
      </c>
      <c r="BN830" s="109" t="n">
        <v>14.8</v>
      </c>
      <c r="BO830" s="110" t="n">
        <f aca="false">SUM(BC830:BN830)/12</f>
        <v>10.375</v>
      </c>
      <c r="CA830" s="1" t="n">
        <f aca="false">CA829+1</f>
        <v>1930</v>
      </c>
      <c r="CB830" s="111" t="n">
        <v>1930</v>
      </c>
      <c r="CC830" s="109" t="n">
        <v>13.7</v>
      </c>
      <c r="CD830" s="109" t="n">
        <v>16.3</v>
      </c>
      <c r="CE830" s="109" t="n">
        <v>15</v>
      </c>
      <c r="CF830" s="109" t="n">
        <v>12.4</v>
      </c>
      <c r="CG830" s="109" t="n">
        <v>11.3</v>
      </c>
      <c r="CH830" s="109" t="n">
        <v>9.3</v>
      </c>
      <c r="CI830" s="109" t="n">
        <v>9.8</v>
      </c>
      <c r="CJ830" s="109" t="n">
        <v>8.3</v>
      </c>
      <c r="CK830" s="109" t="n">
        <v>9.8</v>
      </c>
      <c r="CL830" s="109" t="n">
        <v>12.2</v>
      </c>
      <c r="CM830" s="109" t="n">
        <v>11.7</v>
      </c>
      <c r="CN830" s="109" t="n">
        <v>14.6</v>
      </c>
      <c r="CO830" s="110" t="n">
        <f aca="false">SUM(CC830:CN830)/12</f>
        <v>12.0333333333333</v>
      </c>
      <c r="DA830" s="1" t="n">
        <f aca="false">DA829+1</f>
        <v>1930</v>
      </c>
      <c r="DB830" s="111" t="n">
        <v>1930</v>
      </c>
      <c r="DC830" s="109" t="n">
        <v>12.3</v>
      </c>
      <c r="DD830" s="109" t="n">
        <v>15.7</v>
      </c>
      <c r="DE830" s="109" t="n">
        <v>11.7</v>
      </c>
      <c r="DF830" s="109" t="n">
        <v>8.4</v>
      </c>
      <c r="DG830" s="109" t="n">
        <v>6.1</v>
      </c>
      <c r="DH830" s="109" t="n">
        <v>2.9</v>
      </c>
      <c r="DI830" s="109" t="n">
        <v>5.9</v>
      </c>
      <c r="DJ830" s="109" t="n">
        <v>4.7</v>
      </c>
      <c r="DK830" s="109" t="n">
        <v>5.9</v>
      </c>
      <c r="DL830" s="109" t="n">
        <v>9.7</v>
      </c>
      <c r="DM830" s="109" t="n">
        <v>10.2</v>
      </c>
      <c r="DN830" s="109" t="n">
        <v>13.9</v>
      </c>
      <c r="DO830" s="110" t="n">
        <f aca="false">SUM(DC830:DN830)/12</f>
        <v>8.95</v>
      </c>
      <c r="EA830" s="1" t="n">
        <f aca="false">EA829+1</f>
        <v>1930</v>
      </c>
      <c r="EB830" s="113" t="s">
        <v>88</v>
      </c>
      <c r="EC830" s="109" t="n">
        <v>20</v>
      </c>
      <c r="ED830" s="109" t="n">
        <v>22.3</v>
      </c>
      <c r="EE830" s="109" t="n">
        <v>17.8</v>
      </c>
      <c r="EF830" s="109" t="n">
        <v>12.6</v>
      </c>
      <c r="EG830" s="109" t="n">
        <v>8.3</v>
      </c>
      <c r="EH830" s="109" t="n">
        <v>4.9</v>
      </c>
      <c r="EI830" s="109" t="n">
        <v>5.6</v>
      </c>
      <c r="EJ830" s="109" t="n">
        <v>6.3</v>
      </c>
      <c r="EK830" s="109" t="n">
        <v>8.9</v>
      </c>
      <c r="EL830" s="109" t="n">
        <v>14.7</v>
      </c>
      <c r="EM830" s="109" t="n">
        <v>16.1</v>
      </c>
      <c r="EN830" s="109" t="n">
        <v>19.4</v>
      </c>
      <c r="EO830" s="110" t="n">
        <f aca="false">SUM(EC830:EN830)/12</f>
        <v>13.075</v>
      </c>
      <c r="FA830" s="1" t="n">
        <f aca="false">FA829+1</f>
        <v>1930</v>
      </c>
      <c r="FB830" s="111" t="n">
        <v>1930</v>
      </c>
      <c r="FC830" s="109" t="n">
        <v>10.9</v>
      </c>
      <c r="FD830" s="109" t="n">
        <v>13.9</v>
      </c>
      <c r="FE830" s="109" t="n">
        <v>10.6</v>
      </c>
      <c r="FF830" s="109" t="n">
        <v>7.9</v>
      </c>
      <c r="FG830" s="109" t="n">
        <v>5.1</v>
      </c>
      <c r="FH830" s="109" t="n">
        <v>3.6</v>
      </c>
      <c r="FI830" s="109" t="n">
        <v>6.7</v>
      </c>
      <c r="FJ830" s="109" t="n">
        <v>4.9</v>
      </c>
      <c r="FK830" s="109" t="n">
        <v>6.4</v>
      </c>
      <c r="FL830" s="109" t="n">
        <v>8.3</v>
      </c>
      <c r="FM830" s="109" t="n">
        <v>9</v>
      </c>
      <c r="FN830" s="109" t="n">
        <v>11.7</v>
      </c>
      <c r="FO830" s="110" t="n">
        <f aca="false">SUM(FC830:FN830)/12</f>
        <v>8.25</v>
      </c>
      <c r="GA830" s="1" t="n">
        <f aca="false">GA829+1</f>
        <v>1930</v>
      </c>
      <c r="GB830" s="131" t="n">
        <v>1930</v>
      </c>
      <c r="GC830" s="132" t="n">
        <v>8.5</v>
      </c>
      <c r="GD830" s="132" t="n">
        <v>11.7</v>
      </c>
      <c r="GE830" s="132" t="n">
        <v>9.8</v>
      </c>
      <c r="GF830" s="132" t="n">
        <v>6.2</v>
      </c>
      <c r="GG830" s="132" t="n">
        <v>5.8</v>
      </c>
      <c r="GH830" s="132" t="n">
        <v>3</v>
      </c>
      <c r="GI830" s="132" t="n">
        <v>5.5</v>
      </c>
      <c r="GJ830" s="132" t="n">
        <v>4.8</v>
      </c>
      <c r="GK830" s="132" t="n">
        <v>6.1</v>
      </c>
      <c r="GL830" s="132" t="n">
        <v>8.3</v>
      </c>
      <c r="GM830" s="132" t="n">
        <v>8.1</v>
      </c>
      <c r="GN830" s="132" t="n">
        <v>10.9</v>
      </c>
      <c r="GO830" s="110" t="n">
        <f aca="false">SUM(GC830:GN830)/12</f>
        <v>7.39166666666667</v>
      </c>
      <c r="HA830" s="1" t="n">
        <f aca="false">HA829+1</f>
        <v>1930</v>
      </c>
      <c r="HB830" s="113" t="s">
        <v>88</v>
      </c>
      <c r="HC830" s="109" t="n">
        <v>14.3</v>
      </c>
      <c r="HD830" s="109" t="n">
        <v>16.5</v>
      </c>
      <c r="HE830" s="109" t="n">
        <v>15.3</v>
      </c>
      <c r="HF830" s="109" t="n">
        <v>12.7</v>
      </c>
      <c r="HG830" s="109" t="n">
        <v>11.1</v>
      </c>
      <c r="HH830" s="109" t="n">
        <v>9</v>
      </c>
      <c r="HI830" s="109" t="n">
        <v>9.8</v>
      </c>
      <c r="HJ830" s="109" t="n">
        <v>8.8</v>
      </c>
      <c r="HK830" s="109" t="n">
        <v>9.1</v>
      </c>
      <c r="HL830" s="109" t="n">
        <v>11.8</v>
      </c>
      <c r="HM830" s="109" t="n">
        <v>12.1</v>
      </c>
      <c r="HN830" s="109" t="n">
        <v>14.8</v>
      </c>
      <c r="HO830" s="110" t="n">
        <f aca="false">SUM(HC830:HN830)/12</f>
        <v>12.1083333333333</v>
      </c>
      <c r="IA830" s="1" t="n">
        <f aca="false">IA829+1</f>
        <v>1930</v>
      </c>
      <c r="IB830" s="111" t="n">
        <v>1930</v>
      </c>
      <c r="IC830" s="109" t="n">
        <v>16.6</v>
      </c>
      <c r="ID830" s="109" t="n">
        <v>20.6</v>
      </c>
      <c r="IE830" s="109" t="n">
        <v>17</v>
      </c>
      <c r="IF830" s="109" t="n">
        <v>13.7</v>
      </c>
      <c r="IG830" s="109" t="n">
        <v>10.9</v>
      </c>
      <c r="IH830" s="109" t="n">
        <v>6.7</v>
      </c>
      <c r="II830" s="109" t="n">
        <v>9.9</v>
      </c>
      <c r="IJ830" s="109" t="n">
        <v>8.6</v>
      </c>
      <c r="IK830" s="109" t="n">
        <v>10.4</v>
      </c>
      <c r="IL830" s="109" t="n">
        <v>14.9</v>
      </c>
      <c r="IM830" s="109" t="n">
        <v>14.7</v>
      </c>
      <c r="IN830" s="109" t="n">
        <v>18.2</v>
      </c>
      <c r="IO830" s="110" t="n">
        <f aca="false">SUM(IC830:IN830)/12</f>
        <v>13.5166666666667</v>
      </c>
      <c r="JA830" s="1" t="n">
        <f aca="false">JA829+1</f>
        <v>1930</v>
      </c>
      <c r="JB830" s="113" t="s">
        <v>88</v>
      </c>
      <c r="JC830" s="109" t="n">
        <v>12.8</v>
      </c>
      <c r="JD830" s="109" t="n">
        <v>14</v>
      </c>
      <c r="JE830" s="109" t="n">
        <v>12.2</v>
      </c>
      <c r="JF830" s="109" t="n">
        <v>10.2</v>
      </c>
      <c r="JG830" s="109" t="n">
        <v>9.9</v>
      </c>
      <c r="JH830" s="109" t="n">
        <v>7.3</v>
      </c>
      <c r="JI830" s="109" t="n">
        <v>9.4</v>
      </c>
      <c r="JJ830" s="109" t="n">
        <v>8.4</v>
      </c>
      <c r="JK830" s="109" t="n">
        <v>10.1</v>
      </c>
      <c r="JL830" s="109" t="n">
        <v>11.7</v>
      </c>
      <c r="JM830" s="109" t="n">
        <v>11.8</v>
      </c>
      <c r="JN830" s="109" t="n">
        <v>13.5</v>
      </c>
      <c r="JO830" s="110" t="n">
        <f aca="false">SUM(JC830:JN830)/12</f>
        <v>10.9416666666667</v>
      </c>
      <c r="KA830" s="1" t="n">
        <f aca="false">KA829+1</f>
        <v>1930</v>
      </c>
      <c r="KB830" s="111" t="n">
        <v>1930</v>
      </c>
      <c r="KC830" s="109" t="n">
        <v>14.4</v>
      </c>
      <c r="KD830" s="109" t="n">
        <v>17.7</v>
      </c>
      <c r="KE830" s="109" t="n">
        <v>14.6</v>
      </c>
      <c r="KF830" s="109" t="n">
        <v>11.6</v>
      </c>
      <c r="KG830" s="109" t="n">
        <v>9.3</v>
      </c>
      <c r="KH830" s="109" t="n">
        <v>5.3</v>
      </c>
      <c r="KI830" s="109" t="n">
        <v>8.1</v>
      </c>
      <c r="KJ830" s="109" t="n">
        <v>6.8</v>
      </c>
      <c r="KK830" s="109" t="n">
        <v>8</v>
      </c>
      <c r="KL830" s="109" t="n">
        <v>11.8</v>
      </c>
      <c r="KM830" s="109" t="n">
        <v>12.3</v>
      </c>
      <c r="KN830" s="109" t="n">
        <v>15.9</v>
      </c>
      <c r="KO830" s="110" t="n">
        <f aca="false">SUM(KC830:KN830)/12</f>
        <v>11.3166666666667</v>
      </c>
      <c r="LA830" s="1" t="n">
        <f aca="false">LA829+1</f>
        <v>1930</v>
      </c>
      <c r="LB830" s="113" t="s">
        <v>88</v>
      </c>
      <c r="LC830" s="109" t="n">
        <v>13.3</v>
      </c>
      <c r="LD830" s="109" t="n">
        <v>17.1</v>
      </c>
      <c r="LE830" s="109" t="n">
        <v>13.2</v>
      </c>
      <c r="LF830" s="109" t="n">
        <v>9.5</v>
      </c>
      <c r="LG830" s="109" t="n">
        <v>7.1</v>
      </c>
      <c r="LH830" s="109" t="n">
        <v>3.4</v>
      </c>
      <c r="LI830" s="109" t="n">
        <v>7.1</v>
      </c>
      <c r="LJ830" s="109" t="n">
        <v>5.7</v>
      </c>
      <c r="LK830" s="109" t="n">
        <v>6.1</v>
      </c>
      <c r="LL830" s="109" t="n">
        <v>9.9</v>
      </c>
      <c r="LM830" s="109" t="n">
        <v>11</v>
      </c>
      <c r="LN830" s="109" t="n">
        <v>14.3</v>
      </c>
      <c r="LO830" s="110" t="n">
        <f aca="false">SUM(LC830:LN830)/12</f>
        <v>9.80833333333333</v>
      </c>
      <c r="MA830" s="1" t="n">
        <f aca="false">MA829+1</f>
        <v>1930</v>
      </c>
      <c r="MB830" s="111" t="n">
        <v>1930</v>
      </c>
      <c r="MC830" s="109" t="n">
        <v>11.7</v>
      </c>
      <c r="MD830" s="109" t="n">
        <v>14.4</v>
      </c>
      <c r="ME830" s="109" t="n">
        <v>11</v>
      </c>
      <c r="MF830" s="109" t="n">
        <v>8.4</v>
      </c>
      <c r="MG830" s="109" t="n">
        <v>6.3</v>
      </c>
      <c r="MH830" s="109" t="n">
        <v>4.7</v>
      </c>
      <c r="MI830" s="109" t="n">
        <v>7.4</v>
      </c>
      <c r="MJ830" s="109" t="n">
        <v>6.7</v>
      </c>
      <c r="MK830" s="109" t="n">
        <v>7.3</v>
      </c>
      <c r="ML830" s="109" t="n">
        <v>9.1</v>
      </c>
      <c r="MM830" s="109" t="n">
        <v>9.9</v>
      </c>
      <c r="MN830" s="109" t="n">
        <v>12.9</v>
      </c>
      <c r="MO830" s="110" t="n">
        <f aca="false">SUM(MC830:MN830)/12</f>
        <v>9.15</v>
      </c>
      <c r="NA830" s="1" t="n">
        <f aca="false">NA829+1</f>
        <v>1929</v>
      </c>
      <c r="NB830" s="113" t="s">
        <v>87</v>
      </c>
      <c r="NC830" s="109" t="n">
        <v>15</v>
      </c>
      <c r="ND830" s="109" t="n">
        <v>17.7</v>
      </c>
      <c r="NE830" s="109" t="n">
        <v>10.9</v>
      </c>
      <c r="NF830" s="109" t="n">
        <v>8.4</v>
      </c>
      <c r="NG830" s="109" t="n">
        <v>7.8</v>
      </c>
      <c r="NH830" s="109" t="n">
        <v>4.2</v>
      </c>
      <c r="NI830" s="109" t="n">
        <v>2.7</v>
      </c>
      <c r="NJ830" s="109" t="n">
        <v>5.4</v>
      </c>
      <c r="NK830" s="109" t="n">
        <v>6.9</v>
      </c>
      <c r="NL830" s="109" t="n">
        <v>10.4</v>
      </c>
      <c r="NM830" s="109" t="n">
        <v>13.5</v>
      </c>
      <c r="NN830" s="109" t="n">
        <v>13.3</v>
      </c>
      <c r="NO830" s="110" t="n">
        <f aca="false">SUM(NC830:NN830)/12</f>
        <v>9.68333333333333</v>
      </c>
      <c r="OA830" s="5"/>
    </row>
    <row r="831" customFormat="false" ht="13.5" hidden="false" customHeight="false" outlineLevel="0" collapsed="false">
      <c r="A831" s="101"/>
      <c r="B831" s="102" t="n">
        <f aca="false">AVERAGE(AO831,BO831,CO831,DO831,EO831,FO831,GO831,HO831,IO831,JO831,KO831,LO831,MO831,NN831)</f>
        <v>10.4755952380952</v>
      </c>
      <c r="C831" s="103" t="n">
        <f aca="false">AVERAGE(B827:B831)</f>
        <v>10.4961904761905</v>
      </c>
      <c r="D831" s="104" t="n">
        <f aca="false">AVERAGE(B822:B831)</f>
        <v>10.5841369047619</v>
      </c>
      <c r="E831" s="102" t="n">
        <f aca="false">AVERAGE(B812:B831)</f>
        <v>10.4939400530026</v>
      </c>
      <c r="F831" s="105" t="n">
        <f aca="false">AVERAGE(B782:B831)</f>
        <v>10.2372157698783</v>
      </c>
      <c r="G831" s="3" t="n">
        <f aca="false">MAX(AC831:AN831,BC831:BN831,CC831:CN831,DC831:DN831,EC831:EN831,FC831:FN831,GC831:GN831,HC831:HN831,IC831:IN831,JC831:JN831,KC831:KN831,LC831:LN831,MC831:MN831,NB831:NM831)</f>
        <v>20.5</v>
      </c>
      <c r="H831" s="106" t="n">
        <f aca="false">MEDIAN(AC831:AN831,BC831:BN831,CC831:CN831,DC831:DN831,EC831:EN831,FC831:FN831,GC831:GN831,HC831:HN831,IC831:IN831,JC831:JN831,KC831:KN831,LC831:LN831,MC831:MN831,NB831:NM831)</f>
        <v>9.5</v>
      </c>
      <c r="I831" s="5" t="n">
        <f aca="false">MIN(AC831:AN831,BC831:BN831,CC831:CN831,DC831:DN831,EC831:EN831,FC831:FN831,GC831:GN831,HC831:HN831,IC831:IN831,JC831:JN831,KC831:KN831,LC831:LN831,MC831:MN831,NB831:NM831)</f>
        <v>3.4</v>
      </c>
      <c r="J831" s="107" t="n">
        <f aca="false">(G831+I831)/2</f>
        <v>11.95</v>
      </c>
      <c r="AA831" s="1" t="n">
        <f aca="false">AA830+1</f>
        <v>13</v>
      </c>
      <c r="AB831" s="108" t="n">
        <v>1931</v>
      </c>
      <c r="AC831" s="109" t="n">
        <v>15.5</v>
      </c>
      <c r="AD831" s="109" t="n">
        <v>14.5</v>
      </c>
      <c r="AE831" s="109" t="n">
        <v>14.2</v>
      </c>
      <c r="AF831" s="109" t="n">
        <v>11.6</v>
      </c>
      <c r="AG831" s="109" t="n">
        <v>11.3</v>
      </c>
      <c r="AH831" s="109" t="n">
        <v>8.5</v>
      </c>
      <c r="AI831" s="109" t="n">
        <v>7.3</v>
      </c>
      <c r="AJ831" s="109" t="n">
        <v>8</v>
      </c>
      <c r="AK831" s="109" t="n">
        <v>9</v>
      </c>
      <c r="AL831" s="109" t="n">
        <v>9.7</v>
      </c>
      <c r="AM831" s="109" t="n">
        <v>13.2</v>
      </c>
      <c r="AN831" s="109" t="n">
        <v>15.8</v>
      </c>
      <c r="AO831" s="110" t="n">
        <f aca="false">SUM(AC831:AN831)/12</f>
        <v>11.55</v>
      </c>
      <c r="BA831" s="1" t="n">
        <f aca="false">BA830+1</f>
        <v>1931</v>
      </c>
      <c r="BB831" s="111" t="n">
        <v>1931</v>
      </c>
      <c r="BC831" s="109" t="n">
        <v>13.6</v>
      </c>
      <c r="BD831" s="109" t="n">
        <v>12.4</v>
      </c>
      <c r="BE831" s="109" t="n">
        <v>11.6</v>
      </c>
      <c r="BF831" s="109" t="n">
        <v>8.6</v>
      </c>
      <c r="BG831" s="109" t="n">
        <v>9.3</v>
      </c>
      <c r="BH831" s="109" t="n">
        <v>6.4</v>
      </c>
      <c r="BI831" s="109" t="n">
        <v>5.9</v>
      </c>
      <c r="BJ831" s="109" t="n">
        <v>6.1</v>
      </c>
      <c r="BK831" s="109" t="n">
        <v>7.2</v>
      </c>
      <c r="BL831" s="109" t="n">
        <v>7.3</v>
      </c>
      <c r="BM831" s="109" t="n">
        <v>11.1</v>
      </c>
      <c r="BN831" s="109" t="n">
        <v>13.9</v>
      </c>
      <c r="BO831" s="110" t="n">
        <f aca="false">SUM(BC831:BN831)/12</f>
        <v>9.45</v>
      </c>
      <c r="CA831" s="1" t="n">
        <f aca="false">CA830+1</f>
        <v>1931</v>
      </c>
      <c r="CB831" s="111" t="n">
        <v>1931</v>
      </c>
      <c r="CC831" s="109" t="n">
        <v>14.4</v>
      </c>
      <c r="CD831" s="109" t="n">
        <v>13.7</v>
      </c>
      <c r="CE831" s="109" t="n">
        <v>13.3</v>
      </c>
      <c r="CF831" s="109" t="n">
        <v>11.3</v>
      </c>
      <c r="CG831" s="109" t="n">
        <v>11.3</v>
      </c>
      <c r="CH831" s="109" t="n">
        <v>9.6</v>
      </c>
      <c r="CI831" s="109" t="n">
        <v>8.4</v>
      </c>
      <c r="CJ831" s="109" t="n">
        <v>8.4</v>
      </c>
      <c r="CK831" s="109" t="n">
        <v>9.6</v>
      </c>
      <c r="CL831" s="109" t="n">
        <v>9.7</v>
      </c>
      <c r="CM831" s="109" t="n">
        <v>11.8</v>
      </c>
      <c r="CN831" s="109" t="n">
        <v>14.1</v>
      </c>
      <c r="CO831" s="110" t="n">
        <f aca="false">SUM(CC831:CN831)/12</f>
        <v>11.3</v>
      </c>
      <c r="DA831" s="1" t="n">
        <f aca="false">DA830+1</f>
        <v>1931</v>
      </c>
      <c r="DB831" s="111" t="n">
        <v>1931</v>
      </c>
      <c r="DC831" s="109" t="n">
        <v>11.7</v>
      </c>
      <c r="DD831" s="109" t="n">
        <v>10.2</v>
      </c>
      <c r="DE831" s="109" t="n">
        <v>9.8</v>
      </c>
      <c r="DF831" s="109" t="n">
        <v>8.1</v>
      </c>
      <c r="DG831" s="109" t="n">
        <v>7.6</v>
      </c>
      <c r="DH831" s="109" t="n">
        <v>5.5</v>
      </c>
      <c r="DI831" s="109" t="n">
        <v>4.7</v>
      </c>
      <c r="DJ831" s="109" t="n">
        <v>5</v>
      </c>
      <c r="DK831" s="109" t="n">
        <v>5.6</v>
      </c>
      <c r="DL831" s="109" t="n">
        <v>6.7</v>
      </c>
      <c r="DM831" s="109" t="n">
        <v>9.2</v>
      </c>
      <c r="DN831" s="109" t="n">
        <v>11.9</v>
      </c>
      <c r="DO831" s="110" t="n">
        <f aca="false">SUM(DC831:DN831)/12</f>
        <v>8</v>
      </c>
      <c r="EA831" s="1" t="n">
        <f aca="false">EA830+1</f>
        <v>1931</v>
      </c>
      <c r="EB831" s="113" t="s">
        <v>89</v>
      </c>
      <c r="EC831" s="109" t="n">
        <v>18.6</v>
      </c>
      <c r="ED831" s="109" t="n">
        <v>16.9</v>
      </c>
      <c r="EE831" s="109" t="n">
        <v>16.2</v>
      </c>
      <c r="EF831" s="109" t="n">
        <v>11.7</v>
      </c>
      <c r="EG831" s="109" t="n">
        <v>9.3</v>
      </c>
      <c r="EH831" s="109" t="n">
        <v>6.5</v>
      </c>
      <c r="EI831" s="109" t="n">
        <v>4</v>
      </c>
      <c r="EJ831" s="109" t="n">
        <v>4.2</v>
      </c>
      <c r="EK831" s="109" t="n">
        <v>8.2</v>
      </c>
      <c r="EL831" s="109" t="n">
        <v>9.9</v>
      </c>
      <c r="EM831" s="109" t="n">
        <v>14.4</v>
      </c>
      <c r="EN831" s="109" t="n">
        <v>19.5</v>
      </c>
      <c r="EO831" s="110" t="n">
        <f aca="false">SUM(EC831:EN831)/12</f>
        <v>11.6166666666667</v>
      </c>
      <c r="FA831" s="1" t="n">
        <f aca="false">FA830+1</f>
        <v>1931</v>
      </c>
      <c r="FB831" s="111" t="n">
        <v>1931</v>
      </c>
      <c r="FC831" s="109" t="n">
        <v>10.8</v>
      </c>
      <c r="FD831" s="109" t="n">
        <v>9.4</v>
      </c>
      <c r="FE831" s="109" t="n">
        <v>9.3</v>
      </c>
      <c r="FF831" s="109" t="n">
        <v>6.3</v>
      </c>
      <c r="FG831" s="109" t="n">
        <v>8.8</v>
      </c>
      <c r="FH831" s="109" t="n">
        <v>5.3</v>
      </c>
      <c r="FI831" s="109" t="n">
        <v>5.3</v>
      </c>
      <c r="FJ831" s="109" t="n">
        <v>5</v>
      </c>
      <c r="FK831" s="109" t="n">
        <v>6.7</v>
      </c>
      <c r="FL831" s="109" t="n">
        <v>6.5</v>
      </c>
      <c r="FM831" s="109" t="n">
        <v>8.7</v>
      </c>
      <c r="FN831" s="109" t="n">
        <v>10.7</v>
      </c>
      <c r="FO831" s="110" t="n">
        <f aca="false">SUM(FC831:FN831)/12</f>
        <v>7.73333333333333</v>
      </c>
      <c r="GA831" s="1" t="n">
        <f aca="false">GA830+1</f>
        <v>1931</v>
      </c>
      <c r="GB831" s="131" t="n">
        <v>1931</v>
      </c>
      <c r="GC831" s="132" t="n">
        <v>9.5</v>
      </c>
      <c r="GD831" s="132" t="n">
        <v>8.4</v>
      </c>
      <c r="GE831" s="132" t="n">
        <v>8.5</v>
      </c>
      <c r="GF831" s="132" t="n">
        <v>6.6</v>
      </c>
      <c r="GG831" s="132" t="n">
        <v>8.6</v>
      </c>
      <c r="GH831" s="132" t="n">
        <v>4.8</v>
      </c>
      <c r="GI831" s="132" t="n">
        <v>3.8</v>
      </c>
      <c r="GJ831" s="132" t="n">
        <v>4.9</v>
      </c>
      <c r="GK831" s="132" t="n">
        <v>5.9</v>
      </c>
      <c r="GL831" s="132" t="n">
        <v>7.1</v>
      </c>
      <c r="GM831" s="132" t="n">
        <v>8.4</v>
      </c>
      <c r="GN831" s="132" t="n">
        <v>10.1</v>
      </c>
      <c r="GO831" s="110" t="n">
        <f aca="false">SUM(GC831:GN831)/12</f>
        <v>7.21666666666667</v>
      </c>
      <c r="HA831" s="1" t="n">
        <f aca="false">HA830+1</f>
        <v>1931</v>
      </c>
      <c r="HB831" s="113" t="s">
        <v>89</v>
      </c>
      <c r="HC831" s="109" t="n">
        <v>14.6</v>
      </c>
      <c r="HD831" s="109" t="n">
        <v>14.1</v>
      </c>
      <c r="HE831" s="109" t="n">
        <v>13.6</v>
      </c>
      <c r="HF831" s="109" t="n">
        <v>11.8</v>
      </c>
      <c r="HG831" s="109" t="n">
        <v>11.7</v>
      </c>
      <c r="HH831" s="109" t="n">
        <v>9.3</v>
      </c>
      <c r="HI831" s="109" t="n">
        <v>8.4</v>
      </c>
      <c r="HJ831" s="109" t="n">
        <v>8.3</v>
      </c>
      <c r="HK831" s="109" t="n">
        <v>9.1</v>
      </c>
      <c r="HL831" s="109" t="n">
        <v>9.4</v>
      </c>
      <c r="HM831" s="109" t="n">
        <v>12.1</v>
      </c>
      <c r="HN831" s="109" t="n">
        <v>14.7</v>
      </c>
      <c r="HO831" s="110" t="n">
        <f aca="false">SUM(HC831:HN831)/12</f>
        <v>11.425</v>
      </c>
      <c r="IA831" s="1" t="n">
        <f aca="false">IA830+1</f>
        <v>1931</v>
      </c>
      <c r="IB831" s="111" t="n">
        <v>1931</v>
      </c>
      <c r="IC831" s="109" t="n">
        <v>16.6</v>
      </c>
      <c r="ID831" s="109" t="n">
        <v>15.1</v>
      </c>
      <c r="IE831" s="109" t="n">
        <v>14.9</v>
      </c>
      <c r="IF831" s="109" t="n">
        <v>12.3</v>
      </c>
      <c r="IG831" s="109" t="n">
        <v>11.6</v>
      </c>
      <c r="IH831" s="109" t="n">
        <v>8.8</v>
      </c>
      <c r="II831" s="109" t="n">
        <v>7.5</v>
      </c>
      <c r="IJ831" s="109" t="n">
        <v>8.7</v>
      </c>
      <c r="IK831" s="109" t="n">
        <v>10.1</v>
      </c>
      <c r="IL831" s="109" t="n">
        <v>10.1</v>
      </c>
      <c r="IM831" s="109" t="n">
        <v>14.1</v>
      </c>
      <c r="IN831" s="109" t="n">
        <v>16.5</v>
      </c>
      <c r="IO831" s="110" t="n">
        <f aca="false">SUM(IC831:IN831)/12</f>
        <v>12.1916666666667</v>
      </c>
      <c r="JA831" s="1" t="n">
        <f aca="false">JA830+1</f>
        <v>1931</v>
      </c>
      <c r="JB831" s="113" t="s">
        <v>89</v>
      </c>
      <c r="JC831" s="109" t="n">
        <v>12.8</v>
      </c>
      <c r="JD831" s="109" t="n">
        <v>12.1</v>
      </c>
      <c r="JE831" s="109" t="n">
        <v>11.7</v>
      </c>
      <c r="JF831" s="109" t="n">
        <v>10.8</v>
      </c>
      <c r="JG831" s="109" t="n">
        <v>11.9</v>
      </c>
      <c r="JH831" s="109" t="n">
        <v>8.7</v>
      </c>
      <c r="JI831" s="109" t="n">
        <v>7.8</v>
      </c>
      <c r="JJ831" s="109" t="n">
        <v>8.6</v>
      </c>
      <c r="JK831" s="109" t="n">
        <v>9.2</v>
      </c>
      <c r="JL831" s="109" t="n">
        <v>10.1</v>
      </c>
      <c r="JM831" s="109" t="n">
        <v>11.1</v>
      </c>
      <c r="JN831" s="109" t="n">
        <v>12</v>
      </c>
      <c r="JO831" s="110" t="n">
        <f aca="false">SUM(JC831:JN831)/12</f>
        <v>10.5666666666667</v>
      </c>
      <c r="KA831" s="1" t="n">
        <f aca="false">KA830+1</f>
        <v>1931</v>
      </c>
      <c r="KB831" s="111" t="n">
        <v>1931</v>
      </c>
      <c r="KC831" s="109" t="n">
        <v>14.7</v>
      </c>
      <c r="KD831" s="109" t="n">
        <v>13.5</v>
      </c>
      <c r="KE831" s="109" t="n">
        <v>12.7</v>
      </c>
      <c r="KF831" s="109" t="n">
        <v>10.1</v>
      </c>
      <c r="KG831" s="109" t="n">
        <v>10</v>
      </c>
      <c r="KH831" s="109" t="n">
        <v>7.4</v>
      </c>
      <c r="KI831" s="109" t="n">
        <v>6.1</v>
      </c>
      <c r="KJ831" s="109" t="n">
        <v>6.3</v>
      </c>
      <c r="KK831" s="109" t="n">
        <v>6.9</v>
      </c>
      <c r="KL831" s="109" t="n">
        <v>7.2</v>
      </c>
      <c r="KM831" s="109" t="n">
        <v>11.4</v>
      </c>
      <c r="KN831" s="109" t="n">
        <v>13.5</v>
      </c>
      <c r="KO831" s="110" t="n">
        <f aca="false">SUM(KC831:KN831)/12</f>
        <v>9.98333333333333</v>
      </c>
      <c r="LA831" s="1" t="n">
        <f aca="false">LA830+1</f>
        <v>1931</v>
      </c>
      <c r="LB831" s="113" t="s">
        <v>89</v>
      </c>
      <c r="LC831" s="109" t="n">
        <v>13.3</v>
      </c>
      <c r="LD831" s="109" t="n">
        <v>12</v>
      </c>
      <c r="LE831" s="109" t="n">
        <v>11.6</v>
      </c>
      <c r="LF831" s="109" t="n">
        <v>8.6</v>
      </c>
      <c r="LG831" s="109" t="n">
        <v>9</v>
      </c>
      <c r="LH831" s="109" t="n">
        <v>6.5</v>
      </c>
      <c r="LI831" s="109" t="n">
        <v>6</v>
      </c>
      <c r="LJ831" s="109" t="n">
        <v>5.7</v>
      </c>
      <c r="LK831" s="109" t="n">
        <v>6.7</v>
      </c>
      <c r="LL831" s="109" t="n">
        <v>6.8</v>
      </c>
      <c r="LM831" s="109" t="n">
        <v>10.2</v>
      </c>
      <c r="LN831" s="109" t="n">
        <v>12.3</v>
      </c>
      <c r="LO831" s="110" t="n">
        <f aca="false">SUM(LC831:LN831)/12</f>
        <v>9.05833333333333</v>
      </c>
      <c r="MA831" s="1" t="n">
        <f aca="false">MA830+1</f>
        <v>1931</v>
      </c>
      <c r="MB831" s="111" t="n">
        <v>1931</v>
      </c>
      <c r="MC831" s="109" t="n">
        <v>12.1</v>
      </c>
      <c r="MD831" s="109" t="n">
        <v>10.8</v>
      </c>
      <c r="ME831" s="109" t="n">
        <v>10.1</v>
      </c>
      <c r="MF831" s="109" t="n">
        <v>7.3</v>
      </c>
      <c r="MG831" s="109" t="n">
        <v>9.1</v>
      </c>
      <c r="MH831" s="109" t="n">
        <v>6.9</v>
      </c>
      <c r="MI831" s="109" t="n">
        <v>6.3</v>
      </c>
      <c r="MJ831" s="109" t="n">
        <v>6.1</v>
      </c>
      <c r="MK831" s="109" t="n">
        <v>6.9</v>
      </c>
      <c r="ML831" s="109" t="n">
        <v>7.3</v>
      </c>
      <c r="MM831" s="109" t="n">
        <v>9.4</v>
      </c>
      <c r="MN831" s="109" t="n">
        <v>11.7</v>
      </c>
      <c r="MO831" s="110" t="n">
        <f aca="false">SUM(MC831:MN831)/12</f>
        <v>8.66666666666667</v>
      </c>
      <c r="NA831" s="1" t="n">
        <f aca="false">NA830+1</f>
        <v>1930</v>
      </c>
      <c r="NB831" s="113" t="s">
        <v>88</v>
      </c>
      <c r="NC831" s="109" t="n">
        <v>16.6</v>
      </c>
      <c r="ND831" s="109" t="n">
        <v>20.5</v>
      </c>
      <c r="NE831" s="109" t="n">
        <v>18.2</v>
      </c>
      <c r="NF831" s="109" t="n">
        <v>10.8</v>
      </c>
      <c r="NG831" s="109" t="n">
        <v>8.1</v>
      </c>
      <c r="NH831" s="109" t="n">
        <v>3.4</v>
      </c>
      <c r="NI831" s="109" t="n">
        <v>4.6</v>
      </c>
      <c r="NJ831" s="109" t="n">
        <v>5.9</v>
      </c>
      <c r="NK831" s="109" t="n">
        <v>7.1</v>
      </c>
      <c r="NL831" s="109" t="n">
        <v>12.5</v>
      </c>
      <c r="NM831" s="109" t="n">
        <v>12.4</v>
      </c>
      <c r="NN831" s="109" t="n">
        <v>17.9</v>
      </c>
      <c r="NO831" s="110" t="n">
        <f aca="false">SUM(NC831:NN831)/12</f>
        <v>11.5</v>
      </c>
      <c r="OA831" s="5"/>
    </row>
    <row r="832" customFormat="false" ht="13.5" hidden="false" customHeight="false" outlineLevel="0" collapsed="false">
      <c r="A832" s="101"/>
      <c r="B832" s="102" t="n">
        <f aca="false">AVERAGE(AO832,BO832,CO832,DO832,EO832,FO832,GO832,HO832,IO832,JO832,KO832,LO832,MO832,NN832)</f>
        <v>10.6119047619048</v>
      </c>
      <c r="C832" s="103" t="n">
        <f aca="false">AVERAGE(B828:B832)</f>
        <v>10.5730952380952</v>
      </c>
      <c r="D832" s="104" t="n">
        <f aca="false">AVERAGE(B823:B832)</f>
        <v>10.5716964285714</v>
      </c>
      <c r="E832" s="102" t="n">
        <f aca="false">AVERAGE(B813:B832)</f>
        <v>10.5077928668554</v>
      </c>
      <c r="F832" s="105" t="n">
        <f aca="false">AVERAGE(B783:B832)</f>
        <v>10.2782316428941</v>
      </c>
      <c r="G832" s="3" t="n">
        <f aca="false">MAX(AC832:AN832,BC832:BN832,CC832:CN832,DC832:DN832,EC832:EN832,FC832:FN832,GC832:GN832,HC832:HN832,IC832:IN832,JC832:JN832,KC832:KN832,LC832:LN832,MC832:MN832,NB832:NM832)</f>
        <v>23.8</v>
      </c>
      <c r="H832" s="106" t="n">
        <f aca="false">MEDIAN(AC832:AN832,BC832:BN832,CC832:CN832,DC832:DN832,EC832:EN832,FC832:FN832,GC832:GN832,HC832:HN832,IC832:IN832,JC832:JN832,KC832:KN832,LC832:LN832,MC832:MN832,NB832:NM832)</f>
        <v>9.9</v>
      </c>
      <c r="I832" s="5" t="n">
        <f aca="false">MIN(AC832:AN832,BC832:BN832,CC832:CN832,DC832:DN832,EC832:EN832,FC832:FN832,GC832:GN832,HC832:HN832,IC832:IN832,JC832:JN832,KC832:KN832,LC832:LN832,MC832:MN832,NB832:NM832)</f>
        <v>2.7</v>
      </c>
      <c r="J832" s="107" t="n">
        <f aca="false">(G832+I832)/2</f>
        <v>13.25</v>
      </c>
      <c r="AA832" s="1" t="n">
        <f aca="false">AA831+1</f>
        <v>14</v>
      </c>
      <c r="AB832" s="108" t="n">
        <v>1932</v>
      </c>
      <c r="AC832" s="109" t="n">
        <v>18.2</v>
      </c>
      <c r="AD832" s="109" t="n">
        <v>14.5</v>
      </c>
      <c r="AE832" s="109" t="n">
        <v>15</v>
      </c>
      <c r="AF832" s="109" t="n">
        <v>12.5</v>
      </c>
      <c r="AG832" s="109" t="n">
        <v>11.5</v>
      </c>
      <c r="AH832" s="109" t="n">
        <v>8.5</v>
      </c>
      <c r="AI832" s="109" t="n">
        <v>7.6</v>
      </c>
      <c r="AJ832" s="109" t="n">
        <v>7.8</v>
      </c>
      <c r="AK832" s="109" t="n">
        <v>9.5</v>
      </c>
      <c r="AL832" s="109" t="n">
        <v>9.7</v>
      </c>
      <c r="AM832" s="109" t="n">
        <v>13.1</v>
      </c>
      <c r="AN832" s="109" t="n">
        <v>14.1</v>
      </c>
      <c r="AO832" s="110" t="n">
        <f aca="false">SUM(AC832:AN832)/12</f>
        <v>11.8333333333333</v>
      </c>
      <c r="BA832" s="1" t="n">
        <f aca="false">BA831+1</f>
        <v>1932</v>
      </c>
      <c r="BB832" s="111" t="n">
        <v>1932</v>
      </c>
      <c r="BC832" s="109" t="n">
        <v>16.7</v>
      </c>
      <c r="BD832" s="109" t="n">
        <v>12.6</v>
      </c>
      <c r="BE832" s="109" t="n">
        <v>12.8</v>
      </c>
      <c r="BF832" s="109" t="n">
        <v>10.7</v>
      </c>
      <c r="BG832" s="109" t="n">
        <v>8.6</v>
      </c>
      <c r="BH832" s="109" t="n">
        <v>6.2</v>
      </c>
      <c r="BI832" s="109" t="n">
        <v>5.5</v>
      </c>
      <c r="BJ832" s="109" t="n">
        <v>5.9</v>
      </c>
      <c r="BK832" s="109" t="n">
        <v>7.6</v>
      </c>
      <c r="BL832" s="109" t="n">
        <v>7.2</v>
      </c>
      <c r="BM832" s="109" t="n">
        <v>10.6</v>
      </c>
      <c r="BN832" s="109" t="n">
        <v>12.2</v>
      </c>
      <c r="BO832" s="110" t="n">
        <f aca="false">SUM(BC832:BN832)/12</f>
        <v>9.71666666666667</v>
      </c>
      <c r="CA832" s="1" t="n">
        <f aca="false">CA831+1</f>
        <v>1932</v>
      </c>
      <c r="CB832" s="111" t="n">
        <v>1932</v>
      </c>
      <c r="CC832" s="109" t="n">
        <v>15.4</v>
      </c>
      <c r="CD832" s="109" t="n">
        <v>14.9</v>
      </c>
      <c r="CE832" s="109" t="n">
        <v>14.3</v>
      </c>
      <c r="CF832" s="109" t="n">
        <v>13.2</v>
      </c>
      <c r="CG832" s="109" t="n">
        <v>12.5</v>
      </c>
      <c r="CH832" s="109" t="n">
        <v>9.6</v>
      </c>
      <c r="CI832" s="109" t="n">
        <v>9</v>
      </c>
      <c r="CJ832" s="109" t="n">
        <v>8.3</v>
      </c>
      <c r="CK832" s="109" t="n">
        <v>9.9</v>
      </c>
      <c r="CL832" s="109" t="n">
        <v>9.2</v>
      </c>
      <c r="CM832" s="109" t="n">
        <v>11.7</v>
      </c>
      <c r="CN832" s="109" t="n">
        <v>12.6</v>
      </c>
      <c r="CO832" s="110" t="n">
        <f aca="false">SUM(CC832:CN832)/12</f>
        <v>11.7166666666667</v>
      </c>
      <c r="DA832" s="1" t="n">
        <f aca="false">DA831+1</f>
        <v>1932</v>
      </c>
      <c r="DB832" s="111" t="n">
        <v>1932</v>
      </c>
      <c r="DC832" s="109" t="n">
        <v>14.5</v>
      </c>
      <c r="DD832" s="109" t="n">
        <v>11.8</v>
      </c>
      <c r="DE832" s="109" t="n">
        <v>10.8</v>
      </c>
      <c r="DF832" s="109" t="n">
        <v>10.3</v>
      </c>
      <c r="DG832" s="109" t="n">
        <v>7.2</v>
      </c>
      <c r="DH832" s="109" t="n">
        <v>4.7</v>
      </c>
      <c r="DI832" s="109" t="n">
        <v>3.9</v>
      </c>
      <c r="DJ832" s="109" t="n">
        <v>5.1</v>
      </c>
      <c r="DK832" s="109" t="n">
        <v>6.5</v>
      </c>
      <c r="DL832" s="109" t="n">
        <v>5.7</v>
      </c>
      <c r="DM832" s="109" t="n">
        <v>9.2</v>
      </c>
      <c r="DN832" s="109" t="n">
        <v>9.9</v>
      </c>
      <c r="DO832" s="110" t="n">
        <f aca="false">SUM(DC832:DN832)/12</f>
        <v>8.3</v>
      </c>
      <c r="EA832" s="1" t="n">
        <f aca="false">EA831+1</f>
        <v>1932</v>
      </c>
      <c r="EB832" s="113" t="s">
        <v>90</v>
      </c>
      <c r="EC832" s="109" t="n">
        <v>23.8</v>
      </c>
      <c r="ED832" s="109" t="n">
        <v>18.4</v>
      </c>
      <c r="EE832" s="109" t="n">
        <v>17.1</v>
      </c>
      <c r="EF832" s="109" t="n">
        <v>11.5</v>
      </c>
      <c r="EG832" s="109" t="n">
        <v>10.2</v>
      </c>
      <c r="EH832" s="109" t="n">
        <v>6</v>
      </c>
      <c r="EI832" s="109" t="n">
        <v>4</v>
      </c>
      <c r="EJ832" s="109" t="n">
        <v>7.2</v>
      </c>
      <c r="EK832" s="109" t="n">
        <v>9.4</v>
      </c>
      <c r="EL832" s="109" t="n">
        <v>11.6</v>
      </c>
      <c r="EM832" s="109" t="n">
        <v>15.7</v>
      </c>
      <c r="EN832" s="109" t="n">
        <v>18.1</v>
      </c>
      <c r="EO832" s="110" t="n">
        <f aca="false">SUM(EC832:EN832)/12</f>
        <v>12.75</v>
      </c>
      <c r="FA832" s="1" t="n">
        <f aca="false">FA831+1</f>
        <v>1932</v>
      </c>
      <c r="FB832" s="111" t="n">
        <v>1932</v>
      </c>
      <c r="FC832" s="109" t="n">
        <v>12.7</v>
      </c>
      <c r="FD832" s="109" t="n">
        <v>10.7</v>
      </c>
      <c r="FE832" s="109" t="n">
        <v>10.2</v>
      </c>
      <c r="FF832" s="109" t="n">
        <v>10</v>
      </c>
      <c r="FG832" s="109" t="n">
        <v>7.3</v>
      </c>
      <c r="FH832" s="109" t="n">
        <v>5.3</v>
      </c>
      <c r="FI832" s="109" t="n">
        <v>4.8</v>
      </c>
      <c r="FJ832" s="109" t="n">
        <v>5.2</v>
      </c>
      <c r="FK832" s="109" t="n">
        <v>6.9</v>
      </c>
      <c r="FL832" s="109" t="n">
        <v>6</v>
      </c>
      <c r="FM832" s="109" t="n">
        <v>9</v>
      </c>
      <c r="FN832" s="109" t="n">
        <v>9.2</v>
      </c>
      <c r="FO832" s="110" t="n">
        <f aca="false">SUM(FC832:FN832)/12</f>
        <v>8.10833333333333</v>
      </c>
      <c r="GA832" s="1" t="n">
        <f aca="false">GA831+1</f>
        <v>1932</v>
      </c>
      <c r="GB832" s="131" t="n">
        <v>1932</v>
      </c>
      <c r="GC832" s="132" t="n">
        <v>11.2</v>
      </c>
      <c r="GD832" s="132" t="n">
        <v>10.2</v>
      </c>
      <c r="GE832" s="132" t="n">
        <v>9.3</v>
      </c>
      <c r="GF832" s="132" t="n">
        <v>8.7</v>
      </c>
      <c r="GG832" s="132" t="n">
        <v>6.7</v>
      </c>
      <c r="GH832" s="132" t="n">
        <v>4.6</v>
      </c>
      <c r="GI832" s="132" t="n">
        <v>3.8</v>
      </c>
      <c r="GJ832" s="132" t="n">
        <v>4.5</v>
      </c>
      <c r="GK832" s="132" t="n">
        <v>5.8</v>
      </c>
      <c r="GL832" s="132" t="n">
        <v>5.2</v>
      </c>
      <c r="GM832" s="132" t="n">
        <v>7.9</v>
      </c>
      <c r="GN832" s="132" t="n">
        <v>7.6</v>
      </c>
      <c r="GO832" s="110" t="n">
        <f aca="false">SUM(GC832:GN832)/12</f>
        <v>7.125</v>
      </c>
      <c r="HA832" s="1" t="n">
        <f aca="false">HA831+1</f>
        <v>1932</v>
      </c>
      <c r="HB832" s="113" t="s">
        <v>90</v>
      </c>
      <c r="HC832" s="109" t="n">
        <v>16.4</v>
      </c>
      <c r="HD832" s="109" t="n">
        <v>14.8</v>
      </c>
      <c r="HE832" s="109" t="n">
        <v>14.8</v>
      </c>
      <c r="HF832" s="109" t="n">
        <v>12.4</v>
      </c>
      <c r="HG832" s="109" t="n">
        <v>12.1</v>
      </c>
      <c r="HH832" s="109" t="n">
        <v>8.9</v>
      </c>
      <c r="HI832" s="109" t="n">
        <v>8.8</v>
      </c>
      <c r="HJ832" s="109" t="n">
        <v>8.1</v>
      </c>
      <c r="HK832" s="109" t="n">
        <v>9.4</v>
      </c>
      <c r="HL832" s="109" t="n">
        <v>9.1</v>
      </c>
      <c r="HM832" s="109" t="n">
        <v>11.9</v>
      </c>
      <c r="HN832" s="109" t="n">
        <v>13.3</v>
      </c>
      <c r="HO832" s="110" t="n">
        <f aca="false">SUM(HC832:HN832)/12</f>
        <v>11.6666666666667</v>
      </c>
      <c r="IA832" s="1" t="n">
        <f aca="false">IA831+1</f>
        <v>1932</v>
      </c>
      <c r="IB832" s="111" t="n">
        <v>1932</v>
      </c>
      <c r="IC832" s="109" t="n">
        <v>19.3</v>
      </c>
      <c r="ID832" s="109" t="n">
        <v>15.3</v>
      </c>
      <c r="IE832" s="109" t="n">
        <v>15.7</v>
      </c>
      <c r="IF832" s="109" t="n">
        <v>12.8</v>
      </c>
      <c r="IG832" s="109" t="n">
        <v>10.6</v>
      </c>
      <c r="IH832" s="109" t="n">
        <v>8.3</v>
      </c>
      <c r="II832" s="109" t="n">
        <v>7.4</v>
      </c>
      <c r="IJ832" s="109" t="n">
        <v>7.5</v>
      </c>
      <c r="IK832" s="109" t="n">
        <v>10</v>
      </c>
      <c r="IL832" s="109" t="n">
        <v>9.8</v>
      </c>
      <c r="IM832" s="109" t="n">
        <v>13.6</v>
      </c>
      <c r="IN832" s="109" t="n">
        <v>15.2</v>
      </c>
      <c r="IO832" s="110" t="n">
        <f aca="false">SUM(IC832:IN832)/12</f>
        <v>12.125</v>
      </c>
      <c r="JA832" s="1" t="n">
        <f aca="false">JA831+1</f>
        <v>1932</v>
      </c>
      <c r="JB832" s="113" t="s">
        <v>90</v>
      </c>
      <c r="JC832" s="109" t="n">
        <v>13.9</v>
      </c>
      <c r="JD832" s="109" t="n">
        <v>12.8</v>
      </c>
      <c r="JE832" s="109" t="n">
        <v>12</v>
      </c>
      <c r="JF832" s="109" t="n">
        <v>12.6</v>
      </c>
      <c r="JG832" s="109" t="n">
        <v>11</v>
      </c>
      <c r="JH832" s="109" t="n">
        <v>9.6</v>
      </c>
      <c r="JI832" s="109" t="n">
        <v>8.2</v>
      </c>
      <c r="JJ832" s="109" t="n">
        <v>8.2</v>
      </c>
      <c r="JK832" s="109" t="n">
        <v>9.2</v>
      </c>
      <c r="JL832" s="109" t="n">
        <v>9.6</v>
      </c>
      <c r="JM832" s="109" t="n">
        <v>12</v>
      </c>
      <c r="JN832" s="109" t="n">
        <v>11.6</v>
      </c>
      <c r="JO832" s="110" t="n">
        <f aca="false">SUM(JC832:JN832)/12</f>
        <v>10.8916666666667</v>
      </c>
      <c r="KA832" s="1" t="n">
        <f aca="false">KA831+1</f>
        <v>1932</v>
      </c>
      <c r="KB832" s="111" t="n">
        <v>1932</v>
      </c>
      <c r="KC832" s="109" t="n">
        <v>16.9</v>
      </c>
      <c r="KD832" s="109" t="n">
        <v>12.9</v>
      </c>
      <c r="KE832" s="109" t="n">
        <v>13.6</v>
      </c>
      <c r="KF832" s="109" t="n">
        <v>11.9</v>
      </c>
      <c r="KG832" s="109" t="n">
        <v>9.7</v>
      </c>
      <c r="KH832" s="109" t="n">
        <v>6.8</v>
      </c>
      <c r="KI832" s="109" t="n">
        <v>6</v>
      </c>
      <c r="KJ832" s="109" t="n">
        <v>6.6</v>
      </c>
      <c r="KK832" s="109" t="n">
        <v>7.6</v>
      </c>
      <c r="KL832" s="109" t="n">
        <v>7.4</v>
      </c>
      <c r="KM832" s="109" t="n">
        <v>10.6</v>
      </c>
      <c r="KN832" s="109" t="n">
        <v>12.3</v>
      </c>
      <c r="KO832" s="110" t="n">
        <f aca="false">SUM(KC832:KN832)/12</f>
        <v>10.1916666666667</v>
      </c>
      <c r="LA832" s="1" t="n">
        <f aca="false">LA831+1</f>
        <v>1932</v>
      </c>
      <c r="LB832" s="113" t="s">
        <v>90</v>
      </c>
      <c r="LC832" s="109" t="n">
        <v>15.9</v>
      </c>
      <c r="LD832" s="109" t="n">
        <v>12.6</v>
      </c>
      <c r="LE832" s="109" t="n">
        <v>12.4</v>
      </c>
      <c r="LF832" s="109" t="n">
        <v>10.9</v>
      </c>
      <c r="LG832" s="109" t="n">
        <v>9</v>
      </c>
      <c r="LH832" s="109" t="n">
        <v>5.9</v>
      </c>
      <c r="LI832" s="109" t="n">
        <v>5.3</v>
      </c>
      <c r="LJ832" s="109" t="n">
        <v>5.4</v>
      </c>
      <c r="LK832" s="109" t="n">
        <v>6.4</v>
      </c>
      <c r="LL832" s="109" t="n">
        <v>6</v>
      </c>
      <c r="LM832" s="109" t="n">
        <v>9.6</v>
      </c>
      <c r="LN832" s="109" t="n">
        <v>11.1</v>
      </c>
      <c r="LO832" s="110" t="n">
        <f aca="false">SUM(LC832:LN832)/12</f>
        <v>9.20833333333333</v>
      </c>
      <c r="MA832" s="1" t="n">
        <f aca="false">MA831+1</f>
        <v>1932</v>
      </c>
      <c r="MB832" s="111" t="n">
        <v>1932</v>
      </c>
      <c r="MC832" s="109" t="n">
        <v>13.7</v>
      </c>
      <c r="MD832" s="109" t="n">
        <v>12.6</v>
      </c>
      <c r="ME832" s="109" t="n">
        <v>11.1</v>
      </c>
      <c r="MF832" s="109" t="n">
        <v>11</v>
      </c>
      <c r="MG832" s="109" t="n">
        <v>7.7</v>
      </c>
      <c r="MH832" s="109" t="n">
        <v>6.6</v>
      </c>
      <c r="MI832" s="109" t="n">
        <v>6</v>
      </c>
      <c r="MJ832" s="109" t="n">
        <v>6.3</v>
      </c>
      <c r="MK832" s="109" t="n">
        <v>7.4</v>
      </c>
      <c r="ML832" s="109" t="n">
        <v>7.6</v>
      </c>
      <c r="MM832" s="109" t="n">
        <v>10.3</v>
      </c>
      <c r="MN832" s="109" t="n">
        <v>10.5</v>
      </c>
      <c r="MO832" s="110" t="n">
        <f aca="false">SUM(MC832:MN832)/12</f>
        <v>9.23333333333333</v>
      </c>
      <c r="NA832" s="1" t="n">
        <f aca="false">NA831+1</f>
        <v>1931</v>
      </c>
      <c r="NB832" s="113" t="s">
        <v>89</v>
      </c>
      <c r="NC832" s="109" t="n">
        <v>15.7</v>
      </c>
      <c r="ND832" s="109" t="n">
        <v>13.5</v>
      </c>
      <c r="NE832" s="109" t="n">
        <v>14.4</v>
      </c>
      <c r="NF832" s="109" t="n">
        <v>10.6</v>
      </c>
      <c r="NG832" s="109" t="n">
        <v>9.3</v>
      </c>
      <c r="NH832" s="109" t="n">
        <v>5.6</v>
      </c>
      <c r="NI832" s="109" t="n">
        <v>2.7</v>
      </c>
      <c r="NJ832" s="109" t="n">
        <v>4.1</v>
      </c>
      <c r="NK832" s="109" t="n">
        <v>7.3</v>
      </c>
      <c r="NL832" s="109" t="n">
        <v>8</v>
      </c>
      <c r="NM832" s="109" t="n">
        <v>11.7</v>
      </c>
      <c r="NN832" s="109" t="n">
        <v>15.7</v>
      </c>
      <c r="NO832" s="110" t="n">
        <f aca="false">SUM(NC832:NN832)/12</f>
        <v>9.88333333333334</v>
      </c>
      <c r="OA832" s="5"/>
    </row>
    <row r="833" customFormat="false" ht="13.5" hidden="false" customHeight="false" outlineLevel="0" collapsed="false">
      <c r="A833" s="101"/>
      <c r="B833" s="102" t="n">
        <f aca="false">AVERAGE(AO833,BO833,CO833,DO833,EO833,FO833,GO833,HO833,IO833,JO833,KO833,LO833,MO833,NN833)</f>
        <v>10.2690476190476</v>
      </c>
      <c r="C833" s="103" t="n">
        <f aca="false">AVERAGE(B829:B833)</f>
        <v>10.5019047619048</v>
      </c>
      <c r="D833" s="104" t="n">
        <f aca="false">AVERAGE(B824:B833)</f>
        <v>10.4934821428571</v>
      </c>
      <c r="E833" s="102" t="n">
        <f aca="false">AVERAGE(B814:B833)</f>
        <v>10.5149889346764</v>
      </c>
      <c r="F833" s="105" t="n">
        <f aca="false">AVERAGE(B784:B833)</f>
        <v>10.3134459286084</v>
      </c>
      <c r="G833" s="3" t="n">
        <f aca="false">MAX(AC833:AN833,BC833:BN833,CC833:CN833,DC833:DN833,EC833:EN833,FC833:FN833,GC833:GN833,HC833:HN833,IC833:IN833,JC833:JN833,KC833:KN833,LC833:LN833,MC833:MN833,NB833:NM833)</f>
        <v>20.2</v>
      </c>
      <c r="H833" s="106" t="n">
        <f aca="false">MEDIAN(AC833:AN833,BC833:BN833,CC833:CN833,DC833:DN833,EC833:EN833,FC833:FN833,GC833:GN833,HC833:HN833,IC833:IN833,JC833:JN833,KC833:KN833,LC833:LN833,MC833:MN833,NB833:NM833)</f>
        <v>9.8</v>
      </c>
      <c r="I833" s="5" t="n">
        <f aca="false">MIN(AC833:AN833,BC833:BN833,CC833:CN833,DC833:DN833,EC833:EN833,FC833:FN833,GC833:GN833,HC833:HN833,IC833:IN833,JC833:JN833,KC833:KN833,LC833:LN833,MC833:MN833,NB833:NM833)</f>
        <v>2.1</v>
      </c>
      <c r="J833" s="107" t="n">
        <f aca="false">(G833+I833)/2</f>
        <v>11.15</v>
      </c>
      <c r="AA833" s="1" t="n">
        <f aca="false">AA832+1</f>
        <v>15</v>
      </c>
      <c r="AB833" s="108" t="n">
        <v>1933</v>
      </c>
      <c r="AC833" s="109" t="n">
        <v>15.7</v>
      </c>
      <c r="AD833" s="109" t="n">
        <v>16</v>
      </c>
      <c r="AE833" s="109" t="n">
        <v>14.4</v>
      </c>
      <c r="AF833" s="109" t="n">
        <v>11.7</v>
      </c>
      <c r="AG833" s="109" t="n">
        <v>10.6</v>
      </c>
      <c r="AH833" s="109" t="n">
        <v>8.8</v>
      </c>
      <c r="AI833" s="109" t="n">
        <v>6.1</v>
      </c>
      <c r="AJ833" s="109" t="n">
        <v>7.5</v>
      </c>
      <c r="AK833" s="109" t="n">
        <v>8.9</v>
      </c>
      <c r="AL833" s="109" t="n">
        <v>10.7</v>
      </c>
      <c r="AM833" s="109" t="n">
        <v>13.1</v>
      </c>
      <c r="AN833" s="109" t="n">
        <v>14.5</v>
      </c>
      <c r="AO833" s="110" t="n">
        <f aca="false">SUM(AC833:AN833)/12</f>
        <v>11.5</v>
      </c>
      <c r="BA833" s="1" t="n">
        <f aca="false">BA832+1</f>
        <v>1933</v>
      </c>
      <c r="BB833" s="111" t="n">
        <v>1933</v>
      </c>
      <c r="BC833" s="109" t="n">
        <v>13.8</v>
      </c>
      <c r="BD833" s="109" t="n">
        <v>14.2</v>
      </c>
      <c r="BE833" s="109" t="n">
        <v>12.6</v>
      </c>
      <c r="BF833" s="109" t="n">
        <v>9.4</v>
      </c>
      <c r="BG833" s="109" t="n">
        <v>8.4</v>
      </c>
      <c r="BH833" s="109" t="n">
        <v>6.7</v>
      </c>
      <c r="BI833" s="109" t="n">
        <v>3.9</v>
      </c>
      <c r="BJ833" s="109" t="n">
        <v>4.9</v>
      </c>
      <c r="BK833" s="109" t="n">
        <v>7.1</v>
      </c>
      <c r="BL833" s="109" t="n">
        <v>8.9</v>
      </c>
      <c r="BM833" s="109" t="n">
        <v>11</v>
      </c>
      <c r="BN833" s="109" t="n">
        <v>12.4</v>
      </c>
      <c r="BO833" s="110" t="n">
        <f aca="false">SUM(BC833:BN833)/12</f>
        <v>9.44166666666667</v>
      </c>
      <c r="CA833" s="1" t="n">
        <f aca="false">CA832+1</f>
        <v>1933</v>
      </c>
      <c r="CB833" s="111" t="n">
        <v>1933</v>
      </c>
      <c r="CC833" s="109" t="n">
        <v>14.6</v>
      </c>
      <c r="CD833" s="109" t="n">
        <v>14.9</v>
      </c>
      <c r="CE833" s="109" t="n">
        <v>14.5</v>
      </c>
      <c r="CF833" s="109" t="n">
        <v>12.2</v>
      </c>
      <c r="CG833" s="109" t="n">
        <v>10.2</v>
      </c>
      <c r="CH833" s="109" t="n">
        <v>9.6</v>
      </c>
      <c r="CI833" s="109" t="n">
        <v>7.9</v>
      </c>
      <c r="CJ833" s="109" t="n">
        <v>8.1</v>
      </c>
      <c r="CK833" s="109" t="n">
        <v>9.2</v>
      </c>
      <c r="CL833" s="109" t="n">
        <v>10.4</v>
      </c>
      <c r="CM833" s="109" t="n">
        <v>12.3</v>
      </c>
      <c r="CN833" s="109" t="n">
        <v>12.8</v>
      </c>
      <c r="CO833" s="110" t="n">
        <f aca="false">SUM(CC833:CN833)/12</f>
        <v>11.3916666666667</v>
      </c>
      <c r="DA833" s="1" t="n">
        <f aca="false">DA832+1</f>
        <v>1933</v>
      </c>
      <c r="DB833" s="111" t="n">
        <v>1933</v>
      </c>
      <c r="DC833" s="109" t="n">
        <v>12.3</v>
      </c>
      <c r="DD833" s="109" t="n">
        <v>11.5</v>
      </c>
      <c r="DE833" s="109" t="n">
        <v>10.6</v>
      </c>
      <c r="DF833" s="109" t="n">
        <v>7.2</v>
      </c>
      <c r="DG833" s="109" t="n">
        <v>6.9</v>
      </c>
      <c r="DH833" s="109" t="n">
        <v>5.4</v>
      </c>
      <c r="DI833" s="109" t="n">
        <v>2.7</v>
      </c>
      <c r="DJ833" s="109" t="n">
        <v>3.6</v>
      </c>
      <c r="DK833" s="109" t="n">
        <v>6</v>
      </c>
      <c r="DL833" s="109" t="n">
        <v>7.1</v>
      </c>
      <c r="DM833" s="109" t="n">
        <v>9.3</v>
      </c>
      <c r="DN833" s="109" t="n">
        <v>11.6</v>
      </c>
      <c r="DO833" s="110" t="n">
        <f aca="false">SUM(DC833:DN833)/12</f>
        <v>7.85</v>
      </c>
      <c r="EA833" s="1" t="n">
        <f aca="false">EA832+1</f>
        <v>1933</v>
      </c>
      <c r="EB833" s="113" t="s">
        <v>91</v>
      </c>
      <c r="EC833" s="109" t="n">
        <v>18</v>
      </c>
      <c r="ED833" s="109" t="n">
        <v>19</v>
      </c>
      <c r="EE833" s="109" t="n">
        <v>17</v>
      </c>
      <c r="EF833" s="109" t="n">
        <v>12.9</v>
      </c>
      <c r="EG833" s="109" t="n">
        <v>8.8</v>
      </c>
      <c r="EH833" s="109" t="n">
        <v>5.9</v>
      </c>
      <c r="EI833" s="109" t="n">
        <v>4.2</v>
      </c>
      <c r="EJ833" s="109" t="n">
        <v>5.2</v>
      </c>
      <c r="EK833" s="109" t="n">
        <v>8.6</v>
      </c>
      <c r="EL833" s="109" t="n">
        <v>12.9</v>
      </c>
      <c r="EM833" s="109" t="n">
        <v>16.1</v>
      </c>
      <c r="EN833" s="109" t="n">
        <v>18.5</v>
      </c>
      <c r="EO833" s="110" t="n">
        <f aca="false">SUM(EC833:EN833)/12</f>
        <v>12.2583333333333</v>
      </c>
      <c r="FA833" s="1" t="n">
        <f aca="false">FA832+1</f>
        <v>1933</v>
      </c>
      <c r="FB833" s="111" t="n">
        <v>1933</v>
      </c>
      <c r="FC833" s="109" t="n">
        <v>12</v>
      </c>
      <c r="FD833" s="109" t="n">
        <v>11.1</v>
      </c>
      <c r="FE833" s="109" t="n">
        <v>10.4</v>
      </c>
      <c r="FF833" s="109" t="n">
        <v>7.7</v>
      </c>
      <c r="FG833" s="109" t="n">
        <v>6.7</v>
      </c>
      <c r="FH833" s="109" t="n">
        <v>5.2</v>
      </c>
      <c r="FI833" s="109" t="n">
        <v>2.7</v>
      </c>
      <c r="FJ833" s="109" t="n">
        <v>4.3</v>
      </c>
      <c r="FK833" s="109" t="n">
        <v>5.4</v>
      </c>
      <c r="FL833" s="109" t="n">
        <v>7</v>
      </c>
      <c r="FM833" s="109" t="n">
        <v>8.7</v>
      </c>
      <c r="FN833" s="109" t="n">
        <v>10.1</v>
      </c>
      <c r="FO833" s="110" t="n">
        <f aca="false">SUM(FC833:FN833)/12</f>
        <v>7.60833333333333</v>
      </c>
      <c r="GA833" s="1" t="n">
        <f aca="false">GA832+1</f>
        <v>1933</v>
      </c>
      <c r="GB833" s="131" t="n">
        <v>1933</v>
      </c>
      <c r="GC833" s="132" t="n">
        <v>10.4</v>
      </c>
      <c r="GD833" s="132" t="n">
        <v>9.4</v>
      </c>
      <c r="GE833" s="132" t="n">
        <v>10.4</v>
      </c>
      <c r="GF833" s="132" t="n">
        <v>8.1</v>
      </c>
      <c r="GG833" s="132" t="n">
        <v>7.1</v>
      </c>
      <c r="GH833" s="132" t="n">
        <v>5.2</v>
      </c>
      <c r="GI833" s="132" t="n">
        <v>2.1</v>
      </c>
      <c r="GJ833" s="132" t="n">
        <v>2.8</v>
      </c>
      <c r="GK833" s="132" t="n">
        <v>5.6</v>
      </c>
      <c r="GL833" s="132" t="n">
        <v>7.3</v>
      </c>
      <c r="GM833" s="132" t="n">
        <v>7.3</v>
      </c>
      <c r="GN833" s="132" t="n">
        <v>9.8</v>
      </c>
      <c r="GO833" s="110" t="n">
        <f aca="false">SUM(GC833:GN833)/12</f>
        <v>7.125</v>
      </c>
      <c r="HA833" s="1" t="n">
        <f aca="false">HA832+1</f>
        <v>1933</v>
      </c>
      <c r="HB833" s="113" t="s">
        <v>91</v>
      </c>
      <c r="HC833" s="109" t="n">
        <v>15</v>
      </c>
      <c r="HD833" s="109" t="n">
        <v>15.2</v>
      </c>
      <c r="HE833" s="109" t="n">
        <v>14.6</v>
      </c>
      <c r="HF833" s="109" t="n">
        <v>12.3</v>
      </c>
      <c r="HG833" s="109" t="n">
        <v>10.9</v>
      </c>
      <c r="HH833" s="109" t="n">
        <v>9.5</v>
      </c>
      <c r="HI833" s="109" t="n">
        <v>7.7</v>
      </c>
      <c r="HJ833" s="109" t="n">
        <v>8.2</v>
      </c>
      <c r="HK833" s="109" t="n">
        <v>9.3</v>
      </c>
      <c r="HL833" s="109" t="n">
        <v>10.7</v>
      </c>
      <c r="HM833" s="109" t="n">
        <v>12.1</v>
      </c>
      <c r="HN833" s="109" t="n">
        <v>12.9</v>
      </c>
      <c r="HO833" s="110" t="n">
        <f aca="false">SUM(HC833:HN833)/12</f>
        <v>11.5333333333333</v>
      </c>
      <c r="IA833" s="1" t="n">
        <f aca="false">IA832+1</f>
        <v>1933</v>
      </c>
      <c r="IB833" s="111" t="n">
        <v>1933</v>
      </c>
      <c r="IC833" s="109" t="n">
        <v>16.7</v>
      </c>
      <c r="ID833" s="109" t="n">
        <v>17.3</v>
      </c>
      <c r="IE833" s="109" t="n">
        <v>15.1</v>
      </c>
      <c r="IF833" s="109" t="n">
        <v>11.8</v>
      </c>
      <c r="IG833" s="109" t="n">
        <v>11.1</v>
      </c>
      <c r="IH833" s="109" t="n">
        <v>8.9</v>
      </c>
      <c r="II833" s="109" t="n">
        <v>6.2</v>
      </c>
      <c r="IJ833" s="109" t="n">
        <v>7.9</v>
      </c>
      <c r="IK833" s="109" t="n">
        <v>9.8</v>
      </c>
      <c r="IL833" s="109" t="n">
        <v>11.9</v>
      </c>
      <c r="IM833" s="109" t="n">
        <v>13.8</v>
      </c>
      <c r="IN833" s="109" t="n">
        <v>15.7</v>
      </c>
      <c r="IO833" s="110" t="n">
        <f aca="false">SUM(IC833:IN833)/12</f>
        <v>12.1833333333333</v>
      </c>
      <c r="JA833" s="1" t="n">
        <f aca="false">JA832+1</f>
        <v>1933</v>
      </c>
      <c r="JB833" s="113" t="s">
        <v>91</v>
      </c>
      <c r="JC833" s="109" t="n">
        <v>13.3</v>
      </c>
      <c r="JD833" s="109" t="n">
        <v>13.2</v>
      </c>
      <c r="JE833" s="109" t="n">
        <v>13.1</v>
      </c>
      <c r="JF833" s="109" t="n">
        <v>11.5</v>
      </c>
      <c r="JG833" s="109" t="n">
        <v>10.1</v>
      </c>
      <c r="JH833" s="109" t="n">
        <v>9.2</v>
      </c>
      <c r="JI833" s="109" t="n">
        <v>7.6</v>
      </c>
      <c r="JJ833" s="109" t="n">
        <v>7.8</v>
      </c>
      <c r="JK833" s="109" t="n">
        <v>9.3</v>
      </c>
      <c r="JL833" s="109" t="n">
        <v>10.6</v>
      </c>
      <c r="JM833" s="109" t="n">
        <v>11.1</v>
      </c>
      <c r="JN833" s="109" t="n">
        <v>12</v>
      </c>
      <c r="JO833" s="110" t="n">
        <f aca="false">SUM(JC833:JN833)/12</f>
        <v>10.7333333333333</v>
      </c>
      <c r="KA833" s="1" t="n">
        <f aca="false">KA832+1</f>
        <v>1933</v>
      </c>
      <c r="KB833" s="111" t="n">
        <v>1933</v>
      </c>
      <c r="KC833" s="109" t="n">
        <v>14.7</v>
      </c>
      <c r="KD833" s="109" t="n">
        <v>14.7</v>
      </c>
      <c r="KE833" s="109" t="n">
        <v>13</v>
      </c>
      <c r="KF833" s="109" t="n">
        <v>10.4</v>
      </c>
      <c r="KG833" s="109" t="n">
        <v>9.4</v>
      </c>
      <c r="KH833" s="109" t="n">
        <v>7.7</v>
      </c>
      <c r="KI833" s="109" t="n">
        <v>4.3</v>
      </c>
      <c r="KJ833" s="109" t="n">
        <v>6</v>
      </c>
      <c r="KK833" s="109" t="n">
        <v>7.3</v>
      </c>
      <c r="KL833" s="109" t="n">
        <v>8.9</v>
      </c>
      <c r="KM833" s="109" t="n">
        <v>11.6</v>
      </c>
      <c r="KN833" s="109" t="n">
        <v>13</v>
      </c>
      <c r="KO833" s="110" t="n">
        <f aca="false">SUM(KC833:KN833)/12</f>
        <v>10.0833333333333</v>
      </c>
      <c r="LA833" s="1" t="n">
        <f aca="false">LA832+1</f>
        <v>1933</v>
      </c>
      <c r="LB833" s="113" t="s">
        <v>91</v>
      </c>
      <c r="LC833" s="109" t="n">
        <v>13.5</v>
      </c>
      <c r="LD833" s="109" t="n">
        <v>13.1</v>
      </c>
      <c r="LE833" s="109" t="n">
        <v>11</v>
      </c>
      <c r="LF833" s="109" t="n">
        <v>8.9</v>
      </c>
      <c r="LG833" s="109" t="n">
        <v>8.4</v>
      </c>
      <c r="LH833" s="109" t="n">
        <v>6.4</v>
      </c>
      <c r="LI833" s="109" t="n">
        <v>3.1</v>
      </c>
      <c r="LJ833" s="109" t="n">
        <v>4</v>
      </c>
      <c r="LK833" s="109" t="n">
        <v>6.2</v>
      </c>
      <c r="LL833" s="109" t="n">
        <v>7.8</v>
      </c>
      <c r="LM833" s="109" t="n">
        <v>9.5</v>
      </c>
      <c r="LN833" s="109" t="n">
        <v>11.5</v>
      </c>
      <c r="LO833" s="110" t="n">
        <f aca="false">SUM(LC833:LN833)/12</f>
        <v>8.61666666666667</v>
      </c>
      <c r="MA833" s="1" t="n">
        <f aca="false">MA832+1</f>
        <v>1933</v>
      </c>
      <c r="MB833" s="111" t="n">
        <v>1933</v>
      </c>
      <c r="MC833" s="109" t="n">
        <v>12.3</v>
      </c>
      <c r="MD833" s="109" t="n">
        <v>11</v>
      </c>
      <c r="ME833" s="109" t="n">
        <v>11.3</v>
      </c>
      <c r="MF833" s="109" t="n">
        <v>8.8</v>
      </c>
      <c r="MG833" s="109" t="n">
        <v>7.9</v>
      </c>
      <c r="MH833" s="109" t="n">
        <v>6.7</v>
      </c>
      <c r="MI833" s="109" t="n">
        <v>4.2</v>
      </c>
      <c r="MJ833" s="109" t="n">
        <v>5.1</v>
      </c>
      <c r="MK833" s="109" t="n">
        <v>6.7</v>
      </c>
      <c r="ML833" s="109" t="n">
        <v>8.4</v>
      </c>
      <c r="MM833" s="109" t="n">
        <v>9.7</v>
      </c>
      <c r="MN833" s="109" t="n">
        <v>11.6</v>
      </c>
      <c r="MO833" s="110" t="n">
        <f aca="false">SUM(MC833:MN833)/12</f>
        <v>8.64166666666667</v>
      </c>
      <c r="NA833" s="1" t="n">
        <f aca="false">NA832+1</f>
        <v>1932</v>
      </c>
      <c r="NB833" s="113" t="s">
        <v>90</v>
      </c>
      <c r="NC833" s="109" t="n">
        <v>20.2</v>
      </c>
      <c r="ND833" s="109" t="n">
        <v>15.4</v>
      </c>
      <c r="NE833" s="109" t="n">
        <v>14.8</v>
      </c>
      <c r="NF833" s="109" t="n">
        <v>10.4</v>
      </c>
      <c r="NG833" s="109" t="n">
        <v>8.8</v>
      </c>
      <c r="NH833" s="109" t="n">
        <v>4.2</v>
      </c>
      <c r="NI833" s="109" t="n">
        <v>3.2</v>
      </c>
      <c r="NJ833" s="109" t="n">
        <v>6.4</v>
      </c>
      <c r="NK833" s="109" t="n">
        <v>8.6</v>
      </c>
      <c r="NL833" s="109" t="n">
        <v>11.1</v>
      </c>
      <c r="NM833" s="109" t="n">
        <v>13.6</v>
      </c>
      <c r="NN833" s="109" t="n">
        <v>14.8</v>
      </c>
      <c r="NO833" s="110" t="n">
        <f aca="false">SUM(NC833:NN833)/12</f>
        <v>10.9583333333333</v>
      </c>
      <c r="OA833" s="5"/>
    </row>
    <row r="834" customFormat="false" ht="13.5" hidden="false" customHeight="false" outlineLevel="0" collapsed="false">
      <c r="A834" s="101"/>
      <c r="B834" s="102" t="n">
        <f aca="false">AVERAGE(AO834,BO834,CO834,DO834,EO834,FO834,GO834,HO834,IO834,JO834,KO834,LO834,MO834,NN834)</f>
        <v>10.9494047619048</v>
      </c>
      <c r="C834" s="103" t="n">
        <f aca="false">AVERAGE(B830:B834)</f>
        <v>10.6461904761905</v>
      </c>
      <c r="D834" s="104" t="n">
        <f aca="false">AVERAGE(B825:B834)</f>
        <v>10.5553571428571</v>
      </c>
      <c r="E834" s="102" t="n">
        <f aca="false">AVERAGE(B815:B834)</f>
        <v>10.508917506105</v>
      </c>
      <c r="F834" s="105" t="n">
        <f aca="false">AVERAGE(B785:B834)</f>
        <v>10.360878468291</v>
      </c>
      <c r="G834" s="3" t="n">
        <f aca="false">MAX(AC834:AN834,BC834:BN834,CC834:CN834,DC834:DN834,EC834:EN834,FC834:FN834,GC834:GN834,HC834:HN834,IC834:IN834,JC834:JN834,KC834:KN834,LC834:LN834,MC834:MN834,NB834:NM834)</f>
        <v>20.8</v>
      </c>
      <c r="H834" s="106" t="n">
        <f aca="false">MEDIAN(AC834:AN834,BC834:BN834,CC834:CN834,DC834:DN834,EC834:EN834,FC834:FN834,GC834:GN834,HC834:HN834,IC834:IN834,JC834:JN834,KC834:KN834,LC834:LN834,MC834:MN834,NB834:NM834)</f>
        <v>10.1</v>
      </c>
      <c r="I834" s="5" t="n">
        <f aca="false">MIN(AC834:AN834,BC834:BN834,CC834:CN834,DC834:DN834,EC834:EN834,FC834:FN834,GC834:GN834,HC834:HN834,IC834:IN834,JC834:JN834,KC834:KN834,LC834:LN834,MC834:MN834,NB834:NM834)</f>
        <v>2.4</v>
      </c>
      <c r="J834" s="107" t="n">
        <f aca="false">(G834+I834)/2</f>
        <v>11.6</v>
      </c>
      <c r="AA834" s="1" t="n">
        <f aca="false">AA833+1</f>
        <v>16</v>
      </c>
      <c r="AB834" s="108" t="n">
        <v>1934</v>
      </c>
      <c r="AC834" s="109" t="n">
        <v>18.6</v>
      </c>
      <c r="AD834" s="109" t="n">
        <v>17.1</v>
      </c>
      <c r="AE834" s="109" t="n">
        <v>18.9</v>
      </c>
      <c r="AF834" s="109" t="n">
        <v>12</v>
      </c>
      <c r="AG834" s="109" t="n">
        <v>10.1</v>
      </c>
      <c r="AH834" s="109" t="n">
        <v>8.6</v>
      </c>
      <c r="AI834" s="109" t="n">
        <v>8.6</v>
      </c>
      <c r="AJ834" s="109" t="n">
        <v>8.1</v>
      </c>
      <c r="AK834" s="109" t="n">
        <v>10</v>
      </c>
      <c r="AL834" s="109" t="n">
        <v>11</v>
      </c>
      <c r="AM834" s="109" t="n">
        <v>13.1</v>
      </c>
      <c r="AN834" s="109" t="n">
        <v>14.3</v>
      </c>
      <c r="AO834" s="110" t="n">
        <f aca="false">SUM(AC834:AN834)/12</f>
        <v>12.5333333333333</v>
      </c>
      <c r="BA834" s="1" t="n">
        <f aca="false">BA833+1</f>
        <v>1934</v>
      </c>
      <c r="BB834" s="111" t="n">
        <v>1934</v>
      </c>
      <c r="BC834" s="109" t="n">
        <v>15.9</v>
      </c>
      <c r="BD834" s="109" t="n">
        <v>14.8</v>
      </c>
      <c r="BE834" s="109" t="n">
        <v>15.8</v>
      </c>
      <c r="BF834" s="109" t="n">
        <v>9.4</v>
      </c>
      <c r="BG834" s="109" t="n">
        <v>6.8</v>
      </c>
      <c r="BH834" s="109" t="n">
        <v>5.4</v>
      </c>
      <c r="BI834" s="109" t="n">
        <v>5.3</v>
      </c>
      <c r="BJ834" s="109" t="n">
        <v>5.4</v>
      </c>
      <c r="BK834" s="109" t="n">
        <v>7.5</v>
      </c>
      <c r="BL834" s="109" t="n">
        <v>8.5</v>
      </c>
      <c r="BM834" s="109" t="n">
        <v>10.9</v>
      </c>
      <c r="BN834" s="109" t="n">
        <v>12.4</v>
      </c>
      <c r="BO834" s="110" t="n">
        <f aca="false">SUM(BC834:BN834)/12</f>
        <v>9.84166666666667</v>
      </c>
      <c r="CA834" s="1" t="n">
        <f aca="false">CA833+1</f>
        <v>1934</v>
      </c>
      <c r="CB834" s="111" t="n">
        <v>1934</v>
      </c>
      <c r="CC834" s="109" t="n">
        <v>15.8</v>
      </c>
      <c r="CD834" s="109" t="n">
        <v>16.2</v>
      </c>
      <c r="CE834" s="109" t="n">
        <v>16.7</v>
      </c>
      <c r="CF834" s="109" t="n">
        <v>13</v>
      </c>
      <c r="CG834" s="109" t="n">
        <v>10.8</v>
      </c>
      <c r="CH834" s="109" t="n">
        <v>10.2</v>
      </c>
      <c r="CI834" s="109" t="n">
        <v>10</v>
      </c>
      <c r="CJ834" s="109" t="n">
        <v>8.6</v>
      </c>
      <c r="CK834" s="109" t="n">
        <v>9.7</v>
      </c>
      <c r="CL834" s="109" t="n">
        <v>10</v>
      </c>
      <c r="CM834" s="109" t="n">
        <v>11.8</v>
      </c>
      <c r="CN834" s="109" t="n">
        <v>13</v>
      </c>
      <c r="CO834" s="110" t="n">
        <f aca="false">SUM(CC834:CN834)/12</f>
        <v>12.15</v>
      </c>
      <c r="DA834" s="1" t="n">
        <f aca="false">DA833+1</f>
        <v>1934</v>
      </c>
      <c r="DB834" s="111" t="n">
        <v>1934</v>
      </c>
      <c r="DC834" s="109" t="n">
        <v>14.4</v>
      </c>
      <c r="DD834" s="109" t="n">
        <v>13.3</v>
      </c>
      <c r="DE834" s="109" t="n">
        <v>15.6</v>
      </c>
      <c r="DF834" s="109" t="n">
        <v>8.8</v>
      </c>
      <c r="DG834" s="109" t="n">
        <v>5</v>
      </c>
      <c r="DH834" s="109" t="n">
        <v>3.8</v>
      </c>
      <c r="DI834" s="109" t="n">
        <v>3.9</v>
      </c>
      <c r="DJ834" s="109" t="n">
        <v>4.5</v>
      </c>
      <c r="DK834" s="109" t="n">
        <v>6.8</v>
      </c>
      <c r="DL834" s="109" t="n">
        <v>8.4</v>
      </c>
      <c r="DM834" s="109" t="n">
        <v>10.1</v>
      </c>
      <c r="DN834" s="109" t="n">
        <v>11.5</v>
      </c>
      <c r="DO834" s="110" t="n">
        <f aca="false">SUM(DC834:DN834)/12</f>
        <v>8.84166666666667</v>
      </c>
      <c r="EA834" s="1" t="n">
        <f aca="false">EA833+1</f>
        <v>1934</v>
      </c>
      <c r="EB834" s="113" t="s">
        <v>92</v>
      </c>
      <c r="EC834" s="109" t="n">
        <v>20.8</v>
      </c>
      <c r="ED834" s="109" t="n">
        <v>20.5</v>
      </c>
      <c r="EE834" s="109" t="n">
        <v>20.5</v>
      </c>
      <c r="EF834" s="109" t="n">
        <v>12.9</v>
      </c>
      <c r="EG834" s="109" t="n">
        <v>8.3</v>
      </c>
      <c r="EH834" s="109" t="n">
        <v>5.1</v>
      </c>
      <c r="EI834" s="109" t="n">
        <v>4.1</v>
      </c>
      <c r="EJ834" s="109" t="n">
        <v>4.9</v>
      </c>
      <c r="EK834" s="109" t="n">
        <v>8.8</v>
      </c>
      <c r="EL834" s="109" t="n">
        <v>11.6</v>
      </c>
      <c r="EM834" s="109" t="n">
        <v>15.7</v>
      </c>
      <c r="EN834" s="109" t="n">
        <v>16.6</v>
      </c>
      <c r="EO834" s="110" t="n">
        <f aca="false">SUM(EC834:EN834)/12</f>
        <v>12.4833333333333</v>
      </c>
      <c r="FA834" s="1" t="n">
        <f aca="false">FA833+1</f>
        <v>1934</v>
      </c>
      <c r="FB834" s="111" t="n">
        <v>1934</v>
      </c>
      <c r="FC834" s="109" t="n">
        <v>11.9</v>
      </c>
      <c r="FD834" s="109" t="n">
        <v>11.8</v>
      </c>
      <c r="FE834" s="109" t="n">
        <v>12.9</v>
      </c>
      <c r="FF834" s="109" t="n">
        <v>8.1</v>
      </c>
      <c r="FG834" s="109" t="n">
        <v>4.3</v>
      </c>
      <c r="FH834" s="109" t="n">
        <v>4.2</v>
      </c>
      <c r="FI834" s="109" t="n">
        <v>4.4</v>
      </c>
      <c r="FJ834" s="109" t="n">
        <v>4.7</v>
      </c>
      <c r="FK834" s="109" t="n">
        <v>5.3</v>
      </c>
      <c r="FL834" s="109" t="n">
        <v>7.1</v>
      </c>
      <c r="FM834" s="109" t="n">
        <v>8.6</v>
      </c>
      <c r="FN834" s="109" t="n">
        <v>9.8</v>
      </c>
      <c r="FO834" s="110" t="n">
        <f aca="false">SUM(FC834:FN834)/12</f>
        <v>7.75833333333333</v>
      </c>
      <c r="GA834" s="1" t="n">
        <f aca="false">GA833+1</f>
        <v>1934</v>
      </c>
      <c r="GB834" s="131" t="n">
        <v>1934</v>
      </c>
      <c r="GC834" s="132" t="n">
        <v>11.2</v>
      </c>
      <c r="GD834" s="132" t="n">
        <v>11.8</v>
      </c>
      <c r="GE834" s="132" t="n">
        <v>12.6</v>
      </c>
      <c r="GF834" s="132" t="n">
        <v>8.8</v>
      </c>
      <c r="GG834" s="132" t="n">
        <v>4.9</v>
      </c>
      <c r="GH834" s="132" t="n">
        <v>2.4</v>
      </c>
      <c r="GI834" s="132" t="n">
        <v>4.1</v>
      </c>
      <c r="GJ834" s="132" t="n">
        <v>4.8</v>
      </c>
      <c r="GK834" s="132" t="n">
        <v>4.6</v>
      </c>
      <c r="GL834" s="132" t="n">
        <v>6.4</v>
      </c>
      <c r="GM834" s="132" t="n">
        <v>8.8</v>
      </c>
      <c r="GN834" s="132" t="n">
        <v>9.4</v>
      </c>
      <c r="GO834" s="110" t="n">
        <f aca="false">SUM(GC834:GN834)/12</f>
        <v>7.48333333333333</v>
      </c>
      <c r="HA834" s="1" t="n">
        <f aca="false">HA833+1</f>
        <v>1934</v>
      </c>
      <c r="HB834" s="113" t="s">
        <v>92</v>
      </c>
      <c r="HC834" s="109" t="n">
        <v>16</v>
      </c>
      <c r="HD834" s="109" t="n">
        <v>16.2</v>
      </c>
      <c r="HE834" s="109" t="n">
        <v>17.3</v>
      </c>
      <c r="HF834" s="109" t="n">
        <v>13.4</v>
      </c>
      <c r="HG834" s="109" t="n">
        <v>10.1</v>
      </c>
      <c r="HH834" s="109" t="n">
        <v>9.8</v>
      </c>
      <c r="HI834" s="109" t="n">
        <v>9.3</v>
      </c>
      <c r="HJ834" s="109" t="n">
        <v>8.5</v>
      </c>
      <c r="HK834" s="109" t="n">
        <v>10.2</v>
      </c>
      <c r="HL834" s="109" t="n">
        <v>10</v>
      </c>
      <c r="HM834" s="109" t="n">
        <v>12.4</v>
      </c>
      <c r="HN834" s="109" t="n">
        <v>14.2</v>
      </c>
      <c r="HO834" s="110" t="n">
        <f aca="false">SUM(HC834:HN834)/12</f>
        <v>12.2833333333333</v>
      </c>
      <c r="IA834" s="1" t="n">
        <f aca="false">IA833+1</f>
        <v>1934</v>
      </c>
      <c r="IB834" s="111" t="n">
        <v>1934</v>
      </c>
      <c r="IC834" s="109" t="n">
        <v>19.4</v>
      </c>
      <c r="ID834" s="109" t="n">
        <v>18.5</v>
      </c>
      <c r="IE834" s="109" t="n">
        <v>18.9</v>
      </c>
      <c r="IF834" s="109" t="n">
        <v>12.7</v>
      </c>
      <c r="IG834" s="109" t="n">
        <v>9.7</v>
      </c>
      <c r="IH834" s="109" t="n">
        <v>9.2</v>
      </c>
      <c r="II834" s="109" t="n">
        <v>8.3</v>
      </c>
      <c r="IJ834" s="109" t="n">
        <v>7.8</v>
      </c>
      <c r="IK834" s="109" t="n">
        <v>11.2</v>
      </c>
      <c r="IL834" s="109" t="n">
        <v>12</v>
      </c>
      <c r="IM834" s="109" t="n">
        <v>14.2</v>
      </c>
      <c r="IN834" s="109" t="n">
        <v>15.7</v>
      </c>
      <c r="IO834" s="110" t="n">
        <f aca="false">SUM(IC834:IN834)/12</f>
        <v>13.1333333333333</v>
      </c>
      <c r="JA834" s="1" t="n">
        <f aca="false">JA833+1</f>
        <v>1934</v>
      </c>
      <c r="JB834" s="113" t="s">
        <v>92</v>
      </c>
      <c r="JC834" s="109" t="n">
        <v>13.5</v>
      </c>
      <c r="JD834" s="109" t="n">
        <v>13.6</v>
      </c>
      <c r="JE834" s="109" t="n">
        <v>14.9</v>
      </c>
      <c r="JF834" s="109" t="n">
        <v>12</v>
      </c>
      <c r="JG834" s="109" t="n">
        <v>10.2</v>
      </c>
      <c r="JH834" s="109" t="n">
        <v>7.1</v>
      </c>
      <c r="JI834" s="109" t="n">
        <v>7.9</v>
      </c>
      <c r="JJ834" s="109" t="n">
        <v>8.8</v>
      </c>
      <c r="JK834" s="109" t="n">
        <v>10.4</v>
      </c>
      <c r="JL834" s="109" t="n">
        <v>10.9</v>
      </c>
      <c r="JM834" s="109" t="n">
        <v>11.5</v>
      </c>
      <c r="JN834" s="109" t="n">
        <v>12.4</v>
      </c>
      <c r="JO834" s="110" t="n">
        <f aca="false">SUM(JC834:JN834)/12</f>
        <v>11.1</v>
      </c>
      <c r="KA834" s="1" t="n">
        <f aca="false">KA833+1</f>
        <v>1934</v>
      </c>
      <c r="KB834" s="111" t="n">
        <v>1934</v>
      </c>
      <c r="KC834" s="109" t="n">
        <v>17</v>
      </c>
      <c r="KD834" s="109" t="n">
        <v>15.5</v>
      </c>
      <c r="KE834" s="109" t="n">
        <v>17.2</v>
      </c>
      <c r="KF834" s="109" t="n">
        <v>11</v>
      </c>
      <c r="KG834" s="109" t="n">
        <v>8.4</v>
      </c>
      <c r="KH834" s="109" t="n">
        <v>6.8</v>
      </c>
      <c r="KI834" s="109" t="n">
        <v>6.5</v>
      </c>
      <c r="KJ834" s="109" t="n">
        <v>6.2</v>
      </c>
      <c r="KK834" s="109" t="n">
        <v>8.4</v>
      </c>
      <c r="KL834" s="109" t="n">
        <v>9.3</v>
      </c>
      <c r="KM834" s="109" t="n">
        <v>12.1</v>
      </c>
      <c r="KN834" s="109" t="n">
        <v>13.7</v>
      </c>
      <c r="KO834" s="110" t="n">
        <f aca="false">SUM(KC834:KN834)/12</f>
        <v>11.0083333333333</v>
      </c>
      <c r="LA834" s="1" t="n">
        <f aca="false">LA833+1</f>
        <v>1934</v>
      </c>
      <c r="LB834" s="113" t="s">
        <v>92</v>
      </c>
      <c r="LC834" s="109" t="n">
        <v>15.4</v>
      </c>
      <c r="LD834" s="109" t="n">
        <v>14.9</v>
      </c>
      <c r="LE834" s="109" t="n">
        <v>15.7</v>
      </c>
      <c r="LF834" s="109" t="n">
        <v>10.1</v>
      </c>
      <c r="LG834" s="109" t="n">
        <v>5.8</v>
      </c>
      <c r="LH834" s="109" t="n">
        <v>6</v>
      </c>
      <c r="LI834" s="109" t="n">
        <v>5.7</v>
      </c>
      <c r="LJ834" s="109" t="n">
        <v>5.1</v>
      </c>
      <c r="LK834" s="109" t="n">
        <v>7.9</v>
      </c>
      <c r="LL834" s="109" t="n">
        <v>9.1</v>
      </c>
      <c r="LM834" s="109" t="n">
        <v>11.9</v>
      </c>
      <c r="LN834" s="109" t="n">
        <v>13.2</v>
      </c>
      <c r="LO834" s="110" t="n">
        <f aca="false">SUM(LC834:LN834)/12</f>
        <v>10.0666666666667</v>
      </c>
      <c r="MA834" s="1" t="n">
        <f aca="false">MA833+1</f>
        <v>1934</v>
      </c>
      <c r="MB834" s="111" t="n">
        <v>1934</v>
      </c>
      <c r="MC834" s="109" t="n">
        <v>13.6</v>
      </c>
      <c r="MD834" s="109" t="n">
        <v>12.9</v>
      </c>
      <c r="ME834" s="109" t="n">
        <v>14.4</v>
      </c>
      <c r="MF834" s="109" t="n">
        <v>9.4</v>
      </c>
      <c r="MG834" s="109" t="n">
        <v>6.7</v>
      </c>
      <c r="MH834" s="109" t="n">
        <v>5.7</v>
      </c>
      <c r="MI834" s="109" t="n">
        <v>6.1</v>
      </c>
      <c r="MJ834" s="109" t="n">
        <v>6.2</v>
      </c>
      <c r="MK834" s="109" t="n">
        <v>6.9</v>
      </c>
      <c r="ML834" s="109" t="n">
        <v>8.8</v>
      </c>
      <c r="MM834" s="109" t="n">
        <v>10.4</v>
      </c>
      <c r="MN834" s="109" t="n">
        <v>11.8</v>
      </c>
      <c r="MO834" s="110" t="n">
        <f aca="false">SUM(MC834:MN834)/12</f>
        <v>9.40833333333333</v>
      </c>
      <c r="NA834" s="1" t="n">
        <f aca="false">NA833+1</f>
        <v>1933</v>
      </c>
      <c r="NB834" s="113" t="s">
        <v>91</v>
      </c>
      <c r="NC834" s="109" t="n">
        <v>13.6</v>
      </c>
      <c r="ND834" s="109" t="n">
        <v>13</v>
      </c>
      <c r="NE834" s="109" t="n">
        <v>14.3</v>
      </c>
      <c r="NF834" s="109" t="n">
        <v>10.9</v>
      </c>
      <c r="NG834" s="109" t="n">
        <v>8.3</v>
      </c>
      <c r="NH834" s="109" t="n">
        <v>5.8</v>
      </c>
      <c r="NI834" s="109" t="n">
        <v>2.8</v>
      </c>
      <c r="NJ834" s="109" t="n">
        <v>3.2</v>
      </c>
      <c r="NK834" s="109" t="n">
        <v>8.8</v>
      </c>
      <c r="NL834" s="109" t="n">
        <v>10.8</v>
      </c>
      <c r="NM834" s="109" t="n">
        <v>12.8</v>
      </c>
      <c r="NN834" s="109" t="n">
        <v>15.2</v>
      </c>
      <c r="NO834" s="110" t="n">
        <f aca="false">SUM(NC834:NN834)/12</f>
        <v>9.95833333333333</v>
      </c>
      <c r="OA834" s="5"/>
    </row>
    <row r="835" customFormat="false" ht="13.5" hidden="false" customHeight="false" outlineLevel="0" collapsed="false">
      <c r="A835" s="101" t="n">
        <f aca="false">A830+5</f>
        <v>1935</v>
      </c>
      <c r="B835" s="102" t="n">
        <f aca="false">AVERAGE(AO835,BO835,CO835,DO835,EO835,FO835,GO835,HO835,IO835,JO835,KO835,LO835,MO835,NN835)</f>
        <v>10.7136904761905</v>
      </c>
      <c r="C835" s="103" t="n">
        <f aca="false">AVERAGE(B831:B835)</f>
        <v>10.6039285714286</v>
      </c>
      <c r="D835" s="104" t="n">
        <f aca="false">AVERAGE(B826:B835)</f>
        <v>10.5681547619048</v>
      </c>
      <c r="E835" s="102" t="n">
        <f aca="false">AVERAGE(B816:B835)</f>
        <v>10.5197088675214</v>
      </c>
      <c r="F835" s="105" t="n">
        <f aca="false">AVERAGE(B786:B835)</f>
        <v>10.3950189444814</v>
      </c>
      <c r="G835" s="3" t="n">
        <f aca="false">MAX(AC835:AN835,BC835:BN835,CC835:CN835,DC835:DN835,EC835:EN835,FC835:FN835,GC835:GN835,HC835:HN835,IC835:IN835,JC835:JN835,KC835:KN835,LC835:LN835,MC835:MN835,NB835:NM835)</f>
        <v>19.8</v>
      </c>
      <c r="H835" s="106" t="n">
        <f aca="false">MEDIAN(AC835:AN835,BC835:BN835,CC835:CN835,DC835:DN835,EC835:EN835,FC835:FN835,GC835:GN835,HC835:HN835,IC835:IN835,JC835:JN835,KC835:KN835,LC835:LN835,MC835:MN835,NB835:NM835)</f>
        <v>10.4</v>
      </c>
      <c r="I835" s="5" t="n">
        <f aca="false">MIN(AC835:AN835,BC835:BN835,CC835:CN835,DC835:DN835,EC835:EN835,FC835:FN835,GC835:GN835,HC835:HN835,IC835:IN835,JC835:JN835,KC835:KN835,LC835:LN835,MC835:MN835,NB835:NM835)</f>
        <v>3.8</v>
      </c>
      <c r="J835" s="107" t="n">
        <f aca="false">(G835+I835)/2</f>
        <v>11.8</v>
      </c>
      <c r="AA835" s="1" t="n">
        <f aca="false">AA834+1</f>
        <v>17</v>
      </c>
      <c r="AB835" s="108" t="n">
        <v>1935</v>
      </c>
      <c r="AC835" s="109" t="n">
        <v>14.6</v>
      </c>
      <c r="AD835" s="109" t="n">
        <v>15.7</v>
      </c>
      <c r="AE835" s="109" t="n">
        <v>16.3</v>
      </c>
      <c r="AF835" s="109" t="n">
        <v>12.9</v>
      </c>
      <c r="AG835" s="109" t="n">
        <v>9.3</v>
      </c>
      <c r="AH835" s="109" t="n">
        <v>8.4</v>
      </c>
      <c r="AI835" s="109" t="n">
        <v>7.4</v>
      </c>
      <c r="AJ835" s="109" t="n">
        <v>9</v>
      </c>
      <c r="AK835" s="109" t="n">
        <v>9.6</v>
      </c>
      <c r="AL835" s="109" t="n">
        <v>11.7</v>
      </c>
      <c r="AM835" s="109" t="n">
        <v>13.5</v>
      </c>
      <c r="AN835" s="109" t="n">
        <v>15.1</v>
      </c>
      <c r="AO835" s="110" t="n">
        <f aca="false">SUM(AC835:AN835)/12</f>
        <v>11.9583333333333</v>
      </c>
      <c r="BA835" s="1" t="n">
        <f aca="false">BA834+1</f>
        <v>1935</v>
      </c>
      <c r="BB835" s="111" t="n">
        <v>1935</v>
      </c>
      <c r="BC835" s="109" t="n">
        <v>12.7</v>
      </c>
      <c r="BD835" s="109" t="n">
        <v>13.4</v>
      </c>
      <c r="BE835" s="109" t="n">
        <v>14.1</v>
      </c>
      <c r="BF835" s="109" t="n">
        <v>10.5</v>
      </c>
      <c r="BG835" s="109" t="n">
        <v>7.4</v>
      </c>
      <c r="BH835" s="109" t="n">
        <v>6.3</v>
      </c>
      <c r="BI835" s="109" t="n">
        <v>5.1</v>
      </c>
      <c r="BJ835" s="109" t="n">
        <v>6.1</v>
      </c>
      <c r="BK835" s="109" t="n">
        <v>7.2</v>
      </c>
      <c r="BL835" s="109" t="n">
        <v>9.7</v>
      </c>
      <c r="BM835" s="109" t="n">
        <v>11.3</v>
      </c>
      <c r="BN835" s="109" t="n">
        <v>13.1</v>
      </c>
      <c r="BO835" s="110" t="n">
        <f aca="false">SUM(BC835:BN835)/12</f>
        <v>9.74166666666667</v>
      </c>
      <c r="CA835" s="1" t="n">
        <f aca="false">CA834+1</f>
        <v>1935</v>
      </c>
      <c r="CB835" s="111" t="n">
        <v>1935</v>
      </c>
      <c r="CC835" s="109" t="n">
        <v>13.4</v>
      </c>
      <c r="CD835" s="109" t="n">
        <v>15.1</v>
      </c>
      <c r="CE835" s="109" t="n">
        <v>14.8</v>
      </c>
      <c r="CF835" s="109" t="n">
        <v>12.7</v>
      </c>
      <c r="CG835" s="109" t="n">
        <v>10.8</v>
      </c>
      <c r="CH835" s="109" t="n">
        <v>9.7</v>
      </c>
      <c r="CI835" s="109" t="n">
        <v>8.4</v>
      </c>
      <c r="CJ835" s="109" t="n">
        <v>8.5</v>
      </c>
      <c r="CK835" s="109" t="n">
        <v>9.9</v>
      </c>
      <c r="CL835" s="109" t="n">
        <v>10.7</v>
      </c>
      <c r="CM835" s="109" t="n">
        <v>12.1</v>
      </c>
      <c r="CN835" s="109" t="n">
        <v>14.1</v>
      </c>
      <c r="CO835" s="110" t="n">
        <f aca="false">SUM(CC835:CN835)/12</f>
        <v>11.6833333333333</v>
      </c>
      <c r="DA835" s="1" t="n">
        <f aca="false">DA834+1</f>
        <v>1935</v>
      </c>
      <c r="DB835" s="111" t="n">
        <v>1935</v>
      </c>
      <c r="DC835" s="109" t="n">
        <v>11.1</v>
      </c>
      <c r="DD835" s="109" t="n">
        <v>12.3</v>
      </c>
      <c r="DE835" s="109" t="n">
        <v>11.9</v>
      </c>
      <c r="DF835" s="109" t="n">
        <v>9.7</v>
      </c>
      <c r="DG835" s="109" t="n">
        <v>6.7</v>
      </c>
      <c r="DH835" s="109" t="n">
        <v>5</v>
      </c>
      <c r="DI835" s="109" t="n">
        <v>4.3</v>
      </c>
      <c r="DJ835" s="109" t="n">
        <v>6.1</v>
      </c>
      <c r="DK835" s="109" t="n">
        <v>5.4</v>
      </c>
      <c r="DL835" s="109" t="n">
        <v>8.8</v>
      </c>
      <c r="DM835" s="109" t="n">
        <v>9.9</v>
      </c>
      <c r="DN835" s="109" t="n">
        <v>11.7</v>
      </c>
      <c r="DO835" s="110" t="n">
        <f aca="false">SUM(DC835:DN835)/12</f>
        <v>8.575</v>
      </c>
      <c r="EA835" s="1" t="n">
        <f aca="false">EA834+1</f>
        <v>1935</v>
      </c>
      <c r="EB835" s="113" t="s">
        <v>93</v>
      </c>
      <c r="EC835" s="109" t="n">
        <v>19.8</v>
      </c>
      <c r="ED835" s="109" t="n">
        <v>19.2</v>
      </c>
      <c r="EE835" s="109" t="n">
        <v>18.8</v>
      </c>
      <c r="EF835" s="109" t="n">
        <v>11.9</v>
      </c>
      <c r="EG835" s="109" t="n">
        <v>6.5</v>
      </c>
      <c r="EH835" s="109" t="n">
        <v>4.2</v>
      </c>
      <c r="EI835" s="109" t="n">
        <v>5.1</v>
      </c>
      <c r="EJ835" s="109" t="n">
        <v>6.6</v>
      </c>
      <c r="EK835" s="109" t="n">
        <v>9.9</v>
      </c>
      <c r="EL835" s="109" t="n">
        <v>13.2</v>
      </c>
      <c r="EM835" s="109" t="n">
        <v>16.7</v>
      </c>
      <c r="EN835" s="109" t="n">
        <v>17.2</v>
      </c>
      <c r="EO835" s="110" t="n">
        <f aca="false">SUM(EC835:EN835)/12</f>
        <v>12.425</v>
      </c>
      <c r="FA835" s="1" t="n">
        <f aca="false">FA834+1</f>
        <v>1935</v>
      </c>
      <c r="FB835" s="111" t="n">
        <v>1935</v>
      </c>
      <c r="FC835" s="109" t="n">
        <v>10.6</v>
      </c>
      <c r="FD835" s="109" t="n">
        <v>11.4</v>
      </c>
      <c r="FE835" s="109" t="n">
        <v>10.9</v>
      </c>
      <c r="FF835" s="109" t="n">
        <v>9.9</v>
      </c>
      <c r="FG835" s="109" t="n">
        <v>6.3</v>
      </c>
      <c r="FH835" s="109" t="n">
        <v>5.1</v>
      </c>
      <c r="FI835" s="109" t="n">
        <v>3.8</v>
      </c>
      <c r="FJ835" s="109" t="n">
        <v>4.6</v>
      </c>
      <c r="FK835" s="109" t="n">
        <v>5.2</v>
      </c>
      <c r="FL835" s="109" t="n">
        <v>7.6</v>
      </c>
      <c r="FM835" s="109" t="n">
        <v>7.8</v>
      </c>
      <c r="FN835" s="109" t="n">
        <v>9.9</v>
      </c>
      <c r="FO835" s="110" t="n">
        <f aca="false">SUM(FC835:FN835)/12</f>
        <v>7.75833333333333</v>
      </c>
      <c r="GA835" s="1" t="n">
        <f aca="false">GA834+1</f>
        <v>1935</v>
      </c>
      <c r="GB835" s="131" t="n">
        <v>1935</v>
      </c>
      <c r="GC835" s="132" t="n">
        <v>9</v>
      </c>
      <c r="GD835" s="132" t="n">
        <v>10.6</v>
      </c>
      <c r="GE835" s="132" t="n">
        <v>9</v>
      </c>
      <c r="GF835" s="132" t="n">
        <v>9.4</v>
      </c>
      <c r="GG835" s="132" t="n">
        <v>5.6</v>
      </c>
      <c r="GH835" s="132" t="n">
        <v>5.1</v>
      </c>
      <c r="GI835" s="132" t="n">
        <v>3.9</v>
      </c>
      <c r="GJ835" s="132" t="n">
        <v>5.1</v>
      </c>
      <c r="GK835" s="132" t="n">
        <v>5.7</v>
      </c>
      <c r="GL835" s="132" t="n">
        <v>6.6</v>
      </c>
      <c r="GM835" s="132" t="n">
        <v>6.8</v>
      </c>
      <c r="GN835" s="132" t="n">
        <v>9.8</v>
      </c>
      <c r="GO835" s="110" t="n">
        <f aca="false">SUM(GC835:GN835)/12</f>
        <v>7.21666666666667</v>
      </c>
      <c r="HA835" s="1" t="n">
        <f aca="false">HA834+1</f>
        <v>1935</v>
      </c>
      <c r="HB835" s="113" t="s">
        <v>93</v>
      </c>
      <c r="HC835" s="109" t="n">
        <v>14.4</v>
      </c>
      <c r="HD835" s="109" t="n">
        <v>15.5</v>
      </c>
      <c r="HE835" s="109" t="n">
        <v>15.5</v>
      </c>
      <c r="HF835" s="109" t="n">
        <v>13.2</v>
      </c>
      <c r="HG835" s="109" t="n">
        <v>11</v>
      </c>
      <c r="HH835" s="109" t="n">
        <v>9.5</v>
      </c>
      <c r="HI835" s="109" t="n">
        <v>8.4</v>
      </c>
      <c r="HJ835" s="109" t="n">
        <v>8.2</v>
      </c>
      <c r="HK835" s="109" t="n">
        <v>9.4</v>
      </c>
      <c r="HL835" s="109" t="n">
        <v>11.3</v>
      </c>
      <c r="HM835" s="109" t="n">
        <v>12.5</v>
      </c>
      <c r="HN835" s="109" t="n">
        <v>13.4</v>
      </c>
      <c r="HO835" s="110" t="n">
        <f aca="false">SUM(HC835:HN835)/12</f>
        <v>11.8583333333333</v>
      </c>
      <c r="IA835" s="1" t="n">
        <f aca="false">IA834+1</f>
        <v>1935</v>
      </c>
      <c r="IB835" s="111" t="n">
        <v>1935</v>
      </c>
      <c r="IC835" s="109" t="n">
        <v>16</v>
      </c>
      <c r="ID835" s="109" t="n">
        <v>16.9</v>
      </c>
      <c r="IE835" s="109" t="n">
        <v>17.7</v>
      </c>
      <c r="IF835" s="109" t="n">
        <v>12.4</v>
      </c>
      <c r="IG835" s="109" t="n">
        <v>8.9</v>
      </c>
      <c r="IH835" s="109" t="n">
        <v>7.9</v>
      </c>
      <c r="II835" s="109" t="n">
        <v>7.1</v>
      </c>
      <c r="IJ835" s="109" t="n">
        <v>9.1</v>
      </c>
      <c r="IK835" s="109" t="n">
        <v>10.5</v>
      </c>
      <c r="IL835" s="109" t="n">
        <v>12.9</v>
      </c>
      <c r="IM835" s="109" t="n">
        <v>14.8</v>
      </c>
      <c r="IN835" s="109" t="n">
        <v>15.3</v>
      </c>
      <c r="IO835" s="110" t="n">
        <f aca="false">SUM(IC835:IN835)/12</f>
        <v>12.4583333333333</v>
      </c>
      <c r="JA835" s="1" t="n">
        <f aca="false">JA834+1</f>
        <v>1935</v>
      </c>
      <c r="JB835" s="113" t="s">
        <v>93</v>
      </c>
      <c r="JC835" s="109" t="n">
        <v>13.3</v>
      </c>
      <c r="JD835" s="109" t="n">
        <v>13.3</v>
      </c>
      <c r="JE835" s="109" t="n">
        <v>12.4</v>
      </c>
      <c r="JF835" s="109" t="n">
        <v>12.9</v>
      </c>
      <c r="JG835" s="109" t="n">
        <v>10.3</v>
      </c>
      <c r="JH835" s="109" t="n">
        <v>8.7</v>
      </c>
      <c r="JI835" s="109" t="n">
        <v>8.8</v>
      </c>
      <c r="JJ835" s="109" t="n">
        <v>8.7</v>
      </c>
      <c r="JK835" s="109" t="n">
        <v>9.4</v>
      </c>
      <c r="JL835" s="109" t="n">
        <v>10.5</v>
      </c>
      <c r="JM835" s="109" t="n">
        <v>11.3</v>
      </c>
      <c r="JN835" s="109" t="n">
        <v>13</v>
      </c>
      <c r="JO835" s="110" t="n">
        <f aca="false">SUM(JC835:JN835)/12</f>
        <v>11.05</v>
      </c>
      <c r="KA835" s="1" t="n">
        <f aca="false">KA834+1</f>
        <v>1935</v>
      </c>
      <c r="KB835" s="111" t="n">
        <v>1935</v>
      </c>
      <c r="KC835" s="109" t="n">
        <v>13.5</v>
      </c>
      <c r="KD835" s="109" t="n">
        <v>14.4</v>
      </c>
      <c r="KE835" s="109" t="n">
        <v>15.1</v>
      </c>
      <c r="KF835" s="109" t="n">
        <v>11.7</v>
      </c>
      <c r="KG835" s="109" t="n">
        <v>7.9</v>
      </c>
      <c r="KH835" s="109" t="n">
        <v>7</v>
      </c>
      <c r="KI835" s="109" t="n">
        <v>5.5</v>
      </c>
      <c r="KJ835" s="109" t="n">
        <v>7</v>
      </c>
      <c r="KK835" s="109" t="n">
        <v>7.1</v>
      </c>
      <c r="KL835" s="109" t="n">
        <v>10.5</v>
      </c>
      <c r="KM835" s="109" t="n">
        <v>12.4</v>
      </c>
      <c r="KN835" s="109" t="n">
        <v>13.7</v>
      </c>
      <c r="KO835" s="110" t="n">
        <f aca="false">SUM(KC835:KN835)/12</f>
        <v>10.4833333333333</v>
      </c>
      <c r="LA835" s="1" t="n">
        <f aca="false">LA834+1</f>
        <v>1935</v>
      </c>
      <c r="LB835" s="113" t="s">
        <v>93</v>
      </c>
      <c r="LC835" s="109" t="n">
        <v>13.9</v>
      </c>
      <c r="LD835" s="109" t="n">
        <v>14.1</v>
      </c>
      <c r="LE835" s="109" t="n">
        <v>14.6</v>
      </c>
      <c r="LF835" s="109" t="n">
        <v>11.4</v>
      </c>
      <c r="LG835" s="109" t="n">
        <v>6.6</v>
      </c>
      <c r="LH835" s="109" t="n">
        <v>6.2</v>
      </c>
      <c r="LI835" s="109" t="n">
        <v>4.6</v>
      </c>
      <c r="LJ835" s="109" t="n">
        <v>5.9</v>
      </c>
      <c r="LK835" s="109" t="n">
        <v>6.8</v>
      </c>
      <c r="LL835" s="109" t="n">
        <v>10.6</v>
      </c>
      <c r="LM835" s="109" t="n">
        <v>11.1</v>
      </c>
      <c r="LN835" s="109" t="n">
        <v>12.8</v>
      </c>
      <c r="LO835" s="110" t="n">
        <f aca="false">SUM(LC835:LN835)/12</f>
        <v>9.88333333333333</v>
      </c>
      <c r="MA835" s="1" t="n">
        <f aca="false">MA834+1</f>
        <v>1935</v>
      </c>
      <c r="MB835" s="111" t="n">
        <v>1935</v>
      </c>
      <c r="MC835" s="109" t="n">
        <v>11.6</v>
      </c>
      <c r="MD835" s="109" t="n">
        <v>12.5</v>
      </c>
      <c r="ME835" s="109" t="n">
        <v>12</v>
      </c>
      <c r="MF835" s="109" t="n">
        <v>11.4</v>
      </c>
      <c r="MG835" s="109" t="n">
        <v>7.6</v>
      </c>
      <c r="MH835" s="109" t="n">
        <v>6.4</v>
      </c>
      <c r="MI835" s="109" t="n">
        <v>5.2</v>
      </c>
      <c r="MJ835" s="109" t="n">
        <v>6.1</v>
      </c>
      <c r="MK835" s="109" t="n">
        <v>6.4</v>
      </c>
      <c r="ML835" s="109" t="n">
        <v>8.5</v>
      </c>
      <c r="MM835" s="109" t="n">
        <v>9.1</v>
      </c>
      <c r="MN835" s="109" t="n">
        <v>11.2</v>
      </c>
      <c r="MO835" s="110" t="n">
        <f aca="false">SUM(MC835:MN835)/12</f>
        <v>9</v>
      </c>
      <c r="NA835" s="1" t="n">
        <f aca="false">NA834+1</f>
        <v>1934</v>
      </c>
      <c r="NB835" s="113" t="s">
        <v>92</v>
      </c>
      <c r="NC835" s="109" t="n">
        <v>18.3</v>
      </c>
      <c r="ND835" s="109" t="n">
        <v>19.2</v>
      </c>
      <c r="NE835" s="109" t="n">
        <v>18.1</v>
      </c>
      <c r="NF835" s="109" t="n">
        <v>11</v>
      </c>
      <c r="NG835" s="109" t="n">
        <v>6.9</v>
      </c>
      <c r="NH835" s="109" t="n">
        <v>5.8</v>
      </c>
      <c r="NI835" s="109" t="n">
        <v>4.1</v>
      </c>
      <c r="NJ835" s="109" t="n">
        <v>4.8</v>
      </c>
      <c r="NK835" s="109" t="n">
        <v>8.1</v>
      </c>
      <c r="NL835" s="109" t="n">
        <v>10.4</v>
      </c>
      <c r="NM835" s="109" t="n">
        <v>14.6</v>
      </c>
      <c r="NN835" s="109" t="n">
        <v>15.9</v>
      </c>
      <c r="NO835" s="110" t="n">
        <f aca="false">SUM(NC835:NN835)/12</f>
        <v>11.4333333333333</v>
      </c>
      <c r="OA835" s="5"/>
    </row>
    <row r="836" customFormat="false" ht="13.5" hidden="false" customHeight="false" outlineLevel="0" collapsed="false">
      <c r="A836" s="101"/>
      <c r="B836" s="102" t="n">
        <f aca="false">AVERAGE(AO836,BO836,CO836,DO836,EO836,FO836,GO836,HO836,IO836,JO836,KO836,LO836,MO836,NN836)</f>
        <v>10.6190476190476</v>
      </c>
      <c r="C836" s="103" t="n">
        <f aca="false">AVERAGE(B832:B836)</f>
        <v>10.632619047619</v>
      </c>
      <c r="D836" s="104" t="n">
        <f aca="false">AVERAGE(B827:B836)</f>
        <v>10.5644047619048</v>
      </c>
      <c r="E836" s="102" t="n">
        <f aca="false">AVERAGE(B817:B836)</f>
        <v>10.553556547619</v>
      </c>
      <c r="F836" s="105" t="n">
        <f aca="false">AVERAGE(B787:B836)</f>
        <v>10.4284665635291</v>
      </c>
      <c r="G836" s="3" t="n">
        <f aca="false">MAX(AC836:AN836,BC836:BN836,CC836:CN836,DC836:DN836,EC836:EN836,FC836:FN836,GC836:GN836,HC836:HN836,IC836:IN836,JC836:JN836,KC836:KN836,LC836:LN836,MC836:MN836,NB836:NM836)</f>
        <v>21.3</v>
      </c>
      <c r="H836" s="106" t="n">
        <f aca="false">MEDIAN(AC836:AN836,BC836:BN836,CC836:CN836,DC836:DN836,EC836:EN836,FC836:FN836,GC836:GN836,HC836:HN836,IC836:IN836,JC836:JN836,KC836:KN836,LC836:LN836,MC836:MN836,NB836:NM836)</f>
        <v>10</v>
      </c>
      <c r="I836" s="5" t="n">
        <f aca="false">MIN(AC836:AN836,BC836:BN836,CC836:CN836,DC836:DN836,EC836:EN836,FC836:FN836,GC836:GN836,HC836:HN836,IC836:IN836,JC836:JN836,KC836:KN836,LC836:LN836,MC836:MN836,NB836:NM836)</f>
        <v>2.8</v>
      </c>
      <c r="J836" s="107" t="n">
        <f aca="false">(G836+I836)/2</f>
        <v>12.05</v>
      </c>
      <c r="AA836" s="1" t="n">
        <f aca="false">AA835+1</f>
        <v>18</v>
      </c>
      <c r="AB836" s="108" t="n">
        <v>1936</v>
      </c>
      <c r="AC836" s="109" t="n">
        <v>16.9</v>
      </c>
      <c r="AD836" s="109" t="n">
        <v>16</v>
      </c>
      <c r="AE836" s="109" t="n">
        <v>15.1</v>
      </c>
      <c r="AF836" s="109" t="n">
        <v>12</v>
      </c>
      <c r="AG836" s="109" t="n">
        <v>10.8</v>
      </c>
      <c r="AH836" s="109" t="n">
        <v>7.4</v>
      </c>
      <c r="AI836" s="109" t="n">
        <v>8</v>
      </c>
      <c r="AJ836" s="109" t="n">
        <v>8.6</v>
      </c>
      <c r="AK836" s="109" t="n">
        <v>8.2</v>
      </c>
      <c r="AL836" s="109" t="n">
        <v>11.3</v>
      </c>
      <c r="AM836" s="109" t="n">
        <v>12.2</v>
      </c>
      <c r="AN836" s="109" t="n">
        <v>15.7</v>
      </c>
      <c r="AO836" s="110" t="n">
        <f aca="false">SUM(AC836:AN836)/12</f>
        <v>11.85</v>
      </c>
      <c r="BA836" s="1" t="n">
        <f aca="false">BA835+1</f>
        <v>1936</v>
      </c>
      <c r="BB836" s="111" t="n">
        <v>1936</v>
      </c>
      <c r="BC836" s="109" t="n">
        <v>15.4</v>
      </c>
      <c r="BD836" s="109" t="n">
        <v>13.9</v>
      </c>
      <c r="BE836" s="109" t="n">
        <v>13.3</v>
      </c>
      <c r="BF836" s="109" t="n">
        <v>9.9</v>
      </c>
      <c r="BG836" s="109" t="n">
        <v>7.7</v>
      </c>
      <c r="BH836" s="109" t="n">
        <v>5.3</v>
      </c>
      <c r="BI836" s="109" t="n">
        <v>6</v>
      </c>
      <c r="BJ836" s="109" t="n">
        <v>7</v>
      </c>
      <c r="BK836" s="109" t="n">
        <v>5.7</v>
      </c>
      <c r="BL836" s="109" t="n">
        <v>9.1</v>
      </c>
      <c r="BM836" s="109" t="n">
        <v>10.4</v>
      </c>
      <c r="BN836" s="109" t="n">
        <v>13.8</v>
      </c>
      <c r="BO836" s="110" t="n">
        <f aca="false">SUM(BC836:BN836)/12</f>
        <v>9.79166666666667</v>
      </c>
      <c r="CA836" s="1" t="n">
        <f aca="false">CA835+1</f>
        <v>1936</v>
      </c>
      <c r="CB836" s="111" t="n">
        <v>1936</v>
      </c>
      <c r="CC836" s="109" t="n">
        <v>16.1</v>
      </c>
      <c r="CD836" s="109" t="n">
        <v>15.1</v>
      </c>
      <c r="CE836" s="109" t="n">
        <v>14.6</v>
      </c>
      <c r="CF836" s="109" t="n">
        <v>11.4</v>
      </c>
      <c r="CG836" s="109" t="n">
        <v>11.3</v>
      </c>
      <c r="CH836" s="109" t="n">
        <v>8.9</v>
      </c>
      <c r="CI836" s="109" t="n">
        <v>8.5</v>
      </c>
      <c r="CJ836" s="109" t="n">
        <v>9.6</v>
      </c>
      <c r="CK836" s="109" t="n">
        <v>8.8</v>
      </c>
      <c r="CL836" s="109" t="n">
        <v>10.4</v>
      </c>
      <c r="CM836" s="109" t="n">
        <v>11.3</v>
      </c>
      <c r="CN836" s="109" t="n">
        <v>14</v>
      </c>
      <c r="CO836" s="110" t="n">
        <f aca="false">SUM(CC836:CN836)/12</f>
        <v>11.6666666666667</v>
      </c>
      <c r="DA836" s="1" t="n">
        <f aca="false">DA835+1</f>
        <v>1936</v>
      </c>
      <c r="DB836" s="111" t="n">
        <v>1936</v>
      </c>
      <c r="DC836" s="109" t="n">
        <v>14.2</v>
      </c>
      <c r="DD836" s="109" t="n">
        <v>12.7</v>
      </c>
      <c r="DE836" s="109" t="n">
        <v>11.9</v>
      </c>
      <c r="DF836" s="109" t="n">
        <v>7.8</v>
      </c>
      <c r="DG836" s="109" t="n">
        <v>6.1</v>
      </c>
      <c r="DH836" s="109" t="n">
        <v>4.3</v>
      </c>
      <c r="DI836" s="109" t="n">
        <v>4.6</v>
      </c>
      <c r="DJ836" s="109" t="n">
        <v>5.6</v>
      </c>
      <c r="DK836" s="109" t="n">
        <v>4.6</v>
      </c>
      <c r="DL836" s="109" t="n">
        <v>7.4</v>
      </c>
      <c r="DM836" s="109" t="n">
        <v>8.8</v>
      </c>
      <c r="DN836" s="109" t="n">
        <v>13.6</v>
      </c>
      <c r="DO836" s="110" t="n">
        <f aca="false">SUM(DC836:DN836)/12</f>
        <v>8.46666666666667</v>
      </c>
      <c r="EA836" s="1" t="n">
        <f aca="false">EA835+1</f>
        <v>1936</v>
      </c>
      <c r="EB836" s="113" t="s">
        <v>94</v>
      </c>
      <c r="EC836" s="109" t="n">
        <v>21.3</v>
      </c>
      <c r="ED836" s="109" t="n">
        <v>20.6</v>
      </c>
      <c r="EE836" s="109" t="n">
        <v>17.1</v>
      </c>
      <c r="EF836" s="109" t="n">
        <v>11.1</v>
      </c>
      <c r="EG836" s="109" t="n">
        <v>7.4</v>
      </c>
      <c r="EH836" s="109" t="n">
        <v>3.9</v>
      </c>
      <c r="EI836" s="109" t="n">
        <v>5.3</v>
      </c>
      <c r="EJ836" s="109" t="n">
        <v>7.4</v>
      </c>
      <c r="EK836" s="109" t="n">
        <v>8.4</v>
      </c>
      <c r="EL836" s="109" t="n">
        <v>12.6</v>
      </c>
      <c r="EM836" s="109" t="n">
        <v>16</v>
      </c>
      <c r="EN836" s="109" t="n">
        <v>18.6</v>
      </c>
      <c r="EO836" s="110" t="n">
        <f aca="false">SUM(EC836:EN836)/12</f>
        <v>12.475</v>
      </c>
      <c r="FA836" s="1" t="n">
        <f aca="false">FA835+1</f>
        <v>1936</v>
      </c>
      <c r="FB836" s="111" t="n">
        <v>1936</v>
      </c>
      <c r="FC836" s="109" t="n">
        <v>12.7</v>
      </c>
      <c r="FD836" s="109" t="n">
        <v>11.1</v>
      </c>
      <c r="FE836" s="109" t="n">
        <v>10.7</v>
      </c>
      <c r="FF836" s="109" t="n">
        <v>7.2</v>
      </c>
      <c r="FG836" s="109" t="n">
        <v>5.4</v>
      </c>
      <c r="FH836" s="109" t="n">
        <v>4.5</v>
      </c>
      <c r="FI836" s="109" t="n">
        <v>4.9</v>
      </c>
      <c r="FJ836" s="109" t="n">
        <v>6.4</v>
      </c>
      <c r="FK836" s="109" t="n">
        <v>5</v>
      </c>
      <c r="FL836" s="109" t="n">
        <v>7.3</v>
      </c>
      <c r="FM836" s="109" t="n">
        <v>7.6</v>
      </c>
      <c r="FN836" s="109" t="n">
        <v>11.1</v>
      </c>
      <c r="FO836" s="110" t="n">
        <f aca="false">SUM(FC836:FN836)/12</f>
        <v>7.825</v>
      </c>
      <c r="GA836" s="1" t="n">
        <f aca="false">GA835+1</f>
        <v>1936</v>
      </c>
      <c r="GB836" s="131" t="n">
        <v>1936</v>
      </c>
      <c r="GC836" s="132" t="n">
        <v>11.6</v>
      </c>
      <c r="GD836" s="132" t="n">
        <v>10</v>
      </c>
      <c r="GE836" s="132" t="n">
        <v>11.3</v>
      </c>
      <c r="GF836" s="132" t="n">
        <v>6.6</v>
      </c>
      <c r="GG836" s="132" t="n">
        <v>3.6</v>
      </c>
      <c r="GH836" s="132" t="n">
        <v>4</v>
      </c>
      <c r="GI836" s="132" t="n">
        <v>4.4</v>
      </c>
      <c r="GJ836" s="132" t="n">
        <v>5.9</v>
      </c>
      <c r="GK836" s="132" t="n">
        <v>4.7</v>
      </c>
      <c r="GL836" s="132" t="n">
        <v>6.7</v>
      </c>
      <c r="GM836" s="132" t="n">
        <v>6.8</v>
      </c>
      <c r="GN836" s="132" t="n">
        <v>11.1</v>
      </c>
      <c r="GO836" s="110" t="n">
        <f aca="false">SUM(GC836:GN836)/12</f>
        <v>7.225</v>
      </c>
      <c r="HA836" s="1" t="n">
        <f aca="false">HA835+1</f>
        <v>1936</v>
      </c>
      <c r="HB836" s="113" t="s">
        <v>94</v>
      </c>
      <c r="HC836" s="109" t="n">
        <v>16.2</v>
      </c>
      <c r="HD836" s="109" t="n">
        <v>15.6</v>
      </c>
      <c r="HE836" s="109" t="n">
        <v>14.8</v>
      </c>
      <c r="HF836" s="109" t="n">
        <v>12</v>
      </c>
      <c r="HG836" s="109" t="n">
        <v>10.6</v>
      </c>
      <c r="HH836" s="109" t="n">
        <v>8.6</v>
      </c>
      <c r="HI836" s="109" t="n">
        <v>8.6</v>
      </c>
      <c r="HJ836" s="109" t="n">
        <v>10</v>
      </c>
      <c r="HK836" s="109" t="n">
        <v>9.1</v>
      </c>
      <c r="HL836" s="109" t="n">
        <v>10.3</v>
      </c>
      <c r="HM836" s="109" t="n">
        <v>12.1</v>
      </c>
      <c r="HN836" s="109" t="n">
        <v>14.1</v>
      </c>
      <c r="HO836" s="110" t="n">
        <f aca="false">SUM(HC836:HN836)/12</f>
        <v>11.8333333333333</v>
      </c>
      <c r="IA836" s="1" t="n">
        <f aca="false">IA835+1</f>
        <v>1936</v>
      </c>
      <c r="IB836" s="111" t="n">
        <v>1936</v>
      </c>
      <c r="IC836" s="109" t="n">
        <v>17.7</v>
      </c>
      <c r="ID836" s="109" t="n">
        <v>17.1</v>
      </c>
      <c r="IE836" s="109" t="n">
        <v>14.7</v>
      </c>
      <c r="IF836" s="109" t="n">
        <v>12.2</v>
      </c>
      <c r="IG836" s="109" t="n">
        <v>10.5</v>
      </c>
      <c r="IH836" s="109" t="n">
        <v>6.8</v>
      </c>
      <c r="II836" s="109" t="n">
        <v>8.1</v>
      </c>
      <c r="IJ836" s="109" t="n">
        <v>9.5</v>
      </c>
      <c r="IK836" s="109" t="n">
        <v>8.6</v>
      </c>
      <c r="IL836" s="109" t="n">
        <v>12.6</v>
      </c>
      <c r="IM836" s="109" t="n">
        <v>13.3</v>
      </c>
      <c r="IN836" s="109" t="n">
        <v>17.1</v>
      </c>
      <c r="IO836" s="110" t="n">
        <f aca="false">SUM(IC836:IN836)/12</f>
        <v>12.35</v>
      </c>
      <c r="JA836" s="1" t="n">
        <f aca="false">JA835+1</f>
        <v>1936</v>
      </c>
      <c r="JB836" s="113" t="s">
        <v>94</v>
      </c>
      <c r="JC836" s="109" t="n">
        <v>13.9</v>
      </c>
      <c r="JD836" s="109" t="n">
        <v>13.1</v>
      </c>
      <c r="JE836" s="109" t="n">
        <v>13.9</v>
      </c>
      <c r="JF836" s="109" t="n">
        <v>11.4</v>
      </c>
      <c r="JG836" s="109" t="n">
        <v>9.8</v>
      </c>
      <c r="JH836" s="109" t="n">
        <v>8.5</v>
      </c>
      <c r="JI836" s="109" t="n">
        <v>8.2</v>
      </c>
      <c r="JJ836" s="109" t="n">
        <v>9.5</v>
      </c>
      <c r="JK836" s="109" t="n">
        <v>9</v>
      </c>
      <c r="JL836" s="109" t="n">
        <v>10.8</v>
      </c>
      <c r="JM836" s="109" t="n">
        <v>10.7</v>
      </c>
      <c r="JN836" s="109" t="n">
        <v>13.4</v>
      </c>
      <c r="JO836" s="110" t="n">
        <f aca="false">SUM(JC836:JN836)/12</f>
        <v>11.0166666666667</v>
      </c>
      <c r="KA836" s="1" t="n">
        <f aca="false">KA835+1</f>
        <v>1936</v>
      </c>
      <c r="KB836" s="111" t="n">
        <v>1936</v>
      </c>
      <c r="KC836" s="109" t="n">
        <v>16.5</v>
      </c>
      <c r="KD836" s="109" t="n">
        <v>14.5</v>
      </c>
      <c r="KE836" s="109" t="n">
        <v>13.7</v>
      </c>
      <c r="KF836" s="109" t="n">
        <v>10.8</v>
      </c>
      <c r="KG836" s="109" t="n">
        <v>9.2</v>
      </c>
      <c r="KH836" s="109" t="n">
        <v>6.1</v>
      </c>
      <c r="KI836" s="109" t="n">
        <v>6.8</v>
      </c>
      <c r="KJ836" s="109" t="n">
        <v>6.8</v>
      </c>
      <c r="KK836" s="109" t="n">
        <v>5.9</v>
      </c>
      <c r="KL836" s="109" t="n">
        <v>9.6</v>
      </c>
      <c r="KM836" s="109" t="n">
        <v>10.9</v>
      </c>
      <c r="KN836" s="109" t="n">
        <v>14.8</v>
      </c>
      <c r="KO836" s="110" t="n">
        <f aca="false">SUM(KC836:KN836)/12</f>
        <v>10.4666666666667</v>
      </c>
      <c r="LA836" s="1" t="n">
        <f aca="false">LA835+1</f>
        <v>1936</v>
      </c>
      <c r="LB836" s="113" t="s">
        <v>94</v>
      </c>
      <c r="LC836" s="109" t="n">
        <v>16.2</v>
      </c>
      <c r="LD836" s="109" t="n">
        <v>14.4</v>
      </c>
      <c r="LE836" s="109" t="n">
        <v>13.1</v>
      </c>
      <c r="LF836" s="109" t="n">
        <v>9.7</v>
      </c>
      <c r="LG836" s="109" t="n">
        <v>7.3</v>
      </c>
      <c r="LH836" s="109" t="n">
        <v>5.3</v>
      </c>
      <c r="LI836" s="109" t="n">
        <v>6</v>
      </c>
      <c r="LJ836" s="109" t="n">
        <v>6.9</v>
      </c>
      <c r="LK836" s="109" t="n">
        <v>6.6</v>
      </c>
      <c r="LL836" s="109" t="n">
        <v>9.6</v>
      </c>
      <c r="LM836" s="109" t="n">
        <v>10.3</v>
      </c>
      <c r="LN836" s="109" t="n">
        <v>14.5</v>
      </c>
      <c r="LO836" s="110" t="n">
        <f aca="false">SUM(LC836:LN836)/12</f>
        <v>9.99166666666667</v>
      </c>
      <c r="MA836" s="1" t="n">
        <f aca="false">MA835+1</f>
        <v>1936</v>
      </c>
      <c r="MB836" s="111" t="n">
        <v>1936</v>
      </c>
      <c r="MC836" s="109" t="n">
        <v>14.4</v>
      </c>
      <c r="MD836" s="109" t="n">
        <v>12.6</v>
      </c>
      <c r="ME836" s="109" t="n">
        <v>12.6</v>
      </c>
      <c r="MF836" s="109" t="n">
        <v>9.4</v>
      </c>
      <c r="MG836" s="109" t="n">
        <v>5.7</v>
      </c>
      <c r="MH836" s="109" t="n">
        <v>6.5</v>
      </c>
      <c r="MI836" s="109" t="n">
        <v>6.4</v>
      </c>
      <c r="MJ836" s="109" t="n">
        <v>7.4</v>
      </c>
      <c r="MK836" s="109" t="n">
        <v>6.7</v>
      </c>
      <c r="ML836" s="109" t="n">
        <v>8.7</v>
      </c>
      <c r="MM836" s="109" t="n">
        <v>9.5</v>
      </c>
      <c r="MN836" s="109" t="n">
        <v>13</v>
      </c>
      <c r="MO836" s="110" t="n">
        <f aca="false">SUM(MC836:MN836)/12</f>
        <v>9.40833333333333</v>
      </c>
      <c r="NA836" s="1" t="n">
        <f aca="false">NA835+1</f>
        <v>1935</v>
      </c>
      <c r="NB836" s="113" t="s">
        <v>93</v>
      </c>
      <c r="NC836" s="109" t="n">
        <v>17.5</v>
      </c>
      <c r="ND836" s="109" t="n">
        <v>17.2</v>
      </c>
      <c r="NE836" s="109" t="n">
        <v>17</v>
      </c>
      <c r="NF836" s="109" t="n">
        <v>10.6</v>
      </c>
      <c r="NG836" s="109" t="n">
        <v>6.1</v>
      </c>
      <c r="NH836" s="109" t="n">
        <v>3.4</v>
      </c>
      <c r="NI836" s="109" t="n">
        <v>2.8</v>
      </c>
      <c r="NJ836" s="109" t="n">
        <v>5.8</v>
      </c>
      <c r="NK836" s="109" t="n">
        <v>8.7</v>
      </c>
      <c r="NL836" s="109" t="n">
        <v>11.8</v>
      </c>
      <c r="NM836" s="109" t="n">
        <v>14</v>
      </c>
      <c r="NN836" s="109" t="n">
        <v>14.3</v>
      </c>
      <c r="NO836" s="110" t="n">
        <f aca="false">SUM(NC836:NN836)/12</f>
        <v>10.7666666666667</v>
      </c>
      <c r="OA836" s="5"/>
    </row>
    <row r="837" customFormat="false" ht="13.5" hidden="false" customHeight="false" outlineLevel="0" collapsed="false">
      <c r="A837" s="101"/>
      <c r="B837" s="102" t="n">
        <f aca="false">AVERAGE(AO837,BO837,CO837,DO837,EO837,FO837,GO837,HO837,IO837,JO837,KO837,LO837,MO837,NN837)</f>
        <v>10.9553571428571</v>
      </c>
      <c r="C837" s="103" t="n">
        <f aca="false">AVERAGE(B833:B837)</f>
        <v>10.7013095238095</v>
      </c>
      <c r="D837" s="104" t="n">
        <f aca="false">AVERAGE(B828:B837)</f>
        <v>10.6372023809524</v>
      </c>
      <c r="E837" s="102" t="n">
        <f aca="false">AVERAGE(B818:B837)</f>
        <v>10.593856456044</v>
      </c>
      <c r="F837" s="105" t="n">
        <f aca="false">AVERAGE(B788:B837)</f>
        <v>10.4537403730529</v>
      </c>
      <c r="G837" s="3" t="n">
        <f aca="false">MAX(AC837:AN837,BC837:BN837,CC837:CN837,DC837:DN837,EC837:EN837,FC837:FN837,GC837:GN837,HC837:HN837,IC837:IN837,JC837:JN837,KC837:KN837,LC837:LN837,MC837:MN837,NB837:NM837)</f>
        <v>20.1</v>
      </c>
      <c r="H837" s="106" t="n">
        <f aca="false">MEDIAN(AC837:AN837,BC837:BN837,CC837:CN837,DC837:DN837,EC837:EN837,FC837:FN837,GC837:GN837,HC837:HN837,IC837:IN837,JC837:JN837,KC837:KN837,LC837:LN837,MC837:MN837,NB837:NM837)</f>
        <v>10.5</v>
      </c>
      <c r="I837" s="5" t="n">
        <f aca="false">MIN(AC837:AN837,BC837:BN837,CC837:CN837,DC837:DN837,EC837:EN837,FC837:FN837,GC837:GN837,HC837:HN837,IC837:IN837,JC837:JN837,KC837:KN837,LC837:LN837,MC837:MN837,NB837:NM837)</f>
        <v>1.2</v>
      </c>
      <c r="J837" s="107" t="n">
        <f aca="false">(G837+I837)/2</f>
        <v>10.65</v>
      </c>
      <c r="AA837" s="1" t="n">
        <f aca="false">AA836+1</f>
        <v>19</v>
      </c>
      <c r="AB837" s="108" t="n">
        <v>1937</v>
      </c>
      <c r="AC837" s="109" t="n">
        <v>15</v>
      </c>
      <c r="AD837" s="109" t="n">
        <v>17.2</v>
      </c>
      <c r="AE837" s="109" t="n">
        <v>16.9</v>
      </c>
      <c r="AF837" s="109" t="n">
        <v>12.4</v>
      </c>
      <c r="AG837" s="109" t="n">
        <v>11.5</v>
      </c>
      <c r="AH837" s="109" t="n">
        <v>7.8</v>
      </c>
      <c r="AI837" s="109" t="n">
        <v>6.6</v>
      </c>
      <c r="AJ837" s="109" t="n">
        <v>8.7</v>
      </c>
      <c r="AK837" s="109" t="n">
        <v>9.8</v>
      </c>
      <c r="AL837" s="109" t="n">
        <v>11.8</v>
      </c>
      <c r="AM837" s="109" t="n">
        <v>14.7</v>
      </c>
      <c r="AN837" s="109" t="n">
        <v>15.6</v>
      </c>
      <c r="AO837" s="110" t="n">
        <f aca="false">SUM(AC837:AN837)/12</f>
        <v>12.3333333333333</v>
      </c>
      <c r="BA837" s="1" t="n">
        <f aca="false">BA836+1</f>
        <v>1937</v>
      </c>
      <c r="BB837" s="111" t="n">
        <v>1937</v>
      </c>
      <c r="BC837" s="109" t="n">
        <v>14.1</v>
      </c>
      <c r="BD837" s="109" t="n">
        <v>15.3</v>
      </c>
      <c r="BE837" s="109" t="n">
        <v>13.5</v>
      </c>
      <c r="BF837" s="109" t="n">
        <v>9.8</v>
      </c>
      <c r="BG837" s="109" t="n">
        <v>7.7</v>
      </c>
      <c r="BH837" s="109" t="n">
        <v>5.1</v>
      </c>
      <c r="BI837" s="109" t="n">
        <v>5.1</v>
      </c>
      <c r="BJ837" s="109" t="n">
        <v>6.2</v>
      </c>
      <c r="BK837" s="109" t="n">
        <v>6.9</v>
      </c>
      <c r="BL837" s="109" t="n">
        <v>8.8</v>
      </c>
      <c r="BM837" s="109" t="n">
        <v>12.3</v>
      </c>
      <c r="BN837" s="109" t="n">
        <v>13.3</v>
      </c>
      <c r="BO837" s="110" t="n">
        <f aca="false">SUM(BC837:BN837)/12</f>
        <v>9.84166666666667</v>
      </c>
      <c r="CA837" s="1" t="n">
        <f aca="false">CA836+1</f>
        <v>1937</v>
      </c>
      <c r="CB837" s="111" t="n">
        <v>1937</v>
      </c>
      <c r="CC837" s="109" t="n">
        <v>13.8</v>
      </c>
      <c r="CD837" s="109" t="n">
        <v>16.2</v>
      </c>
      <c r="CE837" s="109" t="n">
        <v>15</v>
      </c>
      <c r="CF837" s="109" t="n">
        <v>12.8</v>
      </c>
      <c r="CG837" s="109" t="n">
        <v>12.1</v>
      </c>
      <c r="CH837" s="109" t="n">
        <v>9.1</v>
      </c>
      <c r="CI837" s="109" t="n">
        <v>8.3</v>
      </c>
      <c r="CJ837" s="109" t="n">
        <v>9.4</v>
      </c>
      <c r="CK837" s="109" t="n">
        <v>9.7</v>
      </c>
      <c r="CL837" s="109" t="n">
        <v>11.7</v>
      </c>
      <c r="CM837" s="109" t="n">
        <v>13.4</v>
      </c>
      <c r="CN837" s="109" t="n">
        <v>13.4</v>
      </c>
      <c r="CO837" s="110" t="n">
        <f aca="false">SUM(CC837:CN837)/12</f>
        <v>12.075</v>
      </c>
      <c r="DA837" s="1" t="n">
        <f aca="false">DA836+1</f>
        <v>1937</v>
      </c>
      <c r="DB837" s="111" t="n">
        <v>1937</v>
      </c>
      <c r="DC837" s="109" t="n">
        <v>11.7</v>
      </c>
      <c r="DD837" s="109" t="n">
        <v>14.4</v>
      </c>
      <c r="DE837" s="109" t="n">
        <v>12.4</v>
      </c>
      <c r="DF837" s="109" t="n">
        <v>7.8</v>
      </c>
      <c r="DG837" s="109" t="n">
        <v>8</v>
      </c>
      <c r="DH837" s="109" t="n">
        <v>4.3</v>
      </c>
      <c r="DI837" s="109" t="n">
        <v>3.4</v>
      </c>
      <c r="DJ837" s="109" t="n">
        <v>5.3</v>
      </c>
      <c r="DK837" s="109" t="n">
        <v>5.7</v>
      </c>
      <c r="DL837" s="109" t="n">
        <v>8.9</v>
      </c>
      <c r="DM837" s="109" t="n">
        <v>10.8</v>
      </c>
      <c r="DN837" s="109" t="n">
        <v>12.8</v>
      </c>
      <c r="DO837" s="110" t="n">
        <f aca="false">SUM(DC837:DN837)/12</f>
        <v>8.79166666666667</v>
      </c>
      <c r="EA837" s="1" t="n">
        <f aca="false">EA836+1</f>
        <v>1937</v>
      </c>
      <c r="EB837" s="113" t="s">
        <v>95</v>
      </c>
      <c r="EC837" s="109" t="n">
        <v>19.2</v>
      </c>
      <c r="ED837" s="109" t="n">
        <v>20.1</v>
      </c>
      <c r="EE837" s="109" t="n">
        <v>17.9</v>
      </c>
      <c r="EF837" s="109" t="n">
        <v>11.4</v>
      </c>
      <c r="EG837" s="109" t="n">
        <v>7.8</v>
      </c>
      <c r="EH837" s="109" t="n">
        <v>4.6</v>
      </c>
      <c r="EI837" s="109" t="n">
        <v>2.8</v>
      </c>
      <c r="EJ837" s="109" t="n">
        <v>6.7</v>
      </c>
      <c r="EK837" s="109" t="n">
        <v>8.3</v>
      </c>
      <c r="EL837" s="109" t="n">
        <v>13.1</v>
      </c>
      <c r="EM837" s="109" t="n">
        <v>17.2</v>
      </c>
      <c r="EN837" s="109" t="n">
        <v>19.2</v>
      </c>
      <c r="EO837" s="110" t="n">
        <f aca="false">SUM(EC837:EN837)/12</f>
        <v>12.3583333333333</v>
      </c>
      <c r="FA837" s="1" t="n">
        <f aca="false">FA836+1</f>
        <v>1937</v>
      </c>
      <c r="FB837" s="111" t="n">
        <v>1937</v>
      </c>
      <c r="FC837" s="109" t="n">
        <v>10.3</v>
      </c>
      <c r="FD837" s="109" t="n">
        <v>13</v>
      </c>
      <c r="FE837" s="109" t="n">
        <v>10.8</v>
      </c>
      <c r="FF837" s="109" t="n">
        <v>8.1</v>
      </c>
      <c r="FG837" s="109" t="n">
        <v>8.7</v>
      </c>
      <c r="FH837" s="109" t="n">
        <v>3.3</v>
      </c>
      <c r="FI837" s="109" t="n">
        <v>3.1</v>
      </c>
      <c r="FJ837" s="109" t="n">
        <v>5.4</v>
      </c>
      <c r="FK837" s="109" t="n">
        <v>6.1</v>
      </c>
      <c r="FL837" s="109" t="n">
        <v>7.6</v>
      </c>
      <c r="FM837" s="109" t="n">
        <v>9.3</v>
      </c>
      <c r="FN837" s="109" t="n">
        <v>11.3</v>
      </c>
      <c r="FO837" s="110" t="n">
        <f aca="false">SUM(FC837:FN837)/12</f>
        <v>8.08333333333333</v>
      </c>
      <c r="GA837" s="1" t="n">
        <f aca="false">GA836+1</f>
        <v>1937</v>
      </c>
      <c r="GB837" s="131" t="n">
        <v>1937</v>
      </c>
      <c r="GC837" s="132" t="n">
        <v>9.8</v>
      </c>
      <c r="GD837" s="132" t="n">
        <v>11.9</v>
      </c>
      <c r="GE837" s="132" t="n">
        <v>10.9</v>
      </c>
      <c r="GF837" s="132" t="n">
        <v>7.4</v>
      </c>
      <c r="GG837" s="132" t="n">
        <v>6.6</v>
      </c>
      <c r="GH837" s="132" t="n">
        <v>1.2</v>
      </c>
      <c r="GI837" s="132" t="n">
        <v>3.5</v>
      </c>
      <c r="GJ837" s="132" t="n">
        <v>5.5</v>
      </c>
      <c r="GK837" s="132" t="n">
        <v>6.3</v>
      </c>
      <c r="GL837" s="132" t="n">
        <v>7.3</v>
      </c>
      <c r="GM837" s="132" t="n">
        <v>9.8</v>
      </c>
      <c r="GN837" s="132" t="n">
        <v>10.6</v>
      </c>
      <c r="GO837" s="110" t="n">
        <f aca="false">SUM(GC837:GN837)/12</f>
        <v>7.56666666666667</v>
      </c>
      <c r="HA837" s="1" t="n">
        <f aca="false">HA836+1</f>
        <v>1937</v>
      </c>
      <c r="HB837" s="113" t="s">
        <v>95</v>
      </c>
      <c r="HC837" s="109" t="n">
        <v>14.8</v>
      </c>
      <c r="HD837" s="109" t="n">
        <v>16</v>
      </c>
      <c r="HE837" s="109" t="n">
        <v>15.8</v>
      </c>
      <c r="HF837" s="109" t="n">
        <v>13.4</v>
      </c>
      <c r="HG837" s="109" t="n">
        <v>12.2</v>
      </c>
      <c r="HH837" s="109" t="n">
        <v>8.5</v>
      </c>
      <c r="HI837" s="109" t="n">
        <v>8.1</v>
      </c>
      <c r="HJ837" s="109" t="n">
        <v>8.8</v>
      </c>
      <c r="HK837" s="109" t="n">
        <v>9.5</v>
      </c>
      <c r="HL837" s="109" t="n">
        <v>11.4</v>
      </c>
      <c r="HM837" s="109" t="n">
        <v>13.3</v>
      </c>
      <c r="HN837" s="109" t="n">
        <v>13.7</v>
      </c>
      <c r="HO837" s="110" t="n">
        <f aca="false">SUM(HC837:HN837)/12</f>
        <v>12.125</v>
      </c>
      <c r="IA837" s="1" t="n">
        <f aca="false">IA836+1</f>
        <v>1937</v>
      </c>
      <c r="IB837" s="111" t="n">
        <v>1937</v>
      </c>
      <c r="IC837" s="109" t="n">
        <v>16.4</v>
      </c>
      <c r="ID837" s="109" t="n">
        <v>17.8</v>
      </c>
      <c r="IE837" s="109" t="n">
        <v>18.1</v>
      </c>
      <c r="IF837" s="109" t="n">
        <v>12.6</v>
      </c>
      <c r="IG837" s="109" t="n">
        <v>11.9</v>
      </c>
      <c r="IH837" s="109" t="n">
        <v>7.6</v>
      </c>
      <c r="II837" s="109" t="n">
        <v>6.1</v>
      </c>
      <c r="IJ837" s="109" t="n">
        <v>8.4</v>
      </c>
      <c r="IK837" s="109" t="n">
        <v>9.8</v>
      </c>
      <c r="IL837" s="109" t="n">
        <v>11.9</v>
      </c>
      <c r="IM837" s="109" t="n">
        <v>15.1</v>
      </c>
      <c r="IN837" s="109" t="n">
        <v>16.2</v>
      </c>
      <c r="IO837" s="110" t="n">
        <f aca="false">SUM(IC837:IN837)/12</f>
        <v>12.6583333333333</v>
      </c>
      <c r="JA837" s="1" t="n">
        <f aca="false">JA836+1</f>
        <v>1937</v>
      </c>
      <c r="JB837" s="113" t="s">
        <v>95</v>
      </c>
      <c r="JC837" s="109" t="n">
        <v>13.1</v>
      </c>
      <c r="JD837" s="109" t="n">
        <v>14.3</v>
      </c>
      <c r="JE837" s="109" t="n">
        <v>13.2</v>
      </c>
      <c r="JF837" s="109" t="n">
        <v>11.1</v>
      </c>
      <c r="JG837" s="109" t="n">
        <v>11.6</v>
      </c>
      <c r="JH837" s="109" t="n">
        <v>6.3</v>
      </c>
      <c r="JI837" s="109" t="n">
        <v>8.2</v>
      </c>
      <c r="JJ837" s="109" t="n">
        <v>9</v>
      </c>
      <c r="JK837" s="109" t="n">
        <v>9.6</v>
      </c>
      <c r="JL837" s="109" t="n">
        <v>10.8</v>
      </c>
      <c r="JM837" s="109" t="n">
        <v>12.5</v>
      </c>
      <c r="JN837" s="109" t="n">
        <v>13</v>
      </c>
      <c r="JO837" s="110" t="n">
        <f aca="false">SUM(JC837:JN837)/12</f>
        <v>11.0583333333333</v>
      </c>
      <c r="KA837" s="1" t="n">
        <f aca="false">KA836+1</f>
        <v>1937</v>
      </c>
      <c r="KB837" s="111" t="n">
        <v>1937</v>
      </c>
      <c r="KC837" s="109" t="n">
        <v>14.2</v>
      </c>
      <c r="KD837" s="109" t="n">
        <v>15.8</v>
      </c>
      <c r="KE837" s="109" t="n">
        <v>15.6</v>
      </c>
      <c r="KF837" s="109" t="n">
        <v>11.1</v>
      </c>
      <c r="KG837" s="109" t="n">
        <v>10.5</v>
      </c>
      <c r="KH837" s="109" t="n">
        <v>6.1</v>
      </c>
      <c r="KI837" s="109" t="n">
        <v>5</v>
      </c>
      <c r="KJ837" s="109" t="n">
        <v>6.7</v>
      </c>
      <c r="KK837" s="109" t="n">
        <v>7.7</v>
      </c>
      <c r="KL837" s="109" t="n">
        <v>10.1</v>
      </c>
      <c r="KM837" s="109" t="n">
        <v>12.8</v>
      </c>
      <c r="KN837" s="109" t="n">
        <v>14.8</v>
      </c>
      <c r="KO837" s="110" t="n">
        <f aca="false">SUM(KC837:KN837)/12</f>
        <v>10.8666666666667</v>
      </c>
      <c r="LA837" s="1" t="n">
        <f aca="false">LA836+1</f>
        <v>1937</v>
      </c>
      <c r="LB837" s="113" t="s">
        <v>95</v>
      </c>
      <c r="LC837" s="109" t="n">
        <v>13.8</v>
      </c>
      <c r="LD837" s="109" t="n">
        <v>15.8</v>
      </c>
      <c r="LE837" s="109" t="n">
        <v>14.5</v>
      </c>
      <c r="LF837" s="109" t="n">
        <v>10.4</v>
      </c>
      <c r="LG837" s="109" t="n">
        <v>9.9</v>
      </c>
      <c r="LH837" s="109" t="n">
        <v>5.1</v>
      </c>
      <c r="LI837" s="109" t="n">
        <v>3.7</v>
      </c>
      <c r="LJ837" s="109" t="n">
        <v>6.2</v>
      </c>
      <c r="LK837" s="109" t="n">
        <v>7.2</v>
      </c>
      <c r="LL837" s="109" t="n">
        <v>9.2</v>
      </c>
      <c r="LM837" s="109" t="n">
        <v>12.3</v>
      </c>
      <c r="LN837" s="109" t="n">
        <v>14.2</v>
      </c>
      <c r="LO837" s="110" t="n">
        <f aca="false">SUM(LC837:LN837)/12</f>
        <v>10.1916666666667</v>
      </c>
      <c r="MA837" s="1" t="n">
        <f aca="false">MA836+1</f>
        <v>1937</v>
      </c>
      <c r="MB837" s="111" t="n">
        <v>1937</v>
      </c>
      <c r="MC837" s="109" t="n">
        <v>12.1</v>
      </c>
      <c r="MD837" s="109" t="n">
        <v>14.1</v>
      </c>
      <c r="ME837" s="109" t="n">
        <v>12.2</v>
      </c>
      <c r="MF837" s="109" t="n">
        <v>9.9</v>
      </c>
      <c r="MG837" s="109" t="n">
        <v>10.4</v>
      </c>
      <c r="MH837" s="109" t="n">
        <v>4.8</v>
      </c>
      <c r="MI837" s="109" t="n">
        <v>4.8</v>
      </c>
      <c r="MJ837" s="109" t="n">
        <v>6.7</v>
      </c>
      <c r="MK837" s="109" t="n">
        <v>7.4</v>
      </c>
      <c r="ML837" s="109" t="n">
        <v>9.1</v>
      </c>
      <c r="MM837" s="109" t="n">
        <v>11.1</v>
      </c>
      <c r="MN837" s="109" t="n">
        <v>12.9</v>
      </c>
      <c r="MO837" s="110" t="n">
        <f aca="false">SUM(MC837:MN837)/12</f>
        <v>9.625</v>
      </c>
      <c r="NA837" s="1" t="n">
        <f aca="false">NA836+1</f>
        <v>1936</v>
      </c>
      <c r="NB837" s="113" t="s">
        <v>94</v>
      </c>
      <c r="NC837" s="109" t="n">
        <v>19.8</v>
      </c>
      <c r="ND837" s="109" t="n">
        <v>16.6</v>
      </c>
      <c r="NE837" s="109" t="n">
        <v>13.7</v>
      </c>
      <c r="NF837" s="109" t="n">
        <v>8.7</v>
      </c>
      <c r="NG837" s="109" t="n">
        <v>5.8</v>
      </c>
      <c r="NH837" s="109" t="n">
        <v>1.6</v>
      </c>
      <c r="NI837" s="109" t="n">
        <v>4</v>
      </c>
      <c r="NJ837" s="109" t="n">
        <v>6.5</v>
      </c>
      <c r="NK837" s="109" t="n">
        <v>6.9</v>
      </c>
      <c r="NL837" s="109" t="n">
        <v>10.4</v>
      </c>
      <c r="NM837" s="109" t="n">
        <v>14.5</v>
      </c>
      <c r="NN837" s="109" t="n">
        <v>15.8</v>
      </c>
      <c r="NO837" s="110" t="n">
        <f aca="false">SUM(NC837:NN837)/12</f>
        <v>10.3583333333333</v>
      </c>
      <c r="OA837" s="5"/>
    </row>
    <row r="838" customFormat="false" ht="12.75" hidden="false" customHeight="false" outlineLevel="0" collapsed="false">
      <c r="A838" s="101"/>
      <c r="B838" s="102" t="n">
        <f aca="false">AVERAGE(AO838,BO838,CO838,DO838,EO838,FO838,GO838,HO838,IO838,JO838,KO838,LO838,MO838,NN838)</f>
        <v>10.9095238095238</v>
      </c>
      <c r="C838" s="103" t="n">
        <f aca="false">AVERAGE(B834:B838)</f>
        <v>10.8294047619048</v>
      </c>
      <c r="D838" s="104" t="n">
        <f aca="false">AVERAGE(B829:B838)</f>
        <v>10.6656547619048</v>
      </c>
      <c r="E838" s="102" t="n">
        <f aca="false">AVERAGE(B819:B838)</f>
        <v>10.6184352106227</v>
      </c>
      <c r="F838" s="105" t="n">
        <f aca="false">AVERAGE(B789:B838)</f>
        <v>10.4730882566508</v>
      </c>
      <c r="G838" s="3" t="n">
        <f aca="false">MAX(AC838:AN838,BC838:BN838,CC838:CN838,DC838:DN838,EC838:EN838,FC838:FN838,GC838:GN838,HC838:HN838,IC838:IN838,JC838:JN838,KC838:KN838,LC838:LN838,MC838:MN838,NB838:NM838)</f>
        <v>20.4</v>
      </c>
      <c r="H838" s="106" t="n">
        <f aca="false">MEDIAN(AC838:AN838,BC838:BN838,CC838:CN838,DC838:DN838,EC838:EN838,FC838:FN838,GC838:GN838,HC838:HN838,IC838:IN838,JC838:JN838,KC838:KN838,LC838:LN838,MC838:MN838,NB838:NM838)</f>
        <v>10.45</v>
      </c>
      <c r="I838" s="5" t="n">
        <f aca="false">MIN(AC838:AN838,BC838:BN838,CC838:CN838,DC838:DN838,EC838:EN838,FC838:FN838,GC838:GN838,HC838:HN838,IC838:IN838,JC838:JN838,KC838:KN838,LC838:LN838,MC838:MN838,NB838:NM838)</f>
        <v>-0.4</v>
      </c>
      <c r="J838" s="107" t="n">
        <f aca="false">(G838+I838)/2</f>
        <v>10</v>
      </c>
      <c r="AA838" s="1" t="n">
        <f aca="false">AA837+1</f>
        <v>20</v>
      </c>
      <c r="AB838" s="108" t="n">
        <v>1938</v>
      </c>
      <c r="AC838" s="109" t="n">
        <v>16.5</v>
      </c>
      <c r="AD838" s="109" t="n">
        <v>16.7</v>
      </c>
      <c r="AE838" s="109" t="n">
        <v>15.7</v>
      </c>
      <c r="AF838" s="109" t="n">
        <v>13.7</v>
      </c>
      <c r="AG838" s="109" t="n">
        <v>11.1</v>
      </c>
      <c r="AH838" s="109" t="n">
        <v>7.8</v>
      </c>
      <c r="AI838" s="109" t="n">
        <v>7.5</v>
      </c>
      <c r="AJ838" s="109" t="n">
        <v>7.8</v>
      </c>
      <c r="AK838" s="109" t="n">
        <v>9.2</v>
      </c>
      <c r="AL838" s="109" t="n">
        <v>11.8</v>
      </c>
      <c r="AM838" s="109" t="n">
        <v>13.9</v>
      </c>
      <c r="AN838" s="109" t="n">
        <v>15.3</v>
      </c>
      <c r="AO838" s="110" t="n">
        <f aca="false">SUM(AC838:AN838)/12</f>
        <v>12.25</v>
      </c>
      <c r="BA838" s="1" t="n">
        <f aca="false">BA837+1</f>
        <v>1938</v>
      </c>
      <c r="BB838" s="111" t="n">
        <v>1938</v>
      </c>
      <c r="BC838" s="109" t="n">
        <v>14.1</v>
      </c>
      <c r="BD838" s="109" t="n">
        <v>14.2</v>
      </c>
      <c r="BE838" s="109" t="n">
        <v>13.4</v>
      </c>
      <c r="BF838" s="109" t="n">
        <v>11.6</v>
      </c>
      <c r="BG838" s="109" t="n">
        <v>7.7</v>
      </c>
      <c r="BH838" s="109" t="n">
        <v>5.3</v>
      </c>
      <c r="BI838" s="109" t="n">
        <v>5</v>
      </c>
      <c r="BJ838" s="109" t="n">
        <v>5.2</v>
      </c>
      <c r="BK838" s="109" t="n">
        <v>6.9</v>
      </c>
      <c r="BL838" s="109" t="n">
        <v>8.8</v>
      </c>
      <c r="BM838" s="109" t="n">
        <v>12.1</v>
      </c>
      <c r="BN838" s="109" t="n">
        <v>13.3</v>
      </c>
      <c r="BO838" s="110" t="n">
        <f aca="false">SUM(BC838:BN838)/12</f>
        <v>9.8</v>
      </c>
      <c r="CA838" s="1" t="n">
        <f aca="false">CA837+1</f>
        <v>1938</v>
      </c>
      <c r="CB838" s="111" t="n">
        <v>1938</v>
      </c>
      <c r="CC838" s="109" t="n">
        <v>14.9</v>
      </c>
      <c r="CD838" s="109" t="n">
        <v>14.7</v>
      </c>
      <c r="CE838" s="109" t="n">
        <v>15.5</v>
      </c>
      <c r="CF838" s="109" t="n">
        <v>13.3</v>
      </c>
      <c r="CG838" s="109" t="n">
        <v>11</v>
      </c>
      <c r="CH838" s="109" t="n">
        <v>8.7</v>
      </c>
      <c r="CI838" s="109" t="n">
        <v>8.4</v>
      </c>
      <c r="CJ838" s="109" t="n">
        <v>8.6</v>
      </c>
      <c r="CK838" s="109" t="n">
        <v>9.2</v>
      </c>
      <c r="CL838" s="109" t="n">
        <v>10.7</v>
      </c>
      <c r="CM838" s="109" t="n">
        <v>12.9</v>
      </c>
      <c r="CN838" s="109" t="n">
        <v>14.1</v>
      </c>
      <c r="CO838" s="110" t="n">
        <f aca="false">SUM(CC838:CN838)/12</f>
        <v>11.8333333333333</v>
      </c>
      <c r="DA838" s="1" t="n">
        <f aca="false">DA837+1</f>
        <v>1938</v>
      </c>
      <c r="DB838" s="111" t="n">
        <v>1938</v>
      </c>
      <c r="DC838" s="109" t="n">
        <v>13.4</v>
      </c>
      <c r="DD838" s="109" t="n">
        <v>13</v>
      </c>
      <c r="DE838" s="109" t="n">
        <v>11.7</v>
      </c>
      <c r="DF838" s="109" t="n">
        <v>10.1</v>
      </c>
      <c r="DG838" s="109" t="n">
        <v>7.1</v>
      </c>
      <c r="DH838" s="109" t="n">
        <v>4</v>
      </c>
      <c r="DI838" s="109" t="n">
        <v>3.5</v>
      </c>
      <c r="DJ838" s="109" t="n">
        <v>4.1</v>
      </c>
      <c r="DK838" s="109" t="n">
        <v>5.2</v>
      </c>
      <c r="DL838" s="109" t="n">
        <v>7.8</v>
      </c>
      <c r="DM838" s="109" t="n">
        <v>9.9</v>
      </c>
      <c r="DN838" s="109" t="n">
        <v>11.7</v>
      </c>
      <c r="DO838" s="110" t="n">
        <f aca="false">SUM(DC838:DN838)/12</f>
        <v>8.45833333333333</v>
      </c>
      <c r="EA838" s="1" t="n">
        <f aca="false">EA837+1</f>
        <v>1938</v>
      </c>
      <c r="EB838" s="113" t="s">
        <v>96</v>
      </c>
      <c r="EC838" s="109" t="n">
        <v>20.2</v>
      </c>
      <c r="ED838" s="109" t="n">
        <v>18.5</v>
      </c>
      <c r="EE838" s="109" t="n">
        <v>17.2</v>
      </c>
      <c r="EF838" s="109" t="n">
        <v>11.9</v>
      </c>
      <c r="EG838" s="109" t="n">
        <v>9.5</v>
      </c>
      <c r="EH838" s="109" t="n">
        <v>5.2</v>
      </c>
      <c r="EI838" s="109" t="n">
        <v>4.6</v>
      </c>
      <c r="EJ838" s="109" t="n">
        <v>5.1</v>
      </c>
      <c r="EK838" s="109" t="n">
        <v>8.7</v>
      </c>
      <c r="EL838" s="109" t="n">
        <v>13.4</v>
      </c>
      <c r="EM838" s="109" t="n">
        <v>16.8</v>
      </c>
      <c r="EN838" s="109" t="n">
        <v>20.4</v>
      </c>
      <c r="EO838" s="110" t="n">
        <f aca="false">SUM(EC838:EN838)/12</f>
        <v>12.625</v>
      </c>
      <c r="FA838" s="1" t="n">
        <f aca="false">FA837+1</f>
        <v>1938</v>
      </c>
      <c r="FB838" s="111" t="n">
        <v>1938</v>
      </c>
      <c r="FC838" s="109" t="n">
        <v>11.7</v>
      </c>
      <c r="FD838" s="109" t="n">
        <v>11.6</v>
      </c>
      <c r="FE838" s="109" t="n">
        <v>12.2</v>
      </c>
      <c r="FF838" s="109" t="n">
        <v>9.7</v>
      </c>
      <c r="FG838" s="109" t="n">
        <v>6.4</v>
      </c>
      <c r="FH838" s="109" t="n">
        <v>4.4</v>
      </c>
      <c r="FI838" s="109" t="n">
        <v>3.6</v>
      </c>
      <c r="FJ838" s="109" t="n">
        <v>4.4</v>
      </c>
      <c r="FK838" s="109" t="n">
        <v>5.3</v>
      </c>
      <c r="FL838" s="109" t="n">
        <v>6.6</v>
      </c>
      <c r="FM838" s="109" t="n">
        <v>9.2</v>
      </c>
      <c r="FN838" s="109" t="n">
        <v>10.8</v>
      </c>
      <c r="FO838" s="110" t="n">
        <f aca="false">SUM(FC838:FN838)/12</f>
        <v>7.99166666666667</v>
      </c>
      <c r="GA838" s="1" t="n">
        <f aca="false">GA837+1</f>
        <v>1938</v>
      </c>
      <c r="GB838" s="112" t="n">
        <v>1938</v>
      </c>
      <c r="GC838" s="122" t="n">
        <f aca="false">AVERAGE(GC835:GC837)</f>
        <v>10.1333333333333</v>
      </c>
      <c r="GD838" s="122" t="n">
        <f aca="false">AVERAGE(GD835:GD837)</f>
        <v>10.8333333333333</v>
      </c>
      <c r="GE838" s="122" t="n">
        <f aca="false">AVERAGE(GE835:GE837)</f>
        <v>10.4</v>
      </c>
      <c r="GF838" s="120" t="n">
        <f aca="false">(GF835+GF836+GF837+GF839+GF840+GF841)/6</f>
        <v>8.75</v>
      </c>
      <c r="GG838" s="120" t="n">
        <f aca="false">(GG835+GG836+GG837+GG839+GG840+GG841)/6</f>
        <v>6.43333333333333</v>
      </c>
      <c r="GH838" s="109" t="n">
        <v>-0.4</v>
      </c>
      <c r="GI838" s="120" t="n">
        <f aca="false">(GI835+GI836+GI837+GI839+GI840+GI841)/6</f>
        <v>4.75</v>
      </c>
      <c r="GJ838" s="120" t="n">
        <f aca="false">(GJ835+GJ836+GJ837+GJ839+GJ840+GJ841)/6</f>
        <v>5.63333333333333</v>
      </c>
      <c r="GK838" s="120" t="n">
        <f aca="false">(GK835+GK836+GK837+GK839+GK840+GK841)/6</f>
        <v>6.13333333333333</v>
      </c>
      <c r="GL838" s="109" t="n">
        <v>15</v>
      </c>
      <c r="GM838" s="120" t="n">
        <f aca="false">(GM835+GM836+GM837+GM839+GM840+GM841)/6</f>
        <v>8.78333333333333</v>
      </c>
      <c r="GN838" s="120" t="n">
        <f aca="false">(GN835+GN836+GN837+GN839+GN840+GN841)/6</f>
        <v>10.45</v>
      </c>
      <c r="GO838" s="110" t="n">
        <f aca="false">SUM(GC838:GN838)/12</f>
        <v>8.075</v>
      </c>
      <c r="HA838" s="1" t="n">
        <f aca="false">HA837+1</f>
        <v>1938</v>
      </c>
      <c r="HB838" s="113" t="s">
        <v>96</v>
      </c>
      <c r="HC838" s="109" t="n">
        <v>15.2</v>
      </c>
      <c r="HD838" s="109" t="n">
        <v>14.8</v>
      </c>
      <c r="HE838" s="109" t="n">
        <v>15.6</v>
      </c>
      <c r="HF838" s="109" t="n">
        <v>13.5</v>
      </c>
      <c r="HG838" s="109" t="n">
        <v>11.7</v>
      </c>
      <c r="HH838" s="109" t="n">
        <v>8.7</v>
      </c>
      <c r="HI838" s="109" t="n">
        <v>8.1</v>
      </c>
      <c r="HJ838" s="109" t="n">
        <v>8.5</v>
      </c>
      <c r="HK838" s="109" t="n">
        <v>9</v>
      </c>
      <c r="HL838" s="109" t="n">
        <v>10.7</v>
      </c>
      <c r="HM838" s="109" t="n">
        <v>13.3</v>
      </c>
      <c r="HN838" s="109" t="n">
        <v>14.4</v>
      </c>
      <c r="HO838" s="110" t="n">
        <f aca="false">SUM(HC838:HN838)/12</f>
        <v>11.9583333333333</v>
      </c>
      <c r="IA838" s="1" t="n">
        <f aca="false">IA837+1</f>
        <v>1938</v>
      </c>
      <c r="IB838" s="111" t="n">
        <v>1938</v>
      </c>
      <c r="IC838" s="109" t="n">
        <v>16.8</v>
      </c>
      <c r="ID838" s="109" t="n">
        <v>17.3</v>
      </c>
      <c r="IE838" s="109" t="n">
        <v>15.7</v>
      </c>
      <c r="IF838" s="109" t="n">
        <v>13.3</v>
      </c>
      <c r="IG838" s="109" t="n">
        <v>9.7</v>
      </c>
      <c r="IH838" s="109" t="n">
        <v>7.9</v>
      </c>
      <c r="II838" s="109" t="n">
        <v>7.4</v>
      </c>
      <c r="IJ838" s="109" t="n">
        <v>7.3</v>
      </c>
      <c r="IK838" s="109" t="n">
        <v>9.5</v>
      </c>
      <c r="IL838" s="109" t="n">
        <v>11.2</v>
      </c>
      <c r="IM838" s="109" t="n">
        <v>15.9</v>
      </c>
      <c r="IN838" s="109" t="n">
        <v>16.4</v>
      </c>
      <c r="IO838" s="110" t="n">
        <f aca="false">SUM(IC838:IN838)/12</f>
        <v>12.3666666666667</v>
      </c>
      <c r="JA838" s="1" t="n">
        <f aca="false">JA837+1</f>
        <v>1938</v>
      </c>
      <c r="JB838" s="113" t="s">
        <v>96</v>
      </c>
      <c r="JC838" s="109" t="n">
        <v>13.8</v>
      </c>
      <c r="JD838" s="109" t="n">
        <v>14.4</v>
      </c>
      <c r="JE838" s="109" t="n">
        <v>13.6</v>
      </c>
      <c r="JF838" s="109" t="n">
        <v>12.5</v>
      </c>
      <c r="JG838" s="109" t="n">
        <v>10.3</v>
      </c>
      <c r="JH838" s="109" t="n">
        <v>8.9</v>
      </c>
      <c r="JI838" s="109" t="n">
        <v>7.8</v>
      </c>
      <c r="JJ838" s="109" t="n">
        <v>7.8</v>
      </c>
      <c r="JK838" s="109" t="n">
        <v>9.4</v>
      </c>
      <c r="JL838" s="109" t="n">
        <v>10.4</v>
      </c>
      <c r="JM838" s="109" t="n">
        <v>11.9</v>
      </c>
      <c r="JN838" s="109" t="n">
        <v>12.5</v>
      </c>
      <c r="JO838" s="110" t="n">
        <f aca="false">SUM(JC838:JN838)/12</f>
        <v>11.1083333333333</v>
      </c>
      <c r="KA838" s="1" t="n">
        <f aca="false">KA837+1</f>
        <v>1938</v>
      </c>
      <c r="KB838" s="111" t="n">
        <v>1938</v>
      </c>
      <c r="KC838" s="109" t="n">
        <v>15.4</v>
      </c>
      <c r="KD838" s="109" t="n">
        <v>15.4</v>
      </c>
      <c r="KE838" s="109" t="n">
        <v>14.4</v>
      </c>
      <c r="KF838" s="109" t="n">
        <v>12.6</v>
      </c>
      <c r="KG838" s="109" t="n">
        <v>9.4</v>
      </c>
      <c r="KH838" s="109" t="n">
        <v>5.7</v>
      </c>
      <c r="KI838" s="109" t="n">
        <v>5.4</v>
      </c>
      <c r="KJ838" s="109" t="n">
        <v>5.1</v>
      </c>
      <c r="KK838" s="109" t="n">
        <v>6.3</v>
      </c>
      <c r="KL838" s="109" t="n">
        <v>8.9</v>
      </c>
      <c r="KM838" s="109" t="n">
        <v>12.6</v>
      </c>
      <c r="KN838" s="109" t="n">
        <v>13.8</v>
      </c>
      <c r="KO838" s="110" t="n">
        <f aca="false">SUM(KC838:KN838)/12</f>
        <v>10.4166666666667</v>
      </c>
      <c r="LA838" s="1" t="n">
        <f aca="false">LA837+1</f>
        <v>1938</v>
      </c>
      <c r="LB838" s="113" t="s">
        <v>96</v>
      </c>
      <c r="LC838" s="109" t="n">
        <v>14.4</v>
      </c>
      <c r="LD838" s="109" t="n">
        <v>14.4</v>
      </c>
      <c r="LE838" s="109" t="n">
        <v>14</v>
      </c>
      <c r="LF838" s="109" t="n">
        <v>11.5</v>
      </c>
      <c r="LG838" s="109" t="n">
        <v>7.6</v>
      </c>
      <c r="LH838" s="109" t="n">
        <v>5.2</v>
      </c>
      <c r="LI838" s="109" t="n">
        <v>5.6</v>
      </c>
      <c r="LJ838" s="109" t="n">
        <v>4.7</v>
      </c>
      <c r="LK838" s="109" t="n">
        <v>6.5</v>
      </c>
      <c r="LL838" s="109" t="n">
        <v>8.6</v>
      </c>
      <c r="LM838" s="109" t="n">
        <v>12</v>
      </c>
      <c r="LN838" s="109" t="n">
        <v>13.7</v>
      </c>
      <c r="LO838" s="110" t="n">
        <f aca="false">SUM(LC838:LN838)/12</f>
        <v>9.85</v>
      </c>
      <c r="MA838" s="1" t="n">
        <f aca="false">MA837+1</f>
        <v>1938</v>
      </c>
      <c r="MB838" s="111" t="n">
        <v>1938</v>
      </c>
      <c r="MC838" s="109" t="n">
        <v>13.7</v>
      </c>
      <c r="MD838" s="109" t="n">
        <v>13.2</v>
      </c>
      <c r="ME838" s="109" t="n">
        <v>12.9</v>
      </c>
      <c r="MF838" s="109" t="n">
        <v>11.4</v>
      </c>
      <c r="MG838" s="109" t="n">
        <v>7.8</v>
      </c>
      <c r="MH838" s="109" t="n">
        <v>5.8</v>
      </c>
      <c r="MI838" s="109" t="n">
        <v>5.5</v>
      </c>
      <c r="MJ838" s="109" t="n">
        <v>5.6</v>
      </c>
      <c r="MK838" s="109" t="n">
        <v>6.7</v>
      </c>
      <c r="ML838" s="109" t="n">
        <v>8.3</v>
      </c>
      <c r="MM838" s="109" t="n">
        <v>10.7</v>
      </c>
      <c r="MN838" s="109" t="n">
        <v>12.4</v>
      </c>
      <c r="MO838" s="110" t="n">
        <f aca="false">SUM(MC838:MN838)/12</f>
        <v>9.5</v>
      </c>
      <c r="NA838" s="1" t="n">
        <f aca="false">NA837+1</f>
        <v>1937</v>
      </c>
      <c r="NB838" s="113" t="s">
        <v>95</v>
      </c>
      <c r="NC838" s="109" t="n">
        <v>17.1</v>
      </c>
      <c r="ND838" s="109" t="n">
        <v>17.1</v>
      </c>
      <c r="NE838" s="109" t="n">
        <v>17.2</v>
      </c>
      <c r="NF838" s="109" t="n">
        <v>9.8</v>
      </c>
      <c r="NG838" s="109" t="n">
        <v>7.2</v>
      </c>
      <c r="NH838" s="109" t="n">
        <v>3.2</v>
      </c>
      <c r="NI838" s="109" t="n">
        <v>2.5</v>
      </c>
      <c r="NJ838" s="109" t="n">
        <v>6</v>
      </c>
      <c r="NK838" s="109" t="n">
        <v>7.7</v>
      </c>
      <c r="NL838" s="109" t="n">
        <v>12.1</v>
      </c>
      <c r="NM838" s="109" t="n">
        <v>15.9</v>
      </c>
      <c r="NN838" s="109" t="n">
        <v>16.5</v>
      </c>
      <c r="NO838" s="110" t="n">
        <f aca="false">SUM(NC838:NN838)/12</f>
        <v>11.025</v>
      </c>
      <c r="OA838" s="5"/>
    </row>
    <row r="839" customFormat="false" ht="12.75" hidden="false" customHeight="false" outlineLevel="0" collapsed="false">
      <c r="A839" s="101"/>
      <c r="B839" s="102" t="n">
        <f aca="false">AVERAGE(AO839,BO839,CO839,DO839,EO839,FO839,GO839,HO839,IO839,JO839,KO839,LO839,MO839,NN839)</f>
        <v>11.1925595238095</v>
      </c>
      <c r="C839" s="103" t="n">
        <f aca="false">AVERAGE(B835:B839)</f>
        <v>10.8780357142857</v>
      </c>
      <c r="D839" s="104" t="n">
        <f aca="false">AVERAGE(B830:B839)</f>
        <v>10.7621130952381</v>
      </c>
      <c r="E839" s="102" t="n">
        <f aca="false">AVERAGE(B820:B839)</f>
        <v>10.6521336996337</v>
      </c>
      <c r="F839" s="105" t="n">
        <f aca="false">AVERAGE(B790:B839)</f>
        <v>10.4822251614127</v>
      </c>
      <c r="G839" s="3" t="n">
        <f aca="false">MAX(AC839:AN839,BC839:BN839,CC839:CN839,DC839:DN839,EC839:EN839,FC839:FN839,GC839:GN839,HC839:HN839,IC839:IN839,JC839:JN839,KC839:KN839,LC839:LN839,MC839:MN839,NB839:NM839)</f>
        <v>24.4</v>
      </c>
      <c r="H839" s="106" t="n">
        <f aca="false">MEDIAN(AC839:AN839,BC839:BN839,CC839:CN839,DC839:DN839,EC839:EN839,FC839:FN839,GC839:GN839,HC839:HN839,IC839:IN839,JC839:JN839,KC839:KN839,LC839:LN839,MC839:MN839,NB839:NM839)</f>
        <v>10.3666666666667</v>
      </c>
      <c r="I839" s="5" t="n">
        <f aca="false">MIN(AC839:AN839,BC839:BN839,CC839:CN839,DC839:DN839,EC839:EN839,FC839:FN839,GC839:GN839,HC839:HN839,IC839:IN839,JC839:JN839,KC839:KN839,LC839:LN839,MC839:MN839,NB839:NM839)</f>
        <v>3.4</v>
      </c>
      <c r="J839" s="107" t="n">
        <f aca="false">(G839+I839)/2</f>
        <v>13.9</v>
      </c>
      <c r="AA839" s="1" t="n">
        <f aca="false">AA838+1</f>
        <v>21</v>
      </c>
      <c r="AB839" s="108" t="n">
        <v>1939</v>
      </c>
      <c r="AC839" s="109" t="n">
        <v>20.1</v>
      </c>
      <c r="AD839" s="109" t="n">
        <v>17.4</v>
      </c>
      <c r="AE839" s="109" t="n">
        <v>14.9</v>
      </c>
      <c r="AF839" s="109" t="n">
        <v>14</v>
      </c>
      <c r="AG839" s="109" t="n">
        <v>11.7</v>
      </c>
      <c r="AH839" s="109" t="n">
        <v>9.1</v>
      </c>
      <c r="AI839" s="109" t="n">
        <v>8</v>
      </c>
      <c r="AJ839" s="109" t="n">
        <v>7.4</v>
      </c>
      <c r="AK839" s="109" t="n">
        <v>8.7</v>
      </c>
      <c r="AL839" s="109" t="n">
        <v>10.8</v>
      </c>
      <c r="AM839" s="109" t="n">
        <v>13.3</v>
      </c>
      <c r="AN839" s="109" t="n">
        <v>12.8</v>
      </c>
      <c r="AO839" s="110" t="n">
        <f aca="false">SUM(AC839:AN839)/12</f>
        <v>12.35</v>
      </c>
      <c r="BA839" s="1" t="n">
        <f aca="false">BA838+1</f>
        <v>1939</v>
      </c>
      <c r="BB839" s="111" t="n">
        <v>1939</v>
      </c>
      <c r="BC839" s="109" t="n">
        <v>18.3</v>
      </c>
      <c r="BD839" s="109" t="n">
        <v>15.5</v>
      </c>
      <c r="BE839" s="109" t="n">
        <v>12.3</v>
      </c>
      <c r="BF839" s="109" t="n">
        <v>11.3</v>
      </c>
      <c r="BG839" s="109" t="n">
        <v>8.8</v>
      </c>
      <c r="BH839" s="109" t="n">
        <v>7.3</v>
      </c>
      <c r="BI839" s="109" t="n">
        <v>5.2</v>
      </c>
      <c r="BJ839" s="109" t="n">
        <v>5.7</v>
      </c>
      <c r="BK839" s="109" t="n">
        <v>6.4</v>
      </c>
      <c r="BL839" s="109" t="n">
        <v>8.2</v>
      </c>
      <c r="BM839" s="109" t="n">
        <v>11.3</v>
      </c>
      <c r="BN839" s="109" t="n">
        <v>11</v>
      </c>
      <c r="BO839" s="110" t="n">
        <f aca="false">SUM(BC839:BN839)/12</f>
        <v>10.1083333333333</v>
      </c>
      <c r="CA839" s="1" t="n">
        <f aca="false">CA838+1</f>
        <v>1939</v>
      </c>
      <c r="CB839" s="111" t="n">
        <v>1939</v>
      </c>
      <c r="CC839" s="109" t="n">
        <v>16.3</v>
      </c>
      <c r="CD839" s="109" t="n">
        <v>14.6</v>
      </c>
      <c r="CE839" s="109" t="n">
        <v>13.8</v>
      </c>
      <c r="CF839" s="109" t="n">
        <v>13.3</v>
      </c>
      <c r="CG839" s="109" t="n">
        <v>12.3</v>
      </c>
      <c r="CH839" s="109" t="n">
        <v>9.4</v>
      </c>
      <c r="CI839" s="109" t="n">
        <v>8.5</v>
      </c>
      <c r="CJ839" s="109" t="n">
        <v>7.6</v>
      </c>
      <c r="CK839" s="109" t="n">
        <v>8.6</v>
      </c>
      <c r="CL839" s="109" t="n">
        <v>9.3</v>
      </c>
      <c r="CM839" s="109" t="n">
        <v>12</v>
      </c>
      <c r="CN839" s="109" t="n">
        <v>11.5</v>
      </c>
      <c r="CO839" s="110" t="n">
        <f aca="false">SUM(CC839:CN839)/12</f>
        <v>11.4333333333333</v>
      </c>
      <c r="DA839" s="1" t="n">
        <f aca="false">DA838+1</f>
        <v>1939</v>
      </c>
      <c r="DB839" s="111" t="n">
        <v>1939</v>
      </c>
      <c r="DC839" s="109" t="n">
        <v>17.3</v>
      </c>
      <c r="DD839" s="109" t="n">
        <v>15.2</v>
      </c>
      <c r="DE839" s="109" t="n">
        <v>11.2</v>
      </c>
      <c r="DF839" s="109" t="n">
        <v>9.7</v>
      </c>
      <c r="DG839" s="109" t="n">
        <v>7.9</v>
      </c>
      <c r="DH839" s="109" t="n">
        <v>5.2</v>
      </c>
      <c r="DI839" s="109" t="n">
        <v>3.4</v>
      </c>
      <c r="DJ839" s="109" t="n">
        <v>4.2</v>
      </c>
      <c r="DK839" s="109" t="n">
        <v>5.1</v>
      </c>
      <c r="DL839" s="109" t="n">
        <v>6.8</v>
      </c>
      <c r="DM839" s="109" t="n">
        <v>10.4</v>
      </c>
      <c r="DN839" s="109" t="n">
        <v>9.6</v>
      </c>
      <c r="DO839" s="110" t="n">
        <f aca="false">SUM(DC839:DN839)/12</f>
        <v>8.83333333333333</v>
      </c>
      <c r="EA839" s="1" t="n">
        <f aca="false">EA838+1</f>
        <v>1939</v>
      </c>
      <c r="EB839" s="113" t="s">
        <v>97</v>
      </c>
      <c r="EC839" s="109" t="n">
        <v>24.4</v>
      </c>
      <c r="ED839" s="109" t="n">
        <v>20.6</v>
      </c>
      <c r="EE839" s="120" t="n">
        <f aca="false">(EE836+EE837+EE838+EE840+EE841+EE842)/6</f>
        <v>17.5166666666667</v>
      </c>
      <c r="EF839" s="109" t="n">
        <v>12.9</v>
      </c>
      <c r="EG839" s="109" t="n">
        <v>9</v>
      </c>
      <c r="EH839" s="109" t="n">
        <v>7.2</v>
      </c>
      <c r="EI839" s="109" t="n">
        <v>4.8</v>
      </c>
      <c r="EJ839" s="109" t="n">
        <v>5.3</v>
      </c>
      <c r="EK839" s="109" t="n">
        <v>6.8</v>
      </c>
      <c r="EL839" s="109" t="n">
        <v>12.4</v>
      </c>
      <c r="EM839" s="109" t="n">
        <v>15.6</v>
      </c>
      <c r="EN839" s="109" t="n">
        <v>17</v>
      </c>
      <c r="EO839" s="110" t="n">
        <f aca="false">SUM(EC839:EN839)/12</f>
        <v>12.7930555555556</v>
      </c>
      <c r="FA839" s="1" t="n">
        <f aca="false">FA838+1</f>
        <v>1939</v>
      </c>
      <c r="FB839" s="111" t="n">
        <v>1939</v>
      </c>
      <c r="FC839" s="109" t="n">
        <v>14</v>
      </c>
      <c r="FD839" s="109" t="n">
        <v>11.9</v>
      </c>
      <c r="FE839" s="109" t="n">
        <v>10.1</v>
      </c>
      <c r="FF839" s="109" t="n">
        <v>9.4</v>
      </c>
      <c r="FG839" s="109" t="n">
        <v>7.7</v>
      </c>
      <c r="FH839" s="109" t="n">
        <v>6.6</v>
      </c>
      <c r="FI839" s="109" t="n">
        <v>4.1</v>
      </c>
      <c r="FJ839" s="109" t="n">
        <v>5.1</v>
      </c>
      <c r="FK839" s="109" t="n">
        <v>6.1</v>
      </c>
      <c r="FL839" s="109" t="n">
        <v>5.3</v>
      </c>
      <c r="FM839" s="109" t="n">
        <v>9.5</v>
      </c>
      <c r="FN839" s="109" t="n">
        <v>8.4</v>
      </c>
      <c r="FO839" s="110" t="n">
        <f aca="false">SUM(FC839:FN839)/12</f>
        <v>8.18333333333333</v>
      </c>
      <c r="GA839" s="1" t="n">
        <f aca="false">GA838+1</f>
        <v>1939</v>
      </c>
      <c r="GB839" s="112" t="n">
        <v>1939</v>
      </c>
      <c r="GC839" s="122" t="n">
        <f aca="false">AVERAGE(GC840:GC842)</f>
        <v>11.1666666666667</v>
      </c>
      <c r="GD839" s="122" t="n">
        <f aca="false">AVERAGE(GD840:GD842)</f>
        <v>10.8333333333333</v>
      </c>
      <c r="GE839" s="122" t="n">
        <f aca="false">AVERAGE(GE840:GE842)</f>
        <v>10.3333333333333</v>
      </c>
      <c r="GF839" s="109" t="n">
        <v>10.6</v>
      </c>
      <c r="GG839" s="109" t="n">
        <v>8.9</v>
      </c>
      <c r="GH839" s="109" t="n">
        <v>7</v>
      </c>
      <c r="GI839" s="109" t="n">
        <v>4.1</v>
      </c>
      <c r="GJ839" s="109" t="n">
        <v>6.6</v>
      </c>
      <c r="GK839" s="109" t="n">
        <v>7.4</v>
      </c>
      <c r="GL839" s="109" t="n">
        <v>7.7</v>
      </c>
      <c r="GM839" s="109" t="n">
        <v>10.3</v>
      </c>
      <c r="GN839" s="109" t="n">
        <v>9.4</v>
      </c>
      <c r="GO839" s="110" t="n">
        <f aca="false">SUM(GC839:GN839)/12</f>
        <v>8.69444444444445</v>
      </c>
      <c r="HA839" s="1" t="n">
        <f aca="false">HA838+1</f>
        <v>1939</v>
      </c>
      <c r="HB839" s="113" t="s">
        <v>97</v>
      </c>
      <c r="HC839" s="109" t="n">
        <v>17.2</v>
      </c>
      <c r="HD839" s="109" t="n">
        <v>16.4</v>
      </c>
      <c r="HE839" s="109" t="n">
        <v>14.6</v>
      </c>
      <c r="HF839" s="109" t="n">
        <v>13.4</v>
      </c>
      <c r="HG839" s="109" t="n">
        <v>12.2</v>
      </c>
      <c r="HH839" s="109" t="n">
        <v>9.7</v>
      </c>
      <c r="HI839" s="109" t="n">
        <v>8.7</v>
      </c>
      <c r="HJ839" s="109" t="n">
        <v>8.6</v>
      </c>
      <c r="HK839" s="109" t="n">
        <v>9.2</v>
      </c>
      <c r="HL839" s="109" t="n">
        <v>9.9</v>
      </c>
      <c r="HM839" s="109" t="n">
        <v>12.5</v>
      </c>
      <c r="HN839" s="109" t="n">
        <v>12.3</v>
      </c>
      <c r="HO839" s="110" t="n">
        <f aca="false">SUM(HC839:HN839)/12</f>
        <v>12.0583333333333</v>
      </c>
      <c r="IA839" s="1" t="n">
        <f aca="false">IA838+1</f>
        <v>1939</v>
      </c>
      <c r="IB839" s="111" t="n">
        <v>1939</v>
      </c>
      <c r="IC839" s="109" t="n">
        <v>21.7</v>
      </c>
      <c r="ID839" s="109" t="n">
        <v>18.7</v>
      </c>
      <c r="IE839" s="109" t="n">
        <v>15.3</v>
      </c>
      <c r="IF839" s="109" t="n">
        <v>14.3</v>
      </c>
      <c r="IG839" s="109" t="n">
        <v>11.7</v>
      </c>
      <c r="IH839" s="109" t="n">
        <v>9.3</v>
      </c>
      <c r="II839" s="109" t="n">
        <v>7.1</v>
      </c>
      <c r="IJ839" s="109" t="n">
        <v>7.6</v>
      </c>
      <c r="IK839" s="109" t="n">
        <v>8.6</v>
      </c>
      <c r="IL839" s="109" t="n">
        <v>11.2</v>
      </c>
      <c r="IM839" s="109" t="n">
        <v>14</v>
      </c>
      <c r="IN839" s="109" t="n">
        <v>13.8</v>
      </c>
      <c r="IO839" s="110" t="n">
        <f aca="false">SUM(IC839:IN839)/12</f>
        <v>12.775</v>
      </c>
      <c r="JA839" s="1" t="n">
        <f aca="false">JA838+1</f>
        <v>1939</v>
      </c>
      <c r="JB839" s="113" t="s">
        <v>97</v>
      </c>
      <c r="JC839" s="109" t="n">
        <v>13.9</v>
      </c>
      <c r="JD839" s="109" t="n">
        <v>13.5</v>
      </c>
      <c r="JE839" s="109" t="n">
        <v>12.3</v>
      </c>
      <c r="JF839" s="109" t="n">
        <v>12.8</v>
      </c>
      <c r="JG839" s="109" t="n">
        <v>11.3</v>
      </c>
      <c r="JH839" s="109" t="n">
        <v>9.6</v>
      </c>
      <c r="JI839" s="109" t="n">
        <v>6.9</v>
      </c>
      <c r="JJ839" s="109" t="n">
        <v>8.8</v>
      </c>
      <c r="JK839" s="109" t="n">
        <v>9.4</v>
      </c>
      <c r="JL839" s="109" t="n">
        <v>10.2</v>
      </c>
      <c r="JM839" s="109" t="n">
        <v>11.4</v>
      </c>
      <c r="JN839" s="109" t="n">
        <v>11.6</v>
      </c>
      <c r="JO839" s="110" t="n">
        <f aca="false">SUM(JC839:JN839)/12</f>
        <v>10.975</v>
      </c>
      <c r="KA839" s="1" t="n">
        <f aca="false">KA838+1</f>
        <v>1939</v>
      </c>
      <c r="KB839" s="111" t="n">
        <v>1939</v>
      </c>
      <c r="KC839" s="109" t="n">
        <v>18.8</v>
      </c>
      <c r="KD839" s="109" t="n">
        <v>16.3</v>
      </c>
      <c r="KE839" s="109" t="n">
        <v>13.5</v>
      </c>
      <c r="KF839" s="109" t="n">
        <v>11.9</v>
      </c>
      <c r="KG839" s="109" t="n">
        <v>10.1</v>
      </c>
      <c r="KH839" s="109" t="n">
        <v>7.9</v>
      </c>
      <c r="KI839" s="119"/>
      <c r="KJ839" s="109" t="n">
        <v>5.6</v>
      </c>
      <c r="KK839" s="109" t="n">
        <v>6.3</v>
      </c>
      <c r="KL839" s="109" t="n">
        <v>8.5</v>
      </c>
      <c r="KM839" s="109" t="n">
        <v>12.2</v>
      </c>
      <c r="KN839" s="109" t="n">
        <v>10.8</v>
      </c>
      <c r="KO839" s="110" t="n">
        <f aca="false">SUM(KC839:KN839)/12</f>
        <v>10.1583333333333</v>
      </c>
      <c r="LA839" s="1" t="n">
        <f aca="false">LA838+1</f>
        <v>1939</v>
      </c>
      <c r="LB839" s="113" t="s">
        <v>97</v>
      </c>
      <c r="LC839" s="109" t="n">
        <v>18.9</v>
      </c>
      <c r="LD839" s="109" t="n">
        <v>15.6</v>
      </c>
      <c r="LE839" s="109" t="n">
        <v>13</v>
      </c>
      <c r="LF839" s="109" t="n">
        <v>11</v>
      </c>
      <c r="LG839" s="109" t="n">
        <v>9.3</v>
      </c>
      <c r="LH839" s="109" t="n">
        <v>7.8</v>
      </c>
      <c r="LI839" s="109" t="n">
        <v>5.5</v>
      </c>
      <c r="LJ839" s="109" t="n">
        <v>5.9</v>
      </c>
      <c r="LK839" s="109" t="n">
        <v>5.9</v>
      </c>
      <c r="LL839" s="109" t="n">
        <v>7.8</v>
      </c>
      <c r="LM839" s="109" t="n">
        <v>12</v>
      </c>
      <c r="LN839" s="109" t="n">
        <v>11.3</v>
      </c>
      <c r="LO839" s="110" t="n">
        <f aca="false">SUM(LC839:LN839)/12</f>
        <v>10.3333333333333</v>
      </c>
      <c r="MA839" s="1" t="n">
        <f aca="false">MA838+1</f>
        <v>1939</v>
      </c>
      <c r="MB839" s="111" t="n">
        <v>1939</v>
      </c>
      <c r="MC839" s="109" t="n">
        <v>15.6</v>
      </c>
      <c r="MD839" s="109" t="n">
        <v>13.3</v>
      </c>
      <c r="ME839" s="109" t="n">
        <v>11.4</v>
      </c>
      <c r="MF839" s="109" t="n">
        <v>11.1</v>
      </c>
      <c r="MG839" s="109" t="n">
        <v>9.3</v>
      </c>
      <c r="MH839" s="109" t="n">
        <v>8.3</v>
      </c>
      <c r="MI839" s="109" t="n">
        <v>5.7</v>
      </c>
      <c r="MJ839" s="109" t="n">
        <v>6.8</v>
      </c>
      <c r="MK839" s="109" t="n">
        <v>6.7</v>
      </c>
      <c r="ML839" s="109" t="n">
        <v>7.7</v>
      </c>
      <c r="MM839" s="109" t="n">
        <v>11.3</v>
      </c>
      <c r="MN839" s="109" t="n">
        <v>10.4</v>
      </c>
      <c r="MO839" s="110" t="n">
        <f aca="false">SUM(MC839:MN839)/12</f>
        <v>9.8</v>
      </c>
      <c r="NA839" s="1" t="n">
        <f aca="false">NA838+1</f>
        <v>1938</v>
      </c>
      <c r="NB839" s="113" t="s">
        <v>96</v>
      </c>
      <c r="NC839" s="109" t="n">
        <v>17.8</v>
      </c>
      <c r="ND839" s="109" t="n">
        <v>17</v>
      </c>
      <c r="NE839" s="109" t="n">
        <v>16.6</v>
      </c>
      <c r="NF839" s="109" t="n">
        <v>11.4</v>
      </c>
      <c r="NG839" s="109" t="n">
        <v>8.3</v>
      </c>
      <c r="NH839" s="109" t="n">
        <v>5.1</v>
      </c>
      <c r="NI839" s="109" t="n">
        <v>6.2</v>
      </c>
      <c r="NJ839" s="109" t="n">
        <v>4.7</v>
      </c>
      <c r="NK839" s="109" t="n">
        <v>7.9</v>
      </c>
      <c r="NL839" s="109" t="n">
        <v>11.7</v>
      </c>
      <c r="NM839" s="109" t="n">
        <v>16</v>
      </c>
      <c r="NN839" s="109" t="n">
        <v>18.2</v>
      </c>
      <c r="NO839" s="110" t="n">
        <f aca="false">SUM(NC839:NN839)/12</f>
        <v>11.7416666666667</v>
      </c>
      <c r="OA839" s="5"/>
    </row>
    <row r="840" customFormat="false" ht="12.75" hidden="false" customHeight="false" outlineLevel="0" collapsed="false">
      <c r="A840" s="101" t="n">
        <f aca="false">A835+5</f>
        <v>1940</v>
      </c>
      <c r="B840" s="102" t="n">
        <f aca="false">AVERAGE(AO840,BO840,CO840,DO840,EO840,FO840,GO840,HO840,IO840,JO840,KO840,LO840,MO840,NN840)</f>
        <v>10.3220238095238</v>
      </c>
      <c r="C840" s="103" t="n">
        <f aca="false">AVERAGE(B836:B840)</f>
        <v>10.7997023809524</v>
      </c>
      <c r="D840" s="104" t="n">
        <f aca="false">AVERAGE(B831:B840)</f>
        <v>10.7018154761905</v>
      </c>
      <c r="E840" s="102" t="n">
        <f aca="false">AVERAGE(B821:B840)</f>
        <v>10.660157967033</v>
      </c>
      <c r="F840" s="105" t="n">
        <f aca="false">AVERAGE(B791:B840)</f>
        <v>10.4704037328412</v>
      </c>
      <c r="G840" s="3" t="n">
        <f aca="false">MAX(AC840:AN840,BC840:BN840,CC840:CN840,DC840:DN840,EC840:EN840,FC840:FN840,GC840:GN840,HC840:HN840,IC840:IN840,JC840:JN840,KC840:KN840,LC840:LN840,MC840:MN840,NB840:NM840)</f>
        <v>23.2</v>
      </c>
      <c r="H840" s="106" t="n">
        <f aca="false">MEDIAN(AC840:AN840,BC840:BN840,CC840:CN840,DC840:DN840,EC840:EN840,FC840:FN840,GC840:GN840,HC840:HN840,IC840:IN840,JC840:JN840,KC840:KN840,LC840:LN840,MC840:MN840,NB840:NM840)</f>
        <v>9.7</v>
      </c>
      <c r="I840" s="5" t="n">
        <f aca="false">MIN(AC840:AN840,BC840:BN840,CC840:CN840,DC840:DN840,EC840:EN840,FC840:FN840,GC840:GN840,HC840:HN840,IC840:IN840,JC840:JN840,KC840:KN840,LC840:LN840,MC840:MN840,NB840:NM840)</f>
        <v>3.2</v>
      </c>
      <c r="J840" s="107" t="n">
        <f aca="false">(G840+I840)/2</f>
        <v>13.2</v>
      </c>
      <c r="AA840" s="1" t="n">
        <f aca="false">AA839+1</f>
        <v>22</v>
      </c>
      <c r="AB840" s="108" t="n">
        <v>1940</v>
      </c>
      <c r="AC840" s="109" t="n">
        <v>15.4</v>
      </c>
      <c r="AD840" s="109" t="n">
        <v>14.8</v>
      </c>
      <c r="AE840" s="109" t="n">
        <v>18.1</v>
      </c>
      <c r="AF840" s="109" t="n">
        <v>12</v>
      </c>
      <c r="AG840" s="109" t="n">
        <v>9.4</v>
      </c>
      <c r="AH840" s="109" t="n">
        <v>7.4</v>
      </c>
      <c r="AI840" s="109" t="n">
        <v>8</v>
      </c>
      <c r="AJ840" s="109" t="n">
        <v>7.9</v>
      </c>
      <c r="AK840" s="109" t="n">
        <v>9.1</v>
      </c>
      <c r="AL840" s="109" t="n">
        <v>13.2</v>
      </c>
      <c r="AM840" s="109" t="n">
        <v>12</v>
      </c>
      <c r="AN840" s="109" t="n">
        <v>16</v>
      </c>
      <c r="AO840" s="110" t="n">
        <f aca="false">SUM(AC840:AN840)/12</f>
        <v>11.9416666666667</v>
      </c>
      <c r="BA840" s="1" t="n">
        <f aca="false">BA839+1</f>
        <v>1940</v>
      </c>
      <c r="BB840" s="111" t="n">
        <v>1940</v>
      </c>
      <c r="BC840" s="109" t="n">
        <v>14</v>
      </c>
      <c r="BD840" s="109" t="n">
        <v>13.1</v>
      </c>
      <c r="BE840" s="109" t="n">
        <v>14.7</v>
      </c>
      <c r="BF840" s="109" t="n">
        <v>8.9</v>
      </c>
      <c r="BG840" s="109" t="n">
        <v>6.3</v>
      </c>
      <c r="BH840" s="109" t="n">
        <v>4.7</v>
      </c>
      <c r="BI840" s="109" t="n">
        <v>5.7</v>
      </c>
      <c r="BJ840" s="109" t="n">
        <v>4.5</v>
      </c>
      <c r="BK840" s="109" t="n">
        <v>6.2</v>
      </c>
      <c r="BL840" s="109" t="n">
        <v>10.8</v>
      </c>
      <c r="BM840" s="109" t="n">
        <v>9.7</v>
      </c>
      <c r="BN840" s="109" t="n">
        <v>14.2</v>
      </c>
      <c r="BO840" s="110" t="n">
        <f aca="false">SUM(BC840:BN840)/12</f>
        <v>9.4</v>
      </c>
      <c r="CA840" s="1" t="n">
        <f aca="false">CA839+1</f>
        <v>1940</v>
      </c>
      <c r="CB840" s="111" t="n">
        <v>1940</v>
      </c>
      <c r="CC840" s="109" t="n">
        <v>14</v>
      </c>
      <c r="CD840" s="109" t="n">
        <v>13.4</v>
      </c>
      <c r="CE840" s="109" t="n">
        <v>15.2</v>
      </c>
      <c r="CF840" s="109" t="n">
        <v>11.5</v>
      </c>
      <c r="CG840" s="109" t="n">
        <v>9.8</v>
      </c>
      <c r="CH840" s="109" t="n">
        <v>8.8</v>
      </c>
      <c r="CI840" s="109" t="n">
        <v>8.6</v>
      </c>
      <c r="CJ840" s="109" t="n">
        <v>7.9</v>
      </c>
      <c r="CK840" s="109" t="n">
        <v>8.9</v>
      </c>
      <c r="CL840" s="109" t="n">
        <v>10.9</v>
      </c>
      <c r="CM840" s="109" t="n">
        <v>10.8</v>
      </c>
      <c r="CN840" s="109" t="n">
        <v>13.6</v>
      </c>
      <c r="CO840" s="110" t="n">
        <f aca="false">SUM(CC840:CN840)/12</f>
        <v>11.1166666666667</v>
      </c>
      <c r="DA840" s="1" t="n">
        <f aca="false">DA839+1</f>
        <v>1940</v>
      </c>
      <c r="DB840" s="111" t="n">
        <v>1940</v>
      </c>
      <c r="DC840" s="109" t="n">
        <v>12.3</v>
      </c>
      <c r="DD840" s="109" t="n">
        <v>10.7</v>
      </c>
      <c r="DE840" s="109" t="n">
        <v>12.9</v>
      </c>
      <c r="DF840" s="109" t="n">
        <v>7.6</v>
      </c>
      <c r="DG840" s="109" t="n">
        <v>5.4</v>
      </c>
      <c r="DH840" s="109" t="n">
        <v>3.3</v>
      </c>
      <c r="DI840" s="109" t="n">
        <v>4.4</v>
      </c>
      <c r="DJ840" s="109" t="n">
        <v>3.2</v>
      </c>
      <c r="DK840" s="109" t="n">
        <v>4.9</v>
      </c>
      <c r="DL840" s="109" t="n">
        <v>8.8</v>
      </c>
      <c r="DM840" s="109" t="n">
        <v>9.1</v>
      </c>
      <c r="DN840" s="109" t="n">
        <v>12.7</v>
      </c>
      <c r="DO840" s="110" t="n">
        <f aca="false">SUM(DC840:DN840)/12</f>
        <v>7.94166666666667</v>
      </c>
      <c r="EA840" s="1" t="n">
        <f aca="false">EA839+1</f>
        <v>1940</v>
      </c>
      <c r="EB840" s="113" t="s">
        <v>98</v>
      </c>
      <c r="EC840" s="109" t="n">
        <v>21.3</v>
      </c>
      <c r="ED840" s="109" t="n">
        <v>19</v>
      </c>
      <c r="EE840" s="109" t="n">
        <v>18.1</v>
      </c>
      <c r="EF840" s="109" t="n">
        <v>11.5</v>
      </c>
      <c r="EG840" s="109" t="n">
        <v>6.7</v>
      </c>
      <c r="EH840" s="109" t="n">
        <v>3.8</v>
      </c>
      <c r="EI840" s="109" t="n">
        <v>3.7</v>
      </c>
      <c r="EJ840" s="109" t="n">
        <v>5.3</v>
      </c>
      <c r="EK840" s="109" t="n">
        <v>8.8</v>
      </c>
      <c r="EL840" s="109" t="n">
        <v>15.3</v>
      </c>
      <c r="EM840" s="109" t="n">
        <v>13.6</v>
      </c>
      <c r="EN840" s="109" t="n">
        <v>19.9</v>
      </c>
      <c r="EO840" s="110" t="n">
        <f aca="false">SUM(EC840:EN840)/12</f>
        <v>12.25</v>
      </c>
      <c r="FA840" s="1" t="n">
        <f aca="false">FA839+1</f>
        <v>1940</v>
      </c>
      <c r="FB840" s="111" t="n">
        <v>1940</v>
      </c>
      <c r="FC840" s="109" t="n">
        <v>11.7</v>
      </c>
      <c r="FD840" s="109" t="n">
        <v>9.5</v>
      </c>
      <c r="FE840" s="109" t="n">
        <v>11.4</v>
      </c>
      <c r="FF840" s="109" t="n">
        <v>8.1</v>
      </c>
      <c r="FG840" s="109" t="n">
        <v>4.7</v>
      </c>
      <c r="FH840" s="109" t="n">
        <v>3.3</v>
      </c>
      <c r="FI840" s="109" t="n">
        <v>5.1</v>
      </c>
      <c r="FJ840" s="109" t="n">
        <v>3.2</v>
      </c>
      <c r="FK840" s="109" t="n">
        <v>4.4</v>
      </c>
      <c r="FL840" s="109" t="n">
        <v>7.3</v>
      </c>
      <c r="FM840" s="109" t="n">
        <v>7.7</v>
      </c>
      <c r="FN840" s="109" t="n">
        <v>10.6</v>
      </c>
      <c r="FO840" s="110" t="n">
        <f aca="false">SUM(FC840:FN840)/12</f>
        <v>7.25</v>
      </c>
      <c r="GA840" s="1" t="n">
        <f aca="false">GA839+1</f>
        <v>1940</v>
      </c>
      <c r="GB840" s="112" t="n">
        <v>1940</v>
      </c>
      <c r="GC840" s="109" t="n">
        <v>11.1</v>
      </c>
      <c r="GD840" s="109" t="n">
        <v>10.4</v>
      </c>
      <c r="GE840" s="109" t="n">
        <v>11.6</v>
      </c>
      <c r="GF840" s="109" t="n">
        <v>8.1</v>
      </c>
      <c r="GG840" s="109" t="n">
        <v>6.2</v>
      </c>
      <c r="GH840" s="109" t="n">
        <v>6.8</v>
      </c>
      <c r="GI840" s="109" t="n">
        <v>5.9</v>
      </c>
      <c r="GJ840" s="109" t="n">
        <v>5</v>
      </c>
      <c r="GK840" s="109" t="n">
        <v>6.1</v>
      </c>
      <c r="GL840" s="109" t="n">
        <v>8</v>
      </c>
      <c r="GM840" s="109" t="n">
        <v>8.8</v>
      </c>
      <c r="GN840" s="109" t="n">
        <v>10.4</v>
      </c>
      <c r="GO840" s="110" t="n">
        <f aca="false">SUM(GC840:GN840)/12</f>
        <v>8.2</v>
      </c>
      <c r="HA840" s="1" t="n">
        <f aca="false">HA839+1</f>
        <v>1940</v>
      </c>
      <c r="HB840" s="113" t="s">
        <v>98</v>
      </c>
      <c r="HC840" s="109" t="n">
        <v>14.6</v>
      </c>
      <c r="HD840" s="109" t="n">
        <v>14.5</v>
      </c>
      <c r="HE840" s="109" t="n">
        <v>16</v>
      </c>
      <c r="HF840" s="109" t="n">
        <v>12.1</v>
      </c>
      <c r="HG840" s="109" t="n">
        <v>10.2</v>
      </c>
      <c r="HH840" s="109" t="n">
        <v>8.6</v>
      </c>
      <c r="HI840" s="109" t="n">
        <v>9.3</v>
      </c>
      <c r="HJ840" s="109" t="n">
        <v>8</v>
      </c>
      <c r="HK840" s="109" t="n">
        <v>8.7</v>
      </c>
      <c r="HL840" s="109" t="n">
        <v>11.7</v>
      </c>
      <c r="HM840" s="109" t="n">
        <v>11.6</v>
      </c>
      <c r="HN840" s="109" t="n">
        <v>14</v>
      </c>
      <c r="HO840" s="110" t="n">
        <f aca="false">SUM(HC840:HN840)/12</f>
        <v>11.6083333333333</v>
      </c>
      <c r="IA840" s="1" t="n">
        <f aca="false">IA839+1</f>
        <v>1940</v>
      </c>
      <c r="IB840" s="111" t="n">
        <v>1940</v>
      </c>
      <c r="IC840" s="109" t="n">
        <v>16.3</v>
      </c>
      <c r="ID840" s="109" t="n">
        <v>15.5</v>
      </c>
      <c r="IE840" s="109" t="n">
        <v>17.9</v>
      </c>
      <c r="IF840" s="109" t="n">
        <v>11.8</v>
      </c>
      <c r="IG840" s="109" t="n">
        <v>8.6</v>
      </c>
      <c r="IH840" s="109" t="n">
        <v>6.1</v>
      </c>
      <c r="II840" s="109" t="n">
        <v>7.9</v>
      </c>
      <c r="IJ840" s="109" t="n">
        <v>6.8</v>
      </c>
      <c r="IK840" s="109" t="n">
        <v>9</v>
      </c>
      <c r="IL840" s="109" t="n">
        <v>12.5</v>
      </c>
      <c r="IM840" s="109" t="n">
        <v>12.2</v>
      </c>
      <c r="IN840" s="109" t="n">
        <v>16.2</v>
      </c>
      <c r="IO840" s="110" t="n">
        <f aca="false">SUM(IC840:IN840)/12</f>
        <v>11.7333333333333</v>
      </c>
      <c r="JA840" s="1" t="n">
        <f aca="false">JA839+1</f>
        <v>1940</v>
      </c>
      <c r="JB840" s="113" t="s">
        <v>98</v>
      </c>
      <c r="JC840" s="109" t="n">
        <v>13.6</v>
      </c>
      <c r="JD840" s="109" t="n">
        <v>12.8</v>
      </c>
      <c r="JE840" s="109" t="n">
        <v>13.9</v>
      </c>
      <c r="JF840" s="109" t="n">
        <v>10.8</v>
      </c>
      <c r="JG840" s="109" t="n">
        <v>9</v>
      </c>
      <c r="JH840" s="109" t="n">
        <v>9.2</v>
      </c>
      <c r="JI840" s="109" t="n">
        <v>8.5</v>
      </c>
      <c r="JJ840" s="109" t="n">
        <v>7.7</v>
      </c>
      <c r="JK840" s="109" t="n">
        <v>8.8</v>
      </c>
      <c r="JL840" s="109" t="n">
        <v>10.7</v>
      </c>
      <c r="JM840" s="109" t="n">
        <v>11</v>
      </c>
      <c r="JN840" s="109" t="n">
        <v>12.4</v>
      </c>
      <c r="JO840" s="110" t="n">
        <f aca="false">SUM(JC840:JN840)/12</f>
        <v>10.7</v>
      </c>
      <c r="KA840" s="1" t="n">
        <f aca="false">KA839+1</f>
        <v>1940</v>
      </c>
      <c r="KB840" s="111" t="n">
        <v>1940</v>
      </c>
      <c r="KC840" s="109" t="n">
        <v>14.1</v>
      </c>
      <c r="KD840" s="109" t="n">
        <v>13.1</v>
      </c>
      <c r="KE840" s="109" t="n">
        <v>16.4</v>
      </c>
      <c r="KF840" s="109" t="n">
        <v>10.5</v>
      </c>
      <c r="KG840" s="109" t="n">
        <v>7.3</v>
      </c>
      <c r="KH840" s="109" t="n">
        <v>5.8</v>
      </c>
      <c r="KI840" s="109" t="n">
        <v>6.3</v>
      </c>
      <c r="KJ840" s="109" t="n">
        <v>5.2</v>
      </c>
      <c r="KK840" s="109" t="n">
        <v>6.7</v>
      </c>
      <c r="KL840" s="109" t="n">
        <v>11.3</v>
      </c>
      <c r="KM840" s="109" t="n">
        <v>10.3</v>
      </c>
      <c r="KN840" s="109" t="n">
        <v>14.9</v>
      </c>
      <c r="KO840" s="110" t="n">
        <f aca="false">SUM(KC840:KN840)/12</f>
        <v>10.1583333333333</v>
      </c>
      <c r="LA840" s="1" t="n">
        <f aca="false">LA839+1</f>
        <v>1940</v>
      </c>
      <c r="LB840" s="113" t="s">
        <v>98</v>
      </c>
      <c r="LC840" s="109" t="n">
        <v>13.7</v>
      </c>
      <c r="LD840" s="109" t="n">
        <v>12.7</v>
      </c>
      <c r="LE840" s="109" t="n">
        <v>13.7</v>
      </c>
      <c r="LF840" s="109" t="n">
        <v>9.3</v>
      </c>
      <c r="LG840" s="109" t="n">
        <v>6.2</v>
      </c>
      <c r="LH840" s="109" t="n">
        <v>4.5</v>
      </c>
      <c r="LI840" s="109" t="n">
        <v>6.2</v>
      </c>
      <c r="LJ840" s="109" t="n">
        <v>5</v>
      </c>
      <c r="LK840" s="109" t="n">
        <v>6.5</v>
      </c>
      <c r="LL840" s="109" t="n">
        <v>11</v>
      </c>
      <c r="LM840" s="109" t="n">
        <v>9.9</v>
      </c>
      <c r="LN840" s="109" t="n">
        <v>14.6</v>
      </c>
      <c r="LO840" s="110" t="n">
        <f aca="false">SUM(LC840:LN840)/12</f>
        <v>9.44166666666667</v>
      </c>
      <c r="MA840" s="1" t="n">
        <f aca="false">MA839+1</f>
        <v>1940</v>
      </c>
      <c r="MB840" s="111" t="n">
        <v>1940</v>
      </c>
      <c r="MC840" s="109" t="n">
        <v>13.1</v>
      </c>
      <c r="MD840" s="109" t="n">
        <v>12.1</v>
      </c>
      <c r="ME840" s="109" t="n">
        <v>13.6</v>
      </c>
      <c r="MF840" s="109" t="n">
        <v>9.4</v>
      </c>
      <c r="MG840" s="109" t="n">
        <v>6.9</v>
      </c>
      <c r="MH840" s="109" t="n">
        <v>5.2</v>
      </c>
      <c r="MI840" s="109" t="n">
        <v>6.5</v>
      </c>
      <c r="MJ840" s="109" t="n">
        <v>4.9</v>
      </c>
      <c r="MK840" s="109" t="n">
        <v>6.2</v>
      </c>
      <c r="ML840" s="109" t="n">
        <v>9.4</v>
      </c>
      <c r="MM840" s="109" t="n">
        <v>8.6</v>
      </c>
      <c r="MN840" s="109" t="n">
        <v>11.7</v>
      </c>
      <c r="MO840" s="110" t="n">
        <f aca="false">SUM(MC840:MN840)/12</f>
        <v>8.96666666666667</v>
      </c>
      <c r="NA840" s="1" t="n">
        <f aca="false">NA839+1</f>
        <v>1939</v>
      </c>
      <c r="NB840" s="113" t="s">
        <v>97</v>
      </c>
      <c r="NC840" s="109" t="n">
        <v>23.2</v>
      </c>
      <c r="ND840" s="109" t="n">
        <v>18.6</v>
      </c>
      <c r="NE840" s="109" t="n">
        <v>15.1</v>
      </c>
      <c r="NF840" s="109" t="n">
        <v>11.1</v>
      </c>
      <c r="NG840" s="109" t="n">
        <v>8.5</v>
      </c>
      <c r="NH840" s="109" t="n">
        <v>6.2</v>
      </c>
      <c r="NI840" s="109" t="n">
        <v>4.3</v>
      </c>
      <c r="NJ840" s="109" t="n">
        <v>5.5</v>
      </c>
      <c r="NK840" s="109" t="n">
        <v>6.4</v>
      </c>
      <c r="NL840" s="109" t="n">
        <v>10.8</v>
      </c>
      <c r="NM840" s="109" t="n">
        <v>13.9</v>
      </c>
      <c r="NN840" s="109" t="n">
        <v>13.8</v>
      </c>
      <c r="NO840" s="110" t="n">
        <f aca="false">SUM(NC840:NN840)/12</f>
        <v>11.45</v>
      </c>
      <c r="OA840" s="5"/>
    </row>
    <row r="841" customFormat="false" ht="12.75" hidden="false" customHeight="false" outlineLevel="0" collapsed="false">
      <c r="A841" s="101"/>
      <c r="B841" s="102" t="n">
        <f aca="false">AVERAGE(AO841,BO841,CO841,DO841,EO841,FO841,GO841,HO841,IO841,JO841,KO841,LO841,MO841,NN841)</f>
        <v>10.9303571428571</v>
      </c>
      <c r="C841" s="103" t="n">
        <f aca="false">AVERAGE(B837:B841)</f>
        <v>10.8619642857143</v>
      </c>
      <c r="D841" s="104" t="n">
        <f aca="false">AVERAGE(B832:B841)</f>
        <v>10.7472916666667</v>
      </c>
      <c r="E841" s="102" t="n">
        <f aca="false">AVERAGE(B822:B841)</f>
        <v>10.6657142857143</v>
      </c>
      <c r="F841" s="105" t="n">
        <f aca="false">AVERAGE(B792:B841)</f>
        <v>10.4912727804603</v>
      </c>
      <c r="G841" s="3" t="n">
        <f aca="false">MAX(AC841:AN841,BC841:BN841,CC841:CN841,DC841:DN841,EC841:EN841,FC841:FN841,GC841:GN841,HC841:HN841,IC841:IN841,JC841:JN841,KC841:KN841,LC841:LN841,MC841:MN841,NB841:NM841)</f>
        <v>20.8</v>
      </c>
      <c r="H841" s="106" t="n">
        <f aca="false">MEDIAN(AC841:AN841,BC841:BN841,CC841:CN841,DC841:DN841,EC841:EN841,FC841:FN841,GC841:GN841,HC841:HN841,IC841:IN841,JC841:JN841,KC841:KN841,LC841:LN841,MC841:MN841,NB841:NM841)</f>
        <v>10.2</v>
      </c>
      <c r="I841" s="5" t="n">
        <f aca="false">MIN(AC841:AN841,BC841:BN841,CC841:CN841,DC841:DN841,EC841:EN841,FC841:FN841,GC841:GN841,HC841:HN841,IC841:IN841,JC841:JN841,KC841:KN841,LC841:LN841,MC841:MN841,NB841:NM841)</f>
        <v>3.5</v>
      </c>
      <c r="J841" s="107" t="n">
        <f aca="false">(G841+I841)/2</f>
        <v>12.15</v>
      </c>
      <c r="AA841" s="1" t="n">
        <f aca="false">AA840+1</f>
        <v>23</v>
      </c>
      <c r="AB841" s="108" t="n">
        <v>1941</v>
      </c>
      <c r="AC841" s="109" t="n">
        <v>15.5</v>
      </c>
      <c r="AD841" s="109" t="n">
        <v>16</v>
      </c>
      <c r="AE841" s="109" t="n">
        <v>14.2</v>
      </c>
      <c r="AF841" s="109" t="n">
        <v>15</v>
      </c>
      <c r="AG841" s="109" t="n">
        <v>10.1</v>
      </c>
      <c r="AH841" s="109" t="n">
        <v>9.3</v>
      </c>
      <c r="AI841" s="109" t="n">
        <v>9</v>
      </c>
      <c r="AJ841" s="109" t="n">
        <v>8.1</v>
      </c>
      <c r="AK841" s="109" t="n">
        <v>9.5</v>
      </c>
      <c r="AL841" s="109" t="n">
        <v>9.7</v>
      </c>
      <c r="AM841" s="109" t="n">
        <v>14</v>
      </c>
      <c r="AN841" s="109" t="n">
        <v>17.2</v>
      </c>
      <c r="AO841" s="110" t="n">
        <f aca="false">SUM(AC841:AN841)/12</f>
        <v>12.3</v>
      </c>
      <c r="BA841" s="1" t="n">
        <f aca="false">BA840+1</f>
        <v>1941</v>
      </c>
      <c r="BB841" s="111" t="n">
        <v>1941</v>
      </c>
      <c r="BC841" s="109" t="n">
        <v>13.4</v>
      </c>
      <c r="BD841" s="109" t="n">
        <v>13.7</v>
      </c>
      <c r="BE841" s="109" t="n">
        <v>12.3</v>
      </c>
      <c r="BF841" s="109" t="n">
        <v>12.3</v>
      </c>
      <c r="BG841" s="109" t="n">
        <v>6.7</v>
      </c>
      <c r="BH841" s="109" t="n">
        <v>6.5</v>
      </c>
      <c r="BI841" s="109" t="n">
        <v>6.8</v>
      </c>
      <c r="BJ841" s="109" t="n">
        <v>5.2</v>
      </c>
      <c r="BK841" s="109" t="n">
        <v>6.6</v>
      </c>
      <c r="BL841" s="109" t="n">
        <v>7.6</v>
      </c>
      <c r="BM841" s="109" t="n">
        <v>11.9</v>
      </c>
      <c r="BN841" s="109" t="n">
        <v>14.7</v>
      </c>
      <c r="BO841" s="110" t="n">
        <f aca="false">SUM(BC841:BN841)/12</f>
        <v>9.80833333333333</v>
      </c>
      <c r="CA841" s="1" t="n">
        <f aca="false">CA840+1</f>
        <v>1941</v>
      </c>
      <c r="CB841" s="111" t="n">
        <v>1941</v>
      </c>
      <c r="CC841" s="109" t="n">
        <v>13.9</v>
      </c>
      <c r="CD841" s="109" t="n">
        <v>13.8</v>
      </c>
      <c r="CE841" s="109" t="n">
        <v>13</v>
      </c>
      <c r="CF841" s="109" t="n">
        <v>13.4</v>
      </c>
      <c r="CG841" s="109" t="n">
        <v>9.6</v>
      </c>
      <c r="CH841" s="109" t="n">
        <v>9.1</v>
      </c>
      <c r="CI841" s="109" t="n">
        <v>9.1</v>
      </c>
      <c r="CJ841" s="109" t="n">
        <v>7.7</v>
      </c>
      <c r="CK841" s="109" t="n">
        <v>9.2</v>
      </c>
      <c r="CL841" s="109" t="n">
        <v>9.2</v>
      </c>
      <c r="CM841" s="109" t="n">
        <v>12</v>
      </c>
      <c r="CN841" s="109" t="n">
        <v>13.9</v>
      </c>
      <c r="CO841" s="110" t="n">
        <f aca="false">SUM(CC841:CN841)/12</f>
        <v>11.1583333333333</v>
      </c>
      <c r="DA841" s="1" t="n">
        <f aca="false">DA840+1</f>
        <v>1941</v>
      </c>
      <c r="DB841" s="111" t="n">
        <v>1941</v>
      </c>
      <c r="DC841" s="109" t="n">
        <v>12.6</v>
      </c>
      <c r="DD841" s="109" t="n">
        <v>12.2</v>
      </c>
      <c r="DE841" s="109" t="n">
        <v>11.2</v>
      </c>
      <c r="DF841" s="109" t="n">
        <v>11.4</v>
      </c>
      <c r="DG841" s="109" t="n">
        <v>5.9</v>
      </c>
      <c r="DH841" s="109" t="n">
        <v>5.2</v>
      </c>
      <c r="DI841" s="109" t="n">
        <v>5.4</v>
      </c>
      <c r="DJ841" s="109" t="n">
        <v>3.5</v>
      </c>
      <c r="DK841" s="109" t="n">
        <v>5.9</v>
      </c>
      <c r="DL841" s="109" t="n">
        <v>6.2</v>
      </c>
      <c r="DM841" s="109" t="n">
        <v>10.5</v>
      </c>
      <c r="DN841" s="109" t="n">
        <v>12.5</v>
      </c>
      <c r="DO841" s="110" t="n">
        <f aca="false">SUM(DC841:DN841)/12</f>
        <v>8.54166666666667</v>
      </c>
      <c r="EA841" s="1" t="n">
        <f aca="false">EA840+1</f>
        <v>1941</v>
      </c>
      <c r="EB841" s="113" t="s">
        <v>99</v>
      </c>
      <c r="EC841" s="109" t="n">
        <v>17.7</v>
      </c>
      <c r="ED841" s="109" t="n">
        <v>19.4</v>
      </c>
      <c r="EE841" s="109" t="n">
        <v>16.7</v>
      </c>
      <c r="EF841" s="109" t="n">
        <v>14.9</v>
      </c>
      <c r="EG841" s="109" t="n">
        <v>7.3</v>
      </c>
      <c r="EH841" s="109" t="n">
        <v>5.4</v>
      </c>
      <c r="EI841" s="109" t="n">
        <v>4.8</v>
      </c>
      <c r="EJ841" s="109" t="n">
        <v>4.7</v>
      </c>
      <c r="EK841" s="109" t="n">
        <v>9.9</v>
      </c>
      <c r="EL841" s="109" t="n">
        <v>12.4</v>
      </c>
      <c r="EM841" s="109" t="n">
        <v>17.9</v>
      </c>
      <c r="EN841" s="109" t="n">
        <v>20.8</v>
      </c>
      <c r="EO841" s="110" t="n">
        <f aca="false">SUM(EC841:EN841)/12</f>
        <v>12.6583333333333</v>
      </c>
      <c r="FA841" s="1" t="n">
        <f aca="false">FA840+1</f>
        <v>1941</v>
      </c>
      <c r="FB841" s="111" t="n">
        <v>1941</v>
      </c>
      <c r="FC841" s="109" t="n">
        <v>10.6</v>
      </c>
      <c r="FD841" s="109" t="n">
        <v>10.4</v>
      </c>
      <c r="FE841" s="109" t="n">
        <v>10.1</v>
      </c>
      <c r="FF841" s="109" t="n">
        <v>9.6</v>
      </c>
      <c r="FG841" s="109" t="n">
        <v>5.4</v>
      </c>
      <c r="FH841" s="109" t="n">
        <v>5.7</v>
      </c>
      <c r="FI841" s="109" t="n">
        <v>6</v>
      </c>
      <c r="FJ841" s="109" t="n">
        <v>4</v>
      </c>
      <c r="FK841" s="109" t="n">
        <v>5.6</v>
      </c>
      <c r="FL841" s="109" t="n">
        <v>6.2</v>
      </c>
      <c r="FM841" s="109" t="n">
        <v>9.9</v>
      </c>
      <c r="FN841" s="109" t="n">
        <v>11.3</v>
      </c>
      <c r="FO841" s="110" t="n">
        <f aca="false">SUM(FC841:FN841)/12</f>
        <v>7.9</v>
      </c>
      <c r="GA841" s="1" t="n">
        <f aca="false">GA840+1</f>
        <v>1941</v>
      </c>
      <c r="GB841" s="112" t="n">
        <v>1941</v>
      </c>
      <c r="GC841" s="109" t="n">
        <v>11.6</v>
      </c>
      <c r="GD841" s="109" t="n">
        <v>11.4</v>
      </c>
      <c r="GE841" s="109" t="n">
        <v>10.8</v>
      </c>
      <c r="GF841" s="109" t="n">
        <v>10.4</v>
      </c>
      <c r="GG841" s="109" t="n">
        <v>7.7</v>
      </c>
      <c r="GH841" s="109" t="n">
        <v>7</v>
      </c>
      <c r="GI841" s="109" t="n">
        <v>6.7</v>
      </c>
      <c r="GJ841" s="109" t="n">
        <v>5.7</v>
      </c>
      <c r="GK841" s="109" t="n">
        <v>6.6</v>
      </c>
      <c r="GL841" s="109" t="n">
        <v>7.3</v>
      </c>
      <c r="GM841" s="109" t="n">
        <v>10.2</v>
      </c>
      <c r="GN841" s="109" t="n">
        <v>11.4</v>
      </c>
      <c r="GO841" s="110" t="n">
        <f aca="false">SUM(GC841:GN841)/12</f>
        <v>8.9</v>
      </c>
      <c r="HA841" s="1" t="n">
        <f aca="false">HA840+1</f>
        <v>1941</v>
      </c>
      <c r="HB841" s="113" t="s">
        <v>99</v>
      </c>
      <c r="HC841" s="109" t="n">
        <v>14.4</v>
      </c>
      <c r="HD841" s="109" t="n">
        <v>14.9</v>
      </c>
      <c r="HE841" s="109" t="n">
        <v>13.8</v>
      </c>
      <c r="HF841" s="109" t="n">
        <v>14.2</v>
      </c>
      <c r="HG841" s="109" t="n">
        <v>10.6</v>
      </c>
      <c r="HH841" s="109" t="n">
        <v>9.5</v>
      </c>
      <c r="HI841" s="109" t="n">
        <v>9.4</v>
      </c>
      <c r="HJ841" s="109" t="n">
        <v>8.7</v>
      </c>
      <c r="HK841" s="109" t="n">
        <v>9.4</v>
      </c>
      <c r="HL841" s="109" t="n">
        <v>10.1</v>
      </c>
      <c r="HM841" s="109" t="n">
        <v>13.1</v>
      </c>
      <c r="HN841" s="109" t="n">
        <v>15</v>
      </c>
      <c r="HO841" s="110" t="n">
        <f aca="false">SUM(HC841:HN841)/12</f>
        <v>11.925</v>
      </c>
      <c r="IA841" s="1" t="n">
        <f aca="false">IA840+1</f>
        <v>1941</v>
      </c>
      <c r="IB841" s="111" t="n">
        <v>1941</v>
      </c>
      <c r="IC841" s="109" t="n">
        <v>15.6</v>
      </c>
      <c r="ID841" s="109" t="n">
        <v>17.1</v>
      </c>
      <c r="IE841" s="109" t="n">
        <v>15.1</v>
      </c>
      <c r="IF841" s="109" t="n">
        <v>14.8</v>
      </c>
      <c r="IG841" s="109" t="n">
        <v>9.3</v>
      </c>
      <c r="IH841" s="109" t="n">
        <v>8.7</v>
      </c>
      <c r="II841" s="109" t="n">
        <v>8.4</v>
      </c>
      <c r="IJ841" s="109" t="n">
        <v>7.5</v>
      </c>
      <c r="IK841" s="109" t="n">
        <v>9.8</v>
      </c>
      <c r="IL841" s="109" t="n">
        <v>10</v>
      </c>
      <c r="IM841" s="109" t="n">
        <v>15.2</v>
      </c>
      <c r="IN841" s="109" t="n">
        <v>17.4</v>
      </c>
      <c r="IO841" s="110" t="n">
        <f aca="false">SUM(IC841:IN841)/12</f>
        <v>12.4083333333333</v>
      </c>
      <c r="JA841" s="1" t="n">
        <f aca="false">JA840+1</f>
        <v>1941</v>
      </c>
      <c r="JB841" s="113" t="s">
        <v>99</v>
      </c>
      <c r="JC841" s="109" t="n">
        <v>12.8</v>
      </c>
      <c r="JD841" s="109" t="n">
        <v>13.1</v>
      </c>
      <c r="JE841" s="109" t="n">
        <v>12.3</v>
      </c>
      <c r="JF841" s="109" t="n">
        <v>12.2</v>
      </c>
      <c r="JG841" s="109" t="n">
        <v>10.2</v>
      </c>
      <c r="JH841" s="109" t="n">
        <v>9.5</v>
      </c>
      <c r="JI841" s="109" t="n">
        <v>8.9</v>
      </c>
      <c r="JJ841" s="109" t="n">
        <v>8</v>
      </c>
      <c r="JK841" s="109" t="n">
        <v>8.9</v>
      </c>
      <c r="JL841" s="109" t="n">
        <v>9.4</v>
      </c>
      <c r="JM841" s="109" t="n">
        <v>12.2</v>
      </c>
      <c r="JN841" s="109" t="n">
        <v>13.4</v>
      </c>
      <c r="JO841" s="110" t="n">
        <f aca="false">SUM(JC841:JN841)/12</f>
        <v>10.9083333333333</v>
      </c>
      <c r="KA841" s="1" t="n">
        <f aca="false">KA840+1</f>
        <v>1941</v>
      </c>
      <c r="KB841" s="111" t="n">
        <v>1941</v>
      </c>
      <c r="KC841" s="109" t="n">
        <v>14.1</v>
      </c>
      <c r="KD841" s="109" t="n">
        <v>14.8</v>
      </c>
      <c r="KE841" s="109" t="n">
        <v>13</v>
      </c>
      <c r="KF841" s="109" t="n">
        <v>13.4</v>
      </c>
      <c r="KG841" s="109" t="n">
        <v>8</v>
      </c>
      <c r="KH841" s="109" t="n">
        <v>7.3</v>
      </c>
      <c r="KI841" s="109" t="n">
        <v>7</v>
      </c>
      <c r="KJ841" s="109" t="n">
        <v>5.7</v>
      </c>
      <c r="KK841" s="109" t="n">
        <v>6.9</v>
      </c>
      <c r="KL841" s="109" t="n">
        <v>7.6</v>
      </c>
      <c r="KM841" s="109" t="n">
        <v>11.9</v>
      </c>
      <c r="KN841" s="109" t="n">
        <v>15.3</v>
      </c>
      <c r="KO841" s="110" t="n">
        <f aca="false">SUM(KC841:KN841)/12</f>
        <v>10.4166666666667</v>
      </c>
      <c r="LA841" s="1" t="n">
        <f aca="false">LA840+1</f>
        <v>1941</v>
      </c>
      <c r="LB841" s="113" t="s">
        <v>99</v>
      </c>
      <c r="LC841" s="109" t="n">
        <v>13.4</v>
      </c>
      <c r="LD841" s="109" t="n">
        <v>13.9</v>
      </c>
      <c r="LE841" s="109" t="n">
        <v>12.6</v>
      </c>
      <c r="LF841" s="109" t="n">
        <v>12.4</v>
      </c>
      <c r="LG841" s="109" t="n">
        <v>6.2</v>
      </c>
      <c r="LH841" s="109" t="n">
        <v>7.2</v>
      </c>
      <c r="LI841" s="109" t="n">
        <v>7</v>
      </c>
      <c r="LJ841" s="109" t="n">
        <v>5.1</v>
      </c>
      <c r="LK841" s="109" t="n">
        <v>7.4</v>
      </c>
      <c r="LL841" s="109" t="n">
        <v>7.8</v>
      </c>
      <c r="LM841" s="109" t="n">
        <v>12.4</v>
      </c>
      <c r="LN841" s="109" t="n">
        <v>14.3</v>
      </c>
      <c r="LO841" s="110" t="n">
        <f aca="false">SUM(LC841:LN841)/12</f>
        <v>9.975</v>
      </c>
      <c r="MA841" s="1" t="n">
        <f aca="false">MA840+1</f>
        <v>1941</v>
      </c>
      <c r="MB841" s="111" t="n">
        <v>1941</v>
      </c>
      <c r="MC841" s="109" t="n">
        <v>12.6</v>
      </c>
      <c r="MD841" s="109" t="n">
        <v>12.2</v>
      </c>
      <c r="ME841" s="109" t="n">
        <v>11.5</v>
      </c>
      <c r="MF841" s="109" t="n">
        <v>11.7</v>
      </c>
      <c r="MG841" s="109" t="n">
        <v>7.9</v>
      </c>
      <c r="MH841" s="109" t="n">
        <v>7.1</v>
      </c>
      <c r="MI841" s="109" t="n">
        <v>7.3</v>
      </c>
      <c r="MJ841" s="109" t="n">
        <v>6.2</v>
      </c>
      <c r="MK841" s="109" t="n">
        <v>7.4</v>
      </c>
      <c r="ML841" s="109" t="n">
        <v>7.8</v>
      </c>
      <c r="MM841" s="109" t="n">
        <v>11.7</v>
      </c>
      <c r="MN841" s="109" t="n">
        <v>13.3</v>
      </c>
      <c r="MO841" s="110" t="n">
        <f aca="false">SUM(MC841:MN841)/12</f>
        <v>9.725</v>
      </c>
      <c r="NA841" s="1" t="n">
        <f aca="false">NA840+1</f>
        <v>1940</v>
      </c>
      <c r="NB841" s="113" t="s">
        <v>98</v>
      </c>
      <c r="NC841" s="109" t="n">
        <v>18.8</v>
      </c>
      <c r="ND841" s="109" t="n">
        <v>15.8</v>
      </c>
      <c r="NE841" s="109" t="n">
        <v>16.8</v>
      </c>
      <c r="NF841" s="109" t="n">
        <v>10.2</v>
      </c>
      <c r="NG841" s="109" t="n">
        <v>6.3</v>
      </c>
      <c r="NH841" s="109" t="n">
        <v>3.5</v>
      </c>
      <c r="NI841" s="109" t="n">
        <v>4.6</v>
      </c>
      <c r="NJ841" s="109" t="n">
        <v>4.3</v>
      </c>
      <c r="NK841" s="109" t="n">
        <v>7.9</v>
      </c>
      <c r="NL841" s="109" t="n">
        <v>12.7</v>
      </c>
      <c r="NM841" s="109" t="n">
        <v>12.5</v>
      </c>
      <c r="NN841" s="109" t="n">
        <v>16.4</v>
      </c>
      <c r="NO841" s="110" t="n">
        <f aca="false">SUM(NC841:NN841)/12</f>
        <v>10.8166666666667</v>
      </c>
      <c r="OA841" s="5"/>
    </row>
    <row r="842" customFormat="false" ht="12.75" hidden="false" customHeight="false" outlineLevel="0" collapsed="false">
      <c r="A842" s="101"/>
      <c r="B842" s="102" t="n">
        <f aca="false">AVERAGE(AO842,BO842,CO842,DO842,EO842,FO842,GO842,HO842,IO842,JO842,KO842,LO842,MO842,NN842)</f>
        <v>11.1604166666667</v>
      </c>
      <c r="C842" s="103" t="n">
        <f aca="false">AVERAGE(B838:B842)</f>
        <v>10.9029761904762</v>
      </c>
      <c r="D842" s="104" t="n">
        <f aca="false">AVERAGE(B833:B842)</f>
        <v>10.8021428571429</v>
      </c>
      <c r="E842" s="102" t="n">
        <f aca="false">AVERAGE(B823:B842)</f>
        <v>10.6869196428571</v>
      </c>
      <c r="F842" s="105" t="n">
        <f aca="false">AVERAGE(B793:B842)</f>
        <v>10.5059602804603</v>
      </c>
      <c r="G842" s="3" t="n">
        <f aca="false">MAX(AC842:AN842,BC842:BN842,CC842:CN842,DC842:DN842,EC842:EN842,FC842:FN842,GC842:GN842,HC842:HN842,IC842:IN842,JC842:JN842,KC842:KN842,LC842:LN842,MC842:MN842,NB842:NM842)</f>
        <v>21.5</v>
      </c>
      <c r="H842" s="106" t="n">
        <f aca="false">MEDIAN(AC842:AN842,BC842:BN842,CC842:CN842,DC842:DN842,EC842:EN842,FC842:FN842,GC842:GN842,HC842:HN842,IC842:IN842,JC842:JN842,KC842:KN842,LC842:LN842,MC842:MN842,NB842:NM842)</f>
        <v>10.65</v>
      </c>
      <c r="I842" s="5" t="n">
        <f aca="false">MIN(AC842:AN842,BC842:BN842,CC842:CN842,DC842:DN842,EC842:EN842,FC842:FN842,GC842:GN842,HC842:HN842,IC842:IN842,JC842:JN842,KC842:KN842,LC842:LN842,MC842:MN842,NB842:NM842)</f>
        <v>4.2</v>
      </c>
      <c r="J842" s="107" t="n">
        <f aca="false">(G842+I842)/2</f>
        <v>12.85</v>
      </c>
      <c r="AA842" s="1" t="n">
        <f aca="false">AA841+1</f>
        <v>24</v>
      </c>
      <c r="AB842" s="108" t="n">
        <v>1942</v>
      </c>
      <c r="AC842" s="109" t="n">
        <v>16.9</v>
      </c>
      <c r="AD842" s="109" t="n">
        <v>15.8</v>
      </c>
      <c r="AE842" s="109" t="n">
        <v>16.3</v>
      </c>
      <c r="AF842" s="109" t="n">
        <v>12.6</v>
      </c>
      <c r="AG842" s="109" t="n">
        <v>12.2</v>
      </c>
      <c r="AH842" s="109" t="n">
        <v>9.2</v>
      </c>
      <c r="AI842" s="109" t="n">
        <v>7.7</v>
      </c>
      <c r="AJ842" s="109" t="n">
        <v>8.9</v>
      </c>
      <c r="AK842" s="109" t="n">
        <v>9.3</v>
      </c>
      <c r="AL842" s="109" t="n">
        <v>12.5</v>
      </c>
      <c r="AM842" s="109" t="n">
        <v>13.1</v>
      </c>
      <c r="AN842" s="109" t="n">
        <v>16.2</v>
      </c>
      <c r="AO842" s="110" t="n">
        <f aca="false">SUM(AC842:AN842)/12</f>
        <v>12.5583333333333</v>
      </c>
      <c r="BA842" s="1" t="n">
        <f aca="false">BA841+1</f>
        <v>1942</v>
      </c>
      <c r="BB842" s="111" t="n">
        <v>1942</v>
      </c>
      <c r="BC842" s="109" t="n">
        <v>14.7</v>
      </c>
      <c r="BD842" s="109" t="n">
        <v>13.9</v>
      </c>
      <c r="BE842" s="109" t="n">
        <v>13.3</v>
      </c>
      <c r="BF842" s="109" t="n">
        <v>10.3</v>
      </c>
      <c r="BG842" s="109" t="n">
        <v>10.6</v>
      </c>
      <c r="BH842" s="109" t="n">
        <v>7.3</v>
      </c>
      <c r="BI842" s="109" t="n">
        <v>5.3</v>
      </c>
      <c r="BJ842" s="109" t="n">
        <v>6.8</v>
      </c>
      <c r="BK842" s="109" t="n">
        <v>6.7</v>
      </c>
      <c r="BL842" s="109" t="n">
        <v>8.8</v>
      </c>
      <c r="BM842" s="109" t="n">
        <v>10.9</v>
      </c>
      <c r="BN842" s="109" t="n">
        <v>14.1</v>
      </c>
      <c r="BO842" s="110" t="n">
        <f aca="false">SUM(BC842:BN842)/12</f>
        <v>10.225</v>
      </c>
      <c r="CA842" s="1" t="n">
        <f aca="false">CA841+1</f>
        <v>1942</v>
      </c>
      <c r="CB842" s="111" t="n">
        <v>1942</v>
      </c>
      <c r="CC842" s="109" t="n">
        <v>14.5</v>
      </c>
      <c r="CD842" s="109" t="n">
        <v>14.2</v>
      </c>
      <c r="CE842" s="109" t="n">
        <v>14.3</v>
      </c>
      <c r="CF842" s="109" t="n">
        <v>12.1</v>
      </c>
      <c r="CG842" s="109" t="n">
        <v>11.2</v>
      </c>
      <c r="CH842" s="109" t="n">
        <v>10.1</v>
      </c>
      <c r="CI842" s="109" t="n">
        <v>8</v>
      </c>
      <c r="CJ842" s="109" t="n">
        <v>8.4</v>
      </c>
      <c r="CK842" s="109" t="n">
        <v>8.9</v>
      </c>
      <c r="CL842" s="109" t="n">
        <v>10.6</v>
      </c>
      <c r="CM842" s="109" t="n">
        <v>12.4</v>
      </c>
      <c r="CN842" s="109" t="n">
        <v>13.9</v>
      </c>
      <c r="CO842" s="110" t="n">
        <f aca="false">SUM(CC842:CN842)/12</f>
        <v>11.55</v>
      </c>
      <c r="DA842" s="1" t="n">
        <f aca="false">DA841+1</f>
        <v>1942</v>
      </c>
      <c r="DB842" s="111" t="n">
        <v>1942</v>
      </c>
      <c r="DC842" s="109" t="n">
        <v>12.2</v>
      </c>
      <c r="DD842" s="109" t="n">
        <v>12.4</v>
      </c>
      <c r="DE842" s="109" t="n">
        <v>11.4</v>
      </c>
      <c r="DF842" s="119"/>
      <c r="DG842" s="109" t="n">
        <v>9</v>
      </c>
      <c r="DH842" s="109" t="n">
        <v>5.7</v>
      </c>
      <c r="DI842" s="109" t="n">
        <v>4.2</v>
      </c>
      <c r="DJ842" s="109" t="n">
        <v>5.4</v>
      </c>
      <c r="DK842" s="109" t="n">
        <v>5.4</v>
      </c>
      <c r="DL842" s="109" t="n">
        <v>7</v>
      </c>
      <c r="DM842" s="109" t="n">
        <v>10.1</v>
      </c>
      <c r="DN842" s="109" t="n">
        <v>13</v>
      </c>
      <c r="DO842" s="110" t="n">
        <f aca="false">SUM(DC842:DN842)/12</f>
        <v>7.98333333333333</v>
      </c>
      <c r="EA842" s="1" t="n">
        <f aca="false">EA841+1</f>
        <v>1942</v>
      </c>
      <c r="EB842" s="113" t="s">
        <v>101</v>
      </c>
      <c r="EC842" s="109" t="n">
        <v>21.3</v>
      </c>
      <c r="ED842" s="109" t="n">
        <v>20.8</v>
      </c>
      <c r="EE842" s="109" t="n">
        <v>18.1</v>
      </c>
      <c r="EF842" s="109" t="n">
        <v>13.6</v>
      </c>
      <c r="EG842" s="109" t="n">
        <v>11.7</v>
      </c>
      <c r="EH842" s="109" t="n">
        <v>7.3</v>
      </c>
      <c r="EI842" s="109" t="n">
        <v>4.9</v>
      </c>
      <c r="EJ842" s="109" t="n">
        <v>6.5</v>
      </c>
      <c r="EK842" s="109" t="n">
        <v>8.9</v>
      </c>
      <c r="EL842" s="109" t="n">
        <v>12.2</v>
      </c>
      <c r="EM842" s="109" t="n">
        <v>16.2</v>
      </c>
      <c r="EN842" s="109" t="n">
        <v>21.5</v>
      </c>
      <c r="EO842" s="110" t="n">
        <f aca="false">SUM(EC842:EN842)/12</f>
        <v>13.5833333333333</v>
      </c>
      <c r="FA842" s="1" t="n">
        <f aca="false">FA841+1</f>
        <v>1942</v>
      </c>
      <c r="FB842" s="111" t="n">
        <v>1942</v>
      </c>
      <c r="FC842" s="109" t="n">
        <v>11.7</v>
      </c>
      <c r="FD842" s="109" t="n">
        <v>10.8</v>
      </c>
      <c r="FE842" s="109" t="n">
        <v>10.8</v>
      </c>
      <c r="FF842" s="109" t="n">
        <v>8.6</v>
      </c>
      <c r="FG842" s="109" t="n">
        <v>9.5</v>
      </c>
      <c r="FH842" s="109" t="n">
        <v>6.9</v>
      </c>
      <c r="FI842" s="109" t="n">
        <v>4.6</v>
      </c>
      <c r="FJ842" s="109" t="n">
        <v>6</v>
      </c>
      <c r="FK842" s="109" t="n">
        <v>6.6</v>
      </c>
      <c r="FL842" s="109" t="n">
        <v>7.2</v>
      </c>
      <c r="FM842" s="109" t="n">
        <v>8.8</v>
      </c>
      <c r="FN842" s="109" t="n">
        <v>11.2</v>
      </c>
      <c r="FO842" s="110" t="n">
        <f aca="false">SUM(FC842:FN842)/12</f>
        <v>8.55833333333333</v>
      </c>
      <c r="GA842" s="1" t="n">
        <f aca="false">GA841+1</f>
        <v>1942</v>
      </c>
      <c r="GB842" s="112" t="n">
        <v>1942</v>
      </c>
      <c r="GC842" s="109" t="n">
        <v>10.8</v>
      </c>
      <c r="GD842" s="109" t="n">
        <v>10.7</v>
      </c>
      <c r="GE842" s="109" t="n">
        <v>8.6</v>
      </c>
      <c r="GF842" s="109" t="n">
        <v>9.4</v>
      </c>
      <c r="GG842" s="109" t="n">
        <v>6.9</v>
      </c>
      <c r="GH842" s="109" t="n">
        <v>5.3</v>
      </c>
      <c r="GI842" s="109" t="n">
        <v>6.5</v>
      </c>
      <c r="GJ842" s="109" t="n">
        <v>7.6</v>
      </c>
      <c r="GK842" s="109" t="n">
        <v>7.7</v>
      </c>
      <c r="GL842" s="109" t="n">
        <v>8.7</v>
      </c>
      <c r="GM842" s="109" t="n">
        <v>10.4</v>
      </c>
      <c r="GN842" s="120" t="n">
        <f aca="false">(GN839+GN840+GN841+GN843+GN844+GN845)/6</f>
        <v>9.65</v>
      </c>
      <c r="GO842" s="110" t="n">
        <f aca="false">SUM(GC842:GN842)/12</f>
        <v>8.52083333333333</v>
      </c>
      <c r="HA842" s="1" t="n">
        <f aca="false">HA841+1</f>
        <v>1942</v>
      </c>
      <c r="HB842" s="113" t="s">
        <v>101</v>
      </c>
      <c r="HC842" s="109" t="n">
        <v>15.6</v>
      </c>
      <c r="HD842" s="109" t="n">
        <v>14.9</v>
      </c>
      <c r="HE842" s="109" t="n">
        <v>15.5</v>
      </c>
      <c r="HF842" s="109" t="n">
        <v>12.8</v>
      </c>
      <c r="HG842" s="109" t="n">
        <v>11.9</v>
      </c>
      <c r="HH842" s="109" t="n">
        <v>9.7</v>
      </c>
      <c r="HI842" s="109" t="n">
        <v>8.4</v>
      </c>
      <c r="HJ842" s="109" t="n">
        <v>8.5</v>
      </c>
      <c r="HK842" s="109" t="n">
        <v>8.5</v>
      </c>
      <c r="HL842" s="109" t="n">
        <v>10.6</v>
      </c>
      <c r="HM842" s="109" t="n">
        <v>12.6</v>
      </c>
      <c r="HN842" s="109" t="n">
        <v>14.9</v>
      </c>
      <c r="HO842" s="110" t="n">
        <f aca="false">SUM(HC842:HN842)/12</f>
        <v>11.9916666666667</v>
      </c>
      <c r="IA842" s="1" t="n">
        <f aca="false">IA841+1</f>
        <v>1942</v>
      </c>
      <c r="IB842" s="111" t="n">
        <v>1942</v>
      </c>
      <c r="IC842" s="109" t="n">
        <v>17</v>
      </c>
      <c r="ID842" s="109" t="n">
        <v>16.6</v>
      </c>
      <c r="IE842" s="109" t="n">
        <v>15.8</v>
      </c>
      <c r="IF842" s="109" t="n">
        <v>12.1</v>
      </c>
      <c r="IG842" s="109" t="n">
        <v>11.3</v>
      </c>
      <c r="IH842" s="109" t="n">
        <v>9.1</v>
      </c>
      <c r="II842" s="109" t="n">
        <v>6.6</v>
      </c>
      <c r="IJ842" s="109" t="n">
        <v>7.8</v>
      </c>
      <c r="IK842" s="109" t="n">
        <v>9.1</v>
      </c>
      <c r="IL842" s="109" t="n">
        <v>11.9</v>
      </c>
      <c r="IM842" s="109" t="n">
        <v>13.2</v>
      </c>
      <c r="IN842" s="109" t="n">
        <v>16.4</v>
      </c>
      <c r="IO842" s="110" t="n">
        <f aca="false">SUM(IC842:IN842)/12</f>
        <v>12.2416666666667</v>
      </c>
      <c r="JA842" s="1" t="n">
        <f aca="false">JA841+1</f>
        <v>1942</v>
      </c>
      <c r="JB842" s="113" t="s">
        <v>101</v>
      </c>
      <c r="JC842" s="109" t="n">
        <v>14</v>
      </c>
      <c r="JD842" s="109" t="n">
        <v>12.3</v>
      </c>
      <c r="JE842" s="109" t="n">
        <v>13.2</v>
      </c>
      <c r="JF842" s="109" t="n">
        <v>10.8</v>
      </c>
      <c r="JG842" s="109" t="n">
        <v>11.5</v>
      </c>
      <c r="JH842" s="109" t="n">
        <v>9.5</v>
      </c>
      <c r="JI842" s="109" t="n">
        <v>8.2</v>
      </c>
      <c r="JJ842" s="109" t="n">
        <v>9.1</v>
      </c>
      <c r="JK842" s="109" t="n">
        <v>9.6</v>
      </c>
      <c r="JL842" s="109" t="n">
        <v>10.7</v>
      </c>
      <c r="JM842" s="109" t="n">
        <v>11.3</v>
      </c>
      <c r="JN842" s="109" t="n">
        <v>12.7</v>
      </c>
      <c r="JO842" s="110" t="n">
        <f aca="false">SUM(JC842:JN842)/12</f>
        <v>11.075</v>
      </c>
      <c r="KA842" s="1" t="n">
        <f aca="false">KA841+1</f>
        <v>1942</v>
      </c>
      <c r="KB842" s="111" t="n">
        <v>1942</v>
      </c>
      <c r="KC842" s="109" t="n">
        <v>14.8</v>
      </c>
      <c r="KD842" s="109" t="n">
        <v>14.8</v>
      </c>
      <c r="KE842" s="109" t="n">
        <v>14.6</v>
      </c>
      <c r="KF842" s="109" t="n">
        <v>10.9</v>
      </c>
      <c r="KG842" s="109" t="n">
        <v>11.3</v>
      </c>
      <c r="KH842" s="109" t="n">
        <v>8.1</v>
      </c>
      <c r="KI842" s="109" t="n">
        <v>6.2</v>
      </c>
      <c r="KJ842" s="109" t="n">
        <v>6.6</v>
      </c>
      <c r="KK842" s="109" t="n">
        <v>7.2</v>
      </c>
      <c r="KL842" s="109" t="n">
        <v>9.2</v>
      </c>
      <c r="KM842" s="109" t="n">
        <v>11.2</v>
      </c>
      <c r="KN842" s="109" t="n">
        <v>14.8</v>
      </c>
      <c r="KO842" s="110" t="n">
        <f aca="false">SUM(KC842:KN842)/12</f>
        <v>10.8083333333333</v>
      </c>
      <c r="LA842" s="1" t="n">
        <f aca="false">LA841+1</f>
        <v>1942</v>
      </c>
      <c r="LB842" s="113" t="s">
        <v>101</v>
      </c>
      <c r="LC842" s="109" t="n">
        <v>15.2</v>
      </c>
      <c r="LD842" s="109" t="n">
        <v>14.1</v>
      </c>
      <c r="LE842" s="109" t="n">
        <v>13.4</v>
      </c>
      <c r="LF842" s="109" t="n">
        <v>10.1</v>
      </c>
      <c r="LG842" s="109" t="n">
        <v>10</v>
      </c>
      <c r="LH842" s="109" t="n">
        <v>7.5</v>
      </c>
      <c r="LI842" s="109" t="n">
        <v>5.4</v>
      </c>
      <c r="LJ842" s="109" t="n">
        <v>5.8</v>
      </c>
      <c r="LK842" s="109" t="n">
        <v>6.5</v>
      </c>
      <c r="LL842" s="109" t="n">
        <v>8</v>
      </c>
      <c r="LM842" s="109" t="n">
        <v>10.8</v>
      </c>
      <c r="LN842" s="109" t="n">
        <v>13.7</v>
      </c>
      <c r="LO842" s="110" t="n">
        <f aca="false">SUM(LC842:LN842)/12</f>
        <v>10.0416666666667</v>
      </c>
      <c r="MA842" s="1" t="n">
        <f aca="false">MA841+1</f>
        <v>1942</v>
      </c>
      <c r="MB842" s="111" t="n">
        <v>1942</v>
      </c>
      <c r="MC842" s="109" t="n">
        <v>13.6</v>
      </c>
      <c r="MD842" s="109" t="n">
        <v>12.7</v>
      </c>
      <c r="ME842" s="109" t="n">
        <v>11.8</v>
      </c>
      <c r="MF842" s="109" t="n">
        <v>9.9</v>
      </c>
      <c r="MG842" s="109" t="n">
        <v>11.2</v>
      </c>
      <c r="MH842" s="109" t="n">
        <v>7.3</v>
      </c>
      <c r="MI842" s="109" t="n">
        <v>6.4</v>
      </c>
      <c r="MJ842" s="109" t="n">
        <v>7.1</v>
      </c>
      <c r="MK842" s="109" t="n">
        <v>7.4</v>
      </c>
      <c r="ML842" s="109" t="n">
        <v>7.8</v>
      </c>
      <c r="MM842" s="109" t="n">
        <v>10.1</v>
      </c>
      <c r="MN842" s="109" t="n">
        <v>12.4</v>
      </c>
      <c r="MO842" s="110" t="n">
        <f aca="false">SUM(MC842:MN842)/12</f>
        <v>9.80833333333333</v>
      </c>
      <c r="NA842" s="1" t="n">
        <f aca="false">NA841+1</f>
        <v>1941</v>
      </c>
      <c r="NB842" s="113" t="s">
        <v>99</v>
      </c>
      <c r="NC842" s="109" t="n">
        <v>16.3</v>
      </c>
      <c r="ND842" s="109" t="n">
        <v>17</v>
      </c>
      <c r="NE842" s="109" t="n">
        <v>14.4</v>
      </c>
      <c r="NF842" s="109" t="n">
        <v>14.6</v>
      </c>
      <c r="NG842" s="109" t="n">
        <v>6.6</v>
      </c>
      <c r="NH842" s="109" t="n">
        <v>5.7</v>
      </c>
      <c r="NI842" s="109" t="n">
        <v>5.7</v>
      </c>
      <c r="NJ842" s="109" t="n">
        <v>5.6</v>
      </c>
      <c r="NK842" s="109" t="n">
        <v>8.8</v>
      </c>
      <c r="NL842" s="109" t="n">
        <v>10.5</v>
      </c>
      <c r="NM842" s="109" t="n">
        <v>15.9</v>
      </c>
      <c r="NN842" s="109" t="n">
        <v>17.3</v>
      </c>
      <c r="NO842" s="110" t="n">
        <f aca="false">SUM(NC842:NN842)/12</f>
        <v>11.5333333333333</v>
      </c>
      <c r="OA842" s="5"/>
    </row>
    <row r="843" customFormat="false" ht="12.75" hidden="false" customHeight="false" outlineLevel="0" collapsed="false">
      <c r="A843" s="101"/>
      <c r="B843" s="102" t="n">
        <f aca="false">AVERAGE(AO843,BO843,CO843,DO843,EO843,FO843,GO843,HO843,IO843,JO843,KO843,LO843,MO843,NN843)</f>
        <v>10.1315476190476</v>
      </c>
      <c r="C843" s="103" t="n">
        <f aca="false">AVERAGE(B839:B843)</f>
        <v>10.747380952381</v>
      </c>
      <c r="D843" s="104" t="n">
        <f aca="false">AVERAGE(B834:B843)</f>
        <v>10.7883928571429</v>
      </c>
      <c r="E843" s="102" t="n">
        <f aca="false">AVERAGE(B824:B843)</f>
        <v>10.6409375</v>
      </c>
      <c r="F843" s="105" t="n">
        <f aca="false">AVERAGE(B794:B843)</f>
        <v>10.4979523439523</v>
      </c>
      <c r="G843" s="3" t="n">
        <f aca="false">MAX(AC843:AN843,BC843:BN843,CC843:CN843,DC843:DN843,EC843:EN843,FC843:FN843,GC843:GN843,HC843:HN843,IC843:IN843,JC843:JN843,KC843:KN843,LC843:LN843,MC843:MN843,NB843:NM843)</f>
        <v>21.5</v>
      </c>
      <c r="H843" s="106" t="n">
        <f aca="false">MEDIAN(AC843:AN843,BC843:BN843,CC843:CN843,DC843:DN843,EC843:EN843,FC843:FN843,GC843:GN843,HC843:HN843,IC843:IN843,JC843:JN843,KC843:KN843,LC843:LN843,MC843:MN843,NB843:NM843)</f>
        <v>9.2</v>
      </c>
      <c r="I843" s="5" t="n">
        <f aca="false">MIN(AC843:AN843,BC843:BN843,CC843:CN843,DC843:DN843,EC843:EN843,FC843:FN843,GC843:GN843,HC843:HN843,IC843:IN843,JC843:JN843,KC843:KN843,LC843:LN843,MC843:MN843,NB843:NM843)</f>
        <v>2.4</v>
      </c>
      <c r="J843" s="107" t="n">
        <f aca="false">(G843+I843)/2</f>
        <v>11.95</v>
      </c>
      <c r="AA843" s="1" t="n">
        <f aca="false">AA842+1</f>
        <v>25</v>
      </c>
      <c r="AB843" s="108" t="n">
        <v>1943</v>
      </c>
      <c r="AC843" s="109" t="n">
        <v>17.1</v>
      </c>
      <c r="AD843" s="109" t="n">
        <v>17.3</v>
      </c>
      <c r="AE843" s="109" t="n">
        <v>16</v>
      </c>
      <c r="AF843" s="109" t="n">
        <v>12</v>
      </c>
      <c r="AG843" s="109" t="n">
        <v>9</v>
      </c>
      <c r="AH843" s="109" t="n">
        <v>8.7</v>
      </c>
      <c r="AI843" s="109" t="n">
        <v>7.1</v>
      </c>
      <c r="AJ843" s="109" t="n">
        <v>6.4</v>
      </c>
      <c r="AK843" s="109" t="n">
        <v>8.8</v>
      </c>
      <c r="AL843" s="109" t="n">
        <v>9.5</v>
      </c>
      <c r="AM843" s="109" t="n">
        <v>12.3</v>
      </c>
      <c r="AN843" s="109" t="n">
        <v>12.9</v>
      </c>
      <c r="AO843" s="110" t="n">
        <f aca="false">SUM(AC843:AN843)/12</f>
        <v>11.425</v>
      </c>
      <c r="BA843" s="1" t="n">
        <f aca="false">BA842+1</f>
        <v>1943</v>
      </c>
      <c r="BB843" s="111" t="n">
        <v>1943</v>
      </c>
      <c r="BC843" s="109" t="n">
        <v>14.6</v>
      </c>
      <c r="BD843" s="109" t="n">
        <v>15</v>
      </c>
      <c r="BE843" s="109" t="n">
        <v>13.6</v>
      </c>
      <c r="BF843" s="109" t="n">
        <v>9.3</v>
      </c>
      <c r="BG843" s="109" t="n">
        <v>5.6</v>
      </c>
      <c r="BH843" s="109" t="n">
        <v>5.9</v>
      </c>
      <c r="BI843" s="109" t="n">
        <v>4.7</v>
      </c>
      <c r="BJ843" s="109" t="n">
        <v>4.3</v>
      </c>
      <c r="BK843" s="109" t="n">
        <v>5.6</v>
      </c>
      <c r="BL843" s="109" t="n">
        <v>7.3</v>
      </c>
      <c r="BM843" s="109" t="n">
        <v>9.8</v>
      </c>
      <c r="BN843" s="109" t="n">
        <v>11.4</v>
      </c>
      <c r="BO843" s="110" t="n">
        <f aca="false">SUM(BC843:BN843)/12</f>
        <v>8.925</v>
      </c>
      <c r="CA843" s="1" t="n">
        <f aca="false">CA842+1</f>
        <v>1943</v>
      </c>
      <c r="CB843" s="111" t="n">
        <v>1943</v>
      </c>
      <c r="CC843" s="109" t="n">
        <v>14.4</v>
      </c>
      <c r="CD843" s="109" t="n">
        <v>15.1</v>
      </c>
      <c r="CE843" s="109" t="n">
        <v>14.9</v>
      </c>
      <c r="CF843" s="109" t="n">
        <v>11.4</v>
      </c>
      <c r="CG843" s="109" t="n">
        <v>9.8</v>
      </c>
      <c r="CH843" s="109" t="n">
        <v>8.1</v>
      </c>
      <c r="CI843" s="109" t="n">
        <v>8</v>
      </c>
      <c r="CJ843" s="109" t="n">
        <v>6.1</v>
      </c>
      <c r="CK843" s="109" t="n">
        <v>7.9</v>
      </c>
      <c r="CL843" s="109" t="n">
        <v>9.1</v>
      </c>
      <c r="CM843" s="109" t="n">
        <v>11.8</v>
      </c>
      <c r="CN843" s="109" t="n">
        <v>12.3</v>
      </c>
      <c r="CO843" s="110" t="n">
        <f aca="false">SUM(CC843:CN843)/12</f>
        <v>10.7416666666667</v>
      </c>
      <c r="DA843" s="1" t="n">
        <f aca="false">DA842+1</f>
        <v>1943</v>
      </c>
      <c r="DB843" s="111" t="n">
        <v>1943</v>
      </c>
      <c r="DC843" s="109" t="n">
        <v>14</v>
      </c>
      <c r="DD843" s="109" t="n">
        <v>12.8</v>
      </c>
      <c r="DE843" s="109" t="n">
        <v>10.9</v>
      </c>
      <c r="DF843" s="109" t="n">
        <v>7.4</v>
      </c>
      <c r="DG843" s="109" t="n">
        <v>4.9</v>
      </c>
      <c r="DH843" s="109" t="n">
        <v>4.8</v>
      </c>
      <c r="DI843" s="109" t="n">
        <v>3.4</v>
      </c>
      <c r="DJ843" s="109" t="n">
        <v>2.4</v>
      </c>
      <c r="DK843" s="109" t="n">
        <v>5.5</v>
      </c>
      <c r="DL843" s="109" t="n">
        <v>6.6</v>
      </c>
      <c r="DM843" s="109" t="n">
        <v>9.1</v>
      </c>
      <c r="DN843" s="109" t="n">
        <v>9.6</v>
      </c>
      <c r="DO843" s="110" t="n">
        <f aca="false">SUM(DC843:DN843)/12</f>
        <v>7.61666666666667</v>
      </c>
      <c r="EA843" s="1" t="n">
        <f aca="false">EA842+1</f>
        <v>1943</v>
      </c>
      <c r="EB843" s="113" t="s">
        <v>102</v>
      </c>
      <c r="EC843" s="109" t="n">
        <v>19.7</v>
      </c>
      <c r="ED843" s="109" t="n">
        <v>21.5</v>
      </c>
      <c r="EE843" s="109" t="n">
        <v>19.4</v>
      </c>
      <c r="EF843" s="109" t="n">
        <v>12.2</v>
      </c>
      <c r="EG843" s="109" t="n">
        <v>6.8</v>
      </c>
      <c r="EH843" s="109" t="n">
        <v>3.3</v>
      </c>
      <c r="EI843" s="109" t="n">
        <v>3.4</v>
      </c>
      <c r="EJ843" s="109" t="n">
        <v>4.9</v>
      </c>
      <c r="EK843" s="109" t="n">
        <v>8.6</v>
      </c>
      <c r="EL843" s="109" t="n">
        <v>13</v>
      </c>
      <c r="EM843" s="109" t="n">
        <v>15.4</v>
      </c>
      <c r="EN843" s="109" t="n">
        <v>17.8</v>
      </c>
      <c r="EO843" s="110" t="n">
        <f aca="false">SUM(EC843:EN843)/12</f>
        <v>12.1666666666667</v>
      </c>
      <c r="FA843" s="1" t="n">
        <f aca="false">FA842+1</f>
        <v>1943</v>
      </c>
      <c r="FB843" s="111" t="n">
        <v>1943</v>
      </c>
      <c r="FC843" s="109" t="n">
        <v>11.6</v>
      </c>
      <c r="FD843" s="109" t="n">
        <v>11.7</v>
      </c>
      <c r="FE843" s="109" t="n">
        <v>10.3</v>
      </c>
      <c r="FF843" s="109" t="n">
        <v>8.8</v>
      </c>
      <c r="FG843" s="109" t="n">
        <v>4.3</v>
      </c>
      <c r="FH843" s="109" t="n">
        <v>4.9</v>
      </c>
      <c r="FI843" s="109" t="n">
        <v>4.9</v>
      </c>
      <c r="FJ843" s="109" t="n">
        <v>3.1</v>
      </c>
      <c r="FK843" s="109" t="n">
        <v>5.1</v>
      </c>
      <c r="FL843" s="109" t="n">
        <v>5.5</v>
      </c>
      <c r="FM843" s="109" t="n">
        <v>7.4</v>
      </c>
      <c r="FN843" s="109" t="n">
        <v>9.2</v>
      </c>
      <c r="FO843" s="110" t="n">
        <f aca="false">SUM(FC843:FN843)/12</f>
        <v>7.23333333333333</v>
      </c>
      <c r="GA843" s="1" t="n">
        <f aca="false">GA842+1</f>
        <v>1943</v>
      </c>
      <c r="GB843" s="113" t="s">
        <v>102</v>
      </c>
      <c r="GC843" s="109" t="n">
        <v>11.4</v>
      </c>
      <c r="GD843" s="109" t="n">
        <v>10.4</v>
      </c>
      <c r="GE843" s="109" t="n">
        <v>9.3</v>
      </c>
      <c r="GF843" s="109" t="n">
        <v>7.4</v>
      </c>
      <c r="GG843" s="109" t="n">
        <v>5.7</v>
      </c>
      <c r="GH843" s="109" t="n">
        <v>5.2</v>
      </c>
      <c r="GI843" s="109" t="n">
        <v>5.2</v>
      </c>
      <c r="GJ843" s="109" t="n">
        <v>2.6</v>
      </c>
      <c r="GK843" s="109" t="n">
        <v>5.5</v>
      </c>
      <c r="GL843" s="109" t="n">
        <v>5.7</v>
      </c>
      <c r="GM843" s="109" t="n">
        <v>7.1</v>
      </c>
      <c r="GN843" s="109" t="n">
        <v>8.5</v>
      </c>
      <c r="GO843" s="110" t="n">
        <f aca="false">SUM(GC843:GN843)/12</f>
        <v>7</v>
      </c>
      <c r="HA843" s="1" t="n">
        <f aca="false">HA842+1</f>
        <v>1943</v>
      </c>
      <c r="HB843" s="113" t="s">
        <v>102</v>
      </c>
      <c r="HC843" s="109" t="n">
        <v>15.3</v>
      </c>
      <c r="HD843" s="109" t="n">
        <v>15.8</v>
      </c>
      <c r="HE843" s="109" t="n">
        <v>15.7</v>
      </c>
      <c r="HF843" s="109" t="n">
        <v>12.3</v>
      </c>
      <c r="HG843" s="109" t="n">
        <v>10</v>
      </c>
      <c r="HH843" s="109" t="n">
        <v>9.5</v>
      </c>
      <c r="HI843" s="109" t="n">
        <v>8.3</v>
      </c>
      <c r="HJ843" s="109" t="n">
        <v>7.4</v>
      </c>
      <c r="HK843" s="109" t="n">
        <v>8.2</v>
      </c>
      <c r="HL843" s="109" t="n">
        <v>9.6</v>
      </c>
      <c r="HM843" s="109" t="n">
        <v>11.4</v>
      </c>
      <c r="HN843" s="109" t="n">
        <v>13.1</v>
      </c>
      <c r="HO843" s="110" t="n">
        <f aca="false">SUM(HC843:HN843)/12</f>
        <v>11.3833333333333</v>
      </c>
      <c r="IA843" s="1" t="n">
        <f aca="false">IA842+1</f>
        <v>1943</v>
      </c>
      <c r="IB843" s="111" t="n">
        <v>1943</v>
      </c>
      <c r="IC843" s="109" t="n">
        <v>16.4</v>
      </c>
      <c r="ID843" s="109" t="n">
        <v>17.2</v>
      </c>
      <c r="IE843" s="109" t="n">
        <v>15.4</v>
      </c>
      <c r="IF843" s="109" t="n">
        <v>11.4</v>
      </c>
      <c r="IG843" s="109" t="n">
        <v>7.4</v>
      </c>
      <c r="IH843" s="109" t="n">
        <v>7.6</v>
      </c>
      <c r="II843" s="109" t="n">
        <v>7.2</v>
      </c>
      <c r="IJ843" s="109" t="n">
        <v>6.9</v>
      </c>
      <c r="IK843" s="109" t="n">
        <v>9.2</v>
      </c>
      <c r="IL843" s="109" t="n">
        <v>10.5</v>
      </c>
      <c r="IM843" s="109" t="n">
        <v>12.4</v>
      </c>
      <c r="IN843" s="109" t="n">
        <v>13.4</v>
      </c>
      <c r="IO843" s="110" t="n">
        <f aca="false">SUM(IC843:IN843)/12</f>
        <v>11.25</v>
      </c>
      <c r="JA843" s="1" t="n">
        <f aca="false">JA842+1</f>
        <v>1943</v>
      </c>
      <c r="JB843" s="113" t="s">
        <v>102</v>
      </c>
      <c r="JC843" s="109" t="n">
        <v>13.6</v>
      </c>
      <c r="JD843" s="109" t="n">
        <v>13.2</v>
      </c>
      <c r="JE843" s="109" t="n">
        <v>11.9</v>
      </c>
      <c r="JF843" s="109" t="n">
        <v>10.3</v>
      </c>
      <c r="JG843" s="109" t="n">
        <v>8.7</v>
      </c>
      <c r="JH843" s="109" t="n">
        <v>8.6</v>
      </c>
      <c r="JI843" s="109" t="n">
        <v>8.2</v>
      </c>
      <c r="JJ843" s="109" t="n">
        <v>5.4</v>
      </c>
      <c r="JK843" s="109" t="n">
        <v>8.4</v>
      </c>
      <c r="JL843" s="109" t="n">
        <v>8.8</v>
      </c>
      <c r="JM843" s="109" t="n">
        <v>10.7</v>
      </c>
      <c r="JN843" s="109" t="n">
        <v>11.1</v>
      </c>
      <c r="JO843" s="110" t="n">
        <f aca="false">SUM(JC843:JN843)/12</f>
        <v>9.90833333333333</v>
      </c>
      <c r="KA843" s="1" t="n">
        <f aca="false">KA842+1</f>
        <v>1943</v>
      </c>
      <c r="KB843" s="111" t="n">
        <v>1943</v>
      </c>
      <c r="KC843" s="109" t="n">
        <v>15.3</v>
      </c>
      <c r="KD843" s="109" t="n">
        <v>15.4</v>
      </c>
      <c r="KE843" s="109" t="n">
        <v>14.5</v>
      </c>
      <c r="KF843" s="109" t="n">
        <v>10.3</v>
      </c>
      <c r="KG843" s="109" t="n">
        <v>6.4</v>
      </c>
      <c r="KH843" s="109" t="n">
        <v>6.9</v>
      </c>
      <c r="KI843" s="109" t="n">
        <v>5.7</v>
      </c>
      <c r="KJ843" s="109" t="n">
        <v>4.3</v>
      </c>
      <c r="KK843" s="109" t="n">
        <v>6.5</v>
      </c>
      <c r="KL843" s="109" t="n">
        <v>6.9</v>
      </c>
      <c r="KM843" s="109" t="n">
        <v>10.4</v>
      </c>
      <c r="KN843" s="109" t="n">
        <v>11.3</v>
      </c>
      <c r="KO843" s="110" t="n">
        <f aca="false">SUM(KC843:KN843)/12</f>
        <v>9.49166666666667</v>
      </c>
      <c r="LA843" s="1" t="n">
        <f aca="false">LA842+1</f>
        <v>1943</v>
      </c>
      <c r="LB843" s="113" t="s">
        <v>102</v>
      </c>
      <c r="LC843" s="109" t="n">
        <v>13.8</v>
      </c>
      <c r="LD843" s="109" t="n">
        <v>15.2</v>
      </c>
      <c r="LE843" s="109" t="n">
        <v>13.2</v>
      </c>
      <c r="LF843" s="109" t="n">
        <v>9.5</v>
      </c>
      <c r="LG843" s="109" t="n">
        <v>4.6</v>
      </c>
      <c r="LH843" s="109" t="n">
        <v>5.4</v>
      </c>
      <c r="LI843" s="109" t="n">
        <v>5.6</v>
      </c>
      <c r="LJ843" s="109" t="n">
        <v>4.5</v>
      </c>
      <c r="LK843" s="109" t="n">
        <v>6.6</v>
      </c>
      <c r="LL843" s="109" t="n">
        <v>7.5</v>
      </c>
      <c r="LM843" s="109" t="n">
        <v>10</v>
      </c>
      <c r="LN843" s="109" t="n">
        <v>11.5</v>
      </c>
      <c r="LO843" s="110" t="n">
        <f aca="false">SUM(LC843:LN843)/12</f>
        <v>8.95</v>
      </c>
      <c r="MA843" s="1" t="n">
        <f aca="false">MA842+1</f>
        <v>1943</v>
      </c>
      <c r="MB843" s="111" t="n">
        <v>1943</v>
      </c>
      <c r="MC843" s="109" t="n">
        <v>13.4</v>
      </c>
      <c r="MD843" s="109" t="n">
        <v>12.9</v>
      </c>
      <c r="ME843" s="109" t="n">
        <v>11.5</v>
      </c>
      <c r="MF843" s="109" t="n">
        <v>9.5</v>
      </c>
      <c r="MG843" s="109" t="n">
        <v>5.5</v>
      </c>
      <c r="MH843" s="109" t="n">
        <v>6.4</v>
      </c>
      <c r="MI843" s="109" t="n">
        <v>6.2</v>
      </c>
      <c r="MJ843" s="109" t="n">
        <v>4.3</v>
      </c>
      <c r="MK843" s="109" t="n">
        <v>6.6</v>
      </c>
      <c r="ML843" s="109" t="n">
        <v>6.9</v>
      </c>
      <c r="MM843" s="109" t="n">
        <v>8.8</v>
      </c>
      <c r="MN843" s="109" t="n">
        <v>10.6</v>
      </c>
      <c r="MO843" s="110" t="n">
        <f aca="false">SUM(MC843:MN843)/12</f>
        <v>8.55</v>
      </c>
      <c r="NA843" s="1" t="n">
        <f aca="false">NA842+1</f>
        <v>1942</v>
      </c>
      <c r="NB843" s="113" t="s">
        <v>101</v>
      </c>
      <c r="NC843" s="109" t="n">
        <v>18.5</v>
      </c>
      <c r="ND843" s="109" t="n">
        <v>16.7</v>
      </c>
      <c r="NE843" s="109" t="n">
        <v>17.1</v>
      </c>
      <c r="NF843" s="109" t="n">
        <v>11.2</v>
      </c>
      <c r="NG843" s="109" t="n">
        <v>10.2</v>
      </c>
      <c r="NH843" s="109" t="n">
        <v>6.6</v>
      </c>
      <c r="NI843" s="109" t="n">
        <v>5</v>
      </c>
      <c r="NJ843" s="109" t="n">
        <v>5.7</v>
      </c>
      <c r="NK843" s="109" t="n">
        <v>8.4</v>
      </c>
      <c r="NL843" s="109" t="n">
        <v>10.7</v>
      </c>
      <c r="NM843" s="109" t="n">
        <v>14.4</v>
      </c>
      <c r="NN843" s="109" t="n">
        <v>17.2</v>
      </c>
      <c r="NO843" s="110" t="n">
        <f aca="false">SUM(NC843:NN843)/12</f>
        <v>11.8083333333333</v>
      </c>
      <c r="OA843" s="5"/>
    </row>
    <row r="844" customFormat="false" ht="12.75" hidden="false" customHeight="false" outlineLevel="0" collapsed="false">
      <c r="A844" s="101"/>
      <c r="B844" s="102" t="n">
        <f aca="false">AVERAGE(AO844,BO844,CO844,DO844,EO844,FO844,GO844,HO844,IO844,JO844,KO844,LO844,MO844,NN844)</f>
        <v>10.3761904761905</v>
      </c>
      <c r="C844" s="103" t="n">
        <f aca="false">AVERAGE(B840:B844)</f>
        <v>10.5841071428571</v>
      </c>
      <c r="D844" s="104" t="n">
        <f aca="false">AVERAGE(B835:B844)</f>
        <v>10.7310714285714</v>
      </c>
      <c r="E844" s="102" t="n">
        <f aca="false">AVERAGE(B825:B844)</f>
        <v>10.6432142857143</v>
      </c>
      <c r="F844" s="105" t="n">
        <f aca="false">AVERAGE(B795:B844)</f>
        <v>10.4953719868095</v>
      </c>
      <c r="G844" s="3" t="n">
        <f aca="false">MAX(AC844:AN844,BC844:BN844,CC844:CN844,DC844:DN844,EC844:EN844,FC844:FN844,GC844:GN844,HC844:HN844,IC844:IN844,JC844:JN844,KC844:KN844,LC844:LN844,MC844:MN844,NB844:NM844)</f>
        <v>19.6</v>
      </c>
      <c r="H844" s="106" t="n">
        <f aca="false">MEDIAN(AC844:AN844,BC844:BN844,CC844:CN844,DC844:DN844,EC844:EN844,FC844:FN844,GC844:GN844,HC844:HN844,IC844:IN844,JC844:JN844,KC844:KN844,LC844:LN844,MC844:MN844,NB844:NM844)</f>
        <v>9.8</v>
      </c>
      <c r="I844" s="5" t="n">
        <f aca="false">MIN(AC844:AN844,BC844:BN844,CC844:CN844,DC844:DN844,EC844:EN844,FC844:FN844,GC844:GN844,HC844:HN844,IC844:IN844,JC844:JN844,KC844:KN844,LC844:LN844,MC844:MN844,NB844:NM844)</f>
        <v>2.4</v>
      </c>
      <c r="J844" s="107" t="n">
        <f aca="false">(G844+I844)/2</f>
        <v>11</v>
      </c>
      <c r="AA844" s="1" t="n">
        <f aca="false">AA843+1</f>
        <v>26</v>
      </c>
      <c r="AB844" s="108" t="n">
        <v>1944</v>
      </c>
      <c r="AC844" s="109" t="n">
        <v>15.5</v>
      </c>
      <c r="AD844" s="109" t="n">
        <v>16.1</v>
      </c>
      <c r="AE844" s="109" t="n">
        <v>15.7</v>
      </c>
      <c r="AF844" s="109" t="n">
        <v>11.8</v>
      </c>
      <c r="AG844" s="109" t="n">
        <v>9.3</v>
      </c>
      <c r="AH844" s="109" t="n">
        <v>6.6</v>
      </c>
      <c r="AI844" s="109" t="n">
        <v>6.9</v>
      </c>
      <c r="AJ844" s="109" t="n">
        <v>7.5</v>
      </c>
      <c r="AK844" s="109" t="n">
        <v>10.8</v>
      </c>
      <c r="AL844" s="109" t="n">
        <v>11.1</v>
      </c>
      <c r="AM844" s="109" t="n">
        <v>14.4</v>
      </c>
      <c r="AN844" s="109" t="n">
        <v>14.6</v>
      </c>
      <c r="AO844" s="110" t="n">
        <f aca="false">SUM(AC844:AN844)/12</f>
        <v>11.6916666666667</v>
      </c>
      <c r="BA844" s="1" t="n">
        <f aca="false">BA843+1</f>
        <v>1944</v>
      </c>
      <c r="BB844" s="111" t="n">
        <v>1944</v>
      </c>
      <c r="BC844" s="109" t="n">
        <v>14.1</v>
      </c>
      <c r="BD844" s="109" t="n">
        <v>13.9</v>
      </c>
      <c r="BE844" s="109" t="n">
        <v>12.6</v>
      </c>
      <c r="BF844" s="109" t="n">
        <v>9</v>
      </c>
      <c r="BG844" s="109" t="n">
        <v>6.8</v>
      </c>
      <c r="BH844" s="109" t="n">
        <v>3.8</v>
      </c>
      <c r="BI844" s="109" t="n">
        <v>4.7</v>
      </c>
      <c r="BJ844" s="109" t="n">
        <v>4.7</v>
      </c>
      <c r="BK844" s="109" t="n">
        <v>8.4</v>
      </c>
      <c r="BL844" s="109" t="n">
        <v>7.2</v>
      </c>
      <c r="BM844" s="109" t="n">
        <v>13</v>
      </c>
      <c r="BN844" s="109" t="n">
        <v>13.3</v>
      </c>
      <c r="BO844" s="110" t="n">
        <f aca="false">SUM(BC844:BN844)/12</f>
        <v>9.29166666666667</v>
      </c>
      <c r="CA844" s="1" t="n">
        <f aca="false">CA843+1</f>
        <v>1944</v>
      </c>
      <c r="CB844" s="111" t="n">
        <v>1944</v>
      </c>
      <c r="CC844" s="109" t="n">
        <v>13.2</v>
      </c>
      <c r="CD844" s="109" t="n">
        <v>15</v>
      </c>
      <c r="CE844" s="109" t="n">
        <v>13.9</v>
      </c>
      <c r="CF844" s="109" t="n">
        <v>11.6</v>
      </c>
      <c r="CG844" s="109" t="n">
        <v>9.4</v>
      </c>
      <c r="CH844" s="109" t="n">
        <v>8.5</v>
      </c>
      <c r="CI844" s="109" t="n">
        <v>7.9</v>
      </c>
      <c r="CJ844" s="109" t="n">
        <v>6.8</v>
      </c>
      <c r="CK844" s="109" t="n">
        <v>9.4</v>
      </c>
      <c r="CL844" s="109" t="n">
        <v>9.6</v>
      </c>
      <c r="CM844" s="109" t="n">
        <v>11.9</v>
      </c>
      <c r="CN844" s="109" t="n">
        <v>13.2</v>
      </c>
      <c r="CO844" s="110" t="n">
        <f aca="false">SUM(CC844:CN844)/12</f>
        <v>10.8666666666667</v>
      </c>
      <c r="DA844" s="1" t="n">
        <f aca="false">DA843+1</f>
        <v>1944</v>
      </c>
      <c r="DB844" s="111" t="n">
        <v>1944</v>
      </c>
      <c r="DC844" s="109" t="n">
        <v>12.2</v>
      </c>
      <c r="DD844" s="109" t="n">
        <v>11.7</v>
      </c>
      <c r="DE844" s="109" t="n">
        <v>10.7</v>
      </c>
      <c r="DF844" s="109" t="n">
        <v>7.2</v>
      </c>
      <c r="DG844" s="109" t="n">
        <v>5.6</v>
      </c>
      <c r="DH844" s="109" t="n">
        <v>2.4</v>
      </c>
      <c r="DI844" s="109" t="n">
        <v>2.6</v>
      </c>
      <c r="DJ844" s="109" t="n">
        <v>2.5</v>
      </c>
      <c r="DK844" s="109" t="n">
        <v>6.7</v>
      </c>
      <c r="DL844" s="109" t="n">
        <v>8.1</v>
      </c>
      <c r="DM844" s="109" t="n">
        <v>11.2</v>
      </c>
      <c r="DN844" s="109" t="n">
        <v>11.7</v>
      </c>
      <c r="DO844" s="110" t="n">
        <f aca="false">SUM(DC844:DN844)/12</f>
        <v>7.71666666666667</v>
      </c>
      <c r="EA844" s="1" t="n">
        <f aca="false">EA843+1</f>
        <v>1944</v>
      </c>
      <c r="EB844" s="113" t="s">
        <v>103</v>
      </c>
      <c r="EC844" s="109" t="n">
        <v>19.6</v>
      </c>
      <c r="ED844" s="109" t="n">
        <v>19.1</v>
      </c>
      <c r="EE844" s="109" t="n">
        <v>16.6</v>
      </c>
      <c r="EF844" s="109" t="n">
        <v>10.4</v>
      </c>
      <c r="EG844" s="109" t="n">
        <v>6.1</v>
      </c>
      <c r="EH844" s="109" t="n">
        <v>4</v>
      </c>
      <c r="EI844" s="109" t="n">
        <v>3.1</v>
      </c>
      <c r="EJ844" s="109" t="n">
        <v>5.9</v>
      </c>
      <c r="EK844" s="109" t="n">
        <v>10.6</v>
      </c>
      <c r="EL844" s="109" t="n">
        <v>12.1</v>
      </c>
      <c r="EM844" s="109" t="n">
        <v>17.5</v>
      </c>
      <c r="EN844" s="109" t="n">
        <v>18.5</v>
      </c>
      <c r="EO844" s="110" t="n">
        <f aca="false">SUM(EC844:EN844)/12</f>
        <v>11.9583333333333</v>
      </c>
      <c r="FA844" s="1" t="n">
        <f aca="false">FA843+1</f>
        <v>1944</v>
      </c>
      <c r="FB844" s="111" t="n">
        <v>1944</v>
      </c>
      <c r="FC844" s="109" t="n">
        <v>10.5</v>
      </c>
      <c r="FD844" s="109" t="n">
        <v>10.5</v>
      </c>
      <c r="FE844" s="109" t="n">
        <v>9.9</v>
      </c>
      <c r="FF844" s="109" t="n">
        <v>8.1</v>
      </c>
      <c r="FG844" s="109" t="n">
        <v>5.6</v>
      </c>
      <c r="FH844" s="109" t="n">
        <v>2.9</v>
      </c>
      <c r="FI844" s="109" t="n">
        <v>4.3</v>
      </c>
      <c r="FJ844" s="109" t="n">
        <v>2.9</v>
      </c>
      <c r="FK844" s="109" t="n">
        <v>6.3</v>
      </c>
      <c r="FL844" s="109" t="n">
        <v>6.7</v>
      </c>
      <c r="FM844" s="109" t="n">
        <v>9.8</v>
      </c>
      <c r="FN844" s="109" t="n">
        <v>10.4</v>
      </c>
      <c r="FO844" s="110" t="n">
        <f aca="false">SUM(FC844:FN844)/12</f>
        <v>7.325</v>
      </c>
      <c r="GA844" s="1" t="n">
        <f aca="false">GA843+1</f>
        <v>1944</v>
      </c>
      <c r="GB844" s="113" t="s">
        <v>103</v>
      </c>
      <c r="GC844" s="109" t="n">
        <v>9.2</v>
      </c>
      <c r="GD844" s="109" t="n">
        <v>11</v>
      </c>
      <c r="GE844" s="109" t="n">
        <v>9.7</v>
      </c>
      <c r="GF844" s="109" t="n">
        <v>8</v>
      </c>
      <c r="GG844" s="109" t="n">
        <v>7</v>
      </c>
      <c r="GH844" s="109" t="n">
        <v>4.6</v>
      </c>
      <c r="GI844" s="109" t="n">
        <v>4.7</v>
      </c>
      <c r="GJ844" s="109" t="n">
        <v>3.4</v>
      </c>
      <c r="GK844" s="109" t="n">
        <v>6.4</v>
      </c>
      <c r="GL844" s="109" t="n">
        <v>6.1</v>
      </c>
      <c r="GM844" s="109" t="n">
        <v>8.5</v>
      </c>
      <c r="GN844" s="109" t="n">
        <v>9.5</v>
      </c>
      <c r="GO844" s="110" t="n">
        <f aca="false">SUM(GC844:GN844)/12</f>
        <v>7.34166666666667</v>
      </c>
      <c r="HA844" s="1" t="n">
        <f aca="false">HA843+1</f>
        <v>1944</v>
      </c>
      <c r="HB844" s="113" t="s">
        <v>103</v>
      </c>
      <c r="HC844" s="109" t="n">
        <v>14.3</v>
      </c>
      <c r="HD844" s="109" t="n">
        <v>15.6</v>
      </c>
      <c r="HE844" s="109" t="n">
        <v>14.7</v>
      </c>
      <c r="HF844" s="109" t="n">
        <v>12.2</v>
      </c>
      <c r="HG844" s="109" t="n">
        <v>9.7</v>
      </c>
      <c r="HH844" s="109" t="n">
        <v>8.7</v>
      </c>
      <c r="HI844" s="109" t="n">
        <v>8.2</v>
      </c>
      <c r="HJ844" s="109" t="n">
        <v>8.1</v>
      </c>
      <c r="HK844" s="109" t="n">
        <v>10.1</v>
      </c>
      <c r="HL844" s="109" t="n">
        <v>10.5</v>
      </c>
      <c r="HM844" s="109" t="n">
        <v>13.1</v>
      </c>
      <c r="HN844" s="109" t="n">
        <v>14.5</v>
      </c>
      <c r="HO844" s="110" t="n">
        <f aca="false">SUM(HC844:HN844)/12</f>
        <v>11.6416666666667</v>
      </c>
      <c r="IA844" s="1" t="n">
        <f aca="false">IA843+1</f>
        <v>1944</v>
      </c>
      <c r="IB844" s="111" t="n">
        <v>1944</v>
      </c>
      <c r="IC844" s="109" t="n">
        <v>16.4</v>
      </c>
      <c r="ID844" s="109" t="n">
        <v>17.5</v>
      </c>
      <c r="IE844" s="109" t="n">
        <v>15.1</v>
      </c>
      <c r="IF844" s="109" t="n">
        <v>11.8</v>
      </c>
      <c r="IG844" s="109" t="n">
        <v>9.6</v>
      </c>
      <c r="IH844" s="109" t="n">
        <v>5.9</v>
      </c>
      <c r="II844" s="109" t="n">
        <v>6.8</v>
      </c>
      <c r="IJ844" s="109" t="n">
        <v>7.1</v>
      </c>
      <c r="IK844" s="109" t="n">
        <v>11.4</v>
      </c>
      <c r="IL844" s="109" t="n">
        <v>12.1</v>
      </c>
      <c r="IM844" s="109" t="n">
        <v>16.1</v>
      </c>
      <c r="IN844" s="109" t="n">
        <v>15.7</v>
      </c>
      <c r="IO844" s="110" t="n">
        <f aca="false">SUM(IC844:IN844)/12</f>
        <v>12.125</v>
      </c>
      <c r="JA844" s="1" t="n">
        <f aca="false">JA843+1</f>
        <v>1944</v>
      </c>
      <c r="JB844" s="113" t="s">
        <v>103</v>
      </c>
      <c r="JC844" s="109" t="n">
        <v>12.5</v>
      </c>
      <c r="JD844" s="109" t="n">
        <v>13.3</v>
      </c>
      <c r="JE844" s="109" t="n">
        <v>12.4</v>
      </c>
      <c r="JF844" s="109" t="n">
        <v>10.5</v>
      </c>
      <c r="JG844" s="109" t="n">
        <v>7.8</v>
      </c>
      <c r="JH844" s="109" t="n">
        <v>7.6</v>
      </c>
      <c r="JI844" s="109" t="n">
        <v>7.5</v>
      </c>
      <c r="JJ844" s="109" t="n">
        <v>6.5</v>
      </c>
      <c r="JK844" s="109" t="n">
        <v>9.6</v>
      </c>
      <c r="JL844" s="109" t="n">
        <v>10.9</v>
      </c>
      <c r="JM844" s="109" t="n">
        <v>11.1</v>
      </c>
      <c r="JN844" s="109" t="n">
        <v>13</v>
      </c>
      <c r="JO844" s="110" t="n">
        <f aca="false">SUM(JC844:JN844)/12</f>
        <v>10.225</v>
      </c>
      <c r="KA844" s="1" t="n">
        <f aca="false">KA843+1</f>
        <v>1944</v>
      </c>
      <c r="KB844" s="111" t="n">
        <v>1944</v>
      </c>
      <c r="KC844" s="109" t="n">
        <v>14</v>
      </c>
      <c r="KD844" s="109" t="n">
        <v>14.8</v>
      </c>
      <c r="KE844" s="109" t="n">
        <v>12.9</v>
      </c>
      <c r="KF844" s="109" t="n">
        <v>10.6</v>
      </c>
      <c r="KG844" s="109" t="n">
        <v>8.4</v>
      </c>
      <c r="KH844" s="109" t="n">
        <v>4.4</v>
      </c>
      <c r="KI844" s="109" t="n">
        <v>5.1</v>
      </c>
      <c r="KJ844" s="109" t="n">
        <v>4.9</v>
      </c>
      <c r="KK844" s="109" t="n">
        <v>8.7</v>
      </c>
      <c r="KL844" s="109" t="n">
        <v>9.7</v>
      </c>
      <c r="KM844" s="109" t="n">
        <v>14</v>
      </c>
      <c r="KN844" s="109" t="n">
        <v>14</v>
      </c>
      <c r="KO844" s="110" t="n">
        <f aca="false">SUM(KC844:KN844)/12</f>
        <v>10.125</v>
      </c>
      <c r="LA844" s="1" t="n">
        <f aca="false">LA843+1</f>
        <v>1944</v>
      </c>
      <c r="LB844" s="113" t="s">
        <v>103</v>
      </c>
      <c r="LC844" s="109" t="n">
        <v>14.2</v>
      </c>
      <c r="LD844" s="109" t="n">
        <v>14.6</v>
      </c>
      <c r="LE844" s="109" t="n">
        <v>12.3</v>
      </c>
      <c r="LF844" s="109" t="n">
        <v>9.1</v>
      </c>
      <c r="LG844" s="109" t="n">
        <v>7.7</v>
      </c>
      <c r="LH844" s="109" t="n">
        <v>4.1</v>
      </c>
      <c r="LI844" s="109" t="n">
        <v>4.9</v>
      </c>
      <c r="LJ844" s="109" t="n">
        <v>4</v>
      </c>
      <c r="LK844" s="109" t="n">
        <v>8.4</v>
      </c>
      <c r="LL844" s="109" t="n">
        <v>9.9</v>
      </c>
      <c r="LM844" s="109" t="n">
        <v>13.8</v>
      </c>
      <c r="LN844" s="109" t="n">
        <v>13.6</v>
      </c>
      <c r="LO844" s="110" t="n">
        <f aca="false">SUM(LC844:LN844)/12</f>
        <v>9.71666666666667</v>
      </c>
      <c r="MA844" s="1" t="n">
        <f aca="false">MA843+1</f>
        <v>1944</v>
      </c>
      <c r="MB844" s="111" t="n">
        <v>1944</v>
      </c>
      <c r="MC844" s="109" t="n">
        <v>12.1</v>
      </c>
      <c r="MD844" s="109" t="n">
        <v>12.5</v>
      </c>
      <c r="ME844" s="109" t="n">
        <v>11.3</v>
      </c>
      <c r="MF844" s="109" t="n">
        <v>9.7</v>
      </c>
      <c r="MG844" s="109" t="n">
        <v>7.7</v>
      </c>
      <c r="MH844" s="109" t="n">
        <v>4.1</v>
      </c>
      <c r="MI844" s="109" t="n">
        <v>5.4</v>
      </c>
      <c r="MJ844" s="109" t="n">
        <v>3.8</v>
      </c>
      <c r="MK844" s="109" t="n">
        <v>6.9</v>
      </c>
      <c r="ML844" s="109" t="n">
        <v>8.2</v>
      </c>
      <c r="MM844" s="109" t="n">
        <v>11.3</v>
      </c>
      <c r="MN844" s="109" t="n">
        <v>11.9</v>
      </c>
      <c r="MO844" s="110" t="n">
        <f aca="false">SUM(MC844:MN844)/12</f>
        <v>8.74166666666667</v>
      </c>
      <c r="NA844" s="1" t="n">
        <f aca="false">NA843+1</f>
        <v>1943</v>
      </c>
      <c r="NB844" s="113" t="s">
        <v>102</v>
      </c>
      <c r="NC844" s="109" t="n">
        <v>17.1</v>
      </c>
      <c r="ND844" s="109" t="n">
        <v>18.5</v>
      </c>
      <c r="NE844" s="109" t="n">
        <v>18.1</v>
      </c>
      <c r="NF844" s="109" t="n">
        <v>11.4</v>
      </c>
      <c r="NG844" s="109" t="n">
        <v>4.8</v>
      </c>
      <c r="NH844" s="109" t="n">
        <v>3.6</v>
      </c>
      <c r="NI844" s="109" t="n">
        <v>3.5</v>
      </c>
      <c r="NJ844" s="109" t="n">
        <v>4.5</v>
      </c>
      <c r="NK844" s="109" t="n">
        <v>7.1</v>
      </c>
      <c r="NL844" s="109" t="n">
        <v>9.9</v>
      </c>
      <c r="NM844" s="109" t="n">
        <v>13</v>
      </c>
      <c r="NN844" s="109" t="n">
        <v>16.5</v>
      </c>
      <c r="NO844" s="110" t="n">
        <f aca="false">SUM(NC844:NN844)/12</f>
        <v>10.6666666666667</v>
      </c>
      <c r="OA844" s="5"/>
    </row>
    <row r="845" customFormat="false" ht="12.75" hidden="false" customHeight="false" outlineLevel="0" collapsed="false">
      <c r="A845" s="101" t="n">
        <f aca="false">A840+5</f>
        <v>1945</v>
      </c>
      <c r="B845" s="102" t="n">
        <f aca="false">AVERAGE(AO845,BO845,CO845,DO845,EO845,FO845,GO845,HO845,IO845,JO845,KO845,LO845,MO845,NN845)</f>
        <v>10.4666666666667</v>
      </c>
      <c r="C845" s="103" t="n">
        <f aca="false">AVERAGE(B841:B845)</f>
        <v>10.6130357142857</v>
      </c>
      <c r="D845" s="104" t="n">
        <f aca="false">AVERAGE(B836:B845)</f>
        <v>10.706369047619</v>
      </c>
      <c r="E845" s="102" t="n">
        <f aca="false">AVERAGE(B826:B845)</f>
        <v>10.6372619047619</v>
      </c>
      <c r="F845" s="105" t="n">
        <f aca="false">AVERAGE(B796:B845)</f>
        <v>10.4902886534762</v>
      </c>
      <c r="G845" s="3" t="n">
        <f aca="false">MAX(AC845:AN845,BC845:BN845,CC845:CN845,DC845:DN845,EC845:EN845,FC845:FN845,GC845:GN845,HC845:HN845,IC845:IN845,JC845:JN845,KC845:KN845,LC845:LN845,MC845:MN845,NB845:NM845)</f>
        <v>20.6</v>
      </c>
      <c r="H845" s="106" t="n">
        <f aca="false">MEDIAN(AC845:AN845,BC845:BN845,CC845:CN845,DC845:DN845,EC845:EN845,FC845:FN845,GC845:GN845,HC845:HN845,IC845:IN845,JC845:JN845,KC845:KN845,LC845:LN845,MC845:MN845,NB845:NM845)</f>
        <v>9.7</v>
      </c>
      <c r="I845" s="5" t="n">
        <f aca="false">MIN(AC845:AN845,BC845:BN845,CC845:CN845,DC845:DN845,EC845:EN845,FC845:FN845,GC845:GN845,HC845:HN845,IC845:IN845,JC845:JN845,KC845:KN845,LC845:LN845,MC845:MN845,NB845:NM845)</f>
        <v>2.1</v>
      </c>
      <c r="J845" s="107" t="n">
        <f aca="false">(G845+I845)/2</f>
        <v>11.35</v>
      </c>
      <c r="AA845" s="1" t="n">
        <f aca="false">AA844+1</f>
        <v>27</v>
      </c>
      <c r="AB845" s="108" t="n">
        <v>1945</v>
      </c>
      <c r="AC845" s="109" t="n">
        <v>15.3</v>
      </c>
      <c r="AD845" s="109" t="n">
        <v>15</v>
      </c>
      <c r="AE845" s="109" t="n">
        <v>12.4</v>
      </c>
      <c r="AF845" s="109" t="n">
        <v>11.5</v>
      </c>
      <c r="AG845" s="109" t="n">
        <v>10.2</v>
      </c>
      <c r="AH845" s="109" t="n">
        <v>9.5</v>
      </c>
      <c r="AI845" s="109" t="n">
        <v>5.8</v>
      </c>
      <c r="AJ845" s="109" t="n">
        <v>8.7</v>
      </c>
      <c r="AK845" s="109" t="n">
        <v>9</v>
      </c>
      <c r="AL845" s="109" t="n">
        <v>11.1</v>
      </c>
      <c r="AM845" s="109" t="n">
        <v>13</v>
      </c>
      <c r="AN845" s="109" t="n">
        <v>16.3</v>
      </c>
      <c r="AO845" s="110" t="n">
        <f aca="false">SUM(AC845:AN845)/12</f>
        <v>11.4833333333333</v>
      </c>
      <c r="BA845" s="1" t="n">
        <f aca="false">BA844+1</f>
        <v>1945</v>
      </c>
      <c r="BB845" s="111" t="n">
        <v>1945</v>
      </c>
      <c r="BC845" s="109" t="n">
        <v>13.7</v>
      </c>
      <c r="BD845" s="109" t="n">
        <v>13</v>
      </c>
      <c r="BE845" s="109" t="n">
        <v>10.9</v>
      </c>
      <c r="BF845" s="109" t="n">
        <v>9</v>
      </c>
      <c r="BG845" s="109" t="n">
        <v>7.8</v>
      </c>
      <c r="BH845" s="109" t="n">
        <v>6.8</v>
      </c>
      <c r="BI845" s="109" t="n">
        <v>3.3</v>
      </c>
      <c r="BJ845" s="109" t="n">
        <v>6.9</v>
      </c>
      <c r="BK845" s="109" t="n">
        <v>6.7</v>
      </c>
      <c r="BL845" s="109" t="n">
        <v>8.9</v>
      </c>
      <c r="BM845" s="109" t="n">
        <v>11.2</v>
      </c>
      <c r="BN845" s="109" t="n">
        <v>14.8</v>
      </c>
      <c r="BO845" s="110" t="n">
        <f aca="false">SUM(BC845:BN845)/12</f>
        <v>9.41666666666667</v>
      </c>
      <c r="CA845" s="1" t="n">
        <f aca="false">CA844+1</f>
        <v>1945</v>
      </c>
      <c r="CB845" s="111" t="n">
        <v>1945</v>
      </c>
      <c r="CC845" s="109" t="n">
        <v>13.6</v>
      </c>
      <c r="CD845" s="109" t="n">
        <v>14</v>
      </c>
      <c r="CE845" s="109" t="n">
        <v>13.1</v>
      </c>
      <c r="CF845" s="109" t="n">
        <v>11.4</v>
      </c>
      <c r="CG845" s="109" t="n">
        <v>9.7</v>
      </c>
      <c r="CH845" s="109" t="n">
        <v>9.7</v>
      </c>
      <c r="CI845" s="109" t="n">
        <v>7.2</v>
      </c>
      <c r="CJ845" s="109" t="n">
        <v>8.9</v>
      </c>
      <c r="CK845" s="109" t="n">
        <v>8.4</v>
      </c>
      <c r="CL845" s="109" t="n">
        <v>9.5</v>
      </c>
      <c r="CM845" s="109" t="n">
        <v>11.2</v>
      </c>
      <c r="CN845" s="109" t="n">
        <v>14.2</v>
      </c>
      <c r="CO845" s="110" t="n">
        <f aca="false">SUM(CC845:CN845)/12</f>
        <v>10.9083333333333</v>
      </c>
      <c r="DA845" s="1" t="n">
        <f aca="false">DA844+1</f>
        <v>1945</v>
      </c>
      <c r="DB845" s="111" t="n">
        <v>1945</v>
      </c>
      <c r="DC845" s="109" t="n">
        <v>12.1</v>
      </c>
      <c r="DD845" s="109" t="n">
        <v>11.7</v>
      </c>
      <c r="DE845" s="109" t="n">
        <v>8.1</v>
      </c>
      <c r="DF845" s="109" t="n">
        <v>7.1</v>
      </c>
      <c r="DG845" s="109" t="n">
        <v>6.2</v>
      </c>
      <c r="DH845" s="109" t="n">
        <v>5.4</v>
      </c>
      <c r="DI845" s="109" t="n">
        <v>2.1</v>
      </c>
      <c r="DJ845" s="109" t="n">
        <v>5.7</v>
      </c>
      <c r="DK845" s="109" t="n">
        <v>5.9</v>
      </c>
      <c r="DL845" s="109" t="n">
        <v>8.2</v>
      </c>
      <c r="DM845" s="109" t="n">
        <v>10.7</v>
      </c>
      <c r="DN845" s="109" t="n">
        <v>12.4</v>
      </c>
      <c r="DO845" s="110" t="n">
        <f aca="false">SUM(DC845:DN845)/12</f>
        <v>7.96666666666667</v>
      </c>
      <c r="EA845" s="1" t="n">
        <f aca="false">EA844+1</f>
        <v>1945</v>
      </c>
      <c r="EB845" s="113" t="s">
        <v>104</v>
      </c>
      <c r="EC845" s="109" t="n">
        <v>19.4</v>
      </c>
      <c r="ED845" s="109" t="n">
        <v>18.6</v>
      </c>
      <c r="EE845" s="109" t="n">
        <v>14.9</v>
      </c>
      <c r="EF845" s="109" t="n">
        <v>11.4</v>
      </c>
      <c r="EG845" s="109" t="n">
        <v>8</v>
      </c>
      <c r="EH845" s="109" t="n">
        <v>6.7</v>
      </c>
      <c r="EI845" s="109" t="n">
        <v>5.1</v>
      </c>
      <c r="EJ845" s="109" t="n">
        <v>8.2</v>
      </c>
      <c r="EK845" s="109" t="n">
        <v>9.9</v>
      </c>
      <c r="EL845" s="109" t="n">
        <v>12.8</v>
      </c>
      <c r="EM845" s="109" t="n">
        <v>14.6</v>
      </c>
      <c r="EN845" s="109" t="n">
        <v>20.6</v>
      </c>
      <c r="EO845" s="110" t="n">
        <f aca="false">SUM(EC845:EN845)/12</f>
        <v>12.5166666666667</v>
      </c>
      <c r="FA845" s="1" t="n">
        <f aca="false">FA844+1</f>
        <v>1945</v>
      </c>
      <c r="FB845" s="111" t="n">
        <v>1945</v>
      </c>
      <c r="FC845" s="109" t="n">
        <v>11.1</v>
      </c>
      <c r="FD845" s="109" t="n">
        <v>11.6</v>
      </c>
      <c r="FE845" s="109" t="n">
        <v>8.1</v>
      </c>
      <c r="FF845" s="109" t="n">
        <v>6.6</v>
      </c>
      <c r="FG845" s="109" t="n">
        <v>6.1</v>
      </c>
      <c r="FH845" s="109" t="n">
        <v>5.4</v>
      </c>
      <c r="FI845" s="109" t="n">
        <v>2.1</v>
      </c>
      <c r="FJ845" s="109" t="n">
        <v>6.8</v>
      </c>
      <c r="FK845" s="109" t="n">
        <v>6.4</v>
      </c>
      <c r="FL845" s="109" t="n">
        <v>7.8</v>
      </c>
      <c r="FM845" s="109" t="n">
        <v>9.1</v>
      </c>
      <c r="FN845" s="109" t="n">
        <v>11.1</v>
      </c>
      <c r="FO845" s="110" t="n">
        <f aca="false">SUM(FC845:FN845)/12</f>
        <v>7.68333333333333</v>
      </c>
      <c r="GA845" s="1" t="n">
        <f aca="false">GA844+1</f>
        <v>1945</v>
      </c>
      <c r="GB845" s="113" t="s">
        <v>104</v>
      </c>
      <c r="GC845" s="109" t="n">
        <v>10.2</v>
      </c>
      <c r="GD845" s="109" t="n">
        <v>11</v>
      </c>
      <c r="GE845" s="109" t="n">
        <v>8.1</v>
      </c>
      <c r="GF845" s="109" t="n">
        <v>6.8</v>
      </c>
      <c r="GG845" s="109" t="n">
        <v>5.8</v>
      </c>
      <c r="GH845" s="109" t="n">
        <v>6.2</v>
      </c>
      <c r="GI845" s="109" t="n">
        <v>3.4</v>
      </c>
      <c r="GJ845" s="109" t="n">
        <v>6.7</v>
      </c>
      <c r="GK845" s="109" t="n">
        <v>5.7</v>
      </c>
      <c r="GL845" s="109" t="n">
        <v>7.7</v>
      </c>
      <c r="GM845" s="109" t="n">
        <v>9</v>
      </c>
      <c r="GN845" s="109" t="n">
        <v>8.7</v>
      </c>
      <c r="GO845" s="110" t="n">
        <f aca="false">SUM(GC845:GN845)/12</f>
        <v>7.44166666666667</v>
      </c>
      <c r="HA845" s="1" t="n">
        <f aca="false">HA844+1</f>
        <v>1945</v>
      </c>
      <c r="HB845" s="113" t="s">
        <v>104</v>
      </c>
      <c r="HC845" s="109" t="n">
        <v>14.5</v>
      </c>
      <c r="HD845" s="109" t="n">
        <v>14.6</v>
      </c>
      <c r="HE845" s="109" t="n">
        <v>13.8</v>
      </c>
      <c r="HF845" s="109" t="n">
        <v>12.6</v>
      </c>
      <c r="HG845" s="109" t="n">
        <v>10.9</v>
      </c>
      <c r="HH845" s="109" t="n">
        <v>9.7</v>
      </c>
      <c r="HI845" s="109" t="n">
        <v>7.7</v>
      </c>
      <c r="HJ845" s="109" t="n">
        <v>9.5</v>
      </c>
      <c r="HK845" s="109" t="n">
        <v>8.7</v>
      </c>
      <c r="HL845" s="109" t="n">
        <v>10.3</v>
      </c>
      <c r="HM845" s="109" t="n">
        <v>12.5</v>
      </c>
      <c r="HN845" s="109" t="n">
        <v>14.8</v>
      </c>
      <c r="HO845" s="110" t="n">
        <f aca="false">SUM(HC845:HN845)/12</f>
        <v>11.6333333333333</v>
      </c>
      <c r="IA845" s="1" t="n">
        <f aca="false">IA844+1</f>
        <v>1945</v>
      </c>
      <c r="IB845" s="111" t="n">
        <v>1945</v>
      </c>
      <c r="IC845" s="109" t="n">
        <v>16.2</v>
      </c>
      <c r="ID845" s="109" t="n">
        <v>16.3</v>
      </c>
      <c r="IE845" s="109" t="n">
        <v>13.2</v>
      </c>
      <c r="IF845" s="109" t="n">
        <v>11.2</v>
      </c>
      <c r="IG845" s="109" t="n">
        <v>10.5</v>
      </c>
      <c r="IH845" s="109" t="n">
        <v>9.1</v>
      </c>
      <c r="II845" s="109" t="n">
        <v>5.3</v>
      </c>
      <c r="IJ845" s="109" t="n">
        <v>9.2</v>
      </c>
      <c r="IK845" s="109" t="n">
        <v>9.1</v>
      </c>
      <c r="IL845" s="109" t="n">
        <v>11.7</v>
      </c>
      <c r="IM845" s="109" t="n">
        <v>14.1</v>
      </c>
      <c r="IN845" s="109" t="n">
        <v>17.4</v>
      </c>
      <c r="IO845" s="110" t="n">
        <f aca="false">SUM(IC845:IN845)/12</f>
        <v>11.9416666666667</v>
      </c>
      <c r="JA845" s="1" t="n">
        <f aca="false">JA844+1</f>
        <v>1945</v>
      </c>
      <c r="JB845" s="113" t="s">
        <v>104</v>
      </c>
      <c r="JC845" s="109" t="n">
        <v>13.2</v>
      </c>
      <c r="JD845" s="109" t="n">
        <v>12.8</v>
      </c>
      <c r="JE845" s="109" t="n">
        <v>11.3</v>
      </c>
      <c r="JF845" s="109" t="n">
        <v>9.9</v>
      </c>
      <c r="JG845" s="109" t="n">
        <v>9.2</v>
      </c>
      <c r="JH845" s="109" t="n">
        <v>8.5</v>
      </c>
      <c r="JI845" s="109" t="n">
        <v>6.4</v>
      </c>
      <c r="JJ845" s="109" t="n">
        <v>9.2</v>
      </c>
      <c r="JK845" s="109" t="n">
        <v>8.9</v>
      </c>
      <c r="JL845" s="109" t="n">
        <v>10.2</v>
      </c>
      <c r="JM845" s="109" t="n">
        <v>11.9</v>
      </c>
      <c r="JN845" s="109" t="n">
        <v>12.4</v>
      </c>
      <c r="JO845" s="110" t="n">
        <f aca="false">SUM(JC845:JN845)/12</f>
        <v>10.325</v>
      </c>
      <c r="KA845" s="1" t="n">
        <f aca="false">KA844+1</f>
        <v>1945</v>
      </c>
      <c r="KB845" s="111" t="n">
        <v>1945</v>
      </c>
      <c r="KC845" s="109" t="n">
        <v>14.5</v>
      </c>
      <c r="KD845" s="109" t="n">
        <v>14.6</v>
      </c>
      <c r="KE845" s="109" t="n">
        <v>11.2</v>
      </c>
      <c r="KF845" s="109" t="n">
        <v>10.3</v>
      </c>
      <c r="KG845" s="109" t="n">
        <v>9.1</v>
      </c>
      <c r="KH845" s="109" t="n">
        <v>7.6</v>
      </c>
      <c r="KI845" s="109" t="n">
        <v>3.4</v>
      </c>
      <c r="KJ845" s="109" t="n">
        <v>7.3</v>
      </c>
      <c r="KK845" s="109" t="n">
        <v>6.4</v>
      </c>
      <c r="KL845" s="109" t="n">
        <v>8.8</v>
      </c>
      <c r="KM845" s="109" t="n">
        <v>11.8</v>
      </c>
      <c r="KN845" s="109" t="n">
        <v>15</v>
      </c>
      <c r="KO845" s="110" t="n">
        <f aca="false">SUM(KC845:KN845)/12</f>
        <v>10</v>
      </c>
      <c r="LA845" s="1" t="n">
        <f aca="false">LA844+1</f>
        <v>1945</v>
      </c>
      <c r="LB845" s="113" t="s">
        <v>104</v>
      </c>
      <c r="LC845" s="109" t="n">
        <v>14.6</v>
      </c>
      <c r="LD845" s="109" t="n">
        <v>13.9</v>
      </c>
      <c r="LE845" s="109" t="n">
        <v>10.4</v>
      </c>
      <c r="LF845" s="109" t="n">
        <v>8.5</v>
      </c>
      <c r="LG845" s="109" t="n">
        <v>8</v>
      </c>
      <c r="LH845" s="109" t="n">
        <v>6.9</v>
      </c>
      <c r="LI845" s="109" t="n">
        <v>3.7</v>
      </c>
      <c r="LJ845" s="109" t="n">
        <v>7.2</v>
      </c>
      <c r="LK845" s="109" t="n">
        <v>6.4</v>
      </c>
      <c r="LL845" s="109" t="n">
        <v>8.9</v>
      </c>
      <c r="LM845" s="109" t="n">
        <v>12</v>
      </c>
      <c r="LN845" s="109" t="n">
        <v>15.2</v>
      </c>
      <c r="LO845" s="110" t="n">
        <f aca="false">SUM(LC845:LN845)/12</f>
        <v>9.64166666666667</v>
      </c>
      <c r="MA845" s="1" t="n">
        <f aca="false">MA844+1</f>
        <v>1945</v>
      </c>
      <c r="MB845" s="111" t="n">
        <v>1945</v>
      </c>
      <c r="MC845" s="109" t="n">
        <v>12.8</v>
      </c>
      <c r="MD845" s="109" t="n">
        <v>13.1</v>
      </c>
      <c r="ME845" s="109" t="n">
        <v>10.1</v>
      </c>
      <c r="MF845" s="109" t="n">
        <v>8.6</v>
      </c>
      <c r="MG845" s="109" t="n">
        <v>7.9</v>
      </c>
      <c r="MH845" s="109" t="n">
        <v>6.9</v>
      </c>
      <c r="MI845" s="109" t="n">
        <v>2.8</v>
      </c>
      <c r="MJ845" s="109" t="n">
        <v>8.2</v>
      </c>
      <c r="MK845" s="109" t="n">
        <v>6.9</v>
      </c>
      <c r="ML845" s="109" t="n">
        <v>9.3</v>
      </c>
      <c r="MM845" s="109" t="n">
        <v>10.8</v>
      </c>
      <c r="MN845" s="109" t="n">
        <v>12.7</v>
      </c>
      <c r="MO845" s="110" t="n">
        <f aca="false">SUM(MC845:MN845)/12</f>
        <v>9.175</v>
      </c>
      <c r="NA845" s="1" t="n">
        <f aca="false">NA844+1</f>
        <v>1944</v>
      </c>
      <c r="NB845" s="113" t="s">
        <v>103</v>
      </c>
      <c r="NC845" s="109" t="n">
        <v>16.7</v>
      </c>
      <c r="ND845" s="109" t="n">
        <v>17.5</v>
      </c>
      <c r="NE845" s="109" t="n">
        <v>15.3</v>
      </c>
      <c r="NF845" s="109" t="n">
        <v>9.9</v>
      </c>
      <c r="NG845" s="109" t="n">
        <v>6.4</v>
      </c>
      <c r="NH845" s="109" t="n">
        <v>4</v>
      </c>
      <c r="NI845" s="109" t="n">
        <v>3.2</v>
      </c>
      <c r="NJ845" s="109" t="n">
        <v>5.7</v>
      </c>
      <c r="NK845" s="109" t="n">
        <v>9.6</v>
      </c>
      <c r="NL845" s="109" t="n">
        <v>10.8</v>
      </c>
      <c r="NM845" s="109" t="n">
        <v>16.4</v>
      </c>
      <c r="NN845" s="109" t="n">
        <v>16.4</v>
      </c>
      <c r="NO845" s="110" t="n">
        <f aca="false">SUM(NC845:NN845)/12</f>
        <v>10.9916666666667</v>
      </c>
      <c r="OA845" s="5"/>
    </row>
    <row r="846" customFormat="false" ht="12.75" hidden="false" customHeight="false" outlineLevel="0" collapsed="false">
      <c r="A846" s="101"/>
      <c r="B846" s="102" t="n">
        <f aca="false">AVERAGE(AO846,BO846,CO846,DO846,EO846,FO846,GO846,HO846,IO846,JO846,KO846,LO846,MO846,NN846)</f>
        <v>10.4452380952381</v>
      </c>
      <c r="C846" s="103" t="n">
        <f aca="false">AVERAGE(B842:B846)</f>
        <v>10.5160119047619</v>
      </c>
      <c r="D846" s="104" t="n">
        <f aca="false">AVERAGE(B837:B846)</f>
        <v>10.6889880952381</v>
      </c>
      <c r="E846" s="102" t="n">
        <f aca="false">AVERAGE(B827:B846)</f>
        <v>10.6266964285714</v>
      </c>
      <c r="F846" s="105" t="n">
        <f aca="false">AVERAGE(B797:B846)</f>
        <v>10.4926309153809</v>
      </c>
      <c r="G846" s="3" t="n">
        <f aca="false">MAX(AC846:AN846,BC846:BN846,CC846:CN846,DC846:DN846,EC846:EN846,FC846:FN846,GC846:GN846,HC846:HN846,IC846:IN846,JC846:JN846,KC846:KN846,LC846:LN846,MC846:MN846,NB846:NM846)</f>
        <v>21.2</v>
      </c>
      <c r="H846" s="106" t="n">
        <f aca="false">MEDIAN(AC846:AN846,BC846:BN846,CC846:CN846,DC846:DN846,EC846:EN846,FC846:FN846,GC846:GN846,HC846:HN846,IC846:IN846,JC846:JN846,KC846:KN846,LC846:LN846,MC846:MN846,NB846:NM846)</f>
        <v>9.6</v>
      </c>
      <c r="I846" s="5" t="n">
        <f aca="false">MIN(AC846:AN846,BC846:BN846,CC846:CN846,DC846:DN846,EC846:EN846,FC846:FN846,GC846:GN846,HC846:HN846,IC846:IN846,JC846:JN846,KC846:KN846,LC846:LN846,MC846:MN846,NB846:NM846)</f>
        <v>3.6</v>
      </c>
      <c r="J846" s="107" t="n">
        <f aca="false">(G846+I846)/2</f>
        <v>12.4</v>
      </c>
      <c r="AA846" s="1" t="n">
        <f aca="false">AA845+1</f>
        <v>28</v>
      </c>
      <c r="AB846" s="108" t="n">
        <v>1946</v>
      </c>
      <c r="AC846" s="109" t="n">
        <v>17</v>
      </c>
      <c r="AD846" s="109" t="n">
        <v>15.6</v>
      </c>
      <c r="AE846" s="109" t="n">
        <v>14</v>
      </c>
      <c r="AF846" s="109" t="n">
        <v>10.3</v>
      </c>
      <c r="AG846" s="109" t="n">
        <v>10.2</v>
      </c>
      <c r="AH846" s="109" t="n">
        <v>7.4</v>
      </c>
      <c r="AI846" s="109" t="n">
        <v>7.9</v>
      </c>
      <c r="AJ846" s="109" t="n">
        <v>7.5</v>
      </c>
      <c r="AK846" s="109" t="n">
        <v>7.9</v>
      </c>
      <c r="AL846" s="109" t="n">
        <v>8.5</v>
      </c>
      <c r="AM846" s="109" t="n">
        <v>12.8</v>
      </c>
      <c r="AN846" s="109" t="n">
        <v>15</v>
      </c>
      <c r="AO846" s="110" t="n">
        <f aca="false">SUM(AC846:AN846)/12</f>
        <v>11.175</v>
      </c>
      <c r="BA846" s="1" t="n">
        <f aca="false">BA845+1</f>
        <v>1946</v>
      </c>
      <c r="BB846" s="111" t="n">
        <v>1946</v>
      </c>
      <c r="BC846" s="109" t="n">
        <v>15.6</v>
      </c>
      <c r="BD846" s="109" t="n">
        <v>13.7</v>
      </c>
      <c r="BE846" s="109" t="n">
        <v>11.2</v>
      </c>
      <c r="BF846" s="109" t="n">
        <v>7.3</v>
      </c>
      <c r="BG846" s="109" t="n">
        <v>7.5</v>
      </c>
      <c r="BH846" s="109" t="n">
        <v>4.8</v>
      </c>
      <c r="BI846" s="109" t="n">
        <v>7.1</v>
      </c>
      <c r="BJ846" s="109" t="n">
        <v>6.3</v>
      </c>
      <c r="BK846" s="109" t="n">
        <v>5.9</v>
      </c>
      <c r="BL846" s="109" t="n">
        <v>6.2</v>
      </c>
      <c r="BM846" s="109" t="n">
        <v>10.9</v>
      </c>
      <c r="BN846" s="109" t="n">
        <v>13.9</v>
      </c>
      <c r="BO846" s="110" t="n">
        <f aca="false">SUM(BC846:BN846)/12</f>
        <v>9.2</v>
      </c>
      <c r="CA846" s="1" t="n">
        <f aca="false">CA845+1</f>
        <v>1946</v>
      </c>
      <c r="CB846" s="111" t="n">
        <v>1946</v>
      </c>
      <c r="CC846" s="109" t="n">
        <v>14.6</v>
      </c>
      <c r="CD846" s="109" t="n">
        <v>14.4</v>
      </c>
      <c r="CE846" s="109" t="n">
        <v>12.7</v>
      </c>
      <c r="CF846" s="109" t="n">
        <v>10.9</v>
      </c>
      <c r="CG846" s="109" t="n">
        <v>10.7</v>
      </c>
      <c r="CH846" s="109" t="n">
        <v>7.9</v>
      </c>
      <c r="CI846" s="109" t="n">
        <v>8.8</v>
      </c>
      <c r="CJ846" s="109" t="n">
        <v>7.6</v>
      </c>
      <c r="CK846" s="109" t="n">
        <v>7.4</v>
      </c>
      <c r="CL846" s="109" t="n">
        <v>7.6</v>
      </c>
      <c r="CM846" s="109" t="n">
        <v>10.9</v>
      </c>
      <c r="CN846" s="109" t="n">
        <v>13.7</v>
      </c>
      <c r="CO846" s="110" t="n">
        <f aca="false">SUM(CC846:CN846)/12</f>
        <v>10.6</v>
      </c>
      <c r="DA846" s="1" t="n">
        <f aca="false">DA845+1</f>
        <v>1946</v>
      </c>
      <c r="DB846" s="111" t="n">
        <v>1946</v>
      </c>
      <c r="DC846" s="109" t="n">
        <v>14.2</v>
      </c>
      <c r="DD846" s="109" t="n">
        <v>12.7</v>
      </c>
      <c r="DE846" s="109" t="n">
        <v>10.9</v>
      </c>
      <c r="DF846" s="109" t="n">
        <v>6.4</v>
      </c>
      <c r="DG846" s="109" t="n">
        <v>6.5</v>
      </c>
      <c r="DH846" s="109" t="n">
        <v>3.6</v>
      </c>
      <c r="DI846" s="109" t="n">
        <v>4.8</v>
      </c>
      <c r="DJ846" s="109" t="n">
        <v>4.1</v>
      </c>
      <c r="DK846" s="109" t="n">
        <v>4.7</v>
      </c>
      <c r="DL846" s="109" t="n">
        <v>4.1</v>
      </c>
      <c r="DM846" s="109" t="n">
        <v>9.6</v>
      </c>
      <c r="DN846" s="109" t="n">
        <v>12.8</v>
      </c>
      <c r="DO846" s="110" t="n">
        <f aca="false">SUM(DC846:DN846)/12</f>
        <v>7.86666666666667</v>
      </c>
      <c r="EA846" s="1" t="n">
        <f aca="false">EA845+1</f>
        <v>1946</v>
      </c>
      <c r="EB846" s="113" t="s">
        <v>105</v>
      </c>
      <c r="EC846" s="109" t="n">
        <v>21.2</v>
      </c>
      <c r="ED846" s="109" t="n">
        <v>19.7</v>
      </c>
      <c r="EE846" s="109" t="n">
        <v>15.1</v>
      </c>
      <c r="EF846" s="109" t="n">
        <v>9.8</v>
      </c>
      <c r="EG846" s="109" t="n">
        <v>8.9</v>
      </c>
      <c r="EH846" s="109" t="n">
        <v>3.6</v>
      </c>
      <c r="EI846" s="109" t="n">
        <v>4.1</v>
      </c>
      <c r="EJ846" s="109" t="n">
        <v>5.5</v>
      </c>
      <c r="EK846" s="109" t="n">
        <v>8.6</v>
      </c>
      <c r="EL846" s="109" t="n">
        <v>10.7</v>
      </c>
      <c r="EM846" s="109" t="n">
        <v>16.3</v>
      </c>
      <c r="EN846" s="109" t="n">
        <v>17.9</v>
      </c>
      <c r="EO846" s="110" t="n">
        <f aca="false">SUM(EC846:EN846)/12</f>
        <v>11.7833333333333</v>
      </c>
      <c r="FA846" s="1" t="n">
        <f aca="false">FA845+1</f>
        <v>1946</v>
      </c>
      <c r="FB846" s="111" t="n">
        <v>1946</v>
      </c>
      <c r="FC846" s="109" t="n">
        <v>12.1</v>
      </c>
      <c r="FD846" s="109" t="n">
        <v>12.2</v>
      </c>
      <c r="FE846" s="109" t="n">
        <v>9.9</v>
      </c>
      <c r="FF846" s="109" t="n">
        <v>6.7</v>
      </c>
      <c r="FG846" s="109" t="n">
        <v>5.3</v>
      </c>
      <c r="FH846" s="109" t="n">
        <v>4.4</v>
      </c>
      <c r="FI846" s="109" t="n">
        <v>6.2</v>
      </c>
      <c r="FJ846" s="109" t="n">
        <v>5.1</v>
      </c>
      <c r="FK846" s="109" t="n">
        <v>4.4</v>
      </c>
      <c r="FL846" s="109" t="n">
        <v>4.7</v>
      </c>
      <c r="FM846" s="109" t="n">
        <v>8.1</v>
      </c>
      <c r="FN846" s="109" t="n">
        <v>11.3</v>
      </c>
      <c r="FO846" s="110" t="n">
        <f aca="false">SUM(FC846:FN846)/12</f>
        <v>7.53333333333333</v>
      </c>
      <c r="GA846" s="1" t="n">
        <f aca="false">GA845+1</f>
        <v>1946</v>
      </c>
      <c r="GB846" s="113" t="s">
        <v>105</v>
      </c>
      <c r="GC846" s="109" t="n">
        <v>10.6</v>
      </c>
      <c r="GD846" s="109" t="n">
        <v>10.2</v>
      </c>
      <c r="GE846" s="109" t="n">
        <v>9.9</v>
      </c>
      <c r="GF846" s="109" t="n">
        <v>7.8</v>
      </c>
      <c r="GG846" s="109" t="n">
        <v>7.7</v>
      </c>
      <c r="GH846" s="109" t="n">
        <v>5.1</v>
      </c>
      <c r="GI846" s="109" t="n">
        <v>6.6</v>
      </c>
      <c r="GJ846" s="109" t="n">
        <v>6</v>
      </c>
      <c r="GK846" s="109" t="n">
        <v>5.2</v>
      </c>
      <c r="GL846" s="109" t="n">
        <v>5.2</v>
      </c>
      <c r="GM846" s="109" t="n">
        <v>7.6</v>
      </c>
      <c r="GN846" s="109" t="n">
        <v>10.3</v>
      </c>
      <c r="GO846" s="110" t="n">
        <f aca="false">SUM(GC846:GN846)/12</f>
        <v>7.68333333333333</v>
      </c>
      <c r="HA846" s="1" t="n">
        <f aca="false">HA845+1</f>
        <v>1946</v>
      </c>
      <c r="HB846" s="113" t="s">
        <v>105</v>
      </c>
      <c r="HC846" s="109" t="n">
        <v>15.6</v>
      </c>
      <c r="HD846" s="109" t="n">
        <v>15.4</v>
      </c>
      <c r="HE846" s="109" t="n">
        <v>13.7</v>
      </c>
      <c r="HF846" s="109" t="n">
        <v>11.8</v>
      </c>
      <c r="HG846" s="109" t="n">
        <v>11</v>
      </c>
      <c r="HH846" s="109" t="n">
        <v>8.9</v>
      </c>
      <c r="HI846" s="109" t="n">
        <v>9.7</v>
      </c>
      <c r="HJ846" s="109" t="n">
        <v>8.7</v>
      </c>
      <c r="HK846" s="109" t="n">
        <v>9.2</v>
      </c>
      <c r="HL846" s="109" t="n">
        <v>9.7</v>
      </c>
      <c r="HM846" s="109" t="n">
        <v>12.1</v>
      </c>
      <c r="HN846" s="109" t="n">
        <v>14.4</v>
      </c>
      <c r="HO846" s="110" t="n">
        <f aca="false">SUM(HC846:HN846)/12</f>
        <v>11.6833333333333</v>
      </c>
      <c r="IA846" s="1" t="n">
        <f aca="false">IA845+1</f>
        <v>1946</v>
      </c>
      <c r="IB846" s="111" t="n">
        <v>1946</v>
      </c>
      <c r="IC846" s="109" t="n">
        <v>18.3</v>
      </c>
      <c r="ID846" s="109" t="n">
        <v>16.7</v>
      </c>
      <c r="IE846" s="109" t="n">
        <v>15.1</v>
      </c>
      <c r="IF846" s="109" t="n">
        <v>9.9</v>
      </c>
      <c r="IG846" s="109" t="n">
        <v>10.2</v>
      </c>
      <c r="IH846" s="109" t="n">
        <v>7.2</v>
      </c>
      <c r="II846" s="109" t="n">
        <v>8.3</v>
      </c>
      <c r="IJ846" s="109" t="n">
        <v>7.9</v>
      </c>
      <c r="IK846" s="109" t="n">
        <v>8.4</v>
      </c>
      <c r="IL846" s="109" t="n">
        <v>9.7</v>
      </c>
      <c r="IM846" s="109" t="n">
        <v>14.4</v>
      </c>
      <c r="IN846" s="109" t="n">
        <v>16.9</v>
      </c>
      <c r="IO846" s="110" t="n">
        <f aca="false">SUM(IC846:IN846)/12</f>
        <v>11.9166666666667</v>
      </c>
      <c r="JA846" s="1" t="n">
        <f aca="false">JA845+1</f>
        <v>1946</v>
      </c>
      <c r="JB846" s="113" t="s">
        <v>105</v>
      </c>
      <c r="JC846" s="109" t="n">
        <v>13.5</v>
      </c>
      <c r="JD846" s="109" t="n">
        <v>13.2</v>
      </c>
      <c r="JE846" s="109" t="n">
        <v>13</v>
      </c>
      <c r="JF846" s="109" t="n">
        <v>10.5</v>
      </c>
      <c r="JG846" s="109" t="n">
        <v>10.9</v>
      </c>
      <c r="JH846" s="109" t="n">
        <v>7.7</v>
      </c>
      <c r="JI846" s="109" t="n">
        <v>9.4</v>
      </c>
      <c r="JJ846" s="109" t="n">
        <v>8.4</v>
      </c>
      <c r="JK846" s="109" t="n">
        <v>8.4</v>
      </c>
      <c r="JL846" s="109" t="n">
        <v>8.1</v>
      </c>
      <c r="JM846" s="109" t="n">
        <v>9.8</v>
      </c>
      <c r="JN846" s="109" t="n">
        <v>12.3</v>
      </c>
      <c r="JO846" s="110" t="n">
        <f aca="false">SUM(JC846:JN846)/12</f>
        <v>10.4333333333333</v>
      </c>
      <c r="KA846" s="1" t="n">
        <f aca="false">KA845+1</f>
        <v>1946</v>
      </c>
      <c r="KB846" s="111" t="n">
        <v>1946</v>
      </c>
      <c r="KC846" s="109" t="n">
        <v>16</v>
      </c>
      <c r="KD846" s="109" t="n">
        <v>14.1</v>
      </c>
      <c r="KE846" s="109" t="n">
        <v>12.2</v>
      </c>
      <c r="KF846" s="109" t="n">
        <v>7.8</v>
      </c>
      <c r="KG846" s="109" t="n">
        <v>8.7</v>
      </c>
      <c r="KH846" s="109" t="n">
        <v>5.5</v>
      </c>
      <c r="KI846" s="109" t="n">
        <v>6.8</v>
      </c>
      <c r="KJ846" s="109" t="n">
        <v>5.8</v>
      </c>
      <c r="KK846" s="109" t="n">
        <v>5.3</v>
      </c>
      <c r="KL846" s="109" t="n">
        <v>6.1</v>
      </c>
      <c r="KM846" s="109" t="n">
        <v>10.8</v>
      </c>
      <c r="KN846" s="109" t="n">
        <v>14.1</v>
      </c>
      <c r="KO846" s="110" t="n">
        <f aca="false">SUM(KC846:KN846)/12</f>
        <v>9.43333333333333</v>
      </c>
      <c r="LA846" s="1" t="n">
        <f aca="false">LA845+1</f>
        <v>1946</v>
      </c>
      <c r="LB846" s="113" t="s">
        <v>105</v>
      </c>
      <c r="LC846" s="109" t="n">
        <v>15.9</v>
      </c>
      <c r="LD846" s="109" t="n">
        <v>14.9</v>
      </c>
      <c r="LE846" s="109" t="n">
        <v>12.1</v>
      </c>
      <c r="LF846" s="109" t="n">
        <v>7.3</v>
      </c>
      <c r="LG846" s="109" t="n">
        <v>7</v>
      </c>
      <c r="LH846" s="109" t="n">
        <v>4.4</v>
      </c>
      <c r="LI846" s="109" t="n">
        <v>6</v>
      </c>
      <c r="LJ846" s="109" t="n">
        <v>5</v>
      </c>
      <c r="LK846" s="109" t="n">
        <v>5.5</v>
      </c>
      <c r="LL846" s="109" t="n">
        <v>6.4</v>
      </c>
      <c r="LM846" s="109" t="n">
        <v>11.4</v>
      </c>
      <c r="LN846" s="109" t="n">
        <v>14.5</v>
      </c>
      <c r="LO846" s="110" t="n">
        <f aca="false">SUM(LC846:LN846)/12</f>
        <v>9.2</v>
      </c>
      <c r="MA846" s="1" t="n">
        <f aca="false">MA845+1</f>
        <v>1946</v>
      </c>
      <c r="MB846" s="111" t="n">
        <v>1946</v>
      </c>
      <c r="MC846" s="109" t="n">
        <v>13.9</v>
      </c>
      <c r="MD846" s="109" t="n">
        <v>13.3</v>
      </c>
      <c r="ME846" s="109" t="n">
        <v>11.4</v>
      </c>
      <c r="MF846" s="109" t="n">
        <v>8.6</v>
      </c>
      <c r="MG846" s="109" t="n">
        <v>8.1</v>
      </c>
      <c r="MH846" s="109" t="n">
        <v>6.1</v>
      </c>
      <c r="MI846" s="109" t="n">
        <v>7.6</v>
      </c>
      <c r="MJ846" s="109" t="n">
        <v>6.6</v>
      </c>
      <c r="MK846" s="109" t="n">
        <v>6.3</v>
      </c>
      <c r="ML846" s="109" t="n">
        <v>6.6</v>
      </c>
      <c r="MM846" s="109" t="n">
        <v>9.6</v>
      </c>
      <c r="MN846" s="109" t="n">
        <v>12.6</v>
      </c>
      <c r="MO846" s="110" t="n">
        <f aca="false">SUM(MC846:MN846)/12</f>
        <v>9.225</v>
      </c>
      <c r="NA846" s="1" t="n">
        <f aca="false">NA845+1</f>
        <v>1945</v>
      </c>
      <c r="NB846" s="113" t="s">
        <v>104</v>
      </c>
      <c r="NC846" s="109" t="n">
        <v>17.4</v>
      </c>
      <c r="ND846" s="109" t="n">
        <v>16.1</v>
      </c>
      <c r="NE846" s="109" t="n">
        <v>14.7</v>
      </c>
      <c r="NF846" s="109" t="n">
        <v>10.6</v>
      </c>
      <c r="NG846" s="109" t="n">
        <v>8.9</v>
      </c>
      <c r="NH846" s="109" t="n">
        <v>6.5</v>
      </c>
      <c r="NI846" s="109" t="n">
        <v>4.2</v>
      </c>
      <c r="NJ846" s="109" t="n">
        <v>6.2</v>
      </c>
      <c r="NK846" s="109" t="n">
        <v>7.9</v>
      </c>
      <c r="NL846" s="109" t="n">
        <v>10.2</v>
      </c>
      <c r="NM846" s="109" t="n">
        <v>12.6</v>
      </c>
      <c r="NN846" s="109" t="n">
        <v>18.5</v>
      </c>
      <c r="NO846" s="110" t="n">
        <f aca="false">SUM(NC846:NN846)/12</f>
        <v>11.15</v>
      </c>
      <c r="OA846" s="5"/>
    </row>
    <row r="847" customFormat="false" ht="12.75" hidden="false" customHeight="false" outlineLevel="0" collapsed="false">
      <c r="A847" s="101"/>
      <c r="B847" s="102" t="n">
        <f aca="false">AVERAGE(AO847,BO847,CO847,DO847,EO847,FO847,GO847,HO847,IO847,JO847,KO847,LO847,MO847,NN847)</f>
        <v>10.9482142857143</v>
      </c>
      <c r="C847" s="103" t="n">
        <f aca="false">AVERAGE(B843:B847)</f>
        <v>10.4735714285714</v>
      </c>
      <c r="D847" s="104" t="n">
        <f aca="false">AVERAGE(B838:B847)</f>
        <v>10.6882738095238</v>
      </c>
      <c r="E847" s="102" t="n">
        <f aca="false">AVERAGE(B828:B847)</f>
        <v>10.6627380952381</v>
      </c>
      <c r="F847" s="105" t="n">
        <f aca="false">AVERAGE(B798:B847)</f>
        <v>10.4992618677619</v>
      </c>
      <c r="G847" s="3" t="n">
        <f aca="false">MAX(AC847:AN847,BC847:BN847,CC847:CN847,DC847:DN847,EC847:EN847,FC847:FN847,GC847:GN847,HC847:HN847,IC847:IN847,JC847:JN847,KC847:KN847,LC847:LN847,MC847:MN847,NB847:NM847)</f>
        <v>23</v>
      </c>
      <c r="H847" s="106" t="n">
        <f aca="false">MEDIAN(AC847:AN847,BC847:BN847,CC847:CN847,DC847:DN847,EC847:EN847,FC847:FN847,GC847:GN847,HC847:HN847,IC847:IN847,JC847:JN847,KC847:KN847,LC847:LN847,MC847:MN847,NB847:NM847)</f>
        <v>10.1</v>
      </c>
      <c r="I847" s="5" t="n">
        <f aca="false">MIN(AC847:AN847,BC847:BN847,CC847:CN847,DC847:DN847,EC847:EN847,FC847:FN847,GC847:GN847,HC847:HN847,IC847:IN847,JC847:JN847,KC847:KN847,LC847:LN847,MC847:MN847,NB847:NM847)</f>
        <v>2.6</v>
      </c>
      <c r="J847" s="107" t="n">
        <f aca="false">(G847+I847)/2</f>
        <v>12.8</v>
      </c>
      <c r="AA847" s="1" t="n">
        <f aca="false">AA846+1</f>
        <v>29</v>
      </c>
      <c r="AB847" s="108" t="n">
        <v>1947</v>
      </c>
      <c r="AC847" s="109" t="n">
        <v>16.9</v>
      </c>
      <c r="AD847" s="109" t="n">
        <v>19.5</v>
      </c>
      <c r="AE847" s="109" t="n">
        <v>15.4</v>
      </c>
      <c r="AF847" s="109" t="n">
        <v>13.1</v>
      </c>
      <c r="AG847" s="109" t="n">
        <v>11.4</v>
      </c>
      <c r="AH847" s="109" t="n">
        <v>9.4</v>
      </c>
      <c r="AI847" s="109" t="n">
        <v>7.9</v>
      </c>
      <c r="AJ847" s="109" t="n">
        <v>7.8</v>
      </c>
      <c r="AK847" s="109" t="n">
        <v>8.6</v>
      </c>
      <c r="AL847" s="109" t="n">
        <v>10.6</v>
      </c>
      <c r="AM847" s="109" t="n">
        <v>11.7</v>
      </c>
      <c r="AN847" s="109" t="n">
        <v>14.5</v>
      </c>
      <c r="AO847" s="110" t="n">
        <f aca="false">SUM(AC847:AN847)/12</f>
        <v>12.2333333333333</v>
      </c>
      <c r="BA847" s="1" t="n">
        <f aca="false">BA846+1</f>
        <v>1947</v>
      </c>
      <c r="BB847" s="111" t="n">
        <v>1947</v>
      </c>
      <c r="BC847" s="109" t="n">
        <v>14.8</v>
      </c>
      <c r="BD847" s="109" t="n">
        <v>17.1</v>
      </c>
      <c r="BE847" s="109" t="n">
        <v>12.9</v>
      </c>
      <c r="BF847" s="109" t="n">
        <v>10.1</v>
      </c>
      <c r="BG847" s="109" t="n">
        <v>8.4</v>
      </c>
      <c r="BH847" s="109" t="n">
        <v>7</v>
      </c>
      <c r="BI847" s="109" t="n">
        <v>5.6</v>
      </c>
      <c r="BJ847" s="109" t="n">
        <v>5.6</v>
      </c>
      <c r="BK847" s="109" t="n">
        <v>6.3</v>
      </c>
      <c r="BL847" s="109" t="n">
        <v>8.6</v>
      </c>
      <c r="BM847" s="109" t="n">
        <v>10.2</v>
      </c>
      <c r="BN847" s="109" t="n">
        <v>12.8</v>
      </c>
      <c r="BO847" s="110" t="n">
        <f aca="false">SUM(BC847:BN847)/12</f>
        <v>9.95</v>
      </c>
      <c r="CA847" s="1" t="n">
        <f aca="false">CA846+1</f>
        <v>1947</v>
      </c>
      <c r="CB847" s="111" t="n">
        <v>1947</v>
      </c>
      <c r="CC847" s="109" t="n">
        <v>14.4</v>
      </c>
      <c r="CD847" s="109" t="n">
        <v>16.6</v>
      </c>
      <c r="CE847" s="109" t="n">
        <v>13.5</v>
      </c>
      <c r="CF847" s="109" t="n">
        <v>12.9</v>
      </c>
      <c r="CG847" s="109" t="n">
        <v>11</v>
      </c>
      <c r="CH847" s="109" t="n">
        <v>9.2</v>
      </c>
      <c r="CI847" s="109" t="n">
        <v>7.8</v>
      </c>
      <c r="CJ847" s="109" t="n">
        <v>7.6</v>
      </c>
      <c r="CK847" s="109" t="n">
        <v>8.8</v>
      </c>
      <c r="CL847" s="109" t="n">
        <v>9.7</v>
      </c>
      <c r="CM847" s="109" t="n">
        <v>10.4</v>
      </c>
      <c r="CN847" s="109" t="n">
        <v>13</v>
      </c>
      <c r="CO847" s="110" t="n">
        <f aca="false">SUM(CC847:CN847)/12</f>
        <v>11.2416666666667</v>
      </c>
      <c r="DA847" s="1" t="n">
        <f aca="false">DA846+1</f>
        <v>1947</v>
      </c>
      <c r="DB847" s="111" t="n">
        <v>1947</v>
      </c>
      <c r="DC847" s="109" t="n">
        <v>12.7</v>
      </c>
      <c r="DD847" s="109" t="n">
        <v>15.6</v>
      </c>
      <c r="DE847" s="109" t="n">
        <v>12.1</v>
      </c>
      <c r="DF847" s="109" t="n">
        <v>9</v>
      </c>
      <c r="DG847" s="109" t="n">
        <v>6.4</v>
      </c>
      <c r="DH847" s="109" t="n">
        <v>5.2</v>
      </c>
      <c r="DI847" s="109" t="n">
        <v>4.5</v>
      </c>
      <c r="DJ847" s="109" t="n">
        <v>3.9</v>
      </c>
      <c r="DK847" s="109" t="n">
        <v>5.2</v>
      </c>
      <c r="DL847" s="109" t="n">
        <v>7.2</v>
      </c>
      <c r="DM847" s="109" t="n">
        <v>8.8</v>
      </c>
      <c r="DN847" s="109" t="n">
        <v>12.2</v>
      </c>
      <c r="DO847" s="110" t="n">
        <f aca="false">SUM(DC847:DN847)/12</f>
        <v>8.56666666666667</v>
      </c>
      <c r="EA847" s="1" t="n">
        <f aca="false">EA846+1</f>
        <v>1947</v>
      </c>
      <c r="EB847" s="113" t="s">
        <v>106</v>
      </c>
      <c r="EC847" s="109" t="n">
        <v>20.7</v>
      </c>
      <c r="ED847" s="109" t="n">
        <v>23</v>
      </c>
      <c r="EE847" s="109" t="n">
        <v>18.6</v>
      </c>
      <c r="EF847" s="109" t="n">
        <v>11.4</v>
      </c>
      <c r="EG847" s="109" t="n">
        <v>8.6</v>
      </c>
      <c r="EH847" s="109" t="n">
        <v>5.3</v>
      </c>
      <c r="EI847" s="109" t="n">
        <v>5.8</v>
      </c>
      <c r="EJ847" s="109" t="n">
        <v>5.9</v>
      </c>
      <c r="EK847" s="109" t="n">
        <v>9.2</v>
      </c>
      <c r="EL847" s="109" t="n">
        <v>13</v>
      </c>
      <c r="EM847" s="109" t="n">
        <v>15.7</v>
      </c>
      <c r="EN847" s="109" t="n">
        <v>18.6</v>
      </c>
      <c r="EO847" s="110" t="n">
        <f aca="false">SUM(EC847:EN847)/12</f>
        <v>12.9833333333333</v>
      </c>
      <c r="FA847" s="1" t="n">
        <f aca="false">FA846+1</f>
        <v>1947</v>
      </c>
      <c r="FB847" s="111" t="n">
        <v>1947</v>
      </c>
      <c r="FC847" s="109" t="n">
        <v>11.3</v>
      </c>
      <c r="FD847" s="109" t="n">
        <v>14.7</v>
      </c>
      <c r="FE847" s="109" t="n">
        <v>10.2</v>
      </c>
      <c r="FF847" s="109" t="n">
        <v>8.1</v>
      </c>
      <c r="FG847" s="109" t="n">
        <v>6.2</v>
      </c>
      <c r="FH847" s="109" t="n">
        <v>5.9</v>
      </c>
      <c r="FI847" s="109" t="n">
        <v>4.9</v>
      </c>
      <c r="FJ847" s="109" t="n">
        <v>4.3</v>
      </c>
      <c r="FK847" s="109" t="n">
        <v>5.6</v>
      </c>
      <c r="FL847" s="109" t="n">
        <v>7.7</v>
      </c>
      <c r="FM847" s="109" t="n">
        <v>7.5</v>
      </c>
      <c r="FN847" s="109" t="n">
        <v>10.3</v>
      </c>
      <c r="FO847" s="110" t="n">
        <f aca="false">SUM(FC847:FN847)/12</f>
        <v>8.05833333333333</v>
      </c>
      <c r="GA847" s="1" t="n">
        <f aca="false">GA846+1</f>
        <v>1947</v>
      </c>
      <c r="GB847" s="113" t="s">
        <v>106</v>
      </c>
      <c r="GC847" s="109" t="n">
        <v>10.1</v>
      </c>
      <c r="GD847" s="109" t="n">
        <v>13.3</v>
      </c>
      <c r="GE847" s="109" t="n">
        <v>11.3</v>
      </c>
      <c r="GF847" s="109" t="n">
        <v>8.7</v>
      </c>
      <c r="GG847" s="109" t="n">
        <v>7.8</v>
      </c>
      <c r="GH847" s="109" t="n">
        <v>6.7</v>
      </c>
      <c r="GI847" s="109" t="n">
        <v>6.1</v>
      </c>
      <c r="GJ847" s="109" t="n">
        <v>5</v>
      </c>
      <c r="GK847" s="109" t="n">
        <v>6.2</v>
      </c>
      <c r="GL847" s="109" t="n">
        <v>8.2</v>
      </c>
      <c r="GM847" s="109" t="n">
        <v>7.9</v>
      </c>
      <c r="GN847" s="109" t="n">
        <v>10.2</v>
      </c>
      <c r="GO847" s="110" t="n">
        <f aca="false">SUM(GC847:GN847)/12</f>
        <v>8.45833333333333</v>
      </c>
      <c r="HA847" s="1" t="n">
        <f aca="false">HA846+1</f>
        <v>1947</v>
      </c>
      <c r="HB847" s="113" t="s">
        <v>106</v>
      </c>
      <c r="HC847" s="109" t="n">
        <v>15.5</v>
      </c>
      <c r="HD847" s="109" t="n">
        <v>17.4</v>
      </c>
      <c r="HE847" s="109" t="n">
        <v>13.9</v>
      </c>
      <c r="HF847" s="109" t="n">
        <v>13.6</v>
      </c>
      <c r="HG847" s="109" t="n">
        <v>11.3</v>
      </c>
      <c r="HH847" s="109" t="n">
        <v>10.2</v>
      </c>
      <c r="HI847" s="109" t="n">
        <v>8.6</v>
      </c>
      <c r="HJ847" s="109" t="n">
        <v>8.3</v>
      </c>
      <c r="HK847" s="109" t="n">
        <v>9.1</v>
      </c>
      <c r="HL847" s="109" t="n">
        <v>10.6</v>
      </c>
      <c r="HM847" s="109" t="n">
        <v>11.8</v>
      </c>
      <c r="HN847" s="109" t="n">
        <v>13.7</v>
      </c>
      <c r="HO847" s="110" t="n">
        <f aca="false">SUM(HC847:HN847)/12</f>
        <v>12</v>
      </c>
      <c r="IA847" s="1" t="n">
        <f aca="false">IA846+1</f>
        <v>1947</v>
      </c>
      <c r="IB847" s="111" t="n">
        <v>1947</v>
      </c>
      <c r="IC847" s="109" t="n">
        <v>18.1</v>
      </c>
      <c r="ID847" s="109" t="n">
        <v>21.4</v>
      </c>
      <c r="IE847" s="109" t="n">
        <v>15.8</v>
      </c>
      <c r="IF847" s="109" t="n">
        <v>13.4</v>
      </c>
      <c r="IG847" s="109" t="n">
        <v>10.9</v>
      </c>
      <c r="IH847" s="109" t="n">
        <v>9.6</v>
      </c>
      <c r="II847" s="109" t="n">
        <v>7.9</v>
      </c>
      <c r="IJ847" s="109" t="n">
        <v>7.4</v>
      </c>
      <c r="IK847" s="109" t="n">
        <v>9.4</v>
      </c>
      <c r="IL847" s="109" t="n">
        <v>12.3</v>
      </c>
      <c r="IM847" s="109" t="n">
        <v>13.4</v>
      </c>
      <c r="IN847" s="109" t="n">
        <v>16.3</v>
      </c>
      <c r="IO847" s="110" t="n">
        <f aca="false">SUM(IC847:IN847)/12</f>
        <v>12.9916666666667</v>
      </c>
      <c r="JA847" s="1" t="n">
        <f aca="false">JA846+1</f>
        <v>1947</v>
      </c>
      <c r="JB847" s="113" t="s">
        <v>106</v>
      </c>
      <c r="JC847" s="109" t="n">
        <v>13.5</v>
      </c>
      <c r="JD847" s="109" t="n">
        <v>15.4</v>
      </c>
      <c r="JE847" s="109" t="n">
        <v>13.4</v>
      </c>
      <c r="JF847" s="109" t="n">
        <v>11.9</v>
      </c>
      <c r="JG847" s="109" t="n">
        <v>11.3</v>
      </c>
      <c r="JH847" s="109" t="n">
        <v>9.3</v>
      </c>
      <c r="JI847" s="109" t="n">
        <v>8.4</v>
      </c>
      <c r="JJ847" s="109" t="n">
        <v>7.8</v>
      </c>
      <c r="JK847" s="109" t="n">
        <v>9.4</v>
      </c>
      <c r="JL847" s="109" t="n">
        <v>10.6</v>
      </c>
      <c r="JM847" s="109" t="n">
        <v>11.2</v>
      </c>
      <c r="JN847" s="109" t="n">
        <v>13.2</v>
      </c>
      <c r="JO847" s="110" t="n">
        <f aca="false">SUM(JC847:JN847)/12</f>
        <v>11.2833333333333</v>
      </c>
      <c r="KA847" s="1" t="n">
        <f aca="false">KA846+1</f>
        <v>1947</v>
      </c>
      <c r="KB847" s="111" t="n">
        <v>1947</v>
      </c>
      <c r="KC847" s="109" t="n">
        <v>14.8</v>
      </c>
      <c r="KD847" s="109" t="n">
        <v>16.9</v>
      </c>
      <c r="KE847" s="109" t="n">
        <v>13.3</v>
      </c>
      <c r="KF847" s="109" t="n">
        <v>11.1</v>
      </c>
      <c r="KG847" s="109" t="n">
        <v>9.3</v>
      </c>
      <c r="KH847" s="109" t="n">
        <v>7.6</v>
      </c>
      <c r="KI847" s="109" t="n">
        <v>6.1</v>
      </c>
      <c r="KJ847" s="109" t="n">
        <v>5.4</v>
      </c>
      <c r="KK847" s="109" t="n">
        <v>6.6</v>
      </c>
      <c r="KL847" s="109" t="n">
        <v>8.9</v>
      </c>
      <c r="KM847" s="109" t="n">
        <v>10.4</v>
      </c>
      <c r="KN847" s="109" t="n">
        <v>13.4</v>
      </c>
      <c r="KO847" s="110" t="n">
        <f aca="false">SUM(KC847:KN847)/12</f>
        <v>10.3166666666667</v>
      </c>
      <c r="LA847" s="1" t="n">
        <f aca="false">LA846+1</f>
        <v>1947</v>
      </c>
      <c r="LB847" s="113" t="s">
        <v>106</v>
      </c>
      <c r="LC847" s="109" t="n">
        <v>15.4</v>
      </c>
      <c r="LD847" s="109" t="n">
        <v>17.8</v>
      </c>
      <c r="LE847" s="109" t="n">
        <v>13.4</v>
      </c>
      <c r="LF847" s="109" t="n">
        <v>10.3</v>
      </c>
      <c r="LG847" s="109" t="n">
        <v>7.9</v>
      </c>
      <c r="LH847" s="109" t="n">
        <v>7.3</v>
      </c>
      <c r="LI847" s="109" t="n">
        <v>6.7</v>
      </c>
      <c r="LJ847" s="109" t="n">
        <v>6.5</v>
      </c>
      <c r="LK847" s="109" t="n">
        <v>7.6</v>
      </c>
      <c r="LL847" s="109" t="n">
        <v>8.8</v>
      </c>
      <c r="LM847" s="109" t="n">
        <v>10.1</v>
      </c>
      <c r="LN847" s="109" t="n">
        <v>12.8</v>
      </c>
      <c r="LO847" s="110" t="n">
        <f aca="false">SUM(LC847:LN847)/12</f>
        <v>10.3833333333333</v>
      </c>
      <c r="MA847" s="1" t="n">
        <f aca="false">MA846+1</f>
        <v>1947</v>
      </c>
      <c r="MB847" s="111" t="n">
        <v>1947</v>
      </c>
      <c r="MC847" s="109" t="n">
        <v>12.1</v>
      </c>
      <c r="MD847" s="109" t="n">
        <v>15.2</v>
      </c>
      <c r="ME847" s="109" t="n">
        <v>11.9</v>
      </c>
      <c r="MF847" s="109" t="n">
        <v>9.7</v>
      </c>
      <c r="MG847" s="109" t="n">
        <v>8.4</v>
      </c>
      <c r="MH847" s="109" t="n">
        <v>6.7</v>
      </c>
      <c r="MI847" s="109" t="n">
        <v>6.1</v>
      </c>
      <c r="MJ847" s="109" t="n">
        <v>5.4</v>
      </c>
      <c r="MK847" s="109" t="n">
        <v>6.6</v>
      </c>
      <c r="ML847" s="109" t="n">
        <v>8.6</v>
      </c>
      <c r="MM847" s="109" t="n">
        <v>9.4</v>
      </c>
      <c r="MN847" s="109" t="n">
        <v>11.6</v>
      </c>
      <c r="MO847" s="110" t="n">
        <f aca="false">SUM(MC847:MN847)/12</f>
        <v>9.30833333333333</v>
      </c>
      <c r="NA847" s="1" t="n">
        <f aca="false">NA846+1</f>
        <v>1946</v>
      </c>
      <c r="NB847" s="113" t="s">
        <v>105</v>
      </c>
      <c r="NC847" s="109" t="n">
        <v>18.3</v>
      </c>
      <c r="ND847" s="109" t="n">
        <v>16.5</v>
      </c>
      <c r="NE847" s="109" t="n">
        <v>12.6</v>
      </c>
      <c r="NF847" s="109" t="n">
        <v>7.7</v>
      </c>
      <c r="NG847" s="109" t="n">
        <v>7.9</v>
      </c>
      <c r="NH847" s="109" t="n">
        <v>2.6</v>
      </c>
      <c r="NI847" s="109" t="n">
        <v>3.1</v>
      </c>
      <c r="NJ847" s="109" t="n">
        <v>4.1</v>
      </c>
      <c r="NK847" s="109" t="n">
        <v>6.5</v>
      </c>
      <c r="NL847" s="109" t="n">
        <v>9.1</v>
      </c>
      <c r="NM847" s="109" t="n">
        <v>14.4</v>
      </c>
      <c r="NN847" s="109" t="n">
        <v>15.5</v>
      </c>
      <c r="NO847" s="110" t="n">
        <f aca="false">SUM(NC847:NN847)/12</f>
        <v>9.85833333333333</v>
      </c>
      <c r="OA847" s="5"/>
    </row>
    <row r="848" customFormat="false" ht="12.75" hidden="false" customHeight="false" outlineLevel="0" collapsed="false">
      <c r="A848" s="101"/>
      <c r="B848" s="102" t="n">
        <f aca="false">AVERAGE(AO848,BO848,CO848,DO848,EO848,FO848,GO848,HO848,IO848,JO848,KO848,LO848,MO848,NN848)</f>
        <v>10.2047619047619</v>
      </c>
      <c r="C848" s="103" t="n">
        <f aca="false">AVERAGE(B844:B848)</f>
        <v>10.4882142857143</v>
      </c>
      <c r="D848" s="104" t="n">
        <f aca="false">AVERAGE(B839:B848)</f>
        <v>10.6177976190476</v>
      </c>
      <c r="E848" s="102" t="n">
        <f aca="false">AVERAGE(B829:B848)</f>
        <v>10.6417261904762</v>
      </c>
      <c r="F848" s="105" t="n">
        <f aca="false">AVERAGE(B799:B848)</f>
        <v>10.4901696058571</v>
      </c>
      <c r="G848" s="3" t="n">
        <f aca="false">MAX(AC848:AN848,BC848:BN848,CC848:CN848,DC848:DN848,EC848:EN848,FC848:FN848,GC848:GN848,HC848:HN848,IC848:IN848,JC848:JN848,KC848:KN848,LC848:LN848,MC848:MN848,NB848:NM848)</f>
        <v>21.2</v>
      </c>
      <c r="H848" s="106" t="n">
        <f aca="false">MEDIAN(AC848:AN848,BC848:BN848,CC848:CN848,DC848:DN848,EC848:EN848,FC848:FN848,GC848:GN848,HC848:HN848,IC848:IN848,JC848:JN848,KC848:KN848,LC848:LN848,MC848:MN848,NB848:NM848)</f>
        <v>9.6</v>
      </c>
      <c r="I848" s="5" t="n">
        <f aca="false">MIN(AC848:AN848,BC848:BN848,CC848:CN848,DC848:DN848,EC848:EN848,FC848:FN848,GC848:GN848,HC848:HN848,IC848:IN848,JC848:JN848,KC848:KN848,LC848:LN848,MC848:MN848,NB848:NM848)</f>
        <v>3.4</v>
      </c>
      <c r="J848" s="107" t="n">
        <f aca="false">(G848+I848)/2</f>
        <v>12.3</v>
      </c>
      <c r="AA848" s="1" t="n">
        <f aca="false">AA847+1</f>
        <v>30</v>
      </c>
      <c r="AB848" s="108" t="n">
        <v>1948</v>
      </c>
      <c r="AC848" s="109" t="n">
        <v>15.1</v>
      </c>
      <c r="AD848" s="109" t="n">
        <v>16.1</v>
      </c>
      <c r="AE848" s="109" t="n">
        <v>13.9</v>
      </c>
      <c r="AF848" s="109" t="n">
        <v>12.6</v>
      </c>
      <c r="AG848" s="109" t="n">
        <v>10.4</v>
      </c>
      <c r="AH848" s="109" t="n">
        <v>7.9</v>
      </c>
      <c r="AI848" s="109" t="n">
        <v>7</v>
      </c>
      <c r="AJ848" s="109" t="n">
        <v>8.5</v>
      </c>
      <c r="AK848" s="109" t="n">
        <v>9.3</v>
      </c>
      <c r="AL848" s="109" t="n">
        <v>9.6</v>
      </c>
      <c r="AM848" s="109" t="n">
        <v>11.9</v>
      </c>
      <c r="AN848" s="109" t="n">
        <v>14.5</v>
      </c>
      <c r="AO848" s="110" t="n">
        <f aca="false">SUM(AC848:AN848)/12</f>
        <v>11.4</v>
      </c>
      <c r="BA848" s="1" t="n">
        <f aca="false">BA847+1</f>
        <v>1948</v>
      </c>
      <c r="BB848" s="111" t="n">
        <v>1948</v>
      </c>
      <c r="BC848" s="109" t="n">
        <v>13.5</v>
      </c>
      <c r="BD848" s="109" t="n">
        <v>14.4</v>
      </c>
      <c r="BE848" s="109" t="n">
        <v>10.9</v>
      </c>
      <c r="BF848" s="109" t="n">
        <v>10.1</v>
      </c>
      <c r="BG848" s="109" t="n">
        <v>7.8</v>
      </c>
      <c r="BH848" s="109" t="n">
        <v>6.1</v>
      </c>
      <c r="BI848" s="109" t="n">
        <v>5.4</v>
      </c>
      <c r="BJ848" s="109" t="n">
        <v>6.4</v>
      </c>
      <c r="BK848" s="109" t="n">
        <v>7.3</v>
      </c>
      <c r="BL848" s="109" t="n">
        <v>7.8</v>
      </c>
      <c r="BM848" s="109" t="n">
        <v>10.3</v>
      </c>
      <c r="BN848" s="109" t="n">
        <v>12.7</v>
      </c>
      <c r="BO848" s="110" t="n">
        <f aca="false">SUM(BC848:BN848)/12</f>
        <v>9.39166666666667</v>
      </c>
      <c r="CA848" s="1" t="n">
        <f aca="false">CA847+1</f>
        <v>1948</v>
      </c>
      <c r="CB848" s="111" t="n">
        <v>1948</v>
      </c>
      <c r="CC848" s="109" t="n">
        <v>13.8</v>
      </c>
      <c r="CD848" s="109" t="n">
        <v>14.2</v>
      </c>
      <c r="CE848" s="109" t="n">
        <v>12.2</v>
      </c>
      <c r="CF848" s="109" t="n">
        <v>11.4</v>
      </c>
      <c r="CG848" s="109" t="n">
        <v>9.5</v>
      </c>
      <c r="CH848" s="109" t="n">
        <v>8.4</v>
      </c>
      <c r="CI848" s="109" t="n">
        <v>7.6</v>
      </c>
      <c r="CJ848" s="109" t="n">
        <v>7.6</v>
      </c>
      <c r="CK848" s="109" t="n">
        <v>8.8</v>
      </c>
      <c r="CL848" s="109" t="n">
        <v>8.6</v>
      </c>
      <c r="CM848" s="109" t="n">
        <v>10.9</v>
      </c>
      <c r="CN848" s="109" t="n">
        <v>12.1</v>
      </c>
      <c r="CO848" s="110" t="n">
        <f aca="false">SUM(CC848:CN848)/12</f>
        <v>10.425</v>
      </c>
      <c r="DA848" s="1" t="n">
        <f aca="false">DA847+1</f>
        <v>1948</v>
      </c>
      <c r="DB848" s="111" t="n">
        <v>1948</v>
      </c>
      <c r="DC848" s="109" t="n">
        <v>11.6</v>
      </c>
      <c r="DD848" s="109" t="n">
        <v>12.9</v>
      </c>
      <c r="DE848" s="109" t="n">
        <v>8.8</v>
      </c>
      <c r="DF848" s="109" t="n">
        <v>8.8</v>
      </c>
      <c r="DG848" s="109" t="n">
        <v>6.9</v>
      </c>
      <c r="DH848" s="109" t="n">
        <v>3.9</v>
      </c>
      <c r="DI848" s="109" t="n">
        <v>3.4</v>
      </c>
      <c r="DJ848" s="109" t="n">
        <v>4.3</v>
      </c>
      <c r="DK848" s="109" t="n">
        <v>5.5</v>
      </c>
      <c r="DL848" s="109" t="n">
        <v>6.9</v>
      </c>
      <c r="DM848" s="109" t="n">
        <v>9.3</v>
      </c>
      <c r="DN848" s="109" t="n">
        <v>11.4</v>
      </c>
      <c r="DO848" s="110" t="n">
        <f aca="false">SUM(DC848:DN848)/12</f>
        <v>7.80833333333333</v>
      </c>
      <c r="EA848" s="1" t="n">
        <f aca="false">EA847+1</f>
        <v>1948</v>
      </c>
      <c r="EB848" s="113" t="s">
        <v>107</v>
      </c>
      <c r="EC848" s="109" t="n">
        <v>19.6</v>
      </c>
      <c r="ED848" s="109" t="n">
        <v>21</v>
      </c>
      <c r="EE848" s="109" t="n">
        <v>15.7</v>
      </c>
      <c r="EF848" s="109" t="n">
        <v>12.5</v>
      </c>
      <c r="EG848" s="109" t="n">
        <v>7.2</v>
      </c>
      <c r="EH848" s="109" t="n">
        <v>4.3</v>
      </c>
      <c r="EI848" s="109" t="n">
        <v>4</v>
      </c>
      <c r="EJ848" s="109" t="n">
        <v>5.7</v>
      </c>
      <c r="EK848" s="109" t="n">
        <v>9.1</v>
      </c>
      <c r="EL848" s="109" t="n">
        <v>12.2</v>
      </c>
      <c r="EM848" s="109" t="n">
        <v>15.8</v>
      </c>
      <c r="EN848" s="109" t="n">
        <v>17.5</v>
      </c>
      <c r="EO848" s="110" t="n">
        <f aca="false">SUM(EC848:EN848)/12</f>
        <v>12.05</v>
      </c>
      <c r="FA848" s="1" t="n">
        <f aca="false">FA847+1</f>
        <v>1948</v>
      </c>
      <c r="FB848" s="111" t="n">
        <v>1948</v>
      </c>
      <c r="FC848" s="109" t="n">
        <v>10.4</v>
      </c>
      <c r="FD848" s="109" t="n">
        <v>12.1</v>
      </c>
      <c r="FE848" s="109" t="n">
        <v>8.6</v>
      </c>
      <c r="FF848" s="109" t="n">
        <v>9</v>
      </c>
      <c r="FG848" s="109" t="n">
        <v>6.7</v>
      </c>
      <c r="FH848" s="109" t="n">
        <v>4.4</v>
      </c>
      <c r="FI848" s="109" t="n">
        <v>4.6</v>
      </c>
      <c r="FJ848" s="109" t="n">
        <v>5.5</v>
      </c>
      <c r="FK848" s="109" t="n">
        <v>5.8</v>
      </c>
      <c r="FL848" s="109" t="n">
        <v>6.2</v>
      </c>
      <c r="FM848" s="109" t="n">
        <v>8.3</v>
      </c>
      <c r="FN848" s="109" t="n">
        <v>9.9</v>
      </c>
      <c r="FO848" s="110" t="n">
        <f aca="false">SUM(FC848:FN848)/12</f>
        <v>7.625</v>
      </c>
      <c r="GA848" s="1" t="n">
        <f aca="false">GA847+1</f>
        <v>1948</v>
      </c>
      <c r="GB848" s="113" t="s">
        <v>107</v>
      </c>
      <c r="GC848" s="109" t="n">
        <v>9.5</v>
      </c>
      <c r="GD848" s="109" t="n">
        <v>11.3</v>
      </c>
      <c r="GE848" s="109" t="n">
        <v>7.9</v>
      </c>
      <c r="GF848" s="109" t="n">
        <v>7.9</v>
      </c>
      <c r="GG848" s="109" t="n">
        <v>7.6</v>
      </c>
      <c r="GH848" s="109" t="n">
        <v>4.7</v>
      </c>
      <c r="GI848" s="109" t="n">
        <v>4.8</v>
      </c>
      <c r="GJ848" s="109" t="n">
        <v>6</v>
      </c>
      <c r="GK848" s="109" t="n">
        <v>6.7</v>
      </c>
      <c r="GL848" s="109" t="n">
        <v>6.7</v>
      </c>
      <c r="GM848" s="109" t="n">
        <v>7.6</v>
      </c>
      <c r="GN848" s="109" t="n">
        <v>9.7</v>
      </c>
      <c r="GO848" s="110" t="n">
        <f aca="false">SUM(GC848:GN848)/12</f>
        <v>7.53333333333333</v>
      </c>
      <c r="HA848" s="1" t="n">
        <f aca="false">HA847+1</f>
        <v>1948</v>
      </c>
      <c r="HB848" s="113" t="s">
        <v>107</v>
      </c>
      <c r="HC848" s="109" t="n">
        <v>14.9</v>
      </c>
      <c r="HD848" s="109" t="n">
        <v>14.3</v>
      </c>
      <c r="HE848" s="109" t="n">
        <v>13.6</v>
      </c>
      <c r="HF848" s="109" t="n">
        <v>13</v>
      </c>
      <c r="HG848" s="109" t="n">
        <v>11.2</v>
      </c>
      <c r="HH848" s="109" t="n">
        <v>9.6</v>
      </c>
      <c r="HI848" s="109" t="n">
        <v>8.6</v>
      </c>
      <c r="HJ848" s="109" t="n">
        <v>8.5</v>
      </c>
      <c r="HK848" s="109" t="n">
        <v>9.8</v>
      </c>
      <c r="HL848" s="109" t="n">
        <v>10</v>
      </c>
      <c r="HM848" s="109" t="n">
        <v>12.2</v>
      </c>
      <c r="HN848" s="109" t="n">
        <v>13.2</v>
      </c>
      <c r="HO848" s="110" t="n">
        <f aca="false">SUM(HC848:HN848)/12</f>
        <v>11.575</v>
      </c>
      <c r="IA848" s="1" t="n">
        <f aca="false">IA847+1</f>
        <v>1948</v>
      </c>
      <c r="IB848" s="111" t="n">
        <v>1948</v>
      </c>
      <c r="IC848" s="109" t="n">
        <v>16.1</v>
      </c>
      <c r="ID848" s="109" t="n">
        <v>16.8</v>
      </c>
      <c r="IE848" s="109" t="n">
        <v>14.1</v>
      </c>
      <c r="IF848" s="109" t="n">
        <v>11.9</v>
      </c>
      <c r="IG848" s="109" t="n">
        <v>9.8</v>
      </c>
      <c r="IH848" s="109" t="n">
        <v>7.6</v>
      </c>
      <c r="II848" s="109" t="n">
        <v>7.1</v>
      </c>
      <c r="IJ848" s="109" t="n">
        <v>8.9</v>
      </c>
      <c r="IK848" s="109" t="n">
        <v>9.8</v>
      </c>
      <c r="IL848" s="109" t="n">
        <v>10.5</v>
      </c>
      <c r="IM848" s="109" t="n">
        <v>14.3</v>
      </c>
      <c r="IN848" s="109" t="n">
        <v>16.3</v>
      </c>
      <c r="IO848" s="110" t="n">
        <f aca="false">SUM(IC848:IN848)/12</f>
        <v>11.9333333333333</v>
      </c>
      <c r="JA848" s="1" t="n">
        <f aca="false">JA847+1</f>
        <v>1948</v>
      </c>
      <c r="JB848" s="113" t="s">
        <v>107</v>
      </c>
      <c r="JC848" s="109" t="n">
        <v>12.2</v>
      </c>
      <c r="JD848" s="109" t="n">
        <v>13.8</v>
      </c>
      <c r="JE848" s="109" t="n">
        <v>11.3</v>
      </c>
      <c r="JF848" s="109" t="n">
        <v>11</v>
      </c>
      <c r="JG848" s="109" t="n">
        <v>10.9</v>
      </c>
      <c r="JH848" s="109" t="n">
        <v>7.8</v>
      </c>
      <c r="JI848" s="109" t="n">
        <v>7.8</v>
      </c>
      <c r="JJ848" s="109" t="n">
        <v>8.7</v>
      </c>
      <c r="JK848" s="109" t="n">
        <v>9.7</v>
      </c>
      <c r="JL848" s="109" t="n">
        <v>9.1</v>
      </c>
      <c r="JM848" s="109" t="n">
        <v>10.5</v>
      </c>
      <c r="JN848" s="109" t="n">
        <v>12</v>
      </c>
      <c r="JO848" s="110" t="n">
        <f aca="false">SUM(JC848:JN848)/12</f>
        <v>10.4</v>
      </c>
      <c r="KA848" s="1" t="n">
        <f aca="false">KA847+1</f>
        <v>1948</v>
      </c>
      <c r="KB848" s="111" t="n">
        <v>1948</v>
      </c>
      <c r="KC848" s="109" t="n">
        <v>13.6</v>
      </c>
      <c r="KD848" s="109" t="n">
        <v>14.2</v>
      </c>
      <c r="KE848" s="109" t="n">
        <v>11.2</v>
      </c>
      <c r="KF848" s="109" t="n">
        <v>10.7</v>
      </c>
      <c r="KG848" s="109" t="n">
        <v>8.4</v>
      </c>
      <c r="KH848" s="109" t="n">
        <v>5.7</v>
      </c>
      <c r="KI848" s="109" t="n">
        <v>5.4</v>
      </c>
      <c r="KJ848" s="109" t="n">
        <v>6.7</v>
      </c>
      <c r="KK848" s="109" t="n">
        <v>7.7</v>
      </c>
      <c r="KL848" s="109" t="n">
        <v>8.3</v>
      </c>
      <c r="KM848" s="109" t="n">
        <v>11.2</v>
      </c>
      <c r="KN848" s="109" t="n">
        <v>13.9</v>
      </c>
      <c r="KO848" s="110" t="n">
        <f aca="false">SUM(KC848:KN848)/12</f>
        <v>9.75</v>
      </c>
      <c r="LA848" s="1" t="n">
        <f aca="false">LA847+1</f>
        <v>1948</v>
      </c>
      <c r="LB848" s="113" t="s">
        <v>107</v>
      </c>
      <c r="LC848" s="109" t="n">
        <v>13.2</v>
      </c>
      <c r="LD848" s="109" t="n">
        <v>14.1</v>
      </c>
      <c r="LE848" s="109" t="n">
        <v>10.8</v>
      </c>
      <c r="LF848" s="109" t="n">
        <v>10.1</v>
      </c>
      <c r="LG848" s="109" t="n">
        <v>7.9</v>
      </c>
      <c r="LH848" s="109" t="n">
        <v>5.3</v>
      </c>
      <c r="LI848" s="109" t="n">
        <v>5</v>
      </c>
      <c r="LJ848" s="109" t="n">
        <v>5.9</v>
      </c>
      <c r="LK848" s="109" t="n">
        <v>6.9</v>
      </c>
      <c r="LL848" s="109" t="n">
        <v>8</v>
      </c>
      <c r="LM848" s="109" t="n">
        <v>10.7</v>
      </c>
      <c r="LN848" s="109" t="n">
        <v>13</v>
      </c>
      <c r="LO848" s="110" t="n">
        <f aca="false">SUM(LC848:LN848)/12</f>
        <v>9.24166666666667</v>
      </c>
      <c r="MA848" s="1" t="n">
        <f aca="false">MA847+1</f>
        <v>1948</v>
      </c>
      <c r="MB848" s="111" t="n">
        <v>1948</v>
      </c>
      <c r="MC848" s="109" t="n">
        <v>11.4</v>
      </c>
      <c r="MD848" s="109" t="n">
        <v>13.6</v>
      </c>
      <c r="ME848" s="109" t="n">
        <v>10.4</v>
      </c>
      <c r="MF848" s="109" t="n">
        <v>9.9</v>
      </c>
      <c r="MG848" s="109" t="n">
        <v>8.2</v>
      </c>
      <c r="MH848" s="109" t="n">
        <v>5.6</v>
      </c>
      <c r="MI848" s="109" t="n">
        <v>5.1</v>
      </c>
      <c r="MJ848" s="109" t="n">
        <v>6.1</v>
      </c>
      <c r="MK848" s="109" t="n">
        <v>7.3</v>
      </c>
      <c r="ML848" s="109" t="n">
        <v>7.6</v>
      </c>
      <c r="MM848" s="109" t="n">
        <v>9.6</v>
      </c>
      <c r="MN848" s="109" t="n">
        <v>11.2</v>
      </c>
      <c r="MO848" s="110" t="n">
        <f aca="false">SUM(MC848:MN848)/12</f>
        <v>8.83333333333333</v>
      </c>
      <c r="NA848" s="1" t="n">
        <f aca="false">NA847+1</f>
        <v>1947</v>
      </c>
      <c r="NB848" s="113" t="s">
        <v>106</v>
      </c>
      <c r="NC848" s="109" t="n">
        <v>17.5</v>
      </c>
      <c r="ND848" s="109" t="n">
        <v>21.2</v>
      </c>
      <c r="NE848" s="109" t="n">
        <v>15.9</v>
      </c>
      <c r="NF848" s="109" t="n">
        <v>10.9</v>
      </c>
      <c r="NG848" s="109" t="n">
        <v>6.3</v>
      </c>
      <c r="NH848" s="109" t="n">
        <v>5.1</v>
      </c>
      <c r="NI848" s="109" t="n">
        <v>5.2</v>
      </c>
      <c r="NJ848" s="109" t="n">
        <v>4.6</v>
      </c>
      <c r="NK848" s="109" t="n">
        <v>8.3</v>
      </c>
      <c r="NL848" s="109" t="n">
        <v>11.6</v>
      </c>
      <c r="NM848" s="109" t="n">
        <v>13.1</v>
      </c>
      <c r="NN848" s="109" t="n">
        <v>14.9</v>
      </c>
      <c r="NO848" s="110" t="n">
        <f aca="false">SUM(NC848:NN848)/12</f>
        <v>11.2166666666667</v>
      </c>
      <c r="OA848" s="5"/>
    </row>
    <row r="849" customFormat="false" ht="12.75" hidden="false" customHeight="false" outlineLevel="0" collapsed="false">
      <c r="A849" s="101"/>
      <c r="B849" s="102" t="n">
        <f aca="false">AVERAGE(AO849,BO849,CO849,DO849,EO849,FO849,GO849,HO849,IO849,JO849,KO849,LO849,MO849,NN849)</f>
        <v>10.0446428571429</v>
      </c>
      <c r="C849" s="103" t="n">
        <f aca="false">AVERAGE(B845:B849)</f>
        <v>10.4219047619048</v>
      </c>
      <c r="D849" s="104" t="n">
        <f aca="false">AVERAGE(B840:B849)</f>
        <v>10.503005952381</v>
      </c>
      <c r="E849" s="102" t="n">
        <f aca="false">AVERAGE(B830:B849)</f>
        <v>10.6325595238095</v>
      </c>
      <c r="F849" s="105" t="n">
        <f aca="false">AVERAGE(B800:B849)</f>
        <v>10.487874963</v>
      </c>
      <c r="G849" s="3" t="n">
        <f aca="false">MAX(AC849:AN849,BC849:BN849,CC849:CN849,DC849:DN849,EC849:EN849,FC849:FN849,GC849:GN849,HC849:HN849,IC849:IN849,JC849:JN849,KC849:KN849,LC849:LN849,MC849:MN849,NB849:NM849)</f>
        <v>19.5</v>
      </c>
      <c r="H849" s="106" t="n">
        <f aca="false">MEDIAN(AC849:AN849,BC849:BN849,CC849:CN849,DC849:DN849,EC849:EN849,FC849:FN849,GC849:GN849,HC849:HN849,IC849:IN849,JC849:JN849,KC849:KN849,LC849:LN849,MC849:MN849,NB849:NM849)</f>
        <v>9.4</v>
      </c>
      <c r="I849" s="5" t="n">
        <f aca="false">MIN(AC849:AN849,BC849:BN849,CC849:CN849,DC849:DN849,EC849:EN849,FC849:FN849,GC849:GN849,HC849:HN849,IC849:IN849,JC849:JN849,KC849:KN849,LC849:LN849,MC849:MN849,NB849:NM849)</f>
        <v>2.8</v>
      </c>
      <c r="J849" s="107" t="n">
        <f aca="false">(G849+I849)/2</f>
        <v>11.15</v>
      </c>
      <c r="AA849" s="1" t="n">
        <f aca="false">AA848+1</f>
        <v>31</v>
      </c>
      <c r="AB849" s="108" t="n">
        <v>1949</v>
      </c>
      <c r="AC849" s="109" t="n">
        <v>14.8</v>
      </c>
      <c r="AD849" s="109" t="n">
        <v>14.3</v>
      </c>
      <c r="AE849" s="109" t="n">
        <v>13.6</v>
      </c>
      <c r="AF849" s="109" t="n">
        <v>11.5</v>
      </c>
      <c r="AG849" s="109" t="n">
        <v>9.3</v>
      </c>
      <c r="AH849" s="109" t="n">
        <v>6.6</v>
      </c>
      <c r="AI849" s="109" t="n">
        <v>7.4</v>
      </c>
      <c r="AJ849" s="109" t="n">
        <v>7.9</v>
      </c>
      <c r="AK849" s="109" t="n">
        <v>8.3</v>
      </c>
      <c r="AL849" s="109" t="n">
        <v>10.9</v>
      </c>
      <c r="AM849" s="109" t="n">
        <v>12.3</v>
      </c>
      <c r="AN849" s="109" t="n">
        <v>13.6</v>
      </c>
      <c r="AO849" s="110" t="n">
        <f aca="false">SUM(AC849:AN849)/12</f>
        <v>10.875</v>
      </c>
      <c r="BA849" s="1" t="n">
        <f aca="false">BA848+1</f>
        <v>1949</v>
      </c>
      <c r="BB849" s="111" t="n">
        <v>1949</v>
      </c>
      <c r="BC849" s="109" t="n">
        <v>13.3</v>
      </c>
      <c r="BD849" s="109" t="n">
        <v>12.8</v>
      </c>
      <c r="BE849" s="109" t="n">
        <v>11.8</v>
      </c>
      <c r="BF849" s="109" t="n">
        <v>8.5</v>
      </c>
      <c r="BG849" s="109" t="n">
        <v>7.1</v>
      </c>
      <c r="BH849" s="109" t="n">
        <v>4.1</v>
      </c>
      <c r="BI849" s="109" t="n">
        <v>5.6</v>
      </c>
      <c r="BJ849" s="109" t="n">
        <v>5</v>
      </c>
      <c r="BK849" s="109" t="n">
        <v>5.6</v>
      </c>
      <c r="BL849" s="109" t="n">
        <v>9.8</v>
      </c>
      <c r="BM849" s="109" t="n">
        <v>11.2</v>
      </c>
      <c r="BN849" s="109" t="n">
        <v>12.2</v>
      </c>
      <c r="BO849" s="110" t="n">
        <f aca="false">SUM(BC849:BN849)/12</f>
        <v>8.91666666666667</v>
      </c>
      <c r="CA849" s="1" t="n">
        <f aca="false">CA848+1</f>
        <v>1949</v>
      </c>
      <c r="CB849" s="111" t="n">
        <v>1949</v>
      </c>
      <c r="CC849" s="109" t="n">
        <v>13.4</v>
      </c>
      <c r="CD849" s="109" t="n">
        <v>12.3</v>
      </c>
      <c r="CE849" s="109" t="n">
        <v>12.3</v>
      </c>
      <c r="CF849" s="109" t="n">
        <v>11.2</v>
      </c>
      <c r="CG849" s="109" t="n">
        <v>8.9</v>
      </c>
      <c r="CH849" s="109" t="n">
        <v>7.7</v>
      </c>
      <c r="CI849" s="109" t="n">
        <v>8.2</v>
      </c>
      <c r="CJ849" s="109" t="n">
        <v>8.2</v>
      </c>
      <c r="CK849" s="109" t="n">
        <v>7.1</v>
      </c>
      <c r="CL849" s="109" t="n">
        <v>9.1</v>
      </c>
      <c r="CM849" s="109" t="n">
        <v>11.3</v>
      </c>
      <c r="CN849" s="109" t="n">
        <v>12.1</v>
      </c>
      <c r="CO849" s="110" t="n">
        <f aca="false">SUM(CC849:CN849)/12</f>
        <v>10.15</v>
      </c>
      <c r="DA849" s="1" t="n">
        <f aca="false">DA848+1</f>
        <v>1949</v>
      </c>
      <c r="DB849" s="111" t="n">
        <v>1949</v>
      </c>
      <c r="DC849" s="109" t="n">
        <v>12.1</v>
      </c>
      <c r="DD849" s="109" t="n">
        <v>10.3</v>
      </c>
      <c r="DE849" s="109" t="n">
        <v>10</v>
      </c>
      <c r="DF849" s="109" t="n">
        <v>5.6</v>
      </c>
      <c r="DG849" s="109" t="n">
        <v>6.1</v>
      </c>
      <c r="DH849" s="109" t="n">
        <v>2.8</v>
      </c>
      <c r="DI849" s="109" t="n">
        <v>3.8</v>
      </c>
      <c r="DJ849" s="109" t="n">
        <v>3.6</v>
      </c>
      <c r="DK849" s="109" t="n">
        <v>4.4</v>
      </c>
      <c r="DL849" s="109" t="n">
        <v>8.3</v>
      </c>
      <c r="DM849" s="109" t="n">
        <v>10</v>
      </c>
      <c r="DN849" s="109" t="n">
        <v>9.4</v>
      </c>
      <c r="DO849" s="110" t="n">
        <f aca="false">SUM(DC849:DN849)/12</f>
        <v>7.2</v>
      </c>
      <c r="EA849" s="1" t="n">
        <f aca="false">EA848+1</f>
        <v>1949</v>
      </c>
      <c r="EB849" s="113" t="s">
        <v>108</v>
      </c>
      <c r="EC849" s="109" t="n">
        <v>19</v>
      </c>
      <c r="ED849" s="109" t="n">
        <v>18.8</v>
      </c>
      <c r="EE849" s="109" t="n">
        <v>18.4</v>
      </c>
      <c r="EF849" s="109" t="n">
        <v>11.3</v>
      </c>
      <c r="EG849" s="109" t="n">
        <v>9.1</v>
      </c>
      <c r="EH849" s="109" t="n">
        <v>3.7</v>
      </c>
      <c r="EI849" s="109" t="n">
        <v>4.7</v>
      </c>
      <c r="EJ849" s="109" t="n">
        <v>5.5</v>
      </c>
      <c r="EK849" s="109" t="n">
        <v>8.4</v>
      </c>
      <c r="EL849" s="109" t="n">
        <v>13.5</v>
      </c>
      <c r="EM849" s="109" t="n">
        <v>15.7</v>
      </c>
      <c r="EN849" s="109" t="n">
        <v>19.5</v>
      </c>
      <c r="EO849" s="110" t="n">
        <f aca="false">SUM(EC849:EN849)/12</f>
        <v>12.3</v>
      </c>
      <c r="FA849" s="1" t="n">
        <f aca="false">FA848+1</f>
        <v>1949</v>
      </c>
      <c r="FB849" s="111" t="n">
        <v>1949</v>
      </c>
      <c r="FC849" s="109" t="n">
        <v>10.8</v>
      </c>
      <c r="FD849" s="109" t="n">
        <v>10.6</v>
      </c>
      <c r="FE849" s="109" t="n">
        <v>9.5</v>
      </c>
      <c r="FF849" s="109" t="n">
        <v>8.1</v>
      </c>
      <c r="FG849" s="109" t="n">
        <v>5.8</v>
      </c>
      <c r="FH849" s="109" t="n">
        <v>3.8</v>
      </c>
      <c r="FI849" s="109" t="n">
        <v>5.1</v>
      </c>
      <c r="FJ849" s="109" t="n">
        <v>4.3</v>
      </c>
      <c r="FK849" s="109" t="n">
        <v>3.7</v>
      </c>
      <c r="FL849" s="109" t="n">
        <v>8</v>
      </c>
      <c r="FM849" s="109" t="n">
        <v>9.8</v>
      </c>
      <c r="FN849" s="109" t="n">
        <v>8.7</v>
      </c>
      <c r="FO849" s="110" t="n">
        <f aca="false">SUM(FC849:FN849)/12</f>
        <v>7.35</v>
      </c>
      <c r="GA849" s="1" t="n">
        <f aca="false">GA848+1</f>
        <v>1949</v>
      </c>
      <c r="GB849" s="113" t="s">
        <v>108</v>
      </c>
      <c r="GC849" s="109" t="n">
        <v>11</v>
      </c>
      <c r="GD849" s="109" t="n">
        <v>9.8</v>
      </c>
      <c r="GE849" s="109" t="n">
        <v>9.3</v>
      </c>
      <c r="GF849" s="109" t="n">
        <v>7.3</v>
      </c>
      <c r="GG849" s="109" t="n">
        <v>6.2</v>
      </c>
      <c r="GH849" s="109" t="n">
        <v>3.5</v>
      </c>
      <c r="GI849" s="109" t="n">
        <v>5.5</v>
      </c>
      <c r="GJ849" s="109" t="n">
        <v>5</v>
      </c>
      <c r="GK849" s="109" t="n">
        <v>5.2</v>
      </c>
      <c r="GL849" s="109" t="n">
        <v>7.5</v>
      </c>
      <c r="GM849" s="109" t="n">
        <v>9.7</v>
      </c>
      <c r="GN849" s="109" t="n">
        <v>8.3</v>
      </c>
      <c r="GO849" s="110" t="n">
        <f aca="false">SUM(GC849:GN849)/12</f>
        <v>7.35833333333333</v>
      </c>
      <c r="HA849" s="1" t="n">
        <f aca="false">HA848+1</f>
        <v>1949</v>
      </c>
      <c r="HB849" s="113" t="s">
        <v>108</v>
      </c>
      <c r="HC849" s="109" t="n">
        <v>14.6</v>
      </c>
      <c r="HD849" s="109" t="n">
        <v>14.2</v>
      </c>
      <c r="HE849" s="109" t="n">
        <v>13.6</v>
      </c>
      <c r="HF849" s="109" t="n">
        <v>12.6</v>
      </c>
      <c r="HG849" s="109" t="n">
        <v>10.4</v>
      </c>
      <c r="HH849" s="109" t="n">
        <v>8.4</v>
      </c>
      <c r="HI849" s="109" t="n">
        <v>8.9</v>
      </c>
      <c r="HJ849" s="109" t="n">
        <v>8.6</v>
      </c>
      <c r="HK849" s="109" t="n">
        <v>8.6</v>
      </c>
      <c r="HL849" s="109" t="n">
        <v>11</v>
      </c>
      <c r="HM849" s="109" t="n">
        <v>12.8</v>
      </c>
      <c r="HN849" s="109" t="n">
        <v>14</v>
      </c>
      <c r="HO849" s="110" t="n">
        <f aca="false">SUM(HC849:HN849)/12</f>
        <v>11.475</v>
      </c>
      <c r="IA849" s="1" t="n">
        <f aca="false">IA848+1</f>
        <v>1949</v>
      </c>
      <c r="IB849" s="111" t="n">
        <v>1949</v>
      </c>
      <c r="IC849" s="109" t="n">
        <v>16.7</v>
      </c>
      <c r="ID849" s="109" t="n">
        <v>15.4</v>
      </c>
      <c r="IE849" s="109" t="n">
        <v>14.7</v>
      </c>
      <c r="IF849" s="109" t="n">
        <v>11.4</v>
      </c>
      <c r="IG849" s="109" t="n">
        <v>9.4</v>
      </c>
      <c r="IH849" s="109" t="n">
        <v>6.1</v>
      </c>
      <c r="II849" s="109" t="n">
        <v>7.3</v>
      </c>
      <c r="IJ849" s="109" t="n">
        <v>7.6</v>
      </c>
      <c r="IK849" s="109" t="n">
        <v>8.6</v>
      </c>
      <c r="IL849" s="109" t="n">
        <v>12.7</v>
      </c>
      <c r="IM849" s="109" t="n">
        <v>14.4</v>
      </c>
      <c r="IN849" s="109" t="n">
        <v>15.6</v>
      </c>
      <c r="IO849" s="110" t="n">
        <f aca="false">SUM(IC849:IN849)/12</f>
        <v>11.6583333333333</v>
      </c>
      <c r="JA849" s="1" t="n">
        <f aca="false">JA848+1</f>
        <v>1949</v>
      </c>
      <c r="JB849" s="113" t="s">
        <v>108</v>
      </c>
      <c r="JC849" s="109" t="n">
        <v>12.7</v>
      </c>
      <c r="JD849" s="109" t="n">
        <v>13.2</v>
      </c>
      <c r="JE849" s="109" t="n">
        <v>11.9</v>
      </c>
      <c r="JF849" s="109" t="n">
        <v>9.5</v>
      </c>
      <c r="JG849" s="109" t="n">
        <v>8.9</v>
      </c>
      <c r="JH849" s="109" t="n">
        <v>6.2</v>
      </c>
      <c r="JI849" s="109" t="n">
        <v>8.5</v>
      </c>
      <c r="JJ849" s="109" t="n">
        <v>10.2</v>
      </c>
      <c r="JK849" s="109" t="n">
        <v>8.3</v>
      </c>
      <c r="JL849" s="109" t="n">
        <v>10.1</v>
      </c>
      <c r="JM849" s="109" t="n">
        <v>11.7</v>
      </c>
      <c r="JN849" s="109" t="n">
        <v>11.7</v>
      </c>
      <c r="JO849" s="110" t="n">
        <f aca="false">SUM(JC849:JN849)/12</f>
        <v>10.2416666666667</v>
      </c>
      <c r="KA849" s="1" t="n">
        <f aca="false">KA848+1</f>
        <v>1949</v>
      </c>
      <c r="KB849" s="111" t="n">
        <v>1949</v>
      </c>
      <c r="KC849" s="109" t="n">
        <v>13.8</v>
      </c>
      <c r="KD849" s="109" t="n">
        <v>12.9</v>
      </c>
      <c r="KE849" s="109" t="n">
        <v>11.7</v>
      </c>
      <c r="KF849" s="109" t="n">
        <v>9.4</v>
      </c>
      <c r="KG849" s="109" t="n">
        <v>8.3</v>
      </c>
      <c r="KH849" s="109" t="n">
        <v>4.6</v>
      </c>
      <c r="KI849" s="109" t="n">
        <v>5.9</v>
      </c>
      <c r="KJ849" s="109" t="n">
        <v>5.8</v>
      </c>
      <c r="KK849" s="109" t="n">
        <v>6.3</v>
      </c>
      <c r="KL849" s="109" t="n">
        <v>10.7</v>
      </c>
      <c r="KM849" s="109" t="n">
        <v>12.2</v>
      </c>
      <c r="KN849" s="109" t="n">
        <v>12.9</v>
      </c>
      <c r="KO849" s="110" t="n">
        <f aca="false">SUM(KC849:KN849)/12</f>
        <v>9.54166666666667</v>
      </c>
      <c r="LA849" s="1" t="n">
        <f aca="false">LA848+1</f>
        <v>1949</v>
      </c>
      <c r="LB849" s="113" t="s">
        <v>108</v>
      </c>
      <c r="LC849" s="109" t="n">
        <v>13.4</v>
      </c>
      <c r="LD849" s="109" t="n">
        <v>12.8</v>
      </c>
      <c r="LE849" s="109" t="n">
        <v>12</v>
      </c>
      <c r="LF849" s="109" t="n">
        <v>8.8</v>
      </c>
      <c r="LG849" s="109" t="n">
        <v>7.8</v>
      </c>
      <c r="LH849" s="109" t="n">
        <v>4.1</v>
      </c>
      <c r="LI849" s="109" t="n">
        <v>5.6</v>
      </c>
      <c r="LJ849" s="109" t="n">
        <v>5.4</v>
      </c>
      <c r="LK849" s="109" t="n">
        <v>6.2</v>
      </c>
      <c r="LL849" s="109" t="n">
        <v>10.2</v>
      </c>
      <c r="LM849" s="109" t="n">
        <v>11.9</v>
      </c>
      <c r="LN849" s="109" t="n">
        <v>12.8</v>
      </c>
      <c r="LO849" s="110" t="n">
        <f aca="false">SUM(LC849:LN849)/12</f>
        <v>9.25</v>
      </c>
      <c r="MA849" s="1" t="n">
        <f aca="false">MA848+1</f>
        <v>1949</v>
      </c>
      <c r="MB849" s="111" t="n">
        <v>1949</v>
      </c>
      <c r="MC849" s="109" t="n">
        <v>12.6</v>
      </c>
      <c r="MD849" s="109" t="n">
        <v>11.7</v>
      </c>
      <c r="ME849" s="109" t="n">
        <v>10.9</v>
      </c>
      <c r="MF849" s="109" t="n">
        <v>9.4</v>
      </c>
      <c r="MG849" s="109" t="n">
        <v>7.3</v>
      </c>
      <c r="MH849" s="109" t="n">
        <v>5.2</v>
      </c>
      <c r="MI849" s="109" t="n">
        <v>5.9</v>
      </c>
      <c r="MJ849" s="109" t="n">
        <v>5.4</v>
      </c>
      <c r="MK849" s="109" t="n">
        <v>5.6</v>
      </c>
      <c r="ML849" s="109" t="n">
        <v>8.6</v>
      </c>
      <c r="MM849" s="109" t="n">
        <v>11.2</v>
      </c>
      <c r="MN849" s="109" t="n">
        <v>10.7</v>
      </c>
      <c r="MO849" s="110" t="n">
        <f aca="false">SUM(MC849:MN849)/12</f>
        <v>8.70833333333333</v>
      </c>
      <c r="NA849" s="1" t="n">
        <f aca="false">NA848+1</f>
        <v>1948</v>
      </c>
      <c r="NB849" s="113" t="s">
        <v>107</v>
      </c>
      <c r="NC849" s="109" t="n">
        <v>17.1</v>
      </c>
      <c r="ND849" s="109" t="n">
        <v>17.1</v>
      </c>
      <c r="NE849" s="109" t="n">
        <v>12.6</v>
      </c>
      <c r="NF849" s="109" t="n">
        <v>11.1</v>
      </c>
      <c r="NG849" s="109" t="n">
        <v>5.8</v>
      </c>
      <c r="NH849" s="109" t="n">
        <v>3.5</v>
      </c>
      <c r="NI849" s="109" t="n">
        <v>4.9</v>
      </c>
      <c r="NJ849" s="109" t="n">
        <v>6.2</v>
      </c>
      <c r="NK849" s="109" t="n">
        <v>8.1</v>
      </c>
      <c r="NL849" s="109" t="n">
        <v>10.7</v>
      </c>
      <c r="NM849" s="109" t="n">
        <v>12.8</v>
      </c>
      <c r="NN849" s="109" t="n">
        <v>15.6</v>
      </c>
      <c r="NO849" s="110" t="n">
        <f aca="false">SUM(NC849:NN849)/12</f>
        <v>10.4583333333333</v>
      </c>
      <c r="OA849" s="5"/>
    </row>
    <row r="850" customFormat="false" ht="12.75" hidden="false" customHeight="false" outlineLevel="0" collapsed="false">
      <c r="A850" s="101" t="n">
        <f aca="false">A845+5</f>
        <v>1950</v>
      </c>
      <c r="B850" s="102" t="n">
        <f aca="false">AVERAGE(AO850,BO850,CO850,DO850,EO850,FO850,GO850,HO850,IO850,JO850,KO850,LO850,MO850,NN850)</f>
        <v>10.6547619047619</v>
      </c>
      <c r="C850" s="103" t="n">
        <f aca="false">AVERAGE(B846:B850)</f>
        <v>10.4595238095238</v>
      </c>
      <c r="D850" s="104" t="n">
        <f aca="false">AVERAGE(B841:B850)</f>
        <v>10.5362797619048</v>
      </c>
      <c r="E850" s="102" t="n">
        <f aca="false">AVERAGE(B831:B850)</f>
        <v>10.6190476190476</v>
      </c>
      <c r="F850" s="105" t="n">
        <f aca="false">AVERAGE(B801:B850)</f>
        <v>10.4940952010952</v>
      </c>
      <c r="G850" s="3" t="n">
        <f aca="false">MAX(AC850:AN850,BC850:BN850,CC850:CN850,DC850:DN850,EC850:EN850,FC850:FN850,GC850:GN850,HC850:HN850,IC850:IN850,JC850:JN850,KC850:KN850,LC850:LN850,MC850:MN850,NB850:NM850)</f>
        <v>20.1</v>
      </c>
      <c r="H850" s="106" t="n">
        <f aca="false">MEDIAN(AC850:AN850,BC850:BN850,CC850:CN850,DC850:DN850,EC850:EN850,FC850:FN850,GC850:GN850,HC850:HN850,IC850:IN850,JC850:JN850,KC850:KN850,LC850:LN850,MC850:MN850,NB850:NM850)</f>
        <v>10</v>
      </c>
      <c r="I850" s="5" t="n">
        <f aca="false">MIN(AC850:AN850,BC850:BN850,CC850:CN850,DC850:DN850,EC850:EN850,FC850:FN850,GC850:GN850,HC850:HN850,IC850:IN850,JC850:JN850,KC850:KN850,LC850:LN850,MC850:MN850,NB850:NM850)</f>
        <v>3.2</v>
      </c>
      <c r="J850" s="107" t="n">
        <f aca="false">(G850+I850)/2</f>
        <v>11.65</v>
      </c>
      <c r="AA850" s="1" t="n">
        <f aca="false">AA849+1</f>
        <v>32</v>
      </c>
      <c r="AB850" s="108" t="n">
        <v>1950</v>
      </c>
      <c r="AC850" s="109" t="n">
        <v>15.1</v>
      </c>
      <c r="AD850" s="109" t="n">
        <v>15.9</v>
      </c>
      <c r="AE850" s="109" t="n">
        <v>14.2</v>
      </c>
      <c r="AF850" s="109" t="n">
        <v>13.2</v>
      </c>
      <c r="AG850" s="109" t="n">
        <v>11.7</v>
      </c>
      <c r="AH850" s="109" t="n">
        <v>8</v>
      </c>
      <c r="AI850" s="109" t="n">
        <v>7.9</v>
      </c>
      <c r="AJ850" s="109" t="n">
        <v>7.8</v>
      </c>
      <c r="AK850" s="109" t="n">
        <v>9.6</v>
      </c>
      <c r="AL850" s="109" t="n">
        <v>10.4</v>
      </c>
      <c r="AM850" s="109" t="n">
        <v>12.9</v>
      </c>
      <c r="AN850" s="109" t="n">
        <v>16.6</v>
      </c>
      <c r="AO850" s="110" t="n">
        <f aca="false">SUM(AC850:AN850)/12</f>
        <v>11.9416666666667</v>
      </c>
      <c r="BA850" s="1" t="n">
        <f aca="false">BA849+1</f>
        <v>1950</v>
      </c>
      <c r="BB850" s="111" t="n">
        <v>1950</v>
      </c>
      <c r="BC850" s="109" t="n">
        <v>13.4</v>
      </c>
      <c r="BD850" s="109" t="n">
        <v>14.6</v>
      </c>
      <c r="BE850" s="109" t="n">
        <v>12.5</v>
      </c>
      <c r="BF850" s="109" t="n">
        <v>10.2</v>
      </c>
      <c r="BG850" s="109" t="n">
        <v>9.1</v>
      </c>
      <c r="BH850" s="109" t="n">
        <v>5.6</v>
      </c>
      <c r="BI850" s="109" t="n">
        <v>5.1</v>
      </c>
      <c r="BJ850" s="109" t="n">
        <v>4.7</v>
      </c>
      <c r="BK850" s="109" t="n">
        <v>7.6</v>
      </c>
      <c r="BL850" s="109" t="n">
        <v>8.5</v>
      </c>
      <c r="BM850" s="109" t="n">
        <v>11.8</v>
      </c>
      <c r="BN850" s="109" t="n">
        <v>14.6</v>
      </c>
      <c r="BO850" s="110" t="n">
        <f aca="false">SUM(BC850:BN850)/12</f>
        <v>9.80833333333333</v>
      </c>
      <c r="CA850" s="1" t="n">
        <f aca="false">CA849+1</f>
        <v>1950</v>
      </c>
      <c r="CB850" s="111" t="n">
        <v>1950</v>
      </c>
      <c r="CC850" s="109" t="n">
        <v>13.2</v>
      </c>
      <c r="CD850" s="109" t="n">
        <v>13.9</v>
      </c>
      <c r="CE850" s="109" t="n">
        <v>13.2</v>
      </c>
      <c r="CF850" s="109" t="n">
        <v>12.4</v>
      </c>
      <c r="CG850" s="109" t="n">
        <v>12.4</v>
      </c>
      <c r="CH850" s="109" t="n">
        <v>8.3</v>
      </c>
      <c r="CI850" s="109" t="n">
        <v>8.6</v>
      </c>
      <c r="CJ850" s="109" t="n">
        <v>7.4</v>
      </c>
      <c r="CK850" s="109" t="n">
        <v>9.1</v>
      </c>
      <c r="CL850" s="109" t="n">
        <v>9.4</v>
      </c>
      <c r="CM850" s="109" t="n">
        <v>12.2</v>
      </c>
      <c r="CN850" s="109" t="n">
        <v>14.6</v>
      </c>
      <c r="CO850" s="110" t="n">
        <f aca="false">SUM(CC850:CN850)/12</f>
        <v>11.225</v>
      </c>
      <c r="DA850" s="1" t="n">
        <f aca="false">DA849+1</f>
        <v>1950</v>
      </c>
      <c r="DB850" s="111" t="n">
        <v>1950</v>
      </c>
      <c r="DC850" s="109" t="n">
        <v>10.8</v>
      </c>
      <c r="DD850" s="109" t="n">
        <v>12.9</v>
      </c>
      <c r="DE850" s="109" t="n">
        <v>11</v>
      </c>
      <c r="DF850" s="109" t="n">
        <v>7.7</v>
      </c>
      <c r="DG850" s="109" t="n">
        <v>7.7</v>
      </c>
      <c r="DH850" s="109" t="n">
        <v>4.7</v>
      </c>
      <c r="DI850" s="109" t="n">
        <v>3.5</v>
      </c>
      <c r="DJ850" s="109" t="n">
        <v>3.8</v>
      </c>
      <c r="DK850" s="109" t="n">
        <v>5.8</v>
      </c>
      <c r="DL850" s="109" t="n">
        <v>6.4</v>
      </c>
      <c r="DM850" s="109" t="n">
        <v>9.6</v>
      </c>
      <c r="DN850" s="109" t="n">
        <v>11.4</v>
      </c>
      <c r="DO850" s="110" t="n">
        <f aca="false">SUM(DC850:DN850)/12</f>
        <v>7.94166666666667</v>
      </c>
      <c r="EA850" s="1" t="n">
        <f aca="false">EA849+1</f>
        <v>1950</v>
      </c>
      <c r="EB850" s="113" t="s">
        <v>109</v>
      </c>
      <c r="EC850" s="109" t="n">
        <v>19.3</v>
      </c>
      <c r="ED850" s="109" t="n">
        <v>20</v>
      </c>
      <c r="EE850" s="109" t="n">
        <v>16.9</v>
      </c>
      <c r="EF850" s="109" t="n">
        <v>12.2</v>
      </c>
      <c r="EG850" s="109" t="n">
        <v>11.1</v>
      </c>
      <c r="EH850" s="109" t="n">
        <v>7</v>
      </c>
      <c r="EI850" s="109" t="n">
        <v>5</v>
      </c>
      <c r="EJ850" s="109" t="n">
        <v>5.7</v>
      </c>
      <c r="EK850" s="109" t="n">
        <v>9.5</v>
      </c>
      <c r="EL850" s="109" t="n">
        <v>12.8</v>
      </c>
      <c r="EM850" s="109" t="n">
        <v>18</v>
      </c>
      <c r="EN850" s="109" t="n">
        <v>20.1</v>
      </c>
      <c r="EO850" s="110" t="n">
        <f aca="false">SUM(EC850:EN850)/12</f>
        <v>13.1333333333333</v>
      </c>
      <c r="FA850" s="1" t="n">
        <f aca="false">FA849+1</f>
        <v>1950</v>
      </c>
      <c r="FB850" s="111" t="n">
        <v>1950</v>
      </c>
      <c r="FC850" s="109" t="n">
        <v>9.8</v>
      </c>
      <c r="FD850" s="109" t="n">
        <v>12.4</v>
      </c>
      <c r="FE850" s="109" t="n">
        <v>9.8</v>
      </c>
      <c r="FF850" s="109" t="n">
        <v>7.3</v>
      </c>
      <c r="FG850" s="109" t="n">
        <v>7.7</v>
      </c>
      <c r="FH850" s="109" t="n">
        <v>3.7</v>
      </c>
      <c r="FI850" s="109" t="n">
        <v>4.6</v>
      </c>
      <c r="FJ850" s="109" t="n">
        <v>3.3</v>
      </c>
      <c r="FK850" s="109" t="n">
        <v>5.7</v>
      </c>
      <c r="FL850" s="109" t="n">
        <v>6.5</v>
      </c>
      <c r="FM850" s="109" t="n">
        <v>9</v>
      </c>
      <c r="FN850" s="109" t="n">
        <v>11.6</v>
      </c>
      <c r="FO850" s="110" t="n">
        <f aca="false">SUM(FC850:FN850)/12</f>
        <v>7.61666666666667</v>
      </c>
      <c r="GA850" s="1" t="n">
        <f aca="false">GA849+1</f>
        <v>1950</v>
      </c>
      <c r="GB850" s="113" t="s">
        <v>109</v>
      </c>
      <c r="GC850" s="109" t="n">
        <v>8.9</v>
      </c>
      <c r="GD850" s="109" t="n">
        <v>11.5</v>
      </c>
      <c r="GE850" s="109" t="n">
        <v>10.5</v>
      </c>
      <c r="GF850" s="109" t="n">
        <v>7.4</v>
      </c>
      <c r="GG850" s="109" t="n">
        <v>5.8</v>
      </c>
      <c r="GH850" s="109" t="n">
        <v>3.4</v>
      </c>
      <c r="GI850" s="109" t="n">
        <v>4.8</v>
      </c>
      <c r="GJ850" s="109" t="n">
        <v>4.3</v>
      </c>
      <c r="GK850" s="109" t="n">
        <v>6</v>
      </c>
      <c r="GL850" s="109" t="n">
        <v>7.5</v>
      </c>
      <c r="GM850" s="109" t="n">
        <v>7.4</v>
      </c>
      <c r="GN850" s="109" t="n">
        <v>10.3</v>
      </c>
      <c r="GO850" s="110" t="n">
        <f aca="false">SUM(GC850:GN850)/12</f>
        <v>7.31666666666667</v>
      </c>
      <c r="HA850" s="1" t="n">
        <f aca="false">HA849+1</f>
        <v>1950</v>
      </c>
      <c r="HB850" s="113" t="s">
        <v>109</v>
      </c>
      <c r="HC850" s="109" t="n">
        <v>14.7</v>
      </c>
      <c r="HD850" s="109" t="n">
        <v>14.9</v>
      </c>
      <c r="HE850" s="109" t="n">
        <v>14.1</v>
      </c>
      <c r="HF850" s="109" t="n">
        <v>12.9</v>
      </c>
      <c r="HG850" s="109" t="n">
        <v>12.7</v>
      </c>
      <c r="HH850" s="109" t="n">
        <v>8.9</v>
      </c>
      <c r="HI850" s="109" t="n">
        <v>8.8</v>
      </c>
      <c r="HJ850" s="109" t="n">
        <v>8.5</v>
      </c>
      <c r="HK850" s="109" t="n">
        <v>9.2</v>
      </c>
      <c r="HL850" s="109" t="n">
        <v>10.3</v>
      </c>
      <c r="HM850" s="109" t="n">
        <v>12.8</v>
      </c>
      <c r="HN850" s="109" t="n">
        <v>15.9</v>
      </c>
      <c r="HO850" s="110" t="n">
        <f aca="false">SUM(HC850:HN850)/12</f>
        <v>11.975</v>
      </c>
      <c r="IA850" s="1" t="n">
        <f aca="false">IA849+1</f>
        <v>1950</v>
      </c>
      <c r="IB850" s="111" t="n">
        <v>1950</v>
      </c>
      <c r="IC850" s="109" t="n">
        <v>16.2</v>
      </c>
      <c r="ID850" s="109" t="n">
        <v>16.8</v>
      </c>
      <c r="IE850" s="109" t="n">
        <v>14.7</v>
      </c>
      <c r="IF850" s="109" t="n">
        <v>13.1</v>
      </c>
      <c r="IG850" s="109" t="n">
        <v>12</v>
      </c>
      <c r="IH850" s="109" t="n">
        <v>7.4</v>
      </c>
      <c r="II850" s="109" t="n">
        <v>7.2</v>
      </c>
      <c r="IJ850" s="109" t="n">
        <v>6.9</v>
      </c>
      <c r="IK850" s="109" t="n">
        <v>8.7</v>
      </c>
      <c r="IL850" s="109" t="n">
        <v>8.7</v>
      </c>
      <c r="IM850" s="109" t="n">
        <v>14.7</v>
      </c>
      <c r="IN850" s="109" t="n">
        <v>15.2</v>
      </c>
      <c r="IO850" s="110" t="n">
        <f aca="false">SUM(IC850:IN850)/12</f>
        <v>11.8</v>
      </c>
      <c r="JA850" s="1" t="n">
        <f aca="false">JA849+1</f>
        <v>1950</v>
      </c>
      <c r="JB850" s="113" t="s">
        <v>109</v>
      </c>
      <c r="JC850" s="109" t="n">
        <v>12.5</v>
      </c>
      <c r="JD850" s="109" t="n">
        <v>13.1</v>
      </c>
      <c r="JE850" s="109" t="n">
        <v>12.9</v>
      </c>
      <c r="JF850" s="109" t="n">
        <v>10.4</v>
      </c>
      <c r="JG850" s="109" t="n">
        <v>9.2</v>
      </c>
      <c r="JH850" s="109" t="n">
        <v>6.8</v>
      </c>
      <c r="JI850" s="109" t="n">
        <v>8</v>
      </c>
      <c r="JJ850" s="109" t="n">
        <v>7.5</v>
      </c>
      <c r="JK850" s="109" t="n">
        <v>9.4</v>
      </c>
      <c r="JL850" s="109" t="n">
        <v>10.6</v>
      </c>
      <c r="JM850" s="109" t="n">
        <v>10.7</v>
      </c>
      <c r="JN850" s="109" t="n">
        <v>13.5</v>
      </c>
      <c r="JO850" s="110" t="n">
        <f aca="false">SUM(JC850:JN850)/12</f>
        <v>10.3833333333333</v>
      </c>
      <c r="KA850" s="1" t="n">
        <f aca="false">KA849+1</f>
        <v>1950</v>
      </c>
      <c r="KB850" s="111" t="n">
        <v>1950</v>
      </c>
      <c r="KC850" s="109" t="n">
        <v>14.1</v>
      </c>
      <c r="KD850" s="109" t="n">
        <v>15.2</v>
      </c>
      <c r="KE850" s="109" t="n">
        <v>12.8</v>
      </c>
      <c r="KF850" s="109" t="n">
        <v>11.7</v>
      </c>
      <c r="KG850" s="109" t="n">
        <v>10.9</v>
      </c>
      <c r="KH850" s="109" t="n">
        <v>6.6</v>
      </c>
      <c r="KI850" s="109" t="n">
        <v>6.2</v>
      </c>
      <c r="KJ850" s="109" t="n">
        <v>5.7</v>
      </c>
      <c r="KK850" s="109" t="n">
        <v>7.4</v>
      </c>
      <c r="KL850" s="109" t="n">
        <v>9.1</v>
      </c>
      <c r="KM850" s="109" t="n">
        <v>12.2</v>
      </c>
      <c r="KN850" s="109" t="n">
        <v>15.6</v>
      </c>
      <c r="KO850" s="110" t="n">
        <f aca="false">SUM(KC850:KN850)/12</f>
        <v>10.625</v>
      </c>
      <c r="LA850" s="1" t="n">
        <f aca="false">LA849+1</f>
        <v>1950</v>
      </c>
      <c r="LB850" s="113" t="s">
        <v>109</v>
      </c>
      <c r="LC850" s="109" t="n">
        <v>13.1</v>
      </c>
      <c r="LD850" s="109" t="n">
        <v>14.6</v>
      </c>
      <c r="LE850" s="109" t="n">
        <v>12</v>
      </c>
      <c r="LF850" s="109" t="n">
        <v>9.7</v>
      </c>
      <c r="LG850" s="109" t="n">
        <v>10</v>
      </c>
      <c r="LH850" s="109" t="n">
        <v>5.6</v>
      </c>
      <c r="LI850" s="109" t="n">
        <v>5.2</v>
      </c>
      <c r="LJ850" s="109" t="n">
        <v>4.8</v>
      </c>
      <c r="LK850" s="109" t="n">
        <v>6.9</v>
      </c>
      <c r="LL850" s="109" t="n">
        <v>8.9</v>
      </c>
      <c r="LM850" s="109" t="n">
        <v>11.9</v>
      </c>
      <c r="LN850" s="109" t="n">
        <v>14.6</v>
      </c>
      <c r="LO850" s="110" t="n">
        <f aca="false">SUM(LC850:LN850)/12</f>
        <v>9.775</v>
      </c>
      <c r="MA850" s="1" t="n">
        <f aca="false">MA849+1</f>
        <v>1950</v>
      </c>
      <c r="MB850" s="111" t="n">
        <v>1950</v>
      </c>
      <c r="MC850" s="109" t="n">
        <v>12.1</v>
      </c>
      <c r="MD850" s="109" t="n">
        <v>13.5</v>
      </c>
      <c r="ME850" s="109" t="n">
        <v>11.8</v>
      </c>
      <c r="MF850" s="109" t="n">
        <v>9.2</v>
      </c>
      <c r="MG850" s="109" t="n">
        <v>8.9</v>
      </c>
      <c r="MH850" s="109" t="n">
        <v>5.4</v>
      </c>
      <c r="MI850" s="109" t="n">
        <v>5.8</v>
      </c>
      <c r="MJ850" s="109" t="n">
        <v>5.4</v>
      </c>
      <c r="MK850" s="109" t="n">
        <v>6.6</v>
      </c>
      <c r="ML850" s="109" t="n">
        <v>8.4</v>
      </c>
      <c r="MM850" s="109" t="n">
        <v>10</v>
      </c>
      <c r="MN850" s="109" t="n">
        <v>13.6</v>
      </c>
      <c r="MO850" s="110" t="n">
        <f aca="false">SUM(MC850:MN850)/12</f>
        <v>9.225</v>
      </c>
      <c r="NA850" s="1" t="n">
        <f aca="false">NA849+1</f>
        <v>1949</v>
      </c>
      <c r="NB850" s="113" t="s">
        <v>108</v>
      </c>
      <c r="NC850" s="109" t="n">
        <v>16.3</v>
      </c>
      <c r="ND850" s="109" t="n">
        <v>15.5</v>
      </c>
      <c r="NE850" s="109" t="n">
        <v>14.2</v>
      </c>
      <c r="NF850" s="109" t="n">
        <v>10.4</v>
      </c>
      <c r="NG850" s="109" t="n">
        <v>8</v>
      </c>
      <c r="NH850" s="109" t="n">
        <v>3.2</v>
      </c>
      <c r="NI850" s="109" t="n">
        <v>4.8</v>
      </c>
      <c r="NJ850" s="109" t="n">
        <v>5.8</v>
      </c>
      <c r="NK850" s="109" t="n">
        <v>7.8</v>
      </c>
      <c r="NL850" s="109" t="n">
        <v>11</v>
      </c>
      <c r="NM850" s="109" t="n">
        <v>13.4</v>
      </c>
      <c r="NN850" s="109" t="n">
        <v>16.4</v>
      </c>
      <c r="NO850" s="110" t="n">
        <f aca="false">SUM(NC850:NN850)/12</f>
        <v>10.5666666666667</v>
      </c>
      <c r="OA850" s="5"/>
    </row>
    <row r="851" customFormat="false" ht="12.75" hidden="false" customHeight="false" outlineLevel="0" collapsed="false">
      <c r="A851" s="101"/>
      <c r="B851" s="102" t="n">
        <f aca="false">AVERAGE(AO851,BO851,CO851,DO851,EO851,FO851,GO851,HO851,IO851,JO851,KO851,LO851,MO851,NN851)</f>
        <v>11.1892857142857</v>
      </c>
      <c r="C851" s="103" t="n">
        <f aca="false">AVERAGE(B847:B851)</f>
        <v>10.6083333333333</v>
      </c>
      <c r="D851" s="104" t="n">
        <f aca="false">AVERAGE(B842:B851)</f>
        <v>10.5621726190476</v>
      </c>
      <c r="E851" s="102" t="n">
        <f aca="false">AVERAGE(B832:B851)</f>
        <v>10.6547321428571</v>
      </c>
      <c r="F851" s="105" t="n">
        <f aca="false">AVERAGE(B802:B851)</f>
        <v>10.5046309153809</v>
      </c>
      <c r="G851" s="3" t="n">
        <f aca="false">MAX(AC851:AN851,BC851:BN851,CC851:CN851,DC851:DN851,EC851:EN851,FC851:FN851,GC851:GN851,HC851:HN851,IC851:IN851,JC851:JN851,KC851:KN851,LC851:LN851,MC851:MN851,NB851:NM851)</f>
        <v>21.8</v>
      </c>
      <c r="H851" s="106" t="n">
        <f aca="false">MEDIAN(AC851:AN851,BC851:BN851,CC851:CN851,DC851:DN851,EC851:EN851,FC851:FN851,GC851:GN851,HC851:HN851,IC851:IN851,JC851:JN851,KC851:KN851,LC851:LN851,MC851:MN851,NB851:NM851)</f>
        <v>10.3</v>
      </c>
      <c r="I851" s="5" t="n">
        <f aca="false">MIN(AC851:AN851,BC851:BN851,CC851:CN851,DC851:DN851,EC851:EN851,FC851:FN851,GC851:GN851,HC851:HN851,IC851:IN851,JC851:JN851,KC851:KN851,LC851:LN851,MC851:MN851,NB851:NM851)</f>
        <v>3.3</v>
      </c>
      <c r="J851" s="107" t="n">
        <f aca="false">(G851+I851)/2</f>
        <v>12.55</v>
      </c>
      <c r="AA851" s="1" t="n">
        <f aca="false">AA850+1</f>
        <v>33</v>
      </c>
      <c r="AB851" s="108" t="n">
        <v>1951</v>
      </c>
      <c r="AC851" s="109" t="n">
        <v>19.6</v>
      </c>
      <c r="AD851" s="109" t="n">
        <v>16.5</v>
      </c>
      <c r="AE851" s="109" t="n">
        <v>15.9</v>
      </c>
      <c r="AF851" s="109" t="n">
        <v>12.3</v>
      </c>
      <c r="AG851" s="109" t="n">
        <v>11</v>
      </c>
      <c r="AH851" s="109" t="n">
        <v>9.1</v>
      </c>
      <c r="AI851" s="109" t="n">
        <v>7.3</v>
      </c>
      <c r="AJ851" s="109" t="n">
        <v>7.4</v>
      </c>
      <c r="AK851" s="109" t="n">
        <v>9.6</v>
      </c>
      <c r="AL851" s="109" t="n">
        <v>10.5</v>
      </c>
      <c r="AM851" s="109" t="n">
        <v>11.8</v>
      </c>
      <c r="AN851" s="109" t="n">
        <v>15.3</v>
      </c>
      <c r="AO851" s="110" t="n">
        <f aca="false">SUM(AC851:AN851)/12</f>
        <v>12.1916666666667</v>
      </c>
      <c r="BA851" s="1" t="n">
        <f aca="false">BA850+1</f>
        <v>1951</v>
      </c>
      <c r="BB851" s="111" t="n">
        <v>1951</v>
      </c>
      <c r="BC851" s="109" t="n">
        <v>17.9</v>
      </c>
      <c r="BD851" s="109" t="n">
        <v>14.8</v>
      </c>
      <c r="BE851" s="109" t="n">
        <v>13.6</v>
      </c>
      <c r="BF851" s="109" t="n">
        <v>10.1</v>
      </c>
      <c r="BG851" s="109" t="n">
        <v>8.9</v>
      </c>
      <c r="BH851" s="109" t="n">
        <v>6.8</v>
      </c>
      <c r="BI851" s="109" t="n">
        <v>5.3</v>
      </c>
      <c r="BJ851" s="109" t="n">
        <v>5.3</v>
      </c>
      <c r="BK851" s="109" t="n">
        <v>6.9</v>
      </c>
      <c r="BL851" s="109" t="n">
        <v>8.1</v>
      </c>
      <c r="BM851" s="109" t="n">
        <v>10</v>
      </c>
      <c r="BN851" s="109" t="n">
        <v>13.7</v>
      </c>
      <c r="BO851" s="110" t="n">
        <f aca="false">SUM(BC851:BN851)/12</f>
        <v>10.1166666666667</v>
      </c>
      <c r="CA851" s="1" t="n">
        <f aca="false">CA850+1</f>
        <v>1951</v>
      </c>
      <c r="CB851" s="111" t="n">
        <v>1951</v>
      </c>
      <c r="CC851" s="109" t="n">
        <v>15.8</v>
      </c>
      <c r="CD851" s="109" t="n">
        <v>15.4</v>
      </c>
      <c r="CE851" s="109" t="n">
        <v>14.1</v>
      </c>
      <c r="CF851" s="109" t="n">
        <v>11.8</v>
      </c>
      <c r="CG851" s="109" t="n">
        <v>11</v>
      </c>
      <c r="CH851" s="109" t="n">
        <v>10.2</v>
      </c>
      <c r="CI851" s="109" t="n">
        <v>8.4</v>
      </c>
      <c r="CJ851" s="109" t="n">
        <v>6.9</v>
      </c>
      <c r="CK851" s="109" t="n">
        <v>9.2</v>
      </c>
      <c r="CL851" s="109" t="n">
        <v>10.3</v>
      </c>
      <c r="CM851" s="109" t="n">
        <v>11.3</v>
      </c>
      <c r="CN851" s="109" t="n">
        <v>13.3</v>
      </c>
      <c r="CO851" s="110" t="n">
        <f aca="false">SUM(CC851:CN851)/12</f>
        <v>11.475</v>
      </c>
      <c r="DA851" s="1" t="n">
        <f aca="false">DA850+1</f>
        <v>1951</v>
      </c>
      <c r="DB851" s="111" t="n">
        <v>1951</v>
      </c>
      <c r="DC851" s="109" t="n">
        <v>15.8</v>
      </c>
      <c r="DD851" s="109" t="n">
        <v>13.7</v>
      </c>
      <c r="DE851" s="109" t="n">
        <v>10.9</v>
      </c>
      <c r="DF851" s="109" t="n">
        <v>9</v>
      </c>
      <c r="DG851" s="109" t="n">
        <v>8</v>
      </c>
      <c r="DH851" s="109" t="n">
        <v>5</v>
      </c>
      <c r="DI851" s="109" t="n">
        <v>4</v>
      </c>
      <c r="DJ851" s="109" t="n">
        <v>4.6</v>
      </c>
      <c r="DK851" s="109" t="n">
        <v>5.6</v>
      </c>
      <c r="DL851" s="109" t="n">
        <v>6.3</v>
      </c>
      <c r="DM851" s="109" t="n">
        <v>7.9</v>
      </c>
      <c r="DN851" s="109" t="n">
        <v>11.5</v>
      </c>
      <c r="DO851" s="110" t="n">
        <f aca="false">SUM(DC851:DN851)/12</f>
        <v>8.525</v>
      </c>
      <c r="EA851" s="1" t="n">
        <f aca="false">EA850+1</f>
        <v>1951</v>
      </c>
      <c r="EB851" s="113" t="s">
        <v>110</v>
      </c>
      <c r="EC851" s="109" t="n">
        <v>21.8</v>
      </c>
      <c r="ED851" s="109" t="n">
        <v>21</v>
      </c>
      <c r="EE851" s="109" t="n">
        <v>19.7</v>
      </c>
      <c r="EF851" s="109" t="n">
        <v>11.6</v>
      </c>
      <c r="EG851" s="109" t="n">
        <v>7.6</v>
      </c>
      <c r="EH851" s="109" t="n">
        <v>7.5</v>
      </c>
      <c r="EI851" s="109" t="n">
        <v>5.8</v>
      </c>
      <c r="EJ851" s="109" t="n">
        <v>5.2</v>
      </c>
      <c r="EK851" s="109" t="n">
        <v>10.2</v>
      </c>
      <c r="EL851" s="109" t="n">
        <v>13.4</v>
      </c>
      <c r="EM851" s="109" t="n">
        <v>15.6</v>
      </c>
      <c r="EN851" s="109" t="n">
        <v>18.2</v>
      </c>
      <c r="EO851" s="110" t="n">
        <f aca="false">SUM(EC851:EN851)/12</f>
        <v>13.1333333333333</v>
      </c>
      <c r="FA851" s="1" t="n">
        <f aca="false">FA850+1</f>
        <v>1951</v>
      </c>
      <c r="FB851" s="111" t="n">
        <v>1951</v>
      </c>
      <c r="FC851" s="109" t="n">
        <v>13.8</v>
      </c>
      <c r="FD851" s="109" t="n">
        <v>12.5</v>
      </c>
      <c r="FE851" s="109" t="n">
        <v>11.6</v>
      </c>
      <c r="FF851" s="109" t="n">
        <v>8.7</v>
      </c>
      <c r="FG851" s="109" t="n">
        <v>7.7</v>
      </c>
      <c r="FH851" s="109" t="n">
        <v>5.8</v>
      </c>
      <c r="FI851" s="109" t="n">
        <v>5</v>
      </c>
      <c r="FJ851" s="109" t="n">
        <v>4.8</v>
      </c>
      <c r="FK851" s="109" t="n">
        <v>5.8</v>
      </c>
      <c r="FL851" s="109" t="n">
        <v>7.2</v>
      </c>
      <c r="FM851" s="109" t="n">
        <v>7.9</v>
      </c>
      <c r="FN851" s="109" t="n">
        <v>10.6</v>
      </c>
      <c r="FO851" s="110" t="n">
        <f aca="false">SUM(FC851:FN851)/12</f>
        <v>8.45</v>
      </c>
      <c r="GA851" s="1" t="n">
        <f aca="false">GA850+1</f>
        <v>1951</v>
      </c>
      <c r="GB851" s="113" t="s">
        <v>110</v>
      </c>
      <c r="GC851" s="109" t="n">
        <v>13</v>
      </c>
      <c r="GD851" s="109" t="n">
        <v>12.4</v>
      </c>
      <c r="GE851" s="109" t="n">
        <v>10.7</v>
      </c>
      <c r="GF851" s="109" t="n">
        <v>7.9</v>
      </c>
      <c r="GG851" s="109" t="n">
        <v>6.9</v>
      </c>
      <c r="GH851" s="109" t="n">
        <v>5.6</v>
      </c>
      <c r="GI851" s="109" t="n">
        <v>5.2</v>
      </c>
      <c r="GJ851" s="109" t="n">
        <v>4.8</v>
      </c>
      <c r="GK851" s="109" t="n">
        <v>6.1</v>
      </c>
      <c r="GL851" s="109" t="n">
        <v>7</v>
      </c>
      <c r="GM851" s="109" t="n">
        <v>7.5</v>
      </c>
      <c r="GN851" s="109" t="n">
        <v>8.9</v>
      </c>
      <c r="GO851" s="110" t="n">
        <f aca="false">SUM(GC851:GN851)/12</f>
        <v>8</v>
      </c>
      <c r="HA851" s="1" t="n">
        <f aca="false">HA850+1</f>
        <v>1951</v>
      </c>
      <c r="HB851" s="113" t="s">
        <v>110</v>
      </c>
      <c r="HC851" s="109" t="n">
        <v>16.8</v>
      </c>
      <c r="HD851" s="109" t="n">
        <v>16.6</v>
      </c>
      <c r="HE851" s="109" t="n">
        <v>15</v>
      </c>
      <c r="HF851" s="109" t="n">
        <v>12.8</v>
      </c>
      <c r="HG851" s="109" t="n">
        <v>10.9</v>
      </c>
      <c r="HH851" s="109" t="n">
        <v>9.9</v>
      </c>
      <c r="HI851" s="109" t="n">
        <v>8.4</v>
      </c>
      <c r="HJ851" s="109" t="n">
        <v>7.6</v>
      </c>
      <c r="HK851" s="109" t="n">
        <v>9.6</v>
      </c>
      <c r="HL851" s="109" t="n">
        <v>10.2</v>
      </c>
      <c r="HM851" s="109" t="n">
        <v>12.3</v>
      </c>
      <c r="HN851" s="109" t="n">
        <v>14.7</v>
      </c>
      <c r="HO851" s="110" t="n">
        <f aca="false">SUM(HC851:HN851)/12</f>
        <v>12.0666666666667</v>
      </c>
      <c r="IA851" s="1" t="n">
        <f aca="false">IA850+1</f>
        <v>1951</v>
      </c>
      <c r="IB851" s="111" t="n">
        <v>1951</v>
      </c>
      <c r="IC851" s="109" t="n">
        <v>20.4</v>
      </c>
      <c r="ID851" s="109" t="n">
        <v>18.3</v>
      </c>
      <c r="IE851" s="109" t="n">
        <v>16.4</v>
      </c>
      <c r="IF851" s="109" t="n">
        <v>12</v>
      </c>
      <c r="IG851" s="109" t="n">
        <v>10.8</v>
      </c>
      <c r="IH851" s="109" t="n">
        <v>9</v>
      </c>
      <c r="II851" s="109" t="n">
        <v>7.3</v>
      </c>
      <c r="IJ851" s="109" t="n">
        <v>7.5</v>
      </c>
      <c r="IK851" s="109" t="n">
        <v>9.3</v>
      </c>
      <c r="IL851" s="109" t="n">
        <v>10.6</v>
      </c>
      <c r="IM851" s="109" t="n">
        <v>12.2</v>
      </c>
      <c r="IN851" s="109" t="n">
        <v>16.3</v>
      </c>
      <c r="IO851" s="110" t="n">
        <f aca="false">SUM(IC851:IN851)/12</f>
        <v>12.5083333333333</v>
      </c>
      <c r="JA851" s="1" t="n">
        <f aca="false">JA850+1</f>
        <v>1951</v>
      </c>
      <c r="JB851" s="113" t="s">
        <v>110</v>
      </c>
      <c r="JC851" s="109" t="n">
        <v>15.8</v>
      </c>
      <c r="JD851" s="109" t="n">
        <v>14.5</v>
      </c>
      <c r="JE851" s="109" t="n">
        <v>13.5</v>
      </c>
      <c r="JF851" s="109" t="n">
        <v>10.8</v>
      </c>
      <c r="JG851" s="109" t="n">
        <v>10.3</v>
      </c>
      <c r="JH851" s="109" t="n">
        <v>8.3</v>
      </c>
      <c r="JI851" s="109" t="n">
        <v>8.5</v>
      </c>
      <c r="JJ851" s="109" t="n">
        <v>7.4</v>
      </c>
      <c r="JK851" s="109" t="n">
        <v>9.2</v>
      </c>
      <c r="JL851" s="109" t="n">
        <v>10.5</v>
      </c>
      <c r="JM851" s="109" t="n">
        <v>11.3</v>
      </c>
      <c r="JN851" s="109" t="n">
        <v>12.3</v>
      </c>
      <c r="JO851" s="110" t="n">
        <f aca="false">SUM(JC851:JN851)/12</f>
        <v>11.0333333333333</v>
      </c>
      <c r="KA851" s="1" t="n">
        <f aca="false">KA850+1</f>
        <v>1951</v>
      </c>
      <c r="KB851" s="111" t="n">
        <v>1951</v>
      </c>
      <c r="KC851" s="109" t="n">
        <v>18</v>
      </c>
      <c r="KD851" s="109" t="n">
        <v>16.2</v>
      </c>
      <c r="KE851" s="109" t="n">
        <v>14.5</v>
      </c>
      <c r="KF851" s="109" t="n">
        <v>11.4</v>
      </c>
      <c r="KG851" s="109" t="n">
        <v>10.1</v>
      </c>
      <c r="KH851" s="109" t="n">
        <v>7.7</v>
      </c>
      <c r="KI851" s="109" t="n">
        <v>6.4</v>
      </c>
      <c r="KJ851" s="109" t="n">
        <v>5.7</v>
      </c>
      <c r="KK851" s="109" t="n">
        <v>8.6</v>
      </c>
      <c r="KL851" s="109" t="n">
        <v>9.1</v>
      </c>
      <c r="KM851" s="109" t="n">
        <v>10.8</v>
      </c>
      <c r="KN851" s="109" t="n">
        <v>14.3</v>
      </c>
      <c r="KO851" s="110" t="n">
        <f aca="false">SUM(KC851:KN851)/12</f>
        <v>11.0666666666667</v>
      </c>
      <c r="LA851" s="1" t="n">
        <f aca="false">LA850+1</f>
        <v>1951</v>
      </c>
      <c r="LB851" s="113" t="s">
        <v>110</v>
      </c>
      <c r="LC851" s="109" t="n">
        <v>16.4</v>
      </c>
      <c r="LD851" s="109" t="n">
        <v>14.7</v>
      </c>
      <c r="LE851" s="109" t="n">
        <v>13.6</v>
      </c>
      <c r="LF851" s="109" t="n">
        <v>10.9</v>
      </c>
      <c r="LG851" s="109" t="n">
        <v>9.2</v>
      </c>
      <c r="LH851" s="109" t="n">
        <v>7.6</v>
      </c>
      <c r="LI851" s="109" t="n">
        <v>5.6</v>
      </c>
      <c r="LJ851" s="109" t="n">
        <v>5.1</v>
      </c>
      <c r="LK851" s="109" t="n">
        <v>6.7</v>
      </c>
      <c r="LL851" s="109" t="n">
        <v>8.7</v>
      </c>
      <c r="LM851" s="109" t="n">
        <v>10</v>
      </c>
      <c r="LN851" s="109" t="n">
        <v>13.8</v>
      </c>
      <c r="LO851" s="110" t="n">
        <f aca="false">SUM(LC851:LN851)/12</f>
        <v>10.1916666666667</v>
      </c>
      <c r="MA851" s="1" t="n">
        <f aca="false">MA850+1</f>
        <v>1951</v>
      </c>
      <c r="MB851" s="111" t="n">
        <v>1951</v>
      </c>
      <c r="MC851" s="109" t="n">
        <v>15.1</v>
      </c>
      <c r="MD851" s="109" t="n">
        <v>13.8</v>
      </c>
      <c r="ME851" s="109" t="n">
        <v>13.8</v>
      </c>
      <c r="MF851" s="109" t="n">
        <v>10.4</v>
      </c>
      <c r="MG851" s="109" t="n">
        <v>9.1</v>
      </c>
      <c r="MH851" s="109" t="n">
        <v>7.1</v>
      </c>
      <c r="MI851" s="109" t="n">
        <v>6.1</v>
      </c>
      <c r="MJ851" s="109" t="n">
        <v>6.1</v>
      </c>
      <c r="MK851" s="109" t="n">
        <v>7.2</v>
      </c>
      <c r="ML851" s="109" t="n">
        <v>8.4</v>
      </c>
      <c r="MM851" s="109" t="n">
        <v>8.3</v>
      </c>
      <c r="MN851" s="109" t="n">
        <v>12.1</v>
      </c>
      <c r="MO851" s="110" t="n">
        <f aca="false">SUM(MC851:MN851)/12</f>
        <v>9.79166666666667</v>
      </c>
      <c r="NA851" s="1" t="n">
        <f aca="false">NA850+1</f>
        <v>1950</v>
      </c>
      <c r="NB851" s="113" t="s">
        <v>109</v>
      </c>
      <c r="NC851" s="109" t="n">
        <v>17.9</v>
      </c>
      <c r="ND851" s="109" t="n">
        <v>17.1</v>
      </c>
      <c r="NE851" s="109" t="n">
        <v>13.5</v>
      </c>
      <c r="NF851" s="109" t="n">
        <v>11.5</v>
      </c>
      <c r="NG851" s="109" t="n">
        <v>11.4</v>
      </c>
      <c r="NH851" s="109" t="n">
        <v>5.8</v>
      </c>
      <c r="NI851" s="109" t="n">
        <v>3.3</v>
      </c>
      <c r="NJ851" s="109" t="n">
        <v>6.8</v>
      </c>
      <c r="NK851" s="109" t="n">
        <v>9.2</v>
      </c>
      <c r="NL851" s="109" t="n">
        <v>11.8</v>
      </c>
      <c r="NM851" s="109" t="n">
        <v>15.4</v>
      </c>
      <c r="NN851" s="109" t="n">
        <v>18.1</v>
      </c>
      <c r="NO851" s="110" t="n">
        <f aca="false">SUM(NC851:NN851)/12</f>
        <v>11.8166666666667</v>
      </c>
      <c r="OA851" s="5"/>
    </row>
    <row r="852" customFormat="false" ht="12.75" hidden="false" customHeight="false" outlineLevel="0" collapsed="false">
      <c r="A852" s="101"/>
      <c r="B852" s="102" t="n">
        <f aca="false">AVERAGE(AO852,BO852,CO852,DO852,EO852,FO852,GO852,HO852,IO852,JO852,KO852,LO852,MO852,NN852)</f>
        <v>10.2362103174603</v>
      </c>
      <c r="C852" s="103" t="n">
        <f aca="false">AVERAGE(B848:B852)</f>
        <v>10.4659325396825</v>
      </c>
      <c r="D852" s="104" t="n">
        <f aca="false">AVERAGE(B843:B852)</f>
        <v>10.469751984127</v>
      </c>
      <c r="E852" s="102" t="n">
        <f aca="false">AVERAGE(B833:B852)</f>
        <v>10.6359474206349</v>
      </c>
      <c r="F852" s="105" t="n">
        <f aca="false">AVERAGE(B803:B852)</f>
        <v>10.5038342883968</v>
      </c>
      <c r="G852" s="3" t="n">
        <f aca="false">MAX(AC852:AN852,BC852:BN852,CC852:CN852,DC852:DN852,EC852:EN852,FC852:FN852,GC852:GN852,HC852:HN852,IC852:IN852,JC852:JN852,KC852:KN852,LC852:LN852,MC852:MN852,NB852:NM852)</f>
        <v>21.7</v>
      </c>
      <c r="H852" s="106" t="n">
        <f aca="false">MEDIAN(AC852:AN852,BC852:BN852,CC852:CN852,DC852:DN852,EC852:EN852,FC852:FN852,GC852:GN852,HC852:HN852,IC852:IN852,JC852:JN852,KC852:KN852,LC852:LN852,MC852:MN852,NB852:NM852)</f>
        <v>9.85</v>
      </c>
      <c r="I852" s="5" t="n">
        <f aca="false">MIN(AC852:AN852,BC852:BN852,CC852:CN852,DC852:DN852,EC852:EN852,FC852:FN852,GC852:GN852,HC852:HN852,IC852:IN852,JC852:JN852,KC852:KN852,LC852:LN852,MC852:MN852,NB852:NM852)</f>
        <v>2.2</v>
      </c>
      <c r="J852" s="107" t="n">
        <f aca="false">(G852+I852)/2</f>
        <v>11.95</v>
      </c>
      <c r="AA852" s="1" t="n">
        <f aca="false">AA851+1</f>
        <v>34</v>
      </c>
      <c r="AB852" s="108" t="n">
        <v>1952</v>
      </c>
      <c r="AC852" s="109" t="n">
        <v>15.2</v>
      </c>
      <c r="AD852" s="109" t="n">
        <v>14.3</v>
      </c>
      <c r="AE852" s="109" t="n">
        <v>15.1</v>
      </c>
      <c r="AF852" s="109" t="n">
        <v>10.7</v>
      </c>
      <c r="AG852" s="109" t="n">
        <v>9.9</v>
      </c>
      <c r="AH852" s="109" t="n">
        <v>9.1</v>
      </c>
      <c r="AI852" s="109" t="n">
        <v>6.1</v>
      </c>
      <c r="AJ852" s="109" t="n">
        <v>6.7</v>
      </c>
      <c r="AK852" s="109" t="n">
        <v>8.8</v>
      </c>
      <c r="AL852" s="109" t="n">
        <v>10.2</v>
      </c>
      <c r="AM852" s="109" t="n">
        <v>11.5</v>
      </c>
      <c r="AN852" s="109" t="n">
        <v>13.2</v>
      </c>
      <c r="AO852" s="110" t="n">
        <f aca="false">SUM(AC852:AN852)/12</f>
        <v>10.9</v>
      </c>
      <c r="BA852" s="1" t="n">
        <f aca="false">BA851+1</f>
        <v>1952</v>
      </c>
      <c r="BB852" s="111" t="n">
        <v>1952</v>
      </c>
      <c r="BC852" s="109" t="n">
        <v>14</v>
      </c>
      <c r="BD852" s="109" t="n">
        <v>12.5</v>
      </c>
      <c r="BE852" s="109" t="n">
        <v>13.5</v>
      </c>
      <c r="BF852" s="109" t="n">
        <v>8.5</v>
      </c>
      <c r="BG852" s="109" t="n">
        <v>8.1</v>
      </c>
      <c r="BH852" s="109" t="n">
        <v>7.2</v>
      </c>
      <c r="BI852" s="109" t="n">
        <v>3.7</v>
      </c>
      <c r="BJ852" s="109" t="n">
        <v>4.3</v>
      </c>
      <c r="BK852" s="109" t="n">
        <v>7</v>
      </c>
      <c r="BL852" s="109" t="n">
        <v>8.2</v>
      </c>
      <c r="BM852" s="109" t="n">
        <v>10</v>
      </c>
      <c r="BN852" s="109" t="n">
        <v>11.8</v>
      </c>
      <c r="BO852" s="110" t="n">
        <f aca="false">SUM(BC852:BN852)/12</f>
        <v>9.06666666666667</v>
      </c>
      <c r="CA852" s="1" t="n">
        <f aca="false">CA851+1</f>
        <v>1952</v>
      </c>
      <c r="CB852" s="111" t="n">
        <v>1952</v>
      </c>
      <c r="CC852" s="109" t="n">
        <v>14.6</v>
      </c>
      <c r="CD852" s="109" t="n">
        <v>14.9</v>
      </c>
      <c r="CE852" s="109" t="n">
        <v>14.7</v>
      </c>
      <c r="CF852" s="109" t="n">
        <v>11.4</v>
      </c>
      <c r="CG852" s="109" t="n">
        <v>10.4</v>
      </c>
      <c r="CH852" s="119"/>
      <c r="CI852" s="109" t="n">
        <v>6.3</v>
      </c>
      <c r="CJ852" s="109" t="n">
        <v>7.2</v>
      </c>
      <c r="CK852" s="109" t="n">
        <v>7.7</v>
      </c>
      <c r="CL852" s="109" t="n">
        <v>10</v>
      </c>
      <c r="CM852" s="109" t="n">
        <v>9.9</v>
      </c>
      <c r="CN852" s="109" t="n">
        <v>11.3</v>
      </c>
      <c r="CO852" s="110" t="n">
        <f aca="false">SUM(CC852:CN852)/12</f>
        <v>9.86666666666667</v>
      </c>
      <c r="DA852" s="1" t="n">
        <f aca="false">DA851+1</f>
        <v>1952</v>
      </c>
      <c r="DB852" s="111" t="n">
        <v>1952</v>
      </c>
      <c r="DC852" s="109" t="n">
        <v>12.1</v>
      </c>
      <c r="DD852" s="109" t="n">
        <v>10.6</v>
      </c>
      <c r="DE852" s="109" t="n">
        <v>11.6</v>
      </c>
      <c r="DF852" s="109" t="n">
        <v>7.2</v>
      </c>
      <c r="DG852" s="109" t="n">
        <v>6.6</v>
      </c>
      <c r="DH852" s="109" t="n">
        <v>6.3</v>
      </c>
      <c r="DI852" s="109" t="n">
        <v>2.8</v>
      </c>
      <c r="DJ852" s="109" t="n">
        <v>3.1</v>
      </c>
      <c r="DK852" s="109" t="n">
        <v>4.7</v>
      </c>
      <c r="DL852" s="109" t="n">
        <v>7.4</v>
      </c>
      <c r="DM852" s="109" t="n">
        <v>9.2</v>
      </c>
      <c r="DN852" s="109" t="n">
        <v>10.6</v>
      </c>
      <c r="DO852" s="110" t="n">
        <f aca="false">SUM(DC852:DN852)/12</f>
        <v>7.68333333333333</v>
      </c>
      <c r="EA852" s="1" t="n">
        <f aca="false">EA851+1</f>
        <v>1952</v>
      </c>
      <c r="EB852" s="113" t="s">
        <v>111</v>
      </c>
      <c r="EC852" s="109" t="n">
        <v>21.7</v>
      </c>
      <c r="ED852" s="109" t="n">
        <v>18.8</v>
      </c>
      <c r="EE852" s="109" t="n">
        <v>17.2</v>
      </c>
      <c r="EF852" s="109" t="n">
        <v>12</v>
      </c>
      <c r="EG852" s="109" t="n">
        <v>10.1</v>
      </c>
      <c r="EH852" s="109" t="n">
        <v>6.7</v>
      </c>
      <c r="EI852" s="109" t="n">
        <v>4.1</v>
      </c>
      <c r="EJ852" s="109" t="n">
        <v>6</v>
      </c>
      <c r="EK852" s="109" t="n">
        <v>9.4</v>
      </c>
      <c r="EL852" s="109" t="n">
        <v>12.5</v>
      </c>
      <c r="EM852" s="109" t="n">
        <v>15.2</v>
      </c>
      <c r="EN852" s="109" t="n">
        <v>18.4</v>
      </c>
      <c r="EO852" s="110" t="n">
        <f aca="false">SUM(EC852:EN852)/12</f>
        <v>12.675</v>
      </c>
      <c r="FA852" s="1" t="n">
        <f aca="false">FA851+1</f>
        <v>1952</v>
      </c>
      <c r="FB852" s="111" t="n">
        <v>1952</v>
      </c>
      <c r="FC852" s="109" t="n">
        <v>11.3</v>
      </c>
      <c r="FD852" s="109" t="n">
        <v>10.7</v>
      </c>
      <c r="FE852" s="109" t="n">
        <v>11.5</v>
      </c>
      <c r="FF852" s="109" t="n">
        <v>7.3</v>
      </c>
      <c r="FG852" s="109" t="n">
        <v>6.6</v>
      </c>
      <c r="FH852" s="109" t="n">
        <v>6.9</v>
      </c>
      <c r="FI852" s="109" t="n">
        <v>2.2</v>
      </c>
      <c r="FJ852" s="109" t="n">
        <v>3.9</v>
      </c>
      <c r="FK852" s="109" t="n">
        <v>5.4</v>
      </c>
      <c r="FL852" s="109" t="n">
        <v>7</v>
      </c>
      <c r="FM852" s="109" t="n">
        <v>8.7</v>
      </c>
      <c r="FN852" s="109" t="n">
        <v>9.9</v>
      </c>
      <c r="FO852" s="110" t="n">
        <f aca="false">SUM(FC852:FN852)/12</f>
        <v>7.61666666666667</v>
      </c>
      <c r="GA852" s="1" t="n">
        <f aca="false">GA851+1</f>
        <v>1952</v>
      </c>
      <c r="GB852" s="113" t="s">
        <v>111</v>
      </c>
      <c r="GC852" s="109" t="n">
        <v>8.7</v>
      </c>
      <c r="GD852" s="109" t="n">
        <v>9.7</v>
      </c>
      <c r="GE852" s="109" t="n">
        <v>10.2</v>
      </c>
      <c r="GF852" s="109" t="n">
        <v>7.2</v>
      </c>
      <c r="GG852" s="109" t="n">
        <v>6.5</v>
      </c>
      <c r="GH852" s="109" t="n">
        <v>7.5</v>
      </c>
      <c r="GI852" s="109" t="n">
        <v>3.8</v>
      </c>
      <c r="GJ852" s="109" t="n">
        <v>4.1</v>
      </c>
      <c r="GK852" s="109" t="n">
        <v>5.5</v>
      </c>
      <c r="GL852" s="109" t="n">
        <v>6.4</v>
      </c>
      <c r="GM852" s="109" t="n">
        <v>7.5</v>
      </c>
      <c r="GN852" s="109" t="n">
        <v>9.2</v>
      </c>
      <c r="GO852" s="110" t="n">
        <f aca="false">SUM(GC852:GN852)/12</f>
        <v>7.19166666666667</v>
      </c>
      <c r="HA852" s="1" t="n">
        <f aca="false">HA851+1</f>
        <v>1952</v>
      </c>
      <c r="HB852" s="113" t="s">
        <v>111</v>
      </c>
      <c r="HC852" s="109" t="n">
        <v>15.1</v>
      </c>
      <c r="HD852" s="109" t="n">
        <v>15.1</v>
      </c>
      <c r="HE852" s="109" t="n">
        <v>14.7</v>
      </c>
      <c r="HF852" s="109" t="n">
        <v>11.7</v>
      </c>
      <c r="HG852" s="109" t="n">
        <v>10.9</v>
      </c>
      <c r="HH852" s="109" t="n">
        <v>10</v>
      </c>
      <c r="HI852" s="109" t="n">
        <v>6.6</v>
      </c>
      <c r="HJ852" s="109" t="n">
        <v>7.7</v>
      </c>
      <c r="HK852" s="109" t="n">
        <v>8.8</v>
      </c>
      <c r="HL852" s="109" t="n">
        <v>10.4</v>
      </c>
      <c r="HM852" s="109" t="n">
        <v>12</v>
      </c>
      <c r="HN852" s="109" t="n">
        <v>13.1</v>
      </c>
      <c r="HO852" s="110" t="n">
        <f aca="false">SUM(HC852:HN852)/12</f>
        <v>11.3416666666667</v>
      </c>
      <c r="IA852" s="1" t="n">
        <f aca="false">IA851+1</f>
        <v>1952</v>
      </c>
      <c r="IB852" s="111" t="n">
        <v>1952</v>
      </c>
      <c r="IC852" s="120" t="n">
        <f aca="false">(IC849+IC850+IC851+IC853+IC854+IC855)/6</f>
        <v>17.1833333333333</v>
      </c>
      <c r="ID852" s="109" t="n">
        <v>13.8</v>
      </c>
      <c r="IE852" s="109" t="n">
        <v>15.1</v>
      </c>
      <c r="IF852" s="109" t="n">
        <v>11.3</v>
      </c>
      <c r="IG852" s="109" t="n">
        <v>10.3</v>
      </c>
      <c r="IH852" s="109" t="n">
        <v>9.2</v>
      </c>
      <c r="II852" s="109" t="n">
        <v>6.3</v>
      </c>
      <c r="IJ852" s="109" t="n">
        <v>5.6</v>
      </c>
      <c r="IK852" s="109" t="n">
        <v>8.3</v>
      </c>
      <c r="IL852" s="109" t="n">
        <v>11.1</v>
      </c>
      <c r="IM852" s="109" t="n">
        <v>10.9</v>
      </c>
      <c r="IN852" s="109" t="n">
        <v>13.1</v>
      </c>
      <c r="IO852" s="110" t="n">
        <f aca="false">SUM(IC852:IN852)/12</f>
        <v>11.0152777777778</v>
      </c>
      <c r="JA852" s="1" t="n">
        <f aca="false">JA851+1</f>
        <v>1952</v>
      </c>
      <c r="JB852" s="113" t="s">
        <v>111</v>
      </c>
      <c r="JC852" s="109" t="n">
        <v>12.1</v>
      </c>
      <c r="JD852" s="109" t="n">
        <v>12.5</v>
      </c>
      <c r="JE852" s="109" t="n">
        <v>12.6</v>
      </c>
      <c r="JF852" s="109" t="n">
        <v>9.8</v>
      </c>
      <c r="JG852" s="109" t="n">
        <v>9.8</v>
      </c>
      <c r="JH852" s="109" t="n">
        <v>10.3</v>
      </c>
      <c r="JI852" s="109" t="n">
        <v>6.9</v>
      </c>
      <c r="JJ852" s="109" t="n">
        <v>7.8</v>
      </c>
      <c r="JK852" s="109" t="n">
        <v>9.8</v>
      </c>
      <c r="JL852" s="109" t="n">
        <v>10.9</v>
      </c>
      <c r="JM852" s="109" t="n">
        <v>12.5</v>
      </c>
      <c r="JN852" s="109" t="n">
        <v>13.2</v>
      </c>
      <c r="JO852" s="110" t="n">
        <f aca="false">SUM(JC852:JN852)/12</f>
        <v>10.6833333333333</v>
      </c>
      <c r="KA852" s="1" t="n">
        <f aca="false">KA851+1</f>
        <v>1952</v>
      </c>
      <c r="KB852" s="111" t="n">
        <v>1952</v>
      </c>
      <c r="KC852" s="109" t="n">
        <v>14.4</v>
      </c>
      <c r="KD852" s="109" t="n">
        <v>13</v>
      </c>
      <c r="KE852" s="109" t="n">
        <v>13.8</v>
      </c>
      <c r="KF852" s="109" t="n">
        <v>9.3</v>
      </c>
      <c r="KG852" s="109" t="n">
        <v>9.3</v>
      </c>
      <c r="KH852" s="109" t="n">
        <v>8.5</v>
      </c>
      <c r="KI852" s="109" t="n">
        <v>4.8</v>
      </c>
      <c r="KJ852" s="109" t="n">
        <v>5.1</v>
      </c>
      <c r="KK852" s="109" t="n">
        <v>6.8</v>
      </c>
      <c r="KL852" s="109" t="n">
        <v>8.4</v>
      </c>
      <c r="KM852" s="109" t="n">
        <v>10.4</v>
      </c>
      <c r="KN852" s="109" t="n">
        <v>11.9</v>
      </c>
      <c r="KO852" s="110" t="n">
        <f aca="false">SUM(KC852:KN852)/12</f>
        <v>9.64166666666667</v>
      </c>
      <c r="LA852" s="1" t="n">
        <f aca="false">LA851+1</f>
        <v>1952</v>
      </c>
      <c r="LB852" s="113" t="s">
        <v>111</v>
      </c>
      <c r="LC852" s="109" t="n">
        <v>13.8</v>
      </c>
      <c r="LD852" s="109" t="n">
        <v>12.9</v>
      </c>
      <c r="LE852" s="109" t="n">
        <v>12.9</v>
      </c>
      <c r="LF852" s="109" t="n">
        <v>8.7</v>
      </c>
      <c r="LG852" s="109" t="n">
        <v>8.5</v>
      </c>
      <c r="LH852" s="109" t="n">
        <v>7.5</v>
      </c>
      <c r="LI852" s="109" t="n">
        <v>3.8</v>
      </c>
      <c r="LJ852" s="109" t="n">
        <v>3.6</v>
      </c>
      <c r="LK852" s="109" t="n">
        <v>6</v>
      </c>
      <c r="LL852" s="109" t="n">
        <v>8.1</v>
      </c>
      <c r="LM852" s="109" t="n">
        <v>11</v>
      </c>
      <c r="LN852" s="109" t="n">
        <v>12.6</v>
      </c>
      <c r="LO852" s="110" t="n">
        <f aca="false">SUM(LC852:LN852)/12</f>
        <v>9.11666666666667</v>
      </c>
      <c r="MA852" s="1" t="n">
        <f aca="false">MA851+1</f>
        <v>1952</v>
      </c>
      <c r="MB852" s="111" t="n">
        <v>1952</v>
      </c>
      <c r="MC852" s="109" t="n">
        <v>12.8</v>
      </c>
      <c r="MD852" s="109" t="n">
        <v>12.3</v>
      </c>
      <c r="ME852" s="109" t="n">
        <v>12.6</v>
      </c>
      <c r="MF852" s="109" t="n">
        <v>8.7</v>
      </c>
      <c r="MG852" s="109" t="n">
        <v>7.8</v>
      </c>
      <c r="MH852" s="109" t="n">
        <v>7.9</v>
      </c>
      <c r="MI852" s="109" t="n">
        <v>4.3</v>
      </c>
      <c r="MJ852" s="109" t="n">
        <v>5.1</v>
      </c>
      <c r="MK852" s="109" t="n">
        <v>7.1</v>
      </c>
      <c r="ML852" s="109" t="n">
        <v>8.1</v>
      </c>
      <c r="MM852" s="109" t="n">
        <v>10.2</v>
      </c>
      <c r="MN852" s="109" t="n">
        <v>11.2</v>
      </c>
      <c r="MO852" s="110" t="n">
        <f aca="false">SUM(MC852:MN852)/12</f>
        <v>9.00833333333334</v>
      </c>
      <c r="NA852" s="1" t="n">
        <f aca="false">NA851+1</f>
        <v>1951</v>
      </c>
      <c r="NB852" s="113" t="s">
        <v>110</v>
      </c>
      <c r="NC852" s="109" t="n">
        <v>19.5</v>
      </c>
      <c r="ND852" s="109" t="n">
        <v>19.5</v>
      </c>
      <c r="NE852" s="109" t="n">
        <v>15.9</v>
      </c>
      <c r="NF852" s="109" t="n">
        <v>11.1</v>
      </c>
      <c r="NG852" s="109" t="n">
        <v>8.1</v>
      </c>
      <c r="NH852" s="109" t="n">
        <v>7.5</v>
      </c>
      <c r="NI852" s="109" t="n">
        <v>5.1</v>
      </c>
      <c r="NJ852" s="109" t="n">
        <v>4.8</v>
      </c>
      <c r="NK852" s="109" t="n">
        <v>8.6</v>
      </c>
      <c r="NL852" s="109" t="n">
        <v>11</v>
      </c>
      <c r="NM852" s="109" t="n">
        <v>14.3</v>
      </c>
      <c r="NN852" s="109" t="n">
        <v>17.5</v>
      </c>
      <c r="NO852" s="110" t="n">
        <f aca="false">SUM(NC852:NN852)/12</f>
        <v>11.9083333333333</v>
      </c>
      <c r="OA852" s="5"/>
    </row>
    <row r="853" customFormat="false" ht="12.75" hidden="false" customHeight="false" outlineLevel="0" collapsed="false">
      <c r="A853" s="101"/>
      <c r="B853" s="102" t="n">
        <f aca="false">AVERAGE(AO853,BO853,CO853,DO853,EO853,FO853,GO853,HO853,IO853,JO853,KO853,LO853,MO853,NN853)</f>
        <v>10.4357142857143</v>
      </c>
      <c r="C853" s="103" t="n">
        <f aca="false">AVERAGE(B849:B853)</f>
        <v>10.512123015873</v>
      </c>
      <c r="D853" s="104" t="n">
        <f aca="false">AVERAGE(B844:B853)</f>
        <v>10.5001686507937</v>
      </c>
      <c r="E853" s="102" t="n">
        <f aca="false">AVERAGE(B834:B853)</f>
        <v>10.6442807539683</v>
      </c>
      <c r="F853" s="105" t="n">
        <f aca="false">AVERAGE(B804:B853)</f>
        <v>10.5051110741111</v>
      </c>
      <c r="G853" s="3" t="n">
        <f aca="false">MAX(AC853:AN853,BC853:BN853,CC853:CN853,DC853:DN853,EC853:EN853,FC853:FN853,GC853:GN853,HC853:HN853,IC853:IN853,JC853:JN853,KC853:KN853,LC853:LN853,MC853:MN853,NB853:NM853)</f>
        <v>20.7</v>
      </c>
      <c r="H853" s="106" t="n">
        <f aca="false">MEDIAN(AC853:AN853,BC853:BN853,CC853:CN853,DC853:DN853,EC853:EN853,FC853:FN853,GC853:GN853,HC853:HN853,IC853:IN853,JC853:JN853,KC853:KN853,LC853:LN853,MC853:MN853,NB853:NM853)</f>
        <v>9.7</v>
      </c>
      <c r="I853" s="5" t="n">
        <f aca="false">MIN(AC853:AN853,BC853:BN853,CC853:CN853,DC853:DN853,EC853:EN853,FC853:FN853,GC853:GN853,HC853:HN853,IC853:IN853,JC853:JN853,KC853:KN853,LC853:LN853,MC853:MN853,NB853:NM853)</f>
        <v>2.5</v>
      </c>
      <c r="J853" s="107" t="n">
        <f aca="false">(G853+I853)/2</f>
        <v>11.6</v>
      </c>
      <c r="AA853" s="1" t="n">
        <f aca="false">AA852+1</f>
        <v>35</v>
      </c>
      <c r="AB853" s="108" t="n">
        <v>1953</v>
      </c>
      <c r="AC853" s="109" t="n">
        <v>15.6</v>
      </c>
      <c r="AD853" s="109" t="n">
        <v>16.4</v>
      </c>
      <c r="AE853" s="109" t="n">
        <v>15.7</v>
      </c>
      <c r="AF853" s="109" t="n">
        <v>13.7</v>
      </c>
      <c r="AG853" s="109" t="n">
        <v>9.8</v>
      </c>
      <c r="AH853" s="109" t="n">
        <v>9.4</v>
      </c>
      <c r="AI853" s="109" t="n">
        <v>7.8</v>
      </c>
      <c r="AJ853" s="109" t="n">
        <v>7.2</v>
      </c>
      <c r="AK853" s="109" t="n">
        <v>8.9</v>
      </c>
      <c r="AL853" s="109" t="n">
        <v>10.5</v>
      </c>
      <c r="AM853" s="109" t="n">
        <v>11.9</v>
      </c>
      <c r="AN853" s="109" t="n">
        <v>13.5</v>
      </c>
      <c r="AO853" s="110" t="n">
        <f aca="false">SUM(AC853:AN853)/12</f>
        <v>11.7</v>
      </c>
      <c r="BA853" s="1" t="n">
        <f aca="false">BA852+1</f>
        <v>1953</v>
      </c>
      <c r="BB853" s="111" t="n">
        <v>1953</v>
      </c>
      <c r="BC853" s="109" t="n">
        <v>14.3</v>
      </c>
      <c r="BD853" s="109" t="n">
        <v>14.7</v>
      </c>
      <c r="BE853" s="109" t="n">
        <v>14.1</v>
      </c>
      <c r="BF853" s="109" t="n">
        <v>11.7</v>
      </c>
      <c r="BG853" s="109" t="n">
        <v>7</v>
      </c>
      <c r="BH853" s="109" t="n">
        <v>7.4</v>
      </c>
      <c r="BI853" s="109" t="n">
        <v>4.9</v>
      </c>
      <c r="BJ853" s="109" t="n">
        <v>5.3</v>
      </c>
      <c r="BK853" s="109" t="n">
        <v>6</v>
      </c>
      <c r="BL853" s="109" t="n">
        <v>7.8</v>
      </c>
      <c r="BM853" s="109" t="n">
        <v>9.8</v>
      </c>
      <c r="BN853" s="109" t="n">
        <v>12</v>
      </c>
      <c r="BO853" s="110" t="n">
        <f aca="false">SUM(BC853:BN853)/12</f>
        <v>9.58333333333333</v>
      </c>
      <c r="CA853" s="1" t="n">
        <f aca="false">CA852+1</f>
        <v>1953</v>
      </c>
      <c r="CB853" s="111" t="n">
        <v>1953</v>
      </c>
      <c r="CC853" s="109" t="n">
        <v>15.8</v>
      </c>
      <c r="CD853" s="109" t="n">
        <v>14.6</v>
      </c>
      <c r="CE853" s="109" t="n">
        <v>14.4</v>
      </c>
      <c r="CF853" s="109" t="n">
        <v>12.2</v>
      </c>
      <c r="CG853" s="109" t="n">
        <v>9.7</v>
      </c>
      <c r="CH853" s="109" t="n">
        <v>8.5</v>
      </c>
      <c r="CI853" s="109" t="n">
        <v>7.4</v>
      </c>
      <c r="CJ853" s="109" t="n">
        <v>7.2</v>
      </c>
      <c r="CK853" s="109" t="n">
        <v>7.6</v>
      </c>
      <c r="CL853" s="109" t="n">
        <v>9.6</v>
      </c>
      <c r="CM853" s="109" t="n">
        <v>11</v>
      </c>
      <c r="CN853" s="109" t="n">
        <v>11.7</v>
      </c>
      <c r="CO853" s="110" t="n">
        <f aca="false">SUM(CC853:CN853)/12</f>
        <v>10.8083333333333</v>
      </c>
      <c r="DA853" s="1" t="n">
        <f aca="false">DA852+1</f>
        <v>1953</v>
      </c>
      <c r="DB853" s="111" t="n">
        <v>1953</v>
      </c>
      <c r="DC853" s="109" t="n">
        <v>12.7</v>
      </c>
      <c r="DD853" s="109" t="n">
        <v>12.9</v>
      </c>
      <c r="DE853" s="109" t="n">
        <v>11.5</v>
      </c>
      <c r="DF853" s="109" t="n">
        <v>10.3</v>
      </c>
      <c r="DG853" s="109" t="n">
        <v>4.9</v>
      </c>
      <c r="DH853" s="109" t="n">
        <v>6.2</v>
      </c>
      <c r="DI853" s="109" t="n">
        <v>4.5</v>
      </c>
      <c r="DJ853" s="109" t="n">
        <v>4.2</v>
      </c>
      <c r="DK853" s="109" t="n">
        <v>5.3</v>
      </c>
      <c r="DL853" s="109" t="n">
        <v>6.5</v>
      </c>
      <c r="DM853" s="109" t="n">
        <v>8.9</v>
      </c>
      <c r="DN853" s="109" t="n">
        <v>10.8</v>
      </c>
      <c r="DO853" s="110" t="n">
        <f aca="false">SUM(DC853:DN853)/12</f>
        <v>8.225</v>
      </c>
      <c r="EA853" s="1" t="n">
        <f aca="false">EA852+1</f>
        <v>1953</v>
      </c>
      <c r="EB853" s="113" t="s">
        <v>112</v>
      </c>
      <c r="EC853" s="109" t="n">
        <v>20.7</v>
      </c>
      <c r="ED853" s="109" t="n">
        <v>19.4</v>
      </c>
      <c r="EE853" s="109" t="n">
        <v>19.4</v>
      </c>
      <c r="EF853" s="109" t="n">
        <v>15.3</v>
      </c>
      <c r="EG853" s="109" t="n">
        <v>7.8</v>
      </c>
      <c r="EH853" s="109" t="n">
        <v>5.6</v>
      </c>
      <c r="EI853" s="109" t="n">
        <v>2.5</v>
      </c>
      <c r="EJ853" s="109" t="n">
        <v>5.2</v>
      </c>
      <c r="EK853" s="109" t="n">
        <v>9.4</v>
      </c>
      <c r="EL853" s="109" t="n">
        <v>12.4</v>
      </c>
      <c r="EM853" s="109" t="n">
        <v>15.3</v>
      </c>
      <c r="EN853" s="109" t="n">
        <v>19.5</v>
      </c>
      <c r="EO853" s="110" t="n">
        <f aca="false">SUM(EC853:EN853)/12</f>
        <v>12.7083333333333</v>
      </c>
      <c r="FA853" s="1" t="n">
        <f aca="false">FA852+1</f>
        <v>1953</v>
      </c>
      <c r="FB853" s="111" t="n">
        <v>1953</v>
      </c>
      <c r="FC853" s="109" t="n">
        <v>11.4</v>
      </c>
      <c r="FD853" s="109" t="n">
        <v>11.8</v>
      </c>
      <c r="FE853" s="109" t="n">
        <v>10.7</v>
      </c>
      <c r="FF853" s="109" t="n">
        <v>9.2</v>
      </c>
      <c r="FG853" s="109" t="n">
        <v>6.2</v>
      </c>
      <c r="FH853" s="109" t="n">
        <v>6</v>
      </c>
      <c r="FI853" s="109" t="n">
        <v>4.2</v>
      </c>
      <c r="FJ853" s="109" t="n">
        <v>4.8</v>
      </c>
      <c r="FK853" s="109" t="n">
        <v>4.7</v>
      </c>
      <c r="FL853" s="109" t="n">
        <v>5.7</v>
      </c>
      <c r="FM853" s="109" t="n">
        <v>7.1</v>
      </c>
      <c r="FN853" s="109" t="n">
        <v>8.8</v>
      </c>
      <c r="FO853" s="110" t="n">
        <f aca="false">SUM(FC853:FN853)/12</f>
        <v>7.55</v>
      </c>
      <c r="GA853" s="1" t="n">
        <f aca="false">GA852+1</f>
        <v>1953</v>
      </c>
      <c r="GB853" s="113" t="s">
        <v>112</v>
      </c>
      <c r="GC853" s="109" t="n">
        <v>9</v>
      </c>
      <c r="GD853" s="109" t="n">
        <v>10.7</v>
      </c>
      <c r="GE853" s="109" t="n">
        <v>8.5</v>
      </c>
      <c r="GF853" s="109" t="n">
        <v>8.3</v>
      </c>
      <c r="GG853" s="109" t="n">
        <v>6.7</v>
      </c>
      <c r="GH853" s="109" t="n">
        <v>5.8</v>
      </c>
      <c r="GI853" s="109" t="n">
        <v>4.6</v>
      </c>
      <c r="GJ853" s="109" t="n">
        <v>5.2</v>
      </c>
      <c r="GK853" s="109" t="n">
        <v>5.2</v>
      </c>
      <c r="GL853" s="109" t="n">
        <v>5.9</v>
      </c>
      <c r="GM853" s="109" t="n">
        <v>7.4</v>
      </c>
      <c r="GN853" s="109" t="n">
        <v>7.9</v>
      </c>
      <c r="GO853" s="110" t="n">
        <f aca="false">SUM(GC853:GN853)/12</f>
        <v>7.1</v>
      </c>
      <c r="HA853" s="1" t="n">
        <f aca="false">HA852+1</f>
        <v>1953</v>
      </c>
      <c r="HB853" s="113" t="s">
        <v>112</v>
      </c>
      <c r="HC853" s="109" t="n">
        <v>15.1</v>
      </c>
      <c r="HD853" s="109" t="n">
        <v>15.4</v>
      </c>
      <c r="HE853" s="109" t="n">
        <v>15.8</v>
      </c>
      <c r="HF853" s="109" t="n">
        <v>13.1</v>
      </c>
      <c r="HG853" s="109" t="n">
        <v>11</v>
      </c>
      <c r="HH853" s="109" t="n">
        <v>9.7</v>
      </c>
      <c r="HI853" s="109" t="n">
        <v>8.5</v>
      </c>
      <c r="HJ853" s="109" t="n">
        <v>8.2</v>
      </c>
      <c r="HK853" s="109" t="n">
        <v>8.7</v>
      </c>
      <c r="HL853" s="109" t="n">
        <v>10.6</v>
      </c>
      <c r="HM853" s="109" t="n">
        <v>11.5</v>
      </c>
      <c r="HN853" s="109" t="n">
        <v>13</v>
      </c>
      <c r="HO853" s="110" t="n">
        <f aca="false">SUM(HC853:HN853)/12</f>
        <v>11.7166666666667</v>
      </c>
      <c r="IA853" s="1" t="n">
        <f aca="false">IA852+1</f>
        <v>1953</v>
      </c>
      <c r="IB853" s="111" t="n">
        <v>1953</v>
      </c>
      <c r="IC853" s="109" t="n">
        <v>13.9</v>
      </c>
      <c r="ID853" s="109" t="n">
        <v>15.8</v>
      </c>
      <c r="IE853" s="109" t="n">
        <v>15.1</v>
      </c>
      <c r="IF853" s="109" t="n">
        <v>10.8</v>
      </c>
      <c r="IG853" s="109" t="n">
        <v>8.1</v>
      </c>
      <c r="IH853" s="109" t="n">
        <v>9.3</v>
      </c>
      <c r="II853" s="109" t="n">
        <v>7.3</v>
      </c>
      <c r="IJ853" s="109" t="n">
        <v>6.9</v>
      </c>
      <c r="IK853" s="109" t="n">
        <v>9.2</v>
      </c>
      <c r="IL853" s="109" t="n">
        <v>10.8</v>
      </c>
      <c r="IM853" s="109" t="n">
        <v>13.3</v>
      </c>
      <c r="IN853" s="109" t="n">
        <v>15.2</v>
      </c>
      <c r="IO853" s="110" t="n">
        <f aca="false">SUM(IC853:IN853)/12</f>
        <v>11.3083333333333</v>
      </c>
      <c r="JA853" s="1" t="n">
        <f aca="false">JA852+1</f>
        <v>1953</v>
      </c>
      <c r="JB853" s="113" t="s">
        <v>112</v>
      </c>
      <c r="JC853" s="109" t="n">
        <v>13.6</v>
      </c>
      <c r="JD853" s="109" t="n">
        <v>13.6</v>
      </c>
      <c r="JE853" s="109" t="n">
        <v>12.6</v>
      </c>
      <c r="JF853" s="109" t="n">
        <v>12</v>
      </c>
      <c r="JG853" s="109" t="n">
        <v>10.3</v>
      </c>
      <c r="JH853" s="109" t="n">
        <v>8.9</v>
      </c>
      <c r="JI853" s="109" t="n">
        <v>8.2</v>
      </c>
      <c r="JJ853" s="109" t="n">
        <v>8.3</v>
      </c>
      <c r="JK853" s="109" t="n">
        <v>8.5</v>
      </c>
      <c r="JL853" s="109" t="n">
        <v>9.8</v>
      </c>
      <c r="JM853" s="109" t="n">
        <v>10.4</v>
      </c>
      <c r="JN853" s="109" t="n">
        <v>11.9</v>
      </c>
      <c r="JO853" s="110" t="n">
        <f aca="false">SUM(JC853:JN853)/12</f>
        <v>10.675</v>
      </c>
      <c r="KA853" s="1" t="n">
        <f aca="false">KA852+1</f>
        <v>1953</v>
      </c>
      <c r="KB853" s="111" t="n">
        <v>1953</v>
      </c>
      <c r="KC853" s="109" t="n">
        <v>14.1</v>
      </c>
      <c r="KD853" s="109" t="n">
        <v>14.8</v>
      </c>
      <c r="KE853" s="109" t="n">
        <v>14.2</v>
      </c>
      <c r="KF853" s="109" t="n">
        <v>12.4</v>
      </c>
      <c r="KG853" s="109" t="n">
        <v>8.1</v>
      </c>
      <c r="KH853" s="109" t="n">
        <v>8.1</v>
      </c>
      <c r="KI853" s="109" t="n">
        <v>6.2</v>
      </c>
      <c r="KJ853" s="109" t="n">
        <v>5.9</v>
      </c>
      <c r="KK853" s="109" t="n">
        <v>6.7</v>
      </c>
      <c r="KL853" s="109" t="n">
        <v>8.6</v>
      </c>
      <c r="KM853" s="109" t="n">
        <v>10.2</v>
      </c>
      <c r="KN853" s="109" t="n">
        <v>12.7</v>
      </c>
      <c r="KO853" s="110" t="n">
        <f aca="false">SUM(KC853:KN853)/12</f>
        <v>10.1666666666667</v>
      </c>
      <c r="LA853" s="1" t="n">
        <f aca="false">LA852+1</f>
        <v>1953</v>
      </c>
      <c r="LB853" s="113" t="s">
        <v>112</v>
      </c>
      <c r="LC853" s="109" t="n">
        <v>13.8</v>
      </c>
      <c r="LD853" s="109" t="n">
        <v>14.3</v>
      </c>
      <c r="LE853" s="109" t="n">
        <v>12.9</v>
      </c>
      <c r="LF853" s="109" t="n">
        <v>11.7</v>
      </c>
      <c r="LG853" s="109" t="n">
        <v>6.2</v>
      </c>
      <c r="LH853" s="109" t="n">
        <v>7.5</v>
      </c>
      <c r="LI853" s="109" t="n">
        <v>5</v>
      </c>
      <c r="LJ853" s="109" t="n">
        <v>5.7</v>
      </c>
      <c r="LK853" s="109" t="n">
        <v>6.4</v>
      </c>
      <c r="LL853" s="109" t="n">
        <v>7.6</v>
      </c>
      <c r="LM853" s="109" t="n">
        <v>10</v>
      </c>
      <c r="LN853" s="109" t="n">
        <v>12.8</v>
      </c>
      <c r="LO853" s="110" t="n">
        <f aca="false">SUM(LC853:LN853)/12</f>
        <v>9.49166666666667</v>
      </c>
      <c r="MA853" s="1" t="n">
        <f aca="false">MA852+1</f>
        <v>1953</v>
      </c>
      <c r="MB853" s="111" t="n">
        <v>1953</v>
      </c>
      <c r="MC853" s="109" t="n">
        <v>13.2</v>
      </c>
      <c r="MD853" s="109" t="n">
        <v>12.7</v>
      </c>
      <c r="ME853" s="109" t="n">
        <v>11.2</v>
      </c>
      <c r="MF853" s="109" t="n">
        <v>10.6</v>
      </c>
      <c r="MG853" s="109" t="n">
        <v>7.5</v>
      </c>
      <c r="MH853" s="109" t="n">
        <v>6.8</v>
      </c>
      <c r="MI853" s="109" t="n">
        <v>5.4</v>
      </c>
      <c r="MJ853" s="109" t="n">
        <v>6.3</v>
      </c>
      <c r="MK853" s="109" t="n">
        <v>6.1</v>
      </c>
      <c r="ML853" s="109" t="n">
        <v>7.5</v>
      </c>
      <c r="MM853" s="109" t="n">
        <v>8.9</v>
      </c>
      <c r="MN853" s="109" t="n">
        <v>11.4</v>
      </c>
      <c r="MO853" s="110" t="n">
        <f aca="false">SUM(MC853:MN853)/12</f>
        <v>8.96666666666667</v>
      </c>
      <c r="NA853" s="1" t="n">
        <f aca="false">NA852+1</f>
        <v>1952</v>
      </c>
      <c r="NB853" s="113" t="s">
        <v>111</v>
      </c>
      <c r="NC853" s="109" t="n">
        <v>18.5</v>
      </c>
      <c r="ND853" s="109" t="n">
        <v>16.6</v>
      </c>
      <c r="NE853" s="109" t="n">
        <v>15</v>
      </c>
      <c r="NF853" s="109" t="n">
        <v>10.1</v>
      </c>
      <c r="NG853" s="109" t="n">
        <v>9</v>
      </c>
      <c r="NH853" s="109" t="n">
        <v>6.1</v>
      </c>
      <c r="NI853" s="109" t="n">
        <v>3.9</v>
      </c>
      <c r="NJ853" s="109" t="n">
        <v>4.4</v>
      </c>
      <c r="NK853" s="109" t="n">
        <v>8.2</v>
      </c>
      <c r="NL853" s="109" t="n">
        <v>11</v>
      </c>
      <c r="NM853" s="109" t="n">
        <v>13.3</v>
      </c>
      <c r="NN853" s="109" t="n">
        <v>16.1</v>
      </c>
      <c r="NO853" s="110" t="n">
        <f aca="false">SUM(NC853:NN853)/12</f>
        <v>11.0166666666667</v>
      </c>
      <c r="OA853" s="5"/>
    </row>
    <row r="854" customFormat="false" ht="12.75" hidden="false" customHeight="false" outlineLevel="0" collapsed="false">
      <c r="A854" s="101"/>
      <c r="B854" s="102" t="n">
        <f aca="false">AVERAGE(AO854,BO854,CO854,DO854,EO854,FO854,GO854,HO854,IO854,JO854,KO854,LO854,MO854,NN854)</f>
        <v>10.509126984127</v>
      </c>
      <c r="C854" s="103" t="n">
        <f aca="false">AVERAGE(B850:B854)</f>
        <v>10.6050198412698</v>
      </c>
      <c r="D854" s="104" t="n">
        <f aca="false">AVERAGE(B845:B854)</f>
        <v>10.5134623015873</v>
      </c>
      <c r="E854" s="102" t="n">
        <f aca="false">AVERAGE(B835:B854)</f>
        <v>10.6222668650794</v>
      </c>
      <c r="F854" s="105" t="n">
        <f aca="false">AVERAGE(B805:B854)</f>
        <v>10.5089602804603</v>
      </c>
      <c r="G854" s="3" t="n">
        <f aca="false">MAX(AC854:AN854,BC854:BN854,CC854:CN854,DC854:DN854,EC854:EN854,FC854:FN854,GC854:GN854,HC854:HN854,IC854:IN854,JC854:JN854,KC854:KN854,LC854:LN854,MC854:MN854,NB854:NM854)</f>
        <v>20.9</v>
      </c>
      <c r="H854" s="106" t="n">
        <f aca="false">MEDIAN(AC854:AN854,BC854:BN854,CC854:CN854,DC854:DN854,EC854:EN854,FC854:FN854,GC854:GN854,HC854:HN854,IC854:IN854,JC854:JN854,KC854:KN854,LC854:LN854,MC854:MN854,NB854:NM854)</f>
        <v>9.9</v>
      </c>
      <c r="I854" s="5" t="n">
        <f aca="false">MIN(AC854:AN854,BC854:BN854,CC854:CN854,DC854:DN854,EC854:EN854,FC854:FN854,GC854:GN854,HC854:HN854,IC854:IN854,JC854:JN854,KC854:KN854,LC854:LN854,MC854:MN854,NB854:NM854)</f>
        <v>2.5</v>
      </c>
      <c r="J854" s="107" t="n">
        <f aca="false">(G854+I854)/2</f>
        <v>11.7</v>
      </c>
      <c r="AA854" s="1" t="n">
        <f aca="false">AA853+1</f>
        <v>36</v>
      </c>
      <c r="AB854" s="108" t="n">
        <v>1954</v>
      </c>
      <c r="AC854" s="109" t="n">
        <v>17</v>
      </c>
      <c r="AD854" s="109" t="n">
        <v>13.5</v>
      </c>
      <c r="AE854" s="109" t="n">
        <v>13.1</v>
      </c>
      <c r="AF854" s="109" t="n">
        <v>13.8</v>
      </c>
      <c r="AG854" s="109" t="n">
        <v>11.2</v>
      </c>
      <c r="AH854" s="109" t="n">
        <v>8.6</v>
      </c>
      <c r="AI854" s="109" t="n">
        <v>7.2</v>
      </c>
      <c r="AJ854" s="109" t="n">
        <v>7.8</v>
      </c>
      <c r="AK854" s="109" t="n">
        <v>9.9</v>
      </c>
      <c r="AL854" s="109" t="n">
        <v>11.7</v>
      </c>
      <c r="AM854" s="109" t="n">
        <v>12.6</v>
      </c>
      <c r="AN854" s="109" t="n">
        <v>15.7</v>
      </c>
      <c r="AO854" s="110" t="n">
        <f aca="false">SUM(AC854:AN854)/12</f>
        <v>11.8416666666667</v>
      </c>
      <c r="BA854" s="1" t="n">
        <f aca="false">BA853+1</f>
        <v>1954</v>
      </c>
      <c r="BB854" s="111" t="n">
        <v>1954</v>
      </c>
      <c r="BC854" s="109" t="n">
        <v>14.9</v>
      </c>
      <c r="BD854" s="109" t="n">
        <v>11</v>
      </c>
      <c r="BE854" s="109" t="n">
        <v>10.8</v>
      </c>
      <c r="BF854" s="109" t="n">
        <v>11.6</v>
      </c>
      <c r="BG854" s="109" t="n">
        <v>8.2</v>
      </c>
      <c r="BH854" s="109" t="n">
        <v>5.8</v>
      </c>
      <c r="BI854" s="109" t="n">
        <v>5.3</v>
      </c>
      <c r="BJ854" s="109" t="n">
        <v>5.6</v>
      </c>
      <c r="BK854" s="109" t="n">
        <v>6.4</v>
      </c>
      <c r="BL854" s="109" t="n">
        <v>9.4</v>
      </c>
      <c r="BM854" s="109" t="n">
        <v>11.2</v>
      </c>
      <c r="BN854" s="109" t="n">
        <v>13.8</v>
      </c>
      <c r="BO854" s="110" t="n">
        <f aca="false">SUM(BC854:BN854)/12</f>
        <v>9.5</v>
      </c>
      <c r="CA854" s="1" t="n">
        <f aca="false">CA853+1</f>
        <v>1954</v>
      </c>
      <c r="CB854" s="111" t="n">
        <v>1954</v>
      </c>
      <c r="CC854" s="120" t="n">
        <f aca="false">(CC851+CC852+CC853+CC855+CC856+CC857)/6</f>
        <v>14.3333333333333</v>
      </c>
      <c r="CD854" s="109" t="n">
        <v>12.9</v>
      </c>
      <c r="CE854" s="109" t="n">
        <v>11.9</v>
      </c>
      <c r="CF854" s="109" t="n">
        <v>12.2</v>
      </c>
      <c r="CG854" s="109" t="n">
        <v>10.7</v>
      </c>
      <c r="CH854" s="109" t="n">
        <v>8.7</v>
      </c>
      <c r="CI854" s="109" t="n">
        <v>7.4</v>
      </c>
      <c r="CJ854" s="109" t="n">
        <v>7.4</v>
      </c>
      <c r="CK854" s="109" t="n">
        <v>8.4</v>
      </c>
      <c r="CL854" s="109" t="n">
        <v>9.4</v>
      </c>
      <c r="CM854" s="109" t="n">
        <v>11.1</v>
      </c>
      <c r="CN854" s="109" t="n">
        <v>13.8</v>
      </c>
      <c r="CO854" s="110" t="n">
        <f aca="false">SUM(CC854:CN854)/12</f>
        <v>10.6861111111111</v>
      </c>
      <c r="DA854" s="1" t="n">
        <f aca="false">DA853+1</f>
        <v>1954</v>
      </c>
      <c r="DB854" s="111" t="n">
        <v>1954</v>
      </c>
      <c r="DC854" s="109" t="n">
        <v>14.1</v>
      </c>
      <c r="DD854" s="109" t="n">
        <v>10</v>
      </c>
      <c r="DE854" s="109" t="n">
        <v>8.7</v>
      </c>
      <c r="DF854" s="109" t="n">
        <v>10.8</v>
      </c>
      <c r="DG854" s="109" t="n">
        <v>6.9</v>
      </c>
      <c r="DH854" s="109" t="n">
        <v>4.8</v>
      </c>
      <c r="DI854" s="109" t="n">
        <v>3.6</v>
      </c>
      <c r="DJ854" s="109" t="n">
        <v>3.9</v>
      </c>
      <c r="DK854" s="109" t="n">
        <v>4.4</v>
      </c>
      <c r="DL854" s="109" t="n">
        <v>7.9</v>
      </c>
      <c r="DM854" s="109" t="n">
        <v>9.2</v>
      </c>
      <c r="DN854" s="109" t="n">
        <v>12.9</v>
      </c>
      <c r="DO854" s="110" t="n">
        <f aca="false">SUM(DC854:DN854)/12</f>
        <v>8.1</v>
      </c>
      <c r="EA854" s="1" t="n">
        <f aca="false">EA853+1</f>
        <v>1954</v>
      </c>
      <c r="EB854" s="113" t="s">
        <v>113</v>
      </c>
      <c r="EC854" s="109" t="n">
        <v>20.9</v>
      </c>
      <c r="ED854" s="109" t="n">
        <v>17.9</v>
      </c>
      <c r="EE854" s="109" t="n">
        <v>14.9</v>
      </c>
      <c r="EF854" s="109" t="n">
        <v>14.2</v>
      </c>
      <c r="EG854" s="109" t="n">
        <v>9</v>
      </c>
      <c r="EH854" s="109" t="n">
        <v>5.8</v>
      </c>
      <c r="EI854" s="109" t="n">
        <v>4.6</v>
      </c>
      <c r="EJ854" s="109" t="n">
        <v>5.9</v>
      </c>
      <c r="EK854" s="109" t="n">
        <v>8.1</v>
      </c>
      <c r="EL854" s="109" t="n">
        <v>14</v>
      </c>
      <c r="EM854" s="109" t="n">
        <v>16.4</v>
      </c>
      <c r="EN854" s="109" t="n">
        <v>19.7</v>
      </c>
      <c r="EO854" s="110" t="n">
        <f aca="false">SUM(EC854:EN854)/12</f>
        <v>12.6166666666667</v>
      </c>
      <c r="FA854" s="1" t="n">
        <f aca="false">FA853+1</f>
        <v>1954</v>
      </c>
      <c r="FB854" s="111" t="n">
        <v>1954</v>
      </c>
      <c r="FC854" s="109" t="n">
        <v>12.7</v>
      </c>
      <c r="FD854" s="109" t="n">
        <v>9.3</v>
      </c>
      <c r="FE854" s="109" t="n">
        <v>7.4</v>
      </c>
      <c r="FF854" s="109" t="n">
        <v>8.7</v>
      </c>
      <c r="FG854" s="109" t="n">
        <v>7.2</v>
      </c>
      <c r="FH854" s="109" t="n">
        <v>5.7</v>
      </c>
      <c r="FI854" s="109" t="n">
        <v>4.1</v>
      </c>
      <c r="FJ854" s="109" t="n">
        <v>4.2</v>
      </c>
      <c r="FK854" s="109" t="n">
        <v>4.6</v>
      </c>
      <c r="FL854" s="109" t="n">
        <v>6.8</v>
      </c>
      <c r="FM854" s="109" t="n">
        <v>7.3</v>
      </c>
      <c r="FN854" s="109" t="n">
        <v>10.3</v>
      </c>
      <c r="FO854" s="110" t="n">
        <f aca="false">SUM(FC854:FN854)/12</f>
        <v>7.35833333333333</v>
      </c>
      <c r="GA854" s="1" t="n">
        <f aca="false">GA853+1</f>
        <v>1954</v>
      </c>
      <c r="GB854" s="113" t="s">
        <v>113</v>
      </c>
      <c r="GC854" s="109" t="n">
        <v>11.7</v>
      </c>
      <c r="GD854" s="109" t="n">
        <v>9.9</v>
      </c>
      <c r="GE854" s="109" t="n">
        <v>7.1</v>
      </c>
      <c r="GF854" s="109" t="n">
        <v>7.7</v>
      </c>
      <c r="GG854" s="109" t="n">
        <v>6.9</v>
      </c>
      <c r="GH854" s="109" t="n">
        <v>5.9</v>
      </c>
      <c r="GI854" s="109" t="n">
        <v>3.6</v>
      </c>
      <c r="GJ854" s="109" t="n">
        <v>4.7</v>
      </c>
      <c r="GK854" s="109" t="n">
        <v>3.9</v>
      </c>
      <c r="GL854" s="109" t="n">
        <v>7.1</v>
      </c>
      <c r="GM854" s="109" t="n">
        <v>6.8</v>
      </c>
      <c r="GN854" s="109" t="n">
        <v>10</v>
      </c>
      <c r="GO854" s="110" t="n">
        <f aca="false">SUM(GC854:GN854)/12</f>
        <v>7.10833333333333</v>
      </c>
      <c r="HA854" s="1" t="n">
        <f aca="false">HA853+1</f>
        <v>1954</v>
      </c>
      <c r="HB854" s="113" t="s">
        <v>113</v>
      </c>
      <c r="HC854" s="109" t="n">
        <v>15.9</v>
      </c>
      <c r="HD854" s="109" t="n">
        <v>14.1</v>
      </c>
      <c r="HE854" s="109" t="n">
        <v>12.9</v>
      </c>
      <c r="HF854" s="109" t="n">
        <v>12.7</v>
      </c>
      <c r="HG854" s="109" t="n">
        <v>11.2</v>
      </c>
      <c r="HH854" s="109" t="n">
        <v>9.4</v>
      </c>
      <c r="HI854" s="109" t="n">
        <v>8.6</v>
      </c>
      <c r="HJ854" s="109" t="n">
        <v>8</v>
      </c>
      <c r="HK854" s="109" t="n">
        <v>9.2</v>
      </c>
      <c r="HL854" s="109" t="n">
        <v>11</v>
      </c>
      <c r="HM854" s="109" t="n">
        <v>11.5</v>
      </c>
      <c r="HN854" s="109" t="n">
        <v>15.1</v>
      </c>
      <c r="HO854" s="110" t="n">
        <f aca="false">SUM(HC854:HN854)/12</f>
        <v>11.6333333333333</v>
      </c>
      <c r="IA854" s="1" t="n">
        <f aca="false">IA853+1</f>
        <v>1954</v>
      </c>
      <c r="IB854" s="111" t="n">
        <v>1954</v>
      </c>
      <c r="IC854" s="109" t="n">
        <v>17.8</v>
      </c>
      <c r="ID854" s="109" t="n">
        <v>13.5</v>
      </c>
      <c r="IE854" s="109" t="n">
        <v>12.9</v>
      </c>
      <c r="IF854" s="109" t="n">
        <v>13.7</v>
      </c>
      <c r="IG854" s="109" t="n">
        <v>10.3</v>
      </c>
      <c r="IH854" s="109" t="n">
        <v>8.2</v>
      </c>
      <c r="II854" s="109" t="n">
        <v>7.3</v>
      </c>
      <c r="IJ854" s="109" t="n">
        <v>7.3</v>
      </c>
      <c r="IK854" s="109" t="n">
        <v>9.3</v>
      </c>
      <c r="IL854" s="109" t="n">
        <v>12.1</v>
      </c>
      <c r="IM854" s="109" t="n">
        <v>12.9</v>
      </c>
      <c r="IN854" s="109" t="n">
        <v>17.2</v>
      </c>
      <c r="IO854" s="110" t="n">
        <f aca="false">SUM(IC854:IN854)/12</f>
        <v>11.875</v>
      </c>
      <c r="JA854" s="1" t="n">
        <f aca="false">JA853+1</f>
        <v>1954</v>
      </c>
      <c r="JB854" s="113" t="s">
        <v>113</v>
      </c>
      <c r="JC854" s="109" t="n">
        <v>13.8</v>
      </c>
      <c r="JD854" s="109" t="n">
        <v>12</v>
      </c>
      <c r="JE854" s="109" t="n">
        <v>11.5</v>
      </c>
      <c r="JF854" s="109" t="n">
        <v>11.7</v>
      </c>
      <c r="JG854" s="109" t="n">
        <v>10.9</v>
      </c>
      <c r="JH854" s="109" t="n">
        <v>8.9</v>
      </c>
      <c r="JI854" s="109" t="n">
        <v>8</v>
      </c>
      <c r="JJ854" s="109" t="n">
        <v>8.9</v>
      </c>
      <c r="JK854" s="109" t="n">
        <v>8</v>
      </c>
      <c r="JL854" s="109" t="n">
        <v>10.1</v>
      </c>
      <c r="JM854" s="109" t="n">
        <v>10.9</v>
      </c>
      <c r="JN854" s="109" t="n">
        <v>14</v>
      </c>
      <c r="JO854" s="110" t="n">
        <f aca="false">SUM(JC854:JN854)/12</f>
        <v>10.725</v>
      </c>
      <c r="KA854" s="1" t="n">
        <f aca="false">KA853+1</f>
        <v>1954</v>
      </c>
      <c r="KB854" s="111" t="n">
        <v>1954</v>
      </c>
      <c r="KC854" s="109" t="n">
        <v>15.7</v>
      </c>
      <c r="KD854" s="109" t="n">
        <v>11.2</v>
      </c>
      <c r="KE854" s="109" t="n">
        <v>11</v>
      </c>
      <c r="KF854" s="109" t="n">
        <v>12.3</v>
      </c>
      <c r="KG854" s="109" t="n">
        <v>9.1</v>
      </c>
      <c r="KH854" s="109" t="n">
        <v>6.8</v>
      </c>
      <c r="KI854" s="109" t="n">
        <v>5.1</v>
      </c>
      <c r="KJ854" s="109" t="n">
        <v>5.2</v>
      </c>
      <c r="KK854" s="109" t="n">
        <v>6.7</v>
      </c>
      <c r="KL854" s="109" t="n">
        <v>9.6</v>
      </c>
      <c r="KM854" s="109" t="n">
        <v>10.9</v>
      </c>
      <c r="KN854" s="109" t="n">
        <v>14.1</v>
      </c>
      <c r="KO854" s="110" t="n">
        <f aca="false">SUM(KC854:KN854)/12</f>
        <v>9.80833333333333</v>
      </c>
      <c r="LA854" s="1" t="n">
        <f aca="false">LA853+1</f>
        <v>1954</v>
      </c>
      <c r="LB854" s="113" t="s">
        <v>113</v>
      </c>
      <c r="LC854" s="109" t="n">
        <v>14.7</v>
      </c>
      <c r="LD854" s="109" t="n">
        <v>11.7</v>
      </c>
      <c r="LE854" s="109" t="n">
        <v>10.4</v>
      </c>
      <c r="LF854" s="109" t="n">
        <v>8.5</v>
      </c>
      <c r="LG854" s="109" t="n">
        <v>8.3</v>
      </c>
      <c r="LH854" s="109" t="n">
        <v>6.2</v>
      </c>
      <c r="LI854" s="109" t="n">
        <v>4.7</v>
      </c>
      <c r="LJ854" s="109" t="n">
        <v>4.7</v>
      </c>
      <c r="LK854" s="109" t="n">
        <v>6</v>
      </c>
      <c r="LL854" s="109" t="n">
        <v>9.9</v>
      </c>
      <c r="LM854" s="109" t="n">
        <v>10.5</v>
      </c>
      <c r="LN854" s="109" t="n">
        <v>14.1</v>
      </c>
      <c r="LO854" s="110" t="n">
        <f aca="false">SUM(LC854:LN854)/12</f>
        <v>9.14166666666667</v>
      </c>
      <c r="MA854" s="1" t="n">
        <f aca="false">MA853+1</f>
        <v>1954</v>
      </c>
      <c r="MB854" s="111" t="n">
        <v>1954</v>
      </c>
      <c r="MC854" s="109" t="n">
        <v>14.4</v>
      </c>
      <c r="MD854" s="109" t="n">
        <v>11.2</v>
      </c>
      <c r="ME854" s="109" t="n">
        <v>9.4</v>
      </c>
      <c r="MF854" s="109" t="n">
        <v>10.3</v>
      </c>
      <c r="MG854" s="109" t="n">
        <v>8.2</v>
      </c>
      <c r="MH854" s="109" t="n">
        <v>6.6</v>
      </c>
      <c r="MI854" s="109" t="n">
        <v>5.2</v>
      </c>
      <c r="MJ854" s="109" t="n">
        <v>6</v>
      </c>
      <c r="MK854" s="109" t="n">
        <v>6.1</v>
      </c>
      <c r="ML854" s="109" t="n">
        <v>8.5</v>
      </c>
      <c r="MM854" s="109" t="n">
        <v>9.5</v>
      </c>
      <c r="MN854" s="109" t="n">
        <v>13</v>
      </c>
      <c r="MO854" s="110" t="n">
        <f aca="false">SUM(MC854:MN854)/12</f>
        <v>9.03333333333333</v>
      </c>
      <c r="NA854" s="1" t="n">
        <f aca="false">NA853+1</f>
        <v>1953</v>
      </c>
      <c r="NB854" s="113" t="s">
        <v>112</v>
      </c>
      <c r="NC854" s="109" t="n">
        <v>17.5</v>
      </c>
      <c r="ND854" s="109" t="n">
        <v>16.8</v>
      </c>
      <c r="NE854" s="109" t="n">
        <v>17.5</v>
      </c>
      <c r="NF854" s="109" t="n">
        <v>12.8</v>
      </c>
      <c r="NG854" s="109" t="n">
        <v>6.5</v>
      </c>
      <c r="NH854" s="109" t="n">
        <v>6.1</v>
      </c>
      <c r="NI854" s="109" t="n">
        <v>2.5</v>
      </c>
      <c r="NJ854" s="109" t="n">
        <v>5</v>
      </c>
      <c r="NK854" s="109" t="n">
        <v>7.4</v>
      </c>
      <c r="NL854" s="109" t="n">
        <v>11.3</v>
      </c>
      <c r="NM854" s="109" t="n">
        <v>13.3</v>
      </c>
      <c r="NN854" s="109" t="n">
        <v>17.7</v>
      </c>
      <c r="NO854" s="110" t="n">
        <f aca="false">SUM(NC854:NN854)/12</f>
        <v>11.2</v>
      </c>
      <c r="OA854" s="5"/>
    </row>
    <row r="855" customFormat="false" ht="12.75" hidden="false" customHeight="false" outlineLevel="0" collapsed="false">
      <c r="A855" s="101" t="n">
        <f aca="false">A850+5</f>
        <v>1955</v>
      </c>
      <c r="B855" s="102" t="n">
        <f aca="false">AVERAGE(AO855,BO855,CO855,DO855,EO855,FO855,GO855,HO855,IO855,JO855,KO855,LO855,MO855,NN855)</f>
        <v>10.9511904761905</v>
      </c>
      <c r="C855" s="103" t="n">
        <f aca="false">AVERAGE(B851:B855)</f>
        <v>10.6643055555556</v>
      </c>
      <c r="D855" s="104" t="n">
        <f aca="false">AVERAGE(B846:B855)</f>
        <v>10.5619146825397</v>
      </c>
      <c r="E855" s="102" t="n">
        <f aca="false">AVERAGE(B836:B855)</f>
        <v>10.6341418650794</v>
      </c>
      <c r="F855" s="105" t="n">
        <f aca="false">AVERAGE(B806:B855)</f>
        <v>10.5339215899841</v>
      </c>
      <c r="G855" s="3" t="n">
        <f aca="false">MAX(AC855:AN855,BC855:BN855,CC855:CN855,DC855:DN855,EC855:EN855,FC855:FN855,GC855:GN855,HC855:HN855,IC855:IN855,JC855:JN855,KC855:KN855,LC855:LN855,MC855:MN855,NB855:NM855)</f>
        <v>22.2</v>
      </c>
      <c r="H855" s="106" t="n">
        <f aca="false">MEDIAN(AC855:AN855,BC855:BN855,CC855:CN855,DC855:DN855,EC855:EN855,FC855:FN855,GC855:GN855,HC855:HN855,IC855:IN855,JC855:JN855,KC855:KN855,LC855:LN855,MC855:MN855,NB855:NM855)</f>
        <v>9.6</v>
      </c>
      <c r="I855" s="5" t="n">
        <f aca="false">MIN(AC855:AN855,BC855:BN855,CC855:CN855,DC855:DN855,EC855:EN855,FC855:FN855,GC855:GN855,HC855:HN855,IC855:IN855,JC855:JN855,KC855:KN855,LC855:LN855,MC855:MN855,NB855:NM855)</f>
        <v>2.4</v>
      </c>
      <c r="J855" s="107" t="n">
        <f aca="false">(G855+I855)/2</f>
        <v>12.3</v>
      </c>
      <c r="AA855" s="1" t="n">
        <f aca="false">AA854+1</f>
        <v>37</v>
      </c>
      <c r="AB855" s="108" t="n">
        <v>1955</v>
      </c>
      <c r="AC855" s="109" t="n">
        <v>17.9</v>
      </c>
      <c r="AD855" s="109" t="n">
        <v>18</v>
      </c>
      <c r="AE855" s="109" t="n">
        <v>15.3</v>
      </c>
      <c r="AF855" s="109" t="n">
        <v>12.4</v>
      </c>
      <c r="AG855" s="109" t="n">
        <v>9.3</v>
      </c>
      <c r="AH855" s="109" t="n">
        <v>9.5</v>
      </c>
      <c r="AI855" s="109" t="n">
        <v>7.9</v>
      </c>
      <c r="AJ855" s="109" t="n">
        <v>8.7</v>
      </c>
      <c r="AK855" s="109" t="n">
        <v>10.3</v>
      </c>
      <c r="AL855" s="109" t="n">
        <v>11.3</v>
      </c>
      <c r="AM855" s="109" t="n">
        <v>12</v>
      </c>
      <c r="AN855" s="109" t="n">
        <v>14</v>
      </c>
      <c r="AO855" s="110" t="n">
        <f aca="false">SUM(AC855:AN855)/12</f>
        <v>12.2166666666667</v>
      </c>
      <c r="AQ855" s="112"/>
      <c r="AR855" s="119"/>
      <c r="AS855" s="109"/>
      <c r="AT855" s="109"/>
      <c r="AU855" s="109"/>
      <c r="AV855" s="109"/>
      <c r="AW855" s="109"/>
      <c r="AX855" s="109"/>
      <c r="AY855" s="109"/>
      <c r="AZ855" s="109"/>
      <c r="BA855" s="1" t="n">
        <f aca="false">BA854+1</f>
        <v>1955</v>
      </c>
      <c r="BB855" s="111" t="n">
        <v>1955</v>
      </c>
      <c r="BC855" s="109" t="n">
        <v>15.9</v>
      </c>
      <c r="BD855" s="109" t="n">
        <v>16.3</v>
      </c>
      <c r="BE855" s="109" t="n">
        <v>13.3</v>
      </c>
      <c r="BF855" s="109" t="n">
        <v>8.9</v>
      </c>
      <c r="BG855" s="109" t="n">
        <v>7.6</v>
      </c>
      <c r="BH855" s="109" t="n">
        <v>7.2</v>
      </c>
      <c r="BI855" s="109" t="n">
        <v>5.9</v>
      </c>
      <c r="BJ855" s="109" t="n">
        <v>7.1</v>
      </c>
      <c r="BK855" s="109" t="n">
        <v>7.7</v>
      </c>
      <c r="BL855" s="109" t="n">
        <v>9.3</v>
      </c>
      <c r="BM855" s="109" t="n">
        <v>9.5</v>
      </c>
      <c r="BN855" s="109" t="n">
        <v>11.9</v>
      </c>
      <c r="BO855" s="110" t="n">
        <f aca="false">SUM(BC855:BN855)/12</f>
        <v>10.05</v>
      </c>
      <c r="CA855" s="1" t="n">
        <f aca="false">CA854+1</f>
        <v>1955</v>
      </c>
      <c r="CB855" s="111" t="n">
        <v>1955</v>
      </c>
      <c r="CC855" s="109" t="n">
        <v>15.3</v>
      </c>
      <c r="CD855" s="109" t="n">
        <v>17.6</v>
      </c>
      <c r="CE855" s="109" t="n">
        <v>14.8</v>
      </c>
      <c r="CF855" s="109" t="n">
        <v>12.7</v>
      </c>
      <c r="CG855" s="109" t="n">
        <v>9.2</v>
      </c>
      <c r="CH855" s="109" t="n">
        <v>10.4</v>
      </c>
      <c r="CI855" s="109" t="n">
        <v>8.2</v>
      </c>
      <c r="CJ855" s="109" t="n">
        <v>8.4</v>
      </c>
      <c r="CK855" s="109" t="n">
        <v>9.5</v>
      </c>
      <c r="CL855" s="109" t="n">
        <v>10.9</v>
      </c>
      <c r="CM855" s="109" t="n">
        <v>10.5</v>
      </c>
      <c r="CN855" s="109" t="n">
        <v>11.4</v>
      </c>
      <c r="CO855" s="110" t="n">
        <f aca="false">SUM(CC855:CN855)/12</f>
        <v>11.575</v>
      </c>
      <c r="DA855" s="1" t="n">
        <f aca="false">DA854+1</f>
        <v>1955</v>
      </c>
      <c r="DB855" s="111" t="n">
        <v>1955</v>
      </c>
      <c r="DC855" s="109" t="n">
        <v>13.6</v>
      </c>
      <c r="DD855" s="109" t="n">
        <v>14.8</v>
      </c>
      <c r="DE855" s="109" t="n">
        <v>11.9</v>
      </c>
      <c r="DF855" s="109" t="n">
        <v>7.1</v>
      </c>
      <c r="DG855" s="109" t="n">
        <v>6.7</v>
      </c>
      <c r="DH855" s="109" t="n">
        <v>5.6</v>
      </c>
      <c r="DI855" s="109" t="n">
        <v>4.7</v>
      </c>
      <c r="DJ855" s="109" t="n">
        <v>5.2</v>
      </c>
      <c r="DK855" s="109" t="n">
        <v>6.2</v>
      </c>
      <c r="DL855" s="109" t="n">
        <v>7.7</v>
      </c>
      <c r="DM855" s="109" t="n">
        <v>7.9</v>
      </c>
      <c r="DN855" s="109" t="n">
        <v>10.4</v>
      </c>
      <c r="DO855" s="110" t="n">
        <f aca="false">SUM(DC855:DN855)/12</f>
        <v>8.48333333333333</v>
      </c>
      <c r="EA855" s="1" t="n">
        <f aca="false">EA854+1</f>
        <v>1955</v>
      </c>
      <c r="EB855" s="113" t="s">
        <v>114</v>
      </c>
      <c r="EC855" s="109" t="n">
        <v>20.1</v>
      </c>
      <c r="ED855" s="109" t="n">
        <v>22.2</v>
      </c>
      <c r="EE855" s="109" t="n">
        <v>19.2</v>
      </c>
      <c r="EF855" s="109" t="n">
        <v>13.2</v>
      </c>
      <c r="EG855" s="109" t="n">
        <v>8.3</v>
      </c>
      <c r="EH855" s="109" t="n">
        <v>8.8</v>
      </c>
      <c r="EI855" s="109" t="n">
        <v>4.6</v>
      </c>
      <c r="EJ855" s="109" t="n">
        <v>7.8</v>
      </c>
      <c r="EK855" s="109" t="n">
        <v>10.4</v>
      </c>
      <c r="EL855" s="109" t="n">
        <v>13.4</v>
      </c>
      <c r="EM855" s="109" t="n">
        <v>14.4</v>
      </c>
      <c r="EN855" s="109" t="n">
        <v>17</v>
      </c>
      <c r="EO855" s="110" t="n">
        <f aca="false">SUM(EC855:EN855)/12</f>
        <v>13.2833333333333</v>
      </c>
      <c r="FA855" s="1" t="n">
        <f aca="false">FA854+1</f>
        <v>1955</v>
      </c>
      <c r="FB855" s="111" t="n">
        <v>1955</v>
      </c>
      <c r="FC855" s="109" t="n">
        <v>11.8</v>
      </c>
      <c r="FD855" s="109" t="n">
        <v>13.2</v>
      </c>
      <c r="FE855" s="109" t="n">
        <v>9.6</v>
      </c>
      <c r="FF855" s="109" t="n">
        <v>7.4</v>
      </c>
      <c r="FG855" s="109" t="n">
        <v>5.8</v>
      </c>
      <c r="FH855" s="109" t="n">
        <v>5.7</v>
      </c>
      <c r="FI855" s="109" t="n">
        <v>4.9</v>
      </c>
      <c r="FJ855" s="109" t="n">
        <v>5.9</v>
      </c>
      <c r="FK855" s="109" t="n">
        <v>5.4</v>
      </c>
      <c r="FL855" s="109" t="n">
        <v>7.8</v>
      </c>
      <c r="FM855" s="109" t="n">
        <v>7.3</v>
      </c>
      <c r="FN855" s="109" t="n">
        <v>9.3</v>
      </c>
      <c r="FO855" s="110" t="n">
        <f aca="false">SUM(FC855:FN855)/12</f>
        <v>7.84166666666667</v>
      </c>
      <c r="GA855" s="1" t="n">
        <f aca="false">GA854+1</f>
        <v>1955</v>
      </c>
      <c r="GB855" s="113" t="s">
        <v>114</v>
      </c>
      <c r="GC855" s="109" t="n">
        <v>10.2</v>
      </c>
      <c r="GD855" s="109" t="n">
        <v>12.7</v>
      </c>
      <c r="GE855" s="109" t="n">
        <v>9.1</v>
      </c>
      <c r="GF855" s="109" t="n">
        <v>7.5</v>
      </c>
      <c r="GG855" s="109" t="n">
        <v>6.1</v>
      </c>
      <c r="GH855" s="109" t="n">
        <v>4.8</v>
      </c>
      <c r="GI855" s="109" t="n">
        <v>5.2</v>
      </c>
      <c r="GJ855" s="109" t="n">
        <v>6.3</v>
      </c>
      <c r="GK855" s="109" t="n">
        <v>6</v>
      </c>
      <c r="GL855" s="109" t="n">
        <v>7.8</v>
      </c>
      <c r="GM855" s="109" t="n">
        <v>6.6</v>
      </c>
      <c r="GN855" s="109" t="n">
        <v>9.6</v>
      </c>
      <c r="GO855" s="110" t="n">
        <f aca="false">SUM(GC855:GN855)/12</f>
        <v>7.65833333333333</v>
      </c>
      <c r="HA855" s="1" t="n">
        <f aca="false">HA854+1</f>
        <v>1955</v>
      </c>
      <c r="HB855" s="113" t="s">
        <v>114</v>
      </c>
      <c r="HC855" s="109" t="n">
        <v>16.5</v>
      </c>
      <c r="HD855" s="109" t="n">
        <v>18</v>
      </c>
      <c r="HE855" s="109" t="n">
        <v>15.7</v>
      </c>
      <c r="HF855" s="109" t="n">
        <v>12.8</v>
      </c>
      <c r="HG855" s="109" t="n">
        <v>10</v>
      </c>
      <c r="HH855" s="109" t="n">
        <v>10.4</v>
      </c>
      <c r="HI855" s="109" t="n">
        <v>8.4</v>
      </c>
      <c r="HJ855" s="109" t="n">
        <v>9.4</v>
      </c>
      <c r="HK855" s="109" t="n">
        <v>9.7</v>
      </c>
      <c r="HL855" s="109" t="n">
        <v>10.6</v>
      </c>
      <c r="HM855" s="109" t="n">
        <v>11.4</v>
      </c>
      <c r="HN855" s="109" t="n">
        <v>13.6</v>
      </c>
      <c r="HO855" s="110" t="n">
        <f aca="false">SUM(HC855:HN855)/12</f>
        <v>12.2083333333333</v>
      </c>
      <c r="IA855" s="1" t="n">
        <f aca="false">IA854+1</f>
        <v>1955</v>
      </c>
      <c r="IB855" s="111" t="n">
        <v>1955</v>
      </c>
      <c r="IC855" s="109" t="n">
        <v>18.1</v>
      </c>
      <c r="ID855" s="109" t="n">
        <v>19.1</v>
      </c>
      <c r="IE855" s="109" t="n">
        <v>15.6</v>
      </c>
      <c r="IF855" s="109" t="n">
        <v>11.1</v>
      </c>
      <c r="IG855" s="109" t="n">
        <v>9.5</v>
      </c>
      <c r="IH855" s="109" t="n">
        <v>10.1</v>
      </c>
      <c r="II855" s="109" t="n">
        <v>8</v>
      </c>
      <c r="IJ855" s="109" t="n">
        <v>9.3</v>
      </c>
      <c r="IK855" s="109" t="n">
        <v>10.4</v>
      </c>
      <c r="IL855" s="109" t="n">
        <v>13</v>
      </c>
      <c r="IM855" s="109" t="n">
        <v>12.7</v>
      </c>
      <c r="IN855" s="109" t="n">
        <v>15</v>
      </c>
      <c r="IO855" s="110" t="n">
        <f aca="false">SUM(IC855:IN855)/12</f>
        <v>12.6583333333333</v>
      </c>
      <c r="JA855" s="1" t="n">
        <f aca="false">JA854+1</f>
        <v>1955</v>
      </c>
      <c r="JB855" s="113" t="s">
        <v>114</v>
      </c>
      <c r="JC855" s="109" t="n">
        <v>14.2</v>
      </c>
      <c r="JD855" s="109" t="n">
        <v>14.5</v>
      </c>
      <c r="JE855" s="109" t="n">
        <v>11.7</v>
      </c>
      <c r="JF855" s="109" t="n">
        <v>10.7</v>
      </c>
      <c r="JG855" s="109" t="n">
        <v>9.3</v>
      </c>
      <c r="JH855" s="109" t="n">
        <v>7.7</v>
      </c>
      <c r="JI855" s="109" t="n">
        <v>8.2</v>
      </c>
      <c r="JJ855" s="109" t="n">
        <v>9.1</v>
      </c>
      <c r="JK855" s="109" t="n">
        <v>9.6</v>
      </c>
      <c r="JL855" s="109" t="n">
        <v>11</v>
      </c>
      <c r="JM855" s="109" t="n">
        <v>10.9</v>
      </c>
      <c r="JN855" s="109" t="n">
        <v>12.6</v>
      </c>
      <c r="JO855" s="110" t="n">
        <f aca="false">SUM(JC855:JN855)/12</f>
        <v>10.7916666666667</v>
      </c>
      <c r="KA855" s="1" t="n">
        <f aca="false">KA854+1</f>
        <v>1955</v>
      </c>
      <c r="KB855" s="111" t="n">
        <v>1955</v>
      </c>
      <c r="KC855" s="119"/>
      <c r="KD855" s="109" t="n">
        <v>16.6</v>
      </c>
      <c r="KE855" s="109" t="n">
        <v>13.6</v>
      </c>
      <c r="KF855" s="109" t="n">
        <v>10.2</v>
      </c>
      <c r="KG855" s="109" t="n">
        <v>7.8</v>
      </c>
      <c r="KH855" s="109" t="n">
        <v>7.8</v>
      </c>
      <c r="KI855" s="109" t="n">
        <v>5.9</v>
      </c>
      <c r="KJ855" s="109" t="n">
        <v>6.9</v>
      </c>
      <c r="KK855" s="109" t="n">
        <v>7.7</v>
      </c>
      <c r="KL855" s="109" t="n">
        <v>9.3</v>
      </c>
      <c r="KM855" s="109" t="n">
        <v>10.7</v>
      </c>
      <c r="KN855" s="109" t="n">
        <v>12</v>
      </c>
      <c r="KO855" s="110" t="n">
        <f aca="false">SUM(KC855:KN855)/12</f>
        <v>9.04166666666667</v>
      </c>
      <c r="LA855" s="1" t="n">
        <f aca="false">LA854+1</f>
        <v>1955</v>
      </c>
      <c r="LB855" s="113" t="s">
        <v>114</v>
      </c>
      <c r="LC855" s="109" t="n">
        <v>15.6</v>
      </c>
      <c r="LD855" s="109" t="n">
        <v>16.8</v>
      </c>
      <c r="LE855" s="109" t="n">
        <v>13.8</v>
      </c>
      <c r="LF855" s="109" t="n">
        <v>10</v>
      </c>
      <c r="LG855" s="109" t="n">
        <v>7.4</v>
      </c>
      <c r="LH855" s="109" t="n">
        <v>7.9</v>
      </c>
      <c r="LI855" s="109" t="n">
        <v>5.5</v>
      </c>
      <c r="LJ855" s="109" t="n">
        <v>7.3</v>
      </c>
      <c r="LK855" s="109" t="n">
        <v>7.4</v>
      </c>
      <c r="LL855" s="109" t="n">
        <v>9.3</v>
      </c>
      <c r="LM855" s="109" t="n">
        <v>9.5</v>
      </c>
      <c r="LN855" s="109" t="n">
        <v>12.1</v>
      </c>
      <c r="LO855" s="110" t="n">
        <f aca="false">SUM(LC855:LN855)/12</f>
        <v>10.2166666666667</v>
      </c>
      <c r="MA855" s="1" t="n">
        <f aca="false">MA854+1</f>
        <v>1955</v>
      </c>
      <c r="MB855" s="111" t="n">
        <v>1955</v>
      </c>
      <c r="MC855" s="109" t="n">
        <v>14.1</v>
      </c>
      <c r="MD855" s="109" t="n">
        <v>15.6</v>
      </c>
      <c r="ME855" s="109" t="n">
        <v>11.8</v>
      </c>
      <c r="MF855" s="109" t="n">
        <v>8.1</v>
      </c>
      <c r="MG855" s="109" t="n">
        <v>7.3</v>
      </c>
      <c r="MH855" s="109" t="n">
        <v>5.8</v>
      </c>
      <c r="MI855" s="109" t="n">
        <v>6.2</v>
      </c>
      <c r="MJ855" s="109" t="n">
        <v>6.6</v>
      </c>
      <c r="MK855" s="109" t="n">
        <v>7.6</v>
      </c>
      <c r="ML855" s="109" t="n">
        <v>9.1</v>
      </c>
      <c r="MM855" s="109" t="n">
        <v>9.2</v>
      </c>
      <c r="MN855" s="109" t="n">
        <v>11.3</v>
      </c>
      <c r="MO855" s="110" t="n">
        <f aca="false">SUM(MC855:MN855)/12</f>
        <v>9.39166666666667</v>
      </c>
      <c r="NA855" s="1" t="n">
        <f aca="false">NA854+1</f>
        <v>1954</v>
      </c>
      <c r="NB855" s="113" t="s">
        <v>113</v>
      </c>
      <c r="NC855" s="109" t="n">
        <v>18.3</v>
      </c>
      <c r="ND855" s="109" t="n">
        <v>14.3</v>
      </c>
      <c r="NE855" s="109" t="n">
        <v>13.2</v>
      </c>
      <c r="NF855" s="109" t="n">
        <v>12.1</v>
      </c>
      <c r="NG855" s="109" t="n">
        <v>8.5</v>
      </c>
      <c r="NH855" s="109" t="n">
        <v>6</v>
      </c>
      <c r="NI855" s="109" t="n">
        <v>2.4</v>
      </c>
      <c r="NJ855" s="109" t="n">
        <v>3.9</v>
      </c>
      <c r="NK855" s="109" t="n">
        <v>7.5</v>
      </c>
      <c r="NL855" s="109" t="n">
        <v>12.4</v>
      </c>
      <c r="NM855" s="109" t="n">
        <v>14.3</v>
      </c>
      <c r="NN855" s="109" t="n">
        <v>17.9</v>
      </c>
      <c r="NO855" s="110" t="n">
        <f aca="false">SUM(NC855:NN855)/12</f>
        <v>10.9</v>
      </c>
      <c r="OA855" s="5"/>
    </row>
    <row r="856" customFormat="false" ht="12.75" hidden="false" customHeight="false" outlineLevel="0" collapsed="false">
      <c r="A856" s="101"/>
      <c r="B856" s="102" t="n">
        <f aca="false">AVERAGE(AO856,BO856,CO856,DO856,EO856,FO856,GO856,HO856,IO856,JO856,KO856,LO856,MO856,NN856)</f>
        <v>10.4985119047619</v>
      </c>
      <c r="C856" s="103" t="n">
        <f aca="false">AVERAGE(B852:B856)</f>
        <v>10.5261507936508</v>
      </c>
      <c r="D856" s="104" t="n">
        <f aca="false">AVERAGE(B847:B856)</f>
        <v>10.5672420634921</v>
      </c>
      <c r="E856" s="102" t="n">
        <f aca="false">AVERAGE(B837:B856)</f>
        <v>10.6281150793651</v>
      </c>
      <c r="F856" s="105" t="n">
        <f aca="false">AVERAGE(B807:B856)</f>
        <v>10.525308494746</v>
      </c>
      <c r="G856" s="3" t="n">
        <f aca="false">MAX(AC856:AN856,BC856:BN856,CC856:CN856,DC856:DN856,EC856:EN856,FC856:FN856,GC856:GN856,HC856:HN856,IC856:IN856,JC856:JN856,KC856:KN856,LC856:LN856,MC856:MN856,NB856:NM856)</f>
        <v>22</v>
      </c>
      <c r="H856" s="106" t="n">
        <f aca="false">MEDIAN(AC856:AN856,BC856:BN856,CC856:CN856,DC856:DN856,EC856:EN856,FC856:FN856,GC856:GN856,HC856:HN856,IC856:IN856,JC856:JN856,KC856:KN856,LC856:LN856,MC856:MN856,NB856:NM856)</f>
        <v>9.5</v>
      </c>
      <c r="I856" s="5" t="n">
        <f aca="false">MIN(AC856:AN856,BC856:BN856,CC856:CN856,DC856:DN856,EC856:EN856,FC856:FN856,GC856:GN856,HC856:HN856,IC856:IN856,JC856:JN856,KC856:KN856,LC856:LN856,MC856:MN856,NB856:NM856)</f>
        <v>3.3</v>
      </c>
      <c r="J856" s="107" t="n">
        <f aca="false">(G856+I856)/2</f>
        <v>12.65</v>
      </c>
      <c r="AA856" s="1" t="n">
        <f aca="false">AA855+1</f>
        <v>38</v>
      </c>
      <c r="AB856" s="108" t="n">
        <v>1956</v>
      </c>
      <c r="AC856" s="109" t="n">
        <v>15.8</v>
      </c>
      <c r="AD856" s="109" t="n">
        <v>19.5</v>
      </c>
      <c r="AE856" s="109" t="n">
        <v>17.5</v>
      </c>
      <c r="AF856" s="109" t="n">
        <v>13.7</v>
      </c>
      <c r="AG856" s="109" t="n">
        <v>10.8</v>
      </c>
      <c r="AH856" s="109" t="n">
        <v>8.1</v>
      </c>
      <c r="AI856" s="109" t="n">
        <v>8.5</v>
      </c>
      <c r="AJ856" s="109" t="n">
        <v>7.6</v>
      </c>
      <c r="AK856" s="109" t="n">
        <v>9.2</v>
      </c>
      <c r="AL856" s="109" t="n">
        <v>10.2</v>
      </c>
      <c r="AM856" s="109" t="n">
        <v>11.3</v>
      </c>
      <c r="AN856" s="109" t="n">
        <v>12.9</v>
      </c>
      <c r="AO856" s="110" t="n">
        <f aca="false">SUM(AC856:AN856)/12</f>
        <v>12.0916666666667</v>
      </c>
      <c r="AQ856" s="112"/>
      <c r="AR856" s="109"/>
      <c r="AS856" s="109"/>
      <c r="AT856" s="109"/>
      <c r="AU856" s="109"/>
      <c r="AV856" s="109"/>
      <c r="AW856" s="109"/>
      <c r="AX856" s="109"/>
      <c r="AY856" s="109"/>
      <c r="AZ856" s="109"/>
      <c r="BA856" s="1" t="n">
        <f aca="false">BA855+1</f>
        <v>1956</v>
      </c>
      <c r="BB856" s="111" t="n">
        <v>1956</v>
      </c>
      <c r="BC856" s="109" t="n">
        <v>13.4</v>
      </c>
      <c r="BD856" s="109" t="n">
        <v>17.3</v>
      </c>
      <c r="BE856" s="109" t="n">
        <v>14.7</v>
      </c>
      <c r="BF856" s="109" t="n">
        <v>11.2</v>
      </c>
      <c r="BG856" s="109" t="n">
        <v>8.8</v>
      </c>
      <c r="BH856" s="109" t="n">
        <v>6.7</v>
      </c>
      <c r="BI856" s="109" t="n">
        <v>5.7</v>
      </c>
      <c r="BJ856" s="109" t="n">
        <v>5</v>
      </c>
      <c r="BK856" s="109" t="n">
        <v>6.5</v>
      </c>
      <c r="BL856" s="109" t="n">
        <v>7</v>
      </c>
      <c r="BM856" s="109" t="n">
        <v>9.1</v>
      </c>
      <c r="BN856" s="109" t="n">
        <v>11.3</v>
      </c>
      <c r="BO856" s="110" t="n">
        <f aca="false">SUM(BC856:BN856)/12</f>
        <v>9.725</v>
      </c>
      <c r="CA856" s="1" t="n">
        <f aca="false">CA855+1</f>
        <v>1956</v>
      </c>
      <c r="CB856" s="111" t="n">
        <v>1956</v>
      </c>
      <c r="CC856" s="109" t="n">
        <v>12.4</v>
      </c>
      <c r="CD856" s="109" t="n">
        <v>15.6</v>
      </c>
      <c r="CE856" s="109" t="n">
        <v>15.2</v>
      </c>
      <c r="CF856" s="109" t="n">
        <v>12.5</v>
      </c>
      <c r="CG856" s="109" t="n">
        <v>10.9</v>
      </c>
      <c r="CH856" s="109" t="n">
        <v>7.7</v>
      </c>
      <c r="CI856" s="109" t="n">
        <v>9.6</v>
      </c>
      <c r="CJ856" s="109" t="n">
        <v>9.7</v>
      </c>
      <c r="CK856" s="109" t="n">
        <v>8.6</v>
      </c>
      <c r="CL856" s="109" t="n">
        <v>9.5</v>
      </c>
      <c r="CM856" s="109" t="n">
        <v>10.2</v>
      </c>
      <c r="CN856" s="109" t="n">
        <v>10.8</v>
      </c>
      <c r="CO856" s="110" t="n">
        <f aca="false">SUM(CC856:CN856)/12</f>
        <v>11.0583333333333</v>
      </c>
      <c r="DA856" s="1" t="n">
        <f aca="false">DA855+1</f>
        <v>1956</v>
      </c>
      <c r="DB856" s="111" t="n">
        <v>1956</v>
      </c>
      <c r="DC856" s="109" t="n">
        <v>10.8</v>
      </c>
      <c r="DD856" s="109" t="n">
        <v>15.8</v>
      </c>
      <c r="DE856" s="109" t="n">
        <v>14.4</v>
      </c>
      <c r="DF856" s="109" t="n">
        <v>10</v>
      </c>
      <c r="DG856" s="109" t="n">
        <v>6.5</v>
      </c>
      <c r="DH856" s="109" t="n">
        <v>4.4</v>
      </c>
      <c r="DI856" s="109" t="n">
        <v>3.3</v>
      </c>
      <c r="DJ856" s="109" t="n">
        <v>3.4</v>
      </c>
      <c r="DK856" s="109" t="n">
        <v>4.3</v>
      </c>
      <c r="DL856" s="109" t="n">
        <v>4.9</v>
      </c>
      <c r="DM856" s="109" t="n">
        <v>6.1</v>
      </c>
      <c r="DN856" s="109" t="n">
        <v>13.2</v>
      </c>
      <c r="DO856" s="110" t="n">
        <f aca="false">SUM(DC856:DN856)/12</f>
        <v>8.09166666666667</v>
      </c>
      <c r="EA856" s="1" t="n">
        <f aca="false">EA855+1</f>
        <v>1956</v>
      </c>
      <c r="EB856" s="113" t="s">
        <v>115</v>
      </c>
      <c r="EC856" s="109" t="n">
        <v>19.4</v>
      </c>
      <c r="ED856" s="109" t="n">
        <v>22</v>
      </c>
      <c r="EE856" s="109" t="n">
        <v>18.1</v>
      </c>
      <c r="EF856" s="109" t="n">
        <v>13.8</v>
      </c>
      <c r="EG856" s="109" t="n">
        <v>9</v>
      </c>
      <c r="EH856" s="109" t="n">
        <v>5.5</v>
      </c>
      <c r="EI856" s="109" t="n">
        <v>6.6</v>
      </c>
      <c r="EJ856" s="109" t="n">
        <v>4.7</v>
      </c>
      <c r="EK856" s="109" t="n">
        <v>8.5</v>
      </c>
      <c r="EL856" s="109" t="n">
        <v>11.3</v>
      </c>
      <c r="EM856" s="109" t="n">
        <v>15.1</v>
      </c>
      <c r="EN856" s="109" t="n">
        <v>17.8</v>
      </c>
      <c r="EO856" s="110" t="n">
        <f aca="false">SUM(EC856:EN856)/12</f>
        <v>12.65</v>
      </c>
      <c r="FA856" s="1" t="n">
        <f aca="false">FA855+1</f>
        <v>1956</v>
      </c>
      <c r="FB856" s="111" t="n">
        <v>1956</v>
      </c>
      <c r="FC856" s="109" t="n">
        <v>9.7</v>
      </c>
      <c r="FD856" s="109" t="n">
        <v>12.9</v>
      </c>
      <c r="FE856" s="109" t="n">
        <v>12.1</v>
      </c>
      <c r="FF856" s="109" t="n">
        <v>10.1</v>
      </c>
      <c r="FG856" s="109" t="n">
        <v>6.3</v>
      </c>
      <c r="FH856" s="109" t="n">
        <v>5.1</v>
      </c>
      <c r="FI856" s="109" t="n">
        <v>5.3</v>
      </c>
      <c r="FJ856" s="109" t="n">
        <v>4.3</v>
      </c>
      <c r="FK856" s="109" t="n">
        <v>6.1</v>
      </c>
      <c r="FL856" s="109" t="n">
        <v>6.3</v>
      </c>
      <c r="FM856" s="109" t="n">
        <v>6.8</v>
      </c>
      <c r="FN856" s="109" t="n">
        <v>7.8</v>
      </c>
      <c r="FO856" s="110" t="n">
        <f aca="false">SUM(FC856:FN856)/12</f>
        <v>7.73333333333333</v>
      </c>
      <c r="GA856" s="1" t="n">
        <f aca="false">GA855+1</f>
        <v>1956</v>
      </c>
      <c r="GB856" s="113" t="s">
        <v>115</v>
      </c>
      <c r="GC856" s="109" t="n">
        <v>9.5</v>
      </c>
      <c r="GD856" s="109" t="n">
        <v>12.9</v>
      </c>
      <c r="GE856" s="109" t="n">
        <v>12.1</v>
      </c>
      <c r="GF856" s="109" t="n">
        <v>9.1</v>
      </c>
      <c r="GG856" s="109" t="n">
        <v>5.8</v>
      </c>
      <c r="GH856" s="109" t="n">
        <v>4.9</v>
      </c>
      <c r="GI856" s="109" t="n">
        <v>5.1</v>
      </c>
      <c r="GJ856" s="109" t="n">
        <v>4.7</v>
      </c>
      <c r="GK856" s="109" t="n">
        <v>5.6</v>
      </c>
      <c r="GL856" s="109" t="n">
        <v>5.8</v>
      </c>
      <c r="GM856" s="109" t="n">
        <v>7.2</v>
      </c>
      <c r="GN856" s="109" t="n">
        <v>7.9</v>
      </c>
      <c r="GO856" s="110" t="n">
        <f aca="false">SUM(GC856:GN856)/12</f>
        <v>7.55</v>
      </c>
      <c r="HA856" s="1" t="n">
        <f aca="false">HA855+1</f>
        <v>1956</v>
      </c>
      <c r="HB856" s="113" t="s">
        <v>115</v>
      </c>
      <c r="HC856" s="109" t="n">
        <v>13.8</v>
      </c>
      <c r="HD856" s="109" t="n">
        <v>17.7</v>
      </c>
      <c r="HE856" s="109" t="n">
        <v>16.2</v>
      </c>
      <c r="HF856" s="109" t="n">
        <v>13.4</v>
      </c>
      <c r="HG856" s="109" t="n">
        <v>11.4</v>
      </c>
      <c r="HH856" s="109" t="n">
        <v>8.4</v>
      </c>
      <c r="HI856" s="109" t="n">
        <v>9</v>
      </c>
      <c r="HJ856" s="109" t="n">
        <v>7.7</v>
      </c>
      <c r="HK856" s="109" t="n">
        <v>8.5</v>
      </c>
      <c r="HL856" s="109" t="n">
        <v>10.3</v>
      </c>
      <c r="HM856" s="109" t="n">
        <v>11.5</v>
      </c>
      <c r="HN856" s="109" t="n">
        <v>12.6</v>
      </c>
      <c r="HO856" s="110" t="n">
        <f aca="false">SUM(HC856:HN856)/12</f>
        <v>11.7083333333333</v>
      </c>
      <c r="IA856" s="1" t="n">
        <f aca="false">IA855+1</f>
        <v>1956</v>
      </c>
      <c r="IB856" s="111" t="n">
        <v>1956</v>
      </c>
      <c r="IC856" s="109" t="n">
        <v>15.3</v>
      </c>
      <c r="ID856" s="109" t="n">
        <v>19.6</v>
      </c>
      <c r="IE856" s="109" t="n">
        <v>17.2</v>
      </c>
      <c r="IF856" s="109" t="n">
        <v>13.3</v>
      </c>
      <c r="IG856" s="109" t="n">
        <v>11.4</v>
      </c>
      <c r="IH856" s="109" t="n">
        <v>7.9</v>
      </c>
      <c r="II856" s="109" t="n">
        <v>7.8</v>
      </c>
      <c r="IJ856" s="109" t="n">
        <v>7.3</v>
      </c>
      <c r="IK856" s="109" t="n">
        <v>8.6</v>
      </c>
      <c r="IL856" s="109" t="n">
        <v>9.6</v>
      </c>
      <c r="IM856" s="109" t="n">
        <v>12.2</v>
      </c>
      <c r="IN856" s="109" t="n">
        <v>13.6</v>
      </c>
      <c r="IO856" s="110" t="n">
        <f aca="false">SUM(IC856:IN856)/12</f>
        <v>11.9833333333333</v>
      </c>
      <c r="JA856" s="1" t="n">
        <f aca="false">JA855+1</f>
        <v>1956</v>
      </c>
      <c r="JB856" s="113" t="s">
        <v>115</v>
      </c>
      <c r="JC856" s="109" t="n">
        <v>12.9</v>
      </c>
      <c r="JD856" s="109" t="n">
        <v>15.5</v>
      </c>
      <c r="JE856" s="109" t="n">
        <v>14.3</v>
      </c>
      <c r="JF856" s="109" t="n">
        <v>12.6</v>
      </c>
      <c r="JG856" s="109" t="n">
        <v>9.7</v>
      </c>
      <c r="JH856" s="109" t="n">
        <v>7.7</v>
      </c>
      <c r="JI856" s="109" t="n">
        <v>8.4</v>
      </c>
      <c r="JJ856" s="109" t="n">
        <v>8.4</v>
      </c>
      <c r="JK856" s="109" t="n">
        <v>8.8</v>
      </c>
      <c r="JL856" s="109" t="n">
        <v>9.5</v>
      </c>
      <c r="JM856" s="109" t="n">
        <v>10.5</v>
      </c>
      <c r="JN856" s="109" t="n">
        <v>12.4</v>
      </c>
      <c r="JO856" s="110" t="n">
        <f aca="false">SUM(JC856:JN856)/12</f>
        <v>10.8916666666667</v>
      </c>
      <c r="KA856" s="1" t="n">
        <f aca="false">KA855+1</f>
        <v>1956</v>
      </c>
      <c r="KB856" s="111" t="n">
        <v>1956</v>
      </c>
      <c r="KC856" s="109" t="n">
        <v>13.8</v>
      </c>
      <c r="KD856" s="109" t="n">
        <v>17.6</v>
      </c>
      <c r="KE856" s="109" t="n">
        <v>15.6</v>
      </c>
      <c r="KF856" s="109" t="n">
        <v>12.3</v>
      </c>
      <c r="KG856" s="109" t="n">
        <v>9.2</v>
      </c>
      <c r="KH856" s="109" t="n">
        <v>6.5</v>
      </c>
      <c r="KI856" s="109" t="n">
        <v>6.4</v>
      </c>
      <c r="KJ856" s="109" t="n">
        <v>5.5</v>
      </c>
      <c r="KK856" s="109" t="n">
        <v>7</v>
      </c>
      <c r="KL856" s="109" t="n">
        <v>8</v>
      </c>
      <c r="KM856" s="109" t="n">
        <v>9.1</v>
      </c>
      <c r="KN856" s="109" t="n">
        <v>11.3</v>
      </c>
      <c r="KO856" s="110" t="n">
        <f aca="false">SUM(KC856:KN856)/12</f>
        <v>10.1916666666667</v>
      </c>
      <c r="LA856" s="1" t="n">
        <f aca="false">LA855+1</f>
        <v>1956</v>
      </c>
      <c r="LB856" s="113" t="s">
        <v>115</v>
      </c>
      <c r="LC856" s="120" t="n">
        <f aca="false">(LC853+LC854+LC855+LC857+LC858+LC859)/6</f>
        <v>13.75</v>
      </c>
      <c r="LD856" s="109" t="n">
        <v>16.8</v>
      </c>
      <c r="LE856" s="109" t="n">
        <v>14.8</v>
      </c>
      <c r="LF856" s="109" t="n">
        <v>12</v>
      </c>
      <c r="LG856" s="109" t="n">
        <v>8.9</v>
      </c>
      <c r="LH856" s="109" t="n">
        <v>6.5</v>
      </c>
      <c r="LI856" s="109" t="n">
        <v>6.7</v>
      </c>
      <c r="LJ856" s="109" t="n">
        <v>5.3</v>
      </c>
      <c r="LK856" s="109" t="n">
        <v>5.7</v>
      </c>
      <c r="LL856" s="109" t="n">
        <v>6.2</v>
      </c>
      <c r="LM856" s="109" t="n">
        <v>6.4</v>
      </c>
      <c r="LN856" s="109" t="n">
        <v>8.6</v>
      </c>
      <c r="LO856" s="110" t="n">
        <f aca="false">SUM(LC856:LN856)/12</f>
        <v>9.30416666666667</v>
      </c>
      <c r="MA856" s="1" t="n">
        <f aca="false">MA855+1</f>
        <v>1956</v>
      </c>
      <c r="MB856" s="111" t="n">
        <v>1956</v>
      </c>
      <c r="MC856" s="109" t="n">
        <v>11.2</v>
      </c>
      <c r="MD856" s="109" t="n">
        <v>14.8</v>
      </c>
      <c r="ME856" s="109" t="n">
        <v>14.2</v>
      </c>
      <c r="MF856" s="109" t="n">
        <v>11.7</v>
      </c>
      <c r="MG856" s="109" t="n">
        <v>7.6</v>
      </c>
      <c r="MH856" s="109" t="n">
        <v>6.4</v>
      </c>
      <c r="MI856" s="109" t="n">
        <v>6</v>
      </c>
      <c r="MJ856" s="109" t="n">
        <v>5.4</v>
      </c>
      <c r="MK856" s="109" t="n">
        <v>7.1</v>
      </c>
      <c r="ML856" s="109" t="n">
        <v>7.6</v>
      </c>
      <c r="MM856" s="109" t="n">
        <v>8.6</v>
      </c>
      <c r="MN856" s="109" t="n">
        <v>9.8</v>
      </c>
      <c r="MO856" s="110" t="n">
        <f aca="false">SUM(MC856:MN856)/12</f>
        <v>9.2</v>
      </c>
      <c r="NA856" s="1" t="n">
        <f aca="false">NA855+1</f>
        <v>1955</v>
      </c>
      <c r="NB856" s="113" t="s">
        <v>114</v>
      </c>
      <c r="NC856" s="109" t="n">
        <v>19.3</v>
      </c>
      <c r="ND856" s="109" t="n">
        <v>20.6</v>
      </c>
      <c r="NE856" s="109" t="n">
        <v>15.8</v>
      </c>
      <c r="NF856" s="109" t="n">
        <v>11.4</v>
      </c>
      <c r="NG856" s="109" t="n">
        <v>8</v>
      </c>
      <c r="NH856" s="109" t="n">
        <v>8.8</v>
      </c>
      <c r="NI856" s="109" t="n">
        <v>4.2</v>
      </c>
      <c r="NJ856" s="109" t="n">
        <v>7.6</v>
      </c>
      <c r="NK856" s="109" t="n">
        <v>9.3</v>
      </c>
      <c r="NL856" s="109" t="n">
        <v>10.6</v>
      </c>
      <c r="NM856" s="109" t="n">
        <v>12.2</v>
      </c>
      <c r="NN856" s="109" t="n">
        <v>14.8</v>
      </c>
      <c r="NO856" s="110" t="n">
        <f aca="false">SUM(NC856:NN856)/12</f>
        <v>11.8833333333333</v>
      </c>
      <c r="OA856" s="5"/>
    </row>
    <row r="857" customFormat="false" ht="12.75" hidden="false" customHeight="false" outlineLevel="0" collapsed="false">
      <c r="A857" s="101"/>
      <c r="B857" s="102" t="n">
        <f aca="false">AVERAGE(AO857,BO857,CO857,DO857,EO857,FO857,GO857,HO857,IO857,JO857,KO857,LO857,MO857,NN857)</f>
        <v>9.87857142857143</v>
      </c>
      <c r="C857" s="103" t="n">
        <f aca="false">AVERAGE(B853:B857)</f>
        <v>10.454623015873</v>
      </c>
      <c r="D857" s="104" t="n">
        <f aca="false">AVERAGE(B848:B857)</f>
        <v>10.4602777777778</v>
      </c>
      <c r="E857" s="102" t="n">
        <f aca="false">AVERAGE(B838:B857)</f>
        <v>10.5742757936508</v>
      </c>
      <c r="F857" s="105" t="n">
        <f aca="false">AVERAGE(B808:B857)</f>
        <v>10.5238602473915</v>
      </c>
      <c r="G857" s="3" t="n">
        <f aca="false">MAX(AC857:AN857,BC857:BN857,CC857:CN857,DC857:DN857,EC857:EN857,FC857:FN857,GC857:GN857,HC857:HN857,IC857:IN857,JC857:JN857,KC857:KN857,LC857:LN857,MC857:MN857,NB857:NM857)</f>
        <v>21.7</v>
      </c>
      <c r="H857" s="106" t="n">
        <f aca="false">MEDIAN(AC857:AN857,BC857:BN857,CC857:CN857,DC857:DN857,EC857:EN857,FC857:FN857,GC857:GN857,HC857:HN857,IC857:IN857,JC857:JN857,KC857:KN857,LC857:LN857,MC857:MN857,NB857:NM857)</f>
        <v>9.6</v>
      </c>
      <c r="I857" s="5" t="n">
        <f aca="false">MIN(AC857:AN857,BC857:BN857,CC857:CN857,DC857:DN857,EC857:EN857,FC857:FN857,GC857:GN857,HC857:HN857,IC857:IN857,JC857:JN857,KC857:KN857,LC857:LN857,MC857:MN857,NB857:NM857)</f>
        <v>0.9</v>
      </c>
      <c r="J857" s="107" t="n">
        <f aca="false">(G857+I857)/2</f>
        <v>11.3</v>
      </c>
      <c r="AA857" s="1" t="n">
        <f aca="false">AA856+1</f>
        <v>39</v>
      </c>
      <c r="AB857" s="108" t="n">
        <v>1957</v>
      </c>
      <c r="AC857" s="109" t="n">
        <v>15.1</v>
      </c>
      <c r="AD857" s="109" t="n">
        <v>15.9</v>
      </c>
      <c r="AE857" s="109" t="n">
        <v>13.9</v>
      </c>
      <c r="AF857" s="109" t="n">
        <v>12.3</v>
      </c>
      <c r="AG857" s="109" t="n">
        <v>10.3</v>
      </c>
      <c r="AH857" s="109" t="n">
        <v>12.4</v>
      </c>
      <c r="AI857" s="109" t="n">
        <v>6.4</v>
      </c>
      <c r="AJ857" s="109" t="n">
        <v>7.4</v>
      </c>
      <c r="AK857" s="109" t="n">
        <v>8.6</v>
      </c>
      <c r="AL857" s="109" t="n">
        <v>11</v>
      </c>
      <c r="AM857" s="109" t="n">
        <v>12</v>
      </c>
      <c r="AN857" s="109" t="n">
        <v>15.8</v>
      </c>
      <c r="AO857" s="110" t="n">
        <f aca="false">SUM(AC857:AN857)/12</f>
        <v>11.7583333333333</v>
      </c>
      <c r="AQ857" s="112"/>
      <c r="AR857" s="109"/>
      <c r="AS857" s="109"/>
      <c r="AT857" s="109"/>
      <c r="AU857" s="109"/>
      <c r="AV857" s="109"/>
      <c r="AW857" s="109"/>
      <c r="AX857" s="109"/>
      <c r="AY857" s="109"/>
      <c r="AZ857" s="109"/>
      <c r="BA857" s="1" t="n">
        <f aca="false">BA856+1</f>
        <v>1957</v>
      </c>
      <c r="BB857" s="113" t="s">
        <v>116</v>
      </c>
      <c r="BC857" s="109" t="n">
        <v>13</v>
      </c>
      <c r="BD857" s="109" t="n">
        <v>14.1</v>
      </c>
      <c r="BE857" s="109" t="n">
        <v>11.1</v>
      </c>
      <c r="BF857" s="109" t="n">
        <v>9.8</v>
      </c>
      <c r="BG857" s="109" t="n">
        <v>7.7</v>
      </c>
      <c r="BH857" s="109" t="n">
        <v>9.1</v>
      </c>
      <c r="BI857" s="109" t="n">
        <v>3.6</v>
      </c>
      <c r="BJ857" s="109" t="n">
        <v>4.8</v>
      </c>
      <c r="BK857" s="109" t="n">
        <v>5.5</v>
      </c>
      <c r="BL857" s="109" t="n">
        <v>9.1</v>
      </c>
      <c r="BM857" s="109" t="n">
        <v>10</v>
      </c>
      <c r="BN857" s="109" t="n">
        <v>14.8</v>
      </c>
      <c r="BO857" s="110" t="n">
        <f aca="false">SUM(BC857:BN857)/12</f>
        <v>9.38333333333333</v>
      </c>
      <c r="CA857" s="1" t="n">
        <f aca="false">CA856+1</f>
        <v>1957</v>
      </c>
      <c r="CB857" s="111" t="n">
        <v>1957</v>
      </c>
      <c r="CC857" s="109" t="n">
        <v>12.1</v>
      </c>
      <c r="CD857" s="109" t="n">
        <v>13.1</v>
      </c>
      <c r="CE857" s="109" t="n">
        <v>11.5</v>
      </c>
      <c r="CF857" s="109" t="n">
        <v>10.8</v>
      </c>
      <c r="CG857" s="109" t="n">
        <v>9.4</v>
      </c>
      <c r="CH857" s="109" t="n">
        <v>11.8</v>
      </c>
      <c r="CI857" s="109" t="n">
        <v>7.2</v>
      </c>
      <c r="CJ857" s="109" t="n">
        <v>7</v>
      </c>
      <c r="CK857" s="109" t="n">
        <v>7.2</v>
      </c>
      <c r="CL857" s="109" t="n">
        <v>9.7</v>
      </c>
      <c r="CM857" s="109" t="n">
        <v>10</v>
      </c>
      <c r="CN857" s="109" t="n">
        <v>13.5</v>
      </c>
      <c r="CO857" s="110" t="n">
        <f aca="false">SUM(CC857:CN857)/12</f>
        <v>10.275</v>
      </c>
      <c r="DA857" s="1" t="n">
        <f aca="false">DA856+1</f>
        <v>1957</v>
      </c>
      <c r="DB857" s="113" t="s">
        <v>116</v>
      </c>
      <c r="DC857" s="109" t="n">
        <v>10.5</v>
      </c>
      <c r="DD857" s="109" t="n">
        <v>11.8</v>
      </c>
      <c r="DE857" s="109" t="n">
        <v>8.8</v>
      </c>
      <c r="DF857" s="109" t="n">
        <v>7</v>
      </c>
      <c r="DG857" s="109" t="n">
        <v>5.6</v>
      </c>
      <c r="DH857" s="109" t="n">
        <v>7.6</v>
      </c>
      <c r="DI857" s="109" t="n">
        <v>2.6</v>
      </c>
      <c r="DJ857" s="109" t="n">
        <v>3.8</v>
      </c>
      <c r="DK857" s="109" t="n">
        <v>4.8</v>
      </c>
      <c r="DL857" s="109" t="n">
        <v>7.2</v>
      </c>
      <c r="DM857" s="109" t="n">
        <v>8.5</v>
      </c>
      <c r="DN857" s="109" t="n">
        <v>12.4</v>
      </c>
      <c r="DO857" s="110" t="n">
        <f aca="false">SUM(DC857:DN857)/12</f>
        <v>7.55</v>
      </c>
      <c r="EA857" s="1" t="n">
        <f aca="false">EA856+1</f>
        <v>1957</v>
      </c>
      <c r="EB857" s="113" t="s">
        <v>116</v>
      </c>
      <c r="EC857" s="109" t="n">
        <v>21.7</v>
      </c>
      <c r="ED857" s="109" t="n">
        <v>19.4</v>
      </c>
      <c r="EE857" s="109" t="n">
        <v>16.3</v>
      </c>
      <c r="EF857" s="109" t="n">
        <v>12.4</v>
      </c>
      <c r="EG857" s="109" t="n">
        <v>7.5</v>
      </c>
      <c r="EH857" s="109" t="n">
        <v>9.5</v>
      </c>
      <c r="EI857" s="109" t="n">
        <v>4.2</v>
      </c>
      <c r="EJ857" s="109" t="n">
        <v>6.7</v>
      </c>
      <c r="EK857" s="109" t="n">
        <v>8.3</v>
      </c>
      <c r="EL857" s="109" t="n">
        <v>13.3</v>
      </c>
      <c r="EM857" s="109" t="n">
        <v>15.6</v>
      </c>
      <c r="EN857" s="109" t="n">
        <v>21.1</v>
      </c>
      <c r="EO857" s="110" t="n">
        <f aca="false">SUM(EC857:EN857)/12</f>
        <v>13</v>
      </c>
      <c r="FA857" s="1" t="n">
        <f aca="false">FA856+1</f>
        <v>1957</v>
      </c>
      <c r="FB857" s="113" t="s">
        <v>116</v>
      </c>
      <c r="FC857" s="109" t="n">
        <v>8.9</v>
      </c>
      <c r="FD857" s="109" t="n">
        <v>10</v>
      </c>
      <c r="FE857" s="109" t="n">
        <v>7.7</v>
      </c>
      <c r="FF857" s="109" t="n">
        <v>8.2</v>
      </c>
      <c r="FG857" s="109" t="n">
        <v>5.3</v>
      </c>
      <c r="FH857" s="109" t="n">
        <v>7.7</v>
      </c>
      <c r="FI857" s="109" t="n">
        <v>1.9</v>
      </c>
      <c r="FJ857" s="109" t="n">
        <v>3.7</v>
      </c>
      <c r="FK857" s="109" t="n">
        <v>4.4</v>
      </c>
      <c r="FL857" s="109" t="n">
        <v>6.9</v>
      </c>
      <c r="FM857" s="109" t="n">
        <v>7.7</v>
      </c>
      <c r="FN857" s="109" t="n">
        <v>11</v>
      </c>
      <c r="FO857" s="110" t="n">
        <f aca="false">SUM(FC857:FN857)/12</f>
        <v>6.95</v>
      </c>
      <c r="GA857" s="1" t="n">
        <f aca="false">GA856+1</f>
        <v>1957</v>
      </c>
      <c r="GB857" s="113" t="s">
        <v>116</v>
      </c>
      <c r="GC857" s="109" t="n">
        <v>7.1</v>
      </c>
      <c r="GD857" s="109" t="n">
        <v>8.9</v>
      </c>
      <c r="GE857" s="109" t="n">
        <v>8.2</v>
      </c>
      <c r="GF857" s="109" t="n">
        <v>7.6</v>
      </c>
      <c r="GG857" s="109" t="n">
        <v>6.5</v>
      </c>
      <c r="GH857" s="109" t="n">
        <v>7</v>
      </c>
      <c r="GI857" s="109" t="n">
        <v>2.5</v>
      </c>
      <c r="GJ857" s="109" t="n">
        <v>3.1</v>
      </c>
      <c r="GK857" s="109" t="n">
        <v>4.7</v>
      </c>
      <c r="GL857" s="109" t="n">
        <v>6.3</v>
      </c>
      <c r="GM857" s="109" t="n">
        <v>7.3</v>
      </c>
      <c r="GN857" s="109" t="n">
        <v>9.1</v>
      </c>
      <c r="GO857" s="110" t="n">
        <f aca="false">SUM(GC857:GN857)/12</f>
        <v>6.525</v>
      </c>
      <c r="HA857" s="1" t="n">
        <f aca="false">HA856+1</f>
        <v>1957</v>
      </c>
      <c r="HB857" s="113" t="s">
        <v>116</v>
      </c>
      <c r="HC857" s="109" t="n">
        <v>14.3</v>
      </c>
      <c r="HD857" s="109" t="n">
        <v>15.4</v>
      </c>
      <c r="HE857" s="109" t="n">
        <v>13.4</v>
      </c>
      <c r="HF857" s="109" t="n">
        <v>12.6</v>
      </c>
      <c r="HG857" s="109" t="n">
        <v>10.1</v>
      </c>
      <c r="HH857" s="109" t="n">
        <v>12.1</v>
      </c>
      <c r="HI857" s="109" t="n">
        <v>7.8</v>
      </c>
      <c r="HJ857" s="109" t="n">
        <v>7.8</v>
      </c>
      <c r="HK857" s="109" t="n">
        <v>8.8</v>
      </c>
      <c r="HL857" s="109" t="n">
        <v>10.9</v>
      </c>
      <c r="HM857" s="109" t="n">
        <v>11.8</v>
      </c>
      <c r="HN857" s="109" t="n">
        <v>14.8</v>
      </c>
      <c r="HO857" s="110" t="n">
        <f aca="false">SUM(HC857:HN857)/12</f>
        <v>11.65</v>
      </c>
      <c r="IA857" s="1" t="n">
        <f aca="false">IA856+1</f>
        <v>1957</v>
      </c>
      <c r="IB857" s="113" t="s">
        <v>116</v>
      </c>
      <c r="IC857" s="109" t="n">
        <v>16.3</v>
      </c>
      <c r="ID857" s="109" t="n">
        <v>16.3</v>
      </c>
      <c r="IE857" s="109" t="n">
        <v>14.3</v>
      </c>
      <c r="IF857" s="109" t="n">
        <v>11.1</v>
      </c>
      <c r="IG857" s="109" t="n">
        <v>8.5</v>
      </c>
      <c r="IH857" s="109" t="n">
        <v>10.1</v>
      </c>
      <c r="II857" s="109" t="n">
        <v>5.6</v>
      </c>
      <c r="IJ857" s="109" t="n">
        <v>6.1</v>
      </c>
      <c r="IK857" s="109" t="n">
        <v>7.3</v>
      </c>
      <c r="IL857" s="109" t="n">
        <v>11.5</v>
      </c>
      <c r="IM857" s="109" t="n">
        <v>12.8</v>
      </c>
      <c r="IN857" s="109" t="n">
        <v>16.2</v>
      </c>
      <c r="IO857" s="110" t="n">
        <f aca="false">SUM(IC857:IN857)/12</f>
        <v>11.3416666666667</v>
      </c>
      <c r="JA857" s="1" t="n">
        <f aca="false">JA856+1</f>
        <v>1957</v>
      </c>
      <c r="JB857" s="113" t="s">
        <v>116</v>
      </c>
      <c r="JC857" s="109" t="n">
        <v>12</v>
      </c>
      <c r="JD857" s="109" t="n">
        <v>12.8</v>
      </c>
      <c r="JE857" s="109" t="n">
        <v>11.9</v>
      </c>
      <c r="JF857" s="109" t="n">
        <v>11.9</v>
      </c>
      <c r="JG857" s="109" t="n">
        <v>10.3</v>
      </c>
      <c r="JH857" s="109" t="n">
        <v>10.8</v>
      </c>
      <c r="JI857" s="109" t="n">
        <v>7.2</v>
      </c>
      <c r="JJ857" s="119"/>
      <c r="JK857" s="109" t="n">
        <v>8.5</v>
      </c>
      <c r="JL857" s="109" t="n">
        <v>10.2</v>
      </c>
      <c r="JM857" s="109" t="n">
        <v>11.4</v>
      </c>
      <c r="JN857" s="109" t="n">
        <v>12.8</v>
      </c>
      <c r="JO857" s="110" t="n">
        <f aca="false">SUM(JC857:JN857)/12</f>
        <v>9.98333333333333</v>
      </c>
      <c r="KA857" s="1" t="n">
        <f aca="false">KA856+1</f>
        <v>1957</v>
      </c>
      <c r="KB857" s="113" t="s">
        <v>116</v>
      </c>
      <c r="KC857" s="109" t="n">
        <v>12.6</v>
      </c>
      <c r="KD857" s="109" t="n">
        <v>14.1</v>
      </c>
      <c r="KE857" s="109" t="n">
        <v>11.3</v>
      </c>
      <c r="KF857" s="109" t="n">
        <v>10.4</v>
      </c>
      <c r="KG857" s="109" t="n">
        <v>8.8</v>
      </c>
      <c r="KH857" s="109" t="n">
        <v>11</v>
      </c>
      <c r="KI857" s="109" t="n">
        <v>4.8</v>
      </c>
      <c r="KJ857" s="109" t="n">
        <v>5.4</v>
      </c>
      <c r="KK857" s="109" t="n">
        <v>6.2</v>
      </c>
      <c r="KL857" s="109" t="n">
        <v>9.8</v>
      </c>
      <c r="KM857" s="109" t="n">
        <v>10.9</v>
      </c>
      <c r="KN857" s="109" t="n">
        <v>14.4</v>
      </c>
      <c r="KO857" s="110" t="n">
        <f aca="false">SUM(KC857:KN857)/12</f>
        <v>9.975</v>
      </c>
      <c r="LA857" s="1" t="n">
        <f aca="false">LA856+1</f>
        <v>1957</v>
      </c>
      <c r="LB857" s="113" t="s">
        <v>116</v>
      </c>
      <c r="LC857" s="109" t="n">
        <v>9.9</v>
      </c>
      <c r="LD857" s="109" t="n">
        <v>10</v>
      </c>
      <c r="LE857" s="109" t="n">
        <v>7.6</v>
      </c>
      <c r="LF857" s="109" t="n">
        <v>6.5</v>
      </c>
      <c r="LG857" s="109" t="n">
        <v>4.7</v>
      </c>
      <c r="LH857" s="109" t="n">
        <v>6.4</v>
      </c>
      <c r="LI857" s="109" t="n">
        <v>0.9</v>
      </c>
      <c r="LJ857" s="109" t="n">
        <v>2.9</v>
      </c>
      <c r="LK857" s="109" t="n">
        <v>4.3</v>
      </c>
      <c r="LL857" s="109" t="n">
        <v>9.2</v>
      </c>
      <c r="LM857" s="109" t="n">
        <v>10.3</v>
      </c>
      <c r="LN857" s="109" t="n">
        <v>14.6</v>
      </c>
      <c r="LO857" s="110" t="n">
        <f aca="false">SUM(LC857:LN857)/12</f>
        <v>7.275</v>
      </c>
      <c r="MA857" s="1" t="n">
        <f aca="false">MA856+1</f>
        <v>1957</v>
      </c>
      <c r="MB857" s="113" t="s">
        <v>116</v>
      </c>
      <c r="MC857" s="109" t="n">
        <v>10.5</v>
      </c>
      <c r="MD857" s="109" t="n">
        <v>11.9</v>
      </c>
      <c r="ME857" s="109" t="n">
        <v>9.9</v>
      </c>
      <c r="MF857" s="109" t="n">
        <v>8.7</v>
      </c>
      <c r="MG857" s="109" t="n">
        <v>7</v>
      </c>
      <c r="MH857" s="109" t="n">
        <v>9.2</v>
      </c>
      <c r="MI857" s="109" t="n">
        <v>3.9</v>
      </c>
      <c r="MJ857" s="109" t="n">
        <v>5.2</v>
      </c>
      <c r="MK857" s="109" t="n">
        <v>6.1</v>
      </c>
      <c r="ML857" s="109" t="n">
        <v>8.4</v>
      </c>
      <c r="MM857" s="109" t="n">
        <v>9.5</v>
      </c>
      <c r="MN857" s="109" t="n">
        <v>12.1</v>
      </c>
      <c r="MO857" s="110" t="n">
        <f aca="false">SUM(MC857:MN857)/12</f>
        <v>8.53333333333333</v>
      </c>
      <c r="NA857" s="1" t="n">
        <f aca="false">NA856+1</f>
        <v>1956</v>
      </c>
      <c r="NB857" s="113" t="s">
        <v>115</v>
      </c>
      <c r="NC857" s="109" t="n">
        <v>16.4</v>
      </c>
      <c r="ND857" s="109" t="n">
        <v>18.9</v>
      </c>
      <c r="NE857" s="109" t="n">
        <v>15.5</v>
      </c>
      <c r="NF857" s="109" t="n">
        <v>12.9</v>
      </c>
      <c r="NG857" s="109" t="n">
        <v>9.1</v>
      </c>
      <c r="NH857" s="109" t="n">
        <v>4.5</v>
      </c>
      <c r="NI857" s="109" t="n">
        <v>6.5</v>
      </c>
      <c r="NJ857" s="109" t="n">
        <v>4.2</v>
      </c>
      <c r="NK857" s="109" t="n">
        <v>7.6</v>
      </c>
      <c r="NL857" s="109" t="n">
        <v>9.8</v>
      </c>
      <c r="NM857" s="109" t="n">
        <v>13.3</v>
      </c>
      <c r="NN857" s="109" t="n">
        <v>14.1</v>
      </c>
      <c r="NO857" s="110" t="n">
        <f aca="false">SUM(NC857:NN857)/12</f>
        <v>11.0666666666667</v>
      </c>
      <c r="OA857" s="5"/>
    </row>
    <row r="858" customFormat="false" ht="12.75" hidden="false" customHeight="false" outlineLevel="0" collapsed="false">
      <c r="A858" s="101"/>
      <c r="B858" s="102" t="n">
        <f aca="false">AVERAGE(AO858,BO858,CO858,DO858,EO858,FO858,GO858,HO858,IO858,JO858,KO858,LO858,MO858,NN858)</f>
        <v>10.3630952380952</v>
      </c>
      <c r="C858" s="103" t="n">
        <f aca="false">AVERAGE(B854:B858)</f>
        <v>10.4400992063492</v>
      </c>
      <c r="D858" s="104" t="n">
        <f aca="false">AVERAGE(B849:B858)</f>
        <v>10.4761111111111</v>
      </c>
      <c r="E858" s="102" t="n">
        <f aca="false">AVERAGE(B839:B858)</f>
        <v>10.5469543650794</v>
      </c>
      <c r="F858" s="105" t="n">
        <f aca="false">AVERAGE(B809:B858)</f>
        <v>10.5234728465978</v>
      </c>
      <c r="G858" s="3" t="n">
        <f aca="false">MAX(AC858:AN858,BC858:BN858,CC858:CN858,DC858:DN858,EC858:EN858,FC858:FN858,GC858:GN858,HC858:HN858,IC858:IN858,JC858:JN858,KC858:KN858,LC858:LN858,MC858:MN858,NB858:NM858)</f>
        <v>19.6</v>
      </c>
      <c r="H858" s="106" t="n">
        <f aca="false">MEDIAN(AC858:AN858,BC858:BN858,CC858:CN858,DC858:DN858,EC858:EN858,FC858:FN858,GC858:GN858,HC858:HN858,IC858:IN858,JC858:JN858,KC858:KN858,LC858:LN858,MC858:MN858,NB858:NM858)</f>
        <v>9.8</v>
      </c>
      <c r="I858" s="5" t="n">
        <f aca="false">MIN(AC858:AN858,BC858:BN858,CC858:CN858,DC858:DN858,EC858:EN858,FC858:FN858,GC858:GN858,HC858:HN858,IC858:IN858,JC858:JN858,KC858:KN858,LC858:LN858,MC858:MN858,NB858:NM858)</f>
        <v>1.6</v>
      </c>
      <c r="J858" s="107" t="n">
        <f aca="false">(G858+I858)/2</f>
        <v>10.6</v>
      </c>
      <c r="AA858" s="1" t="n">
        <f aca="false">AA857+1</f>
        <v>40</v>
      </c>
      <c r="AB858" s="108" t="n">
        <v>1958</v>
      </c>
      <c r="AC858" s="109" t="n">
        <v>15.5</v>
      </c>
      <c r="AD858" s="109" t="n">
        <v>16.5</v>
      </c>
      <c r="AE858" s="109" t="n">
        <v>14.7</v>
      </c>
      <c r="AF858" s="109" t="n">
        <v>13.4</v>
      </c>
      <c r="AG858" s="109" t="n">
        <v>12.7</v>
      </c>
      <c r="AH858" s="109" t="n">
        <v>6.9</v>
      </c>
      <c r="AI858" s="109" t="n">
        <v>7.4</v>
      </c>
      <c r="AJ858" s="109" t="n">
        <v>8.7</v>
      </c>
      <c r="AK858" s="109" t="n">
        <v>8.5</v>
      </c>
      <c r="AL858" s="109" t="n">
        <v>11.1</v>
      </c>
      <c r="AM858" s="109" t="n">
        <v>13.2</v>
      </c>
      <c r="AN858" s="109" t="n">
        <v>12.9</v>
      </c>
      <c r="AO858" s="110" t="n">
        <f aca="false">SUM(AC858:AN858)/12</f>
        <v>11.7916666666667</v>
      </c>
      <c r="AQ858" s="112"/>
      <c r="AR858" s="109"/>
      <c r="AS858" s="109"/>
      <c r="AT858" s="109"/>
      <c r="AU858" s="109"/>
      <c r="AV858" s="109"/>
      <c r="AW858" s="109"/>
      <c r="AX858" s="109"/>
      <c r="AY858" s="109"/>
      <c r="AZ858" s="109"/>
      <c r="BA858" s="1" t="n">
        <f aca="false">BA857+1</f>
        <v>1958</v>
      </c>
      <c r="BB858" s="113" t="s">
        <v>117</v>
      </c>
      <c r="BC858" s="109" t="n">
        <v>13.7</v>
      </c>
      <c r="BD858" s="109" t="n">
        <v>14.4</v>
      </c>
      <c r="BE858" s="109" t="n">
        <v>12.3</v>
      </c>
      <c r="BF858" s="109" t="n">
        <v>9.9</v>
      </c>
      <c r="BG858" s="109" t="n">
        <v>10.7</v>
      </c>
      <c r="BH858" s="109" t="n">
        <v>3.3</v>
      </c>
      <c r="BI858" s="109" t="n">
        <v>5.1</v>
      </c>
      <c r="BJ858" s="109" t="n">
        <v>6.8</v>
      </c>
      <c r="BK858" s="109" t="n">
        <v>5.7</v>
      </c>
      <c r="BL858" s="109" t="n">
        <v>8.9</v>
      </c>
      <c r="BM858" s="109" t="n">
        <v>11.3</v>
      </c>
      <c r="BN858" s="109" t="n">
        <v>10.5</v>
      </c>
      <c r="BO858" s="110" t="n">
        <f aca="false">SUM(BC858:BN858)/12</f>
        <v>9.38333333333333</v>
      </c>
      <c r="CA858" s="1" t="n">
        <f aca="false">CA857+1</f>
        <v>1958</v>
      </c>
      <c r="CB858" s="111" t="n">
        <v>1958</v>
      </c>
      <c r="CC858" s="109" t="n">
        <v>13.2</v>
      </c>
      <c r="CD858" s="109" t="n">
        <v>13.6</v>
      </c>
      <c r="CE858" s="109" t="n">
        <v>11</v>
      </c>
      <c r="CF858" s="109" t="n">
        <v>9.3</v>
      </c>
      <c r="CG858" s="109" t="n">
        <v>8.3</v>
      </c>
      <c r="CH858" s="109" t="n">
        <v>7.7</v>
      </c>
      <c r="CI858" s="109" t="n">
        <v>7.1</v>
      </c>
      <c r="CJ858" s="109" t="n">
        <v>8.1</v>
      </c>
      <c r="CK858" s="109" t="n">
        <v>6.8</v>
      </c>
      <c r="CL858" s="109" t="n">
        <v>9.4</v>
      </c>
      <c r="CM858" s="109" t="n">
        <v>10.9</v>
      </c>
      <c r="CN858" s="109" t="n">
        <v>11.7</v>
      </c>
      <c r="CO858" s="110" t="n">
        <f aca="false">SUM(CC858:CN858)/12</f>
        <v>9.75833333333334</v>
      </c>
      <c r="DA858" s="1" t="n">
        <f aca="false">DA857+1</f>
        <v>1958</v>
      </c>
      <c r="DB858" s="113" t="s">
        <v>117</v>
      </c>
      <c r="DC858" s="109" t="n">
        <v>11.3</v>
      </c>
      <c r="DD858" s="109" t="n">
        <v>13.5</v>
      </c>
      <c r="DE858" s="109" t="n">
        <v>10.5</v>
      </c>
      <c r="DF858" s="109" t="n">
        <v>7.6</v>
      </c>
      <c r="DG858" s="109" t="n">
        <v>9</v>
      </c>
      <c r="DH858" s="109" t="n">
        <v>2.3</v>
      </c>
      <c r="DI858" s="109" t="n">
        <v>3.3</v>
      </c>
      <c r="DJ858" s="109" t="n">
        <v>5.8</v>
      </c>
      <c r="DK858" s="109" t="n">
        <v>4.9</v>
      </c>
      <c r="DL858" s="109" t="n">
        <v>7.5</v>
      </c>
      <c r="DM858" s="109" t="n">
        <v>10.4</v>
      </c>
      <c r="DN858" s="109" t="n">
        <v>8.5</v>
      </c>
      <c r="DO858" s="110" t="n">
        <f aca="false">SUM(DC858:DN858)/12</f>
        <v>7.88333333333333</v>
      </c>
      <c r="EA858" s="1" t="n">
        <f aca="false">EA857+1</f>
        <v>1958</v>
      </c>
      <c r="EB858" s="113" t="s">
        <v>117</v>
      </c>
      <c r="EC858" s="109" t="n">
        <v>19.6</v>
      </c>
      <c r="ED858" s="109" t="n">
        <v>19.5</v>
      </c>
      <c r="EE858" s="109" t="n">
        <v>17.2</v>
      </c>
      <c r="EF858" s="109" t="n">
        <v>14.2</v>
      </c>
      <c r="EG858" s="109" t="n">
        <v>11.8</v>
      </c>
      <c r="EH858" s="109" t="n">
        <v>5</v>
      </c>
      <c r="EI858" s="109" t="n">
        <v>6.1</v>
      </c>
      <c r="EJ858" s="109" t="n">
        <v>8.6</v>
      </c>
      <c r="EK858" s="109" t="n">
        <v>7.8</v>
      </c>
      <c r="EL858" s="109" t="n">
        <v>13.1</v>
      </c>
      <c r="EM858" s="109" t="n">
        <v>17.9</v>
      </c>
      <c r="EN858" s="109" t="n">
        <v>17.4</v>
      </c>
      <c r="EO858" s="110" t="n">
        <f aca="false">SUM(EC858:EN858)/12</f>
        <v>13.1833333333333</v>
      </c>
      <c r="FA858" s="1" t="n">
        <f aca="false">FA857+1</f>
        <v>1958</v>
      </c>
      <c r="FB858" s="113" t="s">
        <v>117</v>
      </c>
      <c r="FC858" s="109" t="n">
        <v>10.1</v>
      </c>
      <c r="FD858" s="109" t="n">
        <v>10.7</v>
      </c>
      <c r="FE858" s="109" t="n">
        <v>10.1</v>
      </c>
      <c r="FF858" s="109" t="n">
        <v>6.4</v>
      </c>
      <c r="FG858" s="109" t="n">
        <v>9.7</v>
      </c>
      <c r="FH858" s="109" t="n">
        <v>2.7</v>
      </c>
      <c r="FI858" s="109" t="n">
        <v>3.9</v>
      </c>
      <c r="FJ858" s="109" t="n">
        <v>6</v>
      </c>
      <c r="FK858" s="109" t="n">
        <v>4.9</v>
      </c>
      <c r="FL858" s="109" t="n">
        <v>7.9</v>
      </c>
      <c r="FM858" s="109" t="n">
        <v>9.3</v>
      </c>
      <c r="FN858" s="109" t="n">
        <v>8.3</v>
      </c>
      <c r="FO858" s="110" t="n">
        <f aca="false">SUM(FC858:FN858)/12</f>
        <v>7.5</v>
      </c>
      <c r="GA858" s="1" t="n">
        <f aca="false">GA857+1</f>
        <v>1958</v>
      </c>
      <c r="GB858" s="113" t="s">
        <v>117</v>
      </c>
      <c r="GC858" s="109" t="n">
        <v>8.6</v>
      </c>
      <c r="GD858" s="109" t="n">
        <v>10.5</v>
      </c>
      <c r="GE858" s="109" t="n">
        <v>9.8</v>
      </c>
      <c r="GF858" s="109" t="n">
        <v>6.4</v>
      </c>
      <c r="GG858" s="109" t="n">
        <v>8.4</v>
      </c>
      <c r="GH858" s="109" t="n">
        <v>4.3</v>
      </c>
      <c r="GI858" s="109" t="n">
        <v>4</v>
      </c>
      <c r="GJ858" s="109" t="n">
        <v>5.6</v>
      </c>
      <c r="GK858" s="109" t="n">
        <v>5.4</v>
      </c>
      <c r="GL858" s="109" t="n">
        <v>7.4</v>
      </c>
      <c r="GM858" s="109" t="n">
        <v>7.9</v>
      </c>
      <c r="GN858" s="109" t="n">
        <v>8.3</v>
      </c>
      <c r="GO858" s="110" t="n">
        <f aca="false">SUM(GC858:GN858)/12</f>
        <v>7.21666666666667</v>
      </c>
      <c r="HA858" s="1" t="n">
        <f aca="false">HA857+1</f>
        <v>1958</v>
      </c>
      <c r="HB858" s="113" t="s">
        <v>117</v>
      </c>
      <c r="HC858" s="109" t="n">
        <v>15.3</v>
      </c>
      <c r="HD858" s="109" t="n">
        <v>16.1</v>
      </c>
      <c r="HE858" s="109" t="n">
        <v>14.8</v>
      </c>
      <c r="HF858" s="109" t="n">
        <v>13.4</v>
      </c>
      <c r="HG858" s="109" t="n">
        <v>12.9</v>
      </c>
      <c r="HH858" s="109" t="n">
        <v>9.1</v>
      </c>
      <c r="HI858" s="109" t="n">
        <v>8.5</v>
      </c>
      <c r="HJ858" s="109" t="n">
        <v>9.5</v>
      </c>
      <c r="HK858" s="109" t="n">
        <v>8.7</v>
      </c>
      <c r="HL858" s="109" t="n">
        <v>10.8</v>
      </c>
      <c r="HM858" s="109" t="n">
        <v>12.3</v>
      </c>
      <c r="HN858" s="109" t="n">
        <v>13.4</v>
      </c>
      <c r="HO858" s="110" t="n">
        <f aca="false">SUM(HC858:HN858)/12</f>
        <v>12.0666666666667</v>
      </c>
      <c r="IA858" s="1" t="n">
        <f aca="false">IA857+1</f>
        <v>1958</v>
      </c>
      <c r="IB858" s="113" t="s">
        <v>117</v>
      </c>
      <c r="IC858" s="109" t="n">
        <v>15.5</v>
      </c>
      <c r="ID858" s="109" t="n">
        <v>16.8</v>
      </c>
      <c r="IE858" s="109" t="n">
        <v>14.1</v>
      </c>
      <c r="IF858" s="109" t="n">
        <v>12.5</v>
      </c>
      <c r="IG858" s="109" t="n">
        <v>12.5</v>
      </c>
      <c r="IH858" s="109" t="n">
        <v>4.9</v>
      </c>
      <c r="II858" s="109" t="n">
        <v>7</v>
      </c>
      <c r="IJ858" s="109" t="n">
        <v>8.4</v>
      </c>
      <c r="IK858" s="109" t="n">
        <v>8</v>
      </c>
      <c r="IL858" s="109" t="n">
        <v>11.5</v>
      </c>
      <c r="IM858" s="109" t="n">
        <v>12.6</v>
      </c>
      <c r="IN858" s="109" t="n">
        <v>12.5</v>
      </c>
      <c r="IO858" s="110" t="n">
        <f aca="false">SUM(IC858:IN858)/12</f>
        <v>11.3583333333333</v>
      </c>
      <c r="JA858" s="1" t="n">
        <f aca="false">JA857+1</f>
        <v>1958</v>
      </c>
      <c r="JB858" s="113" t="s">
        <v>117</v>
      </c>
      <c r="JC858" s="109" t="n">
        <v>12.2</v>
      </c>
      <c r="JD858" s="109" t="n">
        <v>13.2</v>
      </c>
      <c r="JE858" s="109" t="n">
        <v>13.1</v>
      </c>
      <c r="JF858" s="109" t="n">
        <v>10.8</v>
      </c>
      <c r="JG858" s="109" t="n">
        <v>12.2</v>
      </c>
      <c r="JH858" s="109" t="n">
        <v>7.5</v>
      </c>
      <c r="JI858" s="109" t="n">
        <v>7.3</v>
      </c>
      <c r="JJ858" s="109" t="n">
        <v>8.7</v>
      </c>
      <c r="JK858" s="109" t="n">
        <v>8.6</v>
      </c>
      <c r="JL858" s="109" t="n">
        <v>10.2</v>
      </c>
      <c r="JM858" s="109" t="n">
        <v>11.5</v>
      </c>
      <c r="JN858" s="109" t="n">
        <v>11.3</v>
      </c>
      <c r="JO858" s="110" t="n">
        <f aca="false">SUM(JC858:JN858)/12</f>
        <v>10.55</v>
      </c>
      <c r="KA858" s="1" t="n">
        <f aca="false">KA857+1</f>
        <v>1958</v>
      </c>
      <c r="KB858" s="113" t="s">
        <v>117</v>
      </c>
      <c r="KC858" s="109" t="n">
        <v>13.7</v>
      </c>
      <c r="KD858" s="109" t="n">
        <v>15.1</v>
      </c>
      <c r="KE858" s="109" t="n">
        <v>13.2</v>
      </c>
      <c r="KF858" s="109" t="n">
        <v>11.2</v>
      </c>
      <c r="KG858" s="109" t="n">
        <v>11.5</v>
      </c>
      <c r="KH858" s="109" t="n">
        <v>4</v>
      </c>
      <c r="KI858" s="109" t="n">
        <v>5.5</v>
      </c>
      <c r="KJ858" s="109" t="n">
        <v>6.9</v>
      </c>
      <c r="KK858" s="109" t="n">
        <v>6.3</v>
      </c>
      <c r="KL858" s="109" t="n">
        <v>9</v>
      </c>
      <c r="KM858" s="109" t="n">
        <v>11.3</v>
      </c>
      <c r="KN858" s="109" t="n">
        <v>11</v>
      </c>
      <c r="KO858" s="110" t="n">
        <f aca="false">SUM(KC858:KN858)/12</f>
        <v>9.89166666666667</v>
      </c>
      <c r="LA858" s="1" t="n">
        <f aca="false">LA857+1</f>
        <v>1958</v>
      </c>
      <c r="LB858" s="113" t="s">
        <v>117</v>
      </c>
      <c r="LC858" s="109" t="n">
        <v>13.5</v>
      </c>
      <c r="LD858" s="109" t="n">
        <v>10.7</v>
      </c>
      <c r="LE858" s="109" t="n">
        <v>6.2</v>
      </c>
      <c r="LF858" s="109" t="n">
        <v>5.5</v>
      </c>
      <c r="LG858" s="109" t="n">
        <v>9.5</v>
      </c>
      <c r="LH858" s="109" t="n">
        <v>1.6</v>
      </c>
      <c r="LI858" s="109" t="n">
        <v>3.1</v>
      </c>
      <c r="LJ858" s="109" t="n">
        <v>5.9</v>
      </c>
      <c r="LK858" s="109" t="n">
        <v>5.4</v>
      </c>
      <c r="LL858" s="109" t="n">
        <v>8.6</v>
      </c>
      <c r="LM858" s="109" t="n">
        <v>11</v>
      </c>
      <c r="LN858" s="109" t="n">
        <v>10.6</v>
      </c>
      <c r="LO858" s="110" t="n">
        <f aca="false">SUM(LC858:LN858)/12</f>
        <v>7.63333333333333</v>
      </c>
      <c r="MA858" s="1" t="n">
        <f aca="false">MA857+1</f>
        <v>1958</v>
      </c>
      <c r="MB858" s="113" t="s">
        <v>117</v>
      </c>
      <c r="MC858" s="109" t="n">
        <v>11.9</v>
      </c>
      <c r="MD858" s="109" t="n">
        <v>12.4</v>
      </c>
      <c r="ME858" s="109" t="n">
        <v>12</v>
      </c>
      <c r="MF858" s="109" t="n">
        <v>7.7</v>
      </c>
      <c r="MG858" s="109" t="n">
        <v>10.8</v>
      </c>
      <c r="MH858" s="109" t="n">
        <v>4.2</v>
      </c>
      <c r="MI858" s="109" t="n">
        <v>5.4</v>
      </c>
      <c r="MJ858" s="109" t="n">
        <v>7.6</v>
      </c>
      <c r="MK858" s="109" t="n">
        <v>6</v>
      </c>
      <c r="ML858" s="109" t="n">
        <v>9.1</v>
      </c>
      <c r="MM858" s="109" t="n">
        <v>10.7</v>
      </c>
      <c r="MN858" s="109" t="n">
        <v>9.8</v>
      </c>
      <c r="MO858" s="110" t="n">
        <f aca="false">SUM(MC858:MN858)/12</f>
        <v>8.96666666666667</v>
      </c>
      <c r="NA858" s="1" t="n">
        <f aca="false">NA857+1</f>
        <v>1957</v>
      </c>
      <c r="NB858" s="112" t="s">
        <v>116</v>
      </c>
      <c r="NC858" s="109" t="n">
        <v>18.3</v>
      </c>
      <c r="ND858" s="109" t="n">
        <v>14.3</v>
      </c>
      <c r="NE858" s="109" t="n">
        <v>13.2</v>
      </c>
      <c r="NF858" s="109" t="n">
        <v>12.1</v>
      </c>
      <c r="NG858" s="109" t="n">
        <v>8.5</v>
      </c>
      <c r="NH858" s="109" t="n">
        <v>6</v>
      </c>
      <c r="NI858" s="109" t="n">
        <v>2.4</v>
      </c>
      <c r="NJ858" s="109" t="n">
        <v>3.9</v>
      </c>
      <c r="NK858" s="109" t="n">
        <v>7.5</v>
      </c>
      <c r="NL858" s="109" t="n">
        <v>12.4</v>
      </c>
      <c r="NM858" s="109" t="n">
        <v>14.3</v>
      </c>
      <c r="NN858" s="109" t="n">
        <v>17.9</v>
      </c>
      <c r="NO858" s="110" t="n">
        <f aca="false">SUM(NC858:NN858)/12</f>
        <v>10.9</v>
      </c>
      <c r="OA858" s="5"/>
    </row>
    <row r="859" customFormat="false" ht="12.75" hidden="false" customHeight="false" outlineLevel="0" collapsed="false">
      <c r="A859" s="101"/>
      <c r="B859" s="102" t="n">
        <f aca="false">AVERAGE(AO859,BO859,CO859,DO859,EO859,FO859,GO859,HO859,IO859,JO859,KO859,LO859,MO859,NN859)</f>
        <v>10.6342261904762</v>
      </c>
      <c r="C859" s="103" t="n">
        <f aca="false">AVERAGE(B855:B859)</f>
        <v>10.465119047619</v>
      </c>
      <c r="D859" s="104" t="n">
        <f aca="false">AVERAGE(B850:B859)</f>
        <v>10.5350694444444</v>
      </c>
      <c r="E859" s="102" t="n">
        <f aca="false">AVERAGE(B840:B859)</f>
        <v>10.5190376984127</v>
      </c>
      <c r="F859" s="105" t="n">
        <f aca="false">AVERAGE(B810:B859)</f>
        <v>10.5440879259629</v>
      </c>
      <c r="G859" s="3" t="n">
        <f aca="false">MAX(AC859:AN859,BC859:BN859,CC859:CN859,DC859:DN859,EC859:EN859,FC859:FN859,GC859:GN859,HC859:HN859,IC859:IN859,JC859:JN859,KC859:KN859,LC859:LN859,MC859:MN859,NB859:NM859)</f>
        <v>21.6</v>
      </c>
      <c r="H859" s="106" t="n">
        <f aca="false">MEDIAN(AC859:AN859,BC859:BN859,CC859:CN859,DC859:DN859,EC859:EN859,FC859:FN859,GC859:GN859,HC859:HN859,IC859:IN859,JC859:JN859,KC859:KN859,LC859:LN859,MC859:MN859,NB859:NM859)</f>
        <v>10.3</v>
      </c>
      <c r="I859" s="5" t="n">
        <f aca="false">MIN(AC859:AN859,BC859:BN859,CC859:CN859,DC859:DN859,EC859:EN859,FC859:FN859,GC859:GN859,HC859:HN859,IC859:IN859,JC859:JN859,KC859:KN859,LC859:LN859,MC859:MN859,NB859:NM859)</f>
        <v>2.6</v>
      </c>
      <c r="J859" s="107" t="n">
        <f aca="false">(G859+I859)/2</f>
        <v>12.1</v>
      </c>
      <c r="AA859" s="1" t="n">
        <f aca="false">AA858+1</f>
        <v>41</v>
      </c>
      <c r="AB859" s="108" t="n">
        <v>1959</v>
      </c>
      <c r="AC859" s="109" t="n">
        <v>17</v>
      </c>
      <c r="AD859" s="109" t="n">
        <v>17.1</v>
      </c>
      <c r="AE859" s="109" t="n">
        <v>16.3</v>
      </c>
      <c r="AF859" s="109" t="n">
        <v>12.7</v>
      </c>
      <c r="AG859" s="109" t="n">
        <v>9.6</v>
      </c>
      <c r="AH859" s="109" t="n">
        <v>8</v>
      </c>
      <c r="AI859" s="109" t="n">
        <v>7.3</v>
      </c>
      <c r="AJ859" s="109" t="n">
        <v>10.3</v>
      </c>
      <c r="AK859" s="109" t="n">
        <v>9.4</v>
      </c>
      <c r="AL859" s="109" t="n">
        <v>12</v>
      </c>
      <c r="AM859" s="109" t="n">
        <v>15.1</v>
      </c>
      <c r="AN859" s="109" t="n">
        <v>13.6</v>
      </c>
      <c r="AO859" s="110" t="n">
        <f aca="false">SUM(AC859:AN859)/12</f>
        <v>12.3666666666667</v>
      </c>
      <c r="AQ859" s="112"/>
      <c r="AR859" s="109"/>
      <c r="AS859" s="109"/>
      <c r="AT859" s="109"/>
      <c r="AU859" s="109"/>
      <c r="AV859" s="109"/>
      <c r="AW859" s="109"/>
      <c r="AX859" s="109"/>
      <c r="AY859" s="109"/>
      <c r="AZ859" s="109"/>
      <c r="BA859" s="1" t="n">
        <f aca="false">BA858+1</f>
        <v>1959</v>
      </c>
      <c r="BB859" s="113" t="s">
        <v>118</v>
      </c>
      <c r="BC859" s="109" t="n">
        <v>15.7</v>
      </c>
      <c r="BD859" s="109" t="n">
        <v>15.4</v>
      </c>
      <c r="BE859" s="109" t="n">
        <v>14.1</v>
      </c>
      <c r="BF859" s="109" t="n">
        <v>9.2</v>
      </c>
      <c r="BG859" s="109" t="n">
        <v>5.9</v>
      </c>
      <c r="BH859" s="109" t="n">
        <v>5.1</v>
      </c>
      <c r="BI859" s="109" t="n">
        <v>4.5</v>
      </c>
      <c r="BJ859" s="109" t="n">
        <v>7.9</v>
      </c>
      <c r="BK859" s="109" t="n">
        <v>6.6</v>
      </c>
      <c r="BL859" s="109" t="n">
        <v>9.4</v>
      </c>
      <c r="BM859" s="109" t="n">
        <v>14.7</v>
      </c>
      <c r="BN859" s="109" t="n">
        <v>11.7</v>
      </c>
      <c r="BO859" s="110" t="n">
        <f aca="false">SUM(BC859:BN859)/12</f>
        <v>10.0166666666667</v>
      </c>
      <c r="CA859" s="1" t="n">
        <f aca="false">CA858+1</f>
        <v>1959</v>
      </c>
      <c r="CB859" s="111" t="n">
        <v>1959</v>
      </c>
      <c r="CC859" s="109" t="n">
        <v>15</v>
      </c>
      <c r="CD859" s="109" t="n">
        <v>15.2</v>
      </c>
      <c r="CE859" s="109" t="n">
        <v>14.8</v>
      </c>
      <c r="CF859" s="109" t="n">
        <v>11.5</v>
      </c>
      <c r="CG859" s="109" t="n">
        <v>9.1</v>
      </c>
      <c r="CH859" s="109" t="n">
        <v>8.8</v>
      </c>
      <c r="CI859" s="109" t="n">
        <v>8.2</v>
      </c>
      <c r="CJ859" s="109" t="n">
        <v>8.6</v>
      </c>
      <c r="CK859" s="109" t="n">
        <v>8</v>
      </c>
      <c r="CL859" s="109" t="n">
        <v>10.7</v>
      </c>
      <c r="CM859" s="109" t="n">
        <v>12.9</v>
      </c>
      <c r="CN859" s="109" t="n">
        <v>11.8</v>
      </c>
      <c r="CO859" s="110" t="n">
        <f aca="false">SUM(CC859:CN859)/12</f>
        <v>11.2166666666667</v>
      </c>
      <c r="DA859" s="1" t="n">
        <f aca="false">DA858+1</f>
        <v>1959</v>
      </c>
      <c r="DB859" s="113" t="s">
        <v>118</v>
      </c>
      <c r="DC859" s="109" t="n">
        <v>13.9</v>
      </c>
      <c r="DD859" s="109" t="n">
        <v>13.8</v>
      </c>
      <c r="DE859" s="109" t="n">
        <v>12.4</v>
      </c>
      <c r="DF859" s="109" t="n">
        <v>8</v>
      </c>
      <c r="DG859" s="109" t="n">
        <v>4.3</v>
      </c>
      <c r="DH859" s="109" t="n">
        <v>3.4</v>
      </c>
      <c r="DI859" s="109" t="n">
        <v>2.6</v>
      </c>
      <c r="DJ859" s="109" t="n">
        <v>6.1</v>
      </c>
      <c r="DK859" s="109" t="n">
        <v>5.4</v>
      </c>
      <c r="DL859" s="109" t="n">
        <v>8.2</v>
      </c>
      <c r="DM859" s="109" t="n">
        <v>11.9</v>
      </c>
      <c r="DN859" s="109" t="n">
        <v>10.3</v>
      </c>
      <c r="DO859" s="110" t="n">
        <f aca="false">SUM(DC859:DN859)/12</f>
        <v>8.35833333333333</v>
      </c>
      <c r="EA859" s="1" t="n">
        <f aca="false">EA858+1</f>
        <v>1959</v>
      </c>
      <c r="EB859" s="113" t="s">
        <v>118</v>
      </c>
      <c r="EC859" s="109" t="n">
        <v>21.6</v>
      </c>
      <c r="ED859" s="109" t="n">
        <v>21.3</v>
      </c>
      <c r="EE859" s="109" t="n">
        <v>18.5</v>
      </c>
      <c r="EF859" s="109" t="n">
        <v>12.8</v>
      </c>
      <c r="EG859" s="109" t="n">
        <v>9.2</v>
      </c>
      <c r="EH859" s="109" t="n">
        <v>5.8</v>
      </c>
      <c r="EI859" s="109" t="n">
        <v>4.3</v>
      </c>
      <c r="EJ859" s="109" t="n">
        <v>7.5</v>
      </c>
      <c r="EK859" s="109" t="n">
        <v>10.4</v>
      </c>
      <c r="EL859" s="109" t="n">
        <v>12.9</v>
      </c>
      <c r="EM859" s="109" t="n">
        <v>19</v>
      </c>
      <c r="EN859" s="109" t="n">
        <v>17.1</v>
      </c>
      <c r="EO859" s="110" t="n">
        <f aca="false">SUM(EC859:EN859)/12</f>
        <v>13.3666666666667</v>
      </c>
      <c r="FA859" s="1" t="n">
        <f aca="false">FA858+1</f>
        <v>1959</v>
      </c>
      <c r="FB859" s="113" t="s">
        <v>118</v>
      </c>
      <c r="FC859" s="109" t="n">
        <v>12.2</v>
      </c>
      <c r="FD859" s="109" t="n">
        <v>12.5</v>
      </c>
      <c r="FE859" s="109" t="n">
        <v>11.4</v>
      </c>
      <c r="FF859" s="109" t="n">
        <v>7</v>
      </c>
      <c r="FG859" s="109" t="n">
        <v>3.9</v>
      </c>
      <c r="FH859" s="109" t="n">
        <v>4</v>
      </c>
      <c r="FI859" s="109" t="n">
        <v>2.9</v>
      </c>
      <c r="FJ859" s="109" t="n">
        <v>5.9</v>
      </c>
      <c r="FK859" s="109" t="n">
        <v>4.2</v>
      </c>
      <c r="FL859" s="109" t="n">
        <v>7.2</v>
      </c>
      <c r="FM859" s="109" t="n">
        <v>10.7</v>
      </c>
      <c r="FN859" s="109" t="n">
        <v>9.7</v>
      </c>
      <c r="FO859" s="110" t="n">
        <f aca="false">SUM(FC859:FN859)/12</f>
        <v>7.63333333333333</v>
      </c>
      <c r="GA859" s="1" t="n">
        <f aca="false">GA858+1</f>
        <v>1959</v>
      </c>
      <c r="GB859" s="113" t="s">
        <v>118</v>
      </c>
      <c r="GC859" s="109" t="n">
        <v>11.6</v>
      </c>
      <c r="GD859" s="109" t="n">
        <v>11.3</v>
      </c>
      <c r="GE859" s="109" t="n">
        <v>11.4</v>
      </c>
      <c r="GF859" s="109" t="n">
        <v>7.6</v>
      </c>
      <c r="GG859" s="109" t="n">
        <v>5</v>
      </c>
      <c r="GH859" s="109" t="n">
        <v>5.4</v>
      </c>
      <c r="GI859" s="109" t="n">
        <v>5</v>
      </c>
      <c r="GJ859" s="109" t="n">
        <v>4.7</v>
      </c>
      <c r="GK859" s="109" t="n">
        <v>3.9</v>
      </c>
      <c r="GL859" s="109" t="n">
        <v>6.3</v>
      </c>
      <c r="GM859" s="109" t="n">
        <v>8.7</v>
      </c>
      <c r="GN859" s="109" t="n">
        <v>9.3</v>
      </c>
      <c r="GO859" s="110" t="n">
        <f aca="false">SUM(GC859:GN859)/12</f>
        <v>7.51666666666667</v>
      </c>
      <c r="HA859" s="1" t="n">
        <f aca="false">HA858+1</f>
        <v>1959</v>
      </c>
      <c r="HB859" s="113" t="s">
        <v>118</v>
      </c>
      <c r="HC859" s="109" t="n">
        <v>15.8</v>
      </c>
      <c r="HD859" s="109" t="n">
        <v>16.3</v>
      </c>
      <c r="HE859" s="109" t="n">
        <v>15.3</v>
      </c>
      <c r="HF859" s="109" t="n">
        <v>14.2</v>
      </c>
      <c r="HG859" s="109" t="n">
        <v>12</v>
      </c>
      <c r="HH859" s="109" t="n">
        <v>10.4</v>
      </c>
      <c r="HI859" s="109" t="n">
        <v>9.2</v>
      </c>
      <c r="HJ859" s="109" t="n">
        <v>10.4</v>
      </c>
      <c r="HK859" s="109" t="n">
        <v>10.1</v>
      </c>
      <c r="HL859" s="109" t="n">
        <v>12.2</v>
      </c>
      <c r="HM859" s="109" t="n">
        <v>14.4</v>
      </c>
      <c r="HN859" s="109" t="n">
        <v>13</v>
      </c>
      <c r="HO859" s="110" t="n">
        <f aca="false">SUM(HC859:HN859)/12</f>
        <v>12.775</v>
      </c>
      <c r="IA859" s="1" t="n">
        <f aca="false">IA858+1</f>
        <v>1959</v>
      </c>
      <c r="IB859" s="113" t="s">
        <v>118</v>
      </c>
      <c r="IC859" s="109" t="n">
        <v>16.9</v>
      </c>
      <c r="ID859" s="109" t="n">
        <v>17</v>
      </c>
      <c r="IE859" s="109" t="n">
        <v>15.6</v>
      </c>
      <c r="IF859" s="120" t="n">
        <f aca="false">(IF856+IF857+IF858+IF860+IF861+IF862)/6</f>
        <v>12.5666666666667</v>
      </c>
      <c r="IG859" s="120" t="n">
        <f aca="false">(IG856+IG857+IG858+IG860+IG861+IG862)/6</f>
        <v>9.66666666666667</v>
      </c>
      <c r="IH859" s="120" t="n">
        <f aca="false">(IH856+IH857+IH858+IH860+IH861+IH862)/6</f>
        <v>7.9</v>
      </c>
      <c r="II859" s="120" t="n">
        <f aca="false">(II856+II857+II858+II860+II861+II862)/6</f>
        <v>6.81666666666667</v>
      </c>
      <c r="IJ859" s="120" t="n">
        <f aca="false">(IJ856+IJ857+IJ858+IJ860+IJ861+IJ862)/6</f>
        <v>7.16666666666667</v>
      </c>
      <c r="IK859" s="120" t="n">
        <f aca="false">(IK856+IK857+IK858+IK860+IK861+IK862)/6</f>
        <v>8.46666666666667</v>
      </c>
      <c r="IL859" s="120" t="n">
        <f aca="false">(IL856+IL857+IL858+IL860+IL861+IL862)/6</f>
        <v>11.05</v>
      </c>
      <c r="IM859" s="120" t="n">
        <f aca="false">(IM856+IM857+IM858+IM860+IM861+IM862)/6</f>
        <v>12.8333333333333</v>
      </c>
      <c r="IN859" s="120" t="n">
        <f aca="false">(IN856+IN857+IN858+IN860+IN861+IN862)/6</f>
        <v>14.8833333333333</v>
      </c>
      <c r="IO859" s="110" t="n">
        <f aca="false">SUM(IC859:IN859)/12</f>
        <v>11.7375</v>
      </c>
      <c r="JA859" s="1" t="n">
        <f aca="false">JA858+1</f>
        <v>1959</v>
      </c>
      <c r="JB859" s="113" t="s">
        <v>118</v>
      </c>
      <c r="JC859" s="109" t="n">
        <v>14</v>
      </c>
      <c r="JD859" s="109" t="n">
        <v>13.7</v>
      </c>
      <c r="JE859" s="109" t="n">
        <v>13.4</v>
      </c>
      <c r="JF859" s="109" t="n">
        <v>11.5</v>
      </c>
      <c r="JG859" s="109" t="n">
        <v>8.9</v>
      </c>
      <c r="JH859" s="109" t="n">
        <v>8.8</v>
      </c>
      <c r="JI859" s="109" t="n">
        <v>8.6</v>
      </c>
      <c r="JJ859" s="109" t="n">
        <v>8</v>
      </c>
      <c r="JK859" s="109" t="n">
        <v>7.6</v>
      </c>
      <c r="JL859" s="109" t="n">
        <v>9.8</v>
      </c>
      <c r="JM859" s="109" t="n">
        <v>12</v>
      </c>
      <c r="JN859" s="109" t="n">
        <v>12.3</v>
      </c>
      <c r="JO859" s="110" t="n">
        <f aca="false">SUM(JC859:JN859)/12</f>
        <v>10.7166666666667</v>
      </c>
      <c r="KA859" s="1" t="n">
        <f aca="false">KA858+1</f>
        <v>1959</v>
      </c>
      <c r="KB859" s="113" t="s">
        <v>118</v>
      </c>
      <c r="KC859" s="109" t="n">
        <v>15.2</v>
      </c>
      <c r="KD859" s="109" t="n">
        <v>15</v>
      </c>
      <c r="KE859" s="109" t="n">
        <v>14.3</v>
      </c>
      <c r="KF859" s="109" t="n">
        <v>10.7</v>
      </c>
      <c r="KG859" s="109" t="n">
        <v>7.1</v>
      </c>
      <c r="KH859" s="109" t="n">
        <v>5.5</v>
      </c>
      <c r="KI859" s="109" t="n">
        <v>4.8</v>
      </c>
      <c r="KJ859" s="109" t="n">
        <v>7.9</v>
      </c>
      <c r="KK859" s="109" t="n">
        <v>6.9</v>
      </c>
      <c r="KL859" s="109" t="n">
        <v>9.4</v>
      </c>
      <c r="KM859" s="109" t="n">
        <v>13.8</v>
      </c>
      <c r="KN859" s="109" t="n">
        <v>11.8</v>
      </c>
      <c r="KO859" s="110" t="n">
        <f aca="false">SUM(KC859:KN859)/12</f>
        <v>10.2</v>
      </c>
      <c r="LA859" s="1" t="n">
        <f aca="false">LA858+1</f>
        <v>1959</v>
      </c>
      <c r="LB859" s="113" t="s">
        <v>118</v>
      </c>
      <c r="LC859" s="109" t="n">
        <v>15</v>
      </c>
      <c r="LD859" s="109" t="n">
        <v>14.7</v>
      </c>
      <c r="LE859" s="109" t="n">
        <v>13.2</v>
      </c>
      <c r="LF859" s="109" t="n">
        <v>9.3</v>
      </c>
      <c r="LG859" s="109" t="n">
        <v>4.8</v>
      </c>
      <c r="LH859" s="109" t="n">
        <v>3.8</v>
      </c>
      <c r="LI859" s="109" t="n">
        <v>3.4</v>
      </c>
      <c r="LJ859" s="109" t="n">
        <v>7</v>
      </c>
      <c r="LK859" s="109" t="n">
        <v>5.8</v>
      </c>
      <c r="LL859" s="109" t="n">
        <v>9.6</v>
      </c>
      <c r="LM859" s="109" t="n">
        <v>13.3</v>
      </c>
      <c r="LN859" s="109" t="n">
        <v>11.5</v>
      </c>
      <c r="LO859" s="110" t="n">
        <f aca="false">SUM(LC859:LN859)/12</f>
        <v>9.28333333333333</v>
      </c>
      <c r="MA859" s="1" t="n">
        <f aca="false">MA858+1</f>
        <v>1959</v>
      </c>
      <c r="MB859" s="113" t="s">
        <v>118</v>
      </c>
      <c r="MC859" s="109" t="n">
        <v>12.5</v>
      </c>
      <c r="MD859" s="109" t="n">
        <v>13.7</v>
      </c>
      <c r="ME859" s="109" t="n">
        <v>11.5</v>
      </c>
      <c r="MF859" s="109" t="n">
        <v>8.3</v>
      </c>
      <c r="MG859" s="109" t="n">
        <v>6.2</v>
      </c>
      <c r="MH859" s="109" t="n">
        <v>6</v>
      </c>
      <c r="MI859" s="109" t="n">
        <v>5</v>
      </c>
      <c r="MJ859" s="109" t="n">
        <v>6.8</v>
      </c>
      <c r="MK859" s="109" t="n">
        <v>5.6</v>
      </c>
      <c r="ML859" s="109" t="n">
        <v>8.4</v>
      </c>
      <c r="MM859" s="109" t="n">
        <v>11.6</v>
      </c>
      <c r="MN859" s="109" t="n">
        <v>11.1</v>
      </c>
      <c r="MO859" s="110" t="n">
        <f aca="false">SUM(MC859:MN859)/12</f>
        <v>8.89166666666667</v>
      </c>
      <c r="NA859" s="1" t="n">
        <f aca="false">NA858+1</f>
        <v>1958</v>
      </c>
      <c r="NB859" s="112" t="s">
        <v>117</v>
      </c>
      <c r="NC859" s="109" t="n">
        <v>19.3</v>
      </c>
      <c r="ND859" s="109" t="n">
        <v>20.6</v>
      </c>
      <c r="NE859" s="109" t="n">
        <v>15.8</v>
      </c>
      <c r="NF859" s="109" t="n">
        <v>11.4</v>
      </c>
      <c r="NG859" s="109" t="n">
        <v>8</v>
      </c>
      <c r="NH859" s="109" t="n">
        <v>8.8</v>
      </c>
      <c r="NI859" s="109" t="n">
        <v>4.2</v>
      </c>
      <c r="NJ859" s="109" t="n">
        <v>7.6</v>
      </c>
      <c r="NK859" s="109" t="n">
        <v>9.3</v>
      </c>
      <c r="NL859" s="109" t="n">
        <v>10.6</v>
      </c>
      <c r="NM859" s="109" t="n">
        <v>12.2</v>
      </c>
      <c r="NN859" s="109" t="n">
        <v>14.8</v>
      </c>
      <c r="NO859" s="110" t="n">
        <f aca="false">SUM(NC859:NN859)/12</f>
        <v>11.8833333333333</v>
      </c>
      <c r="OA859" s="5"/>
    </row>
    <row r="860" customFormat="false" ht="12.75" hidden="false" customHeight="false" outlineLevel="0" collapsed="false">
      <c r="A860" s="101" t="n">
        <f aca="false">A855+5</f>
        <v>1960</v>
      </c>
      <c r="B860" s="102" t="n">
        <f aca="false">AVERAGE(AO860,BO860,CO860,DO860,EO860,FO860,GO860,HO860,IO860,JO860,KO860,LO860,MO860,NN860)</f>
        <v>10.3231150793651</v>
      </c>
      <c r="C860" s="103" t="n">
        <f aca="false">AVERAGE(B856:B860)</f>
        <v>10.339503968254</v>
      </c>
      <c r="D860" s="104" t="n">
        <f aca="false">AVERAGE(B851:B860)</f>
        <v>10.5019047619048</v>
      </c>
      <c r="E860" s="102" t="n">
        <f aca="false">AVERAGE(B841:B860)</f>
        <v>10.5190922619048</v>
      </c>
      <c r="F860" s="105" t="n">
        <f aca="false">AVERAGE(B811:B860)</f>
        <v>10.5427807831058</v>
      </c>
      <c r="G860" s="3" t="n">
        <f aca="false">MAX(AC860:AN860,BC860:BN860,CC860:CN860,DC860:DN860,EC860:EN860,FC860:FN860,GC860:GN860,HC860:HN860,IC860:IN860,JC860:JN860,KC860:KN860,LC860:LN860,MC860:MN860,NB860:NM860)</f>
        <v>23.9</v>
      </c>
      <c r="H860" s="106" t="n">
        <f aca="false">MEDIAN(AC860:AN860,BC860:BN860,CC860:CN860,DC860:DN860,EC860:EN860,FC860:FN860,GC860:GN860,HC860:HN860,IC860:IN860,JC860:JN860,KC860:KN860,LC860:LN860,MC860:MN860,NB860:NM860)</f>
        <v>9.4</v>
      </c>
      <c r="I860" s="5" t="n">
        <f aca="false">MIN(AC860:AN860,BC860:BN860,CC860:CN860,DC860:DN860,EC860:EN860,FC860:FN860,GC860:GN860,HC860:HN860,IC860:IN860,JC860:JN860,KC860:KN860,LC860:LN860,MC860:MN860,NB860:NM860)</f>
        <v>1.7</v>
      </c>
      <c r="J860" s="107" t="n">
        <f aca="false">(G860+I860)/2</f>
        <v>12.8</v>
      </c>
      <c r="AA860" s="1" t="n">
        <f aca="false">AA859+1</f>
        <v>42</v>
      </c>
      <c r="AB860" s="108" t="n">
        <v>1960</v>
      </c>
      <c r="AC860" s="109" t="n">
        <v>18.2</v>
      </c>
      <c r="AD860" s="109" t="n">
        <v>15.6</v>
      </c>
      <c r="AE860" s="109" t="n">
        <v>16.5</v>
      </c>
      <c r="AF860" s="109" t="n">
        <v>12</v>
      </c>
      <c r="AG860" s="109" t="n">
        <v>9</v>
      </c>
      <c r="AH860" s="109" t="n">
        <v>7.3</v>
      </c>
      <c r="AI860" s="109" t="n">
        <v>7.2</v>
      </c>
      <c r="AJ860" s="109" t="n">
        <v>6.9</v>
      </c>
      <c r="AK860" s="109" t="n">
        <v>9.2</v>
      </c>
      <c r="AL860" s="109" t="n">
        <v>11.2</v>
      </c>
      <c r="AM860" s="109" t="n">
        <v>11.3</v>
      </c>
      <c r="AN860" s="109" t="n">
        <v>16.5</v>
      </c>
      <c r="AO860" s="110" t="n">
        <f aca="false">SUM(AC860:AN860)/12</f>
        <v>11.7416666666667</v>
      </c>
      <c r="AQ860" s="112"/>
      <c r="AR860" s="109"/>
      <c r="AS860" s="109"/>
      <c r="AT860" s="109"/>
      <c r="AU860" s="109"/>
      <c r="AV860" s="109"/>
      <c r="AW860" s="109"/>
      <c r="AX860" s="109"/>
      <c r="AY860" s="109"/>
      <c r="AZ860" s="109"/>
      <c r="BA860" s="1" t="n">
        <f aca="false">BA859+1</f>
        <v>1960</v>
      </c>
      <c r="BB860" s="113" t="s">
        <v>119</v>
      </c>
      <c r="BC860" s="109" t="n">
        <v>17.2</v>
      </c>
      <c r="BD860" s="109" t="n">
        <v>13.8</v>
      </c>
      <c r="BE860" s="109" t="n">
        <v>14</v>
      </c>
      <c r="BF860" s="109" t="n">
        <v>9.8</v>
      </c>
      <c r="BG860" s="109" t="n">
        <v>6.9</v>
      </c>
      <c r="BH860" s="109" t="n">
        <v>4.5</v>
      </c>
      <c r="BI860" s="109" t="n">
        <v>5.1</v>
      </c>
      <c r="BJ860" s="109" t="n">
        <v>4.8</v>
      </c>
      <c r="BK860" s="109" t="n">
        <v>7</v>
      </c>
      <c r="BL860" s="109" t="n">
        <v>8.3</v>
      </c>
      <c r="BM860" s="109" t="n">
        <v>9.2</v>
      </c>
      <c r="BN860" s="109" t="n">
        <v>14.9</v>
      </c>
      <c r="BO860" s="110" t="n">
        <f aca="false">SUM(BC860:BN860)/12</f>
        <v>9.625</v>
      </c>
      <c r="CA860" s="1" t="n">
        <f aca="false">CA859+1</f>
        <v>1960</v>
      </c>
      <c r="CB860" s="111" t="n">
        <v>1960</v>
      </c>
      <c r="CC860" s="109" t="n">
        <v>15.5</v>
      </c>
      <c r="CD860" s="109" t="n">
        <v>14.3</v>
      </c>
      <c r="CE860" s="109" t="n">
        <v>15</v>
      </c>
      <c r="CF860" s="109" t="n">
        <v>11</v>
      </c>
      <c r="CG860" s="109" t="n">
        <v>9.1</v>
      </c>
      <c r="CH860" s="109" t="n">
        <v>7.8</v>
      </c>
      <c r="CI860" s="109" t="n">
        <v>7.2</v>
      </c>
      <c r="CJ860" s="109" t="n">
        <v>6.5</v>
      </c>
      <c r="CK860" s="109" t="n">
        <v>9</v>
      </c>
      <c r="CL860" s="109" t="n">
        <v>7.1</v>
      </c>
      <c r="CM860" s="109" t="n">
        <v>10.3</v>
      </c>
      <c r="CN860" s="109" t="n">
        <v>14.7</v>
      </c>
      <c r="CO860" s="110" t="n">
        <f aca="false">SUM(CC860:CN860)/12</f>
        <v>10.625</v>
      </c>
      <c r="DA860" s="1" t="n">
        <f aca="false">DA859+1</f>
        <v>1960</v>
      </c>
      <c r="DB860" s="113" t="s">
        <v>119</v>
      </c>
      <c r="DC860" s="109" t="n">
        <v>16.3</v>
      </c>
      <c r="DD860" s="109" t="n">
        <v>13.2</v>
      </c>
      <c r="DE860" s="109" t="n">
        <v>12.7</v>
      </c>
      <c r="DF860" s="109" t="n">
        <v>8.9</v>
      </c>
      <c r="DG860" s="109" t="n">
        <v>6.5</v>
      </c>
      <c r="DH860" s="109" t="n">
        <v>3.7</v>
      </c>
      <c r="DI860" s="109" t="n">
        <v>3.7</v>
      </c>
      <c r="DJ860" s="109" t="n">
        <v>3.1</v>
      </c>
      <c r="DK860" s="109" t="n">
        <v>6.6</v>
      </c>
      <c r="DL860" s="109" t="n">
        <v>10.3</v>
      </c>
      <c r="DM860" s="109" t="n">
        <v>7.8</v>
      </c>
      <c r="DN860" s="109" t="n">
        <v>14.3</v>
      </c>
      <c r="DO860" s="110" t="n">
        <f aca="false">SUM(DC860:DN860)/12</f>
        <v>8.925</v>
      </c>
      <c r="EA860" s="1" t="n">
        <f aca="false">EA859+1</f>
        <v>1960</v>
      </c>
      <c r="EB860" s="113" t="s">
        <v>119</v>
      </c>
      <c r="EC860" s="109" t="n">
        <v>23.9</v>
      </c>
      <c r="ED860" s="109" t="n">
        <v>21.1</v>
      </c>
      <c r="EE860" s="109" t="n">
        <v>17.3</v>
      </c>
      <c r="EF860" s="109" t="n">
        <v>12.4</v>
      </c>
      <c r="EG860" s="109" t="n">
        <v>7.5</v>
      </c>
      <c r="EH860" s="109" t="n">
        <v>4.6</v>
      </c>
      <c r="EI860" s="109" t="n">
        <v>5.8</v>
      </c>
      <c r="EJ860" s="109" t="n">
        <v>4.1</v>
      </c>
      <c r="EK860" s="109" t="n">
        <v>8.9</v>
      </c>
      <c r="EL860" s="109" t="n">
        <v>12.2</v>
      </c>
      <c r="EM860" s="109" t="n">
        <v>14.6</v>
      </c>
      <c r="EN860" s="109" t="n">
        <v>20.2</v>
      </c>
      <c r="EO860" s="110" t="n">
        <f aca="false">SUM(EC860:EN860)/12</f>
        <v>12.7166666666667</v>
      </c>
      <c r="FA860" s="1" t="n">
        <f aca="false">FA859+1</f>
        <v>1960</v>
      </c>
      <c r="FB860" s="113" t="s">
        <v>119</v>
      </c>
      <c r="FC860" s="109" t="n">
        <v>13.3</v>
      </c>
      <c r="FD860" s="109" t="n">
        <v>11</v>
      </c>
      <c r="FE860" s="109" t="n">
        <v>11.5</v>
      </c>
      <c r="FF860" s="109" t="n">
        <v>7.8</v>
      </c>
      <c r="FG860" s="109" t="n">
        <v>6.2</v>
      </c>
      <c r="FH860" s="109" t="n">
        <v>3.1</v>
      </c>
      <c r="FI860" s="109" t="n">
        <v>4.1</v>
      </c>
      <c r="FJ860" s="109" t="n">
        <v>3.5</v>
      </c>
      <c r="FK860" s="109" t="n">
        <v>6.1</v>
      </c>
      <c r="FL860" s="109" t="n">
        <v>7.3</v>
      </c>
      <c r="FM860" s="109" t="n">
        <v>6.5</v>
      </c>
      <c r="FN860" s="109" t="n">
        <v>11.6</v>
      </c>
      <c r="FO860" s="110" t="n">
        <f aca="false">SUM(FC860:FN860)/12</f>
        <v>7.66666666666667</v>
      </c>
      <c r="GA860" s="1" t="n">
        <f aca="false">GA859+1</f>
        <v>1960</v>
      </c>
      <c r="GB860" s="113" t="s">
        <v>119</v>
      </c>
      <c r="GC860" s="109" t="n">
        <v>11.7</v>
      </c>
      <c r="GD860" s="109" t="n">
        <v>10.5</v>
      </c>
      <c r="GE860" s="109" t="n">
        <v>10.6</v>
      </c>
      <c r="GF860" s="109" t="n">
        <v>8.1</v>
      </c>
      <c r="GG860" s="109" t="n">
        <v>6.4</v>
      </c>
      <c r="GH860" s="109" t="n">
        <v>4.3</v>
      </c>
      <c r="GI860" s="109" t="n">
        <v>3.8</v>
      </c>
      <c r="GJ860" s="109" t="n">
        <v>3.7</v>
      </c>
      <c r="GK860" s="109" t="n">
        <v>7.3</v>
      </c>
      <c r="GL860" s="109" t="n">
        <v>6.9</v>
      </c>
      <c r="GM860" s="109" t="n">
        <v>6.5</v>
      </c>
      <c r="GN860" s="109" t="n">
        <v>10.3</v>
      </c>
      <c r="GO860" s="110" t="n">
        <f aca="false">SUM(GC860:GN860)/12</f>
        <v>7.50833333333333</v>
      </c>
      <c r="HA860" s="1" t="n">
        <f aca="false">HA859+1</f>
        <v>1960</v>
      </c>
      <c r="HB860" s="113" t="s">
        <v>119</v>
      </c>
      <c r="HC860" s="109" t="n">
        <v>16.9</v>
      </c>
      <c r="HD860" s="109" t="n">
        <v>15.3</v>
      </c>
      <c r="HE860" s="109" t="n">
        <v>16</v>
      </c>
      <c r="HF860" s="109" t="n">
        <v>12.6</v>
      </c>
      <c r="HG860" s="109" t="n">
        <v>10.3</v>
      </c>
      <c r="HH860" s="109" t="n">
        <v>8.2</v>
      </c>
      <c r="HI860" s="109" t="n">
        <v>8.1</v>
      </c>
      <c r="HJ860" s="109" t="n">
        <v>7.5</v>
      </c>
      <c r="HK860" s="109" t="n">
        <v>9.4</v>
      </c>
      <c r="HL860" s="109" t="n">
        <v>11.1</v>
      </c>
      <c r="HM860" s="109" t="n">
        <v>11.4</v>
      </c>
      <c r="HN860" s="109" t="n">
        <v>15.4</v>
      </c>
      <c r="HO860" s="110" t="n">
        <f aca="false">SUM(HC860:HN860)/12</f>
        <v>11.85</v>
      </c>
      <c r="IA860" s="1" t="n">
        <f aca="false">IA859+1</f>
        <v>1960</v>
      </c>
      <c r="IB860" s="113" t="s">
        <v>119</v>
      </c>
      <c r="IC860" s="120" t="n">
        <f aca="false">(IC857+IC858+IC859+IC861+IC862+IC863)/6</f>
        <v>17.0833333333333</v>
      </c>
      <c r="ID860" s="121" t="n">
        <f aca="false">(ID859+ID861)/2</f>
        <v>16.7</v>
      </c>
      <c r="IE860" s="109" t="n">
        <v>16.3</v>
      </c>
      <c r="IF860" s="109" t="n">
        <v>11.6</v>
      </c>
      <c r="IG860" s="109" t="n">
        <v>8.2</v>
      </c>
      <c r="IH860" s="109" t="n">
        <v>5.9</v>
      </c>
      <c r="II860" s="109" t="n">
        <v>6.3</v>
      </c>
      <c r="IJ860" s="109" t="n">
        <v>6</v>
      </c>
      <c r="IK860" s="109" t="n">
        <v>6.9</v>
      </c>
      <c r="IL860" s="109" t="n">
        <v>10.4</v>
      </c>
      <c r="IM860" s="109" t="n">
        <v>10.8</v>
      </c>
      <c r="IN860" s="109" t="n">
        <v>16.1</v>
      </c>
      <c r="IO860" s="110" t="n">
        <f aca="false">SUM(IC860:IN860)/12</f>
        <v>11.0236111111111</v>
      </c>
      <c r="JA860" s="1" t="n">
        <f aca="false">JA859+1</f>
        <v>1960</v>
      </c>
      <c r="JB860" s="113" t="s">
        <v>119</v>
      </c>
      <c r="JC860" s="109" t="n">
        <v>15.1</v>
      </c>
      <c r="JD860" s="109" t="n">
        <v>13.8</v>
      </c>
      <c r="JE860" s="109" t="n">
        <v>13.3</v>
      </c>
      <c r="JF860" s="109" t="n">
        <v>11.3</v>
      </c>
      <c r="JG860" s="109" t="n">
        <v>11.2</v>
      </c>
      <c r="JH860" s="109" t="n">
        <v>9.4</v>
      </c>
      <c r="JI860" s="109" t="n">
        <v>8</v>
      </c>
      <c r="JJ860" s="109" t="n">
        <v>6.5</v>
      </c>
      <c r="JK860" s="109" t="n">
        <v>8.2</v>
      </c>
      <c r="JL860" s="109" t="n">
        <v>9.6</v>
      </c>
      <c r="JM860" s="109" t="n">
        <v>9.9</v>
      </c>
      <c r="JN860" s="109" t="n">
        <v>13</v>
      </c>
      <c r="JO860" s="110" t="n">
        <f aca="false">SUM(JC860:JN860)/12</f>
        <v>10.775</v>
      </c>
      <c r="KA860" s="1" t="n">
        <f aca="false">KA859+1</f>
        <v>1960</v>
      </c>
      <c r="KB860" s="113" t="s">
        <v>119</v>
      </c>
      <c r="KC860" s="109" t="n">
        <v>17.4</v>
      </c>
      <c r="KD860" s="109" t="n">
        <v>14</v>
      </c>
      <c r="KE860" s="109" t="n">
        <v>15.9</v>
      </c>
      <c r="KF860" s="109" t="n">
        <v>10.6</v>
      </c>
      <c r="KG860" s="109" t="n">
        <v>7.7</v>
      </c>
      <c r="KH860" s="109" t="n">
        <v>5</v>
      </c>
      <c r="KI860" s="109" t="n">
        <v>5.3</v>
      </c>
      <c r="KJ860" s="109" t="n">
        <v>4.8</v>
      </c>
      <c r="KK860" s="109" t="n">
        <v>7.6</v>
      </c>
      <c r="KL860" s="109" t="n">
        <v>8.7</v>
      </c>
      <c r="KM860" s="109" t="n">
        <v>9.9</v>
      </c>
      <c r="KN860" s="109" t="n">
        <v>16.2</v>
      </c>
      <c r="KO860" s="110" t="n">
        <f aca="false">SUM(KC860:KN860)/12</f>
        <v>10.2583333333333</v>
      </c>
      <c r="LA860" s="1" t="n">
        <f aca="false">LA859+1</f>
        <v>1960</v>
      </c>
      <c r="LB860" s="113" t="s">
        <v>119</v>
      </c>
      <c r="LC860" s="109" t="n">
        <v>17</v>
      </c>
      <c r="LD860" s="109" t="n">
        <v>14.1</v>
      </c>
      <c r="LE860" s="109" t="n">
        <v>14.4</v>
      </c>
      <c r="LF860" s="109" t="n">
        <v>9.5</v>
      </c>
      <c r="LG860" s="109" t="n">
        <v>6.7</v>
      </c>
      <c r="LH860" s="109" t="n">
        <v>3.9</v>
      </c>
      <c r="LI860" s="109" t="n">
        <v>4.4</v>
      </c>
      <c r="LJ860" s="109" t="n">
        <v>4.3</v>
      </c>
      <c r="LK860" s="109" t="n">
        <v>6.3</v>
      </c>
      <c r="LL860" s="109" t="n">
        <v>7.4</v>
      </c>
      <c r="LM860" s="109" t="n">
        <v>8.5</v>
      </c>
      <c r="LN860" s="109" t="n">
        <v>13.9</v>
      </c>
      <c r="LO860" s="110" t="n">
        <f aca="false">SUM(LC860:LN860)/12</f>
        <v>9.2</v>
      </c>
      <c r="MA860" s="1" t="n">
        <f aca="false">MA859+1</f>
        <v>1960</v>
      </c>
      <c r="MB860" s="113" t="s">
        <v>119</v>
      </c>
      <c r="MC860" s="109" t="n">
        <v>14.1</v>
      </c>
      <c r="MD860" s="109" t="n">
        <v>11.9</v>
      </c>
      <c r="ME860" s="109" t="n">
        <v>12.3</v>
      </c>
      <c r="MF860" s="109" t="n">
        <v>9.5</v>
      </c>
      <c r="MG860" s="109" t="n">
        <v>7.2</v>
      </c>
      <c r="MH860" s="109" t="n">
        <v>4.1</v>
      </c>
      <c r="MI860" s="109" t="n">
        <v>4.6</v>
      </c>
      <c r="MJ860" s="109" t="n">
        <v>1.7</v>
      </c>
      <c r="MK860" s="109" t="n">
        <v>7.2</v>
      </c>
      <c r="ML860" s="109" t="n">
        <v>7.8</v>
      </c>
      <c r="MM860" s="109" t="n">
        <v>8.4</v>
      </c>
      <c r="MN860" s="109" t="n">
        <v>13.3</v>
      </c>
      <c r="MO860" s="110" t="n">
        <f aca="false">SUM(MC860:MN860)/12</f>
        <v>8.50833333333333</v>
      </c>
      <c r="NA860" s="1" t="n">
        <f aca="false">NA859+1</f>
        <v>1959</v>
      </c>
      <c r="NB860" s="112" t="s">
        <v>118</v>
      </c>
      <c r="NC860" s="109" t="n">
        <v>16.4</v>
      </c>
      <c r="ND860" s="109" t="n">
        <v>18.9</v>
      </c>
      <c r="NE860" s="109" t="n">
        <v>15.5</v>
      </c>
      <c r="NF860" s="109" t="n">
        <v>12.9</v>
      </c>
      <c r="NG860" s="109" t="n">
        <v>9.1</v>
      </c>
      <c r="NH860" s="109" t="n">
        <v>4.5</v>
      </c>
      <c r="NI860" s="109" t="n">
        <v>6.5</v>
      </c>
      <c r="NJ860" s="109" t="n">
        <v>4.2</v>
      </c>
      <c r="NK860" s="109" t="n">
        <v>7.6</v>
      </c>
      <c r="NL860" s="109" t="n">
        <v>9.8</v>
      </c>
      <c r="NM860" s="109" t="n">
        <v>13.3</v>
      </c>
      <c r="NN860" s="109" t="n">
        <v>14.1</v>
      </c>
      <c r="NO860" s="110" t="n">
        <f aca="false">SUM(NC860:NN860)/12</f>
        <v>11.0666666666667</v>
      </c>
      <c r="OA860" s="5"/>
    </row>
    <row r="861" customFormat="false" ht="12.75" hidden="false" customHeight="false" outlineLevel="0" collapsed="false">
      <c r="A861" s="101"/>
      <c r="B861" s="102" t="n">
        <f aca="false">AVERAGE(AO861,BO861,CO861,DO861,EO861,FO861,GO861,HO861,IO861,JO861,KO861,LO861,MO861,NN861)</f>
        <v>11.1005952380952</v>
      </c>
      <c r="C861" s="103" t="n">
        <f aca="false">AVERAGE(B857:B861)</f>
        <v>10.4599206349206</v>
      </c>
      <c r="D861" s="104" t="n">
        <f aca="false">AVERAGE(B852:B861)</f>
        <v>10.4930357142857</v>
      </c>
      <c r="E861" s="102" t="n">
        <f aca="false">AVERAGE(B842:B861)</f>
        <v>10.5276041666667</v>
      </c>
      <c r="F861" s="105" t="n">
        <f aca="false">AVERAGE(B812:B861)</f>
        <v>10.558076021201</v>
      </c>
      <c r="G861" s="3" t="n">
        <f aca="false">MAX(AC861:AN861,BC861:BN861,CC861:CN861,DC861:DN861,EC861:EN861,FC861:FN861,GC861:GN861,HC861:HN861,IC861:IN861,JC861:JN861,KC861:KN861,LC861:LN861,MC861:MN861,NB861:NM861)</f>
        <v>22.3</v>
      </c>
      <c r="H861" s="106" t="n">
        <f aca="false">MEDIAN(AC861:AN861,BC861:BN861,CC861:CN861,DC861:DN861,EC861:EN861,FC861:FN861,GC861:GN861,HC861:HN861,IC861:IN861,JC861:JN861,KC861:KN861,LC861:LN861,MC861:MN861,NB861:NM861)</f>
        <v>10.9</v>
      </c>
      <c r="I861" s="5" t="n">
        <f aca="false">MIN(AC861:AN861,BC861:BN861,CC861:CN861,DC861:DN861,EC861:EN861,FC861:FN861,GC861:GN861,HC861:HN861,IC861:IN861,JC861:JN861,KC861:KN861,LC861:LN861,MC861:MN861,NB861:NM861)</f>
        <v>3.5</v>
      </c>
      <c r="J861" s="107" t="n">
        <f aca="false">(G861+I861)/2</f>
        <v>12.9</v>
      </c>
      <c r="AA861" s="1" t="n">
        <f aca="false">AA860+1</f>
        <v>43</v>
      </c>
      <c r="AB861" s="108" t="n">
        <v>1961</v>
      </c>
      <c r="AC861" s="109" t="n">
        <v>19.2</v>
      </c>
      <c r="AD861" s="109" t="n">
        <v>17.9</v>
      </c>
      <c r="AE861" s="109" t="n">
        <v>15.8</v>
      </c>
      <c r="AF861" s="109" t="n">
        <v>14.5</v>
      </c>
      <c r="AG861" s="109" t="n">
        <v>10.5</v>
      </c>
      <c r="AH861" s="109" t="n">
        <v>9.8</v>
      </c>
      <c r="AI861" s="109" t="n">
        <v>7.4</v>
      </c>
      <c r="AJ861" s="109" t="n">
        <v>7.6</v>
      </c>
      <c r="AK861" s="109" t="n">
        <v>10.9</v>
      </c>
      <c r="AL861" s="109" t="n">
        <v>12.1</v>
      </c>
      <c r="AM861" s="109" t="n">
        <v>13.8</v>
      </c>
      <c r="AN861" s="109" t="n">
        <v>15.5</v>
      </c>
      <c r="AO861" s="110" t="n">
        <f aca="false">SUM(AC861:AN861)/12</f>
        <v>12.9166666666667</v>
      </c>
      <c r="AQ861" s="112"/>
      <c r="AR861" s="109"/>
      <c r="AS861" s="109"/>
      <c r="AT861" s="109"/>
      <c r="AU861" s="109"/>
      <c r="AV861" s="109"/>
      <c r="AW861" s="109"/>
      <c r="AX861" s="109"/>
      <c r="AY861" s="109"/>
      <c r="AZ861" s="109"/>
      <c r="BA861" s="1" t="n">
        <f aca="false">BA860+1</f>
        <v>1961</v>
      </c>
      <c r="BB861" s="113" t="s">
        <v>120</v>
      </c>
      <c r="BC861" s="109" t="n">
        <v>17.2</v>
      </c>
      <c r="BD861" s="109" t="n">
        <v>15.3</v>
      </c>
      <c r="BE861" s="109" t="n">
        <v>12.6</v>
      </c>
      <c r="BF861" s="109" t="n">
        <v>12.3</v>
      </c>
      <c r="BG861" s="109" t="n">
        <v>7.2</v>
      </c>
      <c r="BH861" s="109" t="n">
        <v>5.4</v>
      </c>
      <c r="BI861" s="109" t="n">
        <v>5.2</v>
      </c>
      <c r="BJ861" s="109" t="n">
        <v>4.7</v>
      </c>
      <c r="BK861" s="109" t="n">
        <v>6.6</v>
      </c>
      <c r="BL861" s="109" t="n">
        <v>8.9</v>
      </c>
      <c r="BM861" s="109" t="n">
        <v>11.6</v>
      </c>
      <c r="BN861" s="109" t="n">
        <v>13.1</v>
      </c>
      <c r="BO861" s="110" t="n">
        <f aca="false">SUM(BC861:BN861)/12</f>
        <v>10.0083333333333</v>
      </c>
      <c r="CA861" s="1" t="n">
        <f aca="false">CA860+1</f>
        <v>1961</v>
      </c>
      <c r="CB861" s="111" t="n">
        <v>1961</v>
      </c>
      <c r="CC861" s="109" t="n">
        <v>16.9</v>
      </c>
      <c r="CD861" s="109" t="n">
        <v>16.1</v>
      </c>
      <c r="CE861" s="109" t="n">
        <v>14.5</v>
      </c>
      <c r="CF861" s="109" t="n">
        <v>14.2</v>
      </c>
      <c r="CG861" s="109" t="n">
        <v>10.4</v>
      </c>
      <c r="CH861" s="109" t="n">
        <v>10.4</v>
      </c>
      <c r="CI861" s="109" t="n">
        <v>7.6</v>
      </c>
      <c r="CJ861" s="109" t="n">
        <v>8</v>
      </c>
      <c r="CK861" s="109" t="n">
        <v>7.4</v>
      </c>
      <c r="CL861" s="109" t="n">
        <v>10.3</v>
      </c>
      <c r="CM861" s="109" t="n">
        <v>12.7</v>
      </c>
      <c r="CN861" s="109" t="n">
        <v>13.2</v>
      </c>
      <c r="CO861" s="110" t="n">
        <f aca="false">SUM(CC861:CN861)/12</f>
        <v>11.8083333333333</v>
      </c>
      <c r="DA861" s="1" t="n">
        <f aca="false">DA860+1</f>
        <v>1961</v>
      </c>
      <c r="DB861" s="113" t="s">
        <v>120</v>
      </c>
      <c r="DC861" s="109" t="n">
        <v>15.1</v>
      </c>
      <c r="DD861" s="109" t="n">
        <v>13.3</v>
      </c>
      <c r="DE861" s="109" t="n">
        <v>11</v>
      </c>
      <c r="DF861" s="109" t="n">
        <v>12</v>
      </c>
      <c r="DG861" s="109" t="n">
        <v>5.8</v>
      </c>
      <c r="DH861" s="109" t="n">
        <v>5.6</v>
      </c>
      <c r="DI861" s="109" t="n">
        <v>5.8</v>
      </c>
      <c r="DJ861" s="109" t="n">
        <v>3.5</v>
      </c>
      <c r="DK861" s="109" t="n">
        <v>6</v>
      </c>
      <c r="DL861" s="109" t="n">
        <v>8</v>
      </c>
      <c r="DM861" s="109" t="n">
        <v>10.5</v>
      </c>
      <c r="DN861" s="109" t="n">
        <v>12.1</v>
      </c>
      <c r="DO861" s="110" t="n">
        <f aca="false">SUM(DC861:DN861)/12</f>
        <v>9.05833333333333</v>
      </c>
      <c r="EA861" s="1" t="n">
        <f aca="false">EA860+1</f>
        <v>1961</v>
      </c>
      <c r="EB861" s="113" t="s">
        <v>120</v>
      </c>
      <c r="EC861" s="109" t="n">
        <v>22.3</v>
      </c>
      <c r="ED861" s="109" t="n">
        <v>19.6</v>
      </c>
      <c r="EE861" s="109" t="n">
        <v>17.3</v>
      </c>
      <c r="EF861" s="109" t="n">
        <v>15.8</v>
      </c>
      <c r="EG861" s="109" t="n">
        <v>7.9</v>
      </c>
      <c r="EH861" s="109" t="n">
        <v>4.9</v>
      </c>
      <c r="EI861" s="109" t="n">
        <v>3.5</v>
      </c>
      <c r="EJ861" s="109" t="n">
        <v>4.9</v>
      </c>
      <c r="EK861" s="109" t="n">
        <v>10</v>
      </c>
      <c r="EL861" s="109" t="n">
        <v>13.3</v>
      </c>
      <c r="EM861" s="109" t="n">
        <v>15.9</v>
      </c>
      <c r="EN861" s="109" t="n">
        <v>19.2</v>
      </c>
      <c r="EO861" s="110" t="n">
        <f aca="false">SUM(EC861:EN861)/12</f>
        <v>12.8833333333333</v>
      </c>
      <c r="FA861" s="1" t="n">
        <f aca="false">FA860+1</f>
        <v>1961</v>
      </c>
      <c r="FB861" s="113" t="s">
        <v>120</v>
      </c>
      <c r="FC861" s="109" t="n">
        <v>13.1</v>
      </c>
      <c r="FD861" s="109" t="n">
        <v>11</v>
      </c>
      <c r="FE861" s="109" t="n">
        <v>9.7</v>
      </c>
      <c r="FF861" s="109" t="n">
        <v>10.7</v>
      </c>
      <c r="FG861" s="109" t="n">
        <v>6</v>
      </c>
      <c r="FH861" s="109" t="n">
        <v>5.9</v>
      </c>
      <c r="FI861" s="109" t="n">
        <v>4.1</v>
      </c>
      <c r="FJ861" s="109" t="n">
        <v>3.8</v>
      </c>
      <c r="FK861" s="109" t="n">
        <v>6.2</v>
      </c>
      <c r="FL861" s="109" t="n">
        <v>7.3</v>
      </c>
      <c r="FM861" s="109" t="n">
        <v>8.9</v>
      </c>
      <c r="FN861" s="109" t="n">
        <v>10.2</v>
      </c>
      <c r="FO861" s="110" t="n">
        <f aca="false">SUM(FC861:FN861)/12</f>
        <v>8.075</v>
      </c>
      <c r="GA861" s="1" t="n">
        <f aca="false">GA860+1</f>
        <v>1961</v>
      </c>
      <c r="GB861" s="113" t="s">
        <v>120</v>
      </c>
      <c r="GC861" s="109" t="n">
        <v>13.2</v>
      </c>
      <c r="GD861" s="109" t="n">
        <v>11.5</v>
      </c>
      <c r="GE861" s="109" t="n">
        <v>10.2</v>
      </c>
      <c r="GF861" s="109" t="n">
        <v>10.3</v>
      </c>
      <c r="GG861" s="109" t="n">
        <v>6.2</v>
      </c>
      <c r="GH861" s="109" t="n">
        <v>6</v>
      </c>
      <c r="GI861" s="109" t="n">
        <v>5.2</v>
      </c>
      <c r="GJ861" s="109" t="n">
        <v>4</v>
      </c>
      <c r="GK861" s="109" t="n">
        <v>5.4</v>
      </c>
      <c r="GL861" s="109" t="n">
        <v>7.3</v>
      </c>
      <c r="GM861" s="109" t="n">
        <v>8.9</v>
      </c>
      <c r="GN861" s="109" t="n">
        <v>9.7</v>
      </c>
      <c r="GO861" s="110" t="n">
        <f aca="false">SUM(GC861:GN861)/12</f>
        <v>8.15833333333333</v>
      </c>
      <c r="HA861" s="1" t="n">
        <f aca="false">HA860+1</f>
        <v>1961</v>
      </c>
      <c r="HB861" s="113" t="s">
        <v>120</v>
      </c>
      <c r="HC861" s="109" t="n">
        <v>17.5</v>
      </c>
      <c r="HD861" s="109" t="n">
        <v>17.5</v>
      </c>
      <c r="HE861" s="109" t="n">
        <v>16.2</v>
      </c>
      <c r="HF861" s="109" t="n">
        <v>15.3</v>
      </c>
      <c r="HG861" s="109" t="n">
        <v>12</v>
      </c>
      <c r="HH861" s="109" t="n">
        <v>10.9</v>
      </c>
      <c r="HI861" s="109" t="n">
        <v>8.7</v>
      </c>
      <c r="HJ861" s="109" t="n">
        <v>8.6</v>
      </c>
      <c r="HK861" s="109" t="n">
        <v>11.2</v>
      </c>
      <c r="HL861" s="109" t="n">
        <v>11.8</v>
      </c>
      <c r="HM861" s="109" t="n">
        <v>13.5</v>
      </c>
      <c r="HN861" s="109" t="n">
        <v>15.1</v>
      </c>
      <c r="HO861" s="110" t="n">
        <f aca="false">SUM(HC861:HN861)/12</f>
        <v>13.1916666666667</v>
      </c>
      <c r="IA861" s="1" t="n">
        <f aca="false">IA860+1</f>
        <v>1961</v>
      </c>
      <c r="IB861" s="113" t="s">
        <v>120</v>
      </c>
      <c r="IC861" s="109" t="n">
        <v>18.6</v>
      </c>
      <c r="ID861" s="109" t="n">
        <v>16.4</v>
      </c>
      <c r="IE861" s="109" t="n">
        <v>14.6</v>
      </c>
      <c r="IF861" s="109" t="n">
        <v>15</v>
      </c>
      <c r="IG861" s="109" t="n">
        <v>8.8</v>
      </c>
      <c r="IH861" s="109" t="n">
        <v>8.5</v>
      </c>
      <c r="II861" s="109" t="n">
        <v>7.2</v>
      </c>
      <c r="IJ861" s="109" t="n">
        <v>6.8</v>
      </c>
      <c r="IK861" s="109" t="n">
        <v>10.3</v>
      </c>
      <c r="IL861" s="109" t="n">
        <v>11.2</v>
      </c>
      <c r="IM861" s="109" t="n">
        <v>13.9</v>
      </c>
      <c r="IN861" s="109" t="n">
        <v>15.6</v>
      </c>
      <c r="IO861" s="110" t="n">
        <f aca="false">SUM(IC861:IN861)/12</f>
        <v>12.2416666666667</v>
      </c>
      <c r="JA861" s="1" t="n">
        <f aca="false">JA860+1</f>
        <v>1961</v>
      </c>
      <c r="JB861" s="113" t="s">
        <v>120</v>
      </c>
      <c r="JC861" s="109" t="n">
        <v>15.5</v>
      </c>
      <c r="JD861" s="109" t="n">
        <v>13.4</v>
      </c>
      <c r="JE861" s="109" t="n">
        <v>12.6</v>
      </c>
      <c r="JF861" s="109" t="n">
        <v>12.8</v>
      </c>
      <c r="JG861" s="109" t="n">
        <v>9</v>
      </c>
      <c r="JH861" s="109" t="n">
        <v>9.3</v>
      </c>
      <c r="JI861" s="109" t="n">
        <v>8.2</v>
      </c>
      <c r="JJ861" s="109" t="n">
        <v>8.2</v>
      </c>
      <c r="JK861" s="109" t="n">
        <v>9.3</v>
      </c>
      <c r="JL861" s="109" t="n">
        <v>11.5</v>
      </c>
      <c r="JM861" s="109" t="n">
        <v>12.4</v>
      </c>
      <c r="JN861" s="109" t="n">
        <v>12.6</v>
      </c>
      <c r="JO861" s="110" t="n">
        <f aca="false">SUM(JC861:JN861)/12</f>
        <v>11.2333333333333</v>
      </c>
      <c r="KA861" s="1" t="n">
        <f aca="false">KA860+1</f>
        <v>1961</v>
      </c>
      <c r="KB861" s="113" t="s">
        <v>120</v>
      </c>
      <c r="KC861" s="109" t="n">
        <v>16</v>
      </c>
      <c r="KD861" s="109" t="n">
        <v>15.6</v>
      </c>
      <c r="KE861" s="109" t="n">
        <v>13.4</v>
      </c>
      <c r="KF861" s="109" t="n">
        <v>13.3</v>
      </c>
      <c r="KG861" s="109" t="n">
        <v>8.4</v>
      </c>
      <c r="KH861" s="109" t="n">
        <v>7.6</v>
      </c>
      <c r="KI861" s="109" t="n">
        <v>5.8</v>
      </c>
      <c r="KJ861" s="109" t="n">
        <v>5.1</v>
      </c>
      <c r="KK861" s="109" t="n">
        <v>7.8</v>
      </c>
      <c r="KL861" s="109" t="n">
        <v>9.3</v>
      </c>
      <c r="KM861" s="109" t="n">
        <v>12.2</v>
      </c>
      <c r="KN861" s="109" t="n">
        <v>13.4</v>
      </c>
      <c r="KO861" s="110" t="n">
        <f aca="false">SUM(KC861:KN861)/12</f>
        <v>10.6583333333333</v>
      </c>
      <c r="LA861" s="1" t="n">
        <f aca="false">LA860+1</f>
        <v>1961</v>
      </c>
      <c r="LB861" s="113" t="s">
        <v>120</v>
      </c>
      <c r="LC861" s="109" t="n">
        <v>15.8</v>
      </c>
      <c r="LD861" s="109" t="n">
        <v>14</v>
      </c>
      <c r="LE861" s="109" t="n">
        <v>12</v>
      </c>
      <c r="LF861" s="109" t="n">
        <v>11.8</v>
      </c>
      <c r="LG861" s="109" t="n">
        <v>6.5</v>
      </c>
      <c r="LH861" s="109" t="n">
        <v>5.3</v>
      </c>
      <c r="LI861" s="109" t="n">
        <v>4.2</v>
      </c>
      <c r="LJ861" s="109" t="n">
        <v>4.5</v>
      </c>
      <c r="LK861" s="109" t="n">
        <v>6.7</v>
      </c>
      <c r="LL861" s="109" t="n">
        <v>8.5</v>
      </c>
      <c r="LM861" s="109" t="n">
        <v>11</v>
      </c>
      <c r="LN861" s="109" t="n">
        <v>13</v>
      </c>
      <c r="LO861" s="110" t="n">
        <f aca="false">SUM(LC861:LN861)/12</f>
        <v>9.44166666666667</v>
      </c>
      <c r="MA861" s="1" t="n">
        <f aca="false">MA860+1</f>
        <v>1961</v>
      </c>
      <c r="MB861" s="113" t="s">
        <v>120</v>
      </c>
      <c r="MC861" s="109" t="n">
        <v>14.6</v>
      </c>
      <c r="MD861" s="109" t="n">
        <v>13</v>
      </c>
      <c r="ME861" s="109" t="n">
        <v>11.3</v>
      </c>
      <c r="MF861" s="109" t="n">
        <v>11.6</v>
      </c>
      <c r="MG861" s="109" t="n">
        <v>7</v>
      </c>
      <c r="MH861" s="109" t="n">
        <v>7</v>
      </c>
      <c r="MI861" s="109" t="n">
        <v>4.6</v>
      </c>
      <c r="MJ861" s="109" t="n">
        <v>5.4</v>
      </c>
      <c r="MK861" s="109" t="n">
        <v>7</v>
      </c>
      <c r="ML861" s="109" t="n">
        <v>9.8</v>
      </c>
      <c r="MM861" s="109" t="n">
        <v>11.2</v>
      </c>
      <c r="MN861" s="109" t="n">
        <v>11.9</v>
      </c>
      <c r="MO861" s="110" t="n">
        <f aca="false">SUM(MC861:MN861)/12</f>
        <v>9.53333333333333</v>
      </c>
      <c r="NA861" s="1" t="n">
        <f aca="false">NA860+1</f>
        <v>1960</v>
      </c>
      <c r="NB861" s="112" t="s">
        <v>119</v>
      </c>
      <c r="NC861" s="109" t="n">
        <v>17.9</v>
      </c>
      <c r="ND861" s="109" t="n">
        <v>18.1</v>
      </c>
      <c r="NE861" s="109" t="n">
        <v>15.6</v>
      </c>
      <c r="NF861" s="109" t="n">
        <v>11.3</v>
      </c>
      <c r="NG861" s="109" t="n">
        <v>7.7</v>
      </c>
      <c r="NH861" s="109" t="n">
        <v>6.9</v>
      </c>
      <c r="NI861" s="109" t="n">
        <v>5.2</v>
      </c>
      <c r="NJ861" s="109" t="n">
        <v>6.2</v>
      </c>
      <c r="NK861" s="109" t="n">
        <v>8.7</v>
      </c>
      <c r="NL861" s="109" t="n">
        <v>12.5</v>
      </c>
      <c r="NM861" s="109" t="n">
        <v>16</v>
      </c>
      <c r="NN861" s="109" t="n">
        <v>16.2</v>
      </c>
      <c r="NO861" s="110" t="n">
        <f aca="false">SUM(NC861:NN861)/12</f>
        <v>11.8583333333333</v>
      </c>
      <c r="OA861" s="5"/>
    </row>
    <row r="862" customFormat="false" ht="12.75" hidden="false" customHeight="false" outlineLevel="0" collapsed="false">
      <c r="A862" s="101"/>
      <c r="B862" s="102" t="n">
        <f aca="false">AVERAGE(AO862,BO862,CO862,DO862,EO862,FO862,GO862,HO862,IO862,JO862,KO862,LO862,MO862,NN862)</f>
        <v>10.9738095238095</v>
      </c>
      <c r="C862" s="103" t="n">
        <f aca="false">AVERAGE(B858:B862)</f>
        <v>10.6789682539683</v>
      </c>
      <c r="D862" s="104" t="n">
        <f aca="false">AVERAGE(B853:B862)</f>
        <v>10.5667956349206</v>
      </c>
      <c r="E862" s="102" t="n">
        <f aca="false">AVERAGE(B843:B862)</f>
        <v>10.5182738095238</v>
      </c>
      <c r="F862" s="105" t="n">
        <f aca="false">AVERAGE(B813:B862)</f>
        <v>10.5708552419802</v>
      </c>
      <c r="G862" s="3" t="n">
        <f aca="false">MAX(AC862:AN862,BC862:BN862,CC862:CN862,DC862:DN862,EC862:EN862,FC862:FN862,GC862:GN862,HC862:HN862,IC862:IN862,JC862:JN862,KC862:KN862,LC862:LN862,MC862:MN862,NB862:NM862)</f>
        <v>22.1</v>
      </c>
      <c r="H862" s="106" t="n">
        <f aca="false">MEDIAN(AC862:AN862,BC862:BN862,CC862:CN862,DC862:DN862,EC862:EN862,FC862:FN862,GC862:GN862,HC862:HN862,IC862:IN862,JC862:JN862,KC862:KN862,LC862:LN862,MC862:MN862,NB862:NM862)</f>
        <v>10.3</v>
      </c>
      <c r="I862" s="5" t="n">
        <f aca="false">MIN(AC862:AN862,BC862:BN862,CC862:CN862,DC862:DN862,EC862:EN862,FC862:FN862,GC862:GN862,HC862:HN862,IC862:IN862,JC862:JN862,KC862:KN862,LC862:LN862,MC862:MN862,NB862:NM862)</f>
        <v>4</v>
      </c>
      <c r="J862" s="107" t="n">
        <f aca="false">(G862+I862)/2</f>
        <v>13.05</v>
      </c>
      <c r="AA862" s="1" t="n">
        <f aca="false">AA861+1</f>
        <v>44</v>
      </c>
      <c r="AB862" s="108" t="n">
        <v>1962</v>
      </c>
      <c r="AC862" s="109" t="n">
        <v>17.3</v>
      </c>
      <c r="AD862" s="109" t="n">
        <v>16.3</v>
      </c>
      <c r="AE862" s="109" t="n">
        <v>16.1</v>
      </c>
      <c r="AF862" s="109" t="n">
        <v>13</v>
      </c>
      <c r="AG862" s="109" t="n">
        <v>9.7</v>
      </c>
      <c r="AH862" s="109" t="n">
        <v>10.3</v>
      </c>
      <c r="AI862" s="109" t="n">
        <v>8.7</v>
      </c>
      <c r="AJ862" s="109" t="n">
        <v>9.1</v>
      </c>
      <c r="AK862" s="109" t="n">
        <v>10</v>
      </c>
      <c r="AL862" s="109" t="n">
        <v>10.9</v>
      </c>
      <c r="AM862" s="109" t="n">
        <v>13.8</v>
      </c>
      <c r="AN862" s="109" t="n">
        <v>14.8</v>
      </c>
      <c r="AO862" s="110" t="n">
        <f aca="false">SUM(AC862:AN862)/12</f>
        <v>12.5</v>
      </c>
      <c r="AQ862" s="112"/>
      <c r="AR862" s="109"/>
      <c r="AS862" s="109"/>
      <c r="AT862" s="109"/>
      <c r="AU862" s="109"/>
      <c r="AV862" s="109"/>
      <c r="AW862" s="109"/>
      <c r="AX862" s="109"/>
      <c r="AY862" s="109"/>
      <c r="AZ862" s="109"/>
      <c r="BA862" s="1" t="n">
        <f aca="false">BA861+1</f>
        <v>1962</v>
      </c>
      <c r="BB862" s="113" t="s">
        <v>121</v>
      </c>
      <c r="BC862" s="109" t="n">
        <v>15.1</v>
      </c>
      <c r="BD862" s="109" t="n">
        <v>13.6</v>
      </c>
      <c r="BE862" s="109" t="n">
        <v>13.1</v>
      </c>
      <c r="BF862" s="109" t="n">
        <v>9.3</v>
      </c>
      <c r="BG862" s="109" t="n">
        <v>6.7</v>
      </c>
      <c r="BH862" s="109" t="n">
        <v>8.4</v>
      </c>
      <c r="BI862" s="109" t="n">
        <v>5.2</v>
      </c>
      <c r="BJ862" s="109" t="n">
        <v>6.4</v>
      </c>
      <c r="BK862" s="109" t="n">
        <v>6.5</v>
      </c>
      <c r="BL862" s="109" t="n">
        <v>7.7</v>
      </c>
      <c r="BM862" s="109" t="n">
        <v>11.2</v>
      </c>
      <c r="BN862" s="109" t="n">
        <v>12.4</v>
      </c>
      <c r="BO862" s="110" t="n">
        <f aca="false">SUM(BC862:BN862)/12</f>
        <v>9.63333333333334</v>
      </c>
      <c r="CA862" s="1" t="n">
        <f aca="false">CA861+1</f>
        <v>1962</v>
      </c>
      <c r="CB862" s="111" t="n">
        <v>1962</v>
      </c>
      <c r="CC862" s="109" t="n">
        <v>15.1</v>
      </c>
      <c r="CD862" s="109" t="n">
        <v>14.8</v>
      </c>
      <c r="CE862" s="109" t="n">
        <v>14.2</v>
      </c>
      <c r="CF862" s="109" t="n">
        <v>12.6</v>
      </c>
      <c r="CG862" s="109" t="n">
        <v>9.1</v>
      </c>
      <c r="CH862" s="109" t="n">
        <v>10.3</v>
      </c>
      <c r="CI862" s="109" t="n">
        <v>8.8</v>
      </c>
      <c r="CJ862" s="109" t="n">
        <v>8.2</v>
      </c>
      <c r="CK862" s="109" t="n">
        <v>8.6</v>
      </c>
      <c r="CL862" s="109" t="n">
        <v>9.6</v>
      </c>
      <c r="CM862" s="109" t="n">
        <v>12</v>
      </c>
      <c r="CN862" s="109" t="n">
        <v>13.5</v>
      </c>
      <c r="CO862" s="110" t="n">
        <f aca="false">SUM(CC862:CN862)/12</f>
        <v>11.4</v>
      </c>
      <c r="DA862" s="1" t="n">
        <f aca="false">DA861+1</f>
        <v>1962</v>
      </c>
      <c r="DB862" s="113" t="s">
        <v>121</v>
      </c>
      <c r="DC862" s="109" t="n">
        <v>14</v>
      </c>
      <c r="DD862" s="109" t="n">
        <v>12.4</v>
      </c>
      <c r="DE862" s="109" t="n">
        <v>11.8</v>
      </c>
      <c r="DF862" s="109" t="n">
        <v>7.8</v>
      </c>
      <c r="DG862" s="109" t="n">
        <v>6</v>
      </c>
      <c r="DH862" s="109" t="n">
        <v>6.8</v>
      </c>
      <c r="DI862" s="109" t="n">
        <v>4</v>
      </c>
      <c r="DJ862" s="109" t="n">
        <v>5.6</v>
      </c>
      <c r="DK862" s="109" t="n">
        <v>5.4</v>
      </c>
      <c r="DL862" s="109" t="n">
        <v>7.4</v>
      </c>
      <c r="DM862" s="109" t="n">
        <v>9.5</v>
      </c>
      <c r="DN862" s="109" t="n">
        <v>11.9</v>
      </c>
      <c r="DO862" s="110" t="n">
        <f aca="false">SUM(DC862:DN862)/12</f>
        <v>8.55</v>
      </c>
      <c r="EA862" s="1" t="n">
        <f aca="false">EA861+1</f>
        <v>1962</v>
      </c>
      <c r="EB862" s="113" t="s">
        <v>121</v>
      </c>
      <c r="EC862" s="109" t="n">
        <v>22.1</v>
      </c>
      <c r="ED862" s="109" t="n">
        <v>20.2</v>
      </c>
      <c r="EE862" s="109" t="n">
        <v>17.7</v>
      </c>
      <c r="EF862" s="109" t="n">
        <v>11.8</v>
      </c>
      <c r="EG862" s="109" t="n">
        <v>7.5</v>
      </c>
      <c r="EH862" s="109" t="n">
        <v>6.2</v>
      </c>
      <c r="EI862" s="109" t="n">
        <v>4.9</v>
      </c>
      <c r="EJ862" s="109" t="n">
        <v>5.7</v>
      </c>
      <c r="EK862" s="109" t="n">
        <v>9.3</v>
      </c>
      <c r="EL862" s="109" t="n">
        <v>13.5</v>
      </c>
      <c r="EM862" s="109" t="n">
        <v>17.2</v>
      </c>
      <c r="EN862" s="109" t="n">
        <v>18.8</v>
      </c>
      <c r="EO862" s="110" t="n">
        <f aca="false">SUM(EC862:EN862)/12</f>
        <v>12.9083333333333</v>
      </c>
      <c r="FA862" s="1" t="n">
        <f aca="false">FA861+1</f>
        <v>1962</v>
      </c>
      <c r="FB862" s="113" t="s">
        <v>121</v>
      </c>
      <c r="FC862" s="109" t="n">
        <v>12.4</v>
      </c>
      <c r="FD862" s="109" t="n">
        <v>11.3</v>
      </c>
      <c r="FE862" s="109" t="n">
        <v>10.3</v>
      </c>
      <c r="FF862" s="109" t="n">
        <v>7.6</v>
      </c>
      <c r="FG862" s="109" t="n">
        <v>6</v>
      </c>
      <c r="FH862" s="109" t="n">
        <v>7.5</v>
      </c>
      <c r="FI862" s="109" t="n">
        <v>4.1</v>
      </c>
      <c r="FJ862" s="109" t="n">
        <v>5.5</v>
      </c>
      <c r="FK862" s="109" t="n">
        <v>6</v>
      </c>
      <c r="FL862" s="109" t="n">
        <v>7.1</v>
      </c>
      <c r="FM862" s="109" t="n">
        <v>9</v>
      </c>
      <c r="FN862" s="109" t="n">
        <v>10.6</v>
      </c>
      <c r="FO862" s="110" t="n">
        <f aca="false">SUM(FC862:FN862)/12</f>
        <v>8.11666666666667</v>
      </c>
      <c r="GA862" s="1" t="n">
        <f aca="false">GA861+1</f>
        <v>1962</v>
      </c>
      <c r="GB862" s="113" t="s">
        <v>121</v>
      </c>
      <c r="GC862" s="109" t="n">
        <v>11.2</v>
      </c>
      <c r="GD862" s="109" t="n">
        <v>10.3</v>
      </c>
      <c r="GE862" s="109" t="n">
        <v>10.5</v>
      </c>
      <c r="GF862" s="109" t="n">
        <v>8</v>
      </c>
      <c r="GG862" s="109" t="n">
        <v>6.5</v>
      </c>
      <c r="GH862" s="109" t="n">
        <v>7.2</v>
      </c>
      <c r="GI862" s="109" t="n">
        <v>5.1</v>
      </c>
      <c r="GJ862" s="109" t="n">
        <v>5.8</v>
      </c>
      <c r="GK862" s="109" t="n">
        <v>5.7</v>
      </c>
      <c r="GL862" s="109" t="n">
        <v>5.8</v>
      </c>
      <c r="GM862" s="109" t="n">
        <v>7.3</v>
      </c>
      <c r="GN862" s="109" t="n">
        <v>9.4</v>
      </c>
      <c r="GO862" s="110" t="n">
        <f aca="false">SUM(GC862:GN862)/12</f>
        <v>7.73333333333333</v>
      </c>
      <c r="HA862" s="1" t="n">
        <f aca="false">HA861+1</f>
        <v>1962</v>
      </c>
      <c r="HB862" s="113" t="s">
        <v>121</v>
      </c>
      <c r="HC862" s="109" t="n">
        <v>16.7</v>
      </c>
      <c r="HD862" s="109" t="n">
        <v>16.7</v>
      </c>
      <c r="HE862" s="109" t="n">
        <v>15.6</v>
      </c>
      <c r="HF862" s="109" t="n">
        <v>13.8</v>
      </c>
      <c r="HG862" s="109" t="n">
        <v>10.8</v>
      </c>
      <c r="HH862" s="109" t="n">
        <v>11.6</v>
      </c>
      <c r="HI862" s="109" t="n">
        <v>9.6</v>
      </c>
      <c r="HJ862" s="109" t="n">
        <v>9.5</v>
      </c>
      <c r="HK862" s="109" t="n">
        <v>10.5</v>
      </c>
      <c r="HL862" s="109" t="n">
        <v>11.4</v>
      </c>
      <c r="HM862" s="109" t="n">
        <v>13</v>
      </c>
      <c r="HN862" s="109" t="n">
        <v>14.2</v>
      </c>
      <c r="HO862" s="110" t="n">
        <f aca="false">SUM(HC862:HN862)/12</f>
        <v>12.7833333333333</v>
      </c>
      <c r="IA862" s="1" t="n">
        <f aca="false">IA861+1</f>
        <v>1962</v>
      </c>
      <c r="IB862" s="113" t="s">
        <v>121</v>
      </c>
      <c r="IC862" s="109" t="n">
        <v>17.1</v>
      </c>
      <c r="ID862" s="121" t="n">
        <f aca="false">(ID861+ID863)/2</f>
        <v>17.2</v>
      </c>
      <c r="IE862" s="109" t="n">
        <v>16.3</v>
      </c>
      <c r="IF862" s="109" t="n">
        <v>11.9</v>
      </c>
      <c r="IG862" s="109" t="n">
        <v>8.6</v>
      </c>
      <c r="IH862" s="109" t="n">
        <v>10.1</v>
      </c>
      <c r="II862" s="109" t="n">
        <v>7</v>
      </c>
      <c r="IJ862" s="109" t="n">
        <v>8.4</v>
      </c>
      <c r="IK862" s="109" t="n">
        <v>9.7</v>
      </c>
      <c r="IL862" s="109" t="n">
        <v>12.1</v>
      </c>
      <c r="IM862" s="109" t="n">
        <v>14.7</v>
      </c>
      <c r="IN862" s="109" t="n">
        <v>15.3</v>
      </c>
      <c r="IO862" s="110" t="n">
        <f aca="false">SUM(IC862:IN862)/12</f>
        <v>12.3666666666667</v>
      </c>
      <c r="JA862" s="1" t="n">
        <f aca="false">JA861+1</f>
        <v>1962</v>
      </c>
      <c r="JB862" s="113" t="s">
        <v>121</v>
      </c>
      <c r="JC862" s="109" t="n">
        <v>13.4</v>
      </c>
      <c r="JD862" s="109" t="n">
        <v>13.1</v>
      </c>
      <c r="JE862" s="109" t="n">
        <v>13</v>
      </c>
      <c r="JF862" s="109" t="n">
        <v>11.1</v>
      </c>
      <c r="JG862" s="109" t="n">
        <v>9.6</v>
      </c>
      <c r="JH862" s="109" t="n">
        <v>11.1</v>
      </c>
      <c r="JI862" s="109" t="n">
        <v>8.3</v>
      </c>
      <c r="JJ862" s="109" t="n">
        <v>9.2</v>
      </c>
      <c r="JK862" s="109" t="n">
        <v>9.2</v>
      </c>
      <c r="JL862" s="109" t="n">
        <v>9.1</v>
      </c>
      <c r="JM862" s="109" t="n">
        <v>11.2</v>
      </c>
      <c r="JN862" s="109" t="n">
        <v>12.2</v>
      </c>
      <c r="JO862" s="110" t="n">
        <f aca="false">SUM(JC862:JN862)/12</f>
        <v>10.875</v>
      </c>
      <c r="KA862" s="1" t="n">
        <f aca="false">KA861+1</f>
        <v>1962</v>
      </c>
      <c r="KB862" s="113" t="s">
        <v>121</v>
      </c>
      <c r="KC862" s="109" t="n">
        <v>15.2</v>
      </c>
      <c r="KD862" s="109" t="n">
        <v>14.2</v>
      </c>
      <c r="KE862" s="109" t="n">
        <v>14</v>
      </c>
      <c r="KF862" s="109" t="n">
        <v>10.7</v>
      </c>
      <c r="KG862" s="109" t="n">
        <v>7.5</v>
      </c>
      <c r="KH862" s="109" t="n">
        <v>8.8</v>
      </c>
      <c r="KI862" s="109" t="n">
        <v>6.3</v>
      </c>
      <c r="KJ862" s="109" t="n">
        <v>6.5</v>
      </c>
      <c r="KK862" s="109" t="n">
        <v>6.6</v>
      </c>
      <c r="KL862" s="109" t="n">
        <v>9</v>
      </c>
      <c r="KM862" s="109" t="n">
        <v>11.6</v>
      </c>
      <c r="KN862" s="109" t="n">
        <v>13.6</v>
      </c>
      <c r="KO862" s="110" t="n">
        <f aca="false">SUM(KC862:KN862)/12</f>
        <v>10.3333333333333</v>
      </c>
      <c r="LA862" s="1" t="n">
        <f aca="false">LA861+1</f>
        <v>1962</v>
      </c>
      <c r="LB862" s="113" t="s">
        <v>121</v>
      </c>
      <c r="LC862" s="109" t="n">
        <v>14.8</v>
      </c>
      <c r="LD862" s="109" t="n">
        <v>13.3</v>
      </c>
      <c r="LE862" s="109" t="n">
        <v>13</v>
      </c>
      <c r="LF862" s="109" t="n">
        <v>8.7</v>
      </c>
      <c r="LG862" s="109" t="n">
        <v>6.6</v>
      </c>
      <c r="LH862" s="109" t="n">
        <v>8.7</v>
      </c>
      <c r="LI862" s="109" t="n">
        <v>4.5</v>
      </c>
      <c r="LJ862" s="109" t="n">
        <v>5.5</v>
      </c>
      <c r="LK862" s="109" t="n">
        <v>5.9</v>
      </c>
      <c r="LL862" s="109" t="n">
        <v>8.4</v>
      </c>
      <c r="LM862" s="109" t="n">
        <v>11.3</v>
      </c>
      <c r="LN862" s="109" t="n">
        <v>12.8</v>
      </c>
      <c r="LO862" s="110" t="n">
        <f aca="false">SUM(LC862:LN862)/12</f>
        <v>9.45833333333333</v>
      </c>
      <c r="MA862" s="1" t="n">
        <f aca="false">MA861+1</f>
        <v>1962</v>
      </c>
      <c r="MB862" s="113" t="s">
        <v>121</v>
      </c>
      <c r="MC862" s="109" t="n">
        <v>13.3</v>
      </c>
      <c r="MD862" s="109" t="n">
        <v>12.5</v>
      </c>
      <c r="ME862" s="109" t="n">
        <v>11.5</v>
      </c>
      <c r="MF862" s="109" t="n">
        <v>9.4</v>
      </c>
      <c r="MG862" s="109" t="n">
        <v>7.7</v>
      </c>
      <c r="MH862" s="109" t="n">
        <v>8</v>
      </c>
      <c r="MI862" s="109" t="n">
        <v>4.9</v>
      </c>
      <c r="MJ862" s="109" t="n">
        <v>6.5</v>
      </c>
      <c r="MK862" s="109" t="n">
        <v>6.4</v>
      </c>
      <c r="ML862" s="109" t="n">
        <v>7.8</v>
      </c>
      <c r="MM862" s="109" t="n">
        <v>9.8</v>
      </c>
      <c r="MN862" s="109" t="n">
        <v>12.3</v>
      </c>
      <c r="MO862" s="110" t="n">
        <f aca="false">SUM(MC862:MN862)/12</f>
        <v>9.175</v>
      </c>
      <c r="NA862" s="1" t="n">
        <f aca="false">NA861+1</f>
        <v>1961</v>
      </c>
      <c r="NB862" s="112" t="s">
        <v>120</v>
      </c>
      <c r="NC862" s="109" t="n">
        <v>18.3</v>
      </c>
      <c r="ND862" s="109" t="n">
        <v>19.6</v>
      </c>
      <c r="NE862" s="109" t="n">
        <v>16.5</v>
      </c>
      <c r="NF862" s="109" t="n">
        <v>10.6</v>
      </c>
      <c r="NG862" s="109" t="n">
        <v>10.4</v>
      </c>
      <c r="NH862" s="109" t="n">
        <v>7.7</v>
      </c>
      <c r="NI862" s="109" t="n">
        <v>6.6</v>
      </c>
      <c r="NJ862" s="109" t="n">
        <v>5.6</v>
      </c>
      <c r="NK862" s="109" t="n">
        <v>7.7</v>
      </c>
      <c r="NL862" s="109" t="n">
        <v>11.7</v>
      </c>
      <c r="NM862" s="109" t="n">
        <v>15.9</v>
      </c>
      <c r="NN862" s="109" t="n">
        <v>17.8</v>
      </c>
      <c r="NO862" s="110" t="n">
        <f aca="false">SUM(NC862:NN862)/12</f>
        <v>12.3666666666667</v>
      </c>
      <c r="OA862" s="5"/>
    </row>
    <row r="863" customFormat="false" ht="12.75" hidden="false" customHeight="false" outlineLevel="0" collapsed="false">
      <c r="A863" s="101"/>
      <c r="B863" s="102" t="n">
        <f aca="false">AVERAGE(AO863,BO863,CO863,DO863,EO863,FO863,GO863,HO863,IO863,JO863,KO863,LO863,MO863,NN863)</f>
        <v>11.0243055555556</v>
      </c>
      <c r="C863" s="103" t="n">
        <f aca="false">AVERAGE(B859:B863)</f>
        <v>10.8112103174603</v>
      </c>
      <c r="D863" s="104" t="n">
        <f aca="false">AVERAGE(B854:B863)</f>
        <v>10.6256547619048</v>
      </c>
      <c r="E863" s="102" t="n">
        <f aca="false">AVERAGE(B844:B863)</f>
        <v>10.5629117063492</v>
      </c>
      <c r="F863" s="105" t="n">
        <f aca="false">AVERAGE(B814:B863)</f>
        <v>10.5888388278388</v>
      </c>
      <c r="G863" s="3" t="n">
        <f aca="false">MAX(AC863:AN863,BC863:BN863,CC863:CN863,DC863:DN863,EC863:EN863,FC863:FN863,GC863:GN863,HC863:HN863,IC863:IN863,JC863:JN863,KC863:KN863,LC863:LN863,MC863:MN863,NB863:NM863)</f>
        <v>21.6</v>
      </c>
      <c r="H863" s="106" t="n">
        <f aca="false">MEDIAN(AC863:AN863,BC863:BN863,CC863:CN863,DC863:DN863,EC863:EN863,FC863:FN863,GC863:GN863,HC863:HN863,IC863:IN863,JC863:JN863,KC863:KN863,LC863:LN863,MC863:MN863,NB863:NM863)</f>
        <v>10.2</v>
      </c>
      <c r="I863" s="5" t="n">
        <f aca="false">MIN(AC863:AN863,BC863:BN863,CC863:CN863,DC863:DN863,EC863:EN863,FC863:FN863,GC863:GN863,HC863:HN863,IC863:IN863,JC863:JN863,KC863:KN863,LC863:LN863,MC863:MN863,NB863:NM863)</f>
        <v>4.3</v>
      </c>
      <c r="J863" s="107" t="n">
        <f aca="false">(G863+I863)/2</f>
        <v>12.95</v>
      </c>
      <c r="AA863" s="1" t="n">
        <f aca="false">AA862+1</f>
        <v>45</v>
      </c>
      <c r="AB863" s="108" t="n">
        <v>1963</v>
      </c>
      <c r="AC863" s="109" t="n">
        <v>16.8</v>
      </c>
      <c r="AD863" s="109" t="n">
        <v>16.2</v>
      </c>
      <c r="AE863" s="109" t="n">
        <v>15.2</v>
      </c>
      <c r="AF863" s="109" t="n">
        <v>12.1</v>
      </c>
      <c r="AG863" s="109" t="n">
        <v>11.3</v>
      </c>
      <c r="AH863" s="109" t="n">
        <v>9</v>
      </c>
      <c r="AI863" s="109" t="n">
        <v>8.3</v>
      </c>
      <c r="AJ863" s="109" t="n">
        <v>7.9</v>
      </c>
      <c r="AK863" s="109" t="n">
        <v>10.2</v>
      </c>
      <c r="AL863" s="109" t="n">
        <v>12.6</v>
      </c>
      <c r="AM863" s="109" t="n">
        <v>13.6</v>
      </c>
      <c r="AN863" s="109" t="n">
        <v>15.8</v>
      </c>
      <c r="AO863" s="110" t="n">
        <f aca="false">SUM(AC863:AN863)/12</f>
        <v>12.4166666666667</v>
      </c>
      <c r="AQ863" s="112"/>
      <c r="AR863" s="109"/>
      <c r="AS863" s="109"/>
      <c r="AT863" s="109"/>
      <c r="AU863" s="109"/>
      <c r="AV863" s="109"/>
      <c r="AW863" s="109"/>
      <c r="AX863" s="109"/>
      <c r="AY863" s="109"/>
      <c r="AZ863" s="109"/>
      <c r="BA863" s="1" t="n">
        <f aca="false">BA862+1</f>
        <v>1963</v>
      </c>
      <c r="BB863" s="113" t="s">
        <v>122</v>
      </c>
      <c r="BC863" s="109" t="n">
        <v>13.9</v>
      </c>
      <c r="BD863" s="109" t="n">
        <v>14.2</v>
      </c>
      <c r="BE863" s="109" t="n">
        <v>12.8</v>
      </c>
      <c r="BF863" s="109" t="n">
        <v>8.8</v>
      </c>
      <c r="BG863" s="109" t="n">
        <v>9.9</v>
      </c>
      <c r="BH863" s="109" t="n">
        <v>6.8</v>
      </c>
      <c r="BI863" s="109" t="n">
        <v>6.2</v>
      </c>
      <c r="BJ863" s="109" t="n">
        <v>5.9</v>
      </c>
      <c r="BK863" s="109" t="n">
        <v>7.9</v>
      </c>
      <c r="BL863" s="109" t="n">
        <v>9.3</v>
      </c>
      <c r="BM863" s="109" t="n">
        <v>11.2</v>
      </c>
      <c r="BN863" s="109" t="n">
        <v>13.5</v>
      </c>
      <c r="BO863" s="110" t="n">
        <f aca="false">SUM(BC863:BN863)/12</f>
        <v>10.0333333333333</v>
      </c>
      <c r="CA863" s="1" t="n">
        <f aca="false">CA862+1</f>
        <v>1963</v>
      </c>
      <c r="CB863" s="111" t="n">
        <v>1963</v>
      </c>
      <c r="CC863" s="120" t="n">
        <f aca="false">(CC860+CC861+CC862+CC864+CC865+CC866)/6</f>
        <v>15.25</v>
      </c>
      <c r="CD863" s="109" t="n">
        <v>15.3</v>
      </c>
      <c r="CE863" s="109" t="n">
        <v>14.4</v>
      </c>
      <c r="CF863" s="109" t="n">
        <v>11.3</v>
      </c>
      <c r="CG863" s="109" t="n">
        <v>11.3</v>
      </c>
      <c r="CH863" s="109" t="n">
        <v>8</v>
      </c>
      <c r="CI863" s="109" t="n">
        <v>7.3</v>
      </c>
      <c r="CJ863" s="109" t="n">
        <v>7.5</v>
      </c>
      <c r="CK863" s="109" t="n">
        <v>10.3</v>
      </c>
      <c r="CL863" s="109" t="n">
        <v>11.9</v>
      </c>
      <c r="CM863" s="109" t="n">
        <v>12.5</v>
      </c>
      <c r="CN863" s="109" t="n">
        <v>13.7</v>
      </c>
      <c r="CO863" s="110" t="n">
        <f aca="false">SUM(CC863:CN863)/12</f>
        <v>11.5625</v>
      </c>
      <c r="DA863" s="1" t="n">
        <f aca="false">DA862+1</f>
        <v>1963</v>
      </c>
      <c r="DB863" s="113" t="s">
        <v>122</v>
      </c>
      <c r="DC863" s="109" t="n">
        <v>13.2</v>
      </c>
      <c r="DD863" s="109" t="n">
        <v>12.1</v>
      </c>
      <c r="DE863" s="109" t="n">
        <v>10.9</v>
      </c>
      <c r="DF863" s="109" t="n">
        <v>6.7</v>
      </c>
      <c r="DG863" s="109" t="n">
        <v>9.4</v>
      </c>
      <c r="DH863" s="109" t="n">
        <v>6.4</v>
      </c>
      <c r="DI863" s="109" t="n">
        <v>4.6</v>
      </c>
      <c r="DJ863" s="109" t="n">
        <v>4.8</v>
      </c>
      <c r="DK863" s="109" t="n">
        <v>6.7</v>
      </c>
      <c r="DL863" s="109" t="n">
        <v>8.6</v>
      </c>
      <c r="DM863" s="109" t="n">
        <v>10.2</v>
      </c>
      <c r="DN863" s="109" t="n">
        <v>12.7</v>
      </c>
      <c r="DO863" s="110" t="n">
        <f aca="false">SUM(DC863:DN863)/12</f>
        <v>8.85833333333333</v>
      </c>
      <c r="EA863" s="1" t="n">
        <f aca="false">EA862+1</f>
        <v>1963</v>
      </c>
      <c r="EB863" s="113" t="s">
        <v>122</v>
      </c>
      <c r="EC863" s="109" t="n">
        <v>20.9</v>
      </c>
      <c r="ED863" s="109" t="n">
        <v>21.6</v>
      </c>
      <c r="EE863" s="109" t="n">
        <v>19.1</v>
      </c>
      <c r="EF863" s="109" t="n">
        <v>12.2</v>
      </c>
      <c r="EG863" s="109" t="n">
        <v>10.8</v>
      </c>
      <c r="EH863" s="109" t="n">
        <v>7.3</v>
      </c>
      <c r="EI863" s="109" t="n">
        <v>6</v>
      </c>
      <c r="EJ863" s="109" t="n">
        <v>6.3</v>
      </c>
      <c r="EK863" s="109" t="n">
        <v>9.5</v>
      </c>
      <c r="EL863" s="109" t="n">
        <v>13.5</v>
      </c>
      <c r="EM863" s="109" t="n">
        <v>17.4</v>
      </c>
      <c r="EN863" s="109" t="n">
        <v>20.1</v>
      </c>
      <c r="EO863" s="110" t="n">
        <f aca="false">SUM(EC863:EN863)/12</f>
        <v>13.725</v>
      </c>
      <c r="FA863" s="1" t="n">
        <f aca="false">FA862+1</f>
        <v>1963</v>
      </c>
      <c r="FB863" s="113" t="s">
        <v>122</v>
      </c>
      <c r="FC863" s="120" t="n">
        <f aca="false">(FC860+FC861+FC862+FC864+FC865+FC866)/6</f>
        <v>12.05</v>
      </c>
      <c r="FD863" s="109" t="n">
        <v>11.8</v>
      </c>
      <c r="FE863" s="109" t="n">
        <v>9.5</v>
      </c>
      <c r="FF863" s="109" t="n">
        <v>6.3</v>
      </c>
      <c r="FG863" s="109" t="n">
        <v>8.4</v>
      </c>
      <c r="FH863" s="120" t="n">
        <f aca="false">(FH860+FH861+FH862+FH864+FH865+FH866)/6</f>
        <v>5.18333333333333</v>
      </c>
      <c r="FI863" s="109" t="n">
        <v>5.4</v>
      </c>
      <c r="FJ863" s="109" t="n">
        <v>4.9</v>
      </c>
      <c r="FK863" s="109" t="n">
        <v>7.2</v>
      </c>
      <c r="FL863" s="109" t="n">
        <v>8.1</v>
      </c>
      <c r="FM863" s="109" t="n">
        <v>9.1</v>
      </c>
      <c r="FN863" s="109" t="n">
        <v>10.2</v>
      </c>
      <c r="FO863" s="110" t="n">
        <f aca="false">SUM(FC863:FN863)/12</f>
        <v>8.17777777777778</v>
      </c>
      <c r="GA863" s="1" t="n">
        <f aca="false">GA862+1</f>
        <v>1963</v>
      </c>
      <c r="GB863" s="113" t="s">
        <v>122</v>
      </c>
      <c r="GC863" s="109" t="n">
        <v>11.7</v>
      </c>
      <c r="GD863" s="109" t="n">
        <v>10.7</v>
      </c>
      <c r="GE863" s="109" t="n">
        <v>9.7</v>
      </c>
      <c r="GF863" s="109" t="n">
        <v>6.8</v>
      </c>
      <c r="GG863" s="109" t="n">
        <v>7.8</v>
      </c>
      <c r="GH863" s="109" t="n">
        <v>5.5</v>
      </c>
      <c r="GI863" s="109" t="n">
        <v>4.3</v>
      </c>
      <c r="GJ863" s="109" t="n">
        <v>4.9</v>
      </c>
      <c r="GK863" s="109" t="n">
        <v>6.8</v>
      </c>
      <c r="GL863" s="109" t="n">
        <v>7.5</v>
      </c>
      <c r="GM863" s="109" t="n">
        <v>7.4</v>
      </c>
      <c r="GN863" s="109" t="n">
        <v>9.5</v>
      </c>
      <c r="GO863" s="110" t="n">
        <f aca="false">SUM(GC863:GN863)/12</f>
        <v>7.71666666666667</v>
      </c>
      <c r="HA863" s="1" t="n">
        <f aca="false">HA862+1</f>
        <v>1963</v>
      </c>
      <c r="HB863" s="113" t="s">
        <v>122</v>
      </c>
      <c r="HC863" s="109" t="n">
        <v>15.5</v>
      </c>
      <c r="HD863" s="109" t="n">
        <v>16.2</v>
      </c>
      <c r="HE863" s="109" t="n">
        <v>14.8</v>
      </c>
      <c r="HF863" s="109" t="n">
        <v>12.3</v>
      </c>
      <c r="HG863" s="109" t="n">
        <v>11.5</v>
      </c>
      <c r="HH863" s="109" t="n">
        <v>9.8</v>
      </c>
      <c r="HI863" s="109" t="n">
        <v>8.4</v>
      </c>
      <c r="HJ863" s="109" t="n">
        <v>7.8</v>
      </c>
      <c r="HK863" s="109" t="n">
        <v>9.5</v>
      </c>
      <c r="HL863" s="109" t="n">
        <v>11.5</v>
      </c>
      <c r="HM863" s="109" t="n">
        <v>13.2</v>
      </c>
      <c r="HN863" s="109" t="n">
        <v>14.4</v>
      </c>
      <c r="HO863" s="110" t="n">
        <f aca="false">SUM(HC863:HN863)/12</f>
        <v>12.075</v>
      </c>
      <c r="IA863" s="1" t="n">
        <f aca="false">IA862+1</f>
        <v>1963</v>
      </c>
      <c r="IB863" s="113" t="s">
        <v>122</v>
      </c>
      <c r="IC863" s="109" t="n">
        <v>18.1</v>
      </c>
      <c r="ID863" s="109" t="n">
        <v>18</v>
      </c>
      <c r="IE863" s="109" t="n">
        <v>16.4</v>
      </c>
      <c r="IF863" s="109" t="n">
        <v>11.8</v>
      </c>
      <c r="IG863" s="109" t="n">
        <v>11.4</v>
      </c>
      <c r="IH863" s="109" t="n">
        <v>9</v>
      </c>
      <c r="II863" s="109" t="n">
        <v>8.5</v>
      </c>
      <c r="IJ863" s="109" t="n">
        <v>8.1</v>
      </c>
      <c r="IK863" s="109" t="n">
        <v>10.5</v>
      </c>
      <c r="IL863" s="109" t="n">
        <v>12</v>
      </c>
      <c r="IM863" s="109" t="n">
        <v>14.7</v>
      </c>
      <c r="IN863" s="109" t="n">
        <v>16.4</v>
      </c>
      <c r="IO863" s="110" t="n">
        <f aca="false">SUM(IC863:IN863)/12</f>
        <v>12.9083333333333</v>
      </c>
      <c r="JA863" s="1" t="n">
        <f aca="false">JA862+1</f>
        <v>1963</v>
      </c>
      <c r="JB863" s="113" t="s">
        <v>122</v>
      </c>
      <c r="JC863" s="109" t="n">
        <v>13.7</v>
      </c>
      <c r="JD863" s="109" t="n">
        <v>13</v>
      </c>
      <c r="JE863" s="109" t="n">
        <v>12.1</v>
      </c>
      <c r="JF863" s="109" t="n">
        <v>10.7</v>
      </c>
      <c r="JG863" s="109" t="n">
        <v>10</v>
      </c>
      <c r="JH863" s="109" t="n">
        <v>9.4</v>
      </c>
      <c r="JI863" s="109" t="n">
        <v>7.6</v>
      </c>
      <c r="JJ863" s="109" t="n">
        <v>7.7</v>
      </c>
      <c r="JK863" s="109" t="n">
        <v>9.7</v>
      </c>
      <c r="JL863" s="109" t="n">
        <v>10.9</v>
      </c>
      <c r="JM863" s="109" t="n">
        <v>11.5</v>
      </c>
      <c r="JN863" s="109" t="n">
        <v>12.4</v>
      </c>
      <c r="JO863" s="110" t="n">
        <f aca="false">SUM(JC863:JN863)/12</f>
        <v>10.725</v>
      </c>
      <c r="KA863" s="1" t="n">
        <f aca="false">KA862+1</f>
        <v>1963</v>
      </c>
      <c r="KB863" s="113" t="s">
        <v>122</v>
      </c>
      <c r="KC863" s="109" t="n">
        <v>15.6</v>
      </c>
      <c r="KD863" s="109" t="n">
        <v>15.2</v>
      </c>
      <c r="KE863" s="109" t="n">
        <v>13.6</v>
      </c>
      <c r="KF863" s="109" t="n">
        <v>9.9</v>
      </c>
      <c r="KG863" s="109" t="n">
        <v>10.3</v>
      </c>
      <c r="KH863" s="109" t="n">
        <v>7.9</v>
      </c>
      <c r="KI863" s="109" t="n">
        <v>7.2</v>
      </c>
      <c r="KJ863" s="109" t="n">
        <v>6</v>
      </c>
      <c r="KK863" s="109" t="n">
        <v>7.7</v>
      </c>
      <c r="KL863" s="109" t="n">
        <v>9.5</v>
      </c>
      <c r="KM863" s="109" t="n">
        <v>12</v>
      </c>
      <c r="KN863" s="109" t="n">
        <v>14.4</v>
      </c>
      <c r="KO863" s="110" t="n">
        <f aca="false">SUM(KC863:KN863)/12</f>
        <v>10.775</v>
      </c>
      <c r="LA863" s="1" t="n">
        <f aca="false">LA862+1</f>
        <v>1963</v>
      </c>
      <c r="LB863" s="113" t="s">
        <v>122</v>
      </c>
      <c r="LC863" s="109" t="n">
        <v>14.5</v>
      </c>
      <c r="LD863" s="109" t="n">
        <v>14.8</v>
      </c>
      <c r="LE863" s="109" t="n">
        <v>13.1</v>
      </c>
      <c r="LF863" s="109" t="n">
        <v>8.4</v>
      </c>
      <c r="LG863" s="109" t="n">
        <v>9.6</v>
      </c>
      <c r="LH863" s="109" t="n">
        <v>6.9</v>
      </c>
      <c r="LI863" s="109" t="n">
        <v>5.1</v>
      </c>
      <c r="LJ863" s="109" t="n">
        <v>5.1</v>
      </c>
      <c r="LK863" s="109" t="n">
        <v>7.2</v>
      </c>
      <c r="LL863" s="109" t="n">
        <v>8.2</v>
      </c>
      <c r="LM863" s="109" t="n">
        <v>11.4</v>
      </c>
      <c r="LN863" s="109" t="n">
        <v>13.3</v>
      </c>
      <c r="LO863" s="110" t="n">
        <f aca="false">SUM(LC863:LN863)/12</f>
        <v>9.8</v>
      </c>
      <c r="MA863" s="1" t="n">
        <f aca="false">MA862+1</f>
        <v>1963</v>
      </c>
      <c r="MB863" s="113" t="s">
        <v>122</v>
      </c>
      <c r="MC863" s="109" t="n">
        <v>13.4</v>
      </c>
      <c r="MD863" s="109" t="n">
        <v>13</v>
      </c>
      <c r="ME863" s="109" t="n">
        <v>11.1</v>
      </c>
      <c r="MF863" s="109" t="n">
        <v>8</v>
      </c>
      <c r="MG863" s="109" t="n">
        <v>9.7</v>
      </c>
      <c r="MH863" s="109" t="n">
        <v>7</v>
      </c>
      <c r="MI863" s="109" t="n">
        <v>6.1</v>
      </c>
      <c r="MJ863" s="109" t="n">
        <v>5.5</v>
      </c>
      <c r="MK863" s="109" t="n">
        <v>7.6</v>
      </c>
      <c r="ML863" s="109" t="n">
        <v>9.2</v>
      </c>
      <c r="MM863" s="109" t="n">
        <v>10</v>
      </c>
      <c r="MN863" s="109" t="n">
        <v>11.8</v>
      </c>
      <c r="MO863" s="110" t="n">
        <f aca="false">SUM(MC863:MN863)/12</f>
        <v>9.36666666666667</v>
      </c>
      <c r="NA863" s="1" t="n">
        <f aca="false">NA862+1</f>
        <v>1962</v>
      </c>
      <c r="NB863" s="113" t="s">
        <v>121</v>
      </c>
      <c r="NC863" s="109" t="n">
        <v>17.9</v>
      </c>
      <c r="ND863" s="109" t="n">
        <v>18.1</v>
      </c>
      <c r="NE863" s="109" t="n">
        <v>15.6</v>
      </c>
      <c r="NF863" s="109" t="n">
        <v>11.3</v>
      </c>
      <c r="NG863" s="109" t="n">
        <v>7.7</v>
      </c>
      <c r="NH863" s="109" t="n">
        <v>6.9</v>
      </c>
      <c r="NI863" s="109" t="n">
        <v>5.2</v>
      </c>
      <c r="NJ863" s="109" t="n">
        <v>6.2</v>
      </c>
      <c r="NK863" s="109" t="n">
        <v>8.7</v>
      </c>
      <c r="NL863" s="109" t="n">
        <v>12.5</v>
      </c>
      <c r="NM863" s="109" t="n">
        <v>16</v>
      </c>
      <c r="NN863" s="109" t="n">
        <v>16.2</v>
      </c>
      <c r="NO863" s="110" t="n">
        <f aca="false">SUM(NC863:NN863)/12</f>
        <v>11.8583333333333</v>
      </c>
      <c r="OA863" s="5"/>
    </row>
    <row r="864" customFormat="false" ht="12.75" hidden="false" customHeight="false" outlineLevel="0" collapsed="false">
      <c r="A864" s="101"/>
      <c r="B864" s="102" t="n">
        <f aca="false">AVERAGE(AO864,BO864,CO864,DO864,EO864,FO864,GO864,HO864,IO864,JO864,KO864,LO864,MO864,NN864)</f>
        <v>10.5440476190476</v>
      </c>
      <c r="C864" s="103" t="n">
        <f aca="false">AVERAGE(B860:B864)</f>
        <v>10.7931746031746</v>
      </c>
      <c r="D864" s="104" t="n">
        <f aca="false">AVERAGE(B855:B864)</f>
        <v>10.6291468253968</v>
      </c>
      <c r="E864" s="102" t="n">
        <f aca="false">AVERAGE(B845:B864)</f>
        <v>10.5713045634921</v>
      </c>
      <c r="F864" s="105" t="n">
        <f aca="false">AVERAGE(B815:B864)</f>
        <v>10.5783031135531</v>
      </c>
      <c r="G864" s="3" t="n">
        <f aca="false">MAX(AC864:AN864,BC864:BN864,CC864:CN864,DC864:DN864,EC864:EN864,FC864:FN864,GC864:GN864,HC864:HN864,IC864:IN864,JC864:JN864,KC864:KN864,LC864:LN864,MC864:MN864,NB864:NM864)</f>
        <v>20</v>
      </c>
      <c r="H864" s="106" t="n">
        <f aca="false">MEDIAN(AC864:AN864,BC864:BN864,CC864:CN864,DC864:DN864,EC864:EN864,FC864:FN864,GC864:GN864,HC864:HN864,IC864:IN864,JC864:JN864,KC864:KN864,LC864:LN864,MC864:MN864,NB864:NM864)</f>
        <v>9.9</v>
      </c>
      <c r="I864" s="5" t="n">
        <f aca="false">MIN(AC864:AN864,BC864:BN864,CC864:CN864,DC864:DN864,EC864:EN864,FC864:FN864,GC864:GN864,HC864:HN864,IC864:IN864,JC864:JN864,KC864:KN864,LC864:LN864,MC864:MN864,NB864:NM864)</f>
        <v>4.5</v>
      </c>
      <c r="J864" s="107" t="n">
        <f aca="false">(G864+I864)/2</f>
        <v>12.25</v>
      </c>
      <c r="AA864" s="1" t="n">
        <f aca="false">AA863+1</f>
        <v>46</v>
      </c>
      <c r="AB864" s="108" t="n">
        <v>1964</v>
      </c>
      <c r="AC864" s="109" t="n">
        <v>16.1</v>
      </c>
      <c r="AD864" s="109" t="n">
        <v>15.9</v>
      </c>
      <c r="AE864" s="109" t="n">
        <v>14.6</v>
      </c>
      <c r="AF864" s="109" t="n">
        <v>13.5</v>
      </c>
      <c r="AG864" s="109" t="n">
        <v>10.5</v>
      </c>
      <c r="AH864" s="109" t="n">
        <v>8.1</v>
      </c>
      <c r="AI864" s="109" t="n">
        <v>8.5</v>
      </c>
      <c r="AJ864" s="109" t="n">
        <v>9</v>
      </c>
      <c r="AK864" s="109" t="n">
        <v>10.1</v>
      </c>
      <c r="AL864" s="109" t="n">
        <v>11.1</v>
      </c>
      <c r="AM864" s="109" t="n">
        <v>13.2</v>
      </c>
      <c r="AN864" s="109" t="n">
        <v>13.5</v>
      </c>
      <c r="AO864" s="110" t="n">
        <f aca="false">SUM(AC864:AN864)/12</f>
        <v>12.0083333333333</v>
      </c>
      <c r="AQ864" s="112"/>
      <c r="AR864" s="109"/>
      <c r="AS864" s="109"/>
      <c r="AT864" s="109"/>
      <c r="AU864" s="109"/>
      <c r="AV864" s="109"/>
      <c r="AW864" s="109"/>
      <c r="AX864" s="109"/>
      <c r="AY864" s="109"/>
      <c r="AZ864" s="109"/>
      <c r="BA864" s="1" t="n">
        <f aca="false">BA863+1</f>
        <v>1964</v>
      </c>
      <c r="BB864" s="113" t="s">
        <v>123</v>
      </c>
      <c r="BC864" s="109" t="n">
        <v>13</v>
      </c>
      <c r="BD864" s="109" t="n">
        <v>13</v>
      </c>
      <c r="BE864" s="109" t="n">
        <v>11.2</v>
      </c>
      <c r="BF864" s="109" t="n">
        <v>10.7</v>
      </c>
      <c r="BG864" s="109" t="n">
        <v>7.6</v>
      </c>
      <c r="BH864" s="109" t="n">
        <v>5.6</v>
      </c>
      <c r="BI864" s="109" t="n">
        <v>6.2</v>
      </c>
      <c r="BJ864" s="109" t="n">
        <v>6.3</v>
      </c>
      <c r="BK864" s="109" t="n">
        <v>7.2</v>
      </c>
      <c r="BL864" s="109" t="n">
        <v>8.1</v>
      </c>
      <c r="BM864" s="109" t="n">
        <v>10.4</v>
      </c>
      <c r="BN864" s="109" t="n">
        <v>10.6</v>
      </c>
      <c r="BO864" s="110" t="n">
        <f aca="false">SUM(BC864:BN864)/12</f>
        <v>9.15833333333333</v>
      </c>
      <c r="CA864" s="1" t="n">
        <f aca="false">CA863+1</f>
        <v>1964</v>
      </c>
      <c r="CB864" s="111" t="n">
        <v>1964</v>
      </c>
      <c r="CC864" s="109" t="n">
        <v>13.8</v>
      </c>
      <c r="CD864" s="109" t="n">
        <v>13.7</v>
      </c>
      <c r="CE864" s="109" t="n">
        <v>13</v>
      </c>
      <c r="CF864" s="109" t="n">
        <v>13</v>
      </c>
      <c r="CG864" s="109" t="n">
        <v>11</v>
      </c>
      <c r="CH864" s="109" t="n">
        <v>9.5</v>
      </c>
      <c r="CI864" s="109" t="n">
        <v>8.8</v>
      </c>
      <c r="CJ864" s="109" t="n">
        <v>8.3</v>
      </c>
      <c r="CK864" s="109" t="n">
        <v>9.3</v>
      </c>
      <c r="CL864" s="109" t="n">
        <v>9.7</v>
      </c>
      <c r="CM864" s="109" t="n">
        <v>11.9</v>
      </c>
      <c r="CN864" s="109" t="n">
        <v>12.4</v>
      </c>
      <c r="CO864" s="110" t="n">
        <f aca="false">SUM(CC864:CN864)/12</f>
        <v>11.2</v>
      </c>
      <c r="DA864" s="1" t="n">
        <f aca="false">DA863+1</f>
        <v>1964</v>
      </c>
      <c r="DB864" s="113" t="s">
        <v>123</v>
      </c>
      <c r="DC864" s="109" t="n">
        <v>11.6</v>
      </c>
      <c r="DD864" s="109" t="n">
        <v>12.8</v>
      </c>
      <c r="DE864" s="109" t="n">
        <v>9.9</v>
      </c>
      <c r="DF864" s="109" t="n">
        <v>9.7</v>
      </c>
      <c r="DG864" s="109" t="n">
        <v>6.2</v>
      </c>
      <c r="DH864" s="109" t="n">
        <v>4.5</v>
      </c>
      <c r="DI864" s="109" t="n">
        <v>4.9</v>
      </c>
      <c r="DJ864" s="109" t="n">
        <v>5.3</v>
      </c>
      <c r="DK864" s="109" t="n">
        <v>7.1</v>
      </c>
      <c r="DL864" s="109" t="n">
        <v>6.9</v>
      </c>
      <c r="DM864" s="109" t="n">
        <v>9.7</v>
      </c>
      <c r="DN864" s="109" t="n">
        <v>9.7</v>
      </c>
      <c r="DO864" s="110" t="n">
        <f aca="false">SUM(DC864:DN864)/12</f>
        <v>8.19166666666667</v>
      </c>
      <c r="EA864" s="1" t="n">
        <f aca="false">EA863+1</f>
        <v>1964</v>
      </c>
      <c r="EB864" s="113" t="s">
        <v>123</v>
      </c>
      <c r="EC864" s="109" t="n">
        <v>20</v>
      </c>
      <c r="ED864" s="109" t="n">
        <v>18.6</v>
      </c>
      <c r="EE864" s="109" t="n">
        <v>16.2</v>
      </c>
      <c r="EF864" s="109" t="n">
        <v>14.4</v>
      </c>
      <c r="EG864" s="109" t="n">
        <v>7.5</v>
      </c>
      <c r="EH864" s="109" t="n">
        <v>4.7</v>
      </c>
      <c r="EI864" s="109" t="n">
        <v>5</v>
      </c>
      <c r="EJ864" s="109" t="n">
        <v>6.2</v>
      </c>
      <c r="EK864" s="109" t="n">
        <v>10.8</v>
      </c>
      <c r="EL864" s="109" t="n">
        <v>11.8</v>
      </c>
      <c r="EM864" s="109" t="n">
        <v>16.9</v>
      </c>
      <c r="EN864" s="109" t="n">
        <v>17.3</v>
      </c>
      <c r="EO864" s="110" t="n">
        <f aca="false">SUM(EC864:EN864)/12</f>
        <v>12.45</v>
      </c>
      <c r="FA864" s="1" t="n">
        <f aca="false">FA863+1</f>
        <v>1964</v>
      </c>
      <c r="FB864" s="113" t="s">
        <v>123</v>
      </c>
      <c r="FC864" s="109" t="n">
        <v>10.4</v>
      </c>
      <c r="FD864" s="109" t="n">
        <v>11.1</v>
      </c>
      <c r="FE864" s="109" t="n">
        <v>9.1</v>
      </c>
      <c r="FF864" s="109" t="n">
        <v>8.6</v>
      </c>
      <c r="FG864" s="109" t="n">
        <v>5.8</v>
      </c>
      <c r="FH864" s="109" t="n">
        <v>4.8</v>
      </c>
      <c r="FI864" s="109" t="n">
        <v>6.2</v>
      </c>
      <c r="FJ864" s="109" t="n">
        <v>5.2</v>
      </c>
      <c r="FK864" s="109" t="n">
        <v>5.9</v>
      </c>
      <c r="FL864" s="109" t="n">
        <v>7.7</v>
      </c>
      <c r="FM864" s="109" t="n">
        <v>7.5</v>
      </c>
      <c r="FN864" s="109" t="n">
        <v>9.1</v>
      </c>
      <c r="FO864" s="110" t="n">
        <f aca="false">SUM(FC864:FN864)/12</f>
        <v>7.61666666666667</v>
      </c>
      <c r="GA864" s="1" t="n">
        <f aca="false">GA863+1</f>
        <v>1964</v>
      </c>
      <c r="GB864" s="113" t="s">
        <v>123</v>
      </c>
      <c r="GC864" s="109" t="n">
        <v>10.6</v>
      </c>
      <c r="GD864" s="109" t="n">
        <v>10.4</v>
      </c>
      <c r="GE864" s="109" t="n">
        <v>8.5</v>
      </c>
      <c r="GF864" s="109" t="n">
        <v>8.7</v>
      </c>
      <c r="GG864" s="109" t="n">
        <v>6.7</v>
      </c>
      <c r="GH864" s="109" t="n">
        <v>5.2</v>
      </c>
      <c r="GI864" s="109" t="n">
        <v>5.6</v>
      </c>
      <c r="GJ864" s="109" t="n">
        <v>6.1</v>
      </c>
      <c r="GK864" s="109" t="n">
        <v>6.3</v>
      </c>
      <c r="GL864" s="109" t="n">
        <v>6.1</v>
      </c>
      <c r="GM864" s="109" t="n">
        <v>7.5</v>
      </c>
      <c r="GN864" s="109" t="n">
        <v>8.6</v>
      </c>
      <c r="GO864" s="110" t="n">
        <f aca="false">SUM(GC864:GN864)/12</f>
        <v>7.525</v>
      </c>
      <c r="HA864" s="1" t="n">
        <f aca="false">HA863+1</f>
        <v>1964</v>
      </c>
      <c r="HB864" s="113" t="s">
        <v>123</v>
      </c>
      <c r="HC864" s="109" t="n">
        <v>14.6</v>
      </c>
      <c r="HD864" s="109" t="n">
        <v>13.9</v>
      </c>
      <c r="HE864" s="109" t="n">
        <v>13.8</v>
      </c>
      <c r="HF864" s="109" t="n">
        <v>13</v>
      </c>
      <c r="HG864" s="109" t="n">
        <v>10.4</v>
      </c>
      <c r="HH864" s="109" t="n">
        <v>9.3</v>
      </c>
      <c r="HI864" s="109" t="n">
        <v>8.3</v>
      </c>
      <c r="HJ864" s="109" t="n">
        <v>8.2</v>
      </c>
      <c r="HK864" s="109" t="n">
        <v>8.8</v>
      </c>
      <c r="HL864" s="109" t="n">
        <v>9.8</v>
      </c>
      <c r="HM864" s="109" t="n">
        <v>12.2</v>
      </c>
      <c r="HN864" s="109" t="n">
        <v>12.9</v>
      </c>
      <c r="HO864" s="110" t="n">
        <f aca="false">SUM(HC864:HN864)/12</f>
        <v>11.2666666666667</v>
      </c>
      <c r="IA864" s="1" t="n">
        <f aca="false">IA863+1</f>
        <v>1964</v>
      </c>
      <c r="IB864" s="113" t="s">
        <v>123</v>
      </c>
      <c r="IC864" s="109" t="n">
        <v>16.8</v>
      </c>
      <c r="ID864" s="109" t="n">
        <v>16.1</v>
      </c>
      <c r="IE864" s="109" t="n">
        <v>14.7</v>
      </c>
      <c r="IF864" s="109" t="n">
        <v>13.1</v>
      </c>
      <c r="IG864" s="109" t="n">
        <v>10.3</v>
      </c>
      <c r="IH864" s="109" t="n">
        <v>8.4</v>
      </c>
      <c r="II864" s="109" t="n">
        <v>9.2</v>
      </c>
      <c r="IJ864" s="109" t="n">
        <v>8.3</v>
      </c>
      <c r="IK864" s="109" t="n">
        <v>10.6</v>
      </c>
      <c r="IL864" s="109" t="n">
        <v>11.1</v>
      </c>
      <c r="IM864" s="109" t="n">
        <v>13.7</v>
      </c>
      <c r="IN864" s="109" t="n">
        <v>14.3</v>
      </c>
      <c r="IO864" s="110" t="n">
        <f aca="false">SUM(IC864:IN864)/12</f>
        <v>12.2166666666667</v>
      </c>
      <c r="JA864" s="1" t="n">
        <f aca="false">JA863+1</f>
        <v>1964</v>
      </c>
      <c r="JB864" s="113" t="s">
        <v>123</v>
      </c>
      <c r="JC864" s="109" t="n">
        <v>13.1</v>
      </c>
      <c r="JD864" s="109" t="n">
        <v>12.6</v>
      </c>
      <c r="JE864" s="109" t="n">
        <v>11.5</v>
      </c>
      <c r="JF864" s="109" t="n">
        <v>11.7</v>
      </c>
      <c r="JG864" s="109" t="n">
        <v>10.4</v>
      </c>
      <c r="JH864" s="109" t="n">
        <v>8.8</v>
      </c>
      <c r="JI864" s="109" t="n">
        <v>8.8</v>
      </c>
      <c r="JJ864" s="109" t="n">
        <v>9.3</v>
      </c>
      <c r="JK864" s="109" t="n">
        <v>9.9</v>
      </c>
      <c r="JL864" s="109" t="n">
        <v>9.9</v>
      </c>
      <c r="JM864" s="109" t="n">
        <v>11.4</v>
      </c>
      <c r="JN864" s="109" t="n">
        <v>11.6</v>
      </c>
      <c r="JO864" s="110" t="n">
        <f aca="false">SUM(JC864:JN864)/12</f>
        <v>10.75</v>
      </c>
      <c r="KA864" s="1" t="n">
        <f aca="false">KA863+1</f>
        <v>1964</v>
      </c>
      <c r="KB864" s="113" t="s">
        <v>123</v>
      </c>
      <c r="KC864" s="109" t="n">
        <v>14.1</v>
      </c>
      <c r="KD864" s="109" t="n">
        <v>13.9</v>
      </c>
      <c r="KE864" s="109" t="n">
        <v>12.1</v>
      </c>
      <c r="KF864" s="109" t="n">
        <v>11.4</v>
      </c>
      <c r="KG864" s="109" t="n">
        <v>7.9</v>
      </c>
      <c r="KH864" s="109" t="n">
        <v>6</v>
      </c>
      <c r="KI864" s="109" t="n">
        <v>6.8</v>
      </c>
      <c r="KJ864" s="109" t="n">
        <v>6.4</v>
      </c>
      <c r="KK864" s="109" t="n">
        <v>7.6</v>
      </c>
      <c r="KL864" s="109" t="n">
        <v>8.3</v>
      </c>
      <c r="KM864" s="109" t="n">
        <v>11.1</v>
      </c>
      <c r="KN864" s="109" t="n">
        <v>12</v>
      </c>
      <c r="KO864" s="110" t="n">
        <f aca="false">SUM(KC864:KN864)/12</f>
        <v>9.8</v>
      </c>
      <c r="LA864" s="1" t="n">
        <f aca="false">LA863+1</f>
        <v>1964</v>
      </c>
      <c r="LB864" s="113" t="s">
        <v>123</v>
      </c>
      <c r="LC864" s="109" t="n">
        <v>13.3</v>
      </c>
      <c r="LD864" s="109" t="n">
        <v>13.3</v>
      </c>
      <c r="LE864" s="109" t="n">
        <v>10.9</v>
      </c>
      <c r="LF864" s="109" t="n">
        <v>9.8</v>
      </c>
      <c r="LG864" s="109" t="n">
        <v>6.2</v>
      </c>
      <c r="LH864" s="109" t="n">
        <v>5</v>
      </c>
      <c r="LI864" s="109" t="n">
        <v>5.4</v>
      </c>
      <c r="LJ864" s="109" t="n">
        <v>5.9</v>
      </c>
      <c r="LK864" s="109" t="n">
        <v>7.3</v>
      </c>
      <c r="LL864" s="109" t="n">
        <v>7.4</v>
      </c>
      <c r="LM864" s="109" t="n">
        <v>10</v>
      </c>
      <c r="LN864" s="109" t="n">
        <v>11.7</v>
      </c>
      <c r="LO864" s="110" t="n">
        <f aca="false">SUM(LC864:LN864)/12</f>
        <v>8.85</v>
      </c>
      <c r="MA864" s="1" t="n">
        <f aca="false">MA863+1</f>
        <v>1964</v>
      </c>
      <c r="MB864" s="113" t="s">
        <v>123</v>
      </c>
      <c r="MC864" s="109" t="n">
        <v>12.3</v>
      </c>
      <c r="MD864" s="109" t="n">
        <v>12.2</v>
      </c>
      <c r="ME864" s="109" t="n">
        <v>9.8</v>
      </c>
      <c r="MF864" s="109" t="n">
        <v>10</v>
      </c>
      <c r="MG864" s="109" t="n">
        <v>6.2</v>
      </c>
      <c r="MH864" s="109" t="n">
        <v>6.1</v>
      </c>
      <c r="MI864" s="109" t="n">
        <v>7.1</v>
      </c>
      <c r="MJ864" s="109" t="n">
        <v>6.3</v>
      </c>
      <c r="MK864" s="109" t="n">
        <v>7.1</v>
      </c>
      <c r="ML864" s="109" t="n">
        <v>7.6</v>
      </c>
      <c r="MM864" s="109" t="n">
        <v>10.1</v>
      </c>
      <c r="MN864" s="109" t="n">
        <v>10.6</v>
      </c>
      <c r="MO864" s="110" t="n">
        <f aca="false">SUM(MC864:MN864)/12</f>
        <v>8.78333333333333</v>
      </c>
      <c r="NA864" s="1" t="n">
        <f aca="false">NA863+1</f>
        <v>1963</v>
      </c>
      <c r="NB864" s="113" t="s">
        <v>122</v>
      </c>
      <c r="NC864" s="109" t="n">
        <v>18.3</v>
      </c>
      <c r="ND864" s="109" t="n">
        <v>19.6</v>
      </c>
      <c r="NE864" s="109" t="n">
        <v>16.5</v>
      </c>
      <c r="NF864" s="109" t="n">
        <v>10.6</v>
      </c>
      <c r="NG864" s="109" t="n">
        <v>10.4</v>
      </c>
      <c r="NH864" s="109" t="n">
        <v>7.7</v>
      </c>
      <c r="NI864" s="109" t="n">
        <v>6.6</v>
      </c>
      <c r="NJ864" s="109" t="n">
        <v>5.6</v>
      </c>
      <c r="NK864" s="109" t="n">
        <v>7.7</v>
      </c>
      <c r="NL864" s="109" t="n">
        <v>11.7</v>
      </c>
      <c r="NM864" s="109" t="n">
        <v>15.9</v>
      </c>
      <c r="NN864" s="109" t="n">
        <v>17.8</v>
      </c>
      <c r="NO864" s="110" t="n">
        <f aca="false">SUM(NC864:NN864)/12</f>
        <v>12.3666666666667</v>
      </c>
      <c r="OA864" s="5"/>
    </row>
    <row r="865" customFormat="false" ht="12.75" hidden="false" customHeight="false" outlineLevel="0" collapsed="false">
      <c r="A865" s="101" t="n">
        <f aca="false">A860+5</f>
        <v>1965</v>
      </c>
      <c r="B865" s="102" t="n">
        <f aca="false">AVERAGE(AO865,BO865,CO865,DO865,EO865,FO865,GO865,HO865,IO865,JO865,KO865,LO865,MO865,NN865)</f>
        <v>10.6654761904762</v>
      </c>
      <c r="C865" s="103" t="n">
        <f aca="false">AVERAGE(B861:B865)</f>
        <v>10.8616468253968</v>
      </c>
      <c r="D865" s="104" t="n">
        <f aca="false">AVERAGE(B856:B865)</f>
        <v>10.6005753968254</v>
      </c>
      <c r="E865" s="102" t="n">
        <f aca="false">AVERAGE(B846:B865)</f>
        <v>10.5812450396825</v>
      </c>
      <c r="F865" s="105" t="n">
        <f aca="false">AVERAGE(B816:B865)</f>
        <v>10.5816553724054</v>
      </c>
      <c r="G865" s="3" t="n">
        <f aca="false">MAX(AC865:AN865,BC865:BN865,CC865:CN865,DC865:DN865,EC865:EN865,FC865:FN865,GC865:GN865,HC865:HN865,IC865:IN865,JC865:JN865,KC865:KN865,LC865:LN865,MC865:MN865,NB865:NM865)</f>
        <v>21.8</v>
      </c>
      <c r="H865" s="106" t="n">
        <f aca="false">MEDIAN(AC865:AN865,BC865:BN865,CC865:CN865,DC865:DN865,EC865:EN865,FC865:FN865,GC865:GN865,HC865:HN865,IC865:IN865,JC865:JN865,KC865:KN865,LC865:LN865,MC865:MN865,NB865:NM865)</f>
        <v>10</v>
      </c>
      <c r="I865" s="5" t="n">
        <f aca="false">MIN(AC865:AN865,BC865:BN865,CC865:CN865,DC865:DN865,EC865:EN865,FC865:FN865,GC865:GN865,HC865:HN865,IC865:IN865,JC865:JN865,KC865:KN865,LC865:LN865,MC865:MN865,NB865:NM865)</f>
        <v>3.2</v>
      </c>
      <c r="J865" s="107" t="n">
        <f aca="false">(G865+I865)/2</f>
        <v>12.5</v>
      </c>
      <c r="AA865" s="1" t="n">
        <f aca="false">AA864+1</f>
        <v>47</v>
      </c>
      <c r="AB865" s="108" t="n">
        <v>1965</v>
      </c>
      <c r="AC865" s="109" t="n">
        <v>15.6</v>
      </c>
      <c r="AD865" s="109" t="n">
        <v>17.7</v>
      </c>
      <c r="AE865" s="109" t="n">
        <v>15.5</v>
      </c>
      <c r="AF865" s="109" t="n">
        <v>11.4</v>
      </c>
      <c r="AG865" s="109" t="n">
        <v>11.8</v>
      </c>
      <c r="AH865" s="109" t="n">
        <v>8.4</v>
      </c>
      <c r="AI865" s="109" t="n">
        <v>7.9</v>
      </c>
      <c r="AJ865" s="109" t="n">
        <v>8.9</v>
      </c>
      <c r="AK865" s="109" t="n">
        <v>11</v>
      </c>
      <c r="AL865" s="109" t="n">
        <v>13.5</v>
      </c>
      <c r="AM865" s="109" t="n">
        <v>13.5</v>
      </c>
      <c r="AN865" s="109" t="n">
        <v>18.6</v>
      </c>
      <c r="AO865" s="110" t="n">
        <f aca="false">SUM(AC865:AN865)/12</f>
        <v>12.8166666666667</v>
      </c>
      <c r="AQ865" s="112"/>
      <c r="AR865" s="109"/>
      <c r="AS865" s="109"/>
      <c r="AT865" s="109"/>
      <c r="AU865" s="109"/>
      <c r="AV865" s="109"/>
      <c r="AW865" s="109"/>
      <c r="AX865" s="109"/>
      <c r="AY865" s="109"/>
      <c r="AZ865" s="109"/>
      <c r="BA865" s="1" t="n">
        <f aca="false">BA864+1</f>
        <v>1965</v>
      </c>
      <c r="BB865" s="113" t="s">
        <v>124</v>
      </c>
      <c r="BC865" s="109" t="n">
        <v>11.3</v>
      </c>
      <c r="BD865" s="109" t="n">
        <v>14.3</v>
      </c>
      <c r="BE865" s="109" t="n">
        <v>9.9</v>
      </c>
      <c r="BF865" s="109" t="n">
        <v>6.8</v>
      </c>
      <c r="BG865" s="109" t="n">
        <v>7.9</v>
      </c>
      <c r="BH865" s="109" t="n">
        <v>3.2</v>
      </c>
      <c r="BI865" s="109" t="n">
        <v>4.2</v>
      </c>
      <c r="BJ865" s="109" t="n">
        <v>4.4</v>
      </c>
      <c r="BK865" s="109" t="n">
        <v>6.3</v>
      </c>
      <c r="BL865" s="109" t="n">
        <v>9.2</v>
      </c>
      <c r="BM865" s="109" t="n">
        <v>9.4</v>
      </c>
      <c r="BN865" s="109" t="n">
        <v>14.6</v>
      </c>
      <c r="BO865" s="110" t="n">
        <f aca="false">SUM(BC865:BN865)/12</f>
        <v>8.45833333333333</v>
      </c>
      <c r="CA865" s="1" t="n">
        <f aca="false">CA864+1</f>
        <v>1965</v>
      </c>
      <c r="CB865" s="111" t="n">
        <v>1965</v>
      </c>
      <c r="CC865" s="109" t="n">
        <v>14.4</v>
      </c>
      <c r="CD865" s="109" t="n">
        <v>16</v>
      </c>
      <c r="CE865" s="109" t="n">
        <v>13.2</v>
      </c>
      <c r="CF865" s="109" t="n">
        <v>11.3</v>
      </c>
      <c r="CG865" s="109" t="n">
        <v>11.3</v>
      </c>
      <c r="CH865" s="109" t="n">
        <v>9.4</v>
      </c>
      <c r="CI865" s="109" t="n">
        <v>8</v>
      </c>
      <c r="CJ865" s="109" t="n">
        <v>8.5</v>
      </c>
      <c r="CK865" s="109" t="n">
        <v>9.5</v>
      </c>
      <c r="CL865" s="109" t="n">
        <v>11.8</v>
      </c>
      <c r="CM865" s="109" t="n">
        <v>11.4</v>
      </c>
      <c r="CN865" s="109" t="n">
        <v>16</v>
      </c>
      <c r="CO865" s="110" t="n">
        <f aca="false">SUM(CC865:CN865)/12</f>
        <v>11.7333333333333</v>
      </c>
      <c r="DA865" s="1" t="n">
        <f aca="false">DA864+1</f>
        <v>1965</v>
      </c>
      <c r="DB865" s="113" t="s">
        <v>124</v>
      </c>
      <c r="DC865" s="109" t="n">
        <v>11.2</v>
      </c>
      <c r="DD865" s="109" t="n">
        <v>13.8</v>
      </c>
      <c r="DE865" s="109" t="n">
        <v>10.6</v>
      </c>
      <c r="DF865" s="109" t="n">
        <v>7.4</v>
      </c>
      <c r="DG865" s="109" t="n">
        <v>7.9</v>
      </c>
      <c r="DH865" s="109" t="n">
        <v>3.5</v>
      </c>
      <c r="DI865" s="109" t="n">
        <v>4.1</v>
      </c>
      <c r="DJ865" s="109" t="n">
        <v>5.2</v>
      </c>
      <c r="DK865" s="109" t="n">
        <v>6.9</v>
      </c>
      <c r="DL865" s="109" t="n">
        <v>9</v>
      </c>
      <c r="DM865" s="109" t="n">
        <v>9.6</v>
      </c>
      <c r="DN865" s="109" t="n">
        <v>14.7</v>
      </c>
      <c r="DO865" s="110" t="n">
        <f aca="false">SUM(DC865:DN865)/12</f>
        <v>8.65833333333333</v>
      </c>
      <c r="EA865" s="1" t="n">
        <f aca="false">EA864+1</f>
        <v>1965</v>
      </c>
      <c r="EB865" s="113" t="s">
        <v>124</v>
      </c>
      <c r="EC865" s="109" t="n">
        <v>19.6</v>
      </c>
      <c r="ED865" s="109" t="n">
        <v>21.2</v>
      </c>
      <c r="EE865" s="109" t="n">
        <v>17.4</v>
      </c>
      <c r="EF865" s="109" t="n">
        <v>10.8</v>
      </c>
      <c r="EG865" s="109" t="n">
        <v>8.6</v>
      </c>
      <c r="EH865" s="109" t="n">
        <v>4.9</v>
      </c>
      <c r="EI865" s="109" t="n">
        <v>3.4</v>
      </c>
      <c r="EJ865" s="109" t="n">
        <v>7.5</v>
      </c>
      <c r="EK865" s="109" t="n">
        <v>11.1</v>
      </c>
      <c r="EL865" s="109" t="n">
        <v>15.2</v>
      </c>
      <c r="EM865" s="109" t="n">
        <v>17.2</v>
      </c>
      <c r="EN865" s="109" t="n">
        <v>21.8</v>
      </c>
      <c r="EO865" s="110" t="n">
        <f aca="false">SUM(EC865:EN865)/12</f>
        <v>13.225</v>
      </c>
      <c r="FA865" s="1" t="n">
        <f aca="false">FA864+1</f>
        <v>1965</v>
      </c>
      <c r="FB865" s="113" t="s">
        <v>124</v>
      </c>
      <c r="FC865" s="109" t="n">
        <v>10.7</v>
      </c>
      <c r="FD865" s="109" t="n">
        <v>11.5</v>
      </c>
      <c r="FE865" s="109" t="n">
        <v>9.3</v>
      </c>
      <c r="FF865" s="109" t="n">
        <v>6.7</v>
      </c>
      <c r="FG865" s="109" t="n">
        <v>7.9</v>
      </c>
      <c r="FH865" s="109" t="n">
        <v>4</v>
      </c>
      <c r="FI865" s="109" t="n">
        <v>4.3</v>
      </c>
      <c r="FJ865" s="109" t="n">
        <v>5.1</v>
      </c>
      <c r="FK865" s="109" t="n">
        <v>6.5</v>
      </c>
      <c r="FL865" s="109" t="n">
        <v>8.1</v>
      </c>
      <c r="FM865" s="109" t="n">
        <v>8.8</v>
      </c>
      <c r="FN865" s="109" t="n">
        <v>13.4</v>
      </c>
      <c r="FO865" s="110" t="n">
        <f aca="false">SUM(FC865:FN865)/12</f>
        <v>8.025</v>
      </c>
      <c r="GA865" s="1" t="n">
        <f aca="false">GA864+1</f>
        <v>1965</v>
      </c>
      <c r="GB865" s="113" t="s">
        <v>124</v>
      </c>
      <c r="GC865" s="109" t="n">
        <v>9.4</v>
      </c>
      <c r="GD865" s="109" t="n">
        <v>10.7</v>
      </c>
      <c r="GE865" s="109" t="n">
        <v>9.3</v>
      </c>
      <c r="GF865" s="109" t="n">
        <v>6.6</v>
      </c>
      <c r="GG865" s="109" t="n">
        <v>7.7</v>
      </c>
      <c r="GH865" s="109" t="n">
        <v>5.7</v>
      </c>
      <c r="GI865" s="109" t="n">
        <v>3.7</v>
      </c>
      <c r="GJ865" s="109" t="n">
        <v>5.8</v>
      </c>
      <c r="GK865" s="109" t="n">
        <v>6.5</v>
      </c>
      <c r="GL865" s="109" t="n">
        <v>7.1</v>
      </c>
      <c r="GM865" s="109" t="n">
        <v>7.2</v>
      </c>
      <c r="GN865" s="109" t="n">
        <v>11.9</v>
      </c>
      <c r="GO865" s="110" t="n">
        <f aca="false">SUM(GC865:GN865)/12</f>
        <v>7.63333333333333</v>
      </c>
      <c r="HA865" s="1" t="n">
        <f aca="false">HA864+1</f>
        <v>1965</v>
      </c>
      <c r="HB865" s="113" t="s">
        <v>124</v>
      </c>
      <c r="HC865" s="109" t="n">
        <v>14.3</v>
      </c>
      <c r="HD865" s="109" t="n">
        <v>16.2</v>
      </c>
      <c r="HE865" s="109" t="n">
        <v>14.3</v>
      </c>
      <c r="HF865" s="109" t="n">
        <v>11.7</v>
      </c>
      <c r="HG865" s="109" t="n">
        <v>11</v>
      </c>
      <c r="HH865" s="109" t="n">
        <v>8.5</v>
      </c>
      <c r="HI865" s="109" t="n">
        <v>7.8</v>
      </c>
      <c r="HJ865" s="109" t="n">
        <v>8.1</v>
      </c>
      <c r="HK865" s="109" t="n">
        <v>9.5</v>
      </c>
      <c r="HL865" s="109" t="n">
        <v>11.6</v>
      </c>
      <c r="HM865" s="109" t="n">
        <v>12</v>
      </c>
      <c r="HN865" s="109" t="n">
        <v>15.6</v>
      </c>
      <c r="HO865" s="110" t="n">
        <f aca="false">SUM(HC865:HN865)/12</f>
        <v>11.7166666666667</v>
      </c>
      <c r="IA865" s="1" t="n">
        <f aca="false">IA864+1</f>
        <v>1965</v>
      </c>
      <c r="IB865" s="113" t="s">
        <v>124</v>
      </c>
      <c r="IC865" s="109" t="n">
        <v>16.4</v>
      </c>
      <c r="ID865" s="109" t="n">
        <v>17.7</v>
      </c>
      <c r="IE865" s="109" t="n">
        <v>16.2</v>
      </c>
      <c r="IF865" s="109" t="n">
        <v>10.5</v>
      </c>
      <c r="IG865" s="109" t="n">
        <v>11.6</v>
      </c>
      <c r="IH865" s="109" t="n">
        <v>7.5</v>
      </c>
      <c r="II865" s="109" t="n">
        <v>7.6</v>
      </c>
      <c r="IJ865" s="109" t="n">
        <v>8.6</v>
      </c>
      <c r="IK865" s="109" t="n">
        <v>10.7</v>
      </c>
      <c r="IL865" s="109" t="n">
        <v>13.8</v>
      </c>
      <c r="IM865" s="109" t="n">
        <v>14.9</v>
      </c>
      <c r="IN865" s="109" t="n">
        <v>19.6</v>
      </c>
      <c r="IO865" s="110" t="n">
        <f aca="false">SUM(IC865:IN865)/12</f>
        <v>12.925</v>
      </c>
      <c r="JA865" s="1" t="n">
        <f aca="false">JA864+1</f>
        <v>1965</v>
      </c>
      <c r="JB865" s="113" t="s">
        <v>124</v>
      </c>
      <c r="JC865" s="109" t="n">
        <v>12.7</v>
      </c>
      <c r="JD865" s="109" t="n">
        <v>13.4</v>
      </c>
      <c r="JE865" s="109" t="n">
        <v>13.2</v>
      </c>
      <c r="JF865" s="109" t="n">
        <v>9.8</v>
      </c>
      <c r="JG865" s="109" t="n">
        <v>10.8</v>
      </c>
      <c r="JH865" s="109" t="n">
        <v>9.3</v>
      </c>
      <c r="JI865" s="109" t="n">
        <v>8.3</v>
      </c>
      <c r="JJ865" s="109" t="n">
        <v>9</v>
      </c>
      <c r="JK865" s="109" t="n">
        <v>10</v>
      </c>
      <c r="JL865" s="109" t="n">
        <v>10.5</v>
      </c>
      <c r="JM865" s="109" t="n">
        <v>10.6</v>
      </c>
      <c r="JN865" s="109" t="n">
        <v>14</v>
      </c>
      <c r="JO865" s="110" t="n">
        <f aca="false">SUM(JC865:JN865)/12</f>
        <v>10.9666666666667</v>
      </c>
      <c r="KA865" s="1" t="n">
        <f aca="false">KA864+1</f>
        <v>1965</v>
      </c>
      <c r="KB865" s="113" t="s">
        <v>124</v>
      </c>
      <c r="KC865" s="109" t="n">
        <v>13.4</v>
      </c>
      <c r="KD865" s="109" t="n">
        <v>15.1</v>
      </c>
      <c r="KE865" s="109" t="n">
        <v>11.8</v>
      </c>
      <c r="KF865" s="109" t="n">
        <v>8.6</v>
      </c>
      <c r="KG865" s="109" t="n">
        <v>9.8</v>
      </c>
      <c r="KH865" s="109" t="n">
        <v>5.7</v>
      </c>
      <c r="KI865" s="109" t="n">
        <v>5.3</v>
      </c>
      <c r="KJ865" s="109" t="n">
        <v>5.6</v>
      </c>
      <c r="KK865" s="109" t="n">
        <v>8.1</v>
      </c>
      <c r="KL865" s="109" t="n">
        <v>10.3</v>
      </c>
      <c r="KM865" s="109" t="n">
        <v>10.3</v>
      </c>
      <c r="KN865" s="109" t="n">
        <v>15.8</v>
      </c>
      <c r="KO865" s="110" t="n">
        <f aca="false">SUM(KC865:KN865)/12</f>
        <v>9.98333333333333</v>
      </c>
      <c r="LA865" s="1" t="n">
        <f aca="false">LA864+1</f>
        <v>1965</v>
      </c>
      <c r="LB865" s="113" t="s">
        <v>124</v>
      </c>
      <c r="LC865" s="109" t="n">
        <v>12.9</v>
      </c>
      <c r="LD865" s="109" t="n">
        <v>15.4</v>
      </c>
      <c r="LE865" s="109" t="n">
        <v>12.3</v>
      </c>
      <c r="LF865" s="109" t="n">
        <v>8.1</v>
      </c>
      <c r="LG865" s="109" t="n">
        <v>9.1</v>
      </c>
      <c r="LH865" s="109" t="n">
        <v>4.5</v>
      </c>
      <c r="LI865" s="109" t="n">
        <v>5.1</v>
      </c>
      <c r="LJ865" s="109" t="n">
        <v>5.5</v>
      </c>
      <c r="LK865" s="109" t="n">
        <v>7.8</v>
      </c>
      <c r="LL865" s="109" t="n">
        <v>11.4</v>
      </c>
      <c r="LM865" s="109" t="n">
        <v>11.1</v>
      </c>
      <c r="LN865" s="109" t="n">
        <v>15.9</v>
      </c>
      <c r="LO865" s="110" t="n">
        <f aca="false">SUM(LC865:LN865)/12</f>
        <v>9.925</v>
      </c>
      <c r="MA865" s="1" t="n">
        <f aca="false">MA864+1</f>
        <v>1965</v>
      </c>
      <c r="MB865" s="113" t="s">
        <v>124</v>
      </c>
      <c r="MC865" s="109" t="n">
        <v>12.2</v>
      </c>
      <c r="MD865" s="109" t="n">
        <v>12.6</v>
      </c>
      <c r="ME865" s="109" t="n">
        <v>11.2</v>
      </c>
      <c r="MF865" s="109" t="n">
        <v>8</v>
      </c>
      <c r="MG865" s="109" t="n">
        <v>8.8</v>
      </c>
      <c r="MH865" s="109" t="n">
        <v>4.8</v>
      </c>
      <c r="MI865" s="109" t="n">
        <v>5</v>
      </c>
      <c r="MJ865" s="109" t="n">
        <v>5.9</v>
      </c>
      <c r="MK865" s="109" t="n">
        <v>7.2</v>
      </c>
      <c r="ML865" s="109" t="n">
        <v>8.7</v>
      </c>
      <c r="MM865" s="109" t="n">
        <v>9.7</v>
      </c>
      <c r="MN865" s="109" t="n">
        <v>14.5</v>
      </c>
      <c r="MO865" s="110" t="n">
        <f aca="false">SUM(MC865:MN865)/12</f>
        <v>9.05</v>
      </c>
      <c r="NA865" s="1" t="n">
        <f aca="false">NA864+1</f>
        <v>1964</v>
      </c>
      <c r="NB865" s="113" t="s">
        <v>123</v>
      </c>
      <c r="NC865" s="109" t="n">
        <v>17.7</v>
      </c>
      <c r="ND865" s="109" t="n">
        <v>15.1</v>
      </c>
      <c r="NE865" s="109" t="n">
        <v>14.7</v>
      </c>
      <c r="NF865" s="109" t="n">
        <v>12.1</v>
      </c>
      <c r="NG865" s="109" t="n">
        <v>6</v>
      </c>
      <c r="NH865" s="109" t="n">
        <v>5.6</v>
      </c>
      <c r="NI865" s="109" t="n">
        <v>6.4</v>
      </c>
      <c r="NJ865" s="109" t="n">
        <v>5.9</v>
      </c>
      <c r="NK865" s="109" t="n">
        <v>9.3</v>
      </c>
      <c r="NL865" s="109" t="n">
        <v>11.4</v>
      </c>
      <c r="NM865" s="109" t="n">
        <v>14.6</v>
      </c>
      <c r="NN865" s="109" t="n">
        <v>14.2</v>
      </c>
      <c r="NO865" s="110" t="n">
        <f aca="false">SUM(NC865:NN865)/12</f>
        <v>11.0833333333333</v>
      </c>
      <c r="OA865" s="5"/>
    </row>
    <row r="866" customFormat="false" ht="12.75" hidden="false" customHeight="false" outlineLevel="0" collapsed="false">
      <c r="A866" s="101"/>
      <c r="B866" s="102" t="n">
        <f aca="false">AVERAGE(AO866,BO866,CO866,DO866,EO866,FO866,GO866,HO866,IO866,JO866,KO866,LO866,MO866,NN866)</f>
        <v>10.925</v>
      </c>
      <c r="C866" s="103" t="n">
        <f aca="false">AVERAGE(B862:B866)</f>
        <v>10.8265277777778</v>
      </c>
      <c r="D866" s="104" t="n">
        <f aca="false">AVERAGE(B857:B866)</f>
        <v>10.6432242063492</v>
      </c>
      <c r="E866" s="102" t="n">
        <f aca="false">AVERAGE(B847:B866)</f>
        <v>10.6052331349206</v>
      </c>
      <c r="F866" s="105" t="n">
        <f aca="false">AVERAGE(B817:B866)</f>
        <v>10.6013134920635</v>
      </c>
      <c r="G866" s="3" t="n">
        <f aca="false">MAX(AC866:AN866,BC866:BN866,CC866:CN866,DC866:DN866,EC866:EN866,FC866:FN866,GC866:GN866,HC866:HN866,IC866:IN866,JC866:JN866,KC866:KN866,LC866:LN866,MC866:MN866,NB866:NM866)</f>
        <v>20.9</v>
      </c>
      <c r="H866" s="106" t="n">
        <f aca="false">MEDIAN(AC866:AN866,BC866:BN866,CC866:CN866,DC866:DN866,EC866:EN866,FC866:FN866,GC866:GN866,HC866:HN866,IC866:IN866,JC866:JN866,KC866:KN866,LC866:LN866,MC866:MN866,NB866:NM866)</f>
        <v>10.1</v>
      </c>
      <c r="I866" s="5" t="n">
        <f aca="false">MIN(AC866:AN866,BC866:BN866,CC866:CN866,DC866:DN866,EC866:EN866,FC866:FN866,GC866:GN866,HC866:HN866,IC866:IN866,JC866:JN866,KC866:KN866,LC866:LN866,MC866:MN866,NB866:NM866)</f>
        <v>3.3</v>
      </c>
      <c r="J866" s="107" t="n">
        <f aca="false">(G866+I866)/2</f>
        <v>12.1</v>
      </c>
      <c r="AA866" s="1" t="n">
        <f aca="false">AA865+1</f>
        <v>48</v>
      </c>
      <c r="AB866" s="108" t="n">
        <v>1966</v>
      </c>
      <c r="AC866" s="109" t="n">
        <v>18.5</v>
      </c>
      <c r="AD866" s="109" t="n">
        <v>16.4</v>
      </c>
      <c r="AE866" s="109" t="n">
        <v>16.4</v>
      </c>
      <c r="AF866" s="109" t="n">
        <v>12.8</v>
      </c>
      <c r="AG866" s="109" t="n">
        <v>10.7</v>
      </c>
      <c r="AH866" s="109" t="n">
        <v>9.3</v>
      </c>
      <c r="AI866" s="109" t="n">
        <v>7.5</v>
      </c>
      <c r="AJ866" s="109" t="n">
        <v>8</v>
      </c>
      <c r="AK866" s="109" t="n">
        <v>9.3</v>
      </c>
      <c r="AL866" s="109" t="n">
        <v>11.6</v>
      </c>
      <c r="AM866" s="109" t="n">
        <v>15.1</v>
      </c>
      <c r="AN866" s="109" t="n">
        <v>15.3</v>
      </c>
      <c r="AO866" s="110" t="n">
        <f aca="false">SUM(AC866:AN866)/12</f>
        <v>12.575</v>
      </c>
      <c r="AQ866" s="112"/>
      <c r="AR866" s="109"/>
      <c r="AS866" s="109"/>
      <c r="AT866" s="109"/>
      <c r="AU866" s="109"/>
      <c r="AV866" s="109"/>
      <c r="AW866" s="109"/>
      <c r="AX866" s="109"/>
      <c r="AY866" s="109"/>
      <c r="AZ866" s="109"/>
      <c r="BA866" s="1" t="n">
        <f aca="false">BA865+1</f>
        <v>1966</v>
      </c>
      <c r="BB866" s="113" t="s">
        <v>125</v>
      </c>
      <c r="BC866" s="109" t="n">
        <v>15.3</v>
      </c>
      <c r="BD866" s="109" t="n">
        <v>12.8</v>
      </c>
      <c r="BE866" s="109" t="n">
        <v>11.4</v>
      </c>
      <c r="BF866" s="109" t="n">
        <v>7.4</v>
      </c>
      <c r="BG866" s="109" t="n">
        <v>6.1</v>
      </c>
      <c r="BH866" s="109" t="n">
        <v>5.3</v>
      </c>
      <c r="BI866" s="109" t="n">
        <v>4.5</v>
      </c>
      <c r="BJ866" s="109" t="n">
        <v>3.4</v>
      </c>
      <c r="BK866" s="109" t="n">
        <v>5.3</v>
      </c>
      <c r="BL866" s="109" t="n">
        <v>7.5</v>
      </c>
      <c r="BM866" s="109" t="n">
        <v>10.3</v>
      </c>
      <c r="BN866" s="109" t="n">
        <v>11.3</v>
      </c>
      <c r="BO866" s="110" t="n">
        <f aca="false">SUM(BC866:BN866)/12</f>
        <v>8.38333333333333</v>
      </c>
      <c r="CA866" s="1" t="n">
        <f aca="false">CA865+1</f>
        <v>1966</v>
      </c>
      <c r="CB866" s="111" t="n">
        <v>1966</v>
      </c>
      <c r="CC866" s="109" t="n">
        <v>15.8</v>
      </c>
      <c r="CD866" s="109" t="n">
        <v>15.7</v>
      </c>
      <c r="CE866" s="109" t="n">
        <v>14.7</v>
      </c>
      <c r="CF866" s="109" t="n">
        <v>11.8</v>
      </c>
      <c r="CG866" s="109" t="n">
        <v>11.1</v>
      </c>
      <c r="CH866" s="109" t="n">
        <v>9.9</v>
      </c>
      <c r="CI866" s="109" t="n">
        <v>8</v>
      </c>
      <c r="CJ866" s="109" t="n">
        <v>8.1</v>
      </c>
      <c r="CK866" s="109" t="n">
        <v>9.3</v>
      </c>
      <c r="CL866" s="109" t="n">
        <v>10.3</v>
      </c>
      <c r="CM866" s="109" t="n">
        <v>13.1</v>
      </c>
      <c r="CN866" s="109" t="n">
        <v>13.5</v>
      </c>
      <c r="CO866" s="110" t="n">
        <f aca="false">SUM(CC866:CN866)/12</f>
        <v>11.775</v>
      </c>
      <c r="DA866" s="1" t="n">
        <f aca="false">DA865+1</f>
        <v>1966</v>
      </c>
      <c r="DB866" s="113" t="s">
        <v>125</v>
      </c>
      <c r="DC866" s="109" t="n">
        <v>14.5</v>
      </c>
      <c r="DD866" s="109" t="n">
        <v>12.5</v>
      </c>
      <c r="DE866" s="109" t="n">
        <v>11.7</v>
      </c>
      <c r="DF866" s="109" t="n">
        <v>7.6</v>
      </c>
      <c r="DG866" s="109" t="n">
        <v>5.7</v>
      </c>
      <c r="DH866" s="109" t="n">
        <v>4.3</v>
      </c>
      <c r="DI866" s="109" t="n">
        <v>4</v>
      </c>
      <c r="DJ866" s="109" t="n">
        <v>3.3</v>
      </c>
      <c r="DK866" s="109" t="n">
        <v>5.6</v>
      </c>
      <c r="DL866" s="109" t="n">
        <v>7.3</v>
      </c>
      <c r="DM866" s="109" t="n">
        <v>11.9</v>
      </c>
      <c r="DN866" s="109" t="n">
        <v>12.3</v>
      </c>
      <c r="DO866" s="110" t="n">
        <f aca="false">SUM(DC866:DN866)/12</f>
        <v>8.39166666666667</v>
      </c>
      <c r="EA866" s="1" t="n">
        <f aca="false">EA865+1</f>
        <v>1966</v>
      </c>
      <c r="EB866" s="113" t="s">
        <v>125</v>
      </c>
      <c r="EC866" s="109" t="n">
        <v>20.9</v>
      </c>
      <c r="ED866" s="109" t="n">
        <v>19.7</v>
      </c>
      <c r="EE866" s="109" t="n">
        <v>17.4</v>
      </c>
      <c r="EF866" s="109" t="n">
        <v>11.6</v>
      </c>
      <c r="EG866" s="109" t="n">
        <v>6.5</v>
      </c>
      <c r="EH866" s="109" t="n">
        <v>7.5</v>
      </c>
      <c r="EI866" s="109" t="n">
        <v>3.9</v>
      </c>
      <c r="EJ866" s="109" t="n">
        <v>4.7</v>
      </c>
      <c r="EK866" s="109" t="n">
        <v>7.8</v>
      </c>
      <c r="EL866" s="109" t="n">
        <v>11.8</v>
      </c>
      <c r="EM866" s="109" t="n">
        <v>15.8</v>
      </c>
      <c r="EN866" s="109" t="n">
        <v>18</v>
      </c>
      <c r="EO866" s="110" t="n">
        <f aca="false">SUM(EC866:EN866)/12</f>
        <v>12.1333333333333</v>
      </c>
      <c r="FA866" s="1" t="n">
        <f aca="false">FA865+1</f>
        <v>1966</v>
      </c>
      <c r="FB866" s="113" t="s">
        <v>125</v>
      </c>
      <c r="FC866" s="109" t="n">
        <v>12.4</v>
      </c>
      <c r="FD866" s="109" t="n">
        <v>11.3</v>
      </c>
      <c r="FE866" s="109" t="n">
        <v>11.1</v>
      </c>
      <c r="FF866" s="109" t="n">
        <v>7.3</v>
      </c>
      <c r="FG866" s="109" t="n">
        <v>6.4</v>
      </c>
      <c r="FH866" s="109" t="n">
        <v>5.8</v>
      </c>
      <c r="FI866" s="109" t="n">
        <v>4.5</v>
      </c>
      <c r="FJ866" s="109" t="n">
        <v>3.8</v>
      </c>
      <c r="FK866" s="109" t="n">
        <v>4.8</v>
      </c>
      <c r="FL866" s="109" t="n">
        <v>6.3</v>
      </c>
      <c r="FM866" s="109" t="n">
        <v>9.4</v>
      </c>
      <c r="FN866" s="109" t="n">
        <v>10.6</v>
      </c>
      <c r="FO866" s="110" t="n">
        <f aca="false">SUM(FC866:FN866)/12</f>
        <v>7.80833333333333</v>
      </c>
      <c r="GA866" s="1" t="n">
        <f aca="false">GA865+1</f>
        <v>1966</v>
      </c>
      <c r="GB866" s="113" t="s">
        <v>125</v>
      </c>
      <c r="GC866" s="109" t="n">
        <v>10.2</v>
      </c>
      <c r="GD866" s="109" t="n">
        <v>10.6</v>
      </c>
      <c r="GE866" s="109" t="n">
        <v>10.6</v>
      </c>
      <c r="GF866" s="109" t="n">
        <v>8.3</v>
      </c>
      <c r="GG866" s="109" t="n">
        <v>7.2</v>
      </c>
      <c r="GH866" s="109" t="n">
        <v>3.7</v>
      </c>
      <c r="GI866" s="109" t="n">
        <v>4.5</v>
      </c>
      <c r="GJ866" s="109" t="n">
        <v>4.2</v>
      </c>
      <c r="GK866" s="109" t="n">
        <v>5.7</v>
      </c>
      <c r="GL866" s="109" t="n">
        <v>6.4</v>
      </c>
      <c r="GM866" s="109" t="n">
        <v>9.5</v>
      </c>
      <c r="GN866" s="109" t="n">
        <v>9.6</v>
      </c>
      <c r="GO866" s="110" t="n">
        <f aca="false">SUM(GC866:GN866)/12</f>
        <v>7.54166666666667</v>
      </c>
      <c r="HA866" s="1" t="n">
        <f aca="false">HA865+1</f>
        <v>1966</v>
      </c>
      <c r="HB866" s="113" t="s">
        <v>125</v>
      </c>
      <c r="HC866" s="109" t="n">
        <v>16.5</v>
      </c>
      <c r="HD866" s="109" t="n">
        <v>15.7</v>
      </c>
      <c r="HE866" s="109" t="n">
        <v>14.9</v>
      </c>
      <c r="HF866" s="109" t="n">
        <v>12.8</v>
      </c>
      <c r="HG866" s="109" t="n">
        <v>10.7</v>
      </c>
      <c r="HH866" s="109" t="n">
        <v>9.9</v>
      </c>
      <c r="HI866" s="109" t="n">
        <v>7.8</v>
      </c>
      <c r="HJ866" s="109" t="n">
        <v>7.8</v>
      </c>
      <c r="HK866" s="109" t="n">
        <v>9</v>
      </c>
      <c r="HL866" s="109" t="n">
        <v>9.8</v>
      </c>
      <c r="HM866" s="109" t="n">
        <v>13.6</v>
      </c>
      <c r="HN866" s="109" t="n">
        <v>13.7</v>
      </c>
      <c r="HO866" s="110" t="n">
        <f aca="false">SUM(HC866:HN866)/12</f>
        <v>11.85</v>
      </c>
      <c r="IA866" s="1" t="n">
        <f aca="false">IA865+1</f>
        <v>1966</v>
      </c>
      <c r="IB866" s="113" t="s">
        <v>125</v>
      </c>
      <c r="IC866" s="109" t="n">
        <v>19.3</v>
      </c>
      <c r="ID866" s="109" t="n">
        <v>16.8</v>
      </c>
      <c r="IE866" s="109" t="n">
        <v>16.5</v>
      </c>
      <c r="IF866" s="109" t="n">
        <v>12.1</v>
      </c>
      <c r="IG866" s="109" t="n">
        <v>10.2</v>
      </c>
      <c r="IH866" s="109" t="n">
        <v>9.4</v>
      </c>
      <c r="II866" s="109" t="n">
        <v>7.4</v>
      </c>
      <c r="IJ866" s="109" t="n">
        <v>6.7</v>
      </c>
      <c r="IK866" s="109" t="n">
        <v>9.5</v>
      </c>
      <c r="IL866" s="109" t="n">
        <v>11.2</v>
      </c>
      <c r="IM866" s="109" t="n">
        <v>15.6</v>
      </c>
      <c r="IN866" s="109" t="n">
        <v>15.8</v>
      </c>
      <c r="IO866" s="110" t="n">
        <f aca="false">SUM(IC866:IN866)/12</f>
        <v>12.5416666666667</v>
      </c>
      <c r="JA866" s="1" t="n">
        <f aca="false">JA865+1</f>
        <v>1966</v>
      </c>
      <c r="JB866" s="113" t="s">
        <v>125</v>
      </c>
      <c r="JC866" s="109" t="n">
        <v>13.1</v>
      </c>
      <c r="JD866" s="109" t="n">
        <v>13.1</v>
      </c>
      <c r="JE866" s="109" t="n">
        <v>12.9</v>
      </c>
      <c r="JF866" s="109" t="n">
        <v>12.2</v>
      </c>
      <c r="JG866" s="109" t="n">
        <v>11.2</v>
      </c>
      <c r="JH866" s="109" t="n">
        <v>7.5</v>
      </c>
      <c r="JI866" s="109" t="n">
        <v>8.5</v>
      </c>
      <c r="JJ866" s="109" t="n">
        <v>9.7</v>
      </c>
      <c r="JK866" s="109" t="n">
        <v>11.2</v>
      </c>
      <c r="JL866" s="109" t="n">
        <v>12</v>
      </c>
      <c r="JM866" s="109" t="n">
        <v>12</v>
      </c>
      <c r="JN866" s="109" t="n">
        <v>12.3</v>
      </c>
      <c r="JO866" s="110" t="n">
        <f aca="false">SUM(JC866:JN866)/12</f>
        <v>11.3083333333333</v>
      </c>
      <c r="KA866" s="1" t="n">
        <f aca="false">KA865+1</f>
        <v>1966</v>
      </c>
      <c r="KB866" s="113" t="s">
        <v>125</v>
      </c>
      <c r="KC866" s="109" t="n">
        <v>15.8</v>
      </c>
      <c r="KD866" s="109" t="n">
        <v>13.9</v>
      </c>
      <c r="KE866" s="109" t="n">
        <v>13.6</v>
      </c>
      <c r="KF866" s="109" t="n">
        <v>9.9</v>
      </c>
      <c r="KG866" s="109" t="n">
        <v>8.2</v>
      </c>
      <c r="KH866" s="109" t="n">
        <v>6.3</v>
      </c>
      <c r="KI866" s="109" t="n">
        <v>4.5</v>
      </c>
      <c r="KJ866" s="109" t="n">
        <v>4.7</v>
      </c>
      <c r="KK866" s="109" t="n">
        <v>6.2</v>
      </c>
      <c r="KL866" s="109" t="n">
        <v>8.2</v>
      </c>
      <c r="KM866" s="109" t="n">
        <v>12.7</v>
      </c>
      <c r="KN866" s="109" t="n">
        <v>13.4</v>
      </c>
      <c r="KO866" s="110" t="n">
        <f aca="false">SUM(KC866:KN866)/12</f>
        <v>9.78333333333333</v>
      </c>
      <c r="LA866" s="1" t="n">
        <f aca="false">LA865+1</f>
        <v>1966</v>
      </c>
      <c r="LB866" s="113" t="s">
        <v>125</v>
      </c>
      <c r="LC866" s="109" t="n">
        <v>16.1</v>
      </c>
      <c r="LD866" s="109" t="n">
        <v>13.8</v>
      </c>
      <c r="LE866" s="109" t="n">
        <v>14.1</v>
      </c>
      <c r="LF866" s="109" t="n">
        <v>9.3</v>
      </c>
      <c r="LG866" s="109" t="n">
        <v>7.7</v>
      </c>
      <c r="LH866" s="109" t="n">
        <v>6.9</v>
      </c>
      <c r="LI866" s="109" t="n">
        <v>5.2</v>
      </c>
      <c r="LJ866" s="109" t="n">
        <v>4.2</v>
      </c>
      <c r="LK866" s="109" t="n">
        <v>7.1</v>
      </c>
      <c r="LL866" s="109" t="n">
        <v>8.5</v>
      </c>
      <c r="LM866" s="109" t="n">
        <v>12.2</v>
      </c>
      <c r="LN866" s="109" t="n">
        <v>13.1</v>
      </c>
      <c r="LO866" s="110" t="n">
        <f aca="false">SUM(LC866:LN866)/12</f>
        <v>9.85</v>
      </c>
      <c r="MA866" s="1" t="n">
        <f aca="false">MA865+1</f>
        <v>1966</v>
      </c>
      <c r="MB866" s="113" t="s">
        <v>125</v>
      </c>
      <c r="MC866" s="109" t="n">
        <v>12.8</v>
      </c>
      <c r="MD866" s="109" t="n">
        <v>12.6</v>
      </c>
      <c r="ME866" s="109" t="n">
        <v>12.5</v>
      </c>
      <c r="MF866" s="109" t="n">
        <v>8.8</v>
      </c>
      <c r="MG866" s="109" t="n">
        <v>7.5</v>
      </c>
      <c r="MH866" s="109" t="n">
        <v>6.3</v>
      </c>
      <c r="MI866" s="109" t="n">
        <v>6</v>
      </c>
      <c r="MJ866" s="109" t="n">
        <v>5</v>
      </c>
      <c r="MK866" s="109" t="n">
        <v>5.9</v>
      </c>
      <c r="ML866" s="109" t="n">
        <v>7.8</v>
      </c>
      <c r="MM866" s="109" t="n">
        <v>10.1</v>
      </c>
      <c r="MN866" s="109" t="n">
        <v>11.6</v>
      </c>
      <c r="MO866" s="110" t="n">
        <f aca="false">SUM(MC866:MN866)/12</f>
        <v>8.90833333333333</v>
      </c>
      <c r="NA866" s="1" t="n">
        <f aca="false">NA865+1</f>
        <v>1965</v>
      </c>
      <c r="NB866" s="113" t="s">
        <v>124</v>
      </c>
      <c r="NC866" s="109" t="n">
        <v>18.2</v>
      </c>
      <c r="ND866" s="109" t="n">
        <v>19.1</v>
      </c>
      <c r="NE866" s="109" t="n">
        <v>15.2</v>
      </c>
      <c r="NF866" s="109" t="n">
        <v>9.5</v>
      </c>
      <c r="NG866" s="109" t="n">
        <v>9.6</v>
      </c>
      <c r="NH866" s="109" t="n">
        <v>4.3</v>
      </c>
      <c r="NI866" s="109" t="n">
        <v>4.5</v>
      </c>
      <c r="NJ866" s="109" t="n">
        <v>7</v>
      </c>
      <c r="NK866" s="109" t="n">
        <v>9.2</v>
      </c>
      <c r="NL866" s="109" t="n">
        <v>13.6</v>
      </c>
      <c r="NM866" s="109" t="n">
        <v>15.8</v>
      </c>
      <c r="NN866" s="109" t="n">
        <v>20.1</v>
      </c>
      <c r="NO866" s="110" t="n">
        <f aca="false">SUM(NC866:NN866)/12</f>
        <v>12.175</v>
      </c>
      <c r="OA866" s="5"/>
    </row>
    <row r="867" customFormat="false" ht="12.75" hidden="false" customHeight="false" outlineLevel="0" collapsed="false">
      <c r="A867" s="101"/>
      <c r="B867" s="102" t="n">
        <f aca="false">AVERAGE(AO867,BO867,CO867,DO867,EO867,FO867,GO867,HO867,IO867,JO867,KO867,LO867,MO867,NN867)</f>
        <v>10.5797619047619</v>
      </c>
      <c r="C867" s="103" t="n">
        <f aca="false">AVERAGE(B863:B867)</f>
        <v>10.7477182539683</v>
      </c>
      <c r="D867" s="104" t="n">
        <f aca="false">AVERAGE(B858:B867)</f>
        <v>10.7133432539683</v>
      </c>
      <c r="E867" s="102" t="n">
        <f aca="false">AVERAGE(B848:B867)</f>
        <v>10.586810515873</v>
      </c>
      <c r="F867" s="105" t="n">
        <f aca="false">AVERAGE(B818:B867)</f>
        <v>10.6099215506716</v>
      </c>
      <c r="G867" s="3" t="n">
        <f aca="false">MAX(AC867:AN867,BC867:BN867,CC867:CN867,DC867:DN867,EC867:EN867,FC867:FN867,GC867:GN867,HC867:HN867,IC867:IN867,JC867:JN867,KC867:KN867,LC867:LN867,MC867:MN867,NB867:NM867)</f>
        <v>20.9</v>
      </c>
      <c r="H867" s="106" t="n">
        <f aca="false">MEDIAN(AC867:AN867,BC867:BN867,CC867:CN867,DC867:DN867,EC867:EN867,FC867:FN867,GC867:GN867,HC867:HN867,IC867:IN867,JC867:JN867,KC867:KN867,LC867:LN867,MC867:MN867,NB867:NM867)</f>
        <v>9.8</v>
      </c>
      <c r="I867" s="5" t="n">
        <f aca="false">MIN(AC867:AN867,BC867:BN867,CC867:CN867,DC867:DN867,EC867:EN867,FC867:FN867,GC867:GN867,HC867:HN867,IC867:IN867,JC867:JN867,KC867:KN867,LC867:LN867,MC867:MN867,NB867:NM867)</f>
        <v>3.1</v>
      </c>
      <c r="J867" s="107" t="n">
        <f aca="false">(G867+I867)/2</f>
        <v>12</v>
      </c>
      <c r="AA867" s="1" t="n">
        <f aca="false">AA866+1</f>
        <v>49</v>
      </c>
      <c r="AB867" s="108" t="n">
        <v>1967</v>
      </c>
      <c r="AC867" s="109" t="n">
        <v>15.7</v>
      </c>
      <c r="AD867" s="109" t="n">
        <v>18.2</v>
      </c>
      <c r="AE867" s="109" t="n">
        <v>15.6</v>
      </c>
      <c r="AF867" s="109" t="n">
        <v>14.8</v>
      </c>
      <c r="AG867" s="109" t="n">
        <v>10.7</v>
      </c>
      <c r="AH867" s="109" t="n">
        <v>9.2</v>
      </c>
      <c r="AI867" s="109" t="n">
        <v>8.2</v>
      </c>
      <c r="AJ867" s="109" t="n">
        <v>7.4</v>
      </c>
      <c r="AK867" s="109" t="n">
        <v>9.6</v>
      </c>
      <c r="AL867" s="109" t="n">
        <v>12.5</v>
      </c>
      <c r="AM867" s="109" t="n">
        <v>14.2</v>
      </c>
      <c r="AN867" s="109" t="n">
        <v>15.8</v>
      </c>
      <c r="AO867" s="110" t="n">
        <f aca="false">SUM(AC867:AN867)/12</f>
        <v>12.6583333333333</v>
      </c>
      <c r="AQ867" s="112"/>
      <c r="AR867" s="109"/>
      <c r="AS867" s="109"/>
      <c r="AT867" s="109"/>
      <c r="AU867" s="109"/>
      <c r="AV867" s="109"/>
      <c r="AW867" s="109"/>
      <c r="AX867" s="109"/>
      <c r="AY867" s="109"/>
      <c r="AZ867" s="109"/>
      <c r="BA867" s="1" t="n">
        <f aca="false">BA866+1</f>
        <v>1967</v>
      </c>
      <c r="BB867" s="113" t="s">
        <v>126</v>
      </c>
      <c r="BC867" s="109" t="n">
        <v>12.4</v>
      </c>
      <c r="BD867" s="109" t="n">
        <v>14.9</v>
      </c>
      <c r="BE867" s="109" t="n">
        <v>10.4</v>
      </c>
      <c r="BF867" s="109" t="n">
        <v>9.4</v>
      </c>
      <c r="BG867" s="109" t="n">
        <v>5</v>
      </c>
      <c r="BH867" s="109" t="n">
        <v>5.1</v>
      </c>
      <c r="BI867" s="109" t="n">
        <v>4.7</v>
      </c>
      <c r="BJ867" s="109" t="n">
        <v>3.4</v>
      </c>
      <c r="BK867" s="109" t="n">
        <v>4.9</v>
      </c>
      <c r="BL867" s="109" t="n">
        <v>8.6</v>
      </c>
      <c r="BM867" s="109" t="n">
        <v>9.6</v>
      </c>
      <c r="BN867" s="109" t="n">
        <v>11.5</v>
      </c>
      <c r="BO867" s="110" t="n">
        <f aca="false">SUM(BC867:BN867)/12</f>
        <v>8.325</v>
      </c>
      <c r="CA867" s="1" t="n">
        <f aca="false">CA866+1</f>
        <v>1967</v>
      </c>
      <c r="CB867" s="111" t="n">
        <v>1967</v>
      </c>
      <c r="CC867" s="109" t="n">
        <v>14.9</v>
      </c>
      <c r="CD867" s="109" t="n">
        <v>16.6</v>
      </c>
      <c r="CE867" s="109" t="n">
        <v>13.7</v>
      </c>
      <c r="CF867" s="109" t="n">
        <v>13.4</v>
      </c>
      <c r="CG867" s="109" t="n">
        <v>10.7</v>
      </c>
      <c r="CH867" s="109" t="n">
        <v>8.9</v>
      </c>
      <c r="CI867" s="109" t="n">
        <v>9.2</v>
      </c>
      <c r="CJ867" s="109" t="n">
        <v>7.8</v>
      </c>
      <c r="CK867" s="109" t="n">
        <v>8.9</v>
      </c>
      <c r="CL867" s="109" t="n">
        <v>11.4</v>
      </c>
      <c r="CM867" s="109" t="n">
        <v>12.9</v>
      </c>
      <c r="CN867" s="109" t="n">
        <v>12.6</v>
      </c>
      <c r="CO867" s="110" t="n">
        <f aca="false">SUM(CC867:CN867)/12</f>
        <v>11.75</v>
      </c>
      <c r="DA867" s="1" t="n">
        <f aca="false">DA866+1</f>
        <v>1967</v>
      </c>
      <c r="DB867" s="113" t="s">
        <v>126</v>
      </c>
      <c r="DC867" s="109" t="n">
        <v>12.2</v>
      </c>
      <c r="DD867" s="109" t="n">
        <v>14.1</v>
      </c>
      <c r="DE867" s="109" t="n">
        <v>11</v>
      </c>
      <c r="DF867" s="109" t="n">
        <v>9.9</v>
      </c>
      <c r="DG867" s="109" t="n">
        <v>5.7</v>
      </c>
      <c r="DH867" s="109" t="n">
        <v>5.2</v>
      </c>
      <c r="DI867" s="109" t="n">
        <v>4.2</v>
      </c>
      <c r="DJ867" s="109" t="n">
        <v>3.3</v>
      </c>
      <c r="DK867" s="109" t="n">
        <v>5.4</v>
      </c>
      <c r="DL867" s="109" t="n">
        <v>7.4</v>
      </c>
      <c r="DM867" s="109" t="n">
        <v>9.4</v>
      </c>
      <c r="DN867" s="109" t="n">
        <v>10.8</v>
      </c>
      <c r="DO867" s="110" t="n">
        <f aca="false">SUM(DC867:DN867)/12</f>
        <v>8.21666666666667</v>
      </c>
      <c r="EA867" s="1" t="n">
        <f aca="false">EA866+1</f>
        <v>1967</v>
      </c>
      <c r="EB867" s="113" t="s">
        <v>126</v>
      </c>
      <c r="EC867" s="109" t="n">
        <v>20.8</v>
      </c>
      <c r="ED867" s="109" t="n">
        <v>20.7</v>
      </c>
      <c r="EE867" s="109" t="n">
        <v>15.8</v>
      </c>
      <c r="EF867" s="109" t="n">
        <v>13.7</v>
      </c>
      <c r="EG867" s="109" t="n">
        <v>9.1</v>
      </c>
      <c r="EH867" s="109" t="n">
        <v>5.9</v>
      </c>
      <c r="EI867" s="109" t="n">
        <v>3.2</v>
      </c>
      <c r="EJ867" s="109" t="n">
        <v>4.1</v>
      </c>
      <c r="EK867" s="109" t="n">
        <v>8.4</v>
      </c>
      <c r="EL867" s="109" t="n">
        <v>14.8</v>
      </c>
      <c r="EM867" s="109" t="n">
        <v>15.6</v>
      </c>
      <c r="EN867" s="109" t="n">
        <v>17.8</v>
      </c>
      <c r="EO867" s="110" t="n">
        <f aca="false">SUM(EC867:EN867)/12</f>
        <v>12.4916666666667</v>
      </c>
      <c r="FA867" s="1" t="n">
        <f aca="false">FA866+1</f>
        <v>1967</v>
      </c>
      <c r="FB867" s="113" t="s">
        <v>126</v>
      </c>
      <c r="FC867" s="109" t="n">
        <v>11.3</v>
      </c>
      <c r="FD867" s="109" t="n">
        <v>12.1</v>
      </c>
      <c r="FE867" s="109" t="n">
        <v>9.8</v>
      </c>
      <c r="FF867" s="109" t="n">
        <v>8.5</v>
      </c>
      <c r="FG867" s="109" t="n">
        <v>4.5</v>
      </c>
      <c r="FH867" s="109" t="n">
        <v>4.2</v>
      </c>
      <c r="FI867" s="109" t="n">
        <v>4.8</v>
      </c>
      <c r="FJ867" s="109" t="n">
        <v>3.9</v>
      </c>
      <c r="FK867" s="109" t="n">
        <v>6</v>
      </c>
      <c r="FL867" s="109" t="n">
        <v>7.3</v>
      </c>
      <c r="FM867" s="109" t="n">
        <v>8.7</v>
      </c>
      <c r="FN867" s="109" t="n">
        <v>10.3</v>
      </c>
      <c r="FO867" s="110" t="n">
        <f aca="false">SUM(FC867:FN867)/12</f>
        <v>7.61666666666667</v>
      </c>
      <c r="GA867" s="1" t="n">
        <f aca="false">GA866+1</f>
        <v>1967</v>
      </c>
      <c r="GB867" s="113" t="s">
        <v>126</v>
      </c>
      <c r="GC867" s="109" t="n">
        <v>9.6</v>
      </c>
      <c r="GD867" s="109" t="n">
        <v>12.1</v>
      </c>
      <c r="GE867" s="109" t="n">
        <v>10.3</v>
      </c>
      <c r="GF867" s="109" t="n">
        <v>8.8</v>
      </c>
      <c r="GG867" s="109" t="n">
        <v>6.3</v>
      </c>
      <c r="GH867" s="109" t="n">
        <v>3.9</v>
      </c>
      <c r="GI867" s="109" t="n">
        <v>5.2</v>
      </c>
      <c r="GJ867" s="109" t="n">
        <v>4.4</v>
      </c>
      <c r="GK867" s="109" t="n">
        <v>5.5</v>
      </c>
      <c r="GL867" s="109" t="n">
        <v>6.4</v>
      </c>
      <c r="GM867" s="109" t="n">
        <v>7.5</v>
      </c>
      <c r="GN867" s="109" t="n">
        <v>9.4</v>
      </c>
      <c r="GO867" s="110" t="n">
        <f aca="false">SUM(GC867:GN867)/12</f>
        <v>7.45</v>
      </c>
      <c r="HA867" s="1" t="n">
        <f aca="false">HA866+1</f>
        <v>1967</v>
      </c>
      <c r="HB867" s="113" t="s">
        <v>126</v>
      </c>
      <c r="HC867" s="109" t="n">
        <v>14.9</v>
      </c>
      <c r="HD867" s="109" t="n">
        <v>16.5</v>
      </c>
      <c r="HE867" s="109" t="n">
        <v>14.5</v>
      </c>
      <c r="HF867" s="109" t="n">
        <v>13.6</v>
      </c>
      <c r="HG867" s="109" t="n">
        <v>11.1</v>
      </c>
      <c r="HH867" s="109" t="n">
        <v>9.1</v>
      </c>
      <c r="HI867" s="109" t="n">
        <v>8.7</v>
      </c>
      <c r="HJ867" s="109" t="n">
        <v>7.4</v>
      </c>
      <c r="HK867" s="109" t="n">
        <v>9.3</v>
      </c>
      <c r="HL867" s="109" t="n">
        <v>11.7</v>
      </c>
      <c r="HM867" s="109" t="n">
        <v>12.1</v>
      </c>
      <c r="HN867" s="109" t="n">
        <v>14</v>
      </c>
      <c r="HO867" s="110" t="n">
        <f aca="false">SUM(HC867:HN867)/12</f>
        <v>11.9083333333333</v>
      </c>
      <c r="IA867" s="1" t="n">
        <f aca="false">IA866+1</f>
        <v>1967</v>
      </c>
      <c r="IB867" s="113" t="s">
        <v>126</v>
      </c>
      <c r="IC867" s="109" t="n">
        <v>16.1</v>
      </c>
      <c r="ID867" s="109" t="n">
        <v>18.1</v>
      </c>
      <c r="IE867" s="109" t="n">
        <v>15.3</v>
      </c>
      <c r="IF867" s="109" t="n">
        <v>14.2</v>
      </c>
      <c r="IG867" s="109" t="n">
        <v>10.5</v>
      </c>
      <c r="IH867" s="109" t="n">
        <v>8.7</v>
      </c>
      <c r="II867" s="109" t="n">
        <v>7.6</v>
      </c>
      <c r="IJ867" s="109" t="n">
        <v>7</v>
      </c>
      <c r="IK867" s="109" t="n">
        <v>9.7</v>
      </c>
      <c r="IL867" s="109" t="n">
        <v>13.1</v>
      </c>
      <c r="IM867" s="109" t="n">
        <v>14.6</v>
      </c>
      <c r="IN867" s="109" t="n">
        <v>16.3</v>
      </c>
      <c r="IO867" s="110" t="n">
        <f aca="false">SUM(IC867:IN867)/12</f>
        <v>12.6</v>
      </c>
      <c r="JA867" s="1" t="n">
        <f aca="false">JA866+1</f>
        <v>1967</v>
      </c>
      <c r="JB867" s="113" t="s">
        <v>126</v>
      </c>
      <c r="JC867" s="109" t="n">
        <v>13.1</v>
      </c>
      <c r="JD867" s="109" t="n">
        <v>13.5</v>
      </c>
      <c r="JE867" s="109" t="n">
        <v>12.9</v>
      </c>
      <c r="JF867" s="109" t="n">
        <v>12.1</v>
      </c>
      <c r="JG867" s="109" t="n">
        <v>9.3</v>
      </c>
      <c r="JH867" s="109" t="n">
        <v>8</v>
      </c>
      <c r="JI867" s="109" t="n">
        <v>7.9</v>
      </c>
      <c r="JJ867" s="109" t="n">
        <v>7.6</v>
      </c>
      <c r="JK867" s="109" t="n">
        <v>9.4</v>
      </c>
      <c r="JL867" s="109" t="n">
        <v>10</v>
      </c>
      <c r="JM867" s="109" t="n">
        <v>11.8</v>
      </c>
      <c r="JN867" s="109" t="n">
        <v>11.9</v>
      </c>
      <c r="JO867" s="110" t="n">
        <f aca="false">SUM(JC867:JN867)/12</f>
        <v>10.625</v>
      </c>
      <c r="KA867" s="1" t="n">
        <f aca="false">KA866+1</f>
        <v>1967</v>
      </c>
      <c r="KB867" s="113" t="s">
        <v>126</v>
      </c>
      <c r="KC867" s="109" t="n">
        <v>13.6</v>
      </c>
      <c r="KD867" s="109" t="n">
        <v>16.4</v>
      </c>
      <c r="KE867" s="109" t="n">
        <v>13</v>
      </c>
      <c r="KF867" s="109" t="n">
        <v>12.6</v>
      </c>
      <c r="KG867" s="109" t="n">
        <v>8.3</v>
      </c>
      <c r="KH867" s="109" t="n">
        <v>6.7</v>
      </c>
      <c r="KI867" s="109" t="n">
        <v>6.1</v>
      </c>
      <c r="KJ867" s="109" t="n">
        <v>5.2</v>
      </c>
      <c r="KK867" s="109" t="n">
        <v>6.9</v>
      </c>
      <c r="KL867" s="109" t="n">
        <v>10.1</v>
      </c>
      <c r="KM867" s="109" t="n">
        <v>12.1</v>
      </c>
      <c r="KN867" s="109" t="n">
        <v>13.6</v>
      </c>
      <c r="KO867" s="110" t="n">
        <f aca="false">SUM(KC867:KN867)/12</f>
        <v>10.3833333333333</v>
      </c>
      <c r="LA867" s="1" t="n">
        <f aca="false">LA866+1</f>
        <v>1967</v>
      </c>
      <c r="LB867" s="113" t="s">
        <v>126</v>
      </c>
      <c r="LC867" s="109" t="n">
        <v>13.8</v>
      </c>
      <c r="LD867" s="109" t="n">
        <v>15.5</v>
      </c>
      <c r="LE867" s="109" t="n">
        <v>12.6</v>
      </c>
      <c r="LF867" s="109" t="n">
        <v>11.6</v>
      </c>
      <c r="LG867" s="109" t="n">
        <v>7.2</v>
      </c>
      <c r="LH867" s="109" t="n">
        <v>5.4</v>
      </c>
      <c r="LI867" s="109" t="n">
        <v>5.4</v>
      </c>
      <c r="LJ867" s="109" t="n">
        <v>4.7</v>
      </c>
      <c r="LK867" s="109" t="n">
        <v>7.5</v>
      </c>
      <c r="LL867" s="109" t="n">
        <v>9.3</v>
      </c>
      <c r="LM867" s="109" t="n">
        <v>12.2</v>
      </c>
      <c r="LN867" s="109" t="n">
        <v>13.4</v>
      </c>
      <c r="LO867" s="110" t="n">
        <f aca="false">SUM(LC867:LN867)/12</f>
        <v>9.88333333333334</v>
      </c>
      <c r="MA867" s="1" t="n">
        <f aca="false">MA866+1</f>
        <v>1967</v>
      </c>
      <c r="MB867" s="113" t="s">
        <v>126</v>
      </c>
      <c r="MC867" s="109" t="n">
        <v>12.2</v>
      </c>
      <c r="MD867" s="109" t="n">
        <v>13.7</v>
      </c>
      <c r="ME867" s="109" t="n">
        <v>11.4</v>
      </c>
      <c r="MF867" s="109" t="n">
        <v>9.6</v>
      </c>
      <c r="MG867" s="109" t="n">
        <v>5.9</v>
      </c>
      <c r="MH867" s="109" t="n">
        <v>5</v>
      </c>
      <c r="MI867" s="109" t="n">
        <v>6.2</v>
      </c>
      <c r="MJ867" s="109" t="n">
        <v>5.2</v>
      </c>
      <c r="MK867" s="109" t="n">
        <v>7</v>
      </c>
      <c r="ML867" s="109" t="n">
        <v>8</v>
      </c>
      <c r="MM867" s="109" t="n">
        <v>10.4</v>
      </c>
      <c r="MN867" s="109" t="n">
        <v>11.1</v>
      </c>
      <c r="MO867" s="110" t="n">
        <f aca="false">SUM(MC867:MN867)/12</f>
        <v>8.80833333333333</v>
      </c>
      <c r="NA867" s="1" t="n">
        <f aca="false">NA866+1</f>
        <v>1966</v>
      </c>
      <c r="NB867" s="113" t="s">
        <v>125</v>
      </c>
      <c r="NC867" s="109" t="n">
        <v>20.9</v>
      </c>
      <c r="ND867" s="109" t="n">
        <v>18.3</v>
      </c>
      <c r="NE867" s="109" t="n">
        <v>16.1</v>
      </c>
      <c r="NF867" s="109" t="n">
        <v>11.4</v>
      </c>
      <c r="NG867" s="109" t="n">
        <v>8.2</v>
      </c>
      <c r="NH867" s="109" t="n">
        <v>8.1</v>
      </c>
      <c r="NI867" s="109" t="n">
        <v>6</v>
      </c>
      <c r="NJ867" s="109" t="n">
        <v>3.1</v>
      </c>
      <c r="NK867" s="109" t="n">
        <v>7.1</v>
      </c>
      <c r="NL867" s="109" t="n">
        <v>9.7</v>
      </c>
      <c r="NM867" s="109" t="n">
        <v>15.5</v>
      </c>
      <c r="NN867" s="109" t="n">
        <v>15.4</v>
      </c>
      <c r="NO867" s="110" t="n">
        <f aca="false">SUM(NC867:NN867)/12</f>
        <v>11.65</v>
      </c>
      <c r="OA867" s="5"/>
    </row>
    <row r="868" customFormat="false" ht="12.75" hidden="false" customHeight="false" outlineLevel="0" collapsed="false">
      <c r="A868" s="101"/>
      <c r="B868" s="102" t="n">
        <f aca="false">AVERAGE(AO868,BO868,CO868,DO868,EO868,FO868,GO868,HO868,IO868,JO868,KO868,LO868,MO868,NN868)</f>
        <v>11.2853174603175</v>
      </c>
      <c r="C868" s="103" t="n">
        <f aca="false">AVERAGE(B864:B868)</f>
        <v>10.7999206349206</v>
      </c>
      <c r="D868" s="104" t="n">
        <f aca="false">AVERAGE(B859:B868)</f>
        <v>10.8055654761905</v>
      </c>
      <c r="E868" s="102" t="n">
        <f aca="false">AVERAGE(B849:B868)</f>
        <v>10.6408382936508</v>
      </c>
      <c r="F868" s="105" t="n">
        <f aca="false">AVERAGE(B819:B868)</f>
        <v>10.6272689255189</v>
      </c>
      <c r="G868" s="3" t="n">
        <f aca="false">MAX(AC868:AN868,BC868:BN868,CC868:CN868,DC868:DN868,EC868:EN868,FC868:FN868,GC868:GN868,HC868:HN868,IC868:IN868,JC868:JN868,KC868:KN868,LC868:LN868,MC868:MN868,NB868:NM868)</f>
        <v>23.2</v>
      </c>
      <c r="H868" s="106" t="n">
        <f aca="false">MEDIAN(AC868:AN868,BC868:BN868,CC868:CN868,DC868:DN868,EC868:EN868,FC868:FN868,GC868:GN868,HC868:HN868,IC868:IN868,JC868:JN868,KC868:KN868,LC868:LN868,MC868:MN868,NB868:NM868)</f>
        <v>10.5</v>
      </c>
      <c r="I868" s="5" t="n">
        <f aca="false">MIN(AC868:AN868,BC868:BN868,CC868:CN868,DC868:DN868,EC868:EN868,FC868:FN868,GC868:GN868,HC868:HN868,IC868:IN868,JC868:JN868,KC868:KN868,LC868:LN868,MC868:MN868,NB868:NM868)</f>
        <v>2.7</v>
      </c>
      <c r="J868" s="107" t="n">
        <f aca="false">(G868+I868)/2</f>
        <v>12.95</v>
      </c>
      <c r="AA868" s="1" t="n">
        <f aca="false">AA867+1</f>
        <v>50</v>
      </c>
      <c r="AB868" s="108" t="n">
        <v>1968</v>
      </c>
      <c r="AC868" s="109" t="n">
        <v>19.5</v>
      </c>
      <c r="AD868" s="109" t="n">
        <v>19.7</v>
      </c>
      <c r="AE868" s="109" t="n">
        <v>17.7</v>
      </c>
      <c r="AF868" s="109" t="n">
        <v>15.2</v>
      </c>
      <c r="AG868" s="109" t="n">
        <v>10.3</v>
      </c>
      <c r="AH868" s="109" t="n">
        <v>9.2</v>
      </c>
      <c r="AI868" s="109" t="n">
        <v>6.9</v>
      </c>
      <c r="AJ868" s="109" t="n">
        <v>7.5</v>
      </c>
      <c r="AK868" s="109" t="n">
        <v>9.2</v>
      </c>
      <c r="AL868" s="109" t="n">
        <v>11.3</v>
      </c>
      <c r="AM868" s="109" t="n">
        <v>12.1</v>
      </c>
      <c r="AN868" s="109" t="n">
        <v>14.3</v>
      </c>
      <c r="AO868" s="110" t="n">
        <f aca="false">SUM(AC868:AN868)/12</f>
        <v>12.7416666666667</v>
      </c>
      <c r="AQ868" s="112"/>
      <c r="AR868" s="109"/>
      <c r="AS868" s="109"/>
      <c r="AT868" s="109"/>
      <c r="AU868" s="109"/>
      <c r="AV868" s="109"/>
      <c r="AW868" s="109"/>
      <c r="AX868" s="109"/>
      <c r="AY868" s="109"/>
      <c r="AZ868" s="109"/>
      <c r="BA868" s="1" t="n">
        <f aca="false">BA867+1</f>
        <v>1968</v>
      </c>
      <c r="BB868" s="113" t="s">
        <v>127</v>
      </c>
      <c r="BC868" s="109" t="n">
        <v>15.3</v>
      </c>
      <c r="BD868" s="109" t="n">
        <v>16.2</v>
      </c>
      <c r="BE868" s="109" t="n">
        <v>13.9</v>
      </c>
      <c r="BF868" s="109" t="n">
        <v>11</v>
      </c>
      <c r="BG868" s="109" t="n">
        <v>7.1</v>
      </c>
      <c r="BH868" s="109" t="n">
        <v>5.9</v>
      </c>
      <c r="BI868" s="109" t="n">
        <v>3.3</v>
      </c>
      <c r="BJ868" s="109" t="n">
        <v>4.2</v>
      </c>
      <c r="BK868" s="109" t="n">
        <v>5.2</v>
      </c>
      <c r="BL868" s="109" t="n">
        <v>7.9</v>
      </c>
      <c r="BM868" s="109" t="n">
        <v>8.3</v>
      </c>
      <c r="BN868" s="109" t="n">
        <v>10.6</v>
      </c>
      <c r="BO868" s="110" t="n">
        <f aca="false">SUM(BC868:BN868)/12</f>
        <v>9.075</v>
      </c>
      <c r="CA868" s="1" t="n">
        <f aca="false">CA867+1</f>
        <v>1968</v>
      </c>
      <c r="CB868" s="111" t="n">
        <v>1968</v>
      </c>
      <c r="CC868" s="109" t="n">
        <v>16.1</v>
      </c>
      <c r="CD868" s="109" t="n">
        <v>17.5</v>
      </c>
      <c r="CE868" s="109" t="n">
        <v>16.6</v>
      </c>
      <c r="CF868" s="109" t="n">
        <v>14.6</v>
      </c>
      <c r="CG868" s="109" t="n">
        <v>10.6</v>
      </c>
      <c r="CH868" s="109" t="n">
        <v>10.5</v>
      </c>
      <c r="CI868" s="109" t="n">
        <v>8.8</v>
      </c>
      <c r="CJ868" s="109" t="n">
        <v>8.3</v>
      </c>
      <c r="CK868" s="109" t="n">
        <v>9.4</v>
      </c>
      <c r="CL868" s="109" t="n">
        <v>10.2</v>
      </c>
      <c r="CM868" s="109" t="n">
        <v>11.2</v>
      </c>
      <c r="CN868" s="109" t="n">
        <v>13</v>
      </c>
      <c r="CO868" s="110" t="n">
        <f aca="false">SUM(CC868:CN868)/12</f>
        <v>12.2333333333333</v>
      </c>
      <c r="DA868" s="1" t="n">
        <f aca="false">DA867+1</f>
        <v>1968</v>
      </c>
      <c r="DB868" s="113" t="s">
        <v>127</v>
      </c>
      <c r="DC868" s="109" t="n">
        <v>15.4</v>
      </c>
      <c r="DD868" s="109" t="n">
        <v>15.4</v>
      </c>
      <c r="DE868" s="109" t="n">
        <v>13.5</v>
      </c>
      <c r="DF868" s="109" t="n">
        <v>11.2</v>
      </c>
      <c r="DG868" s="109" t="n">
        <v>7.2</v>
      </c>
      <c r="DH868" s="109" t="n">
        <v>5.8</v>
      </c>
      <c r="DI868" s="109" t="n">
        <v>2.7</v>
      </c>
      <c r="DJ868" s="109" t="n">
        <v>3.6</v>
      </c>
      <c r="DK868" s="109" t="n">
        <v>4.3</v>
      </c>
      <c r="DL868" s="109" t="n">
        <v>7.9</v>
      </c>
      <c r="DM868" s="109" t="n">
        <v>8.4</v>
      </c>
      <c r="DN868" s="120" t="n">
        <f aca="false">(DN865+DN866+DN867+DN869+DN870+DN871)/6</f>
        <v>11.8333333333333</v>
      </c>
      <c r="DO868" s="110" t="n">
        <f aca="false">SUM(DC868:DN868)/12</f>
        <v>8.93611111111111</v>
      </c>
      <c r="EA868" s="1" t="n">
        <f aca="false">EA867+1</f>
        <v>1968</v>
      </c>
      <c r="EB868" s="113" t="s">
        <v>127</v>
      </c>
      <c r="EC868" s="109" t="n">
        <v>22.5</v>
      </c>
      <c r="ED868" s="109" t="n">
        <v>23.2</v>
      </c>
      <c r="EE868" s="109" t="n">
        <v>20.4</v>
      </c>
      <c r="EF868" s="109" t="n">
        <v>14.2</v>
      </c>
      <c r="EG868" s="109" t="n">
        <v>9.3</v>
      </c>
      <c r="EH868" s="109" t="n">
        <v>8.1</v>
      </c>
      <c r="EI868" s="109" t="n">
        <v>4.5</v>
      </c>
      <c r="EJ868" s="109" t="n">
        <v>5.1</v>
      </c>
      <c r="EK868" s="109" t="n">
        <v>9.4</v>
      </c>
      <c r="EL868" s="109" t="n">
        <v>14.5</v>
      </c>
      <c r="EM868" s="109" t="n">
        <v>15.9</v>
      </c>
      <c r="EN868" s="109" t="n">
        <v>17.8</v>
      </c>
      <c r="EO868" s="110" t="n">
        <f aca="false">SUM(EC868:EN868)/12</f>
        <v>13.7416666666667</v>
      </c>
      <c r="FA868" s="1" t="n">
        <f aca="false">FA867+1</f>
        <v>1968</v>
      </c>
      <c r="FB868" s="113" t="s">
        <v>127</v>
      </c>
      <c r="FC868" s="109" t="n">
        <v>13.4</v>
      </c>
      <c r="FD868" s="109" t="n">
        <v>14.1</v>
      </c>
      <c r="FE868" s="109" t="n">
        <v>12.5</v>
      </c>
      <c r="FF868" s="109" t="n">
        <v>11.4</v>
      </c>
      <c r="FG868" s="109" t="n">
        <v>7.6</v>
      </c>
      <c r="FH868" s="109" t="n">
        <v>5.5</v>
      </c>
      <c r="FI868" s="109" t="n">
        <v>3.6</v>
      </c>
      <c r="FJ868" s="109" t="n">
        <v>5.2</v>
      </c>
      <c r="FK868" s="109" t="n">
        <v>5.4</v>
      </c>
      <c r="FL868" s="109" t="n">
        <v>7.7</v>
      </c>
      <c r="FM868" s="109" t="n">
        <v>8.9</v>
      </c>
      <c r="FN868" s="109" t="n">
        <v>10.3</v>
      </c>
      <c r="FO868" s="110" t="n">
        <f aca="false">SUM(FC868:FN868)/12</f>
        <v>8.8</v>
      </c>
      <c r="GA868" s="1" t="n">
        <f aca="false">GA867+1</f>
        <v>1968</v>
      </c>
      <c r="GB868" s="113" t="s">
        <v>127</v>
      </c>
      <c r="GC868" s="109" t="n">
        <v>11.5</v>
      </c>
      <c r="GD868" s="109" t="n">
        <v>13.3</v>
      </c>
      <c r="GE868" s="109" t="n">
        <v>12.4</v>
      </c>
      <c r="GF868" s="109" t="n">
        <v>11.6</v>
      </c>
      <c r="GG868" s="109" t="n">
        <v>7.6</v>
      </c>
      <c r="GH868" s="109" t="n">
        <v>6</v>
      </c>
      <c r="GI868" s="109" t="n">
        <v>4.3</v>
      </c>
      <c r="GJ868" s="109" t="n">
        <v>5</v>
      </c>
      <c r="GK868" s="109" t="n">
        <v>5.4</v>
      </c>
      <c r="GL868" s="109" t="n">
        <v>7.3</v>
      </c>
      <c r="GM868" s="109" t="n">
        <v>7.9</v>
      </c>
      <c r="GN868" s="109" t="n">
        <v>9.1</v>
      </c>
      <c r="GO868" s="110" t="n">
        <f aca="false">SUM(GC868:GN868)/12</f>
        <v>8.45</v>
      </c>
      <c r="HA868" s="1" t="n">
        <f aca="false">HA867+1</f>
        <v>1968</v>
      </c>
      <c r="HB868" s="113" t="s">
        <v>127</v>
      </c>
      <c r="HC868" s="109" t="n">
        <v>16.5</v>
      </c>
      <c r="HD868" s="109" t="n">
        <v>17.1</v>
      </c>
      <c r="HE868" s="109" t="n">
        <v>16.2</v>
      </c>
      <c r="HF868" s="109" t="n">
        <v>13.9</v>
      </c>
      <c r="HG868" s="109" t="n">
        <v>10.1</v>
      </c>
      <c r="HH868" s="109" t="n">
        <v>9.6</v>
      </c>
      <c r="HI868" s="109" t="n">
        <v>8</v>
      </c>
      <c r="HJ868" s="109" t="n">
        <v>8.1</v>
      </c>
      <c r="HK868" s="109" t="n">
        <v>8.7</v>
      </c>
      <c r="HL868" s="109" t="n">
        <v>10.6</v>
      </c>
      <c r="HM868" s="109" t="n">
        <v>11.5</v>
      </c>
      <c r="HN868" s="109" t="n">
        <v>13.6</v>
      </c>
      <c r="HO868" s="110" t="n">
        <f aca="false">SUM(HC868:HN868)/12</f>
        <v>11.9916666666667</v>
      </c>
      <c r="IA868" s="1" t="n">
        <f aca="false">IA867+1</f>
        <v>1968</v>
      </c>
      <c r="IB868" s="113" t="s">
        <v>127</v>
      </c>
      <c r="IC868" s="109" t="n">
        <v>19.7</v>
      </c>
      <c r="ID868" s="109" t="n">
        <v>20.1</v>
      </c>
      <c r="IE868" s="109" t="n">
        <v>17.9</v>
      </c>
      <c r="IF868" s="109" t="n">
        <v>15.4</v>
      </c>
      <c r="IG868" s="109" t="n">
        <v>10.6</v>
      </c>
      <c r="IH868" s="109" t="n">
        <v>9.1</v>
      </c>
      <c r="II868" s="109" t="n">
        <v>6.6</v>
      </c>
      <c r="IJ868" s="109" t="n">
        <v>7.8</v>
      </c>
      <c r="IK868" s="109" t="n">
        <v>8.2</v>
      </c>
      <c r="IL868" s="109" t="n">
        <v>11.6</v>
      </c>
      <c r="IM868" s="109" t="n">
        <v>13.4</v>
      </c>
      <c r="IN868" s="109" t="n">
        <v>15</v>
      </c>
      <c r="IO868" s="110" t="n">
        <f aca="false">SUM(IC868:IN868)/12</f>
        <v>12.95</v>
      </c>
      <c r="JA868" s="1" t="n">
        <f aca="false">JA867+1</f>
        <v>1968</v>
      </c>
      <c r="JB868" s="113" t="s">
        <v>127</v>
      </c>
      <c r="JC868" s="109" t="n">
        <v>14.5</v>
      </c>
      <c r="JD868" s="109" t="n">
        <v>15.7</v>
      </c>
      <c r="JE868" s="109" t="n">
        <v>14.4</v>
      </c>
      <c r="JF868" s="109" t="n">
        <v>14.7</v>
      </c>
      <c r="JG868" s="109" t="n">
        <v>10.9</v>
      </c>
      <c r="JH868" s="109" t="n">
        <v>9.3</v>
      </c>
      <c r="JI868" s="109" t="n">
        <v>8.1</v>
      </c>
      <c r="JJ868" s="109" t="n">
        <v>8.3</v>
      </c>
      <c r="JK868" s="109" t="n">
        <v>9</v>
      </c>
      <c r="JL868" s="109" t="n">
        <v>10.6</v>
      </c>
      <c r="JM868" s="109" t="n">
        <v>11.4</v>
      </c>
      <c r="JN868" s="109" t="n">
        <v>12</v>
      </c>
      <c r="JO868" s="110" t="n">
        <f aca="false">SUM(JC868:JN868)/12</f>
        <v>11.575</v>
      </c>
      <c r="KA868" s="1" t="n">
        <f aca="false">KA867+1</f>
        <v>1968</v>
      </c>
      <c r="KB868" s="113" t="s">
        <v>127</v>
      </c>
      <c r="KC868" s="109" t="n">
        <v>17.9</v>
      </c>
      <c r="KD868" s="109" t="n">
        <v>17.8</v>
      </c>
      <c r="KE868" s="109" t="n">
        <v>16</v>
      </c>
      <c r="KF868" s="109" t="n">
        <v>13.7</v>
      </c>
      <c r="KG868" s="109" t="n">
        <v>8.9</v>
      </c>
      <c r="KH868" s="109" t="n">
        <v>7.6</v>
      </c>
      <c r="KI868" s="109" t="n">
        <v>4.9</v>
      </c>
      <c r="KJ868" s="109" t="n">
        <v>5.6</v>
      </c>
      <c r="KK868" s="109" t="n">
        <v>6.6</v>
      </c>
      <c r="KL868" s="109" t="n">
        <v>9</v>
      </c>
      <c r="KM868" s="109" t="n">
        <v>10.1</v>
      </c>
      <c r="KN868" s="109" t="n">
        <v>12.2</v>
      </c>
      <c r="KO868" s="110" t="n">
        <f aca="false">SUM(KC868:KN868)/12</f>
        <v>10.8583333333333</v>
      </c>
      <c r="LA868" s="1" t="n">
        <f aca="false">LA867+1</f>
        <v>1968</v>
      </c>
      <c r="LB868" s="113" t="s">
        <v>127</v>
      </c>
      <c r="LC868" s="109" t="n">
        <v>17.7</v>
      </c>
      <c r="LD868" s="109" t="n">
        <v>16.6</v>
      </c>
      <c r="LE868" s="109" t="n">
        <v>15.6</v>
      </c>
      <c r="LF868" s="109" t="n">
        <v>12.9</v>
      </c>
      <c r="LG868" s="109" t="n">
        <v>9</v>
      </c>
      <c r="LH868" s="109" t="n">
        <v>6.6</v>
      </c>
      <c r="LI868" s="109" t="n">
        <v>4.5</v>
      </c>
      <c r="LJ868" s="109" t="n">
        <v>4.9</v>
      </c>
      <c r="LK868" s="109" t="n">
        <v>5.7</v>
      </c>
      <c r="LL868" s="109" t="n">
        <v>9</v>
      </c>
      <c r="LM868" s="109" t="n">
        <v>10.1</v>
      </c>
      <c r="LN868" s="109" t="n">
        <v>12.6</v>
      </c>
      <c r="LO868" s="110" t="n">
        <f aca="false">SUM(LC868:LN868)/12</f>
        <v>10.4333333333333</v>
      </c>
      <c r="MA868" s="1" t="n">
        <f aca="false">MA867+1</f>
        <v>1968</v>
      </c>
      <c r="MB868" s="113" t="s">
        <v>127</v>
      </c>
      <c r="MC868" s="109" t="n">
        <v>14.4</v>
      </c>
      <c r="MD868" s="109" t="n">
        <v>15.5</v>
      </c>
      <c r="ME868" s="109" t="n">
        <v>13.9</v>
      </c>
      <c r="MF868" s="109" t="n">
        <v>12.2</v>
      </c>
      <c r="MG868" s="109" t="n">
        <v>8.5</v>
      </c>
      <c r="MH868" s="109" t="n">
        <v>5.9</v>
      </c>
      <c r="MI868" s="109" t="n">
        <v>4.9</v>
      </c>
      <c r="MJ868" s="109" t="n">
        <v>6</v>
      </c>
      <c r="MK868" s="109" t="n">
        <v>6.1</v>
      </c>
      <c r="ML868" s="109" t="n">
        <v>8.4</v>
      </c>
      <c r="MM868" s="109" t="n">
        <v>9.2</v>
      </c>
      <c r="MN868" s="109" t="n">
        <v>11.5</v>
      </c>
      <c r="MO868" s="110" t="n">
        <f aca="false">SUM(MC868:MN868)/12</f>
        <v>9.70833333333333</v>
      </c>
      <c r="NA868" s="1" t="n">
        <f aca="false">NA867+1</f>
        <v>1967</v>
      </c>
      <c r="NB868" s="113" t="s">
        <v>126</v>
      </c>
      <c r="NC868" s="109" t="n">
        <v>17.2</v>
      </c>
      <c r="ND868" s="109" t="n">
        <v>18.8</v>
      </c>
      <c r="NE868" s="109" t="n">
        <v>13.7</v>
      </c>
      <c r="NF868" s="109" t="n">
        <v>12.9</v>
      </c>
      <c r="NG868" s="109" t="n">
        <v>8.2</v>
      </c>
      <c r="NH868" s="109" t="n">
        <v>4.2</v>
      </c>
      <c r="NI868" s="109" t="n">
        <v>3.4</v>
      </c>
      <c r="NJ868" s="109" t="n">
        <v>3</v>
      </c>
      <c r="NK868" s="109" t="n">
        <v>7.6</v>
      </c>
      <c r="NL868" s="109" t="n">
        <v>12.8</v>
      </c>
      <c r="NM868" s="109" t="n">
        <v>14.3</v>
      </c>
      <c r="NN868" s="109" t="n">
        <v>16.5</v>
      </c>
      <c r="NO868" s="110" t="n">
        <f aca="false">SUM(NC868:NN868)/12</f>
        <v>11.05</v>
      </c>
      <c r="OA868" s="5"/>
    </row>
    <row r="869" customFormat="false" ht="12.75" hidden="false" customHeight="false" outlineLevel="0" collapsed="false">
      <c r="A869" s="101"/>
      <c r="B869" s="102" t="n">
        <f aca="false">AVERAGE(AO869,BO869,CO869,DO869,EO869,FO869,GO869,HO869,IO869,JO869,KO869,LO869,MO869,NN869)</f>
        <v>10.5482142857143</v>
      </c>
      <c r="C869" s="103" t="n">
        <f aca="false">AVERAGE(B865:B869)</f>
        <v>10.800753968254</v>
      </c>
      <c r="D869" s="104" t="n">
        <f aca="false">AVERAGE(B860:B869)</f>
        <v>10.7969642857143</v>
      </c>
      <c r="E869" s="102" t="n">
        <f aca="false">AVERAGE(B850:B869)</f>
        <v>10.6660168650794</v>
      </c>
      <c r="F869" s="105" t="n">
        <f aca="false">AVERAGE(B820:B869)</f>
        <v>10.6278614163614</v>
      </c>
      <c r="G869" s="3" t="n">
        <f aca="false">MAX(AC869:AN869,BC869:BN869,CC869:CN869,DC869:DN869,EC869:EN869,FC869:FN869,GC869:GN869,HC869:HN869,IC869:IN869,JC869:JN869,KC869:KN869,LC869:LN869,MC869:MN869,NB869:NM869)</f>
        <v>21.8</v>
      </c>
      <c r="H869" s="106" t="n">
        <f aca="false">MEDIAN(AC869:AN869,BC869:BN869,CC869:CN869,DC869:DN869,EC869:EN869,FC869:FN869,GC869:GN869,HC869:HN869,IC869:IN869,JC869:JN869,KC869:KN869,LC869:LN869,MC869:MN869,NB869:NM869)</f>
        <v>9.7</v>
      </c>
      <c r="I869" s="5" t="n">
        <f aca="false">MIN(AC869:AN869,BC869:BN869,CC869:CN869,DC869:DN869,EC869:EN869,FC869:FN869,GC869:GN869,HC869:HN869,IC869:IN869,JC869:JN869,KC869:KN869,LC869:LN869,MC869:MN869,NB869:NM869)</f>
        <v>3.7</v>
      </c>
      <c r="J869" s="107" t="n">
        <f aca="false">(G869+I869)/2</f>
        <v>12.75</v>
      </c>
      <c r="AA869" s="1" t="n">
        <f aca="false">AA868+1</f>
        <v>51</v>
      </c>
      <c r="AB869" s="108" t="n">
        <v>1969</v>
      </c>
      <c r="AC869" s="109" t="n">
        <v>17.9</v>
      </c>
      <c r="AD869" s="109" t="n">
        <v>17.3</v>
      </c>
      <c r="AE869" s="109" t="n">
        <v>15.4</v>
      </c>
      <c r="AF869" s="109" t="n">
        <v>13.5</v>
      </c>
      <c r="AG869" s="109" t="n">
        <v>9.5</v>
      </c>
      <c r="AH869" s="109" t="n">
        <v>8.8</v>
      </c>
      <c r="AI869" s="109" t="n">
        <v>9.1</v>
      </c>
      <c r="AJ869" s="109" t="n">
        <v>9</v>
      </c>
      <c r="AK869" s="109" t="n">
        <v>7.7</v>
      </c>
      <c r="AL869" s="109" t="n">
        <v>12.2</v>
      </c>
      <c r="AM869" s="109" t="n">
        <v>13.1</v>
      </c>
      <c r="AN869" s="109" t="n">
        <v>13.8</v>
      </c>
      <c r="AO869" s="110" t="n">
        <f aca="false">SUM(AC869:AN869)/12</f>
        <v>12.275</v>
      </c>
      <c r="AQ869" s="112"/>
      <c r="AR869" s="109"/>
      <c r="AS869" s="109"/>
      <c r="AT869" s="109"/>
      <c r="AU869" s="109"/>
      <c r="AV869" s="109"/>
      <c r="AW869" s="109"/>
      <c r="AX869" s="109"/>
      <c r="AY869" s="109"/>
      <c r="AZ869" s="109"/>
      <c r="BA869" s="1" t="n">
        <f aca="false">BA868+1</f>
        <v>1969</v>
      </c>
      <c r="BB869" s="113" t="s">
        <v>128</v>
      </c>
      <c r="BC869" s="109" t="n">
        <v>14.5</v>
      </c>
      <c r="BD869" s="109" t="n">
        <v>14.3</v>
      </c>
      <c r="BE869" s="109" t="n">
        <v>11.6</v>
      </c>
      <c r="BF869" s="109" t="n">
        <v>8</v>
      </c>
      <c r="BG869" s="109" t="n">
        <v>4.7</v>
      </c>
      <c r="BH869" s="109" t="n">
        <v>4.1</v>
      </c>
      <c r="BI869" s="109" t="n">
        <v>5</v>
      </c>
      <c r="BJ869" s="109" t="n">
        <v>4.2</v>
      </c>
      <c r="BK869" s="109" t="n">
        <v>3.7</v>
      </c>
      <c r="BL869" s="109" t="n">
        <v>8.1</v>
      </c>
      <c r="BM869" s="109" t="n">
        <v>9.4</v>
      </c>
      <c r="BN869" s="109" t="n">
        <v>9.7</v>
      </c>
      <c r="BO869" s="110" t="n">
        <f aca="false">SUM(BC869:BN869)/12</f>
        <v>8.10833333333333</v>
      </c>
      <c r="CA869" s="1" t="n">
        <f aca="false">CA868+1</f>
        <v>1969</v>
      </c>
      <c r="CB869" s="111" t="n">
        <v>1969</v>
      </c>
      <c r="CC869" s="109" t="n">
        <v>15.1</v>
      </c>
      <c r="CD869" s="109" t="n">
        <v>16.3</v>
      </c>
      <c r="CE869" s="109" t="n">
        <v>15.2</v>
      </c>
      <c r="CF869" s="109" t="n">
        <v>13.3</v>
      </c>
      <c r="CG869" s="109" t="n">
        <v>11.5</v>
      </c>
      <c r="CH869" s="109" t="n">
        <v>10.5</v>
      </c>
      <c r="CI869" s="109" t="n">
        <v>10</v>
      </c>
      <c r="CJ869" s="109" t="n">
        <v>10</v>
      </c>
      <c r="CK869" s="109" t="n">
        <v>8.6</v>
      </c>
      <c r="CL869" s="109" t="n">
        <v>10.9</v>
      </c>
      <c r="CM869" s="109" t="n">
        <v>12.3</v>
      </c>
      <c r="CN869" s="109" t="n">
        <v>12.2</v>
      </c>
      <c r="CO869" s="110" t="n">
        <f aca="false">SUM(CC869:CN869)/12</f>
        <v>12.1583333333333</v>
      </c>
      <c r="DA869" s="1" t="n">
        <f aca="false">DA868+1</f>
        <v>1969</v>
      </c>
      <c r="DB869" s="113" t="s">
        <v>128</v>
      </c>
      <c r="DC869" s="109" t="n">
        <v>14.7</v>
      </c>
      <c r="DD869" s="109" t="n">
        <v>14.7</v>
      </c>
      <c r="DE869" s="109" t="n">
        <v>11.8</v>
      </c>
      <c r="DF869" s="109" t="n">
        <v>8.5</v>
      </c>
      <c r="DG869" s="109" t="n">
        <v>5.4</v>
      </c>
      <c r="DH869" s="109" t="n">
        <v>3.8</v>
      </c>
      <c r="DI869" s="109" t="n">
        <v>4.7</v>
      </c>
      <c r="DJ869" s="109" t="n">
        <v>4.1</v>
      </c>
      <c r="DK869" s="109" t="n">
        <v>4.6</v>
      </c>
      <c r="DL869" s="109" t="n">
        <v>7.4</v>
      </c>
      <c r="DM869" s="109" t="n">
        <v>9.5</v>
      </c>
      <c r="DN869" s="109" t="n">
        <v>10.2</v>
      </c>
      <c r="DO869" s="110" t="n">
        <f aca="false">SUM(DC869:DN869)/12</f>
        <v>8.28333333333333</v>
      </c>
      <c r="EA869" s="1" t="n">
        <f aca="false">EA868+1</f>
        <v>1969</v>
      </c>
      <c r="EB869" s="113" t="s">
        <v>128</v>
      </c>
      <c r="EC869" s="109" t="n">
        <v>21.8</v>
      </c>
      <c r="ED869" s="109" t="n">
        <v>21.6</v>
      </c>
      <c r="EE869" s="109" t="n">
        <v>17.9</v>
      </c>
      <c r="EF869" s="109" t="n">
        <v>12.1</v>
      </c>
      <c r="EG869" s="109" t="n">
        <v>7.5</v>
      </c>
      <c r="EH869" s="109" t="n">
        <v>3.9</v>
      </c>
      <c r="EI869" s="109" t="n">
        <v>5.5</v>
      </c>
      <c r="EJ869" s="109" t="n">
        <v>5.1</v>
      </c>
      <c r="EK869" s="109" t="n">
        <v>8.3</v>
      </c>
      <c r="EL869" s="109" t="n">
        <v>14.4</v>
      </c>
      <c r="EM869" s="109" t="n">
        <v>15.4</v>
      </c>
      <c r="EN869" s="109" t="n">
        <v>18.5</v>
      </c>
      <c r="EO869" s="110" t="n">
        <f aca="false">SUM(EC869:EN869)/12</f>
        <v>12.6666666666667</v>
      </c>
      <c r="FA869" s="1" t="n">
        <f aca="false">FA868+1</f>
        <v>1969</v>
      </c>
      <c r="FB869" s="113" t="s">
        <v>128</v>
      </c>
      <c r="FC869" s="109" t="n">
        <v>13.5</v>
      </c>
      <c r="FD869" s="109" t="n">
        <v>14.9</v>
      </c>
      <c r="FE869" s="109" t="n">
        <v>10.9</v>
      </c>
      <c r="FF869" s="109" t="n">
        <v>8.8</v>
      </c>
      <c r="FG869" s="109" t="n">
        <v>4.9</v>
      </c>
      <c r="FH869" s="109" t="n">
        <v>4.7</v>
      </c>
      <c r="FI869" s="109" t="n">
        <v>5.3</v>
      </c>
      <c r="FJ869" s="109" t="n">
        <v>4.8</v>
      </c>
      <c r="FK869" s="109" t="n">
        <v>4.5</v>
      </c>
      <c r="FL869" s="109" t="n">
        <v>6.7</v>
      </c>
      <c r="FM869" s="109" t="n">
        <v>8.5</v>
      </c>
      <c r="FN869" s="109" t="n">
        <v>9.4</v>
      </c>
      <c r="FO869" s="110" t="n">
        <f aca="false">SUM(FC869:FN869)/12</f>
        <v>8.075</v>
      </c>
      <c r="GA869" s="1" t="n">
        <f aca="false">GA868+1</f>
        <v>1969</v>
      </c>
      <c r="GB869" s="113" t="s">
        <v>128</v>
      </c>
      <c r="GC869" s="109" t="n">
        <v>10.7</v>
      </c>
      <c r="GD869" s="109" t="n">
        <v>14.1</v>
      </c>
      <c r="GE869" s="109" t="n">
        <v>10.3</v>
      </c>
      <c r="GF869" s="109" t="n">
        <v>8.9</v>
      </c>
      <c r="GG869" s="109" t="n">
        <v>5.9</v>
      </c>
      <c r="GH869" s="109" t="n">
        <v>4.5</v>
      </c>
      <c r="GI869" s="109" t="n">
        <v>5.4</v>
      </c>
      <c r="GJ869" s="109" t="n">
        <v>4.9</v>
      </c>
      <c r="GK869" s="109" t="n">
        <v>4</v>
      </c>
      <c r="GL869" s="109" t="n">
        <v>5.8</v>
      </c>
      <c r="GM869" s="109" t="n">
        <v>8</v>
      </c>
      <c r="GN869" s="109" t="n">
        <v>8.7</v>
      </c>
      <c r="GO869" s="110" t="n">
        <f aca="false">SUM(GC869:GN869)/12</f>
        <v>7.6</v>
      </c>
      <c r="HA869" s="1" t="n">
        <f aca="false">HA868+1</f>
        <v>1969</v>
      </c>
      <c r="HB869" s="113" t="s">
        <v>128</v>
      </c>
      <c r="HC869" s="109" t="n">
        <v>15.9</v>
      </c>
      <c r="HD869" s="109" t="n">
        <v>16.3</v>
      </c>
      <c r="HE869" s="109" t="n">
        <v>15.2</v>
      </c>
      <c r="HF869" s="109" t="n">
        <v>12.6</v>
      </c>
      <c r="HG869" s="109" t="n">
        <v>10.6</v>
      </c>
      <c r="HH869" s="109" t="n">
        <v>9.2</v>
      </c>
      <c r="HI869" s="109" t="n">
        <v>8.4</v>
      </c>
      <c r="HJ869" s="109" t="n">
        <v>8</v>
      </c>
      <c r="HK869" s="109" t="n">
        <v>8.2</v>
      </c>
      <c r="HL869" s="109" t="n">
        <v>11.9</v>
      </c>
      <c r="HM869" s="109" t="n">
        <v>12.4</v>
      </c>
      <c r="HN869" s="109" t="n">
        <v>12.6</v>
      </c>
      <c r="HO869" s="110" t="n">
        <f aca="false">SUM(HC869:HN869)/12</f>
        <v>11.775</v>
      </c>
      <c r="IA869" s="1" t="n">
        <f aca="false">IA868+1</f>
        <v>1969</v>
      </c>
      <c r="IB869" s="113" t="s">
        <v>128</v>
      </c>
      <c r="IC869" s="109" t="n">
        <v>18.8</v>
      </c>
      <c r="ID869" s="109" t="n">
        <v>17</v>
      </c>
      <c r="IE869" s="109" t="n">
        <v>15.8</v>
      </c>
      <c r="IF869" s="109" t="n">
        <v>13.1</v>
      </c>
      <c r="IG869" s="109" t="n">
        <v>9.7</v>
      </c>
      <c r="IH869" s="109" t="n">
        <v>8.8</v>
      </c>
      <c r="II869" s="109" t="n">
        <v>7.9</v>
      </c>
      <c r="IJ869" s="109" t="n">
        <v>7.8</v>
      </c>
      <c r="IK869" s="109" t="n">
        <v>7.2</v>
      </c>
      <c r="IL869" s="109" t="n">
        <v>12</v>
      </c>
      <c r="IM869" s="109" t="n">
        <v>12.6</v>
      </c>
      <c r="IN869" s="109" t="n">
        <v>14.1</v>
      </c>
      <c r="IO869" s="110" t="n">
        <f aca="false">SUM(IC869:IN869)/12</f>
        <v>12.0666666666667</v>
      </c>
      <c r="JA869" s="1" t="n">
        <f aca="false">JA868+1</f>
        <v>1969</v>
      </c>
      <c r="JB869" s="113" t="s">
        <v>128</v>
      </c>
      <c r="JC869" s="109" t="n">
        <v>14.1</v>
      </c>
      <c r="JD869" s="109" t="n">
        <v>15.7</v>
      </c>
      <c r="JE869" s="109" t="n">
        <v>13.2</v>
      </c>
      <c r="JF869" s="109" t="n">
        <v>12</v>
      </c>
      <c r="JG869" s="109" t="n">
        <v>9.2</v>
      </c>
      <c r="JH869" s="109" t="n">
        <v>7.8</v>
      </c>
      <c r="JI869" s="109" t="n">
        <v>9</v>
      </c>
      <c r="JJ869" s="109" t="n">
        <v>8.1</v>
      </c>
      <c r="JK869" s="109" t="n">
        <v>7.8</v>
      </c>
      <c r="JL869" s="109" t="n">
        <v>9</v>
      </c>
      <c r="JM869" s="109" t="n">
        <v>10.8</v>
      </c>
      <c r="JN869" s="109" t="n">
        <v>11.9</v>
      </c>
      <c r="JO869" s="110" t="n">
        <f aca="false">SUM(JC869:JN869)/12</f>
        <v>10.7166666666667</v>
      </c>
      <c r="KA869" s="1" t="n">
        <f aca="false">KA868+1</f>
        <v>1969</v>
      </c>
      <c r="KB869" s="113" t="s">
        <v>128</v>
      </c>
      <c r="KC869" s="109" t="n">
        <v>16.4</v>
      </c>
      <c r="KD869" s="109" t="n">
        <v>15.6</v>
      </c>
      <c r="KE869" s="109" t="n">
        <v>13.2</v>
      </c>
      <c r="KF869" s="109" t="n">
        <v>10.9</v>
      </c>
      <c r="KG869" s="109" t="n">
        <v>7.3</v>
      </c>
      <c r="KH869" s="109" t="n">
        <v>6.9</v>
      </c>
      <c r="KI869" s="109" t="n">
        <v>7</v>
      </c>
      <c r="KJ869" s="109" t="n">
        <v>6.5</v>
      </c>
      <c r="KK869" s="109" t="n">
        <v>5.8</v>
      </c>
      <c r="KL869" s="109" t="n">
        <v>9.6</v>
      </c>
      <c r="KM869" s="109" t="n">
        <v>11.1</v>
      </c>
      <c r="KN869" s="109" t="n">
        <v>12.4</v>
      </c>
      <c r="KO869" s="110" t="n">
        <f aca="false">SUM(KC869:KN869)/12</f>
        <v>10.225</v>
      </c>
      <c r="LA869" s="1" t="n">
        <f aca="false">LA868+1</f>
        <v>1969</v>
      </c>
      <c r="LB869" s="113" t="s">
        <v>128</v>
      </c>
      <c r="LC869" s="109" t="n">
        <v>16</v>
      </c>
      <c r="LD869" s="109" t="n">
        <v>15.4</v>
      </c>
      <c r="LE869" s="109" t="n">
        <v>13</v>
      </c>
      <c r="LF869" s="109" t="n">
        <v>10</v>
      </c>
      <c r="LG869" s="109" t="n">
        <v>6.3</v>
      </c>
      <c r="LH869" s="109" t="n">
        <v>5.8</v>
      </c>
      <c r="LI869" s="109" t="n">
        <v>5.7</v>
      </c>
      <c r="LJ869" s="109" t="n">
        <v>4.7</v>
      </c>
      <c r="LK869" s="109" t="n">
        <v>4.9</v>
      </c>
      <c r="LL869" s="109" t="n">
        <v>8.6</v>
      </c>
      <c r="LM869" s="109" t="n">
        <v>10.8</v>
      </c>
      <c r="LN869" s="109" t="n">
        <v>11.9</v>
      </c>
      <c r="LO869" s="110" t="n">
        <f aca="false">SUM(LC869:LN869)/12</f>
        <v>9.425</v>
      </c>
      <c r="MA869" s="1" t="n">
        <f aca="false">MA868+1</f>
        <v>1969</v>
      </c>
      <c r="MB869" s="113" t="s">
        <v>128</v>
      </c>
      <c r="MC869" s="109" t="n">
        <v>14</v>
      </c>
      <c r="MD869" s="109" t="n">
        <v>15.6</v>
      </c>
      <c r="ME869" s="109" t="n">
        <v>11.5</v>
      </c>
      <c r="MF869" s="109" t="n">
        <v>9.8</v>
      </c>
      <c r="MG869" s="109" t="n">
        <v>6.3</v>
      </c>
      <c r="MH869" s="109" t="n">
        <v>5.5</v>
      </c>
      <c r="MI869" s="109" t="n">
        <v>6</v>
      </c>
      <c r="MJ869" s="109" t="n">
        <v>5.8</v>
      </c>
      <c r="MK869" s="109" t="n">
        <v>6.3</v>
      </c>
      <c r="ML869" s="109" t="n">
        <v>7.1</v>
      </c>
      <c r="MM869" s="109" t="n">
        <v>10.2</v>
      </c>
      <c r="MN869" s="109" t="n">
        <v>11.1</v>
      </c>
      <c r="MO869" s="110" t="n">
        <f aca="false">SUM(MC869:MN869)/12</f>
        <v>9.1</v>
      </c>
      <c r="NA869" s="1" t="n">
        <f aca="false">NA868+1</f>
        <v>1968</v>
      </c>
      <c r="NB869" s="113" t="s">
        <v>127</v>
      </c>
      <c r="NC869" s="109" t="n">
        <v>20.5</v>
      </c>
      <c r="ND869" s="109" t="n">
        <v>20.9</v>
      </c>
      <c r="NE869" s="109" t="n">
        <v>18.7</v>
      </c>
      <c r="NF869" s="109" t="n">
        <v>13.1</v>
      </c>
      <c r="NG869" s="109" t="n">
        <v>8.6</v>
      </c>
      <c r="NH869" s="109" t="n">
        <v>8.2</v>
      </c>
      <c r="NI869" s="109" t="n">
        <v>3.7</v>
      </c>
      <c r="NJ869" s="109" t="n">
        <v>3.7</v>
      </c>
      <c r="NK869" s="109" t="n">
        <v>6.9</v>
      </c>
      <c r="NL869" s="109" t="n">
        <v>11.8</v>
      </c>
      <c r="NM869" s="109" t="n">
        <v>12.8</v>
      </c>
      <c r="NN869" s="109" t="n">
        <v>15.2</v>
      </c>
      <c r="NO869" s="110" t="n">
        <f aca="false">SUM(NC869:NN869)/12</f>
        <v>12.0083333333333</v>
      </c>
      <c r="OA869" s="5"/>
    </row>
    <row r="870" customFormat="false" ht="12.75" hidden="false" customHeight="false" outlineLevel="0" collapsed="false">
      <c r="A870" s="101" t="n">
        <f aca="false">A865+5</f>
        <v>1970</v>
      </c>
      <c r="B870" s="102" t="n">
        <f aca="false">AVERAGE(AO870,BO870,CO870,DO870,EO870,FO870,GO870,HO870,IO870,JO870,KO870,LO870,MO870,NN870)</f>
        <v>10.3262896825397</v>
      </c>
      <c r="C870" s="103" t="n">
        <f aca="false">AVERAGE(B866:B870)</f>
        <v>10.7329166666667</v>
      </c>
      <c r="D870" s="104" t="n">
        <f aca="false">AVERAGE(B861:B870)</f>
        <v>10.7972817460317</v>
      </c>
      <c r="E870" s="102" t="n">
        <f aca="false">AVERAGE(B851:B870)</f>
        <v>10.6495932539683</v>
      </c>
      <c r="F870" s="105" t="n">
        <f aca="false">AVERAGE(B821:B870)</f>
        <v>10.6311564407814</v>
      </c>
      <c r="G870" s="3" t="n">
        <f aca="false">MAX(AC870:AN870,BC870:BN870,CC870:CN870,DC870:DN870,EC870:EN870,FC870:FN870,GC870:GN870,HC870:HN870,IC870:IN870,JC870:JN870,KC870:KN870,LC870:LN870,MC870:MN870,NB870:NM870)</f>
        <v>21.2</v>
      </c>
      <c r="H870" s="106" t="n">
        <f aca="false">MEDIAN(AC870:AN870,BC870:BN870,CC870:CN870,DC870:DN870,EC870:EN870,FC870:FN870,GC870:GN870,HC870:HN870,IC870:IN870,JC870:JN870,KC870:KN870,LC870:LN870,MC870:MN870,NB870:NM870)</f>
        <v>9.8</v>
      </c>
      <c r="I870" s="5" t="n">
        <f aca="false">MIN(AC870:AN870,BC870:BN870,CC870:CN870,DC870:DN870,EC870:EN870,FC870:FN870,GC870:GN870,HC870:HN870,IC870:IN870,JC870:JN870,KC870:KN870,LC870:LN870,MC870:MN870,NB870:NM870)</f>
        <v>1.9</v>
      </c>
      <c r="J870" s="107" t="n">
        <f aca="false">(G870+I870)/2</f>
        <v>11.55</v>
      </c>
      <c r="AA870" s="1" t="n">
        <f aca="false">AA869+1</f>
        <v>52</v>
      </c>
      <c r="AB870" s="108" t="n">
        <v>1970</v>
      </c>
      <c r="AC870" s="109" t="n">
        <v>15.3</v>
      </c>
      <c r="AD870" s="109" t="n">
        <v>17.4</v>
      </c>
      <c r="AE870" s="109" t="n">
        <v>14.9</v>
      </c>
      <c r="AF870" s="109" t="n">
        <v>14.3</v>
      </c>
      <c r="AG870" s="109" t="n">
        <v>10.5</v>
      </c>
      <c r="AH870" s="109" t="n">
        <v>10.1</v>
      </c>
      <c r="AI870" s="109" t="n">
        <v>8.2</v>
      </c>
      <c r="AJ870" s="109" t="n">
        <v>7.3</v>
      </c>
      <c r="AK870" s="109" t="n">
        <v>9.1</v>
      </c>
      <c r="AL870" s="109" t="n">
        <v>10.9</v>
      </c>
      <c r="AM870" s="109" t="n">
        <v>13.8</v>
      </c>
      <c r="AN870" s="109" t="n">
        <v>15.2</v>
      </c>
      <c r="AO870" s="110" t="n">
        <f aca="false">SUM(AC870:AN870)/12</f>
        <v>12.25</v>
      </c>
      <c r="AQ870" s="112"/>
      <c r="AR870" s="109"/>
      <c r="AS870" s="109"/>
      <c r="AT870" s="109"/>
      <c r="AU870" s="109"/>
      <c r="AV870" s="109"/>
      <c r="AW870" s="109"/>
      <c r="AX870" s="109"/>
      <c r="AY870" s="109"/>
      <c r="AZ870" s="109"/>
      <c r="BA870" s="1" t="n">
        <f aca="false">BA869+1</f>
        <v>1970</v>
      </c>
      <c r="BB870" s="113" t="s">
        <v>129</v>
      </c>
      <c r="BC870" s="109" t="n">
        <v>12.6</v>
      </c>
      <c r="BD870" s="109" t="n">
        <v>12.8</v>
      </c>
      <c r="BE870" s="109" t="n">
        <v>9.7</v>
      </c>
      <c r="BF870" s="109" t="n">
        <v>9.6</v>
      </c>
      <c r="BG870" s="109" t="n">
        <v>6.2</v>
      </c>
      <c r="BH870" s="109" t="n">
        <v>6</v>
      </c>
      <c r="BI870" s="109" t="n">
        <v>3.9</v>
      </c>
      <c r="BJ870" s="109" t="n">
        <v>3.3</v>
      </c>
      <c r="BK870" s="109" t="n">
        <v>5</v>
      </c>
      <c r="BL870" s="109" t="n">
        <v>5.9</v>
      </c>
      <c r="BM870" s="109" t="n">
        <v>9.7</v>
      </c>
      <c r="BN870" s="109" t="n">
        <v>10.9</v>
      </c>
      <c r="BO870" s="110" t="n">
        <f aca="false">SUM(BC870:BN870)/12</f>
        <v>7.96666666666667</v>
      </c>
      <c r="CA870" s="1" t="n">
        <f aca="false">CA869+1</f>
        <v>1970</v>
      </c>
      <c r="CB870" s="111" t="n">
        <v>1970</v>
      </c>
      <c r="CC870" s="109" t="n">
        <v>14.1</v>
      </c>
      <c r="CD870" s="109" t="n">
        <v>15.2</v>
      </c>
      <c r="CE870" s="109" t="n">
        <v>14.6</v>
      </c>
      <c r="CF870" s="109" t="n">
        <v>13.5</v>
      </c>
      <c r="CG870" s="109" t="n">
        <v>11.2</v>
      </c>
      <c r="CH870" s="109" t="n">
        <v>10.6</v>
      </c>
      <c r="CI870" s="109" t="n">
        <v>9.3</v>
      </c>
      <c r="CJ870" s="109" t="n">
        <v>8.1</v>
      </c>
      <c r="CK870" s="109" t="n">
        <v>8.7</v>
      </c>
      <c r="CL870" s="109" t="n">
        <v>10.4</v>
      </c>
      <c r="CM870" s="109" t="n">
        <v>12.4</v>
      </c>
      <c r="CN870" s="109" t="n">
        <v>13.7</v>
      </c>
      <c r="CO870" s="110" t="n">
        <f aca="false">SUM(CC870:CN870)/12</f>
        <v>11.8166666666667</v>
      </c>
      <c r="DA870" s="1" t="n">
        <f aca="false">DA869+1</f>
        <v>1970</v>
      </c>
      <c r="DB870" s="113" t="s">
        <v>129</v>
      </c>
      <c r="DC870" s="120" t="n">
        <f aca="false">(DC867+DC868+DC869+DC871+DC872+DC873)/6</f>
        <v>14.1166666666667</v>
      </c>
      <c r="DD870" s="109" t="n">
        <v>12.5</v>
      </c>
      <c r="DE870" s="109" t="n">
        <v>10.2</v>
      </c>
      <c r="DF870" s="109" t="n">
        <v>9.8</v>
      </c>
      <c r="DG870" s="109" t="n">
        <v>6.4</v>
      </c>
      <c r="DH870" s="109" t="n">
        <v>5.4</v>
      </c>
      <c r="DI870" s="109" t="n">
        <v>4.7</v>
      </c>
      <c r="DJ870" s="109" t="n">
        <v>3.8</v>
      </c>
      <c r="DK870" s="109" t="n">
        <v>5</v>
      </c>
      <c r="DL870" s="109" t="n">
        <v>6.7</v>
      </c>
      <c r="DM870" s="109" t="n">
        <v>9.8</v>
      </c>
      <c r="DN870" s="109" t="n">
        <v>11.5</v>
      </c>
      <c r="DO870" s="110" t="n">
        <f aca="false">SUM(DC870:DN870)/12</f>
        <v>8.32638888888889</v>
      </c>
      <c r="EA870" s="1" t="n">
        <f aca="false">EA869+1</f>
        <v>1970</v>
      </c>
      <c r="EB870" s="113" t="s">
        <v>129</v>
      </c>
      <c r="EC870" s="109" t="n">
        <v>19.1</v>
      </c>
      <c r="ED870" s="109" t="n">
        <v>21.2</v>
      </c>
      <c r="EE870" s="109" t="n">
        <v>16.1</v>
      </c>
      <c r="EF870" s="109" t="n">
        <v>13.1</v>
      </c>
      <c r="EG870" s="109" t="n">
        <v>8.3</v>
      </c>
      <c r="EH870" s="109" t="n">
        <v>5.4</v>
      </c>
      <c r="EI870" s="109" t="n">
        <v>1.9</v>
      </c>
      <c r="EJ870" s="109" t="n">
        <v>4</v>
      </c>
      <c r="EK870" s="109" t="n">
        <v>7.2</v>
      </c>
      <c r="EL870" s="109" t="n">
        <v>12.7</v>
      </c>
      <c r="EM870" s="109" t="n">
        <v>15.8</v>
      </c>
      <c r="EN870" s="109" t="n">
        <v>18.7</v>
      </c>
      <c r="EO870" s="110" t="n">
        <f aca="false">SUM(EC870:EN870)/12</f>
        <v>11.9583333333333</v>
      </c>
      <c r="FA870" s="1" t="n">
        <f aca="false">FA869+1</f>
        <v>1970</v>
      </c>
      <c r="FB870" s="113" t="s">
        <v>129</v>
      </c>
      <c r="FC870" s="109" t="n">
        <v>11.5</v>
      </c>
      <c r="FD870" s="109" t="n">
        <v>11.6</v>
      </c>
      <c r="FE870" s="109" t="n">
        <v>9.7</v>
      </c>
      <c r="FF870" s="109" t="n">
        <v>9.9</v>
      </c>
      <c r="FG870" s="109" t="n">
        <v>6.5</v>
      </c>
      <c r="FH870" s="109" t="n">
        <v>6.3</v>
      </c>
      <c r="FI870" s="109" t="n">
        <v>4.6</v>
      </c>
      <c r="FJ870" s="109" t="n">
        <v>4.5</v>
      </c>
      <c r="FK870" s="109" t="n">
        <v>4.9</v>
      </c>
      <c r="FL870" s="109" t="n">
        <v>5.6</v>
      </c>
      <c r="FM870" s="109" t="n">
        <v>7.9</v>
      </c>
      <c r="FN870" s="109" t="n">
        <v>9.7</v>
      </c>
      <c r="FO870" s="110" t="n">
        <f aca="false">SUM(FC870:FN870)/12</f>
        <v>7.725</v>
      </c>
      <c r="GA870" s="1" t="n">
        <f aca="false">GA869+1</f>
        <v>1970</v>
      </c>
      <c r="GB870" s="113" t="s">
        <v>129</v>
      </c>
      <c r="GC870" s="109" t="n">
        <v>10.8</v>
      </c>
      <c r="GD870" s="109" t="n">
        <v>10.2</v>
      </c>
      <c r="GE870" s="109" t="n">
        <v>9.7</v>
      </c>
      <c r="GF870" s="109" t="n">
        <v>9.7</v>
      </c>
      <c r="GG870" s="109" t="n">
        <v>6.8</v>
      </c>
      <c r="GH870" s="109" t="n">
        <v>5.5</v>
      </c>
      <c r="GI870" s="109" t="n">
        <v>5.9</v>
      </c>
      <c r="GJ870" s="109" t="n">
        <v>4.6</v>
      </c>
      <c r="GK870" s="109" t="n">
        <v>5.5</v>
      </c>
      <c r="GL870" s="109" t="n">
        <v>5.8</v>
      </c>
      <c r="GM870" s="109" t="n">
        <v>8.1</v>
      </c>
      <c r="GN870" s="109" t="n">
        <v>9.8</v>
      </c>
      <c r="GO870" s="110" t="n">
        <f aca="false">SUM(GC870:GN870)/12</f>
        <v>7.7</v>
      </c>
      <c r="HA870" s="1" t="n">
        <f aca="false">HA869+1</f>
        <v>1970</v>
      </c>
      <c r="HB870" s="113" t="s">
        <v>129</v>
      </c>
      <c r="HC870" s="109" t="n">
        <v>13.9</v>
      </c>
      <c r="HD870" s="109" t="n">
        <v>15.7</v>
      </c>
      <c r="HE870" s="109" t="n">
        <v>14</v>
      </c>
      <c r="HF870" s="109" t="n">
        <v>12.6</v>
      </c>
      <c r="HG870" s="109" t="n">
        <v>10.5</v>
      </c>
      <c r="HH870" s="109" t="n">
        <v>9.9</v>
      </c>
      <c r="HI870" s="109" t="n">
        <v>8.5</v>
      </c>
      <c r="HJ870" s="109" t="n">
        <v>8.1</v>
      </c>
      <c r="HK870" s="109" t="n">
        <v>8.7</v>
      </c>
      <c r="HL870" s="109" t="n">
        <v>9.9</v>
      </c>
      <c r="HM870" s="109" t="n">
        <v>12.4</v>
      </c>
      <c r="HN870" s="109" t="n">
        <v>14.3</v>
      </c>
      <c r="HO870" s="110" t="n">
        <f aca="false">SUM(HC870:HN870)/12</f>
        <v>11.5416666666667</v>
      </c>
      <c r="IA870" s="1" t="n">
        <f aca="false">IA869+1</f>
        <v>1970</v>
      </c>
      <c r="IB870" s="113" t="s">
        <v>129</v>
      </c>
      <c r="IC870" s="109" t="n">
        <v>13.7</v>
      </c>
      <c r="ID870" s="109" t="n">
        <v>17.5</v>
      </c>
      <c r="IE870" s="109" t="n">
        <v>14.4</v>
      </c>
      <c r="IF870" s="109" t="n">
        <v>14.5</v>
      </c>
      <c r="IG870" s="119"/>
      <c r="IH870" s="109" t="n">
        <v>9.8</v>
      </c>
      <c r="II870" s="109" t="n">
        <v>8</v>
      </c>
      <c r="IJ870" s="109" t="n">
        <v>7</v>
      </c>
      <c r="IK870" s="109" t="n">
        <v>9.1</v>
      </c>
      <c r="IL870" s="109" t="n">
        <v>10.9</v>
      </c>
      <c r="IM870" s="109" t="n">
        <v>14.4</v>
      </c>
      <c r="IN870" s="109" t="n">
        <v>15.2</v>
      </c>
      <c r="IO870" s="110" t="n">
        <f aca="false">SUM(IC870:IN870)/12</f>
        <v>11.2083333333333</v>
      </c>
      <c r="JA870" s="1" t="n">
        <f aca="false">JA869+1</f>
        <v>1970</v>
      </c>
      <c r="JB870" s="113" t="s">
        <v>129</v>
      </c>
      <c r="JC870" s="109" t="n">
        <v>13</v>
      </c>
      <c r="JD870" s="109" t="n">
        <v>12.8</v>
      </c>
      <c r="JE870" s="109" t="n">
        <v>12.2</v>
      </c>
      <c r="JF870" s="109" t="n">
        <v>12.9</v>
      </c>
      <c r="JG870" s="109" t="n">
        <v>9.4</v>
      </c>
      <c r="JH870" s="109" t="n">
        <v>8</v>
      </c>
      <c r="JI870" s="109" t="n">
        <v>9.7</v>
      </c>
      <c r="JJ870" s="109" t="n">
        <v>7.8</v>
      </c>
      <c r="JK870" s="109" t="n">
        <v>7.9</v>
      </c>
      <c r="JL870" s="109" t="n">
        <v>9.3</v>
      </c>
      <c r="JM870" s="109" t="n">
        <v>11.6</v>
      </c>
      <c r="JN870" s="109" t="n">
        <v>12.6</v>
      </c>
      <c r="JO870" s="110" t="n">
        <f aca="false">SUM(JC870:JN870)/12</f>
        <v>10.6</v>
      </c>
      <c r="KA870" s="1" t="n">
        <f aca="false">KA869+1</f>
        <v>1970</v>
      </c>
      <c r="KB870" s="113" t="s">
        <v>129</v>
      </c>
      <c r="KC870" s="109" t="n">
        <v>13.8</v>
      </c>
      <c r="KD870" s="109" t="n">
        <v>14.9</v>
      </c>
      <c r="KE870" s="109" t="n">
        <v>12.1</v>
      </c>
      <c r="KF870" s="109" t="n">
        <v>12.3</v>
      </c>
      <c r="KG870" s="109" t="n">
        <v>8.6</v>
      </c>
      <c r="KH870" s="109" t="n">
        <v>8.6</v>
      </c>
      <c r="KI870" s="109" t="n">
        <v>6.3</v>
      </c>
      <c r="KJ870" s="109" t="n">
        <v>5.3</v>
      </c>
      <c r="KK870" s="109" t="n">
        <v>6.9</v>
      </c>
      <c r="KL870" s="109" t="n">
        <v>8.4</v>
      </c>
      <c r="KM870" s="109" t="n">
        <v>11.8</v>
      </c>
      <c r="KN870" s="109" t="n">
        <v>13.1</v>
      </c>
      <c r="KO870" s="110" t="n">
        <f aca="false">SUM(KC870:KN870)/12</f>
        <v>10.175</v>
      </c>
      <c r="LA870" s="1" t="n">
        <f aca="false">LA869+1</f>
        <v>1970</v>
      </c>
      <c r="LB870" s="113" t="s">
        <v>129</v>
      </c>
      <c r="LC870" s="109" t="n">
        <v>13.2</v>
      </c>
      <c r="LD870" s="109" t="n">
        <v>14.1</v>
      </c>
      <c r="LE870" s="109" t="n">
        <v>11.9</v>
      </c>
      <c r="LF870" s="109" t="n">
        <v>11.4</v>
      </c>
      <c r="LG870" s="109" t="n">
        <v>6.8</v>
      </c>
      <c r="LH870" s="109" t="n">
        <v>7</v>
      </c>
      <c r="LI870" s="109" t="n">
        <v>5.5</v>
      </c>
      <c r="LJ870" s="109" t="n">
        <v>4.8</v>
      </c>
      <c r="LK870" s="109" t="n">
        <v>6.3</v>
      </c>
      <c r="LL870" s="109" t="n">
        <v>7.6</v>
      </c>
      <c r="LM870" s="109" t="n">
        <v>10.7</v>
      </c>
      <c r="LN870" s="109" t="n">
        <v>12.6</v>
      </c>
      <c r="LO870" s="110" t="n">
        <f aca="false">SUM(LC870:LN870)/12</f>
        <v>9.325</v>
      </c>
      <c r="MA870" s="1" t="n">
        <f aca="false">MA869+1</f>
        <v>1970</v>
      </c>
      <c r="MB870" s="113" t="s">
        <v>129</v>
      </c>
      <c r="MC870" s="109" t="n">
        <v>12.8</v>
      </c>
      <c r="MD870" s="109" t="n">
        <v>12.9</v>
      </c>
      <c r="ME870" s="109" t="n">
        <v>11.3</v>
      </c>
      <c r="MF870" s="109" t="n">
        <v>11</v>
      </c>
      <c r="MG870" s="109" t="n">
        <v>7.7</v>
      </c>
      <c r="MH870" s="109" t="n">
        <v>7.6</v>
      </c>
      <c r="MI870" s="109" t="n">
        <v>7</v>
      </c>
      <c r="MJ870" s="109" t="n">
        <v>5.5</v>
      </c>
      <c r="MK870" s="109" t="n">
        <v>5.8</v>
      </c>
      <c r="ML870" s="109" t="n">
        <v>7.5</v>
      </c>
      <c r="MM870" s="109" t="n">
        <v>9.4</v>
      </c>
      <c r="MN870" s="109" t="n">
        <v>11.6</v>
      </c>
      <c r="MO870" s="110" t="n">
        <f aca="false">SUM(MC870:MN870)/12</f>
        <v>9.175</v>
      </c>
      <c r="NA870" s="1" t="n">
        <f aca="false">NA869+1</f>
        <v>1969</v>
      </c>
      <c r="NB870" s="113" t="s">
        <v>128</v>
      </c>
      <c r="NC870" s="109" t="n">
        <v>18.8</v>
      </c>
      <c r="ND870" s="109" t="n">
        <v>17.5</v>
      </c>
      <c r="NE870" s="109" t="n">
        <v>14.7</v>
      </c>
      <c r="NF870" s="109" t="n">
        <v>10.2</v>
      </c>
      <c r="NG870" s="109" t="n">
        <v>7.9</v>
      </c>
      <c r="NH870" s="109" t="n">
        <v>5.4</v>
      </c>
      <c r="NI870" s="109" t="n">
        <v>4.3</v>
      </c>
      <c r="NJ870" s="109" t="n">
        <v>4.5</v>
      </c>
      <c r="NK870" s="109" t="n">
        <v>5.6</v>
      </c>
      <c r="NL870" s="109" t="n">
        <v>12.2</v>
      </c>
      <c r="NM870" s="109" t="n">
        <v>13.4</v>
      </c>
      <c r="NN870" s="109" t="n">
        <v>14.8</v>
      </c>
      <c r="NO870" s="110" t="n">
        <f aca="false">SUM(NC870:NN870)/12</f>
        <v>10.775</v>
      </c>
      <c r="OA870" s="5"/>
    </row>
    <row r="871" customFormat="false" ht="12.75" hidden="false" customHeight="false" outlineLevel="0" collapsed="false">
      <c r="A871" s="101"/>
      <c r="B871" s="102" t="n">
        <f aca="false">AVERAGE(AO871,BO871,CO871,DO871,EO871,FO871,GO871,HO871,IO871,JO871,KO871,LO871,MO871,NN871)</f>
        <v>11.0440476190476</v>
      </c>
      <c r="C871" s="103" t="n">
        <f aca="false">AVERAGE(B867:B871)</f>
        <v>10.7567261904762</v>
      </c>
      <c r="D871" s="104" t="n">
        <f aca="false">AVERAGE(B862:B871)</f>
        <v>10.791626984127</v>
      </c>
      <c r="E871" s="102" t="n">
        <f aca="false">AVERAGE(B852:B871)</f>
        <v>10.6423313492063</v>
      </c>
      <c r="F871" s="105" t="n">
        <f aca="false">AVERAGE(B822:B871)</f>
        <v>10.6356527777778</v>
      </c>
      <c r="G871" s="3" t="n">
        <f aca="false">MAX(AC871:AN871,BC871:BN871,CC871:CN871,DC871:DN871,EC871:EN871,FC871:FN871,GC871:GN871,HC871:HN871,IC871:IN871,JC871:JN871,KC871:KN871,LC871:LN871,MC871:MN871,NB871:NM871)</f>
        <v>20.6</v>
      </c>
      <c r="H871" s="106" t="n">
        <f aca="false">MEDIAN(AC871:AN871,BC871:BN871,CC871:CN871,DC871:DN871,EC871:EN871,FC871:FN871,GC871:GN871,HC871:HN871,IC871:IN871,JC871:JN871,KC871:KN871,LC871:LN871,MC871:MN871,NB871:NM871)</f>
        <v>10</v>
      </c>
      <c r="I871" s="5" t="n">
        <f aca="false">MIN(AC871:AN871,BC871:BN871,CC871:CN871,DC871:DN871,EC871:EN871,FC871:FN871,GC871:GN871,HC871:HN871,IC871:IN871,JC871:JN871,KC871:KN871,LC871:LN871,MC871:MN871,NB871:NM871)</f>
        <v>2</v>
      </c>
      <c r="J871" s="107" t="n">
        <f aca="false">(G871+I871)/2</f>
        <v>11.3</v>
      </c>
      <c r="AA871" s="1" t="n">
        <f aca="false">AA870+1</f>
        <v>53</v>
      </c>
      <c r="AB871" s="108" t="n">
        <v>1971</v>
      </c>
      <c r="AC871" s="109" t="n">
        <v>16.4</v>
      </c>
      <c r="AD871" s="109" t="n">
        <v>18.9</v>
      </c>
      <c r="AE871" s="109" t="n">
        <v>18.8</v>
      </c>
      <c r="AF871" s="109" t="n">
        <v>15.7</v>
      </c>
      <c r="AG871" s="109" t="n">
        <v>10.7</v>
      </c>
      <c r="AH871" s="109" t="n">
        <v>9.3</v>
      </c>
      <c r="AI871" s="109" t="n">
        <v>7.9</v>
      </c>
      <c r="AJ871" s="109" t="n">
        <v>8.1</v>
      </c>
      <c r="AK871" s="109" t="n">
        <v>9.6</v>
      </c>
      <c r="AL871" s="109" t="n">
        <v>10.7</v>
      </c>
      <c r="AM871" s="109" t="n">
        <v>12.7</v>
      </c>
      <c r="AN871" s="109" t="n">
        <v>14.8</v>
      </c>
      <c r="AO871" s="110" t="n">
        <f aca="false">SUM(AC871:AN871)/12</f>
        <v>12.8</v>
      </c>
      <c r="AQ871" s="112"/>
      <c r="AR871" s="109"/>
      <c r="AS871" s="109"/>
      <c r="AT871" s="109"/>
      <c r="AU871" s="109"/>
      <c r="AV871" s="109"/>
      <c r="AW871" s="109"/>
      <c r="AX871" s="109"/>
      <c r="AY871" s="109"/>
      <c r="AZ871" s="109"/>
      <c r="BA871" s="1" t="n">
        <f aca="false">BA870+1</f>
        <v>1971</v>
      </c>
      <c r="BB871" s="113" t="s">
        <v>130</v>
      </c>
      <c r="BC871" s="109" t="n">
        <v>12.8</v>
      </c>
      <c r="BD871" s="109" t="n">
        <v>15</v>
      </c>
      <c r="BE871" s="109" t="n">
        <v>15.4</v>
      </c>
      <c r="BF871" s="109" t="n">
        <v>12</v>
      </c>
      <c r="BG871" s="109" t="n">
        <v>7</v>
      </c>
      <c r="BH871" s="109" t="n">
        <v>5.5</v>
      </c>
      <c r="BI871" s="109" t="n">
        <v>3.7</v>
      </c>
      <c r="BJ871" s="109" t="n">
        <v>4.4</v>
      </c>
      <c r="BK871" s="109" t="n">
        <v>5.5</v>
      </c>
      <c r="BL871" s="109" t="n">
        <v>6.4</v>
      </c>
      <c r="BM871" s="109" t="n">
        <v>9.4</v>
      </c>
      <c r="BN871" s="109" t="n">
        <v>10.6</v>
      </c>
      <c r="BO871" s="110" t="n">
        <f aca="false">SUM(BC871:BN871)/12</f>
        <v>8.975</v>
      </c>
      <c r="CA871" s="1" t="n">
        <f aca="false">CA870+1</f>
        <v>1971</v>
      </c>
      <c r="CB871" s="111" t="n">
        <v>1971</v>
      </c>
      <c r="CC871" s="109" t="n">
        <v>14.7</v>
      </c>
      <c r="CD871" s="109" t="n">
        <v>15.5</v>
      </c>
      <c r="CE871" s="109" t="n">
        <v>16.5</v>
      </c>
      <c r="CF871" s="109" t="n">
        <v>14</v>
      </c>
      <c r="CG871" s="109" t="n">
        <v>11.2</v>
      </c>
      <c r="CH871" s="109" t="n">
        <v>9.6</v>
      </c>
      <c r="CI871" s="109" t="n">
        <v>9.1</v>
      </c>
      <c r="CJ871" s="109" t="n">
        <v>8.4</v>
      </c>
      <c r="CK871" s="109" t="n">
        <v>9.3</v>
      </c>
      <c r="CL871" s="109" t="n">
        <v>9.5</v>
      </c>
      <c r="CM871" s="109" t="n">
        <v>11.2</v>
      </c>
      <c r="CN871" s="109" t="n">
        <v>12.8</v>
      </c>
      <c r="CO871" s="110" t="n">
        <f aca="false">SUM(CC871:CN871)/12</f>
        <v>11.8166666666667</v>
      </c>
      <c r="DA871" s="1" t="n">
        <f aca="false">DA870+1</f>
        <v>1971</v>
      </c>
      <c r="DB871" s="113" t="s">
        <v>130</v>
      </c>
      <c r="DC871" s="109" t="n">
        <v>12.8</v>
      </c>
      <c r="DD871" s="109" t="n">
        <v>14.9</v>
      </c>
      <c r="DE871" s="109" t="n">
        <v>15</v>
      </c>
      <c r="DF871" s="109" t="n">
        <v>12</v>
      </c>
      <c r="DG871" s="109" t="n">
        <v>7.6</v>
      </c>
      <c r="DH871" s="109" t="n">
        <v>5.5</v>
      </c>
      <c r="DI871" s="109" t="n">
        <v>3.9</v>
      </c>
      <c r="DJ871" s="109" t="n">
        <v>4.4</v>
      </c>
      <c r="DK871" s="109" t="n">
        <v>5.3</v>
      </c>
      <c r="DL871" s="109" t="n">
        <v>6.8</v>
      </c>
      <c r="DM871" s="109" t="n">
        <v>9.2</v>
      </c>
      <c r="DN871" s="109" t="n">
        <v>11.5</v>
      </c>
      <c r="DO871" s="110" t="n">
        <f aca="false">SUM(DC871:DN871)/12</f>
        <v>9.075</v>
      </c>
      <c r="EA871" s="1" t="n">
        <f aca="false">EA870+1</f>
        <v>1971</v>
      </c>
      <c r="EB871" s="113" t="s">
        <v>130</v>
      </c>
      <c r="EC871" s="109" t="n">
        <v>20.4</v>
      </c>
      <c r="ED871" s="109" t="n">
        <v>20.5</v>
      </c>
      <c r="EE871" s="109" t="n">
        <v>20.6</v>
      </c>
      <c r="EF871" s="109" t="n">
        <v>15.3</v>
      </c>
      <c r="EG871" s="109" t="n">
        <v>7.2</v>
      </c>
      <c r="EH871" s="109" t="n">
        <v>3.9</v>
      </c>
      <c r="EI871" s="109" t="n">
        <v>2.7</v>
      </c>
      <c r="EJ871" s="109" t="n">
        <v>6</v>
      </c>
      <c r="EK871" s="109" t="n">
        <v>9.1</v>
      </c>
      <c r="EL871" s="109" t="n">
        <v>12.6</v>
      </c>
      <c r="EM871" s="109" t="n">
        <v>15.5</v>
      </c>
      <c r="EN871" s="109" t="n">
        <v>18</v>
      </c>
      <c r="EO871" s="110" t="n">
        <f aca="false">SUM(EC871:EN871)/12</f>
        <v>12.65</v>
      </c>
      <c r="FA871" s="1" t="n">
        <f aca="false">FA870+1</f>
        <v>1971</v>
      </c>
      <c r="FB871" s="113" t="s">
        <v>130</v>
      </c>
      <c r="FC871" s="109" t="n">
        <v>11.6</v>
      </c>
      <c r="FD871" s="109" t="n">
        <v>12.6</v>
      </c>
      <c r="FE871" s="109" t="n">
        <v>13.2</v>
      </c>
      <c r="FF871" s="109" t="n">
        <v>10</v>
      </c>
      <c r="FG871" s="109" t="n">
        <v>7.3</v>
      </c>
      <c r="FH871" s="109" t="n">
        <v>6.3</v>
      </c>
      <c r="FI871" s="109" t="n">
        <v>3.5</v>
      </c>
      <c r="FJ871" s="109" t="n">
        <v>5.1</v>
      </c>
      <c r="FK871" s="109" t="n">
        <v>5.4</v>
      </c>
      <c r="FL871" s="109" t="n">
        <v>6.9</v>
      </c>
      <c r="FM871" s="109" t="n">
        <v>8.5</v>
      </c>
      <c r="FN871" s="109" t="n">
        <v>9.9</v>
      </c>
      <c r="FO871" s="110" t="n">
        <f aca="false">SUM(FC871:FN871)/12</f>
        <v>8.35833333333333</v>
      </c>
      <c r="GA871" s="1" t="n">
        <f aca="false">GA870+1</f>
        <v>1971</v>
      </c>
      <c r="GB871" s="113" t="s">
        <v>130</v>
      </c>
      <c r="GC871" s="109" t="n">
        <v>11.4</v>
      </c>
      <c r="GD871" s="109" t="n">
        <v>14.2</v>
      </c>
      <c r="GE871" s="109" t="n">
        <v>12.8</v>
      </c>
      <c r="GF871" s="109" t="n">
        <v>9.9</v>
      </c>
      <c r="GG871" s="109" t="n">
        <v>7</v>
      </c>
      <c r="GH871" s="109" t="n">
        <v>5.9</v>
      </c>
      <c r="GI871" s="109" t="n">
        <v>4.6</v>
      </c>
      <c r="GJ871" s="109" t="n">
        <v>5.4</v>
      </c>
      <c r="GK871" s="109" t="n">
        <v>5.5</v>
      </c>
      <c r="GL871" s="109" t="n">
        <v>7.3</v>
      </c>
      <c r="GM871" s="109" t="n">
        <v>8.2</v>
      </c>
      <c r="GN871" s="109" t="n">
        <v>9.1</v>
      </c>
      <c r="GO871" s="110" t="n">
        <f aca="false">SUM(GC871:GN871)/12</f>
        <v>8.44166666666667</v>
      </c>
      <c r="HA871" s="1" t="n">
        <f aca="false">HA870+1</f>
        <v>1971</v>
      </c>
      <c r="HB871" s="113" t="s">
        <v>130</v>
      </c>
      <c r="HC871" s="109" t="n">
        <v>15.6</v>
      </c>
      <c r="HD871" s="109" t="n">
        <v>16.1</v>
      </c>
      <c r="HE871" s="109" t="n">
        <v>17.4</v>
      </c>
      <c r="HF871" s="109" t="n">
        <v>13.9</v>
      </c>
      <c r="HG871" s="109" t="n">
        <v>10.4</v>
      </c>
      <c r="HH871" s="109" t="n">
        <v>9.5</v>
      </c>
      <c r="HI871" s="109" t="n">
        <v>7.7</v>
      </c>
      <c r="HJ871" s="109" t="n">
        <v>7.6</v>
      </c>
      <c r="HK871" s="109" t="n">
        <v>9</v>
      </c>
      <c r="HL871" s="109" t="n">
        <v>9.8</v>
      </c>
      <c r="HM871" s="109" t="n">
        <v>12.3</v>
      </c>
      <c r="HN871" s="109" t="n">
        <v>13.5</v>
      </c>
      <c r="HO871" s="110" t="n">
        <f aca="false">SUM(HC871:HN871)/12</f>
        <v>11.9</v>
      </c>
      <c r="IA871" s="1" t="n">
        <f aca="false">IA870+1</f>
        <v>1971</v>
      </c>
      <c r="IB871" s="113" t="s">
        <v>130</v>
      </c>
      <c r="IC871" s="109" t="n">
        <v>16</v>
      </c>
      <c r="ID871" s="109" t="n">
        <v>18.8</v>
      </c>
      <c r="IE871" s="109" t="n">
        <v>19.7</v>
      </c>
      <c r="IF871" s="109" t="n">
        <v>15.9</v>
      </c>
      <c r="IG871" s="109" t="n">
        <v>10.7</v>
      </c>
      <c r="IH871" s="109" t="n">
        <v>9</v>
      </c>
      <c r="II871" s="109" t="n">
        <v>6.9</v>
      </c>
      <c r="IJ871" s="109" t="n">
        <v>8</v>
      </c>
      <c r="IK871" s="109" t="n">
        <v>9.5</v>
      </c>
      <c r="IL871" s="109" t="n">
        <v>10.8</v>
      </c>
      <c r="IM871" s="109" t="n">
        <v>13.4</v>
      </c>
      <c r="IN871" s="109" t="n">
        <v>15.4</v>
      </c>
      <c r="IO871" s="110" t="n">
        <f aca="false">SUM(IC871:IN871)/12</f>
        <v>12.8416666666667</v>
      </c>
      <c r="JA871" s="1" t="n">
        <f aca="false">JA870+1</f>
        <v>1971</v>
      </c>
      <c r="JB871" s="113" t="s">
        <v>130</v>
      </c>
      <c r="JC871" s="109" t="n">
        <v>13.1</v>
      </c>
      <c r="JD871" s="109" t="n">
        <v>14.8</v>
      </c>
      <c r="JE871" s="109" t="n">
        <v>13.8</v>
      </c>
      <c r="JF871" s="109" t="n">
        <v>12.5</v>
      </c>
      <c r="JG871" s="109" t="n">
        <v>9.9</v>
      </c>
      <c r="JH871" s="109" t="n">
        <v>9.8</v>
      </c>
      <c r="JI871" s="109" t="n">
        <v>8.2</v>
      </c>
      <c r="JJ871" s="109" t="n">
        <v>8.3</v>
      </c>
      <c r="JK871" s="109" t="n">
        <v>8.7</v>
      </c>
      <c r="JL871" s="109" t="n">
        <v>10.4</v>
      </c>
      <c r="JM871" s="109" t="n">
        <v>10.7</v>
      </c>
      <c r="JN871" s="109" t="n">
        <v>12.5</v>
      </c>
      <c r="JO871" s="110" t="n">
        <f aca="false">SUM(JC871:JN871)/12</f>
        <v>11.0583333333333</v>
      </c>
      <c r="KA871" s="1" t="n">
        <f aca="false">KA870+1</f>
        <v>1971</v>
      </c>
      <c r="KB871" s="113" t="s">
        <v>130</v>
      </c>
      <c r="KC871" s="109" t="n">
        <v>14.3</v>
      </c>
      <c r="KD871" s="109" t="n">
        <v>16.5</v>
      </c>
      <c r="KE871" s="109" t="n">
        <v>16.7</v>
      </c>
      <c r="KF871" s="109" t="n">
        <v>14</v>
      </c>
      <c r="KG871" s="109" t="n">
        <v>9</v>
      </c>
      <c r="KH871" s="109" t="n">
        <v>7.6</v>
      </c>
      <c r="KI871" s="109" t="n">
        <v>5.9</v>
      </c>
      <c r="KJ871" s="109" t="n">
        <v>6.4</v>
      </c>
      <c r="KK871" s="109" t="n">
        <v>6.8</v>
      </c>
      <c r="KL871" s="109" t="n">
        <v>7.9</v>
      </c>
      <c r="KM871" s="109" t="n">
        <v>10.9</v>
      </c>
      <c r="KN871" s="109" t="n">
        <v>13.3</v>
      </c>
      <c r="KO871" s="110" t="n">
        <f aca="false">SUM(KC871:KN871)/12</f>
        <v>10.775</v>
      </c>
      <c r="LA871" s="1" t="n">
        <f aca="false">LA870+1</f>
        <v>1971</v>
      </c>
      <c r="LB871" s="113" t="s">
        <v>130</v>
      </c>
      <c r="LC871" s="109" t="n">
        <v>14.2</v>
      </c>
      <c r="LD871" s="109" t="n">
        <v>15.9</v>
      </c>
      <c r="LE871" s="109" t="n">
        <v>16.8</v>
      </c>
      <c r="LF871" s="109" t="n">
        <v>12.8</v>
      </c>
      <c r="LG871" s="109" t="n">
        <v>8.3</v>
      </c>
      <c r="LH871" s="109" t="n">
        <v>6.5</v>
      </c>
      <c r="LI871" s="109" t="n">
        <v>4.6</v>
      </c>
      <c r="LJ871" s="109" t="n">
        <v>5.7</v>
      </c>
      <c r="LK871" s="109" t="n">
        <v>7</v>
      </c>
      <c r="LL871" s="109" t="n">
        <v>7.3</v>
      </c>
      <c r="LM871" s="109" t="n">
        <v>10.6</v>
      </c>
      <c r="LN871" s="109" t="n">
        <v>12.1</v>
      </c>
      <c r="LO871" s="110" t="n">
        <f aca="false">SUM(LC871:LN871)/12</f>
        <v>10.15</v>
      </c>
      <c r="MA871" s="1" t="n">
        <f aca="false">MA870+1</f>
        <v>1971</v>
      </c>
      <c r="MB871" s="113" t="s">
        <v>130</v>
      </c>
      <c r="MC871" s="109" t="n">
        <v>12.9</v>
      </c>
      <c r="MD871" s="109" t="n">
        <v>14.3</v>
      </c>
      <c r="ME871" s="109" t="n">
        <v>14.2</v>
      </c>
      <c r="MF871" s="109" t="n">
        <v>11.3</v>
      </c>
      <c r="MG871" s="109" t="n">
        <v>8.2</v>
      </c>
      <c r="MH871" s="109" t="n">
        <v>6.8</v>
      </c>
      <c r="MI871" s="109" t="n">
        <v>5.1</v>
      </c>
      <c r="MJ871" s="109" t="n">
        <v>6.3</v>
      </c>
      <c r="MK871" s="109" t="n">
        <v>6.5</v>
      </c>
      <c r="ML871" s="109" t="n">
        <v>8.1</v>
      </c>
      <c r="MM871" s="109" t="n">
        <v>9.8</v>
      </c>
      <c r="MN871" s="109" t="n">
        <v>11.4</v>
      </c>
      <c r="MO871" s="110" t="n">
        <f aca="false">SUM(MC871:MN871)/12</f>
        <v>9.575</v>
      </c>
      <c r="NA871" s="1" t="n">
        <f aca="false">NA870+1</f>
        <v>1970</v>
      </c>
      <c r="NB871" s="113" t="s">
        <v>129</v>
      </c>
      <c r="NC871" s="109" t="n">
        <v>16</v>
      </c>
      <c r="ND871" s="109" t="n">
        <v>19.5</v>
      </c>
      <c r="NE871" s="109" t="n">
        <v>13.3</v>
      </c>
      <c r="NF871" s="109" t="n">
        <v>10</v>
      </c>
      <c r="NG871" s="109" t="n">
        <v>6.7</v>
      </c>
      <c r="NH871" s="109" t="n">
        <v>5.3</v>
      </c>
      <c r="NI871" s="109" t="n">
        <v>2</v>
      </c>
      <c r="NJ871" s="109" t="n">
        <v>3.2</v>
      </c>
      <c r="NK871" s="109" t="n">
        <v>7.5</v>
      </c>
      <c r="NL871" s="109" t="n">
        <v>10.8</v>
      </c>
      <c r="NM871" s="109" t="n">
        <v>13.2</v>
      </c>
      <c r="NN871" s="109" t="n">
        <v>16.2</v>
      </c>
      <c r="NO871" s="110" t="n">
        <f aca="false">SUM(NC871:NN871)/12</f>
        <v>10.3083333333333</v>
      </c>
      <c r="OA871" s="5"/>
    </row>
    <row r="872" customFormat="false" ht="12.75" hidden="false" customHeight="false" outlineLevel="0" collapsed="false">
      <c r="A872" s="101"/>
      <c r="B872" s="102" t="n">
        <f aca="false">AVERAGE(AO872,BO872,CO872,DO872,EO872,FO872,GO872,HO872,IO872,JO872,KO872,LO872,MO872,NN872)</f>
        <v>10.602380952381</v>
      </c>
      <c r="C872" s="103" t="n">
        <f aca="false">AVERAGE(B868:B872)</f>
        <v>10.76125</v>
      </c>
      <c r="D872" s="104" t="n">
        <f aca="false">AVERAGE(B863:B872)</f>
        <v>10.7544841269841</v>
      </c>
      <c r="E872" s="102" t="n">
        <f aca="false">AVERAGE(B853:B872)</f>
        <v>10.6606398809524</v>
      </c>
      <c r="F872" s="105" t="n">
        <f aca="false">AVERAGE(B823:B872)</f>
        <v>10.6329742063492</v>
      </c>
      <c r="G872" s="3" t="n">
        <f aca="false">MAX(AC872:AN872,BC872:BN872,CC872:CN872,DC872:DN872,EC872:EN872,FC872:FN872,GC872:GN872,HC872:HN872,IC872:IN872,JC872:JN872,KC872:KN872,LC872:LN872,MC872:MN872,NB872:NM872)</f>
        <v>20.6</v>
      </c>
      <c r="H872" s="106" t="n">
        <f aca="false">MEDIAN(AC872:AN872,BC872:BN872,CC872:CN872,DC872:DN872,EC872:EN872,FC872:FN872,GC872:GN872,HC872:HN872,IC872:IN872,JC872:JN872,KC872:KN872,LC872:LN872,MC872:MN872,NB872:NM872)</f>
        <v>9.9</v>
      </c>
      <c r="I872" s="5" t="n">
        <f aca="false">MIN(AC872:AN872,BC872:BN872,CC872:CN872,DC872:DN872,EC872:EN872,FC872:FN872,GC872:GN872,HC872:HN872,IC872:IN872,JC872:JN872,KC872:KN872,LC872:LN872,MC872:MN872,NB872:NM872)</f>
        <v>1.7</v>
      </c>
      <c r="J872" s="107" t="n">
        <f aca="false">(G872+I872)/2</f>
        <v>11.15</v>
      </c>
      <c r="AA872" s="1" t="n">
        <f aca="false">AA871+1</f>
        <v>54</v>
      </c>
      <c r="AB872" s="108" t="n">
        <v>1972</v>
      </c>
      <c r="AC872" s="109" t="n">
        <v>16.6</v>
      </c>
      <c r="AD872" s="109" t="n">
        <v>18.8</v>
      </c>
      <c r="AE872" s="109" t="n">
        <v>14.7</v>
      </c>
      <c r="AF872" s="109" t="n">
        <v>14.1</v>
      </c>
      <c r="AG872" s="109" t="n">
        <v>11.2</v>
      </c>
      <c r="AH872" s="109" t="n">
        <v>7.6</v>
      </c>
      <c r="AI872" s="109" t="n">
        <v>9.1</v>
      </c>
      <c r="AJ872" s="109" t="n">
        <v>9</v>
      </c>
      <c r="AK872" s="109" t="n">
        <v>10.4</v>
      </c>
      <c r="AL872" s="109" t="n">
        <v>11.8</v>
      </c>
      <c r="AM872" s="109" t="n">
        <v>13.5</v>
      </c>
      <c r="AN872" s="109" t="n">
        <v>16.1</v>
      </c>
      <c r="AO872" s="110" t="n">
        <f aca="false">SUM(AC872:AN872)/12</f>
        <v>12.7416666666667</v>
      </c>
      <c r="AQ872" s="112"/>
      <c r="AR872" s="109"/>
      <c r="AS872" s="109"/>
      <c r="AT872" s="109"/>
      <c r="AU872" s="109"/>
      <c r="AV872" s="109"/>
      <c r="AW872" s="109"/>
      <c r="AX872" s="109"/>
      <c r="AY872" s="109"/>
      <c r="AZ872" s="109"/>
      <c r="BA872" s="1" t="n">
        <f aca="false">BA871+1</f>
        <v>1972</v>
      </c>
      <c r="BB872" s="113" t="s">
        <v>131</v>
      </c>
      <c r="BC872" s="109" t="n">
        <v>13.5</v>
      </c>
      <c r="BD872" s="109" t="n">
        <v>13.9</v>
      </c>
      <c r="BE872" s="109" t="n">
        <v>9</v>
      </c>
      <c r="BF872" s="109" t="n">
        <v>8.6</v>
      </c>
      <c r="BG872" s="109" t="n">
        <v>5.6</v>
      </c>
      <c r="BH872" s="109" t="n">
        <v>2.4</v>
      </c>
      <c r="BI872" s="109" t="n">
        <v>5.6</v>
      </c>
      <c r="BJ872" s="109" t="n">
        <v>5.4</v>
      </c>
      <c r="BK872" s="109" t="n">
        <v>5.1</v>
      </c>
      <c r="BL872" s="109" t="n">
        <v>8.2</v>
      </c>
      <c r="BM872" s="109" t="n">
        <v>10</v>
      </c>
      <c r="BN872" s="109" t="n">
        <v>11.7</v>
      </c>
      <c r="BO872" s="110" t="n">
        <f aca="false">SUM(BC872:BN872)/12</f>
        <v>8.25</v>
      </c>
      <c r="CA872" s="1" t="n">
        <f aca="false">CA871+1</f>
        <v>1972</v>
      </c>
      <c r="CB872" s="111" t="n">
        <v>1972</v>
      </c>
      <c r="CC872" s="109" t="n">
        <v>14.3</v>
      </c>
      <c r="CD872" s="109" t="n">
        <v>16.2</v>
      </c>
      <c r="CE872" s="109" t="n">
        <v>15</v>
      </c>
      <c r="CF872" s="109" t="n">
        <v>14.2</v>
      </c>
      <c r="CG872" s="109" t="n">
        <v>12.6</v>
      </c>
      <c r="CH872" s="109" t="n">
        <v>9.9</v>
      </c>
      <c r="CI872" s="109" t="n">
        <v>8.5</v>
      </c>
      <c r="CJ872" s="109" t="n">
        <v>8.8</v>
      </c>
      <c r="CK872" s="109" t="n">
        <v>10.5</v>
      </c>
      <c r="CL872" s="109" t="n">
        <v>11.4</v>
      </c>
      <c r="CM872" s="109" t="n">
        <v>12.4</v>
      </c>
      <c r="CN872" s="109" t="n">
        <v>15</v>
      </c>
      <c r="CO872" s="110" t="n">
        <f aca="false">SUM(CC872:CN872)/12</f>
        <v>12.4</v>
      </c>
      <c r="DA872" s="1" t="n">
        <f aca="false">DA871+1</f>
        <v>1972</v>
      </c>
      <c r="DB872" s="113" t="s">
        <v>131</v>
      </c>
      <c r="DC872" s="109" t="n">
        <v>13.4</v>
      </c>
      <c r="DD872" s="109" t="n">
        <v>14</v>
      </c>
      <c r="DE872" s="109" t="n">
        <v>10.2</v>
      </c>
      <c r="DF872" s="109" t="n">
        <v>9.2</v>
      </c>
      <c r="DG872" s="109" t="n">
        <v>6</v>
      </c>
      <c r="DH872" s="109" t="n">
        <v>2.4</v>
      </c>
      <c r="DI872" s="109" t="n">
        <v>5.2</v>
      </c>
      <c r="DJ872" s="109" t="n">
        <v>5.9</v>
      </c>
      <c r="DK872" s="109" t="n">
        <v>6.3</v>
      </c>
      <c r="DL872" s="109" t="n">
        <v>7.4</v>
      </c>
      <c r="DM872" s="109" t="n">
        <v>9.7</v>
      </c>
      <c r="DN872" s="109" t="n">
        <v>12.7</v>
      </c>
      <c r="DO872" s="110" t="n">
        <f aca="false">SUM(DC872:DN872)/12</f>
        <v>8.53333333333333</v>
      </c>
      <c r="EA872" s="1" t="n">
        <f aca="false">EA871+1</f>
        <v>1972</v>
      </c>
      <c r="EB872" s="113" t="s">
        <v>131</v>
      </c>
      <c r="EC872" s="109" t="n">
        <v>19.2</v>
      </c>
      <c r="ED872" s="109" t="n">
        <v>19.2</v>
      </c>
      <c r="EE872" s="109" t="n">
        <v>16.4</v>
      </c>
      <c r="EF872" s="109" t="n">
        <v>12.2</v>
      </c>
      <c r="EG872" s="109" t="n">
        <v>8.4</v>
      </c>
      <c r="EH872" s="109" t="n">
        <v>4.4</v>
      </c>
      <c r="EI872" s="109" t="n">
        <v>4.3</v>
      </c>
      <c r="EJ872" s="109" t="n">
        <v>6.2</v>
      </c>
      <c r="EK872" s="109" t="n">
        <v>8.8</v>
      </c>
      <c r="EL872" s="109" t="n">
        <v>13.4</v>
      </c>
      <c r="EM872" s="109" t="n">
        <v>16.7</v>
      </c>
      <c r="EN872" s="109" t="n">
        <v>20.6</v>
      </c>
      <c r="EO872" s="110" t="n">
        <f aca="false">SUM(EC872:EN872)/12</f>
        <v>12.4833333333333</v>
      </c>
      <c r="FA872" s="1" t="n">
        <f aca="false">FA871+1</f>
        <v>1972</v>
      </c>
      <c r="FB872" s="113" t="s">
        <v>131</v>
      </c>
      <c r="FC872" s="109" t="n">
        <v>11.3</v>
      </c>
      <c r="FD872" s="109" t="n">
        <v>11.5</v>
      </c>
      <c r="FE872" s="109" t="n">
        <v>8.9</v>
      </c>
      <c r="FF872" s="109" t="n">
        <v>7.6</v>
      </c>
      <c r="FG872" s="109" t="n">
        <v>4.6</v>
      </c>
      <c r="FH872" s="109" t="n">
        <v>1.7</v>
      </c>
      <c r="FI872" s="109" t="n">
        <v>6.2</v>
      </c>
      <c r="FJ872" s="109" t="n">
        <v>5.8</v>
      </c>
      <c r="FK872" s="109" t="n">
        <v>6.2</v>
      </c>
      <c r="FL872" s="109" t="n">
        <v>6.8</v>
      </c>
      <c r="FM872" s="109" t="n">
        <v>7.6</v>
      </c>
      <c r="FN872" s="109" t="n">
        <v>10.8</v>
      </c>
      <c r="FO872" s="110" t="n">
        <f aca="false">SUM(FC872:FN872)/12</f>
        <v>7.41666666666667</v>
      </c>
      <c r="GA872" s="1" t="n">
        <f aca="false">GA871+1</f>
        <v>1972</v>
      </c>
      <c r="GB872" s="113" t="s">
        <v>131</v>
      </c>
      <c r="GC872" s="109" t="n">
        <v>11.6</v>
      </c>
      <c r="GD872" s="109" t="n">
        <v>12.1</v>
      </c>
      <c r="GE872" s="109" t="n">
        <v>8.4</v>
      </c>
      <c r="GF872" s="109" t="n">
        <v>8.7</v>
      </c>
      <c r="GG872" s="109" t="n">
        <v>6.9</v>
      </c>
      <c r="GH872" s="109" t="n">
        <v>3</v>
      </c>
      <c r="GI872" s="109" t="n">
        <v>5.8</v>
      </c>
      <c r="GJ872" s="109" t="n">
        <v>5.7</v>
      </c>
      <c r="GK872" s="109" t="n">
        <v>6.6</v>
      </c>
      <c r="GL872" s="109" t="n">
        <v>7</v>
      </c>
      <c r="GM872" s="109" t="n">
        <v>6.7</v>
      </c>
      <c r="GN872" s="109" t="n">
        <v>9.9</v>
      </c>
      <c r="GO872" s="110" t="n">
        <f aca="false">SUM(GC872:GN872)/12</f>
        <v>7.7</v>
      </c>
      <c r="HA872" s="1" t="n">
        <f aca="false">HA871+1</f>
        <v>1972</v>
      </c>
      <c r="HB872" s="113" t="s">
        <v>131</v>
      </c>
      <c r="HC872" s="109" t="n">
        <v>15.4</v>
      </c>
      <c r="HD872" s="109" t="n">
        <v>15.9</v>
      </c>
      <c r="HE872" s="109" t="n">
        <v>14.4</v>
      </c>
      <c r="HF872" s="109" t="n">
        <v>12.7</v>
      </c>
      <c r="HG872" s="109" t="n">
        <v>10.3</v>
      </c>
      <c r="HH872" s="109" t="n">
        <v>7.8</v>
      </c>
      <c r="HI872" s="109" t="n">
        <v>9.4</v>
      </c>
      <c r="HJ872" s="109" t="n">
        <v>8.3</v>
      </c>
      <c r="HK872" s="109" t="n">
        <v>8.8</v>
      </c>
      <c r="HL872" s="109" t="n">
        <v>11.1</v>
      </c>
      <c r="HM872" s="109" t="n">
        <v>11.7</v>
      </c>
      <c r="HN872" s="109" t="n">
        <v>14.7</v>
      </c>
      <c r="HO872" s="110" t="n">
        <f aca="false">SUM(HC872:HN872)/12</f>
        <v>11.7083333333333</v>
      </c>
      <c r="IA872" s="1" t="n">
        <f aca="false">IA871+1</f>
        <v>1972</v>
      </c>
      <c r="IB872" s="113" t="s">
        <v>131</v>
      </c>
      <c r="IC872" s="109" t="n">
        <v>16</v>
      </c>
      <c r="ID872" s="109" t="n">
        <v>18.5</v>
      </c>
      <c r="IE872" s="109" t="n">
        <v>14.2</v>
      </c>
      <c r="IF872" s="109" t="n">
        <v>13.8</v>
      </c>
      <c r="IG872" s="109" t="n">
        <v>10.1</v>
      </c>
      <c r="IH872" s="109" t="n">
        <v>6.3</v>
      </c>
      <c r="II872" s="109" t="n">
        <v>8</v>
      </c>
      <c r="IJ872" s="109" t="n">
        <v>8.2</v>
      </c>
      <c r="IK872" s="109" t="n">
        <v>10</v>
      </c>
      <c r="IL872" s="109" t="n">
        <v>11.2</v>
      </c>
      <c r="IM872" s="109" t="n">
        <v>13.7</v>
      </c>
      <c r="IN872" s="109" t="n">
        <v>16.9</v>
      </c>
      <c r="IO872" s="110" t="n">
        <f aca="false">SUM(IC872:IN872)/12</f>
        <v>12.2416666666667</v>
      </c>
      <c r="JA872" s="1" t="n">
        <f aca="false">JA871+1</f>
        <v>1972</v>
      </c>
      <c r="JB872" s="113" t="s">
        <v>131</v>
      </c>
      <c r="JC872" s="109" t="n">
        <v>13.9</v>
      </c>
      <c r="JD872" s="109" t="n">
        <v>14.2</v>
      </c>
      <c r="JE872" s="109" t="n">
        <v>12.1</v>
      </c>
      <c r="JF872" s="109" t="n">
        <v>12</v>
      </c>
      <c r="JG872" s="109" t="n">
        <v>9.3</v>
      </c>
      <c r="JH872" s="109" t="n">
        <v>5.9</v>
      </c>
      <c r="JI872" s="109" t="n">
        <v>9.1</v>
      </c>
      <c r="JJ872" s="109" t="n">
        <v>8.2</v>
      </c>
      <c r="JK872" s="109" t="n">
        <v>4.7</v>
      </c>
      <c r="JL872" s="109" t="n">
        <v>11.1</v>
      </c>
      <c r="JM872" s="109" t="n">
        <v>9.3</v>
      </c>
      <c r="JN872" s="109" t="n">
        <v>12.8</v>
      </c>
      <c r="JO872" s="110" t="n">
        <f aca="false">SUM(JC872:JN872)/12</f>
        <v>10.2166666666667</v>
      </c>
      <c r="KA872" s="1" t="n">
        <f aca="false">KA871+1</f>
        <v>1972</v>
      </c>
      <c r="KB872" s="113" t="s">
        <v>131</v>
      </c>
      <c r="KC872" s="109" t="n">
        <v>15</v>
      </c>
      <c r="KD872" s="109" t="n">
        <v>16.3</v>
      </c>
      <c r="KE872" s="109" t="n">
        <v>12.1</v>
      </c>
      <c r="KF872" s="109" t="n">
        <v>11.9</v>
      </c>
      <c r="KG872" s="109" t="n">
        <v>8.8</v>
      </c>
      <c r="KH872" s="109" t="n">
        <v>5.4</v>
      </c>
      <c r="KI872" s="109" t="n">
        <v>7.6</v>
      </c>
      <c r="KJ872" s="109" t="n">
        <v>7.6</v>
      </c>
      <c r="KK872" s="109" t="n">
        <v>7.8</v>
      </c>
      <c r="KL872" s="109" t="n">
        <v>9.2</v>
      </c>
      <c r="KM872" s="109" t="n">
        <v>11</v>
      </c>
      <c r="KN872" s="109" t="n">
        <v>14</v>
      </c>
      <c r="KO872" s="110" t="n">
        <f aca="false">SUM(KC872:KN872)/12</f>
        <v>10.5583333333333</v>
      </c>
      <c r="LA872" s="1" t="n">
        <f aca="false">LA871+1</f>
        <v>1972</v>
      </c>
      <c r="LB872" s="113" t="s">
        <v>131</v>
      </c>
      <c r="LC872" s="109" t="n">
        <v>14.4</v>
      </c>
      <c r="LD872" s="109" t="n">
        <v>14.7</v>
      </c>
      <c r="LE872" s="109" t="n">
        <v>10.9</v>
      </c>
      <c r="LF872" s="109" t="n">
        <v>9.7</v>
      </c>
      <c r="LG872" s="109" t="n">
        <v>6.4</v>
      </c>
      <c r="LH872" s="109" t="n">
        <v>3.2</v>
      </c>
      <c r="LI872" s="109" t="n">
        <v>6.7</v>
      </c>
      <c r="LJ872" s="109" t="n">
        <v>6.8</v>
      </c>
      <c r="LK872" s="109" t="n">
        <v>6.3</v>
      </c>
      <c r="LL872" s="109" t="n">
        <v>8.3</v>
      </c>
      <c r="LM872" s="109" t="n">
        <v>10.1</v>
      </c>
      <c r="LN872" s="109" t="n">
        <v>13.6</v>
      </c>
      <c r="LO872" s="110" t="n">
        <f aca="false">SUM(LC872:LN872)/12</f>
        <v>9.25833333333333</v>
      </c>
      <c r="MA872" s="1" t="n">
        <f aca="false">MA871+1</f>
        <v>1972</v>
      </c>
      <c r="MB872" s="113" t="s">
        <v>131</v>
      </c>
      <c r="MC872" s="109" t="n">
        <v>13.2</v>
      </c>
      <c r="MD872" s="109" t="n">
        <v>13.1</v>
      </c>
      <c r="ME872" s="109" t="n">
        <v>11</v>
      </c>
      <c r="MF872" s="109" t="n">
        <v>9.8</v>
      </c>
      <c r="MG872" s="109" t="n">
        <v>6.8</v>
      </c>
      <c r="MH872" s="109" t="n">
        <v>3.1</v>
      </c>
      <c r="MI872" s="109" t="n">
        <v>7.9</v>
      </c>
      <c r="MJ872" s="109" t="n">
        <v>6.9</v>
      </c>
      <c r="MK872" s="109" t="n">
        <v>6.6</v>
      </c>
      <c r="ML872" s="109" t="n">
        <v>8.2</v>
      </c>
      <c r="MM872" s="109" t="n">
        <v>9.4</v>
      </c>
      <c r="MN872" s="109" t="n">
        <v>12.3</v>
      </c>
      <c r="MO872" s="110" t="n">
        <f aca="false">SUM(MC872:MN872)/12</f>
        <v>9.025</v>
      </c>
      <c r="NA872" s="1" t="n">
        <f aca="false">NA871+1</f>
        <v>1971</v>
      </c>
      <c r="NB872" s="113" t="s">
        <v>130</v>
      </c>
      <c r="NC872" s="109" t="n">
        <v>17.8</v>
      </c>
      <c r="ND872" s="109" t="n">
        <v>18.3</v>
      </c>
      <c r="NE872" s="109" t="n">
        <v>19.2</v>
      </c>
      <c r="NF872" s="109" t="n">
        <v>13.6</v>
      </c>
      <c r="NG872" s="109" t="n">
        <v>7.1</v>
      </c>
      <c r="NH872" s="109" t="n">
        <v>4.9</v>
      </c>
      <c r="NI872" s="109" t="n">
        <v>3.9</v>
      </c>
      <c r="NJ872" s="109" t="n">
        <v>5.4</v>
      </c>
      <c r="NK872" s="109" t="n">
        <v>8.7</v>
      </c>
      <c r="NL872" s="109" t="n">
        <v>10.6</v>
      </c>
      <c r="NM872" s="109" t="n">
        <v>13.5</v>
      </c>
      <c r="NN872" s="109" t="n">
        <v>15.9</v>
      </c>
      <c r="NO872" s="110" t="n">
        <f aca="false">SUM(NC872:NN872)/12</f>
        <v>11.575</v>
      </c>
      <c r="OA872" s="5"/>
    </row>
    <row r="873" customFormat="false" ht="12.75" hidden="false" customHeight="false" outlineLevel="0" collapsed="false">
      <c r="A873" s="101"/>
      <c r="B873" s="102" t="n">
        <f aca="false">AVERAGE(AO873,BO873,CO873,DO873,EO873,FO873,GO873,HO873,IO873,JO873,KO873,LO873,MO873,NN873)</f>
        <v>11.822619047619</v>
      </c>
      <c r="C873" s="103" t="n">
        <f aca="false">AVERAGE(B869:B873)</f>
        <v>10.8687103174603</v>
      </c>
      <c r="D873" s="104" t="n">
        <f aca="false">AVERAGE(B864:B873)</f>
        <v>10.8343154761905</v>
      </c>
      <c r="E873" s="102" t="n">
        <f aca="false">AVERAGE(B854:B873)</f>
        <v>10.7299851190476</v>
      </c>
      <c r="F873" s="105" t="n">
        <f aca="false">AVERAGE(B824:B873)</f>
        <v>10.6484027777778</v>
      </c>
      <c r="G873" s="3" t="n">
        <f aca="false">MAX(AC873:AN873,BC873:BN873,CC873:CN873,DC873:DN873,EC873:EN873,FC873:FN873,GC873:GN873,HC873:HN873,IC873:IN873,JC873:JN873,KC873:KN873,LC873:LN873,MC873:MN873,NB873:NM873)</f>
        <v>23.4</v>
      </c>
      <c r="H873" s="106" t="n">
        <f aca="false">MEDIAN(AC873:AN873,BC873:BN873,CC873:CN873,DC873:DN873,EC873:EN873,FC873:FN873,GC873:GN873,HC873:HN873,IC873:IN873,JC873:JN873,KC873:KN873,LC873:LN873,MC873:MN873,NB873:NM873)</f>
        <v>11</v>
      </c>
      <c r="I873" s="5" t="n">
        <f aca="false">MIN(AC873:AN873,BC873:BN873,CC873:CN873,DC873:DN873,EC873:EN873,FC873:FN873,GC873:GN873,HC873:HN873,IC873:IN873,JC873:JN873,KC873:KN873,LC873:LN873,MC873:MN873,NB873:NM873)</f>
        <v>3.5</v>
      </c>
      <c r="J873" s="107" t="n">
        <f aca="false">(G873+I873)/2</f>
        <v>13.45</v>
      </c>
      <c r="AA873" s="1" t="n">
        <f aca="false">AA872+1</f>
        <v>55</v>
      </c>
      <c r="AB873" s="108" t="n">
        <v>1973</v>
      </c>
      <c r="AC873" s="109" t="n">
        <v>19.7</v>
      </c>
      <c r="AD873" s="109" t="n">
        <v>18.4</v>
      </c>
      <c r="AE873" s="109" t="n">
        <v>16.1</v>
      </c>
      <c r="AF873" s="109" t="n">
        <v>14.8</v>
      </c>
      <c r="AG873" s="109" t="n">
        <v>11.7</v>
      </c>
      <c r="AH873" s="109" t="n">
        <v>7.9</v>
      </c>
      <c r="AI873" s="109" t="n">
        <v>8.8</v>
      </c>
      <c r="AJ873" s="109" t="n">
        <v>9.3</v>
      </c>
      <c r="AK873" s="109" t="n">
        <v>11.1</v>
      </c>
      <c r="AL873" s="109" t="n">
        <v>13</v>
      </c>
      <c r="AM873" s="109" t="n">
        <v>13.5</v>
      </c>
      <c r="AN873" s="109" t="n">
        <v>17.3</v>
      </c>
      <c r="AO873" s="110" t="n">
        <f aca="false">SUM(AC873:AN873)/12</f>
        <v>13.4666666666667</v>
      </c>
      <c r="AQ873" s="112"/>
      <c r="AR873" s="109"/>
      <c r="AS873" s="109"/>
      <c r="AT873" s="109"/>
      <c r="AU873" s="109"/>
      <c r="AV873" s="109"/>
      <c r="AW873" s="109"/>
      <c r="AX873" s="109"/>
      <c r="AY873" s="109"/>
      <c r="AZ873" s="109"/>
      <c r="BA873" s="1" t="n">
        <f aca="false">BA872+1</f>
        <v>1973</v>
      </c>
      <c r="BB873" s="113" t="s">
        <v>132</v>
      </c>
      <c r="BC873" s="109" t="n">
        <v>16.2</v>
      </c>
      <c r="BD873" s="109" t="n">
        <v>14.8</v>
      </c>
      <c r="BE873" s="109" t="n">
        <v>12.1</v>
      </c>
      <c r="BF873" s="109" t="n">
        <v>10</v>
      </c>
      <c r="BG873" s="109" t="n">
        <v>7.4</v>
      </c>
      <c r="BH873" s="109" t="n">
        <v>4.6</v>
      </c>
      <c r="BI873" s="109" t="n">
        <v>5.3</v>
      </c>
      <c r="BJ873" s="109" t="n">
        <v>5.9</v>
      </c>
      <c r="BK873" s="109" t="n">
        <v>7.8</v>
      </c>
      <c r="BL873" s="109" t="n">
        <v>9.5</v>
      </c>
      <c r="BM873" s="109" t="n">
        <v>9.5</v>
      </c>
      <c r="BN873" s="109" t="n">
        <v>13.3</v>
      </c>
      <c r="BO873" s="110" t="n">
        <f aca="false">SUM(BC873:BN873)/12</f>
        <v>9.7</v>
      </c>
      <c r="CA873" s="1" t="n">
        <f aca="false">CA872+1</f>
        <v>1973</v>
      </c>
      <c r="CB873" s="111" t="n">
        <v>1973</v>
      </c>
      <c r="CC873" s="109" t="n">
        <v>16.5</v>
      </c>
      <c r="CD873" s="109" t="n">
        <v>16.9</v>
      </c>
      <c r="CE873" s="109" t="n">
        <v>15.1</v>
      </c>
      <c r="CF873" s="109" t="n">
        <v>14.8</v>
      </c>
      <c r="CG873" s="109" t="n">
        <v>12.5</v>
      </c>
      <c r="CH873" s="109" t="n">
        <v>9.2</v>
      </c>
      <c r="CI873" s="109" t="n">
        <v>9.9</v>
      </c>
      <c r="CJ873" s="109" t="n">
        <v>10</v>
      </c>
      <c r="CK873" s="109" t="n">
        <v>10.7</v>
      </c>
      <c r="CL873" s="109" t="n">
        <v>12</v>
      </c>
      <c r="CM873" s="109" t="n">
        <v>13.2</v>
      </c>
      <c r="CN873" s="109" t="n">
        <v>14.8</v>
      </c>
      <c r="CO873" s="110" t="n">
        <f aca="false">SUM(CC873:CN873)/12</f>
        <v>12.9666666666667</v>
      </c>
      <c r="DA873" s="1" t="n">
        <f aca="false">DA872+1</f>
        <v>1973</v>
      </c>
      <c r="DB873" s="113" t="s">
        <v>132</v>
      </c>
      <c r="DC873" s="109" t="n">
        <v>16.2</v>
      </c>
      <c r="DD873" s="109" t="n">
        <v>15</v>
      </c>
      <c r="DE873" s="109" t="n">
        <v>11.5</v>
      </c>
      <c r="DF873" s="109" t="n">
        <v>10.3</v>
      </c>
      <c r="DG873" s="109" t="n">
        <v>7.3</v>
      </c>
      <c r="DH873" s="109" t="n">
        <v>4.9</v>
      </c>
      <c r="DI873" s="109" t="n">
        <v>5.3</v>
      </c>
      <c r="DJ873" s="109" t="n">
        <v>5.4</v>
      </c>
      <c r="DK873" s="109" t="n">
        <v>6.8</v>
      </c>
      <c r="DL873" s="109" t="n">
        <v>9.5</v>
      </c>
      <c r="DM873" s="109" t="n">
        <v>9.7</v>
      </c>
      <c r="DN873" s="109" t="n">
        <v>14.2</v>
      </c>
      <c r="DO873" s="110" t="n">
        <f aca="false">SUM(DC873:DN873)/12</f>
        <v>9.675</v>
      </c>
      <c r="EA873" s="1" t="n">
        <f aca="false">EA872+1</f>
        <v>1973</v>
      </c>
      <c r="EB873" s="113" t="s">
        <v>132</v>
      </c>
      <c r="EC873" s="109" t="n">
        <v>23.4</v>
      </c>
      <c r="ED873" s="109" t="n">
        <v>21.6</v>
      </c>
      <c r="EE873" s="109" t="n">
        <v>19</v>
      </c>
      <c r="EF873" s="109" t="n">
        <v>15.1</v>
      </c>
      <c r="EG873" s="109" t="n">
        <v>9.4</v>
      </c>
      <c r="EH873" s="109" t="n">
        <v>7.5</v>
      </c>
      <c r="EI873" s="109" t="n">
        <v>8.2</v>
      </c>
      <c r="EJ873" s="109" t="n">
        <v>8.5</v>
      </c>
      <c r="EK873" s="109" t="n">
        <v>10.4</v>
      </c>
      <c r="EL873" s="109" t="n">
        <v>14.2</v>
      </c>
      <c r="EM873" s="109" t="n">
        <v>16.4</v>
      </c>
      <c r="EN873" s="109" t="n">
        <v>19.8</v>
      </c>
      <c r="EO873" s="110" t="n">
        <f aca="false">SUM(EC873:EN873)/12</f>
        <v>14.4583333333333</v>
      </c>
      <c r="FA873" s="1" t="n">
        <f aca="false">FA872+1</f>
        <v>1973</v>
      </c>
      <c r="FB873" s="113" t="s">
        <v>132</v>
      </c>
      <c r="FC873" s="109" t="n">
        <v>14.4</v>
      </c>
      <c r="FD873" s="109" t="n">
        <v>12.7</v>
      </c>
      <c r="FE873" s="109" t="n">
        <v>11</v>
      </c>
      <c r="FF873" s="109" t="n">
        <v>9.3</v>
      </c>
      <c r="FG873" s="109" t="n">
        <v>7.4</v>
      </c>
      <c r="FH873" s="109" t="n">
        <v>3.6</v>
      </c>
      <c r="FI873" s="109" t="n">
        <v>4.5</v>
      </c>
      <c r="FJ873" s="109" t="n">
        <v>5.5</v>
      </c>
      <c r="FK873" s="109" t="n">
        <v>7</v>
      </c>
      <c r="FL873" s="109" t="n">
        <v>7.9</v>
      </c>
      <c r="FM873" s="109" t="n">
        <v>8.3</v>
      </c>
      <c r="FN873" s="109" t="n">
        <v>11.9</v>
      </c>
      <c r="FO873" s="110" t="n">
        <f aca="false">SUM(FC873:FN873)/12</f>
        <v>8.625</v>
      </c>
      <c r="GA873" s="1" t="n">
        <f aca="false">GA872+1</f>
        <v>1973</v>
      </c>
      <c r="GB873" s="113" t="s">
        <v>132</v>
      </c>
      <c r="GC873" s="109" t="n">
        <v>12.7</v>
      </c>
      <c r="GD873" s="109" t="n">
        <v>12.8</v>
      </c>
      <c r="GE873" s="109" t="n">
        <v>10.4</v>
      </c>
      <c r="GF873" s="109" t="n">
        <v>10.2</v>
      </c>
      <c r="GG873" s="109" t="n">
        <v>7.8</v>
      </c>
      <c r="GH873" s="109" t="n">
        <v>4.4</v>
      </c>
      <c r="GI873" s="109" t="n">
        <v>4.6</v>
      </c>
      <c r="GJ873" s="109" t="n">
        <v>4.9</v>
      </c>
      <c r="GK873" s="109" t="n">
        <v>7.6</v>
      </c>
      <c r="GL873" s="109" t="n">
        <v>7.9</v>
      </c>
      <c r="GM873" s="109" t="n">
        <v>8.3</v>
      </c>
      <c r="GN873" s="109" t="n">
        <v>11</v>
      </c>
      <c r="GO873" s="110" t="n">
        <f aca="false">SUM(GC873:GN873)/12</f>
        <v>8.55</v>
      </c>
      <c r="HA873" s="1" t="n">
        <f aca="false">HA872+1</f>
        <v>1973</v>
      </c>
      <c r="HB873" s="113" t="s">
        <v>132</v>
      </c>
      <c r="HC873" s="109" t="n">
        <v>17.1</v>
      </c>
      <c r="HD873" s="109" t="n">
        <v>15.8</v>
      </c>
      <c r="HE873" s="109" t="n">
        <v>14.9</v>
      </c>
      <c r="HF873" s="109" t="n">
        <v>14.2</v>
      </c>
      <c r="HG873" s="109" t="n">
        <v>11.5</v>
      </c>
      <c r="HH873" s="109" t="n">
        <v>8.7</v>
      </c>
      <c r="HI873" s="109" t="n">
        <v>8.4</v>
      </c>
      <c r="HJ873" s="109" t="n">
        <v>9.2</v>
      </c>
      <c r="HK873" s="109" t="n">
        <v>9.8</v>
      </c>
      <c r="HL873" s="109" t="n">
        <v>11.4</v>
      </c>
      <c r="HM873" s="109" t="n">
        <v>12.9</v>
      </c>
      <c r="HN873" s="109" t="n">
        <v>14.7</v>
      </c>
      <c r="HO873" s="110" t="n">
        <f aca="false">SUM(HC873:HN873)/12</f>
        <v>12.3833333333333</v>
      </c>
      <c r="IA873" s="1" t="n">
        <f aca="false">IA872+1</f>
        <v>1973</v>
      </c>
      <c r="IB873" s="113" t="s">
        <v>132</v>
      </c>
      <c r="IC873" s="109" t="n">
        <v>20.5</v>
      </c>
      <c r="ID873" s="109" t="n">
        <v>18.6</v>
      </c>
      <c r="IE873" s="109" t="n">
        <v>16.4</v>
      </c>
      <c r="IF873" s="109" t="n">
        <v>15.4</v>
      </c>
      <c r="IG873" s="109" t="n">
        <v>12.1</v>
      </c>
      <c r="IH873" s="109" t="n">
        <v>8.3</v>
      </c>
      <c r="II873" s="109" t="n">
        <v>8.5</v>
      </c>
      <c r="IJ873" s="109" t="n">
        <v>9.5</v>
      </c>
      <c r="IK873" s="109" t="n">
        <v>11.1</v>
      </c>
      <c r="IL873" s="109" t="n">
        <v>11.8</v>
      </c>
      <c r="IM873" s="109" t="n">
        <v>14</v>
      </c>
      <c r="IN873" s="109" t="n">
        <v>16.8</v>
      </c>
      <c r="IO873" s="110" t="n">
        <f aca="false">SUM(IC873:IN873)/12</f>
        <v>13.5833333333333</v>
      </c>
      <c r="JA873" s="1" t="n">
        <f aca="false">JA872+1</f>
        <v>1973</v>
      </c>
      <c r="JB873" s="113" t="s">
        <v>132</v>
      </c>
      <c r="JC873" s="109" t="n">
        <v>14.5</v>
      </c>
      <c r="JD873" s="109" t="n">
        <v>15.2</v>
      </c>
      <c r="JE873" s="109" t="n">
        <v>13.3</v>
      </c>
      <c r="JF873" s="109" t="n">
        <v>12.9</v>
      </c>
      <c r="JG873" s="109" t="n">
        <v>10.5</v>
      </c>
      <c r="JH873" s="109" t="n">
        <v>7.8</v>
      </c>
      <c r="JI873" s="109" t="n">
        <v>8.3</v>
      </c>
      <c r="JJ873" s="109" t="n">
        <v>8.6</v>
      </c>
      <c r="JK873" s="109" t="n">
        <v>10.1</v>
      </c>
      <c r="JL873" s="109" t="n">
        <v>11.1</v>
      </c>
      <c r="JM873" s="109" t="n">
        <v>11.4</v>
      </c>
      <c r="JN873" s="109" t="n">
        <v>14.3</v>
      </c>
      <c r="JO873" s="110" t="n">
        <f aca="false">SUM(JC873:JN873)/12</f>
        <v>11.5</v>
      </c>
      <c r="KA873" s="1" t="n">
        <f aca="false">KA872+1</f>
        <v>1973</v>
      </c>
      <c r="KB873" s="113" t="s">
        <v>132</v>
      </c>
      <c r="KC873" s="109" t="n">
        <v>18.5</v>
      </c>
      <c r="KD873" s="109" t="n">
        <v>16.5</v>
      </c>
      <c r="KE873" s="109" t="n">
        <v>14.4</v>
      </c>
      <c r="KF873" s="109" t="n">
        <v>12.5</v>
      </c>
      <c r="KG873" s="109" t="n">
        <v>9.6</v>
      </c>
      <c r="KH873" s="109" t="n">
        <v>6.1</v>
      </c>
      <c r="KI873" s="109" t="n">
        <v>7</v>
      </c>
      <c r="KJ873" s="109" t="n">
        <v>7.3</v>
      </c>
      <c r="KK873" s="109" t="n">
        <v>8.8</v>
      </c>
      <c r="KL873" s="109" t="n">
        <v>10.6</v>
      </c>
      <c r="KM873" s="109" t="n">
        <v>11.2</v>
      </c>
      <c r="KN873" s="109" t="n">
        <v>15.7</v>
      </c>
      <c r="KO873" s="110" t="n">
        <f aca="false">SUM(KC873:KN873)/12</f>
        <v>11.5166666666667</v>
      </c>
      <c r="LA873" s="1" t="n">
        <f aca="false">LA872+1</f>
        <v>1973</v>
      </c>
      <c r="LB873" s="113" t="s">
        <v>132</v>
      </c>
      <c r="LC873" s="109" t="n">
        <v>18.2</v>
      </c>
      <c r="LD873" s="109" t="n">
        <v>15.8</v>
      </c>
      <c r="LE873" s="109" t="n">
        <v>13.3</v>
      </c>
      <c r="LF873" s="109" t="n">
        <v>11.8</v>
      </c>
      <c r="LG873" s="109" t="n">
        <v>9.1</v>
      </c>
      <c r="LH873" s="109" t="n">
        <v>5.8</v>
      </c>
      <c r="LI873" s="109" t="n">
        <v>5.7</v>
      </c>
      <c r="LJ873" s="109" t="n">
        <v>5.9</v>
      </c>
      <c r="LK873" s="109" t="n">
        <v>7.9</v>
      </c>
      <c r="LL873" s="109" t="n">
        <v>9.9</v>
      </c>
      <c r="LM873" s="109" t="n">
        <v>10.1</v>
      </c>
      <c r="LN873" s="109" t="n">
        <v>14.6</v>
      </c>
      <c r="LO873" s="110" t="n">
        <f aca="false">SUM(LC873:LN873)/12</f>
        <v>10.675</v>
      </c>
      <c r="MA873" s="1" t="n">
        <f aca="false">MA872+1</f>
        <v>1973</v>
      </c>
      <c r="MB873" s="113" t="s">
        <v>132</v>
      </c>
      <c r="MC873" s="109" t="n">
        <v>15.9</v>
      </c>
      <c r="MD873" s="109" t="n">
        <v>14.6</v>
      </c>
      <c r="ME873" s="109" t="n">
        <v>12.3</v>
      </c>
      <c r="MF873" s="109" t="n">
        <v>10.9</v>
      </c>
      <c r="MG873" s="109" t="n">
        <v>8.7</v>
      </c>
      <c r="MH873" s="109" t="n">
        <v>5.5</v>
      </c>
      <c r="MI873" s="109" t="n">
        <v>5.2</v>
      </c>
      <c r="MJ873" s="109" t="n">
        <v>6.8</v>
      </c>
      <c r="MK873" s="109" t="n">
        <v>7.7</v>
      </c>
      <c r="ML873" s="109" t="n">
        <v>9.3</v>
      </c>
      <c r="MM873" s="109" t="n">
        <v>10.3</v>
      </c>
      <c r="MN873" s="109" t="n">
        <v>13</v>
      </c>
      <c r="MO873" s="110" t="n">
        <f aca="false">SUM(MC873:MN873)/12</f>
        <v>10.0166666666667</v>
      </c>
      <c r="NA873" s="1" t="n">
        <f aca="false">NA872+1</f>
        <v>1972</v>
      </c>
      <c r="NB873" s="113" t="s">
        <v>131</v>
      </c>
      <c r="NC873" s="109" t="n">
        <v>15.4</v>
      </c>
      <c r="ND873" s="109" t="n">
        <v>17.9</v>
      </c>
      <c r="NE873" s="109" t="n">
        <v>14.6</v>
      </c>
      <c r="NF873" s="109" t="n">
        <v>11</v>
      </c>
      <c r="NG873" s="109" t="n">
        <v>7.2</v>
      </c>
      <c r="NH873" s="109" t="n">
        <v>3.5</v>
      </c>
      <c r="NI873" s="109" t="n">
        <v>4.5</v>
      </c>
      <c r="NJ873" s="109" t="n">
        <v>6</v>
      </c>
      <c r="NK873" s="109" t="n">
        <v>8.4</v>
      </c>
      <c r="NL873" s="109" t="n">
        <v>11.9</v>
      </c>
      <c r="NM873" s="109" t="n">
        <v>14</v>
      </c>
      <c r="NN873" s="109" t="n">
        <v>18.4</v>
      </c>
      <c r="NO873" s="110" t="n">
        <f aca="false">SUM(NC873:NN873)/12</f>
        <v>11.0666666666667</v>
      </c>
      <c r="OA873" s="5"/>
    </row>
    <row r="874" customFormat="false" ht="12.75" hidden="false" customHeight="false" outlineLevel="0" collapsed="false">
      <c r="A874" s="101"/>
      <c r="B874" s="102" t="n">
        <f aca="false">AVERAGE(AO874,BO874,CO874,DO874,EO874,FO874,GO874,HO874,IO874,JO874,KO874,LO874,MO874,NN874)</f>
        <v>11.6559523809524</v>
      </c>
      <c r="C874" s="103" t="n">
        <f aca="false">AVERAGE(B870:B874)</f>
        <v>11.0902579365079</v>
      </c>
      <c r="D874" s="104" t="n">
        <f aca="false">AVERAGE(B865:B874)</f>
        <v>10.945505952381</v>
      </c>
      <c r="E874" s="102" t="n">
        <f aca="false">AVERAGE(B855:B874)</f>
        <v>10.7873263888889</v>
      </c>
      <c r="F874" s="105" t="n">
        <f aca="false">AVERAGE(B825:B874)</f>
        <v>10.6749087301587</v>
      </c>
      <c r="G874" s="3" t="n">
        <f aca="false">MAX(AC874:AN874,BC874:BN874,CC874:CN874,DC874:DN874,EC874:EN874,FC874:FN874,GC874:GN874,HC874:HN874,IC874:IN874,JC874:JN874,KC874:KN874,LC874:LN874,MC874:MN874,NB874:NM874)</f>
        <v>24</v>
      </c>
      <c r="H874" s="106" t="n">
        <f aca="false">MEDIAN(AC874:AN874,BC874:BN874,CC874:CN874,DC874:DN874,EC874:EN874,FC874:FN874,GC874:GN874,HC874:HN874,IC874:IN874,JC874:JN874,KC874:KN874,LC874:LN874,MC874:MN874,NB874:NM874)</f>
        <v>10.8</v>
      </c>
      <c r="I874" s="5" t="n">
        <f aca="false">MIN(AC874:AN874,BC874:BN874,CC874:CN874,DC874:DN874,EC874:EN874,FC874:FN874,GC874:GN874,HC874:HN874,IC874:IN874,JC874:JN874,KC874:KN874,LC874:LN874,MC874:MN874,NB874:NM874)</f>
        <v>4.6</v>
      </c>
      <c r="J874" s="107" t="n">
        <f aca="false">(G874+I874)/2</f>
        <v>14.3</v>
      </c>
      <c r="AA874" s="1" t="n">
        <f aca="false">AA873+1</f>
        <v>56</v>
      </c>
      <c r="AB874" s="108" t="n">
        <v>1974</v>
      </c>
      <c r="AC874" s="109" t="n">
        <v>20</v>
      </c>
      <c r="AD874" s="109" t="n">
        <v>17</v>
      </c>
      <c r="AE874" s="109" t="n">
        <v>18.6</v>
      </c>
      <c r="AF874" s="109" t="n">
        <v>14.1</v>
      </c>
      <c r="AG874" s="109" t="n">
        <v>10.8</v>
      </c>
      <c r="AH874" s="109" t="n">
        <v>9</v>
      </c>
      <c r="AI874" s="109" t="n">
        <v>8.7</v>
      </c>
      <c r="AJ874" s="109" t="n">
        <v>9.4</v>
      </c>
      <c r="AK874" s="109" t="n">
        <v>9.2</v>
      </c>
      <c r="AL874" s="109" t="n">
        <v>12.4</v>
      </c>
      <c r="AM874" s="109" t="n">
        <v>12.7</v>
      </c>
      <c r="AN874" s="109" t="n">
        <v>15.1</v>
      </c>
      <c r="AO874" s="110" t="n">
        <f aca="false">SUM(AC874:AN874)/12</f>
        <v>13.0833333333333</v>
      </c>
      <c r="AQ874" s="112"/>
      <c r="AR874" s="109"/>
      <c r="AS874" s="109"/>
      <c r="AT874" s="109"/>
      <c r="AU874" s="109"/>
      <c r="AV874" s="109"/>
      <c r="AW874" s="109"/>
      <c r="AX874" s="109"/>
      <c r="AY874" s="109"/>
      <c r="AZ874" s="109"/>
      <c r="BA874" s="1" t="n">
        <f aca="false">BA873+1</f>
        <v>1974</v>
      </c>
      <c r="BB874" s="113" t="s">
        <v>133</v>
      </c>
      <c r="BC874" s="109" t="n">
        <v>16.7</v>
      </c>
      <c r="BD874" s="109" t="n">
        <v>13.7</v>
      </c>
      <c r="BE874" s="109" t="n">
        <v>14.1</v>
      </c>
      <c r="BF874" s="109" t="n">
        <v>11.1</v>
      </c>
      <c r="BG874" s="109" t="n">
        <v>6.6</v>
      </c>
      <c r="BH874" s="109" t="n">
        <v>4.8</v>
      </c>
      <c r="BI874" s="109" t="n">
        <v>5.7</v>
      </c>
      <c r="BJ874" s="109" t="n">
        <v>5.8</v>
      </c>
      <c r="BK874" s="109" t="n">
        <v>5.6</v>
      </c>
      <c r="BL874" s="109" t="n">
        <v>8.8</v>
      </c>
      <c r="BM874" s="109" t="n">
        <v>8.4</v>
      </c>
      <c r="BN874" s="109" t="n">
        <v>11.2</v>
      </c>
      <c r="BO874" s="110" t="n">
        <f aca="false">SUM(BC874:BN874)/12</f>
        <v>9.375</v>
      </c>
      <c r="CA874" s="1" t="n">
        <f aca="false">CA873+1</f>
        <v>1974</v>
      </c>
      <c r="CB874" s="111" t="n">
        <v>1974</v>
      </c>
      <c r="CC874" s="109" t="n">
        <v>17.1</v>
      </c>
      <c r="CD874" s="109" t="n">
        <v>16.5</v>
      </c>
      <c r="CE874" s="109" t="n">
        <v>17.4</v>
      </c>
      <c r="CF874" s="109" t="n">
        <v>14.5</v>
      </c>
      <c r="CG874" s="109" t="n">
        <v>13.1</v>
      </c>
      <c r="CH874" s="109" t="n">
        <v>11.2</v>
      </c>
      <c r="CI874" s="109" t="n">
        <v>9.8</v>
      </c>
      <c r="CJ874" s="109" t="n">
        <v>9.6</v>
      </c>
      <c r="CK874" s="109" t="n">
        <v>9.4</v>
      </c>
      <c r="CL874" s="109" t="n">
        <v>11.6</v>
      </c>
      <c r="CM874" s="109" t="n">
        <v>12.6</v>
      </c>
      <c r="CN874" s="109" t="n">
        <v>13.6</v>
      </c>
      <c r="CO874" s="110" t="n">
        <f aca="false">SUM(CC874:CN874)/12</f>
        <v>13.0333333333333</v>
      </c>
      <c r="DA874" s="1" t="n">
        <f aca="false">DA873+1</f>
        <v>1974</v>
      </c>
      <c r="DB874" s="113" t="s">
        <v>133</v>
      </c>
      <c r="DC874" s="109" t="n">
        <v>16.6</v>
      </c>
      <c r="DD874" s="109" t="n">
        <v>13.7</v>
      </c>
      <c r="DE874" s="109" t="n">
        <v>15.6</v>
      </c>
      <c r="DF874" s="109" t="n">
        <v>11.5</v>
      </c>
      <c r="DG874" s="109" t="n">
        <v>7.8</v>
      </c>
      <c r="DH874" s="109" t="n">
        <v>4.6</v>
      </c>
      <c r="DI874" s="109" t="n">
        <v>5.1</v>
      </c>
      <c r="DJ874" s="109" t="n">
        <v>5.4</v>
      </c>
      <c r="DK874" s="109" t="n">
        <v>5.3</v>
      </c>
      <c r="DL874" s="109" t="n">
        <v>8</v>
      </c>
      <c r="DM874" s="109" t="n">
        <v>8</v>
      </c>
      <c r="DN874" s="109" t="n">
        <v>10.9</v>
      </c>
      <c r="DO874" s="110" t="n">
        <f aca="false">SUM(DC874:DN874)/12</f>
        <v>9.375</v>
      </c>
      <c r="EA874" s="1" t="n">
        <f aca="false">EA873+1</f>
        <v>1974</v>
      </c>
      <c r="EB874" s="113" t="s">
        <v>133</v>
      </c>
      <c r="EC874" s="109" t="n">
        <v>24</v>
      </c>
      <c r="ED874" s="109" t="n">
        <v>20.8</v>
      </c>
      <c r="EE874" s="109" t="n">
        <v>20.1</v>
      </c>
      <c r="EF874" s="109" t="n">
        <v>15.5</v>
      </c>
      <c r="EG874" s="109" t="n">
        <v>9.7</v>
      </c>
      <c r="EH874" s="109" t="n">
        <v>4.6</v>
      </c>
      <c r="EI874" s="109" t="n">
        <v>7.4</v>
      </c>
      <c r="EJ874" s="109" t="n">
        <v>6.7</v>
      </c>
      <c r="EK874" s="109" t="n">
        <v>8.6</v>
      </c>
      <c r="EL874" s="109" t="n">
        <v>13</v>
      </c>
      <c r="EM874" s="109" t="n">
        <v>15.4</v>
      </c>
      <c r="EN874" s="109" t="n">
        <v>18.6</v>
      </c>
      <c r="EO874" s="110" t="n">
        <f aca="false">SUM(EC874:EN874)/12</f>
        <v>13.7</v>
      </c>
      <c r="FA874" s="1" t="n">
        <f aca="false">FA873+1</f>
        <v>1974</v>
      </c>
      <c r="FB874" s="113" t="s">
        <v>133</v>
      </c>
      <c r="FC874" s="109" t="n">
        <v>14.7</v>
      </c>
      <c r="FD874" s="109" t="n">
        <v>12.2</v>
      </c>
      <c r="FE874" s="109" t="n">
        <v>13.1</v>
      </c>
      <c r="FF874" s="109" t="n">
        <v>10.5</v>
      </c>
      <c r="FG874" s="109" t="n">
        <v>6.8</v>
      </c>
      <c r="FH874" s="109" t="n">
        <v>5.6</v>
      </c>
      <c r="FI874" s="109" t="n">
        <v>5.3</v>
      </c>
      <c r="FJ874" s="109" t="n">
        <v>5.3</v>
      </c>
      <c r="FK874" s="109" t="n">
        <v>5.3</v>
      </c>
      <c r="FL874" s="109" t="n">
        <v>7.7</v>
      </c>
      <c r="FM874" s="109" t="n">
        <v>7.6</v>
      </c>
      <c r="FN874" s="109" t="n">
        <v>10</v>
      </c>
      <c r="FO874" s="110" t="n">
        <f aca="false">SUM(FC874:FN874)/12</f>
        <v>8.675</v>
      </c>
      <c r="GA874" s="1" t="n">
        <f aca="false">GA873+1</f>
        <v>1974</v>
      </c>
      <c r="GB874" s="113" t="s">
        <v>133</v>
      </c>
      <c r="GC874" s="109" t="n">
        <v>14.4</v>
      </c>
      <c r="GD874" s="109" t="n">
        <v>12.5</v>
      </c>
      <c r="GE874" s="109" t="n">
        <v>14.1</v>
      </c>
      <c r="GF874" s="109" t="n">
        <v>11.1</v>
      </c>
      <c r="GG874" s="109" t="n">
        <v>8.1</v>
      </c>
      <c r="GH874" s="109" t="n">
        <v>5.6</v>
      </c>
      <c r="GI874" s="109" t="n">
        <v>5</v>
      </c>
      <c r="GJ874" s="109" t="n">
        <v>5.9</v>
      </c>
      <c r="GK874" s="109" t="n">
        <v>5.7</v>
      </c>
      <c r="GL874" s="109" t="n">
        <v>7.4</v>
      </c>
      <c r="GM874" s="109" t="n">
        <v>7.3</v>
      </c>
      <c r="GN874" s="109" t="n">
        <v>9.3</v>
      </c>
      <c r="GO874" s="110" t="n">
        <f aca="false">SUM(GC874:GN874)/12</f>
        <v>8.86666666666667</v>
      </c>
      <c r="HA874" s="1" t="n">
        <f aca="false">HA873+1</f>
        <v>1974</v>
      </c>
      <c r="HB874" s="113" t="s">
        <v>133</v>
      </c>
      <c r="HC874" s="109" t="n">
        <v>18.2</v>
      </c>
      <c r="HD874" s="109" t="n">
        <v>16.6</v>
      </c>
      <c r="HE874" s="109" t="n">
        <v>17.3</v>
      </c>
      <c r="HF874" s="109" t="n">
        <v>14</v>
      </c>
      <c r="HG874" s="109" t="n">
        <v>11.7</v>
      </c>
      <c r="HH874" s="109" t="n">
        <v>9.4</v>
      </c>
      <c r="HI874" s="109" t="n">
        <v>9.2</v>
      </c>
      <c r="HJ874" s="109" t="n">
        <v>9.5</v>
      </c>
      <c r="HK874" s="109" t="n">
        <v>9.4</v>
      </c>
      <c r="HL874" s="109" t="n">
        <v>11.3</v>
      </c>
      <c r="HM874" s="109" t="n">
        <v>12.6</v>
      </c>
      <c r="HN874" s="109" t="n">
        <v>13.7</v>
      </c>
      <c r="HO874" s="110" t="n">
        <f aca="false">SUM(HC874:HN874)/12</f>
        <v>12.7416666666667</v>
      </c>
      <c r="IA874" s="1" t="n">
        <f aca="false">IA873+1</f>
        <v>1974</v>
      </c>
      <c r="IB874" s="113" t="s">
        <v>133</v>
      </c>
      <c r="IC874" s="109" t="n">
        <v>22.2</v>
      </c>
      <c r="ID874" s="109" t="n">
        <v>17.7</v>
      </c>
      <c r="IE874" s="109" t="n">
        <v>18.6</v>
      </c>
      <c r="IF874" s="109" t="n">
        <v>14.6</v>
      </c>
      <c r="IG874" s="109" t="n">
        <v>11</v>
      </c>
      <c r="IH874" s="109" t="n">
        <v>8.6</v>
      </c>
      <c r="II874" s="109" t="n">
        <v>9.7</v>
      </c>
      <c r="IJ874" s="109" t="n">
        <v>9.6</v>
      </c>
      <c r="IK874" s="109" t="n">
        <v>9.3</v>
      </c>
      <c r="IL874" s="109" t="n">
        <v>13</v>
      </c>
      <c r="IM874" s="109" t="n">
        <v>12.9</v>
      </c>
      <c r="IN874" s="109" t="n">
        <v>15.8</v>
      </c>
      <c r="IO874" s="110" t="n">
        <f aca="false">SUM(IC874:IN874)/12</f>
        <v>13.5833333333333</v>
      </c>
      <c r="JA874" s="1" t="n">
        <f aca="false">JA873+1</f>
        <v>1974</v>
      </c>
      <c r="JB874" s="113" t="s">
        <v>133</v>
      </c>
      <c r="JC874" s="109" t="n">
        <v>15.8</v>
      </c>
      <c r="JD874" s="109" t="n">
        <v>14.1</v>
      </c>
      <c r="JE874" s="109" t="n">
        <v>15</v>
      </c>
      <c r="JF874" s="109" t="n">
        <v>12.8</v>
      </c>
      <c r="JG874" s="109" t="n">
        <v>10.8</v>
      </c>
      <c r="JH874" s="109" t="n">
        <v>8.8</v>
      </c>
      <c r="JI874" s="109" t="n">
        <v>8.7</v>
      </c>
      <c r="JJ874" s="109" t="n">
        <v>9.3</v>
      </c>
      <c r="JK874" s="109" t="n">
        <v>9.5</v>
      </c>
      <c r="JL874" s="109" t="n">
        <v>10.7</v>
      </c>
      <c r="JM874" s="109" t="n">
        <v>10.2</v>
      </c>
      <c r="JN874" s="109" t="n">
        <v>12.4</v>
      </c>
      <c r="JO874" s="110" t="n">
        <f aca="false">SUM(JC874:JN874)/12</f>
        <v>11.5083333333333</v>
      </c>
      <c r="KA874" s="1" t="n">
        <f aca="false">KA873+1</f>
        <v>1974</v>
      </c>
      <c r="KB874" s="113" t="s">
        <v>133</v>
      </c>
      <c r="KC874" s="109" t="n">
        <v>18.9</v>
      </c>
      <c r="KD874" s="109" t="n">
        <v>15.3</v>
      </c>
      <c r="KE874" s="109" t="n">
        <v>16.1</v>
      </c>
      <c r="KF874" s="109" t="n">
        <v>12.9</v>
      </c>
      <c r="KG874" s="109" t="n">
        <v>8.6</v>
      </c>
      <c r="KH874" s="109" t="n">
        <v>6.7</v>
      </c>
      <c r="KI874" s="109" t="n">
        <v>7.3</v>
      </c>
      <c r="KJ874" s="109" t="n">
        <v>7</v>
      </c>
      <c r="KK874" s="109" t="n">
        <v>6.8</v>
      </c>
      <c r="KL874" s="109" t="n">
        <v>10.1</v>
      </c>
      <c r="KM874" s="109" t="n">
        <v>9.7</v>
      </c>
      <c r="KN874" s="109" t="n">
        <v>13</v>
      </c>
      <c r="KO874" s="110" t="n">
        <f aca="false">SUM(KC874:KN874)/12</f>
        <v>11.0333333333333</v>
      </c>
      <c r="LA874" s="1" t="n">
        <f aca="false">LA873+1</f>
        <v>1974</v>
      </c>
      <c r="LB874" s="113" t="s">
        <v>133</v>
      </c>
      <c r="LC874" s="109" t="n">
        <v>17.7</v>
      </c>
      <c r="LD874" s="109" t="n">
        <v>15</v>
      </c>
      <c r="LE874" s="109" t="n">
        <v>15.2</v>
      </c>
      <c r="LF874" s="109" t="n">
        <v>12.1</v>
      </c>
      <c r="LG874" s="109" t="n">
        <v>7.9</v>
      </c>
      <c r="LH874" s="109" t="n">
        <v>6.1</v>
      </c>
      <c r="LI874" s="109" t="n">
        <v>7.2</v>
      </c>
      <c r="LJ874" s="109" t="n">
        <v>7.2</v>
      </c>
      <c r="LK874" s="109" t="n">
        <v>6.3</v>
      </c>
      <c r="LL874" s="109" t="n">
        <v>9.9</v>
      </c>
      <c r="LM874" s="109" t="n">
        <v>10</v>
      </c>
      <c r="LN874" s="109" t="n">
        <v>12.5</v>
      </c>
      <c r="LO874" s="110" t="n">
        <f aca="false">SUM(LC874:LN874)/12</f>
        <v>10.5916666666667</v>
      </c>
      <c r="MA874" s="1" t="n">
        <f aca="false">MA873+1</f>
        <v>1974</v>
      </c>
      <c r="MB874" s="113" t="s">
        <v>133</v>
      </c>
      <c r="MC874" s="109" t="n">
        <v>16</v>
      </c>
      <c r="MD874" s="109" t="n">
        <v>14</v>
      </c>
      <c r="ME874" s="109" t="n">
        <v>15</v>
      </c>
      <c r="MF874" s="109" t="n">
        <v>12.2</v>
      </c>
      <c r="MG874" s="109" t="n">
        <v>8</v>
      </c>
      <c r="MH874" s="109" t="n">
        <v>6.7</v>
      </c>
      <c r="MI874" s="109" t="n">
        <v>7.6</v>
      </c>
      <c r="MJ874" s="109" t="n">
        <v>6.9</v>
      </c>
      <c r="MK874" s="109" t="n">
        <v>6.9</v>
      </c>
      <c r="ML874" s="109" t="n">
        <v>9</v>
      </c>
      <c r="MM874" s="109" t="n">
        <v>8.8</v>
      </c>
      <c r="MN874" s="109" t="n">
        <v>11.5</v>
      </c>
      <c r="MO874" s="110" t="n">
        <f aca="false">SUM(MC874:MN874)/12</f>
        <v>10.2166666666667</v>
      </c>
      <c r="NA874" s="1" t="n">
        <f aca="false">NA873+1</f>
        <v>1973</v>
      </c>
      <c r="NB874" s="113" t="s">
        <v>132</v>
      </c>
      <c r="NC874" s="109" t="n">
        <v>21.2</v>
      </c>
      <c r="ND874" s="109" t="n">
        <v>17.6</v>
      </c>
      <c r="NE874" s="109" t="n">
        <v>17</v>
      </c>
      <c r="NF874" s="109" t="n">
        <v>14.1</v>
      </c>
      <c r="NG874" s="109" t="n">
        <v>10</v>
      </c>
      <c r="NH874" s="109" t="n">
        <v>6</v>
      </c>
      <c r="NI874" s="109" t="n">
        <v>5.9</v>
      </c>
      <c r="NJ874" s="109" t="n">
        <v>7</v>
      </c>
      <c r="NK874" s="109" t="n">
        <v>9</v>
      </c>
      <c r="NL874" s="109" t="n">
        <v>11.6</v>
      </c>
      <c r="NM874" s="109" t="n">
        <v>13.8</v>
      </c>
      <c r="NN874" s="109" t="n">
        <v>17.4</v>
      </c>
      <c r="NO874" s="110" t="n">
        <f aca="false">SUM(NC874:NN874)/12</f>
        <v>12.55</v>
      </c>
      <c r="OA874" s="5"/>
    </row>
    <row r="875" customFormat="false" ht="12.75" hidden="false" customHeight="false" outlineLevel="0" collapsed="false">
      <c r="A875" s="101" t="n">
        <f aca="false">A870+5</f>
        <v>1975</v>
      </c>
      <c r="B875" s="102" t="n">
        <f aca="false">AVERAGE(AO875,BO875,CO875,DO875,EO875,FO875,GO875,HO875,IO875,JO875,KO875,LO875,MO875,NN875)</f>
        <v>11.2744047619048</v>
      </c>
      <c r="C875" s="103" t="n">
        <f aca="false">AVERAGE(B871:B875)</f>
        <v>11.279880952381</v>
      </c>
      <c r="D875" s="104" t="n">
        <f aca="false">AVERAGE(B866:B875)</f>
        <v>11.0063988095238</v>
      </c>
      <c r="E875" s="102" t="n">
        <f aca="false">AVERAGE(B856:B875)</f>
        <v>10.8034871031746</v>
      </c>
      <c r="F875" s="105" t="n">
        <f aca="false">AVERAGE(B826:B875)</f>
        <v>10.6886825396825</v>
      </c>
      <c r="G875" s="3" t="n">
        <f aca="false">MAX(AC875:AN875,BC875:BN875,CC875:CN875,DC875:DN875,EC875:EN875,FC875:FN875,GC875:GN875,HC875:HN875,IC875:IN875,JC875:JN875,KC875:KN875,LC875:LN875,MC875:MN875,NB875:NM875)</f>
        <v>22.2</v>
      </c>
      <c r="H875" s="106" t="n">
        <f aca="false">MEDIAN(AC875:AN875,BC875:BN875,CC875:CN875,DC875:DN875,EC875:EN875,FC875:FN875,GC875:GN875,HC875:HN875,IC875:IN875,JC875:JN875,KC875:KN875,LC875:LN875,MC875:MN875,NB875:NM875)</f>
        <v>10.9</v>
      </c>
      <c r="I875" s="5" t="n">
        <f aca="false">MIN(AC875:AN875,BC875:BN875,CC875:CN875,DC875:DN875,EC875:EN875,FC875:FN875,GC875:GN875,HC875:HN875,IC875:IN875,JC875:JN875,KC875:KN875,LC875:LN875,MC875:MN875,NB875:NM875)</f>
        <v>3.3</v>
      </c>
      <c r="J875" s="107" t="n">
        <f aca="false">(G875+I875)/2</f>
        <v>12.75</v>
      </c>
      <c r="AA875" s="1" t="n">
        <f aca="false">AA874+1</f>
        <v>57</v>
      </c>
      <c r="AB875" s="108" t="n">
        <v>1975</v>
      </c>
      <c r="AC875" s="109" t="n">
        <v>15.2</v>
      </c>
      <c r="AD875" s="109" t="n">
        <v>18.7</v>
      </c>
      <c r="AE875" s="109" t="n">
        <v>14.7</v>
      </c>
      <c r="AF875" s="109" t="n">
        <v>13.2</v>
      </c>
      <c r="AG875" s="109" t="n">
        <v>12.7</v>
      </c>
      <c r="AH875" s="109" t="n">
        <v>7.9</v>
      </c>
      <c r="AI875" s="109" t="n">
        <v>9.4</v>
      </c>
      <c r="AJ875" s="109" t="n">
        <v>8.8</v>
      </c>
      <c r="AK875" s="109" t="n">
        <v>11</v>
      </c>
      <c r="AL875" s="109" t="n">
        <v>12.2</v>
      </c>
      <c r="AM875" s="109" t="n">
        <v>15.3</v>
      </c>
      <c r="AN875" s="109" t="n">
        <v>17.4</v>
      </c>
      <c r="AO875" s="110" t="n">
        <f aca="false">SUM(AC875:AN875)/12</f>
        <v>13.0416666666667</v>
      </c>
      <c r="AQ875" s="112"/>
      <c r="AR875" s="109"/>
      <c r="AS875" s="109"/>
      <c r="AT875" s="109"/>
      <c r="AU875" s="109"/>
      <c r="AV875" s="109"/>
      <c r="AW875" s="109"/>
      <c r="AX875" s="109"/>
      <c r="AY875" s="109"/>
      <c r="AZ875" s="109"/>
      <c r="BA875" s="1" t="n">
        <f aca="false">BA874+1</f>
        <v>1975</v>
      </c>
      <c r="BB875" s="113" t="s">
        <v>134</v>
      </c>
      <c r="BC875" s="109" t="n">
        <v>10.8</v>
      </c>
      <c r="BD875" s="109" t="n">
        <v>15.1</v>
      </c>
      <c r="BE875" s="109" t="n">
        <v>11.5</v>
      </c>
      <c r="BF875" s="109" t="n">
        <v>8.6</v>
      </c>
      <c r="BG875" s="109" t="n">
        <v>9.4</v>
      </c>
      <c r="BH875" s="109" t="n">
        <v>3.3</v>
      </c>
      <c r="BI875" s="109" t="n">
        <v>5.9</v>
      </c>
      <c r="BJ875" s="109" t="n">
        <v>5.3</v>
      </c>
      <c r="BK875" s="109" t="n">
        <v>7.1</v>
      </c>
      <c r="BL875" s="109" t="n">
        <v>8.8</v>
      </c>
      <c r="BM875" s="109" t="n">
        <v>11.3</v>
      </c>
      <c r="BN875" s="109" t="n">
        <v>13.3</v>
      </c>
      <c r="BO875" s="110" t="n">
        <f aca="false">SUM(BC875:BN875)/12</f>
        <v>9.2</v>
      </c>
      <c r="CA875" s="1" t="n">
        <f aca="false">CA874+1</f>
        <v>1975</v>
      </c>
      <c r="CB875" s="111" t="n">
        <v>1975</v>
      </c>
      <c r="CC875" s="109" t="n">
        <v>14.7</v>
      </c>
      <c r="CD875" s="109" t="n">
        <v>17.4</v>
      </c>
      <c r="CE875" s="109" t="n">
        <v>14.6</v>
      </c>
      <c r="CF875" s="109" t="n">
        <v>14.1</v>
      </c>
      <c r="CG875" s="109" t="n">
        <v>12.8</v>
      </c>
      <c r="CH875" s="109" t="n">
        <v>10.8</v>
      </c>
      <c r="CI875" s="109" t="n">
        <v>10.6</v>
      </c>
      <c r="CJ875" s="109" t="n">
        <v>9.5</v>
      </c>
      <c r="CK875" s="109" t="n">
        <v>10.9</v>
      </c>
      <c r="CL875" s="109" t="n">
        <v>11.7</v>
      </c>
      <c r="CM875" s="109" t="n">
        <v>13.5</v>
      </c>
      <c r="CN875" s="109" t="n">
        <v>15.5</v>
      </c>
      <c r="CO875" s="110" t="n">
        <f aca="false">SUM(CC875:CN875)/12</f>
        <v>13.0083333333333</v>
      </c>
      <c r="DA875" s="1" t="n">
        <f aca="false">DA874+1</f>
        <v>1975</v>
      </c>
      <c r="DB875" s="113" t="s">
        <v>134</v>
      </c>
      <c r="DC875" s="109" t="n">
        <v>10.5</v>
      </c>
      <c r="DD875" s="109" t="n">
        <v>14.5</v>
      </c>
      <c r="DE875" s="109" t="n">
        <v>11.1</v>
      </c>
      <c r="DF875" s="109" t="n">
        <v>8.6</v>
      </c>
      <c r="DG875" s="109" t="n">
        <v>9.1</v>
      </c>
      <c r="DH875" s="109" t="n">
        <v>3.3</v>
      </c>
      <c r="DI875" s="109" t="n">
        <v>6.4</v>
      </c>
      <c r="DJ875" s="109" t="n">
        <v>5.5</v>
      </c>
      <c r="DK875" s="109" t="n">
        <v>7.4</v>
      </c>
      <c r="DL875" s="109" t="n">
        <v>9.1</v>
      </c>
      <c r="DM875" s="109" t="n">
        <v>11.4</v>
      </c>
      <c r="DN875" s="109" t="n">
        <v>13.7</v>
      </c>
      <c r="DO875" s="110" t="n">
        <f aca="false">SUM(DC875:DN875)/12</f>
        <v>9.21666666666667</v>
      </c>
      <c r="EA875" s="1" t="n">
        <f aca="false">EA874+1</f>
        <v>1975</v>
      </c>
      <c r="EB875" s="113" t="s">
        <v>134</v>
      </c>
      <c r="EC875" s="109" t="n">
        <v>18.5</v>
      </c>
      <c r="ED875" s="109" t="n">
        <v>21.5</v>
      </c>
      <c r="EE875" s="109" t="n">
        <v>17.1</v>
      </c>
      <c r="EF875" s="109" t="n">
        <v>12.2</v>
      </c>
      <c r="EG875" s="109" t="n">
        <v>8.9</v>
      </c>
      <c r="EH875" s="109" t="n">
        <v>4.6</v>
      </c>
      <c r="EI875" s="109" t="n">
        <v>5.9</v>
      </c>
      <c r="EJ875" s="109" t="n">
        <v>6.7</v>
      </c>
      <c r="EK875" s="109" t="n">
        <v>11.1</v>
      </c>
      <c r="EL875" s="109" t="n">
        <v>12.3</v>
      </c>
      <c r="EM875" s="109" t="n">
        <v>17.8</v>
      </c>
      <c r="EN875" s="109" t="n">
        <v>22.2</v>
      </c>
      <c r="EO875" s="110" t="n">
        <f aca="false">SUM(EC875:EN875)/12</f>
        <v>13.2333333333333</v>
      </c>
      <c r="FA875" s="1" t="n">
        <f aca="false">FA874+1</f>
        <v>1975</v>
      </c>
      <c r="FB875" s="113" t="s">
        <v>134</v>
      </c>
      <c r="FC875" s="109" t="n">
        <v>9.9</v>
      </c>
      <c r="FD875" s="109" t="n">
        <v>12.5</v>
      </c>
      <c r="FE875" s="109" t="n">
        <v>10.2</v>
      </c>
      <c r="FF875" s="109" t="n">
        <v>8.2</v>
      </c>
      <c r="FG875" s="109" t="n">
        <v>9.7</v>
      </c>
      <c r="FH875" s="109" t="n">
        <v>3.5</v>
      </c>
      <c r="FI875" s="109" t="n">
        <v>5.4</v>
      </c>
      <c r="FJ875" s="109" t="n">
        <v>5.2</v>
      </c>
      <c r="FK875" s="109" t="n">
        <v>6.8</v>
      </c>
      <c r="FL875" s="109" t="n">
        <v>8.4</v>
      </c>
      <c r="FM875" s="109" t="n">
        <v>10.5</v>
      </c>
      <c r="FN875" s="109" t="n">
        <v>11.9</v>
      </c>
      <c r="FO875" s="110" t="n">
        <f aca="false">SUM(FC875:FN875)/12</f>
        <v>8.51666666666667</v>
      </c>
      <c r="GA875" s="1" t="n">
        <f aca="false">GA874+1</f>
        <v>1975</v>
      </c>
      <c r="GB875" s="113" t="s">
        <v>134</v>
      </c>
      <c r="GC875" s="109" t="n">
        <v>9.1</v>
      </c>
      <c r="GD875" s="109" t="n">
        <v>11.4</v>
      </c>
      <c r="GE875" s="109" t="n">
        <v>9.9</v>
      </c>
      <c r="GF875" s="109" t="n">
        <v>8.9</v>
      </c>
      <c r="GG875" s="109" t="n">
        <v>9.2</v>
      </c>
      <c r="GH875" s="109" t="n">
        <v>5.4</v>
      </c>
      <c r="GI875" s="109" t="n">
        <v>6.4</v>
      </c>
      <c r="GJ875" s="109" t="n">
        <v>6.3</v>
      </c>
      <c r="GK875" s="109" t="n">
        <v>7.7</v>
      </c>
      <c r="GL875" s="109" t="n">
        <v>8.9</v>
      </c>
      <c r="GM875" s="109" t="n">
        <v>10.1</v>
      </c>
      <c r="GN875" s="109" t="n">
        <v>11.2</v>
      </c>
      <c r="GO875" s="110" t="n">
        <f aca="false">SUM(GC875:GN875)/12</f>
        <v>8.70833333333333</v>
      </c>
      <c r="HA875" s="1" t="n">
        <f aca="false">HA874+1</f>
        <v>1975</v>
      </c>
      <c r="HB875" s="113" t="s">
        <v>134</v>
      </c>
      <c r="HC875" s="109" t="n">
        <v>14.7</v>
      </c>
      <c r="HD875" s="109" t="n">
        <v>17.6</v>
      </c>
      <c r="HE875" s="109" t="n">
        <v>14.8</v>
      </c>
      <c r="HF875" s="109" t="n">
        <v>12.9</v>
      </c>
      <c r="HG875" s="109" t="n">
        <v>12.4</v>
      </c>
      <c r="HH875" s="109" t="n">
        <v>8.8</v>
      </c>
      <c r="HI875" s="109" t="n">
        <v>9.2</v>
      </c>
      <c r="HJ875" s="109" t="n">
        <v>8.8</v>
      </c>
      <c r="HK875" s="109" t="n">
        <v>10.3</v>
      </c>
      <c r="HL875" s="109" t="n">
        <v>11.5</v>
      </c>
      <c r="HM875" s="109" t="n">
        <v>12.6</v>
      </c>
      <c r="HN875" s="109" t="n">
        <v>13.3</v>
      </c>
      <c r="HO875" s="110" t="n">
        <f aca="false">SUM(HC875:HN875)/12</f>
        <v>12.2416666666667</v>
      </c>
      <c r="IA875" s="1" t="n">
        <f aca="false">IA874+1</f>
        <v>1975</v>
      </c>
      <c r="IB875" s="113" t="s">
        <v>134</v>
      </c>
      <c r="IC875" s="109" t="n">
        <v>15.8</v>
      </c>
      <c r="ID875" s="109" t="n">
        <v>20.3</v>
      </c>
      <c r="IE875" s="109" t="n">
        <v>15.9</v>
      </c>
      <c r="IF875" s="109" t="n">
        <v>13.2</v>
      </c>
      <c r="IG875" s="109" t="n">
        <v>13</v>
      </c>
      <c r="IH875" s="109" t="n">
        <v>6.9</v>
      </c>
      <c r="II875" s="109" t="n">
        <v>9.7</v>
      </c>
      <c r="IJ875" s="109" t="n">
        <v>9.1</v>
      </c>
      <c r="IK875" s="109" t="n">
        <v>11.5</v>
      </c>
      <c r="IL875" s="109" t="n">
        <v>12.7</v>
      </c>
      <c r="IM875" s="109" t="n">
        <v>15.4</v>
      </c>
      <c r="IN875" s="109" t="n">
        <v>18.1</v>
      </c>
      <c r="IO875" s="110" t="n">
        <f aca="false">SUM(IC875:IN875)/12</f>
        <v>13.4666666666667</v>
      </c>
      <c r="JA875" s="1" t="n">
        <f aca="false">JA874+1</f>
        <v>1975</v>
      </c>
      <c r="JB875" s="113" t="s">
        <v>134</v>
      </c>
      <c r="JC875" s="109" t="n">
        <v>12.9</v>
      </c>
      <c r="JD875" s="109" t="n">
        <v>14</v>
      </c>
      <c r="JE875" s="109" t="n">
        <v>12.8</v>
      </c>
      <c r="JF875" s="109" t="n">
        <v>10.8</v>
      </c>
      <c r="JG875" s="109" t="n">
        <v>12.4</v>
      </c>
      <c r="JH875" s="109" t="n">
        <v>8.1</v>
      </c>
      <c r="JI875" s="109" t="n">
        <v>10</v>
      </c>
      <c r="JJ875" s="109" t="n">
        <v>9.3</v>
      </c>
      <c r="JK875" s="109" t="n">
        <v>9.9</v>
      </c>
      <c r="JL875" s="109" t="n">
        <v>11</v>
      </c>
      <c r="JM875" s="109" t="n">
        <v>12.6</v>
      </c>
      <c r="JN875" s="109" t="n">
        <v>13.7</v>
      </c>
      <c r="JO875" s="110" t="n">
        <f aca="false">SUM(JC875:JN875)/12</f>
        <v>11.4583333333333</v>
      </c>
      <c r="KA875" s="1" t="n">
        <f aca="false">KA874+1</f>
        <v>1975</v>
      </c>
      <c r="KB875" s="113" t="s">
        <v>134</v>
      </c>
      <c r="KC875" s="109" t="n">
        <v>12.7</v>
      </c>
      <c r="KD875" s="109" t="n">
        <v>16.9</v>
      </c>
      <c r="KE875" s="109" t="n">
        <v>13.3</v>
      </c>
      <c r="KF875" s="109" t="n">
        <v>10.9</v>
      </c>
      <c r="KG875" s="109" t="n">
        <v>11.1</v>
      </c>
      <c r="KH875" s="109" t="n">
        <v>5</v>
      </c>
      <c r="KI875" s="109" t="n">
        <v>8</v>
      </c>
      <c r="KJ875" s="109" t="n">
        <v>7.2</v>
      </c>
      <c r="KK875" s="109" t="n">
        <v>8.7</v>
      </c>
      <c r="KL875" s="109" t="n">
        <v>10.2</v>
      </c>
      <c r="KM875" s="109" t="n">
        <v>13.4</v>
      </c>
      <c r="KN875" s="109" t="n">
        <v>15.5</v>
      </c>
      <c r="KO875" s="110" t="n">
        <f aca="false">SUM(KC875:KN875)/12</f>
        <v>11.075</v>
      </c>
      <c r="LA875" s="1" t="n">
        <f aca="false">LA874+1</f>
        <v>1975</v>
      </c>
      <c r="LB875" s="113" t="s">
        <v>134</v>
      </c>
      <c r="LC875" s="109" t="n">
        <v>13.5</v>
      </c>
      <c r="LD875" s="109" t="n">
        <v>16.7</v>
      </c>
      <c r="LE875" s="109" t="n">
        <v>12.6</v>
      </c>
      <c r="LF875" s="109" t="n">
        <v>9.9</v>
      </c>
      <c r="LG875" s="109" t="n">
        <v>10.8</v>
      </c>
      <c r="LH875" s="109" t="n">
        <v>3.6</v>
      </c>
      <c r="LI875" s="109" t="n">
        <v>7.5</v>
      </c>
      <c r="LJ875" s="109" t="n">
        <v>6.9</v>
      </c>
      <c r="LK875" s="109" t="n">
        <v>8.3</v>
      </c>
      <c r="LL875" s="109" t="n">
        <v>9.8</v>
      </c>
      <c r="LM875" s="109" t="n">
        <v>12.6</v>
      </c>
      <c r="LN875" s="109" t="n">
        <v>14.7</v>
      </c>
      <c r="LO875" s="110" t="n">
        <f aca="false">SUM(LC875:LN875)/12</f>
        <v>10.575</v>
      </c>
      <c r="MA875" s="1" t="n">
        <f aca="false">MA874+1</f>
        <v>1975</v>
      </c>
      <c r="MB875" s="113" t="s">
        <v>134</v>
      </c>
      <c r="MC875" s="109" t="n">
        <v>12</v>
      </c>
      <c r="MD875" s="109" t="n">
        <v>14.2</v>
      </c>
      <c r="ME875" s="109" t="n">
        <v>11.9</v>
      </c>
      <c r="MF875" s="109" t="n">
        <v>10.4</v>
      </c>
      <c r="MG875" s="109" t="n">
        <v>10.8</v>
      </c>
      <c r="MH875" s="109" t="n">
        <v>4.9</v>
      </c>
      <c r="MI875" s="109" t="n">
        <v>7.4</v>
      </c>
      <c r="MJ875" s="109" t="n">
        <v>7.3</v>
      </c>
      <c r="MK875" s="109" t="n">
        <v>7.6</v>
      </c>
      <c r="ML875" s="109" t="n">
        <v>9.9</v>
      </c>
      <c r="MM875" s="109" t="n">
        <v>11.9</v>
      </c>
      <c r="MN875" s="109" t="n">
        <v>12.9</v>
      </c>
      <c r="MO875" s="110" t="n">
        <f aca="false">SUM(MC875:MN875)/12</f>
        <v>10.1</v>
      </c>
      <c r="NA875" s="1" t="n">
        <f aca="false">NA874+1</f>
        <v>1974</v>
      </c>
      <c r="NB875" s="113" t="s">
        <v>133</v>
      </c>
      <c r="NC875" s="109" t="n">
        <v>21.4</v>
      </c>
      <c r="ND875" s="109" t="n">
        <v>18</v>
      </c>
      <c r="NE875" s="109" t="n">
        <v>17.4</v>
      </c>
      <c r="NF875" s="109" t="n">
        <v>13</v>
      </c>
      <c r="NG875" s="109" t="n">
        <v>8.2</v>
      </c>
      <c r="NH875" s="109" t="n">
        <v>4.4</v>
      </c>
      <c r="NI875" s="109" t="n">
        <v>6.1</v>
      </c>
      <c r="NJ875" s="109" t="n">
        <v>5.6</v>
      </c>
      <c r="NK875" s="109" t="n">
        <v>8.2</v>
      </c>
      <c r="NL875" s="109" t="n">
        <v>11.9</v>
      </c>
      <c r="NM875" s="109" t="n">
        <v>12</v>
      </c>
      <c r="NN875" s="109" t="n">
        <v>14</v>
      </c>
      <c r="NO875" s="110" t="n">
        <f aca="false">SUM(NC875:NN875)/12</f>
        <v>11.6833333333333</v>
      </c>
      <c r="OA875" s="5"/>
    </row>
    <row r="876" customFormat="false" ht="12.75" hidden="false" customHeight="false" outlineLevel="0" collapsed="false">
      <c r="A876" s="101"/>
      <c r="B876" s="102" t="n">
        <f aca="false">AVERAGE(AO876,BO876,CO876,DO876,EO876,FO876,GO876,HO876,IO876,JO876,KO876,LO876,MO876,NN876)</f>
        <v>10.8428571428571</v>
      </c>
      <c r="C876" s="103" t="n">
        <f aca="false">AVERAGE(B872:B876)</f>
        <v>11.2396428571429</v>
      </c>
      <c r="D876" s="104" t="n">
        <f aca="false">AVERAGE(B867:B876)</f>
        <v>10.9981845238095</v>
      </c>
      <c r="E876" s="102" t="n">
        <f aca="false">AVERAGE(B857:B876)</f>
        <v>10.8207043650794</v>
      </c>
      <c r="F876" s="105" t="n">
        <f aca="false">AVERAGE(B827:B876)</f>
        <v>10.6924087301587</v>
      </c>
      <c r="G876" s="3" t="n">
        <f aca="false">MAX(AC876:AN876,BC876:BN876,CC876:CN876,DC876:DN876,EC876:EN876,FC876:FN876,GC876:GN876,HC876:HN876,IC876:IN876,JC876:JN876,KC876:KN876,LC876:LN876,MC876:MN876,NB876:NM876)</f>
        <v>21.3</v>
      </c>
      <c r="H876" s="106" t="n">
        <f aca="false">MEDIAN(AC876:AN876,BC876:BN876,CC876:CN876,DC876:DN876,EC876:EN876,FC876:FN876,GC876:GN876,HC876:HN876,IC876:IN876,JC876:JN876,KC876:KN876,LC876:LN876,MC876:MN876,NB876:NM876)</f>
        <v>9.9</v>
      </c>
      <c r="I876" s="5" t="n">
        <f aca="false">MIN(AC876:AN876,BC876:BN876,CC876:CN876,DC876:DN876,EC876:EN876,FC876:FN876,GC876:GN876,HC876:HN876,IC876:IN876,JC876:JN876,KC876:KN876,LC876:LN876,MC876:MN876,NB876:NM876)</f>
        <v>1.8</v>
      </c>
      <c r="J876" s="107" t="n">
        <f aca="false">(G876+I876)/2</f>
        <v>11.55</v>
      </c>
      <c r="AA876" s="1" t="n">
        <f aca="false">AA875+1</f>
        <v>58</v>
      </c>
      <c r="AB876" s="108" t="n">
        <v>1976</v>
      </c>
      <c r="AC876" s="109" t="n">
        <v>16.3</v>
      </c>
      <c r="AD876" s="109" t="n">
        <v>19.1</v>
      </c>
      <c r="AE876" s="109" t="n">
        <v>15.1</v>
      </c>
      <c r="AF876" s="109" t="n">
        <v>13.4</v>
      </c>
      <c r="AG876" s="109" t="n">
        <v>10.1</v>
      </c>
      <c r="AH876" s="109" t="n">
        <v>9</v>
      </c>
      <c r="AI876" s="109" t="n">
        <v>7.6</v>
      </c>
      <c r="AJ876" s="109" t="n">
        <v>8.7</v>
      </c>
      <c r="AK876" s="109" t="n">
        <v>9.9</v>
      </c>
      <c r="AL876" s="109" t="n">
        <v>10.9</v>
      </c>
      <c r="AM876" s="109" t="n">
        <v>13.1</v>
      </c>
      <c r="AN876" s="109" t="n">
        <v>15.9</v>
      </c>
      <c r="AO876" s="110" t="n">
        <f aca="false">SUM(AC876:AN876)/12</f>
        <v>12.425</v>
      </c>
      <c r="AQ876" s="112"/>
      <c r="AR876" s="109"/>
      <c r="AS876" s="109"/>
      <c r="AT876" s="109"/>
      <c r="AU876" s="109"/>
      <c r="AV876" s="109"/>
      <c r="AW876" s="109"/>
      <c r="AX876" s="109"/>
      <c r="AY876" s="109"/>
      <c r="AZ876" s="109"/>
      <c r="BA876" s="1" t="n">
        <f aca="false">BA875+1</f>
        <v>1976</v>
      </c>
      <c r="BB876" s="113" t="s">
        <v>135</v>
      </c>
      <c r="BC876" s="109" t="n">
        <v>12.6</v>
      </c>
      <c r="BD876" s="109" t="n">
        <v>16.1</v>
      </c>
      <c r="BE876" s="109" t="n">
        <v>10.7</v>
      </c>
      <c r="BF876" s="109" t="n">
        <v>8.3</v>
      </c>
      <c r="BG876" s="109" t="n">
        <v>4.4</v>
      </c>
      <c r="BH876" s="109" t="n">
        <v>5.4</v>
      </c>
      <c r="BI876" s="109" t="n">
        <v>2.4</v>
      </c>
      <c r="BJ876" s="109" t="n">
        <v>4.6</v>
      </c>
      <c r="BK876" s="109" t="n">
        <v>6.2</v>
      </c>
      <c r="BL876" s="109" t="n">
        <v>7.6</v>
      </c>
      <c r="BM876" s="109" t="n">
        <v>9.9</v>
      </c>
      <c r="BN876" s="109" t="n">
        <v>11.6</v>
      </c>
      <c r="BO876" s="110" t="n">
        <f aca="false">SUM(BC876:BN876)/12</f>
        <v>8.31666666666667</v>
      </c>
      <c r="CA876" s="1" t="n">
        <f aca="false">CA875+1</f>
        <v>1976</v>
      </c>
      <c r="CB876" s="111" t="n">
        <v>1976</v>
      </c>
      <c r="CC876" s="109" t="n">
        <v>15.7</v>
      </c>
      <c r="CD876" s="109" t="n">
        <v>16.2</v>
      </c>
      <c r="CE876" s="109" t="n">
        <v>15.2</v>
      </c>
      <c r="CF876" s="109" t="n">
        <v>14</v>
      </c>
      <c r="CG876" s="109" t="n">
        <v>12.2</v>
      </c>
      <c r="CH876" s="109" t="n">
        <v>10.7</v>
      </c>
      <c r="CI876" s="109" t="n">
        <v>9.8</v>
      </c>
      <c r="CJ876" s="109" t="n">
        <v>9.7</v>
      </c>
      <c r="CK876" s="109" t="n">
        <v>10.2</v>
      </c>
      <c r="CL876" s="109" t="n">
        <v>10.9</v>
      </c>
      <c r="CM876" s="109" t="n">
        <v>12.9</v>
      </c>
      <c r="CN876" s="109" t="n">
        <v>14.1</v>
      </c>
      <c r="CO876" s="110" t="n">
        <f aca="false">SUM(CC876:CN876)/12</f>
        <v>12.6333333333333</v>
      </c>
      <c r="DA876" s="1" t="n">
        <f aca="false">DA875+1</f>
        <v>1976</v>
      </c>
      <c r="DB876" s="113" t="s">
        <v>135</v>
      </c>
      <c r="DC876" s="109" t="n">
        <v>12.7</v>
      </c>
      <c r="DD876" s="109" t="n">
        <v>15.8</v>
      </c>
      <c r="DE876" s="109" t="n">
        <v>11</v>
      </c>
      <c r="DF876" s="109" t="n">
        <v>7.2</v>
      </c>
      <c r="DG876" s="109" t="n">
        <v>4.7</v>
      </c>
      <c r="DH876" s="109" t="n">
        <v>5.2</v>
      </c>
      <c r="DI876" s="109" t="n">
        <v>3.2</v>
      </c>
      <c r="DJ876" s="109" t="n">
        <v>5.2</v>
      </c>
      <c r="DK876" s="109" t="n">
        <v>6.1</v>
      </c>
      <c r="DL876" s="109" t="n">
        <v>7.2</v>
      </c>
      <c r="DM876" s="109" t="n">
        <v>9.3</v>
      </c>
      <c r="DN876" s="109" t="n">
        <v>12.2</v>
      </c>
      <c r="DO876" s="110" t="n">
        <f aca="false">SUM(DC876:DN876)/12</f>
        <v>8.31666666666667</v>
      </c>
      <c r="EA876" s="1" t="n">
        <f aca="false">EA875+1</f>
        <v>1976</v>
      </c>
      <c r="EB876" s="113" t="s">
        <v>135</v>
      </c>
      <c r="EC876" s="109" t="n">
        <v>19</v>
      </c>
      <c r="ED876" s="109" t="n">
        <v>21.3</v>
      </c>
      <c r="EE876" s="109" t="n">
        <v>17.9</v>
      </c>
      <c r="EF876" s="109" t="n">
        <v>12.6</v>
      </c>
      <c r="EG876" s="109" t="n">
        <v>6.2</v>
      </c>
      <c r="EH876" s="109" t="n">
        <v>4.3</v>
      </c>
      <c r="EI876" s="109" t="n">
        <v>3</v>
      </c>
      <c r="EJ876" s="109" t="n">
        <v>5.1</v>
      </c>
      <c r="EK876" s="109" t="n">
        <v>9.2</v>
      </c>
      <c r="EL876" s="109" t="n">
        <v>13.1</v>
      </c>
      <c r="EM876" s="109" t="n">
        <v>16</v>
      </c>
      <c r="EN876" s="109" t="n">
        <v>19.3</v>
      </c>
      <c r="EO876" s="110" t="n">
        <f aca="false">SUM(EC876:EN876)/12</f>
        <v>12.25</v>
      </c>
      <c r="FA876" s="1" t="n">
        <f aca="false">FA875+1</f>
        <v>1976</v>
      </c>
      <c r="FB876" s="113" t="s">
        <v>135</v>
      </c>
      <c r="FC876" s="109" t="n">
        <v>11.5</v>
      </c>
      <c r="FD876" s="109" t="n">
        <v>13.5</v>
      </c>
      <c r="FE876" s="109" t="n">
        <v>9.6</v>
      </c>
      <c r="FF876" s="109" t="n">
        <v>7.9</v>
      </c>
      <c r="FG876" s="109" t="n">
        <v>5.5</v>
      </c>
      <c r="FH876" s="109" t="n">
        <v>5.9</v>
      </c>
      <c r="FI876" s="109" t="n">
        <v>3.3</v>
      </c>
      <c r="FJ876" s="109" t="n">
        <v>4.8</v>
      </c>
      <c r="FK876" s="109" t="n">
        <v>5.4</v>
      </c>
      <c r="FL876" s="109" t="n">
        <v>6.7</v>
      </c>
      <c r="FM876" s="109" t="n">
        <v>8.5</v>
      </c>
      <c r="FN876" s="109" t="n">
        <v>10.6</v>
      </c>
      <c r="FO876" s="110" t="n">
        <f aca="false">SUM(FC876:FN876)/12</f>
        <v>7.76666666666667</v>
      </c>
      <c r="GA876" s="1" t="n">
        <f aca="false">GA875+1</f>
        <v>1976</v>
      </c>
      <c r="GB876" s="113" t="s">
        <v>135</v>
      </c>
      <c r="GC876" s="109" t="n">
        <v>11</v>
      </c>
      <c r="GD876" s="109" t="n">
        <v>12.5</v>
      </c>
      <c r="GE876" s="109" t="n">
        <v>9.9</v>
      </c>
      <c r="GF876" s="109" t="n">
        <v>9.2</v>
      </c>
      <c r="GG876" s="109" t="n">
        <v>6.9</v>
      </c>
      <c r="GH876" s="109" t="n">
        <v>6.6</v>
      </c>
      <c r="GI876" s="109" t="n">
        <v>4.8</v>
      </c>
      <c r="GJ876" s="109" t="n">
        <v>5.2</v>
      </c>
      <c r="GK876" s="109" t="n">
        <v>5.7</v>
      </c>
      <c r="GL876" s="109" t="n">
        <v>5.5</v>
      </c>
      <c r="GM876" s="109" t="n">
        <v>8.7</v>
      </c>
      <c r="GN876" s="109" t="n">
        <v>10.2</v>
      </c>
      <c r="GO876" s="110" t="n">
        <f aca="false">SUM(GC876:GN876)/12</f>
        <v>8.01666666666667</v>
      </c>
      <c r="HA876" s="1" t="n">
        <f aca="false">HA875+1</f>
        <v>1976</v>
      </c>
      <c r="HB876" s="113" t="s">
        <v>135</v>
      </c>
      <c r="HC876" s="109" t="n">
        <v>15.1</v>
      </c>
      <c r="HD876" s="109" t="n">
        <v>16</v>
      </c>
      <c r="HE876" s="109" t="n">
        <v>14</v>
      </c>
      <c r="HF876" s="109" t="n">
        <v>11.4</v>
      </c>
      <c r="HG876" s="109" t="n">
        <v>9.9</v>
      </c>
      <c r="HH876" s="109" t="n">
        <v>8.6</v>
      </c>
      <c r="HI876" s="109" t="n">
        <v>7.1</v>
      </c>
      <c r="HJ876" s="109" t="n">
        <v>8.1</v>
      </c>
      <c r="HK876" s="109" t="n">
        <v>9.2</v>
      </c>
      <c r="HL876" s="109" t="n">
        <v>9.3</v>
      </c>
      <c r="HM876" s="109" t="n">
        <v>11</v>
      </c>
      <c r="HN876" s="109" t="n">
        <v>12.8</v>
      </c>
      <c r="HO876" s="110" t="n">
        <f aca="false">SUM(HC876:HN876)/12</f>
        <v>11.0416666666667</v>
      </c>
      <c r="IA876" s="1" t="n">
        <f aca="false">IA875+1</f>
        <v>1976</v>
      </c>
      <c r="IB876" s="113" t="s">
        <v>135</v>
      </c>
      <c r="IC876" s="109" t="n">
        <v>16.8</v>
      </c>
      <c r="ID876" s="109" t="n">
        <v>20.2</v>
      </c>
      <c r="IE876" s="109" t="n">
        <v>15.8</v>
      </c>
      <c r="IF876" s="109" t="n">
        <v>13.6</v>
      </c>
      <c r="IG876" s="109" t="n">
        <v>9.1</v>
      </c>
      <c r="IH876" s="109" t="n">
        <v>8.1</v>
      </c>
      <c r="II876" s="109" t="n">
        <v>6.9</v>
      </c>
      <c r="IJ876" s="109" t="n">
        <v>8.3</v>
      </c>
      <c r="IK876" s="109" t="n">
        <v>9.9</v>
      </c>
      <c r="IL876" s="109" t="n">
        <v>11</v>
      </c>
      <c r="IM876" s="109" t="n">
        <v>13.8</v>
      </c>
      <c r="IN876" s="109" t="n">
        <v>16.6</v>
      </c>
      <c r="IO876" s="110" t="n">
        <f aca="false">SUM(IC876:IN876)/12</f>
        <v>12.5083333333333</v>
      </c>
      <c r="JA876" s="1" t="n">
        <f aca="false">JA875+1</f>
        <v>1976</v>
      </c>
      <c r="JB876" s="113" t="s">
        <v>135</v>
      </c>
      <c r="JC876" s="109" t="n">
        <v>13.4</v>
      </c>
      <c r="JD876" s="109" t="n">
        <v>13.9</v>
      </c>
      <c r="JE876" s="109" t="n">
        <v>12.5</v>
      </c>
      <c r="JF876" s="109" t="n">
        <v>12</v>
      </c>
      <c r="JG876" s="109" t="n">
        <v>9.9</v>
      </c>
      <c r="JH876" s="109" t="n">
        <v>8.9</v>
      </c>
      <c r="JI876" s="109" t="n">
        <v>8</v>
      </c>
      <c r="JJ876" s="109" t="n">
        <v>8.3</v>
      </c>
      <c r="JK876" s="109" t="n">
        <v>8.8</v>
      </c>
      <c r="JL876" s="109" t="n">
        <v>8.9</v>
      </c>
      <c r="JM876" s="109" t="n">
        <v>11.1</v>
      </c>
      <c r="JN876" s="109" t="n">
        <v>13.8</v>
      </c>
      <c r="JO876" s="110" t="n">
        <f aca="false">SUM(JC876:JN876)/12</f>
        <v>10.7916666666667</v>
      </c>
      <c r="KA876" s="1" t="n">
        <f aca="false">KA875+1</f>
        <v>1976</v>
      </c>
      <c r="KB876" s="113" t="s">
        <v>135</v>
      </c>
      <c r="KC876" s="109" t="n">
        <v>14.1</v>
      </c>
      <c r="KD876" s="109" t="n">
        <v>17.9</v>
      </c>
      <c r="KE876" s="109" t="n">
        <v>12.6</v>
      </c>
      <c r="KF876" s="109" t="n">
        <v>10.9</v>
      </c>
      <c r="KG876" s="109" t="n">
        <v>7.4</v>
      </c>
      <c r="KH876" s="109" t="n">
        <v>7.2</v>
      </c>
      <c r="KI876" s="109" t="n">
        <v>5.3</v>
      </c>
      <c r="KJ876" s="109" t="n">
        <v>6.9</v>
      </c>
      <c r="KK876" s="109" t="n">
        <v>7.7</v>
      </c>
      <c r="KL876" s="109" t="n">
        <v>8.4</v>
      </c>
      <c r="KM876" s="109" t="n">
        <v>11.4</v>
      </c>
      <c r="KN876" s="109" t="n">
        <v>14.5</v>
      </c>
      <c r="KO876" s="110" t="n">
        <f aca="false">SUM(KC876:KN876)/12</f>
        <v>10.3583333333333</v>
      </c>
      <c r="LA876" s="1" t="n">
        <f aca="false">LA875+1</f>
        <v>1976</v>
      </c>
      <c r="LB876" s="113" t="s">
        <v>135</v>
      </c>
      <c r="LC876" s="109" t="n">
        <v>14.7</v>
      </c>
      <c r="LD876" s="109" t="n">
        <v>16.7</v>
      </c>
      <c r="LE876" s="109" t="n">
        <v>12</v>
      </c>
      <c r="LF876" s="109" t="n">
        <v>9.9</v>
      </c>
      <c r="LG876" s="109" t="n">
        <v>5.7</v>
      </c>
      <c r="LH876" s="109" t="n">
        <v>6.2</v>
      </c>
      <c r="LI876" s="109" t="n">
        <v>3.9</v>
      </c>
      <c r="LJ876" s="109" t="n">
        <v>6.3</v>
      </c>
      <c r="LK876" s="109" t="n">
        <v>7.5</v>
      </c>
      <c r="LL876" s="109" t="n">
        <v>8.7</v>
      </c>
      <c r="LM876" s="109" t="n">
        <v>11</v>
      </c>
      <c r="LN876" s="109" t="n">
        <v>13.3</v>
      </c>
      <c r="LO876" s="110" t="n">
        <f aca="false">SUM(LC876:LN876)/12</f>
        <v>9.65833333333333</v>
      </c>
      <c r="MA876" s="1" t="n">
        <f aca="false">MA875+1</f>
        <v>1976</v>
      </c>
      <c r="MB876" s="113" t="s">
        <v>135</v>
      </c>
      <c r="MC876" s="109" t="n">
        <v>13.4</v>
      </c>
      <c r="MD876" s="109" t="n">
        <v>14.5</v>
      </c>
      <c r="ME876" s="109" t="n">
        <v>11.6</v>
      </c>
      <c r="MF876" s="109" t="n">
        <v>10.6</v>
      </c>
      <c r="MG876" s="109" t="n">
        <v>7.7</v>
      </c>
      <c r="MH876" s="109" t="n">
        <v>7.2</v>
      </c>
      <c r="MI876" s="109" t="n">
        <v>5.3</v>
      </c>
      <c r="MJ876" s="109" t="n">
        <v>6.5</v>
      </c>
      <c r="MK876" s="109" t="n">
        <v>7.1</v>
      </c>
      <c r="ML876" s="109" t="n">
        <v>8.4</v>
      </c>
      <c r="MM876" s="109" t="n">
        <v>10.4</v>
      </c>
      <c r="MN876" s="109" t="n">
        <v>12.7</v>
      </c>
      <c r="MO876" s="110" t="n">
        <f aca="false">SUM(MC876:MN876)/12</f>
        <v>9.61666666666667</v>
      </c>
      <c r="NA876" s="1" t="n">
        <f aca="false">NA875+1</f>
        <v>1975</v>
      </c>
      <c r="NB876" s="113" t="s">
        <v>134</v>
      </c>
      <c r="NC876" s="109" t="n">
        <v>14.8</v>
      </c>
      <c r="ND876" s="109" t="n">
        <v>20.2</v>
      </c>
      <c r="NE876" s="109" t="n">
        <v>13.1</v>
      </c>
      <c r="NF876" s="109" t="n">
        <v>10.3</v>
      </c>
      <c r="NG876" s="109" t="n">
        <v>7.9</v>
      </c>
      <c r="NH876" s="109" t="n">
        <v>1.8</v>
      </c>
      <c r="NI876" s="109" t="n">
        <v>5.5</v>
      </c>
      <c r="NJ876" s="109" t="n">
        <v>5</v>
      </c>
      <c r="NK876" s="109" t="n">
        <v>8.3</v>
      </c>
      <c r="NL876" s="109" t="n">
        <v>11</v>
      </c>
      <c r="NM876" s="109" t="n">
        <v>14.8</v>
      </c>
      <c r="NN876" s="109" t="n">
        <v>18.1</v>
      </c>
      <c r="NO876" s="110" t="n">
        <f aca="false">SUM(NC876:NN876)/12</f>
        <v>10.9</v>
      </c>
      <c r="OA876" s="5"/>
    </row>
    <row r="877" customFormat="false" ht="12.75" hidden="false" customHeight="false" outlineLevel="0" collapsed="false">
      <c r="A877" s="101"/>
      <c r="B877" s="102" t="n">
        <f aca="false">AVERAGE(AO877,BO877,CO877,DO877,EO877,FO877,GO877,HO877,IO877,JO877,KO877,LO877,MO877,NN877)</f>
        <v>11.0166666666667</v>
      </c>
      <c r="C877" s="103" t="n">
        <f aca="false">AVERAGE(B873:B877)</f>
        <v>11.3225</v>
      </c>
      <c r="D877" s="104" t="n">
        <f aca="false">AVERAGE(B868:B877)</f>
        <v>11.041875</v>
      </c>
      <c r="E877" s="102" t="n">
        <f aca="false">AVERAGE(B858:B877)</f>
        <v>10.8776091269841</v>
      </c>
      <c r="F877" s="105" t="n">
        <f aca="false">AVERAGE(B828:B877)</f>
        <v>10.7081944444444</v>
      </c>
      <c r="G877" s="3" t="n">
        <f aca="false">MAX(AC877:AN877,BC877:BN877,CC877:CN877,DC877:DN877,EC877:EN877,FC877:FN877,GC877:GN877,HC877:HN877,IC877:IN877,JC877:JN877,KC877:KN877,LC877:LN877,MC877:MN877,NB877:NM877)</f>
        <v>23.6</v>
      </c>
      <c r="H877" s="106" t="n">
        <f aca="false">MEDIAN(AC877:AN877,BC877:BN877,CC877:CN877,DC877:DN877,EC877:EN877,FC877:FN877,GC877:GN877,HC877:HN877,IC877:IN877,JC877:JN877,KC877:KN877,LC877:LN877,MC877:MN877,NB877:NM877)</f>
        <v>10.3</v>
      </c>
      <c r="I877" s="5" t="n">
        <f aca="false">MIN(AC877:AN877,BC877:BN877,CC877:CN877,DC877:DN877,EC877:EN877,FC877:FN877,GC877:GN877,HC877:HN877,IC877:IN877,JC877:JN877,KC877:KN877,LC877:LN877,MC877:MN877,NB877:NM877)</f>
        <v>1.1</v>
      </c>
      <c r="J877" s="107" t="n">
        <f aca="false">(G877+I877)/2</f>
        <v>12.35</v>
      </c>
      <c r="AA877" s="1" t="n">
        <f aca="false">AA876+1</f>
        <v>59</v>
      </c>
      <c r="AB877" s="108" t="n">
        <v>1977</v>
      </c>
      <c r="AC877" s="109" t="n">
        <v>17.4</v>
      </c>
      <c r="AD877" s="109" t="n">
        <v>17.9</v>
      </c>
      <c r="AE877" s="109" t="n">
        <v>15.6</v>
      </c>
      <c r="AF877" s="109" t="n">
        <v>11.4</v>
      </c>
      <c r="AG877" s="109" t="n">
        <v>10.9</v>
      </c>
      <c r="AH877" s="109" t="n">
        <v>8.9</v>
      </c>
      <c r="AI877" s="109" t="n">
        <v>8</v>
      </c>
      <c r="AJ877" s="109" t="n">
        <v>10.3</v>
      </c>
      <c r="AK877" s="109" t="n">
        <v>8.9</v>
      </c>
      <c r="AL877" s="109" t="n">
        <v>13.1</v>
      </c>
      <c r="AM877" s="109" t="n">
        <v>13.5</v>
      </c>
      <c r="AN877" s="109" t="n">
        <v>16.6</v>
      </c>
      <c r="AO877" s="110" t="n">
        <f aca="false">SUM(AC877:AN877)/12</f>
        <v>12.7083333333333</v>
      </c>
      <c r="AQ877" s="112"/>
      <c r="AR877" s="109"/>
      <c r="AS877" s="109"/>
      <c r="AT877" s="109"/>
      <c r="AU877" s="109"/>
      <c r="AV877" s="109"/>
      <c r="AW877" s="109"/>
      <c r="AX877" s="109"/>
      <c r="AY877" s="109"/>
      <c r="AZ877" s="109"/>
      <c r="BA877" s="1" t="n">
        <f aca="false">BA876+1</f>
        <v>1977</v>
      </c>
      <c r="BB877" s="113" t="s">
        <v>136</v>
      </c>
      <c r="BC877" s="109" t="n">
        <v>14</v>
      </c>
      <c r="BD877" s="109" t="n">
        <v>15.4</v>
      </c>
      <c r="BE877" s="109" t="n">
        <v>11.9</v>
      </c>
      <c r="BF877" s="109" t="n">
        <v>7.2</v>
      </c>
      <c r="BG877" s="109" t="n">
        <v>7</v>
      </c>
      <c r="BH877" s="109" t="n">
        <v>4.5</v>
      </c>
      <c r="BI877" s="109" t="n">
        <v>3.4</v>
      </c>
      <c r="BJ877" s="109" t="n">
        <v>6.1</v>
      </c>
      <c r="BK877" s="109" t="n">
        <v>5.2</v>
      </c>
      <c r="BL877" s="109" t="n">
        <v>9</v>
      </c>
      <c r="BM877" s="109" t="n">
        <v>10.1</v>
      </c>
      <c r="BN877" s="109" t="n">
        <v>13</v>
      </c>
      <c r="BO877" s="110" t="n">
        <f aca="false">SUM(BC877:BN877)/12</f>
        <v>8.9</v>
      </c>
      <c r="BP877" s="109"/>
      <c r="BQ877" s="109"/>
      <c r="BR877" s="109"/>
      <c r="BS877" s="119"/>
      <c r="CA877" s="1" t="n">
        <f aca="false">CA876+1</f>
        <v>1977</v>
      </c>
      <c r="CB877" s="111" t="n">
        <v>1977</v>
      </c>
      <c r="CC877" s="109" t="n">
        <v>16.1</v>
      </c>
      <c r="CD877" s="109" t="n">
        <v>17.1</v>
      </c>
      <c r="CE877" s="109" t="n">
        <v>15.2</v>
      </c>
      <c r="CF877" s="109" t="n">
        <v>13.2</v>
      </c>
      <c r="CG877" s="109" t="n">
        <v>12</v>
      </c>
      <c r="CH877" s="109" t="n">
        <v>10.3</v>
      </c>
      <c r="CI877" s="109" t="n">
        <v>9.8</v>
      </c>
      <c r="CJ877" s="109" t="n">
        <v>10.4</v>
      </c>
      <c r="CK877" s="109" t="n">
        <v>9.8</v>
      </c>
      <c r="CL877" s="109" t="n">
        <v>11.7</v>
      </c>
      <c r="CM877" s="109" t="n">
        <v>12.7</v>
      </c>
      <c r="CN877" s="109" t="n">
        <v>14.9</v>
      </c>
      <c r="CO877" s="110" t="n">
        <f aca="false">SUM(CC877:CN877)/12</f>
        <v>12.7666666666667</v>
      </c>
      <c r="DA877" s="1" t="n">
        <f aca="false">DA876+1</f>
        <v>1977</v>
      </c>
      <c r="DB877" s="113" t="s">
        <v>136</v>
      </c>
      <c r="DC877" s="109" t="n">
        <v>13.7</v>
      </c>
      <c r="DD877" s="109" t="n">
        <v>14.7</v>
      </c>
      <c r="DE877" s="109" t="n">
        <v>11.8</v>
      </c>
      <c r="DF877" s="109" t="n">
        <v>7</v>
      </c>
      <c r="DG877" s="109" t="n">
        <v>6.9</v>
      </c>
      <c r="DH877" s="109" t="n">
        <v>6.3</v>
      </c>
      <c r="DI877" s="109" t="n">
        <v>2.9</v>
      </c>
      <c r="DJ877" s="109" t="n">
        <v>5.6</v>
      </c>
      <c r="DK877" s="109" t="n">
        <v>4.9</v>
      </c>
      <c r="DL877" s="109" t="n">
        <v>9</v>
      </c>
      <c r="DM877" s="109" t="n">
        <v>10</v>
      </c>
      <c r="DN877" s="109" t="n">
        <v>12.8</v>
      </c>
      <c r="DO877" s="110" t="n">
        <f aca="false">SUM(DC877:DN877)/12</f>
        <v>8.8</v>
      </c>
      <c r="EA877" s="1" t="n">
        <f aca="false">EA876+1</f>
        <v>1977</v>
      </c>
      <c r="EB877" s="113" t="s">
        <v>136</v>
      </c>
      <c r="EC877" s="109" t="n">
        <v>20.4</v>
      </c>
      <c r="ED877" s="109" t="n">
        <v>23.6</v>
      </c>
      <c r="EE877" s="109" t="n">
        <v>17.1</v>
      </c>
      <c r="EF877" s="109" t="n">
        <v>11.9</v>
      </c>
      <c r="EG877" s="109" t="n">
        <v>8.8</v>
      </c>
      <c r="EH877" s="109" t="n">
        <v>5.1</v>
      </c>
      <c r="EI877" s="109" t="n">
        <v>2.8</v>
      </c>
      <c r="EJ877" s="109" t="n">
        <v>7.1</v>
      </c>
      <c r="EK877" s="109" t="n">
        <v>9.4</v>
      </c>
      <c r="EL877" s="109" t="n">
        <v>15.9</v>
      </c>
      <c r="EM877" s="109" t="n">
        <v>18</v>
      </c>
      <c r="EN877" s="109" t="n">
        <v>20.3</v>
      </c>
      <c r="EO877" s="110" t="n">
        <f aca="false">SUM(EC877:EN877)/12</f>
        <v>13.3666666666667</v>
      </c>
      <c r="FA877" s="1" t="n">
        <f aca="false">FA876+1</f>
        <v>1977</v>
      </c>
      <c r="FB877" s="113" t="s">
        <v>136</v>
      </c>
      <c r="FC877" s="109" t="n">
        <v>11.7</v>
      </c>
      <c r="FD877" s="109" t="n">
        <v>12.5</v>
      </c>
      <c r="FE877" s="109" t="n">
        <v>10.2</v>
      </c>
      <c r="FF877" s="109" t="n">
        <v>7.1</v>
      </c>
      <c r="FG877" s="109" t="n">
        <v>6.4</v>
      </c>
      <c r="FH877" s="109" t="n">
        <v>5.7</v>
      </c>
      <c r="FI877" s="109" t="n">
        <v>3.4</v>
      </c>
      <c r="FJ877" s="109" t="n">
        <v>6</v>
      </c>
      <c r="FK877" s="109" t="n">
        <v>4.6</v>
      </c>
      <c r="FL877" s="109" t="n">
        <v>7</v>
      </c>
      <c r="FM877" s="109" t="n">
        <v>8.2</v>
      </c>
      <c r="FN877" s="109" t="n">
        <v>11.1</v>
      </c>
      <c r="FO877" s="110" t="n">
        <f aca="false">SUM(FC877:FN877)/12</f>
        <v>7.825</v>
      </c>
      <c r="GA877" s="1" t="n">
        <f aca="false">GA876+1</f>
        <v>1977</v>
      </c>
      <c r="GB877" s="113" t="s">
        <v>136</v>
      </c>
      <c r="GC877" s="109" t="n">
        <v>10.5</v>
      </c>
      <c r="GD877" s="109" t="n">
        <v>11.6</v>
      </c>
      <c r="GE877" s="109" t="n">
        <v>10.3</v>
      </c>
      <c r="GF877" s="109" t="n">
        <v>8.4</v>
      </c>
      <c r="GG877" s="109" t="n">
        <v>6.4</v>
      </c>
      <c r="GH877" s="109" t="n">
        <v>6.8</v>
      </c>
      <c r="GI877" s="109" t="n">
        <v>4.4</v>
      </c>
      <c r="GJ877" s="109" t="n">
        <v>6</v>
      </c>
      <c r="GK877" s="109" t="n">
        <v>4.4</v>
      </c>
      <c r="GL877" s="109" t="n">
        <v>7.4</v>
      </c>
      <c r="GM877" s="109" t="n">
        <v>7.4</v>
      </c>
      <c r="GN877" s="109" t="n">
        <v>10</v>
      </c>
      <c r="GO877" s="110" t="n">
        <f aca="false">SUM(GC877:GN877)/12</f>
        <v>7.8</v>
      </c>
      <c r="HA877" s="1" t="n">
        <f aca="false">HA876+1</f>
        <v>1977</v>
      </c>
      <c r="HB877" s="113" t="s">
        <v>136</v>
      </c>
      <c r="HC877" s="109" t="n">
        <v>14.4</v>
      </c>
      <c r="HD877" s="109" t="n">
        <v>16.2</v>
      </c>
      <c r="HE877" s="109" t="n">
        <v>13.3</v>
      </c>
      <c r="HF877" s="109" t="n">
        <v>11.5</v>
      </c>
      <c r="HG877" s="109" t="n">
        <v>10.4</v>
      </c>
      <c r="HH877" s="109" t="n">
        <v>9.3</v>
      </c>
      <c r="HI877" s="109" t="n">
        <v>7.9</v>
      </c>
      <c r="HJ877" s="109" t="n">
        <v>9.7</v>
      </c>
      <c r="HK877" s="109" t="n">
        <v>8.8</v>
      </c>
      <c r="HL877" s="109" t="n">
        <v>11.4</v>
      </c>
      <c r="HM877" s="109" t="n">
        <v>12.8</v>
      </c>
      <c r="HN877" s="109" t="n">
        <v>15.2</v>
      </c>
      <c r="HO877" s="110" t="n">
        <f aca="false">SUM(HC877:HN877)/12</f>
        <v>11.7416666666667</v>
      </c>
      <c r="IA877" s="1" t="n">
        <f aca="false">IA876+1</f>
        <v>1977</v>
      </c>
      <c r="IB877" s="113" t="s">
        <v>136</v>
      </c>
      <c r="IC877" s="109" t="n">
        <v>18.2</v>
      </c>
      <c r="ID877" s="109" t="n">
        <v>19.1</v>
      </c>
      <c r="IE877" s="109" t="n">
        <v>15.5</v>
      </c>
      <c r="IF877" s="109" t="n">
        <v>11.6</v>
      </c>
      <c r="IG877" s="109" t="n">
        <v>11.2</v>
      </c>
      <c r="IH877" s="109" t="n">
        <v>8.6</v>
      </c>
      <c r="II877" s="109" t="n">
        <v>7.3</v>
      </c>
      <c r="IJ877" s="109" t="n">
        <v>10.8</v>
      </c>
      <c r="IK877" s="109" t="n">
        <v>9.9</v>
      </c>
      <c r="IL877" s="109" t="n">
        <v>13.9</v>
      </c>
      <c r="IM877" s="109" t="n">
        <v>15.7</v>
      </c>
      <c r="IN877" s="109" t="n">
        <v>18.4</v>
      </c>
      <c r="IO877" s="110" t="n">
        <f aca="false">SUM(IC877:IN877)/12</f>
        <v>13.35</v>
      </c>
      <c r="JA877" s="1" t="n">
        <f aca="false">JA876+1</f>
        <v>1977</v>
      </c>
      <c r="JB877" s="113" t="s">
        <v>136</v>
      </c>
      <c r="JC877" s="109" t="n">
        <v>13.8</v>
      </c>
      <c r="JD877" s="109" t="n">
        <v>14.5</v>
      </c>
      <c r="JE877" s="109" t="n">
        <v>12.9</v>
      </c>
      <c r="JF877" s="109" t="n">
        <v>11.6</v>
      </c>
      <c r="JG877" s="109" t="n">
        <v>9.3</v>
      </c>
      <c r="JH877" s="109" t="n">
        <v>9.7</v>
      </c>
      <c r="JI877" s="109" t="n">
        <v>6.8</v>
      </c>
      <c r="JJ877" s="109" t="n">
        <v>8.8</v>
      </c>
      <c r="JK877" s="109" t="n">
        <v>7.6</v>
      </c>
      <c r="JL877" s="109" t="n">
        <v>10.7</v>
      </c>
      <c r="JM877" s="109" t="n">
        <v>10.3</v>
      </c>
      <c r="JN877" s="109" t="n">
        <v>13.6</v>
      </c>
      <c r="JO877" s="110" t="n">
        <f aca="false">SUM(JC877:JN877)/12</f>
        <v>10.8</v>
      </c>
      <c r="KA877" s="1" t="n">
        <f aca="false">KA876+1</f>
        <v>1977</v>
      </c>
      <c r="KB877" s="113" t="s">
        <v>136</v>
      </c>
      <c r="KC877" s="109" t="n">
        <v>15.4</v>
      </c>
      <c r="KD877" s="109" t="n">
        <v>16</v>
      </c>
      <c r="KE877" s="109" t="n">
        <v>13.5</v>
      </c>
      <c r="KF877" s="109" t="n">
        <v>9.5</v>
      </c>
      <c r="KG877" s="109" t="n">
        <v>9.2</v>
      </c>
      <c r="KH877" s="109" t="n">
        <v>7.1</v>
      </c>
      <c r="KI877" s="109" t="n">
        <v>5.7</v>
      </c>
      <c r="KJ877" s="109" t="n">
        <v>8.1</v>
      </c>
      <c r="KK877" s="109" t="n">
        <v>6.5</v>
      </c>
      <c r="KL877" s="109" t="n">
        <v>10.4</v>
      </c>
      <c r="KM877" s="109" t="n">
        <v>11.9</v>
      </c>
      <c r="KN877" s="109" t="n">
        <v>15.3</v>
      </c>
      <c r="KO877" s="110" t="n">
        <f aca="false">SUM(KC877:KN877)/12</f>
        <v>10.7166666666667</v>
      </c>
      <c r="LA877" s="1" t="n">
        <f aca="false">LA876+1</f>
        <v>1977</v>
      </c>
      <c r="LB877" s="113" t="s">
        <v>136</v>
      </c>
      <c r="LC877" s="109" t="n">
        <v>15.1</v>
      </c>
      <c r="LD877" s="109" t="n">
        <v>15.2</v>
      </c>
      <c r="LE877" s="109" t="n">
        <v>12.5</v>
      </c>
      <c r="LF877" s="109" t="n">
        <v>8</v>
      </c>
      <c r="LG877" s="109" t="n">
        <v>7.9</v>
      </c>
      <c r="LH877" s="109" t="n">
        <v>6.2</v>
      </c>
      <c r="LI877" s="109" t="n">
        <v>4.6</v>
      </c>
      <c r="LJ877" s="109" t="n">
        <v>7.8</v>
      </c>
      <c r="LK877" s="109" t="n">
        <v>6.7</v>
      </c>
      <c r="LL877" s="109" t="n">
        <v>10</v>
      </c>
      <c r="LM877" s="109" t="n">
        <v>11.8</v>
      </c>
      <c r="LN877" s="109" t="n">
        <v>14.9</v>
      </c>
      <c r="LO877" s="110" t="n">
        <f aca="false">SUM(LC877:LN877)/12</f>
        <v>10.0583333333333</v>
      </c>
      <c r="MA877" s="1" t="n">
        <f aca="false">MA876+1</f>
        <v>1977</v>
      </c>
      <c r="MB877" s="113" t="s">
        <v>136</v>
      </c>
      <c r="MC877" s="109" t="n">
        <v>13.8</v>
      </c>
      <c r="MD877" s="109" t="n">
        <v>14</v>
      </c>
      <c r="ME877" s="109" t="n">
        <v>12.8</v>
      </c>
      <c r="MF877" s="109" t="n">
        <v>9.4</v>
      </c>
      <c r="MG877" s="109" t="n">
        <v>7.9</v>
      </c>
      <c r="MH877" s="109" t="n">
        <v>7.1</v>
      </c>
      <c r="MI877" s="109" t="n">
        <v>5</v>
      </c>
      <c r="MJ877" s="109" t="n">
        <v>6.7</v>
      </c>
      <c r="MK877" s="109" t="n">
        <v>7.1</v>
      </c>
      <c r="ML877" s="109" t="n">
        <v>8.6</v>
      </c>
      <c r="MM877" s="109" t="n">
        <v>9.9</v>
      </c>
      <c r="MN877" s="109" t="n">
        <v>12.9</v>
      </c>
      <c r="MO877" s="110" t="n">
        <f aca="false">SUM(MC877:MN877)/12</f>
        <v>9.6</v>
      </c>
      <c r="NA877" s="1" t="n">
        <f aca="false">NA876+1</f>
        <v>1976</v>
      </c>
      <c r="NB877" s="113" t="s">
        <v>135</v>
      </c>
      <c r="NC877" s="109" t="n">
        <v>16.8</v>
      </c>
      <c r="ND877" s="109" t="n">
        <v>20.2</v>
      </c>
      <c r="NE877" s="109" t="n">
        <v>15</v>
      </c>
      <c r="NF877" s="109" t="n">
        <v>9.5</v>
      </c>
      <c r="NG877" s="109" t="n">
        <v>5</v>
      </c>
      <c r="NH877" s="109" t="n">
        <v>2.9</v>
      </c>
      <c r="NI877" s="109" t="n">
        <v>1.1</v>
      </c>
      <c r="NJ877" s="109" t="n">
        <v>4.2</v>
      </c>
      <c r="NK877" s="109" t="n">
        <v>7.2</v>
      </c>
      <c r="NL877" s="109" t="n">
        <v>10.8</v>
      </c>
      <c r="NM877" s="109" t="n">
        <v>12.6</v>
      </c>
      <c r="NN877" s="109" t="n">
        <v>15.8</v>
      </c>
      <c r="NO877" s="110" t="n">
        <f aca="false">SUM(NC877:NN877)/12</f>
        <v>10.0916666666667</v>
      </c>
      <c r="OA877" s="5"/>
    </row>
    <row r="878" customFormat="false" ht="12.75" hidden="false" customHeight="false" outlineLevel="0" collapsed="false">
      <c r="A878" s="101"/>
      <c r="B878" s="102" t="n">
        <f aca="false">AVERAGE(AO878,BO878,CO878,DO878,EO878,FO878,GO878,HO878,IO878,JO878,KO878,LO878,MO878,NN878)</f>
        <v>11.0220238095238</v>
      </c>
      <c r="C878" s="103" t="n">
        <f aca="false">AVERAGE(B874:B878)</f>
        <v>11.162380952381</v>
      </c>
      <c r="D878" s="104" t="n">
        <f aca="false">AVERAGE(B869:B878)</f>
        <v>11.0155456349206</v>
      </c>
      <c r="E878" s="102" t="n">
        <f aca="false">AVERAGE(B859:B878)</f>
        <v>10.9105555555556</v>
      </c>
      <c r="F878" s="105" t="n">
        <f aca="false">AVERAGE(B829:B878)</f>
        <v>10.7161349206349</v>
      </c>
      <c r="G878" s="3" t="n">
        <f aca="false">MAX(AC878:AN878,BC878:BN878,CC878:CN878,DC878:DN878,EC878:EN878,FC878:FN878,GC878:GN878,HC878:HN878,IC878:IN878,JC878:JN878,KC878:KN878,LC878:LN878,MC878:MN878,NB878:NM878)</f>
        <v>22</v>
      </c>
      <c r="H878" s="106" t="n">
        <f aca="false">MEDIAN(AC878:AN878,BC878:BN878,CC878:CN878,DC878:DN878,EC878:EN878,FC878:FN878,GC878:GN878,HC878:HN878,IC878:IN878,JC878:JN878,KC878:KN878,LC878:LN878,MC878:MN878,NB878:NM878)</f>
        <v>10.3</v>
      </c>
      <c r="I878" s="5" t="n">
        <f aca="false">MIN(AC878:AN878,BC878:BN878,CC878:CN878,DC878:DN878,EC878:EN878,FC878:FN878,GC878:GN878,HC878:HN878,IC878:IN878,JC878:JN878,KC878:KN878,LC878:LN878,MC878:MN878,NB878:NM878)</f>
        <v>3</v>
      </c>
      <c r="J878" s="107" t="n">
        <f aca="false">(G878+I878)/2</f>
        <v>12.5</v>
      </c>
      <c r="AA878" s="1" t="n">
        <f aca="false">AA877+1</f>
        <v>60</v>
      </c>
      <c r="AB878" s="108" t="n">
        <v>1978</v>
      </c>
      <c r="AC878" s="109" t="n">
        <v>15.9</v>
      </c>
      <c r="AD878" s="109" t="n">
        <v>16</v>
      </c>
      <c r="AE878" s="109" t="n">
        <v>16.2</v>
      </c>
      <c r="AF878" s="109" t="n">
        <v>12.3</v>
      </c>
      <c r="AG878" s="109" t="n">
        <v>11.5</v>
      </c>
      <c r="AH878" s="109" t="n">
        <v>8.5</v>
      </c>
      <c r="AI878" s="109" t="n">
        <v>8.1</v>
      </c>
      <c r="AJ878" s="109" t="n">
        <v>7.5</v>
      </c>
      <c r="AK878" s="109" t="n">
        <v>9.5</v>
      </c>
      <c r="AL878" s="109" t="n">
        <v>12.4</v>
      </c>
      <c r="AM878" s="109" t="n">
        <v>13.7</v>
      </c>
      <c r="AN878" s="109" t="n">
        <v>15.4</v>
      </c>
      <c r="AO878" s="110" t="n">
        <f aca="false">SUM(AC878:AN878)/12</f>
        <v>12.25</v>
      </c>
      <c r="AQ878" s="112"/>
      <c r="AR878" s="109"/>
      <c r="AS878" s="109"/>
      <c r="AT878" s="109"/>
      <c r="AU878" s="109"/>
      <c r="AV878" s="109"/>
      <c r="AW878" s="109"/>
      <c r="AX878" s="109"/>
      <c r="AY878" s="109"/>
      <c r="AZ878" s="109"/>
      <c r="BA878" s="1" t="n">
        <f aca="false">BA877+1</f>
        <v>1978</v>
      </c>
      <c r="BB878" s="113" t="s">
        <v>137</v>
      </c>
      <c r="BC878" s="109" t="n">
        <v>12.9</v>
      </c>
      <c r="BD878" s="109" t="n">
        <v>13</v>
      </c>
      <c r="BE878" s="109" t="n">
        <v>12.8</v>
      </c>
      <c r="BF878" s="109" t="n">
        <v>8.8</v>
      </c>
      <c r="BG878" s="109" t="n">
        <v>7.3</v>
      </c>
      <c r="BH878" s="109" t="n">
        <v>5.9</v>
      </c>
      <c r="BI878" s="109" t="n">
        <v>4.8</v>
      </c>
      <c r="BJ878" s="109" t="n">
        <v>3.8</v>
      </c>
      <c r="BK878" s="109" t="n">
        <v>6.2</v>
      </c>
      <c r="BL878" s="109" t="n">
        <v>7.4</v>
      </c>
      <c r="BM878" s="109" t="n">
        <v>9.9</v>
      </c>
      <c r="BN878" s="109" t="n">
        <v>11.7</v>
      </c>
      <c r="BO878" s="110" t="n">
        <f aca="false">SUM(BC878:BN878)/12</f>
        <v>8.70833333333333</v>
      </c>
      <c r="BP878" s="109"/>
      <c r="BQ878" s="109"/>
      <c r="BR878" s="109"/>
      <c r="BS878" s="109"/>
      <c r="CA878" s="1" t="n">
        <f aca="false">CA877+1</f>
        <v>1978</v>
      </c>
      <c r="CB878" s="111" t="n">
        <v>1978</v>
      </c>
      <c r="CC878" s="109" t="n">
        <v>15.5</v>
      </c>
      <c r="CD878" s="109" t="n">
        <v>15.2</v>
      </c>
      <c r="CE878" s="109" t="n">
        <v>15.1</v>
      </c>
      <c r="CF878" s="109" t="n">
        <v>14</v>
      </c>
      <c r="CG878" s="109" t="n">
        <v>12.5</v>
      </c>
      <c r="CH878" s="109" t="n">
        <v>10.3</v>
      </c>
      <c r="CI878" s="109" t="n">
        <v>8.8</v>
      </c>
      <c r="CJ878" s="109" t="n">
        <v>9</v>
      </c>
      <c r="CK878" s="109" t="n">
        <v>9.9</v>
      </c>
      <c r="CL878" s="109" t="n">
        <v>12.1</v>
      </c>
      <c r="CM878" s="109" t="n">
        <v>13.3</v>
      </c>
      <c r="CN878" s="109" t="n">
        <v>14.2</v>
      </c>
      <c r="CO878" s="110" t="n">
        <f aca="false">SUM(CC878:CN878)/12</f>
        <v>12.4916666666667</v>
      </c>
      <c r="DA878" s="1" t="n">
        <f aca="false">DA877+1</f>
        <v>1978</v>
      </c>
      <c r="DB878" s="113" t="s">
        <v>137</v>
      </c>
      <c r="DC878" s="109" t="n">
        <v>13.2</v>
      </c>
      <c r="DD878" s="109" t="n">
        <v>12.2</v>
      </c>
      <c r="DE878" s="109" t="n">
        <v>12.8</v>
      </c>
      <c r="DF878" s="109" t="n">
        <v>9</v>
      </c>
      <c r="DG878" s="109" t="n">
        <v>7.8</v>
      </c>
      <c r="DH878" s="109" t="n">
        <v>5.3</v>
      </c>
      <c r="DI878" s="109" t="n">
        <v>4.7</v>
      </c>
      <c r="DJ878" s="109" t="n">
        <v>4</v>
      </c>
      <c r="DK878" s="109" t="n">
        <v>6.6</v>
      </c>
      <c r="DL878" s="109" t="n">
        <v>7.7</v>
      </c>
      <c r="DM878" s="109" t="n">
        <v>10.7</v>
      </c>
      <c r="DN878" s="109" t="n">
        <v>11.4</v>
      </c>
      <c r="DO878" s="110" t="n">
        <f aca="false">SUM(DC878:DN878)/12</f>
        <v>8.78333333333333</v>
      </c>
      <c r="EA878" s="1" t="n">
        <f aca="false">EA877+1</f>
        <v>1978</v>
      </c>
      <c r="EB878" s="113" t="s">
        <v>137</v>
      </c>
      <c r="EC878" s="109" t="n">
        <v>20.9</v>
      </c>
      <c r="ED878" s="109" t="n">
        <v>22</v>
      </c>
      <c r="EE878" s="109" t="n">
        <v>19.3</v>
      </c>
      <c r="EF878" s="109" t="n">
        <v>11.2</v>
      </c>
      <c r="EG878" s="109" t="n">
        <v>9.5</v>
      </c>
      <c r="EH878" s="109" t="n">
        <v>7.2</v>
      </c>
      <c r="EI878" s="109" t="n">
        <v>5.7</v>
      </c>
      <c r="EJ878" s="109" t="n">
        <v>6</v>
      </c>
      <c r="EK878" s="109" t="n">
        <v>9.1</v>
      </c>
      <c r="EL878" s="109" t="n">
        <v>13.4</v>
      </c>
      <c r="EM878" s="109" t="n">
        <v>16.6</v>
      </c>
      <c r="EN878" s="109" t="n">
        <v>18.6</v>
      </c>
      <c r="EO878" s="110" t="n">
        <f aca="false">SUM(EC878:EN878)/12</f>
        <v>13.2916666666667</v>
      </c>
      <c r="FA878" s="1" t="n">
        <f aca="false">FA877+1</f>
        <v>1978</v>
      </c>
      <c r="FB878" s="113" t="s">
        <v>137</v>
      </c>
      <c r="FC878" s="109" t="n">
        <v>11.3</v>
      </c>
      <c r="FD878" s="109" t="n">
        <v>11.4</v>
      </c>
      <c r="FE878" s="109" t="n">
        <v>11.6</v>
      </c>
      <c r="FF878" s="109" t="n">
        <v>8</v>
      </c>
      <c r="FG878" s="109" t="n">
        <v>7.3</v>
      </c>
      <c r="FH878" s="109" t="n">
        <v>5.8</v>
      </c>
      <c r="FI878" s="109" t="n">
        <v>5.1</v>
      </c>
      <c r="FJ878" s="109" t="n">
        <v>3.6</v>
      </c>
      <c r="FK878" s="109" t="n">
        <v>6.2</v>
      </c>
      <c r="FL878" s="109" t="n">
        <v>6.1</v>
      </c>
      <c r="FM878" s="109" t="n">
        <v>8.9</v>
      </c>
      <c r="FN878" s="109" t="n">
        <v>10.4</v>
      </c>
      <c r="FO878" s="110" t="n">
        <f aca="false">SUM(FC878:FN878)/12</f>
        <v>7.975</v>
      </c>
      <c r="GA878" s="1" t="n">
        <f aca="false">GA877+1</f>
        <v>1978</v>
      </c>
      <c r="GB878" s="113" t="s">
        <v>137</v>
      </c>
      <c r="GC878" s="109" t="n">
        <v>9.6</v>
      </c>
      <c r="GD878" s="109" t="n">
        <v>10.3</v>
      </c>
      <c r="GE878" s="109" t="n">
        <v>11.3</v>
      </c>
      <c r="GF878" s="109" t="n">
        <v>8.3</v>
      </c>
      <c r="GG878" s="109" t="n">
        <v>8.7</v>
      </c>
      <c r="GH878" s="109" t="n">
        <v>5.2</v>
      </c>
      <c r="GI878" s="109" t="n">
        <v>5.4</v>
      </c>
      <c r="GJ878" s="109" t="n">
        <v>4.9</v>
      </c>
      <c r="GK878" s="109" t="n">
        <v>6.5</v>
      </c>
      <c r="GL878" s="109" t="n">
        <v>7.2</v>
      </c>
      <c r="GM878" s="109" t="n">
        <v>9</v>
      </c>
      <c r="GN878" s="109" t="n">
        <v>9.8</v>
      </c>
      <c r="GO878" s="110" t="n">
        <f aca="false">SUM(GC878:GN878)/12</f>
        <v>8.01666666666667</v>
      </c>
      <c r="HA878" s="1" t="n">
        <f aca="false">HA877+1</f>
        <v>1978</v>
      </c>
      <c r="HB878" s="113" t="s">
        <v>137</v>
      </c>
      <c r="HC878" s="109" t="n">
        <v>15.2</v>
      </c>
      <c r="HD878" s="109" t="n">
        <v>15.5</v>
      </c>
      <c r="HE878" s="109" t="n">
        <v>15.3</v>
      </c>
      <c r="HF878" s="109" t="n">
        <v>12.8</v>
      </c>
      <c r="HG878" s="109" t="n">
        <v>10.6</v>
      </c>
      <c r="HH878" s="109" t="n">
        <v>9.9</v>
      </c>
      <c r="HI878" s="109" t="n">
        <v>9.1</v>
      </c>
      <c r="HJ878" s="109" t="n">
        <v>8.7</v>
      </c>
      <c r="HK878" s="109" t="n">
        <v>9</v>
      </c>
      <c r="HL878" s="109" t="n">
        <v>11.4</v>
      </c>
      <c r="HM878" s="109" t="n">
        <v>13</v>
      </c>
      <c r="HN878" s="109" t="n">
        <v>13.7</v>
      </c>
      <c r="HO878" s="110" t="n">
        <f aca="false">SUM(HC878:HN878)/12</f>
        <v>12.0166666666667</v>
      </c>
      <c r="IA878" s="1" t="n">
        <f aca="false">IA877+1</f>
        <v>1978</v>
      </c>
      <c r="IB878" s="113" t="s">
        <v>137</v>
      </c>
      <c r="IC878" s="109" t="n">
        <v>17.3</v>
      </c>
      <c r="ID878" s="109" t="n">
        <v>17.6</v>
      </c>
      <c r="IE878" s="109" t="n">
        <v>16.9</v>
      </c>
      <c r="IF878" s="109" t="n">
        <v>12.6</v>
      </c>
      <c r="IG878" s="109" t="n">
        <v>11.3</v>
      </c>
      <c r="IH878" s="109" t="n">
        <v>9.3</v>
      </c>
      <c r="II878" s="109" t="n">
        <v>8.4</v>
      </c>
      <c r="IJ878" s="109" t="n">
        <v>7.3</v>
      </c>
      <c r="IK878" s="109" t="n">
        <v>9.9</v>
      </c>
      <c r="IL878" s="109" t="n">
        <v>12.2</v>
      </c>
      <c r="IM878" s="109" t="n">
        <v>14</v>
      </c>
      <c r="IN878" s="109" t="n">
        <v>15.7</v>
      </c>
      <c r="IO878" s="110" t="n">
        <f aca="false">SUM(IC878:IN878)/12</f>
        <v>12.7083333333333</v>
      </c>
      <c r="JA878" s="1" t="n">
        <f aca="false">JA877+1</f>
        <v>1978</v>
      </c>
      <c r="JB878" s="113" t="s">
        <v>137</v>
      </c>
      <c r="JC878" s="109" t="n">
        <v>12.3</v>
      </c>
      <c r="JD878" s="109" t="n">
        <v>12.5</v>
      </c>
      <c r="JE878" s="109" t="n">
        <v>13.6</v>
      </c>
      <c r="JF878" s="109" t="n">
        <v>11</v>
      </c>
      <c r="JG878" s="109" t="n">
        <v>11.2</v>
      </c>
      <c r="JH878" s="109" t="n">
        <v>7.2</v>
      </c>
      <c r="JI878" s="109" t="n">
        <v>8.8</v>
      </c>
      <c r="JJ878" s="109" t="n">
        <v>8.3</v>
      </c>
      <c r="JK878" s="109" t="n">
        <v>9.4</v>
      </c>
      <c r="JL878" s="109" t="n">
        <v>10.6</v>
      </c>
      <c r="JM878" s="109" t="n">
        <v>12</v>
      </c>
      <c r="JN878" s="109" t="n">
        <v>12.3</v>
      </c>
      <c r="JO878" s="110" t="n">
        <f aca="false">SUM(JC878:JN878)/12</f>
        <v>10.7666666666667</v>
      </c>
      <c r="KA878" s="1" t="n">
        <f aca="false">KA877+1</f>
        <v>1978</v>
      </c>
      <c r="KB878" s="113" t="s">
        <v>137</v>
      </c>
      <c r="KC878" s="109" t="n">
        <v>13.6</v>
      </c>
      <c r="KD878" s="109" t="n">
        <v>13.6</v>
      </c>
      <c r="KE878" s="109" t="n">
        <v>14.9</v>
      </c>
      <c r="KF878" s="109" t="n">
        <v>11.3</v>
      </c>
      <c r="KG878" s="109" t="n">
        <v>9.7</v>
      </c>
      <c r="KH878" s="109" t="n">
        <v>6.9</v>
      </c>
      <c r="KI878" s="109" t="n">
        <v>6.8</v>
      </c>
      <c r="KJ878" s="109" t="n">
        <v>5.9</v>
      </c>
      <c r="KK878" s="109" t="n">
        <v>7.6</v>
      </c>
      <c r="KL878" s="109" t="n">
        <v>9.5</v>
      </c>
      <c r="KM878" s="109" t="n">
        <v>11.6</v>
      </c>
      <c r="KN878" s="109" t="n">
        <v>13.1</v>
      </c>
      <c r="KO878" s="110" t="n">
        <f aca="false">SUM(KC878:KN878)/12</f>
        <v>10.375</v>
      </c>
      <c r="LA878" s="1" t="n">
        <f aca="false">LA877+1</f>
        <v>1978</v>
      </c>
      <c r="LB878" s="113" t="s">
        <v>137</v>
      </c>
      <c r="LC878" s="109" t="n">
        <v>13.5</v>
      </c>
      <c r="LD878" s="109" t="n">
        <v>14.2</v>
      </c>
      <c r="LE878" s="109" t="n">
        <v>14</v>
      </c>
      <c r="LF878" s="109" t="n">
        <v>10</v>
      </c>
      <c r="LG878" s="109" t="n">
        <v>8.4</v>
      </c>
      <c r="LH878" s="109" t="n">
        <v>6.5</v>
      </c>
      <c r="LI878" s="109" t="n">
        <v>6.2</v>
      </c>
      <c r="LJ878" s="109" t="n">
        <v>4.7</v>
      </c>
      <c r="LK878" s="109" t="n">
        <v>7</v>
      </c>
      <c r="LL878" s="109" t="n">
        <v>8</v>
      </c>
      <c r="LM878" s="109" t="n">
        <v>11.1</v>
      </c>
      <c r="LN878" s="109" t="n">
        <v>12.2</v>
      </c>
      <c r="LO878" s="110" t="n">
        <f aca="false">SUM(LC878:LN878)/12</f>
        <v>9.65</v>
      </c>
      <c r="MA878" s="1" t="n">
        <f aca="false">MA877+1</f>
        <v>1978</v>
      </c>
      <c r="MB878" s="113" t="s">
        <v>137</v>
      </c>
      <c r="MC878" s="109" t="n">
        <v>13</v>
      </c>
      <c r="MD878" s="109" t="n">
        <v>12.9</v>
      </c>
      <c r="ME878" s="109" t="n">
        <v>13.2</v>
      </c>
      <c r="MF878" s="109" t="n">
        <v>9.8</v>
      </c>
      <c r="MG878" s="109" t="n">
        <v>9.2</v>
      </c>
      <c r="MH878" s="109" t="n">
        <v>6.9</v>
      </c>
      <c r="MI878" s="109" t="n">
        <v>6.7</v>
      </c>
      <c r="MJ878" s="109" t="n">
        <v>5</v>
      </c>
      <c r="MK878" s="109" t="n">
        <v>7.4</v>
      </c>
      <c r="ML878" s="109" t="n">
        <v>8.5</v>
      </c>
      <c r="MM878" s="109" t="n">
        <v>10.5</v>
      </c>
      <c r="MN878" s="109" t="n">
        <v>11.8</v>
      </c>
      <c r="MO878" s="110" t="n">
        <f aca="false">SUM(MC878:MN878)/12</f>
        <v>9.575</v>
      </c>
      <c r="NA878" s="1" t="n">
        <f aca="false">NA877+1</f>
        <v>1977</v>
      </c>
      <c r="NB878" s="113" t="s">
        <v>136</v>
      </c>
      <c r="NC878" s="109" t="n">
        <v>18.3</v>
      </c>
      <c r="ND878" s="109" t="n">
        <v>19.4</v>
      </c>
      <c r="NE878" s="109" t="n">
        <v>13.8</v>
      </c>
      <c r="NF878" s="109" t="n">
        <v>9.5</v>
      </c>
      <c r="NG878" s="109" t="n">
        <v>7.9</v>
      </c>
      <c r="NH878" s="109" t="n">
        <v>5.4</v>
      </c>
      <c r="NI878" s="109" t="n">
        <v>3</v>
      </c>
      <c r="NJ878" s="109" t="n">
        <v>5.9</v>
      </c>
      <c r="NK878" s="109" t="n">
        <v>8.6</v>
      </c>
      <c r="NL878" s="109" t="n">
        <v>12.9</v>
      </c>
      <c r="NM878" s="109" t="n">
        <v>15.4</v>
      </c>
      <c r="NN878" s="109" t="n">
        <v>17.7</v>
      </c>
      <c r="NO878" s="110" t="n">
        <f aca="false">SUM(NC878:NN878)/12</f>
        <v>11.4833333333333</v>
      </c>
      <c r="OA878" s="5"/>
    </row>
    <row r="879" customFormat="false" ht="12.75" hidden="false" customHeight="false" outlineLevel="0" collapsed="false">
      <c r="A879" s="101"/>
      <c r="B879" s="102" t="n">
        <f aca="false">AVERAGE(AO879,BO879,CO879,DO879,EO879,FO879,GO879,HO879,IO879,JO879,KO879,LO879,MO879,NN879)</f>
        <v>11.1904761904762</v>
      </c>
      <c r="C879" s="103" t="n">
        <f aca="false">AVERAGE(B875:B879)</f>
        <v>11.0692857142857</v>
      </c>
      <c r="D879" s="104" t="n">
        <f aca="false">AVERAGE(B870:B879)</f>
        <v>11.0797718253968</v>
      </c>
      <c r="E879" s="102" t="n">
        <f aca="false">AVERAGE(B860:B879)</f>
        <v>10.9383680555556</v>
      </c>
      <c r="F879" s="105" t="n">
        <f aca="false">AVERAGE(B830:B879)</f>
        <v>10.7353849206349</v>
      </c>
      <c r="G879" s="3" t="n">
        <f aca="false">MAX(AC879:AN879,BC879:BN879,CC879:CN879,DC879:DN879,EC879:EN879,FC879:FN879,GC879:GN879,HC879:HN879,IC879:IN879,JC879:JN879,KC879:KN879,LC879:LN879,MC879:MN879,NB879:NM879)</f>
        <v>25.2</v>
      </c>
      <c r="H879" s="106" t="n">
        <f aca="false">MEDIAN(AC879:AN879,BC879:BN879,CC879:CN879,DC879:DN879,EC879:EN879,FC879:FN879,GC879:GN879,HC879:HN879,IC879:IN879,JC879:JN879,KC879:KN879,LC879:LN879,MC879:MN879,NB879:NM879)</f>
        <v>10.3</v>
      </c>
      <c r="I879" s="5" t="n">
        <f aca="false">MIN(AC879:AN879,BC879:BN879,CC879:CN879,DC879:DN879,EC879:EN879,FC879:FN879,GC879:GN879,HC879:HN879,IC879:IN879,JC879:JN879,KC879:KN879,LC879:LN879,MC879:MN879,NB879:NM879)</f>
        <v>4</v>
      </c>
      <c r="J879" s="107" t="n">
        <f aca="false">(G879+I879)/2</f>
        <v>14.6</v>
      </c>
      <c r="AA879" s="1" t="n">
        <f aca="false">AA878+1</f>
        <v>61</v>
      </c>
      <c r="AB879" s="108" t="n">
        <v>1979</v>
      </c>
      <c r="AC879" s="109" t="n">
        <v>18</v>
      </c>
      <c r="AD879" s="109" t="n">
        <v>16.8</v>
      </c>
      <c r="AE879" s="109" t="n">
        <v>13.8</v>
      </c>
      <c r="AF879" s="109" t="n">
        <v>11.1</v>
      </c>
      <c r="AG879" s="109" t="n">
        <v>8.7</v>
      </c>
      <c r="AH879" s="109" t="n">
        <v>8.3</v>
      </c>
      <c r="AI879" s="109" t="n">
        <v>7.1</v>
      </c>
      <c r="AJ879" s="109" t="n">
        <v>7.8</v>
      </c>
      <c r="AK879" s="109" t="n">
        <v>10.2</v>
      </c>
      <c r="AL879" s="109" t="n">
        <v>9.6</v>
      </c>
      <c r="AM879" s="109" t="n">
        <v>12.7</v>
      </c>
      <c r="AN879" s="109" t="n">
        <v>14.9</v>
      </c>
      <c r="AO879" s="110" t="n">
        <f aca="false">SUM(AC879:AN879)/12</f>
        <v>11.5833333333333</v>
      </c>
      <c r="AQ879" s="112"/>
      <c r="AR879" s="109"/>
      <c r="AS879" s="109"/>
      <c r="AT879" s="109"/>
      <c r="AU879" s="109"/>
      <c r="AV879" s="109"/>
      <c r="AW879" s="109"/>
      <c r="AX879" s="109"/>
      <c r="AY879" s="109"/>
      <c r="AZ879" s="109"/>
      <c r="BA879" s="1" t="n">
        <f aca="false">BA878+1</f>
        <v>1979</v>
      </c>
      <c r="BB879" s="113" t="s">
        <v>138</v>
      </c>
      <c r="BC879" s="109" t="n">
        <v>16.4</v>
      </c>
      <c r="BD879" s="109" t="n">
        <v>15.7</v>
      </c>
      <c r="BE879" s="109" t="n">
        <v>11.7</v>
      </c>
      <c r="BF879" s="109" t="n">
        <v>8.4</v>
      </c>
      <c r="BG879" s="109" t="n">
        <v>5.3</v>
      </c>
      <c r="BH879" s="109" t="n">
        <v>5.3</v>
      </c>
      <c r="BI879" s="109" t="n">
        <v>4.2</v>
      </c>
      <c r="BJ879" s="109" t="n">
        <v>5.1</v>
      </c>
      <c r="BK879" s="109" t="n">
        <v>7.7</v>
      </c>
      <c r="BL879" s="109" t="n">
        <v>8.1</v>
      </c>
      <c r="BM879" s="109" t="n">
        <v>11.2</v>
      </c>
      <c r="BN879" s="109" t="n">
        <v>12.6</v>
      </c>
      <c r="BO879" s="110" t="n">
        <f aca="false">SUM(BC879:BN879)/12</f>
        <v>9.30833333333333</v>
      </c>
      <c r="BP879" s="109"/>
      <c r="BQ879" s="109"/>
      <c r="BR879" s="109"/>
      <c r="BS879" s="109"/>
      <c r="CA879" s="1" t="n">
        <f aca="false">CA878+1</f>
        <v>1979</v>
      </c>
      <c r="CB879" s="111" t="n">
        <v>1979</v>
      </c>
      <c r="CC879" s="109" t="n">
        <v>17</v>
      </c>
      <c r="CD879" s="109" t="n">
        <v>16.3</v>
      </c>
      <c r="CE879" s="109" t="n">
        <v>15.5</v>
      </c>
      <c r="CF879" s="109" t="n">
        <v>13.4</v>
      </c>
      <c r="CG879" s="109" t="n">
        <v>12.1</v>
      </c>
      <c r="CH879" s="109" t="n">
        <v>11.2</v>
      </c>
      <c r="CI879" s="109" t="n">
        <v>9.5</v>
      </c>
      <c r="CJ879" s="109" t="n">
        <v>9.3</v>
      </c>
      <c r="CK879" s="109" t="n">
        <v>10.5</v>
      </c>
      <c r="CL879" s="109" t="n">
        <v>11.2</v>
      </c>
      <c r="CM879" s="109" t="n">
        <v>13.2</v>
      </c>
      <c r="CN879" s="109" t="n">
        <v>14.5</v>
      </c>
      <c r="CO879" s="110" t="n">
        <f aca="false">SUM(CC879:CN879)/12</f>
        <v>12.8083333333333</v>
      </c>
      <c r="DA879" s="1" t="n">
        <f aca="false">DA878+1</f>
        <v>1979</v>
      </c>
      <c r="DB879" s="113" t="s">
        <v>138</v>
      </c>
      <c r="DC879" s="109" t="n">
        <v>15.4</v>
      </c>
      <c r="DD879" s="109" t="n">
        <v>14.8</v>
      </c>
      <c r="DE879" s="109" t="n">
        <v>11.4</v>
      </c>
      <c r="DF879" s="109" t="n">
        <v>8.1</v>
      </c>
      <c r="DG879" s="109" t="n">
        <v>6.8</v>
      </c>
      <c r="DH879" s="109" t="n">
        <v>5.5</v>
      </c>
      <c r="DI879" s="109" t="n">
        <v>4</v>
      </c>
      <c r="DJ879" s="109" t="n">
        <v>5</v>
      </c>
      <c r="DK879" s="109" t="n">
        <v>7.7</v>
      </c>
      <c r="DL879" s="109" t="n">
        <v>8</v>
      </c>
      <c r="DM879" s="109" t="n">
        <v>11.1</v>
      </c>
      <c r="DN879" s="109" t="n">
        <v>12.9</v>
      </c>
      <c r="DO879" s="110" t="n">
        <f aca="false">SUM(DC879:DN879)/12</f>
        <v>9.225</v>
      </c>
      <c r="EA879" s="1" t="n">
        <f aca="false">EA878+1</f>
        <v>1979</v>
      </c>
      <c r="EB879" s="113" t="s">
        <v>138</v>
      </c>
      <c r="EC879" s="109" t="n">
        <v>25.2</v>
      </c>
      <c r="ED879" s="109" t="n">
        <v>21.3</v>
      </c>
      <c r="EE879" s="109" t="n">
        <v>18.8</v>
      </c>
      <c r="EF879" s="109" t="n">
        <v>13.3</v>
      </c>
      <c r="EG879" s="109" t="n">
        <v>9.3</v>
      </c>
      <c r="EH879" s="109" t="n">
        <v>7.1</v>
      </c>
      <c r="EI879" s="109" t="n">
        <v>4.7</v>
      </c>
      <c r="EJ879" s="109" t="n">
        <v>7.6</v>
      </c>
      <c r="EK879" s="109" t="n">
        <v>11</v>
      </c>
      <c r="EL879" s="109" t="n">
        <v>12.8</v>
      </c>
      <c r="EM879" s="109" t="n">
        <v>18</v>
      </c>
      <c r="EN879" s="109" t="n">
        <v>20.6</v>
      </c>
      <c r="EO879" s="110" t="n">
        <f aca="false">SUM(EC879:EN879)/12</f>
        <v>14.1416666666667</v>
      </c>
      <c r="FA879" s="1" t="n">
        <f aca="false">FA878+1</f>
        <v>1979</v>
      </c>
      <c r="FB879" s="113" t="s">
        <v>138</v>
      </c>
      <c r="FC879" s="109" t="n">
        <v>13.6</v>
      </c>
      <c r="FD879" s="109" t="n">
        <v>13.3</v>
      </c>
      <c r="FE879" s="109" t="n">
        <v>10</v>
      </c>
      <c r="FF879" s="109" t="n">
        <v>7.7</v>
      </c>
      <c r="FG879" s="109" t="n">
        <v>5.8</v>
      </c>
      <c r="FH879" s="109" t="n">
        <v>6.4</v>
      </c>
      <c r="FI879" s="109" t="n">
        <v>4.4</v>
      </c>
      <c r="FJ879" s="109" t="n">
        <v>5.4</v>
      </c>
      <c r="FK879" s="109" t="n">
        <v>7.4</v>
      </c>
      <c r="FL879" s="109" t="n">
        <v>7</v>
      </c>
      <c r="FM879" s="109" t="n">
        <v>9.2</v>
      </c>
      <c r="FN879" s="109" t="n">
        <v>11.7</v>
      </c>
      <c r="FO879" s="110" t="n">
        <f aca="false">SUM(FC879:FN879)/12</f>
        <v>8.49166666666667</v>
      </c>
      <c r="GA879" s="1" t="n">
        <f aca="false">GA878+1</f>
        <v>1979</v>
      </c>
      <c r="GB879" s="113" t="s">
        <v>138</v>
      </c>
      <c r="GC879" s="109" t="n">
        <v>11.9</v>
      </c>
      <c r="GD879" s="109" t="n">
        <v>12.6</v>
      </c>
      <c r="GE879" s="109" t="n">
        <v>10.5</v>
      </c>
      <c r="GF879" s="109" t="n">
        <v>8.3</v>
      </c>
      <c r="GG879" s="109" t="n">
        <v>7</v>
      </c>
      <c r="GH879" s="109" t="n">
        <v>6.9</v>
      </c>
      <c r="GI879" s="109" t="n">
        <v>4.8</v>
      </c>
      <c r="GJ879" s="109" t="n">
        <v>5.5</v>
      </c>
      <c r="GK879" s="109" t="n">
        <v>7</v>
      </c>
      <c r="GL879" s="109" t="n">
        <v>7.7</v>
      </c>
      <c r="GM879" s="109" t="n">
        <v>8.8</v>
      </c>
      <c r="GN879" s="109" t="n">
        <v>11.2</v>
      </c>
      <c r="GO879" s="110" t="n">
        <f aca="false">SUM(GC879:GN879)/12</f>
        <v>8.51666666666667</v>
      </c>
      <c r="HA879" s="1" t="n">
        <f aca="false">HA878+1</f>
        <v>1979</v>
      </c>
      <c r="HB879" s="113" t="s">
        <v>138</v>
      </c>
      <c r="HC879" s="109" t="n">
        <v>17.3</v>
      </c>
      <c r="HD879" s="109" t="n">
        <v>17.2</v>
      </c>
      <c r="HE879" s="109" t="n">
        <v>15.2</v>
      </c>
      <c r="HF879" s="109" t="n">
        <v>12.7</v>
      </c>
      <c r="HG879" s="109" t="n">
        <v>10.3</v>
      </c>
      <c r="HH879" s="109" t="n">
        <v>10</v>
      </c>
      <c r="HI879" s="109" t="n">
        <v>8</v>
      </c>
      <c r="HJ879" s="109" t="n">
        <v>8.6</v>
      </c>
      <c r="HK879" s="109" t="n">
        <v>10.1</v>
      </c>
      <c r="HL879" s="109" t="n">
        <v>10.6</v>
      </c>
      <c r="HM879" s="109" t="n">
        <v>13.5</v>
      </c>
      <c r="HN879" s="109" t="n">
        <v>15</v>
      </c>
      <c r="HO879" s="110" t="n">
        <f aca="false">SUM(HC879:HN879)/12</f>
        <v>12.375</v>
      </c>
      <c r="IA879" s="1" t="n">
        <f aca="false">IA878+1</f>
        <v>1979</v>
      </c>
      <c r="IB879" s="113" t="s">
        <v>138</v>
      </c>
      <c r="IC879" s="109" t="n">
        <v>20.3</v>
      </c>
      <c r="ID879" s="109" t="n">
        <v>19.8</v>
      </c>
      <c r="IE879" s="109" t="n">
        <v>16.4</v>
      </c>
      <c r="IF879" s="109" t="n">
        <v>12.3</v>
      </c>
      <c r="IG879" s="109" t="n">
        <v>9.2</v>
      </c>
      <c r="IH879" s="109" t="n">
        <v>9.1</v>
      </c>
      <c r="II879" s="109" t="n">
        <v>8.3</v>
      </c>
      <c r="IJ879" s="109" t="n">
        <v>9.2</v>
      </c>
      <c r="IK879" s="109" t="n">
        <v>11.2</v>
      </c>
      <c r="IL879" s="109" t="n">
        <v>11.9</v>
      </c>
      <c r="IM879" s="109" t="n">
        <v>15.7</v>
      </c>
      <c r="IN879" s="109" t="n">
        <v>16.9</v>
      </c>
      <c r="IO879" s="110" t="n">
        <f aca="false">SUM(IC879:IN879)/12</f>
        <v>13.3583333333333</v>
      </c>
      <c r="JA879" s="1" t="n">
        <f aca="false">JA878+1</f>
        <v>1979</v>
      </c>
      <c r="JB879" s="113" t="s">
        <v>138</v>
      </c>
      <c r="JC879" s="109" t="n">
        <v>13.8</v>
      </c>
      <c r="JD879" s="109" t="n">
        <v>14</v>
      </c>
      <c r="JE879" s="109" t="n">
        <v>12</v>
      </c>
      <c r="JF879" s="109" t="n">
        <v>11.1</v>
      </c>
      <c r="JG879" s="109" t="n">
        <v>8.6</v>
      </c>
      <c r="JH879" s="109" t="n">
        <v>9.6</v>
      </c>
      <c r="JI879" s="109" t="n">
        <v>7.6</v>
      </c>
      <c r="JJ879" s="109" t="n">
        <v>8</v>
      </c>
      <c r="JK879" s="109" t="n">
        <v>9.1</v>
      </c>
      <c r="JL879" s="109" t="n">
        <v>9.5</v>
      </c>
      <c r="JM879" s="109" t="n">
        <v>11</v>
      </c>
      <c r="JN879" s="109" t="n">
        <v>14</v>
      </c>
      <c r="JO879" s="110" t="n">
        <f aca="false">SUM(JC879:JN879)/12</f>
        <v>10.6916666666667</v>
      </c>
      <c r="KA879" s="1" t="n">
        <f aca="false">KA878+1</f>
        <v>1979</v>
      </c>
      <c r="KB879" s="113" t="s">
        <v>138</v>
      </c>
      <c r="KC879" s="109" t="n">
        <v>17.9</v>
      </c>
      <c r="KD879" s="109" t="n">
        <v>17.1</v>
      </c>
      <c r="KE879" s="109" t="n">
        <v>13.4</v>
      </c>
      <c r="KF879" s="109" t="n">
        <v>10.8</v>
      </c>
      <c r="KG879" s="109" t="n">
        <v>7.9</v>
      </c>
      <c r="KH879" s="109" t="n">
        <v>7.7</v>
      </c>
      <c r="KI879" s="109" t="n">
        <v>6.6</v>
      </c>
      <c r="KJ879" s="109" t="n">
        <v>7</v>
      </c>
      <c r="KK879" s="109" t="n">
        <v>9.5</v>
      </c>
      <c r="KL879" s="109" t="n">
        <v>9.4</v>
      </c>
      <c r="KM879" s="109" t="n">
        <v>12.8</v>
      </c>
      <c r="KN879" s="109" t="n">
        <v>14.6</v>
      </c>
      <c r="KO879" s="110" t="n">
        <f aca="false">SUM(KC879:KN879)/12</f>
        <v>11.225</v>
      </c>
      <c r="LA879" s="1" t="n">
        <f aca="false">LA878+1</f>
        <v>1979</v>
      </c>
      <c r="LB879" s="113" t="s">
        <v>138</v>
      </c>
      <c r="LC879" s="109" t="n">
        <v>16</v>
      </c>
      <c r="LD879" s="109" t="n">
        <v>16</v>
      </c>
      <c r="LE879" s="109" t="n">
        <v>13.4</v>
      </c>
      <c r="LF879" s="109" t="n">
        <v>9.2</v>
      </c>
      <c r="LG879" s="109" t="n">
        <v>6.1</v>
      </c>
      <c r="LH879" s="109" t="n">
        <v>6.4</v>
      </c>
      <c r="LI879" s="109" t="n">
        <v>5.4</v>
      </c>
      <c r="LJ879" s="109" t="n">
        <v>5.9</v>
      </c>
      <c r="LK879" s="109" t="n">
        <v>8.8</v>
      </c>
      <c r="LL879" s="109" t="n">
        <v>8.2</v>
      </c>
      <c r="LM879" s="109" t="n">
        <v>11.8</v>
      </c>
      <c r="LN879" s="109" t="n">
        <v>13.2</v>
      </c>
      <c r="LO879" s="110" t="n">
        <f aca="false">SUM(LC879:LN879)/12</f>
        <v>10.0333333333333</v>
      </c>
      <c r="MA879" s="1" t="n">
        <f aca="false">MA878+1</f>
        <v>1979</v>
      </c>
      <c r="MB879" s="113" t="s">
        <v>138</v>
      </c>
      <c r="MC879" s="109" t="n">
        <v>15.2</v>
      </c>
      <c r="MD879" s="109" t="n">
        <v>14.8</v>
      </c>
      <c r="ME879" s="109" t="n">
        <v>11.8</v>
      </c>
      <c r="MF879" s="109" t="n">
        <v>9.6</v>
      </c>
      <c r="MG879" s="109" t="n">
        <v>7.7</v>
      </c>
      <c r="MH879" s="109" t="n">
        <v>7.6</v>
      </c>
      <c r="MI879" s="109" t="n">
        <v>6.1</v>
      </c>
      <c r="MJ879" s="109" t="n">
        <v>6.7</v>
      </c>
      <c r="MK879" s="109" t="n">
        <v>8.4</v>
      </c>
      <c r="ML879" s="109" t="n">
        <v>8.7</v>
      </c>
      <c r="MM879" s="109" t="n">
        <v>11.5</v>
      </c>
      <c r="MN879" s="109" t="n">
        <v>13.2</v>
      </c>
      <c r="MO879" s="110" t="n">
        <f aca="false">SUM(MC879:MN879)/12</f>
        <v>10.1083333333333</v>
      </c>
      <c r="NA879" s="1" t="n">
        <f aca="false">NA878+1</f>
        <v>1978</v>
      </c>
      <c r="NB879" s="113" t="s">
        <v>137</v>
      </c>
      <c r="NC879" s="109" t="n">
        <v>16.5</v>
      </c>
      <c r="ND879" s="109" t="n">
        <v>19</v>
      </c>
      <c r="NE879" s="109" t="n">
        <v>15.3</v>
      </c>
      <c r="NF879" s="109" t="n">
        <v>10.3</v>
      </c>
      <c r="NG879" s="109" t="n">
        <v>8</v>
      </c>
      <c r="NH879" s="109" t="n">
        <v>6.7</v>
      </c>
      <c r="NI879" s="109" t="n">
        <v>7</v>
      </c>
      <c r="NJ879" s="109" t="n">
        <v>5.2</v>
      </c>
      <c r="NK879" s="109" t="n">
        <v>7.8</v>
      </c>
      <c r="NL879" s="109" t="n">
        <v>11.5</v>
      </c>
      <c r="NM879" s="109" t="n">
        <v>13.9</v>
      </c>
      <c r="NN879" s="109" t="n">
        <v>14.8</v>
      </c>
      <c r="NO879" s="110" t="n">
        <f aca="false">SUM(NC879:NN879)/12</f>
        <v>11.3333333333333</v>
      </c>
      <c r="OA879" s="5"/>
    </row>
    <row r="880" customFormat="false" ht="12.75" hidden="false" customHeight="false" outlineLevel="0" collapsed="false">
      <c r="A880" s="101" t="n">
        <f aca="false">A875+5</f>
        <v>1980</v>
      </c>
      <c r="B880" s="102" t="n">
        <f aca="false">AVERAGE(AO880,BO880,CO880,DO880,EO880,FO880,GO880,HO880,IO880,JO880,KO880,LO880,MO880,NN880)</f>
        <v>11.3244047619048</v>
      </c>
      <c r="C880" s="103" t="n">
        <f aca="false">AVERAGE(B876:B880)</f>
        <v>11.0792857142857</v>
      </c>
      <c r="D880" s="104" t="n">
        <f aca="false">AVERAGE(B871:B880)</f>
        <v>11.1795833333333</v>
      </c>
      <c r="E880" s="102" t="n">
        <f aca="false">AVERAGE(B861:B880)</f>
        <v>10.9884325396825</v>
      </c>
      <c r="F880" s="105" t="n">
        <f aca="false">AVERAGE(B831:B880)</f>
        <v>10.743373015873</v>
      </c>
      <c r="G880" s="3" t="n">
        <f aca="false">MAX(AC880:AN880,BC880:BN880,CC880:CN880,DC880:DN880,EC880:EN880,FC880:FN880,GC880:GN880,HC880:HN880,IC880:IN880,JC880:JN880,KC880:KN880,LC880:LN880,MC880:MN880,NB880:NM880)</f>
        <v>21.7</v>
      </c>
      <c r="H880" s="106" t="n">
        <f aca="false">MEDIAN(AC880:AN880,BC880:BN880,CC880:CN880,DC880:DN880,EC880:EN880,FC880:FN880,GC880:GN880,HC880:HN880,IC880:IN880,JC880:JN880,KC880:KN880,LC880:LN880,MC880:MN880,NB880:NM880)</f>
        <v>10.7</v>
      </c>
      <c r="I880" s="5" t="n">
        <f aca="false">MIN(AC880:AN880,BC880:BN880,CC880:CN880,DC880:DN880,EC880:EN880,FC880:FN880,GC880:GN880,HC880:HN880,IC880:IN880,JC880:JN880,KC880:KN880,LC880:LN880,MC880:MN880,NB880:NM880)</f>
        <v>3.8</v>
      </c>
      <c r="J880" s="107" t="n">
        <f aca="false">(G880+I880)/2</f>
        <v>12.75</v>
      </c>
      <c r="AA880" s="1" t="n">
        <f aca="false">AA879+1</f>
        <v>62</v>
      </c>
      <c r="AB880" s="108" t="n">
        <v>1980</v>
      </c>
      <c r="AC880" s="109" t="n">
        <v>14.3</v>
      </c>
      <c r="AD880" s="109" t="n">
        <v>15</v>
      </c>
      <c r="AE880" s="109" t="n">
        <v>13.2</v>
      </c>
      <c r="AF880" s="109" t="n">
        <v>13.5</v>
      </c>
      <c r="AG880" s="109" t="n">
        <v>10.3</v>
      </c>
      <c r="AH880" s="109" t="n">
        <v>7.7</v>
      </c>
      <c r="AI880" s="109" t="n">
        <v>7.6</v>
      </c>
      <c r="AJ880" s="109" t="n">
        <v>7.4</v>
      </c>
      <c r="AK880" s="109" t="n">
        <v>9.9</v>
      </c>
      <c r="AL880" s="109" t="n">
        <v>10.3</v>
      </c>
      <c r="AM880" s="109" t="n">
        <v>13.4</v>
      </c>
      <c r="AN880" s="109" t="n">
        <v>14.7</v>
      </c>
      <c r="AO880" s="110" t="n">
        <f aca="false">SUM(AC880:AN880)/12</f>
        <v>11.4416666666667</v>
      </c>
      <c r="AQ880" s="112"/>
      <c r="AR880" s="109"/>
      <c r="AS880" s="109"/>
      <c r="AT880" s="109"/>
      <c r="AU880" s="109"/>
      <c r="AV880" s="109"/>
      <c r="AW880" s="109"/>
      <c r="AX880" s="109"/>
      <c r="AY880" s="109"/>
      <c r="AZ880" s="109"/>
      <c r="BA880" s="1" t="n">
        <f aca="false">BA879+1</f>
        <v>1980</v>
      </c>
      <c r="BB880" s="113" t="s">
        <v>139</v>
      </c>
      <c r="BC880" s="109" t="n">
        <v>11.8</v>
      </c>
      <c r="BD880" s="109" t="n">
        <v>13.1</v>
      </c>
      <c r="BE880" s="109" t="n">
        <v>10.6</v>
      </c>
      <c r="BF880" s="109" t="n">
        <v>11.1</v>
      </c>
      <c r="BG880" s="109" t="n">
        <v>7.8</v>
      </c>
      <c r="BH880" s="109" t="n">
        <v>6</v>
      </c>
      <c r="BI880" s="109" t="n">
        <v>6.2</v>
      </c>
      <c r="BJ880" s="109" t="n">
        <v>4.1</v>
      </c>
      <c r="BK880" s="109" t="n">
        <v>6.2</v>
      </c>
      <c r="BL880" s="109" t="n">
        <v>8.1</v>
      </c>
      <c r="BM880" s="109" t="n">
        <v>11.4</v>
      </c>
      <c r="BN880" s="109" t="n">
        <v>13</v>
      </c>
      <c r="BO880" s="110" t="n">
        <f aca="false">SUM(BC880:BN880)/12</f>
        <v>9.11666666666667</v>
      </c>
      <c r="BP880" s="109"/>
      <c r="BQ880" s="109"/>
      <c r="BR880" s="109"/>
      <c r="BS880" s="109"/>
      <c r="CA880" s="1" t="n">
        <f aca="false">CA879+1</f>
        <v>1980</v>
      </c>
      <c r="CB880" s="111" t="n">
        <v>1980</v>
      </c>
      <c r="CC880" s="109" t="n">
        <v>14.8</v>
      </c>
      <c r="CD880" s="109" t="n">
        <v>15.9</v>
      </c>
      <c r="CE880" s="109" t="n">
        <v>14.9</v>
      </c>
      <c r="CF880" s="109" t="n">
        <v>15.7</v>
      </c>
      <c r="CG880" s="109" t="n">
        <v>14</v>
      </c>
      <c r="CH880" s="109" t="n">
        <v>11.3</v>
      </c>
      <c r="CI880" s="109" t="n">
        <v>10.1</v>
      </c>
      <c r="CJ880" s="109" t="n">
        <v>10.2</v>
      </c>
      <c r="CK880" s="109" t="n">
        <v>10.5</v>
      </c>
      <c r="CL880" s="109" t="n">
        <v>11.3</v>
      </c>
      <c r="CM880" s="109" t="n">
        <v>14.1</v>
      </c>
      <c r="CN880" s="109" t="n">
        <v>15.6</v>
      </c>
      <c r="CO880" s="110" t="n">
        <f aca="false">SUM(CC880:CN880)/12</f>
        <v>13.2</v>
      </c>
      <c r="DA880" s="1" t="n">
        <f aca="false">DA879+1</f>
        <v>1980</v>
      </c>
      <c r="DB880" s="113" t="s">
        <v>139</v>
      </c>
      <c r="DC880" s="109" t="n">
        <v>11.8</v>
      </c>
      <c r="DD880" s="109" t="n">
        <v>12.8</v>
      </c>
      <c r="DE880" s="109" t="n">
        <v>10.5</v>
      </c>
      <c r="DF880" s="109" t="n">
        <v>10.9</v>
      </c>
      <c r="DG880" s="109" t="n">
        <v>8.4</v>
      </c>
      <c r="DH880" s="109" t="n">
        <v>5.6</v>
      </c>
      <c r="DI880" s="109" t="n">
        <v>5.3</v>
      </c>
      <c r="DJ880" s="109" t="n">
        <v>4.6</v>
      </c>
      <c r="DK880" s="109" t="n">
        <v>6.6</v>
      </c>
      <c r="DL880" s="109" t="n">
        <v>8.5</v>
      </c>
      <c r="DM880" s="109" t="n">
        <v>11.3</v>
      </c>
      <c r="DN880" s="109" t="n">
        <v>13</v>
      </c>
      <c r="DO880" s="110" t="n">
        <f aca="false">SUM(DC880:DN880)/12</f>
        <v>9.10833333333333</v>
      </c>
      <c r="EA880" s="1" t="n">
        <f aca="false">EA879+1</f>
        <v>1980</v>
      </c>
      <c r="EB880" s="113" t="s">
        <v>139</v>
      </c>
      <c r="EC880" s="109" t="n">
        <v>20</v>
      </c>
      <c r="ED880" s="109" t="n">
        <v>20.8</v>
      </c>
      <c r="EE880" s="109" t="n">
        <v>18.2</v>
      </c>
      <c r="EF880" s="109" t="n">
        <v>16.1</v>
      </c>
      <c r="EG880" s="109" t="n">
        <v>11</v>
      </c>
      <c r="EH880" s="109" t="n">
        <v>6.7</v>
      </c>
      <c r="EI880" s="109" t="n">
        <v>6.2</v>
      </c>
      <c r="EJ880" s="109" t="n">
        <v>6.3</v>
      </c>
      <c r="EK880" s="109" t="n">
        <v>10.5</v>
      </c>
      <c r="EL880" s="109" t="n">
        <v>14.2</v>
      </c>
      <c r="EM880" s="109" t="n">
        <v>17.6</v>
      </c>
      <c r="EN880" s="109" t="n">
        <v>19.6</v>
      </c>
      <c r="EO880" s="110" t="n">
        <f aca="false">SUM(EC880:EN880)/12</f>
        <v>13.9333333333333</v>
      </c>
      <c r="FA880" s="1" t="n">
        <f aca="false">FA879+1</f>
        <v>1980</v>
      </c>
      <c r="FB880" s="113" t="s">
        <v>139</v>
      </c>
      <c r="FC880" s="109" t="n">
        <v>10.6</v>
      </c>
      <c r="FD880" s="109" t="n">
        <v>11.1</v>
      </c>
      <c r="FE880" s="109" t="n">
        <v>9.8</v>
      </c>
      <c r="FF880" s="109" t="n">
        <v>9</v>
      </c>
      <c r="FG880" s="109" t="n">
        <v>6.9</v>
      </c>
      <c r="FH880" s="109" t="n">
        <v>5.5</v>
      </c>
      <c r="FI880" s="109" t="n">
        <v>5.1</v>
      </c>
      <c r="FJ880" s="109" t="n">
        <v>4.9</v>
      </c>
      <c r="FK880" s="109" t="n">
        <v>6.9</v>
      </c>
      <c r="FL880" s="109" t="n">
        <v>7.4</v>
      </c>
      <c r="FM880" s="109" t="n">
        <v>9.5</v>
      </c>
      <c r="FN880" s="109" t="n">
        <v>10</v>
      </c>
      <c r="FO880" s="110" t="n">
        <f aca="false">SUM(FC880:FN880)/12</f>
        <v>8.05833333333333</v>
      </c>
      <c r="GA880" s="1" t="n">
        <f aca="false">GA879+1</f>
        <v>1980</v>
      </c>
      <c r="GB880" s="113" t="s">
        <v>139</v>
      </c>
      <c r="GC880" s="109" t="n">
        <v>10.8</v>
      </c>
      <c r="GD880" s="109" t="n">
        <v>9.9</v>
      </c>
      <c r="GE880" s="109" t="n">
        <v>9.9</v>
      </c>
      <c r="GF880" s="109" t="n">
        <v>10.5</v>
      </c>
      <c r="GG880" s="109" t="n">
        <v>8.8</v>
      </c>
      <c r="GH880" s="109" t="n">
        <v>6.6</v>
      </c>
      <c r="GI880" s="109" t="n">
        <v>5.8</v>
      </c>
      <c r="GJ880" s="109" t="n">
        <v>6.5</v>
      </c>
      <c r="GK880" s="109" t="n">
        <v>8.4</v>
      </c>
      <c r="GL880" s="109" t="n">
        <v>7.1</v>
      </c>
      <c r="GM880" s="109" t="n">
        <v>8.6</v>
      </c>
      <c r="GN880" s="109" t="n">
        <v>10.7</v>
      </c>
      <c r="GO880" s="110" t="n">
        <f aca="false">SUM(GC880:GN880)/12</f>
        <v>8.63333333333334</v>
      </c>
      <c r="HA880" s="1" t="n">
        <f aca="false">HA879+1</f>
        <v>1980</v>
      </c>
      <c r="HB880" s="113" t="s">
        <v>139</v>
      </c>
      <c r="HC880" s="109" t="n">
        <v>14.7</v>
      </c>
      <c r="HD880" s="109" t="n">
        <v>15.3</v>
      </c>
      <c r="HE880" s="109" t="n">
        <v>14.7</v>
      </c>
      <c r="HF880" s="109" t="n">
        <v>13.8</v>
      </c>
      <c r="HG880" s="109" t="n">
        <v>11.9</v>
      </c>
      <c r="HH880" s="109" t="n">
        <v>9.4</v>
      </c>
      <c r="HI880" s="109" t="n">
        <v>8.9</v>
      </c>
      <c r="HJ880" s="109" t="n">
        <v>8.7</v>
      </c>
      <c r="HK880" s="109" t="n">
        <v>9.8</v>
      </c>
      <c r="HL880" s="109" t="n">
        <v>10.8</v>
      </c>
      <c r="HM880" s="109" t="n">
        <v>13.8</v>
      </c>
      <c r="HN880" s="109" t="n">
        <v>15.1</v>
      </c>
      <c r="HO880" s="110" t="n">
        <f aca="false">SUM(HC880:HN880)/12</f>
        <v>12.2416666666667</v>
      </c>
      <c r="IA880" s="1" t="n">
        <f aca="false">IA879+1</f>
        <v>1980</v>
      </c>
      <c r="IB880" s="113" t="s">
        <v>139</v>
      </c>
      <c r="IC880" s="109" t="n">
        <v>15.8</v>
      </c>
      <c r="ID880" s="109" t="n">
        <v>16.3</v>
      </c>
      <c r="IE880" s="109" t="n">
        <v>14.8</v>
      </c>
      <c r="IF880" s="109" t="n">
        <v>15.1</v>
      </c>
      <c r="IG880" s="109" t="n">
        <v>12.2</v>
      </c>
      <c r="IH880" s="109" t="n">
        <v>9.9</v>
      </c>
      <c r="II880" s="109" t="n">
        <v>8.6</v>
      </c>
      <c r="IJ880" s="109" t="n">
        <v>9</v>
      </c>
      <c r="IK880" s="109" t="n">
        <v>10.7</v>
      </c>
      <c r="IL880" s="109" t="n">
        <v>12.9</v>
      </c>
      <c r="IM880" s="109" t="n">
        <v>16.8</v>
      </c>
      <c r="IN880" s="109" t="n">
        <v>17.1</v>
      </c>
      <c r="IO880" s="110" t="n">
        <f aca="false">SUM(IC880:IN880)/12</f>
        <v>13.2666666666667</v>
      </c>
      <c r="JA880" s="1" t="n">
        <f aca="false">JA879+1</f>
        <v>1980</v>
      </c>
      <c r="JB880" s="113" t="s">
        <v>139</v>
      </c>
      <c r="JC880" s="109" t="n">
        <v>13.6</v>
      </c>
      <c r="JD880" s="109" t="n">
        <v>13.5</v>
      </c>
      <c r="JE880" s="109" t="n">
        <v>12.8</v>
      </c>
      <c r="JF880" s="109" t="n">
        <v>13.6</v>
      </c>
      <c r="JG880" s="109" t="n">
        <v>11.4</v>
      </c>
      <c r="JH880" s="109" t="n">
        <v>9.4</v>
      </c>
      <c r="JI880" s="109" t="n">
        <v>8.9</v>
      </c>
      <c r="JJ880" s="109" t="n">
        <v>9.4</v>
      </c>
      <c r="JK880" s="109" t="n">
        <v>11.2</v>
      </c>
      <c r="JL880" s="109" t="n">
        <v>10.2</v>
      </c>
      <c r="JM880" s="109" t="n">
        <v>12.2</v>
      </c>
      <c r="JN880" s="109" t="n">
        <v>13.5</v>
      </c>
      <c r="JO880" s="110" t="n">
        <f aca="false">SUM(JC880:JN880)/12</f>
        <v>11.6416666666667</v>
      </c>
      <c r="KA880" s="1" t="n">
        <f aca="false">KA879+1</f>
        <v>1980</v>
      </c>
      <c r="KB880" s="113" t="s">
        <v>139</v>
      </c>
      <c r="KC880" s="109" t="n">
        <v>13.2</v>
      </c>
      <c r="KD880" s="109" t="n">
        <v>14.7</v>
      </c>
      <c r="KE880" s="109" t="n">
        <v>12.7</v>
      </c>
      <c r="KF880" s="109" t="n">
        <v>13.7</v>
      </c>
      <c r="KG880" s="109" t="n">
        <v>10.7</v>
      </c>
      <c r="KH880" s="109" t="n">
        <v>8.2</v>
      </c>
      <c r="KI880" s="109" t="n">
        <v>7</v>
      </c>
      <c r="KJ880" s="109" t="n">
        <v>7.2</v>
      </c>
      <c r="KK880" s="109" t="n">
        <v>8.3</v>
      </c>
      <c r="KL880" s="109" t="n">
        <v>10.4</v>
      </c>
      <c r="KM880" s="109" t="n">
        <v>13.7</v>
      </c>
      <c r="KN880" s="109" t="n">
        <v>15.1</v>
      </c>
      <c r="KO880" s="110" t="n">
        <f aca="false">SUM(KC880:KN880)/12</f>
        <v>11.2416666666667</v>
      </c>
      <c r="LA880" s="1" t="n">
        <f aca="false">LA879+1</f>
        <v>1980</v>
      </c>
      <c r="LB880" s="113" t="s">
        <v>139</v>
      </c>
      <c r="LC880" s="109" t="n">
        <v>12.9</v>
      </c>
      <c r="LD880" s="109" t="n">
        <v>13.5</v>
      </c>
      <c r="LE880" s="109" t="n">
        <v>12.1</v>
      </c>
      <c r="LF880" s="109" t="n">
        <v>12.4</v>
      </c>
      <c r="LG880" s="109" t="n">
        <v>8.7</v>
      </c>
      <c r="LH880" s="109" t="n">
        <v>6.9</v>
      </c>
      <c r="LI880" s="109" t="n">
        <v>5.6</v>
      </c>
      <c r="LJ880" s="109" t="n">
        <v>5.3</v>
      </c>
      <c r="LK880" s="109" t="n">
        <v>7</v>
      </c>
      <c r="LL880" s="109" t="n">
        <v>9.3</v>
      </c>
      <c r="LM880" s="109" t="n">
        <v>12.5</v>
      </c>
      <c r="LN880" s="109" t="n">
        <v>13.5</v>
      </c>
      <c r="LO880" s="110" t="n">
        <f aca="false">SUM(LC880:LN880)/12</f>
        <v>9.975</v>
      </c>
      <c r="MA880" s="1" t="n">
        <f aca="false">MA879+1</f>
        <v>1980</v>
      </c>
      <c r="MB880" s="113" t="s">
        <v>139</v>
      </c>
      <c r="MC880" s="109" t="n">
        <v>12.8</v>
      </c>
      <c r="MD880" s="109" t="n">
        <v>13.2</v>
      </c>
      <c r="ME880" s="109" t="n">
        <v>11.5</v>
      </c>
      <c r="MF880" s="109" t="n">
        <v>11.6</v>
      </c>
      <c r="MG880" s="109" t="n">
        <v>9</v>
      </c>
      <c r="MH880" s="109" t="n">
        <v>7.7</v>
      </c>
      <c r="MI880" s="109" t="n">
        <v>6.8</v>
      </c>
      <c r="MJ880" s="109" t="n">
        <v>5.8</v>
      </c>
      <c r="MK880" s="109" t="n">
        <v>8.1</v>
      </c>
      <c r="ML880" s="109" t="n">
        <v>7.9</v>
      </c>
      <c r="MM880" s="109" t="n">
        <v>11.4</v>
      </c>
      <c r="MN880" s="109" t="n">
        <v>12.8</v>
      </c>
      <c r="MO880" s="110" t="n">
        <f aca="false">SUM(MC880:MN880)/12</f>
        <v>9.88333333333333</v>
      </c>
      <c r="NA880" s="1" t="n">
        <f aca="false">NA879+1</f>
        <v>1979</v>
      </c>
      <c r="NB880" s="113" t="s">
        <v>138</v>
      </c>
      <c r="NC880" s="109" t="n">
        <v>21.7</v>
      </c>
      <c r="ND880" s="109" t="n">
        <v>19.9</v>
      </c>
      <c r="NE880" s="109" t="n">
        <v>17.5</v>
      </c>
      <c r="NF880" s="109" t="n">
        <v>11.5</v>
      </c>
      <c r="NG880" s="109" t="n">
        <v>7.5</v>
      </c>
      <c r="NH880" s="109" t="n">
        <v>5.5</v>
      </c>
      <c r="NI880" s="109" t="n">
        <v>3.8</v>
      </c>
      <c r="NJ880" s="109" t="n">
        <v>6.1</v>
      </c>
      <c r="NK880" s="109" t="n">
        <v>10.1</v>
      </c>
      <c r="NL880" s="109" t="n">
        <v>10.7</v>
      </c>
      <c r="NM880" s="109" t="n">
        <v>16</v>
      </c>
      <c r="NN880" s="109" t="n">
        <v>16.8</v>
      </c>
      <c r="NO880" s="110" t="n">
        <f aca="false">SUM(NC880:NN880)/12</f>
        <v>12.2583333333333</v>
      </c>
      <c r="OA880" s="5"/>
    </row>
    <row r="881" customFormat="false" ht="12.75" hidden="false" customHeight="false" outlineLevel="0" collapsed="false">
      <c r="A881" s="101"/>
      <c r="B881" s="102" t="n">
        <f aca="false">AVERAGE(AO881,BO881,CO881,DO881,EO881,FO881,GO881,HO881,IO881,JO881,KO881,LO881,MO881,NN881)</f>
        <v>11.6017857142857</v>
      </c>
      <c r="C881" s="103" t="n">
        <f aca="false">AVERAGE(B877:B881)</f>
        <v>11.2310714285714</v>
      </c>
      <c r="D881" s="104" t="n">
        <f aca="false">AVERAGE(B872:B881)</f>
        <v>11.2353571428571</v>
      </c>
      <c r="E881" s="102" t="n">
        <f aca="false">AVERAGE(B862:B881)</f>
        <v>11.0134920634921</v>
      </c>
      <c r="F881" s="105" t="n">
        <f aca="false">AVERAGE(B832:B881)</f>
        <v>10.7658968253968</v>
      </c>
      <c r="G881" s="3" t="n">
        <f aca="false">MAX(AC881:AN881,BC881:BN881,CC881:CN881,DC881:DN881,EC881:EN881,FC881:FN881,GC881:GN881,HC881:HN881,IC881:IN881,JC881:JN881,KC881:KN881,LC881:LN881,MC881:MN881,NB881:NM881)</f>
        <v>24.8</v>
      </c>
      <c r="H881" s="106" t="n">
        <f aca="false">MEDIAN(AC881:AN881,BC881:BN881,CC881:CN881,DC881:DN881,EC881:EN881,FC881:FN881,GC881:GN881,HC881:HN881,IC881:IN881,JC881:JN881,KC881:KN881,LC881:LN881,MC881:MN881,NB881:NM881)</f>
        <v>10.5</v>
      </c>
      <c r="I881" s="5" t="n">
        <f aca="false">MIN(AC881:AN881,BC881:BN881,CC881:CN881,DC881:DN881,EC881:EN881,FC881:FN881,GC881:GN881,HC881:HN881,IC881:IN881,JC881:JN881,KC881:KN881,LC881:LN881,MC881:MN881,NB881:NM881)</f>
        <v>4.6</v>
      </c>
      <c r="J881" s="107" t="n">
        <f aca="false">(G881+I881)/2</f>
        <v>14.7</v>
      </c>
      <c r="AA881" s="1" t="n">
        <f aca="false">AA880+1</f>
        <v>63</v>
      </c>
      <c r="AB881" s="108" t="n">
        <v>1981</v>
      </c>
      <c r="AC881" s="109" t="n">
        <v>18.7</v>
      </c>
      <c r="AD881" s="109" t="n">
        <v>17.4</v>
      </c>
      <c r="AE881" s="109" t="n">
        <v>13.3</v>
      </c>
      <c r="AF881" s="109" t="n">
        <v>12.1</v>
      </c>
      <c r="AG881" s="109" t="n">
        <v>10.4</v>
      </c>
      <c r="AH881" s="109" t="n">
        <v>8.6</v>
      </c>
      <c r="AI881" s="109" t="n">
        <v>7.7</v>
      </c>
      <c r="AJ881" s="109" t="n">
        <v>8</v>
      </c>
      <c r="AK881" s="109" t="n">
        <v>10</v>
      </c>
      <c r="AL881" s="109" t="n">
        <v>9.8</v>
      </c>
      <c r="AM881" s="109" t="n">
        <v>13.3</v>
      </c>
      <c r="AN881" s="109" t="n">
        <v>13.9</v>
      </c>
      <c r="AO881" s="110" t="n">
        <f aca="false">SUM(AC881:AN881)/12</f>
        <v>11.9333333333333</v>
      </c>
      <c r="AQ881" s="112"/>
      <c r="AR881" s="109"/>
      <c r="AS881" s="109"/>
      <c r="AT881" s="109"/>
      <c r="AU881" s="109"/>
      <c r="AV881" s="109"/>
      <c r="AW881" s="109"/>
      <c r="AX881" s="109"/>
      <c r="AY881" s="109"/>
      <c r="AZ881" s="109"/>
      <c r="BA881" s="1" t="n">
        <f aca="false">BA880+1</f>
        <v>1981</v>
      </c>
      <c r="BB881" s="113" t="s">
        <v>140</v>
      </c>
      <c r="BC881" s="109" t="n">
        <v>17.4</v>
      </c>
      <c r="BD881" s="109" t="n">
        <v>15.8</v>
      </c>
      <c r="BE881" s="109" t="n">
        <v>10.9</v>
      </c>
      <c r="BF881" s="109" t="n">
        <v>9</v>
      </c>
      <c r="BG881" s="109" t="n">
        <v>7.6</v>
      </c>
      <c r="BH881" s="109" t="n">
        <v>6.1</v>
      </c>
      <c r="BI881" s="109" t="n">
        <v>5.5</v>
      </c>
      <c r="BJ881" s="109" t="n">
        <v>5.5</v>
      </c>
      <c r="BK881" s="109" t="n">
        <v>7.1</v>
      </c>
      <c r="BL881" s="109" t="n">
        <v>7.6</v>
      </c>
      <c r="BM881" s="109" t="n">
        <v>11.1</v>
      </c>
      <c r="BN881" s="109" t="n">
        <v>11.7</v>
      </c>
      <c r="BO881" s="110" t="n">
        <f aca="false">SUM(BC881:BN881)/12</f>
        <v>9.60833333333333</v>
      </c>
      <c r="BP881" s="109"/>
      <c r="BQ881" s="109"/>
      <c r="BR881" s="109"/>
      <c r="BS881" s="109"/>
      <c r="CA881" s="1" t="n">
        <f aca="false">CA880+1</f>
        <v>1981</v>
      </c>
      <c r="CB881" s="111" t="n">
        <v>1981</v>
      </c>
      <c r="CC881" s="109" t="n">
        <v>17.4</v>
      </c>
      <c r="CD881" s="109" t="n">
        <v>16.5</v>
      </c>
      <c r="CE881" s="109" t="n">
        <v>14.2</v>
      </c>
      <c r="CF881" s="109" t="n">
        <v>15.1</v>
      </c>
      <c r="CG881" s="109" t="n">
        <v>12.5</v>
      </c>
      <c r="CH881" s="109" t="n">
        <v>10.5</v>
      </c>
      <c r="CI881" s="109" t="n">
        <v>9.1</v>
      </c>
      <c r="CJ881" s="109" t="n">
        <v>8.6</v>
      </c>
      <c r="CK881" s="109" t="n">
        <v>10.7</v>
      </c>
      <c r="CL881" s="109" t="n">
        <v>11.7</v>
      </c>
      <c r="CM881" s="109" t="n">
        <v>13.5</v>
      </c>
      <c r="CN881" s="109" t="n">
        <v>14.6</v>
      </c>
      <c r="CO881" s="110" t="n">
        <f aca="false">SUM(CC881:CN881)/12</f>
        <v>12.8666666666667</v>
      </c>
      <c r="DA881" s="1" t="n">
        <f aca="false">DA880+1</f>
        <v>1981</v>
      </c>
      <c r="DB881" s="113" t="s">
        <v>140</v>
      </c>
      <c r="DC881" s="109" t="n">
        <v>16.9</v>
      </c>
      <c r="DD881" s="109" t="n">
        <v>15.4</v>
      </c>
      <c r="DE881" s="109" t="n">
        <v>10.2</v>
      </c>
      <c r="DF881" s="109" t="n">
        <v>9.6</v>
      </c>
      <c r="DG881" s="109" t="n">
        <v>7.5</v>
      </c>
      <c r="DH881" s="109" t="n">
        <v>6.1</v>
      </c>
      <c r="DI881" s="109" t="n">
        <v>5.4</v>
      </c>
      <c r="DJ881" s="109" t="n">
        <v>5.2</v>
      </c>
      <c r="DK881" s="109" t="n">
        <v>7.8</v>
      </c>
      <c r="DL881" s="109" t="n">
        <v>7.4</v>
      </c>
      <c r="DM881" s="109" t="n">
        <v>10.8</v>
      </c>
      <c r="DN881" s="109" t="n">
        <v>11.8</v>
      </c>
      <c r="DO881" s="110" t="n">
        <f aca="false">SUM(DC881:DN881)/12</f>
        <v>9.50833333333333</v>
      </c>
      <c r="EA881" s="1" t="n">
        <f aca="false">EA880+1</f>
        <v>1981</v>
      </c>
      <c r="EB881" s="113" t="s">
        <v>140</v>
      </c>
      <c r="EC881" s="109" t="n">
        <v>24.8</v>
      </c>
      <c r="ED881" s="109" t="n">
        <v>23.1</v>
      </c>
      <c r="EE881" s="109" t="n">
        <v>15.8</v>
      </c>
      <c r="EF881" s="109" t="n">
        <v>15.7</v>
      </c>
      <c r="EG881" s="109" t="n">
        <v>10.3</v>
      </c>
      <c r="EH881" s="109" t="n">
        <v>7.1</v>
      </c>
      <c r="EI881" s="109" t="n">
        <v>4.6</v>
      </c>
      <c r="EJ881" s="109" t="n">
        <v>7.3</v>
      </c>
      <c r="EK881" s="109" t="n">
        <v>10.6</v>
      </c>
      <c r="EL881" s="109" t="n">
        <v>13.1</v>
      </c>
      <c r="EM881" s="109" t="n">
        <v>17.2</v>
      </c>
      <c r="EN881" s="109" t="n">
        <v>19.6</v>
      </c>
      <c r="EO881" s="110" t="n">
        <f aca="false">SUM(EC881:EN881)/12</f>
        <v>14.1</v>
      </c>
      <c r="FA881" s="1" t="n">
        <f aca="false">FA880+1</f>
        <v>1981</v>
      </c>
      <c r="FB881" s="113" t="s">
        <v>140</v>
      </c>
      <c r="FC881" s="109" t="n">
        <v>14.5</v>
      </c>
      <c r="FD881" s="109" t="n">
        <v>13.4</v>
      </c>
      <c r="FE881" s="109" t="n">
        <v>9.3</v>
      </c>
      <c r="FF881" s="109" t="n">
        <v>8.6</v>
      </c>
      <c r="FG881" s="109" t="n">
        <v>6.6</v>
      </c>
      <c r="FH881" s="109" t="n">
        <v>6.2</v>
      </c>
      <c r="FI881" s="109" t="n">
        <v>5.1</v>
      </c>
      <c r="FJ881" s="109" t="n">
        <v>5</v>
      </c>
      <c r="FK881" s="109" t="n">
        <v>7.1</v>
      </c>
      <c r="FL881" s="109" t="n">
        <v>6.9</v>
      </c>
      <c r="FM881" s="109" t="n">
        <v>10</v>
      </c>
      <c r="FN881" s="109" t="n">
        <v>10.2</v>
      </c>
      <c r="FO881" s="110" t="n">
        <f aca="false">SUM(FC881:FN881)/12</f>
        <v>8.575</v>
      </c>
      <c r="GA881" s="1" t="n">
        <f aca="false">GA880+1</f>
        <v>1981</v>
      </c>
      <c r="GB881" s="113" t="s">
        <v>140</v>
      </c>
      <c r="GC881" s="109" t="n">
        <v>13.9</v>
      </c>
      <c r="GD881" s="109" t="n">
        <v>13.5</v>
      </c>
      <c r="GE881" s="109" t="n">
        <v>9.5</v>
      </c>
      <c r="GF881" s="109" t="n">
        <v>9.4</v>
      </c>
      <c r="GG881" s="109" t="n">
        <v>7.3</v>
      </c>
      <c r="GH881" s="109" t="n">
        <v>6.1</v>
      </c>
      <c r="GI881" s="109" t="n">
        <v>5.9</v>
      </c>
      <c r="GJ881" s="109" t="n">
        <v>5.8</v>
      </c>
      <c r="GK881" s="109" t="n">
        <v>8</v>
      </c>
      <c r="GL881" s="109" t="n">
        <v>7.3</v>
      </c>
      <c r="GM881" s="109" t="n">
        <v>8.7</v>
      </c>
      <c r="GN881" s="109" t="n">
        <v>10.1</v>
      </c>
      <c r="GO881" s="110" t="n">
        <f aca="false">SUM(GC881:GN881)/12</f>
        <v>8.79166666666667</v>
      </c>
      <c r="HA881" s="1" t="n">
        <f aca="false">HA880+1</f>
        <v>1981</v>
      </c>
      <c r="HB881" s="113" t="s">
        <v>140</v>
      </c>
      <c r="HC881" s="109" t="n">
        <v>17.8</v>
      </c>
      <c r="HD881" s="109" t="n">
        <v>16.7</v>
      </c>
      <c r="HE881" s="109" t="n">
        <v>13.2</v>
      </c>
      <c r="HF881" s="109" t="n">
        <v>13.6</v>
      </c>
      <c r="HG881" s="109" t="n">
        <v>11.4</v>
      </c>
      <c r="HH881" s="109" t="n">
        <v>9.1</v>
      </c>
      <c r="HI881" s="109" t="n">
        <v>7.8</v>
      </c>
      <c r="HJ881" s="109" t="n">
        <v>8.5</v>
      </c>
      <c r="HK881" s="109" t="n">
        <v>9.1</v>
      </c>
      <c r="HL881" s="109" t="n">
        <v>9.5</v>
      </c>
      <c r="HM881" s="109" t="n">
        <v>11.7</v>
      </c>
      <c r="HN881" s="109" t="n">
        <v>13</v>
      </c>
      <c r="HO881" s="110" t="n">
        <f aca="false">SUM(HC881:HN881)/12</f>
        <v>11.7833333333333</v>
      </c>
      <c r="IA881" s="1" t="n">
        <f aca="false">IA880+1</f>
        <v>1981</v>
      </c>
      <c r="IB881" s="113" t="s">
        <v>140</v>
      </c>
      <c r="IC881" s="109" t="n">
        <v>21.4</v>
      </c>
      <c r="ID881" s="109" t="n">
        <v>18.6</v>
      </c>
      <c r="IE881" s="109" t="n">
        <v>15.1</v>
      </c>
      <c r="IF881" s="109" t="n">
        <v>15.1</v>
      </c>
      <c r="IG881" s="109" t="n">
        <v>11.9</v>
      </c>
      <c r="IH881" s="109" t="n">
        <v>9.6</v>
      </c>
      <c r="II881" s="109" t="n">
        <v>9</v>
      </c>
      <c r="IJ881" s="109" t="n">
        <v>9.4</v>
      </c>
      <c r="IK881" s="109" t="n">
        <v>11.1</v>
      </c>
      <c r="IL881" s="109" t="n">
        <v>11.7</v>
      </c>
      <c r="IM881" s="109" t="n">
        <v>15.2</v>
      </c>
      <c r="IN881" s="109" t="n">
        <v>15.9</v>
      </c>
      <c r="IO881" s="110" t="n">
        <f aca="false">SUM(IC881:IN881)/12</f>
        <v>13.6666666666667</v>
      </c>
      <c r="JA881" s="1" t="n">
        <f aca="false">JA880+1</f>
        <v>1981</v>
      </c>
      <c r="JB881" s="113" t="s">
        <v>140</v>
      </c>
      <c r="JC881" s="109" t="n">
        <v>15.3</v>
      </c>
      <c r="JD881" s="109" t="n">
        <v>14.5</v>
      </c>
      <c r="JE881" s="109" t="n">
        <v>12.2</v>
      </c>
      <c r="JF881" s="109" t="n">
        <v>12.4</v>
      </c>
      <c r="JG881" s="109" t="n">
        <v>9.4</v>
      </c>
      <c r="JH881" s="109" t="n">
        <v>9.1</v>
      </c>
      <c r="JI881" s="109" t="n">
        <v>9.2</v>
      </c>
      <c r="JJ881" s="109" t="n">
        <v>8.7</v>
      </c>
      <c r="JK881" s="109" t="n">
        <v>10.6</v>
      </c>
      <c r="JL881" s="109" t="n">
        <v>10.4</v>
      </c>
      <c r="JM881" s="109" t="n">
        <v>11.7</v>
      </c>
      <c r="JN881" s="109" t="n">
        <v>13</v>
      </c>
      <c r="JO881" s="110" t="n">
        <f aca="false">SUM(JC881:JN881)/12</f>
        <v>11.375</v>
      </c>
      <c r="KA881" s="1" t="n">
        <f aca="false">KA880+1</f>
        <v>1981</v>
      </c>
      <c r="KB881" s="113" t="s">
        <v>140</v>
      </c>
      <c r="KC881" s="109" t="n">
        <v>19.2</v>
      </c>
      <c r="KD881" s="109" t="n">
        <v>17.5</v>
      </c>
      <c r="KE881" s="109" t="n">
        <v>12.6</v>
      </c>
      <c r="KF881" s="109" t="n">
        <v>12.8</v>
      </c>
      <c r="KG881" s="109" t="n">
        <v>10.2</v>
      </c>
      <c r="KH881" s="109" t="n">
        <v>8</v>
      </c>
      <c r="KI881" s="109" t="n">
        <v>7.3</v>
      </c>
      <c r="KJ881" s="109" t="n">
        <v>7.3</v>
      </c>
      <c r="KK881" s="109" t="n">
        <v>9.4</v>
      </c>
      <c r="KL881" s="109" t="n">
        <v>8.8</v>
      </c>
      <c r="KM881" s="109" t="n">
        <v>13.3</v>
      </c>
      <c r="KN881" s="109" t="n">
        <v>13.3</v>
      </c>
      <c r="KO881" s="110" t="n">
        <f aca="false">SUM(KC881:KN881)/12</f>
        <v>11.6416666666667</v>
      </c>
      <c r="LA881" s="1" t="n">
        <f aca="false">LA880+1</f>
        <v>1981</v>
      </c>
      <c r="LB881" s="113" t="s">
        <v>140</v>
      </c>
      <c r="LC881" s="109" t="n">
        <v>17</v>
      </c>
      <c r="LD881" s="109" t="n">
        <v>15.8</v>
      </c>
      <c r="LE881" s="109" t="n">
        <v>11.8</v>
      </c>
      <c r="LF881" s="109" t="n">
        <v>11.4</v>
      </c>
      <c r="LG881" s="109" t="n">
        <v>8.4</v>
      </c>
      <c r="LH881" s="109" t="n">
        <v>7.7</v>
      </c>
      <c r="LI881" s="109" t="n">
        <v>6.5</v>
      </c>
      <c r="LJ881" s="109" t="n">
        <v>6.4</v>
      </c>
      <c r="LK881" s="109" t="n">
        <v>7.9</v>
      </c>
      <c r="LL881" s="109" t="n">
        <v>8.2</v>
      </c>
      <c r="LM881" s="109" t="n">
        <v>12.2</v>
      </c>
      <c r="LN881" s="109" t="n">
        <v>13.2</v>
      </c>
      <c r="LO881" s="110" t="n">
        <f aca="false">SUM(LC881:LN881)/12</f>
        <v>10.5416666666667</v>
      </c>
      <c r="MA881" s="1" t="n">
        <f aca="false">MA880+1</f>
        <v>1981</v>
      </c>
      <c r="MB881" s="113" t="s">
        <v>140</v>
      </c>
      <c r="MC881" s="109" t="n">
        <v>16.3</v>
      </c>
      <c r="MD881" s="109" t="n">
        <v>14.2</v>
      </c>
      <c r="ME881" s="109" t="n">
        <v>11.3</v>
      </c>
      <c r="MF881" s="109" t="n">
        <v>10.5</v>
      </c>
      <c r="MG881" s="109" t="n">
        <v>8.7</v>
      </c>
      <c r="MH881" s="109" t="n">
        <v>7.7</v>
      </c>
      <c r="MI881" s="109" t="n">
        <v>6.6</v>
      </c>
      <c r="MJ881" s="109" t="n">
        <v>6.7</v>
      </c>
      <c r="MK881" s="109" t="n">
        <v>7.8</v>
      </c>
      <c r="ML881" s="109" t="n">
        <v>8.2</v>
      </c>
      <c r="MM881" s="109" t="n">
        <v>11.4</v>
      </c>
      <c r="MN881" s="109" t="n">
        <v>12.2</v>
      </c>
      <c r="MO881" s="110" t="n">
        <f aca="false">SUM(MC881:MN881)/12</f>
        <v>10.1333333333333</v>
      </c>
      <c r="NA881" s="1" t="n">
        <f aca="false">NA880+1</f>
        <v>1980</v>
      </c>
      <c r="NB881" s="113" t="s">
        <v>139</v>
      </c>
      <c r="NC881" s="109" t="n">
        <v>16.9</v>
      </c>
      <c r="ND881" s="109" t="n">
        <v>18</v>
      </c>
      <c r="NE881" s="109" t="n">
        <v>14.7</v>
      </c>
      <c r="NF881" s="109" t="n">
        <v>13.5</v>
      </c>
      <c r="NG881" s="109" t="n">
        <v>9.5</v>
      </c>
      <c r="NH881" s="109" t="n">
        <v>6.4</v>
      </c>
      <c r="NI881" s="109" t="n">
        <v>6.2</v>
      </c>
      <c r="NJ881" s="109" t="n">
        <v>5.2</v>
      </c>
      <c r="NK881" s="109" t="n">
        <v>9</v>
      </c>
      <c r="NL881" s="109" t="n">
        <v>12.6</v>
      </c>
      <c r="NM881" s="109" t="n">
        <v>17</v>
      </c>
      <c r="NN881" s="109" t="n">
        <v>17.9</v>
      </c>
      <c r="NO881" s="110" t="n">
        <f aca="false">SUM(NC881:NN881)/12</f>
        <v>12.2416666666667</v>
      </c>
      <c r="OA881" s="5"/>
    </row>
    <row r="882" customFormat="false" ht="12.75" hidden="false" customHeight="false" outlineLevel="0" collapsed="false">
      <c r="A882" s="101"/>
      <c r="B882" s="102" t="n">
        <f aca="false">AVERAGE(AO882,BO882,CO882,DO882,EO882,FO882,GO882,HO882,IO882,JO882,KO882,LO882,MO882,NN882)</f>
        <v>11.0410714285714</v>
      </c>
      <c r="C882" s="103" t="n">
        <f aca="false">AVERAGE(B878:B882)</f>
        <v>11.2359523809524</v>
      </c>
      <c r="D882" s="104" t="n">
        <f aca="false">AVERAGE(B873:B882)</f>
        <v>11.2792261904762</v>
      </c>
      <c r="E882" s="102" t="n">
        <f aca="false">AVERAGE(B863:B882)</f>
        <v>11.0168551587302</v>
      </c>
      <c r="F882" s="105" t="n">
        <f aca="false">AVERAGE(B833:B882)</f>
        <v>10.7744801587302</v>
      </c>
      <c r="G882" s="3" t="n">
        <f aca="false">MAX(AC882:AN882,BC882:BN882,CC882:CN882,DC882:DN882,EC882:EN882,FC882:FN882,GC882:GN882,HC882:HN882,IC882:IN882,JC882:JN882,KC882:KN882,LC882:LN882,MC882:MN882,NB882:NM882)</f>
        <v>23</v>
      </c>
      <c r="H882" s="106" t="n">
        <f aca="false">MEDIAN(AC882:AN882,BC882:BN882,CC882:CN882,DC882:DN882,EC882:EN882,FC882:FN882,GC882:GN882,HC882:HN882,IC882:IN882,JC882:JN882,KC882:KN882,LC882:LN882,MC882:MN882,NB882:NM882)</f>
        <v>10.8</v>
      </c>
      <c r="I882" s="5" t="n">
        <f aca="false">MIN(AC882:AN882,BC882:BN882,CC882:CN882,DC882:DN882,EC882:EN882,FC882:FN882,GC882:GN882,HC882:HN882,IC882:IN882,JC882:JN882,KC882:KN882,LC882:LN882,MC882:MN882,NB882:NM882)</f>
        <v>2.1</v>
      </c>
      <c r="J882" s="107" t="n">
        <f aca="false">(G882+I882)/2</f>
        <v>12.55</v>
      </c>
      <c r="AA882" s="1" t="n">
        <f aca="false">AA881+1</f>
        <v>64</v>
      </c>
      <c r="AB882" s="108" t="n">
        <v>1982</v>
      </c>
      <c r="AC882" s="109" t="n">
        <v>18</v>
      </c>
      <c r="AD882" s="109" t="n">
        <v>15.8</v>
      </c>
      <c r="AE882" s="109" t="n">
        <v>14.8</v>
      </c>
      <c r="AF882" s="109" t="n">
        <v>12</v>
      </c>
      <c r="AG882" s="109" t="n">
        <v>9.9</v>
      </c>
      <c r="AH882" s="109" t="n">
        <v>5.2</v>
      </c>
      <c r="AI882" s="109" t="n">
        <v>5.1</v>
      </c>
      <c r="AJ882" s="109" t="n">
        <v>6.8</v>
      </c>
      <c r="AK882" s="109" t="n">
        <v>8</v>
      </c>
      <c r="AL882" s="109" t="n">
        <v>10.6</v>
      </c>
      <c r="AM882" s="109" t="n">
        <v>12.9</v>
      </c>
      <c r="AN882" s="109" t="n">
        <v>14.4</v>
      </c>
      <c r="AO882" s="110" t="n">
        <f aca="false">SUM(AC882:AN882)/12</f>
        <v>11.125</v>
      </c>
      <c r="AQ882" s="112"/>
      <c r="AR882" s="109"/>
      <c r="AS882" s="109"/>
      <c r="AT882" s="109"/>
      <c r="AU882" s="109"/>
      <c r="AV882" s="109"/>
      <c r="AW882" s="109"/>
      <c r="AX882" s="109"/>
      <c r="AY882" s="109"/>
      <c r="AZ882" s="109"/>
      <c r="BA882" s="1" t="n">
        <f aca="false">BA881+1</f>
        <v>1982</v>
      </c>
      <c r="BB882" s="113" t="s">
        <v>141</v>
      </c>
      <c r="BC882" s="109" t="n">
        <v>16.5</v>
      </c>
      <c r="BD882" s="109" t="n">
        <v>14</v>
      </c>
      <c r="BE882" s="109" t="n">
        <v>13.3</v>
      </c>
      <c r="BF882" s="109" t="n">
        <v>9.2</v>
      </c>
      <c r="BG882" s="109" t="n">
        <v>7.3</v>
      </c>
      <c r="BH882" s="109" t="n">
        <v>3.5</v>
      </c>
      <c r="BI882" s="109" t="n">
        <v>2.2</v>
      </c>
      <c r="BJ882" s="109" t="n">
        <v>4.8</v>
      </c>
      <c r="BK882" s="109" t="n">
        <v>5.5</v>
      </c>
      <c r="BL882" s="109" t="n">
        <v>7.8</v>
      </c>
      <c r="BM882" s="109" t="n">
        <v>11.4</v>
      </c>
      <c r="BN882" s="109" t="n">
        <v>13.1</v>
      </c>
      <c r="BO882" s="110" t="n">
        <f aca="false">SUM(BC882:BN882)/12</f>
        <v>9.05</v>
      </c>
      <c r="BP882" s="109"/>
      <c r="BQ882" s="109"/>
      <c r="BR882" s="109"/>
      <c r="BS882" s="109"/>
      <c r="CA882" s="1" t="n">
        <f aca="false">CA881+1</f>
        <v>1982</v>
      </c>
      <c r="CB882" s="111" t="n">
        <v>1982</v>
      </c>
      <c r="CC882" s="109" t="n">
        <v>17</v>
      </c>
      <c r="CD882" s="109" t="n">
        <v>17.2</v>
      </c>
      <c r="CE882" s="109" t="n">
        <v>16.1</v>
      </c>
      <c r="CF882" s="109" t="n">
        <v>14.1</v>
      </c>
      <c r="CG882" s="109" t="n">
        <v>12.3</v>
      </c>
      <c r="CH882" s="109" t="n">
        <v>9.8</v>
      </c>
      <c r="CI882" s="109" t="n">
        <v>9</v>
      </c>
      <c r="CJ882" s="109" t="n">
        <v>11.1</v>
      </c>
      <c r="CK882" s="109" t="n">
        <v>10.4</v>
      </c>
      <c r="CL882" s="109" t="n">
        <v>11.2</v>
      </c>
      <c r="CM882" s="109" t="n">
        <v>13.8</v>
      </c>
      <c r="CN882" s="109" t="n">
        <v>14.2</v>
      </c>
      <c r="CO882" s="110" t="n">
        <f aca="false">SUM(CC882:CN882)/12</f>
        <v>13.0166666666667</v>
      </c>
      <c r="DA882" s="1" t="n">
        <f aca="false">DA881+1</f>
        <v>1982</v>
      </c>
      <c r="DB882" s="113" t="s">
        <v>141</v>
      </c>
      <c r="DC882" s="109" t="n">
        <v>15.8</v>
      </c>
      <c r="DD882" s="109" t="n">
        <v>14</v>
      </c>
      <c r="DE882" s="109" t="n">
        <v>13.1</v>
      </c>
      <c r="DF882" s="109" t="n">
        <v>9.8</v>
      </c>
      <c r="DG882" s="109" t="n">
        <v>7.9</v>
      </c>
      <c r="DH882" s="109" t="n">
        <v>2.9</v>
      </c>
      <c r="DI882" s="109" t="n">
        <v>2.2</v>
      </c>
      <c r="DJ882" s="109" t="n">
        <v>5</v>
      </c>
      <c r="DK882" s="109" t="n">
        <v>5.8</v>
      </c>
      <c r="DL882" s="109" t="n">
        <v>7.9</v>
      </c>
      <c r="DM882" s="109" t="n">
        <v>11.3</v>
      </c>
      <c r="DN882" s="109" t="n">
        <v>12.7</v>
      </c>
      <c r="DO882" s="110" t="n">
        <f aca="false">SUM(DC882:DN882)/12</f>
        <v>9.03333333333333</v>
      </c>
      <c r="EA882" s="1" t="n">
        <f aca="false">EA881+1</f>
        <v>1982</v>
      </c>
      <c r="EB882" s="113" t="s">
        <v>141</v>
      </c>
      <c r="EC882" s="109" t="n">
        <v>22.8</v>
      </c>
      <c r="ED882" s="109" t="n">
        <v>23</v>
      </c>
      <c r="EE882" s="109" t="n">
        <v>19.2</v>
      </c>
      <c r="EF882" s="109" t="n">
        <v>13.2</v>
      </c>
      <c r="EG882" s="109" t="n">
        <v>9</v>
      </c>
      <c r="EH882" s="109" t="n">
        <v>3.3</v>
      </c>
      <c r="EI882" s="109" t="n">
        <v>2.5</v>
      </c>
      <c r="EJ882" s="109" t="n">
        <v>6.4</v>
      </c>
      <c r="EK882" s="109" t="n">
        <v>9.7</v>
      </c>
      <c r="EL882" s="109" t="n">
        <v>11.4</v>
      </c>
      <c r="EM882" s="109" t="n">
        <v>17.1</v>
      </c>
      <c r="EN882" s="109" t="n">
        <v>20.5</v>
      </c>
      <c r="EO882" s="110" t="n">
        <f aca="false">SUM(EC882:EN882)/12</f>
        <v>13.175</v>
      </c>
      <c r="FA882" s="1" t="n">
        <f aca="false">FA881+1</f>
        <v>1982</v>
      </c>
      <c r="FB882" s="113" t="s">
        <v>141</v>
      </c>
      <c r="FC882" s="109" t="n">
        <v>13.8</v>
      </c>
      <c r="FD882" s="109" t="n">
        <v>11.9</v>
      </c>
      <c r="FE882" s="109" t="n">
        <v>11.6</v>
      </c>
      <c r="FF882" s="109" t="n">
        <v>8.9</v>
      </c>
      <c r="FG882" s="109" t="n">
        <v>7.3</v>
      </c>
      <c r="FH882" s="109" t="n">
        <v>3.1</v>
      </c>
      <c r="FI882" s="109" t="n">
        <v>2.1</v>
      </c>
      <c r="FJ882" s="109" t="n">
        <v>4.6</v>
      </c>
      <c r="FK882" s="109" t="n">
        <v>4.3</v>
      </c>
      <c r="FL882" s="109" t="n">
        <v>7.1</v>
      </c>
      <c r="FM882" s="109" t="n">
        <v>8.7</v>
      </c>
      <c r="FN882" s="109" t="n">
        <v>11</v>
      </c>
      <c r="FO882" s="110" t="n">
        <f aca="false">SUM(FC882:FN882)/12</f>
        <v>7.86666666666667</v>
      </c>
      <c r="GA882" s="1" t="n">
        <f aca="false">GA881+1</f>
        <v>1982</v>
      </c>
      <c r="GB882" s="113" t="s">
        <v>141</v>
      </c>
      <c r="GC882" s="109" t="n">
        <v>12.9</v>
      </c>
      <c r="GD882" s="109" t="n">
        <v>11</v>
      </c>
      <c r="GE882" s="109" t="n">
        <v>11.7</v>
      </c>
      <c r="GF882" s="109" t="n">
        <v>9</v>
      </c>
      <c r="GG882" s="109" t="n">
        <v>8.6</v>
      </c>
      <c r="GH882" s="109" t="n">
        <v>4.4</v>
      </c>
      <c r="GI882" s="109" t="n">
        <v>3.7</v>
      </c>
      <c r="GJ882" s="109" t="n">
        <v>5.6</v>
      </c>
      <c r="GK882" s="109" t="n">
        <v>5.4</v>
      </c>
      <c r="GL882" s="109" t="n">
        <v>7.1</v>
      </c>
      <c r="GM882" s="109" t="n">
        <v>8.9</v>
      </c>
      <c r="GN882" s="109" t="n">
        <v>9.8</v>
      </c>
      <c r="GO882" s="110" t="n">
        <f aca="false">SUM(GC882:GN882)/12</f>
        <v>8.175</v>
      </c>
      <c r="HA882" s="1" t="n">
        <f aca="false">HA881+1</f>
        <v>1982</v>
      </c>
      <c r="HB882" s="113" t="s">
        <v>141</v>
      </c>
      <c r="HC882" s="109" t="n">
        <v>15.9</v>
      </c>
      <c r="HD882" s="109" t="n">
        <v>15.3</v>
      </c>
      <c r="HE882" s="109" t="n">
        <v>14.7</v>
      </c>
      <c r="HF882" s="109" t="n">
        <v>12.5</v>
      </c>
      <c r="HG882" s="109" t="n">
        <v>11.2</v>
      </c>
      <c r="HH882" s="109" t="n">
        <v>7.8</v>
      </c>
      <c r="HI882" s="109" t="n">
        <v>7.2</v>
      </c>
      <c r="HJ882" s="109" t="n">
        <v>8.7</v>
      </c>
      <c r="HK882" s="109" t="n">
        <v>9</v>
      </c>
      <c r="HL882" s="109" t="n">
        <v>10.7</v>
      </c>
      <c r="HM882" s="109" t="n">
        <v>12.5</v>
      </c>
      <c r="HN882" s="109" t="n">
        <v>13.9</v>
      </c>
      <c r="HO882" s="110" t="n">
        <f aca="false">SUM(HC882:HN882)/12</f>
        <v>11.6166666666667</v>
      </c>
      <c r="IA882" s="1" t="n">
        <f aca="false">IA881+1</f>
        <v>1982</v>
      </c>
      <c r="IB882" s="113" t="s">
        <v>141</v>
      </c>
      <c r="IC882" s="109" t="n">
        <v>20.5</v>
      </c>
      <c r="ID882" s="109" t="n">
        <v>18.5</v>
      </c>
      <c r="IE882" s="109" t="n">
        <v>17.5</v>
      </c>
      <c r="IF882" s="109" t="n">
        <v>14</v>
      </c>
      <c r="IG882" s="109" t="n">
        <v>11.7</v>
      </c>
      <c r="IH882" s="109" t="n">
        <v>7.2</v>
      </c>
      <c r="II882" s="109" t="n">
        <v>6.9</v>
      </c>
      <c r="IJ882" s="109" t="n">
        <v>9.5</v>
      </c>
      <c r="IK882" s="109" t="n">
        <v>10.6</v>
      </c>
      <c r="IL882" s="109" t="n">
        <v>12.2</v>
      </c>
      <c r="IM882" s="109" t="n">
        <v>16.4</v>
      </c>
      <c r="IN882" s="109" t="n">
        <v>17.6</v>
      </c>
      <c r="IO882" s="110" t="n">
        <f aca="false">SUM(IC882:IN882)/12</f>
        <v>13.55</v>
      </c>
      <c r="JA882" s="1" t="n">
        <f aca="false">JA881+1</f>
        <v>1982</v>
      </c>
      <c r="JB882" s="113" t="s">
        <v>141</v>
      </c>
      <c r="JC882" s="109" t="n">
        <v>14.7</v>
      </c>
      <c r="JD882" s="109" t="n">
        <v>13.8</v>
      </c>
      <c r="JE882" s="109" t="n">
        <v>12.1</v>
      </c>
      <c r="JF882" s="109" t="n">
        <v>11.8</v>
      </c>
      <c r="JG882" s="109" t="n">
        <v>11</v>
      </c>
      <c r="JH882" s="109" t="n">
        <v>6.9</v>
      </c>
      <c r="JI882" s="109" t="n">
        <v>6.3</v>
      </c>
      <c r="JJ882" s="109" t="n">
        <v>7.1</v>
      </c>
      <c r="JK882" s="109" t="n">
        <v>9</v>
      </c>
      <c r="JL882" s="109" t="n">
        <v>9.7</v>
      </c>
      <c r="JM882" s="109" t="n">
        <v>11.2</v>
      </c>
      <c r="JN882" s="109" t="n">
        <v>12</v>
      </c>
      <c r="JO882" s="110" t="n">
        <f aca="false">SUM(JC882:JN882)/12</f>
        <v>10.4666666666667</v>
      </c>
      <c r="KA882" s="1" t="n">
        <f aca="false">KA881+1</f>
        <v>1982</v>
      </c>
      <c r="KB882" s="113" t="s">
        <v>141</v>
      </c>
      <c r="KC882" s="109" t="n">
        <v>18.4</v>
      </c>
      <c r="KD882" s="109" t="n">
        <v>16.3</v>
      </c>
      <c r="KE882" s="109" t="n">
        <v>14.6</v>
      </c>
      <c r="KF882" s="109" t="n">
        <v>12.7</v>
      </c>
      <c r="KG882" s="109" t="n">
        <v>10.2</v>
      </c>
      <c r="KH882" s="109" t="n">
        <v>5.5</v>
      </c>
      <c r="KI882" s="109" t="n">
        <v>5.2</v>
      </c>
      <c r="KJ882" s="109" t="n">
        <v>7.6</v>
      </c>
      <c r="KK882" s="109" t="n">
        <v>7.7</v>
      </c>
      <c r="KL882" s="109" t="n">
        <v>10.1</v>
      </c>
      <c r="KM882" s="109" t="n">
        <v>13.8</v>
      </c>
      <c r="KN882" s="109" t="n">
        <v>14.9</v>
      </c>
      <c r="KO882" s="110" t="n">
        <f aca="false">SUM(KC882:KN882)/12</f>
        <v>11.4166666666667</v>
      </c>
      <c r="LA882" s="1" t="n">
        <f aca="false">LA881+1</f>
        <v>1982</v>
      </c>
      <c r="LB882" s="113" t="s">
        <v>141</v>
      </c>
      <c r="LC882" s="109" t="n">
        <v>17.5</v>
      </c>
      <c r="LD882" s="109" t="n">
        <v>15.3</v>
      </c>
      <c r="LE882" s="109" t="n">
        <v>14.2</v>
      </c>
      <c r="LF882" s="109" t="n">
        <v>10.4</v>
      </c>
      <c r="LG882" s="109" t="n">
        <v>8.7</v>
      </c>
      <c r="LH882" s="109" t="n">
        <v>3.7</v>
      </c>
      <c r="LI882" s="109" t="n">
        <v>3.1</v>
      </c>
      <c r="LJ882" s="109" t="n">
        <v>6.2</v>
      </c>
      <c r="LK882" s="109" t="n">
        <v>6.8</v>
      </c>
      <c r="LL882" s="109" t="n">
        <v>9</v>
      </c>
      <c r="LM882" s="109" t="n">
        <v>12.2</v>
      </c>
      <c r="LN882" s="109" t="n">
        <v>13.8</v>
      </c>
      <c r="LO882" s="110" t="n">
        <f aca="false">SUM(LC882:LN882)/12</f>
        <v>10.075</v>
      </c>
      <c r="MA882" s="1" t="n">
        <f aca="false">MA881+1</f>
        <v>1982</v>
      </c>
      <c r="MB882" s="113" t="s">
        <v>141</v>
      </c>
      <c r="MC882" s="109" t="n">
        <v>15.7</v>
      </c>
      <c r="MD882" s="109" t="n">
        <v>14.1</v>
      </c>
      <c r="ME882" s="109" t="n">
        <v>13.1</v>
      </c>
      <c r="MF882" s="109" t="n">
        <v>10.8</v>
      </c>
      <c r="MG882" s="109" t="n">
        <v>9.1</v>
      </c>
      <c r="MH882" s="109" t="n">
        <v>4.1</v>
      </c>
      <c r="MI882" s="109" t="n">
        <v>3.7</v>
      </c>
      <c r="MJ882" s="109" t="n">
        <v>5.4</v>
      </c>
      <c r="MK882" s="109" t="n">
        <v>6.5</v>
      </c>
      <c r="ML882" s="109" t="n">
        <v>9.1</v>
      </c>
      <c r="MM882" s="109" t="n">
        <v>11</v>
      </c>
      <c r="MN882" s="109" t="n">
        <v>12.7</v>
      </c>
      <c r="MO882" s="110" t="n">
        <f aca="false">SUM(MC882:MN882)/12</f>
        <v>9.60833333333333</v>
      </c>
      <c r="NA882" s="1" t="n">
        <f aca="false">NA881+1</f>
        <v>1981</v>
      </c>
      <c r="NB882" s="113" t="s">
        <v>140</v>
      </c>
      <c r="NC882" s="109" t="n">
        <v>21.9</v>
      </c>
      <c r="ND882" s="109" t="n">
        <v>19.2</v>
      </c>
      <c r="NE882" s="109" t="n">
        <v>14.1</v>
      </c>
      <c r="NF882" s="109" t="n">
        <v>14.4</v>
      </c>
      <c r="NG882" s="109" t="n">
        <v>8.6</v>
      </c>
      <c r="NH882" s="109" t="n">
        <v>5.7</v>
      </c>
      <c r="NI882" s="109" t="n">
        <v>3.8</v>
      </c>
      <c r="NJ882" s="109" t="n">
        <v>7.2</v>
      </c>
      <c r="NK882" s="109" t="n">
        <v>10.4</v>
      </c>
      <c r="NL882" s="109" t="n">
        <v>12.1</v>
      </c>
      <c r="NM882" s="109" t="n">
        <v>15.3</v>
      </c>
      <c r="NN882" s="109" t="n">
        <v>16.4</v>
      </c>
      <c r="NO882" s="110" t="n">
        <f aca="false">SUM(NC882:NN882)/12</f>
        <v>12.425</v>
      </c>
      <c r="OA882" s="5"/>
    </row>
    <row r="883" customFormat="false" ht="12.75" hidden="false" customHeight="false" outlineLevel="0" collapsed="false">
      <c r="A883" s="101"/>
      <c r="B883" s="102" t="n">
        <f aca="false">AVERAGE(AO883,BO883,CO883,DO883,EO883,FO883,GO883,HO883,IO883,JO883,KO883,LO883,MO883,NN883)</f>
        <v>11.1933531746032</v>
      </c>
      <c r="C883" s="103" t="n">
        <f aca="false">AVERAGE(B879:B883)</f>
        <v>11.2702182539683</v>
      </c>
      <c r="D883" s="104" t="n">
        <f aca="false">AVERAGE(B874:B883)</f>
        <v>11.2162996031746</v>
      </c>
      <c r="E883" s="102" t="n">
        <f aca="false">AVERAGE(B864:B883)</f>
        <v>11.0253075396825</v>
      </c>
      <c r="F883" s="105" t="n">
        <f aca="false">AVERAGE(B834:B883)</f>
        <v>10.7929662698413</v>
      </c>
      <c r="G883" s="3" t="n">
        <f aca="false">MAX(AC883:AN883,BC883:BN883,CC883:CN883,DC883:DN883,EC883:EN883,FC883:FN883,GC883:GN883,HC883:HN883,IC883:IN883,JC883:JN883,KC883:KN883,LC883:LN883,MC883:MN883,NB883:NM883)</f>
        <v>23.5</v>
      </c>
      <c r="H883" s="106" t="n">
        <f aca="false">MEDIAN(AC883:AN883,BC883:BN883,CC883:CN883,DC883:DN883,EC883:EN883,FC883:FN883,GC883:GN883,HC883:HN883,IC883:IN883,JC883:JN883,KC883:KN883,LC883:LN883,MC883:MN883,NB883:NM883)</f>
        <v>10.1</v>
      </c>
      <c r="I883" s="5" t="n">
        <f aca="false">MIN(AC883:AN883,BC883:BN883,CC883:CN883,DC883:DN883,EC883:EN883,FC883:FN883,GC883:GN883,HC883:HN883,IC883:IN883,JC883:JN883,KC883:KN883,LC883:LN883,MC883:MN883,NB883:NM883)</f>
        <v>2.5</v>
      </c>
      <c r="J883" s="107" t="n">
        <f aca="false">(G883+I883)/2</f>
        <v>13</v>
      </c>
      <c r="AA883" s="1" t="n">
        <f aca="false">AA882+1</f>
        <v>65</v>
      </c>
      <c r="AB883" s="108" t="n">
        <v>1983</v>
      </c>
      <c r="AC883" s="109" t="n">
        <v>14.2</v>
      </c>
      <c r="AD883" s="109" t="n">
        <v>17.4</v>
      </c>
      <c r="AE883" s="109" t="n">
        <v>15.5</v>
      </c>
      <c r="AF883" s="109" t="n">
        <v>11.2</v>
      </c>
      <c r="AG883" s="109" t="n">
        <v>9.2</v>
      </c>
      <c r="AH883" s="109" t="n">
        <v>5.9</v>
      </c>
      <c r="AI883" s="109" t="n">
        <v>6.5</v>
      </c>
      <c r="AJ883" s="109" t="n">
        <v>8.2</v>
      </c>
      <c r="AK883" s="109" t="n">
        <v>9.3</v>
      </c>
      <c r="AL883" s="109" t="n">
        <v>10.4</v>
      </c>
      <c r="AM883" s="109" t="n">
        <v>12.8</v>
      </c>
      <c r="AN883" s="109" t="n">
        <v>14.6</v>
      </c>
      <c r="AO883" s="110" t="n">
        <f aca="false">SUM(AC883:AN883)/12</f>
        <v>11.2666666666667</v>
      </c>
      <c r="AQ883" s="112"/>
      <c r="AR883" s="109"/>
      <c r="AS883" s="109"/>
      <c r="AT883" s="109"/>
      <c r="AU883" s="109"/>
      <c r="AV883" s="109"/>
      <c r="AW883" s="109"/>
      <c r="AX883" s="109"/>
      <c r="AY883" s="109"/>
      <c r="AZ883" s="109"/>
      <c r="BA883" s="1" t="n">
        <f aca="false">BA882+1</f>
        <v>1983</v>
      </c>
      <c r="BB883" s="113" t="s">
        <v>142</v>
      </c>
      <c r="BC883" s="109" t="n">
        <v>12.2</v>
      </c>
      <c r="BD883" s="109" t="n">
        <v>15.9</v>
      </c>
      <c r="BE883" s="109" t="n">
        <v>14.2</v>
      </c>
      <c r="BF883" s="109" t="n">
        <v>9</v>
      </c>
      <c r="BG883" s="109" t="n">
        <v>6.4</v>
      </c>
      <c r="BH883" s="109" t="n">
        <v>3.4</v>
      </c>
      <c r="BI883" s="109" t="n">
        <v>3.4</v>
      </c>
      <c r="BJ883" s="109" t="n">
        <v>5.2</v>
      </c>
      <c r="BK883" s="109" t="n">
        <v>6.2</v>
      </c>
      <c r="BL883" s="109" t="n">
        <v>7.8</v>
      </c>
      <c r="BM883" s="109" t="n">
        <v>10.3</v>
      </c>
      <c r="BN883" s="109" t="n">
        <v>12.9</v>
      </c>
      <c r="BO883" s="110" t="n">
        <f aca="false">SUM(BC883:BN883)/12</f>
        <v>8.90833333333333</v>
      </c>
      <c r="BP883" s="109"/>
      <c r="BQ883" s="109"/>
      <c r="BR883" s="109"/>
      <c r="BS883" s="109"/>
      <c r="CA883" s="1" t="n">
        <f aca="false">CA882+1</f>
        <v>1983</v>
      </c>
      <c r="CB883" s="111" t="n">
        <v>1983</v>
      </c>
      <c r="CC883" s="109" t="n">
        <v>14.9</v>
      </c>
      <c r="CD883" s="109" t="n">
        <v>18</v>
      </c>
      <c r="CE883" s="109" t="n">
        <v>16.1</v>
      </c>
      <c r="CF883" s="109" t="n">
        <v>13.1</v>
      </c>
      <c r="CG883" s="109" t="n">
        <v>12.1</v>
      </c>
      <c r="CH883" s="109" t="n">
        <v>10.1</v>
      </c>
      <c r="CI883" s="109" t="n">
        <v>9.4</v>
      </c>
      <c r="CJ883" s="109" t="n">
        <v>9.7</v>
      </c>
      <c r="CK883" s="109" t="n">
        <v>10</v>
      </c>
      <c r="CL883" s="109" t="n">
        <v>11.6</v>
      </c>
      <c r="CM883" s="109" t="n">
        <v>12.3</v>
      </c>
      <c r="CN883" s="109" t="n">
        <v>14.6</v>
      </c>
      <c r="CO883" s="110" t="n">
        <f aca="false">SUM(CC883:CN883)/12</f>
        <v>12.6583333333333</v>
      </c>
      <c r="DA883" s="1" t="n">
        <f aca="false">DA882+1</f>
        <v>1983</v>
      </c>
      <c r="DB883" s="113" t="s">
        <v>142</v>
      </c>
      <c r="DC883" s="109" t="n">
        <v>12.3</v>
      </c>
      <c r="DD883" s="109" t="n">
        <v>16.1</v>
      </c>
      <c r="DE883" s="109" t="n">
        <v>15.2</v>
      </c>
      <c r="DF883" s="109" t="n">
        <v>9.1</v>
      </c>
      <c r="DG883" s="109" t="n">
        <v>7.5</v>
      </c>
      <c r="DH883" s="109" t="n">
        <v>4.9</v>
      </c>
      <c r="DI883" s="109" t="n">
        <v>3.8</v>
      </c>
      <c r="DJ883" s="109" t="n">
        <v>5.7</v>
      </c>
      <c r="DK883" s="109" t="n">
        <v>7</v>
      </c>
      <c r="DL883" s="109" t="n">
        <v>7.9</v>
      </c>
      <c r="DM883" s="109" t="n">
        <v>10.6</v>
      </c>
      <c r="DN883" s="109" t="n">
        <v>12.8</v>
      </c>
      <c r="DO883" s="110" t="n">
        <f aca="false">SUM(DC883:DN883)/12</f>
        <v>9.40833333333333</v>
      </c>
      <c r="EA883" s="1" t="n">
        <f aca="false">EA882+1</f>
        <v>1983</v>
      </c>
      <c r="EB883" s="113" t="s">
        <v>142</v>
      </c>
      <c r="EC883" s="109" t="n">
        <v>19.6</v>
      </c>
      <c r="ED883" s="109" t="n">
        <v>23.5</v>
      </c>
      <c r="EE883" s="109" t="n">
        <v>21.8</v>
      </c>
      <c r="EF883" s="109" t="n">
        <v>12.4</v>
      </c>
      <c r="EG883" s="109" t="n">
        <v>9.5</v>
      </c>
      <c r="EH883" s="109" t="n">
        <v>4.9</v>
      </c>
      <c r="EI883" s="109" t="n">
        <v>3.8</v>
      </c>
      <c r="EJ883" s="120" t="n">
        <f aca="false">(EJ880+EJ881+EJ882+EJ884+EJ885+EJ886)/6</f>
        <v>6.8</v>
      </c>
      <c r="EK883" s="120" t="n">
        <f aca="false">(EK880+EK881+EK882+EK884+EK885+EK886)/6</f>
        <v>9.65</v>
      </c>
      <c r="EL883" s="120" t="n">
        <f aca="false">(EL880+EL881+EL882+EL884+EL885+EL886)/6</f>
        <v>12.9333333333333</v>
      </c>
      <c r="EM883" s="109" t="n">
        <v>16.8</v>
      </c>
      <c r="EN883" s="109" t="n">
        <v>21.4</v>
      </c>
      <c r="EO883" s="110" t="n">
        <f aca="false">SUM(EC883:EN883)/12</f>
        <v>13.5902777777778</v>
      </c>
      <c r="FA883" s="1" t="n">
        <f aca="false">FA882+1</f>
        <v>1983</v>
      </c>
      <c r="FB883" s="113" t="s">
        <v>142</v>
      </c>
      <c r="FC883" s="109" t="n">
        <v>10.5</v>
      </c>
      <c r="FD883" s="109" t="n">
        <v>12.9</v>
      </c>
      <c r="FE883" s="109" t="n">
        <v>12.3</v>
      </c>
      <c r="FF883" s="109" t="n">
        <v>7.9</v>
      </c>
      <c r="FG883" s="109" t="n">
        <v>6</v>
      </c>
      <c r="FH883" s="109" t="n">
        <v>2.6</v>
      </c>
      <c r="FI883" s="109" t="n">
        <v>3.6</v>
      </c>
      <c r="FJ883" s="109" t="n">
        <v>5.4</v>
      </c>
      <c r="FK883" s="109" t="n">
        <v>5.6</v>
      </c>
      <c r="FL883" s="109" t="n">
        <v>6.7</v>
      </c>
      <c r="FM883" s="109" t="n">
        <v>8.7</v>
      </c>
      <c r="FN883" s="109" t="n">
        <v>11</v>
      </c>
      <c r="FO883" s="110" t="n">
        <f aca="false">SUM(FC883:FN883)/12</f>
        <v>7.76666666666667</v>
      </c>
      <c r="GA883" s="1" t="n">
        <f aca="false">GA882+1</f>
        <v>1983</v>
      </c>
      <c r="GB883" s="113" t="s">
        <v>142</v>
      </c>
      <c r="GC883" s="109" t="n">
        <v>9.6</v>
      </c>
      <c r="GD883" s="109" t="n">
        <v>13.4</v>
      </c>
      <c r="GE883" s="109" t="n">
        <v>12.3</v>
      </c>
      <c r="GF883" s="109" t="n">
        <v>7.7</v>
      </c>
      <c r="GG883" s="109" t="n">
        <v>7.7</v>
      </c>
      <c r="GH883" s="109" t="n">
        <v>5.7</v>
      </c>
      <c r="GI883" s="109" t="n">
        <v>5.2</v>
      </c>
      <c r="GJ883" s="109" t="n">
        <v>7.6</v>
      </c>
      <c r="GK883" s="109" t="n">
        <v>7</v>
      </c>
      <c r="GL883" s="109" t="n">
        <v>6.4</v>
      </c>
      <c r="GM883" s="109" t="n">
        <v>8.5</v>
      </c>
      <c r="GN883" s="109" t="n">
        <v>10.4</v>
      </c>
      <c r="GO883" s="110" t="n">
        <f aca="false">SUM(GC883:GN883)/12</f>
        <v>8.45833333333333</v>
      </c>
      <c r="HA883" s="1" t="n">
        <f aca="false">HA882+1</f>
        <v>1983</v>
      </c>
      <c r="HB883" s="113" t="s">
        <v>142</v>
      </c>
      <c r="HC883" s="109" t="n">
        <v>14.4</v>
      </c>
      <c r="HD883" s="109" t="n">
        <v>16.1</v>
      </c>
      <c r="HE883" s="109" t="n">
        <v>15.2</v>
      </c>
      <c r="HF883" s="109" t="n">
        <v>12.3</v>
      </c>
      <c r="HG883" s="109" t="n">
        <v>10.5</v>
      </c>
      <c r="HH883" s="109" t="n">
        <v>8.5</v>
      </c>
      <c r="HI883" s="109" t="n">
        <v>7.7</v>
      </c>
      <c r="HJ883" s="109" t="n">
        <v>7.4</v>
      </c>
      <c r="HK883" s="109" t="n">
        <v>9</v>
      </c>
      <c r="HL883" s="109" t="n">
        <v>10.5</v>
      </c>
      <c r="HM883" s="109" t="n">
        <v>11.7</v>
      </c>
      <c r="HN883" s="109" t="n">
        <v>14.2</v>
      </c>
      <c r="HO883" s="110" t="n">
        <f aca="false">SUM(HC883:HN883)/12</f>
        <v>11.4583333333333</v>
      </c>
      <c r="IA883" s="1" t="n">
        <f aca="false">IA882+1</f>
        <v>1983</v>
      </c>
      <c r="IB883" s="113" t="s">
        <v>142</v>
      </c>
      <c r="IC883" s="109" t="n">
        <v>17</v>
      </c>
      <c r="ID883" s="109" t="n">
        <v>20.6</v>
      </c>
      <c r="IE883" s="109" t="n">
        <v>18</v>
      </c>
      <c r="IF883" s="109" t="n">
        <v>13.4</v>
      </c>
      <c r="IG883" s="109" t="n">
        <v>10.9</v>
      </c>
      <c r="IH883" s="109" t="n">
        <v>8.8</v>
      </c>
      <c r="II883" s="109" t="n">
        <v>7.1</v>
      </c>
      <c r="IJ883" s="109" t="n">
        <v>9.2</v>
      </c>
      <c r="IK883" s="109" t="n">
        <v>11.1</v>
      </c>
      <c r="IL883" s="109" t="n">
        <v>12.3</v>
      </c>
      <c r="IM883" s="109" t="n">
        <v>16</v>
      </c>
      <c r="IN883" s="109" t="n">
        <v>18.4</v>
      </c>
      <c r="IO883" s="110" t="n">
        <f aca="false">SUM(IC883:IN883)/12</f>
        <v>13.5666666666667</v>
      </c>
      <c r="JA883" s="1" t="n">
        <f aca="false">JA882+1</f>
        <v>1983</v>
      </c>
      <c r="JB883" s="113" t="s">
        <v>142</v>
      </c>
      <c r="JC883" s="109" t="n">
        <v>11.3</v>
      </c>
      <c r="JD883" s="109" t="n">
        <v>14.7</v>
      </c>
      <c r="JE883" s="109" t="n">
        <v>13.6</v>
      </c>
      <c r="JF883" s="109" t="n">
        <v>9.8</v>
      </c>
      <c r="JG883" s="109" t="n">
        <v>9.9</v>
      </c>
      <c r="JH883" s="109" t="n">
        <v>8.6</v>
      </c>
      <c r="JI883" s="109" t="n">
        <v>7.5</v>
      </c>
      <c r="JJ883" s="109" t="n">
        <v>9.7</v>
      </c>
      <c r="JK883" s="109" t="n">
        <v>9.9</v>
      </c>
      <c r="JL883" s="109" t="n">
        <v>9.5</v>
      </c>
      <c r="JM883" s="109" t="n">
        <v>11.3</v>
      </c>
      <c r="JN883" s="109" t="n">
        <v>12.6</v>
      </c>
      <c r="JO883" s="110" t="n">
        <f aca="false">SUM(JC883:JN883)/12</f>
        <v>10.7</v>
      </c>
      <c r="KA883" s="1" t="n">
        <f aca="false">KA882+1</f>
        <v>1983</v>
      </c>
      <c r="KB883" s="113" t="s">
        <v>142</v>
      </c>
      <c r="KC883" s="109" t="n">
        <v>14</v>
      </c>
      <c r="KD883" s="109" t="n">
        <v>17.9</v>
      </c>
      <c r="KE883" s="109" t="n">
        <v>15.5</v>
      </c>
      <c r="KF883" s="109" t="n">
        <v>10.9</v>
      </c>
      <c r="KG883" s="109" t="n">
        <v>8.2</v>
      </c>
      <c r="KH883" s="109" t="n">
        <v>5.9</v>
      </c>
      <c r="KI883" s="109" t="n">
        <v>5.4</v>
      </c>
      <c r="KJ883" s="109" t="n">
        <v>6.8</v>
      </c>
      <c r="KK883" s="109" t="n">
        <v>7.8</v>
      </c>
      <c r="KL883" s="109" t="n">
        <v>9.2</v>
      </c>
      <c r="KM883" s="109" t="n">
        <v>12.3</v>
      </c>
      <c r="KN883" s="109" t="n">
        <v>13.1</v>
      </c>
      <c r="KO883" s="110" t="n">
        <f aca="false">SUM(KC883:KN883)/12</f>
        <v>10.5833333333333</v>
      </c>
      <c r="LA883" s="1" t="n">
        <f aca="false">LA882+1</f>
        <v>1983</v>
      </c>
      <c r="LB883" s="113" t="s">
        <v>142</v>
      </c>
      <c r="LC883" s="109" t="n">
        <v>12.2</v>
      </c>
      <c r="LD883" s="109" t="n">
        <v>16.6</v>
      </c>
      <c r="LE883" s="109" t="n">
        <v>15.3</v>
      </c>
      <c r="LF883" s="109" t="n">
        <v>9.3</v>
      </c>
      <c r="LG883" s="109" t="n">
        <v>7.2</v>
      </c>
      <c r="LH883" s="109" t="n">
        <v>4.8</v>
      </c>
      <c r="LI883" s="109" t="n">
        <v>4.7</v>
      </c>
      <c r="LJ883" s="109" t="n">
        <v>5.6</v>
      </c>
      <c r="LK883" s="109" t="n">
        <v>7.8</v>
      </c>
      <c r="LL883" s="109" t="n">
        <v>9</v>
      </c>
      <c r="LM883" s="109" t="n">
        <v>12.7</v>
      </c>
      <c r="LN883" s="109" t="n">
        <v>14.3</v>
      </c>
      <c r="LO883" s="110" t="n">
        <f aca="false">SUM(LC883:LN883)/12</f>
        <v>9.95833333333333</v>
      </c>
      <c r="MA883" s="1" t="n">
        <f aca="false">MA882+1</f>
        <v>1983</v>
      </c>
      <c r="MB883" s="113" t="s">
        <v>142</v>
      </c>
      <c r="MC883" s="109" t="n">
        <v>13</v>
      </c>
      <c r="MD883" s="109" t="n">
        <v>15.3</v>
      </c>
      <c r="ME883" s="109" t="n">
        <v>14</v>
      </c>
      <c r="MF883" s="109" t="n">
        <v>9.6</v>
      </c>
      <c r="MG883" s="109" t="n">
        <v>7.8</v>
      </c>
      <c r="MH883" s="109" t="n">
        <v>5.4</v>
      </c>
      <c r="MI883" s="109" t="n">
        <v>5.2</v>
      </c>
      <c r="MJ883" s="109" t="n">
        <v>6.7</v>
      </c>
      <c r="MK883" s="109" t="n">
        <v>8</v>
      </c>
      <c r="ML883" s="109" t="n">
        <v>8.7</v>
      </c>
      <c r="MM883" s="109" t="n">
        <v>10.8</v>
      </c>
      <c r="MN883" s="109" t="n">
        <v>12.9</v>
      </c>
      <c r="MO883" s="110" t="n">
        <f aca="false">SUM(MC883:MN883)/12</f>
        <v>9.78333333333333</v>
      </c>
      <c r="NA883" s="1" t="n">
        <f aca="false">NA882+1</f>
        <v>1982</v>
      </c>
      <c r="NB883" s="113" t="s">
        <v>141</v>
      </c>
      <c r="NC883" s="109" t="n">
        <v>20</v>
      </c>
      <c r="ND883" s="109" t="n">
        <v>19.1</v>
      </c>
      <c r="NE883" s="109" t="n">
        <v>16.4</v>
      </c>
      <c r="NF883" s="109" t="n">
        <v>11.3</v>
      </c>
      <c r="NG883" s="109" t="n">
        <v>8.5</v>
      </c>
      <c r="NH883" s="109" t="n">
        <v>3.2</v>
      </c>
      <c r="NI883" s="109" t="n">
        <v>2.5</v>
      </c>
      <c r="NJ883" s="109" t="n">
        <v>7.2</v>
      </c>
      <c r="NK883" s="109" t="n">
        <v>8.5</v>
      </c>
      <c r="NL883" s="109" t="n">
        <v>10.6</v>
      </c>
      <c r="NM883" s="109" t="n">
        <v>15.9</v>
      </c>
      <c r="NN883" s="109" t="n">
        <v>18.6</v>
      </c>
      <c r="NO883" s="110" t="n">
        <f aca="false">SUM(NC883:NN883)/12</f>
        <v>11.8166666666667</v>
      </c>
      <c r="OA883" s="5"/>
    </row>
    <row r="884" customFormat="false" ht="12.75" hidden="false" customHeight="false" outlineLevel="0" collapsed="false">
      <c r="A884" s="101"/>
      <c r="B884" s="102" t="n">
        <f aca="false">AVERAGE(AO884,BO884,CO884,DO884,EO884,FO884,GO884,HO884,IO884,JO884,KO884,LO884,MO884,NN884)</f>
        <v>10.9994047619048</v>
      </c>
      <c r="C884" s="103" t="n">
        <f aca="false">AVERAGE(B880:B884)</f>
        <v>11.232003968254</v>
      </c>
      <c r="D884" s="104" t="n">
        <f aca="false">AVERAGE(B875:B884)</f>
        <v>11.1506448412698</v>
      </c>
      <c r="E884" s="102" t="n">
        <f aca="false">AVERAGE(B865:B884)</f>
        <v>11.0480753968254</v>
      </c>
      <c r="F884" s="105" t="n">
        <f aca="false">AVERAGE(B835:B884)</f>
        <v>10.7939662698413</v>
      </c>
      <c r="G884" s="3" t="n">
        <f aca="false">MAX(AC884:AN884,BC884:BN884,CC884:CN884,DC884:DN884,EC884:EN884,FC884:FN884,GC884:GN884,HC884:HN884,IC884:IN884,JC884:JN884,KC884:KN884,LC884:LN884,MC884:MN884,NB884:NM884)</f>
        <v>20.7</v>
      </c>
      <c r="H884" s="106" t="n">
        <f aca="false">MEDIAN(AC884:AN884,BC884:BN884,CC884:CN884,DC884:DN884,EC884:EN884,FC884:FN884,GC884:GN884,HC884:HN884,IC884:IN884,JC884:JN884,KC884:KN884,LC884:LN884,MC884:MN884,NB884:NM884)</f>
        <v>10.4</v>
      </c>
      <c r="I884" s="5" t="n">
        <f aca="false">MIN(AC884:AN884,BC884:BN884,CC884:CN884,DC884:DN884,EC884:EN884,FC884:FN884,GC884:GN884,HC884:HN884,IC884:IN884,JC884:JN884,KC884:KN884,LC884:LN884,MC884:MN884,NB884:NM884)</f>
        <v>2.6</v>
      </c>
      <c r="J884" s="107" t="n">
        <f aca="false">(G884+I884)/2</f>
        <v>11.65</v>
      </c>
      <c r="AA884" s="1" t="n">
        <f aca="false">AA883+1</f>
        <v>66</v>
      </c>
      <c r="AB884" s="108" t="n">
        <v>1984</v>
      </c>
      <c r="AC884" s="109" t="n">
        <v>15.2</v>
      </c>
      <c r="AD884" s="109" t="n">
        <v>15.2</v>
      </c>
      <c r="AE884" s="109" t="n">
        <v>13.5</v>
      </c>
      <c r="AF884" s="109" t="n">
        <v>10.5</v>
      </c>
      <c r="AG884" s="109" t="n">
        <v>9.8</v>
      </c>
      <c r="AH884" s="109" t="n">
        <v>6.6</v>
      </c>
      <c r="AI884" s="109" t="n">
        <v>6.5</v>
      </c>
      <c r="AJ884" s="109" t="n">
        <v>8.8</v>
      </c>
      <c r="AK884" s="109" t="n">
        <v>8.4</v>
      </c>
      <c r="AL884" s="109" t="n">
        <v>10.4</v>
      </c>
      <c r="AM884" s="109" t="n">
        <v>13.7</v>
      </c>
      <c r="AN884" s="109" t="n">
        <v>15.1</v>
      </c>
      <c r="AO884" s="110" t="n">
        <f aca="false">SUM(AC884:AN884)/12</f>
        <v>11.1416666666667</v>
      </c>
      <c r="AQ884" s="112"/>
      <c r="AR884" s="109"/>
      <c r="AS884" s="109"/>
      <c r="AT884" s="109"/>
      <c r="AU884" s="109"/>
      <c r="AV884" s="109"/>
      <c r="AW884" s="109"/>
      <c r="AX884" s="109"/>
      <c r="AY884" s="109"/>
      <c r="AZ884" s="109"/>
      <c r="BA884" s="1" t="n">
        <f aca="false">BA883+1</f>
        <v>1984</v>
      </c>
      <c r="BB884" s="113" t="s">
        <v>143</v>
      </c>
      <c r="BC884" s="109" t="n">
        <v>13</v>
      </c>
      <c r="BD884" s="109" t="n">
        <v>12.4</v>
      </c>
      <c r="BE884" s="109" t="n">
        <v>10.9</v>
      </c>
      <c r="BF884" s="109" t="n">
        <v>8.1</v>
      </c>
      <c r="BG884" s="109" t="n">
        <v>6.4</v>
      </c>
      <c r="BH884" s="109" t="n">
        <v>2.6</v>
      </c>
      <c r="BI884" s="109" t="n">
        <v>3.4</v>
      </c>
      <c r="BJ884" s="109" t="n">
        <v>5.7</v>
      </c>
      <c r="BK884" s="109" t="n">
        <v>5.7</v>
      </c>
      <c r="BL884" s="109" t="n">
        <v>7.8</v>
      </c>
      <c r="BM884" s="109" t="n">
        <v>10.8</v>
      </c>
      <c r="BN884" s="109" t="n">
        <v>12.2</v>
      </c>
      <c r="BO884" s="110" t="n">
        <f aca="false">SUM(BC884:BN884)/12</f>
        <v>8.25</v>
      </c>
      <c r="BP884" s="109"/>
      <c r="BQ884" s="109"/>
      <c r="BR884" s="109"/>
      <c r="BS884" s="109"/>
      <c r="CA884" s="1" t="n">
        <f aca="false">CA883+1</f>
        <v>1984</v>
      </c>
      <c r="CB884" s="111" t="n">
        <v>1984</v>
      </c>
      <c r="CC884" s="109" t="n">
        <v>15.5</v>
      </c>
      <c r="CD884" s="109" t="n">
        <v>15.7</v>
      </c>
      <c r="CE884" s="109" t="n">
        <v>14.4</v>
      </c>
      <c r="CF884" s="109" t="n">
        <v>13.5</v>
      </c>
      <c r="CG884" s="109" t="n">
        <v>12.8</v>
      </c>
      <c r="CH884" s="109" t="n">
        <v>10.8</v>
      </c>
      <c r="CI884" s="109" t="n">
        <v>9</v>
      </c>
      <c r="CJ884" s="109" t="n">
        <v>9</v>
      </c>
      <c r="CK884" s="109" t="n">
        <v>9.4</v>
      </c>
      <c r="CL884" s="109" t="n">
        <v>11.2</v>
      </c>
      <c r="CM884" s="109" t="n">
        <v>12.6</v>
      </c>
      <c r="CN884" s="109" t="n">
        <v>14.2</v>
      </c>
      <c r="CO884" s="110" t="n">
        <f aca="false">SUM(CC884:CN884)/12</f>
        <v>12.3416666666667</v>
      </c>
      <c r="DA884" s="1" t="n">
        <f aca="false">DA883+1</f>
        <v>1984</v>
      </c>
      <c r="DB884" s="113" t="s">
        <v>143</v>
      </c>
      <c r="DC884" s="109" t="n">
        <v>12.8</v>
      </c>
      <c r="DD884" s="109" t="n">
        <v>13.1</v>
      </c>
      <c r="DE884" s="109" t="n">
        <v>10.8</v>
      </c>
      <c r="DF884" s="109" t="n">
        <v>8.1</v>
      </c>
      <c r="DG884" s="109" t="n">
        <v>6.8</v>
      </c>
      <c r="DH884" s="109" t="n">
        <v>3.7</v>
      </c>
      <c r="DI884" s="109" t="n">
        <v>4.4</v>
      </c>
      <c r="DJ884" s="109" t="n">
        <v>6.7</v>
      </c>
      <c r="DK884" s="109" t="n">
        <v>5.8</v>
      </c>
      <c r="DL884" s="109" t="n">
        <v>7.4</v>
      </c>
      <c r="DM884" s="109" t="n">
        <v>11.1</v>
      </c>
      <c r="DN884" s="109" t="n">
        <v>11.8</v>
      </c>
      <c r="DO884" s="110" t="n">
        <f aca="false">SUM(DC884:DN884)/12</f>
        <v>8.54166666666667</v>
      </c>
      <c r="EA884" s="1" t="n">
        <f aca="false">EA883+1</f>
        <v>1984</v>
      </c>
      <c r="EB884" s="113" t="s">
        <v>143</v>
      </c>
      <c r="EC884" s="109" t="n">
        <v>20.7</v>
      </c>
      <c r="ED884" s="109" t="n">
        <v>20.6</v>
      </c>
      <c r="EE884" s="109" t="n">
        <v>15.7</v>
      </c>
      <c r="EF884" s="109" t="n">
        <v>13.3</v>
      </c>
      <c r="EG884" s="109" t="n">
        <v>9</v>
      </c>
      <c r="EH884" s="109" t="n">
        <v>4.8</v>
      </c>
      <c r="EI884" s="109" t="n">
        <v>5.6</v>
      </c>
      <c r="EJ884" s="109" t="n">
        <v>6.8</v>
      </c>
      <c r="EK884" s="109" t="n">
        <v>8.6</v>
      </c>
      <c r="EL884" s="109" t="n">
        <v>13.3</v>
      </c>
      <c r="EM884" s="109" t="n">
        <v>17.3</v>
      </c>
      <c r="EN884" s="109" t="n">
        <v>19.4</v>
      </c>
      <c r="EO884" s="110" t="n">
        <f aca="false">SUM(EC884:EN884)/12</f>
        <v>12.925</v>
      </c>
      <c r="FA884" s="1" t="n">
        <f aca="false">FA883+1</f>
        <v>1984</v>
      </c>
      <c r="FB884" s="113" t="s">
        <v>143</v>
      </c>
      <c r="FC884" s="109" t="n">
        <v>11.9</v>
      </c>
      <c r="FD884" s="109" t="n">
        <v>10.7</v>
      </c>
      <c r="FE884" s="109" t="n">
        <v>9.5</v>
      </c>
      <c r="FF884" s="109" t="n">
        <v>7.3</v>
      </c>
      <c r="FG884" s="109" t="n">
        <v>6.9</v>
      </c>
      <c r="FH884" s="109" t="n">
        <v>3.5</v>
      </c>
      <c r="FI884" s="109" t="n">
        <v>4.3</v>
      </c>
      <c r="FJ884" s="109" t="n">
        <v>6.3</v>
      </c>
      <c r="FK884" s="109" t="n">
        <v>5.9</v>
      </c>
      <c r="FL884" s="109" t="n">
        <v>8.3</v>
      </c>
      <c r="FM884" s="109" t="n">
        <v>10.2</v>
      </c>
      <c r="FN884" s="109" t="n">
        <v>10.9</v>
      </c>
      <c r="FO884" s="110" t="n">
        <f aca="false">SUM(FC884:FN884)/12</f>
        <v>7.975</v>
      </c>
      <c r="GA884" s="1" t="n">
        <f aca="false">GA883+1</f>
        <v>1984</v>
      </c>
      <c r="GB884" s="113" t="s">
        <v>143</v>
      </c>
      <c r="GC884" s="109" t="n">
        <v>11.1</v>
      </c>
      <c r="GD884" s="109" t="n">
        <v>11.1</v>
      </c>
      <c r="GE884" s="109" t="n">
        <v>11</v>
      </c>
      <c r="GF884" s="109" t="n">
        <v>8.8</v>
      </c>
      <c r="GG884" s="109" t="n">
        <v>7.4</v>
      </c>
      <c r="GH884" s="109" t="n">
        <v>6</v>
      </c>
      <c r="GI884" s="109" t="n">
        <v>4.4</v>
      </c>
      <c r="GJ884" s="109" t="n">
        <v>6.9</v>
      </c>
      <c r="GK884" s="109" t="n">
        <v>6.4</v>
      </c>
      <c r="GL884" s="109" t="n">
        <v>6.9</v>
      </c>
      <c r="GM884" s="109" t="n">
        <v>10.5</v>
      </c>
      <c r="GN884" s="109" t="n">
        <v>9.7</v>
      </c>
      <c r="GO884" s="110" t="n">
        <f aca="false">SUM(GC884:GN884)/12</f>
        <v>8.35</v>
      </c>
      <c r="HA884" s="1" t="n">
        <f aca="false">HA883+1</f>
        <v>1984</v>
      </c>
      <c r="HB884" s="113" t="s">
        <v>143</v>
      </c>
      <c r="HC884" s="109" t="n">
        <v>14.3</v>
      </c>
      <c r="HD884" s="109" t="n">
        <v>15.2</v>
      </c>
      <c r="HE884" s="109" t="n">
        <v>13.8</v>
      </c>
      <c r="HF884" s="109" t="n">
        <v>11.9</v>
      </c>
      <c r="HG884" s="109" t="n">
        <v>10.9</v>
      </c>
      <c r="HH884" s="109" t="n">
        <v>8.7</v>
      </c>
      <c r="HI884" s="109" t="n">
        <v>7.7</v>
      </c>
      <c r="HJ884" s="109" t="n">
        <v>8.3</v>
      </c>
      <c r="HK884" s="109" t="n">
        <v>8</v>
      </c>
      <c r="HL884" s="109" t="n">
        <v>10</v>
      </c>
      <c r="HM884" s="109" t="n">
        <v>12.2</v>
      </c>
      <c r="HN884" s="109" t="n">
        <v>13.7</v>
      </c>
      <c r="HO884" s="110" t="n">
        <f aca="false">SUM(HC884:HN884)/12</f>
        <v>11.225</v>
      </c>
      <c r="IA884" s="1" t="n">
        <f aca="false">IA883+1</f>
        <v>1984</v>
      </c>
      <c r="IB884" s="113" t="s">
        <v>143</v>
      </c>
      <c r="IC884" s="109" t="n">
        <v>17.8</v>
      </c>
      <c r="ID884" s="109" t="n">
        <v>18</v>
      </c>
      <c r="IE884" s="109" t="n">
        <v>15.7</v>
      </c>
      <c r="IF884" s="109" t="n">
        <v>13.3</v>
      </c>
      <c r="IG884" s="109" t="n">
        <v>12</v>
      </c>
      <c r="IH884" s="109" t="n">
        <v>7.5</v>
      </c>
      <c r="II884" s="109" t="n">
        <v>7.3</v>
      </c>
      <c r="IJ884" s="109" t="n">
        <v>9.2</v>
      </c>
      <c r="IK884" s="109" t="n">
        <v>7.8</v>
      </c>
      <c r="IL884" s="109" t="n">
        <v>11</v>
      </c>
      <c r="IM884" s="109" t="n">
        <v>14.7</v>
      </c>
      <c r="IN884" s="109" t="n">
        <v>16</v>
      </c>
      <c r="IO884" s="110" t="n">
        <f aca="false">SUM(IC884:IN884)/12</f>
        <v>12.525</v>
      </c>
      <c r="JA884" s="1" t="n">
        <f aca="false">JA883+1</f>
        <v>1984</v>
      </c>
      <c r="JB884" s="113" t="s">
        <v>143</v>
      </c>
      <c r="JC884" s="109" t="n">
        <v>14.1</v>
      </c>
      <c r="JD884" s="109" t="n">
        <v>13.3</v>
      </c>
      <c r="JE884" s="109" t="n">
        <v>12.5</v>
      </c>
      <c r="JF884" s="109" t="n">
        <v>11.8</v>
      </c>
      <c r="JG884" s="109" t="n">
        <v>10.5</v>
      </c>
      <c r="JH884" s="109" t="n">
        <v>9.6</v>
      </c>
      <c r="JI884" s="109" t="n">
        <v>7.2</v>
      </c>
      <c r="JJ884" s="109" t="n">
        <v>9.7</v>
      </c>
      <c r="JK884" s="109" t="n">
        <v>9</v>
      </c>
      <c r="JL884" s="109" t="n">
        <v>10.4</v>
      </c>
      <c r="JM884" s="109" t="n">
        <v>12.8</v>
      </c>
      <c r="JN884" s="109" t="n">
        <v>12.8</v>
      </c>
      <c r="JO884" s="110" t="n">
        <f aca="false">SUM(JC884:JN884)/12</f>
        <v>11.1416666666667</v>
      </c>
      <c r="KA884" s="1" t="n">
        <f aca="false">KA883+1</f>
        <v>1984</v>
      </c>
      <c r="KB884" s="113" t="s">
        <v>143</v>
      </c>
      <c r="KC884" s="109" t="n">
        <v>13.7</v>
      </c>
      <c r="KD884" s="109" t="n">
        <v>14.4</v>
      </c>
      <c r="KE884" s="109" t="n">
        <v>13.2</v>
      </c>
      <c r="KF884" s="109" t="n">
        <v>10.5</v>
      </c>
      <c r="KG884" s="109" t="n">
        <v>9.7</v>
      </c>
      <c r="KH884" s="109" t="n">
        <v>6</v>
      </c>
      <c r="KI884" s="109" t="n">
        <v>6.1</v>
      </c>
      <c r="KJ884" s="109" t="n">
        <v>8.3</v>
      </c>
      <c r="KK884" s="109" t="n">
        <v>7.3</v>
      </c>
      <c r="KL884" s="109" t="n">
        <v>9.1</v>
      </c>
      <c r="KM884" s="109" t="n">
        <v>12.7</v>
      </c>
      <c r="KN884" s="109" t="n">
        <v>14.4</v>
      </c>
      <c r="KO884" s="110" t="n">
        <f aca="false">SUM(KC884:KN884)/12</f>
        <v>10.45</v>
      </c>
      <c r="LA884" s="1" t="n">
        <f aca="false">LA883+1</f>
        <v>1984</v>
      </c>
      <c r="LB884" s="113" t="s">
        <v>143</v>
      </c>
      <c r="LC884" s="109" t="n">
        <v>12.9</v>
      </c>
      <c r="LD884" s="109" t="n">
        <v>14.7</v>
      </c>
      <c r="LE884" s="109" t="n">
        <v>11.7</v>
      </c>
      <c r="LF884" s="109" t="n">
        <v>9.3</v>
      </c>
      <c r="LG884" s="109" t="n">
        <v>7.4</v>
      </c>
      <c r="LH884" s="109" t="n">
        <v>5.2</v>
      </c>
      <c r="LI884" s="109" t="n">
        <v>5.5</v>
      </c>
      <c r="LJ884" s="109" t="n">
        <v>7.3</v>
      </c>
      <c r="LK884" s="109" t="n">
        <v>6.2</v>
      </c>
      <c r="LL884" s="109" t="n">
        <v>8.5</v>
      </c>
      <c r="LM884" s="109" t="n">
        <v>11.7</v>
      </c>
      <c r="LN884" s="109" t="n">
        <v>12.8</v>
      </c>
      <c r="LO884" s="110" t="n">
        <f aca="false">SUM(LC884:LN884)/12</f>
        <v>9.43333333333333</v>
      </c>
      <c r="MA884" s="1" t="n">
        <f aca="false">MA883+1</f>
        <v>1984</v>
      </c>
      <c r="MB884" s="113" t="s">
        <v>143</v>
      </c>
      <c r="MC884" s="109" t="n">
        <v>13.7</v>
      </c>
      <c r="MD884" s="109" t="n">
        <v>13.5</v>
      </c>
      <c r="ME884" s="109" t="n">
        <v>11.3</v>
      </c>
      <c r="MF884" s="109" t="n">
        <v>9.6</v>
      </c>
      <c r="MG884" s="109" t="n">
        <v>8.5</v>
      </c>
      <c r="MH884" s="109" t="n">
        <v>5.7</v>
      </c>
      <c r="MI884" s="109" t="n">
        <v>5.7</v>
      </c>
      <c r="MJ884" s="109" t="n">
        <v>8.1</v>
      </c>
      <c r="MK884" s="109" t="n">
        <v>7.5</v>
      </c>
      <c r="ML884" s="109" t="n">
        <v>8.5</v>
      </c>
      <c r="MM884" s="109" t="n">
        <v>11.5</v>
      </c>
      <c r="MN884" s="109" t="n">
        <v>12.7</v>
      </c>
      <c r="MO884" s="110" t="n">
        <f aca="false">SUM(MC884:MN884)/12</f>
        <v>9.69166666666667</v>
      </c>
      <c r="NA884" s="1" t="n">
        <f aca="false">NA883+1</f>
        <v>1983</v>
      </c>
      <c r="NB884" s="113" t="s">
        <v>142</v>
      </c>
      <c r="NC884" s="109" t="n">
        <v>17</v>
      </c>
      <c r="ND884" s="109" t="n">
        <v>20.3</v>
      </c>
      <c r="NE884" s="109" t="n">
        <v>18</v>
      </c>
      <c r="NF884" s="109" t="n">
        <v>11.1</v>
      </c>
      <c r="NG884" s="109" t="n">
        <v>9</v>
      </c>
      <c r="NH884" s="109" t="n">
        <v>4.8</v>
      </c>
      <c r="NI884" s="109" t="n">
        <v>3.2</v>
      </c>
      <c r="NJ884" s="109" t="n">
        <v>7.1</v>
      </c>
      <c r="NK884" s="109" t="n">
        <v>10.4</v>
      </c>
      <c r="NL884" s="109" t="n">
        <v>12.6</v>
      </c>
      <c r="NM884" s="109" t="n">
        <v>15.5</v>
      </c>
      <c r="NN884" s="109" t="n">
        <v>20</v>
      </c>
      <c r="NO884" s="110" t="n">
        <f aca="false">SUM(NC884:NN884)/12</f>
        <v>12.4166666666667</v>
      </c>
      <c r="OA884" s="5"/>
    </row>
    <row r="885" customFormat="false" ht="12.75" hidden="false" customHeight="false" outlineLevel="0" collapsed="false">
      <c r="A885" s="101" t="n">
        <f aca="false">A880+5</f>
        <v>1985</v>
      </c>
      <c r="B885" s="102" t="n">
        <f aca="false">AVERAGE(AO885,BO885,CO885,DO885,EO885,FO885,GO885,HO885,IO885,JO885,KO885,LO885,MO885,NN885)</f>
        <v>11.0095238095238</v>
      </c>
      <c r="C885" s="103" t="n">
        <f aca="false">AVERAGE(B881:B885)</f>
        <v>11.1690277777778</v>
      </c>
      <c r="D885" s="104" t="n">
        <f aca="false">AVERAGE(B876:B885)</f>
        <v>11.1241567460317</v>
      </c>
      <c r="E885" s="102" t="n">
        <f aca="false">AVERAGE(B866:B885)</f>
        <v>11.0652777777778</v>
      </c>
      <c r="F885" s="105" t="n">
        <f aca="false">AVERAGE(B836:B885)</f>
        <v>10.7998829365079</v>
      </c>
      <c r="G885" s="3" t="n">
        <f aca="false">MAX(AC885:AN885,BC885:BN885,CC885:CN885,DC885:DN885,EC885:EN885,FC885:FN885,GC885:GN885,HC885:HN885,IC885:IN885,JC885:JN885,KC885:KN885,LC885:LN885,MC885:MN885,NB885:NM885)</f>
        <v>20.8</v>
      </c>
      <c r="H885" s="106" t="n">
        <f aca="false">MEDIAN(AC885:AN885,BC885:BN885,CC885:CN885,DC885:DN885,EC885:EN885,FC885:FN885,GC885:GN885,HC885:HN885,IC885:IN885,JC885:JN885,KC885:KN885,LC885:LN885,MC885:MN885,NB885:NM885)</f>
        <v>10.3</v>
      </c>
      <c r="I885" s="5" t="n">
        <f aca="false">MIN(AC885:AN885,BC885:BN885,CC885:CN885,DC885:DN885,EC885:EN885,FC885:FN885,GC885:GN885,HC885:HN885,IC885:IN885,JC885:JN885,KC885:KN885,LC885:LN885,MC885:MN885,NB885:NM885)</f>
        <v>4.1</v>
      </c>
      <c r="J885" s="107" t="n">
        <f aca="false">(G885+I885)/2</f>
        <v>12.45</v>
      </c>
      <c r="AA885" s="1" t="n">
        <f aca="false">AA884+1</f>
        <v>67</v>
      </c>
      <c r="AB885" s="108" t="n">
        <v>1985</v>
      </c>
      <c r="AC885" s="109" t="n">
        <v>15.1</v>
      </c>
      <c r="AD885" s="109" t="n">
        <v>15.3</v>
      </c>
      <c r="AE885" s="109" t="n">
        <v>15.6</v>
      </c>
      <c r="AF885" s="109" t="n">
        <v>11.5</v>
      </c>
      <c r="AG885" s="109" t="n">
        <v>8.7</v>
      </c>
      <c r="AH885" s="109" t="n">
        <v>7.6</v>
      </c>
      <c r="AI885" s="109" t="n">
        <v>6.8</v>
      </c>
      <c r="AJ885" s="109" t="n">
        <v>8.1</v>
      </c>
      <c r="AK885" s="109" t="n">
        <v>7.4</v>
      </c>
      <c r="AL885" s="109" t="n">
        <v>11.3</v>
      </c>
      <c r="AM885" s="109" t="n">
        <v>13.1</v>
      </c>
      <c r="AN885" s="109" t="n">
        <v>14.2</v>
      </c>
      <c r="AO885" s="110" t="n">
        <f aca="false">SUM(AC885:AN885)/12</f>
        <v>11.225</v>
      </c>
      <c r="AQ885" s="112"/>
      <c r="AR885" s="109"/>
      <c r="AS885" s="109"/>
      <c r="AT885" s="109"/>
      <c r="AU885" s="109"/>
      <c r="AV885" s="109"/>
      <c r="AW885" s="109"/>
      <c r="AX885" s="109"/>
      <c r="AY885" s="109"/>
      <c r="AZ885" s="109"/>
      <c r="BA885" s="1" t="n">
        <f aca="false">BA884+1</f>
        <v>1985</v>
      </c>
      <c r="BB885" s="113" t="s">
        <v>144</v>
      </c>
      <c r="BC885" s="109" t="n">
        <v>12.5</v>
      </c>
      <c r="BD885" s="109" t="n">
        <v>13.5</v>
      </c>
      <c r="BE885" s="109" t="n">
        <v>14.1</v>
      </c>
      <c r="BF885" s="109" t="n">
        <v>9</v>
      </c>
      <c r="BG885" s="109" t="n">
        <v>5.1</v>
      </c>
      <c r="BH885" s="109" t="n">
        <v>4.3</v>
      </c>
      <c r="BI885" s="109" t="n">
        <v>4.1</v>
      </c>
      <c r="BJ885" s="109" t="n">
        <v>5.1</v>
      </c>
      <c r="BK885" s="109" t="n">
        <v>4.4</v>
      </c>
      <c r="BL885" s="109" t="n">
        <v>8.7</v>
      </c>
      <c r="BM885" s="109" t="n">
        <v>11.1</v>
      </c>
      <c r="BN885" s="109" t="n">
        <v>10.7</v>
      </c>
      <c r="BO885" s="110" t="n">
        <f aca="false">SUM(BC885:BN885)/12</f>
        <v>8.55</v>
      </c>
      <c r="BP885" s="109"/>
      <c r="BQ885" s="109"/>
      <c r="BR885" s="109"/>
      <c r="BS885" s="109"/>
      <c r="CA885" s="1" t="n">
        <f aca="false">CA884+1</f>
        <v>1985</v>
      </c>
      <c r="CB885" s="111" t="n">
        <v>1985</v>
      </c>
      <c r="CC885" s="109" t="n">
        <v>16</v>
      </c>
      <c r="CD885" s="109" t="n">
        <v>14.9</v>
      </c>
      <c r="CE885" s="109" t="n">
        <v>15.6</v>
      </c>
      <c r="CF885" s="109" t="n">
        <v>14</v>
      </c>
      <c r="CG885" s="109" t="n">
        <v>12.3</v>
      </c>
      <c r="CH885" s="109" t="n">
        <v>9.7</v>
      </c>
      <c r="CI885" s="109" t="n">
        <v>10</v>
      </c>
      <c r="CJ885" s="109" t="n">
        <v>9.8</v>
      </c>
      <c r="CK885" s="109" t="n">
        <v>10.2</v>
      </c>
      <c r="CL885" s="109" t="n">
        <v>11.5</v>
      </c>
      <c r="CM885" s="109" t="n">
        <v>13.3</v>
      </c>
      <c r="CN885" s="109" t="n">
        <v>13.7</v>
      </c>
      <c r="CO885" s="110" t="n">
        <f aca="false">SUM(CC885:CN885)/12</f>
        <v>12.5833333333333</v>
      </c>
      <c r="DA885" s="1" t="n">
        <f aca="false">DA884+1</f>
        <v>1985</v>
      </c>
      <c r="DB885" s="113" t="s">
        <v>144</v>
      </c>
      <c r="DC885" s="109" t="n">
        <v>13</v>
      </c>
      <c r="DD885" s="109" t="n">
        <v>13.1</v>
      </c>
      <c r="DE885" s="109" t="n">
        <v>13.9</v>
      </c>
      <c r="DF885" s="109" t="n">
        <v>10.3</v>
      </c>
      <c r="DG885" s="109" t="n">
        <v>6.1</v>
      </c>
      <c r="DH885" s="109" t="n">
        <v>5.4</v>
      </c>
      <c r="DI885" s="109" t="n">
        <v>4.4</v>
      </c>
      <c r="DJ885" s="109" t="n">
        <v>5.7</v>
      </c>
      <c r="DK885" s="109" t="n">
        <v>4.9</v>
      </c>
      <c r="DL885" s="109" t="n">
        <v>9</v>
      </c>
      <c r="DM885" s="109" t="n">
        <v>11</v>
      </c>
      <c r="DN885" s="109" t="n">
        <v>12.4</v>
      </c>
      <c r="DO885" s="110" t="n">
        <f aca="false">SUM(DC885:DN885)/12</f>
        <v>9.1</v>
      </c>
      <c r="EA885" s="1" t="n">
        <f aca="false">EA884+1</f>
        <v>1985</v>
      </c>
      <c r="EB885" s="113" t="s">
        <v>144</v>
      </c>
      <c r="EC885" s="109" t="n">
        <v>20.8</v>
      </c>
      <c r="ED885" s="109" t="n">
        <v>20.8</v>
      </c>
      <c r="EE885" s="109" t="n">
        <v>19.7</v>
      </c>
      <c r="EF885" s="109" t="n">
        <v>12</v>
      </c>
      <c r="EG885" s="109" t="n">
        <v>8</v>
      </c>
      <c r="EH885" s="109" t="n">
        <v>4.3</v>
      </c>
      <c r="EI885" s="109" t="n">
        <v>5.3</v>
      </c>
      <c r="EJ885" s="109" t="n">
        <v>7.4</v>
      </c>
      <c r="EK885" s="109" t="n">
        <v>8.3</v>
      </c>
      <c r="EL885" s="109" t="n">
        <v>13.4</v>
      </c>
      <c r="EM885" s="109" t="n">
        <v>17.9</v>
      </c>
      <c r="EN885" s="109" t="n">
        <v>18.2</v>
      </c>
      <c r="EO885" s="110" t="n">
        <f aca="false">SUM(EC885:EN885)/12</f>
        <v>13.0083333333333</v>
      </c>
      <c r="FA885" s="1" t="n">
        <f aca="false">FA884+1</f>
        <v>1985</v>
      </c>
      <c r="FB885" s="113" t="s">
        <v>144</v>
      </c>
      <c r="FC885" s="109" t="n">
        <v>11.3</v>
      </c>
      <c r="FD885" s="109" t="n">
        <v>10.7</v>
      </c>
      <c r="FE885" s="109" t="n">
        <v>11.9</v>
      </c>
      <c r="FF885" s="109" t="n">
        <v>8.2</v>
      </c>
      <c r="FG885" s="109" t="n">
        <v>5.1</v>
      </c>
      <c r="FH885" s="109" t="n">
        <v>5</v>
      </c>
      <c r="FI885" s="109" t="n">
        <v>4.8</v>
      </c>
      <c r="FJ885" s="109" t="n">
        <v>5.2</v>
      </c>
      <c r="FK885" s="109" t="n">
        <v>5.6</v>
      </c>
      <c r="FL885" s="109" t="n">
        <v>8.2</v>
      </c>
      <c r="FM885" s="109" t="n">
        <v>9.9</v>
      </c>
      <c r="FN885" s="109" t="n">
        <v>10.8</v>
      </c>
      <c r="FO885" s="110" t="n">
        <f aca="false">SUM(FC885:FN885)/12</f>
        <v>8.05833333333333</v>
      </c>
      <c r="GA885" s="1" t="n">
        <f aca="false">GA884+1</f>
        <v>1985</v>
      </c>
      <c r="GB885" s="113" t="s">
        <v>144</v>
      </c>
      <c r="GC885" s="109" t="n">
        <v>10.9</v>
      </c>
      <c r="GD885" s="109" t="n">
        <v>10.2</v>
      </c>
      <c r="GE885" s="109" t="n">
        <v>12.3</v>
      </c>
      <c r="GF885" s="109" t="n">
        <v>10</v>
      </c>
      <c r="GG885" s="109" t="n">
        <v>7.2</v>
      </c>
      <c r="GH885" s="109" t="n">
        <v>6.3</v>
      </c>
      <c r="GI885" s="109" t="n">
        <v>4.7</v>
      </c>
      <c r="GJ885" s="109" t="n">
        <v>6.1</v>
      </c>
      <c r="GK885" s="109" t="n">
        <v>6.3</v>
      </c>
      <c r="GL885" s="109" t="n">
        <v>8</v>
      </c>
      <c r="GM885" s="109" t="n">
        <v>9.7</v>
      </c>
      <c r="GN885" s="109" t="n">
        <v>11</v>
      </c>
      <c r="GO885" s="110" t="n">
        <f aca="false">SUM(GC885:GN885)/12</f>
        <v>8.55833333333333</v>
      </c>
      <c r="HA885" s="1" t="n">
        <f aca="false">HA884+1</f>
        <v>1985</v>
      </c>
      <c r="HB885" s="113" t="s">
        <v>144</v>
      </c>
      <c r="HC885" s="109" t="n">
        <v>15.5</v>
      </c>
      <c r="HD885" s="109" t="n">
        <v>15.8</v>
      </c>
      <c r="HE885" s="109" t="n">
        <v>15.5</v>
      </c>
      <c r="HF885" s="109" t="n">
        <v>12.4</v>
      </c>
      <c r="HG885" s="109" t="n">
        <v>10.2</v>
      </c>
      <c r="HH885" s="109" t="n">
        <v>9.1</v>
      </c>
      <c r="HI885" s="109" t="n">
        <v>9.3</v>
      </c>
      <c r="HJ885" s="109" t="n">
        <v>8.9</v>
      </c>
      <c r="HK885" s="109" t="n">
        <v>9.3</v>
      </c>
      <c r="HL885" s="109" t="n">
        <v>11.3</v>
      </c>
      <c r="HM885" s="109" t="n">
        <v>13.8</v>
      </c>
      <c r="HN885" s="109" t="n">
        <v>14.1</v>
      </c>
      <c r="HO885" s="110" t="n">
        <f aca="false">SUM(HC885:HN885)/12</f>
        <v>12.1</v>
      </c>
      <c r="IA885" s="1" t="n">
        <f aca="false">IA884+1</f>
        <v>1985</v>
      </c>
      <c r="IB885" s="113" t="s">
        <v>144</v>
      </c>
      <c r="IC885" s="109" t="n">
        <v>17.7</v>
      </c>
      <c r="ID885" s="109" t="n">
        <v>17.7</v>
      </c>
      <c r="IE885" s="109" t="n">
        <v>17.5</v>
      </c>
      <c r="IF885" s="109" t="n">
        <v>13.4</v>
      </c>
      <c r="IG885" s="109" t="n">
        <v>9.4</v>
      </c>
      <c r="IH885" s="109" t="n">
        <v>8</v>
      </c>
      <c r="II885" s="109" t="n">
        <v>7.1</v>
      </c>
      <c r="IJ885" s="109" t="n">
        <v>8.7</v>
      </c>
      <c r="IK885" s="109" t="n">
        <v>8.2</v>
      </c>
      <c r="IL885" s="109" t="n">
        <v>12.6</v>
      </c>
      <c r="IM885" s="109" t="n">
        <v>15.6</v>
      </c>
      <c r="IN885" s="109" t="n">
        <v>16</v>
      </c>
      <c r="IO885" s="110" t="n">
        <f aca="false">SUM(IC885:IN885)/12</f>
        <v>12.6583333333333</v>
      </c>
      <c r="JA885" s="1" t="n">
        <f aca="false">JA884+1</f>
        <v>1985</v>
      </c>
      <c r="JB885" s="113" t="s">
        <v>144</v>
      </c>
      <c r="JC885" s="109" t="n">
        <v>14.1</v>
      </c>
      <c r="JD885" s="109" t="n">
        <v>12.4</v>
      </c>
      <c r="JE885" s="109" t="n">
        <v>13.7</v>
      </c>
      <c r="JF885" s="109" t="n">
        <v>11.8</v>
      </c>
      <c r="JG885" s="109" t="n">
        <v>10.2</v>
      </c>
      <c r="JH885" s="109" t="n">
        <v>9.4</v>
      </c>
      <c r="JI885" s="109" t="n">
        <v>7.8</v>
      </c>
      <c r="JJ885" s="109" t="n">
        <v>8.9</v>
      </c>
      <c r="JK885" s="109" t="n">
        <v>8.7</v>
      </c>
      <c r="JL885" s="109" t="n">
        <v>10.4</v>
      </c>
      <c r="JM885" s="109" t="n">
        <v>12.1</v>
      </c>
      <c r="JN885" s="109" t="n">
        <v>13.4</v>
      </c>
      <c r="JO885" s="110" t="n">
        <f aca="false">SUM(JC885:JN885)/12</f>
        <v>11.075</v>
      </c>
      <c r="KA885" s="1" t="n">
        <f aca="false">KA884+1</f>
        <v>1985</v>
      </c>
      <c r="KB885" s="113" t="s">
        <v>144</v>
      </c>
      <c r="KC885" s="109" t="n">
        <v>15</v>
      </c>
      <c r="KD885" s="109" t="n">
        <v>15</v>
      </c>
      <c r="KE885" s="109" t="n">
        <v>15.5</v>
      </c>
      <c r="KF885" s="109" t="n">
        <v>11.7</v>
      </c>
      <c r="KG885" s="109" t="n">
        <v>8.6</v>
      </c>
      <c r="KH885" s="109" t="n">
        <v>6.8</v>
      </c>
      <c r="KI885" s="109" t="n">
        <v>6.8</v>
      </c>
      <c r="KJ885" s="109" t="n">
        <v>7.3</v>
      </c>
      <c r="KK885" s="109" t="n">
        <v>6.4</v>
      </c>
      <c r="KL885" s="109" t="n">
        <v>9.5</v>
      </c>
      <c r="KM885" s="109" t="n">
        <v>12.6</v>
      </c>
      <c r="KN885" s="109" t="n">
        <v>13</v>
      </c>
      <c r="KO885" s="110" t="n">
        <f aca="false">SUM(KC885:KN885)/12</f>
        <v>10.6833333333333</v>
      </c>
      <c r="LA885" s="1" t="n">
        <f aca="false">LA884+1</f>
        <v>1985</v>
      </c>
      <c r="LB885" s="113" t="s">
        <v>144</v>
      </c>
      <c r="LC885" s="109" t="n">
        <v>13.5</v>
      </c>
      <c r="LD885" s="109" t="n">
        <v>14.7</v>
      </c>
      <c r="LE885" s="109" t="n">
        <v>14.7</v>
      </c>
      <c r="LF885" s="109" t="n">
        <v>10.1</v>
      </c>
      <c r="LG885" s="109" t="n">
        <v>5.9</v>
      </c>
      <c r="LH885" s="109" t="n">
        <v>5.5</v>
      </c>
      <c r="LI885" s="109" t="n">
        <v>4.5</v>
      </c>
      <c r="LJ885" s="109" t="n">
        <v>6.4</v>
      </c>
      <c r="LK885" s="109" t="n">
        <v>5.1</v>
      </c>
      <c r="LL885" s="109" t="n">
        <v>9.5</v>
      </c>
      <c r="LM885" s="109" t="n">
        <v>11</v>
      </c>
      <c r="LN885" s="109" t="n">
        <v>12.5</v>
      </c>
      <c r="LO885" s="110" t="n">
        <f aca="false">SUM(LC885:LN885)/12</f>
        <v>9.45</v>
      </c>
      <c r="MA885" s="1" t="n">
        <f aca="false">MA884+1</f>
        <v>1985</v>
      </c>
      <c r="MB885" s="113" t="s">
        <v>144</v>
      </c>
      <c r="MC885" s="109" t="n">
        <v>13.8</v>
      </c>
      <c r="MD885" s="109" t="n">
        <v>12.1</v>
      </c>
      <c r="ME885" s="109" t="n">
        <v>14.1</v>
      </c>
      <c r="MF885" s="109" t="n">
        <v>10.5</v>
      </c>
      <c r="MG885" s="109" t="n">
        <v>7.2</v>
      </c>
      <c r="MH885" s="109" t="n">
        <v>7</v>
      </c>
      <c r="MI885" s="109" t="n">
        <v>6.6</v>
      </c>
      <c r="MJ885" s="109" t="n">
        <v>6.9</v>
      </c>
      <c r="MK885" s="109" t="n">
        <v>6.9</v>
      </c>
      <c r="ML885" s="109" t="n">
        <v>9.3</v>
      </c>
      <c r="MM885" s="109" t="n">
        <v>11.3</v>
      </c>
      <c r="MN885" s="109" t="n">
        <v>12.9</v>
      </c>
      <c r="MO885" s="110" t="n">
        <f aca="false">SUM(MC885:MN885)/12</f>
        <v>9.88333333333334</v>
      </c>
      <c r="NA885" s="1" t="n">
        <f aca="false">NA884+1</f>
        <v>1984</v>
      </c>
      <c r="NB885" s="113" t="s">
        <v>143</v>
      </c>
      <c r="NC885" s="109" t="n">
        <v>18.2</v>
      </c>
      <c r="ND885" s="109" t="n">
        <v>18.5</v>
      </c>
      <c r="NE885" s="109" t="n">
        <v>14.8</v>
      </c>
      <c r="NF885" s="109" t="n">
        <v>11</v>
      </c>
      <c r="NG885" s="109" t="n">
        <v>9.2</v>
      </c>
      <c r="NH885" s="109" t="n">
        <v>4.5</v>
      </c>
      <c r="NI885" s="109" t="n">
        <v>5.6</v>
      </c>
      <c r="NJ885" s="109" t="n">
        <v>6.5</v>
      </c>
      <c r="NK885" s="109" t="n">
        <v>7.8</v>
      </c>
      <c r="NL885" s="109" t="n">
        <v>13.4</v>
      </c>
      <c r="NM885" s="109" t="n">
        <v>15</v>
      </c>
      <c r="NN885" s="109" t="n">
        <v>17.2</v>
      </c>
      <c r="NO885" s="110" t="n">
        <f aca="false">SUM(NC885:NN885)/12</f>
        <v>11.8083333333333</v>
      </c>
      <c r="OA885" s="5"/>
    </row>
    <row r="886" customFormat="false" ht="12.75" hidden="false" customHeight="false" outlineLevel="0" collapsed="false">
      <c r="A886" s="101"/>
      <c r="B886" s="102" t="n">
        <f aca="false">AVERAGE(AO886,BO886,CO886,DO886,EO886,FO886,GO886,HO886,IO886,JO886,KO886,LO886,MO886,NN886)</f>
        <v>10.8238095238095</v>
      </c>
      <c r="C886" s="103" t="n">
        <f aca="false">AVERAGE(B882:B886)</f>
        <v>11.0134325396825</v>
      </c>
      <c r="D886" s="104" t="n">
        <f aca="false">AVERAGE(B877:B886)</f>
        <v>11.122251984127</v>
      </c>
      <c r="E886" s="102" t="n">
        <f aca="false">AVERAGE(B867:B886)</f>
        <v>11.0602182539683</v>
      </c>
      <c r="F886" s="105" t="n">
        <f aca="false">AVERAGE(B837:B886)</f>
        <v>10.8039781746032</v>
      </c>
      <c r="G886" s="3" t="n">
        <f aca="false">MAX(AC886:AN886,BC886:BN886,CC886:CN886,DC886:DN886,EC886:EN886,FC886:FN886,GC886:GN886,HC886:HN886,IC886:IN886,JC886:JN886,KC886:KN886,LC886:LN886,MC886:MN886,NB886:NM886)</f>
        <v>20.4</v>
      </c>
      <c r="H886" s="106" t="n">
        <f aca="false">MEDIAN(AC886:AN886,BC886:BN886,CC886:CN886,DC886:DN886,EC886:EN886,FC886:FN886,GC886:GN886,HC886:HN886,IC886:IN886,JC886:JN886,KC886:KN886,LC886:LN886,MC886:MN886,NB886:NM886)</f>
        <v>10</v>
      </c>
      <c r="I886" s="5" t="n">
        <f aca="false">MIN(AC886:AN886,BC886:BN886,CC886:CN886,DC886:DN886,EC886:EN886,FC886:FN886,GC886:GN886,HC886:HN886,IC886:IN886,JC886:JN886,KC886:KN886,LC886:LN886,MC886:MN886,NB886:NM886)</f>
        <v>4</v>
      </c>
      <c r="J886" s="107" t="n">
        <f aca="false">(G886+I886)/2</f>
        <v>12.2</v>
      </c>
      <c r="AA886" s="1" t="n">
        <f aca="false">AA885+1</f>
        <v>68</v>
      </c>
      <c r="AB886" s="108" t="n">
        <v>1986</v>
      </c>
      <c r="AC886" s="109" t="n">
        <v>13.6</v>
      </c>
      <c r="AD886" s="109" t="n">
        <v>14.8</v>
      </c>
      <c r="AE886" s="109" t="n">
        <v>15.3</v>
      </c>
      <c r="AF886" s="109" t="n">
        <v>11.7</v>
      </c>
      <c r="AG886" s="109" t="n">
        <v>9.9</v>
      </c>
      <c r="AH886" s="109" t="n">
        <v>7.4</v>
      </c>
      <c r="AI886" s="109" t="n">
        <v>7.2</v>
      </c>
      <c r="AJ886" s="109" t="n">
        <v>8</v>
      </c>
      <c r="AK886" s="109" t="n">
        <v>9.1</v>
      </c>
      <c r="AL886" s="109" t="n">
        <v>9.7</v>
      </c>
      <c r="AM886" s="109" t="n">
        <v>11.6</v>
      </c>
      <c r="AN886" s="109" t="n">
        <v>13.5</v>
      </c>
      <c r="AO886" s="110" t="n">
        <f aca="false">SUM(AC886:AN886)/12</f>
        <v>10.9833333333333</v>
      </c>
      <c r="AQ886" s="112"/>
      <c r="AR886" s="109"/>
      <c r="AS886" s="109"/>
      <c r="AT886" s="109"/>
      <c r="AU886" s="109"/>
      <c r="AV886" s="109"/>
      <c r="AW886" s="109"/>
      <c r="AX886" s="109"/>
      <c r="AY886" s="109"/>
      <c r="AZ886" s="109"/>
      <c r="BA886" s="1" t="n">
        <f aca="false">BA885+1</f>
        <v>1986</v>
      </c>
      <c r="BB886" s="113" t="s">
        <v>145</v>
      </c>
      <c r="BC886" s="109" t="n">
        <v>11.8</v>
      </c>
      <c r="BD886" s="109" t="n">
        <v>11.9</v>
      </c>
      <c r="BE886" s="109" t="n">
        <v>13.3</v>
      </c>
      <c r="BF886" s="109" t="n">
        <v>8.6</v>
      </c>
      <c r="BG886" s="109" t="n">
        <v>7.7</v>
      </c>
      <c r="BH886" s="109" t="n">
        <v>4.3</v>
      </c>
      <c r="BI886" s="109" t="n">
        <v>4.4</v>
      </c>
      <c r="BJ886" s="109" t="n">
        <v>4.7</v>
      </c>
      <c r="BK886" s="109" t="n">
        <v>6.5</v>
      </c>
      <c r="BL886" s="109" t="n">
        <v>7</v>
      </c>
      <c r="BM886" s="109" t="n">
        <v>9.1</v>
      </c>
      <c r="BN886" s="109" t="n">
        <v>11.8</v>
      </c>
      <c r="BO886" s="110" t="n">
        <f aca="false">SUM(BC886:BN886)/12</f>
        <v>8.425</v>
      </c>
      <c r="BP886" s="109"/>
      <c r="BQ886" s="109"/>
      <c r="BR886" s="109"/>
      <c r="BS886" s="109"/>
      <c r="CA886" s="1" t="n">
        <f aca="false">CA885+1</f>
        <v>1986</v>
      </c>
      <c r="CB886" s="111" t="n">
        <v>1986</v>
      </c>
      <c r="CC886" s="109" t="n">
        <v>14.7</v>
      </c>
      <c r="CD886" s="109" t="n">
        <v>14.6</v>
      </c>
      <c r="CE886" s="109" t="n">
        <v>16.4</v>
      </c>
      <c r="CF886" s="109" t="n">
        <v>13.2</v>
      </c>
      <c r="CG886" s="109" t="n">
        <v>12.7</v>
      </c>
      <c r="CH886" s="109" t="n">
        <v>10.3</v>
      </c>
      <c r="CI886" s="109" t="n">
        <v>8.7</v>
      </c>
      <c r="CJ886" s="109" t="n">
        <v>9.5</v>
      </c>
      <c r="CK886" s="109" t="n">
        <v>10.5</v>
      </c>
      <c r="CL886" s="109" t="n">
        <v>9.8</v>
      </c>
      <c r="CM886" s="109" t="n">
        <v>12.3</v>
      </c>
      <c r="CN886" s="109" t="n">
        <v>13.2</v>
      </c>
      <c r="CO886" s="110" t="n">
        <f aca="false">SUM(CC886:CN886)/12</f>
        <v>12.1583333333333</v>
      </c>
      <c r="DA886" s="1" t="n">
        <f aca="false">DA885+1</f>
        <v>1986</v>
      </c>
      <c r="DB886" s="113" t="s">
        <v>145</v>
      </c>
      <c r="DC886" s="109" t="n">
        <v>11.7</v>
      </c>
      <c r="DD886" s="109" t="n">
        <v>12.3</v>
      </c>
      <c r="DE886" s="109" t="n">
        <v>13</v>
      </c>
      <c r="DF886" s="109" t="n">
        <v>9</v>
      </c>
      <c r="DG886" s="109" t="n">
        <v>7.8</v>
      </c>
      <c r="DH886" s="109" t="n">
        <v>5.3</v>
      </c>
      <c r="DI886" s="109" t="n">
        <v>5.3</v>
      </c>
      <c r="DJ886" s="109" t="n">
        <v>5.4</v>
      </c>
      <c r="DK886" s="109" t="n">
        <v>6.5</v>
      </c>
      <c r="DL886" s="109" t="n">
        <v>7.3</v>
      </c>
      <c r="DM886" s="109" t="n">
        <v>9.5</v>
      </c>
      <c r="DN886" s="109" t="n">
        <v>11.6</v>
      </c>
      <c r="DO886" s="110" t="n">
        <f aca="false">SUM(DC886:DN886)/12</f>
        <v>8.725</v>
      </c>
      <c r="EA886" s="1" t="n">
        <f aca="false">EA885+1</f>
        <v>1986</v>
      </c>
      <c r="EB886" s="113" t="s">
        <v>145</v>
      </c>
      <c r="EC886" s="109" t="n">
        <v>19.7</v>
      </c>
      <c r="ED886" s="109" t="n">
        <v>20.4</v>
      </c>
      <c r="EE886" s="109" t="n">
        <v>19.5</v>
      </c>
      <c r="EF886" s="109" t="n">
        <v>12.1</v>
      </c>
      <c r="EG886" s="109" t="n">
        <v>9.7</v>
      </c>
      <c r="EH886" s="109" t="n">
        <v>6.2</v>
      </c>
      <c r="EI886" s="109" t="n">
        <v>5.5</v>
      </c>
      <c r="EJ886" s="109" t="n">
        <v>6.6</v>
      </c>
      <c r="EK886" s="109" t="n">
        <v>10.2</v>
      </c>
      <c r="EL886" s="109" t="n">
        <v>12.2</v>
      </c>
      <c r="EM886" s="109" t="n">
        <v>16.5</v>
      </c>
      <c r="EN886" s="109" t="n">
        <v>19</v>
      </c>
      <c r="EO886" s="110" t="n">
        <f aca="false">SUM(EC886:EN886)/12</f>
        <v>13.1333333333333</v>
      </c>
      <c r="FA886" s="1" t="n">
        <f aca="false">FA885+1</f>
        <v>1986</v>
      </c>
      <c r="FB886" s="113" t="s">
        <v>145</v>
      </c>
      <c r="FC886" s="109" t="n">
        <v>10.5</v>
      </c>
      <c r="FD886" s="109" t="n">
        <v>11.3</v>
      </c>
      <c r="FE886" s="109" t="n">
        <v>12.7</v>
      </c>
      <c r="FF886" s="109" t="n">
        <v>9.1</v>
      </c>
      <c r="FG886" s="109" t="n">
        <v>7.7</v>
      </c>
      <c r="FH886" s="109" t="n">
        <v>4.8</v>
      </c>
      <c r="FI886" s="109" t="n">
        <v>5.2</v>
      </c>
      <c r="FJ886" s="109" t="n">
        <v>5.2</v>
      </c>
      <c r="FK886" s="109" t="n">
        <v>6.6</v>
      </c>
      <c r="FL886" s="109" t="n">
        <v>7.2</v>
      </c>
      <c r="FM886" s="109" t="n">
        <v>8.1</v>
      </c>
      <c r="FN886" s="109" t="n">
        <v>10.5</v>
      </c>
      <c r="FO886" s="110" t="n">
        <f aca="false">SUM(FC886:FN886)/12</f>
        <v>8.24166666666667</v>
      </c>
      <c r="GA886" s="1" t="n">
        <f aca="false">GA885+1</f>
        <v>1986</v>
      </c>
      <c r="GB886" s="113" t="s">
        <v>145</v>
      </c>
      <c r="GC886" s="109" t="n">
        <v>10</v>
      </c>
      <c r="GD886" s="109" t="n">
        <v>10.9</v>
      </c>
      <c r="GE886" s="109" t="n">
        <v>10.7</v>
      </c>
      <c r="GF886" s="109" t="n">
        <v>10</v>
      </c>
      <c r="GG886" s="109" t="n">
        <v>8.6</v>
      </c>
      <c r="GH886" s="109" t="n">
        <v>5.9</v>
      </c>
      <c r="GI886" s="109" t="n">
        <v>5.4</v>
      </c>
      <c r="GJ886" s="109" t="n">
        <v>5.8</v>
      </c>
      <c r="GK886" s="109" t="n">
        <v>6.9</v>
      </c>
      <c r="GL886" s="109" t="n">
        <v>7.3</v>
      </c>
      <c r="GM886" s="109" t="n">
        <v>7.6</v>
      </c>
      <c r="GN886" s="109" t="n">
        <v>9.9</v>
      </c>
      <c r="GO886" s="110" t="n">
        <f aca="false">SUM(GC886:GN886)/12</f>
        <v>8.25</v>
      </c>
      <c r="HA886" s="1" t="n">
        <f aca="false">HA885+1</f>
        <v>1986</v>
      </c>
      <c r="HB886" s="113" t="s">
        <v>145</v>
      </c>
      <c r="HC886" s="109" t="n">
        <v>15</v>
      </c>
      <c r="HD886" s="109" t="n">
        <v>15.1</v>
      </c>
      <c r="HE886" s="109" t="n">
        <v>16.3</v>
      </c>
      <c r="HF886" s="109" t="n">
        <v>13.4</v>
      </c>
      <c r="HG886" s="109" t="n">
        <v>11.4</v>
      </c>
      <c r="HH886" s="109" t="n">
        <v>9.7</v>
      </c>
      <c r="HI886" s="109" t="n">
        <v>8.2</v>
      </c>
      <c r="HJ886" s="109" t="n">
        <v>9</v>
      </c>
      <c r="HK886" s="109" t="n">
        <v>9.9</v>
      </c>
      <c r="HL886" s="109" t="n">
        <v>9.9</v>
      </c>
      <c r="HM886" s="109" t="n">
        <v>12.7</v>
      </c>
      <c r="HN886" s="109" t="n">
        <v>13.9</v>
      </c>
      <c r="HO886" s="110" t="n">
        <f aca="false">SUM(HC886:HN886)/12</f>
        <v>12.0416666666667</v>
      </c>
      <c r="IA886" s="1" t="n">
        <f aca="false">IA885+1</f>
        <v>1986</v>
      </c>
      <c r="IB886" s="113" t="s">
        <v>145</v>
      </c>
      <c r="IC886" s="109" t="n">
        <v>15.8</v>
      </c>
      <c r="ID886" s="109" t="n">
        <v>16.8</v>
      </c>
      <c r="IE886" s="109" t="n">
        <v>17.5</v>
      </c>
      <c r="IF886" s="109" t="n">
        <v>13.1</v>
      </c>
      <c r="IG886" s="109" t="n">
        <v>11.3</v>
      </c>
      <c r="IH886" s="109" t="n">
        <v>7.9</v>
      </c>
      <c r="II886" s="109" t="n">
        <v>6.6</v>
      </c>
      <c r="IJ886" s="109" t="n">
        <v>8.8</v>
      </c>
      <c r="IK886" s="109" t="n">
        <v>9.8</v>
      </c>
      <c r="IL886" s="109" t="n">
        <v>11.5</v>
      </c>
      <c r="IM886" s="109" t="n">
        <v>14.2</v>
      </c>
      <c r="IN886" s="109" t="n">
        <v>16</v>
      </c>
      <c r="IO886" s="110" t="n">
        <f aca="false">SUM(IC886:IN886)/12</f>
        <v>12.4416666666667</v>
      </c>
      <c r="JA886" s="1" t="n">
        <f aca="false">JA885+1</f>
        <v>1986</v>
      </c>
      <c r="JB886" s="113" t="s">
        <v>145</v>
      </c>
      <c r="JC886" s="109" t="n">
        <v>13.2</v>
      </c>
      <c r="JD886" s="109" t="n">
        <v>13.4</v>
      </c>
      <c r="JE886" s="109" t="n">
        <v>13.8</v>
      </c>
      <c r="JF886" s="109" t="n">
        <v>12.2</v>
      </c>
      <c r="JG886" s="109" t="n">
        <v>10.8</v>
      </c>
      <c r="JH886" s="109" t="n">
        <v>9.7</v>
      </c>
      <c r="JI886" s="109" t="n">
        <v>8.4</v>
      </c>
      <c r="JJ886" s="109" t="n">
        <v>8.8</v>
      </c>
      <c r="JK886" s="109" t="n">
        <v>9.5</v>
      </c>
      <c r="JL886" s="109" t="n">
        <v>10</v>
      </c>
      <c r="JM886" s="109" t="n">
        <v>10.9</v>
      </c>
      <c r="JN886" s="109" t="n">
        <v>12.8</v>
      </c>
      <c r="JO886" s="110" t="n">
        <f aca="false">SUM(JC886:JN886)/12</f>
        <v>11.125</v>
      </c>
      <c r="KA886" s="1" t="n">
        <f aca="false">KA885+1</f>
        <v>1986</v>
      </c>
      <c r="KB886" s="113" t="s">
        <v>145</v>
      </c>
      <c r="KC886" s="109" t="n">
        <v>13.3</v>
      </c>
      <c r="KD886" s="109" t="n">
        <v>14.4</v>
      </c>
      <c r="KE886" s="109" t="n">
        <v>15.7</v>
      </c>
      <c r="KF886" s="109" t="n">
        <v>11.5</v>
      </c>
      <c r="KG886" s="109" t="n">
        <v>10.1</v>
      </c>
      <c r="KH886" s="109" t="n">
        <v>7.1</v>
      </c>
      <c r="KI886" s="109" t="n">
        <v>6.7</v>
      </c>
      <c r="KJ886" s="109" t="n">
        <v>7.6</v>
      </c>
      <c r="KK886" s="109" t="n">
        <v>7.9</v>
      </c>
      <c r="KL886" s="109" t="n">
        <v>8.5</v>
      </c>
      <c r="KM886" s="109" t="n">
        <v>11.4</v>
      </c>
      <c r="KN886" s="109" t="n">
        <v>13</v>
      </c>
      <c r="KO886" s="110" t="n">
        <f aca="false">SUM(KC886:KN886)/12</f>
        <v>10.6</v>
      </c>
      <c r="LA886" s="1" t="n">
        <f aca="false">LA885+1</f>
        <v>1986</v>
      </c>
      <c r="LB886" s="113" t="s">
        <v>145</v>
      </c>
      <c r="LC886" s="109" t="n">
        <v>11.9</v>
      </c>
      <c r="LD886" s="109" t="n">
        <v>13.6</v>
      </c>
      <c r="LE886" s="109" t="n">
        <v>14.5</v>
      </c>
      <c r="LF886" s="109" t="n">
        <v>10.5</v>
      </c>
      <c r="LG886" s="109" t="n">
        <v>8.8</v>
      </c>
      <c r="LH886" s="109" t="n">
        <v>5.3</v>
      </c>
      <c r="LI886" s="109" t="n">
        <v>6.1</v>
      </c>
      <c r="LJ886" s="109" t="n">
        <v>6.8</v>
      </c>
      <c r="LK886" s="109" t="n">
        <v>7.2</v>
      </c>
      <c r="LL886" s="109" t="n">
        <v>7.3</v>
      </c>
      <c r="LM886" s="109" t="n">
        <v>10.7</v>
      </c>
      <c r="LN886" s="109" t="n">
        <v>13.4</v>
      </c>
      <c r="LO886" s="110" t="n">
        <f aca="false">SUM(LC886:LN886)/12</f>
        <v>9.675</v>
      </c>
      <c r="MA886" s="1" t="n">
        <f aca="false">MA885+1</f>
        <v>1986</v>
      </c>
      <c r="MB886" s="113" t="s">
        <v>145</v>
      </c>
      <c r="MC886" s="109" t="n">
        <v>12.1</v>
      </c>
      <c r="MD886" s="109" t="n">
        <v>13.4</v>
      </c>
      <c r="ME886" s="109" t="n">
        <v>13.8</v>
      </c>
      <c r="MF886" s="109" t="n">
        <v>11.2</v>
      </c>
      <c r="MG886" s="109" t="n">
        <v>9.2</v>
      </c>
      <c r="MH886" s="109" t="n">
        <v>6.5</v>
      </c>
      <c r="MI886" s="109" t="n">
        <v>6.6</v>
      </c>
      <c r="MJ886" s="109" t="n">
        <v>6.6</v>
      </c>
      <c r="MK886" s="109" t="n">
        <v>8.6</v>
      </c>
      <c r="ML886" s="109" t="n">
        <v>8.2</v>
      </c>
      <c r="MM886" s="109" t="n">
        <v>9.8</v>
      </c>
      <c r="MN886" s="109" t="n">
        <v>12</v>
      </c>
      <c r="MO886" s="110" t="n">
        <f aca="false">SUM(MC886:MN886)/12</f>
        <v>9.83333333333333</v>
      </c>
      <c r="NA886" s="1" t="n">
        <f aca="false">NA885+1</f>
        <v>1985</v>
      </c>
      <c r="NB886" s="113" t="s">
        <v>144</v>
      </c>
      <c r="NC886" s="109" t="n">
        <v>18.7</v>
      </c>
      <c r="ND886" s="109" t="n">
        <v>19.5</v>
      </c>
      <c r="NE886" s="109" t="n">
        <v>17.7</v>
      </c>
      <c r="NF886" s="109" t="n">
        <v>11.1</v>
      </c>
      <c r="NG886" s="109" t="n">
        <v>6.5</v>
      </c>
      <c r="NH886" s="109" t="n">
        <v>4</v>
      </c>
      <c r="NI886" s="109" t="n">
        <v>5.5</v>
      </c>
      <c r="NJ886" s="109" t="n">
        <v>7.6</v>
      </c>
      <c r="NK886" s="109" t="n">
        <v>7.8</v>
      </c>
      <c r="NL886" s="109" t="n">
        <v>11.3</v>
      </c>
      <c r="NM886" s="109" t="n">
        <v>15.8</v>
      </c>
      <c r="NN886" s="109" t="n">
        <v>15.9</v>
      </c>
      <c r="NO886" s="110" t="n">
        <f aca="false">SUM(NC886:NN886)/12</f>
        <v>11.7833333333333</v>
      </c>
      <c r="OA886" s="5"/>
    </row>
    <row r="887" customFormat="false" ht="12.75" hidden="false" customHeight="false" outlineLevel="0" collapsed="false">
      <c r="A887" s="101"/>
      <c r="B887" s="102" t="n">
        <f aca="false">AVERAGE(AO887,BO887,CO887,DO887,EO887,FO887,GO887,HO887,IO887,JO887,KO887,LO887,MO887,NN887)</f>
        <v>10.8035714285714</v>
      </c>
      <c r="C887" s="103" t="n">
        <f aca="false">AVERAGE(B883:B887)</f>
        <v>10.9659325396825</v>
      </c>
      <c r="D887" s="104" t="n">
        <f aca="false">AVERAGE(B878:B887)</f>
        <v>11.1009424603175</v>
      </c>
      <c r="E887" s="102" t="n">
        <f aca="false">AVERAGE(B868:B887)</f>
        <v>11.0714087301587</v>
      </c>
      <c r="F887" s="105" t="n">
        <f aca="false">AVERAGE(B838:B887)</f>
        <v>10.8009424603175</v>
      </c>
      <c r="G887" s="3" t="n">
        <f aca="false">MAX(AC887:AN887,BC887:BN887,CC887:CN887,DC887:DN887,EC887:EN887,FC887:FN887,GC887:GN887,HC887:HN887,IC887:IN887,JC887:JN887,KC887:KN887,LC887:LN887,MC887:MN887,NB887:NM887)</f>
        <v>21.3</v>
      </c>
      <c r="H887" s="106" t="n">
        <f aca="false">MEDIAN(AC887:AN887,BC887:BN887,CC887:CN887,DC887:DN887,EC887:EN887,FC887:FN887,GC887:GN887,HC887:HN887,IC887:IN887,JC887:JN887,KC887:KN887,LC887:LN887,MC887:MN887,NB887:NM887)</f>
        <v>10.1</v>
      </c>
      <c r="I887" s="5" t="n">
        <f aca="false">MIN(AC887:AN887,BC887:BN887,CC887:CN887,DC887:DN887,EC887:EN887,FC887:FN887,GC887:GN887,HC887:HN887,IC887:IN887,JC887:JN887,KC887:KN887,LC887:LN887,MC887:MN887,NB887:NM887)</f>
        <v>3.4</v>
      </c>
      <c r="J887" s="107" t="n">
        <f aca="false">(G887+I887)/2</f>
        <v>12.35</v>
      </c>
      <c r="AB887" s="108" t="n">
        <v>1987</v>
      </c>
      <c r="AC887" s="109" t="n">
        <v>13.8</v>
      </c>
      <c r="AD887" s="109" t="n">
        <v>15.6</v>
      </c>
      <c r="AE887" s="109" t="n">
        <v>12.9</v>
      </c>
      <c r="AF887" s="109" t="n">
        <v>11.5</v>
      </c>
      <c r="AG887" s="109" t="n">
        <v>10.5</v>
      </c>
      <c r="AH887" s="109" t="n">
        <v>8</v>
      </c>
      <c r="AI887" s="109" t="n">
        <v>5.7</v>
      </c>
      <c r="AJ887" s="109" t="n">
        <v>7.9</v>
      </c>
      <c r="AK887" s="109" t="n">
        <v>8.8</v>
      </c>
      <c r="AL887" s="109" t="n">
        <v>10.1</v>
      </c>
      <c r="AM887" s="109" t="n">
        <v>13.5</v>
      </c>
      <c r="AN887" s="109" t="n">
        <v>14.8</v>
      </c>
      <c r="AO887" s="110" t="n">
        <f aca="false">SUM(AC887:AN887)/12</f>
        <v>11.0916666666667</v>
      </c>
      <c r="AQ887" s="112"/>
      <c r="AR887" s="109"/>
      <c r="AS887" s="109"/>
      <c r="AT887" s="109"/>
      <c r="AU887" s="109"/>
      <c r="AV887" s="109"/>
      <c r="AW887" s="109"/>
      <c r="AX887" s="109"/>
      <c r="AY887" s="109"/>
      <c r="AZ887" s="109"/>
      <c r="BA887" s="1" t="n">
        <f aca="false">BA886+1</f>
        <v>1987</v>
      </c>
      <c r="BB887" s="113" t="s">
        <v>146</v>
      </c>
      <c r="BC887" s="109" t="n">
        <v>11</v>
      </c>
      <c r="BD887" s="109" t="n">
        <v>13.1</v>
      </c>
      <c r="BE887" s="109" t="n">
        <v>10.3</v>
      </c>
      <c r="BF887" s="109" t="n">
        <v>9.5</v>
      </c>
      <c r="BG887" s="109" t="n">
        <v>8.2</v>
      </c>
      <c r="BH887" s="109" t="n">
        <v>6.5</v>
      </c>
      <c r="BI887" s="109" t="n">
        <v>3.4</v>
      </c>
      <c r="BJ887" s="109" t="n">
        <v>5.6</v>
      </c>
      <c r="BK887" s="109" t="n">
        <v>5.4</v>
      </c>
      <c r="BL887" s="109" t="n">
        <v>7.7</v>
      </c>
      <c r="BM887" s="109" t="n">
        <v>10</v>
      </c>
      <c r="BN887" s="109" t="n">
        <v>12.4</v>
      </c>
      <c r="BO887" s="110" t="n">
        <f aca="false">SUM(BC887:BN887)/12</f>
        <v>8.59166666666667</v>
      </c>
      <c r="BP887" s="109"/>
      <c r="BQ887" s="109"/>
      <c r="BR887" s="109"/>
      <c r="BS887" s="109"/>
      <c r="CA887" s="1" t="n">
        <f aca="false">CA886+1</f>
        <v>1987</v>
      </c>
      <c r="CB887" s="111" t="n">
        <v>1987</v>
      </c>
      <c r="CC887" s="109" t="n">
        <v>13.7</v>
      </c>
      <c r="CD887" s="109" t="n">
        <v>15.5</v>
      </c>
      <c r="CE887" s="109" t="n">
        <v>14.1</v>
      </c>
      <c r="CF887" s="109" t="n">
        <v>14</v>
      </c>
      <c r="CG887" s="109" t="n">
        <v>11.7</v>
      </c>
      <c r="CH887" s="109" t="n">
        <v>10.7</v>
      </c>
      <c r="CI887" s="109" t="n">
        <v>9.4</v>
      </c>
      <c r="CJ887" s="109" t="n">
        <v>9.4</v>
      </c>
      <c r="CK887" s="109" t="n">
        <v>10.7</v>
      </c>
      <c r="CL887" s="109" t="n">
        <v>10.9</v>
      </c>
      <c r="CM887" s="109" t="n">
        <v>13.6</v>
      </c>
      <c r="CN887" s="109" t="n">
        <v>14.2</v>
      </c>
      <c r="CO887" s="110" t="n">
        <f aca="false">SUM(CC887:CN887)/12</f>
        <v>12.325</v>
      </c>
      <c r="DA887" s="1" t="n">
        <f aca="false">DA886+1</f>
        <v>1987</v>
      </c>
      <c r="DB887" s="113" t="s">
        <v>146</v>
      </c>
      <c r="DC887" s="109" t="n">
        <v>11.1</v>
      </c>
      <c r="DD887" s="109" t="n">
        <v>13.7</v>
      </c>
      <c r="DE887" s="109" t="n">
        <v>10.4</v>
      </c>
      <c r="DF887" s="109" t="n">
        <v>9.5</v>
      </c>
      <c r="DG887" s="109" t="n">
        <v>8.4</v>
      </c>
      <c r="DH887" s="109" t="n">
        <v>6.6</v>
      </c>
      <c r="DI887" s="109" t="n">
        <v>4.3</v>
      </c>
      <c r="DJ887" s="109" t="n">
        <v>5.8</v>
      </c>
      <c r="DK887" s="109" t="n">
        <v>6.2</v>
      </c>
      <c r="DL887" s="109" t="n">
        <v>7.1</v>
      </c>
      <c r="DM887" s="109" t="n">
        <v>10.8</v>
      </c>
      <c r="DN887" s="109" t="n">
        <v>12.3</v>
      </c>
      <c r="DO887" s="110" t="n">
        <f aca="false">SUM(DC887:DN887)/12</f>
        <v>8.85</v>
      </c>
      <c r="EA887" s="1" t="n">
        <f aca="false">EA886+1</f>
        <v>1987</v>
      </c>
      <c r="EB887" s="113" t="s">
        <v>146</v>
      </c>
      <c r="EC887" s="109" t="n">
        <v>20.3</v>
      </c>
      <c r="ED887" s="109" t="n">
        <v>21.3</v>
      </c>
      <c r="EE887" s="109" t="n">
        <v>15.7</v>
      </c>
      <c r="EF887" s="109" t="n">
        <v>13.5</v>
      </c>
      <c r="EG887" s="109" t="n">
        <v>8.4</v>
      </c>
      <c r="EH887" s="109" t="n">
        <v>7.5</v>
      </c>
      <c r="EI887" s="109" t="n">
        <v>4</v>
      </c>
      <c r="EJ887" s="109" t="n">
        <v>5.5</v>
      </c>
      <c r="EK887" s="109" t="n">
        <v>9.4</v>
      </c>
      <c r="EL887" s="109" t="n">
        <v>12.4</v>
      </c>
      <c r="EM887" s="109" t="n">
        <v>17.9</v>
      </c>
      <c r="EN887" s="109" t="n">
        <v>20.8</v>
      </c>
      <c r="EO887" s="110" t="n">
        <f aca="false">SUM(EC887:EN887)/12</f>
        <v>13.0583333333333</v>
      </c>
      <c r="FA887" s="1" t="n">
        <f aca="false">FA886+1</f>
        <v>1987</v>
      </c>
      <c r="FB887" s="113" t="s">
        <v>146</v>
      </c>
      <c r="FC887" s="109" t="n">
        <v>9.4</v>
      </c>
      <c r="FD887" s="109" t="n">
        <v>11</v>
      </c>
      <c r="FE887" s="109" t="n">
        <v>9</v>
      </c>
      <c r="FF887" s="109" t="n">
        <v>7.7</v>
      </c>
      <c r="FG887" s="109" t="n">
        <v>8.2</v>
      </c>
      <c r="FH887" s="109" t="n">
        <v>5.9</v>
      </c>
      <c r="FI887" s="109" t="n">
        <v>3.5</v>
      </c>
      <c r="FJ887" s="109" t="n">
        <v>5</v>
      </c>
      <c r="FK887" s="109" t="n">
        <v>6.1</v>
      </c>
      <c r="FL887" s="109" t="n">
        <v>7</v>
      </c>
      <c r="FM887" s="109" t="n">
        <v>9.4</v>
      </c>
      <c r="FN887" s="109" t="n">
        <v>10.9</v>
      </c>
      <c r="FO887" s="110" t="n">
        <f aca="false">SUM(FC887:FN887)/12</f>
        <v>7.75833333333333</v>
      </c>
      <c r="GA887" s="1" t="n">
        <f aca="false">GA886+1</f>
        <v>1987</v>
      </c>
      <c r="GB887" s="113" t="s">
        <v>146</v>
      </c>
      <c r="GC887" s="109" t="n">
        <v>9.7</v>
      </c>
      <c r="GD887" s="109" t="n">
        <v>10.5</v>
      </c>
      <c r="GE887" s="109" t="n">
        <v>10.1</v>
      </c>
      <c r="GF887" s="109" t="n">
        <v>9.3</v>
      </c>
      <c r="GG887" s="109" t="n">
        <v>8.7</v>
      </c>
      <c r="GH887" s="109" t="n">
        <v>6.6</v>
      </c>
      <c r="GI887" s="109" t="n">
        <v>4.7</v>
      </c>
      <c r="GJ887" s="109" t="n">
        <v>6</v>
      </c>
      <c r="GK887" s="109" t="n">
        <v>7.5</v>
      </c>
      <c r="GL887" s="109" t="n">
        <v>6.9</v>
      </c>
      <c r="GM887" s="109" t="n">
        <v>10.1</v>
      </c>
      <c r="GN887" s="109" t="n">
        <v>10</v>
      </c>
      <c r="GO887" s="110" t="n">
        <f aca="false">SUM(GC887:GN887)/12</f>
        <v>8.34166666666667</v>
      </c>
      <c r="HA887" s="1" t="n">
        <f aca="false">HA886+1</f>
        <v>1987</v>
      </c>
      <c r="HB887" s="113" t="s">
        <v>146</v>
      </c>
      <c r="HC887" s="109" t="n">
        <v>14.2</v>
      </c>
      <c r="HD887" s="109" t="n">
        <v>15.6</v>
      </c>
      <c r="HE887" s="109" t="n">
        <v>14.5</v>
      </c>
      <c r="HF887" s="109" t="n">
        <v>13.3</v>
      </c>
      <c r="HG887" s="109" t="n">
        <v>11.2</v>
      </c>
      <c r="HH887" s="109" t="n">
        <v>10.1</v>
      </c>
      <c r="HI887" s="109" t="n">
        <v>8.2</v>
      </c>
      <c r="HJ887" s="109" t="n">
        <v>8.6</v>
      </c>
      <c r="HK887" s="109" t="n">
        <v>9.6</v>
      </c>
      <c r="HL887" s="109" t="n">
        <v>10.6</v>
      </c>
      <c r="HM887" s="109" t="n">
        <v>13.2</v>
      </c>
      <c r="HN887" s="109" t="n">
        <v>14.9</v>
      </c>
      <c r="HO887" s="110" t="n">
        <f aca="false">SUM(HC887:HN887)/12</f>
        <v>12</v>
      </c>
      <c r="IA887" s="1" t="n">
        <f aca="false">IA886+1</f>
        <v>1987</v>
      </c>
      <c r="IB887" s="113" t="s">
        <v>146</v>
      </c>
      <c r="IC887" s="109" t="n">
        <v>16.3</v>
      </c>
      <c r="ID887" s="109" t="n">
        <v>17.3</v>
      </c>
      <c r="IE887" s="109" t="n">
        <v>14.4</v>
      </c>
      <c r="IF887" s="109" t="n">
        <v>13.7</v>
      </c>
      <c r="IG887" s="109" t="n">
        <v>11.9</v>
      </c>
      <c r="IH887" s="109" t="n">
        <v>8.6</v>
      </c>
      <c r="II887" s="109" t="n">
        <v>7.6</v>
      </c>
      <c r="IJ887" s="109" t="n">
        <v>8.5</v>
      </c>
      <c r="IK887" s="109" t="n">
        <v>9.2</v>
      </c>
      <c r="IL887" s="109" t="n">
        <v>11.3</v>
      </c>
      <c r="IM887" s="109" t="n">
        <v>15.5</v>
      </c>
      <c r="IN887" s="109" t="n">
        <v>17</v>
      </c>
      <c r="IO887" s="110" t="n">
        <f aca="false">SUM(IC887:IN887)/12</f>
        <v>12.6083333333333</v>
      </c>
      <c r="JA887" s="1" t="n">
        <f aca="false">JA886+1</f>
        <v>1987</v>
      </c>
      <c r="JB887" s="113" t="s">
        <v>146</v>
      </c>
      <c r="JC887" s="109" t="n">
        <v>13.1</v>
      </c>
      <c r="JD887" s="109" t="n">
        <v>13.3</v>
      </c>
      <c r="JE887" s="109" t="n">
        <v>12.1</v>
      </c>
      <c r="JF887" s="109" t="n">
        <v>11.4</v>
      </c>
      <c r="JG887" s="109" t="n">
        <v>11.1</v>
      </c>
      <c r="JH887" s="109" t="n">
        <v>9.7</v>
      </c>
      <c r="JI887" s="109" t="n">
        <v>7</v>
      </c>
      <c r="JJ887" s="109" t="n">
        <v>9.1</v>
      </c>
      <c r="JK887" s="109" t="n">
        <v>10.5</v>
      </c>
      <c r="JL887" s="109" t="n">
        <v>10.1</v>
      </c>
      <c r="JM887" s="109" t="n">
        <v>12.5</v>
      </c>
      <c r="JN887" s="109" t="n">
        <v>12.6</v>
      </c>
      <c r="JO887" s="110" t="n">
        <f aca="false">SUM(JC887:JN887)/12</f>
        <v>11.0416666666667</v>
      </c>
      <c r="KA887" s="1" t="n">
        <f aca="false">KA886+1</f>
        <v>1987</v>
      </c>
      <c r="KB887" s="113" t="s">
        <v>146</v>
      </c>
      <c r="KC887" s="109" t="n">
        <v>12.3</v>
      </c>
      <c r="KD887" s="109" t="n">
        <v>15</v>
      </c>
      <c r="KE887" s="109" t="n">
        <v>12.3</v>
      </c>
      <c r="KF887" s="109" t="n">
        <v>11.8</v>
      </c>
      <c r="KG887" s="109" t="n">
        <v>9.5</v>
      </c>
      <c r="KH887" s="109" t="n">
        <v>7.5</v>
      </c>
      <c r="KI887" s="109" t="n">
        <v>5.1</v>
      </c>
      <c r="KJ887" s="109" t="n">
        <v>6.5</v>
      </c>
      <c r="KK887" s="109" t="n">
        <v>5.9</v>
      </c>
      <c r="KL887" s="109" t="n">
        <v>7.5</v>
      </c>
      <c r="KM887" s="109" t="n">
        <v>11.3</v>
      </c>
      <c r="KN887" s="109" t="n">
        <v>13.6</v>
      </c>
      <c r="KO887" s="110" t="n">
        <f aca="false">SUM(KC887:KN887)/12</f>
        <v>9.85833333333333</v>
      </c>
      <c r="LA887" s="1" t="n">
        <f aca="false">LA886+1</f>
        <v>1987</v>
      </c>
      <c r="LB887" s="113" t="s">
        <v>146</v>
      </c>
      <c r="LC887" s="109" t="n">
        <v>12.3</v>
      </c>
      <c r="LD887" s="109" t="n">
        <v>12.6</v>
      </c>
      <c r="LE887" s="109" t="n">
        <v>10.5</v>
      </c>
      <c r="LF887" s="109" t="n">
        <v>9.3</v>
      </c>
      <c r="LG887" s="109" t="n">
        <v>8.6</v>
      </c>
      <c r="LH887" s="109" t="n">
        <v>5.7</v>
      </c>
      <c r="LI887" s="109" t="n">
        <v>4.9</v>
      </c>
      <c r="LJ887" s="109" t="n">
        <v>6.1</v>
      </c>
      <c r="LK887" s="109" t="n">
        <v>6.6</v>
      </c>
      <c r="LL887" s="109" t="n">
        <v>8.2</v>
      </c>
      <c r="LM887" s="109" t="n">
        <v>11.7</v>
      </c>
      <c r="LN887" s="109" t="n">
        <v>13.9</v>
      </c>
      <c r="LO887" s="110" t="n">
        <f aca="false">SUM(LC887:LN887)/12</f>
        <v>9.2</v>
      </c>
      <c r="MA887" s="1" t="n">
        <f aca="false">MA886+1</f>
        <v>1987</v>
      </c>
      <c r="MB887" s="113" t="s">
        <v>146</v>
      </c>
      <c r="MC887" s="109" t="n">
        <v>12.3</v>
      </c>
      <c r="MD887" s="109" t="n">
        <v>13.5</v>
      </c>
      <c r="ME887" s="109" t="n">
        <v>11.8</v>
      </c>
      <c r="MF887" s="109" t="n">
        <v>9.8</v>
      </c>
      <c r="MG887" s="109" t="n">
        <v>9.4</v>
      </c>
      <c r="MH887" s="109" t="n">
        <v>7.4</v>
      </c>
      <c r="MI887" s="109" t="n">
        <v>4.9</v>
      </c>
      <c r="MJ887" s="109" t="n">
        <v>6.4</v>
      </c>
      <c r="MK887" s="109" t="n">
        <v>8.1</v>
      </c>
      <c r="ML887" s="109" t="n">
        <v>8.5</v>
      </c>
      <c r="MM887" s="109" t="n">
        <v>11.8</v>
      </c>
      <c r="MN887" s="109" t="n">
        <v>12.8</v>
      </c>
      <c r="MO887" s="110" t="n">
        <f aca="false">SUM(MC887:MN887)/12</f>
        <v>9.725</v>
      </c>
      <c r="NA887" s="1" t="n">
        <f aca="false">NA886+1</f>
        <v>1986</v>
      </c>
      <c r="NB887" s="113" t="s">
        <v>145</v>
      </c>
      <c r="NC887" s="109" t="n">
        <v>18.1</v>
      </c>
      <c r="ND887" s="109" t="n">
        <v>17.4</v>
      </c>
      <c r="NE887" s="109" t="n">
        <v>17.7</v>
      </c>
      <c r="NF887" s="109" t="n">
        <v>11.9</v>
      </c>
      <c r="NG887" s="109" t="n">
        <v>7.7</v>
      </c>
      <c r="NH887" s="109" t="n">
        <v>6</v>
      </c>
      <c r="NI887" s="109" t="n">
        <v>5.8</v>
      </c>
      <c r="NJ887" s="109" t="n">
        <v>6.4</v>
      </c>
      <c r="NK887" s="109" t="n">
        <v>8.9</v>
      </c>
      <c r="NL887" s="109" t="n">
        <v>11</v>
      </c>
      <c r="NM887" s="109" t="n">
        <v>14.3</v>
      </c>
      <c r="NN887" s="109" t="n">
        <v>16.8</v>
      </c>
      <c r="NO887" s="110" t="n">
        <f aca="false">SUM(NC887:NN887)/12</f>
        <v>11.8333333333333</v>
      </c>
      <c r="OA887" s="5"/>
    </row>
    <row r="888" customFormat="false" ht="12.75" hidden="false" customHeight="false" outlineLevel="0" collapsed="false">
      <c r="A888" s="101"/>
      <c r="B888" s="102" t="n">
        <f aca="false">AVERAGE(AO888,BO888,CO888,DO888,EO888,FO888,GO888,HO888,IO888,JO888,KO888,LO888,MO888,NN888)</f>
        <v>11.7113095238095</v>
      </c>
      <c r="C888" s="103" t="n">
        <f aca="false">AVERAGE(B884:B888)</f>
        <v>11.0695238095238</v>
      </c>
      <c r="D888" s="104" t="n">
        <f aca="false">AVERAGE(B879:B888)</f>
        <v>11.169871031746</v>
      </c>
      <c r="E888" s="102" t="n">
        <f aca="false">AVERAGE(B869:B888)</f>
        <v>11.0927083333333</v>
      </c>
      <c r="F888" s="105" t="n">
        <f aca="false">AVERAGE(B839:B888)</f>
        <v>10.8169781746032</v>
      </c>
      <c r="G888" s="3" t="n">
        <f aca="false">MAX(AC888:AN888,BC888:BN888,CC888:CN888,DC888:DN888,EC888:EN888,FC888:FN888,GC888:GN888,HC888:HN888,IC888:IN888,JC888:JN888,KC888:KN888,LC888:LN888,MC888:MN888,NB888:NM888)</f>
        <v>22.6</v>
      </c>
      <c r="H888" s="106" t="n">
        <f aca="false">MEDIAN(AC888:AN888,BC888:BN888,CC888:CN888,DC888:DN888,EC888:EN888,FC888:FN888,GC888:GN888,HC888:HN888,IC888:IN888,JC888:JN888,KC888:KN888,LC888:LN888,MC888:MN888,NB888:NM888)</f>
        <v>11.2</v>
      </c>
      <c r="I888" s="5" t="n">
        <f aca="false">MIN(AC888:AN888,BC888:BN888,CC888:CN888,DC888:DN888,EC888:EN888,FC888:FN888,GC888:GN888,HC888:HN888,IC888:IN888,JC888:JN888,KC888:KN888,LC888:LN888,MC888:MN888,NB888:NM888)</f>
        <v>4.7</v>
      </c>
      <c r="J888" s="107" t="n">
        <f aca="false">(G888+I888)/2</f>
        <v>13.65</v>
      </c>
      <c r="AA888" s="1" t="n">
        <f aca="false">AA887+1</f>
        <v>1</v>
      </c>
      <c r="AB888" s="108" t="n">
        <v>1988</v>
      </c>
      <c r="AC888" s="109" t="n">
        <v>16.3</v>
      </c>
      <c r="AD888" s="109" t="n">
        <v>15</v>
      </c>
      <c r="AE888" s="109" t="n">
        <v>15.7</v>
      </c>
      <c r="AF888" s="109" t="n">
        <v>11.4</v>
      </c>
      <c r="AG888" s="109" t="n">
        <v>11.4</v>
      </c>
      <c r="AH888" s="109" t="n">
        <v>8.5</v>
      </c>
      <c r="AI888" s="109" t="n">
        <v>7.6</v>
      </c>
      <c r="AJ888" s="109" t="n">
        <v>8</v>
      </c>
      <c r="AK888" s="109" t="n">
        <v>9.4</v>
      </c>
      <c r="AL888" s="109" t="n">
        <v>11.7</v>
      </c>
      <c r="AM888" s="109" t="n">
        <v>12.6</v>
      </c>
      <c r="AN888" s="109" t="n">
        <v>15.5</v>
      </c>
      <c r="AO888" s="110" t="n">
        <f aca="false">SUM(AC888:AN888)/12</f>
        <v>11.925</v>
      </c>
      <c r="AQ888" s="112"/>
      <c r="AR888" s="109"/>
      <c r="AS888" s="109"/>
      <c r="AT888" s="109"/>
      <c r="AU888" s="109"/>
      <c r="AV888" s="109"/>
      <c r="AW888" s="109"/>
      <c r="AX888" s="109"/>
      <c r="AY888" s="109"/>
      <c r="AZ888" s="109"/>
      <c r="BA888" s="1" t="n">
        <f aca="false">BA887+1</f>
        <v>1988</v>
      </c>
      <c r="BB888" s="113" t="s">
        <v>147</v>
      </c>
      <c r="BC888" s="109" t="n">
        <v>14.2</v>
      </c>
      <c r="BD888" s="109" t="n">
        <v>12.7</v>
      </c>
      <c r="BE888" s="109" t="n">
        <v>14</v>
      </c>
      <c r="BF888" s="109" t="n">
        <v>8.6</v>
      </c>
      <c r="BG888" s="109" t="n">
        <v>9.2</v>
      </c>
      <c r="BH888" s="109" t="n">
        <v>6.4</v>
      </c>
      <c r="BI888" s="109" t="n">
        <v>5.9</v>
      </c>
      <c r="BJ888" s="109" t="n">
        <v>4.9</v>
      </c>
      <c r="BK888" s="109" t="n">
        <v>6.9</v>
      </c>
      <c r="BL888" s="109" t="n">
        <v>8.8</v>
      </c>
      <c r="BM888" s="109" t="n">
        <v>9.4</v>
      </c>
      <c r="BN888" s="109" t="n">
        <v>13.8</v>
      </c>
      <c r="BO888" s="110" t="n">
        <f aca="false">SUM(BC888:BN888)/12</f>
        <v>9.56666666666667</v>
      </c>
      <c r="BP888" s="109"/>
      <c r="BQ888" s="109"/>
      <c r="BR888" s="109"/>
      <c r="BS888" s="109"/>
      <c r="CA888" s="1" t="n">
        <f aca="false">CA887+1</f>
        <v>1988</v>
      </c>
      <c r="CB888" s="111" t="n">
        <v>1988</v>
      </c>
      <c r="CC888" s="109" t="n">
        <v>16</v>
      </c>
      <c r="CD888" s="109" t="n">
        <v>15.1</v>
      </c>
      <c r="CE888" s="109" t="n">
        <v>15.9</v>
      </c>
      <c r="CF888" s="109" t="n">
        <v>14.5</v>
      </c>
      <c r="CG888" s="109" t="n">
        <v>13.1</v>
      </c>
      <c r="CH888" s="109" t="n">
        <v>11.4</v>
      </c>
      <c r="CI888" s="109" t="n">
        <v>9.6</v>
      </c>
      <c r="CJ888" s="109" t="n">
        <v>9.7</v>
      </c>
      <c r="CK888" s="109" t="n">
        <v>10.8</v>
      </c>
      <c r="CL888" s="109" t="n">
        <v>11.1</v>
      </c>
      <c r="CM888" s="109" t="n">
        <v>12.4</v>
      </c>
      <c r="CN888" s="109" t="n">
        <v>14.8</v>
      </c>
      <c r="CO888" s="110" t="n">
        <f aca="false">SUM(CC888:CN888)/12</f>
        <v>12.8666666666667</v>
      </c>
      <c r="DA888" s="1" t="n">
        <f aca="false">DA887+1</f>
        <v>1988</v>
      </c>
      <c r="DB888" s="113" t="s">
        <v>147</v>
      </c>
      <c r="DC888" s="109" t="n">
        <v>14.6</v>
      </c>
      <c r="DD888" s="109" t="n">
        <v>12</v>
      </c>
      <c r="DE888" s="109" t="n">
        <v>13.2</v>
      </c>
      <c r="DF888" s="109" t="n">
        <v>9.3</v>
      </c>
      <c r="DG888" s="109" t="n">
        <v>9.8</v>
      </c>
      <c r="DH888" s="109" t="n">
        <v>6.8</v>
      </c>
      <c r="DI888" s="109" t="n">
        <v>5.9</v>
      </c>
      <c r="DJ888" s="109" t="n">
        <v>5.6</v>
      </c>
      <c r="DK888" s="109" t="n">
        <v>6.8</v>
      </c>
      <c r="DL888" s="109" t="n">
        <v>7.9</v>
      </c>
      <c r="DM888" s="109" t="n">
        <v>9.5</v>
      </c>
      <c r="DN888" s="109" t="n">
        <v>13.2</v>
      </c>
      <c r="DO888" s="110" t="n">
        <f aca="false">SUM(DC888:DN888)/12</f>
        <v>9.55</v>
      </c>
      <c r="EA888" s="1" t="n">
        <f aca="false">EA887+1</f>
        <v>1988</v>
      </c>
      <c r="EB888" s="113" t="s">
        <v>147</v>
      </c>
      <c r="EC888" s="109" t="n">
        <v>22.6</v>
      </c>
      <c r="ED888" s="109" t="n">
        <v>19.2</v>
      </c>
      <c r="EE888" s="109" t="n">
        <v>18.5</v>
      </c>
      <c r="EF888" s="109" t="n">
        <v>15</v>
      </c>
      <c r="EG888" s="109" t="n">
        <v>12.1</v>
      </c>
      <c r="EH888" s="109" t="n">
        <v>6.5</v>
      </c>
      <c r="EI888" s="109" t="n">
        <v>6.9</v>
      </c>
      <c r="EJ888" s="109" t="n">
        <v>6.8</v>
      </c>
      <c r="EK888" s="109" t="n">
        <v>10.2</v>
      </c>
      <c r="EL888" s="109" t="n">
        <v>15.2</v>
      </c>
      <c r="EM888" s="109" t="n">
        <v>16.3</v>
      </c>
      <c r="EN888" s="109" t="n">
        <v>21.5</v>
      </c>
      <c r="EO888" s="110" t="n">
        <f aca="false">SUM(EC888:EN888)/12</f>
        <v>14.2333333333333</v>
      </c>
      <c r="FA888" s="1" t="n">
        <f aca="false">FA887+1</f>
        <v>1988</v>
      </c>
      <c r="FB888" s="113" t="s">
        <v>147</v>
      </c>
      <c r="FC888" s="109" t="n">
        <v>13</v>
      </c>
      <c r="FD888" s="109" t="n">
        <v>11.5</v>
      </c>
      <c r="FE888" s="109" t="n">
        <v>11.3</v>
      </c>
      <c r="FF888" s="109" t="n">
        <v>8.1</v>
      </c>
      <c r="FG888" s="109" t="n">
        <v>8.3</v>
      </c>
      <c r="FH888" s="109" t="n">
        <v>6.7</v>
      </c>
      <c r="FI888" s="109" t="n">
        <v>5.7</v>
      </c>
      <c r="FJ888" s="109" t="n">
        <v>5.7</v>
      </c>
      <c r="FK888" s="109" t="n">
        <v>6.6</v>
      </c>
      <c r="FL888" s="109" t="n">
        <v>8</v>
      </c>
      <c r="FM888" s="109" t="n">
        <v>9.1</v>
      </c>
      <c r="FN888" s="109" t="n">
        <v>12.6</v>
      </c>
      <c r="FO888" s="110" t="n">
        <f aca="false">SUM(FC888:FN888)/12</f>
        <v>8.88333333333333</v>
      </c>
      <c r="GA888" s="1" t="n">
        <f aca="false">GA887+1</f>
        <v>1988</v>
      </c>
      <c r="GB888" s="113" t="s">
        <v>147</v>
      </c>
      <c r="GC888" s="109" t="n">
        <v>11.9</v>
      </c>
      <c r="GD888" s="109" t="n">
        <v>11.4</v>
      </c>
      <c r="GE888" s="109" t="n">
        <v>11.2</v>
      </c>
      <c r="GF888" s="109" t="n">
        <v>9.9</v>
      </c>
      <c r="GG888" s="109" t="n">
        <v>9.8</v>
      </c>
      <c r="GH888" s="109" t="n">
        <v>7.6</v>
      </c>
      <c r="GI888" s="109" t="n">
        <v>6.9</v>
      </c>
      <c r="GJ888" s="109" t="n">
        <v>6.9</v>
      </c>
      <c r="GK888" s="109" t="n">
        <v>7.8</v>
      </c>
      <c r="GL888" s="109" t="n">
        <v>8.5</v>
      </c>
      <c r="GM888" s="109" t="n">
        <v>9.4</v>
      </c>
      <c r="GN888" s="109" t="n">
        <v>10.7</v>
      </c>
      <c r="GO888" s="110" t="n">
        <f aca="false">SUM(GC888:GN888)/12</f>
        <v>9.33333333333333</v>
      </c>
      <c r="HA888" s="1" t="n">
        <f aca="false">HA887+1</f>
        <v>1988</v>
      </c>
      <c r="HB888" s="113" t="s">
        <v>147</v>
      </c>
      <c r="HC888" s="109" t="n">
        <v>15.7</v>
      </c>
      <c r="HD888" s="109" t="n">
        <v>15.3</v>
      </c>
      <c r="HE888" s="109" t="n">
        <v>15.7</v>
      </c>
      <c r="HF888" s="109" t="n">
        <v>13.5</v>
      </c>
      <c r="HG888" s="109" t="n">
        <v>12.6</v>
      </c>
      <c r="HH888" s="109" t="n">
        <v>9.8</v>
      </c>
      <c r="HI888" s="109" t="n">
        <v>9.1</v>
      </c>
      <c r="HJ888" s="109" t="n">
        <v>8.4</v>
      </c>
      <c r="HK888" s="109" t="n">
        <v>10.2</v>
      </c>
      <c r="HL888" s="109" t="n">
        <v>11.7</v>
      </c>
      <c r="HM888" s="109" t="n">
        <v>12.8</v>
      </c>
      <c r="HN888" s="109" t="n">
        <v>15.1</v>
      </c>
      <c r="HO888" s="110" t="n">
        <f aca="false">SUM(HC888:HN888)/12</f>
        <v>12.4916666666667</v>
      </c>
      <c r="IA888" s="1" t="n">
        <f aca="false">IA887+1</f>
        <v>1988</v>
      </c>
      <c r="IB888" s="113" t="s">
        <v>147</v>
      </c>
      <c r="IC888" s="109" t="n">
        <v>18.3</v>
      </c>
      <c r="ID888" s="109" t="n">
        <v>15.7</v>
      </c>
      <c r="IE888" s="109" t="n">
        <v>17</v>
      </c>
      <c r="IF888" s="109" t="n">
        <v>13.3</v>
      </c>
      <c r="IG888" s="109" t="n">
        <v>13</v>
      </c>
      <c r="IH888" s="109" t="n">
        <v>9.8</v>
      </c>
      <c r="II888" s="109" t="n">
        <v>8.7</v>
      </c>
      <c r="IJ888" s="109" t="n">
        <v>8.5</v>
      </c>
      <c r="IK888" s="109" t="n">
        <v>11.3</v>
      </c>
      <c r="IL888" s="109" t="n">
        <v>13.3</v>
      </c>
      <c r="IM888" s="109" t="n">
        <v>13.8</v>
      </c>
      <c r="IN888" s="109" t="n">
        <v>18</v>
      </c>
      <c r="IO888" s="110" t="n">
        <f aca="false">SUM(IC888:IN888)/12</f>
        <v>13.3916666666667</v>
      </c>
      <c r="JA888" s="1" t="n">
        <f aca="false">JA887+1</f>
        <v>1988</v>
      </c>
      <c r="JB888" s="113" t="s">
        <v>147</v>
      </c>
      <c r="JC888" s="109" t="n">
        <v>14.6</v>
      </c>
      <c r="JD888" s="109" t="n">
        <v>13.3</v>
      </c>
      <c r="JE888" s="109" t="n">
        <v>13.6</v>
      </c>
      <c r="JF888" s="109" t="n">
        <v>12</v>
      </c>
      <c r="JG888" s="109" t="n">
        <v>12.2</v>
      </c>
      <c r="JH888" s="109" t="n">
        <v>9.9</v>
      </c>
      <c r="JI888" s="109" t="n">
        <v>9.3</v>
      </c>
      <c r="JJ888" s="109" t="n">
        <v>9.4</v>
      </c>
      <c r="JK888" s="109" t="n">
        <v>10.5</v>
      </c>
      <c r="JL888" s="109" t="n">
        <v>12.2</v>
      </c>
      <c r="JM888" s="109" t="n">
        <v>12.6</v>
      </c>
      <c r="JN888" s="109" t="n">
        <v>13.5</v>
      </c>
      <c r="JO888" s="110" t="n">
        <f aca="false">SUM(JC888:JN888)/12</f>
        <v>11.925</v>
      </c>
      <c r="KA888" s="1" t="n">
        <f aca="false">KA887+1</f>
        <v>1988</v>
      </c>
      <c r="KB888" s="113" t="s">
        <v>147</v>
      </c>
      <c r="KC888" s="109" t="n">
        <v>15.6</v>
      </c>
      <c r="KD888" s="109" t="n">
        <v>14.1</v>
      </c>
      <c r="KE888" s="109" t="n">
        <v>15.1</v>
      </c>
      <c r="KF888" s="109" t="n">
        <v>10.3</v>
      </c>
      <c r="KG888" s="109" t="n">
        <v>10.9</v>
      </c>
      <c r="KH888" s="109" t="n">
        <v>7.4</v>
      </c>
      <c r="KI888" s="109" t="n">
        <v>6.7</v>
      </c>
      <c r="KJ888" s="109" t="n">
        <v>6</v>
      </c>
      <c r="KK888" s="109" t="n">
        <v>6.9</v>
      </c>
      <c r="KL888" s="109" t="n">
        <v>8.6</v>
      </c>
      <c r="KM888" s="109" t="n">
        <v>10.1</v>
      </c>
      <c r="KN888" s="109" t="n">
        <v>14.9</v>
      </c>
      <c r="KO888" s="110" t="n">
        <f aca="false">SUM(KC888:KN888)/12</f>
        <v>10.55</v>
      </c>
      <c r="LA888" s="1" t="n">
        <f aca="false">LA887+1</f>
        <v>1988</v>
      </c>
      <c r="LB888" s="113" t="s">
        <v>147</v>
      </c>
      <c r="LC888" s="109" t="n">
        <v>14.9</v>
      </c>
      <c r="LD888" s="109" t="n">
        <v>13.6</v>
      </c>
      <c r="LE888" s="109" t="n">
        <v>13.9</v>
      </c>
      <c r="LF888" s="109" t="n">
        <v>9.9</v>
      </c>
      <c r="LG888" s="109" t="n">
        <v>10.4</v>
      </c>
      <c r="LH888" s="109" t="n">
        <v>7.4</v>
      </c>
      <c r="LI888" s="109" t="n">
        <v>6.3</v>
      </c>
      <c r="LJ888" s="109" t="n">
        <v>5.7</v>
      </c>
      <c r="LK888" s="109" t="n">
        <v>8</v>
      </c>
      <c r="LL888" s="109" t="n">
        <v>10</v>
      </c>
      <c r="LM888" s="109" t="n">
        <v>11.4</v>
      </c>
      <c r="LN888" s="109" t="n">
        <v>15.3</v>
      </c>
      <c r="LO888" s="110" t="n">
        <f aca="false">SUM(LC888:LN888)/12</f>
        <v>10.5666666666667</v>
      </c>
      <c r="MA888" s="1" t="n">
        <f aca="false">MA887+1</f>
        <v>1988</v>
      </c>
      <c r="MB888" s="113" t="s">
        <v>147</v>
      </c>
      <c r="MC888" s="109" t="n">
        <v>13.9</v>
      </c>
      <c r="MD888" s="109" t="n">
        <v>13.5</v>
      </c>
      <c r="ME888" s="109" t="n">
        <v>13.2</v>
      </c>
      <c r="MF888" s="109" t="n">
        <v>10</v>
      </c>
      <c r="MG888" s="109" t="n">
        <v>10.4</v>
      </c>
      <c r="MH888" s="109" t="n">
        <v>8.4</v>
      </c>
      <c r="MI888" s="109" t="n">
        <v>6.9</v>
      </c>
      <c r="MJ888" s="109" t="n">
        <v>7.5</v>
      </c>
      <c r="MK888" s="109" t="n">
        <v>7.8</v>
      </c>
      <c r="ML888" s="109" t="n">
        <v>9.5</v>
      </c>
      <c r="MM888" s="109" t="n">
        <v>11.4</v>
      </c>
      <c r="MN888" s="109" t="n">
        <v>14.4</v>
      </c>
      <c r="MO888" s="110" t="n">
        <f aca="false">SUM(MC888:MN888)/12</f>
        <v>10.575</v>
      </c>
      <c r="NA888" s="1" t="n">
        <f aca="false">NA887+1</f>
        <v>1987</v>
      </c>
      <c r="NB888" s="113" t="s">
        <v>146</v>
      </c>
      <c r="NC888" s="109" t="n">
        <v>15.2</v>
      </c>
      <c r="ND888" s="109" t="n">
        <v>17.2</v>
      </c>
      <c r="NE888" s="109" t="n">
        <v>14.5</v>
      </c>
      <c r="NF888" s="109" t="n">
        <v>12</v>
      </c>
      <c r="NG888" s="109" t="n">
        <v>8.8</v>
      </c>
      <c r="NH888" s="109" t="n">
        <v>6.5</v>
      </c>
      <c r="NI888" s="109" t="n">
        <v>4.7</v>
      </c>
      <c r="NJ888" s="109" t="n">
        <v>5.3</v>
      </c>
      <c r="NK888" s="109" t="n">
        <v>10.3</v>
      </c>
      <c r="NL888" s="109" t="n">
        <v>12.2</v>
      </c>
      <c r="NM888" s="109" t="n">
        <v>15.7</v>
      </c>
      <c r="NN888" s="109" t="n">
        <v>18.1</v>
      </c>
      <c r="NO888" s="110" t="n">
        <f aca="false">SUM(NC888:NN888)/12</f>
        <v>11.7083333333333</v>
      </c>
      <c r="OA888" s="5"/>
    </row>
    <row r="889" customFormat="false" ht="12.75" hidden="false" customHeight="false" outlineLevel="0" collapsed="false">
      <c r="A889" s="101"/>
      <c r="B889" s="102" t="n">
        <f aca="false">AVERAGE(AO889,BO889,CO889,DO889,EO889,FO889,GO889,HO889,IO889,JO889,KO889,LO889,MO889,NN889)</f>
        <v>11.439880952381</v>
      </c>
      <c r="C889" s="103" t="n">
        <f aca="false">AVERAGE(B885:B889)</f>
        <v>11.157619047619</v>
      </c>
      <c r="D889" s="104" t="n">
        <f aca="false">AVERAGE(B880:B889)</f>
        <v>11.1948115079365</v>
      </c>
      <c r="E889" s="102" t="n">
        <f aca="false">AVERAGE(B870:B889)</f>
        <v>11.1372916666667</v>
      </c>
      <c r="F889" s="105" t="n">
        <f aca="false">AVERAGE(B840:B889)</f>
        <v>10.8219246031746</v>
      </c>
      <c r="G889" s="3" t="n">
        <f aca="false">MAX(AC889:AN889,BC889:BN889,CC889:CN889,DC889:DN889,EC889:EN889,FC889:FN889,GC889:GN889,HC889:HN889,IC889:IN889,JC889:JN889,KC889:KN889,LC889:LN889,MC889:MN889,NB889:NM889)</f>
        <v>21.1</v>
      </c>
      <c r="H889" s="106" t="n">
        <f aca="false">MEDIAN(AC889:AN889,BC889:BN889,CC889:CN889,DC889:DN889,EC889:EN889,FC889:FN889,GC889:GN889,HC889:HN889,IC889:IN889,JC889:JN889,KC889:KN889,LC889:LN889,MC889:MN889,NB889:NM889)</f>
        <v>10.9</v>
      </c>
      <c r="I889" s="5" t="n">
        <f aca="false">MIN(AC889:AN889,BC889:BN889,CC889:CN889,DC889:DN889,EC889:EN889,FC889:FN889,GC889:GN889,HC889:HN889,IC889:IN889,JC889:JN889,KC889:KN889,LC889:LN889,MC889:MN889,NB889:NM889)</f>
        <v>3.5</v>
      </c>
      <c r="J889" s="107" t="n">
        <f aca="false">(G889+I889)/2</f>
        <v>12.3</v>
      </c>
      <c r="AA889" s="1" t="n">
        <f aca="false">AA888+1</f>
        <v>2</v>
      </c>
      <c r="AB889" s="108" t="n">
        <v>1989</v>
      </c>
      <c r="AC889" s="109" t="n">
        <v>16.5</v>
      </c>
      <c r="AD889" s="109" t="n">
        <v>15.7</v>
      </c>
      <c r="AE889" s="109" t="n">
        <v>17.2</v>
      </c>
      <c r="AF889" s="109" t="n">
        <v>12.6</v>
      </c>
      <c r="AG889" s="109" t="n">
        <v>10.8</v>
      </c>
      <c r="AH889" s="109" t="n">
        <v>6.8</v>
      </c>
      <c r="AI889" s="109" t="n">
        <v>6</v>
      </c>
      <c r="AJ889" s="109" t="n">
        <v>7</v>
      </c>
      <c r="AK889" s="109" t="n">
        <v>8.4</v>
      </c>
      <c r="AL889" s="109" t="n">
        <v>10.8</v>
      </c>
      <c r="AM889" s="109" t="n">
        <v>13.3</v>
      </c>
      <c r="AN889" s="109" t="n">
        <v>15.5</v>
      </c>
      <c r="AO889" s="110" t="n">
        <f aca="false">SUM(AC889:AN889)/12</f>
        <v>11.7166666666667</v>
      </c>
      <c r="AQ889" s="112"/>
      <c r="AR889" s="109"/>
      <c r="AS889" s="109"/>
      <c r="AT889" s="109"/>
      <c r="AU889" s="109"/>
      <c r="AV889" s="109"/>
      <c r="AW889" s="109"/>
      <c r="AX889" s="109"/>
      <c r="AY889" s="109"/>
      <c r="AZ889" s="109"/>
      <c r="BA889" s="1" t="n">
        <f aca="false">BA888+1</f>
        <v>1989</v>
      </c>
      <c r="BB889" s="113" t="s">
        <v>148</v>
      </c>
      <c r="BC889" s="109" t="n">
        <v>13.9</v>
      </c>
      <c r="BD889" s="109" t="n">
        <v>13.6</v>
      </c>
      <c r="BE889" s="109" t="n">
        <v>14.2</v>
      </c>
      <c r="BF889" s="109" t="n">
        <v>10</v>
      </c>
      <c r="BG889" s="109" t="n">
        <v>8.2</v>
      </c>
      <c r="BH889" s="109" t="n">
        <v>3.8</v>
      </c>
      <c r="BI889" s="109" t="n">
        <v>3.9</v>
      </c>
      <c r="BJ889" s="109" t="n">
        <v>3.8</v>
      </c>
      <c r="BK889" s="109" t="n">
        <v>5.6</v>
      </c>
      <c r="BL889" s="109" t="n">
        <v>7.4</v>
      </c>
      <c r="BM889" s="109" t="n">
        <v>11.8</v>
      </c>
      <c r="BN889" s="109" t="n">
        <v>13</v>
      </c>
      <c r="BO889" s="110" t="n">
        <f aca="false">SUM(BC889:BN889)/12</f>
        <v>9.1</v>
      </c>
      <c r="BP889" s="109"/>
      <c r="BQ889" s="109"/>
      <c r="BR889" s="109"/>
      <c r="BS889" s="109"/>
      <c r="CA889" s="1" t="n">
        <f aca="false">CA888+1</f>
        <v>1989</v>
      </c>
      <c r="CB889" s="111" t="n">
        <v>1989</v>
      </c>
      <c r="CC889" s="109" t="n">
        <v>16.1</v>
      </c>
      <c r="CD889" s="109" t="n">
        <v>16.1</v>
      </c>
      <c r="CE889" s="109" t="n">
        <v>16.5</v>
      </c>
      <c r="CF889" s="109" t="n">
        <v>14.9</v>
      </c>
      <c r="CG889" s="109" t="n">
        <v>13.2</v>
      </c>
      <c r="CH889" s="109" t="n">
        <v>10.1</v>
      </c>
      <c r="CI889" s="109" t="n">
        <v>9</v>
      </c>
      <c r="CJ889" s="109" t="n">
        <v>8.4</v>
      </c>
      <c r="CK889" s="109" t="n">
        <v>10.1</v>
      </c>
      <c r="CL889" s="109" t="n">
        <v>10.4</v>
      </c>
      <c r="CM889" s="109" t="n">
        <v>13.6</v>
      </c>
      <c r="CN889" s="109" t="n">
        <v>15.5</v>
      </c>
      <c r="CO889" s="110" t="n">
        <f aca="false">SUM(CC889:CN889)/12</f>
        <v>12.825</v>
      </c>
      <c r="DA889" s="1" t="n">
        <f aca="false">DA888+1</f>
        <v>1989</v>
      </c>
      <c r="DB889" s="113" t="s">
        <v>148</v>
      </c>
      <c r="DC889" s="109" t="n">
        <v>13.3</v>
      </c>
      <c r="DD889" s="109" t="n">
        <v>13.2</v>
      </c>
      <c r="DE889" s="109" t="n">
        <v>14.6</v>
      </c>
      <c r="DF889" s="109" t="n">
        <v>10.5</v>
      </c>
      <c r="DG889" s="109" t="n">
        <v>8.1</v>
      </c>
      <c r="DH889" s="109" t="n">
        <v>4.6</v>
      </c>
      <c r="DI889" s="109" t="n">
        <v>4.6</v>
      </c>
      <c r="DJ889" s="109" t="n">
        <v>4.9</v>
      </c>
      <c r="DK889" s="109" t="n">
        <v>6</v>
      </c>
      <c r="DL889" s="109" t="n">
        <v>6.7</v>
      </c>
      <c r="DM889" s="109" t="n">
        <v>11.6</v>
      </c>
      <c r="DN889" s="109" t="n">
        <v>12.8</v>
      </c>
      <c r="DO889" s="110" t="n">
        <f aca="false">SUM(DC889:DN889)/12</f>
        <v>9.24166666666667</v>
      </c>
      <c r="EA889" s="1" t="n">
        <f aca="false">EA888+1</f>
        <v>1989</v>
      </c>
      <c r="EB889" s="113" t="s">
        <v>148</v>
      </c>
      <c r="EC889" s="109" t="n">
        <v>20.4</v>
      </c>
      <c r="ED889" s="109" t="n">
        <v>21.1</v>
      </c>
      <c r="EE889" s="109" t="n">
        <v>18.7</v>
      </c>
      <c r="EF889" s="109" t="n">
        <v>15.2</v>
      </c>
      <c r="EG889" s="109" t="n">
        <v>10</v>
      </c>
      <c r="EH889" s="109" t="n">
        <v>5.4</v>
      </c>
      <c r="EI889" s="109" t="n">
        <v>4.2</v>
      </c>
      <c r="EJ889" s="109" t="n">
        <v>4.5</v>
      </c>
      <c r="EK889" s="109" t="n">
        <v>8</v>
      </c>
      <c r="EL889" s="109" t="n">
        <v>13.3</v>
      </c>
      <c r="EM889" s="109" t="n">
        <v>16.6</v>
      </c>
      <c r="EN889" s="109" t="n">
        <v>20</v>
      </c>
      <c r="EO889" s="110" t="n">
        <f aca="false">SUM(EC889:EN889)/12</f>
        <v>13.1166666666667</v>
      </c>
      <c r="FA889" s="1" t="n">
        <f aca="false">FA888+1</f>
        <v>1989</v>
      </c>
      <c r="FB889" s="113" t="s">
        <v>148</v>
      </c>
      <c r="FC889" s="109" t="n">
        <v>11.8</v>
      </c>
      <c r="FD889" s="109" t="n">
        <v>12.3</v>
      </c>
      <c r="FE889" s="109" t="n">
        <v>13.8</v>
      </c>
      <c r="FF889" s="109" t="n">
        <v>8.8</v>
      </c>
      <c r="FG889" s="109" t="n">
        <v>8.3</v>
      </c>
      <c r="FH889" s="109" t="n">
        <v>4.5</v>
      </c>
      <c r="FI889" s="109" t="n">
        <v>3.5</v>
      </c>
      <c r="FJ889" s="109" t="n">
        <v>4.9</v>
      </c>
      <c r="FK889" s="109" t="n">
        <v>6</v>
      </c>
      <c r="FL889" s="109" t="n">
        <v>7.1</v>
      </c>
      <c r="FM889" s="109" t="n">
        <v>10.2</v>
      </c>
      <c r="FN889" s="109" t="n">
        <v>11.6</v>
      </c>
      <c r="FO889" s="110" t="n">
        <f aca="false">SUM(FC889:FN889)/12</f>
        <v>8.56666666666667</v>
      </c>
      <c r="GA889" s="1" t="n">
        <f aca="false">GA888+1</f>
        <v>1989</v>
      </c>
      <c r="GB889" s="113" t="s">
        <v>148</v>
      </c>
      <c r="GC889" s="109" t="n">
        <v>13.2</v>
      </c>
      <c r="GD889" s="109" t="n">
        <v>12.2</v>
      </c>
      <c r="GE889" s="109" t="n">
        <v>13.3</v>
      </c>
      <c r="GF889" s="109" t="n">
        <v>10.6</v>
      </c>
      <c r="GG889" s="109" t="n">
        <v>8.4</v>
      </c>
      <c r="GH889" s="109" t="n">
        <v>5.6</v>
      </c>
      <c r="GI889" s="109" t="n">
        <v>4.9</v>
      </c>
      <c r="GJ889" s="109" t="n">
        <v>5.1</v>
      </c>
      <c r="GK889" s="109" t="n">
        <v>6.6</v>
      </c>
      <c r="GL889" s="109" t="n">
        <v>7.3</v>
      </c>
      <c r="GM889" s="109" t="n">
        <v>9.3</v>
      </c>
      <c r="GN889" s="109" t="n">
        <v>10.4</v>
      </c>
      <c r="GO889" s="110" t="n">
        <f aca="false">SUM(GC889:GN889)/12</f>
        <v>8.90833333333333</v>
      </c>
      <c r="HA889" s="1" t="n">
        <f aca="false">HA888+1</f>
        <v>1989</v>
      </c>
      <c r="HB889" s="113" t="s">
        <v>148</v>
      </c>
      <c r="HC889" s="109" t="n">
        <v>15.8</v>
      </c>
      <c r="HD889" s="109" t="n">
        <v>16.4</v>
      </c>
      <c r="HE889" s="109" t="n">
        <v>16.6</v>
      </c>
      <c r="HF889" s="109" t="n">
        <v>13.5</v>
      </c>
      <c r="HG889" s="109" t="n">
        <v>12.3</v>
      </c>
      <c r="HH889" s="109" t="n">
        <v>9.5</v>
      </c>
      <c r="HI889" s="109" t="n">
        <v>7.4</v>
      </c>
      <c r="HJ889" s="109" t="n">
        <v>7.6</v>
      </c>
      <c r="HK889" s="109" t="n">
        <v>9.4</v>
      </c>
      <c r="HL889" s="109" t="n">
        <v>11</v>
      </c>
      <c r="HM889" s="109" t="n">
        <v>13.9</v>
      </c>
      <c r="HN889" s="109" t="n">
        <v>15.7</v>
      </c>
      <c r="HO889" s="110" t="n">
        <f aca="false">SUM(HC889:HN889)/12</f>
        <v>12.425</v>
      </c>
      <c r="IA889" s="1" t="n">
        <f aca="false">IA888+1</f>
        <v>1989</v>
      </c>
      <c r="IB889" s="113" t="s">
        <v>148</v>
      </c>
      <c r="IC889" s="109" t="n">
        <v>17.9</v>
      </c>
      <c r="ID889" s="109" t="n">
        <v>18.9</v>
      </c>
      <c r="IE889" s="109" t="n">
        <v>18</v>
      </c>
      <c r="IF889" s="109" t="n">
        <v>14.5</v>
      </c>
      <c r="IG889" s="109" t="n">
        <v>11.9</v>
      </c>
      <c r="IH889" s="109" t="n">
        <v>6.5</v>
      </c>
      <c r="II889" s="109" t="n">
        <v>7.2</v>
      </c>
      <c r="IJ889" s="109" t="n">
        <v>7.3</v>
      </c>
      <c r="IK889" s="109" t="n">
        <v>9.6</v>
      </c>
      <c r="IL889" s="109" t="n">
        <v>12.3</v>
      </c>
      <c r="IM889" s="109" t="n">
        <v>15.5</v>
      </c>
      <c r="IN889" s="109" t="n">
        <v>18</v>
      </c>
      <c r="IO889" s="110" t="n">
        <f aca="false">SUM(IC889:IN889)/12</f>
        <v>13.1333333333333</v>
      </c>
      <c r="JA889" s="1" t="n">
        <f aca="false">JA888+1</f>
        <v>1989</v>
      </c>
      <c r="JB889" s="113" t="s">
        <v>148</v>
      </c>
      <c r="JC889" s="109" t="n">
        <v>15.1</v>
      </c>
      <c r="JD889" s="109" t="n">
        <v>14.6</v>
      </c>
      <c r="JE889" s="109" t="n">
        <v>15</v>
      </c>
      <c r="JF889" s="109" t="n">
        <v>13.2</v>
      </c>
      <c r="JG889" s="109" t="n">
        <v>11.3</v>
      </c>
      <c r="JH889" s="109" t="n">
        <v>7.9</v>
      </c>
      <c r="JI889" s="109" t="n">
        <v>7.5</v>
      </c>
      <c r="JJ889" s="109" t="n">
        <v>7.9</v>
      </c>
      <c r="JK889" s="109" t="n">
        <v>10</v>
      </c>
      <c r="JL889" s="109" t="n">
        <v>10.4</v>
      </c>
      <c r="JM889" s="109" t="n">
        <v>12.2</v>
      </c>
      <c r="JN889" s="109" t="n">
        <v>13.6</v>
      </c>
      <c r="JO889" s="110" t="n">
        <f aca="false">SUM(JC889:JN889)/12</f>
        <v>11.5583333333333</v>
      </c>
      <c r="KA889" s="1" t="n">
        <f aca="false">KA888+1</f>
        <v>1989</v>
      </c>
      <c r="KB889" s="113" t="s">
        <v>148</v>
      </c>
      <c r="KC889" s="109" t="n">
        <v>15.8</v>
      </c>
      <c r="KD889" s="109" t="n">
        <v>15.7</v>
      </c>
      <c r="KE889" s="109" t="n">
        <v>16.5</v>
      </c>
      <c r="KF889" s="109" t="n">
        <v>11.7</v>
      </c>
      <c r="KG889" s="109" t="n">
        <v>10.1</v>
      </c>
      <c r="KH889" s="109" t="n">
        <v>5.3</v>
      </c>
      <c r="KI889" s="109" t="n">
        <v>5</v>
      </c>
      <c r="KJ889" s="109" t="n">
        <v>4.4</v>
      </c>
      <c r="KK889" s="109" t="n">
        <v>6.2</v>
      </c>
      <c r="KL889" s="109" t="n">
        <v>7.5</v>
      </c>
      <c r="KM889" s="109" t="n">
        <v>12.4</v>
      </c>
      <c r="KN889" s="109" t="n">
        <v>15.2</v>
      </c>
      <c r="KO889" s="110" t="n">
        <f aca="false">SUM(KC889:KN889)/12</f>
        <v>10.4833333333333</v>
      </c>
      <c r="LA889" s="1" t="n">
        <f aca="false">LA888+1</f>
        <v>1989</v>
      </c>
      <c r="LB889" s="113" t="s">
        <v>148</v>
      </c>
      <c r="LC889" s="109" t="n">
        <v>14.8</v>
      </c>
      <c r="LD889" s="109" t="n">
        <v>15.1</v>
      </c>
      <c r="LE889" s="109" t="n">
        <v>14.7</v>
      </c>
      <c r="LF889" s="109" t="n">
        <v>10.9</v>
      </c>
      <c r="LG889" s="109" t="n">
        <v>8.9</v>
      </c>
      <c r="LH889" s="109" t="n">
        <v>5.2</v>
      </c>
      <c r="LI889" s="109" t="n">
        <v>4.9</v>
      </c>
      <c r="LJ889" s="109" t="n">
        <v>5.3</v>
      </c>
      <c r="LK889" s="109" t="n">
        <v>6.6</v>
      </c>
      <c r="LL889" s="109" t="n">
        <v>8.6</v>
      </c>
      <c r="LM889" s="109" t="n">
        <v>12.8</v>
      </c>
      <c r="LN889" s="109" t="n">
        <v>14.9</v>
      </c>
      <c r="LO889" s="110" t="n">
        <f aca="false">SUM(LC889:LN889)/12</f>
        <v>10.225</v>
      </c>
      <c r="MA889" s="1" t="n">
        <f aca="false">MA888+1</f>
        <v>1989</v>
      </c>
      <c r="MB889" s="113" t="s">
        <v>148</v>
      </c>
      <c r="MC889" s="109" t="n">
        <v>14.3</v>
      </c>
      <c r="MD889" s="109" t="n">
        <v>14.2</v>
      </c>
      <c r="ME889" s="109" t="n">
        <v>15.2</v>
      </c>
      <c r="MF889" s="109" t="n">
        <v>11.5</v>
      </c>
      <c r="MG889" s="109" t="n">
        <v>9.9</v>
      </c>
      <c r="MH889" s="109" t="n">
        <v>6.3</v>
      </c>
      <c r="MI889" s="109" t="n">
        <v>5.4</v>
      </c>
      <c r="MJ889" s="109" t="n">
        <v>6.5</v>
      </c>
      <c r="MK889" s="109" t="n">
        <v>7.6</v>
      </c>
      <c r="ML889" s="109" t="n">
        <v>9</v>
      </c>
      <c r="MM889" s="109" t="n">
        <v>12</v>
      </c>
      <c r="MN889" s="109" t="n">
        <v>13.6</v>
      </c>
      <c r="MO889" s="110" t="n">
        <f aca="false">SUM(MC889:MN889)/12</f>
        <v>10.4583333333333</v>
      </c>
      <c r="NA889" s="1" t="n">
        <f aca="false">NA888+1</f>
        <v>1988</v>
      </c>
      <c r="NB889" s="113" t="s">
        <v>147</v>
      </c>
      <c r="NC889" s="109" t="n">
        <v>18.8</v>
      </c>
      <c r="ND889" s="109" t="n">
        <v>16.3</v>
      </c>
      <c r="NE889" s="109" t="n">
        <v>16.4</v>
      </c>
      <c r="NF889" s="109" t="n">
        <v>13</v>
      </c>
      <c r="NG889" s="109" t="n">
        <v>10.9</v>
      </c>
      <c r="NH889" s="109" t="n">
        <v>6</v>
      </c>
      <c r="NI889" s="109" t="n">
        <v>5.8</v>
      </c>
      <c r="NJ889" s="109" t="n">
        <v>5.4</v>
      </c>
      <c r="NK889" s="109" t="n">
        <v>10.3</v>
      </c>
      <c r="NL889" s="109" t="n">
        <v>12.6</v>
      </c>
      <c r="NM889" s="109" t="n">
        <v>13.7</v>
      </c>
      <c r="NN889" s="109" t="n">
        <v>18.4</v>
      </c>
      <c r="NO889" s="110" t="n">
        <f aca="false">SUM(NC889:NN889)/12</f>
        <v>12.3</v>
      </c>
      <c r="OA889" s="5"/>
    </row>
    <row r="890" customFormat="false" ht="12.75" hidden="false" customHeight="false" outlineLevel="0" collapsed="false">
      <c r="A890" s="101" t="n">
        <f aca="false">A885+5</f>
        <v>1990</v>
      </c>
      <c r="B890" s="102" t="n">
        <f aca="false">AVERAGE(AO890,BO890,CO890,DO890,EO890,FO890,GO890,HO890,IO890,JO890,KO890,LO890,MO890,NN890)</f>
        <v>11.6565476190476</v>
      </c>
      <c r="C890" s="103" t="n">
        <f aca="false">AVERAGE(B886:B890)</f>
        <v>11.2870238095238</v>
      </c>
      <c r="D890" s="104" t="n">
        <f aca="false">AVERAGE(B881:B890)</f>
        <v>11.2280257936508</v>
      </c>
      <c r="E890" s="102" t="n">
        <f aca="false">AVERAGE(B871:B890)</f>
        <v>11.2038045634921</v>
      </c>
      <c r="F890" s="105" t="n">
        <f aca="false">AVERAGE(B841:B890)</f>
        <v>10.8486150793651</v>
      </c>
      <c r="G890" s="3" t="n">
        <f aca="false">MAX(AC890:AN890,BC890:BN890,CC890:CN890,DC890:DN890,EC890:EN890,FC890:FN890,GC890:GN890,HC890:HN890,IC890:IN890,JC890:JN890,KC890:KN890,LC890:LN890,MC890:MN890,NB890:NM890)</f>
        <v>22.6</v>
      </c>
      <c r="H890" s="106" t="n">
        <f aca="false">MEDIAN(AC890:AN890,BC890:BN890,CC890:CN890,DC890:DN890,EC890:EN890,FC890:FN890,GC890:GN890,HC890:HN890,IC890:IN890,JC890:JN890,KC890:KN890,LC890:LN890,MC890:MN890,NB890:NM890)</f>
        <v>10.9</v>
      </c>
      <c r="I890" s="5" t="n">
        <f aca="false">MIN(AC890:AN890,BC890:BN890,CC890:CN890,DC890:DN890,EC890:EN890,FC890:FN890,GC890:GN890,HC890:HN890,IC890:IN890,JC890:JN890,KC890:KN890,LC890:LN890,MC890:MN890,NB890:NM890)</f>
        <v>2.8</v>
      </c>
      <c r="J890" s="107" t="n">
        <f aca="false">(G890+I890)/2</f>
        <v>12.7</v>
      </c>
      <c r="AA890" s="1" t="n">
        <f aca="false">AA889+1</f>
        <v>3</v>
      </c>
      <c r="AB890" s="108" t="n">
        <v>1990</v>
      </c>
      <c r="AC890" s="109" t="n">
        <v>16.2</v>
      </c>
      <c r="AD890" s="109" t="n">
        <v>15.9</v>
      </c>
      <c r="AE890" s="109" t="n">
        <v>16</v>
      </c>
      <c r="AF890" s="109" t="n">
        <v>12.2</v>
      </c>
      <c r="AG890" s="109" t="n">
        <v>10.2</v>
      </c>
      <c r="AH890" s="109" t="n">
        <v>7.8</v>
      </c>
      <c r="AI890" s="109" t="n">
        <v>8.3</v>
      </c>
      <c r="AJ890" s="109" t="n">
        <v>8.3</v>
      </c>
      <c r="AK890" s="109" t="n">
        <v>9.8</v>
      </c>
      <c r="AL890" s="109" t="n">
        <v>11.2</v>
      </c>
      <c r="AM890" s="109" t="n">
        <v>13.8</v>
      </c>
      <c r="AN890" s="109" t="n">
        <v>15</v>
      </c>
      <c r="AO890" s="110" t="n">
        <f aca="false">SUM(AC890:AN890)/12</f>
        <v>12.0583333333333</v>
      </c>
      <c r="AQ890" s="112"/>
      <c r="AR890" s="109"/>
      <c r="AS890" s="109"/>
      <c r="AT890" s="109"/>
      <c r="AU890" s="109"/>
      <c r="AV890" s="109"/>
      <c r="AW890" s="109"/>
      <c r="AX890" s="109"/>
      <c r="AY890" s="109"/>
      <c r="AZ890" s="109"/>
      <c r="BA890" s="1" t="n">
        <f aca="false">BA889+1</f>
        <v>1990</v>
      </c>
      <c r="BB890" s="113" t="s">
        <v>149</v>
      </c>
      <c r="BC890" s="109" t="n">
        <v>14.3</v>
      </c>
      <c r="BD890" s="109" t="n">
        <v>13.3</v>
      </c>
      <c r="BE890" s="109" t="n">
        <v>13</v>
      </c>
      <c r="BF890" s="109" t="n">
        <v>9.5</v>
      </c>
      <c r="BG890" s="109" t="n">
        <v>7.9</v>
      </c>
      <c r="BH890" s="109" t="n">
        <v>4.9</v>
      </c>
      <c r="BI890" s="109" t="n">
        <v>5.6</v>
      </c>
      <c r="BJ890" s="109" t="n">
        <v>5.5</v>
      </c>
      <c r="BK890" s="109" t="n">
        <v>6.8</v>
      </c>
      <c r="BL890" s="109" t="n">
        <v>8.8</v>
      </c>
      <c r="BM890" s="109" t="n">
        <v>10.6</v>
      </c>
      <c r="BN890" s="109" t="n">
        <v>12.5</v>
      </c>
      <c r="BO890" s="110" t="n">
        <f aca="false">SUM(BC890:BN890)/12</f>
        <v>9.39166666666667</v>
      </c>
      <c r="BP890" s="109"/>
      <c r="BQ890" s="109"/>
      <c r="BR890" s="109"/>
      <c r="BS890" s="109"/>
      <c r="CA890" s="1" t="n">
        <f aca="false">CA889+1</f>
        <v>1990</v>
      </c>
      <c r="CB890" s="111" t="n">
        <v>1990</v>
      </c>
      <c r="CC890" s="109" t="n">
        <v>16.1</v>
      </c>
      <c r="CD890" s="109" t="n">
        <v>15.8</v>
      </c>
      <c r="CE890" s="109" t="n">
        <v>16.4</v>
      </c>
      <c r="CF890" s="109" t="n">
        <v>14.7</v>
      </c>
      <c r="CG890" s="109" t="n">
        <v>13.2</v>
      </c>
      <c r="CH890" s="109" t="n">
        <v>11.1</v>
      </c>
      <c r="CI890" s="109" t="n">
        <v>9.4</v>
      </c>
      <c r="CJ890" s="109" t="n">
        <v>9</v>
      </c>
      <c r="CK890" s="109" t="n">
        <v>11</v>
      </c>
      <c r="CL890" s="109" t="n">
        <v>11.9</v>
      </c>
      <c r="CM890" s="109" t="n">
        <v>13.4</v>
      </c>
      <c r="CN890" s="109" t="n">
        <v>14.4</v>
      </c>
      <c r="CO890" s="110" t="n">
        <f aca="false">SUM(CC890:CN890)/12</f>
        <v>13.0333333333333</v>
      </c>
      <c r="DA890" s="1" t="n">
        <f aca="false">DA889+1</f>
        <v>1990</v>
      </c>
      <c r="DB890" s="113" t="s">
        <v>149</v>
      </c>
      <c r="DC890" s="109" t="n">
        <v>14.6</v>
      </c>
      <c r="DD890" s="109" t="n">
        <v>13.4</v>
      </c>
      <c r="DE890" s="109" t="n">
        <v>13.4</v>
      </c>
      <c r="DF890" s="109" t="n">
        <v>8.9</v>
      </c>
      <c r="DG890" s="109" t="n">
        <v>7.2</v>
      </c>
      <c r="DH890" s="109" t="n">
        <v>4.9</v>
      </c>
      <c r="DI890" s="109" t="n">
        <v>6</v>
      </c>
      <c r="DJ890" s="109" t="n">
        <v>5.7</v>
      </c>
      <c r="DK890" s="109" t="n">
        <v>6.8</v>
      </c>
      <c r="DL890" s="109" t="n">
        <v>8.6</v>
      </c>
      <c r="DM890" s="109" t="n">
        <v>11.7</v>
      </c>
      <c r="DN890" s="109" t="n">
        <v>13.5</v>
      </c>
      <c r="DO890" s="110" t="n">
        <f aca="false">SUM(DC890:DN890)/12</f>
        <v>9.55833333333333</v>
      </c>
      <c r="EA890" s="1" t="n">
        <f aca="false">EA889+1</f>
        <v>1990</v>
      </c>
      <c r="EB890" s="113" t="s">
        <v>149</v>
      </c>
      <c r="EC890" s="109" t="n">
        <v>22.6</v>
      </c>
      <c r="ED890" s="109" t="n">
        <v>19</v>
      </c>
      <c r="EE890" s="109" t="n">
        <v>19.3</v>
      </c>
      <c r="EF890" s="109" t="n">
        <v>14.5</v>
      </c>
      <c r="EG890" s="109" t="n">
        <v>10.5</v>
      </c>
      <c r="EH890" s="109" t="n">
        <v>6.7</v>
      </c>
      <c r="EI890" s="109" t="n">
        <v>6</v>
      </c>
      <c r="EJ890" s="109" t="n">
        <v>6.9</v>
      </c>
      <c r="EK890" s="109" t="n">
        <v>10</v>
      </c>
      <c r="EL890" s="109" t="n">
        <v>13.9</v>
      </c>
      <c r="EM890" s="109" t="n">
        <v>18.1</v>
      </c>
      <c r="EN890" s="109" t="n">
        <v>20.4</v>
      </c>
      <c r="EO890" s="110" t="n">
        <f aca="false">SUM(EC890:EN890)/12</f>
        <v>13.9916666666667</v>
      </c>
      <c r="FA890" s="1" t="n">
        <f aca="false">FA889+1</f>
        <v>1990</v>
      </c>
      <c r="FB890" s="113" t="s">
        <v>149</v>
      </c>
      <c r="FC890" s="109" t="n">
        <v>12.9</v>
      </c>
      <c r="FD890" s="109" t="n">
        <v>12.1</v>
      </c>
      <c r="FE890" s="109" t="n">
        <v>12</v>
      </c>
      <c r="FF890" s="109" t="n">
        <v>9.1</v>
      </c>
      <c r="FG890" s="109" t="n">
        <v>7.2</v>
      </c>
      <c r="FH890" s="109" t="n">
        <v>5.4</v>
      </c>
      <c r="FI890" s="109" t="n">
        <v>5.8</v>
      </c>
      <c r="FJ890" s="109" t="n">
        <v>6.2</v>
      </c>
      <c r="FK890" s="109" t="n">
        <v>7.2</v>
      </c>
      <c r="FL890" s="109" t="n">
        <v>7.3</v>
      </c>
      <c r="FM890" s="109" t="n">
        <v>9.6</v>
      </c>
      <c r="FN890" s="109" t="n">
        <v>11.8</v>
      </c>
      <c r="FO890" s="110" t="n">
        <f aca="false">SUM(FC890:FN890)/12</f>
        <v>8.88333333333333</v>
      </c>
      <c r="GA890" s="1" t="n">
        <f aca="false">GA889+1</f>
        <v>1990</v>
      </c>
      <c r="GB890" s="113" t="s">
        <v>149</v>
      </c>
      <c r="GC890" s="109" t="n">
        <v>11.7</v>
      </c>
      <c r="GD890" s="109" t="n">
        <v>12.7</v>
      </c>
      <c r="GE890" s="109" t="n">
        <v>11.8</v>
      </c>
      <c r="GF890" s="109" t="n">
        <v>10</v>
      </c>
      <c r="GG890" s="109" t="n">
        <v>7.9</v>
      </c>
      <c r="GH890" s="109" t="n">
        <v>6</v>
      </c>
      <c r="GI890" s="109" t="n">
        <v>6.3</v>
      </c>
      <c r="GJ890" s="109" t="n">
        <v>5.4</v>
      </c>
      <c r="GK890" s="109" t="n">
        <v>7.6</v>
      </c>
      <c r="GL890" s="109" t="n">
        <v>7.7</v>
      </c>
      <c r="GM890" s="109" t="n">
        <v>8.9</v>
      </c>
      <c r="GN890" s="109" t="n">
        <v>11.5</v>
      </c>
      <c r="GO890" s="110" t="n">
        <f aca="false">SUM(GC890:GN890)/12</f>
        <v>8.95833333333333</v>
      </c>
      <c r="HA890" s="1" t="n">
        <f aca="false">HA889+1</f>
        <v>1990</v>
      </c>
      <c r="HB890" s="113" t="s">
        <v>149</v>
      </c>
      <c r="HC890" s="109" t="n">
        <v>16.5</v>
      </c>
      <c r="HD890" s="109" t="n">
        <v>16.2</v>
      </c>
      <c r="HE890" s="109" t="n">
        <v>16.4</v>
      </c>
      <c r="HF890" s="109" t="n">
        <v>14.2</v>
      </c>
      <c r="HG890" s="109" t="n">
        <v>12.8</v>
      </c>
      <c r="HH890" s="109" t="n">
        <v>9.7</v>
      </c>
      <c r="HI890" s="109" t="n">
        <v>8.5</v>
      </c>
      <c r="HJ890" s="109" t="n">
        <v>9.1</v>
      </c>
      <c r="HK890" s="109" t="n">
        <v>10.5</v>
      </c>
      <c r="HL890" s="109" t="n">
        <v>12</v>
      </c>
      <c r="HM890" s="109" t="n">
        <v>13.7</v>
      </c>
      <c r="HN890" s="109" t="n">
        <v>14.8</v>
      </c>
      <c r="HO890" s="110" t="n">
        <f aca="false">SUM(HC890:HN890)/12</f>
        <v>12.8666666666667</v>
      </c>
      <c r="IA890" s="1" t="n">
        <f aca="false">IA889+1</f>
        <v>1990</v>
      </c>
      <c r="IB890" s="113" t="s">
        <v>149</v>
      </c>
      <c r="IC890" s="109" t="n">
        <v>19</v>
      </c>
      <c r="ID890" s="109" t="n">
        <v>16.7</v>
      </c>
      <c r="IE890" s="109" t="n">
        <v>17.7</v>
      </c>
      <c r="IF890" s="109" t="n">
        <v>13.2</v>
      </c>
      <c r="IG890" s="109" t="n">
        <v>11.5</v>
      </c>
      <c r="IH890" s="109" t="n">
        <v>8.3</v>
      </c>
      <c r="II890" s="109" t="n">
        <v>8.1</v>
      </c>
      <c r="IJ890" s="109" t="n">
        <v>7.7</v>
      </c>
      <c r="IK890" s="109" t="n">
        <v>9.8</v>
      </c>
      <c r="IL890" s="109" t="n">
        <v>13.1</v>
      </c>
      <c r="IM890" s="109" t="n">
        <v>15</v>
      </c>
      <c r="IN890" s="109" t="n">
        <v>16.8</v>
      </c>
      <c r="IO890" s="110" t="n">
        <f aca="false">SUM(IC890:IN890)/12</f>
        <v>13.075</v>
      </c>
      <c r="JA890" s="1" t="n">
        <f aca="false">JA889+1</f>
        <v>1990</v>
      </c>
      <c r="JB890" s="113" t="s">
        <v>149</v>
      </c>
      <c r="JC890" s="109" t="n">
        <v>14.2</v>
      </c>
      <c r="JD890" s="109" t="n">
        <v>14.6</v>
      </c>
      <c r="JE890" s="109" t="n">
        <v>13.5</v>
      </c>
      <c r="JF890" s="109" t="n">
        <v>12.8</v>
      </c>
      <c r="JG890" s="109" t="n">
        <v>10.4</v>
      </c>
      <c r="JH890" s="109" t="n">
        <v>9.1</v>
      </c>
      <c r="JI890" s="109" t="n">
        <v>9.4</v>
      </c>
      <c r="JJ890" s="109" t="n">
        <v>8.7</v>
      </c>
      <c r="JK890" s="109" t="n">
        <v>10.4</v>
      </c>
      <c r="JL890" s="109" t="n">
        <v>10.7</v>
      </c>
      <c r="JM890" s="109" t="n">
        <v>12.1</v>
      </c>
      <c r="JN890" s="109" t="n">
        <v>14.1</v>
      </c>
      <c r="JO890" s="110" t="n">
        <f aca="false">SUM(JC890:JN890)/12</f>
        <v>11.6666666666667</v>
      </c>
      <c r="KA890" s="1" t="n">
        <f aca="false">KA889+1</f>
        <v>1990</v>
      </c>
      <c r="KB890" s="113" t="s">
        <v>149</v>
      </c>
      <c r="KC890" s="109" t="n">
        <v>16.6</v>
      </c>
      <c r="KD890" s="109" t="n">
        <v>14.2</v>
      </c>
      <c r="KE890" s="109" t="n">
        <v>14.9</v>
      </c>
      <c r="KF890" s="109" t="n">
        <v>10.9</v>
      </c>
      <c r="KG890" s="109" t="n">
        <v>10.1</v>
      </c>
      <c r="KH890" s="109" t="n">
        <v>6.3</v>
      </c>
      <c r="KI890" s="109" t="n">
        <v>6.9</v>
      </c>
      <c r="KJ890" s="109" t="n">
        <v>6.5</v>
      </c>
      <c r="KK890" s="109" t="n">
        <v>7.8</v>
      </c>
      <c r="KL890" s="109" t="n">
        <v>9.4</v>
      </c>
      <c r="KM890" s="109" t="n">
        <v>11.5</v>
      </c>
      <c r="KN890" s="109" t="n">
        <v>14.1</v>
      </c>
      <c r="KO890" s="110" t="n">
        <f aca="false">SUM(KC890:KN890)/12</f>
        <v>10.7666666666667</v>
      </c>
      <c r="LA890" s="1" t="n">
        <f aca="false">LA889+1</f>
        <v>1990</v>
      </c>
      <c r="LB890" s="113" t="s">
        <v>149</v>
      </c>
      <c r="LC890" s="109" t="n">
        <v>17</v>
      </c>
      <c r="LD890" s="109" t="n">
        <v>14.5</v>
      </c>
      <c r="LE890" s="109" t="n">
        <v>13.8</v>
      </c>
      <c r="LF890" s="109" t="n">
        <v>10.7</v>
      </c>
      <c r="LG890" s="109" t="n">
        <v>9.6</v>
      </c>
      <c r="LH890" s="109" t="n">
        <v>5.7</v>
      </c>
      <c r="LI890" s="109" t="n">
        <v>6.8</v>
      </c>
      <c r="LJ890" s="109" t="n">
        <v>6.7</v>
      </c>
      <c r="LK890" s="109" t="n">
        <v>7.1</v>
      </c>
      <c r="LL890" s="109" t="n">
        <v>9.2</v>
      </c>
      <c r="LM890" s="109" t="n">
        <v>12.4</v>
      </c>
      <c r="LN890" s="109" t="n">
        <v>14</v>
      </c>
      <c r="LO890" s="110" t="n">
        <f aca="false">SUM(LC890:LN890)/12</f>
        <v>10.625</v>
      </c>
      <c r="MA890" s="1" t="n">
        <f aca="false">MA889+1</f>
        <v>1990</v>
      </c>
      <c r="MB890" s="113" t="s">
        <v>149</v>
      </c>
      <c r="MC890" s="109" t="n">
        <v>14.3</v>
      </c>
      <c r="MD890" s="109" t="n">
        <v>14.5</v>
      </c>
      <c r="ME890" s="109" t="n">
        <v>12.9</v>
      </c>
      <c r="MF890" s="109" t="n">
        <v>10.6</v>
      </c>
      <c r="MG890" s="109" t="n">
        <v>8.7</v>
      </c>
      <c r="MH890" s="109" t="n">
        <v>7.3</v>
      </c>
      <c r="MI890" s="109" t="n">
        <v>7.4</v>
      </c>
      <c r="MJ890" s="109" t="n">
        <v>7.6</v>
      </c>
      <c r="MK890" s="109" t="n">
        <v>8.5</v>
      </c>
      <c r="ML890" s="109" t="n">
        <v>9.8</v>
      </c>
      <c r="MM890" s="109" t="n">
        <v>11.7</v>
      </c>
      <c r="MN890" s="109" t="n">
        <v>14.1</v>
      </c>
      <c r="MO890" s="110" t="n">
        <f aca="false">SUM(MC890:MN890)/12</f>
        <v>10.6166666666667</v>
      </c>
      <c r="NA890" s="1" t="n">
        <f aca="false">NA889+1</f>
        <v>1989</v>
      </c>
      <c r="NB890" s="113" t="s">
        <v>148</v>
      </c>
      <c r="NC890" s="109" t="n">
        <v>18.4</v>
      </c>
      <c r="ND890" s="109" t="n">
        <v>19</v>
      </c>
      <c r="NE890" s="109" t="n">
        <v>17.6</v>
      </c>
      <c r="NF890" s="109" t="n">
        <v>12.9</v>
      </c>
      <c r="NG890" s="109" t="n">
        <v>9.8</v>
      </c>
      <c r="NH890" s="109" t="n">
        <v>5.1</v>
      </c>
      <c r="NI890" s="109" t="n">
        <v>4.2</v>
      </c>
      <c r="NJ890" s="109" t="n">
        <v>2.8</v>
      </c>
      <c r="NK890" s="109" t="n">
        <v>7.2</v>
      </c>
      <c r="NL890" s="109" t="n">
        <v>10.5</v>
      </c>
      <c r="NM890" s="109" t="n">
        <v>14.6</v>
      </c>
      <c r="NN890" s="109" t="n">
        <v>17.7</v>
      </c>
      <c r="NO890" s="110" t="n">
        <f aca="false">SUM(NC890:NN890)/12</f>
        <v>11.65</v>
      </c>
      <c r="OA890" s="5"/>
    </row>
    <row r="891" customFormat="false" ht="12.75" hidden="false" customHeight="false" outlineLevel="0" collapsed="false">
      <c r="A891" s="101"/>
      <c r="B891" s="102" t="n">
        <f aca="false">AVERAGE(AO891,BO891,CO891,DO891,EO891,FO891,GO891,HO891,IO891,JO891,KO891,LO891,MO891,NN891)</f>
        <v>11.4293650793651</v>
      </c>
      <c r="C891" s="103" t="n">
        <f aca="false">AVERAGE(B887:B891)</f>
        <v>11.4081349206349</v>
      </c>
      <c r="D891" s="104" t="n">
        <f aca="false">AVERAGE(B882:B891)</f>
        <v>11.2107837301587</v>
      </c>
      <c r="E891" s="102" t="n">
        <f aca="false">AVERAGE(B872:B891)</f>
        <v>11.2230704365079</v>
      </c>
      <c r="F891" s="105" t="n">
        <f aca="false">AVERAGE(B842:B891)</f>
        <v>10.8585952380952</v>
      </c>
      <c r="G891" s="3" t="n">
        <f aca="false">MAX(AC891:AN891,BC891:BN891,CC891:CN891,DC891:DN891,EC891:EN891,FC891:FN891,GC891:GN891,HC891:HN891,IC891:IN891,JC891:JN891,KC891:KN891,LC891:LN891,MC891:MN891,NB891:NM891)</f>
        <v>23.2</v>
      </c>
      <c r="H891" s="106" t="n">
        <f aca="false">MEDIAN(AC891:AN891,BC891:BN891,CC891:CN891,DC891:DN891,EC891:EN891,FC891:FN891,GC891:GN891,HC891:HN891,IC891:IN891,JC891:JN891,KC891:KN891,LC891:LN891,MC891:MN891,NB891:NM891)</f>
        <v>10.5</v>
      </c>
      <c r="I891" s="5" t="n">
        <f aca="false">MIN(AC891:AN891,BC891:BN891,CC891:CN891,DC891:DN891,EC891:EN891,FC891:FN891,GC891:GN891,HC891:HN891,IC891:IN891,JC891:JN891,KC891:KN891,LC891:LN891,MC891:MN891,NB891:NM891)</f>
        <v>4.5</v>
      </c>
      <c r="J891" s="107" t="n">
        <f aca="false">(G891+I891)/2</f>
        <v>13.85</v>
      </c>
      <c r="AA891" s="1" t="n">
        <f aca="false">AA890+1</f>
        <v>4</v>
      </c>
      <c r="AB891" s="108" t="n">
        <v>1991</v>
      </c>
      <c r="AC891" s="109" t="n">
        <v>17.6</v>
      </c>
      <c r="AD891" s="109" t="n">
        <v>14.6</v>
      </c>
      <c r="AE891" s="109" t="n">
        <v>13.9</v>
      </c>
      <c r="AF891" s="109" t="n">
        <v>12.1</v>
      </c>
      <c r="AG891" s="109" t="n">
        <v>8.5</v>
      </c>
      <c r="AH891" s="109" t="n">
        <v>10.8</v>
      </c>
      <c r="AI891" s="109" t="n">
        <v>7.4</v>
      </c>
      <c r="AJ891" s="109" t="n">
        <v>8.4</v>
      </c>
      <c r="AK891" s="109" t="n">
        <v>9.2</v>
      </c>
      <c r="AL891" s="109" t="n">
        <v>11</v>
      </c>
      <c r="AM891" s="109" t="n">
        <v>13.4</v>
      </c>
      <c r="AN891" s="109" t="n">
        <v>14.1</v>
      </c>
      <c r="AO891" s="110" t="n">
        <f aca="false">SUM(AC891:AN891)/12</f>
        <v>11.75</v>
      </c>
      <c r="AQ891" s="112"/>
      <c r="AR891" s="109"/>
      <c r="AS891" s="109"/>
      <c r="AT891" s="109"/>
      <c r="AU891" s="109"/>
      <c r="AV891" s="109"/>
      <c r="AW891" s="109"/>
      <c r="AX891" s="109"/>
      <c r="AY891" s="109"/>
      <c r="AZ891" s="109"/>
      <c r="BA891" s="1" t="n">
        <f aca="false">BA890+1</f>
        <v>1991</v>
      </c>
      <c r="BB891" s="113" t="s">
        <v>150</v>
      </c>
      <c r="BC891" s="109" t="n">
        <v>15.2</v>
      </c>
      <c r="BD891" s="109" t="n">
        <v>13.2</v>
      </c>
      <c r="BE891" s="109" t="n">
        <v>10.8</v>
      </c>
      <c r="BF891" s="109" t="n">
        <v>9.7</v>
      </c>
      <c r="BG891" s="109" t="n">
        <v>5.9</v>
      </c>
      <c r="BH891" s="109" t="n">
        <v>8.9</v>
      </c>
      <c r="BI891" s="109" t="n">
        <v>4.9</v>
      </c>
      <c r="BJ891" s="109" t="n">
        <v>5.7</v>
      </c>
      <c r="BK891" s="109" t="n">
        <v>6.3</v>
      </c>
      <c r="BL891" s="109" t="n">
        <v>8.1</v>
      </c>
      <c r="BM891" s="109" t="n">
        <v>10.4</v>
      </c>
      <c r="BN891" s="109" t="n">
        <v>11.6</v>
      </c>
      <c r="BO891" s="110" t="n">
        <f aca="false">SUM(BC891:BN891)/12</f>
        <v>9.225</v>
      </c>
      <c r="BP891" s="109"/>
      <c r="BQ891" s="109"/>
      <c r="BR891" s="109"/>
      <c r="BS891" s="109"/>
      <c r="CA891" s="1" t="n">
        <f aca="false">CA890+1</f>
        <v>1991</v>
      </c>
      <c r="CB891" s="111" t="n">
        <v>1991</v>
      </c>
      <c r="CC891" s="109" t="n">
        <v>16.6</v>
      </c>
      <c r="CD891" s="109" t="n">
        <v>15.9</v>
      </c>
      <c r="CE891" s="109" t="n">
        <v>14.7</v>
      </c>
      <c r="CF891" s="109" t="n">
        <v>14.1</v>
      </c>
      <c r="CG891" s="109" t="n">
        <v>12.9</v>
      </c>
      <c r="CH891" s="109" t="n">
        <v>12.2</v>
      </c>
      <c r="CI891" s="109" t="n">
        <v>9.3</v>
      </c>
      <c r="CJ891" s="109" t="n">
        <v>8.6</v>
      </c>
      <c r="CK891" s="109" t="n">
        <v>10.4</v>
      </c>
      <c r="CL891" s="109" t="n">
        <v>12</v>
      </c>
      <c r="CM891" s="109" t="n">
        <v>12.3</v>
      </c>
      <c r="CN891" s="109" t="n">
        <v>13.8</v>
      </c>
      <c r="CO891" s="110" t="n">
        <f aca="false">SUM(CC891:CN891)/12</f>
        <v>12.7333333333333</v>
      </c>
      <c r="DA891" s="1" t="n">
        <f aca="false">DA890+1</f>
        <v>1991</v>
      </c>
      <c r="DB891" s="113" t="s">
        <v>150</v>
      </c>
      <c r="DC891" s="109" t="n">
        <v>15.5</v>
      </c>
      <c r="DD891" s="109" t="n">
        <v>12.7</v>
      </c>
      <c r="DE891" s="109" t="n">
        <v>11.2</v>
      </c>
      <c r="DF891" s="109" t="n">
        <v>9.6</v>
      </c>
      <c r="DG891" s="109" t="n">
        <v>6.2</v>
      </c>
      <c r="DH891" s="109" t="n">
        <v>8.6</v>
      </c>
      <c r="DI891" s="109" t="n">
        <v>5.8</v>
      </c>
      <c r="DJ891" s="109" t="n">
        <v>5.9</v>
      </c>
      <c r="DK891" s="109" t="n">
        <v>7</v>
      </c>
      <c r="DL891" s="109" t="n">
        <v>8.8</v>
      </c>
      <c r="DM891" s="109" t="n">
        <v>10.4</v>
      </c>
      <c r="DN891" s="109" t="n">
        <v>12.4</v>
      </c>
      <c r="DO891" s="110" t="n">
        <f aca="false">SUM(DC891:DN891)/12</f>
        <v>9.50833333333334</v>
      </c>
      <c r="EA891" s="1" t="n">
        <f aca="false">EA890+1</f>
        <v>1991</v>
      </c>
      <c r="EB891" s="113" t="s">
        <v>150</v>
      </c>
      <c r="EC891" s="109" t="n">
        <v>23.2</v>
      </c>
      <c r="ED891" s="109" t="n">
        <v>22.2</v>
      </c>
      <c r="EE891" s="109" t="n">
        <v>18</v>
      </c>
      <c r="EF891" s="109" t="n">
        <v>13.1</v>
      </c>
      <c r="EG891" s="109" t="n">
        <v>7.3</v>
      </c>
      <c r="EH891" s="109" t="n">
        <v>9.6</v>
      </c>
      <c r="EI891" s="109" t="n">
        <v>6.1</v>
      </c>
      <c r="EJ891" s="109" t="n">
        <v>7.2</v>
      </c>
      <c r="EK891" s="109" t="n">
        <v>10.2</v>
      </c>
      <c r="EL891" s="109" t="n">
        <v>14.4</v>
      </c>
      <c r="EM891" s="109" t="n">
        <v>17.8</v>
      </c>
      <c r="EN891" s="109" t="n">
        <v>18.8</v>
      </c>
      <c r="EO891" s="110" t="n">
        <f aca="false">SUM(EC891:EN891)/12</f>
        <v>13.9916666666667</v>
      </c>
      <c r="FA891" s="1" t="n">
        <f aca="false">FA890+1</f>
        <v>1991</v>
      </c>
      <c r="FB891" s="113" t="s">
        <v>150</v>
      </c>
      <c r="FC891" s="109" t="n">
        <v>13.7</v>
      </c>
      <c r="FD891" s="109" t="n">
        <v>11</v>
      </c>
      <c r="FE891" s="109" t="n">
        <v>9.9</v>
      </c>
      <c r="FF891" s="109" t="n">
        <v>9.4</v>
      </c>
      <c r="FG891" s="109" t="n">
        <v>6.1</v>
      </c>
      <c r="FH891" s="109" t="n">
        <v>8.7</v>
      </c>
      <c r="FI891" s="109" t="n">
        <v>4.5</v>
      </c>
      <c r="FJ891" s="109" t="n">
        <v>5.6</v>
      </c>
      <c r="FK891" s="109" t="n">
        <v>6</v>
      </c>
      <c r="FL891" s="109" t="n">
        <v>8.6</v>
      </c>
      <c r="FM891" s="109" t="n">
        <v>9.2</v>
      </c>
      <c r="FN891" s="109" t="n">
        <v>10.8</v>
      </c>
      <c r="FO891" s="110" t="n">
        <f aca="false">SUM(FC891:FN891)/12</f>
        <v>8.625</v>
      </c>
      <c r="GA891" s="1" t="n">
        <f aca="false">GA890+1</f>
        <v>1991</v>
      </c>
      <c r="GB891" s="113" t="s">
        <v>150</v>
      </c>
      <c r="GC891" s="109" t="n">
        <v>13.1</v>
      </c>
      <c r="GD891" s="109" t="n">
        <v>9.3</v>
      </c>
      <c r="GE891" s="109" t="n">
        <v>9.7</v>
      </c>
      <c r="GF891" s="109" t="n">
        <v>9.2</v>
      </c>
      <c r="GG891" s="109" t="n">
        <v>6.4</v>
      </c>
      <c r="GH891" s="109" t="n">
        <v>8</v>
      </c>
      <c r="GI891" s="109" t="n">
        <v>5.6</v>
      </c>
      <c r="GJ891" s="109" t="n">
        <v>6.7</v>
      </c>
      <c r="GK891" s="109" t="n">
        <v>7.1</v>
      </c>
      <c r="GL891" s="109" t="n">
        <v>8.5</v>
      </c>
      <c r="GM891" s="109" t="n">
        <v>7.6</v>
      </c>
      <c r="GN891" s="109" t="n">
        <v>10.1</v>
      </c>
      <c r="GO891" s="110" t="n">
        <f aca="false">SUM(GC891:GN891)/12</f>
        <v>8.44166666666667</v>
      </c>
      <c r="HA891" s="1" t="n">
        <f aca="false">HA890+1</f>
        <v>1991</v>
      </c>
      <c r="HB891" s="112" t="n">
        <v>1991</v>
      </c>
      <c r="HC891" s="122" t="n">
        <f aca="false">AVERAGE(HC888:HC890)</f>
        <v>16</v>
      </c>
      <c r="HD891" s="122" t="n">
        <f aca="false">AVERAGE(HD888:HD890)</f>
        <v>15.9666666666667</v>
      </c>
      <c r="HE891" s="122" t="n">
        <f aca="false">AVERAGE(HE888:HE890)</f>
        <v>16.2333333333333</v>
      </c>
      <c r="HF891" s="120" t="n">
        <f aca="false">(HF888+HF889+HF890+HF892+HF893+HF894)/6</f>
        <v>12.8833333333333</v>
      </c>
      <c r="HG891" s="120" t="n">
        <f aca="false">(HG888+HG889+HG890+HG892+HG893+HG894)/6</f>
        <v>11.55</v>
      </c>
      <c r="HH891" s="120" t="n">
        <f aca="false">(HH888+HH889+HH890+HH892+HH893+HH894)/6</f>
        <v>9.2</v>
      </c>
      <c r="HI891" s="120" t="n">
        <f aca="false">(HI888+HI889+HI890+HI892+HI893+HI894)/6</f>
        <v>7.95</v>
      </c>
      <c r="HJ891" s="120" t="n">
        <f aca="false">(HJ888+HJ889+HJ890+HJ892+HJ893+HJ894)/6</f>
        <v>7.6</v>
      </c>
      <c r="HK891" s="120" t="n">
        <f aca="false">(HK888+HK889+HK890+HK892+HK893+HK894)/6</f>
        <v>8.53333333333333</v>
      </c>
      <c r="HL891" s="120" t="n">
        <f aca="false">(HL888+HL889+HL890+HL892+HL893+HL894)/6</f>
        <v>10.6166666666667</v>
      </c>
      <c r="HM891" s="120" t="n">
        <f aca="false">(HM888+HM889+HM890+HM892+HM893+HM894)/6</f>
        <v>12.3833333333333</v>
      </c>
      <c r="HN891" s="120" t="n">
        <f aca="false">(HN888+HN889+HN890+HN892+HN893+HN894)/6</f>
        <v>14.6166666666667</v>
      </c>
      <c r="HO891" s="110" t="n">
        <f aca="false">SUM(HC891:HN891)/12</f>
        <v>11.9611111111111</v>
      </c>
      <c r="IA891" s="1" t="n">
        <f aca="false">IA890+1</f>
        <v>1991</v>
      </c>
      <c r="IB891" s="113" t="s">
        <v>150</v>
      </c>
      <c r="IC891" s="109" t="n">
        <v>19.8</v>
      </c>
      <c r="ID891" s="109" t="n">
        <v>17.6</v>
      </c>
      <c r="IE891" s="109" t="n">
        <v>15.1</v>
      </c>
      <c r="IF891" s="109" t="n">
        <v>13.9</v>
      </c>
      <c r="IG891" s="109" t="n">
        <v>9.6</v>
      </c>
      <c r="IH891" s="109" t="n">
        <v>10.8</v>
      </c>
      <c r="II891" s="109" t="n">
        <v>8.3</v>
      </c>
      <c r="IJ891" s="109" t="n">
        <v>8.6</v>
      </c>
      <c r="IK891" s="109" t="n">
        <v>9.9</v>
      </c>
      <c r="IL891" s="109" t="n">
        <v>12.5</v>
      </c>
      <c r="IM891" s="109" t="n">
        <v>15.5</v>
      </c>
      <c r="IN891" s="109" t="n">
        <v>15.7</v>
      </c>
      <c r="IO891" s="110" t="n">
        <f aca="false">SUM(IC891:IN891)/12</f>
        <v>13.1083333333333</v>
      </c>
      <c r="JA891" s="1" t="n">
        <f aca="false">JA890+1</f>
        <v>1991</v>
      </c>
      <c r="JB891" s="113" t="s">
        <v>150</v>
      </c>
      <c r="JC891" s="109" t="n">
        <v>15.2</v>
      </c>
      <c r="JD891" s="109" t="n">
        <v>12.5</v>
      </c>
      <c r="JE891" s="109" t="n">
        <v>11.6</v>
      </c>
      <c r="JF891" s="109" t="n">
        <v>12</v>
      </c>
      <c r="JG891" s="109" t="n">
        <v>9.7</v>
      </c>
      <c r="JH891" s="109" t="n">
        <v>10.5</v>
      </c>
      <c r="JI891" s="109" t="n">
        <v>8.8</v>
      </c>
      <c r="JJ891" s="109" t="n">
        <v>9.7</v>
      </c>
      <c r="JK891" s="109" t="n">
        <v>10.4</v>
      </c>
      <c r="JL891" s="109" t="n">
        <v>11.7</v>
      </c>
      <c r="JM891" s="109" t="n">
        <v>11.3</v>
      </c>
      <c r="JN891" s="109" t="n">
        <v>12.6</v>
      </c>
      <c r="JO891" s="110" t="n">
        <f aca="false">SUM(JC891:JN891)/12</f>
        <v>11.3333333333333</v>
      </c>
      <c r="KA891" s="1" t="n">
        <f aca="false">KA890+1</f>
        <v>1991</v>
      </c>
      <c r="KB891" s="113" t="s">
        <v>150</v>
      </c>
      <c r="KC891" s="109" t="n">
        <v>17</v>
      </c>
      <c r="KD891" s="109" t="n">
        <v>14.5</v>
      </c>
      <c r="KE891" s="109" t="n">
        <v>12.4</v>
      </c>
      <c r="KF891" s="109" t="n">
        <v>11.9</v>
      </c>
      <c r="KG891" s="109" t="n">
        <v>7.6</v>
      </c>
      <c r="KH891" s="109" t="n">
        <v>9.8</v>
      </c>
      <c r="KI891" s="109" t="n">
        <v>6.6</v>
      </c>
      <c r="KJ891" s="109" t="n">
        <v>6.5</v>
      </c>
      <c r="KK891" s="109" t="n">
        <v>7.5</v>
      </c>
      <c r="KL891" s="109" t="n">
        <v>8.8</v>
      </c>
      <c r="KM891" s="109" t="n">
        <v>11.9</v>
      </c>
      <c r="KN891" s="109" t="n">
        <v>13.3</v>
      </c>
      <c r="KO891" s="110" t="n">
        <f aca="false">SUM(KC891:KN891)/12</f>
        <v>10.65</v>
      </c>
      <c r="LA891" s="1" t="n">
        <f aca="false">LA890+1</f>
        <v>1991</v>
      </c>
      <c r="LB891" s="113" t="s">
        <v>150</v>
      </c>
      <c r="LC891" s="109" t="n">
        <v>16.7</v>
      </c>
      <c r="LD891" s="109" t="n">
        <v>13.9</v>
      </c>
      <c r="LE891" s="109" t="n">
        <v>12.4</v>
      </c>
      <c r="LF891" s="109" t="n">
        <v>10.7</v>
      </c>
      <c r="LG891" s="109" t="n">
        <v>6.9</v>
      </c>
      <c r="LH891" s="109" t="n">
        <v>9.6</v>
      </c>
      <c r="LI891" s="109" t="n">
        <v>6.2</v>
      </c>
      <c r="LJ891" s="109" t="n">
        <v>7.2</v>
      </c>
      <c r="LK891" s="109" t="n">
        <v>7.2</v>
      </c>
      <c r="LL891" s="109" t="n">
        <v>9.1</v>
      </c>
      <c r="LM891" s="109" t="n">
        <v>11.5</v>
      </c>
      <c r="LN891" s="109" t="n">
        <v>12.5</v>
      </c>
      <c r="LO891" s="110" t="n">
        <f aca="false">SUM(LC891:LN891)/12</f>
        <v>10.325</v>
      </c>
      <c r="MA891" s="1" t="n">
        <f aca="false">MA890+1</f>
        <v>1991</v>
      </c>
      <c r="MB891" s="113" t="s">
        <v>150</v>
      </c>
      <c r="MC891" s="109" t="n">
        <v>15.7</v>
      </c>
      <c r="MD891" s="109" t="n">
        <v>13.2</v>
      </c>
      <c r="ME891" s="109" t="n">
        <v>11.7</v>
      </c>
      <c r="MF891" s="109" t="n">
        <v>11.5</v>
      </c>
      <c r="MG891" s="109" t="n">
        <v>8.1</v>
      </c>
      <c r="MH891" s="109" t="n">
        <v>10.3</v>
      </c>
      <c r="MI891" s="109" t="n">
        <v>6.4</v>
      </c>
      <c r="MJ891" s="109" t="n">
        <v>7.3</v>
      </c>
      <c r="MK891" s="109" t="n">
        <v>8</v>
      </c>
      <c r="ML891" s="109" t="n">
        <v>9.9</v>
      </c>
      <c r="MM891" s="109" t="n">
        <v>10.8</v>
      </c>
      <c r="MN891" s="109" t="n">
        <v>12.6</v>
      </c>
      <c r="MO891" s="110" t="n">
        <f aca="false">SUM(MC891:MN891)/12</f>
        <v>10.4583333333333</v>
      </c>
      <c r="NA891" s="1" t="n">
        <f aca="false">NA890+1</f>
        <v>1990</v>
      </c>
      <c r="NB891" s="113" t="s">
        <v>149</v>
      </c>
      <c r="NC891" s="109" t="n">
        <v>20</v>
      </c>
      <c r="ND891" s="109" t="n">
        <v>16.3</v>
      </c>
      <c r="NE891" s="109" t="n">
        <v>16.5</v>
      </c>
      <c r="NF891" s="109" t="n">
        <v>11.9</v>
      </c>
      <c r="NG891" s="109" t="n">
        <v>10.5</v>
      </c>
      <c r="NH891" s="109" t="n">
        <v>6</v>
      </c>
      <c r="NI891" s="109" t="n">
        <v>4.9</v>
      </c>
      <c r="NJ891" s="109" t="n">
        <v>5.6</v>
      </c>
      <c r="NK891" s="109" t="n">
        <v>8.6</v>
      </c>
      <c r="NL891" s="109" t="n">
        <v>12.5</v>
      </c>
      <c r="NM891" s="109" t="n">
        <v>17.1</v>
      </c>
      <c r="NN891" s="109" t="n">
        <v>17.9</v>
      </c>
      <c r="NO891" s="110" t="n">
        <f aca="false">SUM(NC891:NN891)/12</f>
        <v>12.3166666666667</v>
      </c>
      <c r="OA891" s="5"/>
    </row>
    <row r="892" customFormat="false" ht="12.75" hidden="false" customHeight="false" outlineLevel="0" collapsed="false">
      <c r="A892" s="101"/>
      <c r="B892" s="102" t="n">
        <f aca="false">AVERAGE(AO892,BO892,CO892,DO892,EO892,FO892,GO892,HO892,IO892,JO892,KO892,LO892,MO892,NN892)</f>
        <v>10.9496031746032</v>
      </c>
      <c r="C892" s="103" t="n">
        <f aca="false">AVERAGE(B888:B892)</f>
        <v>11.4373412698413</v>
      </c>
      <c r="D892" s="104" t="n">
        <f aca="false">AVERAGE(B883:B892)</f>
        <v>11.2016369047619</v>
      </c>
      <c r="E892" s="102" t="n">
        <f aca="false">AVERAGE(B873:B892)</f>
        <v>11.240431547619</v>
      </c>
      <c r="F892" s="105" t="n">
        <f aca="false">AVERAGE(B843:B892)</f>
        <v>10.854378968254</v>
      </c>
      <c r="G892" s="3" t="n">
        <f aca="false">MAX(AC892:AN892,BC892:BN892,CC892:CN892,DC892:DN892,EC892:EN892,FC892:FN892,GC892:GN892,HC892:HN892,IC892:IN892,JC892:JN892,KC892:KN892,LC892:LN892,MC892:MN892,NB892:NM892)</f>
        <v>22.3</v>
      </c>
      <c r="H892" s="106" t="n">
        <f aca="false">MEDIAN(AC892:AN892,BC892:BN892,CC892:CN892,DC892:DN892,EC892:EN892,FC892:FN892,GC892:GN892,HC892:HN892,IC892:IN892,JC892:JN892,KC892:KN892,LC892:LN892,MC892:MN892,NB892:NM892)</f>
        <v>10.1</v>
      </c>
      <c r="I892" s="5" t="n">
        <f aca="false">MIN(AC892:AN892,BC892:BN892,CC892:CN892,DC892:DN892,EC892:EN892,FC892:FN892,GC892:GN892,HC892:HN892,IC892:IN892,JC892:JN892,KC892:KN892,LC892:LN892,MC892:MN892,NB892:NM892)</f>
        <v>3.8</v>
      </c>
      <c r="J892" s="107" t="n">
        <f aca="false">(G892+I892)/2</f>
        <v>13.05</v>
      </c>
      <c r="AA892" s="1" t="n">
        <f aca="false">AA891+1</f>
        <v>5</v>
      </c>
      <c r="AB892" s="108" t="n">
        <v>1992</v>
      </c>
      <c r="AC892" s="109" t="n">
        <v>13.9</v>
      </c>
      <c r="AD892" s="109" t="n">
        <v>17.1</v>
      </c>
      <c r="AE892" s="109" t="n">
        <v>15.2</v>
      </c>
      <c r="AF892" s="109" t="n">
        <v>12.7</v>
      </c>
      <c r="AG892" s="109" t="n">
        <v>9.6</v>
      </c>
      <c r="AH892" s="109" t="n">
        <v>8.2</v>
      </c>
      <c r="AI892" s="109" t="n">
        <v>7.8</v>
      </c>
      <c r="AJ892" s="109" t="n">
        <v>7.3</v>
      </c>
      <c r="AK892" s="109" t="n">
        <v>7.7</v>
      </c>
      <c r="AL892" s="109" t="n">
        <v>11.1</v>
      </c>
      <c r="AM892" s="109" t="n">
        <v>11.5</v>
      </c>
      <c r="AN892" s="109" t="n">
        <v>15.7</v>
      </c>
      <c r="AO892" s="110" t="n">
        <f aca="false">SUM(AC892:AN892)/12</f>
        <v>11.4833333333333</v>
      </c>
      <c r="AQ892" s="112"/>
      <c r="AR892" s="109"/>
      <c r="AS892" s="109"/>
      <c r="AT892" s="109"/>
      <c r="AU892" s="109"/>
      <c r="AV892" s="109"/>
      <c r="AW892" s="109"/>
      <c r="AX892" s="109"/>
      <c r="AY892" s="109"/>
      <c r="AZ892" s="109"/>
      <c r="BA892" s="1" t="n">
        <f aca="false">BA891+1</f>
        <v>1992</v>
      </c>
      <c r="BB892" s="113" t="s">
        <v>151</v>
      </c>
      <c r="BC892" s="109" t="n">
        <v>11.2</v>
      </c>
      <c r="BD892" s="109" t="n">
        <v>14.5</v>
      </c>
      <c r="BE892" s="109" t="n">
        <v>13.5</v>
      </c>
      <c r="BF892" s="109" t="n">
        <v>10.1</v>
      </c>
      <c r="BG892" s="109" t="n">
        <v>6.1</v>
      </c>
      <c r="BH892" s="109" t="n">
        <v>5.1</v>
      </c>
      <c r="BI892" s="109" t="n">
        <v>4.7</v>
      </c>
      <c r="BJ892" s="109" t="n">
        <v>3.8</v>
      </c>
      <c r="BK892" s="109" t="n">
        <v>4.9</v>
      </c>
      <c r="BL892" s="109" t="n">
        <v>9.1</v>
      </c>
      <c r="BM892" s="109" t="n">
        <v>9.1</v>
      </c>
      <c r="BN892" s="109" t="n">
        <v>13.4</v>
      </c>
      <c r="BO892" s="110" t="n">
        <f aca="false">SUM(BC892:BN892)/12</f>
        <v>8.79166666666667</v>
      </c>
      <c r="BP892" s="109"/>
      <c r="BQ892" s="109"/>
      <c r="BR892" s="109"/>
      <c r="BS892" s="109"/>
      <c r="CA892" s="1" t="n">
        <f aca="false">CA891+1</f>
        <v>1992</v>
      </c>
      <c r="CB892" s="111" t="n">
        <v>1992</v>
      </c>
      <c r="CC892" s="109" t="n">
        <v>14.5</v>
      </c>
      <c r="CD892" s="109" t="n">
        <v>15.9</v>
      </c>
      <c r="CE892" s="109" t="n">
        <v>15.3</v>
      </c>
      <c r="CF892" s="109" t="n">
        <v>13.8</v>
      </c>
      <c r="CG892" s="109" t="n">
        <v>12.3</v>
      </c>
      <c r="CH892" s="109" t="n">
        <v>10.6</v>
      </c>
      <c r="CI892" s="109" t="n">
        <v>10.1</v>
      </c>
      <c r="CJ892" s="109" t="n">
        <v>8.8</v>
      </c>
      <c r="CK892" s="109" t="n">
        <v>9</v>
      </c>
      <c r="CL892" s="109" t="n">
        <v>11.8</v>
      </c>
      <c r="CM892" s="109" t="n">
        <v>11.9</v>
      </c>
      <c r="CN892" s="109" t="n">
        <v>14.9</v>
      </c>
      <c r="CO892" s="110" t="n">
        <f aca="false">SUM(CC892:CN892)/12</f>
        <v>12.4083333333333</v>
      </c>
      <c r="DA892" s="1" t="n">
        <f aca="false">DA891+1</f>
        <v>1992</v>
      </c>
      <c r="DB892" s="113" t="s">
        <v>151</v>
      </c>
      <c r="DC892" s="109" t="n">
        <v>11.4</v>
      </c>
      <c r="DD892" s="109" t="n">
        <v>14.6</v>
      </c>
      <c r="DE892" s="109" t="n">
        <v>13.6</v>
      </c>
      <c r="DF892" s="109" t="n">
        <v>11.2</v>
      </c>
      <c r="DG892" s="109" t="n">
        <v>7.9</v>
      </c>
      <c r="DH892" s="109" t="n">
        <v>6.4</v>
      </c>
      <c r="DI892" s="109" t="n">
        <v>5.6</v>
      </c>
      <c r="DJ892" s="109" t="n">
        <v>4.9</v>
      </c>
      <c r="DK892" s="109" t="n">
        <v>5.6</v>
      </c>
      <c r="DL892" s="109" t="n">
        <v>9.3</v>
      </c>
      <c r="DM892" s="109" t="n">
        <v>8.9</v>
      </c>
      <c r="DN892" s="109" t="n">
        <v>14.2</v>
      </c>
      <c r="DO892" s="110" t="n">
        <f aca="false">SUM(DC892:DN892)/12</f>
        <v>9.46666666666667</v>
      </c>
      <c r="EA892" s="1" t="n">
        <f aca="false">EA891+1</f>
        <v>1992</v>
      </c>
      <c r="EB892" s="113" t="s">
        <v>151</v>
      </c>
      <c r="EC892" s="109" t="n">
        <v>19.5</v>
      </c>
      <c r="ED892" s="109" t="n">
        <v>22.3</v>
      </c>
      <c r="EE892" s="109" t="n">
        <v>19.5</v>
      </c>
      <c r="EF892" s="109" t="n">
        <v>14.4</v>
      </c>
      <c r="EG892" s="109" t="n">
        <v>10.1</v>
      </c>
      <c r="EH892" s="109" t="n">
        <v>6</v>
      </c>
      <c r="EI892" s="109" t="n">
        <v>4.2</v>
      </c>
      <c r="EJ892" s="109" t="n">
        <v>6.5</v>
      </c>
      <c r="EK892" s="109" t="n">
        <v>9.8</v>
      </c>
      <c r="EL892" s="109" t="n">
        <v>13.8</v>
      </c>
      <c r="EM892" s="109" t="n">
        <v>14.7</v>
      </c>
      <c r="EN892" s="109" t="n">
        <v>19.8</v>
      </c>
      <c r="EO892" s="110" t="n">
        <f aca="false">SUM(EC892:EN892)/12</f>
        <v>13.3833333333333</v>
      </c>
      <c r="FA892" s="1" t="n">
        <f aca="false">FA891+1</f>
        <v>1992</v>
      </c>
      <c r="FB892" s="113" t="s">
        <v>151</v>
      </c>
      <c r="FC892" s="109" t="n">
        <v>10.5</v>
      </c>
      <c r="FD892" s="109" t="n">
        <v>11.9</v>
      </c>
      <c r="FE892" s="109" t="n">
        <v>12.7</v>
      </c>
      <c r="FF892" s="109" t="n">
        <v>8.7</v>
      </c>
      <c r="FG892" s="109" t="n">
        <v>6.2</v>
      </c>
      <c r="FH892" s="109" t="n">
        <v>6.3</v>
      </c>
      <c r="FI892" s="109" t="n">
        <v>6.1</v>
      </c>
      <c r="FJ892" s="109" t="n">
        <v>4.8</v>
      </c>
      <c r="FK892" s="109" t="n">
        <v>5.5</v>
      </c>
      <c r="FL892" s="109" t="n">
        <v>8.3</v>
      </c>
      <c r="FM892" s="109" t="n">
        <v>8.1</v>
      </c>
      <c r="FN892" s="109" t="n">
        <v>12.5</v>
      </c>
      <c r="FO892" s="110" t="n">
        <f aca="false">SUM(FC892:FN892)/12</f>
        <v>8.46666666666667</v>
      </c>
      <c r="GA892" s="1" t="n">
        <f aca="false">GA891+1</f>
        <v>1992</v>
      </c>
      <c r="GB892" s="113" t="s">
        <v>151</v>
      </c>
      <c r="GC892" s="109" t="n">
        <v>9.9</v>
      </c>
      <c r="GD892" s="109" t="n">
        <v>11.4</v>
      </c>
      <c r="GE892" s="109" t="n">
        <v>12.7</v>
      </c>
      <c r="GF892" s="109" t="n">
        <v>9.7</v>
      </c>
      <c r="GG892" s="109" t="n">
        <v>6.8</v>
      </c>
      <c r="GH892" s="109" t="n">
        <v>6.4</v>
      </c>
      <c r="GI892" s="109" t="n">
        <v>6.6</v>
      </c>
      <c r="GJ892" s="109" t="n">
        <v>5.5</v>
      </c>
      <c r="GK892" s="109" t="n">
        <v>5.2</v>
      </c>
      <c r="GL892" s="109" t="n">
        <v>8.2</v>
      </c>
      <c r="GM892" s="109" t="n">
        <v>8.3</v>
      </c>
      <c r="GN892" s="109" t="n">
        <v>13</v>
      </c>
      <c r="GO892" s="110" t="n">
        <f aca="false">SUM(GC892:GN892)/12</f>
        <v>8.64166666666667</v>
      </c>
      <c r="HA892" s="1" t="n">
        <f aca="false">HA891+1</f>
        <v>1992</v>
      </c>
      <c r="HB892" s="113" t="s">
        <v>151</v>
      </c>
      <c r="HC892" s="122" t="n">
        <f aca="false">AVERAGE(HC893:HC895)</f>
        <v>15.1</v>
      </c>
      <c r="HD892" s="122" t="n">
        <f aca="false">AVERAGE(HD893:HD895)</f>
        <v>15.4333333333333</v>
      </c>
      <c r="HE892" s="122" t="n">
        <f aca="false">AVERAGE(HE893:HE895)</f>
        <v>13.7</v>
      </c>
      <c r="HF892" s="109" t="n">
        <v>12.7</v>
      </c>
      <c r="HG892" s="109" t="n">
        <v>10</v>
      </c>
      <c r="HH892" s="109" t="n">
        <v>8.2</v>
      </c>
      <c r="HI892" s="109" t="n">
        <v>7.7</v>
      </c>
      <c r="HJ892" s="109" t="n">
        <v>6.5</v>
      </c>
      <c r="HK892" s="109" t="n">
        <v>7.3</v>
      </c>
      <c r="HL892" s="109" t="n">
        <v>9.9</v>
      </c>
      <c r="HM892" s="109" t="n">
        <v>10.1</v>
      </c>
      <c r="HN892" s="109" t="n">
        <v>13.9</v>
      </c>
      <c r="HO892" s="110" t="n">
        <f aca="false">SUM(HC892:HN892)/12</f>
        <v>10.8777777777778</v>
      </c>
      <c r="IA892" s="1" t="n">
        <f aca="false">IA891+1</f>
        <v>1992</v>
      </c>
      <c r="IB892" s="113" t="s">
        <v>151</v>
      </c>
      <c r="IC892" s="109" t="n">
        <v>15.2</v>
      </c>
      <c r="ID892" s="109" t="n">
        <v>18.9</v>
      </c>
      <c r="IE892" s="109" t="n">
        <v>16.7</v>
      </c>
      <c r="IF892" s="109" t="n">
        <v>15</v>
      </c>
      <c r="IG892" s="109" t="n">
        <v>11.5</v>
      </c>
      <c r="IH892" s="109" t="n">
        <v>8.3</v>
      </c>
      <c r="II892" s="109" t="n">
        <v>8.4</v>
      </c>
      <c r="IJ892" s="109" t="n">
        <v>7.8</v>
      </c>
      <c r="IK892" s="109" t="n">
        <v>9</v>
      </c>
      <c r="IL892" s="109" t="n">
        <v>13</v>
      </c>
      <c r="IM892" s="109" t="n">
        <v>13.1</v>
      </c>
      <c r="IN892" s="109" t="n">
        <v>17.1</v>
      </c>
      <c r="IO892" s="110" t="n">
        <f aca="false">SUM(IC892:IN892)/12</f>
        <v>12.8333333333333</v>
      </c>
      <c r="JA892" s="1" t="n">
        <f aca="false">JA891+1</f>
        <v>1992</v>
      </c>
      <c r="JB892" s="113" t="s">
        <v>151</v>
      </c>
      <c r="JC892" s="109" t="n">
        <v>12.6</v>
      </c>
      <c r="JD892" s="109" t="n">
        <v>13.6</v>
      </c>
      <c r="JE892" s="109" t="n">
        <v>13.8</v>
      </c>
      <c r="JF892" s="109" t="n">
        <v>11.6</v>
      </c>
      <c r="JG892" s="109" t="n">
        <v>9.4</v>
      </c>
      <c r="JH892" s="109" t="n">
        <v>9.5</v>
      </c>
      <c r="JI892" s="109" t="n">
        <v>9.5</v>
      </c>
      <c r="JJ892" s="109" t="n">
        <v>8.8</v>
      </c>
      <c r="JK892" s="109" t="n">
        <v>8.4</v>
      </c>
      <c r="JL892" s="109" t="n">
        <v>10.6</v>
      </c>
      <c r="JM892" s="109" t="n">
        <v>11.7</v>
      </c>
      <c r="JN892" s="109" t="n">
        <v>14.9</v>
      </c>
      <c r="JO892" s="110" t="n">
        <f aca="false">SUM(JC892:JN892)/12</f>
        <v>11.2</v>
      </c>
      <c r="KA892" s="1" t="n">
        <f aca="false">KA891+1</f>
        <v>1992</v>
      </c>
      <c r="KB892" s="113" t="s">
        <v>151</v>
      </c>
      <c r="KC892" s="109" t="n">
        <v>12.2</v>
      </c>
      <c r="KD892" s="109" t="n">
        <v>16</v>
      </c>
      <c r="KE892" s="109" t="n">
        <v>14.3</v>
      </c>
      <c r="KF892" s="109" t="n">
        <v>12.2</v>
      </c>
      <c r="KG892" s="109" t="n">
        <v>8</v>
      </c>
      <c r="KH892" s="109" t="n">
        <v>7.1</v>
      </c>
      <c r="KI892" s="109" t="n">
        <v>6.1</v>
      </c>
      <c r="KJ892" s="109" t="n">
        <v>5.2</v>
      </c>
      <c r="KK892" s="109" t="n">
        <v>5.7</v>
      </c>
      <c r="KL892" s="109" t="n">
        <v>9.7</v>
      </c>
      <c r="KM892" s="109" t="n">
        <v>9.3</v>
      </c>
      <c r="KN892" s="109" t="n">
        <v>14.7</v>
      </c>
      <c r="KO892" s="110" t="n">
        <f aca="false">SUM(KC892:KN892)/12</f>
        <v>10.0416666666667</v>
      </c>
      <c r="LA892" s="1" t="n">
        <f aca="false">LA891+1</f>
        <v>1992</v>
      </c>
      <c r="LB892" s="113" t="s">
        <v>151</v>
      </c>
      <c r="LC892" s="109" t="n">
        <v>12.5</v>
      </c>
      <c r="LD892" s="109" t="n">
        <v>15.9</v>
      </c>
      <c r="LE892" s="109" t="n">
        <v>14.1</v>
      </c>
      <c r="LF892" s="109" t="n">
        <v>11.1</v>
      </c>
      <c r="LG892" s="109" t="n">
        <v>8.6</v>
      </c>
      <c r="LH892" s="109" t="n">
        <v>6.2</v>
      </c>
      <c r="LI892" s="109" t="n">
        <v>5.6</v>
      </c>
      <c r="LJ892" s="109" t="n">
        <v>5.1</v>
      </c>
      <c r="LK892" s="109" t="n">
        <v>5.6</v>
      </c>
      <c r="LL892" s="109" t="n">
        <v>9.7</v>
      </c>
      <c r="LM892" s="109" t="n">
        <v>9.9</v>
      </c>
      <c r="LN892" s="109" t="n">
        <v>14.5</v>
      </c>
      <c r="LO892" s="110" t="n">
        <f aca="false">SUM(LC892:LN892)/12</f>
        <v>9.9</v>
      </c>
      <c r="MA892" s="1" t="n">
        <f aca="false">MA891+1</f>
        <v>1992</v>
      </c>
      <c r="MB892" s="113" t="s">
        <v>151</v>
      </c>
      <c r="MC892" s="109" t="n">
        <v>12.6</v>
      </c>
      <c r="MD892" s="109" t="n">
        <v>14</v>
      </c>
      <c r="ME892" s="109" t="n">
        <v>13.7</v>
      </c>
      <c r="MF892" s="109" t="n">
        <v>10.9</v>
      </c>
      <c r="MG892" s="109" t="n">
        <v>8.2</v>
      </c>
      <c r="MH892" s="109" t="n">
        <v>7.2</v>
      </c>
      <c r="MI892" s="109" t="n">
        <v>7.5</v>
      </c>
      <c r="MJ892" s="109" t="n">
        <v>6.8</v>
      </c>
      <c r="MK892" s="109" t="n">
        <v>7</v>
      </c>
      <c r="ML892" s="109" t="n">
        <v>9.8</v>
      </c>
      <c r="MM892" s="109" t="n">
        <v>10.2</v>
      </c>
      <c r="MN892" s="109" t="n">
        <v>14.5</v>
      </c>
      <c r="MO892" s="110" t="n">
        <f aca="false">SUM(MC892:MN892)/12</f>
        <v>10.2</v>
      </c>
      <c r="NA892" s="1" t="n">
        <f aca="false">NA891+1</f>
        <v>1991</v>
      </c>
      <c r="NB892" s="113" t="s">
        <v>150</v>
      </c>
      <c r="NC892" s="109" t="n">
        <v>18.9</v>
      </c>
      <c r="ND892" s="109" t="n">
        <v>17.7</v>
      </c>
      <c r="NE892" s="120" t="n">
        <f aca="false">(NE889+NE890+NE891+NE893+NE894+NE895)/6</f>
        <v>16.3166666666667</v>
      </c>
      <c r="NF892" s="109" t="n">
        <v>12.6</v>
      </c>
      <c r="NG892" s="109" t="n">
        <v>7.6</v>
      </c>
      <c r="NH892" s="109" t="n">
        <v>8.9</v>
      </c>
      <c r="NI892" s="109" t="n">
        <v>5.7</v>
      </c>
      <c r="NJ892" s="109" t="n">
        <v>5.9</v>
      </c>
      <c r="NK892" s="109" t="n">
        <v>8.9</v>
      </c>
      <c r="NL892" s="109" t="n">
        <v>12.2</v>
      </c>
      <c r="NM892" s="109" t="n">
        <v>15.5</v>
      </c>
      <c r="NN892" s="109" t="n">
        <v>15.6</v>
      </c>
      <c r="NO892" s="110" t="n">
        <f aca="false">SUM(NC892:NN892)/12</f>
        <v>12.1513888888889</v>
      </c>
      <c r="OA892" s="5"/>
    </row>
    <row r="893" customFormat="false" ht="12.75" hidden="false" customHeight="false" outlineLevel="0" collapsed="false">
      <c r="A893" s="101"/>
      <c r="B893" s="102" t="n">
        <f aca="false">AVERAGE(AO893,BO893,CO893,DO893,EO893,FO893,GO893,HO893,IO893,JO893,KO893,LO893,MO893,NN893)</f>
        <v>11.2345238095238</v>
      </c>
      <c r="C893" s="103" t="n">
        <f aca="false">AVERAGE(B889:B893)</f>
        <v>11.3419841269841</v>
      </c>
      <c r="D893" s="104" t="n">
        <f aca="false">AVERAGE(B884:B893)</f>
        <v>11.205753968254</v>
      </c>
      <c r="E893" s="102" t="n">
        <f aca="false">AVERAGE(B874:B893)</f>
        <v>11.2110267857143</v>
      </c>
      <c r="F893" s="105" t="n">
        <f aca="false">AVERAGE(B844:B893)</f>
        <v>10.8764384920635</v>
      </c>
      <c r="G893" s="3" t="n">
        <f aca="false">MAX(AC893:AN893,BC893:BN893,CC893:CN893,DC893:DN893,EC893:EN893,FC893:FN893,GC893:GN893,HC893:HN893,IC893:IN893,JC893:JN893,KC893:KN893,LC893:LN893,MC893:MN893,NB893:NM893)</f>
        <v>22.5</v>
      </c>
      <c r="H893" s="106" t="n">
        <f aca="false">MEDIAN(AC893:AN893,BC893:BN893,CC893:CN893,DC893:DN893,EC893:EN893,FC893:FN893,GC893:GN893,HC893:HN893,IC893:IN893,JC893:JN893,KC893:KN893,LC893:LN893,MC893:MN893,NB893:NM893)</f>
        <v>10.6</v>
      </c>
      <c r="I893" s="5" t="n">
        <f aca="false">MIN(AC893:AN893,BC893:BN893,CC893:CN893,DC893:DN893,EC893:EN893,FC893:FN893,GC893:GN893,HC893:HN893,IC893:IN893,JC893:JN893,KC893:KN893,LC893:LN893,MC893:MN893,NB893:NM893)</f>
        <v>3.5</v>
      </c>
      <c r="J893" s="107" t="n">
        <f aca="false">(G893+I893)/2</f>
        <v>13</v>
      </c>
      <c r="AA893" s="1" t="n">
        <f aca="false">AA892+1</f>
        <v>6</v>
      </c>
      <c r="AB893" s="108" t="n">
        <v>1993</v>
      </c>
      <c r="AC893" s="109" t="n">
        <v>16.3</v>
      </c>
      <c r="AD893" s="109" t="n">
        <v>16.6</v>
      </c>
      <c r="AE893" s="109" t="n">
        <v>15</v>
      </c>
      <c r="AF893" s="109" t="n">
        <v>10.9</v>
      </c>
      <c r="AG893" s="109" t="n">
        <v>9.8</v>
      </c>
      <c r="AH893" s="109" t="n">
        <v>7.5</v>
      </c>
      <c r="AI893" s="109" t="n">
        <v>8.5</v>
      </c>
      <c r="AJ893" s="109" t="n">
        <v>8.8</v>
      </c>
      <c r="AK893" s="109" t="n">
        <v>8.5</v>
      </c>
      <c r="AL893" s="109" t="n">
        <v>10.7</v>
      </c>
      <c r="AM893" s="109" t="n">
        <v>13.1</v>
      </c>
      <c r="AN893" s="109" t="n">
        <v>15</v>
      </c>
      <c r="AO893" s="110" t="n">
        <f aca="false">SUM(AC893:AN893)/12</f>
        <v>11.725</v>
      </c>
      <c r="AQ893" s="112"/>
      <c r="AR893" s="109"/>
      <c r="AS893" s="109"/>
      <c r="AT893" s="109"/>
      <c r="AU893" s="109"/>
      <c r="AV893" s="109"/>
      <c r="AW893" s="109"/>
      <c r="AX893" s="109"/>
      <c r="AY893" s="109"/>
      <c r="AZ893" s="109"/>
      <c r="BA893" s="1" t="n">
        <f aca="false">BA892+1</f>
        <v>1993</v>
      </c>
      <c r="BB893" s="113" t="s">
        <v>152</v>
      </c>
      <c r="BC893" s="109" t="n">
        <v>14.2</v>
      </c>
      <c r="BD893" s="109" t="n">
        <v>13.5</v>
      </c>
      <c r="BE893" s="109" t="n">
        <v>12.5</v>
      </c>
      <c r="BF893" s="109" t="n">
        <v>8.4</v>
      </c>
      <c r="BG893" s="109" t="n">
        <v>6.7</v>
      </c>
      <c r="BH893" s="109" t="n">
        <v>5.4</v>
      </c>
      <c r="BI893" s="109" t="n">
        <v>5.5</v>
      </c>
      <c r="BJ893" s="109" t="n">
        <v>5.6</v>
      </c>
      <c r="BK893" s="109" t="n">
        <v>6.1</v>
      </c>
      <c r="BL893" s="109" t="n">
        <v>8.1</v>
      </c>
      <c r="BM893" s="109" t="n">
        <v>10.9</v>
      </c>
      <c r="BN893" s="109" t="n">
        <v>12.5</v>
      </c>
      <c r="BO893" s="110" t="n">
        <f aca="false">SUM(BC893:BN893)/12</f>
        <v>9.11666666666667</v>
      </c>
      <c r="BP893" s="109"/>
      <c r="BQ893" s="109"/>
      <c r="BR893" s="109"/>
      <c r="BS893" s="109"/>
      <c r="CA893" s="1" t="n">
        <f aca="false">CA892+1</f>
        <v>1993</v>
      </c>
      <c r="CB893" s="111" t="n">
        <v>1993</v>
      </c>
      <c r="CC893" s="109" t="n">
        <v>17</v>
      </c>
      <c r="CD893" s="109" t="n">
        <v>16.6</v>
      </c>
      <c r="CE893" s="109" t="n">
        <v>15.6</v>
      </c>
      <c r="CF893" s="109" t="n">
        <v>15.1</v>
      </c>
      <c r="CG893" s="109" t="n">
        <v>13.4</v>
      </c>
      <c r="CH893" s="109" t="n">
        <v>10.6</v>
      </c>
      <c r="CI893" s="109" t="n">
        <v>10.5</v>
      </c>
      <c r="CJ893" s="109" t="n">
        <v>10.6</v>
      </c>
      <c r="CK893" s="109" t="n">
        <v>10.9</v>
      </c>
      <c r="CL893" s="109" t="n">
        <v>11.6</v>
      </c>
      <c r="CM893" s="109" t="n">
        <v>13.1</v>
      </c>
      <c r="CN893" s="109" t="n">
        <v>14.7</v>
      </c>
      <c r="CO893" s="110" t="n">
        <f aca="false">SUM(CC893:CN893)/12</f>
        <v>13.3083333333333</v>
      </c>
      <c r="CQ893" s="1" t="s">
        <v>197</v>
      </c>
      <c r="DA893" s="1" t="n">
        <f aca="false">DA892+1</f>
        <v>1993</v>
      </c>
      <c r="DB893" s="113" t="s">
        <v>152</v>
      </c>
      <c r="DC893" s="109" t="n">
        <v>14.6</v>
      </c>
      <c r="DD893" s="109" t="n">
        <v>14.1</v>
      </c>
      <c r="DE893" s="109" t="n">
        <v>12.6</v>
      </c>
      <c r="DF893" s="109" t="n">
        <v>9</v>
      </c>
      <c r="DG893" s="109" t="n">
        <v>7.6</v>
      </c>
      <c r="DH893" s="109" t="n">
        <v>5.8</v>
      </c>
      <c r="DI893" s="109" t="n">
        <v>5.4</v>
      </c>
      <c r="DJ893" s="109" t="n">
        <v>6.4</v>
      </c>
      <c r="DK893" s="109" t="n">
        <v>7.2</v>
      </c>
      <c r="DL893" s="109" t="n">
        <v>8.3</v>
      </c>
      <c r="DM893" s="109" t="n">
        <v>10.5</v>
      </c>
      <c r="DN893" s="109" t="n">
        <v>12.7</v>
      </c>
      <c r="DO893" s="110" t="n">
        <f aca="false">SUM(DC893:DN893)/12</f>
        <v>9.51666666666667</v>
      </c>
      <c r="EA893" s="1" t="n">
        <f aca="false">EA892+1</f>
        <v>1993</v>
      </c>
      <c r="EB893" s="113" t="s">
        <v>152</v>
      </c>
      <c r="EC893" s="109" t="n">
        <v>22.5</v>
      </c>
      <c r="ED893" s="109" t="n">
        <v>21.4</v>
      </c>
      <c r="EE893" s="109" t="n">
        <v>18</v>
      </c>
      <c r="EF893" s="109" t="n">
        <v>14.6</v>
      </c>
      <c r="EG893" s="109" t="n">
        <v>10.5</v>
      </c>
      <c r="EH893" s="109" t="n">
        <v>5.8</v>
      </c>
      <c r="EI893" s="109" t="n">
        <v>6.8</v>
      </c>
      <c r="EJ893" s="109" t="n">
        <v>7.2</v>
      </c>
      <c r="EK893" s="109" t="n">
        <v>10.2</v>
      </c>
      <c r="EL893" s="109" t="n">
        <v>13.2</v>
      </c>
      <c r="EM893" s="109" t="n">
        <v>18.9</v>
      </c>
      <c r="EN893" s="109" t="n">
        <v>20</v>
      </c>
      <c r="EO893" s="110" t="n">
        <f aca="false">SUM(EC893:EN893)/12</f>
        <v>14.0916666666667</v>
      </c>
      <c r="FA893" s="1" t="n">
        <f aca="false">FA892+1</f>
        <v>1993</v>
      </c>
      <c r="FB893" s="113" t="s">
        <v>152</v>
      </c>
      <c r="FC893" s="109" t="n">
        <v>13.6</v>
      </c>
      <c r="FD893" s="109" t="n">
        <v>12.6</v>
      </c>
      <c r="FE893" s="109" t="n">
        <v>11.6</v>
      </c>
      <c r="FF893" s="109" t="n">
        <v>7.7</v>
      </c>
      <c r="FG893" s="109" t="n">
        <v>7.4</v>
      </c>
      <c r="FH893" s="109" t="n">
        <v>5.7</v>
      </c>
      <c r="FI893" s="109" t="n">
        <v>6.2</v>
      </c>
      <c r="FJ893" s="109" t="n">
        <v>6</v>
      </c>
      <c r="FK893" s="109" t="n">
        <v>6</v>
      </c>
      <c r="FL893" s="109" t="n">
        <v>6.9</v>
      </c>
      <c r="FM893" s="109" t="n">
        <v>9.4</v>
      </c>
      <c r="FN893" s="109" t="n">
        <v>11.3</v>
      </c>
      <c r="FO893" s="110" t="n">
        <f aca="false">SUM(FC893:FN893)/12</f>
        <v>8.7</v>
      </c>
      <c r="GA893" s="1" t="n">
        <f aca="false">GA892+1</f>
        <v>1993</v>
      </c>
      <c r="GB893" s="113" t="s">
        <v>152</v>
      </c>
      <c r="GC893" s="109" t="n">
        <v>12.1</v>
      </c>
      <c r="GD893" s="109" t="n">
        <v>12.2</v>
      </c>
      <c r="GE893" s="109" t="n">
        <v>11</v>
      </c>
      <c r="GF893" s="109" t="n">
        <v>8</v>
      </c>
      <c r="GG893" s="109" t="n">
        <v>7.2</v>
      </c>
      <c r="GH893" s="109" t="n">
        <v>6.3</v>
      </c>
      <c r="GI893" s="109" t="n">
        <v>6.4</v>
      </c>
      <c r="GJ893" s="109" t="n">
        <v>7.1</v>
      </c>
      <c r="GK893" s="109" t="n">
        <v>6.7</v>
      </c>
      <c r="GL893" s="109" t="n">
        <v>7.4</v>
      </c>
      <c r="GM893" s="109" t="n">
        <v>7.7</v>
      </c>
      <c r="GN893" s="109" t="n">
        <v>9.9</v>
      </c>
      <c r="GO893" s="110" t="n">
        <f aca="false">SUM(GC893:GN893)/12</f>
        <v>8.5</v>
      </c>
      <c r="HA893" s="1" t="n">
        <f aca="false">HA892+1</f>
        <v>1993</v>
      </c>
      <c r="HB893" s="113" t="s">
        <v>152</v>
      </c>
      <c r="HC893" s="109" t="n">
        <v>15.1</v>
      </c>
      <c r="HD893" s="109" t="n">
        <v>15.1</v>
      </c>
      <c r="HE893" s="109" t="n">
        <v>14.3</v>
      </c>
      <c r="HF893" s="109" t="n">
        <v>11.1</v>
      </c>
      <c r="HG893" s="109" t="n">
        <v>10</v>
      </c>
      <c r="HH893" s="109" t="n">
        <v>8.9</v>
      </c>
      <c r="HI893" s="109" t="n">
        <v>8.6</v>
      </c>
      <c r="HJ893" s="109" t="n">
        <v>8.2</v>
      </c>
      <c r="HK893" s="109" t="n">
        <v>7.9</v>
      </c>
      <c r="HL893" s="109" t="n">
        <v>10.1</v>
      </c>
      <c r="HM893" s="109" t="n">
        <v>12.9</v>
      </c>
      <c r="HN893" s="109" t="n">
        <v>14.6</v>
      </c>
      <c r="HO893" s="110" t="n">
        <f aca="false">SUM(HC893:HN893)/12</f>
        <v>11.4</v>
      </c>
      <c r="IA893" s="1" t="n">
        <f aca="false">IA892+1</f>
        <v>1993</v>
      </c>
      <c r="IB893" s="113" t="s">
        <v>152</v>
      </c>
      <c r="IC893" s="109" t="n">
        <v>17.6</v>
      </c>
      <c r="ID893" s="109" t="n">
        <v>18.5</v>
      </c>
      <c r="IE893" s="109" t="n">
        <v>16.7</v>
      </c>
      <c r="IF893" s="109" t="n">
        <v>14.2</v>
      </c>
      <c r="IG893" s="109" t="n">
        <v>11.6</v>
      </c>
      <c r="IH893" s="109" t="n">
        <v>8.5</v>
      </c>
      <c r="II893" s="109" t="n">
        <v>9</v>
      </c>
      <c r="IJ893" s="109" t="n">
        <v>9.9</v>
      </c>
      <c r="IK893" s="109" t="n">
        <v>10.6</v>
      </c>
      <c r="IL893" s="109" t="n">
        <v>12.9</v>
      </c>
      <c r="IM893" s="109" t="n">
        <v>15.7</v>
      </c>
      <c r="IN893" s="109" t="n">
        <v>16.9</v>
      </c>
      <c r="IO893" s="110" t="n">
        <f aca="false">SUM(IC893:IN893)/12</f>
        <v>13.5083333333333</v>
      </c>
      <c r="JA893" s="1" t="n">
        <f aca="false">JA892+1</f>
        <v>1993</v>
      </c>
      <c r="JB893" s="113" t="s">
        <v>152</v>
      </c>
      <c r="JC893" s="109" t="n">
        <v>15.1</v>
      </c>
      <c r="JD893" s="109" t="n">
        <v>14.2</v>
      </c>
      <c r="JE893" s="109" t="n">
        <v>12.8</v>
      </c>
      <c r="JF893" s="109" t="n">
        <v>11.3</v>
      </c>
      <c r="JG893" s="109" t="n">
        <v>10.8</v>
      </c>
      <c r="JH893" s="109" t="n">
        <v>9.6</v>
      </c>
      <c r="JI893" s="109" t="n">
        <v>9.3</v>
      </c>
      <c r="JJ893" s="109" t="n">
        <v>10.1</v>
      </c>
      <c r="JK893" s="109" t="n">
        <v>9.1</v>
      </c>
      <c r="JL893" s="109" t="n">
        <v>10.3</v>
      </c>
      <c r="JM893" s="109" t="n">
        <v>11.3</v>
      </c>
      <c r="JN893" s="109" t="n">
        <v>12.8</v>
      </c>
      <c r="JO893" s="110" t="n">
        <f aca="false">SUM(JC893:JN893)/12</f>
        <v>11.3916666666667</v>
      </c>
      <c r="KA893" s="1" t="n">
        <f aca="false">KA892+1</f>
        <v>1993</v>
      </c>
      <c r="KB893" s="113" t="s">
        <v>152</v>
      </c>
      <c r="KC893" s="109" t="n">
        <v>15.1</v>
      </c>
      <c r="KD893" s="109" t="n">
        <v>15.2</v>
      </c>
      <c r="KE893" s="109" t="n">
        <v>13.7</v>
      </c>
      <c r="KF893" s="109" t="n">
        <v>11</v>
      </c>
      <c r="KG893" s="109" t="n">
        <v>8.8</v>
      </c>
      <c r="KH893" s="109" t="n">
        <v>6.2</v>
      </c>
      <c r="KI893" s="109" t="n">
        <v>6.8</v>
      </c>
      <c r="KJ893" s="109" t="n">
        <v>7.1</v>
      </c>
      <c r="KK893" s="109" t="n">
        <v>6.7</v>
      </c>
      <c r="KL893" s="109" t="n">
        <v>8.5</v>
      </c>
      <c r="KM893" s="109" t="n">
        <v>11.5</v>
      </c>
      <c r="KN893" s="109" t="n">
        <v>13.3</v>
      </c>
      <c r="KO893" s="110" t="n">
        <f aca="false">SUM(KC893:KN893)/12</f>
        <v>10.325</v>
      </c>
      <c r="LA893" s="1" t="n">
        <f aca="false">LA892+1</f>
        <v>1993</v>
      </c>
      <c r="LB893" s="113" t="s">
        <v>152</v>
      </c>
      <c r="LC893" s="109" t="n">
        <v>14.8</v>
      </c>
      <c r="LD893" s="109" t="n">
        <v>14.7</v>
      </c>
      <c r="LE893" s="109" t="n">
        <v>13.3</v>
      </c>
      <c r="LF893" s="109" t="n">
        <v>9.8</v>
      </c>
      <c r="LG893" s="109" t="n">
        <v>7.9</v>
      </c>
      <c r="LH893" s="109" t="n">
        <v>5.8</v>
      </c>
      <c r="LI893" s="109" t="n">
        <v>6.6</v>
      </c>
      <c r="LJ893" s="109" t="n">
        <v>6</v>
      </c>
      <c r="LK893" s="109" t="n">
        <v>6.5</v>
      </c>
      <c r="LL893" s="109" t="n">
        <v>7.9</v>
      </c>
      <c r="LM893" s="109" t="n">
        <v>11.5</v>
      </c>
      <c r="LN893" s="109" t="n">
        <v>13.7</v>
      </c>
      <c r="LO893" s="110" t="n">
        <f aca="false">SUM(LC893:LN893)/12</f>
        <v>9.875</v>
      </c>
      <c r="MA893" s="1" t="n">
        <f aca="false">MA892+1</f>
        <v>1993</v>
      </c>
      <c r="MB893" s="113" t="s">
        <v>152</v>
      </c>
      <c r="MC893" s="109" t="n">
        <v>14.9</v>
      </c>
      <c r="MD893" s="109" t="n">
        <v>14.3</v>
      </c>
      <c r="ME893" s="109" t="n">
        <v>13.1</v>
      </c>
      <c r="MF893" s="109" t="n">
        <v>10.4</v>
      </c>
      <c r="MG893" s="109" t="n">
        <v>8.8</v>
      </c>
      <c r="MH893" s="109" t="n">
        <v>7.1</v>
      </c>
      <c r="MI893" s="109" t="n">
        <v>7.3</v>
      </c>
      <c r="MJ893" s="109" t="n">
        <v>7.5</v>
      </c>
      <c r="MK893" s="109" t="n">
        <v>7.9</v>
      </c>
      <c r="ML893" s="109" t="n">
        <v>9</v>
      </c>
      <c r="MM893" s="109" t="n">
        <v>11</v>
      </c>
      <c r="MN893" s="109" t="n">
        <v>12.6</v>
      </c>
      <c r="MO893" s="110" t="n">
        <f aca="false">SUM(MC893:MN893)/12</f>
        <v>10.325</v>
      </c>
      <c r="NA893" s="1" t="n">
        <f aca="false">NA892+1</f>
        <v>1992</v>
      </c>
      <c r="NB893" s="113" t="s">
        <v>151</v>
      </c>
      <c r="NC893" s="109" t="n">
        <v>16</v>
      </c>
      <c r="ND893" s="109" t="n">
        <v>19.7</v>
      </c>
      <c r="NE893" s="109" t="n">
        <v>17.3</v>
      </c>
      <c r="NF893" s="109" t="n">
        <v>13.6</v>
      </c>
      <c r="NG893" s="109" t="n">
        <v>9</v>
      </c>
      <c r="NH893" s="109" t="n">
        <v>5.5</v>
      </c>
      <c r="NI893" s="109" t="n">
        <v>3.5</v>
      </c>
      <c r="NJ893" s="109" t="n">
        <v>5.4</v>
      </c>
      <c r="NK893" s="109" t="n">
        <v>8.1</v>
      </c>
      <c r="NL893" s="109" t="n">
        <v>11.8</v>
      </c>
      <c r="NM893" s="109" t="n">
        <v>12.3</v>
      </c>
      <c r="NN893" s="109" t="n">
        <v>15.5</v>
      </c>
      <c r="NO893" s="110" t="n">
        <f aca="false">SUM(NC893:NN893)/12</f>
        <v>11.475</v>
      </c>
      <c r="OA893" s="5"/>
    </row>
    <row r="894" customFormat="false" ht="12.75" hidden="false" customHeight="false" outlineLevel="0" collapsed="false">
      <c r="A894" s="101"/>
      <c r="B894" s="102" t="n">
        <f aca="false">AVERAGE(AO894,BO894,CO894,DO894,EO894,FO894,GO894,HO894,IO894,JO894,KO894,LO894,MO894,NN894)</f>
        <v>10.8744047619048</v>
      </c>
      <c r="C894" s="103" t="n">
        <f aca="false">AVERAGE(B890:B894)</f>
        <v>11.2288888888889</v>
      </c>
      <c r="D894" s="104" t="n">
        <f aca="false">AVERAGE(B885:B894)</f>
        <v>11.193253968254</v>
      </c>
      <c r="E894" s="102" t="n">
        <f aca="false">AVERAGE(B875:B894)</f>
        <v>11.1719494047619</v>
      </c>
      <c r="F894" s="105" t="n">
        <f aca="false">AVERAGE(B845:B894)</f>
        <v>10.8864027777778</v>
      </c>
      <c r="G894" s="3" t="n">
        <f aca="false">MAX(AC894:AN894,BC894:BN894,CC894:CN894,DC894:DN894,EC894:EN894,FC894:FN894,GC894:GN894,HC894:HN894,IC894:IN894,JC894:JN894,KC894:KN894,LC894:LN894,MC894:MN894,NB894:NM894)</f>
        <v>22.2</v>
      </c>
      <c r="H894" s="106" t="n">
        <f aca="false">MEDIAN(AC894:AN894,BC894:BN894,CC894:CN894,DC894:DN894,EC894:EN894,FC894:FN894,GC894:GN894,HC894:HN894,IC894:IN894,JC894:JN894,KC894:KN894,LC894:LN894,MC894:MN894,NB894:NM894)</f>
        <v>10.3</v>
      </c>
      <c r="I894" s="5" t="n">
        <f aca="false">MIN(AC894:AN894,BC894:BN894,CC894:CN894,DC894:DN894,EC894:EN894,FC894:FN894,GC894:GN894,HC894:HN894,IC894:IN894,JC894:JN894,KC894:KN894,LC894:LN894,MC894:MN894,NB894:NM894)</f>
        <v>3.3</v>
      </c>
      <c r="J894" s="107" t="n">
        <f aca="false">(G894+I894)/2</f>
        <v>12.75</v>
      </c>
      <c r="AA894" s="1" t="n">
        <f aca="false">AA893+1</f>
        <v>7</v>
      </c>
      <c r="AB894" s="108" t="n">
        <v>1994</v>
      </c>
      <c r="AC894" s="109" t="n">
        <v>15</v>
      </c>
      <c r="AD894" s="109" t="n">
        <v>15.7</v>
      </c>
      <c r="AE894" s="109" t="n">
        <v>13.2</v>
      </c>
      <c r="AF894" s="109" t="n">
        <v>12</v>
      </c>
      <c r="AG894" s="109" t="n">
        <v>9.7</v>
      </c>
      <c r="AH894" s="109" t="n">
        <v>8.6</v>
      </c>
      <c r="AI894" s="109" t="n">
        <v>6.6</v>
      </c>
      <c r="AJ894" s="109" t="n">
        <v>6.8</v>
      </c>
      <c r="AK894" s="109" t="n">
        <v>8.5</v>
      </c>
      <c r="AL894" s="109" t="n">
        <v>11</v>
      </c>
      <c r="AM894" s="109" t="n">
        <v>12.3</v>
      </c>
      <c r="AN894" s="109" t="n">
        <v>15.7</v>
      </c>
      <c r="AO894" s="110" t="n">
        <f aca="false">SUM(AC894:AN894)/12</f>
        <v>11.2583333333333</v>
      </c>
      <c r="AQ894" s="112"/>
      <c r="AR894" s="109"/>
      <c r="AS894" s="109"/>
      <c r="AT894" s="109"/>
      <c r="AU894" s="109"/>
      <c r="AV894" s="109"/>
      <c r="AW894" s="109"/>
      <c r="AX894" s="109"/>
      <c r="AY894" s="109"/>
      <c r="AZ894" s="109"/>
      <c r="BA894" s="1" t="n">
        <f aca="false">BA893+1</f>
        <v>1994</v>
      </c>
      <c r="BB894" s="113" t="s">
        <v>153</v>
      </c>
      <c r="BC894" s="109" t="n">
        <v>12.6</v>
      </c>
      <c r="BD894" s="109" t="n">
        <v>13.9</v>
      </c>
      <c r="BE894" s="109" t="n">
        <v>10.2</v>
      </c>
      <c r="BF894" s="109" t="n">
        <v>8.4</v>
      </c>
      <c r="BG894" s="109" t="n">
        <v>6.3</v>
      </c>
      <c r="BH894" s="109" t="n">
        <v>6.5</v>
      </c>
      <c r="BI894" s="109" t="n">
        <v>3.4</v>
      </c>
      <c r="BJ894" s="109" t="n">
        <v>3.7</v>
      </c>
      <c r="BK894" s="109" t="n">
        <v>5</v>
      </c>
      <c r="BL894" s="109" t="n">
        <v>9.2</v>
      </c>
      <c r="BM894" s="109" t="n">
        <v>10.3</v>
      </c>
      <c r="BN894" s="109" t="n">
        <v>13.1</v>
      </c>
      <c r="BO894" s="110" t="n">
        <f aca="false">SUM(BC894:BN894)/12</f>
        <v>8.55</v>
      </c>
      <c r="BP894" s="109"/>
      <c r="BQ894" s="109"/>
      <c r="BR894" s="109"/>
      <c r="BS894" s="109"/>
      <c r="CA894" s="1" t="n">
        <f aca="false">CA893+1</f>
        <v>1994</v>
      </c>
      <c r="CB894" s="111" t="n">
        <v>1994</v>
      </c>
      <c r="CC894" s="109" t="n">
        <v>14.7</v>
      </c>
      <c r="CD894" s="109" t="n">
        <v>15.8</v>
      </c>
      <c r="CE894" s="109" t="n">
        <v>16.3</v>
      </c>
      <c r="CF894" s="109" t="n">
        <v>14.5</v>
      </c>
      <c r="CG894" s="109" t="n">
        <v>12.3</v>
      </c>
      <c r="CH894" s="109" t="n">
        <v>11.2</v>
      </c>
      <c r="CI894" s="109" t="n">
        <v>10.3</v>
      </c>
      <c r="CJ894" s="109" t="n">
        <v>9.3</v>
      </c>
      <c r="CK894" s="109" t="n">
        <v>10</v>
      </c>
      <c r="CL894" s="109" t="n">
        <v>11.7</v>
      </c>
      <c r="CM894" s="109" t="n">
        <v>12.2</v>
      </c>
      <c r="CN894" s="109" t="n">
        <v>15.8</v>
      </c>
      <c r="CO894" s="110" t="n">
        <f aca="false">SUM(CC894:CN894)/12</f>
        <v>12.8416666666667</v>
      </c>
      <c r="DA894" s="1" t="n">
        <f aca="false">DA893+1</f>
        <v>1994</v>
      </c>
      <c r="DB894" s="113" t="s">
        <v>153</v>
      </c>
      <c r="DC894" s="109" t="n">
        <v>12.3</v>
      </c>
      <c r="DD894" s="109" t="n">
        <v>14</v>
      </c>
      <c r="DE894" s="109" t="n">
        <v>10.4</v>
      </c>
      <c r="DF894" s="109" t="n">
        <v>9.7</v>
      </c>
      <c r="DG894" s="109" t="n">
        <v>7.1</v>
      </c>
      <c r="DH894" s="109" t="n">
        <v>6.6</v>
      </c>
      <c r="DI894" s="109" t="n">
        <v>4.2</v>
      </c>
      <c r="DJ894" s="109" t="n">
        <v>4.3</v>
      </c>
      <c r="DK894" s="109" t="n">
        <v>5.9</v>
      </c>
      <c r="DL894" s="109" t="n">
        <v>8.6</v>
      </c>
      <c r="DM894" s="109" t="n">
        <v>10.8</v>
      </c>
      <c r="DN894" s="109" t="n">
        <v>13.2</v>
      </c>
      <c r="DO894" s="110" t="n">
        <f aca="false">SUM(DC894:DN894)/12</f>
        <v>8.925</v>
      </c>
      <c r="EA894" s="1" t="n">
        <f aca="false">EA893+1</f>
        <v>1994</v>
      </c>
      <c r="EB894" s="113" t="s">
        <v>153</v>
      </c>
      <c r="EC894" s="109" t="n">
        <v>21.7</v>
      </c>
      <c r="ED894" s="109" t="n">
        <v>22.2</v>
      </c>
      <c r="EE894" s="109" t="n">
        <v>16.7</v>
      </c>
      <c r="EF894" s="109" t="n">
        <v>12.1</v>
      </c>
      <c r="EG894" s="109" t="n">
        <v>8.6</v>
      </c>
      <c r="EH894" s="109" t="n">
        <v>6.9</v>
      </c>
      <c r="EI894" s="109" t="n">
        <v>3.7</v>
      </c>
      <c r="EJ894" s="109" t="n">
        <v>4.4</v>
      </c>
      <c r="EK894" s="109" t="n">
        <v>8.7</v>
      </c>
      <c r="EL894" s="109" t="n">
        <v>13.6</v>
      </c>
      <c r="EM894" s="109" t="n">
        <v>17.1</v>
      </c>
      <c r="EN894" s="109" t="n">
        <v>20.8</v>
      </c>
      <c r="EO894" s="110" t="n">
        <f aca="false">SUM(EC894:EN894)/12</f>
        <v>13.0416666666667</v>
      </c>
      <c r="FA894" s="1" t="n">
        <f aca="false">FA893+1</f>
        <v>1994</v>
      </c>
      <c r="FB894" s="113" t="s">
        <v>153</v>
      </c>
      <c r="FC894" s="109" t="n">
        <v>11.6</v>
      </c>
      <c r="FD894" s="109" t="n">
        <v>12.5</v>
      </c>
      <c r="FE894" s="109" t="n">
        <v>9</v>
      </c>
      <c r="FF894" s="109" t="n">
        <v>9.3</v>
      </c>
      <c r="FG894" s="109" t="n">
        <v>7.3</v>
      </c>
      <c r="FH894" s="109" t="n">
        <v>6.3</v>
      </c>
      <c r="FI894" s="109" t="n">
        <v>3.8</v>
      </c>
      <c r="FJ894" s="109" t="n">
        <v>3.3</v>
      </c>
      <c r="FK894" s="109" t="n">
        <v>5.8</v>
      </c>
      <c r="FL894" s="109" t="n">
        <v>8</v>
      </c>
      <c r="FM894" s="109" t="n">
        <v>9.5</v>
      </c>
      <c r="FN894" s="109" t="n">
        <v>11.5</v>
      </c>
      <c r="FO894" s="110" t="n">
        <f aca="false">SUM(FC894:FN894)/12</f>
        <v>8.15833333333333</v>
      </c>
      <c r="GA894" s="1" t="n">
        <f aca="false">GA893+1</f>
        <v>1994</v>
      </c>
      <c r="GB894" s="113" t="s">
        <v>153</v>
      </c>
      <c r="GC894" s="109" t="n">
        <v>10</v>
      </c>
      <c r="GD894" s="109" t="n">
        <v>12.5</v>
      </c>
      <c r="GE894" s="109" t="n">
        <v>10.1</v>
      </c>
      <c r="GF894" s="109" t="n">
        <v>9.7</v>
      </c>
      <c r="GG894" s="109" t="n">
        <v>8.1</v>
      </c>
      <c r="GH894" s="109" t="n">
        <v>6.1</v>
      </c>
      <c r="GI894" s="109" t="n">
        <v>6.2</v>
      </c>
      <c r="GJ894" s="109" t="n">
        <v>4.5</v>
      </c>
      <c r="GK894" s="109" t="n">
        <v>5.8</v>
      </c>
      <c r="GL894" s="109" t="n">
        <v>7.4</v>
      </c>
      <c r="GM894" s="109" t="n">
        <v>8.4</v>
      </c>
      <c r="GN894" s="109" t="n">
        <v>11.1</v>
      </c>
      <c r="GO894" s="110" t="n">
        <f aca="false">SUM(GC894:GN894)/12</f>
        <v>8.325</v>
      </c>
      <c r="HA894" s="1" t="n">
        <f aca="false">HA893+1</f>
        <v>1994</v>
      </c>
      <c r="HB894" s="113" t="s">
        <v>153</v>
      </c>
      <c r="HC894" s="109" t="n">
        <v>14.9</v>
      </c>
      <c r="HD894" s="109" t="n">
        <v>16</v>
      </c>
      <c r="HE894" s="109" t="n">
        <v>13.8</v>
      </c>
      <c r="HF894" s="109" t="n">
        <v>12.3</v>
      </c>
      <c r="HG894" s="109" t="n">
        <v>11.6</v>
      </c>
      <c r="HH894" s="109" t="n">
        <v>9.1</v>
      </c>
      <c r="HI894" s="109" t="n">
        <v>6.4</v>
      </c>
      <c r="HJ894" s="109" t="n">
        <v>5.8</v>
      </c>
      <c r="HK894" s="109" t="n">
        <v>5.9</v>
      </c>
      <c r="HL894" s="109" t="n">
        <v>9</v>
      </c>
      <c r="HM894" s="109" t="n">
        <v>10.9</v>
      </c>
      <c r="HN894" s="109" t="n">
        <v>13.6</v>
      </c>
      <c r="HO894" s="110" t="n">
        <f aca="false">SUM(HC894:HN894)/12</f>
        <v>10.775</v>
      </c>
      <c r="IA894" s="1" t="n">
        <f aca="false">IA893+1</f>
        <v>1994</v>
      </c>
      <c r="IB894" s="113" t="s">
        <v>153</v>
      </c>
      <c r="IC894" s="109" t="n">
        <v>17</v>
      </c>
      <c r="ID894" s="109" t="n">
        <v>17.2</v>
      </c>
      <c r="IE894" s="109" t="n">
        <v>15.7</v>
      </c>
      <c r="IF894" s="109" t="n">
        <v>13.2</v>
      </c>
      <c r="IG894" s="109" t="n">
        <v>11.1</v>
      </c>
      <c r="IH894" s="109" t="n">
        <v>9.8</v>
      </c>
      <c r="II894" s="109" t="n">
        <v>7.3</v>
      </c>
      <c r="IJ894" s="109" t="n">
        <v>7.5</v>
      </c>
      <c r="IK894" s="109" t="n">
        <v>9.3</v>
      </c>
      <c r="IL894" s="109" t="n">
        <v>13.3</v>
      </c>
      <c r="IM894" s="109" t="n">
        <v>14.4</v>
      </c>
      <c r="IN894" s="109" t="n">
        <v>18.8</v>
      </c>
      <c r="IO894" s="110" t="n">
        <f aca="false">SUM(IC894:IN894)/12</f>
        <v>12.8833333333333</v>
      </c>
      <c r="JA894" s="1" t="n">
        <f aca="false">JA893+1</f>
        <v>1994</v>
      </c>
      <c r="JB894" s="113" t="s">
        <v>153</v>
      </c>
      <c r="JC894" s="109" t="n">
        <v>13.4</v>
      </c>
      <c r="JD894" s="109" t="n">
        <v>14.4</v>
      </c>
      <c r="JE894" s="109" t="n">
        <v>12.5</v>
      </c>
      <c r="JF894" s="109" t="n">
        <v>12.7</v>
      </c>
      <c r="JG894" s="109" t="n">
        <v>11.3</v>
      </c>
      <c r="JH894" s="109" t="n">
        <v>9.8</v>
      </c>
      <c r="JI894" s="109" t="n">
        <v>9.5</v>
      </c>
      <c r="JJ894" s="109" t="n">
        <v>8.3</v>
      </c>
      <c r="JK894" s="109" t="n">
        <v>9.5</v>
      </c>
      <c r="JL894" s="109" t="n">
        <v>11</v>
      </c>
      <c r="JM894" s="109" t="n">
        <v>11.5</v>
      </c>
      <c r="JN894" s="109" t="n">
        <v>13.4</v>
      </c>
      <c r="JO894" s="110" t="n">
        <f aca="false">SUM(JC894:JN894)/12</f>
        <v>11.4416666666667</v>
      </c>
      <c r="KA894" s="1" t="n">
        <f aca="false">KA893+1</f>
        <v>1994</v>
      </c>
      <c r="KB894" s="113" t="s">
        <v>153</v>
      </c>
      <c r="KC894" s="109" t="n">
        <v>13.5</v>
      </c>
      <c r="KD894" s="109" t="n">
        <v>15.3</v>
      </c>
      <c r="KE894" s="109" t="n">
        <v>11.8</v>
      </c>
      <c r="KF894" s="109" t="n">
        <v>10.5</v>
      </c>
      <c r="KG894" s="109" t="n">
        <v>7.6</v>
      </c>
      <c r="KH894" s="109" t="n">
        <v>7.6</v>
      </c>
      <c r="KI894" s="109" t="n">
        <v>5.2</v>
      </c>
      <c r="KJ894" s="109" t="n">
        <v>4.5</v>
      </c>
      <c r="KK894" s="109" t="n">
        <v>5.3</v>
      </c>
      <c r="KL894" s="109" t="n">
        <v>9.8</v>
      </c>
      <c r="KM894" s="109" t="n">
        <v>11.3</v>
      </c>
      <c r="KN894" s="109" t="n">
        <v>14.9</v>
      </c>
      <c r="KO894" s="110" t="n">
        <f aca="false">SUM(KC894:KN894)/12</f>
        <v>9.775</v>
      </c>
      <c r="LA894" s="1" t="n">
        <f aca="false">LA893+1</f>
        <v>1994</v>
      </c>
      <c r="LB894" s="113" t="s">
        <v>153</v>
      </c>
      <c r="LC894" s="109" t="n">
        <v>14</v>
      </c>
      <c r="LD894" s="109" t="n">
        <v>14.8</v>
      </c>
      <c r="LE894" s="109" t="n">
        <v>11.1</v>
      </c>
      <c r="LF894" s="109" t="n">
        <v>10.4</v>
      </c>
      <c r="LG894" s="109" t="n">
        <v>8</v>
      </c>
      <c r="LH894" s="109" t="n">
        <v>7.2</v>
      </c>
      <c r="LI894" s="109" t="n">
        <v>4.5</v>
      </c>
      <c r="LJ894" s="109" t="n">
        <v>4.1</v>
      </c>
      <c r="LK894" s="109" t="n">
        <v>6</v>
      </c>
      <c r="LL894" s="109" t="n">
        <v>9.7</v>
      </c>
      <c r="LM894" s="109" t="n">
        <v>11.4</v>
      </c>
      <c r="LN894" s="109" t="n">
        <v>14.5</v>
      </c>
      <c r="LO894" s="110" t="n">
        <f aca="false">SUM(LC894:LN894)/12</f>
        <v>9.64166666666667</v>
      </c>
      <c r="MA894" s="1" t="n">
        <f aca="false">MA893+1</f>
        <v>1994</v>
      </c>
      <c r="MB894" s="113" t="s">
        <v>153</v>
      </c>
      <c r="MC894" s="109" t="n">
        <v>13.4</v>
      </c>
      <c r="MD894" s="109" t="n">
        <v>14.5</v>
      </c>
      <c r="ME894" s="109" t="n">
        <v>10.8</v>
      </c>
      <c r="MF894" s="109" t="n">
        <v>11.5</v>
      </c>
      <c r="MG894" s="109" t="n">
        <v>9.1</v>
      </c>
      <c r="MH894" s="109" t="n">
        <v>7.9</v>
      </c>
      <c r="MI894" s="109" t="n">
        <v>5.8</v>
      </c>
      <c r="MJ894" s="109" t="n">
        <v>5.1</v>
      </c>
      <c r="MK894" s="109" t="n">
        <v>7.5</v>
      </c>
      <c r="ML894" s="109" t="n">
        <v>9.7</v>
      </c>
      <c r="MM894" s="109" t="n">
        <v>11.3</v>
      </c>
      <c r="MN894" s="109" t="n">
        <v>13.7</v>
      </c>
      <c r="MO894" s="110" t="n">
        <f aca="false">SUM(MC894:MN894)/12</f>
        <v>10.025</v>
      </c>
      <c r="NA894" s="1" t="n">
        <f aca="false">NA893+1</f>
        <v>1993</v>
      </c>
      <c r="NB894" s="113" t="s">
        <v>152</v>
      </c>
      <c r="NC894" s="109" t="n">
        <v>18.5</v>
      </c>
      <c r="ND894" s="109" t="n">
        <v>17.5</v>
      </c>
      <c r="NE894" s="109" t="n">
        <v>15.5</v>
      </c>
      <c r="NF894" s="109" t="n">
        <v>11.8</v>
      </c>
      <c r="NG894" s="109" t="n">
        <v>8.4</v>
      </c>
      <c r="NH894" s="109" t="n">
        <v>3.9</v>
      </c>
      <c r="NI894" s="109" t="n">
        <v>5.1</v>
      </c>
      <c r="NJ894" s="109" t="n">
        <v>7</v>
      </c>
      <c r="NK894" s="109" t="n">
        <v>8.9</v>
      </c>
      <c r="NL894" s="109" t="n">
        <v>11.4</v>
      </c>
      <c r="NM894" s="109" t="n">
        <v>15.9</v>
      </c>
      <c r="NN894" s="109" t="n">
        <v>16.6</v>
      </c>
      <c r="NO894" s="110" t="n">
        <f aca="false">SUM(NC894:NN894)/12</f>
        <v>11.7083333333333</v>
      </c>
      <c r="OA894" s="5"/>
    </row>
    <row r="895" customFormat="false" ht="12.75" hidden="false" customHeight="false" outlineLevel="0" collapsed="false">
      <c r="A895" s="101" t="n">
        <f aca="false">A890+5</f>
        <v>1995</v>
      </c>
      <c r="B895" s="102" t="n">
        <f aca="false">AVERAGE(AO895,BO895,CO895,DO895,EO895,FO895,GO895,HO895,IO895,JO895,KO895,LO895,MO895,NN895)</f>
        <v>11.1339285714286</v>
      </c>
      <c r="C895" s="103" t="n">
        <f aca="false">AVERAGE(B891:B895)</f>
        <v>11.1243650793651</v>
      </c>
      <c r="D895" s="104" t="n">
        <f aca="false">AVERAGE(B886:B895)</f>
        <v>11.2056944444444</v>
      </c>
      <c r="E895" s="102" t="n">
        <f aca="false">AVERAGE(B876:B895)</f>
        <v>11.1649255952381</v>
      </c>
      <c r="F895" s="105" t="n">
        <f aca="false">AVERAGE(B846:B895)</f>
        <v>10.899748015873</v>
      </c>
      <c r="G895" s="3" t="n">
        <f aca="false">MAX(AC895:AN895,BC895:BN895,CC895:CN895,DC895:DN895,EC895:EN895,FC895:FN895,GC895:GN895,HC895:HN895,IC895:IN895,JC895:JN895,KC895:KN895,LC895:LN895,MC895:MN895,NB895:NM895)</f>
        <v>21.9</v>
      </c>
      <c r="H895" s="106" t="n">
        <f aca="false">MEDIAN(AC895:AN895,BC895:BN895,CC895:CN895,DC895:DN895,EC895:EN895,FC895:FN895,GC895:GN895,HC895:HN895,IC895:IN895,JC895:JN895,KC895:KN895,LC895:LN895,MC895:MN895,NB895:NM895)</f>
        <v>9.9</v>
      </c>
      <c r="I895" s="5" t="n">
        <f aca="false">MIN(AC895:AN895,BC895:BN895,CC895:CN895,DC895:DN895,EC895:EN895,FC895:FN895,GC895:GN895,HC895:HN895,IC895:IN895,JC895:JN895,KC895:KN895,LC895:LN895,MC895:MN895,NB895:NM895)</f>
        <v>2.2</v>
      </c>
      <c r="J895" s="107" t="n">
        <f aca="false">(G895+I895)/2</f>
        <v>12.05</v>
      </c>
      <c r="AA895" s="1" t="n">
        <f aca="false">AA894+1</f>
        <v>8</v>
      </c>
      <c r="AB895" s="108" t="n">
        <v>1995</v>
      </c>
      <c r="AC895" s="109" t="n">
        <v>16.9</v>
      </c>
      <c r="AD895" s="109" t="n">
        <v>16.7</v>
      </c>
      <c r="AE895" s="109" t="n">
        <v>14</v>
      </c>
      <c r="AF895" s="109" t="n">
        <v>11.3</v>
      </c>
      <c r="AG895" s="109" t="n">
        <v>9.1</v>
      </c>
      <c r="AH895" s="109" t="n">
        <v>8.9</v>
      </c>
      <c r="AI895" s="109" t="n">
        <v>8.4</v>
      </c>
      <c r="AJ895" s="109" t="n">
        <v>7.1</v>
      </c>
      <c r="AK895" s="109" t="n">
        <v>9</v>
      </c>
      <c r="AL895" s="109" t="n">
        <v>10.9</v>
      </c>
      <c r="AM895" s="109" t="n">
        <v>13.2</v>
      </c>
      <c r="AN895" s="109" t="n">
        <v>13.5</v>
      </c>
      <c r="AO895" s="110" t="n">
        <f aca="false">SUM(AC895:AN895)/12</f>
        <v>11.5833333333333</v>
      </c>
      <c r="AQ895" s="112"/>
      <c r="AR895" s="109"/>
      <c r="AS895" s="109"/>
      <c r="AT895" s="109"/>
      <c r="AU895" s="109"/>
      <c r="AV895" s="109"/>
      <c r="AW895" s="109"/>
      <c r="AX895" s="109"/>
      <c r="AY895" s="109"/>
      <c r="AZ895" s="109"/>
      <c r="BA895" s="1" t="n">
        <f aca="false">BA894+1</f>
        <v>1995</v>
      </c>
      <c r="BB895" s="113" t="s">
        <v>154</v>
      </c>
      <c r="BC895" s="109" t="n">
        <v>15.2</v>
      </c>
      <c r="BD895" s="109" t="n">
        <v>14.6</v>
      </c>
      <c r="BE895" s="109" t="n">
        <v>10.9</v>
      </c>
      <c r="BF895" s="109" t="n">
        <v>8.2</v>
      </c>
      <c r="BG895" s="109" t="n">
        <v>7</v>
      </c>
      <c r="BH895" s="109" t="n">
        <v>6.6</v>
      </c>
      <c r="BI895" s="109" t="n">
        <v>5.9</v>
      </c>
      <c r="BJ895" s="109" t="n">
        <v>4.2</v>
      </c>
      <c r="BK895" s="109" t="n">
        <v>6.4</v>
      </c>
      <c r="BL895" s="109" t="n">
        <v>8.5</v>
      </c>
      <c r="BM895" s="109" t="n">
        <v>9.8</v>
      </c>
      <c r="BN895" s="109" t="n">
        <v>11.2</v>
      </c>
      <c r="BO895" s="110" t="n">
        <f aca="false">SUM(BC895:BN895)/12</f>
        <v>9.04166666666667</v>
      </c>
      <c r="BP895" s="109"/>
      <c r="BQ895" s="109"/>
      <c r="BR895" s="109"/>
      <c r="BS895" s="109"/>
      <c r="CA895" s="1" t="n">
        <f aca="false">CA894+1</f>
        <v>1995</v>
      </c>
      <c r="CB895" s="111" t="n">
        <v>1995</v>
      </c>
      <c r="CC895" s="109" t="n">
        <v>15.5</v>
      </c>
      <c r="CD895" s="109" t="n">
        <v>16.7</v>
      </c>
      <c r="CE895" s="109" t="n">
        <v>15</v>
      </c>
      <c r="CF895" s="109" t="n">
        <v>12.8</v>
      </c>
      <c r="CG895" s="109" t="n">
        <v>11.7</v>
      </c>
      <c r="CH895" s="109" t="n">
        <v>10.6</v>
      </c>
      <c r="CI895" s="109" t="n">
        <v>9.2</v>
      </c>
      <c r="CJ895" s="109" t="n">
        <v>9.9</v>
      </c>
      <c r="CK895" s="109" t="n">
        <v>10.4</v>
      </c>
      <c r="CL895" s="109" t="n">
        <v>11.6</v>
      </c>
      <c r="CM895" s="109" t="n">
        <v>12.4</v>
      </c>
      <c r="CN895" s="109" t="n">
        <v>13.1</v>
      </c>
      <c r="CO895" s="110" t="n">
        <f aca="false">SUM(CC895:CN895)/12</f>
        <v>12.4083333333333</v>
      </c>
      <c r="DA895" s="1" t="n">
        <f aca="false">DA894+1</f>
        <v>1995</v>
      </c>
      <c r="DB895" s="113" t="s">
        <v>154</v>
      </c>
      <c r="DC895" s="109" t="n">
        <v>15.3</v>
      </c>
      <c r="DD895" s="109" t="n">
        <v>14.2</v>
      </c>
      <c r="DE895" s="109" t="n">
        <v>11</v>
      </c>
      <c r="DF895" s="109" t="n">
        <v>8.4</v>
      </c>
      <c r="DG895" s="109" t="n">
        <v>7.9</v>
      </c>
      <c r="DH895" s="109" t="n">
        <v>6.9</v>
      </c>
      <c r="DI895" s="109" t="n">
        <v>6</v>
      </c>
      <c r="DJ895" s="109" t="n">
        <v>4.8</v>
      </c>
      <c r="DK895" s="109" t="n">
        <v>6.4</v>
      </c>
      <c r="DL895" s="109" t="n">
        <v>8.2</v>
      </c>
      <c r="DM895" s="109" t="n">
        <v>10.3</v>
      </c>
      <c r="DN895" s="109" t="n">
        <v>10.8</v>
      </c>
      <c r="DO895" s="110" t="n">
        <f aca="false">SUM(DC895:DN895)/12</f>
        <v>9.18333333333333</v>
      </c>
      <c r="EA895" s="1" t="n">
        <f aca="false">EA894+1</f>
        <v>1995</v>
      </c>
      <c r="EB895" s="113" t="s">
        <v>154</v>
      </c>
      <c r="EC895" s="109" t="n">
        <v>21.9</v>
      </c>
      <c r="ED895" s="109" t="n">
        <v>20.9</v>
      </c>
      <c r="EE895" s="109" t="n">
        <v>16.9</v>
      </c>
      <c r="EF895" s="109" t="n">
        <v>11.9</v>
      </c>
      <c r="EG895" s="109" t="n">
        <v>9.2</v>
      </c>
      <c r="EH895" s="109" t="n">
        <v>7.7</v>
      </c>
      <c r="EI895" s="109" t="n">
        <v>5.9</v>
      </c>
      <c r="EJ895" s="109" t="n">
        <v>7.8</v>
      </c>
      <c r="EK895" s="109" t="n">
        <v>10.3</v>
      </c>
      <c r="EL895" s="109" t="n">
        <v>13.7</v>
      </c>
      <c r="EM895" s="109" t="n">
        <v>18.5</v>
      </c>
      <c r="EN895" s="109" t="n">
        <v>18.3</v>
      </c>
      <c r="EO895" s="110" t="n">
        <f aca="false">SUM(EC895:EN895)/12</f>
        <v>13.5833333333333</v>
      </c>
      <c r="FA895" s="1" t="n">
        <f aca="false">FA894+1</f>
        <v>1995</v>
      </c>
      <c r="FB895" s="113" t="s">
        <v>154</v>
      </c>
      <c r="FC895" s="109" t="n">
        <v>12.6</v>
      </c>
      <c r="FD895" s="109" t="n">
        <v>12.5</v>
      </c>
      <c r="FE895" s="109" t="n">
        <v>10.5</v>
      </c>
      <c r="FF895" s="109" t="n">
        <v>7.8</v>
      </c>
      <c r="FG895" s="109" t="n">
        <v>7</v>
      </c>
      <c r="FH895" s="109" t="n">
        <v>6.7</v>
      </c>
      <c r="FI895" s="109" t="n">
        <v>5.8</v>
      </c>
      <c r="FJ895" s="109" t="n">
        <v>5.5</v>
      </c>
      <c r="FK895" s="109" t="n">
        <v>6</v>
      </c>
      <c r="FL895" s="109" t="n">
        <v>7.7</v>
      </c>
      <c r="FM895" s="109" t="n">
        <v>9.6</v>
      </c>
      <c r="FN895" s="109" t="n">
        <v>9.9</v>
      </c>
      <c r="FO895" s="110" t="n">
        <f aca="false">SUM(FC895:FN895)/12</f>
        <v>8.46666666666667</v>
      </c>
      <c r="GA895" s="1" t="n">
        <f aca="false">GA894+1</f>
        <v>1995</v>
      </c>
      <c r="GB895" s="113" t="s">
        <v>154</v>
      </c>
      <c r="GC895" s="109" t="n">
        <v>12.3</v>
      </c>
      <c r="GD895" s="109" t="n">
        <v>12.3</v>
      </c>
      <c r="GE895" s="109" t="n">
        <v>10.9</v>
      </c>
      <c r="GF895" s="109" t="n">
        <v>7.7</v>
      </c>
      <c r="GG895" s="109" t="n">
        <v>8</v>
      </c>
      <c r="GH895" s="109" t="n">
        <v>6.5</v>
      </c>
      <c r="GI895" s="109" t="n">
        <v>5.5</v>
      </c>
      <c r="GJ895" s="109" t="n">
        <v>6.4</v>
      </c>
      <c r="GK895" s="109" t="n">
        <v>6.1</v>
      </c>
      <c r="GL895" s="109" t="n">
        <v>6.5</v>
      </c>
      <c r="GM895" s="109" t="n">
        <v>8.5</v>
      </c>
      <c r="GN895" s="109" t="n">
        <v>8.9</v>
      </c>
      <c r="GO895" s="110" t="n">
        <f aca="false">SUM(GC895:GN895)/12</f>
        <v>8.3</v>
      </c>
      <c r="HA895" s="1" t="n">
        <f aca="false">HA894+1</f>
        <v>1995</v>
      </c>
      <c r="HB895" s="113" t="s">
        <v>154</v>
      </c>
      <c r="HC895" s="109" t="n">
        <v>15.3</v>
      </c>
      <c r="HD895" s="109" t="n">
        <v>15.2</v>
      </c>
      <c r="HE895" s="109" t="n">
        <v>13</v>
      </c>
      <c r="HF895" s="109" t="n">
        <v>10.3</v>
      </c>
      <c r="HG895" s="109" t="n">
        <v>9.7</v>
      </c>
      <c r="HH895" s="109" t="n">
        <v>9</v>
      </c>
      <c r="HI895" s="109" t="n">
        <v>7.7</v>
      </c>
      <c r="HJ895" s="109" t="n">
        <v>6.9</v>
      </c>
      <c r="HK895" s="109" t="n">
        <v>8.2</v>
      </c>
      <c r="HL895" s="109" t="n">
        <v>9.8</v>
      </c>
      <c r="HM895" s="109" t="n">
        <v>11.8</v>
      </c>
      <c r="HN895" s="109" t="n">
        <v>12.5</v>
      </c>
      <c r="HO895" s="110" t="n">
        <f aca="false">SUM(HC895:HN895)/12</f>
        <v>10.7833333333333</v>
      </c>
      <c r="IA895" s="1" t="n">
        <f aca="false">IA894+1</f>
        <v>1995</v>
      </c>
      <c r="IB895" s="113" t="s">
        <v>154</v>
      </c>
      <c r="IC895" s="109" t="n">
        <v>19.7</v>
      </c>
      <c r="ID895" s="109" t="n">
        <v>19.5</v>
      </c>
      <c r="IE895" s="109" t="n">
        <v>15.3</v>
      </c>
      <c r="IF895" s="109" t="n">
        <v>12.4</v>
      </c>
      <c r="IG895" s="109" t="n">
        <v>10.2</v>
      </c>
      <c r="IH895" s="109" t="n">
        <v>9.1</v>
      </c>
      <c r="II895" s="109" t="n">
        <v>8.6</v>
      </c>
      <c r="IJ895" s="109" t="n">
        <v>8</v>
      </c>
      <c r="IK895" s="109" t="n">
        <v>9.9</v>
      </c>
      <c r="IL895" s="109" t="n">
        <v>12.7</v>
      </c>
      <c r="IM895" s="109" t="n">
        <v>15</v>
      </c>
      <c r="IN895" s="109" t="n">
        <v>15.9</v>
      </c>
      <c r="IO895" s="110" t="n">
        <f aca="false">SUM(IC895:IN895)/12</f>
        <v>13.025</v>
      </c>
      <c r="JA895" s="1" t="n">
        <f aca="false">JA894+1</f>
        <v>1995</v>
      </c>
      <c r="JB895" s="113" t="s">
        <v>154</v>
      </c>
      <c r="JC895" s="109" t="n">
        <v>13.8</v>
      </c>
      <c r="JD895" s="109" t="n">
        <v>14.4</v>
      </c>
      <c r="JE895" s="109" t="n">
        <v>13.3</v>
      </c>
      <c r="JF895" s="109" t="n">
        <v>11.2</v>
      </c>
      <c r="JG895" s="109" t="n">
        <v>10.4</v>
      </c>
      <c r="JH895" s="109" t="n">
        <v>9.1</v>
      </c>
      <c r="JI895" s="109" t="n">
        <v>8.8</v>
      </c>
      <c r="JJ895" s="109" t="n">
        <v>9.4</v>
      </c>
      <c r="JK895" s="109" t="n">
        <v>9.3</v>
      </c>
      <c r="JL895" s="109" t="n">
        <v>10</v>
      </c>
      <c r="JM895" s="109" t="n">
        <v>11.6</v>
      </c>
      <c r="JN895" s="109" t="n">
        <v>11.8</v>
      </c>
      <c r="JO895" s="110" t="n">
        <f aca="false">SUM(JC895:JN895)/12</f>
        <v>11.0916666666667</v>
      </c>
      <c r="KA895" s="1" t="n">
        <f aca="false">KA894+1</f>
        <v>1995</v>
      </c>
      <c r="KB895" s="113" t="s">
        <v>154</v>
      </c>
      <c r="KC895" s="109" t="n">
        <v>16.9</v>
      </c>
      <c r="KD895" s="109" t="n">
        <v>15.7</v>
      </c>
      <c r="KE895" s="109" t="n">
        <v>11.8</v>
      </c>
      <c r="KF895" s="109" t="n">
        <v>9.9</v>
      </c>
      <c r="KG895" s="109" t="n">
        <v>8</v>
      </c>
      <c r="KH895" s="109" t="n">
        <v>7.8</v>
      </c>
      <c r="KI895" s="109" t="n">
        <v>6.8</v>
      </c>
      <c r="KJ895" s="109" t="n">
        <v>5.1</v>
      </c>
      <c r="KK895" s="109" t="n">
        <v>6.2</v>
      </c>
      <c r="KL895" s="109" t="n">
        <v>8.9</v>
      </c>
      <c r="KM895" s="109" t="n">
        <v>11.1</v>
      </c>
      <c r="KN895" s="109" t="n">
        <v>11.3</v>
      </c>
      <c r="KO895" s="110" t="n">
        <f aca="false">SUM(KC895:KN895)/12</f>
        <v>9.95833333333333</v>
      </c>
      <c r="LA895" s="1" t="n">
        <f aca="false">LA894+1</f>
        <v>1995</v>
      </c>
      <c r="LB895" s="113" t="s">
        <v>154</v>
      </c>
      <c r="LC895" s="109" t="n">
        <v>16.4</v>
      </c>
      <c r="LD895" s="109" t="n">
        <v>14.9</v>
      </c>
      <c r="LE895" s="109" t="n">
        <v>11.5</v>
      </c>
      <c r="LF895" s="109" t="n">
        <v>8.5</v>
      </c>
      <c r="LG895" s="109" t="n">
        <v>7.4</v>
      </c>
      <c r="LH895" s="109" t="n">
        <v>6.9</v>
      </c>
      <c r="LI895" s="109" t="n">
        <v>6.6</v>
      </c>
      <c r="LJ895" s="109" t="n">
        <v>5.3</v>
      </c>
      <c r="LK895" s="109" t="n">
        <v>5.7</v>
      </c>
      <c r="LL895" s="109" t="n">
        <v>9</v>
      </c>
      <c r="LM895" s="109" t="n">
        <v>11.4</v>
      </c>
      <c r="LN895" s="109" t="n">
        <v>11.7</v>
      </c>
      <c r="LO895" s="110" t="n">
        <f aca="false">SUM(LC895:LN895)/12</f>
        <v>9.60833333333333</v>
      </c>
      <c r="MA895" s="1" t="n">
        <f aca="false">MA894+1</f>
        <v>1995</v>
      </c>
      <c r="MB895" s="113" t="s">
        <v>154</v>
      </c>
      <c r="MC895" s="109" t="n">
        <v>14.6</v>
      </c>
      <c r="MD895" s="109" t="n">
        <v>14.4</v>
      </c>
      <c r="ME895" s="109" t="n">
        <v>12.6</v>
      </c>
      <c r="MF895" s="109" t="n">
        <v>9.9</v>
      </c>
      <c r="MG895" s="109" t="n">
        <v>8.8</v>
      </c>
      <c r="MH895" s="109" t="n">
        <v>7.8</v>
      </c>
      <c r="MI895" s="109" t="n">
        <v>7.8</v>
      </c>
      <c r="MJ895" s="109" t="n">
        <v>6.3</v>
      </c>
      <c r="MK895" s="109" t="n">
        <v>7.6</v>
      </c>
      <c r="ML895" s="109" t="n">
        <v>9.2</v>
      </c>
      <c r="MM895" s="109" t="n">
        <v>10.9</v>
      </c>
      <c r="MN895" s="109" t="n">
        <v>11.8</v>
      </c>
      <c r="MO895" s="110" t="n">
        <f aca="false">SUM(MC895:MN895)/12</f>
        <v>10.1416666666667</v>
      </c>
      <c r="NA895" s="1" t="n">
        <f aca="false">NA894+1</f>
        <v>1994</v>
      </c>
      <c r="NB895" s="113" t="s">
        <v>153</v>
      </c>
      <c r="NC895" s="109" t="n">
        <v>16.7</v>
      </c>
      <c r="ND895" s="109" t="n">
        <v>17.3</v>
      </c>
      <c r="NE895" s="109" t="n">
        <v>14.6</v>
      </c>
      <c r="NF895" s="109" t="n">
        <v>9.9</v>
      </c>
      <c r="NG895" s="109" t="n">
        <v>7.4</v>
      </c>
      <c r="NH895" s="109" t="n">
        <v>6.4</v>
      </c>
      <c r="NI895" s="109" t="n">
        <v>2.2</v>
      </c>
      <c r="NJ895" s="109" t="n">
        <v>4.1</v>
      </c>
      <c r="NK895" s="109" t="n">
        <v>7.8</v>
      </c>
      <c r="NL895" s="109" t="n">
        <v>12</v>
      </c>
      <c r="NM895" s="109" t="n">
        <v>13.5</v>
      </c>
      <c r="NN895" s="109" t="n">
        <v>18.7</v>
      </c>
      <c r="NO895" s="110" t="n">
        <f aca="false">SUM(NC895:NN895)/12</f>
        <v>10.8833333333333</v>
      </c>
      <c r="OA895" s="5"/>
    </row>
    <row r="896" customFormat="false" ht="12.75" hidden="false" customHeight="false" outlineLevel="0" collapsed="false">
      <c r="A896" s="101"/>
      <c r="B896" s="102" t="n">
        <f aca="false">AVERAGE(AO896,BO896,CO896,DO896,EO896,FO896,GO896,HO896,IO896,JO896,KO896,LO896,MO896,NN896)</f>
        <v>10.7904761904762</v>
      </c>
      <c r="C896" s="103" t="n">
        <f aca="false">AVERAGE(B892:B896)</f>
        <v>10.9965873015873</v>
      </c>
      <c r="D896" s="104" t="n">
        <f aca="false">AVERAGE(B887:B896)</f>
        <v>11.2023611111111</v>
      </c>
      <c r="E896" s="102" t="n">
        <f aca="false">AVERAGE(B877:B896)</f>
        <v>11.162306547619</v>
      </c>
      <c r="F896" s="105" t="n">
        <f aca="false">AVERAGE(B847:B896)</f>
        <v>10.9066527777778</v>
      </c>
      <c r="G896" s="3" t="n">
        <f aca="false">MAX(AC896:AN896,BC896:BN896,CC896:CN896,DC896:DN896,EC896:EN896,FC896:FN896,GC896:GN896,HC896:HN896,IC896:IN896,JC896:JN896,KC896:KN896,LC896:LN896,MC896:MN896,NB896:NM896)</f>
        <v>20.7</v>
      </c>
      <c r="H896" s="106" t="n">
        <f aca="false">MEDIAN(AC896:AN896,BC896:BN896,CC896:CN896,DC896:DN896,EC896:EN896,FC896:FN896,GC896:GN896,HC896:HN896,IC896:IN896,JC896:JN896,KC896:KN896,LC896:LN896,MC896:MN896,NB896:NM896)</f>
        <v>10</v>
      </c>
      <c r="I896" s="5" t="n">
        <f aca="false">MIN(AC896:AN896,BC896:BN896,CC896:CN896,DC896:DN896,EC896:EN896,FC896:FN896,GC896:GN896,HC896:HN896,IC896:IN896,JC896:JN896,KC896:KN896,LC896:LN896,MC896:MN896,NB896:NM896)</f>
        <v>5.2</v>
      </c>
      <c r="J896" s="107" t="n">
        <f aca="false">(G896+I896)/2</f>
        <v>12.95</v>
      </c>
      <c r="AA896" s="1" t="n">
        <f aca="false">AA895+1</f>
        <v>9</v>
      </c>
      <c r="AB896" s="108" t="n">
        <v>1996</v>
      </c>
      <c r="AC896" s="109" t="n">
        <v>14.5</v>
      </c>
      <c r="AD896" s="109" t="n">
        <v>15.9</v>
      </c>
      <c r="AE896" s="109" t="n">
        <v>14.6</v>
      </c>
      <c r="AF896" s="109" t="n">
        <v>11.6</v>
      </c>
      <c r="AG896" s="109" t="n">
        <v>9.1</v>
      </c>
      <c r="AH896" s="109" t="n">
        <v>8.6</v>
      </c>
      <c r="AI896" s="109" t="n">
        <v>8.3</v>
      </c>
      <c r="AJ896" s="109" t="n">
        <v>8.3</v>
      </c>
      <c r="AK896" s="109" t="n">
        <v>9.3</v>
      </c>
      <c r="AL896" s="109" t="n">
        <v>10.6</v>
      </c>
      <c r="AM896" s="109" t="n">
        <v>12.6</v>
      </c>
      <c r="AN896" s="109" t="n">
        <v>14.4</v>
      </c>
      <c r="AO896" s="110" t="n">
        <f aca="false">SUM(AC896:AN896)/12</f>
        <v>11.4833333333333</v>
      </c>
      <c r="AQ896" s="112"/>
      <c r="AR896" s="109"/>
      <c r="AS896" s="109"/>
      <c r="AT896" s="109"/>
      <c r="AU896" s="109"/>
      <c r="AV896" s="109"/>
      <c r="AW896" s="109"/>
      <c r="AX896" s="109"/>
      <c r="AY896" s="109"/>
      <c r="AZ896" s="109"/>
      <c r="BA896" s="1" t="n">
        <f aca="false">BA895+1</f>
        <v>1996</v>
      </c>
      <c r="BB896" s="113" t="s">
        <v>156</v>
      </c>
      <c r="BC896" s="109" t="n">
        <v>12.2</v>
      </c>
      <c r="BD896" s="109" t="n">
        <v>13.9</v>
      </c>
      <c r="BE896" s="109" t="n">
        <v>11.9</v>
      </c>
      <c r="BF896" s="109" t="n">
        <v>8.1</v>
      </c>
      <c r="BG896" s="109" t="n">
        <v>5.9</v>
      </c>
      <c r="BH896" s="109" t="n">
        <v>6.7</v>
      </c>
      <c r="BI896" s="109" t="n">
        <v>5.9</v>
      </c>
      <c r="BJ896" s="109" t="n">
        <v>5.8</v>
      </c>
      <c r="BK896" s="109" t="n">
        <v>6.2</v>
      </c>
      <c r="BL896" s="109" t="n">
        <v>8.7</v>
      </c>
      <c r="BM896" s="109" t="n">
        <v>8.5</v>
      </c>
      <c r="BN896" s="109" t="n">
        <v>11.5</v>
      </c>
      <c r="BO896" s="110" t="n">
        <f aca="false">SUM(BC896:BN896)/12</f>
        <v>8.775</v>
      </c>
      <c r="BP896" s="109"/>
      <c r="BQ896" s="109"/>
      <c r="BR896" s="109"/>
      <c r="BS896" s="109"/>
      <c r="CA896" s="1" t="n">
        <f aca="false">CA895+1</f>
        <v>1996</v>
      </c>
      <c r="CB896" s="111" t="n">
        <v>1996</v>
      </c>
      <c r="CC896" s="109" t="n">
        <v>14</v>
      </c>
      <c r="CD896" s="109" t="n">
        <v>16</v>
      </c>
      <c r="CE896" s="109" t="n">
        <v>15.4</v>
      </c>
      <c r="CF896" s="109" t="n">
        <v>12.4</v>
      </c>
      <c r="CG896" s="109" t="n">
        <v>12.5</v>
      </c>
      <c r="CH896" s="109" t="n">
        <v>10.9</v>
      </c>
      <c r="CI896" s="109" t="n">
        <v>9.9</v>
      </c>
      <c r="CJ896" s="109" t="n">
        <v>9.3</v>
      </c>
      <c r="CK896" s="109" t="n">
        <v>9.4</v>
      </c>
      <c r="CL896" s="109" t="n">
        <v>11.4</v>
      </c>
      <c r="CM896" s="109" t="n">
        <v>12.1</v>
      </c>
      <c r="CN896" s="109" t="n">
        <v>13.8</v>
      </c>
      <c r="CO896" s="110" t="n">
        <f aca="false">SUM(CC896:CN896)/12</f>
        <v>12.2583333333333</v>
      </c>
      <c r="DA896" s="1" t="n">
        <f aca="false">DA895+1</f>
        <v>1996</v>
      </c>
      <c r="DB896" s="113" t="s">
        <v>156</v>
      </c>
      <c r="DC896" s="109" t="n">
        <v>12.8</v>
      </c>
      <c r="DD896" s="109" t="n">
        <v>13</v>
      </c>
      <c r="DE896" s="109" t="n">
        <v>11.7</v>
      </c>
      <c r="DF896" s="109" t="n">
        <v>8.7</v>
      </c>
      <c r="DG896" s="109" t="n">
        <v>6.7</v>
      </c>
      <c r="DH896" s="109" t="n">
        <v>6.4</v>
      </c>
      <c r="DI896" s="109" t="n">
        <v>6.1</v>
      </c>
      <c r="DJ896" s="109" t="n">
        <v>5.9</v>
      </c>
      <c r="DK896" s="109" t="n">
        <v>6.2</v>
      </c>
      <c r="DL896" s="109" t="n">
        <v>8.2</v>
      </c>
      <c r="DM896" s="109" t="n">
        <v>8.5</v>
      </c>
      <c r="DN896" s="109" t="n">
        <v>11.2</v>
      </c>
      <c r="DO896" s="110" t="n">
        <f aca="false">SUM(DC896:DN896)/12</f>
        <v>8.78333333333333</v>
      </c>
      <c r="EA896" s="1" t="n">
        <f aca="false">EA895+1</f>
        <v>1996</v>
      </c>
      <c r="EB896" s="113" t="s">
        <v>156</v>
      </c>
      <c r="EC896" s="109" t="n">
        <v>20.7</v>
      </c>
      <c r="ED896" s="109" t="n">
        <v>19.2</v>
      </c>
      <c r="EE896" s="109" t="n">
        <v>18.4</v>
      </c>
      <c r="EF896" s="109" t="n">
        <v>11.6</v>
      </c>
      <c r="EG896" s="109" t="n">
        <v>8.1</v>
      </c>
      <c r="EH896" s="109" t="n">
        <v>8.3</v>
      </c>
      <c r="EI896" s="109" t="n">
        <v>7.1</v>
      </c>
      <c r="EJ896" s="109" t="n">
        <v>7.5</v>
      </c>
      <c r="EK896" s="109" t="n">
        <v>10.2</v>
      </c>
      <c r="EL896" s="109" t="n">
        <v>13.8</v>
      </c>
      <c r="EM896" s="109" t="n">
        <v>16</v>
      </c>
      <c r="EN896" s="109" t="n">
        <v>20.7</v>
      </c>
      <c r="EO896" s="110" t="n">
        <f aca="false">SUM(EC896:EN896)/12</f>
        <v>13.4666666666667</v>
      </c>
      <c r="FA896" s="1" t="n">
        <f aca="false">FA895+1</f>
        <v>1996</v>
      </c>
      <c r="FB896" s="113" t="s">
        <v>156</v>
      </c>
      <c r="FC896" s="109" t="n">
        <v>11.4</v>
      </c>
      <c r="FD896" s="109" t="n">
        <v>11.5</v>
      </c>
      <c r="FE896" s="109" t="n">
        <v>10.2</v>
      </c>
      <c r="FF896" s="109" t="n">
        <v>8.7</v>
      </c>
      <c r="FG896" s="109" t="n">
        <v>6.4</v>
      </c>
      <c r="FH896" s="109" t="n">
        <v>5.2</v>
      </c>
      <c r="FI896" s="109" t="n">
        <v>5.9</v>
      </c>
      <c r="FJ896" s="109" t="n">
        <v>6.5</v>
      </c>
      <c r="FK896" s="109" t="n">
        <v>6.5</v>
      </c>
      <c r="FL896" s="109" t="n">
        <v>7.6</v>
      </c>
      <c r="FM896" s="109" t="n">
        <v>8.6</v>
      </c>
      <c r="FN896" s="109" t="n">
        <v>10.6</v>
      </c>
      <c r="FO896" s="110" t="n">
        <f aca="false">SUM(FC896:FN896)/12</f>
        <v>8.25833333333333</v>
      </c>
      <c r="GA896" s="1" t="n">
        <f aca="false">GA895+1</f>
        <v>1996</v>
      </c>
      <c r="GB896" s="113" t="s">
        <v>156</v>
      </c>
      <c r="GC896" s="109" t="n">
        <v>11.4</v>
      </c>
      <c r="GD896" s="109" t="n">
        <v>10.9</v>
      </c>
      <c r="GE896" s="109" t="n">
        <v>10.9</v>
      </c>
      <c r="GF896" s="109" t="n">
        <v>9</v>
      </c>
      <c r="GG896" s="109" t="n">
        <v>7.5</v>
      </c>
      <c r="GH896" s="109" t="n">
        <v>5.6</v>
      </c>
      <c r="GI896" s="109" t="n">
        <v>5.9</v>
      </c>
      <c r="GJ896" s="109" t="n">
        <v>6.2</v>
      </c>
      <c r="GK896" s="109" t="n">
        <v>6.9</v>
      </c>
      <c r="GL896" s="109" t="n">
        <v>7.2</v>
      </c>
      <c r="GM896" s="109" t="n">
        <v>7.8</v>
      </c>
      <c r="GN896" s="109" t="n">
        <v>8.2</v>
      </c>
      <c r="GO896" s="110" t="n">
        <f aca="false">SUM(GC896:GN896)/12</f>
        <v>8.125</v>
      </c>
      <c r="HA896" s="1" t="n">
        <f aca="false">HA895+1</f>
        <v>1996</v>
      </c>
      <c r="HB896" s="113" t="s">
        <v>156</v>
      </c>
      <c r="HC896" s="109" t="n">
        <v>13.1</v>
      </c>
      <c r="HD896" s="109" t="n">
        <v>14.8</v>
      </c>
      <c r="HE896" s="109" t="n">
        <v>14.2</v>
      </c>
      <c r="HF896" s="109" t="n">
        <v>11.8</v>
      </c>
      <c r="HG896" s="109" t="n">
        <v>9.3</v>
      </c>
      <c r="HH896" s="109" t="n">
        <v>8.7</v>
      </c>
      <c r="HI896" s="109" t="n">
        <v>8.2</v>
      </c>
      <c r="HJ896" s="109" t="n">
        <v>7.8</v>
      </c>
      <c r="HK896" s="109" t="n">
        <v>7.9</v>
      </c>
      <c r="HL896" s="109" t="n">
        <v>9.7</v>
      </c>
      <c r="HM896" s="109" t="n">
        <v>11.1</v>
      </c>
      <c r="HN896" s="109" t="n">
        <v>13.4</v>
      </c>
      <c r="HO896" s="110" t="n">
        <f aca="false">SUM(HC896:HN896)/12</f>
        <v>10.8333333333333</v>
      </c>
      <c r="IA896" s="1" t="n">
        <f aca="false">IA895+1</f>
        <v>1996</v>
      </c>
      <c r="IB896" s="113" t="s">
        <v>156</v>
      </c>
      <c r="IC896" s="109" t="n">
        <v>16.1</v>
      </c>
      <c r="ID896" s="109" t="n">
        <v>17.8</v>
      </c>
      <c r="IE896" s="109" t="n">
        <v>18.1</v>
      </c>
      <c r="IF896" s="109" t="n">
        <v>12.2</v>
      </c>
      <c r="IG896" s="109" t="n">
        <v>10.1</v>
      </c>
      <c r="IH896" s="109" t="n">
        <v>10</v>
      </c>
      <c r="II896" s="109" t="n">
        <v>9.3</v>
      </c>
      <c r="IJ896" s="109" t="n">
        <v>9.1</v>
      </c>
      <c r="IK896" s="109" t="n">
        <v>10.5</v>
      </c>
      <c r="IL896" s="109" t="n">
        <v>12.4</v>
      </c>
      <c r="IM896" s="109" t="n">
        <v>13</v>
      </c>
      <c r="IN896" s="109" t="n">
        <v>16.3</v>
      </c>
      <c r="IO896" s="110" t="n">
        <f aca="false">SUM(IC896:IN896)/12</f>
        <v>12.9083333333333</v>
      </c>
      <c r="JA896" s="1" t="n">
        <f aca="false">JA895+1</f>
        <v>1996</v>
      </c>
      <c r="JB896" s="113" t="s">
        <v>156</v>
      </c>
      <c r="JC896" s="109" t="n">
        <v>13</v>
      </c>
      <c r="JD896" s="109" t="n">
        <v>13.3</v>
      </c>
      <c r="JE896" s="109" t="n">
        <v>13.1</v>
      </c>
      <c r="JF896" s="109" t="n">
        <v>11.8</v>
      </c>
      <c r="JG896" s="109" t="n">
        <v>10.9</v>
      </c>
      <c r="JH896" s="109" t="n">
        <v>8.9</v>
      </c>
      <c r="JI896" s="109" t="n">
        <v>8.4</v>
      </c>
      <c r="JJ896" s="109" t="n">
        <v>9.9</v>
      </c>
      <c r="JK896" s="109" t="n">
        <v>10.2</v>
      </c>
      <c r="JL896" s="109" t="n">
        <v>10.6</v>
      </c>
      <c r="JM896" s="109" t="n">
        <v>12</v>
      </c>
      <c r="JN896" s="109" t="n">
        <v>11.8</v>
      </c>
      <c r="JO896" s="110" t="n">
        <f aca="false">SUM(JC896:JN896)/12</f>
        <v>11.1583333333333</v>
      </c>
      <c r="KA896" s="1" t="n">
        <f aca="false">KA895+1</f>
        <v>1996</v>
      </c>
      <c r="KB896" s="113" t="s">
        <v>156</v>
      </c>
      <c r="KC896" s="109" t="n">
        <v>12.3</v>
      </c>
      <c r="KD896" s="109" t="n">
        <v>14.6</v>
      </c>
      <c r="KE896" s="109" t="n">
        <v>13.7</v>
      </c>
      <c r="KF896" s="109" t="n">
        <v>9.2</v>
      </c>
      <c r="KG896" s="109" t="n">
        <v>7</v>
      </c>
      <c r="KH896" s="109" t="n">
        <v>7.7</v>
      </c>
      <c r="KI896" s="109" t="n">
        <v>6.7</v>
      </c>
      <c r="KJ896" s="109" t="n">
        <v>6.4</v>
      </c>
      <c r="KK896" s="109" t="n">
        <v>6.1</v>
      </c>
      <c r="KL896" s="109" t="n">
        <v>7.9</v>
      </c>
      <c r="KM896" s="109" t="n">
        <v>8.8</v>
      </c>
      <c r="KN896" s="109" t="n">
        <v>12.2</v>
      </c>
      <c r="KO896" s="110" t="n">
        <f aca="false">SUM(KC896:KN896)/12</f>
        <v>9.38333333333334</v>
      </c>
      <c r="LA896" s="1" t="n">
        <f aca="false">LA895+1</f>
        <v>1996</v>
      </c>
      <c r="LB896" s="113" t="s">
        <v>156</v>
      </c>
      <c r="LC896" s="109" t="n">
        <v>12.5</v>
      </c>
      <c r="LD896" s="109" t="n">
        <v>13.8</v>
      </c>
      <c r="LE896" s="109" t="n">
        <v>12.5</v>
      </c>
      <c r="LF896" s="109" t="n">
        <v>8.6</v>
      </c>
      <c r="LG896" s="109" t="n">
        <v>6.3</v>
      </c>
      <c r="LH896" s="109" t="n">
        <v>6.5</v>
      </c>
      <c r="LI896" s="109" t="n">
        <v>5.7</v>
      </c>
      <c r="LJ896" s="109" t="n">
        <v>5.8</v>
      </c>
      <c r="LK896" s="109" t="n">
        <v>6.4</v>
      </c>
      <c r="LL896" s="109" t="n">
        <v>7.4</v>
      </c>
      <c r="LM896" s="109" t="n">
        <v>8.9</v>
      </c>
      <c r="LN896" s="109" t="n">
        <v>12.2</v>
      </c>
      <c r="LO896" s="110" t="n">
        <f aca="false">SUM(LC896:LN896)/12</f>
        <v>8.88333333333334</v>
      </c>
      <c r="MA896" s="1" t="n">
        <f aca="false">MA895+1</f>
        <v>1996</v>
      </c>
      <c r="MB896" s="113" t="s">
        <v>156</v>
      </c>
      <c r="MC896" s="109" t="n">
        <v>13.2</v>
      </c>
      <c r="MD896" s="109" t="n">
        <v>13.2</v>
      </c>
      <c r="ME896" s="109" t="n">
        <v>12.5</v>
      </c>
      <c r="MF896" s="109" t="n">
        <v>10.7</v>
      </c>
      <c r="MG896" s="109" t="n">
        <v>8.9</v>
      </c>
      <c r="MH896" s="109" t="n">
        <v>6.9</v>
      </c>
      <c r="MI896" s="109" t="n">
        <v>7.3</v>
      </c>
      <c r="MJ896" s="109" t="n">
        <v>7.6</v>
      </c>
      <c r="MK896" s="109" t="n">
        <v>8</v>
      </c>
      <c r="ML896" s="109" t="n">
        <v>9.3</v>
      </c>
      <c r="MM896" s="109" t="n">
        <v>10.6</v>
      </c>
      <c r="MN896" s="109" t="n">
        <v>12.4</v>
      </c>
      <c r="MO896" s="110" t="n">
        <f aca="false">SUM(MC896:MN896)/12</f>
        <v>10.05</v>
      </c>
      <c r="NA896" s="1" t="n">
        <f aca="false">NA895+1</f>
        <v>1995</v>
      </c>
      <c r="NB896" s="113" t="s">
        <v>154</v>
      </c>
      <c r="NC896" s="109" t="n">
        <v>19.2</v>
      </c>
      <c r="ND896" s="109" t="n">
        <v>18.7</v>
      </c>
      <c r="NE896" s="109" t="n">
        <v>14.4</v>
      </c>
      <c r="NF896" s="109" t="n">
        <v>10.8</v>
      </c>
      <c r="NG896" s="109" t="n">
        <v>7.9</v>
      </c>
      <c r="NH896" s="109" t="n">
        <v>7.8</v>
      </c>
      <c r="NI896" s="109" t="n">
        <v>5.6</v>
      </c>
      <c r="NJ896" s="109" t="n">
        <v>6.4</v>
      </c>
      <c r="NK896" s="109" t="n">
        <v>8.6</v>
      </c>
      <c r="NL896" s="109" t="n">
        <v>12.6</v>
      </c>
      <c r="NM896" s="109" t="n">
        <v>15</v>
      </c>
      <c r="NN896" s="109" t="n">
        <v>16.7</v>
      </c>
      <c r="NO896" s="110" t="n">
        <f aca="false">SUM(NC896:NN896)/12</f>
        <v>11.975</v>
      </c>
      <c r="OA896" s="5"/>
    </row>
    <row r="897" customFormat="false" ht="12.75" hidden="false" customHeight="false" outlineLevel="0" collapsed="false">
      <c r="A897" s="101"/>
      <c r="B897" s="102" t="n">
        <f aca="false">AVERAGE(AO897,BO897,CO897,DO897,EO897,FO897,GO897,HO897,IO897,JO897,KO897,LO897,MO897,NN897)</f>
        <v>11.1590277777778</v>
      </c>
      <c r="C897" s="103" t="n">
        <f aca="false">AVERAGE(B893:B897)</f>
        <v>11.0384722222222</v>
      </c>
      <c r="D897" s="104" t="n">
        <f aca="false">AVERAGE(B888:B897)</f>
        <v>11.2379067460317</v>
      </c>
      <c r="E897" s="102" t="n">
        <f aca="false">AVERAGE(B878:B897)</f>
        <v>11.1694246031746</v>
      </c>
      <c r="F897" s="105" t="n">
        <f aca="false">AVERAGE(B848:B897)</f>
        <v>10.910869047619</v>
      </c>
      <c r="G897" s="3" t="n">
        <f aca="false">MAX(AC897:AN897,BC897:BN897,CC897:CN897,DC897:DN897,EC897:EN897,FC897:FN897,GC897:GN897,HC897:HN897,IC897:IN897,JC897:JN897,KC897:KN897,LC897:LN897,MC897:MN897,NB897:NM897)</f>
        <v>24.3</v>
      </c>
      <c r="H897" s="106" t="n">
        <f aca="false">MEDIAN(AC897:AN897,BC897:BN897,CC897:CN897,DC897:DN897,EC897:EN897,FC897:FN897,GC897:GN897,HC897:HN897,IC897:IN897,JC897:JN897,KC897:KN897,LC897:LN897,MC897:MN897,NB897:NM897)</f>
        <v>10.3</v>
      </c>
      <c r="I897" s="5" t="n">
        <f aca="false">MIN(AC897:AN897,BC897:BN897,CC897:CN897,DC897:DN897,EC897:EN897,FC897:FN897,GC897:GN897,HC897:HN897,IC897:IN897,JC897:JN897,KC897:KN897,LC897:LN897,MC897:MN897,NB897:NM897)</f>
        <v>2</v>
      </c>
      <c r="J897" s="107" t="n">
        <f aca="false">(G897+I897)/2</f>
        <v>13.15</v>
      </c>
      <c r="AA897" s="1" t="n">
        <f aca="false">AA896+1</f>
        <v>10</v>
      </c>
      <c r="AB897" s="108" t="n">
        <v>1997</v>
      </c>
      <c r="AC897" s="109" t="n">
        <v>17.1</v>
      </c>
      <c r="AD897" s="109" t="n">
        <v>19.1</v>
      </c>
      <c r="AE897" s="109" t="n">
        <v>12.9</v>
      </c>
      <c r="AF897" s="109" t="n">
        <v>11.7</v>
      </c>
      <c r="AG897" s="109" t="n">
        <v>9.6</v>
      </c>
      <c r="AH897" s="109" t="n">
        <v>8.1</v>
      </c>
      <c r="AI897" s="109" t="n">
        <v>4.8</v>
      </c>
      <c r="AJ897" s="109" t="n">
        <v>7.1</v>
      </c>
      <c r="AK897" s="109" t="n">
        <v>9.5</v>
      </c>
      <c r="AL897" s="109" t="n">
        <v>10.9</v>
      </c>
      <c r="AM897" s="109" t="n">
        <v>14.3</v>
      </c>
      <c r="AN897" s="109" t="n">
        <v>14.6</v>
      </c>
      <c r="AO897" s="110" t="n">
        <f aca="false">SUM(AC897:AN897)/12</f>
        <v>11.6416666666667</v>
      </c>
      <c r="AQ897" s="112"/>
      <c r="AR897" s="109"/>
      <c r="AS897" s="109"/>
      <c r="AT897" s="109"/>
      <c r="AU897" s="109"/>
      <c r="AV897" s="109"/>
      <c r="AW897" s="109"/>
      <c r="AX897" s="109"/>
      <c r="AY897" s="109"/>
      <c r="AZ897" s="109"/>
      <c r="BA897" s="1" t="n">
        <f aca="false">BA896+1</f>
        <v>1997</v>
      </c>
      <c r="BB897" s="113" t="s">
        <v>158</v>
      </c>
      <c r="BC897" s="109" t="n">
        <v>14.9</v>
      </c>
      <c r="BD897" s="109" t="n">
        <v>16.7</v>
      </c>
      <c r="BE897" s="109" t="n">
        <v>9.1</v>
      </c>
      <c r="BF897" s="109" t="n">
        <v>8.2</v>
      </c>
      <c r="BG897" s="109" t="n">
        <v>7.8</v>
      </c>
      <c r="BH897" s="109" t="n">
        <v>4.6</v>
      </c>
      <c r="BI897" s="109" t="n">
        <v>2</v>
      </c>
      <c r="BJ897" s="109" t="n">
        <v>4</v>
      </c>
      <c r="BK897" s="109" t="n">
        <v>7.5</v>
      </c>
      <c r="BL897" s="109" t="n">
        <v>8</v>
      </c>
      <c r="BM897" s="109" t="n">
        <v>11.2</v>
      </c>
      <c r="BN897" s="109" t="n">
        <v>11.7</v>
      </c>
      <c r="BO897" s="110" t="n">
        <f aca="false">SUM(BC897:BN897)/12</f>
        <v>8.80833333333333</v>
      </c>
      <c r="BP897" s="109"/>
      <c r="BQ897" s="109"/>
      <c r="BR897" s="109"/>
      <c r="BS897" s="109"/>
      <c r="CA897" s="1" t="n">
        <f aca="false">CA896+1</f>
        <v>1997</v>
      </c>
      <c r="CB897" s="111" t="n">
        <v>1997</v>
      </c>
      <c r="CC897" s="109" t="n">
        <v>16.2</v>
      </c>
      <c r="CD897" s="109" t="n">
        <v>17.9</v>
      </c>
      <c r="CE897" s="109" t="n">
        <v>14.5</v>
      </c>
      <c r="CF897" s="109" t="n">
        <v>14.4</v>
      </c>
      <c r="CG897" s="109" t="n">
        <v>12.2</v>
      </c>
      <c r="CH897" s="109" t="n">
        <v>11</v>
      </c>
      <c r="CI897" s="109" t="n">
        <v>9.3</v>
      </c>
      <c r="CJ897" s="109" t="n">
        <v>9</v>
      </c>
      <c r="CK897" s="109" t="n">
        <v>10.8</v>
      </c>
      <c r="CL897" s="109" t="n">
        <v>12</v>
      </c>
      <c r="CM897" s="109" t="n">
        <v>13.4</v>
      </c>
      <c r="CN897" s="109" t="n">
        <v>14.4</v>
      </c>
      <c r="CO897" s="110" t="n">
        <f aca="false">SUM(CC897:CN897)/12</f>
        <v>12.925</v>
      </c>
      <c r="DA897" s="1" t="n">
        <f aca="false">DA896+1</f>
        <v>1997</v>
      </c>
      <c r="DB897" s="113" t="s">
        <v>158</v>
      </c>
      <c r="DC897" s="109" t="n">
        <v>15.1</v>
      </c>
      <c r="DD897" s="109" t="n">
        <v>17.5</v>
      </c>
      <c r="DE897" s="109" t="n">
        <v>9.9</v>
      </c>
      <c r="DF897" s="109" t="n">
        <v>8.8</v>
      </c>
      <c r="DG897" s="109" t="n">
        <v>7.4</v>
      </c>
      <c r="DH897" s="109" t="n">
        <v>5</v>
      </c>
      <c r="DI897" s="109" t="n">
        <v>3.6</v>
      </c>
      <c r="DJ897" s="109" t="n">
        <v>4.8</v>
      </c>
      <c r="DK897" s="109" t="n">
        <v>7</v>
      </c>
      <c r="DL897" s="109" t="n">
        <v>8.1</v>
      </c>
      <c r="DM897" s="109" t="n">
        <v>12</v>
      </c>
      <c r="DN897" s="109" t="n">
        <v>12.1</v>
      </c>
      <c r="DO897" s="110" t="n">
        <f aca="false">SUM(DC897:DN897)/12</f>
        <v>9.275</v>
      </c>
      <c r="EA897" s="1" t="n">
        <f aca="false">EA896+1</f>
        <v>1997</v>
      </c>
      <c r="EB897" s="113" t="s">
        <v>158</v>
      </c>
      <c r="EC897" s="109" t="n">
        <v>21.8</v>
      </c>
      <c r="ED897" s="109" t="n">
        <v>24.3</v>
      </c>
      <c r="EE897" s="109" t="n">
        <v>16.6</v>
      </c>
      <c r="EF897" s="109" t="n">
        <v>12.4</v>
      </c>
      <c r="EG897" s="109" t="n">
        <v>10.7</v>
      </c>
      <c r="EH897" s="109" t="n">
        <v>5.4</v>
      </c>
      <c r="EI897" s="109" t="n">
        <v>2.8</v>
      </c>
      <c r="EJ897" s="109" t="n">
        <v>6.1</v>
      </c>
      <c r="EK897" s="109" t="n">
        <v>11.5</v>
      </c>
      <c r="EL897" s="109" t="n">
        <v>15.3</v>
      </c>
      <c r="EM897" s="109" t="n">
        <v>19.1</v>
      </c>
      <c r="EN897" s="109" t="n">
        <v>21.7</v>
      </c>
      <c r="EO897" s="110" t="n">
        <f aca="false">SUM(EC897:EN897)/12</f>
        <v>13.975</v>
      </c>
      <c r="FA897" s="1" t="n">
        <f aca="false">FA896+1</f>
        <v>1997</v>
      </c>
      <c r="FB897" s="113" t="s">
        <v>158</v>
      </c>
      <c r="FC897" s="109" t="n">
        <v>13.5</v>
      </c>
      <c r="FD897" s="109" t="n">
        <v>15.2</v>
      </c>
      <c r="FE897" s="109" t="n">
        <v>9.5</v>
      </c>
      <c r="FF897" s="109" t="n">
        <v>8.9</v>
      </c>
      <c r="FG897" s="109" t="n">
        <v>7.7</v>
      </c>
      <c r="FH897" s="109" t="n">
        <v>5.9</v>
      </c>
      <c r="FI897" s="109" t="n">
        <v>3</v>
      </c>
      <c r="FJ897" s="109" t="n">
        <v>4.7</v>
      </c>
      <c r="FK897" s="109" t="n">
        <v>7</v>
      </c>
      <c r="FL897" s="109" t="n">
        <v>8.1</v>
      </c>
      <c r="FM897" s="109" t="n">
        <v>10.5</v>
      </c>
      <c r="FN897" s="109" t="n">
        <v>10.9</v>
      </c>
      <c r="FO897" s="110" t="n">
        <f aca="false">SUM(FC897:FN897)/12</f>
        <v>8.74166666666667</v>
      </c>
      <c r="GA897" s="1" t="n">
        <f aca="false">GA896+1</f>
        <v>1997</v>
      </c>
      <c r="GB897" s="113" t="s">
        <v>158</v>
      </c>
      <c r="GC897" s="109" t="n">
        <v>12.6</v>
      </c>
      <c r="GD897" s="109" t="n">
        <v>14.3</v>
      </c>
      <c r="GE897" s="109" t="n">
        <v>10.3</v>
      </c>
      <c r="GF897" s="109" t="n">
        <v>8.2</v>
      </c>
      <c r="GG897" s="109" t="n">
        <v>7.6</v>
      </c>
      <c r="GH897" s="109" t="n">
        <v>6.1</v>
      </c>
      <c r="GI897" s="109" t="n">
        <v>3.8</v>
      </c>
      <c r="GJ897" s="109" t="n">
        <v>5.3</v>
      </c>
      <c r="GK897" s="109" t="n">
        <v>6</v>
      </c>
      <c r="GL897" s="109" t="n">
        <v>7.4</v>
      </c>
      <c r="GM897" s="109" t="n">
        <v>8.9</v>
      </c>
      <c r="GN897" s="109" t="n">
        <v>10.1</v>
      </c>
      <c r="GO897" s="110" t="n">
        <f aca="false">SUM(GC897:GN897)/12</f>
        <v>8.38333333333333</v>
      </c>
      <c r="HA897" s="1" t="n">
        <f aca="false">HA896+1</f>
        <v>1997</v>
      </c>
      <c r="HB897" s="113" t="s">
        <v>158</v>
      </c>
      <c r="HC897" s="109" t="n">
        <v>15.9</v>
      </c>
      <c r="HD897" s="109" t="n">
        <v>18.6</v>
      </c>
      <c r="HE897" s="109" t="n">
        <v>13.5</v>
      </c>
      <c r="HF897" s="109" t="n">
        <v>12.9</v>
      </c>
      <c r="HG897" s="109" t="n">
        <v>11.7</v>
      </c>
      <c r="HH897" s="109" t="n">
        <v>9.4</v>
      </c>
      <c r="HI897" s="109" t="n">
        <v>6</v>
      </c>
      <c r="HJ897" s="109" t="n">
        <v>6.4</v>
      </c>
      <c r="HK897" s="109" t="n">
        <v>9.5</v>
      </c>
      <c r="HL897" s="109" t="n">
        <v>10</v>
      </c>
      <c r="HM897" s="109" t="n">
        <v>13</v>
      </c>
      <c r="HN897" s="109" t="n">
        <v>14.2</v>
      </c>
      <c r="HO897" s="110" t="n">
        <f aca="false">SUM(HC897:HN897)/12</f>
        <v>11.7583333333333</v>
      </c>
      <c r="IA897" s="1" t="n">
        <f aca="false">IA896+1</f>
        <v>1997</v>
      </c>
      <c r="IB897" s="113" t="s">
        <v>158</v>
      </c>
      <c r="IC897" s="109" t="n">
        <v>19.7</v>
      </c>
      <c r="ID897" s="109" t="n">
        <v>22.5</v>
      </c>
      <c r="IE897" s="109" t="n">
        <v>14.1</v>
      </c>
      <c r="IF897" s="109" t="n">
        <v>13.5</v>
      </c>
      <c r="IG897" s="109" t="n">
        <v>11.3</v>
      </c>
      <c r="IH897" s="109" t="n">
        <v>8.2</v>
      </c>
      <c r="II897" s="109" t="n">
        <v>5.8</v>
      </c>
      <c r="IJ897" s="109" t="n">
        <v>8.6</v>
      </c>
      <c r="IK897" s="109" t="n">
        <v>12</v>
      </c>
      <c r="IL897" s="109" t="n">
        <v>12.8</v>
      </c>
      <c r="IM897" s="109" t="n">
        <v>16.9</v>
      </c>
      <c r="IN897" s="109" t="n">
        <v>17</v>
      </c>
      <c r="IO897" s="110" t="n">
        <f aca="false">SUM(IC897:IN897)/12</f>
        <v>13.5333333333333</v>
      </c>
      <c r="JA897" s="1" t="n">
        <f aca="false">JA896+1</f>
        <v>1997</v>
      </c>
      <c r="JB897" s="113" t="s">
        <v>158</v>
      </c>
      <c r="JC897" s="109" t="n">
        <v>14.7</v>
      </c>
      <c r="JD897" s="109" t="n">
        <v>15.9</v>
      </c>
      <c r="JE897" s="109" t="n">
        <v>12.6</v>
      </c>
      <c r="JF897" s="109" t="n">
        <v>11.8</v>
      </c>
      <c r="JG897" s="109" t="n">
        <v>10.2</v>
      </c>
      <c r="JH897" s="109" t="n">
        <v>9.3</v>
      </c>
      <c r="JI897" s="109" t="n">
        <v>7.3</v>
      </c>
      <c r="JJ897" s="109" t="n">
        <v>8.3</v>
      </c>
      <c r="JK897" s="109" t="n">
        <v>8.8</v>
      </c>
      <c r="JL897" s="109" t="n">
        <v>10.9</v>
      </c>
      <c r="JM897" s="109" t="n">
        <v>12</v>
      </c>
      <c r="JN897" s="109" t="n">
        <v>13.1</v>
      </c>
      <c r="JO897" s="110" t="n">
        <f aca="false">SUM(JC897:JN897)/12</f>
        <v>11.2416666666667</v>
      </c>
      <c r="KA897" s="1" t="n">
        <f aca="false">KA896+1</f>
        <v>1997</v>
      </c>
      <c r="KB897" s="113" t="s">
        <v>158</v>
      </c>
      <c r="KC897" s="109" t="n">
        <v>15.9</v>
      </c>
      <c r="KD897" s="109" t="n">
        <v>18.4</v>
      </c>
      <c r="KE897" s="109" t="n">
        <v>10.1</v>
      </c>
      <c r="KF897" s="109" t="n">
        <v>10.2</v>
      </c>
      <c r="KG897" s="109" t="n">
        <v>8.3</v>
      </c>
      <c r="KH897" s="109" t="n">
        <v>5.2</v>
      </c>
      <c r="KI897" s="109" t="n">
        <v>2.6</v>
      </c>
      <c r="KJ897" s="109" t="n">
        <v>4.6</v>
      </c>
      <c r="KK897" s="109" t="n">
        <v>7.8</v>
      </c>
      <c r="KL897" s="109" t="n">
        <v>7.7</v>
      </c>
      <c r="KM897" s="109" t="n">
        <v>12</v>
      </c>
      <c r="KN897" s="109" t="n">
        <v>12.1</v>
      </c>
      <c r="KO897" s="110" t="n">
        <f aca="false">SUM(KC897:KN897)/12</f>
        <v>9.575</v>
      </c>
      <c r="LA897" s="1" t="n">
        <f aca="false">LA896+1</f>
        <v>1997</v>
      </c>
      <c r="LB897" s="113" t="s">
        <v>158</v>
      </c>
      <c r="LC897" s="109" t="n">
        <v>14.8</v>
      </c>
      <c r="LD897" s="109" t="n">
        <v>18</v>
      </c>
      <c r="LE897" s="109" t="n">
        <v>10.6</v>
      </c>
      <c r="LF897" s="109" t="n">
        <v>9.1</v>
      </c>
      <c r="LG897" s="109" t="n">
        <v>7.6</v>
      </c>
      <c r="LH897" s="109" t="n">
        <v>4.1</v>
      </c>
      <c r="LI897" s="120" t="n">
        <f aca="false">(LI894+LI895+LI896+LI898+LI899+LI900)/6</f>
        <v>5.21666666666667</v>
      </c>
      <c r="LJ897" s="109" t="n">
        <v>5.3</v>
      </c>
      <c r="LK897" s="109" t="n">
        <v>6.7</v>
      </c>
      <c r="LL897" s="109" t="n">
        <v>7.5</v>
      </c>
      <c r="LM897" s="109" t="n">
        <v>12.5</v>
      </c>
      <c r="LN897" s="109" t="n">
        <v>13.5</v>
      </c>
      <c r="LO897" s="110" t="n">
        <f aca="false">SUM(LC897:LN897)/12</f>
        <v>9.57638888888889</v>
      </c>
      <c r="MA897" s="1" t="n">
        <f aca="false">MA896+1</f>
        <v>1997</v>
      </c>
      <c r="MB897" s="113" t="s">
        <v>158</v>
      </c>
      <c r="MC897" s="109" t="n">
        <v>14.2</v>
      </c>
      <c r="MD897" s="109" t="n">
        <v>16.4</v>
      </c>
      <c r="ME897" s="109" t="n">
        <v>11.4</v>
      </c>
      <c r="MF897" s="109" t="n">
        <v>10</v>
      </c>
      <c r="MG897" s="109" t="n">
        <v>9.2</v>
      </c>
      <c r="MH897" s="109" t="n">
        <v>6.8</v>
      </c>
      <c r="MI897" s="109" t="n">
        <v>4.5</v>
      </c>
      <c r="MJ897" s="109" t="n">
        <v>5.7</v>
      </c>
      <c r="MK897" s="109" t="n">
        <v>7.4</v>
      </c>
      <c r="ML897" s="109" t="n">
        <v>8.9</v>
      </c>
      <c r="MM897" s="109" t="n">
        <v>11.8</v>
      </c>
      <c r="MN897" s="109" t="n">
        <v>12.4</v>
      </c>
      <c r="MO897" s="110" t="n">
        <f aca="false">SUM(MC897:MN897)/12</f>
        <v>9.89166666666667</v>
      </c>
      <c r="NA897" s="1" t="n">
        <f aca="false">NA896+1</f>
        <v>1996</v>
      </c>
      <c r="NB897" s="113" t="s">
        <v>156</v>
      </c>
      <c r="NC897" s="109" t="n">
        <v>16.4</v>
      </c>
      <c r="ND897" s="109" t="n">
        <v>18</v>
      </c>
      <c r="NE897" s="109" t="n">
        <v>17.3</v>
      </c>
      <c r="NF897" s="109" t="n">
        <v>11</v>
      </c>
      <c r="NG897" s="109" t="n">
        <v>6.1</v>
      </c>
      <c r="NH897" s="109" t="n">
        <v>7.4</v>
      </c>
      <c r="NI897" s="109" t="n">
        <v>5.8</v>
      </c>
      <c r="NJ897" s="109" t="n">
        <v>6</v>
      </c>
      <c r="NK897" s="109" t="n">
        <v>9.3</v>
      </c>
      <c r="NL897" s="109" t="n">
        <v>11.3</v>
      </c>
      <c r="NM897" s="109" t="n">
        <v>13.8</v>
      </c>
      <c r="NN897" s="109" t="n">
        <v>16.9</v>
      </c>
      <c r="NO897" s="110" t="n">
        <f aca="false">SUM(NC897:NN897)/12</f>
        <v>11.6083333333333</v>
      </c>
      <c r="OA897" s="5"/>
    </row>
    <row r="898" customFormat="false" ht="12.75" hidden="false" customHeight="false" outlineLevel="0" collapsed="false">
      <c r="A898" s="101"/>
      <c r="B898" s="102" t="n">
        <f aca="false">AVERAGE(AO898,BO898,CO898,DO898,EO898,FO898,GO898,HO898,IO898,JO898,KO898,LO898,MO898,NN898)</f>
        <v>10.8089285714286</v>
      </c>
      <c r="C898" s="103" t="n">
        <f aca="false">AVERAGE(B894:B898)</f>
        <v>10.9533531746032</v>
      </c>
      <c r="D898" s="104" t="n">
        <f aca="false">AVERAGE(B889:B898)</f>
        <v>11.1476686507937</v>
      </c>
      <c r="E898" s="102" t="n">
        <f aca="false">AVERAGE(B879:B898)</f>
        <v>11.1587698412698</v>
      </c>
      <c r="F898" s="105" t="n">
        <f aca="false">AVERAGE(B849:B898)</f>
        <v>10.9229523809524</v>
      </c>
      <c r="G898" s="3" t="n">
        <f aca="false">MAX(AC898:AN898,BC898:BN898,CC898:CN898,DC898:DN898,EC898:EN898,FC898:FN898,GC898:GN898,HC898:HN898,IC898:IN898,JC898:JN898,KC898:KN898,LC898:LN898,MC898:MN898,NB898:NM898)</f>
        <v>22.9</v>
      </c>
      <c r="H898" s="106" t="n">
        <f aca="false">MEDIAN(AC898:AN898,BC898:BN898,CC898:CN898,DC898:DN898,EC898:EN898,FC898:FN898,GC898:GN898,HC898:HN898,IC898:IN898,JC898:JN898,KC898:KN898,LC898:LN898,MC898:MN898,NB898:NM898)</f>
        <v>10.5</v>
      </c>
      <c r="I898" s="5" t="n">
        <f aca="false">MIN(AC898:AN898,BC898:BN898,CC898:CN898,DC898:DN898,EC898:EN898,FC898:FN898,GC898:GN898,HC898:HN898,IC898:IN898,JC898:JN898,KC898:KN898,LC898:LN898,MC898:MN898,NB898:NM898)</f>
        <v>1.9</v>
      </c>
      <c r="J898" s="107" t="n">
        <f aca="false">(G898+I898)/2</f>
        <v>12.4</v>
      </c>
      <c r="AA898" s="1" t="n">
        <f aca="false">AA897+1</f>
        <v>11</v>
      </c>
      <c r="AB898" s="108" t="n">
        <v>1998</v>
      </c>
      <c r="AC898" s="109" t="n">
        <v>16.5</v>
      </c>
      <c r="AD898" s="109" t="n">
        <v>14.7</v>
      </c>
      <c r="AE898" s="109" t="n">
        <v>14.5</v>
      </c>
      <c r="AF898" s="109" t="n">
        <v>10.8</v>
      </c>
      <c r="AG898" s="109" t="n">
        <v>10.2</v>
      </c>
      <c r="AH898" s="109" t="n">
        <v>7.5</v>
      </c>
      <c r="AI898" s="109" t="n">
        <v>5.7</v>
      </c>
      <c r="AJ898" s="109" t="n">
        <v>7.9</v>
      </c>
      <c r="AK898" s="109" t="n">
        <v>9.7</v>
      </c>
      <c r="AL898" s="109" t="n">
        <v>10.6</v>
      </c>
      <c r="AM898" s="109" t="n">
        <v>12.5</v>
      </c>
      <c r="AN898" s="109" t="n">
        <v>15</v>
      </c>
      <c r="AO898" s="110" t="n">
        <f aca="false">SUM(AC898:AN898)/12</f>
        <v>11.3</v>
      </c>
      <c r="AQ898" s="112"/>
      <c r="AR898" s="109"/>
      <c r="AS898" s="109"/>
      <c r="AT898" s="109"/>
      <c r="AU898" s="109"/>
      <c r="AV898" s="109"/>
      <c r="AW898" s="109"/>
      <c r="AX898" s="109"/>
      <c r="AY898" s="109"/>
      <c r="AZ898" s="109"/>
      <c r="BA898" s="1" t="n">
        <f aca="false">BA897+1</f>
        <v>1998</v>
      </c>
      <c r="BB898" s="113" t="s">
        <v>155</v>
      </c>
      <c r="BC898" s="109" t="n">
        <v>13.5</v>
      </c>
      <c r="BD898" s="109" t="n">
        <v>11.9</v>
      </c>
      <c r="BE898" s="109" t="n">
        <v>10.9</v>
      </c>
      <c r="BF898" s="109" t="n">
        <v>7.3</v>
      </c>
      <c r="BG898" s="109" t="n">
        <v>6.6</v>
      </c>
      <c r="BH898" s="109" t="n">
        <v>4.3</v>
      </c>
      <c r="BI898" s="109" t="n">
        <v>2.9</v>
      </c>
      <c r="BJ898" s="109" t="n">
        <v>5.5</v>
      </c>
      <c r="BK898" s="109" t="n">
        <v>7</v>
      </c>
      <c r="BL898" s="109" t="n">
        <v>7.8</v>
      </c>
      <c r="BM898" s="109" t="n">
        <v>10.4</v>
      </c>
      <c r="BN898" s="109" t="n">
        <v>11.7</v>
      </c>
      <c r="BO898" s="110" t="n">
        <f aca="false">SUM(BC898:BN898)/12</f>
        <v>8.31666666666667</v>
      </c>
      <c r="BP898" s="109"/>
      <c r="BQ898" s="109"/>
      <c r="BR898" s="109"/>
      <c r="BS898" s="109"/>
      <c r="CA898" s="1" t="n">
        <f aca="false">CA897+1</f>
        <v>1998</v>
      </c>
      <c r="CB898" s="111" t="n">
        <v>1998</v>
      </c>
      <c r="CC898" s="109" t="n">
        <v>15.4</v>
      </c>
      <c r="CD898" s="109" t="n">
        <v>15.8</v>
      </c>
      <c r="CE898" s="109" t="n">
        <v>15.9</v>
      </c>
      <c r="CF898" s="109" t="n">
        <v>13.3</v>
      </c>
      <c r="CG898" s="109" t="n">
        <v>12.4</v>
      </c>
      <c r="CH898" s="109" t="n">
        <v>10</v>
      </c>
      <c r="CI898" s="109" t="n">
        <v>8.9</v>
      </c>
      <c r="CJ898" s="109" t="n">
        <v>10.3</v>
      </c>
      <c r="CK898" s="109" t="n">
        <v>10.6</v>
      </c>
      <c r="CL898" s="109" t="n">
        <v>10.8</v>
      </c>
      <c r="CM898" s="109" t="n">
        <v>12.9</v>
      </c>
      <c r="CN898" s="109" t="n">
        <v>14.6</v>
      </c>
      <c r="CO898" s="110" t="n">
        <f aca="false">SUM(CC898:CN898)/12</f>
        <v>12.575</v>
      </c>
      <c r="DA898" s="1" t="n">
        <f aca="false">DA897+1</f>
        <v>1998</v>
      </c>
      <c r="DB898" s="113" t="s">
        <v>155</v>
      </c>
      <c r="DC898" s="109" t="n">
        <v>13.7</v>
      </c>
      <c r="DD898" s="109" t="n">
        <v>12.6</v>
      </c>
      <c r="DE898" s="109" t="n">
        <v>11.7</v>
      </c>
      <c r="DF898" s="109" t="n">
        <v>8.4</v>
      </c>
      <c r="DG898" s="109" t="n">
        <v>7.4</v>
      </c>
      <c r="DH898" s="109" t="n">
        <v>4.9</v>
      </c>
      <c r="DI898" s="109" t="n">
        <v>4.1</v>
      </c>
      <c r="DJ898" s="109" t="n">
        <v>6</v>
      </c>
      <c r="DK898" s="109" t="n">
        <v>7.5</v>
      </c>
      <c r="DL898" s="109" t="n">
        <v>7.9</v>
      </c>
      <c r="DM898" s="109" t="n">
        <v>10.2</v>
      </c>
      <c r="DN898" s="109" t="n">
        <v>12.5</v>
      </c>
      <c r="DO898" s="110" t="n">
        <f aca="false">SUM(DC898:DN898)/12</f>
        <v>8.90833333333333</v>
      </c>
      <c r="EA898" s="1" t="n">
        <f aca="false">EA897+1</f>
        <v>1998</v>
      </c>
      <c r="EB898" s="113" t="s">
        <v>155</v>
      </c>
      <c r="EC898" s="109" t="n">
        <v>22.7</v>
      </c>
      <c r="ED898" s="109" t="n">
        <v>21.2</v>
      </c>
      <c r="EE898" s="109" t="n">
        <v>18.8</v>
      </c>
      <c r="EF898" s="109" t="n">
        <v>12.9</v>
      </c>
      <c r="EG898" s="109" t="n">
        <v>10.5</v>
      </c>
      <c r="EH898" s="109" t="n">
        <v>7.5</v>
      </c>
      <c r="EI898" s="109" t="n">
        <v>5.9</v>
      </c>
      <c r="EJ898" s="109" t="n">
        <v>9</v>
      </c>
      <c r="EK898" s="109" t="n">
        <v>12.1</v>
      </c>
      <c r="EL898" s="109" t="n">
        <v>15.3</v>
      </c>
      <c r="EM898" s="109" t="n">
        <v>17.6</v>
      </c>
      <c r="EN898" s="109" t="n">
        <v>20</v>
      </c>
      <c r="EO898" s="110" t="n">
        <f aca="false">SUM(EC898:EN898)/12</f>
        <v>14.4583333333333</v>
      </c>
      <c r="FA898" s="1" t="n">
        <f aca="false">FA897+1</f>
        <v>1998</v>
      </c>
      <c r="FB898" s="113" t="s">
        <v>155</v>
      </c>
      <c r="FC898" s="109" t="n">
        <v>12.3</v>
      </c>
      <c r="FD898" s="109" t="n">
        <v>11.5</v>
      </c>
      <c r="FE898" s="109" t="n">
        <v>11.2</v>
      </c>
      <c r="FF898" s="109" t="n">
        <v>7.8</v>
      </c>
      <c r="FG898" s="109" t="n">
        <v>7.9</v>
      </c>
      <c r="FH898" s="109" t="n">
        <v>5.5</v>
      </c>
      <c r="FI898" s="109" t="n">
        <v>3.5</v>
      </c>
      <c r="FJ898" s="109" t="n">
        <v>5.8</v>
      </c>
      <c r="FK898" s="109" t="n">
        <v>6.9</v>
      </c>
      <c r="FL898" s="109" t="n">
        <v>7.1</v>
      </c>
      <c r="FM898" s="109" t="n">
        <v>8.6</v>
      </c>
      <c r="FN898" s="109" t="n">
        <v>11.3</v>
      </c>
      <c r="FO898" s="110" t="n">
        <f aca="false">SUM(FC898:FN898)/12</f>
        <v>8.28333333333333</v>
      </c>
      <c r="GA898" s="1" t="n">
        <f aca="false">GA897+1</f>
        <v>1998</v>
      </c>
      <c r="GB898" s="113" t="s">
        <v>155</v>
      </c>
      <c r="GC898" s="109" t="n">
        <v>12.1</v>
      </c>
      <c r="GD898" s="109" t="n">
        <v>10.2</v>
      </c>
      <c r="GE898" s="109" t="n">
        <v>10.9</v>
      </c>
      <c r="GF898" s="109" t="n">
        <v>8.3</v>
      </c>
      <c r="GG898" s="109" t="n">
        <v>6.7</v>
      </c>
      <c r="GH898" s="109" t="n">
        <v>4.8</v>
      </c>
      <c r="GI898" s="109" t="n">
        <v>4.2</v>
      </c>
      <c r="GJ898" s="109" t="n">
        <v>5.6</v>
      </c>
      <c r="GK898" s="109" t="n">
        <v>7.7</v>
      </c>
      <c r="GL898" s="109" t="n">
        <v>6.6</v>
      </c>
      <c r="GM898" s="109" t="n">
        <v>7.5</v>
      </c>
      <c r="GN898" s="109" t="n">
        <v>10.9</v>
      </c>
      <c r="GO898" s="110" t="n">
        <f aca="false">SUM(GC898:GN898)/12</f>
        <v>7.95833333333333</v>
      </c>
      <c r="HA898" s="1" t="n">
        <f aca="false">HA897+1</f>
        <v>1998</v>
      </c>
      <c r="HB898" s="113" t="s">
        <v>155</v>
      </c>
      <c r="HC898" s="109" t="n">
        <v>15.8</v>
      </c>
      <c r="HD898" s="109" t="n">
        <v>14.4</v>
      </c>
      <c r="HE898" s="109" t="n">
        <v>14.9</v>
      </c>
      <c r="HF898" s="109" t="n">
        <v>12.5</v>
      </c>
      <c r="HG898" s="109" t="n">
        <v>11</v>
      </c>
      <c r="HH898" s="109" t="n">
        <v>8.2</v>
      </c>
      <c r="HI898" s="109" t="n">
        <v>6.5</v>
      </c>
      <c r="HJ898" s="109" t="n">
        <v>8.5</v>
      </c>
      <c r="HK898" s="109" t="n">
        <v>8.7</v>
      </c>
      <c r="HL898" s="109" t="n">
        <v>8.9</v>
      </c>
      <c r="HM898" s="109" t="n">
        <v>12.7</v>
      </c>
      <c r="HN898" s="109" t="n">
        <v>14.8</v>
      </c>
      <c r="HO898" s="110" t="n">
        <f aca="false">SUM(HC898:HN898)/12</f>
        <v>11.4083333333333</v>
      </c>
      <c r="IA898" s="1" t="n">
        <f aca="false">IA897+1</f>
        <v>1998</v>
      </c>
      <c r="IB898" s="113" t="s">
        <v>155</v>
      </c>
      <c r="IC898" s="109" t="n">
        <v>18.1</v>
      </c>
      <c r="ID898" s="109" t="n">
        <v>17.7</v>
      </c>
      <c r="IE898" s="109" t="n">
        <v>15.9</v>
      </c>
      <c r="IF898" s="109" t="n">
        <v>12.3</v>
      </c>
      <c r="IG898" s="109" t="n">
        <v>10.8</v>
      </c>
      <c r="IH898" s="109" t="n">
        <v>8.8</v>
      </c>
      <c r="II898" s="109" t="n">
        <v>7.1</v>
      </c>
      <c r="IJ898" s="109" t="n">
        <v>10</v>
      </c>
      <c r="IK898" s="109" t="n">
        <v>11.1</v>
      </c>
      <c r="IL898" s="109" t="n">
        <v>12.3</v>
      </c>
      <c r="IM898" s="109" t="n">
        <v>14.4</v>
      </c>
      <c r="IN898" s="109" t="n">
        <v>17.2</v>
      </c>
      <c r="IO898" s="110" t="n">
        <f aca="false">SUM(IC898:IN898)/12</f>
        <v>12.975</v>
      </c>
      <c r="JA898" s="1" t="n">
        <f aca="false">JA897+1</f>
        <v>1998</v>
      </c>
      <c r="JB898" s="113" t="s">
        <v>155</v>
      </c>
      <c r="JC898" s="109" t="n">
        <v>13.8</v>
      </c>
      <c r="JD898" s="109" t="n">
        <v>13.5</v>
      </c>
      <c r="JE898" s="109" t="n">
        <v>13.7</v>
      </c>
      <c r="JF898" s="109" t="n">
        <v>11.5</v>
      </c>
      <c r="JG898" s="109" t="n">
        <v>9.9</v>
      </c>
      <c r="JH898" s="109" t="n">
        <v>8.2</v>
      </c>
      <c r="JI898" s="109" t="n">
        <v>7.7</v>
      </c>
      <c r="JJ898" s="109" t="n">
        <v>8.1</v>
      </c>
      <c r="JK898" s="109" t="n">
        <v>10.5</v>
      </c>
      <c r="JL898" s="109" t="n">
        <v>10.6</v>
      </c>
      <c r="JM898" s="109" t="n">
        <v>10.9</v>
      </c>
      <c r="JN898" s="109" t="n">
        <v>13.4</v>
      </c>
      <c r="JO898" s="110" t="n">
        <f aca="false">SUM(JC898:JN898)/12</f>
        <v>10.9833333333333</v>
      </c>
      <c r="KA898" s="1" t="n">
        <f aca="false">KA897+1</f>
        <v>1998</v>
      </c>
      <c r="KB898" s="123" t="s">
        <v>155</v>
      </c>
      <c r="KC898" s="109" t="n">
        <v>14.4</v>
      </c>
      <c r="KD898" s="109" t="n">
        <v>12.6</v>
      </c>
      <c r="KE898" s="109" t="n">
        <v>11.9</v>
      </c>
      <c r="KF898" s="109" t="n">
        <v>8.7</v>
      </c>
      <c r="KG898" s="109" t="n">
        <v>7.8</v>
      </c>
      <c r="KH898" s="109" t="n">
        <v>6.3</v>
      </c>
      <c r="KI898" s="109" t="n">
        <v>4.6</v>
      </c>
      <c r="KJ898" s="109" t="n">
        <v>6.2</v>
      </c>
      <c r="KK898" s="109" t="n">
        <v>6.6</v>
      </c>
      <c r="KL898" s="109" t="n">
        <v>7.4</v>
      </c>
      <c r="KM898" s="109" t="n">
        <v>9.7</v>
      </c>
      <c r="KN898" s="109" t="n">
        <v>12.4</v>
      </c>
      <c r="KO898" s="110" t="n">
        <f aca="false">SUM(KC898:KN898)/12</f>
        <v>9.05</v>
      </c>
      <c r="LA898" s="1" t="n">
        <f aca="false">LA897+1</f>
        <v>1998</v>
      </c>
      <c r="LB898" s="113" t="s">
        <v>155</v>
      </c>
      <c r="LC898" s="109" t="n">
        <v>14.6</v>
      </c>
      <c r="LD898" s="109" t="n">
        <v>13.6</v>
      </c>
      <c r="LE898" s="109" t="n">
        <v>12.4</v>
      </c>
      <c r="LF898" s="109" t="n">
        <v>8.7</v>
      </c>
      <c r="LG898" s="109" t="n">
        <v>7.6</v>
      </c>
      <c r="LH898" s="109" t="n">
        <v>6</v>
      </c>
      <c r="LI898" s="109" t="n">
        <v>4.3</v>
      </c>
      <c r="LJ898" s="109" t="n">
        <v>6.5</v>
      </c>
      <c r="LK898" s="109" t="n">
        <v>7.5</v>
      </c>
      <c r="LL898" s="109" t="n">
        <v>8.7</v>
      </c>
      <c r="LM898" s="109" t="n">
        <v>10.7</v>
      </c>
      <c r="LN898" s="109" t="n">
        <v>13.6</v>
      </c>
      <c r="LO898" s="110" t="n">
        <f aca="false">SUM(LC898:LN898)/12</f>
        <v>9.51666666666667</v>
      </c>
      <c r="MA898" s="1" t="n">
        <f aca="false">MA897+1</f>
        <v>1998</v>
      </c>
      <c r="MB898" s="113" t="s">
        <v>155</v>
      </c>
      <c r="MC898" s="109" t="n">
        <v>13.5</v>
      </c>
      <c r="MD898" s="109" t="n">
        <v>12.4</v>
      </c>
      <c r="ME898" s="109" t="n">
        <v>12.7</v>
      </c>
      <c r="MF898" s="109" t="n">
        <v>9.6</v>
      </c>
      <c r="MG898" s="109" t="n">
        <v>8.6</v>
      </c>
      <c r="MH898" s="109" t="n">
        <v>7.3</v>
      </c>
      <c r="MI898" s="109" t="n">
        <v>3.6</v>
      </c>
      <c r="MJ898" s="109" t="n">
        <v>5.6</v>
      </c>
      <c r="MK898" s="109" t="n">
        <v>7.7</v>
      </c>
      <c r="ML898" s="109" t="n">
        <v>8.2</v>
      </c>
      <c r="MM898" s="109" t="n">
        <v>9.3</v>
      </c>
      <c r="MN898" s="109" t="n">
        <v>13</v>
      </c>
      <c r="MO898" s="110" t="n">
        <f aca="false">SUM(MC898:MN898)/12</f>
        <v>9.29166666666667</v>
      </c>
      <c r="NA898" s="1" t="n">
        <f aca="false">NA897+1</f>
        <v>1997</v>
      </c>
      <c r="NB898" s="113" t="s">
        <v>158</v>
      </c>
      <c r="NC898" s="109" t="n">
        <v>19.3</v>
      </c>
      <c r="ND898" s="109" t="n">
        <v>22.9</v>
      </c>
      <c r="NE898" s="109" t="n">
        <v>13.8</v>
      </c>
      <c r="NF898" s="109" t="n">
        <v>11.8</v>
      </c>
      <c r="NG898" s="109" t="n">
        <v>10.7</v>
      </c>
      <c r="NH898" s="109" t="n">
        <v>5.8</v>
      </c>
      <c r="NI898" s="109" t="n">
        <v>1.9</v>
      </c>
      <c r="NJ898" s="109" t="n">
        <v>5.7</v>
      </c>
      <c r="NK898" s="109" t="n">
        <v>11</v>
      </c>
      <c r="NL898" s="109" t="n">
        <v>12.4</v>
      </c>
      <c r="NM898" s="109" t="n">
        <v>12.3</v>
      </c>
      <c r="NN898" s="109" t="n">
        <v>16.3</v>
      </c>
      <c r="NO898" s="110" t="n">
        <f aca="false">SUM(NC898:NN898)/12</f>
        <v>11.9916666666667</v>
      </c>
      <c r="OA898" s="5"/>
    </row>
    <row r="899" customFormat="false" ht="12.75" hidden="false" customHeight="false" outlineLevel="0" collapsed="false">
      <c r="A899" s="101"/>
      <c r="B899" s="102" t="n">
        <f aca="false">AVERAGE(AO899,BO899,CO899,DO899,EO899,FO899,GO899,HO899,IO899,JO899,KO899,LO899,MO899,NN899)</f>
        <v>11.25</v>
      </c>
      <c r="C899" s="103" t="n">
        <f aca="false">AVERAGE(B895:B899)</f>
        <v>11.0284722222222</v>
      </c>
      <c r="D899" s="104" t="n">
        <f aca="false">AVERAGE(B890:B899)</f>
        <v>11.1286805555556</v>
      </c>
      <c r="E899" s="102" t="n">
        <f aca="false">AVERAGE(B880:B899)</f>
        <v>11.161746031746</v>
      </c>
      <c r="F899" s="105" t="n">
        <f aca="false">AVERAGE(B850:B899)</f>
        <v>10.9470595238095</v>
      </c>
      <c r="G899" s="3" t="n">
        <f aca="false">MAX(AC899:AN899,BC899:BN899,CC899:CN899,DC899:DN899,EC899:EN899,FC899:FN899,GC899:GN899,HC899:HN899,IC899:IN899,JC899:JN899,KC899:KN899,LC899:LN899,MC899:MN899,NB899:NM899)</f>
        <v>25.1</v>
      </c>
      <c r="H899" s="106" t="n">
        <f aca="false">MEDIAN(AC899:AN899,BC899:BN899,CC899:CN899,DC899:DN899,EC899:EN899,FC899:FN899,GC899:GN899,HC899:HN899,IC899:IN899,JC899:JN899,KC899:KN899,LC899:LN899,MC899:MN899,NB899:NM899)</f>
        <v>10.3</v>
      </c>
      <c r="I899" s="5" t="n">
        <f aca="false">MIN(AC899:AN899,BC899:BN899,CC899:CN899,DC899:DN899,EC899:EN899,FC899:FN899,GC899:GN899,HC899:HN899,IC899:IN899,JC899:JN899,KC899:KN899,LC899:LN899,MC899:MN899,NB899:NM899)</f>
        <v>3.9</v>
      </c>
      <c r="J899" s="107" t="n">
        <f aca="false">(G899+I899)/2</f>
        <v>14.5</v>
      </c>
      <c r="AA899" s="1" t="n">
        <f aca="false">AA898+1</f>
        <v>12</v>
      </c>
      <c r="AB899" s="108" t="n">
        <v>1999</v>
      </c>
      <c r="AC899" s="109" t="n">
        <v>18.1</v>
      </c>
      <c r="AD899" s="109" t="n">
        <v>18.1</v>
      </c>
      <c r="AE899" s="109" t="n">
        <v>15.2</v>
      </c>
      <c r="AF899" s="109" t="n">
        <v>9.2</v>
      </c>
      <c r="AG899" s="109" t="n">
        <v>10.5</v>
      </c>
      <c r="AH899" s="109" t="n">
        <v>7.6</v>
      </c>
      <c r="AI899" s="109" t="n">
        <v>8.2</v>
      </c>
      <c r="AJ899" s="109" t="n">
        <v>7.1</v>
      </c>
      <c r="AK899" s="109" t="n">
        <v>10.3</v>
      </c>
      <c r="AL899" s="109" t="n">
        <v>12.5</v>
      </c>
      <c r="AM899" s="109" t="n">
        <v>12.5</v>
      </c>
      <c r="AN899" s="109" t="n">
        <v>15.7</v>
      </c>
      <c r="AO899" s="110" t="n">
        <f aca="false">SUM(AC899:AN899)/12</f>
        <v>12.0833333333333</v>
      </c>
      <c r="AQ899" s="112"/>
      <c r="AR899" s="109"/>
      <c r="AS899" s="109"/>
      <c r="AT899" s="109"/>
      <c r="AU899" s="109"/>
      <c r="AV899" s="109"/>
      <c r="AW899" s="109"/>
      <c r="AX899" s="109"/>
      <c r="AY899" s="109"/>
      <c r="AZ899" s="109"/>
      <c r="BA899" s="1" t="n">
        <f aca="false">BA898+1</f>
        <v>1999</v>
      </c>
      <c r="BB899" s="113" t="s">
        <v>157</v>
      </c>
      <c r="BC899" s="109" t="n">
        <v>15.1</v>
      </c>
      <c r="BD899" s="109" t="n">
        <v>15.9</v>
      </c>
      <c r="BE899" s="109" t="n">
        <v>12.3</v>
      </c>
      <c r="BF899" s="109" t="n">
        <v>7</v>
      </c>
      <c r="BG899" s="109" t="n">
        <v>7.6</v>
      </c>
      <c r="BH899" s="109" t="n">
        <v>5.2</v>
      </c>
      <c r="BI899" s="109" t="n">
        <v>5.2</v>
      </c>
      <c r="BJ899" s="109" t="n">
        <v>4.4</v>
      </c>
      <c r="BK899" s="109" t="n">
        <v>7.7</v>
      </c>
      <c r="BL899" s="109" t="n">
        <v>9.6</v>
      </c>
      <c r="BM899" s="109" t="n">
        <v>9.6</v>
      </c>
      <c r="BN899" s="109" t="n">
        <v>12.7</v>
      </c>
      <c r="BO899" s="110" t="n">
        <f aca="false">SUM(BC899:BN899)/12</f>
        <v>9.35833333333333</v>
      </c>
      <c r="BP899" s="109"/>
      <c r="BQ899" s="109"/>
      <c r="BR899" s="109"/>
      <c r="BS899" s="109"/>
      <c r="CA899" s="1" t="n">
        <f aca="false">CA898+1</f>
        <v>1999</v>
      </c>
      <c r="CB899" s="111" t="n">
        <v>1999</v>
      </c>
      <c r="CC899" s="109" t="n">
        <v>16.2</v>
      </c>
      <c r="CD899" s="109" t="n">
        <v>16</v>
      </c>
      <c r="CE899" s="109" t="n">
        <v>14.6</v>
      </c>
      <c r="CF899" s="109" t="n">
        <v>12.7</v>
      </c>
      <c r="CG899" s="109" t="n">
        <v>12.1</v>
      </c>
      <c r="CH899" s="109" t="n">
        <v>10.3</v>
      </c>
      <c r="CI899" s="109" t="n">
        <v>10.7</v>
      </c>
      <c r="CJ899" s="109" t="n">
        <v>10.6</v>
      </c>
      <c r="CK899" s="109" t="n">
        <v>11.3</v>
      </c>
      <c r="CL899" s="109" t="n">
        <v>12.7</v>
      </c>
      <c r="CM899" s="109" t="n">
        <v>12.6</v>
      </c>
      <c r="CN899" s="109" t="n">
        <v>14.7</v>
      </c>
      <c r="CO899" s="110" t="n">
        <f aca="false">SUM(CC899:CN899)/12</f>
        <v>12.875</v>
      </c>
      <c r="DA899" s="1" t="n">
        <f aca="false">DA898+1</f>
        <v>1999</v>
      </c>
      <c r="DB899" s="113" t="s">
        <v>157</v>
      </c>
      <c r="DC899" s="109" t="n">
        <v>15.5</v>
      </c>
      <c r="DD899" s="109" t="n">
        <v>15.6</v>
      </c>
      <c r="DE899" s="109" t="n">
        <v>12.3</v>
      </c>
      <c r="DF899" s="109" t="n">
        <v>6.3</v>
      </c>
      <c r="DG899" s="109" t="n">
        <v>7.5</v>
      </c>
      <c r="DH899" s="109" t="n">
        <v>5.5</v>
      </c>
      <c r="DI899" s="109" t="n">
        <v>6.4</v>
      </c>
      <c r="DJ899" s="109" t="n">
        <v>5.5</v>
      </c>
      <c r="DK899" s="109" t="n">
        <v>7.5</v>
      </c>
      <c r="DL899" s="109" t="n">
        <v>9.3</v>
      </c>
      <c r="DM899" s="109" t="n">
        <v>9.4</v>
      </c>
      <c r="DN899" s="109" t="n">
        <v>13.3</v>
      </c>
      <c r="DO899" s="110" t="n">
        <f aca="false">SUM(DC899:DN899)/12</f>
        <v>9.50833333333333</v>
      </c>
      <c r="EA899" s="1" t="n">
        <f aca="false">EA898+1</f>
        <v>1999</v>
      </c>
      <c r="EB899" s="113" t="s">
        <v>157</v>
      </c>
      <c r="EC899" s="109" t="n">
        <v>25.1</v>
      </c>
      <c r="ED899" s="109" t="n">
        <v>21.4</v>
      </c>
      <c r="EE899" s="109" t="n">
        <v>20.1</v>
      </c>
      <c r="EF899" s="109" t="n">
        <v>11.8</v>
      </c>
      <c r="EG899" s="109" t="n">
        <v>10.2</v>
      </c>
      <c r="EH899" s="109" t="n">
        <v>5.1</v>
      </c>
      <c r="EI899" s="109" t="n">
        <v>4.4</v>
      </c>
      <c r="EJ899" s="109" t="n">
        <v>6.9</v>
      </c>
      <c r="EK899" s="109" t="n">
        <v>12.2</v>
      </c>
      <c r="EL899" s="109" t="n">
        <v>15.1</v>
      </c>
      <c r="EM899" s="109" t="n">
        <v>15.6</v>
      </c>
      <c r="EN899" s="109" t="n">
        <v>19.4</v>
      </c>
      <c r="EO899" s="110" t="n">
        <f aca="false">SUM(EC899:EN899)/12</f>
        <v>13.9416666666667</v>
      </c>
      <c r="FA899" s="1" t="n">
        <f aca="false">FA898+1</f>
        <v>1999</v>
      </c>
      <c r="FB899" s="113" t="s">
        <v>157</v>
      </c>
      <c r="FC899" s="109" t="n">
        <v>13.4</v>
      </c>
      <c r="FD899" s="109" t="n">
        <v>13.4</v>
      </c>
      <c r="FE899" s="109" t="n">
        <v>11.5</v>
      </c>
      <c r="FF899" s="109" t="n">
        <v>6.2</v>
      </c>
      <c r="FG899" s="109" t="n">
        <v>7.8</v>
      </c>
      <c r="FH899" s="109" t="n">
        <v>5.9</v>
      </c>
      <c r="FI899" s="109" t="n">
        <v>6.4</v>
      </c>
      <c r="FJ899" s="109" t="n">
        <v>5.2</v>
      </c>
      <c r="FK899" s="109" t="n">
        <v>7.4</v>
      </c>
      <c r="FL899" s="109" t="n">
        <v>9.1</v>
      </c>
      <c r="FM899" s="109" t="n">
        <v>8.1</v>
      </c>
      <c r="FN899" s="109" t="n">
        <v>11.2</v>
      </c>
      <c r="FO899" s="110" t="n">
        <f aca="false">SUM(FC899:FN899)/12</f>
        <v>8.8</v>
      </c>
      <c r="GA899" s="1" t="n">
        <f aca="false">GA898+1</f>
        <v>1999</v>
      </c>
      <c r="GB899" s="113" t="s">
        <v>157</v>
      </c>
      <c r="GC899" s="109" t="n">
        <v>12.6</v>
      </c>
      <c r="GD899" s="109" t="n">
        <v>13.5</v>
      </c>
      <c r="GE899" s="109" t="n">
        <v>10.5</v>
      </c>
      <c r="GF899" s="109" t="n">
        <v>6.8</v>
      </c>
      <c r="GG899" s="109" t="n">
        <v>8.2</v>
      </c>
      <c r="GH899" s="109" t="n">
        <v>5.9</v>
      </c>
      <c r="GI899" s="109" t="n">
        <v>6.7</v>
      </c>
      <c r="GJ899" s="109" t="n">
        <v>5.9</v>
      </c>
      <c r="GK899" s="109" t="n">
        <v>7.2</v>
      </c>
      <c r="GL899" s="109" t="n">
        <v>8.2</v>
      </c>
      <c r="GM899" s="109" t="n">
        <v>8.3</v>
      </c>
      <c r="GN899" s="109" t="n">
        <v>11.3</v>
      </c>
      <c r="GO899" s="110" t="n">
        <f aca="false">SUM(GC899:GN899)/12</f>
        <v>8.75833333333333</v>
      </c>
      <c r="HA899" s="1" t="n">
        <f aca="false">HA898+1</f>
        <v>1999</v>
      </c>
      <c r="HB899" s="113" t="s">
        <v>157</v>
      </c>
      <c r="HC899" s="109" t="n">
        <v>17.3</v>
      </c>
      <c r="HD899" s="109" t="n">
        <v>17.2</v>
      </c>
      <c r="HE899" s="109" t="n">
        <v>15.4</v>
      </c>
      <c r="HF899" s="109" t="n">
        <v>10.8</v>
      </c>
      <c r="HG899" s="109" t="n">
        <v>10.4</v>
      </c>
      <c r="HH899" s="109" t="n">
        <v>7.6</v>
      </c>
      <c r="HI899" s="109" t="n">
        <v>8.1</v>
      </c>
      <c r="HJ899" s="109" t="n">
        <v>6.8</v>
      </c>
      <c r="HK899" s="109" t="n">
        <v>9.1</v>
      </c>
      <c r="HL899" s="109" t="n">
        <v>9.8</v>
      </c>
      <c r="HM899" s="109" t="n">
        <v>10.6</v>
      </c>
      <c r="HN899" s="109" t="n">
        <v>15.5</v>
      </c>
      <c r="HO899" s="110" t="n">
        <f aca="false">SUM(HC899:HN899)/12</f>
        <v>11.55</v>
      </c>
      <c r="IA899" s="1" t="n">
        <f aca="false">IA898+1</f>
        <v>1999</v>
      </c>
      <c r="IB899" s="113" t="s">
        <v>157</v>
      </c>
      <c r="IC899" s="109" t="n">
        <v>18.9</v>
      </c>
      <c r="ID899" s="109" t="n">
        <v>19.7</v>
      </c>
      <c r="IE899" s="109" t="n">
        <v>17.5</v>
      </c>
      <c r="IF899" s="109" t="n">
        <v>11</v>
      </c>
      <c r="IG899" s="109" t="n">
        <v>12.3</v>
      </c>
      <c r="IH899" s="109" t="n">
        <v>9</v>
      </c>
      <c r="II899" s="109" t="n">
        <v>8.3</v>
      </c>
      <c r="IJ899" s="109" t="n">
        <v>8.9</v>
      </c>
      <c r="IK899" s="109" t="n">
        <v>12.4</v>
      </c>
      <c r="IL899" s="109" t="n">
        <v>14.2</v>
      </c>
      <c r="IM899" s="109" t="n">
        <v>14.5</v>
      </c>
      <c r="IN899" s="109" t="n">
        <v>17.5</v>
      </c>
      <c r="IO899" s="110" t="n">
        <f aca="false">SUM(IC899:IN899)/12</f>
        <v>13.6833333333333</v>
      </c>
      <c r="JA899" s="1" t="n">
        <f aca="false">JA898+1</f>
        <v>1999</v>
      </c>
      <c r="JB899" s="113" t="s">
        <v>157</v>
      </c>
      <c r="JC899" s="109" t="n">
        <v>14.3</v>
      </c>
      <c r="JD899" s="109" t="n">
        <v>14.7</v>
      </c>
      <c r="JE899" s="109" t="n">
        <v>12.9</v>
      </c>
      <c r="JF899" s="109" t="n">
        <v>9.6</v>
      </c>
      <c r="JG899" s="109" t="n">
        <v>11.1</v>
      </c>
      <c r="JH899" s="109" t="n">
        <v>9.1</v>
      </c>
      <c r="JI899" s="109" t="n">
        <v>9.7</v>
      </c>
      <c r="JJ899" s="109" t="n">
        <v>8.9</v>
      </c>
      <c r="JK899" s="109" t="n">
        <v>10.1</v>
      </c>
      <c r="JL899" s="109" t="n">
        <v>12.1</v>
      </c>
      <c r="JM899" s="109" t="n">
        <v>11.6</v>
      </c>
      <c r="JN899" s="109" t="n">
        <v>14.2</v>
      </c>
      <c r="JO899" s="110" t="n">
        <f aca="false">SUM(JC899:JN899)/12</f>
        <v>11.525</v>
      </c>
      <c r="KA899" s="1" t="n">
        <f aca="false">KA898+1</f>
        <v>1999</v>
      </c>
      <c r="KB899" s="123" t="s">
        <v>157</v>
      </c>
      <c r="KC899" s="109" t="n">
        <v>16</v>
      </c>
      <c r="KD899" s="109" t="n">
        <v>16</v>
      </c>
      <c r="KE899" s="109" t="n">
        <v>12.9</v>
      </c>
      <c r="KF899" s="109" t="n">
        <v>6.6</v>
      </c>
      <c r="KG899" s="109" t="n">
        <v>9.5</v>
      </c>
      <c r="KH899" s="109" t="n">
        <v>5.9</v>
      </c>
      <c r="KI899" s="109" t="n">
        <v>5.9</v>
      </c>
      <c r="KJ899" s="109" t="n">
        <v>4.5</v>
      </c>
      <c r="KK899" s="109" t="n">
        <v>7.8</v>
      </c>
      <c r="KL899" s="109" t="n">
        <v>9.5</v>
      </c>
      <c r="KM899" s="109" t="n">
        <v>8.9</v>
      </c>
      <c r="KN899" s="109" t="n">
        <v>12.8</v>
      </c>
      <c r="KO899" s="110" t="n">
        <f aca="false">SUM(KC899:KN899)/12</f>
        <v>9.69166666666667</v>
      </c>
      <c r="LA899" s="1" t="n">
        <f aca="false">LA898+1</f>
        <v>1999</v>
      </c>
      <c r="LB899" s="113" t="s">
        <v>157</v>
      </c>
      <c r="LC899" s="109" t="n">
        <v>14.7</v>
      </c>
      <c r="LD899" s="109" t="n">
        <v>15.4</v>
      </c>
      <c r="LE899" s="109" t="n">
        <v>12.2</v>
      </c>
      <c r="LF899" s="109" t="n">
        <v>6.1</v>
      </c>
      <c r="LG899" s="109" t="n">
        <v>7.4</v>
      </c>
      <c r="LH899" s="109" t="n">
        <v>5</v>
      </c>
      <c r="LI899" s="109" t="n">
        <v>5.4</v>
      </c>
      <c r="LJ899" s="109" t="n">
        <v>3.9</v>
      </c>
      <c r="LK899" s="109" t="n">
        <v>6.4</v>
      </c>
      <c r="LL899" s="109" t="n">
        <v>7.8</v>
      </c>
      <c r="LM899" s="109" t="n">
        <v>8.3</v>
      </c>
      <c r="LN899" s="109" t="n">
        <v>12.2</v>
      </c>
      <c r="LO899" s="110" t="n">
        <f aca="false">SUM(LC899:LN899)/12</f>
        <v>8.73333333333333</v>
      </c>
      <c r="MA899" s="1" t="n">
        <f aca="false">MA898+1</f>
        <v>1999</v>
      </c>
      <c r="MB899" s="113" t="s">
        <v>157</v>
      </c>
      <c r="MC899" s="109" t="n">
        <v>14.8</v>
      </c>
      <c r="MD899" s="109" t="n">
        <v>14.5</v>
      </c>
      <c r="ME899" s="109" t="n">
        <v>13</v>
      </c>
      <c r="MF899" s="109" t="n">
        <v>7.4</v>
      </c>
      <c r="MG899" s="109" t="n">
        <v>9.3</v>
      </c>
      <c r="MH899" s="109" t="n">
        <v>7.1</v>
      </c>
      <c r="MI899" s="109" t="n">
        <v>7</v>
      </c>
      <c r="MJ899" s="109" t="n">
        <v>5.7</v>
      </c>
      <c r="MK899" s="109" t="n">
        <v>8.3</v>
      </c>
      <c r="ML899" s="109" t="n">
        <v>9.7</v>
      </c>
      <c r="MM899" s="109" t="n">
        <v>9.6</v>
      </c>
      <c r="MN899" s="109" t="n">
        <v>13.5</v>
      </c>
      <c r="MO899" s="110" t="n">
        <f aca="false">SUM(MC899:MN899)/12</f>
        <v>9.99166666666667</v>
      </c>
      <c r="NA899" s="1" t="n">
        <f aca="false">NA898+1</f>
        <v>1998</v>
      </c>
      <c r="NB899" s="113" t="s">
        <v>155</v>
      </c>
      <c r="NC899" s="109" t="n">
        <v>18.4</v>
      </c>
      <c r="ND899" s="109" t="n">
        <v>17.8</v>
      </c>
      <c r="NE899" s="109" t="n">
        <v>15.7</v>
      </c>
      <c r="NF899" s="109" t="n">
        <v>11.6</v>
      </c>
      <c r="NG899" s="109" t="n">
        <v>8.7</v>
      </c>
      <c r="NH899" s="109" t="n">
        <v>6.1</v>
      </c>
      <c r="NI899" s="109" t="n">
        <v>4.9</v>
      </c>
      <c r="NJ899" s="109" t="n">
        <v>6.9</v>
      </c>
      <c r="NK899" s="109" t="n">
        <v>9.1</v>
      </c>
      <c r="NL899" s="109" t="n">
        <v>12.1</v>
      </c>
      <c r="NM899" s="109" t="n">
        <v>15.2</v>
      </c>
      <c r="NN899" s="109" t="n">
        <v>17</v>
      </c>
      <c r="NO899" s="110" t="n">
        <f aca="false">SUM(NC899:NN899)/12</f>
        <v>11.9583333333333</v>
      </c>
      <c r="OA899" s="5"/>
    </row>
    <row r="900" customFormat="false" ht="12.75" hidden="false" customHeight="false" outlineLevel="0" collapsed="false">
      <c r="A900" s="101" t="n">
        <f aca="false">A895+5</f>
        <v>2000</v>
      </c>
      <c r="B900" s="102" t="n">
        <f aca="false">AVERAGE(AO900,BO900,CO900,DO900,EO900,FO900,GO900,HO900,IO900,JO900,KO900,LO900,MO900,NN900)</f>
        <v>11.7857142857143</v>
      </c>
      <c r="C900" s="103" t="n">
        <f aca="false">AVERAGE(B896:B900)</f>
        <v>11.1588293650794</v>
      </c>
      <c r="D900" s="104" t="n">
        <f aca="false">AVERAGE(B891:B900)</f>
        <v>11.1415972222222</v>
      </c>
      <c r="E900" s="102" t="n">
        <f aca="false">AVERAGE(B881:B900)</f>
        <v>11.1848115079365</v>
      </c>
      <c r="F900" s="105" t="n">
        <f aca="false">AVERAGE(B851:B900)</f>
        <v>10.9696785714286</v>
      </c>
      <c r="G900" s="3" t="n">
        <f aca="false">MAX(AC900:AN900,BC900:BN900,CC900:CN900,DC900:DN900,EC900:EN900,FC900:FN900,GC900:GN900,HC900:HN900,IC900:IN900,JC900:JN900,KC900:KN900,LC900:LN900,MC900:MN900,NB900:NM900)</f>
        <v>23.6</v>
      </c>
      <c r="H900" s="106" t="n">
        <f aca="false">MEDIAN(AC900:AN900,BC900:BN900,CC900:CN900,DC900:DN900,EC900:EN900,FC900:FN900,GC900:GN900,HC900:HN900,IC900:IN900,JC900:JN900,KC900:KN900,LC900:LN900,MC900:MN900,NB900:NM900)</f>
        <v>11.2</v>
      </c>
      <c r="I900" s="5" t="n">
        <f aca="false">MIN(AC900:AN900,BC900:BN900,CC900:CN900,DC900:DN900,EC900:EN900,FC900:FN900,GC900:GN900,HC900:HN900,IC900:IN900,JC900:JN900,KC900:KN900,LC900:LN900,MC900:MN900,NB900:NM900)</f>
        <v>3.4</v>
      </c>
      <c r="J900" s="107" t="n">
        <f aca="false">(G900+I900)/2</f>
        <v>13.5</v>
      </c>
      <c r="AA900" s="1" t="n">
        <f aca="false">AA899+1</f>
        <v>13</v>
      </c>
      <c r="AB900" s="108" t="n">
        <v>2000</v>
      </c>
      <c r="AC900" s="109" t="n">
        <v>16.9</v>
      </c>
      <c r="AD900" s="109" t="n">
        <v>19.3</v>
      </c>
      <c r="AE900" s="109" t="n">
        <v>15.6</v>
      </c>
      <c r="AF900" s="109" t="n">
        <v>12.4</v>
      </c>
      <c r="AG900" s="109" t="n">
        <v>9.5</v>
      </c>
      <c r="AH900" s="109" t="n">
        <v>7.7</v>
      </c>
      <c r="AI900" s="109" t="n">
        <v>7.2</v>
      </c>
      <c r="AJ900" s="109" t="n">
        <v>7.8</v>
      </c>
      <c r="AK900" s="109" t="n">
        <v>10.4</v>
      </c>
      <c r="AL900" s="109" t="n">
        <v>11.3</v>
      </c>
      <c r="AM900" s="109" t="n">
        <v>16.3</v>
      </c>
      <c r="AN900" s="109" t="n">
        <v>15.2</v>
      </c>
      <c r="AO900" s="110" t="n">
        <f aca="false">SUM(AC900:AN900)/12</f>
        <v>12.4666666666667</v>
      </c>
      <c r="AQ900" s="112"/>
      <c r="AR900" s="109"/>
      <c r="AS900" s="109"/>
      <c r="AT900" s="109"/>
      <c r="AU900" s="109"/>
      <c r="AV900" s="109"/>
      <c r="AW900" s="109"/>
      <c r="AX900" s="109"/>
      <c r="AY900" s="109"/>
      <c r="AZ900" s="109"/>
      <c r="BA900" s="1" t="n">
        <f aca="false">BA899+1</f>
        <v>2000</v>
      </c>
      <c r="BB900" s="113" t="s">
        <v>159</v>
      </c>
      <c r="BC900" s="109" t="n">
        <v>14.8</v>
      </c>
      <c r="BD900" s="109" t="n">
        <v>16.9</v>
      </c>
      <c r="BE900" s="109" t="n">
        <v>12.7</v>
      </c>
      <c r="BF900" s="109" t="n">
        <v>10</v>
      </c>
      <c r="BG900" s="109" t="n">
        <v>5.8</v>
      </c>
      <c r="BH900" s="109" t="n">
        <v>4.6</v>
      </c>
      <c r="BI900" s="109" t="n">
        <v>4.7</v>
      </c>
      <c r="BJ900" s="109" t="n">
        <v>5</v>
      </c>
      <c r="BK900" s="109" t="n">
        <v>7.9</v>
      </c>
      <c r="BL900" s="109" t="n">
        <v>8</v>
      </c>
      <c r="BM900" s="109" t="n">
        <v>14</v>
      </c>
      <c r="BN900" s="109" t="n">
        <v>12.3</v>
      </c>
      <c r="BO900" s="110" t="n">
        <f aca="false">SUM(BC900:BN900)/12</f>
        <v>9.725</v>
      </c>
      <c r="BP900" s="109"/>
      <c r="BQ900" s="109"/>
      <c r="BR900" s="109"/>
      <c r="BS900" s="109"/>
      <c r="CA900" s="1" t="n">
        <f aca="false">CA899+1</f>
        <v>2000</v>
      </c>
      <c r="CB900" s="111" t="n">
        <v>2000</v>
      </c>
      <c r="CC900" s="109" t="n">
        <v>15.7</v>
      </c>
      <c r="CD900" s="109" t="n">
        <v>17.5</v>
      </c>
      <c r="CE900" s="109" t="n">
        <v>16.4</v>
      </c>
      <c r="CF900" s="109" t="n">
        <v>15</v>
      </c>
      <c r="CG900" s="109" t="n">
        <v>12.5</v>
      </c>
      <c r="CH900" s="109" t="n">
        <v>10.8</v>
      </c>
      <c r="CI900" s="109" t="n">
        <v>10.5</v>
      </c>
      <c r="CJ900" s="109" t="n">
        <v>10.1</v>
      </c>
      <c r="CK900" s="109" t="n">
        <v>11.3</v>
      </c>
      <c r="CL900" s="109" t="n">
        <v>12</v>
      </c>
      <c r="CM900" s="109" t="n">
        <v>14.7</v>
      </c>
      <c r="CN900" s="109" t="n">
        <v>15.5</v>
      </c>
      <c r="CO900" s="110" t="n">
        <f aca="false">SUM(CC900:CN900)/12</f>
        <v>13.5</v>
      </c>
      <c r="DA900" s="1" t="n">
        <f aca="false">DA899+1</f>
        <v>2000</v>
      </c>
      <c r="DB900" s="113" t="s">
        <v>159</v>
      </c>
      <c r="DC900" s="109" t="n">
        <v>14</v>
      </c>
      <c r="DD900" s="109" t="n">
        <v>17.5</v>
      </c>
      <c r="DE900" s="109" t="n">
        <v>13.2</v>
      </c>
      <c r="DF900" s="109" t="n">
        <v>10.7</v>
      </c>
      <c r="DG900" s="109" t="n">
        <v>7.3</v>
      </c>
      <c r="DH900" s="109" t="n">
        <v>6.1</v>
      </c>
      <c r="DI900" s="109" t="n">
        <v>5.7</v>
      </c>
      <c r="DJ900" s="109" t="n">
        <v>5.1</v>
      </c>
      <c r="DK900" s="109" t="n">
        <v>7.6</v>
      </c>
      <c r="DL900" s="109" t="n">
        <v>8.1</v>
      </c>
      <c r="DM900" s="109" t="n">
        <v>13.6</v>
      </c>
      <c r="DN900" s="109" t="n">
        <v>12.8</v>
      </c>
      <c r="DO900" s="110" t="n">
        <f aca="false">SUM(DC900:DN900)/12</f>
        <v>10.1416666666667</v>
      </c>
      <c r="EA900" s="1" t="n">
        <f aca="false">EA899+1</f>
        <v>2000</v>
      </c>
      <c r="EB900" s="113" t="s">
        <v>159</v>
      </c>
      <c r="EC900" s="109" t="n">
        <v>20.4</v>
      </c>
      <c r="ED900" s="109" t="n">
        <v>23.6</v>
      </c>
      <c r="EE900" s="109" t="n">
        <v>20.8</v>
      </c>
      <c r="EF900" s="109" t="n">
        <v>16.2</v>
      </c>
      <c r="EG900" s="109" t="n">
        <v>8.3</v>
      </c>
      <c r="EH900" s="109" t="n">
        <v>4.6</v>
      </c>
      <c r="EI900" s="109" t="n">
        <v>4.6</v>
      </c>
      <c r="EJ900" s="109" t="n">
        <v>6.8</v>
      </c>
      <c r="EK900" s="109" t="n">
        <v>11.9</v>
      </c>
      <c r="EL900" s="109" t="n">
        <v>13.2</v>
      </c>
      <c r="EM900" s="109" t="n">
        <v>19.4</v>
      </c>
      <c r="EN900" s="109" t="n">
        <v>21.7</v>
      </c>
      <c r="EO900" s="110" t="n">
        <f aca="false">SUM(EC900:EN900)/12</f>
        <v>14.2916666666667</v>
      </c>
      <c r="FA900" s="1" t="n">
        <f aca="false">FA899+1</f>
        <v>2000</v>
      </c>
      <c r="FB900" s="113" t="s">
        <v>159</v>
      </c>
      <c r="FC900" s="109" t="n">
        <v>13.3</v>
      </c>
      <c r="FD900" s="109" t="n">
        <v>14.9</v>
      </c>
      <c r="FE900" s="109" t="n">
        <v>11.5</v>
      </c>
      <c r="FF900" s="109" t="n">
        <v>9.7</v>
      </c>
      <c r="FG900" s="109" t="n">
        <v>6.9</v>
      </c>
      <c r="FH900" s="109" t="n">
        <v>5.8</v>
      </c>
      <c r="FI900" s="109" t="n">
        <v>5.8</v>
      </c>
      <c r="FJ900" s="109" t="n">
        <v>5.8</v>
      </c>
      <c r="FK900" s="109" t="n">
        <v>7.8</v>
      </c>
      <c r="FL900" s="109" t="n">
        <v>7.5</v>
      </c>
      <c r="FM900" s="109" t="n">
        <v>12.1</v>
      </c>
      <c r="FN900" s="109" t="n">
        <v>11.2</v>
      </c>
      <c r="FO900" s="110" t="n">
        <f aca="false">SUM(FC900:FN900)/12</f>
        <v>9.35833333333333</v>
      </c>
      <c r="GA900" s="1" t="n">
        <f aca="false">GA899+1</f>
        <v>2000</v>
      </c>
      <c r="GB900" s="113" t="s">
        <v>159</v>
      </c>
      <c r="GC900" s="109" t="n">
        <v>12.4</v>
      </c>
      <c r="GD900" s="109" t="n">
        <v>13.8</v>
      </c>
      <c r="GE900" s="109" t="n">
        <v>11.3</v>
      </c>
      <c r="GF900" s="109" t="n">
        <v>9.7</v>
      </c>
      <c r="GG900" s="109" t="n">
        <v>8</v>
      </c>
      <c r="GH900" s="109" t="n">
        <v>6.5</v>
      </c>
      <c r="GI900" s="109" t="n">
        <v>6.2</v>
      </c>
      <c r="GJ900" s="109" t="n">
        <v>5.1</v>
      </c>
      <c r="GK900" s="109" t="n">
        <v>7.8</v>
      </c>
      <c r="GL900" s="109" t="n">
        <v>7.8</v>
      </c>
      <c r="GM900" s="109" t="n">
        <v>11.2</v>
      </c>
      <c r="GN900" s="109" t="n">
        <v>9.3</v>
      </c>
      <c r="GO900" s="110" t="n">
        <f aca="false">SUM(GC900:GN900)/12</f>
        <v>9.09166666666667</v>
      </c>
      <c r="HA900" s="1" t="n">
        <f aca="false">HA899+1</f>
        <v>2000</v>
      </c>
      <c r="HB900" s="113" t="s">
        <v>159</v>
      </c>
      <c r="HC900" s="109" t="n">
        <v>16.1</v>
      </c>
      <c r="HD900" s="109" t="n">
        <v>17.6</v>
      </c>
      <c r="HE900" s="109" t="n">
        <v>15.4</v>
      </c>
      <c r="HF900" s="109" t="n">
        <v>12</v>
      </c>
      <c r="HG900" s="109" t="n">
        <v>9.2</v>
      </c>
      <c r="HH900" s="109" t="n">
        <v>8.1</v>
      </c>
      <c r="HI900" s="109" t="n">
        <v>8</v>
      </c>
      <c r="HJ900" s="109" t="n">
        <v>7.1</v>
      </c>
      <c r="HK900" s="109" t="n">
        <v>9</v>
      </c>
      <c r="HL900" s="109" t="n">
        <v>9.8</v>
      </c>
      <c r="HM900" s="109" t="n">
        <v>13.7</v>
      </c>
      <c r="HN900" s="109" t="n">
        <v>14.5</v>
      </c>
      <c r="HO900" s="110" t="n">
        <f aca="false">SUM(HC900:HN900)/12</f>
        <v>11.7083333333333</v>
      </c>
      <c r="IA900" s="1" t="n">
        <f aca="false">IA899+1</f>
        <v>2000</v>
      </c>
      <c r="IB900" s="113" t="s">
        <v>159</v>
      </c>
      <c r="IC900" s="109" t="n">
        <v>19.2</v>
      </c>
      <c r="ID900" s="109" t="n">
        <v>22.2</v>
      </c>
      <c r="IE900" s="109" t="n">
        <v>17.2</v>
      </c>
      <c r="IF900" s="109" t="n">
        <v>15.2</v>
      </c>
      <c r="IG900" s="109" t="n">
        <v>10.7</v>
      </c>
      <c r="IH900" s="109" t="n">
        <v>9.2</v>
      </c>
      <c r="II900" s="109" t="n">
        <v>9.1</v>
      </c>
      <c r="IJ900" s="109" t="n">
        <v>9.5</v>
      </c>
      <c r="IK900" s="109" t="n">
        <v>11.9</v>
      </c>
      <c r="IL900" s="109" t="n">
        <v>13.1</v>
      </c>
      <c r="IM900" s="109" t="n">
        <v>18.3</v>
      </c>
      <c r="IN900" s="109" t="n">
        <v>18.2</v>
      </c>
      <c r="IO900" s="110" t="n">
        <f aca="false">SUM(IC900:IN900)/12</f>
        <v>14.4833333333333</v>
      </c>
      <c r="JA900" s="1" t="n">
        <f aca="false">JA899+1</f>
        <v>2000</v>
      </c>
      <c r="JB900" s="113" t="s">
        <v>159</v>
      </c>
      <c r="JC900" s="109" t="n">
        <v>14.4</v>
      </c>
      <c r="JD900" s="109" t="n">
        <v>15.8</v>
      </c>
      <c r="JE900" s="109" t="n">
        <v>13.5</v>
      </c>
      <c r="JF900" s="109" t="n">
        <v>12.5</v>
      </c>
      <c r="JG900" s="109" t="n">
        <v>11.6</v>
      </c>
      <c r="JH900" s="109" t="n">
        <v>9.6</v>
      </c>
      <c r="JI900" s="109" t="n">
        <v>8.7</v>
      </c>
      <c r="JJ900" s="109" t="n">
        <v>8.3</v>
      </c>
      <c r="JK900" s="109" t="n">
        <v>11.2</v>
      </c>
      <c r="JL900" s="109" t="n">
        <v>10.9</v>
      </c>
      <c r="JM900" s="109" t="n">
        <v>13.9</v>
      </c>
      <c r="JN900" s="109" t="n">
        <v>12.8</v>
      </c>
      <c r="JO900" s="110" t="n">
        <f aca="false">SUM(JC900:JN900)/12</f>
        <v>11.9333333333333</v>
      </c>
      <c r="KA900" s="1" t="n">
        <f aca="false">KA899+1</f>
        <v>2000</v>
      </c>
      <c r="KB900" s="123" t="s">
        <v>159</v>
      </c>
      <c r="KC900" s="109" t="n">
        <v>14.9</v>
      </c>
      <c r="KD900" s="109" t="n">
        <v>18.4</v>
      </c>
      <c r="KE900" s="109" t="n">
        <v>13.7</v>
      </c>
      <c r="KF900" s="109" t="n">
        <v>11</v>
      </c>
      <c r="KG900" s="109" t="n">
        <v>8</v>
      </c>
      <c r="KH900" s="109" t="n">
        <v>6.7</v>
      </c>
      <c r="KI900" s="109" t="n">
        <v>6.3</v>
      </c>
      <c r="KJ900" s="109" t="n">
        <v>5.8</v>
      </c>
      <c r="KK900" s="109" t="n">
        <v>7.6</v>
      </c>
      <c r="KL900" s="109" t="n">
        <v>7.9</v>
      </c>
      <c r="KM900" s="109" t="n">
        <v>13.2</v>
      </c>
      <c r="KN900" s="109" t="n">
        <v>11.6</v>
      </c>
      <c r="KO900" s="110" t="n">
        <f aca="false">SUM(KC900:KN900)/12</f>
        <v>10.425</v>
      </c>
      <c r="LA900" s="1" t="n">
        <f aca="false">LA899+1</f>
        <v>2000</v>
      </c>
      <c r="LB900" s="113" t="s">
        <v>159</v>
      </c>
      <c r="LC900" s="109" t="n">
        <v>14.5</v>
      </c>
      <c r="LD900" s="109" t="n">
        <v>17.3</v>
      </c>
      <c r="LE900" s="109" t="n">
        <v>13.2</v>
      </c>
      <c r="LF900" s="109" t="n">
        <v>10.2</v>
      </c>
      <c r="LG900" s="109" t="n">
        <v>7.4</v>
      </c>
      <c r="LH900" s="109" t="n">
        <v>6.1</v>
      </c>
      <c r="LI900" s="109" t="n">
        <v>4.8</v>
      </c>
      <c r="LJ900" s="109" t="n">
        <v>4.4</v>
      </c>
      <c r="LK900" s="109" t="n">
        <v>7.2</v>
      </c>
      <c r="LL900" s="109" t="n">
        <v>6.6</v>
      </c>
      <c r="LM900" s="109" t="n">
        <v>12.9</v>
      </c>
      <c r="LN900" s="109" t="n">
        <v>13.3</v>
      </c>
      <c r="LO900" s="110" t="n">
        <f aca="false">SUM(LC900:LN900)/12</f>
        <v>9.825</v>
      </c>
      <c r="MA900" s="1" t="n">
        <f aca="false">MA899+1</f>
        <v>2000</v>
      </c>
      <c r="MB900" s="113" t="s">
        <v>159</v>
      </c>
      <c r="MC900" s="109" t="n">
        <v>15.1</v>
      </c>
      <c r="MD900" s="109" t="n">
        <v>16.5</v>
      </c>
      <c r="ME900" s="109" t="n">
        <v>13</v>
      </c>
      <c r="MF900" s="109" t="n">
        <v>10.4</v>
      </c>
      <c r="MG900" s="109" t="n">
        <v>8.8</v>
      </c>
      <c r="MH900" s="109" t="n">
        <v>7.4</v>
      </c>
      <c r="MI900" s="109" t="n">
        <v>6.7</v>
      </c>
      <c r="MJ900" s="109" t="n">
        <v>6.3</v>
      </c>
      <c r="MK900" s="109" t="n">
        <v>8.7</v>
      </c>
      <c r="ML900" s="109" t="n">
        <v>8.6</v>
      </c>
      <c r="MM900" s="109" t="n">
        <v>13</v>
      </c>
      <c r="MN900" s="109" t="n">
        <v>12.1</v>
      </c>
      <c r="MO900" s="110" t="n">
        <f aca="false">SUM(MC900:MN900)/12</f>
        <v>10.55</v>
      </c>
      <c r="NA900" s="1" t="n">
        <f aca="false">NA899+1</f>
        <v>1999</v>
      </c>
      <c r="NB900" s="113" t="s">
        <v>157</v>
      </c>
      <c r="NC900" s="109" t="n">
        <v>20.3</v>
      </c>
      <c r="ND900" s="109" t="n">
        <v>19.6</v>
      </c>
      <c r="NE900" s="109" t="n">
        <v>17.2</v>
      </c>
      <c r="NF900" s="109" t="n">
        <v>9</v>
      </c>
      <c r="NG900" s="109" t="n">
        <v>9</v>
      </c>
      <c r="NH900" s="109" t="n">
        <v>4.5</v>
      </c>
      <c r="NI900" s="109" t="n">
        <v>3.4</v>
      </c>
      <c r="NJ900" s="109" t="n">
        <v>5.4</v>
      </c>
      <c r="NK900" s="109" t="n">
        <v>10.3</v>
      </c>
      <c r="NL900" s="109" t="n">
        <v>12.7</v>
      </c>
      <c r="NM900" s="109" t="n">
        <v>14</v>
      </c>
      <c r="NN900" s="109" t="n">
        <v>17.5</v>
      </c>
      <c r="NO900" s="110" t="n">
        <f aca="false">SUM(NC900:NN900)/12</f>
        <v>11.9083333333333</v>
      </c>
      <c r="OA900" s="5"/>
    </row>
    <row r="901" customFormat="false" ht="12.75" hidden="false" customHeight="false" outlineLevel="0" collapsed="false">
      <c r="A901" s="101"/>
      <c r="B901" s="102" t="n">
        <f aca="false">AVERAGE(AO901,BO901,CO901,DO901,EO901,FO901,GO901,HO901,IO901,JO901,KO901,LO901,MO901,NN901)</f>
        <v>11.4416666666667</v>
      </c>
      <c r="C901" s="103" t="n">
        <f aca="false">AVERAGE(B897:B901)</f>
        <v>11.2890674603175</v>
      </c>
      <c r="D901" s="104" t="n">
        <f aca="false">AVERAGE(B892:B901)</f>
        <v>11.1428273809524</v>
      </c>
      <c r="E901" s="102" t="n">
        <f aca="false">AVERAGE(B882:B901)</f>
        <v>11.1768055555556</v>
      </c>
      <c r="F901" s="105" t="n">
        <f aca="false">AVERAGE(B852:B901)</f>
        <v>10.9747261904762</v>
      </c>
      <c r="G901" s="3" t="n">
        <f aca="false">MAX(AC901:AN901,BC901:BN901,CC901:CN901,DC901:DN901,EC901:EN901,FC901:FN901,GC901:GN901,HC901:HN901,IC901:IN901,JC901:JN901,KC901:KN901,LC901:LN901,MC901:MN901,NB901:NM901)</f>
        <v>25.7</v>
      </c>
      <c r="H901" s="106" t="n">
        <f aca="false">MEDIAN(AC901:AN901,BC901:BN901,CC901:CN901,DC901:DN901,EC901:EN901,FC901:FN901,GC901:GN901,HC901:HN901,IC901:IN901,JC901:JN901,KC901:KN901,LC901:LN901,MC901:MN901,NB901:NM901)</f>
        <v>10.1</v>
      </c>
      <c r="I901" s="5" t="n">
        <f aca="false">MIN(AC901:AN901,BC901:BN901,CC901:CN901,DC901:DN901,EC901:EN901,FC901:FN901,GC901:GN901,HC901:HN901,IC901:IN901,JC901:JN901,KC901:KN901,LC901:LN901,MC901:MN901,NB901:NM901)</f>
        <v>4.2</v>
      </c>
      <c r="J901" s="107" t="n">
        <f aca="false">(G901+I901)/2</f>
        <v>14.95</v>
      </c>
      <c r="AA901" s="1" t="n">
        <f aca="false">AA900+1</f>
        <v>14</v>
      </c>
      <c r="AB901" s="108" t="n">
        <v>2001</v>
      </c>
      <c r="AC901" s="109" t="n">
        <v>19.2</v>
      </c>
      <c r="AD901" s="109" t="n">
        <v>19</v>
      </c>
      <c r="AE901" s="109" t="n">
        <v>14.1</v>
      </c>
      <c r="AF901" s="109" t="n">
        <v>11</v>
      </c>
      <c r="AG901" s="109" t="n">
        <v>8.9</v>
      </c>
      <c r="AH901" s="109" t="n">
        <v>9</v>
      </c>
      <c r="AI901" s="109" t="n">
        <v>6.7</v>
      </c>
      <c r="AJ901" s="109" t="n">
        <v>8.9</v>
      </c>
      <c r="AK901" s="109" t="n">
        <v>10.4</v>
      </c>
      <c r="AL901" s="109" t="n">
        <v>10.7</v>
      </c>
      <c r="AM901" s="109" t="n">
        <v>12.2</v>
      </c>
      <c r="AN901" s="109" t="n">
        <v>13.2</v>
      </c>
      <c r="AO901" s="110" t="n">
        <f aca="false">SUM(AC901:AN901)/12</f>
        <v>11.9416666666667</v>
      </c>
      <c r="AQ901" s="112"/>
      <c r="AR901" s="109"/>
      <c r="AS901" s="109"/>
      <c r="AT901" s="109"/>
      <c r="AU901" s="109"/>
      <c r="AV901" s="109"/>
      <c r="AW901" s="109"/>
      <c r="AX901" s="109"/>
      <c r="AY901" s="109"/>
      <c r="AZ901" s="109"/>
      <c r="BA901" s="1" t="n">
        <f aca="false">BA900+1</f>
        <v>2001</v>
      </c>
      <c r="BB901" s="113" t="s">
        <v>160</v>
      </c>
      <c r="BC901" s="109" t="n">
        <v>17.4</v>
      </c>
      <c r="BD901" s="109" t="n">
        <v>16.4</v>
      </c>
      <c r="BE901" s="109" t="n">
        <v>11.6</v>
      </c>
      <c r="BF901" s="109" t="n">
        <v>7.6</v>
      </c>
      <c r="BG901" s="109" t="n">
        <v>5.9</v>
      </c>
      <c r="BH901" s="109" t="n">
        <v>6.2</v>
      </c>
      <c r="BI901" s="109" t="n">
        <v>4.2</v>
      </c>
      <c r="BJ901" s="109" t="n">
        <v>5.2</v>
      </c>
      <c r="BK901" s="109" t="n">
        <v>8</v>
      </c>
      <c r="BL901" s="109" t="n">
        <v>7.9</v>
      </c>
      <c r="BM901" s="109" t="n">
        <v>9.8</v>
      </c>
      <c r="BN901" s="109" t="n">
        <v>10.2</v>
      </c>
      <c r="BO901" s="110" t="n">
        <f aca="false">SUM(BC901:BN901)/12</f>
        <v>9.2</v>
      </c>
      <c r="BP901" s="109"/>
      <c r="BQ901" s="109"/>
      <c r="BR901" s="109"/>
      <c r="BS901" s="109"/>
      <c r="CA901" s="1" t="n">
        <f aca="false">CA900+1</f>
        <v>2001</v>
      </c>
      <c r="CB901" s="111" t="n">
        <v>2001</v>
      </c>
      <c r="CC901" s="109" t="n">
        <v>16.9</v>
      </c>
      <c r="CD901" s="109" t="n">
        <v>17.7</v>
      </c>
      <c r="CE901" s="109" t="n">
        <v>15.2</v>
      </c>
      <c r="CF901" s="109" t="n">
        <v>14</v>
      </c>
      <c r="CG901" s="109" t="n">
        <v>12.9</v>
      </c>
      <c r="CH901" s="109" t="n">
        <v>11.9</v>
      </c>
      <c r="CI901" s="109" t="n">
        <v>10.7</v>
      </c>
      <c r="CJ901" s="109" t="n">
        <v>10.4</v>
      </c>
      <c r="CK901" s="109" t="n">
        <v>11.8</v>
      </c>
      <c r="CL901" s="109" t="n">
        <v>10.6</v>
      </c>
      <c r="CM901" s="109" t="n">
        <v>12.6</v>
      </c>
      <c r="CN901" s="109" t="n">
        <v>13.1</v>
      </c>
      <c r="CO901" s="110" t="n">
        <f aca="false">SUM(CC901:CN901)/12</f>
        <v>13.15</v>
      </c>
      <c r="DA901" s="1" t="n">
        <f aca="false">DA900+1</f>
        <v>2001</v>
      </c>
      <c r="DB901" s="113" t="s">
        <v>160</v>
      </c>
      <c r="DC901" s="109" t="n">
        <v>16.9</v>
      </c>
      <c r="DD901" s="109" t="n">
        <v>16.5</v>
      </c>
      <c r="DE901" s="109" t="n">
        <v>11</v>
      </c>
      <c r="DF901" s="109" t="n">
        <v>8.3</v>
      </c>
      <c r="DG901" s="109" t="n">
        <v>7.6</v>
      </c>
      <c r="DH901" s="109" t="n">
        <v>6.5</v>
      </c>
      <c r="DI901" s="109" t="n">
        <v>4.7</v>
      </c>
      <c r="DJ901" s="109" t="n">
        <v>6.2</v>
      </c>
      <c r="DK901" s="109" t="n">
        <v>7.7</v>
      </c>
      <c r="DL901" s="109" t="n">
        <v>7.3</v>
      </c>
      <c r="DM901" s="109" t="n">
        <v>9.6</v>
      </c>
      <c r="DN901" s="109" t="n">
        <v>10.5</v>
      </c>
      <c r="DO901" s="110" t="n">
        <f aca="false">SUM(DC901:DN901)/12</f>
        <v>9.4</v>
      </c>
      <c r="EA901" s="1" t="n">
        <f aca="false">EA900+1</f>
        <v>2001</v>
      </c>
      <c r="EB901" s="113" t="s">
        <v>160</v>
      </c>
      <c r="EC901" s="109" t="n">
        <v>25.7</v>
      </c>
      <c r="ED901" s="109" t="n">
        <v>24.8</v>
      </c>
      <c r="EE901" s="109" t="n">
        <v>18.2</v>
      </c>
      <c r="EF901" s="109" t="n">
        <v>13.1</v>
      </c>
      <c r="EG901" s="109" t="n">
        <v>8.4</v>
      </c>
      <c r="EH901" s="109" t="n">
        <v>6.6</v>
      </c>
      <c r="EI901" s="109" t="n">
        <v>5.3</v>
      </c>
      <c r="EJ901" s="109" t="n">
        <v>6</v>
      </c>
      <c r="EK901" s="109" t="n">
        <v>10.6</v>
      </c>
      <c r="EL901" s="109" t="n">
        <v>12.9</v>
      </c>
      <c r="EM901" s="109" t="n">
        <v>16.2</v>
      </c>
      <c r="EN901" s="109" t="n">
        <v>18.8</v>
      </c>
      <c r="EO901" s="110" t="n">
        <f aca="false">SUM(EC901:EN901)/12</f>
        <v>13.8833333333333</v>
      </c>
      <c r="FA901" s="1" t="n">
        <f aca="false">FA900+1</f>
        <v>2001</v>
      </c>
      <c r="FB901" s="113" t="s">
        <v>160</v>
      </c>
      <c r="FC901" s="109" t="n">
        <v>14.9</v>
      </c>
      <c r="FD901" s="109" t="n">
        <v>15.2</v>
      </c>
      <c r="FE901" s="109" t="n">
        <v>10.5</v>
      </c>
      <c r="FF901" s="109" t="n">
        <v>8.2</v>
      </c>
      <c r="FG901" s="109" t="n">
        <v>6.9</v>
      </c>
      <c r="FH901" s="109" t="n">
        <v>7</v>
      </c>
      <c r="FI901" s="109" t="n">
        <v>5.4</v>
      </c>
      <c r="FJ901" s="109" t="n">
        <v>6.5</v>
      </c>
      <c r="FK901" s="109" t="n">
        <v>7.9</v>
      </c>
      <c r="FL901" s="109" t="n">
        <v>7.5</v>
      </c>
      <c r="FM901" s="109" t="n">
        <v>9.4</v>
      </c>
      <c r="FN901" s="109" t="n">
        <v>9.7</v>
      </c>
      <c r="FO901" s="110" t="n">
        <f aca="false">SUM(FC901:FN901)/12</f>
        <v>9.09166666666667</v>
      </c>
      <c r="GA901" s="1" t="n">
        <f aca="false">GA900+1</f>
        <v>2001</v>
      </c>
      <c r="GB901" s="113" t="s">
        <v>160</v>
      </c>
      <c r="GC901" s="109" t="n">
        <v>13.3</v>
      </c>
      <c r="GD901" s="109" t="n">
        <v>14.3</v>
      </c>
      <c r="GE901" s="109" t="n">
        <v>10.4</v>
      </c>
      <c r="GF901" s="109" t="n">
        <v>8.4</v>
      </c>
      <c r="GG901" s="109" t="n">
        <v>6.6</v>
      </c>
      <c r="GH901" s="109" t="n">
        <v>7.3</v>
      </c>
      <c r="GI901" s="109" t="n">
        <v>5.4</v>
      </c>
      <c r="GJ901" s="109" t="n">
        <v>6.5</v>
      </c>
      <c r="GK901" s="109" t="n">
        <v>7.6</v>
      </c>
      <c r="GL901" s="109" t="n">
        <v>7.6</v>
      </c>
      <c r="GM901" s="109" t="n">
        <v>8.7</v>
      </c>
      <c r="GN901" s="109" t="n">
        <v>8.6</v>
      </c>
      <c r="GO901" s="110" t="n">
        <f aca="false">SUM(GC901:GN901)/12</f>
        <v>8.725</v>
      </c>
      <c r="HA901" s="1" t="n">
        <f aca="false">HA900+1</f>
        <v>2001</v>
      </c>
      <c r="HB901" s="113" t="s">
        <v>160</v>
      </c>
      <c r="HC901" s="109" t="n">
        <v>17.3</v>
      </c>
      <c r="HD901" s="109" t="n">
        <v>17.8</v>
      </c>
      <c r="HE901" s="109" t="n">
        <v>14.3</v>
      </c>
      <c r="HF901" s="109" t="n">
        <v>11.5</v>
      </c>
      <c r="HG901" s="109" t="n">
        <v>9.8</v>
      </c>
      <c r="HH901" s="109" t="n">
        <v>9.2</v>
      </c>
      <c r="HI901" s="109" t="n">
        <v>7.5</v>
      </c>
      <c r="HJ901" s="109" t="n">
        <v>7.9</v>
      </c>
      <c r="HK901" s="109" t="n">
        <v>9.2</v>
      </c>
      <c r="HL901" s="109" t="n">
        <v>8.3</v>
      </c>
      <c r="HM901" s="109" t="n">
        <v>11.7</v>
      </c>
      <c r="HN901" s="109" t="n">
        <v>12</v>
      </c>
      <c r="HO901" s="110" t="n">
        <f aca="false">SUM(HC901:HN901)/12</f>
        <v>11.375</v>
      </c>
      <c r="IA901" s="1" t="n">
        <f aca="false">IA900+1</f>
        <v>2001</v>
      </c>
      <c r="IB901" s="113" t="s">
        <v>160</v>
      </c>
      <c r="IC901" s="109" t="n">
        <v>22.1</v>
      </c>
      <c r="ID901" s="109" t="n">
        <v>21.7</v>
      </c>
      <c r="IE901" s="109" t="n">
        <v>15.7</v>
      </c>
      <c r="IF901" s="109" t="n">
        <v>13.3</v>
      </c>
      <c r="IG901" s="109" t="n">
        <v>10.8</v>
      </c>
      <c r="IH901" s="109" t="n">
        <v>9.3</v>
      </c>
      <c r="II901" s="109" t="n">
        <v>7.5</v>
      </c>
      <c r="IJ901" s="109" t="n">
        <v>8.8</v>
      </c>
      <c r="IK901" s="109" t="n">
        <v>11.8</v>
      </c>
      <c r="IL901" s="109" t="n">
        <v>11.8</v>
      </c>
      <c r="IM901" s="109" t="n">
        <v>13.7</v>
      </c>
      <c r="IN901" s="109" t="n">
        <v>14.2</v>
      </c>
      <c r="IO901" s="110" t="n">
        <f aca="false">SUM(IC901:IN901)/12</f>
        <v>13.3916666666667</v>
      </c>
      <c r="JA901" s="1" t="n">
        <f aca="false">JA900+1</f>
        <v>2001</v>
      </c>
      <c r="JB901" s="113" t="s">
        <v>160</v>
      </c>
      <c r="JC901" s="109" t="n">
        <v>15.5</v>
      </c>
      <c r="JD901" s="109" t="n">
        <v>15.9</v>
      </c>
      <c r="JE901" s="109" t="n">
        <v>13</v>
      </c>
      <c r="JF901" s="109" t="n">
        <v>11.4</v>
      </c>
      <c r="JG901" s="109" t="n">
        <v>10.1</v>
      </c>
      <c r="JH901" s="109" t="n">
        <v>10.7</v>
      </c>
      <c r="JI901" s="109" t="n">
        <v>8.4</v>
      </c>
      <c r="JJ901" s="109" t="n">
        <v>9.8</v>
      </c>
      <c r="JK901" s="109" t="n">
        <v>10.4</v>
      </c>
      <c r="JL901" s="109" t="n">
        <v>10.5</v>
      </c>
      <c r="JM901" s="109" t="n">
        <v>11.3</v>
      </c>
      <c r="JN901" s="109" t="n">
        <v>11.9</v>
      </c>
      <c r="JO901" s="110" t="n">
        <f aca="false">SUM(JC901:JN901)/12</f>
        <v>11.575</v>
      </c>
      <c r="KA901" s="1" t="n">
        <f aca="false">KA900+1</f>
        <v>2001</v>
      </c>
      <c r="KB901" s="123" t="s">
        <v>160</v>
      </c>
      <c r="KC901" s="109" t="n">
        <v>17.1</v>
      </c>
      <c r="KD901" s="109" t="n">
        <v>16.4</v>
      </c>
      <c r="KE901" s="109" t="n">
        <v>11.8</v>
      </c>
      <c r="KF901" s="109" t="n">
        <v>9.8</v>
      </c>
      <c r="KG901" s="109" t="n">
        <v>7.7</v>
      </c>
      <c r="KH901" s="109" t="n">
        <v>8.2</v>
      </c>
      <c r="KI901" s="109" t="n">
        <v>5.8</v>
      </c>
      <c r="KJ901" s="109" t="n">
        <v>6.6</v>
      </c>
      <c r="KK901" s="109" t="n">
        <v>8.2</v>
      </c>
      <c r="KL901" s="109" t="n">
        <v>7.1</v>
      </c>
      <c r="KM901" s="109" t="n">
        <v>8.8</v>
      </c>
      <c r="KN901" s="109" t="n">
        <v>9.6</v>
      </c>
      <c r="KO901" s="110" t="n">
        <f aca="false">SUM(KC901:KN901)/12</f>
        <v>9.75833333333333</v>
      </c>
      <c r="LA901" s="1" t="n">
        <f aca="false">LA900+1</f>
        <v>2001</v>
      </c>
      <c r="LB901" s="113" t="s">
        <v>160</v>
      </c>
      <c r="LC901" s="109" t="n">
        <v>17.9</v>
      </c>
      <c r="LD901" s="109" t="n">
        <v>17</v>
      </c>
      <c r="LE901" s="109" t="n">
        <v>10.5</v>
      </c>
      <c r="LF901" s="109" t="n">
        <v>8.1</v>
      </c>
      <c r="LG901" s="109" t="n">
        <v>6.5</v>
      </c>
      <c r="LH901" s="109" t="n">
        <v>6.4</v>
      </c>
      <c r="LI901" s="109" t="n">
        <v>4.3</v>
      </c>
      <c r="LJ901" s="109" t="n">
        <v>5.2</v>
      </c>
      <c r="LK901" s="109" t="n">
        <v>7.1</v>
      </c>
      <c r="LL901" s="109" t="n">
        <v>6.5</v>
      </c>
      <c r="LM901" s="109" t="n">
        <v>8.7</v>
      </c>
      <c r="LN901" s="109" t="n">
        <v>9.3</v>
      </c>
      <c r="LO901" s="110" t="n">
        <f aca="false">SUM(LC901:LN901)/12</f>
        <v>8.95833333333333</v>
      </c>
      <c r="MA901" s="1" t="n">
        <f aca="false">MA900+1</f>
        <v>2001</v>
      </c>
      <c r="MB901" s="113" t="s">
        <v>160</v>
      </c>
      <c r="MC901" s="109" t="n">
        <v>15.7</v>
      </c>
      <c r="MD901" s="109" t="n">
        <v>16.6</v>
      </c>
      <c r="ME901" s="109" t="n">
        <v>11.9</v>
      </c>
      <c r="MF901" s="109" t="n">
        <v>9.7</v>
      </c>
      <c r="MG901" s="109" t="n">
        <v>8.9</v>
      </c>
      <c r="MH901" s="109" t="n">
        <v>8.3</v>
      </c>
      <c r="MI901" s="109" t="n">
        <v>5.8</v>
      </c>
      <c r="MJ901" s="109" t="n">
        <v>7.6</v>
      </c>
      <c r="MK901" s="109" t="n">
        <v>8.1</v>
      </c>
      <c r="ML901" s="109" t="n">
        <v>8.7</v>
      </c>
      <c r="MM901" s="109" t="n">
        <v>10.6</v>
      </c>
      <c r="MN901" s="109" t="n">
        <v>10.9</v>
      </c>
      <c r="MO901" s="110" t="n">
        <f aca="false">SUM(MC901:MN901)/12</f>
        <v>10.2333333333333</v>
      </c>
      <c r="NA901" s="1" t="n">
        <f aca="false">NA900+1</f>
        <v>2000</v>
      </c>
      <c r="NB901" s="113" t="s">
        <v>159</v>
      </c>
      <c r="NC901" s="109" t="n">
        <v>18.7</v>
      </c>
      <c r="ND901" s="109" t="n">
        <v>21.4</v>
      </c>
      <c r="NE901" s="109" t="n">
        <v>17.9</v>
      </c>
      <c r="NF901" s="109" t="n">
        <v>12.9</v>
      </c>
      <c r="NG901" s="109" t="n">
        <v>7.6</v>
      </c>
      <c r="NH901" s="109" t="n">
        <v>4.7</v>
      </c>
      <c r="NI901" s="109" t="n">
        <v>5.6</v>
      </c>
      <c r="NJ901" s="109" t="n">
        <v>4.8</v>
      </c>
      <c r="NK901" s="109" t="n">
        <v>10</v>
      </c>
      <c r="NL901" s="109" t="n">
        <v>10.6</v>
      </c>
      <c r="NM901" s="109" t="n">
        <v>17.4</v>
      </c>
      <c r="NN901" s="109" t="n">
        <v>19.5</v>
      </c>
      <c r="NO901" s="110" t="n">
        <f aca="false">SUM(NC901:NN901)/12</f>
        <v>12.5916666666667</v>
      </c>
      <c r="OA901" s="5"/>
    </row>
    <row r="902" customFormat="false" ht="12.75" hidden="false" customHeight="false" outlineLevel="0" collapsed="false">
      <c r="A902" s="101"/>
      <c r="B902" s="102" t="n">
        <f aca="false">AVERAGE(AO902,BO902,CO902,DO902,EO902,FO902,GO902,HO902,IO902,JO902,KO902,LO902,MO902,NN902)</f>
        <v>10.575</v>
      </c>
      <c r="C902" s="103" t="n">
        <f aca="false">AVERAGE(B898:B902)</f>
        <v>11.1722619047619</v>
      </c>
      <c r="D902" s="104" t="n">
        <f aca="false">AVERAGE(B893:B902)</f>
        <v>11.1053670634921</v>
      </c>
      <c r="E902" s="102" t="n">
        <f aca="false">AVERAGE(B883:B902)</f>
        <v>11.153501984127</v>
      </c>
      <c r="F902" s="105" t="n">
        <f aca="false">AVERAGE(B853:B902)</f>
        <v>10.981501984127</v>
      </c>
      <c r="G902" s="3" t="n">
        <f aca="false">MAX(AC902:AN902,BC902:BN902,CC902:CN902,DC902:DN902,EC902:EN902,FC902:FN902,GC902:GN902,HC902:HN902,IC902:IN902,JC902:JN902,KC902:KN902,LC902:LN902,MC902:MN902,NB902:NM902)</f>
        <v>22.7</v>
      </c>
      <c r="H902" s="106" t="n">
        <f aca="false">MEDIAN(AC902:AN902,BC902:BN902,CC902:CN902,DC902:DN902,EC902:EN902,FC902:FN902,GC902:GN902,HC902:HN902,IC902:IN902,JC902:JN902,KC902:KN902,LC902:LN902,MC902:MN902,NB902:NM902)</f>
        <v>10.4</v>
      </c>
      <c r="I902" s="5" t="n">
        <f aca="false">MIN(AC902:AN902,BC902:BN902,CC902:CN902,DC902:DN902,EC902:EN902,FC902:FN902,GC902:GN902,HC902:HN902,IC902:IN902,JC902:JN902,KC902:KN902,LC902:LN902,MC902:MN902,NB902:NM902)</f>
        <v>2.5</v>
      </c>
      <c r="J902" s="107" t="n">
        <f aca="false">(G902+I902)/2</f>
        <v>12.6</v>
      </c>
      <c r="AA902" s="1" t="n">
        <f aca="false">AA901+1</f>
        <v>15</v>
      </c>
      <c r="AB902" s="108" t="n">
        <v>2002</v>
      </c>
      <c r="AC902" s="109" t="n">
        <v>15.1</v>
      </c>
      <c r="AD902" s="109" t="n">
        <v>14.8</v>
      </c>
      <c r="AE902" s="109" t="n">
        <v>13.6</v>
      </c>
      <c r="AF902" s="109" t="n">
        <v>12</v>
      </c>
      <c r="AG902" s="109" t="n">
        <v>10.5</v>
      </c>
      <c r="AH902" s="109" t="n">
        <v>8.4</v>
      </c>
      <c r="AI902" s="109" t="n">
        <v>7.8</v>
      </c>
      <c r="AJ902" s="109" t="n">
        <v>6.5</v>
      </c>
      <c r="AK902" s="109" t="n">
        <v>9.8</v>
      </c>
      <c r="AL902" s="109" t="n">
        <v>10.4</v>
      </c>
      <c r="AM902" s="109" t="n">
        <v>13.2</v>
      </c>
      <c r="AN902" s="109" t="n">
        <v>15</v>
      </c>
      <c r="AO902" s="110" t="n">
        <f aca="false">SUM(AC902:AN902)/12</f>
        <v>11.425</v>
      </c>
      <c r="AQ902" s="112"/>
      <c r="AR902" s="109"/>
      <c r="AS902" s="109"/>
      <c r="AT902" s="109"/>
      <c r="AU902" s="109"/>
      <c r="AV902" s="109"/>
      <c r="AW902" s="109"/>
      <c r="AX902" s="109"/>
      <c r="AY902" s="109"/>
      <c r="AZ902" s="109"/>
      <c r="BA902" s="1" t="n">
        <f aca="false">BA901+1</f>
        <v>2002</v>
      </c>
      <c r="BB902" s="113" t="s">
        <v>161</v>
      </c>
      <c r="BC902" s="109" t="n">
        <v>12.7</v>
      </c>
      <c r="BD902" s="109" t="n">
        <v>12.3</v>
      </c>
      <c r="BE902" s="109" t="n">
        <v>10.4</v>
      </c>
      <c r="BF902" s="109" t="n">
        <v>9.8</v>
      </c>
      <c r="BG902" s="109" t="n">
        <v>7.1</v>
      </c>
      <c r="BH902" s="109" t="n">
        <v>5.6</v>
      </c>
      <c r="BI902" s="109" t="n">
        <v>4.7</v>
      </c>
      <c r="BJ902" s="109" t="n">
        <v>3.3</v>
      </c>
      <c r="BK902" s="109" t="n">
        <v>6</v>
      </c>
      <c r="BL902" s="109" t="n">
        <v>7.4</v>
      </c>
      <c r="BM902" s="109" t="n">
        <v>10.9</v>
      </c>
      <c r="BN902" s="109" t="n">
        <v>13.5</v>
      </c>
      <c r="BO902" s="110" t="n">
        <f aca="false">SUM(BC902:BN902)/12</f>
        <v>8.64166666666667</v>
      </c>
      <c r="BP902" s="109"/>
      <c r="BQ902" s="109"/>
      <c r="BR902" s="109"/>
      <c r="BS902" s="109"/>
      <c r="CA902" s="1" t="n">
        <f aca="false">CA901+1</f>
        <v>2002</v>
      </c>
      <c r="CB902" s="111" t="n">
        <v>2002</v>
      </c>
      <c r="CC902" s="109" t="n">
        <v>15</v>
      </c>
      <c r="CD902" s="109" t="n">
        <v>15.3</v>
      </c>
      <c r="CE902" s="109" t="n">
        <v>15.6</v>
      </c>
      <c r="CF902" s="109" t="n">
        <v>15.3</v>
      </c>
      <c r="CG902" s="109" t="n">
        <v>14.1</v>
      </c>
      <c r="CH902" s="109" t="n">
        <v>11.7</v>
      </c>
      <c r="CI902" s="109" t="n">
        <v>10.8</v>
      </c>
      <c r="CJ902" s="109" t="n">
        <v>10.2</v>
      </c>
      <c r="CK902" s="109" t="n">
        <v>10.4</v>
      </c>
      <c r="CL902" s="109" t="n">
        <v>11.2</v>
      </c>
      <c r="CM902" s="109" t="n">
        <v>12.9</v>
      </c>
      <c r="CN902" s="109" t="n">
        <v>13.8</v>
      </c>
      <c r="CO902" s="110" t="n">
        <f aca="false">SUM(CC902:CN902)/12</f>
        <v>13.025</v>
      </c>
      <c r="DA902" s="1" t="n">
        <f aca="false">DA901+1</f>
        <v>2002</v>
      </c>
      <c r="DB902" s="113" t="s">
        <v>161</v>
      </c>
      <c r="DC902" s="109" t="n">
        <v>12.7</v>
      </c>
      <c r="DD902" s="109" t="n">
        <v>12.2</v>
      </c>
      <c r="DE902" s="109" t="n">
        <v>11.2</v>
      </c>
      <c r="DF902" s="109" t="n">
        <v>10.3</v>
      </c>
      <c r="DG902" s="109" t="n">
        <v>7.9</v>
      </c>
      <c r="DH902" s="109" t="n">
        <v>5.3</v>
      </c>
      <c r="DI902" s="109" t="n">
        <v>4.8</v>
      </c>
      <c r="DJ902" s="109" t="n">
        <v>4.4</v>
      </c>
      <c r="DK902" s="109" t="n">
        <v>6.6</v>
      </c>
      <c r="DL902" s="109" t="n">
        <v>7.9</v>
      </c>
      <c r="DM902" s="109" t="n">
        <v>10.9</v>
      </c>
      <c r="DN902" s="109" t="n">
        <v>13.3</v>
      </c>
      <c r="DO902" s="110" t="n">
        <f aca="false">SUM(DC902:DN902)/12</f>
        <v>8.95833333333333</v>
      </c>
      <c r="EA902" s="1" t="n">
        <f aca="false">EA901+1</f>
        <v>2002</v>
      </c>
      <c r="EB902" s="113" t="s">
        <v>161</v>
      </c>
      <c r="EC902" s="109" t="n">
        <v>19.3</v>
      </c>
      <c r="ED902" s="109" t="n">
        <v>19.7</v>
      </c>
      <c r="EE902" s="109" t="n">
        <v>17.2</v>
      </c>
      <c r="EF902" s="109" t="n">
        <v>16.2</v>
      </c>
      <c r="EG902" s="109" t="n">
        <v>9.7</v>
      </c>
      <c r="EH902" s="109" t="n">
        <v>5.5</v>
      </c>
      <c r="EI902" s="109" t="n">
        <v>5.2</v>
      </c>
      <c r="EJ902" s="109" t="n">
        <v>5.7</v>
      </c>
      <c r="EK902" s="109" t="n">
        <v>10.2</v>
      </c>
      <c r="EL902" s="109" t="n">
        <v>11.6</v>
      </c>
      <c r="EM902" s="109" t="n">
        <v>18.9</v>
      </c>
      <c r="EN902" s="109" t="n">
        <v>19.6</v>
      </c>
      <c r="EO902" s="110" t="n">
        <f aca="false">SUM(EC902:EN902)/12</f>
        <v>13.2333333333333</v>
      </c>
      <c r="FA902" s="1" t="n">
        <f aca="false">FA901+1</f>
        <v>2002</v>
      </c>
      <c r="FB902" s="113" t="s">
        <v>161</v>
      </c>
      <c r="FC902" s="109" t="n">
        <v>11.4</v>
      </c>
      <c r="FD902" s="109" t="n">
        <v>10.4</v>
      </c>
      <c r="FE902" s="109" t="n">
        <v>10.4</v>
      </c>
      <c r="FF902" s="109" t="n">
        <v>8.8</v>
      </c>
      <c r="FG902" s="109" t="n">
        <v>7.9</v>
      </c>
      <c r="FH902" s="109" t="n">
        <v>6.5</v>
      </c>
      <c r="FI902" s="109" t="n">
        <v>6.4</v>
      </c>
      <c r="FJ902" s="109" t="n">
        <v>3.9</v>
      </c>
      <c r="FK902" s="109" t="n">
        <v>6.6</v>
      </c>
      <c r="FL902" s="109" t="n">
        <v>7.1</v>
      </c>
      <c r="FM902" s="109" t="n">
        <v>9.3</v>
      </c>
      <c r="FN902" s="109" t="n">
        <v>11.1</v>
      </c>
      <c r="FO902" s="110" t="n">
        <f aca="false">SUM(FC902:FN902)/12</f>
        <v>8.31666666666667</v>
      </c>
      <c r="GA902" s="1" t="n">
        <f aca="false">GA901+1</f>
        <v>2002</v>
      </c>
      <c r="GB902" s="113" t="s">
        <v>161</v>
      </c>
      <c r="GC902" s="109" t="n">
        <v>10</v>
      </c>
      <c r="GD902" s="109" t="n">
        <v>11</v>
      </c>
      <c r="GE902" s="109" t="n">
        <v>10.8</v>
      </c>
      <c r="GF902" s="109" t="n">
        <v>9.2</v>
      </c>
      <c r="GG902" s="109" t="n">
        <v>6.3</v>
      </c>
      <c r="GH902" s="109" t="n">
        <v>6.4</v>
      </c>
      <c r="GI902" s="109" t="n">
        <v>6.1</v>
      </c>
      <c r="GJ902" s="109" t="n">
        <v>4.5</v>
      </c>
      <c r="GK902" s="109" t="n">
        <v>6.6</v>
      </c>
      <c r="GL902" s="109" t="n">
        <v>7.7</v>
      </c>
      <c r="GM902" s="109" t="n">
        <v>8.6</v>
      </c>
      <c r="GN902" s="109" t="n">
        <v>10.5</v>
      </c>
      <c r="GO902" s="110" t="n">
        <f aca="false">SUM(GC902:GN902)/12</f>
        <v>8.14166666666667</v>
      </c>
      <c r="HA902" s="1" t="n">
        <f aca="false">HA901+1</f>
        <v>2002</v>
      </c>
      <c r="HB902" s="113" t="s">
        <v>161</v>
      </c>
      <c r="HC902" s="109" t="n">
        <v>14.4</v>
      </c>
      <c r="HD902" s="109" t="n">
        <v>14.2</v>
      </c>
      <c r="HE902" s="109" t="n">
        <v>13.9</v>
      </c>
      <c r="HF902" s="109" t="n">
        <v>12.8</v>
      </c>
      <c r="HG902" s="109" t="n">
        <v>10.9</v>
      </c>
      <c r="HH902" s="109" t="n">
        <v>9</v>
      </c>
      <c r="HI902" s="109" t="n">
        <v>7.7</v>
      </c>
      <c r="HJ902" s="109" t="n">
        <v>6.2</v>
      </c>
      <c r="HK902" s="109" t="n">
        <v>7.2</v>
      </c>
      <c r="HL902" s="109" t="n">
        <v>9.9</v>
      </c>
      <c r="HM902" s="109" t="n">
        <v>11.4</v>
      </c>
      <c r="HN902" s="109" t="n">
        <v>14</v>
      </c>
      <c r="HO902" s="110" t="n">
        <f aca="false">SUM(HC902:HN902)/12</f>
        <v>10.9666666666667</v>
      </c>
      <c r="IA902" s="1" t="n">
        <f aca="false">IA901+1</f>
        <v>2002</v>
      </c>
      <c r="IB902" s="113" t="s">
        <v>161</v>
      </c>
      <c r="IC902" s="109" t="n">
        <v>17.1</v>
      </c>
      <c r="ID902" s="109" t="n">
        <v>15.6</v>
      </c>
      <c r="IE902" s="109" t="n">
        <v>14.8</v>
      </c>
      <c r="IF902" s="109" t="n">
        <v>15.1</v>
      </c>
      <c r="IG902" s="109" t="n">
        <v>12.4</v>
      </c>
      <c r="IH902" s="109" t="n">
        <v>9.5</v>
      </c>
      <c r="II902" s="109" t="n">
        <v>8.4</v>
      </c>
      <c r="IJ902" s="109" t="n">
        <v>7</v>
      </c>
      <c r="IK902" s="109" t="n">
        <v>10.3</v>
      </c>
      <c r="IL902" s="109" t="n">
        <v>11.9</v>
      </c>
      <c r="IM902" s="109" t="n">
        <v>15.7</v>
      </c>
      <c r="IN902" s="109" t="n">
        <v>16.6</v>
      </c>
      <c r="IO902" s="110" t="n">
        <f aca="false">SUM(IC902:IN902)/12</f>
        <v>12.8666666666667</v>
      </c>
      <c r="JA902" s="1" t="n">
        <f aca="false">JA901+1</f>
        <v>2002</v>
      </c>
      <c r="JB902" s="113" t="s">
        <v>161</v>
      </c>
      <c r="JC902" s="109" t="n">
        <v>13.4</v>
      </c>
      <c r="JD902" s="109" t="n">
        <v>13.3</v>
      </c>
      <c r="JE902" s="109" t="n">
        <v>13.1</v>
      </c>
      <c r="JF902" s="109" t="n">
        <v>11.2</v>
      </c>
      <c r="JG902" s="109" t="n">
        <v>10.2</v>
      </c>
      <c r="JH902" s="109" t="n">
        <v>10</v>
      </c>
      <c r="JI902" s="109" t="n">
        <v>9.8</v>
      </c>
      <c r="JJ902" s="109" t="n">
        <v>8.3</v>
      </c>
      <c r="JK902" s="109" t="n">
        <v>9.9</v>
      </c>
      <c r="JL902" s="109" t="n">
        <v>10.9</v>
      </c>
      <c r="JM902" s="109" t="n">
        <v>11.5</v>
      </c>
      <c r="JN902" s="109" t="n">
        <v>12.7</v>
      </c>
      <c r="JO902" s="110" t="n">
        <f aca="false">SUM(JC902:JN902)/12</f>
        <v>11.1916666666667</v>
      </c>
      <c r="KA902" s="1" t="n">
        <f aca="false">KA901+1</f>
        <v>2002</v>
      </c>
      <c r="KB902" s="123" t="s">
        <v>161</v>
      </c>
      <c r="KC902" s="109" t="n">
        <v>12.4</v>
      </c>
      <c r="KD902" s="109" t="n">
        <v>11.5</v>
      </c>
      <c r="KE902" s="109" t="n">
        <v>10.1</v>
      </c>
      <c r="KF902" s="109" t="n">
        <v>10.5</v>
      </c>
      <c r="KG902" s="109" t="n">
        <v>9.1</v>
      </c>
      <c r="KH902" s="109" t="n">
        <v>6.3</v>
      </c>
      <c r="KI902" s="109" t="n">
        <v>5.7</v>
      </c>
      <c r="KJ902" s="109" t="n">
        <v>3.7</v>
      </c>
      <c r="KK902" s="109" t="n">
        <v>6.8</v>
      </c>
      <c r="KL902" s="109" t="n">
        <v>6.5</v>
      </c>
      <c r="KM902" s="109" t="n">
        <v>11.5</v>
      </c>
      <c r="KN902" s="109" t="n">
        <v>13.3</v>
      </c>
      <c r="KO902" s="110" t="n">
        <f aca="false">SUM(KC902:KN902)/12</f>
        <v>8.95</v>
      </c>
      <c r="LA902" s="1" t="n">
        <f aca="false">LA901+1</f>
        <v>2002</v>
      </c>
      <c r="LB902" s="113" t="s">
        <v>161</v>
      </c>
      <c r="LC902" s="109" t="n">
        <v>11.3</v>
      </c>
      <c r="LD902" s="109" t="n">
        <v>10.7</v>
      </c>
      <c r="LE902" s="109" t="n">
        <v>10.1</v>
      </c>
      <c r="LF902" s="109" t="n">
        <v>9.1</v>
      </c>
      <c r="LG902" s="109" t="n">
        <v>7.6</v>
      </c>
      <c r="LH902" s="109" t="n">
        <v>6</v>
      </c>
      <c r="LI902" s="109" t="n">
        <v>5</v>
      </c>
      <c r="LJ902" s="109" t="n">
        <v>2.5</v>
      </c>
      <c r="LK902" s="109" t="n">
        <v>5.5</v>
      </c>
      <c r="LL902" s="109" t="n">
        <v>6.1</v>
      </c>
      <c r="LM902" s="109" t="n">
        <v>9.9</v>
      </c>
      <c r="LN902" s="109" t="n">
        <v>12.9</v>
      </c>
      <c r="LO902" s="110" t="n">
        <f aca="false">SUM(LC902:LN902)/12</f>
        <v>8.05833333333333</v>
      </c>
      <c r="MA902" s="1" t="n">
        <f aca="false">MA901+1</f>
        <v>2002</v>
      </c>
      <c r="MB902" s="113" t="s">
        <v>161</v>
      </c>
      <c r="MC902" s="109" t="n">
        <v>12.8</v>
      </c>
      <c r="MD902" s="109" t="n">
        <v>12.5</v>
      </c>
      <c r="ME902" s="109" t="n">
        <v>11.6</v>
      </c>
      <c r="MF902" s="109" t="n">
        <v>10.4</v>
      </c>
      <c r="MG902" s="109" t="n">
        <v>9.3</v>
      </c>
      <c r="MH902" s="109" t="n">
        <v>7.6</v>
      </c>
      <c r="MI902" s="109" t="n">
        <v>7.4</v>
      </c>
      <c r="MJ902" s="109" t="n">
        <v>5.5</v>
      </c>
      <c r="MK902" s="109" t="n">
        <v>7.7</v>
      </c>
      <c r="ML902" s="109" t="n">
        <v>8.2</v>
      </c>
      <c r="MM902" s="109" t="n">
        <v>11.2</v>
      </c>
      <c r="MN902" s="109" t="n">
        <v>13.1</v>
      </c>
      <c r="MO902" s="110" t="n">
        <f aca="false">SUM(MC902:MN902)/12</f>
        <v>9.775</v>
      </c>
      <c r="NA902" s="1" t="n">
        <f aca="false">NA901+1</f>
        <v>2001</v>
      </c>
      <c r="NB902" s="113" t="s">
        <v>160</v>
      </c>
      <c r="NC902" s="109" t="n">
        <v>22.7</v>
      </c>
      <c r="ND902" s="109" t="n">
        <v>21.9</v>
      </c>
      <c r="NE902" s="109" t="n">
        <v>15.2</v>
      </c>
      <c r="NF902" s="109" t="n">
        <v>10</v>
      </c>
      <c r="NG902" s="109" t="n">
        <v>7.1</v>
      </c>
      <c r="NH902" s="109" t="n">
        <v>6</v>
      </c>
      <c r="NI902" s="109" t="n">
        <v>4.1</v>
      </c>
      <c r="NJ902" s="119"/>
      <c r="NK902" s="109" t="n">
        <v>10.9</v>
      </c>
      <c r="NL902" s="109" t="n">
        <v>8.9</v>
      </c>
      <c r="NM902" s="109" t="n">
        <v>13.7</v>
      </c>
      <c r="NN902" s="109" t="n">
        <v>14.5</v>
      </c>
      <c r="NO902" s="110" t="n">
        <f aca="false">SUM(NC902:NN902)/12</f>
        <v>11.25</v>
      </c>
      <c r="OA902" s="5"/>
    </row>
    <row r="903" customFormat="false" ht="12.75" hidden="false" customHeight="false" outlineLevel="0" collapsed="false">
      <c r="A903" s="101"/>
      <c r="B903" s="102" t="n">
        <f aca="false">AVERAGE(AO903,BO903,CO903,DO903,EO903,FO903,GO903,HO903,IO903,JO903,KO903,LO903,MO903,NN903)</f>
        <v>11.0970238095238</v>
      </c>
      <c r="C903" s="103" t="n">
        <f aca="false">AVERAGE(B899:B903)</f>
        <v>11.229880952381</v>
      </c>
      <c r="D903" s="104" t="n">
        <f aca="false">AVERAGE(B894:B903)</f>
        <v>11.0916170634921</v>
      </c>
      <c r="E903" s="102" t="n">
        <f aca="false">AVERAGE(B884:B903)</f>
        <v>11.148685515873</v>
      </c>
      <c r="F903" s="105" t="n">
        <f aca="false">AVERAGE(B854:B903)</f>
        <v>10.9947281746032</v>
      </c>
      <c r="G903" s="3" t="n">
        <f aca="false">MAX(AC903:AN903,BC903:BN903,CC903:CN903,DC903:DN903,EC903:EN903,FC903:FN903,GC903:GN903,HC903:HN903,IC903:IN903,JC903:JN903,KC903:KN903,LC903:LN903,MC903:MN903,NB903:NM903)</f>
        <v>23.8</v>
      </c>
      <c r="H903" s="106" t="n">
        <f aca="false">MEDIAN(AC903:AN903,BC903:BN903,CC903:CN903,DC903:DN903,EC903:EN903,FC903:FN903,GC903:GN903,HC903:HN903,IC903:IN903,JC903:JN903,KC903:KN903,LC903:LN903,MC903:MN903,NB903:NM903)</f>
        <v>10.2</v>
      </c>
      <c r="I903" s="5" t="n">
        <f aca="false">MIN(AC903:AN903,BC903:BN903,CC903:CN903,DC903:DN903,EC903:EN903,FC903:FN903,GC903:GN903,HC903:HN903,IC903:IN903,JC903:JN903,KC903:KN903,LC903:LN903,MC903:MN903,NB903:NM903)</f>
        <v>4.2</v>
      </c>
      <c r="J903" s="107" t="n">
        <f aca="false">(G903+I903)/2</f>
        <v>14</v>
      </c>
      <c r="AA903" s="1" t="n">
        <f aca="false">AA902+1</f>
        <v>16</v>
      </c>
      <c r="AB903" s="108" t="n">
        <v>2003</v>
      </c>
      <c r="AC903" s="109" t="n">
        <v>17</v>
      </c>
      <c r="AD903" s="109" t="n">
        <v>16.6</v>
      </c>
      <c r="AE903" s="109" t="n">
        <v>12.3</v>
      </c>
      <c r="AF903" s="109" t="n">
        <v>11.2</v>
      </c>
      <c r="AG903" s="109" t="n">
        <v>9.8</v>
      </c>
      <c r="AH903" s="109" t="n">
        <v>9</v>
      </c>
      <c r="AI903" s="109" t="n">
        <v>6.6</v>
      </c>
      <c r="AJ903" s="109" t="n">
        <v>7.1</v>
      </c>
      <c r="AK903" s="109" t="n">
        <v>8.9</v>
      </c>
      <c r="AL903" s="109" t="n">
        <v>8.9</v>
      </c>
      <c r="AM903" s="109" t="n">
        <v>13.7</v>
      </c>
      <c r="AN903" s="109" t="n">
        <v>16</v>
      </c>
      <c r="AO903" s="110" t="n">
        <f aca="false">SUM(AC903:AN903)/12</f>
        <v>11.425</v>
      </c>
      <c r="AQ903" s="112"/>
      <c r="AR903" s="109"/>
      <c r="AS903" s="109"/>
      <c r="AT903" s="109"/>
      <c r="AU903" s="109"/>
      <c r="AV903" s="109"/>
      <c r="AW903" s="109"/>
      <c r="AX903" s="109"/>
      <c r="AY903" s="109"/>
      <c r="AZ903" s="109"/>
      <c r="BA903" s="1" t="n">
        <f aca="false">BA902+1</f>
        <v>2003</v>
      </c>
      <c r="BB903" s="113" t="s">
        <v>162</v>
      </c>
      <c r="BC903" s="109" t="n">
        <v>14.6</v>
      </c>
      <c r="BD903" s="109" t="n">
        <v>15.1</v>
      </c>
      <c r="BE903" s="109" t="n">
        <v>10.3</v>
      </c>
      <c r="BF903" s="109" t="n">
        <v>8.5</v>
      </c>
      <c r="BG903" s="109" t="n">
        <v>7.8</v>
      </c>
      <c r="BH903" s="109" t="n">
        <v>6.4</v>
      </c>
      <c r="BI903" s="109" t="n">
        <v>4.3</v>
      </c>
      <c r="BJ903" s="109" t="n">
        <v>4.3</v>
      </c>
      <c r="BK903" s="109" t="n">
        <v>6.6</v>
      </c>
      <c r="BL903" s="109" t="n">
        <v>6.5</v>
      </c>
      <c r="BM903" s="109" t="n">
        <v>11.8</v>
      </c>
      <c r="BN903" s="109" t="n">
        <v>14.3</v>
      </c>
      <c r="BO903" s="110" t="n">
        <f aca="false">SUM(BC903:BN903)/12</f>
        <v>9.20833333333333</v>
      </c>
      <c r="BP903" s="109"/>
      <c r="BQ903" s="109"/>
      <c r="BR903" s="109"/>
      <c r="BS903" s="109"/>
      <c r="CA903" s="1" t="n">
        <f aca="false">CA902+1</f>
        <v>2003</v>
      </c>
      <c r="CB903" s="111" t="n">
        <v>2003</v>
      </c>
      <c r="CC903" s="109" t="n">
        <v>16</v>
      </c>
      <c r="CD903" s="109" t="n">
        <v>15.8</v>
      </c>
      <c r="CE903" s="109" t="n">
        <v>14.2</v>
      </c>
      <c r="CF903" s="109" t="n">
        <v>13.8</v>
      </c>
      <c r="CG903" s="109" t="n">
        <v>13.3</v>
      </c>
      <c r="CH903" s="109" t="n">
        <v>11</v>
      </c>
      <c r="CI903" s="109" t="n">
        <v>10.3</v>
      </c>
      <c r="CJ903" s="109" t="n">
        <v>9.6</v>
      </c>
      <c r="CK903" s="109" t="n">
        <v>10.2</v>
      </c>
      <c r="CL903" s="109" t="n">
        <v>10.7</v>
      </c>
      <c r="CM903" s="109" t="n">
        <v>13.7</v>
      </c>
      <c r="CN903" s="109" t="n">
        <v>15.5</v>
      </c>
      <c r="CO903" s="110" t="n">
        <f aca="false">SUM(CC903:CN903)/12</f>
        <v>12.8416666666667</v>
      </c>
      <c r="DA903" s="1" t="n">
        <f aca="false">DA902+1</f>
        <v>2003</v>
      </c>
      <c r="DB903" s="113" t="s">
        <v>162</v>
      </c>
      <c r="DC903" s="109" t="n">
        <v>14.8</v>
      </c>
      <c r="DD903" s="109" t="n">
        <v>14.5</v>
      </c>
      <c r="DE903" s="109" t="n">
        <v>10.6</v>
      </c>
      <c r="DF903" s="109" t="n">
        <v>9.8</v>
      </c>
      <c r="DG903" s="109" t="n">
        <v>8.5</v>
      </c>
      <c r="DH903" s="109" t="n">
        <v>6.6</v>
      </c>
      <c r="DI903" s="109" t="n">
        <v>4.6</v>
      </c>
      <c r="DJ903" s="109" t="n">
        <v>4.8</v>
      </c>
      <c r="DK903" s="109" t="n">
        <v>5.9</v>
      </c>
      <c r="DL903" s="109" t="n">
        <v>6.9</v>
      </c>
      <c r="DM903" s="109" t="n">
        <v>11.1</v>
      </c>
      <c r="DN903" s="109" t="n">
        <v>14.2</v>
      </c>
      <c r="DO903" s="110" t="n">
        <f aca="false">SUM(DC903:DN903)/12</f>
        <v>9.35833333333333</v>
      </c>
      <c r="EA903" s="1" t="n">
        <f aca="false">EA902+1</f>
        <v>2003</v>
      </c>
      <c r="EB903" s="113" t="s">
        <v>162</v>
      </c>
      <c r="EC903" s="109" t="n">
        <v>22.5</v>
      </c>
      <c r="ED903" s="109" t="n">
        <v>23.8</v>
      </c>
      <c r="EE903" s="109" t="n">
        <v>16.3</v>
      </c>
      <c r="EF903" s="109" t="n">
        <v>14</v>
      </c>
      <c r="EG903" s="109" t="n">
        <v>9.9</v>
      </c>
      <c r="EH903" s="109" t="n">
        <v>5.7</v>
      </c>
      <c r="EI903" s="109" t="n">
        <v>4.4</v>
      </c>
      <c r="EJ903" s="109" t="n">
        <v>6.5</v>
      </c>
      <c r="EK903" s="109" t="n">
        <v>10.9</v>
      </c>
      <c r="EL903" s="109" t="n">
        <v>12.2</v>
      </c>
      <c r="EM903" s="109" t="n">
        <v>19</v>
      </c>
      <c r="EN903" s="109" t="n">
        <v>21.7</v>
      </c>
      <c r="EO903" s="110" t="n">
        <f aca="false">SUM(EC903:EN903)/12</f>
        <v>13.9083333333333</v>
      </c>
      <c r="FA903" s="1" t="n">
        <f aca="false">FA902+1</f>
        <v>2003</v>
      </c>
      <c r="FB903" s="113" t="s">
        <v>162</v>
      </c>
      <c r="FC903" s="109" t="n">
        <v>12.5</v>
      </c>
      <c r="FD903" s="109" t="n">
        <v>12.3</v>
      </c>
      <c r="FE903" s="109" t="n">
        <v>9.2</v>
      </c>
      <c r="FF903" s="109" t="n">
        <v>7.7</v>
      </c>
      <c r="FG903" s="109" t="n">
        <v>7.8</v>
      </c>
      <c r="FH903" s="109" t="n">
        <v>6.6</v>
      </c>
      <c r="FI903" s="109" t="n">
        <v>5</v>
      </c>
      <c r="FJ903" s="109" t="n">
        <v>5</v>
      </c>
      <c r="FK903" s="109" t="n">
        <v>6.4</v>
      </c>
      <c r="FL903" s="109" t="n">
        <v>5.6</v>
      </c>
      <c r="FM903" s="109" t="n">
        <v>10.1</v>
      </c>
      <c r="FN903" s="109" t="n">
        <v>11.8</v>
      </c>
      <c r="FO903" s="110" t="n">
        <f aca="false">SUM(FC903:FN903)/12</f>
        <v>8.33333333333333</v>
      </c>
      <c r="GA903" s="1" t="n">
        <f aca="false">GA902+1</f>
        <v>2003</v>
      </c>
      <c r="GB903" s="113" t="s">
        <v>162</v>
      </c>
      <c r="GC903" s="109" t="n">
        <v>11.8</v>
      </c>
      <c r="GD903" s="109" t="n">
        <v>12.2</v>
      </c>
      <c r="GE903" s="109" t="n">
        <v>10.2</v>
      </c>
      <c r="GF903" s="109" t="n">
        <v>8.6</v>
      </c>
      <c r="GG903" s="109" t="n">
        <v>6.7</v>
      </c>
      <c r="GH903" s="109" t="n">
        <v>6.6</v>
      </c>
      <c r="GI903" s="109" t="n">
        <v>5.7</v>
      </c>
      <c r="GJ903" s="109" t="n">
        <v>5.5</v>
      </c>
      <c r="GK903" s="109" t="n">
        <v>6.1</v>
      </c>
      <c r="GL903" s="109" t="n">
        <v>6.2</v>
      </c>
      <c r="GM903" s="109" t="n">
        <v>8.9</v>
      </c>
      <c r="GN903" s="109" t="n">
        <v>11.2</v>
      </c>
      <c r="GO903" s="110" t="n">
        <f aca="false">SUM(GC903:GN903)/12</f>
        <v>8.30833333333333</v>
      </c>
      <c r="HA903" s="1" t="n">
        <f aca="false">HA902+1</f>
        <v>2003</v>
      </c>
      <c r="HB903" s="113" t="s">
        <v>162</v>
      </c>
      <c r="HC903" s="109" t="n">
        <v>15.4</v>
      </c>
      <c r="HD903" s="109" t="n">
        <v>16.6</v>
      </c>
      <c r="HE903" s="109" t="n">
        <v>13.9</v>
      </c>
      <c r="HF903" s="109" t="n">
        <v>11.4</v>
      </c>
      <c r="HG903" s="109" t="n">
        <v>10.8</v>
      </c>
      <c r="HH903" s="109" t="n">
        <v>8.7</v>
      </c>
      <c r="HI903" s="109" t="n">
        <v>7.5</v>
      </c>
      <c r="HJ903" s="109" t="n">
        <v>7.4</v>
      </c>
      <c r="HK903" s="109" t="n">
        <v>8</v>
      </c>
      <c r="HL903" s="109" t="n">
        <v>8</v>
      </c>
      <c r="HM903" s="109" t="n">
        <v>12.7</v>
      </c>
      <c r="HN903" s="109" t="n">
        <v>15.1</v>
      </c>
      <c r="HO903" s="110" t="n">
        <f aca="false">SUM(HC903:HN903)/12</f>
        <v>11.2916666666667</v>
      </c>
      <c r="IA903" s="1" t="n">
        <f aca="false">IA902+1</f>
        <v>2003</v>
      </c>
      <c r="IB903" s="113" t="s">
        <v>162</v>
      </c>
      <c r="IC903" s="109" t="n">
        <v>19.6</v>
      </c>
      <c r="ID903" s="109" t="n">
        <v>19.2</v>
      </c>
      <c r="IE903" s="109" t="n">
        <v>13.8</v>
      </c>
      <c r="IF903" s="109" t="n">
        <v>13.9</v>
      </c>
      <c r="IG903" s="109" t="n">
        <v>11.8</v>
      </c>
      <c r="IH903" s="109" t="n">
        <v>10.2</v>
      </c>
      <c r="II903" s="109" t="n">
        <v>8.3</v>
      </c>
      <c r="IJ903" s="109" t="n">
        <v>9.1</v>
      </c>
      <c r="IK903" s="109" t="n">
        <v>10.8</v>
      </c>
      <c r="IL903" s="109" t="n">
        <v>10.8</v>
      </c>
      <c r="IM903" s="109" t="n">
        <v>16.7</v>
      </c>
      <c r="IN903" s="109" t="n">
        <v>18.6</v>
      </c>
      <c r="IO903" s="110" t="n">
        <f aca="false">SUM(IC903:IN903)/12</f>
        <v>13.5666666666667</v>
      </c>
      <c r="JA903" s="1" t="n">
        <f aca="false">JA902+1</f>
        <v>2003</v>
      </c>
      <c r="JB903" s="113" t="s">
        <v>162</v>
      </c>
      <c r="JC903" s="109" t="n">
        <v>14.4</v>
      </c>
      <c r="JD903" s="109" t="n">
        <v>13.2</v>
      </c>
      <c r="JE903" s="109" t="n">
        <v>11.8</v>
      </c>
      <c r="JF903" s="109" t="n">
        <v>10.4</v>
      </c>
      <c r="JG903" s="109" t="n">
        <v>9.1</v>
      </c>
      <c r="JH903" s="109" t="n">
        <v>9.6</v>
      </c>
      <c r="JI903" s="109" t="n">
        <v>8.4</v>
      </c>
      <c r="JJ903" s="109" t="n">
        <v>8.4</v>
      </c>
      <c r="JK903" s="109" t="n">
        <v>9</v>
      </c>
      <c r="JL903" s="109" t="n">
        <v>9</v>
      </c>
      <c r="JM903" s="109" t="n">
        <v>11.2</v>
      </c>
      <c r="JN903" s="109" t="n">
        <v>13.7</v>
      </c>
      <c r="JO903" s="110" t="n">
        <f aca="false">SUM(JC903:JN903)/12</f>
        <v>10.6833333333333</v>
      </c>
      <c r="KA903" s="1" t="n">
        <f aca="false">KA902+1</f>
        <v>2003</v>
      </c>
      <c r="KB903" s="123" t="s">
        <v>162</v>
      </c>
      <c r="KC903" s="109" t="n">
        <v>16.4</v>
      </c>
      <c r="KD903" s="109" t="n">
        <v>15.4</v>
      </c>
      <c r="KE903" s="109" t="n">
        <v>10</v>
      </c>
      <c r="KF903" s="109" t="n">
        <v>10.3</v>
      </c>
      <c r="KG903" s="109" t="n">
        <v>8.9</v>
      </c>
      <c r="KH903" s="109" t="n">
        <v>7.1</v>
      </c>
      <c r="KI903" s="109" t="n">
        <v>5.5</v>
      </c>
      <c r="KJ903" s="109" t="n">
        <v>4.9</v>
      </c>
      <c r="KK903" s="109" t="n">
        <v>5.7</v>
      </c>
      <c r="KL903" s="109" t="n">
        <v>6.4</v>
      </c>
      <c r="KM903" s="109" t="n">
        <v>11.1</v>
      </c>
      <c r="KN903" s="109" t="n">
        <v>13.5</v>
      </c>
      <c r="KO903" s="110" t="n">
        <f aca="false">SUM(KC903:KN903)/12</f>
        <v>9.6</v>
      </c>
      <c r="LA903" s="1" t="n">
        <f aca="false">LA902+1</f>
        <v>2003</v>
      </c>
      <c r="LB903" s="113" t="s">
        <v>162</v>
      </c>
      <c r="LC903" s="109" t="n">
        <v>14.9</v>
      </c>
      <c r="LD903" s="109" t="n">
        <v>14.6</v>
      </c>
      <c r="LE903" s="109" t="n">
        <v>9.6</v>
      </c>
      <c r="LF903" s="109" t="n">
        <v>8.6</v>
      </c>
      <c r="LG903" s="109" t="n">
        <v>7.5</v>
      </c>
      <c r="LH903" s="109" t="n">
        <v>6.5</v>
      </c>
      <c r="LI903" s="109" t="n">
        <v>4.7</v>
      </c>
      <c r="LJ903" s="109" t="n">
        <v>4.8</v>
      </c>
      <c r="LK903" s="109" t="n">
        <v>5.6</v>
      </c>
      <c r="LL903" s="109" t="n">
        <v>4.6</v>
      </c>
      <c r="LM903" s="109" t="n">
        <v>10.2</v>
      </c>
      <c r="LN903" s="109" t="n">
        <v>13.4</v>
      </c>
      <c r="LO903" s="110" t="n">
        <f aca="false">SUM(LC903:LN903)/12</f>
        <v>8.75</v>
      </c>
      <c r="MA903" s="1" t="n">
        <f aca="false">MA902+1</f>
        <v>2003</v>
      </c>
      <c r="MB903" s="113" t="s">
        <v>162</v>
      </c>
      <c r="MC903" s="109" t="n">
        <v>14.5</v>
      </c>
      <c r="MD903" s="109" t="n">
        <v>14</v>
      </c>
      <c r="ME903" s="109" t="n">
        <v>11</v>
      </c>
      <c r="MF903" s="109" t="n">
        <v>9.2</v>
      </c>
      <c r="MG903" s="109" t="n">
        <v>9.3</v>
      </c>
      <c r="MH903" s="109" t="n">
        <v>8.4</v>
      </c>
      <c r="MI903" s="109" t="n">
        <v>6.6</v>
      </c>
      <c r="MJ903" s="109" t="n">
        <v>6.1</v>
      </c>
      <c r="MK903" s="109" t="n">
        <v>7.4</v>
      </c>
      <c r="ML903" s="109" t="n">
        <v>7.3</v>
      </c>
      <c r="MM903" s="109" t="n">
        <v>11.2</v>
      </c>
      <c r="MN903" s="109" t="n">
        <v>13.6</v>
      </c>
      <c r="MO903" s="110" t="n">
        <f aca="false">SUM(MC903:MN903)/12</f>
        <v>9.88333333333333</v>
      </c>
      <c r="NA903" s="1" t="n">
        <f aca="false">NA902+1</f>
        <v>2002</v>
      </c>
      <c r="NB903" s="113" t="s">
        <v>161</v>
      </c>
      <c r="NC903" s="120" t="n">
        <f aca="false">(NC900+NC901+NC902+NC904+NC905+NC906)/6</f>
        <v>19.5166666666667</v>
      </c>
      <c r="ND903" s="109" t="n">
        <v>17.4</v>
      </c>
      <c r="NE903" s="109" t="n">
        <v>13.5</v>
      </c>
      <c r="NF903" s="109" t="n">
        <v>13.7</v>
      </c>
      <c r="NG903" s="109" t="n">
        <v>9.1</v>
      </c>
      <c r="NH903" s="109" t="n">
        <v>4.5</v>
      </c>
      <c r="NI903" s="109" t="n">
        <v>4.2</v>
      </c>
      <c r="NJ903" s="109" t="n">
        <v>4.8</v>
      </c>
      <c r="NK903" s="109" t="n">
        <v>7.7</v>
      </c>
      <c r="NL903" s="109" t="n">
        <v>10.7</v>
      </c>
      <c r="NM903" s="109" t="n">
        <v>15.5</v>
      </c>
      <c r="NN903" s="109" t="n">
        <v>18.2</v>
      </c>
      <c r="NO903" s="110" t="n">
        <f aca="false">SUM(NC903:NN903)/12</f>
        <v>11.5680555555556</v>
      </c>
      <c r="OA903" s="5"/>
    </row>
    <row r="904" customFormat="false" ht="12.75" hidden="false" customHeight="false" outlineLevel="0" collapsed="false">
      <c r="A904" s="101"/>
      <c r="B904" s="102" t="n">
        <f aca="false">AVERAGE(AO904,BO904,CO904,DO904,EO904,FO904,GO904,HO904,IO904,JO904,KO904,LO904,MO904,NN904)</f>
        <v>11.0815476190476</v>
      </c>
      <c r="C904" s="103" t="n">
        <f aca="false">AVERAGE(B900:B904)</f>
        <v>11.1961904761905</v>
      </c>
      <c r="D904" s="104" t="n">
        <f aca="false">AVERAGE(B895:B904)</f>
        <v>11.1123313492063</v>
      </c>
      <c r="E904" s="102" t="n">
        <f aca="false">AVERAGE(B885:B904)</f>
        <v>11.1527926587302</v>
      </c>
      <c r="F904" s="105" t="n">
        <f aca="false">AVERAGE(B855:B904)</f>
        <v>11.0061765873016</v>
      </c>
      <c r="G904" s="3" t="n">
        <f aca="false">MAX(AC904:AN904,BC904:BN904,CC904:CN904,DC904:DN904,EC904:EN904,FC904:FN904,GC904:GN904,HC904:HN904,IC904:IN904,JC904:JN904,KC904:KN904,LC904:LN904,MC904:MN904,NB904:NM904)</f>
        <v>23.9</v>
      </c>
      <c r="H904" s="106" t="n">
        <f aca="false">MEDIAN(AC904:AN904,BC904:BN904,CC904:CN904,DC904:DN904,EC904:EN904,FC904:FN904,GC904:GN904,HC904:HN904,IC904:IN904,JC904:JN904,KC904:KN904,LC904:LN904,MC904:MN904,NB904:NM904)</f>
        <v>10.1</v>
      </c>
      <c r="I904" s="5" t="n">
        <f aca="false">MIN(AC904:AN904,BC904:BN904,CC904:CN904,DC904:DN904,EC904:EN904,FC904:FN904,GC904:GN904,HC904:HN904,IC904:IN904,JC904:JN904,KC904:KN904,LC904:LN904,MC904:MN904,NB904:NM904)</f>
        <v>3.2</v>
      </c>
      <c r="J904" s="107" t="n">
        <f aca="false">(G904+I904)/2</f>
        <v>13.55</v>
      </c>
      <c r="AA904" s="1" t="n">
        <f aca="false">AA903+1</f>
        <v>17</v>
      </c>
      <c r="AB904" s="108" t="n">
        <v>2004</v>
      </c>
      <c r="AC904" s="109" t="n">
        <v>14.8</v>
      </c>
      <c r="AD904" s="109" t="n">
        <v>16.7</v>
      </c>
      <c r="AE904" s="109" t="n">
        <v>13.1</v>
      </c>
      <c r="AF904" s="109" t="n">
        <v>12.8</v>
      </c>
      <c r="AG904" s="109" t="n">
        <v>8.5</v>
      </c>
      <c r="AH904" s="109" t="n">
        <v>9.4</v>
      </c>
      <c r="AI904" s="109" t="n">
        <v>7.6</v>
      </c>
      <c r="AJ904" s="109" t="n">
        <v>8.3</v>
      </c>
      <c r="AK904" s="109" t="n">
        <v>8.4</v>
      </c>
      <c r="AL904" s="109" t="n">
        <v>11.2</v>
      </c>
      <c r="AM904" s="109" t="n">
        <v>13.3</v>
      </c>
      <c r="AN904" s="109" t="n">
        <v>15</v>
      </c>
      <c r="AO904" s="110" t="n">
        <f aca="false">SUM(AC904:AN904)/12</f>
        <v>11.5916666666667</v>
      </c>
      <c r="AQ904" s="112"/>
      <c r="AR904" s="109"/>
      <c r="AS904" s="109"/>
      <c r="AT904" s="109"/>
      <c r="AU904" s="109"/>
      <c r="AV904" s="109"/>
      <c r="AW904" s="109"/>
      <c r="AX904" s="109"/>
      <c r="AY904" s="109"/>
      <c r="AZ904" s="109"/>
      <c r="BA904" s="1" t="n">
        <f aca="false">BA903+1</f>
        <v>2004</v>
      </c>
      <c r="BB904" s="113" t="s">
        <v>163</v>
      </c>
      <c r="BC904" s="109" t="n">
        <v>11.3</v>
      </c>
      <c r="BD904" s="109" t="n">
        <v>14.7</v>
      </c>
      <c r="BE904" s="109" t="n">
        <v>10.8</v>
      </c>
      <c r="BF904" s="109" t="n">
        <v>8.9</v>
      </c>
      <c r="BG904" s="109" t="n">
        <v>5.2</v>
      </c>
      <c r="BH904" s="109" t="n">
        <v>6.7</v>
      </c>
      <c r="BI904" s="109" t="n">
        <v>5.4</v>
      </c>
      <c r="BJ904" s="109" t="n">
        <v>5.3</v>
      </c>
      <c r="BK904" s="109" t="n">
        <v>6.1</v>
      </c>
      <c r="BL904" s="109" t="n">
        <v>8.2</v>
      </c>
      <c r="BM904" s="109" t="n">
        <v>10.9</v>
      </c>
      <c r="BN904" s="109" t="n">
        <v>12.5</v>
      </c>
      <c r="BO904" s="110" t="n">
        <f aca="false">SUM(BC904:BN904)/12</f>
        <v>8.83333333333333</v>
      </c>
      <c r="BP904" s="109"/>
      <c r="BQ904" s="109"/>
      <c r="BR904" s="109"/>
      <c r="BS904" s="109"/>
      <c r="CA904" s="1" t="n">
        <f aca="false">CA903+1</f>
        <v>2004</v>
      </c>
      <c r="CB904" s="111" t="n">
        <v>2004</v>
      </c>
      <c r="CC904" s="109" t="n">
        <v>15.2</v>
      </c>
      <c r="CD904" s="109" t="n">
        <v>16.4</v>
      </c>
      <c r="CE904" s="109" t="n">
        <v>15.6</v>
      </c>
      <c r="CF904" s="109" t="n">
        <v>14.5</v>
      </c>
      <c r="CG904" s="109" t="n">
        <v>12.3</v>
      </c>
      <c r="CH904" s="109" t="n">
        <v>12.2</v>
      </c>
      <c r="CI904" s="109" t="n">
        <v>10.8</v>
      </c>
      <c r="CJ904" s="109" t="n">
        <v>9.8</v>
      </c>
      <c r="CK904" s="109" t="n">
        <v>10.1</v>
      </c>
      <c r="CL904" s="109" t="n">
        <v>12.7</v>
      </c>
      <c r="CM904" s="109" t="n">
        <v>13</v>
      </c>
      <c r="CN904" s="109" t="n">
        <v>15.6</v>
      </c>
      <c r="CO904" s="110" t="n">
        <f aca="false">SUM(CC904:CN904)/12</f>
        <v>13.1833333333333</v>
      </c>
      <c r="DA904" s="1" t="n">
        <f aca="false">DA903+1</f>
        <v>2004</v>
      </c>
      <c r="DB904" s="113" t="s">
        <v>163</v>
      </c>
      <c r="DC904" s="109" t="n">
        <v>11.5</v>
      </c>
      <c r="DD904" s="109" t="n">
        <v>14.4</v>
      </c>
      <c r="DE904" s="109" t="n">
        <v>10.6</v>
      </c>
      <c r="DF904" s="109" t="n">
        <v>9.7</v>
      </c>
      <c r="DG904" s="109" t="n">
        <v>6</v>
      </c>
      <c r="DH904" s="109" t="n">
        <v>6.8</v>
      </c>
      <c r="DI904" s="109" t="n">
        <v>4.7</v>
      </c>
      <c r="DJ904" s="109" t="n">
        <v>5.6</v>
      </c>
      <c r="DK904" s="109" t="n">
        <v>6.6</v>
      </c>
      <c r="DL904" s="109" t="n">
        <v>8.4</v>
      </c>
      <c r="DM904" s="109" t="n">
        <v>10.9</v>
      </c>
      <c r="DN904" s="109" t="n">
        <v>13.6</v>
      </c>
      <c r="DO904" s="110" t="n">
        <f aca="false">SUM(DC904:DN904)/12</f>
        <v>9.06666666666667</v>
      </c>
      <c r="EA904" s="1" t="n">
        <f aca="false">EA903+1</f>
        <v>2004</v>
      </c>
      <c r="EB904" s="113" t="s">
        <v>163</v>
      </c>
      <c r="EC904" s="109" t="n">
        <v>21.5</v>
      </c>
      <c r="ED904" s="109" t="n">
        <v>23.9</v>
      </c>
      <c r="EE904" s="109" t="n">
        <v>17.8</v>
      </c>
      <c r="EF904" s="109" t="n">
        <v>14.5</v>
      </c>
      <c r="EG904" s="109" t="n">
        <v>8.1</v>
      </c>
      <c r="EH904" s="109" t="n">
        <v>7</v>
      </c>
      <c r="EI904" s="109" t="n">
        <v>5.4</v>
      </c>
      <c r="EJ904" s="109" t="n">
        <v>6.5</v>
      </c>
      <c r="EK904" s="109" t="n">
        <v>9.7</v>
      </c>
      <c r="EL904" s="109" t="n">
        <v>14.7</v>
      </c>
      <c r="EM904" s="109" t="n">
        <v>16.6</v>
      </c>
      <c r="EN904" s="109" t="n">
        <v>18.7</v>
      </c>
      <c r="EO904" s="110" t="n">
        <f aca="false">SUM(EC904:EN904)/12</f>
        <v>13.7</v>
      </c>
      <c r="FA904" s="1" t="n">
        <f aca="false">FA903+1</f>
        <v>2004</v>
      </c>
      <c r="FB904" s="113" t="s">
        <v>163</v>
      </c>
      <c r="FC904" s="109" t="n">
        <v>10.7</v>
      </c>
      <c r="FD904" s="109" t="n">
        <v>12.6</v>
      </c>
      <c r="FE904" s="109" t="n">
        <v>9.5</v>
      </c>
      <c r="FF904" s="109" t="n">
        <v>9.3</v>
      </c>
      <c r="FG904" s="109" t="n">
        <v>6.2</v>
      </c>
      <c r="FH904" s="109" t="n">
        <v>7</v>
      </c>
      <c r="FI904" s="109" t="n">
        <v>5.3</v>
      </c>
      <c r="FJ904" s="109" t="n">
        <v>5.5</v>
      </c>
      <c r="FK904" s="109" t="n">
        <v>5.8</v>
      </c>
      <c r="FL904" s="109" t="n">
        <v>7.4</v>
      </c>
      <c r="FM904" s="109" t="n">
        <v>9.4</v>
      </c>
      <c r="FN904" s="109" t="n">
        <v>10.9</v>
      </c>
      <c r="FO904" s="110" t="n">
        <f aca="false">SUM(FC904:FN904)/12</f>
        <v>8.3</v>
      </c>
      <c r="GA904" s="1" t="n">
        <f aca="false">GA903+1</f>
        <v>2004</v>
      </c>
      <c r="GB904" s="113" t="s">
        <v>163</v>
      </c>
      <c r="GC904" s="109" t="n">
        <v>9.8</v>
      </c>
      <c r="GD904" s="109" t="n">
        <v>11.2</v>
      </c>
      <c r="GE904" s="109" t="n">
        <v>9.8</v>
      </c>
      <c r="GF904" s="109" t="n">
        <v>8.8</v>
      </c>
      <c r="GG904" s="109" t="n">
        <v>7</v>
      </c>
      <c r="GH904" s="109" t="n">
        <v>7.6</v>
      </c>
      <c r="GI904" s="109" t="n">
        <v>6</v>
      </c>
      <c r="GJ904" s="109" t="n">
        <v>6.3</v>
      </c>
      <c r="GK904" s="109" t="n">
        <v>7</v>
      </c>
      <c r="GL904" s="109" t="n">
        <v>7.4</v>
      </c>
      <c r="GM904" s="109" t="n">
        <v>8.4</v>
      </c>
      <c r="GN904" s="109" t="n">
        <v>11.2</v>
      </c>
      <c r="GO904" s="110" t="n">
        <f aca="false">SUM(GC904:GN904)/12</f>
        <v>8.375</v>
      </c>
      <c r="HA904" s="1" t="n">
        <f aca="false">HA903+1</f>
        <v>2004</v>
      </c>
      <c r="HB904" s="113" t="s">
        <v>163</v>
      </c>
      <c r="HC904" s="109" t="n">
        <v>14.3</v>
      </c>
      <c r="HD904" s="109" t="n">
        <v>16.4</v>
      </c>
      <c r="HE904" s="109" t="n">
        <v>14.1</v>
      </c>
      <c r="HF904" s="109" t="n">
        <v>13.4</v>
      </c>
      <c r="HG904" s="109" t="n">
        <v>9.9</v>
      </c>
      <c r="HH904" s="109" t="n">
        <v>9.6</v>
      </c>
      <c r="HI904" s="109" t="n">
        <v>7.6</v>
      </c>
      <c r="HJ904" s="109" t="n">
        <v>7.3</v>
      </c>
      <c r="HK904" s="109" t="n">
        <v>7.3</v>
      </c>
      <c r="HL904" s="109" t="n">
        <v>9.3</v>
      </c>
      <c r="HM904" s="109" t="n">
        <v>12.3</v>
      </c>
      <c r="HN904" s="109" t="n">
        <v>14.7</v>
      </c>
      <c r="HO904" s="110" t="n">
        <f aca="false">SUM(HC904:HN904)/12</f>
        <v>11.35</v>
      </c>
      <c r="IA904" s="1" t="n">
        <f aca="false">IA903+1</f>
        <v>2004</v>
      </c>
      <c r="IB904" s="113" t="s">
        <v>163</v>
      </c>
      <c r="IC904" s="109" t="n">
        <v>16.3</v>
      </c>
      <c r="ID904" s="109" t="n">
        <v>19.1</v>
      </c>
      <c r="IE904" s="109" t="n">
        <v>16</v>
      </c>
      <c r="IF904" s="109" t="n">
        <v>14.8</v>
      </c>
      <c r="IG904" s="109" t="n">
        <v>9.9</v>
      </c>
      <c r="IH904" s="109" t="n">
        <v>10.2</v>
      </c>
      <c r="II904" s="109" t="n">
        <v>8</v>
      </c>
      <c r="IJ904" s="109" t="n">
        <v>9.2</v>
      </c>
      <c r="IK904" s="109" t="n">
        <v>9.4</v>
      </c>
      <c r="IL904" s="109" t="n">
        <v>13.4</v>
      </c>
      <c r="IM904" s="109" t="n">
        <v>14.1</v>
      </c>
      <c r="IN904" s="109" t="n">
        <v>17.3</v>
      </c>
      <c r="IO904" s="110" t="n">
        <f aca="false">SUM(IC904:IN904)/12</f>
        <v>13.1416666666667</v>
      </c>
      <c r="JA904" s="1" t="n">
        <f aca="false">JA903+1</f>
        <v>2004</v>
      </c>
      <c r="JB904" s="113" t="s">
        <v>163</v>
      </c>
      <c r="JC904" s="109" t="n">
        <v>13.1</v>
      </c>
      <c r="JD904" s="109" t="n">
        <v>13.6</v>
      </c>
      <c r="JE904" s="109" t="n">
        <v>11.5</v>
      </c>
      <c r="JF904" s="109" t="n">
        <v>11.7</v>
      </c>
      <c r="JG904" s="109" t="n">
        <v>10.1</v>
      </c>
      <c r="JH904" s="109" t="n">
        <v>10.5</v>
      </c>
      <c r="JI904" s="109" t="n">
        <v>8.9</v>
      </c>
      <c r="JJ904" s="109" t="n">
        <v>9.6</v>
      </c>
      <c r="JK904" s="109" t="n">
        <v>9.7</v>
      </c>
      <c r="JL904" s="109" t="n">
        <v>11</v>
      </c>
      <c r="JM904" s="109" t="n">
        <v>11.5</v>
      </c>
      <c r="JN904" s="109" t="n">
        <v>14.1</v>
      </c>
      <c r="JO904" s="110" t="n">
        <f aca="false">SUM(JC904:JN904)/12</f>
        <v>11.275</v>
      </c>
      <c r="KA904" s="1" t="n">
        <f aca="false">KA903+1</f>
        <v>2004</v>
      </c>
      <c r="KB904" s="123" t="s">
        <v>163</v>
      </c>
      <c r="KC904" s="109" t="n">
        <v>11.4</v>
      </c>
      <c r="KD904" s="109" t="n">
        <v>14.5</v>
      </c>
      <c r="KE904" s="109" t="n">
        <v>13.4</v>
      </c>
      <c r="KF904" s="109" t="n">
        <v>11.9</v>
      </c>
      <c r="KG904" s="109" t="n">
        <v>7.7</v>
      </c>
      <c r="KH904" s="109" t="n">
        <v>8.3</v>
      </c>
      <c r="KI904" s="109" t="n">
        <v>6.3</v>
      </c>
      <c r="KJ904" s="109" t="n">
        <v>5.9</v>
      </c>
      <c r="KK904" s="109" t="n">
        <v>6.2</v>
      </c>
      <c r="KL904" s="109" t="n">
        <v>7.4</v>
      </c>
      <c r="KM904" s="109" t="n">
        <v>10.5</v>
      </c>
      <c r="KN904" s="109" t="n">
        <v>11.9</v>
      </c>
      <c r="KO904" s="110" t="n">
        <f aca="false">SUM(KC904:KN904)/12</f>
        <v>9.61666666666667</v>
      </c>
      <c r="LA904" s="1" t="n">
        <f aca="false">LA903+1</f>
        <v>2004</v>
      </c>
      <c r="LB904" s="113" t="s">
        <v>163</v>
      </c>
      <c r="LC904" s="109" t="n">
        <v>11</v>
      </c>
      <c r="LD904" s="109" t="n">
        <v>15</v>
      </c>
      <c r="LE904" s="109" t="n">
        <v>10.1</v>
      </c>
      <c r="LF904" s="109" t="n">
        <v>10.1</v>
      </c>
      <c r="LG904" s="109" t="n">
        <v>5.4</v>
      </c>
      <c r="LH904" s="109" t="n">
        <v>7.2</v>
      </c>
      <c r="LI904" s="109" t="n">
        <v>4.9</v>
      </c>
      <c r="LJ904" s="109" t="n">
        <v>5.1</v>
      </c>
      <c r="LK904" s="109" t="n">
        <v>3.2</v>
      </c>
      <c r="LL904" s="109" t="n">
        <v>6.7</v>
      </c>
      <c r="LM904" s="109" t="n">
        <v>10.1</v>
      </c>
      <c r="LN904" s="109" t="n">
        <v>12.1</v>
      </c>
      <c r="LO904" s="110" t="n">
        <f aca="false">SUM(LC904:LN904)/12</f>
        <v>8.40833333333333</v>
      </c>
      <c r="MA904" s="1" t="n">
        <f aca="false">MA903+1</f>
        <v>2004</v>
      </c>
      <c r="MB904" s="113" t="s">
        <v>163</v>
      </c>
      <c r="MC904" s="109" t="n">
        <v>13.1</v>
      </c>
      <c r="MD904" s="109" t="n">
        <v>14.6</v>
      </c>
      <c r="ME904" s="109" t="n">
        <v>11.3</v>
      </c>
      <c r="MF904" s="109" t="n">
        <v>11</v>
      </c>
      <c r="MG904" s="109" t="n">
        <v>7.6</v>
      </c>
      <c r="MH904" s="109" t="n">
        <v>9.3</v>
      </c>
      <c r="MI904" s="109" t="n">
        <v>7.1</v>
      </c>
      <c r="MJ904" s="109" t="n">
        <v>7.1</v>
      </c>
      <c r="MK904" s="109" t="n">
        <v>7.7</v>
      </c>
      <c r="ML904" s="109" t="n">
        <v>8.9</v>
      </c>
      <c r="MM904" s="109" t="n">
        <v>11.1</v>
      </c>
      <c r="MN904" s="109" t="n">
        <v>13.6</v>
      </c>
      <c r="MO904" s="110" t="n">
        <f aca="false">SUM(MC904:MN904)/12</f>
        <v>10.2</v>
      </c>
      <c r="NA904" s="1" t="n">
        <f aca="false">NA903+1</f>
        <v>2003</v>
      </c>
      <c r="NB904" s="113" t="s">
        <v>162</v>
      </c>
      <c r="NC904" s="109" t="n">
        <v>20.3</v>
      </c>
      <c r="ND904" s="109" t="n">
        <v>20.2</v>
      </c>
      <c r="NE904" s="109" t="n">
        <v>14.3</v>
      </c>
      <c r="NF904" s="109" t="n">
        <v>12.2</v>
      </c>
      <c r="NG904" s="109" t="n">
        <v>7.9</v>
      </c>
      <c r="NH904" s="109" t="n">
        <v>6.1</v>
      </c>
      <c r="NI904" s="109" t="n">
        <v>5</v>
      </c>
      <c r="NJ904" s="109" t="n">
        <v>6.4</v>
      </c>
      <c r="NK904" s="109" t="n">
        <v>8.1</v>
      </c>
      <c r="NL904" s="109" t="n">
        <v>9.2</v>
      </c>
      <c r="NM904" s="109" t="n">
        <v>15.8</v>
      </c>
      <c r="NN904" s="109" t="n">
        <v>18.1</v>
      </c>
      <c r="NO904" s="110" t="n">
        <f aca="false">SUM(NC904:NN904)/12</f>
        <v>11.9666666666667</v>
      </c>
      <c r="OA904" s="5"/>
    </row>
    <row r="905" customFormat="false" ht="12.75" hidden="false" customHeight="false" outlineLevel="0" collapsed="false">
      <c r="A905" s="101" t="n">
        <f aca="false">A900+5</f>
        <v>2005</v>
      </c>
      <c r="B905" s="102" t="n">
        <f aca="false">AVERAGE(AO905,BO905,CO905,DO905,EO905,FO905,GO905,HO905,IO905,JO905,KO905,LO905,MO905,NN905)</f>
        <v>11.1886904761905</v>
      </c>
      <c r="C905" s="103" t="n">
        <f aca="false">AVERAGE(B901:B905)</f>
        <v>11.0767857142857</v>
      </c>
      <c r="D905" s="104" t="n">
        <f aca="false">AVERAGE(B896:B905)</f>
        <v>11.1178075396825</v>
      </c>
      <c r="E905" s="102" t="n">
        <f aca="false">AVERAGE(B886:B905)</f>
        <v>11.1617509920635</v>
      </c>
      <c r="F905" s="105" t="n">
        <f aca="false">AVERAGE(B856:B905)</f>
        <v>11.0109265873016</v>
      </c>
      <c r="G905" s="3" t="n">
        <f aca="false">MAX(AC905:AN905,BC905:BN905,CC905:CN905,DC905:DN905,EC905:EN905,FC905:FN905,GC905:GN905,HC905:HN905,IC905:IN905,JC905:JN905,KC905:KN905,LC905:LN905,MC905:MN905,NB905:NM905)</f>
        <v>21.8</v>
      </c>
      <c r="H905" s="106" t="n">
        <f aca="false">MEDIAN(AC905:AN905,BC905:BN905,CC905:CN905,DC905:DN905,EC905:EN905,FC905:FN905,GC905:GN905,HC905:HN905,IC905:IN905,JC905:JN905,KC905:KN905,LC905:LN905,MC905:MN905,NB905:NM905)</f>
        <v>10.7</v>
      </c>
      <c r="I905" s="5" t="n">
        <f aca="false">MIN(AC905:AN905,BC905:BN905,CC905:CN905,DC905:DN905,EC905:EN905,FC905:FN905,GC905:GN905,HC905:HN905,IC905:IN905,JC905:JN905,KC905:KN905,LC905:LN905,MC905:MN905,NB905:NM905)</f>
        <v>4.4</v>
      </c>
      <c r="J905" s="107" t="n">
        <f aca="false">(G905+I905)/2</f>
        <v>13.1</v>
      </c>
      <c r="AA905" s="1" t="n">
        <f aca="false">AA904+1</f>
        <v>18</v>
      </c>
      <c r="AB905" s="108" t="n">
        <v>2005</v>
      </c>
      <c r="AC905" s="109" t="n">
        <v>16.1</v>
      </c>
      <c r="AD905" s="109" t="n">
        <v>14.7</v>
      </c>
      <c r="AE905" s="109" t="n">
        <v>13.3</v>
      </c>
      <c r="AF905" s="109" t="n">
        <v>12.9</v>
      </c>
      <c r="AG905" s="109" t="n">
        <v>9.4</v>
      </c>
      <c r="AH905" s="109" t="n">
        <v>8.7</v>
      </c>
      <c r="AI905" s="109" t="n">
        <v>7.1</v>
      </c>
      <c r="AJ905" s="109" t="n">
        <v>8</v>
      </c>
      <c r="AK905" s="109" t="n">
        <v>9</v>
      </c>
      <c r="AL905" s="109" t="n">
        <v>11.8</v>
      </c>
      <c r="AM905" s="109" t="n">
        <v>13.5</v>
      </c>
      <c r="AN905" s="109" t="n">
        <v>16.1</v>
      </c>
      <c r="AO905" s="110" t="n">
        <f aca="false">SUM(AC905:AN905)/12</f>
        <v>11.7166666666667</v>
      </c>
      <c r="AQ905" s="112"/>
      <c r="AR905" s="109"/>
      <c r="AS905" s="109"/>
      <c r="AT905" s="109"/>
      <c r="AU905" s="109"/>
      <c r="AV905" s="109"/>
      <c r="AW905" s="109"/>
      <c r="AX905" s="109"/>
      <c r="AY905" s="109"/>
      <c r="AZ905" s="109"/>
      <c r="BA905" s="1" t="n">
        <f aca="false">BA904+1</f>
        <v>2005</v>
      </c>
      <c r="BB905" s="113" t="s">
        <v>164</v>
      </c>
      <c r="BC905" s="109" t="n">
        <v>13.2</v>
      </c>
      <c r="BD905" s="109" t="n">
        <v>11.7</v>
      </c>
      <c r="BE905" s="109" t="n">
        <v>11.2</v>
      </c>
      <c r="BF905" s="109" t="n">
        <v>10.7</v>
      </c>
      <c r="BG905" s="109" t="n">
        <v>6.5</v>
      </c>
      <c r="BH905" s="109" t="n">
        <v>6.8</v>
      </c>
      <c r="BI905" s="109" t="n">
        <v>5.6</v>
      </c>
      <c r="BJ905" s="109" t="n">
        <v>6</v>
      </c>
      <c r="BK905" s="109" t="n">
        <v>6.9</v>
      </c>
      <c r="BL905" s="109" t="n">
        <v>9.3</v>
      </c>
      <c r="BM905" s="109" t="n">
        <v>10.7</v>
      </c>
      <c r="BN905" s="109" t="n">
        <v>12.7</v>
      </c>
      <c r="BO905" s="110" t="n">
        <f aca="false">SUM(BC905:BN905)/12</f>
        <v>9.275</v>
      </c>
      <c r="BP905" s="109"/>
      <c r="BQ905" s="109"/>
      <c r="BR905" s="109"/>
      <c r="BS905" s="109"/>
      <c r="CA905" s="1" t="n">
        <f aca="false">CA904+1</f>
        <v>2005</v>
      </c>
      <c r="CB905" s="111" t="n">
        <v>2005</v>
      </c>
      <c r="CC905" s="109" t="n">
        <v>15.8</v>
      </c>
      <c r="CD905" s="109" t="n">
        <v>15.1</v>
      </c>
      <c r="CE905" s="109" t="n">
        <v>15.9</v>
      </c>
      <c r="CF905" s="109" t="n">
        <v>14.7</v>
      </c>
      <c r="CG905" s="109" t="n">
        <v>13.8</v>
      </c>
      <c r="CH905" s="109" t="n">
        <v>11.9</v>
      </c>
      <c r="CI905" s="109" t="n">
        <v>10.5</v>
      </c>
      <c r="CJ905" s="109" t="n">
        <v>10.4</v>
      </c>
      <c r="CK905" s="109" t="n">
        <v>10.9</v>
      </c>
      <c r="CL905" s="109" t="n">
        <v>11.7</v>
      </c>
      <c r="CM905" s="109" t="n">
        <v>13.5</v>
      </c>
      <c r="CN905" s="109" t="n">
        <v>14.3</v>
      </c>
      <c r="CO905" s="110" t="n">
        <f aca="false">SUM(CC905:CN905)/12</f>
        <v>13.2083333333333</v>
      </c>
      <c r="DA905" s="1" t="n">
        <f aca="false">DA904+1</f>
        <v>2005</v>
      </c>
      <c r="DB905" s="113" t="s">
        <v>164</v>
      </c>
      <c r="DC905" s="109" t="n">
        <v>13.7</v>
      </c>
      <c r="DD905" s="109" t="n">
        <v>12.2</v>
      </c>
      <c r="DE905" s="109" t="n">
        <v>10.1</v>
      </c>
      <c r="DF905" s="109" t="n">
        <v>10.7</v>
      </c>
      <c r="DG905" s="109" t="n">
        <v>6.7</v>
      </c>
      <c r="DH905" s="109" t="n">
        <v>6.2</v>
      </c>
      <c r="DI905" s="109" t="n">
        <v>5.2</v>
      </c>
      <c r="DJ905" s="109" t="n">
        <v>5.9</v>
      </c>
      <c r="DK905" s="109" t="n">
        <v>6.9</v>
      </c>
      <c r="DL905" s="109" t="n">
        <v>9.1</v>
      </c>
      <c r="DM905" s="109" t="n">
        <v>10.9</v>
      </c>
      <c r="DN905" s="109" t="n">
        <v>12.9</v>
      </c>
      <c r="DO905" s="110" t="n">
        <f aca="false">SUM(DC905:DN905)/12</f>
        <v>9.20833333333333</v>
      </c>
      <c r="EA905" s="1" t="n">
        <f aca="false">EA904+1</f>
        <v>2005</v>
      </c>
      <c r="EB905" s="113" t="s">
        <v>164</v>
      </c>
      <c r="EC905" s="109" t="n">
        <v>21.8</v>
      </c>
      <c r="ED905" s="109" t="n">
        <v>18.5</v>
      </c>
      <c r="EE905" s="109" t="n">
        <v>15.8</v>
      </c>
      <c r="EF905" s="109" t="n">
        <v>16.6</v>
      </c>
      <c r="EG905" s="109" t="n">
        <v>10</v>
      </c>
      <c r="EH905" s="109" t="n">
        <v>6.8</v>
      </c>
      <c r="EI905" s="109" t="n">
        <v>6.2</v>
      </c>
      <c r="EJ905" s="109" t="n">
        <v>7.4</v>
      </c>
      <c r="EK905" s="109" t="n">
        <v>11.6</v>
      </c>
      <c r="EL905" s="109" t="n">
        <v>15.2</v>
      </c>
      <c r="EM905" s="109" t="n">
        <v>17.4</v>
      </c>
      <c r="EN905" s="109" t="n">
        <v>20.7</v>
      </c>
      <c r="EO905" s="110" t="n">
        <f aca="false">SUM(EC905:EN905)/12</f>
        <v>14</v>
      </c>
      <c r="FA905" s="1" t="n">
        <f aca="false">FA904+1</f>
        <v>2005</v>
      </c>
      <c r="FB905" s="113" t="s">
        <v>164</v>
      </c>
      <c r="FC905" s="109" t="n">
        <v>11.7</v>
      </c>
      <c r="FD905" s="109" t="n">
        <v>11.1</v>
      </c>
      <c r="FE905" s="109" t="n">
        <v>9.7</v>
      </c>
      <c r="FF905" s="109" t="n">
        <v>9.7</v>
      </c>
      <c r="FG905" s="109" t="n">
        <v>7.1</v>
      </c>
      <c r="FH905" s="109" t="n">
        <v>6.7</v>
      </c>
      <c r="FI905" s="109" t="n">
        <v>5.5</v>
      </c>
      <c r="FJ905" s="109" t="n">
        <v>6.2</v>
      </c>
      <c r="FK905" s="109" t="n">
        <v>6.6</v>
      </c>
      <c r="FL905" s="109" t="n">
        <v>8.5</v>
      </c>
      <c r="FM905" s="109" t="n">
        <v>9.6</v>
      </c>
      <c r="FN905" s="109" t="n">
        <v>11.7</v>
      </c>
      <c r="FO905" s="110" t="n">
        <f aca="false">SUM(FC905:FN905)/12</f>
        <v>8.675</v>
      </c>
      <c r="GA905" s="1" t="n">
        <f aca="false">GA904+1</f>
        <v>2005</v>
      </c>
      <c r="GB905" s="113" t="s">
        <v>164</v>
      </c>
      <c r="GC905" s="109" t="n">
        <v>11.6</v>
      </c>
      <c r="GD905" s="109" t="n">
        <v>11.7</v>
      </c>
      <c r="GE905" s="109" t="n">
        <v>10.4</v>
      </c>
      <c r="GF905" s="109" t="n">
        <v>9.6</v>
      </c>
      <c r="GG905" s="109" t="n">
        <v>7.3</v>
      </c>
      <c r="GH905" s="109" t="n">
        <v>6.3</v>
      </c>
      <c r="GI905" s="109" t="n">
        <v>6.2</v>
      </c>
      <c r="GJ905" s="109" t="n">
        <v>6.8</v>
      </c>
      <c r="GK905" s="109" t="n">
        <v>6.7</v>
      </c>
      <c r="GL905" s="109" t="n">
        <v>8.2</v>
      </c>
      <c r="GM905" s="109" t="n">
        <v>9.4</v>
      </c>
      <c r="GN905" s="109" t="n">
        <v>10.7</v>
      </c>
      <c r="GO905" s="110" t="n">
        <f aca="false">SUM(GC905:GN905)/12</f>
        <v>8.74166666666667</v>
      </c>
      <c r="HA905" s="1" t="n">
        <f aca="false">HA904+1</f>
        <v>2005</v>
      </c>
      <c r="HB905" s="113" t="s">
        <v>164</v>
      </c>
      <c r="HC905" s="109" t="n">
        <v>14.9</v>
      </c>
      <c r="HD905" s="109" t="n">
        <v>15.3</v>
      </c>
      <c r="HE905" s="109" t="n">
        <v>15.6</v>
      </c>
      <c r="HF905" s="109" t="n">
        <v>13.3</v>
      </c>
      <c r="HG905" s="109" t="n">
        <v>12.3</v>
      </c>
      <c r="HH905" s="109" t="n">
        <v>10</v>
      </c>
      <c r="HI905" s="109" t="n">
        <v>8.2</v>
      </c>
      <c r="HJ905" s="109" t="n">
        <v>8.1</v>
      </c>
      <c r="HK905" s="109" t="n">
        <v>7.8</v>
      </c>
      <c r="HL905" s="109" t="n">
        <v>9.8</v>
      </c>
      <c r="HM905" s="109" t="n">
        <v>11.9</v>
      </c>
      <c r="HN905" s="109" t="n">
        <v>12.4</v>
      </c>
      <c r="HO905" s="110" t="n">
        <f aca="false">SUM(HC905:HN905)/12</f>
        <v>11.6333333333333</v>
      </c>
      <c r="IA905" s="1" t="n">
        <f aca="false">IA904+1</f>
        <v>2005</v>
      </c>
      <c r="IB905" s="113" t="s">
        <v>164</v>
      </c>
      <c r="IC905" s="109" t="n">
        <v>18.2</v>
      </c>
      <c r="ID905" s="109" t="n">
        <v>16.6</v>
      </c>
      <c r="IE905" s="109" t="n">
        <v>14.3</v>
      </c>
      <c r="IF905" s="109" t="n">
        <v>15.5</v>
      </c>
      <c r="IG905" s="109" t="n">
        <v>11.6</v>
      </c>
      <c r="IH905" s="109" t="n">
        <v>9.7</v>
      </c>
      <c r="II905" s="109" t="n">
        <v>8.3</v>
      </c>
      <c r="IJ905" s="109" t="n">
        <v>9.5</v>
      </c>
      <c r="IK905" s="109" t="n">
        <v>11</v>
      </c>
      <c r="IL905" s="109" t="n">
        <v>11.9</v>
      </c>
      <c r="IM905" s="109" t="n">
        <v>15.4</v>
      </c>
      <c r="IN905" s="109" t="n">
        <v>17.6</v>
      </c>
      <c r="IO905" s="110" t="n">
        <f aca="false">SUM(IC905:IN905)/12</f>
        <v>13.3</v>
      </c>
      <c r="JA905" s="1" t="n">
        <f aca="false">JA904+1</f>
        <v>2005</v>
      </c>
      <c r="JB905" s="113" t="s">
        <v>164</v>
      </c>
      <c r="JC905" s="109" t="n">
        <v>14.4</v>
      </c>
      <c r="JD905" s="109" t="n">
        <v>13.8</v>
      </c>
      <c r="JE905" s="109" t="n">
        <v>12.3</v>
      </c>
      <c r="JF905" s="109" t="n">
        <v>11.7</v>
      </c>
      <c r="JG905" s="109" t="n">
        <v>10.7</v>
      </c>
      <c r="JH905" s="109" t="n">
        <v>8.8</v>
      </c>
      <c r="JI905" s="109" t="n">
        <v>8.8</v>
      </c>
      <c r="JJ905" s="109" t="n">
        <v>9.9</v>
      </c>
      <c r="JK905" s="109" t="n">
        <v>9.6</v>
      </c>
      <c r="JL905" s="109" t="n">
        <v>11.2</v>
      </c>
      <c r="JM905" s="109" t="n">
        <v>12.3</v>
      </c>
      <c r="JN905" s="109" t="n">
        <v>14.4</v>
      </c>
      <c r="JO905" s="110" t="n">
        <f aca="false">SUM(JC905:JN905)/12</f>
        <v>11.4916666666667</v>
      </c>
      <c r="KA905" s="1" t="n">
        <f aca="false">KA904+1</f>
        <v>2005</v>
      </c>
      <c r="KB905" s="123" t="s">
        <v>164</v>
      </c>
      <c r="KC905" s="109" t="n">
        <v>13.2</v>
      </c>
      <c r="KD905" s="109" t="n">
        <v>12.5</v>
      </c>
      <c r="KE905" s="109" t="n">
        <v>10.4</v>
      </c>
      <c r="KF905" s="109" t="n">
        <v>11.8</v>
      </c>
      <c r="KG905" s="109" t="n">
        <v>7.5</v>
      </c>
      <c r="KH905" s="109" t="n">
        <v>7.6</v>
      </c>
      <c r="KI905" s="109" t="n">
        <v>6.3</v>
      </c>
      <c r="KJ905" s="109" t="n">
        <v>6.3</v>
      </c>
      <c r="KK905" s="109" t="n">
        <v>6.3</v>
      </c>
      <c r="KL905" s="109" t="n">
        <v>8.9</v>
      </c>
      <c r="KM905" s="109" t="n">
        <v>9.6</v>
      </c>
      <c r="KN905" s="109" t="n">
        <v>13.4</v>
      </c>
      <c r="KO905" s="110" t="n">
        <f aca="false">SUM(KC905:KN905)/12</f>
        <v>9.48333333333333</v>
      </c>
      <c r="LA905" s="1" t="n">
        <f aca="false">LA904+1</f>
        <v>2005</v>
      </c>
      <c r="LB905" s="113" t="s">
        <v>164</v>
      </c>
      <c r="LC905" s="109" t="n">
        <v>13.7</v>
      </c>
      <c r="LD905" s="109" t="n">
        <v>12.2</v>
      </c>
      <c r="LE905" s="109" t="n">
        <v>10.2</v>
      </c>
      <c r="LF905" s="109" t="n">
        <v>10.7</v>
      </c>
      <c r="LG905" s="109" t="n">
        <v>7.6</v>
      </c>
      <c r="LH905" s="109" t="n">
        <v>7.3</v>
      </c>
      <c r="LI905" s="109" t="n">
        <v>5.8</v>
      </c>
      <c r="LJ905" s="109" t="n">
        <v>5.1</v>
      </c>
      <c r="LK905" s="109" t="n">
        <v>6.2</v>
      </c>
      <c r="LL905" s="109" t="n">
        <v>8.6</v>
      </c>
      <c r="LM905" s="109" t="n">
        <v>9.8</v>
      </c>
      <c r="LN905" s="109" t="n">
        <v>12.5</v>
      </c>
      <c r="LO905" s="110" t="n">
        <f aca="false">SUM(LC905:LN905)/12</f>
        <v>9.14166666666667</v>
      </c>
      <c r="MA905" s="1" t="n">
        <f aca="false">MA904+1</f>
        <v>2005</v>
      </c>
      <c r="MB905" s="113" t="s">
        <v>164</v>
      </c>
      <c r="MC905" s="109" t="n">
        <v>14.2</v>
      </c>
      <c r="MD905" s="109" t="n">
        <v>13.3</v>
      </c>
      <c r="ME905" s="109" t="n">
        <v>11.8</v>
      </c>
      <c r="MF905" s="109" t="n">
        <v>11.6</v>
      </c>
      <c r="MG905" s="109" t="n">
        <v>8.8</v>
      </c>
      <c r="MH905" s="109" t="n">
        <v>8.3</v>
      </c>
      <c r="MI905" s="109" t="n">
        <v>7.3</v>
      </c>
      <c r="MJ905" s="109" t="n">
        <v>7.2</v>
      </c>
      <c r="MK905" s="109" t="n">
        <v>7.8</v>
      </c>
      <c r="ML905" s="109" t="n">
        <v>9.6</v>
      </c>
      <c r="MM905" s="109" t="n">
        <v>11.3</v>
      </c>
      <c r="MN905" s="109" t="n">
        <v>13.2</v>
      </c>
      <c r="MO905" s="110" t="n">
        <f aca="false">SUM(MC905:MN905)/12</f>
        <v>10.3666666666667</v>
      </c>
      <c r="NA905" s="1" t="n">
        <f aca="false">NA904+1</f>
        <v>2004</v>
      </c>
      <c r="NB905" s="113" t="s">
        <v>163</v>
      </c>
      <c r="NC905" s="109" t="n">
        <v>17.3</v>
      </c>
      <c r="ND905" s="109" t="n">
        <v>20.5</v>
      </c>
      <c r="NE905" s="109" t="n">
        <v>15.9</v>
      </c>
      <c r="NF905" s="109" t="n">
        <v>13</v>
      </c>
      <c r="NG905" s="109" t="n">
        <v>6.6</v>
      </c>
      <c r="NH905" s="109" t="n">
        <v>7.9</v>
      </c>
      <c r="NI905" s="109" t="n">
        <v>4.4</v>
      </c>
      <c r="NJ905" s="109" t="n">
        <v>6.7</v>
      </c>
      <c r="NK905" s="109" t="n">
        <v>8.1</v>
      </c>
      <c r="NL905" s="109" t="n">
        <v>13.1</v>
      </c>
      <c r="NM905" s="109" t="n">
        <v>14.9</v>
      </c>
      <c r="NN905" s="109" t="n">
        <v>16.4</v>
      </c>
      <c r="NO905" s="110" t="n">
        <f aca="false">SUM(NC905:NN905)/12</f>
        <v>12.0666666666667</v>
      </c>
      <c r="OA905" s="5"/>
    </row>
    <row r="906" customFormat="false" ht="12.75" hidden="false" customHeight="false" outlineLevel="0" collapsed="false">
      <c r="A906" s="101"/>
      <c r="B906" s="102" t="n">
        <f aca="false">AVERAGE(AO906,BO906,CO906,DO906,EO906,FO906,GO906,HO906,IO906,JO906,KO906,LO906,MO906,NN906)</f>
        <v>10.8011904761905</v>
      </c>
      <c r="C906" s="103" t="n">
        <f aca="false">AVERAGE(B902:B906)</f>
        <v>10.9486904761905</v>
      </c>
      <c r="D906" s="104" t="n">
        <f aca="false">AVERAGE(B897:B906)</f>
        <v>11.118878968254</v>
      </c>
      <c r="E906" s="102" t="n">
        <f aca="false">AVERAGE(B887:B906)</f>
        <v>11.1606200396825</v>
      </c>
      <c r="F906" s="105" t="n">
        <f aca="false">AVERAGE(B857:B906)</f>
        <v>11.0169801587302</v>
      </c>
      <c r="G906" s="3" t="n">
        <f aca="false">MAX(AC906:AN906,BC906:BN906,CC906:CN906,DC906:DN906,EC906:EN906,FC906:FN906,GC906:GN906,HC906:HN906,IC906:IN906,JC906:JN906,KC906:KN906,LC906:LN906,MC906:MN906,NB906:NM906)</f>
        <v>27.3</v>
      </c>
      <c r="H906" s="106" t="n">
        <f aca="false">MEDIAN(AC906:AN906,BC906:BN906,CC906:CN906,DC906:DN906,EC906:EN906,FC906:FN906,GC906:GN906,HC906:HN906,IC906:IN906,JC906:JN906,KC906:KN906,LC906:LN906,MC906:MN906,NB906:NM906)</f>
        <v>10</v>
      </c>
      <c r="I906" s="5" t="n">
        <f aca="false">MIN(AC906:AN906,BC906:BN906,CC906:CN906,DC906:DN906,EC906:EN906,FC906:FN906,GC906:GN906,HC906:HN906,IC906:IN906,JC906:JN906,KC906:KN906,LC906:LN906,MC906:MN906,NB906:NM906)</f>
        <v>1.6</v>
      </c>
      <c r="J906" s="107" t="n">
        <f aca="false">(G906+I906)/2</f>
        <v>14.45</v>
      </c>
      <c r="AA906" s="1" t="n">
        <f aca="false">AA905+1</f>
        <v>19</v>
      </c>
      <c r="AB906" s="108" t="n">
        <v>2006</v>
      </c>
      <c r="AC906" s="109" t="n">
        <v>19.3</v>
      </c>
      <c r="AD906" s="109" t="n">
        <v>15.3</v>
      </c>
      <c r="AE906" s="109" t="n">
        <v>15.7</v>
      </c>
      <c r="AF906" s="109" t="n">
        <v>12.1</v>
      </c>
      <c r="AG906" s="109" t="n">
        <v>8.6</v>
      </c>
      <c r="AH906" s="109" t="n">
        <v>4.8</v>
      </c>
      <c r="AI906" s="109" t="n">
        <v>6.8</v>
      </c>
      <c r="AJ906" s="109" t="n">
        <v>6.9</v>
      </c>
      <c r="AK906" s="109" t="n">
        <v>9.3</v>
      </c>
      <c r="AL906" s="109" t="n">
        <v>10.5</v>
      </c>
      <c r="AM906" s="109" t="n">
        <v>13.5</v>
      </c>
      <c r="AN906" s="109" t="n">
        <v>14.8</v>
      </c>
      <c r="AO906" s="110" t="n">
        <f aca="false">SUM(AC906:AN906)/12</f>
        <v>11.4666666666667</v>
      </c>
      <c r="AQ906" s="112"/>
      <c r="AR906" s="109"/>
      <c r="AS906" s="109"/>
      <c r="AT906" s="109"/>
      <c r="AU906" s="109"/>
      <c r="AV906" s="109"/>
      <c r="AW906" s="109"/>
      <c r="AX906" s="109"/>
      <c r="AY906" s="109"/>
      <c r="AZ906" s="109"/>
      <c r="BA906" s="1" t="n">
        <f aca="false">BA905+1</f>
        <v>2006</v>
      </c>
      <c r="BB906" s="113" t="s">
        <v>165</v>
      </c>
      <c r="BC906" s="109" t="n">
        <v>17.3</v>
      </c>
      <c r="BD906" s="109" t="n">
        <v>13</v>
      </c>
      <c r="BE906" s="109" t="n">
        <v>12.7</v>
      </c>
      <c r="BF906" s="109" t="n">
        <v>8.6</v>
      </c>
      <c r="BG906" s="109" t="n">
        <v>5</v>
      </c>
      <c r="BH906" s="109" t="n">
        <v>1.6</v>
      </c>
      <c r="BI906" s="109" t="n">
        <v>4.5</v>
      </c>
      <c r="BJ906" s="109" t="n">
        <v>3.5</v>
      </c>
      <c r="BK906" s="109" t="n">
        <v>6.1</v>
      </c>
      <c r="BL906" s="109" t="n">
        <v>7.1</v>
      </c>
      <c r="BM906" s="109" t="n">
        <v>10.5</v>
      </c>
      <c r="BN906" s="109" t="n">
        <v>12.1</v>
      </c>
      <c r="BO906" s="110" t="n">
        <f aca="false">SUM(BC906:BN906)/12</f>
        <v>8.5</v>
      </c>
      <c r="BP906" s="109"/>
      <c r="BQ906" s="109"/>
      <c r="BR906" s="109"/>
      <c r="BS906" s="109"/>
      <c r="CA906" s="1" t="n">
        <f aca="false">CA905+1</f>
        <v>2006</v>
      </c>
      <c r="CB906" s="111" t="n">
        <v>2006</v>
      </c>
      <c r="CC906" s="109" t="n">
        <v>16.4</v>
      </c>
      <c r="CD906" s="109" t="n">
        <v>16.2</v>
      </c>
      <c r="CE906" s="109" t="n">
        <v>16.9</v>
      </c>
      <c r="CF906" s="109" t="n">
        <v>13.3</v>
      </c>
      <c r="CG906" s="109" t="n">
        <v>11.6</v>
      </c>
      <c r="CH906" s="109" t="n">
        <v>10.3</v>
      </c>
      <c r="CI906" s="109" t="n">
        <v>10</v>
      </c>
      <c r="CJ906" s="109" t="n">
        <v>10.3</v>
      </c>
      <c r="CK906" s="109" t="n">
        <v>10.9</v>
      </c>
      <c r="CL906" s="109" t="n">
        <v>12</v>
      </c>
      <c r="CM906" s="109" t="n">
        <v>13</v>
      </c>
      <c r="CN906" s="109" t="n">
        <v>14.5</v>
      </c>
      <c r="CO906" s="110" t="n">
        <f aca="false">SUM(CC906:CN906)/12</f>
        <v>12.95</v>
      </c>
      <c r="DA906" s="1" t="n">
        <f aca="false">DA905+1</f>
        <v>2006</v>
      </c>
      <c r="DB906" s="113" t="s">
        <v>165</v>
      </c>
      <c r="DC906" s="109" t="n">
        <v>16.7</v>
      </c>
      <c r="DD906" s="109" t="n">
        <v>12.8</v>
      </c>
      <c r="DE906" s="109" t="n">
        <v>13</v>
      </c>
      <c r="DF906" s="109" t="n">
        <v>8.3</v>
      </c>
      <c r="DG906" s="109" t="n">
        <v>6.4</v>
      </c>
      <c r="DH906" s="109" t="n">
        <v>2.6</v>
      </c>
      <c r="DI906" s="109" t="n">
        <v>4.3</v>
      </c>
      <c r="DJ906" s="109" t="n">
        <v>4.9</v>
      </c>
      <c r="DK906" s="109" t="n">
        <v>7</v>
      </c>
      <c r="DL906" s="109" t="n">
        <v>7.2</v>
      </c>
      <c r="DM906" s="109" t="n">
        <v>11</v>
      </c>
      <c r="DN906" s="109" t="n">
        <v>12.1</v>
      </c>
      <c r="DO906" s="110" t="n">
        <f aca="false">SUM(DC906:DN906)/12</f>
        <v>8.85833333333333</v>
      </c>
      <c r="EA906" s="1" t="n">
        <f aca="false">EA905+1</f>
        <v>2006</v>
      </c>
      <c r="EB906" s="113" t="s">
        <v>165</v>
      </c>
      <c r="EC906" s="109" t="n">
        <v>27.3</v>
      </c>
      <c r="ED906" s="109" t="n">
        <v>22.5</v>
      </c>
      <c r="EE906" s="109" t="n">
        <v>20.5</v>
      </c>
      <c r="EF906" s="109" t="n">
        <v>12.5</v>
      </c>
      <c r="EG906" s="109" t="n">
        <v>7.1</v>
      </c>
      <c r="EH906" s="109" t="n">
        <v>3.7</v>
      </c>
      <c r="EI906" s="109" t="n">
        <v>5.6</v>
      </c>
      <c r="EJ906" s="109" t="n">
        <v>7.1</v>
      </c>
      <c r="EK906" s="109" t="n">
        <v>11</v>
      </c>
      <c r="EL906" s="109" t="n">
        <v>15</v>
      </c>
      <c r="EM906" s="109" t="n">
        <v>18.7</v>
      </c>
      <c r="EN906" s="109" t="n">
        <v>20.5</v>
      </c>
      <c r="EO906" s="110" t="n">
        <f aca="false">SUM(EC906:EN906)/12</f>
        <v>14.2916666666667</v>
      </c>
      <c r="FA906" s="1" t="n">
        <f aca="false">FA905+1</f>
        <v>2006</v>
      </c>
      <c r="FB906" s="113" t="s">
        <v>165</v>
      </c>
      <c r="FC906" s="109" t="n">
        <v>14</v>
      </c>
      <c r="FD906" s="109" t="n">
        <v>11.3</v>
      </c>
      <c r="FE906" s="109" t="n">
        <v>11.3</v>
      </c>
      <c r="FF906" s="109" t="n">
        <v>8.3</v>
      </c>
      <c r="FG906" s="109" t="n">
        <v>5.9</v>
      </c>
      <c r="FH906" s="109" t="n">
        <v>2.9</v>
      </c>
      <c r="FI906" s="109" t="n">
        <v>4.8</v>
      </c>
      <c r="FJ906" s="109" t="n">
        <v>4.7</v>
      </c>
      <c r="FK906" s="109" t="n">
        <v>6.4</v>
      </c>
      <c r="FL906" s="109" t="n">
        <v>6.4</v>
      </c>
      <c r="FM906" s="109" t="n">
        <v>9.1</v>
      </c>
      <c r="FN906" s="109" t="n">
        <v>9.7</v>
      </c>
      <c r="FO906" s="110" t="n">
        <f aca="false">SUM(FC906:FN906)/12</f>
        <v>7.9</v>
      </c>
      <c r="GA906" s="1" t="n">
        <f aca="false">GA905+1</f>
        <v>2006</v>
      </c>
      <c r="GB906" s="113" t="s">
        <v>165</v>
      </c>
      <c r="GC906" s="109" t="n">
        <v>13.1</v>
      </c>
      <c r="GD906" s="109" t="n">
        <v>11.7</v>
      </c>
      <c r="GE906" s="109" t="n">
        <v>11.3</v>
      </c>
      <c r="GF906" s="109" t="n">
        <v>8.8</v>
      </c>
      <c r="GG906" s="109" t="n">
        <v>6.3</v>
      </c>
      <c r="GH906" s="109" t="n">
        <v>3.9</v>
      </c>
      <c r="GI906" s="109" t="n">
        <v>4.9</v>
      </c>
      <c r="GJ906" s="109" t="n">
        <v>5.8</v>
      </c>
      <c r="GK906" s="109" t="n">
        <v>6.6</v>
      </c>
      <c r="GL906" s="109" t="n">
        <v>5.7</v>
      </c>
      <c r="GM906" s="109" t="n">
        <v>8.5</v>
      </c>
      <c r="GN906" s="109" t="n">
        <v>8.9</v>
      </c>
      <c r="GO906" s="110" t="n">
        <f aca="false">SUM(GC906:GN906)/12</f>
        <v>7.95833333333333</v>
      </c>
      <c r="HA906" s="1" t="n">
        <f aca="false">HA905+1</f>
        <v>2006</v>
      </c>
      <c r="HB906" s="113" t="s">
        <v>165</v>
      </c>
      <c r="HC906" s="109" t="n">
        <v>17.3</v>
      </c>
      <c r="HD906" s="109" t="n">
        <v>15.2</v>
      </c>
      <c r="HE906" s="109" t="n">
        <v>15.1</v>
      </c>
      <c r="HF906" s="109" t="n">
        <v>11.5</v>
      </c>
      <c r="HG906" s="109" t="n">
        <v>8.9</v>
      </c>
      <c r="HH906" s="109" t="n">
        <v>6.1</v>
      </c>
      <c r="HI906" s="109" t="n">
        <v>8.3</v>
      </c>
      <c r="HJ906" s="109" t="n">
        <v>6.5</v>
      </c>
      <c r="HK906" s="109" t="n">
        <v>7.9</v>
      </c>
      <c r="HL906" s="109" t="n">
        <v>9.9</v>
      </c>
      <c r="HM906" s="109" t="n">
        <v>12.2</v>
      </c>
      <c r="HN906" s="109" t="n">
        <v>13.9</v>
      </c>
      <c r="HO906" s="110" t="n">
        <f aca="false">SUM(HC906:HN906)/12</f>
        <v>11.0666666666667</v>
      </c>
      <c r="IA906" s="1" t="n">
        <f aca="false">IA905+1</f>
        <v>2006</v>
      </c>
      <c r="IB906" s="113" t="s">
        <v>165</v>
      </c>
      <c r="IC906" s="109" t="n">
        <v>21.9</v>
      </c>
      <c r="ID906" s="109" t="n">
        <v>17.1</v>
      </c>
      <c r="IE906" s="109" t="n">
        <v>18.6</v>
      </c>
      <c r="IF906" s="109" t="n">
        <v>13.5</v>
      </c>
      <c r="IG906" s="109" t="n">
        <v>9.3</v>
      </c>
      <c r="IH906" s="109" t="n">
        <v>5.3</v>
      </c>
      <c r="II906" s="109" t="n">
        <v>7.7</v>
      </c>
      <c r="IJ906" s="109" t="n">
        <v>7.9</v>
      </c>
      <c r="IK906" s="109" t="n">
        <v>11.1</v>
      </c>
      <c r="IL906" s="109" t="n">
        <v>12.6</v>
      </c>
      <c r="IM906" s="109" t="n">
        <v>15.2</v>
      </c>
      <c r="IN906" s="109" t="n">
        <v>17.6</v>
      </c>
      <c r="IO906" s="110" t="n">
        <f aca="false">SUM(IC906:IN906)/12</f>
        <v>13.15</v>
      </c>
      <c r="JA906" s="1" t="n">
        <f aca="false">JA905+1</f>
        <v>2006</v>
      </c>
      <c r="JB906" s="113" t="s">
        <v>165</v>
      </c>
      <c r="JC906" s="109" t="n">
        <v>14.7</v>
      </c>
      <c r="JD906" s="109" t="n">
        <v>13.5</v>
      </c>
      <c r="JE906" s="109" t="n">
        <v>13.6</v>
      </c>
      <c r="JF906" s="109" t="n">
        <v>11.7</v>
      </c>
      <c r="JG906" s="109" t="n">
        <v>9.5</v>
      </c>
      <c r="JH906" s="109" t="n">
        <v>7.2</v>
      </c>
      <c r="JI906" s="109" t="n">
        <v>7.9</v>
      </c>
      <c r="JJ906" s="109" t="n">
        <v>9</v>
      </c>
      <c r="JK906" s="109" t="n">
        <v>10</v>
      </c>
      <c r="JL906" s="109" t="n">
        <v>10</v>
      </c>
      <c r="JM906" s="109" t="n">
        <v>11</v>
      </c>
      <c r="JN906" s="109" t="n">
        <v>11.8</v>
      </c>
      <c r="JO906" s="110" t="n">
        <f aca="false">SUM(JC906:JN906)/12</f>
        <v>10.825</v>
      </c>
      <c r="KA906" s="1" t="n">
        <f aca="false">KA905+1</f>
        <v>2006</v>
      </c>
      <c r="KB906" s="123" t="s">
        <v>165</v>
      </c>
      <c r="KC906" s="109" t="n">
        <v>17.3</v>
      </c>
      <c r="KD906" s="109" t="n">
        <v>12.5</v>
      </c>
      <c r="KE906" s="109" t="n">
        <v>13.4</v>
      </c>
      <c r="KF906" s="109" t="n">
        <v>10</v>
      </c>
      <c r="KG906" s="109" t="n">
        <v>6.5</v>
      </c>
      <c r="KH906" s="109" t="n">
        <v>3.4</v>
      </c>
      <c r="KI906" s="109" t="n">
        <v>5</v>
      </c>
      <c r="KJ906" s="109" t="n">
        <v>4</v>
      </c>
      <c r="KK906" s="109" t="n">
        <v>5.6</v>
      </c>
      <c r="KL906" s="109" t="n">
        <v>6.2</v>
      </c>
      <c r="KM906" s="109" t="n">
        <v>10.5</v>
      </c>
      <c r="KN906" s="109" t="n">
        <v>13.5</v>
      </c>
      <c r="KO906" s="110" t="n">
        <f aca="false">SUM(KC906:KN906)/12</f>
        <v>8.99166666666667</v>
      </c>
      <c r="LA906" s="1" t="n">
        <f aca="false">LA905+1</f>
        <v>2006</v>
      </c>
      <c r="LB906" s="113" t="s">
        <v>165</v>
      </c>
      <c r="LC906" s="109" t="n">
        <v>17.7</v>
      </c>
      <c r="LD906" s="109" t="n">
        <v>13.4</v>
      </c>
      <c r="LE906" s="109" t="n">
        <v>12.9</v>
      </c>
      <c r="LF906" s="109" t="n">
        <v>9</v>
      </c>
      <c r="LG906" s="109" t="n">
        <v>5.5</v>
      </c>
      <c r="LH906" s="109" t="n">
        <v>1.7</v>
      </c>
      <c r="LI906" s="109" t="n">
        <v>4.3</v>
      </c>
      <c r="LJ906" s="109" t="n">
        <v>2.9</v>
      </c>
      <c r="LK906" s="109" t="n">
        <v>5.5</v>
      </c>
      <c r="LL906" s="109" t="n">
        <v>6.4</v>
      </c>
      <c r="LM906" s="109" t="n">
        <v>11.1</v>
      </c>
      <c r="LN906" s="109" t="n">
        <v>12.5</v>
      </c>
      <c r="LO906" s="110" t="n">
        <f aca="false">SUM(LC906:LN906)/12</f>
        <v>8.575</v>
      </c>
      <c r="MA906" s="1" t="n">
        <f aca="false">MA905+1</f>
        <v>2006</v>
      </c>
      <c r="MB906" s="113" t="s">
        <v>165</v>
      </c>
      <c r="MC906" s="109" t="n">
        <v>16.2</v>
      </c>
      <c r="MD906" s="109" t="n">
        <v>13.8</v>
      </c>
      <c r="ME906" s="109" t="n">
        <v>13.8</v>
      </c>
      <c r="MF906" s="109" t="n">
        <v>10</v>
      </c>
      <c r="MG906" s="109" t="n">
        <v>8.1</v>
      </c>
      <c r="MH906" s="109" t="n">
        <v>4.7</v>
      </c>
      <c r="MI906" s="109" t="n">
        <v>6.3</v>
      </c>
      <c r="MJ906" s="109" t="n">
        <v>5.9</v>
      </c>
      <c r="MK906" s="109" t="n">
        <v>7.3</v>
      </c>
      <c r="ML906" s="109" t="n">
        <v>7.7</v>
      </c>
      <c r="MM906" s="109" t="n">
        <v>10.8</v>
      </c>
      <c r="MN906" s="109" t="n">
        <v>11.6</v>
      </c>
      <c r="MO906" s="110" t="n">
        <f aca="false">SUM(MC906:MN906)/12</f>
        <v>9.68333333333333</v>
      </c>
      <c r="NA906" s="1" t="n">
        <f aca="false">NA905+1</f>
        <v>2005</v>
      </c>
      <c r="NB906" s="113" t="s">
        <v>164</v>
      </c>
      <c r="NC906" s="109" t="n">
        <v>17.8</v>
      </c>
      <c r="ND906" s="109" t="n">
        <v>16.5</v>
      </c>
      <c r="NE906" s="109" t="n">
        <v>15.5</v>
      </c>
      <c r="NF906" s="109" t="n">
        <v>13.8</v>
      </c>
      <c r="NG906" s="109" t="n">
        <v>9.2</v>
      </c>
      <c r="NH906" s="109" t="n">
        <v>6.3</v>
      </c>
      <c r="NI906" s="109" t="n">
        <v>4.9</v>
      </c>
      <c r="NJ906" s="109" t="n">
        <v>6.4</v>
      </c>
      <c r="NK906" s="109" t="n">
        <v>10</v>
      </c>
      <c r="NL906" s="109" t="n">
        <v>11.9</v>
      </c>
      <c r="NM906" s="109" t="n">
        <v>14.8</v>
      </c>
      <c r="NN906" s="109" t="n">
        <v>17</v>
      </c>
      <c r="NO906" s="110" t="n">
        <f aca="false">SUM(NC906:NN906)/12</f>
        <v>12.0083333333333</v>
      </c>
      <c r="OA906" s="5"/>
    </row>
    <row r="907" customFormat="false" ht="12.75" hidden="false" customHeight="false" outlineLevel="0" collapsed="false">
      <c r="A907" s="101"/>
      <c r="B907" s="102" t="n">
        <f aca="false">AVERAGE(AO907,BO907,CO907,DO907,EO907,FO907,GO907,HO907,IO907,JO907,KO907,LO907,MO907,NN907)</f>
        <v>11.6952380952381</v>
      </c>
      <c r="C907" s="103" t="n">
        <f aca="false">AVERAGE(B903:B907)</f>
        <v>11.1727380952381</v>
      </c>
      <c r="D907" s="104" t="n">
        <f aca="false">AVERAGE(B898:B907)</f>
        <v>11.1725</v>
      </c>
      <c r="E907" s="102" t="n">
        <f aca="false">AVERAGE(B888:B907)</f>
        <v>11.2052033730159</v>
      </c>
      <c r="F907" s="105" t="n">
        <f aca="false">AVERAGE(B858:B907)</f>
        <v>11.0533134920635</v>
      </c>
      <c r="G907" s="3" t="n">
        <f aca="false">MAX(AC907:AN907,BC907:BN907,CC907:CN907,DC907:DN907,EC907:EN907,FC907:FN907,GC907:GN907,HC907:HN907,IC907:IN907,JC907:JN907,KC907:KN907,LC907:LN907,MC907:MN907,NB907:NM907)</f>
        <v>23.8</v>
      </c>
      <c r="H907" s="106" t="n">
        <f aca="false">MEDIAN(AC907:AN907,BC907:BN907,CC907:CN907,DC907:DN907,EC907:EN907,FC907:FN907,GC907:GN907,HC907:HN907,IC907:IN907,JC907:JN907,KC907:KN907,LC907:LN907,MC907:MN907,NB907:NM907)</f>
        <v>11.1</v>
      </c>
      <c r="I907" s="5" t="n">
        <f aca="false">MIN(AC907:AN907,BC907:BN907,CC907:CN907,DC907:DN907,EC907:EN907,FC907:FN907,GC907:GN907,HC907:HN907,IC907:IN907,JC907:JN907,KC907:KN907,LC907:LN907,MC907:MN907,NB907:NM907)</f>
        <v>1.9</v>
      </c>
      <c r="J907" s="107" t="n">
        <f aca="false">(G907+I907)/2</f>
        <v>12.85</v>
      </c>
      <c r="AA907" s="1" t="n">
        <f aca="false">AA906+1</f>
        <v>20</v>
      </c>
      <c r="AB907" s="108" t="n">
        <v>2007</v>
      </c>
      <c r="AC907" s="109" t="n">
        <v>17.9</v>
      </c>
      <c r="AD907" s="109" t="n">
        <v>17.7</v>
      </c>
      <c r="AE907" s="109" t="n">
        <v>15.6</v>
      </c>
      <c r="AF907" s="109" t="n">
        <v>13.9</v>
      </c>
      <c r="AG907" s="109" t="n">
        <v>12.1</v>
      </c>
      <c r="AH907" s="109" t="n">
        <v>6.3</v>
      </c>
      <c r="AI907" s="109" t="n">
        <v>7</v>
      </c>
      <c r="AJ907" s="109" t="n">
        <v>7.4</v>
      </c>
      <c r="AK907" s="109" t="n">
        <v>10</v>
      </c>
      <c r="AL907" s="109" t="n">
        <v>11.2</v>
      </c>
      <c r="AM907" s="109" t="n">
        <v>13.8</v>
      </c>
      <c r="AN907" s="109" t="n">
        <v>15.3</v>
      </c>
      <c r="AO907" s="110" t="n">
        <f aca="false">SUM(AC907:AN907)/12</f>
        <v>12.35</v>
      </c>
      <c r="AQ907" s="112"/>
      <c r="AR907" s="109"/>
      <c r="AS907" s="109"/>
      <c r="AT907" s="109"/>
      <c r="AU907" s="109"/>
      <c r="AV907" s="109"/>
      <c r="AW907" s="109"/>
      <c r="AX907" s="109"/>
      <c r="AY907" s="109"/>
      <c r="AZ907" s="109"/>
      <c r="BA907" s="1" t="n">
        <f aca="false">BA906+1</f>
        <v>2007</v>
      </c>
      <c r="BB907" s="113" t="s">
        <v>166</v>
      </c>
      <c r="BC907" s="109" t="n">
        <v>15.4</v>
      </c>
      <c r="BD907" s="109" t="n">
        <v>15.6</v>
      </c>
      <c r="BE907" s="109" t="n">
        <v>12.9</v>
      </c>
      <c r="BF907" s="109" t="n">
        <v>10.4</v>
      </c>
      <c r="BG907" s="109" t="n">
        <v>9</v>
      </c>
      <c r="BH907" s="109" t="n">
        <v>3.6</v>
      </c>
      <c r="BI907" s="109" t="n">
        <v>4.4</v>
      </c>
      <c r="BJ907" s="109" t="n">
        <v>5.6</v>
      </c>
      <c r="BK907" s="109" t="n">
        <v>7.2</v>
      </c>
      <c r="BL907" s="109" t="n">
        <v>8</v>
      </c>
      <c r="BM907" s="109" t="n">
        <v>12.1</v>
      </c>
      <c r="BN907" s="109" t="n">
        <v>12.8</v>
      </c>
      <c r="BO907" s="110" t="n">
        <f aca="false">SUM(BC907:BN907)/12</f>
        <v>9.75</v>
      </c>
      <c r="BP907" s="109"/>
      <c r="BQ907" s="109"/>
      <c r="BR907" s="109"/>
      <c r="BS907" s="109"/>
      <c r="CA907" s="1" t="n">
        <f aca="false">CA906+1</f>
        <v>2007</v>
      </c>
      <c r="CB907" s="111" t="n">
        <v>2007</v>
      </c>
      <c r="CC907" s="109" t="n">
        <v>16.7</v>
      </c>
      <c r="CD907" s="109" t="n">
        <v>17.5</v>
      </c>
      <c r="CE907" s="109" t="n">
        <v>16.1</v>
      </c>
      <c r="CF907" s="109" t="n">
        <v>15.8</v>
      </c>
      <c r="CG907" s="109" t="n">
        <v>13.5</v>
      </c>
      <c r="CH907" s="109" t="n">
        <v>10.2</v>
      </c>
      <c r="CI907" s="109" t="n">
        <v>9.9</v>
      </c>
      <c r="CJ907" s="109" t="n">
        <v>10.5</v>
      </c>
      <c r="CK907" s="109" t="n">
        <v>11.1</v>
      </c>
      <c r="CL907" s="109" t="n">
        <v>11.4</v>
      </c>
      <c r="CM907" s="109" t="n">
        <v>14.2</v>
      </c>
      <c r="CN907" s="109" t="n">
        <v>15</v>
      </c>
      <c r="CO907" s="110" t="n">
        <f aca="false">SUM(CC907:CN907)/12</f>
        <v>13.4916666666667</v>
      </c>
      <c r="DA907" s="1" t="n">
        <f aca="false">DA906+1</f>
        <v>2007</v>
      </c>
      <c r="DB907" s="113" t="s">
        <v>166</v>
      </c>
      <c r="DC907" s="109" t="n">
        <v>15.8</v>
      </c>
      <c r="DD907" s="109" t="n">
        <v>16.4</v>
      </c>
      <c r="DE907" s="109" t="n">
        <v>13.4</v>
      </c>
      <c r="DF907" s="109" t="n">
        <v>11.3</v>
      </c>
      <c r="DG907" s="109" t="n">
        <v>9.9</v>
      </c>
      <c r="DH907" s="109" t="n">
        <v>3.8</v>
      </c>
      <c r="DI907" s="109" t="n">
        <v>4.9</v>
      </c>
      <c r="DJ907" s="109" t="n">
        <v>5.5</v>
      </c>
      <c r="DK907" s="109" t="n">
        <v>6.7</v>
      </c>
      <c r="DL907" s="109" t="n">
        <v>8.2</v>
      </c>
      <c r="DM907" s="109" t="n">
        <v>12.7</v>
      </c>
      <c r="DN907" s="109" t="n">
        <v>13.5</v>
      </c>
      <c r="DO907" s="110" t="n">
        <f aca="false">SUM(DC907:DN907)/12</f>
        <v>10.175</v>
      </c>
      <c r="EA907" s="1" t="n">
        <f aca="false">EA906+1</f>
        <v>2007</v>
      </c>
      <c r="EB907" s="113" t="s">
        <v>166</v>
      </c>
      <c r="EC907" s="109" t="n">
        <v>22.5</v>
      </c>
      <c r="ED907" s="109" t="n">
        <v>23.8</v>
      </c>
      <c r="EE907" s="109" t="n">
        <v>20.6</v>
      </c>
      <c r="EF907" s="109" t="n">
        <v>15.3</v>
      </c>
      <c r="EG907" s="109" t="n">
        <v>11.1</v>
      </c>
      <c r="EH907" s="109" t="n">
        <v>3.8</v>
      </c>
      <c r="EI907" s="109" t="n">
        <v>4.6</v>
      </c>
      <c r="EJ907" s="109" t="n">
        <v>6.8</v>
      </c>
      <c r="EK907" s="109" t="n">
        <v>10.5</v>
      </c>
      <c r="EL907" s="109" t="n">
        <v>14.6</v>
      </c>
      <c r="EM907" s="109" t="n">
        <v>18.1</v>
      </c>
      <c r="EN907" s="109" t="n">
        <v>20.7</v>
      </c>
      <c r="EO907" s="110" t="n">
        <f aca="false">SUM(EC907:EN907)/12</f>
        <v>14.3666666666667</v>
      </c>
      <c r="FA907" s="1" t="n">
        <f aca="false">FA906+1</f>
        <v>2007</v>
      </c>
      <c r="FB907" s="113" t="s">
        <v>166</v>
      </c>
      <c r="FC907" s="109" t="n">
        <v>13.8</v>
      </c>
      <c r="FD907" s="109" t="n">
        <v>13.8</v>
      </c>
      <c r="FE907" s="109" t="n">
        <v>11.6</v>
      </c>
      <c r="FF907" s="109" t="n">
        <v>10.5</v>
      </c>
      <c r="FG907" s="109" t="n">
        <v>9.8</v>
      </c>
      <c r="FH907" s="109" t="n">
        <v>3.9</v>
      </c>
      <c r="FI907" s="109" t="n">
        <v>5.3</v>
      </c>
      <c r="FJ907" s="109" t="n">
        <v>5.5</v>
      </c>
      <c r="FK907" s="109" t="n">
        <v>6.7</v>
      </c>
      <c r="FL907" s="109" t="n">
        <v>7.8</v>
      </c>
      <c r="FM907" s="109" t="n">
        <v>9.9</v>
      </c>
      <c r="FN907" s="109" t="n">
        <v>10.9</v>
      </c>
      <c r="FO907" s="110" t="n">
        <f aca="false">SUM(FC907:FN907)/12</f>
        <v>9.125</v>
      </c>
      <c r="GA907" s="1" t="n">
        <f aca="false">GA906+1</f>
        <v>2007</v>
      </c>
      <c r="GB907" s="113" t="s">
        <v>166</v>
      </c>
      <c r="GC907" s="109" t="n">
        <v>13.4</v>
      </c>
      <c r="GD907" s="109" t="n">
        <v>14</v>
      </c>
      <c r="GE907" s="109" t="n">
        <v>11.1</v>
      </c>
      <c r="GF907" s="109" t="n">
        <v>10.2</v>
      </c>
      <c r="GG907" s="109" t="n">
        <v>10.4</v>
      </c>
      <c r="GH907" s="109" t="n">
        <v>5.3</v>
      </c>
      <c r="GI907" s="109" t="n">
        <v>5.6</v>
      </c>
      <c r="GJ907" s="109" t="n">
        <v>6.6</v>
      </c>
      <c r="GK907" s="109" t="n">
        <v>7.5</v>
      </c>
      <c r="GL907" s="109" t="n">
        <v>7.3</v>
      </c>
      <c r="GM907" s="109" t="n">
        <v>9.9</v>
      </c>
      <c r="GN907" s="109" t="n">
        <v>10.7</v>
      </c>
      <c r="GO907" s="110" t="n">
        <f aca="false">SUM(GC907:GN907)/12</f>
        <v>9.33333333333333</v>
      </c>
      <c r="HA907" s="1" t="n">
        <f aca="false">HA906+1</f>
        <v>2007</v>
      </c>
      <c r="HB907" s="113" t="s">
        <v>166</v>
      </c>
      <c r="HC907" s="109" t="n">
        <v>16.6</v>
      </c>
      <c r="HD907" s="109" t="n">
        <v>17.1</v>
      </c>
      <c r="HE907" s="109" t="n">
        <v>15.3</v>
      </c>
      <c r="HF907" s="109" t="n">
        <v>14.1</v>
      </c>
      <c r="HG907" s="109" t="n">
        <v>11.7</v>
      </c>
      <c r="HH907" s="109" t="n">
        <v>8.1</v>
      </c>
      <c r="HI907" s="109" t="n">
        <v>7.3</v>
      </c>
      <c r="HJ907" s="109" t="n">
        <v>6.7</v>
      </c>
      <c r="HK907" s="109" t="n">
        <v>7.4</v>
      </c>
      <c r="HL907" s="109" t="n">
        <v>9.6</v>
      </c>
      <c r="HM907" s="109" t="n">
        <v>12.5</v>
      </c>
      <c r="HN907" s="109" t="n">
        <v>14.5</v>
      </c>
      <c r="HO907" s="110" t="n">
        <f aca="false">SUM(HC907:HN907)/12</f>
        <v>11.7416666666667</v>
      </c>
      <c r="IA907" s="1" t="n">
        <f aca="false">IA906+1</f>
        <v>2007</v>
      </c>
      <c r="IB907" s="113" t="s">
        <v>166</v>
      </c>
      <c r="IC907" s="109" t="n">
        <v>19.5</v>
      </c>
      <c r="ID907" s="109" t="n">
        <v>19.8</v>
      </c>
      <c r="IE907" s="109" t="n">
        <v>16.7</v>
      </c>
      <c r="IF907" s="109" t="n">
        <v>15.4</v>
      </c>
      <c r="IG907" s="109" t="n">
        <v>13.2</v>
      </c>
      <c r="IH907" s="109" t="n">
        <v>6.5</v>
      </c>
      <c r="II907" s="109" t="n">
        <v>7.4</v>
      </c>
      <c r="IJ907" s="109" t="n">
        <v>9.4</v>
      </c>
      <c r="IK907" s="109" t="n">
        <v>10.8</v>
      </c>
      <c r="IL907" s="109" t="n">
        <v>12.6</v>
      </c>
      <c r="IM907" s="109" t="n">
        <v>16.3</v>
      </c>
      <c r="IN907" s="109" t="n">
        <v>18.1</v>
      </c>
      <c r="IO907" s="110" t="n">
        <f aca="false">SUM(IC907:IN907)/12</f>
        <v>13.8083333333333</v>
      </c>
      <c r="JA907" s="1" t="n">
        <f aca="false">JA906+1</f>
        <v>2007</v>
      </c>
      <c r="JB907" s="113" t="s">
        <v>166</v>
      </c>
      <c r="JC907" s="109" t="n">
        <v>15.5</v>
      </c>
      <c r="JD907" s="109" t="n">
        <v>14.9</v>
      </c>
      <c r="JE907" s="109" t="n">
        <v>12.9</v>
      </c>
      <c r="JF907" s="109" t="n">
        <v>12.4</v>
      </c>
      <c r="JG907" s="109" t="n">
        <v>13.2</v>
      </c>
      <c r="JH907" s="109" t="n">
        <v>7.9</v>
      </c>
      <c r="JI907" s="109" t="n">
        <v>8.8</v>
      </c>
      <c r="JJ907" s="109" t="n">
        <v>9.3</v>
      </c>
      <c r="JK907" s="109" t="n">
        <v>10.3</v>
      </c>
      <c r="JL907" s="109" t="n">
        <v>10.5</v>
      </c>
      <c r="JM907" s="109" t="n">
        <v>11.8</v>
      </c>
      <c r="JN907" s="109" t="n">
        <v>13.2</v>
      </c>
      <c r="JO907" s="110" t="n">
        <f aca="false">SUM(JC907:JN907)/12</f>
        <v>11.725</v>
      </c>
      <c r="KA907" s="1" t="n">
        <f aca="false">KA906+1</f>
        <v>2007</v>
      </c>
      <c r="KB907" s="123" t="s">
        <v>166</v>
      </c>
      <c r="KC907" s="109" t="n">
        <v>16.4</v>
      </c>
      <c r="KD907" s="109" t="n">
        <v>16.4</v>
      </c>
      <c r="KE907" s="109" t="n">
        <v>13.8</v>
      </c>
      <c r="KF907" s="109" t="n">
        <v>12.2</v>
      </c>
      <c r="KG907" s="109" t="n">
        <v>10.3</v>
      </c>
      <c r="KH907" s="109" t="n">
        <v>4.4</v>
      </c>
      <c r="KI907" s="109" t="n">
        <v>5.3</v>
      </c>
      <c r="KJ907" s="109" t="n">
        <v>5</v>
      </c>
      <c r="KK907" s="109" t="n">
        <v>6.4</v>
      </c>
      <c r="KL907" s="109" t="n">
        <v>7.6</v>
      </c>
      <c r="KM907" s="109" t="n">
        <v>10.6</v>
      </c>
      <c r="KN907" s="109" t="n">
        <v>13.3</v>
      </c>
      <c r="KO907" s="110" t="n">
        <f aca="false">SUM(KC907:KN907)/12</f>
        <v>10.1416666666667</v>
      </c>
      <c r="LA907" s="1" t="n">
        <f aca="false">LA906+1</f>
        <v>2007</v>
      </c>
      <c r="LB907" s="113" t="s">
        <v>166</v>
      </c>
      <c r="LC907" s="109" t="n">
        <v>16.2</v>
      </c>
      <c r="LD907" s="109" t="n">
        <v>15.9</v>
      </c>
      <c r="LE907" s="109" t="n">
        <v>13.7</v>
      </c>
      <c r="LF907" s="109" t="n">
        <v>11.1</v>
      </c>
      <c r="LG907" s="109" t="n">
        <v>9.3</v>
      </c>
      <c r="LH907" s="109" t="n">
        <v>3.6</v>
      </c>
      <c r="LI907" s="109" t="n">
        <v>4.3</v>
      </c>
      <c r="LJ907" s="109" t="n">
        <v>3.9</v>
      </c>
      <c r="LK907" s="109" t="n">
        <v>5</v>
      </c>
      <c r="LL907" s="109" t="n">
        <v>7.3</v>
      </c>
      <c r="LM907" s="109" t="n">
        <v>11.2</v>
      </c>
      <c r="LN907" s="109" t="n">
        <v>13.2</v>
      </c>
      <c r="LO907" s="110" t="n">
        <f aca="false">SUM(LC907:LN907)/12</f>
        <v>9.55833333333333</v>
      </c>
      <c r="MA907" s="1" t="n">
        <f aca="false">MA906+1</f>
        <v>2007</v>
      </c>
      <c r="MB907" s="113" t="s">
        <v>166</v>
      </c>
      <c r="MC907" s="109" t="n">
        <v>15.8</v>
      </c>
      <c r="MD907" s="109" t="n">
        <v>15.8</v>
      </c>
      <c r="ME907" s="109" t="n">
        <v>13.3</v>
      </c>
      <c r="MF907" s="109" t="n">
        <v>12</v>
      </c>
      <c r="MG907" s="109" t="n">
        <v>11.1</v>
      </c>
      <c r="MH907" s="109" t="n">
        <v>6.2</v>
      </c>
      <c r="MI907" s="109" t="n">
        <v>6.4</v>
      </c>
      <c r="MJ907" s="109" t="n">
        <v>6.5</v>
      </c>
      <c r="MK907" s="109" t="n">
        <v>7.6</v>
      </c>
      <c r="ML907" s="109" t="n">
        <v>9.1</v>
      </c>
      <c r="MM907" s="109" t="n">
        <v>12.1</v>
      </c>
      <c r="MN907" s="109" t="n">
        <v>13.3</v>
      </c>
      <c r="MO907" s="110" t="n">
        <f aca="false">SUM(MC907:MN907)/12</f>
        <v>10.7666666666667</v>
      </c>
      <c r="NA907" s="1" t="n">
        <f aca="false">NA906+1</f>
        <v>2006</v>
      </c>
      <c r="NB907" s="113" t="s">
        <v>165</v>
      </c>
      <c r="NC907" s="109" t="n">
        <v>23</v>
      </c>
      <c r="ND907" s="109" t="n">
        <v>17.2</v>
      </c>
      <c r="NE907" s="109" t="n">
        <v>17.2</v>
      </c>
      <c r="NF907" s="109" t="n">
        <v>10.7</v>
      </c>
      <c r="NG907" s="109" t="n">
        <v>5.9</v>
      </c>
      <c r="NH907" s="109" t="n">
        <v>1.9</v>
      </c>
      <c r="NI907" s="109" t="n">
        <v>5.6</v>
      </c>
      <c r="NJ907" s="109" t="n">
        <v>6.1</v>
      </c>
      <c r="NK907" s="109" t="n">
        <v>8.9</v>
      </c>
      <c r="NL907" s="109" t="n">
        <v>12.3</v>
      </c>
      <c r="NM907" s="109" t="n">
        <v>17.2</v>
      </c>
      <c r="NN907" s="109" t="n">
        <v>17.4</v>
      </c>
      <c r="NO907" s="110" t="n">
        <f aca="false">SUM(NC907:NN907)/12</f>
        <v>11.95</v>
      </c>
      <c r="OA907" s="5"/>
    </row>
    <row r="908" customFormat="false" ht="12.75" hidden="false" customHeight="false" outlineLevel="0" collapsed="false">
      <c r="A908" s="101"/>
      <c r="B908" s="102" t="n">
        <f aca="false">AVERAGE(AO908,BO908,CO908,DO908,EO908,FO908,GO908,HO908,IO908,JO908,KO908,LO908,MO908,NN908)</f>
        <v>11.0517857142857</v>
      </c>
      <c r="C908" s="103" t="n">
        <f aca="false">AVERAGE(B904:B908)</f>
        <v>11.1636904761905</v>
      </c>
      <c r="D908" s="104" t="n">
        <f aca="false">AVERAGE(B899:B908)</f>
        <v>11.1967857142857</v>
      </c>
      <c r="E908" s="102" t="n">
        <f aca="false">AVERAGE(B889:B908)</f>
        <v>11.1722271825397</v>
      </c>
      <c r="F908" s="105" t="n">
        <f aca="false">AVERAGE(B859:B908)</f>
        <v>11.0670873015873</v>
      </c>
      <c r="G908" s="3" t="n">
        <f aca="false">MAX(AC908:AN908,BC908:BN908,CC908:CN908,DC908:DN908,EC908:EN908,FC908:FN908,GC908:GN908,HC908:HN908,IC908:IN908,JC908:JN908,KC908:KN908,LC908:LN908,MC908:MN908,NB908:NM908)</f>
        <v>23.7</v>
      </c>
      <c r="H908" s="106" t="n">
        <f aca="false">MEDIAN(AC908:AN908,BC908:BN908,CC908:CN908,DC908:DN908,EC908:EN908,FC908:FN908,GC908:GN908,HC908:HN908,IC908:IN908,JC908:JN908,KC908:KN908,LC908:LN908,MC908:MN908,NB908:NM908)</f>
        <v>10.6</v>
      </c>
      <c r="I908" s="5" t="n">
        <f aca="false">MIN(AC908:AN908,BC908:BN908,CC908:CN908,DC908:DN908,EC908:EN908,FC908:FN908,GC908:GN908,HC908:HN908,IC908:IN908,JC908:JN908,KC908:KN908,LC908:LN908,MC908:MN908,NB908:NM908)</f>
        <v>2.2</v>
      </c>
      <c r="J908" s="107" t="n">
        <f aca="false">(G908+I908)/2</f>
        <v>12.95</v>
      </c>
      <c r="AA908" s="1" t="n">
        <f aca="false">AA907+1</f>
        <v>21</v>
      </c>
      <c r="AB908" s="108" t="n">
        <v>2008</v>
      </c>
      <c r="AC908" s="109" t="n">
        <v>16.5</v>
      </c>
      <c r="AD908" s="109" t="n">
        <v>15.6</v>
      </c>
      <c r="AE908" s="109" t="n">
        <v>16.7</v>
      </c>
      <c r="AF908" s="109" t="n">
        <v>11.5</v>
      </c>
      <c r="AG908" s="109" t="n">
        <v>9.7</v>
      </c>
      <c r="AH908" s="109" t="n">
        <v>8.6</v>
      </c>
      <c r="AI908" s="109" t="n">
        <v>7.2</v>
      </c>
      <c r="AJ908" s="109" t="n">
        <v>6.4</v>
      </c>
      <c r="AK908" s="109" t="n">
        <v>8.4</v>
      </c>
      <c r="AL908" s="109" t="n">
        <v>11.3</v>
      </c>
      <c r="AM908" s="109" t="n">
        <v>13.8</v>
      </c>
      <c r="AN908" s="109" t="n">
        <v>15.3</v>
      </c>
      <c r="AO908" s="110" t="n">
        <f aca="false">SUM(AC908:AN908)/12</f>
        <v>11.75</v>
      </c>
      <c r="AQ908" s="112"/>
      <c r="AR908" s="109"/>
      <c r="AS908" s="109"/>
      <c r="AT908" s="109"/>
      <c r="AU908" s="109"/>
      <c r="AV908" s="109"/>
      <c r="AW908" s="109"/>
      <c r="AX908" s="109"/>
      <c r="AY908" s="109"/>
      <c r="AZ908" s="109"/>
      <c r="BA908" s="1" t="n">
        <f aca="false">BA907+1</f>
        <v>2008</v>
      </c>
      <c r="BB908" s="113" t="s">
        <v>167</v>
      </c>
      <c r="BC908" s="109" t="n">
        <v>14.9</v>
      </c>
      <c r="BD908" s="109" t="n">
        <v>13.3</v>
      </c>
      <c r="BE908" s="109" t="n">
        <v>12.7</v>
      </c>
      <c r="BF908" s="109" t="n">
        <v>8.1</v>
      </c>
      <c r="BG908" s="109" t="n">
        <v>7.3</v>
      </c>
      <c r="BH908" s="109" t="n">
        <v>6.1</v>
      </c>
      <c r="BI908" s="109" t="n">
        <v>4.1</v>
      </c>
      <c r="BJ908" s="109" t="n">
        <v>3.3</v>
      </c>
      <c r="BK908" s="109" t="n">
        <v>6.1</v>
      </c>
      <c r="BL908" s="109" t="n">
        <v>8.2</v>
      </c>
      <c r="BM908" s="109" t="n">
        <v>10</v>
      </c>
      <c r="BN908" s="109" t="n">
        <v>12</v>
      </c>
      <c r="BO908" s="110" t="n">
        <f aca="false">SUM(BC908:BN908)/12</f>
        <v>8.84166666666667</v>
      </c>
      <c r="BP908" s="109"/>
      <c r="BQ908" s="109"/>
      <c r="BR908" s="109"/>
      <c r="BS908" s="109"/>
      <c r="CA908" s="1" t="n">
        <f aca="false">CA907+1</f>
        <v>2008</v>
      </c>
      <c r="CB908" s="111" t="n">
        <v>2008</v>
      </c>
      <c r="CC908" s="109" t="n">
        <v>16.2</v>
      </c>
      <c r="CD908" s="109" t="n">
        <v>15.2</v>
      </c>
      <c r="CE908" s="109" t="n">
        <v>16</v>
      </c>
      <c r="CF908" s="109" t="n">
        <v>13.9</v>
      </c>
      <c r="CG908" s="109" t="n">
        <v>12.9</v>
      </c>
      <c r="CH908" s="109" t="n">
        <v>12.1</v>
      </c>
      <c r="CI908" s="109" t="n">
        <v>9.5</v>
      </c>
      <c r="CJ908" s="109" t="n">
        <v>8.9</v>
      </c>
      <c r="CK908" s="109" t="n">
        <v>10.8</v>
      </c>
      <c r="CL908" s="109" t="n">
        <v>12.5</v>
      </c>
      <c r="CM908" s="109" t="n">
        <v>13.2</v>
      </c>
      <c r="CN908" s="109" t="n">
        <v>14.3</v>
      </c>
      <c r="CO908" s="110" t="n">
        <f aca="false">SUM(CC908:CN908)/12</f>
        <v>12.9583333333333</v>
      </c>
      <c r="DA908" s="1" t="n">
        <f aca="false">DA907+1</f>
        <v>2008</v>
      </c>
      <c r="DB908" s="113" t="s">
        <v>167</v>
      </c>
      <c r="DC908" s="109" t="n">
        <v>15</v>
      </c>
      <c r="DD908" s="109" t="n">
        <v>13</v>
      </c>
      <c r="DE908" s="109" t="n">
        <v>13.9</v>
      </c>
      <c r="DF908" s="109" t="n">
        <v>9</v>
      </c>
      <c r="DG908" s="109" t="n">
        <v>7.5</v>
      </c>
      <c r="DH908" s="109" t="n">
        <v>6.1</v>
      </c>
      <c r="DI908" s="109" t="n">
        <v>4.8</v>
      </c>
      <c r="DJ908" s="109" t="n">
        <v>4.4</v>
      </c>
      <c r="DK908" s="109" t="n">
        <v>6</v>
      </c>
      <c r="DL908" s="109" t="n">
        <v>9</v>
      </c>
      <c r="DM908" s="109" t="n">
        <v>11.3</v>
      </c>
      <c r="DN908" s="109" t="n">
        <v>12.5</v>
      </c>
      <c r="DO908" s="110" t="n">
        <f aca="false">SUM(DC908:DN908)/12</f>
        <v>9.375</v>
      </c>
      <c r="EA908" s="1" t="n">
        <f aca="false">EA907+1</f>
        <v>2008</v>
      </c>
      <c r="EB908" s="113" t="s">
        <v>167</v>
      </c>
      <c r="EC908" s="109" t="n">
        <v>23.7</v>
      </c>
      <c r="ED908" s="109" t="n">
        <v>20</v>
      </c>
      <c r="EE908" s="109" t="n">
        <v>18.8</v>
      </c>
      <c r="EF908" s="109" t="n">
        <v>12.6</v>
      </c>
      <c r="EG908" s="109" t="n">
        <v>8.7</v>
      </c>
      <c r="EH908" s="109" t="n">
        <v>7.1</v>
      </c>
      <c r="EI908" s="109" t="n">
        <v>5.5</v>
      </c>
      <c r="EJ908" s="109" t="n">
        <v>5.4</v>
      </c>
      <c r="EK908" s="109" t="n">
        <v>10.9</v>
      </c>
      <c r="EL908" s="109" t="n">
        <v>14.6</v>
      </c>
      <c r="EM908" s="109" t="n">
        <v>17.3</v>
      </c>
      <c r="EN908" s="109" t="n">
        <v>20.3</v>
      </c>
      <c r="EO908" s="110" t="n">
        <f aca="false">SUM(EC908:EN908)/12</f>
        <v>13.7416666666667</v>
      </c>
      <c r="FA908" s="1" t="n">
        <f aca="false">FA907+1</f>
        <v>2008</v>
      </c>
      <c r="FB908" s="113" t="s">
        <v>167</v>
      </c>
      <c r="FC908" s="109" t="n">
        <v>12.2</v>
      </c>
      <c r="FD908" s="109" t="n">
        <v>10.7</v>
      </c>
      <c r="FE908" s="109" t="n">
        <v>11.4</v>
      </c>
      <c r="FF908" s="109" t="n">
        <v>7.4</v>
      </c>
      <c r="FG908" s="109" t="n">
        <v>6.8</v>
      </c>
      <c r="FH908" s="109" t="n">
        <v>6.7</v>
      </c>
      <c r="FI908" s="109" t="n">
        <v>4.2</v>
      </c>
      <c r="FJ908" s="109" t="n">
        <v>3.7</v>
      </c>
      <c r="FK908" s="109" t="n">
        <v>5.6</v>
      </c>
      <c r="FL908" s="109" t="n">
        <v>7.3</v>
      </c>
      <c r="FM908" s="109" t="n">
        <v>9.4</v>
      </c>
      <c r="FN908" s="109" t="n">
        <v>10.3</v>
      </c>
      <c r="FO908" s="110" t="n">
        <f aca="false">SUM(FC908:FN908)/12</f>
        <v>7.975</v>
      </c>
      <c r="GA908" s="1" t="n">
        <f aca="false">GA907+1</f>
        <v>2008</v>
      </c>
      <c r="GB908" s="113" t="s">
        <v>167</v>
      </c>
      <c r="GC908" s="109" t="n">
        <v>12.2</v>
      </c>
      <c r="GD908" s="109" t="n">
        <v>11.5</v>
      </c>
      <c r="GE908" s="109" t="n">
        <v>11.8</v>
      </c>
      <c r="GF908" s="109" t="n">
        <v>8</v>
      </c>
      <c r="GG908" s="109" t="n">
        <v>8.2</v>
      </c>
      <c r="GH908" s="109" t="n">
        <v>7.8</v>
      </c>
      <c r="GI908" s="109" t="n">
        <v>4.9</v>
      </c>
      <c r="GJ908" s="109" t="n">
        <v>5.1</v>
      </c>
      <c r="GK908" s="109" t="n">
        <v>5.6</v>
      </c>
      <c r="GL908" s="109" t="n">
        <v>7.7</v>
      </c>
      <c r="GM908" s="109" t="n">
        <v>9.6</v>
      </c>
      <c r="GN908" s="109" t="n">
        <v>10.6</v>
      </c>
      <c r="GO908" s="110" t="n">
        <f aca="false">SUM(GC908:GN908)/12</f>
        <v>8.58333333333333</v>
      </c>
      <c r="HA908" s="1" t="n">
        <f aca="false">HA907+1</f>
        <v>2008</v>
      </c>
      <c r="HB908" s="113" t="s">
        <v>167</v>
      </c>
      <c r="HC908" s="109" t="n">
        <v>16.3</v>
      </c>
      <c r="HD908" s="109" t="n">
        <v>15.9</v>
      </c>
      <c r="HE908" s="109" t="n">
        <v>15</v>
      </c>
      <c r="HF908" s="109" t="n">
        <v>11.2</v>
      </c>
      <c r="HG908" s="109" t="n">
        <v>10.2</v>
      </c>
      <c r="HH908" s="109" t="n">
        <v>9.3</v>
      </c>
      <c r="HI908" s="109" t="n">
        <v>7.4</v>
      </c>
      <c r="HJ908" s="109" t="n">
        <v>6.2</v>
      </c>
      <c r="HK908" s="109" t="n">
        <v>7.6</v>
      </c>
      <c r="HL908" s="109" t="n">
        <v>10.1</v>
      </c>
      <c r="HM908" s="109" t="n">
        <v>12.8</v>
      </c>
      <c r="HN908" s="109" t="n">
        <v>13.8</v>
      </c>
      <c r="HO908" s="110" t="n">
        <f aca="false">SUM(HC908:HN908)/12</f>
        <v>11.3166666666667</v>
      </c>
      <c r="IA908" s="1" t="n">
        <f aca="false">IA907+1</f>
        <v>2008</v>
      </c>
      <c r="IB908" s="113" t="s">
        <v>167</v>
      </c>
      <c r="IC908" s="109" t="n">
        <v>18.5</v>
      </c>
      <c r="ID908" s="109" t="n">
        <v>17.5</v>
      </c>
      <c r="IE908" s="109" t="n">
        <v>18.9</v>
      </c>
      <c r="IF908" s="109" t="n">
        <v>13.7</v>
      </c>
      <c r="IG908" s="109" t="n">
        <v>11.6</v>
      </c>
      <c r="IH908" s="109" t="n">
        <v>9.8</v>
      </c>
      <c r="II908" s="109" t="n">
        <v>8.2</v>
      </c>
      <c r="IJ908" s="109" t="n">
        <v>7.4</v>
      </c>
      <c r="IK908" s="109" t="n">
        <v>10.4</v>
      </c>
      <c r="IL908" s="109" t="n">
        <v>13.2</v>
      </c>
      <c r="IM908" s="109" t="n">
        <v>15.2</v>
      </c>
      <c r="IN908" s="109" t="n">
        <v>16.4</v>
      </c>
      <c r="IO908" s="110" t="n">
        <f aca="false">SUM(IC908:IN908)/12</f>
        <v>13.4</v>
      </c>
      <c r="JA908" s="1" t="n">
        <f aca="false">JA907+1</f>
        <v>2008</v>
      </c>
      <c r="JB908" s="113" t="s">
        <v>167</v>
      </c>
      <c r="JC908" s="109" t="n">
        <v>14.1</v>
      </c>
      <c r="JD908" s="109" t="n">
        <v>12.7</v>
      </c>
      <c r="JE908" s="109" t="n">
        <v>13.4</v>
      </c>
      <c r="JF908" s="109" t="n">
        <v>11.1</v>
      </c>
      <c r="JG908" s="109" t="n">
        <v>10.8</v>
      </c>
      <c r="JH908" s="109" t="n">
        <v>10.5</v>
      </c>
      <c r="JI908" s="109" t="n">
        <v>7.9</v>
      </c>
      <c r="JJ908" s="109" t="n">
        <v>8.6</v>
      </c>
      <c r="JK908" s="109" t="n">
        <v>8.9</v>
      </c>
      <c r="JL908" s="109" t="n">
        <v>10.9</v>
      </c>
      <c r="JM908" s="109" t="n">
        <v>12.2</v>
      </c>
      <c r="JN908" s="109" t="n">
        <v>13.1</v>
      </c>
      <c r="JO908" s="110" t="n">
        <f aca="false">SUM(JC908:JN908)/12</f>
        <v>11.1833333333333</v>
      </c>
      <c r="KA908" s="1" t="n">
        <f aca="false">KA907+1</f>
        <v>2008</v>
      </c>
      <c r="KB908" s="123" t="s">
        <v>167</v>
      </c>
      <c r="KC908" s="109" t="n">
        <v>13.9</v>
      </c>
      <c r="KD908" s="109" t="n">
        <v>13.2</v>
      </c>
      <c r="KE908" s="109" t="n">
        <v>16.7</v>
      </c>
      <c r="KF908" s="109" t="n">
        <v>9.5</v>
      </c>
      <c r="KG908" s="109" t="n">
        <v>8.7</v>
      </c>
      <c r="KH908" s="109" t="n">
        <v>7</v>
      </c>
      <c r="KI908" s="109" t="n">
        <v>5.7</v>
      </c>
      <c r="KJ908" s="109" t="n">
        <v>3.9</v>
      </c>
      <c r="KK908" s="109" t="n">
        <v>5.4</v>
      </c>
      <c r="KL908" s="109" t="n">
        <v>7.5</v>
      </c>
      <c r="KM908" s="109" t="n">
        <v>10.8</v>
      </c>
      <c r="KN908" s="109" t="n">
        <v>12.5</v>
      </c>
      <c r="KO908" s="110" t="n">
        <f aca="false">SUM(KC908:KN908)/12</f>
        <v>9.56666666666667</v>
      </c>
      <c r="LA908" s="1" t="n">
        <f aca="false">LA907+1</f>
        <v>2008</v>
      </c>
      <c r="LB908" s="113" t="s">
        <v>167</v>
      </c>
      <c r="LC908" s="109" t="n">
        <v>14.4</v>
      </c>
      <c r="LD908" s="109" t="n">
        <v>13.2</v>
      </c>
      <c r="LE908" s="109" t="n">
        <v>13.6</v>
      </c>
      <c r="LF908" s="109" t="n">
        <v>8.3</v>
      </c>
      <c r="LG908" s="109" t="n">
        <v>7.5</v>
      </c>
      <c r="LH908" s="109" t="n">
        <v>6.5</v>
      </c>
      <c r="LI908" s="109" t="n">
        <v>4.5</v>
      </c>
      <c r="LJ908" s="109" t="n">
        <v>3.1</v>
      </c>
      <c r="LK908" s="109" t="n">
        <v>4.1</v>
      </c>
      <c r="LL908" s="109" t="n">
        <v>6.8</v>
      </c>
      <c r="LM908" s="109" t="n">
        <v>10.8</v>
      </c>
      <c r="LN908" s="109" t="n">
        <v>12.1</v>
      </c>
      <c r="LO908" s="110" t="n">
        <f aca="false">SUM(LC908:LN908)/12</f>
        <v>8.74166666666667</v>
      </c>
      <c r="MA908" s="1" t="n">
        <f aca="false">MA907+1</f>
        <v>2008</v>
      </c>
      <c r="MB908" s="113" t="s">
        <v>167</v>
      </c>
      <c r="MC908" s="109" t="n">
        <v>14.3</v>
      </c>
      <c r="MD908" s="109" t="n">
        <v>12.8</v>
      </c>
      <c r="ME908" s="109" t="n">
        <v>13.8</v>
      </c>
      <c r="MF908" s="109" t="n">
        <v>9.3</v>
      </c>
      <c r="MG908" s="109" t="n">
        <v>8.9</v>
      </c>
      <c r="MH908" s="109" t="n">
        <v>8.2</v>
      </c>
      <c r="MI908" s="109" t="n">
        <v>6.4</v>
      </c>
      <c r="MJ908" s="109" t="n">
        <v>5.8</v>
      </c>
      <c r="MK908" s="109" t="n">
        <v>6.2</v>
      </c>
      <c r="ML908" s="109" t="n">
        <v>9.1</v>
      </c>
      <c r="MM908" s="109" t="n">
        <v>11.4</v>
      </c>
      <c r="MN908" s="109" t="n">
        <v>12.5</v>
      </c>
      <c r="MO908" s="110" t="n">
        <f aca="false">SUM(MC908:MN908)/12</f>
        <v>9.89166666666667</v>
      </c>
      <c r="NA908" s="1" t="n">
        <f aca="false">NA907+1</f>
        <v>2007</v>
      </c>
      <c r="NB908" s="113" t="s">
        <v>166</v>
      </c>
      <c r="NC908" s="109" t="n">
        <v>19.6</v>
      </c>
      <c r="ND908" s="109" t="n">
        <v>21.9</v>
      </c>
      <c r="NE908" s="109" t="n">
        <v>16.2</v>
      </c>
      <c r="NF908" s="109" t="n">
        <v>14</v>
      </c>
      <c r="NG908" s="109" t="n">
        <v>9</v>
      </c>
      <c r="NH908" s="109" t="n">
        <v>2.2</v>
      </c>
      <c r="NI908" s="109" t="n">
        <v>3.6</v>
      </c>
      <c r="NJ908" s="109" t="n">
        <v>4.6</v>
      </c>
      <c r="NK908" s="109" t="n">
        <v>7.1</v>
      </c>
      <c r="NL908" s="109" t="n">
        <v>12.3</v>
      </c>
      <c r="NM908" s="109" t="n">
        <v>16.6</v>
      </c>
      <c r="NN908" s="109" t="n">
        <v>17.4</v>
      </c>
      <c r="NO908" s="110" t="n">
        <f aca="false">SUM(NC908:NN908)/12</f>
        <v>12.0416666666667</v>
      </c>
      <c r="OA908" s="5"/>
    </row>
    <row r="909" customFormat="false" ht="12.75" hidden="false" customHeight="false" outlineLevel="0" collapsed="false">
      <c r="A909" s="101"/>
      <c r="B909" s="102" t="n">
        <f aca="false">AVERAGE(AO909,BO909,CO909,DO909,EO909,FO909,GO909,HO909,IO909,JO909,KO909,LO909,MO909,NN909)</f>
        <v>11.5934523809524</v>
      </c>
      <c r="C909" s="103" t="n">
        <f aca="false">AVERAGE(B905:B909)</f>
        <v>11.2660714285714</v>
      </c>
      <c r="D909" s="104" t="n">
        <f aca="false">AVERAGE(B900:B909)</f>
        <v>11.231130952381</v>
      </c>
      <c r="E909" s="102" t="n">
        <f aca="false">AVERAGE(B890:B909)</f>
        <v>11.1799057539683</v>
      </c>
      <c r="F909" s="105" t="n">
        <f aca="false">AVERAGE(B860:B909)</f>
        <v>11.0862718253968</v>
      </c>
      <c r="G909" s="3" t="n">
        <f aca="false">MAX(AC909:AN909,BC909:BN909,CC909:CN909,DC909:DN909,EC909:EN909,FC909:FN909,GC909:GN909,HC909:HN909,IC909:IN909,JC909:JN909,KC909:KN909,LC909:LN909,MC909:MN909,NB909:NM909)</f>
        <v>22.9</v>
      </c>
      <c r="H909" s="106" t="n">
        <f aca="false">MEDIAN(AC909:AN909,BC909:BN909,CC909:CN909,DC909:DN909,EC909:EN909,FC909:FN909,GC909:GN909,HC909:HN909,IC909:IN909,JC909:JN909,KC909:KN909,LC909:LN909,MC909:MN909,NB909:NM909)</f>
        <v>10.7</v>
      </c>
      <c r="I909" s="5" t="n">
        <f aca="false">MIN(AC909:AN909,BC909:BN909,CC909:CN909,DC909:DN909,EC909:EN909,FC909:FN909,GC909:GN909,HC909:HN909,IC909:IN909,JC909:JN909,KC909:KN909,LC909:LN909,MC909:MN909,NB909:NM909)</f>
        <v>2.6</v>
      </c>
      <c r="J909" s="107" t="n">
        <f aca="false">(G909+I909)/2</f>
        <v>12.75</v>
      </c>
      <c r="AA909" s="1" t="n">
        <f aca="false">AA908+1</f>
        <v>22</v>
      </c>
      <c r="AB909" s="108" t="n">
        <v>2009</v>
      </c>
      <c r="AC909" s="109" t="n">
        <v>16.4</v>
      </c>
      <c r="AD909" s="109" t="n">
        <v>17.7</v>
      </c>
      <c r="AE909" s="109" t="n">
        <v>14.2</v>
      </c>
      <c r="AF909" s="109" t="n">
        <v>12.5</v>
      </c>
      <c r="AG909" s="109" t="n">
        <v>10.2</v>
      </c>
      <c r="AH909" s="109" t="n">
        <v>8.1</v>
      </c>
      <c r="AI909" s="109" t="n">
        <v>8.5</v>
      </c>
      <c r="AJ909" s="109" t="n">
        <v>8.7</v>
      </c>
      <c r="AK909" s="109" t="n">
        <v>10.1</v>
      </c>
      <c r="AL909" s="109" t="n">
        <v>10.7</v>
      </c>
      <c r="AM909" s="109" t="n">
        <v>16.7</v>
      </c>
      <c r="AN909" s="109" t="n">
        <v>15</v>
      </c>
      <c r="AO909" s="110" t="n">
        <f aca="false">SUM(AC909:AN909)/12</f>
        <v>12.4</v>
      </c>
      <c r="AQ909" s="112"/>
      <c r="AR909" s="109"/>
      <c r="AS909" s="109"/>
      <c r="AT909" s="109"/>
      <c r="AU909" s="109"/>
      <c r="AV909" s="109"/>
      <c r="AW909" s="109"/>
      <c r="AX909" s="109"/>
      <c r="AY909" s="109"/>
      <c r="AZ909" s="109"/>
      <c r="BA909" s="1" t="n">
        <f aca="false">BA908+1</f>
        <v>2009</v>
      </c>
      <c r="BB909" s="113" t="s">
        <v>168</v>
      </c>
      <c r="BC909" s="109" t="n">
        <v>13.5</v>
      </c>
      <c r="BD909" s="109" t="n">
        <v>14.7</v>
      </c>
      <c r="BE909" s="109" t="n">
        <v>12.2</v>
      </c>
      <c r="BF909" s="109" t="n">
        <v>9.1</v>
      </c>
      <c r="BG909" s="109" t="n">
        <v>7.8</v>
      </c>
      <c r="BH909" s="109" t="n">
        <v>6.2</v>
      </c>
      <c r="BI909" s="109" t="n">
        <v>6.1</v>
      </c>
      <c r="BJ909" s="109" t="n">
        <v>6.2</v>
      </c>
      <c r="BK909" s="109" t="n">
        <v>6.7</v>
      </c>
      <c r="BL909" s="109" t="n">
        <v>7.9</v>
      </c>
      <c r="BM909" s="109" t="n">
        <v>13.9</v>
      </c>
      <c r="BN909" s="109" t="n">
        <v>12.5</v>
      </c>
      <c r="BO909" s="110" t="n">
        <f aca="false">SUM(BC909:BN909)/12</f>
        <v>9.73333333333333</v>
      </c>
      <c r="BP909" s="109"/>
      <c r="BQ909" s="109"/>
      <c r="BR909" s="109"/>
      <c r="BS909" s="109"/>
      <c r="CA909" s="1" t="n">
        <f aca="false">CA908+1</f>
        <v>2009</v>
      </c>
      <c r="CB909" s="111" t="n">
        <v>2009</v>
      </c>
      <c r="CC909" s="109" t="n">
        <v>16.6</v>
      </c>
      <c r="CD909" s="109" t="n">
        <v>17.1</v>
      </c>
      <c r="CE909" s="109" t="n">
        <v>15.8</v>
      </c>
      <c r="CF909" s="109" t="n">
        <v>14.4</v>
      </c>
      <c r="CG909" s="109" t="n">
        <v>13.3</v>
      </c>
      <c r="CH909" s="109" t="n">
        <v>11.5</v>
      </c>
      <c r="CI909" s="109" t="n">
        <v>10.5</v>
      </c>
      <c r="CJ909" s="109" t="n">
        <v>10.3</v>
      </c>
      <c r="CK909" s="109" t="n">
        <v>10.8</v>
      </c>
      <c r="CL909" s="109" t="n">
        <v>11.8</v>
      </c>
      <c r="CM909" s="109" t="n">
        <v>16</v>
      </c>
      <c r="CN909" s="109" t="n">
        <v>15.4</v>
      </c>
      <c r="CO909" s="110" t="n">
        <f aca="false">SUM(CC909:CN909)/12</f>
        <v>13.625</v>
      </c>
      <c r="DA909" s="1" t="n">
        <f aca="false">DA908+1</f>
        <v>2009</v>
      </c>
      <c r="DB909" s="113" t="s">
        <v>168</v>
      </c>
      <c r="DC909" s="109" t="n">
        <v>14.3</v>
      </c>
      <c r="DD909" s="109" t="n">
        <v>14.9</v>
      </c>
      <c r="DE909" s="109" t="n">
        <v>11.8</v>
      </c>
      <c r="DF909" s="109" t="n">
        <v>9.5</v>
      </c>
      <c r="DG909" s="109" t="n">
        <v>8.2</v>
      </c>
      <c r="DH909" s="109" t="n">
        <v>6.1</v>
      </c>
      <c r="DI909" s="109" t="n">
        <v>5.5</v>
      </c>
      <c r="DJ909" s="109" t="n">
        <v>6.3</v>
      </c>
      <c r="DK909" s="109" t="n">
        <v>7.2</v>
      </c>
      <c r="DL909" s="109" t="n">
        <v>8.3</v>
      </c>
      <c r="DM909" s="109" t="n">
        <v>14.5</v>
      </c>
      <c r="DN909" s="109" t="n">
        <v>13.7</v>
      </c>
      <c r="DO909" s="110" t="n">
        <f aca="false">SUM(DC909:DN909)/12</f>
        <v>10.025</v>
      </c>
      <c r="EA909" s="1" t="n">
        <f aca="false">EA908+1</f>
        <v>2009</v>
      </c>
      <c r="EB909" s="113" t="s">
        <v>168</v>
      </c>
      <c r="EC909" s="109" t="n">
        <v>22.7</v>
      </c>
      <c r="ED909" s="109" t="n">
        <v>22.9</v>
      </c>
      <c r="EE909" s="109" t="n">
        <v>19.4</v>
      </c>
      <c r="EF909" s="109" t="n">
        <v>14.2</v>
      </c>
      <c r="EG909" s="109" t="n">
        <v>10</v>
      </c>
      <c r="EH909" s="109" t="n">
        <v>6.4</v>
      </c>
      <c r="EI909" s="109" t="n">
        <v>6.4</v>
      </c>
      <c r="EJ909" s="109" t="n">
        <v>8.6</v>
      </c>
      <c r="EK909" s="109" t="n">
        <v>10.9</v>
      </c>
      <c r="EL909" s="109" t="n">
        <v>13.8</v>
      </c>
      <c r="EM909" s="109" t="n">
        <v>20.4</v>
      </c>
      <c r="EN909" s="109" t="n">
        <v>20</v>
      </c>
      <c r="EO909" s="110" t="n">
        <f aca="false">SUM(EC909:EN909)/12</f>
        <v>14.6416666666667</v>
      </c>
      <c r="FA909" s="1" t="n">
        <f aca="false">FA908+1</f>
        <v>2009</v>
      </c>
      <c r="FB909" s="113" t="s">
        <v>168</v>
      </c>
      <c r="FC909" s="109" t="n">
        <v>12</v>
      </c>
      <c r="FD909" s="109" t="n">
        <v>12.7</v>
      </c>
      <c r="FE909" s="109" t="n">
        <v>10.6</v>
      </c>
      <c r="FF909" s="109" t="n">
        <v>9</v>
      </c>
      <c r="FG909" s="109" t="n">
        <v>7.3</v>
      </c>
      <c r="FH909" s="109" t="n">
        <v>5.8</v>
      </c>
      <c r="FI909" s="109" t="n">
        <v>6.2</v>
      </c>
      <c r="FJ909" s="109" t="n">
        <v>6.4</v>
      </c>
      <c r="FK909" s="109" t="n">
        <v>7</v>
      </c>
      <c r="FL909" s="109" t="n">
        <v>7</v>
      </c>
      <c r="FM909" s="109" t="n">
        <v>12</v>
      </c>
      <c r="FN909" s="109" t="n">
        <v>10.7</v>
      </c>
      <c r="FO909" s="110" t="n">
        <f aca="false">SUM(FC909:FN909)/12</f>
        <v>8.89166666666667</v>
      </c>
      <c r="GA909" s="1" t="n">
        <f aca="false">GA908+1</f>
        <v>2009</v>
      </c>
      <c r="GB909" s="113" t="s">
        <v>168</v>
      </c>
      <c r="GC909" s="109" t="n">
        <v>11.2</v>
      </c>
      <c r="GD909" s="109" t="n">
        <v>12.4</v>
      </c>
      <c r="GE909" s="109" t="n">
        <v>10.7</v>
      </c>
      <c r="GF909" s="109" t="n">
        <v>8.4</v>
      </c>
      <c r="GG909" s="109" t="n">
        <v>8.2</v>
      </c>
      <c r="GH909" s="109" t="n">
        <v>6</v>
      </c>
      <c r="GI909" s="109" t="n">
        <v>5.9</v>
      </c>
      <c r="GJ909" s="109" t="n">
        <v>7.2</v>
      </c>
      <c r="GK909" s="109" t="n">
        <v>7.1</v>
      </c>
      <c r="GL909" s="109" t="n">
        <v>7.2</v>
      </c>
      <c r="GM909" s="109" t="n">
        <v>11.8</v>
      </c>
      <c r="GN909" s="109" t="n">
        <v>10.8</v>
      </c>
      <c r="GO909" s="110" t="n">
        <f aca="false">SUM(GC909:GN909)/12</f>
        <v>8.90833333333333</v>
      </c>
      <c r="HA909" s="1" t="n">
        <f aca="false">HA908+1</f>
        <v>2009</v>
      </c>
      <c r="HB909" s="113" t="s">
        <v>168</v>
      </c>
      <c r="HC909" s="109" t="n">
        <v>15.1</v>
      </c>
      <c r="HD909" s="109" t="n">
        <v>17.1</v>
      </c>
      <c r="HE909" s="109" t="n">
        <v>14.3</v>
      </c>
      <c r="HF909" s="109" t="n">
        <v>12.3</v>
      </c>
      <c r="HG909" s="109" t="n">
        <v>10.8</v>
      </c>
      <c r="HH909" s="109" t="n">
        <v>8.7</v>
      </c>
      <c r="HI909" s="109" t="n">
        <v>8.6</v>
      </c>
      <c r="HJ909" s="109" t="n">
        <v>7.8</v>
      </c>
      <c r="HK909" s="109" t="n">
        <v>7.6</v>
      </c>
      <c r="HL909" s="109" t="n">
        <v>10.2</v>
      </c>
      <c r="HM909" s="109" t="n">
        <v>13.7</v>
      </c>
      <c r="HN909" s="109" t="n">
        <v>13.7</v>
      </c>
      <c r="HO909" s="110" t="n">
        <f aca="false">SUM(HC909:HN909)/12</f>
        <v>11.6583333333333</v>
      </c>
      <c r="IA909" s="1" t="n">
        <f aca="false">IA908+1</f>
        <v>2009</v>
      </c>
      <c r="IB909" s="113" t="s">
        <v>168</v>
      </c>
      <c r="IC909" s="109" t="n">
        <v>19.1</v>
      </c>
      <c r="ID909" s="109" t="n">
        <v>18.8</v>
      </c>
      <c r="IE909" s="109" t="n">
        <v>16.2</v>
      </c>
      <c r="IF909" s="109" t="n">
        <v>13.7</v>
      </c>
      <c r="IG909" s="109" t="n">
        <v>10.7</v>
      </c>
      <c r="IH909" s="109" t="n">
        <v>9.9</v>
      </c>
      <c r="II909" s="109" t="n">
        <v>9.7</v>
      </c>
      <c r="IJ909" s="109" t="n">
        <v>9.6</v>
      </c>
      <c r="IK909" s="109" t="n">
        <v>10.7</v>
      </c>
      <c r="IL909" s="109" t="n">
        <v>11.5</v>
      </c>
      <c r="IM909" s="109" t="n">
        <v>18.9</v>
      </c>
      <c r="IN909" s="109" t="n">
        <v>17</v>
      </c>
      <c r="IO909" s="110" t="n">
        <f aca="false">SUM(IC909:IN909)/12</f>
        <v>13.8166666666667</v>
      </c>
      <c r="JA909" s="1" t="n">
        <f aca="false">JA908+1</f>
        <v>2009</v>
      </c>
      <c r="JB909" s="113" t="s">
        <v>168</v>
      </c>
      <c r="JC909" s="109" t="n">
        <v>14.3</v>
      </c>
      <c r="JD909" s="109" t="n">
        <v>14.3</v>
      </c>
      <c r="JE909" s="109" t="n">
        <v>12.3</v>
      </c>
      <c r="JF909" s="109" t="n">
        <v>11.6</v>
      </c>
      <c r="JG909" s="109" t="n">
        <v>10.6</v>
      </c>
      <c r="JH909" s="109" t="n">
        <v>8.6</v>
      </c>
      <c r="JI909" s="109" t="n">
        <v>9.2</v>
      </c>
      <c r="JJ909" s="109" t="n">
        <v>10.2</v>
      </c>
      <c r="JK909" s="109" t="n">
        <v>10.5</v>
      </c>
      <c r="JL909" s="109" t="n">
        <v>10.1</v>
      </c>
      <c r="JM909" s="109" t="n">
        <v>14.4</v>
      </c>
      <c r="JN909" s="109" t="n">
        <v>13.7</v>
      </c>
      <c r="JO909" s="110" t="n">
        <f aca="false">SUM(JC909:JN909)/12</f>
        <v>11.65</v>
      </c>
      <c r="KA909" s="1" t="n">
        <f aca="false">KA908+1</f>
        <v>2009</v>
      </c>
      <c r="KB909" s="123" t="s">
        <v>168</v>
      </c>
      <c r="KC909" s="109" t="n">
        <v>14.2</v>
      </c>
      <c r="KD909" s="109" t="n">
        <v>15.9</v>
      </c>
      <c r="KE909" s="109" t="n">
        <v>12.6</v>
      </c>
      <c r="KF909" s="109" t="n">
        <v>10.6</v>
      </c>
      <c r="KG909" s="109" t="n">
        <v>8.5</v>
      </c>
      <c r="KH909" s="109" t="n">
        <v>7.5</v>
      </c>
      <c r="KI909" s="109" t="n">
        <v>6.4</v>
      </c>
      <c r="KJ909" s="109" t="n">
        <v>6.3</v>
      </c>
      <c r="KK909" s="109" t="n">
        <v>6.3</v>
      </c>
      <c r="KL909" s="109" t="n">
        <v>8.1</v>
      </c>
      <c r="KM909" s="109" t="n">
        <v>14.7</v>
      </c>
      <c r="KN909" s="109" t="n">
        <v>12.7</v>
      </c>
      <c r="KO909" s="110" t="n">
        <f aca="false">SUM(KC909:KN909)/12</f>
        <v>10.3166666666667</v>
      </c>
      <c r="LA909" s="1" t="n">
        <f aca="false">LA908+1</f>
        <v>2009</v>
      </c>
      <c r="LB909" s="113" t="s">
        <v>168</v>
      </c>
      <c r="LC909" s="109" t="n">
        <v>13.1</v>
      </c>
      <c r="LD909" s="109" t="n">
        <v>14.5</v>
      </c>
      <c r="LE909" s="109" t="n">
        <v>11.3</v>
      </c>
      <c r="LF909" s="109" t="n">
        <v>9.2</v>
      </c>
      <c r="LG909" s="109" t="n">
        <v>7.1</v>
      </c>
      <c r="LH909" s="109" t="n">
        <v>6.4</v>
      </c>
      <c r="LI909" s="109" t="n">
        <v>5.6</v>
      </c>
      <c r="LJ909" s="109" t="n">
        <v>5.2</v>
      </c>
      <c r="LK909" s="109" t="n">
        <v>5</v>
      </c>
      <c r="LL909" s="109" t="n">
        <v>7.2</v>
      </c>
      <c r="LM909" s="109" t="n">
        <v>13.7</v>
      </c>
      <c r="LN909" s="109" t="n">
        <v>11.4</v>
      </c>
      <c r="LO909" s="110" t="n">
        <f aca="false">SUM(LC909:LN909)/12</f>
        <v>9.14166666666667</v>
      </c>
      <c r="MA909" s="1" t="n">
        <f aca="false">MA908+1</f>
        <v>2009</v>
      </c>
      <c r="MB909" s="113" t="s">
        <v>168</v>
      </c>
      <c r="MC909" s="109" t="n">
        <v>13.8</v>
      </c>
      <c r="MD909" s="109" t="n">
        <v>14.5</v>
      </c>
      <c r="ME909" s="109" t="n">
        <v>12.5</v>
      </c>
      <c r="MF909" s="109" t="n">
        <v>10.8</v>
      </c>
      <c r="MG909" s="109" t="n">
        <v>9.3</v>
      </c>
      <c r="MH909" s="109" t="n">
        <v>7.1</v>
      </c>
      <c r="MI909" s="109" t="n">
        <v>7.5</v>
      </c>
      <c r="MJ909" s="109" t="n">
        <v>7.7</v>
      </c>
      <c r="MK909" s="109" t="n">
        <v>7.9</v>
      </c>
      <c r="ML909" s="109" t="n">
        <v>8.1</v>
      </c>
      <c r="MM909" s="109" t="n">
        <v>13.7</v>
      </c>
      <c r="MN909" s="109" t="n">
        <v>13.1</v>
      </c>
      <c r="MO909" s="110" t="n">
        <f aca="false">SUM(MC909:MN909)/12</f>
        <v>10.5</v>
      </c>
      <c r="NA909" s="1" t="n">
        <f aca="false">NA908+1</f>
        <v>2008</v>
      </c>
      <c r="NB909" s="113" t="s">
        <v>167</v>
      </c>
      <c r="NC909" s="109" t="n">
        <v>18.8</v>
      </c>
      <c r="ND909" s="109" t="n">
        <v>17.3</v>
      </c>
      <c r="NE909" s="109" t="n">
        <v>16.2</v>
      </c>
      <c r="NF909" s="109" t="n">
        <v>11.4</v>
      </c>
      <c r="NG909" s="109" t="n">
        <v>7.5</v>
      </c>
      <c r="NH909" s="109" t="n">
        <v>5.2</v>
      </c>
      <c r="NI909" s="109" t="n">
        <v>4</v>
      </c>
      <c r="NJ909" s="109" t="n">
        <v>2.6</v>
      </c>
      <c r="NK909" s="109" t="n">
        <v>9.4</v>
      </c>
      <c r="NL909" s="109" t="n">
        <v>12.6</v>
      </c>
      <c r="NM909" s="109" t="n">
        <v>14.8</v>
      </c>
      <c r="NN909" s="109" t="n">
        <v>17</v>
      </c>
      <c r="NO909" s="110" t="n">
        <f aca="false">SUM(NC909:NN909)/12</f>
        <v>11.4</v>
      </c>
      <c r="OA909" s="5"/>
    </row>
    <row r="910" customFormat="false" ht="12.75" hidden="false" customHeight="false" outlineLevel="0" collapsed="false">
      <c r="A910" s="101" t="n">
        <f aca="false">A905+5</f>
        <v>2010</v>
      </c>
      <c r="B910" s="102" t="n">
        <f aca="false">AVERAGE(AO910,BO910,CO910,DO910,EO910,FO910,GO910,HO910,IO910,JO910,KO910,LO910,MO910,NN910)</f>
        <v>11.2154761904762</v>
      </c>
      <c r="C910" s="103" t="n">
        <f aca="false">AVERAGE(B906:B910)</f>
        <v>11.2714285714286</v>
      </c>
      <c r="D910" s="104" t="n">
        <f aca="false">AVERAGE(B901:B910)</f>
        <v>11.1741071428571</v>
      </c>
      <c r="E910" s="102" t="n">
        <f aca="false">AVERAGE(B891:B910)</f>
        <v>11.1578521825397</v>
      </c>
      <c r="F910" s="105" t="n">
        <f aca="false">AVERAGE(B861:B910)</f>
        <v>11.104119047619</v>
      </c>
      <c r="G910" s="3" t="n">
        <f aca="false">MAX(AC910:AN910,BC910:BN910,CC910:CN910,DC910:DN910,EC910:EN910,FC910:FN910,GC910:GN910,HC910:HN910,IC910:IN910,JC910:JN910,KC910:KN910,LC910:LN910,MC910:MN910,NB910:NM910)</f>
        <v>22.7</v>
      </c>
      <c r="H910" s="106" t="n">
        <f aca="false">MEDIAN(AC910:AN910,BC910:BN910,CC910:CN910,DC910:DN910,EC910:EN910,FC910:FN910,GC910:GN910,HC910:HN910,IC910:IN910,JC910:JN910,KC910:KN910,LC910:LN910,MC910:MN910,NB910:NM910)</f>
        <v>10.8</v>
      </c>
      <c r="I910" s="5" t="n">
        <f aca="false">MIN(AC910:AN910,BC910:BN910,CC910:CN910,DC910:DN910,EC910:EN910,FC910:FN910,GC910:GN910,HC910:HN910,IC910:IN910,JC910:JN910,KC910:KN910,LC910:LN910,MC910:MN910,NB910:NM910)</f>
        <v>3.1</v>
      </c>
      <c r="J910" s="107" t="n">
        <f aca="false">(G910+I910)/2</f>
        <v>12.9</v>
      </c>
      <c r="AA910" s="1" t="n">
        <f aca="false">AA909+1</f>
        <v>23</v>
      </c>
      <c r="AB910" s="108" t="n">
        <v>2010</v>
      </c>
      <c r="AC910" s="109" t="n">
        <v>16.8</v>
      </c>
      <c r="AD910" s="109" t="n">
        <v>18.1</v>
      </c>
      <c r="AE910" s="109" t="n">
        <v>15.3</v>
      </c>
      <c r="AF910" s="109" t="n">
        <v>13.7</v>
      </c>
      <c r="AG910" s="109" t="n">
        <v>9.9</v>
      </c>
      <c r="AH910" s="109" t="n">
        <v>7.1</v>
      </c>
      <c r="AI910" s="109" t="n">
        <v>6</v>
      </c>
      <c r="AJ910" s="109" t="n">
        <v>8</v>
      </c>
      <c r="AK910" s="109" t="n">
        <v>9</v>
      </c>
      <c r="AL910" s="109" t="n">
        <v>10.6</v>
      </c>
      <c r="AM910" s="109" t="n">
        <v>13.4</v>
      </c>
      <c r="AN910" s="109" t="n">
        <v>15.5</v>
      </c>
      <c r="AO910" s="110" t="n">
        <f aca="false">SUM(AC910:AN910)/12</f>
        <v>11.95</v>
      </c>
      <c r="AQ910" s="112"/>
      <c r="AR910" s="109"/>
      <c r="AS910" s="109"/>
      <c r="AT910" s="109"/>
      <c r="AU910" s="109"/>
      <c r="AV910" s="109"/>
      <c r="AW910" s="109"/>
      <c r="AX910" s="109"/>
      <c r="AY910" s="109"/>
      <c r="AZ910" s="109"/>
      <c r="BA910" s="1" t="n">
        <f aca="false">BA909+1</f>
        <v>2010</v>
      </c>
      <c r="BB910" s="113" t="s">
        <v>169</v>
      </c>
      <c r="BC910" s="109" t="n">
        <v>13.9</v>
      </c>
      <c r="BD910" s="109" t="n">
        <v>15.8</v>
      </c>
      <c r="BE910" s="109" t="n">
        <v>13.1</v>
      </c>
      <c r="BF910" s="109" t="n">
        <v>11.2</v>
      </c>
      <c r="BG910" s="109" t="n">
        <v>6.2</v>
      </c>
      <c r="BH910" s="109" t="n">
        <v>3.7</v>
      </c>
      <c r="BI910" s="109" t="n">
        <v>3.8</v>
      </c>
      <c r="BJ910" s="109" t="n">
        <v>5.3</v>
      </c>
      <c r="BK910" s="109" t="n">
        <v>6.5</v>
      </c>
      <c r="BL910" s="109" t="n">
        <v>7.9</v>
      </c>
      <c r="BM910" s="109" t="n">
        <v>10.7</v>
      </c>
      <c r="BN910" s="109" t="n">
        <v>12.8</v>
      </c>
      <c r="BO910" s="110" t="n">
        <f aca="false">SUM(BC910:BN910)/12</f>
        <v>9.24166666666667</v>
      </c>
      <c r="BP910" s="109"/>
      <c r="BQ910" s="109"/>
      <c r="BR910" s="109"/>
      <c r="BS910" s="109"/>
      <c r="CA910" s="1" t="n">
        <f aca="false">CA909+1</f>
        <v>2010</v>
      </c>
      <c r="CB910" s="111" t="n">
        <v>2010</v>
      </c>
      <c r="CC910" s="109" t="n">
        <v>17</v>
      </c>
      <c r="CD910" s="109" t="n">
        <v>17.3</v>
      </c>
      <c r="CE910" s="109" t="n">
        <v>16.1</v>
      </c>
      <c r="CF910" s="109" t="n">
        <v>15.1</v>
      </c>
      <c r="CG910" s="109" t="n">
        <v>13.2</v>
      </c>
      <c r="CH910" s="109" t="n">
        <v>11</v>
      </c>
      <c r="CI910" s="109" t="n">
        <v>10.3</v>
      </c>
      <c r="CJ910" s="109" t="n">
        <v>9.1</v>
      </c>
      <c r="CK910" s="109" t="n">
        <v>10</v>
      </c>
      <c r="CL910" s="109" t="n">
        <v>11.7</v>
      </c>
      <c r="CM910" s="109" t="n">
        <v>13.3</v>
      </c>
      <c r="CN910" s="109" t="n">
        <v>14.4</v>
      </c>
      <c r="CO910" s="110" t="n">
        <f aca="false">SUM(CC910:CN910)/12</f>
        <v>13.2083333333333</v>
      </c>
      <c r="DA910" s="1" t="n">
        <f aca="false">DA909+1</f>
        <v>2010</v>
      </c>
      <c r="DB910" s="113" t="s">
        <v>169</v>
      </c>
      <c r="DC910" s="109" t="n">
        <v>14.3</v>
      </c>
      <c r="DD910" s="109" t="n">
        <v>16.5</v>
      </c>
      <c r="DE910" s="109" t="n">
        <v>13.7</v>
      </c>
      <c r="DF910" s="109" t="n">
        <v>11.9</v>
      </c>
      <c r="DG910" s="109" t="n">
        <v>7.6</v>
      </c>
      <c r="DH910" s="109" t="n">
        <v>5.4</v>
      </c>
      <c r="DI910" s="109" t="n">
        <v>3.9</v>
      </c>
      <c r="DJ910" s="109" t="n">
        <v>5.1</v>
      </c>
      <c r="DK910" s="109" t="n">
        <v>6.6</v>
      </c>
      <c r="DL910" s="109" t="n">
        <v>8.3</v>
      </c>
      <c r="DM910" s="109" t="n">
        <v>11.6</v>
      </c>
      <c r="DN910" s="109" t="n">
        <v>13.3</v>
      </c>
      <c r="DO910" s="110" t="n">
        <f aca="false">SUM(DC910:DN910)/12</f>
        <v>9.85</v>
      </c>
      <c r="EA910" s="1" t="n">
        <f aca="false">EA909+1</f>
        <v>2010</v>
      </c>
      <c r="EB910" s="113" t="s">
        <v>169</v>
      </c>
      <c r="EC910" s="109" t="n">
        <v>22.7</v>
      </c>
      <c r="ED910" s="109" t="n">
        <v>22.6</v>
      </c>
      <c r="EE910" s="109" t="n">
        <v>19</v>
      </c>
      <c r="EF910" s="109" t="n">
        <v>15.1</v>
      </c>
      <c r="EG910" s="109" t="n">
        <v>9.3</v>
      </c>
      <c r="EH910" s="109" t="n">
        <v>6.2</v>
      </c>
      <c r="EI910" s="109" t="n">
        <v>5.4</v>
      </c>
      <c r="EJ910" s="109" t="n">
        <v>6.7</v>
      </c>
      <c r="EK910" s="109" t="n">
        <v>10.5</v>
      </c>
      <c r="EL910" s="109" t="n">
        <v>13.5</v>
      </c>
      <c r="EM910" s="109" t="n">
        <v>16.6</v>
      </c>
      <c r="EN910" s="109" t="n">
        <v>18.7</v>
      </c>
      <c r="EO910" s="110" t="n">
        <f aca="false">SUM(EC910:EN910)/12</f>
        <v>13.8583333333333</v>
      </c>
      <c r="FA910" s="1" t="n">
        <f aca="false">FA909+1</f>
        <v>2010</v>
      </c>
      <c r="FB910" s="113" t="s">
        <v>169</v>
      </c>
      <c r="FC910" s="109" t="n">
        <v>12.4</v>
      </c>
      <c r="FD910" s="109" t="n">
        <v>13.1</v>
      </c>
      <c r="FE910" s="109" t="n">
        <v>11</v>
      </c>
      <c r="FF910" s="109" t="n">
        <v>9.9</v>
      </c>
      <c r="FG910" s="109" t="n">
        <v>7</v>
      </c>
      <c r="FH910" s="109" t="n">
        <v>4.8</v>
      </c>
      <c r="FI910" s="109" t="n">
        <v>3.8</v>
      </c>
      <c r="FJ910" s="109" t="n">
        <v>5</v>
      </c>
      <c r="FK910" s="109" t="n">
        <v>6.1</v>
      </c>
      <c r="FL910" s="109" t="n">
        <v>7</v>
      </c>
      <c r="FM910" s="109" t="n">
        <v>9.7</v>
      </c>
      <c r="FN910" s="109" t="n">
        <v>11.5</v>
      </c>
      <c r="FO910" s="110" t="n">
        <f aca="false">SUM(FC910:FN910)/12</f>
        <v>8.44166666666667</v>
      </c>
      <c r="GA910" s="1" t="n">
        <f aca="false">GA909+1</f>
        <v>2010</v>
      </c>
      <c r="GB910" s="113" t="s">
        <v>169</v>
      </c>
      <c r="GC910" s="109" t="n">
        <v>10.9</v>
      </c>
      <c r="GD910" s="109" t="n">
        <v>12.9</v>
      </c>
      <c r="GE910" s="109" t="n">
        <v>11.2</v>
      </c>
      <c r="GF910" s="109" t="n">
        <v>11.2</v>
      </c>
      <c r="GG910" s="109" t="n">
        <v>6.9</v>
      </c>
      <c r="GH910" s="109" t="n">
        <v>4.9</v>
      </c>
      <c r="GI910" s="109" t="n">
        <v>4.7</v>
      </c>
      <c r="GJ910" s="109" t="n">
        <v>5.6</v>
      </c>
      <c r="GK910" s="109" t="n">
        <v>7</v>
      </c>
      <c r="GL910" s="109" t="n">
        <v>6.9</v>
      </c>
      <c r="GM910" s="109" t="n">
        <v>9.5</v>
      </c>
      <c r="GN910" s="109" t="n">
        <v>10.8</v>
      </c>
      <c r="GO910" s="110" t="n">
        <f aca="false">SUM(GC910:GN910)/12</f>
        <v>8.54166666666667</v>
      </c>
      <c r="HA910" s="1" t="n">
        <f aca="false">HA909+1</f>
        <v>2010</v>
      </c>
      <c r="HB910" s="113" t="s">
        <v>169</v>
      </c>
      <c r="HC910" s="109" t="n">
        <v>16.1</v>
      </c>
      <c r="HD910" s="109" t="n">
        <v>17.1</v>
      </c>
      <c r="HE910" s="109" t="n">
        <v>15.4</v>
      </c>
      <c r="HF910" s="109" t="n">
        <v>13</v>
      </c>
      <c r="HG910" s="109" t="n">
        <v>9.5</v>
      </c>
      <c r="HH910" s="109" t="n">
        <v>8.1</v>
      </c>
      <c r="HI910" s="109" t="n">
        <v>6.2</v>
      </c>
      <c r="HJ910" s="109" t="n">
        <v>7.4</v>
      </c>
      <c r="HK910" s="109" t="n">
        <v>8.4</v>
      </c>
      <c r="HL910" s="109" t="n">
        <v>8.3</v>
      </c>
      <c r="HM910" s="109" t="n">
        <v>12.1</v>
      </c>
      <c r="HN910" s="109" t="n">
        <v>14</v>
      </c>
      <c r="HO910" s="110" t="n">
        <f aca="false">SUM(HC910:HN910)/12</f>
        <v>11.3</v>
      </c>
      <c r="IA910" s="1" t="n">
        <f aca="false">IA909+1</f>
        <v>2010</v>
      </c>
      <c r="IB910" s="113" t="s">
        <v>169</v>
      </c>
      <c r="IC910" s="109" t="n">
        <v>19.4</v>
      </c>
      <c r="ID910" s="109" t="n">
        <v>19.8</v>
      </c>
      <c r="IE910" s="109" t="n">
        <v>16.9</v>
      </c>
      <c r="IF910" s="109" t="n">
        <v>15.7</v>
      </c>
      <c r="IG910" s="109" t="n">
        <v>11.2</v>
      </c>
      <c r="IH910" s="109" t="n">
        <v>7.7</v>
      </c>
      <c r="II910" s="109" t="n">
        <v>6.8</v>
      </c>
      <c r="IJ910" s="109" t="n">
        <v>8.3</v>
      </c>
      <c r="IK910" s="109" t="n">
        <v>9.2</v>
      </c>
      <c r="IL910" s="109" t="n">
        <v>11.7</v>
      </c>
      <c r="IM910" s="109" t="n">
        <v>14.7</v>
      </c>
      <c r="IN910" s="109" t="n">
        <v>17.4</v>
      </c>
      <c r="IO910" s="110" t="n">
        <f aca="false">SUM(IC910:IN910)/12</f>
        <v>13.2333333333333</v>
      </c>
      <c r="JA910" s="1" t="n">
        <f aca="false">JA909+1</f>
        <v>2010</v>
      </c>
      <c r="JB910" s="113" t="s">
        <v>169</v>
      </c>
      <c r="JC910" s="109" t="n">
        <v>13.7</v>
      </c>
      <c r="JD910" s="109" t="n">
        <v>14.6</v>
      </c>
      <c r="JE910" s="109" t="n">
        <v>13.3</v>
      </c>
      <c r="JF910" s="109" t="n">
        <v>13.2</v>
      </c>
      <c r="JG910" s="109" t="n">
        <v>10</v>
      </c>
      <c r="JH910" s="109" t="n">
        <v>8.4</v>
      </c>
      <c r="JI910" s="109" t="n">
        <v>7.6</v>
      </c>
      <c r="JJ910" s="109" t="n">
        <v>8.4</v>
      </c>
      <c r="JK910" s="109" t="n">
        <v>9.6</v>
      </c>
      <c r="JL910" s="109" t="n">
        <v>9.9</v>
      </c>
      <c r="JM910" s="109" t="n">
        <v>12.1</v>
      </c>
      <c r="JN910" s="109" t="n">
        <v>13.7</v>
      </c>
      <c r="JO910" s="110" t="n">
        <f aca="false">SUM(JC910:JN910)/12</f>
        <v>11.2083333333333</v>
      </c>
      <c r="KA910" s="1" t="n">
        <f aca="false">KA909+1</f>
        <v>2010</v>
      </c>
      <c r="KB910" s="123" t="s">
        <v>169</v>
      </c>
      <c r="KC910" s="109" t="n">
        <v>14.6</v>
      </c>
      <c r="KD910" s="109" t="n">
        <v>15.9</v>
      </c>
      <c r="KE910" s="109" t="n">
        <v>13.7</v>
      </c>
      <c r="KF910" s="109" t="n">
        <v>12.9</v>
      </c>
      <c r="KG910" s="109" t="n">
        <v>8.9</v>
      </c>
      <c r="KH910" s="109" t="n">
        <v>6.2</v>
      </c>
      <c r="KI910" s="109" t="n">
        <v>5.1</v>
      </c>
      <c r="KJ910" s="109" t="n">
        <v>6</v>
      </c>
      <c r="KK910" s="109" t="n">
        <v>5.7</v>
      </c>
      <c r="KL910" s="109" t="n">
        <v>7</v>
      </c>
      <c r="KM910" s="109" t="n">
        <v>10.1</v>
      </c>
      <c r="KN910" s="109" t="n">
        <v>13.1</v>
      </c>
      <c r="KO910" s="110" t="n">
        <f aca="false">SUM(KC910:KN910)/12</f>
        <v>9.93333333333333</v>
      </c>
      <c r="LA910" s="1" t="n">
        <f aca="false">LA909+1</f>
        <v>2010</v>
      </c>
      <c r="LB910" s="113" t="s">
        <v>169</v>
      </c>
      <c r="LC910" s="109" t="n">
        <v>13.6</v>
      </c>
      <c r="LD910" s="109" t="n">
        <v>15.3</v>
      </c>
      <c r="LE910" s="109" t="n">
        <v>12.8</v>
      </c>
      <c r="LF910" s="109" t="n">
        <v>11</v>
      </c>
      <c r="LG910" s="109" t="n">
        <v>7.2</v>
      </c>
      <c r="LH910" s="109" t="n">
        <v>5</v>
      </c>
      <c r="LI910" s="109" t="n">
        <v>3.1</v>
      </c>
      <c r="LJ910" s="109" t="n">
        <v>4.9</v>
      </c>
      <c r="LK910" s="109" t="n">
        <v>6</v>
      </c>
      <c r="LL910" s="109" t="n">
        <v>6.1</v>
      </c>
      <c r="LM910" s="109" t="n">
        <v>9.6</v>
      </c>
      <c r="LN910" s="109" t="n">
        <v>12.4</v>
      </c>
      <c r="LO910" s="110" t="n">
        <f aca="false">SUM(LC910:LN910)/12</f>
        <v>8.91666666666667</v>
      </c>
      <c r="MA910" s="1" t="n">
        <f aca="false">MA909+1</f>
        <v>2010</v>
      </c>
      <c r="MB910" s="113" t="s">
        <v>169</v>
      </c>
      <c r="MC910" s="109" t="n">
        <v>14.4</v>
      </c>
      <c r="MD910" s="109" t="n">
        <v>15</v>
      </c>
      <c r="ME910" s="109" t="n">
        <v>12.8</v>
      </c>
      <c r="MF910" s="109" t="n">
        <v>11.6</v>
      </c>
      <c r="MG910" s="109" t="n">
        <v>8.7</v>
      </c>
      <c r="MH910" s="109" t="n">
        <v>7.2</v>
      </c>
      <c r="MI910" s="109" t="n">
        <v>5.5</v>
      </c>
      <c r="MJ910" s="109" t="n">
        <v>6.8</v>
      </c>
      <c r="MK910" s="109" t="n">
        <v>8</v>
      </c>
      <c r="ML910" s="109" t="n">
        <v>8.3</v>
      </c>
      <c r="MM910" s="109" t="n">
        <v>11.4</v>
      </c>
      <c r="MN910" s="109" t="n">
        <v>13.1</v>
      </c>
      <c r="MO910" s="110" t="n">
        <f aca="false">SUM(MC910:MN910)/12</f>
        <v>10.2333333333333</v>
      </c>
      <c r="NA910" s="1" t="n">
        <f aca="false">NA909+1</f>
        <v>2009</v>
      </c>
      <c r="NB910" s="113" t="s">
        <v>168</v>
      </c>
      <c r="NC910" s="109" t="n">
        <v>19.1</v>
      </c>
      <c r="ND910" s="109" t="n">
        <v>20.7</v>
      </c>
      <c r="NE910" s="109" t="n">
        <v>16.1</v>
      </c>
      <c r="NF910" s="109" t="n">
        <v>12.7</v>
      </c>
      <c r="NG910" s="109" t="n">
        <v>8.3</v>
      </c>
      <c r="NH910" s="109" t="n">
        <v>7.1</v>
      </c>
      <c r="NI910" s="109" t="n">
        <v>6.8</v>
      </c>
      <c r="NJ910" s="109" t="n">
        <v>7.8</v>
      </c>
      <c r="NK910" s="109" t="n">
        <v>9.9</v>
      </c>
      <c r="NL910" s="109" t="n">
        <v>12.2</v>
      </c>
      <c r="NM910" s="109" t="n">
        <v>16.7</v>
      </c>
      <c r="NN910" s="109" t="n">
        <v>17.1</v>
      </c>
      <c r="NO910" s="110" t="n">
        <f aca="false">SUM(NC910:NN910)/12</f>
        <v>12.875</v>
      </c>
      <c r="OA910" s="5"/>
    </row>
    <row r="911" customFormat="false" ht="12.75" hidden="false" customHeight="false" outlineLevel="0" collapsed="false">
      <c r="A911" s="101"/>
      <c r="B911" s="102" t="n">
        <f aca="false">AVERAGE(AO911,BO911,CO911,DO911,EO911,FO911,GO911,HO911,IO911,JO911,KO911,LO911,MO911,NN911)</f>
        <v>11.3910714285714</v>
      </c>
      <c r="C911" s="103" t="n">
        <f aca="false">AVERAGE(B907:B911)</f>
        <v>11.3894047619048</v>
      </c>
      <c r="D911" s="104" t="n">
        <f aca="false">AVERAGE(B902:B911)</f>
        <v>11.1690476190476</v>
      </c>
      <c r="E911" s="102" t="n">
        <f aca="false">AVERAGE(B892:B911)</f>
        <v>11.1559375</v>
      </c>
      <c r="F911" s="105" t="n">
        <f aca="false">AVERAGE(B862:B911)</f>
        <v>11.1099285714286</v>
      </c>
      <c r="G911" s="3" t="n">
        <f aca="false">MAX(AC911:AN911,BC911:BN911,CC911:CN911,DC911:DN911,EC911:EN911,FC911:FN911,GC911:GN911,HC911:HN911,IC911:IN911,JC911:JN911,KC911:KN911,LC911:LN911,MC911:MN911,NB911:NM911)</f>
        <v>24.3</v>
      </c>
      <c r="H911" s="106" t="n">
        <f aca="false">MEDIAN(AC911:AN911,BC911:BN911,CC911:CN911,DC911:DN911,EC911:EN911,FC911:FN911,GC911:GN911,HC911:HN911,IC911:IN911,JC911:JN911,KC911:KN911,LC911:LN911,MC911:MN911,NB911:NM911)</f>
        <v>11</v>
      </c>
      <c r="I911" s="5" t="n">
        <f aca="false">MIN(AC911:AN911,BC911:BN911,CC911:CN911,DC911:DN911,EC911:EN911,FC911:FN911,GC911:GN911,HC911:HN911,IC911:IN911,JC911:JN911,KC911:KN911,LC911:LN911,MC911:MN911,NB911:NM911)</f>
        <v>3.5</v>
      </c>
      <c r="J911" s="107" t="n">
        <f aca="false">(G911+I911)/2</f>
        <v>13.9</v>
      </c>
      <c r="AA911" s="1" t="n">
        <f aca="false">AA910+1</f>
        <v>24</v>
      </c>
      <c r="AB911" s="108" t="n">
        <v>2011</v>
      </c>
      <c r="AC911" s="109" t="n">
        <v>17.1</v>
      </c>
      <c r="AD911" s="109" t="n">
        <v>17.7</v>
      </c>
      <c r="AE911" s="109" t="n">
        <v>15</v>
      </c>
      <c r="AF911" s="109" t="n">
        <v>11.5</v>
      </c>
      <c r="AG911" s="109" t="n">
        <v>9.8</v>
      </c>
      <c r="AH911" s="109" t="n">
        <v>7.8</v>
      </c>
      <c r="AI911" s="109" t="n">
        <v>7.1</v>
      </c>
      <c r="AJ911" s="109" t="n">
        <v>8.2</v>
      </c>
      <c r="AK911" s="109" t="n">
        <v>9.3</v>
      </c>
      <c r="AL911" s="109" t="n">
        <v>12.5</v>
      </c>
      <c r="AM911" s="109" t="n">
        <v>14.3</v>
      </c>
      <c r="AN911" s="109" t="n">
        <v>15.3</v>
      </c>
      <c r="AO911" s="110" t="n">
        <f aca="false">SUM(AC911:AN911)/12</f>
        <v>12.1333333333333</v>
      </c>
      <c r="AQ911" s="112"/>
      <c r="AR911" s="109"/>
      <c r="AS911" s="109"/>
      <c r="AT911" s="109"/>
      <c r="AU911" s="109"/>
      <c r="AV911" s="109"/>
      <c r="AW911" s="109"/>
      <c r="AX911" s="109"/>
      <c r="AY911" s="109"/>
      <c r="AZ911" s="109"/>
      <c r="BA911" s="1" t="n">
        <f aca="false">BA910+1</f>
        <v>2011</v>
      </c>
      <c r="BB911" s="113" t="s">
        <v>170</v>
      </c>
      <c r="BC911" s="109" t="n">
        <v>15.2</v>
      </c>
      <c r="BD911" s="109" t="n">
        <v>15.7</v>
      </c>
      <c r="BE911" s="109" t="n">
        <v>12.5</v>
      </c>
      <c r="BF911" s="109" t="n">
        <v>9</v>
      </c>
      <c r="BG911" s="109" t="n">
        <v>7</v>
      </c>
      <c r="BH911" s="109" t="n">
        <v>5.1</v>
      </c>
      <c r="BI911" s="109" t="n">
        <v>4.8</v>
      </c>
      <c r="BJ911" s="109" t="n">
        <v>6.1</v>
      </c>
      <c r="BK911" s="109" t="n">
        <v>6.2</v>
      </c>
      <c r="BL911" s="109" t="n">
        <v>9.6</v>
      </c>
      <c r="BM911" s="109" t="n">
        <v>11.3</v>
      </c>
      <c r="BN911" s="109" t="n">
        <v>12.8</v>
      </c>
      <c r="BO911" s="110" t="n">
        <f aca="false">SUM(BC911:BN911)/12</f>
        <v>9.60833333333333</v>
      </c>
      <c r="BP911" s="109"/>
      <c r="BQ911" s="109"/>
      <c r="BR911" s="109"/>
      <c r="BS911" s="109"/>
      <c r="CA911" s="1" t="n">
        <f aca="false">CA910+1</f>
        <v>2011</v>
      </c>
      <c r="CB911" s="111" t="n">
        <v>2011</v>
      </c>
      <c r="CC911" s="109" t="n">
        <v>16.6</v>
      </c>
      <c r="CD911" s="109" t="n">
        <v>16.6</v>
      </c>
      <c r="CE911" s="109" t="n">
        <v>15</v>
      </c>
      <c r="CF911" s="109" t="n">
        <v>14.3</v>
      </c>
      <c r="CG911" s="109" t="n">
        <v>12.4</v>
      </c>
      <c r="CH911" s="109" t="n">
        <v>11.3</v>
      </c>
      <c r="CI911" s="109" t="n">
        <v>10.3</v>
      </c>
      <c r="CJ911" s="109" t="n">
        <v>11.3</v>
      </c>
      <c r="CK911" s="109" t="n">
        <v>11</v>
      </c>
      <c r="CL911" s="109" t="n">
        <v>12.2</v>
      </c>
      <c r="CM911" s="109" t="n">
        <v>14.2</v>
      </c>
      <c r="CN911" s="109" t="n">
        <v>15.3</v>
      </c>
      <c r="CO911" s="110" t="n">
        <f aca="false">SUM(CC911:CN911)/12</f>
        <v>13.375</v>
      </c>
      <c r="DA911" s="1" t="n">
        <f aca="false">DA910+1</f>
        <v>2011</v>
      </c>
      <c r="DB911" s="113" t="s">
        <v>170</v>
      </c>
      <c r="DC911" s="109" t="n">
        <v>15.4</v>
      </c>
      <c r="DD911" s="109" t="n">
        <v>15.5</v>
      </c>
      <c r="DE911" s="109" t="n">
        <v>12.5</v>
      </c>
      <c r="DF911" s="109" t="n">
        <v>9.3</v>
      </c>
      <c r="DG911" s="109" t="n">
        <v>7.4</v>
      </c>
      <c r="DH911" s="109" t="n">
        <v>5.5</v>
      </c>
      <c r="DI911" s="109" t="n">
        <v>5.2</v>
      </c>
      <c r="DJ911" s="109" t="n">
        <v>7.1</v>
      </c>
      <c r="DK911" s="109" t="n">
        <v>5.8</v>
      </c>
      <c r="DL911" s="109" t="n">
        <v>9.5</v>
      </c>
      <c r="DM911" s="109" t="n">
        <v>12.3</v>
      </c>
      <c r="DN911" s="109" t="n">
        <v>12.8</v>
      </c>
      <c r="DO911" s="110" t="n">
        <f aca="false">SUM(DC911:DN911)/12</f>
        <v>9.85833333333333</v>
      </c>
      <c r="EA911" s="1" t="n">
        <f aca="false">EA910+1</f>
        <v>2011</v>
      </c>
      <c r="EB911" s="113" t="s">
        <v>170</v>
      </c>
      <c r="EC911" s="109" t="n">
        <v>24.3</v>
      </c>
      <c r="ED911" s="109" t="n">
        <v>22.6</v>
      </c>
      <c r="EE911" s="109" t="n">
        <v>19</v>
      </c>
      <c r="EF911" s="109" t="n">
        <v>12.3</v>
      </c>
      <c r="EG911" s="109" t="n">
        <v>8.4</v>
      </c>
      <c r="EH911" s="109" t="n">
        <v>4.7</v>
      </c>
      <c r="EI911" s="109" t="n">
        <v>5.2</v>
      </c>
      <c r="EJ911" s="109" t="n">
        <v>7.4</v>
      </c>
      <c r="EK911" s="109" t="n">
        <v>9.8</v>
      </c>
      <c r="EL911" s="109" t="n">
        <v>14.5</v>
      </c>
      <c r="EM911" s="109" t="n">
        <v>18</v>
      </c>
      <c r="EN911" s="109" t="n">
        <v>19.5</v>
      </c>
      <c r="EO911" s="110" t="n">
        <f aca="false">SUM(EC911:EN911)/12</f>
        <v>13.8083333333333</v>
      </c>
      <c r="FA911" s="1" t="n">
        <f aca="false">FA910+1</f>
        <v>2011</v>
      </c>
      <c r="FB911" s="113" t="s">
        <v>170</v>
      </c>
      <c r="FC911" s="109" t="n">
        <v>13.2</v>
      </c>
      <c r="FD911" s="109" t="n">
        <v>13.3</v>
      </c>
      <c r="FE911" s="109" t="n">
        <v>11.4</v>
      </c>
      <c r="FF911" s="109" t="n">
        <v>9.1</v>
      </c>
      <c r="FG911" s="109" t="n">
        <v>7.4</v>
      </c>
      <c r="FH911" s="109" t="n">
        <v>6</v>
      </c>
      <c r="FI911" s="109" t="n">
        <v>5.4</v>
      </c>
      <c r="FJ911" s="109" t="n">
        <v>6.7</v>
      </c>
      <c r="FK911" s="109" t="n">
        <v>6.7</v>
      </c>
      <c r="FL911" s="109" t="n">
        <v>8.8</v>
      </c>
      <c r="FM911" s="109" t="n">
        <v>10.9</v>
      </c>
      <c r="FN911" s="109" t="n">
        <v>11.2</v>
      </c>
      <c r="FO911" s="110" t="n">
        <f aca="false">SUM(FC911:FN911)/12</f>
        <v>9.175</v>
      </c>
      <c r="GA911" s="1" t="n">
        <f aca="false">GA910+1</f>
        <v>2011</v>
      </c>
      <c r="GB911" s="113" t="s">
        <v>170</v>
      </c>
      <c r="GC911" s="109" t="n">
        <v>12.1</v>
      </c>
      <c r="GD911" s="109" t="n">
        <v>12.3</v>
      </c>
      <c r="GE911" s="109" t="n">
        <v>10.9</v>
      </c>
      <c r="GF911" s="109" t="n">
        <v>9.2</v>
      </c>
      <c r="GG911" s="109" t="n">
        <v>7.8</v>
      </c>
      <c r="GH911" s="109" t="n">
        <v>6.2</v>
      </c>
      <c r="GI911" s="109" t="n">
        <v>6</v>
      </c>
      <c r="GJ911" s="109" t="n">
        <v>6.9</v>
      </c>
      <c r="GK911" s="109" t="n">
        <v>7</v>
      </c>
      <c r="GL911" s="109" t="n">
        <v>8.6</v>
      </c>
      <c r="GM911" s="109" t="n">
        <v>10.1</v>
      </c>
      <c r="GN911" s="109" t="n">
        <v>10.7</v>
      </c>
      <c r="GO911" s="110" t="n">
        <f aca="false">SUM(GC911:GN911)/12</f>
        <v>8.98333333333333</v>
      </c>
      <c r="HA911" s="1" t="n">
        <f aca="false">HA910+1</f>
        <v>2011</v>
      </c>
      <c r="HB911" s="113" t="s">
        <v>170</v>
      </c>
      <c r="HC911" s="109" t="n">
        <v>16.4</v>
      </c>
      <c r="HD911" s="109" t="n">
        <v>16.9</v>
      </c>
      <c r="HE911" s="109" t="n">
        <v>15.2</v>
      </c>
      <c r="HF911" s="109" t="n">
        <v>11.8</v>
      </c>
      <c r="HG911" s="109" t="n">
        <v>10.3</v>
      </c>
      <c r="HH911" s="109" t="n">
        <v>8.6</v>
      </c>
      <c r="HI911" s="109" t="n">
        <v>7.6</v>
      </c>
      <c r="HJ911" s="109" t="n">
        <v>7.8</v>
      </c>
      <c r="HK911" s="109" t="n">
        <v>7.5</v>
      </c>
      <c r="HL911" s="109" t="n">
        <v>11</v>
      </c>
      <c r="HM911" s="109" t="n">
        <v>12.4</v>
      </c>
      <c r="HN911" s="109" t="n">
        <v>14.9</v>
      </c>
      <c r="HO911" s="110" t="n">
        <f aca="false">SUM(HC911:HN911)/12</f>
        <v>11.7</v>
      </c>
      <c r="IA911" s="1" t="n">
        <f aca="false">IA910+1</f>
        <v>2011</v>
      </c>
      <c r="IB911" s="113" t="s">
        <v>170</v>
      </c>
      <c r="IC911" s="109" t="n">
        <v>19.6</v>
      </c>
      <c r="ID911" s="109" t="n">
        <v>19.3</v>
      </c>
      <c r="IE911" s="109" t="n">
        <v>16.4</v>
      </c>
      <c r="IF911" s="109" t="n">
        <v>13.6</v>
      </c>
      <c r="IG911" s="109" t="n">
        <v>10.5</v>
      </c>
      <c r="IH911" s="109" t="n">
        <v>8.2</v>
      </c>
      <c r="II911" s="109" t="n">
        <v>8.1</v>
      </c>
      <c r="IJ911" s="109" t="n">
        <v>9.4</v>
      </c>
      <c r="IK911" s="109" t="n">
        <v>11</v>
      </c>
      <c r="IL911" s="109" t="n">
        <v>12.8</v>
      </c>
      <c r="IM911" s="109" t="n">
        <v>15.9</v>
      </c>
      <c r="IN911" s="109" t="n">
        <v>17.6</v>
      </c>
      <c r="IO911" s="110" t="n">
        <f aca="false">SUM(IC911:IN911)/12</f>
        <v>13.5333333333333</v>
      </c>
      <c r="JA911" s="1" t="n">
        <f aca="false">JA910+1</f>
        <v>2011</v>
      </c>
      <c r="JB911" s="113" t="s">
        <v>170</v>
      </c>
      <c r="JC911" s="109" t="n">
        <v>14.2</v>
      </c>
      <c r="JD911" s="109" t="n">
        <v>14.2</v>
      </c>
      <c r="JE911" s="109" t="n">
        <v>12.2</v>
      </c>
      <c r="JF911" s="109" t="n">
        <v>11.4</v>
      </c>
      <c r="JG911" s="109" t="n">
        <v>10.4</v>
      </c>
      <c r="JH911" s="109" t="n">
        <v>9.2</v>
      </c>
      <c r="JI911" s="109" t="n">
        <v>8.6</v>
      </c>
      <c r="JJ911" s="109" t="n">
        <v>9.3</v>
      </c>
      <c r="JK911" s="109" t="n">
        <v>9.7</v>
      </c>
      <c r="JL911" s="109" t="n">
        <v>11.1</v>
      </c>
      <c r="JM911" s="109" t="n">
        <v>13.1</v>
      </c>
      <c r="JN911" s="109" t="n">
        <v>13.3</v>
      </c>
      <c r="JO911" s="110" t="n">
        <f aca="false">SUM(JC911:JN911)/12</f>
        <v>11.3916666666667</v>
      </c>
      <c r="KA911" s="1" t="n">
        <f aca="false">KA910+1</f>
        <v>2011</v>
      </c>
      <c r="KB911" s="123" t="s">
        <v>170</v>
      </c>
      <c r="KC911" s="109" t="n">
        <v>14.8</v>
      </c>
      <c r="KD911" s="109" t="n">
        <v>16.1</v>
      </c>
      <c r="KE911" s="109" t="n">
        <v>12.8</v>
      </c>
      <c r="KF911" s="109" t="n">
        <v>9.1</v>
      </c>
      <c r="KG911" s="109" t="n">
        <v>8.5</v>
      </c>
      <c r="KH911" s="109" t="n">
        <v>6.2</v>
      </c>
      <c r="KI911" s="109" t="n">
        <v>5.3</v>
      </c>
      <c r="KJ911" s="109" t="n">
        <v>6.4</v>
      </c>
      <c r="KK911" s="109" t="n">
        <v>5.2</v>
      </c>
      <c r="KL911" s="109" t="n">
        <v>8.7</v>
      </c>
      <c r="KM911" s="109" t="n">
        <v>11.5</v>
      </c>
      <c r="KN911" s="109" t="n">
        <v>12.5</v>
      </c>
      <c r="KO911" s="110" t="n">
        <f aca="false">SUM(KC911:KN911)/12</f>
        <v>9.75833333333334</v>
      </c>
      <c r="LA911" s="1" t="n">
        <f aca="false">LA910+1</f>
        <v>2011</v>
      </c>
      <c r="LB911" s="113" t="s">
        <v>170</v>
      </c>
      <c r="LC911" s="109" t="n">
        <v>14.9</v>
      </c>
      <c r="LD911" s="109" t="n">
        <v>15.4</v>
      </c>
      <c r="LE911" s="109" t="n">
        <v>12.6</v>
      </c>
      <c r="LF911" s="109" t="n">
        <v>9.2</v>
      </c>
      <c r="LG911" s="109" t="n">
        <v>7.3</v>
      </c>
      <c r="LH911" s="109" t="n">
        <v>5.8</v>
      </c>
      <c r="LI911" s="109" t="n">
        <v>5.1</v>
      </c>
      <c r="LJ911" s="109" t="n">
        <v>5.3</v>
      </c>
      <c r="LK911" s="109" t="n">
        <v>4.7</v>
      </c>
      <c r="LL911" s="109" t="n">
        <v>8.4</v>
      </c>
      <c r="LM911" s="109" t="n">
        <v>11.3</v>
      </c>
      <c r="LN911" s="109" t="n">
        <v>12.7</v>
      </c>
      <c r="LO911" s="110" t="n">
        <f aca="false">SUM(LC911:LN911)/12</f>
        <v>9.39166666666667</v>
      </c>
      <c r="MA911" s="1" t="n">
        <f aca="false">MA910+1</f>
        <v>2011</v>
      </c>
      <c r="MB911" s="113" t="s">
        <v>170</v>
      </c>
      <c r="MC911" s="109" t="n">
        <v>15.1</v>
      </c>
      <c r="MD911" s="109" t="n">
        <v>15</v>
      </c>
      <c r="ME911" s="109" t="n">
        <v>12.6</v>
      </c>
      <c r="MF911" s="109" t="n">
        <v>10.2</v>
      </c>
      <c r="MG911" s="109" t="n">
        <v>9.1</v>
      </c>
      <c r="MH911" s="109" t="n">
        <v>7.6</v>
      </c>
      <c r="MI911" s="109" t="n">
        <v>6.7</v>
      </c>
      <c r="MJ911" s="109" t="n">
        <v>7.8</v>
      </c>
      <c r="MK911" s="109" t="n">
        <v>7.2</v>
      </c>
      <c r="ML911" s="109" t="n">
        <v>9.8</v>
      </c>
      <c r="MM911" s="109" t="n">
        <v>12.4</v>
      </c>
      <c r="MN911" s="109" t="n">
        <v>13.2</v>
      </c>
      <c r="MO911" s="110" t="n">
        <f aca="false">SUM(MC911:MN911)/12</f>
        <v>10.5583333333333</v>
      </c>
      <c r="NA911" s="1" t="n">
        <f aca="false">NA910+1</f>
        <v>2010</v>
      </c>
      <c r="NB911" s="113" t="s">
        <v>169</v>
      </c>
      <c r="NC911" s="109" t="n">
        <v>20.1</v>
      </c>
      <c r="ND911" s="109" t="n">
        <v>19.9</v>
      </c>
      <c r="NE911" s="109" t="n">
        <v>17.2</v>
      </c>
      <c r="NF911" s="109" t="n">
        <v>13.6</v>
      </c>
      <c r="NG911" s="109" t="n">
        <v>8.7</v>
      </c>
      <c r="NH911" s="109" t="n">
        <v>4.2</v>
      </c>
      <c r="NI911" s="109" t="n">
        <v>3.5</v>
      </c>
      <c r="NJ911" s="109" t="n">
        <v>4.9</v>
      </c>
      <c r="NK911" s="109" t="n">
        <v>7.9</v>
      </c>
      <c r="NL911" s="109" t="n">
        <v>11.9</v>
      </c>
      <c r="NM911" s="109" t="n">
        <v>14.2</v>
      </c>
      <c r="NN911" s="109" t="n">
        <v>16.2</v>
      </c>
      <c r="NO911" s="110" t="n">
        <f aca="false">SUM(NC911:NN911)/12</f>
        <v>11.8583333333333</v>
      </c>
      <c r="OA911" s="5"/>
    </row>
    <row r="912" customFormat="false" ht="12.75" hidden="false" customHeight="false" outlineLevel="0" collapsed="false">
      <c r="A912" s="101"/>
      <c r="B912" s="102" t="n">
        <f aca="false">AVERAGE(AO912,BO912,CO912,DO912,EO912,FO912,GO912,HO912,IO912,JO912,KO912,LO912,MO912,NN912)</f>
        <v>11.2198412698413</v>
      </c>
      <c r="C912" s="103" t="n">
        <f aca="false">AVERAGE(B908:B912)</f>
        <v>11.2943253968254</v>
      </c>
      <c r="D912" s="104" t="n">
        <f aca="false">AVERAGE(B903:B912)</f>
        <v>11.2335317460317</v>
      </c>
      <c r="E912" s="102" t="n">
        <f aca="false">AVERAGE(B893:B912)</f>
        <v>11.1694494047619</v>
      </c>
      <c r="F912" s="105" t="n">
        <f aca="false">AVERAGE(B863:B912)</f>
        <v>11.1148492063492</v>
      </c>
      <c r="G912" s="3" t="n">
        <f aca="false">MAX(AC912:AN912,BC912:BN912,CC912:CN912,DC912:DN912,EC912:EN912,FC912:FN912,GC912:GN912,HC912:HN912,IC912:IN912,JC912:JN912,KC912:KN912,LC912:LN912,MC912:MN912,NB912:NM912)</f>
        <v>22.9</v>
      </c>
      <c r="H912" s="106" t="n">
        <f aca="false">MEDIAN(AC912:AN912,BC912:BN912,CC912:CN912,DC912:DN912,EC912:EN912,FC912:FN912,GC912:GN912,HC912:HN912,IC912:IN912,JC912:JN912,KC912:KN912,LC912:LN912,MC912:MN912,NB912:NM912)</f>
        <v>10.6</v>
      </c>
      <c r="I912" s="5" t="n">
        <f aca="false">MIN(AC912:AN912,BC912:BN912,CC912:CN912,DC912:DN912,EC912:EN912,FC912:FN912,GC912:GN912,HC912:HN912,IC912:IN912,JC912:JN912,KC912:KN912,LC912:LN912,MC912:MN912,NB912:NM912)</f>
        <v>3.1</v>
      </c>
      <c r="J912" s="107" t="n">
        <f aca="false">(G912+I912)/2</f>
        <v>13</v>
      </c>
      <c r="AA912" s="1" t="n">
        <f aca="false">AA911+1</f>
        <v>25</v>
      </c>
      <c r="AB912" s="108" t="n">
        <v>2012</v>
      </c>
      <c r="AC912" s="109" t="n">
        <v>18.1</v>
      </c>
      <c r="AD912" s="109" t="n">
        <v>16.8</v>
      </c>
      <c r="AE912" s="109" t="n">
        <v>14.7</v>
      </c>
      <c r="AF912" s="109" t="n">
        <v>12</v>
      </c>
      <c r="AG912" s="109" t="n">
        <v>8.7</v>
      </c>
      <c r="AH912" s="109" t="n">
        <v>7.2</v>
      </c>
      <c r="AI912" s="109" t="n">
        <v>7.5</v>
      </c>
      <c r="AJ912" s="109" t="n">
        <v>7.4</v>
      </c>
      <c r="AK912" s="109" t="n">
        <v>9</v>
      </c>
      <c r="AL912" s="109" t="n">
        <v>9.6</v>
      </c>
      <c r="AM912" s="109" t="n">
        <v>14.5</v>
      </c>
      <c r="AN912" s="109" t="n">
        <v>15.5</v>
      </c>
      <c r="AO912" s="110" t="n">
        <f aca="false">SUM(AC912:AN912)/12</f>
        <v>11.75</v>
      </c>
      <c r="AQ912" s="112"/>
      <c r="AR912" s="109"/>
      <c r="AS912" s="109"/>
      <c r="AT912" s="109"/>
      <c r="AU912" s="109"/>
      <c r="AV912" s="109"/>
      <c r="AW912" s="109"/>
      <c r="AX912" s="109"/>
      <c r="AY912" s="109"/>
      <c r="AZ912" s="109"/>
      <c r="BA912" s="1" t="n">
        <f aca="false">BA911+1</f>
        <v>2012</v>
      </c>
      <c r="BB912" s="113" t="s">
        <v>171</v>
      </c>
      <c r="BC912" s="109" t="n">
        <v>15.5</v>
      </c>
      <c r="BD912" s="109" t="n">
        <v>14.3</v>
      </c>
      <c r="BE912" s="109" t="n">
        <v>11.8</v>
      </c>
      <c r="BF912" s="109" t="n">
        <v>8.3</v>
      </c>
      <c r="BG912" s="109" t="n">
        <v>4.7</v>
      </c>
      <c r="BH912" s="109" t="n">
        <v>5.1</v>
      </c>
      <c r="BI912" s="109" t="n">
        <v>5</v>
      </c>
      <c r="BJ912" s="109" t="n">
        <v>4.9</v>
      </c>
      <c r="BK912" s="109" t="n">
        <v>6.1</v>
      </c>
      <c r="BL912" s="109" t="n">
        <v>7.7</v>
      </c>
      <c r="BM912" s="109" t="n">
        <v>11.7</v>
      </c>
      <c r="BN912" s="109" t="n">
        <v>12.5</v>
      </c>
      <c r="BO912" s="110" t="n">
        <f aca="false">SUM(BC912:BN912)/12</f>
        <v>8.96666666666667</v>
      </c>
      <c r="BP912" s="109"/>
      <c r="BQ912" s="109"/>
      <c r="BR912" s="109"/>
      <c r="BS912" s="109"/>
      <c r="CA912" s="1" t="n">
        <f aca="false">CA911+1</f>
        <v>2012</v>
      </c>
      <c r="CB912" s="111" t="n">
        <v>2012</v>
      </c>
      <c r="CC912" s="109" t="n">
        <v>17</v>
      </c>
      <c r="CD912" s="109" t="n">
        <v>16.6</v>
      </c>
      <c r="CE912" s="109" t="n">
        <v>15.8</v>
      </c>
      <c r="CF912" s="109" t="n">
        <v>15.2</v>
      </c>
      <c r="CG912" s="109" t="n">
        <v>12.6</v>
      </c>
      <c r="CH912" s="109" t="n">
        <v>10.6</v>
      </c>
      <c r="CI912" s="109" t="n">
        <v>10.1</v>
      </c>
      <c r="CJ912" s="109" t="n">
        <v>9.2</v>
      </c>
      <c r="CK912" s="109" t="n">
        <v>10.5</v>
      </c>
      <c r="CL912" s="109" t="n">
        <v>11.8</v>
      </c>
      <c r="CM912" s="109" t="n">
        <v>13.8</v>
      </c>
      <c r="CN912" s="109" t="n">
        <v>15.2</v>
      </c>
      <c r="CO912" s="110" t="n">
        <f aca="false">SUM(CC912:CN912)/12</f>
        <v>13.2</v>
      </c>
      <c r="DA912" s="1" t="n">
        <f aca="false">DA911+1</f>
        <v>2012</v>
      </c>
      <c r="DB912" s="113" t="s">
        <v>171</v>
      </c>
      <c r="DC912" s="109" t="n">
        <v>15.9</v>
      </c>
      <c r="DD912" s="109" t="n">
        <v>14.3</v>
      </c>
      <c r="DE912" s="109" t="n">
        <v>12.4</v>
      </c>
      <c r="DF912" s="109" t="n">
        <v>10.2</v>
      </c>
      <c r="DG912" s="109" t="n">
        <v>6.8</v>
      </c>
      <c r="DH912" s="109" t="n">
        <v>5.3</v>
      </c>
      <c r="DI912" s="109" t="n">
        <v>5.2</v>
      </c>
      <c r="DJ912" s="109" t="n">
        <v>5.1</v>
      </c>
      <c r="DK912" s="109" t="n">
        <v>6.7</v>
      </c>
      <c r="DL912" s="109" t="n">
        <v>8.2</v>
      </c>
      <c r="DM912" s="109" t="n">
        <v>11.1</v>
      </c>
      <c r="DN912" s="109" t="n">
        <v>13.4</v>
      </c>
      <c r="DO912" s="110" t="n">
        <f aca="false">SUM(DC912:DN912)/12</f>
        <v>9.55</v>
      </c>
      <c r="EA912" s="1" t="n">
        <f aca="false">EA911+1</f>
        <v>2012</v>
      </c>
      <c r="EB912" s="113" t="s">
        <v>171</v>
      </c>
      <c r="EC912" s="109" t="n">
        <v>22.9</v>
      </c>
      <c r="ED912" s="109" t="n">
        <v>21</v>
      </c>
      <c r="EE912" s="109" t="n">
        <v>17.2</v>
      </c>
      <c r="EF912" s="109" t="n">
        <v>13.4</v>
      </c>
      <c r="EG912" s="109" t="n">
        <v>6.8</v>
      </c>
      <c r="EH912" s="109" t="n">
        <v>4.4</v>
      </c>
      <c r="EI912" s="109" t="n">
        <v>3.1</v>
      </c>
      <c r="EJ912" s="109" t="n">
        <v>4.9</v>
      </c>
      <c r="EK912" s="109" t="n">
        <v>9.6</v>
      </c>
      <c r="EL912" s="109" t="n">
        <v>13.4</v>
      </c>
      <c r="EM912" s="109" t="n">
        <v>19.3</v>
      </c>
      <c r="EN912" s="109" t="n">
        <v>20.7</v>
      </c>
      <c r="EO912" s="110" t="n">
        <f aca="false">SUM(EC912:EN912)/12</f>
        <v>13.0583333333333</v>
      </c>
      <c r="FA912" s="1" t="n">
        <f aca="false">FA911+1</f>
        <v>2012</v>
      </c>
      <c r="FB912" s="113" t="s">
        <v>171</v>
      </c>
      <c r="FC912" s="109" t="n">
        <v>13.9</v>
      </c>
      <c r="FD912" s="109" t="n">
        <v>13.5</v>
      </c>
      <c r="FE912" s="109" t="n">
        <v>11</v>
      </c>
      <c r="FF912" s="109" t="n">
        <v>9.6</v>
      </c>
      <c r="FG912" s="109" t="n">
        <v>7</v>
      </c>
      <c r="FH912" s="109" t="n">
        <v>5.6</v>
      </c>
      <c r="FI912" s="109" t="n">
        <v>5.2</v>
      </c>
      <c r="FJ912" s="109" t="n">
        <v>5.5</v>
      </c>
      <c r="FK912" s="109" t="n">
        <v>6.8</v>
      </c>
      <c r="FL912" s="109" t="n">
        <v>8.1</v>
      </c>
      <c r="FM912" s="109" t="n">
        <v>10.7</v>
      </c>
      <c r="FN912" s="109" t="n">
        <v>11.8</v>
      </c>
      <c r="FO912" s="110" t="n">
        <f aca="false">SUM(FC912:FN912)/12</f>
        <v>9.05833333333333</v>
      </c>
      <c r="GA912" s="1" t="n">
        <f aca="false">GA911+1</f>
        <v>2012</v>
      </c>
      <c r="GB912" s="113" t="s">
        <v>171</v>
      </c>
      <c r="GC912" s="109" t="n">
        <v>13.3</v>
      </c>
      <c r="GD912" s="109" t="n">
        <v>12.9</v>
      </c>
      <c r="GE912" s="109" t="n">
        <v>10.9</v>
      </c>
      <c r="GF912" s="109" t="n">
        <v>9.4</v>
      </c>
      <c r="GG912" s="109" t="n">
        <v>7.9</v>
      </c>
      <c r="GH912" s="109" t="n">
        <v>5.7</v>
      </c>
      <c r="GI912" s="109" t="n">
        <v>5.6</v>
      </c>
      <c r="GJ912" s="109" t="n">
        <v>6</v>
      </c>
      <c r="GK912" s="109" t="n">
        <v>6.4</v>
      </c>
      <c r="GL912" s="109" t="n">
        <v>6.7</v>
      </c>
      <c r="GM912" s="109" t="n">
        <v>9</v>
      </c>
      <c r="GN912" s="109" t="n">
        <v>10.8</v>
      </c>
      <c r="GO912" s="110" t="n">
        <f aca="false">SUM(GC912:GN912)/12</f>
        <v>8.71666666666667</v>
      </c>
      <c r="HA912" s="1" t="n">
        <f aca="false">HA911+1</f>
        <v>2012</v>
      </c>
      <c r="HB912" s="113" t="s">
        <v>171</v>
      </c>
      <c r="HC912" s="109" t="n">
        <v>16.6</v>
      </c>
      <c r="HD912" s="109" t="n">
        <v>16.1</v>
      </c>
      <c r="HE912" s="109" t="n">
        <v>13.9</v>
      </c>
      <c r="HF912" s="109" t="n">
        <v>12.1</v>
      </c>
      <c r="HG912" s="109" t="n">
        <v>10.5</v>
      </c>
      <c r="HH912" s="109" t="n">
        <v>8.5</v>
      </c>
      <c r="HI912" s="109" t="n">
        <v>6.5</v>
      </c>
      <c r="HJ912" s="109" t="n">
        <v>6.7</v>
      </c>
      <c r="HK912" s="109" t="n">
        <v>7.4</v>
      </c>
      <c r="HL912" s="109" t="n">
        <v>8.6</v>
      </c>
      <c r="HM912" s="109" t="n">
        <v>12.2</v>
      </c>
      <c r="HN912" s="109" t="n">
        <v>13.8</v>
      </c>
      <c r="HO912" s="110" t="n">
        <f aca="false">SUM(HC912:HN912)/12</f>
        <v>11.075</v>
      </c>
      <c r="IA912" s="1" t="n">
        <f aca="false">IA911+1</f>
        <v>2012</v>
      </c>
      <c r="IB912" s="113" t="s">
        <v>171</v>
      </c>
      <c r="IC912" s="109" t="n">
        <v>19.6</v>
      </c>
      <c r="ID912" s="109" t="n">
        <v>17.8</v>
      </c>
      <c r="IE912" s="109" t="n">
        <v>16</v>
      </c>
      <c r="IF912" s="109" t="n">
        <v>14.2</v>
      </c>
      <c r="IG912" s="109" t="n">
        <v>9.6</v>
      </c>
      <c r="IH912" s="109" t="n">
        <v>8.5</v>
      </c>
      <c r="II912" s="109" t="n">
        <v>7.6</v>
      </c>
      <c r="IJ912" s="109" t="n">
        <v>8.6</v>
      </c>
      <c r="IK912" s="122" t="n">
        <f aca="false">AVERAGE(IK908:IK910)</f>
        <v>10.1</v>
      </c>
      <c r="IL912" s="122" t="n">
        <f aca="false">AVERAGE(IL908:IL910)</f>
        <v>12.1333333333333</v>
      </c>
      <c r="IM912" s="122" t="n">
        <f aca="false">AVERAGE(IM908:IM910)</f>
        <v>16.2666666666667</v>
      </c>
      <c r="IN912" s="122" t="n">
        <f aca="false">AVERAGE(IN908:IN910)</f>
        <v>16.9333333333333</v>
      </c>
      <c r="IO912" s="110" t="n">
        <f aca="false">SUM(IC912:IN912)/12</f>
        <v>13.1111111111111</v>
      </c>
      <c r="JA912" s="1" t="n">
        <f aca="false">JA911+1</f>
        <v>2012</v>
      </c>
      <c r="JB912" s="113" t="s">
        <v>171</v>
      </c>
      <c r="JC912" s="109" t="n">
        <v>15.5</v>
      </c>
      <c r="JD912" s="109" t="n">
        <v>14.6</v>
      </c>
      <c r="JE912" s="109" t="n">
        <v>13.5</v>
      </c>
      <c r="JF912" s="109" t="n">
        <v>12.9</v>
      </c>
      <c r="JG912" s="109" t="n">
        <v>11.2</v>
      </c>
      <c r="JH912" s="109" t="n">
        <v>8.7</v>
      </c>
      <c r="JI912" s="109" t="n">
        <v>8.6</v>
      </c>
      <c r="JJ912" s="109" t="n">
        <v>8.7</v>
      </c>
      <c r="JK912" s="109" t="n">
        <v>9.2</v>
      </c>
      <c r="JL912" s="109" t="n">
        <v>10.2</v>
      </c>
      <c r="JM912" s="109" t="n">
        <v>11.9</v>
      </c>
      <c r="JN912" s="109" t="n">
        <v>13.9</v>
      </c>
      <c r="JO912" s="110" t="n">
        <f aca="false">SUM(JC912:JN912)/12</f>
        <v>11.575</v>
      </c>
      <c r="KA912" s="1" t="n">
        <f aca="false">KA911+1</f>
        <v>2012</v>
      </c>
      <c r="KB912" s="123" t="s">
        <v>171</v>
      </c>
      <c r="KC912" s="109" t="n">
        <v>16.1</v>
      </c>
      <c r="KD912" s="109" t="n">
        <v>13.8</v>
      </c>
      <c r="KE912" s="109" t="n">
        <v>12.9</v>
      </c>
      <c r="KF912" s="109" t="n">
        <v>11.1</v>
      </c>
      <c r="KG912" s="109" t="n">
        <v>6.7</v>
      </c>
      <c r="KH912" s="109" t="n">
        <v>5.8</v>
      </c>
      <c r="KI912" s="109" t="n">
        <v>5.9</v>
      </c>
      <c r="KJ912" s="109" t="n">
        <v>4.7</v>
      </c>
      <c r="KK912" s="109" t="n">
        <v>5.4</v>
      </c>
      <c r="KL912" s="109" t="n">
        <v>6.6</v>
      </c>
      <c r="KM912" s="109" t="n">
        <v>11</v>
      </c>
      <c r="KN912" s="109" t="n">
        <v>12.2</v>
      </c>
      <c r="KO912" s="110" t="n">
        <f aca="false">SUM(KC912:KN912)/12</f>
        <v>9.35</v>
      </c>
      <c r="LA912" s="1" t="n">
        <f aca="false">LA911+1</f>
        <v>2012</v>
      </c>
      <c r="LB912" s="113" t="s">
        <v>171</v>
      </c>
      <c r="LC912" s="109" t="n">
        <v>15.6</v>
      </c>
      <c r="LD912" s="109" t="n">
        <v>13.9</v>
      </c>
      <c r="LE912" s="109" t="n">
        <v>12.1</v>
      </c>
      <c r="LF912" s="109" t="n">
        <v>10</v>
      </c>
      <c r="LG912" s="109" t="n">
        <v>5.8</v>
      </c>
      <c r="LH912" s="109" t="n">
        <v>5.4</v>
      </c>
      <c r="LI912" s="109" t="n">
        <v>4.5</v>
      </c>
      <c r="LJ912" s="109" t="n">
        <v>4.3</v>
      </c>
      <c r="LK912" s="109" t="n">
        <v>4.7</v>
      </c>
      <c r="LL912" s="109" t="n">
        <v>6.6</v>
      </c>
      <c r="LM912" s="109" t="n">
        <v>11.4</v>
      </c>
      <c r="LN912" s="109" t="n">
        <v>13.1</v>
      </c>
      <c r="LO912" s="110" t="n">
        <f aca="false">SUM(LC912:LN912)/12</f>
        <v>8.95</v>
      </c>
      <c r="MA912" s="1" t="n">
        <f aca="false">MA911+1</f>
        <v>2012</v>
      </c>
      <c r="MB912" s="113" t="s">
        <v>171</v>
      </c>
      <c r="MC912" s="109" t="n">
        <v>15.6</v>
      </c>
      <c r="MD912" s="109" t="n">
        <v>15</v>
      </c>
      <c r="ME912" s="109" t="n">
        <v>13.1</v>
      </c>
      <c r="MF912" s="109" t="n">
        <v>11.4</v>
      </c>
      <c r="MG912" s="109" t="n">
        <v>9</v>
      </c>
      <c r="MH912" s="109" t="n">
        <v>7.3</v>
      </c>
      <c r="MI912" s="109" t="n">
        <v>6.7</v>
      </c>
      <c r="MJ912" s="109" t="n">
        <v>6.8</v>
      </c>
      <c r="MK912" s="109" t="n">
        <v>7.5</v>
      </c>
      <c r="ML912" s="109" t="n">
        <v>8.8</v>
      </c>
      <c r="MM912" s="109" t="n">
        <v>11.7</v>
      </c>
      <c r="MN912" s="109" t="n">
        <v>13.3</v>
      </c>
      <c r="MO912" s="110" t="n">
        <f aca="false">SUM(MC912:MN912)/12</f>
        <v>10.5166666666667</v>
      </c>
      <c r="NA912" s="1" t="n">
        <f aca="false">NA911+1</f>
        <v>2011</v>
      </c>
      <c r="NB912" s="113" t="s">
        <v>170</v>
      </c>
      <c r="NC912" s="109" t="n">
        <v>21.1</v>
      </c>
      <c r="ND912" s="109" t="n">
        <v>20.2</v>
      </c>
      <c r="NE912" s="109" t="n">
        <v>16.3</v>
      </c>
      <c r="NF912" s="109" t="n">
        <v>11</v>
      </c>
      <c r="NG912" s="109" t="n">
        <v>8.5</v>
      </c>
      <c r="NH912" s="109" t="n">
        <v>5.2</v>
      </c>
      <c r="NI912" s="109" t="n">
        <v>6.1</v>
      </c>
      <c r="NJ912" s="109" t="n">
        <v>6.3</v>
      </c>
      <c r="NK912" s="109" t="n">
        <v>8.5</v>
      </c>
      <c r="NL912" s="109" t="n">
        <v>13.2</v>
      </c>
      <c r="NM912" s="109" t="n">
        <v>16</v>
      </c>
      <c r="NN912" s="109" t="n">
        <v>18.2</v>
      </c>
      <c r="NO912" s="110" t="n">
        <f aca="false">SUM(NC912:NN912)/12</f>
        <v>12.55</v>
      </c>
      <c r="OA912" s="5"/>
    </row>
    <row r="913" customFormat="false" ht="12.75" hidden="false" customHeight="false" outlineLevel="0" collapsed="false">
      <c r="A913" s="101"/>
      <c r="B913" s="102" t="n">
        <f aca="false">AVERAGE(AO913,BO913,CO913,DO913,EO913,FO913,GO913,HO913,IO913,JO913,KO913,LO913,MO913,NN913)</f>
        <v>11.7907076719577</v>
      </c>
      <c r="C913" s="103" t="n">
        <f aca="false">AVERAGE(B909:B913)</f>
        <v>11.4421097883598</v>
      </c>
      <c r="D913" s="104" t="n">
        <f aca="false">AVERAGE(B904:B913)</f>
        <v>11.3029001322751</v>
      </c>
      <c r="E913" s="102" t="n">
        <f aca="false">AVERAGE(B894:B913)</f>
        <v>11.1972585978836</v>
      </c>
      <c r="F913" s="105" t="n">
        <f aca="false">AVERAGE(B864:B913)</f>
        <v>11.1301772486773</v>
      </c>
      <c r="G913" s="3" t="n">
        <f aca="false">MAX(AC913:AN913,BC913:BN913,CC913:CN913,DC913:DN913,EC913:EN913,FC913:FN913,GC913:GN913,HC913:HN913,IC913:IN913,JC913:JN913,KC913:KN913,LC913:LN913,MC913:MN913,NB913:NM913)</f>
        <v>22.6</v>
      </c>
      <c r="H913" s="106" t="n">
        <f aca="false">MEDIAN(AC913:AN913,BC913:BN913,CC913:CN913,DC913:DN913,EC913:EN913,FC913:FN913,GC913:GN913,HC913:HN913,IC913:IN913,JC913:JN913,KC913:KN913,LC913:LN913,MC913:MN913,NB913:NM913)</f>
        <v>10.9</v>
      </c>
      <c r="I913" s="5" t="n">
        <f aca="false">MIN(AC913:AN913,BC913:BN913,CC913:CN913,DC913:DN913,EC913:EN913,FC913:FN913,GC913:GN913,HC913:HN913,IC913:IN913,JC913:JN913,KC913:KN913,LC913:LN913,MC913:MN913,NB913:NM913)</f>
        <v>2.4</v>
      </c>
      <c r="J913" s="107" t="n">
        <f aca="false">(G913+I913)/2</f>
        <v>12.5</v>
      </c>
      <c r="AA913" s="1" t="n">
        <f aca="false">AA912+1</f>
        <v>26</v>
      </c>
      <c r="AB913" s="108" t="n">
        <v>2013</v>
      </c>
      <c r="AC913" s="109" t="n">
        <v>15.7</v>
      </c>
      <c r="AD913" s="109" t="n">
        <v>17.3</v>
      </c>
      <c r="AE913" s="109" t="n">
        <v>17.6</v>
      </c>
      <c r="AF913" s="109" t="n">
        <v>12.5</v>
      </c>
      <c r="AG913" s="109" t="n">
        <v>11.7</v>
      </c>
      <c r="AH913" s="109" t="n">
        <v>8.2</v>
      </c>
      <c r="AI913" s="109" t="n">
        <v>8.8</v>
      </c>
      <c r="AJ913" s="109" t="n">
        <v>9.2</v>
      </c>
      <c r="AK913" s="109" t="n">
        <v>11.7</v>
      </c>
      <c r="AL913" s="109" t="n">
        <v>11.1</v>
      </c>
      <c r="AM913" s="109" t="n">
        <v>12.1</v>
      </c>
      <c r="AN913" s="109" t="n">
        <v>14.6</v>
      </c>
      <c r="AO913" s="110" t="n">
        <f aca="false">SUM(AC913:AN913)/12</f>
        <v>12.5416666666667</v>
      </c>
      <c r="AQ913" s="112"/>
      <c r="AR913" s="109"/>
      <c r="AS913" s="109"/>
      <c r="AT913" s="109"/>
      <c r="AU913" s="109"/>
      <c r="AV913" s="109"/>
      <c r="AW913" s="109"/>
      <c r="AX913" s="109"/>
      <c r="AY913" s="109"/>
      <c r="AZ913" s="109"/>
      <c r="BA913" s="1" t="n">
        <f aca="false">BA912+1</f>
        <v>2013</v>
      </c>
      <c r="BB913" s="113" t="s">
        <v>172</v>
      </c>
      <c r="BC913" s="109" t="n">
        <v>13.3</v>
      </c>
      <c r="BD913" s="109" t="n">
        <v>14.9</v>
      </c>
      <c r="BE913" s="109" t="n">
        <v>14.4</v>
      </c>
      <c r="BF913" s="109" t="n">
        <v>10.7</v>
      </c>
      <c r="BG913" s="109" t="n">
        <v>8.9</v>
      </c>
      <c r="BH913" s="109" t="n">
        <v>5.3</v>
      </c>
      <c r="BI913" s="109" t="n">
        <v>6.1</v>
      </c>
      <c r="BJ913" s="109" t="n">
        <v>6.4</v>
      </c>
      <c r="BK913" s="109" t="n">
        <v>9</v>
      </c>
      <c r="BL913" s="109" t="n">
        <v>7.4</v>
      </c>
      <c r="BM913" s="109" t="n">
        <v>9.2</v>
      </c>
      <c r="BN913" s="109" t="n">
        <v>12.4</v>
      </c>
      <c r="BO913" s="110" t="n">
        <f aca="false">SUM(BC913:BN913)/12</f>
        <v>9.83333333333333</v>
      </c>
      <c r="BP913" s="109"/>
      <c r="BQ913" s="109"/>
      <c r="BR913" s="109"/>
      <c r="BS913" s="109"/>
      <c r="CA913" s="1" t="n">
        <f aca="false">CA912+1</f>
        <v>2013</v>
      </c>
      <c r="CB913" s="111" t="n">
        <v>2013</v>
      </c>
      <c r="CC913" s="109" t="n">
        <v>16.8</v>
      </c>
      <c r="CD913" s="109" t="n">
        <v>17.6</v>
      </c>
      <c r="CE913" s="109" t="n">
        <v>17.7</v>
      </c>
      <c r="CF913" s="109" t="n">
        <v>15.2</v>
      </c>
      <c r="CG913" s="109" t="n">
        <v>13.3</v>
      </c>
      <c r="CH913" s="109" t="n">
        <v>12</v>
      </c>
      <c r="CI913" s="109" t="n">
        <v>10.8</v>
      </c>
      <c r="CJ913" s="109" t="n">
        <v>10.1</v>
      </c>
      <c r="CK913" s="109" t="n">
        <v>12.4</v>
      </c>
      <c r="CL913" s="109" t="n">
        <v>11.7</v>
      </c>
      <c r="CM913" s="109" t="n">
        <v>13.2</v>
      </c>
      <c r="CN913" s="109" t="n">
        <v>14.3</v>
      </c>
      <c r="CO913" s="110" t="n">
        <f aca="false">SUM(CC913:CN913)/12</f>
        <v>13.7583333333333</v>
      </c>
      <c r="DA913" s="1" t="n">
        <f aca="false">DA912+1</f>
        <v>2013</v>
      </c>
      <c r="DB913" s="113" t="s">
        <v>172</v>
      </c>
      <c r="DC913" s="109" t="n">
        <v>13.9</v>
      </c>
      <c r="DD913" s="109" t="n">
        <v>15.4</v>
      </c>
      <c r="DE913" s="109" t="n">
        <v>15.2</v>
      </c>
      <c r="DF913" s="109" t="n">
        <v>10.5</v>
      </c>
      <c r="DG913" s="109" t="n">
        <v>8.4</v>
      </c>
      <c r="DH913" s="109" t="n">
        <v>6.2</v>
      </c>
      <c r="DI913" s="109" t="n">
        <v>6.2</v>
      </c>
      <c r="DJ913" s="109" t="n">
        <v>6.9</v>
      </c>
      <c r="DK913" s="109" t="n">
        <v>8.9</v>
      </c>
      <c r="DL913" s="109" t="n">
        <v>8.3</v>
      </c>
      <c r="DM913" s="109" t="n">
        <v>9.4</v>
      </c>
      <c r="DN913" s="109" t="n">
        <v>13.3</v>
      </c>
      <c r="DO913" s="110" t="n">
        <f aca="false">SUM(DC913:DN913)/12</f>
        <v>10.2166666666667</v>
      </c>
      <c r="EA913" s="1" t="n">
        <f aca="false">EA912+1</f>
        <v>2013</v>
      </c>
      <c r="EB913" s="113" t="s">
        <v>172</v>
      </c>
      <c r="EC913" s="109" t="n">
        <v>22.6</v>
      </c>
      <c r="ED913" s="109" t="n">
        <v>22</v>
      </c>
      <c r="EE913" s="109" t="n">
        <v>18.6</v>
      </c>
      <c r="EF913" s="109" t="n">
        <v>14.2</v>
      </c>
      <c r="EG913" s="109" t="n">
        <v>11.4</v>
      </c>
      <c r="EH913" s="109" t="n">
        <v>8.1</v>
      </c>
      <c r="EI913" s="109" t="n">
        <v>5.9</v>
      </c>
      <c r="EJ913" s="109" t="n">
        <v>7.2</v>
      </c>
      <c r="EK913" s="109" t="n">
        <v>12.8</v>
      </c>
      <c r="EL913" s="109" t="n">
        <v>12.4</v>
      </c>
      <c r="EM913" s="109" t="n">
        <v>15.6</v>
      </c>
      <c r="EN913" s="109" t="n">
        <v>20.4</v>
      </c>
      <c r="EO913" s="110" t="n">
        <f aca="false">SUM(EC913:EN913)/12</f>
        <v>14.2666666666667</v>
      </c>
      <c r="FA913" s="1" t="n">
        <f aca="false">FA912+1</f>
        <v>2013</v>
      </c>
      <c r="FB913" s="113" t="s">
        <v>172</v>
      </c>
      <c r="FC913" s="109" t="n">
        <v>12.4</v>
      </c>
      <c r="FD913" s="109" t="n">
        <v>13.7</v>
      </c>
      <c r="FE913" s="109" t="n">
        <v>13.4</v>
      </c>
      <c r="FF913" s="109" t="n">
        <v>10.3</v>
      </c>
      <c r="FG913" s="109" t="n">
        <v>9</v>
      </c>
      <c r="FH913" s="109" t="n">
        <v>6.4</v>
      </c>
      <c r="FI913" s="109" t="n">
        <v>6.7</v>
      </c>
      <c r="FJ913" s="109" t="n">
        <v>7.2</v>
      </c>
      <c r="FK913" s="109" t="n">
        <v>9.5</v>
      </c>
      <c r="FL913" s="109" t="n">
        <v>7.9</v>
      </c>
      <c r="FM913" s="109" t="n">
        <v>8.8</v>
      </c>
      <c r="FN913" s="109" t="n">
        <v>11.5</v>
      </c>
      <c r="FO913" s="110" t="n">
        <f aca="false">SUM(FC913:FN913)/12</f>
        <v>9.73333333333333</v>
      </c>
      <c r="GA913" s="1" t="n">
        <f aca="false">GA912+1</f>
        <v>2013</v>
      </c>
      <c r="GB913" s="113" t="s">
        <v>172</v>
      </c>
      <c r="GC913" s="109" t="n">
        <v>11.1</v>
      </c>
      <c r="GD913" s="109" t="n">
        <v>13.7</v>
      </c>
      <c r="GE913" s="109" t="n">
        <v>13.2</v>
      </c>
      <c r="GF913" s="109" t="n">
        <v>9</v>
      </c>
      <c r="GG913" s="109" t="n">
        <v>7.7</v>
      </c>
      <c r="GH913" s="109" t="n">
        <v>6</v>
      </c>
      <c r="GI913" s="109" t="n">
        <v>6.1</v>
      </c>
      <c r="GJ913" s="109" t="n">
        <v>7.4</v>
      </c>
      <c r="GK913" s="109" t="n">
        <v>8.5</v>
      </c>
      <c r="GL913" s="109" t="n">
        <v>8.3</v>
      </c>
      <c r="GM913" s="109" t="n">
        <v>8.2</v>
      </c>
      <c r="GN913" s="109" t="n">
        <v>9.9</v>
      </c>
      <c r="GO913" s="110" t="n">
        <f aca="false">SUM(GC913:GN913)/12</f>
        <v>9.09166666666667</v>
      </c>
      <c r="HA913" s="1" t="n">
        <f aca="false">HA912+1</f>
        <v>2013</v>
      </c>
      <c r="HB913" s="113" t="s">
        <v>172</v>
      </c>
      <c r="HC913" s="109" t="n">
        <v>15.7</v>
      </c>
      <c r="HD913" s="109" t="n">
        <v>16.4</v>
      </c>
      <c r="HE913" s="109" t="n">
        <v>16</v>
      </c>
      <c r="HF913" s="109" t="n">
        <v>13</v>
      </c>
      <c r="HG913" s="109" t="n">
        <v>11.6</v>
      </c>
      <c r="HH913" s="109" t="n">
        <v>9.1</v>
      </c>
      <c r="HI913" s="109" t="n">
        <v>7.9</v>
      </c>
      <c r="HJ913" s="109" t="n">
        <v>8.3</v>
      </c>
      <c r="HK913" s="109" t="n">
        <v>10.1</v>
      </c>
      <c r="HL913" s="109" t="n">
        <v>9.2</v>
      </c>
      <c r="HM913" s="109" t="n">
        <v>12.3</v>
      </c>
      <c r="HN913" s="109" t="n">
        <v>13.4</v>
      </c>
      <c r="HO913" s="110" t="n">
        <f aca="false">SUM(HC913:HN913)/12</f>
        <v>11.9166666666667</v>
      </c>
      <c r="IA913" s="1" t="n">
        <f aca="false">IA912+1</f>
        <v>2013</v>
      </c>
      <c r="IB913" s="112" t="s">
        <v>172</v>
      </c>
      <c r="IC913" s="122" t="n">
        <f aca="false">AVERAGE(IC910:IC912)</f>
        <v>19.5333333333333</v>
      </c>
      <c r="ID913" s="122" t="n">
        <f aca="false">AVERAGE(ID910:ID912)</f>
        <v>18.9666666666667</v>
      </c>
      <c r="IE913" s="122" t="n">
        <f aca="false">AVERAGE(IE910:IE912)</f>
        <v>16.4333333333333</v>
      </c>
      <c r="IF913" s="122" t="n">
        <f aca="false">AVERAGE(IF910:IF912)</f>
        <v>14.5</v>
      </c>
      <c r="IG913" s="122" t="n">
        <f aca="false">AVERAGE(IG910:IG912)</f>
        <v>10.4333333333333</v>
      </c>
      <c r="IH913" s="122" t="n">
        <f aca="false">AVERAGE(IH910:IH912)</f>
        <v>8.13333333333333</v>
      </c>
      <c r="II913" s="122" t="n">
        <f aca="false">AVERAGE(II910:II912)</f>
        <v>7.5</v>
      </c>
      <c r="IJ913" s="122" t="n">
        <f aca="false">AVERAGE(IJ910:IJ912)</f>
        <v>8.76666666666667</v>
      </c>
      <c r="IK913" s="122" t="n">
        <f aca="false">(IK910+IK911+IK912+IK914+IK915+IK916)/6</f>
        <v>8.24444444444444</v>
      </c>
      <c r="IL913" s="122" t="n">
        <f aca="false">(IL910+IL911+IL912+IL914+IL915+IL916)/6</f>
        <v>11.4277777777778</v>
      </c>
      <c r="IM913" s="122" t="n">
        <f aca="false">(IM910+IM911+IM912+IM914+IM915+IM916)/6</f>
        <v>14.0333333333333</v>
      </c>
      <c r="IN913" s="122" t="n">
        <f aca="false">(IN910+IN911+IN912+IN914+IN915+IN916)/6</f>
        <v>16.5666666666667</v>
      </c>
      <c r="IO913" s="110" t="n">
        <f aca="false">SUM(IC913:IN913)/12</f>
        <v>12.8782407407407</v>
      </c>
      <c r="JA913" s="1" t="n">
        <f aca="false">JA912+1</f>
        <v>2013</v>
      </c>
      <c r="JB913" s="113" t="s">
        <v>172</v>
      </c>
      <c r="JC913" s="109" t="n">
        <v>14.4</v>
      </c>
      <c r="JD913" s="109" t="n">
        <v>16.1</v>
      </c>
      <c r="JE913" s="109" t="n">
        <v>16.1</v>
      </c>
      <c r="JF913" s="109" t="n">
        <v>12</v>
      </c>
      <c r="JG913" s="109" t="n">
        <v>10.8</v>
      </c>
      <c r="JH913" s="109" t="n">
        <v>8.8</v>
      </c>
      <c r="JI913" s="109" t="n">
        <v>9.1</v>
      </c>
      <c r="JJ913" s="109" t="n">
        <v>10.1</v>
      </c>
      <c r="JK913" s="109" t="n">
        <v>11.2</v>
      </c>
      <c r="JL913" s="109" t="n">
        <v>11</v>
      </c>
      <c r="JM913" s="109" t="n">
        <v>10.7</v>
      </c>
      <c r="JN913" s="109" t="n">
        <v>12.2</v>
      </c>
      <c r="JO913" s="110" t="n">
        <f aca="false">SUM(JC913:JN913)/12</f>
        <v>11.875</v>
      </c>
      <c r="KA913" s="1" t="n">
        <f aca="false">KA912+1</f>
        <v>2013</v>
      </c>
      <c r="KB913" s="123" t="s">
        <v>172</v>
      </c>
      <c r="KC913" s="109" t="n">
        <v>12.5</v>
      </c>
      <c r="KD913" s="109" t="n">
        <v>14.8</v>
      </c>
      <c r="KE913" s="109" t="n">
        <v>15.3</v>
      </c>
      <c r="KF913" s="109" t="n">
        <v>10.7</v>
      </c>
      <c r="KG913" s="109" t="n">
        <v>10.9</v>
      </c>
      <c r="KH913" s="109" t="n">
        <v>7</v>
      </c>
      <c r="KI913" s="109" t="n">
        <v>6.7</v>
      </c>
      <c r="KJ913" s="109" t="n">
        <v>6.5</v>
      </c>
      <c r="KK913" s="109" t="n">
        <v>9.3</v>
      </c>
      <c r="KL913" s="109" t="n">
        <v>7.7</v>
      </c>
      <c r="KM913" s="109" t="n">
        <v>8.7</v>
      </c>
      <c r="KN913" s="109" t="n">
        <v>12.9</v>
      </c>
      <c r="KO913" s="110" t="n">
        <f aca="false">SUM(KC913:KN913)/12</f>
        <v>10.25</v>
      </c>
      <c r="LA913" s="1" t="n">
        <f aca="false">LA912+1</f>
        <v>2013</v>
      </c>
      <c r="LB913" s="113" t="s">
        <v>172</v>
      </c>
      <c r="LC913" s="109" t="n">
        <v>13.7</v>
      </c>
      <c r="LD913" s="109" t="n">
        <v>15.6</v>
      </c>
      <c r="LE913" s="109" t="n">
        <v>14.8</v>
      </c>
      <c r="LF913" s="109" t="n">
        <v>10.6</v>
      </c>
      <c r="LG913" s="109" t="n">
        <v>9.8</v>
      </c>
      <c r="LH913" s="109" t="n">
        <v>6.5</v>
      </c>
      <c r="LI913" s="109" t="n">
        <v>5.8</v>
      </c>
      <c r="LJ913" s="109" t="n">
        <v>5.7</v>
      </c>
      <c r="LK913" s="109" t="n">
        <v>7.5</v>
      </c>
      <c r="LL913" s="109" t="n">
        <v>6.5</v>
      </c>
      <c r="LM913" s="109" t="n">
        <v>8.1</v>
      </c>
      <c r="LN913" s="109" t="n">
        <v>11.9</v>
      </c>
      <c r="LO913" s="110" t="n">
        <f aca="false">SUM(LC913:LN913)/12</f>
        <v>9.70833333333333</v>
      </c>
      <c r="MA913" s="1" t="n">
        <f aca="false">MA912+1</f>
        <v>2013</v>
      </c>
      <c r="MB913" s="113" t="s">
        <v>172</v>
      </c>
      <c r="MC913" s="109" t="n">
        <v>14</v>
      </c>
      <c r="MD913" s="109" t="n">
        <v>15.5</v>
      </c>
      <c r="ME913" s="109" t="n">
        <v>15.1</v>
      </c>
      <c r="MF913" s="109" t="n">
        <v>11.4</v>
      </c>
      <c r="MG913" s="109" t="n">
        <v>10.1</v>
      </c>
      <c r="MH913" s="109" t="n">
        <v>7.7</v>
      </c>
      <c r="MI913" s="109" t="n">
        <v>8</v>
      </c>
      <c r="MJ913" s="109" t="n">
        <v>8.7</v>
      </c>
      <c r="MK913" s="109" t="n">
        <v>9.8</v>
      </c>
      <c r="ML913" s="109" t="n">
        <v>9.3</v>
      </c>
      <c r="MM913" s="109" t="n">
        <v>10.4</v>
      </c>
      <c r="MN913" s="109" t="n">
        <v>13.2</v>
      </c>
      <c r="MO913" s="110" t="n">
        <f aca="false">SUM(MC913:MN913)/12</f>
        <v>11.1</v>
      </c>
      <c r="NA913" s="1" t="n">
        <f aca="false">NA912+1</f>
        <v>2012</v>
      </c>
      <c r="NB913" s="113" t="s">
        <v>171</v>
      </c>
      <c r="NC913" s="109" t="n">
        <v>19.8</v>
      </c>
      <c r="ND913" s="109" t="n">
        <v>16.8</v>
      </c>
      <c r="NE913" s="109" t="n">
        <v>15.4</v>
      </c>
      <c r="NF913" s="109" t="n">
        <v>11.7</v>
      </c>
      <c r="NG913" s="109" t="n">
        <v>5.8</v>
      </c>
      <c r="NH913" s="109" t="n">
        <v>4.8</v>
      </c>
      <c r="NI913" s="109" t="n">
        <v>2.4</v>
      </c>
      <c r="NJ913" s="109" t="n">
        <v>3.7</v>
      </c>
      <c r="NK913" s="109" t="n">
        <v>8.5</v>
      </c>
      <c r="NL913" s="109" t="n">
        <v>11.6</v>
      </c>
      <c r="NM913" s="109" t="n">
        <v>16.3</v>
      </c>
      <c r="NN913" s="109" t="n">
        <v>17.9</v>
      </c>
      <c r="NO913" s="110" t="n">
        <f aca="false">SUM(NC913:NN913)/12</f>
        <v>11.225</v>
      </c>
      <c r="OA913" s="5"/>
    </row>
    <row r="914" customFormat="false" ht="12.75" hidden="false" customHeight="false" outlineLevel="0" collapsed="false">
      <c r="A914" s="101"/>
      <c r="B914" s="102" t="n">
        <f aca="false">AVERAGE(AO914,BO914,CO914,DO914,EO914,FO914,GO914,HO914,IO914,JO914,KO914,LO914,MO914,NN914)</f>
        <v>11.4297619047619</v>
      </c>
      <c r="C914" s="103" t="n">
        <f aca="false">AVERAGE(B910:B914)</f>
        <v>11.4093716931217</v>
      </c>
      <c r="D914" s="104" t="n">
        <f aca="false">AVERAGE(B905:B914)</f>
        <v>11.3377215608466</v>
      </c>
      <c r="E914" s="102" t="n">
        <f aca="false">AVERAGE(B895:B914)</f>
        <v>11.2250264550265</v>
      </c>
      <c r="F914" s="105" t="n">
        <f aca="false">AVERAGE(B865:B914)</f>
        <v>11.1478915343915</v>
      </c>
      <c r="G914" s="3" t="n">
        <f aca="false">MAX(AC914:AN914,BC914:BN914,CC914:CN914,DC914:DN914,EC914:EN914,FC914:FN914,GC914:GN914,HC914:HN914,IC914:IN914,JC914:JN914,KC914:KN914,LC914:LN914,MC914:MN914,NB914:NM914)</f>
        <v>24.1</v>
      </c>
      <c r="H914" s="106" t="n">
        <f aca="false">MEDIAN(AC914:AN914,BC914:BN914,CC914:CN914,DC914:DN914,EC914:EN914,FC914:FN914,GC914:GN914,HC914:HN914,IC914:IN914,JC914:JN914,KC914:KN914,LC914:LN914,MC914:MN914,NB914:NM914)</f>
        <v>11.2</v>
      </c>
      <c r="I914" s="5" t="n">
        <f aca="false">MIN(AC914:AN914,BC914:BN914,CC914:CN914,DC914:DN914,EC914:EN914,FC914:FN914,GC914:GN914,HC914:HN914,IC914:IN914,JC914:JN914,KC914:KN914,LC914:LN914,MC914:MN914,NB914:NM914)</f>
        <v>1.5</v>
      </c>
      <c r="J914" s="107" t="n">
        <f aca="false">(G914+I914)/2</f>
        <v>12.8</v>
      </c>
      <c r="AA914" s="1" t="n">
        <f aca="false">AA913+1</f>
        <v>27</v>
      </c>
      <c r="AB914" s="108" t="n">
        <v>2014</v>
      </c>
      <c r="AC914" s="109" t="n">
        <v>17.8</v>
      </c>
      <c r="AD914" s="109" t="n">
        <v>16.9</v>
      </c>
      <c r="AE914" s="109" t="n">
        <v>14.6</v>
      </c>
      <c r="AF914" s="109" t="n">
        <v>12.8</v>
      </c>
      <c r="AG914" s="109" t="n">
        <v>11.6</v>
      </c>
      <c r="AH914" s="109" t="n">
        <v>8.9</v>
      </c>
      <c r="AI914" s="109" t="n">
        <v>7.8</v>
      </c>
      <c r="AJ914" s="109" t="n">
        <v>5.5</v>
      </c>
      <c r="AK914" s="109" t="n">
        <v>9.9</v>
      </c>
      <c r="AL914" s="109" t="n">
        <v>11.3</v>
      </c>
      <c r="AM914" s="109" t="n">
        <v>14</v>
      </c>
      <c r="AN914" s="109" t="n">
        <v>14.9</v>
      </c>
      <c r="AO914" s="110" t="n">
        <f aca="false">SUM(AC914:AN914)/12</f>
        <v>12.1666666666667</v>
      </c>
      <c r="AQ914" s="112"/>
      <c r="AR914" s="109"/>
      <c r="AS914" s="109"/>
      <c r="AT914" s="109"/>
      <c r="AU914" s="109"/>
      <c r="AV914" s="109"/>
      <c r="AW914" s="109"/>
      <c r="AX914" s="109"/>
      <c r="AY914" s="109"/>
      <c r="AZ914" s="109"/>
      <c r="BA914" s="1" t="n">
        <f aca="false">BA913+1</f>
        <v>2014</v>
      </c>
      <c r="BB914" s="113" t="s">
        <v>173</v>
      </c>
      <c r="BC914" s="109" t="n">
        <v>14.7</v>
      </c>
      <c r="BD914" s="109" t="n">
        <v>15</v>
      </c>
      <c r="BE914" s="109" t="n">
        <v>12</v>
      </c>
      <c r="BF914" s="109" t="n">
        <v>10</v>
      </c>
      <c r="BG914" s="109" t="n">
        <v>8.3</v>
      </c>
      <c r="BH914" s="109" t="n">
        <v>6.5</v>
      </c>
      <c r="BI914" s="109" t="n">
        <v>5.7</v>
      </c>
      <c r="BJ914" s="109" t="n">
        <v>3</v>
      </c>
      <c r="BK914" s="109" t="n">
        <v>6.7</v>
      </c>
      <c r="BL914" s="109" t="n">
        <v>8.2</v>
      </c>
      <c r="BM914" s="109" t="n">
        <v>11.2</v>
      </c>
      <c r="BN914" s="109" t="n">
        <v>11.5</v>
      </c>
      <c r="BO914" s="110" t="n">
        <f aca="false">SUM(BC914:BN914)/12</f>
        <v>9.4</v>
      </c>
      <c r="BP914" s="109"/>
      <c r="BQ914" s="109"/>
      <c r="BR914" s="109"/>
      <c r="BS914" s="109"/>
      <c r="CA914" s="1" t="n">
        <f aca="false">CA913+1</f>
        <v>2014</v>
      </c>
      <c r="CB914" s="111" t="n">
        <v>2014</v>
      </c>
      <c r="CC914" s="109" t="n">
        <v>16.9</v>
      </c>
      <c r="CD914" s="109" t="n">
        <v>16.3</v>
      </c>
      <c r="CE914" s="109" t="n">
        <v>15.6</v>
      </c>
      <c r="CF914" s="109" t="n">
        <v>14.8</v>
      </c>
      <c r="CG914" s="109" t="n">
        <v>13.9</v>
      </c>
      <c r="CH914" s="109" t="n">
        <v>11.8</v>
      </c>
      <c r="CI914" s="109" t="n">
        <v>10.3</v>
      </c>
      <c r="CJ914" s="109" t="n">
        <v>10.4</v>
      </c>
      <c r="CK914" s="109" t="n">
        <v>11.9</v>
      </c>
      <c r="CL914" s="109" t="n">
        <v>12.4</v>
      </c>
      <c r="CM914" s="109" t="n">
        <v>14</v>
      </c>
      <c r="CN914" s="109" t="n">
        <v>15</v>
      </c>
      <c r="CO914" s="110" t="n">
        <f aca="false">SUM(CC914:CN914)/12</f>
        <v>13.6083333333333</v>
      </c>
      <c r="DA914" s="1" t="n">
        <f aca="false">DA913+1</f>
        <v>2014</v>
      </c>
      <c r="DB914" s="113" t="s">
        <v>173</v>
      </c>
      <c r="DC914" s="109" t="n">
        <v>15.8</v>
      </c>
      <c r="DD914" s="109" t="n">
        <v>14.8</v>
      </c>
      <c r="DE914" s="109" t="n">
        <v>13.1</v>
      </c>
      <c r="DF914" s="109" t="n">
        <v>10.8</v>
      </c>
      <c r="DG914" s="109" t="n">
        <v>9.8</v>
      </c>
      <c r="DH914" s="109" t="n">
        <v>7.2</v>
      </c>
      <c r="DI914" s="109" t="n">
        <v>5.5</v>
      </c>
      <c r="DJ914" s="109" t="n">
        <v>3.7</v>
      </c>
      <c r="DK914" s="109" t="n">
        <v>7.2</v>
      </c>
      <c r="DL914" s="109" t="n">
        <v>9.3</v>
      </c>
      <c r="DM914" s="109" t="n">
        <v>12</v>
      </c>
      <c r="DN914" s="109" t="n">
        <v>12.8</v>
      </c>
      <c r="DO914" s="110" t="n">
        <f aca="false">SUM(DC914:DN914)/12</f>
        <v>10.1666666666667</v>
      </c>
      <c r="EA914" s="1" t="n">
        <f aca="false">EA913+1</f>
        <v>2014</v>
      </c>
      <c r="EB914" s="113" t="s">
        <v>173</v>
      </c>
      <c r="EC914" s="109" t="n">
        <v>24.1</v>
      </c>
      <c r="ED914" s="109" t="n">
        <v>22.9</v>
      </c>
      <c r="EE914" s="109" t="n">
        <v>19.2</v>
      </c>
      <c r="EF914" s="109" t="n">
        <v>15.6</v>
      </c>
      <c r="EG914" s="109" t="n">
        <v>11.3</v>
      </c>
      <c r="EH914" s="109" t="n">
        <v>6.2</v>
      </c>
      <c r="EI914" s="109" t="n">
        <v>4</v>
      </c>
      <c r="EJ914" s="109" t="n">
        <v>5.5</v>
      </c>
      <c r="EK914" s="109" t="n">
        <v>10.7</v>
      </c>
      <c r="EL914" s="109" t="n">
        <v>14.7</v>
      </c>
      <c r="EM914" s="109" t="n">
        <v>18.2</v>
      </c>
      <c r="EN914" s="109" t="n">
        <v>20.7</v>
      </c>
      <c r="EO914" s="110" t="n">
        <f aca="false">SUM(EC914:EN914)/12</f>
        <v>14.425</v>
      </c>
      <c r="FA914" s="1" t="n">
        <f aca="false">FA913+1</f>
        <v>2014</v>
      </c>
      <c r="FB914" s="113" t="s">
        <v>173</v>
      </c>
      <c r="FC914" s="109" t="n">
        <v>13.8</v>
      </c>
      <c r="FD914" s="109" t="n">
        <v>13.3</v>
      </c>
      <c r="FE914" s="109" t="n">
        <v>11.5</v>
      </c>
      <c r="FF914" s="109" t="n">
        <v>10.2</v>
      </c>
      <c r="FG914" s="109" t="n">
        <v>9.8</v>
      </c>
      <c r="FH914" s="109" t="n">
        <v>7.3</v>
      </c>
      <c r="FI914" s="109" t="n">
        <v>6</v>
      </c>
      <c r="FJ914" s="109" t="n">
        <v>4</v>
      </c>
      <c r="FK914" s="109" t="n">
        <v>7.4</v>
      </c>
      <c r="FL914" s="109" t="n">
        <v>8.5</v>
      </c>
      <c r="FM914" s="109" t="n">
        <v>10.5</v>
      </c>
      <c r="FN914" s="109" t="n">
        <v>11.2</v>
      </c>
      <c r="FO914" s="110" t="n">
        <f aca="false">SUM(FC914:FN914)/12</f>
        <v>9.45833333333333</v>
      </c>
      <c r="GA914" s="1" t="n">
        <f aca="false">GA913+1</f>
        <v>2014</v>
      </c>
      <c r="GB914" s="113" t="s">
        <v>173</v>
      </c>
      <c r="GC914" s="109" t="n">
        <v>12.8</v>
      </c>
      <c r="GD914" s="109" t="n">
        <v>11.9</v>
      </c>
      <c r="GE914" s="109" t="n">
        <v>10.6</v>
      </c>
      <c r="GF914" s="109" t="n">
        <v>9.7</v>
      </c>
      <c r="GG914" s="109" t="n">
        <v>9.3</v>
      </c>
      <c r="GH914" s="109" t="n">
        <v>7.6</v>
      </c>
      <c r="GI914" s="109" t="n">
        <v>6.1</v>
      </c>
      <c r="GJ914" s="109" t="n">
        <v>4.8</v>
      </c>
      <c r="GK914" s="109" t="n">
        <v>6.6</v>
      </c>
      <c r="GL914" s="109" t="n">
        <v>8</v>
      </c>
      <c r="GM914" s="109" t="n">
        <v>8.5</v>
      </c>
      <c r="GN914" s="109" t="n">
        <v>10.3</v>
      </c>
      <c r="GO914" s="110" t="n">
        <f aca="false">SUM(GC914:GN914)/12</f>
        <v>8.85</v>
      </c>
      <c r="HA914" s="1" t="n">
        <f aca="false">HA913+1</f>
        <v>2014</v>
      </c>
      <c r="HB914" s="113" t="s">
        <v>173</v>
      </c>
      <c r="HC914" s="109" t="n">
        <v>16.3</v>
      </c>
      <c r="HD914" s="109" t="n">
        <v>16.3</v>
      </c>
      <c r="HE914" s="109" t="n">
        <v>14.5</v>
      </c>
      <c r="HF914" s="109" t="n">
        <v>13.4</v>
      </c>
      <c r="HG914" s="109" t="n">
        <v>11.8</v>
      </c>
      <c r="HH914" s="109" t="n">
        <v>9.1</v>
      </c>
      <c r="HI914" s="109" t="n">
        <v>7.9</v>
      </c>
      <c r="HJ914" s="109" t="n">
        <v>6.1</v>
      </c>
      <c r="HK914" s="109" t="n">
        <v>7.9</v>
      </c>
      <c r="HL914" s="109" t="n">
        <v>10</v>
      </c>
      <c r="HM914" s="109" t="n">
        <v>12.2</v>
      </c>
      <c r="HN914" s="109" t="n">
        <v>13.8</v>
      </c>
      <c r="HO914" s="110" t="n">
        <f aca="false">SUM(HC914:HN914)/12</f>
        <v>11.6083333333333</v>
      </c>
      <c r="IA914" s="1" t="n">
        <f aca="false">IA913+1</f>
        <v>2014</v>
      </c>
      <c r="IB914" s="112" t="s">
        <v>173</v>
      </c>
      <c r="IC914" s="122" t="n">
        <f aca="false">AVERAGE(IC915:IC917)</f>
        <v>16.2333333333333</v>
      </c>
      <c r="ID914" s="122" t="n">
        <f aca="false">AVERAGE(ID915:ID917)</f>
        <v>16.3666666666667</v>
      </c>
      <c r="IE914" s="122" t="n">
        <f aca="false">AVERAGE(IE915:IE917)</f>
        <v>15.2333333333333</v>
      </c>
      <c r="IF914" s="122" t="n">
        <f aca="false">AVERAGE(IF915:IF917)</f>
        <v>11.3333333333333</v>
      </c>
      <c r="IG914" s="122" t="n">
        <f aca="false">AVERAGE(IG915:IG917)</f>
        <v>9.06666666666667</v>
      </c>
      <c r="IH914" s="122" t="n">
        <f aca="false">AVERAGE(IH915:IH917)</f>
        <v>6</v>
      </c>
      <c r="II914" s="122" t="n">
        <f aca="false">AVERAGE(II915:II917)</f>
        <v>5.8</v>
      </c>
      <c r="IJ914" s="122" t="n">
        <f aca="false">AVERAGE(IJ915:IJ917)</f>
        <v>5.46666666666667</v>
      </c>
      <c r="IK914" s="122" t="n">
        <f aca="false">AVERAGE(IK915:IK917)</f>
        <v>6.76666666666667</v>
      </c>
      <c r="IL914" s="122" t="n">
        <f aca="false">AVERAGE(IL915:IL917)</f>
        <v>10.5333333333333</v>
      </c>
      <c r="IM914" s="122" t="n">
        <f aca="false">AVERAGE(IM915:IM917)</f>
        <v>13.0333333333333</v>
      </c>
      <c r="IN914" s="122" t="n">
        <f aca="false">AVERAGE(IN915:IN917)</f>
        <v>15.7666666666667</v>
      </c>
      <c r="IO914" s="110" t="n">
        <f aca="false">SUM(IC914:IN914)/12</f>
        <v>10.9666666666667</v>
      </c>
      <c r="JA914" s="1" t="n">
        <f aca="false">JA913+1</f>
        <v>2014</v>
      </c>
      <c r="JB914" s="113" t="s">
        <v>173</v>
      </c>
      <c r="JC914" s="109" t="n">
        <v>14.6</v>
      </c>
      <c r="JD914" s="109" t="n">
        <v>13.8</v>
      </c>
      <c r="JE914" s="109" t="n">
        <v>12.2</v>
      </c>
      <c r="JF914" s="109" t="n">
        <v>12.5</v>
      </c>
      <c r="JG914" s="109" t="n">
        <v>11.5</v>
      </c>
      <c r="JH914" s="109" t="n">
        <v>10.3</v>
      </c>
      <c r="JI914" s="109" t="n">
        <v>8.6</v>
      </c>
      <c r="JJ914" s="109" t="n">
        <v>7.9</v>
      </c>
      <c r="JK914" s="109" t="n">
        <v>10.1</v>
      </c>
      <c r="JL914" s="109" t="n">
        <v>10.9</v>
      </c>
      <c r="JM914" s="109" t="n">
        <v>11.9</v>
      </c>
      <c r="JN914" s="109" t="n">
        <v>13.2</v>
      </c>
      <c r="JO914" s="110" t="n">
        <f aca="false">SUM(JC914:JN914)/12</f>
        <v>11.4583333333333</v>
      </c>
      <c r="KA914" s="1" t="n">
        <f aca="false">KA913+1</f>
        <v>2014</v>
      </c>
      <c r="KB914" s="123" t="s">
        <v>173</v>
      </c>
      <c r="KC914" s="109" t="n">
        <v>15.9</v>
      </c>
      <c r="KD914" s="109" t="n">
        <v>15.9</v>
      </c>
      <c r="KE914" s="109" t="n">
        <v>12.8</v>
      </c>
      <c r="KF914" s="109" t="n">
        <v>11.4</v>
      </c>
      <c r="KG914" s="109" t="n">
        <v>11.2</v>
      </c>
      <c r="KH914" s="109" t="n">
        <v>7.8</v>
      </c>
      <c r="KI914" s="109" t="n">
        <v>6.4</v>
      </c>
      <c r="KJ914" s="109" t="n">
        <v>2.5</v>
      </c>
      <c r="KK914" s="109" t="n">
        <v>6.2</v>
      </c>
      <c r="KL914" s="109" t="n">
        <v>7.7</v>
      </c>
      <c r="KM914" s="109" t="n">
        <v>10.7</v>
      </c>
      <c r="KN914" s="109" t="n">
        <v>11</v>
      </c>
      <c r="KO914" s="110" t="n">
        <f aca="false">SUM(KC914:KN914)/12</f>
        <v>9.95833333333333</v>
      </c>
      <c r="LA914" s="1" t="n">
        <f aca="false">LA913+1</f>
        <v>2014</v>
      </c>
      <c r="LB914" s="113" t="s">
        <v>173</v>
      </c>
      <c r="LC914" s="109" t="n">
        <v>14.5</v>
      </c>
      <c r="LD914" s="109" t="n">
        <v>14.6</v>
      </c>
      <c r="LE914" s="109" t="n">
        <v>11.5</v>
      </c>
      <c r="LF914" s="109" t="n">
        <v>10.6</v>
      </c>
      <c r="LG914" s="109" t="n">
        <v>9.4</v>
      </c>
      <c r="LH914" s="109" t="n">
        <v>7</v>
      </c>
      <c r="LI914" s="109" t="n">
        <v>4.8</v>
      </c>
      <c r="LJ914" s="109" t="n">
        <v>1.5</v>
      </c>
      <c r="LK914" s="109" t="n">
        <v>4.4</v>
      </c>
      <c r="LL914" s="109" t="n">
        <v>7.4</v>
      </c>
      <c r="LM914" s="109" t="n">
        <v>10.3</v>
      </c>
      <c r="LN914" s="109" t="n">
        <v>11.3</v>
      </c>
      <c r="LO914" s="110" t="n">
        <f aca="false">SUM(LC914:LN914)/12</f>
        <v>8.94166666666667</v>
      </c>
      <c r="MA914" s="1" t="n">
        <f aca="false">MA913+1</f>
        <v>2014</v>
      </c>
      <c r="MB914" s="113" t="s">
        <v>173</v>
      </c>
      <c r="MC914" s="109" t="n">
        <v>15.7</v>
      </c>
      <c r="MD914" s="109" t="n">
        <v>14.7</v>
      </c>
      <c r="ME914" s="109" t="n">
        <v>12.9</v>
      </c>
      <c r="MF914" s="109" t="n">
        <v>11.8</v>
      </c>
      <c r="MG914" s="109" t="n">
        <v>10.7</v>
      </c>
      <c r="MH914" s="109" t="n">
        <v>9.1</v>
      </c>
      <c r="MI914" s="109" t="n">
        <v>7.6</v>
      </c>
      <c r="MJ914" s="109" t="n">
        <v>5.5</v>
      </c>
      <c r="MK914" s="109" t="n">
        <v>7.9</v>
      </c>
      <c r="ML914" s="109" t="n">
        <v>10.2</v>
      </c>
      <c r="MM914" s="109" t="n">
        <v>11.7</v>
      </c>
      <c r="MN914" s="109" t="n">
        <v>13.1</v>
      </c>
      <c r="MO914" s="110" t="n">
        <f aca="false">SUM(MC914:MN914)/12</f>
        <v>10.9083333333333</v>
      </c>
      <c r="NA914" s="1" t="n">
        <f aca="false">NA913+1</f>
        <v>2013</v>
      </c>
      <c r="NB914" s="113" t="s">
        <v>172</v>
      </c>
      <c r="NC914" s="109" t="n">
        <v>19.2</v>
      </c>
      <c r="ND914" s="109" t="n">
        <v>19.5</v>
      </c>
      <c r="NE914" s="109" t="n">
        <v>17.5</v>
      </c>
      <c r="NF914" s="109" t="n">
        <v>13.6</v>
      </c>
      <c r="NG914" s="109" t="n">
        <v>12.1</v>
      </c>
      <c r="NH914" s="109" t="n">
        <v>7.2</v>
      </c>
      <c r="NI914" s="109" t="n">
        <v>5.7</v>
      </c>
      <c r="NJ914" s="109" t="n">
        <v>6.7</v>
      </c>
      <c r="NK914" s="109" t="n">
        <v>11.1</v>
      </c>
      <c r="NL914" s="109" t="n">
        <v>12</v>
      </c>
      <c r="NM914" s="109" t="n">
        <v>14.9</v>
      </c>
      <c r="NN914" s="109" t="n">
        <v>18.1</v>
      </c>
      <c r="NO914" s="110" t="n">
        <f aca="false">SUM(NC914:NN914)/12</f>
        <v>13.1333333333333</v>
      </c>
      <c r="OA914" s="5"/>
    </row>
    <row r="915" customFormat="false" ht="12.75" hidden="false" customHeight="false" outlineLevel="0" collapsed="false">
      <c r="A915" s="101" t="n">
        <f aca="false">A910+5</f>
        <v>2015</v>
      </c>
      <c r="B915" s="102" t="n">
        <f aca="false">AVERAGE(AO915,BO915,CO915,DO915,EO915,FO915,GO915,HO915,IO915,JO915,KO915,LO915,MO915,NN915)</f>
        <v>10.9809523809524</v>
      </c>
      <c r="C915" s="103" t="n">
        <f aca="false">AVERAGE(B911:B915)</f>
        <v>11.3624669312169</v>
      </c>
      <c r="D915" s="104" t="n">
        <f aca="false">AVERAGE(B906:B915)</f>
        <v>11.3169477513228</v>
      </c>
      <c r="E915" s="102" t="n">
        <f aca="false">AVERAGE(B896:B915)</f>
        <v>11.2173776455026</v>
      </c>
      <c r="F915" s="105" t="n">
        <f aca="false">AVERAGE(B866:B915)</f>
        <v>11.1542010582011</v>
      </c>
      <c r="G915" s="3" t="n">
        <f aca="false">MAX(AC915:AN915,BC915:BN915,CC915:CN915,DC915:DN915,EC915:EN915,FC915:FN915,GC915:GN915,HC915:HN915,IC915:IN915,JC915:JN915,KC915:KN915,LC915:LN915,MC915:MN915,NB915:NM915)</f>
        <v>22.4</v>
      </c>
      <c r="H915" s="106" t="n">
        <f aca="false">MEDIAN(AC915:AN915,BC915:BN915,CC915:CN915,DC915:DN915,EC915:EN915,FC915:FN915,GC915:GN915,HC915:HN915,IC915:IN915,JC915:JN915,KC915:KN915,LC915:LN915,MC915:MN915,NB915:NM915)</f>
        <v>10.4</v>
      </c>
      <c r="I915" s="5" t="n">
        <f aca="false">MIN(AC915:AN915,BC915:BN915,CC915:CN915,DC915:DN915,EC915:EN915,FC915:FN915,GC915:GN915,HC915:HN915,IC915:IN915,JC915:JN915,KC915:KN915,LC915:LN915,MC915:MN915,NB915:NM915)</f>
        <v>3.6</v>
      </c>
      <c r="J915" s="107" t="n">
        <f aca="false">(G915+I915)/2</f>
        <v>13</v>
      </c>
      <c r="AA915" s="1" t="n">
        <f aca="false">AA914+1</f>
        <v>28</v>
      </c>
      <c r="AB915" s="108" t="n">
        <v>2015</v>
      </c>
      <c r="AC915" s="109" t="n">
        <v>17</v>
      </c>
      <c r="AD915" s="109" t="n">
        <v>17.5</v>
      </c>
      <c r="AE915" s="109" t="n">
        <v>14.3</v>
      </c>
      <c r="AF915" s="109" t="n">
        <v>11</v>
      </c>
      <c r="AG915" s="109" t="n">
        <v>10</v>
      </c>
      <c r="AH915" s="109" t="n">
        <v>8</v>
      </c>
      <c r="AI915" s="109" t="n">
        <v>6.8</v>
      </c>
      <c r="AJ915" s="109" t="n">
        <v>8.1</v>
      </c>
      <c r="AK915" s="109" t="n">
        <v>8.8</v>
      </c>
      <c r="AL915" s="109" t="n">
        <v>13</v>
      </c>
      <c r="AM915" s="109" t="n">
        <v>14.1</v>
      </c>
      <c r="AN915" s="109" t="n">
        <v>17.2</v>
      </c>
      <c r="AO915" s="110" t="n">
        <f aca="false">SUM(AC915:AN915)/12</f>
        <v>12.15</v>
      </c>
      <c r="AQ915" s="112"/>
      <c r="AR915" s="109"/>
      <c r="AS915" s="109"/>
      <c r="AT915" s="109"/>
      <c r="AU915" s="109"/>
      <c r="AV915" s="109"/>
      <c r="AW915" s="109"/>
      <c r="AX915" s="109"/>
      <c r="AY915" s="109"/>
      <c r="AZ915" s="109"/>
      <c r="BA915" s="1" t="n">
        <f aca="false">BA914+1</f>
        <v>2015</v>
      </c>
      <c r="BB915" s="113" t="s">
        <v>174</v>
      </c>
      <c r="BC915" s="109" t="n">
        <v>14.2</v>
      </c>
      <c r="BD915" s="109" t="n">
        <v>14.9</v>
      </c>
      <c r="BE915" s="109" t="n">
        <v>10.3</v>
      </c>
      <c r="BF915" s="109" t="n">
        <v>8.4</v>
      </c>
      <c r="BG915" s="109" t="n">
        <v>7.5</v>
      </c>
      <c r="BH915" s="109" t="n">
        <v>5.1</v>
      </c>
      <c r="BI915" s="109" t="n">
        <v>3.7</v>
      </c>
      <c r="BJ915" s="109" t="n">
        <v>5.4</v>
      </c>
      <c r="BK915" s="109" t="n">
        <v>5.3</v>
      </c>
      <c r="BL915" s="109" t="n">
        <v>10.9</v>
      </c>
      <c r="BM915" s="109" t="n">
        <v>10.9</v>
      </c>
      <c r="BN915" s="109" t="n">
        <v>14.6</v>
      </c>
      <c r="BO915" s="110" t="n">
        <f aca="false">SUM(BC915:BN915)/12</f>
        <v>9.26666666666667</v>
      </c>
      <c r="BP915" s="109"/>
      <c r="BQ915" s="109"/>
      <c r="BR915" s="109"/>
      <c r="BS915" s="109"/>
      <c r="CA915" s="1" t="n">
        <f aca="false">CA914+1</f>
        <v>2015</v>
      </c>
      <c r="CB915" s="111" t="n">
        <v>2015</v>
      </c>
      <c r="CC915" s="109" t="n">
        <v>16</v>
      </c>
      <c r="CD915" s="109" t="n">
        <v>16.4</v>
      </c>
      <c r="CE915" s="109" t="n">
        <v>15.1</v>
      </c>
      <c r="CF915" s="109" t="n">
        <v>13.4</v>
      </c>
      <c r="CG915" s="109" t="n">
        <v>11.9</v>
      </c>
      <c r="CH915" s="109" t="n">
        <v>11.4</v>
      </c>
      <c r="CI915" s="109" t="n">
        <v>9.2</v>
      </c>
      <c r="CJ915" s="109" t="n">
        <v>9.3</v>
      </c>
      <c r="CK915" s="109" t="n">
        <v>11.1</v>
      </c>
      <c r="CL915" s="109" t="n">
        <v>13.2</v>
      </c>
      <c r="CM915" s="109" t="n">
        <v>13.6</v>
      </c>
      <c r="CN915" s="109" t="n">
        <v>16.2</v>
      </c>
      <c r="CO915" s="110" t="n">
        <f aca="false">SUM(CC915:CN915)/12</f>
        <v>13.0666666666667</v>
      </c>
      <c r="DA915" s="1" t="n">
        <f aca="false">DA914+1</f>
        <v>2015</v>
      </c>
      <c r="DB915" s="113" t="s">
        <v>174</v>
      </c>
      <c r="DC915" s="109" t="n">
        <v>14.3</v>
      </c>
      <c r="DD915" s="109" t="n">
        <v>14.2</v>
      </c>
      <c r="DE915" s="109" t="n">
        <v>10.4</v>
      </c>
      <c r="DF915" s="109" t="n">
        <v>8.1</v>
      </c>
      <c r="DG915" s="109" t="n">
        <v>7.5</v>
      </c>
      <c r="DH915" s="109" t="n">
        <v>5.2</v>
      </c>
      <c r="DI915" s="109" t="n">
        <v>3.6</v>
      </c>
      <c r="DJ915" s="109" t="n">
        <v>4.6</v>
      </c>
      <c r="DK915" s="109" t="n">
        <v>4.8</v>
      </c>
      <c r="DL915" s="109" t="n">
        <v>9.9</v>
      </c>
      <c r="DM915" s="109" t="n">
        <v>11.2</v>
      </c>
      <c r="DN915" s="109" t="n">
        <v>14.1</v>
      </c>
      <c r="DO915" s="110" t="n">
        <f aca="false">SUM(DC915:DN915)/12</f>
        <v>8.99166666666667</v>
      </c>
      <c r="EA915" s="1" t="n">
        <f aca="false">EA914+1</f>
        <v>2015</v>
      </c>
      <c r="EB915" s="113" t="s">
        <v>174</v>
      </c>
      <c r="EC915" s="109" t="n">
        <v>21.8</v>
      </c>
      <c r="ED915" s="109" t="n">
        <v>22.4</v>
      </c>
      <c r="EE915" s="109" t="n">
        <v>17.4</v>
      </c>
      <c r="EF915" s="109" t="n">
        <v>13</v>
      </c>
      <c r="EG915" s="109" t="n">
        <v>10.2</v>
      </c>
      <c r="EH915" s="109" t="n">
        <v>7.4</v>
      </c>
      <c r="EI915" s="109" t="n">
        <v>4.3</v>
      </c>
      <c r="EJ915" s="109" t="n">
        <v>6.6</v>
      </c>
      <c r="EK915" s="109" t="n">
        <v>9</v>
      </c>
      <c r="EL915" s="109" t="n">
        <v>17.2</v>
      </c>
      <c r="EM915" s="109" t="n">
        <v>18.3</v>
      </c>
      <c r="EN915" s="109" t="n">
        <v>21.6</v>
      </c>
      <c r="EO915" s="110" t="n">
        <f aca="false">SUM(EC915:EN915)/12</f>
        <v>14.1</v>
      </c>
      <c r="FA915" s="1" t="n">
        <f aca="false">FA914+1</f>
        <v>2015</v>
      </c>
      <c r="FB915" s="113" t="s">
        <v>174</v>
      </c>
      <c r="FC915" s="109" t="n">
        <v>12.5</v>
      </c>
      <c r="FD915" s="109" t="n">
        <v>13.7</v>
      </c>
      <c r="FE915" s="109" t="n">
        <v>10.4</v>
      </c>
      <c r="FF915" s="109" t="n">
        <v>8.3</v>
      </c>
      <c r="FG915" s="109" t="n">
        <v>7.5</v>
      </c>
      <c r="FH915" s="109" t="n">
        <v>5.7</v>
      </c>
      <c r="FI915" s="109" t="n">
        <v>4.3</v>
      </c>
      <c r="FJ915" s="109" t="n">
        <v>5.5</v>
      </c>
      <c r="FK915" s="109" t="n">
        <v>6.1</v>
      </c>
      <c r="FL915" s="109" t="n">
        <v>10.3</v>
      </c>
      <c r="FM915" s="109" t="n">
        <v>10.4</v>
      </c>
      <c r="FN915" s="109" t="n">
        <v>12.8</v>
      </c>
      <c r="FO915" s="110" t="n">
        <f aca="false">SUM(FC915:FN915)/12</f>
        <v>8.95833333333333</v>
      </c>
      <c r="GA915" s="1" t="n">
        <f aca="false">GA914+1</f>
        <v>2015</v>
      </c>
      <c r="GB915" s="113" t="s">
        <v>174</v>
      </c>
      <c r="GC915" s="109" t="n">
        <v>12.1</v>
      </c>
      <c r="GD915" s="109" t="n">
        <v>12.9</v>
      </c>
      <c r="GE915" s="109" t="n">
        <v>9.4</v>
      </c>
      <c r="GF915" s="109" t="n">
        <v>7.7</v>
      </c>
      <c r="GG915" s="109" t="n">
        <v>8</v>
      </c>
      <c r="GH915" s="109" t="n">
        <v>7</v>
      </c>
      <c r="GI915" s="109" t="n">
        <v>5.1</v>
      </c>
      <c r="GJ915" s="109" t="n">
        <v>5.5</v>
      </c>
      <c r="GK915" s="109" t="n">
        <v>5.9</v>
      </c>
      <c r="GL915" s="109" t="n">
        <v>8.7</v>
      </c>
      <c r="GM915" s="109" t="n">
        <v>9.6</v>
      </c>
      <c r="GN915" s="109" t="n">
        <v>10.9</v>
      </c>
      <c r="GO915" s="110" t="n">
        <f aca="false">SUM(GC915:GN915)/12</f>
        <v>8.56666666666667</v>
      </c>
      <c r="HA915" s="1" t="n">
        <f aca="false">HA914+1</f>
        <v>2015</v>
      </c>
      <c r="HB915" s="113" t="s">
        <v>174</v>
      </c>
      <c r="HC915" s="109" t="n">
        <v>16</v>
      </c>
      <c r="HD915" s="109" t="n">
        <v>16.2</v>
      </c>
      <c r="HE915" s="109" t="n">
        <v>13.4</v>
      </c>
      <c r="HF915" s="109" t="n">
        <v>12.3</v>
      </c>
      <c r="HG915" s="109" t="n">
        <v>9.6</v>
      </c>
      <c r="HH915" s="109" t="n">
        <v>7.8</v>
      </c>
      <c r="HI915" s="109" t="n">
        <v>6.2</v>
      </c>
      <c r="HJ915" s="109" t="n">
        <v>7</v>
      </c>
      <c r="HK915" s="109" t="n">
        <v>7.7</v>
      </c>
      <c r="HL915" s="109" t="n">
        <v>11.2</v>
      </c>
      <c r="HM915" s="109" t="n">
        <v>12.6</v>
      </c>
      <c r="HN915" s="109" t="n">
        <v>14.4</v>
      </c>
      <c r="HO915" s="110" t="n">
        <f aca="false">SUM(HC915:HN915)/12</f>
        <v>11.2</v>
      </c>
      <c r="IA915" s="1" t="n">
        <f aca="false">IA914+1</f>
        <v>2015</v>
      </c>
      <c r="IB915" s="113" t="s">
        <v>174</v>
      </c>
      <c r="IC915" s="109" t="n">
        <v>13.3</v>
      </c>
      <c r="ID915" s="109" t="n">
        <v>17.1</v>
      </c>
      <c r="IE915" s="109" t="n">
        <v>13.4</v>
      </c>
      <c r="IF915" s="109" t="n">
        <v>10.5</v>
      </c>
      <c r="IG915" s="109" t="n">
        <v>8.8</v>
      </c>
      <c r="IH915" s="109" t="n">
        <v>6.7</v>
      </c>
      <c r="II915" s="109" t="n">
        <v>5.4</v>
      </c>
      <c r="IJ915" s="109" t="n">
        <v>5.8</v>
      </c>
      <c r="IK915" s="109" t="n">
        <v>5.4</v>
      </c>
      <c r="IL915" s="109" t="n">
        <v>12.5</v>
      </c>
      <c r="IM915" s="109" t="n">
        <v>13.7</v>
      </c>
      <c r="IN915" s="109" t="n">
        <v>16.8</v>
      </c>
      <c r="IO915" s="110" t="n">
        <f aca="false">SUM(IC915:IN915)/12</f>
        <v>10.7833333333333</v>
      </c>
      <c r="JA915" s="1" t="n">
        <f aca="false">JA914+1</f>
        <v>2015</v>
      </c>
      <c r="JB915" s="113" t="s">
        <v>174</v>
      </c>
      <c r="JC915" s="109" t="n">
        <v>13.9</v>
      </c>
      <c r="JD915" s="109" t="n">
        <v>14.2</v>
      </c>
      <c r="JE915" s="109" t="n">
        <v>11.8</v>
      </c>
      <c r="JF915" s="109" t="n">
        <v>10.1</v>
      </c>
      <c r="JG915" s="109" t="n">
        <v>10.1</v>
      </c>
      <c r="JH915" s="109" t="n">
        <v>9.1</v>
      </c>
      <c r="JI915" s="109" t="n">
        <v>8.2</v>
      </c>
      <c r="JJ915" s="109" t="n">
        <v>8.5</v>
      </c>
      <c r="JK915" s="109" t="n">
        <v>8.8</v>
      </c>
      <c r="JL915" s="109" t="n">
        <v>11.1</v>
      </c>
      <c r="JM915" s="109" t="n">
        <v>11.8</v>
      </c>
      <c r="JN915" s="109" t="n">
        <v>13.8</v>
      </c>
      <c r="JO915" s="110" t="n">
        <f aca="false">SUM(JC915:JN915)/12</f>
        <v>10.95</v>
      </c>
      <c r="KA915" s="1" t="n">
        <f aca="false">KA914+1</f>
        <v>2015</v>
      </c>
      <c r="KB915" s="123" t="s">
        <v>174</v>
      </c>
      <c r="KC915" s="109" t="n">
        <v>15.4</v>
      </c>
      <c r="KD915" s="109" t="n">
        <v>15.6</v>
      </c>
      <c r="KE915" s="109" t="n">
        <v>11.5</v>
      </c>
      <c r="KF915" s="109" t="n">
        <v>8.8</v>
      </c>
      <c r="KG915" s="109" t="n">
        <v>8.4</v>
      </c>
      <c r="KH915" s="109" t="n">
        <v>6.6</v>
      </c>
      <c r="KI915" s="109" t="n">
        <v>4.7</v>
      </c>
      <c r="KJ915" s="109" t="n">
        <v>5.4</v>
      </c>
      <c r="KK915" s="109" t="n">
        <v>5</v>
      </c>
      <c r="KL915" s="109" t="n">
        <v>10.8</v>
      </c>
      <c r="KM915" s="109" t="n">
        <v>10.8</v>
      </c>
      <c r="KN915" s="109" t="n">
        <v>15.5</v>
      </c>
      <c r="KO915" s="110" t="n">
        <f aca="false">SUM(KC915:KN915)/12</f>
        <v>9.875</v>
      </c>
      <c r="LA915" s="1" t="n">
        <f aca="false">LA914+1</f>
        <v>2015</v>
      </c>
      <c r="LB915" s="113" t="s">
        <v>174</v>
      </c>
      <c r="LC915" s="109" t="n">
        <v>14.4</v>
      </c>
      <c r="LD915" s="109" t="n">
        <v>14.4</v>
      </c>
      <c r="LE915" s="109" t="n">
        <v>11.1</v>
      </c>
      <c r="LF915" s="109" t="n">
        <v>8</v>
      </c>
      <c r="LG915" s="109" t="n">
        <v>7.5</v>
      </c>
      <c r="LH915" s="109" t="n">
        <v>4.9</v>
      </c>
      <c r="LI915" s="109" t="n">
        <v>3.8</v>
      </c>
      <c r="LJ915" s="109" t="n">
        <v>4.2</v>
      </c>
      <c r="LK915" s="109" t="n">
        <v>3.6</v>
      </c>
      <c r="LL915" s="109" t="n">
        <v>10.1</v>
      </c>
      <c r="LM915" s="109" t="n">
        <v>11.7</v>
      </c>
      <c r="LN915" s="109" t="n">
        <v>14.1</v>
      </c>
      <c r="LO915" s="110" t="n">
        <f aca="false">SUM(LC915:LN915)/12</f>
        <v>8.98333333333333</v>
      </c>
      <c r="MA915" s="1" t="n">
        <f aca="false">MA914+1</f>
        <v>2015</v>
      </c>
      <c r="MB915" s="113" t="s">
        <v>174</v>
      </c>
      <c r="MC915" s="109" t="n">
        <v>14.9</v>
      </c>
      <c r="MD915" s="109" t="n">
        <v>15</v>
      </c>
      <c r="ME915" s="109" t="n">
        <v>12.3</v>
      </c>
      <c r="MF915" s="109" t="n">
        <v>9.9</v>
      </c>
      <c r="MG915" s="109" t="n">
        <v>9.2</v>
      </c>
      <c r="MH915" s="109" t="n">
        <v>7.3</v>
      </c>
      <c r="MI915" s="109" t="n">
        <v>5.6</v>
      </c>
      <c r="MJ915" s="109" t="n">
        <v>6.7</v>
      </c>
      <c r="MK915" s="109" t="n">
        <v>6.5</v>
      </c>
      <c r="ML915" s="109" t="n">
        <v>10.3</v>
      </c>
      <c r="MM915" s="109" t="n">
        <v>12.4</v>
      </c>
      <c r="MN915" s="109" t="n">
        <v>14</v>
      </c>
      <c r="MO915" s="110" t="n">
        <f aca="false">SUM(MC915:MN915)/12</f>
        <v>10.3416666666667</v>
      </c>
      <c r="NA915" s="1" t="n">
        <f aca="false">NA914+1</f>
        <v>2014</v>
      </c>
      <c r="NB915" s="113" t="s">
        <v>173</v>
      </c>
      <c r="NC915" s="109" t="n">
        <v>21.4</v>
      </c>
      <c r="ND915" s="109" t="n">
        <v>20.1</v>
      </c>
      <c r="NE915" s="109" t="n">
        <v>16.3</v>
      </c>
      <c r="NF915" s="109" t="n">
        <v>14.2</v>
      </c>
      <c r="NG915" s="109" t="n">
        <v>12.3</v>
      </c>
      <c r="NH915" s="109" t="n">
        <v>5.8</v>
      </c>
      <c r="NI915" s="109" t="n">
        <v>5</v>
      </c>
      <c r="NJ915" s="109" t="n">
        <v>4.3</v>
      </c>
      <c r="NK915" s="109" t="n">
        <v>9.3</v>
      </c>
      <c r="NL915" s="109" t="n">
        <v>13.2</v>
      </c>
      <c r="NM915" s="109" t="n">
        <v>16.3</v>
      </c>
      <c r="NN915" s="109" t="n">
        <v>16.5</v>
      </c>
      <c r="NO915" s="110" t="n">
        <f aca="false">SUM(NC915:NN915)/12</f>
        <v>12.8916666666667</v>
      </c>
      <c r="OA915" s="5"/>
    </row>
    <row r="916" customFormat="false" ht="12.75" hidden="false" customHeight="false" outlineLevel="0" collapsed="false">
      <c r="A916" s="101"/>
      <c r="B916" s="102" t="n">
        <f aca="false">AVERAGE(AO916,BO916,CO916,DO916,EO916,FO916,GO916,HO916,IO916,JO916,KO916,LO916,MO916,NN916)</f>
        <v>11.4089285714286</v>
      </c>
      <c r="C916" s="103" t="n">
        <f aca="false">AVERAGE(B912:B916)</f>
        <v>11.3660383597884</v>
      </c>
      <c r="D916" s="104" t="n">
        <f aca="false">AVERAGE(B907:B916)</f>
        <v>11.3777215608466</v>
      </c>
      <c r="E916" s="102" t="n">
        <f aca="false">AVERAGE(B897:B916)</f>
        <v>11.2483002645503</v>
      </c>
      <c r="F916" s="105" t="n">
        <f aca="false">AVERAGE(B867:B916)</f>
        <v>11.1638796296296</v>
      </c>
      <c r="G916" s="3" t="n">
        <f aca="false">MAX(AC916:AN916,BC916:BN916,CC916:CN916,DC916:DN916,EC916:EN916,FC916:FN916,GC916:GN916,HC916:HN916,IC916:IN916,JC916:JN916,KC916:KN916,LC916:LN916,MC916:MN916,NB916:NM916)</f>
        <v>22.4</v>
      </c>
      <c r="H916" s="106" t="n">
        <f aca="false">MEDIAN(AC916:AN916,BC916:BN916,CC916:CN916,DC916:DN916,EC916:EN916,FC916:FN916,GC916:GN916,HC916:HN916,IC916:IN916,JC916:JN916,KC916:KN916,LC916:LN916,MC916:MN916,NB916:NM916)</f>
        <v>10.1</v>
      </c>
      <c r="I916" s="5" t="n">
        <f aca="false">MIN(AC916:AN916,BC916:BN916,CC916:CN916,DC916:DN916,EC916:EN916,FC916:FN916,GC916:GN916,HC916:HN916,IC916:IN916,JC916:JN916,KC916:KN916,LC916:LN916,MC916:MN916,NB916:NM916)</f>
        <v>3.6</v>
      </c>
      <c r="J916" s="107" t="n">
        <f aca="false">(G916+I916)/2</f>
        <v>13</v>
      </c>
      <c r="AA916" s="1" t="n">
        <f aca="false">AA915+1</f>
        <v>29</v>
      </c>
      <c r="AB916" s="108" t="n">
        <v>2016</v>
      </c>
      <c r="AC916" s="109" t="n">
        <v>17.6</v>
      </c>
      <c r="AD916" s="109" t="n">
        <v>16.2</v>
      </c>
      <c r="AE916" s="109" t="n">
        <v>16.4</v>
      </c>
      <c r="AF916" s="109" t="n">
        <v>12.6</v>
      </c>
      <c r="AG916" s="109" t="n">
        <v>12.5</v>
      </c>
      <c r="AH916" s="109" t="n">
        <v>9.2</v>
      </c>
      <c r="AI916" s="109" t="n">
        <v>8.4</v>
      </c>
      <c r="AJ916" s="109" t="n">
        <v>7.9</v>
      </c>
      <c r="AK916" s="109" t="n">
        <v>9.7</v>
      </c>
      <c r="AL916" s="109" t="n">
        <v>10.5</v>
      </c>
      <c r="AM916" s="109" t="n">
        <v>12.2</v>
      </c>
      <c r="AN916" s="109" t="n">
        <v>14.9</v>
      </c>
      <c r="AO916" s="110" t="n">
        <f aca="false">SUM(AC916:AN916)/12</f>
        <v>12.3416666666667</v>
      </c>
      <c r="AQ916" s="112"/>
      <c r="AR916" s="109"/>
      <c r="AS916" s="109"/>
      <c r="AT916" s="109"/>
      <c r="AU916" s="109"/>
      <c r="AV916" s="109"/>
      <c r="AW916" s="109"/>
      <c r="AX916" s="109"/>
      <c r="AY916" s="109"/>
      <c r="AZ916" s="109"/>
      <c r="BA916" s="1" t="n">
        <f aca="false">BA915+1</f>
        <v>2016</v>
      </c>
      <c r="BB916" s="113" t="s">
        <v>175</v>
      </c>
      <c r="BC916" s="109" t="n">
        <v>15.5</v>
      </c>
      <c r="BD916" s="109" t="n">
        <v>13.5</v>
      </c>
      <c r="BE916" s="109" t="n">
        <v>14.1</v>
      </c>
      <c r="BF916" s="109" t="n">
        <v>9.4</v>
      </c>
      <c r="BG916" s="109" t="n">
        <v>9.3</v>
      </c>
      <c r="BH916" s="109" t="n">
        <v>6.1</v>
      </c>
      <c r="BI916" s="109" t="n">
        <v>5.4</v>
      </c>
      <c r="BJ916" s="109" t="n">
        <v>4.4</v>
      </c>
      <c r="BK916" s="109" t="n">
        <v>5.6</v>
      </c>
      <c r="BL916" s="109" t="n">
        <v>7.2</v>
      </c>
      <c r="BM916" s="109" t="n">
        <v>8.5</v>
      </c>
      <c r="BN916" s="109" t="n">
        <v>12.3</v>
      </c>
      <c r="BO916" s="110" t="n">
        <f aca="false">SUM(BC916:BN916)/12</f>
        <v>9.275</v>
      </c>
      <c r="BP916" s="109"/>
      <c r="BQ916" s="109"/>
      <c r="BR916" s="109"/>
      <c r="BS916" s="109"/>
      <c r="CA916" s="1" t="n">
        <f aca="false">CA915+1</f>
        <v>2016</v>
      </c>
      <c r="CB916" s="111" t="n">
        <v>2016</v>
      </c>
      <c r="CC916" s="109" t="n">
        <v>16.5</v>
      </c>
      <c r="CD916" s="109" t="n">
        <v>16.4</v>
      </c>
      <c r="CE916" s="109" t="n">
        <v>16.3</v>
      </c>
      <c r="CF916" s="109" t="n">
        <v>15</v>
      </c>
      <c r="CG916" s="109" t="n">
        <v>13.1</v>
      </c>
      <c r="CH916" s="109" t="n">
        <v>11.1</v>
      </c>
      <c r="CI916" s="109" t="n">
        <v>9.7</v>
      </c>
      <c r="CJ916" s="109" t="n">
        <v>10.1</v>
      </c>
      <c r="CK916" s="109" t="n">
        <v>10</v>
      </c>
      <c r="CL916" s="109" t="n">
        <v>10.7</v>
      </c>
      <c r="CM916" s="109" t="n">
        <v>12.8</v>
      </c>
      <c r="CN916" s="109" t="n">
        <v>14.8</v>
      </c>
      <c r="CO916" s="110" t="n">
        <f aca="false">SUM(CC916:CN916)/12</f>
        <v>13.0416666666667</v>
      </c>
      <c r="DA916" s="1" t="n">
        <f aca="false">DA915+1</f>
        <v>2016</v>
      </c>
      <c r="DB916" s="113" t="s">
        <v>175</v>
      </c>
      <c r="DC916" s="109" t="n">
        <v>15.5</v>
      </c>
      <c r="DD916" s="109" t="n">
        <v>13.5</v>
      </c>
      <c r="DE916" s="109" t="n">
        <v>14.1</v>
      </c>
      <c r="DF916" s="109" t="n">
        <v>9.6</v>
      </c>
      <c r="DG916" s="109" t="n">
        <v>9</v>
      </c>
      <c r="DH916" s="109" t="n">
        <v>5.5</v>
      </c>
      <c r="DI916" s="109" t="n">
        <v>5.7</v>
      </c>
      <c r="DJ916" s="109" t="n">
        <v>4.3</v>
      </c>
      <c r="DK916" s="109" t="n">
        <v>5.5</v>
      </c>
      <c r="DL916" s="109" t="n">
        <v>6.3</v>
      </c>
      <c r="DM916" s="109" t="n">
        <v>7.7</v>
      </c>
      <c r="DN916" s="109" t="n">
        <v>11.5</v>
      </c>
      <c r="DO916" s="110" t="n">
        <f aca="false">SUM(DC916:DN916)/12</f>
        <v>9.01666666666667</v>
      </c>
      <c r="EA916" s="1" t="n">
        <f aca="false">EA915+1</f>
        <v>2016</v>
      </c>
      <c r="EB916" s="113" t="s">
        <v>175</v>
      </c>
      <c r="EC916" s="109" t="n">
        <v>22.4</v>
      </c>
      <c r="ED916" s="109" t="n">
        <v>21.8</v>
      </c>
      <c r="EE916" s="109" t="n">
        <v>20.8</v>
      </c>
      <c r="EF916" s="109" t="n">
        <v>14.7</v>
      </c>
      <c r="EG916" s="109" t="n">
        <v>10.9</v>
      </c>
      <c r="EH916" s="109" t="n">
        <v>7.7</v>
      </c>
      <c r="EI916" s="109" t="n">
        <v>5.3</v>
      </c>
      <c r="EJ916" s="109" t="n">
        <v>6.7</v>
      </c>
      <c r="EK916" s="109" t="n">
        <v>9.7</v>
      </c>
      <c r="EL916" s="109" t="n">
        <v>11.8</v>
      </c>
      <c r="EM916" s="109" t="n">
        <v>16.1</v>
      </c>
      <c r="EN916" s="109" t="n">
        <v>21.8</v>
      </c>
      <c r="EO916" s="110" t="n">
        <f aca="false">SUM(EC916:EN916)/12</f>
        <v>14.1416666666667</v>
      </c>
      <c r="FA916" s="1" t="n">
        <f aca="false">FA915+1</f>
        <v>2016</v>
      </c>
      <c r="FB916" s="113" t="s">
        <v>175</v>
      </c>
      <c r="FC916" s="109" t="n">
        <v>13.9</v>
      </c>
      <c r="FD916" s="109" t="n">
        <v>13.3</v>
      </c>
      <c r="FE916" s="109" t="n">
        <v>13</v>
      </c>
      <c r="FF916" s="109" t="n">
        <v>9.9</v>
      </c>
      <c r="FG916" s="109" t="n">
        <v>10.1</v>
      </c>
      <c r="FH916" s="109" t="n">
        <v>6.2</v>
      </c>
      <c r="FI916" s="109" t="n">
        <v>6.1</v>
      </c>
      <c r="FJ916" s="109" t="n">
        <v>5.6</v>
      </c>
      <c r="FK916" s="109" t="n">
        <v>6.4</v>
      </c>
      <c r="FL916" s="109" t="n">
        <v>7.5</v>
      </c>
      <c r="FM916" s="109" t="n">
        <v>9.3</v>
      </c>
      <c r="FN916" s="109" t="n">
        <v>11.5</v>
      </c>
      <c r="FO916" s="110" t="n">
        <f aca="false">SUM(FC916:FN916)/12</f>
        <v>9.4</v>
      </c>
      <c r="GA916" s="1" t="n">
        <f aca="false">GA915+1</f>
        <v>2016</v>
      </c>
      <c r="GB916" s="113" t="s">
        <v>175</v>
      </c>
      <c r="GC916" s="109" t="n">
        <v>12.8</v>
      </c>
      <c r="GD916" s="109" t="n">
        <v>12.7</v>
      </c>
      <c r="GE916" s="109" t="n">
        <v>12.7</v>
      </c>
      <c r="GF916" s="109" t="n">
        <v>9.9</v>
      </c>
      <c r="GG916" s="109" t="n">
        <v>9.6</v>
      </c>
      <c r="GH916" s="109" t="n">
        <v>5.2</v>
      </c>
      <c r="GI916" s="109" t="n">
        <v>6.5</v>
      </c>
      <c r="GJ916" s="109" t="n">
        <v>6.2</v>
      </c>
      <c r="GK916" s="109" t="n">
        <v>7</v>
      </c>
      <c r="GL916" s="109" t="n">
        <v>7</v>
      </c>
      <c r="GM916" s="109" t="n">
        <v>8.2</v>
      </c>
      <c r="GN916" s="109" t="n">
        <v>10</v>
      </c>
      <c r="GO916" s="110" t="n">
        <f aca="false">SUM(GC916:GN916)/12</f>
        <v>8.98333333333333</v>
      </c>
      <c r="HA916" s="1" t="n">
        <f aca="false">HA915+1</f>
        <v>2016</v>
      </c>
      <c r="HB916" s="113" t="s">
        <v>175</v>
      </c>
      <c r="HC916" s="109" t="n">
        <v>16.9</v>
      </c>
      <c r="HD916" s="109" t="n">
        <v>15.8</v>
      </c>
      <c r="HE916" s="109" t="n">
        <v>16.1</v>
      </c>
      <c r="HF916" s="109" t="n">
        <v>12.4</v>
      </c>
      <c r="HG916" s="109" t="n">
        <v>11.4</v>
      </c>
      <c r="HH916" s="109" t="n">
        <v>8.4</v>
      </c>
      <c r="HI916" s="109" t="n">
        <v>7</v>
      </c>
      <c r="HJ916" s="109" t="n">
        <v>7.1</v>
      </c>
      <c r="HK916" s="109" t="n">
        <v>7.1</v>
      </c>
      <c r="HL916" s="109" t="n">
        <v>8.5</v>
      </c>
      <c r="HM916" s="109" t="n">
        <v>10.2</v>
      </c>
      <c r="HN916" s="109" t="n">
        <v>13.4</v>
      </c>
      <c r="HO916" s="110" t="n">
        <f aca="false">SUM(HC916:HN916)/12</f>
        <v>11.1916666666667</v>
      </c>
      <c r="IA916" s="1" t="n">
        <f aca="false">IA915+1</f>
        <v>2016</v>
      </c>
      <c r="IB916" s="113" t="s">
        <v>175</v>
      </c>
      <c r="IC916" s="109" t="n">
        <v>17.9</v>
      </c>
      <c r="ID916" s="109" t="n">
        <v>15.5</v>
      </c>
      <c r="IE916" s="109" t="n">
        <v>16.7</v>
      </c>
      <c r="IF916" s="109" t="n">
        <v>11.6</v>
      </c>
      <c r="IG916" s="109" t="n">
        <v>10.6</v>
      </c>
      <c r="IH916" s="109" t="n">
        <v>8.4</v>
      </c>
      <c r="II916" s="109" t="n">
        <v>5.9</v>
      </c>
      <c r="IJ916" s="109" t="n">
        <v>5.5</v>
      </c>
      <c r="IK916" s="109" t="n">
        <v>7</v>
      </c>
      <c r="IL916" s="109" t="n">
        <v>8.9</v>
      </c>
      <c r="IM916" s="109" t="n">
        <v>10.6</v>
      </c>
      <c r="IN916" s="109" t="n">
        <v>14.9</v>
      </c>
      <c r="IO916" s="110" t="n">
        <f aca="false">SUM(IC916:IN916)/12</f>
        <v>11.125</v>
      </c>
      <c r="JA916" s="1" t="n">
        <f aca="false">JA915+1</f>
        <v>2016</v>
      </c>
      <c r="JB916" s="113" t="s">
        <v>175</v>
      </c>
      <c r="JC916" s="109" t="n">
        <v>14.1</v>
      </c>
      <c r="JD916" s="109" t="n">
        <v>14.2</v>
      </c>
      <c r="JE916" s="109" t="n">
        <v>13.7</v>
      </c>
      <c r="JF916" s="109" t="n">
        <v>12.5</v>
      </c>
      <c r="JG916" s="109" t="n">
        <v>12.3</v>
      </c>
      <c r="JH916" s="109" t="n">
        <v>8.4</v>
      </c>
      <c r="JI916" s="109" t="n">
        <v>8.9</v>
      </c>
      <c r="JJ916" s="109" t="n">
        <v>9</v>
      </c>
      <c r="JK916" s="109" t="n">
        <v>9.7</v>
      </c>
      <c r="JL916" s="109" t="n">
        <v>9.7</v>
      </c>
      <c r="JM916" s="109" t="n">
        <v>11.2</v>
      </c>
      <c r="JN916" s="109" t="n">
        <v>13</v>
      </c>
      <c r="JO916" s="110" t="n">
        <f aca="false">SUM(JC916:JN916)/12</f>
        <v>11.3916666666667</v>
      </c>
      <c r="KA916" s="1" t="n">
        <f aca="false">KA915+1</f>
        <v>2016</v>
      </c>
      <c r="KB916" s="123" t="s">
        <v>175</v>
      </c>
      <c r="KC916" s="109" t="n">
        <v>15.9</v>
      </c>
      <c r="KD916" s="109" t="n">
        <v>14</v>
      </c>
      <c r="KE916" s="109" t="n">
        <v>15.5</v>
      </c>
      <c r="KF916" s="109" t="n">
        <v>10.7</v>
      </c>
      <c r="KG916" s="109" t="n">
        <v>10.8</v>
      </c>
      <c r="KH916" s="109" t="n">
        <v>7.9</v>
      </c>
      <c r="KI916" s="109" t="n">
        <v>6.6</v>
      </c>
      <c r="KJ916" s="109" t="n">
        <v>5.4</v>
      </c>
      <c r="KK916" s="109" t="n">
        <v>6.5</v>
      </c>
      <c r="KL916" s="109" t="n">
        <v>7.4</v>
      </c>
      <c r="KM916" s="109" t="n">
        <v>7.9</v>
      </c>
      <c r="KN916" s="109" t="n">
        <v>13</v>
      </c>
      <c r="KO916" s="110" t="n">
        <f aca="false">SUM(KC916:KN916)/12</f>
        <v>10.1333333333333</v>
      </c>
      <c r="LA916" s="1" t="n">
        <f aca="false">LA915+1</f>
        <v>2016</v>
      </c>
      <c r="LB916" s="113" t="s">
        <v>175</v>
      </c>
      <c r="LC916" s="109" t="n">
        <v>15.5</v>
      </c>
      <c r="LD916" s="109" t="n">
        <v>13.7</v>
      </c>
      <c r="LE916" s="109" t="n">
        <v>14.7</v>
      </c>
      <c r="LF916" s="109" t="n">
        <v>9.7</v>
      </c>
      <c r="LG916" s="109" t="n">
        <v>9.4</v>
      </c>
      <c r="LH916" s="109" t="n">
        <v>6.9</v>
      </c>
      <c r="LI916" s="109" t="n">
        <v>5.3</v>
      </c>
      <c r="LJ916" s="109" t="n">
        <v>3.9</v>
      </c>
      <c r="LK916" s="109" t="n">
        <v>5.4</v>
      </c>
      <c r="LL916" s="109" t="n">
        <v>6.6</v>
      </c>
      <c r="LM916" s="109" t="n">
        <v>8.2</v>
      </c>
      <c r="LN916" s="109" t="n">
        <v>11.9</v>
      </c>
      <c r="LO916" s="110" t="n">
        <f aca="false">SUM(LC916:LN916)/12</f>
        <v>9.26666666666667</v>
      </c>
      <c r="MA916" s="1" t="n">
        <f aca="false">MA915+1</f>
        <v>2016</v>
      </c>
      <c r="MB916" s="113" t="s">
        <v>175</v>
      </c>
      <c r="MC916" s="109" t="n">
        <v>15.3</v>
      </c>
      <c r="MD916" s="109" t="n">
        <v>14.6</v>
      </c>
      <c r="ME916" s="109" t="n">
        <v>14.3</v>
      </c>
      <c r="MF916" s="109" t="n">
        <v>11.2</v>
      </c>
      <c r="MG916" s="109" t="n">
        <v>11</v>
      </c>
      <c r="MH916" s="109" t="n">
        <v>7.6</v>
      </c>
      <c r="MI916" s="109" t="n">
        <v>7.4</v>
      </c>
      <c r="MJ916" s="109" t="n">
        <v>6.6</v>
      </c>
      <c r="MK916" s="109" t="n">
        <v>7.1</v>
      </c>
      <c r="ML916" s="109" t="n">
        <v>8.6</v>
      </c>
      <c r="MM916" s="109" t="n">
        <v>10.1</v>
      </c>
      <c r="MN916" s="109" t="n">
        <v>12.4</v>
      </c>
      <c r="MO916" s="110" t="n">
        <f aca="false">SUM(MC916:MN916)/12</f>
        <v>10.5166666666667</v>
      </c>
      <c r="NA916" s="1" t="n">
        <f aca="false">NA915+1</f>
        <v>2015</v>
      </c>
      <c r="NB916" s="113" t="s">
        <v>174</v>
      </c>
      <c r="NC916" s="109" t="n">
        <v>18.4</v>
      </c>
      <c r="ND916" s="109" t="n">
        <v>20</v>
      </c>
      <c r="NE916" s="109" t="n">
        <v>14.7</v>
      </c>
      <c r="NF916" s="109" t="n">
        <v>11.5</v>
      </c>
      <c r="NG916" s="109" t="n">
        <v>7.4</v>
      </c>
      <c r="NH916" s="109" t="n">
        <v>6.3</v>
      </c>
      <c r="NI916" s="109" t="n">
        <v>3.6</v>
      </c>
      <c r="NJ916" s="109" t="n">
        <v>6.4</v>
      </c>
      <c r="NK916" s="109" t="n">
        <v>8.4</v>
      </c>
      <c r="NL916" s="109" t="n">
        <v>15.8</v>
      </c>
      <c r="NM916" s="109" t="n">
        <v>16.9</v>
      </c>
      <c r="NN916" s="109" t="n">
        <v>19.9</v>
      </c>
      <c r="NO916" s="110" t="n">
        <f aca="false">SUM(NC916:NN916)/12</f>
        <v>12.4416666666667</v>
      </c>
      <c r="OA916" s="5"/>
    </row>
    <row r="917" customFormat="false" ht="12.75" hidden="false" customHeight="false" outlineLevel="0" collapsed="false">
      <c r="A917" s="101"/>
      <c r="B917" s="102" t="n">
        <f aca="false">AVERAGE(AO917,BO917,CO917,DO917,EO917,FO917,GO917,HO917,IO917,JO917,KO917,LO917,MO917,NN917)</f>
        <v>11.2422619047619</v>
      </c>
      <c r="C917" s="103" t="n">
        <f aca="false">AVERAGE(B913:B917)</f>
        <v>11.3705224867725</v>
      </c>
      <c r="D917" s="104" t="n">
        <f aca="false">AVERAGE(B908:B917)</f>
        <v>11.3324239417989</v>
      </c>
      <c r="E917" s="102" t="n">
        <f aca="false">AVERAGE(B898:B917)</f>
        <v>11.2524619708995</v>
      </c>
      <c r="F917" s="105" t="n">
        <f aca="false">AVERAGE(B868:B917)</f>
        <v>11.1771296296296</v>
      </c>
      <c r="G917" s="3" t="n">
        <f aca="false">MAX(AC917:AN917,BC917:BN917,CC917:CN917,DC917:DN917,EC917:EN917,FC917:FN917,GC917:GN917,HC917:HN917,IC917:IN917,JC917:JN917,KC917:KN917,LC917:LN917,MC917:MN917,NB917:NM917)</f>
        <v>24.2</v>
      </c>
      <c r="H917" s="106" t="n">
        <f aca="false">MEDIAN(AC917:AN917,BC917:BN917,CC917:CN917,DC917:DN917,EC917:EN917,FC917:FN917,GC917:GN917,HC917:HN917,IC917:IN917,JC917:JN917,KC917:KN917,LC917:LN917,MC917:MN917,NB917:NM917)</f>
        <v>11.1</v>
      </c>
      <c r="I917" s="5" t="n">
        <f aca="false">MIN(AC917:AN917,BC917:BN917,CC917:CN917,DC917:DN917,EC917:EN917,FC917:FN917,GC917:GN917,HC917:HN917,IC917:IN917,JC917:JN917,KC917:KN917,LC917:LN917,MC917:MN917,NB917:NM917)</f>
        <v>1.7</v>
      </c>
      <c r="J917" s="107" t="n">
        <f aca="false">(G917+I917)/2</f>
        <v>12.95</v>
      </c>
      <c r="AA917" s="1" t="n">
        <f aca="false">AA916+1</f>
        <v>30</v>
      </c>
      <c r="AB917" s="108" t="n">
        <v>2017</v>
      </c>
      <c r="AC917" s="109" t="n">
        <v>17.8</v>
      </c>
      <c r="AD917" s="109" t="n">
        <v>16.6</v>
      </c>
      <c r="AE917" s="109" t="n">
        <v>17</v>
      </c>
      <c r="AF917" s="109" t="n">
        <v>13.1</v>
      </c>
      <c r="AG917" s="109" t="n">
        <v>9.1</v>
      </c>
      <c r="AH917" s="109" t="n">
        <v>5.4</v>
      </c>
      <c r="AI917" s="109" t="n">
        <v>8.2</v>
      </c>
      <c r="AJ917" s="109" t="n">
        <v>8</v>
      </c>
      <c r="AK917" s="109" t="n">
        <v>10.8</v>
      </c>
      <c r="AL917" s="109" t="n">
        <v>12.3</v>
      </c>
      <c r="AM917" s="109" t="n">
        <v>16.3</v>
      </c>
      <c r="AN917" s="109" t="n">
        <v>15.3</v>
      </c>
      <c r="AO917" s="110" t="n">
        <f aca="false">SUM(AC917:AN917)/12</f>
        <v>12.4916666666667</v>
      </c>
      <c r="AQ917" s="112"/>
      <c r="AR917" s="109"/>
      <c r="AS917" s="109"/>
      <c r="AT917" s="109"/>
      <c r="AU917" s="109"/>
      <c r="AV917" s="109"/>
      <c r="AW917" s="109"/>
      <c r="AX917" s="109"/>
      <c r="AY917" s="109"/>
      <c r="AZ917" s="109"/>
      <c r="BA917" s="1" t="n">
        <f aca="false">BA916+1</f>
        <v>2017</v>
      </c>
      <c r="BB917" s="113" t="s">
        <v>176</v>
      </c>
      <c r="BC917" s="109" t="n">
        <v>15.3</v>
      </c>
      <c r="BD917" s="109" t="n">
        <v>14.1</v>
      </c>
      <c r="BE917" s="109" t="n">
        <v>13.6</v>
      </c>
      <c r="BF917" s="109" t="n">
        <v>9.8</v>
      </c>
      <c r="BG917" s="109" t="n">
        <v>5.9</v>
      </c>
      <c r="BH917" s="109" t="n">
        <v>1.7</v>
      </c>
      <c r="BI917" s="109" t="n">
        <v>5.1</v>
      </c>
      <c r="BJ917" s="109" t="n">
        <v>4.5</v>
      </c>
      <c r="BK917" s="109" t="n">
        <v>7.1</v>
      </c>
      <c r="BL917" s="109" t="n">
        <v>8.6</v>
      </c>
      <c r="BM917" s="109" t="n">
        <v>13.5</v>
      </c>
      <c r="BN917" s="109" t="n">
        <v>12.2</v>
      </c>
      <c r="BO917" s="110" t="n">
        <f aca="false">SUM(BC917:BN917)/12</f>
        <v>9.28333333333333</v>
      </c>
      <c r="BP917" s="109"/>
      <c r="BQ917" s="109"/>
      <c r="BR917" s="109"/>
      <c r="BS917" s="109"/>
      <c r="CA917" s="1" t="n">
        <f aca="false">CA916+1</f>
        <v>2017</v>
      </c>
      <c r="CB917" s="111" t="n">
        <v>2017</v>
      </c>
      <c r="CC917" s="109" t="n">
        <v>17.3</v>
      </c>
      <c r="CD917" s="109" t="n">
        <v>15.9</v>
      </c>
      <c r="CE917" s="109" t="n">
        <v>16.6</v>
      </c>
      <c r="CF917" s="109" t="n">
        <v>15.1</v>
      </c>
      <c r="CG917" s="109" t="n">
        <v>12.8</v>
      </c>
      <c r="CH917" s="109" t="n">
        <v>11.4</v>
      </c>
      <c r="CI917" s="109" t="n">
        <v>10.1</v>
      </c>
      <c r="CJ917" s="109" t="n">
        <v>9.6</v>
      </c>
      <c r="CK917" s="109" t="n">
        <v>10.3</v>
      </c>
      <c r="CL917" s="109" t="n">
        <v>12.1</v>
      </c>
      <c r="CM917" s="109" t="n">
        <v>15.5</v>
      </c>
      <c r="CN917" s="109" t="n">
        <v>15.3</v>
      </c>
      <c r="CO917" s="110" t="n">
        <f aca="false">SUM(CC917:CN917)/12</f>
        <v>13.5</v>
      </c>
      <c r="DA917" s="1" t="n">
        <f aca="false">DA916+1</f>
        <v>2017</v>
      </c>
      <c r="DB917" s="113" t="s">
        <v>176</v>
      </c>
      <c r="DC917" s="109" t="n">
        <v>14.3</v>
      </c>
      <c r="DD917" s="109" t="n">
        <v>12.6</v>
      </c>
      <c r="DE917" s="109" t="n">
        <v>13.9</v>
      </c>
      <c r="DF917" s="109" t="n">
        <v>9.7</v>
      </c>
      <c r="DG917" s="109" t="n">
        <v>6.3</v>
      </c>
      <c r="DH917" s="109" t="n">
        <v>3.6</v>
      </c>
      <c r="DI917" s="109" t="n">
        <v>4</v>
      </c>
      <c r="DJ917" s="109" t="n">
        <v>4.1</v>
      </c>
      <c r="DK917" s="109" t="n">
        <v>5.3</v>
      </c>
      <c r="DL917" s="109" t="n">
        <v>8</v>
      </c>
      <c r="DM917" s="109" t="n">
        <v>12.5</v>
      </c>
      <c r="DN917" s="109" t="n">
        <v>11.5</v>
      </c>
      <c r="DO917" s="110" t="n">
        <f aca="false">SUM(DC917:DN917)/12</f>
        <v>8.81666666666667</v>
      </c>
      <c r="EA917" s="1" t="n">
        <f aca="false">EA916+1</f>
        <v>2017</v>
      </c>
      <c r="EB917" s="113" t="s">
        <v>176</v>
      </c>
      <c r="EC917" s="109" t="n">
        <v>24.2</v>
      </c>
      <c r="ED917" s="109" t="n">
        <v>22.1</v>
      </c>
      <c r="EE917" s="109" t="n">
        <v>20.2</v>
      </c>
      <c r="EF917" s="109" t="n">
        <v>13.4</v>
      </c>
      <c r="EG917" s="109" t="n">
        <v>8.3</v>
      </c>
      <c r="EH917" s="109" t="n">
        <v>4.7</v>
      </c>
      <c r="EI917" s="109" t="n">
        <v>4.7</v>
      </c>
      <c r="EJ917" s="109" t="n">
        <v>5.7</v>
      </c>
      <c r="EK917" s="109" t="n">
        <v>10.2</v>
      </c>
      <c r="EL917" s="109" t="n">
        <v>14.3</v>
      </c>
      <c r="EM917" s="109" t="n">
        <v>18.6</v>
      </c>
      <c r="EN917" s="109" t="n">
        <v>20.7</v>
      </c>
      <c r="EO917" s="110" t="n">
        <f aca="false">SUM(EC917:EN917)/12</f>
        <v>13.925</v>
      </c>
      <c r="FA917" s="1" t="n">
        <f aca="false">FA916+1</f>
        <v>2017</v>
      </c>
      <c r="FB917" s="113" t="s">
        <v>176</v>
      </c>
      <c r="FC917" s="109" t="n">
        <v>14</v>
      </c>
      <c r="FD917" s="109" t="n">
        <v>12.7</v>
      </c>
      <c r="FE917" s="109" t="n">
        <v>13.3</v>
      </c>
      <c r="FF917" s="109" t="n">
        <v>10.3</v>
      </c>
      <c r="FG917" s="109" t="n">
        <v>8.2</v>
      </c>
      <c r="FH917" s="109" t="n">
        <v>4.2</v>
      </c>
      <c r="FI917" s="109" t="n">
        <v>5.7</v>
      </c>
      <c r="FJ917" s="109" t="n">
        <v>5.3</v>
      </c>
      <c r="FK917" s="109" t="n">
        <v>7.9</v>
      </c>
      <c r="FL917" s="109" t="n">
        <v>9.1</v>
      </c>
      <c r="FM917" s="109" t="n">
        <v>12.4</v>
      </c>
      <c r="FN917" s="109" t="n">
        <v>11.9</v>
      </c>
      <c r="FO917" s="110" t="n">
        <f aca="false">SUM(FC917:FN917)/12</f>
        <v>9.58333333333333</v>
      </c>
      <c r="GA917" s="1" t="n">
        <f aca="false">GA916+1</f>
        <v>2017</v>
      </c>
      <c r="GB917" s="113" t="s">
        <v>176</v>
      </c>
      <c r="GC917" s="109" t="n">
        <v>12.8</v>
      </c>
      <c r="GD917" s="109" t="n">
        <v>11.5</v>
      </c>
      <c r="GE917" s="109" t="n">
        <v>13.3</v>
      </c>
      <c r="GF917" s="109" t="n">
        <v>9.7</v>
      </c>
      <c r="GG917" s="109" t="n">
        <v>6.7</v>
      </c>
      <c r="GH917" s="109" t="n">
        <v>5.1</v>
      </c>
      <c r="GI917" s="109" t="n">
        <v>5.5</v>
      </c>
      <c r="GJ917" s="109" t="n">
        <v>5</v>
      </c>
      <c r="GK917" s="109" t="n">
        <v>6.8</v>
      </c>
      <c r="GL917" s="109" t="n">
        <v>8.7</v>
      </c>
      <c r="GM917" s="109" t="n">
        <v>11.7</v>
      </c>
      <c r="GN917" s="109" t="n">
        <v>11.3</v>
      </c>
      <c r="GO917" s="110" t="n">
        <f aca="false">SUM(GC917:GN917)/12</f>
        <v>9.00833333333333</v>
      </c>
      <c r="HA917" s="1" t="n">
        <f aca="false">HA916+1</f>
        <v>2017</v>
      </c>
      <c r="HB917" s="113" t="s">
        <v>176</v>
      </c>
      <c r="HC917" s="109" t="n">
        <v>16.4</v>
      </c>
      <c r="HD917" s="109" t="n">
        <v>15.5</v>
      </c>
      <c r="HE917" s="109" t="n">
        <v>15.1</v>
      </c>
      <c r="HF917" s="109" t="n">
        <v>12.3</v>
      </c>
      <c r="HG917" s="109" t="n">
        <v>9.7</v>
      </c>
      <c r="HH917" s="109" t="n">
        <v>6.1</v>
      </c>
      <c r="HI917" s="109" t="n">
        <v>7.6</v>
      </c>
      <c r="HJ917" s="109" t="n">
        <v>7.7</v>
      </c>
      <c r="HK917" s="109" t="n">
        <v>8.6</v>
      </c>
      <c r="HL917" s="109" t="n">
        <v>10.1</v>
      </c>
      <c r="HM917" s="109" t="n">
        <v>14.1</v>
      </c>
      <c r="HN917" s="109" t="n">
        <v>13.9</v>
      </c>
      <c r="HO917" s="110" t="n">
        <f aca="false">SUM(HC917:HN917)/12</f>
        <v>11.425</v>
      </c>
      <c r="IA917" s="1" t="n">
        <f aca="false">IA916+1</f>
        <v>2017</v>
      </c>
      <c r="IB917" s="113" t="s">
        <v>176</v>
      </c>
      <c r="IC917" s="109" t="n">
        <v>17.5</v>
      </c>
      <c r="ID917" s="109" t="n">
        <v>16.5</v>
      </c>
      <c r="IE917" s="109" t="n">
        <v>15.6</v>
      </c>
      <c r="IF917" s="109" t="n">
        <v>11.9</v>
      </c>
      <c r="IG917" s="109" t="n">
        <v>7.8</v>
      </c>
      <c r="IH917" s="109" t="n">
        <v>2.9</v>
      </c>
      <c r="II917" s="109" t="n">
        <v>6.1</v>
      </c>
      <c r="IJ917" s="109" t="n">
        <v>5.1</v>
      </c>
      <c r="IK917" s="109" t="n">
        <v>7.9</v>
      </c>
      <c r="IL917" s="109" t="n">
        <v>10.2</v>
      </c>
      <c r="IM917" s="109" t="n">
        <v>14.8</v>
      </c>
      <c r="IN917" s="109" t="n">
        <v>15.6</v>
      </c>
      <c r="IO917" s="110" t="n">
        <f aca="false">SUM(IC917:IN917)/12</f>
        <v>10.9916666666667</v>
      </c>
      <c r="JA917" s="1" t="n">
        <f aca="false">JA916+1</f>
        <v>2017</v>
      </c>
      <c r="JB917" s="113" t="s">
        <v>176</v>
      </c>
      <c r="JC917" s="109" t="n">
        <v>14.5</v>
      </c>
      <c r="JD917" s="109" t="n">
        <v>13.8</v>
      </c>
      <c r="JE917" s="109" t="n">
        <v>14.6</v>
      </c>
      <c r="JF917" s="109" t="n">
        <v>11.9</v>
      </c>
      <c r="JG917" s="109" t="n">
        <v>9.9</v>
      </c>
      <c r="JH917" s="109" t="n">
        <v>8.6</v>
      </c>
      <c r="JI917" s="109" t="n">
        <v>8.2</v>
      </c>
      <c r="JJ917" s="109" t="n">
        <v>8.1</v>
      </c>
      <c r="JK917" s="109" t="n">
        <v>9.5</v>
      </c>
      <c r="JL917" s="109" t="n">
        <v>11.3</v>
      </c>
      <c r="JM917" s="109" t="n">
        <v>14.2</v>
      </c>
      <c r="JN917" s="109" t="n">
        <v>13.9</v>
      </c>
      <c r="JO917" s="110" t="n">
        <f aca="false">SUM(JC917:JN917)/12</f>
        <v>11.5416666666667</v>
      </c>
      <c r="KA917" s="1" t="n">
        <f aca="false">KA916+1</f>
        <v>2017</v>
      </c>
      <c r="KB917" s="123" t="s">
        <v>176</v>
      </c>
      <c r="KC917" s="109" t="n">
        <v>15.9</v>
      </c>
      <c r="KD917" s="109" t="n">
        <v>13.9</v>
      </c>
      <c r="KE917" s="109" t="n">
        <v>13.5</v>
      </c>
      <c r="KF917" s="109" t="n">
        <v>10.5</v>
      </c>
      <c r="KG917" s="109" t="n">
        <v>8</v>
      </c>
      <c r="KH917" s="109" t="n">
        <v>4.6</v>
      </c>
      <c r="KI917" s="109" t="n">
        <v>6.1</v>
      </c>
      <c r="KJ917" s="109" t="n">
        <v>5.1</v>
      </c>
      <c r="KK917" s="109" t="n">
        <v>6.7</v>
      </c>
      <c r="KL917" s="109" t="n">
        <v>6.6</v>
      </c>
      <c r="KM917" s="109" t="n">
        <v>13.1</v>
      </c>
      <c r="KN917" s="109" t="n">
        <v>12.4</v>
      </c>
      <c r="KO917" s="110" t="n">
        <f aca="false">SUM(KC917:KN917)/12</f>
        <v>9.7</v>
      </c>
      <c r="LA917" s="1" t="n">
        <f aca="false">LA916+1</f>
        <v>2017</v>
      </c>
      <c r="LB917" s="113" t="s">
        <v>176</v>
      </c>
      <c r="LC917" s="109" t="n">
        <v>14.6</v>
      </c>
      <c r="LD917" s="109" t="n">
        <v>13.2</v>
      </c>
      <c r="LE917" s="109" t="n">
        <v>12.8</v>
      </c>
      <c r="LF917" s="109" t="n">
        <v>9.9</v>
      </c>
      <c r="LG917" s="109" t="n">
        <v>6.2</v>
      </c>
      <c r="LH917" s="109" t="n">
        <v>1.9</v>
      </c>
      <c r="LI917" s="109" t="n">
        <v>4.7</v>
      </c>
      <c r="LJ917" s="109" t="n">
        <v>3.6</v>
      </c>
      <c r="LK917" s="109" t="n">
        <v>5.9</v>
      </c>
      <c r="LL917" s="109" t="n">
        <v>6.6</v>
      </c>
      <c r="LM917" s="109" t="n">
        <v>11.6</v>
      </c>
      <c r="LN917" s="109" t="n">
        <v>11.8</v>
      </c>
      <c r="LO917" s="110" t="n">
        <f aca="false">SUM(LC917:LN917)/12</f>
        <v>8.56666666666667</v>
      </c>
      <c r="MA917" s="1" t="n">
        <f aca="false">MA916+1</f>
        <v>2017</v>
      </c>
      <c r="MB917" s="113" t="s">
        <v>176</v>
      </c>
      <c r="MC917" s="109" t="n">
        <v>15.4</v>
      </c>
      <c r="MD917" s="109" t="n">
        <v>14.1</v>
      </c>
      <c r="ME917" s="109" t="n">
        <v>14.9</v>
      </c>
      <c r="MF917" s="109" t="n">
        <v>11.5</v>
      </c>
      <c r="MG917" s="109" t="n">
        <v>7.6</v>
      </c>
      <c r="MH917" s="109" t="n">
        <v>5.8</v>
      </c>
      <c r="MI917" s="109" t="n">
        <v>6.8</v>
      </c>
      <c r="MJ917" s="109" t="n">
        <v>7</v>
      </c>
      <c r="MK917" s="109" t="n">
        <v>8.3</v>
      </c>
      <c r="ML917" s="109" t="n">
        <v>9.6</v>
      </c>
      <c r="MM917" s="109" t="n">
        <v>13.5</v>
      </c>
      <c r="MN917" s="109" t="n">
        <v>13.4</v>
      </c>
      <c r="MO917" s="110" t="n">
        <f aca="false">SUM(MC917:MN917)/12</f>
        <v>10.6583333333333</v>
      </c>
      <c r="NA917" s="1" t="n">
        <f aca="false">NA916+1</f>
        <v>2016</v>
      </c>
      <c r="NB917" s="113" t="s">
        <v>175</v>
      </c>
      <c r="NC917" s="109" t="n">
        <v>20.7</v>
      </c>
      <c r="ND917" s="109" t="n">
        <v>17.6</v>
      </c>
      <c r="NE917" s="109" t="n">
        <v>18.4</v>
      </c>
      <c r="NF917" s="109" t="n">
        <v>12.3</v>
      </c>
      <c r="NG917" s="109" t="n">
        <v>9</v>
      </c>
      <c r="NH917" s="109" t="n">
        <v>7.9</v>
      </c>
      <c r="NI917" s="109" t="n">
        <v>5</v>
      </c>
      <c r="NJ917" s="109" t="n">
        <v>5.4</v>
      </c>
      <c r="NK917" s="109" t="n">
        <v>7.4</v>
      </c>
      <c r="NL917" s="109" t="n">
        <v>11.1</v>
      </c>
      <c r="NM917" s="109" t="n">
        <v>13.6</v>
      </c>
      <c r="NN917" s="109" t="n">
        <v>17.9</v>
      </c>
      <c r="NO917" s="110" t="n">
        <f aca="false">SUM(NC917:NN917)/12</f>
        <v>12.1916666666667</v>
      </c>
      <c r="OA917" s="5"/>
    </row>
    <row r="918" customFormat="false" ht="12.75" hidden="false" customHeight="false" outlineLevel="0" collapsed="false">
      <c r="A918" s="101"/>
      <c r="B918" s="102" t="n">
        <f aca="false">AVERAGE(AO918,BO918,CO918,DO918,EO918,FO918,GO918,HO918,IO918,JO918,KO918,LO918,MO918,NN918)</f>
        <v>11.2244047619048</v>
      </c>
      <c r="C918" s="103" t="n">
        <f aca="false">AVERAGE(B914:B918)</f>
        <v>11.2572619047619</v>
      </c>
      <c r="D918" s="104" t="n">
        <f aca="false">AVERAGE(B909:B918)</f>
        <v>11.3496858465608</v>
      </c>
      <c r="E918" s="102" t="n">
        <f aca="false">AVERAGE(B899:B918)</f>
        <v>11.2732357804233</v>
      </c>
      <c r="F918" s="105" t="n">
        <f aca="false">AVERAGE(B869:B918)</f>
        <v>11.1759113756614</v>
      </c>
      <c r="G918" s="3" t="n">
        <f aca="false">MAX(AC918:AN918,BC918:BN918,CC918:CN918,DC918:DN918,EC918:EN918,FC918:FN918,GC918:GN918,HC918:HN918,IC918:IN918,JC918:JN918,KC918:KN918,LC918:LN918,MC918:MN918,NB918:NM918)</f>
        <v>24.3</v>
      </c>
      <c r="H918" s="106" t="n">
        <f aca="false">MEDIAN(AC918:AN918,BC918:BN918,CC918:CN918,DC918:DN918,EC918:EN918,FC918:FN918,GC918:GN918,HC918:HN918,IC918:IN918,JC918:JN918,KC918:KN918,LC918:LN918,MC918:MN918,NB918:NM918)</f>
        <v>10.7</v>
      </c>
      <c r="I918" s="5" t="n">
        <f aca="false">MIN(AC918:AN918,BC918:BN918,CC918:CN918,DC918:DN918,EC918:EN918,FC918:FN918,GC918:GN918,HC918:HN918,IC918:IN918,JC918:JN918,KC918:KN918,LC918:LN918,MC918:MN918,NB918:NM918)</f>
        <v>2.2</v>
      </c>
      <c r="J918" s="107" t="n">
        <f aca="false">(G918+I918)/2</f>
        <v>13.25</v>
      </c>
      <c r="AA918" s="1" t="n">
        <f aca="false">AA917+1</f>
        <v>31</v>
      </c>
      <c r="AB918" s="108" t="n">
        <v>2018</v>
      </c>
      <c r="AC918" s="109" t="n">
        <v>18.2</v>
      </c>
      <c r="AD918" s="109" t="n">
        <v>18.1</v>
      </c>
      <c r="AE918" s="109" t="n">
        <v>15.9</v>
      </c>
      <c r="AF918" s="109" t="n">
        <v>14</v>
      </c>
      <c r="AG918" s="109" t="n">
        <v>11.4</v>
      </c>
      <c r="AH918" s="109" t="n">
        <v>7.2</v>
      </c>
      <c r="AI918" s="109" t="n">
        <v>8.4</v>
      </c>
      <c r="AJ918" s="109" t="n">
        <v>9.3</v>
      </c>
      <c r="AK918" s="109" t="n">
        <v>7.9</v>
      </c>
      <c r="AL918" s="109" t="n">
        <v>12.1</v>
      </c>
      <c r="AM918" s="109" t="n">
        <v>13.3</v>
      </c>
      <c r="AN918" s="109" t="n">
        <v>16.5</v>
      </c>
      <c r="AO918" s="110" t="n">
        <f aca="false">SUM(AC918:AN918)/12</f>
        <v>12.6916666666667</v>
      </c>
      <c r="AQ918" s="112"/>
      <c r="AR918" s="109"/>
      <c r="AS918" s="109"/>
      <c r="AT918" s="109"/>
      <c r="AU918" s="109"/>
      <c r="AV918" s="109"/>
      <c r="AW918" s="109"/>
      <c r="AX918" s="109"/>
      <c r="AY918" s="109"/>
      <c r="AZ918" s="109"/>
      <c r="BA918" s="1" t="n">
        <f aca="false">BA917+1</f>
        <v>2018</v>
      </c>
      <c r="BB918" s="113" t="s">
        <v>177</v>
      </c>
      <c r="BC918" s="109" t="n">
        <v>15.1</v>
      </c>
      <c r="BD918" s="109" t="n">
        <v>15.4</v>
      </c>
      <c r="BE918" s="109" t="n">
        <v>11.6</v>
      </c>
      <c r="BF918" s="109" t="n">
        <v>10.5</v>
      </c>
      <c r="BG918" s="109" t="n">
        <v>6.9</v>
      </c>
      <c r="BH918" s="109" t="n">
        <v>3.7</v>
      </c>
      <c r="BI918" s="109" t="n">
        <v>5.1</v>
      </c>
      <c r="BJ918" s="109" t="n">
        <v>5.5</v>
      </c>
      <c r="BK918" s="109" t="n">
        <v>3.5</v>
      </c>
      <c r="BL918" s="109" t="n">
        <v>9.3</v>
      </c>
      <c r="BM918" s="109" t="n">
        <v>10.1</v>
      </c>
      <c r="BN918" s="109" t="n">
        <v>14.1</v>
      </c>
      <c r="BO918" s="110" t="n">
        <f aca="false">SUM(BC918:BN918)/12</f>
        <v>9.23333333333333</v>
      </c>
      <c r="BP918" s="109"/>
      <c r="BQ918" s="109"/>
      <c r="BR918" s="109"/>
      <c r="BS918" s="109"/>
      <c r="CA918" s="1" t="n">
        <f aca="false">CA917+1</f>
        <v>2018</v>
      </c>
      <c r="CB918" s="111" t="n">
        <v>2018</v>
      </c>
      <c r="CC918" s="109" t="n">
        <v>17.6</v>
      </c>
      <c r="CD918" s="109" t="n">
        <v>17.1</v>
      </c>
      <c r="CE918" s="109" t="n">
        <v>16.2</v>
      </c>
      <c r="CF918" s="109" t="n">
        <v>15.7</v>
      </c>
      <c r="CG918" s="109" t="n">
        <v>12.9</v>
      </c>
      <c r="CH918" s="109" t="n">
        <v>10.8</v>
      </c>
      <c r="CI918" s="109" t="n">
        <v>10</v>
      </c>
      <c r="CJ918" s="109" t="n">
        <v>9.9</v>
      </c>
      <c r="CK918" s="109" t="n">
        <v>9.7</v>
      </c>
      <c r="CL918" s="109" t="n">
        <v>12.3</v>
      </c>
      <c r="CM918" s="109" t="n">
        <v>13</v>
      </c>
      <c r="CN918" s="109" t="n">
        <v>15.4</v>
      </c>
      <c r="CO918" s="110" t="n">
        <f aca="false">SUM(CC918:CN918)/12</f>
        <v>13.3833333333333</v>
      </c>
      <c r="DA918" s="1" t="n">
        <f aca="false">DA917+1</f>
        <v>2018</v>
      </c>
      <c r="DB918" s="113" t="s">
        <v>177</v>
      </c>
      <c r="DC918" s="109" t="n">
        <v>14.1</v>
      </c>
      <c r="DD918" s="109" t="n">
        <v>14.7</v>
      </c>
      <c r="DE918" s="109" t="n">
        <v>11.1</v>
      </c>
      <c r="DF918" s="109" t="n">
        <v>9.6</v>
      </c>
      <c r="DG918" s="109" t="n">
        <v>7.4</v>
      </c>
      <c r="DH918" s="109" t="n">
        <v>4.2</v>
      </c>
      <c r="DI918" s="109" t="n">
        <v>4.6</v>
      </c>
      <c r="DJ918" s="109" t="n">
        <v>4.6</v>
      </c>
      <c r="DK918" s="109" t="n">
        <v>3.1</v>
      </c>
      <c r="DL918" s="109" t="n">
        <v>8.2</v>
      </c>
      <c r="DM918" s="109" t="n">
        <v>10.2</v>
      </c>
      <c r="DN918" s="109" t="n">
        <v>14.4</v>
      </c>
      <c r="DO918" s="110" t="n">
        <f aca="false">SUM(DC918:DN918)/12</f>
        <v>8.85</v>
      </c>
      <c r="EA918" s="1" t="n">
        <f aca="false">EA917+1</f>
        <v>2018</v>
      </c>
      <c r="EB918" s="113" t="s">
        <v>177</v>
      </c>
      <c r="EC918" s="109" t="n">
        <v>24.3</v>
      </c>
      <c r="ED918" s="109" t="n">
        <v>21.8</v>
      </c>
      <c r="EE918" s="109" t="n">
        <v>19</v>
      </c>
      <c r="EF918" s="109" t="n">
        <v>16.2</v>
      </c>
      <c r="EG918" s="109" t="n">
        <v>7.6</v>
      </c>
      <c r="EH918" s="109" t="n">
        <v>5</v>
      </c>
      <c r="EI918" s="109" t="n">
        <v>3.2</v>
      </c>
      <c r="EJ918" s="109" t="n">
        <v>5.9</v>
      </c>
      <c r="EK918" s="109" t="n">
        <v>7.8</v>
      </c>
      <c r="EL918" s="109" t="n">
        <v>15.3</v>
      </c>
      <c r="EM918" s="109" t="n">
        <v>17.1</v>
      </c>
      <c r="EN918" s="109" t="n">
        <v>22.7</v>
      </c>
      <c r="EO918" s="110" t="n">
        <f aca="false">SUM(EC918:EN918)/12</f>
        <v>13.825</v>
      </c>
      <c r="FA918" s="1" t="n">
        <f aca="false">FA917+1</f>
        <v>2018</v>
      </c>
      <c r="FB918" s="113" t="s">
        <v>177</v>
      </c>
      <c r="FC918" s="109" t="n">
        <v>14.4</v>
      </c>
      <c r="FD918" s="109" t="n">
        <v>13.6</v>
      </c>
      <c r="FE918" s="109" t="n">
        <v>11.9</v>
      </c>
      <c r="FF918" s="109" t="n">
        <v>11.2</v>
      </c>
      <c r="FG918" s="109" t="n">
        <v>8.7</v>
      </c>
      <c r="FH918" s="109" t="n">
        <v>5</v>
      </c>
      <c r="FI918" s="109" t="n">
        <v>6.1</v>
      </c>
      <c r="FJ918" s="109" t="n">
        <v>6.5</v>
      </c>
      <c r="FK918" s="109" t="n">
        <v>4.9</v>
      </c>
      <c r="FL918" s="109" t="n">
        <v>8.1</v>
      </c>
      <c r="FM918" s="109" t="n">
        <v>9.8</v>
      </c>
      <c r="FN918" s="109" t="n">
        <v>12.8</v>
      </c>
      <c r="FO918" s="110" t="n">
        <f aca="false">SUM(FC918:FN918)/12</f>
        <v>9.41666666666667</v>
      </c>
      <c r="GA918" s="1" t="n">
        <f aca="false">GA917+1</f>
        <v>2018</v>
      </c>
      <c r="GB918" s="113" t="s">
        <v>177</v>
      </c>
      <c r="GC918" s="109" t="n">
        <v>12.3</v>
      </c>
      <c r="GD918" s="109" t="n">
        <v>13.3</v>
      </c>
      <c r="GE918" s="109" t="n">
        <v>11.6</v>
      </c>
      <c r="GF918" s="109" t="n">
        <v>9.8</v>
      </c>
      <c r="GG918" s="109" t="n">
        <v>9.1</v>
      </c>
      <c r="GH918" s="109" t="n">
        <v>4.9</v>
      </c>
      <c r="GI918" s="109" t="n">
        <v>5.3</v>
      </c>
      <c r="GJ918" s="109" t="n">
        <v>5.6</v>
      </c>
      <c r="GK918" s="109" t="n">
        <v>5.6</v>
      </c>
      <c r="GL918" s="109" t="n">
        <v>7.7</v>
      </c>
      <c r="GM918" s="109" t="n">
        <v>9</v>
      </c>
      <c r="GN918" s="109" t="n">
        <v>11.5</v>
      </c>
      <c r="GO918" s="110" t="n">
        <f aca="false">SUM(GC918:GN918)/12</f>
        <v>8.80833333333333</v>
      </c>
      <c r="HA918" s="1" t="n">
        <f aca="false">HA917+1</f>
        <v>2018</v>
      </c>
      <c r="HB918" s="113" t="s">
        <v>177</v>
      </c>
      <c r="HC918" s="109" t="n">
        <v>16.7</v>
      </c>
      <c r="HD918" s="109" t="n">
        <v>16.5</v>
      </c>
      <c r="HE918" s="109" t="n">
        <v>14.9</v>
      </c>
      <c r="HF918" s="109" t="n">
        <v>13.6</v>
      </c>
      <c r="HG918" s="109" t="n">
        <v>11.2</v>
      </c>
      <c r="HH918" s="109" t="n">
        <v>8</v>
      </c>
      <c r="HI918" s="109" t="n">
        <v>7.5</v>
      </c>
      <c r="HJ918" s="109" t="n">
        <v>7.2</v>
      </c>
      <c r="HK918" s="109" t="n">
        <v>6.4</v>
      </c>
      <c r="HL918" s="109" t="n">
        <v>10.1</v>
      </c>
      <c r="HM918" s="109" t="n">
        <v>11.1</v>
      </c>
      <c r="HN918" s="109" t="n">
        <v>14.1</v>
      </c>
      <c r="HO918" s="110" t="n">
        <f aca="false">SUM(HC918:HN918)/12</f>
        <v>11.4416666666667</v>
      </c>
      <c r="IA918" s="1" t="n">
        <f aca="false">IA917+1</f>
        <v>2018</v>
      </c>
      <c r="IB918" s="113" t="s">
        <v>177</v>
      </c>
      <c r="IC918" s="109" t="n">
        <v>18</v>
      </c>
      <c r="ID918" s="109" t="n">
        <v>17.7</v>
      </c>
      <c r="IE918" s="109" t="n">
        <v>13.8</v>
      </c>
      <c r="IF918" s="109" t="n">
        <v>13.1</v>
      </c>
      <c r="IG918" s="109" t="n">
        <v>8.4</v>
      </c>
      <c r="IH918" s="109" t="n">
        <v>5.4</v>
      </c>
      <c r="II918" s="109" t="n">
        <v>6.1</v>
      </c>
      <c r="IJ918" s="109" t="n">
        <v>6.8</v>
      </c>
      <c r="IK918" s="109" t="n">
        <v>5.3</v>
      </c>
      <c r="IL918" s="109" t="n">
        <v>11.9</v>
      </c>
      <c r="IM918" s="109" t="n">
        <v>13.1</v>
      </c>
      <c r="IN918" s="109" t="n">
        <v>17.1</v>
      </c>
      <c r="IO918" s="110" t="n">
        <f aca="false">SUM(IC918:IN918)/12</f>
        <v>11.3916666666667</v>
      </c>
      <c r="JA918" s="1" t="n">
        <f aca="false">JA917+1</f>
        <v>2018</v>
      </c>
      <c r="JB918" s="113" t="s">
        <v>177</v>
      </c>
      <c r="JC918" s="109" t="n">
        <v>14.9</v>
      </c>
      <c r="JD918" s="109" t="n">
        <v>15.1</v>
      </c>
      <c r="JE918" s="109" t="n">
        <v>14</v>
      </c>
      <c r="JF918" s="109" t="n">
        <v>12.1</v>
      </c>
      <c r="JG918" s="109" t="n">
        <v>11</v>
      </c>
      <c r="JH918" s="109" t="n">
        <v>7</v>
      </c>
      <c r="JI918" s="109" t="n">
        <v>8.4</v>
      </c>
      <c r="JJ918" s="109" t="n">
        <v>8.7</v>
      </c>
      <c r="JK918" s="109" t="n">
        <v>8.9</v>
      </c>
      <c r="JL918" s="109" t="n">
        <v>10.3</v>
      </c>
      <c r="JM918" s="109" t="n">
        <v>11.6</v>
      </c>
      <c r="JN918" s="109" t="n">
        <v>13.3</v>
      </c>
      <c r="JO918" s="110" t="n">
        <f aca="false">SUM(JC918:JN918)/12</f>
        <v>11.275</v>
      </c>
      <c r="KA918" s="1" t="n">
        <f aca="false">KA917+1</f>
        <v>2018</v>
      </c>
      <c r="KB918" s="123" t="s">
        <v>177</v>
      </c>
      <c r="KC918" s="109" t="n">
        <v>15.7</v>
      </c>
      <c r="KD918" s="109" t="n">
        <v>16</v>
      </c>
      <c r="KE918" s="109" t="n">
        <v>12.1</v>
      </c>
      <c r="KF918" s="109" t="n">
        <v>12</v>
      </c>
      <c r="KG918" s="109" t="n">
        <v>8.5</v>
      </c>
      <c r="KH918" s="109" t="n">
        <v>5.2</v>
      </c>
      <c r="KI918" s="109" t="n">
        <v>5.8</v>
      </c>
      <c r="KJ918" s="109" t="n">
        <v>5.9</v>
      </c>
      <c r="KK918" s="109" t="n">
        <v>3.6</v>
      </c>
      <c r="KL918" s="109" t="n">
        <v>8.8</v>
      </c>
      <c r="KM918" s="109" t="n">
        <v>10.4</v>
      </c>
      <c r="KN918" s="109" t="n">
        <v>14.3</v>
      </c>
      <c r="KO918" s="110" t="n">
        <f aca="false">SUM(KC918:KN918)/12</f>
        <v>9.85833333333333</v>
      </c>
      <c r="LA918" s="1" t="n">
        <f aca="false">LA917+1</f>
        <v>2018</v>
      </c>
      <c r="LB918" s="113" t="s">
        <v>177</v>
      </c>
      <c r="LC918" s="109" t="n">
        <v>15.3</v>
      </c>
      <c r="LD918" s="109" t="n">
        <v>14.3</v>
      </c>
      <c r="LE918" s="109" t="n">
        <v>11.5</v>
      </c>
      <c r="LF918" s="109" t="n">
        <v>10.7</v>
      </c>
      <c r="LG918" s="109" t="n">
        <v>7.2</v>
      </c>
      <c r="LH918" s="109" t="n">
        <v>3.8</v>
      </c>
      <c r="LI918" s="109" t="n">
        <v>4.6</v>
      </c>
      <c r="LJ918" s="109" t="n">
        <v>5.1</v>
      </c>
      <c r="LK918" s="109" t="n">
        <v>2.2</v>
      </c>
      <c r="LL918" s="109" t="n">
        <v>8</v>
      </c>
      <c r="LM918" s="109" t="n">
        <v>10</v>
      </c>
      <c r="LN918" s="109" t="n">
        <v>14.7</v>
      </c>
      <c r="LO918" s="110" t="n">
        <f aca="false">SUM(LC918:LN918)/12</f>
        <v>8.95</v>
      </c>
      <c r="MA918" s="1" t="n">
        <f aca="false">MA917+1</f>
        <v>2018</v>
      </c>
      <c r="MB918" s="113" t="s">
        <v>177</v>
      </c>
      <c r="MC918" s="109" t="n">
        <v>15.9</v>
      </c>
      <c r="MD918" s="109" t="n">
        <v>14.9</v>
      </c>
      <c r="ME918" s="109" t="n">
        <v>13.5</v>
      </c>
      <c r="MF918" s="109" t="n">
        <v>12</v>
      </c>
      <c r="MG918" s="109" t="n">
        <v>10.1</v>
      </c>
      <c r="MH918" s="109" t="n">
        <v>6.7</v>
      </c>
      <c r="MI918" s="109" t="n">
        <v>7.2</v>
      </c>
      <c r="MJ918" s="109" t="n">
        <v>6.9</v>
      </c>
      <c r="MK918" s="109" t="n">
        <v>5.5</v>
      </c>
      <c r="ML918" s="109" t="n">
        <v>8.9</v>
      </c>
      <c r="MM918" s="109" t="n">
        <v>11.3</v>
      </c>
      <c r="MN918" s="109" t="n">
        <v>14.5</v>
      </c>
      <c r="MO918" s="110" t="n">
        <f aca="false">SUM(MC918:MN918)/12</f>
        <v>10.6166666666667</v>
      </c>
      <c r="NA918" s="1" t="n">
        <f aca="false">NA917+1</f>
        <v>2017</v>
      </c>
      <c r="NB918" s="113" t="s">
        <v>176</v>
      </c>
      <c r="NC918" s="109" t="n">
        <v>20.4</v>
      </c>
      <c r="ND918" s="109" t="n">
        <v>17.9</v>
      </c>
      <c r="NE918" s="109" t="n">
        <v>16.3</v>
      </c>
      <c r="NF918" s="109" t="n">
        <v>11.2</v>
      </c>
      <c r="NG918" s="109" t="n">
        <v>7.4</v>
      </c>
      <c r="NH918" s="109" t="n">
        <v>2.9</v>
      </c>
      <c r="NI918" s="109" t="n">
        <v>4.6</v>
      </c>
      <c r="NJ918" s="109" t="n">
        <v>6.5</v>
      </c>
      <c r="NK918" s="109" t="n">
        <v>9</v>
      </c>
      <c r="NL918" s="109" t="n">
        <v>12.5</v>
      </c>
      <c r="NM918" s="109" t="n">
        <v>16.3</v>
      </c>
      <c r="NN918" s="109" t="n">
        <v>17.4</v>
      </c>
      <c r="NO918" s="110" t="n">
        <f aca="false">SUM(NC918:NN918)/12</f>
        <v>11.8666666666667</v>
      </c>
      <c r="OA918" s="5"/>
    </row>
    <row r="919" customFormat="false" ht="12.75" hidden="false" customHeight="false" outlineLevel="0" collapsed="false">
      <c r="A919" s="101"/>
      <c r="B919" s="102" t="n">
        <f aca="false">AVERAGE(AO919,BO919,CO919,DO919,EO919,FO919,GO919,HO919,IO919,JO919,KO919,LO919,MO919,NN919)</f>
        <v>11.0470238095238</v>
      </c>
      <c r="C919" s="103" t="n">
        <f aca="false">AVERAGE(B915:B919)</f>
        <v>11.1807142857143</v>
      </c>
      <c r="D919" s="104" t="n">
        <f aca="false">AVERAGE(B910:B919)</f>
        <v>11.295042989418</v>
      </c>
      <c r="E919" s="102" t="n">
        <f aca="false">AVERAGE(B900:B919)</f>
        <v>11.2630869708995</v>
      </c>
      <c r="F919" s="105" t="n">
        <f aca="false">AVERAGE(B870:B919)</f>
        <v>11.1858875661376</v>
      </c>
      <c r="G919" s="3" t="n">
        <f aca="false">MAX(AC919:AN919,BC919:BN919,CC919:CN919,DC919:DN919,EC919:EN919,FC919:FN919,GC919:GN919,HC919:HN919,IC919:IN919,JC919:JN919,KC919:KN919,LC919:LN919,MC919:MN919,NB919:NM919)</f>
        <v>24.9</v>
      </c>
      <c r="H919" s="106" t="n">
        <f aca="false">MEDIAN(AC919:AN919,BC919:BN919,CC919:CN919,DC919:DN919,EC919:EN919,FC919:FN919,GC919:GN919,HC919:HN919,IC919:IN919,JC919:JN919,KC919:KN919,LC919:LN919,MC919:MN919,NB919:NM919)</f>
        <v>10</v>
      </c>
      <c r="I919" s="5" t="n">
        <f aca="false">MIN(AC919:AN919,BC919:BN919,CC919:CN919,DC919:DN919,EC919:EN919,FC919:FN919,GC919:GN919,HC919:HN919,IC919:IN919,JC919:JN919,KC919:KN919,LC919:LN919,MC919:MN919,NB919:NM919)</f>
        <v>2.3</v>
      </c>
      <c r="J919" s="107" t="n">
        <f aca="false">(G919+I919)/2</f>
        <v>13.6</v>
      </c>
      <c r="AA919" s="1" t="n">
        <f aca="false">AA918+1</f>
        <v>32</v>
      </c>
      <c r="AB919" s="108" t="n">
        <v>2019</v>
      </c>
      <c r="AC919" s="109" t="n">
        <v>17.9</v>
      </c>
      <c r="AD919" s="109" t="n">
        <v>16.6</v>
      </c>
      <c r="AE919" s="109" t="n">
        <v>15.5</v>
      </c>
      <c r="AF919" s="109" t="n">
        <v>13.7</v>
      </c>
      <c r="AG919" s="109" t="n">
        <v>10.4</v>
      </c>
      <c r="AH919" s="109" t="n">
        <v>7.6</v>
      </c>
      <c r="AI919" s="109" t="n">
        <v>9</v>
      </c>
      <c r="AJ919" s="109" t="n">
        <v>7.3</v>
      </c>
      <c r="AK919" s="109" t="n">
        <v>8.4</v>
      </c>
      <c r="AL919" s="109" t="n">
        <v>11.8</v>
      </c>
      <c r="AM919" s="109" t="n">
        <v>12.7</v>
      </c>
      <c r="AN919" s="109" t="n">
        <v>16.6</v>
      </c>
      <c r="AO919" s="110" t="n">
        <f aca="false">SUM(AC919:AN919)/12</f>
        <v>12.2916666666667</v>
      </c>
      <c r="AQ919" s="112"/>
      <c r="AR919" s="109"/>
      <c r="AS919" s="109"/>
      <c r="AT919" s="109"/>
      <c r="AU919" s="109"/>
      <c r="AV919" s="109"/>
      <c r="AW919" s="119"/>
      <c r="BA919" s="1" t="n">
        <f aca="false">BA918+1</f>
        <v>2019</v>
      </c>
      <c r="BB919" s="113" t="s">
        <v>178</v>
      </c>
      <c r="BC919" s="109" t="n">
        <v>16.1</v>
      </c>
      <c r="BD919" s="109" t="n">
        <v>13</v>
      </c>
      <c r="BE919" s="109" t="n">
        <v>13.4</v>
      </c>
      <c r="BF919" s="109" t="n">
        <v>9.3</v>
      </c>
      <c r="BG919" s="109" t="n">
        <v>7</v>
      </c>
      <c r="BH919" s="109" t="n">
        <v>4.3</v>
      </c>
      <c r="BI919" s="109" t="n">
        <v>5.7</v>
      </c>
      <c r="BJ919" s="109" t="n">
        <v>3.2</v>
      </c>
      <c r="BK919" s="109" t="n">
        <v>5.7</v>
      </c>
      <c r="BL919" s="109" t="n">
        <v>7.9</v>
      </c>
      <c r="BM919" s="109" t="n">
        <v>7.4</v>
      </c>
      <c r="BN919" s="109" t="n">
        <v>13.5</v>
      </c>
      <c r="BO919" s="110" t="n">
        <f aca="false">SUM(BC919:BN919)/12</f>
        <v>8.875</v>
      </c>
      <c r="CA919" s="1" t="n">
        <f aca="false">CA918+1</f>
        <v>2019</v>
      </c>
      <c r="CB919" s="111" t="n">
        <v>2019</v>
      </c>
      <c r="CC919" s="109" t="n">
        <v>17.1</v>
      </c>
      <c r="CD919" s="109" t="n">
        <v>16.5</v>
      </c>
      <c r="CE919" s="109" t="n">
        <v>15.8</v>
      </c>
      <c r="CF919" s="109" t="n">
        <v>15.1</v>
      </c>
      <c r="CG919" s="109" t="n">
        <v>12.5</v>
      </c>
      <c r="CH919" s="109" t="n">
        <v>10.8</v>
      </c>
      <c r="CI919" s="109" t="n">
        <v>10.7</v>
      </c>
      <c r="CJ919" s="109" t="n">
        <v>9.6</v>
      </c>
      <c r="CK919" s="109" t="n">
        <v>10.4</v>
      </c>
      <c r="CL919" s="109" t="n">
        <v>11.9</v>
      </c>
      <c r="CM919" s="109" t="n">
        <v>12.2</v>
      </c>
      <c r="CN919" s="109" t="n">
        <v>15.1</v>
      </c>
      <c r="CO919" s="110" t="n">
        <f aca="false">SUM(CC919:CN919)/12</f>
        <v>13.1416666666667</v>
      </c>
      <c r="DA919" s="1" t="n">
        <f aca="false">DA918+1</f>
        <v>2019</v>
      </c>
      <c r="DB919" s="113" t="s">
        <v>178</v>
      </c>
      <c r="DC919" s="109" t="n">
        <v>14.9</v>
      </c>
      <c r="DD919" s="109" t="n">
        <v>13.1</v>
      </c>
      <c r="DE919" s="109" t="n">
        <v>12.1</v>
      </c>
      <c r="DF919" s="109" t="n">
        <v>9.6</v>
      </c>
      <c r="DG919" s="109" t="n">
        <v>7</v>
      </c>
      <c r="DH919" s="109" t="n">
        <v>4.5</v>
      </c>
      <c r="DI919" s="109" t="n">
        <v>5.8</v>
      </c>
      <c r="DJ919" s="109" t="n">
        <v>3.9</v>
      </c>
      <c r="DK919" s="109" t="n">
        <v>4.5</v>
      </c>
      <c r="DL919" s="109" t="n">
        <v>7.4</v>
      </c>
      <c r="DM919" s="109" t="n">
        <v>8.6</v>
      </c>
      <c r="DN919" s="109" t="n">
        <v>13</v>
      </c>
      <c r="DO919" s="110" t="n">
        <f aca="false">SUM(DC919:DN919)/12</f>
        <v>8.7</v>
      </c>
      <c r="EA919" s="1" t="n">
        <f aca="false">EA918+1</f>
        <v>2019</v>
      </c>
      <c r="EB919" s="113" t="s">
        <v>178</v>
      </c>
      <c r="EC919" s="109" t="n">
        <v>24.9</v>
      </c>
      <c r="ED919" s="109" t="n">
        <v>21.5</v>
      </c>
      <c r="EE919" s="109" t="n">
        <v>19</v>
      </c>
      <c r="EF919" s="109" t="n">
        <v>14.8</v>
      </c>
      <c r="EG919" s="109" t="n">
        <v>8.8</v>
      </c>
      <c r="EH919" s="109" t="n">
        <v>4.5</v>
      </c>
      <c r="EI919" s="109" t="n">
        <v>5.4</v>
      </c>
      <c r="EJ919" s="109" t="n">
        <v>3.7</v>
      </c>
      <c r="EK919" s="109" t="n">
        <v>9.1</v>
      </c>
      <c r="EL919" s="109" t="n">
        <v>14.3</v>
      </c>
      <c r="EM919" s="109" t="n">
        <v>16.1</v>
      </c>
      <c r="EN919" s="109" t="n">
        <v>22.9</v>
      </c>
      <c r="EO919" s="110" t="n">
        <f aca="false">SUM(EC919:EN919)/12</f>
        <v>13.75</v>
      </c>
      <c r="FA919" s="1" t="n">
        <f aca="false">FA918+1</f>
        <v>2019</v>
      </c>
      <c r="FB919" s="113" t="s">
        <v>178</v>
      </c>
      <c r="FC919" s="109" t="n">
        <v>14.5</v>
      </c>
      <c r="FD919" s="109" t="n">
        <v>12.5</v>
      </c>
      <c r="FE919" s="109" t="n">
        <v>11.7</v>
      </c>
      <c r="FF919" s="109" t="n">
        <v>10.3</v>
      </c>
      <c r="FG919" s="109" t="n">
        <v>7.8</v>
      </c>
      <c r="FH919" s="109" t="n">
        <v>5.7</v>
      </c>
      <c r="FI919" s="109" t="n">
        <v>7.2</v>
      </c>
      <c r="FJ919" s="109" t="n">
        <v>5</v>
      </c>
      <c r="FK919" s="109" t="n">
        <v>5.8</v>
      </c>
      <c r="FL919" s="109" t="n">
        <v>8.4</v>
      </c>
      <c r="FM919" s="109" t="n">
        <v>8.9</v>
      </c>
      <c r="FN919" s="109" t="n">
        <v>13</v>
      </c>
      <c r="FO919" s="110" t="n">
        <f aca="false">SUM(FC919:FN919)/12</f>
        <v>9.23333333333333</v>
      </c>
      <c r="GA919" s="1" t="n">
        <f aca="false">GA918+1</f>
        <v>2019</v>
      </c>
      <c r="GB919" s="113" t="s">
        <v>178</v>
      </c>
      <c r="GC919" s="109" t="n">
        <v>12.4</v>
      </c>
      <c r="GD919" s="109" t="n">
        <v>12</v>
      </c>
      <c r="GE919" s="109" t="n">
        <v>11.1</v>
      </c>
      <c r="GF919" s="109" t="n">
        <v>9.1</v>
      </c>
      <c r="GG919" s="109" t="n">
        <v>8.1</v>
      </c>
      <c r="GH919" s="109" t="n">
        <v>5.9</v>
      </c>
      <c r="GI919" s="109" t="n">
        <v>6.6</v>
      </c>
      <c r="GJ919" s="109" t="n">
        <v>5.8</v>
      </c>
      <c r="GK919" s="109" t="n">
        <v>5.4</v>
      </c>
      <c r="GL919" s="109" t="n">
        <v>7.2</v>
      </c>
      <c r="GM919" s="109" t="n">
        <v>8.3</v>
      </c>
      <c r="GN919" s="109" t="n">
        <v>10.7</v>
      </c>
      <c r="GO919" s="110" t="n">
        <f aca="false">SUM(GC919:GN919)/12</f>
        <v>8.55</v>
      </c>
      <c r="HA919" s="1" t="n">
        <f aca="false">HA918+1</f>
        <v>2019</v>
      </c>
      <c r="HB919" s="113" t="s">
        <v>178</v>
      </c>
      <c r="HC919" s="109" t="n">
        <v>15.7</v>
      </c>
      <c r="HD919" s="109" t="n">
        <v>15.4</v>
      </c>
      <c r="HE919" s="109" t="n">
        <v>14.1</v>
      </c>
      <c r="HF919" s="109" t="n">
        <v>11.9</v>
      </c>
      <c r="HG919" s="109" t="n">
        <v>9.6</v>
      </c>
      <c r="HH919" s="109" t="n">
        <v>7.6</v>
      </c>
      <c r="HI919" s="109" t="n">
        <v>8.1</v>
      </c>
      <c r="HJ919" s="109" t="n">
        <v>6.1</v>
      </c>
      <c r="HK919" s="109" t="n">
        <v>7.5</v>
      </c>
      <c r="HL919" s="109" t="n">
        <v>9.5</v>
      </c>
      <c r="HM919" s="109" t="n">
        <v>10</v>
      </c>
      <c r="HN919" s="109" t="n">
        <v>14.4</v>
      </c>
      <c r="HO919" s="110" t="n">
        <f aca="false">SUM(HC919:HN919)/12</f>
        <v>10.825</v>
      </c>
      <c r="IA919" s="1" t="n">
        <f aca="false">IA918+1</f>
        <v>2019</v>
      </c>
      <c r="IB919" s="113" t="s">
        <v>178</v>
      </c>
      <c r="IC919" s="109" t="n">
        <v>18.4</v>
      </c>
      <c r="ID919" s="109" t="n">
        <v>16.8</v>
      </c>
      <c r="IE919" s="109" t="n">
        <v>16</v>
      </c>
      <c r="IF919" s="109" t="n">
        <v>11.8</v>
      </c>
      <c r="IG919" s="109" t="n">
        <v>9.3</v>
      </c>
      <c r="IH919" s="109" t="n">
        <v>6</v>
      </c>
      <c r="II919" s="109" t="n">
        <v>6.7</v>
      </c>
      <c r="IJ919" s="109" t="n">
        <v>3.9</v>
      </c>
      <c r="IK919" s="109" t="n">
        <v>7.4</v>
      </c>
      <c r="IL919" s="109" t="n">
        <v>10.5</v>
      </c>
      <c r="IM919" s="109" t="n">
        <v>10.9</v>
      </c>
      <c r="IN919" s="109" t="n">
        <v>16.6</v>
      </c>
      <c r="IO919" s="110" t="n">
        <f aca="false">SUM(IC919:IN919)/12</f>
        <v>11.1916666666667</v>
      </c>
      <c r="JA919" s="1" t="n">
        <f aca="false">JA918+1</f>
        <v>2019</v>
      </c>
      <c r="JB919" s="113" t="s">
        <v>178</v>
      </c>
      <c r="JC919" s="109" t="n">
        <v>14.7</v>
      </c>
      <c r="JD919" s="109" t="n">
        <v>14</v>
      </c>
      <c r="JE919" s="109" t="n">
        <v>13.2</v>
      </c>
      <c r="JF919" s="109" t="n">
        <v>12</v>
      </c>
      <c r="JG919" s="109" t="n">
        <v>10.3</v>
      </c>
      <c r="JH919" s="109" t="n">
        <v>8.2</v>
      </c>
      <c r="JI919" s="109" t="n">
        <v>9.6</v>
      </c>
      <c r="JJ919" s="109" t="n">
        <v>8.7</v>
      </c>
      <c r="JK919" s="109" t="n">
        <v>8.7</v>
      </c>
      <c r="JL919" s="109" t="n">
        <v>9.8</v>
      </c>
      <c r="JM919" s="109" t="n">
        <v>11.1</v>
      </c>
      <c r="JN919" s="109" t="n">
        <v>12.4</v>
      </c>
      <c r="JO919" s="110" t="n">
        <f aca="false">SUM(JC919:JN919)/12</f>
        <v>11.0583333333333</v>
      </c>
      <c r="KA919" s="1" t="n">
        <f aca="false">KA918+1</f>
        <v>2019</v>
      </c>
      <c r="KB919" s="123" t="s">
        <v>178</v>
      </c>
      <c r="KC919" s="109" t="n">
        <v>15.6</v>
      </c>
      <c r="KD919" s="109" t="n">
        <v>14.5</v>
      </c>
      <c r="KE919" s="109" t="n">
        <v>13</v>
      </c>
      <c r="KF919" s="109" t="n">
        <v>10.8</v>
      </c>
      <c r="KG919" s="109" t="n">
        <v>8.6</v>
      </c>
      <c r="KH919" s="109" t="n">
        <v>5.6</v>
      </c>
      <c r="KI919" s="109" t="n">
        <v>6.8</v>
      </c>
      <c r="KJ919" s="109" t="n">
        <v>4.1</v>
      </c>
      <c r="KK919" s="109" t="n">
        <v>5.1</v>
      </c>
      <c r="KL919" s="109" t="n">
        <v>8.5</v>
      </c>
      <c r="KM919" s="109" t="n">
        <v>9.3</v>
      </c>
      <c r="KN919" s="109" t="n">
        <v>14</v>
      </c>
      <c r="KO919" s="110" t="n">
        <f aca="false">SUM(KC919:KN919)/12</f>
        <v>9.65833333333333</v>
      </c>
      <c r="LA919" s="1" t="n">
        <f aca="false">LA918+1</f>
        <v>2019</v>
      </c>
      <c r="LB919" s="113" t="s">
        <v>178</v>
      </c>
      <c r="LC919" s="109" t="n">
        <v>16</v>
      </c>
      <c r="LD919" s="109" t="n">
        <v>13.4</v>
      </c>
      <c r="LE919" s="109" t="n">
        <v>13.1</v>
      </c>
      <c r="LF919" s="109" t="n">
        <v>9.2</v>
      </c>
      <c r="LG919" s="109" t="n">
        <v>7.5</v>
      </c>
      <c r="LH919" s="109" t="n">
        <v>4.7</v>
      </c>
      <c r="LI919" s="109" t="n">
        <v>5.1</v>
      </c>
      <c r="LJ919" s="109" t="n">
        <v>2.3</v>
      </c>
      <c r="LK919" s="109" t="n">
        <v>4.3</v>
      </c>
      <c r="LL919" s="109" t="n">
        <v>7.7</v>
      </c>
      <c r="LM919" s="109" t="n">
        <v>9</v>
      </c>
      <c r="LN919" s="109" t="n">
        <v>14</v>
      </c>
      <c r="LO919" s="110" t="n">
        <f aca="false">SUM(LC919:LN919)/12</f>
        <v>8.85833333333333</v>
      </c>
      <c r="MA919" s="1" t="n">
        <f aca="false">MA918+1</f>
        <v>2019</v>
      </c>
      <c r="MB919" s="113" t="s">
        <v>178</v>
      </c>
      <c r="MC919" s="109" t="n">
        <v>15.4</v>
      </c>
      <c r="MD919" s="109" t="n">
        <v>14.3</v>
      </c>
      <c r="ME919" s="109" t="n">
        <v>13.7</v>
      </c>
      <c r="MF919" s="109" t="n">
        <v>11.5</v>
      </c>
      <c r="MG919" s="109" t="n">
        <v>9.2</v>
      </c>
      <c r="MH919" s="109" t="n">
        <v>6.4</v>
      </c>
      <c r="MI919" s="109" t="n">
        <v>7.9</v>
      </c>
      <c r="MJ919" s="109" t="n">
        <v>5.7</v>
      </c>
      <c r="MK919" s="109" t="n">
        <v>6.3</v>
      </c>
      <c r="ML919" s="109" t="n">
        <v>9.1</v>
      </c>
      <c r="MM919" s="109" t="n">
        <v>10.5</v>
      </c>
      <c r="MN919" s="109" t="n">
        <v>13.9</v>
      </c>
      <c r="MO919" s="110" t="n">
        <f aca="false">SUM(MC919:MN919)/12</f>
        <v>10.325</v>
      </c>
      <c r="NA919" s="1" t="n">
        <f aca="false">NA918+1</f>
        <v>2018</v>
      </c>
      <c r="NB919" s="113" t="s">
        <v>177</v>
      </c>
      <c r="NC919" s="109" t="n">
        <v>20.1</v>
      </c>
      <c r="ND919" s="109" t="n">
        <v>19.3</v>
      </c>
      <c r="NE919" s="109" t="n">
        <v>16</v>
      </c>
      <c r="NF919" s="109" t="n">
        <v>14.1</v>
      </c>
      <c r="NG919" s="109" t="n">
        <v>7</v>
      </c>
      <c r="NH919" s="109" t="n">
        <v>4.4</v>
      </c>
      <c r="NI919" s="109" t="n">
        <v>4.6</v>
      </c>
      <c r="NJ919" s="109" t="n">
        <v>6.8</v>
      </c>
      <c r="NK919" s="109" t="n">
        <v>7.6</v>
      </c>
      <c r="NL919" s="109" t="n">
        <v>13.5</v>
      </c>
      <c r="NM919" s="109" t="n">
        <v>14.8</v>
      </c>
      <c r="NN919" s="109" t="n">
        <v>18.2</v>
      </c>
      <c r="NO919" s="110" t="n">
        <f aca="false">SUM(NC919:NN919)/12</f>
        <v>12.2</v>
      </c>
      <c r="OA919" s="5"/>
    </row>
    <row r="920" customFormat="false" ht="12.75" hidden="false" customHeight="false" outlineLevel="0" collapsed="false">
      <c r="A920" s="101" t="n">
        <f aca="false">A915+5</f>
        <v>2020</v>
      </c>
      <c r="B920" s="102" t="n">
        <f aca="false">AVERAGE(AO920,BO920,CO920,DO920,EO920,FO920,GO920,HO920,IO920,JO920,KO920,LO920,MO920,NN920)</f>
        <v>10.9785714285714</v>
      </c>
      <c r="C920" s="103" t="n">
        <f aca="false">AVERAGE(B916:B920)</f>
        <v>11.1802380952381</v>
      </c>
      <c r="D920" s="104" t="n">
        <f aca="false">AVERAGE(B911:B920)</f>
        <v>11.2713525132275</v>
      </c>
      <c r="E920" s="102" t="n">
        <f aca="false">AVERAGE(B901:B920)</f>
        <v>11.2227298280423</v>
      </c>
      <c r="F920" s="105" t="n">
        <f aca="false">AVERAGE(B871:B920)</f>
        <v>11.1989332010582</v>
      </c>
      <c r="G920" s="3" t="n">
        <f aca="false">MAX(AC920:AN920,BC920:BN920,CC920:CN920,DC920:DN920,EC920:EN920,FC920:FN920,GC920:GN920,HC920:HN920,IC920:IN920,JC920:JN920,KC920:KN920,LC920:LN920,MC920:MN920,NB920:NM920)</f>
        <v>21.8</v>
      </c>
      <c r="H920" s="106" t="n">
        <f aca="false">MEDIAN(AC920:AN920,BC920:BN920,CC920:CN920,DC920:DN920,EC920:EN920,FC920:FN920,GC920:GN920,HC920:HN920,IC920:IN920,JC920:JN920,KC920:KN920,LC920:LN920,MC920:MN920,NB920:NM920)</f>
        <v>10.8</v>
      </c>
      <c r="I920" s="5" t="n">
        <f aca="false">MIN(AC920:AN920,BC920:BN920,CC920:CN920,DC920:DN920,EC920:EN920,FC920:FN920,GC920:GN920,HC920:HN920,IC920:IN920,JC920:JN920,KC920:KN920,LC920:LN920,MC920:MN920,NB920:NM920)</f>
        <v>1.6</v>
      </c>
      <c r="J920" s="107" t="n">
        <f aca="false">(G920+I920)/2</f>
        <v>11.7</v>
      </c>
      <c r="AA920" s="1" t="n">
        <f aca="false">AA919+1</f>
        <v>33</v>
      </c>
      <c r="AB920" s="108" t="n">
        <v>2020</v>
      </c>
      <c r="AC920" s="109" t="n">
        <v>16.3</v>
      </c>
      <c r="AD920" s="109" t="n">
        <v>16.3</v>
      </c>
      <c r="AE920" s="109" t="n">
        <v>15</v>
      </c>
      <c r="AF920" s="109" t="n">
        <v>12.7</v>
      </c>
      <c r="AG920" s="109" t="n">
        <v>9.1</v>
      </c>
      <c r="AH920" s="109" t="n">
        <v>6.8</v>
      </c>
      <c r="AI920" s="109" t="n">
        <v>5.6</v>
      </c>
      <c r="AJ920" s="109" t="n">
        <v>7.7</v>
      </c>
      <c r="AK920" s="109" t="n">
        <v>11</v>
      </c>
      <c r="AL920" s="109" t="n">
        <v>11.8</v>
      </c>
      <c r="AM920" s="109" t="n">
        <v>14.5</v>
      </c>
      <c r="AN920" s="109" t="n">
        <v>14.7</v>
      </c>
      <c r="AO920" s="110" t="n">
        <f aca="false">SUM(AC920:AN920)/12</f>
        <v>11.7916666666667</v>
      </c>
      <c r="AQ920" s="112"/>
      <c r="AR920" s="109"/>
      <c r="AS920" s="109"/>
      <c r="AT920" s="109"/>
      <c r="AU920" s="109"/>
      <c r="AV920" s="109"/>
      <c r="AW920" s="109"/>
      <c r="AX920" s="109"/>
      <c r="AY920" s="109"/>
      <c r="AZ920" s="109"/>
      <c r="BA920" s="1" t="n">
        <f aca="false">BA919+1</f>
        <v>2020</v>
      </c>
      <c r="BB920" s="112" t="n">
        <v>2020</v>
      </c>
      <c r="BC920" s="109" t="n">
        <v>13.3</v>
      </c>
      <c r="BD920" s="109" t="n">
        <v>13.3</v>
      </c>
      <c r="BE920" s="109" t="n">
        <v>10.9</v>
      </c>
      <c r="BF920" s="109" t="n">
        <v>9.4</v>
      </c>
      <c r="BG920" s="109" t="n">
        <v>5.7</v>
      </c>
      <c r="BH920" s="109" t="n">
        <v>4.5</v>
      </c>
      <c r="BI920" s="109" t="n">
        <v>3</v>
      </c>
      <c r="BJ920" s="109" t="n">
        <v>4.8</v>
      </c>
      <c r="BK920" s="109" t="n">
        <v>7.9</v>
      </c>
      <c r="BL920" s="109" t="n">
        <v>9.3</v>
      </c>
      <c r="BM920" s="109" t="n">
        <v>11</v>
      </c>
      <c r="BN920" s="109" t="n">
        <v>11.5</v>
      </c>
      <c r="BO920" s="110" t="n">
        <f aca="false">SUM(BC920:BN920)/12</f>
        <v>8.71666666666667</v>
      </c>
      <c r="BP920" s="109"/>
      <c r="BQ920" s="109"/>
      <c r="BR920" s="109"/>
      <c r="BS920" s="109"/>
      <c r="CA920" s="1" t="n">
        <f aca="false">CA919+1</f>
        <v>2020</v>
      </c>
      <c r="CB920" s="111" t="n">
        <v>2020</v>
      </c>
      <c r="CC920" s="109" t="n">
        <v>16.3</v>
      </c>
      <c r="CD920" s="109" t="n">
        <v>16</v>
      </c>
      <c r="CE920" s="109" t="n">
        <v>15.7</v>
      </c>
      <c r="CF920" s="109" t="n">
        <v>13.7</v>
      </c>
      <c r="CG920" s="109" t="n">
        <v>11.7</v>
      </c>
      <c r="CH920" s="109" t="n">
        <v>10.8</v>
      </c>
      <c r="CI920" s="109" t="n">
        <v>10.3</v>
      </c>
      <c r="CJ920" s="109" t="n">
        <v>9.9</v>
      </c>
      <c r="CK920" s="109" t="n">
        <v>10.9</v>
      </c>
      <c r="CL920" s="109" t="n">
        <v>12</v>
      </c>
      <c r="CM920" s="109" t="n">
        <v>13.9</v>
      </c>
      <c r="CN920" s="109" t="n">
        <v>14.3</v>
      </c>
      <c r="CO920" s="110" t="n">
        <f aca="false">SUM(CC920:CN920)/12</f>
        <v>12.9583333333333</v>
      </c>
      <c r="DA920" s="1" t="n">
        <f aca="false">DA919+1</f>
        <v>2020</v>
      </c>
      <c r="DB920" s="112" t="n">
        <v>2020</v>
      </c>
      <c r="DC920" s="109" t="n">
        <v>13.1</v>
      </c>
      <c r="DD920" s="109" t="n">
        <v>14.1</v>
      </c>
      <c r="DE920" s="109" t="n">
        <v>11.3</v>
      </c>
      <c r="DF920" s="109" t="n">
        <v>9.2</v>
      </c>
      <c r="DG920" s="109" t="n">
        <v>6.4</v>
      </c>
      <c r="DH920" s="109" t="n">
        <v>4.7</v>
      </c>
      <c r="DI920" s="109" t="n">
        <v>3.3</v>
      </c>
      <c r="DJ920" s="109" t="n">
        <v>4</v>
      </c>
      <c r="DK920" s="109" t="n">
        <v>6.6</v>
      </c>
      <c r="DL920" s="109" t="n">
        <v>8.5</v>
      </c>
      <c r="DM920" s="109" t="n">
        <v>11.3</v>
      </c>
      <c r="DN920" s="109" t="n">
        <v>11</v>
      </c>
      <c r="DO920" s="110" t="n">
        <f aca="false">SUM(DC920:DN920)/12</f>
        <v>8.625</v>
      </c>
      <c r="EA920" s="1" t="n">
        <f aca="false">EA919+1</f>
        <v>2020</v>
      </c>
      <c r="EB920" s="112" t="n">
        <v>2020</v>
      </c>
      <c r="EC920" s="109" t="n">
        <v>21.8</v>
      </c>
      <c r="ED920" s="109" t="n">
        <v>20.4</v>
      </c>
      <c r="EE920" s="109" t="n">
        <v>18.2</v>
      </c>
      <c r="EF920" s="109" t="n">
        <v>13.6</v>
      </c>
      <c r="EG920" s="109" t="n">
        <v>7.1</v>
      </c>
      <c r="EH920" s="109" t="n">
        <v>4</v>
      </c>
      <c r="EI920" s="109" t="n">
        <v>3.9</v>
      </c>
      <c r="EJ920" s="109" t="n">
        <v>6.8</v>
      </c>
      <c r="EK920" s="109" t="n">
        <v>13</v>
      </c>
      <c r="EL920" s="109" t="n">
        <v>14.3</v>
      </c>
      <c r="EM920" s="109" t="n">
        <v>19</v>
      </c>
      <c r="EN920" s="109" t="n">
        <v>20.2</v>
      </c>
      <c r="EO920" s="110" t="n">
        <f aca="false">SUM(EC920:EN920)/12</f>
        <v>13.525</v>
      </c>
      <c r="FA920" s="1" t="n">
        <f aca="false">FA919+1</f>
        <v>2020</v>
      </c>
      <c r="FB920" s="112" t="n">
        <v>2020</v>
      </c>
      <c r="FC920" s="109" t="n">
        <v>13</v>
      </c>
      <c r="FD920" s="109" t="n">
        <v>12.3</v>
      </c>
      <c r="FE920" s="109" t="n">
        <v>11</v>
      </c>
      <c r="FF920" s="109" t="n">
        <v>9.2</v>
      </c>
      <c r="FG920" s="109" t="n">
        <v>6.7</v>
      </c>
      <c r="FH920" s="109" t="n">
        <v>5.3</v>
      </c>
      <c r="FI920" s="109" t="n">
        <v>4.7</v>
      </c>
      <c r="FJ920" s="109" t="n">
        <v>5.4</v>
      </c>
      <c r="FK920" s="109" t="n">
        <v>7.9</v>
      </c>
      <c r="FL920" s="109" t="n">
        <v>8.4</v>
      </c>
      <c r="FM920" s="109" t="n">
        <v>10.5</v>
      </c>
      <c r="FN920" s="109" t="n">
        <v>10.9</v>
      </c>
      <c r="FO920" s="110" t="n">
        <f aca="false">SUM(FC920:FN920)/12</f>
        <v>8.775</v>
      </c>
      <c r="GA920" s="1" t="n">
        <f aca="false">GA919+1</f>
        <v>2020</v>
      </c>
      <c r="GB920" s="112" t="n">
        <v>2020</v>
      </c>
      <c r="GC920" s="109" t="n">
        <v>11.7</v>
      </c>
      <c r="GD920" s="109" t="n">
        <v>12.7</v>
      </c>
      <c r="GE920" s="109" t="n">
        <v>10.9</v>
      </c>
      <c r="GF920" s="109" t="n">
        <v>9.4</v>
      </c>
      <c r="GG920" s="109" t="n">
        <v>6.8</v>
      </c>
      <c r="GH920" s="109" t="n">
        <v>5</v>
      </c>
      <c r="GI920" s="109" t="n">
        <v>3.9</v>
      </c>
      <c r="GJ920" s="109" t="n">
        <v>5.3</v>
      </c>
      <c r="GK920" s="109" t="n">
        <v>7.2</v>
      </c>
      <c r="GL920" s="109" t="n">
        <v>7.4</v>
      </c>
      <c r="GM920" s="109" t="n">
        <v>10.5</v>
      </c>
      <c r="GN920" s="109" t="n">
        <v>10.2</v>
      </c>
      <c r="GO920" s="110" t="n">
        <f aca="false">SUM(GC920:GN920)/12</f>
        <v>8.41666666666667</v>
      </c>
      <c r="HA920" s="1" t="n">
        <f aca="false">HA919+1</f>
        <v>2020</v>
      </c>
      <c r="HB920" s="112" t="n">
        <v>2020</v>
      </c>
      <c r="HC920" s="109" t="n">
        <v>14.8</v>
      </c>
      <c r="HD920" s="109" t="n">
        <v>15.8</v>
      </c>
      <c r="HE920" s="109" t="n">
        <v>15.1</v>
      </c>
      <c r="HF920" s="109" t="n">
        <v>11.7</v>
      </c>
      <c r="HG920" s="109" t="n">
        <v>8.7</v>
      </c>
      <c r="HH920" s="109" t="n">
        <v>7.5</v>
      </c>
      <c r="HI920" s="109" t="n">
        <v>5.6</v>
      </c>
      <c r="HJ920" s="109" t="n">
        <v>7.3</v>
      </c>
      <c r="HK920" s="109" t="n">
        <v>9</v>
      </c>
      <c r="HL920" s="109" t="n">
        <v>10.9</v>
      </c>
      <c r="HM920" s="109" t="n">
        <v>12.1</v>
      </c>
      <c r="HN920" s="109" t="n">
        <v>13.6</v>
      </c>
      <c r="HO920" s="110" t="n">
        <f aca="false">SUM(HC920:HN920)/12</f>
        <v>11.0083333333333</v>
      </c>
      <c r="IA920" s="1" t="n">
        <f aca="false">IA919+1</f>
        <v>2020</v>
      </c>
      <c r="IB920" s="112" t="n">
        <v>2020</v>
      </c>
      <c r="IC920" s="109" t="n">
        <v>16</v>
      </c>
      <c r="ID920" s="109" t="n">
        <v>15.6</v>
      </c>
      <c r="IE920" s="109" t="n">
        <v>14.1</v>
      </c>
      <c r="IF920" s="109" t="n">
        <v>11.7</v>
      </c>
      <c r="IG920" s="109" t="n">
        <v>7.7</v>
      </c>
      <c r="IH920" s="109" t="n">
        <v>4.5</v>
      </c>
      <c r="II920" s="109" t="n">
        <v>2.6</v>
      </c>
      <c r="IJ920" s="109" t="n">
        <v>5.5</v>
      </c>
      <c r="IK920" s="109" t="n">
        <v>9.2</v>
      </c>
      <c r="IL920" s="109" t="n">
        <v>10.7</v>
      </c>
      <c r="IM920" s="109" t="n">
        <v>13.9</v>
      </c>
      <c r="IN920" s="109" t="n">
        <v>14.1</v>
      </c>
      <c r="IO920" s="110" t="n">
        <f aca="false">SUM(IC920:IN920)/12</f>
        <v>10.4666666666667</v>
      </c>
      <c r="JA920" s="1" t="n">
        <f aca="false">JA919+1</f>
        <v>2020</v>
      </c>
      <c r="JB920" s="112" t="n">
        <v>2020</v>
      </c>
      <c r="JC920" s="109" t="n">
        <v>13.3</v>
      </c>
      <c r="JD920" s="109" t="n">
        <v>13.2</v>
      </c>
      <c r="JE920" s="109" t="n">
        <v>12.2</v>
      </c>
      <c r="JF920" s="109" t="n">
        <v>11.2</v>
      </c>
      <c r="JG920" s="109" t="n">
        <v>9.3</v>
      </c>
      <c r="JH920" s="109" t="n">
        <v>7.8</v>
      </c>
      <c r="JI920" s="109" t="n">
        <v>7.3</v>
      </c>
      <c r="JJ920" s="109" t="n">
        <v>7.9</v>
      </c>
      <c r="JK920" s="109" t="n">
        <v>9.1</v>
      </c>
      <c r="JL920" s="109" t="n">
        <v>9.7</v>
      </c>
      <c r="JM920" s="109" t="n">
        <v>12.4</v>
      </c>
      <c r="JN920" s="109" t="n">
        <v>11.4</v>
      </c>
      <c r="JO920" s="110" t="n">
        <f aca="false">SUM(JC920:JN920)/12</f>
        <v>10.4</v>
      </c>
      <c r="KA920" s="1" t="n">
        <f aca="false">KA919+1</f>
        <v>2020</v>
      </c>
      <c r="KB920" s="123" t="s">
        <v>179</v>
      </c>
      <c r="KC920" s="109" t="n">
        <v>14.2</v>
      </c>
      <c r="KD920" s="109" t="n">
        <v>14.1</v>
      </c>
      <c r="KE920" s="109" t="n">
        <v>12.3</v>
      </c>
      <c r="KF920" s="109" t="n">
        <v>11</v>
      </c>
      <c r="KG920" s="109" t="n">
        <v>7.8</v>
      </c>
      <c r="KH920" s="109" t="n">
        <v>5.7</v>
      </c>
      <c r="KI920" s="109" t="n">
        <v>2.9</v>
      </c>
      <c r="KJ920" s="109" t="n">
        <v>4.4</v>
      </c>
      <c r="KK920" s="109" t="n">
        <v>7.7</v>
      </c>
      <c r="KL920" s="109" t="n">
        <v>8.9</v>
      </c>
      <c r="KM920" s="109" t="n">
        <v>11.7</v>
      </c>
      <c r="KN920" s="109" t="n">
        <v>11.4</v>
      </c>
      <c r="KO920" s="110" t="n">
        <f aca="false">SUM(KC920:KN920)/12</f>
        <v>9.34166666666667</v>
      </c>
      <c r="LA920" s="1" t="n">
        <f aca="false">LA919+1</f>
        <v>2020</v>
      </c>
      <c r="LB920" s="112" t="n">
        <v>2020</v>
      </c>
      <c r="LC920" s="109" t="n">
        <v>13.7</v>
      </c>
      <c r="LD920" s="109" t="n">
        <v>13.5</v>
      </c>
      <c r="LE920" s="109" t="n">
        <v>11.4</v>
      </c>
      <c r="LF920" s="109" t="n">
        <v>9.8</v>
      </c>
      <c r="LG920" s="109" t="n">
        <v>6.3</v>
      </c>
      <c r="LH920" s="109" t="n">
        <v>3.7</v>
      </c>
      <c r="LI920" s="109" t="n">
        <v>1.6</v>
      </c>
      <c r="LJ920" s="109" t="n">
        <v>4.8</v>
      </c>
      <c r="LK920" s="109" t="n">
        <v>7.2</v>
      </c>
      <c r="LL920" s="109" t="n">
        <v>9.7</v>
      </c>
      <c r="LM920" s="109" t="n">
        <v>11.3</v>
      </c>
      <c r="LN920" s="109" t="n">
        <v>11.7</v>
      </c>
      <c r="LO920" s="110" t="n">
        <f aca="false">SUM(LC920:LN920)/12</f>
        <v>8.725</v>
      </c>
      <c r="MA920" s="1" t="n">
        <f aca="false">MA919+1</f>
        <v>2020</v>
      </c>
      <c r="MB920" s="112" t="n">
        <v>2020</v>
      </c>
      <c r="MC920" s="109" t="n">
        <v>14.3</v>
      </c>
      <c r="MD920" s="109" t="n">
        <v>14.3</v>
      </c>
      <c r="ME920" s="109" t="n">
        <v>12.3</v>
      </c>
      <c r="MF920" s="109" t="n">
        <v>10.8</v>
      </c>
      <c r="MG920" s="109" t="n">
        <v>8.2</v>
      </c>
      <c r="MH920" s="109" t="n">
        <v>6.1</v>
      </c>
      <c r="MI920" s="109" t="n">
        <v>5.4</v>
      </c>
      <c r="MJ920" s="109" t="n">
        <v>6.2</v>
      </c>
      <c r="MK920" s="109" t="n">
        <v>8.2</v>
      </c>
      <c r="ML920" s="109" t="n">
        <v>9.4</v>
      </c>
      <c r="MM920" s="109" t="n">
        <v>11.5</v>
      </c>
      <c r="MN920" s="109" t="n">
        <v>12.7</v>
      </c>
      <c r="MO920" s="110" t="n">
        <f aca="false">SUM(MC920:MN920)/12</f>
        <v>9.95</v>
      </c>
      <c r="NA920" s="1" t="n">
        <f aca="false">NA919+1</f>
        <v>2019</v>
      </c>
      <c r="NB920" s="113" t="s">
        <v>178</v>
      </c>
      <c r="NC920" s="109" t="n">
        <v>20.6</v>
      </c>
      <c r="ND920" s="109" t="n">
        <v>17.5</v>
      </c>
      <c r="NE920" s="109" t="n">
        <v>16</v>
      </c>
      <c r="NF920" s="109" t="n">
        <v>12.1</v>
      </c>
      <c r="NG920" s="109" t="n">
        <v>6.7</v>
      </c>
      <c r="NH920" s="109" t="n">
        <v>3.7</v>
      </c>
      <c r="NI920" s="109" t="n">
        <v>4.9</v>
      </c>
      <c r="NJ920" s="109" t="n">
        <v>4.5</v>
      </c>
      <c r="NK920" s="109" t="n">
        <v>9.2</v>
      </c>
      <c r="NL920" s="109" t="n">
        <v>13.9</v>
      </c>
      <c r="NM920" s="109" t="n">
        <v>12.6</v>
      </c>
      <c r="NN920" s="109" t="n">
        <v>21</v>
      </c>
      <c r="NO920" s="110" t="n">
        <f aca="false">SUM(NC920:NN920)/12</f>
        <v>11.8916666666667</v>
      </c>
      <c r="OA920" s="5"/>
    </row>
    <row r="921" customFormat="false" ht="12.75" hidden="false" customHeight="false" outlineLevel="0" collapsed="false">
      <c r="B921" s="102" t="n">
        <f aca="false">AVERAGE(AO921,BO921,CO921,DO921,EO921,FO921,GO921,HO921,IO921,JO921,KO921,LO921,MO921,NN921)</f>
        <v>10.7375</v>
      </c>
      <c r="C921" s="103" t="n">
        <f aca="false">AVERAGE(B917:B921)</f>
        <v>11.0459523809524</v>
      </c>
      <c r="D921" s="104" t="n">
        <f aca="false">AVERAGE(B912:B921)</f>
        <v>11.2059953703704</v>
      </c>
      <c r="E921" s="102" t="n">
        <f aca="false">AVERAGE(B902:B921)</f>
        <v>11.187521494709</v>
      </c>
      <c r="F921" s="105" t="n">
        <f aca="false">AVERAGE(B872:B921)</f>
        <v>11.1928022486772</v>
      </c>
      <c r="G921" s="3" t="n">
        <f aca="false">MAX(AC921:AN921,BC921:BN921,CC921:CN921,DC921:DN921,EC921:EN921,FC921:FN921,GC921:GN921,HC921:HN921,IC921:IN921,JC921:JN921,KC921:KN921,LC921:LN921,MC921:MN921,NB921:NM921)</f>
        <v>2020</v>
      </c>
      <c r="H921" s="106" t="n">
        <f aca="false">MEDIAN(AC921:AN921,BC921:BN921,CC921:CN921,DC921:DN921,EC921:EN921,FC921:FN921,GC921:GN921,HC921:HN921,IC921:IN921,JC921:JN921,KC921:KN921,LC921:LN921,MC921:MN921,NB921:NM921)</f>
        <v>10.2</v>
      </c>
      <c r="I921" s="5" t="n">
        <f aca="false">MIN(AC921:AN921,BC921:BN921,CC921:CN921,DC921:DN921,EC921:EN921,FC921:FN921,GC921:GN921,HC921:HN921,IC921:IN921,JC921:JN921,KC921:KN921,LC921:LN921,MC921:MN921,NB921:NM921)</f>
        <v>3.2</v>
      </c>
      <c r="J921" s="107" t="n">
        <f aca="false">(G921+I921)/2</f>
        <v>1011.6</v>
      </c>
      <c r="AA921" s="1" t="n">
        <f aca="false">AA920+1</f>
        <v>34</v>
      </c>
      <c r="AB921" s="108" t="n">
        <v>2021</v>
      </c>
      <c r="AC921" s="109" t="n">
        <v>16.6</v>
      </c>
      <c r="AD921" s="109" t="n">
        <v>16</v>
      </c>
      <c r="AE921" s="109" t="n">
        <v>14.3</v>
      </c>
      <c r="AF921" s="109" t="n">
        <v>11.4</v>
      </c>
      <c r="AG921" s="109" t="n">
        <v>9.9</v>
      </c>
      <c r="AH921" s="109" t="n">
        <v>9.2</v>
      </c>
      <c r="AI921" s="109" t="n">
        <v>8.1</v>
      </c>
      <c r="AJ921" s="109" t="n">
        <v>8.4</v>
      </c>
      <c r="AK921" s="109" t="n">
        <v>9.5</v>
      </c>
      <c r="AL921" s="109" t="n">
        <v>10.4</v>
      </c>
      <c r="AM921" s="109" t="n">
        <v>13.1</v>
      </c>
      <c r="AN921" s="109" t="n">
        <v>14.5</v>
      </c>
      <c r="AO921" s="110" t="n">
        <f aca="false">SUM(AC921:AN921)/12</f>
        <v>11.7833333333333</v>
      </c>
      <c r="BA921" s="1" t="n">
        <f aca="false">BA920+1</f>
        <v>2021</v>
      </c>
      <c r="BB921" s="112" t="n">
        <v>2021</v>
      </c>
      <c r="BC921" s="109" t="n">
        <v>13.4</v>
      </c>
      <c r="BD921" s="109" t="n">
        <v>12.7</v>
      </c>
      <c r="BE921" s="109" t="n">
        <v>11.4</v>
      </c>
      <c r="BF921" s="109" t="n">
        <v>7.4</v>
      </c>
      <c r="BG921" s="109" t="n">
        <v>6.1</v>
      </c>
      <c r="BH921" s="109" t="n">
        <v>6.4</v>
      </c>
      <c r="BI921" s="109" t="n">
        <v>5</v>
      </c>
      <c r="BJ921" s="109" t="n">
        <v>5.4</v>
      </c>
      <c r="BK921" s="109" t="n">
        <v>5.8</v>
      </c>
      <c r="BL921" s="109" t="n">
        <v>7.1</v>
      </c>
      <c r="BM921" s="109" t="n">
        <v>10.8</v>
      </c>
      <c r="BN921" s="109" t="n">
        <v>11.3</v>
      </c>
      <c r="BO921" s="110" t="n">
        <f aca="false">SUM(BC921:BN921)/12</f>
        <v>8.56666666666667</v>
      </c>
      <c r="CA921" s="1" t="n">
        <f aca="false">CA920+1</f>
        <v>2021</v>
      </c>
      <c r="CB921" s="111" t="n">
        <v>2021</v>
      </c>
      <c r="CC921" s="109" t="n">
        <v>15.8</v>
      </c>
      <c r="CD921" s="109" t="n">
        <v>16.1</v>
      </c>
      <c r="CE921" s="109" t="n">
        <v>15.6</v>
      </c>
      <c r="CF921" s="109" t="n">
        <v>14.4</v>
      </c>
      <c r="CG921" s="109" t="n">
        <v>13</v>
      </c>
      <c r="CH921" s="109" t="n">
        <v>11.6</v>
      </c>
      <c r="CI921" s="109" t="n">
        <v>9.8</v>
      </c>
      <c r="CJ921" s="109" t="n">
        <v>10.4</v>
      </c>
      <c r="CK921" s="109" t="n">
        <v>11</v>
      </c>
      <c r="CL921" s="109" t="n">
        <v>11.4</v>
      </c>
      <c r="CM921" s="109" t="n">
        <v>13.1</v>
      </c>
      <c r="CN921" s="109" t="n">
        <v>14.6</v>
      </c>
      <c r="CO921" s="110" t="n">
        <f aca="false">SUM(CC921:CN921)/12</f>
        <v>13.0666666666667</v>
      </c>
      <c r="DA921" s="1" t="n">
        <f aca="false">DA920+1</f>
        <v>2021</v>
      </c>
      <c r="DB921" s="112" t="n">
        <v>2021</v>
      </c>
      <c r="DC921" s="109" t="n">
        <v>13</v>
      </c>
      <c r="DD921" s="109" t="n">
        <v>12.1</v>
      </c>
      <c r="DE921" s="109" t="n">
        <v>10.6</v>
      </c>
      <c r="DF921" s="109" t="n">
        <v>7.7</v>
      </c>
      <c r="DG921" s="109" t="n">
        <v>5.6</v>
      </c>
      <c r="DH921" s="109" t="n">
        <v>6.8</v>
      </c>
      <c r="DI921" s="109" t="n">
        <v>4.7</v>
      </c>
      <c r="DJ921" s="109" t="n">
        <v>4.5</v>
      </c>
      <c r="DK921" s="109" t="n">
        <v>5.3</v>
      </c>
      <c r="DL921" s="109" t="n">
        <v>6.4</v>
      </c>
      <c r="DM921" s="109" t="n">
        <v>9.8</v>
      </c>
      <c r="DN921" s="109" t="n">
        <v>10.8</v>
      </c>
      <c r="DO921" s="110" t="n">
        <f aca="false">SUM(DC921:DN921)/12</f>
        <v>8.10833333333333</v>
      </c>
      <c r="EA921" s="1" t="n">
        <f aca="false">EA920+1</f>
        <v>2021</v>
      </c>
      <c r="EB921" s="112" t="n">
        <v>2021</v>
      </c>
      <c r="EC921" s="109" t="n">
        <v>22</v>
      </c>
      <c r="ED921" s="109" t="n">
        <v>19.9</v>
      </c>
      <c r="EE921" s="109" t="n">
        <v>18.2</v>
      </c>
      <c r="EF921" s="109" t="n">
        <v>12.9</v>
      </c>
      <c r="EG921" s="109" t="n">
        <v>9.2</v>
      </c>
      <c r="EH921" s="109" t="n">
        <v>6.4</v>
      </c>
      <c r="EI921" s="109" t="n">
        <v>6</v>
      </c>
      <c r="EJ921" s="109" t="n">
        <v>6.2</v>
      </c>
      <c r="EK921" s="109" t="n">
        <v>10.1</v>
      </c>
      <c r="EL921" s="109" t="n">
        <v>14.1</v>
      </c>
      <c r="EM921" s="109" t="n">
        <v>17.3</v>
      </c>
      <c r="EN921" s="109" t="n">
        <v>20.9</v>
      </c>
      <c r="EO921" s="110" t="n">
        <f aca="false">SUM(EC921:EN921)/12</f>
        <v>13.6</v>
      </c>
      <c r="FA921" s="1" t="n">
        <f aca="false">FA920+1</f>
        <v>2021</v>
      </c>
      <c r="FB921" s="112" t="n">
        <v>2021</v>
      </c>
      <c r="FC921" s="109" t="n">
        <v>12.5</v>
      </c>
      <c r="FD921" s="109" t="n">
        <v>12.2</v>
      </c>
      <c r="FE921" s="109" t="n">
        <v>10.2</v>
      </c>
      <c r="FF921" s="109" t="n">
        <v>8.1</v>
      </c>
      <c r="FG921" s="109" t="n">
        <v>7.8</v>
      </c>
      <c r="FH921" s="109" t="n">
        <v>7.6</v>
      </c>
      <c r="FI921" s="109" t="n">
        <v>6</v>
      </c>
      <c r="FJ921" s="109" t="n">
        <v>6.7</v>
      </c>
      <c r="FK921" s="109" t="n">
        <v>7.3</v>
      </c>
      <c r="FL921" s="109" t="n">
        <v>7.3</v>
      </c>
      <c r="FM921" s="109" t="n">
        <v>9.4</v>
      </c>
      <c r="FN921" s="109" t="n">
        <v>11</v>
      </c>
      <c r="FO921" s="110" t="n">
        <f aca="false">SUM(FC921:FN921)/12</f>
        <v>8.84166666666667</v>
      </c>
      <c r="GA921" s="1" t="n">
        <f aca="false">GA920+1</f>
        <v>2021</v>
      </c>
      <c r="GB921" s="112" t="n">
        <v>2021</v>
      </c>
      <c r="GC921" s="109" t="n">
        <v>12.2</v>
      </c>
      <c r="GD921" s="109" t="n">
        <v>11.6</v>
      </c>
      <c r="GE921" s="109" t="n">
        <v>11.1</v>
      </c>
      <c r="GF921" s="109" t="n">
        <v>9</v>
      </c>
      <c r="GG921" s="109" t="n">
        <v>7.6</v>
      </c>
      <c r="GH921" s="109" t="n">
        <v>6.9</v>
      </c>
      <c r="GI921" s="109" t="n">
        <v>6.1</v>
      </c>
      <c r="GJ921" s="109" t="n">
        <v>6.7</v>
      </c>
      <c r="GK921" s="109" t="n">
        <v>7.1</v>
      </c>
      <c r="GL921" s="109" t="n">
        <v>6.8</v>
      </c>
      <c r="GM921" s="109" t="n">
        <v>7.8</v>
      </c>
      <c r="GN921" s="109" t="n">
        <v>9.7</v>
      </c>
      <c r="GO921" s="110" t="n">
        <f aca="false">SUM(GC921:GN921)/12</f>
        <v>8.55</v>
      </c>
      <c r="HA921" s="1" t="n">
        <f aca="false">HA920+1</f>
        <v>2021</v>
      </c>
      <c r="HB921" s="112" t="n">
        <v>2021</v>
      </c>
      <c r="HC921" s="109" t="n">
        <v>15.3</v>
      </c>
      <c r="HD921" s="109" t="n">
        <v>15.1</v>
      </c>
      <c r="HE921" s="109" t="n">
        <v>14.1</v>
      </c>
      <c r="HF921" s="109" t="n">
        <v>11.4</v>
      </c>
      <c r="HG921" s="109" t="n">
        <v>10.4</v>
      </c>
      <c r="HH921" s="109" t="n">
        <v>8.5</v>
      </c>
      <c r="HI921" s="109" t="n">
        <v>7.8</v>
      </c>
      <c r="HJ921" s="109" t="n">
        <v>7.4</v>
      </c>
      <c r="HK921" s="109" t="n">
        <v>7.8</v>
      </c>
      <c r="HL921" s="109" t="n">
        <v>9.3</v>
      </c>
      <c r="HM921" s="109" t="n">
        <v>12.1</v>
      </c>
      <c r="HN921" s="109" t="n">
        <v>13.6</v>
      </c>
      <c r="HO921" s="110" t="n">
        <f aca="false">SUM(HC921:HN921)/12</f>
        <v>11.0666666666667</v>
      </c>
      <c r="IA921" s="1" t="n">
        <f aca="false">IA920+1</f>
        <v>2021</v>
      </c>
      <c r="IB921" s="112" t="n">
        <v>2021</v>
      </c>
      <c r="IC921" s="109" t="n">
        <v>15.4</v>
      </c>
      <c r="ID921" s="109" t="n">
        <v>15.9</v>
      </c>
      <c r="IE921" s="109" t="n">
        <v>14.7</v>
      </c>
      <c r="IF921" s="109" t="n">
        <v>10.1</v>
      </c>
      <c r="IG921" s="109" t="n">
        <v>8.6</v>
      </c>
      <c r="IH921" s="109" t="n">
        <v>8.4</v>
      </c>
      <c r="II921" s="109" t="n">
        <v>6.4</v>
      </c>
      <c r="IJ921" s="109" t="n">
        <v>5.3</v>
      </c>
      <c r="IK921" s="109" t="n">
        <v>7</v>
      </c>
      <c r="IL921" s="109" t="n">
        <v>9.1</v>
      </c>
      <c r="IM921" s="109" t="n">
        <v>12.1</v>
      </c>
      <c r="IN921" s="109" t="n">
        <v>13.8</v>
      </c>
      <c r="IO921" s="110" t="n">
        <f aca="false">SUM(IC921:IN921)/12</f>
        <v>10.5666666666667</v>
      </c>
      <c r="JA921" s="1" t="n">
        <f aca="false">JA920+1</f>
        <v>2021</v>
      </c>
      <c r="JB921" s="112" t="n">
        <v>2021</v>
      </c>
      <c r="JC921" s="109" t="n">
        <v>13</v>
      </c>
      <c r="JD921" s="109" t="n">
        <v>14</v>
      </c>
      <c r="JE921" s="109" t="n">
        <v>13.3</v>
      </c>
      <c r="JF921" s="109" t="n">
        <v>11.9</v>
      </c>
      <c r="JG921" s="109" t="n">
        <v>10.4</v>
      </c>
      <c r="JH921" s="109" t="n">
        <v>9.3</v>
      </c>
      <c r="JI921" s="109" t="n">
        <v>8.5</v>
      </c>
      <c r="JJ921" s="109" t="n">
        <v>10.2</v>
      </c>
      <c r="JK921" s="109" t="n">
        <v>9.9</v>
      </c>
      <c r="JL921" s="109" t="n">
        <v>9.7</v>
      </c>
      <c r="JM921" s="109" t="n">
        <v>10.8</v>
      </c>
      <c r="JN921" s="109" t="n">
        <v>12.7</v>
      </c>
      <c r="JO921" s="110" t="n">
        <f aca="false">SUM(JC921:JN921)/12</f>
        <v>11.1416666666667</v>
      </c>
      <c r="KA921" s="1" t="n">
        <f aca="false">KA920+1</f>
        <v>2021</v>
      </c>
      <c r="KB921" s="112" t="n">
        <v>2021</v>
      </c>
      <c r="KC921" s="109" t="n">
        <v>13.1</v>
      </c>
      <c r="KD921" s="109" t="n">
        <v>13.4</v>
      </c>
      <c r="KE921" s="109" t="n">
        <v>11.8</v>
      </c>
      <c r="KF921" s="109" t="n">
        <v>9.3</v>
      </c>
      <c r="KG921" s="109" t="n">
        <v>7.4</v>
      </c>
      <c r="KH921" s="109" t="n">
        <v>8</v>
      </c>
      <c r="KI921" s="109" t="n">
        <v>6.4</v>
      </c>
      <c r="KJ921" s="109" t="n">
        <v>6</v>
      </c>
      <c r="KK921" s="109" t="n">
        <v>5.9</v>
      </c>
      <c r="KL921" s="109" t="n">
        <v>6.9</v>
      </c>
      <c r="KM921" s="109" t="n">
        <v>10.7</v>
      </c>
      <c r="KN921" s="109" t="n">
        <v>11.3</v>
      </c>
      <c r="KO921" s="110" t="n">
        <f aca="false">SUM(KC921:KN921)/12</f>
        <v>9.18333333333333</v>
      </c>
      <c r="LA921" s="1" t="n">
        <f aca="false">LA920+1</f>
        <v>2021</v>
      </c>
      <c r="LB921" s="112" t="n">
        <v>2021</v>
      </c>
      <c r="LC921" s="109" t="n">
        <v>13.9</v>
      </c>
      <c r="LD921" s="109" t="n">
        <v>13.4</v>
      </c>
      <c r="LE921" s="109" t="n">
        <v>11.7</v>
      </c>
      <c r="LF921" s="109" t="n">
        <v>8.5</v>
      </c>
      <c r="LG921" s="109" t="n">
        <v>7.3</v>
      </c>
      <c r="LH921" s="109" t="n">
        <v>7.3</v>
      </c>
      <c r="LI921" s="109" t="n">
        <v>5.4</v>
      </c>
      <c r="LJ921" s="109" t="n">
        <v>4.5</v>
      </c>
      <c r="LK921" s="109" t="n">
        <v>4.3</v>
      </c>
      <c r="LL921" s="109" t="n">
        <v>6.3</v>
      </c>
      <c r="LM921" s="109" t="n">
        <v>10.5</v>
      </c>
      <c r="LN921" s="109" t="n">
        <v>11.2</v>
      </c>
      <c r="LO921" s="110" t="n">
        <f aca="false">SUM(LC921:LN921)/12</f>
        <v>8.69166666666667</v>
      </c>
      <c r="MA921" s="1" t="n">
        <f aca="false">MA920+1</f>
        <v>2021</v>
      </c>
      <c r="MB921" s="112" t="n">
        <v>2021</v>
      </c>
      <c r="MC921" s="109" t="n">
        <v>14.1</v>
      </c>
      <c r="MD921" s="109" t="n">
        <v>13.5</v>
      </c>
      <c r="ME921" s="109" t="n">
        <v>12.3</v>
      </c>
      <c r="MF921" s="109" t="n">
        <v>10.8</v>
      </c>
      <c r="MG921" s="109" t="n">
        <v>8.6</v>
      </c>
      <c r="MH921" s="109" t="n">
        <v>8.2</v>
      </c>
      <c r="MI921" s="109" t="n">
        <v>7</v>
      </c>
      <c r="MJ921" s="109" t="n">
        <v>7.1</v>
      </c>
      <c r="MK921" s="109" t="n">
        <v>7.1</v>
      </c>
      <c r="ML921" s="109" t="n">
        <v>7.9</v>
      </c>
      <c r="MM921" s="109" t="n">
        <v>10.8</v>
      </c>
      <c r="MN921" s="109" t="n">
        <v>12.1</v>
      </c>
      <c r="MO921" s="110" t="n">
        <f aca="false">SUM(MC921:MN921)/12</f>
        <v>9.95833333333333</v>
      </c>
      <c r="NA921" s="1" t="n">
        <f aca="false">NA920+1</f>
        <v>2020</v>
      </c>
      <c r="NB921" s="112" t="n">
        <v>2020</v>
      </c>
      <c r="NC921" s="109" t="n">
        <v>18.3</v>
      </c>
      <c r="ND921" s="109" t="n">
        <v>17.6</v>
      </c>
      <c r="NE921" s="109" t="n">
        <v>16.9</v>
      </c>
      <c r="NF921" s="109" t="n">
        <v>12.8</v>
      </c>
      <c r="NG921" s="109" t="n">
        <v>5.9</v>
      </c>
      <c r="NH921" s="109" t="n">
        <v>4</v>
      </c>
      <c r="NI921" s="109" t="n">
        <v>3.2</v>
      </c>
      <c r="NJ921" s="109" t="n">
        <v>7.6</v>
      </c>
      <c r="NK921" s="109" t="n">
        <v>11</v>
      </c>
      <c r="NL921" s="109" t="n">
        <v>13.2</v>
      </c>
      <c r="NM921" s="109" t="n">
        <v>16.9</v>
      </c>
      <c r="NN921" s="109" t="n">
        <v>17.2</v>
      </c>
      <c r="NO921" s="110" t="n">
        <f aca="false">SUM(NC921:NN921)/12</f>
        <v>12.05</v>
      </c>
      <c r="OA921" s="5"/>
    </row>
    <row r="922" customFormat="false" ht="12.75" hidden="false" customHeight="false" outlineLevel="0" collapsed="false">
      <c r="B922" s="102" t="n">
        <f aca="false">AVERAGE(AO922,BO922,CO922,DO922,EO922,FO922,GO922,HO922,IO922,JO922,KO922,LO922,MO922,NN922)</f>
        <v>11.2824006875477</v>
      </c>
      <c r="C922" s="103" t="n">
        <f aca="false">AVERAGE(B918:B922)</f>
        <v>11.0539801375096</v>
      </c>
      <c r="D922" s="104" t="n">
        <f aca="false">AVERAGE(B913:B922)</f>
        <v>11.212251312141</v>
      </c>
      <c r="E922" s="102" t="n">
        <f aca="false">AVERAGE(B903:B922)</f>
        <v>11.2228915290864</v>
      </c>
      <c r="F922" s="105" t="n">
        <f aca="false">AVERAGE(B873:B922)</f>
        <v>11.2064026433806</v>
      </c>
      <c r="G922" s="3" t="n">
        <f aca="false">MAX(AC922:AN922,BC922:BN922,CC922:CN922,DC922:DN922,EC922:EN922,FC922:FN922,GC922:GN922,HC922:HN922,IC922:IN922,JC922:JN922,KC922:KN922,LC922:LN922,MC922:MN922,NB922:NM922)</f>
        <v>2021</v>
      </c>
      <c r="H922" s="106" t="n">
        <f aca="false">MEDIAN(AC922:AN922,BC922:BN922,CC922:CN922,DC922:DN922,EC922:EN922,FC922:FN922,GC922:GN922,HC922:HN922,IC922:IN922,JC922:JN922,KC922:KN922,LC922:LN922,MC922:MN922,NB922:NM922)</f>
        <v>10.7</v>
      </c>
      <c r="I922" s="5" t="n">
        <f aca="false">MIN(AC922:AN922,BC922:BN922,CC922:CN922,DC922:DN922,EC922:EN922,FC922:FN922,GC922:GN922,HC922:HN922,IC922:IN922,JC922:JN922,KC922:KN922,LC922:LN922,MC922:MN922,NB922:NM922)</f>
        <v>3.2</v>
      </c>
      <c r="J922" s="107" t="n">
        <f aca="false">(G922+I922)/2</f>
        <v>1012.1</v>
      </c>
      <c r="AA922" s="1" t="n">
        <f aca="false">AA921+1</f>
        <v>35</v>
      </c>
      <c r="AB922" s="108" t="n">
        <v>2022</v>
      </c>
      <c r="AC922" s="109" t="n">
        <v>18.8</v>
      </c>
      <c r="AD922" s="109" t="n">
        <v>16.6</v>
      </c>
      <c r="AE922" s="109" t="n">
        <v>15.8</v>
      </c>
      <c r="AF922" s="109" t="n">
        <v>14.3</v>
      </c>
      <c r="AG922" s="109" t="n">
        <v>10.4</v>
      </c>
      <c r="AH922" s="109" t="n">
        <v>9.6</v>
      </c>
      <c r="AI922" s="109" t="n">
        <v>6.7</v>
      </c>
      <c r="AJ922" s="109" t="n">
        <v>9.1</v>
      </c>
      <c r="AK922" s="109" t="n">
        <v>8.9</v>
      </c>
      <c r="AL922" s="109" t="n">
        <v>12.4</v>
      </c>
      <c r="AM922" s="109" t="n">
        <v>13.2</v>
      </c>
      <c r="AN922" s="109" t="n">
        <v>14.9</v>
      </c>
      <c r="AO922" s="110" t="n">
        <f aca="false">SUM(AC922:AN922)/12</f>
        <v>12.5583333333333</v>
      </c>
      <c r="BA922" s="1" t="n">
        <f aca="false">BA921+1</f>
        <v>2022</v>
      </c>
      <c r="BB922" s="112" t="n">
        <v>2022</v>
      </c>
      <c r="BC922" s="109" t="n">
        <v>16.5</v>
      </c>
      <c r="BD922" s="109" t="n">
        <v>14.1</v>
      </c>
      <c r="BE922" s="109" t="n">
        <v>13.4</v>
      </c>
      <c r="BF922" s="109" t="n">
        <v>11.5</v>
      </c>
      <c r="BG922" s="109" t="n">
        <v>7.3</v>
      </c>
      <c r="BH922" s="109" t="n">
        <v>6.8</v>
      </c>
      <c r="BI922" s="109" t="n">
        <v>3.8</v>
      </c>
      <c r="BJ922" s="109" t="n">
        <v>6.7</v>
      </c>
      <c r="BK922" s="109" t="n">
        <v>6.2</v>
      </c>
      <c r="BL922" s="109" t="n">
        <v>9.7</v>
      </c>
      <c r="BM922" s="109" t="n">
        <v>9.9</v>
      </c>
      <c r="BN922" s="109" t="n">
        <v>11.7</v>
      </c>
      <c r="BO922" s="110" t="n">
        <f aca="false">SUM(BC922:BN922)/12</f>
        <v>9.8</v>
      </c>
      <c r="CA922" s="1" t="n">
        <f aca="false">CA921+1</f>
        <v>2022</v>
      </c>
      <c r="CB922" s="111" t="n">
        <v>2022</v>
      </c>
      <c r="CC922" s="109" t="n">
        <v>17.3</v>
      </c>
      <c r="CD922" s="109" t="n">
        <v>16.5</v>
      </c>
      <c r="CE922" s="109" t="n">
        <v>16.4</v>
      </c>
      <c r="CF922" s="109" t="n">
        <v>15</v>
      </c>
      <c r="CG922" s="109" t="n">
        <v>12.3</v>
      </c>
      <c r="CH922" s="109" t="n">
        <v>10.7</v>
      </c>
      <c r="CI922" s="109" t="n">
        <v>10.2</v>
      </c>
      <c r="CJ922" s="109" t="n">
        <v>10.2</v>
      </c>
      <c r="CK922" s="109" t="n">
        <v>10.7</v>
      </c>
      <c r="CL922" s="109" t="n">
        <v>12.2</v>
      </c>
      <c r="CM922" s="109" t="n">
        <v>12.7</v>
      </c>
      <c r="CN922" s="109" t="n">
        <v>14.7</v>
      </c>
      <c r="CO922" s="110" t="n">
        <f aca="false">SUM(CC922:CN922)/12</f>
        <v>13.2416666666667</v>
      </c>
      <c r="DA922" s="1" t="n">
        <f aca="false">DA921+1</f>
        <v>2022</v>
      </c>
      <c r="DB922" s="112" t="n">
        <v>2022</v>
      </c>
      <c r="DC922" s="109" t="n">
        <v>17</v>
      </c>
      <c r="DD922" s="109" t="n">
        <v>13.5</v>
      </c>
      <c r="DE922" s="109" t="n">
        <v>12.9</v>
      </c>
      <c r="DF922" s="109" t="n">
        <v>11.2</v>
      </c>
      <c r="DG922" s="124" t="n">
        <f aca="false">DG921*(DF922/DF921+DH922/DH921)/2</f>
        <v>6.54331550802139</v>
      </c>
      <c r="DH922" s="109" t="n">
        <v>6</v>
      </c>
      <c r="DI922" s="109" t="n">
        <v>3.9</v>
      </c>
      <c r="DJ922" s="109" t="n">
        <v>5.5</v>
      </c>
      <c r="DK922" s="109" t="n">
        <v>5.8</v>
      </c>
      <c r="DL922" s="109" t="n">
        <v>9.8</v>
      </c>
      <c r="DM922" s="109" t="n">
        <v>9.7</v>
      </c>
      <c r="DN922" s="109" t="n">
        <v>10.9</v>
      </c>
      <c r="DO922" s="110" t="n">
        <f aca="false">SUM(DC922:DN922)/12</f>
        <v>9.39527629233512</v>
      </c>
      <c r="EA922" s="1" t="n">
        <f aca="false">EA921+1</f>
        <v>2022</v>
      </c>
      <c r="EB922" s="112" t="n">
        <v>2022</v>
      </c>
      <c r="EC922" s="109" t="n">
        <v>23.6</v>
      </c>
      <c r="ED922" s="109" t="n">
        <v>20.3</v>
      </c>
      <c r="EE922" s="109" t="n">
        <v>19.5</v>
      </c>
      <c r="EF922" s="109" t="n">
        <v>15.5</v>
      </c>
      <c r="EG922" s="109" t="n">
        <v>9.2</v>
      </c>
      <c r="EH922" s="109" t="n">
        <v>5.2</v>
      </c>
      <c r="EI922" s="109" t="n">
        <v>3.2</v>
      </c>
      <c r="EJ922" s="109" t="n">
        <v>6.1</v>
      </c>
      <c r="EK922" s="109" t="n">
        <v>9.5</v>
      </c>
      <c r="EL922" s="109" t="n">
        <v>14.3</v>
      </c>
      <c r="EM922" s="109" t="n">
        <v>15.4</v>
      </c>
      <c r="EN922" s="109" t="n">
        <v>20.5</v>
      </c>
      <c r="EO922" s="110" t="n">
        <f aca="false">SUM(EC922:EN922)/12</f>
        <v>13.525</v>
      </c>
      <c r="FA922" s="1" t="n">
        <f aca="false">FA921+1</f>
        <v>2022</v>
      </c>
      <c r="FB922" s="112" t="n">
        <v>2022</v>
      </c>
      <c r="FC922" s="109" t="n">
        <v>15.6</v>
      </c>
      <c r="FD922" s="109" t="n">
        <v>12.3</v>
      </c>
      <c r="FE922" s="109" t="n">
        <v>12.3</v>
      </c>
      <c r="FF922" s="109" t="n">
        <v>10.8</v>
      </c>
      <c r="FG922" s="109" t="n">
        <v>7.8</v>
      </c>
      <c r="FH922" s="109" t="n">
        <v>7.4</v>
      </c>
      <c r="FI922" s="109" t="n">
        <v>5.5</v>
      </c>
      <c r="FJ922" s="109" t="n">
        <v>6.9</v>
      </c>
      <c r="FK922" s="109" t="n">
        <v>6.6</v>
      </c>
      <c r="FL922" s="109" t="n">
        <v>9.4</v>
      </c>
      <c r="FM922" s="109" t="n">
        <v>9.6</v>
      </c>
      <c r="FN922" s="109" t="n">
        <v>11.2</v>
      </c>
      <c r="FO922" s="110" t="n">
        <f aca="false">SUM(FC922:FN922)/12</f>
        <v>9.61666666666667</v>
      </c>
      <c r="GA922" s="1" t="n">
        <f aca="false">GA921+1</f>
        <v>2022</v>
      </c>
      <c r="GB922" s="112" t="n">
        <v>2022</v>
      </c>
      <c r="GC922" s="109" t="n">
        <v>14.9</v>
      </c>
      <c r="GD922" s="109" t="n">
        <v>12</v>
      </c>
      <c r="GE922" s="109" t="n">
        <v>11.6</v>
      </c>
      <c r="GF922" s="109" t="n">
        <v>9.7</v>
      </c>
      <c r="GG922" s="109" t="n">
        <v>7.5</v>
      </c>
      <c r="GH922" s="109" t="n">
        <v>6.7</v>
      </c>
      <c r="GI922" s="109" t="n">
        <v>4.8</v>
      </c>
      <c r="GJ922" s="109" t="n">
        <v>6.4</v>
      </c>
      <c r="GK922" s="109" t="n">
        <v>6.3</v>
      </c>
      <c r="GL922" s="109" t="n">
        <v>9</v>
      </c>
      <c r="GM922" s="109" t="n">
        <v>9.2</v>
      </c>
      <c r="GN922" s="109" t="n">
        <v>10.2</v>
      </c>
      <c r="GO922" s="110" t="n">
        <f aca="false">SUM(GC922:GN922)/12</f>
        <v>9.025</v>
      </c>
      <c r="HA922" s="1" t="n">
        <f aca="false">HA921+1</f>
        <v>2022</v>
      </c>
      <c r="HB922" s="112" t="n">
        <v>2022</v>
      </c>
      <c r="HC922" s="109" t="n">
        <v>17.1</v>
      </c>
      <c r="HD922" s="109" t="n">
        <v>16.1</v>
      </c>
      <c r="HE922" s="109" t="n">
        <v>15.5</v>
      </c>
      <c r="HF922" s="109" t="n">
        <v>14.2</v>
      </c>
      <c r="HG922" s="109" t="n">
        <v>9.5</v>
      </c>
      <c r="HH922" s="109" t="n">
        <v>8.6</v>
      </c>
      <c r="HI922" s="109" t="n">
        <v>6.6</v>
      </c>
      <c r="HJ922" s="109" t="n">
        <v>7.4</v>
      </c>
      <c r="HK922" s="109" t="n">
        <v>8.6</v>
      </c>
      <c r="HL922" s="109" t="n">
        <v>10.1</v>
      </c>
      <c r="HM922" s="109" t="n">
        <v>11</v>
      </c>
      <c r="HN922" s="109" t="n">
        <v>13.4</v>
      </c>
      <c r="HO922" s="110" t="n">
        <f aca="false">SUM(HC922:HN922)/12</f>
        <v>11.5083333333333</v>
      </c>
      <c r="IA922" s="1" t="n">
        <f aca="false">IA921+1</f>
        <v>2022</v>
      </c>
      <c r="IB922" s="112" t="n">
        <v>2022</v>
      </c>
      <c r="IC922" s="109" t="n">
        <v>18.5</v>
      </c>
      <c r="ID922" s="109" t="n">
        <v>15.9</v>
      </c>
      <c r="IE922" s="109" t="n">
        <v>15.1</v>
      </c>
      <c r="IF922" s="109" t="n">
        <v>12.6</v>
      </c>
      <c r="IG922" s="109" t="n">
        <v>8.4</v>
      </c>
      <c r="IH922" s="109" t="n">
        <v>7.8</v>
      </c>
      <c r="II922" s="109" t="n">
        <v>4.4</v>
      </c>
      <c r="IJ922" s="109" t="n">
        <v>7.5</v>
      </c>
      <c r="IK922" s="109" t="n">
        <v>7.8</v>
      </c>
      <c r="IL922" s="109" t="n">
        <v>11.6</v>
      </c>
      <c r="IM922" s="109" t="n">
        <v>12.5</v>
      </c>
      <c r="IN922" s="109" t="n">
        <v>15</v>
      </c>
      <c r="IO922" s="110" t="n">
        <f aca="false">SUM(IC922:IN922)/12</f>
        <v>11.425</v>
      </c>
      <c r="JA922" s="1" t="n">
        <f aca="false">JA921+1</f>
        <v>2022</v>
      </c>
      <c r="JB922" s="112" t="n">
        <v>2022</v>
      </c>
      <c r="JC922" s="109" t="n">
        <v>16.4</v>
      </c>
      <c r="JD922" s="109" t="n">
        <v>14.4</v>
      </c>
      <c r="JE922" s="109" t="n">
        <v>13.6</v>
      </c>
      <c r="JF922" s="109" t="n">
        <v>12.2</v>
      </c>
      <c r="JG922" s="109" t="n">
        <v>10.3</v>
      </c>
      <c r="JH922" s="109" t="n">
        <v>9.4</v>
      </c>
      <c r="JI922" s="109" t="n">
        <v>7.7</v>
      </c>
      <c r="JJ922" s="109" t="n">
        <v>9</v>
      </c>
      <c r="JK922" s="109" t="n">
        <v>9</v>
      </c>
      <c r="JL922" s="109" t="n">
        <v>11.1</v>
      </c>
      <c r="JM922" s="109" t="n">
        <v>11.5</v>
      </c>
      <c r="JN922" s="109" t="n">
        <v>12</v>
      </c>
      <c r="JO922" s="110" t="n">
        <f aca="false">SUM(JC922:JN922)/12</f>
        <v>11.3833333333333</v>
      </c>
      <c r="KA922" s="1" t="n">
        <f aca="false">KA921+1</f>
        <v>2022</v>
      </c>
      <c r="KB922" s="112" t="n">
        <v>2022</v>
      </c>
      <c r="KC922" s="109" t="n">
        <v>16.5</v>
      </c>
      <c r="KD922" s="109" t="n">
        <v>13.8</v>
      </c>
      <c r="KE922" s="109" t="n">
        <v>13.4</v>
      </c>
      <c r="KF922" s="109" t="n">
        <v>12.4</v>
      </c>
      <c r="KG922" s="109" t="n">
        <v>8.3</v>
      </c>
      <c r="KH922" s="109" t="n">
        <v>8.2</v>
      </c>
      <c r="KI922" s="109" t="n">
        <v>4.7</v>
      </c>
      <c r="KJ922" s="109" t="n">
        <v>6.5</v>
      </c>
      <c r="KK922" s="109" t="n">
        <v>5.2</v>
      </c>
      <c r="KL922" s="109" t="n">
        <v>9.6</v>
      </c>
      <c r="KM922" s="109" t="n">
        <v>10.5</v>
      </c>
      <c r="KN922" s="109" t="n">
        <v>11.6</v>
      </c>
      <c r="KO922" s="110" t="n">
        <f aca="false">SUM(KC922:KN922)/12</f>
        <v>10.0583333333333</v>
      </c>
      <c r="LA922" s="1" t="n">
        <f aca="false">LA921+1</f>
        <v>2022</v>
      </c>
      <c r="LB922" s="112" t="n">
        <v>2022</v>
      </c>
      <c r="LC922" s="109" t="n">
        <v>16.3</v>
      </c>
      <c r="LD922" s="109" t="n">
        <v>13.6</v>
      </c>
      <c r="LE922" s="109" t="n">
        <v>13</v>
      </c>
      <c r="LF922" s="109" t="n">
        <v>11</v>
      </c>
      <c r="LG922" s="109" t="n">
        <v>6.6</v>
      </c>
      <c r="LH922" s="109" t="n">
        <v>6.9</v>
      </c>
      <c r="LI922" s="109" t="n">
        <v>3.9</v>
      </c>
      <c r="LJ922" s="109" t="n">
        <v>6.2</v>
      </c>
      <c r="LK922" s="109" t="n">
        <v>5.3</v>
      </c>
      <c r="LL922" s="109" t="n">
        <v>9.2</v>
      </c>
      <c r="LM922" s="109" t="n">
        <v>9.6</v>
      </c>
      <c r="LN922" s="109" t="n">
        <v>12.1</v>
      </c>
      <c r="LO922" s="110" t="n">
        <f aca="false">SUM(LC922:LN922)/12</f>
        <v>9.475</v>
      </c>
      <c r="MA922" s="1" t="n">
        <f aca="false">MA921+1</f>
        <v>2022</v>
      </c>
      <c r="MB922" s="112" t="n">
        <v>2022</v>
      </c>
      <c r="MC922" s="109" t="n">
        <v>16.7</v>
      </c>
      <c r="MD922" s="109" t="n">
        <v>13.4</v>
      </c>
      <c r="ME922" s="109" t="n">
        <v>13.5</v>
      </c>
      <c r="MF922" s="109" t="n">
        <v>11.7</v>
      </c>
      <c r="MG922" s="109" t="n">
        <v>8.7</v>
      </c>
      <c r="MH922" s="109" t="n">
        <v>8.2</v>
      </c>
      <c r="MI922" s="109" t="n">
        <v>6.3</v>
      </c>
      <c r="MJ922" s="109" t="n">
        <v>7.7</v>
      </c>
      <c r="MK922" s="109" t="n">
        <v>7.4</v>
      </c>
      <c r="ML922" s="109" t="n">
        <v>10</v>
      </c>
      <c r="MM922" s="109" t="n">
        <v>10.8</v>
      </c>
      <c r="MN922" s="109" t="n">
        <v>12.1</v>
      </c>
      <c r="MO922" s="110" t="n">
        <f aca="false">SUM(MC922:MN922)/12</f>
        <v>10.5416666666667</v>
      </c>
      <c r="NA922" s="1" t="n">
        <f aca="false">NA921+1</f>
        <v>2021</v>
      </c>
      <c r="NB922" s="112" t="n">
        <v>2021</v>
      </c>
      <c r="NC922" s="109" t="n">
        <v>18.1</v>
      </c>
      <c r="ND922" s="109" t="n">
        <v>17.1</v>
      </c>
      <c r="NE922" s="109" t="n">
        <v>16.9</v>
      </c>
      <c r="NF922" s="109" t="n">
        <v>11</v>
      </c>
      <c r="NG922" s="109" t="n">
        <v>7.5</v>
      </c>
      <c r="NH922" s="109" t="n">
        <v>5.9</v>
      </c>
      <c r="NI922" s="109" t="n">
        <v>6.4</v>
      </c>
      <c r="NJ922" s="109" t="n">
        <v>5.3</v>
      </c>
      <c r="NK922" s="109" t="n">
        <v>8</v>
      </c>
      <c r="NL922" s="109" t="n">
        <v>11.4</v>
      </c>
      <c r="NM922" s="109" t="n">
        <v>14.8</v>
      </c>
      <c r="NN922" s="109" t="n">
        <v>16.4</v>
      </c>
      <c r="NO922" s="110" t="n">
        <f aca="false">SUM(NC922:NN922)/12</f>
        <v>11.5666666666667</v>
      </c>
      <c r="OA922" s="5"/>
    </row>
    <row r="923" customFormat="false" ht="12.75" hidden="false" customHeight="false" outlineLevel="0" collapsed="false">
      <c r="C923" s="2"/>
      <c r="D923" s="3"/>
      <c r="F923" s="4"/>
      <c r="I923" s="5"/>
      <c r="J923" s="125"/>
      <c r="CO923" s="110"/>
      <c r="DO923" s="110"/>
      <c r="HO923" s="110"/>
      <c r="IO923" s="110"/>
      <c r="KO923" s="110"/>
      <c r="LO923" s="110"/>
      <c r="NA923" s="1" t="n">
        <f aca="false">NA922+1</f>
        <v>2022</v>
      </c>
      <c r="NB923" s="112" t="n">
        <v>2022</v>
      </c>
      <c r="NC923" s="109" t="n">
        <v>18.5</v>
      </c>
      <c r="ND923" s="109" t="n">
        <v>16.6</v>
      </c>
      <c r="NE923" s="109" t="n">
        <v>16.8</v>
      </c>
      <c r="NF923" s="109" t="n">
        <v>13.7</v>
      </c>
      <c r="NG923" s="109" t="n">
        <v>7.6</v>
      </c>
      <c r="NH923" s="109" t="n">
        <v>5</v>
      </c>
      <c r="NI923" s="109" t="n">
        <v>3.2</v>
      </c>
      <c r="NJ923" s="109" t="n">
        <v>4.7</v>
      </c>
      <c r="NK923" s="109" t="n">
        <v>8.5</v>
      </c>
      <c r="NL923" s="109" t="n">
        <v>12.2</v>
      </c>
      <c r="NM923" s="109" t="n">
        <v>13.6</v>
      </c>
      <c r="NN923" s="109" t="n">
        <v>17.2</v>
      </c>
      <c r="NO923" s="110" t="n">
        <f aca="false">SUM(NC923:NN923)/12</f>
        <v>11.4666666666667</v>
      </c>
      <c r="OA923" s="5"/>
    </row>
    <row r="924" customFormat="false" ht="12.75" hidden="false" customHeight="false" outlineLevel="0" collapsed="false">
      <c r="C924" s="2"/>
      <c r="D924" s="3"/>
      <c r="F924" s="4"/>
      <c r="I924" s="5"/>
      <c r="J924" s="125"/>
      <c r="CO924" s="110"/>
      <c r="DO924" s="110"/>
      <c r="IO924" s="110"/>
      <c r="KO924" s="110"/>
      <c r="LO924" s="110"/>
      <c r="OA924" s="5"/>
    </row>
    <row r="925" customFormat="false" ht="12.75" hidden="false" customHeight="false" outlineLevel="0" collapsed="false">
      <c r="B925" s="102"/>
      <c r="C925" s="2"/>
      <c r="D925" s="3"/>
      <c r="F925" s="4"/>
      <c r="I925" s="5"/>
      <c r="J925" s="125"/>
      <c r="CO925" s="110"/>
      <c r="DO925" s="110"/>
      <c r="IO925" s="110"/>
      <c r="KO925" s="110"/>
      <c r="LO925" s="110"/>
      <c r="OA925" s="5"/>
    </row>
    <row r="926" customFormat="false" ht="12.75" hidden="false" customHeight="false" outlineLevel="0" collapsed="false">
      <c r="A926" s="1" t="s">
        <v>8500</v>
      </c>
      <c r="B926" s="102"/>
      <c r="C926" s="2"/>
      <c r="D926" s="3"/>
      <c r="F926" s="4"/>
      <c r="I926" s="5"/>
      <c r="J926" s="125"/>
      <c r="AN926" s="1" t="str">
        <f aca="false">AB785</f>
        <v>ADELAIDE AIRPORT / WEST TERRACE</v>
      </c>
      <c r="AO926" s="141" t="n">
        <f aca="false">SUM(AO855:AO922 )/SUM(AO787:AO855)</f>
        <v>1.0009578153658</v>
      </c>
      <c r="AP926" s="142" t="n">
        <f aca="false">AO939</f>
        <v>1304.5</v>
      </c>
      <c r="AQ926" s="142" t="n">
        <f aca="false">AO942</f>
        <v>1372</v>
      </c>
      <c r="AR926" s="142" t="n">
        <f aca="false">AO936</f>
        <v>1237</v>
      </c>
      <c r="AS926" s="142" t="n">
        <f aca="false">AO939</f>
        <v>1304.5</v>
      </c>
      <c r="AT926" s="109"/>
      <c r="AU926" s="109"/>
      <c r="AV926" s="109"/>
      <c r="AW926" s="109"/>
      <c r="AX926" s="109"/>
      <c r="AY926" s="109"/>
      <c r="AZ926" s="109"/>
      <c r="BA926" s="109"/>
      <c r="BB926" s="109"/>
      <c r="BC926" s="109"/>
      <c r="BD926" s="109"/>
      <c r="BF926" s="112"/>
      <c r="BG926" s="109"/>
      <c r="BH926" s="109"/>
      <c r="BI926" s="109"/>
      <c r="BJ926" s="109"/>
      <c r="BK926" s="109"/>
      <c r="BL926" s="109"/>
      <c r="BM926" s="109"/>
      <c r="BN926" s="1" t="str">
        <f aca="false">BB783</f>
        <v>KAPUNDA MINIMUM</v>
      </c>
      <c r="BO926" s="141" t="n">
        <f aca="false">SUM(BO854:BO922 )/SUM(BO785:BO854)</f>
        <v>0.916435906896035</v>
      </c>
      <c r="BP926" s="142" t="n">
        <f aca="false">BO939</f>
        <v>1303.5</v>
      </c>
      <c r="BQ926" s="142" t="n">
        <f aca="false">BO942</f>
        <v>1372</v>
      </c>
      <c r="BR926" s="142" t="n">
        <f aca="false">BO936</f>
        <v>1235</v>
      </c>
      <c r="BS926" s="142" t="n">
        <f aca="false">BO939</f>
        <v>1303.5</v>
      </c>
      <c r="CN926" s="1" t="str">
        <f aca="false">CB812</f>
        <v>KINGSCOTE / CAPE WILLOUGHBY MINIMUM</v>
      </c>
      <c r="CO926" s="141" t="n">
        <f aca="false">SUM(CO868:CO922 )/SUM(CO814:CO868)</f>
        <v>1.13448555645708</v>
      </c>
      <c r="CP926" s="142" t="n">
        <f aca="false">CO939</f>
        <v>1318</v>
      </c>
      <c r="CQ926" s="142" t="n">
        <f aca="false">CO942</f>
        <v>1372</v>
      </c>
      <c r="CR926" s="142" t="n">
        <f aca="false">CO936</f>
        <v>1264</v>
      </c>
      <c r="CS926" s="142" t="n">
        <f aca="false">CO939</f>
        <v>1318</v>
      </c>
      <c r="DN926" s="1" t="str">
        <f aca="false">DB813</f>
        <v>LAMEROO MINIMUM</v>
      </c>
      <c r="DO926" s="141" t="n">
        <f aca="false">SUM(DO869:DO922 )/SUM(DO815:DO869)</f>
        <v>1.08301016772849</v>
      </c>
      <c r="DP926" s="142" t="n">
        <f aca="false">DO939</f>
        <v>1318.5</v>
      </c>
      <c r="DQ926" s="142" t="n">
        <f aca="false">DO942</f>
        <v>1372</v>
      </c>
      <c r="DR926" s="142" t="n">
        <f aca="false">DO936</f>
        <v>1265</v>
      </c>
      <c r="DS926" s="142" t="n">
        <f aca="false">DO939</f>
        <v>1318.5</v>
      </c>
      <c r="EN926" s="1" t="str">
        <f aca="false">EB787</f>
        <v>MARREE FARINA MINIMUM</v>
      </c>
      <c r="EO926" s="141" t="n">
        <f aca="false">SUM(EO856:EO922 )/SUM(EO789:EO856)</f>
        <v>1.07171143009912</v>
      </c>
      <c r="EP926" s="142" t="n">
        <f aca="false">EO939</f>
        <v>1305.5</v>
      </c>
      <c r="EQ926" s="142" t="n">
        <f aca="false">EO942</f>
        <v>1372</v>
      </c>
      <c r="ER926" s="142" t="n">
        <f aca="false">EO936</f>
        <v>1239</v>
      </c>
      <c r="ES926" s="142" t="n">
        <f aca="false">EO939</f>
        <v>1305.5</v>
      </c>
      <c r="FN926" s="1" t="str">
        <f aca="false">FB760</f>
        <v>MOUNT BARKER MINIMUM</v>
      </c>
      <c r="FO926" s="141" t="n">
        <f aca="false">SUM(FO843:FO922 )/SUM(FO762:FO843)</f>
        <v>0.909121948371407</v>
      </c>
      <c r="FP926" s="142" t="n">
        <f aca="false">FO939</f>
        <v>1292</v>
      </c>
      <c r="FQ926" s="142" t="n">
        <f aca="false">FO942</f>
        <v>1372</v>
      </c>
      <c r="FR926" s="142" t="n">
        <f aca="false">FO936</f>
        <v>1212</v>
      </c>
      <c r="FS926" s="142" t="n">
        <f aca="false">FO939</f>
        <v>1292</v>
      </c>
      <c r="GN926" s="1" t="str">
        <f aca="false">GB759</f>
        <v>MOUNT GAMBIER MINIMUM</v>
      </c>
      <c r="GO926" s="141" t="n">
        <f aca="false">SUM(GO842:GO922 )/SUM(GO760:GO842)</f>
        <v>1.00667307607349</v>
      </c>
      <c r="GP926" s="142" t="n">
        <f aca="false">GO939</f>
        <v>1291.5</v>
      </c>
      <c r="GQ926" s="142" t="n">
        <f aca="false">GO942</f>
        <v>1372</v>
      </c>
      <c r="GR926" s="142" t="n">
        <f aca="false">GO936</f>
        <v>1211</v>
      </c>
      <c r="GS926" s="142" t="n">
        <f aca="false">GO939</f>
        <v>1291.5</v>
      </c>
      <c r="HN926" s="1" t="str">
        <f aca="false">HB790</f>
        <v>PORT LINCOLN MINIMUM</v>
      </c>
      <c r="HO926" s="141" t="n">
        <f aca="false">SUM(HO857:HO922 )/SUM(HO792:HO857)</f>
        <v>1.0286261308803</v>
      </c>
      <c r="HP926" s="142" t="n">
        <f aca="false">HO939</f>
        <v>1307</v>
      </c>
      <c r="HQ926" s="142" t="n">
        <f aca="false">HO942</f>
        <v>1372</v>
      </c>
      <c r="HR926" s="142" t="n">
        <f aca="false">HO936</f>
        <v>1242</v>
      </c>
      <c r="HS926" s="142" t="n">
        <f aca="false">HO939</f>
        <v>1307</v>
      </c>
      <c r="IN926" s="1" t="str">
        <f aca="false">IB810</f>
        <v>GEORGETOWN / PORT PIRIE MINIMUM</v>
      </c>
      <c r="IO926" s="141" t="n">
        <f aca="false">SUM(IO867:IO922 )/SUM(IO812:IO867)</f>
        <v>1.08720069175182</v>
      </c>
      <c r="IP926" s="142" t="n">
        <f aca="false">IO939</f>
        <v>1317</v>
      </c>
      <c r="IQ926" s="142" t="n">
        <f aca="false">IO942</f>
        <v>1372</v>
      </c>
      <c r="IR926" s="142" t="n">
        <f aca="false">IO936</f>
        <v>1262</v>
      </c>
      <c r="IS926" s="142" t="n">
        <f aca="false">IO939</f>
        <v>1317</v>
      </c>
      <c r="JN926" s="1" t="str">
        <f aca="false">JB782</f>
        <v>ROBE MINIMUM</v>
      </c>
      <c r="JO926" s="141" t="n">
        <f aca="false">SUM(JO854:JO922 )/SUM(JO785:JO854)</f>
        <v>1.02387910439469</v>
      </c>
      <c r="JP926" s="142" t="n">
        <f aca="false">JO939</f>
        <v>1303.5</v>
      </c>
      <c r="JQ926" s="142" t="n">
        <f aca="false">JO942</f>
        <v>1372</v>
      </c>
      <c r="JR926" s="142" t="n">
        <f aca="false">JO936</f>
        <v>1235</v>
      </c>
      <c r="JS926" s="142" t="n">
        <f aca="false">JO939</f>
        <v>1303.5</v>
      </c>
      <c r="KN926" s="1" t="str">
        <f aca="false">KB807</f>
        <v>ROSEWORTHY MINIMUM</v>
      </c>
      <c r="KO926" s="141" t="n">
        <f aca="false">SUM(KO866:KO922 )/SUM(KO809:KO866)</f>
        <v>0.986093785438875</v>
      </c>
      <c r="KP926" s="142" t="n">
        <f aca="false">KO939</f>
        <v>1315.5</v>
      </c>
      <c r="KQ926" s="142" t="n">
        <f aca="false">KO942</f>
        <v>1372</v>
      </c>
      <c r="KR926" s="142" t="n">
        <f aca="false">KO936</f>
        <v>1259</v>
      </c>
      <c r="KS926" s="142" t="n">
        <f aca="false">KO939</f>
        <v>1315.5</v>
      </c>
      <c r="LN926" s="1" t="str">
        <f aca="false">LB806</f>
        <v>SNOWTOWN MINIMUM</v>
      </c>
      <c r="LO926" s="141" t="n">
        <f aca="false">SUM(LO866:LO922 )/SUM(LO809:LO866)</f>
        <v>0.981862149315176</v>
      </c>
      <c r="LP926" s="142" t="n">
        <f aca="false">LO939</f>
        <v>1315.5</v>
      </c>
      <c r="LQ926" s="142" t="n">
        <f aca="false">LO942</f>
        <v>1372</v>
      </c>
      <c r="LR926" s="142" t="n">
        <f aca="false">LO936</f>
        <v>1259</v>
      </c>
      <c r="LS926" s="142" t="n">
        <f aca="false">LO939</f>
        <v>1315.5</v>
      </c>
      <c r="MN926" s="1" t="str">
        <f aca="false">MB759</f>
        <v>STRATHALBYN MINIMUM</v>
      </c>
      <c r="MO926" s="141" t="n">
        <f aca="false">SUM(MO842:MO922 )/SUM(MO760:MO842)</f>
        <v>1.02698108577622</v>
      </c>
      <c r="MP926" s="142" t="n">
        <f aca="false">MO939</f>
        <v>1291.5</v>
      </c>
      <c r="MQ926" s="142" t="n">
        <f aca="false">MO942</f>
        <v>1372</v>
      </c>
      <c r="MR926" s="142" t="n">
        <f aca="false">MO936</f>
        <v>1211</v>
      </c>
      <c r="MS926" s="142" t="n">
        <f aca="false">MO939</f>
        <v>1291.5</v>
      </c>
      <c r="NN926" s="1" t="str">
        <f aca="false">NA820</f>
        <v>TARCOOLA MINIMUM</v>
      </c>
      <c r="NO926" s="141" t="n">
        <f aca="false">SUM(NN872:NN922 )/SUM(NN822:NN872)</f>
        <v>1.07165853362221</v>
      </c>
      <c r="NP926" s="142" t="n">
        <f aca="false">NO939</f>
        <v>1322.5</v>
      </c>
      <c r="NQ926" s="142" t="n">
        <f aca="false">NO942</f>
        <v>1372</v>
      </c>
      <c r="NR926" s="142" t="n">
        <f aca="false">NO936</f>
        <v>1273</v>
      </c>
      <c r="NS926" s="142" t="n">
        <f aca="false">NO939</f>
        <v>1322.5</v>
      </c>
      <c r="OA926" s="5"/>
    </row>
    <row r="927" customFormat="false" ht="12.75" hidden="false" customHeight="false" outlineLevel="0" collapsed="false">
      <c r="B927" s="102"/>
      <c r="C927" s="2"/>
      <c r="D927" s="3"/>
      <c r="F927" s="4"/>
      <c r="I927" s="5"/>
      <c r="J927" s="125"/>
      <c r="AO927" s="141"/>
      <c r="AP927" s="143"/>
      <c r="AQ927" s="3"/>
      <c r="AR927" s="3"/>
      <c r="AS927" s="3"/>
      <c r="AT927" s="109"/>
      <c r="AU927" s="109"/>
      <c r="AV927" s="109"/>
      <c r="AW927" s="109"/>
      <c r="AX927" s="109"/>
      <c r="AY927" s="109"/>
      <c r="AZ927" s="109"/>
      <c r="BA927" s="109"/>
      <c r="BB927" s="109"/>
      <c r="BC927" s="109"/>
      <c r="BD927" s="109"/>
      <c r="BF927" s="112"/>
      <c r="BG927" s="109"/>
      <c r="BH927" s="109"/>
      <c r="BI927" s="109"/>
      <c r="BJ927" s="109"/>
      <c r="BK927" s="109"/>
      <c r="BL927" s="109"/>
      <c r="BM927" s="109"/>
      <c r="BO927" s="141"/>
      <c r="BP927" s="143"/>
      <c r="BQ927" s="3"/>
      <c r="BR927" s="3"/>
      <c r="BS927" s="3"/>
      <c r="CO927" s="141"/>
      <c r="CP927" s="143"/>
      <c r="CQ927" s="3"/>
      <c r="CR927" s="3"/>
      <c r="CS927" s="3"/>
      <c r="DO927" s="141"/>
      <c r="DP927" s="143"/>
      <c r="DQ927" s="3"/>
      <c r="DR927" s="3"/>
      <c r="DS927" s="3"/>
      <c r="EO927" s="141"/>
      <c r="EP927" s="143"/>
      <c r="EQ927" s="3"/>
      <c r="ER927" s="3"/>
      <c r="ES927" s="3"/>
      <c r="FO927" s="141"/>
      <c r="FP927" s="143"/>
      <c r="FQ927" s="3"/>
      <c r="FR927" s="3"/>
      <c r="FS927" s="3"/>
      <c r="GO927" s="141"/>
      <c r="GP927" s="143"/>
      <c r="GQ927" s="3"/>
      <c r="GR927" s="3"/>
      <c r="GS927" s="3"/>
      <c r="HO927" s="141"/>
      <c r="HP927" s="143"/>
      <c r="HQ927" s="3"/>
      <c r="HR927" s="3"/>
      <c r="HS927" s="3"/>
      <c r="IO927" s="141"/>
      <c r="IP927" s="143"/>
      <c r="IQ927" s="3"/>
      <c r="IR927" s="3"/>
      <c r="IS927" s="3"/>
      <c r="JO927" s="141"/>
      <c r="JP927" s="143"/>
      <c r="JQ927" s="3"/>
      <c r="JR927" s="3"/>
      <c r="JS927" s="3"/>
      <c r="KO927" s="141"/>
      <c r="KP927" s="143"/>
      <c r="KQ927" s="3"/>
      <c r="KR927" s="3"/>
      <c r="KS927" s="3"/>
      <c r="LO927" s="141"/>
      <c r="LP927" s="143"/>
      <c r="LQ927" s="3"/>
      <c r="LR927" s="3"/>
      <c r="LS927" s="3"/>
      <c r="MO927" s="141"/>
      <c r="MP927" s="143"/>
      <c r="MQ927" s="3"/>
      <c r="MR927" s="3"/>
      <c r="MS927" s="3"/>
      <c r="NO927" s="141"/>
      <c r="NP927" s="143"/>
      <c r="NQ927" s="3"/>
      <c r="NR927" s="3"/>
      <c r="NS927" s="3"/>
      <c r="OA927" s="5"/>
    </row>
    <row r="928" customFormat="false" ht="12.75" hidden="false" customHeight="false" outlineLevel="0" collapsed="false">
      <c r="A928" s="125" t="s">
        <v>8501</v>
      </c>
      <c r="B928" s="102"/>
      <c r="C928" s="2"/>
      <c r="D928" s="3"/>
      <c r="F928" s="4"/>
      <c r="I928" s="5"/>
      <c r="J928" s="125"/>
      <c r="AO928" s="141" t="n">
        <f aca="false">SUM(AO888:AO922)/SUM(AO787:AO821)</f>
        <v>1.00382988109322</v>
      </c>
      <c r="AP928" s="142" t="n">
        <f aca="false">AO940</f>
        <v>1338.25</v>
      </c>
      <c r="AQ928" s="142" t="n">
        <f aca="false">AO942</f>
        <v>1372</v>
      </c>
      <c r="AR928" s="142" t="n">
        <f aca="false">AO936</f>
        <v>1237</v>
      </c>
      <c r="AS928" s="142" t="n">
        <f aca="false">AO938</f>
        <v>1270.75</v>
      </c>
      <c r="AT928" s="109"/>
      <c r="AU928" s="109"/>
      <c r="AV928" s="109"/>
      <c r="AW928" s="109"/>
      <c r="AX928" s="109"/>
      <c r="AY928" s="109"/>
      <c r="AZ928" s="109"/>
      <c r="BA928" s="109"/>
      <c r="BB928" s="109"/>
      <c r="BC928" s="109"/>
      <c r="BD928" s="109"/>
      <c r="BF928" s="112"/>
      <c r="BG928" s="109"/>
      <c r="BH928" s="109"/>
      <c r="BI928" s="109"/>
      <c r="BJ928" s="109"/>
      <c r="BK928" s="109"/>
      <c r="BL928" s="109"/>
      <c r="BM928" s="109"/>
      <c r="BO928" s="141" t="n">
        <f aca="false">SUM(BO888:BO922)/SUM(BO785:BO819)</f>
        <v>0.919843089632251</v>
      </c>
      <c r="BP928" s="142" t="n">
        <f aca="false">BO940</f>
        <v>1337.75</v>
      </c>
      <c r="BQ928" s="142" t="n">
        <f aca="false">BO942</f>
        <v>1372</v>
      </c>
      <c r="BR928" s="142" t="n">
        <f aca="false">BO936</f>
        <v>1235</v>
      </c>
      <c r="BS928" s="142" t="n">
        <f aca="false">BO938</f>
        <v>1269.25</v>
      </c>
      <c r="CO928" s="141" t="n">
        <f aca="false">SUM(CO895:CO922)/SUM(CO814:CO841)</f>
        <v>1.12639832456454</v>
      </c>
      <c r="CP928" s="142" t="n">
        <f aca="false">CO940</f>
        <v>1345</v>
      </c>
      <c r="CQ928" s="142" t="n">
        <f aca="false">CO942</f>
        <v>1372</v>
      </c>
      <c r="CR928" s="142" t="n">
        <f aca="false">CO936</f>
        <v>1264</v>
      </c>
      <c r="CS928" s="142" t="n">
        <f aca="false">CO938</f>
        <v>1291</v>
      </c>
      <c r="DO928" s="141" t="n">
        <f aca="false">SUM(DO895:DO922)/SUM(DO815:DO842)</f>
        <v>1.10163010912771</v>
      </c>
      <c r="DP928" s="142" t="n">
        <f aca="false">DO940</f>
        <v>1345.25</v>
      </c>
      <c r="DQ928" s="142" t="n">
        <f aca="false">DO942</f>
        <v>1372</v>
      </c>
      <c r="DR928" s="142" t="n">
        <f aca="false">DO936</f>
        <v>1265</v>
      </c>
      <c r="DS928" s="142" t="n">
        <f aca="false">DO938</f>
        <v>1291.75</v>
      </c>
      <c r="EO928" s="141" t="n">
        <f aca="false">SUM(EO889:EO922)/SUM(EO789:EO822)</f>
        <v>1.12116582675291</v>
      </c>
      <c r="EP928" s="142" t="n">
        <f aca="false">EO940</f>
        <v>1338.75</v>
      </c>
      <c r="EQ928" s="142" t="n">
        <f aca="false">EO942</f>
        <v>1372</v>
      </c>
      <c r="ER928" s="142" t="n">
        <f aca="false">EO936</f>
        <v>1239</v>
      </c>
      <c r="ES928" s="142" t="n">
        <f aca="false">EO938</f>
        <v>1272.25</v>
      </c>
      <c r="FO928" s="141" t="n">
        <f aca="false">SUM(FO882:FO922)/SUM(FO762:FO803)</f>
        <v>1.00694242655085</v>
      </c>
      <c r="FP928" s="142" t="n">
        <f aca="false">FO940</f>
        <v>1332</v>
      </c>
      <c r="FQ928" s="142" t="n">
        <f aca="false">FO942</f>
        <v>1372</v>
      </c>
      <c r="FR928" s="142" t="n">
        <f aca="false">FO936</f>
        <v>1212</v>
      </c>
      <c r="FS928" s="142" t="n">
        <f aca="false">FO938</f>
        <v>1252</v>
      </c>
      <c r="GO928" s="141" t="n">
        <f aca="false">SUM(GO882:GO922)/SUM(GO760:GO801)</f>
        <v>1.02175538457828</v>
      </c>
      <c r="GP928" s="142" t="n">
        <f aca="false">GO940</f>
        <v>1331.75</v>
      </c>
      <c r="GQ928" s="142" t="n">
        <f aca="false">GO942</f>
        <v>1372</v>
      </c>
      <c r="GR928" s="142" t="n">
        <f aca="false">GO936</f>
        <v>1211</v>
      </c>
      <c r="GS928" s="142" t="n">
        <f aca="false">GO938</f>
        <v>1251.25</v>
      </c>
      <c r="HO928" s="141" t="n">
        <f aca="false">SUM(HO890:HO922)/SUM(HO792:HO825)</f>
        <v>1.00114766357908</v>
      </c>
      <c r="HP928" s="142" t="n">
        <f aca="false">HO940</f>
        <v>1339.5</v>
      </c>
      <c r="HQ928" s="142" t="n">
        <f aca="false">HO942</f>
        <v>1372</v>
      </c>
      <c r="HR928" s="142" t="n">
        <f aca="false">HO936</f>
        <v>1242</v>
      </c>
      <c r="HS928" s="142" t="n">
        <f aca="false">HO938</f>
        <v>1274.5</v>
      </c>
      <c r="IO928" s="141" t="n">
        <f aca="false">SUM(IO895:IO922)/SUM(IO812:IO840)</f>
        <v>1.05875183786233</v>
      </c>
      <c r="IP928" s="142" t="n">
        <f aca="false">IO940</f>
        <v>1344.5</v>
      </c>
      <c r="IQ928" s="142" t="n">
        <f aca="false">IO942</f>
        <v>1372</v>
      </c>
      <c r="IR928" s="142" t="n">
        <f aca="false">IO936</f>
        <v>1262</v>
      </c>
      <c r="IS928" s="142" t="n">
        <f aca="false">IO938</f>
        <v>1289.5</v>
      </c>
      <c r="JO928" s="141" t="n">
        <f aca="false">SUM(JO888:JO922)/SUM(JO785:JO819)</f>
        <v>1.06408565616827</v>
      </c>
      <c r="JP928" s="142" t="n">
        <f aca="false">JO940</f>
        <v>1337.75</v>
      </c>
      <c r="JQ928" s="142" t="n">
        <f aca="false">JO942</f>
        <v>1372</v>
      </c>
      <c r="JR928" s="142" t="n">
        <f aca="false">JO936</f>
        <v>1235</v>
      </c>
      <c r="JS928" s="142" t="n">
        <f aca="false">JO938</f>
        <v>1269.25</v>
      </c>
      <c r="KO928" s="141" t="n">
        <f aca="false">SUM(KO894:KO922)/SUM(KO809:KO837)</f>
        <v>0.95353894820087</v>
      </c>
      <c r="KP928" s="142" t="n">
        <f aca="false">KO940</f>
        <v>1343.75</v>
      </c>
      <c r="KQ928" s="142" t="n">
        <f aca="false">KO942</f>
        <v>1372</v>
      </c>
      <c r="KR928" s="142" t="n">
        <f aca="false">KO936</f>
        <v>1259</v>
      </c>
      <c r="KS928" s="142" t="n">
        <f aca="false">KO938</f>
        <v>1287.25</v>
      </c>
      <c r="LO928" s="141" t="n">
        <f aca="false">SUM(LO894:LO922)/SUM(LO809:LO837)</f>
        <v>0.944512731342687</v>
      </c>
      <c r="LP928" s="142" t="n">
        <f aca="false">LO940</f>
        <v>1343.75</v>
      </c>
      <c r="LQ928" s="142" t="n">
        <f aca="false">LO942</f>
        <v>1372</v>
      </c>
      <c r="LR928" s="142" t="n">
        <f aca="false">LO936</f>
        <v>1259</v>
      </c>
      <c r="LS928" s="142" t="n">
        <f aca="false">LO938</f>
        <v>1287.25</v>
      </c>
      <c r="MO928" s="141" t="n">
        <f aca="false">SUM(MO882:MO922)/SUM(MO760:MO801)</f>
        <v>1.06426589804784</v>
      </c>
      <c r="MP928" s="142" t="n">
        <f aca="false">MO940</f>
        <v>1331.75</v>
      </c>
      <c r="MQ928" s="142" t="n">
        <f aca="false">MO942</f>
        <v>1372</v>
      </c>
      <c r="MR928" s="142" t="n">
        <f aca="false">MO936</f>
        <v>1211</v>
      </c>
      <c r="MS928" s="142" t="n">
        <f aca="false">MO938</f>
        <v>1251.25</v>
      </c>
      <c r="NO928" s="141" t="n">
        <f aca="false">SUM(NN897:NN922)/SUM(NN822:NN847)</f>
        <v>1.09182490505697</v>
      </c>
      <c r="NP928" s="142" t="n">
        <f aca="false">NO940</f>
        <v>1347.25</v>
      </c>
      <c r="NQ928" s="142" t="n">
        <f aca="false">NO942</f>
        <v>1372</v>
      </c>
      <c r="NR928" s="142" t="n">
        <f aca="false">NO936</f>
        <v>1273</v>
      </c>
      <c r="NS928" s="142" t="n">
        <f aca="false">NO938</f>
        <v>1297.75</v>
      </c>
      <c r="OA928" s="5"/>
    </row>
    <row r="929" customFormat="false" ht="12.75" hidden="false" customHeight="false" outlineLevel="0" collapsed="false">
      <c r="C929" s="2"/>
      <c r="D929" s="3"/>
      <c r="F929" s="4"/>
      <c r="I929" s="5"/>
      <c r="J929" s="125"/>
      <c r="AO929" s="127"/>
      <c r="AP929" s="143"/>
      <c r="AQ929" s="144"/>
      <c r="AR929" s="143"/>
      <c r="AS929" s="144"/>
      <c r="AT929" s="109"/>
      <c r="AU929" s="109"/>
      <c r="AV929" s="109"/>
      <c r="AW929" s="109"/>
      <c r="AX929" s="109"/>
      <c r="AY929" s="109"/>
      <c r="AZ929" s="109"/>
      <c r="BA929" s="109"/>
      <c r="BB929" s="109"/>
      <c r="BC929" s="109"/>
      <c r="BD929" s="109"/>
      <c r="BF929" s="112"/>
      <c r="BG929" s="109"/>
      <c r="BH929" s="109"/>
      <c r="BI929" s="109"/>
      <c r="BJ929" s="109"/>
      <c r="BK929" s="109"/>
      <c r="BL929" s="109"/>
      <c r="BM929" s="109"/>
      <c r="BO929" s="127"/>
      <c r="BP929" s="143"/>
      <c r="BQ929" s="144"/>
      <c r="BR929" s="143"/>
      <c r="BS929" s="144"/>
      <c r="CO929" s="127"/>
      <c r="CP929" s="143"/>
      <c r="CQ929" s="144"/>
      <c r="CR929" s="143"/>
      <c r="CS929" s="144"/>
      <c r="DO929" s="127"/>
      <c r="DP929" s="143"/>
      <c r="DQ929" s="144"/>
      <c r="DR929" s="143"/>
      <c r="DS929" s="144"/>
      <c r="EO929" s="127"/>
      <c r="EP929" s="143"/>
      <c r="EQ929" s="144"/>
      <c r="ER929" s="143"/>
      <c r="ES929" s="144"/>
      <c r="FO929" s="127"/>
      <c r="FP929" s="143"/>
      <c r="FQ929" s="144"/>
      <c r="FR929" s="143"/>
      <c r="FS929" s="144"/>
      <c r="GO929" s="127"/>
      <c r="GP929" s="143"/>
      <c r="GQ929" s="144"/>
      <c r="GR929" s="143"/>
      <c r="GS929" s="144"/>
      <c r="HO929" s="127"/>
      <c r="HP929" s="143"/>
      <c r="HQ929" s="144"/>
      <c r="HR929" s="143"/>
      <c r="HS929" s="144"/>
      <c r="IO929" s="127"/>
      <c r="IP929" s="143"/>
      <c r="IQ929" s="144"/>
      <c r="IR929" s="143"/>
      <c r="IS929" s="144"/>
      <c r="JO929" s="127"/>
      <c r="JP929" s="143"/>
      <c r="JQ929" s="144"/>
      <c r="JR929" s="143"/>
      <c r="JS929" s="144"/>
      <c r="KO929" s="127"/>
      <c r="KP929" s="143"/>
      <c r="KQ929" s="144"/>
      <c r="KR929" s="143"/>
      <c r="KS929" s="144"/>
      <c r="LO929" s="127"/>
      <c r="LP929" s="143"/>
      <c r="LQ929" s="144"/>
      <c r="LR929" s="143"/>
      <c r="LS929" s="144"/>
      <c r="MO929" s="127"/>
      <c r="MP929" s="143"/>
      <c r="MQ929" s="144"/>
      <c r="MR929" s="143"/>
      <c r="MS929" s="144"/>
      <c r="NO929" s="127"/>
      <c r="NP929" s="143"/>
      <c r="NQ929" s="144"/>
      <c r="NR929" s="143"/>
      <c r="NS929" s="144"/>
      <c r="OA929" s="5"/>
    </row>
    <row r="930" customFormat="false" ht="12.75" hidden="false" customHeight="false" outlineLevel="0" collapsed="false">
      <c r="C930" s="2"/>
      <c r="D930" s="3"/>
      <c r="F930" s="4"/>
      <c r="I930" s="5"/>
      <c r="J930" s="125"/>
      <c r="AB930" s="1"/>
      <c r="AO930" s="141" t="n">
        <f aca="false">SUM(AO909:AO922)/SUM(AO787:AO801)</f>
        <v>0.96108821876756</v>
      </c>
      <c r="AP930" s="142" t="n">
        <f aca="false">AO941</f>
        <v>1358.5</v>
      </c>
      <c r="AQ930" s="142" t="n">
        <f aca="false">AO942</f>
        <v>1372</v>
      </c>
      <c r="AR930" s="142" t="n">
        <f aca="false">AO936</f>
        <v>1237</v>
      </c>
      <c r="AS930" s="142" t="n">
        <f aca="false">AO937</f>
        <v>1250.5</v>
      </c>
      <c r="AT930" s="109"/>
      <c r="AU930" s="109"/>
      <c r="AV930" s="109"/>
      <c r="AW930" s="109"/>
      <c r="AX930" s="109"/>
      <c r="AY930" s="109"/>
      <c r="AZ930" s="109"/>
      <c r="BA930" s="109"/>
      <c r="BB930" s="109"/>
      <c r="BC930" s="109"/>
      <c r="BD930" s="109"/>
      <c r="BF930" s="112"/>
      <c r="BG930" s="109"/>
      <c r="BH930" s="109"/>
      <c r="BI930" s="109"/>
      <c r="BJ930" s="109"/>
      <c r="BK930" s="109"/>
      <c r="BL930" s="109"/>
      <c r="BM930" s="109"/>
      <c r="BO930" s="141" t="n">
        <f aca="false">SUM(BO908:BO922)/SUM(BO785:BO799)</f>
        <v>0.913752700377137</v>
      </c>
      <c r="BP930" s="142" t="n">
        <f aca="false">BO941</f>
        <v>1358.3</v>
      </c>
      <c r="BQ930" s="142" t="n">
        <f aca="false">BO942</f>
        <v>1372</v>
      </c>
      <c r="BR930" s="142" t="n">
        <f aca="false">BO936</f>
        <v>1235</v>
      </c>
      <c r="BS930" s="142" t="n">
        <f aca="false">BO937</f>
        <v>1248.7</v>
      </c>
      <c r="CO930" s="141" t="n">
        <f aca="false">SUM(CO911:CO922)/SUM(CO814:CO825)</f>
        <v>1.12761691336911</v>
      </c>
      <c r="CP930" s="142" t="n">
        <f aca="false">CO941</f>
        <v>1361.2</v>
      </c>
      <c r="CQ930" s="142" t="n">
        <f aca="false">CO942</f>
        <v>1372</v>
      </c>
      <c r="CR930" s="142" t="n">
        <f aca="false">CO936</f>
        <v>1264</v>
      </c>
      <c r="CS930" s="142" t="n">
        <f aca="false">CO937</f>
        <v>1274.8</v>
      </c>
      <c r="DO930" s="141" t="n">
        <f aca="false">SUM(DO911:DO922)/SUM(DO815:DO826)</f>
        <v>1.07134799701151</v>
      </c>
      <c r="DP930" s="142" t="n">
        <f aca="false">DO941</f>
        <v>1361.3</v>
      </c>
      <c r="DQ930" s="142" t="n">
        <f aca="false">DO942</f>
        <v>1372</v>
      </c>
      <c r="DR930" s="142" t="n">
        <f aca="false">DO936</f>
        <v>1265</v>
      </c>
      <c r="DS930" s="142" t="n">
        <f aca="false">DO937</f>
        <v>1275.7</v>
      </c>
      <c r="EO930" s="141" t="n">
        <f aca="false">SUM(EO909:EO922)/SUM(EO789:EO802)</f>
        <v>1.10556239931773</v>
      </c>
      <c r="EP930" s="142" t="n">
        <f aca="false">EO941</f>
        <v>1358.7</v>
      </c>
      <c r="EQ930" s="142" t="n">
        <f aca="false">EO942</f>
        <v>1372</v>
      </c>
      <c r="ER930" s="142" t="n">
        <f aca="false">EO936</f>
        <v>1239</v>
      </c>
      <c r="ES930" s="142" t="n">
        <f aca="false">EO937</f>
        <v>1252.3</v>
      </c>
      <c r="FO930" s="141" t="n">
        <f aca="false">SUM(FO906:FO922)/SUM(FO762:FO778)</f>
        <v>1.16094488188976</v>
      </c>
      <c r="FP930" s="142" t="n">
        <f aca="false">FO941</f>
        <v>1356</v>
      </c>
      <c r="FQ930" s="142" t="n">
        <f aca="false">FO942</f>
        <v>1372</v>
      </c>
      <c r="FR930" s="142" t="n">
        <f aca="false">FO936</f>
        <v>1212</v>
      </c>
      <c r="FS930" s="142" t="n">
        <f aca="false">FO937</f>
        <v>1228</v>
      </c>
      <c r="GO930" s="141" t="n">
        <f aca="false">SUM(GO906:GO922)/SUM(GO760:GO776)</f>
        <v>1.09702179920172</v>
      </c>
      <c r="GP930" s="142" t="n">
        <f aca="false">GO941</f>
        <v>1355.9</v>
      </c>
      <c r="GQ930" s="142" t="n">
        <f aca="false">GO942</f>
        <v>1372</v>
      </c>
      <c r="GR930" s="142" t="n">
        <f aca="false">GO936</f>
        <v>1211</v>
      </c>
      <c r="GS930" s="142" t="n">
        <f aca="false">GO937</f>
        <v>1227.1</v>
      </c>
      <c r="HO930" s="141" t="n">
        <f aca="false">SUM(HO909:HO922)/SUM(HO792:HO805)</f>
        <v>1.04190340909091</v>
      </c>
      <c r="HP930" s="142" t="n">
        <f aca="false">HO941</f>
        <v>1359</v>
      </c>
      <c r="HQ930" s="142" t="n">
        <f aca="false">HO942</f>
        <v>1372</v>
      </c>
      <c r="HR930" s="142" t="n">
        <f aca="false">HO936</f>
        <v>1242</v>
      </c>
      <c r="HS930" s="142" t="n">
        <f aca="false">HO937</f>
        <v>1255</v>
      </c>
      <c r="IO930" s="141" t="n">
        <f aca="false">SUM(IO911:IO922)/SUM(IO812:IO823)</f>
        <v>1.13320978390219</v>
      </c>
      <c r="IP930" s="142" t="n">
        <f aca="false">IO941</f>
        <v>1361</v>
      </c>
      <c r="IQ930" s="142" t="n">
        <f aca="false">IO942</f>
        <v>1372</v>
      </c>
      <c r="IR930" s="142" t="n">
        <f aca="false">IO936</f>
        <v>1262</v>
      </c>
      <c r="IS930" s="142" t="n">
        <f aca="false">IO937</f>
        <v>1273</v>
      </c>
      <c r="JO930" s="141" t="n">
        <f aca="false">SUM(JO908:JO922)/SUM(JO785:JO799)</f>
        <v>1.09526630405515</v>
      </c>
      <c r="JP930" s="142" t="n">
        <f aca="false">JO941</f>
        <v>1358.3</v>
      </c>
      <c r="JQ930" s="142" t="n">
        <f aca="false">JO942</f>
        <v>1372</v>
      </c>
      <c r="JR930" s="142" t="n">
        <f aca="false">JO936</f>
        <v>1235</v>
      </c>
      <c r="JS930" s="142" t="n">
        <f aca="false">JO937</f>
        <v>1248.7</v>
      </c>
      <c r="KO930" s="141" t="n">
        <f aca="false">SUM(KO911:KO922)/SUM(KO809:KO820)</f>
        <v>0.975432021653133</v>
      </c>
      <c r="KP930" s="142" t="n">
        <f aca="false">KO941</f>
        <v>1360.7</v>
      </c>
      <c r="KQ930" s="142" t="n">
        <f aca="false">KO942</f>
        <v>1372</v>
      </c>
      <c r="KR930" s="142" t="n">
        <f aca="false">KO936</f>
        <v>1259</v>
      </c>
      <c r="KS930" s="142" t="n">
        <f aca="false">KO937</f>
        <v>1270.3</v>
      </c>
      <c r="LO930" s="141" t="n">
        <f aca="false">SUM(LO911:LO922)/SUM(LO809:LO820)</f>
        <v>0.926893507972665</v>
      </c>
      <c r="LP930" s="142" t="n">
        <f aca="false">LO941</f>
        <v>1360.7</v>
      </c>
      <c r="LQ930" s="142" t="n">
        <f aca="false">LO942</f>
        <v>1372</v>
      </c>
      <c r="LR930" s="142" t="n">
        <f aca="false">LO936</f>
        <v>1259</v>
      </c>
      <c r="LS930" s="142" t="n">
        <f aca="false">LO937</f>
        <v>1270.3</v>
      </c>
      <c r="MO930" s="141" t="n">
        <f aca="false">SUM(MO906:MO922)/SUM(MO760:MO776)</f>
        <v>1.19668501130622</v>
      </c>
      <c r="MP930" s="142" t="n">
        <f aca="false">MO941</f>
        <v>1355.9</v>
      </c>
      <c r="MQ930" s="142" t="n">
        <f aca="false">MO942</f>
        <v>1372</v>
      </c>
      <c r="MR930" s="142" t="n">
        <f aca="false">MO936</f>
        <v>1211</v>
      </c>
      <c r="MS930" s="142" t="n">
        <f aca="false">MO937</f>
        <v>1227.1</v>
      </c>
      <c r="NO930" s="141" t="n">
        <f aca="false">SUM(NN912:NN922)/SUM(NN822:NN832)</f>
        <v>1.13792116063759</v>
      </c>
      <c r="NP930" s="142" t="n">
        <f aca="false">NO941</f>
        <v>1362.1</v>
      </c>
      <c r="NQ930" s="142" t="n">
        <f aca="false">NO942</f>
        <v>1372</v>
      </c>
      <c r="NR930" s="142" t="n">
        <f aca="false">NO936</f>
        <v>1273</v>
      </c>
      <c r="NS930" s="142" t="n">
        <f aca="false">NO937</f>
        <v>1282.9</v>
      </c>
      <c r="OA930" s="5"/>
    </row>
    <row r="931" customFormat="false" ht="12.75" hidden="false" customHeight="false" outlineLevel="0" collapsed="false">
      <c r="C931" s="2"/>
      <c r="D931" s="3"/>
      <c r="F931" s="4"/>
      <c r="I931" s="5"/>
      <c r="J931" s="125"/>
      <c r="AO931" s="167"/>
      <c r="AP931" s="143"/>
      <c r="AQ931" s="144"/>
      <c r="AR931" s="143"/>
      <c r="AS931" s="144"/>
      <c r="AT931" s="109"/>
      <c r="AU931" s="109"/>
      <c r="AV931" s="109"/>
      <c r="AW931" s="109"/>
      <c r="AX931" s="109"/>
      <c r="AY931" s="109"/>
      <c r="AZ931" s="109"/>
      <c r="BA931" s="109"/>
      <c r="BB931" s="109"/>
      <c r="BC931" s="109"/>
      <c r="BD931" s="109"/>
      <c r="BF931" s="112"/>
      <c r="BG931" s="109"/>
      <c r="BH931" s="109"/>
      <c r="BI931" s="109"/>
      <c r="BJ931" s="109"/>
      <c r="BK931" s="109"/>
      <c r="BL931" s="109"/>
      <c r="BM931" s="109"/>
      <c r="BO931" s="167"/>
      <c r="BP931" s="143"/>
      <c r="BQ931" s="144"/>
      <c r="BR931" s="143"/>
      <c r="BS931" s="144"/>
      <c r="CO931" s="167"/>
      <c r="CP931" s="143"/>
      <c r="CQ931" s="144"/>
      <c r="CR931" s="143"/>
      <c r="CS931" s="144"/>
      <c r="DO931" s="167"/>
      <c r="DP931" s="143"/>
      <c r="DQ931" s="144"/>
      <c r="DR931" s="143"/>
      <c r="DS931" s="144"/>
      <c r="EO931" s="167"/>
      <c r="EP931" s="143"/>
      <c r="EQ931" s="144"/>
      <c r="ER931" s="143"/>
      <c r="ES931" s="144"/>
      <c r="FO931" s="167"/>
      <c r="FP931" s="143"/>
      <c r="FQ931" s="144"/>
      <c r="FR931" s="143"/>
      <c r="FS931" s="144"/>
      <c r="GO931" s="167"/>
      <c r="GP931" s="143"/>
      <c r="GQ931" s="144"/>
      <c r="GR931" s="143"/>
      <c r="GS931" s="144"/>
      <c r="HO931" s="167"/>
      <c r="HP931" s="143"/>
      <c r="HQ931" s="144"/>
      <c r="HR931" s="143"/>
      <c r="HS931" s="144"/>
      <c r="IO931" s="167"/>
      <c r="IP931" s="143"/>
      <c r="IQ931" s="144"/>
      <c r="IR931" s="143"/>
      <c r="IS931" s="144"/>
      <c r="JO931" s="167"/>
      <c r="JP931" s="143"/>
      <c r="JQ931" s="144"/>
      <c r="JR931" s="143"/>
      <c r="JS931" s="144"/>
      <c r="KO931" s="167"/>
      <c r="KP931" s="143"/>
      <c r="KQ931" s="144"/>
      <c r="KR931" s="143"/>
      <c r="KS931" s="144"/>
      <c r="LO931" s="167"/>
      <c r="LP931" s="143"/>
      <c r="LQ931" s="144"/>
      <c r="LR931" s="143"/>
      <c r="LS931" s="144"/>
      <c r="MO931" s="167"/>
      <c r="MP931" s="143"/>
      <c r="MQ931" s="144"/>
      <c r="MR931" s="143"/>
      <c r="MS931" s="144"/>
      <c r="NO931" s="167"/>
      <c r="NP931" s="143"/>
      <c r="NQ931" s="144"/>
      <c r="NR931" s="143"/>
      <c r="NS931" s="144"/>
      <c r="OA931" s="5"/>
    </row>
    <row r="932" customFormat="false" ht="12.75" hidden="false" customHeight="false" outlineLevel="0" collapsed="false">
      <c r="C932" s="2"/>
      <c r="D932" s="3"/>
      <c r="F932" s="4"/>
      <c r="I932" s="5"/>
      <c r="J932" s="125"/>
      <c r="AA932" s="1" t="n">
        <v>1885</v>
      </c>
      <c r="AB932" s="111"/>
      <c r="AC932" s="109"/>
      <c r="AD932" s="109"/>
      <c r="AE932" s="109"/>
      <c r="AF932" s="109"/>
      <c r="AG932" s="109"/>
      <c r="AH932" s="109"/>
      <c r="AI932" s="109"/>
      <c r="AJ932" s="109"/>
      <c r="AK932" s="109"/>
      <c r="AL932" s="109"/>
      <c r="AM932" s="109"/>
      <c r="AO932" s="168"/>
      <c r="AP932" s="169"/>
      <c r="AQ932" s="169"/>
      <c r="AR932" s="169"/>
      <c r="AS932" s="3"/>
      <c r="AT932" s="109"/>
      <c r="AU932" s="109"/>
      <c r="AV932" s="109"/>
      <c r="AW932" s="109"/>
      <c r="AX932" s="109"/>
      <c r="AY932" s="109"/>
      <c r="AZ932" s="109"/>
      <c r="BA932" s="109"/>
      <c r="BB932" s="109"/>
      <c r="BC932" s="109"/>
      <c r="BD932" s="109"/>
      <c r="BF932" s="112"/>
      <c r="BG932" s="109"/>
      <c r="BH932" s="109"/>
      <c r="BI932" s="109"/>
      <c r="BJ932" s="109"/>
      <c r="BK932" s="109"/>
      <c r="BL932" s="109"/>
      <c r="BM932" s="109"/>
      <c r="BO932" s="168"/>
      <c r="BP932" s="169"/>
      <c r="BQ932" s="169"/>
      <c r="BR932" s="169"/>
      <c r="BS932" s="3"/>
      <c r="CO932" s="168"/>
      <c r="CP932" s="169"/>
      <c r="CQ932" s="169"/>
      <c r="CR932" s="169"/>
      <c r="CS932" s="3"/>
      <c r="DO932" s="168"/>
      <c r="DP932" s="169"/>
      <c r="DQ932" s="169"/>
      <c r="DR932" s="169"/>
      <c r="DS932" s="3"/>
      <c r="EO932" s="168"/>
      <c r="EP932" s="169"/>
      <c r="EQ932" s="169"/>
      <c r="ER932" s="169"/>
      <c r="ES932" s="3"/>
      <c r="FO932" s="168"/>
      <c r="FP932" s="169"/>
      <c r="FQ932" s="169"/>
      <c r="FR932" s="169"/>
      <c r="FS932" s="3"/>
      <c r="GO932" s="168"/>
      <c r="GP932" s="169"/>
      <c r="GQ932" s="169"/>
      <c r="GR932" s="169"/>
      <c r="GS932" s="3"/>
      <c r="HO932" s="168"/>
      <c r="HP932" s="169"/>
      <c r="HQ932" s="169"/>
      <c r="HR932" s="169"/>
      <c r="HS932" s="3"/>
      <c r="IO932" s="168"/>
      <c r="IP932" s="169"/>
      <c r="IQ932" s="169"/>
      <c r="IR932" s="169"/>
      <c r="IS932" s="3"/>
      <c r="JO932" s="168"/>
      <c r="JP932" s="169"/>
      <c r="JQ932" s="169"/>
      <c r="JR932" s="169"/>
      <c r="JS932" s="3"/>
      <c r="KO932" s="168"/>
      <c r="KP932" s="169"/>
      <c r="KQ932" s="169"/>
      <c r="KR932" s="169"/>
      <c r="KS932" s="3"/>
      <c r="LO932" s="168"/>
      <c r="LP932" s="169"/>
      <c r="LQ932" s="169"/>
      <c r="LR932" s="169"/>
      <c r="LS932" s="3"/>
      <c r="MO932" s="168"/>
      <c r="MP932" s="169"/>
      <c r="MQ932" s="169"/>
      <c r="MR932" s="169"/>
      <c r="MS932" s="3"/>
      <c r="NO932" s="168"/>
      <c r="NP932" s="169"/>
      <c r="NQ932" s="169"/>
      <c r="NR932" s="169"/>
      <c r="NS932" s="3"/>
      <c r="OA932" s="5"/>
    </row>
    <row r="933" customFormat="false" ht="12.75" hidden="false" customHeight="false" outlineLevel="0" collapsed="false">
      <c r="A933" s="1" t="s">
        <v>8502</v>
      </c>
      <c r="C933" s="2"/>
      <c r="D933" s="3"/>
      <c r="F933" s="4"/>
      <c r="I933" s="5"/>
      <c r="J933" s="125"/>
      <c r="AA933" s="1" t="n">
        <f aca="false">AA932+1</f>
        <v>1886</v>
      </c>
      <c r="AB933" s="111"/>
      <c r="AC933" s="109"/>
      <c r="AD933" s="109"/>
      <c r="AE933" s="109"/>
      <c r="AF933" s="109"/>
      <c r="AG933" s="109"/>
      <c r="AH933" s="109"/>
      <c r="AI933" s="109"/>
      <c r="AJ933" s="109"/>
      <c r="AK933" s="109"/>
      <c r="AL933" s="109"/>
      <c r="AM933" s="109"/>
      <c r="AO933" s="170" t="n">
        <v>1372</v>
      </c>
      <c r="AP933" s="170"/>
      <c r="AQ933" s="170"/>
      <c r="AR933" s="170"/>
      <c r="AS933" s="3"/>
      <c r="AT933" s="109"/>
      <c r="AU933" s="109"/>
      <c r="AV933" s="109"/>
      <c r="AW933" s="109"/>
      <c r="AX933" s="109"/>
      <c r="AY933" s="109"/>
      <c r="AZ933" s="109"/>
      <c r="BA933" s="109"/>
      <c r="BB933" s="109"/>
      <c r="BC933" s="109"/>
      <c r="BD933" s="109"/>
      <c r="BF933" s="112"/>
      <c r="BG933" s="109"/>
      <c r="BH933" s="109"/>
      <c r="BI933" s="109"/>
      <c r="BJ933" s="109"/>
      <c r="BK933" s="109"/>
      <c r="BL933" s="109"/>
      <c r="BM933" s="109"/>
      <c r="BO933" s="170" t="n">
        <f aca="false">$AO933</f>
        <v>1372</v>
      </c>
      <c r="BP933" s="170"/>
      <c r="BQ933" s="170"/>
      <c r="BR933" s="170"/>
      <c r="BS933" s="3"/>
      <c r="CO933" s="170" t="n">
        <f aca="false">$AO933</f>
        <v>1372</v>
      </c>
      <c r="CP933" s="170"/>
      <c r="CQ933" s="170"/>
      <c r="CR933" s="170"/>
      <c r="CS933" s="3"/>
      <c r="DO933" s="170" t="n">
        <f aca="false">$AO933</f>
        <v>1372</v>
      </c>
      <c r="DP933" s="170"/>
      <c r="DQ933" s="170"/>
      <c r="DR933" s="170"/>
      <c r="DS933" s="3"/>
      <c r="EO933" s="170" t="n">
        <f aca="false">$AO933</f>
        <v>1372</v>
      </c>
      <c r="EP933" s="170"/>
      <c r="EQ933" s="170"/>
      <c r="ER933" s="170"/>
      <c r="ES933" s="3"/>
      <c r="FO933" s="170" t="n">
        <f aca="false">$AO933</f>
        <v>1372</v>
      </c>
      <c r="FP933" s="170"/>
      <c r="FQ933" s="170"/>
      <c r="FR933" s="170"/>
      <c r="FS933" s="3"/>
      <c r="GO933" s="170" t="n">
        <f aca="false">$AO933</f>
        <v>1372</v>
      </c>
      <c r="GP933" s="170"/>
      <c r="GQ933" s="170"/>
      <c r="GR933" s="170"/>
      <c r="GS933" s="3"/>
      <c r="HO933" s="170" t="n">
        <f aca="false">$AO933</f>
        <v>1372</v>
      </c>
      <c r="HP933" s="170"/>
      <c r="HQ933" s="170"/>
      <c r="HR933" s="170"/>
      <c r="HS933" s="3"/>
      <c r="IO933" s="170" t="n">
        <f aca="false">$AO933</f>
        <v>1372</v>
      </c>
      <c r="IP933" s="170"/>
      <c r="IQ933" s="170"/>
      <c r="IR933" s="170"/>
      <c r="IS933" s="3"/>
      <c r="JO933" s="170" t="n">
        <f aca="false">$AO933</f>
        <v>1372</v>
      </c>
      <c r="JP933" s="170"/>
      <c r="JQ933" s="170"/>
      <c r="JR933" s="170"/>
      <c r="JS933" s="3"/>
      <c r="KO933" s="170" t="n">
        <f aca="false">$AO933</f>
        <v>1372</v>
      </c>
      <c r="KP933" s="170"/>
      <c r="KQ933" s="170"/>
      <c r="KR933" s="170"/>
      <c r="KS933" s="3"/>
      <c r="LO933" s="170" t="n">
        <f aca="false">$AO933</f>
        <v>1372</v>
      </c>
      <c r="LP933" s="170"/>
      <c r="LQ933" s="170"/>
      <c r="LR933" s="170"/>
      <c r="LS933" s="3"/>
      <c r="MO933" s="170" t="n">
        <f aca="false">$AO933</f>
        <v>1372</v>
      </c>
      <c r="MP933" s="170"/>
      <c r="MQ933" s="170"/>
      <c r="MR933" s="170"/>
      <c r="MS933" s="3"/>
      <c r="NO933" s="170" t="n">
        <f aca="false">$AO933</f>
        <v>1372</v>
      </c>
      <c r="NP933" s="170"/>
      <c r="NQ933" s="170"/>
      <c r="NR933" s="170"/>
      <c r="NS933" s="3"/>
      <c r="OA933" s="5"/>
    </row>
    <row r="934" customFormat="false" ht="15" hidden="false" customHeight="false" outlineLevel="0" collapsed="false">
      <c r="A934" s="1" t="s">
        <v>8503</v>
      </c>
      <c r="C934" s="2"/>
      <c r="D934" s="3"/>
      <c r="F934" s="4"/>
      <c r="I934" s="5"/>
      <c r="AA934" s="1" t="n">
        <f aca="false">AA933+1</f>
        <v>1887</v>
      </c>
      <c r="AB934" s="111"/>
      <c r="AC934" s="109"/>
      <c r="AD934" s="109"/>
      <c r="AE934" s="109"/>
      <c r="AF934" s="109"/>
      <c r="AG934" s="109"/>
      <c r="AH934" s="109"/>
      <c r="AI934" s="109"/>
      <c r="AJ934" s="109"/>
      <c r="AK934" s="109"/>
      <c r="AL934" s="109"/>
      <c r="AM934" s="109"/>
      <c r="AO934" s="171" t="n">
        <f aca="false">AO933-COUNT(AO743:AO922)+1</f>
        <v>1237</v>
      </c>
      <c r="AP934" s="170"/>
      <c r="AQ934" s="170"/>
      <c r="AR934" s="170" t="n">
        <f aca="false">AO933-AO934</f>
        <v>135</v>
      </c>
      <c r="AS934" s="3"/>
      <c r="AT934" s="109"/>
      <c r="AU934" s="109"/>
      <c r="AV934" s="109"/>
      <c r="AW934" s="109"/>
      <c r="AX934" s="109"/>
      <c r="AY934" s="109"/>
      <c r="AZ934" s="109"/>
      <c r="BA934" s="109"/>
      <c r="BB934" s="109"/>
      <c r="BC934" s="109"/>
      <c r="BD934" s="109"/>
      <c r="BF934" s="112"/>
      <c r="BG934" s="109"/>
      <c r="BH934" s="109"/>
      <c r="BI934" s="109"/>
      <c r="BJ934" s="109"/>
      <c r="BK934" s="109"/>
      <c r="BL934" s="109"/>
      <c r="BM934" s="109"/>
      <c r="BO934" s="171" t="n">
        <f aca="false">BO933-COUNT(BO743:BO922)+1</f>
        <v>1235</v>
      </c>
      <c r="BP934" s="170"/>
      <c r="BQ934" s="170"/>
      <c r="BR934" s="170" t="n">
        <f aca="false">BO933-BO934</f>
        <v>137</v>
      </c>
      <c r="BS934" s="3"/>
      <c r="CO934" s="171" t="n">
        <f aca="false">CO933-COUNT(CO743:CO922)+1</f>
        <v>1264</v>
      </c>
      <c r="CP934" s="170"/>
      <c r="CQ934" s="170"/>
      <c r="CR934" s="170" t="n">
        <f aca="false">CO933-CO934</f>
        <v>108</v>
      </c>
      <c r="CS934" s="3"/>
      <c r="DO934" s="171" t="n">
        <f aca="false">DO933-COUNT(DO743:DO922)+1</f>
        <v>1265</v>
      </c>
      <c r="DP934" s="170"/>
      <c r="DQ934" s="170"/>
      <c r="DR934" s="170" t="n">
        <f aca="false">DO933-DO934</f>
        <v>107</v>
      </c>
      <c r="DS934" s="3"/>
      <c r="EO934" s="171" t="n">
        <f aca="false">EO933-COUNT(EO743:EO922)+1</f>
        <v>1239</v>
      </c>
      <c r="EP934" s="170"/>
      <c r="EQ934" s="170"/>
      <c r="ER934" s="170" t="n">
        <f aca="false">EO933-EO934</f>
        <v>133</v>
      </c>
      <c r="ES934" s="3"/>
      <c r="FO934" s="171" t="n">
        <f aca="false">FO933-COUNT(FO743:FO922)+1</f>
        <v>1212</v>
      </c>
      <c r="FP934" s="170"/>
      <c r="FQ934" s="170"/>
      <c r="FR934" s="170" t="n">
        <f aca="false">FO933-FO934</f>
        <v>160</v>
      </c>
      <c r="FS934" s="3"/>
      <c r="GO934" s="171" t="n">
        <f aca="false">GO933-COUNT(GO743:GO922)+1</f>
        <v>1211</v>
      </c>
      <c r="GP934" s="170"/>
      <c r="GQ934" s="170"/>
      <c r="GR934" s="170" t="n">
        <f aca="false">GO933-GO934</f>
        <v>161</v>
      </c>
      <c r="GS934" s="3"/>
      <c r="HO934" s="171" t="n">
        <f aca="false">HO933-COUNT(HO743:HO922)+1</f>
        <v>1242</v>
      </c>
      <c r="HP934" s="170"/>
      <c r="HQ934" s="170"/>
      <c r="HR934" s="170" t="n">
        <f aca="false">HO933-HO934</f>
        <v>130</v>
      </c>
      <c r="HS934" s="3"/>
      <c r="IO934" s="171" t="n">
        <f aca="false">IO933-COUNT(IO743:IO922)+1</f>
        <v>1262</v>
      </c>
      <c r="IP934" s="170"/>
      <c r="IQ934" s="170"/>
      <c r="IR934" s="170" t="n">
        <f aca="false">IO933-IO934</f>
        <v>110</v>
      </c>
      <c r="IS934" s="3"/>
      <c r="JO934" s="171" t="n">
        <f aca="false">JO933-COUNT(JO743:JO922)+1</f>
        <v>1235</v>
      </c>
      <c r="JP934" s="170"/>
      <c r="JQ934" s="170"/>
      <c r="JR934" s="170" t="n">
        <f aca="false">JO933-JO934</f>
        <v>137</v>
      </c>
      <c r="JS934" s="3"/>
      <c r="KO934" s="171" t="n">
        <f aca="false">KO933-COUNT(KO743:KO922)+1</f>
        <v>1259</v>
      </c>
      <c r="KP934" s="170"/>
      <c r="KQ934" s="170"/>
      <c r="KR934" s="170" t="n">
        <f aca="false">KO933-KO934</f>
        <v>113</v>
      </c>
      <c r="KS934" s="3"/>
      <c r="LO934" s="171" t="n">
        <f aca="false">LO933-COUNT(LO743:LO922)+1</f>
        <v>1259</v>
      </c>
      <c r="LP934" s="170"/>
      <c r="LQ934" s="170"/>
      <c r="LR934" s="170" t="n">
        <f aca="false">LO933-LO934</f>
        <v>113</v>
      </c>
      <c r="LS934" s="3"/>
      <c r="MO934" s="171" t="n">
        <f aca="false">MO933-COUNT(MO743:MO922)+1</f>
        <v>1211</v>
      </c>
      <c r="MP934" s="170"/>
      <c r="MQ934" s="170"/>
      <c r="MR934" s="170" t="n">
        <f aca="false">MO933-MO934</f>
        <v>161</v>
      </c>
      <c r="MS934" s="3"/>
      <c r="NO934" s="171" t="n">
        <f aca="false">NO933-COUNT(NO743:NO922)+1</f>
        <v>1273</v>
      </c>
      <c r="NP934" s="170"/>
      <c r="NQ934" s="170"/>
      <c r="NR934" s="170" t="n">
        <f aca="false">NO933-NO934</f>
        <v>99</v>
      </c>
      <c r="NS934" s="3"/>
      <c r="OA934" s="5"/>
    </row>
    <row r="935" customFormat="false" ht="12.75" hidden="false" customHeight="false" outlineLevel="0" collapsed="false">
      <c r="C935" s="2"/>
      <c r="D935" s="3"/>
      <c r="F935" s="4"/>
      <c r="I935" s="5"/>
      <c r="AA935" s="1" t="n">
        <f aca="false">AA934+1</f>
        <v>1888</v>
      </c>
      <c r="AB935" s="111"/>
      <c r="AC935" s="120"/>
      <c r="AD935" s="120"/>
      <c r="AE935" s="120"/>
      <c r="AF935" s="120"/>
      <c r="AG935" s="120"/>
      <c r="AH935" s="120"/>
      <c r="AI935" s="120"/>
      <c r="AJ935" s="120"/>
      <c r="AK935" s="120"/>
      <c r="AL935" s="120"/>
      <c r="AM935" s="120"/>
      <c r="AO935" s="172"/>
      <c r="AP935" s="143"/>
      <c r="AQ935" s="3"/>
      <c r="AR935" s="3"/>
      <c r="AS935" s="3"/>
      <c r="AT935" s="109"/>
      <c r="AU935" s="109"/>
      <c r="AV935" s="109"/>
      <c r="AW935" s="109"/>
      <c r="AX935" s="109"/>
      <c r="AY935" s="109"/>
      <c r="AZ935" s="109"/>
      <c r="BA935" s="109"/>
      <c r="BB935" s="109"/>
      <c r="BC935" s="109"/>
      <c r="BD935" s="109"/>
      <c r="BF935" s="112"/>
      <c r="BG935" s="109"/>
      <c r="BH935" s="109"/>
      <c r="BI935" s="109"/>
      <c r="BJ935" s="109"/>
      <c r="BK935" s="109"/>
      <c r="BL935" s="109"/>
      <c r="BM935" s="109"/>
      <c r="BO935" s="172"/>
      <c r="BP935" s="143"/>
      <c r="BQ935" s="3"/>
      <c r="BR935" s="3"/>
      <c r="BS935" s="3"/>
      <c r="CO935" s="172"/>
      <c r="CP935" s="143"/>
      <c r="CQ935" s="3"/>
      <c r="CR935" s="3"/>
      <c r="CS935" s="3"/>
      <c r="DO935" s="172"/>
      <c r="DP935" s="143"/>
      <c r="DQ935" s="3"/>
      <c r="DR935" s="3"/>
      <c r="DS935" s="3"/>
      <c r="EO935" s="172"/>
      <c r="EP935" s="143"/>
      <c r="EQ935" s="3"/>
      <c r="ER935" s="3"/>
      <c r="ES935" s="3"/>
      <c r="FO935" s="172"/>
      <c r="FP935" s="143"/>
      <c r="FQ935" s="3"/>
      <c r="FR935" s="3"/>
      <c r="FS935" s="3"/>
      <c r="GO935" s="172"/>
      <c r="GP935" s="143"/>
      <c r="GQ935" s="3"/>
      <c r="GR935" s="3"/>
      <c r="GS935" s="3"/>
      <c r="HO935" s="172"/>
      <c r="HP935" s="143"/>
      <c r="HQ935" s="3"/>
      <c r="HR935" s="3"/>
      <c r="HS935" s="3"/>
      <c r="IO935" s="172"/>
      <c r="IP935" s="143"/>
      <c r="IQ935" s="3"/>
      <c r="IR935" s="3"/>
      <c r="IS935" s="3"/>
      <c r="JO935" s="172"/>
      <c r="JP935" s="143"/>
      <c r="JQ935" s="3"/>
      <c r="JR935" s="3"/>
      <c r="JS935" s="3"/>
      <c r="KO935" s="172"/>
      <c r="KP935" s="143"/>
      <c r="KQ935" s="3"/>
      <c r="KR935" s="3"/>
      <c r="KS935" s="3"/>
      <c r="LO935" s="172"/>
      <c r="LP935" s="143"/>
      <c r="LQ935" s="3"/>
      <c r="LR935" s="3"/>
      <c r="LS935" s="3"/>
      <c r="MO935" s="172"/>
      <c r="MP935" s="143"/>
      <c r="MQ935" s="3"/>
      <c r="MR935" s="3"/>
      <c r="MS935" s="3"/>
      <c r="NO935" s="172"/>
      <c r="NP935" s="143"/>
      <c r="NQ935" s="3"/>
      <c r="NR935" s="3"/>
      <c r="NS935" s="3"/>
      <c r="OA935" s="5"/>
    </row>
    <row r="936" customFormat="false" ht="12.75" hidden="false" customHeight="false" outlineLevel="0" collapsed="false">
      <c r="C936" s="2"/>
      <c r="D936" s="3"/>
      <c r="F936" s="4"/>
      <c r="I936" s="5"/>
      <c r="AA936" s="1" t="n">
        <f aca="false">AA935+1</f>
        <v>1889</v>
      </c>
      <c r="AB936" s="111"/>
      <c r="AC936" s="109"/>
      <c r="AD936" s="109"/>
      <c r="AE936" s="109"/>
      <c r="AF936" s="109"/>
      <c r="AG936" s="109"/>
      <c r="AH936" s="109"/>
      <c r="AI936" s="109"/>
      <c r="AJ936" s="109"/>
      <c r="AK936" s="109"/>
      <c r="AL936" s="109"/>
      <c r="AM936" s="109"/>
      <c r="AO936" s="173" t="n">
        <f aca="false">AO934</f>
        <v>1237</v>
      </c>
      <c r="AP936" s="174" t="s">
        <v>8490</v>
      </c>
      <c r="AQ936" s="3"/>
      <c r="AR936" s="3"/>
      <c r="AS936" s="3"/>
      <c r="AT936" s="109"/>
      <c r="AU936" s="109"/>
      <c r="AV936" s="109"/>
      <c r="AW936" s="109"/>
      <c r="AX936" s="109"/>
      <c r="AY936" s="109"/>
      <c r="AZ936" s="109"/>
      <c r="BA936" s="109"/>
      <c r="BB936" s="109"/>
      <c r="BC936" s="109"/>
      <c r="BD936" s="109"/>
      <c r="BF936" s="112"/>
      <c r="BG936" s="109"/>
      <c r="BH936" s="109"/>
      <c r="BI936" s="109"/>
      <c r="BJ936" s="109"/>
      <c r="BK936" s="109"/>
      <c r="BL936" s="109"/>
      <c r="BM936" s="109"/>
      <c r="BO936" s="173" t="n">
        <f aca="false">BO934</f>
        <v>1235</v>
      </c>
      <c r="BP936" s="174" t="s">
        <v>8490</v>
      </c>
      <c r="BQ936" s="3"/>
      <c r="BR936" s="3"/>
      <c r="BS936" s="3"/>
      <c r="CO936" s="173" t="n">
        <f aca="false">CO934</f>
        <v>1264</v>
      </c>
      <c r="CP936" s="174" t="s">
        <v>8490</v>
      </c>
      <c r="CQ936" s="3"/>
      <c r="CR936" s="3"/>
      <c r="CS936" s="3"/>
      <c r="DO936" s="173" t="n">
        <f aca="false">DO934</f>
        <v>1265</v>
      </c>
      <c r="DP936" s="174" t="s">
        <v>8490</v>
      </c>
      <c r="DQ936" s="3"/>
      <c r="DR936" s="3"/>
      <c r="DS936" s="3"/>
      <c r="EO936" s="173" t="n">
        <f aca="false">EO934</f>
        <v>1239</v>
      </c>
      <c r="EP936" s="174" t="s">
        <v>8490</v>
      </c>
      <c r="EQ936" s="3"/>
      <c r="ER936" s="3"/>
      <c r="ES936" s="3"/>
      <c r="FO936" s="173" t="n">
        <f aca="false">FO934</f>
        <v>1212</v>
      </c>
      <c r="FP936" s="174" t="s">
        <v>8490</v>
      </c>
      <c r="FQ936" s="3"/>
      <c r="FR936" s="3"/>
      <c r="FS936" s="3"/>
      <c r="GO936" s="173" t="n">
        <f aca="false">GO934</f>
        <v>1211</v>
      </c>
      <c r="GP936" s="174" t="s">
        <v>8490</v>
      </c>
      <c r="GQ936" s="3"/>
      <c r="GR936" s="3"/>
      <c r="GS936" s="3"/>
      <c r="HO936" s="173" t="n">
        <f aca="false">HO934</f>
        <v>1242</v>
      </c>
      <c r="HP936" s="174" t="s">
        <v>8490</v>
      </c>
      <c r="HQ936" s="3"/>
      <c r="HR936" s="3"/>
      <c r="HS936" s="3"/>
      <c r="IO936" s="173" t="n">
        <f aca="false">IO934</f>
        <v>1262</v>
      </c>
      <c r="IP936" s="174" t="s">
        <v>8490</v>
      </c>
      <c r="IQ936" s="3"/>
      <c r="IR936" s="3"/>
      <c r="IS936" s="3"/>
      <c r="JO936" s="173" t="n">
        <f aca="false">JO934</f>
        <v>1235</v>
      </c>
      <c r="JP936" s="174" t="s">
        <v>8490</v>
      </c>
      <c r="JQ936" s="3"/>
      <c r="JR936" s="3"/>
      <c r="JS936" s="3"/>
      <c r="KO936" s="173" t="n">
        <f aca="false">KO934</f>
        <v>1259</v>
      </c>
      <c r="KP936" s="174" t="s">
        <v>8490</v>
      </c>
      <c r="KQ936" s="3"/>
      <c r="KR936" s="3"/>
      <c r="KS936" s="3"/>
      <c r="LO936" s="173" t="n">
        <f aca="false">LO934</f>
        <v>1259</v>
      </c>
      <c r="LP936" s="174" t="s">
        <v>8490</v>
      </c>
      <c r="LQ936" s="3"/>
      <c r="LR936" s="3"/>
      <c r="LS936" s="3"/>
      <c r="MO936" s="173" t="n">
        <f aca="false">MO934</f>
        <v>1211</v>
      </c>
      <c r="MP936" s="174" t="s">
        <v>8490</v>
      </c>
      <c r="MQ936" s="3"/>
      <c r="MR936" s="3"/>
      <c r="MS936" s="3"/>
      <c r="NO936" s="173" t="n">
        <f aca="false">NO934</f>
        <v>1273</v>
      </c>
      <c r="NP936" s="174" t="s">
        <v>8490</v>
      </c>
      <c r="NQ936" s="3"/>
      <c r="NR936" s="3"/>
      <c r="NS936" s="3"/>
      <c r="OA936" s="5"/>
    </row>
    <row r="937" customFormat="false" ht="12.75" hidden="false" customHeight="false" outlineLevel="0" collapsed="false">
      <c r="C937" s="2"/>
      <c r="D937" s="3"/>
      <c r="F937" s="4"/>
      <c r="I937" s="5"/>
      <c r="AA937" s="1" t="n">
        <f aca="false">AA936+1</f>
        <v>1890</v>
      </c>
      <c r="AB937" s="111"/>
      <c r="AC937" s="109"/>
      <c r="AD937" s="109"/>
      <c r="AE937" s="109"/>
      <c r="AF937" s="109"/>
      <c r="AG937" s="109"/>
      <c r="AH937" s="109"/>
      <c r="AI937" s="109"/>
      <c r="AJ937" s="109"/>
      <c r="AK937" s="109"/>
      <c r="AL937" s="109"/>
      <c r="AM937" s="109"/>
      <c r="AO937" s="175" t="n">
        <f aca="false">AO936+(AO933-AO934)/10</f>
        <v>1250.5</v>
      </c>
      <c r="AP937" s="174" t="s">
        <v>8491</v>
      </c>
      <c r="AQ937" s="3"/>
      <c r="AR937" s="3"/>
      <c r="AS937" s="3"/>
      <c r="AT937" s="109"/>
      <c r="AU937" s="109"/>
      <c r="AV937" s="109"/>
      <c r="AW937" s="109"/>
      <c r="AX937" s="109"/>
      <c r="AY937" s="109"/>
      <c r="AZ937" s="109"/>
      <c r="BA937" s="109"/>
      <c r="BB937" s="109"/>
      <c r="BC937" s="109"/>
      <c r="BD937" s="109"/>
      <c r="BF937" s="112"/>
      <c r="BG937" s="109"/>
      <c r="BH937" s="109"/>
      <c r="BI937" s="109"/>
      <c r="BJ937" s="109"/>
      <c r="BK937" s="109"/>
      <c r="BL937" s="109"/>
      <c r="BM937" s="109"/>
      <c r="BO937" s="175" t="n">
        <f aca="false">BO936+(BO933-BO934)/10</f>
        <v>1248.7</v>
      </c>
      <c r="BP937" s="174" t="s">
        <v>8491</v>
      </c>
      <c r="BQ937" s="3"/>
      <c r="BR937" s="3"/>
      <c r="BS937" s="3"/>
      <c r="CO937" s="175" t="n">
        <f aca="false">CO936+(CO933-CO934)/10</f>
        <v>1274.8</v>
      </c>
      <c r="CP937" s="174" t="s">
        <v>8491</v>
      </c>
      <c r="CQ937" s="3"/>
      <c r="CR937" s="3"/>
      <c r="CS937" s="3"/>
      <c r="DO937" s="175" t="n">
        <f aca="false">DO936+(DO933-DO934)/10</f>
        <v>1275.7</v>
      </c>
      <c r="DP937" s="174" t="s">
        <v>8491</v>
      </c>
      <c r="DQ937" s="3"/>
      <c r="DR937" s="3"/>
      <c r="DS937" s="3"/>
      <c r="EO937" s="175" t="n">
        <f aca="false">EO936+(EO933-EO934)/10</f>
        <v>1252.3</v>
      </c>
      <c r="EP937" s="174" t="s">
        <v>8491</v>
      </c>
      <c r="EQ937" s="3"/>
      <c r="ER937" s="3"/>
      <c r="ES937" s="3"/>
      <c r="FO937" s="175" t="n">
        <f aca="false">FO936+(FO933-FO934)/10</f>
        <v>1228</v>
      </c>
      <c r="FP937" s="174" t="s">
        <v>8491</v>
      </c>
      <c r="FQ937" s="3"/>
      <c r="FR937" s="3"/>
      <c r="FS937" s="3"/>
      <c r="GO937" s="175" t="n">
        <f aca="false">GO936+(GO933-GO934)/10</f>
        <v>1227.1</v>
      </c>
      <c r="GP937" s="174" t="s">
        <v>8491</v>
      </c>
      <c r="GQ937" s="3"/>
      <c r="GR937" s="3"/>
      <c r="GS937" s="3"/>
      <c r="HO937" s="175" t="n">
        <f aca="false">HO936+(HO933-HO934)/10</f>
        <v>1255</v>
      </c>
      <c r="HP937" s="174" t="s">
        <v>8491</v>
      </c>
      <c r="HQ937" s="3"/>
      <c r="HR937" s="3"/>
      <c r="HS937" s="3"/>
      <c r="IO937" s="175" t="n">
        <f aca="false">IO936+(IO933-IO934)/10</f>
        <v>1273</v>
      </c>
      <c r="IP937" s="174" t="s">
        <v>8491</v>
      </c>
      <c r="IQ937" s="3"/>
      <c r="IR937" s="3"/>
      <c r="IS937" s="3"/>
      <c r="JO937" s="175" t="n">
        <f aca="false">JO936+(JO933-JO934)/10</f>
        <v>1248.7</v>
      </c>
      <c r="JP937" s="174" t="s">
        <v>8491</v>
      </c>
      <c r="JQ937" s="3"/>
      <c r="JR937" s="3"/>
      <c r="JS937" s="3"/>
      <c r="KO937" s="175" t="n">
        <f aca="false">KO936+(KO933-KO934)/10</f>
        <v>1270.3</v>
      </c>
      <c r="KP937" s="174" t="s">
        <v>8491</v>
      </c>
      <c r="KQ937" s="3"/>
      <c r="KR937" s="3"/>
      <c r="KS937" s="3"/>
      <c r="LO937" s="175" t="n">
        <f aca="false">LO936+(LO933-LO934)/10</f>
        <v>1270.3</v>
      </c>
      <c r="LP937" s="174" t="s">
        <v>8491</v>
      </c>
      <c r="LQ937" s="3"/>
      <c r="LR937" s="3"/>
      <c r="LS937" s="3"/>
      <c r="MO937" s="175" t="n">
        <f aca="false">MO936+(MO933-MO934)/10</f>
        <v>1227.1</v>
      </c>
      <c r="MP937" s="174" t="s">
        <v>8491</v>
      </c>
      <c r="MQ937" s="3"/>
      <c r="MR937" s="3"/>
      <c r="MS937" s="3"/>
      <c r="NO937" s="175" t="n">
        <f aca="false">NO936+(NO933-NO934)/10</f>
        <v>1282.9</v>
      </c>
      <c r="NP937" s="174" t="s">
        <v>8491</v>
      </c>
      <c r="NQ937" s="3"/>
      <c r="NR937" s="3"/>
      <c r="NS937" s="3"/>
      <c r="OA937" s="5"/>
    </row>
    <row r="938" customFormat="false" ht="12.75" hidden="false" customHeight="false" outlineLevel="0" collapsed="false">
      <c r="A938" s="1" t="s">
        <v>8504</v>
      </c>
      <c r="C938" s="2"/>
      <c r="D938" s="3"/>
      <c r="F938" s="4"/>
      <c r="I938" s="5"/>
      <c r="AA938" s="1" t="n">
        <f aca="false">AA937+1</f>
        <v>1891</v>
      </c>
      <c r="AB938" s="111"/>
      <c r="AC938" s="109"/>
      <c r="AD938" s="109"/>
      <c r="AE938" s="109"/>
      <c r="AF938" s="109"/>
      <c r="AG938" s="109"/>
      <c r="AH938" s="109"/>
      <c r="AI938" s="109"/>
      <c r="AJ938" s="109"/>
      <c r="AK938" s="109"/>
      <c r="AL938" s="109"/>
      <c r="AM938" s="109"/>
      <c r="AO938" s="176" t="n">
        <f aca="false">AO936+(AO933-AO934)/4</f>
        <v>1270.75</v>
      </c>
      <c r="AP938" s="174" t="s">
        <v>8492</v>
      </c>
      <c r="AQ938" s="3"/>
      <c r="AR938" s="3"/>
      <c r="AS938" s="3"/>
      <c r="AT938" s="109"/>
      <c r="AU938" s="109"/>
      <c r="AV938" s="109"/>
      <c r="AW938" s="109"/>
      <c r="AX938" s="109"/>
      <c r="AY938" s="109"/>
      <c r="AZ938" s="109"/>
      <c r="BA938" s="109"/>
      <c r="BB938" s="109"/>
      <c r="BC938" s="109"/>
      <c r="BD938" s="109"/>
      <c r="BF938" s="112"/>
      <c r="BG938" s="109"/>
      <c r="BH938" s="109"/>
      <c r="BI938" s="109"/>
      <c r="BJ938" s="109"/>
      <c r="BK938" s="109"/>
      <c r="BL938" s="109"/>
      <c r="BM938" s="109"/>
      <c r="BO938" s="176" t="n">
        <f aca="false">BO936+(BO933-BO934)/4</f>
        <v>1269.25</v>
      </c>
      <c r="BP938" s="174" t="s">
        <v>8492</v>
      </c>
      <c r="BQ938" s="3"/>
      <c r="BR938" s="3"/>
      <c r="BS938" s="3"/>
      <c r="CO938" s="176" t="n">
        <f aca="false">CO936+(CO933-CO934)/4</f>
        <v>1291</v>
      </c>
      <c r="CP938" s="174" t="s">
        <v>8492</v>
      </c>
      <c r="CQ938" s="3"/>
      <c r="CR938" s="3"/>
      <c r="CS938" s="3"/>
      <c r="DO938" s="176" t="n">
        <f aca="false">DO936+(DO933-DO934)/4</f>
        <v>1291.75</v>
      </c>
      <c r="DP938" s="174" t="s">
        <v>8492</v>
      </c>
      <c r="DQ938" s="3"/>
      <c r="DR938" s="3"/>
      <c r="DS938" s="3"/>
      <c r="EO938" s="176" t="n">
        <f aca="false">EO936+(EO933-EO934)/4</f>
        <v>1272.25</v>
      </c>
      <c r="EP938" s="174" t="s">
        <v>8492</v>
      </c>
      <c r="EQ938" s="3"/>
      <c r="ER938" s="3"/>
      <c r="ES938" s="3"/>
      <c r="FO938" s="176" t="n">
        <f aca="false">FO936+(FO933-FO934)/4</f>
        <v>1252</v>
      </c>
      <c r="FP938" s="174" t="s">
        <v>8492</v>
      </c>
      <c r="FQ938" s="3"/>
      <c r="FR938" s="3"/>
      <c r="FS938" s="3"/>
      <c r="GO938" s="176" t="n">
        <f aca="false">GO936+(GO933-GO934)/4</f>
        <v>1251.25</v>
      </c>
      <c r="GP938" s="174" t="s">
        <v>8492</v>
      </c>
      <c r="GQ938" s="3"/>
      <c r="GR938" s="3"/>
      <c r="GS938" s="3"/>
      <c r="HO938" s="176" t="n">
        <f aca="false">HO936+(HO933-HO934)/4</f>
        <v>1274.5</v>
      </c>
      <c r="HP938" s="174" t="s">
        <v>8492</v>
      </c>
      <c r="HQ938" s="3"/>
      <c r="HR938" s="3"/>
      <c r="HS938" s="3"/>
      <c r="IO938" s="176" t="n">
        <f aca="false">IO936+(IO933-IO934)/4</f>
        <v>1289.5</v>
      </c>
      <c r="IP938" s="174" t="s">
        <v>8492</v>
      </c>
      <c r="IQ938" s="3"/>
      <c r="IR938" s="3"/>
      <c r="IS938" s="3"/>
      <c r="JO938" s="176" t="n">
        <f aca="false">JO936+(JO933-JO934)/4</f>
        <v>1269.25</v>
      </c>
      <c r="JP938" s="174" t="s">
        <v>8492</v>
      </c>
      <c r="JQ938" s="3"/>
      <c r="JR938" s="3"/>
      <c r="JS938" s="3"/>
      <c r="KO938" s="176" t="n">
        <f aca="false">KO936+(KO933-KO934)/4</f>
        <v>1287.25</v>
      </c>
      <c r="KP938" s="174" t="s">
        <v>8492</v>
      </c>
      <c r="KQ938" s="3"/>
      <c r="KR938" s="3"/>
      <c r="KS938" s="3"/>
      <c r="LO938" s="176" t="n">
        <f aca="false">LO936+(LO933-LO934)/4</f>
        <v>1287.25</v>
      </c>
      <c r="LP938" s="174" t="s">
        <v>8492</v>
      </c>
      <c r="LQ938" s="3"/>
      <c r="LR938" s="3"/>
      <c r="LS938" s="3"/>
      <c r="MO938" s="176" t="n">
        <f aca="false">MO936+(MO933-MO934)/4</f>
        <v>1251.25</v>
      </c>
      <c r="MP938" s="174" t="s">
        <v>8492</v>
      </c>
      <c r="MQ938" s="3"/>
      <c r="MR938" s="3"/>
      <c r="MS938" s="3"/>
      <c r="NO938" s="176" t="n">
        <f aca="false">NO936+(NO933-NO934)/4</f>
        <v>1297.75</v>
      </c>
      <c r="NP938" s="174" t="s">
        <v>8492</v>
      </c>
      <c r="NQ938" s="3"/>
      <c r="NR938" s="3"/>
      <c r="NS938" s="3"/>
      <c r="OA938" s="5"/>
    </row>
    <row r="939" customFormat="false" ht="12.75" hidden="false" customHeight="false" outlineLevel="0" collapsed="false">
      <c r="C939" s="2"/>
      <c r="D939" s="3"/>
      <c r="F939" s="4"/>
      <c r="I939" s="5"/>
      <c r="AA939" s="1" t="n">
        <f aca="false">AA938+1</f>
        <v>1892</v>
      </c>
      <c r="AB939" s="111"/>
      <c r="AC939" s="109"/>
      <c r="AD939" s="109"/>
      <c r="AE939" s="109"/>
      <c r="AF939" s="109"/>
      <c r="AG939" s="109"/>
      <c r="AH939" s="109"/>
      <c r="AI939" s="109"/>
      <c r="AJ939" s="109"/>
      <c r="AK939" s="109"/>
      <c r="AL939" s="109"/>
      <c r="AM939" s="109"/>
      <c r="AO939" s="173" t="n">
        <f aca="false">(AO933+AO934)/2</f>
        <v>1304.5</v>
      </c>
      <c r="AP939" s="174" t="s">
        <v>8493</v>
      </c>
      <c r="AQ939" s="3"/>
      <c r="AR939" s="3"/>
      <c r="AS939" s="3"/>
      <c r="AT939" s="109"/>
      <c r="AU939" s="109"/>
      <c r="AV939" s="109"/>
      <c r="AW939" s="109"/>
      <c r="AX939" s="109"/>
      <c r="AY939" s="109"/>
      <c r="AZ939" s="109"/>
      <c r="BA939" s="109"/>
      <c r="BB939" s="109"/>
      <c r="BC939" s="109"/>
      <c r="BD939" s="109"/>
      <c r="BF939" s="112"/>
      <c r="BG939" s="109"/>
      <c r="BH939" s="109"/>
      <c r="BI939" s="109"/>
      <c r="BJ939" s="109"/>
      <c r="BK939" s="109"/>
      <c r="BL939" s="109"/>
      <c r="BM939" s="109"/>
      <c r="BO939" s="173" t="n">
        <f aca="false">(BO933+BO934)/2</f>
        <v>1303.5</v>
      </c>
      <c r="BP939" s="174" t="s">
        <v>8493</v>
      </c>
      <c r="BQ939" s="3"/>
      <c r="BR939" s="3"/>
      <c r="BS939" s="3"/>
      <c r="CO939" s="173" t="n">
        <f aca="false">(CO933+CO934)/2</f>
        <v>1318</v>
      </c>
      <c r="CP939" s="174" t="s">
        <v>8493</v>
      </c>
      <c r="CQ939" s="3"/>
      <c r="CR939" s="3"/>
      <c r="CS939" s="3"/>
      <c r="DO939" s="173" t="n">
        <f aca="false">(DO933+DO934)/2</f>
        <v>1318.5</v>
      </c>
      <c r="DP939" s="174" t="s">
        <v>8493</v>
      </c>
      <c r="DQ939" s="3"/>
      <c r="DR939" s="3"/>
      <c r="DS939" s="3"/>
      <c r="EO939" s="173" t="n">
        <f aca="false">(EO933+EO934)/2</f>
        <v>1305.5</v>
      </c>
      <c r="EP939" s="174" t="s">
        <v>8493</v>
      </c>
      <c r="EQ939" s="3"/>
      <c r="ER939" s="3"/>
      <c r="ES939" s="3"/>
      <c r="FO939" s="173" t="n">
        <f aca="false">(FO933+FO934)/2</f>
        <v>1292</v>
      </c>
      <c r="FP939" s="174" t="s">
        <v>8493</v>
      </c>
      <c r="FQ939" s="3"/>
      <c r="FR939" s="3"/>
      <c r="FS939" s="3"/>
      <c r="GO939" s="173" t="n">
        <f aca="false">(GO933+GO934)/2</f>
        <v>1291.5</v>
      </c>
      <c r="GP939" s="174" t="s">
        <v>8493</v>
      </c>
      <c r="GQ939" s="3"/>
      <c r="GR939" s="3"/>
      <c r="GS939" s="3"/>
      <c r="HO939" s="173" t="n">
        <f aca="false">(HO933+HO934)/2</f>
        <v>1307</v>
      </c>
      <c r="HP939" s="174" t="s">
        <v>8493</v>
      </c>
      <c r="HQ939" s="3"/>
      <c r="HR939" s="3"/>
      <c r="HS939" s="3"/>
      <c r="IO939" s="173" t="n">
        <f aca="false">(IO933+IO934)/2</f>
        <v>1317</v>
      </c>
      <c r="IP939" s="174" t="s">
        <v>8493</v>
      </c>
      <c r="IQ939" s="3"/>
      <c r="IR939" s="3"/>
      <c r="IS939" s="3"/>
      <c r="JO939" s="173" t="n">
        <f aca="false">(JO933+JO934)/2</f>
        <v>1303.5</v>
      </c>
      <c r="JP939" s="174" t="s">
        <v>8493</v>
      </c>
      <c r="JQ939" s="3"/>
      <c r="JR939" s="3"/>
      <c r="JS939" s="3"/>
      <c r="KO939" s="173" t="n">
        <f aca="false">(KO933+KO934)/2</f>
        <v>1315.5</v>
      </c>
      <c r="KP939" s="174" t="s">
        <v>8493</v>
      </c>
      <c r="KQ939" s="3"/>
      <c r="KR939" s="3"/>
      <c r="KS939" s="3"/>
      <c r="LO939" s="173" t="n">
        <f aca="false">(LO933+LO934)/2</f>
        <v>1315.5</v>
      </c>
      <c r="LP939" s="174" t="s">
        <v>8493</v>
      </c>
      <c r="LQ939" s="3"/>
      <c r="LR939" s="3"/>
      <c r="LS939" s="3"/>
      <c r="MO939" s="173" t="n">
        <f aca="false">(MO933+MO934)/2</f>
        <v>1291.5</v>
      </c>
      <c r="MP939" s="174" t="s">
        <v>8493</v>
      </c>
      <c r="MQ939" s="3"/>
      <c r="MR939" s="3"/>
      <c r="MS939" s="3"/>
      <c r="NO939" s="173" t="n">
        <f aca="false">(NO933+NO934)/2</f>
        <v>1322.5</v>
      </c>
      <c r="NP939" s="174" t="s">
        <v>8493</v>
      </c>
      <c r="NQ939" s="3"/>
      <c r="NR939" s="3"/>
      <c r="NS939" s="3"/>
      <c r="OA939" s="5"/>
    </row>
    <row r="940" customFormat="false" ht="12.75" hidden="false" customHeight="false" outlineLevel="0" collapsed="false">
      <c r="A940" s="1" t="s">
        <v>8505</v>
      </c>
      <c r="C940" s="2"/>
      <c r="D940" s="3"/>
      <c r="F940" s="4"/>
      <c r="I940" s="5"/>
      <c r="AA940" s="1" t="n">
        <f aca="false">AA939+1</f>
        <v>1893</v>
      </c>
      <c r="AB940" s="111"/>
      <c r="AC940" s="109"/>
      <c r="AD940" s="109"/>
      <c r="AE940" s="109"/>
      <c r="AF940" s="109"/>
      <c r="AG940" s="109"/>
      <c r="AH940" s="109"/>
      <c r="AI940" s="109"/>
      <c r="AJ940" s="109"/>
      <c r="AK940" s="109"/>
      <c r="AL940" s="109"/>
      <c r="AM940" s="109"/>
      <c r="AO940" s="176" t="n">
        <f aca="false">AO934+(AO933-AO934)*0.75</f>
        <v>1338.25</v>
      </c>
      <c r="AP940" s="174" t="s">
        <v>8494</v>
      </c>
      <c r="AQ940" s="3"/>
      <c r="AR940" s="3"/>
      <c r="AS940" s="3"/>
      <c r="AT940" s="109"/>
      <c r="AU940" s="109"/>
      <c r="AV940" s="109"/>
      <c r="AW940" s="109"/>
      <c r="AX940" s="109"/>
      <c r="AY940" s="109"/>
      <c r="AZ940" s="109"/>
      <c r="BA940" s="109"/>
      <c r="BB940" s="109"/>
      <c r="BC940" s="109"/>
      <c r="BD940" s="109"/>
      <c r="BF940" s="112"/>
      <c r="BG940" s="109"/>
      <c r="BH940" s="109"/>
      <c r="BI940" s="109"/>
      <c r="BJ940" s="109"/>
      <c r="BK940" s="109"/>
      <c r="BL940" s="109"/>
      <c r="BM940" s="109"/>
      <c r="BO940" s="176" t="n">
        <f aca="false">BO934+(BO933-BO934)*0.75</f>
        <v>1337.75</v>
      </c>
      <c r="BP940" s="174" t="s">
        <v>8494</v>
      </c>
      <c r="BQ940" s="3"/>
      <c r="BR940" s="3"/>
      <c r="BS940" s="3"/>
      <c r="CO940" s="176" t="n">
        <f aca="false">CO934+(CO933-CO934)*0.75</f>
        <v>1345</v>
      </c>
      <c r="CP940" s="174" t="s">
        <v>8494</v>
      </c>
      <c r="CQ940" s="3"/>
      <c r="CR940" s="3"/>
      <c r="CS940" s="3"/>
      <c r="DO940" s="176" t="n">
        <f aca="false">DO934+(DO933-DO934)*0.75</f>
        <v>1345.25</v>
      </c>
      <c r="DP940" s="174" t="s">
        <v>8494</v>
      </c>
      <c r="DQ940" s="3"/>
      <c r="DR940" s="3"/>
      <c r="DS940" s="3"/>
      <c r="EO940" s="176" t="n">
        <f aca="false">EO934+(EO933-EO934)*0.75</f>
        <v>1338.75</v>
      </c>
      <c r="EP940" s="174" t="s">
        <v>8494</v>
      </c>
      <c r="EQ940" s="3"/>
      <c r="ER940" s="3"/>
      <c r="ES940" s="3"/>
      <c r="FO940" s="176" t="n">
        <f aca="false">FO934+(FO933-FO934)*0.75</f>
        <v>1332</v>
      </c>
      <c r="FP940" s="174" t="s">
        <v>8494</v>
      </c>
      <c r="FQ940" s="3"/>
      <c r="FR940" s="3"/>
      <c r="FS940" s="3"/>
      <c r="GO940" s="176" t="n">
        <f aca="false">GO934+(GO933-GO934)*0.75</f>
        <v>1331.75</v>
      </c>
      <c r="GP940" s="174" t="s">
        <v>8494</v>
      </c>
      <c r="GQ940" s="3"/>
      <c r="GR940" s="3"/>
      <c r="GS940" s="3"/>
      <c r="HO940" s="176" t="n">
        <f aca="false">HO934+(HO933-HO934)*0.75</f>
        <v>1339.5</v>
      </c>
      <c r="HP940" s="174" t="s">
        <v>8494</v>
      </c>
      <c r="HQ940" s="3"/>
      <c r="HR940" s="3"/>
      <c r="HS940" s="3"/>
      <c r="IO940" s="176" t="n">
        <f aca="false">IO934+(IO933-IO934)*0.75</f>
        <v>1344.5</v>
      </c>
      <c r="IP940" s="174" t="s">
        <v>8494</v>
      </c>
      <c r="IQ940" s="3"/>
      <c r="IR940" s="3"/>
      <c r="IS940" s="3"/>
      <c r="JO940" s="176" t="n">
        <f aca="false">JO934+(JO933-JO934)*0.75</f>
        <v>1337.75</v>
      </c>
      <c r="JP940" s="174" t="s">
        <v>8494</v>
      </c>
      <c r="JQ940" s="3"/>
      <c r="JR940" s="3"/>
      <c r="JS940" s="3"/>
      <c r="KO940" s="176" t="n">
        <f aca="false">KO934+(KO933-KO934)*0.75</f>
        <v>1343.75</v>
      </c>
      <c r="KP940" s="174" t="s">
        <v>8494</v>
      </c>
      <c r="KQ940" s="3"/>
      <c r="KR940" s="3"/>
      <c r="KS940" s="3"/>
      <c r="LO940" s="176" t="n">
        <f aca="false">LO934+(LO933-LO934)*0.75</f>
        <v>1343.75</v>
      </c>
      <c r="LP940" s="174" t="s">
        <v>8494</v>
      </c>
      <c r="LQ940" s="3"/>
      <c r="LR940" s="3"/>
      <c r="LS940" s="3"/>
      <c r="MO940" s="176" t="n">
        <f aca="false">MO934+(MO933-MO934)*0.75</f>
        <v>1331.75</v>
      </c>
      <c r="MP940" s="174" t="s">
        <v>8494</v>
      </c>
      <c r="MQ940" s="3"/>
      <c r="MR940" s="3"/>
      <c r="MS940" s="3"/>
      <c r="NO940" s="176" t="n">
        <f aca="false">NO934+(NO933-NO934)*0.75</f>
        <v>1347.25</v>
      </c>
      <c r="NP940" s="174" t="s">
        <v>8494</v>
      </c>
      <c r="NQ940" s="3"/>
      <c r="NR940" s="3"/>
      <c r="NS940" s="3"/>
      <c r="OA940" s="5"/>
    </row>
    <row r="941" customFormat="false" ht="12.75" hidden="false" customHeight="false" outlineLevel="0" collapsed="false">
      <c r="C941" s="2"/>
      <c r="D941" s="3"/>
      <c r="F941" s="4"/>
      <c r="I941" s="5"/>
      <c r="AA941" s="1" t="n">
        <f aca="false">AA940+1</f>
        <v>1894</v>
      </c>
      <c r="AB941" s="111"/>
      <c r="AC941" s="109"/>
      <c r="AD941" s="120"/>
      <c r="AE941" s="120"/>
      <c r="AF941" s="120"/>
      <c r="AG941" s="120"/>
      <c r="AH941" s="120"/>
      <c r="AI941" s="120"/>
      <c r="AJ941" s="120"/>
      <c r="AK941" s="120"/>
      <c r="AL941" s="120"/>
      <c r="AM941" s="120"/>
      <c r="AO941" s="175" t="n">
        <f aca="false">AO934+(AO933-AO934)*0.9</f>
        <v>1358.5</v>
      </c>
      <c r="AP941" s="174" t="s">
        <v>8495</v>
      </c>
      <c r="AQ941" s="3"/>
      <c r="AR941" s="3"/>
      <c r="AS941" s="3"/>
      <c r="AT941" s="109"/>
      <c r="AU941" s="109"/>
      <c r="AV941" s="109"/>
      <c r="AW941" s="109"/>
      <c r="AX941" s="109"/>
      <c r="AY941" s="109"/>
      <c r="AZ941" s="109"/>
      <c r="BA941" s="109"/>
      <c r="BB941" s="109"/>
      <c r="BC941" s="109"/>
      <c r="BD941" s="109"/>
      <c r="BF941" s="112"/>
      <c r="BG941" s="109"/>
      <c r="BH941" s="109"/>
      <c r="BI941" s="109"/>
      <c r="BJ941" s="109"/>
      <c r="BK941" s="109"/>
      <c r="BL941" s="109"/>
      <c r="BM941" s="109"/>
      <c r="BO941" s="175" t="n">
        <f aca="false">BO934+(BO933-BO934)*0.9</f>
        <v>1358.3</v>
      </c>
      <c r="BP941" s="174" t="s">
        <v>8495</v>
      </c>
      <c r="BQ941" s="3"/>
      <c r="BR941" s="3"/>
      <c r="BS941" s="3"/>
      <c r="CO941" s="175" t="n">
        <f aca="false">CO934+(CO933-CO934)*0.9</f>
        <v>1361.2</v>
      </c>
      <c r="CP941" s="174" t="s">
        <v>8495</v>
      </c>
      <c r="CQ941" s="3"/>
      <c r="CR941" s="3"/>
      <c r="CS941" s="3"/>
      <c r="DO941" s="175" t="n">
        <f aca="false">DO934+(DO933-DO934)*0.9</f>
        <v>1361.3</v>
      </c>
      <c r="DP941" s="174" t="s">
        <v>8495</v>
      </c>
      <c r="DQ941" s="3"/>
      <c r="DR941" s="3"/>
      <c r="DS941" s="3"/>
      <c r="EO941" s="175" t="n">
        <f aca="false">EO934+(EO933-EO934)*0.9</f>
        <v>1358.7</v>
      </c>
      <c r="EP941" s="174" t="s">
        <v>8495</v>
      </c>
      <c r="EQ941" s="3"/>
      <c r="ER941" s="3"/>
      <c r="ES941" s="3"/>
      <c r="FO941" s="175" t="n">
        <f aca="false">FO934+(FO933-FO934)*0.9</f>
        <v>1356</v>
      </c>
      <c r="FP941" s="174" t="s">
        <v>8495</v>
      </c>
      <c r="FQ941" s="3"/>
      <c r="FR941" s="3"/>
      <c r="FS941" s="3"/>
      <c r="GO941" s="175" t="n">
        <f aca="false">GO934+(GO933-GO934)*0.9</f>
        <v>1355.9</v>
      </c>
      <c r="GP941" s="174" t="s">
        <v>8495</v>
      </c>
      <c r="GQ941" s="3"/>
      <c r="GR941" s="3"/>
      <c r="GS941" s="3"/>
      <c r="HO941" s="175" t="n">
        <f aca="false">HO934+(HO933-HO934)*0.9</f>
        <v>1359</v>
      </c>
      <c r="HP941" s="174" t="s">
        <v>8495</v>
      </c>
      <c r="HQ941" s="3"/>
      <c r="HR941" s="3"/>
      <c r="HS941" s="3"/>
      <c r="IO941" s="175" t="n">
        <f aca="false">IO934+(IO933-IO934)*0.9</f>
        <v>1361</v>
      </c>
      <c r="IP941" s="174" t="s">
        <v>8495</v>
      </c>
      <c r="IQ941" s="3"/>
      <c r="IR941" s="3"/>
      <c r="IS941" s="3"/>
      <c r="JO941" s="175" t="n">
        <f aca="false">JO934+(JO933-JO934)*0.9</f>
        <v>1358.3</v>
      </c>
      <c r="JP941" s="174" t="s">
        <v>8495</v>
      </c>
      <c r="JQ941" s="3"/>
      <c r="JR941" s="3"/>
      <c r="JS941" s="3"/>
      <c r="KO941" s="175" t="n">
        <f aca="false">KO934+(KO933-KO934)*0.9</f>
        <v>1360.7</v>
      </c>
      <c r="KP941" s="174" t="s">
        <v>8495</v>
      </c>
      <c r="KQ941" s="3"/>
      <c r="KR941" s="3"/>
      <c r="KS941" s="3"/>
      <c r="LO941" s="175" t="n">
        <f aca="false">LO934+(LO933-LO934)*0.9</f>
        <v>1360.7</v>
      </c>
      <c r="LP941" s="174" t="s">
        <v>8495</v>
      </c>
      <c r="LQ941" s="3"/>
      <c r="LR941" s="3"/>
      <c r="LS941" s="3"/>
      <c r="MO941" s="175" t="n">
        <f aca="false">MO934+(MO933-MO934)*0.9</f>
        <v>1355.9</v>
      </c>
      <c r="MP941" s="174" t="s">
        <v>8495</v>
      </c>
      <c r="MQ941" s="3"/>
      <c r="MR941" s="3"/>
      <c r="MS941" s="3"/>
      <c r="NO941" s="175" t="n">
        <f aca="false">NO934+(NO933-NO934)*0.9</f>
        <v>1362.1</v>
      </c>
      <c r="NP941" s="174" t="s">
        <v>8495</v>
      </c>
      <c r="NQ941" s="3"/>
      <c r="NR941" s="3"/>
      <c r="NS941" s="3"/>
      <c r="OA941" s="5"/>
    </row>
    <row r="942" customFormat="false" ht="12.75" hidden="false" customHeight="false" outlineLevel="0" collapsed="false">
      <c r="C942" s="2"/>
      <c r="D942" s="3"/>
      <c r="F942" s="4"/>
      <c r="I942" s="5"/>
      <c r="AA942" s="1" t="n">
        <f aca="false">AA941+1</f>
        <v>1895</v>
      </c>
      <c r="AB942" s="111"/>
      <c r="AC942" s="109"/>
      <c r="AD942" s="109"/>
      <c r="AE942" s="109"/>
      <c r="AF942" s="109"/>
      <c r="AG942" s="109"/>
      <c r="AH942" s="109"/>
      <c r="AI942" s="109"/>
      <c r="AJ942" s="109"/>
      <c r="AK942" s="109"/>
      <c r="AL942" s="109"/>
      <c r="AM942" s="109"/>
      <c r="AO942" s="173" t="n">
        <f aca="false">AO933</f>
        <v>1372</v>
      </c>
      <c r="AP942" s="174" t="s">
        <v>8496</v>
      </c>
      <c r="AQ942" s="3"/>
      <c r="AR942" s="3"/>
      <c r="AS942" s="3"/>
      <c r="AT942" s="109"/>
      <c r="AU942" s="109"/>
      <c r="AV942" s="109"/>
      <c r="AW942" s="109"/>
      <c r="AX942" s="109"/>
      <c r="AY942" s="109"/>
      <c r="AZ942" s="109"/>
      <c r="BA942" s="109"/>
      <c r="BB942" s="109"/>
      <c r="BC942" s="109"/>
      <c r="BD942" s="109"/>
      <c r="BF942" s="112"/>
      <c r="BG942" s="109"/>
      <c r="BH942" s="109"/>
      <c r="BI942" s="109"/>
      <c r="BJ942" s="109"/>
      <c r="BK942" s="109"/>
      <c r="BL942" s="109"/>
      <c r="BM942" s="109"/>
      <c r="BO942" s="173" t="n">
        <f aca="false">BO933</f>
        <v>1372</v>
      </c>
      <c r="BP942" s="174" t="s">
        <v>8496</v>
      </c>
      <c r="BQ942" s="3"/>
      <c r="BR942" s="3"/>
      <c r="BS942" s="3"/>
      <c r="CO942" s="173" t="n">
        <f aca="false">CO933</f>
        <v>1372</v>
      </c>
      <c r="CP942" s="174" t="s">
        <v>8496</v>
      </c>
      <c r="CQ942" s="3"/>
      <c r="CR942" s="3"/>
      <c r="CS942" s="3"/>
      <c r="DO942" s="173" t="n">
        <f aca="false">DO933</f>
        <v>1372</v>
      </c>
      <c r="DP942" s="174" t="s">
        <v>8496</v>
      </c>
      <c r="DQ942" s="3"/>
      <c r="DR942" s="3"/>
      <c r="DS942" s="3"/>
      <c r="EO942" s="173" t="n">
        <f aca="false">EO933</f>
        <v>1372</v>
      </c>
      <c r="EP942" s="174" t="s">
        <v>8496</v>
      </c>
      <c r="EQ942" s="3"/>
      <c r="ER942" s="3"/>
      <c r="ES942" s="3"/>
      <c r="FO942" s="173" t="n">
        <f aca="false">FO933</f>
        <v>1372</v>
      </c>
      <c r="FP942" s="174" t="s">
        <v>8496</v>
      </c>
      <c r="FQ942" s="3"/>
      <c r="FR942" s="3"/>
      <c r="FS942" s="3"/>
      <c r="GO942" s="173" t="n">
        <f aca="false">GO933</f>
        <v>1372</v>
      </c>
      <c r="GP942" s="174" t="s">
        <v>8496</v>
      </c>
      <c r="GQ942" s="3"/>
      <c r="GR942" s="3"/>
      <c r="GS942" s="3"/>
      <c r="HO942" s="173" t="n">
        <f aca="false">HO933</f>
        <v>1372</v>
      </c>
      <c r="HP942" s="174" t="s">
        <v>8496</v>
      </c>
      <c r="HQ942" s="3"/>
      <c r="HR942" s="3"/>
      <c r="HS942" s="3"/>
      <c r="IO942" s="173" t="n">
        <f aca="false">IO933</f>
        <v>1372</v>
      </c>
      <c r="IP942" s="174" t="s">
        <v>8496</v>
      </c>
      <c r="IQ942" s="3"/>
      <c r="IR942" s="3"/>
      <c r="IS942" s="3"/>
      <c r="JO942" s="173" t="n">
        <f aca="false">JO933</f>
        <v>1372</v>
      </c>
      <c r="JP942" s="174" t="s">
        <v>8496</v>
      </c>
      <c r="JQ942" s="3"/>
      <c r="JR942" s="3"/>
      <c r="JS942" s="3"/>
      <c r="KO942" s="173" t="n">
        <f aca="false">KO933</f>
        <v>1372</v>
      </c>
      <c r="KP942" s="174" t="s">
        <v>8496</v>
      </c>
      <c r="KQ942" s="3"/>
      <c r="KR942" s="3"/>
      <c r="KS942" s="3"/>
      <c r="LO942" s="173" t="n">
        <f aca="false">LO933</f>
        <v>1372</v>
      </c>
      <c r="LP942" s="174" t="s">
        <v>8496</v>
      </c>
      <c r="LQ942" s="3"/>
      <c r="LR942" s="3"/>
      <c r="LS942" s="3"/>
      <c r="MO942" s="173" t="n">
        <f aca="false">MO933</f>
        <v>1372</v>
      </c>
      <c r="MP942" s="174" t="s">
        <v>8496</v>
      </c>
      <c r="MQ942" s="3"/>
      <c r="MR942" s="3"/>
      <c r="MS942" s="3"/>
      <c r="NO942" s="173" t="n">
        <f aca="false">NO933</f>
        <v>1372</v>
      </c>
      <c r="NP942" s="174" t="s">
        <v>8496</v>
      </c>
      <c r="NQ942" s="3"/>
      <c r="NR942" s="3"/>
      <c r="NS942" s="3"/>
      <c r="OA942" s="5"/>
    </row>
    <row r="943" customFormat="false" ht="12.75" hidden="false" customHeight="false" outlineLevel="0" collapsed="false">
      <c r="C943" s="2"/>
      <c r="D943" s="3"/>
      <c r="F943" s="4"/>
      <c r="I943" s="5"/>
      <c r="AA943" s="1" t="n">
        <f aca="false">AA942+1</f>
        <v>1896</v>
      </c>
      <c r="AB943" s="111"/>
      <c r="AC943" s="109"/>
      <c r="AD943" s="109"/>
      <c r="AE943" s="109"/>
      <c r="AF943" s="109"/>
      <c r="AG943" s="109"/>
      <c r="AH943" s="109"/>
      <c r="AI943" s="109"/>
      <c r="AJ943" s="109"/>
      <c r="AK943" s="109"/>
      <c r="AL943" s="109"/>
      <c r="AM943" s="109"/>
      <c r="AN943" s="109"/>
      <c r="AO943" s="109"/>
      <c r="CO943" s="110"/>
      <c r="DO943" s="110"/>
      <c r="IO943" s="110"/>
      <c r="OA943" s="5"/>
    </row>
    <row r="944" customFormat="false" ht="12.75" hidden="false" customHeight="false" outlineLevel="0" collapsed="false">
      <c r="C944" s="2"/>
      <c r="D944" s="3"/>
      <c r="F944" s="4"/>
      <c r="I944" s="5"/>
      <c r="AA944" s="1" t="n">
        <f aca="false">AA943+1</f>
        <v>1897</v>
      </c>
      <c r="AB944" s="111"/>
      <c r="AC944" s="109"/>
      <c r="AD944" s="109"/>
      <c r="AE944" s="109"/>
      <c r="AF944" s="109"/>
      <c r="AG944" s="109"/>
      <c r="AH944" s="109"/>
      <c r="AI944" s="109"/>
      <c r="AJ944" s="109"/>
      <c r="AK944" s="109"/>
      <c r="AL944" s="109"/>
      <c r="AM944" s="109"/>
      <c r="AN944" s="109"/>
      <c r="AO944" s="109"/>
      <c r="CO944" s="110"/>
      <c r="DO944" s="110"/>
      <c r="OA944" s="5"/>
    </row>
    <row r="945" customFormat="false" ht="12.75" hidden="false" customHeight="false" outlineLevel="0" collapsed="false">
      <c r="A945" s="1" t="s">
        <v>8506</v>
      </c>
      <c r="C945" s="2"/>
      <c r="D945" s="3"/>
      <c r="F945" s="4"/>
      <c r="I945" s="5"/>
      <c r="AA945" s="1" t="n">
        <f aca="false">AA944+1</f>
        <v>1898</v>
      </c>
      <c r="AB945" s="111"/>
      <c r="AC945" s="109"/>
      <c r="AD945" s="109"/>
      <c r="AE945" s="109"/>
      <c r="AF945" s="109"/>
      <c r="AG945" s="109"/>
      <c r="AH945" s="109"/>
      <c r="AI945" s="109"/>
      <c r="AJ945" s="109"/>
      <c r="AK945" s="109"/>
      <c r="AL945" s="109"/>
      <c r="AM945" s="109"/>
      <c r="AN945" s="109"/>
      <c r="AO945" s="109"/>
      <c r="CO945" s="110"/>
      <c r="DO945" s="110"/>
      <c r="OA945" s="5"/>
    </row>
    <row r="946" customFormat="false" ht="12.75" hidden="false" customHeight="false" outlineLevel="0" collapsed="false">
      <c r="C946" s="2"/>
      <c r="D946" s="3"/>
      <c r="F946" s="4"/>
      <c r="I946" s="5"/>
      <c r="AA946" s="1" t="n">
        <f aca="false">AA945+1</f>
        <v>1899</v>
      </c>
      <c r="AB946" s="111"/>
      <c r="AC946" s="109"/>
      <c r="AD946" s="109"/>
      <c r="AE946" s="109"/>
      <c r="AF946" s="109"/>
      <c r="AG946" s="109"/>
      <c r="AH946" s="109"/>
      <c r="AI946" s="109"/>
      <c r="AJ946" s="109"/>
      <c r="AK946" s="109"/>
      <c r="AL946" s="109"/>
      <c r="AM946" s="109"/>
      <c r="AN946" s="109"/>
      <c r="AO946" s="109"/>
      <c r="DO946" s="110"/>
      <c r="OA946" s="5"/>
    </row>
    <row r="947" customFormat="false" ht="12.75" hidden="false" customHeight="false" outlineLevel="0" collapsed="false">
      <c r="A947" s="1" t="s">
        <v>8507</v>
      </c>
      <c r="C947" s="2"/>
      <c r="D947" s="3"/>
      <c r="F947" s="4"/>
      <c r="I947" s="5"/>
      <c r="AA947" s="1" t="n">
        <f aca="false">AA946+1</f>
        <v>1900</v>
      </c>
      <c r="AB947" s="111"/>
      <c r="AC947" s="109"/>
      <c r="AD947" s="109"/>
      <c r="AE947" s="109"/>
      <c r="AF947" s="109"/>
      <c r="AG947" s="109"/>
      <c r="AH947" s="109"/>
      <c r="AI947" s="109"/>
      <c r="AJ947" s="109"/>
      <c r="AK947" s="109"/>
      <c r="AL947" s="109"/>
      <c r="AM947" s="109"/>
      <c r="AN947" s="109"/>
      <c r="AO947" s="109"/>
      <c r="OA947" s="5"/>
    </row>
    <row r="948" customFormat="false" ht="12.75" hidden="false" customHeight="false" outlineLevel="0" collapsed="false">
      <c r="C948" s="2"/>
      <c r="D948" s="3"/>
      <c r="F948" s="4"/>
      <c r="I948" s="5"/>
      <c r="AA948" s="1" t="n">
        <f aca="false">AA947+1</f>
        <v>1901</v>
      </c>
      <c r="AB948" s="111"/>
      <c r="AC948" s="109"/>
      <c r="AD948" s="109"/>
      <c r="AE948" s="109"/>
      <c r="AF948" s="109"/>
      <c r="AG948" s="109"/>
      <c r="AH948" s="109"/>
      <c r="AI948" s="109"/>
      <c r="AJ948" s="109"/>
      <c r="AK948" s="109"/>
      <c r="AL948" s="109"/>
      <c r="AM948" s="109"/>
      <c r="AN948" s="109"/>
      <c r="AO948" s="109"/>
      <c r="OA948" s="5"/>
    </row>
    <row r="949" customFormat="false" ht="12.75" hidden="false" customHeight="false" outlineLevel="0" collapsed="false">
      <c r="C949" s="2"/>
      <c r="D949" s="3"/>
      <c r="F949" s="4"/>
      <c r="I949" s="5"/>
      <c r="AA949" s="1" t="n">
        <f aca="false">AA948+1</f>
        <v>1902</v>
      </c>
      <c r="AB949" s="111"/>
      <c r="AC949" s="109"/>
      <c r="AD949" s="109"/>
      <c r="AE949" s="109"/>
      <c r="AF949" s="109"/>
      <c r="AG949" s="109"/>
      <c r="AH949" s="109"/>
      <c r="AI949" s="109"/>
      <c r="AJ949" s="109"/>
      <c r="AK949" s="109"/>
      <c r="AL949" s="109"/>
      <c r="AM949" s="109"/>
      <c r="AN949" s="109"/>
      <c r="AO949" s="109"/>
      <c r="OA949" s="5"/>
    </row>
    <row r="950" customFormat="false" ht="12.75" hidden="false" customHeight="false" outlineLevel="0" collapsed="false">
      <c r="C950" s="2"/>
      <c r="D950" s="3"/>
      <c r="F950" s="4"/>
      <c r="I950" s="5"/>
      <c r="AA950" s="1" t="n">
        <f aca="false">AA949+1</f>
        <v>1903</v>
      </c>
      <c r="AB950" s="111"/>
      <c r="AC950" s="109"/>
      <c r="AD950" s="109"/>
      <c r="AE950" s="109"/>
      <c r="AF950" s="109"/>
      <c r="AG950" s="109"/>
      <c r="AH950" s="109"/>
      <c r="AI950" s="109"/>
      <c r="AJ950" s="109"/>
      <c r="AK950" s="109"/>
      <c r="AL950" s="109"/>
      <c r="AM950" s="109"/>
      <c r="AN950" s="109"/>
      <c r="AO950" s="109"/>
      <c r="OA950" s="5"/>
    </row>
    <row r="951" customFormat="false" ht="12.75" hidden="false" customHeight="false" outlineLevel="0" collapsed="false">
      <c r="C951" s="2"/>
      <c r="D951" s="3"/>
      <c r="F951" s="4"/>
      <c r="I951" s="5"/>
      <c r="AA951" s="1" t="n">
        <f aca="false">AA950+1</f>
        <v>1904</v>
      </c>
      <c r="AB951" s="111"/>
      <c r="AC951" s="109"/>
      <c r="AD951" s="109"/>
      <c r="AE951" s="109"/>
      <c r="AF951" s="109"/>
      <c r="AG951" s="109"/>
      <c r="AH951" s="109"/>
      <c r="AI951" s="109"/>
      <c r="AJ951" s="109"/>
      <c r="AK951" s="109"/>
      <c r="AL951" s="109"/>
      <c r="AM951" s="109"/>
      <c r="AN951" s="109"/>
      <c r="AO951" s="109"/>
      <c r="OA951" s="5"/>
    </row>
    <row r="952" customFormat="false" ht="12.75" hidden="false" customHeight="false" outlineLevel="0" collapsed="false">
      <c r="C952" s="2"/>
      <c r="D952" s="3"/>
      <c r="F952" s="4"/>
      <c r="I952" s="5"/>
      <c r="AA952" s="1" t="n">
        <f aca="false">AA951+1</f>
        <v>1905</v>
      </c>
      <c r="AB952" s="111"/>
      <c r="AC952" s="109"/>
      <c r="AD952" s="109"/>
      <c r="AE952" s="109"/>
      <c r="AF952" s="109"/>
      <c r="AG952" s="109"/>
      <c r="AH952" s="109"/>
      <c r="AI952" s="109"/>
      <c r="AJ952" s="109"/>
      <c r="AK952" s="109"/>
      <c r="AL952" s="109"/>
      <c r="AM952" s="109"/>
      <c r="AN952" s="109"/>
      <c r="AO952" s="109"/>
      <c r="OA952" s="5"/>
    </row>
    <row r="953" customFormat="false" ht="12.75" hidden="false" customHeight="false" outlineLevel="0" collapsed="false">
      <c r="C953" s="2"/>
      <c r="D953" s="3"/>
      <c r="F953" s="4"/>
      <c r="I953" s="5"/>
      <c r="AA953" s="1" t="n">
        <f aca="false">AA952+1</f>
        <v>1906</v>
      </c>
      <c r="AB953" s="111"/>
      <c r="AC953" s="109"/>
      <c r="AD953" s="109"/>
      <c r="AE953" s="109"/>
      <c r="AF953" s="109"/>
      <c r="AG953" s="109"/>
      <c r="AH953" s="109"/>
      <c r="AI953" s="109"/>
      <c r="AJ953" s="109"/>
      <c r="AK953" s="109"/>
      <c r="AL953" s="109"/>
      <c r="AM953" s="109"/>
      <c r="AN953" s="109"/>
      <c r="AO953" s="109"/>
      <c r="OA953" s="5"/>
    </row>
    <row r="954" customFormat="false" ht="12.75" hidden="false" customHeight="false" outlineLevel="0" collapsed="false">
      <c r="C954" s="2"/>
      <c r="D954" s="3"/>
      <c r="F954" s="4"/>
      <c r="I954" s="5"/>
      <c r="AA954" s="1" t="n">
        <f aca="false">AA953+1</f>
        <v>1907</v>
      </c>
      <c r="AB954" s="111"/>
      <c r="AC954" s="109"/>
      <c r="AD954" s="109"/>
      <c r="AE954" s="109"/>
      <c r="AF954" s="109"/>
      <c r="AG954" s="109"/>
      <c r="AH954" s="109"/>
      <c r="AI954" s="109"/>
      <c r="AJ954" s="109"/>
      <c r="AK954" s="109"/>
      <c r="AL954" s="109"/>
      <c r="AM954" s="109"/>
      <c r="AN954" s="109"/>
      <c r="AO954" s="109"/>
      <c r="OA954" s="5"/>
    </row>
    <row r="955" customFormat="false" ht="12.75" hidden="false" customHeight="false" outlineLevel="0" collapsed="false">
      <c r="C955" s="2"/>
      <c r="D955" s="3"/>
      <c r="F955" s="4"/>
      <c r="I955" s="5"/>
      <c r="AA955" s="1" t="n">
        <f aca="false">AA954+1</f>
        <v>1908</v>
      </c>
      <c r="AB955" s="111"/>
      <c r="AC955" s="109"/>
      <c r="AD955" s="109"/>
      <c r="AE955" s="109"/>
      <c r="AF955" s="109"/>
      <c r="AG955" s="109"/>
      <c r="AH955" s="109"/>
      <c r="AI955" s="109"/>
      <c r="AJ955" s="109"/>
      <c r="AK955" s="109"/>
      <c r="AL955" s="109"/>
      <c r="AM955" s="109"/>
      <c r="AN955" s="109"/>
      <c r="AO955" s="109"/>
      <c r="OA955" s="5"/>
    </row>
    <row r="956" customFormat="false" ht="12.75" hidden="false" customHeight="false" outlineLevel="0" collapsed="false">
      <c r="C956" s="2"/>
      <c r="D956" s="3"/>
      <c r="F956" s="4"/>
      <c r="I956" s="5"/>
      <c r="AA956" s="1" t="n">
        <f aca="false">AA955+1</f>
        <v>1909</v>
      </c>
      <c r="AB956" s="111"/>
      <c r="AC956" s="109"/>
      <c r="AD956" s="109"/>
      <c r="AE956" s="109"/>
      <c r="AF956" s="109"/>
      <c r="AG956" s="109"/>
      <c r="AH956" s="109"/>
      <c r="AI956" s="109"/>
      <c r="AJ956" s="109"/>
      <c r="AK956" s="109"/>
      <c r="AL956" s="109"/>
      <c r="AM956" s="109"/>
      <c r="AN956" s="109"/>
      <c r="AO956" s="109"/>
      <c r="OA956" s="5"/>
    </row>
    <row r="957" customFormat="false" ht="12.75" hidden="false" customHeight="false" outlineLevel="0" collapsed="false">
      <c r="C957" s="2"/>
      <c r="D957" s="3"/>
      <c r="F957" s="4"/>
      <c r="I957" s="5"/>
      <c r="AA957" s="1" t="n">
        <f aca="false">AA956+1</f>
        <v>1910</v>
      </c>
      <c r="AB957" s="111"/>
      <c r="AC957" s="109"/>
      <c r="AD957" s="109"/>
      <c r="AE957" s="109"/>
      <c r="AF957" s="109"/>
      <c r="AG957" s="109"/>
      <c r="AH957" s="109"/>
      <c r="AI957" s="109"/>
      <c r="AJ957" s="109"/>
      <c r="AK957" s="109"/>
      <c r="AL957" s="109"/>
      <c r="AM957" s="109"/>
      <c r="AN957" s="109"/>
      <c r="AO957" s="109"/>
      <c r="OA957" s="5"/>
    </row>
    <row r="958" customFormat="false" ht="12.75" hidden="false" customHeight="false" outlineLevel="0" collapsed="false">
      <c r="C958" s="2"/>
      <c r="D958" s="3"/>
      <c r="F958" s="4"/>
      <c r="I958" s="5"/>
      <c r="AA958" s="1" t="n">
        <f aca="false">AA957+1</f>
        <v>1911</v>
      </c>
      <c r="AB958" s="111"/>
      <c r="AC958" s="109"/>
      <c r="AD958" s="109"/>
      <c r="AE958" s="109"/>
      <c r="AF958" s="109"/>
      <c r="AG958" s="109"/>
      <c r="AH958" s="109"/>
      <c r="AI958" s="109"/>
      <c r="AJ958" s="109"/>
      <c r="AK958" s="109"/>
      <c r="AL958" s="109"/>
      <c r="AM958" s="109"/>
      <c r="AN958" s="109"/>
      <c r="AO958" s="109"/>
      <c r="OA958" s="5"/>
    </row>
    <row r="959" customFormat="false" ht="12.75" hidden="false" customHeight="false" outlineLevel="0" collapsed="false">
      <c r="C959" s="2"/>
      <c r="D959" s="3"/>
      <c r="F959" s="4"/>
      <c r="I959" s="5"/>
      <c r="AA959" s="1" t="n">
        <f aca="false">AA958+1</f>
        <v>1912</v>
      </c>
      <c r="AB959" s="111"/>
      <c r="AC959" s="109"/>
      <c r="AD959" s="109"/>
      <c r="AE959" s="109"/>
      <c r="AF959" s="109"/>
      <c r="AG959" s="109"/>
      <c r="AH959" s="109"/>
      <c r="AI959" s="109"/>
      <c r="AJ959" s="109"/>
      <c r="AK959" s="109"/>
      <c r="AL959" s="109"/>
      <c r="AM959" s="109"/>
      <c r="AN959" s="109"/>
      <c r="AO959" s="109"/>
      <c r="OA959" s="5"/>
    </row>
    <row r="960" customFormat="false" ht="12.75" hidden="false" customHeight="false" outlineLevel="0" collapsed="false">
      <c r="C960" s="2"/>
      <c r="D960" s="3"/>
      <c r="F960" s="4"/>
      <c r="I960" s="5"/>
      <c r="AA960" s="1" t="n">
        <f aca="false">AA959+1</f>
        <v>1913</v>
      </c>
      <c r="AB960" s="111"/>
      <c r="AC960" s="109"/>
      <c r="AD960" s="109"/>
      <c r="AE960" s="109"/>
      <c r="AF960" s="109"/>
      <c r="AG960" s="109"/>
      <c r="AH960" s="109"/>
      <c r="AI960" s="109"/>
      <c r="AJ960" s="109"/>
      <c r="AK960" s="109"/>
      <c r="AL960" s="109"/>
      <c r="AM960" s="109"/>
      <c r="AN960" s="109"/>
      <c r="AO960" s="109"/>
      <c r="OA960" s="5"/>
    </row>
    <row r="961" customFormat="false" ht="12.75" hidden="false" customHeight="false" outlineLevel="0" collapsed="false">
      <c r="C961" s="2"/>
      <c r="D961" s="3"/>
      <c r="F961" s="4"/>
      <c r="I961" s="5"/>
      <c r="AA961" s="1" t="n">
        <f aca="false">AA960+1</f>
        <v>1914</v>
      </c>
      <c r="AB961" s="111"/>
      <c r="AC961" s="109"/>
      <c r="AD961" s="109"/>
      <c r="AE961" s="109"/>
      <c r="AF961" s="109"/>
      <c r="AG961" s="109"/>
      <c r="AH961" s="109"/>
      <c r="AI961" s="109"/>
      <c r="AJ961" s="109"/>
      <c r="AK961" s="109"/>
      <c r="AL961" s="109"/>
      <c r="AM961" s="109"/>
      <c r="AN961" s="109"/>
      <c r="AO961" s="109"/>
      <c r="OA961" s="5"/>
    </row>
    <row r="962" customFormat="false" ht="12.75" hidden="false" customHeight="false" outlineLevel="0" collapsed="false">
      <c r="C962" s="2"/>
      <c r="D962" s="3"/>
      <c r="F962" s="4"/>
      <c r="I962" s="5"/>
      <c r="AA962" s="1" t="n">
        <f aca="false">AA961+1</f>
        <v>1915</v>
      </c>
      <c r="AB962" s="111"/>
      <c r="AC962" s="109"/>
      <c r="AD962" s="109"/>
      <c r="AE962" s="109"/>
      <c r="AF962" s="109"/>
      <c r="AG962" s="109"/>
      <c r="AH962" s="109"/>
      <c r="AI962" s="109"/>
      <c r="AJ962" s="109"/>
      <c r="AK962" s="109"/>
      <c r="AL962" s="109"/>
      <c r="AM962" s="109"/>
      <c r="AN962" s="109"/>
      <c r="AO962" s="109"/>
      <c r="OA962" s="5"/>
    </row>
    <row r="963" customFormat="false" ht="12.75" hidden="false" customHeight="false" outlineLevel="0" collapsed="false">
      <c r="C963" s="2"/>
      <c r="D963" s="3"/>
      <c r="F963" s="4"/>
      <c r="I963" s="5"/>
      <c r="AA963" s="1" t="n">
        <f aca="false">AA962+1</f>
        <v>1916</v>
      </c>
      <c r="AB963" s="111"/>
      <c r="AC963" s="109"/>
      <c r="AD963" s="109"/>
      <c r="AE963" s="109"/>
      <c r="AF963" s="109"/>
      <c r="AG963" s="109"/>
      <c r="AH963" s="109"/>
      <c r="AI963" s="109"/>
      <c r="AJ963" s="109"/>
      <c r="AK963" s="109"/>
      <c r="AL963" s="109"/>
      <c r="AM963" s="109"/>
      <c r="AN963" s="109"/>
      <c r="AO963" s="109"/>
      <c r="OA963" s="5"/>
    </row>
    <row r="964" customFormat="false" ht="12.75" hidden="false" customHeight="false" outlineLevel="0" collapsed="false">
      <c r="C964" s="2"/>
      <c r="D964" s="3"/>
      <c r="F964" s="4"/>
      <c r="I964" s="5"/>
      <c r="AA964" s="1" t="n">
        <f aca="false">AA963+1</f>
        <v>1917</v>
      </c>
      <c r="AB964" s="111"/>
      <c r="AC964" s="109"/>
      <c r="AD964" s="109"/>
      <c r="AE964" s="109"/>
      <c r="AF964" s="109"/>
      <c r="AG964" s="109"/>
      <c r="AH964" s="109"/>
      <c r="AI964" s="109"/>
      <c r="AJ964" s="109"/>
      <c r="AK964" s="109"/>
      <c r="AL964" s="109"/>
      <c r="AM964" s="109"/>
      <c r="AN964" s="109"/>
      <c r="AO964" s="109"/>
      <c r="OA964" s="5"/>
    </row>
    <row r="965" customFormat="false" ht="12.75" hidden="false" customHeight="false" outlineLevel="0" collapsed="false">
      <c r="C965" s="2"/>
      <c r="D965" s="3"/>
      <c r="F965" s="4"/>
      <c r="I965" s="5"/>
      <c r="AA965" s="1" t="n">
        <f aca="false">AA964+1</f>
        <v>1918</v>
      </c>
      <c r="AB965" s="111"/>
      <c r="AC965" s="109"/>
      <c r="AD965" s="109"/>
      <c r="AE965" s="109"/>
      <c r="AF965" s="109"/>
      <c r="AG965" s="109"/>
      <c r="AH965" s="109"/>
      <c r="AI965" s="109"/>
      <c r="AJ965" s="109"/>
      <c r="AK965" s="109"/>
      <c r="AL965" s="109"/>
      <c r="AM965" s="109"/>
      <c r="AN965" s="109"/>
      <c r="AO965" s="109"/>
      <c r="OA965" s="5"/>
    </row>
    <row r="966" customFormat="false" ht="12.75" hidden="false" customHeight="false" outlineLevel="0" collapsed="false">
      <c r="C966" s="2"/>
      <c r="D966" s="3"/>
      <c r="F966" s="4"/>
      <c r="I966" s="5"/>
      <c r="AA966" s="1" t="n">
        <f aca="false">AA965+1</f>
        <v>1919</v>
      </c>
      <c r="AB966" s="111"/>
      <c r="AC966" s="109"/>
      <c r="AD966" s="109"/>
      <c r="AE966" s="109"/>
      <c r="AF966" s="109"/>
      <c r="AG966" s="109"/>
      <c r="AH966" s="109"/>
      <c r="AI966" s="109"/>
      <c r="AJ966" s="109"/>
      <c r="AK966" s="109"/>
      <c r="AL966" s="109"/>
      <c r="AM966" s="109"/>
      <c r="AN966" s="109"/>
      <c r="AO966" s="109"/>
      <c r="OA966" s="5"/>
    </row>
    <row r="967" customFormat="false" ht="12.75" hidden="false" customHeight="false" outlineLevel="0" collapsed="false">
      <c r="C967" s="2"/>
      <c r="D967" s="3"/>
      <c r="F967" s="4"/>
      <c r="I967" s="5"/>
      <c r="AA967" s="1" t="n">
        <f aca="false">AA966+1</f>
        <v>1920</v>
      </c>
      <c r="AB967" s="111"/>
      <c r="AC967" s="109"/>
      <c r="AD967" s="109"/>
      <c r="AE967" s="109"/>
      <c r="AF967" s="109"/>
      <c r="AG967" s="109"/>
      <c r="AH967" s="109"/>
      <c r="AI967" s="109"/>
      <c r="AJ967" s="109"/>
      <c r="AK967" s="109"/>
      <c r="AL967" s="109"/>
      <c r="AM967" s="109"/>
      <c r="AN967" s="109"/>
      <c r="AO967" s="109"/>
      <c r="OA967" s="5"/>
    </row>
    <row r="968" customFormat="false" ht="12.75" hidden="false" customHeight="false" outlineLevel="0" collapsed="false">
      <c r="C968" s="2"/>
      <c r="D968" s="3"/>
      <c r="F968" s="4"/>
      <c r="I968" s="5"/>
      <c r="AA968" s="1" t="n">
        <f aca="false">AA967+1</f>
        <v>1921</v>
      </c>
      <c r="AB968" s="111"/>
      <c r="AC968" s="109"/>
      <c r="AD968" s="109"/>
      <c r="AE968" s="109"/>
      <c r="AF968" s="109"/>
      <c r="AG968" s="109"/>
      <c r="AH968" s="109"/>
      <c r="AI968" s="109"/>
      <c r="AJ968" s="109"/>
      <c r="AK968" s="109"/>
      <c r="AL968" s="109"/>
      <c r="AM968" s="109"/>
      <c r="AN968" s="109"/>
      <c r="AO968" s="109"/>
      <c r="OA968" s="5"/>
    </row>
    <row r="969" customFormat="false" ht="12.75" hidden="false" customHeight="false" outlineLevel="0" collapsed="false">
      <c r="C969" s="2"/>
      <c r="D969" s="3"/>
      <c r="F969" s="4"/>
      <c r="I969" s="5"/>
      <c r="AA969" s="1" t="n">
        <f aca="false">AA968+1</f>
        <v>1922</v>
      </c>
      <c r="AB969" s="111"/>
      <c r="AC969" s="109"/>
      <c r="AD969" s="109"/>
      <c r="AE969" s="109"/>
      <c r="AF969" s="109"/>
      <c r="AG969" s="109"/>
      <c r="AH969" s="109"/>
      <c r="AI969" s="109"/>
      <c r="AJ969" s="109"/>
      <c r="AK969" s="109"/>
      <c r="AL969" s="109"/>
      <c r="AM969" s="109"/>
      <c r="AN969" s="109"/>
      <c r="AO969" s="109"/>
      <c r="OA969" s="5"/>
    </row>
    <row r="970" customFormat="false" ht="12.75" hidden="false" customHeight="false" outlineLevel="0" collapsed="false">
      <c r="C970" s="2"/>
      <c r="D970" s="3"/>
      <c r="F970" s="4"/>
      <c r="I970" s="5"/>
      <c r="AA970" s="1" t="n">
        <f aca="false">AA969+1</f>
        <v>1923</v>
      </c>
      <c r="AB970" s="111"/>
      <c r="AC970" s="109"/>
      <c r="AD970" s="109"/>
      <c r="AE970" s="109"/>
      <c r="AF970" s="109"/>
      <c r="AG970" s="109"/>
      <c r="AH970" s="109"/>
      <c r="AI970" s="109"/>
      <c r="AJ970" s="109"/>
      <c r="AK970" s="109"/>
      <c r="AL970" s="109"/>
      <c r="AM970" s="109"/>
      <c r="AN970" s="109"/>
      <c r="AO970" s="109"/>
      <c r="OA970" s="5"/>
    </row>
    <row r="971" customFormat="false" ht="12.75" hidden="false" customHeight="false" outlineLevel="0" collapsed="false">
      <c r="C971" s="2"/>
      <c r="D971" s="3"/>
      <c r="F971" s="4"/>
      <c r="I971" s="5"/>
      <c r="AA971" s="1" t="n">
        <f aca="false">AA970+1</f>
        <v>1924</v>
      </c>
      <c r="AB971" s="111"/>
      <c r="AC971" s="109"/>
      <c r="AD971" s="109"/>
      <c r="AE971" s="109"/>
      <c r="AF971" s="109"/>
      <c r="AG971" s="109"/>
      <c r="AH971" s="109"/>
      <c r="AI971" s="109"/>
      <c r="AJ971" s="109"/>
      <c r="AK971" s="109"/>
      <c r="AL971" s="109"/>
      <c r="AM971" s="109"/>
      <c r="AN971" s="109"/>
      <c r="AO971" s="109"/>
      <c r="OA971" s="5"/>
    </row>
    <row r="972" customFormat="false" ht="12.75" hidden="false" customHeight="false" outlineLevel="0" collapsed="false">
      <c r="C972" s="2"/>
      <c r="D972" s="3"/>
      <c r="F972" s="4"/>
      <c r="I972" s="5"/>
      <c r="AA972" s="1" t="n">
        <f aca="false">AA971+1</f>
        <v>1925</v>
      </c>
      <c r="AB972" s="111"/>
      <c r="AC972" s="109"/>
      <c r="AD972" s="109"/>
      <c r="AE972" s="109"/>
      <c r="AF972" s="109"/>
      <c r="AG972" s="109"/>
      <c r="AH972" s="109"/>
      <c r="AI972" s="109"/>
      <c r="AJ972" s="109"/>
      <c r="AK972" s="109"/>
      <c r="AL972" s="109"/>
      <c r="AM972" s="109"/>
      <c r="AN972" s="109"/>
      <c r="AO972" s="109"/>
      <c r="OA972" s="5"/>
    </row>
    <row r="973" customFormat="false" ht="12.75" hidden="false" customHeight="false" outlineLevel="0" collapsed="false">
      <c r="C973" s="2"/>
      <c r="D973" s="3"/>
      <c r="F973" s="4"/>
      <c r="I973" s="5"/>
      <c r="AA973" s="1" t="n">
        <f aca="false">AA972+1</f>
        <v>1926</v>
      </c>
      <c r="AB973" s="111"/>
      <c r="AC973" s="109"/>
      <c r="AD973" s="109"/>
      <c r="AE973" s="109"/>
      <c r="AF973" s="109"/>
      <c r="AG973" s="109"/>
      <c r="AH973" s="109"/>
      <c r="AI973" s="109"/>
      <c r="AJ973" s="109"/>
      <c r="AK973" s="109"/>
      <c r="AL973" s="109"/>
      <c r="AM973" s="109"/>
      <c r="AN973" s="109"/>
      <c r="AO973" s="109"/>
      <c r="OA973" s="5"/>
    </row>
    <row r="974" customFormat="false" ht="12.75" hidden="false" customHeight="false" outlineLevel="0" collapsed="false">
      <c r="C974" s="2"/>
      <c r="D974" s="3"/>
      <c r="F974" s="4"/>
      <c r="I974" s="5"/>
      <c r="AA974" s="1" t="n">
        <f aca="false">AA973+1</f>
        <v>1927</v>
      </c>
      <c r="AB974" s="111"/>
      <c r="AC974" s="109"/>
      <c r="AD974" s="109"/>
      <c r="AE974" s="109"/>
      <c r="AF974" s="109"/>
      <c r="AG974" s="109"/>
      <c r="AH974" s="109"/>
      <c r="AI974" s="109"/>
      <c r="AJ974" s="109"/>
      <c r="AK974" s="109"/>
      <c r="AL974" s="109"/>
      <c r="AM974" s="109"/>
      <c r="AN974" s="109"/>
      <c r="AO974" s="109"/>
      <c r="OA974" s="5"/>
    </row>
    <row r="975" customFormat="false" ht="12.75" hidden="false" customHeight="false" outlineLevel="0" collapsed="false">
      <c r="C975" s="2"/>
      <c r="D975" s="3"/>
      <c r="F975" s="4"/>
      <c r="I975" s="5"/>
      <c r="AA975" s="1" t="n">
        <f aca="false">AA974+1</f>
        <v>1928</v>
      </c>
      <c r="AB975" s="111"/>
      <c r="AC975" s="109"/>
      <c r="AD975" s="109"/>
      <c r="AE975" s="109"/>
      <c r="AF975" s="109"/>
      <c r="AG975" s="109"/>
      <c r="AH975" s="109"/>
      <c r="AI975" s="109"/>
      <c r="AJ975" s="109"/>
      <c r="AK975" s="109"/>
      <c r="AL975" s="109"/>
      <c r="AM975" s="109"/>
      <c r="AN975" s="109"/>
      <c r="AO975" s="109"/>
      <c r="OA975" s="5"/>
    </row>
    <row r="976" customFormat="false" ht="12.75" hidden="false" customHeight="false" outlineLevel="0" collapsed="false">
      <c r="C976" s="2"/>
      <c r="D976" s="3"/>
      <c r="F976" s="4"/>
      <c r="I976" s="5"/>
      <c r="AA976" s="1" t="n">
        <f aca="false">AA975+1</f>
        <v>1929</v>
      </c>
      <c r="AB976" s="111"/>
      <c r="AC976" s="109"/>
      <c r="AD976" s="109"/>
      <c r="AE976" s="109"/>
      <c r="AF976" s="109"/>
      <c r="AG976" s="109"/>
      <c r="AH976" s="109"/>
      <c r="AI976" s="109"/>
      <c r="AJ976" s="109"/>
      <c r="AK976" s="109"/>
      <c r="AL976" s="109"/>
      <c r="AM976" s="109"/>
      <c r="AN976" s="109"/>
      <c r="AO976" s="109"/>
      <c r="OA976" s="5"/>
    </row>
    <row r="977" customFormat="false" ht="12.75" hidden="false" customHeight="false" outlineLevel="0" collapsed="false">
      <c r="C977" s="2"/>
      <c r="D977" s="3"/>
      <c r="F977" s="4"/>
      <c r="I977" s="5"/>
      <c r="AA977" s="1" t="n">
        <f aca="false">AA976+1</f>
        <v>1930</v>
      </c>
      <c r="AB977" s="111"/>
      <c r="AC977" s="109"/>
      <c r="AD977" s="109"/>
      <c r="AE977" s="109"/>
      <c r="AF977" s="109"/>
      <c r="AG977" s="109"/>
      <c r="AH977" s="109"/>
      <c r="AI977" s="109"/>
      <c r="AJ977" s="109"/>
      <c r="AK977" s="109"/>
      <c r="AL977" s="109"/>
      <c r="AM977" s="109"/>
      <c r="AN977" s="109"/>
      <c r="AO977" s="109"/>
      <c r="OA977" s="5"/>
    </row>
    <row r="978" customFormat="false" ht="12.75" hidden="false" customHeight="false" outlineLevel="0" collapsed="false">
      <c r="C978" s="2"/>
      <c r="D978" s="3"/>
      <c r="F978" s="4"/>
      <c r="I978" s="5"/>
      <c r="AA978" s="1" t="n">
        <f aca="false">AA977+1</f>
        <v>1931</v>
      </c>
      <c r="AB978" s="111"/>
      <c r="AC978" s="109"/>
      <c r="AD978" s="109"/>
      <c r="AE978" s="109"/>
      <c r="AF978" s="109"/>
      <c r="AG978" s="109"/>
      <c r="AH978" s="109"/>
      <c r="AI978" s="109"/>
      <c r="AJ978" s="109"/>
      <c r="AK978" s="109"/>
      <c r="AL978" s="109"/>
      <c r="AM978" s="109"/>
      <c r="AN978" s="109"/>
      <c r="AO978" s="109"/>
      <c r="OA978" s="5"/>
    </row>
    <row r="979" customFormat="false" ht="12.75" hidden="false" customHeight="false" outlineLevel="0" collapsed="false">
      <c r="C979" s="2"/>
      <c r="D979" s="3"/>
      <c r="F979" s="4"/>
      <c r="I979" s="5"/>
      <c r="AA979" s="1" t="n">
        <f aca="false">AA978+1</f>
        <v>1932</v>
      </c>
      <c r="AB979" s="111"/>
      <c r="AC979" s="109"/>
      <c r="AD979" s="109"/>
      <c r="AE979" s="109"/>
      <c r="AF979" s="109"/>
      <c r="AG979" s="109"/>
      <c r="AH979" s="109"/>
      <c r="AI979" s="109"/>
      <c r="AJ979" s="109"/>
      <c r="AK979" s="109"/>
      <c r="AL979" s="109"/>
      <c r="AM979" s="109"/>
      <c r="AN979" s="109"/>
      <c r="AO979" s="109"/>
      <c r="OA979" s="5"/>
    </row>
    <row r="980" customFormat="false" ht="12.75" hidden="false" customHeight="false" outlineLevel="0" collapsed="false">
      <c r="C980" s="2"/>
      <c r="D980" s="3"/>
      <c r="F980" s="4"/>
      <c r="I980" s="5"/>
      <c r="AA980" s="1" t="n">
        <f aca="false">AA979+1</f>
        <v>1933</v>
      </c>
      <c r="AB980" s="111"/>
      <c r="AC980" s="109"/>
      <c r="AD980" s="109"/>
      <c r="AE980" s="109"/>
      <c r="AF980" s="109"/>
      <c r="AG980" s="109"/>
      <c r="AH980" s="109"/>
      <c r="AI980" s="109"/>
      <c r="AJ980" s="109"/>
      <c r="AK980" s="109"/>
      <c r="AL980" s="109"/>
      <c r="AM980" s="109"/>
      <c r="AN980" s="109"/>
      <c r="AO980" s="109"/>
      <c r="OA980" s="5"/>
    </row>
    <row r="981" customFormat="false" ht="12.75" hidden="false" customHeight="false" outlineLevel="0" collapsed="false">
      <c r="C981" s="2"/>
      <c r="D981" s="3"/>
      <c r="F981" s="4"/>
      <c r="I981" s="5"/>
      <c r="AA981" s="1" t="n">
        <f aca="false">AA980+1</f>
        <v>1934</v>
      </c>
      <c r="AB981" s="111"/>
      <c r="AC981" s="109"/>
      <c r="AD981" s="109"/>
      <c r="AE981" s="109"/>
      <c r="AF981" s="109"/>
      <c r="AG981" s="109"/>
      <c r="AH981" s="109"/>
      <c r="AI981" s="109"/>
      <c r="AJ981" s="109"/>
      <c r="AK981" s="109"/>
      <c r="AL981" s="109"/>
      <c r="AM981" s="109"/>
      <c r="AN981" s="109"/>
      <c r="AO981" s="109"/>
      <c r="OA981" s="5"/>
    </row>
    <row r="982" customFormat="false" ht="12.75" hidden="false" customHeight="false" outlineLevel="0" collapsed="false">
      <c r="C982" s="2"/>
      <c r="D982" s="3"/>
      <c r="F982" s="4"/>
      <c r="I982" s="5"/>
      <c r="AA982" s="1" t="n">
        <f aca="false">AA981+1</f>
        <v>1935</v>
      </c>
      <c r="AB982" s="111"/>
      <c r="AC982" s="109"/>
      <c r="AD982" s="109"/>
      <c r="AE982" s="109"/>
      <c r="AF982" s="109"/>
      <c r="AG982" s="109"/>
      <c r="AH982" s="109"/>
      <c r="AI982" s="109"/>
      <c r="AJ982" s="109"/>
      <c r="AK982" s="109"/>
      <c r="AL982" s="109"/>
      <c r="AM982" s="109"/>
      <c r="AN982" s="109"/>
      <c r="AO982" s="109"/>
      <c r="OA982" s="5"/>
    </row>
    <row r="983" customFormat="false" ht="12.75" hidden="false" customHeight="false" outlineLevel="0" collapsed="false">
      <c r="C983" s="2"/>
      <c r="D983" s="3"/>
      <c r="F983" s="4"/>
      <c r="I983" s="5"/>
      <c r="AA983" s="1" t="n">
        <f aca="false">AA982+1</f>
        <v>1936</v>
      </c>
      <c r="AB983" s="111"/>
      <c r="AC983" s="109"/>
      <c r="AD983" s="109"/>
      <c r="AE983" s="109"/>
      <c r="AF983" s="109"/>
      <c r="AG983" s="109"/>
      <c r="AH983" s="109"/>
      <c r="AI983" s="109"/>
      <c r="AJ983" s="109"/>
      <c r="AK983" s="109"/>
      <c r="AL983" s="109"/>
      <c r="AM983" s="109"/>
      <c r="AN983" s="109"/>
      <c r="AO983" s="109"/>
      <c r="OA983" s="5"/>
    </row>
    <row r="984" customFormat="false" ht="12.75" hidden="false" customHeight="false" outlineLevel="0" collapsed="false">
      <c r="C984" s="2"/>
      <c r="D984" s="3"/>
      <c r="F984" s="4"/>
      <c r="I984" s="5"/>
      <c r="AA984" s="1" t="n">
        <f aca="false">AA983+1</f>
        <v>1937</v>
      </c>
      <c r="AB984" s="111"/>
      <c r="AC984" s="109"/>
      <c r="AD984" s="109"/>
      <c r="AE984" s="109"/>
      <c r="AF984" s="109"/>
      <c r="AG984" s="109"/>
      <c r="AH984" s="109"/>
      <c r="AI984" s="109"/>
      <c r="AJ984" s="109"/>
      <c r="AK984" s="109"/>
      <c r="AL984" s="109"/>
      <c r="AM984" s="109"/>
      <c r="AN984" s="109"/>
      <c r="AO984" s="109"/>
      <c r="OA984" s="5"/>
    </row>
    <row r="985" customFormat="false" ht="12.75" hidden="false" customHeight="false" outlineLevel="0" collapsed="false">
      <c r="C985" s="2"/>
      <c r="D985" s="3"/>
      <c r="F985" s="4"/>
      <c r="I985" s="5"/>
      <c r="AA985" s="1" t="n">
        <f aca="false">AA984+1</f>
        <v>1938</v>
      </c>
      <c r="AB985" s="111"/>
      <c r="AC985" s="109"/>
      <c r="AD985" s="109"/>
      <c r="AE985" s="109"/>
      <c r="AF985" s="109"/>
      <c r="AG985" s="109"/>
      <c r="AH985" s="109"/>
      <c r="AI985" s="109"/>
      <c r="AJ985" s="109"/>
      <c r="AK985" s="109"/>
      <c r="AL985" s="109"/>
      <c r="AM985" s="109"/>
      <c r="AN985" s="109"/>
      <c r="AO985" s="109"/>
      <c r="OA985" s="5"/>
    </row>
    <row r="986" customFormat="false" ht="12.75" hidden="false" customHeight="false" outlineLevel="0" collapsed="false">
      <c r="C986" s="2"/>
      <c r="D986" s="3"/>
      <c r="F986" s="4"/>
      <c r="I986" s="5"/>
      <c r="AA986" s="1" t="n">
        <f aca="false">AA985+1</f>
        <v>1939</v>
      </c>
      <c r="AB986" s="111"/>
      <c r="AC986" s="109"/>
      <c r="AD986" s="109"/>
      <c r="AE986" s="109"/>
      <c r="AF986" s="109"/>
      <c r="AG986" s="109"/>
      <c r="AH986" s="109"/>
      <c r="AI986" s="109"/>
      <c r="AJ986" s="109"/>
      <c r="AK986" s="109"/>
      <c r="AL986" s="109"/>
      <c r="AM986" s="109"/>
      <c r="AN986" s="109"/>
      <c r="AO986" s="109"/>
      <c r="OA986" s="5"/>
    </row>
    <row r="987" customFormat="false" ht="12.75" hidden="false" customHeight="false" outlineLevel="0" collapsed="false">
      <c r="C987" s="2"/>
      <c r="D987" s="3"/>
      <c r="F987" s="4"/>
      <c r="I987" s="5"/>
      <c r="AA987" s="1" t="n">
        <f aca="false">AA986+1</f>
        <v>1940</v>
      </c>
      <c r="AB987" s="111"/>
      <c r="AC987" s="109"/>
      <c r="AD987" s="109"/>
      <c r="AE987" s="109"/>
      <c r="AF987" s="109"/>
      <c r="AG987" s="109"/>
      <c r="AH987" s="109"/>
      <c r="AI987" s="109"/>
      <c r="AJ987" s="109"/>
      <c r="AK987" s="109"/>
      <c r="AL987" s="109"/>
      <c r="AM987" s="109"/>
      <c r="AN987" s="109"/>
      <c r="AO987" s="109"/>
      <c r="OA987" s="5"/>
    </row>
    <row r="988" customFormat="false" ht="12.75" hidden="false" customHeight="false" outlineLevel="0" collapsed="false">
      <c r="C988" s="2"/>
      <c r="D988" s="3"/>
      <c r="F988" s="4"/>
      <c r="I988" s="5"/>
      <c r="AA988" s="1" t="n">
        <f aca="false">AA987+1</f>
        <v>1941</v>
      </c>
      <c r="AB988" s="111"/>
      <c r="AC988" s="109"/>
      <c r="AD988" s="109"/>
      <c r="AE988" s="109"/>
      <c r="AF988" s="109"/>
      <c r="AG988" s="109"/>
      <c r="AH988" s="109"/>
      <c r="AI988" s="109"/>
      <c r="AJ988" s="109"/>
      <c r="AK988" s="109"/>
      <c r="AL988" s="109"/>
      <c r="AM988" s="109"/>
      <c r="AN988" s="109"/>
      <c r="AO988" s="109"/>
      <c r="OA988" s="5"/>
    </row>
    <row r="989" customFormat="false" ht="12.75" hidden="false" customHeight="false" outlineLevel="0" collapsed="false">
      <c r="C989" s="2"/>
      <c r="D989" s="3"/>
      <c r="F989" s="4"/>
      <c r="I989" s="5"/>
      <c r="AA989" s="1" t="n">
        <f aca="false">AA988+1</f>
        <v>1942</v>
      </c>
      <c r="AB989" s="111"/>
      <c r="AC989" s="109"/>
      <c r="AD989" s="109"/>
      <c r="AE989" s="109"/>
      <c r="AF989" s="109"/>
      <c r="AG989" s="109"/>
      <c r="AH989" s="109"/>
      <c r="AI989" s="109"/>
      <c r="AJ989" s="109"/>
      <c r="AK989" s="109"/>
      <c r="AL989" s="109"/>
      <c r="AM989" s="109"/>
      <c r="AN989" s="109"/>
      <c r="AO989" s="109"/>
      <c r="OA989" s="5"/>
    </row>
    <row r="990" customFormat="false" ht="12.75" hidden="false" customHeight="false" outlineLevel="0" collapsed="false">
      <c r="C990" s="2"/>
      <c r="D990" s="3"/>
      <c r="F990" s="4"/>
      <c r="I990" s="5"/>
      <c r="AA990" s="1" t="n">
        <f aca="false">AA989+1</f>
        <v>1943</v>
      </c>
      <c r="AB990" s="111"/>
      <c r="AC990" s="109"/>
      <c r="AD990" s="109"/>
      <c r="AE990" s="109"/>
      <c r="AF990" s="109"/>
      <c r="AG990" s="109"/>
      <c r="AH990" s="109"/>
      <c r="AI990" s="109"/>
      <c r="AJ990" s="109"/>
      <c r="AK990" s="109"/>
      <c r="AL990" s="109"/>
      <c r="AM990" s="109"/>
      <c r="AN990" s="109"/>
      <c r="AO990" s="109"/>
      <c r="OA990" s="5"/>
    </row>
    <row r="991" customFormat="false" ht="12.75" hidden="false" customHeight="false" outlineLevel="0" collapsed="false">
      <c r="C991" s="2"/>
      <c r="D991" s="3"/>
      <c r="F991" s="4"/>
      <c r="I991" s="5"/>
      <c r="AA991" s="1" t="n">
        <f aca="false">AA990+1</f>
        <v>1944</v>
      </c>
      <c r="AB991" s="111"/>
      <c r="AC991" s="109"/>
      <c r="AD991" s="109"/>
      <c r="AE991" s="109"/>
      <c r="AF991" s="109"/>
      <c r="AG991" s="109"/>
      <c r="AH991" s="109"/>
      <c r="AI991" s="109"/>
      <c r="AJ991" s="109"/>
      <c r="AK991" s="109"/>
      <c r="AL991" s="109"/>
      <c r="AM991" s="109"/>
      <c r="AN991" s="109"/>
      <c r="AO991" s="109"/>
      <c r="OA991" s="5"/>
    </row>
    <row r="992" customFormat="false" ht="12.75" hidden="false" customHeight="false" outlineLevel="0" collapsed="false">
      <c r="C992" s="2"/>
      <c r="D992" s="3"/>
      <c r="F992" s="4"/>
      <c r="I992" s="5"/>
      <c r="AA992" s="1" t="n">
        <f aca="false">AA991+1</f>
        <v>1945</v>
      </c>
      <c r="AB992" s="111"/>
      <c r="AC992" s="109"/>
      <c r="AD992" s="109"/>
      <c r="AE992" s="109"/>
      <c r="AF992" s="109"/>
      <c r="AG992" s="109"/>
      <c r="AH992" s="109"/>
      <c r="AI992" s="109"/>
      <c r="AJ992" s="109"/>
      <c r="AK992" s="109"/>
      <c r="AL992" s="109"/>
      <c r="AM992" s="109"/>
      <c r="AN992" s="109"/>
      <c r="AO992" s="109"/>
      <c r="OA992" s="5"/>
    </row>
    <row r="993" customFormat="false" ht="12.75" hidden="false" customHeight="false" outlineLevel="0" collapsed="false">
      <c r="C993" s="2"/>
      <c r="D993" s="3"/>
      <c r="F993" s="4"/>
      <c r="I993" s="5"/>
      <c r="AA993" s="1" t="n">
        <f aca="false">AA992+1</f>
        <v>1946</v>
      </c>
      <c r="AB993" s="111"/>
      <c r="AC993" s="109"/>
      <c r="AD993" s="109"/>
      <c r="AE993" s="109"/>
      <c r="AF993" s="109"/>
      <c r="AG993" s="109"/>
      <c r="AH993" s="109"/>
      <c r="AI993" s="109"/>
      <c r="AJ993" s="109"/>
      <c r="AK993" s="109"/>
      <c r="AL993" s="109"/>
      <c r="AM993" s="109"/>
      <c r="AN993" s="109"/>
      <c r="AO993" s="109"/>
      <c r="OA993" s="5"/>
    </row>
    <row r="994" customFormat="false" ht="12.75" hidden="false" customHeight="false" outlineLevel="0" collapsed="false">
      <c r="C994" s="2"/>
      <c r="D994" s="3"/>
      <c r="F994" s="4"/>
      <c r="I994" s="5"/>
      <c r="AA994" s="1" t="n">
        <f aca="false">AA993+1</f>
        <v>1947</v>
      </c>
      <c r="AB994" s="111"/>
      <c r="AC994" s="109"/>
      <c r="AD994" s="109"/>
      <c r="AE994" s="109"/>
      <c r="AF994" s="109"/>
      <c r="AG994" s="109"/>
      <c r="AH994" s="109"/>
      <c r="AI994" s="109"/>
      <c r="AJ994" s="109"/>
      <c r="AK994" s="109"/>
      <c r="AL994" s="109"/>
      <c r="AM994" s="109"/>
      <c r="AN994" s="109"/>
      <c r="AO994" s="109"/>
      <c r="OA994" s="5"/>
    </row>
    <row r="995" customFormat="false" ht="12.75" hidden="false" customHeight="false" outlineLevel="0" collapsed="false">
      <c r="C995" s="2"/>
      <c r="D995" s="3"/>
      <c r="F995" s="4"/>
      <c r="I995" s="5"/>
      <c r="AA995" s="1" t="n">
        <f aca="false">AA994+1</f>
        <v>1948</v>
      </c>
      <c r="AB995" s="111"/>
      <c r="AC995" s="109"/>
      <c r="AD995" s="109"/>
      <c r="AE995" s="109"/>
      <c r="AF995" s="109"/>
      <c r="AG995" s="109"/>
      <c r="AH995" s="109"/>
      <c r="AI995" s="109"/>
      <c r="AJ995" s="109"/>
      <c r="AK995" s="109"/>
      <c r="AL995" s="109"/>
      <c r="AM995" s="109"/>
      <c r="AN995" s="109"/>
      <c r="AO995" s="109"/>
      <c r="OA995" s="5"/>
    </row>
    <row r="996" customFormat="false" ht="12.75" hidden="false" customHeight="false" outlineLevel="0" collapsed="false">
      <c r="C996" s="2"/>
      <c r="D996" s="3"/>
      <c r="F996" s="4"/>
      <c r="I996" s="5"/>
      <c r="AA996" s="1" t="n">
        <f aca="false">AA995+1</f>
        <v>1949</v>
      </c>
      <c r="AB996" s="111"/>
      <c r="AC996" s="109"/>
      <c r="AD996" s="109"/>
      <c r="AE996" s="109"/>
      <c r="AF996" s="109"/>
      <c r="AG996" s="109"/>
      <c r="AH996" s="109"/>
      <c r="AI996" s="109"/>
      <c r="AJ996" s="109"/>
      <c r="AK996" s="109"/>
      <c r="AL996" s="109"/>
      <c r="AM996" s="109"/>
      <c r="AN996" s="109"/>
      <c r="AO996" s="109"/>
      <c r="OA996" s="5"/>
    </row>
    <row r="997" customFormat="false" ht="12.75" hidden="false" customHeight="false" outlineLevel="0" collapsed="false">
      <c r="C997" s="2"/>
      <c r="D997" s="3"/>
      <c r="F997" s="4"/>
      <c r="I997" s="5"/>
      <c r="AA997" s="1" t="n">
        <f aca="false">AA996+1</f>
        <v>1950</v>
      </c>
      <c r="AB997" s="111"/>
      <c r="AC997" s="109"/>
      <c r="AD997" s="109"/>
      <c r="AE997" s="109"/>
      <c r="AF997" s="109"/>
      <c r="AG997" s="109"/>
      <c r="AH997" s="109"/>
      <c r="AI997" s="109"/>
      <c r="AJ997" s="109"/>
      <c r="AK997" s="109"/>
      <c r="AL997" s="109"/>
      <c r="AM997" s="109"/>
      <c r="AN997" s="109"/>
      <c r="AO997" s="109"/>
      <c r="OA997" s="5"/>
    </row>
    <row r="998" customFormat="false" ht="12.75" hidden="false" customHeight="false" outlineLevel="0" collapsed="false">
      <c r="C998" s="2"/>
      <c r="D998" s="3"/>
      <c r="F998" s="4"/>
      <c r="I998" s="5"/>
      <c r="AA998" s="1" t="n">
        <f aca="false">AA997+1</f>
        <v>1951</v>
      </c>
      <c r="AB998" s="111"/>
      <c r="AC998" s="109"/>
      <c r="AD998" s="109"/>
      <c r="AE998" s="109"/>
      <c r="AF998" s="109"/>
      <c r="AG998" s="109"/>
      <c r="AH998" s="109"/>
      <c r="AI998" s="109"/>
      <c r="AJ998" s="109"/>
      <c r="AK998" s="109"/>
      <c r="AL998" s="109"/>
      <c r="AM998" s="109"/>
      <c r="AN998" s="109"/>
      <c r="AO998" s="109"/>
      <c r="AR998" s="1"/>
      <c r="OA998" s="5"/>
    </row>
    <row r="999" customFormat="false" ht="12.75" hidden="false" customHeight="false" outlineLevel="0" collapsed="false">
      <c r="C999" s="2"/>
      <c r="D999" s="3"/>
      <c r="F999" s="4"/>
      <c r="I999" s="5"/>
      <c r="AA999" s="1" t="n">
        <f aca="false">AA998+1</f>
        <v>1952</v>
      </c>
      <c r="AB999" s="111"/>
      <c r="AC999" s="109"/>
      <c r="AD999" s="109"/>
      <c r="AE999" s="109"/>
      <c r="AF999" s="109"/>
      <c r="AG999" s="109"/>
      <c r="AH999" s="109"/>
      <c r="AI999" s="109"/>
      <c r="AJ999" s="109"/>
      <c r="AK999" s="109"/>
      <c r="AL999" s="109"/>
      <c r="AM999" s="109"/>
      <c r="AN999" s="109"/>
      <c r="AO999" s="109"/>
      <c r="OA999" s="5"/>
    </row>
    <row r="1000" customFormat="false" ht="12.75" hidden="false" customHeight="false" outlineLevel="0" collapsed="false">
      <c r="C1000" s="2"/>
      <c r="D1000" s="3"/>
      <c r="F1000" s="4"/>
      <c r="I1000" s="5"/>
      <c r="AA1000" s="1" t="n">
        <f aca="false">AA999+1</f>
        <v>1953</v>
      </c>
      <c r="AB1000" s="111"/>
      <c r="AC1000" s="109"/>
      <c r="AD1000" s="109"/>
      <c r="AE1000" s="109"/>
      <c r="AF1000" s="109"/>
      <c r="AG1000" s="109"/>
      <c r="AH1000" s="109"/>
      <c r="AI1000" s="109"/>
      <c r="AJ1000" s="109"/>
      <c r="AK1000" s="109"/>
      <c r="AL1000" s="109"/>
      <c r="AM1000" s="109"/>
      <c r="AN1000" s="109"/>
      <c r="AO1000" s="109"/>
      <c r="AQ1000" s="111"/>
      <c r="AR1000" s="109"/>
      <c r="AS1000" s="109"/>
      <c r="AT1000" s="109"/>
      <c r="AU1000" s="109"/>
      <c r="AV1000" s="109"/>
      <c r="AW1000" s="109"/>
      <c r="AX1000" s="109"/>
      <c r="AY1000" s="109"/>
      <c r="AZ1000" s="109"/>
      <c r="BA1000" s="109"/>
      <c r="BB1000" s="109"/>
      <c r="BC1000" s="109"/>
      <c r="BD1000" s="109"/>
      <c r="OA1000" s="5"/>
    </row>
    <row r="1001" customFormat="false" ht="12.75" hidden="false" customHeight="false" outlineLevel="0" collapsed="false">
      <c r="C1001" s="2"/>
      <c r="D1001" s="3"/>
      <c r="F1001" s="4"/>
      <c r="I1001" s="5"/>
      <c r="AA1001" s="1" t="n">
        <f aca="false">AA1000+1</f>
        <v>1954</v>
      </c>
      <c r="AB1001" s="111"/>
      <c r="AC1001" s="109"/>
      <c r="AD1001" s="109"/>
      <c r="AE1001" s="109"/>
      <c r="AF1001" s="109"/>
      <c r="AG1001" s="109"/>
      <c r="AH1001" s="109"/>
      <c r="AI1001" s="109"/>
      <c r="AJ1001" s="109"/>
      <c r="AK1001" s="109"/>
      <c r="AL1001" s="109"/>
      <c r="AM1001" s="109"/>
      <c r="AN1001" s="109"/>
      <c r="AO1001" s="109"/>
      <c r="AQ1001" s="111"/>
      <c r="AR1001" s="109"/>
      <c r="AS1001" s="109"/>
      <c r="AT1001" s="109"/>
      <c r="AU1001" s="109"/>
      <c r="AV1001" s="109"/>
      <c r="AW1001" s="109"/>
      <c r="AX1001" s="109"/>
      <c r="AY1001" s="109"/>
      <c r="AZ1001" s="109"/>
      <c r="BA1001" s="109"/>
      <c r="BB1001" s="109"/>
      <c r="BC1001" s="109"/>
      <c r="BD1001" s="109"/>
      <c r="OA1001" s="5"/>
    </row>
    <row r="1002" customFormat="false" ht="12.75" hidden="false" customHeight="false" outlineLevel="0" collapsed="false">
      <c r="C1002" s="2"/>
      <c r="D1002" s="3"/>
      <c r="F1002" s="4"/>
      <c r="I1002" s="5"/>
      <c r="AA1002" s="1" t="n">
        <f aca="false">AA1001+1</f>
        <v>1955</v>
      </c>
      <c r="AB1002" s="111"/>
      <c r="AC1002" s="109"/>
      <c r="AD1002" s="109"/>
      <c r="AE1002" s="109"/>
      <c r="AF1002" s="109"/>
      <c r="AG1002" s="109"/>
      <c r="AH1002" s="109"/>
      <c r="AI1002" s="109"/>
      <c r="AJ1002" s="109"/>
      <c r="AK1002" s="109"/>
      <c r="AL1002" s="109"/>
      <c r="AM1002" s="109"/>
      <c r="AN1002" s="109"/>
      <c r="AO1002" s="109"/>
      <c r="AQ1002" s="111"/>
      <c r="AR1002" s="109"/>
      <c r="AS1002" s="109"/>
      <c r="AT1002" s="109"/>
      <c r="AU1002" s="109"/>
      <c r="AV1002" s="109"/>
      <c r="AW1002" s="109"/>
      <c r="AX1002" s="109"/>
      <c r="AY1002" s="109"/>
      <c r="AZ1002" s="109"/>
      <c r="BA1002" s="109"/>
      <c r="BB1002" s="109"/>
      <c r="BC1002" s="109"/>
      <c r="BD1002" s="109"/>
      <c r="OA1002" s="5"/>
    </row>
    <row r="1003" customFormat="false" ht="12.75" hidden="false" customHeight="false" outlineLevel="0" collapsed="false">
      <c r="C1003" s="2"/>
      <c r="D1003" s="3"/>
      <c r="F1003" s="4"/>
      <c r="I1003" s="5"/>
      <c r="AA1003" s="1" t="n">
        <f aca="false">AA1002+1</f>
        <v>1956</v>
      </c>
      <c r="AB1003" s="111"/>
      <c r="AC1003" s="109"/>
      <c r="AD1003" s="109"/>
      <c r="AE1003" s="109"/>
      <c r="AF1003" s="109"/>
      <c r="AG1003" s="109"/>
      <c r="AH1003" s="109"/>
      <c r="AI1003" s="109"/>
      <c r="AJ1003" s="109"/>
      <c r="AK1003" s="109"/>
      <c r="AL1003" s="109"/>
      <c r="AM1003" s="109"/>
      <c r="AN1003" s="109"/>
      <c r="AO1003" s="109"/>
      <c r="AQ1003" s="111"/>
      <c r="AR1003" s="109"/>
      <c r="AS1003" s="109"/>
      <c r="AT1003" s="109"/>
      <c r="AU1003" s="109"/>
      <c r="AV1003" s="109"/>
      <c r="AW1003" s="109"/>
      <c r="AX1003" s="109"/>
      <c r="AY1003" s="109"/>
      <c r="AZ1003" s="109"/>
      <c r="BA1003" s="109"/>
      <c r="BB1003" s="109"/>
      <c r="BC1003" s="109"/>
      <c r="BD1003" s="109"/>
      <c r="OA1003" s="5"/>
    </row>
    <row r="1004" customFormat="false" ht="12.75" hidden="false" customHeight="false" outlineLevel="0" collapsed="false">
      <c r="C1004" s="2"/>
      <c r="D1004" s="3"/>
      <c r="F1004" s="4"/>
      <c r="I1004" s="5"/>
      <c r="AA1004" s="1" t="n">
        <f aca="false">AA1003+1</f>
        <v>1957</v>
      </c>
      <c r="AB1004" s="111"/>
      <c r="AC1004" s="109"/>
      <c r="AD1004" s="109"/>
      <c r="AE1004" s="109"/>
      <c r="AF1004" s="109"/>
      <c r="AG1004" s="109"/>
      <c r="AH1004" s="109"/>
      <c r="AI1004" s="109"/>
      <c r="AJ1004" s="109"/>
      <c r="AK1004" s="109"/>
      <c r="AL1004" s="109"/>
      <c r="AM1004" s="109"/>
      <c r="AN1004" s="109"/>
      <c r="AO1004" s="109"/>
      <c r="AQ1004" s="113"/>
      <c r="AR1004" s="109"/>
      <c r="AS1004" s="109"/>
      <c r="AT1004" s="109"/>
      <c r="AU1004" s="109"/>
      <c r="AV1004" s="109"/>
      <c r="AW1004" s="109"/>
      <c r="AX1004" s="109"/>
      <c r="AY1004" s="109"/>
      <c r="AZ1004" s="109"/>
      <c r="BA1004" s="109"/>
      <c r="BB1004" s="109"/>
      <c r="BC1004" s="109"/>
      <c r="BD1004" s="109"/>
      <c r="OA1004" s="5"/>
    </row>
    <row r="1005" customFormat="false" ht="12.75" hidden="false" customHeight="false" outlineLevel="0" collapsed="false">
      <c r="C1005" s="2"/>
      <c r="D1005" s="3"/>
      <c r="F1005" s="4"/>
      <c r="I1005" s="5"/>
      <c r="AA1005" s="1" t="n">
        <f aca="false">AA1004+1</f>
        <v>1958</v>
      </c>
      <c r="AB1005" s="111"/>
      <c r="AC1005" s="109"/>
      <c r="AD1005" s="109"/>
      <c r="AE1005" s="109"/>
      <c r="AF1005" s="109"/>
      <c r="AG1005" s="109"/>
      <c r="AH1005" s="109"/>
      <c r="AI1005" s="109"/>
      <c r="AJ1005" s="109"/>
      <c r="AK1005" s="109"/>
      <c r="AL1005" s="109"/>
      <c r="AM1005" s="109"/>
      <c r="AN1005" s="109"/>
      <c r="AO1005" s="109"/>
      <c r="AQ1005" s="113"/>
      <c r="AR1005" s="109"/>
      <c r="AS1005" s="109"/>
      <c r="AT1005" s="109"/>
      <c r="AU1005" s="109"/>
      <c r="AV1005" s="109"/>
      <c r="AW1005" s="109"/>
      <c r="AX1005" s="109"/>
      <c r="AY1005" s="109"/>
      <c r="AZ1005" s="109"/>
      <c r="BA1005" s="109"/>
      <c r="BB1005" s="109"/>
      <c r="BC1005" s="109"/>
      <c r="BD1005" s="109"/>
      <c r="OA1005" s="5"/>
    </row>
    <row r="1006" customFormat="false" ht="12.75" hidden="false" customHeight="false" outlineLevel="0" collapsed="false">
      <c r="C1006" s="2"/>
      <c r="D1006" s="3"/>
      <c r="F1006" s="4"/>
      <c r="I1006" s="5"/>
      <c r="AA1006" s="1" t="n">
        <f aca="false">AA1005+1</f>
        <v>1959</v>
      </c>
      <c r="AB1006" s="111"/>
      <c r="AC1006" s="109"/>
      <c r="AD1006" s="109"/>
      <c r="AE1006" s="109"/>
      <c r="AF1006" s="109"/>
      <c r="AG1006" s="109"/>
      <c r="AH1006" s="109"/>
      <c r="AI1006" s="109"/>
      <c r="AJ1006" s="109"/>
      <c r="AK1006" s="109"/>
      <c r="AL1006" s="109"/>
      <c r="AM1006" s="109"/>
      <c r="AN1006" s="109"/>
      <c r="AO1006" s="109"/>
      <c r="AQ1006" s="113"/>
      <c r="AR1006" s="109"/>
      <c r="AS1006" s="109"/>
      <c r="AT1006" s="109"/>
      <c r="AU1006" s="109"/>
      <c r="AV1006" s="109"/>
      <c r="AW1006" s="109"/>
      <c r="AX1006" s="109"/>
      <c r="AY1006" s="109"/>
      <c r="AZ1006" s="109"/>
      <c r="BA1006" s="109"/>
      <c r="BB1006" s="109"/>
      <c r="BC1006" s="109"/>
      <c r="BD1006" s="109"/>
      <c r="OA1006" s="5"/>
    </row>
    <row r="1007" customFormat="false" ht="12.75" hidden="false" customHeight="false" outlineLevel="0" collapsed="false">
      <c r="C1007" s="2"/>
      <c r="D1007" s="3"/>
      <c r="F1007" s="4"/>
      <c r="I1007" s="5"/>
      <c r="AA1007" s="1" t="n">
        <f aca="false">AA1006+1</f>
        <v>1960</v>
      </c>
      <c r="AB1007" s="111"/>
      <c r="AC1007" s="109"/>
      <c r="AD1007" s="109"/>
      <c r="AE1007" s="109"/>
      <c r="AF1007" s="109"/>
      <c r="AG1007" s="109"/>
      <c r="AH1007" s="109"/>
      <c r="AI1007" s="109"/>
      <c r="AJ1007" s="109"/>
      <c r="AK1007" s="109"/>
      <c r="AL1007" s="109"/>
      <c r="AM1007" s="109"/>
      <c r="AN1007" s="109"/>
      <c r="AO1007" s="109"/>
      <c r="AQ1007" s="113"/>
      <c r="AR1007" s="109"/>
      <c r="AS1007" s="109"/>
      <c r="AT1007" s="109"/>
      <c r="AU1007" s="109"/>
      <c r="AV1007" s="109"/>
      <c r="AW1007" s="109"/>
      <c r="AX1007" s="109"/>
      <c r="AY1007" s="109"/>
      <c r="AZ1007" s="109"/>
      <c r="BA1007" s="109"/>
      <c r="BB1007" s="109"/>
      <c r="BC1007" s="109"/>
      <c r="BD1007" s="109"/>
      <c r="OA1007" s="5"/>
    </row>
    <row r="1008" customFormat="false" ht="12.75" hidden="false" customHeight="false" outlineLevel="0" collapsed="false">
      <c r="C1008" s="2"/>
      <c r="D1008" s="3"/>
      <c r="F1008" s="4"/>
      <c r="I1008" s="5"/>
      <c r="AA1008" s="1" t="n">
        <f aca="false">AA1007+1</f>
        <v>1961</v>
      </c>
      <c r="AB1008" s="111"/>
      <c r="AC1008" s="109"/>
      <c r="AD1008" s="109"/>
      <c r="AE1008" s="109"/>
      <c r="AF1008" s="109"/>
      <c r="AG1008" s="109"/>
      <c r="AH1008" s="109"/>
      <c r="AI1008" s="109"/>
      <c r="AJ1008" s="109"/>
      <c r="AK1008" s="109"/>
      <c r="AL1008" s="109"/>
      <c r="AM1008" s="109"/>
      <c r="AN1008" s="109"/>
      <c r="AO1008" s="109"/>
      <c r="AQ1008" s="113"/>
      <c r="AR1008" s="109"/>
      <c r="AS1008" s="109"/>
      <c r="AT1008" s="109"/>
      <c r="AU1008" s="109"/>
      <c r="AV1008" s="109"/>
      <c r="AW1008" s="109"/>
      <c r="AX1008" s="109"/>
      <c r="AY1008" s="109"/>
      <c r="AZ1008" s="109"/>
      <c r="BA1008" s="109"/>
      <c r="BB1008" s="109"/>
      <c r="BC1008" s="109"/>
      <c r="BD1008" s="109"/>
      <c r="OA1008" s="5"/>
    </row>
    <row r="1009" customFormat="false" ht="12.75" hidden="false" customHeight="false" outlineLevel="0" collapsed="false">
      <c r="C1009" s="2"/>
      <c r="D1009" s="3"/>
      <c r="F1009" s="4"/>
      <c r="I1009" s="5"/>
      <c r="AA1009" s="1" t="n">
        <f aca="false">AA1008+1</f>
        <v>1962</v>
      </c>
      <c r="AB1009" s="111"/>
      <c r="AC1009" s="109"/>
      <c r="AD1009" s="109"/>
      <c r="AE1009" s="109"/>
      <c r="AF1009" s="109"/>
      <c r="AG1009" s="109"/>
      <c r="AH1009" s="109"/>
      <c r="AI1009" s="109"/>
      <c r="AJ1009" s="109"/>
      <c r="AK1009" s="109"/>
      <c r="AL1009" s="109"/>
      <c r="AM1009" s="109"/>
      <c r="AN1009" s="109"/>
      <c r="AO1009" s="109"/>
      <c r="AQ1009" s="113"/>
      <c r="AR1009" s="109"/>
      <c r="AS1009" s="109"/>
      <c r="AT1009" s="109"/>
      <c r="AU1009" s="109"/>
      <c r="AV1009" s="109"/>
      <c r="AW1009" s="109"/>
      <c r="AX1009" s="109"/>
      <c r="AY1009" s="109"/>
      <c r="AZ1009" s="109"/>
      <c r="BA1009" s="109"/>
      <c r="BB1009" s="109"/>
      <c r="BC1009" s="109"/>
      <c r="BD1009" s="109"/>
      <c r="OA1009" s="5"/>
    </row>
    <row r="1010" customFormat="false" ht="12.75" hidden="false" customHeight="false" outlineLevel="0" collapsed="false">
      <c r="C1010" s="2"/>
      <c r="D1010" s="3"/>
      <c r="F1010" s="4"/>
      <c r="I1010" s="5"/>
      <c r="AA1010" s="1" t="n">
        <f aca="false">AA1009+1</f>
        <v>1963</v>
      </c>
      <c r="AB1010" s="111"/>
      <c r="AC1010" s="109"/>
      <c r="AD1010" s="109"/>
      <c r="AE1010" s="109"/>
      <c r="AF1010" s="109"/>
      <c r="AG1010" s="109"/>
      <c r="AH1010" s="109"/>
      <c r="AI1010" s="109"/>
      <c r="AJ1010" s="109"/>
      <c r="AK1010" s="109"/>
      <c r="AL1010" s="109"/>
      <c r="AM1010" s="109"/>
      <c r="AN1010" s="109"/>
      <c r="AO1010" s="109"/>
      <c r="AQ1010" s="113"/>
      <c r="AR1010" s="109"/>
      <c r="AS1010" s="109"/>
      <c r="AT1010" s="109"/>
      <c r="AU1010" s="109"/>
      <c r="AV1010" s="109"/>
      <c r="AW1010" s="109"/>
      <c r="AX1010" s="109"/>
      <c r="AY1010" s="109"/>
      <c r="AZ1010" s="109"/>
      <c r="BA1010" s="109"/>
      <c r="BB1010" s="109"/>
      <c r="BC1010" s="109"/>
      <c r="BD1010" s="109"/>
      <c r="OA1010" s="5"/>
    </row>
    <row r="1011" customFormat="false" ht="12.75" hidden="false" customHeight="false" outlineLevel="0" collapsed="false">
      <c r="C1011" s="2"/>
      <c r="D1011" s="3"/>
      <c r="F1011" s="4"/>
      <c r="I1011" s="5"/>
      <c r="AA1011" s="1" t="n">
        <f aca="false">AA1010+1</f>
        <v>1964</v>
      </c>
      <c r="AB1011" s="111"/>
      <c r="AC1011" s="109"/>
      <c r="AD1011" s="109"/>
      <c r="AE1011" s="109"/>
      <c r="AF1011" s="109"/>
      <c r="AG1011" s="109"/>
      <c r="AH1011" s="109"/>
      <c r="AI1011" s="109"/>
      <c r="AJ1011" s="109"/>
      <c r="AK1011" s="109"/>
      <c r="AL1011" s="109"/>
      <c r="AM1011" s="109"/>
      <c r="AN1011" s="109"/>
      <c r="AO1011" s="109"/>
      <c r="AQ1011" s="113"/>
      <c r="AR1011" s="109"/>
      <c r="AS1011" s="109"/>
      <c r="AT1011" s="109"/>
      <c r="AU1011" s="109"/>
      <c r="AV1011" s="109"/>
      <c r="AW1011" s="109"/>
      <c r="AX1011" s="109"/>
      <c r="AY1011" s="109"/>
      <c r="AZ1011" s="109"/>
      <c r="BA1011" s="109"/>
      <c r="BB1011" s="109"/>
      <c r="BC1011" s="109"/>
      <c r="BD1011" s="109"/>
      <c r="OA1011" s="5"/>
    </row>
    <row r="1012" customFormat="false" ht="12.75" hidden="false" customHeight="false" outlineLevel="0" collapsed="false">
      <c r="C1012" s="2"/>
      <c r="D1012" s="3"/>
      <c r="F1012" s="4"/>
      <c r="I1012" s="5"/>
      <c r="AA1012" s="1" t="n">
        <f aca="false">AA1011+1</f>
        <v>1965</v>
      </c>
      <c r="AB1012" s="111"/>
      <c r="AC1012" s="109"/>
      <c r="AD1012" s="109"/>
      <c r="AE1012" s="109"/>
      <c r="AF1012" s="109"/>
      <c r="AG1012" s="109"/>
      <c r="AH1012" s="109"/>
      <c r="AI1012" s="109"/>
      <c r="AJ1012" s="109"/>
      <c r="AK1012" s="109"/>
      <c r="AL1012" s="109"/>
      <c r="AM1012" s="109"/>
      <c r="AN1012" s="109"/>
      <c r="AO1012" s="109"/>
      <c r="AQ1012" s="113"/>
      <c r="AR1012" s="109"/>
      <c r="AS1012" s="109"/>
      <c r="AT1012" s="109"/>
      <c r="AU1012" s="109"/>
      <c r="AV1012" s="109"/>
      <c r="AW1012" s="109"/>
      <c r="AX1012" s="109"/>
      <c r="AY1012" s="109"/>
      <c r="AZ1012" s="109"/>
      <c r="BA1012" s="109"/>
      <c r="BB1012" s="109"/>
      <c r="BC1012" s="109"/>
      <c r="BD1012" s="109"/>
      <c r="OA1012" s="5"/>
    </row>
    <row r="1013" customFormat="false" ht="12.75" hidden="false" customHeight="false" outlineLevel="0" collapsed="false">
      <c r="C1013" s="2"/>
      <c r="D1013" s="3"/>
      <c r="F1013" s="4"/>
      <c r="I1013" s="5"/>
      <c r="AA1013" s="1" t="n">
        <f aca="false">AA1012+1</f>
        <v>1966</v>
      </c>
      <c r="AB1013" s="111"/>
      <c r="AC1013" s="109"/>
      <c r="AD1013" s="109"/>
      <c r="AE1013" s="109"/>
      <c r="AF1013" s="109"/>
      <c r="AG1013" s="109"/>
      <c r="AH1013" s="109"/>
      <c r="AI1013" s="109"/>
      <c r="AJ1013" s="109"/>
      <c r="AK1013" s="109"/>
      <c r="AL1013" s="109"/>
      <c r="AM1013" s="109"/>
      <c r="AN1013" s="109"/>
      <c r="AO1013" s="109"/>
      <c r="AQ1013" s="113"/>
      <c r="AR1013" s="109"/>
      <c r="AS1013" s="109"/>
      <c r="AT1013" s="109"/>
      <c r="AU1013" s="109"/>
      <c r="AV1013" s="109"/>
      <c r="AW1013" s="109"/>
      <c r="AX1013" s="109"/>
      <c r="AY1013" s="109"/>
      <c r="AZ1013" s="109"/>
      <c r="BA1013" s="109"/>
      <c r="BB1013" s="109"/>
      <c r="BC1013" s="109"/>
      <c r="BD1013" s="109"/>
      <c r="OA1013" s="5"/>
    </row>
    <row r="1014" customFormat="false" ht="12.75" hidden="false" customHeight="false" outlineLevel="0" collapsed="false">
      <c r="C1014" s="2"/>
      <c r="D1014" s="3"/>
      <c r="F1014" s="4"/>
      <c r="I1014" s="5"/>
      <c r="AA1014" s="1" t="n">
        <f aca="false">AA1013+1</f>
        <v>1967</v>
      </c>
      <c r="AB1014" s="111"/>
      <c r="AC1014" s="109"/>
      <c r="AD1014" s="109"/>
      <c r="AE1014" s="109"/>
      <c r="AF1014" s="109"/>
      <c r="AG1014" s="109"/>
      <c r="AH1014" s="109"/>
      <c r="AI1014" s="109"/>
      <c r="AJ1014" s="109"/>
      <c r="AK1014" s="109"/>
      <c r="AL1014" s="109"/>
      <c r="AM1014" s="109"/>
      <c r="AN1014" s="109"/>
      <c r="AO1014" s="109"/>
      <c r="AQ1014" s="113"/>
      <c r="AR1014" s="109"/>
      <c r="AS1014" s="109"/>
      <c r="AT1014" s="109"/>
      <c r="AU1014" s="109"/>
      <c r="AV1014" s="109"/>
      <c r="AW1014" s="109"/>
      <c r="AX1014" s="109"/>
      <c r="AY1014" s="109"/>
      <c r="AZ1014" s="109"/>
      <c r="BA1014" s="109"/>
      <c r="BB1014" s="109"/>
      <c r="BC1014" s="109"/>
      <c r="BD1014" s="109"/>
      <c r="OA1014" s="5"/>
    </row>
    <row r="1015" customFormat="false" ht="12.75" hidden="false" customHeight="false" outlineLevel="0" collapsed="false">
      <c r="C1015" s="2"/>
      <c r="D1015" s="3"/>
      <c r="F1015" s="4"/>
      <c r="I1015" s="5"/>
      <c r="AA1015" s="1" t="n">
        <f aca="false">AA1014+1</f>
        <v>1968</v>
      </c>
      <c r="AB1015" s="111"/>
      <c r="AC1015" s="109"/>
      <c r="AD1015" s="109"/>
      <c r="AE1015" s="109"/>
      <c r="AF1015" s="109"/>
      <c r="AG1015" s="109"/>
      <c r="AH1015" s="109"/>
      <c r="AI1015" s="109"/>
      <c r="AJ1015" s="109"/>
      <c r="AK1015" s="109"/>
      <c r="AL1015" s="109"/>
      <c r="AM1015" s="109"/>
      <c r="AN1015" s="109"/>
      <c r="AO1015" s="109"/>
      <c r="AQ1015" s="113"/>
      <c r="AR1015" s="109"/>
      <c r="AS1015" s="109"/>
      <c r="AT1015" s="109"/>
      <c r="AU1015" s="109"/>
      <c r="AV1015" s="109"/>
      <c r="AW1015" s="109"/>
      <c r="AX1015" s="109"/>
      <c r="AY1015" s="109"/>
      <c r="AZ1015" s="109"/>
      <c r="BA1015" s="109"/>
      <c r="BB1015" s="109"/>
      <c r="BC1015" s="109"/>
      <c r="BD1015" s="109"/>
      <c r="OA1015" s="5"/>
    </row>
    <row r="1016" customFormat="false" ht="12.75" hidden="false" customHeight="false" outlineLevel="0" collapsed="false">
      <c r="C1016" s="2"/>
      <c r="D1016" s="3"/>
      <c r="F1016" s="4"/>
      <c r="I1016" s="5"/>
      <c r="AA1016" s="1" t="n">
        <f aca="false">AA1015+1</f>
        <v>1969</v>
      </c>
      <c r="AB1016" s="111"/>
      <c r="AC1016" s="109"/>
      <c r="AD1016" s="109"/>
      <c r="AE1016" s="109"/>
      <c r="AF1016" s="109"/>
      <c r="AG1016" s="109"/>
      <c r="AH1016" s="109"/>
      <c r="AI1016" s="109"/>
      <c r="AJ1016" s="109"/>
      <c r="AK1016" s="109"/>
      <c r="AL1016" s="109"/>
      <c r="AM1016" s="109"/>
      <c r="AN1016" s="109"/>
      <c r="AO1016" s="109"/>
      <c r="AQ1016" s="113"/>
      <c r="AR1016" s="109"/>
      <c r="AS1016" s="109"/>
      <c r="AT1016" s="109"/>
      <c r="AU1016" s="109"/>
      <c r="AV1016" s="109"/>
      <c r="AW1016" s="109"/>
      <c r="AX1016" s="109"/>
      <c r="AY1016" s="109"/>
      <c r="AZ1016" s="109"/>
      <c r="BA1016" s="109"/>
      <c r="BB1016" s="109"/>
      <c r="BC1016" s="109"/>
      <c r="BD1016" s="109"/>
      <c r="OA1016" s="5"/>
    </row>
    <row r="1017" customFormat="false" ht="12.75" hidden="false" customHeight="false" outlineLevel="0" collapsed="false">
      <c r="C1017" s="2"/>
      <c r="D1017" s="3"/>
      <c r="F1017" s="4"/>
      <c r="I1017" s="5"/>
      <c r="AA1017" s="1" t="n">
        <f aca="false">AA1016+1</f>
        <v>1970</v>
      </c>
      <c r="AB1017" s="111"/>
      <c r="AC1017" s="109"/>
      <c r="AD1017" s="109"/>
      <c r="AE1017" s="109"/>
      <c r="AF1017" s="109"/>
      <c r="AG1017" s="109"/>
      <c r="AH1017" s="109"/>
      <c r="AI1017" s="109"/>
      <c r="AJ1017" s="109"/>
      <c r="AK1017" s="109"/>
      <c r="AL1017" s="109"/>
      <c r="AM1017" s="109"/>
      <c r="AN1017" s="109"/>
      <c r="AO1017" s="109"/>
      <c r="AQ1017" s="113"/>
      <c r="AR1017" s="109"/>
      <c r="AS1017" s="109"/>
      <c r="AT1017" s="109"/>
      <c r="AU1017" s="109"/>
      <c r="AV1017" s="109"/>
      <c r="AW1017" s="109"/>
      <c r="AX1017" s="109"/>
      <c r="AY1017" s="109"/>
      <c r="AZ1017" s="109"/>
      <c r="BA1017" s="109"/>
      <c r="BB1017" s="109"/>
      <c r="BC1017" s="109"/>
      <c r="BD1017" s="109"/>
      <c r="OA1017" s="5"/>
    </row>
    <row r="1018" customFormat="false" ht="12.75" hidden="false" customHeight="false" outlineLevel="0" collapsed="false">
      <c r="C1018" s="2"/>
      <c r="D1018" s="3"/>
      <c r="F1018" s="4"/>
      <c r="I1018" s="5"/>
      <c r="AA1018" s="1" t="n">
        <f aca="false">AA1017+1</f>
        <v>1971</v>
      </c>
      <c r="AB1018" s="111"/>
      <c r="AC1018" s="109"/>
      <c r="AD1018" s="109"/>
      <c r="AE1018" s="109"/>
      <c r="AF1018" s="109"/>
      <c r="AG1018" s="109"/>
      <c r="AH1018" s="109"/>
      <c r="AI1018" s="109"/>
      <c r="AJ1018" s="109"/>
      <c r="AK1018" s="109"/>
      <c r="AL1018" s="109"/>
      <c r="AM1018" s="109"/>
      <c r="AN1018" s="109"/>
      <c r="AO1018" s="109"/>
      <c r="AQ1018" s="113"/>
      <c r="AR1018" s="109"/>
      <c r="AS1018" s="109"/>
      <c r="AT1018" s="109"/>
      <c r="AU1018" s="109"/>
      <c r="AV1018" s="109"/>
      <c r="AW1018" s="109"/>
      <c r="AX1018" s="109"/>
      <c r="AY1018" s="109"/>
      <c r="AZ1018" s="109"/>
      <c r="BA1018" s="109"/>
      <c r="BB1018" s="109"/>
      <c r="BC1018" s="109"/>
      <c r="BD1018" s="109"/>
      <c r="OA1018" s="5"/>
    </row>
    <row r="1019" customFormat="false" ht="12.75" hidden="false" customHeight="false" outlineLevel="0" collapsed="false">
      <c r="C1019" s="2"/>
      <c r="D1019" s="3"/>
      <c r="F1019" s="4"/>
      <c r="I1019" s="5"/>
      <c r="AA1019" s="1" t="n">
        <f aca="false">AA1018+1</f>
        <v>1972</v>
      </c>
      <c r="AB1019" s="111"/>
      <c r="AC1019" s="109"/>
      <c r="AD1019" s="109"/>
      <c r="AE1019" s="109"/>
      <c r="AF1019" s="109"/>
      <c r="AG1019" s="109"/>
      <c r="AH1019" s="109"/>
      <c r="AI1019" s="109"/>
      <c r="AJ1019" s="109"/>
      <c r="AK1019" s="109"/>
      <c r="AL1019" s="109"/>
      <c r="AM1019" s="109"/>
      <c r="AN1019" s="109"/>
      <c r="AO1019" s="109"/>
      <c r="AQ1019" s="113"/>
      <c r="AR1019" s="109"/>
      <c r="AS1019" s="109"/>
      <c r="AT1019" s="109"/>
      <c r="AU1019" s="109"/>
      <c r="AV1019" s="109"/>
      <c r="AW1019" s="109"/>
      <c r="AX1019" s="109"/>
      <c r="AY1019" s="109"/>
      <c r="AZ1019" s="109"/>
      <c r="BA1019" s="109"/>
      <c r="BB1019" s="109"/>
      <c r="BC1019" s="109"/>
      <c r="BD1019" s="109"/>
      <c r="OA1019" s="5"/>
    </row>
    <row r="1020" customFormat="false" ht="12.75" hidden="false" customHeight="false" outlineLevel="0" collapsed="false">
      <c r="C1020" s="2"/>
      <c r="D1020" s="3"/>
      <c r="F1020" s="4"/>
      <c r="I1020" s="5"/>
      <c r="AA1020" s="1" t="n">
        <f aca="false">AA1019+1</f>
        <v>1973</v>
      </c>
      <c r="AB1020" s="111"/>
      <c r="AC1020" s="109"/>
      <c r="AD1020" s="109"/>
      <c r="AE1020" s="109"/>
      <c r="AF1020" s="109"/>
      <c r="AG1020" s="109"/>
      <c r="AH1020" s="109"/>
      <c r="AI1020" s="109"/>
      <c r="AJ1020" s="109"/>
      <c r="AK1020" s="109"/>
      <c r="AL1020" s="109"/>
      <c r="AM1020" s="109"/>
      <c r="AN1020" s="109"/>
      <c r="AO1020" s="109"/>
      <c r="AQ1020" s="113"/>
      <c r="AR1020" s="109"/>
      <c r="AS1020" s="109"/>
      <c r="AT1020" s="109"/>
      <c r="AU1020" s="109"/>
      <c r="AV1020" s="109"/>
      <c r="AW1020" s="109"/>
      <c r="AX1020" s="109"/>
      <c r="AY1020" s="109"/>
      <c r="AZ1020" s="109"/>
      <c r="BA1020" s="109"/>
      <c r="BB1020" s="109"/>
      <c r="BC1020" s="109"/>
      <c r="BD1020" s="109"/>
      <c r="OA1020" s="5"/>
    </row>
    <row r="1021" customFormat="false" ht="12.75" hidden="false" customHeight="false" outlineLevel="0" collapsed="false">
      <c r="C1021" s="2"/>
      <c r="D1021" s="3"/>
      <c r="F1021" s="4"/>
      <c r="I1021" s="5"/>
      <c r="AA1021" s="1" t="n">
        <f aca="false">AA1020+1</f>
        <v>1974</v>
      </c>
      <c r="AB1021" s="111"/>
      <c r="AC1021" s="109"/>
      <c r="AD1021" s="109"/>
      <c r="AE1021" s="109"/>
      <c r="AF1021" s="109"/>
      <c r="AG1021" s="109"/>
      <c r="AH1021" s="109"/>
      <c r="AI1021" s="109"/>
      <c r="AJ1021" s="109"/>
      <c r="AK1021" s="109"/>
      <c r="AL1021" s="109"/>
      <c r="AM1021" s="109"/>
      <c r="AN1021" s="109"/>
      <c r="AO1021" s="109"/>
      <c r="AQ1021" s="113"/>
      <c r="AR1021" s="109"/>
      <c r="AS1021" s="109"/>
      <c r="AT1021" s="109"/>
      <c r="AU1021" s="109"/>
      <c r="AV1021" s="109"/>
      <c r="AW1021" s="109"/>
      <c r="AX1021" s="109"/>
      <c r="AY1021" s="109"/>
      <c r="AZ1021" s="109"/>
      <c r="BA1021" s="109"/>
      <c r="BB1021" s="109"/>
      <c r="BC1021" s="109"/>
      <c r="BD1021" s="109"/>
      <c r="OA1021" s="5"/>
    </row>
    <row r="1022" customFormat="false" ht="12.75" hidden="false" customHeight="false" outlineLevel="0" collapsed="false">
      <c r="C1022" s="2"/>
      <c r="D1022" s="3"/>
      <c r="F1022" s="4"/>
      <c r="I1022" s="5"/>
      <c r="AA1022" s="1" t="n">
        <f aca="false">AA1021+1</f>
        <v>1975</v>
      </c>
      <c r="AB1022" s="111"/>
      <c r="AC1022" s="109"/>
      <c r="AD1022" s="109"/>
      <c r="AE1022" s="109"/>
      <c r="AF1022" s="109"/>
      <c r="AG1022" s="109"/>
      <c r="AH1022" s="109"/>
      <c r="AI1022" s="109"/>
      <c r="AJ1022" s="109"/>
      <c r="AK1022" s="109"/>
      <c r="AL1022" s="109"/>
      <c r="AM1022" s="109"/>
      <c r="AN1022" s="109"/>
      <c r="AO1022" s="109"/>
      <c r="AQ1022" s="113"/>
      <c r="AR1022" s="109"/>
      <c r="AS1022" s="109"/>
      <c r="AT1022" s="109"/>
      <c r="AU1022" s="109"/>
      <c r="AV1022" s="109"/>
      <c r="AW1022" s="109"/>
      <c r="AX1022" s="109"/>
      <c r="AY1022" s="109"/>
      <c r="AZ1022" s="109"/>
      <c r="BA1022" s="109"/>
      <c r="BB1022" s="109"/>
      <c r="BC1022" s="109"/>
      <c r="BD1022" s="109"/>
      <c r="OA1022" s="5"/>
    </row>
    <row r="1023" customFormat="false" ht="12.75" hidden="false" customHeight="false" outlineLevel="0" collapsed="false">
      <c r="C1023" s="2"/>
      <c r="D1023" s="3"/>
      <c r="F1023" s="4"/>
      <c r="I1023" s="5"/>
      <c r="AA1023" s="1" t="n">
        <f aca="false">AA1022+1</f>
        <v>1976</v>
      </c>
      <c r="AB1023" s="111"/>
      <c r="AC1023" s="109"/>
      <c r="AD1023" s="109"/>
      <c r="AE1023" s="109"/>
      <c r="AF1023" s="109"/>
      <c r="AG1023" s="109"/>
      <c r="AH1023" s="109"/>
      <c r="AI1023" s="109"/>
      <c r="AJ1023" s="109"/>
      <c r="AK1023" s="109"/>
      <c r="AL1023" s="109"/>
      <c r="AM1023" s="109"/>
      <c r="AN1023" s="109"/>
      <c r="AO1023" s="109"/>
      <c r="AQ1023" s="113"/>
      <c r="AR1023" s="109"/>
      <c r="AS1023" s="109"/>
      <c r="AT1023" s="109"/>
      <c r="AU1023" s="109"/>
      <c r="AV1023" s="109"/>
      <c r="AW1023" s="109"/>
      <c r="AX1023" s="109"/>
      <c r="AY1023" s="109"/>
      <c r="AZ1023" s="109"/>
      <c r="BA1023" s="109"/>
      <c r="BB1023" s="109"/>
      <c r="BC1023" s="109"/>
      <c r="BD1023" s="109"/>
      <c r="OA1023" s="5"/>
    </row>
    <row r="1024" customFormat="false" ht="12.75" hidden="false" customHeight="false" outlineLevel="0" collapsed="false">
      <c r="C1024" s="2"/>
      <c r="D1024" s="3"/>
      <c r="F1024" s="4"/>
      <c r="I1024" s="5"/>
      <c r="AA1024" s="1" t="n">
        <f aca="false">AA1023+1</f>
        <v>1977</v>
      </c>
      <c r="AB1024" s="111"/>
      <c r="AC1024" s="109"/>
      <c r="AD1024" s="109"/>
      <c r="AE1024" s="109"/>
      <c r="AF1024" s="109"/>
      <c r="AG1024" s="109"/>
      <c r="AH1024" s="109"/>
      <c r="AI1024" s="109"/>
      <c r="AJ1024" s="109"/>
      <c r="AK1024" s="109"/>
      <c r="AL1024" s="109"/>
      <c r="AM1024" s="109"/>
      <c r="AN1024" s="109"/>
      <c r="AO1024" s="109"/>
      <c r="AQ1024" s="113"/>
      <c r="AR1024" s="109"/>
      <c r="AS1024" s="109"/>
      <c r="AT1024" s="109"/>
      <c r="AU1024" s="109"/>
      <c r="AV1024" s="109"/>
      <c r="AW1024" s="109"/>
      <c r="AX1024" s="109"/>
      <c r="AY1024" s="109"/>
      <c r="AZ1024" s="109"/>
      <c r="BA1024" s="109"/>
      <c r="BB1024" s="109"/>
      <c r="BC1024" s="109"/>
      <c r="BD1024" s="109"/>
      <c r="OA1024" s="5"/>
    </row>
    <row r="1025" customFormat="false" ht="12.75" hidden="false" customHeight="false" outlineLevel="0" collapsed="false">
      <c r="C1025" s="2"/>
      <c r="D1025" s="3"/>
      <c r="F1025" s="4"/>
      <c r="I1025" s="5"/>
      <c r="AA1025" s="1" t="n">
        <f aca="false">AA1024+1</f>
        <v>1978</v>
      </c>
      <c r="AB1025" s="111"/>
      <c r="AC1025" s="109"/>
      <c r="AD1025" s="109"/>
      <c r="AE1025" s="109"/>
      <c r="AF1025" s="109"/>
      <c r="AG1025" s="109"/>
      <c r="AH1025" s="109"/>
      <c r="AI1025" s="109"/>
      <c r="AJ1025" s="109"/>
      <c r="AK1025" s="109"/>
      <c r="AL1025" s="109"/>
      <c r="AM1025" s="109"/>
      <c r="AN1025" s="109"/>
      <c r="AO1025" s="109"/>
      <c r="AQ1025" s="113"/>
      <c r="AR1025" s="109"/>
      <c r="AS1025" s="109"/>
      <c r="AT1025" s="109"/>
      <c r="AU1025" s="109"/>
      <c r="AV1025" s="109"/>
      <c r="AW1025" s="109"/>
      <c r="AX1025" s="109"/>
      <c r="AY1025" s="109"/>
      <c r="AZ1025" s="109"/>
      <c r="BA1025" s="109"/>
      <c r="BB1025" s="109"/>
      <c r="BC1025" s="109"/>
      <c r="BD1025" s="109"/>
      <c r="OA1025" s="5"/>
    </row>
    <row r="1026" customFormat="false" ht="12.75" hidden="false" customHeight="false" outlineLevel="0" collapsed="false">
      <c r="C1026" s="2"/>
      <c r="D1026" s="3"/>
      <c r="F1026" s="4"/>
      <c r="I1026" s="5"/>
      <c r="AA1026" s="1" t="n">
        <f aca="false">AA1025+1</f>
        <v>1979</v>
      </c>
      <c r="AB1026" s="111"/>
      <c r="AC1026" s="109"/>
      <c r="AD1026" s="109"/>
      <c r="AE1026" s="109"/>
      <c r="AF1026" s="109"/>
      <c r="AG1026" s="109"/>
      <c r="AH1026" s="109"/>
      <c r="AI1026" s="109"/>
      <c r="AJ1026" s="109"/>
      <c r="AK1026" s="109"/>
      <c r="AL1026" s="109"/>
      <c r="AM1026" s="109"/>
      <c r="AN1026" s="109"/>
      <c r="AO1026" s="109"/>
      <c r="AQ1026" s="113"/>
      <c r="AR1026" s="109"/>
      <c r="AS1026" s="109"/>
      <c r="AT1026" s="109"/>
      <c r="AU1026" s="109"/>
      <c r="AV1026" s="109"/>
      <c r="AW1026" s="109"/>
      <c r="AX1026" s="109"/>
      <c r="AY1026" s="109"/>
      <c r="AZ1026" s="109"/>
      <c r="BA1026" s="109"/>
      <c r="BB1026" s="109"/>
      <c r="BC1026" s="109"/>
      <c r="BD1026" s="109"/>
      <c r="OA1026" s="5"/>
    </row>
    <row r="1027" customFormat="false" ht="12.75" hidden="false" customHeight="false" outlineLevel="0" collapsed="false">
      <c r="C1027" s="2"/>
      <c r="D1027" s="3"/>
      <c r="F1027" s="4"/>
      <c r="I1027" s="5"/>
      <c r="AA1027" s="1" t="n">
        <f aca="false">AA1026+1</f>
        <v>1980</v>
      </c>
      <c r="AB1027" s="111"/>
      <c r="AC1027" s="109"/>
      <c r="AD1027" s="109"/>
      <c r="AE1027" s="109"/>
      <c r="AF1027" s="109"/>
      <c r="AG1027" s="109"/>
      <c r="AH1027" s="109"/>
      <c r="AI1027" s="109"/>
      <c r="AJ1027" s="109"/>
      <c r="AK1027" s="109"/>
      <c r="AL1027" s="109"/>
      <c r="AM1027" s="109"/>
      <c r="AN1027" s="109"/>
      <c r="AO1027" s="109"/>
      <c r="AQ1027" s="113"/>
      <c r="AR1027" s="109"/>
      <c r="AS1027" s="109"/>
      <c r="AT1027" s="109"/>
      <c r="AU1027" s="109"/>
      <c r="AV1027" s="109"/>
      <c r="AW1027" s="109"/>
      <c r="AX1027" s="109"/>
      <c r="AY1027" s="109"/>
      <c r="AZ1027" s="109"/>
      <c r="BA1027" s="109"/>
      <c r="BB1027" s="109"/>
      <c r="BC1027" s="109"/>
      <c r="BD1027" s="109"/>
      <c r="OA1027" s="5"/>
    </row>
    <row r="1028" customFormat="false" ht="12.75" hidden="false" customHeight="false" outlineLevel="0" collapsed="false">
      <c r="C1028" s="2"/>
      <c r="D1028" s="3"/>
      <c r="F1028" s="4"/>
      <c r="I1028" s="5"/>
      <c r="AA1028" s="1" t="n">
        <f aca="false">AA1027+1</f>
        <v>1981</v>
      </c>
      <c r="AB1028" s="111"/>
      <c r="AC1028" s="109"/>
      <c r="AD1028" s="109"/>
      <c r="AE1028" s="109"/>
      <c r="AF1028" s="109"/>
      <c r="AG1028" s="109"/>
      <c r="AH1028" s="109"/>
      <c r="AI1028" s="109"/>
      <c r="AJ1028" s="109"/>
      <c r="AK1028" s="109"/>
      <c r="AL1028" s="109"/>
      <c r="AM1028" s="109"/>
      <c r="AN1028" s="109"/>
      <c r="AO1028" s="109"/>
      <c r="AQ1028" s="113"/>
      <c r="AR1028" s="109"/>
      <c r="AS1028" s="109"/>
      <c r="AT1028" s="109"/>
      <c r="AU1028" s="109"/>
      <c r="AV1028" s="109"/>
      <c r="AW1028" s="109"/>
      <c r="AX1028" s="109"/>
      <c r="AY1028" s="109"/>
      <c r="AZ1028" s="109"/>
      <c r="BA1028" s="109"/>
      <c r="BB1028" s="109"/>
      <c r="BC1028" s="109"/>
      <c r="BD1028" s="109"/>
      <c r="OA1028" s="5"/>
    </row>
    <row r="1029" customFormat="false" ht="12.75" hidden="false" customHeight="false" outlineLevel="0" collapsed="false">
      <c r="C1029" s="2"/>
      <c r="D1029" s="3"/>
      <c r="F1029" s="4"/>
      <c r="I1029" s="5"/>
      <c r="AA1029" s="1" t="n">
        <f aca="false">AA1028+1</f>
        <v>1982</v>
      </c>
      <c r="AB1029" s="111"/>
      <c r="AC1029" s="109"/>
      <c r="AD1029" s="109"/>
      <c r="AE1029" s="109"/>
      <c r="AF1029" s="109"/>
      <c r="AG1029" s="109"/>
      <c r="AH1029" s="109"/>
      <c r="AI1029" s="109"/>
      <c r="AJ1029" s="109"/>
      <c r="AK1029" s="109"/>
      <c r="AL1029" s="109"/>
      <c r="AM1029" s="109"/>
      <c r="AN1029" s="109"/>
      <c r="AO1029" s="109"/>
      <c r="AQ1029" s="113"/>
      <c r="AR1029" s="109"/>
      <c r="AS1029" s="109"/>
      <c r="AT1029" s="109"/>
      <c r="AU1029" s="109"/>
      <c r="AV1029" s="109"/>
      <c r="AW1029" s="109"/>
      <c r="AX1029" s="109"/>
      <c r="AY1029" s="109"/>
      <c r="AZ1029" s="109"/>
      <c r="BA1029" s="109"/>
      <c r="BB1029" s="109"/>
      <c r="BC1029" s="109"/>
      <c r="BD1029" s="109"/>
      <c r="OA1029" s="5"/>
    </row>
    <row r="1030" customFormat="false" ht="12.75" hidden="false" customHeight="false" outlineLevel="0" collapsed="false">
      <c r="C1030" s="2"/>
      <c r="D1030" s="3"/>
      <c r="F1030" s="4"/>
      <c r="I1030" s="5"/>
      <c r="AA1030" s="1" t="n">
        <f aca="false">AA1029+1</f>
        <v>1983</v>
      </c>
      <c r="AB1030" s="111"/>
      <c r="AC1030" s="109"/>
      <c r="AD1030" s="109"/>
      <c r="AE1030" s="109"/>
      <c r="AF1030" s="109"/>
      <c r="AG1030" s="109"/>
      <c r="AH1030" s="109"/>
      <c r="AI1030" s="109"/>
      <c r="AJ1030" s="109"/>
      <c r="AK1030" s="109"/>
      <c r="AL1030" s="109"/>
      <c r="AM1030" s="109"/>
      <c r="AN1030" s="109"/>
      <c r="AO1030" s="109"/>
      <c r="AQ1030" s="113"/>
      <c r="AR1030" s="109"/>
      <c r="AS1030" s="109"/>
      <c r="AT1030" s="109"/>
      <c r="AU1030" s="109"/>
      <c r="AV1030" s="109"/>
      <c r="AW1030" s="109"/>
      <c r="AX1030" s="109"/>
      <c r="AY1030" s="109"/>
      <c r="AZ1030" s="109"/>
      <c r="BA1030" s="109"/>
      <c r="BB1030" s="109"/>
      <c r="BC1030" s="109"/>
      <c r="BD1030" s="109"/>
      <c r="OA1030" s="5"/>
    </row>
    <row r="1031" customFormat="false" ht="12.75" hidden="false" customHeight="false" outlineLevel="0" collapsed="false">
      <c r="C1031" s="2"/>
      <c r="D1031" s="3"/>
      <c r="F1031" s="4"/>
      <c r="I1031" s="5"/>
      <c r="AA1031" s="1" t="n">
        <f aca="false">AA1030+1</f>
        <v>1984</v>
      </c>
      <c r="AB1031" s="111"/>
      <c r="AC1031" s="109"/>
      <c r="AD1031" s="109"/>
      <c r="AE1031" s="109"/>
      <c r="AF1031" s="109"/>
      <c r="AG1031" s="109"/>
      <c r="AH1031" s="109"/>
      <c r="AI1031" s="109"/>
      <c r="AJ1031" s="109"/>
      <c r="AK1031" s="109"/>
      <c r="AL1031" s="109"/>
      <c r="AM1031" s="109"/>
      <c r="AN1031" s="109"/>
      <c r="AO1031" s="109"/>
      <c r="AQ1031" s="113"/>
      <c r="AR1031" s="109"/>
      <c r="AS1031" s="109"/>
      <c r="AT1031" s="109"/>
      <c r="AU1031" s="109"/>
      <c r="AV1031" s="109"/>
      <c r="AW1031" s="109"/>
      <c r="AX1031" s="109"/>
      <c r="AY1031" s="109"/>
      <c r="AZ1031" s="109"/>
      <c r="BA1031" s="109"/>
      <c r="BB1031" s="109"/>
      <c r="BC1031" s="109"/>
      <c r="BD1031" s="109"/>
      <c r="OA1031" s="5"/>
    </row>
    <row r="1032" customFormat="false" ht="12.75" hidden="false" customHeight="false" outlineLevel="0" collapsed="false">
      <c r="C1032" s="2"/>
      <c r="D1032" s="3"/>
      <c r="F1032" s="4"/>
      <c r="I1032" s="5"/>
      <c r="AA1032" s="1" t="n">
        <f aca="false">AA1031+1</f>
        <v>1985</v>
      </c>
      <c r="AB1032" s="111"/>
      <c r="AC1032" s="109"/>
      <c r="AD1032" s="109"/>
      <c r="AE1032" s="109"/>
      <c r="AF1032" s="109"/>
      <c r="AG1032" s="109"/>
      <c r="AH1032" s="109"/>
      <c r="AI1032" s="109"/>
      <c r="AJ1032" s="109"/>
      <c r="AK1032" s="109"/>
      <c r="AL1032" s="109"/>
      <c r="AM1032" s="109"/>
      <c r="AN1032" s="109"/>
      <c r="AO1032" s="109"/>
      <c r="AQ1032" s="113"/>
      <c r="AR1032" s="109"/>
      <c r="AS1032" s="109"/>
      <c r="AT1032" s="109"/>
      <c r="AU1032" s="109"/>
      <c r="AV1032" s="109"/>
      <c r="AW1032" s="109"/>
      <c r="AX1032" s="109"/>
      <c r="AY1032" s="109"/>
      <c r="AZ1032" s="109"/>
      <c r="BA1032" s="109"/>
      <c r="BB1032" s="109"/>
      <c r="BC1032" s="109"/>
      <c r="BD1032" s="109"/>
      <c r="OA1032" s="5"/>
    </row>
    <row r="1033" customFormat="false" ht="12.75" hidden="false" customHeight="false" outlineLevel="0" collapsed="false">
      <c r="C1033" s="2"/>
      <c r="D1033" s="3"/>
      <c r="F1033" s="4"/>
      <c r="I1033" s="5"/>
      <c r="AA1033" s="1" t="n">
        <f aca="false">AA1032+1</f>
        <v>1986</v>
      </c>
      <c r="AB1033" s="111"/>
      <c r="AC1033" s="109"/>
      <c r="AD1033" s="109"/>
      <c r="AE1033" s="109"/>
      <c r="AF1033" s="109"/>
      <c r="AG1033" s="109"/>
      <c r="AH1033" s="109"/>
      <c r="AI1033" s="109"/>
      <c r="AJ1033" s="109"/>
      <c r="AK1033" s="109"/>
      <c r="AL1033" s="109"/>
      <c r="AM1033" s="109"/>
      <c r="AN1033" s="109"/>
      <c r="AO1033" s="109"/>
      <c r="AQ1033" s="113"/>
      <c r="AR1033" s="109"/>
      <c r="AS1033" s="109"/>
      <c r="AT1033" s="109"/>
      <c r="AU1033" s="109"/>
      <c r="AV1033" s="109"/>
      <c r="AW1033" s="109"/>
      <c r="AX1033" s="109"/>
      <c r="AY1033" s="109"/>
      <c r="AZ1033" s="109"/>
      <c r="BA1033" s="109"/>
      <c r="BB1033" s="109"/>
      <c r="BC1033" s="109"/>
      <c r="BD1033" s="109"/>
      <c r="OA1033" s="5"/>
    </row>
    <row r="1034" customFormat="false" ht="12.75" hidden="false" customHeight="false" outlineLevel="0" collapsed="false">
      <c r="C1034" s="2"/>
      <c r="D1034" s="3"/>
      <c r="F1034" s="4"/>
      <c r="I1034" s="5"/>
      <c r="AA1034" s="1" t="n">
        <f aca="false">AA1033+1</f>
        <v>1987</v>
      </c>
      <c r="AB1034" s="111"/>
      <c r="AC1034" s="109"/>
      <c r="AD1034" s="109"/>
      <c r="AE1034" s="109"/>
      <c r="AF1034" s="109"/>
      <c r="AG1034" s="109"/>
      <c r="AH1034" s="109"/>
      <c r="AI1034" s="109"/>
      <c r="AJ1034" s="109"/>
      <c r="AK1034" s="109"/>
      <c r="AL1034" s="109"/>
      <c r="AM1034" s="109"/>
      <c r="AN1034" s="109"/>
      <c r="AO1034" s="109"/>
      <c r="AQ1034" s="113"/>
      <c r="AR1034" s="109"/>
      <c r="AS1034" s="109"/>
      <c r="AT1034" s="109"/>
      <c r="AU1034" s="109"/>
      <c r="AV1034" s="109"/>
      <c r="AW1034" s="109"/>
      <c r="AX1034" s="109"/>
      <c r="AY1034" s="109"/>
      <c r="AZ1034" s="109"/>
      <c r="BA1034" s="109"/>
      <c r="BB1034" s="109"/>
      <c r="BC1034" s="109"/>
      <c r="BD1034" s="109"/>
      <c r="OA1034" s="5"/>
    </row>
    <row r="1035" customFormat="false" ht="12.75" hidden="false" customHeight="false" outlineLevel="0" collapsed="false">
      <c r="C1035" s="2"/>
      <c r="D1035" s="3"/>
      <c r="F1035" s="4"/>
      <c r="I1035" s="5"/>
      <c r="AA1035" s="1" t="n">
        <f aca="false">AA1034+1</f>
        <v>1988</v>
      </c>
      <c r="AB1035" s="111"/>
      <c r="AC1035" s="109"/>
      <c r="AD1035" s="109"/>
      <c r="AE1035" s="109"/>
      <c r="AF1035" s="109"/>
      <c r="AG1035" s="109"/>
      <c r="AH1035" s="109"/>
      <c r="AI1035" s="109"/>
      <c r="AJ1035" s="109"/>
      <c r="AK1035" s="109"/>
      <c r="AL1035" s="109"/>
      <c r="AM1035" s="109"/>
      <c r="AN1035" s="109"/>
      <c r="AO1035" s="109"/>
      <c r="AQ1035" s="113"/>
      <c r="AR1035" s="109"/>
      <c r="AS1035" s="109"/>
      <c r="AT1035" s="109"/>
      <c r="AU1035" s="109"/>
      <c r="AV1035" s="109"/>
      <c r="AW1035" s="109"/>
      <c r="AX1035" s="109"/>
      <c r="AY1035" s="109"/>
      <c r="AZ1035" s="109"/>
      <c r="BA1035" s="109"/>
      <c r="BB1035" s="109"/>
      <c r="BC1035" s="109"/>
      <c r="BD1035" s="109"/>
      <c r="OA1035" s="5"/>
    </row>
    <row r="1036" customFormat="false" ht="12.75" hidden="false" customHeight="false" outlineLevel="0" collapsed="false">
      <c r="C1036" s="2"/>
      <c r="D1036" s="3"/>
      <c r="F1036" s="4"/>
      <c r="I1036" s="5"/>
      <c r="AA1036" s="1" t="n">
        <f aca="false">AA1035+1</f>
        <v>1989</v>
      </c>
      <c r="AB1036" s="111"/>
      <c r="AC1036" s="109"/>
      <c r="AD1036" s="109"/>
      <c r="AE1036" s="109"/>
      <c r="AF1036" s="109"/>
      <c r="AG1036" s="109"/>
      <c r="AH1036" s="109"/>
      <c r="AI1036" s="109"/>
      <c r="AJ1036" s="109"/>
      <c r="AK1036" s="109"/>
      <c r="AL1036" s="109"/>
      <c r="AM1036" s="109"/>
      <c r="AN1036" s="109"/>
      <c r="AO1036" s="109"/>
      <c r="AQ1036" s="113"/>
      <c r="AR1036" s="109"/>
      <c r="AS1036" s="109"/>
      <c r="AT1036" s="109"/>
      <c r="AU1036" s="109"/>
      <c r="AV1036" s="109"/>
      <c r="AW1036" s="109"/>
      <c r="AX1036" s="109"/>
      <c r="AY1036" s="109"/>
      <c r="AZ1036" s="109"/>
      <c r="BA1036" s="109"/>
      <c r="BB1036" s="109"/>
      <c r="BC1036" s="109"/>
      <c r="BD1036" s="109"/>
      <c r="OA1036" s="5"/>
    </row>
    <row r="1037" customFormat="false" ht="12.75" hidden="false" customHeight="false" outlineLevel="0" collapsed="false">
      <c r="C1037" s="2"/>
      <c r="D1037" s="3"/>
      <c r="F1037" s="4"/>
      <c r="I1037" s="5"/>
      <c r="AA1037" s="1" t="n">
        <f aca="false">AA1036+1</f>
        <v>1990</v>
      </c>
      <c r="AB1037" s="111"/>
      <c r="AC1037" s="109"/>
      <c r="AD1037" s="109"/>
      <c r="AE1037" s="109"/>
      <c r="AF1037" s="109"/>
      <c r="AG1037" s="109"/>
      <c r="AH1037" s="109"/>
      <c r="AI1037" s="109"/>
      <c r="AJ1037" s="109"/>
      <c r="AK1037" s="109"/>
      <c r="AL1037" s="109"/>
      <c r="AM1037" s="109"/>
      <c r="AN1037" s="109"/>
      <c r="AO1037" s="109"/>
      <c r="AQ1037" s="113"/>
      <c r="AR1037" s="109"/>
      <c r="AS1037" s="109"/>
      <c r="AT1037" s="109"/>
      <c r="AU1037" s="109"/>
      <c r="AV1037" s="109"/>
      <c r="AW1037" s="109"/>
      <c r="AX1037" s="109"/>
      <c r="AY1037" s="109"/>
      <c r="AZ1037" s="109"/>
      <c r="BA1037" s="109"/>
      <c r="BB1037" s="109"/>
      <c r="BC1037" s="109"/>
      <c r="BD1037" s="109"/>
      <c r="OA1037" s="5"/>
    </row>
    <row r="1038" customFormat="false" ht="12.75" hidden="false" customHeight="false" outlineLevel="0" collapsed="false">
      <c r="C1038" s="2"/>
      <c r="D1038" s="3"/>
      <c r="F1038" s="4"/>
      <c r="I1038" s="5"/>
      <c r="AA1038" s="1" t="n">
        <f aca="false">AA1037+1</f>
        <v>1991</v>
      </c>
      <c r="AB1038" s="111"/>
      <c r="AC1038" s="109"/>
      <c r="AD1038" s="109"/>
      <c r="AE1038" s="109"/>
      <c r="AF1038" s="109"/>
      <c r="AG1038" s="109"/>
      <c r="AH1038" s="109"/>
      <c r="AI1038" s="109"/>
      <c r="AJ1038" s="109"/>
      <c r="AK1038" s="109"/>
      <c r="AL1038" s="109"/>
      <c r="AM1038" s="109"/>
      <c r="AN1038" s="109"/>
      <c r="AO1038" s="109"/>
      <c r="AQ1038" s="113"/>
      <c r="AR1038" s="109"/>
      <c r="AS1038" s="109"/>
      <c r="AT1038" s="109"/>
      <c r="AU1038" s="109"/>
      <c r="AV1038" s="109"/>
      <c r="AW1038" s="109"/>
      <c r="AX1038" s="109"/>
      <c r="AY1038" s="109"/>
      <c r="AZ1038" s="109"/>
      <c r="BA1038" s="109"/>
      <c r="BB1038" s="109"/>
      <c r="BC1038" s="109"/>
      <c r="BD1038" s="109"/>
      <c r="OA1038" s="5"/>
    </row>
    <row r="1039" customFormat="false" ht="12.75" hidden="false" customHeight="false" outlineLevel="0" collapsed="false">
      <c r="C1039" s="2"/>
      <c r="D1039" s="3"/>
      <c r="F1039" s="4"/>
      <c r="I1039" s="5"/>
      <c r="AA1039" s="1" t="n">
        <f aca="false">AA1038+1</f>
        <v>1992</v>
      </c>
      <c r="AB1039" s="111"/>
      <c r="AC1039" s="109"/>
      <c r="AD1039" s="109"/>
      <c r="AE1039" s="109"/>
      <c r="AF1039" s="109"/>
      <c r="AG1039" s="109"/>
      <c r="AH1039" s="109"/>
      <c r="AI1039" s="109"/>
      <c r="AJ1039" s="109"/>
      <c r="AK1039" s="109"/>
      <c r="AL1039" s="109"/>
      <c r="AM1039" s="109"/>
      <c r="AN1039" s="109"/>
      <c r="AO1039" s="109"/>
      <c r="AQ1039" s="113"/>
      <c r="AR1039" s="109"/>
      <c r="AS1039" s="109"/>
      <c r="AT1039" s="109"/>
      <c r="AU1039" s="109"/>
      <c r="AV1039" s="109"/>
      <c r="AW1039" s="109"/>
      <c r="AX1039" s="109"/>
      <c r="AY1039" s="109"/>
      <c r="AZ1039" s="109"/>
      <c r="BA1039" s="109"/>
      <c r="BB1039" s="109"/>
      <c r="BC1039" s="109"/>
      <c r="BD1039" s="109"/>
      <c r="OA1039" s="5"/>
    </row>
    <row r="1040" customFormat="false" ht="12.75" hidden="false" customHeight="false" outlineLevel="0" collapsed="false">
      <c r="C1040" s="2"/>
      <c r="D1040" s="3"/>
      <c r="F1040" s="4"/>
      <c r="I1040" s="5"/>
      <c r="AA1040" s="1" t="n">
        <f aca="false">AA1039+1</f>
        <v>1993</v>
      </c>
      <c r="AB1040" s="111"/>
      <c r="AC1040" s="109"/>
      <c r="AD1040" s="109"/>
      <c r="AE1040" s="109"/>
      <c r="AF1040" s="109"/>
      <c r="AG1040" s="109"/>
      <c r="AH1040" s="109"/>
      <c r="AI1040" s="109"/>
      <c r="AJ1040" s="109"/>
      <c r="AK1040" s="109"/>
      <c r="AL1040" s="109"/>
      <c r="AM1040" s="109"/>
      <c r="AN1040" s="109"/>
      <c r="AO1040" s="109"/>
      <c r="AQ1040" s="113"/>
      <c r="AR1040" s="109"/>
      <c r="AS1040" s="109"/>
      <c r="AT1040" s="109"/>
      <c r="AU1040" s="109"/>
      <c r="AV1040" s="109"/>
      <c r="AW1040" s="109"/>
      <c r="AX1040" s="109"/>
      <c r="AY1040" s="109"/>
      <c r="AZ1040" s="109"/>
      <c r="BA1040" s="109"/>
      <c r="BB1040" s="109"/>
      <c r="BC1040" s="109"/>
      <c r="BD1040" s="109"/>
      <c r="OA1040" s="5"/>
    </row>
    <row r="1041" customFormat="false" ht="12.75" hidden="false" customHeight="false" outlineLevel="0" collapsed="false">
      <c r="C1041" s="2"/>
      <c r="D1041" s="3"/>
      <c r="F1041" s="4"/>
      <c r="I1041" s="5"/>
      <c r="AA1041" s="1" t="n">
        <f aca="false">AA1040+1</f>
        <v>1994</v>
      </c>
      <c r="AB1041" s="111"/>
      <c r="AC1041" s="109"/>
      <c r="AD1041" s="109"/>
      <c r="AE1041" s="109"/>
      <c r="AF1041" s="109"/>
      <c r="AG1041" s="109"/>
      <c r="AH1041" s="109"/>
      <c r="AI1041" s="109"/>
      <c r="AJ1041" s="109"/>
      <c r="AK1041" s="109"/>
      <c r="AL1041" s="109"/>
      <c r="AM1041" s="109"/>
      <c r="AN1041" s="109"/>
      <c r="AO1041" s="109"/>
      <c r="AQ1041" s="113"/>
      <c r="AR1041" s="109"/>
      <c r="AS1041" s="109"/>
      <c r="AT1041" s="109"/>
      <c r="AU1041" s="109"/>
      <c r="AV1041" s="109"/>
      <c r="AW1041" s="109"/>
      <c r="AX1041" s="109"/>
      <c r="AY1041" s="109"/>
      <c r="AZ1041" s="109"/>
      <c r="BA1041" s="109"/>
      <c r="BB1041" s="109"/>
      <c r="BC1041" s="109"/>
      <c r="BD1041" s="109"/>
      <c r="OA1041" s="5"/>
    </row>
    <row r="1042" customFormat="false" ht="12.75" hidden="false" customHeight="false" outlineLevel="0" collapsed="false">
      <c r="C1042" s="2"/>
      <c r="D1042" s="3"/>
      <c r="F1042" s="4"/>
      <c r="I1042" s="5"/>
      <c r="AA1042" s="1" t="n">
        <f aca="false">AA1041+1</f>
        <v>1995</v>
      </c>
      <c r="AB1042" s="111"/>
      <c r="AC1042" s="109"/>
      <c r="AD1042" s="109"/>
      <c r="AE1042" s="109"/>
      <c r="AF1042" s="109"/>
      <c r="AG1042" s="109"/>
      <c r="AH1042" s="109"/>
      <c r="AI1042" s="109"/>
      <c r="AJ1042" s="109"/>
      <c r="AK1042" s="109"/>
      <c r="AL1042" s="109"/>
      <c r="AM1042" s="109"/>
      <c r="AN1042" s="109"/>
      <c r="AO1042" s="109"/>
      <c r="AQ1042" s="113"/>
      <c r="AR1042" s="109"/>
      <c r="AS1042" s="109"/>
      <c r="AT1042" s="109"/>
      <c r="AU1042" s="109"/>
      <c r="AV1042" s="109"/>
      <c r="AW1042" s="109"/>
      <c r="AX1042" s="109"/>
      <c r="AY1042" s="109"/>
      <c r="AZ1042" s="109"/>
      <c r="BA1042" s="109"/>
      <c r="BB1042" s="109"/>
      <c r="BC1042" s="109"/>
      <c r="BD1042" s="109"/>
      <c r="BF1042" s="1"/>
      <c r="OA1042" s="5"/>
    </row>
    <row r="1043" customFormat="false" ht="12.75" hidden="false" customHeight="false" outlineLevel="0" collapsed="false">
      <c r="C1043" s="2"/>
      <c r="D1043" s="3"/>
      <c r="F1043" s="4"/>
      <c r="I1043" s="5"/>
      <c r="AA1043" s="1" t="n">
        <f aca="false">AA1042+1</f>
        <v>1996</v>
      </c>
      <c r="AB1043" s="111"/>
      <c r="AC1043" s="109"/>
      <c r="AD1043" s="109"/>
      <c r="AE1043" s="109"/>
      <c r="AF1043" s="109"/>
      <c r="AG1043" s="109"/>
      <c r="AH1043" s="109"/>
      <c r="AI1043" s="109"/>
      <c r="AJ1043" s="109"/>
      <c r="AK1043" s="109"/>
      <c r="AL1043" s="109"/>
      <c r="AM1043" s="109"/>
      <c r="AN1043" s="109"/>
      <c r="AO1043" s="109"/>
      <c r="AQ1043" s="113"/>
      <c r="AR1043" s="109"/>
      <c r="AS1043" s="109"/>
      <c r="AT1043" s="109"/>
      <c r="AU1043" s="109"/>
      <c r="AV1043" s="109"/>
      <c r="AW1043" s="109"/>
      <c r="AX1043" s="109"/>
      <c r="AY1043" s="109"/>
      <c r="AZ1043" s="109"/>
      <c r="BA1043" s="109"/>
      <c r="BB1043" s="109"/>
      <c r="BC1043" s="109"/>
      <c r="BD1043" s="109"/>
      <c r="OA1043" s="5"/>
    </row>
    <row r="1044" customFormat="false" ht="12.75" hidden="false" customHeight="false" outlineLevel="0" collapsed="false">
      <c r="C1044" s="2"/>
      <c r="D1044" s="3"/>
      <c r="F1044" s="4"/>
      <c r="I1044" s="5"/>
      <c r="AA1044" s="1" t="n">
        <f aca="false">AA1043+1</f>
        <v>1997</v>
      </c>
      <c r="AB1044" s="111"/>
      <c r="AC1044" s="109"/>
      <c r="AD1044" s="109"/>
      <c r="AE1044" s="109"/>
      <c r="AF1044" s="109"/>
      <c r="AG1044" s="109"/>
      <c r="AH1044" s="109"/>
      <c r="AI1044" s="109"/>
      <c r="AJ1044" s="109"/>
      <c r="AK1044" s="109"/>
      <c r="AL1044" s="109"/>
      <c r="AM1044" s="109"/>
      <c r="AN1044" s="109"/>
      <c r="AO1044" s="109"/>
      <c r="AQ1044" s="113"/>
      <c r="AR1044" s="109"/>
      <c r="AS1044" s="109"/>
      <c r="AT1044" s="109"/>
      <c r="AU1044" s="109"/>
      <c r="AV1044" s="109"/>
      <c r="AW1044" s="109"/>
      <c r="AX1044" s="109"/>
      <c r="AY1044" s="109"/>
      <c r="AZ1044" s="109"/>
      <c r="BA1044" s="109"/>
      <c r="BB1044" s="109"/>
      <c r="BC1044" s="109"/>
      <c r="BD1044" s="109"/>
      <c r="BF1044" s="113"/>
      <c r="BG1044" s="109"/>
      <c r="BH1044" s="109"/>
      <c r="BI1044" s="109"/>
      <c r="BJ1044" s="109"/>
      <c r="BK1044" s="109"/>
      <c r="BL1044" s="109"/>
      <c r="BM1044" s="109"/>
      <c r="BN1044" s="109"/>
      <c r="BO1044" s="109"/>
      <c r="BP1044" s="109"/>
      <c r="BQ1044" s="109"/>
      <c r="BR1044" s="109"/>
      <c r="BS1044" s="109"/>
      <c r="OA1044" s="5"/>
    </row>
    <row r="1045" customFormat="false" ht="12.75" hidden="false" customHeight="false" outlineLevel="0" collapsed="false">
      <c r="C1045" s="2"/>
      <c r="D1045" s="3"/>
      <c r="F1045" s="4"/>
      <c r="I1045" s="5"/>
      <c r="AA1045" s="1" t="n">
        <f aca="false">AA1044+1</f>
        <v>1998</v>
      </c>
      <c r="AB1045" s="111"/>
      <c r="AC1045" s="109"/>
      <c r="AD1045" s="109"/>
      <c r="AE1045" s="109"/>
      <c r="AF1045" s="109"/>
      <c r="AG1045" s="109"/>
      <c r="AH1045" s="109"/>
      <c r="AI1045" s="109"/>
      <c r="AJ1045" s="109"/>
      <c r="AK1045" s="109"/>
      <c r="AL1045" s="109"/>
      <c r="AM1045" s="109"/>
      <c r="AN1045" s="109"/>
      <c r="AO1045" s="109"/>
      <c r="AQ1045" s="113"/>
      <c r="AR1045" s="109"/>
      <c r="AS1045" s="109"/>
      <c r="AT1045" s="109"/>
      <c r="AU1045" s="109"/>
      <c r="AV1045" s="109"/>
      <c r="AW1045" s="109"/>
      <c r="AX1045" s="109"/>
      <c r="AY1045" s="109"/>
      <c r="AZ1045" s="109"/>
      <c r="BA1045" s="109"/>
      <c r="BB1045" s="109"/>
      <c r="BC1045" s="109"/>
      <c r="BD1045" s="109"/>
      <c r="BF1045" s="113"/>
      <c r="BG1045" s="109"/>
      <c r="BH1045" s="109"/>
      <c r="BI1045" s="109"/>
      <c r="BJ1045" s="109"/>
      <c r="BK1045" s="109"/>
      <c r="BL1045" s="109"/>
      <c r="BM1045" s="109"/>
      <c r="BN1045" s="109"/>
      <c r="BO1045" s="109"/>
      <c r="BP1045" s="109"/>
      <c r="BQ1045" s="109"/>
      <c r="BR1045" s="109"/>
      <c r="BS1045" s="109"/>
      <c r="OA1045" s="5"/>
    </row>
    <row r="1046" customFormat="false" ht="12.75" hidden="false" customHeight="false" outlineLevel="0" collapsed="false">
      <c r="C1046" s="2"/>
      <c r="D1046" s="3"/>
      <c r="F1046" s="4"/>
      <c r="I1046" s="5"/>
      <c r="AA1046" s="1" t="n">
        <f aca="false">AA1045+1</f>
        <v>1999</v>
      </c>
      <c r="AB1046" s="111"/>
      <c r="AC1046" s="109"/>
      <c r="AD1046" s="109"/>
      <c r="AE1046" s="109"/>
      <c r="AF1046" s="109"/>
      <c r="AG1046" s="109"/>
      <c r="AH1046" s="109"/>
      <c r="AI1046" s="109"/>
      <c r="AJ1046" s="109"/>
      <c r="AK1046" s="109"/>
      <c r="AL1046" s="109"/>
      <c r="AM1046" s="109"/>
      <c r="AN1046" s="109"/>
      <c r="AO1046" s="109"/>
      <c r="AQ1046" s="113"/>
      <c r="AR1046" s="109"/>
      <c r="AS1046" s="109"/>
      <c r="AT1046" s="119"/>
      <c r="BF1046" s="113"/>
      <c r="BG1046" s="109"/>
      <c r="BH1046" s="109"/>
      <c r="BI1046" s="109"/>
      <c r="BJ1046" s="109"/>
      <c r="BK1046" s="109"/>
      <c r="BL1046" s="109"/>
      <c r="BM1046" s="109"/>
      <c r="BN1046" s="109"/>
      <c r="BO1046" s="109"/>
      <c r="BP1046" s="109"/>
      <c r="BQ1046" s="109"/>
      <c r="BR1046" s="109"/>
      <c r="BS1046" s="109"/>
      <c r="OA1046" s="5"/>
    </row>
    <row r="1047" customFormat="false" ht="12.75" hidden="false" customHeight="false" outlineLevel="0" collapsed="false">
      <c r="C1047" s="2"/>
      <c r="D1047" s="3"/>
      <c r="F1047" s="4"/>
      <c r="I1047" s="5"/>
      <c r="AA1047" s="1" t="n">
        <f aca="false">AA1046+1</f>
        <v>2000</v>
      </c>
      <c r="AB1047" s="111"/>
      <c r="AC1047" s="109"/>
      <c r="AD1047" s="109"/>
      <c r="AE1047" s="109"/>
      <c r="AF1047" s="109"/>
      <c r="AG1047" s="109"/>
      <c r="AH1047" s="109"/>
      <c r="AI1047" s="109"/>
      <c r="AJ1047" s="109"/>
      <c r="AK1047" s="109"/>
      <c r="AL1047" s="109"/>
      <c r="AM1047" s="109"/>
      <c r="AN1047" s="109"/>
      <c r="AO1047" s="109"/>
      <c r="BF1047" s="113"/>
      <c r="BG1047" s="109"/>
      <c r="BH1047" s="109"/>
      <c r="BI1047" s="109"/>
      <c r="BJ1047" s="109"/>
      <c r="BK1047" s="109"/>
      <c r="BL1047" s="109"/>
      <c r="BM1047" s="109"/>
      <c r="BN1047" s="109"/>
      <c r="BO1047" s="109"/>
      <c r="BP1047" s="109"/>
      <c r="BQ1047" s="109"/>
      <c r="BR1047" s="109"/>
      <c r="BS1047" s="109"/>
      <c r="OA1047" s="5"/>
    </row>
    <row r="1048" customFormat="false" ht="12.75" hidden="false" customHeight="false" outlineLevel="0" collapsed="false">
      <c r="C1048" s="2"/>
      <c r="D1048" s="3"/>
      <c r="F1048" s="4"/>
      <c r="I1048" s="5"/>
      <c r="AA1048" s="1" t="n">
        <f aca="false">AA1047+1</f>
        <v>2001</v>
      </c>
      <c r="AB1048" s="111"/>
      <c r="AC1048" s="109"/>
      <c r="AD1048" s="109"/>
      <c r="AE1048" s="109"/>
      <c r="AF1048" s="109"/>
      <c r="AG1048" s="109"/>
      <c r="AH1048" s="109"/>
      <c r="AI1048" s="109"/>
      <c r="AJ1048" s="109"/>
      <c r="AK1048" s="109"/>
      <c r="AL1048" s="109"/>
      <c r="AM1048" s="109"/>
      <c r="AN1048" s="109"/>
      <c r="AO1048" s="109"/>
      <c r="BF1048" s="113"/>
      <c r="BG1048" s="109"/>
      <c r="BH1048" s="109"/>
      <c r="BI1048" s="109"/>
      <c r="BJ1048" s="109"/>
      <c r="BK1048" s="109"/>
      <c r="BL1048" s="109"/>
      <c r="BM1048" s="109"/>
      <c r="BN1048" s="109"/>
      <c r="BO1048" s="109"/>
      <c r="BP1048" s="109"/>
      <c r="BQ1048" s="109"/>
      <c r="BR1048" s="109"/>
      <c r="BS1048" s="109"/>
      <c r="OA1048" s="5"/>
    </row>
    <row r="1049" customFormat="false" ht="12.75" hidden="false" customHeight="false" outlineLevel="0" collapsed="false">
      <c r="C1049" s="2"/>
      <c r="D1049" s="3"/>
      <c r="F1049" s="4"/>
      <c r="I1049" s="5"/>
      <c r="AA1049" s="1" t="n">
        <f aca="false">AA1048+1</f>
        <v>2002</v>
      </c>
      <c r="AB1049" s="111"/>
      <c r="AC1049" s="109"/>
      <c r="AD1049" s="109"/>
      <c r="AE1049" s="109"/>
      <c r="AF1049" s="109"/>
      <c r="AG1049" s="109"/>
      <c r="AH1049" s="109"/>
      <c r="AI1049" s="109"/>
      <c r="AJ1049" s="109"/>
      <c r="AK1049" s="109"/>
      <c r="AL1049" s="109"/>
      <c r="AM1049" s="109"/>
      <c r="AN1049" s="109"/>
      <c r="AO1049" s="109"/>
      <c r="BF1049" s="113"/>
      <c r="BG1049" s="109"/>
      <c r="BH1049" s="109"/>
      <c r="BI1049" s="109"/>
      <c r="BJ1049" s="109"/>
      <c r="BK1049" s="109"/>
      <c r="BL1049" s="109"/>
      <c r="BM1049" s="109"/>
      <c r="BN1049" s="109"/>
      <c r="BO1049" s="109"/>
      <c r="BP1049" s="109"/>
      <c r="BQ1049" s="109"/>
      <c r="BR1049" s="109"/>
      <c r="BS1049" s="109"/>
      <c r="OA1049" s="5"/>
    </row>
    <row r="1050" customFormat="false" ht="12.75" hidden="false" customHeight="false" outlineLevel="0" collapsed="false">
      <c r="C1050" s="2"/>
      <c r="D1050" s="3"/>
      <c r="F1050" s="4"/>
      <c r="I1050" s="5"/>
      <c r="AA1050" s="1"/>
      <c r="AB1050" s="111"/>
      <c r="AC1050" s="109"/>
      <c r="AD1050" s="109"/>
      <c r="AE1050" s="109"/>
      <c r="AF1050" s="109"/>
      <c r="AG1050" s="109"/>
      <c r="AH1050" s="109"/>
      <c r="AI1050" s="109"/>
      <c r="AJ1050" s="109"/>
      <c r="AK1050" s="109"/>
      <c r="AL1050" s="109"/>
      <c r="AM1050" s="109"/>
      <c r="AN1050" s="109"/>
      <c r="AO1050" s="109"/>
      <c r="BF1050" s="113"/>
      <c r="BG1050" s="109"/>
      <c r="BH1050" s="109"/>
      <c r="BI1050" s="109"/>
      <c r="BJ1050" s="109"/>
      <c r="BK1050" s="109"/>
      <c r="BL1050" s="109"/>
      <c r="BM1050" s="109"/>
      <c r="BN1050" s="109"/>
      <c r="BO1050" s="109"/>
      <c r="BP1050" s="109"/>
      <c r="BQ1050" s="109"/>
      <c r="BR1050" s="109"/>
      <c r="BS1050" s="109"/>
      <c r="OA1050" s="5"/>
    </row>
    <row r="1051" customFormat="false" ht="12.75" hidden="false" customHeight="false" outlineLevel="0" collapsed="false">
      <c r="C1051" s="2"/>
      <c r="D1051" s="3"/>
      <c r="F1051" s="4"/>
      <c r="I1051" s="5"/>
      <c r="AA1051" s="1"/>
      <c r="AB1051" s="113"/>
      <c r="AC1051" s="109"/>
      <c r="AD1051" s="109"/>
      <c r="AE1051" s="109"/>
      <c r="AF1051" s="109"/>
      <c r="AG1051" s="109"/>
      <c r="AH1051" s="109"/>
      <c r="AI1051" s="109"/>
      <c r="AJ1051" s="109"/>
      <c r="AK1051" s="109"/>
      <c r="AL1051" s="109"/>
      <c r="AM1051" s="109"/>
      <c r="AN1051" s="109"/>
      <c r="AO1051" s="109"/>
      <c r="OA1051" s="5"/>
    </row>
    <row r="1052" customFormat="false" ht="12.75" hidden="false" customHeight="false" outlineLevel="0" collapsed="false">
      <c r="C1052" s="2"/>
      <c r="D1052" s="3"/>
      <c r="F1052" s="4"/>
      <c r="I1052" s="5"/>
      <c r="AA1052" s="1"/>
      <c r="AB1052" s="113"/>
      <c r="AC1052" s="120"/>
      <c r="AD1052" s="109"/>
      <c r="AE1052" s="109"/>
      <c r="AF1052" s="109"/>
      <c r="AG1052" s="109"/>
      <c r="AH1052" s="120"/>
      <c r="AI1052" s="109"/>
      <c r="AJ1052" s="109"/>
      <c r="AK1052" s="109"/>
      <c r="AL1052" s="109"/>
      <c r="AM1052" s="109"/>
      <c r="AN1052" s="109"/>
      <c r="AO1052" s="110"/>
      <c r="OA1052" s="5"/>
    </row>
    <row r="1053" customFormat="false" ht="12.75" hidden="false" customHeight="false" outlineLevel="0" collapsed="false">
      <c r="C1053" s="2"/>
      <c r="D1053" s="3"/>
      <c r="F1053" s="4"/>
      <c r="I1053" s="5"/>
      <c r="AA1053" s="1"/>
      <c r="AB1053" s="113"/>
      <c r="AC1053" s="109"/>
      <c r="AD1053" s="109"/>
      <c r="AE1053" s="109"/>
      <c r="AF1053" s="109"/>
      <c r="AG1053" s="109"/>
      <c r="AH1053" s="109"/>
      <c r="AI1053" s="109"/>
      <c r="AJ1053" s="109"/>
      <c r="AK1053" s="109"/>
      <c r="AL1053" s="109"/>
      <c r="AM1053" s="109"/>
      <c r="AN1053" s="109"/>
      <c r="AO1053" s="109"/>
      <c r="OA1053" s="5"/>
    </row>
    <row r="1054" customFormat="false" ht="12.75" hidden="false" customHeight="false" outlineLevel="0" collapsed="false">
      <c r="C1054" s="2"/>
      <c r="D1054" s="3"/>
      <c r="F1054" s="4"/>
      <c r="I1054" s="5"/>
      <c r="AA1054" s="1"/>
      <c r="AB1054" s="113"/>
      <c r="AC1054" s="109"/>
      <c r="AD1054" s="109"/>
      <c r="AE1054" s="109"/>
      <c r="AF1054" s="109"/>
      <c r="AG1054" s="109"/>
      <c r="AH1054" s="109"/>
      <c r="AI1054" s="109"/>
      <c r="AJ1054" s="109"/>
      <c r="AK1054" s="109"/>
      <c r="AL1054" s="109"/>
      <c r="AM1054" s="109"/>
      <c r="AN1054" s="109"/>
      <c r="AO1054" s="109"/>
      <c r="OA1054" s="5"/>
    </row>
    <row r="1055" customFormat="false" ht="12.75" hidden="false" customHeight="false" outlineLevel="0" collapsed="false">
      <c r="C1055" s="2"/>
      <c r="D1055" s="3"/>
      <c r="F1055" s="4"/>
      <c r="I1055" s="5"/>
      <c r="AA1055" s="1"/>
      <c r="AB1055" s="113"/>
      <c r="AC1055" s="109"/>
      <c r="AD1055" s="109"/>
      <c r="AE1055" s="109"/>
      <c r="AF1055" s="109"/>
      <c r="AG1055" s="109"/>
      <c r="AH1055" s="109"/>
      <c r="AI1055" s="109"/>
      <c r="AJ1055" s="109"/>
      <c r="AK1055" s="109"/>
      <c r="AL1055" s="109"/>
      <c r="AM1055" s="109"/>
      <c r="AN1055" s="109"/>
      <c r="AO1055" s="109"/>
      <c r="OA1055" s="5"/>
    </row>
    <row r="1056" customFormat="false" ht="12.75" hidden="false" customHeight="false" outlineLevel="0" collapsed="false">
      <c r="C1056" s="2"/>
      <c r="D1056" s="3"/>
      <c r="F1056" s="4"/>
      <c r="I1056" s="5"/>
      <c r="AA1056" s="1"/>
      <c r="AB1056" s="113"/>
      <c r="AC1056" s="109"/>
      <c r="AD1056" s="109"/>
      <c r="AE1056" s="109"/>
      <c r="AF1056" s="109"/>
      <c r="AG1056" s="109"/>
      <c r="AH1056" s="109"/>
      <c r="AI1056" s="109"/>
      <c r="AJ1056" s="109"/>
      <c r="AK1056" s="109"/>
      <c r="AL1056" s="109"/>
      <c r="AM1056" s="109"/>
      <c r="AN1056" s="109"/>
      <c r="AO1056" s="109"/>
      <c r="OA1056" s="5"/>
    </row>
    <row r="1057" customFormat="false" ht="12.75" hidden="false" customHeight="false" outlineLevel="0" collapsed="false">
      <c r="C1057" s="2"/>
      <c r="D1057" s="3"/>
      <c r="F1057" s="4"/>
      <c r="I1057" s="5"/>
      <c r="AA1057" s="1"/>
      <c r="AB1057" s="113"/>
      <c r="AC1057" s="109"/>
      <c r="AD1057" s="109"/>
      <c r="AE1057" s="109"/>
      <c r="AF1057" s="109"/>
      <c r="AG1057" s="109"/>
      <c r="AH1057" s="109"/>
      <c r="AI1057" s="109"/>
      <c r="AJ1057" s="109"/>
      <c r="AK1057" s="109"/>
      <c r="AL1057" s="109"/>
      <c r="AM1057" s="109"/>
      <c r="AN1057" s="109"/>
      <c r="AO1057" s="109"/>
      <c r="OA1057" s="5"/>
    </row>
    <row r="1058" customFormat="false" ht="12.75" hidden="false" customHeight="false" outlineLevel="0" collapsed="false">
      <c r="C1058" s="2"/>
      <c r="D1058" s="3"/>
      <c r="F1058" s="4"/>
      <c r="I1058" s="5"/>
      <c r="AA1058" s="1"/>
      <c r="AB1058" s="113"/>
      <c r="AC1058" s="109"/>
      <c r="AD1058" s="109"/>
      <c r="AE1058" s="109"/>
      <c r="AF1058" s="109"/>
      <c r="AG1058" s="109"/>
      <c r="AH1058" s="109"/>
      <c r="AI1058" s="109"/>
      <c r="AJ1058" s="109"/>
      <c r="AK1058" s="109"/>
      <c r="AL1058" s="109"/>
      <c r="AM1058" s="109"/>
      <c r="AN1058" s="109"/>
      <c r="AO1058" s="109"/>
      <c r="OA1058" s="5"/>
    </row>
    <row r="1059" customFormat="false" ht="12.75" hidden="false" customHeight="false" outlineLevel="0" collapsed="false">
      <c r="C1059" s="2"/>
      <c r="D1059" s="3"/>
      <c r="F1059" s="4"/>
      <c r="I1059" s="5"/>
      <c r="AA1059" s="1"/>
      <c r="AB1059" s="113"/>
      <c r="AC1059" s="109"/>
      <c r="AD1059" s="109"/>
      <c r="AE1059" s="109"/>
      <c r="AF1059" s="109"/>
      <c r="AG1059" s="109"/>
      <c r="AH1059" s="109"/>
      <c r="AI1059" s="109"/>
      <c r="AJ1059" s="109"/>
      <c r="AK1059" s="109"/>
      <c r="AL1059" s="109"/>
      <c r="AM1059" s="109"/>
      <c r="AN1059" s="109"/>
      <c r="AO1059" s="109"/>
      <c r="OA1059" s="5"/>
    </row>
    <row r="1060" customFormat="false" ht="12.75" hidden="false" customHeight="false" outlineLevel="0" collapsed="false">
      <c r="C1060" s="2"/>
      <c r="D1060" s="3"/>
      <c r="F1060" s="4"/>
      <c r="I1060" s="5"/>
      <c r="AA1060" s="1"/>
      <c r="AB1060" s="113"/>
      <c r="AC1060" s="109"/>
      <c r="AD1060" s="109"/>
      <c r="AE1060" s="109"/>
      <c r="AF1060" s="109"/>
      <c r="AG1060" s="109"/>
      <c r="AH1060" s="109"/>
      <c r="AI1060" s="109"/>
      <c r="AJ1060" s="109"/>
      <c r="AK1060" s="109"/>
      <c r="AL1060" s="109"/>
      <c r="AM1060" s="109"/>
      <c r="AN1060" s="109"/>
      <c r="AO1060" s="109"/>
      <c r="OA1060" s="5"/>
    </row>
    <row r="1061" customFormat="false" ht="12.75" hidden="false" customHeight="false" outlineLevel="0" collapsed="false">
      <c r="C1061" s="2"/>
      <c r="D1061" s="3"/>
      <c r="F1061" s="4"/>
      <c r="I1061" s="5"/>
      <c r="AA1061" s="1"/>
      <c r="AB1061" s="113"/>
      <c r="AC1061" s="109"/>
      <c r="AD1061" s="109"/>
      <c r="AE1061" s="109"/>
      <c r="AF1061" s="109"/>
      <c r="AG1061" s="109"/>
      <c r="AH1061" s="109"/>
      <c r="AI1061" s="109"/>
      <c r="AJ1061" s="109"/>
      <c r="AK1061" s="109"/>
      <c r="AL1061" s="109"/>
      <c r="AM1061" s="109"/>
      <c r="AN1061" s="109"/>
      <c r="AO1061" s="109"/>
      <c r="OA1061" s="5"/>
    </row>
    <row r="1062" customFormat="false" ht="12.75" hidden="false" customHeight="false" outlineLevel="0" collapsed="false">
      <c r="C1062" s="2"/>
      <c r="D1062" s="3"/>
      <c r="F1062" s="4"/>
      <c r="I1062" s="5"/>
      <c r="AA1062" s="1"/>
      <c r="AB1062" s="113"/>
      <c r="AC1062" s="109"/>
      <c r="AD1062" s="109"/>
      <c r="AE1062" s="109"/>
      <c r="AF1062" s="109"/>
      <c r="AG1062" s="109"/>
      <c r="AH1062" s="109"/>
      <c r="AI1062" s="109"/>
      <c r="AJ1062" s="109"/>
      <c r="AK1062" s="109"/>
      <c r="AL1062" s="109"/>
      <c r="AM1062" s="109"/>
      <c r="AN1062" s="109"/>
      <c r="AO1062" s="109"/>
      <c r="OA1062" s="5"/>
    </row>
    <row r="1063" customFormat="false" ht="12.75" hidden="false" customHeight="false" outlineLevel="0" collapsed="false">
      <c r="C1063" s="2"/>
      <c r="D1063" s="3"/>
      <c r="F1063" s="4"/>
      <c r="I1063" s="5"/>
      <c r="AA1063" s="1"/>
      <c r="AB1063" s="113"/>
      <c r="AC1063" s="109"/>
      <c r="AD1063" s="109"/>
      <c r="AE1063" s="109"/>
      <c r="AF1063" s="109"/>
      <c r="AG1063" s="109"/>
      <c r="AH1063" s="109"/>
      <c r="AI1063" s="109"/>
      <c r="AJ1063" s="109"/>
      <c r="AK1063" s="109"/>
      <c r="AL1063" s="109"/>
      <c r="AM1063" s="109"/>
      <c r="AN1063" s="109"/>
      <c r="AO1063" s="109"/>
      <c r="OA1063" s="5"/>
    </row>
    <row r="1064" customFormat="false" ht="12.75" hidden="false" customHeight="false" outlineLevel="0" collapsed="false">
      <c r="C1064" s="2"/>
      <c r="D1064" s="3"/>
      <c r="F1064" s="4"/>
      <c r="I1064" s="5"/>
      <c r="AA1064" s="1"/>
      <c r="AB1064" s="113"/>
      <c r="AC1064" s="109"/>
      <c r="AD1064" s="109"/>
      <c r="AE1064" s="109"/>
      <c r="AF1064" s="109"/>
      <c r="AG1064" s="109"/>
      <c r="AH1064" s="109"/>
      <c r="AI1064" s="109"/>
      <c r="AJ1064" s="109"/>
      <c r="AK1064" s="109"/>
      <c r="AL1064" s="109"/>
      <c r="AM1064" s="109"/>
      <c r="AN1064" s="109"/>
      <c r="AO1064" s="109"/>
      <c r="OA1064" s="5"/>
    </row>
    <row r="1065" customFormat="false" ht="12.75" hidden="false" customHeight="false" outlineLevel="0" collapsed="false">
      <c r="C1065" s="2"/>
      <c r="D1065" s="3"/>
      <c r="F1065" s="4"/>
      <c r="I1065" s="5"/>
      <c r="AA1065" s="1"/>
      <c r="AB1065" s="113"/>
      <c r="AC1065" s="109"/>
      <c r="AD1065" s="109"/>
      <c r="AE1065" s="109"/>
      <c r="AF1065" s="109"/>
      <c r="AG1065" s="109"/>
      <c r="AH1065" s="109"/>
      <c r="AI1065" s="109"/>
      <c r="AJ1065" s="109"/>
      <c r="AK1065" s="109"/>
      <c r="AL1065" s="109"/>
      <c r="AM1065" s="109"/>
      <c r="AN1065" s="109"/>
      <c r="AO1065" s="109"/>
      <c r="OA1065" s="5"/>
    </row>
    <row r="1066" customFormat="false" ht="12.75" hidden="false" customHeight="false" outlineLevel="0" collapsed="false">
      <c r="C1066" s="2"/>
      <c r="D1066" s="3"/>
      <c r="F1066" s="4"/>
      <c r="I1066" s="5"/>
      <c r="AA1066" s="1"/>
      <c r="AB1066" s="113"/>
      <c r="AC1066" s="109"/>
      <c r="AD1066" s="109"/>
      <c r="AE1066" s="109"/>
      <c r="AF1066" s="109"/>
      <c r="AG1066" s="109"/>
      <c r="AH1066" s="109"/>
      <c r="AI1066" s="109"/>
      <c r="AJ1066" s="109"/>
      <c r="AK1066" s="109"/>
      <c r="AL1066" s="109"/>
      <c r="AM1066" s="109"/>
      <c r="AN1066" s="109"/>
      <c r="AO1066" s="109"/>
      <c r="OA1066" s="5"/>
    </row>
    <row r="1067" customFormat="false" ht="12.75" hidden="false" customHeight="false" outlineLevel="0" collapsed="false">
      <c r="C1067" s="2"/>
      <c r="D1067" s="3"/>
      <c r="F1067" s="4"/>
      <c r="I1067" s="5"/>
      <c r="AA1067" s="1"/>
      <c r="AB1067" s="113"/>
      <c r="AC1067" s="109"/>
      <c r="AD1067" s="109"/>
      <c r="AE1067" s="109"/>
      <c r="AF1067" s="109"/>
      <c r="AG1067" s="109"/>
      <c r="AH1067" s="109"/>
      <c r="AI1067" s="109"/>
      <c r="AJ1067" s="109"/>
      <c r="AK1067" s="109"/>
      <c r="AL1067" s="109"/>
      <c r="AM1067" s="109"/>
      <c r="AN1067" s="109"/>
      <c r="AO1067" s="109"/>
      <c r="OA1067" s="5"/>
    </row>
    <row r="1068" customFormat="false" ht="12.75" hidden="false" customHeight="false" outlineLevel="0" collapsed="false">
      <c r="C1068" s="2"/>
      <c r="D1068" s="3"/>
      <c r="F1068" s="4"/>
      <c r="I1068" s="5"/>
      <c r="AA1068" s="1"/>
      <c r="AB1068" s="113"/>
      <c r="AC1068" s="109"/>
      <c r="AD1068" s="109"/>
      <c r="AE1068" s="109"/>
      <c r="AF1068" s="109"/>
      <c r="AG1068" s="109"/>
      <c r="AH1068" s="109"/>
      <c r="AI1068" s="109"/>
      <c r="AJ1068" s="109"/>
      <c r="AK1068" s="109"/>
      <c r="AL1068" s="109"/>
      <c r="AM1068" s="109"/>
      <c r="AN1068" s="109"/>
      <c r="AO1068" s="109"/>
      <c r="OA1068" s="5"/>
    </row>
    <row r="1069" customFormat="false" ht="12.75" hidden="false" customHeight="false" outlineLevel="0" collapsed="false">
      <c r="C1069" s="2"/>
      <c r="D1069" s="3"/>
      <c r="F1069" s="4"/>
      <c r="I1069" s="5"/>
      <c r="AA1069" s="1"/>
      <c r="AB1069" s="113"/>
      <c r="AC1069" s="109"/>
      <c r="AD1069" s="109"/>
      <c r="AE1069" s="109"/>
      <c r="AF1069" s="109"/>
      <c r="AG1069" s="109"/>
      <c r="AH1069" s="109"/>
      <c r="AI1069" s="109"/>
      <c r="AJ1069" s="109"/>
      <c r="AK1069" s="109"/>
      <c r="AL1069" s="109"/>
      <c r="AM1069" s="109"/>
      <c r="AN1069" s="109"/>
      <c r="AO1069" s="109"/>
      <c r="OA1069" s="5"/>
    </row>
    <row r="1070" customFormat="false" ht="12.75" hidden="false" customHeight="false" outlineLevel="0" collapsed="false">
      <c r="C1070" s="2"/>
      <c r="D1070" s="3"/>
      <c r="F1070" s="4"/>
      <c r="I1070" s="5"/>
      <c r="AA1070" s="1"/>
      <c r="AB1070" s="113"/>
      <c r="AC1070" s="109"/>
      <c r="AD1070" s="109"/>
      <c r="AE1070" s="109"/>
      <c r="AF1070" s="109"/>
      <c r="AG1070" s="109"/>
      <c r="AH1070" s="109"/>
      <c r="AI1070" s="109"/>
      <c r="AJ1070" s="109"/>
      <c r="AK1070" s="109"/>
      <c r="AL1070" s="109"/>
      <c r="AM1070" s="109"/>
      <c r="AN1070" s="109"/>
      <c r="AO1070" s="109"/>
      <c r="OA1070" s="5"/>
    </row>
    <row r="1071" customFormat="false" ht="12.75" hidden="false" customHeight="false" outlineLevel="0" collapsed="false">
      <c r="C1071" s="2"/>
      <c r="D1071" s="3"/>
      <c r="F1071" s="4"/>
      <c r="I1071" s="5"/>
      <c r="AA1071" s="1"/>
      <c r="AB1071" s="113"/>
      <c r="AC1071" s="109"/>
      <c r="AD1071" s="109"/>
      <c r="AE1071" s="109"/>
      <c r="AF1071" s="109"/>
      <c r="AG1071" s="109"/>
      <c r="AH1071" s="109"/>
      <c r="AI1071" s="109"/>
      <c r="AJ1071" s="109"/>
      <c r="AK1071" s="109"/>
      <c r="AL1071" s="109"/>
      <c r="AM1071" s="109"/>
      <c r="AN1071" s="109"/>
      <c r="AO1071" s="109"/>
      <c r="OA1071" s="5"/>
    </row>
    <row r="1072" customFormat="false" ht="12.75" hidden="false" customHeight="false" outlineLevel="0" collapsed="false">
      <c r="C1072" s="2"/>
      <c r="D1072" s="3"/>
      <c r="F1072" s="4"/>
      <c r="I1072" s="5"/>
      <c r="AA1072" s="1"/>
      <c r="AB1072" s="113"/>
      <c r="AC1072" s="109"/>
      <c r="AD1072" s="109"/>
      <c r="AE1072" s="109"/>
      <c r="AF1072" s="109"/>
      <c r="AG1072" s="109"/>
      <c r="AH1072" s="109"/>
      <c r="AI1072" s="109"/>
      <c r="AJ1072" s="109"/>
      <c r="AK1072" s="109"/>
      <c r="AL1072" s="109"/>
      <c r="AM1072" s="109"/>
      <c r="AN1072" s="109"/>
      <c r="AO1072" s="109"/>
      <c r="OA1072" s="5"/>
    </row>
    <row r="1073" customFormat="false" ht="12.75" hidden="false" customHeight="false" outlineLevel="0" collapsed="false">
      <c r="C1073" s="2"/>
      <c r="D1073" s="3"/>
      <c r="F1073" s="4"/>
      <c r="I1073" s="5"/>
      <c r="AA1073" s="1"/>
      <c r="AB1073" s="113"/>
      <c r="AC1073" s="109"/>
      <c r="AD1073" s="109"/>
      <c r="AE1073" s="109"/>
      <c r="AF1073" s="109"/>
      <c r="AG1073" s="109"/>
      <c r="AH1073" s="109"/>
      <c r="AI1073" s="109"/>
      <c r="AJ1073" s="109"/>
      <c r="AK1073" s="109"/>
      <c r="AL1073" s="109"/>
      <c r="AM1073" s="109"/>
      <c r="AN1073" s="109"/>
      <c r="AO1073" s="109"/>
      <c r="OA1073" s="5"/>
    </row>
    <row r="1074" customFormat="false" ht="12.75" hidden="false" customHeight="false" outlineLevel="0" collapsed="false">
      <c r="C1074" s="2"/>
      <c r="D1074" s="3"/>
      <c r="F1074" s="4"/>
      <c r="I1074" s="5"/>
      <c r="AA1074" s="1"/>
      <c r="AB1074" s="113"/>
      <c r="AC1074" s="109"/>
      <c r="AD1074" s="109"/>
      <c r="AE1074" s="109"/>
      <c r="AF1074" s="109"/>
      <c r="AG1074" s="109"/>
      <c r="AH1074" s="109"/>
      <c r="AI1074" s="109"/>
      <c r="AJ1074" s="109"/>
      <c r="AK1074" s="109"/>
      <c r="AL1074" s="109"/>
      <c r="AM1074" s="109"/>
      <c r="AN1074" s="109"/>
      <c r="AO1074" s="109"/>
      <c r="OA1074" s="5"/>
    </row>
    <row r="1075" customFormat="false" ht="12.75" hidden="false" customHeight="false" outlineLevel="0" collapsed="false">
      <c r="C1075" s="2"/>
      <c r="D1075" s="3"/>
      <c r="F1075" s="4"/>
      <c r="I1075" s="5"/>
      <c r="AA1075" s="1"/>
      <c r="AB1075" s="113"/>
      <c r="AC1075" s="109"/>
      <c r="AD1075" s="109"/>
      <c r="AE1075" s="109"/>
      <c r="AF1075" s="109"/>
      <c r="AG1075" s="109"/>
      <c r="AH1075" s="109"/>
      <c r="AI1075" s="109"/>
      <c r="AJ1075" s="109"/>
      <c r="AK1075" s="109"/>
      <c r="AL1075" s="109"/>
      <c r="AM1075" s="109"/>
      <c r="AN1075" s="109"/>
      <c r="AO1075" s="109"/>
      <c r="OA1075" s="5"/>
    </row>
    <row r="1076" customFormat="false" ht="12.75" hidden="false" customHeight="false" outlineLevel="0" collapsed="false">
      <c r="C1076" s="2"/>
      <c r="D1076" s="3"/>
      <c r="F1076" s="4"/>
      <c r="I1076" s="5"/>
      <c r="AA1076" s="1"/>
      <c r="AB1076" s="113"/>
      <c r="AC1076" s="109"/>
      <c r="AD1076" s="109"/>
      <c r="AE1076" s="109"/>
      <c r="AF1076" s="109"/>
      <c r="AG1076" s="109"/>
      <c r="AH1076" s="109"/>
      <c r="AI1076" s="109"/>
      <c r="AJ1076" s="109"/>
      <c r="AK1076" s="109"/>
      <c r="AL1076" s="109"/>
      <c r="AM1076" s="109"/>
      <c r="AN1076" s="109"/>
      <c r="AO1076" s="109"/>
      <c r="OA1076" s="5"/>
    </row>
    <row r="1077" customFormat="false" ht="12.75" hidden="false" customHeight="false" outlineLevel="0" collapsed="false">
      <c r="C1077" s="2"/>
      <c r="D1077" s="3"/>
      <c r="F1077" s="4"/>
      <c r="I1077" s="5"/>
      <c r="AA1077" s="1"/>
      <c r="AB1077" s="113"/>
      <c r="AC1077" s="109"/>
      <c r="AD1077" s="109"/>
      <c r="AE1077" s="109"/>
      <c r="AF1077" s="109"/>
      <c r="AG1077" s="109"/>
      <c r="AH1077" s="109"/>
      <c r="AI1077" s="109"/>
      <c r="AJ1077" s="109"/>
      <c r="AK1077" s="109"/>
      <c r="AL1077" s="109"/>
      <c r="AM1077" s="109"/>
      <c r="AN1077" s="109"/>
      <c r="AO1077" s="109"/>
      <c r="OA1077" s="5"/>
    </row>
    <row r="1078" customFormat="false" ht="12.75" hidden="false" customHeight="false" outlineLevel="0" collapsed="false">
      <c r="C1078" s="2"/>
      <c r="D1078" s="3"/>
      <c r="F1078" s="4"/>
      <c r="I1078" s="5"/>
      <c r="AA1078" s="1"/>
      <c r="AB1078" s="113"/>
      <c r="AC1078" s="109"/>
      <c r="AD1078" s="109"/>
      <c r="AE1078" s="109"/>
      <c r="AF1078" s="109"/>
      <c r="AG1078" s="109"/>
      <c r="AH1078" s="109"/>
      <c r="AI1078" s="109"/>
      <c r="AJ1078" s="109"/>
      <c r="AK1078" s="109"/>
      <c r="AL1078" s="109"/>
      <c r="AM1078" s="109"/>
      <c r="AN1078" s="109"/>
      <c r="AO1078" s="109"/>
      <c r="OA1078" s="5"/>
    </row>
    <row r="1079" customFormat="false" ht="12.75" hidden="false" customHeight="false" outlineLevel="0" collapsed="false">
      <c r="C1079" s="2"/>
      <c r="D1079" s="3"/>
      <c r="F1079" s="4"/>
      <c r="I1079" s="5"/>
      <c r="AA1079" s="1"/>
      <c r="AB1079" s="113"/>
      <c r="AC1079" s="109"/>
      <c r="AD1079" s="109"/>
      <c r="AE1079" s="109"/>
      <c r="AF1079" s="109"/>
      <c r="AG1079" s="109"/>
      <c r="AH1079" s="109"/>
      <c r="AI1079" s="109"/>
      <c r="AJ1079" s="109"/>
      <c r="AK1079" s="109"/>
      <c r="AL1079" s="109"/>
      <c r="AM1079" s="109"/>
      <c r="AN1079" s="109"/>
      <c r="AO1079" s="109"/>
      <c r="OA1079" s="5"/>
    </row>
    <row r="1080" customFormat="false" ht="12.75" hidden="false" customHeight="false" outlineLevel="0" collapsed="false">
      <c r="C1080" s="2"/>
      <c r="D1080" s="3"/>
      <c r="F1080" s="4"/>
      <c r="I1080" s="5"/>
      <c r="AA1080" s="1"/>
      <c r="AB1080" s="113"/>
      <c r="AC1080" s="109"/>
      <c r="AD1080" s="109"/>
      <c r="AE1080" s="109"/>
      <c r="AF1080" s="109"/>
      <c r="AG1080" s="109"/>
      <c r="AH1080" s="109"/>
      <c r="AI1080" s="109"/>
      <c r="AJ1080" s="109"/>
      <c r="AK1080" s="109"/>
      <c r="AL1080" s="109"/>
      <c r="AM1080" s="109"/>
      <c r="AN1080" s="109"/>
      <c r="AO1080" s="109"/>
      <c r="OA1080" s="5"/>
    </row>
    <row r="1081" customFormat="false" ht="12.75" hidden="false" customHeight="false" outlineLevel="0" collapsed="false">
      <c r="C1081" s="2"/>
      <c r="D1081" s="3"/>
      <c r="F1081" s="4"/>
      <c r="I1081" s="5"/>
      <c r="AA1081" s="1"/>
      <c r="AB1081" s="113"/>
      <c r="AC1081" s="109"/>
      <c r="AD1081" s="109"/>
      <c r="AE1081" s="109"/>
      <c r="AF1081" s="109"/>
      <c r="AG1081" s="109"/>
      <c r="AH1081" s="109"/>
      <c r="AI1081" s="109"/>
      <c r="AJ1081" s="109"/>
      <c r="AK1081" s="109"/>
      <c r="AL1081" s="109"/>
      <c r="AM1081" s="109"/>
      <c r="AN1081" s="109"/>
      <c r="AO1081" s="109"/>
      <c r="OA1081" s="5"/>
    </row>
    <row r="1082" customFormat="false" ht="12.75" hidden="false" customHeight="false" outlineLevel="0" collapsed="false">
      <c r="C1082" s="2"/>
      <c r="D1082" s="3"/>
      <c r="F1082" s="4"/>
      <c r="I1082" s="5"/>
      <c r="AA1082" s="1"/>
      <c r="AB1082" s="113"/>
      <c r="AC1082" s="109"/>
      <c r="AD1082" s="109"/>
      <c r="AE1082" s="109"/>
      <c r="AF1082" s="109"/>
      <c r="AG1082" s="109"/>
      <c r="AH1082" s="109"/>
      <c r="AI1082" s="109"/>
      <c r="AJ1082" s="109"/>
      <c r="AK1082" s="109"/>
      <c r="AL1082" s="109"/>
      <c r="AM1082" s="109"/>
      <c r="AN1082" s="109"/>
      <c r="AO1082" s="109"/>
      <c r="OA1082" s="5"/>
    </row>
    <row r="1083" customFormat="false" ht="12.75" hidden="false" customHeight="false" outlineLevel="0" collapsed="false">
      <c r="C1083" s="2"/>
      <c r="D1083" s="3"/>
      <c r="F1083" s="4"/>
      <c r="I1083" s="5"/>
      <c r="AA1083" s="1"/>
      <c r="AB1083" s="113"/>
      <c r="AC1083" s="109"/>
      <c r="AD1083" s="109"/>
      <c r="AE1083" s="109"/>
      <c r="AF1083" s="109"/>
      <c r="AG1083" s="109"/>
      <c r="AH1083" s="109"/>
      <c r="AI1083" s="109"/>
      <c r="AJ1083" s="109"/>
      <c r="AK1083" s="109"/>
      <c r="AL1083" s="109"/>
      <c r="AM1083" s="109"/>
      <c r="AN1083" s="109"/>
      <c r="AO1083" s="109"/>
      <c r="OA1083" s="5"/>
    </row>
    <row r="1084" customFormat="false" ht="12.75" hidden="false" customHeight="false" outlineLevel="0" collapsed="false">
      <c r="C1084" s="2"/>
      <c r="D1084" s="3"/>
      <c r="F1084" s="4"/>
      <c r="I1084" s="5"/>
      <c r="AA1084" s="1"/>
      <c r="AB1084" s="113"/>
      <c r="AC1084" s="109"/>
      <c r="AD1084" s="109"/>
      <c r="AE1084" s="109"/>
      <c r="AF1084" s="109"/>
      <c r="AG1084" s="109"/>
      <c r="AH1084" s="109"/>
      <c r="AI1084" s="109"/>
      <c r="AJ1084" s="109"/>
      <c r="AK1084" s="109"/>
      <c r="AL1084" s="109"/>
      <c r="AM1084" s="109"/>
      <c r="AN1084" s="109"/>
      <c r="AO1084" s="109"/>
      <c r="OA1084" s="5"/>
    </row>
    <row r="1085" customFormat="false" ht="12.75" hidden="false" customHeight="false" outlineLevel="0" collapsed="false">
      <c r="C1085" s="2"/>
      <c r="D1085" s="3"/>
      <c r="F1085" s="4"/>
      <c r="I1085" s="5"/>
      <c r="AA1085" s="1"/>
      <c r="AB1085" s="113"/>
      <c r="AC1085" s="109"/>
      <c r="AD1085" s="109"/>
      <c r="AE1085" s="109"/>
      <c r="AF1085" s="109"/>
      <c r="AG1085" s="109"/>
      <c r="AH1085" s="109"/>
      <c r="AI1085" s="109"/>
      <c r="AJ1085" s="109"/>
      <c r="AK1085" s="109"/>
      <c r="AL1085" s="109"/>
      <c r="AM1085" s="109"/>
      <c r="AN1085" s="109"/>
      <c r="AO1085" s="109"/>
      <c r="OA1085" s="5"/>
    </row>
    <row r="1086" customFormat="false" ht="12.75" hidden="false" customHeight="false" outlineLevel="0" collapsed="false">
      <c r="C1086" s="2"/>
      <c r="D1086" s="3"/>
      <c r="F1086" s="4"/>
      <c r="I1086" s="5"/>
      <c r="AA1086" s="1"/>
      <c r="AB1086" s="113"/>
      <c r="AC1086" s="109"/>
      <c r="AD1086" s="109"/>
      <c r="AE1086" s="109"/>
      <c r="AF1086" s="109"/>
      <c r="AG1086" s="109"/>
      <c r="AH1086" s="109"/>
      <c r="AI1086" s="109"/>
      <c r="AJ1086" s="109"/>
      <c r="AK1086" s="109"/>
      <c r="AL1086" s="109"/>
      <c r="AM1086" s="109"/>
      <c r="AN1086" s="109"/>
      <c r="AO1086" s="109"/>
      <c r="OA1086" s="5"/>
    </row>
    <row r="1087" customFormat="false" ht="12.75" hidden="false" customHeight="false" outlineLevel="0" collapsed="false">
      <c r="C1087" s="2"/>
      <c r="D1087" s="3"/>
      <c r="F1087" s="4"/>
      <c r="I1087" s="5"/>
      <c r="AA1087" s="1"/>
      <c r="AB1087" s="113"/>
      <c r="AC1087" s="109"/>
      <c r="AD1087" s="109"/>
      <c r="AE1087" s="109"/>
      <c r="AF1087" s="109"/>
      <c r="AG1087" s="109"/>
      <c r="AH1087" s="109"/>
      <c r="AI1087" s="109"/>
      <c r="AJ1087" s="109"/>
      <c r="AK1087" s="109"/>
      <c r="AL1087" s="109"/>
      <c r="AM1087" s="109"/>
      <c r="AN1087" s="109"/>
      <c r="AO1087" s="109"/>
      <c r="OA1087" s="5"/>
    </row>
    <row r="1088" customFormat="false" ht="12.75" hidden="false" customHeight="false" outlineLevel="0" collapsed="false">
      <c r="C1088" s="2"/>
      <c r="D1088" s="3"/>
      <c r="F1088" s="4"/>
      <c r="I1088" s="5"/>
      <c r="AA1088" s="1"/>
      <c r="AB1088" s="113"/>
      <c r="AC1088" s="109"/>
      <c r="AD1088" s="109"/>
      <c r="AE1088" s="109"/>
      <c r="AF1088" s="109"/>
      <c r="AG1088" s="109"/>
      <c r="AH1088" s="109"/>
      <c r="AI1088" s="109"/>
      <c r="AJ1088" s="109"/>
      <c r="AK1088" s="109"/>
      <c r="AL1088" s="109"/>
      <c r="AM1088" s="109"/>
      <c r="AN1088" s="109"/>
      <c r="AO1088" s="109"/>
      <c r="OA1088" s="5"/>
    </row>
    <row r="1089" customFormat="false" ht="12.75" hidden="false" customHeight="false" outlineLevel="0" collapsed="false">
      <c r="C1089" s="2"/>
      <c r="D1089" s="3"/>
      <c r="F1089" s="4"/>
      <c r="I1089" s="5"/>
      <c r="AA1089" s="1"/>
      <c r="AB1089" s="113"/>
      <c r="AC1089" s="109"/>
      <c r="AD1089" s="109"/>
      <c r="AE1089" s="109"/>
      <c r="AF1089" s="109"/>
      <c r="AG1089" s="109"/>
      <c r="AH1089" s="109"/>
      <c r="AI1089" s="109"/>
      <c r="AJ1089" s="109"/>
      <c r="AK1089" s="109"/>
      <c r="AL1089" s="109"/>
      <c r="AM1089" s="109"/>
      <c r="AN1089" s="109"/>
      <c r="AO1089" s="109"/>
      <c r="OA1089" s="5"/>
    </row>
    <row r="1090" customFormat="false" ht="12.75" hidden="false" customHeight="false" outlineLevel="0" collapsed="false">
      <c r="C1090" s="2"/>
      <c r="D1090" s="3"/>
      <c r="F1090" s="4"/>
      <c r="I1090" s="5"/>
      <c r="AA1090" s="1"/>
      <c r="AB1090" s="113"/>
      <c r="AC1090" s="109"/>
      <c r="AD1090" s="109"/>
      <c r="AE1090" s="109"/>
      <c r="AF1090" s="109"/>
      <c r="AG1090" s="109"/>
      <c r="AH1090" s="109"/>
      <c r="AI1090" s="109"/>
      <c r="AJ1090" s="109"/>
      <c r="AK1090" s="109"/>
      <c r="AL1090" s="109"/>
      <c r="AM1090" s="109"/>
      <c r="AN1090" s="109"/>
      <c r="AO1090" s="109"/>
      <c r="OA1090" s="5"/>
    </row>
    <row r="1091" customFormat="false" ht="12.75" hidden="false" customHeight="false" outlineLevel="0" collapsed="false">
      <c r="C1091" s="2"/>
      <c r="D1091" s="3"/>
      <c r="F1091" s="4"/>
      <c r="I1091" s="5"/>
      <c r="AA1091" s="1"/>
      <c r="AB1091" s="113"/>
      <c r="AC1091" s="109"/>
      <c r="AD1091" s="109"/>
      <c r="AE1091" s="109"/>
      <c r="AF1091" s="109"/>
      <c r="AG1091" s="109"/>
      <c r="AH1091" s="109"/>
      <c r="AI1091" s="109"/>
      <c r="AJ1091" s="109"/>
      <c r="AK1091" s="109"/>
      <c r="AL1091" s="109"/>
      <c r="AM1091" s="109"/>
      <c r="AN1091" s="109"/>
      <c r="AO1091" s="109"/>
      <c r="OA1091" s="5"/>
    </row>
    <row r="1092" customFormat="false" ht="12.75" hidden="false" customHeight="false" outlineLevel="0" collapsed="false">
      <c r="C1092" s="2"/>
      <c r="D1092" s="3"/>
      <c r="F1092" s="4"/>
      <c r="I1092" s="5"/>
      <c r="AA1092" s="1"/>
      <c r="AB1092" s="113"/>
      <c r="AC1092" s="109"/>
      <c r="AD1092" s="109"/>
      <c r="AE1092" s="109"/>
      <c r="AF1092" s="109"/>
      <c r="AG1092" s="109"/>
      <c r="AH1092" s="109"/>
      <c r="AI1092" s="109"/>
      <c r="AJ1092" s="109"/>
      <c r="AK1092" s="109"/>
      <c r="AL1092" s="109"/>
      <c r="AM1092" s="109"/>
      <c r="AN1092" s="109"/>
      <c r="AO1092" s="109"/>
      <c r="OA1092" s="5"/>
    </row>
    <row r="1093" customFormat="false" ht="12.75" hidden="false" customHeight="false" outlineLevel="0" collapsed="false">
      <c r="C1093" s="2"/>
      <c r="D1093" s="3"/>
      <c r="F1093" s="4"/>
      <c r="I1093" s="5"/>
      <c r="AA1093" s="1"/>
      <c r="AB1093" s="113"/>
      <c r="AC1093" s="109"/>
      <c r="AD1093" s="109"/>
      <c r="AE1093" s="109"/>
      <c r="AF1093" s="109"/>
      <c r="AG1093" s="109"/>
      <c r="AH1093" s="109"/>
      <c r="AI1093" s="109"/>
      <c r="AJ1093" s="109"/>
      <c r="AK1093" s="109"/>
      <c r="AL1093" s="109"/>
      <c r="AM1093" s="109"/>
      <c r="AN1093" s="109"/>
      <c r="AO1093" s="109"/>
      <c r="OA1093" s="5"/>
    </row>
    <row r="1094" customFormat="false" ht="12.75" hidden="false" customHeight="false" outlineLevel="0" collapsed="false">
      <c r="C1094" s="2"/>
      <c r="D1094" s="3"/>
      <c r="F1094" s="4"/>
      <c r="I1094" s="5"/>
      <c r="AA1094" s="1"/>
      <c r="AB1094" s="113"/>
      <c r="AC1094" s="109"/>
      <c r="AD1094" s="109"/>
      <c r="AE1094" s="109"/>
      <c r="AF1094" s="109"/>
      <c r="AG1094" s="109"/>
      <c r="AH1094" s="109"/>
      <c r="AI1094" s="109"/>
      <c r="AJ1094" s="109"/>
      <c r="AK1094" s="109"/>
      <c r="AL1094" s="109"/>
      <c r="AM1094" s="109"/>
      <c r="AN1094" s="109"/>
      <c r="AO1094" s="109"/>
      <c r="OA1094" s="5"/>
    </row>
    <row r="1095" customFormat="false" ht="12.75" hidden="false" customHeight="false" outlineLevel="0" collapsed="false">
      <c r="C1095" s="2"/>
      <c r="D1095" s="3"/>
      <c r="F1095" s="4"/>
      <c r="I1095" s="5"/>
      <c r="AA1095" s="1"/>
      <c r="AB1095" s="113"/>
      <c r="AC1095" s="109"/>
      <c r="AD1095" s="109"/>
      <c r="AE1095" s="109"/>
      <c r="AF1095" s="109"/>
      <c r="AG1095" s="109"/>
      <c r="AH1095" s="109"/>
      <c r="AI1095" s="109"/>
      <c r="AJ1095" s="109"/>
      <c r="AK1095" s="109"/>
      <c r="AL1095" s="109"/>
      <c r="AM1095" s="109"/>
      <c r="AN1095" s="109"/>
      <c r="AO1095" s="109"/>
      <c r="OA1095" s="5"/>
    </row>
    <row r="1096" customFormat="false" ht="12.75" hidden="false" customHeight="false" outlineLevel="0" collapsed="false">
      <c r="C1096" s="2"/>
      <c r="D1096" s="3"/>
      <c r="F1096" s="4"/>
      <c r="I1096" s="5"/>
      <c r="AA1096" s="1"/>
      <c r="AB1096" s="113"/>
      <c r="AC1096" s="109"/>
      <c r="AD1096" s="109"/>
      <c r="AE1096" s="109"/>
      <c r="AF1096" s="109"/>
      <c r="AG1096" s="109"/>
      <c r="AH1096" s="109"/>
      <c r="AI1096" s="109"/>
      <c r="AJ1096" s="109"/>
      <c r="AK1096" s="109"/>
      <c r="AL1096" s="109"/>
      <c r="AM1096" s="109"/>
      <c r="AN1096" s="109"/>
      <c r="AO1096" s="109"/>
      <c r="OA1096" s="5"/>
    </row>
    <row r="1097" customFormat="false" ht="12.75" hidden="false" customHeight="false" outlineLevel="0" collapsed="false">
      <c r="C1097" s="2"/>
      <c r="D1097" s="3"/>
      <c r="F1097" s="4"/>
      <c r="I1097" s="5"/>
      <c r="AA1097" s="1"/>
      <c r="AB1097" s="113"/>
      <c r="AC1097" s="109"/>
      <c r="AD1097" s="109"/>
      <c r="AE1097" s="109"/>
      <c r="AF1097" s="109"/>
      <c r="AG1097" s="109"/>
      <c r="AH1097" s="109"/>
      <c r="AI1097" s="109"/>
      <c r="AJ1097" s="109"/>
      <c r="AK1097" s="109"/>
      <c r="AL1097" s="109"/>
      <c r="AM1097" s="109"/>
      <c r="AN1097" s="109"/>
      <c r="AO1097" s="109"/>
      <c r="OA1097" s="5"/>
    </row>
    <row r="1098" customFormat="false" ht="12.75" hidden="false" customHeight="false" outlineLevel="0" collapsed="false">
      <c r="C1098" s="2"/>
      <c r="D1098" s="3"/>
      <c r="F1098" s="4"/>
      <c r="I1098" s="5"/>
      <c r="AA1098" s="1"/>
      <c r="AB1098" s="113"/>
      <c r="AC1098" s="109"/>
      <c r="AD1098" s="109"/>
      <c r="AE1098" s="109"/>
      <c r="AF1098" s="109"/>
      <c r="AG1098" s="109"/>
      <c r="AH1098" s="109"/>
      <c r="AI1098" s="109"/>
      <c r="AJ1098" s="109"/>
      <c r="AK1098" s="109"/>
      <c r="AL1098" s="109"/>
      <c r="AM1098" s="109"/>
      <c r="AN1098" s="109"/>
      <c r="AO1098" s="109"/>
      <c r="OA1098" s="5"/>
    </row>
    <row r="1099" customFormat="false" ht="12.75" hidden="false" customHeight="false" outlineLevel="0" collapsed="false">
      <c r="C1099" s="2"/>
      <c r="D1099" s="3"/>
      <c r="F1099" s="4"/>
      <c r="I1099" s="5"/>
      <c r="AA1099" s="1"/>
      <c r="AB1099" s="113"/>
      <c r="AC1099" s="109"/>
      <c r="AD1099" s="109"/>
      <c r="AE1099" s="109"/>
      <c r="AF1099" s="109"/>
      <c r="AG1099" s="109"/>
      <c r="AH1099" s="109"/>
      <c r="AI1099" s="109"/>
      <c r="AJ1099" s="109"/>
      <c r="AK1099" s="109"/>
      <c r="AL1099" s="109"/>
      <c r="AM1099" s="109"/>
      <c r="AN1099" s="109"/>
      <c r="AO1099" s="109"/>
      <c r="OA1099" s="5"/>
    </row>
    <row r="1100" customFormat="false" ht="12.75" hidden="false" customHeight="false" outlineLevel="0" collapsed="false">
      <c r="C1100" s="2"/>
      <c r="D1100" s="3"/>
      <c r="F1100" s="4"/>
      <c r="I1100" s="5"/>
      <c r="AA1100" s="1"/>
      <c r="AB1100" s="113"/>
      <c r="AC1100" s="109"/>
      <c r="AD1100" s="109"/>
      <c r="AE1100" s="109"/>
      <c r="AF1100" s="109"/>
      <c r="AG1100" s="109"/>
      <c r="AH1100" s="109"/>
      <c r="AI1100" s="109"/>
      <c r="AJ1100" s="109"/>
      <c r="AK1100" s="109"/>
      <c r="AL1100" s="109"/>
      <c r="AM1100" s="109"/>
      <c r="AN1100" s="109"/>
      <c r="AO1100" s="109"/>
      <c r="OA1100" s="5"/>
    </row>
    <row r="1101" customFormat="false" ht="12.75" hidden="false" customHeight="false" outlineLevel="0" collapsed="false">
      <c r="C1101" s="2"/>
      <c r="D1101" s="3"/>
      <c r="F1101" s="4"/>
      <c r="I1101" s="5"/>
      <c r="AA1101" s="1"/>
      <c r="AB1101" s="113"/>
      <c r="AC1101" s="109"/>
      <c r="AD1101" s="109"/>
      <c r="AE1101" s="109"/>
      <c r="AF1101" s="109"/>
      <c r="AG1101" s="109"/>
      <c r="AH1101" s="109"/>
      <c r="AI1101" s="109"/>
      <c r="AJ1101" s="109"/>
      <c r="AK1101" s="109"/>
      <c r="AL1101" s="109"/>
      <c r="AM1101" s="109"/>
      <c r="AN1101" s="109"/>
      <c r="AO1101" s="109"/>
      <c r="OA1101" s="5"/>
    </row>
    <row r="1102" customFormat="false" ht="12.75" hidden="false" customHeight="false" outlineLevel="0" collapsed="false">
      <c r="C1102" s="2"/>
      <c r="D1102" s="3"/>
      <c r="F1102" s="4"/>
      <c r="I1102" s="5"/>
      <c r="AA1102" s="1"/>
      <c r="AB1102" s="113"/>
      <c r="AC1102" s="109"/>
      <c r="AD1102" s="109"/>
      <c r="AE1102" s="109"/>
      <c r="AF1102" s="109"/>
      <c r="AG1102" s="109"/>
      <c r="AH1102" s="109"/>
      <c r="AI1102" s="109"/>
      <c r="AJ1102" s="109"/>
      <c r="AK1102" s="109"/>
      <c r="AL1102" s="109"/>
      <c r="AM1102" s="109"/>
      <c r="AN1102" s="109"/>
      <c r="AO1102" s="109"/>
      <c r="OA1102" s="5"/>
    </row>
    <row r="1103" customFormat="false" ht="12.75" hidden="false" customHeight="false" outlineLevel="0" collapsed="false">
      <c r="C1103" s="2"/>
      <c r="D1103" s="3"/>
      <c r="F1103" s="4"/>
      <c r="I1103" s="5"/>
      <c r="AA1103" s="1"/>
      <c r="AB1103" s="113"/>
      <c r="AC1103" s="109"/>
      <c r="AD1103" s="109"/>
      <c r="AE1103" s="109"/>
      <c r="AF1103" s="109"/>
      <c r="AG1103" s="109"/>
      <c r="AH1103" s="109"/>
      <c r="AI1103" s="109"/>
      <c r="AJ1103" s="109"/>
      <c r="AK1103" s="109"/>
      <c r="AL1103" s="109"/>
      <c r="AM1103" s="109"/>
      <c r="AN1103" s="109"/>
      <c r="AO1103" s="109"/>
      <c r="OA1103" s="5"/>
    </row>
    <row r="1104" customFormat="false" ht="12.75" hidden="false" customHeight="false" outlineLevel="0" collapsed="false">
      <c r="C1104" s="2"/>
      <c r="D1104" s="3"/>
      <c r="F1104" s="4"/>
      <c r="I1104" s="5"/>
      <c r="AA1104" s="1"/>
      <c r="AB1104" s="113"/>
      <c r="AC1104" s="109"/>
      <c r="AD1104" s="109"/>
      <c r="AE1104" s="109"/>
      <c r="AF1104" s="109"/>
      <c r="AG1104" s="109"/>
      <c r="AH1104" s="109"/>
      <c r="AI1104" s="109"/>
      <c r="AJ1104" s="109"/>
      <c r="AK1104" s="109"/>
      <c r="AL1104" s="109"/>
      <c r="AM1104" s="109"/>
      <c r="AN1104" s="109"/>
      <c r="AO1104" s="109"/>
      <c r="OA1104" s="5"/>
    </row>
    <row r="1105" customFormat="false" ht="12.75" hidden="false" customHeight="false" outlineLevel="0" collapsed="false">
      <c r="C1105" s="2"/>
      <c r="D1105" s="3"/>
      <c r="F1105" s="4"/>
      <c r="I1105" s="5"/>
      <c r="AA1105" s="1"/>
      <c r="AB1105" s="113"/>
      <c r="AC1105" s="109"/>
      <c r="AD1105" s="109"/>
      <c r="AE1105" s="109"/>
      <c r="AF1105" s="109"/>
      <c r="AG1105" s="109"/>
      <c r="AH1105" s="109"/>
      <c r="AI1105" s="109"/>
      <c r="AJ1105" s="109"/>
      <c r="AK1105" s="109"/>
      <c r="AL1105" s="109"/>
      <c r="AM1105" s="109"/>
      <c r="AN1105" s="109"/>
      <c r="AO1105" s="109"/>
      <c r="OA1105" s="5"/>
    </row>
    <row r="1106" customFormat="false" ht="12.75" hidden="false" customHeight="false" outlineLevel="0" collapsed="false">
      <c r="C1106" s="2"/>
      <c r="D1106" s="3"/>
      <c r="F1106" s="4"/>
      <c r="I1106" s="5"/>
      <c r="AA1106" s="1"/>
      <c r="AB1106" s="113"/>
      <c r="AC1106" s="109"/>
      <c r="AD1106" s="109"/>
      <c r="AE1106" s="109"/>
      <c r="AF1106" s="109"/>
      <c r="AG1106" s="109"/>
      <c r="AH1106" s="109"/>
      <c r="AI1106" s="109"/>
      <c r="AJ1106" s="109"/>
      <c r="AK1106" s="109"/>
      <c r="AL1106" s="109"/>
      <c r="AM1106" s="109"/>
      <c r="AN1106" s="109"/>
      <c r="AO1106" s="109"/>
      <c r="OA1106" s="5"/>
    </row>
    <row r="1107" customFormat="false" ht="12.75" hidden="false" customHeight="false" outlineLevel="0" collapsed="false">
      <c r="C1107" s="2"/>
      <c r="D1107" s="3"/>
      <c r="F1107" s="4"/>
      <c r="I1107" s="5"/>
      <c r="AA1107" s="1"/>
      <c r="AB1107" s="113"/>
      <c r="AC1107" s="109"/>
      <c r="AD1107" s="109"/>
      <c r="AE1107" s="109"/>
      <c r="AF1107" s="109"/>
      <c r="AG1107" s="109"/>
      <c r="AH1107" s="109"/>
      <c r="AI1107" s="109"/>
      <c r="AJ1107" s="109"/>
      <c r="AK1107" s="109"/>
      <c r="AL1107" s="109"/>
      <c r="AM1107" s="109"/>
      <c r="AN1107" s="109"/>
      <c r="AO1107" s="109"/>
      <c r="OA1107" s="5"/>
    </row>
    <row r="1108" customFormat="false" ht="12.75" hidden="false" customHeight="false" outlineLevel="0" collapsed="false">
      <c r="C1108" s="2"/>
      <c r="D1108" s="3"/>
      <c r="F1108" s="4"/>
      <c r="I1108" s="5"/>
      <c r="AA1108" s="1"/>
      <c r="AB1108" s="113"/>
      <c r="AC1108" s="109"/>
      <c r="AD1108" s="109"/>
      <c r="AE1108" s="109"/>
      <c r="AF1108" s="109"/>
      <c r="AG1108" s="109"/>
      <c r="OA1108" s="5"/>
    </row>
    <row r="1109" customFormat="false" ht="12.75" hidden="false" customHeight="false" outlineLevel="0" collapsed="false">
      <c r="C1109" s="2"/>
      <c r="D1109" s="3"/>
      <c r="F1109" s="4"/>
      <c r="I1109" s="5"/>
      <c r="AA1109" s="1"/>
      <c r="OA1109" s="5"/>
    </row>
    <row r="1110" customFormat="false" ht="12.75" hidden="false" customHeight="false" outlineLevel="0" collapsed="false">
      <c r="C1110" s="2"/>
      <c r="D1110" s="3"/>
      <c r="F1110" s="4"/>
      <c r="I1110" s="5"/>
      <c r="OA1110" s="5"/>
    </row>
    <row r="1111" customFormat="false" ht="12.75" hidden="false" customHeight="false" outlineLevel="0" collapsed="false">
      <c r="C1111" s="2"/>
      <c r="D1111" s="3"/>
      <c r="F1111" s="4"/>
      <c r="I1111" s="5"/>
      <c r="OA1111" s="5"/>
    </row>
    <row r="1112" customFormat="false" ht="12.75" hidden="false" customHeight="false" outlineLevel="0" collapsed="false">
      <c r="C1112" s="2"/>
      <c r="D1112" s="3"/>
      <c r="F1112" s="4"/>
      <c r="I1112" s="5"/>
      <c r="OA1112" s="5"/>
    </row>
    <row r="1113" customFormat="false" ht="12.75" hidden="false" customHeight="false" outlineLevel="0" collapsed="false">
      <c r="C1113" s="2"/>
      <c r="D1113" s="3"/>
      <c r="F1113" s="4"/>
      <c r="I1113" s="5"/>
      <c r="OA1113" s="5"/>
    </row>
    <row r="1114" customFormat="false" ht="12.75" hidden="false" customHeight="false" outlineLevel="0" collapsed="false">
      <c r="C1114" s="2"/>
      <c r="D1114" s="3"/>
      <c r="F1114" s="4"/>
      <c r="I1114" s="5"/>
      <c r="OA1114" s="5"/>
    </row>
    <row r="1115" customFormat="false" ht="12.75" hidden="false" customHeight="false" outlineLevel="0" collapsed="false">
      <c r="C1115" s="2"/>
      <c r="D1115" s="3"/>
      <c r="F1115" s="4"/>
      <c r="I1115" s="5"/>
      <c r="OA1115" s="5"/>
    </row>
    <row r="1116" customFormat="false" ht="12.75" hidden="false" customHeight="false" outlineLevel="0" collapsed="false">
      <c r="C1116" s="2"/>
      <c r="D1116" s="3"/>
      <c r="F1116" s="4"/>
      <c r="I1116" s="5"/>
      <c r="AB1116" s="1"/>
      <c r="OA1116" s="5"/>
    </row>
    <row r="1117" customFormat="false" ht="12.75" hidden="false" customHeight="false" outlineLevel="0" collapsed="false">
      <c r="C1117" s="2"/>
      <c r="D1117" s="3"/>
      <c r="F1117" s="4"/>
      <c r="I1117" s="5"/>
      <c r="OA1117" s="5"/>
    </row>
    <row r="1118" customFormat="false" ht="12.75" hidden="false" customHeight="false" outlineLevel="0" collapsed="false">
      <c r="C1118" s="2"/>
      <c r="D1118" s="3"/>
      <c r="F1118" s="4"/>
      <c r="I1118" s="5"/>
      <c r="AA1118" s="1"/>
      <c r="AB1118" s="111"/>
      <c r="AC1118" s="130"/>
      <c r="AD1118" s="130"/>
      <c r="AE1118" s="130"/>
      <c r="AF1118" s="130"/>
      <c r="AG1118" s="130"/>
      <c r="AH1118" s="130"/>
      <c r="AI1118" s="109"/>
      <c r="AJ1118" s="109"/>
      <c r="AK1118" s="109"/>
      <c r="AL1118" s="109"/>
      <c r="AM1118" s="109"/>
      <c r="AN1118" s="109"/>
      <c r="AO1118" s="110"/>
      <c r="OA1118" s="5"/>
    </row>
    <row r="1119" customFormat="false" ht="12.75" hidden="false" customHeight="false" outlineLevel="0" collapsed="false">
      <c r="C1119" s="2"/>
      <c r="D1119" s="3"/>
      <c r="F1119" s="4"/>
      <c r="I1119" s="5"/>
      <c r="AA1119" s="1"/>
      <c r="AB1119" s="111"/>
      <c r="AC1119" s="109"/>
      <c r="AD1119" s="109"/>
      <c r="AE1119" s="109"/>
      <c r="AF1119" s="109"/>
      <c r="AG1119" s="109"/>
      <c r="AH1119" s="109"/>
      <c r="AI1119" s="109"/>
      <c r="AJ1119" s="109"/>
      <c r="AK1119" s="109"/>
      <c r="AL1119" s="109"/>
      <c r="AM1119" s="109"/>
      <c r="AN1119" s="109"/>
      <c r="AO1119" s="109"/>
      <c r="OA1119" s="5"/>
    </row>
    <row r="1120" customFormat="false" ht="12.75" hidden="false" customHeight="false" outlineLevel="0" collapsed="false">
      <c r="C1120" s="2"/>
      <c r="D1120" s="3"/>
      <c r="F1120" s="4"/>
      <c r="I1120" s="5"/>
      <c r="AA1120" s="1"/>
      <c r="AB1120" s="111"/>
      <c r="AC1120" s="109"/>
      <c r="AD1120" s="109"/>
      <c r="AE1120" s="109"/>
      <c r="AF1120" s="109"/>
      <c r="AG1120" s="109"/>
      <c r="AH1120" s="109"/>
      <c r="AI1120" s="109"/>
      <c r="AJ1120" s="109"/>
      <c r="AK1120" s="109"/>
      <c r="AL1120" s="109"/>
      <c r="AM1120" s="109"/>
      <c r="AN1120" s="109"/>
      <c r="AO1120" s="109"/>
      <c r="OA1120" s="5"/>
    </row>
    <row r="1121" customFormat="false" ht="12.75" hidden="false" customHeight="false" outlineLevel="0" collapsed="false">
      <c r="C1121" s="2"/>
      <c r="D1121" s="3"/>
      <c r="F1121" s="4"/>
      <c r="I1121" s="5"/>
      <c r="AA1121" s="1"/>
      <c r="AB1121" s="111"/>
      <c r="AC1121" s="109"/>
      <c r="AD1121" s="109"/>
      <c r="AE1121" s="109"/>
      <c r="AF1121" s="109"/>
      <c r="AG1121" s="109"/>
      <c r="AH1121" s="109"/>
      <c r="AI1121" s="109"/>
      <c r="AJ1121" s="109"/>
      <c r="AK1121" s="109"/>
      <c r="AL1121" s="109"/>
      <c r="AM1121" s="109"/>
      <c r="AN1121" s="109"/>
      <c r="AO1121" s="109"/>
      <c r="OA1121" s="5"/>
    </row>
    <row r="1122" customFormat="false" ht="12.75" hidden="false" customHeight="false" outlineLevel="0" collapsed="false">
      <c r="C1122" s="2"/>
      <c r="D1122" s="3"/>
      <c r="F1122" s="4"/>
      <c r="I1122" s="5"/>
      <c r="AA1122" s="1"/>
      <c r="AB1122" s="111"/>
      <c r="AC1122" s="109"/>
      <c r="AD1122" s="109"/>
      <c r="AE1122" s="109"/>
      <c r="AF1122" s="109"/>
      <c r="AG1122" s="109"/>
      <c r="AH1122" s="109"/>
      <c r="AI1122" s="109"/>
      <c r="AJ1122" s="109"/>
      <c r="AK1122" s="109"/>
      <c r="AL1122" s="109"/>
      <c r="AM1122" s="109"/>
      <c r="AN1122" s="109"/>
      <c r="AO1122" s="109"/>
      <c r="OA1122" s="5"/>
    </row>
    <row r="1123" customFormat="false" ht="12.75" hidden="false" customHeight="false" outlineLevel="0" collapsed="false">
      <c r="C1123" s="2"/>
      <c r="D1123" s="3"/>
      <c r="F1123" s="4"/>
      <c r="I1123" s="5"/>
      <c r="AA1123" s="1"/>
      <c r="AB1123" s="111"/>
      <c r="AC1123" s="109"/>
      <c r="AD1123" s="109"/>
      <c r="AE1123" s="109"/>
      <c r="AF1123" s="109"/>
      <c r="AG1123" s="109"/>
      <c r="AH1123" s="109"/>
      <c r="AI1123" s="109"/>
      <c r="AJ1123" s="109"/>
      <c r="AK1123" s="109"/>
      <c r="AL1123" s="109"/>
      <c r="AM1123" s="109"/>
      <c r="AN1123" s="109"/>
      <c r="AO1123" s="109"/>
      <c r="OA1123" s="5"/>
    </row>
    <row r="1124" customFormat="false" ht="12.75" hidden="false" customHeight="false" outlineLevel="0" collapsed="false">
      <c r="C1124" s="2"/>
      <c r="D1124" s="3"/>
      <c r="F1124" s="4"/>
      <c r="I1124" s="5"/>
      <c r="AA1124" s="1"/>
      <c r="AB1124" s="111"/>
      <c r="AC1124" s="109"/>
      <c r="AD1124" s="109"/>
      <c r="AE1124" s="109"/>
      <c r="AF1124" s="109"/>
      <c r="AG1124" s="109"/>
      <c r="AH1124" s="109"/>
      <c r="AI1124" s="109"/>
      <c r="AJ1124" s="109"/>
      <c r="AK1124" s="109"/>
      <c r="AL1124" s="109"/>
      <c r="AM1124" s="109"/>
      <c r="AN1124" s="109"/>
      <c r="AO1124" s="109"/>
      <c r="OA1124" s="5"/>
    </row>
    <row r="1125" customFormat="false" ht="12.75" hidden="false" customHeight="false" outlineLevel="0" collapsed="false">
      <c r="C1125" s="2"/>
      <c r="D1125" s="3"/>
      <c r="F1125" s="4"/>
      <c r="I1125" s="5"/>
      <c r="AA1125" s="1"/>
      <c r="AB1125" s="111"/>
      <c r="AC1125" s="109"/>
      <c r="AD1125" s="109"/>
      <c r="AE1125" s="109"/>
      <c r="AF1125" s="109"/>
      <c r="AG1125" s="109"/>
      <c r="AH1125" s="109"/>
      <c r="AI1125" s="109"/>
      <c r="AJ1125" s="109"/>
      <c r="AK1125" s="109"/>
      <c r="AL1125" s="109"/>
      <c r="AM1125" s="109"/>
      <c r="AN1125" s="109"/>
      <c r="AO1125" s="109"/>
      <c r="OA1125" s="5"/>
    </row>
    <row r="1126" customFormat="false" ht="12.75" hidden="false" customHeight="false" outlineLevel="0" collapsed="false">
      <c r="C1126" s="2"/>
      <c r="D1126" s="3"/>
      <c r="F1126" s="4"/>
      <c r="I1126" s="5"/>
      <c r="AA1126" s="1"/>
      <c r="AB1126" s="111"/>
      <c r="AC1126" s="109"/>
      <c r="AD1126" s="109"/>
      <c r="AE1126" s="109"/>
      <c r="AF1126" s="109"/>
      <c r="AG1126" s="109"/>
      <c r="AH1126" s="109"/>
      <c r="AI1126" s="120"/>
      <c r="AJ1126" s="109"/>
      <c r="AK1126" s="109"/>
      <c r="AL1126" s="109"/>
      <c r="AM1126" s="109"/>
      <c r="AN1126" s="109"/>
      <c r="AO1126" s="110"/>
      <c r="OA1126" s="5"/>
    </row>
    <row r="1127" customFormat="false" ht="12.75" hidden="false" customHeight="false" outlineLevel="0" collapsed="false">
      <c r="C1127" s="2"/>
      <c r="D1127" s="3"/>
      <c r="F1127" s="4"/>
      <c r="I1127" s="5"/>
      <c r="AA1127" s="1"/>
      <c r="AB1127" s="111"/>
      <c r="AC1127" s="109"/>
      <c r="AD1127" s="109"/>
      <c r="AE1127" s="109"/>
      <c r="AF1127" s="109"/>
      <c r="AG1127" s="109"/>
      <c r="AH1127" s="109"/>
      <c r="AI1127" s="109"/>
      <c r="AJ1127" s="109"/>
      <c r="AK1127" s="109"/>
      <c r="AL1127" s="109"/>
      <c r="AM1127" s="109"/>
      <c r="AN1127" s="109"/>
      <c r="AO1127" s="109"/>
      <c r="OA1127" s="5"/>
    </row>
    <row r="1128" customFormat="false" ht="12.75" hidden="false" customHeight="false" outlineLevel="0" collapsed="false">
      <c r="C1128" s="2"/>
      <c r="D1128" s="3"/>
      <c r="F1128" s="4"/>
      <c r="I1128" s="5"/>
      <c r="AA1128" s="1"/>
      <c r="AB1128" s="111"/>
      <c r="AC1128" s="109"/>
      <c r="AD1128" s="109"/>
      <c r="AE1128" s="109"/>
      <c r="AF1128" s="109"/>
      <c r="AG1128" s="109"/>
      <c r="AH1128" s="109"/>
      <c r="AI1128" s="109"/>
      <c r="AJ1128" s="109"/>
      <c r="AK1128" s="109"/>
      <c r="AL1128" s="109"/>
      <c r="AM1128" s="109"/>
      <c r="AN1128" s="109"/>
      <c r="AO1128" s="109"/>
      <c r="OA1128" s="5"/>
    </row>
    <row r="1129" customFormat="false" ht="12.75" hidden="false" customHeight="false" outlineLevel="0" collapsed="false">
      <c r="C1129" s="2"/>
      <c r="D1129" s="3"/>
      <c r="F1129" s="4"/>
      <c r="I1129" s="5"/>
      <c r="AA1129" s="1"/>
      <c r="AB1129" s="111"/>
      <c r="AC1129" s="109"/>
      <c r="AD1129" s="109"/>
      <c r="AE1129" s="109"/>
      <c r="AF1129" s="109"/>
      <c r="AG1129" s="109"/>
      <c r="AH1129" s="109"/>
      <c r="AI1129" s="109"/>
      <c r="AJ1129" s="109"/>
      <c r="AK1129" s="109"/>
      <c r="AL1129" s="109"/>
      <c r="AM1129" s="109"/>
      <c r="AN1129" s="109"/>
      <c r="AO1129" s="109"/>
      <c r="OA1129" s="5"/>
    </row>
    <row r="1130" customFormat="false" ht="12.75" hidden="false" customHeight="false" outlineLevel="0" collapsed="false">
      <c r="C1130" s="2"/>
      <c r="D1130" s="3"/>
      <c r="F1130" s="4"/>
      <c r="I1130" s="5"/>
      <c r="AA1130" s="1"/>
      <c r="AB1130" s="111"/>
      <c r="AC1130" s="109"/>
      <c r="AD1130" s="109"/>
      <c r="AE1130" s="109"/>
      <c r="AF1130" s="109"/>
      <c r="AG1130" s="109"/>
      <c r="AH1130" s="109"/>
      <c r="AI1130" s="109"/>
      <c r="AJ1130" s="109"/>
      <c r="AK1130" s="109"/>
      <c r="AL1130" s="109"/>
      <c r="AM1130" s="109"/>
      <c r="AN1130" s="109"/>
      <c r="AO1130" s="109"/>
      <c r="OA1130" s="5"/>
    </row>
    <row r="1131" customFormat="false" ht="12.75" hidden="false" customHeight="false" outlineLevel="0" collapsed="false">
      <c r="C1131" s="2"/>
      <c r="D1131" s="3"/>
      <c r="F1131" s="4"/>
      <c r="I1131" s="5"/>
      <c r="AA1131" s="1"/>
      <c r="AB1131" s="111"/>
      <c r="AC1131" s="109"/>
      <c r="AD1131" s="109"/>
      <c r="AE1131" s="109"/>
      <c r="AF1131" s="109"/>
      <c r="AG1131" s="109"/>
      <c r="AH1131" s="109"/>
      <c r="AI1131" s="109"/>
      <c r="AJ1131" s="109"/>
      <c r="AK1131" s="109"/>
      <c r="AL1131" s="109"/>
      <c r="AM1131" s="109"/>
      <c r="AN1131" s="109"/>
      <c r="AO1131" s="109"/>
      <c r="OA1131" s="5"/>
    </row>
    <row r="1132" customFormat="false" ht="12.75" hidden="false" customHeight="false" outlineLevel="0" collapsed="false">
      <c r="C1132" s="2"/>
      <c r="D1132" s="3"/>
      <c r="F1132" s="4"/>
      <c r="I1132" s="5"/>
      <c r="AA1132" s="1"/>
      <c r="AB1132" s="111"/>
      <c r="AC1132" s="109"/>
      <c r="AD1132" s="109"/>
      <c r="AE1132" s="109"/>
      <c r="AF1132" s="109"/>
      <c r="AG1132" s="109"/>
      <c r="AH1132" s="109"/>
      <c r="AI1132" s="109"/>
      <c r="AJ1132" s="109"/>
      <c r="AK1132" s="109"/>
      <c r="AL1132" s="109"/>
      <c r="AM1132" s="109"/>
      <c r="AN1132" s="109"/>
      <c r="AO1132" s="109"/>
      <c r="OA1132" s="5"/>
    </row>
    <row r="1133" customFormat="false" ht="12.75" hidden="false" customHeight="false" outlineLevel="0" collapsed="false">
      <c r="C1133" s="2"/>
      <c r="D1133" s="3"/>
      <c r="F1133" s="4"/>
      <c r="I1133" s="5"/>
      <c r="AA1133" s="1"/>
      <c r="AB1133" s="111"/>
      <c r="AC1133" s="109"/>
      <c r="AD1133" s="109"/>
      <c r="AE1133" s="109"/>
      <c r="AF1133" s="109"/>
      <c r="AG1133" s="109"/>
      <c r="AH1133" s="109"/>
      <c r="AI1133" s="109"/>
      <c r="AJ1133" s="109"/>
      <c r="AK1133" s="109"/>
      <c r="AL1133" s="109"/>
      <c r="AM1133" s="109"/>
      <c r="AN1133" s="109"/>
      <c r="AO1133" s="109"/>
      <c r="OA1133" s="5"/>
    </row>
    <row r="1134" customFormat="false" ht="12.75" hidden="false" customHeight="false" outlineLevel="0" collapsed="false">
      <c r="C1134" s="2"/>
      <c r="D1134" s="3"/>
      <c r="F1134" s="4"/>
      <c r="I1134" s="5"/>
      <c r="AA1134" s="1"/>
      <c r="AB1134" s="111"/>
      <c r="AC1134" s="109"/>
      <c r="AD1134" s="109"/>
      <c r="AE1134" s="109"/>
      <c r="AF1134" s="109"/>
      <c r="AG1134" s="109"/>
      <c r="AH1134" s="109"/>
      <c r="AI1134" s="109"/>
      <c r="AJ1134" s="109"/>
      <c r="AK1134" s="109"/>
      <c r="AL1134" s="109"/>
      <c r="AM1134" s="109"/>
      <c r="AN1134" s="109"/>
      <c r="AO1134" s="109"/>
      <c r="OA1134" s="5"/>
    </row>
    <row r="1135" customFormat="false" ht="12.75" hidden="false" customHeight="false" outlineLevel="0" collapsed="false">
      <c r="C1135" s="2"/>
      <c r="D1135" s="3"/>
      <c r="F1135" s="4"/>
      <c r="I1135" s="5"/>
      <c r="AA1135" s="1"/>
      <c r="AB1135" s="111"/>
      <c r="AC1135" s="109"/>
      <c r="AD1135" s="109"/>
      <c r="AE1135" s="109"/>
      <c r="AF1135" s="109"/>
      <c r="AG1135" s="109"/>
      <c r="AH1135" s="109"/>
      <c r="AI1135" s="109"/>
      <c r="AJ1135" s="109"/>
      <c r="AK1135" s="109"/>
      <c r="AL1135" s="109"/>
      <c r="AM1135" s="109"/>
      <c r="AN1135" s="109"/>
      <c r="AO1135" s="109"/>
      <c r="OA1135" s="5"/>
    </row>
    <row r="1136" customFormat="false" ht="12.75" hidden="false" customHeight="false" outlineLevel="0" collapsed="false">
      <c r="C1136" s="2"/>
      <c r="D1136" s="3"/>
      <c r="F1136" s="4"/>
      <c r="I1136" s="5"/>
      <c r="AA1136" s="1"/>
      <c r="AB1136" s="111"/>
      <c r="AC1136" s="109"/>
      <c r="AD1136" s="109"/>
      <c r="AE1136" s="109"/>
      <c r="AF1136" s="109"/>
      <c r="AG1136" s="109"/>
      <c r="AH1136" s="109"/>
      <c r="AI1136" s="109"/>
      <c r="AJ1136" s="109"/>
      <c r="AK1136" s="109"/>
      <c r="AL1136" s="109"/>
      <c r="AM1136" s="109"/>
      <c r="AN1136" s="109"/>
      <c r="AO1136" s="109"/>
      <c r="OA1136" s="5"/>
    </row>
    <row r="1137" customFormat="false" ht="12.75" hidden="false" customHeight="false" outlineLevel="0" collapsed="false">
      <c r="C1137" s="2"/>
      <c r="D1137" s="3"/>
      <c r="F1137" s="4"/>
      <c r="I1137" s="5"/>
      <c r="AA1137" s="1"/>
      <c r="AB1137" s="111"/>
      <c r="AC1137" s="109"/>
      <c r="AD1137" s="109"/>
      <c r="AE1137" s="109"/>
      <c r="AF1137" s="109"/>
      <c r="AG1137" s="109"/>
      <c r="AH1137" s="109"/>
      <c r="AI1137" s="109"/>
      <c r="AJ1137" s="109"/>
      <c r="AK1137" s="109"/>
      <c r="AL1137" s="109"/>
      <c r="AM1137" s="120"/>
      <c r="AN1137" s="109"/>
      <c r="AO1137" s="110"/>
      <c r="OA1137" s="5"/>
    </row>
    <row r="1138" customFormat="false" ht="12.75" hidden="false" customHeight="false" outlineLevel="0" collapsed="false">
      <c r="C1138" s="2"/>
      <c r="D1138" s="3"/>
      <c r="F1138" s="4"/>
      <c r="I1138" s="5"/>
      <c r="AA1138" s="1"/>
      <c r="AB1138" s="111"/>
      <c r="AC1138" s="109"/>
      <c r="AD1138" s="109"/>
      <c r="AE1138" s="109"/>
      <c r="AF1138" s="109"/>
      <c r="AG1138" s="109"/>
      <c r="AH1138" s="109"/>
      <c r="AI1138" s="109"/>
      <c r="AJ1138" s="109"/>
      <c r="AK1138" s="109"/>
      <c r="AL1138" s="109"/>
      <c r="AM1138" s="109"/>
      <c r="AN1138" s="109"/>
      <c r="AO1138" s="109"/>
      <c r="OA1138" s="5"/>
    </row>
    <row r="1139" customFormat="false" ht="12.75" hidden="false" customHeight="false" outlineLevel="0" collapsed="false">
      <c r="C1139" s="2"/>
      <c r="D1139" s="3"/>
      <c r="F1139" s="4"/>
      <c r="I1139" s="5"/>
      <c r="AA1139" s="1"/>
      <c r="AB1139" s="111"/>
      <c r="AC1139" s="109"/>
      <c r="AD1139" s="109"/>
      <c r="AE1139" s="109"/>
      <c r="AF1139" s="109"/>
      <c r="AG1139" s="109"/>
      <c r="AH1139" s="109"/>
      <c r="AI1139" s="109"/>
      <c r="AJ1139" s="109"/>
      <c r="AK1139" s="109"/>
      <c r="AL1139" s="109"/>
      <c r="AM1139" s="109"/>
      <c r="AN1139" s="109"/>
      <c r="AO1139" s="109"/>
      <c r="OA1139" s="5"/>
    </row>
    <row r="1140" customFormat="false" ht="12.75" hidden="false" customHeight="false" outlineLevel="0" collapsed="false">
      <c r="C1140" s="2"/>
      <c r="D1140" s="3"/>
      <c r="F1140" s="4"/>
      <c r="I1140" s="5"/>
      <c r="AA1140" s="1"/>
      <c r="AB1140" s="111"/>
      <c r="AC1140" s="109"/>
      <c r="AD1140" s="109"/>
      <c r="AE1140" s="109"/>
      <c r="AF1140" s="109"/>
      <c r="AG1140" s="109"/>
      <c r="AH1140" s="109"/>
      <c r="AI1140" s="109"/>
      <c r="AJ1140" s="109"/>
      <c r="AK1140" s="109"/>
      <c r="AL1140" s="109"/>
      <c r="AM1140" s="109"/>
      <c r="AN1140" s="109"/>
      <c r="AO1140" s="109"/>
      <c r="OA1140" s="5"/>
    </row>
    <row r="1141" customFormat="false" ht="12.75" hidden="false" customHeight="false" outlineLevel="0" collapsed="false">
      <c r="C1141" s="2"/>
      <c r="D1141" s="3"/>
      <c r="F1141" s="4"/>
      <c r="I1141" s="5"/>
      <c r="AA1141" s="1"/>
      <c r="AB1141" s="111"/>
      <c r="AC1141" s="109"/>
      <c r="AD1141" s="109"/>
      <c r="AE1141" s="109"/>
      <c r="AF1141" s="109"/>
      <c r="AG1141" s="109"/>
      <c r="AH1141" s="109"/>
      <c r="AI1141" s="109"/>
      <c r="AJ1141" s="109"/>
      <c r="AK1141" s="109"/>
      <c r="AL1141" s="109"/>
      <c r="AM1141" s="109"/>
      <c r="AN1141" s="109"/>
      <c r="AO1141" s="109"/>
      <c r="OA1141" s="5"/>
    </row>
    <row r="1142" customFormat="false" ht="12.75" hidden="false" customHeight="false" outlineLevel="0" collapsed="false">
      <c r="C1142" s="2"/>
      <c r="D1142" s="3"/>
      <c r="F1142" s="4"/>
      <c r="I1142" s="5"/>
      <c r="AA1142" s="1"/>
      <c r="AB1142" s="111"/>
      <c r="AC1142" s="109"/>
      <c r="AD1142" s="109"/>
      <c r="AE1142" s="109"/>
      <c r="AF1142" s="109"/>
      <c r="AG1142" s="109"/>
      <c r="AH1142" s="109"/>
      <c r="AI1142" s="109"/>
      <c r="AJ1142" s="109"/>
      <c r="AK1142" s="109"/>
      <c r="AL1142" s="109"/>
      <c r="AM1142" s="109"/>
      <c r="AN1142" s="109"/>
      <c r="AO1142" s="109"/>
      <c r="AQ1142" s="1"/>
      <c r="OA1142" s="5"/>
    </row>
    <row r="1143" customFormat="false" ht="12.75" hidden="false" customHeight="false" outlineLevel="0" collapsed="false">
      <c r="C1143" s="2"/>
      <c r="D1143" s="3"/>
      <c r="F1143" s="4"/>
      <c r="I1143" s="5"/>
      <c r="AA1143" s="1"/>
      <c r="AB1143" s="111"/>
      <c r="AC1143" s="109"/>
      <c r="AD1143" s="109"/>
      <c r="AE1143" s="109"/>
      <c r="AF1143" s="109"/>
      <c r="AG1143" s="109"/>
      <c r="AH1143" s="109"/>
      <c r="AI1143" s="109"/>
      <c r="AJ1143" s="109"/>
      <c r="AK1143" s="109"/>
      <c r="AL1143" s="109"/>
      <c r="AM1143" s="109"/>
      <c r="AN1143" s="109"/>
      <c r="AO1143" s="109"/>
      <c r="OA1143" s="5"/>
    </row>
    <row r="1144" customFormat="false" ht="13.5" hidden="false" customHeight="false" outlineLevel="0" collapsed="false">
      <c r="C1144" s="2"/>
      <c r="D1144" s="3"/>
      <c r="F1144" s="4"/>
      <c r="I1144" s="5"/>
      <c r="AA1144" s="1"/>
      <c r="AB1144" s="131"/>
      <c r="AC1144" s="132"/>
      <c r="AD1144" s="132"/>
      <c r="AE1144" s="132"/>
      <c r="AF1144" s="132"/>
      <c r="AG1144" s="132"/>
      <c r="AH1144" s="132"/>
      <c r="AI1144" s="132"/>
      <c r="AJ1144" s="132"/>
      <c r="AK1144" s="132"/>
      <c r="AL1144" s="132"/>
      <c r="AM1144" s="132"/>
      <c r="AN1144" s="132"/>
      <c r="AO1144" s="132"/>
      <c r="AQ1144" s="131"/>
      <c r="AR1144" s="132"/>
      <c r="AS1144" s="132"/>
      <c r="AT1144" s="132"/>
      <c r="AU1144" s="132"/>
      <c r="AV1144" s="132"/>
      <c r="AW1144" s="132"/>
      <c r="AX1144" s="132"/>
      <c r="AY1144" s="132"/>
      <c r="AZ1144" s="132"/>
      <c r="BA1144" s="132"/>
      <c r="BB1144" s="132"/>
      <c r="BC1144" s="132"/>
      <c r="BD1144" s="132"/>
      <c r="OA1144" s="5"/>
    </row>
    <row r="1145" customFormat="false" ht="13.5" hidden="false" customHeight="false" outlineLevel="0" collapsed="false">
      <c r="C1145" s="2"/>
      <c r="D1145" s="3"/>
      <c r="F1145" s="4"/>
      <c r="I1145" s="5"/>
      <c r="AA1145" s="1"/>
      <c r="AB1145" s="131"/>
      <c r="AC1145" s="132"/>
      <c r="AD1145" s="132"/>
      <c r="AE1145" s="132"/>
      <c r="AF1145" s="132"/>
      <c r="AG1145" s="132"/>
      <c r="AH1145" s="132"/>
      <c r="AI1145" s="132"/>
      <c r="AJ1145" s="132"/>
      <c r="AK1145" s="132"/>
      <c r="AL1145" s="132"/>
      <c r="AM1145" s="132"/>
      <c r="AN1145" s="132"/>
      <c r="AO1145" s="132"/>
      <c r="AQ1145" s="131"/>
      <c r="AR1145" s="132"/>
      <c r="AS1145" s="132"/>
      <c r="AT1145" s="132"/>
      <c r="AU1145" s="132"/>
      <c r="AV1145" s="132"/>
      <c r="AW1145" s="132"/>
      <c r="AX1145" s="132"/>
      <c r="AY1145" s="132"/>
      <c r="AZ1145" s="132"/>
      <c r="BA1145" s="132"/>
      <c r="BB1145" s="132"/>
      <c r="BC1145" s="132"/>
      <c r="BD1145" s="132"/>
      <c r="OA1145" s="5"/>
    </row>
    <row r="1146" customFormat="false" ht="13.5" hidden="false" customHeight="false" outlineLevel="0" collapsed="false">
      <c r="C1146" s="2"/>
      <c r="D1146" s="3"/>
      <c r="F1146" s="4"/>
      <c r="I1146" s="5"/>
      <c r="AA1146" s="1"/>
      <c r="AB1146" s="131"/>
      <c r="AC1146" s="132"/>
      <c r="AD1146" s="132"/>
      <c r="AE1146" s="132"/>
      <c r="AF1146" s="132"/>
      <c r="AG1146" s="132"/>
      <c r="AH1146" s="132"/>
      <c r="AI1146" s="132"/>
      <c r="AJ1146" s="132"/>
      <c r="AK1146" s="132"/>
      <c r="AL1146" s="132"/>
      <c r="AM1146" s="132"/>
      <c r="AN1146" s="132"/>
      <c r="AO1146" s="132"/>
      <c r="AQ1146" s="131"/>
      <c r="AR1146" s="132"/>
      <c r="AS1146" s="132"/>
      <c r="AT1146" s="132"/>
      <c r="AU1146" s="132"/>
      <c r="AV1146" s="132"/>
      <c r="AW1146" s="132"/>
      <c r="AX1146" s="132"/>
      <c r="AY1146" s="132"/>
      <c r="AZ1146" s="132"/>
      <c r="BA1146" s="132"/>
      <c r="BB1146" s="132"/>
      <c r="BC1146" s="132"/>
      <c r="BD1146" s="132"/>
      <c r="OA1146" s="5"/>
    </row>
    <row r="1147" customFormat="false" ht="13.5" hidden="false" customHeight="false" outlineLevel="0" collapsed="false">
      <c r="C1147" s="2"/>
      <c r="D1147" s="3"/>
      <c r="F1147" s="4"/>
      <c r="I1147" s="5"/>
      <c r="AA1147" s="1"/>
      <c r="AB1147" s="131"/>
      <c r="AC1147" s="132"/>
      <c r="AD1147" s="132"/>
      <c r="AE1147" s="132"/>
      <c r="AF1147" s="132"/>
      <c r="AG1147" s="132"/>
      <c r="AH1147" s="132"/>
      <c r="AI1147" s="132"/>
      <c r="AJ1147" s="132"/>
      <c r="AK1147" s="132"/>
      <c r="AL1147" s="132"/>
      <c r="AM1147" s="132"/>
      <c r="AN1147" s="132"/>
      <c r="AO1147" s="132"/>
      <c r="AQ1147" s="131"/>
      <c r="AR1147" s="132"/>
      <c r="AS1147" s="132"/>
      <c r="AT1147" s="132"/>
      <c r="AU1147" s="132"/>
      <c r="AV1147" s="132"/>
      <c r="AW1147" s="132"/>
      <c r="AX1147" s="132"/>
      <c r="AY1147" s="132"/>
      <c r="AZ1147" s="132"/>
      <c r="BA1147" s="132"/>
      <c r="BB1147" s="132"/>
      <c r="BC1147" s="132"/>
      <c r="BD1147" s="132"/>
      <c r="OA1147" s="5"/>
    </row>
    <row r="1148" customFormat="false" ht="13.5" hidden="false" customHeight="false" outlineLevel="0" collapsed="false">
      <c r="C1148" s="2"/>
      <c r="D1148" s="3"/>
      <c r="F1148" s="4"/>
      <c r="I1148" s="5"/>
      <c r="AA1148" s="1"/>
      <c r="AB1148" s="131"/>
      <c r="AC1148" s="132"/>
      <c r="AD1148" s="132"/>
      <c r="AE1148" s="132"/>
      <c r="AF1148" s="132"/>
      <c r="AG1148" s="132"/>
      <c r="AH1148" s="132"/>
      <c r="AI1148" s="132"/>
      <c r="AJ1148" s="132"/>
      <c r="AK1148" s="132"/>
      <c r="AL1148" s="132"/>
      <c r="AM1148" s="132"/>
      <c r="AN1148" s="132"/>
      <c r="AO1148" s="132"/>
      <c r="AQ1148" s="131"/>
      <c r="AR1148" s="132"/>
      <c r="AS1148" s="132"/>
      <c r="AT1148" s="132"/>
      <c r="AU1148" s="132"/>
      <c r="AV1148" s="132"/>
      <c r="AW1148" s="132"/>
      <c r="AX1148" s="132"/>
      <c r="AY1148" s="132"/>
      <c r="AZ1148" s="132"/>
      <c r="BA1148" s="132"/>
      <c r="BB1148" s="132"/>
      <c r="BC1148" s="132"/>
      <c r="BD1148" s="132"/>
      <c r="OA1148" s="5"/>
    </row>
    <row r="1149" customFormat="false" ht="13.5" hidden="false" customHeight="false" outlineLevel="0" collapsed="false">
      <c r="C1149" s="2"/>
      <c r="D1149" s="3"/>
      <c r="F1149" s="4"/>
      <c r="I1149" s="5"/>
      <c r="AA1149" s="1"/>
      <c r="AB1149" s="131"/>
      <c r="AC1149" s="120"/>
      <c r="AD1149" s="132"/>
      <c r="AE1149" s="120"/>
      <c r="AF1149" s="120"/>
      <c r="AG1149" s="120"/>
      <c r="AH1149" s="120"/>
      <c r="AI1149" s="120"/>
      <c r="AJ1149" s="132"/>
      <c r="AK1149" s="132"/>
      <c r="AL1149" s="132"/>
      <c r="AM1149" s="132"/>
      <c r="AN1149" s="132"/>
      <c r="AO1149" s="110"/>
      <c r="AQ1149" s="131"/>
      <c r="AR1149" s="177"/>
      <c r="AS1149" s="132"/>
      <c r="AT1149" s="177"/>
      <c r="AU1149" s="177"/>
      <c r="AV1149" s="177"/>
      <c r="AW1149" s="177"/>
      <c r="AX1149" s="177"/>
      <c r="AY1149" s="132"/>
      <c r="AZ1149" s="132"/>
      <c r="BA1149" s="132"/>
      <c r="BB1149" s="132"/>
      <c r="BC1149" s="132"/>
      <c r="BD1149" s="177"/>
      <c r="OA1149" s="5"/>
    </row>
    <row r="1150" customFormat="false" ht="13.5" hidden="false" customHeight="false" outlineLevel="0" collapsed="false">
      <c r="C1150" s="2"/>
      <c r="D1150" s="3"/>
      <c r="F1150" s="4"/>
      <c r="I1150" s="5"/>
      <c r="AA1150" s="1"/>
      <c r="AB1150" s="131"/>
      <c r="AC1150" s="132"/>
      <c r="AD1150" s="132"/>
      <c r="AE1150" s="132"/>
      <c r="AF1150" s="132"/>
      <c r="AG1150" s="132"/>
      <c r="AH1150" s="132"/>
      <c r="AI1150" s="132"/>
      <c r="AJ1150" s="132"/>
      <c r="AK1150" s="132"/>
      <c r="AL1150" s="132"/>
      <c r="AM1150" s="132"/>
      <c r="AN1150" s="132"/>
      <c r="AO1150" s="132"/>
      <c r="AQ1150" s="131"/>
      <c r="AR1150" s="132"/>
      <c r="AS1150" s="132"/>
      <c r="AT1150" s="132"/>
      <c r="AU1150" s="132"/>
      <c r="AV1150" s="132"/>
      <c r="AW1150" s="132"/>
      <c r="AX1150" s="132"/>
      <c r="AY1150" s="132"/>
      <c r="AZ1150" s="132"/>
      <c r="BA1150" s="132"/>
      <c r="BB1150" s="132"/>
      <c r="BC1150" s="132"/>
      <c r="BD1150" s="132"/>
      <c r="OA1150" s="5"/>
    </row>
  </sheetData>
  <hyperlinks>
    <hyperlink ref="JB84" r:id="rId1" display="1884"/>
    <hyperlink ref="JB85" r:id="rId2" display="1885"/>
    <hyperlink ref="JB86" r:id="rId3" display="1886"/>
    <hyperlink ref="JB87" r:id="rId4" display="1887"/>
    <hyperlink ref="JB88" r:id="rId5" display="1888"/>
    <hyperlink ref="JB89" r:id="rId6" display="1889"/>
    <hyperlink ref="JB90" r:id="rId7" display="1890"/>
    <hyperlink ref="JB91" r:id="rId8" display="1891"/>
    <hyperlink ref="HB92" r:id="rId9" display="1892"/>
    <hyperlink ref="JB92" r:id="rId10" display="1892"/>
    <hyperlink ref="HB93" r:id="rId11" display="1893"/>
    <hyperlink ref="JB93" r:id="rId12" display="1893"/>
    <hyperlink ref="HB94" r:id="rId13" display="1894"/>
    <hyperlink ref="JB94" r:id="rId14" display="1894"/>
    <hyperlink ref="HB95" r:id="rId15" display="1895"/>
    <hyperlink ref="JB95" r:id="rId16" display="1895"/>
    <hyperlink ref="HB96" r:id="rId17" display="1896"/>
    <hyperlink ref="JB96" r:id="rId18" display="1896"/>
    <hyperlink ref="HB97" r:id="rId19" display="1897"/>
    <hyperlink ref="JB97" r:id="rId20" display="1897"/>
    <hyperlink ref="HB98" r:id="rId21" display="1898"/>
    <hyperlink ref="JB98" r:id="rId22" display="1898"/>
    <hyperlink ref="HB99" r:id="rId23" display="1899"/>
    <hyperlink ref="JB99" r:id="rId24" display="1899"/>
    <hyperlink ref="HB100" r:id="rId25" display="1900"/>
    <hyperlink ref="JB100" r:id="rId26" display="1900"/>
    <hyperlink ref="HB101" r:id="rId27" display="1901"/>
    <hyperlink ref="JB101" r:id="rId28" display="1901"/>
    <hyperlink ref="HB102" r:id="rId29" display="1902"/>
    <hyperlink ref="JB102" r:id="rId30" display="1902"/>
    <hyperlink ref="HB103" r:id="rId31" display="1903"/>
    <hyperlink ref="JB103" r:id="rId32" display="1903"/>
    <hyperlink ref="HB104" r:id="rId33" display="1904"/>
    <hyperlink ref="JB104" r:id="rId34" display="1904"/>
    <hyperlink ref="HB105" r:id="rId35" display="1905"/>
    <hyperlink ref="JB105" r:id="rId36" display="1905"/>
    <hyperlink ref="HB106" r:id="rId37" display="1906"/>
    <hyperlink ref="JB106" r:id="rId38" display="1906"/>
    <hyperlink ref="HB107" r:id="rId39" display="1907"/>
    <hyperlink ref="JB107" r:id="rId40" display="1907"/>
    <hyperlink ref="HB108" r:id="rId41" display="1908"/>
    <hyperlink ref="JB108" r:id="rId42" display="1908"/>
    <hyperlink ref="LB108" r:id="rId43" display="1908"/>
    <hyperlink ref="HB109" r:id="rId44" display="1909"/>
    <hyperlink ref="JB109" r:id="rId45" display="1909"/>
    <hyperlink ref="LB109" r:id="rId46" display="1909"/>
    <hyperlink ref="HB110" r:id="rId47" display="1910"/>
    <hyperlink ref="JB110" r:id="rId48" display="1910"/>
    <hyperlink ref="LB110" r:id="rId49" display="1910"/>
    <hyperlink ref="HB111" r:id="rId50" display="1911"/>
    <hyperlink ref="JB111" r:id="rId51" display="1911"/>
    <hyperlink ref="LB111" r:id="rId52" display="1911"/>
    <hyperlink ref="HB112" r:id="rId53" display="1912"/>
    <hyperlink ref="JB112" r:id="rId54" display="1912"/>
    <hyperlink ref="LB112" r:id="rId55" display="1912"/>
    <hyperlink ref="HB113" r:id="rId56" display="1913"/>
    <hyperlink ref="JB113" r:id="rId57" display="1913"/>
    <hyperlink ref="LB113" r:id="rId58" display="1913"/>
    <hyperlink ref="HB114" r:id="rId59" display="1914"/>
    <hyperlink ref="JB114" r:id="rId60" display="1914"/>
    <hyperlink ref="LB114" r:id="rId61" display="1914"/>
    <hyperlink ref="HB115" r:id="rId62" display="1915"/>
    <hyperlink ref="JB115" r:id="rId63" display="1915"/>
    <hyperlink ref="LB115" r:id="rId64" display="1915"/>
    <hyperlink ref="HB116" r:id="rId65" display="1916"/>
    <hyperlink ref="JB116" r:id="rId66" display="1916"/>
    <hyperlink ref="LB116" r:id="rId67" display="1916"/>
    <hyperlink ref="HB117" r:id="rId68" display="1917"/>
    <hyperlink ref="JB117" r:id="rId69" display="1917"/>
    <hyperlink ref="LB117" r:id="rId70" display="1917"/>
    <hyperlink ref="HB118" r:id="rId71" display="1918"/>
    <hyperlink ref="JB118" r:id="rId72" display="1918"/>
    <hyperlink ref="LB118" r:id="rId73" display="1918"/>
    <hyperlink ref="HB119" r:id="rId74" display="1919"/>
    <hyperlink ref="JB119" r:id="rId75" display="1919"/>
    <hyperlink ref="LB119" r:id="rId76" display="1919"/>
    <hyperlink ref="HB120" r:id="rId77" display="1920"/>
    <hyperlink ref="JB120" r:id="rId78" display="1920"/>
    <hyperlink ref="LB120" r:id="rId79" display="1920"/>
    <hyperlink ref="HB121" r:id="rId80" display="1921"/>
    <hyperlink ref="JB121" r:id="rId81" display="1921"/>
    <hyperlink ref="LB121" r:id="rId82" display="1921"/>
    <hyperlink ref="NB121" r:id="rId83" display="1921"/>
    <hyperlink ref="HB122" r:id="rId84" display="1922"/>
    <hyperlink ref="JB122" r:id="rId85" display="1922"/>
    <hyperlink ref="LB122" r:id="rId86" display="1922"/>
    <hyperlink ref="NB122" r:id="rId87" display="1922"/>
    <hyperlink ref="HB123" r:id="rId88" display="1923"/>
    <hyperlink ref="JB123" r:id="rId89" display="1923"/>
    <hyperlink ref="LB123" r:id="rId90" display="1923"/>
    <hyperlink ref="NB123" r:id="rId91" display="1923"/>
    <hyperlink ref="HB124" r:id="rId92" display="1924"/>
    <hyperlink ref="JB124" r:id="rId93" display="1924"/>
    <hyperlink ref="LB124" r:id="rId94" display="1924"/>
    <hyperlink ref="NB124" r:id="rId95" display="1924"/>
    <hyperlink ref="HB125" r:id="rId96" display="1925"/>
    <hyperlink ref="JB125" r:id="rId97" display="1925"/>
    <hyperlink ref="LB125" r:id="rId98" display="1925"/>
    <hyperlink ref="NB125" r:id="rId99" display="1925"/>
    <hyperlink ref="HB126" r:id="rId100" display="1926"/>
    <hyperlink ref="JB126" r:id="rId101" display="1926"/>
    <hyperlink ref="LB126" r:id="rId102" display="1926"/>
    <hyperlink ref="NB126" r:id="rId103" display="1926"/>
    <hyperlink ref="HB127" r:id="rId104" display="1927"/>
    <hyperlink ref="JB127" r:id="rId105" display="1927"/>
    <hyperlink ref="LB127" r:id="rId106" display="1927"/>
    <hyperlink ref="NB127" r:id="rId107" display="1927"/>
    <hyperlink ref="HB128" r:id="rId108" display="1928"/>
    <hyperlink ref="JB128" r:id="rId109" display="1928"/>
    <hyperlink ref="LB128" r:id="rId110" display="1928"/>
    <hyperlink ref="NB128" r:id="rId111" display="1928"/>
    <hyperlink ref="HB129" r:id="rId112" display="1929"/>
    <hyperlink ref="JB129" r:id="rId113" display="1929"/>
    <hyperlink ref="LB129" r:id="rId114" display="1929"/>
    <hyperlink ref="NB129" r:id="rId115" display="1929"/>
    <hyperlink ref="HB130" r:id="rId116" display="1930"/>
    <hyperlink ref="JB130" r:id="rId117" display="1930"/>
    <hyperlink ref="LB130" r:id="rId118" display="1930"/>
    <hyperlink ref="NB130" r:id="rId119" display="1930"/>
    <hyperlink ref="HB131" r:id="rId120" display="1931"/>
    <hyperlink ref="JB131" r:id="rId121" display="1931"/>
    <hyperlink ref="LB131" r:id="rId122" display="1931"/>
    <hyperlink ref="NB131" r:id="rId123" display="1931"/>
    <hyperlink ref="HB132" r:id="rId124" display="1932"/>
    <hyperlink ref="JB132" r:id="rId125" display="1932"/>
    <hyperlink ref="LB132" r:id="rId126" display="1932"/>
    <hyperlink ref="NB132" r:id="rId127" display="1932"/>
    <hyperlink ref="HB133" r:id="rId128" display="1933"/>
    <hyperlink ref="JB133" r:id="rId129" display="1933"/>
    <hyperlink ref="LB133" r:id="rId130" display="1933"/>
    <hyperlink ref="NB133" r:id="rId131" display="1933"/>
    <hyperlink ref="HB134" r:id="rId132" display="1934"/>
    <hyperlink ref="JB134" r:id="rId133" display="1934"/>
    <hyperlink ref="LB134" r:id="rId134" display="1934"/>
    <hyperlink ref="NB134" r:id="rId135" display="1934"/>
    <hyperlink ref="HB135" r:id="rId136" display="1935"/>
    <hyperlink ref="JB135" r:id="rId137" display="1935"/>
    <hyperlink ref="LB135" r:id="rId138" display="1935"/>
    <hyperlink ref="NB135" r:id="rId139" display="1935"/>
    <hyperlink ref="HB136" r:id="rId140" display="1936"/>
    <hyperlink ref="JB136" r:id="rId141" display="1936"/>
    <hyperlink ref="LB136" r:id="rId142" display="1936"/>
    <hyperlink ref="NB136" r:id="rId143" display="1936"/>
    <hyperlink ref="HB137" r:id="rId144" display="1937"/>
    <hyperlink ref="JB137" r:id="rId145" display="1937"/>
    <hyperlink ref="LB137" r:id="rId146" display="1937"/>
    <hyperlink ref="NB137" r:id="rId147" display="1937"/>
    <hyperlink ref="HB138" r:id="rId148" display="1938"/>
    <hyperlink ref="JB138" r:id="rId149" display="1938"/>
    <hyperlink ref="LB138" r:id="rId150" display="1938"/>
    <hyperlink ref="NB138" r:id="rId151" display="1938"/>
    <hyperlink ref="HB139" r:id="rId152" display="1939"/>
    <hyperlink ref="JB139" r:id="rId153" display="1939"/>
    <hyperlink ref="LB139" r:id="rId154" display="1939"/>
    <hyperlink ref="NB139" r:id="rId155" display="1939"/>
    <hyperlink ref="HB140" r:id="rId156" display="1940"/>
    <hyperlink ref="JB140" r:id="rId157" display="1940"/>
    <hyperlink ref="LB140" r:id="rId158" display="1940"/>
    <hyperlink ref="NB140" r:id="rId159" display="1940"/>
    <hyperlink ref="HB141" r:id="rId160" display="1941"/>
    <hyperlink ref="JB141" r:id="rId161" display="1941"/>
    <hyperlink ref="LB141" r:id="rId162" display="1941"/>
    <hyperlink ref="NB141" r:id="rId163" display="1941"/>
    <hyperlink ref="HB142" r:id="rId164" display="1942"/>
    <hyperlink ref="JB142" r:id="rId165" display="1942"/>
    <hyperlink ref="LB142" r:id="rId166" display="1942"/>
    <hyperlink ref="NB142" r:id="rId167" display="1942"/>
    <hyperlink ref="HB143" r:id="rId168" display="1943"/>
    <hyperlink ref="JB143" r:id="rId169" display="1943"/>
    <hyperlink ref="LB143" r:id="rId170" display="1943"/>
    <hyperlink ref="NB143" r:id="rId171" display="1943"/>
    <hyperlink ref="HB144" r:id="rId172" display="1944"/>
    <hyperlink ref="JB144" r:id="rId173" display="1944"/>
    <hyperlink ref="LB144" r:id="rId174" display="1944"/>
    <hyperlink ref="NB144" r:id="rId175" display="1944"/>
    <hyperlink ref="HB145" r:id="rId176" display="1945"/>
    <hyperlink ref="JB145" r:id="rId177" display="1945"/>
    <hyperlink ref="LB145" r:id="rId178" display="1945"/>
    <hyperlink ref="NB145" r:id="rId179" display="1945"/>
    <hyperlink ref="HB146" r:id="rId180" display="1946"/>
    <hyperlink ref="JB146" r:id="rId181" display="1946"/>
    <hyperlink ref="LB146" r:id="rId182" display="1946"/>
    <hyperlink ref="NB146" r:id="rId183" display="1946"/>
    <hyperlink ref="HB147" r:id="rId184" display="1947"/>
    <hyperlink ref="JB147" r:id="rId185" display="1947"/>
    <hyperlink ref="LB147" r:id="rId186" display="1947"/>
    <hyperlink ref="NB147" r:id="rId187" display="1947"/>
    <hyperlink ref="HB148" r:id="rId188" display="1948"/>
    <hyperlink ref="JB148" r:id="rId189" display="1948"/>
    <hyperlink ref="LB148" r:id="rId190" display="1948"/>
    <hyperlink ref="NB148" r:id="rId191" display="1948"/>
    <hyperlink ref="HB149" r:id="rId192" display="1949"/>
    <hyperlink ref="JB149" r:id="rId193" display="1949"/>
    <hyperlink ref="LB149" r:id="rId194" display="1949"/>
    <hyperlink ref="NB149" r:id="rId195" display="1949"/>
    <hyperlink ref="HB150" r:id="rId196" display="1950"/>
    <hyperlink ref="JB150" r:id="rId197" display="1950"/>
    <hyperlink ref="LB150" r:id="rId198" display="1950"/>
    <hyperlink ref="NB150" r:id="rId199" display="1950"/>
    <hyperlink ref="HB151" r:id="rId200" display="1951"/>
    <hyperlink ref="JB151" r:id="rId201" display="1951"/>
    <hyperlink ref="LB151" r:id="rId202" display="1951"/>
    <hyperlink ref="NB151" r:id="rId203" display="1951"/>
    <hyperlink ref="HB152" r:id="rId204" display="1952"/>
    <hyperlink ref="JB152" r:id="rId205" display="1952"/>
    <hyperlink ref="LB152" r:id="rId206" display="1952"/>
    <hyperlink ref="NB152" r:id="rId207" display="1952"/>
    <hyperlink ref="HB153" r:id="rId208" display="1953"/>
    <hyperlink ref="JB153" r:id="rId209" display="1953"/>
    <hyperlink ref="LB153" r:id="rId210" display="1953"/>
    <hyperlink ref="NB153" r:id="rId211" display="1953"/>
    <hyperlink ref="HB154" r:id="rId212" display="1954"/>
    <hyperlink ref="JB154" r:id="rId213" display="1954"/>
    <hyperlink ref="LB154" r:id="rId214" display="1954"/>
    <hyperlink ref="NB154" r:id="rId215" display="1954"/>
    <hyperlink ref="HB155" r:id="rId216" display="1955"/>
    <hyperlink ref="JB155" r:id="rId217" display="1955"/>
    <hyperlink ref="LB155" r:id="rId218" display="1955"/>
    <hyperlink ref="NB155" r:id="rId219" display="1955"/>
    <hyperlink ref="HB156" r:id="rId220" display="1956"/>
    <hyperlink ref="JB156" r:id="rId221" display="1956"/>
    <hyperlink ref="LB156" r:id="rId222" display="1956"/>
    <hyperlink ref="NB156" r:id="rId223" display="1956"/>
    <hyperlink ref="HB157" r:id="rId224" display="1957"/>
    <hyperlink ref="IB157" r:id="rId225" display="1957"/>
    <hyperlink ref="JB157" r:id="rId226" display="1957"/>
    <hyperlink ref="KB157" r:id="rId227" display="1957"/>
    <hyperlink ref="LB157" r:id="rId228" display="1957"/>
    <hyperlink ref="HB158" r:id="rId229" display="1958"/>
    <hyperlink ref="IB158" r:id="rId230" display="1958"/>
    <hyperlink ref="JB158" r:id="rId231" display="1958"/>
    <hyperlink ref="KB158" r:id="rId232" display="1958"/>
    <hyperlink ref="LB158" r:id="rId233" display="1958"/>
    <hyperlink ref="HB159" r:id="rId234" display="1959"/>
    <hyperlink ref="IB159" r:id="rId235" display="1959"/>
    <hyperlink ref="JB159" r:id="rId236" display="1959"/>
    <hyperlink ref="KB159" r:id="rId237" display="1959"/>
    <hyperlink ref="LB159" r:id="rId238" display="1959"/>
    <hyperlink ref="HB160" r:id="rId239" display="1960"/>
    <hyperlink ref="IB160" r:id="rId240" display="1960"/>
    <hyperlink ref="JB160" r:id="rId241" display="1960"/>
    <hyperlink ref="KB160" r:id="rId242" display="1960"/>
    <hyperlink ref="LB160" r:id="rId243" display="1960"/>
    <hyperlink ref="HB161" r:id="rId244" display="1961"/>
    <hyperlink ref="IB161" r:id="rId245" display="1961"/>
    <hyperlink ref="JB161" r:id="rId246" display="1961"/>
    <hyperlink ref="KB161" r:id="rId247" display="1961"/>
    <hyperlink ref="LB161" r:id="rId248" display="1961"/>
    <hyperlink ref="HB162" r:id="rId249" display="1962"/>
    <hyperlink ref="IB162" r:id="rId250" display="1962"/>
    <hyperlink ref="JB162" r:id="rId251" display="1962"/>
    <hyperlink ref="KB162" r:id="rId252" display="1962"/>
    <hyperlink ref="LB162" r:id="rId253" display="1962"/>
    <hyperlink ref="NB162" r:id="rId254" display="1962"/>
    <hyperlink ref="HB163" r:id="rId255" display="1963"/>
    <hyperlink ref="IB163" r:id="rId256" display="1963"/>
    <hyperlink ref="JB163" r:id="rId257" display="1963"/>
    <hyperlink ref="KB163" r:id="rId258" display="1963"/>
    <hyperlink ref="LB163" r:id="rId259" display="1963"/>
    <hyperlink ref="NB163" r:id="rId260" display="1963"/>
    <hyperlink ref="HB164" r:id="rId261" display="1964"/>
    <hyperlink ref="IB164" r:id="rId262" display="1964"/>
    <hyperlink ref="JB164" r:id="rId263" display="1964"/>
    <hyperlink ref="KB164" r:id="rId264" display="1964"/>
    <hyperlink ref="LB164" r:id="rId265" display="1964"/>
    <hyperlink ref="NB164" r:id="rId266" display="1964"/>
    <hyperlink ref="HB165" r:id="rId267" display="1965"/>
    <hyperlink ref="IB165" r:id="rId268" display="1965"/>
    <hyperlink ref="JB165" r:id="rId269" display="1965"/>
    <hyperlink ref="KB165" r:id="rId270" display="1965"/>
    <hyperlink ref="LB165" r:id="rId271" display="1965"/>
    <hyperlink ref="NB165" r:id="rId272" display="1965"/>
    <hyperlink ref="HB166" r:id="rId273" display="1966"/>
    <hyperlink ref="IB166" r:id="rId274" display="1966"/>
    <hyperlink ref="JB166" r:id="rId275" display="1966"/>
    <hyperlink ref="KB166" r:id="rId276" display="1966"/>
    <hyperlink ref="LB166" r:id="rId277" display="1966"/>
    <hyperlink ref="NB166" r:id="rId278" display="1966"/>
    <hyperlink ref="HB167" r:id="rId279" display="1967"/>
    <hyperlink ref="IB167" r:id="rId280" display="1967"/>
    <hyperlink ref="JB167" r:id="rId281" display="1967"/>
    <hyperlink ref="KB167" r:id="rId282" display="1967"/>
    <hyperlink ref="LB167" r:id="rId283" display="1967"/>
    <hyperlink ref="NB167" r:id="rId284" display="1967"/>
    <hyperlink ref="HB168" r:id="rId285" display="1968"/>
    <hyperlink ref="IB168" r:id="rId286" display="1968"/>
    <hyperlink ref="JB168" r:id="rId287" display="1968"/>
    <hyperlink ref="KB168" r:id="rId288" display="1968"/>
    <hyperlink ref="LB168" r:id="rId289" display="1968"/>
    <hyperlink ref="NB168" r:id="rId290" display="1968"/>
    <hyperlink ref="HB169" r:id="rId291" display="1969"/>
    <hyperlink ref="IB169" r:id="rId292" display="1969"/>
    <hyperlink ref="JB169" r:id="rId293" display="1969"/>
    <hyperlink ref="KB169" r:id="rId294" display="1969"/>
    <hyperlink ref="LB169" r:id="rId295" display="1969"/>
    <hyperlink ref="NB169" r:id="rId296" display="1969"/>
    <hyperlink ref="HB170" r:id="rId297" display="1970"/>
    <hyperlink ref="IB170" r:id="rId298" display="1970"/>
    <hyperlink ref="JB170" r:id="rId299" display="1970"/>
    <hyperlink ref="KB170" r:id="rId300" display="1970"/>
    <hyperlink ref="LB170" r:id="rId301" display="1970"/>
    <hyperlink ref="NB170" r:id="rId302" display="1970"/>
    <hyperlink ref="HB171" r:id="rId303" display="1971"/>
    <hyperlink ref="IB171" r:id="rId304" display="1971"/>
    <hyperlink ref="JB171" r:id="rId305" display="1971"/>
    <hyperlink ref="KB171" r:id="rId306" display="1971"/>
    <hyperlink ref="LB171" r:id="rId307" display="1971"/>
    <hyperlink ref="NB171" r:id="rId308" display="1971"/>
    <hyperlink ref="HB172" r:id="rId309" display="1972"/>
    <hyperlink ref="IB172" r:id="rId310" display="1972"/>
    <hyperlink ref="JB172" r:id="rId311" display="1972"/>
    <hyperlink ref="KB172" r:id="rId312" display="1972"/>
    <hyperlink ref="LB172" r:id="rId313" display="1972"/>
    <hyperlink ref="NB172" r:id="rId314" display="1972"/>
    <hyperlink ref="HB173" r:id="rId315" display="1973"/>
    <hyperlink ref="IB173" r:id="rId316" display="1973"/>
    <hyperlink ref="JB173" r:id="rId317" display="1973"/>
    <hyperlink ref="KB173" r:id="rId318" display="1973"/>
    <hyperlink ref="LB173" r:id="rId319" display="1973"/>
    <hyperlink ref="NB173" r:id="rId320" display="1973"/>
    <hyperlink ref="HB174" r:id="rId321" display="1974"/>
    <hyperlink ref="IB174" r:id="rId322" display="1974"/>
    <hyperlink ref="JB174" r:id="rId323" display="1974"/>
    <hyperlink ref="KB174" r:id="rId324" display="1974"/>
    <hyperlink ref="LB174" r:id="rId325" display="1974"/>
    <hyperlink ref="NB174" r:id="rId326" display="1974"/>
    <hyperlink ref="HB175" r:id="rId327" display="1975"/>
    <hyperlink ref="IB175" r:id="rId328" display="1975"/>
    <hyperlink ref="JB175" r:id="rId329" display="1975"/>
    <hyperlink ref="KB175" r:id="rId330" display="1975"/>
    <hyperlink ref="LB175" r:id="rId331" display="1975"/>
    <hyperlink ref="NB175" r:id="rId332" display="1975"/>
    <hyperlink ref="HB176" r:id="rId333" display="1976"/>
    <hyperlink ref="IB176" r:id="rId334" display="1976"/>
    <hyperlink ref="JB176" r:id="rId335" display="1976"/>
    <hyperlink ref="KB176" r:id="rId336" display="1976"/>
    <hyperlink ref="LB176" r:id="rId337" display="1976"/>
    <hyperlink ref="NB176" r:id="rId338" display="1976"/>
    <hyperlink ref="HB177" r:id="rId339" display="1977"/>
    <hyperlink ref="IB177" r:id="rId340" display="1977"/>
    <hyperlink ref="JB177" r:id="rId341" display="1977"/>
    <hyperlink ref="KB177" r:id="rId342" display="1977"/>
    <hyperlink ref="LB177" r:id="rId343" display="1977"/>
    <hyperlink ref="NB177" r:id="rId344" display="1977"/>
    <hyperlink ref="HB178" r:id="rId345" display="1978"/>
    <hyperlink ref="IB178" r:id="rId346" display="1978"/>
    <hyperlink ref="JB178" r:id="rId347" display="1978"/>
    <hyperlink ref="KB178" r:id="rId348" display="1978"/>
    <hyperlink ref="LB178" r:id="rId349" display="1978"/>
    <hyperlink ref="NB178" r:id="rId350" display="1978"/>
    <hyperlink ref="HB179" r:id="rId351" display="1979"/>
    <hyperlink ref="IB179" r:id="rId352" display="1979"/>
    <hyperlink ref="JB179" r:id="rId353" display="1979"/>
    <hyperlink ref="KB179" r:id="rId354" display="1979"/>
    <hyperlink ref="LB179" r:id="rId355" display="1979"/>
    <hyperlink ref="NB179" r:id="rId356" display="1979"/>
    <hyperlink ref="HB180" r:id="rId357" display="1980"/>
    <hyperlink ref="IB180" r:id="rId358" display="1980"/>
    <hyperlink ref="JB180" r:id="rId359" display="1980"/>
    <hyperlink ref="KB180" r:id="rId360" display="1980"/>
    <hyperlink ref="LB180" r:id="rId361" display="1980"/>
    <hyperlink ref="NB180" r:id="rId362" display="1980"/>
    <hyperlink ref="HB181" r:id="rId363" display="1981"/>
    <hyperlink ref="IB181" r:id="rId364" display="1981"/>
    <hyperlink ref="JB181" r:id="rId365" display="1981"/>
    <hyperlink ref="KB181" r:id="rId366" display="1981"/>
    <hyperlink ref="LB181" r:id="rId367" display="1981"/>
    <hyperlink ref="NB181" r:id="rId368" display="1981"/>
    <hyperlink ref="HB182" r:id="rId369" display="1982"/>
    <hyperlink ref="IB182" r:id="rId370" display="1982"/>
    <hyperlink ref="JB182" r:id="rId371" display="1982"/>
    <hyperlink ref="KB182" r:id="rId372" display="1982"/>
    <hyperlink ref="LB182" r:id="rId373" display="1982"/>
    <hyperlink ref="NB182" r:id="rId374" display="1982"/>
    <hyperlink ref="HB183" r:id="rId375" display="1983"/>
    <hyperlink ref="IB183" r:id="rId376" display="1983"/>
    <hyperlink ref="JB183" r:id="rId377" display="1983"/>
    <hyperlink ref="KB183" r:id="rId378" display="1983"/>
    <hyperlink ref="LB183" r:id="rId379" display="1983"/>
    <hyperlink ref="NB183" r:id="rId380" display="1983"/>
    <hyperlink ref="HB184" r:id="rId381" display="1984"/>
    <hyperlink ref="IB184" r:id="rId382" display="1984"/>
    <hyperlink ref="JB184" r:id="rId383" display="1984"/>
    <hyperlink ref="KB184" r:id="rId384" display="1984"/>
    <hyperlink ref="LB184" r:id="rId385" display="1984"/>
    <hyperlink ref="NB184" r:id="rId386" display="1984"/>
    <hyperlink ref="HB185" r:id="rId387" display="1985"/>
    <hyperlink ref="IB185" r:id="rId388" display="1985"/>
    <hyperlink ref="JB185" r:id="rId389" display="1985"/>
    <hyperlink ref="KB185" r:id="rId390" display="1985"/>
    <hyperlink ref="LB185" r:id="rId391" display="1985"/>
    <hyperlink ref="NB185" r:id="rId392" display="1985"/>
    <hyperlink ref="HB186" r:id="rId393" display="1986"/>
    <hyperlink ref="IB186" r:id="rId394" display="1986"/>
    <hyperlink ref="JB186" r:id="rId395" display="1986"/>
    <hyperlink ref="KB186" r:id="rId396" display="1986"/>
    <hyperlink ref="LB186" r:id="rId397" display="1986"/>
    <hyperlink ref="NB186" r:id="rId398" display="1986"/>
    <hyperlink ref="HB187" r:id="rId399" display="1987"/>
    <hyperlink ref="IB187" r:id="rId400" display="1987"/>
    <hyperlink ref="JB187" r:id="rId401" display="1987"/>
    <hyperlink ref="KB187" r:id="rId402" display="1987"/>
    <hyperlink ref="LB187" r:id="rId403" display="1987"/>
    <hyperlink ref="NB187" r:id="rId404" display="1987"/>
    <hyperlink ref="HB188" r:id="rId405" display="1988"/>
    <hyperlink ref="IB188" r:id="rId406" display="1988"/>
    <hyperlink ref="JB188" r:id="rId407" display="1988"/>
    <hyperlink ref="KB188" r:id="rId408" display="1988"/>
    <hyperlink ref="LB188" r:id="rId409" display="1988"/>
    <hyperlink ref="NB188" r:id="rId410" display="1988"/>
    <hyperlink ref="HB189" r:id="rId411" display="1989"/>
    <hyperlink ref="IB189" r:id="rId412" display="1989"/>
    <hyperlink ref="JB189" r:id="rId413" display="1989"/>
    <hyperlink ref="KB189" r:id="rId414" display="1989"/>
    <hyperlink ref="LB189" r:id="rId415" display="1989"/>
    <hyperlink ref="NB189" r:id="rId416" display="1989"/>
    <hyperlink ref="HB190" r:id="rId417" display="1990"/>
    <hyperlink ref="IB190" r:id="rId418" display="1990"/>
    <hyperlink ref="JB190" r:id="rId419" display="1990"/>
    <hyperlink ref="KB190" r:id="rId420" display="1990"/>
    <hyperlink ref="LB190" r:id="rId421" display="1990"/>
    <hyperlink ref="NB190" r:id="rId422" display="1990"/>
    <hyperlink ref="IB191" r:id="rId423" display="1991"/>
    <hyperlink ref="JB191" r:id="rId424" display="1991"/>
    <hyperlink ref="KB191" r:id="rId425" display="1991"/>
    <hyperlink ref="LB191" r:id="rId426" display="1991"/>
    <hyperlink ref="NB191" r:id="rId427" display="1991"/>
    <hyperlink ref="HB192" r:id="rId428" display="1992"/>
    <hyperlink ref="IB192" r:id="rId429" display="1992"/>
    <hyperlink ref="JB192" r:id="rId430" display="1992"/>
    <hyperlink ref="KB192" r:id="rId431" display="1992"/>
    <hyperlink ref="LB192" r:id="rId432" display="1992"/>
    <hyperlink ref="NB192" r:id="rId433" display="1992"/>
    <hyperlink ref="HB193" r:id="rId434" display="1993"/>
    <hyperlink ref="IB193" r:id="rId435" display="1993"/>
    <hyperlink ref="JB193" r:id="rId436" display="1993"/>
    <hyperlink ref="KB193" r:id="rId437" display="1993"/>
    <hyperlink ref="LB193" r:id="rId438" display="1993"/>
    <hyperlink ref="NB193" r:id="rId439" display="1993"/>
    <hyperlink ref="HB194" r:id="rId440" display="1994"/>
    <hyperlink ref="IB194" r:id="rId441" display="1994"/>
    <hyperlink ref="JB194" r:id="rId442" display="1994"/>
    <hyperlink ref="KB194" r:id="rId443" display="1994"/>
    <hyperlink ref="LB194" r:id="rId444" display="1994"/>
    <hyperlink ref="NB194" r:id="rId445" display="1994"/>
    <hyperlink ref="HB195" r:id="rId446" display="1995"/>
    <hyperlink ref="IB195" r:id="rId447" display="1995"/>
    <hyperlink ref="JB195" r:id="rId448" display="1995"/>
    <hyperlink ref="KB195" r:id="rId449" display="1998"/>
    <hyperlink ref="LB195" r:id="rId450" display="1995"/>
    <hyperlink ref="NB195" r:id="rId451" display="1995"/>
    <hyperlink ref="HB196" r:id="rId452" display="1996"/>
    <hyperlink ref="IB196" r:id="rId453" display="1996"/>
    <hyperlink ref="JB196" r:id="rId454" display="1996"/>
    <hyperlink ref="KB196" r:id="rId455" display="1999"/>
    <hyperlink ref="LB196" r:id="rId456" display="1996"/>
    <hyperlink ref="NB196" r:id="rId457" display="1996"/>
    <hyperlink ref="HB197" r:id="rId458" display="1997"/>
    <hyperlink ref="IB197" r:id="rId459" display="1997"/>
    <hyperlink ref="JB197" r:id="rId460" display="1997"/>
    <hyperlink ref="KB197" r:id="rId461" display="2000"/>
    <hyperlink ref="LB197" r:id="rId462" display="1997"/>
    <hyperlink ref="NB197" r:id="rId463" display="1997"/>
    <hyperlink ref="HB198" r:id="rId464" display="1998"/>
    <hyperlink ref="IB198" r:id="rId465" display="1998"/>
    <hyperlink ref="JB198" r:id="rId466" display="1998"/>
    <hyperlink ref="KB198" r:id="rId467" display="2001"/>
    <hyperlink ref="LB198" r:id="rId468" display="1998"/>
    <hyperlink ref="NB198" r:id="rId469" display="1998"/>
    <hyperlink ref="HB199" r:id="rId470" display="1999"/>
    <hyperlink ref="IB199" r:id="rId471" display="1999"/>
    <hyperlink ref="JB199" r:id="rId472" display="1999"/>
    <hyperlink ref="KB199" r:id="rId473" display="2002"/>
    <hyperlink ref="LB199" r:id="rId474" display="1999"/>
    <hyperlink ref="NB199" r:id="rId475" display="1999"/>
    <hyperlink ref="HB200" r:id="rId476" display="2000"/>
    <hyperlink ref="IB200" r:id="rId477" display="2000"/>
    <hyperlink ref="JB200" r:id="rId478" display="2000"/>
    <hyperlink ref="KB200" r:id="rId479" display="2003"/>
    <hyperlink ref="LB200" r:id="rId480" display="2000"/>
    <hyperlink ref="NB200" r:id="rId481" display="2000"/>
    <hyperlink ref="HB201" r:id="rId482" display="2001"/>
    <hyperlink ref="IB201" r:id="rId483" display="2001"/>
    <hyperlink ref="JB201" r:id="rId484" display="2001"/>
    <hyperlink ref="KB201" r:id="rId485" display="2004"/>
    <hyperlink ref="LB201" r:id="rId486" display="2001"/>
    <hyperlink ref="NB201" r:id="rId487" display="2001"/>
    <hyperlink ref="HB202" r:id="rId488" display="2002"/>
    <hyperlink ref="IB202" r:id="rId489" display="2002"/>
    <hyperlink ref="JB202" r:id="rId490" display="2002"/>
    <hyperlink ref="KB202" r:id="rId491" display="2005"/>
    <hyperlink ref="LB202" r:id="rId492" display="2002"/>
    <hyperlink ref="NB202" r:id="rId493" display="2002"/>
    <hyperlink ref="HB203" r:id="rId494" display="2003"/>
    <hyperlink ref="IB203" r:id="rId495" display="2003"/>
    <hyperlink ref="JB203" r:id="rId496" display="2003"/>
    <hyperlink ref="KB203" r:id="rId497" display="2006"/>
    <hyperlink ref="LB203" r:id="rId498" display="2003"/>
    <hyperlink ref="NB203" r:id="rId499" display="2003"/>
    <hyperlink ref="HB204" r:id="rId500" display="2004"/>
    <hyperlink ref="IB204" r:id="rId501" display="2004"/>
    <hyperlink ref="JB204" r:id="rId502" display="2004"/>
    <hyperlink ref="KB204" r:id="rId503" display="2007"/>
    <hyperlink ref="LB204" r:id="rId504" display="2004"/>
    <hyperlink ref="NB204" r:id="rId505" display="2004"/>
    <hyperlink ref="HB205" r:id="rId506" display="2005"/>
    <hyperlink ref="IB205" r:id="rId507" display="2005"/>
    <hyperlink ref="JB205" r:id="rId508" display="2005"/>
    <hyperlink ref="KB205" r:id="rId509" display="2008"/>
    <hyperlink ref="LB205" r:id="rId510" display="2005"/>
    <hyperlink ref="NB205" r:id="rId511" display="2005"/>
    <hyperlink ref="HB206" r:id="rId512" display="2006"/>
    <hyperlink ref="IB206" r:id="rId513" display="2006"/>
    <hyperlink ref="JB206" r:id="rId514" display="2006"/>
    <hyperlink ref="KB206" r:id="rId515" display="2009"/>
    <hyperlink ref="LB206" r:id="rId516" display="2006"/>
    <hyperlink ref="NB206" r:id="rId517" display="2006"/>
    <hyperlink ref="HB207" r:id="rId518" display="2007"/>
    <hyperlink ref="IB207" r:id="rId519" display="2007"/>
    <hyperlink ref="JB207" r:id="rId520" display="2007"/>
    <hyperlink ref="KB207" r:id="rId521" display="2010"/>
    <hyperlink ref="LB207" r:id="rId522" display="2007"/>
    <hyperlink ref="NB207" r:id="rId523" display="2007"/>
    <hyperlink ref="HB208" r:id="rId524" display="2008"/>
    <hyperlink ref="IB208" r:id="rId525" display="2008"/>
    <hyperlink ref="JB208" r:id="rId526" display="2008"/>
    <hyperlink ref="KB208" r:id="rId527" display="2011"/>
    <hyperlink ref="LB208" r:id="rId528" display="2008"/>
    <hyperlink ref="NB208" r:id="rId529" display="2008"/>
    <hyperlink ref="HB209" r:id="rId530" display="2009"/>
    <hyperlink ref="IB209" r:id="rId531" display="2009"/>
    <hyperlink ref="JB209" r:id="rId532" display="2009"/>
    <hyperlink ref="KB209" r:id="rId533" display="2012"/>
    <hyperlink ref="LB209" r:id="rId534" display="2009"/>
    <hyperlink ref="NB209" r:id="rId535" display="2009"/>
    <hyperlink ref="HB210" r:id="rId536" display="2010"/>
    <hyperlink ref="IB210" r:id="rId537" display="2010"/>
    <hyperlink ref="JB210" r:id="rId538" display="2010"/>
    <hyperlink ref="KB210" r:id="rId539" display="2013"/>
    <hyperlink ref="LB210" r:id="rId540" display="2010"/>
    <hyperlink ref="NB210" r:id="rId541" display="2010"/>
    <hyperlink ref="HB211" r:id="rId542" display="2011"/>
    <hyperlink ref="IB211" r:id="rId543" display="2011"/>
    <hyperlink ref="JB211" r:id="rId544" display="2011"/>
    <hyperlink ref="KB211" r:id="rId545" display="2014"/>
    <hyperlink ref="LB211" r:id="rId546" display="2011"/>
    <hyperlink ref="NB211" r:id="rId547" display="2011"/>
    <hyperlink ref="HB212" r:id="rId548" display="2012"/>
    <hyperlink ref="IB212" r:id="rId549" display="2012"/>
    <hyperlink ref="JB212" r:id="rId550" display="2012"/>
    <hyperlink ref="KB212" r:id="rId551" display="2015"/>
    <hyperlink ref="LB212" r:id="rId552" display="2012"/>
    <hyperlink ref="NB212" r:id="rId553" display="2012"/>
    <hyperlink ref="HB213" r:id="rId554" display="2013"/>
    <hyperlink ref="IB213" r:id="rId555" display="2013"/>
    <hyperlink ref="JB213" r:id="rId556" display="2013"/>
    <hyperlink ref="KB213" r:id="rId557" display="2016"/>
    <hyperlink ref="LB213" r:id="rId558" display="2013"/>
    <hyperlink ref="NB213" r:id="rId559" display="2013"/>
    <hyperlink ref="HB214" r:id="rId560" display="2014"/>
    <hyperlink ref="IB214" r:id="rId561" display="2014"/>
    <hyperlink ref="JB214" r:id="rId562" display="2014"/>
    <hyperlink ref="KB214" r:id="rId563" display="2017"/>
    <hyperlink ref="LB214" r:id="rId564" display="2014"/>
    <hyperlink ref="NB214" r:id="rId565" display="2014"/>
    <hyperlink ref="HB215" r:id="rId566" display="2015"/>
    <hyperlink ref="IB215" r:id="rId567" display="2015"/>
    <hyperlink ref="JB215" r:id="rId568" display="2015"/>
    <hyperlink ref="KB215" r:id="rId569" display="2018"/>
    <hyperlink ref="LB215" r:id="rId570" display="2015"/>
    <hyperlink ref="NB215" r:id="rId571" display="2015"/>
    <hyperlink ref="HB216" r:id="rId572" display="2016"/>
    <hyperlink ref="IB216" r:id="rId573" display="2016"/>
    <hyperlink ref="JB216" r:id="rId574" display="2016"/>
    <hyperlink ref="KB216" r:id="rId575" display="2019"/>
    <hyperlink ref="LB216" r:id="rId576" display="2016"/>
    <hyperlink ref="NB216" r:id="rId577" display="2016"/>
    <hyperlink ref="HB217" r:id="rId578" display="2017"/>
    <hyperlink ref="IB217" r:id="rId579" display="2017"/>
    <hyperlink ref="JB217" r:id="rId580" display="2017"/>
    <hyperlink ref="KB217" r:id="rId581" display="2020"/>
    <hyperlink ref="LB217" r:id="rId582" display="2017"/>
    <hyperlink ref="NB217" r:id="rId583" display="2017"/>
    <hyperlink ref="HB218" r:id="rId584" display="2018"/>
    <hyperlink ref="IB218" r:id="rId585" display="2018"/>
    <hyperlink ref="JB218" r:id="rId586" display="2018"/>
    <hyperlink ref="KB218" r:id="rId587" display="2018"/>
    <hyperlink ref="LB218" r:id="rId588" display="2018"/>
    <hyperlink ref="NB218" r:id="rId589" display="2018"/>
    <hyperlink ref="HB219" r:id="rId590" display="2019"/>
    <hyperlink ref="IB219" r:id="rId591" display="2019"/>
    <hyperlink ref="JB219" r:id="rId592" display="2019"/>
    <hyperlink ref="KB219" r:id="rId593" display="2019"/>
    <hyperlink ref="LB219" r:id="rId594" display="2019"/>
    <hyperlink ref="NB219" r:id="rId595" display="2019"/>
    <hyperlink ref="JB284" r:id="rId596" display="1884"/>
    <hyperlink ref="JB285" r:id="rId597" display="1885"/>
    <hyperlink ref="JB286" r:id="rId598" display="1886"/>
    <hyperlink ref="JB287" r:id="rId599" display="1887"/>
    <hyperlink ref="JB288" r:id="rId600" display="1888"/>
    <hyperlink ref="JB289" r:id="rId601" display="1889"/>
    <hyperlink ref="JB290" r:id="rId602" display="1890"/>
    <hyperlink ref="JB291" r:id="rId603" display="1891"/>
    <hyperlink ref="HB292" r:id="rId604" display="1892"/>
    <hyperlink ref="JB292" r:id="rId605" display="1892"/>
    <hyperlink ref="HB293" r:id="rId606" display="1893"/>
    <hyperlink ref="JB293" r:id="rId607" display="1893"/>
    <hyperlink ref="HB294" r:id="rId608" display="1894"/>
    <hyperlink ref="JB294" r:id="rId609" display="1894"/>
    <hyperlink ref="HB295" r:id="rId610" display="1895"/>
    <hyperlink ref="JB295" r:id="rId611" display="1895"/>
    <hyperlink ref="HB296" r:id="rId612" display="1896"/>
    <hyperlink ref="JB296" r:id="rId613" display="1896"/>
    <hyperlink ref="HB297" r:id="rId614" display="1897"/>
    <hyperlink ref="JB297" r:id="rId615" display="1897"/>
    <hyperlink ref="HB298" r:id="rId616" display="1898"/>
    <hyperlink ref="JB298" r:id="rId617" display="1898"/>
    <hyperlink ref="HB299" r:id="rId618" display="1899"/>
    <hyperlink ref="JB299" r:id="rId619" display="1899"/>
    <hyperlink ref="HB300" r:id="rId620" display="1900"/>
    <hyperlink ref="JB300" r:id="rId621" display="1900"/>
    <hyperlink ref="HB301" r:id="rId622" display="1901"/>
    <hyperlink ref="JB301" r:id="rId623" display="1901"/>
    <hyperlink ref="HB302" r:id="rId624" display="1902"/>
    <hyperlink ref="JB302" r:id="rId625" display="1902"/>
    <hyperlink ref="HB303" r:id="rId626" display="1903"/>
    <hyperlink ref="JB303" r:id="rId627" display="1903"/>
    <hyperlink ref="HB304" r:id="rId628" display="1904"/>
    <hyperlink ref="JB304" r:id="rId629" display="1904"/>
    <hyperlink ref="HB305" r:id="rId630" display="1905"/>
    <hyperlink ref="JB305" r:id="rId631" display="1905"/>
    <hyperlink ref="HB306" r:id="rId632" display="1906"/>
    <hyperlink ref="JB306" r:id="rId633" display="1906"/>
    <hyperlink ref="HB307" r:id="rId634" display="1907"/>
    <hyperlink ref="JB307" r:id="rId635" display="1907"/>
    <hyperlink ref="GB308" r:id="rId636" display="1908"/>
    <hyperlink ref="HB308" r:id="rId637" display="1908"/>
    <hyperlink ref="JB308" r:id="rId638" display="1908"/>
    <hyperlink ref="LB308" r:id="rId639" display="1908"/>
    <hyperlink ref="GB309" r:id="rId640" display="1909"/>
    <hyperlink ref="HB309" r:id="rId641" display="1909"/>
    <hyperlink ref="JB309" r:id="rId642" display="1909"/>
    <hyperlink ref="LB309" r:id="rId643" display="1909"/>
    <hyperlink ref="GB310" r:id="rId644" display="1910"/>
    <hyperlink ref="HB310" r:id="rId645" display="1910"/>
    <hyperlink ref="JB310" r:id="rId646" display="1910"/>
    <hyperlink ref="LB310" r:id="rId647" display="1910"/>
    <hyperlink ref="GB311" r:id="rId648" display="1911"/>
    <hyperlink ref="HB311" r:id="rId649" display="1911"/>
    <hyperlink ref="JB311" r:id="rId650" display="1911"/>
    <hyperlink ref="LB311" r:id="rId651" display="1911"/>
    <hyperlink ref="GB312" r:id="rId652" display="1912"/>
    <hyperlink ref="HB312" r:id="rId653" display="1912"/>
    <hyperlink ref="JB312" r:id="rId654" display="1912"/>
    <hyperlink ref="LB312" r:id="rId655" display="1912"/>
    <hyperlink ref="GB313" r:id="rId656" display="1913"/>
    <hyperlink ref="HB313" r:id="rId657" display="1913"/>
    <hyperlink ref="JB313" r:id="rId658" display="1913"/>
    <hyperlink ref="LB313" r:id="rId659" display="1913"/>
    <hyperlink ref="GB314" r:id="rId660" display="1914"/>
    <hyperlink ref="HB314" r:id="rId661" display="1914"/>
    <hyperlink ref="JB314" r:id="rId662" display="1914"/>
    <hyperlink ref="LB314" r:id="rId663" display="1914"/>
    <hyperlink ref="GB315" r:id="rId664" display="1915"/>
    <hyperlink ref="HB315" r:id="rId665" display="1915"/>
    <hyperlink ref="JB315" r:id="rId666" display="1915"/>
    <hyperlink ref="LB315" r:id="rId667" display="1915"/>
    <hyperlink ref="GB316" r:id="rId668" display="1916"/>
    <hyperlink ref="HB316" r:id="rId669" display="1916"/>
    <hyperlink ref="JB316" r:id="rId670" display="1916"/>
    <hyperlink ref="LB316" r:id="rId671" display="1916"/>
    <hyperlink ref="GB317" r:id="rId672" display="1917"/>
    <hyperlink ref="HB317" r:id="rId673" display="1917"/>
    <hyperlink ref="JB317" r:id="rId674" display="1917"/>
    <hyperlink ref="LB317" r:id="rId675" display="1917"/>
    <hyperlink ref="GB318" r:id="rId676" display="1918"/>
    <hyperlink ref="HB318" r:id="rId677" display="1918"/>
    <hyperlink ref="JB318" r:id="rId678" display="1918"/>
    <hyperlink ref="LB318" r:id="rId679" display="1918"/>
    <hyperlink ref="GB319" r:id="rId680" display="1919"/>
    <hyperlink ref="HB319" r:id="rId681" display="1919"/>
    <hyperlink ref="JB319" r:id="rId682" display="1919"/>
    <hyperlink ref="LB319" r:id="rId683" display="1919"/>
    <hyperlink ref="GB320" r:id="rId684" display="1920"/>
    <hyperlink ref="HB320" r:id="rId685" display="1920"/>
    <hyperlink ref="JB320" r:id="rId686" display="1920"/>
    <hyperlink ref="LB320" r:id="rId687" display="1920"/>
    <hyperlink ref="GB321" r:id="rId688" display="1921"/>
    <hyperlink ref="HB321" r:id="rId689" display="1921"/>
    <hyperlink ref="JB321" r:id="rId690" display="1921"/>
    <hyperlink ref="LB321" r:id="rId691" display="1921"/>
    <hyperlink ref="NB321" r:id="rId692" display="1921"/>
    <hyperlink ref="GB322" r:id="rId693" display="1922"/>
    <hyperlink ref="HB322" r:id="rId694" display="1922"/>
    <hyperlink ref="JB322" r:id="rId695" display="1922"/>
    <hyperlink ref="LB322" r:id="rId696" display="1922"/>
    <hyperlink ref="NB322" r:id="rId697" display="1922"/>
    <hyperlink ref="GB323" r:id="rId698" display="1923"/>
    <hyperlink ref="HB323" r:id="rId699" display="1923"/>
    <hyperlink ref="JB323" r:id="rId700" display="1923"/>
    <hyperlink ref="LB323" r:id="rId701" display="1923"/>
    <hyperlink ref="NB323" r:id="rId702" display="1923"/>
    <hyperlink ref="GB324" r:id="rId703" display="1924"/>
    <hyperlink ref="HB324" r:id="rId704" display="1924"/>
    <hyperlink ref="JB324" r:id="rId705" display="1924"/>
    <hyperlink ref="LB324" r:id="rId706" display="1924"/>
    <hyperlink ref="NB324" r:id="rId707" display="1924"/>
    <hyperlink ref="GB325" r:id="rId708" display="1925"/>
    <hyperlink ref="HB325" r:id="rId709" display="1925"/>
    <hyperlink ref="JB325" r:id="rId710" display="1925"/>
    <hyperlink ref="LB325" r:id="rId711" display="1925"/>
    <hyperlink ref="NB325" r:id="rId712" display="1925"/>
    <hyperlink ref="GB326" r:id="rId713" display="1926"/>
    <hyperlink ref="HB326" r:id="rId714" display="1926"/>
    <hyperlink ref="JB326" r:id="rId715" display="1926"/>
    <hyperlink ref="LB326" r:id="rId716" display="1926"/>
    <hyperlink ref="NB326" r:id="rId717" display="1926"/>
    <hyperlink ref="GB327" r:id="rId718" display="1927"/>
    <hyperlink ref="HB327" r:id="rId719" display="1927"/>
    <hyperlink ref="JB327" r:id="rId720" display="1927"/>
    <hyperlink ref="LB327" r:id="rId721" display="1927"/>
    <hyperlink ref="NB327" r:id="rId722" display="1927"/>
    <hyperlink ref="GB328" r:id="rId723" display="1928"/>
    <hyperlink ref="HB328" r:id="rId724" display="1928"/>
    <hyperlink ref="JB328" r:id="rId725" display="1928"/>
    <hyperlink ref="LB328" r:id="rId726" display="1928"/>
    <hyperlink ref="NB328" r:id="rId727" display="1928"/>
    <hyperlink ref="GB329" r:id="rId728" display="1929"/>
    <hyperlink ref="HB329" r:id="rId729" display="1929"/>
    <hyperlink ref="JB329" r:id="rId730" display="1929"/>
    <hyperlink ref="LB329" r:id="rId731" display="1929"/>
    <hyperlink ref="NB329" r:id="rId732" display="1929"/>
    <hyperlink ref="GB330" r:id="rId733" display="1930"/>
    <hyperlink ref="HB330" r:id="rId734" display="1930"/>
    <hyperlink ref="JB330" r:id="rId735" display="1930"/>
    <hyperlink ref="LB330" r:id="rId736" display="1930"/>
    <hyperlink ref="NB330" r:id="rId737" display="1930"/>
    <hyperlink ref="GB331" r:id="rId738" display="1931"/>
    <hyperlink ref="HB331" r:id="rId739" display="1931"/>
    <hyperlink ref="JB331" r:id="rId740" display="1931"/>
    <hyperlink ref="LB331" r:id="rId741" display="1931"/>
    <hyperlink ref="NB331" r:id="rId742" display="1931"/>
    <hyperlink ref="GB332" r:id="rId743" display="1932"/>
    <hyperlink ref="HB332" r:id="rId744" display="1932"/>
    <hyperlink ref="JB332" r:id="rId745" display="1932"/>
    <hyperlink ref="LB332" r:id="rId746" display="1932"/>
    <hyperlink ref="NB332" r:id="rId747" display="1932"/>
    <hyperlink ref="GB333" r:id="rId748" display="1933"/>
    <hyperlink ref="HB333" r:id="rId749" display="1933"/>
    <hyperlink ref="JB333" r:id="rId750" display="1933"/>
    <hyperlink ref="LB333" r:id="rId751" display="1933"/>
    <hyperlink ref="NB333" r:id="rId752" display="1933"/>
    <hyperlink ref="GB334" r:id="rId753" display="1934"/>
    <hyperlink ref="HB334" r:id="rId754" display="1934"/>
    <hyperlink ref="JB334" r:id="rId755" display="1934"/>
    <hyperlink ref="LB334" r:id="rId756" display="1934"/>
    <hyperlink ref="NB334" r:id="rId757" display="1934"/>
    <hyperlink ref="GB335" r:id="rId758" display="1935"/>
    <hyperlink ref="HB335" r:id="rId759" display="1935"/>
    <hyperlink ref="JB335" r:id="rId760" display="1935"/>
    <hyperlink ref="LB335" r:id="rId761" display="1935"/>
    <hyperlink ref="NB335" r:id="rId762" display="1935"/>
    <hyperlink ref="GB336" r:id="rId763" display="1936"/>
    <hyperlink ref="HB336" r:id="rId764" display="1936"/>
    <hyperlink ref="JB336" r:id="rId765" display="1936"/>
    <hyperlink ref="LB336" r:id="rId766" display="1936"/>
    <hyperlink ref="NB336" r:id="rId767" display="1936"/>
    <hyperlink ref="GB337" r:id="rId768" display="1937"/>
    <hyperlink ref="HB337" r:id="rId769" display="1937"/>
    <hyperlink ref="JB337" r:id="rId770" display="1937"/>
    <hyperlink ref="LB337" r:id="rId771" display="1937"/>
    <hyperlink ref="NB337" r:id="rId772" display="1937"/>
    <hyperlink ref="GB338" r:id="rId773" display="1938"/>
    <hyperlink ref="HB338" r:id="rId774" display="1938"/>
    <hyperlink ref="JB338" r:id="rId775" display="1938"/>
    <hyperlink ref="LB338" r:id="rId776" display="1938"/>
    <hyperlink ref="NB338" r:id="rId777" display="1938"/>
    <hyperlink ref="GB339" r:id="rId778" display="1939"/>
    <hyperlink ref="HB339" r:id="rId779" display="1939"/>
    <hyperlink ref="JB339" r:id="rId780" display="1939"/>
    <hyperlink ref="LB339" r:id="rId781" display="1939"/>
    <hyperlink ref="NB339" r:id="rId782" display="1939"/>
    <hyperlink ref="GB340" r:id="rId783" display="1940"/>
    <hyperlink ref="HB340" r:id="rId784" display="1940"/>
    <hyperlink ref="JB340" r:id="rId785" display="1940"/>
    <hyperlink ref="LB340" r:id="rId786" display="1940"/>
    <hyperlink ref="NB340" r:id="rId787" display="1940"/>
    <hyperlink ref="GB341" r:id="rId788" display="1941"/>
    <hyperlink ref="HB341" r:id="rId789" display="1941"/>
    <hyperlink ref="JB341" r:id="rId790" display="1941"/>
    <hyperlink ref="LB341" r:id="rId791" display="1941"/>
    <hyperlink ref="NB341" r:id="rId792" display="1941"/>
    <hyperlink ref="HB342" r:id="rId793" display="1942"/>
    <hyperlink ref="JB342" r:id="rId794" display="1942"/>
    <hyperlink ref="LB342" r:id="rId795" display="1942"/>
    <hyperlink ref="NB342" r:id="rId796" display="1942"/>
    <hyperlink ref="GB343" r:id="rId797" display="1943"/>
    <hyperlink ref="HB343" r:id="rId798" display="1943"/>
    <hyperlink ref="JB343" r:id="rId799" display="1943"/>
    <hyperlink ref="LB343" r:id="rId800" display="1943"/>
    <hyperlink ref="NB343" r:id="rId801" display="1943"/>
    <hyperlink ref="GB344" r:id="rId802" display="1944"/>
    <hyperlink ref="HB344" r:id="rId803" display="1944"/>
    <hyperlink ref="JB344" r:id="rId804" display="1944"/>
    <hyperlink ref="LB344" r:id="rId805" display="1944"/>
    <hyperlink ref="NB344" r:id="rId806" display="1944"/>
    <hyperlink ref="GB345" r:id="rId807" display="1945"/>
    <hyperlink ref="HB345" r:id="rId808" display="1945"/>
    <hyperlink ref="JB345" r:id="rId809" display="1945"/>
    <hyperlink ref="LB345" r:id="rId810" display="1945"/>
    <hyperlink ref="NB345" r:id="rId811" display="1945"/>
    <hyperlink ref="GB346" r:id="rId812" display="1946"/>
    <hyperlink ref="HB346" r:id="rId813" display="1946"/>
    <hyperlink ref="JB346" r:id="rId814" display="1946"/>
    <hyperlink ref="LB346" r:id="rId815" display="1946"/>
    <hyperlink ref="NB346" r:id="rId816" display="1946"/>
    <hyperlink ref="GB347" r:id="rId817" display="1947"/>
    <hyperlink ref="HB347" r:id="rId818" display="1947"/>
    <hyperlink ref="JB347" r:id="rId819" display="1947"/>
    <hyperlink ref="LB347" r:id="rId820" display="1947"/>
    <hyperlink ref="NB347" r:id="rId821" display="1947"/>
    <hyperlink ref="GB348" r:id="rId822" display="1948"/>
    <hyperlink ref="HB348" r:id="rId823" display="1948"/>
    <hyperlink ref="JB348" r:id="rId824" display="1948"/>
    <hyperlink ref="LB348" r:id="rId825" display="1948"/>
    <hyperlink ref="NB348" r:id="rId826" display="1948"/>
    <hyperlink ref="GB349" r:id="rId827" display="1949"/>
    <hyperlink ref="HB349" r:id="rId828" display="1949"/>
    <hyperlink ref="JB349" r:id="rId829" display="1949"/>
    <hyperlink ref="LB349" r:id="rId830" display="1949"/>
    <hyperlink ref="NB349" r:id="rId831" display="1949"/>
    <hyperlink ref="GB350" r:id="rId832" display="1950"/>
    <hyperlink ref="HB350" r:id="rId833" display="1950"/>
    <hyperlink ref="JB350" r:id="rId834" display="1950"/>
    <hyperlink ref="LB350" r:id="rId835" display="1950"/>
    <hyperlink ref="NB350" r:id="rId836" display="1950"/>
    <hyperlink ref="GB351" r:id="rId837" display="1951"/>
    <hyperlink ref="HB351" r:id="rId838" display="1951"/>
    <hyperlink ref="JB351" r:id="rId839" display="1951"/>
    <hyperlink ref="LB351" r:id="rId840" display="1951"/>
    <hyperlink ref="NB351" r:id="rId841" display="1951"/>
    <hyperlink ref="GB352" r:id="rId842" display="1952"/>
    <hyperlink ref="HB352" r:id="rId843" display="1952"/>
    <hyperlink ref="JB352" r:id="rId844" display="1952"/>
    <hyperlink ref="LB352" r:id="rId845" display="1952"/>
    <hyperlink ref="NB352" r:id="rId846" display="1952"/>
    <hyperlink ref="GB353" r:id="rId847" display="1953"/>
    <hyperlink ref="HB353" r:id="rId848" display="1953"/>
    <hyperlink ref="JB353" r:id="rId849" display="1953"/>
    <hyperlink ref="LB353" r:id="rId850" display="1953"/>
    <hyperlink ref="NB353" r:id="rId851" display="1953"/>
    <hyperlink ref="GB354" r:id="rId852" display="1954"/>
    <hyperlink ref="HB354" r:id="rId853" display="1954"/>
    <hyperlink ref="JB354" r:id="rId854" display="1954"/>
    <hyperlink ref="LB354" r:id="rId855" display="1954"/>
    <hyperlink ref="NB354" r:id="rId856" display="1954"/>
    <hyperlink ref="GB355" r:id="rId857" display="1955"/>
    <hyperlink ref="HB355" r:id="rId858" display="1955"/>
    <hyperlink ref="JB355" r:id="rId859" display="1955"/>
    <hyperlink ref="LB355" r:id="rId860" display="1955"/>
    <hyperlink ref="NB355" r:id="rId861" display="1955"/>
    <hyperlink ref="GB356" r:id="rId862" display="1956"/>
    <hyperlink ref="HB356" r:id="rId863" display="1956"/>
    <hyperlink ref="JB356" r:id="rId864" display="1956"/>
    <hyperlink ref="LB356" r:id="rId865" display="1956"/>
    <hyperlink ref="NB356" r:id="rId866" display="1956"/>
    <hyperlink ref="BB357" r:id="rId867" display="1957"/>
    <hyperlink ref="DB357" r:id="rId868" display="1957"/>
    <hyperlink ref="FB357" r:id="rId869" display="1957"/>
    <hyperlink ref="GB357" r:id="rId870" display="1957"/>
    <hyperlink ref="HB357" r:id="rId871" display="1957"/>
    <hyperlink ref="IB357" r:id="rId872" display="1957"/>
    <hyperlink ref="JB357" r:id="rId873" display="1957"/>
    <hyperlink ref="LB357" r:id="rId874" display="1957"/>
    <hyperlink ref="MB357" r:id="rId875" display="1957"/>
    <hyperlink ref="BB358" r:id="rId876" display="1958"/>
    <hyperlink ref="DB358" r:id="rId877" display="1958"/>
    <hyperlink ref="FB358" r:id="rId878" display="1958"/>
    <hyperlink ref="GB358" r:id="rId879" display="1958"/>
    <hyperlink ref="HB358" r:id="rId880" display="1958"/>
    <hyperlink ref="IB358" r:id="rId881" display="1958"/>
    <hyperlink ref="JB358" r:id="rId882" display="1958"/>
    <hyperlink ref="LB358" r:id="rId883" display="1958"/>
    <hyperlink ref="MB358" r:id="rId884" display="1958"/>
    <hyperlink ref="BB359" r:id="rId885" display="1959"/>
    <hyperlink ref="DB359" r:id="rId886" display="1959"/>
    <hyperlink ref="FB359" r:id="rId887" display="1959"/>
    <hyperlink ref="GB359" r:id="rId888" display="1959"/>
    <hyperlink ref="HB359" r:id="rId889" display="1959"/>
    <hyperlink ref="IB359" r:id="rId890" display="1959"/>
    <hyperlink ref="JB359" r:id="rId891" display="1959"/>
    <hyperlink ref="LB359" r:id="rId892" display="1959"/>
    <hyperlink ref="MB359" r:id="rId893" display="1959"/>
    <hyperlink ref="BB360" r:id="rId894" display="1960"/>
    <hyperlink ref="DB360" r:id="rId895" display="1960"/>
    <hyperlink ref="FB360" r:id="rId896" display="1960"/>
    <hyperlink ref="GB360" r:id="rId897" display="1960"/>
    <hyperlink ref="HB360" r:id="rId898" display="1960"/>
    <hyperlink ref="IB360" r:id="rId899" display="1960"/>
    <hyperlink ref="JB360" r:id="rId900" display="1960"/>
    <hyperlink ref="LB360" r:id="rId901" display="1960"/>
    <hyperlink ref="MB360" r:id="rId902" display="1960"/>
    <hyperlink ref="BB361" r:id="rId903" display="1961"/>
    <hyperlink ref="DB361" r:id="rId904" display="1961"/>
    <hyperlink ref="FB361" r:id="rId905" display="1961"/>
    <hyperlink ref="GB361" r:id="rId906" display="1961"/>
    <hyperlink ref="HB361" r:id="rId907" display="1961"/>
    <hyperlink ref="IB361" r:id="rId908" display="1961"/>
    <hyperlink ref="JB361" r:id="rId909" display="1961"/>
    <hyperlink ref="LB361" r:id="rId910" display="1961"/>
    <hyperlink ref="MB361" r:id="rId911" display="1961"/>
    <hyperlink ref="BB362" r:id="rId912" display="1962"/>
    <hyperlink ref="DB362" r:id="rId913" display="1962"/>
    <hyperlink ref="FB362" r:id="rId914" display="1962"/>
    <hyperlink ref="GB362" r:id="rId915" display="1962"/>
    <hyperlink ref="HB362" r:id="rId916" display="1962"/>
    <hyperlink ref="IB362" r:id="rId917" display="1962"/>
    <hyperlink ref="JB362" r:id="rId918" display="1962"/>
    <hyperlink ref="LB362" r:id="rId919" display="1962"/>
    <hyperlink ref="MB362" r:id="rId920" display="1962"/>
    <hyperlink ref="NB362" r:id="rId921" display="1962"/>
    <hyperlink ref="BB363" r:id="rId922" display="1963"/>
    <hyperlink ref="DB363" r:id="rId923" display="1963"/>
    <hyperlink ref="FB363" r:id="rId924" display="1963"/>
    <hyperlink ref="GB363" r:id="rId925" display="1963"/>
    <hyperlink ref="HB363" r:id="rId926" display="1963"/>
    <hyperlink ref="IB363" r:id="rId927" display="1963"/>
    <hyperlink ref="JB363" r:id="rId928" display="1963"/>
    <hyperlink ref="LB363" r:id="rId929" display="1963"/>
    <hyperlink ref="MB363" r:id="rId930" display="1963"/>
    <hyperlink ref="NB363" r:id="rId931" display="1963"/>
    <hyperlink ref="BB364" r:id="rId932" display="1964"/>
    <hyperlink ref="DB364" r:id="rId933" display="1964"/>
    <hyperlink ref="FB364" r:id="rId934" display="1964"/>
    <hyperlink ref="GB364" r:id="rId935" display="1964"/>
    <hyperlink ref="HB364" r:id="rId936" display="1964"/>
    <hyperlink ref="IB364" r:id="rId937" display="1964"/>
    <hyperlink ref="JB364" r:id="rId938" display="1964"/>
    <hyperlink ref="LB364" r:id="rId939" display="1964"/>
    <hyperlink ref="MB364" r:id="rId940" display="1964"/>
    <hyperlink ref="NB364" r:id="rId941" display="1964"/>
    <hyperlink ref="BB365" r:id="rId942" display="1965"/>
    <hyperlink ref="DB365" r:id="rId943" display="1965"/>
    <hyperlink ref="FB365" r:id="rId944" display="1965"/>
    <hyperlink ref="GB365" r:id="rId945" display="1965"/>
    <hyperlink ref="HB365" r:id="rId946" display="1965"/>
    <hyperlink ref="IB365" r:id="rId947" display="1965"/>
    <hyperlink ref="JB365" r:id="rId948" display="1965"/>
    <hyperlink ref="LB365" r:id="rId949" display="1965"/>
    <hyperlink ref="MB365" r:id="rId950" display="1965"/>
    <hyperlink ref="NB365" r:id="rId951" display="1965"/>
    <hyperlink ref="BB366" r:id="rId952" display="1966"/>
    <hyperlink ref="DB366" r:id="rId953" display="1966"/>
    <hyperlink ref="FB366" r:id="rId954" display="1966"/>
    <hyperlink ref="GB366" r:id="rId955" display="1966"/>
    <hyperlink ref="HB366" r:id="rId956" display="1966"/>
    <hyperlink ref="IB366" r:id="rId957" display="1966"/>
    <hyperlink ref="JB366" r:id="rId958" display="1966"/>
    <hyperlink ref="LB366" r:id="rId959" display="1966"/>
    <hyperlink ref="MB366" r:id="rId960" display="1966"/>
    <hyperlink ref="NB366" r:id="rId961" display="1966"/>
    <hyperlink ref="BB367" r:id="rId962" display="1967"/>
    <hyperlink ref="DB367" r:id="rId963" display="1967"/>
    <hyperlink ref="FB367" r:id="rId964" display="1967"/>
    <hyperlink ref="GB367" r:id="rId965" display="1967"/>
    <hyperlink ref="HB367" r:id="rId966" display="1967"/>
    <hyperlink ref="IB367" r:id="rId967" display="1967"/>
    <hyperlink ref="JB367" r:id="rId968" display="1967"/>
    <hyperlink ref="LB367" r:id="rId969" display="1967"/>
    <hyperlink ref="MB367" r:id="rId970" display="1967"/>
    <hyperlink ref="NB367" r:id="rId971" display="1967"/>
    <hyperlink ref="BB368" r:id="rId972" display="1968"/>
    <hyperlink ref="DB368" r:id="rId973" display="1968"/>
    <hyperlink ref="FB368" r:id="rId974" display="1968"/>
    <hyperlink ref="GB368" r:id="rId975" display="1968"/>
    <hyperlink ref="HB368" r:id="rId976" display="1968"/>
    <hyperlink ref="IB368" r:id="rId977" display="1968"/>
    <hyperlink ref="JB368" r:id="rId978" display="1968"/>
    <hyperlink ref="LB368" r:id="rId979" display="1968"/>
    <hyperlink ref="MB368" r:id="rId980" display="1968"/>
    <hyperlink ref="NB368" r:id="rId981" display="1968"/>
    <hyperlink ref="BB369" r:id="rId982" display="1969"/>
    <hyperlink ref="DB369" r:id="rId983" display="1969"/>
    <hyperlink ref="FB369" r:id="rId984" display="1969"/>
    <hyperlink ref="GB369" r:id="rId985" display="1969"/>
    <hyperlink ref="HB369" r:id="rId986" display="1969"/>
    <hyperlink ref="IB369" r:id="rId987" display="1969"/>
    <hyperlink ref="JB369" r:id="rId988" display="1969"/>
    <hyperlink ref="LB369" r:id="rId989" display="1969"/>
    <hyperlink ref="MB369" r:id="rId990" display="1969"/>
    <hyperlink ref="NB369" r:id="rId991" display="1969"/>
    <hyperlink ref="BB370" r:id="rId992" display="1970"/>
    <hyperlink ref="DB370" r:id="rId993" display="1970"/>
    <hyperlink ref="FB370" r:id="rId994" display="1970"/>
    <hyperlink ref="GB370" r:id="rId995" display="1970"/>
    <hyperlink ref="HB370" r:id="rId996" display="1970"/>
    <hyperlink ref="IB370" r:id="rId997" display="1970"/>
    <hyperlink ref="JB370" r:id="rId998" display="1970"/>
    <hyperlink ref="LB370" r:id="rId999" display="1970"/>
    <hyperlink ref="MB370" r:id="rId1000" display="1970"/>
    <hyperlink ref="NB370" r:id="rId1001" display="1970"/>
    <hyperlink ref="BB371" r:id="rId1002" display="1971"/>
    <hyperlink ref="DB371" r:id="rId1003" display="1971"/>
    <hyperlink ref="FB371" r:id="rId1004" display="1971"/>
    <hyperlink ref="GB371" r:id="rId1005" display="1971"/>
    <hyperlink ref="HB371" r:id="rId1006" display="1971"/>
    <hyperlink ref="IB371" r:id="rId1007" display="1971"/>
    <hyperlink ref="JB371" r:id="rId1008" display="1971"/>
    <hyperlink ref="LB371" r:id="rId1009" display="1971"/>
    <hyperlink ref="MB371" r:id="rId1010" display="1971"/>
    <hyperlink ref="NB371" r:id="rId1011" display="1971"/>
    <hyperlink ref="BB372" r:id="rId1012" display="1972"/>
    <hyperlink ref="DB372" r:id="rId1013" display="1972"/>
    <hyperlink ref="FB372" r:id="rId1014" display="1972"/>
    <hyperlink ref="GB372" r:id="rId1015" display="1972"/>
    <hyperlink ref="HB372" r:id="rId1016" display="1972"/>
    <hyperlink ref="IB372" r:id="rId1017" display="1972"/>
    <hyperlink ref="JB372" r:id="rId1018" display="1972"/>
    <hyperlink ref="LB372" r:id="rId1019" display="1972"/>
    <hyperlink ref="MB372" r:id="rId1020" display="1972"/>
    <hyperlink ref="NB372" r:id="rId1021" display="1972"/>
    <hyperlink ref="BB373" r:id="rId1022" display="1973"/>
    <hyperlink ref="DB373" r:id="rId1023" display="1973"/>
    <hyperlink ref="FB373" r:id="rId1024" display="1973"/>
    <hyperlink ref="GB373" r:id="rId1025" display="1973"/>
    <hyperlink ref="HB373" r:id="rId1026" display="1973"/>
    <hyperlink ref="IB373" r:id="rId1027" display="1973"/>
    <hyperlink ref="JB373" r:id="rId1028" display="1973"/>
    <hyperlink ref="LB373" r:id="rId1029" display="1973"/>
    <hyperlink ref="MB373" r:id="rId1030" display="1973"/>
    <hyperlink ref="NB373" r:id="rId1031" display="1973"/>
    <hyperlink ref="BB374" r:id="rId1032" display="1974"/>
    <hyperlink ref="DB374" r:id="rId1033" display="1974"/>
    <hyperlink ref="FB374" r:id="rId1034" display="1974"/>
    <hyperlink ref="GB374" r:id="rId1035" display="1974"/>
    <hyperlink ref="HB374" r:id="rId1036" display="1974"/>
    <hyperlink ref="IB374" r:id="rId1037" display="1974"/>
    <hyperlink ref="JB374" r:id="rId1038" display="1974"/>
    <hyperlink ref="LB374" r:id="rId1039" display="1974"/>
    <hyperlink ref="MB374" r:id="rId1040" display="1974"/>
    <hyperlink ref="NB374" r:id="rId1041" display="1974"/>
    <hyperlink ref="BB375" r:id="rId1042" display="1975"/>
    <hyperlink ref="DB375" r:id="rId1043" display="1975"/>
    <hyperlink ref="FB375" r:id="rId1044" display="1975"/>
    <hyperlink ref="GB375" r:id="rId1045" display="1975"/>
    <hyperlink ref="HB375" r:id="rId1046" display="1975"/>
    <hyperlink ref="IB375" r:id="rId1047" display="1975"/>
    <hyperlink ref="JB375" r:id="rId1048" display="1975"/>
    <hyperlink ref="LB375" r:id="rId1049" display="1975"/>
    <hyperlink ref="MB375" r:id="rId1050" display="1975"/>
    <hyperlink ref="NB375" r:id="rId1051" display="1975"/>
    <hyperlink ref="BB376" r:id="rId1052" display="1976"/>
    <hyperlink ref="DB376" r:id="rId1053" display="1976"/>
    <hyperlink ref="FB376" r:id="rId1054" display="1976"/>
    <hyperlink ref="GB376" r:id="rId1055" display="1976"/>
    <hyperlink ref="HB376" r:id="rId1056" display="1976"/>
    <hyperlink ref="IB376" r:id="rId1057" display="1976"/>
    <hyperlink ref="JB376" r:id="rId1058" display="1976"/>
    <hyperlink ref="LB376" r:id="rId1059" display="1976"/>
    <hyperlink ref="MB376" r:id="rId1060" display="1976"/>
    <hyperlink ref="NB376" r:id="rId1061" display="1976"/>
    <hyperlink ref="BB377" r:id="rId1062" display="1977"/>
    <hyperlink ref="DB377" r:id="rId1063" display="1977"/>
    <hyperlink ref="FB377" r:id="rId1064" display="1977"/>
    <hyperlink ref="GB377" r:id="rId1065" display="1977"/>
    <hyperlink ref="HB377" r:id="rId1066" display="1977"/>
    <hyperlink ref="IB377" r:id="rId1067" display="1977"/>
    <hyperlink ref="JB377" r:id="rId1068" display="1977"/>
    <hyperlink ref="LB377" r:id="rId1069" display="1977"/>
    <hyperlink ref="MB377" r:id="rId1070" display="1977"/>
    <hyperlink ref="NB377" r:id="rId1071" display="1977"/>
    <hyperlink ref="BB378" r:id="rId1072" display="1978"/>
    <hyperlink ref="DB378" r:id="rId1073" display="1978"/>
    <hyperlink ref="FB378" r:id="rId1074" display="1978"/>
    <hyperlink ref="GB378" r:id="rId1075" display="1978"/>
    <hyperlink ref="HB378" r:id="rId1076" display="1978"/>
    <hyperlink ref="IB378" r:id="rId1077" display="1978"/>
    <hyperlink ref="JB378" r:id="rId1078" display="1978"/>
    <hyperlink ref="LB378" r:id="rId1079" display="1978"/>
    <hyperlink ref="MB378" r:id="rId1080" display="1978"/>
    <hyperlink ref="NB378" r:id="rId1081" display="1978"/>
    <hyperlink ref="BB379" r:id="rId1082" display="1979"/>
    <hyperlink ref="DB379" r:id="rId1083" display="1979"/>
    <hyperlink ref="FB379" r:id="rId1084" display="1979"/>
    <hyperlink ref="GB379" r:id="rId1085" display="1979"/>
    <hyperlink ref="HB379" r:id="rId1086" display="1979"/>
    <hyperlink ref="IB379" r:id="rId1087" display="1979"/>
    <hyperlink ref="JB379" r:id="rId1088" display="1979"/>
    <hyperlink ref="LB379" r:id="rId1089" display="1979"/>
    <hyperlink ref="MB379" r:id="rId1090" display="1979"/>
    <hyperlink ref="NB379" r:id="rId1091" display="1979"/>
    <hyperlink ref="BB380" r:id="rId1092" display="1980"/>
    <hyperlink ref="DB380" r:id="rId1093" display="1980"/>
    <hyperlink ref="FB380" r:id="rId1094" display="1980"/>
    <hyperlink ref="GB380" r:id="rId1095" display="1980"/>
    <hyperlink ref="HB380" r:id="rId1096" display="1980"/>
    <hyperlink ref="IB380" r:id="rId1097" display="1980"/>
    <hyperlink ref="JB380" r:id="rId1098" display="1980"/>
    <hyperlink ref="LB380" r:id="rId1099" display="1980"/>
    <hyperlink ref="MB380" r:id="rId1100" display="1980"/>
    <hyperlink ref="NB380" r:id="rId1101" display="1980"/>
    <hyperlink ref="BB381" r:id="rId1102" display="1981"/>
    <hyperlink ref="DB381" r:id="rId1103" display="1981"/>
    <hyperlink ref="FB381" r:id="rId1104" display="1981"/>
    <hyperlink ref="GB381" r:id="rId1105" display="1981"/>
    <hyperlink ref="HB381" r:id="rId1106" display="1981"/>
    <hyperlink ref="IB381" r:id="rId1107" display="1981"/>
    <hyperlink ref="JB381" r:id="rId1108" display="1981"/>
    <hyperlink ref="LB381" r:id="rId1109" display="1981"/>
    <hyperlink ref="MB381" r:id="rId1110" display="1981"/>
    <hyperlink ref="NB381" r:id="rId1111" display="1981"/>
    <hyperlink ref="BB382" r:id="rId1112" display="1982"/>
    <hyperlink ref="DB382" r:id="rId1113" display="1982"/>
    <hyperlink ref="FB382" r:id="rId1114" display="1982"/>
    <hyperlink ref="GB382" r:id="rId1115" display="1982"/>
    <hyperlink ref="HB382" r:id="rId1116" display="1982"/>
    <hyperlink ref="IB382" r:id="rId1117" display="1982"/>
    <hyperlink ref="JB382" r:id="rId1118" display="1982"/>
    <hyperlink ref="LB382" r:id="rId1119" display="1982"/>
    <hyperlink ref="MB382" r:id="rId1120" display="1982"/>
    <hyperlink ref="NB382" r:id="rId1121" display="1982"/>
    <hyperlink ref="BB383" r:id="rId1122" display="1983"/>
    <hyperlink ref="DB383" r:id="rId1123" display="1983"/>
    <hyperlink ref="FB383" r:id="rId1124" display="1983"/>
    <hyperlink ref="GB383" r:id="rId1125" display="1983"/>
    <hyperlink ref="HB383" r:id="rId1126" display="1983"/>
    <hyperlink ref="IB383" r:id="rId1127" display="1983"/>
    <hyperlink ref="JB383" r:id="rId1128" display="1983"/>
    <hyperlink ref="LB383" r:id="rId1129" display="1983"/>
    <hyperlink ref="MB383" r:id="rId1130" display="1983"/>
    <hyperlink ref="NB383" r:id="rId1131" display="1983"/>
    <hyperlink ref="BB384" r:id="rId1132" display="1984"/>
    <hyperlink ref="DB384" r:id="rId1133" display="1984"/>
    <hyperlink ref="FB384" r:id="rId1134" display="1984"/>
    <hyperlink ref="GB384" r:id="rId1135" display="1984"/>
    <hyperlink ref="HB384" r:id="rId1136" display="1984"/>
    <hyperlink ref="IB384" r:id="rId1137" display="1984"/>
    <hyperlink ref="JB384" r:id="rId1138" display="1984"/>
    <hyperlink ref="LB384" r:id="rId1139" display="1984"/>
    <hyperlink ref="MB384" r:id="rId1140" display="1984"/>
    <hyperlink ref="NB384" r:id="rId1141" display="1984"/>
    <hyperlink ref="BB385" r:id="rId1142" display="1985"/>
    <hyperlink ref="DB385" r:id="rId1143" display="1985"/>
    <hyperlink ref="FB385" r:id="rId1144" display="1985"/>
    <hyperlink ref="GB385" r:id="rId1145" display="1985"/>
    <hyperlink ref="HB385" r:id="rId1146" display="1985"/>
    <hyperlink ref="IB385" r:id="rId1147" display="1985"/>
    <hyperlink ref="JB385" r:id="rId1148" display="1985"/>
    <hyperlink ref="LB385" r:id="rId1149" display="1985"/>
    <hyperlink ref="MB385" r:id="rId1150" display="1985"/>
    <hyperlink ref="NB385" r:id="rId1151" display="1985"/>
    <hyperlink ref="BB386" r:id="rId1152" display="1986"/>
    <hyperlink ref="DB386" r:id="rId1153" display="1986"/>
    <hyperlink ref="FB386" r:id="rId1154" display="1986"/>
    <hyperlink ref="GB386" r:id="rId1155" display="1986"/>
    <hyperlink ref="HB386" r:id="rId1156" display="1986"/>
    <hyperlink ref="IB386" r:id="rId1157" display="1986"/>
    <hyperlink ref="JB386" r:id="rId1158" display="1986"/>
    <hyperlink ref="LB386" r:id="rId1159" display="1986"/>
    <hyperlink ref="MB386" r:id="rId1160" display="1986"/>
    <hyperlink ref="NB386" r:id="rId1161" display="1986"/>
    <hyperlink ref="BB387" r:id="rId1162" display="1987"/>
    <hyperlink ref="DB387" r:id="rId1163" display="1987"/>
    <hyperlink ref="FB387" r:id="rId1164" display="1987"/>
    <hyperlink ref="GB387" r:id="rId1165" display="1987"/>
    <hyperlink ref="HB387" r:id="rId1166" display="1987"/>
    <hyperlink ref="IB387" r:id="rId1167" display="1987"/>
    <hyperlink ref="JB387" r:id="rId1168" display="1987"/>
    <hyperlink ref="LB387" r:id="rId1169" display="1987"/>
    <hyperlink ref="MB387" r:id="rId1170" display="1987"/>
    <hyperlink ref="NB387" r:id="rId1171" display="1987"/>
    <hyperlink ref="BB388" r:id="rId1172" display="1988"/>
    <hyperlink ref="DB388" r:id="rId1173" display="1988"/>
    <hyperlink ref="FB388" r:id="rId1174" display="1988"/>
    <hyperlink ref="GB388" r:id="rId1175" display="1988"/>
    <hyperlink ref="HB388" r:id="rId1176" display="1988"/>
    <hyperlink ref="IB388" r:id="rId1177" display="1988"/>
    <hyperlink ref="JB388" r:id="rId1178" display="1988"/>
    <hyperlink ref="LB388" r:id="rId1179" display="1988"/>
    <hyperlink ref="MB388" r:id="rId1180" display="1988"/>
    <hyperlink ref="NB388" r:id="rId1181" display="1988"/>
    <hyperlink ref="BB389" r:id="rId1182" display="1989"/>
    <hyperlink ref="DB389" r:id="rId1183" display="1989"/>
    <hyperlink ref="FB389" r:id="rId1184" display="1989"/>
    <hyperlink ref="GB389" r:id="rId1185" display="1989"/>
    <hyperlink ref="HB389" r:id="rId1186" display="1989"/>
    <hyperlink ref="IB389" r:id="rId1187" display="1989"/>
    <hyperlink ref="JB389" r:id="rId1188" display="1989"/>
    <hyperlink ref="LB389" r:id="rId1189" display="1989"/>
    <hyperlink ref="MB389" r:id="rId1190" display="1989"/>
    <hyperlink ref="NB389" r:id="rId1191" display="1989"/>
    <hyperlink ref="BB390" r:id="rId1192" display="1990"/>
    <hyperlink ref="DB390" r:id="rId1193" display="1990"/>
    <hyperlink ref="FB390" r:id="rId1194" display="1990"/>
    <hyperlink ref="GB390" r:id="rId1195" display="1990"/>
    <hyperlink ref="HB390" r:id="rId1196" display="1990"/>
    <hyperlink ref="IB390" r:id="rId1197" display="1990"/>
    <hyperlink ref="JB390" r:id="rId1198" display="1990"/>
    <hyperlink ref="LB390" r:id="rId1199" display="1990"/>
    <hyperlink ref="MB390" r:id="rId1200" display="1990"/>
    <hyperlink ref="NB390" r:id="rId1201" display="1990"/>
    <hyperlink ref="BB391" r:id="rId1202" display="1991"/>
    <hyperlink ref="DB391" r:id="rId1203" display="1991"/>
    <hyperlink ref="FB391" r:id="rId1204" display="1991"/>
    <hyperlink ref="GB391" r:id="rId1205" display="1991"/>
    <hyperlink ref="IB391" r:id="rId1206" display="1991"/>
    <hyperlink ref="JB391" r:id="rId1207" display="1991"/>
    <hyperlink ref="LB391" r:id="rId1208" display="1991"/>
    <hyperlink ref="MB391" r:id="rId1209" display="1991"/>
    <hyperlink ref="NB391" r:id="rId1210" display="1991"/>
    <hyperlink ref="BB392" r:id="rId1211" display="1992"/>
    <hyperlink ref="DB392" r:id="rId1212" display="1992"/>
    <hyperlink ref="FB392" r:id="rId1213" display="1992"/>
    <hyperlink ref="GB392" r:id="rId1214" display="1992"/>
    <hyperlink ref="HB392" r:id="rId1215" display="1992"/>
    <hyperlink ref="IB392" r:id="rId1216" display="1992"/>
    <hyperlink ref="JB392" r:id="rId1217" display="1992"/>
    <hyperlink ref="LB392" r:id="rId1218" display="1992"/>
    <hyperlink ref="MB392" r:id="rId1219" display="1992"/>
    <hyperlink ref="NB392" r:id="rId1220" display="1992"/>
    <hyperlink ref="BB393" r:id="rId1221" display="1993"/>
    <hyperlink ref="DB393" r:id="rId1222" display="1993"/>
    <hyperlink ref="FB393" r:id="rId1223" display="1993"/>
    <hyperlink ref="GB393" r:id="rId1224" display="1993"/>
    <hyperlink ref="HB393" r:id="rId1225" display="1993"/>
    <hyperlink ref="IB393" r:id="rId1226" display="1993"/>
    <hyperlink ref="JB393" r:id="rId1227" display="1993"/>
    <hyperlink ref="LB393" r:id="rId1228" display="1993"/>
    <hyperlink ref="MB393" r:id="rId1229" display="1993"/>
    <hyperlink ref="NB393" r:id="rId1230" display="1993"/>
    <hyperlink ref="BB394" r:id="rId1231" display="1994"/>
    <hyperlink ref="DB394" r:id="rId1232" display="1994"/>
    <hyperlink ref="FB394" r:id="rId1233" display="1994"/>
    <hyperlink ref="GB394" r:id="rId1234" display="1994"/>
    <hyperlink ref="HB394" r:id="rId1235" display="1994"/>
    <hyperlink ref="IB394" r:id="rId1236" display="1994"/>
    <hyperlink ref="JB394" r:id="rId1237" display="1994"/>
    <hyperlink ref="LB394" r:id="rId1238" display="1994"/>
    <hyperlink ref="MB394" r:id="rId1239" display="1994"/>
    <hyperlink ref="NB394" r:id="rId1240" display="1994"/>
    <hyperlink ref="BB395" r:id="rId1241" display="1995"/>
    <hyperlink ref="DB395" r:id="rId1242" display="1995"/>
    <hyperlink ref="FB395" r:id="rId1243" display="1995"/>
    <hyperlink ref="GB395" r:id="rId1244" display="1995"/>
    <hyperlink ref="HB395" r:id="rId1245" display="1995"/>
    <hyperlink ref="IB395" r:id="rId1246" display="1995"/>
    <hyperlink ref="JB395" r:id="rId1247" display="1995"/>
    <hyperlink ref="LB395" r:id="rId1248" display="1995"/>
    <hyperlink ref="MB395" r:id="rId1249" display="1995"/>
    <hyperlink ref="NB395" r:id="rId1250" display="1995"/>
    <hyperlink ref="BB396" r:id="rId1251" display="1996"/>
    <hyperlink ref="DB396" r:id="rId1252" display="1996"/>
    <hyperlink ref="FB396" r:id="rId1253" display="1996"/>
    <hyperlink ref="GB396" r:id="rId1254" display="1996"/>
    <hyperlink ref="HB396" r:id="rId1255" display="1996"/>
    <hyperlink ref="IB396" r:id="rId1256" display="1996"/>
    <hyperlink ref="JB396" r:id="rId1257" display="1996"/>
    <hyperlink ref="LB396" r:id="rId1258" display="1996"/>
    <hyperlink ref="MB396" r:id="rId1259" display="1996"/>
    <hyperlink ref="NB396" r:id="rId1260" display="1996"/>
    <hyperlink ref="BB397" r:id="rId1261" display="1997"/>
    <hyperlink ref="DB397" r:id="rId1262" display="1997"/>
    <hyperlink ref="FB397" r:id="rId1263" display="1997"/>
    <hyperlink ref="GB397" r:id="rId1264" display="1997"/>
    <hyperlink ref="HB397" r:id="rId1265" display="1997"/>
    <hyperlink ref="IB397" r:id="rId1266" display="1997"/>
    <hyperlink ref="JB397" r:id="rId1267" display="1997"/>
    <hyperlink ref="LB397" r:id="rId1268" display="1997"/>
    <hyperlink ref="MB397" r:id="rId1269" display="1997"/>
    <hyperlink ref="NB397" r:id="rId1270" display="1997"/>
    <hyperlink ref="BB398" r:id="rId1271" display="1998"/>
    <hyperlink ref="DB398" r:id="rId1272" display="1998"/>
    <hyperlink ref="FB398" r:id="rId1273" display="1998"/>
    <hyperlink ref="GB398" r:id="rId1274" display="1998"/>
    <hyperlink ref="HB398" r:id="rId1275" display="1998"/>
    <hyperlink ref="IB398" r:id="rId1276" display="1998"/>
    <hyperlink ref="JB398" r:id="rId1277" display="1998"/>
    <hyperlink ref="LB398" r:id="rId1278" display="1998"/>
    <hyperlink ref="MB398" r:id="rId1279" display="1998"/>
    <hyperlink ref="NB398" r:id="rId1280" display="1998"/>
    <hyperlink ref="BB399" r:id="rId1281" display="1999"/>
    <hyperlink ref="DB399" r:id="rId1282" display="1999"/>
    <hyperlink ref="FB399" r:id="rId1283" display="1999"/>
    <hyperlink ref="GB399" r:id="rId1284" display="1999"/>
    <hyperlink ref="HB399" r:id="rId1285" display="1999"/>
    <hyperlink ref="IB399" r:id="rId1286" display="1999"/>
    <hyperlink ref="JB399" r:id="rId1287" display="1999"/>
    <hyperlink ref="LB399" r:id="rId1288" display="1999"/>
    <hyperlink ref="MB399" r:id="rId1289" display="1999"/>
    <hyperlink ref="NB399" r:id="rId1290" display="1999"/>
    <hyperlink ref="BB400" r:id="rId1291" display="2000"/>
    <hyperlink ref="DB400" r:id="rId1292" display="2000"/>
    <hyperlink ref="FB400" r:id="rId1293" display="2000"/>
    <hyperlink ref="GB400" r:id="rId1294" display="2000"/>
    <hyperlink ref="HB400" r:id="rId1295" display="2000"/>
    <hyperlink ref="IB400" r:id="rId1296" display="2000"/>
    <hyperlink ref="JB400" r:id="rId1297" display="2000"/>
    <hyperlink ref="LB400" r:id="rId1298" display="2000"/>
    <hyperlink ref="MB400" r:id="rId1299" display="2000"/>
    <hyperlink ref="NB400" r:id="rId1300" display="2000"/>
    <hyperlink ref="BB401" r:id="rId1301" display="2001"/>
    <hyperlink ref="DB401" r:id="rId1302" display="2001"/>
    <hyperlink ref="FB401" r:id="rId1303" display="2001"/>
    <hyperlink ref="GB401" r:id="rId1304" display="2001"/>
    <hyperlink ref="HB401" r:id="rId1305" display="2001"/>
    <hyperlink ref="IB401" r:id="rId1306" display="2001"/>
    <hyperlink ref="JB401" r:id="rId1307" display="2001"/>
    <hyperlink ref="LB401" r:id="rId1308" display="2001"/>
    <hyperlink ref="MB401" r:id="rId1309" display="2001"/>
    <hyperlink ref="NB401" r:id="rId1310" display="2001"/>
    <hyperlink ref="BB402" r:id="rId1311" display="2002"/>
    <hyperlink ref="DB402" r:id="rId1312" display="2002"/>
    <hyperlink ref="FB402" r:id="rId1313" display="2002"/>
    <hyperlink ref="GB402" r:id="rId1314" display="2002"/>
    <hyperlink ref="HB402" r:id="rId1315" display="2002"/>
    <hyperlink ref="IB402" r:id="rId1316" display="2002"/>
    <hyperlink ref="JB402" r:id="rId1317" display="2002"/>
    <hyperlink ref="LB402" r:id="rId1318" display="2002"/>
    <hyperlink ref="MB402" r:id="rId1319" display="2002"/>
    <hyperlink ref="NB402" r:id="rId1320" display="2002"/>
    <hyperlink ref="BB403" r:id="rId1321" display="2003"/>
    <hyperlink ref="DB403" r:id="rId1322" display="2003"/>
    <hyperlink ref="FB403" r:id="rId1323" display="2003"/>
    <hyperlink ref="GB403" r:id="rId1324" display="2003"/>
    <hyperlink ref="HB403" r:id="rId1325" display="2003"/>
    <hyperlink ref="IB403" r:id="rId1326" display="2003"/>
    <hyperlink ref="JB403" r:id="rId1327" display="2003"/>
    <hyperlink ref="LB403" r:id="rId1328" display="2003"/>
    <hyperlink ref="MB403" r:id="rId1329" display="2003"/>
    <hyperlink ref="NB403" r:id="rId1330" display="2003"/>
    <hyperlink ref="BB404" r:id="rId1331" display="2004"/>
    <hyperlink ref="DB404" r:id="rId1332" display="2004"/>
    <hyperlink ref="FB404" r:id="rId1333" display="2004"/>
    <hyperlink ref="GB404" r:id="rId1334" display="2004"/>
    <hyperlink ref="HB404" r:id="rId1335" display="2004"/>
    <hyperlink ref="IB404" r:id="rId1336" display="2004"/>
    <hyperlink ref="JB404" r:id="rId1337" display="2004"/>
    <hyperlink ref="LB404" r:id="rId1338" display="2004"/>
    <hyperlink ref="MB404" r:id="rId1339" display="2004"/>
    <hyperlink ref="NB404" r:id="rId1340" display="2004"/>
    <hyperlink ref="BB405" r:id="rId1341" display="2005"/>
    <hyperlink ref="DB405" r:id="rId1342" display="2005"/>
    <hyperlink ref="FB405" r:id="rId1343" display="2005"/>
    <hyperlink ref="GB405" r:id="rId1344" display="2005"/>
    <hyperlink ref="HB405" r:id="rId1345" display="2005"/>
    <hyperlink ref="IB405" r:id="rId1346" display="2005"/>
    <hyperlink ref="JB405" r:id="rId1347" display="2005"/>
    <hyperlink ref="LB405" r:id="rId1348" display="2005"/>
    <hyperlink ref="MB405" r:id="rId1349" display="2005"/>
    <hyperlink ref="NB405" r:id="rId1350" display="2005"/>
    <hyperlink ref="BB406" r:id="rId1351" display="2006"/>
    <hyperlink ref="DB406" r:id="rId1352" display="2006"/>
    <hyperlink ref="FB406" r:id="rId1353" display="2006"/>
    <hyperlink ref="GB406" r:id="rId1354" display="2006"/>
    <hyperlink ref="HB406" r:id="rId1355" display="2006"/>
    <hyperlink ref="IB406" r:id="rId1356" display="2006"/>
    <hyperlink ref="JB406" r:id="rId1357" display="2006"/>
    <hyperlink ref="LB406" r:id="rId1358" display="2006"/>
    <hyperlink ref="MB406" r:id="rId1359" display="2006"/>
    <hyperlink ref="NB406" r:id="rId1360" display="2006"/>
    <hyperlink ref="BB407" r:id="rId1361" display="2007"/>
    <hyperlink ref="DB407" r:id="rId1362" display="2007"/>
    <hyperlink ref="FB407" r:id="rId1363" display="2007"/>
    <hyperlink ref="GB407" r:id="rId1364" display="2007"/>
    <hyperlink ref="HB407" r:id="rId1365" display="2007"/>
    <hyperlink ref="IB407" r:id="rId1366" display="2007"/>
    <hyperlink ref="JB407" r:id="rId1367" display="2007"/>
    <hyperlink ref="LB407" r:id="rId1368" display="2007"/>
    <hyperlink ref="MB407" r:id="rId1369" display="2007"/>
    <hyperlink ref="NB407" r:id="rId1370" display="2007"/>
    <hyperlink ref="BB408" r:id="rId1371" display="2008"/>
    <hyperlink ref="DB408" r:id="rId1372" display="2008"/>
    <hyperlink ref="FB408" r:id="rId1373" display="2008"/>
    <hyperlink ref="GB408" r:id="rId1374" display="2008"/>
    <hyperlink ref="HB408" r:id="rId1375" display="2008"/>
    <hyperlink ref="IB408" r:id="rId1376" display="2008"/>
    <hyperlink ref="JB408" r:id="rId1377" display="2008"/>
    <hyperlink ref="LB408" r:id="rId1378" display="2008"/>
    <hyperlink ref="MB408" r:id="rId1379" display="2008"/>
    <hyperlink ref="NB408" r:id="rId1380" display="2008"/>
    <hyperlink ref="BB409" r:id="rId1381" display="2009"/>
    <hyperlink ref="DB409" r:id="rId1382" display="2009"/>
    <hyperlink ref="FB409" r:id="rId1383" display="2009"/>
    <hyperlink ref="GB409" r:id="rId1384" display="2009"/>
    <hyperlink ref="HB409" r:id="rId1385" display="2009"/>
    <hyperlink ref="IB409" r:id="rId1386" display="2009"/>
    <hyperlink ref="JB409" r:id="rId1387" display="2009"/>
    <hyperlink ref="LB409" r:id="rId1388" display="2009"/>
    <hyperlink ref="MB409" r:id="rId1389" display="2009"/>
    <hyperlink ref="NB409" r:id="rId1390" display="2009"/>
    <hyperlink ref="BB410" r:id="rId1391" display="2010"/>
    <hyperlink ref="DB410" r:id="rId1392" display="2010"/>
    <hyperlink ref="FB410" r:id="rId1393" display="2010"/>
    <hyperlink ref="GB410" r:id="rId1394" display="2010"/>
    <hyperlink ref="HB410" r:id="rId1395" display="2010"/>
    <hyperlink ref="IB410" r:id="rId1396" display="2010"/>
    <hyperlink ref="JB410" r:id="rId1397" display="2010"/>
    <hyperlink ref="LB410" r:id="rId1398" display="2010"/>
    <hyperlink ref="MB410" r:id="rId1399" display="2010"/>
    <hyperlink ref="NB410" r:id="rId1400" display="2010"/>
    <hyperlink ref="BB411" r:id="rId1401" display="2011"/>
    <hyperlink ref="DB411" r:id="rId1402" display="2011"/>
    <hyperlink ref="FB411" r:id="rId1403" display="2011"/>
    <hyperlink ref="GB411" r:id="rId1404" display="2011"/>
    <hyperlink ref="HB411" r:id="rId1405" display="2011"/>
    <hyperlink ref="IB411" r:id="rId1406" display="2011"/>
    <hyperlink ref="JB411" r:id="rId1407" display="2011"/>
    <hyperlink ref="LB411" r:id="rId1408" display="2011"/>
    <hyperlink ref="MB411" r:id="rId1409" display="2011"/>
    <hyperlink ref="NB411" r:id="rId1410" display="2011"/>
    <hyperlink ref="BB412" r:id="rId1411" display="2012"/>
    <hyperlink ref="DB412" r:id="rId1412" display="2012"/>
    <hyperlink ref="FB412" r:id="rId1413" display="2012"/>
    <hyperlink ref="GB412" r:id="rId1414" display="2012"/>
    <hyperlink ref="HB412" r:id="rId1415" display="2012"/>
    <hyperlink ref="IB412" r:id="rId1416" display="2012"/>
    <hyperlink ref="JB412" r:id="rId1417" display="2012"/>
    <hyperlink ref="LB412" r:id="rId1418" display="2012"/>
    <hyperlink ref="MB412" r:id="rId1419" display="2012"/>
    <hyperlink ref="NB412" r:id="rId1420" display="2012"/>
    <hyperlink ref="BB413" r:id="rId1421" display="2013"/>
    <hyperlink ref="DB413" r:id="rId1422" display="2013"/>
    <hyperlink ref="FB413" r:id="rId1423" display="2013"/>
    <hyperlink ref="GB413" r:id="rId1424" display="2013"/>
    <hyperlink ref="HB413" r:id="rId1425" display="2013"/>
    <hyperlink ref="IB413" r:id="rId1426" display="2013"/>
    <hyperlink ref="JB413" r:id="rId1427" display="2013"/>
    <hyperlink ref="LB413" r:id="rId1428" display="2013"/>
    <hyperlink ref="MB413" r:id="rId1429" display="2013"/>
    <hyperlink ref="NB413" r:id="rId1430" display="2013"/>
    <hyperlink ref="BB414" r:id="rId1431" display="2014"/>
    <hyperlink ref="DB414" r:id="rId1432" display="2014"/>
    <hyperlink ref="FB414" r:id="rId1433" display="2014"/>
    <hyperlink ref="GB414" r:id="rId1434" display="2014"/>
    <hyperlink ref="HB414" r:id="rId1435" display="2014"/>
    <hyperlink ref="IB414" r:id="rId1436" display="2014"/>
    <hyperlink ref="JB414" r:id="rId1437" display="2014"/>
    <hyperlink ref="LB414" r:id="rId1438" display="2014"/>
    <hyperlink ref="MB414" r:id="rId1439" display="2014"/>
    <hyperlink ref="NB414" r:id="rId1440" display="2014"/>
    <hyperlink ref="BB415" r:id="rId1441" display="2015"/>
    <hyperlink ref="DB415" r:id="rId1442" display="2015"/>
    <hyperlink ref="FB415" r:id="rId1443" display="2015"/>
    <hyperlink ref="GB415" r:id="rId1444" display="2015"/>
    <hyperlink ref="HB415" r:id="rId1445" display="2015"/>
    <hyperlink ref="IB415" r:id="rId1446" display="2015"/>
    <hyperlink ref="JB415" r:id="rId1447" display="2015"/>
    <hyperlink ref="LB415" r:id="rId1448" display="2015"/>
    <hyperlink ref="MB415" r:id="rId1449" display="2015"/>
    <hyperlink ref="NB415" r:id="rId1450" display="2015"/>
    <hyperlink ref="BB416" r:id="rId1451" display="2016"/>
    <hyperlink ref="DB416" r:id="rId1452" display="2016"/>
    <hyperlink ref="FB416" r:id="rId1453" display="2016"/>
    <hyperlink ref="GB416" r:id="rId1454" display="2016"/>
    <hyperlink ref="HB416" r:id="rId1455" display="2016"/>
    <hyperlink ref="IB416" r:id="rId1456" display="2016"/>
    <hyperlink ref="JB416" r:id="rId1457" display="2016"/>
    <hyperlink ref="LB416" r:id="rId1458" display="2016"/>
    <hyperlink ref="MB416" r:id="rId1459" display="2016"/>
    <hyperlink ref="NB416" r:id="rId1460" display="2016"/>
    <hyperlink ref="BB417" r:id="rId1461" display="2017"/>
    <hyperlink ref="DB417" r:id="rId1462" display="2017"/>
    <hyperlink ref="FB417" r:id="rId1463" display="2017"/>
    <hyperlink ref="GB417" r:id="rId1464" display="2017"/>
    <hyperlink ref="HB417" r:id="rId1465" display="2017"/>
    <hyperlink ref="IB417" r:id="rId1466" display="2017"/>
    <hyperlink ref="JB417" r:id="rId1467" display="2017"/>
    <hyperlink ref="LB417" r:id="rId1468" display="2017"/>
    <hyperlink ref="MB417" r:id="rId1469" display="2017"/>
    <hyperlink ref="NB417" r:id="rId1470" display="2017"/>
    <hyperlink ref="BB418" r:id="rId1471" display="2018"/>
    <hyperlink ref="DB418" r:id="rId1472" display="2018"/>
    <hyperlink ref="FB418" r:id="rId1473" display="2018"/>
    <hyperlink ref="GB418" r:id="rId1474" display="2018"/>
    <hyperlink ref="HB418" r:id="rId1475" display="2018"/>
    <hyperlink ref="IB418" r:id="rId1476" display="2018"/>
    <hyperlink ref="JB418" r:id="rId1477" display="2018"/>
    <hyperlink ref="LB418" r:id="rId1478" display="2018"/>
    <hyperlink ref="MB418" r:id="rId1479" display="2018"/>
    <hyperlink ref="NB418" r:id="rId1480" display="2018"/>
    <hyperlink ref="BB419" r:id="rId1481" display="2019"/>
    <hyperlink ref="DB419" r:id="rId1482" display="2019"/>
    <hyperlink ref="FB419" r:id="rId1483" display="2019"/>
    <hyperlink ref="GB419" r:id="rId1484" display="2019"/>
    <hyperlink ref="HB419" r:id="rId1485" display="2019"/>
    <hyperlink ref="IB419" r:id="rId1486" display="2019"/>
    <hyperlink ref="JB419" r:id="rId1487" display="2019"/>
    <hyperlink ref="LB419" r:id="rId1488" display="2019"/>
    <hyperlink ref="MB419" r:id="rId1489" display="2019"/>
    <hyperlink ref="NB419" r:id="rId1490" display="2019"/>
    <hyperlink ref="JB584" r:id="rId1491" display="1884"/>
    <hyperlink ref="JB585" r:id="rId1492" display="1885"/>
    <hyperlink ref="JB586" r:id="rId1493" display="1886"/>
    <hyperlink ref="JB587" r:id="rId1494" display="1887"/>
    <hyperlink ref="JB588" r:id="rId1495" display="1888"/>
    <hyperlink ref="JB589" r:id="rId1496" display="1889"/>
    <hyperlink ref="JB590" r:id="rId1497" display="1890"/>
    <hyperlink ref="JB591" r:id="rId1498" display="1891"/>
    <hyperlink ref="HB592" r:id="rId1499" display="1892"/>
    <hyperlink ref="JB592" r:id="rId1500" display="1892"/>
    <hyperlink ref="HB593" r:id="rId1501" display="1893"/>
    <hyperlink ref="JB593" r:id="rId1502" display="1893"/>
    <hyperlink ref="HB594" r:id="rId1503" display="1894"/>
    <hyperlink ref="JB594" r:id="rId1504" display="1894"/>
    <hyperlink ref="HB595" r:id="rId1505" display="1895"/>
    <hyperlink ref="JB595" r:id="rId1506" display="1895"/>
    <hyperlink ref="HB596" r:id="rId1507" display="1896"/>
    <hyperlink ref="JB596" r:id="rId1508" display="1896"/>
    <hyperlink ref="HB597" r:id="rId1509" display="1897"/>
    <hyperlink ref="JB597" r:id="rId1510" display="1897"/>
    <hyperlink ref="HB598" r:id="rId1511" display="1898"/>
    <hyperlink ref="JB598" r:id="rId1512" display="1898"/>
    <hyperlink ref="HB599" r:id="rId1513" display="1899"/>
    <hyperlink ref="JB599" r:id="rId1514" display="1899"/>
    <hyperlink ref="HB600" r:id="rId1515" display="1900"/>
    <hyperlink ref="JB600" r:id="rId1516" display="1900"/>
    <hyperlink ref="HB601" r:id="rId1517" display="1901"/>
    <hyperlink ref="JB601" r:id="rId1518" display="1901"/>
    <hyperlink ref="HB602" r:id="rId1519" display="1902"/>
    <hyperlink ref="JB602" r:id="rId1520" display="1902"/>
    <hyperlink ref="HB603" r:id="rId1521" display="1903"/>
    <hyperlink ref="JB603" r:id="rId1522" display="1903"/>
    <hyperlink ref="HB604" r:id="rId1523" display="1904"/>
    <hyperlink ref="JB604" r:id="rId1524" display="1904"/>
    <hyperlink ref="HB605" r:id="rId1525" display="1905"/>
    <hyperlink ref="JB605" r:id="rId1526" display="1905"/>
    <hyperlink ref="HB606" r:id="rId1527" display="1906"/>
    <hyperlink ref="JB606" r:id="rId1528" display="1906"/>
    <hyperlink ref="HB607" r:id="rId1529" display="1907"/>
    <hyperlink ref="JB607" r:id="rId1530" display="1907"/>
    <hyperlink ref="GB608" r:id="rId1531" display="1908"/>
    <hyperlink ref="HB608" r:id="rId1532" display="1908"/>
    <hyperlink ref="JB608" r:id="rId1533" display="1908"/>
    <hyperlink ref="LB608" r:id="rId1534" display="1908"/>
    <hyperlink ref="GB609" r:id="rId1535" display="1909"/>
    <hyperlink ref="HB609" r:id="rId1536" display="1909"/>
    <hyperlink ref="JB609" r:id="rId1537" display="1909"/>
    <hyperlink ref="LB609" r:id="rId1538" display="1909"/>
    <hyperlink ref="GB610" r:id="rId1539" display="1910"/>
    <hyperlink ref="HB610" r:id="rId1540" display="1910"/>
    <hyperlink ref="JB610" r:id="rId1541" display="1910"/>
    <hyperlink ref="LB610" r:id="rId1542" display="1910"/>
    <hyperlink ref="GB611" r:id="rId1543" display="1911"/>
    <hyperlink ref="HB611" r:id="rId1544" display="1911"/>
    <hyperlink ref="JB611" r:id="rId1545" display="1911"/>
    <hyperlink ref="LB611" r:id="rId1546" display="1911"/>
    <hyperlink ref="GB612" r:id="rId1547" display="1912"/>
    <hyperlink ref="HB612" r:id="rId1548" display="1912"/>
    <hyperlink ref="JB612" r:id="rId1549" display="1912"/>
    <hyperlink ref="LB612" r:id="rId1550" display="1912"/>
    <hyperlink ref="GB613" r:id="rId1551" display="1913"/>
    <hyperlink ref="HB613" r:id="rId1552" display="1913"/>
    <hyperlink ref="JB613" r:id="rId1553" display="1913"/>
    <hyperlink ref="LB613" r:id="rId1554" display="1913"/>
    <hyperlink ref="GB614" r:id="rId1555" display="1914"/>
    <hyperlink ref="HB614" r:id="rId1556" display="1914"/>
    <hyperlink ref="JB614" r:id="rId1557" display="1914"/>
    <hyperlink ref="LB614" r:id="rId1558" display="1914"/>
    <hyperlink ref="GB615" r:id="rId1559" display="1915"/>
    <hyperlink ref="HB615" r:id="rId1560" display="1915"/>
    <hyperlink ref="JB615" r:id="rId1561" display="1915"/>
    <hyperlink ref="LB615" r:id="rId1562" display="1915"/>
    <hyperlink ref="GB616" r:id="rId1563" display="1916"/>
    <hyperlink ref="HB616" r:id="rId1564" display="1916"/>
    <hyperlink ref="JB616" r:id="rId1565" display="1916"/>
    <hyperlink ref="LB616" r:id="rId1566" display="1916"/>
    <hyperlink ref="GB617" r:id="rId1567" display="1917"/>
    <hyperlink ref="HB617" r:id="rId1568" display="1917"/>
    <hyperlink ref="JB617" r:id="rId1569" display="1917"/>
    <hyperlink ref="LB617" r:id="rId1570" display="1917"/>
    <hyperlink ref="GB618" r:id="rId1571" display="1918"/>
    <hyperlink ref="HB618" r:id="rId1572" display="1918"/>
    <hyperlink ref="JB618" r:id="rId1573" display="1918"/>
    <hyperlink ref="LB618" r:id="rId1574" display="1918"/>
    <hyperlink ref="GB619" r:id="rId1575" display="1919"/>
    <hyperlink ref="HB619" r:id="rId1576" display="1919"/>
    <hyperlink ref="JB619" r:id="rId1577" display="1919"/>
    <hyperlink ref="LB619" r:id="rId1578" display="1919"/>
    <hyperlink ref="GB620" r:id="rId1579" display="1920"/>
    <hyperlink ref="HB620" r:id="rId1580" display="1920"/>
    <hyperlink ref="JB620" r:id="rId1581" display="1920"/>
    <hyperlink ref="LB620" r:id="rId1582" display="1920"/>
    <hyperlink ref="GB621" r:id="rId1583" display="1921"/>
    <hyperlink ref="HB621" r:id="rId1584" display="1921"/>
    <hyperlink ref="JB621" r:id="rId1585" display="1921"/>
    <hyperlink ref="LB621" r:id="rId1586" display="1921"/>
    <hyperlink ref="GB622" r:id="rId1587" display="1922"/>
    <hyperlink ref="HB622" r:id="rId1588" display="1922"/>
    <hyperlink ref="JB622" r:id="rId1589" display="1922"/>
    <hyperlink ref="LB622" r:id="rId1590" display="1922"/>
    <hyperlink ref="NB622" r:id="rId1591" display="1921"/>
    <hyperlink ref="GB623" r:id="rId1592" display="1923"/>
    <hyperlink ref="HB623" r:id="rId1593" display="1923"/>
    <hyperlink ref="JB623" r:id="rId1594" display="1923"/>
    <hyperlink ref="LB623" r:id="rId1595" display="1923"/>
    <hyperlink ref="NB623" r:id="rId1596" display="1922"/>
    <hyperlink ref="GB624" r:id="rId1597" display="1924"/>
    <hyperlink ref="HB624" r:id="rId1598" display="1924"/>
    <hyperlink ref="JB624" r:id="rId1599" display="1924"/>
    <hyperlink ref="LB624" r:id="rId1600" display="1924"/>
    <hyperlink ref="NB624" r:id="rId1601" display="1923"/>
    <hyperlink ref="GB625" r:id="rId1602" display="1925"/>
    <hyperlink ref="HB625" r:id="rId1603" display="1925"/>
    <hyperlink ref="JB625" r:id="rId1604" display="1925"/>
    <hyperlink ref="LB625" r:id="rId1605" display="1925"/>
    <hyperlink ref="NB625" r:id="rId1606" display="1924"/>
    <hyperlink ref="GB626" r:id="rId1607" display="1926"/>
    <hyperlink ref="HB626" r:id="rId1608" display="1926"/>
    <hyperlink ref="JB626" r:id="rId1609" display="1926"/>
    <hyperlink ref="LB626" r:id="rId1610" display="1926"/>
    <hyperlink ref="NB626" r:id="rId1611" display="1925"/>
    <hyperlink ref="GB627" r:id="rId1612" display="1927"/>
    <hyperlink ref="HB627" r:id="rId1613" display="1927"/>
    <hyperlink ref="JB627" r:id="rId1614" display="1927"/>
    <hyperlink ref="LB627" r:id="rId1615" display="1927"/>
    <hyperlink ref="NB627" r:id="rId1616" display="1926"/>
    <hyperlink ref="GB628" r:id="rId1617" display="1928"/>
    <hyperlink ref="HB628" r:id="rId1618" display="1928"/>
    <hyperlink ref="JB628" r:id="rId1619" display="1928"/>
    <hyperlink ref="LB628" r:id="rId1620" display="1928"/>
    <hyperlink ref="NB628" r:id="rId1621" display="1927"/>
    <hyperlink ref="GB629" r:id="rId1622" display="1929"/>
    <hyperlink ref="HB629" r:id="rId1623" display="1929"/>
    <hyperlink ref="JB629" r:id="rId1624" display="1929"/>
    <hyperlink ref="LB629" r:id="rId1625" display="1929"/>
    <hyperlink ref="NB629" r:id="rId1626" display="1928"/>
    <hyperlink ref="GB630" r:id="rId1627" display="1930"/>
    <hyperlink ref="HB630" r:id="rId1628" display="1930"/>
    <hyperlink ref="JB630" r:id="rId1629" display="1930"/>
    <hyperlink ref="LB630" r:id="rId1630" display="1930"/>
    <hyperlink ref="NB630" r:id="rId1631" display="1929"/>
    <hyperlink ref="GB631" r:id="rId1632" display="1931"/>
    <hyperlink ref="HB631" r:id="rId1633" display="1931"/>
    <hyperlink ref="JB631" r:id="rId1634" display="1931"/>
    <hyperlink ref="LB631" r:id="rId1635" display="1931"/>
    <hyperlink ref="NB631" r:id="rId1636" display="1930"/>
    <hyperlink ref="GB632" r:id="rId1637" display="1932"/>
    <hyperlink ref="HB632" r:id="rId1638" display="1932"/>
    <hyperlink ref="JB632" r:id="rId1639" display="1932"/>
    <hyperlink ref="LB632" r:id="rId1640" display="1932"/>
    <hyperlink ref="NB632" r:id="rId1641" display="1931"/>
    <hyperlink ref="GB633" r:id="rId1642" display="1933"/>
    <hyperlink ref="HB633" r:id="rId1643" display="1933"/>
    <hyperlink ref="JB633" r:id="rId1644" display="1933"/>
    <hyperlink ref="LB633" r:id="rId1645" display="1933"/>
    <hyperlink ref="NB633" r:id="rId1646" display="1932"/>
    <hyperlink ref="GB634" r:id="rId1647" display="1934"/>
    <hyperlink ref="HB634" r:id="rId1648" display="1934"/>
    <hyperlink ref="JB634" r:id="rId1649" display="1934"/>
    <hyperlink ref="LB634" r:id="rId1650" display="1934"/>
    <hyperlink ref="NB634" r:id="rId1651" display="1933"/>
    <hyperlink ref="GB635" r:id="rId1652" display="1935"/>
    <hyperlink ref="HB635" r:id="rId1653" display="1935"/>
    <hyperlink ref="JB635" r:id="rId1654" display="1935"/>
    <hyperlink ref="LB635" r:id="rId1655" display="1935"/>
    <hyperlink ref="NB635" r:id="rId1656" display="1934"/>
    <hyperlink ref="GB636" r:id="rId1657" display="1936"/>
    <hyperlink ref="HB636" r:id="rId1658" display="1936"/>
    <hyperlink ref="JB636" r:id="rId1659" display="1936"/>
    <hyperlink ref="LB636" r:id="rId1660" display="1936"/>
    <hyperlink ref="NB636" r:id="rId1661" display="1935"/>
    <hyperlink ref="GB637" r:id="rId1662" display="1937"/>
    <hyperlink ref="HB637" r:id="rId1663" display="1937"/>
    <hyperlink ref="JB637" r:id="rId1664" display="1937"/>
    <hyperlink ref="LB637" r:id="rId1665" display="1937"/>
    <hyperlink ref="NB637" r:id="rId1666" display="1936"/>
    <hyperlink ref="GB638" r:id="rId1667" display="1938"/>
    <hyperlink ref="HB638" r:id="rId1668" display="1938"/>
    <hyperlink ref="JB638" r:id="rId1669" display="1938"/>
    <hyperlink ref="LB638" r:id="rId1670" display="1938"/>
    <hyperlink ref="NB638" r:id="rId1671" display="1937"/>
    <hyperlink ref="GB639" r:id="rId1672" display="1939"/>
    <hyperlink ref="HB639" r:id="rId1673" display="1939"/>
    <hyperlink ref="JB639" r:id="rId1674" display="1939"/>
    <hyperlink ref="LB639" r:id="rId1675" display="1939"/>
    <hyperlink ref="NB639" r:id="rId1676" display="1938"/>
    <hyperlink ref="GB640" r:id="rId1677" display="1940"/>
    <hyperlink ref="HB640" r:id="rId1678" display="1940"/>
    <hyperlink ref="JB640" r:id="rId1679" display="1940"/>
    <hyperlink ref="LB640" r:id="rId1680" display="1940"/>
    <hyperlink ref="NB640" r:id="rId1681" display="1939"/>
    <hyperlink ref="GB641" r:id="rId1682" display="1941"/>
    <hyperlink ref="HB641" r:id="rId1683" display="1941"/>
    <hyperlink ref="JB641" r:id="rId1684" display="1941"/>
    <hyperlink ref="LB641" r:id="rId1685" display="1941"/>
    <hyperlink ref="NB641" r:id="rId1686" display="1940"/>
    <hyperlink ref="HB642" r:id="rId1687" display="1942"/>
    <hyperlink ref="JB642" r:id="rId1688" display="1942"/>
    <hyperlink ref="LB642" r:id="rId1689" display="1942"/>
    <hyperlink ref="NB642" r:id="rId1690" display="1941"/>
    <hyperlink ref="GB643" r:id="rId1691" display="1943"/>
    <hyperlink ref="HB643" r:id="rId1692" display="1943"/>
    <hyperlink ref="JB643" r:id="rId1693" display="1943"/>
    <hyperlink ref="LB643" r:id="rId1694" display="1943"/>
    <hyperlink ref="NB643" r:id="rId1695" display="1942"/>
    <hyperlink ref="GB644" r:id="rId1696" display="1944"/>
    <hyperlink ref="HB644" r:id="rId1697" display="1944"/>
    <hyperlink ref="JB644" r:id="rId1698" display="1944"/>
    <hyperlink ref="LB644" r:id="rId1699" display="1944"/>
    <hyperlink ref="NB644" r:id="rId1700" display="1943"/>
    <hyperlink ref="GB645" r:id="rId1701" display="1945"/>
    <hyperlink ref="HB645" r:id="rId1702" display="1945"/>
    <hyperlink ref="JB645" r:id="rId1703" display="1945"/>
    <hyperlink ref="LB645" r:id="rId1704" display="1945"/>
    <hyperlink ref="NB645" r:id="rId1705" display="1944"/>
    <hyperlink ref="GB646" r:id="rId1706" display="1946"/>
    <hyperlink ref="HB646" r:id="rId1707" display="1946"/>
    <hyperlink ref="JB646" r:id="rId1708" display="1946"/>
    <hyperlink ref="LB646" r:id="rId1709" display="1946"/>
    <hyperlink ref="NB646" r:id="rId1710" display="1945"/>
    <hyperlink ref="GB647" r:id="rId1711" display="1947"/>
    <hyperlink ref="HB647" r:id="rId1712" display="1947"/>
    <hyperlink ref="JB647" r:id="rId1713" display="1947"/>
    <hyperlink ref="LB647" r:id="rId1714" display="1947"/>
    <hyperlink ref="NB647" r:id="rId1715" display="1946"/>
    <hyperlink ref="GB648" r:id="rId1716" display="1948"/>
    <hyperlink ref="HB648" r:id="rId1717" display="1948"/>
    <hyperlink ref="JB648" r:id="rId1718" display="1948"/>
    <hyperlink ref="LB648" r:id="rId1719" display="1948"/>
    <hyperlink ref="NB648" r:id="rId1720" display="1947"/>
    <hyperlink ref="GB649" r:id="rId1721" display="1949"/>
    <hyperlink ref="HB649" r:id="rId1722" display="1949"/>
    <hyperlink ref="JB649" r:id="rId1723" display="1949"/>
    <hyperlink ref="LB649" r:id="rId1724" display="1949"/>
    <hyperlink ref="NB649" r:id="rId1725" display="1948"/>
    <hyperlink ref="GB650" r:id="rId1726" display="1950"/>
    <hyperlink ref="HB650" r:id="rId1727" display="1950"/>
    <hyperlink ref="JB650" r:id="rId1728" display="1950"/>
    <hyperlink ref="LB650" r:id="rId1729" display="1950"/>
    <hyperlink ref="NB650" r:id="rId1730" display="1949"/>
    <hyperlink ref="GB651" r:id="rId1731" display="1951"/>
    <hyperlink ref="HB651" r:id="rId1732" display="1951"/>
    <hyperlink ref="JB651" r:id="rId1733" display="1951"/>
    <hyperlink ref="LB651" r:id="rId1734" display="1951"/>
    <hyperlink ref="NB651" r:id="rId1735" display="1950"/>
    <hyperlink ref="GB652" r:id="rId1736" display="1952"/>
    <hyperlink ref="HB652" r:id="rId1737" display="1952"/>
    <hyperlink ref="JB652" r:id="rId1738" display="1952"/>
    <hyperlink ref="LB652" r:id="rId1739" display="1952"/>
    <hyperlink ref="NB652" r:id="rId1740" display="1951"/>
    <hyperlink ref="GB653" r:id="rId1741" display="1953"/>
    <hyperlink ref="HB653" r:id="rId1742" display="1953"/>
    <hyperlink ref="JB653" r:id="rId1743" display="1953"/>
    <hyperlink ref="LB653" r:id="rId1744" display="1953"/>
    <hyperlink ref="NB653" r:id="rId1745" display="1952"/>
    <hyperlink ref="GB654" r:id="rId1746" display="1954"/>
    <hyperlink ref="HB654" r:id="rId1747" display="1954"/>
    <hyperlink ref="JB654" r:id="rId1748" display="1954"/>
    <hyperlink ref="LB654" r:id="rId1749" display="1954"/>
    <hyperlink ref="NB654" r:id="rId1750" display="1953"/>
    <hyperlink ref="GB655" r:id="rId1751" display="1955"/>
    <hyperlink ref="HB655" r:id="rId1752" display="1955"/>
    <hyperlink ref="JB655" r:id="rId1753" display="1955"/>
    <hyperlink ref="LB655" r:id="rId1754" display="1955"/>
    <hyperlink ref="NB655" r:id="rId1755" display="1954"/>
    <hyperlink ref="GB656" r:id="rId1756" display="1956"/>
    <hyperlink ref="HB656" r:id="rId1757" display="1956"/>
    <hyperlink ref="JB656" r:id="rId1758" display="1956"/>
    <hyperlink ref="LB656" r:id="rId1759" display="1956"/>
    <hyperlink ref="NB656" r:id="rId1760" display="1955"/>
    <hyperlink ref="BB657" r:id="rId1761" display="1957"/>
    <hyperlink ref="DB657" r:id="rId1762" display="1957"/>
    <hyperlink ref="FB657" r:id="rId1763" display="1957"/>
    <hyperlink ref="GB657" r:id="rId1764" display="1957"/>
    <hyperlink ref="HB657" r:id="rId1765" display="1957"/>
    <hyperlink ref="IB657" r:id="rId1766" display="1957"/>
    <hyperlink ref="JB657" r:id="rId1767" display="1957"/>
    <hyperlink ref="KB657" r:id="rId1768" display="1957"/>
    <hyperlink ref="LB657" r:id="rId1769" display="1957"/>
    <hyperlink ref="MB657" r:id="rId1770" display="1957"/>
    <hyperlink ref="NB657" r:id="rId1771" display="1956"/>
    <hyperlink ref="BB658" r:id="rId1772" display="1958"/>
    <hyperlink ref="DB658" r:id="rId1773" display="1958"/>
    <hyperlink ref="FB658" r:id="rId1774" display="1958"/>
    <hyperlink ref="GB658" r:id="rId1775" display="1958"/>
    <hyperlink ref="HB658" r:id="rId1776" display="1958"/>
    <hyperlink ref="IB658" r:id="rId1777" display="1958"/>
    <hyperlink ref="JB658" r:id="rId1778" display="1958"/>
    <hyperlink ref="KB658" r:id="rId1779" display="1958"/>
    <hyperlink ref="LB658" r:id="rId1780" display="1958"/>
    <hyperlink ref="MB658" r:id="rId1781" display="1958"/>
    <hyperlink ref="BB659" r:id="rId1782" display="1959"/>
    <hyperlink ref="DB659" r:id="rId1783" display="1959"/>
    <hyperlink ref="FB659" r:id="rId1784" display="1959"/>
    <hyperlink ref="GB659" r:id="rId1785" display="1959"/>
    <hyperlink ref="HB659" r:id="rId1786" display="1959"/>
    <hyperlink ref="IB659" r:id="rId1787" display="1959"/>
    <hyperlink ref="JB659" r:id="rId1788" display="1959"/>
    <hyperlink ref="KB659" r:id="rId1789" display="1959"/>
    <hyperlink ref="LB659" r:id="rId1790" display="1959"/>
    <hyperlink ref="MB659" r:id="rId1791" display="1959"/>
    <hyperlink ref="BB660" r:id="rId1792" display="1960"/>
    <hyperlink ref="DB660" r:id="rId1793" display="1960"/>
    <hyperlink ref="FB660" r:id="rId1794" display="1960"/>
    <hyperlink ref="GB660" r:id="rId1795" display="1960"/>
    <hyperlink ref="HB660" r:id="rId1796" display="1960"/>
    <hyperlink ref="IB660" r:id="rId1797" display="1960"/>
    <hyperlink ref="JB660" r:id="rId1798" display="1960"/>
    <hyperlink ref="KB660" r:id="rId1799" display="1960"/>
    <hyperlink ref="LB660" r:id="rId1800" display="1960"/>
    <hyperlink ref="MB660" r:id="rId1801" display="1960"/>
    <hyperlink ref="BB661" r:id="rId1802" display="1961"/>
    <hyperlink ref="DB661" r:id="rId1803" display="1961"/>
    <hyperlink ref="FB661" r:id="rId1804" display="1961"/>
    <hyperlink ref="GB661" r:id="rId1805" display="1961"/>
    <hyperlink ref="HB661" r:id="rId1806" display="1961"/>
    <hyperlink ref="IB661" r:id="rId1807" display="1961"/>
    <hyperlink ref="JB661" r:id="rId1808" display="1961"/>
    <hyperlink ref="KB661" r:id="rId1809" display="1961"/>
    <hyperlink ref="LB661" r:id="rId1810" display="1961"/>
    <hyperlink ref="MB661" r:id="rId1811" display="1961"/>
    <hyperlink ref="BB662" r:id="rId1812" display="1962"/>
    <hyperlink ref="DB662" r:id="rId1813" display="1962"/>
    <hyperlink ref="FB662" r:id="rId1814" display="1962"/>
    <hyperlink ref="GB662" r:id="rId1815" display="1962"/>
    <hyperlink ref="HB662" r:id="rId1816" display="1962"/>
    <hyperlink ref="IB662" r:id="rId1817" display="1962"/>
    <hyperlink ref="JB662" r:id="rId1818" display="1962"/>
    <hyperlink ref="KB662" r:id="rId1819" display="1962"/>
    <hyperlink ref="LB662" r:id="rId1820" display="1962"/>
    <hyperlink ref="MB662" r:id="rId1821" display="1962"/>
    <hyperlink ref="BB663" r:id="rId1822" display="1963"/>
    <hyperlink ref="DB663" r:id="rId1823" display="1963"/>
    <hyperlink ref="FB663" r:id="rId1824" display="1963"/>
    <hyperlink ref="GB663" r:id="rId1825" display="1963"/>
    <hyperlink ref="HB663" r:id="rId1826" display="1963"/>
    <hyperlink ref="IB663" r:id="rId1827" display="1963"/>
    <hyperlink ref="JB663" r:id="rId1828" display="1963"/>
    <hyperlink ref="KB663" r:id="rId1829" display="1963"/>
    <hyperlink ref="LB663" r:id="rId1830" display="1963"/>
    <hyperlink ref="MB663" r:id="rId1831" display="1963"/>
    <hyperlink ref="NB663" r:id="rId1832" display="1962"/>
    <hyperlink ref="BB664" r:id="rId1833" display="1964"/>
    <hyperlink ref="DB664" r:id="rId1834" display="1964"/>
    <hyperlink ref="FB664" r:id="rId1835" display="1964"/>
    <hyperlink ref="GB664" r:id="rId1836" display="1964"/>
    <hyperlink ref="HB664" r:id="rId1837" display="1964"/>
    <hyperlink ref="IB664" r:id="rId1838" display="1964"/>
    <hyperlink ref="JB664" r:id="rId1839" display="1964"/>
    <hyperlink ref="KB664" r:id="rId1840" display="1964"/>
    <hyperlink ref="LB664" r:id="rId1841" display="1964"/>
    <hyperlink ref="MB664" r:id="rId1842" display="1964"/>
    <hyperlink ref="NB664" r:id="rId1843" display="1963"/>
    <hyperlink ref="BB665" r:id="rId1844" display="1965"/>
    <hyperlink ref="DB665" r:id="rId1845" display="1965"/>
    <hyperlink ref="FB665" r:id="rId1846" display="1965"/>
    <hyperlink ref="GB665" r:id="rId1847" display="1965"/>
    <hyperlink ref="HB665" r:id="rId1848" display="1965"/>
    <hyperlink ref="IB665" r:id="rId1849" display="1965"/>
    <hyperlink ref="JB665" r:id="rId1850" display="1965"/>
    <hyperlink ref="KB665" r:id="rId1851" display="1965"/>
    <hyperlink ref="LB665" r:id="rId1852" display="1965"/>
    <hyperlink ref="MB665" r:id="rId1853" display="1965"/>
    <hyperlink ref="NB665" r:id="rId1854" display="1964"/>
    <hyperlink ref="BB666" r:id="rId1855" display="1966"/>
    <hyperlink ref="DB666" r:id="rId1856" display="1966"/>
    <hyperlink ref="FB666" r:id="rId1857" display="1966"/>
    <hyperlink ref="GB666" r:id="rId1858" display="1966"/>
    <hyperlink ref="HB666" r:id="rId1859" display="1966"/>
    <hyperlink ref="IB666" r:id="rId1860" display="1966"/>
    <hyperlink ref="JB666" r:id="rId1861" display="1966"/>
    <hyperlink ref="KB666" r:id="rId1862" display="1966"/>
    <hyperlink ref="LB666" r:id="rId1863" display="1966"/>
    <hyperlink ref="MB666" r:id="rId1864" display="1966"/>
    <hyperlink ref="NB666" r:id="rId1865" display="1965"/>
    <hyperlink ref="BB667" r:id="rId1866" display="1967"/>
    <hyperlink ref="DB667" r:id="rId1867" display="1967"/>
    <hyperlink ref="FB667" r:id="rId1868" display="1967"/>
    <hyperlink ref="GB667" r:id="rId1869" display="1967"/>
    <hyperlink ref="HB667" r:id="rId1870" display="1967"/>
    <hyperlink ref="IB667" r:id="rId1871" display="1967"/>
    <hyperlink ref="JB667" r:id="rId1872" display="1967"/>
    <hyperlink ref="KB667" r:id="rId1873" display="1967"/>
    <hyperlink ref="LB667" r:id="rId1874" display="1967"/>
    <hyperlink ref="MB667" r:id="rId1875" display="1967"/>
    <hyperlink ref="NB667" r:id="rId1876" display="1966"/>
    <hyperlink ref="BB668" r:id="rId1877" display="1968"/>
    <hyperlink ref="DB668" r:id="rId1878" display="1968"/>
    <hyperlink ref="FB668" r:id="rId1879" display="1968"/>
    <hyperlink ref="GB668" r:id="rId1880" display="1968"/>
    <hyperlink ref="HB668" r:id="rId1881" display="1968"/>
    <hyperlink ref="IB668" r:id="rId1882" display="1968"/>
    <hyperlink ref="JB668" r:id="rId1883" display="1968"/>
    <hyperlink ref="KB668" r:id="rId1884" display="1968"/>
    <hyperlink ref="LB668" r:id="rId1885" display="1968"/>
    <hyperlink ref="MB668" r:id="rId1886" display="1968"/>
    <hyperlink ref="NB668" r:id="rId1887" display="1967"/>
    <hyperlink ref="BB669" r:id="rId1888" display="1969"/>
    <hyperlink ref="DB669" r:id="rId1889" display="1969"/>
    <hyperlink ref="FB669" r:id="rId1890" display="1969"/>
    <hyperlink ref="GB669" r:id="rId1891" display="1969"/>
    <hyperlink ref="HB669" r:id="rId1892" display="1969"/>
    <hyperlink ref="IB669" r:id="rId1893" display="1969"/>
    <hyperlink ref="JB669" r:id="rId1894" display="1969"/>
    <hyperlink ref="KB669" r:id="rId1895" display="1969"/>
    <hyperlink ref="LB669" r:id="rId1896" display="1969"/>
    <hyperlink ref="MB669" r:id="rId1897" display="1969"/>
    <hyperlink ref="NB669" r:id="rId1898" display="1968"/>
    <hyperlink ref="BB670" r:id="rId1899" display="1970"/>
    <hyperlink ref="DB670" r:id="rId1900" display="1970"/>
    <hyperlink ref="FB670" r:id="rId1901" display="1970"/>
    <hyperlink ref="GB670" r:id="rId1902" display="1970"/>
    <hyperlink ref="HB670" r:id="rId1903" display="1970"/>
    <hyperlink ref="IB670" r:id="rId1904" display="1970"/>
    <hyperlink ref="JB670" r:id="rId1905" display="1970"/>
    <hyperlink ref="KB670" r:id="rId1906" display="1970"/>
    <hyperlink ref="LB670" r:id="rId1907" display="1970"/>
    <hyperlink ref="MB670" r:id="rId1908" display="1970"/>
    <hyperlink ref="NB670" r:id="rId1909" display="1969"/>
    <hyperlink ref="BB671" r:id="rId1910" display="1971"/>
    <hyperlink ref="DB671" r:id="rId1911" display="1971"/>
    <hyperlink ref="FB671" r:id="rId1912" display="1971"/>
    <hyperlink ref="GB671" r:id="rId1913" display="1971"/>
    <hyperlink ref="HB671" r:id="rId1914" display="1971"/>
    <hyperlink ref="IB671" r:id="rId1915" display="1971"/>
    <hyperlink ref="JB671" r:id="rId1916" display="1971"/>
    <hyperlink ref="KB671" r:id="rId1917" display="1971"/>
    <hyperlink ref="LB671" r:id="rId1918" display="1971"/>
    <hyperlink ref="MB671" r:id="rId1919" display="1971"/>
    <hyperlink ref="NB671" r:id="rId1920" display="1970"/>
    <hyperlink ref="BB672" r:id="rId1921" display="1972"/>
    <hyperlink ref="DB672" r:id="rId1922" display="1972"/>
    <hyperlink ref="FB672" r:id="rId1923" display="1972"/>
    <hyperlink ref="GB672" r:id="rId1924" display="1972"/>
    <hyperlink ref="HB672" r:id="rId1925" display="1972"/>
    <hyperlink ref="IB672" r:id="rId1926" display="1972"/>
    <hyperlink ref="JB672" r:id="rId1927" display="1972"/>
    <hyperlink ref="KB672" r:id="rId1928" display="1972"/>
    <hyperlink ref="LB672" r:id="rId1929" display="1972"/>
    <hyperlink ref="MB672" r:id="rId1930" display="1972"/>
    <hyperlink ref="NB672" r:id="rId1931" display="1971"/>
    <hyperlink ref="BB673" r:id="rId1932" display="1973"/>
    <hyperlink ref="DB673" r:id="rId1933" display="1973"/>
    <hyperlink ref="FB673" r:id="rId1934" display="1973"/>
    <hyperlink ref="GB673" r:id="rId1935" display="1973"/>
    <hyperlink ref="HB673" r:id="rId1936" display="1973"/>
    <hyperlink ref="IB673" r:id="rId1937" display="1973"/>
    <hyperlink ref="JB673" r:id="rId1938" display="1973"/>
    <hyperlink ref="KB673" r:id="rId1939" display="1973"/>
    <hyperlink ref="LB673" r:id="rId1940" display="1973"/>
    <hyperlink ref="MB673" r:id="rId1941" display="1973"/>
    <hyperlink ref="NB673" r:id="rId1942" display="1972"/>
    <hyperlink ref="BB674" r:id="rId1943" display="1974"/>
    <hyperlink ref="DB674" r:id="rId1944" display="1974"/>
    <hyperlink ref="FB674" r:id="rId1945" display="1974"/>
    <hyperlink ref="GB674" r:id="rId1946" display="1974"/>
    <hyperlink ref="HB674" r:id="rId1947" display="1974"/>
    <hyperlink ref="IB674" r:id="rId1948" display="1974"/>
    <hyperlink ref="JB674" r:id="rId1949" display="1974"/>
    <hyperlink ref="KB674" r:id="rId1950" display="1974"/>
    <hyperlink ref="LB674" r:id="rId1951" display="1974"/>
    <hyperlink ref="MB674" r:id="rId1952" display="1974"/>
    <hyperlink ref="NB674" r:id="rId1953" display="1973"/>
    <hyperlink ref="BB675" r:id="rId1954" display="1975"/>
    <hyperlink ref="DB675" r:id="rId1955" display="1975"/>
    <hyperlink ref="FB675" r:id="rId1956" display="1975"/>
    <hyperlink ref="GB675" r:id="rId1957" display="1975"/>
    <hyperlink ref="HB675" r:id="rId1958" display="1975"/>
    <hyperlink ref="IB675" r:id="rId1959" display="1975"/>
    <hyperlink ref="JB675" r:id="rId1960" display="1975"/>
    <hyperlink ref="KB675" r:id="rId1961" display="1975"/>
    <hyperlink ref="LB675" r:id="rId1962" display="1975"/>
    <hyperlink ref="MB675" r:id="rId1963" display="1975"/>
    <hyperlink ref="NB675" r:id="rId1964" display="1974"/>
    <hyperlink ref="BB676" r:id="rId1965" display="1976"/>
    <hyperlink ref="DB676" r:id="rId1966" display="1976"/>
    <hyperlink ref="FB676" r:id="rId1967" display="1976"/>
    <hyperlink ref="GB676" r:id="rId1968" display="1976"/>
    <hyperlink ref="HB676" r:id="rId1969" display="1976"/>
    <hyperlink ref="IB676" r:id="rId1970" display="1976"/>
    <hyperlink ref="JB676" r:id="rId1971" display="1976"/>
    <hyperlink ref="KB676" r:id="rId1972" display="1976"/>
    <hyperlink ref="LB676" r:id="rId1973" display="1976"/>
    <hyperlink ref="MB676" r:id="rId1974" display="1976"/>
    <hyperlink ref="NB676" r:id="rId1975" display="1975"/>
    <hyperlink ref="BB677" r:id="rId1976" display="1977"/>
    <hyperlink ref="DB677" r:id="rId1977" display="1977"/>
    <hyperlink ref="FB677" r:id="rId1978" display="1977"/>
    <hyperlink ref="GB677" r:id="rId1979" display="1977"/>
    <hyperlink ref="HB677" r:id="rId1980" display="1977"/>
    <hyperlink ref="IB677" r:id="rId1981" display="1977"/>
    <hyperlink ref="JB677" r:id="rId1982" display="1977"/>
    <hyperlink ref="KB677" r:id="rId1983" display="1977"/>
    <hyperlink ref="LB677" r:id="rId1984" display="1977"/>
    <hyperlink ref="MB677" r:id="rId1985" display="1977"/>
    <hyperlink ref="NB677" r:id="rId1986" display="1976"/>
    <hyperlink ref="BB678" r:id="rId1987" display="1978"/>
    <hyperlink ref="DB678" r:id="rId1988" display="1978"/>
    <hyperlink ref="FB678" r:id="rId1989" display="1978"/>
    <hyperlink ref="GB678" r:id="rId1990" display="1978"/>
    <hyperlink ref="HB678" r:id="rId1991" display="1978"/>
    <hyperlink ref="IB678" r:id="rId1992" display="1978"/>
    <hyperlink ref="JB678" r:id="rId1993" display="1978"/>
    <hyperlink ref="KB678" r:id="rId1994" display="1978"/>
    <hyperlink ref="LB678" r:id="rId1995" display="1978"/>
    <hyperlink ref="MB678" r:id="rId1996" display="1978"/>
    <hyperlink ref="NB678" r:id="rId1997" display="1977"/>
    <hyperlink ref="BB679" r:id="rId1998" display="1979"/>
    <hyperlink ref="DB679" r:id="rId1999" display="1979"/>
    <hyperlink ref="FB679" r:id="rId2000" display="1979"/>
    <hyperlink ref="GB679" r:id="rId2001" display="1979"/>
    <hyperlink ref="HB679" r:id="rId2002" display="1979"/>
    <hyperlink ref="IB679" r:id="rId2003" display="1979"/>
    <hyperlink ref="JB679" r:id="rId2004" display="1979"/>
    <hyperlink ref="KB679" r:id="rId2005" display="1979"/>
    <hyperlink ref="LB679" r:id="rId2006" display="1979"/>
    <hyperlink ref="MB679" r:id="rId2007" display="1979"/>
    <hyperlink ref="NB679" r:id="rId2008" display="1978"/>
    <hyperlink ref="BB680" r:id="rId2009" display="1980"/>
    <hyperlink ref="DB680" r:id="rId2010" display="1980"/>
    <hyperlink ref="FB680" r:id="rId2011" display="1980"/>
    <hyperlink ref="GB680" r:id="rId2012" display="1980"/>
    <hyperlink ref="HB680" r:id="rId2013" display="1980"/>
    <hyperlink ref="IB680" r:id="rId2014" display="1980"/>
    <hyperlink ref="JB680" r:id="rId2015" display="1980"/>
    <hyperlink ref="KB680" r:id="rId2016" display="1980"/>
    <hyperlink ref="LB680" r:id="rId2017" display="1980"/>
    <hyperlink ref="MB680" r:id="rId2018" display="1980"/>
    <hyperlink ref="NB680" r:id="rId2019" display="1979"/>
    <hyperlink ref="BB681" r:id="rId2020" display="1981"/>
    <hyperlink ref="DB681" r:id="rId2021" display="1981"/>
    <hyperlink ref="FB681" r:id="rId2022" display="1981"/>
    <hyperlink ref="GB681" r:id="rId2023" display="1981"/>
    <hyperlink ref="HB681" r:id="rId2024" display="1981"/>
    <hyperlink ref="IB681" r:id="rId2025" display="1981"/>
    <hyperlink ref="JB681" r:id="rId2026" display="1981"/>
    <hyperlink ref="KB681" r:id="rId2027" display="1981"/>
    <hyperlink ref="LB681" r:id="rId2028" display="1981"/>
    <hyperlink ref="MB681" r:id="rId2029" display="1981"/>
    <hyperlink ref="NB681" r:id="rId2030" display="1980"/>
    <hyperlink ref="BB682" r:id="rId2031" display="1982"/>
    <hyperlink ref="DB682" r:id="rId2032" display="1982"/>
    <hyperlink ref="FB682" r:id="rId2033" display="1982"/>
    <hyperlink ref="GB682" r:id="rId2034" display="1982"/>
    <hyperlink ref="HB682" r:id="rId2035" display="1982"/>
    <hyperlink ref="IB682" r:id="rId2036" display="1982"/>
    <hyperlink ref="JB682" r:id="rId2037" display="1982"/>
    <hyperlink ref="KB682" r:id="rId2038" display="1982"/>
    <hyperlink ref="LB682" r:id="rId2039" display="1982"/>
    <hyperlink ref="MB682" r:id="rId2040" display="1982"/>
    <hyperlink ref="NB682" r:id="rId2041" display="1981"/>
    <hyperlink ref="BB683" r:id="rId2042" display="1983"/>
    <hyperlink ref="DB683" r:id="rId2043" display="1983"/>
    <hyperlink ref="FB683" r:id="rId2044" display="1983"/>
    <hyperlink ref="GB683" r:id="rId2045" display="1983"/>
    <hyperlink ref="HB683" r:id="rId2046" display="1983"/>
    <hyperlink ref="IB683" r:id="rId2047" display="1983"/>
    <hyperlink ref="JB683" r:id="rId2048" display="1983"/>
    <hyperlink ref="KB683" r:id="rId2049" display="1983"/>
    <hyperlink ref="LB683" r:id="rId2050" display="1983"/>
    <hyperlink ref="MB683" r:id="rId2051" display="1983"/>
    <hyperlink ref="NB683" r:id="rId2052" display="1982"/>
    <hyperlink ref="BB684" r:id="rId2053" display="1984"/>
    <hyperlink ref="DB684" r:id="rId2054" display="1984"/>
    <hyperlink ref="FB684" r:id="rId2055" display="1984"/>
    <hyperlink ref="GB684" r:id="rId2056" display="1984"/>
    <hyperlink ref="HB684" r:id="rId2057" display="1984"/>
    <hyperlink ref="IB684" r:id="rId2058" display="1984"/>
    <hyperlink ref="JB684" r:id="rId2059" display="1984"/>
    <hyperlink ref="KB684" r:id="rId2060" display="1984"/>
    <hyperlink ref="LB684" r:id="rId2061" display="1984"/>
    <hyperlink ref="MB684" r:id="rId2062" display="1984"/>
    <hyperlink ref="NB684" r:id="rId2063" display="1983"/>
    <hyperlink ref="BB685" r:id="rId2064" display="1985"/>
    <hyperlink ref="DB685" r:id="rId2065" display="1985"/>
    <hyperlink ref="FB685" r:id="rId2066" display="1985"/>
    <hyperlink ref="GB685" r:id="rId2067" display="1985"/>
    <hyperlink ref="HB685" r:id="rId2068" display="1985"/>
    <hyperlink ref="IB685" r:id="rId2069" display="1985"/>
    <hyperlink ref="JB685" r:id="rId2070" display="1985"/>
    <hyperlink ref="KB685" r:id="rId2071" display="1985"/>
    <hyperlink ref="LB685" r:id="rId2072" display="1985"/>
    <hyperlink ref="MB685" r:id="rId2073" display="1985"/>
    <hyperlink ref="NB685" r:id="rId2074" display="1984"/>
    <hyperlink ref="BB686" r:id="rId2075" display="1986"/>
    <hyperlink ref="DB686" r:id="rId2076" display="1986"/>
    <hyperlink ref="FB686" r:id="rId2077" display="1986"/>
    <hyperlink ref="GB686" r:id="rId2078" display="1986"/>
    <hyperlink ref="HB686" r:id="rId2079" display="1986"/>
    <hyperlink ref="IB686" r:id="rId2080" display="1986"/>
    <hyperlink ref="JB686" r:id="rId2081" display="1986"/>
    <hyperlink ref="KB686" r:id="rId2082" display="1986"/>
    <hyperlink ref="LB686" r:id="rId2083" display="1986"/>
    <hyperlink ref="MB686" r:id="rId2084" display="1986"/>
    <hyperlink ref="NB686" r:id="rId2085" display="1985"/>
    <hyperlink ref="BB687" r:id="rId2086" display="1987"/>
    <hyperlink ref="DB687" r:id="rId2087" display="1987"/>
    <hyperlink ref="FB687" r:id="rId2088" display="1987"/>
    <hyperlink ref="GB687" r:id="rId2089" display="1987"/>
    <hyperlink ref="HB687" r:id="rId2090" display="1987"/>
    <hyperlink ref="IB687" r:id="rId2091" display="1987"/>
    <hyperlink ref="JB687" r:id="rId2092" display="1987"/>
    <hyperlink ref="KB687" r:id="rId2093" display="1987"/>
    <hyperlink ref="LB687" r:id="rId2094" display="1987"/>
    <hyperlink ref="MB687" r:id="rId2095" display="1987"/>
    <hyperlink ref="NB687" r:id="rId2096" display="1986"/>
    <hyperlink ref="BB688" r:id="rId2097" display="1988"/>
    <hyperlink ref="DB688" r:id="rId2098" display="1988"/>
    <hyperlink ref="FB688" r:id="rId2099" display="1988"/>
    <hyperlink ref="GB688" r:id="rId2100" display="1988"/>
    <hyperlink ref="HB688" r:id="rId2101" display="1988"/>
    <hyperlink ref="IB688" r:id="rId2102" display="1988"/>
    <hyperlink ref="JB688" r:id="rId2103" display="1988"/>
    <hyperlink ref="KB688" r:id="rId2104" display="1988"/>
    <hyperlink ref="LB688" r:id="rId2105" display="1988"/>
    <hyperlink ref="MB688" r:id="rId2106" display="1988"/>
    <hyperlink ref="NB688" r:id="rId2107" display="1987"/>
    <hyperlink ref="BB689" r:id="rId2108" display="1989"/>
    <hyperlink ref="DB689" r:id="rId2109" display="1989"/>
    <hyperlink ref="FB689" r:id="rId2110" display="1989"/>
    <hyperlink ref="GB689" r:id="rId2111" display="1989"/>
    <hyperlink ref="HB689" r:id="rId2112" display="1989"/>
    <hyperlink ref="IB689" r:id="rId2113" display="1989"/>
    <hyperlink ref="JB689" r:id="rId2114" display="1989"/>
    <hyperlink ref="KB689" r:id="rId2115" display="1989"/>
    <hyperlink ref="LB689" r:id="rId2116" display="1989"/>
    <hyperlink ref="MB689" r:id="rId2117" display="1989"/>
    <hyperlink ref="NB689" r:id="rId2118" display="1988"/>
    <hyperlink ref="BB690" r:id="rId2119" display="1990"/>
    <hyperlink ref="DB690" r:id="rId2120" display="1990"/>
    <hyperlink ref="FB690" r:id="rId2121" display="1990"/>
    <hyperlink ref="GB690" r:id="rId2122" display="1990"/>
    <hyperlink ref="HB690" r:id="rId2123" display="1990"/>
    <hyperlink ref="IB690" r:id="rId2124" display="1990"/>
    <hyperlink ref="JB690" r:id="rId2125" display="1990"/>
    <hyperlink ref="KB690" r:id="rId2126" display="1990"/>
    <hyperlink ref="LB690" r:id="rId2127" display="1990"/>
    <hyperlink ref="MB690" r:id="rId2128" display="1990"/>
    <hyperlink ref="NB690" r:id="rId2129" display="1989"/>
    <hyperlink ref="BB691" r:id="rId2130" display="1991"/>
    <hyperlink ref="DB691" r:id="rId2131" display="1991"/>
    <hyperlink ref="FB691" r:id="rId2132" display="1991"/>
    <hyperlink ref="GB691" r:id="rId2133" display="1991"/>
    <hyperlink ref="IB691" r:id="rId2134" display="1991"/>
    <hyperlink ref="JB691" r:id="rId2135" display="1991"/>
    <hyperlink ref="KB691" r:id="rId2136" display="1991"/>
    <hyperlink ref="LB691" r:id="rId2137" display="1991"/>
    <hyperlink ref="MB691" r:id="rId2138" display="1991"/>
    <hyperlink ref="NB691" r:id="rId2139" display="1990"/>
    <hyperlink ref="BB692" r:id="rId2140" display="1992"/>
    <hyperlink ref="DB692" r:id="rId2141" display="1992"/>
    <hyperlink ref="FB692" r:id="rId2142" display="1992"/>
    <hyperlink ref="GB692" r:id="rId2143" display="1992"/>
    <hyperlink ref="HB692" r:id="rId2144" display="1992"/>
    <hyperlink ref="IB692" r:id="rId2145" display="1992"/>
    <hyperlink ref="JB692" r:id="rId2146" display="1992"/>
    <hyperlink ref="KB692" r:id="rId2147" display="1992"/>
    <hyperlink ref="LB692" r:id="rId2148" display="1992"/>
    <hyperlink ref="MB692" r:id="rId2149" display="1992"/>
    <hyperlink ref="NB692" r:id="rId2150" display="1991"/>
    <hyperlink ref="BB693" r:id="rId2151" display="1993"/>
    <hyperlink ref="DB693" r:id="rId2152" display="1993"/>
    <hyperlink ref="FB693" r:id="rId2153" display="1993"/>
    <hyperlink ref="GB693" r:id="rId2154" display="1993"/>
    <hyperlink ref="HB693" r:id="rId2155" display="1993"/>
    <hyperlink ref="IB693" r:id="rId2156" display="1993"/>
    <hyperlink ref="JB693" r:id="rId2157" display="1993"/>
    <hyperlink ref="KB693" r:id="rId2158" display="1993"/>
    <hyperlink ref="LB693" r:id="rId2159" display="1993"/>
    <hyperlink ref="MB693" r:id="rId2160" display="1993"/>
    <hyperlink ref="NB693" r:id="rId2161" display="1992"/>
    <hyperlink ref="BB694" r:id="rId2162" display="1994"/>
    <hyperlink ref="DB694" r:id="rId2163" display="1994"/>
    <hyperlink ref="FB694" r:id="rId2164" display="1994"/>
    <hyperlink ref="GB694" r:id="rId2165" display="1994"/>
    <hyperlink ref="HB694" r:id="rId2166" display="1994"/>
    <hyperlink ref="IB694" r:id="rId2167" display="1994"/>
    <hyperlink ref="JB694" r:id="rId2168" display="1994"/>
    <hyperlink ref="KB694" r:id="rId2169" display="1994"/>
    <hyperlink ref="LB694" r:id="rId2170" display="1994"/>
    <hyperlink ref="MB694" r:id="rId2171" display="1994"/>
    <hyperlink ref="NB694" r:id="rId2172" display="1993"/>
    <hyperlink ref="BB695" r:id="rId2173" display="1995"/>
    <hyperlink ref="DB695" r:id="rId2174" display="1995"/>
    <hyperlink ref="FB695" r:id="rId2175" display="1995"/>
    <hyperlink ref="GB695" r:id="rId2176" display="1995"/>
    <hyperlink ref="HB695" r:id="rId2177" display="1995"/>
    <hyperlink ref="IB695" r:id="rId2178" display="1995"/>
    <hyperlink ref="JB695" r:id="rId2179" display="1995"/>
    <hyperlink ref="KB695" r:id="rId2180" display="1998"/>
    <hyperlink ref="LB695" r:id="rId2181" display="1995"/>
    <hyperlink ref="MB695" r:id="rId2182" display="1995"/>
    <hyperlink ref="NB695" r:id="rId2183" display="1994"/>
    <hyperlink ref="BB696" r:id="rId2184" display="1996"/>
    <hyperlink ref="DB696" r:id="rId2185" display="1996"/>
    <hyperlink ref="FB696" r:id="rId2186" display="1996"/>
    <hyperlink ref="GB696" r:id="rId2187" display="1996"/>
    <hyperlink ref="HB696" r:id="rId2188" display="1996"/>
    <hyperlink ref="IB696" r:id="rId2189" display="1996"/>
    <hyperlink ref="JB696" r:id="rId2190" display="1996"/>
    <hyperlink ref="KB696" r:id="rId2191" display="1999"/>
    <hyperlink ref="LB696" r:id="rId2192" display="1996"/>
    <hyperlink ref="MB696" r:id="rId2193" display="1996"/>
    <hyperlink ref="NB696" r:id="rId2194" display="1995"/>
    <hyperlink ref="BB697" r:id="rId2195" display="1997"/>
    <hyperlink ref="DB697" r:id="rId2196" display="1997"/>
    <hyperlink ref="FB697" r:id="rId2197" display="1997"/>
    <hyperlink ref="GB697" r:id="rId2198" display="1997"/>
    <hyperlink ref="HB697" r:id="rId2199" display="1997"/>
    <hyperlink ref="IB697" r:id="rId2200" display="1997"/>
    <hyperlink ref="JB697" r:id="rId2201" display="1997"/>
    <hyperlink ref="KB697" r:id="rId2202" display="2000"/>
    <hyperlink ref="LB697" r:id="rId2203" display="1997"/>
    <hyperlink ref="MB697" r:id="rId2204" display="1997"/>
    <hyperlink ref="NB697" r:id="rId2205" display="1996"/>
    <hyperlink ref="BB698" r:id="rId2206" display="1998"/>
    <hyperlink ref="DB698" r:id="rId2207" display="1998"/>
    <hyperlink ref="FB698" r:id="rId2208" display="1998"/>
    <hyperlink ref="GB698" r:id="rId2209" display="1998"/>
    <hyperlink ref="HB698" r:id="rId2210" display="1998"/>
    <hyperlink ref="IB698" r:id="rId2211" display="1998"/>
    <hyperlink ref="JB698" r:id="rId2212" display="1998"/>
    <hyperlink ref="KB698" r:id="rId2213" display="2001"/>
    <hyperlink ref="LB698" r:id="rId2214" display="1998"/>
    <hyperlink ref="MB698" r:id="rId2215" display="1998"/>
    <hyperlink ref="NB698" r:id="rId2216" display="1997"/>
    <hyperlink ref="BB699" r:id="rId2217" display="1999"/>
    <hyperlink ref="DB699" r:id="rId2218" display="1999"/>
    <hyperlink ref="FB699" r:id="rId2219" display="1999"/>
    <hyperlink ref="GB699" r:id="rId2220" display="1999"/>
    <hyperlink ref="HB699" r:id="rId2221" display="1999"/>
    <hyperlink ref="IB699" r:id="rId2222" display="1999"/>
    <hyperlink ref="JB699" r:id="rId2223" display="1999"/>
    <hyperlink ref="KB699" r:id="rId2224" display="2002"/>
    <hyperlink ref="LB699" r:id="rId2225" display="1999"/>
    <hyperlink ref="MB699" r:id="rId2226" display="1999"/>
    <hyperlink ref="NB699" r:id="rId2227" display="1998"/>
    <hyperlink ref="BB700" r:id="rId2228" display="2000"/>
    <hyperlink ref="DB700" r:id="rId2229" display="2000"/>
    <hyperlink ref="FB700" r:id="rId2230" display="2000"/>
    <hyperlink ref="GB700" r:id="rId2231" display="2000"/>
    <hyperlink ref="HB700" r:id="rId2232" display="2000"/>
    <hyperlink ref="IB700" r:id="rId2233" display="2000"/>
    <hyperlink ref="JB700" r:id="rId2234" display="2000"/>
    <hyperlink ref="KB700" r:id="rId2235" display="2003"/>
    <hyperlink ref="LB700" r:id="rId2236" display="2000"/>
    <hyperlink ref="MB700" r:id="rId2237" display="2000"/>
    <hyperlink ref="NB700" r:id="rId2238" display="1999"/>
    <hyperlink ref="BB701" r:id="rId2239" display="2001"/>
    <hyperlink ref="DB701" r:id="rId2240" display="2001"/>
    <hyperlink ref="FB701" r:id="rId2241" display="2001"/>
    <hyperlink ref="GB701" r:id="rId2242" display="2001"/>
    <hyperlink ref="HB701" r:id="rId2243" display="2001"/>
    <hyperlink ref="IB701" r:id="rId2244" display="2001"/>
    <hyperlink ref="JB701" r:id="rId2245" display="2001"/>
    <hyperlink ref="KB701" r:id="rId2246" display="2004"/>
    <hyperlink ref="LB701" r:id="rId2247" display="2001"/>
    <hyperlink ref="MB701" r:id="rId2248" display="2001"/>
    <hyperlink ref="NB701" r:id="rId2249" display="2000"/>
    <hyperlink ref="BB702" r:id="rId2250" display="2002"/>
    <hyperlink ref="DB702" r:id="rId2251" display="2002"/>
    <hyperlink ref="FB702" r:id="rId2252" display="2002"/>
    <hyperlink ref="GB702" r:id="rId2253" display="2002"/>
    <hyperlink ref="HB702" r:id="rId2254" display="2002"/>
    <hyperlink ref="IB702" r:id="rId2255" display="2002"/>
    <hyperlink ref="JB702" r:id="rId2256" display="2002"/>
    <hyperlink ref="KB702" r:id="rId2257" display="2005"/>
    <hyperlink ref="LB702" r:id="rId2258" display="2002"/>
    <hyperlink ref="MB702" r:id="rId2259" display="2002"/>
    <hyperlink ref="NB702" r:id="rId2260" display="2001"/>
    <hyperlink ref="BB703" r:id="rId2261" display="2003"/>
    <hyperlink ref="DB703" r:id="rId2262" display="2003"/>
    <hyperlink ref="FB703" r:id="rId2263" display="2003"/>
    <hyperlink ref="GB703" r:id="rId2264" display="2003"/>
    <hyperlink ref="HB703" r:id="rId2265" display="2003"/>
    <hyperlink ref="IB703" r:id="rId2266" display="2003"/>
    <hyperlink ref="JB703" r:id="rId2267" display="2003"/>
    <hyperlink ref="KB703" r:id="rId2268" display="2006"/>
    <hyperlink ref="LB703" r:id="rId2269" display="2003"/>
    <hyperlink ref="MB703" r:id="rId2270" display="2003"/>
    <hyperlink ref="NB703" r:id="rId2271" display="2002"/>
    <hyperlink ref="BB704" r:id="rId2272" display="2004"/>
    <hyperlink ref="DB704" r:id="rId2273" display="2004"/>
    <hyperlink ref="FB704" r:id="rId2274" display="2004"/>
    <hyperlink ref="GB704" r:id="rId2275" display="2004"/>
    <hyperlink ref="HB704" r:id="rId2276" display="2004"/>
    <hyperlink ref="IB704" r:id="rId2277" display="2004"/>
    <hyperlink ref="JB704" r:id="rId2278" display="2004"/>
    <hyperlink ref="KB704" r:id="rId2279" display="2007"/>
    <hyperlink ref="LB704" r:id="rId2280" display="2004"/>
    <hyperlink ref="MB704" r:id="rId2281" display="2004"/>
    <hyperlink ref="NB704" r:id="rId2282" display="2003"/>
    <hyperlink ref="BB705" r:id="rId2283" display="2005"/>
    <hyperlink ref="DB705" r:id="rId2284" display="2005"/>
    <hyperlink ref="FB705" r:id="rId2285" display="2005"/>
    <hyperlink ref="GB705" r:id="rId2286" display="2005"/>
    <hyperlink ref="HB705" r:id="rId2287" display="2005"/>
    <hyperlink ref="IB705" r:id="rId2288" display="2005"/>
    <hyperlink ref="JB705" r:id="rId2289" display="2005"/>
    <hyperlink ref="KB705" r:id="rId2290" display="2008"/>
    <hyperlink ref="LB705" r:id="rId2291" display="2005"/>
    <hyperlink ref="MB705" r:id="rId2292" display="2005"/>
    <hyperlink ref="NB705" r:id="rId2293" display="2004"/>
    <hyperlink ref="BB706" r:id="rId2294" display="2006"/>
    <hyperlink ref="DB706" r:id="rId2295" display="2006"/>
    <hyperlink ref="FB706" r:id="rId2296" display="2006"/>
    <hyperlink ref="GB706" r:id="rId2297" display="2006"/>
    <hyperlink ref="HB706" r:id="rId2298" display="2006"/>
    <hyperlink ref="IB706" r:id="rId2299" display="2006"/>
    <hyperlink ref="JB706" r:id="rId2300" display="2006"/>
    <hyperlink ref="KB706" r:id="rId2301" display="2009"/>
    <hyperlink ref="LB706" r:id="rId2302" display="2006"/>
    <hyperlink ref="MB706" r:id="rId2303" display="2006"/>
    <hyperlink ref="NB706" r:id="rId2304" display="2005"/>
    <hyperlink ref="BB707" r:id="rId2305" display="2007"/>
    <hyperlink ref="DB707" r:id="rId2306" display="2007"/>
    <hyperlink ref="FB707" r:id="rId2307" display="2007"/>
    <hyperlink ref="GB707" r:id="rId2308" display="2007"/>
    <hyperlink ref="HB707" r:id="rId2309" display="2007"/>
    <hyperlink ref="IB707" r:id="rId2310" display="2007"/>
    <hyperlink ref="JB707" r:id="rId2311" display="2007"/>
    <hyperlink ref="KB707" r:id="rId2312" display="2010"/>
    <hyperlink ref="LB707" r:id="rId2313" display="2007"/>
    <hyperlink ref="MB707" r:id="rId2314" display="2007"/>
    <hyperlink ref="NB707" r:id="rId2315" display="2006"/>
    <hyperlink ref="BB708" r:id="rId2316" display="2008"/>
    <hyperlink ref="DB708" r:id="rId2317" display="2008"/>
    <hyperlink ref="FB708" r:id="rId2318" display="2008"/>
    <hyperlink ref="GB708" r:id="rId2319" display="2008"/>
    <hyperlink ref="HB708" r:id="rId2320" display="2008"/>
    <hyperlink ref="IB708" r:id="rId2321" display="2008"/>
    <hyperlink ref="JB708" r:id="rId2322" display="2008"/>
    <hyperlink ref="KB708" r:id="rId2323" display="2011"/>
    <hyperlink ref="LB708" r:id="rId2324" display="2008"/>
    <hyperlink ref="MB708" r:id="rId2325" display="2008"/>
    <hyperlink ref="NB708" r:id="rId2326" display="2007"/>
    <hyperlink ref="BB709" r:id="rId2327" display="2009"/>
    <hyperlink ref="DB709" r:id="rId2328" display="2009"/>
    <hyperlink ref="FB709" r:id="rId2329" display="2009"/>
    <hyperlink ref="GB709" r:id="rId2330" display="2009"/>
    <hyperlink ref="HB709" r:id="rId2331" display="2009"/>
    <hyperlink ref="IB709" r:id="rId2332" display="2009"/>
    <hyperlink ref="JB709" r:id="rId2333" display="2009"/>
    <hyperlink ref="KB709" r:id="rId2334" display="2012"/>
    <hyperlink ref="LB709" r:id="rId2335" display="2009"/>
    <hyperlink ref="MB709" r:id="rId2336" display="2009"/>
    <hyperlink ref="NB709" r:id="rId2337" display="2008"/>
    <hyperlink ref="BB710" r:id="rId2338" display="2010"/>
    <hyperlink ref="DB710" r:id="rId2339" display="2010"/>
    <hyperlink ref="FB710" r:id="rId2340" display="2010"/>
    <hyperlink ref="GB710" r:id="rId2341" display="2010"/>
    <hyperlink ref="HB710" r:id="rId2342" display="2010"/>
    <hyperlink ref="IB710" r:id="rId2343" display="2010"/>
    <hyperlink ref="JB710" r:id="rId2344" display="2010"/>
    <hyperlink ref="KB710" r:id="rId2345" display="2013"/>
    <hyperlink ref="LB710" r:id="rId2346" display="2010"/>
    <hyperlink ref="MB710" r:id="rId2347" display="2010"/>
    <hyperlink ref="NB710" r:id="rId2348" display="2009"/>
    <hyperlink ref="BB711" r:id="rId2349" display="2011"/>
    <hyperlink ref="DB711" r:id="rId2350" display="2011"/>
    <hyperlink ref="FB711" r:id="rId2351" display="2011"/>
    <hyperlink ref="GB711" r:id="rId2352" display="2011"/>
    <hyperlink ref="HB711" r:id="rId2353" display="2011"/>
    <hyperlink ref="IB711" r:id="rId2354" display="2011"/>
    <hyperlink ref="JB711" r:id="rId2355" display="2011"/>
    <hyperlink ref="KB711" r:id="rId2356" display="2014"/>
    <hyperlink ref="LB711" r:id="rId2357" display="2011"/>
    <hyperlink ref="MB711" r:id="rId2358" display="2011"/>
    <hyperlink ref="NB711" r:id="rId2359" display="2010"/>
    <hyperlink ref="BB712" r:id="rId2360" display="2012"/>
    <hyperlink ref="DB712" r:id="rId2361" display="2012"/>
    <hyperlink ref="FB712" r:id="rId2362" display="2012"/>
    <hyperlink ref="GB712" r:id="rId2363" display="2012"/>
    <hyperlink ref="HB712" r:id="rId2364" display="2012"/>
    <hyperlink ref="IB712" r:id="rId2365" display="2012"/>
    <hyperlink ref="JB712" r:id="rId2366" display="2012"/>
    <hyperlink ref="KB712" r:id="rId2367" display="2015"/>
    <hyperlink ref="LB712" r:id="rId2368" display="2012"/>
    <hyperlink ref="MB712" r:id="rId2369" display="2012"/>
    <hyperlink ref="NB712" r:id="rId2370" display="2011"/>
    <hyperlink ref="BB713" r:id="rId2371" display="2013"/>
    <hyperlink ref="DB713" r:id="rId2372" display="2013"/>
    <hyperlink ref="FB713" r:id="rId2373" display="2013"/>
    <hyperlink ref="GB713" r:id="rId2374" display="2013"/>
    <hyperlink ref="HB713" r:id="rId2375" display="2013"/>
    <hyperlink ref="IB713" r:id="rId2376" display="2013"/>
    <hyperlink ref="JB713" r:id="rId2377" display="2013"/>
    <hyperlink ref="KB713" r:id="rId2378" display="2016"/>
    <hyperlink ref="LB713" r:id="rId2379" display="2013"/>
    <hyperlink ref="MB713" r:id="rId2380" display="2013"/>
    <hyperlink ref="NB713" r:id="rId2381" display="2012"/>
    <hyperlink ref="BB714" r:id="rId2382" display="2014"/>
    <hyperlink ref="DB714" r:id="rId2383" display="2014"/>
    <hyperlink ref="FB714" r:id="rId2384" display="2014"/>
    <hyperlink ref="GB714" r:id="rId2385" display="2014"/>
    <hyperlink ref="HB714" r:id="rId2386" display="2014"/>
    <hyperlink ref="IB714" r:id="rId2387" display="2014"/>
    <hyperlink ref="JB714" r:id="rId2388" display="2014"/>
    <hyperlink ref="KB714" r:id="rId2389" display="2017"/>
    <hyperlink ref="LB714" r:id="rId2390" display="2014"/>
    <hyperlink ref="MB714" r:id="rId2391" display="2014"/>
    <hyperlink ref="NB714" r:id="rId2392" display="2013"/>
    <hyperlink ref="BB715" r:id="rId2393" display="2015"/>
    <hyperlink ref="DB715" r:id="rId2394" display="2015"/>
    <hyperlink ref="FB715" r:id="rId2395" display="2015"/>
    <hyperlink ref="GB715" r:id="rId2396" display="2015"/>
    <hyperlink ref="HB715" r:id="rId2397" display="2015"/>
    <hyperlink ref="IB715" r:id="rId2398" display="2015"/>
    <hyperlink ref="JB715" r:id="rId2399" display="2015"/>
    <hyperlink ref="KB715" r:id="rId2400" display="2018"/>
    <hyperlink ref="LB715" r:id="rId2401" display="2015"/>
    <hyperlink ref="MB715" r:id="rId2402" display="2015"/>
    <hyperlink ref="NB715" r:id="rId2403" display="2014"/>
    <hyperlink ref="BB716" r:id="rId2404" display="2016"/>
    <hyperlink ref="DB716" r:id="rId2405" display="2016"/>
    <hyperlink ref="FB716" r:id="rId2406" display="2016"/>
    <hyperlink ref="GB716" r:id="rId2407" display="2016"/>
    <hyperlink ref="HB716" r:id="rId2408" display="2016"/>
    <hyperlink ref="IB716" r:id="rId2409" display="2016"/>
    <hyperlink ref="JB716" r:id="rId2410" display="2016"/>
    <hyperlink ref="KB716" r:id="rId2411" display="2019"/>
    <hyperlink ref="LB716" r:id="rId2412" display="2016"/>
    <hyperlink ref="MB716" r:id="rId2413" display="2016"/>
    <hyperlink ref="NB716" r:id="rId2414" display="2015"/>
    <hyperlink ref="BB717" r:id="rId2415" display="2017"/>
    <hyperlink ref="DB717" r:id="rId2416" display="2017"/>
    <hyperlink ref="FB717" r:id="rId2417" display="2017"/>
    <hyperlink ref="GB717" r:id="rId2418" display="2017"/>
    <hyperlink ref="HB717" r:id="rId2419" display="2017"/>
    <hyperlink ref="IB717" r:id="rId2420" display="2017"/>
    <hyperlink ref="JB717" r:id="rId2421" display="2017"/>
    <hyperlink ref="KB717" r:id="rId2422" display="2020"/>
    <hyperlink ref="LB717" r:id="rId2423" display="2017"/>
    <hyperlink ref="MB717" r:id="rId2424" display="2017"/>
    <hyperlink ref="NB717" r:id="rId2425" display="2016"/>
    <hyperlink ref="BB718" r:id="rId2426" display="2018"/>
    <hyperlink ref="DB718" r:id="rId2427" display="2018"/>
    <hyperlink ref="FB718" r:id="rId2428" display="2018"/>
    <hyperlink ref="GB718" r:id="rId2429" display="2018"/>
    <hyperlink ref="HB718" r:id="rId2430" display="2018"/>
    <hyperlink ref="IB718" r:id="rId2431" display="2018"/>
    <hyperlink ref="JB718" r:id="rId2432" display="2018"/>
    <hyperlink ref="KB718" r:id="rId2433" display="2018"/>
    <hyperlink ref="LB718" r:id="rId2434" display="2018"/>
    <hyperlink ref="MB718" r:id="rId2435" display="2018"/>
    <hyperlink ref="NB718" r:id="rId2436" display="2017"/>
    <hyperlink ref="BB719" r:id="rId2437" display="2019"/>
    <hyperlink ref="DB719" r:id="rId2438" display="2019"/>
    <hyperlink ref="FB719" r:id="rId2439" display="2019"/>
    <hyperlink ref="GB719" r:id="rId2440" display="2019"/>
    <hyperlink ref="HB719" r:id="rId2441" display="2019"/>
    <hyperlink ref="IB719" r:id="rId2442" display="2019"/>
    <hyperlink ref="JB719" r:id="rId2443" display="2019"/>
    <hyperlink ref="KB719" r:id="rId2444" display="2019"/>
    <hyperlink ref="LB719" r:id="rId2445" display="2019"/>
    <hyperlink ref="MB719" r:id="rId2446" display="2019"/>
    <hyperlink ref="NB719" r:id="rId2447" display="2018"/>
    <hyperlink ref="NB720" r:id="rId2448" display="2019"/>
    <hyperlink ref="JB784" r:id="rId2449" display="1884"/>
    <hyperlink ref="JB785" r:id="rId2450" display="1885"/>
    <hyperlink ref="JB786" r:id="rId2451" display="1886"/>
    <hyperlink ref="JB787" r:id="rId2452" display="1887"/>
    <hyperlink ref="JB788" r:id="rId2453" display="1888"/>
    <hyperlink ref="JB789" r:id="rId2454" display="1889"/>
    <hyperlink ref="JB790" r:id="rId2455" display="1890"/>
    <hyperlink ref="JB791" r:id="rId2456" display="1891"/>
    <hyperlink ref="HB792" r:id="rId2457" display="1892"/>
    <hyperlink ref="JB792" r:id="rId2458" display="1892"/>
    <hyperlink ref="HB793" r:id="rId2459" display="1893"/>
    <hyperlink ref="JB793" r:id="rId2460" display="1893"/>
    <hyperlink ref="HB794" r:id="rId2461" display="1894"/>
    <hyperlink ref="JB794" r:id="rId2462" display="1894"/>
    <hyperlink ref="HB795" r:id="rId2463" display="1895"/>
    <hyperlink ref="JB795" r:id="rId2464" display="1895"/>
    <hyperlink ref="HB796" r:id="rId2465" display="1896"/>
    <hyperlink ref="JB796" r:id="rId2466" display="1896"/>
    <hyperlink ref="HB797" r:id="rId2467" display="1897"/>
    <hyperlink ref="JB797" r:id="rId2468" display="1897"/>
    <hyperlink ref="HB798" r:id="rId2469" display="1898"/>
    <hyperlink ref="JB798" r:id="rId2470" display="1898"/>
    <hyperlink ref="HB799" r:id="rId2471" display="1899"/>
    <hyperlink ref="JB799" r:id="rId2472" display="1899"/>
    <hyperlink ref="HB800" r:id="rId2473" display="1900"/>
    <hyperlink ref="JB800" r:id="rId2474" display="1900"/>
    <hyperlink ref="HB801" r:id="rId2475" display="1901"/>
    <hyperlink ref="JB801" r:id="rId2476" display="1901"/>
    <hyperlink ref="HB802" r:id="rId2477" display="1902"/>
    <hyperlink ref="JB802" r:id="rId2478" display="1902"/>
    <hyperlink ref="HB803" r:id="rId2479" display="1903"/>
    <hyperlink ref="JB803" r:id="rId2480" display="1903"/>
    <hyperlink ref="HB804" r:id="rId2481" display="1904"/>
    <hyperlink ref="JB804" r:id="rId2482" display="1904"/>
    <hyperlink ref="HB805" r:id="rId2483" display="1905"/>
    <hyperlink ref="JB805" r:id="rId2484" display="1905"/>
    <hyperlink ref="HB806" r:id="rId2485" display="1906"/>
    <hyperlink ref="JB806" r:id="rId2486" display="1906"/>
    <hyperlink ref="HB807" r:id="rId2487" display="1907"/>
    <hyperlink ref="JB807" r:id="rId2488" display="1907"/>
    <hyperlink ref="EB808" r:id="rId2489" display="1908"/>
    <hyperlink ref="HB808" r:id="rId2490" display="1908"/>
    <hyperlink ref="JB808" r:id="rId2491" display="1908"/>
    <hyperlink ref="LB808" r:id="rId2492" display="1908"/>
    <hyperlink ref="EB809" r:id="rId2493" display="1909"/>
    <hyperlink ref="HB809" r:id="rId2494" display="1909"/>
    <hyperlink ref="JB809" r:id="rId2495" display="1909"/>
    <hyperlink ref="LB809" r:id="rId2496" display="1909"/>
    <hyperlink ref="EB810" r:id="rId2497" display="1910"/>
    <hyperlink ref="HB810" r:id="rId2498" display="1910"/>
    <hyperlink ref="JB810" r:id="rId2499" display="1910"/>
    <hyperlink ref="LB810" r:id="rId2500" display="1910"/>
    <hyperlink ref="EB811" r:id="rId2501" display="1911"/>
    <hyperlink ref="HB811" r:id="rId2502" display="1911"/>
    <hyperlink ref="JB811" r:id="rId2503" display="1911"/>
    <hyperlink ref="LB811" r:id="rId2504" display="1911"/>
    <hyperlink ref="EB812" r:id="rId2505" display="1912"/>
    <hyperlink ref="HB812" r:id="rId2506" display="1912"/>
    <hyperlink ref="JB812" r:id="rId2507" display="1912"/>
    <hyperlink ref="LB812" r:id="rId2508" display="1912"/>
    <hyperlink ref="EB813" r:id="rId2509" display="1913"/>
    <hyperlink ref="HB813" r:id="rId2510" display="1913"/>
    <hyperlink ref="JB813" r:id="rId2511" display="1913"/>
    <hyperlink ref="LB813" r:id="rId2512" display="1913"/>
    <hyperlink ref="EB814" r:id="rId2513" display="1914"/>
    <hyperlink ref="HB814" r:id="rId2514" display="1914"/>
    <hyperlink ref="JB814" r:id="rId2515" display="1914"/>
    <hyperlink ref="LB814" r:id="rId2516" display="1914"/>
    <hyperlink ref="EB815" r:id="rId2517" display="1915"/>
    <hyperlink ref="HB815" r:id="rId2518" display="1915"/>
    <hyperlink ref="JB815" r:id="rId2519" display="1915"/>
    <hyperlink ref="LB815" r:id="rId2520" display="1915"/>
    <hyperlink ref="EB816" r:id="rId2521" display="1916"/>
    <hyperlink ref="HB816" r:id="rId2522" display="1916"/>
    <hyperlink ref="JB816" r:id="rId2523" display="1916"/>
    <hyperlink ref="LB816" r:id="rId2524" display="1916"/>
    <hyperlink ref="EB817" r:id="rId2525" display="1917"/>
    <hyperlink ref="HB817" r:id="rId2526" display="1917"/>
    <hyperlink ref="JB817" r:id="rId2527" display="1917"/>
    <hyperlink ref="LB817" r:id="rId2528" display="1917"/>
    <hyperlink ref="EB818" r:id="rId2529" display="1918"/>
    <hyperlink ref="HB818" r:id="rId2530" display="1918"/>
    <hyperlink ref="JB818" r:id="rId2531" display="1918"/>
    <hyperlink ref="LB818" r:id="rId2532" display="1918"/>
    <hyperlink ref="EB819" r:id="rId2533" display="1919"/>
    <hyperlink ref="HB819" r:id="rId2534" display="1919"/>
    <hyperlink ref="JB819" r:id="rId2535" display="1919"/>
    <hyperlink ref="LB819" r:id="rId2536" display="1919"/>
    <hyperlink ref="EB820" r:id="rId2537" display="1920"/>
    <hyperlink ref="HB820" r:id="rId2538" display="1920"/>
    <hyperlink ref="JB820" r:id="rId2539" display="1920"/>
    <hyperlink ref="LB820" r:id="rId2540" display="1920"/>
    <hyperlink ref="EB821" r:id="rId2541" display="1921"/>
    <hyperlink ref="HB821" r:id="rId2542" display="1921"/>
    <hyperlink ref="JB821" r:id="rId2543" display="1921"/>
    <hyperlink ref="LB821" r:id="rId2544" display="1921"/>
    <hyperlink ref="EB822" r:id="rId2545" display="1922"/>
    <hyperlink ref="HB822" r:id="rId2546" display="1922"/>
    <hyperlink ref="JB822" r:id="rId2547" display="1922"/>
    <hyperlink ref="LB822" r:id="rId2548" display="1922"/>
    <hyperlink ref="NB822" r:id="rId2549" display="1921"/>
    <hyperlink ref="EB823" r:id="rId2550" display="1923"/>
    <hyperlink ref="HB823" r:id="rId2551" display="1923"/>
    <hyperlink ref="JB823" r:id="rId2552" display="1923"/>
    <hyperlink ref="LB823" r:id="rId2553" display="1923"/>
    <hyperlink ref="NB823" r:id="rId2554" display="1922"/>
    <hyperlink ref="EB824" r:id="rId2555" display="1924"/>
    <hyperlink ref="HB824" r:id="rId2556" display="1924"/>
    <hyperlink ref="JB824" r:id="rId2557" display="1924"/>
    <hyperlink ref="LB824" r:id="rId2558" display="1924"/>
    <hyperlink ref="NB824" r:id="rId2559" display="1923"/>
    <hyperlink ref="EB825" r:id="rId2560" display="1925"/>
    <hyperlink ref="HB825" r:id="rId2561" display="1925"/>
    <hyperlink ref="JB825" r:id="rId2562" display="1925"/>
    <hyperlink ref="LB825" r:id="rId2563" display="1925"/>
    <hyperlink ref="NB825" r:id="rId2564" display="1924"/>
    <hyperlink ref="EB826" r:id="rId2565" display="1926"/>
    <hyperlink ref="HB826" r:id="rId2566" display="1926"/>
    <hyperlink ref="JB826" r:id="rId2567" display="1926"/>
    <hyperlink ref="LB826" r:id="rId2568" display="1926"/>
    <hyperlink ref="NB826" r:id="rId2569" display="1925"/>
    <hyperlink ref="EB827" r:id="rId2570" display="1927"/>
    <hyperlink ref="HB827" r:id="rId2571" display="1927"/>
    <hyperlink ref="JB827" r:id="rId2572" display="1927"/>
    <hyperlink ref="LB827" r:id="rId2573" display="1927"/>
    <hyperlink ref="NB827" r:id="rId2574" display="1926"/>
    <hyperlink ref="EB828" r:id="rId2575" display="1928"/>
    <hyperlink ref="HB828" r:id="rId2576" display="1928"/>
    <hyperlink ref="JB828" r:id="rId2577" display="1928"/>
    <hyperlink ref="LB828" r:id="rId2578" display="1928"/>
    <hyperlink ref="NB828" r:id="rId2579" display="1927"/>
    <hyperlink ref="EB829" r:id="rId2580" display="1929"/>
    <hyperlink ref="HB829" r:id="rId2581" display="1929"/>
    <hyperlink ref="JB829" r:id="rId2582" display="1929"/>
    <hyperlink ref="LB829" r:id="rId2583" display="1929"/>
    <hyperlink ref="NB829" r:id="rId2584" display="1928"/>
    <hyperlink ref="EB830" r:id="rId2585" display="1930"/>
    <hyperlink ref="HB830" r:id="rId2586" display="1930"/>
    <hyperlink ref="JB830" r:id="rId2587" display="1930"/>
    <hyperlink ref="LB830" r:id="rId2588" display="1930"/>
    <hyperlink ref="NB830" r:id="rId2589" display="1929"/>
    <hyperlink ref="EB831" r:id="rId2590" display="1931"/>
    <hyperlink ref="HB831" r:id="rId2591" display="1931"/>
    <hyperlink ref="JB831" r:id="rId2592" display="1931"/>
    <hyperlink ref="LB831" r:id="rId2593" display="1931"/>
    <hyperlink ref="NB831" r:id="rId2594" display="1930"/>
    <hyperlink ref="EB832" r:id="rId2595" display="1932"/>
    <hyperlink ref="HB832" r:id="rId2596" display="1932"/>
    <hyperlink ref="JB832" r:id="rId2597" display="1932"/>
    <hyperlink ref="LB832" r:id="rId2598" display="1932"/>
    <hyperlink ref="NB832" r:id="rId2599" display="1931"/>
    <hyperlink ref="EB833" r:id="rId2600" display="1933"/>
    <hyperlink ref="HB833" r:id="rId2601" display="1933"/>
    <hyperlink ref="JB833" r:id="rId2602" display="1933"/>
    <hyperlink ref="LB833" r:id="rId2603" display="1933"/>
    <hyperlink ref="NB833" r:id="rId2604" display="1932"/>
    <hyperlink ref="EB834" r:id="rId2605" display="1934"/>
    <hyperlink ref="HB834" r:id="rId2606" display="1934"/>
    <hyperlink ref="JB834" r:id="rId2607" display="1934"/>
    <hyperlink ref="LB834" r:id="rId2608" display="1934"/>
    <hyperlink ref="NB834" r:id="rId2609" display="1933"/>
    <hyperlink ref="EB835" r:id="rId2610" display="1935"/>
    <hyperlink ref="HB835" r:id="rId2611" display="1935"/>
    <hyperlink ref="JB835" r:id="rId2612" display="1935"/>
    <hyperlink ref="LB835" r:id="rId2613" display="1935"/>
    <hyperlink ref="NB835" r:id="rId2614" display="1934"/>
    <hyperlink ref="EB836" r:id="rId2615" display="1936"/>
    <hyperlink ref="HB836" r:id="rId2616" display="1936"/>
    <hyperlink ref="JB836" r:id="rId2617" display="1936"/>
    <hyperlink ref="LB836" r:id="rId2618" display="1936"/>
    <hyperlink ref="NB836" r:id="rId2619" display="1935"/>
    <hyperlink ref="EB837" r:id="rId2620" display="1937"/>
    <hyperlink ref="HB837" r:id="rId2621" display="1937"/>
    <hyperlink ref="JB837" r:id="rId2622" display="1937"/>
    <hyperlink ref="LB837" r:id="rId2623" display="1937"/>
    <hyperlink ref="NB837" r:id="rId2624" display="1936"/>
    <hyperlink ref="EB838" r:id="rId2625" display="1938"/>
    <hyperlink ref="HB838" r:id="rId2626" display="1938"/>
    <hyperlink ref="JB838" r:id="rId2627" display="1938"/>
    <hyperlink ref="LB838" r:id="rId2628" display="1938"/>
    <hyperlink ref="NB838" r:id="rId2629" display="1937"/>
    <hyperlink ref="EB839" r:id="rId2630" display="1939"/>
    <hyperlink ref="HB839" r:id="rId2631" display="1939"/>
    <hyperlink ref="JB839" r:id="rId2632" display="1939"/>
    <hyperlink ref="LB839" r:id="rId2633" display="1939"/>
    <hyperlink ref="NB839" r:id="rId2634" display="1938"/>
    <hyperlink ref="EB840" r:id="rId2635" display="1940"/>
    <hyperlink ref="HB840" r:id="rId2636" display="1940"/>
    <hyperlink ref="JB840" r:id="rId2637" display="1940"/>
    <hyperlink ref="LB840" r:id="rId2638" display="1940"/>
    <hyperlink ref="NB840" r:id="rId2639" display="1939"/>
    <hyperlink ref="EB841" r:id="rId2640" display="1941"/>
    <hyperlink ref="HB841" r:id="rId2641" display="1941"/>
    <hyperlink ref="JB841" r:id="rId2642" display="1941"/>
    <hyperlink ref="LB841" r:id="rId2643" display="1941"/>
    <hyperlink ref="NB841" r:id="rId2644" display="1940"/>
    <hyperlink ref="EB842" r:id="rId2645" display="1942"/>
    <hyperlink ref="HB842" r:id="rId2646" display="1942"/>
    <hyperlink ref="JB842" r:id="rId2647" display="1942"/>
    <hyperlink ref="LB842" r:id="rId2648" display="1942"/>
    <hyperlink ref="NB842" r:id="rId2649" display="1941"/>
    <hyperlink ref="EB843" r:id="rId2650" display="1943"/>
    <hyperlink ref="GB843" r:id="rId2651" display="1943"/>
    <hyperlink ref="HB843" r:id="rId2652" display="1943"/>
    <hyperlink ref="JB843" r:id="rId2653" display="1943"/>
    <hyperlink ref="LB843" r:id="rId2654" display="1943"/>
    <hyperlink ref="NB843" r:id="rId2655" display="1942"/>
    <hyperlink ref="EB844" r:id="rId2656" display="1944"/>
    <hyperlink ref="GB844" r:id="rId2657" display="1944"/>
    <hyperlink ref="HB844" r:id="rId2658" display="1944"/>
    <hyperlink ref="JB844" r:id="rId2659" display="1944"/>
    <hyperlink ref="LB844" r:id="rId2660" display="1944"/>
    <hyperlink ref="NB844" r:id="rId2661" display="1943"/>
    <hyperlink ref="EB845" r:id="rId2662" display="1945"/>
    <hyperlink ref="GB845" r:id="rId2663" display="1945"/>
    <hyperlink ref="HB845" r:id="rId2664" display="1945"/>
    <hyperlink ref="JB845" r:id="rId2665" display="1945"/>
    <hyperlink ref="LB845" r:id="rId2666" display="1945"/>
    <hyperlink ref="NB845" r:id="rId2667" display="1944"/>
    <hyperlink ref="EB846" r:id="rId2668" display="1946"/>
    <hyperlink ref="GB846" r:id="rId2669" display="1946"/>
    <hyperlink ref="HB846" r:id="rId2670" display="1946"/>
    <hyperlink ref="JB846" r:id="rId2671" display="1946"/>
    <hyperlink ref="LB846" r:id="rId2672" display="1946"/>
    <hyperlink ref="NB846" r:id="rId2673" display="1945"/>
    <hyperlink ref="EB847" r:id="rId2674" display="1947"/>
    <hyperlink ref="GB847" r:id="rId2675" display="1947"/>
    <hyperlink ref="HB847" r:id="rId2676" display="1947"/>
    <hyperlink ref="JB847" r:id="rId2677" display="1947"/>
    <hyperlink ref="LB847" r:id="rId2678" display="1947"/>
    <hyperlink ref="NB847" r:id="rId2679" display="1946"/>
    <hyperlink ref="EB848" r:id="rId2680" display="1948"/>
    <hyperlink ref="GB848" r:id="rId2681" display="1948"/>
    <hyperlink ref="HB848" r:id="rId2682" display="1948"/>
    <hyperlink ref="JB848" r:id="rId2683" display="1948"/>
    <hyperlink ref="LB848" r:id="rId2684" display="1948"/>
    <hyperlink ref="NB848" r:id="rId2685" display="1947"/>
    <hyperlink ref="EB849" r:id="rId2686" display="1949"/>
    <hyperlink ref="GB849" r:id="rId2687" display="1949"/>
    <hyperlink ref="HB849" r:id="rId2688" display="1949"/>
    <hyperlink ref="JB849" r:id="rId2689" display="1949"/>
    <hyperlink ref="LB849" r:id="rId2690" display="1949"/>
    <hyperlink ref="NB849" r:id="rId2691" display="1948"/>
    <hyperlink ref="EB850" r:id="rId2692" display="1950"/>
    <hyperlink ref="GB850" r:id="rId2693" display="1950"/>
    <hyperlink ref="HB850" r:id="rId2694" display="1950"/>
    <hyperlink ref="JB850" r:id="rId2695" display="1950"/>
    <hyperlink ref="LB850" r:id="rId2696" display="1950"/>
    <hyperlink ref="NB850" r:id="rId2697" display="1949"/>
    <hyperlink ref="EB851" r:id="rId2698" display="1951"/>
    <hyperlink ref="GB851" r:id="rId2699" display="1951"/>
    <hyperlink ref="HB851" r:id="rId2700" display="1951"/>
    <hyperlink ref="JB851" r:id="rId2701" display="1951"/>
    <hyperlink ref="LB851" r:id="rId2702" display="1951"/>
    <hyperlink ref="NB851" r:id="rId2703" display="1950"/>
    <hyperlink ref="EB852" r:id="rId2704" display="1952"/>
    <hyperlink ref="GB852" r:id="rId2705" display="1952"/>
    <hyperlink ref="HB852" r:id="rId2706" display="1952"/>
    <hyperlink ref="JB852" r:id="rId2707" display="1952"/>
    <hyperlink ref="LB852" r:id="rId2708" display="1952"/>
    <hyperlink ref="NB852" r:id="rId2709" display="1951"/>
    <hyperlink ref="EB853" r:id="rId2710" display="1953"/>
    <hyperlink ref="GB853" r:id="rId2711" display="1953"/>
    <hyperlink ref="HB853" r:id="rId2712" display="1953"/>
    <hyperlink ref="JB853" r:id="rId2713" display="1953"/>
    <hyperlink ref="LB853" r:id="rId2714" display="1953"/>
    <hyperlink ref="NB853" r:id="rId2715" display="1952"/>
    <hyperlink ref="EB854" r:id="rId2716" display="1954"/>
    <hyperlink ref="GB854" r:id="rId2717" display="1954"/>
    <hyperlink ref="HB854" r:id="rId2718" display="1954"/>
    <hyperlink ref="JB854" r:id="rId2719" display="1954"/>
    <hyperlink ref="LB854" r:id="rId2720" display="1954"/>
    <hyperlink ref="NB854" r:id="rId2721" display="1953"/>
    <hyperlink ref="EB855" r:id="rId2722" display="1955"/>
    <hyperlink ref="GB855" r:id="rId2723" display="1955"/>
    <hyperlink ref="HB855" r:id="rId2724" display="1955"/>
    <hyperlink ref="JB855" r:id="rId2725" display="1955"/>
    <hyperlink ref="LB855" r:id="rId2726" display="1955"/>
    <hyperlink ref="NB855" r:id="rId2727" display="1954"/>
    <hyperlink ref="EB856" r:id="rId2728" display="1956"/>
    <hyperlink ref="GB856" r:id="rId2729" display="1956"/>
    <hyperlink ref="HB856" r:id="rId2730" display="1956"/>
    <hyperlink ref="JB856" r:id="rId2731" display="1956"/>
    <hyperlink ref="LB856" r:id="rId2732" display="1956"/>
    <hyperlink ref="NB856" r:id="rId2733" display="1955"/>
    <hyperlink ref="BB857" r:id="rId2734" display="1957"/>
    <hyperlink ref="DB857" r:id="rId2735" display="1957"/>
    <hyperlink ref="EB857" r:id="rId2736" display="1957"/>
    <hyperlink ref="FB857" r:id="rId2737" display="1957"/>
    <hyperlink ref="GB857" r:id="rId2738" display="1957"/>
    <hyperlink ref="HB857" r:id="rId2739" display="1957"/>
    <hyperlink ref="IB857" r:id="rId2740" display="1957"/>
    <hyperlink ref="JB857" r:id="rId2741" display="1957"/>
    <hyperlink ref="KB857" r:id="rId2742" display="1957"/>
    <hyperlink ref="LB857" r:id="rId2743" display="1957"/>
    <hyperlink ref="MB857" r:id="rId2744" display="1957"/>
    <hyperlink ref="NB857" r:id="rId2745" display="1956"/>
    <hyperlink ref="BB858" r:id="rId2746" display="1958"/>
    <hyperlink ref="DB858" r:id="rId2747" display="1958"/>
    <hyperlink ref="EB858" r:id="rId2748" display="1958"/>
    <hyperlink ref="FB858" r:id="rId2749" display="1958"/>
    <hyperlink ref="GB858" r:id="rId2750" display="1958"/>
    <hyperlink ref="HB858" r:id="rId2751" display="1958"/>
    <hyperlink ref="IB858" r:id="rId2752" display="1958"/>
    <hyperlink ref="JB858" r:id="rId2753" display="1958"/>
    <hyperlink ref="KB858" r:id="rId2754" display="1958"/>
    <hyperlink ref="LB858" r:id="rId2755" display="1958"/>
    <hyperlink ref="MB858" r:id="rId2756" display="1958"/>
    <hyperlink ref="BB859" r:id="rId2757" display="1959"/>
    <hyperlink ref="DB859" r:id="rId2758" display="1959"/>
    <hyperlink ref="EB859" r:id="rId2759" display="1959"/>
    <hyperlink ref="FB859" r:id="rId2760" display="1959"/>
    <hyperlink ref="GB859" r:id="rId2761" display="1959"/>
    <hyperlink ref="HB859" r:id="rId2762" display="1959"/>
    <hyperlink ref="IB859" r:id="rId2763" display="1959"/>
    <hyperlink ref="JB859" r:id="rId2764" display="1959"/>
    <hyperlink ref="KB859" r:id="rId2765" display="1959"/>
    <hyperlink ref="LB859" r:id="rId2766" display="1959"/>
    <hyperlink ref="MB859" r:id="rId2767" display="1959"/>
    <hyperlink ref="BB860" r:id="rId2768" display="1960"/>
    <hyperlink ref="DB860" r:id="rId2769" display="1960"/>
    <hyperlink ref="EB860" r:id="rId2770" display="1960"/>
    <hyperlink ref="FB860" r:id="rId2771" display="1960"/>
    <hyperlink ref="GB860" r:id="rId2772" display="1960"/>
    <hyperlink ref="HB860" r:id="rId2773" display="1960"/>
    <hyperlink ref="IB860" r:id="rId2774" display="1960"/>
    <hyperlink ref="JB860" r:id="rId2775" display="1960"/>
    <hyperlink ref="KB860" r:id="rId2776" display="1960"/>
    <hyperlink ref="LB860" r:id="rId2777" display="1960"/>
    <hyperlink ref="MB860" r:id="rId2778" display="1960"/>
    <hyperlink ref="BB861" r:id="rId2779" display="1961"/>
    <hyperlink ref="DB861" r:id="rId2780" display="1961"/>
    <hyperlink ref="EB861" r:id="rId2781" display="1961"/>
    <hyperlink ref="FB861" r:id="rId2782" display="1961"/>
    <hyperlink ref="GB861" r:id="rId2783" display="1961"/>
    <hyperlink ref="HB861" r:id="rId2784" display="1961"/>
    <hyperlink ref="IB861" r:id="rId2785" display="1961"/>
    <hyperlink ref="JB861" r:id="rId2786" display="1961"/>
    <hyperlink ref="KB861" r:id="rId2787" display="1961"/>
    <hyperlink ref="LB861" r:id="rId2788" display="1961"/>
    <hyperlink ref="MB861" r:id="rId2789" display="1961"/>
    <hyperlink ref="BB862" r:id="rId2790" display="1962"/>
    <hyperlink ref="DB862" r:id="rId2791" display="1962"/>
    <hyperlink ref="EB862" r:id="rId2792" display="1962"/>
    <hyperlink ref="FB862" r:id="rId2793" display="1962"/>
    <hyperlink ref="GB862" r:id="rId2794" display="1962"/>
    <hyperlink ref="HB862" r:id="rId2795" display="1962"/>
    <hyperlink ref="IB862" r:id="rId2796" display="1962"/>
    <hyperlink ref="JB862" r:id="rId2797" display="1962"/>
    <hyperlink ref="KB862" r:id="rId2798" display="1962"/>
    <hyperlink ref="LB862" r:id="rId2799" display="1962"/>
    <hyperlink ref="MB862" r:id="rId2800" display="1962"/>
    <hyperlink ref="BB863" r:id="rId2801" display="1963"/>
    <hyperlink ref="DB863" r:id="rId2802" display="1963"/>
    <hyperlink ref="EB863" r:id="rId2803" display="1963"/>
    <hyperlink ref="FB863" r:id="rId2804" display="1963"/>
    <hyperlink ref="GB863" r:id="rId2805" display="1963"/>
    <hyperlink ref="HB863" r:id="rId2806" display="1963"/>
    <hyperlink ref="IB863" r:id="rId2807" display="1963"/>
    <hyperlink ref="JB863" r:id="rId2808" display="1963"/>
    <hyperlink ref="KB863" r:id="rId2809" display="1963"/>
    <hyperlink ref="LB863" r:id="rId2810" display="1963"/>
    <hyperlink ref="MB863" r:id="rId2811" display="1963"/>
    <hyperlink ref="NB863" r:id="rId2812" display="1962"/>
    <hyperlink ref="BB864" r:id="rId2813" display="1964"/>
    <hyperlink ref="DB864" r:id="rId2814" display="1964"/>
    <hyperlink ref="EB864" r:id="rId2815" display="1964"/>
    <hyperlink ref="FB864" r:id="rId2816" display="1964"/>
    <hyperlink ref="GB864" r:id="rId2817" display="1964"/>
    <hyperlink ref="HB864" r:id="rId2818" display="1964"/>
    <hyperlink ref="IB864" r:id="rId2819" display="1964"/>
    <hyperlink ref="JB864" r:id="rId2820" display="1964"/>
    <hyperlink ref="KB864" r:id="rId2821" display="1964"/>
    <hyperlink ref="LB864" r:id="rId2822" display="1964"/>
    <hyperlink ref="MB864" r:id="rId2823" display="1964"/>
    <hyperlink ref="NB864" r:id="rId2824" display="1963"/>
    <hyperlink ref="BB865" r:id="rId2825" display="1965"/>
    <hyperlink ref="DB865" r:id="rId2826" display="1965"/>
    <hyperlink ref="EB865" r:id="rId2827" display="1965"/>
    <hyperlink ref="FB865" r:id="rId2828" display="1965"/>
    <hyperlink ref="GB865" r:id="rId2829" display="1965"/>
    <hyperlink ref="HB865" r:id="rId2830" display="1965"/>
    <hyperlink ref="IB865" r:id="rId2831" display="1965"/>
    <hyperlink ref="JB865" r:id="rId2832" display="1965"/>
    <hyperlink ref="KB865" r:id="rId2833" display="1965"/>
    <hyperlink ref="LB865" r:id="rId2834" display="1965"/>
    <hyperlink ref="MB865" r:id="rId2835" display="1965"/>
    <hyperlink ref="NB865" r:id="rId2836" display="1964"/>
    <hyperlink ref="BB866" r:id="rId2837" display="1966"/>
    <hyperlink ref="DB866" r:id="rId2838" display="1966"/>
    <hyperlink ref="EB866" r:id="rId2839" display="1966"/>
    <hyperlink ref="FB866" r:id="rId2840" display="1966"/>
    <hyperlink ref="GB866" r:id="rId2841" display="1966"/>
    <hyperlink ref="HB866" r:id="rId2842" display="1966"/>
    <hyperlink ref="IB866" r:id="rId2843" display="1966"/>
    <hyperlink ref="JB866" r:id="rId2844" display="1966"/>
    <hyperlink ref="KB866" r:id="rId2845" display="1966"/>
    <hyperlink ref="LB866" r:id="rId2846" display="1966"/>
    <hyperlink ref="MB866" r:id="rId2847" display="1966"/>
    <hyperlink ref="NB866" r:id="rId2848" display="1965"/>
    <hyperlink ref="BB867" r:id="rId2849" display="1967"/>
    <hyperlink ref="DB867" r:id="rId2850" display="1967"/>
    <hyperlink ref="EB867" r:id="rId2851" display="1967"/>
    <hyperlink ref="FB867" r:id="rId2852" display="1967"/>
    <hyperlink ref="GB867" r:id="rId2853" display="1967"/>
    <hyperlink ref="HB867" r:id="rId2854" display="1967"/>
    <hyperlink ref="IB867" r:id="rId2855" display="1967"/>
    <hyperlink ref="JB867" r:id="rId2856" display="1967"/>
    <hyperlink ref="KB867" r:id="rId2857" display="1967"/>
    <hyperlink ref="LB867" r:id="rId2858" display="1967"/>
    <hyperlink ref="MB867" r:id="rId2859" display="1967"/>
    <hyperlink ref="NB867" r:id="rId2860" display="1966"/>
    <hyperlink ref="BB868" r:id="rId2861" display="1968"/>
    <hyperlink ref="DB868" r:id="rId2862" display="1968"/>
    <hyperlink ref="EB868" r:id="rId2863" display="1968"/>
    <hyperlink ref="FB868" r:id="rId2864" display="1968"/>
    <hyperlink ref="GB868" r:id="rId2865" display="1968"/>
    <hyperlink ref="HB868" r:id="rId2866" display="1968"/>
    <hyperlink ref="IB868" r:id="rId2867" display="1968"/>
    <hyperlink ref="JB868" r:id="rId2868" display="1968"/>
    <hyperlink ref="KB868" r:id="rId2869" display="1968"/>
    <hyperlink ref="LB868" r:id="rId2870" display="1968"/>
    <hyperlink ref="MB868" r:id="rId2871" display="1968"/>
    <hyperlink ref="NB868" r:id="rId2872" display="1967"/>
    <hyperlink ref="BB869" r:id="rId2873" display="1969"/>
    <hyperlink ref="DB869" r:id="rId2874" display="1969"/>
    <hyperlink ref="EB869" r:id="rId2875" display="1969"/>
    <hyperlink ref="FB869" r:id="rId2876" display="1969"/>
    <hyperlink ref="GB869" r:id="rId2877" display="1969"/>
    <hyperlink ref="HB869" r:id="rId2878" display="1969"/>
    <hyperlink ref="IB869" r:id="rId2879" display="1969"/>
    <hyperlink ref="JB869" r:id="rId2880" display="1969"/>
    <hyperlink ref="KB869" r:id="rId2881" display="1969"/>
    <hyperlink ref="LB869" r:id="rId2882" display="1969"/>
    <hyperlink ref="MB869" r:id="rId2883" display="1969"/>
    <hyperlink ref="NB869" r:id="rId2884" display="1968"/>
    <hyperlink ref="BB870" r:id="rId2885" display="1970"/>
    <hyperlink ref="DB870" r:id="rId2886" display="1970"/>
    <hyperlink ref="EB870" r:id="rId2887" display="1970"/>
    <hyperlink ref="FB870" r:id="rId2888" display="1970"/>
    <hyperlink ref="GB870" r:id="rId2889" display="1970"/>
    <hyperlink ref="HB870" r:id="rId2890" display="1970"/>
    <hyperlink ref="IB870" r:id="rId2891" display="1970"/>
    <hyperlink ref="JB870" r:id="rId2892" display="1970"/>
    <hyperlink ref="KB870" r:id="rId2893" display="1970"/>
    <hyperlink ref="LB870" r:id="rId2894" display="1970"/>
    <hyperlink ref="MB870" r:id="rId2895" display="1970"/>
    <hyperlink ref="NB870" r:id="rId2896" display="1969"/>
    <hyperlink ref="BB871" r:id="rId2897" display="1971"/>
    <hyperlink ref="DB871" r:id="rId2898" display="1971"/>
    <hyperlink ref="EB871" r:id="rId2899" display="1971"/>
    <hyperlink ref="FB871" r:id="rId2900" display="1971"/>
    <hyperlink ref="GB871" r:id="rId2901" display="1971"/>
    <hyperlink ref="HB871" r:id="rId2902" display="1971"/>
    <hyperlink ref="IB871" r:id="rId2903" display="1971"/>
    <hyperlink ref="JB871" r:id="rId2904" display="1971"/>
    <hyperlink ref="KB871" r:id="rId2905" display="1971"/>
    <hyperlink ref="LB871" r:id="rId2906" display="1971"/>
    <hyperlink ref="MB871" r:id="rId2907" display="1971"/>
    <hyperlink ref="NB871" r:id="rId2908" display="1970"/>
    <hyperlink ref="BB872" r:id="rId2909" display="1972"/>
    <hyperlink ref="DB872" r:id="rId2910" display="1972"/>
    <hyperlink ref="EB872" r:id="rId2911" display="1972"/>
    <hyperlink ref="FB872" r:id="rId2912" display="1972"/>
    <hyperlink ref="GB872" r:id="rId2913" display="1972"/>
    <hyperlink ref="HB872" r:id="rId2914" display="1972"/>
    <hyperlink ref="IB872" r:id="rId2915" display="1972"/>
    <hyperlink ref="JB872" r:id="rId2916" display="1972"/>
    <hyperlink ref="KB872" r:id="rId2917" display="1972"/>
    <hyperlink ref="LB872" r:id="rId2918" display="1972"/>
    <hyperlink ref="MB872" r:id="rId2919" display="1972"/>
    <hyperlink ref="NB872" r:id="rId2920" display="1971"/>
    <hyperlink ref="BB873" r:id="rId2921" display="1973"/>
    <hyperlink ref="DB873" r:id="rId2922" display="1973"/>
    <hyperlink ref="EB873" r:id="rId2923" display="1973"/>
    <hyperlink ref="FB873" r:id="rId2924" display="1973"/>
    <hyperlink ref="GB873" r:id="rId2925" display="1973"/>
    <hyperlink ref="HB873" r:id="rId2926" display="1973"/>
    <hyperlink ref="IB873" r:id="rId2927" display="1973"/>
    <hyperlink ref="JB873" r:id="rId2928" display="1973"/>
    <hyperlink ref="KB873" r:id="rId2929" display="1973"/>
    <hyperlink ref="LB873" r:id="rId2930" display="1973"/>
    <hyperlink ref="MB873" r:id="rId2931" display="1973"/>
    <hyperlink ref="NB873" r:id="rId2932" display="1972"/>
    <hyperlink ref="BB874" r:id="rId2933" display="1974"/>
    <hyperlink ref="DB874" r:id="rId2934" display="1974"/>
    <hyperlink ref="EB874" r:id="rId2935" display="1974"/>
    <hyperlink ref="FB874" r:id="rId2936" display="1974"/>
    <hyperlink ref="GB874" r:id="rId2937" display="1974"/>
    <hyperlink ref="HB874" r:id="rId2938" display="1974"/>
    <hyperlink ref="IB874" r:id="rId2939" display="1974"/>
    <hyperlink ref="JB874" r:id="rId2940" display="1974"/>
    <hyperlink ref="KB874" r:id="rId2941" display="1974"/>
    <hyperlink ref="LB874" r:id="rId2942" display="1974"/>
    <hyperlink ref="MB874" r:id="rId2943" display="1974"/>
    <hyperlink ref="NB874" r:id="rId2944" display="1973"/>
    <hyperlink ref="BB875" r:id="rId2945" display="1975"/>
    <hyperlink ref="DB875" r:id="rId2946" display="1975"/>
    <hyperlink ref="EB875" r:id="rId2947" display="1975"/>
    <hyperlink ref="FB875" r:id="rId2948" display="1975"/>
    <hyperlink ref="GB875" r:id="rId2949" display="1975"/>
    <hyperlink ref="HB875" r:id="rId2950" display="1975"/>
    <hyperlink ref="IB875" r:id="rId2951" display="1975"/>
    <hyperlink ref="JB875" r:id="rId2952" display="1975"/>
    <hyperlink ref="KB875" r:id="rId2953" display="1975"/>
    <hyperlink ref="LB875" r:id="rId2954" display="1975"/>
    <hyperlink ref="MB875" r:id="rId2955" display="1975"/>
    <hyperlink ref="NB875" r:id="rId2956" display="1974"/>
    <hyperlink ref="BB876" r:id="rId2957" display="1976"/>
    <hyperlink ref="DB876" r:id="rId2958" display="1976"/>
    <hyperlink ref="EB876" r:id="rId2959" display="1976"/>
    <hyperlink ref="FB876" r:id="rId2960" display="1976"/>
    <hyperlink ref="GB876" r:id="rId2961" display="1976"/>
    <hyperlink ref="HB876" r:id="rId2962" display="1976"/>
    <hyperlink ref="IB876" r:id="rId2963" display="1976"/>
    <hyperlink ref="JB876" r:id="rId2964" display="1976"/>
    <hyperlink ref="KB876" r:id="rId2965" display="1976"/>
    <hyperlink ref="LB876" r:id="rId2966" display="1976"/>
    <hyperlink ref="MB876" r:id="rId2967" display="1976"/>
    <hyperlink ref="NB876" r:id="rId2968" display="1975"/>
    <hyperlink ref="BB877" r:id="rId2969" display="1977"/>
    <hyperlink ref="DB877" r:id="rId2970" display="1977"/>
    <hyperlink ref="EB877" r:id="rId2971" display="1977"/>
    <hyperlink ref="FB877" r:id="rId2972" display="1977"/>
    <hyperlink ref="GB877" r:id="rId2973" display="1977"/>
    <hyperlink ref="HB877" r:id="rId2974" display="1977"/>
    <hyperlink ref="IB877" r:id="rId2975" display="1977"/>
    <hyperlink ref="JB877" r:id="rId2976" display="1977"/>
    <hyperlink ref="KB877" r:id="rId2977" display="1977"/>
    <hyperlink ref="LB877" r:id="rId2978" display="1977"/>
    <hyperlink ref="MB877" r:id="rId2979" display="1977"/>
    <hyperlink ref="NB877" r:id="rId2980" display="1976"/>
    <hyperlink ref="BB878" r:id="rId2981" display="1978"/>
    <hyperlink ref="DB878" r:id="rId2982" display="1978"/>
    <hyperlink ref="EB878" r:id="rId2983" display="1978"/>
    <hyperlink ref="FB878" r:id="rId2984" display="1978"/>
    <hyperlink ref="GB878" r:id="rId2985" display="1978"/>
    <hyperlink ref="HB878" r:id="rId2986" display="1978"/>
    <hyperlink ref="IB878" r:id="rId2987" display="1978"/>
    <hyperlink ref="JB878" r:id="rId2988" display="1978"/>
    <hyperlink ref="KB878" r:id="rId2989" display="1978"/>
    <hyperlink ref="LB878" r:id="rId2990" display="1978"/>
    <hyperlink ref="MB878" r:id="rId2991" display="1978"/>
    <hyperlink ref="NB878" r:id="rId2992" display="1977"/>
    <hyperlink ref="BB879" r:id="rId2993" display="1979"/>
    <hyperlink ref="DB879" r:id="rId2994" display="1979"/>
    <hyperlink ref="EB879" r:id="rId2995" display="1979"/>
    <hyperlink ref="FB879" r:id="rId2996" display="1979"/>
    <hyperlink ref="GB879" r:id="rId2997" display="1979"/>
    <hyperlink ref="HB879" r:id="rId2998" display="1979"/>
    <hyperlink ref="IB879" r:id="rId2999" display="1979"/>
    <hyperlink ref="JB879" r:id="rId3000" display="1979"/>
    <hyperlink ref="KB879" r:id="rId3001" display="1979"/>
    <hyperlink ref="LB879" r:id="rId3002" display="1979"/>
    <hyperlink ref="MB879" r:id="rId3003" display="1979"/>
    <hyperlink ref="NB879" r:id="rId3004" display="1978"/>
    <hyperlink ref="BB880" r:id="rId3005" display="1980"/>
    <hyperlink ref="DB880" r:id="rId3006" display="1980"/>
    <hyperlink ref="EB880" r:id="rId3007" display="1980"/>
    <hyperlink ref="FB880" r:id="rId3008" display="1980"/>
    <hyperlink ref="GB880" r:id="rId3009" display="1980"/>
    <hyperlink ref="HB880" r:id="rId3010" display="1980"/>
    <hyperlink ref="IB880" r:id="rId3011" display="1980"/>
    <hyperlink ref="JB880" r:id="rId3012" display="1980"/>
    <hyperlink ref="KB880" r:id="rId3013" display="1980"/>
    <hyperlink ref="LB880" r:id="rId3014" display="1980"/>
    <hyperlink ref="MB880" r:id="rId3015" display="1980"/>
    <hyperlink ref="NB880" r:id="rId3016" display="1979"/>
    <hyperlink ref="BB881" r:id="rId3017" display="1981"/>
    <hyperlink ref="DB881" r:id="rId3018" display="1981"/>
    <hyperlink ref="EB881" r:id="rId3019" display="1981"/>
    <hyperlink ref="FB881" r:id="rId3020" display="1981"/>
    <hyperlink ref="GB881" r:id="rId3021" display="1981"/>
    <hyperlink ref="HB881" r:id="rId3022" display="1981"/>
    <hyperlink ref="IB881" r:id="rId3023" display="1981"/>
    <hyperlink ref="JB881" r:id="rId3024" display="1981"/>
    <hyperlink ref="KB881" r:id="rId3025" display="1981"/>
    <hyperlink ref="LB881" r:id="rId3026" display="1981"/>
    <hyperlink ref="MB881" r:id="rId3027" display="1981"/>
    <hyperlink ref="NB881" r:id="rId3028" display="1980"/>
    <hyperlink ref="BB882" r:id="rId3029" display="1982"/>
    <hyperlink ref="DB882" r:id="rId3030" display="1982"/>
    <hyperlink ref="EB882" r:id="rId3031" display="1982"/>
    <hyperlink ref="FB882" r:id="rId3032" display="1982"/>
    <hyperlink ref="GB882" r:id="rId3033" display="1982"/>
    <hyperlink ref="HB882" r:id="rId3034" display="1982"/>
    <hyperlink ref="IB882" r:id="rId3035" display="1982"/>
    <hyperlink ref="JB882" r:id="rId3036" display="1982"/>
    <hyperlink ref="KB882" r:id="rId3037" display="1982"/>
    <hyperlink ref="LB882" r:id="rId3038" display="1982"/>
    <hyperlink ref="MB882" r:id="rId3039" display="1982"/>
    <hyperlink ref="NB882" r:id="rId3040" display="1981"/>
    <hyperlink ref="BB883" r:id="rId3041" display="1983"/>
    <hyperlink ref="DB883" r:id="rId3042" display="1983"/>
    <hyperlink ref="EB883" r:id="rId3043" display="1983"/>
    <hyperlink ref="FB883" r:id="rId3044" display="1983"/>
    <hyperlink ref="GB883" r:id="rId3045" display="1983"/>
    <hyperlink ref="HB883" r:id="rId3046" display="1983"/>
    <hyperlink ref="IB883" r:id="rId3047" display="1983"/>
    <hyperlink ref="JB883" r:id="rId3048" display="1983"/>
    <hyperlink ref="KB883" r:id="rId3049" display="1983"/>
    <hyperlink ref="LB883" r:id="rId3050" display="1983"/>
    <hyperlink ref="MB883" r:id="rId3051" display="1983"/>
    <hyperlink ref="NB883" r:id="rId3052" display="1982"/>
    <hyperlink ref="BB884" r:id="rId3053" display="1984"/>
    <hyperlink ref="DB884" r:id="rId3054" display="1984"/>
    <hyperlink ref="EB884" r:id="rId3055" display="1984"/>
    <hyperlink ref="FB884" r:id="rId3056" display="1984"/>
    <hyperlink ref="GB884" r:id="rId3057" display="1984"/>
    <hyperlink ref="HB884" r:id="rId3058" display="1984"/>
    <hyperlink ref="IB884" r:id="rId3059" display="1984"/>
    <hyperlink ref="JB884" r:id="rId3060" display="1984"/>
    <hyperlink ref="KB884" r:id="rId3061" display="1984"/>
    <hyperlink ref="LB884" r:id="rId3062" display="1984"/>
    <hyperlink ref="MB884" r:id="rId3063" display="1984"/>
    <hyperlink ref="NB884" r:id="rId3064" display="1983"/>
    <hyperlink ref="BB885" r:id="rId3065" display="1985"/>
    <hyperlink ref="DB885" r:id="rId3066" display="1985"/>
    <hyperlink ref="EB885" r:id="rId3067" display="1985"/>
    <hyperlink ref="FB885" r:id="rId3068" display="1985"/>
    <hyperlink ref="GB885" r:id="rId3069" display="1985"/>
    <hyperlink ref="HB885" r:id="rId3070" display="1985"/>
    <hyperlink ref="IB885" r:id="rId3071" display="1985"/>
    <hyperlink ref="JB885" r:id="rId3072" display="1985"/>
    <hyperlink ref="KB885" r:id="rId3073" display="1985"/>
    <hyperlink ref="LB885" r:id="rId3074" display="1985"/>
    <hyperlink ref="MB885" r:id="rId3075" display="1985"/>
    <hyperlink ref="NB885" r:id="rId3076" display="1984"/>
    <hyperlink ref="BB886" r:id="rId3077" display="1986"/>
    <hyperlink ref="DB886" r:id="rId3078" display="1986"/>
    <hyperlink ref="EB886" r:id="rId3079" display="1986"/>
    <hyperlink ref="FB886" r:id="rId3080" display="1986"/>
    <hyperlink ref="GB886" r:id="rId3081" display="1986"/>
    <hyperlink ref="HB886" r:id="rId3082" display="1986"/>
    <hyperlink ref="IB886" r:id="rId3083" display="1986"/>
    <hyperlink ref="JB886" r:id="rId3084" display="1986"/>
    <hyperlink ref="KB886" r:id="rId3085" display="1986"/>
    <hyperlink ref="LB886" r:id="rId3086" display="1986"/>
    <hyperlink ref="MB886" r:id="rId3087" display="1986"/>
    <hyperlink ref="NB886" r:id="rId3088" display="1985"/>
    <hyperlink ref="BB887" r:id="rId3089" display="1987"/>
    <hyperlink ref="DB887" r:id="rId3090" display="1987"/>
    <hyperlink ref="EB887" r:id="rId3091" display="1987"/>
    <hyperlink ref="FB887" r:id="rId3092" display="1987"/>
    <hyperlink ref="GB887" r:id="rId3093" display="1987"/>
    <hyperlink ref="HB887" r:id="rId3094" display="1987"/>
    <hyperlink ref="IB887" r:id="rId3095" display="1987"/>
    <hyperlink ref="JB887" r:id="rId3096" display="1987"/>
    <hyperlink ref="KB887" r:id="rId3097" display="1987"/>
    <hyperlink ref="LB887" r:id="rId3098" display="1987"/>
    <hyperlink ref="MB887" r:id="rId3099" display="1987"/>
    <hyperlink ref="NB887" r:id="rId3100" display="1986"/>
    <hyperlink ref="BB888" r:id="rId3101" display="1988"/>
    <hyperlink ref="DB888" r:id="rId3102" display="1988"/>
    <hyperlink ref="EB888" r:id="rId3103" display="1988"/>
    <hyperlink ref="FB888" r:id="rId3104" display="1988"/>
    <hyperlink ref="GB888" r:id="rId3105" display="1988"/>
    <hyperlink ref="HB888" r:id="rId3106" display="1988"/>
    <hyperlink ref="IB888" r:id="rId3107" display="1988"/>
    <hyperlink ref="JB888" r:id="rId3108" display="1988"/>
    <hyperlink ref="KB888" r:id="rId3109" display="1988"/>
    <hyperlink ref="LB888" r:id="rId3110" display="1988"/>
    <hyperlink ref="MB888" r:id="rId3111" display="1988"/>
    <hyperlink ref="NB888" r:id="rId3112" display="1987"/>
    <hyperlink ref="BB889" r:id="rId3113" display="1989"/>
    <hyperlink ref="DB889" r:id="rId3114" display="1989"/>
    <hyperlink ref="EB889" r:id="rId3115" display="1989"/>
    <hyperlink ref="FB889" r:id="rId3116" display="1989"/>
    <hyperlink ref="GB889" r:id="rId3117" display="1989"/>
    <hyperlink ref="HB889" r:id="rId3118" display="1989"/>
    <hyperlink ref="IB889" r:id="rId3119" display="1989"/>
    <hyperlink ref="JB889" r:id="rId3120" display="1989"/>
    <hyperlink ref="KB889" r:id="rId3121" display="1989"/>
    <hyperlink ref="LB889" r:id="rId3122" display="1989"/>
    <hyperlink ref="MB889" r:id="rId3123" display="1989"/>
    <hyperlink ref="NB889" r:id="rId3124" display="1988"/>
    <hyperlink ref="BB890" r:id="rId3125" display="1990"/>
    <hyperlink ref="DB890" r:id="rId3126" display="1990"/>
    <hyperlink ref="EB890" r:id="rId3127" display="1990"/>
    <hyperlink ref="FB890" r:id="rId3128" display="1990"/>
    <hyperlink ref="GB890" r:id="rId3129" display="1990"/>
    <hyperlink ref="HB890" r:id="rId3130" display="1990"/>
    <hyperlink ref="IB890" r:id="rId3131" display="1990"/>
    <hyperlink ref="JB890" r:id="rId3132" display="1990"/>
    <hyperlink ref="KB890" r:id="rId3133" display="1990"/>
    <hyperlink ref="LB890" r:id="rId3134" display="1990"/>
    <hyperlink ref="MB890" r:id="rId3135" display="1990"/>
    <hyperlink ref="NB890" r:id="rId3136" display="1989"/>
    <hyperlink ref="BB891" r:id="rId3137" display="1991"/>
    <hyperlink ref="DB891" r:id="rId3138" display="1991"/>
    <hyperlink ref="EB891" r:id="rId3139" display="1991"/>
    <hyperlink ref="FB891" r:id="rId3140" display="1991"/>
    <hyperlink ref="GB891" r:id="rId3141" display="1991"/>
    <hyperlink ref="IB891" r:id="rId3142" display="1991"/>
    <hyperlink ref="JB891" r:id="rId3143" display="1991"/>
    <hyperlink ref="KB891" r:id="rId3144" display="1991"/>
    <hyperlink ref="LB891" r:id="rId3145" display="1991"/>
    <hyperlink ref="MB891" r:id="rId3146" display="1991"/>
    <hyperlink ref="NB891" r:id="rId3147" display="1990"/>
    <hyperlink ref="BB892" r:id="rId3148" display="1992"/>
    <hyperlink ref="DB892" r:id="rId3149" display="1992"/>
    <hyperlink ref="EB892" r:id="rId3150" display="1992"/>
    <hyperlink ref="FB892" r:id="rId3151" display="1992"/>
    <hyperlink ref="GB892" r:id="rId3152" display="1992"/>
    <hyperlink ref="HB892" r:id="rId3153" display="1992"/>
    <hyperlink ref="IB892" r:id="rId3154" display="1992"/>
    <hyperlink ref="JB892" r:id="rId3155" display="1992"/>
    <hyperlink ref="KB892" r:id="rId3156" display="1992"/>
    <hyperlink ref="LB892" r:id="rId3157" display="1992"/>
    <hyperlink ref="MB892" r:id="rId3158" display="1992"/>
    <hyperlink ref="NB892" r:id="rId3159" display="1991"/>
    <hyperlink ref="BB893" r:id="rId3160" display="1993"/>
    <hyperlink ref="DB893" r:id="rId3161" display="1993"/>
    <hyperlink ref="EB893" r:id="rId3162" display="1993"/>
    <hyperlink ref="FB893" r:id="rId3163" display="1993"/>
    <hyperlink ref="GB893" r:id="rId3164" display="1993"/>
    <hyperlink ref="HB893" r:id="rId3165" display="1993"/>
    <hyperlink ref="IB893" r:id="rId3166" display="1993"/>
    <hyperlink ref="JB893" r:id="rId3167" display="1993"/>
    <hyperlink ref="KB893" r:id="rId3168" display="1993"/>
    <hyperlink ref="LB893" r:id="rId3169" display="1993"/>
    <hyperlink ref="MB893" r:id="rId3170" display="1993"/>
    <hyperlink ref="NB893" r:id="rId3171" display="1992"/>
    <hyperlink ref="BB894" r:id="rId3172" display="1994"/>
    <hyperlink ref="DB894" r:id="rId3173" display="1994"/>
    <hyperlink ref="EB894" r:id="rId3174" display="1994"/>
    <hyperlink ref="FB894" r:id="rId3175" display="1994"/>
    <hyperlink ref="GB894" r:id="rId3176" display="1994"/>
    <hyperlink ref="HB894" r:id="rId3177" display="1994"/>
    <hyperlink ref="IB894" r:id="rId3178" display="1994"/>
    <hyperlink ref="JB894" r:id="rId3179" display="1994"/>
    <hyperlink ref="KB894" r:id="rId3180" display="1994"/>
    <hyperlink ref="LB894" r:id="rId3181" display="1994"/>
    <hyperlink ref="MB894" r:id="rId3182" display="1994"/>
    <hyperlink ref="NB894" r:id="rId3183" display="1993"/>
    <hyperlink ref="BB895" r:id="rId3184" display="1995"/>
    <hyperlink ref="DB895" r:id="rId3185" display="1995"/>
    <hyperlink ref="EB895" r:id="rId3186" display="1995"/>
    <hyperlink ref="FB895" r:id="rId3187" display="1995"/>
    <hyperlink ref="GB895" r:id="rId3188" display="1995"/>
    <hyperlink ref="HB895" r:id="rId3189" display="1995"/>
    <hyperlink ref="IB895" r:id="rId3190" display="1995"/>
    <hyperlink ref="JB895" r:id="rId3191" display="1995"/>
    <hyperlink ref="KB895" r:id="rId3192" display="1995"/>
    <hyperlink ref="LB895" r:id="rId3193" display="1995"/>
    <hyperlink ref="MB895" r:id="rId3194" display="1995"/>
    <hyperlink ref="NB895" r:id="rId3195" display="1994"/>
    <hyperlink ref="BB896" r:id="rId3196" display="1996"/>
    <hyperlink ref="DB896" r:id="rId3197" display="1996"/>
    <hyperlink ref="EB896" r:id="rId3198" display="1996"/>
    <hyperlink ref="FB896" r:id="rId3199" display="1996"/>
    <hyperlink ref="GB896" r:id="rId3200" display="1996"/>
    <hyperlink ref="HB896" r:id="rId3201" display="1996"/>
    <hyperlink ref="IB896" r:id="rId3202" display="1996"/>
    <hyperlink ref="JB896" r:id="rId3203" display="1996"/>
    <hyperlink ref="KB896" r:id="rId3204" display="1996"/>
    <hyperlink ref="LB896" r:id="rId3205" display="1996"/>
    <hyperlink ref="MB896" r:id="rId3206" display="1996"/>
    <hyperlink ref="NB896" r:id="rId3207" display="1995"/>
    <hyperlink ref="BB897" r:id="rId3208" display="1997"/>
    <hyperlink ref="DB897" r:id="rId3209" display="1997"/>
    <hyperlink ref="EB897" r:id="rId3210" display="1997"/>
    <hyperlink ref="FB897" r:id="rId3211" display="1997"/>
    <hyperlink ref="GB897" r:id="rId3212" display="1997"/>
    <hyperlink ref="HB897" r:id="rId3213" display="1997"/>
    <hyperlink ref="IB897" r:id="rId3214" display="1997"/>
    <hyperlink ref="JB897" r:id="rId3215" display="1997"/>
    <hyperlink ref="KB897" r:id="rId3216" display="1997"/>
    <hyperlink ref="LB897" r:id="rId3217" display="1997"/>
    <hyperlink ref="MB897" r:id="rId3218" display="1997"/>
    <hyperlink ref="NB897" r:id="rId3219" display="1996"/>
    <hyperlink ref="BB898" r:id="rId3220" display="1998"/>
    <hyperlink ref="DB898" r:id="rId3221" display="1998"/>
    <hyperlink ref="EB898" r:id="rId3222" display="1998"/>
    <hyperlink ref="FB898" r:id="rId3223" display="1998"/>
    <hyperlink ref="GB898" r:id="rId3224" display="1998"/>
    <hyperlink ref="HB898" r:id="rId3225" display="1998"/>
    <hyperlink ref="IB898" r:id="rId3226" display="1998"/>
    <hyperlink ref="JB898" r:id="rId3227" display="1998"/>
    <hyperlink ref="KB898" r:id="rId3228" display="1998"/>
    <hyperlink ref="LB898" r:id="rId3229" display="1998"/>
    <hyperlink ref="MB898" r:id="rId3230" display="1998"/>
    <hyperlink ref="NB898" r:id="rId3231" display="1997"/>
    <hyperlink ref="BB899" r:id="rId3232" display="1999"/>
    <hyperlink ref="DB899" r:id="rId3233" display="1999"/>
    <hyperlink ref="EB899" r:id="rId3234" display="1999"/>
    <hyperlink ref="FB899" r:id="rId3235" display="1999"/>
    <hyperlink ref="GB899" r:id="rId3236" display="1999"/>
    <hyperlink ref="HB899" r:id="rId3237" display="1999"/>
    <hyperlink ref="IB899" r:id="rId3238" display="1999"/>
    <hyperlink ref="JB899" r:id="rId3239" display="1999"/>
    <hyperlink ref="KB899" r:id="rId3240" display="1999"/>
    <hyperlink ref="LB899" r:id="rId3241" display="1999"/>
    <hyperlink ref="MB899" r:id="rId3242" display="1999"/>
    <hyperlink ref="NB899" r:id="rId3243" display="1998"/>
    <hyperlink ref="BB900" r:id="rId3244" display="2000"/>
    <hyperlink ref="DB900" r:id="rId3245" display="2000"/>
    <hyperlink ref="EB900" r:id="rId3246" display="2000"/>
    <hyperlink ref="FB900" r:id="rId3247" display="2000"/>
    <hyperlink ref="GB900" r:id="rId3248" display="2000"/>
    <hyperlink ref="HB900" r:id="rId3249" display="2000"/>
    <hyperlink ref="IB900" r:id="rId3250" display="2000"/>
    <hyperlink ref="JB900" r:id="rId3251" display="2000"/>
    <hyperlink ref="KB900" r:id="rId3252" display="2000"/>
    <hyperlink ref="LB900" r:id="rId3253" display="2000"/>
    <hyperlink ref="MB900" r:id="rId3254" display="2000"/>
    <hyperlink ref="NB900" r:id="rId3255" display="1999"/>
    <hyperlink ref="BB901" r:id="rId3256" display="2001"/>
    <hyperlink ref="DB901" r:id="rId3257" display="2001"/>
    <hyperlink ref="EB901" r:id="rId3258" display="2001"/>
    <hyperlink ref="FB901" r:id="rId3259" display="2001"/>
    <hyperlink ref="GB901" r:id="rId3260" display="2001"/>
    <hyperlink ref="HB901" r:id="rId3261" display="2001"/>
    <hyperlink ref="IB901" r:id="rId3262" display="2001"/>
    <hyperlink ref="JB901" r:id="rId3263" display="2001"/>
    <hyperlink ref="KB901" r:id="rId3264" display="2001"/>
    <hyperlink ref="LB901" r:id="rId3265" display="2001"/>
    <hyperlink ref="MB901" r:id="rId3266" display="2001"/>
    <hyperlink ref="NB901" r:id="rId3267" display="2000"/>
    <hyperlink ref="BB902" r:id="rId3268" display="2002"/>
    <hyperlink ref="DB902" r:id="rId3269" display="2002"/>
    <hyperlink ref="EB902" r:id="rId3270" display="2002"/>
    <hyperlink ref="FB902" r:id="rId3271" display="2002"/>
    <hyperlink ref="GB902" r:id="rId3272" display="2002"/>
    <hyperlink ref="HB902" r:id="rId3273" display="2002"/>
    <hyperlink ref="IB902" r:id="rId3274" display="2002"/>
    <hyperlink ref="JB902" r:id="rId3275" display="2002"/>
    <hyperlink ref="KB902" r:id="rId3276" display="2002"/>
    <hyperlink ref="LB902" r:id="rId3277" display="2002"/>
    <hyperlink ref="MB902" r:id="rId3278" display="2002"/>
    <hyperlink ref="NB902" r:id="rId3279" display="2001"/>
    <hyperlink ref="BB903" r:id="rId3280" display="2003"/>
    <hyperlink ref="DB903" r:id="rId3281" display="2003"/>
    <hyperlink ref="EB903" r:id="rId3282" display="2003"/>
    <hyperlink ref="FB903" r:id="rId3283" display="2003"/>
    <hyperlink ref="GB903" r:id="rId3284" display="2003"/>
    <hyperlink ref="HB903" r:id="rId3285" display="2003"/>
    <hyperlink ref="IB903" r:id="rId3286" display="2003"/>
    <hyperlink ref="JB903" r:id="rId3287" display="2003"/>
    <hyperlink ref="KB903" r:id="rId3288" display="2003"/>
    <hyperlink ref="LB903" r:id="rId3289" display="2003"/>
    <hyperlink ref="MB903" r:id="rId3290" display="2003"/>
    <hyperlink ref="NB903" r:id="rId3291" display="2002"/>
    <hyperlink ref="BB904" r:id="rId3292" display="2004"/>
    <hyperlink ref="DB904" r:id="rId3293" display="2004"/>
    <hyperlink ref="EB904" r:id="rId3294" display="2004"/>
    <hyperlink ref="FB904" r:id="rId3295" display="2004"/>
    <hyperlink ref="GB904" r:id="rId3296" display="2004"/>
    <hyperlink ref="HB904" r:id="rId3297" display="2004"/>
    <hyperlink ref="IB904" r:id="rId3298" display="2004"/>
    <hyperlink ref="JB904" r:id="rId3299" display="2004"/>
    <hyperlink ref="KB904" r:id="rId3300" display="2004"/>
    <hyperlink ref="LB904" r:id="rId3301" display="2004"/>
    <hyperlink ref="MB904" r:id="rId3302" display="2004"/>
    <hyperlink ref="NB904" r:id="rId3303" display="2003"/>
    <hyperlink ref="BB905" r:id="rId3304" display="2005"/>
    <hyperlink ref="DB905" r:id="rId3305" display="2005"/>
    <hyperlink ref="EB905" r:id="rId3306" display="2005"/>
    <hyperlink ref="FB905" r:id="rId3307" display="2005"/>
    <hyperlink ref="GB905" r:id="rId3308" display="2005"/>
    <hyperlink ref="HB905" r:id="rId3309" display="2005"/>
    <hyperlink ref="IB905" r:id="rId3310" display="2005"/>
    <hyperlink ref="JB905" r:id="rId3311" display="2005"/>
    <hyperlink ref="KB905" r:id="rId3312" display="2005"/>
    <hyperlink ref="LB905" r:id="rId3313" display="2005"/>
    <hyperlink ref="MB905" r:id="rId3314" display="2005"/>
    <hyperlink ref="NB905" r:id="rId3315" display="2004"/>
    <hyperlink ref="BB906" r:id="rId3316" display="2006"/>
    <hyperlink ref="DB906" r:id="rId3317" display="2006"/>
    <hyperlink ref="EB906" r:id="rId3318" display="2006"/>
    <hyperlink ref="FB906" r:id="rId3319" display="2006"/>
    <hyperlink ref="GB906" r:id="rId3320" display="2006"/>
    <hyperlink ref="HB906" r:id="rId3321" display="2006"/>
    <hyperlink ref="IB906" r:id="rId3322" display="2006"/>
    <hyperlink ref="JB906" r:id="rId3323" display="2006"/>
    <hyperlink ref="KB906" r:id="rId3324" display="2006"/>
    <hyperlink ref="LB906" r:id="rId3325" display="2006"/>
    <hyperlink ref="MB906" r:id="rId3326" display="2006"/>
    <hyperlink ref="NB906" r:id="rId3327" display="2005"/>
    <hyperlink ref="BB907" r:id="rId3328" display="2007"/>
    <hyperlink ref="DB907" r:id="rId3329" display="2007"/>
    <hyperlink ref="EB907" r:id="rId3330" display="2007"/>
    <hyperlink ref="FB907" r:id="rId3331" display="2007"/>
    <hyperlink ref="GB907" r:id="rId3332" display="2007"/>
    <hyperlink ref="HB907" r:id="rId3333" display="2007"/>
    <hyperlink ref="IB907" r:id="rId3334" display="2007"/>
    <hyperlink ref="JB907" r:id="rId3335" display="2007"/>
    <hyperlink ref="KB907" r:id="rId3336" display="2007"/>
    <hyperlink ref="LB907" r:id="rId3337" display="2007"/>
    <hyperlink ref="MB907" r:id="rId3338" display="2007"/>
    <hyperlink ref="NB907" r:id="rId3339" display="2006"/>
    <hyperlink ref="BB908" r:id="rId3340" display="2008"/>
    <hyperlink ref="DB908" r:id="rId3341" display="2008"/>
    <hyperlink ref="EB908" r:id="rId3342" display="2008"/>
    <hyperlink ref="FB908" r:id="rId3343" display="2008"/>
    <hyperlink ref="GB908" r:id="rId3344" display="2008"/>
    <hyperlink ref="HB908" r:id="rId3345" display="2008"/>
    <hyperlink ref="IB908" r:id="rId3346" display="2008"/>
    <hyperlink ref="JB908" r:id="rId3347" display="2008"/>
    <hyperlink ref="KB908" r:id="rId3348" display="2008"/>
    <hyperlink ref="LB908" r:id="rId3349" display="2008"/>
    <hyperlink ref="MB908" r:id="rId3350" display="2008"/>
    <hyperlink ref="NB908" r:id="rId3351" display="2007"/>
    <hyperlink ref="BB909" r:id="rId3352" display="2009"/>
    <hyperlink ref="DB909" r:id="rId3353" display="2009"/>
    <hyperlink ref="EB909" r:id="rId3354" display="2009"/>
    <hyperlink ref="FB909" r:id="rId3355" display="2009"/>
    <hyperlink ref="GB909" r:id="rId3356" display="2009"/>
    <hyperlink ref="HB909" r:id="rId3357" display="2009"/>
    <hyperlink ref="IB909" r:id="rId3358" display="2009"/>
    <hyperlink ref="JB909" r:id="rId3359" display="2009"/>
    <hyperlink ref="KB909" r:id="rId3360" display="2009"/>
    <hyperlink ref="LB909" r:id="rId3361" display="2009"/>
    <hyperlink ref="MB909" r:id="rId3362" display="2009"/>
    <hyperlink ref="NB909" r:id="rId3363" display="2008"/>
    <hyperlink ref="BB910" r:id="rId3364" display="2010"/>
    <hyperlink ref="DB910" r:id="rId3365" display="2010"/>
    <hyperlink ref="EB910" r:id="rId3366" display="2010"/>
    <hyperlink ref="FB910" r:id="rId3367" display="2010"/>
    <hyperlink ref="GB910" r:id="rId3368" display="2010"/>
    <hyperlink ref="HB910" r:id="rId3369" display="2010"/>
    <hyperlink ref="IB910" r:id="rId3370" display="2010"/>
    <hyperlink ref="JB910" r:id="rId3371" display="2010"/>
    <hyperlink ref="KB910" r:id="rId3372" display="2010"/>
    <hyperlink ref="LB910" r:id="rId3373" display="2010"/>
    <hyperlink ref="MB910" r:id="rId3374" display="2010"/>
    <hyperlink ref="NB910" r:id="rId3375" display="2009"/>
    <hyperlink ref="BB911" r:id="rId3376" display="2011"/>
    <hyperlink ref="DB911" r:id="rId3377" display="2011"/>
    <hyperlink ref="EB911" r:id="rId3378" display="2011"/>
    <hyperlink ref="FB911" r:id="rId3379" display="2011"/>
    <hyperlink ref="GB911" r:id="rId3380" display="2011"/>
    <hyperlink ref="HB911" r:id="rId3381" display="2011"/>
    <hyperlink ref="IB911" r:id="rId3382" display="2011"/>
    <hyperlink ref="JB911" r:id="rId3383" display="2011"/>
    <hyperlink ref="KB911" r:id="rId3384" display="2011"/>
    <hyperlink ref="LB911" r:id="rId3385" display="2011"/>
    <hyperlink ref="MB911" r:id="rId3386" display="2011"/>
    <hyperlink ref="NB911" r:id="rId3387" display="2010"/>
    <hyperlink ref="BB912" r:id="rId3388" display="2012"/>
    <hyperlink ref="DB912" r:id="rId3389" display="2012"/>
    <hyperlink ref="EB912" r:id="rId3390" display="2012"/>
    <hyperlink ref="FB912" r:id="rId3391" display="2012"/>
    <hyperlink ref="GB912" r:id="rId3392" display="2012"/>
    <hyperlink ref="HB912" r:id="rId3393" display="2012"/>
    <hyperlink ref="IB912" r:id="rId3394" display="2012"/>
    <hyperlink ref="JB912" r:id="rId3395" display="2012"/>
    <hyperlink ref="KB912" r:id="rId3396" display="2012"/>
    <hyperlink ref="LB912" r:id="rId3397" display="2012"/>
    <hyperlink ref="MB912" r:id="rId3398" display="2012"/>
    <hyperlink ref="NB912" r:id="rId3399" display="2011"/>
    <hyperlink ref="BB913" r:id="rId3400" display="2013"/>
    <hyperlink ref="DB913" r:id="rId3401" display="2013"/>
    <hyperlink ref="EB913" r:id="rId3402" display="2013"/>
    <hyperlink ref="FB913" r:id="rId3403" display="2013"/>
    <hyperlink ref="GB913" r:id="rId3404" display="2013"/>
    <hyperlink ref="HB913" r:id="rId3405" display="2013"/>
    <hyperlink ref="JB913" r:id="rId3406" display="2013"/>
    <hyperlink ref="KB913" r:id="rId3407" display="2013"/>
    <hyperlink ref="LB913" r:id="rId3408" display="2013"/>
    <hyperlink ref="MB913" r:id="rId3409" display="2013"/>
    <hyperlink ref="NB913" r:id="rId3410" display="2012"/>
    <hyperlink ref="BB914" r:id="rId3411" display="2014"/>
    <hyperlink ref="DB914" r:id="rId3412" display="2014"/>
    <hyperlink ref="EB914" r:id="rId3413" display="2014"/>
    <hyperlink ref="FB914" r:id="rId3414" display="2014"/>
    <hyperlink ref="GB914" r:id="rId3415" display="2014"/>
    <hyperlink ref="HB914" r:id="rId3416" display="2014"/>
    <hyperlink ref="JB914" r:id="rId3417" display="2014"/>
    <hyperlink ref="KB914" r:id="rId3418" display="2014"/>
    <hyperlink ref="LB914" r:id="rId3419" display="2014"/>
    <hyperlink ref="MB914" r:id="rId3420" display="2014"/>
    <hyperlink ref="NB914" r:id="rId3421" display="2013"/>
    <hyperlink ref="BB915" r:id="rId3422" display="2015"/>
    <hyperlink ref="DB915" r:id="rId3423" display="2015"/>
    <hyperlink ref="EB915" r:id="rId3424" display="2015"/>
    <hyperlink ref="FB915" r:id="rId3425" display="2015"/>
    <hyperlink ref="GB915" r:id="rId3426" display="2015"/>
    <hyperlink ref="HB915" r:id="rId3427" display="2015"/>
    <hyperlink ref="IB915" r:id="rId3428" display="2015"/>
    <hyperlink ref="JB915" r:id="rId3429" display="2015"/>
    <hyperlink ref="KB915" r:id="rId3430" display="2015"/>
    <hyperlink ref="LB915" r:id="rId3431" display="2015"/>
    <hyperlink ref="MB915" r:id="rId3432" display="2015"/>
    <hyperlink ref="NB915" r:id="rId3433" display="2014"/>
    <hyperlink ref="BB916" r:id="rId3434" display="2016"/>
    <hyperlink ref="DB916" r:id="rId3435" display="2016"/>
    <hyperlink ref="EB916" r:id="rId3436" display="2016"/>
    <hyperlink ref="FB916" r:id="rId3437" display="2016"/>
    <hyperlink ref="GB916" r:id="rId3438" display="2016"/>
    <hyperlink ref="HB916" r:id="rId3439" display="2016"/>
    <hyperlink ref="IB916" r:id="rId3440" display="2016"/>
    <hyperlink ref="JB916" r:id="rId3441" display="2016"/>
    <hyperlink ref="KB916" r:id="rId3442" display="2016"/>
    <hyperlink ref="LB916" r:id="rId3443" display="2016"/>
    <hyperlink ref="MB916" r:id="rId3444" display="2016"/>
    <hyperlink ref="NB916" r:id="rId3445" display="2015"/>
    <hyperlink ref="BB917" r:id="rId3446" display="2017"/>
    <hyperlink ref="DB917" r:id="rId3447" display="2017"/>
    <hyperlink ref="EB917" r:id="rId3448" display="2017"/>
    <hyperlink ref="FB917" r:id="rId3449" display="2017"/>
    <hyperlink ref="GB917" r:id="rId3450" display="2017"/>
    <hyperlink ref="HB917" r:id="rId3451" display="2017"/>
    <hyperlink ref="IB917" r:id="rId3452" display="2017"/>
    <hyperlink ref="JB917" r:id="rId3453" display="2017"/>
    <hyperlink ref="KB917" r:id="rId3454" display="2017"/>
    <hyperlink ref="LB917" r:id="rId3455" display="2017"/>
    <hyperlink ref="MB917" r:id="rId3456" display="2017"/>
    <hyperlink ref="NB917" r:id="rId3457" display="2016"/>
    <hyperlink ref="BB918" r:id="rId3458" display="2018"/>
    <hyperlink ref="DB918" r:id="rId3459" display="2018"/>
    <hyperlink ref="EB918" r:id="rId3460" display="2018"/>
    <hyperlink ref="FB918" r:id="rId3461" display="2018"/>
    <hyperlink ref="GB918" r:id="rId3462" display="2018"/>
    <hyperlink ref="HB918" r:id="rId3463" display="2018"/>
    <hyperlink ref="IB918" r:id="rId3464" display="2018"/>
    <hyperlink ref="JB918" r:id="rId3465" display="2018"/>
    <hyperlink ref="KB918" r:id="rId3466" display="2018"/>
    <hyperlink ref="LB918" r:id="rId3467" display="2018"/>
    <hyperlink ref="MB918" r:id="rId3468" display="2018"/>
    <hyperlink ref="NB918" r:id="rId3469" display="2017"/>
    <hyperlink ref="BB919" r:id="rId3470" display="2019"/>
    <hyperlink ref="DB919" r:id="rId3471" display="2019"/>
    <hyperlink ref="EB919" r:id="rId3472" display="2019"/>
    <hyperlink ref="FB919" r:id="rId3473" display="2019"/>
    <hyperlink ref="GB919" r:id="rId3474" display="2019"/>
    <hyperlink ref="HB919" r:id="rId3475" display="2019"/>
    <hyperlink ref="IB919" r:id="rId3476" display="2019"/>
    <hyperlink ref="JB919" r:id="rId3477" display="2019"/>
    <hyperlink ref="KB919" r:id="rId3478" display="2019"/>
    <hyperlink ref="LB919" r:id="rId3479" display="2019"/>
    <hyperlink ref="MB919" r:id="rId3480" display="2019"/>
    <hyperlink ref="NB919" r:id="rId3481" display="2018"/>
    <hyperlink ref="KB920" r:id="rId3482" display="2020"/>
    <hyperlink ref="NB920" r:id="rId3483" display="2019"/>
  </hyperlinks>
  <printOptions headings="false" gridLines="false" gridLinesSet="true" horizontalCentered="false" verticalCentered="false"/>
  <pageMargins left="0.7875" right="0.7875" top="1.05277777777778" bottom="1.05277777777778" header="0.7875" footer="0.7875"/>
  <pageSetup paperSize="1" scale="100" fitToWidth="1" fitToHeight="1" pageOrder="downThenOver" orientation="portrait" blackAndWhite="false" draft="false" cellComments="none" horizontalDpi="300" verticalDpi="300" copies="1"/>
  <headerFooter differentFirst="false" differentOddEven="false">
    <oddHeader>&amp;C&amp;"Times New Roman,Regular"&amp;12&amp;A</oddHeader>
    <oddFooter>&amp;C&amp;"Times New Roman,Regular"&amp;12Page &amp;P</oddFooter>
  </headerFooter>
  <drawing r:id="rId3484"/>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X2530"/>
  <sheetViews>
    <sheetView showFormulas="false" showGridLines="true" showRowColHeaders="true" showZeros="true" rightToLeft="false" tabSelected="false" showOutlineSymbols="true" defaultGridColor="true" view="normal" topLeftCell="A2503" colorId="64" zoomScale="71" zoomScaleNormal="71" zoomScalePageLayoutView="100" workbookViewId="0">
      <selection pane="topLeft" activeCell="G2543" activeCellId="0" sqref="G2543"/>
    </sheetView>
  </sheetViews>
  <sheetFormatPr defaultColWidth="11.53515625" defaultRowHeight="12.8" zeroHeight="false" outlineLevelRow="0" outlineLevelCol="0"/>
  <sheetData>
    <row r="1" customFormat="false" ht="26.8" hidden="false" customHeight="true" outlineLevel="0" collapsed="false">
      <c r="A1" s="178" t="s">
        <v>8508</v>
      </c>
      <c r="B1" s="178"/>
      <c r="C1" s="178"/>
      <c r="D1" s="178"/>
      <c r="E1" s="178"/>
      <c r="F1" s="178"/>
      <c r="G1" s="178"/>
      <c r="H1" s="178"/>
      <c r="I1" s="178"/>
      <c r="J1" s="178"/>
      <c r="K1" s="178"/>
      <c r="L1" s="178"/>
      <c r="M1" s="178"/>
      <c r="N1" s="178"/>
      <c r="O1" s="178"/>
      <c r="P1" s="178"/>
      <c r="Q1" s="178"/>
      <c r="R1" s="178"/>
      <c r="S1" s="178"/>
      <c r="T1" s="178"/>
      <c r="U1" s="178"/>
      <c r="V1" s="178"/>
      <c r="W1" s="178"/>
      <c r="X1" s="178"/>
    </row>
    <row r="2" customFormat="false" ht="19.7" hidden="false" customHeight="true" outlineLevel="0" collapsed="false">
      <c r="A2" s="179" t="s">
        <v>8509</v>
      </c>
      <c r="B2" s="179"/>
      <c r="C2" s="179"/>
      <c r="D2" s="179"/>
      <c r="E2" s="179"/>
      <c r="F2" s="179"/>
      <c r="G2" s="179"/>
      <c r="H2" s="179"/>
      <c r="I2" s="179"/>
      <c r="J2" s="179"/>
      <c r="K2" s="179"/>
      <c r="L2" s="179"/>
      <c r="M2" s="179"/>
      <c r="N2" s="179"/>
      <c r="O2" s="179"/>
      <c r="P2" s="179"/>
      <c r="Q2" s="179"/>
      <c r="R2" s="179"/>
      <c r="S2" s="179"/>
      <c r="T2" s="179"/>
      <c r="U2" s="179"/>
      <c r="V2" s="179"/>
      <c r="W2" s="179"/>
      <c r="X2" s="179"/>
    </row>
    <row r="4" customFormat="false" ht="12.8" hidden="false" customHeight="false" outlineLevel="0" collapsed="false">
      <c r="A4" s="136" t="s">
        <v>116</v>
      </c>
      <c r="B4" s="134" t="s">
        <v>2292</v>
      </c>
      <c r="C4" s="134" t="s">
        <v>461</v>
      </c>
      <c r="D4" s="134" t="s">
        <v>6569</v>
      </c>
      <c r="E4" s="134" t="s">
        <v>8510</v>
      </c>
      <c r="F4" s="134" t="s">
        <v>5321</v>
      </c>
      <c r="G4" s="134" t="s">
        <v>5662</v>
      </c>
      <c r="H4" s="134" t="s">
        <v>8360</v>
      </c>
      <c r="I4" s="134" t="s">
        <v>8511</v>
      </c>
      <c r="J4" s="134" t="s">
        <v>5081</v>
      </c>
      <c r="K4" s="134" t="s">
        <v>8512</v>
      </c>
      <c r="L4" s="134" t="s">
        <v>6596</v>
      </c>
      <c r="M4" s="134" t="s">
        <v>966</v>
      </c>
      <c r="N4" s="134" t="s">
        <v>8513</v>
      </c>
    </row>
    <row r="5" customFormat="false" ht="12.8" hidden="false" customHeight="false" outlineLevel="0" collapsed="false">
      <c r="A5" s="136" t="s">
        <v>117</v>
      </c>
      <c r="B5" s="134" t="s">
        <v>3425</v>
      </c>
      <c r="C5" s="134" t="s">
        <v>216</v>
      </c>
      <c r="D5" s="134" t="s">
        <v>4125</v>
      </c>
      <c r="E5" s="134" t="s">
        <v>6287</v>
      </c>
      <c r="F5" s="134" t="s">
        <v>8514</v>
      </c>
      <c r="G5" s="134" t="s">
        <v>4721</v>
      </c>
      <c r="H5" s="134" t="s">
        <v>4711</v>
      </c>
      <c r="I5" s="134" t="s">
        <v>7765</v>
      </c>
      <c r="J5" s="134" t="s">
        <v>7741</v>
      </c>
      <c r="K5" s="134" t="s">
        <v>5566</v>
      </c>
      <c r="L5" s="134" t="s">
        <v>8515</v>
      </c>
      <c r="M5" s="134" t="s">
        <v>6464</v>
      </c>
      <c r="N5" s="134" t="s">
        <v>8516</v>
      </c>
    </row>
    <row r="6" customFormat="false" ht="12.8" hidden="false" customHeight="false" outlineLevel="0" collapsed="false">
      <c r="A6" s="136" t="s">
        <v>118</v>
      </c>
      <c r="B6" s="134" t="s">
        <v>396</v>
      </c>
      <c r="C6" s="134" t="s">
        <v>4006</v>
      </c>
      <c r="D6" s="134" t="s">
        <v>1389</v>
      </c>
      <c r="E6" s="134" t="s">
        <v>4617</v>
      </c>
      <c r="F6" s="134" t="s">
        <v>5470</v>
      </c>
      <c r="G6" s="134" t="s">
        <v>5209</v>
      </c>
      <c r="H6" s="134" t="s">
        <v>7784</v>
      </c>
      <c r="I6" s="134" t="s">
        <v>5251</v>
      </c>
      <c r="J6" s="134" t="s">
        <v>6292</v>
      </c>
      <c r="K6" s="134" t="s">
        <v>5722</v>
      </c>
      <c r="L6" s="134" t="s">
        <v>8517</v>
      </c>
      <c r="M6" s="134" t="s">
        <v>5176</v>
      </c>
      <c r="N6" s="134" t="s">
        <v>8518</v>
      </c>
    </row>
    <row r="7" customFormat="false" ht="12.8" hidden="false" customHeight="false" outlineLevel="0" collapsed="false">
      <c r="A7" s="136" t="s">
        <v>119</v>
      </c>
      <c r="B7" s="134" t="s">
        <v>5116</v>
      </c>
      <c r="C7" s="134" t="s">
        <v>5488</v>
      </c>
      <c r="D7" s="134" t="s">
        <v>2683</v>
      </c>
      <c r="E7" s="134" t="s">
        <v>5663</v>
      </c>
      <c r="F7" s="134" t="s">
        <v>5730</v>
      </c>
      <c r="G7" s="134" t="s">
        <v>8519</v>
      </c>
      <c r="H7" s="134" t="s">
        <v>7911</v>
      </c>
      <c r="I7" s="134" t="s">
        <v>8520</v>
      </c>
      <c r="J7" s="134" t="s">
        <v>5735</v>
      </c>
      <c r="K7" s="134" t="s">
        <v>8521</v>
      </c>
      <c r="L7" s="134" t="s">
        <v>5463</v>
      </c>
      <c r="M7" s="134" t="s">
        <v>3058</v>
      </c>
      <c r="N7" s="134" t="s">
        <v>8522</v>
      </c>
    </row>
    <row r="8" customFormat="false" ht="12.8" hidden="false" customHeight="false" outlineLevel="0" collapsed="false">
      <c r="A8" s="136" t="s">
        <v>120</v>
      </c>
      <c r="B8" s="134" t="s">
        <v>484</v>
      </c>
      <c r="C8" s="134" t="s">
        <v>2439</v>
      </c>
      <c r="D8" s="134" t="s">
        <v>412</v>
      </c>
      <c r="E8" s="134" t="s">
        <v>4981</v>
      </c>
      <c r="F8" s="134" t="s">
        <v>6593</v>
      </c>
      <c r="G8" s="134" t="s">
        <v>5338</v>
      </c>
      <c r="H8" s="134" t="s">
        <v>8523</v>
      </c>
      <c r="I8" s="134" t="s">
        <v>5338</v>
      </c>
      <c r="J8" s="134" t="s">
        <v>5079</v>
      </c>
      <c r="K8" s="134" t="s">
        <v>8524</v>
      </c>
      <c r="L8" s="134" t="s">
        <v>5707</v>
      </c>
      <c r="M8" s="134" t="s">
        <v>5332</v>
      </c>
      <c r="N8" s="134" t="s">
        <v>8525</v>
      </c>
    </row>
    <row r="9" customFormat="false" ht="12.8" hidden="false" customHeight="false" outlineLevel="0" collapsed="false">
      <c r="A9" s="136" t="s">
        <v>121</v>
      </c>
      <c r="B9" s="134" t="s">
        <v>2743</v>
      </c>
      <c r="C9" s="134" t="s">
        <v>6848</v>
      </c>
      <c r="D9" s="134" t="s">
        <v>820</v>
      </c>
      <c r="E9" s="134" t="s">
        <v>4199</v>
      </c>
      <c r="F9" s="134" t="s">
        <v>6173</v>
      </c>
      <c r="G9" s="134" t="s">
        <v>4713</v>
      </c>
      <c r="H9" s="134" t="s">
        <v>7257</v>
      </c>
      <c r="I9" s="134" t="s">
        <v>5576</v>
      </c>
      <c r="J9" s="134" t="s">
        <v>8526</v>
      </c>
      <c r="K9" s="134" t="s">
        <v>5924</v>
      </c>
      <c r="L9" s="134" t="s">
        <v>8527</v>
      </c>
      <c r="M9" s="134" t="s">
        <v>5829</v>
      </c>
      <c r="N9" s="134" t="s">
        <v>8528</v>
      </c>
    </row>
    <row r="10" customFormat="false" ht="12.8" hidden="false" customHeight="false" outlineLevel="0" collapsed="false">
      <c r="A10" s="136" t="s">
        <v>122</v>
      </c>
      <c r="B10" s="134" t="s">
        <v>8524</v>
      </c>
      <c r="C10" s="134" t="s">
        <v>561</v>
      </c>
      <c r="D10" s="134" t="s">
        <v>1232</v>
      </c>
      <c r="E10" s="134" t="s">
        <v>8529</v>
      </c>
      <c r="F10" s="134" t="s">
        <v>6582</v>
      </c>
      <c r="G10" s="134" t="s">
        <v>7849</v>
      </c>
      <c r="H10" s="134" t="s">
        <v>8530</v>
      </c>
      <c r="I10" s="134" t="s">
        <v>8519</v>
      </c>
      <c r="J10" s="134" t="s">
        <v>6346</v>
      </c>
      <c r="K10" s="134" t="s">
        <v>5480</v>
      </c>
      <c r="L10" s="134" t="s">
        <v>5901</v>
      </c>
      <c r="M10" s="134" t="s">
        <v>5178</v>
      </c>
      <c r="N10" s="134" t="s">
        <v>8531</v>
      </c>
    </row>
    <row r="11" customFormat="false" ht="12.8" hidden="false" customHeight="false" outlineLevel="0" collapsed="false">
      <c r="A11" s="136" t="s">
        <v>123</v>
      </c>
      <c r="B11" s="134" t="s">
        <v>2343</v>
      </c>
      <c r="C11" s="134" t="s">
        <v>301</v>
      </c>
      <c r="D11" s="134" t="s">
        <v>5077</v>
      </c>
      <c r="E11" s="134" t="s">
        <v>5850</v>
      </c>
      <c r="F11" s="134" t="s">
        <v>6726</v>
      </c>
      <c r="G11" s="134" t="s">
        <v>5253</v>
      </c>
      <c r="H11" s="134" t="s">
        <v>7359</v>
      </c>
      <c r="I11" s="134" t="s">
        <v>8532</v>
      </c>
      <c r="J11" s="134" t="s">
        <v>7405</v>
      </c>
      <c r="K11" s="134" t="s">
        <v>8533</v>
      </c>
      <c r="L11" s="134" t="s">
        <v>4893</v>
      </c>
      <c r="M11" s="134" t="s">
        <v>8534</v>
      </c>
      <c r="N11" s="134" t="s">
        <v>8535</v>
      </c>
    </row>
    <row r="13" customFormat="false" ht="70.1" hidden="false" customHeight="false" outlineLevel="0" collapsed="false">
      <c r="F13" s="180" t="s">
        <v>8536</v>
      </c>
    </row>
    <row r="15" customFormat="false" ht="12.8" hidden="false" customHeight="false" outlineLevel="0" collapsed="false">
      <c r="A15" s="136" t="s">
        <v>116</v>
      </c>
      <c r="B15" s="134" t="s">
        <v>6567</v>
      </c>
      <c r="C15" s="134" t="s">
        <v>2596</v>
      </c>
      <c r="D15" s="134" t="s">
        <v>8537</v>
      </c>
      <c r="E15" s="134" t="s">
        <v>6929</v>
      </c>
      <c r="F15" s="134" t="s">
        <v>6226</v>
      </c>
      <c r="G15" s="134" t="s">
        <v>6874</v>
      </c>
      <c r="H15" s="134" t="s">
        <v>4621</v>
      </c>
      <c r="I15" s="134" t="s">
        <v>5270</v>
      </c>
      <c r="J15" s="134" t="s">
        <v>8538</v>
      </c>
      <c r="K15" s="134" t="s">
        <v>6189</v>
      </c>
      <c r="L15" s="134" t="s">
        <v>6526</v>
      </c>
      <c r="M15" s="134" t="s">
        <v>2653</v>
      </c>
      <c r="N15" s="134" t="s">
        <v>8539</v>
      </c>
    </row>
    <row r="16" customFormat="false" ht="12.8" hidden="false" customHeight="false" outlineLevel="0" collapsed="false">
      <c r="A16" s="136" t="s">
        <v>117</v>
      </c>
      <c r="B16" s="134" t="s">
        <v>4160</v>
      </c>
      <c r="C16" s="134" t="s">
        <v>5538</v>
      </c>
      <c r="D16" s="134" t="s">
        <v>1144</v>
      </c>
      <c r="E16" s="134" t="s">
        <v>8540</v>
      </c>
      <c r="F16" s="134" t="s">
        <v>8541</v>
      </c>
      <c r="G16" s="134" t="s">
        <v>8542</v>
      </c>
      <c r="H16" s="134" t="s">
        <v>8543</v>
      </c>
      <c r="I16" s="134" t="s">
        <v>8544</v>
      </c>
      <c r="J16" s="134" t="s">
        <v>4701</v>
      </c>
      <c r="K16" s="134" t="s">
        <v>5208</v>
      </c>
      <c r="L16" s="134" t="s">
        <v>8545</v>
      </c>
      <c r="M16" s="134" t="s">
        <v>4774</v>
      </c>
      <c r="N16" s="134" t="s">
        <v>8546</v>
      </c>
    </row>
    <row r="17" customFormat="false" ht="12.8" hidden="false" customHeight="false" outlineLevel="0" collapsed="false">
      <c r="A17" s="136" t="s">
        <v>118</v>
      </c>
      <c r="B17" s="134" t="s">
        <v>376</v>
      </c>
      <c r="C17" s="134" t="s">
        <v>5550</v>
      </c>
      <c r="D17" s="134" t="s">
        <v>6021</v>
      </c>
      <c r="E17" s="134" t="s">
        <v>4748</v>
      </c>
      <c r="F17" s="134" t="s">
        <v>4682</v>
      </c>
      <c r="G17" s="134" t="s">
        <v>5997</v>
      </c>
      <c r="H17" s="134" t="s">
        <v>4791</v>
      </c>
      <c r="I17" s="134" t="s">
        <v>6457</v>
      </c>
      <c r="J17" s="134" t="s">
        <v>8484</v>
      </c>
      <c r="K17" s="134" t="s">
        <v>6592</v>
      </c>
      <c r="L17" s="134" t="s">
        <v>2887</v>
      </c>
      <c r="M17" s="134" t="s">
        <v>8547</v>
      </c>
      <c r="N17" s="134" t="s">
        <v>4796</v>
      </c>
    </row>
    <row r="18" customFormat="false" ht="12.8" hidden="false" customHeight="false" outlineLevel="0" collapsed="false">
      <c r="A18" s="136" t="s">
        <v>119</v>
      </c>
      <c r="B18" s="134" t="s">
        <v>8548</v>
      </c>
      <c r="C18" s="134" t="s">
        <v>6277</v>
      </c>
      <c r="D18" s="134" t="s">
        <v>5447</v>
      </c>
      <c r="E18" s="134" t="s">
        <v>8549</v>
      </c>
      <c r="F18" s="134" t="s">
        <v>7668</v>
      </c>
      <c r="G18" s="134" t="s">
        <v>8550</v>
      </c>
      <c r="H18" s="134" t="s">
        <v>7121</v>
      </c>
      <c r="I18" s="134" t="s">
        <v>8551</v>
      </c>
      <c r="J18" s="134" t="s">
        <v>7784</v>
      </c>
      <c r="K18" s="134" t="s">
        <v>8552</v>
      </c>
      <c r="L18" s="134" t="s">
        <v>8553</v>
      </c>
      <c r="M18" s="134" t="s">
        <v>3058</v>
      </c>
      <c r="N18" s="134" t="s">
        <v>8554</v>
      </c>
    </row>
    <row r="19" customFormat="false" ht="12.8" hidden="false" customHeight="false" outlineLevel="0" collapsed="false">
      <c r="A19" s="136" t="s">
        <v>120</v>
      </c>
      <c r="B19" s="134" t="s">
        <v>1189</v>
      </c>
      <c r="C19" s="134" t="s">
        <v>5896</v>
      </c>
      <c r="D19" s="134" t="s">
        <v>4103</v>
      </c>
      <c r="E19" s="134" t="s">
        <v>5279</v>
      </c>
      <c r="F19" s="134" t="s">
        <v>6575</v>
      </c>
      <c r="G19" s="134" t="s">
        <v>8555</v>
      </c>
      <c r="H19" s="134" t="s">
        <v>7289</v>
      </c>
      <c r="I19" s="134" t="s">
        <v>8556</v>
      </c>
      <c r="J19" s="134" t="s">
        <v>5516</v>
      </c>
      <c r="K19" s="134" t="s">
        <v>6262</v>
      </c>
      <c r="L19" s="134" t="s">
        <v>5315</v>
      </c>
      <c r="M19" s="134" t="s">
        <v>4375</v>
      </c>
      <c r="N19" s="134" t="s">
        <v>8557</v>
      </c>
    </row>
    <row r="20" customFormat="false" ht="12.8" hidden="false" customHeight="false" outlineLevel="0" collapsed="false">
      <c r="A20" s="136" t="s">
        <v>121</v>
      </c>
      <c r="B20" s="134" t="s">
        <v>8558</v>
      </c>
      <c r="C20" s="134" t="s">
        <v>2450</v>
      </c>
      <c r="D20" s="134" t="s">
        <v>8559</v>
      </c>
      <c r="E20" s="134" t="s">
        <v>8560</v>
      </c>
      <c r="F20" s="134" t="s">
        <v>8561</v>
      </c>
      <c r="G20" s="134" t="s">
        <v>5364</v>
      </c>
      <c r="H20" s="134" t="s">
        <v>7503</v>
      </c>
      <c r="I20" s="134" t="s">
        <v>8562</v>
      </c>
      <c r="J20" s="134" t="s">
        <v>5820</v>
      </c>
      <c r="K20" s="134" t="s">
        <v>4910</v>
      </c>
      <c r="L20" s="134" t="s">
        <v>4794</v>
      </c>
      <c r="M20" s="134" t="s">
        <v>4681</v>
      </c>
      <c r="N20" s="134" t="s">
        <v>8563</v>
      </c>
    </row>
    <row r="21" customFormat="false" ht="12.8" hidden="false" customHeight="false" outlineLevel="0" collapsed="false">
      <c r="A21" s="136" t="s">
        <v>122</v>
      </c>
      <c r="B21" s="134" t="s">
        <v>5521</v>
      </c>
      <c r="C21" s="134" t="s">
        <v>6753</v>
      </c>
      <c r="D21" s="134" t="s">
        <v>4617</v>
      </c>
      <c r="E21" s="134" t="s">
        <v>8560</v>
      </c>
      <c r="F21" s="134" t="s">
        <v>6687</v>
      </c>
      <c r="G21" s="134" t="s">
        <v>7554</v>
      </c>
      <c r="H21" s="134" t="s">
        <v>6329</v>
      </c>
      <c r="I21" s="134" t="s">
        <v>8564</v>
      </c>
      <c r="J21" s="134" t="s">
        <v>6533</v>
      </c>
      <c r="K21" s="134" t="s">
        <v>6063</v>
      </c>
      <c r="L21" s="134" t="s">
        <v>5864</v>
      </c>
      <c r="M21" s="134" t="s">
        <v>8565</v>
      </c>
      <c r="N21" s="134" t="s">
        <v>8566</v>
      </c>
    </row>
    <row r="22" customFormat="false" ht="12.8" hidden="false" customHeight="false" outlineLevel="0" collapsed="false">
      <c r="A22" s="136" t="s">
        <v>123</v>
      </c>
      <c r="B22" s="134" t="s">
        <v>4747</v>
      </c>
      <c r="C22" s="134" t="s">
        <v>5391</v>
      </c>
      <c r="D22" s="134" t="s">
        <v>8567</v>
      </c>
      <c r="E22" s="134" t="s">
        <v>5664</v>
      </c>
      <c r="F22" s="134" t="s">
        <v>6645</v>
      </c>
      <c r="G22" s="134" t="s">
        <v>5230</v>
      </c>
      <c r="H22" s="134" t="s">
        <v>8568</v>
      </c>
      <c r="I22" s="134" t="s">
        <v>8569</v>
      </c>
      <c r="J22" s="134" t="s">
        <v>7548</v>
      </c>
      <c r="K22" s="134" t="s">
        <v>8298</v>
      </c>
      <c r="L22" s="134" t="s">
        <v>4893</v>
      </c>
      <c r="M22" s="134" t="s">
        <v>4754</v>
      </c>
      <c r="N22" s="134" t="s">
        <v>8570</v>
      </c>
    </row>
    <row r="23" customFormat="false" ht="12.8" hidden="false" customHeight="false" outlineLevel="0" collapsed="false">
      <c r="A23" s="136" t="s">
        <v>124</v>
      </c>
      <c r="B23" s="134" t="s">
        <v>6446</v>
      </c>
      <c r="C23" s="134" t="s">
        <v>1951</v>
      </c>
      <c r="D23" s="134" t="s">
        <v>8571</v>
      </c>
      <c r="E23" s="134" t="s">
        <v>5536</v>
      </c>
      <c r="F23" s="134" t="s">
        <v>8572</v>
      </c>
      <c r="G23" s="134" t="s">
        <v>8573</v>
      </c>
      <c r="H23" s="134" t="s">
        <v>8574</v>
      </c>
      <c r="I23" s="134" t="s">
        <v>8575</v>
      </c>
      <c r="J23" s="134" t="s">
        <v>5356</v>
      </c>
      <c r="K23" s="134" t="s">
        <v>8576</v>
      </c>
      <c r="L23" s="134" t="s">
        <v>8577</v>
      </c>
      <c r="M23" s="134" t="s">
        <v>8578</v>
      </c>
      <c r="N23" s="134" t="s">
        <v>8579</v>
      </c>
    </row>
    <row r="24" customFormat="false" ht="12.8" hidden="false" customHeight="false" outlineLevel="0" collapsed="false">
      <c r="A24" s="136" t="s">
        <v>125</v>
      </c>
      <c r="B24" s="134" t="s">
        <v>1896</v>
      </c>
      <c r="C24" s="134" t="s">
        <v>8580</v>
      </c>
      <c r="D24" s="134" t="s">
        <v>2098</v>
      </c>
      <c r="E24" s="134" t="s">
        <v>5267</v>
      </c>
      <c r="F24" s="134" t="s">
        <v>6015</v>
      </c>
      <c r="G24" s="134" t="s">
        <v>8581</v>
      </c>
      <c r="H24" s="134" t="s">
        <v>7290</v>
      </c>
      <c r="I24" s="134" t="s">
        <v>8582</v>
      </c>
      <c r="J24" s="134" t="s">
        <v>7480</v>
      </c>
      <c r="K24" s="134" t="s">
        <v>5041</v>
      </c>
      <c r="L24" s="134" t="s">
        <v>8583</v>
      </c>
      <c r="M24" s="134" t="s">
        <v>4802</v>
      </c>
      <c r="N24" s="134" t="s">
        <v>8584</v>
      </c>
    </row>
    <row r="25" customFormat="false" ht="12.8" hidden="false" customHeight="false" outlineLevel="0" collapsed="false">
      <c r="A25" s="136" t="s">
        <v>126</v>
      </c>
      <c r="B25" s="134" t="s">
        <v>4494</v>
      </c>
      <c r="C25" s="134" t="s">
        <v>2170</v>
      </c>
      <c r="D25" s="134" t="s">
        <v>1844</v>
      </c>
      <c r="E25" s="134" t="s">
        <v>8585</v>
      </c>
      <c r="F25" s="134" t="s">
        <v>5536</v>
      </c>
      <c r="G25" s="134" t="s">
        <v>5925</v>
      </c>
      <c r="H25" s="134" t="s">
        <v>7381</v>
      </c>
      <c r="I25" s="134" t="s">
        <v>8586</v>
      </c>
      <c r="J25" s="134" t="s">
        <v>5380</v>
      </c>
      <c r="K25" s="134" t="s">
        <v>8587</v>
      </c>
      <c r="L25" s="134" t="s">
        <v>3578</v>
      </c>
      <c r="M25" s="134" t="s">
        <v>5344</v>
      </c>
      <c r="N25" s="134" t="s">
        <v>8588</v>
      </c>
    </row>
    <row r="26" customFormat="false" ht="12.8" hidden="false" customHeight="false" outlineLevel="0" collapsed="false">
      <c r="A26" s="136" t="s">
        <v>127</v>
      </c>
      <c r="B26" s="134" t="s">
        <v>4065</v>
      </c>
      <c r="C26" s="134" t="s">
        <v>1013</v>
      </c>
      <c r="D26" s="134" t="s">
        <v>4199</v>
      </c>
      <c r="E26" s="134" t="s">
        <v>8589</v>
      </c>
      <c r="F26" s="134" t="s">
        <v>8590</v>
      </c>
      <c r="G26" s="134" t="s">
        <v>8591</v>
      </c>
      <c r="H26" s="134" t="s">
        <v>8455</v>
      </c>
      <c r="I26" s="134" t="s">
        <v>7004</v>
      </c>
      <c r="J26" s="134" t="s">
        <v>8592</v>
      </c>
      <c r="K26" s="134" t="s">
        <v>5576</v>
      </c>
      <c r="L26" s="134" t="s">
        <v>4681</v>
      </c>
      <c r="M26" s="134" t="s">
        <v>5210</v>
      </c>
      <c r="N26" s="134" t="s">
        <v>8593</v>
      </c>
    </row>
    <row r="27" customFormat="false" ht="12.8" hidden="false" customHeight="false" outlineLevel="0" collapsed="false">
      <c r="A27" s="136" t="s">
        <v>128</v>
      </c>
      <c r="B27" s="134" t="s">
        <v>2141</v>
      </c>
      <c r="C27" s="134" t="s">
        <v>3969</v>
      </c>
      <c r="D27" s="134" t="s">
        <v>1801</v>
      </c>
      <c r="E27" s="134" t="s">
        <v>5090</v>
      </c>
      <c r="F27" s="134" t="s">
        <v>8594</v>
      </c>
      <c r="G27" s="134" t="s">
        <v>5499</v>
      </c>
      <c r="H27" s="134" t="s">
        <v>4974</v>
      </c>
      <c r="I27" s="134" t="s">
        <v>5827</v>
      </c>
      <c r="J27" s="134" t="s">
        <v>7080</v>
      </c>
      <c r="K27" s="134" t="s">
        <v>4893</v>
      </c>
      <c r="L27" s="134" t="s">
        <v>5885</v>
      </c>
      <c r="M27" s="134" t="s">
        <v>4704</v>
      </c>
      <c r="N27" s="134" t="s">
        <v>8595</v>
      </c>
    </row>
    <row r="28" customFormat="false" ht="12.8" hidden="false" customHeight="false" outlineLevel="0" collapsed="false">
      <c r="A28" s="136" t="s">
        <v>129</v>
      </c>
      <c r="B28" s="134" t="s">
        <v>5122</v>
      </c>
      <c r="C28" s="134" t="s">
        <v>410</v>
      </c>
      <c r="D28" s="134" t="s">
        <v>5459</v>
      </c>
      <c r="E28" s="134" t="s">
        <v>8596</v>
      </c>
      <c r="F28" s="134" t="s">
        <v>8597</v>
      </c>
      <c r="G28" s="134" t="s">
        <v>6737</v>
      </c>
      <c r="H28" s="134" t="s">
        <v>8598</v>
      </c>
      <c r="I28" s="134" t="s">
        <v>6888</v>
      </c>
      <c r="J28" s="134" t="s">
        <v>7891</v>
      </c>
      <c r="K28" s="134" t="s">
        <v>4913</v>
      </c>
      <c r="L28" s="134" t="s">
        <v>5921</v>
      </c>
      <c r="M28" s="134" t="s">
        <v>6665</v>
      </c>
      <c r="N28" s="134" t="s">
        <v>8599</v>
      </c>
    </row>
    <row r="29" customFormat="false" ht="12.8" hidden="false" customHeight="false" outlineLevel="0" collapsed="false">
      <c r="A29" s="136" t="s">
        <v>130</v>
      </c>
      <c r="B29" s="134" t="s">
        <v>2459</v>
      </c>
      <c r="C29" s="134" t="s">
        <v>8600</v>
      </c>
      <c r="D29" s="134" t="s">
        <v>8601</v>
      </c>
      <c r="E29" s="134" t="s">
        <v>8602</v>
      </c>
      <c r="F29" s="134" t="s">
        <v>8603</v>
      </c>
      <c r="G29" s="134" t="s">
        <v>6473</v>
      </c>
      <c r="H29" s="134" t="s">
        <v>7931</v>
      </c>
      <c r="I29" s="134" t="s">
        <v>8604</v>
      </c>
      <c r="J29" s="134" t="s">
        <v>6158</v>
      </c>
      <c r="K29" s="134" t="s">
        <v>4827</v>
      </c>
      <c r="L29" s="134" t="s">
        <v>5203</v>
      </c>
      <c r="M29" s="134" t="s">
        <v>5351</v>
      </c>
      <c r="N29" s="134" t="s">
        <v>8605</v>
      </c>
    </row>
    <row r="30" customFormat="false" ht="12.8" hidden="false" customHeight="false" outlineLevel="0" collapsed="false">
      <c r="A30" s="136" t="s">
        <v>131</v>
      </c>
      <c r="B30" s="134" t="s">
        <v>8606</v>
      </c>
      <c r="C30" s="134" t="s">
        <v>5674</v>
      </c>
      <c r="D30" s="134" t="s">
        <v>5343</v>
      </c>
      <c r="E30" s="134" t="s">
        <v>5183</v>
      </c>
      <c r="F30" s="134" t="s">
        <v>4714</v>
      </c>
      <c r="G30" s="134" t="s">
        <v>6582</v>
      </c>
      <c r="H30" s="134" t="s">
        <v>8607</v>
      </c>
      <c r="I30" s="134" t="s">
        <v>8608</v>
      </c>
      <c r="J30" s="134" t="s">
        <v>8609</v>
      </c>
      <c r="K30" s="134" t="s">
        <v>5010</v>
      </c>
      <c r="L30" s="134" t="s">
        <v>8610</v>
      </c>
      <c r="M30" s="134" t="s">
        <v>8611</v>
      </c>
      <c r="N30" s="134" t="s">
        <v>8612</v>
      </c>
    </row>
    <row r="31" customFormat="false" ht="12.8" hidden="false" customHeight="false" outlineLevel="0" collapsed="false">
      <c r="A31" s="136" t="s">
        <v>132</v>
      </c>
      <c r="B31" s="134" t="s">
        <v>3551</v>
      </c>
      <c r="C31" s="134" t="s">
        <v>8565</v>
      </c>
      <c r="D31" s="134" t="s">
        <v>8613</v>
      </c>
      <c r="E31" s="134" t="s">
        <v>5389</v>
      </c>
      <c r="F31" s="134" t="s">
        <v>6715</v>
      </c>
      <c r="G31" s="134" t="s">
        <v>8614</v>
      </c>
      <c r="H31" s="134" t="s">
        <v>7153</v>
      </c>
      <c r="I31" s="134" t="s">
        <v>7806</v>
      </c>
      <c r="J31" s="134" t="s">
        <v>7664</v>
      </c>
      <c r="K31" s="134" t="s">
        <v>6200</v>
      </c>
      <c r="L31" s="134" t="s">
        <v>8615</v>
      </c>
      <c r="M31" s="134" t="s">
        <v>5815</v>
      </c>
      <c r="N31" s="134" t="s">
        <v>8616</v>
      </c>
    </row>
    <row r="32" customFormat="false" ht="12.8" hidden="false" customHeight="false" outlineLevel="0" collapsed="false">
      <c r="A32" s="136" t="s">
        <v>133</v>
      </c>
      <c r="B32" s="134" t="s">
        <v>6638</v>
      </c>
      <c r="C32" s="134" t="s">
        <v>2383</v>
      </c>
      <c r="D32" s="134" t="s">
        <v>1314</v>
      </c>
      <c r="E32" s="134" t="s">
        <v>4919</v>
      </c>
      <c r="F32" s="134" t="s">
        <v>8617</v>
      </c>
      <c r="G32" s="134" t="s">
        <v>8618</v>
      </c>
      <c r="H32" s="134" t="s">
        <v>8619</v>
      </c>
      <c r="I32" s="134" t="s">
        <v>5736</v>
      </c>
      <c r="J32" s="134" t="s">
        <v>8620</v>
      </c>
      <c r="K32" s="134" t="s">
        <v>5356</v>
      </c>
      <c r="L32" s="134" t="s">
        <v>6233</v>
      </c>
      <c r="M32" s="134" t="s">
        <v>6217</v>
      </c>
      <c r="N32" s="134" t="s">
        <v>8621</v>
      </c>
    </row>
    <row r="33" customFormat="false" ht="12.8" hidden="false" customHeight="false" outlineLevel="0" collapsed="false">
      <c r="A33" s="136" t="s">
        <v>134</v>
      </c>
      <c r="B33" s="134" t="s">
        <v>6464</v>
      </c>
      <c r="C33" s="134" t="s">
        <v>8622</v>
      </c>
      <c r="D33" s="134" t="s">
        <v>8623</v>
      </c>
      <c r="E33" s="134" t="s">
        <v>8624</v>
      </c>
      <c r="F33" s="134" t="s">
        <v>6918</v>
      </c>
      <c r="G33" s="134" t="s">
        <v>5730</v>
      </c>
      <c r="H33" s="134" t="s">
        <v>5208</v>
      </c>
      <c r="I33" s="134" t="s">
        <v>8625</v>
      </c>
      <c r="J33" s="134" t="s">
        <v>5304</v>
      </c>
      <c r="K33" s="134" t="s">
        <v>5148</v>
      </c>
      <c r="L33" s="134" t="s">
        <v>6832</v>
      </c>
      <c r="M33" s="134" t="s">
        <v>1123</v>
      </c>
      <c r="N33" s="134" t="s">
        <v>8626</v>
      </c>
    </row>
    <row r="34" customFormat="false" ht="12.8" hidden="false" customHeight="false" outlineLevel="0" collapsed="false">
      <c r="A34" s="136" t="s">
        <v>135</v>
      </c>
      <c r="B34" s="134" t="s">
        <v>5072</v>
      </c>
      <c r="C34" s="134" t="s">
        <v>2644</v>
      </c>
      <c r="D34" s="134" t="s">
        <v>8627</v>
      </c>
      <c r="E34" s="134" t="s">
        <v>8628</v>
      </c>
      <c r="F34" s="134" t="s">
        <v>5139</v>
      </c>
      <c r="G34" s="134" t="s">
        <v>7891</v>
      </c>
      <c r="H34" s="134" t="s">
        <v>8519</v>
      </c>
      <c r="I34" s="134" t="s">
        <v>8562</v>
      </c>
      <c r="J34" s="134" t="s">
        <v>5182</v>
      </c>
      <c r="K34" s="134" t="s">
        <v>6281</v>
      </c>
      <c r="L34" s="134" t="s">
        <v>8533</v>
      </c>
      <c r="M34" s="134" t="s">
        <v>2229</v>
      </c>
      <c r="N34" s="134" t="s">
        <v>8629</v>
      </c>
    </row>
    <row r="35" customFormat="false" ht="12.8" hidden="false" customHeight="false" outlineLevel="0" collapsed="false">
      <c r="A35" s="136" t="s">
        <v>136</v>
      </c>
      <c r="B35" s="134" t="s">
        <v>8630</v>
      </c>
      <c r="C35" s="134" t="s">
        <v>5575</v>
      </c>
      <c r="D35" s="134" t="s">
        <v>3222</v>
      </c>
      <c r="E35" s="134" t="s">
        <v>4879</v>
      </c>
      <c r="F35" s="134" t="s">
        <v>7733</v>
      </c>
      <c r="G35" s="134" t="s">
        <v>4701</v>
      </c>
      <c r="H35" s="134" t="s">
        <v>8631</v>
      </c>
      <c r="I35" s="134" t="s">
        <v>7549</v>
      </c>
      <c r="J35" s="134" t="s">
        <v>8632</v>
      </c>
      <c r="K35" s="134" t="s">
        <v>4618</v>
      </c>
      <c r="L35" s="134" t="s">
        <v>4680</v>
      </c>
      <c r="M35" s="134" t="s">
        <v>8633</v>
      </c>
      <c r="N35" s="134" t="s">
        <v>8634</v>
      </c>
    </row>
    <row r="36" customFormat="false" ht="12.8" hidden="false" customHeight="false" outlineLevel="0" collapsed="false">
      <c r="A36" s="136" t="s">
        <v>137</v>
      </c>
      <c r="B36" s="134" t="s">
        <v>8635</v>
      </c>
      <c r="C36" s="134" t="s">
        <v>8627</v>
      </c>
      <c r="D36" s="134" t="s">
        <v>6827</v>
      </c>
      <c r="E36" s="134" t="s">
        <v>8596</v>
      </c>
      <c r="F36" s="134" t="s">
        <v>8608</v>
      </c>
      <c r="G36" s="134" t="s">
        <v>8636</v>
      </c>
      <c r="H36" s="134" t="s">
        <v>8637</v>
      </c>
      <c r="I36" s="134" t="s">
        <v>8638</v>
      </c>
      <c r="J36" s="134" t="s">
        <v>4890</v>
      </c>
      <c r="K36" s="134" t="s">
        <v>4891</v>
      </c>
      <c r="L36" s="134" t="s">
        <v>5612</v>
      </c>
      <c r="M36" s="134" t="s">
        <v>6027</v>
      </c>
      <c r="N36" s="134" t="s">
        <v>8639</v>
      </c>
    </row>
    <row r="37" customFormat="false" ht="12.8" hidden="false" customHeight="false" outlineLevel="0" collapsed="false">
      <c r="A37" s="136" t="s">
        <v>138</v>
      </c>
      <c r="B37" s="134" t="s">
        <v>6903</v>
      </c>
      <c r="C37" s="134" t="s">
        <v>8640</v>
      </c>
      <c r="D37" s="134" t="s">
        <v>8641</v>
      </c>
      <c r="E37" s="134" t="s">
        <v>5033</v>
      </c>
      <c r="F37" s="134" t="s">
        <v>6878</v>
      </c>
      <c r="G37" s="134" t="s">
        <v>8642</v>
      </c>
      <c r="H37" s="134" t="s">
        <v>8643</v>
      </c>
      <c r="I37" s="134" t="s">
        <v>8644</v>
      </c>
      <c r="J37" s="134" t="s">
        <v>8645</v>
      </c>
      <c r="K37" s="134" t="s">
        <v>6561</v>
      </c>
      <c r="L37" s="134" t="s">
        <v>2273</v>
      </c>
      <c r="M37" s="134" t="s">
        <v>4754</v>
      </c>
      <c r="N37" s="134" t="s">
        <v>8646</v>
      </c>
    </row>
    <row r="38" customFormat="false" ht="12.8" hidden="false" customHeight="false" outlineLevel="0" collapsed="false">
      <c r="A38" s="136" t="s">
        <v>139</v>
      </c>
      <c r="B38" s="134" t="s">
        <v>8647</v>
      </c>
      <c r="C38" s="134" t="s">
        <v>1189</v>
      </c>
      <c r="D38" s="134" t="s">
        <v>1605</v>
      </c>
      <c r="E38" s="134" t="s">
        <v>2210</v>
      </c>
      <c r="F38" s="134" t="s">
        <v>4965</v>
      </c>
      <c r="G38" s="134" t="s">
        <v>8136</v>
      </c>
      <c r="H38" s="134" t="s">
        <v>7402</v>
      </c>
      <c r="I38" s="134" t="s">
        <v>4741</v>
      </c>
      <c r="J38" s="134" t="s">
        <v>8648</v>
      </c>
      <c r="K38" s="134" t="s">
        <v>5695</v>
      </c>
      <c r="L38" s="134" t="s">
        <v>4665</v>
      </c>
      <c r="M38" s="134" t="s">
        <v>8649</v>
      </c>
      <c r="N38" s="134" t="s">
        <v>8650</v>
      </c>
    </row>
    <row r="39" customFormat="false" ht="12.8" hidden="false" customHeight="false" outlineLevel="0" collapsed="false">
      <c r="A39" s="136" t="s">
        <v>140</v>
      </c>
      <c r="B39" s="134" t="s">
        <v>2249</v>
      </c>
      <c r="C39" s="134" t="s">
        <v>3830</v>
      </c>
      <c r="D39" s="134" t="s">
        <v>8651</v>
      </c>
      <c r="E39" s="134" t="s">
        <v>8652</v>
      </c>
      <c r="F39" s="134" t="s">
        <v>7316</v>
      </c>
      <c r="G39" s="134" t="s">
        <v>8653</v>
      </c>
      <c r="H39" s="134" t="s">
        <v>5311</v>
      </c>
      <c r="I39" s="134" t="s">
        <v>8654</v>
      </c>
      <c r="J39" s="134" t="s">
        <v>6920</v>
      </c>
      <c r="K39" s="134" t="s">
        <v>8655</v>
      </c>
      <c r="L39" s="134" t="s">
        <v>5126</v>
      </c>
      <c r="M39" s="134" t="s">
        <v>4944</v>
      </c>
      <c r="N39" s="134" t="s">
        <v>8656</v>
      </c>
    </row>
    <row r="40" customFormat="false" ht="12.8" hidden="false" customHeight="true" outlineLevel="0" collapsed="false">
      <c r="A40" s="135" t="s">
        <v>594</v>
      </c>
      <c r="B40" s="135"/>
      <c r="C40" s="135"/>
      <c r="D40" s="135"/>
      <c r="E40" s="135"/>
      <c r="F40" s="135"/>
      <c r="G40" s="135"/>
      <c r="H40" s="135"/>
      <c r="I40" s="135"/>
      <c r="J40" s="135"/>
      <c r="K40" s="135"/>
      <c r="L40" s="135"/>
      <c r="M40" s="135"/>
      <c r="N40" s="135"/>
    </row>
    <row r="41" customFormat="false" ht="12.8" hidden="false" customHeight="false" outlineLevel="0" collapsed="false">
      <c r="A41" s="133" t="s">
        <v>605</v>
      </c>
      <c r="B41" s="133" t="s">
        <v>606</v>
      </c>
      <c r="C41" s="133" t="s">
        <v>607</v>
      </c>
      <c r="D41" s="133" t="s">
        <v>608</v>
      </c>
      <c r="E41" s="133" t="s">
        <v>609</v>
      </c>
      <c r="F41" s="133" t="s">
        <v>610</v>
      </c>
      <c r="G41" s="133" t="s">
        <v>611</v>
      </c>
      <c r="H41" s="133" t="s">
        <v>612</v>
      </c>
      <c r="I41" s="133" t="s">
        <v>613</v>
      </c>
      <c r="J41" s="133" t="s">
        <v>614</v>
      </c>
      <c r="K41" s="133" t="s">
        <v>615</v>
      </c>
      <c r="L41" s="133" t="s">
        <v>616</v>
      </c>
      <c r="M41" s="133" t="s">
        <v>617</v>
      </c>
      <c r="N41" s="133" t="s">
        <v>618</v>
      </c>
    </row>
    <row r="42" customFormat="false" ht="12.8" hidden="false" customHeight="false" outlineLevel="0" collapsed="false">
      <c r="A42" s="136" t="s">
        <v>141</v>
      </c>
      <c r="B42" s="134" t="s">
        <v>2024</v>
      </c>
      <c r="C42" s="134" t="s">
        <v>638</v>
      </c>
      <c r="D42" s="134" t="s">
        <v>4528</v>
      </c>
      <c r="E42" s="134" t="s">
        <v>8657</v>
      </c>
      <c r="F42" s="134" t="s">
        <v>5245</v>
      </c>
      <c r="G42" s="134" t="s">
        <v>8614</v>
      </c>
      <c r="H42" s="134" t="s">
        <v>8082</v>
      </c>
      <c r="I42" s="134" t="s">
        <v>8658</v>
      </c>
      <c r="J42" s="134" t="s">
        <v>6328</v>
      </c>
      <c r="K42" s="134" t="s">
        <v>5913</v>
      </c>
      <c r="L42" s="134" t="s">
        <v>8659</v>
      </c>
      <c r="M42" s="134" t="s">
        <v>6240</v>
      </c>
      <c r="N42" s="134" t="s">
        <v>8660</v>
      </c>
    </row>
    <row r="43" customFormat="false" ht="12.8" hidden="false" customHeight="false" outlineLevel="0" collapsed="false">
      <c r="A43" s="136" t="s">
        <v>142</v>
      </c>
      <c r="B43" s="134" t="s">
        <v>8571</v>
      </c>
      <c r="C43" s="134" t="s">
        <v>8661</v>
      </c>
      <c r="D43" s="134" t="s">
        <v>5240</v>
      </c>
      <c r="E43" s="134" t="s">
        <v>5879</v>
      </c>
      <c r="F43" s="134" t="s">
        <v>6502</v>
      </c>
      <c r="G43" s="134" t="s">
        <v>8662</v>
      </c>
      <c r="H43" s="134" t="s">
        <v>7741</v>
      </c>
      <c r="I43" s="134" t="s">
        <v>6078</v>
      </c>
      <c r="J43" s="134" t="s">
        <v>5774</v>
      </c>
      <c r="K43" s="134" t="s">
        <v>5479</v>
      </c>
      <c r="L43" s="134" t="s">
        <v>8378</v>
      </c>
      <c r="M43" s="134" t="s">
        <v>4879</v>
      </c>
      <c r="N43" s="134" t="s">
        <v>8663</v>
      </c>
    </row>
    <row r="44" customFormat="false" ht="12.8" hidden="false" customHeight="false" outlineLevel="0" collapsed="false">
      <c r="A44" s="136" t="s">
        <v>143</v>
      </c>
      <c r="B44" s="134" t="s">
        <v>4287</v>
      </c>
      <c r="C44" s="134" t="s">
        <v>275</v>
      </c>
      <c r="D44" s="134" t="s">
        <v>5250</v>
      </c>
      <c r="E44" s="134" t="s">
        <v>8664</v>
      </c>
      <c r="F44" s="134" t="s">
        <v>8665</v>
      </c>
      <c r="G44" s="134" t="s">
        <v>6172</v>
      </c>
      <c r="H44" s="134" t="s">
        <v>8666</v>
      </c>
      <c r="I44" s="134" t="s">
        <v>5997</v>
      </c>
      <c r="J44" s="134" t="s">
        <v>8274</v>
      </c>
      <c r="K44" s="134" t="s">
        <v>8667</v>
      </c>
      <c r="L44" s="134" t="s">
        <v>5947</v>
      </c>
      <c r="M44" s="134" t="s">
        <v>1624</v>
      </c>
      <c r="N44" s="134" t="s">
        <v>8668</v>
      </c>
    </row>
    <row r="45" customFormat="false" ht="12.8" hidden="false" customHeight="false" outlineLevel="0" collapsed="false">
      <c r="A45" s="136" t="s">
        <v>144</v>
      </c>
      <c r="B45" s="134" t="s">
        <v>8669</v>
      </c>
      <c r="C45" s="134" t="s">
        <v>4851</v>
      </c>
      <c r="D45" s="134" t="s">
        <v>5779</v>
      </c>
      <c r="E45" s="134" t="s">
        <v>6597</v>
      </c>
      <c r="F45" s="134" t="s">
        <v>6130</v>
      </c>
      <c r="G45" s="134" t="s">
        <v>7026</v>
      </c>
      <c r="H45" s="134" t="s">
        <v>7445</v>
      </c>
      <c r="I45" s="134" t="s">
        <v>7626</v>
      </c>
      <c r="J45" s="134" t="s">
        <v>8670</v>
      </c>
      <c r="K45" s="134" t="s">
        <v>8671</v>
      </c>
      <c r="L45" s="134" t="s">
        <v>8672</v>
      </c>
      <c r="M45" s="134" t="s">
        <v>6331</v>
      </c>
      <c r="N45" s="134" t="s">
        <v>8673</v>
      </c>
    </row>
    <row r="46" customFormat="false" ht="12.8" hidden="false" customHeight="false" outlineLevel="0" collapsed="false">
      <c r="A46" s="136" t="s">
        <v>145</v>
      </c>
      <c r="B46" s="134" t="s">
        <v>8674</v>
      </c>
      <c r="C46" s="134" t="s">
        <v>955</v>
      </c>
      <c r="D46" s="134" t="s">
        <v>563</v>
      </c>
      <c r="E46" s="134" t="s">
        <v>8675</v>
      </c>
      <c r="F46" s="134" t="s">
        <v>6715</v>
      </c>
      <c r="G46" s="134" t="s">
        <v>4781</v>
      </c>
      <c r="H46" s="134" t="s">
        <v>8676</v>
      </c>
      <c r="I46" s="134" t="s">
        <v>7884</v>
      </c>
      <c r="J46" s="134" t="s">
        <v>4903</v>
      </c>
      <c r="K46" s="134" t="s">
        <v>6787</v>
      </c>
      <c r="L46" s="134" t="s">
        <v>8677</v>
      </c>
      <c r="M46" s="134" t="s">
        <v>6306</v>
      </c>
      <c r="N46" s="134" t="s">
        <v>8678</v>
      </c>
    </row>
    <row r="47" customFormat="false" ht="12.8" hidden="false" customHeight="false" outlineLevel="0" collapsed="false">
      <c r="A47" s="136" t="s">
        <v>146</v>
      </c>
      <c r="B47" s="134" t="s">
        <v>8679</v>
      </c>
      <c r="C47" s="134" t="s">
        <v>3901</v>
      </c>
      <c r="D47" s="134" t="s">
        <v>5724</v>
      </c>
      <c r="E47" s="134" t="s">
        <v>5628</v>
      </c>
      <c r="F47" s="134" t="s">
        <v>8680</v>
      </c>
      <c r="G47" s="134" t="s">
        <v>8017</v>
      </c>
      <c r="H47" s="134" t="s">
        <v>8681</v>
      </c>
      <c r="I47" s="134" t="s">
        <v>7514</v>
      </c>
      <c r="J47" s="134" t="s">
        <v>4598</v>
      </c>
      <c r="K47" s="134" t="s">
        <v>6581</v>
      </c>
      <c r="L47" s="134" t="s">
        <v>5829</v>
      </c>
      <c r="M47" s="134" t="s">
        <v>4472</v>
      </c>
      <c r="N47" s="134" t="s">
        <v>8682</v>
      </c>
    </row>
    <row r="48" customFormat="false" ht="12.8" hidden="false" customHeight="false" outlineLevel="0" collapsed="false">
      <c r="A48" s="136" t="s">
        <v>147</v>
      </c>
      <c r="B48" s="134" t="s">
        <v>1066</v>
      </c>
      <c r="C48" s="134" t="s">
        <v>5141</v>
      </c>
      <c r="D48" s="134" t="s">
        <v>8683</v>
      </c>
      <c r="E48" s="134" t="s">
        <v>8684</v>
      </c>
      <c r="F48" s="134" t="s">
        <v>8685</v>
      </c>
      <c r="G48" s="134" t="s">
        <v>8686</v>
      </c>
      <c r="H48" s="134" t="s">
        <v>8687</v>
      </c>
      <c r="I48" s="134" t="s">
        <v>4683</v>
      </c>
      <c r="J48" s="134" t="s">
        <v>5810</v>
      </c>
      <c r="K48" s="134" t="s">
        <v>8688</v>
      </c>
      <c r="L48" s="134" t="s">
        <v>8689</v>
      </c>
      <c r="M48" s="134" t="s">
        <v>1433</v>
      </c>
      <c r="N48" s="134" t="s">
        <v>8690</v>
      </c>
    </row>
    <row r="49" customFormat="false" ht="12.8" hidden="false" customHeight="false" outlineLevel="0" collapsed="false">
      <c r="A49" s="136" t="s">
        <v>148</v>
      </c>
      <c r="B49" s="134" t="s">
        <v>8691</v>
      </c>
      <c r="C49" s="134" t="s">
        <v>650</v>
      </c>
      <c r="D49" s="134" t="s">
        <v>6024</v>
      </c>
      <c r="E49" s="134" t="s">
        <v>8692</v>
      </c>
      <c r="F49" s="134" t="s">
        <v>6495</v>
      </c>
      <c r="G49" s="134" t="s">
        <v>7413</v>
      </c>
      <c r="H49" s="134" t="s">
        <v>8080</v>
      </c>
      <c r="I49" s="134" t="s">
        <v>8693</v>
      </c>
      <c r="J49" s="134" t="s">
        <v>5559</v>
      </c>
      <c r="K49" s="134" t="s">
        <v>5965</v>
      </c>
      <c r="L49" s="134" t="s">
        <v>8694</v>
      </c>
      <c r="M49" s="134" t="s">
        <v>2430</v>
      </c>
      <c r="N49" s="134" t="s">
        <v>8695</v>
      </c>
    </row>
    <row r="50" customFormat="false" ht="12.8" hidden="false" customHeight="false" outlineLevel="0" collapsed="false">
      <c r="A50" s="136" t="s">
        <v>149</v>
      </c>
      <c r="B50" s="134" t="s">
        <v>807</v>
      </c>
      <c r="C50" s="134" t="s">
        <v>6631</v>
      </c>
      <c r="D50" s="134" t="s">
        <v>4560</v>
      </c>
      <c r="E50" s="134" t="s">
        <v>6420</v>
      </c>
      <c r="F50" s="134" t="s">
        <v>8696</v>
      </c>
      <c r="G50" s="134" t="s">
        <v>8697</v>
      </c>
      <c r="H50" s="134" t="s">
        <v>8698</v>
      </c>
      <c r="I50" s="134" t="s">
        <v>8699</v>
      </c>
      <c r="J50" s="134" t="s">
        <v>5585</v>
      </c>
      <c r="K50" s="134" t="s">
        <v>6104</v>
      </c>
      <c r="L50" s="134" t="s">
        <v>4680</v>
      </c>
      <c r="M50" s="134" t="s">
        <v>5483</v>
      </c>
      <c r="N50" s="134" t="s">
        <v>8700</v>
      </c>
    </row>
    <row r="51" customFormat="false" ht="12.8" hidden="false" customHeight="false" outlineLevel="0" collapsed="false">
      <c r="A51" s="136" t="s">
        <v>150</v>
      </c>
      <c r="B51" s="134" t="s">
        <v>3130</v>
      </c>
      <c r="C51" s="134" t="s">
        <v>1986</v>
      </c>
      <c r="D51" s="134" t="s">
        <v>1941</v>
      </c>
      <c r="E51" s="134" t="s">
        <v>4690</v>
      </c>
      <c r="F51" s="134" t="s">
        <v>6898</v>
      </c>
      <c r="G51" s="134" t="s">
        <v>5182</v>
      </c>
      <c r="H51" s="134" t="s">
        <v>8701</v>
      </c>
      <c r="I51" s="134" t="s">
        <v>7504</v>
      </c>
      <c r="J51" s="134" t="s">
        <v>5040</v>
      </c>
      <c r="K51" s="134" t="s">
        <v>5940</v>
      </c>
      <c r="L51" s="134" t="s">
        <v>624</v>
      </c>
      <c r="M51" s="134" t="s">
        <v>5239</v>
      </c>
      <c r="N51" s="134" t="s">
        <v>8702</v>
      </c>
    </row>
    <row r="52" customFormat="false" ht="12.8" hidden="false" customHeight="false" outlineLevel="0" collapsed="false">
      <c r="A52" s="136" t="s">
        <v>151</v>
      </c>
      <c r="B52" s="134" t="s">
        <v>8703</v>
      </c>
      <c r="C52" s="134" t="s">
        <v>3805</v>
      </c>
      <c r="D52" s="134" t="s">
        <v>8704</v>
      </c>
      <c r="E52" s="134" t="s">
        <v>5146</v>
      </c>
      <c r="F52" s="134" t="s">
        <v>8705</v>
      </c>
      <c r="G52" s="134" t="s">
        <v>8706</v>
      </c>
      <c r="H52" s="134" t="s">
        <v>5181</v>
      </c>
      <c r="I52" s="134" t="s">
        <v>8707</v>
      </c>
      <c r="J52" s="134" t="s">
        <v>5997</v>
      </c>
      <c r="K52" s="134" t="s">
        <v>4768</v>
      </c>
      <c r="L52" s="134" t="s">
        <v>7028</v>
      </c>
      <c r="M52" s="134" t="s">
        <v>3059</v>
      </c>
      <c r="N52" s="134" t="s">
        <v>5186</v>
      </c>
    </row>
    <row r="53" customFormat="false" ht="12.8" hidden="false" customHeight="false" outlineLevel="0" collapsed="false">
      <c r="A53" s="136" t="s">
        <v>152</v>
      </c>
      <c r="B53" s="134" t="s">
        <v>1877</v>
      </c>
      <c r="C53" s="134" t="s">
        <v>4495</v>
      </c>
      <c r="D53" s="134" t="s">
        <v>8708</v>
      </c>
      <c r="E53" s="134" t="s">
        <v>5354</v>
      </c>
      <c r="F53" s="134" t="s">
        <v>5584</v>
      </c>
      <c r="G53" s="134" t="s">
        <v>8657</v>
      </c>
      <c r="H53" s="134" t="s">
        <v>8709</v>
      </c>
      <c r="I53" s="134" t="s">
        <v>8710</v>
      </c>
      <c r="J53" s="134" t="s">
        <v>8706</v>
      </c>
      <c r="K53" s="134" t="s">
        <v>6285</v>
      </c>
      <c r="L53" s="134" t="s">
        <v>8711</v>
      </c>
      <c r="M53" s="134" t="s">
        <v>5825</v>
      </c>
      <c r="N53" s="134" t="s">
        <v>8712</v>
      </c>
    </row>
    <row r="54" customFormat="false" ht="12.8" hidden="false" customHeight="false" outlineLevel="0" collapsed="false">
      <c r="A54" s="136" t="s">
        <v>153</v>
      </c>
      <c r="B54" s="134" t="s">
        <v>598</v>
      </c>
      <c r="C54" s="134" t="s">
        <v>2404</v>
      </c>
      <c r="D54" s="134" t="s">
        <v>8713</v>
      </c>
      <c r="E54" s="134" t="s">
        <v>5056</v>
      </c>
      <c r="F54" s="134" t="s">
        <v>8714</v>
      </c>
      <c r="G54" s="134" t="s">
        <v>4711</v>
      </c>
      <c r="H54" s="134" t="s">
        <v>7667</v>
      </c>
      <c r="I54" s="134" t="s">
        <v>7891</v>
      </c>
      <c r="J54" s="134" t="s">
        <v>8715</v>
      </c>
      <c r="K54" s="134" t="s">
        <v>6661</v>
      </c>
      <c r="L54" s="134" t="s">
        <v>5110</v>
      </c>
      <c r="M54" s="134" t="s">
        <v>2273</v>
      </c>
      <c r="N54" s="134" t="s">
        <v>8716</v>
      </c>
    </row>
    <row r="55" customFormat="false" ht="12.8" hidden="false" customHeight="false" outlineLevel="0" collapsed="false">
      <c r="A55" s="136" t="s">
        <v>154</v>
      </c>
      <c r="B55" s="134" t="s">
        <v>8717</v>
      </c>
      <c r="C55" s="134" t="s">
        <v>240</v>
      </c>
      <c r="D55" s="134" t="s">
        <v>807</v>
      </c>
      <c r="E55" s="134" t="s">
        <v>8718</v>
      </c>
      <c r="F55" s="134" t="s">
        <v>5118</v>
      </c>
      <c r="G55" s="134" t="s">
        <v>4751</v>
      </c>
      <c r="H55" s="134" t="s">
        <v>8719</v>
      </c>
      <c r="I55" s="134" t="s">
        <v>6646</v>
      </c>
      <c r="J55" s="134" t="s">
        <v>4620</v>
      </c>
      <c r="K55" s="134" t="s">
        <v>8720</v>
      </c>
      <c r="L55" s="134" t="s">
        <v>4968</v>
      </c>
      <c r="M55" s="134" t="s">
        <v>3900</v>
      </c>
      <c r="N55" s="134" t="s">
        <v>8721</v>
      </c>
    </row>
    <row r="56" customFormat="false" ht="12.8" hidden="false" customHeight="false" outlineLevel="0" collapsed="false">
      <c r="A56" s="136" t="s">
        <v>156</v>
      </c>
      <c r="B56" s="134" t="s">
        <v>6113</v>
      </c>
      <c r="C56" s="134" t="s">
        <v>2284</v>
      </c>
      <c r="D56" s="134" t="s">
        <v>6445</v>
      </c>
      <c r="E56" s="134" t="s">
        <v>5715</v>
      </c>
      <c r="F56" s="134" t="s">
        <v>8688</v>
      </c>
      <c r="G56" s="134" t="s">
        <v>5232</v>
      </c>
      <c r="H56" s="134" t="s">
        <v>7327</v>
      </c>
      <c r="I56" s="134" t="s">
        <v>8598</v>
      </c>
      <c r="J56" s="134" t="s">
        <v>4607</v>
      </c>
      <c r="K56" s="134" t="s">
        <v>5011</v>
      </c>
      <c r="L56" s="134" t="s">
        <v>2160</v>
      </c>
      <c r="M56" s="134" t="s">
        <v>2264</v>
      </c>
      <c r="N56" s="134" t="s">
        <v>8722</v>
      </c>
    </row>
    <row r="57" customFormat="false" ht="12.8" hidden="false" customHeight="false" outlineLevel="0" collapsed="false">
      <c r="A57" s="136" t="s">
        <v>158</v>
      </c>
      <c r="B57" s="134" t="s">
        <v>5749</v>
      </c>
      <c r="C57" s="134" t="s">
        <v>8723</v>
      </c>
      <c r="D57" s="134" t="s">
        <v>625</v>
      </c>
      <c r="E57" s="134" t="s">
        <v>5309</v>
      </c>
      <c r="F57" s="134" t="s">
        <v>5443</v>
      </c>
      <c r="G57" s="134" t="s">
        <v>8724</v>
      </c>
      <c r="H57" s="134" t="s">
        <v>7594</v>
      </c>
      <c r="I57" s="134" t="s">
        <v>8725</v>
      </c>
      <c r="J57" s="134" t="s">
        <v>5008</v>
      </c>
      <c r="K57" s="134" t="s">
        <v>7133</v>
      </c>
      <c r="L57" s="134" t="s">
        <v>6579</v>
      </c>
      <c r="M57" s="134" t="s">
        <v>1246</v>
      </c>
      <c r="N57" s="134" t="s">
        <v>8726</v>
      </c>
    </row>
    <row r="58" customFormat="false" ht="12.8" hidden="false" customHeight="false" outlineLevel="0" collapsed="false">
      <c r="A58" s="136" t="s">
        <v>155</v>
      </c>
      <c r="B58" s="134" t="s">
        <v>5655</v>
      </c>
      <c r="C58" s="134" t="s">
        <v>8727</v>
      </c>
      <c r="D58" s="134" t="s">
        <v>4233</v>
      </c>
      <c r="E58" s="134" t="s">
        <v>8728</v>
      </c>
      <c r="F58" s="134" t="s">
        <v>8729</v>
      </c>
      <c r="G58" s="134" t="s">
        <v>8642</v>
      </c>
      <c r="H58" s="134" t="s">
        <v>8730</v>
      </c>
      <c r="I58" s="134" t="s">
        <v>5041</v>
      </c>
      <c r="J58" s="134" t="s">
        <v>8715</v>
      </c>
      <c r="K58" s="134" t="s">
        <v>7770</v>
      </c>
      <c r="L58" s="134" t="s">
        <v>5518</v>
      </c>
      <c r="M58" s="134" t="s">
        <v>1281</v>
      </c>
      <c r="N58" s="134" t="s">
        <v>8731</v>
      </c>
    </row>
    <row r="62" customFormat="false" ht="52.95" hidden="false" customHeight="false" outlineLevel="0" collapsed="false">
      <c r="E62" s="180" t="s">
        <v>8732</v>
      </c>
    </row>
    <row r="64" customFormat="false" ht="12.8" hidden="false" customHeight="false" outlineLevel="0" collapsed="false">
      <c r="A64" s="136" t="s">
        <v>156</v>
      </c>
      <c r="B64" s="125"/>
      <c r="C64" s="125"/>
      <c r="D64" s="125"/>
      <c r="E64" s="125"/>
      <c r="F64" s="125"/>
      <c r="G64" s="125"/>
      <c r="H64" s="125"/>
      <c r="I64" s="134" t="s">
        <v>5713</v>
      </c>
      <c r="J64" s="134" t="s">
        <v>8733</v>
      </c>
      <c r="K64" s="134" t="s">
        <v>8734</v>
      </c>
      <c r="L64" s="134" t="s">
        <v>3521</v>
      </c>
      <c r="M64" s="134" t="s">
        <v>2273</v>
      </c>
      <c r="N64" s="125"/>
    </row>
    <row r="65" customFormat="false" ht="12.8" hidden="false" customHeight="false" outlineLevel="0" collapsed="false">
      <c r="A65" s="136" t="s">
        <v>158</v>
      </c>
      <c r="B65" s="134" t="s">
        <v>8735</v>
      </c>
      <c r="C65" s="134" t="s">
        <v>8736</v>
      </c>
      <c r="D65" s="134" t="s">
        <v>8737</v>
      </c>
      <c r="E65" s="134" t="s">
        <v>8738</v>
      </c>
      <c r="F65" s="134" t="s">
        <v>8356</v>
      </c>
      <c r="G65" s="134" t="s">
        <v>8724</v>
      </c>
      <c r="H65" s="134" t="s">
        <v>8538</v>
      </c>
      <c r="I65" s="134" t="s">
        <v>8739</v>
      </c>
      <c r="J65" s="134" t="s">
        <v>8740</v>
      </c>
      <c r="K65" s="134" t="s">
        <v>6495</v>
      </c>
      <c r="L65" s="134" t="s">
        <v>8741</v>
      </c>
      <c r="M65" s="134" t="s">
        <v>1246</v>
      </c>
      <c r="N65" s="134" t="s">
        <v>8742</v>
      </c>
    </row>
    <row r="66" customFormat="false" ht="12.8" hidden="false" customHeight="false" outlineLevel="0" collapsed="false">
      <c r="A66" s="136" t="s">
        <v>155</v>
      </c>
      <c r="B66" s="134" t="s">
        <v>495</v>
      </c>
      <c r="C66" s="134" t="s">
        <v>8727</v>
      </c>
      <c r="D66" s="134" t="s">
        <v>3579</v>
      </c>
      <c r="E66" s="134" t="s">
        <v>5811</v>
      </c>
      <c r="F66" s="134" t="s">
        <v>8743</v>
      </c>
      <c r="G66" s="134" t="s">
        <v>8289</v>
      </c>
      <c r="H66" s="134" t="s">
        <v>8744</v>
      </c>
      <c r="I66" s="134" t="s">
        <v>6078</v>
      </c>
      <c r="J66" s="134" t="s">
        <v>6918</v>
      </c>
      <c r="K66" s="134" t="s">
        <v>5698</v>
      </c>
      <c r="L66" s="134" t="s">
        <v>8745</v>
      </c>
      <c r="M66" s="134" t="s">
        <v>672</v>
      </c>
      <c r="N66" s="134" t="s">
        <v>8746</v>
      </c>
    </row>
    <row r="67" customFormat="false" ht="12.8" hidden="false" customHeight="false" outlineLevel="0" collapsed="false">
      <c r="A67" s="136" t="s">
        <v>157</v>
      </c>
      <c r="B67" s="134" t="s">
        <v>8747</v>
      </c>
      <c r="C67" s="134" t="s">
        <v>5467</v>
      </c>
      <c r="D67" s="134" t="s">
        <v>5460</v>
      </c>
      <c r="E67" s="134" t="s">
        <v>8748</v>
      </c>
      <c r="F67" s="134" t="s">
        <v>6674</v>
      </c>
      <c r="G67" s="134" t="s">
        <v>8091</v>
      </c>
      <c r="H67" s="134" t="s">
        <v>5147</v>
      </c>
      <c r="I67" s="134" t="s">
        <v>8749</v>
      </c>
      <c r="J67" s="134" t="s">
        <v>5136</v>
      </c>
      <c r="K67" s="134" t="s">
        <v>5750</v>
      </c>
      <c r="L67" s="134" t="s">
        <v>8750</v>
      </c>
      <c r="M67" s="134" t="s">
        <v>660</v>
      </c>
      <c r="N67" s="134" t="s">
        <v>8751</v>
      </c>
    </row>
    <row r="68" customFormat="false" ht="12.8" hidden="false" customHeight="false" outlineLevel="0" collapsed="false">
      <c r="A68" s="136" t="s">
        <v>159</v>
      </c>
      <c r="B68" s="134" t="s">
        <v>8752</v>
      </c>
      <c r="C68" s="134" t="s">
        <v>808</v>
      </c>
      <c r="D68" s="134" t="s">
        <v>8753</v>
      </c>
      <c r="E68" s="134" t="s">
        <v>5327</v>
      </c>
      <c r="F68" s="134" t="s">
        <v>8574</v>
      </c>
      <c r="G68" s="134" t="s">
        <v>8457</v>
      </c>
      <c r="H68" s="134" t="s">
        <v>8754</v>
      </c>
      <c r="I68" s="134" t="s">
        <v>5730</v>
      </c>
      <c r="J68" s="134" t="s">
        <v>6072</v>
      </c>
      <c r="K68" s="134" t="s">
        <v>8755</v>
      </c>
      <c r="L68" s="134" t="s">
        <v>8756</v>
      </c>
      <c r="M68" s="134" t="s">
        <v>2504</v>
      </c>
      <c r="N68" s="134" t="s">
        <v>8757</v>
      </c>
    </row>
    <row r="69" customFormat="false" ht="12.8" hidden="false" customHeight="false" outlineLevel="0" collapsed="false">
      <c r="A69" s="136" t="s">
        <v>160</v>
      </c>
      <c r="B69" s="134" t="s">
        <v>3553</v>
      </c>
      <c r="C69" s="134" t="s">
        <v>6041</v>
      </c>
      <c r="D69" s="134" t="s">
        <v>8758</v>
      </c>
      <c r="E69" s="134" t="s">
        <v>8759</v>
      </c>
      <c r="F69" s="134" t="s">
        <v>6199</v>
      </c>
      <c r="G69" s="134" t="s">
        <v>5499</v>
      </c>
      <c r="H69" s="134" t="s">
        <v>8543</v>
      </c>
      <c r="I69" s="134" t="s">
        <v>8754</v>
      </c>
      <c r="J69" s="134" t="s">
        <v>5018</v>
      </c>
      <c r="K69" s="134" t="s">
        <v>6695</v>
      </c>
      <c r="L69" s="134" t="s">
        <v>8760</v>
      </c>
      <c r="M69" s="134" t="s">
        <v>8761</v>
      </c>
      <c r="N69" s="134" t="s">
        <v>8762</v>
      </c>
    </row>
    <row r="70" customFormat="false" ht="12.8" hidden="false" customHeight="false" outlineLevel="0" collapsed="false">
      <c r="A70" s="136" t="s">
        <v>161</v>
      </c>
      <c r="B70" s="134" t="s">
        <v>217</v>
      </c>
      <c r="C70" s="134" t="s">
        <v>2343</v>
      </c>
      <c r="D70" s="134" t="s">
        <v>5570</v>
      </c>
      <c r="E70" s="134" t="s">
        <v>3798</v>
      </c>
      <c r="F70" s="134" t="s">
        <v>6199</v>
      </c>
      <c r="G70" s="134" t="s">
        <v>8763</v>
      </c>
      <c r="H70" s="134" t="s">
        <v>6970</v>
      </c>
      <c r="I70" s="134" t="s">
        <v>6656</v>
      </c>
      <c r="J70" s="134" t="s">
        <v>5218</v>
      </c>
      <c r="K70" s="134" t="s">
        <v>5104</v>
      </c>
      <c r="L70" s="134" t="s">
        <v>8764</v>
      </c>
      <c r="M70" s="134" t="s">
        <v>8765</v>
      </c>
      <c r="N70" s="134" t="s">
        <v>8766</v>
      </c>
    </row>
    <row r="71" customFormat="false" ht="12.8" hidden="false" customHeight="false" outlineLevel="0" collapsed="false">
      <c r="A71" s="136" t="s">
        <v>162</v>
      </c>
      <c r="B71" s="134" t="s">
        <v>5646</v>
      </c>
      <c r="C71" s="134" t="s">
        <v>4795</v>
      </c>
      <c r="D71" s="134" t="s">
        <v>5718</v>
      </c>
      <c r="E71" s="134" t="s">
        <v>8767</v>
      </c>
      <c r="F71" s="134" t="s">
        <v>8768</v>
      </c>
      <c r="G71" s="134" t="s">
        <v>6292</v>
      </c>
      <c r="H71" s="134" t="s">
        <v>8769</v>
      </c>
      <c r="I71" s="134" t="s">
        <v>8357</v>
      </c>
      <c r="J71" s="134" t="s">
        <v>8770</v>
      </c>
      <c r="K71" s="134" t="s">
        <v>6285</v>
      </c>
      <c r="L71" s="134" t="s">
        <v>5281</v>
      </c>
      <c r="M71" s="134" t="s">
        <v>5702</v>
      </c>
      <c r="N71" s="134" t="s">
        <v>8771</v>
      </c>
    </row>
    <row r="72" customFormat="false" ht="12.8" hidden="false" customHeight="false" outlineLevel="0" collapsed="false">
      <c r="A72" s="136" t="s">
        <v>163</v>
      </c>
      <c r="B72" s="134" t="s">
        <v>1759</v>
      </c>
      <c r="C72" s="134" t="s">
        <v>2967</v>
      </c>
      <c r="D72" s="134" t="s">
        <v>6033</v>
      </c>
      <c r="E72" s="134" t="s">
        <v>5790</v>
      </c>
      <c r="F72" s="134" t="s">
        <v>8772</v>
      </c>
      <c r="G72" s="134" t="s">
        <v>6292</v>
      </c>
      <c r="H72" s="134" t="s">
        <v>7298</v>
      </c>
      <c r="I72" s="134" t="s">
        <v>8773</v>
      </c>
      <c r="J72" s="134" t="s">
        <v>8774</v>
      </c>
      <c r="K72" s="134" t="s">
        <v>2130</v>
      </c>
      <c r="L72" s="134" t="s">
        <v>5066</v>
      </c>
      <c r="M72" s="134" t="s">
        <v>3324</v>
      </c>
      <c r="N72" s="134" t="s">
        <v>8775</v>
      </c>
    </row>
    <row r="73" customFormat="false" ht="12.8" hidden="false" customHeight="false" outlineLevel="0" collapsed="false">
      <c r="A73" s="136" t="s">
        <v>164</v>
      </c>
      <c r="B73" s="134" t="s">
        <v>8776</v>
      </c>
      <c r="C73" s="134" t="s">
        <v>8777</v>
      </c>
      <c r="D73" s="134" t="s">
        <v>6839</v>
      </c>
      <c r="E73" s="134" t="s">
        <v>4199</v>
      </c>
      <c r="F73" s="134" t="s">
        <v>8675</v>
      </c>
      <c r="G73" s="134" t="s">
        <v>8778</v>
      </c>
      <c r="H73" s="134" t="s">
        <v>8779</v>
      </c>
      <c r="I73" s="134" t="s">
        <v>8532</v>
      </c>
      <c r="J73" s="134" t="s">
        <v>5988</v>
      </c>
      <c r="K73" s="134" t="s">
        <v>5930</v>
      </c>
      <c r="L73" s="134" t="s">
        <v>3311</v>
      </c>
      <c r="M73" s="134" t="s">
        <v>8780</v>
      </c>
      <c r="N73" s="134" t="s">
        <v>8781</v>
      </c>
    </row>
    <row r="74" customFormat="false" ht="12.8" hidden="false" customHeight="false" outlineLevel="0" collapsed="false">
      <c r="A74" s="136" t="s">
        <v>165</v>
      </c>
      <c r="B74" s="134" t="s">
        <v>3345</v>
      </c>
      <c r="C74" s="134" t="s">
        <v>575</v>
      </c>
      <c r="D74" s="134" t="s">
        <v>4295</v>
      </c>
      <c r="E74" s="134" t="s">
        <v>8782</v>
      </c>
      <c r="F74" s="134" t="s">
        <v>7637</v>
      </c>
      <c r="G74" s="134" t="s">
        <v>8135</v>
      </c>
      <c r="H74" s="134" t="s">
        <v>8783</v>
      </c>
      <c r="I74" s="134" t="s">
        <v>6919</v>
      </c>
      <c r="J74" s="134" t="s">
        <v>8784</v>
      </c>
      <c r="K74" s="134" t="s">
        <v>8785</v>
      </c>
      <c r="L74" s="134" t="s">
        <v>8786</v>
      </c>
      <c r="M74" s="134" t="s">
        <v>8787</v>
      </c>
      <c r="N74" s="134" t="s">
        <v>8788</v>
      </c>
    </row>
    <row r="75" customFormat="false" ht="12.8" hidden="false" customHeight="false" outlineLevel="0" collapsed="false">
      <c r="A75" s="136" t="s">
        <v>166</v>
      </c>
      <c r="B75" s="134" t="s">
        <v>2171</v>
      </c>
      <c r="C75" s="134" t="s">
        <v>8789</v>
      </c>
      <c r="D75" s="134" t="s">
        <v>8790</v>
      </c>
      <c r="E75" s="134" t="s">
        <v>6241</v>
      </c>
      <c r="F75" s="134" t="s">
        <v>4779</v>
      </c>
      <c r="G75" s="134" t="s">
        <v>8523</v>
      </c>
      <c r="H75" s="134" t="s">
        <v>5162</v>
      </c>
      <c r="I75" s="134" t="s">
        <v>4730</v>
      </c>
      <c r="J75" s="134" t="s">
        <v>8658</v>
      </c>
      <c r="K75" s="134" t="s">
        <v>5480</v>
      </c>
      <c r="L75" s="134" t="s">
        <v>4866</v>
      </c>
      <c r="M75" s="134" t="s">
        <v>1783</v>
      </c>
      <c r="N75" s="134" t="s">
        <v>8791</v>
      </c>
    </row>
    <row r="76" customFormat="false" ht="12.8" hidden="false" customHeight="false" outlineLevel="0" collapsed="false">
      <c r="A76" s="136" t="s">
        <v>167</v>
      </c>
      <c r="B76" s="134" t="s">
        <v>8792</v>
      </c>
      <c r="C76" s="134" t="s">
        <v>5817</v>
      </c>
      <c r="D76" s="134" t="s">
        <v>8793</v>
      </c>
      <c r="E76" s="134" t="s">
        <v>6173</v>
      </c>
      <c r="F76" s="134" t="s">
        <v>8794</v>
      </c>
      <c r="G76" s="134" t="s">
        <v>8620</v>
      </c>
      <c r="H76" s="134" t="s">
        <v>8446</v>
      </c>
      <c r="I76" s="134" t="s">
        <v>8262</v>
      </c>
      <c r="J76" s="134" t="s">
        <v>5365</v>
      </c>
      <c r="K76" s="134" t="s">
        <v>6062</v>
      </c>
      <c r="L76" s="134" t="s">
        <v>8795</v>
      </c>
      <c r="M76" s="134" t="s">
        <v>1644</v>
      </c>
      <c r="N76" s="134" t="s">
        <v>8796</v>
      </c>
    </row>
    <row r="77" customFormat="false" ht="12.8" hidden="false" customHeight="false" outlineLevel="0" collapsed="false">
      <c r="A77" s="136" t="s">
        <v>168</v>
      </c>
      <c r="B77" s="134" t="s">
        <v>8797</v>
      </c>
      <c r="C77" s="134" t="s">
        <v>2543</v>
      </c>
      <c r="D77" s="134" t="s">
        <v>2809</v>
      </c>
      <c r="E77" s="134" t="s">
        <v>8798</v>
      </c>
      <c r="F77" s="134" t="s">
        <v>4588</v>
      </c>
      <c r="G77" s="134" t="s">
        <v>6619</v>
      </c>
      <c r="H77" s="134" t="s">
        <v>6204</v>
      </c>
      <c r="I77" s="134" t="s">
        <v>4700</v>
      </c>
      <c r="J77" s="134" t="s">
        <v>4741</v>
      </c>
      <c r="K77" s="134" t="s">
        <v>4733</v>
      </c>
      <c r="L77" s="134" t="s">
        <v>4612</v>
      </c>
      <c r="M77" s="134" t="s">
        <v>5740</v>
      </c>
      <c r="N77" s="134" t="s">
        <v>8799</v>
      </c>
    </row>
    <row r="78" customFormat="false" ht="12.8" hidden="false" customHeight="false" outlineLevel="0" collapsed="false">
      <c r="A78" s="136" t="s">
        <v>169</v>
      </c>
      <c r="B78" s="134" t="s">
        <v>8800</v>
      </c>
      <c r="C78" s="134" t="s">
        <v>5048</v>
      </c>
      <c r="D78" s="134" t="s">
        <v>6047</v>
      </c>
      <c r="E78" s="134" t="s">
        <v>8801</v>
      </c>
      <c r="F78" s="134" t="s">
        <v>8419</v>
      </c>
      <c r="G78" s="134" t="s">
        <v>8642</v>
      </c>
      <c r="H78" s="134" t="s">
        <v>7356</v>
      </c>
      <c r="I78" s="134" t="s">
        <v>8802</v>
      </c>
      <c r="J78" s="134" t="s">
        <v>8369</v>
      </c>
      <c r="K78" s="134" t="s">
        <v>5989</v>
      </c>
      <c r="L78" s="134" t="s">
        <v>8803</v>
      </c>
      <c r="M78" s="134" t="s">
        <v>1326</v>
      </c>
      <c r="N78" s="134" t="s">
        <v>8804</v>
      </c>
    </row>
    <row r="79" customFormat="false" ht="12.8" hidden="false" customHeight="false" outlineLevel="0" collapsed="false">
      <c r="A79" s="136" t="s">
        <v>170</v>
      </c>
      <c r="B79" s="134" t="s">
        <v>3002</v>
      </c>
      <c r="C79" s="134" t="s">
        <v>8805</v>
      </c>
      <c r="D79" s="134" t="s">
        <v>4955</v>
      </c>
      <c r="E79" s="134" t="s">
        <v>5987</v>
      </c>
      <c r="F79" s="134" t="s">
        <v>6699</v>
      </c>
      <c r="G79" s="134" t="s">
        <v>8569</v>
      </c>
      <c r="H79" s="134" t="s">
        <v>8135</v>
      </c>
      <c r="I79" s="134" t="s">
        <v>8806</v>
      </c>
      <c r="J79" s="134" t="s">
        <v>5102</v>
      </c>
      <c r="K79" s="134" t="s">
        <v>5757</v>
      </c>
      <c r="L79" s="134" t="s">
        <v>6805</v>
      </c>
      <c r="M79" s="134" t="s">
        <v>868</v>
      </c>
      <c r="N79" s="134" t="s">
        <v>8807</v>
      </c>
    </row>
    <row r="80" customFormat="false" ht="12.8" hidden="false" customHeight="false" outlineLevel="0" collapsed="false">
      <c r="A80" s="136" t="s">
        <v>171</v>
      </c>
      <c r="B80" s="134" t="s">
        <v>3953</v>
      </c>
      <c r="C80" s="134" t="s">
        <v>5939</v>
      </c>
      <c r="D80" s="134" t="s">
        <v>8808</v>
      </c>
      <c r="E80" s="134" t="s">
        <v>6733</v>
      </c>
      <c r="F80" s="134" t="s">
        <v>8125</v>
      </c>
      <c r="G80" s="134" t="s">
        <v>8809</v>
      </c>
      <c r="H80" s="134" t="s">
        <v>5416</v>
      </c>
      <c r="I80" s="134" t="s">
        <v>7849</v>
      </c>
      <c r="J80" s="134" t="s">
        <v>5380</v>
      </c>
      <c r="K80" s="134" t="s">
        <v>8658</v>
      </c>
      <c r="L80" s="134" t="s">
        <v>5890</v>
      </c>
      <c r="M80" s="134" t="s">
        <v>8810</v>
      </c>
      <c r="N80" s="134" t="s">
        <v>8811</v>
      </c>
    </row>
    <row r="81" customFormat="false" ht="12.8" hidden="false" customHeight="false" outlineLevel="0" collapsed="false">
      <c r="A81" s="136" t="s">
        <v>172</v>
      </c>
      <c r="B81" s="134" t="s">
        <v>6714</v>
      </c>
      <c r="C81" s="134" t="s">
        <v>1024</v>
      </c>
      <c r="D81" s="134" t="s">
        <v>4313</v>
      </c>
      <c r="E81" s="134" t="s">
        <v>8812</v>
      </c>
      <c r="F81" s="134" t="s">
        <v>7763</v>
      </c>
      <c r="G81" s="134" t="s">
        <v>5730</v>
      </c>
      <c r="H81" s="134" t="s">
        <v>8813</v>
      </c>
      <c r="I81" s="134" t="s">
        <v>7358</v>
      </c>
      <c r="J81" s="134" t="s">
        <v>6644</v>
      </c>
      <c r="K81" s="134" t="s">
        <v>5281</v>
      </c>
      <c r="L81" s="134" t="s">
        <v>8814</v>
      </c>
      <c r="M81" s="134" t="s">
        <v>8815</v>
      </c>
      <c r="N81" s="134" t="s">
        <v>8816</v>
      </c>
    </row>
    <row r="82" customFormat="false" ht="12.8" hidden="false" customHeight="false" outlineLevel="0" collapsed="false">
      <c r="A82" s="136" t="s">
        <v>173</v>
      </c>
      <c r="B82" s="134" t="s">
        <v>1710</v>
      </c>
      <c r="C82" s="134" t="s">
        <v>2743</v>
      </c>
      <c r="D82" s="134" t="s">
        <v>1737</v>
      </c>
      <c r="E82" s="134" t="s">
        <v>8589</v>
      </c>
      <c r="F82" s="134" t="s">
        <v>7512</v>
      </c>
      <c r="G82" s="134" t="s">
        <v>8817</v>
      </c>
      <c r="H82" s="134" t="s">
        <v>8818</v>
      </c>
      <c r="I82" s="134" t="s">
        <v>4662</v>
      </c>
      <c r="J82" s="134" t="s">
        <v>5911</v>
      </c>
      <c r="K82" s="134" t="s">
        <v>5126</v>
      </c>
      <c r="L82" s="134" t="s">
        <v>5646</v>
      </c>
      <c r="M82" s="134" t="s">
        <v>1145</v>
      </c>
      <c r="N82" s="134" t="s">
        <v>8819</v>
      </c>
    </row>
    <row r="83" customFormat="false" ht="12.8" hidden="false" customHeight="false" outlineLevel="0" collapsed="false">
      <c r="A83" s="136" t="s">
        <v>174</v>
      </c>
      <c r="B83" s="134" t="s">
        <v>8820</v>
      </c>
      <c r="C83" s="134" t="s">
        <v>2459</v>
      </c>
      <c r="D83" s="134" t="s">
        <v>4728</v>
      </c>
      <c r="E83" s="134" t="s">
        <v>8821</v>
      </c>
      <c r="F83" s="134" t="s">
        <v>6286</v>
      </c>
      <c r="G83" s="134" t="s">
        <v>8822</v>
      </c>
      <c r="H83" s="134" t="s">
        <v>7225</v>
      </c>
      <c r="I83" s="134" t="s">
        <v>8823</v>
      </c>
      <c r="J83" s="134" t="s">
        <v>6527</v>
      </c>
      <c r="K83" s="134" t="s">
        <v>8824</v>
      </c>
      <c r="L83" s="134" t="s">
        <v>6613</v>
      </c>
      <c r="M83" s="134" t="s">
        <v>832</v>
      </c>
      <c r="N83" s="134" t="s">
        <v>8825</v>
      </c>
    </row>
    <row r="84" customFormat="false" ht="12.8" hidden="false" customHeight="false" outlineLevel="0" collapsed="false">
      <c r="A84" s="136" t="s">
        <v>175</v>
      </c>
      <c r="B84" s="134" t="s">
        <v>1568</v>
      </c>
      <c r="C84" s="134" t="s">
        <v>2151</v>
      </c>
      <c r="D84" s="134" t="s">
        <v>4604</v>
      </c>
      <c r="E84" s="134" t="s">
        <v>8826</v>
      </c>
      <c r="F84" s="134" t="s">
        <v>4713</v>
      </c>
      <c r="G84" s="134" t="s">
        <v>4673</v>
      </c>
      <c r="H84" s="134" t="s">
        <v>8827</v>
      </c>
      <c r="I84" s="134" t="s">
        <v>7833</v>
      </c>
      <c r="J84" s="134" t="s">
        <v>8828</v>
      </c>
      <c r="K84" s="134" t="s">
        <v>6873</v>
      </c>
      <c r="L84" s="134" t="s">
        <v>8829</v>
      </c>
      <c r="M84" s="134" t="s">
        <v>4944</v>
      </c>
      <c r="N84" s="134" t="s">
        <v>8830</v>
      </c>
    </row>
    <row r="85" customFormat="false" ht="12.8" hidden="false" customHeight="false" outlineLevel="0" collapsed="false">
      <c r="A85" s="136" t="s">
        <v>176</v>
      </c>
      <c r="B85" s="134" t="s">
        <v>3256</v>
      </c>
      <c r="C85" s="134" t="s">
        <v>5135</v>
      </c>
      <c r="D85" s="134" t="s">
        <v>4917</v>
      </c>
      <c r="E85" s="134" t="s">
        <v>5679</v>
      </c>
      <c r="F85" s="134" t="s">
        <v>6165</v>
      </c>
      <c r="G85" s="134" t="s">
        <v>8831</v>
      </c>
      <c r="H85" s="134" t="s">
        <v>5355</v>
      </c>
      <c r="I85" s="134" t="s">
        <v>6716</v>
      </c>
      <c r="J85" s="134" t="s">
        <v>5736</v>
      </c>
      <c r="K85" s="134" t="s">
        <v>5450</v>
      </c>
      <c r="L85" s="134" t="s">
        <v>5437</v>
      </c>
      <c r="M85" s="134" t="s">
        <v>2264</v>
      </c>
      <c r="N85" s="134" t="s">
        <v>8832</v>
      </c>
    </row>
    <row r="86" customFormat="false" ht="12.8" hidden="false" customHeight="false" outlineLevel="0" collapsed="false">
      <c r="A86" s="136" t="s">
        <v>177</v>
      </c>
      <c r="B86" s="134" t="s">
        <v>1389</v>
      </c>
      <c r="C86" s="134" t="s">
        <v>8833</v>
      </c>
      <c r="D86" s="134" t="s">
        <v>8834</v>
      </c>
      <c r="E86" s="134" t="s">
        <v>8835</v>
      </c>
      <c r="F86" s="134" t="s">
        <v>4632</v>
      </c>
      <c r="G86" s="134" t="s">
        <v>7356</v>
      </c>
      <c r="H86" s="134" t="s">
        <v>8836</v>
      </c>
      <c r="I86" s="134" t="s">
        <v>7225</v>
      </c>
      <c r="J86" s="134" t="s">
        <v>5509</v>
      </c>
      <c r="K86" s="134" t="s">
        <v>5694</v>
      </c>
      <c r="L86" s="134" t="s">
        <v>5680</v>
      </c>
      <c r="M86" s="134" t="s">
        <v>4391</v>
      </c>
      <c r="N86" s="134" t="s">
        <v>8837</v>
      </c>
    </row>
    <row r="87" customFormat="false" ht="12.8" hidden="false" customHeight="false" outlineLevel="0" collapsed="false">
      <c r="A87" s="136" t="s">
        <v>178</v>
      </c>
      <c r="B87" s="134" t="s">
        <v>890</v>
      </c>
      <c r="C87" s="134" t="s">
        <v>8838</v>
      </c>
      <c r="D87" s="134" t="s">
        <v>4199</v>
      </c>
      <c r="E87" s="134" t="s">
        <v>8839</v>
      </c>
      <c r="F87" s="134" t="s">
        <v>8836</v>
      </c>
      <c r="G87" s="134" t="s">
        <v>8350</v>
      </c>
      <c r="H87" s="134" t="s">
        <v>8840</v>
      </c>
      <c r="I87" s="134" t="s">
        <v>7799</v>
      </c>
      <c r="J87" s="134" t="s">
        <v>8841</v>
      </c>
      <c r="K87" s="134" t="s">
        <v>5021</v>
      </c>
      <c r="L87" s="134" t="s">
        <v>8842</v>
      </c>
      <c r="M87" s="134" t="s">
        <v>5949</v>
      </c>
      <c r="N87" s="134" t="s">
        <v>8843</v>
      </c>
    </row>
    <row r="88" customFormat="false" ht="12.8" hidden="false" customHeight="false" outlineLevel="0" collapsed="false">
      <c r="A88" s="136" t="s">
        <v>179</v>
      </c>
      <c r="B88" s="134" t="s">
        <v>8844</v>
      </c>
      <c r="C88" s="134" t="s">
        <v>1538</v>
      </c>
      <c r="D88" s="134" t="s">
        <v>1698</v>
      </c>
      <c r="E88" s="134" t="s">
        <v>4834</v>
      </c>
      <c r="F88" s="134" t="s">
        <v>8845</v>
      </c>
      <c r="G88" s="134" t="s">
        <v>7840</v>
      </c>
      <c r="H88" s="134" t="s">
        <v>4693</v>
      </c>
      <c r="I88" s="134" t="s">
        <v>8314</v>
      </c>
      <c r="J88" s="134" t="s">
        <v>8846</v>
      </c>
      <c r="K88" s="134" t="s">
        <v>6583</v>
      </c>
      <c r="L88" s="134" t="s">
        <v>8847</v>
      </c>
      <c r="M88" s="134" t="s">
        <v>1548</v>
      </c>
      <c r="N88" s="134" t="s">
        <v>8848</v>
      </c>
    </row>
    <row r="89" customFormat="false" ht="12.8" hidden="false" customHeight="false" outlineLevel="0" collapsed="false">
      <c r="A89" s="136" t="s">
        <v>3173</v>
      </c>
      <c r="B89" s="134" t="s">
        <v>2755</v>
      </c>
      <c r="C89" s="134" t="s">
        <v>8849</v>
      </c>
      <c r="D89" s="134" t="s">
        <v>6870</v>
      </c>
      <c r="E89" s="134" t="s">
        <v>8850</v>
      </c>
      <c r="F89" s="134" t="s">
        <v>5876</v>
      </c>
      <c r="G89" s="134" t="s">
        <v>8851</v>
      </c>
      <c r="H89" s="134" t="s">
        <v>8217</v>
      </c>
      <c r="I89" s="134" t="s">
        <v>6496</v>
      </c>
      <c r="J89" s="134" t="s">
        <v>4901</v>
      </c>
      <c r="K89" s="134" t="s">
        <v>5399</v>
      </c>
      <c r="L89" s="134" t="s">
        <v>4693</v>
      </c>
      <c r="M89" s="134" t="s">
        <v>5675</v>
      </c>
      <c r="N89" s="134" t="s">
        <v>8852</v>
      </c>
    </row>
    <row r="90" customFormat="false" ht="12.8" hidden="false" customHeight="false" outlineLevel="0" collapsed="false">
      <c r="A90" s="136" t="s">
        <v>3191</v>
      </c>
      <c r="B90" s="134" t="s">
        <v>8727</v>
      </c>
      <c r="C90" s="134" t="s">
        <v>3205</v>
      </c>
      <c r="D90" s="134" t="s">
        <v>4861</v>
      </c>
      <c r="E90" s="134" t="s">
        <v>4757</v>
      </c>
      <c r="F90" s="134" t="s">
        <v>6578</v>
      </c>
      <c r="G90" s="134" t="s">
        <v>8184</v>
      </c>
      <c r="H90" s="134" t="s">
        <v>7162</v>
      </c>
      <c r="I90" s="134" t="s">
        <v>8853</v>
      </c>
      <c r="J90" s="134" t="s">
        <v>8854</v>
      </c>
      <c r="K90" s="134" t="s">
        <v>4596</v>
      </c>
      <c r="L90" s="134" t="s">
        <v>4762</v>
      </c>
      <c r="M90" s="134" t="s">
        <v>8855</v>
      </c>
      <c r="N90" s="134" t="s">
        <v>8856</v>
      </c>
    </row>
    <row r="91" customFormat="false" ht="12.8" hidden="false" customHeight="false" outlineLevel="0" collapsed="false">
      <c r="A91" s="136" t="s">
        <v>3217</v>
      </c>
      <c r="B91" s="134" t="s">
        <v>2606</v>
      </c>
      <c r="C91" s="134" t="s">
        <v>3011</v>
      </c>
      <c r="D91" s="134" t="s">
        <v>8857</v>
      </c>
      <c r="E91" s="134" t="s">
        <v>5875</v>
      </c>
      <c r="F91" s="134" t="s">
        <v>8858</v>
      </c>
      <c r="G91" s="134" t="s">
        <v>7596</v>
      </c>
      <c r="H91" s="134" t="s">
        <v>7026</v>
      </c>
      <c r="I91" s="134" t="s">
        <v>5219</v>
      </c>
      <c r="J91" s="134" t="s">
        <v>8859</v>
      </c>
      <c r="K91" s="134" t="s">
        <v>8860</v>
      </c>
      <c r="L91" s="134" t="s">
        <v>6241</v>
      </c>
      <c r="M91" s="134" t="s">
        <v>6116</v>
      </c>
      <c r="N91" s="134" t="s">
        <v>8861</v>
      </c>
    </row>
    <row r="94" customFormat="false" ht="35.8" hidden="false" customHeight="false" outlineLevel="0" collapsed="false">
      <c r="F94" s="180" t="s">
        <v>8862</v>
      </c>
    </row>
    <row r="96" customFormat="false" ht="12.8" hidden="false" customHeight="false" outlineLevel="0" collapsed="false">
      <c r="A96" s="136" t="s">
        <v>124</v>
      </c>
      <c r="B96" s="134" t="s">
        <v>3928</v>
      </c>
      <c r="C96" s="134" t="s">
        <v>6482</v>
      </c>
      <c r="D96" s="134" t="s">
        <v>5975</v>
      </c>
      <c r="E96" s="134" t="s">
        <v>5163</v>
      </c>
      <c r="F96" s="134" t="s">
        <v>8572</v>
      </c>
      <c r="G96" s="134" t="s">
        <v>8863</v>
      </c>
      <c r="H96" s="134" t="s">
        <v>8697</v>
      </c>
      <c r="I96" s="134" t="s">
        <v>8864</v>
      </c>
      <c r="J96" s="134" t="s">
        <v>7471</v>
      </c>
      <c r="K96" s="134" t="s">
        <v>8583</v>
      </c>
      <c r="L96" s="134" t="s">
        <v>6589</v>
      </c>
      <c r="M96" s="134" t="s">
        <v>8865</v>
      </c>
      <c r="N96" s="134" t="s">
        <v>8866</v>
      </c>
    </row>
    <row r="97" customFormat="false" ht="12.8" hidden="false" customHeight="false" outlineLevel="0" collapsed="false">
      <c r="A97" s="136" t="s">
        <v>125</v>
      </c>
      <c r="B97" s="134" t="s">
        <v>5401</v>
      </c>
      <c r="C97" s="134" t="s">
        <v>4737</v>
      </c>
      <c r="D97" s="134" t="s">
        <v>5289</v>
      </c>
      <c r="E97" s="134" t="s">
        <v>5229</v>
      </c>
      <c r="F97" s="134" t="s">
        <v>4640</v>
      </c>
      <c r="G97" s="134" t="s">
        <v>7337</v>
      </c>
      <c r="H97" s="134" t="s">
        <v>8867</v>
      </c>
      <c r="I97" s="134" t="s">
        <v>8868</v>
      </c>
      <c r="J97" s="134" t="s">
        <v>8869</v>
      </c>
      <c r="K97" s="134" t="s">
        <v>7939</v>
      </c>
      <c r="L97" s="134" t="s">
        <v>8734</v>
      </c>
      <c r="M97" s="134" t="s">
        <v>8191</v>
      </c>
      <c r="N97" s="134" t="s">
        <v>8870</v>
      </c>
    </row>
    <row r="98" customFormat="false" ht="12.8" hidden="false" customHeight="false" outlineLevel="0" collapsed="false">
      <c r="A98" s="136" t="s">
        <v>126</v>
      </c>
      <c r="B98" s="134" t="s">
        <v>8871</v>
      </c>
      <c r="C98" s="134" t="s">
        <v>8872</v>
      </c>
      <c r="D98" s="134" t="s">
        <v>4251</v>
      </c>
      <c r="E98" s="134" t="s">
        <v>8873</v>
      </c>
      <c r="F98" s="134" t="s">
        <v>4654</v>
      </c>
      <c r="G98" s="134" t="s">
        <v>5041</v>
      </c>
      <c r="H98" s="134" t="s">
        <v>8874</v>
      </c>
      <c r="I98" s="134" t="s">
        <v>8875</v>
      </c>
      <c r="J98" s="134" t="s">
        <v>5263</v>
      </c>
      <c r="K98" s="134" t="s">
        <v>8687</v>
      </c>
      <c r="L98" s="134" t="s">
        <v>3997</v>
      </c>
      <c r="M98" s="134" t="s">
        <v>8876</v>
      </c>
      <c r="N98" s="134" t="s">
        <v>8877</v>
      </c>
    </row>
    <row r="99" customFormat="false" ht="12.8" hidden="false" customHeight="false" outlineLevel="0" collapsed="false">
      <c r="A99" s="136" t="s">
        <v>127</v>
      </c>
      <c r="B99" s="134" t="s">
        <v>2342</v>
      </c>
      <c r="C99" s="134" t="s">
        <v>5131</v>
      </c>
      <c r="D99" s="134" t="s">
        <v>5450</v>
      </c>
      <c r="E99" s="134" t="s">
        <v>4938</v>
      </c>
      <c r="F99" s="134" t="s">
        <v>8878</v>
      </c>
      <c r="G99" s="134" t="s">
        <v>7186</v>
      </c>
      <c r="H99" s="134" t="s">
        <v>7661</v>
      </c>
      <c r="I99" s="134" t="s">
        <v>8813</v>
      </c>
      <c r="J99" s="134" t="s">
        <v>8879</v>
      </c>
      <c r="K99" s="134" t="s">
        <v>8562</v>
      </c>
      <c r="L99" s="134" t="s">
        <v>5078</v>
      </c>
      <c r="M99" s="134" t="s">
        <v>5233</v>
      </c>
      <c r="N99" s="134" t="s">
        <v>8880</v>
      </c>
    </row>
    <row r="100" customFormat="false" ht="12.8" hidden="false" customHeight="false" outlineLevel="0" collapsed="false">
      <c r="A100" s="136" t="s">
        <v>128</v>
      </c>
      <c r="B100" s="134" t="s">
        <v>8881</v>
      </c>
      <c r="C100" s="134" t="s">
        <v>4933</v>
      </c>
      <c r="D100" s="134" t="s">
        <v>867</v>
      </c>
      <c r="E100" s="134" t="s">
        <v>5630</v>
      </c>
      <c r="F100" s="134" t="s">
        <v>6357</v>
      </c>
      <c r="G100" s="134" t="s">
        <v>8882</v>
      </c>
      <c r="H100" s="134" t="s">
        <v>7911</v>
      </c>
      <c r="I100" s="134" t="s">
        <v>7792</v>
      </c>
      <c r="J100" s="134" t="s">
        <v>8883</v>
      </c>
      <c r="K100" s="134" t="s">
        <v>4893</v>
      </c>
      <c r="L100" s="134" t="s">
        <v>5202</v>
      </c>
      <c r="M100" s="134" t="s">
        <v>8884</v>
      </c>
      <c r="N100" s="134" t="s">
        <v>8885</v>
      </c>
    </row>
    <row r="101" customFormat="false" ht="12.8" hidden="false" customHeight="false" outlineLevel="0" collapsed="false">
      <c r="A101" s="136" t="s">
        <v>129</v>
      </c>
      <c r="B101" s="134" t="s">
        <v>2974</v>
      </c>
      <c r="C101" s="134" t="s">
        <v>1390</v>
      </c>
      <c r="D101" s="134" t="s">
        <v>6921</v>
      </c>
      <c r="E101" s="134" t="s">
        <v>8886</v>
      </c>
      <c r="F101" s="134" t="s">
        <v>8597</v>
      </c>
      <c r="G101" s="134" t="s">
        <v>8887</v>
      </c>
      <c r="H101" s="134" t="s">
        <v>8888</v>
      </c>
      <c r="I101" s="134" t="s">
        <v>8889</v>
      </c>
      <c r="J101" s="134" t="s">
        <v>7073</v>
      </c>
      <c r="K101" s="134" t="s">
        <v>5583</v>
      </c>
      <c r="L101" s="134" t="s">
        <v>4827</v>
      </c>
      <c r="M101" s="134" t="s">
        <v>3004</v>
      </c>
      <c r="N101" s="134" t="s">
        <v>8890</v>
      </c>
    </row>
    <row r="102" customFormat="false" ht="12.8" hidden="false" customHeight="false" outlineLevel="0" collapsed="false">
      <c r="A102" s="136" t="s">
        <v>130</v>
      </c>
      <c r="B102" s="134" t="s">
        <v>770</v>
      </c>
      <c r="C102" s="134" t="s">
        <v>8891</v>
      </c>
      <c r="D102" s="134" t="s">
        <v>4617</v>
      </c>
      <c r="E102" s="134" t="s">
        <v>5539</v>
      </c>
      <c r="F102" s="134" t="s">
        <v>6655</v>
      </c>
      <c r="G102" s="134" t="s">
        <v>7442</v>
      </c>
      <c r="H102" s="134" t="s">
        <v>8892</v>
      </c>
      <c r="I102" s="134" t="s">
        <v>7336</v>
      </c>
      <c r="J102" s="134" t="s">
        <v>7566</v>
      </c>
      <c r="K102" s="134" t="s">
        <v>5149</v>
      </c>
      <c r="L102" s="134" t="s">
        <v>5373</v>
      </c>
      <c r="M102" s="134" t="s">
        <v>5351</v>
      </c>
      <c r="N102" s="134" t="s">
        <v>8893</v>
      </c>
    </row>
    <row r="103" customFormat="false" ht="12.8" hidden="false" customHeight="false" outlineLevel="0" collapsed="false">
      <c r="A103" s="136" t="s">
        <v>131</v>
      </c>
      <c r="B103" s="134" t="s">
        <v>5361</v>
      </c>
      <c r="C103" s="134" t="s">
        <v>4646</v>
      </c>
      <c r="D103" s="134" t="s">
        <v>5482</v>
      </c>
      <c r="E103" s="134" t="s">
        <v>5163</v>
      </c>
      <c r="F103" s="134" t="s">
        <v>6005</v>
      </c>
      <c r="G103" s="134" t="s">
        <v>7792</v>
      </c>
      <c r="H103" s="134" t="s">
        <v>7777</v>
      </c>
      <c r="I103" s="134" t="s">
        <v>8172</v>
      </c>
      <c r="J103" s="134" t="s">
        <v>5650</v>
      </c>
      <c r="K103" s="134" t="s">
        <v>5010</v>
      </c>
      <c r="L103" s="134" t="s">
        <v>8894</v>
      </c>
      <c r="M103" s="134" t="s">
        <v>2120</v>
      </c>
      <c r="N103" s="134" t="s">
        <v>8895</v>
      </c>
    </row>
    <row r="104" customFormat="false" ht="12.8" hidden="false" customHeight="false" outlineLevel="0" collapsed="false">
      <c r="A104" s="136" t="s">
        <v>132</v>
      </c>
      <c r="B104" s="134" t="s">
        <v>5689</v>
      </c>
      <c r="C104" s="134" t="s">
        <v>4983</v>
      </c>
      <c r="D104" s="134" t="s">
        <v>5172</v>
      </c>
      <c r="E104" s="134" t="s">
        <v>5198</v>
      </c>
      <c r="F104" s="134" t="s">
        <v>8896</v>
      </c>
      <c r="G104" s="134" t="s">
        <v>8897</v>
      </c>
      <c r="H104" s="134" t="s">
        <v>7392</v>
      </c>
      <c r="I104" s="134" t="s">
        <v>8344</v>
      </c>
      <c r="J104" s="134" t="s">
        <v>5200</v>
      </c>
      <c r="K104" s="134" t="s">
        <v>4909</v>
      </c>
      <c r="L104" s="134" t="s">
        <v>5871</v>
      </c>
      <c r="M104" s="134" t="s">
        <v>5722</v>
      </c>
      <c r="N104" s="134" t="s">
        <v>8898</v>
      </c>
    </row>
    <row r="105" customFormat="false" ht="12.8" hidden="false" customHeight="false" outlineLevel="0" collapsed="false">
      <c r="A105" s="136" t="s">
        <v>133</v>
      </c>
      <c r="B105" s="134" t="s">
        <v>2330</v>
      </c>
      <c r="C105" s="134" t="s">
        <v>2364</v>
      </c>
      <c r="D105" s="134" t="s">
        <v>1026</v>
      </c>
      <c r="E105" s="134" t="s">
        <v>5541</v>
      </c>
      <c r="F105" s="134" t="s">
        <v>5638</v>
      </c>
      <c r="G105" s="134" t="s">
        <v>8696</v>
      </c>
      <c r="H105" s="134" t="s">
        <v>8472</v>
      </c>
      <c r="I105" s="134" t="s">
        <v>8899</v>
      </c>
      <c r="J105" s="134" t="s">
        <v>8900</v>
      </c>
      <c r="K105" s="134" t="s">
        <v>8901</v>
      </c>
      <c r="L105" s="134" t="s">
        <v>5471</v>
      </c>
      <c r="M105" s="134" t="s">
        <v>8902</v>
      </c>
      <c r="N105" s="134" t="s">
        <v>8903</v>
      </c>
    </row>
    <row r="106" customFormat="false" ht="12.8" hidden="false" customHeight="false" outlineLevel="0" collapsed="false">
      <c r="A106" s="136" t="s">
        <v>134</v>
      </c>
      <c r="B106" s="134" t="s">
        <v>4585</v>
      </c>
      <c r="C106" s="134" t="s">
        <v>1372</v>
      </c>
      <c r="D106" s="134" t="s">
        <v>4831</v>
      </c>
      <c r="E106" s="134" t="s">
        <v>8560</v>
      </c>
      <c r="F106" s="134" t="s">
        <v>5630</v>
      </c>
      <c r="G106" s="134" t="s">
        <v>8904</v>
      </c>
      <c r="H106" s="134" t="s">
        <v>8823</v>
      </c>
      <c r="I106" s="134" t="s">
        <v>8905</v>
      </c>
      <c r="J106" s="134" t="s">
        <v>7257</v>
      </c>
      <c r="K106" s="134" t="s">
        <v>5490</v>
      </c>
      <c r="L106" s="134" t="s">
        <v>5084</v>
      </c>
      <c r="M106" s="134" t="s">
        <v>8515</v>
      </c>
      <c r="N106" s="134" t="s">
        <v>8906</v>
      </c>
    </row>
    <row r="107" customFormat="false" ht="12.8" hidden="false" customHeight="false" outlineLevel="0" collapsed="false">
      <c r="A107" s="136" t="s">
        <v>135</v>
      </c>
      <c r="B107" s="134" t="s">
        <v>8907</v>
      </c>
      <c r="C107" s="134" t="s">
        <v>3436</v>
      </c>
      <c r="D107" s="134" t="s">
        <v>4397</v>
      </c>
      <c r="E107" s="134" t="s">
        <v>8418</v>
      </c>
      <c r="F107" s="134" t="s">
        <v>8908</v>
      </c>
      <c r="G107" s="134" t="s">
        <v>8909</v>
      </c>
      <c r="H107" s="134" t="s">
        <v>8598</v>
      </c>
      <c r="I107" s="134" t="s">
        <v>7931</v>
      </c>
      <c r="J107" s="134" t="s">
        <v>8910</v>
      </c>
      <c r="K107" s="134" t="s">
        <v>4645</v>
      </c>
      <c r="L107" s="134" t="s">
        <v>5210</v>
      </c>
      <c r="M107" s="134" t="s">
        <v>8911</v>
      </c>
      <c r="N107" s="134" t="s">
        <v>8599</v>
      </c>
    </row>
    <row r="108" customFormat="false" ht="12.8" hidden="false" customHeight="false" outlineLevel="0" collapsed="false">
      <c r="A108" s="136" t="s">
        <v>136</v>
      </c>
      <c r="B108" s="134" t="s">
        <v>5238</v>
      </c>
      <c r="C108" s="134" t="s">
        <v>376</v>
      </c>
      <c r="D108" s="134" t="s">
        <v>8524</v>
      </c>
      <c r="E108" s="134" t="s">
        <v>5172</v>
      </c>
      <c r="F108" s="134" t="s">
        <v>8840</v>
      </c>
      <c r="G108" s="134" t="s">
        <v>7305</v>
      </c>
      <c r="H108" s="134" t="s">
        <v>8912</v>
      </c>
      <c r="I108" s="134" t="s">
        <v>8913</v>
      </c>
      <c r="J108" s="134" t="s">
        <v>7827</v>
      </c>
      <c r="K108" s="134" t="s">
        <v>6859</v>
      </c>
      <c r="L108" s="134" t="s">
        <v>8914</v>
      </c>
      <c r="M108" s="134" t="s">
        <v>5723</v>
      </c>
      <c r="N108" s="134" t="s">
        <v>8915</v>
      </c>
    </row>
    <row r="109" customFormat="false" ht="12.8" hidden="false" customHeight="false" outlineLevel="0" collapsed="false">
      <c r="A109" s="136" t="s">
        <v>137</v>
      </c>
      <c r="B109" s="134" t="s">
        <v>8635</v>
      </c>
      <c r="C109" s="134" t="s">
        <v>3938</v>
      </c>
      <c r="D109" s="134" t="s">
        <v>8916</v>
      </c>
      <c r="E109" s="134" t="s">
        <v>8917</v>
      </c>
      <c r="F109" s="134" t="s">
        <v>5416</v>
      </c>
      <c r="G109" s="134" t="s">
        <v>7248</v>
      </c>
      <c r="H109" s="134" t="s">
        <v>8023</v>
      </c>
      <c r="I109" s="134" t="s">
        <v>8918</v>
      </c>
      <c r="J109" s="134" t="s">
        <v>8919</v>
      </c>
      <c r="K109" s="134" t="s">
        <v>8920</v>
      </c>
      <c r="L109" s="134" t="s">
        <v>5715</v>
      </c>
      <c r="M109" s="134" t="s">
        <v>8921</v>
      </c>
      <c r="N109" s="134" t="s">
        <v>8922</v>
      </c>
    </row>
    <row r="110" customFormat="false" ht="12.8" hidden="false" customHeight="false" outlineLevel="0" collapsed="false">
      <c r="A110" s="136" t="s">
        <v>138</v>
      </c>
      <c r="B110" s="134" t="s">
        <v>1824</v>
      </c>
      <c r="C110" s="134" t="s">
        <v>2089</v>
      </c>
      <c r="D110" s="134" t="s">
        <v>4795</v>
      </c>
      <c r="E110" s="134" t="s">
        <v>6241</v>
      </c>
      <c r="F110" s="134" t="s">
        <v>5081</v>
      </c>
      <c r="G110" s="134" t="s">
        <v>4771</v>
      </c>
      <c r="H110" s="134" t="s">
        <v>8923</v>
      </c>
      <c r="I110" s="134" t="s">
        <v>8924</v>
      </c>
      <c r="J110" s="134" t="s">
        <v>8925</v>
      </c>
      <c r="K110" s="134" t="s">
        <v>5305</v>
      </c>
      <c r="L110" s="134" t="s">
        <v>6315</v>
      </c>
      <c r="M110" s="134" t="s">
        <v>1769</v>
      </c>
      <c r="N110" s="134" t="s">
        <v>8926</v>
      </c>
    </row>
    <row r="111" customFormat="false" ht="12.8" hidden="false" customHeight="false" outlineLevel="0" collapsed="false">
      <c r="A111" s="136" t="s">
        <v>139</v>
      </c>
      <c r="B111" s="134" t="s">
        <v>8927</v>
      </c>
      <c r="C111" s="134" t="s">
        <v>4594</v>
      </c>
      <c r="D111" s="134" t="s">
        <v>660</v>
      </c>
      <c r="E111" s="134" t="s">
        <v>5830</v>
      </c>
      <c r="F111" s="134" t="s">
        <v>4834</v>
      </c>
      <c r="G111" s="134" t="s">
        <v>8919</v>
      </c>
      <c r="H111" s="134" t="s">
        <v>8147</v>
      </c>
      <c r="I111" s="134" t="s">
        <v>5796</v>
      </c>
      <c r="J111" s="134" t="s">
        <v>5489</v>
      </c>
      <c r="K111" s="134" t="s">
        <v>8743</v>
      </c>
      <c r="L111" s="134" t="s">
        <v>8928</v>
      </c>
      <c r="M111" s="134" t="s">
        <v>5779</v>
      </c>
      <c r="N111" s="134" t="s">
        <v>8929</v>
      </c>
    </row>
    <row r="112" customFormat="false" ht="12.8" hidden="false" customHeight="false" outlineLevel="0" collapsed="false">
      <c r="A112" s="136" t="s">
        <v>140</v>
      </c>
      <c r="B112" s="134" t="s">
        <v>5641</v>
      </c>
      <c r="C112" s="134" t="s">
        <v>8930</v>
      </c>
      <c r="D112" s="134" t="s">
        <v>4794</v>
      </c>
      <c r="E112" s="134" t="s">
        <v>5349</v>
      </c>
      <c r="F112" s="134" t="s">
        <v>7215</v>
      </c>
      <c r="G112" s="134" t="s">
        <v>8931</v>
      </c>
      <c r="H112" s="134" t="s">
        <v>7225</v>
      </c>
      <c r="I112" s="134" t="s">
        <v>8932</v>
      </c>
      <c r="J112" s="134" t="s">
        <v>8933</v>
      </c>
      <c r="K112" s="134" t="s">
        <v>8934</v>
      </c>
      <c r="L112" s="134" t="s">
        <v>5398</v>
      </c>
      <c r="M112" s="134" t="s">
        <v>4944</v>
      </c>
      <c r="N112" s="134" t="s">
        <v>8935</v>
      </c>
    </row>
    <row r="113" customFormat="false" ht="12.8" hidden="false" customHeight="false" outlineLevel="0" collapsed="false">
      <c r="A113" s="136" t="s">
        <v>141</v>
      </c>
      <c r="B113" s="134" t="s">
        <v>1812</v>
      </c>
      <c r="C113" s="134" t="s">
        <v>3695</v>
      </c>
      <c r="D113" s="134" t="s">
        <v>6217</v>
      </c>
      <c r="E113" s="134" t="s">
        <v>6299</v>
      </c>
      <c r="F113" s="134" t="s">
        <v>6737</v>
      </c>
      <c r="G113" s="134" t="s">
        <v>8904</v>
      </c>
      <c r="H113" s="134" t="s">
        <v>7596</v>
      </c>
      <c r="I113" s="134" t="s">
        <v>4693</v>
      </c>
      <c r="J113" s="134" t="s">
        <v>5998</v>
      </c>
      <c r="K113" s="134" t="s">
        <v>5345</v>
      </c>
      <c r="L113" s="134" t="s">
        <v>1769</v>
      </c>
      <c r="M113" s="134" t="s">
        <v>2273</v>
      </c>
      <c r="N113" s="134" t="s">
        <v>8936</v>
      </c>
    </row>
    <row r="114" customFormat="false" ht="12.8" hidden="false" customHeight="false" outlineLevel="0" collapsed="false">
      <c r="A114" s="136" t="s">
        <v>142</v>
      </c>
      <c r="B114" s="134" t="s">
        <v>6255</v>
      </c>
      <c r="C114" s="134" t="s">
        <v>4726</v>
      </c>
      <c r="D114" s="134" t="s">
        <v>8937</v>
      </c>
      <c r="E114" s="134" t="s">
        <v>8938</v>
      </c>
      <c r="F114" s="134" t="s">
        <v>4641</v>
      </c>
      <c r="G114" s="134" t="s">
        <v>8939</v>
      </c>
      <c r="H114" s="134" t="s">
        <v>7741</v>
      </c>
      <c r="I114" s="134" t="s">
        <v>8287</v>
      </c>
      <c r="J114" s="134" t="s">
        <v>5232</v>
      </c>
      <c r="K114" s="134" t="s">
        <v>5612</v>
      </c>
      <c r="L114" s="134" t="s">
        <v>5633</v>
      </c>
      <c r="M114" s="134" t="s">
        <v>4855</v>
      </c>
      <c r="N114" s="134" t="s">
        <v>8940</v>
      </c>
    </row>
    <row r="115" customFormat="false" ht="12.8" hidden="false" customHeight="false" outlineLevel="0" collapsed="false">
      <c r="A115" s="136" t="s">
        <v>143</v>
      </c>
      <c r="B115" s="134" t="s">
        <v>5488</v>
      </c>
      <c r="C115" s="134" t="s">
        <v>5196</v>
      </c>
      <c r="D115" s="134" t="s">
        <v>5754</v>
      </c>
      <c r="E115" s="134" t="s">
        <v>4633</v>
      </c>
      <c r="F115" s="134" t="s">
        <v>5000</v>
      </c>
      <c r="G115" s="134" t="s">
        <v>6172</v>
      </c>
      <c r="H115" s="134" t="s">
        <v>8941</v>
      </c>
      <c r="I115" s="134" t="s">
        <v>8942</v>
      </c>
      <c r="J115" s="134" t="s">
        <v>8484</v>
      </c>
      <c r="K115" s="134" t="s">
        <v>5429</v>
      </c>
      <c r="L115" s="134" t="s">
        <v>5472</v>
      </c>
      <c r="M115" s="134" t="s">
        <v>683</v>
      </c>
      <c r="N115" s="134" t="s">
        <v>8943</v>
      </c>
    </row>
    <row r="116" customFormat="false" ht="12.8" hidden="false" customHeight="false" outlineLevel="0" collapsed="false">
      <c r="A116" s="136" t="s">
        <v>144</v>
      </c>
      <c r="B116" s="134" t="s">
        <v>8756</v>
      </c>
      <c r="C116" s="134" t="s">
        <v>8944</v>
      </c>
      <c r="D116" s="134" t="s">
        <v>8945</v>
      </c>
      <c r="E116" s="134" t="s">
        <v>5380</v>
      </c>
      <c r="F116" s="134" t="s">
        <v>8946</v>
      </c>
      <c r="G116" s="134" t="s">
        <v>7026</v>
      </c>
      <c r="H116" s="134" t="s">
        <v>7379</v>
      </c>
      <c r="I116" s="134" t="s">
        <v>8947</v>
      </c>
      <c r="J116" s="134" t="s">
        <v>8670</v>
      </c>
      <c r="K116" s="134" t="s">
        <v>4720</v>
      </c>
      <c r="L116" s="134" t="s">
        <v>4934</v>
      </c>
      <c r="M116" s="134" t="s">
        <v>3204</v>
      </c>
      <c r="N116" s="134" t="s">
        <v>8948</v>
      </c>
    </row>
    <row r="117" customFormat="false" ht="12.8" hidden="false" customHeight="false" outlineLevel="0" collapsed="false">
      <c r="A117" s="136" t="s">
        <v>145</v>
      </c>
      <c r="B117" s="134" t="s">
        <v>8674</v>
      </c>
      <c r="C117" s="134" t="s">
        <v>8949</v>
      </c>
      <c r="D117" s="134" t="s">
        <v>6119</v>
      </c>
      <c r="E117" s="134" t="s">
        <v>8950</v>
      </c>
      <c r="F117" s="134" t="s">
        <v>8951</v>
      </c>
      <c r="G117" s="134" t="s">
        <v>7504</v>
      </c>
      <c r="H117" s="134" t="s">
        <v>8264</v>
      </c>
      <c r="I117" s="134" t="s">
        <v>8818</v>
      </c>
      <c r="J117" s="134" t="s">
        <v>7061</v>
      </c>
      <c r="K117" s="134" t="s">
        <v>5714</v>
      </c>
      <c r="L117" s="134" t="s">
        <v>8952</v>
      </c>
      <c r="M117" s="134" t="s">
        <v>5814</v>
      </c>
      <c r="N117" s="134" t="s">
        <v>8953</v>
      </c>
    </row>
    <row r="118" customFormat="false" ht="12.8" hidden="false" customHeight="false" outlineLevel="0" collapsed="false">
      <c r="A118" s="136" t="s">
        <v>146</v>
      </c>
      <c r="B118" s="134" t="s">
        <v>8954</v>
      </c>
      <c r="C118" s="134" t="s">
        <v>3093</v>
      </c>
      <c r="D118" s="134" t="s">
        <v>8955</v>
      </c>
      <c r="E118" s="134" t="s">
        <v>8956</v>
      </c>
      <c r="F118" s="134" t="s">
        <v>8957</v>
      </c>
      <c r="G118" s="134" t="s">
        <v>8958</v>
      </c>
      <c r="H118" s="134" t="s">
        <v>8959</v>
      </c>
      <c r="I118" s="134" t="s">
        <v>8329</v>
      </c>
      <c r="J118" s="134" t="s">
        <v>8960</v>
      </c>
      <c r="K118" s="134" t="s">
        <v>4864</v>
      </c>
      <c r="L118" s="134" t="s">
        <v>5835</v>
      </c>
      <c r="M118" s="134" t="s">
        <v>6864</v>
      </c>
      <c r="N118" s="134" t="s">
        <v>8961</v>
      </c>
    </row>
    <row r="119" customFormat="false" ht="12.8" hidden="false" customHeight="false" outlineLevel="0" collapsed="false">
      <c r="A119" s="136" t="s">
        <v>147</v>
      </c>
      <c r="B119" s="134" t="s">
        <v>6696</v>
      </c>
      <c r="C119" s="134" t="s">
        <v>1759</v>
      </c>
      <c r="D119" s="134" t="s">
        <v>8855</v>
      </c>
      <c r="E119" s="134" t="s">
        <v>5350</v>
      </c>
      <c r="F119" s="134" t="s">
        <v>8685</v>
      </c>
      <c r="G119" s="134" t="s">
        <v>7876</v>
      </c>
      <c r="H119" s="134" t="s">
        <v>7334</v>
      </c>
      <c r="I119" s="134" t="s">
        <v>8569</v>
      </c>
      <c r="J119" s="134" t="s">
        <v>5809</v>
      </c>
      <c r="K119" s="134" t="s">
        <v>8962</v>
      </c>
      <c r="L119" s="134" t="s">
        <v>2265</v>
      </c>
      <c r="M119" s="134" t="s">
        <v>2857</v>
      </c>
      <c r="N119" s="134" t="s">
        <v>8963</v>
      </c>
    </row>
    <row r="120" customFormat="false" ht="12.8" hidden="false" customHeight="false" outlineLevel="0" collapsed="false">
      <c r="A120" s="136" t="s">
        <v>148</v>
      </c>
      <c r="B120" s="134" t="s">
        <v>4905</v>
      </c>
      <c r="C120" s="134" t="s">
        <v>6922</v>
      </c>
      <c r="D120" s="134" t="s">
        <v>5581</v>
      </c>
      <c r="E120" s="134" t="s">
        <v>2626</v>
      </c>
      <c r="F120" s="134" t="s">
        <v>6495</v>
      </c>
      <c r="G120" s="134" t="s">
        <v>7143</v>
      </c>
      <c r="H120" s="134" t="s">
        <v>8964</v>
      </c>
      <c r="I120" s="134" t="s">
        <v>8965</v>
      </c>
      <c r="J120" s="134" t="s">
        <v>8966</v>
      </c>
      <c r="K120" s="134" t="s">
        <v>8967</v>
      </c>
      <c r="L120" s="134" t="s">
        <v>8968</v>
      </c>
      <c r="M120" s="134" t="s">
        <v>3393</v>
      </c>
      <c r="N120" s="134" t="s">
        <v>8969</v>
      </c>
    </row>
    <row r="121" customFormat="false" ht="12.8" hidden="false" customHeight="true" outlineLevel="0" collapsed="false">
      <c r="A121" s="135" t="s">
        <v>594</v>
      </c>
      <c r="B121" s="135"/>
      <c r="C121" s="135"/>
      <c r="D121" s="135"/>
      <c r="E121" s="135"/>
      <c r="F121" s="135"/>
      <c r="G121" s="135"/>
      <c r="H121" s="135"/>
      <c r="I121" s="135"/>
      <c r="J121" s="135"/>
      <c r="K121" s="135"/>
      <c r="L121" s="135"/>
      <c r="M121" s="135"/>
      <c r="N121" s="135"/>
    </row>
    <row r="122" customFormat="false" ht="12.8" hidden="false" customHeight="false" outlineLevel="0" collapsed="false">
      <c r="A122" s="133" t="s">
        <v>605</v>
      </c>
      <c r="B122" s="133" t="s">
        <v>606</v>
      </c>
      <c r="C122" s="133" t="s">
        <v>607</v>
      </c>
      <c r="D122" s="133" t="s">
        <v>608</v>
      </c>
      <c r="E122" s="133" t="s">
        <v>609</v>
      </c>
      <c r="F122" s="133" t="s">
        <v>610</v>
      </c>
      <c r="G122" s="133" t="s">
        <v>611</v>
      </c>
      <c r="H122" s="133" t="s">
        <v>612</v>
      </c>
      <c r="I122" s="133" t="s">
        <v>613</v>
      </c>
      <c r="J122" s="133" t="s">
        <v>614</v>
      </c>
      <c r="K122" s="133" t="s">
        <v>615</v>
      </c>
      <c r="L122" s="133" t="s">
        <v>616</v>
      </c>
      <c r="M122" s="133" t="s">
        <v>617</v>
      </c>
      <c r="N122" s="133" t="s">
        <v>618</v>
      </c>
    </row>
    <row r="123" customFormat="false" ht="12.8" hidden="false" customHeight="false" outlineLevel="0" collapsed="false">
      <c r="A123" s="136" t="s">
        <v>149</v>
      </c>
      <c r="B123" s="134" t="s">
        <v>1191</v>
      </c>
      <c r="C123" s="134" t="s">
        <v>5893</v>
      </c>
      <c r="D123" s="134" t="s">
        <v>3954</v>
      </c>
      <c r="E123" s="134" t="s">
        <v>6930</v>
      </c>
      <c r="F123" s="134" t="s">
        <v>8923</v>
      </c>
      <c r="G123" s="134" t="s">
        <v>8970</v>
      </c>
      <c r="H123" s="134" t="s">
        <v>8971</v>
      </c>
      <c r="I123" s="134" t="s">
        <v>8960</v>
      </c>
      <c r="J123" s="134" t="s">
        <v>5209</v>
      </c>
      <c r="K123" s="134" t="s">
        <v>5831</v>
      </c>
      <c r="L123" s="134" t="s">
        <v>8972</v>
      </c>
      <c r="M123" s="134" t="s">
        <v>8973</v>
      </c>
      <c r="N123" s="134" t="s">
        <v>8974</v>
      </c>
    </row>
    <row r="124" customFormat="false" ht="12.8" hidden="false" customHeight="false" outlineLevel="0" collapsed="false">
      <c r="A124" s="136" t="s">
        <v>150</v>
      </c>
      <c r="B124" s="134" t="s">
        <v>8565</v>
      </c>
      <c r="C124" s="134" t="s">
        <v>3656</v>
      </c>
      <c r="D124" s="134" t="s">
        <v>527</v>
      </c>
      <c r="E124" s="134" t="s">
        <v>8975</v>
      </c>
      <c r="F124" s="134" t="s">
        <v>7648</v>
      </c>
      <c r="G124" s="134" t="s">
        <v>8976</v>
      </c>
      <c r="H124" s="134" t="s">
        <v>7516</v>
      </c>
      <c r="I124" s="134" t="s">
        <v>8977</v>
      </c>
      <c r="J124" s="134" t="s">
        <v>8978</v>
      </c>
      <c r="K124" s="134" t="s">
        <v>8979</v>
      </c>
      <c r="L124" s="134" t="s">
        <v>4855</v>
      </c>
      <c r="M124" s="134" t="s">
        <v>8980</v>
      </c>
      <c r="N124" s="134" t="s">
        <v>8981</v>
      </c>
    </row>
    <row r="125" customFormat="false" ht="12.8" hidden="false" customHeight="false" outlineLevel="0" collapsed="false">
      <c r="A125" s="136" t="s">
        <v>151</v>
      </c>
      <c r="B125" s="134" t="s">
        <v>2284</v>
      </c>
      <c r="C125" s="134" t="s">
        <v>921</v>
      </c>
      <c r="D125" s="134" t="s">
        <v>5016</v>
      </c>
      <c r="E125" s="134" t="s">
        <v>5663</v>
      </c>
      <c r="F125" s="134" t="s">
        <v>4881</v>
      </c>
      <c r="G125" s="134" t="s">
        <v>4673</v>
      </c>
      <c r="H125" s="134" t="s">
        <v>6991</v>
      </c>
      <c r="I125" s="134" t="s">
        <v>6031</v>
      </c>
      <c r="J125" s="134" t="s">
        <v>8909</v>
      </c>
      <c r="K125" s="134" t="s">
        <v>8982</v>
      </c>
      <c r="L125" s="134" t="s">
        <v>4610</v>
      </c>
      <c r="M125" s="134" t="s">
        <v>6890</v>
      </c>
      <c r="N125" s="134" t="s">
        <v>8983</v>
      </c>
    </row>
    <row r="126" customFormat="false" ht="12.8" hidden="false" customHeight="false" outlineLevel="0" collapsed="false">
      <c r="A126" s="136" t="s">
        <v>152</v>
      </c>
      <c r="B126" s="134" t="s">
        <v>4934</v>
      </c>
      <c r="C126" s="134" t="s">
        <v>8984</v>
      </c>
      <c r="D126" s="134" t="s">
        <v>4446</v>
      </c>
      <c r="E126" s="134" t="s">
        <v>2904</v>
      </c>
      <c r="F126" s="134" t="s">
        <v>5584</v>
      </c>
      <c r="G126" s="134" t="s">
        <v>8985</v>
      </c>
      <c r="H126" s="134" t="s">
        <v>8965</v>
      </c>
      <c r="I126" s="134" t="s">
        <v>8986</v>
      </c>
      <c r="J126" s="134" t="s">
        <v>8987</v>
      </c>
      <c r="K126" s="134" t="s">
        <v>8988</v>
      </c>
      <c r="L126" s="134" t="s">
        <v>8989</v>
      </c>
      <c r="M126" s="134" t="s">
        <v>8585</v>
      </c>
      <c r="N126" s="134" t="s">
        <v>8990</v>
      </c>
    </row>
    <row r="127" customFormat="false" ht="12.8" hidden="false" customHeight="false" outlineLevel="0" collapsed="false">
      <c r="A127" s="136" t="s">
        <v>153</v>
      </c>
      <c r="B127" s="134" t="s">
        <v>4944</v>
      </c>
      <c r="C127" s="134" t="s">
        <v>6704</v>
      </c>
      <c r="D127" s="134" t="s">
        <v>3764</v>
      </c>
      <c r="E127" s="134" t="s">
        <v>5264</v>
      </c>
      <c r="F127" s="134" t="s">
        <v>4987</v>
      </c>
      <c r="G127" s="134" t="s">
        <v>8991</v>
      </c>
      <c r="H127" s="134" t="s">
        <v>8591</v>
      </c>
      <c r="I127" s="134" t="s">
        <v>8992</v>
      </c>
      <c r="J127" s="134" t="s">
        <v>4845</v>
      </c>
      <c r="K127" s="134" t="s">
        <v>8993</v>
      </c>
      <c r="L127" s="134" t="s">
        <v>5705</v>
      </c>
      <c r="M127" s="134" t="s">
        <v>2697</v>
      </c>
      <c r="N127" s="134" t="s">
        <v>8994</v>
      </c>
    </row>
    <row r="128" customFormat="false" ht="12.8" hidden="false" customHeight="false" outlineLevel="0" collapsed="false">
      <c r="A128" s="136" t="s">
        <v>154</v>
      </c>
      <c r="B128" s="134" t="s">
        <v>4970</v>
      </c>
      <c r="C128" s="134" t="s">
        <v>8995</v>
      </c>
      <c r="D128" s="134" t="s">
        <v>6806</v>
      </c>
      <c r="E128" s="134" t="s">
        <v>5942</v>
      </c>
      <c r="F128" s="134" t="s">
        <v>8996</v>
      </c>
      <c r="G128" s="134" t="s">
        <v>8817</v>
      </c>
      <c r="H128" s="134" t="s">
        <v>8997</v>
      </c>
      <c r="I128" s="134" t="s">
        <v>8998</v>
      </c>
      <c r="J128" s="134" t="s">
        <v>5081</v>
      </c>
      <c r="K128" s="134" t="s">
        <v>7326</v>
      </c>
      <c r="L128" s="134" t="s">
        <v>5464</v>
      </c>
      <c r="M128" s="134" t="s">
        <v>6464</v>
      </c>
      <c r="N128" s="134" t="s">
        <v>8999</v>
      </c>
    </row>
    <row r="129" customFormat="false" ht="12.8" hidden="false" customHeight="false" outlineLevel="0" collapsed="false">
      <c r="A129" s="136" t="s">
        <v>156</v>
      </c>
      <c r="B129" s="134" t="s">
        <v>9000</v>
      </c>
      <c r="C129" s="134" t="s">
        <v>9001</v>
      </c>
      <c r="D129" s="134" t="s">
        <v>1467</v>
      </c>
      <c r="E129" s="134" t="s">
        <v>5715</v>
      </c>
      <c r="F129" s="134" t="s">
        <v>4854</v>
      </c>
      <c r="G129" s="134" t="s">
        <v>5693</v>
      </c>
      <c r="H129" s="134" t="s">
        <v>8005</v>
      </c>
      <c r="I129" s="134" t="s">
        <v>8025</v>
      </c>
      <c r="J129" s="134" t="s">
        <v>9002</v>
      </c>
      <c r="K129" s="134" t="s">
        <v>4999</v>
      </c>
      <c r="L129" s="134" t="s">
        <v>9003</v>
      </c>
      <c r="M129" s="134" t="s">
        <v>9004</v>
      </c>
      <c r="N129" s="134" t="s">
        <v>9005</v>
      </c>
    </row>
    <row r="130" customFormat="false" ht="12.8" hidden="false" customHeight="false" outlineLevel="0" collapsed="false">
      <c r="A130" s="136" t="s">
        <v>158</v>
      </c>
      <c r="B130" s="134" t="s">
        <v>4029</v>
      </c>
      <c r="C130" s="134" t="s">
        <v>9006</v>
      </c>
      <c r="D130" s="134" t="s">
        <v>625</v>
      </c>
      <c r="E130" s="134" t="s">
        <v>5716</v>
      </c>
      <c r="F130" s="134" t="s">
        <v>9007</v>
      </c>
      <c r="G130" s="134" t="s">
        <v>8329</v>
      </c>
      <c r="H130" s="134" t="s">
        <v>8397</v>
      </c>
      <c r="I130" s="134" t="s">
        <v>8725</v>
      </c>
      <c r="J130" s="134" t="s">
        <v>8749</v>
      </c>
      <c r="K130" s="134" t="s">
        <v>9008</v>
      </c>
      <c r="L130" s="134" t="s">
        <v>9009</v>
      </c>
      <c r="M130" s="134" t="s">
        <v>4915</v>
      </c>
      <c r="N130" s="134" t="s">
        <v>9010</v>
      </c>
    </row>
    <row r="131" customFormat="false" ht="12.8" hidden="false" customHeight="false" outlineLevel="0" collapsed="false">
      <c r="A131" s="136" t="s">
        <v>155</v>
      </c>
      <c r="B131" s="134" t="s">
        <v>3347</v>
      </c>
      <c r="C131" s="134" t="s">
        <v>3310</v>
      </c>
      <c r="D131" s="134" t="s">
        <v>4190</v>
      </c>
      <c r="E131" s="134" t="s">
        <v>4891</v>
      </c>
      <c r="F131" s="134" t="s">
        <v>9011</v>
      </c>
      <c r="G131" s="134" t="s">
        <v>9012</v>
      </c>
      <c r="H131" s="134" t="s">
        <v>9013</v>
      </c>
      <c r="I131" s="134" t="s">
        <v>9014</v>
      </c>
      <c r="J131" s="134" t="s">
        <v>9015</v>
      </c>
      <c r="K131" s="134" t="s">
        <v>5619</v>
      </c>
      <c r="L131" s="134" t="s">
        <v>8745</v>
      </c>
      <c r="M131" s="134" t="s">
        <v>5728</v>
      </c>
      <c r="N131" s="134" t="s">
        <v>9016</v>
      </c>
    </row>
    <row r="132" customFormat="false" ht="12.8" hidden="false" customHeight="false" outlineLevel="0" collapsed="false">
      <c r="A132" s="136" t="s">
        <v>157</v>
      </c>
      <c r="B132" s="134" t="s">
        <v>1997</v>
      </c>
      <c r="C132" s="134" t="s">
        <v>9017</v>
      </c>
      <c r="D132" s="134" t="s">
        <v>6241</v>
      </c>
      <c r="E132" s="134" t="s">
        <v>9018</v>
      </c>
      <c r="F132" s="134" t="s">
        <v>9019</v>
      </c>
      <c r="G132" s="134" t="s">
        <v>8919</v>
      </c>
      <c r="H132" s="134" t="s">
        <v>7394</v>
      </c>
      <c r="I132" s="134" t="s">
        <v>9020</v>
      </c>
      <c r="J132" s="134" t="s">
        <v>5490</v>
      </c>
      <c r="K132" s="134" t="s">
        <v>6529</v>
      </c>
      <c r="L132" s="134" t="s">
        <v>5017</v>
      </c>
      <c r="M132" s="134" t="s">
        <v>2769</v>
      </c>
      <c r="N132" s="134" t="s">
        <v>8929</v>
      </c>
    </row>
    <row r="133" customFormat="false" ht="12.8" hidden="false" customHeight="false" outlineLevel="0" collapsed="false">
      <c r="A133" s="136" t="s">
        <v>159</v>
      </c>
      <c r="B133" s="134" t="s">
        <v>2353</v>
      </c>
      <c r="C133" s="134" t="s">
        <v>4065</v>
      </c>
      <c r="D133" s="134" t="s">
        <v>1456</v>
      </c>
      <c r="E133" s="134" t="s">
        <v>9021</v>
      </c>
      <c r="F133" s="134" t="s">
        <v>8959</v>
      </c>
      <c r="G133" s="134" t="s">
        <v>8924</v>
      </c>
      <c r="H133" s="134" t="s">
        <v>8924</v>
      </c>
      <c r="I133" s="134" t="s">
        <v>7038</v>
      </c>
      <c r="J133" s="134" t="s">
        <v>6072</v>
      </c>
      <c r="K133" s="134" t="s">
        <v>5011</v>
      </c>
      <c r="L133" s="134" t="s">
        <v>8669</v>
      </c>
      <c r="M133" s="134" t="s">
        <v>9022</v>
      </c>
      <c r="N133" s="134" t="s">
        <v>9023</v>
      </c>
    </row>
    <row r="134" customFormat="false" ht="12.8" hidden="false" customHeight="false" outlineLevel="0" collapsed="false">
      <c r="A134" s="136" t="s">
        <v>160</v>
      </c>
      <c r="B134" s="134" t="s">
        <v>923</v>
      </c>
      <c r="C134" s="134" t="s">
        <v>9024</v>
      </c>
      <c r="D134" s="134" t="s">
        <v>9025</v>
      </c>
      <c r="E134" s="134" t="s">
        <v>5306</v>
      </c>
      <c r="F134" s="134" t="s">
        <v>4730</v>
      </c>
      <c r="G134" s="134" t="s">
        <v>6888</v>
      </c>
      <c r="H134" s="134" t="s">
        <v>9026</v>
      </c>
      <c r="I134" s="134" t="s">
        <v>6603</v>
      </c>
      <c r="J134" s="134" t="s">
        <v>5018</v>
      </c>
      <c r="K134" s="134" t="s">
        <v>5323</v>
      </c>
      <c r="L134" s="134" t="s">
        <v>9027</v>
      </c>
      <c r="M134" s="134" t="s">
        <v>1548</v>
      </c>
      <c r="N134" s="134" t="s">
        <v>9028</v>
      </c>
    </row>
    <row r="135" customFormat="false" ht="12.8" hidden="false" customHeight="false" outlineLevel="0" collapsed="false">
      <c r="A135" s="136" t="s">
        <v>161</v>
      </c>
      <c r="B135" s="134" t="s">
        <v>230</v>
      </c>
      <c r="C135" s="134" t="s">
        <v>8649</v>
      </c>
      <c r="D135" s="134" t="s">
        <v>6613</v>
      </c>
      <c r="E135" s="134" t="s">
        <v>9029</v>
      </c>
      <c r="F135" s="134" t="s">
        <v>7849</v>
      </c>
      <c r="G135" s="134" t="s">
        <v>7792</v>
      </c>
      <c r="H135" s="134" t="s">
        <v>8148</v>
      </c>
      <c r="I135" s="134" t="s">
        <v>7026</v>
      </c>
      <c r="J135" s="134" t="s">
        <v>9030</v>
      </c>
      <c r="K135" s="134" t="s">
        <v>5911</v>
      </c>
      <c r="L135" s="134" t="s">
        <v>5786</v>
      </c>
      <c r="M135" s="134" t="s">
        <v>4413</v>
      </c>
      <c r="N135" s="134" t="s">
        <v>9031</v>
      </c>
    </row>
    <row r="136" customFormat="false" ht="12.8" hidden="false" customHeight="false" outlineLevel="0" collapsed="false">
      <c r="A136" s="136" t="s">
        <v>162</v>
      </c>
      <c r="B136" s="134" t="s">
        <v>3324</v>
      </c>
      <c r="C136" s="134" t="s">
        <v>1326</v>
      </c>
      <c r="D136" s="134" t="s">
        <v>2475</v>
      </c>
      <c r="E136" s="134" t="s">
        <v>9032</v>
      </c>
      <c r="F136" s="134" t="s">
        <v>5756</v>
      </c>
      <c r="G136" s="134" t="s">
        <v>9033</v>
      </c>
      <c r="H136" s="134" t="s">
        <v>7931</v>
      </c>
      <c r="I136" s="134" t="s">
        <v>9034</v>
      </c>
      <c r="J136" s="134" t="s">
        <v>8828</v>
      </c>
      <c r="K136" s="134" t="s">
        <v>6854</v>
      </c>
      <c r="L136" s="134" t="s">
        <v>4649</v>
      </c>
      <c r="M136" s="134" t="s">
        <v>5410</v>
      </c>
      <c r="N136" s="134" t="s">
        <v>9035</v>
      </c>
    </row>
    <row r="137" customFormat="false" ht="12.8" hidden="false" customHeight="false" outlineLevel="0" collapsed="false">
      <c r="A137" s="136" t="s">
        <v>163</v>
      </c>
      <c r="B137" s="134" t="s">
        <v>1810</v>
      </c>
      <c r="C137" s="134" t="s">
        <v>3095</v>
      </c>
      <c r="D137" s="134" t="s">
        <v>4126</v>
      </c>
      <c r="E137" s="134" t="s">
        <v>5790</v>
      </c>
      <c r="F137" s="134" t="s">
        <v>5694</v>
      </c>
      <c r="G137" s="134" t="s">
        <v>5322</v>
      </c>
      <c r="H137" s="134" t="s">
        <v>7960</v>
      </c>
      <c r="I137" s="134" t="s">
        <v>8544</v>
      </c>
      <c r="J137" s="134" t="s">
        <v>8543</v>
      </c>
      <c r="K137" s="134" t="s">
        <v>2130</v>
      </c>
      <c r="L137" s="134" t="s">
        <v>9036</v>
      </c>
      <c r="M137" s="134" t="s">
        <v>9037</v>
      </c>
      <c r="N137" s="134" t="s">
        <v>9038</v>
      </c>
    </row>
    <row r="138" customFormat="false" ht="12.8" hidden="false" customHeight="false" outlineLevel="0" collapsed="false">
      <c r="A138" s="136" t="s">
        <v>164</v>
      </c>
      <c r="B138" s="134" t="s">
        <v>9039</v>
      </c>
      <c r="C138" s="134" t="s">
        <v>5101</v>
      </c>
      <c r="D138" s="134" t="s">
        <v>3138</v>
      </c>
      <c r="E138" s="134" t="s">
        <v>8524</v>
      </c>
      <c r="F138" s="134" t="s">
        <v>9040</v>
      </c>
      <c r="G138" s="134" t="s">
        <v>7760</v>
      </c>
      <c r="H138" s="134" t="s">
        <v>9041</v>
      </c>
      <c r="I138" s="134" t="s">
        <v>6981</v>
      </c>
      <c r="J138" s="134" t="s">
        <v>7026</v>
      </c>
      <c r="K138" s="134" t="s">
        <v>8859</v>
      </c>
      <c r="L138" s="134" t="s">
        <v>5043</v>
      </c>
      <c r="M138" s="134" t="s">
        <v>5341</v>
      </c>
      <c r="N138" s="134" t="s">
        <v>9042</v>
      </c>
    </row>
    <row r="139" customFormat="false" ht="12.8" hidden="false" customHeight="false" outlineLevel="0" collapsed="false">
      <c r="A139" s="136" t="s">
        <v>165</v>
      </c>
      <c r="B139" s="134" t="s">
        <v>4403</v>
      </c>
      <c r="C139" s="134" t="s">
        <v>710</v>
      </c>
      <c r="D139" s="134" t="s">
        <v>5723</v>
      </c>
      <c r="E139" s="134" t="s">
        <v>6801</v>
      </c>
      <c r="F139" s="134" t="s">
        <v>7348</v>
      </c>
      <c r="G139" s="134" t="s">
        <v>6031</v>
      </c>
      <c r="H139" s="134" t="s">
        <v>8396</v>
      </c>
      <c r="I139" s="134" t="s">
        <v>5053</v>
      </c>
      <c r="J139" s="134" t="s">
        <v>5153</v>
      </c>
      <c r="K139" s="134" t="s">
        <v>2150</v>
      </c>
      <c r="L139" s="134" t="s">
        <v>9043</v>
      </c>
      <c r="M139" s="134" t="s">
        <v>1088</v>
      </c>
      <c r="N139" s="134" t="s">
        <v>9044</v>
      </c>
    </row>
    <row r="140" customFormat="false" ht="12.8" hidden="false" customHeight="false" outlineLevel="0" collapsed="false">
      <c r="A140" s="136" t="s">
        <v>166</v>
      </c>
      <c r="B140" s="134" t="s">
        <v>8984</v>
      </c>
      <c r="C140" s="134" t="s">
        <v>3898</v>
      </c>
      <c r="D140" s="134" t="s">
        <v>5197</v>
      </c>
      <c r="E140" s="134" t="s">
        <v>6159</v>
      </c>
      <c r="F140" s="134" t="s">
        <v>5763</v>
      </c>
      <c r="G140" s="134" t="s">
        <v>9045</v>
      </c>
      <c r="H140" s="134" t="s">
        <v>9046</v>
      </c>
      <c r="I140" s="134" t="s">
        <v>9047</v>
      </c>
      <c r="J140" s="134" t="s">
        <v>6897</v>
      </c>
      <c r="K140" s="134" t="s">
        <v>5294</v>
      </c>
      <c r="L140" s="134" t="s">
        <v>8711</v>
      </c>
      <c r="M140" s="134" t="s">
        <v>5691</v>
      </c>
      <c r="N140" s="134" t="s">
        <v>9048</v>
      </c>
    </row>
    <row r="141" customFormat="false" ht="12.8" hidden="false" customHeight="false" outlineLevel="0" collapsed="false">
      <c r="A141" s="136" t="s">
        <v>167</v>
      </c>
      <c r="B141" s="134" t="s">
        <v>9049</v>
      </c>
      <c r="C141" s="134" t="s">
        <v>6676</v>
      </c>
      <c r="D141" s="134" t="s">
        <v>4946</v>
      </c>
      <c r="E141" s="134" t="s">
        <v>7621</v>
      </c>
      <c r="F141" s="134" t="s">
        <v>6172</v>
      </c>
      <c r="G141" s="134" t="s">
        <v>9050</v>
      </c>
      <c r="H141" s="134" t="s">
        <v>7777</v>
      </c>
      <c r="I141" s="134" t="s">
        <v>9051</v>
      </c>
      <c r="J141" s="134" t="s">
        <v>5244</v>
      </c>
      <c r="K141" s="134" t="s">
        <v>6062</v>
      </c>
      <c r="L141" s="134" t="s">
        <v>6498</v>
      </c>
      <c r="M141" s="134" t="s">
        <v>3427</v>
      </c>
      <c r="N141" s="134" t="s">
        <v>9052</v>
      </c>
    </row>
    <row r="142" customFormat="false" ht="12.8" hidden="false" customHeight="false" outlineLevel="0" collapsed="false">
      <c r="A142" s="136" t="s">
        <v>168</v>
      </c>
      <c r="B142" s="134" t="s">
        <v>5867</v>
      </c>
      <c r="C142" s="134" t="s">
        <v>450</v>
      </c>
      <c r="D142" s="134" t="s">
        <v>2382</v>
      </c>
      <c r="E142" s="134" t="s">
        <v>5811</v>
      </c>
      <c r="F142" s="134" t="s">
        <v>9053</v>
      </c>
      <c r="G142" s="134" t="s">
        <v>9002</v>
      </c>
      <c r="H142" s="134" t="s">
        <v>6103</v>
      </c>
      <c r="I142" s="134" t="s">
        <v>8227</v>
      </c>
      <c r="J142" s="134" t="s">
        <v>4818</v>
      </c>
      <c r="K142" s="134" t="s">
        <v>9054</v>
      </c>
      <c r="L142" s="134" t="s">
        <v>5815</v>
      </c>
      <c r="M142" s="134" t="s">
        <v>6253</v>
      </c>
      <c r="N142" s="134" t="s">
        <v>9055</v>
      </c>
    </row>
    <row r="143" customFormat="false" ht="12.8" hidden="false" customHeight="false" outlineLevel="0" collapsed="false">
      <c r="A143" s="136" t="s">
        <v>169</v>
      </c>
      <c r="B143" s="134" t="s">
        <v>4258</v>
      </c>
      <c r="C143" s="134" t="s">
        <v>9056</v>
      </c>
      <c r="D143" s="134" t="s">
        <v>450</v>
      </c>
      <c r="E143" s="134" t="s">
        <v>5868</v>
      </c>
      <c r="F143" s="134" t="s">
        <v>4914</v>
      </c>
      <c r="G143" s="134" t="s">
        <v>9057</v>
      </c>
      <c r="H143" s="134" t="s">
        <v>7348</v>
      </c>
      <c r="I143" s="134" t="s">
        <v>9058</v>
      </c>
      <c r="J143" s="134" t="s">
        <v>8996</v>
      </c>
      <c r="K143" s="134" t="s">
        <v>7602</v>
      </c>
      <c r="L143" s="134" t="s">
        <v>4676</v>
      </c>
      <c r="M143" s="134" t="s">
        <v>6201</v>
      </c>
      <c r="N143" s="134" t="s">
        <v>9059</v>
      </c>
    </row>
    <row r="144" customFormat="false" ht="12.8" hidden="false" customHeight="false" outlineLevel="0" collapsed="false">
      <c r="A144" s="136" t="s">
        <v>170</v>
      </c>
      <c r="B144" s="134" t="s">
        <v>9060</v>
      </c>
      <c r="C144" s="134" t="s">
        <v>5458</v>
      </c>
      <c r="D144" s="134" t="s">
        <v>9021</v>
      </c>
      <c r="E144" s="134" t="s">
        <v>5381</v>
      </c>
      <c r="F144" s="134" t="s">
        <v>6079</v>
      </c>
      <c r="G144" s="134" t="s">
        <v>8774</v>
      </c>
      <c r="H144" s="134" t="s">
        <v>9061</v>
      </c>
      <c r="I144" s="134" t="s">
        <v>6172</v>
      </c>
      <c r="J144" s="134" t="s">
        <v>9062</v>
      </c>
      <c r="K144" s="134" t="s">
        <v>9063</v>
      </c>
      <c r="L144" s="134" t="s">
        <v>5246</v>
      </c>
      <c r="M144" s="134" t="s">
        <v>5116</v>
      </c>
      <c r="N144" s="134" t="s">
        <v>9064</v>
      </c>
    </row>
    <row r="145" customFormat="false" ht="12.8" hidden="false" customHeight="false" outlineLevel="0" collapsed="false">
      <c r="A145" s="136" t="s">
        <v>171</v>
      </c>
      <c r="B145" s="134" t="s">
        <v>650</v>
      </c>
      <c r="C145" s="134" t="s">
        <v>8628</v>
      </c>
      <c r="D145" s="134" t="s">
        <v>586</v>
      </c>
      <c r="E145" s="134" t="s">
        <v>5000</v>
      </c>
      <c r="F145" s="134" t="s">
        <v>9065</v>
      </c>
      <c r="G145" s="134" t="s">
        <v>7668</v>
      </c>
      <c r="H145" s="134" t="s">
        <v>8360</v>
      </c>
      <c r="I145" s="134" t="s">
        <v>8724</v>
      </c>
      <c r="J145" s="134" t="s">
        <v>5173</v>
      </c>
      <c r="K145" s="134" t="s">
        <v>8658</v>
      </c>
      <c r="L145" s="134" t="s">
        <v>460</v>
      </c>
      <c r="M145" s="134" t="s">
        <v>6750</v>
      </c>
      <c r="N145" s="134" t="s">
        <v>9066</v>
      </c>
    </row>
    <row r="146" customFormat="false" ht="12.8" hidden="false" customHeight="false" outlineLevel="0" collapsed="false">
      <c r="A146" s="136" t="s">
        <v>172</v>
      </c>
      <c r="B146" s="134" t="s">
        <v>1833</v>
      </c>
      <c r="C146" s="134" t="s">
        <v>217</v>
      </c>
      <c r="D146" s="134" t="s">
        <v>5999</v>
      </c>
      <c r="E146" s="134" t="s">
        <v>4749</v>
      </c>
      <c r="F146" s="134" t="s">
        <v>9067</v>
      </c>
      <c r="G146" s="134" t="s">
        <v>8354</v>
      </c>
      <c r="H146" s="134" t="s">
        <v>9068</v>
      </c>
      <c r="I146" s="134" t="s">
        <v>4881</v>
      </c>
      <c r="J146" s="134" t="s">
        <v>9069</v>
      </c>
      <c r="K146" s="134" t="s">
        <v>8734</v>
      </c>
      <c r="L146" s="134" t="s">
        <v>5204</v>
      </c>
      <c r="M146" s="134" t="s">
        <v>2088</v>
      </c>
      <c r="N146" s="134" t="s">
        <v>9070</v>
      </c>
    </row>
    <row r="147" customFormat="false" ht="12.8" hidden="false" customHeight="false" outlineLevel="0" collapsed="false">
      <c r="A147" s="136" t="s">
        <v>173</v>
      </c>
      <c r="B147" s="134" t="s">
        <v>2151</v>
      </c>
      <c r="C147" s="134" t="s">
        <v>4060</v>
      </c>
      <c r="D147" s="134" t="s">
        <v>6415</v>
      </c>
      <c r="E147" s="134" t="s">
        <v>8589</v>
      </c>
      <c r="F147" s="134" t="s">
        <v>9071</v>
      </c>
      <c r="G147" s="134" t="s">
        <v>9072</v>
      </c>
      <c r="H147" s="134" t="s">
        <v>9073</v>
      </c>
      <c r="I147" s="134" t="s">
        <v>9074</v>
      </c>
      <c r="J147" s="134" t="s">
        <v>4991</v>
      </c>
      <c r="K147" s="134" t="s">
        <v>6380</v>
      </c>
      <c r="L147" s="134" t="s">
        <v>9075</v>
      </c>
      <c r="M147" s="134" t="s">
        <v>6638</v>
      </c>
      <c r="N147" s="134" t="s">
        <v>9076</v>
      </c>
    </row>
    <row r="148" customFormat="false" ht="12.8" hidden="false" customHeight="true" outlineLevel="0" collapsed="false">
      <c r="A148" s="135" t="s">
        <v>594</v>
      </c>
      <c r="B148" s="135"/>
      <c r="C148" s="135"/>
      <c r="D148" s="135"/>
      <c r="E148" s="135"/>
      <c r="F148" s="135"/>
      <c r="G148" s="135"/>
      <c r="H148" s="135"/>
      <c r="I148" s="135"/>
      <c r="J148" s="135"/>
      <c r="K148" s="135"/>
      <c r="L148" s="135"/>
      <c r="M148" s="135"/>
      <c r="N148" s="135"/>
    </row>
    <row r="149" customFormat="false" ht="12.8" hidden="false" customHeight="false" outlineLevel="0" collapsed="false">
      <c r="A149" s="133" t="s">
        <v>605</v>
      </c>
      <c r="B149" s="133" t="s">
        <v>606</v>
      </c>
      <c r="C149" s="133" t="s">
        <v>607</v>
      </c>
      <c r="D149" s="133" t="s">
        <v>608</v>
      </c>
      <c r="E149" s="133" t="s">
        <v>609</v>
      </c>
      <c r="F149" s="133" t="s">
        <v>610</v>
      </c>
      <c r="G149" s="133" t="s">
        <v>611</v>
      </c>
      <c r="H149" s="133" t="s">
        <v>612</v>
      </c>
      <c r="I149" s="133" t="s">
        <v>613</v>
      </c>
      <c r="J149" s="133" t="s">
        <v>614</v>
      </c>
      <c r="K149" s="133" t="s">
        <v>615</v>
      </c>
      <c r="L149" s="133" t="s">
        <v>616</v>
      </c>
      <c r="M149" s="133" t="s">
        <v>617</v>
      </c>
      <c r="N149" s="133" t="s">
        <v>618</v>
      </c>
    </row>
    <row r="150" customFormat="false" ht="12.8" hidden="false" customHeight="false" outlineLevel="0" collapsed="false">
      <c r="A150" s="136" t="s">
        <v>174</v>
      </c>
      <c r="B150" s="134" t="s">
        <v>5987</v>
      </c>
      <c r="C150" s="134" t="s">
        <v>6757</v>
      </c>
      <c r="D150" s="134" t="s">
        <v>9077</v>
      </c>
      <c r="E150" s="134" t="s">
        <v>5798</v>
      </c>
      <c r="F150" s="134" t="s">
        <v>6286</v>
      </c>
      <c r="G150" s="134" t="s">
        <v>9078</v>
      </c>
      <c r="H150" s="134" t="s">
        <v>5009</v>
      </c>
      <c r="I150" s="134" t="s">
        <v>9079</v>
      </c>
      <c r="J150" s="134" t="s">
        <v>4589</v>
      </c>
      <c r="K150" s="134" t="s">
        <v>9080</v>
      </c>
      <c r="L150" s="134" t="s">
        <v>8834</v>
      </c>
      <c r="M150" s="134" t="s">
        <v>460</v>
      </c>
      <c r="N150" s="134" t="s">
        <v>5014</v>
      </c>
    </row>
    <row r="151" customFormat="false" ht="12.8" hidden="false" customHeight="false" outlineLevel="0" collapsed="false">
      <c r="A151" s="136" t="s">
        <v>175</v>
      </c>
      <c r="B151" s="134" t="s">
        <v>436</v>
      </c>
      <c r="C151" s="134" t="s">
        <v>9081</v>
      </c>
      <c r="D151" s="134" t="s">
        <v>1792</v>
      </c>
      <c r="E151" s="134" t="s">
        <v>6549</v>
      </c>
      <c r="F151" s="134" t="s">
        <v>4641</v>
      </c>
      <c r="G151" s="134" t="s">
        <v>9082</v>
      </c>
      <c r="H151" s="134" t="s">
        <v>9083</v>
      </c>
      <c r="I151" s="134" t="s">
        <v>8484</v>
      </c>
      <c r="J151" s="134" t="s">
        <v>9084</v>
      </c>
      <c r="K151" s="134" t="s">
        <v>4645</v>
      </c>
      <c r="L151" s="134" t="s">
        <v>5470</v>
      </c>
      <c r="M151" s="134" t="s">
        <v>796</v>
      </c>
      <c r="N151" s="134" t="s">
        <v>9085</v>
      </c>
    </row>
    <row r="152" customFormat="false" ht="12.8" hidden="false" customHeight="false" outlineLevel="0" collapsed="false">
      <c r="A152" s="136" t="s">
        <v>176</v>
      </c>
      <c r="B152" s="134" t="s">
        <v>8891</v>
      </c>
      <c r="C152" s="134" t="s">
        <v>2553</v>
      </c>
      <c r="D152" s="134" t="s">
        <v>2257</v>
      </c>
      <c r="E152" s="134" t="s">
        <v>4852</v>
      </c>
      <c r="F152" s="134" t="s">
        <v>9086</v>
      </c>
      <c r="G152" s="134" t="s">
        <v>8836</v>
      </c>
      <c r="H152" s="134" t="s">
        <v>7807</v>
      </c>
      <c r="I152" s="134" t="s">
        <v>7285</v>
      </c>
      <c r="J152" s="134" t="s">
        <v>9079</v>
      </c>
      <c r="K152" s="134" t="s">
        <v>5662</v>
      </c>
      <c r="L152" s="134" t="s">
        <v>9087</v>
      </c>
      <c r="M152" s="134" t="s">
        <v>3469</v>
      </c>
      <c r="N152" s="134" t="s">
        <v>9088</v>
      </c>
    </row>
    <row r="153" customFormat="false" ht="12.8" hidden="false" customHeight="false" outlineLevel="0" collapsed="false">
      <c r="A153" s="136" t="s">
        <v>177</v>
      </c>
      <c r="B153" s="134" t="s">
        <v>6905</v>
      </c>
      <c r="C153" s="134" t="s">
        <v>1280</v>
      </c>
      <c r="D153" s="134" t="s">
        <v>6613</v>
      </c>
      <c r="E153" s="134" t="s">
        <v>8835</v>
      </c>
      <c r="F153" s="134" t="s">
        <v>7809</v>
      </c>
      <c r="G153" s="134" t="s">
        <v>7356</v>
      </c>
      <c r="H153" s="134" t="s">
        <v>6218</v>
      </c>
      <c r="I153" s="134" t="s">
        <v>9089</v>
      </c>
      <c r="J153" s="134" t="s">
        <v>8389</v>
      </c>
      <c r="K153" s="134" t="s">
        <v>9090</v>
      </c>
      <c r="L153" s="134" t="s">
        <v>4605</v>
      </c>
      <c r="M153" s="134" t="s">
        <v>4981</v>
      </c>
      <c r="N153" s="134" t="s">
        <v>9091</v>
      </c>
    </row>
    <row r="154" customFormat="false" ht="12.8" hidden="false" customHeight="false" outlineLevel="0" collapsed="false">
      <c r="A154" s="136" t="s">
        <v>178</v>
      </c>
      <c r="B154" s="134" t="s">
        <v>6525</v>
      </c>
      <c r="C154" s="134" t="s">
        <v>9092</v>
      </c>
      <c r="D154" s="134" t="s">
        <v>2363</v>
      </c>
      <c r="E154" s="134" t="s">
        <v>3094</v>
      </c>
      <c r="F154" s="134" t="s">
        <v>6582</v>
      </c>
      <c r="G154" s="134" t="s">
        <v>8350</v>
      </c>
      <c r="H154" s="134" t="s">
        <v>8614</v>
      </c>
      <c r="I154" s="134" t="s">
        <v>8976</v>
      </c>
      <c r="J154" s="134" t="s">
        <v>8831</v>
      </c>
      <c r="K154" s="134" t="s">
        <v>5486</v>
      </c>
      <c r="L154" s="134" t="s">
        <v>5552</v>
      </c>
      <c r="M154" s="134" t="s">
        <v>6933</v>
      </c>
      <c r="N154" s="134" t="s">
        <v>8843</v>
      </c>
    </row>
    <row r="155" customFormat="false" ht="12.8" hidden="false" customHeight="false" outlineLevel="0" collapsed="false">
      <c r="A155" s="136" t="s">
        <v>179</v>
      </c>
      <c r="B155" s="134" t="s">
        <v>9093</v>
      </c>
      <c r="C155" s="134" t="s">
        <v>5045</v>
      </c>
      <c r="D155" s="134" t="s">
        <v>4971</v>
      </c>
      <c r="E155" s="134" t="s">
        <v>9094</v>
      </c>
      <c r="F155" s="134" t="s">
        <v>9095</v>
      </c>
      <c r="G155" s="134" t="s">
        <v>9096</v>
      </c>
      <c r="H155" s="134" t="s">
        <v>8854</v>
      </c>
      <c r="I155" s="134" t="s">
        <v>8395</v>
      </c>
      <c r="J155" s="134" t="s">
        <v>4801</v>
      </c>
      <c r="K155" s="134" t="s">
        <v>8446</v>
      </c>
      <c r="L155" s="134" t="s">
        <v>5094</v>
      </c>
      <c r="M155" s="134" t="s">
        <v>3602</v>
      </c>
      <c r="N155" s="134" t="s">
        <v>9097</v>
      </c>
    </row>
    <row r="156" customFormat="false" ht="12.8" hidden="false" customHeight="false" outlineLevel="0" collapsed="false">
      <c r="A156" s="136" t="s">
        <v>3173</v>
      </c>
      <c r="B156" s="134" t="s">
        <v>5326</v>
      </c>
      <c r="C156" s="134" t="s">
        <v>9098</v>
      </c>
      <c r="D156" s="134" t="s">
        <v>437</v>
      </c>
      <c r="E156" s="134" t="s">
        <v>6921</v>
      </c>
      <c r="F156" s="134" t="s">
        <v>4653</v>
      </c>
      <c r="G156" s="134" t="s">
        <v>9099</v>
      </c>
      <c r="H156" s="134" t="s">
        <v>9100</v>
      </c>
      <c r="I156" s="134" t="s">
        <v>9101</v>
      </c>
      <c r="J156" s="134" t="s">
        <v>5839</v>
      </c>
      <c r="K156" s="134" t="s">
        <v>5822</v>
      </c>
      <c r="L156" s="134" t="s">
        <v>9102</v>
      </c>
      <c r="M156" s="134" t="s">
        <v>6004</v>
      </c>
      <c r="N156" s="134" t="s">
        <v>9103</v>
      </c>
    </row>
    <row r="157" customFormat="false" ht="12.8" hidden="false" customHeight="false" outlineLevel="0" collapsed="false">
      <c r="A157" s="136" t="s">
        <v>3191</v>
      </c>
      <c r="B157" s="134" t="s">
        <v>2228</v>
      </c>
      <c r="C157" s="134" t="s">
        <v>2983</v>
      </c>
      <c r="D157" s="134" t="s">
        <v>1559</v>
      </c>
      <c r="E157" s="134" t="s">
        <v>8677</v>
      </c>
      <c r="F157" s="134" t="s">
        <v>7733</v>
      </c>
      <c r="G157" s="134" t="s">
        <v>9096</v>
      </c>
      <c r="H157" s="134" t="s">
        <v>7193</v>
      </c>
      <c r="I157" s="134" t="s">
        <v>6645</v>
      </c>
      <c r="J157" s="134" t="s">
        <v>8854</v>
      </c>
      <c r="K157" s="134" t="s">
        <v>6782</v>
      </c>
      <c r="L157" s="134" t="s">
        <v>5303</v>
      </c>
      <c r="M157" s="134" t="s">
        <v>5971</v>
      </c>
      <c r="N157" s="134" t="s">
        <v>9104</v>
      </c>
    </row>
    <row r="158" customFormat="false" ht="12.8" hidden="false" customHeight="false" outlineLevel="0" collapsed="false">
      <c r="A158" s="136" t="s">
        <v>3217</v>
      </c>
      <c r="B158" s="134" t="s">
        <v>2744</v>
      </c>
      <c r="C158" s="134" t="s">
        <v>6563</v>
      </c>
      <c r="D158" s="134" t="s">
        <v>6590</v>
      </c>
      <c r="E158" s="134" t="s">
        <v>2240</v>
      </c>
      <c r="F158" s="134" t="s">
        <v>8823</v>
      </c>
      <c r="G158" s="134" t="s">
        <v>7305</v>
      </c>
      <c r="H158" s="134" t="s">
        <v>8026</v>
      </c>
      <c r="I158" s="134" t="s">
        <v>4711</v>
      </c>
      <c r="J158" s="134" t="s">
        <v>9105</v>
      </c>
      <c r="K158" s="134" t="s">
        <v>5907</v>
      </c>
      <c r="L158" s="134" t="s">
        <v>6760</v>
      </c>
      <c r="M158" s="134" t="s">
        <v>6146</v>
      </c>
      <c r="N158" s="134" t="s">
        <v>9106</v>
      </c>
    </row>
    <row r="160" customFormat="false" ht="121.6" hidden="false" customHeight="false" outlineLevel="0" collapsed="false">
      <c r="E160" s="180" t="s">
        <v>9107</v>
      </c>
    </row>
    <row r="163" customFormat="false" ht="12.8" hidden="false" customHeight="false" outlineLevel="0" collapsed="false">
      <c r="A163" s="136" t="s">
        <v>121</v>
      </c>
      <c r="B163" s="134" t="s">
        <v>5538</v>
      </c>
      <c r="C163" s="134" t="s">
        <v>2362</v>
      </c>
      <c r="D163" s="134" t="s">
        <v>375</v>
      </c>
      <c r="E163" s="134" t="s">
        <v>8529</v>
      </c>
      <c r="F163" s="134" t="s">
        <v>5163</v>
      </c>
      <c r="G163" s="134" t="s">
        <v>6874</v>
      </c>
      <c r="H163" s="134" t="s">
        <v>8184</v>
      </c>
      <c r="I163" s="134" t="s">
        <v>8749</v>
      </c>
      <c r="J163" s="134" t="s">
        <v>9108</v>
      </c>
      <c r="K163" s="134" t="s">
        <v>6854</v>
      </c>
      <c r="L163" s="134" t="s">
        <v>2476</v>
      </c>
      <c r="M163" s="134" t="s">
        <v>1698</v>
      </c>
      <c r="N163" s="134" t="s">
        <v>9109</v>
      </c>
    </row>
    <row r="164" customFormat="false" ht="12.8" hidden="false" customHeight="false" outlineLevel="0" collapsed="false">
      <c r="A164" s="136" t="s">
        <v>122</v>
      </c>
      <c r="B164" s="134" t="s">
        <v>5640</v>
      </c>
      <c r="C164" s="134" t="s">
        <v>1830</v>
      </c>
      <c r="D164" s="134" t="s">
        <v>9110</v>
      </c>
      <c r="E164" s="134" t="s">
        <v>2363</v>
      </c>
      <c r="F164" s="134" t="s">
        <v>6427</v>
      </c>
      <c r="G164" s="134" t="s">
        <v>7504</v>
      </c>
      <c r="H164" s="134" t="s">
        <v>8530</v>
      </c>
      <c r="I164" s="134" t="s">
        <v>7602</v>
      </c>
      <c r="J164" s="134" t="s">
        <v>6782</v>
      </c>
      <c r="K164" s="134" t="s">
        <v>6437</v>
      </c>
      <c r="L164" s="134" t="s">
        <v>2744</v>
      </c>
      <c r="M164" s="134" t="s">
        <v>4869</v>
      </c>
      <c r="N164" s="134" t="s">
        <v>8531</v>
      </c>
    </row>
    <row r="165" customFormat="false" ht="12.8" hidden="false" customHeight="false" outlineLevel="0" collapsed="false">
      <c r="A165" s="136" t="s">
        <v>123</v>
      </c>
      <c r="B165" s="134" t="s">
        <v>5970</v>
      </c>
      <c r="C165" s="134" t="s">
        <v>1224</v>
      </c>
      <c r="D165" s="134" t="s">
        <v>5004</v>
      </c>
      <c r="E165" s="134" t="s">
        <v>9111</v>
      </c>
      <c r="F165" s="134" t="s">
        <v>9112</v>
      </c>
      <c r="G165" s="134" t="s">
        <v>6710</v>
      </c>
      <c r="H165" s="134" t="s">
        <v>9101</v>
      </c>
      <c r="I165" s="134" t="s">
        <v>5232</v>
      </c>
      <c r="J165" s="134" t="s">
        <v>5559</v>
      </c>
      <c r="K165" s="134" t="s">
        <v>5938</v>
      </c>
      <c r="L165" s="134" t="s">
        <v>4968</v>
      </c>
      <c r="M165" s="134" t="s">
        <v>5823</v>
      </c>
      <c r="N165" s="134" t="s">
        <v>9113</v>
      </c>
    </row>
    <row r="166" customFormat="false" ht="12.8" hidden="false" customHeight="false" outlineLevel="0" collapsed="false">
      <c r="A166" s="136" t="s">
        <v>124</v>
      </c>
      <c r="B166" s="134" t="s">
        <v>5371</v>
      </c>
      <c r="C166" s="134" t="s">
        <v>6258</v>
      </c>
      <c r="D166" s="134" t="s">
        <v>5385</v>
      </c>
      <c r="E166" s="134" t="s">
        <v>5327</v>
      </c>
      <c r="F166" s="134" t="s">
        <v>4909</v>
      </c>
      <c r="G166" s="134" t="s">
        <v>9114</v>
      </c>
      <c r="H166" s="134" t="s">
        <v>5638</v>
      </c>
      <c r="I166" s="134" t="s">
        <v>8686</v>
      </c>
      <c r="J166" s="134" t="s">
        <v>8667</v>
      </c>
      <c r="K166" s="134" t="s">
        <v>4704</v>
      </c>
      <c r="L166" s="134" t="s">
        <v>6691</v>
      </c>
      <c r="M166" s="134" t="s">
        <v>2250</v>
      </c>
      <c r="N166" s="134" t="s">
        <v>9115</v>
      </c>
    </row>
    <row r="167" customFormat="false" ht="12.8" hidden="false" customHeight="false" outlineLevel="0" collapsed="false">
      <c r="A167" s="136" t="s">
        <v>125</v>
      </c>
      <c r="B167" s="134" t="s">
        <v>5227</v>
      </c>
      <c r="C167" s="134" t="s">
        <v>9116</v>
      </c>
      <c r="D167" s="134" t="s">
        <v>3579</v>
      </c>
      <c r="E167" s="134" t="s">
        <v>9117</v>
      </c>
      <c r="F167" s="134" t="s">
        <v>5034</v>
      </c>
      <c r="G167" s="134" t="s">
        <v>6955</v>
      </c>
      <c r="H167" s="134" t="s">
        <v>6991</v>
      </c>
      <c r="I167" s="134" t="s">
        <v>6732</v>
      </c>
      <c r="J167" s="134" t="s">
        <v>6261</v>
      </c>
      <c r="K167" s="134" t="s">
        <v>8982</v>
      </c>
      <c r="L167" s="134" t="s">
        <v>8884</v>
      </c>
      <c r="M167" s="134" t="s">
        <v>5797</v>
      </c>
      <c r="N167" s="134" t="s">
        <v>8983</v>
      </c>
    </row>
    <row r="168" customFormat="false" ht="12.8" hidden="false" customHeight="false" outlineLevel="0" collapsed="false">
      <c r="A168" s="136" t="s">
        <v>126</v>
      </c>
      <c r="B168" s="134" t="s">
        <v>5535</v>
      </c>
      <c r="C168" s="134" t="s">
        <v>3256</v>
      </c>
      <c r="D168" s="134" t="s">
        <v>1559</v>
      </c>
      <c r="E168" s="134" t="s">
        <v>4617</v>
      </c>
      <c r="F168" s="134" t="s">
        <v>5001</v>
      </c>
      <c r="G168" s="134" t="s">
        <v>4733</v>
      </c>
      <c r="H168" s="134" t="s">
        <v>4640</v>
      </c>
      <c r="I168" s="134" t="s">
        <v>8987</v>
      </c>
      <c r="J168" s="134" t="s">
        <v>4876</v>
      </c>
      <c r="K168" s="134" t="s">
        <v>7512</v>
      </c>
      <c r="L168" s="134" t="s">
        <v>4922</v>
      </c>
      <c r="M168" s="134" t="s">
        <v>2809</v>
      </c>
      <c r="N168" s="134" t="s">
        <v>9118</v>
      </c>
    </row>
    <row r="169" customFormat="false" ht="12.8" hidden="false" customHeight="false" outlineLevel="0" collapsed="false">
      <c r="A169" s="136" t="s">
        <v>127</v>
      </c>
      <c r="B169" s="134" t="s">
        <v>6294</v>
      </c>
      <c r="C169" s="134" t="s">
        <v>9119</v>
      </c>
      <c r="D169" s="134" t="s">
        <v>9120</v>
      </c>
      <c r="E169" s="134" t="s">
        <v>9121</v>
      </c>
      <c r="F169" s="134" t="s">
        <v>7153</v>
      </c>
      <c r="G169" s="134" t="s">
        <v>7029</v>
      </c>
      <c r="H169" s="134" t="s">
        <v>9122</v>
      </c>
      <c r="I169" s="134" t="s">
        <v>7875</v>
      </c>
      <c r="J169" s="134" t="s">
        <v>9123</v>
      </c>
      <c r="K169" s="134" t="s">
        <v>4782</v>
      </c>
      <c r="L169" s="134" t="s">
        <v>6707</v>
      </c>
      <c r="M169" s="125"/>
      <c r="N169" s="125"/>
    </row>
    <row r="170" customFormat="false" ht="12.8" hidden="false" customHeight="false" outlineLevel="0" collapsed="false">
      <c r="A170" s="136" t="s">
        <v>128</v>
      </c>
      <c r="B170" s="134" t="s">
        <v>3414</v>
      </c>
      <c r="C170" s="134" t="s">
        <v>9124</v>
      </c>
      <c r="D170" s="134" t="s">
        <v>5569</v>
      </c>
      <c r="E170" s="134" t="s">
        <v>9125</v>
      </c>
      <c r="F170" s="134" t="s">
        <v>6189</v>
      </c>
      <c r="G170" s="134" t="s">
        <v>5051</v>
      </c>
      <c r="H170" s="134" t="s">
        <v>6515</v>
      </c>
      <c r="I170" s="134" t="s">
        <v>9126</v>
      </c>
      <c r="J170" s="134" t="s">
        <v>9127</v>
      </c>
      <c r="K170" s="134" t="s">
        <v>9128</v>
      </c>
      <c r="L170" s="134" t="s">
        <v>2130</v>
      </c>
      <c r="M170" s="134" t="s">
        <v>4996</v>
      </c>
      <c r="N170" s="134" t="s">
        <v>9129</v>
      </c>
    </row>
    <row r="171" customFormat="false" ht="12.8" hidden="false" customHeight="false" outlineLevel="0" collapsed="false">
      <c r="A171" s="136" t="s">
        <v>129</v>
      </c>
      <c r="B171" s="134" t="s">
        <v>2364</v>
      </c>
      <c r="C171" s="134" t="s">
        <v>6675</v>
      </c>
      <c r="D171" s="134" t="s">
        <v>9130</v>
      </c>
      <c r="E171" s="134" t="s">
        <v>2099</v>
      </c>
      <c r="F171" s="125"/>
      <c r="G171" s="134" t="s">
        <v>4651</v>
      </c>
      <c r="H171" s="134" t="s">
        <v>8158</v>
      </c>
      <c r="I171" s="134" t="s">
        <v>9131</v>
      </c>
      <c r="J171" s="134" t="s">
        <v>5648</v>
      </c>
      <c r="K171" s="134" t="s">
        <v>5800</v>
      </c>
      <c r="L171" s="134" t="s">
        <v>6287</v>
      </c>
      <c r="M171" s="134" t="s">
        <v>5344</v>
      </c>
      <c r="N171" s="125"/>
    </row>
    <row r="172" customFormat="false" ht="12.8" hidden="false" customHeight="false" outlineLevel="0" collapsed="false">
      <c r="A172" s="136" t="s">
        <v>130</v>
      </c>
      <c r="B172" s="134" t="s">
        <v>2031</v>
      </c>
      <c r="C172" s="134" t="s">
        <v>6145</v>
      </c>
      <c r="D172" s="134" t="s">
        <v>5575</v>
      </c>
      <c r="E172" s="134" t="s">
        <v>6760</v>
      </c>
      <c r="F172" s="134" t="s">
        <v>4714</v>
      </c>
      <c r="G172" s="134" t="s">
        <v>7811</v>
      </c>
      <c r="H172" s="134" t="s">
        <v>6015</v>
      </c>
      <c r="I172" s="134" t="s">
        <v>9132</v>
      </c>
      <c r="J172" s="134" t="s">
        <v>6928</v>
      </c>
      <c r="K172" s="134" t="s">
        <v>5211</v>
      </c>
      <c r="L172" s="134" t="s">
        <v>9133</v>
      </c>
      <c r="M172" s="134" t="s">
        <v>5561</v>
      </c>
      <c r="N172" s="134" t="s">
        <v>9134</v>
      </c>
    </row>
    <row r="173" customFormat="false" ht="12.8" hidden="false" customHeight="false" outlineLevel="0" collapsed="false">
      <c r="A173" s="136" t="s">
        <v>131</v>
      </c>
      <c r="B173" s="134" t="s">
        <v>9135</v>
      </c>
      <c r="C173" s="134" t="s">
        <v>1644</v>
      </c>
      <c r="D173" s="134" t="s">
        <v>4765</v>
      </c>
      <c r="E173" s="134" t="s">
        <v>9136</v>
      </c>
      <c r="F173" s="134" t="s">
        <v>5572</v>
      </c>
      <c r="G173" s="134" t="s">
        <v>8658</v>
      </c>
      <c r="H173" s="134" t="s">
        <v>5930</v>
      </c>
      <c r="I173" s="134" t="s">
        <v>4929</v>
      </c>
      <c r="J173" s="134" t="s">
        <v>6788</v>
      </c>
      <c r="K173" s="134" t="s">
        <v>4718</v>
      </c>
      <c r="L173" s="134" t="s">
        <v>9092</v>
      </c>
      <c r="M173" s="134" t="s">
        <v>9137</v>
      </c>
      <c r="N173" s="134" t="s">
        <v>9138</v>
      </c>
    </row>
    <row r="174" customFormat="false" ht="12.8" hidden="false" customHeight="false" outlineLevel="0" collapsed="false">
      <c r="A174" s="136" t="s">
        <v>132</v>
      </c>
      <c r="B174" s="134" t="s">
        <v>6003</v>
      </c>
      <c r="C174" s="134" t="s">
        <v>8930</v>
      </c>
      <c r="D174" s="134" t="s">
        <v>1578</v>
      </c>
      <c r="E174" s="134" t="s">
        <v>1801</v>
      </c>
      <c r="F174" s="134" t="s">
        <v>9139</v>
      </c>
      <c r="G174" s="134" t="s">
        <v>7765</v>
      </c>
      <c r="H174" s="134" t="s">
        <v>5594</v>
      </c>
      <c r="I174" s="134" t="s">
        <v>9140</v>
      </c>
      <c r="J174" s="134" t="s">
        <v>4836</v>
      </c>
      <c r="K174" s="134" t="s">
        <v>5179</v>
      </c>
      <c r="L174" s="134" t="s">
        <v>5350</v>
      </c>
      <c r="M174" s="134" t="s">
        <v>1579</v>
      </c>
      <c r="N174" s="134" t="s">
        <v>9141</v>
      </c>
    </row>
    <row r="175" customFormat="false" ht="12.8" hidden="false" customHeight="false" outlineLevel="0" collapsed="false">
      <c r="A175" s="136" t="s">
        <v>133</v>
      </c>
      <c r="B175" s="134" t="s">
        <v>1077</v>
      </c>
      <c r="C175" s="134" t="s">
        <v>5802</v>
      </c>
      <c r="D175" s="134" t="s">
        <v>5385</v>
      </c>
      <c r="E175" s="134" t="s">
        <v>5875</v>
      </c>
      <c r="F175" s="134" t="s">
        <v>8794</v>
      </c>
      <c r="G175" s="134" t="s">
        <v>4824</v>
      </c>
      <c r="H175" s="134" t="s">
        <v>9142</v>
      </c>
      <c r="I175" s="134" t="s">
        <v>4711</v>
      </c>
      <c r="J175" s="134" t="s">
        <v>5821</v>
      </c>
      <c r="K175" s="134" t="s">
        <v>4870</v>
      </c>
      <c r="L175" s="134" t="s">
        <v>6501</v>
      </c>
      <c r="M175" s="134" t="s">
        <v>9143</v>
      </c>
      <c r="N175" s="134" t="s">
        <v>9144</v>
      </c>
    </row>
    <row r="176" customFormat="false" ht="12.8" hidden="false" customHeight="false" outlineLevel="0" collapsed="false">
      <c r="A176" s="136" t="s">
        <v>134</v>
      </c>
      <c r="B176" s="134" t="s">
        <v>2808</v>
      </c>
      <c r="C176" s="134" t="s">
        <v>9145</v>
      </c>
      <c r="D176" s="134" t="s">
        <v>6820</v>
      </c>
      <c r="E176" s="134" t="s">
        <v>9121</v>
      </c>
      <c r="F176" s="134" t="s">
        <v>4691</v>
      </c>
      <c r="G176" s="134" t="s">
        <v>8887</v>
      </c>
      <c r="H176" s="134" t="s">
        <v>9019</v>
      </c>
      <c r="I176" s="134" t="s">
        <v>8620</v>
      </c>
      <c r="J176" s="134" t="s">
        <v>5479</v>
      </c>
      <c r="K176" s="134" t="s">
        <v>5163</v>
      </c>
      <c r="L176" s="134" t="s">
        <v>3336</v>
      </c>
      <c r="M176" s="134" t="s">
        <v>5227</v>
      </c>
      <c r="N176" s="134" t="s">
        <v>9146</v>
      </c>
    </row>
    <row r="177" customFormat="false" ht="12.8" hidden="false" customHeight="false" outlineLevel="0" collapsed="false">
      <c r="A177" s="136" t="s">
        <v>135</v>
      </c>
      <c r="B177" s="134" t="s">
        <v>6534</v>
      </c>
      <c r="C177" s="134" t="s">
        <v>4067</v>
      </c>
      <c r="D177" s="134" t="s">
        <v>3956</v>
      </c>
      <c r="E177" s="134" t="s">
        <v>5349</v>
      </c>
      <c r="F177" s="134" t="s">
        <v>5830</v>
      </c>
      <c r="G177" s="134" t="s">
        <v>5357</v>
      </c>
      <c r="H177" s="134" t="s">
        <v>4780</v>
      </c>
      <c r="I177" s="134" t="s">
        <v>5780</v>
      </c>
      <c r="J177" s="134" t="s">
        <v>4820</v>
      </c>
      <c r="K177" s="134" t="s">
        <v>5913</v>
      </c>
      <c r="L177" s="134" t="s">
        <v>8989</v>
      </c>
      <c r="M177" s="134" t="s">
        <v>1986</v>
      </c>
      <c r="N177" s="134" t="s">
        <v>9147</v>
      </c>
    </row>
    <row r="178" customFormat="false" ht="12.8" hidden="false" customHeight="false" outlineLevel="0" collapsed="false">
      <c r="A178" s="136" t="s">
        <v>136</v>
      </c>
      <c r="B178" s="134" t="s">
        <v>930</v>
      </c>
      <c r="C178" s="134" t="s">
        <v>8944</v>
      </c>
      <c r="D178" s="134" t="s">
        <v>5037</v>
      </c>
      <c r="E178" s="134" t="s">
        <v>5586</v>
      </c>
      <c r="F178" s="134" t="s">
        <v>5057</v>
      </c>
      <c r="G178" s="134" t="s">
        <v>8696</v>
      </c>
      <c r="H178" s="134" t="s">
        <v>8653</v>
      </c>
      <c r="I178" s="134" t="s">
        <v>9148</v>
      </c>
      <c r="J178" s="134" t="s">
        <v>9149</v>
      </c>
      <c r="K178" s="134" t="s">
        <v>9150</v>
      </c>
      <c r="L178" s="134" t="s">
        <v>5353</v>
      </c>
      <c r="M178" s="134" t="s">
        <v>1538</v>
      </c>
      <c r="N178" s="134" t="s">
        <v>9151</v>
      </c>
    </row>
    <row r="179" customFormat="false" ht="12.8" hidden="false" customHeight="false" outlineLevel="0" collapsed="false">
      <c r="A179" s="136" t="s">
        <v>137</v>
      </c>
      <c r="B179" s="134" t="s">
        <v>4924</v>
      </c>
      <c r="C179" s="134" t="s">
        <v>3956</v>
      </c>
      <c r="D179" s="134" t="s">
        <v>9152</v>
      </c>
      <c r="E179" s="134" t="s">
        <v>9153</v>
      </c>
      <c r="F179" s="134" t="s">
        <v>5312</v>
      </c>
      <c r="G179" s="134" t="s">
        <v>8957</v>
      </c>
      <c r="H179" s="134" t="s">
        <v>5649</v>
      </c>
      <c r="I179" s="134" t="s">
        <v>8770</v>
      </c>
      <c r="J179" s="134" t="s">
        <v>6889</v>
      </c>
      <c r="K179" s="134" t="s">
        <v>4876</v>
      </c>
      <c r="L179" s="134" t="s">
        <v>4757</v>
      </c>
      <c r="M179" s="134" t="s">
        <v>9154</v>
      </c>
      <c r="N179" s="134" t="s">
        <v>9155</v>
      </c>
    </row>
    <row r="180" customFormat="false" ht="12.8" hidden="false" customHeight="false" outlineLevel="0" collapsed="false">
      <c r="A180" s="136" t="s">
        <v>138</v>
      </c>
      <c r="B180" s="134" t="s">
        <v>9156</v>
      </c>
      <c r="C180" s="134" t="s">
        <v>6087</v>
      </c>
      <c r="D180" s="134" t="s">
        <v>5412</v>
      </c>
      <c r="E180" s="134" t="s">
        <v>2161</v>
      </c>
      <c r="F180" s="134" t="s">
        <v>9093</v>
      </c>
      <c r="G180" s="134" t="s">
        <v>4770</v>
      </c>
      <c r="H180" s="134" t="s">
        <v>4882</v>
      </c>
      <c r="I180" s="134" t="s">
        <v>9157</v>
      </c>
      <c r="J180" s="134" t="s">
        <v>5200</v>
      </c>
      <c r="K180" s="134" t="s">
        <v>6644</v>
      </c>
      <c r="L180" s="134" t="s">
        <v>9158</v>
      </c>
      <c r="M180" s="134" t="s">
        <v>697</v>
      </c>
      <c r="N180" s="134" t="s">
        <v>9159</v>
      </c>
    </row>
    <row r="181" customFormat="false" ht="12.8" hidden="false" customHeight="false" outlineLevel="0" collapsed="false">
      <c r="A181" s="136" t="s">
        <v>139</v>
      </c>
      <c r="B181" s="134" t="s">
        <v>1595</v>
      </c>
      <c r="C181" s="134" t="s">
        <v>1012</v>
      </c>
      <c r="D181" s="134" t="s">
        <v>2848</v>
      </c>
      <c r="E181" s="134" t="s">
        <v>9160</v>
      </c>
      <c r="F181" s="134" t="s">
        <v>9161</v>
      </c>
      <c r="G181" s="134" t="s">
        <v>8938</v>
      </c>
      <c r="H181" s="134" t="s">
        <v>6105</v>
      </c>
      <c r="I181" s="134" t="s">
        <v>5522</v>
      </c>
      <c r="J181" s="134" t="s">
        <v>9162</v>
      </c>
      <c r="K181" s="134" t="s">
        <v>4997</v>
      </c>
      <c r="L181" s="134" t="s">
        <v>4592</v>
      </c>
      <c r="M181" s="134" t="s">
        <v>6839</v>
      </c>
      <c r="N181" s="134" t="s">
        <v>9163</v>
      </c>
    </row>
    <row r="182" customFormat="false" ht="12.8" hidden="false" customHeight="false" outlineLevel="0" collapsed="false">
      <c r="A182" s="136" t="s">
        <v>140</v>
      </c>
      <c r="B182" s="134" t="s">
        <v>3839</v>
      </c>
      <c r="C182" s="134" t="s">
        <v>5440</v>
      </c>
      <c r="D182" s="134" t="s">
        <v>2430</v>
      </c>
      <c r="E182" s="134" t="s">
        <v>5859</v>
      </c>
      <c r="F182" s="134" t="s">
        <v>6479</v>
      </c>
      <c r="G182" s="134" t="s">
        <v>4720</v>
      </c>
      <c r="H182" s="134" t="s">
        <v>9164</v>
      </c>
      <c r="I182" s="134" t="s">
        <v>9165</v>
      </c>
      <c r="J182" s="134" t="s">
        <v>4773</v>
      </c>
      <c r="K182" s="134" t="s">
        <v>9166</v>
      </c>
      <c r="L182" s="134" t="s">
        <v>6626</v>
      </c>
      <c r="M182" s="134" t="s">
        <v>205</v>
      </c>
      <c r="N182" s="134" t="s">
        <v>9167</v>
      </c>
    </row>
    <row r="183" customFormat="false" ht="12.8" hidden="false" customHeight="false" outlineLevel="0" collapsed="false">
      <c r="A183" s="136" t="s">
        <v>141</v>
      </c>
      <c r="B183" s="134" t="s">
        <v>9168</v>
      </c>
      <c r="C183" s="134" t="s">
        <v>9169</v>
      </c>
      <c r="D183" s="134" t="s">
        <v>2304</v>
      </c>
      <c r="E183" s="134" t="s">
        <v>5719</v>
      </c>
      <c r="F183" s="134" t="s">
        <v>9161</v>
      </c>
      <c r="G183" s="134" t="s">
        <v>7765</v>
      </c>
      <c r="H183" s="134" t="s">
        <v>7875</v>
      </c>
      <c r="I183" s="134" t="s">
        <v>9170</v>
      </c>
      <c r="J183" s="134" t="s">
        <v>4729</v>
      </c>
      <c r="K183" s="134" t="s">
        <v>5940</v>
      </c>
      <c r="L183" s="134" t="s">
        <v>5504</v>
      </c>
      <c r="M183" s="134" t="s">
        <v>9171</v>
      </c>
      <c r="N183" s="134" t="s">
        <v>9141</v>
      </c>
    </row>
    <row r="184" customFormat="false" ht="12.8" hidden="false" customHeight="false" outlineLevel="0" collapsed="false">
      <c r="A184" s="136" t="s">
        <v>142</v>
      </c>
      <c r="B184" s="134" t="s">
        <v>4726</v>
      </c>
      <c r="C184" s="134" t="s">
        <v>9172</v>
      </c>
      <c r="D184" s="134" t="s">
        <v>8962</v>
      </c>
      <c r="E184" s="134" t="s">
        <v>9173</v>
      </c>
      <c r="F184" s="134" t="s">
        <v>9174</v>
      </c>
      <c r="G184" s="134" t="s">
        <v>6078</v>
      </c>
      <c r="H184" s="134" t="s">
        <v>5577</v>
      </c>
      <c r="I184" s="134" t="s">
        <v>5692</v>
      </c>
      <c r="J184" s="134" t="s">
        <v>4864</v>
      </c>
      <c r="K184" s="134" t="s">
        <v>9175</v>
      </c>
      <c r="L184" s="134" t="s">
        <v>5130</v>
      </c>
      <c r="M184" s="134" t="s">
        <v>9098</v>
      </c>
      <c r="N184" s="134" t="s">
        <v>9176</v>
      </c>
    </row>
    <row r="185" customFormat="false" ht="12.8" hidden="false" customHeight="false" outlineLevel="0" collapsed="false">
      <c r="A185" s="136" t="s">
        <v>143</v>
      </c>
      <c r="B185" s="134" t="s">
        <v>1832</v>
      </c>
      <c r="C185" s="134" t="s">
        <v>6126</v>
      </c>
      <c r="D185" s="134" t="s">
        <v>5396</v>
      </c>
      <c r="E185" s="134" t="s">
        <v>9177</v>
      </c>
      <c r="F185" s="134" t="s">
        <v>6309</v>
      </c>
      <c r="G185" s="134" t="s">
        <v>4753</v>
      </c>
      <c r="H185" s="134" t="s">
        <v>9178</v>
      </c>
      <c r="I185" s="134" t="s">
        <v>7061</v>
      </c>
      <c r="J185" s="134" t="s">
        <v>9179</v>
      </c>
      <c r="K185" s="134" t="s">
        <v>5437</v>
      </c>
      <c r="L185" s="134" t="s">
        <v>8534</v>
      </c>
      <c r="M185" s="134" t="s">
        <v>9180</v>
      </c>
      <c r="N185" s="134" t="s">
        <v>9181</v>
      </c>
    </row>
    <row r="186" customFormat="false" ht="12.8" hidden="false" customHeight="false" outlineLevel="0" collapsed="false">
      <c r="A186" s="136" t="s">
        <v>144</v>
      </c>
      <c r="B186" s="134" t="s">
        <v>9182</v>
      </c>
      <c r="C186" s="134" t="s">
        <v>6702</v>
      </c>
      <c r="D186" s="134" t="s">
        <v>5747</v>
      </c>
      <c r="E186" s="134" t="s">
        <v>8540</v>
      </c>
      <c r="F186" s="134" t="s">
        <v>5826</v>
      </c>
      <c r="G186" s="134" t="s">
        <v>5517</v>
      </c>
      <c r="H186" s="134" t="s">
        <v>4732</v>
      </c>
      <c r="I186" s="134" t="s">
        <v>6602</v>
      </c>
      <c r="J186" s="134" t="s">
        <v>5288</v>
      </c>
      <c r="K186" s="134" t="s">
        <v>5498</v>
      </c>
      <c r="L186" s="134" t="s">
        <v>5686</v>
      </c>
      <c r="M186" s="134" t="s">
        <v>6217</v>
      </c>
      <c r="N186" s="134" t="s">
        <v>9183</v>
      </c>
    </row>
    <row r="187" customFormat="false" ht="12.8" hidden="false" customHeight="false" outlineLevel="0" collapsed="false">
      <c r="A187" s="136" t="s">
        <v>145</v>
      </c>
      <c r="B187" s="134" t="s">
        <v>6518</v>
      </c>
      <c r="C187" s="134" t="s">
        <v>5898</v>
      </c>
      <c r="D187" s="134" t="s">
        <v>9184</v>
      </c>
      <c r="E187" s="134" t="s">
        <v>9185</v>
      </c>
      <c r="F187" s="134" t="s">
        <v>8677</v>
      </c>
      <c r="G187" s="134" t="s">
        <v>5862</v>
      </c>
      <c r="H187" s="134" t="s">
        <v>7308</v>
      </c>
      <c r="I187" s="134" t="s">
        <v>8620</v>
      </c>
      <c r="J187" s="134" t="s">
        <v>8755</v>
      </c>
      <c r="K187" s="134" t="s">
        <v>5409</v>
      </c>
      <c r="L187" s="134" t="s">
        <v>9186</v>
      </c>
      <c r="M187" s="134" t="s">
        <v>6627</v>
      </c>
      <c r="N187" s="134" t="s">
        <v>9187</v>
      </c>
    </row>
    <row r="188" customFormat="false" ht="12.8" hidden="false" customHeight="true" outlineLevel="0" collapsed="false">
      <c r="A188" s="135" t="s">
        <v>594</v>
      </c>
      <c r="B188" s="135"/>
      <c r="C188" s="135"/>
      <c r="D188" s="135"/>
      <c r="E188" s="135"/>
      <c r="F188" s="135"/>
      <c r="G188" s="135"/>
      <c r="H188" s="135"/>
      <c r="I188" s="135"/>
      <c r="J188" s="135"/>
      <c r="K188" s="135"/>
      <c r="L188" s="135"/>
      <c r="M188" s="135"/>
      <c r="N188" s="135"/>
    </row>
    <row r="189" customFormat="false" ht="12.8" hidden="false" customHeight="false" outlineLevel="0" collapsed="false">
      <c r="A189" s="133" t="s">
        <v>605</v>
      </c>
      <c r="B189" s="133" t="s">
        <v>606</v>
      </c>
      <c r="C189" s="133" t="s">
        <v>607</v>
      </c>
      <c r="D189" s="133" t="s">
        <v>608</v>
      </c>
      <c r="E189" s="133" t="s">
        <v>609</v>
      </c>
      <c r="F189" s="133" t="s">
        <v>610</v>
      </c>
      <c r="G189" s="133" t="s">
        <v>611</v>
      </c>
      <c r="H189" s="133" t="s">
        <v>612</v>
      </c>
      <c r="I189" s="133" t="s">
        <v>613</v>
      </c>
      <c r="J189" s="133" t="s">
        <v>614</v>
      </c>
      <c r="K189" s="133" t="s">
        <v>615</v>
      </c>
      <c r="L189" s="133" t="s">
        <v>616</v>
      </c>
      <c r="M189" s="133" t="s">
        <v>617</v>
      </c>
      <c r="N189" s="133" t="s">
        <v>618</v>
      </c>
    </row>
    <row r="190" customFormat="false" ht="12.8" hidden="false" customHeight="false" outlineLevel="0" collapsed="false">
      <c r="A190" s="136" t="s">
        <v>146</v>
      </c>
      <c r="B190" s="134" t="s">
        <v>978</v>
      </c>
      <c r="C190" s="134" t="s">
        <v>4986</v>
      </c>
      <c r="D190" s="134" t="s">
        <v>9188</v>
      </c>
      <c r="E190" s="134" t="s">
        <v>3093</v>
      </c>
      <c r="F190" s="134" t="s">
        <v>6299</v>
      </c>
      <c r="G190" s="134" t="s">
        <v>5113</v>
      </c>
      <c r="H190" s="134" t="s">
        <v>5422</v>
      </c>
      <c r="I190" s="134" t="s">
        <v>5490</v>
      </c>
      <c r="J190" s="134" t="s">
        <v>5110</v>
      </c>
      <c r="K190" s="134" t="s">
        <v>6847</v>
      </c>
      <c r="L190" s="134" t="s">
        <v>5391</v>
      </c>
      <c r="M190" s="134" t="s">
        <v>5543</v>
      </c>
      <c r="N190" s="134" t="s">
        <v>9189</v>
      </c>
    </row>
    <row r="191" customFormat="false" ht="12.8" hidden="false" customHeight="false" outlineLevel="0" collapsed="false">
      <c r="A191" s="136" t="s">
        <v>147</v>
      </c>
      <c r="B191" s="134" t="s">
        <v>327</v>
      </c>
      <c r="C191" s="134" t="s">
        <v>1729</v>
      </c>
      <c r="D191" s="134" t="s">
        <v>8606</v>
      </c>
      <c r="E191" s="134" t="s">
        <v>9190</v>
      </c>
      <c r="F191" s="134" t="s">
        <v>5029</v>
      </c>
      <c r="G191" s="134" t="s">
        <v>5287</v>
      </c>
      <c r="H191" s="134" t="s">
        <v>9054</v>
      </c>
      <c r="I191" s="134" t="s">
        <v>9191</v>
      </c>
      <c r="J191" s="134" t="s">
        <v>5726</v>
      </c>
      <c r="K191" s="134" t="s">
        <v>6344</v>
      </c>
      <c r="L191" s="134" t="s">
        <v>5513</v>
      </c>
      <c r="M191" s="134" t="s">
        <v>4214</v>
      </c>
      <c r="N191" s="134" t="s">
        <v>9192</v>
      </c>
    </row>
    <row r="192" customFormat="false" ht="12.8" hidden="false" customHeight="false" outlineLevel="0" collapsed="false">
      <c r="A192" s="136" t="s">
        <v>148</v>
      </c>
      <c r="B192" s="134" t="s">
        <v>450</v>
      </c>
      <c r="C192" s="134" t="s">
        <v>9193</v>
      </c>
      <c r="D192" s="134" t="s">
        <v>5377</v>
      </c>
      <c r="E192" s="134" t="s">
        <v>2066</v>
      </c>
      <c r="F192" s="134" t="s">
        <v>4833</v>
      </c>
      <c r="G192" s="134" t="s">
        <v>9194</v>
      </c>
      <c r="H192" s="134" t="s">
        <v>8322</v>
      </c>
      <c r="I192" s="134" t="s">
        <v>6583</v>
      </c>
      <c r="J192" s="134" t="s">
        <v>4911</v>
      </c>
      <c r="K192" s="134" t="s">
        <v>5494</v>
      </c>
      <c r="L192" s="134" t="s">
        <v>9133</v>
      </c>
      <c r="M192" s="134" t="s">
        <v>6850</v>
      </c>
      <c r="N192" s="134" t="s">
        <v>9195</v>
      </c>
    </row>
    <row r="193" customFormat="false" ht="12.8" hidden="false" customHeight="false" outlineLevel="0" collapsed="false">
      <c r="A193" s="136" t="s">
        <v>149</v>
      </c>
      <c r="B193" s="134" t="s">
        <v>9196</v>
      </c>
      <c r="C193" s="134" t="s">
        <v>1768</v>
      </c>
      <c r="D193" s="134" t="s">
        <v>9197</v>
      </c>
      <c r="E193" s="134" t="s">
        <v>4787</v>
      </c>
      <c r="F193" s="134" t="s">
        <v>4824</v>
      </c>
      <c r="G193" s="134" t="s">
        <v>6577</v>
      </c>
      <c r="H193" s="134" t="s">
        <v>8960</v>
      </c>
      <c r="I193" s="134" t="s">
        <v>9157</v>
      </c>
      <c r="J193" s="134" t="s">
        <v>9198</v>
      </c>
      <c r="K193" s="134" t="s">
        <v>6859</v>
      </c>
      <c r="L193" s="134" t="s">
        <v>5204</v>
      </c>
      <c r="M193" s="134" t="s">
        <v>9199</v>
      </c>
      <c r="N193" s="134" t="s">
        <v>9200</v>
      </c>
    </row>
    <row r="194" customFormat="false" ht="12.8" hidden="false" customHeight="false" outlineLevel="0" collapsed="false">
      <c r="A194" s="136" t="s">
        <v>150</v>
      </c>
      <c r="B194" s="134" t="s">
        <v>9201</v>
      </c>
      <c r="C194" s="134" t="s">
        <v>252</v>
      </c>
      <c r="D194" s="134" t="s">
        <v>4397</v>
      </c>
      <c r="E194" s="134" t="s">
        <v>9202</v>
      </c>
      <c r="F194" s="134" t="s">
        <v>5762</v>
      </c>
      <c r="G194" s="134" t="s">
        <v>4820</v>
      </c>
      <c r="H194" s="134" t="s">
        <v>5199</v>
      </c>
      <c r="I194" s="134" t="s">
        <v>4979</v>
      </c>
      <c r="J194" s="134" t="s">
        <v>5082</v>
      </c>
      <c r="K194" s="134" t="s">
        <v>5800</v>
      </c>
      <c r="L194" s="134" t="s">
        <v>3149</v>
      </c>
      <c r="M194" s="134" t="s">
        <v>3774</v>
      </c>
      <c r="N194" s="134" t="s">
        <v>5205</v>
      </c>
    </row>
    <row r="195" customFormat="false" ht="12.8" hidden="false" customHeight="false" outlineLevel="0" collapsed="false">
      <c r="A195" s="136" t="s">
        <v>151</v>
      </c>
      <c r="B195" s="134" t="s">
        <v>5970</v>
      </c>
      <c r="C195" s="134" t="s">
        <v>9203</v>
      </c>
      <c r="D195" s="134" t="s">
        <v>8649</v>
      </c>
      <c r="E195" s="134" t="s">
        <v>5871</v>
      </c>
      <c r="F195" s="134" t="s">
        <v>9204</v>
      </c>
      <c r="G195" s="134" t="s">
        <v>9205</v>
      </c>
      <c r="H195" s="134" t="s">
        <v>4769</v>
      </c>
      <c r="I195" s="134" t="s">
        <v>5443</v>
      </c>
      <c r="J195" s="134" t="s">
        <v>5900</v>
      </c>
      <c r="K195" s="134" t="s">
        <v>5632</v>
      </c>
      <c r="L195" s="134" t="s">
        <v>6635</v>
      </c>
      <c r="M195" s="134" t="s">
        <v>9206</v>
      </c>
      <c r="N195" s="134" t="s">
        <v>9207</v>
      </c>
    </row>
    <row r="196" customFormat="false" ht="12.8" hidden="false" customHeight="false" outlineLevel="0" collapsed="false">
      <c r="A196" s="136" t="s">
        <v>152</v>
      </c>
      <c r="B196" s="134" t="s">
        <v>3858</v>
      </c>
      <c r="C196" s="134" t="s">
        <v>1373</v>
      </c>
      <c r="D196" s="134" t="s">
        <v>5893</v>
      </c>
      <c r="E196" s="134" t="s">
        <v>1455</v>
      </c>
      <c r="F196" s="134" t="s">
        <v>5734</v>
      </c>
      <c r="G196" s="134" t="s">
        <v>5863</v>
      </c>
      <c r="H196" s="134" t="s">
        <v>5731</v>
      </c>
      <c r="I196" s="134" t="s">
        <v>5174</v>
      </c>
      <c r="J196" s="134" t="s">
        <v>8988</v>
      </c>
      <c r="K196" s="134" t="s">
        <v>9208</v>
      </c>
      <c r="L196" s="134" t="s">
        <v>8780</v>
      </c>
      <c r="M196" s="134" t="s">
        <v>8834</v>
      </c>
      <c r="N196" s="134" t="s">
        <v>9209</v>
      </c>
    </row>
    <row r="197" customFormat="false" ht="12.8" hidden="false" customHeight="false" outlineLevel="0" collapsed="false">
      <c r="A197" s="136" t="s">
        <v>153</v>
      </c>
      <c r="B197" s="134" t="s">
        <v>9210</v>
      </c>
      <c r="C197" s="134" t="s">
        <v>4851</v>
      </c>
      <c r="D197" s="134" t="s">
        <v>9211</v>
      </c>
      <c r="E197" s="134" t="s">
        <v>6076</v>
      </c>
      <c r="F197" s="134" t="s">
        <v>2201</v>
      </c>
      <c r="G197" s="134" t="s">
        <v>9157</v>
      </c>
      <c r="H197" s="134" t="s">
        <v>6473</v>
      </c>
      <c r="I197" s="134" t="s">
        <v>4810</v>
      </c>
      <c r="J197" s="134" t="s">
        <v>5726</v>
      </c>
      <c r="K197" s="134" t="s">
        <v>9212</v>
      </c>
      <c r="L197" s="134" t="s">
        <v>5281</v>
      </c>
      <c r="M197" s="134" t="s">
        <v>3310</v>
      </c>
      <c r="N197" s="134" t="s">
        <v>9213</v>
      </c>
    </row>
    <row r="198" customFormat="false" ht="12.8" hidden="false" customHeight="false" outlineLevel="0" collapsed="false">
      <c r="A198" s="136" t="s">
        <v>154</v>
      </c>
      <c r="B198" s="134" t="s">
        <v>276</v>
      </c>
      <c r="C198" s="134" t="s">
        <v>910</v>
      </c>
      <c r="D198" s="134" t="s">
        <v>4861</v>
      </c>
      <c r="E198" s="134" t="s">
        <v>4605</v>
      </c>
      <c r="F198" s="134" t="s">
        <v>5679</v>
      </c>
      <c r="G198" s="134" t="s">
        <v>5443</v>
      </c>
      <c r="H198" s="134" t="s">
        <v>7883</v>
      </c>
      <c r="I198" s="134" t="s">
        <v>9011</v>
      </c>
      <c r="J198" s="134" t="s">
        <v>4910</v>
      </c>
      <c r="K198" s="134" t="s">
        <v>5386</v>
      </c>
      <c r="L198" s="134" t="s">
        <v>2119</v>
      </c>
      <c r="M198" s="134" t="s">
        <v>2673</v>
      </c>
      <c r="N198" s="134" t="s">
        <v>9214</v>
      </c>
    </row>
    <row r="199" customFormat="false" ht="12.8" hidden="false" customHeight="false" outlineLevel="0" collapsed="false">
      <c r="A199" s="136" t="s">
        <v>156</v>
      </c>
      <c r="B199" s="134" t="s">
        <v>301</v>
      </c>
      <c r="C199" s="134" t="s">
        <v>9215</v>
      </c>
      <c r="D199" s="134" t="s">
        <v>2955</v>
      </c>
      <c r="E199" s="134" t="s">
        <v>5595</v>
      </c>
      <c r="F199" s="134" t="s">
        <v>4744</v>
      </c>
      <c r="G199" s="134" t="s">
        <v>5965</v>
      </c>
      <c r="H199" s="134" t="s">
        <v>4683</v>
      </c>
      <c r="I199" s="134" t="s">
        <v>7584</v>
      </c>
      <c r="J199" s="134" t="s">
        <v>4713</v>
      </c>
      <c r="K199" s="134" t="s">
        <v>5254</v>
      </c>
      <c r="L199" s="134" t="s">
        <v>5447</v>
      </c>
      <c r="M199" s="134" t="s">
        <v>9171</v>
      </c>
      <c r="N199" s="134" t="s">
        <v>9216</v>
      </c>
    </row>
    <row r="200" customFormat="false" ht="12.8" hidden="false" customHeight="false" outlineLevel="0" collapsed="false">
      <c r="A200" s="136" t="s">
        <v>158</v>
      </c>
      <c r="B200" s="134" t="s">
        <v>9217</v>
      </c>
      <c r="C200" s="134" t="s">
        <v>6770</v>
      </c>
      <c r="D200" s="134" t="s">
        <v>3853</v>
      </c>
      <c r="E200" s="134" t="s">
        <v>6774</v>
      </c>
      <c r="F200" s="134" t="s">
        <v>9218</v>
      </c>
      <c r="G200" s="134" t="s">
        <v>5490</v>
      </c>
      <c r="H200" s="134" t="s">
        <v>5268</v>
      </c>
      <c r="I200" s="134" t="s">
        <v>5442</v>
      </c>
      <c r="J200" s="134" t="s">
        <v>4991</v>
      </c>
      <c r="K200" s="134" t="s">
        <v>6578</v>
      </c>
      <c r="L200" s="134" t="s">
        <v>5836</v>
      </c>
      <c r="M200" s="134" t="s">
        <v>3414</v>
      </c>
      <c r="N200" s="134" t="s">
        <v>5833</v>
      </c>
    </row>
    <row r="201" customFormat="false" ht="12.8" hidden="false" customHeight="false" outlineLevel="0" collapsed="false">
      <c r="A201" s="136" t="s">
        <v>155</v>
      </c>
      <c r="B201" s="134" t="s">
        <v>1315</v>
      </c>
      <c r="C201" s="134" t="s">
        <v>6570</v>
      </c>
      <c r="D201" s="134" t="s">
        <v>3591</v>
      </c>
      <c r="E201" s="134" t="s">
        <v>4748</v>
      </c>
      <c r="F201" s="134" t="s">
        <v>5373</v>
      </c>
      <c r="G201" s="134" t="s">
        <v>8512</v>
      </c>
      <c r="H201" s="134" t="s">
        <v>9072</v>
      </c>
      <c r="I201" s="134" t="s">
        <v>8982</v>
      </c>
      <c r="J201" s="134" t="s">
        <v>5397</v>
      </c>
      <c r="K201" s="134" t="s">
        <v>5885</v>
      </c>
      <c r="L201" s="134" t="s">
        <v>6464</v>
      </c>
      <c r="M201" s="134" t="s">
        <v>2046</v>
      </c>
      <c r="N201" s="134" t="s">
        <v>9219</v>
      </c>
    </row>
    <row r="202" customFormat="false" ht="12.8" hidden="false" customHeight="false" outlineLevel="0" collapsed="false">
      <c r="A202" s="136" t="s">
        <v>157</v>
      </c>
      <c r="B202" s="134" t="s">
        <v>2607</v>
      </c>
      <c r="C202" s="134" t="s">
        <v>9220</v>
      </c>
      <c r="D202" s="134" t="s">
        <v>6668</v>
      </c>
      <c r="E202" s="134" t="s">
        <v>6241</v>
      </c>
      <c r="F202" s="134" t="s">
        <v>9221</v>
      </c>
      <c r="G202" s="134" t="s">
        <v>5096</v>
      </c>
      <c r="H202" s="134" t="s">
        <v>5059</v>
      </c>
      <c r="I202" s="134" t="s">
        <v>4991</v>
      </c>
      <c r="J202" s="134" t="s">
        <v>5489</v>
      </c>
      <c r="K202" s="134" t="s">
        <v>6235</v>
      </c>
      <c r="L202" s="134" t="s">
        <v>5204</v>
      </c>
      <c r="M202" s="134" t="s">
        <v>9222</v>
      </c>
      <c r="N202" s="134" t="s">
        <v>9223</v>
      </c>
    </row>
    <row r="203" customFormat="false" ht="12.8" hidden="false" customHeight="false" outlineLevel="0" collapsed="false">
      <c r="A203" s="136" t="s">
        <v>159</v>
      </c>
      <c r="B203" s="134" t="s">
        <v>6696</v>
      </c>
      <c r="C203" s="134" t="s">
        <v>6163</v>
      </c>
      <c r="D203" s="134" t="s">
        <v>1444</v>
      </c>
      <c r="E203" s="134" t="s">
        <v>1615</v>
      </c>
      <c r="F203" s="134" t="s">
        <v>9224</v>
      </c>
      <c r="G203" s="134" t="s">
        <v>7072</v>
      </c>
      <c r="H203" s="134" t="s">
        <v>6699</v>
      </c>
      <c r="I203" s="134" t="s">
        <v>6189</v>
      </c>
      <c r="J203" s="134" t="s">
        <v>9036</v>
      </c>
      <c r="K203" s="134" t="s">
        <v>6549</v>
      </c>
      <c r="L203" s="134" t="s">
        <v>1454</v>
      </c>
      <c r="M203" s="134" t="s">
        <v>1666</v>
      </c>
      <c r="N203" s="134" t="s">
        <v>9225</v>
      </c>
    </row>
    <row r="204" customFormat="false" ht="12.8" hidden="false" customHeight="false" outlineLevel="0" collapsed="false">
      <c r="A204" s="136" t="s">
        <v>160</v>
      </c>
      <c r="B204" s="134" t="s">
        <v>651</v>
      </c>
      <c r="C204" s="134" t="s">
        <v>9226</v>
      </c>
      <c r="D204" s="134" t="s">
        <v>9227</v>
      </c>
      <c r="E204" s="134" t="s">
        <v>1422</v>
      </c>
      <c r="F204" s="134" t="s">
        <v>9228</v>
      </c>
      <c r="G204" s="134" t="s">
        <v>8760</v>
      </c>
      <c r="H204" s="134" t="s">
        <v>6212</v>
      </c>
      <c r="I204" s="134" t="s">
        <v>6681</v>
      </c>
      <c r="J204" s="134" t="s">
        <v>4845</v>
      </c>
      <c r="K204" s="134" t="s">
        <v>9229</v>
      </c>
      <c r="L204" s="134" t="s">
        <v>5417</v>
      </c>
      <c r="M204" s="134" t="s">
        <v>5910</v>
      </c>
      <c r="N204" s="134" t="s">
        <v>9230</v>
      </c>
    </row>
    <row r="205" customFormat="false" ht="12.8" hidden="false" customHeight="false" outlineLevel="0" collapsed="false">
      <c r="A205" s="136" t="s">
        <v>161</v>
      </c>
      <c r="B205" s="134" t="s">
        <v>4481</v>
      </c>
      <c r="C205" s="134" t="s">
        <v>9210</v>
      </c>
      <c r="D205" s="134" t="s">
        <v>4808</v>
      </c>
      <c r="E205" s="134" t="s">
        <v>2056</v>
      </c>
      <c r="F205" s="134" t="s">
        <v>5831</v>
      </c>
      <c r="G205" s="134" t="s">
        <v>4940</v>
      </c>
      <c r="H205" s="134" t="s">
        <v>5430</v>
      </c>
      <c r="I205" s="134" t="s">
        <v>4799</v>
      </c>
      <c r="J205" s="134" t="s">
        <v>9231</v>
      </c>
      <c r="K205" s="134" t="s">
        <v>5884</v>
      </c>
      <c r="L205" s="134" t="s">
        <v>6086</v>
      </c>
      <c r="M205" s="134" t="s">
        <v>3797</v>
      </c>
      <c r="N205" s="134" t="s">
        <v>9232</v>
      </c>
    </row>
    <row r="206" customFormat="false" ht="12.8" hidden="false" customHeight="false" outlineLevel="0" collapsed="false">
      <c r="A206" s="136" t="s">
        <v>162</v>
      </c>
      <c r="B206" s="134" t="s">
        <v>832</v>
      </c>
      <c r="C206" s="134" t="s">
        <v>3167</v>
      </c>
      <c r="D206" s="134" t="s">
        <v>6863</v>
      </c>
      <c r="E206" s="134" t="s">
        <v>9233</v>
      </c>
      <c r="F206" s="134" t="s">
        <v>1339</v>
      </c>
      <c r="G206" s="134" t="s">
        <v>5744</v>
      </c>
      <c r="H206" s="134" t="s">
        <v>5763</v>
      </c>
      <c r="I206" s="134" t="s">
        <v>9234</v>
      </c>
      <c r="J206" s="134" t="s">
        <v>6362</v>
      </c>
      <c r="K206" s="134" t="s">
        <v>5632</v>
      </c>
      <c r="L206" s="134" t="s">
        <v>5122</v>
      </c>
      <c r="M206" s="134" t="s">
        <v>9235</v>
      </c>
      <c r="N206" s="134" t="s">
        <v>9236</v>
      </c>
    </row>
    <row r="207" customFormat="false" ht="12.8" hidden="false" customHeight="false" outlineLevel="0" collapsed="false">
      <c r="A207" s="136" t="s">
        <v>163</v>
      </c>
      <c r="B207" s="134" t="s">
        <v>9237</v>
      </c>
      <c r="C207" s="134" t="s">
        <v>341</v>
      </c>
      <c r="D207" s="134" t="s">
        <v>1569</v>
      </c>
      <c r="E207" s="134" t="s">
        <v>8871</v>
      </c>
      <c r="F207" s="134" t="s">
        <v>5871</v>
      </c>
      <c r="G207" s="134" t="s">
        <v>6130</v>
      </c>
      <c r="H207" s="134" t="s">
        <v>6457</v>
      </c>
      <c r="I207" s="134" t="s">
        <v>9238</v>
      </c>
      <c r="J207" s="134" t="s">
        <v>4980</v>
      </c>
      <c r="K207" s="134" t="s">
        <v>2393</v>
      </c>
      <c r="L207" s="134" t="s">
        <v>3521</v>
      </c>
      <c r="M207" s="134" t="s">
        <v>5615</v>
      </c>
      <c r="N207" s="134" t="s">
        <v>9239</v>
      </c>
    </row>
    <row r="208" customFormat="false" ht="12.8" hidden="false" customHeight="false" outlineLevel="0" collapsed="false">
      <c r="A208" s="136" t="s">
        <v>164</v>
      </c>
      <c r="B208" s="134" t="s">
        <v>9240</v>
      </c>
      <c r="C208" s="134" t="s">
        <v>1579</v>
      </c>
      <c r="D208" s="134" t="s">
        <v>9241</v>
      </c>
      <c r="E208" s="134" t="s">
        <v>5159</v>
      </c>
      <c r="F208" s="134" t="s">
        <v>9242</v>
      </c>
      <c r="G208" s="134" t="s">
        <v>5657</v>
      </c>
      <c r="H208" s="134" t="s">
        <v>9243</v>
      </c>
      <c r="I208" s="134" t="s">
        <v>4912</v>
      </c>
      <c r="J208" s="134" t="s">
        <v>5705</v>
      </c>
      <c r="K208" s="134" t="s">
        <v>5481</v>
      </c>
      <c r="L208" s="134" t="s">
        <v>9244</v>
      </c>
      <c r="M208" s="134" t="s">
        <v>4951</v>
      </c>
      <c r="N208" s="134" t="s">
        <v>9245</v>
      </c>
    </row>
    <row r="209" customFormat="false" ht="12.8" hidden="false" customHeight="false" outlineLevel="0" collapsed="false">
      <c r="A209" s="136" t="s">
        <v>165</v>
      </c>
      <c r="B209" s="134" t="s">
        <v>2563</v>
      </c>
      <c r="C209" s="134" t="s">
        <v>6520</v>
      </c>
      <c r="D209" s="134" t="s">
        <v>2504</v>
      </c>
      <c r="E209" s="134" t="s">
        <v>5959</v>
      </c>
      <c r="F209" s="134" t="s">
        <v>4914</v>
      </c>
      <c r="G209" s="134" t="s">
        <v>9002</v>
      </c>
      <c r="H209" s="134" t="s">
        <v>8038</v>
      </c>
      <c r="I209" s="134" t="s">
        <v>9246</v>
      </c>
      <c r="J209" s="134" t="s">
        <v>8975</v>
      </c>
      <c r="K209" s="134" t="s">
        <v>6727</v>
      </c>
      <c r="L209" s="134" t="s">
        <v>6429</v>
      </c>
      <c r="M209" s="134" t="s">
        <v>3304</v>
      </c>
      <c r="N209" s="134" t="s">
        <v>9247</v>
      </c>
    </row>
    <row r="210" customFormat="false" ht="12.8" hidden="false" customHeight="false" outlineLevel="0" collapsed="false">
      <c r="A210" s="136" t="s">
        <v>166</v>
      </c>
      <c r="B210" s="134" t="s">
        <v>9130</v>
      </c>
      <c r="C210" s="134" t="s">
        <v>6573</v>
      </c>
      <c r="D210" s="134" t="s">
        <v>1568</v>
      </c>
      <c r="E210" s="134" t="s">
        <v>5946</v>
      </c>
      <c r="F210" s="134" t="s">
        <v>5876</v>
      </c>
      <c r="G210" s="134" t="s">
        <v>8887</v>
      </c>
      <c r="H210" s="134" t="s">
        <v>5516</v>
      </c>
      <c r="I210" s="134" t="s">
        <v>5808</v>
      </c>
      <c r="J210" s="134" t="s">
        <v>5465</v>
      </c>
      <c r="K210" s="134" t="s">
        <v>6777</v>
      </c>
      <c r="L210" s="134" t="s">
        <v>954</v>
      </c>
      <c r="M210" s="134" t="s">
        <v>5206</v>
      </c>
      <c r="N210" s="134" t="s">
        <v>9146</v>
      </c>
    </row>
    <row r="211" customFormat="false" ht="12.8" hidden="false" customHeight="false" outlineLevel="0" collapsed="false">
      <c r="A211" s="136" t="s">
        <v>167</v>
      </c>
      <c r="B211" s="134" t="s">
        <v>6869</v>
      </c>
      <c r="C211" s="134" t="s">
        <v>1390</v>
      </c>
      <c r="D211" s="134" t="s">
        <v>5723</v>
      </c>
      <c r="E211" s="134" t="s">
        <v>5804</v>
      </c>
      <c r="F211" s="134" t="s">
        <v>5666</v>
      </c>
      <c r="G211" s="134" t="s">
        <v>5630</v>
      </c>
      <c r="H211" s="134" t="s">
        <v>9248</v>
      </c>
      <c r="I211" s="134" t="s">
        <v>9234</v>
      </c>
      <c r="J211" s="134" t="s">
        <v>6064</v>
      </c>
      <c r="K211" s="134" t="s">
        <v>6549</v>
      </c>
      <c r="L211" s="134" t="s">
        <v>5865</v>
      </c>
      <c r="M211" s="134" t="s">
        <v>3068</v>
      </c>
      <c r="N211" s="134" t="s">
        <v>9249</v>
      </c>
    </row>
    <row r="212" customFormat="false" ht="12.8" hidden="false" customHeight="false" outlineLevel="0" collapsed="false">
      <c r="A212" s="136" t="s">
        <v>168</v>
      </c>
      <c r="B212" s="134" t="s">
        <v>4985</v>
      </c>
      <c r="C212" s="134" t="s">
        <v>461</v>
      </c>
      <c r="D212" s="134" t="s">
        <v>930</v>
      </c>
      <c r="E212" s="134" t="s">
        <v>5786</v>
      </c>
      <c r="F212" s="134" t="s">
        <v>9250</v>
      </c>
      <c r="G212" s="134" t="s">
        <v>5019</v>
      </c>
      <c r="H212" s="134" t="s">
        <v>8920</v>
      </c>
      <c r="I212" s="134" t="s">
        <v>5734</v>
      </c>
      <c r="J212" s="134" t="s">
        <v>5146</v>
      </c>
      <c r="K212" s="134" t="s">
        <v>8583</v>
      </c>
      <c r="L212" s="134" t="s">
        <v>855</v>
      </c>
      <c r="M212" s="134" t="s">
        <v>562</v>
      </c>
      <c r="N212" s="134" t="s">
        <v>9251</v>
      </c>
    </row>
    <row r="213" customFormat="false" ht="12.8" hidden="false" customHeight="false" outlineLevel="0" collapsed="false">
      <c r="A213" s="136" t="s">
        <v>169</v>
      </c>
      <c r="B213" s="134" t="s">
        <v>6245</v>
      </c>
      <c r="C213" s="134" t="s">
        <v>9252</v>
      </c>
      <c r="D213" s="134" t="s">
        <v>2792</v>
      </c>
      <c r="E213" s="134" t="s">
        <v>2266</v>
      </c>
      <c r="F213" s="134" t="s">
        <v>5539</v>
      </c>
      <c r="G213" s="134" t="s">
        <v>9253</v>
      </c>
      <c r="H213" s="134" t="s">
        <v>5355</v>
      </c>
      <c r="I213" s="134" t="s">
        <v>8607</v>
      </c>
      <c r="J213" s="134" t="s">
        <v>6782</v>
      </c>
      <c r="K213" s="134" t="s">
        <v>5921</v>
      </c>
      <c r="L213" s="134" t="s">
        <v>9254</v>
      </c>
      <c r="M213" s="134" t="s">
        <v>9255</v>
      </c>
      <c r="N213" s="134" t="s">
        <v>9256</v>
      </c>
    </row>
    <row r="214" customFormat="false" ht="12.8" hidden="false" customHeight="false" outlineLevel="0" collapsed="false">
      <c r="A214" s="136" t="s">
        <v>170</v>
      </c>
      <c r="B214" s="134" t="s">
        <v>4679</v>
      </c>
      <c r="C214" s="134" t="s">
        <v>3828</v>
      </c>
      <c r="D214" s="134" t="s">
        <v>625</v>
      </c>
      <c r="E214" s="134" t="s">
        <v>2066</v>
      </c>
      <c r="F214" s="134" t="s">
        <v>6152</v>
      </c>
      <c r="G214" s="134" t="s">
        <v>9257</v>
      </c>
      <c r="H214" s="134" t="s">
        <v>5839</v>
      </c>
      <c r="I214" s="134" t="s">
        <v>4664</v>
      </c>
      <c r="J214" s="134" t="s">
        <v>9231</v>
      </c>
      <c r="K214" s="134" t="s">
        <v>4857</v>
      </c>
      <c r="L214" s="134" t="s">
        <v>2056</v>
      </c>
      <c r="M214" s="134" t="s">
        <v>9197</v>
      </c>
      <c r="N214" s="134" t="s">
        <v>5844</v>
      </c>
    </row>
    <row r="215" customFormat="false" ht="12.8" hidden="false" customHeight="true" outlineLevel="0" collapsed="false">
      <c r="A215" s="135" t="s">
        <v>594</v>
      </c>
      <c r="B215" s="135"/>
      <c r="C215" s="135"/>
      <c r="D215" s="135"/>
      <c r="E215" s="135"/>
      <c r="F215" s="135"/>
      <c r="G215" s="135"/>
      <c r="H215" s="135"/>
      <c r="I215" s="135"/>
      <c r="J215" s="135"/>
      <c r="K215" s="135"/>
      <c r="L215" s="135"/>
      <c r="M215" s="135"/>
      <c r="N215" s="135"/>
    </row>
    <row r="216" customFormat="false" ht="12.8" hidden="false" customHeight="false" outlineLevel="0" collapsed="false">
      <c r="A216" s="133" t="s">
        <v>605</v>
      </c>
      <c r="B216" s="133" t="s">
        <v>606</v>
      </c>
      <c r="C216" s="133" t="s">
        <v>607</v>
      </c>
      <c r="D216" s="133" t="s">
        <v>608</v>
      </c>
      <c r="E216" s="133" t="s">
        <v>609</v>
      </c>
      <c r="F216" s="133" t="s">
        <v>610</v>
      </c>
      <c r="G216" s="133" t="s">
        <v>611</v>
      </c>
      <c r="H216" s="133" t="s">
        <v>612</v>
      </c>
      <c r="I216" s="133" t="s">
        <v>613</v>
      </c>
      <c r="J216" s="133" t="s">
        <v>614</v>
      </c>
      <c r="K216" s="133" t="s">
        <v>615</v>
      </c>
      <c r="L216" s="133" t="s">
        <v>616</v>
      </c>
      <c r="M216" s="133" t="s">
        <v>617</v>
      </c>
      <c r="N216" s="133" t="s">
        <v>618</v>
      </c>
    </row>
    <row r="217" customFormat="false" ht="23.85" hidden="false" customHeight="false" outlineLevel="0" collapsed="false">
      <c r="A217" s="136" t="s">
        <v>171</v>
      </c>
      <c r="B217" s="134" t="s">
        <v>2533</v>
      </c>
      <c r="C217" s="134" t="s">
        <v>9258</v>
      </c>
      <c r="D217" s="134" t="s">
        <v>1078</v>
      </c>
      <c r="E217" s="134" t="s">
        <v>3302</v>
      </c>
      <c r="F217" s="134" t="s">
        <v>9259</v>
      </c>
      <c r="G217" s="134" t="s">
        <v>9260</v>
      </c>
      <c r="H217" s="134" t="s">
        <v>5233</v>
      </c>
      <c r="I217" s="134" t="s">
        <v>5780</v>
      </c>
      <c r="J217" s="134" t="s">
        <v>5008</v>
      </c>
      <c r="K217" s="134" t="s">
        <v>6898</v>
      </c>
      <c r="L217" s="134" t="s">
        <v>832</v>
      </c>
      <c r="M217" s="134" t="s">
        <v>4971</v>
      </c>
      <c r="N217" s="134" t="s">
        <v>9261</v>
      </c>
    </row>
    <row r="218" customFormat="false" ht="12.8" hidden="false" customHeight="false" outlineLevel="0" collapsed="false">
      <c r="A218" s="136" t="s">
        <v>172</v>
      </c>
      <c r="B218" s="134" t="s">
        <v>2199</v>
      </c>
      <c r="C218" s="134" t="s">
        <v>460</v>
      </c>
      <c r="D218" s="134" t="s">
        <v>4954</v>
      </c>
      <c r="E218" s="134" t="s">
        <v>8689</v>
      </c>
      <c r="F218" s="134" t="s">
        <v>9262</v>
      </c>
      <c r="G218" s="134" t="s">
        <v>9263</v>
      </c>
      <c r="H218" s="134" t="s">
        <v>9264</v>
      </c>
      <c r="I218" s="134" t="s">
        <v>5201</v>
      </c>
      <c r="J218" s="134" t="s">
        <v>5611</v>
      </c>
      <c r="K218" s="134" t="s">
        <v>9265</v>
      </c>
      <c r="L218" s="134" t="s">
        <v>8703</v>
      </c>
      <c r="M218" s="134" t="s">
        <v>8847</v>
      </c>
      <c r="N218" s="134" t="s">
        <v>9266</v>
      </c>
    </row>
    <row r="219" customFormat="false" ht="12.8" hidden="false" customHeight="false" outlineLevel="0" collapsed="false">
      <c r="A219" s="136" t="s">
        <v>173</v>
      </c>
      <c r="B219" s="134" t="s">
        <v>9267</v>
      </c>
      <c r="C219" s="134" t="s">
        <v>4894</v>
      </c>
      <c r="D219" s="134" t="s">
        <v>9268</v>
      </c>
      <c r="E219" s="134" t="s">
        <v>299</v>
      </c>
      <c r="F219" s="134" t="s">
        <v>6340</v>
      </c>
      <c r="G219" s="134" t="s">
        <v>9269</v>
      </c>
      <c r="H219" s="134" t="s">
        <v>5219</v>
      </c>
      <c r="I219" s="134" t="s">
        <v>5435</v>
      </c>
      <c r="J219" s="134" t="s">
        <v>9270</v>
      </c>
      <c r="K219" s="134" t="s">
        <v>796</v>
      </c>
      <c r="L219" s="134" t="s">
        <v>1831</v>
      </c>
      <c r="M219" s="134" t="s">
        <v>8747</v>
      </c>
      <c r="N219" s="134" t="s">
        <v>9271</v>
      </c>
    </row>
    <row r="220" customFormat="false" ht="12.8" hidden="false" customHeight="false" outlineLevel="0" collapsed="false">
      <c r="A220" s="136" t="s">
        <v>174</v>
      </c>
      <c r="B220" s="134" t="s">
        <v>450</v>
      </c>
      <c r="C220" s="134" t="s">
        <v>9272</v>
      </c>
      <c r="D220" s="134" t="s">
        <v>3892</v>
      </c>
      <c r="E220" s="134" t="s">
        <v>4592</v>
      </c>
      <c r="F220" s="134" t="s">
        <v>5618</v>
      </c>
      <c r="G220" s="134" t="s">
        <v>4881</v>
      </c>
      <c r="H220" s="134" t="s">
        <v>4683</v>
      </c>
      <c r="I220" s="134" t="s">
        <v>5731</v>
      </c>
      <c r="J220" s="134" t="s">
        <v>6306</v>
      </c>
      <c r="K220" s="134" t="s">
        <v>6848</v>
      </c>
      <c r="L220" s="134" t="s">
        <v>6613</v>
      </c>
      <c r="M220" s="134" t="s">
        <v>9273</v>
      </c>
      <c r="N220" s="134" t="s">
        <v>9274</v>
      </c>
    </row>
    <row r="221" customFormat="false" ht="12.8" hidden="false" customHeight="false" outlineLevel="0" collapsed="false">
      <c r="A221" s="136" t="s">
        <v>175</v>
      </c>
      <c r="B221" s="134" t="s">
        <v>2644</v>
      </c>
      <c r="C221" s="134" t="s">
        <v>9275</v>
      </c>
      <c r="D221" s="134" t="s">
        <v>4093</v>
      </c>
      <c r="E221" s="134" t="s">
        <v>5167</v>
      </c>
      <c r="F221" s="134" t="s">
        <v>8628</v>
      </c>
      <c r="G221" s="134" t="s">
        <v>6112</v>
      </c>
      <c r="H221" s="134" t="s">
        <v>5839</v>
      </c>
      <c r="I221" s="134" t="s">
        <v>6527</v>
      </c>
      <c r="J221" s="134" t="s">
        <v>5452</v>
      </c>
      <c r="K221" s="134" t="s">
        <v>6421</v>
      </c>
      <c r="L221" s="134" t="s">
        <v>5438</v>
      </c>
      <c r="M221" s="134" t="s">
        <v>9210</v>
      </c>
      <c r="N221" s="134" t="s">
        <v>5844</v>
      </c>
    </row>
    <row r="222" customFormat="false" ht="12.8" hidden="false" customHeight="false" outlineLevel="0" collapsed="false">
      <c r="A222" s="136" t="s">
        <v>176</v>
      </c>
      <c r="B222" s="134" t="s">
        <v>3002</v>
      </c>
      <c r="C222" s="134" t="s">
        <v>3130</v>
      </c>
      <c r="D222" s="134" t="s">
        <v>563</v>
      </c>
      <c r="E222" s="134" t="s">
        <v>5194</v>
      </c>
      <c r="F222" s="134" t="s">
        <v>5637</v>
      </c>
      <c r="G222" s="134" t="s">
        <v>6407</v>
      </c>
      <c r="H222" s="134" t="s">
        <v>9276</v>
      </c>
      <c r="I222" s="134" t="s">
        <v>5988</v>
      </c>
      <c r="J222" s="134" t="s">
        <v>9036</v>
      </c>
      <c r="K222" s="134" t="s">
        <v>5284</v>
      </c>
      <c r="L222" s="134" t="s">
        <v>6887</v>
      </c>
      <c r="M222" s="134" t="s">
        <v>3874</v>
      </c>
      <c r="N222" s="134" t="s">
        <v>9277</v>
      </c>
    </row>
    <row r="223" customFormat="false" ht="12.8" hidden="false" customHeight="false" outlineLevel="0" collapsed="false">
      <c r="A223" s="136" t="s">
        <v>177</v>
      </c>
      <c r="B223" s="134" t="s">
        <v>1738</v>
      </c>
      <c r="C223" s="134" t="s">
        <v>3494</v>
      </c>
      <c r="D223" s="134" t="s">
        <v>9278</v>
      </c>
      <c r="E223" s="134" t="s">
        <v>1644</v>
      </c>
      <c r="F223" s="134" t="s">
        <v>5666</v>
      </c>
      <c r="G223" s="134" t="s">
        <v>5594</v>
      </c>
      <c r="H223" s="134" t="s">
        <v>4820</v>
      </c>
      <c r="I223" s="134" t="s">
        <v>6581</v>
      </c>
      <c r="J223" s="134" t="s">
        <v>8533</v>
      </c>
      <c r="K223" s="134" t="s">
        <v>2129</v>
      </c>
      <c r="L223" s="134" t="s">
        <v>920</v>
      </c>
      <c r="M223" s="134" t="s">
        <v>9279</v>
      </c>
      <c r="N223" s="134" t="s">
        <v>9280</v>
      </c>
    </row>
    <row r="224" customFormat="false" ht="12.8" hidden="false" customHeight="false" outlineLevel="0" collapsed="false">
      <c r="A224" s="136" t="s">
        <v>178</v>
      </c>
      <c r="B224" s="134" t="s">
        <v>1023</v>
      </c>
      <c r="C224" s="134" t="s">
        <v>3846</v>
      </c>
      <c r="D224" s="134" t="s">
        <v>5284</v>
      </c>
      <c r="E224" s="134" t="s">
        <v>5597</v>
      </c>
      <c r="F224" s="134" t="s">
        <v>4729</v>
      </c>
      <c r="G224" s="134" t="s">
        <v>6071</v>
      </c>
      <c r="H224" s="134" t="s">
        <v>4640</v>
      </c>
      <c r="I224" s="134" t="s">
        <v>9281</v>
      </c>
      <c r="J224" s="134" t="s">
        <v>5140</v>
      </c>
      <c r="K224" s="134" t="s">
        <v>4656</v>
      </c>
      <c r="L224" s="134" t="s">
        <v>9282</v>
      </c>
      <c r="M224" s="134" t="s">
        <v>538</v>
      </c>
      <c r="N224" s="134" t="s">
        <v>9283</v>
      </c>
    </row>
    <row r="227" customFormat="false" ht="52.95" hidden="false" customHeight="false" outlineLevel="0" collapsed="false">
      <c r="E227" s="180" t="s">
        <v>9284</v>
      </c>
    </row>
    <row r="230" customFormat="false" ht="12.8" hidden="false" customHeight="false" outlineLevel="0" collapsed="false">
      <c r="A230" s="136" t="s">
        <v>155</v>
      </c>
      <c r="B230" s="134" t="s">
        <v>967</v>
      </c>
      <c r="C230" s="134" t="s">
        <v>4180</v>
      </c>
      <c r="D230" s="134" t="s">
        <v>1770</v>
      </c>
      <c r="E230" s="134" t="s">
        <v>8537</v>
      </c>
      <c r="F230" s="134" t="s">
        <v>6549</v>
      </c>
      <c r="G230" s="134" t="s">
        <v>4641</v>
      </c>
      <c r="H230" s="134" t="s">
        <v>9072</v>
      </c>
      <c r="I230" s="134" t="s">
        <v>8854</v>
      </c>
      <c r="J230" s="134" t="s">
        <v>5571</v>
      </c>
      <c r="K230" s="134" t="s">
        <v>9285</v>
      </c>
      <c r="L230" s="134" t="s">
        <v>9286</v>
      </c>
      <c r="M230" s="134" t="s">
        <v>9278</v>
      </c>
      <c r="N230" s="134" t="s">
        <v>9219</v>
      </c>
    </row>
    <row r="231" customFormat="false" ht="12.8" hidden="false" customHeight="false" outlineLevel="0" collapsed="false">
      <c r="A231" s="136" t="s">
        <v>157</v>
      </c>
      <c r="B231" s="134" t="s">
        <v>1813</v>
      </c>
      <c r="C231" s="134" t="s">
        <v>5873</v>
      </c>
      <c r="D231" s="134" t="s">
        <v>807</v>
      </c>
      <c r="E231" s="134" t="s">
        <v>5628</v>
      </c>
      <c r="F231" s="134" t="s">
        <v>5134</v>
      </c>
      <c r="G231" s="134" t="s">
        <v>6889</v>
      </c>
      <c r="H231" s="134" t="s">
        <v>4833</v>
      </c>
      <c r="I231" s="134" t="s">
        <v>5053</v>
      </c>
      <c r="J231" s="134" t="s">
        <v>9287</v>
      </c>
      <c r="K231" s="134" t="s">
        <v>6827</v>
      </c>
      <c r="L231" s="134" t="s">
        <v>9288</v>
      </c>
      <c r="M231" s="134" t="s">
        <v>3239</v>
      </c>
      <c r="N231" s="134" t="s">
        <v>9289</v>
      </c>
    </row>
    <row r="232" customFormat="false" ht="12.8" hidden="false" customHeight="false" outlineLevel="0" collapsed="false">
      <c r="A232" s="136" t="s">
        <v>159</v>
      </c>
      <c r="B232" s="134" t="s">
        <v>9290</v>
      </c>
      <c r="C232" s="134" t="s">
        <v>9291</v>
      </c>
      <c r="D232" s="134" t="s">
        <v>2771</v>
      </c>
      <c r="E232" s="134" t="s">
        <v>5284</v>
      </c>
      <c r="F232" s="134" t="s">
        <v>4597</v>
      </c>
      <c r="G232" s="134" t="s">
        <v>9292</v>
      </c>
      <c r="H232" s="134" t="s">
        <v>6706</v>
      </c>
      <c r="I232" s="134" t="s">
        <v>4672</v>
      </c>
      <c r="J232" s="134" t="s">
        <v>9293</v>
      </c>
      <c r="K232" s="134" t="s">
        <v>5176</v>
      </c>
      <c r="L232" s="134" t="s">
        <v>3039</v>
      </c>
      <c r="M232" s="134" t="s">
        <v>9294</v>
      </c>
      <c r="N232" s="134" t="s">
        <v>9295</v>
      </c>
    </row>
    <row r="233" customFormat="false" ht="12.8" hidden="false" customHeight="false" outlineLevel="0" collapsed="false">
      <c r="A233" s="136" t="s">
        <v>160</v>
      </c>
      <c r="B233" s="134" t="s">
        <v>9296</v>
      </c>
      <c r="C233" s="134" t="s">
        <v>4319</v>
      </c>
      <c r="D233" s="134" t="s">
        <v>4950</v>
      </c>
      <c r="E233" s="134" t="s">
        <v>5959</v>
      </c>
      <c r="F233" s="134" t="s">
        <v>5694</v>
      </c>
      <c r="G233" s="134" t="s">
        <v>5120</v>
      </c>
      <c r="H233" s="134" t="s">
        <v>9297</v>
      </c>
      <c r="I233" s="134" t="s">
        <v>9298</v>
      </c>
      <c r="J233" s="134" t="s">
        <v>5210</v>
      </c>
      <c r="K233" s="134" t="s">
        <v>9299</v>
      </c>
      <c r="L233" s="134" t="s">
        <v>6464</v>
      </c>
      <c r="M233" s="134" t="s">
        <v>9300</v>
      </c>
      <c r="N233" s="134" t="s">
        <v>9301</v>
      </c>
    </row>
    <row r="234" customFormat="false" ht="12.8" hidden="false" customHeight="false" outlineLevel="0" collapsed="false">
      <c r="A234" s="136" t="s">
        <v>161</v>
      </c>
      <c r="B234" s="134" t="s">
        <v>5711</v>
      </c>
      <c r="C234" s="134" t="s">
        <v>942</v>
      </c>
      <c r="D234" s="134" t="s">
        <v>9278</v>
      </c>
      <c r="E234" s="134" t="s">
        <v>5851</v>
      </c>
      <c r="F234" s="134" t="s">
        <v>9302</v>
      </c>
      <c r="G234" s="134" t="s">
        <v>5188</v>
      </c>
      <c r="H234" s="134" t="s">
        <v>5585</v>
      </c>
      <c r="I234" s="134" t="s">
        <v>5841</v>
      </c>
      <c r="J234" s="134" t="s">
        <v>6146</v>
      </c>
      <c r="K234" s="134" t="s">
        <v>4656</v>
      </c>
      <c r="L234" s="134" t="s">
        <v>4616</v>
      </c>
      <c r="M234" s="134" t="s">
        <v>4922</v>
      </c>
      <c r="N234" s="134" t="s">
        <v>9303</v>
      </c>
    </row>
    <row r="235" customFormat="false" ht="12.8" hidden="false" customHeight="false" outlineLevel="0" collapsed="false">
      <c r="A235" s="136" t="s">
        <v>162</v>
      </c>
      <c r="B235" s="134" t="s">
        <v>460</v>
      </c>
      <c r="C235" s="134" t="s">
        <v>6066</v>
      </c>
      <c r="D235" s="134" t="s">
        <v>1941</v>
      </c>
      <c r="E235" s="134" t="s">
        <v>1769</v>
      </c>
      <c r="F235" s="134" t="s">
        <v>5194</v>
      </c>
      <c r="G235" s="134" t="s">
        <v>9302</v>
      </c>
      <c r="H235" s="134" t="s">
        <v>4989</v>
      </c>
      <c r="I235" s="134" t="s">
        <v>5559</v>
      </c>
      <c r="J235" s="134" t="s">
        <v>5681</v>
      </c>
      <c r="K235" s="134" t="s">
        <v>5324</v>
      </c>
      <c r="L235" s="134" t="s">
        <v>3939</v>
      </c>
      <c r="M235" s="134" t="s">
        <v>3295</v>
      </c>
      <c r="N235" s="134" t="s">
        <v>9304</v>
      </c>
    </row>
    <row r="236" customFormat="false" ht="12.8" hidden="false" customHeight="false" outlineLevel="0" collapsed="false">
      <c r="A236" s="136" t="s">
        <v>163</v>
      </c>
      <c r="B236" s="134" t="s">
        <v>3166</v>
      </c>
      <c r="C236" s="134" t="s">
        <v>3095</v>
      </c>
      <c r="D236" s="134" t="s">
        <v>1568</v>
      </c>
      <c r="E236" s="134" t="s">
        <v>5939</v>
      </c>
      <c r="F236" s="134" t="s">
        <v>2974</v>
      </c>
      <c r="G236" s="134" t="s">
        <v>5406</v>
      </c>
      <c r="H236" s="134" t="s">
        <v>9305</v>
      </c>
      <c r="I236" s="134" t="s">
        <v>9306</v>
      </c>
      <c r="J236" s="134" t="s">
        <v>4973</v>
      </c>
      <c r="K236" s="134" t="s">
        <v>5723</v>
      </c>
      <c r="L236" s="134" t="s">
        <v>526</v>
      </c>
      <c r="M236" s="134" t="s">
        <v>2459</v>
      </c>
      <c r="N236" s="134" t="s">
        <v>9307</v>
      </c>
    </row>
    <row r="237" customFormat="false" ht="12.8" hidden="false" customHeight="false" outlineLevel="0" collapsed="false">
      <c r="A237" s="136" t="s">
        <v>164</v>
      </c>
      <c r="B237" s="134" t="s">
        <v>9308</v>
      </c>
      <c r="C237" s="134" t="s">
        <v>484</v>
      </c>
      <c r="D237" s="134" t="s">
        <v>5610</v>
      </c>
      <c r="E237" s="134" t="s">
        <v>424</v>
      </c>
      <c r="F237" s="134" t="s">
        <v>9309</v>
      </c>
      <c r="G237" s="134" t="s">
        <v>8221</v>
      </c>
      <c r="H237" s="134" t="s">
        <v>7923</v>
      </c>
      <c r="I237" s="134" t="s">
        <v>9062</v>
      </c>
      <c r="J237" s="134" t="s">
        <v>5877</v>
      </c>
      <c r="K237" s="134" t="s">
        <v>5098</v>
      </c>
      <c r="L237" s="134" t="s">
        <v>8820</v>
      </c>
      <c r="M237" s="134" t="s">
        <v>4481</v>
      </c>
      <c r="N237" s="134" t="s">
        <v>9310</v>
      </c>
    </row>
    <row r="238" customFormat="false" ht="12.8" hidden="false" customHeight="false" outlineLevel="0" collapsed="false">
      <c r="A238" s="136" t="s">
        <v>165</v>
      </c>
      <c r="B238" s="134" t="s">
        <v>768</v>
      </c>
      <c r="C238" s="134" t="s">
        <v>6800</v>
      </c>
      <c r="D238" s="134" t="s">
        <v>3425</v>
      </c>
      <c r="E238" s="134" t="s">
        <v>9311</v>
      </c>
      <c r="F238" s="134" t="s">
        <v>7728</v>
      </c>
      <c r="G238" s="134" t="s">
        <v>4694</v>
      </c>
      <c r="H238" s="134" t="s">
        <v>6204</v>
      </c>
      <c r="I238" s="134" t="s">
        <v>2201</v>
      </c>
      <c r="J238" s="134" t="s">
        <v>8968</v>
      </c>
      <c r="K238" s="134" t="s">
        <v>5591</v>
      </c>
      <c r="L238" s="134" t="s">
        <v>5044</v>
      </c>
      <c r="M238" s="134" t="s">
        <v>6850</v>
      </c>
      <c r="N238" s="134" t="s">
        <v>8799</v>
      </c>
    </row>
    <row r="239" customFormat="false" ht="12.8" hidden="false" customHeight="false" outlineLevel="0" collapsed="false">
      <c r="A239" s="136" t="s">
        <v>166</v>
      </c>
      <c r="B239" s="134" t="s">
        <v>6848</v>
      </c>
      <c r="C239" s="134" t="s">
        <v>5986</v>
      </c>
      <c r="D239" s="134" t="s">
        <v>2848</v>
      </c>
      <c r="E239" s="134" t="s">
        <v>5645</v>
      </c>
      <c r="F239" s="134" t="s">
        <v>4919</v>
      </c>
      <c r="G239" s="134" t="s">
        <v>9312</v>
      </c>
      <c r="H239" s="134" t="s">
        <v>9313</v>
      </c>
      <c r="I239" s="134" t="s">
        <v>5798</v>
      </c>
      <c r="J239" s="134" t="s">
        <v>2850</v>
      </c>
      <c r="K239" s="134" t="s">
        <v>8610</v>
      </c>
      <c r="L239" s="134" t="s">
        <v>9154</v>
      </c>
      <c r="M239" s="134" t="s">
        <v>3953</v>
      </c>
      <c r="N239" s="134" t="s">
        <v>9314</v>
      </c>
    </row>
    <row r="240" customFormat="false" ht="12.8" hidden="false" customHeight="false" outlineLevel="0" collapsed="false">
      <c r="A240" s="136" t="s">
        <v>167</v>
      </c>
      <c r="B240" s="134" t="s">
        <v>9049</v>
      </c>
      <c r="C240" s="134" t="s">
        <v>5169</v>
      </c>
      <c r="D240" s="134" t="s">
        <v>2848</v>
      </c>
      <c r="E240" s="134" t="s">
        <v>5804</v>
      </c>
      <c r="F240" s="134" t="s">
        <v>5666</v>
      </c>
      <c r="G240" s="134" t="s">
        <v>5398</v>
      </c>
      <c r="H240" s="134" t="s">
        <v>9315</v>
      </c>
      <c r="I240" s="134" t="s">
        <v>6568</v>
      </c>
      <c r="J240" s="134" t="s">
        <v>8714</v>
      </c>
      <c r="K240" s="134" t="s">
        <v>4622</v>
      </c>
      <c r="L240" s="134" t="s">
        <v>4251</v>
      </c>
      <c r="M240" s="134" t="s">
        <v>9316</v>
      </c>
      <c r="N240" s="134" t="s">
        <v>9317</v>
      </c>
    </row>
    <row r="241" customFormat="false" ht="12.8" hidden="false" customHeight="false" outlineLevel="0" collapsed="false">
      <c r="A241" s="136" t="s">
        <v>168</v>
      </c>
      <c r="B241" s="134" t="s">
        <v>4985</v>
      </c>
      <c r="C241" s="134" t="s">
        <v>1324</v>
      </c>
      <c r="D241" s="134" t="s">
        <v>5562</v>
      </c>
      <c r="E241" s="134" t="s">
        <v>5995</v>
      </c>
      <c r="F241" s="134" t="s">
        <v>9318</v>
      </c>
      <c r="G241" s="134" t="s">
        <v>5848</v>
      </c>
      <c r="H241" s="134" t="s">
        <v>5019</v>
      </c>
      <c r="I241" s="134" t="s">
        <v>8589</v>
      </c>
      <c r="J241" s="134" t="s">
        <v>6741</v>
      </c>
      <c r="K241" s="134" t="s">
        <v>5560</v>
      </c>
      <c r="L241" s="134" t="s">
        <v>484</v>
      </c>
      <c r="M241" s="134" t="s">
        <v>5237</v>
      </c>
      <c r="N241" s="134" t="s">
        <v>5852</v>
      </c>
    </row>
    <row r="242" customFormat="false" ht="12.8" hidden="false" customHeight="false" outlineLevel="0" collapsed="false">
      <c r="A242" s="136" t="s">
        <v>169</v>
      </c>
      <c r="B242" s="134" t="s">
        <v>6245</v>
      </c>
      <c r="C242" s="134" t="s">
        <v>845</v>
      </c>
      <c r="D242" s="134" t="s">
        <v>2894</v>
      </c>
      <c r="E242" s="134" t="s">
        <v>4638</v>
      </c>
      <c r="F242" s="134" t="s">
        <v>9040</v>
      </c>
      <c r="G242" s="134" t="s">
        <v>5876</v>
      </c>
      <c r="H242" s="134" t="s">
        <v>7153</v>
      </c>
      <c r="I242" s="134" t="s">
        <v>4703</v>
      </c>
      <c r="J242" s="134" t="s">
        <v>6686</v>
      </c>
      <c r="K242" s="134" t="s">
        <v>4827</v>
      </c>
      <c r="L242" s="134" t="s">
        <v>5275</v>
      </c>
      <c r="M242" s="134" t="s">
        <v>9319</v>
      </c>
      <c r="N242" s="134" t="s">
        <v>9320</v>
      </c>
    </row>
    <row r="243" customFormat="false" ht="12.8" hidden="false" customHeight="false" outlineLevel="0" collapsed="false">
      <c r="A243" s="136" t="s">
        <v>170</v>
      </c>
      <c r="B243" s="134" t="s">
        <v>9321</v>
      </c>
      <c r="C243" s="134" t="s">
        <v>3488</v>
      </c>
      <c r="D243" s="134" t="s">
        <v>1559</v>
      </c>
      <c r="E243" s="134" t="s">
        <v>9322</v>
      </c>
      <c r="F243" s="134" t="s">
        <v>9323</v>
      </c>
      <c r="G243" s="134" t="s">
        <v>7648</v>
      </c>
      <c r="H243" s="134" t="s">
        <v>6822</v>
      </c>
      <c r="I243" s="134" t="s">
        <v>9299</v>
      </c>
      <c r="J243" s="134" t="s">
        <v>9324</v>
      </c>
      <c r="K243" s="134" t="s">
        <v>8972</v>
      </c>
      <c r="L243" s="134" t="s">
        <v>4175</v>
      </c>
      <c r="M243" s="134" t="s">
        <v>6922</v>
      </c>
      <c r="N243" s="134" t="s">
        <v>9325</v>
      </c>
    </row>
    <row r="244" customFormat="false" ht="12.8" hidden="false" customHeight="false" outlineLevel="0" collapsed="false">
      <c r="A244" s="136" t="s">
        <v>171</v>
      </c>
      <c r="B244" s="134" t="s">
        <v>1531</v>
      </c>
      <c r="C244" s="134" t="s">
        <v>1605</v>
      </c>
      <c r="D244" s="134" t="s">
        <v>1761</v>
      </c>
      <c r="E244" s="134" t="s">
        <v>1698</v>
      </c>
      <c r="F244" s="134" t="s">
        <v>5925</v>
      </c>
      <c r="G244" s="134" t="s">
        <v>8887</v>
      </c>
      <c r="H244" s="134" t="s">
        <v>9326</v>
      </c>
      <c r="I244" s="134" t="s">
        <v>8298</v>
      </c>
      <c r="J244" s="134" t="s">
        <v>4611</v>
      </c>
      <c r="K244" s="134" t="s">
        <v>4949</v>
      </c>
      <c r="L244" s="134" t="s">
        <v>2283</v>
      </c>
      <c r="M244" s="134" t="s">
        <v>722</v>
      </c>
      <c r="N244" s="134" t="s">
        <v>9146</v>
      </c>
    </row>
    <row r="245" customFormat="false" ht="12.8" hidden="false" customHeight="false" outlineLevel="0" collapsed="false">
      <c r="A245" s="136" t="s">
        <v>172</v>
      </c>
      <c r="B245" s="134" t="s">
        <v>6773</v>
      </c>
      <c r="C245" s="134" t="s">
        <v>1164</v>
      </c>
      <c r="D245" s="134" t="s">
        <v>9327</v>
      </c>
      <c r="E245" s="134" t="s">
        <v>5922</v>
      </c>
      <c r="F245" s="134" t="s">
        <v>9328</v>
      </c>
      <c r="G245" s="134" t="s">
        <v>8937</v>
      </c>
      <c r="H245" s="134" t="s">
        <v>6019</v>
      </c>
      <c r="I245" s="134" t="s">
        <v>5263</v>
      </c>
      <c r="J245" s="134" t="s">
        <v>6811</v>
      </c>
      <c r="K245" s="134" t="s">
        <v>9244</v>
      </c>
      <c r="L245" s="134" t="s">
        <v>2439</v>
      </c>
      <c r="M245" s="134" t="s">
        <v>3797</v>
      </c>
      <c r="N245" s="134" t="s">
        <v>9329</v>
      </c>
    </row>
    <row r="246" customFormat="false" ht="12.8" hidden="false" customHeight="false" outlineLevel="0" collapsed="false">
      <c r="A246" s="136" t="s">
        <v>173</v>
      </c>
      <c r="B246" s="134" t="s">
        <v>4614</v>
      </c>
      <c r="C246" s="134" t="s">
        <v>5169</v>
      </c>
      <c r="D246" s="134" t="s">
        <v>1770</v>
      </c>
      <c r="E246" s="134" t="s">
        <v>6665</v>
      </c>
      <c r="F246" s="134" t="s">
        <v>5330</v>
      </c>
      <c r="G246" s="134" t="s">
        <v>5796</v>
      </c>
      <c r="H246" s="134" t="s">
        <v>5516</v>
      </c>
      <c r="I246" s="134" t="s">
        <v>5303</v>
      </c>
      <c r="J246" s="134" t="s">
        <v>5901</v>
      </c>
      <c r="K246" s="134" t="s">
        <v>5914</v>
      </c>
      <c r="L246" s="134" t="s">
        <v>9037</v>
      </c>
      <c r="M246" s="134" t="s">
        <v>9330</v>
      </c>
      <c r="N246" s="134" t="s">
        <v>5801</v>
      </c>
    </row>
    <row r="247" customFormat="false" ht="12.8" hidden="false" customHeight="false" outlineLevel="0" collapsed="false">
      <c r="A247" s="136" t="s">
        <v>174</v>
      </c>
      <c r="B247" s="134" t="s">
        <v>1487</v>
      </c>
      <c r="C247" s="134" t="s">
        <v>2597</v>
      </c>
      <c r="D247" s="134" t="s">
        <v>672</v>
      </c>
      <c r="E247" s="134" t="s">
        <v>5885</v>
      </c>
      <c r="F247" s="134" t="s">
        <v>5618</v>
      </c>
      <c r="G247" s="134" t="s">
        <v>6593</v>
      </c>
      <c r="H247" s="134" t="s">
        <v>5774</v>
      </c>
      <c r="I247" s="134" t="s">
        <v>4903</v>
      </c>
      <c r="J247" s="134" t="s">
        <v>5221</v>
      </c>
      <c r="K247" s="134" t="s">
        <v>6863</v>
      </c>
      <c r="L247" s="134" t="s">
        <v>5131</v>
      </c>
      <c r="M247" s="134" t="s">
        <v>5711</v>
      </c>
      <c r="N247" s="134" t="s">
        <v>5777</v>
      </c>
    </row>
    <row r="248" customFormat="false" ht="12.8" hidden="false" customHeight="false" outlineLevel="0" collapsed="false">
      <c r="A248" s="136" t="s">
        <v>175</v>
      </c>
      <c r="B248" s="134" t="s">
        <v>9331</v>
      </c>
      <c r="C248" s="134" t="s">
        <v>9332</v>
      </c>
      <c r="D248" s="134" t="s">
        <v>5475</v>
      </c>
      <c r="E248" s="134" t="s">
        <v>5167</v>
      </c>
      <c r="F248" s="134" t="s">
        <v>5145</v>
      </c>
      <c r="G248" s="134" t="s">
        <v>5184</v>
      </c>
      <c r="H248" s="134" t="s">
        <v>8707</v>
      </c>
      <c r="I248" s="134" t="s">
        <v>5911</v>
      </c>
      <c r="J248" s="134" t="s">
        <v>5516</v>
      </c>
      <c r="K248" s="134" t="s">
        <v>9087</v>
      </c>
      <c r="L248" s="134" t="s">
        <v>5275</v>
      </c>
      <c r="M248" s="134" t="s">
        <v>1810</v>
      </c>
      <c r="N248" s="134" t="s">
        <v>9333</v>
      </c>
    </row>
    <row r="249" customFormat="false" ht="12.8" hidden="false" customHeight="false" outlineLevel="0" collapsed="false">
      <c r="A249" s="136" t="s">
        <v>176</v>
      </c>
      <c r="B249" s="134" t="s">
        <v>4319</v>
      </c>
      <c r="C249" s="134" t="s">
        <v>1759</v>
      </c>
      <c r="D249" s="134" t="s">
        <v>3717</v>
      </c>
      <c r="E249" s="134" t="s">
        <v>8585</v>
      </c>
      <c r="F249" s="134" t="s">
        <v>4660</v>
      </c>
      <c r="G249" s="134" t="s">
        <v>4927</v>
      </c>
      <c r="H249" s="134" t="s">
        <v>9334</v>
      </c>
      <c r="I249" s="134" t="s">
        <v>6158</v>
      </c>
      <c r="J249" s="134" t="s">
        <v>4883</v>
      </c>
      <c r="K249" s="134" t="s">
        <v>424</v>
      </c>
      <c r="L249" s="134" t="s">
        <v>9335</v>
      </c>
      <c r="M249" s="134" t="s">
        <v>1768</v>
      </c>
      <c r="N249" s="134" t="s">
        <v>9336</v>
      </c>
    </row>
    <row r="250" customFormat="false" ht="12.8" hidden="false" customHeight="false" outlineLevel="0" collapsed="false">
      <c r="A250" s="136" t="s">
        <v>177</v>
      </c>
      <c r="B250" s="134" t="s">
        <v>5600</v>
      </c>
      <c r="C250" s="134" t="s">
        <v>783</v>
      </c>
      <c r="D250" s="134" t="s">
        <v>1101</v>
      </c>
      <c r="E250" s="134" t="s">
        <v>4006</v>
      </c>
      <c r="F250" s="134" t="s">
        <v>5699</v>
      </c>
      <c r="G250" s="134" t="s">
        <v>5028</v>
      </c>
      <c r="H250" s="134" t="s">
        <v>6853</v>
      </c>
      <c r="I250" s="134" t="s">
        <v>6212</v>
      </c>
      <c r="J250" s="134" t="s">
        <v>9173</v>
      </c>
      <c r="K250" s="134" t="s">
        <v>5860</v>
      </c>
      <c r="L250" s="134" t="s">
        <v>5865</v>
      </c>
      <c r="M250" s="134" t="s">
        <v>5275</v>
      </c>
      <c r="N250" s="134" t="s">
        <v>9337</v>
      </c>
    </row>
    <row r="251" customFormat="false" ht="12.8" hidden="false" customHeight="false" outlineLevel="0" collapsed="false">
      <c r="A251" s="136" t="s">
        <v>178</v>
      </c>
      <c r="B251" s="134" t="s">
        <v>9338</v>
      </c>
      <c r="C251" s="134" t="s">
        <v>4053</v>
      </c>
      <c r="D251" s="134" t="s">
        <v>5159</v>
      </c>
      <c r="E251" s="134" t="s">
        <v>1313</v>
      </c>
      <c r="F251" s="134" t="s">
        <v>5441</v>
      </c>
      <c r="G251" s="134" t="s">
        <v>6125</v>
      </c>
      <c r="H251" s="134" t="s">
        <v>4588</v>
      </c>
      <c r="I251" s="134" t="s">
        <v>4873</v>
      </c>
      <c r="J251" s="134" t="s">
        <v>2626</v>
      </c>
      <c r="K251" s="134" t="s">
        <v>9282</v>
      </c>
      <c r="L251" s="134" t="s">
        <v>6253</v>
      </c>
      <c r="M251" s="134" t="s">
        <v>4367</v>
      </c>
      <c r="N251" s="134" t="s">
        <v>9339</v>
      </c>
    </row>
    <row r="252" customFormat="false" ht="12.8" hidden="false" customHeight="false" outlineLevel="0" collapsed="false">
      <c r="A252" s="136" t="s">
        <v>179</v>
      </c>
      <c r="B252" s="134" t="s">
        <v>4898</v>
      </c>
      <c r="C252" s="134" t="s">
        <v>5384</v>
      </c>
      <c r="D252" s="134" t="s">
        <v>301</v>
      </c>
      <c r="E252" s="134" t="s">
        <v>4938</v>
      </c>
      <c r="F252" s="134" t="s">
        <v>4966</v>
      </c>
      <c r="G252" s="134" t="s">
        <v>8729</v>
      </c>
      <c r="H252" s="134" t="s">
        <v>6105</v>
      </c>
      <c r="I252" s="134" t="s">
        <v>8693</v>
      </c>
      <c r="J252" s="134" t="s">
        <v>5601</v>
      </c>
      <c r="K252" s="134" t="s">
        <v>8743</v>
      </c>
      <c r="L252" s="134" t="s">
        <v>3447</v>
      </c>
      <c r="M252" s="134" t="s">
        <v>1596</v>
      </c>
      <c r="N252" s="134" t="s">
        <v>9340</v>
      </c>
    </row>
    <row r="253" customFormat="false" ht="12.8" hidden="false" customHeight="false" outlineLevel="0" collapsed="false">
      <c r="A253" s="136" t="s">
        <v>3173</v>
      </c>
      <c r="B253" s="134" t="s">
        <v>2801</v>
      </c>
      <c r="C253" s="134" t="s">
        <v>4358</v>
      </c>
      <c r="D253" s="134" t="s">
        <v>3552</v>
      </c>
      <c r="E253" s="134" t="s">
        <v>9130</v>
      </c>
      <c r="F253" s="134" t="s">
        <v>5724</v>
      </c>
      <c r="G253" s="134" t="s">
        <v>4732</v>
      </c>
      <c r="H253" s="134" t="s">
        <v>8230</v>
      </c>
      <c r="I253" s="134" t="s">
        <v>9341</v>
      </c>
      <c r="J253" s="134" t="s">
        <v>4956</v>
      </c>
      <c r="K253" s="134" t="s">
        <v>5932</v>
      </c>
      <c r="L253" s="134" t="s">
        <v>8685</v>
      </c>
      <c r="M253" s="134" t="s">
        <v>5385</v>
      </c>
      <c r="N253" s="134" t="s">
        <v>9342</v>
      </c>
    </row>
    <row r="254" customFormat="false" ht="12.8" hidden="false" customHeight="false" outlineLevel="0" collapsed="false">
      <c r="A254" s="136" t="s">
        <v>3191</v>
      </c>
      <c r="B254" s="134" t="s">
        <v>9343</v>
      </c>
      <c r="C254" s="134" t="s">
        <v>9344</v>
      </c>
      <c r="D254" s="134" t="s">
        <v>6332</v>
      </c>
      <c r="E254" s="134" t="s">
        <v>2553</v>
      </c>
      <c r="F254" s="134" t="s">
        <v>9250</v>
      </c>
      <c r="G254" s="134" t="s">
        <v>6356</v>
      </c>
      <c r="H254" s="134" t="s">
        <v>8274</v>
      </c>
      <c r="I254" s="134" t="s">
        <v>5536</v>
      </c>
      <c r="J254" s="134" t="s">
        <v>9345</v>
      </c>
      <c r="K254" s="134" t="s">
        <v>5179</v>
      </c>
      <c r="L254" s="134" t="s">
        <v>5122</v>
      </c>
      <c r="M254" s="134" t="s">
        <v>5291</v>
      </c>
      <c r="N254" s="134" t="s">
        <v>9346</v>
      </c>
    </row>
    <row r="255" customFormat="false" ht="12.8" hidden="false" customHeight="false" outlineLevel="0" collapsed="false">
      <c r="A255" s="136" t="s">
        <v>3217</v>
      </c>
      <c r="B255" s="134" t="s">
        <v>1758</v>
      </c>
      <c r="C255" s="134" t="s">
        <v>978</v>
      </c>
      <c r="D255" s="134" t="s">
        <v>5892</v>
      </c>
      <c r="E255" s="134" t="s">
        <v>4628</v>
      </c>
      <c r="F255" s="134" t="s">
        <v>9347</v>
      </c>
      <c r="G255" s="134" t="s">
        <v>4818</v>
      </c>
      <c r="H255" s="134" t="s">
        <v>5941</v>
      </c>
      <c r="I255" s="134" t="s">
        <v>9015</v>
      </c>
      <c r="J255" s="134" t="s">
        <v>5812</v>
      </c>
      <c r="K255" s="134" t="s">
        <v>9348</v>
      </c>
      <c r="L255" s="134" t="s">
        <v>3254</v>
      </c>
      <c r="M255" s="134" t="s">
        <v>5185</v>
      </c>
      <c r="N255" s="134" t="s">
        <v>9349</v>
      </c>
    </row>
    <row r="259" customFormat="false" ht="70.1" hidden="false" customHeight="false" outlineLevel="0" collapsed="false">
      <c r="F259" s="180" t="s">
        <v>9350</v>
      </c>
    </row>
    <row r="263" customFormat="false" ht="12.8" hidden="false" customHeight="false" outlineLevel="0" collapsed="false">
      <c r="A263" s="136" t="s">
        <v>116</v>
      </c>
      <c r="B263" s="134" t="s">
        <v>1930</v>
      </c>
      <c r="C263" s="134" t="s">
        <v>6895</v>
      </c>
      <c r="D263" s="134" t="s">
        <v>3231</v>
      </c>
      <c r="E263" s="134" t="s">
        <v>9351</v>
      </c>
      <c r="F263" s="134" t="s">
        <v>6102</v>
      </c>
      <c r="G263" s="134" t="s">
        <v>5539</v>
      </c>
      <c r="H263" s="134" t="s">
        <v>9352</v>
      </c>
      <c r="I263" s="134" t="s">
        <v>4901</v>
      </c>
      <c r="J263" s="134" t="s">
        <v>4929</v>
      </c>
      <c r="K263" s="134" t="s">
        <v>5470</v>
      </c>
      <c r="L263" s="134" t="s">
        <v>1113</v>
      </c>
      <c r="M263" s="134" t="s">
        <v>9353</v>
      </c>
      <c r="N263" s="134" t="s">
        <v>9354</v>
      </c>
    </row>
    <row r="264" customFormat="false" ht="12.8" hidden="false" customHeight="false" outlineLevel="0" collapsed="false">
      <c r="A264" s="136" t="s">
        <v>117</v>
      </c>
      <c r="B264" s="134" t="s">
        <v>2684</v>
      </c>
      <c r="C264" s="134" t="s">
        <v>9355</v>
      </c>
      <c r="D264" s="134" t="s">
        <v>1222</v>
      </c>
      <c r="E264" s="134" t="s">
        <v>9356</v>
      </c>
      <c r="F264" s="134" t="s">
        <v>9357</v>
      </c>
      <c r="G264" s="134" t="s">
        <v>4929</v>
      </c>
      <c r="H264" s="134" t="s">
        <v>9102</v>
      </c>
      <c r="I264" s="134" t="s">
        <v>9358</v>
      </c>
      <c r="J264" s="134" t="s">
        <v>6438</v>
      </c>
      <c r="K264" s="134" t="s">
        <v>9229</v>
      </c>
      <c r="L264" s="134" t="s">
        <v>3059</v>
      </c>
      <c r="M264" s="134" t="s">
        <v>5393</v>
      </c>
      <c r="N264" s="134" t="s">
        <v>9359</v>
      </c>
    </row>
    <row r="265" customFormat="false" ht="12.8" hidden="false" customHeight="false" outlineLevel="0" collapsed="false">
      <c r="A265" s="136" t="s">
        <v>118</v>
      </c>
      <c r="B265" s="134" t="s">
        <v>5977</v>
      </c>
      <c r="C265" s="134" t="s">
        <v>5933</v>
      </c>
      <c r="D265" s="134" t="s">
        <v>5257</v>
      </c>
      <c r="E265" s="134" t="s">
        <v>9360</v>
      </c>
      <c r="F265" s="134" t="s">
        <v>7835</v>
      </c>
      <c r="G265" s="134" t="s">
        <v>5630</v>
      </c>
      <c r="H265" s="134" t="s">
        <v>8859</v>
      </c>
      <c r="I265" s="134" t="s">
        <v>6904</v>
      </c>
      <c r="J265" s="134" t="s">
        <v>5201</v>
      </c>
      <c r="K265" s="134" t="s">
        <v>9361</v>
      </c>
      <c r="L265" s="134" t="s">
        <v>9362</v>
      </c>
      <c r="M265" s="134" t="s">
        <v>4918</v>
      </c>
      <c r="N265" s="134" t="s">
        <v>9363</v>
      </c>
    </row>
    <row r="266" customFormat="false" ht="12.8" hidden="false" customHeight="false" outlineLevel="0" collapsed="false">
      <c r="A266" s="136" t="s">
        <v>119</v>
      </c>
      <c r="B266" s="134" t="s">
        <v>229</v>
      </c>
      <c r="C266" s="134" t="s">
        <v>5488</v>
      </c>
      <c r="D266" s="134" t="s">
        <v>3578</v>
      </c>
      <c r="E266" s="134" t="s">
        <v>9364</v>
      </c>
      <c r="F266" s="134" t="s">
        <v>6176</v>
      </c>
      <c r="G266" s="134" t="s">
        <v>7051</v>
      </c>
      <c r="H266" s="134" t="s">
        <v>9365</v>
      </c>
      <c r="I266" s="134" t="s">
        <v>7720</v>
      </c>
      <c r="J266" s="134" t="s">
        <v>5930</v>
      </c>
      <c r="K266" s="134" t="s">
        <v>8521</v>
      </c>
      <c r="L266" s="134" t="s">
        <v>6616</v>
      </c>
      <c r="M266" s="134" t="s">
        <v>1165</v>
      </c>
      <c r="N266" s="134" t="s">
        <v>9366</v>
      </c>
    </row>
    <row r="267" customFormat="false" ht="12.8" hidden="false" customHeight="false" outlineLevel="0" collapsed="false">
      <c r="A267" s="136" t="s">
        <v>120</v>
      </c>
      <c r="B267" s="134" t="s">
        <v>1176</v>
      </c>
      <c r="C267" s="134" t="s">
        <v>3657</v>
      </c>
      <c r="D267" s="134" t="s">
        <v>9367</v>
      </c>
      <c r="E267" s="134" t="s">
        <v>3059</v>
      </c>
      <c r="F267" s="134" t="s">
        <v>9175</v>
      </c>
      <c r="G267" s="134" t="s">
        <v>6102</v>
      </c>
      <c r="H267" s="134" t="s">
        <v>5097</v>
      </c>
      <c r="I267" s="134" t="s">
        <v>6710</v>
      </c>
      <c r="J267" s="134" t="s">
        <v>5913</v>
      </c>
      <c r="K267" s="134" t="s">
        <v>1709</v>
      </c>
      <c r="L267" s="134" t="s">
        <v>4472</v>
      </c>
      <c r="M267" s="134" t="s">
        <v>5332</v>
      </c>
      <c r="N267" s="134" t="s">
        <v>9368</v>
      </c>
    </row>
    <row r="268" customFormat="false" ht="12.8" hidden="false" customHeight="false" outlineLevel="0" collapsed="false">
      <c r="A268" s="136" t="s">
        <v>121</v>
      </c>
      <c r="B268" s="134" t="s">
        <v>5538</v>
      </c>
      <c r="C268" s="134" t="s">
        <v>888</v>
      </c>
      <c r="D268" s="134" t="s">
        <v>9369</v>
      </c>
      <c r="E268" s="134" t="s">
        <v>6228</v>
      </c>
      <c r="F268" s="134" t="s">
        <v>6005</v>
      </c>
      <c r="G268" s="134" t="s">
        <v>4619</v>
      </c>
      <c r="H268" s="134" t="s">
        <v>4957</v>
      </c>
      <c r="I268" s="134" t="s">
        <v>9370</v>
      </c>
      <c r="J268" s="134" t="s">
        <v>9246</v>
      </c>
      <c r="K268" s="134" t="s">
        <v>9371</v>
      </c>
      <c r="L268" s="134" t="s">
        <v>5170</v>
      </c>
      <c r="M268" s="134" t="s">
        <v>6358</v>
      </c>
      <c r="N268" s="134" t="s">
        <v>9372</v>
      </c>
    </row>
    <row r="269" customFormat="false" ht="12.8" hidden="false" customHeight="false" outlineLevel="0" collapsed="false">
      <c r="A269" s="136" t="s">
        <v>122</v>
      </c>
      <c r="B269" s="134" t="s">
        <v>4006</v>
      </c>
      <c r="C269" s="134" t="s">
        <v>3414</v>
      </c>
      <c r="D269" s="134" t="s">
        <v>979</v>
      </c>
      <c r="E269" s="134" t="s">
        <v>5431</v>
      </c>
      <c r="F269" s="134" t="s">
        <v>9373</v>
      </c>
      <c r="G269" s="134" t="s">
        <v>7849</v>
      </c>
      <c r="H269" s="134" t="s">
        <v>5103</v>
      </c>
      <c r="I269" s="134" t="s">
        <v>5268</v>
      </c>
      <c r="J269" s="134" t="s">
        <v>5964</v>
      </c>
      <c r="K269" s="134" t="s">
        <v>4649</v>
      </c>
      <c r="L269" s="134" t="s">
        <v>3997</v>
      </c>
      <c r="M269" s="134" t="s">
        <v>9374</v>
      </c>
      <c r="N269" s="134" t="s">
        <v>9375</v>
      </c>
    </row>
    <row r="270" customFormat="false" ht="12.8" hidden="false" customHeight="false" outlineLevel="0" collapsed="false">
      <c r="A270" s="136" t="s">
        <v>123</v>
      </c>
      <c r="B270" s="134" t="s">
        <v>1258</v>
      </c>
      <c r="C270" s="134" t="s">
        <v>450</v>
      </c>
      <c r="D270" s="134" t="s">
        <v>5300</v>
      </c>
      <c r="E270" s="134" t="s">
        <v>5222</v>
      </c>
      <c r="F270" s="134" t="s">
        <v>9376</v>
      </c>
      <c r="G270" s="134" t="s">
        <v>7226</v>
      </c>
      <c r="H270" s="134" t="s">
        <v>5111</v>
      </c>
      <c r="I270" s="134" t="s">
        <v>5774</v>
      </c>
      <c r="J270" s="134" t="s">
        <v>7405</v>
      </c>
      <c r="K270" s="134" t="s">
        <v>9377</v>
      </c>
      <c r="L270" s="134" t="s">
        <v>8672</v>
      </c>
      <c r="M270" s="134" t="s">
        <v>2314</v>
      </c>
      <c r="N270" s="134" t="s">
        <v>9378</v>
      </c>
    </row>
    <row r="271" customFormat="false" ht="12.8" hidden="false" customHeight="false" outlineLevel="0" collapsed="false">
      <c r="A271" s="136" t="s">
        <v>124</v>
      </c>
      <c r="B271" s="134" t="s">
        <v>4677</v>
      </c>
      <c r="C271" s="134" t="s">
        <v>9379</v>
      </c>
      <c r="D271" s="134" t="s">
        <v>721</v>
      </c>
      <c r="E271" s="134" t="s">
        <v>8753</v>
      </c>
      <c r="F271" s="134" t="s">
        <v>5619</v>
      </c>
      <c r="G271" s="134" t="s">
        <v>4974</v>
      </c>
      <c r="H271" s="134" t="s">
        <v>6173</v>
      </c>
      <c r="I271" s="134" t="s">
        <v>9380</v>
      </c>
      <c r="J271" s="134" t="s">
        <v>6341</v>
      </c>
      <c r="K271" s="134" t="s">
        <v>9381</v>
      </c>
      <c r="L271" s="134" t="s">
        <v>9382</v>
      </c>
      <c r="M271" s="134" t="s">
        <v>956</v>
      </c>
      <c r="N271" s="134" t="s">
        <v>9383</v>
      </c>
    </row>
    <row r="272" customFormat="false" ht="12.8" hidden="false" customHeight="false" outlineLevel="0" collapsed="false">
      <c r="A272" s="136" t="s">
        <v>125</v>
      </c>
      <c r="B272" s="134" t="s">
        <v>5227</v>
      </c>
      <c r="C272" s="134" t="s">
        <v>6481</v>
      </c>
      <c r="D272" s="134" t="s">
        <v>301</v>
      </c>
      <c r="E272" s="134" t="s">
        <v>1456</v>
      </c>
      <c r="F272" s="134" t="s">
        <v>9384</v>
      </c>
      <c r="G272" s="134" t="s">
        <v>7414</v>
      </c>
      <c r="H272" s="134" t="s">
        <v>7825</v>
      </c>
      <c r="I272" s="134" t="s">
        <v>5148</v>
      </c>
      <c r="J272" s="134" t="s">
        <v>8193</v>
      </c>
      <c r="K272" s="134" t="s">
        <v>5210</v>
      </c>
      <c r="L272" s="134" t="s">
        <v>9385</v>
      </c>
      <c r="M272" s="134" t="s">
        <v>5797</v>
      </c>
      <c r="N272" s="134" t="s">
        <v>9386</v>
      </c>
    </row>
    <row r="273" customFormat="false" ht="12.8" hidden="false" customHeight="false" outlineLevel="0" collapsed="false">
      <c r="A273" s="136" t="s">
        <v>126</v>
      </c>
      <c r="B273" s="134" t="s">
        <v>1421</v>
      </c>
      <c r="C273" s="134" t="s">
        <v>4786</v>
      </c>
      <c r="D273" s="134" t="s">
        <v>759</v>
      </c>
      <c r="E273" s="134" t="s">
        <v>9387</v>
      </c>
      <c r="F273" s="134" t="s">
        <v>4972</v>
      </c>
      <c r="G273" s="134" t="s">
        <v>9388</v>
      </c>
      <c r="H273" s="134" t="s">
        <v>9389</v>
      </c>
      <c r="I273" s="134" t="s">
        <v>9127</v>
      </c>
      <c r="J273" s="134" t="s">
        <v>5826</v>
      </c>
      <c r="K273" s="134" t="s">
        <v>9390</v>
      </c>
      <c r="L273" s="134" t="s">
        <v>965</v>
      </c>
      <c r="M273" s="134" t="s">
        <v>3702</v>
      </c>
      <c r="N273" s="134" t="s">
        <v>9391</v>
      </c>
    </row>
    <row r="274" customFormat="false" ht="12.8" hidden="false" customHeight="false" outlineLevel="0" collapsed="false">
      <c r="A274" s="136" t="s">
        <v>127</v>
      </c>
      <c r="B274" s="134" t="s">
        <v>1951</v>
      </c>
      <c r="C274" s="134" t="s">
        <v>5362</v>
      </c>
      <c r="D274" s="134" t="s">
        <v>424</v>
      </c>
      <c r="E274" s="134" t="s">
        <v>9392</v>
      </c>
      <c r="F274" s="134" t="s">
        <v>5490</v>
      </c>
      <c r="G274" s="134" t="s">
        <v>9123</v>
      </c>
      <c r="H274" s="134" t="s">
        <v>7762</v>
      </c>
      <c r="I274" s="134" t="s">
        <v>7647</v>
      </c>
      <c r="J274" s="134" t="s">
        <v>9393</v>
      </c>
      <c r="K274" s="134" t="s">
        <v>4762</v>
      </c>
      <c r="L274" s="134" t="s">
        <v>9394</v>
      </c>
      <c r="M274" s="134" t="s">
        <v>5758</v>
      </c>
      <c r="N274" s="134" t="s">
        <v>9395</v>
      </c>
    </row>
    <row r="275" customFormat="false" ht="12.8" hidden="false" customHeight="false" outlineLevel="0" collapsed="false">
      <c r="A275" s="136" t="s">
        <v>128</v>
      </c>
      <c r="B275" s="134" t="s">
        <v>1830</v>
      </c>
      <c r="C275" s="134" t="s">
        <v>1258</v>
      </c>
      <c r="D275" s="134" t="s">
        <v>364</v>
      </c>
      <c r="E275" s="134" t="s">
        <v>9396</v>
      </c>
      <c r="F275" s="134" t="s">
        <v>8603</v>
      </c>
      <c r="G275" s="134" t="s">
        <v>6854</v>
      </c>
      <c r="H275" s="134" t="s">
        <v>6367</v>
      </c>
      <c r="I275" s="134" t="s">
        <v>9397</v>
      </c>
      <c r="J275" s="134" t="s">
        <v>5209</v>
      </c>
      <c r="K275" s="134" t="s">
        <v>9392</v>
      </c>
      <c r="L275" s="134" t="s">
        <v>4821</v>
      </c>
      <c r="M275" s="134" t="s">
        <v>2476</v>
      </c>
      <c r="N275" s="134" t="s">
        <v>9398</v>
      </c>
    </row>
    <row r="276" customFormat="false" ht="12.8" hidden="false" customHeight="false" outlineLevel="0" collapsed="false">
      <c r="A276" s="136" t="s">
        <v>129</v>
      </c>
      <c r="B276" s="134" t="s">
        <v>9399</v>
      </c>
      <c r="C276" s="134" t="s">
        <v>3157</v>
      </c>
      <c r="D276" s="134" t="s">
        <v>2653</v>
      </c>
      <c r="E276" s="134" t="s">
        <v>9400</v>
      </c>
      <c r="F276" s="134" t="s">
        <v>8694</v>
      </c>
      <c r="G276" s="134" t="s">
        <v>8511</v>
      </c>
      <c r="H276" s="134" t="s">
        <v>7515</v>
      </c>
      <c r="I276" s="134" t="s">
        <v>5565</v>
      </c>
      <c r="J276" s="134" t="s">
        <v>8846</v>
      </c>
      <c r="K276" s="134" t="s">
        <v>6929</v>
      </c>
      <c r="L276" s="134" t="s">
        <v>8540</v>
      </c>
      <c r="M276" s="134" t="s">
        <v>2045</v>
      </c>
      <c r="N276" s="134" t="s">
        <v>9401</v>
      </c>
    </row>
    <row r="277" customFormat="false" ht="12.8" hidden="false" customHeight="false" outlineLevel="0" collapsed="false">
      <c r="A277" s="136" t="s">
        <v>130</v>
      </c>
      <c r="B277" s="134" t="s">
        <v>4936</v>
      </c>
      <c r="C277" s="134" t="s">
        <v>6800</v>
      </c>
      <c r="D277" s="134" t="s">
        <v>376</v>
      </c>
      <c r="E277" s="134" t="s">
        <v>5825</v>
      </c>
      <c r="F277" s="134" t="s">
        <v>4987</v>
      </c>
      <c r="G277" s="134" t="s">
        <v>9402</v>
      </c>
      <c r="H277" s="134" t="s">
        <v>4770</v>
      </c>
      <c r="I277" s="134" t="s">
        <v>7840</v>
      </c>
      <c r="J277" s="134" t="s">
        <v>5441</v>
      </c>
      <c r="K277" s="134" t="s">
        <v>5194</v>
      </c>
      <c r="L277" s="134" t="s">
        <v>9177</v>
      </c>
      <c r="M277" s="134" t="s">
        <v>4646</v>
      </c>
      <c r="N277" s="134" t="s">
        <v>9403</v>
      </c>
    </row>
    <row r="278" customFormat="false" ht="12.8" hidden="false" customHeight="false" outlineLevel="0" collapsed="false">
      <c r="A278" s="136" t="s">
        <v>131</v>
      </c>
      <c r="B278" s="134" t="s">
        <v>5893</v>
      </c>
      <c r="C278" s="134" t="s">
        <v>8630</v>
      </c>
      <c r="D278" s="134" t="s">
        <v>5169</v>
      </c>
      <c r="E278" s="134" t="s">
        <v>9404</v>
      </c>
      <c r="F278" s="134" t="s">
        <v>9405</v>
      </c>
      <c r="G278" s="134" t="s">
        <v>4729</v>
      </c>
      <c r="H278" s="134" t="s">
        <v>8859</v>
      </c>
      <c r="I278" s="134" t="s">
        <v>7404</v>
      </c>
      <c r="J278" s="134" t="s">
        <v>4904</v>
      </c>
      <c r="K278" s="134" t="s">
        <v>9406</v>
      </c>
      <c r="L278" s="134" t="s">
        <v>2066</v>
      </c>
      <c r="M278" s="134" t="s">
        <v>3304</v>
      </c>
      <c r="N278" s="134" t="s">
        <v>9407</v>
      </c>
    </row>
    <row r="279" customFormat="false" ht="12.8" hidden="false" customHeight="false" outlineLevel="0" collapsed="false">
      <c r="A279" s="136" t="s">
        <v>132</v>
      </c>
      <c r="B279" s="134" t="s">
        <v>4198</v>
      </c>
      <c r="C279" s="134" t="s">
        <v>5742</v>
      </c>
      <c r="D279" s="134" t="s">
        <v>4628</v>
      </c>
      <c r="E279" s="134" t="s">
        <v>2257</v>
      </c>
      <c r="F279" s="134" t="s">
        <v>6538</v>
      </c>
      <c r="G279" s="134" t="s">
        <v>9238</v>
      </c>
      <c r="H279" s="134" t="s">
        <v>7716</v>
      </c>
      <c r="I279" s="134" t="s">
        <v>9140</v>
      </c>
      <c r="J279" s="134" t="s">
        <v>4836</v>
      </c>
      <c r="K279" s="134" t="s">
        <v>5156</v>
      </c>
      <c r="L279" s="134" t="s">
        <v>6090</v>
      </c>
      <c r="M279" s="134" t="s">
        <v>2659</v>
      </c>
      <c r="N279" s="134" t="s">
        <v>9408</v>
      </c>
    </row>
    <row r="280" customFormat="false" ht="12.8" hidden="false" customHeight="false" outlineLevel="0" collapsed="false">
      <c r="A280" s="136" t="s">
        <v>133</v>
      </c>
      <c r="B280" s="134" t="s">
        <v>4412</v>
      </c>
      <c r="C280" s="134" t="s">
        <v>770</v>
      </c>
      <c r="D280" s="134" t="s">
        <v>4527</v>
      </c>
      <c r="E280" s="134" t="s">
        <v>6219</v>
      </c>
      <c r="F280" s="134" t="s">
        <v>5838</v>
      </c>
      <c r="G280" s="134" t="s">
        <v>4909</v>
      </c>
      <c r="H280" s="134" t="s">
        <v>7833</v>
      </c>
      <c r="I280" s="134" t="s">
        <v>9409</v>
      </c>
      <c r="J280" s="134" t="s">
        <v>5183</v>
      </c>
      <c r="K280" s="134" t="s">
        <v>6586</v>
      </c>
      <c r="L280" s="134" t="s">
        <v>5035</v>
      </c>
      <c r="M280" s="134" t="s">
        <v>759</v>
      </c>
      <c r="N280" s="134" t="s">
        <v>9410</v>
      </c>
    </row>
    <row r="281" customFormat="false" ht="12.8" hidden="false" customHeight="false" outlineLevel="0" collapsed="false">
      <c r="A281" s="136" t="s">
        <v>134</v>
      </c>
      <c r="B281" s="134" t="s">
        <v>6464</v>
      </c>
      <c r="C281" s="134" t="s">
        <v>6564</v>
      </c>
      <c r="D281" s="134" t="s">
        <v>4618</v>
      </c>
      <c r="E281" s="134" t="s">
        <v>2182</v>
      </c>
      <c r="F281" s="134" t="s">
        <v>5078</v>
      </c>
      <c r="G281" s="134" t="s">
        <v>6189</v>
      </c>
      <c r="H281" s="134" t="s">
        <v>9229</v>
      </c>
      <c r="I281" s="134" t="s">
        <v>8982</v>
      </c>
      <c r="J281" s="134" t="s">
        <v>5479</v>
      </c>
      <c r="K281" s="134" t="s">
        <v>5139</v>
      </c>
      <c r="L281" s="134" t="s">
        <v>2182</v>
      </c>
      <c r="M281" s="134" t="s">
        <v>2606</v>
      </c>
      <c r="N281" s="134" t="s">
        <v>9411</v>
      </c>
    </row>
    <row r="282" customFormat="false" ht="12.8" hidden="false" customHeight="false" outlineLevel="0" collapsed="false">
      <c r="A282" s="136" t="s">
        <v>135</v>
      </c>
      <c r="B282" s="134" t="s">
        <v>1877</v>
      </c>
      <c r="C282" s="134" t="s">
        <v>2505</v>
      </c>
      <c r="D282" s="134" t="s">
        <v>3212</v>
      </c>
      <c r="E282" s="134" t="s">
        <v>5628</v>
      </c>
      <c r="F282" s="134" t="s">
        <v>9412</v>
      </c>
      <c r="G282" s="134" t="s">
        <v>8938</v>
      </c>
      <c r="H282" s="134" t="s">
        <v>8389</v>
      </c>
      <c r="I282" s="134" t="s">
        <v>6111</v>
      </c>
      <c r="J282" s="134" t="s">
        <v>5193</v>
      </c>
      <c r="K282" s="134" t="s">
        <v>5773</v>
      </c>
      <c r="L282" s="134" t="s">
        <v>5758</v>
      </c>
      <c r="M282" s="134" t="s">
        <v>2809</v>
      </c>
      <c r="N282" s="134" t="s">
        <v>9413</v>
      </c>
    </row>
    <row r="283" customFormat="false" ht="12.8" hidden="false" customHeight="false" outlineLevel="0" collapsed="false">
      <c r="A283" s="136" t="s">
        <v>136</v>
      </c>
      <c r="B283" s="134" t="s">
        <v>1102</v>
      </c>
      <c r="C283" s="134" t="s">
        <v>588</v>
      </c>
      <c r="D283" s="134" t="s">
        <v>4102</v>
      </c>
      <c r="E283" s="134" t="s">
        <v>1548</v>
      </c>
      <c r="F283" s="134" t="s">
        <v>5059</v>
      </c>
      <c r="G283" s="134" t="s">
        <v>4882</v>
      </c>
      <c r="H283" s="134" t="s">
        <v>7123</v>
      </c>
      <c r="I283" s="134" t="s">
        <v>9414</v>
      </c>
      <c r="J283" s="134" t="s">
        <v>7267</v>
      </c>
      <c r="K283" s="134" t="s">
        <v>4167</v>
      </c>
      <c r="L283" s="134" t="s">
        <v>6255</v>
      </c>
      <c r="M283" s="134" t="s">
        <v>3393</v>
      </c>
      <c r="N283" s="134" t="s">
        <v>9415</v>
      </c>
    </row>
    <row r="284" customFormat="false" ht="12.8" hidden="false" customHeight="false" outlineLevel="0" collapsed="false">
      <c r="A284" s="136" t="s">
        <v>137</v>
      </c>
      <c r="B284" s="134" t="s">
        <v>3932</v>
      </c>
      <c r="C284" s="134" t="s">
        <v>5644</v>
      </c>
      <c r="D284" s="134" t="s">
        <v>6086</v>
      </c>
      <c r="E284" s="134" t="s">
        <v>9416</v>
      </c>
      <c r="F284" s="134" t="s">
        <v>9417</v>
      </c>
      <c r="G284" s="134" t="s">
        <v>7172</v>
      </c>
      <c r="H284" s="134" t="s">
        <v>5154</v>
      </c>
      <c r="I284" s="134" t="s">
        <v>5261</v>
      </c>
      <c r="J284" s="134" t="s">
        <v>6889</v>
      </c>
      <c r="K284" s="134" t="s">
        <v>4676</v>
      </c>
      <c r="L284" s="134" t="s">
        <v>9418</v>
      </c>
      <c r="M284" s="134" t="s">
        <v>9419</v>
      </c>
      <c r="N284" s="134" t="s">
        <v>9420</v>
      </c>
    </row>
    <row r="285" customFormat="false" ht="12.8" hidden="false" customHeight="false" outlineLevel="0" collapsed="false">
      <c r="A285" s="136" t="s">
        <v>138</v>
      </c>
      <c r="B285" s="134" t="s">
        <v>9421</v>
      </c>
      <c r="C285" s="134" t="s">
        <v>6087</v>
      </c>
      <c r="D285" s="134" t="s">
        <v>9124</v>
      </c>
      <c r="E285" s="134" t="s">
        <v>4841</v>
      </c>
      <c r="F285" s="134" t="s">
        <v>8665</v>
      </c>
      <c r="G285" s="134" t="s">
        <v>5720</v>
      </c>
      <c r="H285" s="134" t="s">
        <v>6286</v>
      </c>
      <c r="I285" s="134" t="s">
        <v>6731</v>
      </c>
      <c r="J285" s="134" t="s">
        <v>6273</v>
      </c>
      <c r="K285" s="134" t="s">
        <v>5327</v>
      </c>
      <c r="L285" s="134" t="s">
        <v>1941</v>
      </c>
      <c r="M285" s="134" t="s">
        <v>1782</v>
      </c>
      <c r="N285" s="134" t="s">
        <v>9422</v>
      </c>
    </row>
    <row r="286" customFormat="false" ht="12.8" hidden="false" customHeight="false" outlineLevel="0" collapsed="false">
      <c r="A286" s="136" t="s">
        <v>139</v>
      </c>
      <c r="B286" s="134" t="s">
        <v>4546</v>
      </c>
      <c r="C286" s="134" t="s">
        <v>5045</v>
      </c>
      <c r="D286" s="134" t="s">
        <v>2878</v>
      </c>
      <c r="E286" s="134" t="s">
        <v>2161</v>
      </c>
      <c r="F286" s="134" t="s">
        <v>5982</v>
      </c>
      <c r="G286" s="134" t="s">
        <v>9423</v>
      </c>
      <c r="H286" s="134" t="s">
        <v>9424</v>
      </c>
      <c r="I286" s="134" t="s">
        <v>9425</v>
      </c>
      <c r="J286" s="134" t="s">
        <v>9426</v>
      </c>
      <c r="K286" s="134" t="s">
        <v>5762</v>
      </c>
      <c r="L286" s="134" t="s">
        <v>8765</v>
      </c>
      <c r="M286" s="134" t="s">
        <v>1907</v>
      </c>
      <c r="N286" s="134" t="s">
        <v>9427</v>
      </c>
    </row>
    <row r="287" customFormat="false" ht="23.85" hidden="false" customHeight="false" outlineLevel="0" collapsed="false">
      <c r="A287" s="136" t="s">
        <v>140</v>
      </c>
      <c r="B287" s="134" t="s">
        <v>5048</v>
      </c>
      <c r="C287" s="134" t="s">
        <v>6463</v>
      </c>
      <c r="D287" s="134" t="s">
        <v>4951</v>
      </c>
      <c r="E287" s="134" t="s">
        <v>4986</v>
      </c>
      <c r="F287" s="134" t="s">
        <v>7528</v>
      </c>
      <c r="G287" s="134" t="s">
        <v>5780</v>
      </c>
      <c r="H287" s="134" t="s">
        <v>9428</v>
      </c>
      <c r="I287" s="134" t="s">
        <v>5763</v>
      </c>
      <c r="J287" s="134" t="s">
        <v>8711</v>
      </c>
      <c r="K287" s="134" t="s">
        <v>4783</v>
      </c>
      <c r="L287" s="134" t="s">
        <v>6579</v>
      </c>
      <c r="M287" s="134" t="s">
        <v>6789</v>
      </c>
      <c r="N287" s="134" t="s">
        <v>9429</v>
      </c>
    </row>
    <row r="288" customFormat="false" ht="12.8" hidden="false" customHeight="true" outlineLevel="0" collapsed="false">
      <c r="A288" s="135" t="s">
        <v>594</v>
      </c>
      <c r="B288" s="135"/>
      <c r="C288" s="135"/>
      <c r="D288" s="135"/>
      <c r="E288" s="135"/>
      <c r="F288" s="135"/>
      <c r="G288" s="135"/>
      <c r="H288" s="135"/>
      <c r="I288" s="135"/>
      <c r="J288" s="135"/>
      <c r="K288" s="135"/>
      <c r="L288" s="135"/>
      <c r="M288" s="135"/>
      <c r="N288" s="135"/>
    </row>
    <row r="289" customFormat="false" ht="12.8" hidden="false" customHeight="false" outlineLevel="0" collapsed="false">
      <c r="A289" s="133" t="s">
        <v>605</v>
      </c>
      <c r="B289" s="133" t="s">
        <v>606</v>
      </c>
      <c r="C289" s="133" t="s">
        <v>607</v>
      </c>
      <c r="D289" s="133" t="s">
        <v>608</v>
      </c>
      <c r="E289" s="133" t="s">
        <v>609</v>
      </c>
      <c r="F289" s="133" t="s">
        <v>610</v>
      </c>
      <c r="G289" s="133" t="s">
        <v>611</v>
      </c>
      <c r="H289" s="133" t="s">
        <v>612</v>
      </c>
      <c r="I289" s="133" t="s">
        <v>613</v>
      </c>
      <c r="J289" s="133" t="s">
        <v>614</v>
      </c>
      <c r="K289" s="133" t="s">
        <v>615</v>
      </c>
      <c r="L289" s="133" t="s">
        <v>616</v>
      </c>
      <c r="M289" s="133" t="s">
        <v>617</v>
      </c>
      <c r="N289" s="133" t="s">
        <v>618</v>
      </c>
    </row>
    <row r="290" customFormat="false" ht="12.8" hidden="false" customHeight="false" outlineLevel="0" collapsed="false">
      <c r="A290" s="136" t="s">
        <v>141</v>
      </c>
      <c r="B290" s="134" t="s">
        <v>9430</v>
      </c>
      <c r="C290" s="134" t="s">
        <v>4851</v>
      </c>
      <c r="D290" s="134" t="s">
        <v>2439</v>
      </c>
      <c r="E290" s="134" t="s">
        <v>4842</v>
      </c>
      <c r="F290" s="134" t="s">
        <v>5592</v>
      </c>
      <c r="G290" s="134" t="s">
        <v>8934</v>
      </c>
      <c r="H290" s="134" t="s">
        <v>6226</v>
      </c>
      <c r="I290" s="134" t="s">
        <v>9431</v>
      </c>
      <c r="J290" s="134" t="s">
        <v>5656</v>
      </c>
      <c r="K290" s="134" t="s">
        <v>6379</v>
      </c>
      <c r="L290" s="134" t="s">
        <v>1769</v>
      </c>
      <c r="M290" s="134" t="s">
        <v>6240</v>
      </c>
      <c r="N290" s="134" t="s">
        <v>9432</v>
      </c>
    </row>
    <row r="291" customFormat="false" ht="12.8" hidden="false" customHeight="false" outlineLevel="0" collapsed="false">
      <c r="A291" s="136" t="s">
        <v>142</v>
      </c>
      <c r="B291" s="134" t="s">
        <v>9433</v>
      </c>
      <c r="C291" s="134" t="s">
        <v>9434</v>
      </c>
      <c r="D291" s="134" t="s">
        <v>5750</v>
      </c>
      <c r="E291" s="134" t="s">
        <v>9435</v>
      </c>
      <c r="F291" s="134" t="s">
        <v>5870</v>
      </c>
      <c r="G291" s="134" t="s">
        <v>4730</v>
      </c>
      <c r="H291" s="134" t="s">
        <v>7858</v>
      </c>
      <c r="I291" s="134" t="s">
        <v>5489</v>
      </c>
      <c r="J291" s="134" t="s">
        <v>6898</v>
      </c>
      <c r="K291" s="134" t="s">
        <v>5673</v>
      </c>
      <c r="L291" s="134" t="s">
        <v>6717</v>
      </c>
      <c r="M291" s="134" t="s">
        <v>1643</v>
      </c>
      <c r="N291" s="134" t="s">
        <v>4736</v>
      </c>
    </row>
    <row r="292" customFormat="false" ht="12.8" hidden="false" customHeight="false" outlineLevel="0" collapsed="false">
      <c r="A292" s="136" t="s">
        <v>143</v>
      </c>
      <c r="B292" s="134" t="s">
        <v>1088</v>
      </c>
      <c r="C292" s="134" t="s">
        <v>5643</v>
      </c>
      <c r="D292" s="134" t="s">
        <v>8902</v>
      </c>
      <c r="E292" s="134" t="s">
        <v>4592</v>
      </c>
      <c r="F292" s="134" t="s">
        <v>9436</v>
      </c>
      <c r="G292" s="134" t="s">
        <v>4753</v>
      </c>
      <c r="H292" s="134" t="s">
        <v>8538</v>
      </c>
      <c r="I292" s="134" t="s">
        <v>5061</v>
      </c>
      <c r="J292" s="134" t="s">
        <v>4675</v>
      </c>
      <c r="K292" s="134" t="s">
        <v>6586</v>
      </c>
      <c r="L292" s="134" t="s">
        <v>5093</v>
      </c>
      <c r="M292" s="134" t="s">
        <v>1189</v>
      </c>
      <c r="N292" s="134" t="s">
        <v>8742</v>
      </c>
    </row>
    <row r="293" customFormat="false" ht="12.8" hidden="false" customHeight="false" outlineLevel="0" collapsed="false">
      <c r="A293" s="136" t="s">
        <v>144</v>
      </c>
      <c r="B293" s="134" t="s">
        <v>6631</v>
      </c>
      <c r="C293" s="134" t="s">
        <v>5670</v>
      </c>
      <c r="D293" s="134" t="s">
        <v>3520</v>
      </c>
      <c r="E293" s="134" t="s">
        <v>8767</v>
      </c>
      <c r="F293" s="134" t="s">
        <v>9437</v>
      </c>
      <c r="G293" s="134" t="s">
        <v>5841</v>
      </c>
      <c r="H293" s="134" t="s">
        <v>6787</v>
      </c>
      <c r="I293" s="134" t="s">
        <v>9390</v>
      </c>
      <c r="J293" s="134" t="s">
        <v>5058</v>
      </c>
      <c r="K293" s="134" t="s">
        <v>5000</v>
      </c>
      <c r="L293" s="134" t="s">
        <v>539</v>
      </c>
      <c r="M293" s="134" t="s">
        <v>2886</v>
      </c>
      <c r="N293" s="134" t="s">
        <v>9438</v>
      </c>
    </row>
    <row r="294" customFormat="false" ht="12.8" hidden="false" customHeight="false" outlineLevel="0" collapsed="false">
      <c r="A294" s="136" t="s">
        <v>145</v>
      </c>
      <c r="B294" s="134" t="s">
        <v>2485</v>
      </c>
      <c r="C294" s="134" t="s">
        <v>6066</v>
      </c>
      <c r="D294" s="134" t="s">
        <v>9006</v>
      </c>
      <c r="E294" s="134" t="s">
        <v>6132</v>
      </c>
      <c r="F294" s="134" t="s">
        <v>8628</v>
      </c>
      <c r="G294" s="134" t="s">
        <v>6298</v>
      </c>
      <c r="H294" s="134" t="s">
        <v>5261</v>
      </c>
      <c r="I294" s="134" t="s">
        <v>5183</v>
      </c>
      <c r="J294" s="134" t="s">
        <v>8755</v>
      </c>
      <c r="K294" s="134" t="s">
        <v>9388</v>
      </c>
      <c r="L294" s="134" t="s">
        <v>6268</v>
      </c>
      <c r="M294" s="134" t="s">
        <v>9439</v>
      </c>
      <c r="N294" s="134" t="s">
        <v>5265</v>
      </c>
    </row>
    <row r="295" customFormat="false" ht="12.8" hidden="false" customHeight="false" outlineLevel="0" collapsed="false">
      <c r="A295" s="136" t="s">
        <v>146</v>
      </c>
      <c r="B295" s="134" t="s">
        <v>8633</v>
      </c>
      <c r="C295" s="134" t="s">
        <v>4466</v>
      </c>
      <c r="D295" s="134" t="s">
        <v>9188</v>
      </c>
      <c r="E295" s="134" t="s">
        <v>2098</v>
      </c>
      <c r="F295" s="125"/>
      <c r="G295" s="125"/>
      <c r="H295" s="125"/>
      <c r="I295" s="125"/>
      <c r="J295" s="125"/>
      <c r="K295" s="125"/>
      <c r="L295" s="125"/>
      <c r="M295" s="125"/>
      <c r="N295" s="125"/>
    </row>
    <row r="296" customFormat="false" ht="12.8" hidden="false" customHeight="false" outlineLevel="0" collapsed="false">
      <c r="A296" s="136" t="s">
        <v>149</v>
      </c>
      <c r="B296" s="125"/>
      <c r="C296" s="125"/>
      <c r="D296" s="125"/>
      <c r="E296" s="125"/>
      <c r="F296" s="125"/>
      <c r="G296" s="125"/>
      <c r="H296" s="125"/>
      <c r="I296" s="125"/>
      <c r="J296" s="125"/>
      <c r="K296" s="125"/>
      <c r="L296" s="134" t="s">
        <v>930</v>
      </c>
      <c r="M296" s="134" t="s">
        <v>2769</v>
      </c>
      <c r="N296" s="125"/>
    </row>
    <row r="297" customFormat="false" ht="12.8" hidden="false" customHeight="false" outlineLevel="0" collapsed="false">
      <c r="A297" s="136" t="s">
        <v>150</v>
      </c>
      <c r="B297" s="134" t="s">
        <v>2916</v>
      </c>
      <c r="C297" s="134" t="s">
        <v>9440</v>
      </c>
      <c r="D297" s="134" t="s">
        <v>3212</v>
      </c>
      <c r="E297" s="134" t="s">
        <v>2266</v>
      </c>
      <c r="F297" s="134" t="s">
        <v>6116</v>
      </c>
      <c r="G297" s="134" t="s">
        <v>6877</v>
      </c>
      <c r="H297" s="134" t="s">
        <v>4642</v>
      </c>
      <c r="I297" s="134" t="s">
        <v>9424</v>
      </c>
      <c r="J297" s="134" t="s">
        <v>5381</v>
      </c>
      <c r="K297" s="134" t="s">
        <v>9441</v>
      </c>
      <c r="L297" s="134" t="s">
        <v>831</v>
      </c>
      <c r="M297" s="134" t="s">
        <v>5227</v>
      </c>
      <c r="N297" s="134" t="s">
        <v>9442</v>
      </c>
    </row>
    <row r="298" customFormat="false" ht="12.8" hidden="false" customHeight="false" outlineLevel="0" collapsed="false">
      <c r="A298" s="136" t="s">
        <v>151</v>
      </c>
      <c r="B298" s="134" t="s">
        <v>4915</v>
      </c>
      <c r="C298" s="134" t="s">
        <v>3776</v>
      </c>
      <c r="D298" s="134" t="s">
        <v>472</v>
      </c>
      <c r="E298" s="134" t="s">
        <v>5629</v>
      </c>
      <c r="F298" s="134" t="s">
        <v>5608</v>
      </c>
      <c r="G298" s="134" t="s">
        <v>6918</v>
      </c>
      <c r="H298" s="134" t="s">
        <v>8993</v>
      </c>
      <c r="I298" s="134" t="s">
        <v>8379</v>
      </c>
      <c r="J298" s="134" t="s">
        <v>4966</v>
      </c>
      <c r="K298" s="134" t="s">
        <v>9443</v>
      </c>
      <c r="L298" s="134" t="s">
        <v>4819</v>
      </c>
      <c r="M298" s="134" t="s">
        <v>9444</v>
      </c>
      <c r="N298" s="134" t="s">
        <v>9445</v>
      </c>
    </row>
    <row r="299" customFormat="false" ht="12.8" hidden="false" customHeight="false" outlineLevel="0" collapsed="false">
      <c r="A299" s="136" t="s">
        <v>152</v>
      </c>
      <c r="B299" s="134" t="s">
        <v>2429</v>
      </c>
      <c r="C299" s="134" t="s">
        <v>9446</v>
      </c>
      <c r="D299" s="134" t="s">
        <v>2954</v>
      </c>
      <c r="E299" s="134" t="s">
        <v>3222</v>
      </c>
      <c r="F299" s="134" t="s">
        <v>5623</v>
      </c>
      <c r="G299" s="134" t="s">
        <v>7809</v>
      </c>
      <c r="H299" s="134" t="s">
        <v>4903</v>
      </c>
      <c r="I299" s="134" t="s">
        <v>5149</v>
      </c>
      <c r="J299" s="134" t="s">
        <v>9447</v>
      </c>
      <c r="K299" s="134" t="s">
        <v>8672</v>
      </c>
      <c r="L299" s="134" t="s">
        <v>8780</v>
      </c>
      <c r="M299" s="134" t="s">
        <v>4143</v>
      </c>
      <c r="N299" s="134" t="s">
        <v>5771</v>
      </c>
    </row>
    <row r="300" customFormat="false" ht="12.8" hidden="false" customHeight="false" outlineLevel="0" collapsed="false">
      <c r="A300" s="136" t="s">
        <v>153</v>
      </c>
      <c r="B300" s="134" t="s">
        <v>2239</v>
      </c>
      <c r="C300" s="134" t="s">
        <v>4369</v>
      </c>
      <c r="D300" s="134" t="s">
        <v>9448</v>
      </c>
      <c r="E300" s="134" t="s">
        <v>9449</v>
      </c>
      <c r="F300" s="134" t="s">
        <v>4167</v>
      </c>
      <c r="G300" s="134" t="s">
        <v>6505</v>
      </c>
      <c r="H300" s="134" t="s">
        <v>8227</v>
      </c>
      <c r="I300" s="134" t="s">
        <v>6064</v>
      </c>
      <c r="J300" s="134" t="s">
        <v>9328</v>
      </c>
      <c r="K300" s="134" t="s">
        <v>3138</v>
      </c>
      <c r="L300" s="134" t="s">
        <v>5901</v>
      </c>
      <c r="M300" s="134" t="s">
        <v>8727</v>
      </c>
      <c r="N300" s="134" t="s">
        <v>9450</v>
      </c>
    </row>
    <row r="301" customFormat="false" ht="12.8" hidden="false" customHeight="false" outlineLevel="0" collapsed="false">
      <c r="A301" s="136" t="s">
        <v>154</v>
      </c>
      <c r="B301" s="134" t="s">
        <v>9451</v>
      </c>
      <c r="C301" s="125"/>
      <c r="D301" s="125"/>
      <c r="E301" s="125"/>
      <c r="F301" s="125"/>
      <c r="G301" s="125"/>
      <c r="H301" s="125"/>
      <c r="I301" s="134" t="s">
        <v>4903</v>
      </c>
      <c r="J301" s="125"/>
      <c r="K301" s="134" t="s">
        <v>9452</v>
      </c>
      <c r="L301" s="134" t="s">
        <v>1729</v>
      </c>
      <c r="M301" s="125"/>
      <c r="N301" s="125"/>
    </row>
    <row r="302" customFormat="false" ht="12.8" hidden="false" customHeight="false" outlineLevel="0" collapsed="false">
      <c r="A302" s="136" t="s">
        <v>156</v>
      </c>
      <c r="B302" s="125"/>
      <c r="C302" s="125"/>
      <c r="D302" s="125"/>
      <c r="E302" s="134" t="s">
        <v>8672</v>
      </c>
      <c r="F302" s="125"/>
      <c r="G302" s="125"/>
      <c r="H302" s="125"/>
      <c r="I302" s="125"/>
      <c r="J302" s="134" t="s">
        <v>4956</v>
      </c>
      <c r="K302" s="134" t="s">
        <v>5646</v>
      </c>
      <c r="L302" s="134" t="s">
        <v>4689</v>
      </c>
      <c r="M302" s="125"/>
      <c r="N302" s="125"/>
    </row>
    <row r="303" customFormat="false" ht="12.8" hidden="false" customHeight="false" outlineLevel="0" collapsed="false">
      <c r="A303" s="136" t="s">
        <v>158</v>
      </c>
      <c r="B303" s="134" t="s">
        <v>4045</v>
      </c>
      <c r="C303" s="134" t="s">
        <v>6541</v>
      </c>
      <c r="D303" s="134" t="s">
        <v>9290</v>
      </c>
      <c r="E303" s="134" t="s">
        <v>9453</v>
      </c>
      <c r="F303" s="134" t="s">
        <v>5539</v>
      </c>
      <c r="G303" s="134" t="s">
        <v>4700</v>
      </c>
      <c r="H303" s="134" t="s">
        <v>5509</v>
      </c>
      <c r="I303" s="125"/>
    </row>
    <row r="308" customFormat="false" ht="35.8" hidden="false" customHeight="false" outlineLevel="0" collapsed="false">
      <c r="F308" s="180" t="s">
        <v>9454</v>
      </c>
    </row>
    <row r="314" customFormat="false" ht="12.8" hidden="false" customHeight="false" outlineLevel="0" collapsed="false">
      <c r="A314" s="136" t="s">
        <v>61</v>
      </c>
      <c r="B314" s="134" t="s">
        <v>4555</v>
      </c>
      <c r="C314" s="134" t="s">
        <v>9455</v>
      </c>
      <c r="D314" s="134" t="s">
        <v>9456</v>
      </c>
      <c r="E314" s="134" t="s">
        <v>9457</v>
      </c>
      <c r="F314" s="134" t="s">
        <v>1608</v>
      </c>
      <c r="G314" s="134" t="s">
        <v>1824</v>
      </c>
      <c r="H314" s="134" t="s">
        <v>3157</v>
      </c>
      <c r="I314" s="134" t="s">
        <v>9458</v>
      </c>
      <c r="J314" s="134" t="s">
        <v>9459</v>
      </c>
      <c r="K314" s="134" t="s">
        <v>9460</v>
      </c>
      <c r="L314" s="134" t="s">
        <v>382</v>
      </c>
      <c r="M314" s="134" t="s">
        <v>9461</v>
      </c>
      <c r="N314" s="134" t="s">
        <v>9462</v>
      </c>
    </row>
    <row r="315" customFormat="false" ht="12.8" hidden="false" customHeight="false" outlineLevel="0" collapsed="false">
      <c r="A315" s="136" t="s">
        <v>62</v>
      </c>
      <c r="B315" s="134" t="s">
        <v>9463</v>
      </c>
      <c r="C315" s="134" t="s">
        <v>9464</v>
      </c>
      <c r="D315" s="134" t="s">
        <v>446</v>
      </c>
      <c r="E315" s="134" t="s">
        <v>1766</v>
      </c>
      <c r="F315" s="134" t="s">
        <v>635</v>
      </c>
      <c r="G315" s="134" t="s">
        <v>3828</v>
      </c>
      <c r="H315" s="134" t="s">
        <v>3196</v>
      </c>
      <c r="I315" s="134" t="s">
        <v>9465</v>
      </c>
      <c r="J315" s="134" t="s">
        <v>9466</v>
      </c>
      <c r="K315" s="134" t="s">
        <v>1962</v>
      </c>
      <c r="L315" s="134" t="s">
        <v>1288</v>
      </c>
      <c r="M315" s="134" t="s">
        <v>3372</v>
      </c>
      <c r="N315" s="134" t="s">
        <v>9467</v>
      </c>
    </row>
    <row r="316" customFormat="false" ht="12.8" hidden="false" customHeight="false" outlineLevel="0" collapsed="false">
      <c r="A316" s="136" t="s">
        <v>63</v>
      </c>
      <c r="B316" s="134" t="s">
        <v>3115</v>
      </c>
      <c r="C316" s="134" t="s">
        <v>1755</v>
      </c>
      <c r="D316" s="134" t="s">
        <v>9468</v>
      </c>
      <c r="E316" s="134" t="s">
        <v>3489</v>
      </c>
      <c r="F316" s="134" t="s">
        <v>481</v>
      </c>
      <c r="G316" s="134" t="s">
        <v>8805</v>
      </c>
      <c r="H316" s="134" t="s">
        <v>1783</v>
      </c>
      <c r="I316" s="134" t="s">
        <v>9469</v>
      </c>
      <c r="J316" s="134" t="s">
        <v>9470</v>
      </c>
      <c r="K316" s="134" t="s">
        <v>2105</v>
      </c>
      <c r="L316" s="134" t="s">
        <v>2300</v>
      </c>
      <c r="M316" s="134" t="s">
        <v>9471</v>
      </c>
      <c r="N316" s="134" t="s">
        <v>9472</v>
      </c>
    </row>
    <row r="317" customFormat="false" ht="12.8" hidden="false" customHeight="false" outlineLevel="0" collapsed="false">
      <c r="A317" s="136" t="s">
        <v>65</v>
      </c>
      <c r="B317" s="134" t="s">
        <v>9473</v>
      </c>
      <c r="C317" s="134" t="s">
        <v>602</v>
      </c>
      <c r="D317" s="134" t="s">
        <v>2262</v>
      </c>
      <c r="E317" s="134" t="s">
        <v>9474</v>
      </c>
      <c r="F317" s="134" t="s">
        <v>9475</v>
      </c>
      <c r="G317" s="134" t="s">
        <v>1301</v>
      </c>
      <c r="H317" s="134" t="s">
        <v>1256</v>
      </c>
      <c r="I317" s="134" t="s">
        <v>9476</v>
      </c>
      <c r="J317" s="134" t="s">
        <v>9477</v>
      </c>
      <c r="K317" s="134" t="s">
        <v>1109</v>
      </c>
      <c r="L317" s="134" t="s">
        <v>9478</v>
      </c>
      <c r="M317" s="134" t="s">
        <v>9479</v>
      </c>
      <c r="N317" s="134" t="s">
        <v>9480</v>
      </c>
    </row>
    <row r="318" customFormat="false" ht="12.8" hidden="false" customHeight="false" outlineLevel="0" collapsed="false">
      <c r="A318" s="136" t="s">
        <v>67</v>
      </c>
      <c r="B318" s="134" t="s">
        <v>9481</v>
      </c>
      <c r="C318" s="134" t="s">
        <v>9482</v>
      </c>
      <c r="D318" s="134" t="s">
        <v>284</v>
      </c>
      <c r="E318" s="134" t="s">
        <v>227</v>
      </c>
      <c r="F318" s="134" t="s">
        <v>9483</v>
      </c>
      <c r="G318" s="134" t="s">
        <v>2209</v>
      </c>
      <c r="H318" s="134" t="s">
        <v>879</v>
      </c>
      <c r="I318" s="134" t="s">
        <v>9484</v>
      </c>
      <c r="J318" s="134" t="s">
        <v>9485</v>
      </c>
      <c r="K318" s="134" t="s">
        <v>2103</v>
      </c>
      <c r="L318" s="134" t="s">
        <v>3413</v>
      </c>
      <c r="M318" s="134" t="s">
        <v>9486</v>
      </c>
      <c r="N318" s="134" t="s">
        <v>9487</v>
      </c>
    </row>
    <row r="319" customFormat="false" ht="12.8" hidden="false" customHeight="false" outlineLevel="0" collapsed="false">
      <c r="A319" s="136" t="s">
        <v>69</v>
      </c>
      <c r="B319" s="134" t="s">
        <v>3242</v>
      </c>
      <c r="C319" s="134" t="s">
        <v>9488</v>
      </c>
      <c r="D319" s="134" t="s">
        <v>2911</v>
      </c>
      <c r="E319" s="134" t="s">
        <v>9489</v>
      </c>
      <c r="F319" s="134" t="s">
        <v>9490</v>
      </c>
      <c r="G319" s="134" t="s">
        <v>5488</v>
      </c>
      <c r="H319" s="134" t="s">
        <v>2267</v>
      </c>
      <c r="I319" s="134" t="s">
        <v>9491</v>
      </c>
      <c r="J319" s="134" t="s">
        <v>2138</v>
      </c>
      <c r="K319" s="134" t="s">
        <v>1353</v>
      </c>
      <c r="L319" s="134" t="s">
        <v>9492</v>
      </c>
      <c r="M319" s="134" t="s">
        <v>9493</v>
      </c>
      <c r="N319" s="134" t="s">
        <v>9494</v>
      </c>
    </row>
    <row r="320" customFormat="false" ht="12.8" hidden="false" customHeight="false" outlineLevel="0" collapsed="false">
      <c r="A320" s="136" t="s">
        <v>70</v>
      </c>
      <c r="B320" s="134" t="s">
        <v>9495</v>
      </c>
      <c r="C320" s="134" t="s">
        <v>9496</v>
      </c>
      <c r="D320" s="134" t="s">
        <v>4205</v>
      </c>
      <c r="E320" s="134" t="s">
        <v>2434</v>
      </c>
      <c r="F320" s="134" t="s">
        <v>9497</v>
      </c>
      <c r="G320" s="134" t="s">
        <v>9498</v>
      </c>
      <c r="H320" s="134" t="s">
        <v>9499</v>
      </c>
      <c r="I320" s="134" t="s">
        <v>9500</v>
      </c>
      <c r="J320" s="134" t="s">
        <v>4501</v>
      </c>
      <c r="K320" s="134" t="s">
        <v>3824</v>
      </c>
      <c r="L320" s="134" t="s">
        <v>9501</v>
      </c>
      <c r="M320" s="134" t="s">
        <v>9502</v>
      </c>
      <c r="N320" s="134" t="s">
        <v>9503</v>
      </c>
    </row>
    <row r="321" customFormat="false" ht="12.8" hidden="false" customHeight="false" outlineLevel="0" collapsed="false">
      <c r="A321" s="136" t="s">
        <v>71</v>
      </c>
      <c r="B321" s="134" t="s">
        <v>789</v>
      </c>
      <c r="C321" s="134" t="s">
        <v>9504</v>
      </c>
      <c r="D321" s="134" t="s">
        <v>488</v>
      </c>
      <c r="E321" s="134" t="s">
        <v>1050</v>
      </c>
      <c r="F321" s="134" t="s">
        <v>2132</v>
      </c>
      <c r="G321" s="134" t="s">
        <v>9505</v>
      </c>
      <c r="H321" s="134" t="s">
        <v>4584</v>
      </c>
      <c r="I321" s="134" t="s">
        <v>1077</v>
      </c>
      <c r="J321" s="134" t="s">
        <v>9506</v>
      </c>
      <c r="K321" s="134" t="s">
        <v>556</v>
      </c>
      <c r="L321" s="134" t="s">
        <v>2027</v>
      </c>
      <c r="M321" s="134" t="s">
        <v>9507</v>
      </c>
      <c r="N321" s="134" t="s">
        <v>9508</v>
      </c>
    </row>
    <row r="322" customFormat="false" ht="12.8" hidden="false" customHeight="false" outlineLevel="0" collapsed="false">
      <c r="A322" s="136" t="s">
        <v>72</v>
      </c>
      <c r="B322" s="134" t="s">
        <v>269</v>
      </c>
      <c r="C322" s="134" t="s">
        <v>9509</v>
      </c>
      <c r="D322" s="134" t="s">
        <v>3822</v>
      </c>
      <c r="E322" s="134" t="s">
        <v>439</v>
      </c>
      <c r="F322" s="134" t="s">
        <v>9510</v>
      </c>
      <c r="G322" s="134" t="s">
        <v>9511</v>
      </c>
      <c r="H322" s="134" t="s">
        <v>9512</v>
      </c>
      <c r="I322" s="134" t="s">
        <v>6397</v>
      </c>
      <c r="J322" s="134" t="s">
        <v>9513</v>
      </c>
      <c r="K322" s="134" t="s">
        <v>9514</v>
      </c>
      <c r="L322" s="134" t="s">
        <v>9515</v>
      </c>
      <c r="M322" s="134" t="s">
        <v>9516</v>
      </c>
      <c r="N322" s="134" t="s">
        <v>281</v>
      </c>
    </row>
    <row r="323" customFormat="false" ht="12.8" hidden="false" customHeight="false" outlineLevel="0" collapsed="false">
      <c r="A323" s="136" t="s">
        <v>73</v>
      </c>
      <c r="B323" s="134" t="s">
        <v>632</v>
      </c>
      <c r="C323" s="134" t="s">
        <v>500</v>
      </c>
      <c r="D323" s="134" t="s">
        <v>9517</v>
      </c>
      <c r="E323" s="134" t="s">
        <v>434</v>
      </c>
      <c r="F323" s="134" t="s">
        <v>9518</v>
      </c>
      <c r="G323" s="134" t="s">
        <v>1267</v>
      </c>
      <c r="H323" s="134" t="s">
        <v>1800</v>
      </c>
      <c r="I323" s="134" t="s">
        <v>9519</v>
      </c>
      <c r="J323" s="134" t="s">
        <v>4145</v>
      </c>
      <c r="K323" s="134" t="s">
        <v>1208</v>
      </c>
      <c r="L323" s="134" t="s">
        <v>9520</v>
      </c>
      <c r="M323" s="134" t="s">
        <v>9521</v>
      </c>
      <c r="N323" s="134" t="s">
        <v>9522</v>
      </c>
    </row>
    <row r="324" customFormat="false" ht="12.8" hidden="false" customHeight="false" outlineLevel="0" collapsed="false">
      <c r="A324" s="136" t="s">
        <v>74</v>
      </c>
      <c r="B324" s="134" t="s">
        <v>9464</v>
      </c>
      <c r="C324" s="134" t="s">
        <v>9479</v>
      </c>
      <c r="D324" s="134" t="s">
        <v>1418</v>
      </c>
      <c r="E324" s="134" t="s">
        <v>1766</v>
      </c>
      <c r="F324" s="134" t="s">
        <v>9523</v>
      </c>
      <c r="G324" s="134" t="s">
        <v>9524</v>
      </c>
      <c r="H324" s="134" t="s">
        <v>4101</v>
      </c>
      <c r="I324" s="134" t="s">
        <v>3125</v>
      </c>
      <c r="J324" s="134" t="s">
        <v>1181</v>
      </c>
      <c r="K324" s="134" t="s">
        <v>655</v>
      </c>
      <c r="L324" s="134" t="s">
        <v>2060</v>
      </c>
      <c r="M324" s="134" t="s">
        <v>9525</v>
      </c>
      <c r="N324" s="134" t="s">
        <v>9526</v>
      </c>
    </row>
    <row r="325" customFormat="false" ht="12.8" hidden="false" customHeight="false" outlineLevel="0" collapsed="false">
      <c r="A325" s="136" t="s">
        <v>75</v>
      </c>
      <c r="B325" s="134" t="s">
        <v>9527</v>
      </c>
      <c r="C325" s="134" t="s">
        <v>9528</v>
      </c>
      <c r="D325" s="134" t="s">
        <v>9529</v>
      </c>
      <c r="E325" s="134" t="s">
        <v>446</v>
      </c>
      <c r="F325" s="134" t="s">
        <v>6265</v>
      </c>
      <c r="G325" s="134" t="s">
        <v>1727</v>
      </c>
      <c r="H325" s="134" t="s">
        <v>6127</v>
      </c>
      <c r="I325" s="134" t="s">
        <v>635</v>
      </c>
      <c r="J325" s="134" t="s">
        <v>511</v>
      </c>
      <c r="K325" s="134" t="s">
        <v>2930</v>
      </c>
      <c r="L325" s="134" t="s">
        <v>9530</v>
      </c>
      <c r="M325" s="134" t="s">
        <v>9531</v>
      </c>
      <c r="N325" s="134" t="s">
        <v>9532</v>
      </c>
    </row>
    <row r="326" customFormat="false" ht="12.8" hidden="false" customHeight="false" outlineLevel="0" collapsed="false">
      <c r="A326" s="136" t="s">
        <v>78</v>
      </c>
      <c r="B326" s="134" t="s">
        <v>369</v>
      </c>
      <c r="C326" s="134" t="s">
        <v>9533</v>
      </c>
      <c r="D326" s="134" t="s">
        <v>9534</v>
      </c>
      <c r="E326" s="134" t="s">
        <v>1217</v>
      </c>
      <c r="F326" s="134" t="s">
        <v>9535</v>
      </c>
      <c r="G326" s="134" t="s">
        <v>1658</v>
      </c>
      <c r="H326" s="134" t="s">
        <v>5133</v>
      </c>
      <c r="I326" s="134" t="s">
        <v>2267</v>
      </c>
      <c r="J326" s="134" t="s">
        <v>9536</v>
      </c>
      <c r="K326" s="134" t="s">
        <v>3181</v>
      </c>
      <c r="L326" s="134" t="s">
        <v>9537</v>
      </c>
      <c r="M326" s="134" t="s">
        <v>4511</v>
      </c>
      <c r="N326" s="134" t="s">
        <v>9538</v>
      </c>
    </row>
    <row r="327" customFormat="false" ht="12.8" hidden="false" customHeight="false" outlineLevel="0" collapsed="false">
      <c r="A327" s="136" t="s">
        <v>79</v>
      </c>
      <c r="B327" s="134" t="s">
        <v>9539</v>
      </c>
      <c r="C327" s="134" t="s">
        <v>9507</v>
      </c>
      <c r="D327" s="134" t="s">
        <v>3132</v>
      </c>
      <c r="E327" s="134" t="s">
        <v>1316</v>
      </c>
      <c r="F327" s="134" t="s">
        <v>9540</v>
      </c>
      <c r="G327" s="134" t="s">
        <v>2459</v>
      </c>
      <c r="H327" s="134" t="s">
        <v>389</v>
      </c>
      <c r="I327" s="134" t="s">
        <v>8723</v>
      </c>
      <c r="J327" s="134" t="s">
        <v>1110</v>
      </c>
      <c r="K327" s="134" t="s">
        <v>9541</v>
      </c>
      <c r="L327" s="134" t="s">
        <v>9542</v>
      </c>
      <c r="M327" s="134" t="s">
        <v>477</v>
      </c>
      <c r="N327" s="134" t="s">
        <v>9543</v>
      </c>
    </row>
    <row r="328" customFormat="false" ht="12.8" hidden="false" customHeight="false" outlineLevel="0" collapsed="false">
      <c r="A328" s="136" t="s">
        <v>80</v>
      </c>
      <c r="B328" s="134" t="s">
        <v>9544</v>
      </c>
      <c r="C328" s="134" t="s">
        <v>9545</v>
      </c>
      <c r="D328" s="134" t="s">
        <v>9546</v>
      </c>
      <c r="E328" s="134" t="s">
        <v>507</v>
      </c>
      <c r="F328" s="134" t="s">
        <v>2132</v>
      </c>
      <c r="G328" s="134" t="s">
        <v>6612</v>
      </c>
      <c r="H328" s="134" t="s">
        <v>4160</v>
      </c>
      <c r="I328" s="134" t="s">
        <v>9547</v>
      </c>
      <c r="J328" s="134" t="s">
        <v>3489</v>
      </c>
      <c r="K328" s="134" t="s">
        <v>678</v>
      </c>
      <c r="L328" s="134" t="s">
        <v>368</v>
      </c>
      <c r="M328" s="134" t="s">
        <v>9548</v>
      </c>
      <c r="N328" s="134" t="s">
        <v>9549</v>
      </c>
    </row>
    <row r="329" customFormat="false" ht="12.8" hidden="false" customHeight="false" outlineLevel="0" collapsed="false">
      <c r="A329" s="136" t="s">
        <v>81</v>
      </c>
      <c r="B329" s="134" t="s">
        <v>9550</v>
      </c>
      <c r="C329" s="134" t="s">
        <v>9551</v>
      </c>
      <c r="D329" s="134" t="s">
        <v>2081</v>
      </c>
      <c r="E329" s="134" t="s">
        <v>3609</v>
      </c>
      <c r="F329" s="134" t="s">
        <v>6135</v>
      </c>
      <c r="G329" s="134" t="s">
        <v>1718</v>
      </c>
      <c r="H329" s="134" t="s">
        <v>4786</v>
      </c>
      <c r="I329" s="134" t="s">
        <v>9552</v>
      </c>
      <c r="J329" s="134" t="s">
        <v>3660</v>
      </c>
      <c r="K329" s="134" t="s">
        <v>579</v>
      </c>
      <c r="L329" s="134" t="s">
        <v>9537</v>
      </c>
      <c r="M329" s="134" t="s">
        <v>860</v>
      </c>
      <c r="N329" s="134" t="s">
        <v>9553</v>
      </c>
    </row>
    <row r="330" customFormat="false" ht="12.8" hidden="false" customHeight="false" outlineLevel="0" collapsed="false">
      <c r="A330" s="136" t="s">
        <v>82</v>
      </c>
      <c r="B330" s="134" t="s">
        <v>9486</v>
      </c>
      <c r="C330" s="134" t="s">
        <v>9554</v>
      </c>
      <c r="D330" s="134" t="s">
        <v>663</v>
      </c>
      <c r="E330" s="134" t="s">
        <v>784</v>
      </c>
      <c r="F330" s="134" t="s">
        <v>3979</v>
      </c>
      <c r="G330" s="134" t="s">
        <v>9555</v>
      </c>
      <c r="H330" s="134" t="s">
        <v>474</v>
      </c>
      <c r="I330" s="134" t="s">
        <v>9556</v>
      </c>
      <c r="J330" s="134" t="s">
        <v>4177</v>
      </c>
      <c r="K330" s="134" t="s">
        <v>958</v>
      </c>
      <c r="L330" s="134" t="s">
        <v>2060</v>
      </c>
      <c r="M330" s="134" t="s">
        <v>9557</v>
      </c>
      <c r="N330" s="134" t="s">
        <v>9558</v>
      </c>
    </row>
    <row r="331" customFormat="false" ht="12.8" hidden="false" customHeight="false" outlineLevel="0" collapsed="false">
      <c r="A331" s="136" t="s">
        <v>83</v>
      </c>
      <c r="B331" s="134" t="s">
        <v>852</v>
      </c>
      <c r="C331" s="134" t="s">
        <v>9559</v>
      </c>
      <c r="D331" s="134" t="s">
        <v>9560</v>
      </c>
      <c r="E331" s="134" t="s">
        <v>530</v>
      </c>
      <c r="F331" s="134" t="s">
        <v>9561</v>
      </c>
      <c r="G331" s="134" t="s">
        <v>9379</v>
      </c>
      <c r="H331" s="134" t="s">
        <v>4985</v>
      </c>
      <c r="I331" s="134" t="s">
        <v>377</v>
      </c>
      <c r="J331" s="134" t="s">
        <v>3301</v>
      </c>
      <c r="K331" s="134" t="s">
        <v>1573</v>
      </c>
      <c r="L331" s="134" t="s">
        <v>2378</v>
      </c>
      <c r="M331" s="134" t="s">
        <v>9504</v>
      </c>
      <c r="N331" s="134" t="s">
        <v>9562</v>
      </c>
    </row>
    <row r="332" customFormat="false" ht="12.8" hidden="false" customHeight="false" outlineLevel="0" collapsed="false">
      <c r="A332" s="136" t="s">
        <v>84</v>
      </c>
      <c r="B332" s="134" t="s">
        <v>9563</v>
      </c>
      <c r="C332" s="134" t="s">
        <v>9564</v>
      </c>
      <c r="D332" s="134" t="s">
        <v>633</v>
      </c>
      <c r="E332" s="134" t="s">
        <v>1653</v>
      </c>
      <c r="F332" s="134" t="s">
        <v>396</v>
      </c>
      <c r="G332" s="134" t="s">
        <v>6399</v>
      </c>
      <c r="H332" s="134" t="s">
        <v>6455</v>
      </c>
      <c r="I332" s="134" t="s">
        <v>699</v>
      </c>
      <c r="J332" s="134" t="s">
        <v>9565</v>
      </c>
      <c r="K332" s="134" t="s">
        <v>1109</v>
      </c>
      <c r="L332" s="134" t="s">
        <v>522</v>
      </c>
      <c r="M332" s="134" t="s">
        <v>2027</v>
      </c>
      <c r="N332" s="134" t="s">
        <v>9566</v>
      </c>
    </row>
    <row r="333" customFormat="false" ht="12.8" hidden="false" customHeight="false" outlineLevel="0" collapsed="false">
      <c r="A333" s="136" t="s">
        <v>85</v>
      </c>
      <c r="B333" s="134" t="s">
        <v>4450</v>
      </c>
      <c r="C333" s="134" t="s">
        <v>359</v>
      </c>
      <c r="D333" s="134" t="s">
        <v>3922</v>
      </c>
      <c r="E333" s="134" t="s">
        <v>3511</v>
      </c>
      <c r="F333" s="134" t="s">
        <v>9567</v>
      </c>
      <c r="G333" s="134" t="s">
        <v>9235</v>
      </c>
      <c r="H333" s="134" t="s">
        <v>3867</v>
      </c>
      <c r="I333" s="134" t="s">
        <v>2993</v>
      </c>
      <c r="J333" s="134" t="s">
        <v>1141</v>
      </c>
      <c r="K333" s="134" t="s">
        <v>1369</v>
      </c>
      <c r="L333" s="134" t="s">
        <v>9568</v>
      </c>
      <c r="M333" s="134" t="s">
        <v>9569</v>
      </c>
      <c r="N333" s="134" t="s">
        <v>9570</v>
      </c>
    </row>
    <row r="334" customFormat="false" ht="12.8" hidden="false" customHeight="false" outlineLevel="0" collapsed="false">
      <c r="A334" s="136" t="s">
        <v>86</v>
      </c>
      <c r="B334" s="134" t="s">
        <v>9571</v>
      </c>
      <c r="C334" s="134" t="s">
        <v>1815</v>
      </c>
      <c r="D334" s="134" t="s">
        <v>234</v>
      </c>
      <c r="E334" s="134" t="s">
        <v>1576</v>
      </c>
      <c r="F334" s="134" t="s">
        <v>9572</v>
      </c>
      <c r="G334" s="134" t="s">
        <v>2584</v>
      </c>
      <c r="H334" s="134" t="s">
        <v>5527</v>
      </c>
      <c r="I334" s="134" t="s">
        <v>9573</v>
      </c>
      <c r="J334" s="134" t="s">
        <v>2012</v>
      </c>
      <c r="K334" s="134" t="s">
        <v>2713</v>
      </c>
      <c r="L334" s="134" t="s">
        <v>9574</v>
      </c>
      <c r="M334" s="134" t="s">
        <v>9575</v>
      </c>
      <c r="N334" s="134" t="s">
        <v>9576</v>
      </c>
    </row>
    <row r="335" customFormat="false" ht="12.8" hidden="false" customHeight="false" outlineLevel="0" collapsed="false">
      <c r="A335" s="136" t="s">
        <v>87</v>
      </c>
      <c r="B335" s="134" t="s">
        <v>9564</v>
      </c>
      <c r="C335" s="134" t="s">
        <v>9577</v>
      </c>
      <c r="D335" s="134" t="s">
        <v>1788</v>
      </c>
      <c r="E335" s="134" t="s">
        <v>9578</v>
      </c>
      <c r="F335" s="134" t="s">
        <v>3979</v>
      </c>
      <c r="G335" s="134" t="s">
        <v>4072</v>
      </c>
      <c r="H335" s="134" t="s">
        <v>1768</v>
      </c>
      <c r="I335" s="134" t="s">
        <v>2820</v>
      </c>
      <c r="J335" s="134" t="s">
        <v>504</v>
      </c>
      <c r="K335" s="134" t="s">
        <v>9579</v>
      </c>
      <c r="L335" s="134" t="s">
        <v>9580</v>
      </c>
      <c r="M335" s="134" t="s">
        <v>838</v>
      </c>
      <c r="N335" s="134" t="s">
        <v>9581</v>
      </c>
    </row>
    <row r="336" customFormat="false" ht="12.8" hidden="false" customHeight="false" outlineLevel="0" collapsed="false">
      <c r="A336" s="136" t="s">
        <v>88</v>
      </c>
      <c r="B336" s="134" t="s">
        <v>4511</v>
      </c>
      <c r="C336" s="134" t="s">
        <v>778</v>
      </c>
      <c r="D336" s="134" t="s">
        <v>9582</v>
      </c>
      <c r="E336" s="134" t="s">
        <v>9583</v>
      </c>
      <c r="F336" s="134" t="s">
        <v>9584</v>
      </c>
      <c r="G336" s="134" t="s">
        <v>262</v>
      </c>
      <c r="H336" s="134" t="s">
        <v>9585</v>
      </c>
      <c r="I336" s="134" t="s">
        <v>3648</v>
      </c>
      <c r="J336" s="134" t="s">
        <v>3475</v>
      </c>
      <c r="K336" s="134" t="s">
        <v>9586</v>
      </c>
      <c r="L336" s="134" t="s">
        <v>9529</v>
      </c>
      <c r="M336" s="134" t="s">
        <v>3408</v>
      </c>
      <c r="N336" s="134" t="s">
        <v>9587</v>
      </c>
    </row>
    <row r="337" customFormat="false" ht="12.8" hidden="false" customHeight="false" outlineLevel="0" collapsed="false">
      <c r="A337" s="136" t="s">
        <v>89</v>
      </c>
      <c r="B337" s="134" t="s">
        <v>3516</v>
      </c>
      <c r="C337" s="134" t="s">
        <v>9588</v>
      </c>
      <c r="D337" s="134" t="s">
        <v>9589</v>
      </c>
      <c r="E337" s="134" t="s">
        <v>9590</v>
      </c>
      <c r="F337" s="134" t="s">
        <v>9591</v>
      </c>
      <c r="G337" s="134" t="s">
        <v>3376</v>
      </c>
      <c r="H337" s="134" t="s">
        <v>3707</v>
      </c>
      <c r="I337" s="134" t="s">
        <v>1267</v>
      </c>
      <c r="J337" s="134" t="s">
        <v>3995</v>
      </c>
      <c r="K337" s="134" t="s">
        <v>9592</v>
      </c>
      <c r="L337" s="134" t="s">
        <v>2361</v>
      </c>
      <c r="M337" s="134" t="s">
        <v>1285</v>
      </c>
      <c r="N337" s="134" t="s">
        <v>9593</v>
      </c>
    </row>
    <row r="338" customFormat="false" ht="12.8" hidden="false" customHeight="false" outlineLevel="0" collapsed="false">
      <c r="A338" s="136" t="s">
        <v>90</v>
      </c>
      <c r="B338" s="134" t="s">
        <v>9594</v>
      </c>
      <c r="C338" s="134" t="s">
        <v>9595</v>
      </c>
      <c r="D338" s="134" t="s">
        <v>9596</v>
      </c>
      <c r="E338" s="134" t="s">
        <v>6162</v>
      </c>
      <c r="F338" s="134" t="s">
        <v>1295</v>
      </c>
      <c r="G338" s="134" t="s">
        <v>4161</v>
      </c>
      <c r="H338" s="134" t="s">
        <v>5881</v>
      </c>
      <c r="I338" s="134" t="s">
        <v>601</v>
      </c>
      <c r="J338" s="134" t="s">
        <v>2147</v>
      </c>
      <c r="K338" s="134" t="s">
        <v>1503</v>
      </c>
      <c r="L338" s="134" t="s">
        <v>9597</v>
      </c>
      <c r="M338" s="134" t="s">
        <v>9598</v>
      </c>
      <c r="N338" s="134" t="s">
        <v>9599</v>
      </c>
    </row>
    <row r="339" customFormat="false" ht="12.8" hidden="false" customHeight="true" outlineLevel="0" collapsed="false">
      <c r="A339" s="135" t="s">
        <v>594</v>
      </c>
      <c r="B339" s="135"/>
      <c r="C339" s="135"/>
      <c r="D339" s="135"/>
      <c r="E339" s="135"/>
      <c r="F339" s="135"/>
      <c r="G339" s="135"/>
      <c r="H339" s="135"/>
      <c r="I339" s="135"/>
      <c r="J339" s="135"/>
      <c r="K339" s="135"/>
      <c r="L339" s="135"/>
      <c r="M339" s="135"/>
      <c r="N339" s="135"/>
    </row>
    <row r="340" customFormat="false" ht="12.8" hidden="false" customHeight="false" outlineLevel="0" collapsed="false">
      <c r="A340" s="133" t="s">
        <v>605</v>
      </c>
      <c r="B340" s="133" t="s">
        <v>606</v>
      </c>
      <c r="C340" s="133" t="s">
        <v>607</v>
      </c>
      <c r="D340" s="133" t="s">
        <v>608</v>
      </c>
      <c r="E340" s="133" t="s">
        <v>609</v>
      </c>
      <c r="F340" s="133" t="s">
        <v>610</v>
      </c>
      <c r="G340" s="133" t="s">
        <v>611</v>
      </c>
      <c r="H340" s="133" t="s">
        <v>612</v>
      </c>
      <c r="I340" s="133" t="s">
        <v>613</v>
      </c>
      <c r="J340" s="133" t="s">
        <v>614</v>
      </c>
      <c r="K340" s="133" t="s">
        <v>615</v>
      </c>
      <c r="L340" s="133" t="s">
        <v>616</v>
      </c>
      <c r="M340" s="133" t="s">
        <v>617</v>
      </c>
      <c r="N340" s="133" t="s">
        <v>618</v>
      </c>
    </row>
    <row r="341" customFormat="false" ht="12.8" hidden="false" customHeight="false" outlineLevel="0" collapsed="false">
      <c r="A341" s="136" t="s">
        <v>91</v>
      </c>
      <c r="B341" s="134" t="s">
        <v>3692</v>
      </c>
      <c r="C341" s="134" t="s">
        <v>9502</v>
      </c>
      <c r="D341" s="134" t="s">
        <v>2578</v>
      </c>
      <c r="E341" s="134" t="s">
        <v>556</v>
      </c>
      <c r="F341" s="134" t="s">
        <v>9600</v>
      </c>
      <c r="G341" s="134" t="s">
        <v>6730</v>
      </c>
      <c r="H341" s="134" t="s">
        <v>1432</v>
      </c>
      <c r="I341" s="134" t="s">
        <v>4048</v>
      </c>
      <c r="J341" s="134" t="s">
        <v>9601</v>
      </c>
      <c r="K341" s="134" t="s">
        <v>9602</v>
      </c>
      <c r="L341" s="134" t="s">
        <v>9603</v>
      </c>
      <c r="M341" s="134" t="s">
        <v>1237</v>
      </c>
      <c r="N341" s="134" t="s">
        <v>9604</v>
      </c>
    </row>
    <row r="342" customFormat="false" ht="12.8" hidden="false" customHeight="false" outlineLevel="0" collapsed="false">
      <c r="A342" s="136" t="s">
        <v>92</v>
      </c>
      <c r="B342" s="134" t="s">
        <v>4291</v>
      </c>
      <c r="C342" s="134" t="s">
        <v>9605</v>
      </c>
      <c r="D342" s="134" t="s">
        <v>9606</v>
      </c>
      <c r="E342" s="134" t="s">
        <v>1648</v>
      </c>
      <c r="F342" s="134" t="s">
        <v>9607</v>
      </c>
      <c r="G342" s="134" t="s">
        <v>3796</v>
      </c>
      <c r="H342" s="134" t="s">
        <v>2623</v>
      </c>
      <c r="I342" s="134" t="s">
        <v>9608</v>
      </c>
      <c r="J342" s="134" t="s">
        <v>9609</v>
      </c>
      <c r="K342" s="134" t="s">
        <v>9610</v>
      </c>
      <c r="L342" s="134" t="s">
        <v>3720</v>
      </c>
      <c r="M342" s="134" t="s">
        <v>9611</v>
      </c>
      <c r="N342" s="134" t="s">
        <v>9612</v>
      </c>
    </row>
    <row r="343" customFormat="false" ht="12.8" hidden="false" customHeight="false" outlineLevel="0" collapsed="false">
      <c r="A343" s="136" t="s">
        <v>93</v>
      </c>
      <c r="B343" s="134" t="s">
        <v>9613</v>
      </c>
      <c r="C343" s="134" t="s">
        <v>9614</v>
      </c>
      <c r="D343" s="134" t="s">
        <v>2204</v>
      </c>
      <c r="E343" s="134" t="s">
        <v>9615</v>
      </c>
      <c r="F343" s="134" t="s">
        <v>3799</v>
      </c>
      <c r="G343" s="134" t="s">
        <v>9616</v>
      </c>
      <c r="H343" s="134" t="s">
        <v>5794</v>
      </c>
      <c r="I343" s="134" t="s">
        <v>1398</v>
      </c>
      <c r="J343" s="134" t="s">
        <v>4581</v>
      </c>
      <c r="K343" s="134" t="s">
        <v>2049</v>
      </c>
      <c r="L343" s="134" t="s">
        <v>9617</v>
      </c>
      <c r="M343" s="134" t="s">
        <v>4537</v>
      </c>
      <c r="N343" s="134" t="s">
        <v>9618</v>
      </c>
    </row>
    <row r="344" customFormat="false" ht="12.8" hidden="false" customHeight="false" outlineLevel="0" collapsed="false">
      <c r="A344" s="136" t="s">
        <v>94</v>
      </c>
      <c r="B344" s="134" t="s">
        <v>9619</v>
      </c>
      <c r="C344" s="134" t="s">
        <v>9620</v>
      </c>
      <c r="D344" s="134" t="s">
        <v>9621</v>
      </c>
      <c r="E344" s="134" t="s">
        <v>337</v>
      </c>
      <c r="F344" s="134" t="s">
        <v>9622</v>
      </c>
      <c r="G344" s="134" t="s">
        <v>1499</v>
      </c>
      <c r="H344" s="134" t="s">
        <v>1255</v>
      </c>
      <c r="I344" s="134" t="s">
        <v>9623</v>
      </c>
      <c r="J344" s="134" t="s">
        <v>1259</v>
      </c>
      <c r="K344" s="134" t="s">
        <v>1151</v>
      </c>
      <c r="L344" s="134" t="s">
        <v>1562</v>
      </c>
      <c r="M344" s="134" t="s">
        <v>4555</v>
      </c>
      <c r="N344" s="134" t="s">
        <v>9624</v>
      </c>
    </row>
    <row r="345" customFormat="false" ht="12.8" hidden="false" customHeight="false" outlineLevel="0" collapsed="false">
      <c r="A345" s="136" t="s">
        <v>95</v>
      </c>
      <c r="B345" s="134" t="s">
        <v>2464</v>
      </c>
      <c r="C345" s="134" t="s">
        <v>1208</v>
      </c>
      <c r="D345" s="134" t="s">
        <v>348</v>
      </c>
      <c r="E345" s="134" t="s">
        <v>9625</v>
      </c>
      <c r="F345" s="134" t="s">
        <v>9626</v>
      </c>
      <c r="G345" s="134" t="s">
        <v>461</v>
      </c>
      <c r="H345" s="134" t="s">
        <v>1114</v>
      </c>
      <c r="I345" s="134" t="s">
        <v>9627</v>
      </c>
      <c r="J345" s="134" t="s">
        <v>2706</v>
      </c>
      <c r="K345" s="134" t="s">
        <v>1071</v>
      </c>
      <c r="L345" s="134" t="s">
        <v>9628</v>
      </c>
      <c r="M345" s="134" t="s">
        <v>9629</v>
      </c>
      <c r="N345" s="134" t="s">
        <v>9630</v>
      </c>
    </row>
    <row r="346" customFormat="false" ht="12.8" hidden="false" customHeight="false" outlineLevel="0" collapsed="false">
      <c r="A346" s="136" t="s">
        <v>96</v>
      </c>
      <c r="B346" s="134" t="s">
        <v>418</v>
      </c>
      <c r="C346" s="134" t="s">
        <v>200</v>
      </c>
      <c r="D346" s="134" t="s">
        <v>9631</v>
      </c>
      <c r="E346" s="134" t="s">
        <v>9632</v>
      </c>
      <c r="F346" s="134" t="s">
        <v>9633</v>
      </c>
      <c r="G346" s="134" t="s">
        <v>4078</v>
      </c>
      <c r="H346" s="134" t="s">
        <v>9634</v>
      </c>
      <c r="I346" s="134" t="s">
        <v>3993</v>
      </c>
      <c r="J346" s="134" t="s">
        <v>9635</v>
      </c>
      <c r="K346" s="134" t="s">
        <v>9636</v>
      </c>
      <c r="L346" s="134" t="s">
        <v>9637</v>
      </c>
      <c r="M346" s="134" t="s">
        <v>9638</v>
      </c>
      <c r="N346" s="134" t="s">
        <v>9639</v>
      </c>
    </row>
    <row r="347" customFormat="false" ht="12.8" hidden="false" customHeight="false" outlineLevel="0" collapsed="false">
      <c r="A347" s="136" t="s">
        <v>97</v>
      </c>
      <c r="B347" s="134" t="s">
        <v>9640</v>
      </c>
      <c r="C347" s="134" t="s">
        <v>1841</v>
      </c>
      <c r="D347" s="125"/>
    </row>
    <row r="350" customFormat="false" ht="19.7" hidden="false" customHeight="false" outlineLevel="0" collapsed="false">
      <c r="E350" s="180" t="s">
        <v>182</v>
      </c>
    </row>
    <row r="354" customFormat="false" ht="12.8" hidden="false" customHeight="false" outlineLevel="0" collapsed="false">
      <c r="A354" s="136" t="s">
        <v>97</v>
      </c>
      <c r="B354" s="125"/>
      <c r="C354" s="125"/>
      <c r="D354" s="125"/>
      <c r="E354" s="134" t="s">
        <v>1346</v>
      </c>
      <c r="F354" s="134" t="s">
        <v>9641</v>
      </c>
      <c r="G354" s="134" t="s">
        <v>506</v>
      </c>
      <c r="H354" s="134" t="s">
        <v>1145</v>
      </c>
      <c r="I354" s="134" t="s">
        <v>2351</v>
      </c>
      <c r="J354" s="134" t="s">
        <v>1652</v>
      </c>
      <c r="K354" s="134" t="s">
        <v>3870</v>
      </c>
      <c r="L354" s="134" t="s">
        <v>9588</v>
      </c>
      <c r="M354" s="134" t="s">
        <v>763</v>
      </c>
      <c r="N354" s="125"/>
    </row>
    <row r="355" customFormat="false" ht="12.8" hidden="false" customHeight="false" outlineLevel="0" collapsed="false">
      <c r="A355" s="136" t="s">
        <v>98</v>
      </c>
      <c r="B355" s="134" t="s">
        <v>533</v>
      </c>
      <c r="C355" s="134" t="s">
        <v>269</v>
      </c>
      <c r="D355" s="134" t="s">
        <v>9479</v>
      </c>
      <c r="E355" s="134" t="s">
        <v>998</v>
      </c>
      <c r="F355" s="134" t="s">
        <v>9642</v>
      </c>
      <c r="G355" s="134" t="s">
        <v>451</v>
      </c>
      <c r="H355" s="134" t="s">
        <v>1749</v>
      </c>
      <c r="I355" s="134" t="s">
        <v>366</v>
      </c>
      <c r="J355" s="134" t="s">
        <v>1652</v>
      </c>
      <c r="K355" s="134" t="s">
        <v>9643</v>
      </c>
      <c r="L355" s="134" t="s">
        <v>1675</v>
      </c>
      <c r="M355" s="134" t="s">
        <v>9644</v>
      </c>
      <c r="N355" s="134" t="s">
        <v>9645</v>
      </c>
    </row>
    <row r="356" customFormat="false" ht="12.8" hidden="false" customHeight="false" outlineLevel="0" collapsed="false">
      <c r="A356" s="136" t="s">
        <v>99</v>
      </c>
      <c r="B356" s="134" t="s">
        <v>9646</v>
      </c>
      <c r="C356" s="134" t="s">
        <v>9647</v>
      </c>
      <c r="D356" s="134" t="s">
        <v>221</v>
      </c>
      <c r="E356" s="134" t="s">
        <v>1556</v>
      </c>
      <c r="F356" s="134" t="s">
        <v>2993</v>
      </c>
      <c r="G356" s="134" t="s">
        <v>438</v>
      </c>
      <c r="H356" s="134" t="s">
        <v>4985</v>
      </c>
      <c r="I356" s="134" t="s">
        <v>9648</v>
      </c>
      <c r="J356" s="134" t="s">
        <v>2589</v>
      </c>
      <c r="K356" s="134" t="s">
        <v>9649</v>
      </c>
      <c r="L356" s="134" t="s">
        <v>9650</v>
      </c>
      <c r="M356" s="134" t="s">
        <v>9651</v>
      </c>
      <c r="N356" s="134" t="s">
        <v>9652</v>
      </c>
    </row>
    <row r="357" customFormat="false" ht="12.8" hidden="false" customHeight="false" outlineLevel="0" collapsed="false">
      <c r="A357" s="136" t="s">
        <v>101</v>
      </c>
      <c r="B357" s="134" t="s">
        <v>3123</v>
      </c>
      <c r="C357" s="134" t="s">
        <v>2709</v>
      </c>
      <c r="D357" s="134" t="s">
        <v>9653</v>
      </c>
      <c r="E357" s="134" t="s">
        <v>530</v>
      </c>
      <c r="F357" s="134" t="s">
        <v>4136</v>
      </c>
      <c r="G357" s="134" t="s">
        <v>376</v>
      </c>
      <c r="H357" s="134" t="s">
        <v>374</v>
      </c>
      <c r="I357" s="134" t="s">
        <v>9654</v>
      </c>
      <c r="J357" s="134" t="s">
        <v>1701</v>
      </c>
      <c r="K357" s="134" t="s">
        <v>9655</v>
      </c>
      <c r="L357" s="134" t="s">
        <v>9656</v>
      </c>
      <c r="M357" s="134" t="s">
        <v>9657</v>
      </c>
      <c r="N357" s="134" t="s">
        <v>3127</v>
      </c>
    </row>
    <row r="358" customFormat="false" ht="12.8" hidden="false" customHeight="false" outlineLevel="0" collapsed="false">
      <c r="A358" s="136" t="s">
        <v>102</v>
      </c>
      <c r="B358" s="134" t="s">
        <v>1401</v>
      </c>
      <c r="C358" s="134" t="s">
        <v>9658</v>
      </c>
      <c r="D358" s="134" t="s">
        <v>9659</v>
      </c>
      <c r="E358" s="134" t="s">
        <v>9660</v>
      </c>
      <c r="F358" s="134" t="s">
        <v>932</v>
      </c>
      <c r="G358" s="134" t="s">
        <v>9661</v>
      </c>
      <c r="H358" s="134" t="s">
        <v>9060</v>
      </c>
      <c r="I358" s="134" t="s">
        <v>2078</v>
      </c>
      <c r="J358" s="134" t="s">
        <v>1132</v>
      </c>
      <c r="K358" s="134" t="s">
        <v>9662</v>
      </c>
      <c r="L358" s="134" t="s">
        <v>1261</v>
      </c>
      <c r="M358" s="134" t="s">
        <v>9663</v>
      </c>
      <c r="N358" s="134" t="s">
        <v>9664</v>
      </c>
    </row>
    <row r="359" customFormat="false" ht="12.8" hidden="false" customHeight="false" outlineLevel="0" collapsed="false">
      <c r="A359" s="136" t="s">
        <v>103</v>
      </c>
      <c r="B359" s="134" t="s">
        <v>9665</v>
      </c>
      <c r="C359" s="134" t="s">
        <v>9666</v>
      </c>
      <c r="D359" s="134" t="s">
        <v>1368</v>
      </c>
      <c r="E359" s="134" t="s">
        <v>9667</v>
      </c>
      <c r="F359" s="134" t="s">
        <v>634</v>
      </c>
      <c r="G359" s="134" t="s">
        <v>494</v>
      </c>
      <c r="H359" s="134" t="s">
        <v>9668</v>
      </c>
      <c r="I359" s="134" t="s">
        <v>9669</v>
      </c>
      <c r="J359" s="134" t="s">
        <v>1756</v>
      </c>
      <c r="K359" s="134" t="s">
        <v>9670</v>
      </c>
      <c r="L359" s="134" t="s">
        <v>9644</v>
      </c>
      <c r="M359" s="134" t="s">
        <v>256</v>
      </c>
      <c r="N359" s="134" t="s">
        <v>9671</v>
      </c>
    </row>
    <row r="360" customFormat="false" ht="12.8" hidden="false" customHeight="false" outlineLevel="0" collapsed="false">
      <c r="A360" s="136" t="s">
        <v>104</v>
      </c>
      <c r="B360" s="134" t="s">
        <v>9672</v>
      </c>
      <c r="C360" s="134" t="s">
        <v>9673</v>
      </c>
      <c r="D360" s="134" t="s">
        <v>9529</v>
      </c>
      <c r="E360" s="134" t="s">
        <v>9457</v>
      </c>
      <c r="F360" s="134" t="s">
        <v>9674</v>
      </c>
      <c r="G360" s="134" t="s">
        <v>9675</v>
      </c>
      <c r="H360" s="134" t="s">
        <v>9661</v>
      </c>
      <c r="I360" s="134" t="s">
        <v>5968</v>
      </c>
      <c r="J360" s="134" t="s">
        <v>3832</v>
      </c>
      <c r="K360" s="134" t="s">
        <v>9676</v>
      </c>
      <c r="L360" s="134" t="s">
        <v>9677</v>
      </c>
      <c r="M360" s="134" t="s">
        <v>9678</v>
      </c>
      <c r="N360" s="134" t="s">
        <v>9679</v>
      </c>
    </row>
    <row r="361" customFormat="false" ht="12.8" hidden="false" customHeight="false" outlineLevel="0" collapsed="false">
      <c r="A361" s="136" t="s">
        <v>105</v>
      </c>
      <c r="B361" s="134" t="s">
        <v>789</v>
      </c>
      <c r="C361" s="134" t="s">
        <v>9680</v>
      </c>
      <c r="D361" s="134" t="s">
        <v>9681</v>
      </c>
      <c r="E361" s="134" t="s">
        <v>1120</v>
      </c>
      <c r="F361" s="134" t="s">
        <v>9682</v>
      </c>
      <c r="G361" s="134" t="s">
        <v>9683</v>
      </c>
      <c r="H361" s="134" t="s">
        <v>635</v>
      </c>
      <c r="I361" s="134" t="s">
        <v>9684</v>
      </c>
      <c r="J361" s="134" t="s">
        <v>9685</v>
      </c>
      <c r="K361" s="134" t="s">
        <v>9589</v>
      </c>
      <c r="L361" s="134" t="s">
        <v>9686</v>
      </c>
      <c r="M361" s="134" t="s">
        <v>9687</v>
      </c>
      <c r="N361" s="134" t="s">
        <v>9688</v>
      </c>
    </row>
    <row r="362" customFormat="false" ht="12.8" hidden="false" customHeight="false" outlineLevel="0" collapsed="false">
      <c r="A362" s="136" t="s">
        <v>106</v>
      </c>
      <c r="B362" s="134" t="s">
        <v>9689</v>
      </c>
      <c r="C362" s="134" t="s">
        <v>4537</v>
      </c>
      <c r="D362" s="134" t="s">
        <v>9546</v>
      </c>
      <c r="E362" s="134" t="s">
        <v>2865</v>
      </c>
      <c r="F362" s="134" t="s">
        <v>9690</v>
      </c>
      <c r="G362" s="134" t="s">
        <v>9691</v>
      </c>
      <c r="H362" s="134" t="s">
        <v>1834</v>
      </c>
      <c r="I362" s="134" t="s">
        <v>9692</v>
      </c>
      <c r="J362" s="134" t="s">
        <v>803</v>
      </c>
      <c r="K362" s="134" t="s">
        <v>415</v>
      </c>
      <c r="L362" s="134" t="s">
        <v>9693</v>
      </c>
      <c r="M362" s="134" t="s">
        <v>368</v>
      </c>
      <c r="N362" s="134" t="s">
        <v>9694</v>
      </c>
    </row>
    <row r="363" customFormat="false" ht="12.8" hidden="false" customHeight="false" outlineLevel="0" collapsed="false">
      <c r="A363" s="136" t="s">
        <v>107</v>
      </c>
      <c r="B363" s="134" t="s">
        <v>9695</v>
      </c>
      <c r="C363" s="134" t="s">
        <v>9696</v>
      </c>
      <c r="D363" s="134" t="s">
        <v>2212</v>
      </c>
      <c r="E363" s="134" t="s">
        <v>2865</v>
      </c>
      <c r="F363" s="134" t="s">
        <v>9697</v>
      </c>
      <c r="G363" s="134" t="s">
        <v>1707</v>
      </c>
      <c r="H363" s="134" t="s">
        <v>1077</v>
      </c>
      <c r="I363" s="134" t="s">
        <v>463</v>
      </c>
      <c r="J363" s="134" t="s">
        <v>464</v>
      </c>
      <c r="K363" s="134" t="s">
        <v>1617</v>
      </c>
      <c r="L363" s="134" t="s">
        <v>9528</v>
      </c>
      <c r="M363" s="134" t="s">
        <v>984</v>
      </c>
      <c r="N363" s="134" t="s">
        <v>9698</v>
      </c>
    </row>
    <row r="364" customFormat="false" ht="12.8" hidden="false" customHeight="false" outlineLevel="0" collapsed="false">
      <c r="A364" s="136" t="s">
        <v>108</v>
      </c>
      <c r="B364" s="134" t="s">
        <v>9699</v>
      </c>
      <c r="C364" s="134" t="s">
        <v>2701</v>
      </c>
      <c r="D364" s="134" t="s">
        <v>9700</v>
      </c>
      <c r="E364" s="134" t="s">
        <v>9701</v>
      </c>
      <c r="F364" s="134" t="s">
        <v>6140</v>
      </c>
      <c r="G364" s="134" t="s">
        <v>2504</v>
      </c>
      <c r="H364" s="134" t="s">
        <v>9702</v>
      </c>
      <c r="I364" s="134" t="s">
        <v>6649</v>
      </c>
      <c r="J364" s="134" t="s">
        <v>9703</v>
      </c>
      <c r="K364" s="134" t="s">
        <v>802</v>
      </c>
      <c r="L364" s="134" t="s">
        <v>1515</v>
      </c>
      <c r="M364" s="134" t="s">
        <v>9704</v>
      </c>
      <c r="N364" s="134" t="s">
        <v>9705</v>
      </c>
    </row>
    <row r="365" customFormat="false" ht="12.8" hidden="false" customHeight="false" outlineLevel="0" collapsed="false">
      <c r="A365" s="136" t="s">
        <v>109</v>
      </c>
      <c r="B365" s="134" t="s">
        <v>9706</v>
      </c>
      <c r="C365" s="134" t="s">
        <v>9707</v>
      </c>
      <c r="D365" s="134" t="s">
        <v>2470</v>
      </c>
      <c r="E365" s="134" t="s">
        <v>9708</v>
      </c>
      <c r="F365" s="134" t="s">
        <v>1993</v>
      </c>
      <c r="G365" s="134" t="s">
        <v>2352</v>
      </c>
      <c r="H365" s="134" t="s">
        <v>9709</v>
      </c>
      <c r="I365" s="134" t="s">
        <v>9710</v>
      </c>
      <c r="J365" s="134" t="s">
        <v>2786</v>
      </c>
      <c r="K365" s="134" t="s">
        <v>9711</v>
      </c>
      <c r="L365" s="134" t="s">
        <v>1318</v>
      </c>
      <c r="M365" s="134" t="s">
        <v>583</v>
      </c>
      <c r="N365" s="134" t="s">
        <v>9712</v>
      </c>
    </row>
    <row r="366" customFormat="false" ht="12.8" hidden="false" customHeight="false" outlineLevel="0" collapsed="false">
      <c r="A366" s="136" t="s">
        <v>110</v>
      </c>
      <c r="B366" s="134" t="s">
        <v>2611</v>
      </c>
      <c r="C366" s="134" t="s">
        <v>9713</v>
      </c>
      <c r="D366" s="134" t="s">
        <v>9714</v>
      </c>
      <c r="E366" s="134" t="s">
        <v>3883</v>
      </c>
      <c r="F366" s="134" t="s">
        <v>4058</v>
      </c>
      <c r="G366" s="134" t="s">
        <v>9622</v>
      </c>
      <c r="H366" s="134" t="s">
        <v>6067</v>
      </c>
      <c r="I366" s="134" t="s">
        <v>9715</v>
      </c>
      <c r="J366" s="134" t="s">
        <v>2901</v>
      </c>
      <c r="K366" s="134" t="s">
        <v>1275</v>
      </c>
      <c r="L366" s="134" t="s">
        <v>371</v>
      </c>
      <c r="M366" s="134" t="s">
        <v>9716</v>
      </c>
      <c r="N366" s="134" t="s">
        <v>9717</v>
      </c>
    </row>
    <row r="367" customFormat="false" ht="12.8" hidden="false" customHeight="false" outlineLevel="0" collapsed="false">
      <c r="A367" s="136" t="s">
        <v>111</v>
      </c>
      <c r="B367" s="134" t="s">
        <v>9718</v>
      </c>
      <c r="C367" s="134" t="s">
        <v>9531</v>
      </c>
      <c r="D367" s="134" t="s">
        <v>9719</v>
      </c>
      <c r="E367" s="134" t="s">
        <v>304</v>
      </c>
      <c r="F367" s="134" t="s">
        <v>9720</v>
      </c>
      <c r="G367" s="134" t="s">
        <v>9721</v>
      </c>
      <c r="H367" s="134" t="s">
        <v>2754</v>
      </c>
      <c r="I367" s="134" t="s">
        <v>9648</v>
      </c>
      <c r="J367" s="134" t="s">
        <v>9722</v>
      </c>
      <c r="K367" s="134" t="s">
        <v>1590</v>
      </c>
      <c r="L367" s="134" t="s">
        <v>9723</v>
      </c>
      <c r="M367" s="134" t="s">
        <v>2806</v>
      </c>
      <c r="N367" s="134" t="s">
        <v>9724</v>
      </c>
    </row>
    <row r="368" customFormat="false" ht="12.8" hidden="false" customHeight="false" outlineLevel="0" collapsed="false">
      <c r="A368" s="136" t="s">
        <v>112</v>
      </c>
      <c r="B368" s="134" t="s">
        <v>9725</v>
      </c>
      <c r="C368" s="134" t="s">
        <v>1517</v>
      </c>
      <c r="D368" s="134" t="s">
        <v>4317</v>
      </c>
      <c r="E368" s="134" t="s">
        <v>9726</v>
      </c>
      <c r="F368" s="134" t="s">
        <v>9727</v>
      </c>
      <c r="G368" s="134" t="s">
        <v>459</v>
      </c>
      <c r="H368" s="134" t="s">
        <v>2131</v>
      </c>
      <c r="I368" s="134" t="s">
        <v>9728</v>
      </c>
      <c r="J368" s="134" t="s">
        <v>9729</v>
      </c>
      <c r="K368" s="134" t="s">
        <v>9730</v>
      </c>
      <c r="L368" s="134" t="s">
        <v>9731</v>
      </c>
      <c r="M368" s="134" t="s">
        <v>9732</v>
      </c>
      <c r="N368" s="134" t="s">
        <v>9733</v>
      </c>
    </row>
    <row r="369" customFormat="false" ht="12.8" hidden="false" customHeight="false" outlineLevel="0" collapsed="false">
      <c r="A369" s="136" t="s">
        <v>113</v>
      </c>
      <c r="B369" s="134" t="s">
        <v>9734</v>
      </c>
      <c r="C369" s="134" t="s">
        <v>730</v>
      </c>
      <c r="D369" s="134" t="s">
        <v>456</v>
      </c>
      <c r="E369" s="134" t="s">
        <v>9735</v>
      </c>
      <c r="F369" s="134" t="s">
        <v>3919</v>
      </c>
      <c r="G369" s="134" t="s">
        <v>3625</v>
      </c>
      <c r="H369" s="134" t="s">
        <v>9736</v>
      </c>
      <c r="I369" s="134" t="s">
        <v>9737</v>
      </c>
      <c r="J369" s="134" t="s">
        <v>3680</v>
      </c>
      <c r="K369" s="134" t="s">
        <v>9738</v>
      </c>
      <c r="L369" s="134" t="s">
        <v>9739</v>
      </c>
      <c r="M369" s="134" t="s">
        <v>9740</v>
      </c>
      <c r="N369" s="134" t="s">
        <v>9741</v>
      </c>
    </row>
    <row r="370" customFormat="false" ht="12.8" hidden="false" customHeight="false" outlineLevel="0" collapsed="false">
      <c r="A370" s="136" t="s">
        <v>114</v>
      </c>
      <c r="B370" s="134" t="s">
        <v>9742</v>
      </c>
      <c r="C370" s="134" t="s">
        <v>9571</v>
      </c>
      <c r="D370" s="134" t="s">
        <v>2040</v>
      </c>
      <c r="E370" s="134" t="s">
        <v>1085</v>
      </c>
      <c r="F370" s="134" t="s">
        <v>1202</v>
      </c>
      <c r="G370" s="134" t="s">
        <v>9743</v>
      </c>
      <c r="H370" s="134" t="s">
        <v>3358</v>
      </c>
      <c r="I370" s="134" t="s">
        <v>4439</v>
      </c>
      <c r="J370" s="134" t="s">
        <v>4228</v>
      </c>
      <c r="K370" s="134" t="s">
        <v>1522</v>
      </c>
      <c r="L370" s="134" t="s">
        <v>9657</v>
      </c>
      <c r="M370" s="134" t="s">
        <v>9744</v>
      </c>
      <c r="N370" s="134" t="s">
        <v>9745</v>
      </c>
    </row>
    <row r="371" customFormat="false" ht="12.8" hidden="false" customHeight="false" outlineLevel="0" collapsed="false">
      <c r="A371" s="136" t="s">
        <v>115</v>
      </c>
      <c r="B371" s="134" t="s">
        <v>9746</v>
      </c>
      <c r="C371" s="134" t="s">
        <v>9747</v>
      </c>
      <c r="D371" s="134" t="s">
        <v>2739</v>
      </c>
      <c r="E371" s="134" t="s">
        <v>512</v>
      </c>
      <c r="F371" s="134" t="s">
        <v>9748</v>
      </c>
      <c r="G371" s="134" t="s">
        <v>536</v>
      </c>
      <c r="H371" s="134" t="s">
        <v>3158</v>
      </c>
      <c r="I371" s="134" t="s">
        <v>3220</v>
      </c>
      <c r="J371" s="134" t="s">
        <v>4415</v>
      </c>
      <c r="K371" s="134" t="s">
        <v>4497</v>
      </c>
      <c r="L371" s="134" t="s">
        <v>9744</v>
      </c>
      <c r="M371" s="134" t="s">
        <v>9749</v>
      </c>
      <c r="N371" s="134" t="s">
        <v>9750</v>
      </c>
    </row>
    <row r="372" customFormat="false" ht="12.8" hidden="false" customHeight="false" outlineLevel="0" collapsed="false">
      <c r="A372" s="136" t="s">
        <v>116</v>
      </c>
      <c r="B372" s="134" t="s">
        <v>9751</v>
      </c>
      <c r="C372" s="134" t="s">
        <v>717</v>
      </c>
      <c r="D372" s="134" t="s">
        <v>9752</v>
      </c>
      <c r="E372" s="134" t="s">
        <v>9753</v>
      </c>
      <c r="F372" s="134" t="s">
        <v>559</v>
      </c>
      <c r="G372" s="134" t="s">
        <v>6743</v>
      </c>
      <c r="H372" s="134" t="s">
        <v>3196</v>
      </c>
      <c r="I372" s="134" t="s">
        <v>9754</v>
      </c>
      <c r="J372" s="134" t="s">
        <v>9475</v>
      </c>
      <c r="K372" s="134" t="s">
        <v>9755</v>
      </c>
      <c r="L372" s="134" t="s">
        <v>1401</v>
      </c>
      <c r="M372" s="134" t="s">
        <v>9756</v>
      </c>
      <c r="N372" s="134" t="s">
        <v>9757</v>
      </c>
    </row>
    <row r="373" customFormat="false" ht="12.8" hidden="false" customHeight="false" outlineLevel="0" collapsed="false">
      <c r="A373" s="136" t="s">
        <v>117</v>
      </c>
      <c r="B373" s="134" t="s">
        <v>4450</v>
      </c>
      <c r="C373" s="134" t="s">
        <v>9758</v>
      </c>
      <c r="D373" s="134" t="s">
        <v>9759</v>
      </c>
      <c r="E373" s="134" t="s">
        <v>9760</v>
      </c>
      <c r="F373" s="134" t="s">
        <v>9761</v>
      </c>
      <c r="G373" s="134" t="s">
        <v>2532</v>
      </c>
      <c r="H373" s="134" t="s">
        <v>6397</v>
      </c>
      <c r="I373" s="134" t="s">
        <v>4347</v>
      </c>
      <c r="J373" s="134" t="s">
        <v>9762</v>
      </c>
      <c r="K373" s="134" t="s">
        <v>9763</v>
      </c>
      <c r="L373" s="134" t="s">
        <v>9764</v>
      </c>
      <c r="M373" s="134" t="s">
        <v>9765</v>
      </c>
      <c r="N373" s="134" t="s">
        <v>9766</v>
      </c>
    </row>
    <row r="374" customFormat="false" ht="12.8" hidden="false" customHeight="false" outlineLevel="0" collapsed="false">
      <c r="A374" s="136" t="s">
        <v>118</v>
      </c>
      <c r="B374" s="134" t="s">
        <v>9767</v>
      </c>
      <c r="C374" s="134" t="s">
        <v>9768</v>
      </c>
      <c r="D374" s="134" t="s">
        <v>9769</v>
      </c>
      <c r="E374" s="134" t="s">
        <v>1776</v>
      </c>
      <c r="F374" s="134" t="s">
        <v>9770</v>
      </c>
      <c r="G374" s="134" t="s">
        <v>6540</v>
      </c>
      <c r="H374" s="134" t="s">
        <v>9771</v>
      </c>
      <c r="I374" s="134" t="s">
        <v>9669</v>
      </c>
      <c r="J374" s="134" t="s">
        <v>4571</v>
      </c>
      <c r="K374" s="134" t="s">
        <v>9772</v>
      </c>
      <c r="L374" s="134" t="s">
        <v>3115</v>
      </c>
      <c r="M374" s="134" t="s">
        <v>9773</v>
      </c>
      <c r="N374" s="134" t="s">
        <v>9774</v>
      </c>
    </row>
    <row r="375" customFormat="false" ht="12.8" hidden="false" customHeight="false" outlineLevel="0" collapsed="false">
      <c r="A375" s="136" t="s">
        <v>119</v>
      </c>
      <c r="B375" s="134" t="s">
        <v>9775</v>
      </c>
      <c r="C375" s="134" t="s">
        <v>9776</v>
      </c>
      <c r="D375" s="134" t="s">
        <v>2103</v>
      </c>
      <c r="E375" s="134" t="s">
        <v>3757</v>
      </c>
      <c r="F375" s="134" t="s">
        <v>2078</v>
      </c>
      <c r="G375" s="134" t="s">
        <v>4451</v>
      </c>
      <c r="H375" s="125"/>
      <c r="I375" s="134" t="s">
        <v>9552</v>
      </c>
      <c r="J375" s="134" t="s">
        <v>9777</v>
      </c>
      <c r="K375" s="134" t="s">
        <v>9778</v>
      </c>
      <c r="L375" s="134" t="s">
        <v>9779</v>
      </c>
      <c r="M375" s="134" t="s">
        <v>9780</v>
      </c>
      <c r="N375" s="125"/>
    </row>
    <row r="376" customFormat="false" ht="12.8" hidden="false" customHeight="false" outlineLevel="0" collapsed="false">
      <c r="A376" s="136" t="s">
        <v>120</v>
      </c>
      <c r="B376" s="134" t="s">
        <v>2124</v>
      </c>
      <c r="C376" s="134" t="s">
        <v>9781</v>
      </c>
      <c r="D376" s="134" t="s">
        <v>2103</v>
      </c>
      <c r="E376" s="134" t="s">
        <v>1592</v>
      </c>
      <c r="F376" s="134" t="s">
        <v>9561</v>
      </c>
      <c r="G376" s="134" t="s">
        <v>3699</v>
      </c>
      <c r="H376" s="134" t="s">
        <v>1711</v>
      </c>
      <c r="I376" s="134" t="s">
        <v>9782</v>
      </c>
      <c r="J376" s="134" t="s">
        <v>1826</v>
      </c>
      <c r="K376" s="134" t="s">
        <v>729</v>
      </c>
      <c r="L376" s="134" t="s">
        <v>9473</v>
      </c>
      <c r="M376" s="134" t="s">
        <v>9783</v>
      </c>
      <c r="N376" s="134" t="s">
        <v>9784</v>
      </c>
    </row>
    <row r="377" customFormat="false" ht="12.8" hidden="false" customHeight="false" outlineLevel="0" collapsed="false">
      <c r="A377" s="136" t="s">
        <v>121</v>
      </c>
      <c r="B377" s="134" t="s">
        <v>1305</v>
      </c>
      <c r="C377" s="134" t="s">
        <v>9785</v>
      </c>
      <c r="D377" s="134" t="s">
        <v>3585</v>
      </c>
      <c r="E377" s="134" t="s">
        <v>9786</v>
      </c>
      <c r="F377" s="134" t="s">
        <v>9787</v>
      </c>
      <c r="G377" s="134" t="s">
        <v>9788</v>
      </c>
      <c r="H377" s="134" t="s">
        <v>9789</v>
      </c>
      <c r="I377" s="134" t="s">
        <v>9790</v>
      </c>
      <c r="J377" s="134" t="s">
        <v>3535</v>
      </c>
      <c r="K377" s="134" t="s">
        <v>9791</v>
      </c>
      <c r="L377" s="134" t="s">
        <v>9792</v>
      </c>
      <c r="M377" s="134" t="s">
        <v>9793</v>
      </c>
      <c r="N377" s="134" t="s">
        <v>9794</v>
      </c>
    </row>
    <row r="378" customFormat="false" ht="12.8" hidden="false" customHeight="false" outlineLevel="0" collapsed="false">
      <c r="A378" s="136" t="s">
        <v>122</v>
      </c>
      <c r="B378" s="134" t="s">
        <v>1307</v>
      </c>
      <c r="C378" s="134" t="s">
        <v>9795</v>
      </c>
      <c r="D378" s="134" t="s">
        <v>9796</v>
      </c>
      <c r="E378" s="134" t="s">
        <v>3452</v>
      </c>
      <c r="F378" s="134" t="s">
        <v>2704</v>
      </c>
      <c r="G378" s="134" t="s">
        <v>6738</v>
      </c>
      <c r="H378" s="134" t="s">
        <v>9797</v>
      </c>
      <c r="I378" s="134" t="s">
        <v>9798</v>
      </c>
      <c r="J378" s="134" t="s">
        <v>9799</v>
      </c>
      <c r="K378" s="134" t="s">
        <v>2022</v>
      </c>
      <c r="L378" s="134" t="s">
        <v>9800</v>
      </c>
      <c r="M378" s="134" t="s">
        <v>9801</v>
      </c>
      <c r="N378" s="134" t="s">
        <v>9802</v>
      </c>
    </row>
    <row r="379" customFormat="false" ht="12.8" hidden="false" customHeight="true" outlineLevel="0" collapsed="false">
      <c r="A379" s="135" t="s">
        <v>594</v>
      </c>
      <c r="B379" s="135"/>
      <c r="C379" s="135"/>
      <c r="D379" s="135"/>
      <c r="E379" s="135"/>
      <c r="F379" s="135"/>
      <c r="G379" s="135"/>
      <c r="H379" s="135"/>
      <c r="I379" s="135"/>
      <c r="J379" s="135"/>
      <c r="K379" s="135"/>
      <c r="L379" s="135"/>
      <c r="M379" s="135"/>
      <c r="N379" s="135"/>
    </row>
    <row r="380" customFormat="false" ht="12.8" hidden="false" customHeight="false" outlineLevel="0" collapsed="false">
      <c r="A380" s="133" t="s">
        <v>605</v>
      </c>
      <c r="B380" s="133" t="s">
        <v>606</v>
      </c>
      <c r="C380" s="133" t="s">
        <v>607</v>
      </c>
      <c r="D380" s="133" t="s">
        <v>608</v>
      </c>
      <c r="E380" s="133" t="s">
        <v>609</v>
      </c>
      <c r="F380" s="133" t="s">
        <v>610</v>
      </c>
      <c r="G380" s="133" t="s">
        <v>611</v>
      </c>
      <c r="H380" s="133" t="s">
        <v>612</v>
      </c>
      <c r="I380" s="133" t="s">
        <v>613</v>
      </c>
      <c r="J380" s="133" t="s">
        <v>614</v>
      </c>
      <c r="K380" s="133" t="s">
        <v>615</v>
      </c>
      <c r="L380" s="133" t="s">
        <v>616</v>
      </c>
      <c r="M380" s="133" t="s">
        <v>617</v>
      </c>
      <c r="N380" s="133" t="s">
        <v>618</v>
      </c>
    </row>
    <row r="381" customFormat="false" ht="12.8" hidden="false" customHeight="false" outlineLevel="0" collapsed="false">
      <c r="A381" s="136" t="s">
        <v>123</v>
      </c>
      <c r="B381" s="134" t="s">
        <v>9803</v>
      </c>
      <c r="C381" s="134" t="s">
        <v>9804</v>
      </c>
      <c r="D381" s="134" t="s">
        <v>655</v>
      </c>
      <c r="E381" s="134" t="s">
        <v>9805</v>
      </c>
      <c r="F381" s="134" t="s">
        <v>6060</v>
      </c>
      <c r="G381" s="134" t="s">
        <v>6454</v>
      </c>
      <c r="H381" s="134" t="s">
        <v>9806</v>
      </c>
      <c r="I381" s="134" t="s">
        <v>9807</v>
      </c>
      <c r="J381" s="134" t="s">
        <v>9808</v>
      </c>
      <c r="K381" s="134" t="s">
        <v>3730</v>
      </c>
      <c r="L381" s="134" t="s">
        <v>4082</v>
      </c>
      <c r="M381" s="134" t="s">
        <v>9809</v>
      </c>
      <c r="N381" s="134" t="s">
        <v>9810</v>
      </c>
    </row>
    <row r="382" customFormat="false" ht="12.8" hidden="false" customHeight="false" outlineLevel="0" collapsed="false">
      <c r="A382" s="136" t="s">
        <v>124</v>
      </c>
      <c r="B382" s="134" t="s">
        <v>9811</v>
      </c>
      <c r="C382" s="134" t="s">
        <v>9812</v>
      </c>
      <c r="D382" s="134" t="s">
        <v>1484</v>
      </c>
      <c r="E382" s="134" t="s">
        <v>3643</v>
      </c>
      <c r="F382" s="134" t="s">
        <v>657</v>
      </c>
      <c r="G382" s="134" t="s">
        <v>9813</v>
      </c>
      <c r="H382" s="134" t="s">
        <v>9814</v>
      </c>
      <c r="I382" s="134" t="s">
        <v>9815</v>
      </c>
      <c r="J382" s="134" t="s">
        <v>9816</v>
      </c>
      <c r="K382" s="134" t="s">
        <v>9817</v>
      </c>
      <c r="L382" s="134" t="s">
        <v>9818</v>
      </c>
      <c r="M382" s="134" t="s">
        <v>9521</v>
      </c>
      <c r="N382" s="134" t="s">
        <v>9819</v>
      </c>
    </row>
    <row r="383" customFormat="false" ht="12.8" hidden="false" customHeight="false" outlineLevel="0" collapsed="false">
      <c r="A383" s="136" t="s">
        <v>125</v>
      </c>
      <c r="B383" s="134" t="s">
        <v>9820</v>
      </c>
      <c r="C383" s="134" t="s">
        <v>692</v>
      </c>
      <c r="D383" s="134" t="s">
        <v>1010</v>
      </c>
      <c r="E383" s="134" t="s">
        <v>9821</v>
      </c>
      <c r="F383" s="134" t="s">
        <v>9822</v>
      </c>
      <c r="G383" s="134" t="s">
        <v>9823</v>
      </c>
      <c r="H383" s="134" t="s">
        <v>6223</v>
      </c>
      <c r="I383" s="134" t="s">
        <v>834</v>
      </c>
      <c r="J383" s="134" t="s">
        <v>3747</v>
      </c>
      <c r="K383" s="134" t="s">
        <v>9824</v>
      </c>
      <c r="L383" s="134" t="s">
        <v>9825</v>
      </c>
      <c r="M383" s="134" t="s">
        <v>9826</v>
      </c>
      <c r="N383" s="134" t="s">
        <v>9827</v>
      </c>
    </row>
    <row r="384" customFormat="false" ht="12.8" hidden="false" customHeight="false" outlineLevel="0" collapsed="false">
      <c r="A384" s="136" t="s">
        <v>126</v>
      </c>
      <c r="B384" s="134" t="s">
        <v>691</v>
      </c>
      <c r="C384" s="134" t="s">
        <v>2789</v>
      </c>
      <c r="D384" s="134" t="s">
        <v>1139</v>
      </c>
      <c r="E384" s="134" t="s">
        <v>2301</v>
      </c>
      <c r="F384" s="134" t="s">
        <v>9828</v>
      </c>
      <c r="G384" s="134" t="s">
        <v>1086</v>
      </c>
      <c r="H384" s="134" t="s">
        <v>9829</v>
      </c>
      <c r="I384" s="134" t="s">
        <v>2351</v>
      </c>
      <c r="J384" s="134" t="s">
        <v>2133</v>
      </c>
      <c r="K384" s="134" t="s">
        <v>995</v>
      </c>
      <c r="L384" s="134" t="s">
        <v>9830</v>
      </c>
      <c r="M384" s="134" t="s">
        <v>9479</v>
      </c>
      <c r="N384" s="134" t="s">
        <v>703</v>
      </c>
    </row>
    <row r="385" customFormat="false" ht="12.8" hidden="false" customHeight="false" outlineLevel="0" collapsed="false">
      <c r="A385" s="136" t="s">
        <v>127</v>
      </c>
      <c r="B385" s="134" t="s">
        <v>9831</v>
      </c>
      <c r="C385" s="134" t="s">
        <v>9832</v>
      </c>
      <c r="D385" s="134" t="s">
        <v>4525</v>
      </c>
      <c r="E385" s="134" t="s">
        <v>9833</v>
      </c>
      <c r="F385" s="134" t="s">
        <v>1112</v>
      </c>
      <c r="G385" s="134" t="s">
        <v>2695</v>
      </c>
      <c r="H385" s="134" t="s">
        <v>9834</v>
      </c>
      <c r="I385" s="134" t="s">
        <v>6618</v>
      </c>
      <c r="J385" s="134" t="s">
        <v>3211</v>
      </c>
      <c r="K385" s="134" t="s">
        <v>9663</v>
      </c>
      <c r="L385" s="134" t="s">
        <v>9835</v>
      </c>
      <c r="M385" s="134" t="s">
        <v>778</v>
      </c>
      <c r="N385" s="134" t="s">
        <v>9836</v>
      </c>
    </row>
    <row r="386" customFormat="false" ht="12.8" hidden="false" customHeight="false" outlineLevel="0" collapsed="false">
      <c r="A386" s="136" t="s">
        <v>128</v>
      </c>
      <c r="B386" s="134" t="s">
        <v>9837</v>
      </c>
      <c r="C386" s="134" t="s">
        <v>9838</v>
      </c>
      <c r="D386" s="134" t="s">
        <v>3467</v>
      </c>
      <c r="E386" s="134" t="s">
        <v>9839</v>
      </c>
      <c r="F386" s="134" t="s">
        <v>634</v>
      </c>
      <c r="G386" s="134" t="s">
        <v>2333</v>
      </c>
      <c r="H386" s="134" t="s">
        <v>9840</v>
      </c>
      <c r="I386" s="134" t="s">
        <v>1480</v>
      </c>
      <c r="J386" s="134" t="s">
        <v>761</v>
      </c>
      <c r="K386" s="134" t="s">
        <v>379</v>
      </c>
      <c r="L386" s="134" t="s">
        <v>284</v>
      </c>
      <c r="M386" s="134" t="s">
        <v>9783</v>
      </c>
      <c r="N386" s="134" t="s">
        <v>9841</v>
      </c>
    </row>
    <row r="387" customFormat="false" ht="12.8" hidden="false" customHeight="false" outlineLevel="0" collapsed="false">
      <c r="A387" s="136" t="s">
        <v>129</v>
      </c>
      <c r="B387" s="134" t="s">
        <v>9657</v>
      </c>
      <c r="C387" s="134" t="s">
        <v>9842</v>
      </c>
      <c r="D387" s="134" t="s">
        <v>1517</v>
      </c>
      <c r="E387" s="134" t="s">
        <v>9843</v>
      </c>
      <c r="F387" s="134" t="s">
        <v>9697</v>
      </c>
      <c r="G387" s="134" t="s">
        <v>9469</v>
      </c>
      <c r="H387" s="134" t="s">
        <v>9840</v>
      </c>
      <c r="I387" s="134" t="s">
        <v>2530</v>
      </c>
      <c r="J387" s="134" t="s">
        <v>3084</v>
      </c>
      <c r="K387" s="134" t="s">
        <v>4064</v>
      </c>
      <c r="L387" s="134" t="s">
        <v>1237</v>
      </c>
      <c r="M387" s="134" t="s">
        <v>9844</v>
      </c>
      <c r="N387" s="134" t="s">
        <v>9845</v>
      </c>
    </row>
    <row r="388" customFormat="false" ht="12.8" hidden="false" customHeight="false" outlineLevel="0" collapsed="false">
      <c r="A388" s="136" t="s">
        <v>130</v>
      </c>
      <c r="B388" s="134" t="s">
        <v>9846</v>
      </c>
      <c r="C388" s="134" t="s">
        <v>9847</v>
      </c>
      <c r="D388" s="134" t="s">
        <v>1901</v>
      </c>
      <c r="E388" s="134" t="s">
        <v>1566</v>
      </c>
      <c r="F388" s="134" t="s">
        <v>9848</v>
      </c>
      <c r="G388" s="134" t="s">
        <v>494</v>
      </c>
      <c r="H388" s="134" t="s">
        <v>6570</v>
      </c>
      <c r="I388" s="134" t="s">
        <v>3148</v>
      </c>
      <c r="J388" s="134" t="s">
        <v>1226</v>
      </c>
      <c r="K388" s="134" t="s">
        <v>9849</v>
      </c>
      <c r="L388" s="134" t="s">
        <v>509</v>
      </c>
      <c r="M388" s="134" t="s">
        <v>9850</v>
      </c>
      <c r="N388" s="134" t="s">
        <v>9851</v>
      </c>
    </row>
    <row r="389" customFormat="false" ht="23.85" hidden="false" customHeight="false" outlineLevel="0" collapsed="false">
      <c r="A389" s="136" t="s">
        <v>131</v>
      </c>
      <c r="B389" s="134" t="s">
        <v>9852</v>
      </c>
      <c r="C389" s="134" t="s">
        <v>9853</v>
      </c>
      <c r="D389" s="134" t="s">
        <v>1095</v>
      </c>
      <c r="E389" s="134" t="s">
        <v>2271</v>
      </c>
      <c r="F389" s="134" t="s">
        <v>9854</v>
      </c>
      <c r="G389" s="134" t="s">
        <v>1295</v>
      </c>
      <c r="H389" s="134" t="s">
        <v>338</v>
      </c>
      <c r="I389" s="134" t="s">
        <v>9855</v>
      </c>
      <c r="J389" s="134" t="s">
        <v>9856</v>
      </c>
      <c r="K389" s="134" t="s">
        <v>2795</v>
      </c>
      <c r="L389" s="134" t="s">
        <v>9857</v>
      </c>
      <c r="M389" s="134" t="s">
        <v>9858</v>
      </c>
      <c r="N389" s="134" t="s">
        <v>9859</v>
      </c>
    </row>
    <row r="390" customFormat="false" ht="12.8" hidden="false" customHeight="false" outlineLevel="0" collapsed="false">
      <c r="A390" s="136" t="s">
        <v>132</v>
      </c>
      <c r="B390" s="134" t="s">
        <v>9860</v>
      </c>
      <c r="C390" s="134" t="s">
        <v>9861</v>
      </c>
      <c r="D390" s="134" t="s">
        <v>9862</v>
      </c>
      <c r="E390" s="134" t="s">
        <v>3534</v>
      </c>
      <c r="F390" s="134" t="s">
        <v>4474</v>
      </c>
      <c r="G390" s="134" t="s">
        <v>818</v>
      </c>
      <c r="H390" s="134" t="s">
        <v>6730</v>
      </c>
      <c r="I390" s="134" t="s">
        <v>4173</v>
      </c>
      <c r="J390" s="134" t="s">
        <v>2252</v>
      </c>
      <c r="K390" s="134" t="s">
        <v>951</v>
      </c>
      <c r="L390" s="134" t="s">
        <v>9863</v>
      </c>
      <c r="M390" s="134" t="s">
        <v>9864</v>
      </c>
      <c r="N390" s="134" t="s">
        <v>9865</v>
      </c>
    </row>
    <row r="391" customFormat="false" ht="12.8" hidden="false" customHeight="false" outlineLevel="0" collapsed="false">
      <c r="A391" s="136" t="s">
        <v>133</v>
      </c>
      <c r="B391" s="134" t="s">
        <v>9866</v>
      </c>
      <c r="C391" s="134" t="s">
        <v>3597</v>
      </c>
      <c r="D391" s="134" t="s">
        <v>9867</v>
      </c>
      <c r="E391" s="134" t="s">
        <v>3736</v>
      </c>
      <c r="F391" s="134" t="s">
        <v>9868</v>
      </c>
      <c r="G391" s="134" t="s">
        <v>9869</v>
      </c>
      <c r="H391" s="134" t="s">
        <v>9690</v>
      </c>
      <c r="I391" s="134" t="s">
        <v>9870</v>
      </c>
      <c r="J391" s="134" t="s">
        <v>3119</v>
      </c>
      <c r="K391" s="134" t="s">
        <v>1226</v>
      </c>
      <c r="L391" s="134" t="s">
        <v>309</v>
      </c>
      <c r="M391" s="134" t="s">
        <v>3171</v>
      </c>
      <c r="N391" s="134" t="s">
        <v>9871</v>
      </c>
    </row>
    <row r="392" customFormat="false" ht="12.8" hidden="false" customHeight="false" outlineLevel="0" collapsed="false">
      <c r="A392" s="136" t="s">
        <v>134</v>
      </c>
      <c r="B392" s="134" t="s">
        <v>2399</v>
      </c>
      <c r="C392" s="134" t="s">
        <v>9872</v>
      </c>
      <c r="D392" s="134" t="s">
        <v>1946</v>
      </c>
      <c r="E392" s="134" t="s">
        <v>9873</v>
      </c>
      <c r="F392" s="134" t="s">
        <v>3745</v>
      </c>
      <c r="G392" s="134" t="s">
        <v>6743</v>
      </c>
      <c r="H392" s="134" t="s">
        <v>1932</v>
      </c>
      <c r="I392" s="134" t="s">
        <v>9874</v>
      </c>
      <c r="J392" s="134" t="s">
        <v>4230</v>
      </c>
      <c r="K392" s="134" t="s">
        <v>3333</v>
      </c>
      <c r="L392" s="134" t="s">
        <v>9875</v>
      </c>
      <c r="M392" s="134" t="s">
        <v>9876</v>
      </c>
      <c r="N392" s="134" t="s">
        <v>9877</v>
      </c>
    </row>
    <row r="393" customFormat="false" ht="12.8" hidden="false" customHeight="false" outlineLevel="0" collapsed="false">
      <c r="A393" s="136" t="s">
        <v>135</v>
      </c>
      <c r="B393" s="134" t="s">
        <v>9878</v>
      </c>
      <c r="C393" s="134" t="s">
        <v>9879</v>
      </c>
      <c r="D393" s="134" t="s">
        <v>1789</v>
      </c>
      <c r="E393" s="134" t="s">
        <v>4335</v>
      </c>
      <c r="F393" s="134" t="s">
        <v>9880</v>
      </c>
      <c r="G393" s="134" t="s">
        <v>9881</v>
      </c>
      <c r="H393" s="134" t="s">
        <v>651</v>
      </c>
      <c r="I393" s="134" t="s">
        <v>9882</v>
      </c>
      <c r="J393" s="134" t="s">
        <v>9883</v>
      </c>
      <c r="K393" s="134" t="s">
        <v>4264</v>
      </c>
      <c r="L393" s="134" t="s">
        <v>1429</v>
      </c>
      <c r="M393" s="134" t="s">
        <v>9884</v>
      </c>
      <c r="N393" s="134" t="s">
        <v>9885</v>
      </c>
    </row>
    <row r="394" customFormat="false" ht="12.8" hidden="false" customHeight="false" outlineLevel="0" collapsed="false">
      <c r="A394" s="136" t="s">
        <v>136</v>
      </c>
      <c r="B394" s="134" t="s">
        <v>9886</v>
      </c>
      <c r="C394" s="134" t="s">
        <v>9887</v>
      </c>
      <c r="D394" s="134" t="s">
        <v>1946</v>
      </c>
      <c r="E394" s="134" t="s">
        <v>9888</v>
      </c>
      <c r="F394" s="134" t="s">
        <v>3635</v>
      </c>
      <c r="G394" s="134" t="s">
        <v>9889</v>
      </c>
      <c r="H394" s="134" t="s">
        <v>9890</v>
      </c>
      <c r="I394" s="134" t="s">
        <v>4541</v>
      </c>
      <c r="J394" s="134" t="s">
        <v>2035</v>
      </c>
      <c r="K394" s="134" t="s">
        <v>9891</v>
      </c>
      <c r="L394" s="134" t="s">
        <v>9892</v>
      </c>
      <c r="M394" s="134" t="s">
        <v>9893</v>
      </c>
      <c r="N394" s="134" t="s">
        <v>9894</v>
      </c>
    </row>
    <row r="395" customFormat="false" ht="12.8" hidden="false" customHeight="false" outlineLevel="0" collapsed="false">
      <c r="A395" s="136" t="s">
        <v>137</v>
      </c>
      <c r="B395" s="134" t="s">
        <v>9895</v>
      </c>
      <c r="C395" s="134" t="s">
        <v>3133</v>
      </c>
      <c r="D395" s="134" t="s">
        <v>9896</v>
      </c>
      <c r="E395" s="134" t="s">
        <v>9897</v>
      </c>
      <c r="F395" s="134" t="s">
        <v>3897</v>
      </c>
      <c r="G395" s="134" t="s">
        <v>9898</v>
      </c>
      <c r="H395" s="134" t="s">
        <v>9899</v>
      </c>
      <c r="I395" s="134" t="s">
        <v>9840</v>
      </c>
      <c r="J395" s="134" t="s">
        <v>9900</v>
      </c>
      <c r="K395" s="134" t="s">
        <v>2268</v>
      </c>
      <c r="L395" s="134" t="s">
        <v>9901</v>
      </c>
      <c r="M395" s="134" t="s">
        <v>9902</v>
      </c>
      <c r="N395" s="134" t="s">
        <v>9903</v>
      </c>
    </row>
    <row r="396" customFormat="false" ht="12.8" hidden="false" customHeight="false" outlineLevel="0" collapsed="false">
      <c r="A396" s="136" t="s">
        <v>138</v>
      </c>
      <c r="B396" s="134" t="s">
        <v>9904</v>
      </c>
      <c r="C396" s="134" t="s">
        <v>9905</v>
      </c>
      <c r="D396" s="134" t="s">
        <v>9906</v>
      </c>
      <c r="E396" s="134" t="s">
        <v>3872</v>
      </c>
      <c r="F396" s="134" t="s">
        <v>9907</v>
      </c>
      <c r="G396" s="134" t="s">
        <v>736</v>
      </c>
      <c r="H396" s="134" t="s">
        <v>6572</v>
      </c>
      <c r="I396" s="134" t="s">
        <v>9908</v>
      </c>
      <c r="J396" s="134" t="s">
        <v>9909</v>
      </c>
      <c r="K396" s="134" t="s">
        <v>2703</v>
      </c>
      <c r="L396" s="134" t="s">
        <v>9910</v>
      </c>
      <c r="M396" s="134" t="s">
        <v>9911</v>
      </c>
      <c r="N396" s="134" t="s">
        <v>9912</v>
      </c>
    </row>
    <row r="397" customFormat="false" ht="12.8" hidden="false" customHeight="false" outlineLevel="0" collapsed="false">
      <c r="A397" s="136" t="s">
        <v>139</v>
      </c>
      <c r="B397" s="134" t="s">
        <v>9913</v>
      </c>
      <c r="C397" s="134" t="s">
        <v>9914</v>
      </c>
      <c r="D397" s="134" t="s">
        <v>1516</v>
      </c>
      <c r="E397" s="134" t="s">
        <v>1386</v>
      </c>
      <c r="F397" s="134" t="s">
        <v>9915</v>
      </c>
      <c r="G397" s="134" t="s">
        <v>9916</v>
      </c>
      <c r="H397" s="134" t="s">
        <v>9917</v>
      </c>
      <c r="I397" s="134" t="s">
        <v>6186</v>
      </c>
      <c r="J397" s="134" t="s">
        <v>9918</v>
      </c>
      <c r="K397" s="134" t="s">
        <v>9723</v>
      </c>
      <c r="L397" s="134" t="s">
        <v>9919</v>
      </c>
      <c r="M397" s="134" t="s">
        <v>9920</v>
      </c>
      <c r="N397" s="134" t="s">
        <v>9921</v>
      </c>
    </row>
    <row r="398" customFormat="false" ht="12.8" hidden="false" customHeight="false" outlineLevel="0" collapsed="false">
      <c r="A398" s="136" t="s">
        <v>140</v>
      </c>
      <c r="B398" s="134" t="s">
        <v>9922</v>
      </c>
      <c r="C398" s="134" t="s">
        <v>9746</v>
      </c>
      <c r="D398" s="134" t="s">
        <v>9923</v>
      </c>
      <c r="E398" s="134" t="s">
        <v>1320</v>
      </c>
      <c r="F398" s="134" t="s">
        <v>9924</v>
      </c>
      <c r="G398" s="134" t="s">
        <v>9535</v>
      </c>
      <c r="H398" s="134" t="s">
        <v>9925</v>
      </c>
      <c r="I398" s="134" t="s">
        <v>9926</v>
      </c>
      <c r="J398" s="134" t="s">
        <v>507</v>
      </c>
      <c r="K398" s="134" t="s">
        <v>9927</v>
      </c>
      <c r="L398" s="134" t="s">
        <v>9778</v>
      </c>
      <c r="M398" s="134" t="s">
        <v>9928</v>
      </c>
      <c r="N398" s="134" t="s">
        <v>9929</v>
      </c>
    </row>
    <row r="399" customFormat="false" ht="12.8" hidden="false" customHeight="false" outlineLevel="0" collapsed="false">
      <c r="A399" s="136" t="s">
        <v>141</v>
      </c>
      <c r="B399" s="134" t="s">
        <v>9930</v>
      </c>
      <c r="C399" s="134" t="s">
        <v>9931</v>
      </c>
      <c r="D399" s="134" t="s">
        <v>9932</v>
      </c>
      <c r="E399" s="134" t="s">
        <v>1861</v>
      </c>
      <c r="F399" s="134" t="s">
        <v>9933</v>
      </c>
      <c r="G399" s="134" t="s">
        <v>6834</v>
      </c>
      <c r="H399" s="134" t="s">
        <v>9934</v>
      </c>
      <c r="I399" s="134" t="s">
        <v>3729</v>
      </c>
      <c r="J399" s="134" t="s">
        <v>4568</v>
      </c>
      <c r="K399" s="134" t="s">
        <v>9935</v>
      </c>
      <c r="L399" s="134" t="s">
        <v>9936</v>
      </c>
      <c r="M399" s="134" t="s">
        <v>9937</v>
      </c>
      <c r="N399" s="134" t="s">
        <v>9938</v>
      </c>
    </row>
    <row r="400" customFormat="false" ht="12.8" hidden="false" customHeight="false" outlineLevel="0" collapsed="false">
      <c r="A400" s="136" t="s">
        <v>142</v>
      </c>
      <c r="B400" s="134" t="s">
        <v>9939</v>
      </c>
      <c r="C400" s="134" t="s">
        <v>9940</v>
      </c>
      <c r="D400" s="134" t="s">
        <v>9941</v>
      </c>
      <c r="E400" s="134" t="s">
        <v>1926</v>
      </c>
      <c r="F400" s="134" t="s">
        <v>3301</v>
      </c>
      <c r="G400" s="134" t="s">
        <v>9469</v>
      </c>
      <c r="H400" s="134" t="s">
        <v>809</v>
      </c>
      <c r="I400" s="125"/>
      <c r="J400" s="125"/>
      <c r="K400" s="125"/>
      <c r="L400" s="134" t="s">
        <v>9942</v>
      </c>
      <c r="M400" s="134" t="s">
        <v>9943</v>
      </c>
      <c r="N400" s="125"/>
    </row>
    <row r="401" customFormat="false" ht="12.8" hidden="false" customHeight="false" outlineLevel="0" collapsed="false">
      <c r="A401" s="136" t="s">
        <v>143</v>
      </c>
      <c r="B401" s="134" t="s">
        <v>3662</v>
      </c>
      <c r="C401" s="134" t="s">
        <v>3722</v>
      </c>
      <c r="D401" s="134" t="s">
        <v>2197</v>
      </c>
      <c r="E401" s="134" t="s">
        <v>4318</v>
      </c>
      <c r="F401" s="134" t="s">
        <v>9944</v>
      </c>
      <c r="G401" s="134" t="s">
        <v>9945</v>
      </c>
      <c r="H401" s="134" t="s">
        <v>6009</v>
      </c>
      <c r="I401" s="134" t="s">
        <v>4107</v>
      </c>
      <c r="J401" s="134" t="s">
        <v>9946</v>
      </c>
      <c r="K401" s="134" t="s">
        <v>2937</v>
      </c>
      <c r="L401" s="134" t="s">
        <v>9947</v>
      </c>
      <c r="M401" s="134" t="s">
        <v>9948</v>
      </c>
      <c r="N401" s="134" t="s">
        <v>9949</v>
      </c>
    </row>
    <row r="402" customFormat="false" ht="12.8" hidden="false" customHeight="false" outlineLevel="0" collapsed="false">
      <c r="A402" s="136" t="s">
        <v>144</v>
      </c>
      <c r="B402" s="134" t="s">
        <v>9950</v>
      </c>
      <c r="C402" s="134" t="s">
        <v>9951</v>
      </c>
      <c r="D402" s="134" t="s">
        <v>2657</v>
      </c>
      <c r="E402" s="134" t="s">
        <v>2568</v>
      </c>
      <c r="F402" s="134" t="s">
        <v>792</v>
      </c>
      <c r="G402" s="134" t="s">
        <v>3716</v>
      </c>
      <c r="H402" s="134" t="s">
        <v>9952</v>
      </c>
      <c r="I402" s="134" t="s">
        <v>4195</v>
      </c>
      <c r="J402" s="134" t="s">
        <v>9953</v>
      </c>
      <c r="K402" s="134" t="s">
        <v>2336</v>
      </c>
      <c r="L402" s="134" t="s">
        <v>4111</v>
      </c>
      <c r="M402" s="134" t="s">
        <v>293</v>
      </c>
      <c r="N402" s="134" t="s">
        <v>9954</v>
      </c>
    </row>
    <row r="403" customFormat="false" ht="12.8" hidden="false" customHeight="false" outlineLevel="0" collapsed="false">
      <c r="A403" s="136" t="s">
        <v>145</v>
      </c>
      <c r="B403" s="134" t="s">
        <v>9955</v>
      </c>
      <c r="C403" s="134" t="s">
        <v>9956</v>
      </c>
      <c r="D403" s="134" t="s">
        <v>9957</v>
      </c>
      <c r="E403" s="134" t="s">
        <v>3317</v>
      </c>
      <c r="F403" s="134" t="s">
        <v>9958</v>
      </c>
      <c r="G403" s="134" t="s">
        <v>1646</v>
      </c>
      <c r="H403" s="134" t="s">
        <v>2250</v>
      </c>
      <c r="I403" s="134" t="s">
        <v>9926</v>
      </c>
      <c r="J403" s="134" t="s">
        <v>2202</v>
      </c>
      <c r="K403" s="134" t="s">
        <v>2580</v>
      </c>
      <c r="L403" s="134" t="s">
        <v>9959</v>
      </c>
      <c r="M403" s="134" t="s">
        <v>9960</v>
      </c>
      <c r="N403" s="134" t="s">
        <v>9961</v>
      </c>
    </row>
    <row r="404" customFormat="false" ht="12.8" hidden="false" customHeight="false" outlineLevel="0" collapsed="false">
      <c r="A404" s="136" t="s">
        <v>146</v>
      </c>
      <c r="B404" s="134" t="s">
        <v>9962</v>
      </c>
      <c r="C404" s="134" t="s">
        <v>9963</v>
      </c>
      <c r="D404" s="134" t="s">
        <v>3585</v>
      </c>
      <c r="E404" s="134" t="s">
        <v>1063</v>
      </c>
      <c r="F404" s="134" t="s">
        <v>9964</v>
      </c>
      <c r="G404" s="134" t="s">
        <v>797</v>
      </c>
      <c r="H404" s="134" t="s">
        <v>6061</v>
      </c>
      <c r="I404" s="134" t="s">
        <v>9965</v>
      </c>
      <c r="J404" s="134" t="s">
        <v>9966</v>
      </c>
      <c r="K404" s="134" t="s">
        <v>1297</v>
      </c>
      <c r="L404" s="134" t="s">
        <v>9967</v>
      </c>
      <c r="M404" s="134" t="s">
        <v>9968</v>
      </c>
      <c r="N404" s="134" t="s">
        <v>9969</v>
      </c>
    </row>
    <row r="405" customFormat="false" ht="12.8" hidden="false" customHeight="false" outlineLevel="0" collapsed="false">
      <c r="A405" s="136" t="s">
        <v>147</v>
      </c>
      <c r="B405" s="134" t="s">
        <v>9970</v>
      </c>
      <c r="C405" s="134" t="s">
        <v>9971</v>
      </c>
      <c r="D405" s="134" t="s">
        <v>9580</v>
      </c>
      <c r="E405" s="134" t="s">
        <v>5954</v>
      </c>
      <c r="F405" s="134" t="s">
        <v>9972</v>
      </c>
      <c r="G405" s="134" t="s">
        <v>9973</v>
      </c>
      <c r="H405" s="134" t="s">
        <v>9974</v>
      </c>
      <c r="I405" s="134" t="s">
        <v>2617</v>
      </c>
      <c r="J405" s="134" t="s">
        <v>9729</v>
      </c>
      <c r="K405" s="134" t="s">
        <v>9975</v>
      </c>
      <c r="L405" s="134" t="s">
        <v>9976</v>
      </c>
      <c r="M405" s="134" t="s">
        <v>9977</v>
      </c>
      <c r="N405" s="134" t="s">
        <v>9978</v>
      </c>
    </row>
    <row r="406" customFormat="false" ht="12.8" hidden="false" customHeight="true" outlineLevel="0" collapsed="false">
      <c r="A406" s="135" t="s">
        <v>594</v>
      </c>
      <c r="B406" s="135"/>
      <c r="C406" s="135"/>
      <c r="D406" s="135"/>
      <c r="E406" s="135"/>
      <c r="F406" s="135"/>
      <c r="G406" s="135"/>
      <c r="H406" s="135"/>
      <c r="I406" s="135"/>
      <c r="J406" s="135"/>
      <c r="K406" s="135"/>
      <c r="L406" s="135"/>
      <c r="M406" s="135"/>
      <c r="N406" s="135"/>
    </row>
    <row r="407" customFormat="false" ht="12.8" hidden="false" customHeight="false" outlineLevel="0" collapsed="false">
      <c r="A407" s="133" t="s">
        <v>605</v>
      </c>
      <c r="B407" s="133" t="s">
        <v>606</v>
      </c>
      <c r="C407" s="133" t="s">
        <v>607</v>
      </c>
      <c r="D407" s="133" t="s">
        <v>608</v>
      </c>
      <c r="E407" s="133" t="s">
        <v>609</v>
      </c>
      <c r="F407" s="133" t="s">
        <v>610</v>
      </c>
      <c r="G407" s="133" t="s">
        <v>611</v>
      </c>
      <c r="H407" s="133" t="s">
        <v>612</v>
      </c>
      <c r="I407" s="133" t="s">
        <v>613</v>
      </c>
      <c r="J407" s="133" t="s">
        <v>614</v>
      </c>
      <c r="K407" s="133" t="s">
        <v>615</v>
      </c>
      <c r="L407" s="133" t="s">
        <v>616</v>
      </c>
      <c r="M407" s="133" t="s">
        <v>617</v>
      </c>
      <c r="N407" s="133" t="s">
        <v>618</v>
      </c>
    </row>
    <row r="408" customFormat="false" ht="12.8" hidden="false" customHeight="false" outlineLevel="0" collapsed="false">
      <c r="A408" s="136" t="s">
        <v>148</v>
      </c>
      <c r="B408" s="134" t="s">
        <v>9979</v>
      </c>
      <c r="C408" s="134" t="s">
        <v>9980</v>
      </c>
      <c r="D408" s="134" t="s">
        <v>406</v>
      </c>
      <c r="E408" s="134" t="s">
        <v>9981</v>
      </c>
      <c r="F408" s="134" t="s">
        <v>9982</v>
      </c>
      <c r="G408" s="134" t="s">
        <v>9983</v>
      </c>
      <c r="H408" s="134" t="s">
        <v>6932</v>
      </c>
      <c r="I408" s="134" t="s">
        <v>1857</v>
      </c>
      <c r="J408" s="134" t="s">
        <v>1205</v>
      </c>
      <c r="K408" s="134" t="s">
        <v>9984</v>
      </c>
      <c r="L408" s="134" t="s">
        <v>9985</v>
      </c>
      <c r="M408" s="134" t="s">
        <v>9955</v>
      </c>
      <c r="N408" s="134" t="s">
        <v>9986</v>
      </c>
    </row>
    <row r="409" customFormat="false" ht="12.8" hidden="false" customHeight="false" outlineLevel="0" collapsed="false">
      <c r="A409" s="136" t="s">
        <v>149</v>
      </c>
      <c r="B409" s="134" t="s">
        <v>9987</v>
      </c>
      <c r="C409" s="134" t="s">
        <v>9988</v>
      </c>
      <c r="D409" s="134" t="s">
        <v>9478</v>
      </c>
      <c r="E409" s="134" t="s">
        <v>1062</v>
      </c>
      <c r="F409" s="134" t="s">
        <v>4188</v>
      </c>
      <c r="G409" s="134" t="s">
        <v>6770</v>
      </c>
      <c r="H409" s="134" t="s">
        <v>1015</v>
      </c>
      <c r="I409" s="134" t="s">
        <v>833</v>
      </c>
      <c r="J409" s="134" t="s">
        <v>1883</v>
      </c>
      <c r="K409" s="134" t="s">
        <v>1447</v>
      </c>
      <c r="L409" s="134" t="s">
        <v>9989</v>
      </c>
      <c r="M409" s="134" t="s">
        <v>9990</v>
      </c>
      <c r="N409" s="134" t="s">
        <v>9991</v>
      </c>
    </row>
    <row r="410" customFormat="false" ht="12.8" hidden="false" customHeight="false" outlineLevel="0" collapsed="false">
      <c r="A410" s="136" t="s">
        <v>150</v>
      </c>
      <c r="B410" s="134" t="s">
        <v>9992</v>
      </c>
      <c r="C410" s="134" t="s">
        <v>9993</v>
      </c>
      <c r="D410" s="134" t="s">
        <v>9994</v>
      </c>
      <c r="E410" s="134" t="s">
        <v>3739</v>
      </c>
      <c r="F410" s="134" t="s">
        <v>2825</v>
      </c>
      <c r="G410" s="134" t="s">
        <v>1718</v>
      </c>
      <c r="H410" s="134" t="s">
        <v>9995</v>
      </c>
      <c r="I410" s="134" t="s">
        <v>9996</v>
      </c>
      <c r="J410" s="134" t="s">
        <v>4432</v>
      </c>
      <c r="K410" s="134" t="s">
        <v>4301</v>
      </c>
      <c r="L410" s="134" t="s">
        <v>9997</v>
      </c>
      <c r="M410" s="134" t="s">
        <v>9998</v>
      </c>
      <c r="N410" s="134" t="s">
        <v>9999</v>
      </c>
    </row>
    <row r="411" customFormat="false" ht="12.8" hidden="false" customHeight="false" outlineLevel="0" collapsed="false">
      <c r="A411" s="136" t="s">
        <v>151</v>
      </c>
      <c r="B411" s="134" t="s">
        <v>10000</v>
      </c>
      <c r="C411" s="134" t="s">
        <v>10001</v>
      </c>
      <c r="D411" s="134" t="s">
        <v>10002</v>
      </c>
      <c r="E411" s="134" t="s">
        <v>2932</v>
      </c>
      <c r="F411" s="134" t="s">
        <v>10003</v>
      </c>
      <c r="G411" s="134" t="s">
        <v>6906</v>
      </c>
      <c r="H411" s="134" t="s">
        <v>2394</v>
      </c>
      <c r="I411" s="134" t="s">
        <v>1048</v>
      </c>
      <c r="J411" s="134" t="s">
        <v>3919</v>
      </c>
      <c r="K411" s="134" t="s">
        <v>2577</v>
      </c>
      <c r="L411" s="134" t="s">
        <v>10004</v>
      </c>
      <c r="M411" s="134" t="s">
        <v>1841</v>
      </c>
      <c r="N411" s="134" t="s">
        <v>10005</v>
      </c>
    </row>
    <row r="412" customFormat="false" ht="12.8" hidden="false" customHeight="false" outlineLevel="0" collapsed="false">
      <c r="A412" s="136" t="s">
        <v>152</v>
      </c>
      <c r="B412" s="134" t="s">
        <v>10006</v>
      </c>
      <c r="C412" s="134" t="s">
        <v>10007</v>
      </c>
      <c r="D412" s="134" t="s">
        <v>10008</v>
      </c>
      <c r="E412" s="134" t="s">
        <v>2735</v>
      </c>
      <c r="F412" s="134" t="s">
        <v>9828</v>
      </c>
      <c r="G412" s="134" t="s">
        <v>10009</v>
      </c>
      <c r="H412" s="134" t="s">
        <v>10010</v>
      </c>
      <c r="I412" s="134" t="s">
        <v>10011</v>
      </c>
      <c r="J412" s="134" t="s">
        <v>803</v>
      </c>
      <c r="K412" s="134" t="s">
        <v>10012</v>
      </c>
      <c r="L412" s="134" t="s">
        <v>10013</v>
      </c>
      <c r="M412" s="134" t="s">
        <v>9963</v>
      </c>
      <c r="N412" s="134" t="s">
        <v>10014</v>
      </c>
    </row>
    <row r="413" customFormat="false" ht="12.8" hidden="false" customHeight="false" outlineLevel="0" collapsed="false">
      <c r="A413" s="136" t="s">
        <v>153</v>
      </c>
      <c r="B413" s="134" t="s">
        <v>9943</v>
      </c>
      <c r="C413" s="134" t="s">
        <v>10015</v>
      </c>
      <c r="D413" s="134" t="s">
        <v>4487</v>
      </c>
      <c r="E413" s="134" t="s">
        <v>2852</v>
      </c>
      <c r="F413" s="134" t="s">
        <v>10016</v>
      </c>
      <c r="G413" s="134" t="s">
        <v>2402</v>
      </c>
      <c r="H413" s="134" t="s">
        <v>525</v>
      </c>
      <c r="I413" s="134" t="s">
        <v>957</v>
      </c>
      <c r="J413" s="134" t="s">
        <v>1254</v>
      </c>
      <c r="K413" s="134" t="s">
        <v>1715</v>
      </c>
      <c r="L413" s="134" t="s">
        <v>10017</v>
      </c>
      <c r="M413" s="134" t="s">
        <v>10018</v>
      </c>
      <c r="N413" s="134" t="s">
        <v>10019</v>
      </c>
    </row>
    <row r="414" customFormat="false" ht="12.8" hidden="false" customHeight="false" outlineLevel="0" collapsed="false">
      <c r="A414" s="136" t="s">
        <v>154</v>
      </c>
      <c r="B414" s="134" t="s">
        <v>9752</v>
      </c>
      <c r="C414" s="134" t="s">
        <v>2969</v>
      </c>
      <c r="D414" s="134" t="s">
        <v>4506</v>
      </c>
      <c r="E414" s="134" t="s">
        <v>822</v>
      </c>
      <c r="F414" s="134" t="s">
        <v>10020</v>
      </c>
      <c r="G414" s="134" t="s">
        <v>3084</v>
      </c>
      <c r="H414" s="134" t="s">
        <v>6259</v>
      </c>
      <c r="I414" s="134" t="s">
        <v>10021</v>
      </c>
      <c r="J414" s="134" t="s">
        <v>858</v>
      </c>
      <c r="K414" s="134" t="s">
        <v>2920</v>
      </c>
      <c r="L414" s="134" t="s">
        <v>10022</v>
      </c>
      <c r="M414" s="134" t="s">
        <v>10023</v>
      </c>
      <c r="N414" s="134" t="s">
        <v>10024</v>
      </c>
    </row>
    <row r="415" customFormat="false" ht="12.8" hidden="false" customHeight="false" outlineLevel="0" collapsed="false">
      <c r="A415" s="136" t="s">
        <v>156</v>
      </c>
      <c r="B415" s="134" t="s">
        <v>10025</v>
      </c>
      <c r="C415" s="134" t="s">
        <v>9680</v>
      </c>
      <c r="D415" s="134" t="s">
        <v>10026</v>
      </c>
      <c r="E415" s="134" t="s">
        <v>10027</v>
      </c>
      <c r="F415" s="134" t="s">
        <v>1098</v>
      </c>
      <c r="G415" s="134" t="s">
        <v>408</v>
      </c>
      <c r="H415" s="134" t="s">
        <v>6554</v>
      </c>
      <c r="I415" s="134" t="s">
        <v>6289</v>
      </c>
      <c r="J415" s="134" t="s">
        <v>10028</v>
      </c>
      <c r="K415" s="134" t="s">
        <v>10029</v>
      </c>
      <c r="L415" s="134" t="s">
        <v>10030</v>
      </c>
      <c r="M415" s="134" t="s">
        <v>10031</v>
      </c>
      <c r="N415" s="134" t="s">
        <v>10032</v>
      </c>
    </row>
    <row r="416" customFormat="false" ht="12.8" hidden="false" customHeight="false" outlineLevel="0" collapsed="false">
      <c r="A416" s="136" t="s">
        <v>158</v>
      </c>
      <c r="B416" s="134" t="s">
        <v>2676</v>
      </c>
      <c r="C416" s="134" t="s">
        <v>9747</v>
      </c>
      <c r="D416" s="134" t="s">
        <v>10033</v>
      </c>
      <c r="E416" s="134" t="s">
        <v>10034</v>
      </c>
      <c r="F416" s="134" t="s">
        <v>3374</v>
      </c>
      <c r="G416" s="134" t="s">
        <v>549</v>
      </c>
      <c r="H416" s="134" t="s">
        <v>10035</v>
      </c>
      <c r="I416" s="134" t="s">
        <v>10036</v>
      </c>
      <c r="J416" s="134" t="s">
        <v>1899</v>
      </c>
      <c r="K416" s="134" t="s">
        <v>9537</v>
      </c>
      <c r="L416" s="134" t="s">
        <v>10037</v>
      </c>
      <c r="M416" s="134" t="s">
        <v>2871</v>
      </c>
      <c r="N416" s="134" t="s">
        <v>10038</v>
      </c>
    </row>
    <row r="417" customFormat="false" ht="12.8" hidden="false" customHeight="false" outlineLevel="0" collapsed="false">
      <c r="A417" s="136" t="s">
        <v>155</v>
      </c>
      <c r="B417" s="134" t="s">
        <v>10039</v>
      </c>
      <c r="C417" s="134" t="s">
        <v>10040</v>
      </c>
      <c r="D417" s="134" t="s">
        <v>10041</v>
      </c>
      <c r="E417" s="134" t="s">
        <v>10042</v>
      </c>
      <c r="F417" s="134" t="s">
        <v>6474</v>
      </c>
      <c r="G417" s="134" t="s">
        <v>2613</v>
      </c>
      <c r="H417" s="134" t="s">
        <v>10043</v>
      </c>
      <c r="I417" s="134" t="s">
        <v>10044</v>
      </c>
      <c r="J417" s="134" t="s">
        <v>10045</v>
      </c>
      <c r="K417" s="134" t="s">
        <v>2711</v>
      </c>
      <c r="L417" s="134" t="s">
        <v>9537</v>
      </c>
      <c r="M417" s="134" t="s">
        <v>2527</v>
      </c>
      <c r="N417" s="134" t="s">
        <v>10046</v>
      </c>
    </row>
    <row r="418" customFormat="false" ht="12.8" hidden="false" customHeight="false" outlineLevel="0" collapsed="false">
      <c r="A418" s="136" t="s">
        <v>157</v>
      </c>
      <c r="B418" s="134" t="s">
        <v>10047</v>
      </c>
      <c r="C418" s="134" t="s">
        <v>10048</v>
      </c>
      <c r="D418" s="134" t="s">
        <v>10049</v>
      </c>
      <c r="E418" s="134" t="s">
        <v>10050</v>
      </c>
      <c r="F418" s="134" t="s">
        <v>10051</v>
      </c>
      <c r="G418" s="134" t="s">
        <v>2198</v>
      </c>
      <c r="H418" s="134" t="s">
        <v>10052</v>
      </c>
      <c r="I418" s="134" t="s">
        <v>10053</v>
      </c>
      <c r="J418" s="134" t="s">
        <v>2423</v>
      </c>
      <c r="K418" s="134" t="s">
        <v>937</v>
      </c>
      <c r="L418" s="134" t="s">
        <v>1073</v>
      </c>
      <c r="M418" s="134" t="s">
        <v>10054</v>
      </c>
      <c r="N418" s="134" t="s">
        <v>10055</v>
      </c>
    </row>
    <row r="419" customFormat="false" ht="12.8" hidden="false" customHeight="false" outlineLevel="0" collapsed="false">
      <c r="A419" s="136" t="s">
        <v>159</v>
      </c>
      <c r="B419" s="134" t="s">
        <v>10056</v>
      </c>
      <c r="C419" s="134" t="s">
        <v>10057</v>
      </c>
      <c r="D419" s="134" t="s">
        <v>1964</v>
      </c>
      <c r="E419" s="134" t="s">
        <v>10058</v>
      </c>
      <c r="F419" s="134" t="s">
        <v>10059</v>
      </c>
      <c r="G419" s="134" t="s">
        <v>6767</v>
      </c>
      <c r="H419" s="134" t="s">
        <v>10060</v>
      </c>
      <c r="I419" s="134" t="s">
        <v>10061</v>
      </c>
      <c r="J419" s="134" t="s">
        <v>3558</v>
      </c>
      <c r="K419" s="134" t="s">
        <v>9460</v>
      </c>
      <c r="L419" s="134" t="s">
        <v>10062</v>
      </c>
      <c r="M419" s="134" t="s">
        <v>10063</v>
      </c>
      <c r="N419" s="134" t="s">
        <v>10064</v>
      </c>
    </row>
    <row r="420" customFormat="false" ht="12.8" hidden="false" customHeight="false" outlineLevel="0" collapsed="false">
      <c r="A420" s="136" t="s">
        <v>160</v>
      </c>
      <c r="B420" s="134" t="s">
        <v>10065</v>
      </c>
      <c r="C420" s="134" t="s">
        <v>10066</v>
      </c>
      <c r="D420" s="134" t="s">
        <v>3613</v>
      </c>
      <c r="E420" s="134" t="s">
        <v>10067</v>
      </c>
      <c r="F420" s="134" t="s">
        <v>10068</v>
      </c>
      <c r="G420" s="134" t="s">
        <v>682</v>
      </c>
      <c r="H420" s="134" t="s">
        <v>4182</v>
      </c>
      <c r="I420" s="134" t="s">
        <v>4558</v>
      </c>
      <c r="J420" s="134" t="s">
        <v>348</v>
      </c>
      <c r="K420" s="134" t="s">
        <v>10069</v>
      </c>
      <c r="L420" s="134" t="s">
        <v>10070</v>
      </c>
      <c r="M420" s="134" t="s">
        <v>10071</v>
      </c>
      <c r="N420" s="134" t="s">
        <v>10072</v>
      </c>
    </row>
    <row r="421" customFormat="false" ht="23.85" hidden="false" customHeight="false" outlineLevel="0" collapsed="false">
      <c r="A421" s="136" t="s">
        <v>161</v>
      </c>
      <c r="B421" s="134" t="s">
        <v>10073</v>
      </c>
      <c r="C421" s="134" t="s">
        <v>10074</v>
      </c>
      <c r="D421" s="134" t="s">
        <v>2456</v>
      </c>
      <c r="E421" s="134" t="s">
        <v>3411</v>
      </c>
      <c r="F421" s="134" t="s">
        <v>10075</v>
      </c>
      <c r="G421" s="134" t="s">
        <v>6434</v>
      </c>
      <c r="H421" s="134" t="s">
        <v>10076</v>
      </c>
      <c r="I421" s="134" t="s">
        <v>10077</v>
      </c>
      <c r="J421" s="134" t="s">
        <v>10078</v>
      </c>
      <c r="K421" s="134" t="s">
        <v>3751</v>
      </c>
      <c r="L421" s="134" t="s">
        <v>896</v>
      </c>
      <c r="M421" s="134" t="s">
        <v>10079</v>
      </c>
      <c r="N421" s="134" t="s">
        <v>10080</v>
      </c>
    </row>
    <row r="422" customFormat="false" ht="12.8" hidden="false" customHeight="false" outlineLevel="0" collapsed="false">
      <c r="A422" s="136" t="s">
        <v>162</v>
      </c>
      <c r="B422" s="134" t="s">
        <v>10081</v>
      </c>
      <c r="C422" s="134" t="s">
        <v>9659</v>
      </c>
      <c r="D422" s="134" t="s">
        <v>10082</v>
      </c>
      <c r="E422" s="134" t="s">
        <v>2748</v>
      </c>
      <c r="F422" s="134" t="s">
        <v>10083</v>
      </c>
      <c r="G422" s="134" t="s">
        <v>10084</v>
      </c>
      <c r="H422" s="134" t="s">
        <v>2757</v>
      </c>
      <c r="I422" s="134" t="s">
        <v>3031</v>
      </c>
      <c r="J422" s="134" t="s">
        <v>10085</v>
      </c>
      <c r="K422" s="134" t="s">
        <v>10086</v>
      </c>
      <c r="L422" s="134" t="s">
        <v>10087</v>
      </c>
      <c r="M422" s="134" t="s">
        <v>10088</v>
      </c>
      <c r="N422" s="134" t="s">
        <v>10089</v>
      </c>
    </row>
    <row r="423" customFormat="false" ht="12.8" hidden="false" customHeight="false" outlineLevel="0" collapsed="false">
      <c r="A423" s="136" t="s">
        <v>163</v>
      </c>
      <c r="B423" s="134" t="s">
        <v>10090</v>
      </c>
      <c r="C423" s="134" t="s">
        <v>10091</v>
      </c>
      <c r="D423" s="134" t="s">
        <v>2492</v>
      </c>
      <c r="E423" s="134" t="s">
        <v>9517</v>
      </c>
      <c r="F423" s="134" t="s">
        <v>2868</v>
      </c>
      <c r="G423" s="134" t="s">
        <v>2764</v>
      </c>
      <c r="H423" s="134" t="s">
        <v>1135</v>
      </c>
      <c r="I423" s="134" t="s">
        <v>10092</v>
      </c>
      <c r="J423" s="134" t="s">
        <v>2102</v>
      </c>
      <c r="K423" s="134" t="s">
        <v>10093</v>
      </c>
      <c r="L423" s="134" t="s">
        <v>10094</v>
      </c>
      <c r="M423" s="134" t="s">
        <v>10095</v>
      </c>
      <c r="N423" s="134" t="s">
        <v>10096</v>
      </c>
    </row>
    <row r="424" customFormat="false" ht="12.8" hidden="false" customHeight="false" outlineLevel="0" collapsed="false">
      <c r="A424" s="136" t="s">
        <v>164</v>
      </c>
      <c r="B424" s="134" t="s">
        <v>10097</v>
      </c>
      <c r="C424" s="134" t="s">
        <v>10074</v>
      </c>
      <c r="D424" s="134" t="s">
        <v>10098</v>
      </c>
      <c r="E424" s="134" t="s">
        <v>2426</v>
      </c>
      <c r="F424" s="134" t="s">
        <v>4121</v>
      </c>
      <c r="G424" s="134" t="s">
        <v>10099</v>
      </c>
      <c r="H424" s="134" t="s">
        <v>10100</v>
      </c>
      <c r="I424" s="134" t="s">
        <v>1247</v>
      </c>
      <c r="J424" s="134" t="s">
        <v>9839</v>
      </c>
      <c r="K424" s="134" t="s">
        <v>457</v>
      </c>
      <c r="L424" s="134" t="s">
        <v>9988</v>
      </c>
      <c r="M424" s="134" t="s">
        <v>10101</v>
      </c>
      <c r="N424" s="134" t="s">
        <v>10102</v>
      </c>
    </row>
    <row r="425" customFormat="false" ht="12.8" hidden="false" customHeight="false" outlineLevel="0" collapsed="false">
      <c r="A425" s="136" t="s">
        <v>165</v>
      </c>
      <c r="B425" s="134" t="s">
        <v>10103</v>
      </c>
      <c r="C425" s="134" t="s">
        <v>10104</v>
      </c>
      <c r="D425" s="134" t="s">
        <v>10105</v>
      </c>
      <c r="E425" s="134" t="s">
        <v>10106</v>
      </c>
      <c r="F425" s="134" t="s">
        <v>9519</v>
      </c>
      <c r="G425" s="134" t="s">
        <v>1211</v>
      </c>
      <c r="H425" s="134" t="s">
        <v>1099</v>
      </c>
      <c r="I425" s="134" t="s">
        <v>10107</v>
      </c>
      <c r="J425" s="134" t="s">
        <v>1900</v>
      </c>
      <c r="K425" s="134" t="s">
        <v>10108</v>
      </c>
      <c r="L425" s="134" t="s">
        <v>10109</v>
      </c>
      <c r="M425" s="134" t="s">
        <v>10110</v>
      </c>
      <c r="N425" s="134" t="s">
        <v>10111</v>
      </c>
    </row>
    <row r="426" customFormat="false" ht="12.8" hidden="false" customHeight="false" outlineLevel="0" collapsed="false">
      <c r="A426" s="136" t="s">
        <v>166</v>
      </c>
      <c r="B426" s="134" t="s">
        <v>10112</v>
      </c>
      <c r="C426" s="134" t="s">
        <v>10007</v>
      </c>
      <c r="D426" s="134" t="s">
        <v>10113</v>
      </c>
      <c r="E426" s="134" t="s">
        <v>10114</v>
      </c>
      <c r="F426" s="134" t="s">
        <v>10115</v>
      </c>
      <c r="G426" s="134" t="s">
        <v>9182</v>
      </c>
      <c r="H426" s="134" t="s">
        <v>6902</v>
      </c>
      <c r="I426" s="134" t="s">
        <v>10116</v>
      </c>
      <c r="J426" s="134" t="s">
        <v>10117</v>
      </c>
      <c r="K426" s="134" t="s">
        <v>10118</v>
      </c>
      <c r="L426" s="134" t="s">
        <v>10119</v>
      </c>
      <c r="M426" s="134" t="s">
        <v>789</v>
      </c>
      <c r="N426" s="134" t="s">
        <v>10014</v>
      </c>
    </row>
    <row r="427" customFormat="false" ht="12.8" hidden="false" customHeight="false" outlineLevel="0" collapsed="false">
      <c r="A427" s="136" t="s">
        <v>167</v>
      </c>
      <c r="B427" s="134" t="s">
        <v>10120</v>
      </c>
      <c r="C427" s="134" t="s">
        <v>10121</v>
      </c>
      <c r="D427" s="134" t="s">
        <v>10122</v>
      </c>
      <c r="E427" s="134" t="s">
        <v>10123</v>
      </c>
      <c r="F427" s="134" t="s">
        <v>2753</v>
      </c>
      <c r="G427" s="134" t="s">
        <v>2597</v>
      </c>
      <c r="H427" s="134" t="s">
        <v>2869</v>
      </c>
      <c r="I427" s="134" t="s">
        <v>2522</v>
      </c>
      <c r="J427" s="134" t="s">
        <v>543</v>
      </c>
      <c r="K427" s="134" t="s">
        <v>4461</v>
      </c>
      <c r="L427" s="134" t="s">
        <v>2568</v>
      </c>
      <c r="M427" s="134" t="s">
        <v>655</v>
      </c>
      <c r="N427" s="134" t="s">
        <v>10124</v>
      </c>
    </row>
    <row r="428" customFormat="false" ht="12.8" hidden="false" customHeight="false" outlineLevel="0" collapsed="false">
      <c r="A428" s="136" t="s">
        <v>168</v>
      </c>
      <c r="B428" s="134" t="s">
        <v>10125</v>
      </c>
      <c r="C428" s="134" t="s">
        <v>10126</v>
      </c>
      <c r="D428" s="134" t="s">
        <v>10006</v>
      </c>
      <c r="E428" s="134" t="s">
        <v>2280</v>
      </c>
      <c r="F428" s="134" t="s">
        <v>6536</v>
      </c>
      <c r="G428" s="134" t="s">
        <v>10127</v>
      </c>
      <c r="H428" s="134" t="s">
        <v>1969</v>
      </c>
      <c r="I428" s="134" t="s">
        <v>4158</v>
      </c>
      <c r="J428" s="134" t="s">
        <v>2311</v>
      </c>
      <c r="K428" s="134" t="s">
        <v>10128</v>
      </c>
      <c r="L428" s="134" t="s">
        <v>10129</v>
      </c>
      <c r="M428" s="134" t="s">
        <v>2156</v>
      </c>
      <c r="N428" s="134" t="s">
        <v>10130</v>
      </c>
    </row>
    <row r="429" customFormat="false" ht="12.8" hidden="false" customHeight="false" outlineLevel="0" collapsed="false">
      <c r="A429" s="136" t="s">
        <v>169</v>
      </c>
      <c r="B429" s="134" t="s">
        <v>9920</v>
      </c>
      <c r="C429" s="134" t="s">
        <v>10131</v>
      </c>
      <c r="D429" s="134" t="s">
        <v>2774</v>
      </c>
      <c r="E429" s="134" t="s">
        <v>10132</v>
      </c>
      <c r="F429" s="134" t="s">
        <v>10133</v>
      </c>
      <c r="G429" s="134" t="s">
        <v>10134</v>
      </c>
      <c r="H429" s="134" t="s">
        <v>10135</v>
      </c>
      <c r="I429" s="134" t="s">
        <v>9715</v>
      </c>
      <c r="J429" s="134" t="s">
        <v>993</v>
      </c>
      <c r="K429" s="134" t="s">
        <v>10136</v>
      </c>
      <c r="L429" s="134" t="s">
        <v>2670</v>
      </c>
      <c r="M429" s="134" t="s">
        <v>1971</v>
      </c>
      <c r="N429" s="134" t="s">
        <v>10137</v>
      </c>
    </row>
    <row r="430" customFormat="false" ht="12.8" hidden="false" customHeight="false" outlineLevel="0" collapsed="false">
      <c r="A430" s="136" t="s">
        <v>170</v>
      </c>
      <c r="B430" s="134" t="s">
        <v>10138</v>
      </c>
      <c r="C430" s="134" t="s">
        <v>4521</v>
      </c>
      <c r="D430" s="134" t="s">
        <v>9985</v>
      </c>
      <c r="E430" s="134" t="s">
        <v>10139</v>
      </c>
      <c r="F430" s="134" t="s">
        <v>10140</v>
      </c>
      <c r="G430" s="134" t="s">
        <v>6193</v>
      </c>
      <c r="H430" s="134" t="s">
        <v>10141</v>
      </c>
      <c r="I430" s="134" t="s">
        <v>312</v>
      </c>
      <c r="J430" s="134" t="s">
        <v>10142</v>
      </c>
      <c r="K430" s="134" t="s">
        <v>10143</v>
      </c>
      <c r="L430" s="134" t="s">
        <v>10144</v>
      </c>
      <c r="M430" s="134" t="s">
        <v>10145</v>
      </c>
      <c r="N430" s="134" t="s">
        <v>10146</v>
      </c>
    </row>
    <row r="431" customFormat="false" ht="12.8" hidden="false" customHeight="false" outlineLevel="0" collapsed="false">
      <c r="A431" s="136" t="s">
        <v>171</v>
      </c>
      <c r="B431" s="134" t="s">
        <v>10147</v>
      </c>
      <c r="C431" s="134" t="s">
        <v>10148</v>
      </c>
      <c r="D431" s="134" t="s">
        <v>10149</v>
      </c>
      <c r="E431" s="134" t="s">
        <v>1463</v>
      </c>
      <c r="F431" s="134" t="s">
        <v>10150</v>
      </c>
      <c r="G431" s="134" t="s">
        <v>3002</v>
      </c>
      <c r="H431" s="134" t="s">
        <v>1942</v>
      </c>
      <c r="I431" s="134" t="s">
        <v>4540</v>
      </c>
      <c r="J431" s="134" t="s">
        <v>3526</v>
      </c>
      <c r="K431" s="134" t="s">
        <v>1051</v>
      </c>
      <c r="L431" s="134" t="s">
        <v>10151</v>
      </c>
      <c r="M431" s="134" t="s">
        <v>10152</v>
      </c>
      <c r="N431" s="134" t="s">
        <v>10153</v>
      </c>
    </row>
    <row r="432" customFormat="false" ht="12.8" hidden="false" customHeight="false" outlineLevel="0" collapsed="false">
      <c r="A432" s="136" t="s">
        <v>172</v>
      </c>
      <c r="B432" s="134" t="s">
        <v>10154</v>
      </c>
      <c r="C432" s="134" t="s">
        <v>10155</v>
      </c>
      <c r="D432" s="134" t="s">
        <v>10156</v>
      </c>
      <c r="E432" s="134" t="s">
        <v>1217</v>
      </c>
      <c r="F432" s="134" t="s">
        <v>1829</v>
      </c>
      <c r="G432" s="134" t="s">
        <v>1475</v>
      </c>
      <c r="H432" s="134" t="s">
        <v>3168</v>
      </c>
      <c r="I432" s="134" t="s">
        <v>4549</v>
      </c>
      <c r="J432" s="134" t="s">
        <v>10157</v>
      </c>
      <c r="K432" s="134" t="s">
        <v>10158</v>
      </c>
      <c r="L432" s="134" t="s">
        <v>10159</v>
      </c>
      <c r="M432" s="134" t="s">
        <v>10160</v>
      </c>
      <c r="N432" s="134" t="s">
        <v>10161</v>
      </c>
    </row>
    <row r="433" customFormat="false" ht="12.8" hidden="false" customHeight="false" outlineLevel="0" collapsed="false">
      <c r="A433" s="136" t="s">
        <v>173</v>
      </c>
      <c r="B433" s="134" t="s">
        <v>10162</v>
      </c>
      <c r="C433" s="134" t="s">
        <v>10163</v>
      </c>
      <c r="D433" s="134" t="s">
        <v>4492</v>
      </c>
      <c r="E433" s="134" t="s">
        <v>10164</v>
      </c>
      <c r="F433" s="134" t="s">
        <v>10165</v>
      </c>
      <c r="G433" s="134" t="s">
        <v>1813</v>
      </c>
      <c r="H433" s="134" t="s">
        <v>10166</v>
      </c>
      <c r="I433" s="134" t="s">
        <v>6343</v>
      </c>
      <c r="J433" s="134" t="s">
        <v>10167</v>
      </c>
      <c r="K433" s="134" t="s">
        <v>2727</v>
      </c>
      <c r="L433" s="134" t="s">
        <v>10168</v>
      </c>
      <c r="M433" s="134" t="s">
        <v>10169</v>
      </c>
      <c r="N433" s="134" t="s">
        <v>10170</v>
      </c>
    </row>
    <row r="434" customFormat="false" ht="12.8" hidden="false" customHeight="false" outlineLevel="0" collapsed="false">
      <c r="A434" s="136" t="s">
        <v>174</v>
      </c>
      <c r="B434" s="134" t="s">
        <v>10171</v>
      </c>
      <c r="C434" s="125"/>
      <c r="D434" s="125"/>
    </row>
    <row r="437" customFormat="false" ht="35.8" hidden="false" customHeight="false" outlineLevel="0" collapsed="false">
      <c r="E437" s="180" t="s">
        <v>10172</v>
      </c>
    </row>
    <row r="440" customFormat="false" ht="12.8" hidden="false" customHeight="false" outlineLevel="0" collapsed="false">
      <c r="A440" s="136" t="s">
        <v>155</v>
      </c>
      <c r="B440" s="125"/>
      <c r="C440" s="125"/>
      <c r="D440" s="125"/>
      <c r="E440" s="125"/>
      <c r="F440" s="125"/>
      <c r="G440" s="125"/>
      <c r="H440" s="134" t="s">
        <v>6224</v>
      </c>
      <c r="I440" s="134" t="s">
        <v>6689</v>
      </c>
      <c r="J440" s="134" t="s">
        <v>10173</v>
      </c>
      <c r="K440" s="134" t="s">
        <v>2711</v>
      </c>
      <c r="L440" s="134" t="s">
        <v>2235</v>
      </c>
      <c r="M440" s="134" t="s">
        <v>2527</v>
      </c>
      <c r="N440" s="125"/>
    </row>
    <row r="441" customFormat="false" ht="12.8" hidden="false" customHeight="false" outlineLevel="0" collapsed="false">
      <c r="A441" s="136" t="s">
        <v>157</v>
      </c>
      <c r="B441" s="134" t="s">
        <v>10174</v>
      </c>
      <c r="C441" s="134" t="s">
        <v>10175</v>
      </c>
      <c r="D441" s="134" t="s">
        <v>3171</v>
      </c>
      <c r="E441" s="134" t="s">
        <v>10176</v>
      </c>
      <c r="F441" s="134" t="s">
        <v>3184</v>
      </c>
      <c r="G441" s="134" t="s">
        <v>9789</v>
      </c>
      <c r="H441" s="134" t="s">
        <v>10177</v>
      </c>
      <c r="I441" s="134" t="s">
        <v>10178</v>
      </c>
      <c r="J441" s="134" t="s">
        <v>1883</v>
      </c>
      <c r="K441" s="134" t="s">
        <v>9548</v>
      </c>
      <c r="L441" s="134" t="s">
        <v>2824</v>
      </c>
      <c r="M441" s="134" t="s">
        <v>10179</v>
      </c>
      <c r="N441" s="134" t="s">
        <v>10180</v>
      </c>
    </row>
    <row r="442" customFormat="false" ht="12.8" hidden="false" customHeight="false" outlineLevel="0" collapsed="false">
      <c r="A442" s="136" t="s">
        <v>159</v>
      </c>
      <c r="B442" s="134" t="s">
        <v>9644</v>
      </c>
      <c r="C442" s="134" t="s">
        <v>9941</v>
      </c>
      <c r="D442" s="134" t="s">
        <v>1369</v>
      </c>
      <c r="E442" s="134" t="s">
        <v>4565</v>
      </c>
      <c r="F442" s="134" t="s">
        <v>10181</v>
      </c>
      <c r="G442" s="134" t="s">
        <v>6518</v>
      </c>
      <c r="H442" s="134" t="s">
        <v>10182</v>
      </c>
      <c r="I442" s="134" t="s">
        <v>1811</v>
      </c>
      <c r="J442" s="134" t="s">
        <v>2962</v>
      </c>
      <c r="K442" s="134" t="s">
        <v>10183</v>
      </c>
      <c r="L442" s="134" t="s">
        <v>1261</v>
      </c>
      <c r="M442" s="134" t="s">
        <v>1933</v>
      </c>
      <c r="N442" s="134" t="s">
        <v>10184</v>
      </c>
    </row>
    <row r="443" customFormat="false" ht="12.8" hidden="false" customHeight="false" outlineLevel="0" collapsed="false">
      <c r="A443" s="136" t="s">
        <v>160</v>
      </c>
      <c r="B443" s="134" t="s">
        <v>10185</v>
      </c>
      <c r="C443" s="134" t="s">
        <v>10186</v>
      </c>
      <c r="D443" s="134" t="s">
        <v>1093</v>
      </c>
      <c r="E443" s="134" t="s">
        <v>498</v>
      </c>
      <c r="F443" s="134" t="s">
        <v>10187</v>
      </c>
      <c r="G443" s="134" t="s">
        <v>9511</v>
      </c>
      <c r="H443" s="134" t="s">
        <v>10188</v>
      </c>
      <c r="I443" s="134" t="s">
        <v>10189</v>
      </c>
      <c r="J443" s="134" t="s">
        <v>10190</v>
      </c>
      <c r="K443" s="134" t="s">
        <v>10191</v>
      </c>
      <c r="L443" s="134" t="s">
        <v>10192</v>
      </c>
      <c r="M443" s="134" t="s">
        <v>9687</v>
      </c>
      <c r="N443" s="134" t="s">
        <v>10193</v>
      </c>
    </row>
    <row r="444" customFormat="false" ht="12.8" hidden="false" customHeight="false" outlineLevel="0" collapsed="false">
      <c r="A444" s="136" t="s">
        <v>161</v>
      </c>
      <c r="B444" s="134" t="s">
        <v>10110</v>
      </c>
      <c r="C444" s="134" t="s">
        <v>9951</v>
      </c>
      <c r="D444" s="134" t="s">
        <v>2456</v>
      </c>
      <c r="E444" s="134" t="s">
        <v>2424</v>
      </c>
      <c r="F444" s="134" t="s">
        <v>2633</v>
      </c>
      <c r="G444" s="134" t="s">
        <v>10194</v>
      </c>
      <c r="H444" s="134" t="s">
        <v>10195</v>
      </c>
      <c r="I444" s="134" t="s">
        <v>4424</v>
      </c>
      <c r="J444" s="134" t="s">
        <v>1556</v>
      </c>
      <c r="K444" s="134" t="s">
        <v>2599</v>
      </c>
      <c r="L444" s="134" t="s">
        <v>4562</v>
      </c>
      <c r="M444" s="134" t="s">
        <v>10196</v>
      </c>
      <c r="N444" s="134" t="s">
        <v>10197</v>
      </c>
    </row>
    <row r="445" customFormat="false" ht="12.8" hidden="false" customHeight="false" outlineLevel="0" collapsed="false">
      <c r="A445" s="136" t="s">
        <v>162</v>
      </c>
      <c r="B445" s="134" t="s">
        <v>10151</v>
      </c>
      <c r="C445" s="134" t="s">
        <v>2807</v>
      </c>
      <c r="D445" s="134" t="s">
        <v>10198</v>
      </c>
      <c r="E445" s="134" t="s">
        <v>1556</v>
      </c>
      <c r="F445" s="134" t="s">
        <v>10199</v>
      </c>
      <c r="G445" s="134" t="s">
        <v>10200</v>
      </c>
      <c r="H445" s="134" t="s">
        <v>4252</v>
      </c>
      <c r="I445" s="134" t="s">
        <v>10201</v>
      </c>
      <c r="J445" s="134" t="s">
        <v>248</v>
      </c>
      <c r="K445" s="134" t="s">
        <v>3080</v>
      </c>
      <c r="L445" s="134" t="s">
        <v>10202</v>
      </c>
      <c r="M445" s="134" t="s">
        <v>3482</v>
      </c>
      <c r="N445" s="134" t="s">
        <v>10203</v>
      </c>
    </row>
    <row r="446" customFormat="false" ht="12.8" hidden="false" customHeight="false" outlineLevel="0" collapsed="false">
      <c r="A446" s="136" t="s">
        <v>163</v>
      </c>
      <c r="B446" s="134" t="s">
        <v>10204</v>
      </c>
      <c r="C446" s="134" t="s">
        <v>10205</v>
      </c>
      <c r="D446" s="134" t="s">
        <v>9861</v>
      </c>
      <c r="E446" s="134" t="s">
        <v>1590</v>
      </c>
      <c r="F446" s="134" t="s">
        <v>3898</v>
      </c>
      <c r="G446" s="134" t="s">
        <v>326</v>
      </c>
      <c r="H446" s="134" t="s">
        <v>6057</v>
      </c>
      <c r="I446" s="134" t="s">
        <v>10092</v>
      </c>
      <c r="J446" s="134" t="s">
        <v>1082</v>
      </c>
      <c r="K446" s="134" t="s">
        <v>3650</v>
      </c>
      <c r="L446" s="134" t="s">
        <v>9875</v>
      </c>
      <c r="M446" s="134" t="s">
        <v>10206</v>
      </c>
      <c r="N446" s="134" t="s">
        <v>10207</v>
      </c>
    </row>
    <row r="447" customFormat="false" ht="12.8" hidden="false" customHeight="false" outlineLevel="0" collapsed="false">
      <c r="A447" s="136" t="s">
        <v>164</v>
      </c>
      <c r="B447" s="134" t="s">
        <v>10097</v>
      </c>
      <c r="C447" s="134" t="s">
        <v>3541</v>
      </c>
      <c r="D447" s="134" t="s">
        <v>9734</v>
      </c>
      <c r="E447" s="134" t="s">
        <v>10208</v>
      </c>
      <c r="F447" s="134" t="s">
        <v>1726</v>
      </c>
      <c r="G447" s="134" t="s">
        <v>10209</v>
      </c>
      <c r="H447" s="134" t="s">
        <v>485</v>
      </c>
      <c r="I447" s="134" t="s">
        <v>9703</v>
      </c>
      <c r="J447" s="134" t="s">
        <v>1554</v>
      </c>
      <c r="K447" s="134" t="s">
        <v>9867</v>
      </c>
      <c r="L447" s="134" t="s">
        <v>3189</v>
      </c>
      <c r="M447" s="134" t="s">
        <v>10101</v>
      </c>
      <c r="N447" s="134" t="s">
        <v>10102</v>
      </c>
    </row>
    <row r="448" customFormat="false" ht="12.8" hidden="false" customHeight="false" outlineLevel="0" collapsed="false">
      <c r="A448" s="136" t="s">
        <v>165</v>
      </c>
      <c r="B448" s="134" t="s">
        <v>10210</v>
      </c>
      <c r="C448" s="134" t="s">
        <v>10211</v>
      </c>
      <c r="D448" s="134" t="s">
        <v>10212</v>
      </c>
      <c r="E448" s="134" t="s">
        <v>10213</v>
      </c>
      <c r="F448" s="134" t="s">
        <v>6868</v>
      </c>
      <c r="G448" s="134" t="s">
        <v>2305</v>
      </c>
      <c r="H448" s="134" t="s">
        <v>1211</v>
      </c>
      <c r="I448" s="134" t="s">
        <v>3995</v>
      </c>
      <c r="J448" s="134" t="s">
        <v>10214</v>
      </c>
      <c r="K448" s="134" t="s">
        <v>4423</v>
      </c>
      <c r="L448" s="134" t="s">
        <v>10215</v>
      </c>
      <c r="M448" s="134" t="s">
        <v>3388</v>
      </c>
      <c r="N448" s="134" t="s">
        <v>10216</v>
      </c>
    </row>
    <row r="449" customFormat="false" ht="12.8" hidden="false" customHeight="false" outlineLevel="0" collapsed="false">
      <c r="A449" s="136" t="s">
        <v>166</v>
      </c>
      <c r="B449" s="134" t="s">
        <v>10217</v>
      </c>
      <c r="C449" s="134" t="s">
        <v>10218</v>
      </c>
      <c r="D449" s="134" t="s">
        <v>1307</v>
      </c>
      <c r="E449" s="134" t="s">
        <v>1157</v>
      </c>
      <c r="F449" s="134" t="s">
        <v>3518</v>
      </c>
      <c r="G449" s="134" t="s">
        <v>770</v>
      </c>
      <c r="H449" s="134" t="s">
        <v>10084</v>
      </c>
      <c r="I449" s="134" t="s">
        <v>10219</v>
      </c>
      <c r="J449" s="134" t="s">
        <v>3576</v>
      </c>
      <c r="K449" s="134" t="s">
        <v>10220</v>
      </c>
      <c r="L449" s="134" t="s">
        <v>4275</v>
      </c>
      <c r="M449" s="134" t="s">
        <v>2930</v>
      </c>
      <c r="N449" s="134" t="s">
        <v>10221</v>
      </c>
    </row>
    <row r="450" customFormat="false" ht="12.8" hidden="false" customHeight="false" outlineLevel="0" collapsed="false">
      <c r="A450" s="136" t="s">
        <v>167</v>
      </c>
      <c r="B450" s="134" t="s">
        <v>10120</v>
      </c>
      <c r="C450" s="134" t="s">
        <v>9620</v>
      </c>
      <c r="D450" s="134" t="s">
        <v>10222</v>
      </c>
      <c r="E450" s="134" t="s">
        <v>10223</v>
      </c>
      <c r="F450" s="134" t="s">
        <v>6647</v>
      </c>
      <c r="G450" s="134" t="s">
        <v>3111</v>
      </c>
      <c r="H450" s="134" t="s">
        <v>6018</v>
      </c>
      <c r="I450" s="134" t="s">
        <v>2522</v>
      </c>
      <c r="J450" s="134" t="s">
        <v>10224</v>
      </c>
      <c r="K450" s="134" t="s">
        <v>1305</v>
      </c>
      <c r="L450" s="134" t="s">
        <v>2318</v>
      </c>
      <c r="M450" s="134" t="s">
        <v>4470</v>
      </c>
      <c r="N450" s="134" t="s">
        <v>10124</v>
      </c>
    </row>
    <row r="451" customFormat="false" ht="12.8" hidden="false" customHeight="false" outlineLevel="0" collapsed="false">
      <c r="A451" s="136" t="s">
        <v>168</v>
      </c>
      <c r="B451" s="134" t="s">
        <v>9563</v>
      </c>
      <c r="C451" s="134" t="s">
        <v>10225</v>
      </c>
      <c r="D451" s="134" t="s">
        <v>10006</v>
      </c>
      <c r="E451" s="134" t="s">
        <v>10226</v>
      </c>
      <c r="F451" s="134" t="s">
        <v>2385</v>
      </c>
      <c r="G451" s="134" t="s">
        <v>10227</v>
      </c>
      <c r="H451" s="134" t="s">
        <v>10228</v>
      </c>
      <c r="I451" s="134" t="s">
        <v>10229</v>
      </c>
      <c r="J451" s="134" t="s">
        <v>10230</v>
      </c>
      <c r="K451" s="134" t="s">
        <v>2298</v>
      </c>
      <c r="L451" s="134" t="s">
        <v>10231</v>
      </c>
      <c r="M451" s="134" t="s">
        <v>9657</v>
      </c>
      <c r="N451" s="134" t="s">
        <v>10232</v>
      </c>
    </row>
    <row r="452" customFormat="false" ht="12.8" hidden="false" customHeight="false" outlineLevel="0" collapsed="false">
      <c r="A452" s="136" t="s">
        <v>169</v>
      </c>
      <c r="B452" s="134" t="s">
        <v>10022</v>
      </c>
      <c r="C452" s="134" t="s">
        <v>9637</v>
      </c>
      <c r="D452" s="134" t="s">
        <v>2328</v>
      </c>
      <c r="E452" s="134" t="s">
        <v>10233</v>
      </c>
      <c r="F452" s="134" t="s">
        <v>4195</v>
      </c>
      <c r="G452" s="134" t="s">
        <v>10234</v>
      </c>
      <c r="H452" s="134" t="s">
        <v>1658</v>
      </c>
      <c r="I452" s="134" t="s">
        <v>10235</v>
      </c>
      <c r="J452" s="134" t="s">
        <v>10236</v>
      </c>
      <c r="K452" s="134" t="s">
        <v>10237</v>
      </c>
      <c r="L452" s="134" t="s">
        <v>10238</v>
      </c>
      <c r="M452" s="134" t="s">
        <v>1564</v>
      </c>
      <c r="N452" s="134" t="s">
        <v>10239</v>
      </c>
    </row>
    <row r="453" customFormat="false" ht="12.8" hidden="false" customHeight="false" outlineLevel="0" collapsed="false">
      <c r="A453" s="136" t="s">
        <v>170</v>
      </c>
      <c r="B453" s="134" t="s">
        <v>10240</v>
      </c>
      <c r="C453" s="134" t="s">
        <v>1228</v>
      </c>
      <c r="D453" s="134" t="s">
        <v>1601</v>
      </c>
      <c r="E453" s="134" t="s">
        <v>4035</v>
      </c>
      <c r="F453" s="134" t="s">
        <v>9807</v>
      </c>
      <c r="G453" s="134" t="s">
        <v>10241</v>
      </c>
      <c r="H453" s="134" t="s">
        <v>4296</v>
      </c>
      <c r="I453" s="134" t="s">
        <v>10242</v>
      </c>
      <c r="J453" s="134" t="s">
        <v>10243</v>
      </c>
      <c r="K453" s="134" t="s">
        <v>10190</v>
      </c>
      <c r="L453" s="134" t="s">
        <v>9825</v>
      </c>
      <c r="M453" s="134" t="s">
        <v>10244</v>
      </c>
      <c r="N453" s="134" t="s">
        <v>10245</v>
      </c>
    </row>
    <row r="454" customFormat="false" ht="12.8" hidden="false" customHeight="false" outlineLevel="0" collapsed="false">
      <c r="A454" s="136" t="s">
        <v>171</v>
      </c>
      <c r="B454" s="134" t="s">
        <v>10246</v>
      </c>
      <c r="C454" s="134" t="s">
        <v>10247</v>
      </c>
      <c r="D454" s="134" t="s">
        <v>10248</v>
      </c>
      <c r="E454" s="134" t="s">
        <v>4458</v>
      </c>
      <c r="F454" s="134" t="s">
        <v>10249</v>
      </c>
      <c r="G454" s="134" t="s">
        <v>10250</v>
      </c>
      <c r="H454" s="134" t="s">
        <v>1099</v>
      </c>
      <c r="I454" s="134" t="s">
        <v>4337</v>
      </c>
      <c r="J454" s="134" t="s">
        <v>2049</v>
      </c>
      <c r="K454" s="134" t="s">
        <v>3528</v>
      </c>
      <c r="L454" s="134" t="s">
        <v>10251</v>
      </c>
      <c r="M454" s="134" t="s">
        <v>2156</v>
      </c>
      <c r="N454" s="134" t="s">
        <v>10252</v>
      </c>
    </row>
    <row r="455" customFormat="false" ht="12.8" hidden="false" customHeight="false" outlineLevel="0" collapsed="false">
      <c r="A455" s="136" t="s">
        <v>172</v>
      </c>
      <c r="B455" s="134" t="s">
        <v>10253</v>
      </c>
      <c r="C455" s="134" t="s">
        <v>10254</v>
      </c>
      <c r="D455" s="134" t="s">
        <v>4151</v>
      </c>
      <c r="E455" s="134" t="s">
        <v>1577</v>
      </c>
      <c r="F455" s="134" t="s">
        <v>4328</v>
      </c>
      <c r="G455" s="134" t="s">
        <v>10255</v>
      </c>
      <c r="H455" s="134" t="s">
        <v>3476</v>
      </c>
      <c r="I455" s="134" t="s">
        <v>10256</v>
      </c>
      <c r="J455" s="134" t="s">
        <v>10257</v>
      </c>
      <c r="K455" s="134" t="s">
        <v>2939</v>
      </c>
      <c r="L455" s="134" t="s">
        <v>763</v>
      </c>
      <c r="M455" s="134" t="s">
        <v>10258</v>
      </c>
      <c r="N455" s="134" t="s">
        <v>10259</v>
      </c>
    </row>
    <row r="456" customFormat="false" ht="12.8" hidden="false" customHeight="false" outlineLevel="0" collapsed="false">
      <c r="A456" s="136" t="s">
        <v>173</v>
      </c>
      <c r="B456" s="134" t="s">
        <v>10260</v>
      </c>
      <c r="C456" s="134" t="s">
        <v>10261</v>
      </c>
      <c r="D456" s="134" t="s">
        <v>9597</v>
      </c>
      <c r="E456" s="134" t="s">
        <v>10262</v>
      </c>
      <c r="F456" s="134" t="s">
        <v>10263</v>
      </c>
      <c r="G456" s="134" t="s">
        <v>1784</v>
      </c>
      <c r="H456" s="134" t="s">
        <v>10264</v>
      </c>
      <c r="I456" s="134" t="s">
        <v>6649</v>
      </c>
      <c r="J456" s="134" t="s">
        <v>1691</v>
      </c>
      <c r="K456" s="134" t="s">
        <v>234</v>
      </c>
      <c r="L456" s="134" t="s">
        <v>10265</v>
      </c>
      <c r="M456" s="134" t="s">
        <v>10266</v>
      </c>
      <c r="N456" s="134" t="s">
        <v>10267</v>
      </c>
    </row>
    <row r="457" customFormat="false" ht="12.8" hidden="false" customHeight="false" outlineLevel="0" collapsed="false">
      <c r="A457" s="136" t="s">
        <v>174</v>
      </c>
      <c r="B457" s="134" t="s">
        <v>10268</v>
      </c>
      <c r="C457" s="134" t="s">
        <v>10269</v>
      </c>
      <c r="D457" s="134" t="s">
        <v>3509</v>
      </c>
      <c r="E457" s="134" t="s">
        <v>10270</v>
      </c>
      <c r="F457" s="134" t="s">
        <v>10271</v>
      </c>
      <c r="G457" s="134" t="s">
        <v>10272</v>
      </c>
      <c r="H457" s="134" t="s">
        <v>3125</v>
      </c>
      <c r="I457" s="134" t="s">
        <v>10273</v>
      </c>
      <c r="J457" s="134" t="s">
        <v>9489</v>
      </c>
      <c r="K457" s="134" t="s">
        <v>10274</v>
      </c>
      <c r="L457" s="134" t="s">
        <v>10110</v>
      </c>
      <c r="M457" s="134" t="s">
        <v>10148</v>
      </c>
      <c r="N457" s="134" t="s">
        <v>10275</v>
      </c>
    </row>
    <row r="458" customFormat="false" ht="12.8" hidden="false" customHeight="false" outlineLevel="0" collapsed="false">
      <c r="A458" s="136" t="s">
        <v>175</v>
      </c>
      <c r="B458" s="134" t="s">
        <v>309</v>
      </c>
      <c r="C458" s="134" t="s">
        <v>9893</v>
      </c>
      <c r="D458" s="134" t="s">
        <v>10276</v>
      </c>
      <c r="E458" s="134" t="s">
        <v>3027</v>
      </c>
      <c r="F458" s="134" t="s">
        <v>9565</v>
      </c>
      <c r="G458" s="134" t="s">
        <v>901</v>
      </c>
      <c r="H458" s="134" t="s">
        <v>10277</v>
      </c>
      <c r="I458" s="134" t="s">
        <v>9727</v>
      </c>
      <c r="J458" s="134" t="s">
        <v>10278</v>
      </c>
      <c r="K458" s="134" t="s">
        <v>2454</v>
      </c>
      <c r="L458" s="134" t="s">
        <v>10279</v>
      </c>
      <c r="M458" s="134" t="s">
        <v>4443</v>
      </c>
      <c r="N458" s="134" t="s">
        <v>10280</v>
      </c>
    </row>
    <row r="459" customFormat="false" ht="12.8" hidden="false" customHeight="false" outlineLevel="0" collapsed="false">
      <c r="A459" s="136" t="s">
        <v>176</v>
      </c>
      <c r="B459" s="134" t="s">
        <v>2987</v>
      </c>
      <c r="C459" s="134" t="s">
        <v>10281</v>
      </c>
      <c r="D459" s="134" t="s">
        <v>9971</v>
      </c>
      <c r="E459" s="134" t="s">
        <v>10012</v>
      </c>
      <c r="F459" s="134" t="s">
        <v>10282</v>
      </c>
      <c r="G459" s="134" t="s">
        <v>10283</v>
      </c>
      <c r="H459" s="134" t="s">
        <v>957</v>
      </c>
      <c r="I459" s="134" t="s">
        <v>2452</v>
      </c>
      <c r="J459" s="134" t="s">
        <v>9681</v>
      </c>
      <c r="K459" s="134" t="s">
        <v>894</v>
      </c>
      <c r="L459" s="134" t="s">
        <v>1870</v>
      </c>
      <c r="M459" s="134" t="s">
        <v>10284</v>
      </c>
      <c r="N459" s="134" t="s">
        <v>10285</v>
      </c>
    </row>
    <row r="460" customFormat="false" ht="12.8" hidden="false" customHeight="false" outlineLevel="0" collapsed="false">
      <c r="A460" s="136" t="s">
        <v>177</v>
      </c>
      <c r="B460" s="134" t="s">
        <v>10286</v>
      </c>
      <c r="C460" s="134" t="s">
        <v>10169</v>
      </c>
      <c r="D460" s="134" t="s">
        <v>666</v>
      </c>
      <c r="E460" s="134" t="s">
        <v>10287</v>
      </c>
      <c r="F460" s="134" t="s">
        <v>10236</v>
      </c>
      <c r="G460" s="134" t="s">
        <v>6256</v>
      </c>
      <c r="H460" s="134" t="s">
        <v>10288</v>
      </c>
      <c r="I460" s="134" t="s">
        <v>2685</v>
      </c>
      <c r="J460" s="134" t="s">
        <v>10289</v>
      </c>
      <c r="K460" s="134" t="s">
        <v>4476</v>
      </c>
      <c r="L460" s="134" t="s">
        <v>9580</v>
      </c>
      <c r="M460" s="134" t="s">
        <v>10290</v>
      </c>
      <c r="N460" s="134" t="s">
        <v>10291</v>
      </c>
    </row>
    <row r="461" customFormat="false" ht="12.8" hidden="false" customHeight="false" outlineLevel="0" collapsed="false">
      <c r="A461" s="136" t="s">
        <v>178</v>
      </c>
      <c r="B461" s="134" t="s">
        <v>10292</v>
      </c>
      <c r="C461" s="134" t="s">
        <v>2071</v>
      </c>
      <c r="D461" s="134" t="s">
        <v>2949</v>
      </c>
      <c r="E461" s="134" t="s">
        <v>3406</v>
      </c>
      <c r="F461" s="134" t="s">
        <v>10293</v>
      </c>
      <c r="G461" s="134" t="s">
        <v>3852</v>
      </c>
      <c r="H461" s="134" t="s">
        <v>10294</v>
      </c>
      <c r="I461" s="134" t="s">
        <v>10295</v>
      </c>
      <c r="J461" s="134" t="s">
        <v>917</v>
      </c>
      <c r="K461" s="134" t="s">
        <v>3044</v>
      </c>
      <c r="L461" s="134" t="s">
        <v>2011</v>
      </c>
      <c r="M461" s="134" t="s">
        <v>10296</v>
      </c>
      <c r="N461" s="134" t="s">
        <v>10297</v>
      </c>
    </row>
    <row r="462" customFormat="false" ht="12.8" hidden="false" customHeight="false" outlineLevel="0" collapsed="false">
      <c r="A462" s="136" t="s">
        <v>179</v>
      </c>
      <c r="B462" s="134" t="s">
        <v>10298</v>
      </c>
      <c r="C462" s="134" t="s">
        <v>730</v>
      </c>
      <c r="D462" s="134" t="s">
        <v>9857</v>
      </c>
      <c r="E462" s="134" t="s">
        <v>10299</v>
      </c>
      <c r="F462" s="134" t="s">
        <v>1347</v>
      </c>
      <c r="G462" s="134" t="s">
        <v>10300</v>
      </c>
      <c r="H462" s="134" t="s">
        <v>9881</v>
      </c>
      <c r="I462" s="134" t="s">
        <v>2996</v>
      </c>
      <c r="J462" s="134" t="s">
        <v>10301</v>
      </c>
      <c r="K462" s="134" t="s">
        <v>3463</v>
      </c>
      <c r="L462" s="134" t="s">
        <v>10302</v>
      </c>
      <c r="M462" s="134" t="s">
        <v>4354</v>
      </c>
      <c r="N462" s="134" t="s">
        <v>10303</v>
      </c>
    </row>
    <row r="463" customFormat="false" ht="12.8" hidden="false" customHeight="false" outlineLevel="0" collapsed="false">
      <c r="A463" s="136" t="s">
        <v>3173</v>
      </c>
      <c r="B463" s="134" t="s">
        <v>9893</v>
      </c>
      <c r="C463" s="134" t="s">
        <v>2862</v>
      </c>
      <c r="D463" s="134" t="s">
        <v>1264</v>
      </c>
      <c r="E463" s="134" t="s">
        <v>1566</v>
      </c>
      <c r="F463" s="134" t="s">
        <v>3978</v>
      </c>
      <c r="G463" s="134" t="s">
        <v>10304</v>
      </c>
      <c r="H463" s="134" t="s">
        <v>10305</v>
      </c>
      <c r="I463" s="134" t="s">
        <v>10305</v>
      </c>
      <c r="J463" s="134" t="s">
        <v>10306</v>
      </c>
      <c r="K463" s="134" t="s">
        <v>751</v>
      </c>
      <c r="L463" s="134" t="s">
        <v>9586</v>
      </c>
      <c r="M463" s="134" t="s">
        <v>9835</v>
      </c>
      <c r="N463" s="134" t="s">
        <v>10307</v>
      </c>
    </row>
    <row r="464" customFormat="false" ht="12.8" hidden="false" customHeight="false" outlineLevel="0" collapsed="false">
      <c r="A464" s="136" t="s">
        <v>3191</v>
      </c>
      <c r="B464" s="134" t="s">
        <v>10308</v>
      </c>
      <c r="C464" s="134" t="s">
        <v>4525</v>
      </c>
      <c r="D464" s="134" t="s">
        <v>655</v>
      </c>
      <c r="E464" s="134" t="s">
        <v>871</v>
      </c>
      <c r="F464" s="134" t="s">
        <v>3688</v>
      </c>
      <c r="G464" s="134" t="s">
        <v>10309</v>
      </c>
      <c r="H464" s="134" t="s">
        <v>6632</v>
      </c>
      <c r="I464" s="134" t="s">
        <v>9958</v>
      </c>
      <c r="J464" s="134" t="s">
        <v>9856</v>
      </c>
      <c r="K464" s="134" t="s">
        <v>10310</v>
      </c>
      <c r="L464" s="134" t="s">
        <v>4235</v>
      </c>
      <c r="M464" s="134" t="s">
        <v>9817</v>
      </c>
      <c r="N464" s="134" t="s">
        <v>10311</v>
      </c>
    </row>
    <row r="465" customFormat="false" ht="12.8" hidden="false" customHeight="false" outlineLevel="0" collapsed="false">
      <c r="A465" s="136" t="s">
        <v>3217</v>
      </c>
      <c r="B465" s="134" t="s">
        <v>10312</v>
      </c>
      <c r="C465" s="134" t="s">
        <v>3922</v>
      </c>
      <c r="D465" s="134" t="s">
        <v>10313</v>
      </c>
      <c r="E465" s="134" t="s">
        <v>10314</v>
      </c>
      <c r="F465" s="134" t="s">
        <v>4260</v>
      </c>
      <c r="G465" s="134" t="s">
        <v>408</v>
      </c>
      <c r="H465" s="134" t="s">
        <v>9608</v>
      </c>
      <c r="I465" s="134" t="s">
        <v>2402</v>
      </c>
      <c r="J465" s="134" t="s">
        <v>10315</v>
      </c>
      <c r="K465" s="134" t="s">
        <v>2094</v>
      </c>
      <c r="L465" s="134" t="s">
        <v>3432</v>
      </c>
      <c r="M465" s="134" t="s">
        <v>9803</v>
      </c>
      <c r="N465" s="134" t="s">
        <v>10316</v>
      </c>
    </row>
    <row r="466" customFormat="false" ht="12.8" hidden="false" customHeight="false" outlineLevel="0" collapsed="false">
      <c r="A466" s="136" t="s">
        <v>3244</v>
      </c>
      <c r="B466" s="134" t="s">
        <v>10317</v>
      </c>
      <c r="C466" s="134" t="s">
        <v>10318</v>
      </c>
      <c r="D466" s="134" t="s">
        <v>283</v>
      </c>
      <c r="E466" s="134" t="s">
        <v>3616</v>
      </c>
      <c r="F466" s="134" t="s">
        <v>10319</v>
      </c>
      <c r="G466" s="125"/>
      <c r="H466" s="125"/>
    </row>
    <row r="468" customFormat="false" ht="70.1" hidden="false" customHeight="false" outlineLevel="0" collapsed="false">
      <c r="E468" s="180" t="s">
        <v>10320</v>
      </c>
    </row>
    <row r="471" customFormat="false" ht="12.8" hidden="false" customHeight="false" outlineLevel="0" collapsed="false">
      <c r="A471" s="136" t="s">
        <v>61</v>
      </c>
      <c r="B471" s="134" t="s">
        <v>2987</v>
      </c>
      <c r="C471" s="134" t="s">
        <v>737</v>
      </c>
      <c r="D471" s="134" t="s">
        <v>10321</v>
      </c>
      <c r="E471" s="134" t="s">
        <v>10322</v>
      </c>
      <c r="F471" s="134" t="s">
        <v>550</v>
      </c>
      <c r="G471" s="134" t="s">
        <v>9032</v>
      </c>
      <c r="H471" s="134" t="s">
        <v>5611</v>
      </c>
      <c r="I471" s="134" t="s">
        <v>424</v>
      </c>
      <c r="J471" s="134" t="s">
        <v>10323</v>
      </c>
      <c r="K471" s="134" t="s">
        <v>2721</v>
      </c>
      <c r="L471" s="134" t="s">
        <v>10324</v>
      </c>
      <c r="M471" s="134" t="s">
        <v>10325</v>
      </c>
      <c r="N471" s="134" t="s">
        <v>10326</v>
      </c>
    </row>
    <row r="472" customFormat="false" ht="12.8" hidden="false" customHeight="false" outlineLevel="0" collapsed="false">
      <c r="A472" s="136" t="s">
        <v>62</v>
      </c>
      <c r="B472" s="134" t="s">
        <v>10327</v>
      </c>
      <c r="C472" s="134" t="s">
        <v>3475</v>
      </c>
      <c r="D472" s="134" t="s">
        <v>898</v>
      </c>
      <c r="E472" s="134" t="s">
        <v>10328</v>
      </c>
      <c r="F472" s="134" t="s">
        <v>4546</v>
      </c>
      <c r="G472" s="134" t="s">
        <v>10329</v>
      </c>
      <c r="H472" s="134" t="s">
        <v>10330</v>
      </c>
      <c r="I472" s="134" t="s">
        <v>10331</v>
      </c>
      <c r="J472" s="134" t="s">
        <v>10035</v>
      </c>
      <c r="K472" s="134" t="s">
        <v>1203</v>
      </c>
      <c r="L472" s="134" t="s">
        <v>10332</v>
      </c>
      <c r="M472" s="134" t="s">
        <v>1070</v>
      </c>
      <c r="N472" s="134" t="s">
        <v>10333</v>
      </c>
    </row>
    <row r="473" customFormat="false" ht="12.8" hidden="false" customHeight="false" outlineLevel="0" collapsed="false">
      <c r="A473" s="136" t="s">
        <v>63</v>
      </c>
      <c r="B473" s="134" t="s">
        <v>10334</v>
      </c>
      <c r="C473" s="134" t="s">
        <v>3665</v>
      </c>
      <c r="D473" s="134" t="s">
        <v>10335</v>
      </c>
      <c r="E473" s="134" t="s">
        <v>10336</v>
      </c>
      <c r="F473" s="134" t="s">
        <v>5403</v>
      </c>
      <c r="G473" s="134" t="s">
        <v>4717</v>
      </c>
      <c r="H473" s="134" t="s">
        <v>1456</v>
      </c>
      <c r="I473" s="134" t="s">
        <v>2644</v>
      </c>
      <c r="J473" s="134" t="s">
        <v>10337</v>
      </c>
      <c r="K473" s="134" t="s">
        <v>10338</v>
      </c>
      <c r="L473" s="134" t="s">
        <v>2462</v>
      </c>
      <c r="M473" s="134" t="s">
        <v>10339</v>
      </c>
      <c r="N473" s="134" t="s">
        <v>3671</v>
      </c>
    </row>
    <row r="474" customFormat="false" ht="12.8" hidden="false" customHeight="false" outlineLevel="0" collapsed="false">
      <c r="A474" s="136" t="s">
        <v>65</v>
      </c>
      <c r="B474" s="134" t="s">
        <v>10340</v>
      </c>
      <c r="C474" s="134" t="s">
        <v>10341</v>
      </c>
      <c r="D474" s="134" t="s">
        <v>853</v>
      </c>
      <c r="E474" s="134" t="s">
        <v>10342</v>
      </c>
      <c r="F474" s="134" t="s">
        <v>10343</v>
      </c>
      <c r="G474" s="134" t="s">
        <v>5558</v>
      </c>
      <c r="H474" s="134" t="s">
        <v>5280</v>
      </c>
      <c r="I474" s="134" t="s">
        <v>3125</v>
      </c>
      <c r="J474" s="134" t="s">
        <v>10344</v>
      </c>
      <c r="K474" s="134" t="s">
        <v>968</v>
      </c>
      <c r="L474" s="134" t="s">
        <v>10345</v>
      </c>
      <c r="M474" s="134" t="s">
        <v>219</v>
      </c>
      <c r="N474" s="134" t="s">
        <v>10346</v>
      </c>
    </row>
    <row r="475" customFormat="false" ht="12.8" hidden="false" customHeight="false" outlineLevel="0" collapsed="false">
      <c r="A475" s="136" t="s">
        <v>67</v>
      </c>
      <c r="B475" s="134" t="s">
        <v>10347</v>
      </c>
      <c r="C475" s="134" t="s">
        <v>270</v>
      </c>
      <c r="D475" s="134" t="s">
        <v>9786</v>
      </c>
      <c r="E475" s="134" t="s">
        <v>2451</v>
      </c>
      <c r="F475" s="134" t="s">
        <v>10348</v>
      </c>
      <c r="G475" s="134" t="s">
        <v>4330</v>
      </c>
      <c r="H475" s="134" t="s">
        <v>9075</v>
      </c>
      <c r="I475" s="134" t="s">
        <v>6001</v>
      </c>
      <c r="J475" s="134" t="s">
        <v>3385</v>
      </c>
      <c r="K475" s="134" t="s">
        <v>10349</v>
      </c>
      <c r="L475" s="134" t="s">
        <v>2926</v>
      </c>
      <c r="M475" s="134" t="s">
        <v>10350</v>
      </c>
      <c r="N475" s="134" t="s">
        <v>10351</v>
      </c>
    </row>
    <row r="476" customFormat="false" ht="12.8" hidden="false" customHeight="false" outlineLevel="0" collapsed="false">
      <c r="A476" s="136" t="s">
        <v>69</v>
      </c>
      <c r="B476" s="134" t="s">
        <v>9589</v>
      </c>
      <c r="C476" s="134" t="s">
        <v>2937</v>
      </c>
      <c r="D476" s="134" t="s">
        <v>3718</v>
      </c>
      <c r="E476" s="134" t="s">
        <v>10352</v>
      </c>
      <c r="F476" s="134" t="s">
        <v>1165</v>
      </c>
      <c r="G476" s="134" t="s">
        <v>3222</v>
      </c>
      <c r="H476" s="134" t="s">
        <v>4740</v>
      </c>
      <c r="I476" s="134" t="s">
        <v>5655</v>
      </c>
      <c r="J476" s="134" t="s">
        <v>5496</v>
      </c>
      <c r="K476" s="134" t="s">
        <v>3468</v>
      </c>
      <c r="L476" s="134" t="s">
        <v>6370</v>
      </c>
      <c r="M476" s="134" t="s">
        <v>4487</v>
      </c>
      <c r="N476" s="134" t="s">
        <v>10353</v>
      </c>
    </row>
    <row r="477" customFormat="false" ht="12.8" hidden="false" customHeight="false" outlineLevel="0" collapsed="false">
      <c r="A477" s="136" t="s">
        <v>70</v>
      </c>
      <c r="B477" s="134" t="s">
        <v>310</v>
      </c>
      <c r="C477" s="134" t="s">
        <v>4317</v>
      </c>
      <c r="D477" s="134" t="s">
        <v>4355</v>
      </c>
      <c r="E477" s="134" t="s">
        <v>9524</v>
      </c>
      <c r="F477" s="134" t="s">
        <v>3916</v>
      </c>
      <c r="G477" s="134" t="s">
        <v>6651</v>
      </c>
      <c r="H477" s="134" t="s">
        <v>3303</v>
      </c>
      <c r="I477" s="134" t="s">
        <v>1570</v>
      </c>
      <c r="J477" s="134" t="s">
        <v>4583</v>
      </c>
      <c r="K477" s="134" t="s">
        <v>1776</v>
      </c>
      <c r="L477" s="134" t="s">
        <v>10354</v>
      </c>
      <c r="M477" s="134" t="s">
        <v>10355</v>
      </c>
      <c r="N477" s="134" t="s">
        <v>10356</v>
      </c>
    </row>
    <row r="478" customFormat="false" ht="12.8" hidden="false" customHeight="false" outlineLevel="0" collapsed="false">
      <c r="A478" s="136" t="s">
        <v>71</v>
      </c>
      <c r="B478" s="134" t="s">
        <v>4002</v>
      </c>
      <c r="C478" s="134" t="s">
        <v>10357</v>
      </c>
      <c r="D478" s="134" t="s">
        <v>10358</v>
      </c>
      <c r="E478" s="134" t="s">
        <v>10359</v>
      </c>
      <c r="F478" s="134" t="s">
        <v>10360</v>
      </c>
      <c r="G478" s="134" t="s">
        <v>9182</v>
      </c>
      <c r="H478" s="134" t="s">
        <v>954</v>
      </c>
      <c r="I478" s="134" t="s">
        <v>1669</v>
      </c>
      <c r="J478" s="134" t="s">
        <v>10361</v>
      </c>
      <c r="K478" s="134" t="s">
        <v>291</v>
      </c>
      <c r="L478" s="134" t="s">
        <v>10362</v>
      </c>
      <c r="M478" s="134" t="s">
        <v>2589</v>
      </c>
      <c r="N478" s="134" t="s">
        <v>10363</v>
      </c>
    </row>
    <row r="479" customFormat="false" ht="12.8" hidden="false" customHeight="false" outlineLevel="0" collapsed="false">
      <c r="A479" s="136" t="s">
        <v>72</v>
      </c>
      <c r="B479" s="134" t="s">
        <v>3594</v>
      </c>
      <c r="C479" s="134" t="s">
        <v>1108</v>
      </c>
      <c r="D479" s="134" t="s">
        <v>1661</v>
      </c>
      <c r="E479" s="134" t="s">
        <v>525</v>
      </c>
      <c r="F479" s="134" t="s">
        <v>2614</v>
      </c>
      <c r="G479" s="134" t="s">
        <v>5445</v>
      </c>
      <c r="H479" s="134" t="s">
        <v>10364</v>
      </c>
      <c r="I479" s="134" t="s">
        <v>6613</v>
      </c>
      <c r="J479" s="134" t="s">
        <v>5968</v>
      </c>
      <c r="K479" s="134" t="s">
        <v>1099</v>
      </c>
      <c r="L479" s="134" t="s">
        <v>9500</v>
      </c>
      <c r="M479" s="134" t="s">
        <v>995</v>
      </c>
      <c r="N479" s="134" t="s">
        <v>3743</v>
      </c>
    </row>
    <row r="480" customFormat="false" ht="23.85" hidden="false" customHeight="false" outlineLevel="0" collapsed="false">
      <c r="A480" s="136" t="s">
        <v>73</v>
      </c>
      <c r="B480" s="134" t="s">
        <v>10365</v>
      </c>
      <c r="C480" s="134" t="s">
        <v>530</v>
      </c>
      <c r="D480" s="134" t="s">
        <v>694</v>
      </c>
      <c r="E480" s="134" t="s">
        <v>10366</v>
      </c>
      <c r="F480" s="134" t="s">
        <v>10367</v>
      </c>
      <c r="G480" s="134" t="s">
        <v>1177</v>
      </c>
      <c r="H480" s="134" t="s">
        <v>4794</v>
      </c>
      <c r="I480" s="134" t="s">
        <v>2304</v>
      </c>
      <c r="J480" s="134" t="s">
        <v>1086</v>
      </c>
      <c r="K480" s="134" t="s">
        <v>749</v>
      </c>
      <c r="L480" s="134" t="s">
        <v>421</v>
      </c>
      <c r="M480" s="134" t="s">
        <v>1109</v>
      </c>
      <c r="N480" s="134" t="s">
        <v>10368</v>
      </c>
    </row>
    <row r="481" customFormat="false" ht="12.8" hidden="false" customHeight="false" outlineLevel="0" collapsed="false">
      <c r="A481" s="136" t="s">
        <v>74</v>
      </c>
      <c r="B481" s="134" t="s">
        <v>2928</v>
      </c>
      <c r="C481" s="134" t="s">
        <v>4410</v>
      </c>
      <c r="D481" s="134" t="s">
        <v>9515</v>
      </c>
      <c r="E481" s="134" t="s">
        <v>1736</v>
      </c>
      <c r="F481" s="134" t="s">
        <v>6436</v>
      </c>
      <c r="G481" s="134" t="s">
        <v>8527</v>
      </c>
      <c r="H481" s="134" t="s">
        <v>5795</v>
      </c>
      <c r="I481" s="134" t="s">
        <v>1361</v>
      </c>
      <c r="J481" s="134" t="s">
        <v>10369</v>
      </c>
      <c r="K481" s="134" t="s">
        <v>10370</v>
      </c>
      <c r="L481" s="134" t="s">
        <v>10371</v>
      </c>
      <c r="M481" s="134" t="s">
        <v>3739</v>
      </c>
      <c r="N481" s="134" t="s">
        <v>10372</v>
      </c>
    </row>
    <row r="482" customFormat="false" ht="12.8" hidden="false" customHeight="false" outlineLevel="0" collapsed="false">
      <c r="A482" s="136" t="s">
        <v>75</v>
      </c>
      <c r="B482" s="134" t="s">
        <v>1585</v>
      </c>
      <c r="C482" s="134" t="s">
        <v>1275</v>
      </c>
      <c r="D482" s="134" t="s">
        <v>10373</v>
      </c>
      <c r="E482" s="134" t="s">
        <v>10374</v>
      </c>
      <c r="F482" s="134" t="s">
        <v>10375</v>
      </c>
      <c r="G482" s="134" t="s">
        <v>6143</v>
      </c>
      <c r="H482" s="134" t="s">
        <v>6590</v>
      </c>
      <c r="I482" s="134" t="s">
        <v>2267</v>
      </c>
      <c r="J482" s="134" t="s">
        <v>10376</v>
      </c>
      <c r="K482" s="134" t="s">
        <v>2558</v>
      </c>
      <c r="L482" s="134" t="s">
        <v>2545</v>
      </c>
      <c r="M482" s="134" t="s">
        <v>1425</v>
      </c>
      <c r="N482" s="134" t="s">
        <v>10377</v>
      </c>
    </row>
    <row r="483" customFormat="false" ht="12.8" hidden="false" customHeight="false" outlineLevel="0" collapsed="false">
      <c r="A483" s="136" t="s">
        <v>78</v>
      </c>
      <c r="B483" s="134" t="s">
        <v>10378</v>
      </c>
      <c r="C483" s="134" t="s">
        <v>10379</v>
      </c>
      <c r="D483" s="134" t="s">
        <v>10380</v>
      </c>
      <c r="E483" s="134" t="s">
        <v>10381</v>
      </c>
      <c r="F483" s="134" t="s">
        <v>364</v>
      </c>
      <c r="G483" s="134" t="s">
        <v>8613</v>
      </c>
      <c r="H483" s="134" t="s">
        <v>4135</v>
      </c>
      <c r="I483" s="134" t="s">
        <v>6848</v>
      </c>
      <c r="J483" s="134" t="s">
        <v>9661</v>
      </c>
      <c r="K483" s="134" t="s">
        <v>6461</v>
      </c>
      <c r="L483" s="134" t="s">
        <v>2147</v>
      </c>
      <c r="M483" s="134" t="s">
        <v>3339</v>
      </c>
      <c r="N483" s="134" t="s">
        <v>10382</v>
      </c>
    </row>
    <row r="484" customFormat="false" ht="12.8" hidden="false" customHeight="false" outlineLevel="0" collapsed="false">
      <c r="A484" s="136" t="s">
        <v>79</v>
      </c>
      <c r="B484" s="134" t="s">
        <v>10383</v>
      </c>
      <c r="C484" s="134" t="s">
        <v>10262</v>
      </c>
      <c r="D484" s="134" t="s">
        <v>10384</v>
      </c>
      <c r="E484" s="134" t="s">
        <v>10385</v>
      </c>
      <c r="F484" s="134" t="s">
        <v>2341</v>
      </c>
      <c r="G484" s="134" t="s">
        <v>10386</v>
      </c>
      <c r="H484" s="134" t="s">
        <v>10387</v>
      </c>
      <c r="I484" s="134" t="s">
        <v>2893</v>
      </c>
      <c r="J484" s="134" t="s">
        <v>10388</v>
      </c>
      <c r="K484" s="134" t="s">
        <v>1259</v>
      </c>
      <c r="L484" s="134" t="s">
        <v>3585</v>
      </c>
      <c r="M484" s="134" t="s">
        <v>10020</v>
      </c>
      <c r="N484" s="134" t="s">
        <v>10389</v>
      </c>
    </row>
    <row r="485" customFormat="false" ht="12.8" hidden="false" customHeight="false" outlineLevel="0" collapsed="false">
      <c r="A485" s="136" t="s">
        <v>80</v>
      </c>
      <c r="B485" s="134" t="s">
        <v>1209</v>
      </c>
      <c r="C485" s="134" t="s">
        <v>1682</v>
      </c>
      <c r="D485" s="134" t="s">
        <v>10390</v>
      </c>
      <c r="E485" s="134" t="s">
        <v>1613</v>
      </c>
      <c r="F485" s="134" t="s">
        <v>10360</v>
      </c>
      <c r="G485" s="134" t="s">
        <v>10391</v>
      </c>
      <c r="H485" s="134" t="s">
        <v>5351</v>
      </c>
      <c r="I485" s="134" t="s">
        <v>5004</v>
      </c>
      <c r="J485" s="134" t="s">
        <v>723</v>
      </c>
      <c r="K485" s="134" t="s">
        <v>1103</v>
      </c>
      <c r="L485" s="134" t="s">
        <v>1259</v>
      </c>
      <c r="M485" s="134" t="s">
        <v>10392</v>
      </c>
      <c r="N485" s="134" t="s">
        <v>10393</v>
      </c>
    </row>
    <row r="486" customFormat="false" ht="12.8" hidden="false" customHeight="false" outlineLevel="0" collapsed="false">
      <c r="A486" s="136" t="s">
        <v>81</v>
      </c>
      <c r="B486" s="134" t="s">
        <v>213</v>
      </c>
      <c r="C486" s="134" t="s">
        <v>679</v>
      </c>
      <c r="D486" s="134" t="s">
        <v>10394</v>
      </c>
      <c r="E486" s="134" t="s">
        <v>10395</v>
      </c>
      <c r="F486" s="134" t="s">
        <v>3437</v>
      </c>
      <c r="G486" s="134" t="s">
        <v>449</v>
      </c>
      <c r="H486" s="134" t="s">
        <v>8801</v>
      </c>
      <c r="I486" s="134" t="s">
        <v>9110</v>
      </c>
      <c r="J486" s="134" t="s">
        <v>6765</v>
      </c>
      <c r="K486" s="134" t="s">
        <v>1180</v>
      </c>
      <c r="L486" s="134" t="s">
        <v>1763</v>
      </c>
      <c r="M486" s="134" t="s">
        <v>2412</v>
      </c>
      <c r="N486" s="134" t="s">
        <v>10396</v>
      </c>
    </row>
    <row r="487" customFormat="false" ht="12.8" hidden="false" customHeight="false" outlineLevel="0" collapsed="false">
      <c r="A487" s="136" t="s">
        <v>82</v>
      </c>
      <c r="B487" s="134" t="s">
        <v>390</v>
      </c>
      <c r="C487" s="134" t="s">
        <v>10384</v>
      </c>
      <c r="D487" s="134" t="s">
        <v>10397</v>
      </c>
      <c r="E487" s="134" t="s">
        <v>623</v>
      </c>
      <c r="F487" s="134" t="s">
        <v>2696</v>
      </c>
      <c r="G487" s="134" t="s">
        <v>5987</v>
      </c>
      <c r="H487" s="134" t="s">
        <v>6090</v>
      </c>
      <c r="I487" s="134" t="s">
        <v>563</v>
      </c>
      <c r="J487" s="134" t="s">
        <v>216</v>
      </c>
      <c r="K487" s="134" t="s">
        <v>1304</v>
      </c>
      <c r="L487" s="134" t="s">
        <v>3895</v>
      </c>
      <c r="M487" s="134" t="s">
        <v>2864</v>
      </c>
      <c r="N487" s="134" t="s">
        <v>10398</v>
      </c>
    </row>
    <row r="488" customFormat="false" ht="12.8" hidden="false" customHeight="false" outlineLevel="0" collapsed="false">
      <c r="A488" s="136" t="s">
        <v>83</v>
      </c>
      <c r="B488" s="134" t="s">
        <v>3620</v>
      </c>
      <c r="C488" s="134" t="s">
        <v>10399</v>
      </c>
      <c r="D488" s="134" t="s">
        <v>10400</v>
      </c>
      <c r="E488" s="134" t="s">
        <v>3635</v>
      </c>
      <c r="F488" s="134" t="s">
        <v>4234</v>
      </c>
      <c r="G488" s="134" t="s">
        <v>4220</v>
      </c>
      <c r="H488" s="134" t="s">
        <v>9265</v>
      </c>
      <c r="I488" s="134" t="s">
        <v>2392</v>
      </c>
      <c r="J488" s="134" t="s">
        <v>3916</v>
      </c>
      <c r="K488" s="134" t="s">
        <v>2058</v>
      </c>
      <c r="L488" s="134" t="s">
        <v>378</v>
      </c>
      <c r="M488" s="134" t="s">
        <v>446</v>
      </c>
      <c r="N488" s="134" t="s">
        <v>10401</v>
      </c>
    </row>
    <row r="489" customFormat="false" ht="12.8" hidden="false" customHeight="false" outlineLevel="0" collapsed="false">
      <c r="A489" s="136" t="s">
        <v>84</v>
      </c>
      <c r="B489" s="134" t="s">
        <v>372</v>
      </c>
      <c r="C489" s="134" t="s">
        <v>9833</v>
      </c>
      <c r="D489" s="134" t="s">
        <v>10402</v>
      </c>
      <c r="E489" s="134" t="s">
        <v>10403</v>
      </c>
      <c r="F489" s="134" t="s">
        <v>2099</v>
      </c>
      <c r="G489" s="134" t="s">
        <v>2405</v>
      </c>
      <c r="H489" s="134" t="s">
        <v>3572</v>
      </c>
      <c r="I489" s="134" t="s">
        <v>1244</v>
      </c>
      <c r="J489" s="134" t="s">
        <v>10404</v>
      </c>
      <c r="K489" s="134" t="s">
        <v>3257</v>
      </c>
      <c r="L489" s="134" t="s">
        <v>1900</v>
      </c>
      <c r="M489" s="134" t="s">
        <v>1648</v>
      </c>
      <c r="N489" s="134" t="s">
        <v>10405</v>
      </c>
    </row>
    <row r="490" customFormat="false" ht="12.8" hidden="false" customHeight="false" outlineLevel="0" collapsed="false">
      <c r="A490" s="136" t="s">
        <v>85</v>
      </c>
      <c r="B490" s="134" t="s">
        <v>467</v>
      </c>
      <c r="C490" s="134" t="s">
        <v>1682</v>
      </c>
      <c r="D490" s="134" t="s">
        <v>10406</v>
      </c>
      <c r="E490" s="134" t="s">
        <v>9996</v>
      </c>
      <c r="F490" s="134" t="s">
        <v>4797</v>
      </c>
      <c r="G490" s="134" t="s">
        <v>3325</v>
      </c>
      <c r="H490" s="134" t="s">
        <v>4723</v>
      </c>
      <c r="I490" s="134" t="s">
        <v>5587</v>
      </c>
      <c r="J490" s="134" t="s">
        <v>2381</v>
      </c>
      <c r="K490" s="134" t="s">
        <v>10407</v>
      </c>
      <c r="L490" s="134" t="s">
        <v>4228</v>
      </c>
      <c r="M490" s="134" t="s">
        <v>1776</v>
      </c>
      <c r="N490" s="134" t="s">
        <v>10408</v>
      </c>
    </row>
    <row r="491" customFormat="false" ht="12.8" hidden="false" customHeight="false" outlineLevel="0" collapsed="false">
      <c r="A491" s="136" t="s">
        <v>86</v>
      </c>
      <c r="B491" s="134" t="s">
        <v>357</v>
      </c>
      <c r="C491" s="134" t="s">
        <v>3826</v>
      </c>
      <c r="D491" s="134" t="s">
        <v>674</v>
      </c>
      <c r="E491" s="134" t="s">
        <v>447</v>
      </c>
      <c r="F491" s="134" t="s">
        <v>9585</v>
      </c>
      <c r="G491" s="134" t="s">
        <v>8708</v>
      </c>
      <c r="H491" s="134" t="s">
        <v>2343</v>
      </c>
      <c r="I491" s="134" t="s">
        <v>1749</v>
      </c>
      <c r="J491" s="134" t="s">
        <v>10409</v>
      </c>
      <c r="K491" s="134" t="s">
        <v>2025</v>
      </c>
      <c r="L491" s="134" t="s">
        <v>10410</v>
      </c>
      <c r="M491" s="134" t="s">
        <v>10411</v>
      </c>
      <c r="N491" s="134" t="s">
        <v>10412</v>
      </c>
    </row>
    <row r="492" customFormat="false" ht="12.8" hidden="false" customHeight="false" outlineLevel="0" collapsed="false">
      <c r="A492" s="136" t="s">
        <v>87</v>
      </c>
      <c r="B492" s="134" t="s">
        <v>10413</v>
      </c>
      <c r="C492" s="134" t="s">
        <v>507</v>
      </c>
      <c r="D492" s="134" t="s">
        <v>10414</v>
      </c>
      <c r="E492" s="134" t="s">
        <v>10415</v>
      </c>
      <c r="F492" s="134" t="s">
        <v>10416</v>
      </c>
      <c r="G492" s="134" t="s">
        <v>2476</v>
      </c>
      <c r="H492" s="134" t="s">
        <v>10417</v>
      </c>
      <c r="I492" s="134" t="s">
        <v>3393</v>
      </c>
      <c r="J492" s="134" t="s">
        <v>1432</v>
      </c>
      <c r="K492" s="134" t="s">
        <v>2097</v>
      </c>
      <c r="L492" s="134" t="s">
        <v>584</v>
      </c>
      <c r="M492" s="134" t="s">
        <v>4264</v>
      </c>
      <c r="N492" s="134" t="s">
        <v>10418</v>
      </c>
    </row>
    <row r="493" customFormat="false" ht="12.8" hidden="false" customHeight="false" outlineLevel="0" collapsed="false">
      <c r="A493" s="136" t="s">
        <v>88</v>
      </c>
      <c r="B493" s="134" t="s">
        <v>407</v>
      </c>
      <c r="C493" s="134" t="s">
        <v>2454</v>
      </c>
      <c r="D493" s="134" t="s">
        <v>10419</v>
      </c>
      <c r="E493" s="134" t="s">
        <v>10420</v>
      </c>
      <c r="F493" s="134" t="s">
        <v>10421</v>
      </c>
      <c r="G493" s="134" t="s">
        <v>275</v>
      </c>
      <c r="H493" s="134" t="s">
        <v>10422</v>
      </c>
      <c r="I493" s="134" t="s">
        <v>506</v>
      </c>
      <c r="J493" s="134" t="s">
        <v>4252</v>
      </c>
      <c r="K493" s="134" t="s">
        <v>10423</v>
      </c>
      <c r="L493" s="134" t="s">
        <v>9697</v>
      </c>
      <c r="M493" s="134" t="s">
        <v>395</v>
      </c>
      <c r="N493" s="134" t="s">
        <v>10424</v>
      </c>
    </row>
    <row r="494" customFormat="false" ht="12.8" hidden="false" customHeight="false" outlineLevel="0" collapsed="false">
      <c r="A494" s="136" t="s">
        <v>89</v>
      </c>
      <c r="B494" s="134" t="s">
        <v>2203</v>
      </c>
      <c r="C494" s="134" t="s">
        <v>10425</v>
      </c>
      <c r="D494" s="134" t="s">
        <v>1085</v>
      </c>
      <c r="E494" s="134" t="s">
        <v>10426</v>
      </c>
      <c r="F494" s="134" t="s">
        <v>10427</v>
      </c>
      <c r="G494" s="134" t="s">
        <v>3138</v>
      </c>
      <c r="H494" s="134" t="s">
        <v>5211</v>
      </c>
      <c r="I494" s="134" t="s">
        <v>3798</v>
      </c>
      <c r="J494" s="134" t="s">
        <v>844</v>
      </c>
      <c r="K494" s="134" t="s">
        <v>10428</v>
      </c>
      <c r="L494" s="134" t="s">
        <v>10106</v>
      </c>
      <c r="M494" s="134" t="s">
        <v>4145</v>
      </c>
      <c r="N494" s="134" t="s">
        <v>10429</v>
      </c>
    </row>
    <row r="495" customFormat="false" ht="12.8" hidden="false" customHeight="false" outlineLevel="0" collapsed="false">
      <c r="A495" s="136" t="s">
        <v>90</v>
      </c>
      <c r="B495" s="134" t="s">
        <v>1250</v>
      </c>
      <c r="C495" s="134" t="s">
        <v>10430</v>
      </c>
      <c r="D495" s="134" t="s">
        <v>10431</v>
      </c>
      <c r="E495" s="134" t="s">
        <v>10432</v>
      </c>
      <c r="F495" s="134" t="s">
        <v>4027</v>
      </c>
      <c r="G495" s="134" t="s">
        <v>217</v>
      </c>
      <c r="H495" s="134" t="s">
        <v>10433</v>
      </c>
      <c r="I495" s="134" t="s">
        <v>10434</v>
      </c>
      <c r="J495" s="134" t="s">
        <v>10435</v>
      </c>
      <c r="K495" s="134" t="s">
        <v>6610</v>
      </c>
      <c r="L495" s="134" t="s">
        <v>3935</v>
      </c>
      <c r="M495" s="134" t="s">
        <v>9684</v>
      </c>
      <c r="N495" s="134" t="s">
        <v>10436</v>
      </c>
    </row>
    <row r="496" customFormat="false" ht="12.8" hidden="false" customHeight="true" outlineLevel="0" collapsed="false">
      <c r="A496" s="135" t="s">
        <v>594</v>
      </c>
      <c r="B496" s="135"/>
      <c r="C496" s="135"/>
      <c r="D496" s="135"/>
      <c r="E496" s="135"/>
      <c r="F496" s="135"/>
      <c r="G496" s="135"/>
      <c r="H496" s="135"/>
      <c r="I496" s="135"/>
      <c r="J496" s="135"/>
      <c r="K496" s="135"/>
      <c r="L496" s="135"/>
      <c r="M496" s="135"/>
      <c r="N496" s="135"/>
    </row>
    <row r="497" customFormat="false" ht="12.8" hidden="false" customHeight="false" outlineLevel="0" collapsed="false">
      <c r="A497" s="133" t="s">
        <v>605</v>
      </c>
      <c r="B497" s="133" t="s">
        <v>606</v>
      </c>
      <c r="C497" s="133" t="s">
        <v>607</v>
      </c>
      <c r="D497" s="133" t="s">
        <v>608</v>
      </c>
      <c r="E497" s="133" t="s">
        <v>609</v>
      </c>
      <c r="F497" s="133" t="s">
        <v>610</v>
      </c>
      <c r="G497" s="133" t="s">
        <v>611</v>
      </c>
      <c r="H497" s="133" t="s">
        <v>612</v>
      </c>
      <c r="I497" s="133" t="s">
        <v>613</v>
      </c>
      <c r="J497" s="133" t="s">
        <v>614</v>
      </c>
      <c r="K497" s="133" t="s">
        <v>615</v>
      </c>
      <c r="L497" s="133" t="s">
        <v>616</v>
      </c>
      <c r="M497" s="133" t="s">
        <v>617</v>
      </c>
      <c r="N497" s="133" t="s">
        <v>618</v>
      </c>
    </row>
    <row r="498" customFormat="false" ht="12.8" hidden="false" customHeight="false" outlineLevel="0" collapsed="false">
      <c r="A498" s="136" t="s">
        <v>91</v>
      </c>
      <c r="B498" s="134" t="s">
        <v>1075</v>
      </c>
      <c r="C498" s="134" t="s">
        <v>1343</v>
      </c>
      <c r="D498" s="134" t="s">
        <v>10437</v>
      </c>
      <c r="E498" s="134" t="s">
        <v>2682</v>
      </c>
      <c r="F498" s="134" t="s">
        <v>6800</v>
      </c>
      <c r="G498" s="134" t="s">
        <v>4983</v>
      </c>
      <c r="H498" s="134" t="s">
        <v>6164</v>
      </c>
      <c r="I498" s="134" t="s">
        <v>2055</v>
      </c>
      <c r="J498" s="134" t="s">
        <v>6126</v>
      </c>
      <c r="K498" s="134" t="s">
        <v>10341</v>
      </c>
      <c r="L498" s="134" t="s">
        <v>10438</v>
      </c>
      <c r="M498" s="134" t="s">
        <v>378</v>
      </c>
      <c r="N498" s="134" t="s">
        <v>10439</v>
      </c>
    </row>
    <row r="499" customFormat="false" ht="12.8" hidden="false" customHeight="false" outlineLevel="0" collapsed="false">
      <c r="A499" s="136" t="s">
        <v>92</v>
      </c>
      <c r="B499" s="134" t="s">
        <v>3228</v>
      </c>
      <c r="C499" s="134" t="s">
        <v>407</v>
      </c>
      <c r="D499" s="134" t="s">
        <v>10440</v>
      </c>
      <c r="E499" s="134" t="s">
        <v>1914</v>
      </c>
      <c r="F499" s="134" t="s">
        <v>6399</v>
      </c>
      <c r="G499" s="134" t="s">
        <v>9206</v>
      </c>
      <c r="H499" s="134" t="s">
        <v>5488</v>
      </c>
      <c r="I499" s="134" t="s">
        <v>10441</v>
      </c>
      <c r="J499" s="134" t="s">
        <v>669</v>
      </c>
      <c r="K499" s="134" t="s">
        <v>6042</v>
      </c>
      <c r="L499" s="134" t="s">
        <v>10442</v>
      </c>
      <c r="M499" s="134" t="s">
        <v>10443</v>
      </c>
      <c r="N499" s="134" t="s">
        <v>10444</v>
      </c>
    </row>
    <row r="500" customFormat="false" ht="12.8" hidden="false" customHeight="false" outlineLevel="0" collapsed="false">
      <c r="A500" s="136" t="s">
        <v>93</v>
      </c>
      <c r="B500" s="134" t="s">
        <v>4557</v>
      </c>
      <c r="C500" s="134" t="s">
        <v>2687</v>
      </c>
      <c r="D500" s="134" t="s">
        <v>10445</v>
      </c>
      <c r="E500" s="134" t="s">
        <v>784</v>
      </c>
      <c r="F500" s="134" t="s">
        <v>5687</v>
      </c>
      <c r="G500" s="134" t="s">
        <v>769</v>
      </c>
      <c r="H500" s="134" t="s">
        <v>10446</v>
      </c>
      <c r="I500" s="134" t="s">
        <v>6053</v>
      </c>
      <c r="J500" s="134" t="s">
        <v>6618</v>
      </c>
      <c r="K500" s="134" t="s">
        <v>10447</v>
      </c>
      <c r="L500" s="134" t="s">
        <v>4364</v>
      </c>
      <c r="M500" s="134" t="s">
        <v>1589</v>
      </c>
      <c r="N500" s="134" t="s">
        <v>10448</v>
      </c>
    </row>
    <row r="501" customFormat="false" ht="12.8" hidden="false" customHeight="false" outlineLevel="0" collapsed="false">
      <c r="A501" s="136" t="s">
        <v>94</v>
      </c>
      <c r="B501" s="134" t="s">
        <v>1453</v>
      </c>
      <c r="C501" s="134" t="s">
        <v>10449</v>
      </c>
      <c r="D501" s="134" t="s">
        <v>2798</v>
      </c>
      <c r="E501" s="134" t="s">
        <v>3272</v>
      </c>
      <c r="F501" s="134" t="s">
        <v>10450</v>
      </c>
      <c r="G501" s="134" t="s">
        <v>10451</v>
      </c>
      <c r="H501" s="134" t="s">
        <v>5922</v>
      </c>
      <c r="I501" s="134" t="s">
        <v>831</v>
      </c>
      <c r="J501" s="134" t="s">
        <v>9771</v>
      </c>
      <c r="K501" s="134" t="s">
        <v>3280</v>
      </c>
      <c r="L501" s="134" t="s">
        <v>2851</v>
      </c>
      <c r="M501" s="134" t="s">
        <v>9573</v>
      </c>
      <c r="N501" s="134" t="s">
        <v>10452</v>
      </c>
    </row>
    <row r="502" customFormat="false" ht="12.8" hidden="false" customHeight="false" outlineLevel="0" collapsed="false">
      <c r="A502" s="136" t="s">
        <v>95</v>
      </c>
      <c r="B502" s="134" t="s">
        <v>10453</v>
      </c>
      <c r="C502" s="134" t="s">
        <v>912</v>
      </c>
      <c r="D502" s="134" t="s">
        <v>10454</v>
      </c>
      <c r="E502" s="134" t="s">
        <v>6321</v>
      </c>
      <c r="F502" s="134" t="s">
        <v>10043</v>
      </c>
      <c r="G502" s="134" t="s">
        <v>10455</v>
      </c>
      <c r="H502" s="134" t="s">
        <v>2573</v>
      </c>
      <c r="I502" s="134" t="s">
        <v>9196</v>
      </c>
      <c r="J502" s="134" t="s">
        <v>2449</v>
      </c>
      <c r="K502" s="134" t="s">
        <v>354</v>
      </c>
      <c r="L502" s="134" t="s">
        <v>3386</v>
      </c>
      <c r="M502" s="134" t="s">
        <v>4345</v>
      </c>
      <c r="N502" s="134" t="s">
        <v>10456</v>
      </c>
    </row>
    <row r="503" customFormat="false" ht="12.8" hidden="false" customHeight="false" outlineLevel="0" collapsed="false">
      <c r="A503" s="136" t="s">
        <v>96</v>
      </c>
      <c r="B503" s="134" t="s">
        <v>947</v>
      </c>
      <c r="C503" s="134" t="s">
        <v>4000</v>
      </c>
      <c r="D503" s="134" t="s">
        <v>10457</v>
      </c>
      <c r="E503" s="134" t="s">
        <v>3010</v>
      </c>
      <c r="F503" s="134" t="s">
        <v>1301</v>
      </c>
      <c r="G503" s="134" t="s">
        <v>5235</v>
      </c>
      <c r="H503" s="134" t="s">
        <v>1801</v>
      </c>
      <c r="I503" s="134" t="s">
        <v>9110</v>
      </c>
      <c r="J503" s="134" t="s">
        <v>4123</v>
      </c>
      <c r="K503" s="134" t="s">
        <v>4324</v>
      </c>
      <c r="L503" s="134" t="s">
        <v>1435</v>
      </c>
      <c r="M503" s="134" t="s">
        <v>1392</v>
      </c>
      <c r="N503" s="134" t="s">
        <v>10458</v>
      </c>
    </row>
    <row r="504" customFormat="false" ht="12.8" hidden="false" customHeight="false" outlineLevel="0" collapsed="false">
      <c r="A504" s="136" t="s">
        <v>97</v>
      </c>
      <c r="B504" s="134" t="s">
        <v>10459</v>
      </c>
      <c r="C504" s="134" t="s">
        <v>3615</v>
      </c>
      <c r="D504" s="134" t="s">
        <v>10460</v>
      </c>
      <c r="E504" s="134" t="s">
        <v>1939</v>
      </c>
      <c r="F504" s="134" t="s">
        <v>470</v>
      </c>
      <c r="G504" s="134" t="s">
        <v>5759</v>
      </c>
      <c r="H504" s="134" t="s">
        <v>5724</v>
      </c>
      <c r="I504" s="134" t="s">
        <v>3819</v>
      </c>
      <c r="J504" s="134" t="s">
        <v>2474</v>
      </c>
      <c r="K504" s="134" t="s">
        <v>1932</v>
      </c>
      <c r="L504" s="134" t="s">
        <v>493</v>
      </c>
      <c r="M504" s="134" t="s">
        <v>401</v>
      </c>
      <c r="N504" s="134" t="s">
        <v>10461</v>
      </c>
    </row>
    <row r="505" customFormat="false" ht="12.8" hidden="false" customHeight="false" outlineLevel="0" collapsed="false">
      <c r="A505" s="136" t="s">
        <v>98</v>
      </c>
      <c r="B505" s="134" t="s">
        <v>1556</v>
      </c>
      <c r="C505" s="134" t="s">
        <v>1837</v>
      </c>
      <c r="D505" s="134" t="s">
        <v>3629</v>
      </c>
      <c r="E505" s="134" t="s">
        <v>10462</v>
      </c>
      <c r="F505" s="134" t="s">
        <v>8565</v>
      </c>
      <c r="G505" s="134" t="s">
        <v>5056</v>
      </c>
      <c r="H505" s="134" t="s">
        <v>2182</v>
      </c>
      <c r="I505" s="134" t="s">
        <v>2014</v>
      </c>
      <c r="J505" s="134" t="s">
        <v>548</v>
      </c>
      <c r="K505" s="134" t="s">
        <v>1085</v>
      </c>
      <c r="L505" s="134" t="s">
        <v>2589</v>
      </c>
      <c r="M505" s="134" t="s">
        <v>427</v>
      </c>
      <c r="N505" s="134" t="s">
        <v>10463</v>
      </c>
    </row>
    <row r="506" customFormat="false" ht="12.8" hidden="false" customHeight="false" outlineLevel="0" collapsed="false">
      <c r="A506" s="136" t="s">
        <v>99</v>
      </c>
      <c r="B506" s="134" t="s">
        <v>10464</v>
      </c>
      <c r="C506" s="134" t="s">
        <v>3370</v>
      </c>
      <c r="D506" s="134" t="s">
        <v>9782</v>
      </c>
      <c r="E506" s="134" t="s">
        <v>993</v>
      </c>
      <c r="F506" s="134" t="s">
        <v>548</v>
      </c>
      <c r="G506" s="134" t="s">
        <v>9188</v>
      </c>
      <c r="H506" s="134" t="s">
        <v>9392</v>
      </c>
      <c r="I506" s="134" t="s">
        <v>1423</v>
      </c>
      <c r="J506" s="134" t="s">
        <v>4994</v>
      </c>
      <c r="K506" s="134" t="s">
        <v>9627</v>
      </c>
      <c r="L506" s="134" t="s">
        <v>518</v>
      </c>
      <c r="M506" s="134" t="s">
        <v>2712</v>
      </c>
      <c r="N506" s="134" t="s">
        <v>10465</v>
      </c>
    </row>
    <row r="507" customFormat="false" ht="12.8" hidden="false" customHeight="false" outlineLevel="0" collapsed="false">
      <c r="A507" s="136" t="s">
        <v>101</v>
      </c>
      <c r="B507" s="134" t="s">
        <v>3757</v>
      </c>
      <c r="C507" s="134" t="s">
        <v>10466</v>
      </c>
      <c r="D507" s="134" t="s">
        <v>10467</v>
      </c>
      <c r="E507" s="134" t="s">
        <v>10468</v>
      </c>
      <c r="F507" s="134" t="s">
        <v>471</v>
      </c>
      <c r="G507" s="134" t="s">
        <v>4805</v>
      </c>
      <c r="H507" s="134" t="s">
        <v>10469</v>
      </c>
      <c r="I507" s="134" t="s">
        <v>10470</v>
      </c>
      <c r="J507" s="134" t="s">
        <v>8747</v>
      </c>
      <c r="K507" s="134" t="s">
        <v>10471</v>
      </c>
      <c r="L507" s="134" t="s">
        <v>10472</v>
      </c>
      <c r="M507" s="134" t="s">
        <v>872</v>
      </c>
      <c r="N507" s="134" t="s">
        <v>10473</v>
      </c>
    </row>
    <row r="508" customFormat="false" ht="12.8" hidden="false" customHeight="false" outlineLevel="0" collapsed="false">
      <c r="A508" s="136" t="s">
        <v>102</v>
      </c>
      <c r="B508" s="134" t="s">
        <v>10474</v>
      </c>
      <c r="C508" s="134" t="s">
        <v>10475</v>
      </c>
      <c r="D508" s="134" t="s">
        <v>2630</v>
      </c>
      <c r="E508" s="134" t="s">
        <v>2682</v>
      </c>
      <c r="F508" s="134" t="s">
        <v>10476</v>
      </c>
      <c r="G508" s="134" t="s">
        <v>10477</v>
      </c>
      <c r="H508" s="134" t="s">
        <v>8649</v>
      </c>
      <c r="I508" s="134" t="s">
        <v>5289</v>
      </c>
      <c r="J508" s="134" t="s">
        <v>9585</v>
      </c>
      <c r="K508" s="134" t="s">
        <v>1065</v>
      </c>
      <c r="L508" s="134" t="s">
        <v>3999</v>
      </c>
      <c r="M508" s="134" t="s">
        <v>3273</v>
      </c>
      <c r="N508" s="134" t="s">
        <v>10478</v>
      </c>
    </row>
    <row r="509" customFormat="false" ht="12.8" hidden="false" customHeight="false" outlineLevel="0" collapsed="false">
      <c r="A509" s="136" t="s">
        <v>103</v>
      </c>
      <c r="B509" s="134" t="s">
        <v>3370</v>
      </c>
      <c r="C509" s="134" t="s">
        <v>10479</v>
      </c>
      <c r="D509" s="134" t="s">
        <v>10480</v>
      </c>
      <c r="E509" s="134" t="s">
        <v>6454</v>
      </c>
      <c r="F509" s="134" t="s">
        <v>4716</v>
      </c>
      <c r="G509" s="134" t="s">
        <v>10446</v>
      </c>
      <c r="H509" s="134" t="s">
        <v>10481</v>
      </c>
      <c r="I509" s="134" t="s">
        <v>3303</v>
      </c>
      <c r="J509" s="134" t="s">
        <v>9469</v>
      </c>
      <c r="K509" s="134" t="s">
        <v>10482</v>
      </c>
      <c r="L509" s="134" t="s">
        <v>10483</v>
      </c>
      <c r="M509" s="134" t="s">
        <v>453</v>
      </c>
      <c r="N509" s="134" t="s">
        <v>10484</v>
      </c>
    </row>
    <row r="510" customFormat="false" ht="12.8" hidden="false" customHeight="false" outlineLevel="0" collapsed="false">
      <c r="A510" s="136" t="s">
        <v>104</v>
      </c>
      <c r="B510" s="134" t="s">
        <v>689</v>
      </c>
      <c r="C510" s="134" t="s">
        <v>1399</v>
      </c>
      <c r="D510" s="134" t="s">
        <v>3434</v>
      </c>
      <c r="E510" s="134" t="s">
        <v>10485</v>
      </c>
      <c r="F510" s="134" t="s">
        <v>9235</v>
      </c>
      <c r="G510" s="134" t="s">
        <v>4838</v>
      </c>
      <c r="H510" s="134" t="s">
        <v>10486</v>
      </c>
      <c r="I510" s="134" t="s">
        <v>4219</v>
      </c>
      <c r="J510" s="134" t="s">
        <v>9252</v>
      </c>
      <c r="K510" s="134" t="s">
        <v>6108</v>
      </c>
      <c r="L510" s="134" t="s">
        <v>1561</v>
      </c>
      <c r="M510" s="134" t="s">
        <v>2232</v>
      </c>
      <c r="N510" s="134" t="s">
        <v>10487</v>
      </c>
    </row>
    <row r="511" customFormat="false" ht="12.8" hidden="false" customHeight="false" outlineLevel="0" collapsed="false">
      <c r="A511" s="136" t="s">
        <v>105</v>
      </c>
      <c r="B511" s="134" t="s">
        <v>3143</v>
      </c>
      <c r="C511" s="134" t="s">
        <v>10488</v>
      </c>
      <c r="D511" s="134" t="s">
        <v>694</v>
      </c>
      <c r="E511" s="134" t="s">
        <v>3253</v>
      </c>
      <c r="F511" s="134" t="s">
        <v>10489</v>
      </c>
      <c r="G511" s="134" t="s">
        <v>4633</v>
      </c>
      <c r="H511" s="134" t="s">
        <v>6673</v>
      </c>
      <c r="I511" s="134" t="s">
        <v>2994</v>
      </c>
      <c r="J511" s="134" t="s">
        <v>8659</v>
      </c>
      <c r="K511" s="134" t="s">
        <v>4182</v>
      </c>
      <c r="L511" s="134" t="s">
        <v>10490</v>
      </c>
      <c r="M511" s="134" t="s">
        <v>10491</v>
      </c>
      <c r="N511" s="134" t="s">
        <v>10492</v>
      </c>
    </row>
    <row r="512" customFormat="false" ht="12.8" hidden="false" customHeight="false" outlineLevel="0" collapsed="false">
      <c r="A512" s="136" t="s">
        <v>106</v>
      </c>
      <c r="B512" s="134" t="s">
        <v>10493</v>
      </c>
      <c r="C512" s="134" t="s">
        <v>4458</v>
      </c>
      <c r="D512" s="134" t="s">
        <v>10494</v>
      </c>
      <c r="E512" s="134" t="s">
        <v>4480</v>
      </c>
      <c r="F512" s="134" t="s">
        <v>10495</v>
      </c>
      <c r="G512" s="134" t="s">
        <v>1579</v>
      </c>
      <c r="H512" s="134" t="s">
        <v>10496</v>
      </c>
      <c r="I512" s="134" t="s">
        <v>4413</v>
      </c>
      <c r="J512" s="134" t="s">
        <v>4438</v>
      </c>
      <c r="K512" s="134" t="s">
        <v>6291</v>
      </c>
      <c r="L512" s="134" t="s">
        <v>2588</v>
      </c>
      <c r="M512" s="134" t="s">
        <v>3193</v>
      </c>
      <c r="N512" s="134" t="s">
        <v>10497</v>
      </c>
    </row>
    <row r="513" customFormat="false" ht="12.8" hidden="false" customHeight="false" outlineLevel="0" collapsed="false">
      <c r="A513" s="136" t="s">
        <v>107</v>
      </c>
      <c r="B513" s="134" t="s">
        <v>10498</v>
      </c>
      <c r="C513" s="134" t="s">
        <v>10499</v>
      </c>
      <c r="D513" s="134" t="s">
        <v>2133</v>
      </c>
      <c r="E513" s="134" t="s">
        <v>2633</v>
      </c>
      <c r="F513" s="134" t="s">
        <v>374</v>
      </c>
      <c r="G513" s="134" t="s">
        <v>4686</v>
      </c>
      <c r="H513" s="134" t="s">
        <v>10500</v>
      </c>
      <c r="I513" s="134" t="s">
        <v>2258</v>
      </c>
      <c r="J513" s="134" t="s">
        <v>10501</v>
      </c>
      <c r="K513" s="134" t="s">
        <v>3790</v>
      </c>
      <c r="L513" s="134" t="s">
        <v>10428</v>
      </c>
      <c r="M513" s="134" t="s">
        <v>348</v>
      </c>
      <c r="N513" s="134" t="s">
        <v>10502</v>
      </c>
    </row>
    <row r="514" customFormat="false" ht="12.8" hidden="false" customHeight="false" outlineLevel="0" collapsed="false">
      <c r="A514" s="136" t="s">
        <v>108</v>
      </c>
      <c r="B514" s="134" t="s">
        <v>453</v>
      </c>
      <c r="C514" s="134" t="s">
        <v>10503</v>
      </c>
      <c r="D514" s="134" t="s">
        <v>917</v>
      </c>
      <c r="E514" s="134" t="s">
        <v>3067</v>
      </c>
      <c r="F514" s="134" t="s">
        <v>1632</v>
      </c>
      <c r="G514" s="134" t="s">
        <v>9111</v>
      </c>
      <c r="H514" s="134" t="s">
        <v>10422</v>
      </c>
      <c r="I514" s="134" t="s">
        <v>650</v>
      </c>
      <c r="J514" s="134" t="s">
        <v>2554</v>
      </c>
      <c r="K514" s="134" t="s">
        <v>10504</v>
      </c>
      <c r="L514" s="134" t="s">
        <v>10505</v>
      </c>
      <c r="M514" s="134" t="s">
        <v>10506</v>
      </c>
      <c r="N514" s="134" t="s">
        <v>10507</v>
      </c>
    </row>
    <row r="515" customFormat="false" ht="12.8" hidden="false" customHeight="false" outlineLevel="0" collapsed="false">
      <c r="A515" s="136" t="s">
        <v>109</v>
      </c>
      <c r="B515" s="134" t="s">
        <v>10508</v>
      </c>
      <c r="C515" s="134" t="s">
        <v>2747</v>
      </c>
      <c r="D515" s="134" t="s">
        <v>756</v>
      </c>
      <c r="E515" s="134" t="s">
        <v>1180</v>
      </c>
      <c r="F515" s="134" t="s">
        <v>2473</v>
      </c>
      <c r="G515" s="134" t="s">
        <v>5569</v>
      </c>
      <c r="H515" s="134" t="s">
        <v>2744</v>
      </c>
      <c r="I515" s="134" t="s">
        <v>5077</v>
      </c>
      <c r="J515" s="134" t="s">
        <v>10509</v>
      </c>
      <c r="K515" s="134" t="s">
        <v>10510</v>
      </c>
      <c r="L515" s="134" t="s">
        <v>2589</v>
      </c>
      <c r="M515" s="134" t="s">
        <v>9586</v>
      </c>
      <c r="N515" s="134" t="s">
        <v>10511</v>
      </c>
    </row>
    <row r="516" customFormat="false" ht="12.8" hidden="false" customHeight="false" outlineLevel="0" collapsed="false">
      <c r="A516" s="136" t="s">
        <v>110</v>
      </c>
      <c r="B516" s="134" t="s">
        <v>10512</v>
      </c>
      <c r="C516" s="134" t="s">
        <v>10513</v>
      </c>
      <c r="D516" s="134" t="s">
        <v>10514</v>
      </c>
      <c r="E516" s="134" t="s">
        <v>3571</v>
      </c>
      <c r="F516" s="134" t="s">
        <v>5458</v>
      </c>
      <c r="G516" s="134" t="s">
        <v>9387</v>
      </c>
      <c r="H516" s="134" t="s">
        <v>9416</v>
      </c>
      <c r="I516" s="134" t="s">
        <v>9385</v>
      </c>
      <c r="J516" s="134" t="s">
        <v>3514</v>
      </c>
      <c r="K516" s="134" t="s">
        <v>1560</v>
      </c>
      <c r="L516" s="134" t="s">
        <v>2902</v>
      </c>
      <c r="M516" s="125"/>
      <c r="N516" s="125"/>
    </row>
    <row r="517" customFormat="false" ht="12.8" hidden="false" customHeight="false" outlineLevel="0" collapsed="false">
      <c r="A517" s="136" t="s">
        <v>111</v>
      </c>
      <c r="B517" s="125"/>
      <c r="C517" s="134" t="s">
        <v>4193</v>
      </c>
      <c r="D517" s="134" t="s">
        <v>3730</v>
      </c>
      <c r="E517" s="125"/>
      <c r="F517" s="125"/>
    </row>
    <row r="519" customFormat="false" ht="52.95" hidden="false" customHeight="false" outlineLevel="0" collapsed="false">
      <c r="F519" s="180" t="s">
        <v>10515</v>
      </c>
    </row>
    <row r="521" customFormat="false" ht="12.8" hidden="false" customHeight="false" outlineLevel="0" collapsed="false">
      <c r="A521" s="136" t="s">
        <v>101</v>
      </c>
      <c r="B521" s="125"/>
      <c r="C521" s="134" t="s">
        <v>10516</v>
      </c>
      <c r="D521" s="134" t="s">
        <v>10517</v>
      </c>
      <c r="E521" s="134" t="s">
        <v>6830</v>
      </c>
      <c r="F521" s="134" t="s">
        <v>3686</v>
      </c>
      <c r="G521" s="134" t="s">
        <v>6727</v>
      </c>
      <c r="H521" s="134" t="s">
        <v>4472</v>
      </c>
      <c r="I521" s="134" t="s">
        <v>10518</v>
      </c>
      <c r="J521" s="134" t="s">
        <v>1646</v>
      </c>
      <c r="K521" s="134" t="s">
        <v>4176</v>
      </c>
      <c r="L521" s="134" t="s">
        <v>10199</v>
      </c>
      <c r="M521" s="134" t="s">
        <v>924</v>
      </c>
      <c r="N521" s="125"/>
    </row>
    <row r="522" customFormat="false" ht="12.8" hidden="false" customHeight="false" outlineLevel="0" collapsed="false">
      <c r="A522" s="136" t="s">
        <v>102</v>
      </c>
      <c r="B522" s="134" t="s">
        <v>10519</v>
      </c>
      <c r="C522" s="134" t="s">
        <v>1118</v>
      </c>
      <c r="D522" s="134" t="s">
        <v>10520</v>
      </c>
      <c r="E522" s="134" t="s">
        <v>274</v>
      </c>
      <c r="F522" s="134" t="s">
        <v>2411</v>
      </c>
      <c r="G522" s="134" t="s">
        <v>526</v>
      </c>
      <c r="H522" s="134" t="s">
        <v>5722</v>
      </c>
      <c r="I522" s="134" t="s">
        <v>8871</v>
      </c>
      <c r="J522" s="134" t="s">
        <v>6909</v>
      </c>
      <c r="K522" s="134" t="s">
        <v>1065</v>
      </c>
      <c r="L522" s="134" t="s">
        <v>10521</v>
      </c>
      <c r="M522" s="134" t="s">
        <v>10522</v>
      </c>
      <c r="N522" s="134" t="s">
        <v>10523</v>
      </c>
    </row>
    <row r="523" customFormat="false" ht="12.8" hidden="false" customHeight="false" outlineLevel="0" collapsed="false">
      <c r="A523" s="136" t="s">
        <v>103</v>
      </c>
      <c r="B523" s="134" t="s">
        <v>620</v>
      </c>
      <c r="C523" s="134" t="s">
        <v>4293</v>
      </c>
      <c r="D523" s="134" t="s">
        <v>2786</v>
      </c>
      <c r="E523" s="134" t="s">
        <v>2354</v>
      </c>
      <c r="F523" s="134" t="s">
        <v>1720</v>
      </c>
      <c r="G523" s="134" t="s">
        <v>6740</v>
      </c>
      <c r="H523" s="134" t="s">
        <v>5421</v>
      </c>
      <c r="I523" s="134" t="s">
        <v>6113</v>
      </c>
      <c r="J523" s="134" t="s">
        <v>10319</v>
      </c>
      <c r="K523" s="134" t="s">
        <v>6476</v>
      </c>
      <c r="L523" s="134" t="s">
        <v>4379</v>
      </c>
      <c r="M523" s="134" t="s">
        <v>3377</v>
      </c>
      <c r="N523" s="134" t="s">
        <v>10524</v>
      </c>
    </row>
    <row r="524" customFormat="false" ht="12.8" hidden="false" customHeight="false" outlineLevel="0" collapsed="false">
      <c r="A524" s="136" t="s">
        <v>104</v>
      </c>
      <c r="B524" s="134" t="s">
        <v>689</v>
      </c>
      <c r="C524" s="134" t="s">
        <v>421</v>
      </c>
      <c r="D524" s="134" t="s">
        <v>846</v>
      </c>
      <c r="E524" s="134" t="s">
        <v>10525</v>
      </c>
      <c r="F524" s="134" t="s">
        <v>910</v>
      </c>
      <c r="G524" s="134" t="s">
        <v>4277</v>
      </c>
      <c r="H524" s="134" t="s">
        <v>3910</v>
      </c>
      <c r="I524" s="134" t="s">
        <v>5141</v>
      </c>
      <c r="J524" s="134" t="s">
        <v>10526</v>
      </c>
      <c r="K524" s="134" t="s">
        <v>3957</v>
      </c>
      <c r="L524" s="134" t="s">
        <v>10527</v>
      </c>
      <c r="M524" s="134" t="s">
        <v>10528</v>
      </c>
      <c r="N524" s="134" t="s">
        <v>10529</v>
      </c>
    </row>
    <row r="525" customFormat="false" ht="12.8" hidden="false" customHeight="false" outlineLevel="0" collapsed="false">
      <c r="A525" s="136" t="s">
        <v>105</v>
      </c>
      <c r="B525" s="134" t="s">
        <v>10530</v>
      </c>
      <c r="C525" s="134" t="s">
        <v>10531</v>
      </c>
      <c r="D525" s="134" t="s">
        <v>899</v>
      </c>
      <c r="E525" s="134" t="s">
        <v>1327</v>
      </c>
      <c r="F525" s="134" t="s">
        <v>1324</v>
      </c>
      <c r="G525" s="134" t="s">
        <v>8665</v>
      </c>
      <c r="H525" s="134" t="s">
        <v>4656</v>
      </c>
      <c r="I525" s="134" t="s">
        <v>10532</v>
      </c>
      <c r="J525" s="134" t="s">
        <v>5640</v>
      </c>
      <c r="K525" s="134" t="s">
        <v>3488</v>
      </c>
      <c r="L525" s="134" t="s">
        <v>1092</v>
      </c>
      <c r="M525" s="134" t="s">
        <v>3548</v>
      </c>
      <c r="N525" s="134" t="s">
        <v>10533</v>
      </c>
    </row>
    <row r="526" customFormat="false" ht="12.8" hidden="false" customHeight="false" outlineLevel="0" collapsed="false">
      <c r="A526" s="136" t="s">
        <v>106</v>
      </c>
      <c r="B526" s="134" t="s">
        <v>10534</v>
      </c>
      <c r="C526" s="134" t="s">
        <v>2280</v>
      </c>
      <c r="D526" s="134" t="s">
        <v>10535</v>
      </c>
      <c r="E526" s="134" t="s">
        <v>6265</v>
      </c>
      <c r="F526" s="134" t="s">
        <v>6057</v>
      </c>
      <c r="G526" s="134" t="s">
        <v>8954</v>
      </c>
      <c r="H526" s="134" t="s">
        <v>9382</v>
      </c>
      <c r="I526" s="134" t="s">
        <v>8847</v>
      </c>
      <c r="J526" s="134" t="s">
        <v>10536</v>
      </c>
      <c r="K526" s="134" t="s">
        <v>10537</v>
      </c>
      <c r="L526" s="134" t="s">
        <v>2588</v>
      </c>
      <c r="M526" s="134" t="s">
        <v>10278</v>
      </c>
      <c r="N526" s="134" t="s">
        <v>10538</v>
      </c>
    </row>
    <row r="527" customFormat="false" ht="12.8" hidden="false" customHeight="false" outlineLevel="0" collapsed="false">
      <c r="A527" s="136" t="s">
        <v>107</v>
      </c>
      <c r="B527" s="134" t="s">
        <v>10539</v>
      </c>
      <c r="C527" s="134" t="s">
        <v>4071</v>
      </c>
      <c r="D527" s="134" t="s">
        <v>3958</v>
      </c>
      <c r="E527" s="134" t="s">
        <v>10540</v>
      </c>
      <c r="F527" s="134" t="s">
        <v>3426</v>
      </c>
      <c r="G527" s="134" t="s">
        <v>5050</v>
      </c>
      <c r="H527" s="134" t="s">
        <v>5087</v>
      </c>
      <c r="I527" s="134" t="s">
        <v>3717</v>
      </c>
      <c r="J527" s="134" t="s">
        <v>10541</v>
      </c>
      <c r="K527" s="134" t="s">
        <v>10542</v>
      </c>
      <c r="L527" s="134" t="s">
        <v>10543</v>
      </c>
      <c r="M527" s="134" t="s">
        <v>10544</v>
      </c>
      <c r="N527" s="134" t="s">
        <v>10545</v>
      </c>
    </row>
    <row r="528" customFormat="false" ht="12.8" hidden="false" customHeight="false" outlineLevel="0" collapsed="false">
      <c r="A528" s="136" t="s">
        <v>108</v>
      </c>
      <c r="B528" s="134" t="s">
        <v>10546</v>
      </c>
      <c r="C528" s="134" t="s">
        <v>3361</v>
      </c>
      <c r="D528" s="134" t="s">
        <v>1829</v>
      </c>
      <c r="E528" s="134" t="s">
        <v>3444</v>
      </c>
      <c r="F528" s="134" t="s">
        <v>3426</v>
      </c>
      <c r="G528" s="134" t="s">
        <v>6820</v>
      </c>
      <c r="H528" s="134" t="s">
        <v>6885</v>
      </c>
      <c r="I528" s="134" t="s">
        <v>6895</v>
      </c>
      <c r="J528" s="134" t="s">
        <v>662</v>
      </c>
      <c r="K528" s="134" t="s">
        <v>2381</v>
      </c>
      <c r="L528" s="134" t="s">
        <v>1613</v>
      </c>
      <c r="M528" s="134" t="s">
        <v>10547</v>
      </c>
      <c r="N528" s="134" t="s">
        <v>10548</v>
      </c>
    </row>
    <row r="529" customFormat="false" ht="12.8" hidden="false" customHeight="false" outlineLevel="0" collapsed="false">
      <c r="A529" s="136" t="s">
        <v>109</v>
      </c>
      <c r="B529" s="134" t="s">
        <v>10549</v>
      </c>
      <c r="C529" s="134" t="s">
        <v>1953</v>
      </c>
      <c r="D529" s="134" t="s">
        <v>998</v>
      </c>
      <c r="E529" s="134" t="s">
        <v>10550</v>
      </c>
      <c r="F529" s="134" t="s">
        <v>5671</v>
      </c>
      <c r="G529" s="134" t="s">
        <v>4190</v>
      </c>
      <c r="H529" s="134" t="s">
        <v>2365</v>
      </c>
      <c r="I529" s="134" t="s">
        <v>9400</v>
      </c>
      <c r="J529" s="134" t="s">
        <v>9945</v>
      </c>
      <c r="K529" s="134" t="s">
        <v>10551</v>
      </c>
      <c r="L529" s="134" t="s">
        <v>10552</v>
      </c>
      <c r="M529" s="134" t="s">
        <v>2990</v>
      </c>
      <c r="N529" s="134" t="s">
        <v>10553</v>
      </c>
    </row>
    <row r="530" customFormat="false" ht="12.8" hidden="false" customHeight="false" outlineLevel="0" collapsed="false">
      <c r="A530" s="136" t="s">
        <v>110</v>
      </c>
      <c r="B530" s="134" t="s">
        <v>10512</v>
      </c>
      <c r="C530" s="134" t="s">
        <v>10554</v>
      </c>
      <c r="D530" s="134" t="s">
        <v>10449</v>
      </c>
      <c r="E530" s="134" t="s">
        <v>10555</v>
      </c>
      <c r="F530" s="134" t="s">
        <v>4922</v>
      </c>
      <c r="G530" s="134" t="s">
        <v>287</v>
      </c>
      <c r="H530" s="134" t="s">
        <v>6090</v>
      </c>
      <c r="I530" s="134" t="s">
        <v>4794</v>
      </c>
      <c r="J530" s="134" t="s">
        <v>1931</v>
      </c>
      <c r="K530" s="134" t="s">
        <v>1192</v>
      </c>
      <c r="L530" s="134" t="s">
        <v>10556</v>
      </c>
      <c r="M530" s="134" t="s">
        <v>543</v>
      </c>
      <c r="N530" s="134" t="s">
        <v>10557</v>
      </c>
    </row>
    <row r="531" customFormat="false" ht="12.8" hidden="false" customHeight="false" outlineLevel="0" collapsed="false">
      <c r="A531" s="136" t="s">
        <v>111</v>
      </c>
      <c r="B531" s="134" t="s">
        <v>4291</v>
      </c>
      <c r="C531" s="134" t="s">
        <v>4193</v>
      </c>
      <c r="D531" s="134" t="s">
        <v>3730</v>
      </c>
      <c r="E531" s="134" t="s">
        <v>1616</v>
      </c>
      <c r="F531" s="134" t="s">
        <v>2696</v>
      </c>
      <c r="G531" s="134" t="s">
        <v>954</v>
      </c>
      <c r="H531" s="134" t="s">
        <v>6786</v>
      </c>
      <c r="I531" s="134" t="s">
        <v>10558</v>
      </c>
      <c r="J531" s="134" t="s">
        <v>5512</v>
      </c>
      <c r="K531" s="134" t="s">
        <v>10559</v>
      </c>
      <c r="L531" s="134" t="s">
        <v>10560</v>
      </c>
      <c r="M531" s="134" t="s">
        <v>1613</v>
      </c>
      <c r="N531" s="134" t="s">
        <v>4297</v>
      </c>
    </row>
    <row r="532" customFormat="false" ht="12.8" hidden="false" customHeight="false" outlineLevel="0" collapsed="false">
      <c r="A532" s="136" t="s">
        <v>112</v>
      </c>
      <c r="B532" s="134" t="s">
        <v>3870</v>
      </c>
      <c r="C532" s="134" t="s">
        <v>2478</v>
      </c>
      <c r="D532" s="134" t="s">
        <v>10561</v>
      </c>
      <c r="E532" s="134" t="s">
        <v>4245</v>
      </c>
      <c r="F532" s="134" t="s">
        <v>869</v>
      </c>
      <c r="G532" s="134" t="s">
        <v>5258</v>
      </c>
      <c r="H532" s="134" t="s">
        <v>9153</v>
      </c>
      <c r="I532" s="134" t="s">
        <v>10500</v>
      </c>
      <c r="J532" s="134" t="s">
        <v>1557</v>
      </c>
      <c r="K532" s="134" t="s">
        <v>10562</v>
      </c>
      <c r="L532" s="134" t="s">
        <v>6108</v>
      </c>
      <c r="M532" s="134" t="s">
        <v>1252</v>
      </c>
      <c r="N532" s="134" t="s">
        <v>10563</v>
      </c>
    </row>
    <row r="533" customFormat="false" ht="12.8" hidden="false" customHeight="false" outlineLevel="0" collapsed="false">
      <c r="A533" s="136" t="s">
        <v>113</v>
      </c>
      <c r="B533" s="134" t="s">
        <v>10564</v>
      </c>
      <c r="C533" s="134" t="s">
        <v>10565</v>
      </c>
      <c r="D533" s="134" t="s">
        <v>4338</v>
      </c>
      <c r="E533" s="134" t="s">
        <v>10566</v>
      </c>
      <c r="F533" s="134" t="s">
        <v>4376</v>
      </c>
      <c r="G533" s="134" t="s">
        <v>10567</v>
      </c>
      <c r="H533" s="134" t="s">
        <v>9392</v>
      </c>
      <c r="I533" s="134" t="s">
        <v>3646</v>
      </c>
      <c r="J533" s="134" t="s">
        <v>6448</v>
      </c>
      <c r="K533" s="134" t="s">
        <v>9561</v>
      </c>
      <c r="L533" s="134" t="s">
        <v>1899</v>
      </c>
      <c r="M533" s="134" t="s">
        <v>1493</v>
      </c>
      <c r="N533" s="134" t="s">
        <v>10568</v>
      </c>
    </row>
    <row r="534" customFormat="false" ht="12.8" hidden="false" customHeight="false" outlineLevel="0" collapsed="false">
      <c r="A534" s="136" t="s">
        <v>114</v>
      </c>
      <c r="B534" s="134" t="s">
        <v>10569</v>
      </c>
      <c r="C534" s="134" t="s">
        <v>9873</v>
      </c>
      <c r="D534" s="134" t="s">
        <v>10570</v>
      </c>
      <c r="E534" s="134" t="s">
        <v>10571</v>
      </c>
      <c r="F534" s="134" t="s">
        <v>9135</v>
      </c>
      <c r="G534" s="134" t="s">
        <v>6464</v>
      </c>
      <c r="H534" s="134" t="s">
        <v>5514</v>
      </c>
      <c r="I534" s="134" t="s">
        <v>4495</v>
      </c>
      <c r="J534" s="134" t="s">
        <v>10572</v>
      </c>
      <c r="K534" s="134" t="s">
        <v>10573</v>
      </c>
      <c r="L534" s="134" t="s">
        <v>3800</v>
      </c>
      <c r="M534" s="134" t="s">
        <v>10574</v>
      </c>
      <c r="N534" s="134" t="s">
        <v>10575</v>
      </c>
    </row>
    <row r="535" customFormat="false" ht="12.8" hidden="false" customHeight="false" outlineLevel="0" collapsed="false">
      <c r="A535" s="136" t="s">
        <v>115</v>
      </c>
      <c r="B535" s="134" t="s">
        <v>3225</v>
      </c>
      <c r="C535" s="134" t="s">
        <v>1217</v>
      </c>
      <c r="D535" s="134" t="s">
        <v>584</v>
      </c>
      <c r="E535" s="134" t="s">
        <v>10576</v>
      </c>
      <c r="F535" s="134" t="s">
        <v>1656</v>
      </c>
      <c r="G535" s="134" t="s">
        <v>9125</v>
      </c>
      <c r="H535" s="134" t="s">
        <v>3910</v>
      </c>
      <c r="I535" s="134" t="s">
        <v>10577</v>
      </c>
      <c r="J535" s="134" t="s">
        <v>6567</v>
      </c>
      <c r="K535" s="134" t="s">
        <v>10250</v>
      </c>
      <c r="L535" s="134" t="s">
        <v>3047</v>
      </c>
      <c r="M535" s="134" t="s">
        <v>3308</v>
      </c>
      <c r="N535" s="134" t="s">
        <v>10578</v>
      </c>
    </row>
    <row r="536" customFormat="false" ht="12.8" hidden="false" customHeight="false" outlineLevel="0" collapsed="false">
      <c r="A536" s="136" t="s">
        <v>116</v>
      </c>
      <c r="B536" s="134" t="s">
        <v>243</v>
      </c>
      <c r="C536" s="134" t="s">
        <v>726</v>
      </c>
      <c r="D536" s="134" t="s">
        <v>10579</v>
      </c>
      <c r="E536" s="134" t="s">
        <v>1133</v>
      </c>
      <c r="F536" s="134" t="s">
        <v>869</v>
      </c>
      <c r="G536" s="134" t="s">
        <v>1929</v>
      </c>
      <c r="H536" s="134" t="s">
        <v>2240</v>
      </c>
      <c r="I536" s="134" t="s">
        <v>2698</v>
      </c>
      <c r="J536" s="134" t="s">
        <v>2891</v>
      </c>
      <c r="K536" s="134" t="s">
        <v>4535</v>
      </c>
      <c r="L536" s="134" t="s">
        <v>10580</v>
      </c>
      <c r="M536" s="134" t="s">
        <v>2990</v>
      </c>
      <c r="N536" s="134" t="s">
        <v>10581</v>
      </c>
    </row>
    <row r="537" customFormat="false" ht="12.8" hidden="false" customHeight="false" outlineLevel="0" collapsed="false">
      <c r="A537" s="136" t="s">
        <v>117</v>
      </c>
      <c r="B537" s="134" t="s">
        <v>4138</v>
      </c>
      <c r="C537" s="134" t="s">
        <v>3744</v>
      </c>
      <c r="D537" s="134" t="s">
        <v>10582</v>
      </c>
      <c r="E537" s="134" t="s">
        <v>3511</v>
      </c>
      <c r="F537" s="134" t="s">
        <v>3177</v>
      </c>
      <c r="G537" s="134" t="s">
        <v>9419</v>
      </c>
      <c r="H537" s="134" t="s">
        <v>5976</v>
      </c>
      <c r="I537" s="134" t="s">
        <v>9003</v>
      </c>
      <c r="J537" s="134" t="s">
        <v>2474</v>
      </c>
      <c r="K537" s="134" t="s">
        <v>4579</v>
      </c>
      <c r="L537" s="134" t="s">
        <v>10583</v>
      </c>
      <c r="M537" s="134" t="s">
        <v>3496</v>
      </c>
      <c r="N537" s="134" t="s">
        <v>4141</v>
      </c>
    </row>
    <row r="538" customFormat="false" ht="12.8" hidden="false" customHeight="false" outlineLevel="0" collapsed="false">
      <c r="A538" s="136" t="s">
        <v>118</v>
      </c>
      <c r="B538" s="134" t="s">
        <v>10584</v>
      </c>
      <c r="C538" s="134" t="s">
        <v>1208</v>
      </c>
      <c r="D538" s="134" t="s">
        <v>10585</v>
      </c>
      <c r="E538" s="134" t="s">
        <v>3957</v>
      </c>
      <c r="F538" s="134" t="s">
        <v>4807</v>
      </c>
      <c r="G538" s="134" t="s">
        <v>6813</v>
      </c>
      <c r="H538" s="134" t="s">
        <v>5320</v>
      </c>
      <c r="I538" s="134" t="s">
        <v>806</v>
      </c>
      <c r="J538" s="134" t="s">
        <v>1202</v>
      </c>
      <c r="K538" s="134" t="s">
        <v>9535</v>
      </c>
      <c r="L538" s="134" t="s">
        <v>1082</v>
      </c>
      <c r="M538" s="134" t="s">
        <v>1260</v>
      </c>
      <c r="N538" s="134" t="s">
        <v>10586</v>
      </c>
    </row>
    <row r="539" customFormat="false" ht="12.8" hidden="false" customHeight="false" outlineLevel="0" collapsed="false">
      <c r="A539" s="136" t="s">
        <v>119</v>
      </c>
      <c r="B539" s="134" t="s">
        <v>3880</v>
      </c>
      <c r="C539" s="134" t="s">
        <v>10587</v>
      </c>
      <c r="D539" s="134" t="s">
        <v>1521</v>
      </c>
      <c r="E539" s="134" t="s">
        <v>4411</v>
      </c>
      <c r="F539" s="134" t="s">
        <v>6613</v>
      </c>
      <c r="G539" s="134" t="s">
        <v>1221</v>
      </c>
      <c r="H539" s="134" t="s">
        <v>10588</v>
      </c>
      <c r="I539" s="134" t="s">
        <v>5640</v>
      </c>
      <c r="J539" s="134" t="s">
        <v>5485</v>
      </c>
      <c r="K539" s="134" t="s">
        <v>10589</v>
      </c>
      <c r="L539" s="134" t="s">
        <v>1532</v>
      </c>
      <c r="M539" s="134" t="s">
        <v>3097</v>
      </c>
      <c r="N539" s="134" t="s">
        <v>10590</v>
      </c>
    </row>
    <row r="540" customFormat="false" ht="12.8" hidden="false" customHeight="false" outlineLevel="0" collapsed="false">
      <c r="A540" s="136" t="s">
        <v>120</v>
      </c>
      <c r="B540" s="134" t="s">
        <v>10591</v>
      </c>
      <c r="C540" s="134" t="s">
        <v>1050</v>
      </c>
      <c r="D540" s="134" t="s">
        <v>10028</v>
      </c>
      <c r="E540" s="134" t="s">
        <v>10242</v>
      </c>
      <c r="F540" s="134" t="s">
        <v>9268</v>
      </c>
      <c r="G540" s="134" t="s">
        <v>1338</v>
      </c>
      <c r="H540" s="134" t="s">
        <v>6691</v>
      </c>
      <c r="I540" s="134" t="s">
        <v>6621</v>
      </c>
      <c r="J540" s="134" t="s">
        <v>1259</v>
      </c>
      <c r="K540" s="134" t="s">
        <v>2952</v>
      </c>
      <c r="L540" s="134" t="s">
        <v>983</v>
      </c>
      <c r="M540" s="134" t="s">
        <v>4151</v>
      </c>
      <c r="N540" s="134" t="s">
        <v>10592</v>
      </c>
    </row>
    <row r="541" customFormat="false" ht="12.8" hidden="false" customHeight="false" outlineLevel="0" collapsed="false">
      <c r="A541" s="136" t="s">
        <v>121</v>
      </c>
      <c r="B541" s="134" t="s">
        <v>2068</v>
      </c>
      <c r="C541" s="134" t="s">
        <v>10593</v>
      </c>
      <c r="D541" s="134" t="s">
        <v>1050</v>
      </c>
      <c r="E541" s="134" t="s">
        <v>10594</v>
      </c>
      <c r="F541" s="134" t="s">
        <v>10595</v>
      </c>
      <c r="G541" s="134" t="s">
        <v>10596</v>
      </c>
      <c r="H541" s="134" t="s">
        <v>8914</v>
      </c>
      <c r="I541" s="134" t="s">
        <v>1919</v>
      </c>
      <c r="J541" s="134" t="s">
        <v>6764</v>
      </c>
      <c r="K541" s="134" t="s">
        <v>9552</v>
      </c>
      <c r="L541" s="134" t="s">
        <v>1870</v>
      </c>
      <c r="M541" s="134" t="s">
        <v>10597</v>
      </c>
      <c r="N541" s="134" t="s">
        <v>10598</v>
      </c>
    </row>
    <row r="542" customFormat="false" ht="12.8" hidden="false" customHeight="false" outlineLevel="0" collapsed="false">
      <c r="A542" s="136" t="s">
        <v>122</v>
      </c>
      <c r="B542" s="134" t="s">
        <v>10599</v>
      </c>
      <c r="C542" s="134" t="s">
        <v>10600</v>
      </c>
      <c r="D542" s="134" t="s">
        <v>10601</v>
      </c>
      <c r="E542" s="134" t="s">
        <v>10602</v>
      </c>
      <c r="F542" s="134" t="s">
        <v>922</v>
      </c>
      <c r="G542" s="134" t="s">
        <v>9092</v>
      </c>
      <c r="H542" s="134" t="s">
        <v>4757</v>
      </c>
      <c r="I542" s="134" t="s">
        <v>10603</v>
      </c>
      <c r="J542" s="134" t="s">
        <v>3625</v>
      </c>
      <c r="K542" s="134" t="s">
        <v>3337</v>
      </c>
      <c r="L542" s="134" t="s">
        <v>3792</v>
      </c>
      <c r="M542" s="134" t="s">
        <v>10604</v>
      </c>
      <c r="N542" s="134" t="s">
        <v>10605</v>
      </c>
    </row>
    <row r="543" customFormat="false" ht="12.8" hidden="false" customHeight="false" outlineLevel="0" collapsed="false">
      <c r="A543" s="136" t="s">
        <v>123</v>
      </c>
      <c r="B543" s="134" t="s">
        <v>3413</v>
      </c>
      <c r="C543" s="134" t="s">
        <v>3463</v>
      </c>
      <c r="D543" s="134" t="s">
        <v>3155</v>
      </c>
      <c r="E543" s="134" t="s">
        <v>3908</v>
      </c>
      <c r="F543" s="134" t="s">
        <v>460</v>
      </c>
      <c r="G543" s="134" t="s">
        <v>6300</v>
      </c>
      <c r="H543" s="134" t="s">
        <v>5723</v>
      </c>
      <c r="I543" s="134" t="s">
        <v>9080</v>
      </c>
      <c r="J543" s="134" t="s">
        <v>409</v>
      </c>
      <c r="K543" s="134" t="s">
        <v>9668</v>
      </c>
      <c r="L543" s="134" t="s">
        <v>1485</v>
      </c>
      <c r="M543" s="134" t="s">
        <v>10482</v>
      </c>
      <c r="N543" s="134" t="s">
        <v>10606</v>
      </c>
    </row>
    <row r="544" customFormat="false" ht="12.8" hidden="false" customHeight="false" outlineLevel="0" collapsed="false">
      <c r="A544" s="136" t="s">
        <v>124</v>
      </c>
      <c r="B544" s="134" t="s">
        <v>3218</v>
      </c>
      <c r="C544" s="134" t="s">
        <v>1619</v>
      </c>
      <c r="D544" s="134" t="s">
        <v>10607</v>
      </c>
      <c r="E544" s="134" t="s">
        <v>6129</v>
      </c>
      <c r="F544" s="134" t="s">
        <v>4504</v>
      </c>
      <c r="G544" s="134" t="s">
        <v>1782</v>
      </c>
      <c r="H544" s="134" t="s">
        <v>5224</v>
      </c>
      <c r="I544" s="134" t="s">
        <v>3504</v>
      </c>
      <c r="J544" s="134" t="s">
        <v>6243</v>
      </c>
      <c r="K544" s="134" t="s">
        <v>10608</v>
      </c>
      <c r="L544" s="134" t="s">
        <v>10579</v>
      </c>
      <c r="M544" s="134" t="s">
        <v>10609</v>
      </c>
      <c r="N544" s="134" t="s">
        <v>10610</v>
      </c>
    </row>
    <row r="545" customFormat="false" ht="12.8" hidden="false" customHeight="false" outlineLevel="0" collapsed="false">
      <c r="A545" s="136" t="s">
        <v>125</v>
      </c>
      <c r="B545" s="134" t="s">
        <v>1073</v>
      </c>
      <c r="C545" s="134" t="s">
        <v>3533</v>
      </c>
      <c r="D545" s="134" t="s">
        <v>208</v>
      </c>
      <c r="E545" s="134" t="s">
        <v>10611</v>
      </c>
      <c r="F545" s="134" t="s">
        <v>2542</v>
      </c>
      <c r="G545" s="134" t="s">
        <v>10612</v>
      </c>
      <c r="H545" s="134" t="s">
        <v>1615</v>
      </c>
      <c r="I545" s="134" t="s">
        <v>4313</v>
      </c>
      <c r="J545" s="134" t="s">
        <v>6702</v>
      </c>
      <c r="K545" s="134" t="s">
        <v>4344</v>
      </c>
      <c r="L545" s="134" t="s">
        <v>1440</v>
      </c>
      <c r="M545" s="134" t="s">
        <v>3566</v>
      </c>
      <c r="N545" s="134" t="s">
        <v>10613</v>
      </c>
    </row>
    <row r="546" customFormat="false" ht="12.8" hidden="false" customHeight="true" outlineLevel="0" collapsed="false">
      <c r="A546" s="135" t="s">
        <v>594</v>
      </c>
      <c r="B546" s="135"/>
      <c r="C546" s="135"/>
      <c r="D546" s="135"/>
      <c r="E546" s="135"/>
      <c r="F546" s="135"/>
      <c r="G546" s="135"/>
      <c r="H546" s="135"/>
      <c r="I546" s="135"/>
      <c r="J546" s="135"/>
      <c r="K546" s="135"/>
      <c r="L546" s="135"/>
      <c r="M546" s="135"/>
      <c r="N546" s="135"/>
    </row>
    <row r="547" customFormat="false" ht="12.8" hidden="false" customHeight="false" outlineLevel="0" collapsed="false">
      <c r="A547" s="133" t="s">
        <v>605</v>
      </c>
      <c r="B547" s="133" t="s">
        <v>606</v>
      </c>
      <c r="C547" s="133" t="s">
        <v>607</v>
      </c>
      <c r="D547" s="133" t="s">
        <v>608</v>
      </c>
      <c r="E547" s="133" t="s">
        <v>609</v>
      </c>
      <c r="F547" s="133" t="s">
        <v>610</v>
      </c>
      <c r="G547" s="133" t="s">
        <v>611</v>
      </c>
      <c r="H547" s="133" t="s">
        <v>612</v>
      </c>
      <c r="I547" s="133" t="s">
        <v>613</v>
      </c>
      <c r="J547" s="133" t="s">
        <v>614</v>
      </c>
      <c r="K547" s="133" t="s">
        <v>615</v>
      </c>
      <c r="L547" s="133" t="s">
        <v>616</v>
      </c>
      <c r="M547" s="133" t="s">
        <v>617</v>
      </c>
      <c r="N547" s="133" t="s">
        <v>618</v>
      </c>
    </row>
    <row r="548" customFormat="false" ht="12.8" hidden="false" customHeight="false" outlineLevel="0" collapsed="false">
      <c r="A548" s="136" t="s">
        <v>126</v>
      </c>
      <c r="B548" s="134" t="s">
        <v>3364</v>
      </c>
      <c r="C548" s="134" t="s">
        <v>1367</v>
      </c>
      <c r="D548" s="134" t="s">
        <v>10086</v>
      </c>
      <c r="E548" s="134" t="s">
        <v>10614</v>
      </c>
      <c r="F548" s="134" t="s">
        <v>10615</v>
      </c>
      <c r="G548" s="134" t="s">
        <v>5970</v>
      </c>
      <c r="H548" s="134" t="s">
        <v>8704</v>
      </c>
      <c r="I548" s="134" t="s">
        <v>6394</v>
      </c>
      <c r="J548" s="134" t="s">
        <v>10616</v>
      </c>
      <c r="K548" s="134" t="s">
        <v>10617</v>
      </c>
      <c r="L548" s="134" t="s">
        <v>1317</v>
      </c>
      <c r="M548" s="134" t="s">
        <v>2319</v>
      </c>
      <c r="N548" s="134" t="s">
        <v>10618</v>
      </c>
    </row>
    <row r="549" customFormat="false" ht="12.8" hidden="false" customHeight="false" outlineLevel="0" collapsed="false">
      <c r="A549" s="136" t="s">
        <v>127</v>
      </c>
      <c r="B549" s="134" t="s">
        <v>4544</v>
      </c>
      <c r="C549" s="134" t="s">
        <v>1108</v>
      </c>
      <c r="D549" s="134" t="s">
        <v>884</v>
      </c>
      <c r="E549" s="134" t="s">
        <v>10619</v>
      </c>
      <c r="F549" s="134" t="s">
        <v>3657</v>
      </c>
      <c r="G549" s="134" t="s">
        <v>10386</v>
      </c>
      <c r="H549" s="134" t="s">
        <v>5329</v>
      </c>
      <c r="I549" s="134" t="s">
        <v>10620</v>
      </c>
      <c r="J549" s="134" t="s">
        <v>4116</v>
      </c>
      <c r="K549" s="134" t="s">
        <v>10621</v>
      </c>
      <c r="L549" s="134" t="s">
        <v>377</v>
      </c>
      <c r="M549" s="134" t="s">
        <v>10622</v>
      </c>
      <c r="N549" s="134" t="s">
        <v>10623</v>
      </c>
    </row>
    <row r="550" customFormat="false" ht="12.8" hidden="false" customHeight="false" outlineLevel="0" collapsed="false">
      <c r="A550" s="136" t="s">
        <v>128</v>
      </c>
      <c r="B550" s="134" t="s">
        <v>3596</v>
      </c>
      <c r="C550" s="134" t="s">
        <v>10624</v>
      </c>
      <c r="D550" s="134" t="s">
        <v>1229</v>
      </c>
      <c r="E550" s="134" t="s">
        <v>1962</v>
      </c>
      <c r="F550" s="134" t="s">
        <v>710</v>
      </c>
      <c r="G550" s="134" t="s">
        <v>6426</v>
      </c>
      <c r="H550" s="134" t="s">
        <v>3004</v>
      </c>
      <c r="I550" s="134" t="s">
        <v>6692</v>
      </c>
      <c r="J550" s="134" t="s">
        <v>1587</v>
      </c>
      <c r="K550" s="134" t="s">
        <v>10625</v>
      </c>
      <c r="L550" s="134" t="s">
        <v>10626</v>
      </c>
      <c r="M550" s="134" t="s">
        <v>10627</v>
      </c>
      <c r="N550" s="134" t="s">
        <v>10628</v>
      </c>
    </row>
    <row r="551" customFormat="false" ht="12.8" hidden="false" customHeight="false" outlineLevel="0" collapsed="false">
      <c r="A551" s="136" t="s">
        <v>129</v>
      </c>
      <c r="B551" s="134" t="s">
        <v>2252</v>
      </c>
      <c r="C551" s="134" t="s">
        <v>582</v>
      </c>
      <c r="D551" s="134" t="s">
        <v>10629</v>
      </c>
      <c r="E551" s="134" t="s">
        <v>10630</v>
      </c>
      <c r="F551" s="134" t="s">
        <v>1164</v>
      </c>
      <c r="G551" s="134" t="s">
        <v>10486</v>
      </c>
      <c r="H551" s="134" t="s">
        <v>9309</v>
      </c>
      <c r="I551" s="134" t="s">
        <v>10631</v>
      </c>
      <c r="J551" s="134" t="s">
        <v>3415</v>
      </c>
      <c r="K551" s="134" t="s">
        <v>10076</v>
      </c>
      <c r="L551" s="134" t="s">
        <v>10632</v>
      </c>
      <c r="M551" s="134" t="s">
        <v>3463</v>
      </c>
      <c r="N551" s="134" t="s">
        <v>10633</v>
      </c>
    </row>
    <row r="552" customFormat="false" ht="12.8" hidden="false" customHeight="false" outlineLevel="0" collapsed="false">
      <c r="A552" s="136" t="s">
        <v>130</v>
      </c>
      <c r="B552" s="134" t="s">
        <v>974</v>
      </c>
      <c r="C552" s="134" t="s">
        <v>2347</v>
      </c>
      <c r="D552" s="134" t="s">
        <v>2919</v>
      </c>
      <c r="E552" s="134" t="s">
        <v>9523</v>
      </c>
      <c r="F552" s="134" t="s">
        <v>8805</v>
      </c>
      <c r="G552" s="134" t="s">
        <v>1245</v>
      </c>
      <c r="H552" s="134" t="s">
        <v>2265</v>
      </c>
      <c r="I552" s="134" t="s">
        <v>5948</v>
      </c>
      <c r="J552" s="134" t="s">
        <v>5133</v>
      </c>
      <c r="K552" s="134" t="s">
        <v>10634</v>
      </c>
      <c r="L552" s="134" t="s">
        <v>3562</v>
      </c>
      <c r="M552" s="134" t="s">
        <v>10635</v>
      </c>
      <c r="N552" s="134" t="s">
        <v>10636</v>
      </c>
    </row>
    <row r="553" customFormat="false" ht="12.8" hidden="false" customHeight="false" outlineLevel="0" collapsed="false">
      <c r="A553" s="136" t="s">
        <v>131</v>
      </c>
      <c r="B553" s="134" t="s">
        <v>1278</v>
      </c>
      <c r="C553" s="134" t="s">
        <v>9517</v>
      </c>
      <c r="D553" s="134" t="s">
        <v>10637</v>
      </c>
      <c r="E553" s="134" t="s">
        <v>1745</v>
      </c>
      <c r="F553" s="134" t="s">
        <v>2208</v>
      </c>
      <c r="G553" s="134" t="s">
        <v>8669</v>
      </c>
      <c r="H553" s="134" t="s">
        <v>8672</v>
      </c>
      <c r="I553" s="134" t="s">
        <v>5004</v>
      </c>
      <c r="J553" s="134" t="s">
        <v>4257</v>
      </c>
      <c r="K553" s="134" t="s">
        <v>10638</v>
      </c>
      <c r="L553" s="134" t="s">
        <v>4581</v>
      </c>
      <c r="M553" s="134" t="s">
        <v>10639</v>
      </c>
      <c r="N553" s="134" t="s">
        <v>10640</v>
      </c>
    </row>
    <row r="554" customFormat="false" ht="12.8" hidden="false" customHeight="false" outlineLevel="0" collapsed="false">
      <c r="A554" s="136" t="s">
        <v>132</v>
      </c>
      <c r="B554" s="134" t="s">
        <v>2021</v>
      </c>
      <c r="C554" s="134" t="s">
        <v>10641</v>
      </c>
      <c r="D554" s="134" t="s">
        <v>1858</v>
      </c>
      <c r="E554" s="134" t="s">
        <v>1726</v>
      </c>
      <c r="F554" s="134" t="s">
        <v>4078</v>
      </c>
      <c r="G554" s="134" t="s">
        <v>4472</v>
      </c>
      <c r="H554" s="134" t="s">
        <v>5604</v>
      </c>
      <c r="I554" s="134" t="s">
        <v>10642</v>
      </c>
      <c r="J554" s="134" t="s">
        <v>9469</v>
      </c>
      <c r="K554" s="134" t="s">
        <v>10560</v>
      </c>
      <c r="L554" s="134" t="s">
        <v>10052</v>
      </c>
      <c r="M554" s="134" t="s">
        <v>10643</v>
      </c>
      <c r="N554" s="134" t="s">
        <v>10644</v>
      </c>
    </row>
    <row r="555" customFormat="false" ht="12.8" hidden="false" customHeight="false" outlineLevel="0" collapsed="false">
      <c r="A555" s="136" t="s">
        <v>133</v>
      </c>
      <c r="B555" s="134" t="s">
        <v>9816</v>
      </c>
      <c r="C555" s="134" t="s">
        <v>10645</v>
      </c>
      <c r="D555" s="134" t="s">
        <v>1743</v>
      </c>
      <c r="E555" s="134" t="s">
        <v>842</v>
      </c>
      <c r="F555" s="134" t="s">
        <v>10646</v>
      </c>
      <c r="G555" s="134" t="s">
        <v>4697</v>
      </c>
      <c r="H555" s="134" t="s">
        <v>9137</v>
      </c>
      <c r="I555" s="134" t="s">
        <v>5004</v>
      </c>
      <c r="J555" s="134" t="s">
        <v>5590</v>
      </c>
      <c r="K555" s="134" t="s">
        <v>10647</v>
      </c>
      <c r="L555" s="134" t="s">
        <v>10648</v>
      </c>
      <c r="M555" s="134" t="s">
        <v>10649</v>
      </c>
      <c r="N555" s="134" t="s">
        <v>10650</v>
      </c>
    </row>
    <row r="556" customFormat="false" ht="12.8" hidden="false" customHeight="false" outlineLevel="0" collapsed="false">
      <c r="A556" s="136" t="s">
        <v>134</v>
      </c>
      <c r="B556" s="134" t="s">
        <v>816</v>
      </c>
      <c r="C556" s="134" t="s">
        <v>4342</v>
      </c>
      <c r="D556" s="134" t="s">
        <v>817</v>
      </c>
      <c r="E556" s="134" t="s">
        <v>10651</v>
      </c>
      <c r="F556" s="134" t="s">
        <v>6798</v>
      </c>
      <c r="G556" s="134" t="s">
        <v>6933</v>
      </c>
      <c r="H556" s="134" t="s">
        <v>10652</v>
      </c>
      <c r="I556" s="134" t="s">
        <v>6317</v>
      </c>
      <c r="J556" s="134" t="s">
        <v>10653</v>
      </c>
      <c r="K556" s="134" t="s">
        <v>6798</v>
      </c>
      <c r="L556" s="134" t="s">
        <v>10654</v>
      </c>
      <c r="M556" s="134" t="s">
        <v>1841</v>
      </c>
      <c r="N556" s="134" t="s">
        <v>10655</v>
      </c>
    </row>
    <row r="557" customFormat="false" ht="12.8" hidden="false" customHeight="false" outlineLevel="0" collapsed="false">
      <c r="A557" s="136" t="s">
        <v>135</v>
      </c>
      <c r="B557" s="134" t="s">
        <v>2368</v>
      </c>
      <c r="C557" s="134" t="s">
        <v>10656</v>
      </c>
      <c r="D557" s="134" t="s">
        <v>1055</v>
      </c>
      <c r="E557" s="134" t="s">
        <v>584</v>
      </c>
      <c r="F557" s="134" t="s">
        <v>5316</v>
      </c>
      <c r="G557" s="134" t="s">
        <v>5932</v>
      </c>
      <c r="H557" s="134" t="s">
        <v>8826</v>
      </c>
      <c r="I557" s="134" t="s">
        <v>3212</v>
      </c>
      <c r="J557" s="134" t="s">
        <v>1711</v>
      </c>
      <c r="K557" s="134" t="s">
        <v>10657</v>
      </c>
      <c r="L557" s="134" t="s">
        <v>3538</v>
      </c>
      <c r="M557" s="134" t="s">
        <v>1353</v>
      </c>
      <c r="N557" s="134" t="s">
        <v>10658</v>
      </c>
    </row>
    <row r="558" customFormat="false" ht="12.8" hidden="false" customHeight="false" outlineLevel="0" collapsed="false">
      <c r="A558" s="136" t="s">
        <v>136</v>
      </c>
      <c r="B558" s="134" t="s">
        <v>10659</v>
      </c>
      <c r="C558" s="134" t="s">
        <v>10660</v>
      </c>
      <c r="D558" s="134" t="s">
        <v>2489</v>
      </c>
      <c r="E558" s="134" t="s">
        <v>549</v>
      </c>
      <c r="F558" s="134" t="s">
        <v>977</v>
      </c>
      <c r="G558" s="134" t="s">
        <v>8692</v>
      </c>
      <c r="H558" s="134" t="s">
        <v>5740</v>
      </c>
      <c r="I558" s="134" t="s">
        <v>1976</v>
      </c>
      <c r="J558" s="134" t="s">
        <v>6127</v>
      </c>
      <c r="K558" s="134" t="s">
        <v>10661</v>
      </c>
      <c r="L558" s="134" t="s">
        <v>2202</v>
      </c>
      <c r="M558" s="134" t="s">
        <v>2309</v>
      </c>
      <c r="N558" s="134" t="s">
        <v>10662</v>
      </c>
    </row>
    <row r="559" customFormat="false" ht="12.8" hidden="false" customHeight="false" outlineLevel="0" collapsed="false">
      <c r="A559" s="136" t="s">
        <v>137</v>
      </c>
      <c r="B559" s="134" t="s">
        <v>2824</v>
      </c>
      <c r="C559" s="134" t="s">
        <v>4318</v>
      </c>
      <c r="D559" s="134" t="s">
        <v>4231</v>
      </c>
      <c r="E559" s="134" t="s">
        <v>1949</v>
      </c>
      <c r="F559" s="134" t="s">
        <v>10663</v>
      </c>
      <c r="G559" s="134" t="s">
        <v>5606</v>
      </c>
      <c r="H559" s="134" t="s">
        <v>3094</v>
      </c>
      <c r="I559" s="134" t="s">
        <v>1079</v>
      </c>
      <c r="J559" s="134" t="s">
        <v>6305</v>
      </c>
      <c r="K559" s="134" t="s">
        <v>4350</v>
      </c>
      <c r="L559" s="134" t="s">
        <v>2654</v>
      </c>
      <c r="M559" s="134" t="s">
        <v>2831</v>
      </c>
      <c r="N559" s="134" t="s">
        <v>10664</v>
      </c>
    </row>
    <row r="560" customFormat="false" ht="12.8" hidden="false" customHeight="false" outlineLevel="0" collapsed="false">
      <c r="A560" s="136" t="s">
        <v>138</v>
      </c>
      <c r="B560" s="134" t="s">
        <v>10665</v>
      </c>
      <c r="C560" s="134" t="s">
        <v>716</v>
      </c>
      <c r="D560" s="134" t="s">
        <v>10666</v>
      </c>
      <c r="E560" s="134" t="s">
        <v>10667</v>
      </c>
      <c r="F560" s="134" t="s">
        <v>9814</v>
      </c>
      <c r="G560" s="134" t="s">
        <v>6113</v>
      </c>
      <c r="H560" s="134" t="s">
        <v>10668</v>
      </c>
      <c r="I560" s="134" t="s">
        <v>1257</v>
      </c>
      <c r="J560" s="134" t="s">
        <v>536</v>
      </c>
      <c r="K560" s="134" t="s">
        <v>1382</v>
      </c>
      <c r="L560" s="134" t="s">
        <v>10352</v>
      </c>
      <c r="M560" s="134" t="s">
        <v>10534</v>
      </c>
      <c r="N560" s="134" t="s">
        <v>10669</v>
      </c>
    </row>
    <row r="561" customFormat="false" ht="12.8" hidden="false" customHeight="false" outlineLevel="0" collapsed="false">
      <c r="A561" s="136" t="s">
        <v>139</v>
      </c>
      <c r="B561" s="134" t="s">
        <v>10670</v>
      </c>
      <c r="C561" s="134" t="s">
        <v>10671</v>
      </c>
      <c r="D561" s="134" t="s">
        <v>4212</v>
      </c>
      <c r="E561" s="134" t="s">
        <v>10672</v>
      </c>
      <c r="F561" s="134" t="s">
        <v>6523</v>
      </c>
      <c r="G561" s="134" t="s">
        <v>6358</v>
      </c>
      <c r="H561" s="134" t="s">
        <v>5995</v>
      </c>
      <c r="I561" s="134" t="s">
        <v>4221</v>
      </c>
      <c r="J561" s="134" t="s">
        <v>342</v>
      </c>
      <c r="K561" s="134" t="s">
        <v>10673</v>
      </c>
      <c r="L561" s="134" t="s">
        <v>10674</v>
      </c>
      <c r="M561" s="134" t="s">
        <v>3388</v>
      </c>
      <c r="N561" s="134" t="s">
        <v>3389</v>
      </c>
    </row>
    <row r="562" customFormat="false" ht="12.8" hidden="false" customHeight="false" outlineLevel="0" collapsed="false">
      <c r="A562" s="136" t="s">
        <v>140</v>
      </c>
      <c r="B562" s="134" t="s">
        <v>778</v>
      </c>
      <c r="C562" s="134" t="s">
        <v>10675</v>
      </c>
      <c r="D562" s="134" t="s">
        <v>10676</v>
      </c>
      <c r="E562" s="134" t="s">
        <v>10677</v>
      </c>
      <c r="F562" s="134" t="s">
        <v>2597</v>
      </c>
      <c r="G562" s="134" t="s">
        <v>5431</v>
      </c>
      <c r="H562" s="134" t="s">
        <v>9255</v>
      </c>
      <c r="I562" s="134" t="s">
        <v>1433</v>
      </c>
      <c r="J562" s="134" t="s">
        <v>10678</v>
      </c>
      <c r="K562" s="134" t="s">
        <v>10679</v>
      </c>
      <c r="L562" s="134" t="s">
        <v>2577</v>
      </c>
      <c r="M562" s="134" t="s">
        <v>10680</v>
      </c>
      <c r="N562" s="134" t="s">
        <v>10681</v>
      </c>
    </row>
    <row r="563" customFormat="false" ht="12.8" hidden="false" customHeight="false" outlineLevel="0" collapsed="false">
      <c r="A563" s="136" t="s">
        <v>141</v>
      </c>
      <c r="B563" s="134" t="s">
        <v>10682</v>
      </c>
      <c r="C563" s="134" t="s">
        <v>334</v>
      </c>
      <c r="D563" s="134" t="s">
        <v>9722</v>
      </c>
      <c r="E563" s="134" t="s">
        <v>9591</v>
      </c>
      <c r="F563" s="134" t="s">
        <v>10683</v>
      </c>
      <c r="G563" s="134" t="s">
        <v>10684</v>
      </c>
      <c r="H563" s="134" t="s">
        <v>8704</v>
      </c>
      <c r="I563" s="134" t="s">
        <v>5023</v>
      </c>
      <c r="J563" s="134" t="s">
        <v>1279</v>
      </c>
      <c r="K563" s="134" t="s">
        <v>1712</v>
      </c>
      <c r="L563" s="134" t="s">
        <v>1331</v>
      </c>
      <c r="M563" s="134" t="s">
        <v>10685</v>
      </c>
      <c r="N563" s="134" t="s">
        <v>10686</v>
      </c>
    </row>
    <row r="564" customFormat="false" ht="12.8" hidden="false" customHeight="false" outlineLevel="0" collapsed="false">
      <c r="A564" s="136" t="s">
        <v>142</v>
      </c>
      <c r="B564" s="134" t="s">
        <v>3015</v>
      </c>
      <c r="C564" s="134" t="s">
        <v>10687</v>
      </c>
      <c r="D564" s="134" t="s">
        <v>2570</v>
      </c>
      <c r="E564" s="134" t="s">
        <v>6127</v>
      </c>
      <c r="F564" s="134" t="s">
        <v>1200</v>
      </c>
      <c r="G564" s="134" t="s">
        <v>4816</v>
      </c>
      <c r="H564" s="134" t="s">
        <v>9185</v>
      </c>
      <c r="I564" s="134" t="s">
        <v>2878</v>
      </c>
      <c r="J564" s="134" t="s">
        <v>9296</v>
      </c>
      <c r="K564" s="134" t="s">
        <v>10688</v>
      </c>
      <c r="L564" s="134" t="s">
        <v>10689</v>
      </c>
      <c r="M564" s="134" t="s">
        <v>4019</v>
      </c>
      <c r="N564" s="134" t="s">
        <v>10690</v>
      </c>
    </row>
    <row r="565" customFormat="false" ht="12.8" hidden="false" customHeight="false" outlineLevel="0" collapsed="false">
      <c r="A565" s="136" t="s">
        <v>143</v>
      </c>
      <c r="B565" s="134" t="s">
        <v>10691</v>
      </c>
      <c r="C565" s="134" t="s">
        <v>546</v>
      </c>
      <c r="D565" s="134" t="s">
        <v>3560</v>
      </c>
      <c r="E565" s="134" t="s">
        <v>6566</v>
      </c>
      <c r="F565" s="134" t="s">
        <v>10692</v>
      </c>
      <c r="G565" s="134" t="s">
        <v>5447</v>
      </c>
      <c r="H565" s="134" t="s">
        <v>10693</v>
      </c>
      <c r="I565" s="134" t="s">
        <v>5767</v>
      </c>
      <c r="J565" s="134" t="s">
        <v>930</v>
      </c>
      <c r="K565" s="134" t="s">
        <v>435</v>
      </c>
      <c r="L565" s="134" t="s">
        <v>969</v>
      </c>
      <c r="M565" s="134" t="s">
        <v>761</v>
      </c>
      <c r="N565" s="134" t="s">
        <v>10694</v>
      </c>
    </row>
    <row r="566" customFormat="false" ht="12.8" hidden="false" customHeight="false" outlineLevel="0" collapsed="false">
      <c r="A566" s="136" t="s">
        <v>144</v>
      </c>
      <c r="B566" s="134" t="s">
        <v>1935</v>
      </c>
      <c r="C566" s="134" t="s">
        <v>10695</v>
      </c>
      <c r="D566" s="134" t="s">
        <v>10696</v>
      </c>
      <c r="E566" s="134" t="s">
        <v>1869</v>
      </c>
      <c r="F566" s="134" t="s">
        <v>10697</v>
      </c>
      <c r="G566" s="134" t="s">
        <v>1124</v>
      </c>
      <c r="H566" s="134" t="s">
        <v>5890</v>
      </c>
      <c r="I566" s="134" t="s">
        <v>2504</v>
      </c>
      <c r="J566" s="134" t="s">
        <v>5749</v>
      </c>
      <c r="K566" s="134" t="s">
        <v>2605</v>
      </c>
      <c r="L566" s="134" t="s">
        <v>10698</v>
      </c>
      <c r="M566" s="134" t="s">
        <v>10699</v>
      </c>
      <c r="N566" s="134" t="s">
        <v>1945</v>
      </c>
    </row>
    <row r="567" customFormat="false" ht="12.8" hidden="false" customHeight="false" outlineLevel="0" collapsed="false">
      <c r="A567" s="136" t="s">
        <v>145</v>
      </c>
      <c r="B567" s="134" t="s">
        <v>3515</v>
      </c>
      <c r="C567" s="134" t="s">
        <v>1053</v>
      </c>
      <c r="D567" s="134" t="s">
        <v>2709</v>
      </c>
      <c r="E567" s="134" t="s">
        <v>10700</v>
      </c>
      <c r="F567" s="134" t="s">
        <v>5385</v>
      </c>
      <c r="G567" s="134" t="s">
        <v>4855</v>
      </c>
      <c r="H567" s="134" t="s">
        <v>6820</v>
      </c>
      <c r="I567" s="134" t="s">
        <v>2886</v>
      </c>
      <c r="J567" s="134" t="s">
        <v>6916</v>
      </c>
      <c r="K567" s="134" t="s">
        <v>10701</v>
      </c>
      <c r="L567" s="134" t="s">
        <v>10702</v>
      </c>
      <c r="M567" s="134" t="s">
        <v>1826</v>
      </c>
      <c r="N567" s="134" t="s">
        <v>10703</v>
      </c>
    </row>
    <row r="568" customFormat="false" ht="12.8" hidden="false" customHeight="false" outlineLevel="0" collapsed="false">
      <c r="A568" s="136" t="s">
        <v>146</v>
      </c>
      <c r="B568" s="134" t="s">
        <v>10704</v>
      </c>
      <c r="C568" s="134" t="s">
        <v>10705</v>
      </c>
      <c r="D568" s="134" t="s">
        <v>4043</v>
      </c>
      <c r="E568" s="134" t="s">
        <v>4343</v>
      </c>
      <c r="F568" s="134" t="s">
        <v>1099</v>
      </c>
      <c r="G568" s="134" t="s">
        <v>6826</v>
      </c>
      <c r="H568" s="134" t="s">
        <v>10706</v>
      </c>
      <c r="I568" s="134" t="s">
        <v>3701</v>
      </c>
      <c r="J568" s="134" t="s">
        <v>2058</v>
      </c>
      <c r="K568" s="134" t="s">
        <v>10707</v>
      </c>
      <c r="L568" s="134" t="s">
        <v>2618</v>
      </c>
      <c r="M568" s="134" t="s">
        <v>9833</v>
      </c>
      <c r="N568" s="134" t="s">
        <v>10708</v>
      </c>
    </row>
    <row r="569" customFormat="false" ht="12.8" hidden="false" customHeight="false" outlineLevel="0" collapsed="false">
      <c r="A569" s="136" t="s">
        <v>147</v>
      </c>
      <c r="B569" s="134" t="s">
        <v>10709</v>
      </c>
      <c r="C569" s="134" t="s">
        <v>10710</v>
      </c>
      <c r="D569" s="134" t="s">
        <v>2763</v>
      </c>
      <c r="E569" s="134" t="s">
        <v>3198</v>
      </c>
      <c r="F569" s="134" t="s">
        <v>10394</v>
      </c>
      <c r="G569" s="134" t="s">
        <v>5427</v>
      </c>
      <c r="H569" s="134" t="s">
        <v>10711</v>
      </c>
      <c r="I569" s="134" t="s">
        <v>3624</v>
      </c>
      <c r="J569" s="134" t="s">
        <v>10712</v>
      </c>
      <c r="K569" s="134" t="s">
        <v>10713</v>
      </c>
      <c r="L569" s="134" t="s">
        <v>2658</v>
      </c>
      <c r="M569" s="134" t="s">
        <v>10714</v>
      </c>
      <c r="N569" s="134" t="s">
        <v>10715</v>
      </c>
    </row>
    <row r="570" customFormat="false" ht="12.8" hidden="false" customHeight="false" outlineLevel="0" collapsed="false">
      <c r="A570" s="136" t="s">
        <v>148</v>
      </c>
      <c r="B570" s="134" t="s">
        <v>10716</v>
      </c>
      <c r="C570" s="134" t="s">
        <v>1582</v>
      </c>
      <c r="D570" s="134" t="s">
        <v>10717</v>
      </c>
      <c r="E570" s="134" t="s">
        <v>2866</v>
      </c>
      <c r="F570" s="134" t="s">
        <v>3393</v>
      </c>
      <c r="G570" s="134" t="s">
        <v>5716</v>
      </c>
      <c r="H570" s="134" t="s">
        <v>8684</v>
      </c>
      <c r="I570" s="134" t="s">
        <v>5483</v>
      </c>
      <c r="J570" s="134" t="s">
        <v>10718</v>
      </c>
      <c r="K570" s="134" t="s">
        <v>3086</v>
      </c>
      <c r="L570" s="134" t="s">
        <v>10719</v>
      </c>
      <c r="M570" s="134" t="s">
        <v>1776</v>
      </c>
      <c r="N570" s="134" t="s">
        <v>10720</v>
      </c>
    </row>
    <row r="571" customFormat="false" ht="12.8" hidden="false" customHeight="false" outlineLevel="0" collapsed="false">
      <c r="A571" s="136" t="s">
        <v>149</v>
      </c>
      <c r="B571" s="134" t="s">
        <v>10721</v>
      </c>
      <c r="C571" s="134" t="s">
        <v>10722</v>
      </c>
      <c r="D571" s="134" t="s">
        <v>4364</v>
      </c>
      <c r="E571" s="134" t="s">
        <v>4314</v>
      </c>
      <c r="F571" s="134" t="s">
        <v>10723</v>
      </c>
      <c r="G571" s="134" t="s">
        <v>4944</v>
      </c>
      <c r="H571" s="134" t="s">
        <v>6708</v>
      </c>
      <c r="I571" s="134" t="s">
        <v>9255</v>
      </c>
      <c r="J571" s="134" t="s">
        <v>10724</v>
      </c>
      <c r="K571" s="134" t="s">
        <v>10725</v>
      </c>
      <c r="L571" s="134" t="s">
        <v>10726</v>
      </c>
      <c r="M571" s="134" t="s">
        <v>10727</v>
      </c>
      <c r="N571" s="134" t="s">
        <v>10728</v>
      </c>
    </row>
    <row r="572" customFormat="false" ht="12.8" hidden="false" customHeight="false" outlineLevel="0" collapsed="false">
      <c r="A572" s="136" t="s">
        <v>150</v>
      </c>
      <c r="B572" s="134" t="s">
        <v>10729</v>
      </c>
      <c r="C572" s="134" t="s">
        <v>2375</v>
      </c>
      <c r="D572" s="134" t="s">
        <v>10730</v>
      </c>
      <c r="E572" s="134" t="s">
        <v>10731</v>
      </c>
      <c r="F572" s="134" t="s">
        <v>410</v>
      </c>
      <c r="G572" s="134" t="s">
        <v>6358</v>
      </c>
      <c r="H572" s="134" t="s">
        <v>4167</v>
      </c>
      <c r="I572" s="134" t="s">
        <v>5264</v>
      </c>
      <c r="J572" s="134" t="s">
        <v>10732</v>
      </c>
      <c r="K572" s="134" t="s">
        <v>707</v>
      </c>
      <c r="L572" s="134" t="s">
        <v>10733</v>
      </c>
      <c r="M572" s="134" t="s">
        <v>3603</v>
      </c>
      <c r="N572" s="134" t="s">
        <v>10734</v>
      </c>
    </row>
    <row r="573" customFormat="false" ht="12.8" hidden="false" customHeight="true" outlineLevel="0" collapsed="false">
      <c r="A573" s="135" t="s">
        <v>594</v>
      </c>
      <c r="B573" s="135"/>
      <c r="C573" s="135"/>
      <c r="D573" s="135"/>
      <c r="E573" s="135"/>
      <c r="F573" s="135"/>
      <c r="G573" s="135"/>
      <c r="H573" s="135"/>
      <c r="I573" s="135"/>
      <c r="J573" s="135"/>
      <c r="K573" s="135"/>
      <c r="L573" s="135"/>
      <c r="M573" s="135"/>
      <c r="N573" s="135"/>
    </row>
    <row r="574" customFormat="false" ht="12.8" hidden="false" customHeight="false" outlineLevel="0" collapsed="false">
      <c r="A574" s="133" t="s">
        <v>605</v>
      </c>
      <c r="B574" s="133" t="s">
        <v>606</v>
      </c>
      <c r="C574" s="133" t="s">
        <v>607</v>
      </c>
      <c r="D574" s="133" t="s">
        <v>608</v>
      </c>
      <c r="E574" s="133" t="s">
        <v>609</v>
      </c>
      <c r="F574" s="133" t="s">
        <v>610</v>
      </c>
      <c r="G574" s="133" t="s">
        <v>611</v>
      </c>
      <c r="H574" s="133" t="s">
        <v>612</v>
      </c>
      <c r="I574" s="133" t="s">
        <v>613</v>
      </c>
      <c r="J574" s="133" t="s">
        <v>614</v>
      </c>
      <c r="K574" s="133" t="s">
        <v>615</v>
      </c>
      <c r="L574" s="133" t="s">
        <v>616</v>
      </c>
      <c r="M574" s="133" t="s">
        <v>617</v>
      </c>
      <c r="N574" s="133" t="s">
        <v>618</v>
      </c>
    </row>
    <row r="575" customFormat="false" ht="12.8" hidden="false" customHeight="false" outlineLevel="0" collapsed="false">
      <c r="A575" s="136" t="s">
        <v>151</v>
      </c>
      <c r="B575" s="134" t="s">
        <v>3903</v>
      </c>
      <c r="C575" s="134" t="s">
        <v>10735</v>
      </c>
      <c r="D575" s="134" t="s">
        <v>10736</v>
      </c>
      <c r="E575" s="134" t="s">
        <v>1829</v>
      </c>
      <c r="F575" s="134" t="s">
        <v>2642</v>
      </c>
      <c r="G575" s="134" t="s">
        <v>5035</v>
      </c>
      <c r="H575" s="134" t="s">
        <v>5586</v>
      </c>
      <c r="I575" s="134" t="s">
        <v>1769</v>
      </c>
      <c r="J575" s="134" t="s">
        <v>5691</v>
      </c>
      <c r="K575" s="134" t="s">
        <v>4253</v>
      </c>
      <c r="L575" s="134" t="s">
        <v>4288</v>
      </c>
      <c r="M575" s="134" t="s">
        <v>10737</v>
      </c>
      <c r="N575" s="134" t="s">
        <v>10738</v>
      </c>
    </row>
    <row r="576" customFormat="false" ht="12.8" hidden="false" customHeight="false" outlineLevel="0" collapsed="false">
      <c r="A576" s="136" t="s">
        <v>152</v>
      </c>
      <c r="B576" s="134" t="s">
        <v>10739</v>
      </c>
      <c r="C576" s="134" t="s">
        <v>2492</v>
      </c>
      <c r="D576" s="134" t="s">
        <v>2588</v>
      </c>
      <c r="E576" s="134" t="s">
        <v>4347</v>
      </c>
      <c r="F576" s="134" t="s">
        <v>1666</v>
      </c>
      <c r="G576" s="134" t="s">
        <v>10740</v>
      </c>
      <c r="H576" s="134" t="s">
        <v>1037</v>
      </c>
      <c r="I576" s="134" t="s">
        <v>5701</v>
      </c>
      <c r="J576" s="134" t="s">
        <v>1857</v>
      </c>
      <c r="K576" s="134" t="s">
        <v>10741</v>
      </c>
      <c r="L576" s="134" t="s">
        <v>1826</v>
      </c>
      <c r="M576" s="134" t="s">
        <v>4576</v>
      </c>
      <c r="N576" s="134" t="s">
        <v>10742</v>
      </c>
    </row>
    <row r="577" customFormat="false" ht="12.8" hidden="false" customHeight="false" outlineLevel="0" collapsed="false">
      <c r="A577" s="136" t="s">
        <v>153</v>
      </c>
      <c r="B577" s="134" t="s">
        <v>2538</v>
      </c>
      <c r="C577" s="134" t="s">
        <v>10743</v>
      </c>
      <c r="D577" s="134" t="s">
        <v>10744</v>
      </c>
      <c r="E577" s="134" t="s">
        <v>2058</v>
      </c>
      <c r="F577" s="134" t="s">
        <v>10745</v>
      </c>
      <c r="G577" s="134" t="s">
        <v>795</v>
      </c>
      <c r="H577" s="134" t="s">
        <v>10746</v>
      </c>
      <c r="I577" s="134" t="s">
        <v>1634</v>
      </c>
      <c r="J577" s="134" t="s">
        <v>1256</v>
      </c>
      <c r="K577" s="134" t="s">
        <v>10428</v>
      </c>
      <c r="L577" s="134" t="s">
        <v>534</v>
      </c>
      <c r="M577" s="134" t="s">
        <v>547</v>
      </c>
      <c r="N577" s="134" t="s">
        <v>2546</v>
      </c>
    </row>
    <row r="578" customFormat="false" ht="12.8" hidden="false" customHeight="false" outlineLevel="0" collapsed="false">
      <c r="A578" s="136" t="s">
        <v>154</v>
      </c>
      <c r="B578" s="134" t="s">
        <v>10747</v>
      </c>
      <c r="C578" s="134" t="s">
        <v>10528</v>
      </c>
      <c r="D578" s="134" t="s">
        <v>10748</v>
      </c>
      <c r="E578" s="134" t="s">
        <v>4489</v>
      </c>
      <c r="F578" s="134" t="s">
        <v>10749</v>
      </c>
      <c r="G578" s="134" t="s">
        <v>10750</v>
      </c>
      <c r="H578" s="134" t="s">
        <v>5581</v>
      </c>
      <c r="I578" s="134" t="s">
        <v>9973</v>
      </c>
      <c r="J578" s="134" t="s">
        <v>10751</v>
      </c>
      <c r="K578" s="134" t="s">
        <v>3592</v>
      </c>
      <c r="L578" s="134" t="s">
        <v>10752</v>
      </c>
      <c r="M578" s="134" t="s">
        <v>10753</v>
      </c>
      <c r="N578" s="134" t="s">
        <v>10754</v>
      </c>
    </row>
    <row r="579" customFormat="false" ht="12.8" hidden="false" customHeight="false" outlineLevel="0" collapsed="false">
      <c r="A579" s="136" t="s">
        <v>156</v>
      </c>
      <c r="B579" s="134" t="s">
        <v>10048</v>
      </c>
      <c r="C579" s="134" t="s">
        <v>2367</v>
      </c>
      <c r="D579" s="134" t="s">
        <v>9888</v>
      </c>
      <c r="E579" s="134" t="s">
        <v>10388</v>
      </c>
      <c r="F579" s="134" t="s">
        <v>514</v>
      </c>
      <c r="G579" s="134" t="s">
        <v>6574</v>
      </c>
      <c r="H579" s="134" t="s">
        <v>6574</v>
      </c>
      <c r="I579" s="134" t="s">
        <v>5099</v>
      </c>
      <c r="J579" s="134" t="s">
        <v>6178</v>
      </c>
      <c r="K579" s="134" t="s">
        <v>1794</v>
      </c>
      <c r="L579" s="134" t="s">
        <v>10755</v>
      </c>
      <c r="M579" s="134" t="s">
        <v>10756</v>
      </c>
      <c r="N579" s="134" t="s">
        <v>10757</v>
      </c>
    </row>
    <row r="580" customFormat="false" ht="12.8" hidden="false" customHeight="false" outlineLevel="0" collapsed="false">
      <c r="A580" s="136" t="s">
        <v>158</v>
      </c>
      <c r="B580" s="134" t="s">
        <v>10758</v>
      </c>
      <c r="C580" s="134" t="s">
        <v>2638</v>
      </c>
      <c r="D580" s="134" t="s">
        <v>2855</v>
      </c>
      <c r="E580" s="134" t="s">
        <v>10759</v>
      </c>
      <c r="F580" s="134" t="s">
        <v>2695</v>
      </c>
      <c r="G580" s="134" t="s">
        <v>2673</v>
      </c>
      <c r="H580" s="134" t="s">
        <v>6426</v>
      </c>
      <c r="I580" s="134" t="s">
        <v>5859</v>
      </c>
      <c r="J580" s="134" t="s">
        <v>5332</v>
      </c>
      <c r="K580" s="134" t="s">
        <v>9762</v>
      </c>
      <c r="L580" s="134" t="s">
        <v>2870</v>
      </c>
      <c r="M580" s="134" t="s">
        <v>1537</v>
      </c>
      <c r="N580" s="134" t="s">
        <v>10760</v>
      </c>
    </row>
    <row r="581" customFormat="false" ht="12.8" hidden="false" customHeight="false" outlineLevel="0" collapsed="false">
      <c r="A581" s="136" t="s">
        <v>155</v>
      </c>
      <c r="B581" s="134" t="s">
        <v>10761</v>
      </c>
      <c r="C581" s="134" t="s">
        <v>9759</v>
      </c>
      <c r="D581" s="134" t="s">
        <v>394</v>
      </c>
      <c r="E581" s="134" t="s">
        <v>2693</v>
      </c>
      <c r="F581" s="134" t="s">
        <v>1863</v>
      </c>
      <c r="G581" s="134" t="s">
        <v>910</v>
      </c>
      <c r="H581" s="134" t="s">
        <v>6549</v>
      </c>
      <c r="I581" s="134" t="s">
        <v>1314</v>
      </c>
      <c r="J581" s="134" t="s">
        <v>3839</v>
      </c>
      <c r="K581" s="134" t="s">
        <v>6418</v>
      </c>
      <c r="L581" s="134" t="s">
        <v>1333</v>
      </c>
      <c r="M581" s="134" t="s">
        <v>4248</v>
      </c>
      <c r="N581" s="134" t="s">
        <v>10762</v>
      </c>
    </row>
    <row r="582" customFormat="false" ht="12.8" hidden="false" customHeight="false" outlineLevel="0" collapsed="false">
      <c r="A582" s="136" t="s">
        <v>157</v>
      </c>
      <c r="B582" s="134" t="s">
        <v>10763</v>
      </c>
      <c r="C582" s="134" t="s">
        <v>10764</v>
      </c>
      <c r="D582" s="134" t="s">
        <v>621</v>
      </c>
      <c r="E582" s="134" t="s">
        <v>10765</v>
      </c>
      <c r="F582" s="134" t="s">
        <v>494</v>
      </c>
      <c r="G582" s="134" t="s">
        <v>9003</v>
      </c>
      <c r="H582" s="134" t="s">
        <v>10766</v>
      </c>
      <c r="I582" s="134" t="s">
        <v>746</v>
      </c>
      <c r="J582" s="134" t="s">
        <v>10294</v>
      </c>
      <c r="K582" s="134" t="s">
        <v>10767</v>
      </c>
      <c r="L582" s="134" t="s">
        <v>10768</v>
      </c>
      <c r="M582" s="134" t="s">
        <v>2280</v>
      </c>
      <c r="N582" s="134" t="s">
        <v>10769</v>
      </c>
    </row>
    <row r="583" customFormat="false" ht="12.8" hidden="false" customHeight="false" outlineLevel="0" collapsed="false">
      <c r="A583" s="136" t="s">
        <v>159</v>
      </c>
      <c r="B583" s="134" t="s">
        <v>10033</v>
      </c>
      <c r="C583" s="134" t="s">
        <v>4110</v>
      </c>
      <c r="D583" s="134" t="s">
        <v>2707</v>
      </c>
      <c r="E583" s="134" t="s">
        <v>10770</v>
      </c>
      <c r="F583" s="134" t="s">
        <v>1499</v>
      </c>
      <c r="G583" s="134" t="s">
        <v>10771</v>
      </c>
      <c r="H583" s="134" t="s">
        <v>3254</v>
      </c>
      <c r="I583" s="134" t="s">
        <v>1189</v>
      </c>
      <c r="J583" s="134" t="s">
        <v>4527</v>
      </c>
      <c r="K583" s="134" t="s">
        <v>1689</v>
      </c>
      <c r="L583" s="134" t="s">
        <v>773</v>
      </c>
      <c r="M583" s="134" t="s">
        <v>2713</v>
      </c>
      <c r="N583" s="134" t="s">
        <v>10772</v>
      </c>
    </row>
    <row r="584" customFormat="false" ht="12.8" hidden="false" customHeight="false" outlineLevel="0" collapsed="false">
      <c r="A584" s="136" t="s">
        <v>160</v>
      </c>
      <c r="B584" s="134" t="s">
        <v>1093</v>
      </c>
      <c r="C584" s="134" t="s">
        <v>10773</v>
      </c>
      <c r="D584" s="134" t="s">
        <v>10774</v>
      </c>
      <c r="E584" s="134" t="s">
        <v>10775</v>
      </c>
      <c r="F584" s="134" t="s">
        <v>3756</v>
      </c>
      <c r="G584" s="134" t="s">
        <v>2826</v>
      </c>
      <c r="H584" s="134" t="s">
        <v>10776</v>
      </c>
      <c r="I584" s="134" t="s">
        <v>3109</v>
      </c>
      <c r="J584" s="134" t="s">
        <v>10777</v>
      </c>
      <c r="K584" s="134" t="s">
        <v>10778</v>
      </c>
      <c r="L584" s="134" t="s">
        <v>9996</v>
      </c>
      <c r="M584" s="134" t="s">
        <v>4079</v>
      </c>
      <c r="N584" s="134" t="s">
        <v>10779</v>
      </c>
    </row>
    <row r="585" customFormat="false" ht="12.8" hidden="false" customHeight="false" outlineLevel="0" collapsed="false">
      <c r="A585" s="136" t="s">
        <v>161</v>
      </c>
      <c r="B585" s="134" t="s">
        <v>1229</v>
      </c>
      <c r="C585" s="134" t="s">
        <v>1731</v>
      </c>
      <c r="D585" s="134" t="s">
        <v>10780</v>
      </c>
      <c r="E585" s="134" t="s">
        <v>3203</v>
      </c>
      <c r="F585" s="134" t="s">
        <v>3868</v>
      </c>
      <c r="G585" s="134" t="s">
        <v>3578</v>
      </c>
      <c r="H585" s="134" t="s">
        <v>5723</v>
      </c>
      <c r="I585" s="134" t="s">
        <v>9022</v>
      </c>
      <c r="J585" s="134" t="s">
        <v>10559</v>
      </c>
      <c r="K585" s="134" t="s">
        <v>9469</v>
      </c>
      <c r="L585" s="134" t="s">
        <v>10457</v>
      </c>
      <c r="M585" s="134" t="s">
        <v>1691</v>
      </c>
      <c r="N585" s="134" t="s">
        <v>10781</v>
      </c>
    </row>
    <row r="586" customFormat="false" ht="12.8" hidden="false" customHeight="false" outlineLevel="0" collapsed="false">
      <c r="A586" s="136" t="s">
        <v>162</v>
      </c>
      <c r="B586" s="134" t="s">
        <v>2376</v>
      </c>
      <c r="C586" s="134" t="s">
        <v>10782</v>
      </c>
      <c r="D586" s="134" t="s">
        <v>1241</v>
      </c>
      <c r="E586" s="134" t="s">
        <v>10663</v>
      </c>
      <c r="F586" s="134" t="s">
        <v>2263</v>
      </c>
      <c r="G586" s="134" t="s">
        <v>449</v>
      </c>
      <c r="H586" s="134" t="s">
        <v>8847</v>
      </c>
      <c r="I586" s="134" t="s">
        <v>5578</v>
      </c>
      <c r="J586" s="134" t="s">
        <v>1887</v>
      </c>
      <c r="K586" s="134" t="s">
        <v>10783</v>
      </c>
      <c r="L586" s="134" t="s">
        <v>10256</v>
      </c>
      <c r="M586" s="134" t="s">
        <v>1515</v>
      </c>
      <c r="N586" s="134" t="s">
        <v>10784</v>
      </c>
    </row>
    <row r="587" customFormat="false" ht="12.8" hidden="false" customHeight="false" outlineLevel="0" collapsed="false">
      <c r="A587" s="136" t="s">
        <v>163</v>
      </c>
      <c r="B587" s="134" t="s">
        <v>4538</v>
      </c>
      <c r="C587" s="134" t="s">
        <v>9598</v>
      </c>
      <c r="D587" s="134" t="s">
        <v>10785</v>
      </c>
      <c r="E587" s="134" t="s">
        <v>6667</v>
      </c>
      <c r="F587" s="134" t="s">
        <v>8881</v>
      </c>
      <c r="G587" s="134" t="s">
        <v>5817</v>
      </c>
      <c r="H587" s="134" t="s">
        <v>5007</v>
      </c>
      <c r="I587" s="134" t="s">
        <v>4148</v>
      </c>
      <c r="J587" s="134" t="s">
        <v>1855</v>
      </c>
      <c r="K587" s="134" t="s">
        <v>10786</v>
      </c>
      <c r="L587" s="134" t="s">
        <v>2212</v>
      </c>
      <c r="M587" s="134" t="s">
        <v>10787</v>
      </c>
      <c r="N587" s="134" t="s">
        <v>10788</v>
      </c>
    </row>
    <row r="588" customFormat="false" ht="12.8" hidden="false" customHeight="false" outlineLevel="0" collapsed="false">
      <c r="A588" s="136" t="s">
        <v>164</v>
      </c>
      <c r="B588" s="134" t="s">
        <v>1841</v>
      </c>
      <c r="C588" s="134" t="s">
        <v>10721</v>
      </c>
      <c r="D588" s="134" t="s">
        <v>2465</v>
      </c>
      <c r="E588" s="134" t="s">
        <v>10789</v>
      </c>
      <c r="F588" s="134" t="s">
        <v>6100</v>
      </c>
      <c r="G588" s="134" t="s">
        <v>10790</v>
      </c>
      <c r="H588" s="134" t="s">
        <v>9029</v>
      </c>
      <c r="I588" s="134" t="s">
        <v>5643</v>
      </c>
      <c r="J588" s="134" t="s">
        <v>3735</v>
      </c>
      <c r="K588" s="134" t="s">
        <v>3187</v>
      </c>
      <c r="L588" s="134" t="s">
        <v>10791</v>
      </c>
      <c r="M588" s="134" t="s">
        <v>10792</v>
      </c>
      <c r="N588" s="134" t="s">
        <v>10793</v>
      </c>
    </row>
    <row r="589" customFormat="false" ht="12.8" hidden="false" customHeight="false" outlineLevel="0" collapsed="false">
      <c r="A589" s="136" t="s">
        <v>165</v>
      </c>
      <c r="B589" s="134" t="s">
        <v>10794</v>
      </c>
      <c r="C589" s="134" t="s">
        <v>2608</v>
      </c>
      <c r="D589" s="134" t="s">
        <v>10414</v>
      </c>
      <c r="E589" s="134" t="s">
        <v>6098</v>
      </c>
      <c r="F589" s="134" t="s">
        <v>10795</v>
      </c>
      <c r="G589" s="134" t="s">
        <v>10796</v>
      </c>
      <c r="H589" s="134" t="s">
        <v>1144</v>
      </c>
      <c r="I589" s="134" t="s">
        <v>6685</v>
      </c>
      <c r="J589" s="134" t="s">
        <v>2087</v>
      </c>
      <c r="K589" s="134" t="s">
        <v>1722</v>
      </c>
      <c r="L589" s="134" t="s">
        <v>10173</v>
      </c>
      <c r="M589" s="134" t="s">
        <v>718</v>
      </c>
      <c r="N589" s="134" t="s">
        <v>10797</v>
      </c>
    </row>
    <row r="590" customFormat="false" ht="12.8" hidden="false" customHeight="false" outlineLevel="0" collapsed="false">
      <c r="A590" s="136" t="s">
        <v>166</v>
      </c>
      <c r="B590" s="134" t="s">
        <v>1651</v>
      </c>
      <c r="C590" s="134" t="s">
        <v>10798</v>
      </c>
      <c r="D590" s="134" t="s">
        <v>1217</v>
      </c>
      <c r="E590" s="134" t="s">
        <v>10799</v>
      </c>
      <c r="F590" s="134" t="s">
        <v>4579</v>
      </c>
      <c r="G590" s="134" t="s">
        <v>5837</v>
      </c>
      <c r="H590" s="134" t="s">
        <v>2056</v>
      </c>
      <c r="I590" s="134" t="s">
        <v>600</v>
      </c>
      <c r="J590" s="134" t="s">
        <v>10800</v>
      </c>
      <c r="K590" s="134" t="s">
        <v>10801</v>
      </c>
      <c r="L590" s="134" t="s">
        <v>3328</v>
      </c>
      <c r="M590" s="134" t="s">
        <v>789</v>
      </c>
      <c r="N590" s="134" t="s">
        <v>10802</v>
      </c>
    </row>
    <row r="591" customFormat="false" ht="12.8" hidden="false" customHeight="false" outlineLevel="0" collapsed="false">
      <c r="A591" s="136" t="s">
        <v>167</v>
      </c>
      <c r="B591" s="134" t="s">
        <v>1093</v>
      </c>
      <c r="C591" s="134" t="s">
        <v>1848</v>
      </c>
      <c r="D591" s="134" t="s">
        <v>10761</v>
      </c>
      <c r="E591" s="134" t="s">
        <v>10803</v>
      </c>
      <c r="F591" s="134" t="s">
        <v>4189</v>
      </c>
      <c r="G591" s="134" t="s">
        <v>4951</v>
      </c>
      <c r="H591" s="134" t="s">
        <v>5042</v>
      </c>
      <c r="I591" s="134" t="s">
        <v>4628</v>
      </c>
      <c r="J591" s="134" t="s">
        <v>928</v>
      </c>
      <c r="K591" s="134" t="s">
        <v>701</v>
      </c>
      <c r="L591" s="134" t="s">
        <v>512</v>
      </c>
      <c r="M591" s="134" t="s">
        <v>3924</v>
      </c>
      <c r="N591" s="134" t="s">
        <v>10804</v>
      </c>
    </row>
    <row r="592" customFormat="false" ht="12.8" hidden="false" customHeight="false" outlineLevel="0" collapsed="false">
      <c r="A592" s="136" t="s">
        <v>168</v>
      </c>
      <c r="B592" s="134" t="s">
        <v>10805</v>
      </c>
      <c r="C592" s="134" t="s">
        <v>4365</v>
      </c>
      <c r="D592" s="134" t="s">
        <v>3907</v>
      </c>
      <c r="E592" s="134" t="s">
        <v>10806</v>
      </c>
      <c r="F592" s="134" t="s">
        <v>4970</v>
      </c>
      <c r="G592" s="134" t="s">
        <v>10631</v>
      </c>
      <c r="H592" s="134" t="s">
        <v>6921</v>
      </c>
      <c r="I592" s="134" t="s">
        <v>990</v>
      </c>
      <c r="J592" s="134" t="s">
        <v>6209</v>
      </c>
      <c r="K592" s="134" t="s">
        <v>10807</v>
      </c>
      <c r="L592" s="134" t="s">
        <v>2216</v>
      </c>
      <c r="M592" s="134" t="s">
        <v>405</v>
      </c>
      <c r="N592" s="134" t="s">
        <v>10808</v>
      </c>
    </row>
    <row r="593" customFormat="false" ht="12.8" hidden="false" customHeight="false" outlineLevel="0" collapsed="false">
      <c r="A593" s="136" t="s">
        <v>169</v>
      </c>
      <c r="B593" s="134" t="s">
        <v>3458</v>
      </c>
      <c r="C593" s="134" t="s">
        <v>10809</v>
      </c>
      <c r="D593" s="134" t="s">
        <v>4328</v>
      </c>
      <c r="E593" s="134" t="s">
        <v>10810</v>
      </c>
      <c r="F593" s="134" t="s">
        <v>4503</v>
      </c>
      <c r="G593" s="134" t="s">
        <v>10811</v>
      </c>
      <c r="H593" s="134" t="s">
        <v>5284</v>
      </c>
      <c r="I593" s="134" t="s">
        <v>9392</v>
      </c>
      <c r="J593" s="134" t="s">
        <v>4277</v>
      </c>
      <c r="K593" s="134" t="s">
        <v>10812</v>
      </c>
      <c r="L593" s="134" t="s">
        <v>3319</v>
      </c>
      <c r="M593" s="134" t="s">
        <v>2463</v>
      </c>
      <c r="N593" s="134" t="s">
        <v>10813</v>
      </c>
    </row>
    <row r="594" customFormat="false" ht="12.8" hidden="false" customHeight="false" outlineLevel="0" collapsed="false">
      <c r="A594" s="136" t="s">
        <v>170</v>
      </c>
      <c r="B594" s="134" t="s">
        <v>10814</v>
      </c>
      <c r="C594" s="134" t="s">
        <v>5954</v>
      </c>
      <c r="D594" s="134" t="s">
        <v>2752</v>
      </c>
      <c r="E594" s="134" t="s">
        <v>10815</v>
      </c>
      <c r="F594" s="134" t="s">
        <v>3828</v>
      </c>
      <c r="G594" s="134" t="s">
        <v>4951</v>
      </c>
      <c r="H594" s="134" t="s">
        <v>6171</v>
      </c>
      <c r="I594" s="134" t="s">
        <v>2342</v>
      </c>
      <c r="J594" s="134" t="s">
        <v>10816</v>
      </c>
      <c r="K594" s="134" t="s">
        <v>10051</v>
      </c>
      <c r="L594" s="134" t="s">
        <v>10654</v>
      </c>
      <c r="M594" s="134" t="s">
        <v>3782</v>
      </c>
      <c r="N594" s="134" t="s">
        <v>10817</v>
      </c>
    </row>
    <row r="595" customFormat="false" ht="12.8" hidden="false" customHeight="false" outlineLevel="0" collapsed="false">
      <c r="A595" s="136" t="s">
        <v>171</v>
      </c>
      <c r="B595" s="134" t="s">
        <v>10729</v>
      </c>
      <c r="C595" s="134" t="s">
        <v>2233</v>
      </c>
      <c r="D595" s="134" t="s">
        <v>4507</v>
      </c>
      <c r="E595" s="134" t="s">
        <v>4133</v>
      </c>
      <c r="F595" s="134" t="s">
        <v>10818</v>
      </c>
      <c r="G595" s="134" t="s">
        <v>4717</v>
      </c>
      <c r="H595" s="134" t="s">
        <v>8956</v>
      </c>
      <c r="I595" s="134" t="s">
        <v>5093</v>
      </c>
      <c r="J595" s="134" t="s">
        <v>6449</v>
      </c>
      <c r="K595" s="134" t="s">
        <v>10219</v>
      </c>
      <c r="L595" s="134" t="s">
        <v>3088</v>
      </c>
      <c r="M595" s="134" t="s">
        <v>10819</v>
      </c>
      <c r="N595" s="134" t="s">
        <v>10734</v>
      </c>
    </row>
    <row r="596" customFormat="false" ht="12.8" hidden="false" customHeight="false" outlineLevel="0" collapsed="false">
      <c r="A596" s="136" t="s">
        <v>172</v>
      </c>
      <c r="B596" s="134" t="s">
        <v>10820</v>
      </c>
      <c r="C596" s="134" t="s">
        <v>3499</v>
      </c>
      <c r="D596" s="134" t="s">
        <v>10821</v>
      </c>
      <c r="E596" s="134" t="s">
        <v>10822</v>
      </c>
      <c r="F596" s="134" t="s">
        <v>6402</v>
      </c>
      <c r="G596" s="134" t="s">
        <v>10823</v>
      </c>
      <c r="H596" s="134" t="s">
        <v>3469</v>
      </c>
      <c r="I596" s="134" t="s">
        <v>10824</v>
      </c>
      <c r="J596" s="134" t="s">
        <v>1465</v>
      </c>
      <c r="K596" s="134" t="s">
        <v>10825</v>
      </c>
      <c r="L596" s="134" t="s">
        <v>3495</v>
      </c>
      <c r="M596" s="134" t="s">
        <v>10826</v>
      </c>
      <c r="N596" s="134" t="s">
        <v>10827</v>
      </c>
    </row>
    <row r="597" customFormat="false" ht="12.8" hidden="false" customHeight="false" outlineLevel="0" collapsed="false">
      <c r="A597" s="136" t="s">
        <v>173</v>
      </c>
      <c r="B597" s="134" t="s">
        <v>10828</v>
      </c>
      <c r="C597" s="134" t="s">
        <v>10829</v>
      </c>
      <c r="D597" s="134" t="s">
        <v>10774</v>
      </c>
      <c r="E597" s="134" t="s">
        <v>9456</v>
      </c>
      <c r="F597" s="134" t="s">
        <v>10830</v>
      </c>
      <c r="G597" s="134" t="s">
        <v>8649</v>
      </c>
      <c r="H597" s="134" t="s">
        <v>10486</v>
      </c>
      <c r="I597" s="134" t="s">
        <v>4368</v>
      </c>
      <c r="J597" s="134" t="s">
        <v>10647</v>
      </c>
      <c r="K597" s="134" t="s">
        <v>4549</v>
      </c>
      <c r="L597" s="134" t="s">
        <v>10831</v>
      </c>
      <c r="M597" s="134" t="s">
        <v>2658</v>
      </c>
      <c r="N597" s="134" t="s">
        <v>10832</v>
      </c>
    </row>
    <row r="598" customFormat="false" ht="12.8" hidden="false" customHeight="false" outlineLevel="0" collapsed="false">
      <c r="A598" s="136" t="s">
        <v>174</v>
      </c>
      <c r="B598" s="134" t="s">
        <v>10833</v>
      </c>
      <c r="C598" s="134" t="s">
        <v>3781</v>
      </c>
      <c r="D598" s="134" t="s">
        <v>10834</v>
      </c>
      <c r="E598" s="134" t="s">
        <v>10273</v>
      </c>
      <c r="F598" s="134" t="s">
        <v>10835</v>
      </c>
      <c r="G598" s="134" t="s">
        <v>4706</v>
      </c>
      <c r="H598" s="134" t="s">
        <v>5483</v>
      </c>
      <c r="I598" s="134" t="s">
        <v>5169</v>
      </c>
      <c r="J598" s="134" t="s">
        <v>6572</v>
      </c>
      <c r="K598" s="134" t="s">
        <v>10836</v>
      </c>
      <c r="L598" s="134" t="s">
        <v>1241</v>
      </c>
      <c r="M598" s="134" t="s">
        <v>1147</v>
      </c>
      <c r="N598" s="134" t="s">
        <v>1148</v>
      </c>
    </row>
    <row r="599" customFormat="false" ht="12.8" hidden="false" customHeight="false" outlineLevel="0" collapsed="false">
      <c r="A599" s="136" t="s">
        <v>175</v>
      </c>
      <c r="B599" s="134" t="s">
        <v>4542</v>
      </c>
      <c r="C599" s="134" t="s">
        <v>3598</v>
      </c>
      <c r="D599" s="134" t="s">
        <v>10837</v>
      </c>
      <c r="E599" s="134" t="s">
        <v>10838</v>
      </c>
      <c r="F599" s="134" t="s">
        <v>910</v>
      </c>
      <c r="G599" s="134" t="s">
        <v>10839</v>
      </c>
      <c r="H599" s="134" t="s">
        <v>516</v>
      </c>
      <c r="I599" s="134" t="s">
        <v>6612</v>
      </c>
      <c r="J599" s="134" t="s">
        <v>3335</v>
      </c>
      <c r="K599" s="134" t="s">
        <v>6798</v>
      </c>
      <c r="L599" s="134" t="s">
        <v>10840</v>
      </c>
      <c r="M599" s="134" t="s">
        <v>4055</v>
      </c>
      <c r="N599" s="134" t="s">
        <v>10841</v>
      </c>
    </row>
    <row r="600" customFormat="false" ht="12.8" hidden="false" customHeight="true" outlineLevel="0" collapsed="false">
      <c r="A600" s="135" t="s">
        <v>594</v>
      </c>
      <c r="B600" s="135"/>
      <c r="C600" s="135"/>
      <c r="D600" s="135"/>
      <c r="E600" s="135"/>
      <c r="F600" s="135"/>
      <c r="G600" s="135"/>
      <c r="H600" s="135"/>
      <c r="I600" s="135"/>
      <c r="J600" s="135"/>
      <c r="K600" s="135"/>
      <c r="L600" s="135"/>
      <c r="M600" s="135"/>
      <c r="N600" s="135"/>
    </row>
    <row r="601" customFormat="false" ht="12.8" hidden="false" customHeight="false" outlineLevel="0" collapsed="false">
      <c r="A601" s="133" t="s">
        <v>605</v>
      </c>
      <c r="B601" s="133" t="s">
        <v>606</v>
      </c>
      <c r="C601" s="133" t="s">
        <v>607</v>
      </c>
      <c r="D601" s="133" t="s">
        <v>608</v>
      </c>
      <c r="E601" s="133" t="s">
        <v>609</v>
      </c>
      <c r="F601" s="133" t="s">
        <v>610</v>
      </c>
      <c r="G601" s="133" t="s">
        <v>611</v>
      </c>
      <c r="H601" s="133" t="s">
        <v>612</v>
      </c>
      <c r="I601" s="133" t="s">
        <v>613</v>
      </c>
      <c r="J601" s="133" t="s">
        <v>614</v>
      </c>
      <c r="K601" s="133" t="s">
        <v>615</v>
      </c>
      <c r="L601" s="133" t="s">
        <v>616</v>
      </c>
      <c r="M601" s="133" t="s">
        <v>617</v>
      </c>
      <c r="N601" s="133" t="s">
        <v>618</v>
      </c>
    </row>
    <row r="602" customFormat="false" ht="12.8" hidden="false" customHeight="false" outlineLevel="0" collapsed="false">
      <c r="A602" s="136" t="s">
        <v>176</v>
      </c>
      <c r="B602" s="134" t="s">
        <v>10842</v>
      </c>
      <c r="C602" s="134" t="s">
        <v>222</v>
      </c>
      <c r="D602" s="134" t="s">
        <v>487</v>
      </c>
      <c r="E602" s="134" t="s">
        <v>6083</v>
      </c>
      <c r="F602" s="134" t="s">
        <v>3253</v>
      </c>
      <c r="G602" s="134" t="s">
        <v>10843</v>
      </c>
      <c r="H602" s="134" t="s">
        <v>5847</v>
      </c>
      <c r="I602" s="134" t="s">
        <v>5238</v>
      </c>
      <c r="J602" s="134" t="s">
        <v>10844</v>
      </c>
      <c r="K602" s="134" t="s">
        <v>4012</v>
      </c>
      <c r="L602" s="134" t="s">
        <v>10845</v>
      </c>
      <c r="M602" s="134" t="s">
        <v>2997</v>
      </c>
      <c r="N602" s="134" t="s">
        <v>10846</v>
      </c>
    </row>
    <row r="603" customFormat="false" ht="12.8" hidden="false" customHeight="false" outlineLevel="0" collapsed="false">
      <c r="A603" s="136" t="s">
        <v>177</v>
      </c>
      <c r="B603" s="134" t="s">
        <v>1473</v>
      </c>
      <c r="C603" s="134" t="s">
        <v>10649</v>
      </c>
      <c r="D603" s="134" t="s">
        <v>10847</v>
      </c>
      <c r="E603" s="134" t="s">
        <v>1576</v>
      </c>
      <c r="F603" s="134" t="s">
        <v>1800</v>
      </c>
      <c r="G603" s="134" t="s">
        <v>5722</v>
      </c>
      <c r="H603" s="134" t="s">
        <v>4580</v>
      </c>
      <c r="I603" s="134" t="s">
        <v>4102</v>
      </c>
      <c r="J603" s="134" t="s">
        <v>1813</v>
      </c>
      <c r="K603" s="134" t="s">
        <v>2148</v>
      </c>
      <c r="L603" s="134" t="s">
        <v>3492</v>
      </c>
      <c r="M603" s="134" t="s">
        <v>3664</v>
      </c>
      <c r="N603" s="134" t="s">
        <v>1482</v>
      </c>
    </row>
    <row r="604" customFormat="false" ht="12.8" hidden="false" customHeight="false" outlineLevel="0" collapsed="false">
      <c r="A604" s="136" t="s">
        <v>178</v>
      </c>
      <c r="B604" s="134" t="s">
        <v>10848</v>
      </c>
      <c r="C604" s="134" t="s">
        <v>3471</v>
      </c>
      <c r="D604" s="134" t="s">
        <v>10849</v>
      </c>
      <c r="E604" s="134" t="s">
        <v>1485</v>
      </c>
      <c r="F604" s="134" t="s">
        <v>10850</v>
      </c>
      <c r="G604" s="134" t="s">
        <v>275</v>
      </c>
      <c r="H604" s="134" t="s">
        <v>769</v>
      </c>
      <c r="I604" s="134" t="s">
        <v>5767</v>
      </c>
      <c r="J604" s="134" t="s">
        <v>5002</v>
      </c>
      <c r="K604" s="134" t="s">
        <v>10851</v>
      </c>
      <c r="L604" s="134" t="s">
        <v>10792</v>
      </c>
      <c r="M604" s="134" t="s">
        <v>10852</v>
      </c>
      <c r="N604" s="134" t="s">
        <v>10853</v>
      </c>
    </row>
    <row r="605" customFormat="false" ht="12.8" hidden="false" customHeight="false" outlineLevel="0" collapsed="false">
      <c r="A605" s="136" t="s">
        <v>179</v>
      </c>
      <c r="B605" s="134" t="s">
        <v>3631</v>
      </c>
      <c r="C605" s="134" t="s">
        <v>10854</v>
      </c>
      <c r="D605" s="134" t="s">
        <v>10855</v>
      </c>
      <c r="E605" s="134" t="s">
        <v>10856</v>
      </c>
      <c r="F605" s="134" t="s">
        <v>6066</v>
      </c>
      <c r="G605" s="134" t="s">
        <v>9009</v>
      </c>
      <c r="H605" s="134" t="s">
        <v>5589</v>
      </c>
      <c r="I605" s="134" t="s">
        <v>6855</v>
      </c>
      <c r="J605" s="134" t="s">
        <v>10857</v>
      </c>
      <c r="K605" s="134" t="s">
        <v>9497</v>
      </c>
      <c r="L605" s="134" t="s">
        <v>10858</v>
      </c>
      <c r="M605" s="134" t="s">
        <v>1786</v>
      </c>
      <c r="N605" s="134" t="s">
        <v>10859</v>
      </c>
    </row>
    <row r="606" customFormat="false" ht="12.8" hidden="false" customHeight="false" outlineLevel="0" collapsed="false">
      <c r="A606" s="136" t="s">
        <v>3173</v>
      </c>
      <c r="B606" s="134" t="s">
        <v>10860</v>
      </c>
      <c r="C606" s="134" t="s">
        <v>1541</v>
      </c>
      <c r="D606" s="134" t="s">
        <v>3890</v>
      </c>
      <c r="E606" s="134" t="s">
        <v>10861</v>
      </c>
      <c r="F606" s="134" t="s">
        <v>1975</v>
      </c>
      <c r="G606" s="134" t="s">
        <v>1057</v>
      </c>
      <c r="H606" s="134" t="s">
        <v>8684</v>
      </c>
      <c r="I606" s="134" t="s">
        <v>10862</v>
      </c>
      <c r="J606" s="134" t="s">
        <v>932</v>
      </c>
      <c r="K606" s="134" t="s">
        <v>9790</v>
      </c>
      <c r="L606" s="134" t="s">
        <v>2558</v>
      </c>
      <c r="M606" s="134" t="s">
        <v>2309</v>
      </c>
      <c r="N606" s="134" t="s">
        <v>10863</v>
      </c>
    </row>
    <row r="607" customFormat="false" ht="12.8" hidden="false" customHeight="false" outlineLevel="0" collapsed="false">
      <c r="A607" s="136" t="s">
        <v>3191</v>
      </c>
      <c r="B607" s="134" t="s">
        <v>477</v>
      </c>
      <c r="C607" s="134" t="s">
        <v>1182</v>
      </c>
      <c r="D607" s="134" t="s">
        <v>372</v>
      </c>
      <c r="E607" s="134" t="s">
        <v>10864</v>
      </c>
      <c r="F607" s="134" t="s">
        <v>3858</v>
      </c>
      <c r="G607" s="134" t="s">
        <v>1456</v>
      </c>
      <c r="H607" s="134" t="s">
        <v>4494</v>
      </c>
      <c r="I607" s="134" t="s">
        <v>5643</v>
      </c>
      <c r="J607" s="134" t="s">
        <v>9300</v>
      </c>
      <c r="K607" s="134" t="s">
        <v>3817</v>
      </c>
      <c r="L607" s="134" t="s">
        <v>10865</v>
      </c>
      <c r="M607" s="134" t="s">
        <v>10866</v>
      </c>
      <c r="N607" s="134" t="s">
        <v>10867</v>
      </c>
    </row>
    <row r="608" customFormat="false" ht="12.8" hidden="false" customHeight="false" outlineLevel="0" collapsed="false">
      <c r="A608" s="136" t="s">
        <v>3217</v>
      </c>
      <c r="B608" s="134" t="s">
        <v>1774</v>
      </c>
      <c r="C608" s="134" t="s">
        <v>3405</v>
      </c>
      <c r="D608" s="134" t="s">
        <v>10868</v>
      </c>
      <c r="E608" s="134" t="s">
        <v>3428</v>
      </c>
      <c r="F608" s="134" t="s">
        <v>956</v>
      </c>
      <c r="G608" s="134" t="s">
        <v>1036</v>
      </c>
      <c r="H608" s="134" t="s">
        <v>6643</v>
      </c>
      <c r="I608" s="134" t="s">
        <v>10869</v>
      </c>
      <c r="J608" s="134" t="s">
        <v>9882</v>
      </c>
      <c r="K608" s="134" t="s">
        <v>10870</v>
      </c>
      <c r="L608" s="134" t="s">
        <v>4256</v>
      </c>
      <c r="M608" s="134" t="s">
        <v>4049</v>
      </c>
      <c r="N608" s="134" t="s">
        <v>10871</v>
      </c>
    </row>
    <row r="609" customFormat="false" ht="12.8" hidden="false" customHeight="false" outlineLevel="0" collapsed="false">
      <c r="A609" s="136" t="s">
        <v>3244</v>
      </c>
      <c r="B609" s="134" t="s">
        <v>4303</v>
      </c>
      <c r="C609" s="134" t="s">
        <v>10872</v>
      </c>
      <c r="D609" s="134" t="s">
        <v>2795</v>
      </c>
      <c r="E609" s="134" t="s">
        <v>10873</v>
      </c>
      <c r="F609" s="134" t="s">
        <v>3839</v>
      </c>
      <c r="G609" s="125"/>
    </row>
    <row r="612" customFormat="false" ht="35.8" hidden="false" customHeight="false" outlineLevel="0" collapsed="false">
      <c r="E612" s="180" t="s">
        <v>10874</v>
      </c>
    </row>
    <row r="616" customFormat="false" ht="12.8" hidden="false" customHeight="false" outlineLevel="0" collapsed="false">
      <c r="A616" s="136" t="s">
        <v>42</v>
      </c>
      <c r="B616" s="134" t="s">
        <v>10875</v>
      </c>
      <c r="C616" s="134" t="s">
        <v>10876</v>
      </c>
      <c r="D616" s="134" t="s">
        <v>2752</v>
      </c>
      <c r="E616" s="134" t="s">
        <v>10877</v>
      </c>
      <c r="F616" s="134" t="s">
        <v>3715</v>
      </c>
      <c r="G616" s="134" t="s">
        <v>2119</v>
      </c>
      <c r="H616" s="134" t="s">
        <v>5872</v>
      </c>
      <c r="I616" s="134" t="s">
        <v>8635</v>
      </c>
      <c r="J616" s="134" t="s">
        <v>10878</v>
      </c>
      <c r="K616" s="134" t="s">
        <v>1420</v>
      </c>
      <c r="L616" s="134" t="s">
        <v>462</v>
      </c>
      <c r="M616" s="134" t="s">
        <v>1425</v>
      </c>
      <c r="N616" s="134" t="s">
        <v>10879</v>
      </c>
    </row>
    <row r="617" customFormat="false" ht="12.8" hidden="false" customHeight="false" outlineLevel="0" collapsed="false">
      <c r="A617" s="136" t="s">
        <v>44</v>
      </c>
      <c r="B617" s="134" t="s">
        <v>372</v>
      </c>
      <c r="C617" s="134" t="s">
        <v>1110</v>
      </c>
      <c r="D617" s="134" t="s">
        <v>1983</v>
      </c>
      <c r="E617" s="134" t="s">
        <v>10880</v>
      </c>
      <c r="F617" s="134" t="s">
        <v>10881</v>
      </c>
      <c r="G617" s="134" t="s">
        <v>10882</v>
      </c>
      <c r="H617" s="134" t="s">
        <v>8855</v>
      </c>
      <c r="I617" s="134" t="s">
        <v>10883</v>
      </c>
      <c r="J617" s="134" t="s">
        <v>2394</v>
      </c>
      <c r="K617" s="134" t="s">
        <v>3856</v>
      </c>
      <c r="L617" s="134" t="s">
        <v>10884</v>
      </c>
      <c r="M617" s="134" t="s">
        <v>10574</v>
      </c>
      <c r="N617" s="134" t="s">
        <v>10885</v>
      </c>
    </row>
    <row r="618" customFormat="false" ht="12.8" hidden="false" customHeight="false" outlineLevel="0" collapsed="false">
      <c r="A618" s="136" t="s">
        <v>45</v>
      </c>
      <c r="B618" s="134" t="s">
        <v>10886</v>
      </c>
      <c r="C618" s="134" t="s">
        <v>3989</v>
      </c>
      <c r="D618" s="134" t="s">
        <v>3729</v>
      </c>
      <c r="E618" s="134" t="s">
        <v>10887</v>
      </c>
      <c r="F618" s="134" t="s">
        <v>10888</v>
      </c>
      <c r="G618" s="134" t="s">
        <v>6870</v>
      </c>
      <c r="H618" s="134" t="s">
        <v>3797</v>
      </c>
      <c r="I618" s="134" t="s">
        <v>10889</v>
      </c>
      <c r="J618" s="134" t="s">
        <v>4142</v>
      </c>
      <c r="K618" s="134" t="s">
        <v>6324</v>
      </c>
      <c r="L618" s="134" t="s">
        <v>284</v>
      </c>
      <c r="M618" s="134" t="s">
        <v>10799</v>
      </c>
      <c r="N618" s="134" t="s">
        <v>10890</v>
      </c>
    </row>
    <row r="619" customFormat="false" ht="12.8" hidden="false" customHeight="false" outlineLevel="0" collapsed="false">
      <c r="A619" s="136" t="s">
        <v>46</v>
      </c>
      <c r="B619" s="134" t="s">
        <v>512</v>
      </c>
      <c r="C619" s="134" t="s">
        <v>10891</v>
      </c>
      <c r="D619" s="134" t="s">
        <v>513</v>
      </c>
      <c r="E619" s="134" t="s">
        <v>992</v>
      </c>
      <c r="F619" s="134" t="s">
        <v>2227</v>
      </c>
      <c r="G619" s="134" t="s">
        <v>6463</v>
      </c>
      <c r="H619" s="134" t="s">
        <v>10892</v>
      </c>
      <c r="I619" s="134" t="s">
        <v>10893</v>
      </c>
      <c r="J619" s="134" t="s">
        <v>6566</v>
      </c>
      <c r="K619" s="134" t="s">
        <v>1756</v>
      </c>
      <c r="L619" s="134" t="s">
        <v>10894</v>
      </c>
      <c r="M619" s="134" t="s">
        <v>3330</v>
      </c>
      <c r="N619" s="134" t="s">
        <v>10895</v>
      </c>
    </row>
    <row r="620" customFormat="false" ht="12.8" hidden="false" customHeight="false" outlineLevel="0" collapsed="false">
      <c r="A620" s="136" t="s">
        <v>47</v>
      </c>
      <c r="B620" s="134" t="s">
        <v>226</v>
      </c>
      <c r="C620" s="134" t="s">
        <v>10761</v>
      </c>
      <c r="D620" s="134" t="s">
        <v>4471</v>
      </c>
      <c r="E620" s="134" t="s">
        <v>1068</v>
      </c>
      <c r="F620" s="134" t="s">
        <v>6196</v>
      </c>
      <c r="G620" s="134" t="s">
        <v>5204</v>
      </c>
      <c r="H620" s="134" t="s">
        <v>3858</v>
      </c>
      <c r="I620" s="134" t="s">
        <v>888</v>
      </c>
      <c r="J620" s="134" t="s">
        <v>10896</v>
      </c>
      <c r="K620" s="134" t="s">
        <v>1196</v>
      </c>
      <c r="L620" s="134" t="s">
        <v>1752</v>
      </c>
      <c r="M620" s="134" t="s">
        <v>10897</v>
      </c>
      <c r="N620" s="134" t="s">
        <v>10898</v>
      </c>
    </row>
    <row r="621" customFormat="false" ht="12.8" hidden="false" customHeight="false" outlineLevel="0" collapsed="false">
      <c r="A621" s="136" t="s">
        <v>48</v>
      </c>
      <c r="B621" s="134" t="s">
        <v>10899</v>
      </c>
      <c r="C621" s="134" t="s">
        <v>10900</v>
      </c>
      <c r="D621" s="134" t="s">
        <v>6030</v>
      </c>
      <c r="E621" s="134" t="s">
        <v>10901</v>
      </c>
      <c r="F621" s="134" t="s">
        <v>6398</v>
      </c>
      <c r="G621" s="134" t="s">
        <v>5711</v>
      </c>
      <c r="H621" s="134" t="s">
        <v>5227</v>
      </c>
      <c r="I621" s="134" t="s">
        <v>4887</v>
      </c>
      <c r="J621" s="134" t="s">
        <v>220</v>
      </c>
      <c r="K621" s="134" t="s">
        <v>9790</v>
      </c>
      <c r="L621" s="134" t="s">
        <v>10902</v>
      </c>
      <c r="M621" s="134" t="s">
        <v>1755</v>
      </c>
      <c r="N621" s="134" t="s">
        <v>10903</v>
      </c>
    </row>
    <row r="622" customFormat="false" ht="12.8" hidden="false" customHeight="false" outlineLevel="0" collapsed="false">
      <c r="A622" s="136" t="s">
        <v>49</v>
      </c>
      <c r="B622" s="134" t="s">
        <v>10904</v>
      </c>
      <c r="C622" s="134" t="s">
        <v>10905</v>
      </c>
      <c r="D622" s="134" t="s">
        <v>3935</v>
      </c>
      <c r="E622" s="134" t="s">
        <v>6249</v>
      </c>
      <c r="F622" s="134" t="s">
        <v>5384</v>
      </c>
      <c r="G622" s="134" t="s">
        <v>471</v>
      </c>
      <c r="H622" s="134" t="s">
        <v>1246</v>
      </c>
      <c r="I622" s="134" t="s">
        <v>1126</v>
      </c>
      <c r="J622" s="134" t="s">
        <v>10906</v>
      </c>
      <c r="K622" s="134" t="s">
        <v>10907</v>
      </c>
      <c r="L622" s="134" t="s">
        <v>10535</v>
      </c>
      <c r="M622" s="134" t="s">
        <v>10908</v>
      </c>
      <c r="N622" s="134" t="s">
        <v>10909</v>
      </c>
    </row>
    <row r="623" customFormat="false" ht="23.85" hidden="false" customHeight="false" outlineLevel="0" collapsed="false">
      <c r="A623" s="136" t="s">
        <v>50</v>
      </c>
      <c r="B623" s="134" t="s">
        <v>10910</v>
      </c>
      <c r="C623" s="134" t="s">
        <v>10911</v>
      </c>
      <c r="D623" s="134" t="s">
        <v>1955</v>
      </c>
      <c r="E623" s="134" t="s">
        <v>2367</v>
      </c>
      <c r="F623" s="134" t="s">
        <v>3272</v>
      </c>
      <c r="G623" s="134" t="s">
        <v>4894</v>
      </c>
      <c r="H623" s="134" t="s">
        <v>2878</v>
      </c>
      <c r="I623" s="134" t="s">
        <v>3553</v>
      </c>
      <c r="J623" s="134" t="s">
        <v>10912</v>
      </c>
      <c r="K623" s="134" t="s">
        <v>3026</v>
      </c>
      <c r="L623" s="134" t="s">
        <v>10913</v>
      </c>
      <c r="M623" s="134" t="s">
        <v>9544</v>
      </c>
      <c r="N623" s="134" t="s">
        <v>10914</v>
      </c>
    </row>
    <row r="624" customFormat="false" ht="12.8" hidden="false" customHeight="false" outlineLevel="0" collapsed="false">
      <c r="A624" s="136" t="s">
        <v>51</v>
      </c>
      <c r="B624" s="134" t="s">
        <v>10915</v>
      </c>
      <c r="C624" s="134" t="s">
        <v>1106</v>
      </c>
      <c r="D624" s="134" t="s">
        <v>4173</v>
      </c>
      <c r="E624" s="134" t="s">
        <v>3707</v>
      </c>
      <c r="F624" s="134" t="s">
        <v>9237</v>
      </c>
      <c r="G624" s="134" t="s">
        <v>1915</v>
      </c>
      <c r="H624" s="134" t="s">
        <v>5344</v>
      </c>
      <c r="I624" s="134" t="s">
        <v>3667</v>
      </c>
      <c r="J624" s="134" t="s">
        <v>3403</v>
      </c>
      <c r="K624" s="134" t="s">
        <v>2545</v>
      </c>
      <c r="L624" s="134" t="s">
        <v>876</v>
      </c>
      <c r="M624" s="134" t="s">
        <v>1316</v>
      </c>
      <c r="N624" s="134" t="s">
        <v>10916</v>
      </c>
    </row>
    <row r="625" customFormat="false" ht="12.8" hidden="false" customHeight="false" outlineLevel="0" collapsed="false">
      <c r="A625" s="136" t="s">
        <v>52</v>
      </c>
      <c r="B625" s="134" t="s">
        <v>1814</v>
      </c>
      <c r="C625" s="134" t="s">
        <v>3192</v>
      </c>
      <c r="D625" s="134" t="s">
        <v>3005</v>
      </c>
      <c r="E625" s="134" t="s">
        <v>10917</v>
      </c>
      <c r="F625" s="134" t="s">
        <v>10918</v>
      </c>
      <c r="G625" s="134" t="s">
        <v>205</v>
      </c>
      <c r="H625" s="134" t="s">
        <v>10919</v>
      </c>
      <c r="I625" s="134" t="s">
        <v>1396</v>
      </c>
      <c r="J625" s="134" t="s">
        <v>10920</v>
      </c>
      <c r="K625" s="134" t="s">
        <v>10921</v>
      </c>
      <c r="L625" s="134" t="s">
        <v>971</v>
      </c>
      <c r="M625" s="134" t="s">
        <v>10922</v>
      </c>
      <c r="N625" s="134" t="s">
        <v>10923</v>
      </c>
    </row>
    <row r="626" customFormat="false" ht="12.8" hidden="false" customHeight="false" outlineLevel="0" collapsed="false">
      <c r="A626" s="136" t="s">
        <v>53</v>
      </c>
      <c r="B626" s="134" t="s">
        <v>2376</v>
      </c>
      <c r="C626" s="134" t="s">
        <v>3720</v>
      </c>
      <c r="D626" s="134" t="s">
        <v>10717</v>
      </c>
      <c r="E626" s="134" t="s">
        <v>1138</v>
      </c>
      <c r="F626" s="134" t="s">
        <v>3460</v>
      </c>
      <c r="G626" s="134" t="s">
        <v>819</v>
      </c>
      <c r="H626" s="134" t="s">
        <v>3039</v>
      </c>
      <c r="I626" s="134" t="s">
        <v>3637</v>
      </c>
      <c r="J626" s="134" t="s">
        <v>988</v>
      </c>
      <c r="K626" s="134" t="s">
        <v>1132</v>
      </c>
      <c r="L626" s="134" t="s">
        <v>10924</v>
      </c>
      <c r="M626" s="134" t="s">
        <v>9821</v>
      </c>
      <c r="N626" s="134" t="s">
        <v>10720</v>
      </c>
    </row>
    <row r="627" customFormat="false" ht="12.8" hidden="false" customHeight="false" outlineLevel="0" collapsed="false">
      <c r="A627" s="136" t="s">
        <v>54</v>
      </c>
      <c r="B627" s="134" t="s">
        <v>10925</v>
      </c>
      <c r="C627" s="134" t="s">
        <v>337</v>
      </c>
      <c r="D627" s="134" t="s">
        <v>1425</v>
      </c>
      <c r="E627" s="134" t="s">
        <v>10926</v>
      </c>
      <c r="F627" s="134" t="s">
        <v>494</v>
      </c>
      <c r="G627" s="134" t="s">
        <v>4787</v>
      </c>
      <c r="H627" s="134" t="s">
        <v>10927</v>
      </c>
      <c r="I627" s="134" t="s">
        <v>1066</v>
      </c>
      <c r="J627" s="134" t="s">
        <v>10765</v>
      </c>
      <c r="K627" s="134" t="s">
        <v>4206</v>
      </c>
      <c r="L627" s="134" t="s">
        <v>3137</v>
      </c>
      <c r="M627" s="134" t="s">
        <v>3155</v>
      </c>
      <c r="N627" s="134" t="s">
        <v>10928</v>
      </c>
    </row>
    <row r="628" customFormat="false" ht="12.8" hidden="false" customHeight="false" outlineLevel="0" collapsed="false">
      <c r="A628" s="136" t="s">
        <v>55</v>
      </c>
      <c r="B628" s="134" t="s">
        <v>1022</v>
      </c>
      <c r="C628" s="134" t="s">
        <v>1336</v>
      </c>
      <c r="D628" s="134" t="s">
        <v>1712</v>
      </c>
      <c r="E628" s="134" t="s">
        <v>2570</v>
      </c>
      <c r="F628" s="134" t="s">
        <v>4128</v>
      </c>
      <c r="G628" s="134" t="s">
        <v>1487</v>
      </c>
      <c r="H628" s="134" t="s">
        <v>759</v>
      </c>
      <c r="I628" s="134" t="s">
        <v>2410</v>
      </c>
      <c r="J628" s="134" t="s">
        <v>3480</v>
      </c>
      <c r="K628" s="134" t="s">
        <v>1497</v>
      </c>
      <c r="L628" s="134" t="s">
        <v>2068</v>
      </c>
      <c r="M628" s="134" t="s">
        <v>10929</v>
      </c>
      <c r="N628" s="134" t="s">
        <v>10930</v>
      </c>
    </row>
    <row r="629" customFormat="false" ht="12.8" hidden="false" customHeight="false" outlineLevel="0" collapsed="false">
      <c r="A629" s="136" t="s">
        <v>56</v>
      </c>
      <c r="B629" s="134" t="s">
        <v>3107</v>
      </c>
      <c r="C629" s="134" t="s">
        <v>10931</v>
      </c>
      <c r="D629" s="134" t="s">
        <v>10390</v>
      </c>
      <c r="E629" s="134" t="s">
        <v>10608</v>
      </c>
      <c r="F629" s="134" t="s">
        <v>9626</v>
      </c>
      <c r="G629" s="134" t="s">
        <v>650</v>
      </c>
      <c r="H629" s="134" t="s">
        <v>10932</v>
      </c>
      <c r="I629" s="134" t="s">
        <v>2451</v>
      </c>
      <c r="J629" s="134" t="s">
        <v>6869</v>
      </c>
      <c r="K629" s="134" t="s">
        <v>922</v>
      </c>
      <c r="L629" s="134" t="s">
        <v>10933</v>
      </c>
      <c r="M629" s="134" t="s">
        <v>1701</v>
      </c>
      <c r="N629" s="134" t="s">
        <v>10934</v>
      </c>
    </row>
    <row r="630" customFormat="false" ht="12.8" hidden="false" customHeight="false" outlineLevel="0" collapsed="false">
      <c r="A630" s="136" t="s">
        <v>57</v>
      </c>
      <c r="B630" s="134" t="s">
        <v>10935</v>
      </c>
      <c r="C630" s="134" t="s">
        <v>10936</v>
      </c>
      <c r="D630" s="134" t="s">
        <v>10937</v>
      </c>
      <c r="E630" s="134" t="s">
        <v>2798</v>
      </c>
      <c r="F630" s="134" t="s">
        <v>1399</v>
      </c>
      <c r="G630" s="134" t="s">
        <v>3828</v>
      </c>
      <c r="H630" s="134" t="s">
        <v>1588</v>
      </c>
      <c r="I630" s="134" t="s">
        <v>710</v>
      </c>
      <c r="J630" s="134" t="s">
        <v>9421</v>
      </c>
      <c r="K630" s="134" t="s">
        <v>3999</v>
      </c>
      <c r="L630" s="134" t="s">
        <v>4501</v>
      </c>
      <c r="M630" s="134" t="s">
        <v>3871</v>
      </c>
      <c r="N630" s="134" t="s">
        <v>10938</v>
      </c>
    </row>
    <row r="631" customFormat="false" ht="12.8" hidden="false" customHeight="false" outlineLevel="0" collapsed="false">
      <c r="A631" s="136" t="s">
        <v>59</v>
      </c>
      <c r="B631" s="134" t="s">
        <v>2860</v>
      </c>
      <c r="C631" s="134" t="s">
        <v>1071</v>
      </c>
      <c r="D631" s="134" t="s">
        <v>2936</v>
      </c>
      <c r="E631" s="134" t="s">
        <v>634</v>
      </c>
      <c r="F631" s="134" t="s">
        <v>10939</v>
      </c>
      <c r="G631" s="134" t="s">
        <v>4838</v>
      </c>
      <c r="H631" s="134" t="s">
        <v>1569</v>
      </c>
      <c r="I631" s="134" t="s">
        <v>9535</v>
      </c>
      <c r="J631" s="134" t="s">
        <v>10940</v>
      </c>
      <c r="K631" s="134" t="s">
        <v>4201</v>
      </c>
      <c r="L631" s="134" t="s">
        <v>2203</v>
      </c>
      <c r="M631" s="134" t="s">
        <v>1110</v>
      </c>
      <c r="N631" s="134" t="s">
        <v>10941</v>
      </c>
    </row>
    <row r="632" customFormat="false" ht="12.8" hidden="false" customHeight="false" outlineLevel="0" collapsed="false">
      <c r="A632" s="136" t="s">
        <v>61</v>
      </c>
      <c r="B632" s="134" t="s">
        <v>10942</v>
      </c>
      <c r="C632" s="134" t="s">
        <v>1288</v>
      </c>
      <c r="D632" s="134" t="s">
        <v>1347</v>
      </c>
      <c r="E632" s="134" t="s">
        <v>1163</v>
      </c>
      <c r="F632" s="134" t="s">
        <v>10360</v>
      </c>
      <c r="G632" s="134" t="s">
        <v>1959</v>
      </c>
      <c r="H632" s="134" t="s">
        <v>6004</v>
      </c>
      <c r="I632" s="134" t="s">
        <v>10943</v>
      </c>
      <c r="J632" s="134" t="s">
        <v>10944</v>
      </c>
      <c r="K632" s="134" t="s">
        <v>1756</v>
      </c>
      <c r="L632" s="134" t="s">
        <v>4264</v>
      </c>
      <c r="M632" s="134" t="s">
        <v>2260</v>
      </c>
      <c r="N632" s="134" t="s">
        <v>10945</v>
      </c>
    </row>
    <row r="633" customFormat="false" ht="12.8" hidden="false" customHeight="false" outlineLevel="0" collapsed="false">
      <c r="A633" s="136" t="s">
        <v>62</v>
      </c>
      <c r="B633" s="134" t="s">
        <v>1343</v>
      </c>
      <c r="C633" s="134" t="s">
        <v>10223</v>
      </c>
      <c r="D633" s="134" t="s">
        <v>9475</v>
      </c>
      <c r="E633" s="134" t="s">
        <v>372</v>
      </c>
      <c r="F633" s="134" t="s">
        <v>10946</v>
      </c>
      <c r="G633" s="134" t="s">
        <v>1707</v>
      </c>
      <c r="H633" s="134" t="s">
        <v>5141</v>
      </c>
      <c r="I633" s="134" t="s">
        <v>9327</v>
      </c>
      <c r="J633" s="134" t="s">
        <v>3612</v>
      </c>
      <c r="K633" s="134" t="s">
        <v>10407</v>
      </c>
      <c r="L633" s="134" t="s">
        <v>369</v>
      </c>
      <c r="M633" s="134" t="s">
        <v>10213</v>
      </c>
      <c r="N633" s="134" t="s">
        <v>10947</v>
      </c>
    </row>
    <row r="634" customFormat="false" ht="12.8" hidden="false" customHeight="false" outlineLevel="0" collapsed="false">
      <c r="A634" s="136" t="s">
        <v>63</v>
      </c>
      <c r="B634" s="134" t="s">
        <v>4552</v>
      </c>
      <c r="C634" s="134" t="s">
        <v>9722</v>
      </c>
      <c r="D634" s="134" t="s">
        <v>1298</v>
      </c>
      <c r="E634" s="134" t="s">
        <v>10948</v>
      </c>
      <c r="F634" s="134" t="s">
        <v>6506</v>
      </c>
      <c r="G634" s="134" t="s">
        <v>9355</v>
      </c>
      <c r="H634" s="134" t="s">
        <v>5143</v>
      </c>
      <c r="I634" s="134" t="s">
        <v>3375</v>
      </c>
      <c r="J634" s="134" t="s">
        <v>10178</v>
      </c>
      <c r="K634" s="134" t="s">
        <v>10949</v>
      </c>
      <c r="L634" s="134" t="s">
        <v>2488</v>
      </c>
      <c r="M634" s="134" t="s">
        <v>1652</v>
      </c>
      <c r="N634" s="134" t="s">
        <v>10950</v>
      </c>
    </row>
    <row r="635" customFormat="false" ht="12.8" hidden="false" customHeight="false" outlineLevel="0" collapsed="false">
      <c r="A635" s="136" t="s">
        <v>65</v>
      </c>
      <c r="B635" s="134" t="s">
        <v>2937</v>
      </c>
      <c r="C635" s="134" t="s">
        <v>872</v>
      </c>
      <c r="D635" s="134" t="s">
        <v>10951</v>
      </c>
      <c r="E635" s="134" t="s">
        <v>435</v>
      </c>
      <c r="F635" s="134" t="s">
        <v>988</v>
      </c>
      <c r="G635" s="134" t="s">
        <v>956</v>
      </c>
      <c r="H635" s="134" t="s">
        <v>2371</v>
      </c>
      <c r="I635" s="134" t="s">
        <v>6052</v>
      </c>
      <c r="J635" s="134" t="s">
        <v>10454</v>
      </c>
      <c r="K635" s="134" t="s">
        <v>3507</v>
      </c>
      <c r="L635" s="134" t="s">
        <v>1506</v>
      </c>
      <c r="M635" s="134" t="s">
        <v>10952</v>
      </c>
      <c r="N635" s="134" t="s">
        <v>10953</v>
      </c>
    </row>
    <row r="636" customFormat="false" ht="12.8" hidden="false" customHeight="false" outlineLevel="0" collapsed="false">
      <c r="A636" s="136" t="s">
        <v>67</v>
      </c>
      <c r="B636" s="134" t="s">
        <v>2168</v>
      </c>
      <c r="C636" s="134" t="s">
        <v>10954</v>
      </c>
      <c r="D636" s="134" t="s">
        <v>395</v>
      </c>
      <c r="E636" s="134" t="s">
        <v>10955</v>
      </c>
      <c r="F636" s="134" t="s">
        <v>10956</v>
      </c>
      <c r="G636" s="134" t="s">
        <v>3667</v>
      </c>
      <c r="H636" s="134" t="s">
        <v>10957</v>
      </c>
      <c r="I636" s="134" t="s">
        <v>10958</v>
      </c>
      <c r="J636" s="134" t="s">
        <v>10959</v>
      </c>
      <c r="K636" s="134" t="s">
        <v>1205</v>
      </c>
      <c r="L636" s="134" t="s">
        <v>686</v>
      </c>
      <c r="M636" s="134" t="s">
        <v>592</v>
      </c>
      <c r="N636" s="134" t="s">
        <v>10960</v>
      </c>
    </row>
    <row r="637" customFormat="false" ht="12.8" hidden="false" customHeight="false" outlineLevel="0" collapsed="false">
      <c r="A637" s="136" t="s">
        <v>69</v>
      </c>
      <c r="B637" s="134" t="s">
        <v>3583</v>
      </c>
      <c r="C637" s="134" t="s">
        <v>234</v>
      </c>
      <c r="D637" s="134" t="s">
        <v>10961</v>
      </c>
      <c r="E637" s="134" t="s">
        <v>1041</v>
      </c>
      <c r="F637" s="134" t="s">
        <v>10962</v>
      </c>
      <c r="G637" s="134" t="s">
        <v>5107</v>
      </c>
      <c r="H637" s="134" t="s">
        <v>10963</v>
      </c>
      <c r="I637" s="134" t="s">
        <v>6730</v>
      </c>
      <c r="J637" s="134" t="s">
        <v>10701</v>
      </c>
      <c r="K637" s="134" t="s">
        <v>3915</v>
      </c>
      <c r="L637" s="134" t="s">
        <v>739</v>
      </c>
      <c r="M637" s="134" t="s">
        <v>10964</v>
      </c>
      <c r="N637" s="134" t="s">
        <v>10965</v>
      </c>
    </row>
    <row r="638" customFormat="false" ht="12.8" hidden="false" customHeight="false" outlineLevel="0" collapsed="false">
      <c r="A638" s="136" t="s">
        <v>70</v>
      </c>
      <c r="B638" s="134" t="s">
        <v>2937</v>
      </c>
      <c r="C638" s="134" t="s">
        <v>4089</v>
      </c>
      <c r="D638" s="134" t="s">
        <v>2447</v>
      </c>
      <c r="E638" s="134" t="s">
        <v>6484</v>
      </c>
      <c r="F638" s="134" t="s">
        <v>2207</v>
      </c>
      <c r="G638" s="134" t="s">
        <v>6800</v>
      </c>
      <c r="H638" s="134" t="s">
        <v>10966</v>
      </c>
      <c r="I638" s="134" t="s">
        <v>10967</v>
      </c>
      <c r="J638" s="134" t="s">
        <v>4059</v>
      </c>
      <c r="K638" s="134" t="s">
        <v>10968</v>
      </c>
      <c r="L638" s="134" t="s">
        <v>10969</v>
      </c>
      <c r="M638" s="134" t="s">
        <v>774</v>
      </c>
      <c r="N638" s="134" t="s">
        <v>10970</v>
      </c>
    </row>
    <row r="639" customFormat="false" ht="12.8" hidden="false" customHeight="false" outlineLevel="0" collapsed="false">
      <c r="A639" s="136" t="s">
        <v>71</v>
      </c>
      <c r="B639" s="134" t="s">
        <v>10971</v>
      </c>
      <c r="C639" s="134" t="s">
        <v>1275</v>
      </c>
      <c r="D639" s="134" t="s">
        <v>10972</v>
      </c>
      <c r="E639" s="134" t="s">
        <v>481</v>
      </c>
      <c r="F639" s="134" t="s">
        <v>10973</v>
      </c>
      <c r="G639" s="134" t="s">
        <v>623</v>
      </c>
      <c r="H639" s="134" t="s">
        <v>4306</v>
      </c>
      <c r="I639" s="134" t="s">
        <v>10958</v>
      </c>
      <c r="J639" s="134" t="s">
        <v>3428</v>
      </c>
      <c r="K639" s="134" t="s">
        <v>10974</v>
      </c>
      <c r="L639" s="134" t="s">
        <v>2464</v>
      </c>
      <c r="M639" s="134" t="s">
        <v>10975</v>
      </c>
      <c r="N639" s="134" t="s">
        <v>10976</v>
      </c>
    </row>
    <row r="640" customFormat="false" ht="12.8" hidden="false" customHeight="false" outlineLevel="0" collapsed="false">
      <c r="A640" s="136" t="s">
        <v>72</v>
      </c>
      <c r="B640" s="134" t="s">
        <v>2442</v>
      </c>
      <c r="C640" s="134" t="s">
        <v>3147</v>
      </c>
      <c r="D640" s="134" t="s">
        <v>488</v>
      </c>
      <c r="E640" s="134" t="s">
        <v>286</v>
      </c>
      <c r="F640" s="134" t="s">
        <v>9567</v>
      </c>
      <c r="G640" s="134" t="s">
        <v>10732</v>
      </c>
      <c r="H640" s="134" t="s">
        <v>472</v>
      </c>
      <c r="I640" s="134" t="s">
        <v>10977</v>
      </c>
      <c r="J640" s="134" t="s">
        <v>493</v>
      </c>
      <c r="K640" s="134" t="s">
        <v>9421</v>
      </c>
      <c r="L640" s="134" t="s">
        <v>4048</v>
      </c>
      <c r="M640" s="134" t="s">
        <v>3526</v>
      </c>
      <c r="N640" s="134" t="s">
        <v>10978</v>
      </c>
    </row>
    <row r="641" customFormat="false" ht="12.8" hidden="false" customHeight="true" outlineLevel="0" collapsed="false">
      <c r="A641" s="135" t="s">
        <v>594</v>
      </c>
      <c r="B641" s="135"/>
      <c r="C641" s="135"/>
      <c r="D641" s="135"/>
      <c r="E641" s="135"/>
      <c r="F641" s="135"/>
      <c r="G641" s="135"/>
      <c r="H641" s="135"/>
      <c r="I641" s="135"/>
      <c r="J641" s="135"/>
      <c r="K641" s="135"/>
      <c r="L641" s="135"/>
      <c r="M641" s="135"/>
      <c r="N641" s="135"/>
    </row>
    <row r="642" customFormat="false" ht="12.8" hidden="false" customHeight="false" outlineLevel="0" collapsed="false">
      <c r="A642" s="133" t="s">
        <v>605</v>
      </c>
      <c r="B642" s="133" t="s">
        <v>606</v>
      </c>
      <c r="C642" s="133" t="s">
        <v>607</v>
      </c>
      <c r="D642" s="133" t="s">
        <v>608</v>
      </c>
      <c r="E642" s="133" t="s">
        <v>609</v>
      </c>
      <c r="F642" s="133" t="s">
        <v>610</v>
      </c>
      <c r="G642" s="133" t="s">
        <v>611</v>
      </c>
      <c r="H642" s="133" t="s">
        <v>612</v>
      </c>
      <c r="I642" s="133" t="s">
        <v>613</v>
      </c>
      <c r="J642" s="133" t="s">
        <v>614</v>
      </c>
      <c r="K642" s="133" t="s">
        <v>615</v>
      </c>
      <c r="L642" s="133" t="s">
        <v>616</v>
      </c>
      <c r="M642" s="133" t="s">
        <v>617</v>
      </c>
      <c r="N642" s="133" t="s">
        <v>618</v>
      </c>
    </row>
    <row r="643" customFormat="false" ht="23.85" hidden="false" customHeight="false" outlineLevel="0" collapsed="false">
      <c r="A643" s="136" t="s">
        <v>73</v>
      </c>
      <c r="B643" s="134" t="s">
        <v>1140</v>
      </c>
      <c r="C643" s="134" t="s">
        <v>1664</v>
      </c>
      <c r="D643" s="134" t="s">
        <v>10133</v>
      </c>
      <c r="E643" s="134" t="s">
        <v>10979</v>
      </c>
      <c r="F643" s="134" t="s">
        <v>4385</v>
      </c>
      <c r="G643" s="134" t="s">
        <v>3858</v>
      </c>
      <c r="H643" s="134" t="s">
        <v>9555</v>
      </c>
      <c r="I643" s="134" t="s">
        <v>3592</v>
      </c>
      <c r="J643" s="134" t="s">
        <v>10980</v>
      </c>
      <c r="K643" s="134" t="s">
        <v>10420</v>
      </c>
      <c r="L643" s="134" t="s">
        <v>434</v>
      </c>
      <c r="M643" s="134" t="s">
        <v>248</v>
      </c>
      <c r="N643" s="134" t="s">
        <v>654</v>
      </c>
    </row>
    <row r="644" customFormat="false" ht="12.8" hidden="false" customHeight="false" outlineLevel="0" collapsed="false">
      <c r="A644" s="136" t="s">
        <v>74</v>
      </c>
      <c r="B644" s="134" t="s">
        <v>1214</v>
      </c>
      <c r="C644" s="134" t="s">
        <v>2138</v>
      </c>
      <c r="D644" s="134" t="s">
        <v>213</v>
      </c>
      <c r="E644" s="134" t="s">
        <v>3119</v>
      </c>
      <c r="F644" s="134" t="s">
        <v>6906</v>
      </c>
      <c r="G644" s="134" t="s">
        <v>3636</v>
      </c>
      <c r="H644" s="134" t="s">
        <v>230</v>
      </c>
      <c r="I644" s="134" t="s">
        <v>5178</v>
      </c>
      <c r="J644" s="134" t="s">
        <v>10981</v>
      </c>
      <c r="K644" s="134" t="s">
        <v>469</v>
      </c>
      <c r="L644" s="134" t="s">
        <v>803</v>
      </c>
      <c r="M644" s="134" t="s">
        <v>2709</v>
      </c>
      <c r="N644" s="134" t="s">
        <v>10982</v>
      </c>
    </row>
    <row r="645" customFormat="false" ht="12.8" hidden="false" customHeight="false" outlineLevel="0" collapsed="false">
      <c r="A645" s="136" t="s">
        <v>75</v>
      </c>
      <c r="B645" s="134" t="s">
        <v>853</v>
      </c>
      <c r="C645" s="134" t="s">
        <v>1064</v>
      </c>
      <c r="D645" s="134" t="s">
        <v>4212</v>
      </c>
      <c r="E645" s="134" t="s">
        <v>10936</v>
      </c>
      <c r="F645" s="134" t="s">
        <v>9511</v>
      </c>
      <c r="G645" s="134" t="s">
        <v>4451</v>
      </c>
      <c r="H645" s="134" t="s">
        <v>1478</v>
      </c>
      <c r="I645" s="134" t="s">
        <v>549</v>
      </c>
      <c r="J645" s="134" t="s">
        <v>10783</v>
      </c>
      <c r="K645" s="134" t="s">
        <v>10983</v>
      </c>
      <c r="L645" s="134" t="s">
        <v>739</v>
      </c>
      <c r="M645" s="134" t="s">
        <v>1566</v>
      </c>
      <c r="N645" s="134" t="s">
        <v>10984</v>
      </c>
    </row>
    <row r="646" customFormat="false" ht="12.8" hidden="false" customHeight="false" outlineLevel="0" collapsed="false">
      <c r="A646" s="136" t="s">
        <v>78</v>
      </c>
      <c r="B646" s="134" t="s">
        <v>1992</v>
      </c>
      <c r="C646" s="134" t="s">
        <v>2832</v>
      </c>
      <c r="D646" s="134" t="s">
        <v>10985</v>
      </c>
      <c r="E646" s="134" t="s">
        <v>584</v>
      </c>
      <c r="F646" s="134" t="s">
        <v>1212</v>
      </c>
      <c r="G646" s="134" t="s">
        <v>9278</v>
      </c>
      <c r="H646" s="134" t="s">
        <v>5371</v>
      </c>
      <c r="I646" s="134" t="s">
        <v>6441</v>
      </c>
      <c r="J646" s="134" t="s">
        <v>9668</v>
      </c>
      <c r="K646" s="134" t="s">
        <v>10986</v>
      </c>
      <c r="L646" s="134" t="s">
        <v>2752</v>
      </c>
      <c r="M646" s="134" t="s">
        <v>10987</v>
      </c>
      <c r="N646" s="134" t="s">
        <v>10988</v>
      </c>
    </row>
    <row r="647" customFormat="false" ht="12.8" hidden="false" customHeight="false" outlineLevel="0" collapsed="false">
      <c r="A647" s="136" t="s">
        <v>79</v>
      </c>
      <c r="B647" s="134" t="s">
        <v>2298</v>
      </c>
      <c r="C647" s="134" t="s">
        <v>9517</v>
      </c>
      <c r="D647" s="134" t="s">
        <v>10989</v>
      </c>
      <c r="E647" s="134" t="s">
        <v>3160</v>
      </c>
      <c r="F647" s="134" t="s">
        <v>853</v>
      </c>
      <c r="G647" s="134" t="s">
        <v>721</v>
      </c>
      <c r="H647" s="134" t="s">
        <v>10958</v>
      </c>
      <c r="I647" s="134" t="s">
        <v>410</v>
      </c>
      <c r="J647" s="134" t="s">
        <v>3919</v>
      </c>
      <c r="K647" s="134" t="s">
        <v>1413</v>
      </c>
      <c r="L647" s="134" t="s">
        <v>3023</v>
      </c>
      <c r="M647" s="134" t="s">
        <v>9641</v>
      </c>
      <c r="N647" s="134" t="s">
        <v>10990</v>
      </c>
    </row>
    <row r="648" customFormat="false" ht="12.8" hidden="false" customHeight="false" outlineLevel="0" collapsed="false">
      <c r="A648" s="136" t="s">
        <v>80</v>
      </c>
      <c r="B648" s="134" t="s">
        <v>271</v>
      </c>
      <c r="C648" s="134" t="s">
        <v>10991</v>
      </c>
      <c r="D648" s="134" t="s">
        <v>10992</v>
      </c>
      <c r="E648" s="134" t="s">
        <v>2047</v>
      </c>
      <c r="F648" s="134" t="s">
        <v>3186</v>
      </c>
      <c r="G648" s="134" t="s">
        <v>5893</v>
      </c>
      <c r="H648" s="134" t="s">
        <v>438</v>
      </c>
      <c r="I648" s="134" t="s">
        <v>4189</v>
      </c>
      <c r="J648" s="134" t="s">
        <v>10560</v>
      </c>
      <c r="K648" s="134" t="s">
        <v>367</v>
      </c>
      <c r="L648" s="134" t="s">
        <v>3089</v>
      </c>
      <c r="M648" s="134" t="s">
        <v>1684</v>
      </c>
      <c r="N648" s="134" t="s">
        <v>10993</v>
      </c>
    </row>
    <row r="649" customFormat="false" ht="12.8" hidden="false" customHeight="false" outlineLevel="0" collapsed="false">
      <c r="A649" s="136" t="s">
        <v>81</v>
      </c>
      <c r="B649" s="134" t="s">
        <v>10994</v>
      </c>
      <c r="C649" s="134" t="s">
        <v>678</v>
      </c>
      <c r="D649" s="134" t="s">
        <v>3047</v>
      </c>
      <c r="E649" s="134" t="s">
        <v>10799</v>
      </c>
      <c r="F649" s="134" t="s">
        <v>4439</v>
      </c>
      <c r="G649" s="134" t="s">
        <v>6757</v>
      </c>
      <c r="H649" s="134" t="s">
        <v>3196</v>
      </c>
      <c r="I649" s="134" t="s">
        <v>5678</v>
      </c>
      <c r="J649" s="134" t="s">
        <v>10573</v>
      </c>
      <c r="K649" s="134" t="s">
        <v>10521</v>
      </c>
      <c r="L649" s="134" t="s">
        <v>1491</v>
      </c>
      <c r="M649" s="134" t="s">
        <v>10995</v>
      </c>
      <c r="N649" s="134" t="s">
        <v>10996</v>
      </c>
    </row>
    <row r="650" customFormat="false" ht="12.8" hidden="false" customHeight="false" outlineLevel="0" collapsed="false">
      <c r="A650" s="136" t="s">
        <v>82</v>
      </c>
      <c r="B650" s="134" t="s">
        <v>10997</v>
      </c>
      <c r="C650" s="134" t="s">
        <v>1110</v>
      </c>
      <c r="D650" s="134" t="s">
        <v>10998</v>
      </c>
      <c r="E650" s="134" t="s">
        <v>3287</v>
      </c>
      <c r="F650" s="134" t="s">
        <v>10999</v>
      </c>
      <c r="G650" s="134" t="s">
        <v>9152</v>
      </c>
      <c r="H650" s="134" t="s">
        <v>8872</v>
      </c>
      <c r="I650" s="134" t="s">
        <v>2333</v>
      </c>
      <c r="J650" s="134" t="s">
        <v>931</v>
      </c>
      <c r="K650" s="134" t="s">
        <v>1029</v>
      </c>
      <c r="L650" s="134" t="s">
        <v>3515</v>
      </c>
      <c r="M650" s="134" t="s">
        <v>11000</v>
      </c>
      <c r="N650" s="134" t="s">
        <v>11001</v>
      </c>
    </row>
    <row r="651" customFormat="false" ht="12.8" hidden="false" customHeight="false" outlineLevel="0" collapsed="false">
      <c r="A651" s="136" t="s">
        <v>83</v>
      </c>
      <c r="B651" s="134" t="s">
        <v>11002</v>
      </c>
      <c r="C651" s="134" t="s">
        <v>9540</v>
      </c>
      <c r="D651" s="134" t="s">
        <v>11003</v>
      </c>
      <c r="E651" s="134" t="s">
        <v>11004</v>
      </c>
      <c r="F651" s="134" t="s">
        <v>2239</v>
      </c>
      <c r="G651" s="134" t="s">
        <v>4376</v>
      </c>
      <c r="H651" s="134" t="s">
        <v>4367</v>
      </c>
      <c r="I651" s="134" t="s">
        <v>1967</v>
      </c>
      <c r="J651" s="134" t="s">
        <v>1035</v>
      </c>
      <c r="K651" s="134" t="s">
        <v>1898</v>
      </c>
      <c r="L651" s="134" t="s">
        <v>3935</v>
      </c>
      <c r="M651" s="134" t="s">
        <v>1992</v>
      </c>
      <c r="N651" s="134" t="s">
        <v>11005</v>
      </c>
    </row>
    <row r="652" customFormat="false" ht="12.8" hidden="false" customHeight="false" outlineLevel="0" collapsed="false">
      <c r="A652" s="136" t="s">
        <v>84</v>
      </c>
      <c r="B652" s="134" t="s">
        <v>10661</v>
      </c>
      <c r="C652" s="134" t="s">
        <v>4456</v>
      </c>
      <c r="D652" s="134" t="s">
        <v>11006</v>
      </c>
      <c r="E652" s="134" t="s">
        <v>10579</v>
      </c>
      <c r="F652" s="134" t="s">
        <v>412</v>
      </c>
      <c r="G652" s="134" t="s">
        <v>11007</v>
      </c>
      <c r="H652" s="134" t="s">
        <v>6763</v>
      </c>
      <c r="I652" s="134" t="s">
        <v>2128</v>
      </c>
      <c r="J652" s="134" t="s">
        <v>9565</v>
      </c>
      <c r="K652" s="134" t="s">
        <v>518</v>
      </c>
      <c r="L652" s="134" t="s">
        <v>3124</v>
      </c>
      <c r="M652" s="134" t="s">
        <v>1172</v>
      </c>
      <c r="N652" s="134" t="s">
        <v>11008</v>
      </c>
    </row>
    <row r="653" customFormat="false" ht="12.8" hidden="false" customHeight="false" outlineLevel="0" collapsed="false">
      <c r="A653" s="136" t="s">
        <v>85</v>
      </c>
      <c r="B653" s="134" t="s">
        <v>9507</v>
      </c>
      <c r="C653" s="134" t="s">
        <v>1841</v>
      </c>
      <c r="D653" s="134" t="s">
        <v>11003</v>
      </c>
      <c r="E653" s="134" t="s">
        <v>373</v>
      </c>
      <c r="F653" s="134" t="s">
        <v>11009</v>
      </c>
      <c r="G653" s="134" t="s">
        <v>363</v>
      </c>
      <c r="H653" s="134" t="s">
        <v>9235</v>
      </c>
      <c r="I653" s="134" t="s">
        <v>2373</v>
      </c>
      <c r="J653" s="134" t="s">
        <v>11010</v>
      </c>
      <c r="K653" s="134" t="s">
        <v>11011</v>
      </c>
      <c r="L653" s="134" t="s">
        <v>5954</v>
      </c>
      <c r="M653" s="134" t="s">
        <v>1776</v>
      </c>
      <c r="N653" s="134" t="s">
        <v>11012</v>
      </c>
    </row>
    <row r="654" customFormat="false" ht="12.8" hidden="false" customHeight="false" outlineLevel="0" collapsed="false">
      <c r="A654" s="136" t="s">
        <v>86</v>
      </c>
      <c r="B654" s="134" t="s">
        <v>11013</v>
      </c>
      <c r="C654" s="134" t="s">
        <v>1118</v>
      </c>
      <c r="D654" s="134" t="s">
        <v>1463</v>
      </c>
      <c r="E654" s="134" t="s">
        <v>9565</v>
      </c>
      <c r="F654" s="134" t="s">
        <v>3857</v>
      </c>
      <c r="G654" s="134" t="s">
        <v>10878</v>
      </c>
      <c r="H654" s="134" t="s">
        <v>2784</v>
      </c>
      <c r="I654" s="134" t="s">
        <v>354</v>
      </c>
      <c r="J654" s="134" t="s">
        <v>10959</v>
      </c>
      <c r="K654" s="134" t="s">
        <v>4145</v>
      </c>
      <c r="L654" s="134" t="s">
        <v>2252</v>
      </c>
      <c r="M654" s="134" t="s">
        <v>3370</v>
      </c>
      <c r="N654" s="134" t="s">
        <v>11014</v>
      </c>
    </row>
    <row r="655" customFormat="false" ht="12.8" hidden="false" customHeight="false" outlineLevel="0" collapsed="false">
      <c r="A655" s="136" t="s">
        <v>87</v>
      </c>
      <c r="B655" s="134" t="s">
        <v>2226</v>
      </c>
      <c r="C655" s="134" t="s">
        <v>10635</v>
      </c>
      <c r="D655" s="134" t="s">
        <v>9517</v>
      </c>
      <c r="E655" s="134" t="s">
        <v>4553</v>
      </c>
      <c r="F655" s="134" t="s">
        <v>1048</v>
      </c>
      <c r="G655" s="134" t="s">
        <v>1800</v>
      </c>
      <c r="H655" s="134" t="s">
        <v>2098</v>
      </c>
      <c r="I655" s="134" t="s">
        <v>6742</v>
      </c>
      <c r="J655" s="134" t="s">
        <v>9535</v>
      </c>
      <c r="K655" s="134" t="s">
        <v>841</v>
      </c>
      <c r="L655" s="134" t="s">
        <v>10392</v>
      </c>
      <c r="M655" s="134" t="s">
        <v>1151</v>
      </c>
      <c r="N655" s="134" t="s">
        <v>11015</v>
      </c>
    </row>
    <row r="656" customFormat="false" ht="12.8" hidden="false" customHeight="false" outlineLevel="0" collapsed="false">
      <c r="A656" s="136" t="s">
        <v>88</v>
      </c>
      <c r="B656" s="134" t="s">
        <v>10579</v>
      </c>
      <c r="C656" s="134" t="s">
        <v>633</v>
      </c>
      <c r="D656" s="134" t="s">
        <v>898</v>
      </c>
      <c r="E656" s="134" t="s">
        <v>493</v>
      </c>
      <c r="F656" s="134" t="s">
        <v>552</v>
      </c>
      <c r="G656" s="134" t="s">
        <v>11016</v>
      </c>
      <c r="H656" s="134" t="s">
        <v>956</v>
      </c>
      <c r="I656" s="134" t="s">
        <v>552</v>
      </c>
      <c r="J656" s="134" t="s">
        <v>1090</v>
      </c>
      <c r="K656" s="134" t="s">
        <v>3652</v>
      </c>
      <c r="L656" s="134" t="s">
        <v>11017</v>
      </c>
      <c r="M656" s="134" t="s">
        <v>998</v>
      </c>
      <c r="N656" s="134" t="s">
        <v>11018</v>
      </c>
    </row>
    <row r="657" customFormat="false" ht="12.8" hidden="false" customHeight="false" outlineLevel="0" collapsed="false">
      <c r="A657" s="136" t="s">
        <v>89</v>
      </c>
      <c r="B657" s="134" t="s">
        <v>464</v>
      </c>
      <c r="C657" s="134" t="s">
        <v>2360</v>
      </c>
      <c r="D657" s="134" t="s">
        <v>3087</v>
      </c>
      <c r="E657" s="134" t="s">
        <v>11019</v>
      </c>
      <c r="F657" s="134" t="s">
        <v>10272</v>
      </c>
      <c r="G657" s="134" t="s">
        <v>11020</v>
      </c>
      <c r="H657" s="134" t="s">
        <v>9278</v>
      </c>
      <c r="I657" s="134" t="s">
        <v>410</v>
      </c>
      <c r="J657" s="134" t="s">
        <v>11021</v>
      </c>
      <c r="K657" s="134" t="s">
        <v>401</v>
      </c>
      <c r="L657" s="134" t="s">
        <v>9868</v>
      </c>
      <c r="M657" s="134" t="s">
        <v>11022</v>
      </c>
      <c r="N657" s="134" t="s">
        <v>11023</v>
      </c>
    </row>
    <row r="658" customFormat="false" ht="12.8" hidden="false" customHeight="false" outlineLevel="0" collapsed="false">
      <c r="A658" s="136" t="s">
        <v>90</v>
      </c>
      <c r="B658" s="134" t="s">
        <v>2804</v>
      </c>
      <c r="C658" s="134" t="s">
        <v>11024</v>
      </c>
      <c r="D658" s="134" t="s">
        <v>853</v>
      </c>
      <c r="E658" s="134" t="s">
        <v>1920</v>
      </c>
      <c r="F658" s="134" t="s">
        <v>4584</v>
      </c>
      <c r="G658" s="134" t="s">
        <v>550</v>
      </c>
      <c r="H658" s="134" t="s">
        <v>6021</v>
      </c>
      <c r="I658" s="134" t="s">
        <v>6126</v>
      </c>
      <c r="J658" s="134" t="s">
        <v>3714</v>
      </c>
      <c r="K658" s="134" t="s">
        <v>5993</v>
      </c>
      <c r="L658" s="134" t="s">
        <v>2554</v>
      </c>
      <c r="M658" s="134" t="s">
        <v>11025</v>
      </c>
      <c r="N658" s="134" t="s">
        <v>11026</v>
      </c>
    </row>
    <row r="659" customFormat="false" ht="12.8" hidden="false" customHeight="false" outlineLevel="0" collapsed="false">
      <c r="A659" s="136" t="s">
        <v>91</v>
      </c>
      <c r="B659" s="134" t="s">
        <v>1648</v>
      </c>
      <c r="C659" s="134" t="s">
        <v>11027</v>
      </c>
      <c r="D659" s="134" t="s">
        <v>372</v>
      </c>
      <c r="E659" s="134" t="s">
        <v>9720</v>
      </c>
      <c r="F659" s="134" t="s">
        <v>1087</v>
      </c>
      <c r="G659" s="134" t="s">
        <v>1089</v>
      </c>
      <c r="H659" s="134" t="s">
        <v>4838</v>
      </c>
      <c r="I659" s="134" t="s">
        <v>5570</v>
      </c>
      <c r="J659" s="134" t="s">
        <v>3444</v>
      </c>
      <c r="K659" s="134" t="s">
        <v>1109</v>
      </c>
      <c r="L659" s="134" t="s">
        <v>3837</v>
      </c>
      <c r="M659" s="134" t="s">
        <v>892</v>
      </c>
      <c r="N659" s="134" t="s">
        <v>11028</v>
      </c>
    </row>
    <row r="660" customFormat="false" ht="12.8" hidden="false" customHeight="false" outlineLevel="0" collapsed="false">
      <c r="A660" s="136" t="s">
        <v>92</v>
      </c>
      <c r="B660" s="134" t="s">
        <v>3408</v>
      </c>
      <c r="C660" s="134" t="s">
        <v>1276</v>
      </c>
      <c r="D660" s="134" t="s">
        <v>974</v>
      </c>
      <c r="E660" s="134" t="s">
        <v>4403</v>
      </c>
      <c r="F660" s="134" t="s">
        <v>11029</v>
      </c>
      <c r="G660" s="134" t="s">
        <v>2543</v>
      </c>
      <c r="H660" s="134" t="s">
        <v>1089</v>
      </c>
      <c r="I660" s="134" t="s">
        <v>4148</v>
      </c>
      <c r="J660" s="134" t="s">
        <v>9690</v>
      </c>
      <c r="K660" s="134" t="s">
        <v>4581</v>
      </c>
      <c r="L660" s="134" t="s">
        <v>2134</v>
      </c>
      <c r="M660" s="134" t="s">
        <v>393</v>
      </c>
      <c r="N660" s="134" t="s">
        <v>3412</v>
      </c>
    </row>
    <row r="661" customFormat="false" ht="12.8" hidden="false" customHeight="false" outlineLevel="0" collapsed="false">
      <c r="A661" s="136" t="s">
        <v>93</v>
      </c>
      <c r="B661" s="134" t="s">
        <v>1119</v>
      </c>
      <c r="C661" s="134" t="s">
        <v>2598</v>
      </c>
      <c r="D661" s="134" t="s">
        <v>4206</v>
      </c>
      <c r="E661" s="134" t="s">
        <v>11011</v>
      </c>
      <c r="F661" s="134" t="s">
        <v>1112</v>
      </c>
      <c r="G661" s="134" t="s">
        <v>4220</v>
      </c>
      <c r="H661" s="134" t="s">
        <v>4646</v>
      </c>
      <c r="I661" s="134" t="s">
        <v>11030</v>
      </c>
      <c r="J661" s="134" t="s">
        <v>9870</v>
      </c>
      <c r="K661" s="134" t="s">
        <v>10438</v>
      </c>
      <c r="L661" s="134" t="s">
        <v>3007</v>
      </c>
      <c r="M661" s="134" t="s">
        <v>689</v>
      </c>
      <c r="N661" s="134" t="s">
        <v>11031</v>
      </c>
    </row>
    <row r="662" customFormat="false" ht="12.8" hidden="false" customHeight="false" outlineLevel="0" collapsed="false">
      <c r="A662" s="136" t="s">
        <v>94</v>
      </c>
      <c r="B662" s="134" t="s">
        <v>11032</v>
      </c>
      <c r="C662" s="134" t="s">
        <v>2466</v>
      </c>
      <c r="D662" s="134" t="s">
        <v>803</v>
      </c>
      <c r="E662" s="134" t="s">
        <v>1799</v>
      </c>
      <c r="F662" s="134" t="s">
        <v>793</v>
      </c>
      <c r="G662" s="134" t="s">
        <v>424</v>
      </c>
      <c r="H662" s="134" t="s">
        <v>3551</v>
      </c>
      <c r="I662" s="134" t="s">
        <v>1255</v>
      </c>
      <c r="J662" s="134" t="s">
        <v>6370</v>
      </c>
      <c r="K662" s="134" t="s">
        <v>11021</v>
      </c>
      <c r="L662" s="134" t="s">
        <v>3664</v>
      </c>
      <c r="M662" s="134" t="s">
        <v>11033</v>
      </c>
      <c r="N662" s="134" t="s">
        <v>11034</v>
      </c>
    </row>
    <row r="663" customFormat="false" ht="23.85" hidden="false" customHeight="false" outlineLevel="0" collapsed="false">
      <c r="A663" s="136" t="s">
        <v>95</v>
      </c>
      <c r="B663" s="134" t="s">
        <v>11035</v>
      </c>
      <c r="C663" s="134" t="s">
        <v>11036</v>
      </c>
      <c r="D663" s="134" t="s">
        <v>1713</v>
      </c>
      <c r="E663" s="134" t="s">
        <v>792</v>
      </c>
      <c r="F663" s="134" t="s">
        <v>1133</v>
      </c>
      <c r="G663" s="134" t="s">
        <v>8672</v>
      </c>
      <c r="H663" s="134" t="s">
        <v>8510</v>
      </c>
      <c r="I663" s="134" t="s">
        <v>966</v>
      </c>
      <c r="J663" s="134" t="s">
        <v>9790</v>
      </c>
      <c r="K663" s="134" t="s">
        <v>9556</v>
      </c>
      <c r="L663" s="134" t="s">
        <v>912</v>
      </c>
      <c r="M663" s="134" t="s">
        <v>655</v>
      </c>
      <c r="N663" s="134" t="s">
        <v>11037</v>
      </c>
    </row>
    <row r="664" customFormat="false" ht="12.8" hidden="false" customHeight="false" outlineLevel="0" collapsed="false">
      <c r="A664" s="136" t="s">
        <v>96</v>
      </c>
      <c r="B664" s="134" t="s">
        <v>971</v>
      </c>
      <c r="C664" s="134" t="s">
        <v>401</v>
      </c>
      <c r="D664" s="134" t="s">
        <v>11038</v>
      </c>
      <c r="E664" s="134" t="s">
        <v>3010</v>
      </c>
      <c r="F664" s="134" t="s">
        <v>11039</v>
      </c>
      <c r="G664" s="134" t="s">
        <v>3969</v>
      </c>
      <c r="H664" s="134" t="s">
        <v>9439</v>
      </c>
      <c r="I664" s="134" t="s">
        <v>5385</v>
      </c>
      <c r="J664" s="134" t="s">
        <v>11040</v>
      </c>
      <c r="K664" s="134" t="s">
        <v>11041</v>
      </c>
      <c r="L664" s="134" t="s">
        <v>10579</v>
      </c>
      <c r="M664" s="134" t="s">
        <v>739</v>
      </c>
      <c r="N664" s="134" t="s">
        <v>11042</v>
      </c>
    </row>
    <row r="665" customFormat="false" ht="12.8" hidden="false" customHeight="false" outlineLevel="0" collapsed="false">
      <c r="A665" s="136" t="s">
        <v>97</v>
      </c>
      <c r="B665" s="134" t="s">
        <v>9531</v>
      </c>
      <c r="C665" s="134" t="s">
        <v>10985</v>
      </c>
      <c r="D665" s="134" t="s">
        <v>11043</v>
      </c>
      <c r="E665" s="134" t="s">
        <v>11044</v>
      </c>
      <c r="F665" s="134" t="s">
        <v>9622</v>
      </c>
      <c r="G665" s="134" t="s">
        <v>1854</v>
      </c>
      <c r="H665" s="134" t="s">
        <v>6021</v>
      </c>
      <c r="I665" s="134" t="s">
        <v>11045</v>
      </c>
      <c r="J665" s="134" t="s">
        <v>10420</v>
      </c>
      <c r="K665" s="134" t="s">
        <v>858</v>
      </c>
      <c r="L665" s="134" t="s">
        <v>6135</v>
      </c>
      <c r="M665" s="134" t="s">
        <v>1334</v>
      </c>
      <c r="N665" s="134" t="s">
        <v>11046</v>
      </c>
    </row>
    <row r="666" customFormat="false" ht="12.8" hidden="false" customHeight="false" outlineLevel="0" collapsed="false">
      <c r="A666" s="136" t="s">
        <v>98</v>
      </c>
      <c r="B666" s="134" t="s">
        <v>777</v>
      </c>
      <c r="C666" s="134" t="s">
        <v>2598</v>
      </c>
      <c r="D666" s="134" t="s">
        <v>11047</v>
      </c>
      <c r="E666" s="134" t="s">
        <v>470</v>
      </c>
      <c r="F666" s="134" t="s">
        <v>1854</v>
      </c>
      <c r="G666" s="134" t="s">
        <v>5133</v>
      </c>
      <c r="H666" s="134" t="s">
        <v>10620</v>
      </c>
      <c r="I666" s="134" t="s">
        <v>412</v>
      </c>
      <c r="J666" s="134" t="s">
        <v>9642</v>
      </c>
      <c r="K666" s="134" t="s">
        <v>10600</v>
      </c>
      <c r="L666" s="134" t="s">
        <v>786</v>
      </c>
      <c r="M666" s="134" t="s">
        <v>6135</v>
      </c>
      <c r="N666" s="134" t="s">
        <v>11048</v>
      </c>
    </row>
    <row r="667" customFormat="false" ht="12.8" hidden="false" customHeight="false" outlineLevel="0" collapsed="false">
      <c r="A667" s="136" t="s">
        <v>99</v>
      </c>
      <c r="B667" s="134" t="s">
        <v>1260</v>
      </c>
      <c r="C667" s="134" t="s">
        <v>1272</v>
      </c>
      <c r="D667" s="134" t="s">
        <v>1752</v>
      </c>
      <c r="E667" s="134" t="s">
        <v>2073</v>
      </c>
      <c r="F667" s="134" t="s">
        <v>548</v>
      </c>
      <c r="G667" s="134" t="s">
        <v>1658</v>
      </c>
      <c r="H667" s="134" t="s">
        <v>6905</v>
      </c>
      <c r="I667" s="134" t="s">
        <v>11049</v>
      </c>
      <c r="J667" s="134" t="s">
        <v>6906</v>
      </c>
      <c r="K667" s="134" t="s">
        <v>4177</v>
      </c>
      <c r="L667" s="134" t="s">
        <v>712</v>
      </c>
      <c r="M667" s="134" t="s">
        <v>11050</v>
      </c>
      <c r="N667" s="134" t="s">
        <v>11051</v>
      </c>
    </row>
    <row r="668" customFormat="false" ht="12.8" hidden="false" customHeight="true" outlineLevel="0" collapsed="false">
      <c r="A668" s="135" t="s">
        <v>594</v>
      </c>
      <c r="B668" s="135"/>
      <c r="C668" s="135"/>
      <c r="D668" s="135"/>
      <c r="E668" s="135"/>
      <c r="F668" s="135"/>
      <c r="G668" s="135"/>
      <c r="H668" s="135"/>
      <c r="I668" s="135"/>
      <c r="J668" s="135"/>
      <c r="K668" s="135"/>
      <c r="L668" s="135"/>
      <c r="M668" s="135"/>
      <c r="N668" s="135"/>
    </row>
    <row r="669" customFormat="false" ht="12.8" hidden="false" customHeight="false" outlineLevel="0" collapsed="false">
      <c r="A669" s="133" t="s">
        <v>605</v>
      </c>
      <c r="B669" s="133" t="s">
        <v>606</v>
      </c>
      <c r="C669" s="133" t="s">
        <v>607</v>
      </c>
      <c r="D669" s="133" t="s">
        <v>608</v>
      </c>
      <c r="E669" s="133" t="s">
        <v>609</v>
      </c>
      <c r="F669" s="133" t="s">
        <v>610</v>
      </c>
      <c r="G669" s="133" t="s">
        <v>611</v>
      </c>
      <c r="H669" s="133" t="s">
        <v>612</v>
      </c>
      <c r="I669" s="133" t="s">
        <v>613</v>
      </c>
      <c r="J669" s="133" t="s">
        <v>614</v>
      </c>
      <c r="K669" s="133" t="s">
        <v>615</v>
      </c>
      <c r="L669" s="133" t="s">
        <v>616</v>
      </c>
      <c r="M669" s="133" t="s">
        <v>617</v>
      </c>
      <c r="N669" s="133" t="s">
        <v>618</v>
      </c>
    </row>
    <row r="670" customFormat="false" ht="12.8" hidden="false" customHeight="false" outlineLevel="0" collapsed="false">
      <c r="A670" s="136" t="s">
        <v>101</v>
      </c>
      <c r="B670" s="134" t="s">
        <v>11052</v>
      </c>
      <c r="C670" s="134" t="s">
        <v>4133</v>
      </c>
      <c r="D670" s="134" t="s">
        <v>492</v>
      </c>
      <c r="E670" s="134" t="s">
        <v>2614</v>
      </c>
      <c r="F670" s="134" t="s">
        <v>1143</v>
      </c>
      <c r="G670" s="134" t="s">
        <v>2667</v>
      </c>
      <c r="H670" s="134" t="s">
        <v>5369</v>
      </c>
      <c r="I670" s="134" t="s">
        <v>9627</v>
      </c>
      <c r="J670" s="134" t="s">
        <v>4047</v>
      </c>
      <c r="K670" s="134" t="s">
        <v>11053</v>
      </c>
      <c r="L670" s="134" t="s">
        <v>4230</v>
      </c>
      <c r="M670" s="134" t="s">
        <v>11054</v>
      </c>
      <c r="N670" s="134" t="s">
        <v>11055</v>
      </c>
    </row>
    <row r="671" customFormat="false" ht="12.8" hidden="false" customHeight="false" outlineLevel="0" collapsed="false">
      <c r="A671" s="136" t="s">
        <v>102</v>
      </c>
      <c r="B671" s="134" t="s">
        <v>9663</v>
      </c>
      <c r="C671" s="134" t="s">
        <v>633</v>
      </c>
      <c r="D671" s="134" t="s">
        <v>1330</v>
      </c>
      <c r="E671" s="134" t="s">
        <v>1346</v>
      </c>
      <c r="F671" s="134" t="s">
        <v>9814</v>
      </c>
      <c r="G671" s="134" t="s">
        <v>5872</v>
      </c>
      <c r="H671" s="134" t="s">
        <v>11056</v>
      </c>
      <c r="I671" s="134" t="s">
        <v>6227</v>
      </c>
      <c r="J671" s="134" t="s">
        <v>3716</v>
      </c>
      <c r="K671" s="134" t="s">
        <v>882</v>
      </c>
      <c r="L671" s="134" t="s">
        <v>9523</v>
      </c>
      <c r="M671" s="134" t="s">
        <v>475</v>
      </c>
      <c r="N671" s="134" t="s">
        <v>11057</v>
      </c>
    </row>
    <row r="672" customFormat="false" ht="12.8" hidden="false" customHeight="false" outlineLevel="0" collapsed="false">
      <c r="A672" s="136" t="s">
        <v>103</v>
      </c>
      <c r="B672" s="134" t="s">
        <v>11058</v>
      </c>
      <c r="C672" s="134" t="s">
        <v>10411</v>
      </c>
      <c r="D672" s="134" t="s">
        <v>11059</v>
      </c>
      <c r="E672" s="134" t="s">
        <v>10182</v>
      </c>
      <c r="F672" s="134" t="s">
        <v>3853</v>
      </c>
      <c r="G672" s="134" t="s">
        <v>11060</v>
      </c>
      <c r="H672" s="134" t="s">
        <v>1792</v>
      </c>
      <c r="I672" s="134" t="s">
        <v>6126</v>
      </c>
      <c r="J672" s="134" t="s">
        <v>3970</v>
      </c>
      <c r="K672" s="134" t="s">
        <v>1796</v>
      </c>
      <c r="L672" s="134" t="s">
        <v>11061</v>
      </c>
      <c r="M672" s="134" t="s">
        <v>1562</v>
      </c>
      <c r="N672" s="134" t="s">
        <v>11062</v>
      </c>
    </row>
    <row r="673" customFormat="false" ht="12.8" hidden="false" customHeight="false" outlineLevel="0" collapsed="false">
      <c r="A673" s="136" t="s">
        <v>104</v>
      </c>
      <c r="B673" s="134" t="s">
        <v>1060</v>
      </c>
      <c r="C673" s="134" t="s">
        <v>350</v>
      </c>
      <c r="D673" s="134" t="s">
        <v>2713</v>
      </c>
      <c r="E673" s="134" t="s">
        <v>11063</v>
      </c>
      <c r="F673" s="134" t="s">
        <v>3514</v>
      </c>
      <c r="G673" s="134" t="s">
        <v>4148</v>
      </c>
      <c r="H673" s="134" t="s">
        <v>4313</v>
      </c>
      <c r="I673" s="134" t="s">
        <v>6594</v>
      </c>
      <c r="J673" s="134" t="s">
        <v>2575</v>
      </c>
      <c r="K673" s="134" t="s">
        <v>639</v>
      </c>
      <c r="L673" s="134" t="s">
        <v>1776</v>
      </c>
      <c r="M673" s="134" t="s">
        <v>705</v>
      </c>
      <c r="N673" s="134" t="s">
        <v>11064</v>
      </c>
    </row>
    <row r="674" customFormat="false" ht="12.8" hidden="false" customHeight="false" outlineLevel="0" collapsed="false">
      <c r="A674" s="136" t="s">
        <v>105</v>
      </c>
      <c r="B674" s="134" t="s">
        <v>11065</v>
      </c>
      <c r="C674" s="134" t="s">
        <v>2262</v>
      </c>
      <c r="D674" s="134" t="s">
        <v>1119</v>
      </c>
      <c r="E674" s="134" t="s">
        <v>6450</v>
      </c>
      <c r="F674" s="134" t="s">
        <v>11066</v>
      </c>
      <c r="G674" s="134" t="s">
        <v>6277</v>
      </c>
      <c r="H674" s="134" t="s">
        <v>2283</v>
      </c>
      <c r="I674" s="134" t="s">
        <v>2682</v>
      </c>
      <c r="J674" s="134" t="s">
        <v>1086</v>
      </c>
      <c r="K674" s="134" t="s">
        <v>635</v>
      </c>
      <c r="L674" s="134" t="s">
        <v>1092</v>
      </c>
      <c r="M674" s="134" t="s">
        <v>3952</v>
      </c>
      <c r="N674" s="134" t="s">
        <v>11067</v>
      </c>
    </row>
    <row r="675" customFormat="false" ht="12.8" hidden="false" customHeight="false" outlineLevel="0" collapsed="false">
      <c r="A675" s="136" t="s">
        <v>106</v>
      </c>
      <c r="B675" s="134" t="s">
        <v>415</v>
      </c>
      <c r="C675" s="134" t="s">
        <v>11068</v>
      </c>
      <c r="D675" s="134" t="s">
        <v>2138</v>
      </c>
      <c r="E675" s="134" t="s">
        <v>4501</v>
      </c>
      <c r="F675" s="134" t="s">
        <v>6334</v>
      </c>
      <c r="G675" s="134" t="s">
        <v>6127</v>
      </c>
      <c r="H675" s="134" t="s">
        <v>3694</v>
      </c>
      <c r="I675" s="134" t="s">
        <v>5955</v>
      </c>
      <c r="J675" s="134" t="s">
        <v>1302</v>
      </c>
      <c r="K675" s="134" t="s">
        <v>11069</v>
      </c>
      <c r="L675" s="134" t="s">
        <v>9627</v>
      </c>
      <c r="M675" s="134" t="s">
        <v>3935</v>
      </c>
      <c r="N675" s="134" t="s">
        <v>11070</v>
      </c>
    </row>
    <row r="676" customFormat="false" ht="12.8" hidden="false" customHeight="false" outlineLevel="0" collapsed="false">
      <c r="A676" s="136" t="s">
        <v>107</v>
      </c>
      <c r="B676" s="134" t="s">
        <v>9643</v>
      </c>
      <c r="C676" s="134" t="s">
        <v>1901</v>
      </c>
      <c r="D676" s="134" t="s">
        <v>1652</v>
      </c>
      <c r="E676" s="134" t="s">
        <v>6484</v>
      </c>
      <c r="F676" s="134" t="s">
        <v>362</v>
      </c>
      <c r="G676" s="134" t="s">
        <v>4313</v>
      </c>
      <c r="H676" s="134" t="s">
        <v>5371</v>
      </c>
      <c r="I676" s="134" t="s">
        <v>9060</v>
      </c>
      <c r="J676" s="134" t="s">
        <v>4054</v>
      </c>
      <c r="K676" s="134" t="s">
        <v>4023</v>
      </c>
      <c r="L676" s="134" t="s">
        <v>6398</v>
      </c>
      <c r="M676" s="134" t="s">
        <v>1064</v>
      </c>
      <c r="N676" s="134" t="s">
        <v>11071</v>
      </c>
    </row>
    <row r="677" customFormat="false" ht="12.8" hidden="false" customHeight="false" outlineLevel="0" collapsed="false">
      <c r="A677" s="136" t="s">
        <v>108</v>
      </c>
      <c r="B677" s="134" t="s">
        <v>453</v>
      </c>
      <c r="C677" s="134" t="s">
        <v>745</v>
      </c>
      <c r="D677" s="134" t="s">
        <v>871</v>
      </c>
      <c r="E677" s="134" t="s">
        <v>988</v>
      </c>
      <c r="F677" s="134" t="s">
        <v>4575</v>
      </c>
      <c r="G677" s="134" t="s">
        <v>6229</v>
      </c>
      <c r="H677" s="134" t="s">
        <v>1291</v>
      </c>
      <c r="I677" s="134" t="s">
        <v>4451</v>
      </c>
      <c r="J677" s="134" t="s">
        <v>1065</v>
      </c>
      <c r="K677" s="134" t="s">
        <v>1718</v>
      </c>
      <c r="L677" s="134" t="s">
        <v>481</v>
      </c>
      <c r="M677" s="134" t="s">
        <v>10695</v>
      </c>
      <c r="N677" s="134" t="s">
        <v>11072</v>
      </c>
    </row>
    <row r="678" customFormat="false" ht="12.8" hidden="false" customHeight="false" outlineLevel="0" collapsed="false">
      <c r="A678" s="136" t="s">
        <v>109</v>
      </c>
      <c r="B678" s="134" t="s">
        <v>1175</v>
      </c>
      <c r="C678" s="134" t="s">
        <v>1071</v>
      </c>
      <c r="D678" s="134" t="s">
        <v>9790</v>
      </c>
      <c r="E678" s="134" t="s">
        <v>11073</v>
      </c>
      <c r="F678" s="134" t="s">
        <v>11044</v>
      </c>
      <c r="G678" s="134" t="s">
        <v>5733</v>
      </c>
      <c r="H678" s="134" t="s">
        <v>11074</v>
      </c>
      <c r="I678" s="134" t="s">
        <v>425</v>
      </c>
      <c r="J678" s="134" t="s">
        <v>5980</v>
      </c>
      <c r="K678" s="134" t="s">
        <v>2817</v>
      </c>
      <c r="L678" s="134" t="s">
        <v>852</v>
      </c>
      <c r="M678" s="134" t="s">
        <v>737</v>
      </c>
      <c r="N678" s="134" t="s">
        <v>11075</v>
      </c>
    </row>
    <row r="679" customFormat="false" ht="12.8" hidden="false" customHeight="false" outlineLevel="0" collapsed="false">
      <c r="A679" s="136" t="s">
        <v>110</v>
      </c>
      <c r="B679" s="134" t="s">
        <v>2168</v>
      </c>
      <c r="C679" s="134" t="s">
        <v>2068</v>
      </c>
      <c r="D679" s="134" t="s">
        <v>3620</v>
      </c>
      <c r="E679" s="134" t="s">
        <v>1975</v>
      </c>
      <c r="F679" s="134" t="s">
        <v>2459</v>
      </c>
      <c r="G679" s="134" t="s">
        <v>2696</v>
      </c>
      <c r="H679" s="134" t="s">
        <v>11076</v>
      </c>
      <c r="I679" s="134" t="s">
        <v>3416</v>
      </c>
      <c r="J679" s="134" t="s">
        <v>10967</v>
      </c>
      <c r="K679" s="134" t="s">
        <v>3832</v>
      </c>
      <c r="L679" s="134" t="s">
        <v>998</v>
      </c>
      <c r="M679" s="134" t="s">
        <v>2997</v>
      </c>
      <c r="N679" s="134" t="s">
        <v>11077</v>
      </c>
    </row>
    <row r="680" customFormat="false" ht="12.8" hidden="false" customHeight="false" outlineLevel="0" collapsed="false">
      <c r="A680" s="136" t="s">
        <v>111</v>
      </c>
      <c r="B680" s="134" t="s">
        <v>348</v>
      </c>
      <c r="C680" s="134" t="s">
        <v>11078</v>
      </c>
      <c r="D680" s="134" t="s">
        <v>3620</v>
      </c>
      <c r="E680" s="134" t="s">
        <v>1112</v>
      </c>
      <c r="F680" s="134" t="s">
        <v>3444</v>
      </c>
      <c r="G680" s="134" t="s">
        <v>11079</v>
      </c>
      <c r="H680" s="134" t="s">
        <v>2653</v>
      </c>
      <c r="I680" s="134" t="s">
        <v>9709</v>
      </c>
      <c r="J680" s="134" t="s">
        <v>623</v>
      </c>
      <c r="K680" s="134" t="s">
        <v>11080</v>
      </c>
      <c r="L680" s="134" t="s">
        <v>462</v>
      </c>
      <c r="M680" s="134" t="s">
        <v>4388</v>
      </c>
      <c r="N680" s="134" t="s">
        <v>11081</v>
      </c>
    </row>
    <row r="681" customFormat="false" ht="12.8" hidden="false" customHeight="false" outlineLevel="0" collapsed="false">
      <c r="A681" s="136" t="s">
        <v>112</v>
      </c>
      <c r="B681" s="134" t="s">
        <v>11082</v>
      </c>
      <c r="C681" s="134" t="s">
        <v>1953</v>
      </c>
      <c r="D681" s="134" t="s">
        <v>1253</v>
      </c>
      <c r="E681" s="134" t="s">
        <v>1055</v>
      </c>
      <c r="F681" s="134" t="s">
        <v>1142</v>
      </c>
      <c r="G681" s="134" t="s">
        <v>4915</v>
      </c>
      <c r="H681" s="134" t="s">
        <v>1558</v>
      </c>
      <c r="I681" s="134" t="s">
        <v>563</v>
      </c>
      <c r="J681" s="134" t="s">
        <v>1198</v>
      </c>
      <c r="K681" s="134" t="s">
        <v>493</v>
      </c>
      <c r="L681" s="134" t="s">
        <v>530</v>
      </c>
      <c r="M681" s="134" t="s">
        <v>11083</v>
      </c>
      <c r="N681" s="134" t="s">
        <v>11084</v>
      </c>
    </row>
    <row r="682" customFormat="false" ht="12.8" hidden="false" customHeight="false" outlineLevel="0" collapsed="false">
      <c r="A682" s="136" t="s">
        <v>113</v>
      </c>
      <c r="B682" s="134" t="s">
        <v>2545</v>
      </c>
      <c r="C682" s="134" t="s">
        <v>9662</v>
      </c>
      <c r="D682" s="134" t="s">
        <v>10579</v>
      </c>
      <c r="E682" s="134" t="s">
        <v>476</v>
      </c>
      <c r="F682" s="134" t="s">
        <v>6638</v>
      </c>
      <c r="G682" s="134" t="s">
        <v>9278</v>
      </c>
      <c r="H682" s="134" t="s">
        <v>1558</v>
      </c>
      <c r="I682" s="134" t="s">
        <v>9627</v>
      </c>
      <c r="J682" s="134" t="s">
        <v>3952</v>
      </c>
      <c r="K682" s="134" t="s">
        <v>11085</v>
      </c>
      <c r="L682" s="134" t="s">
        <v>4008</v>
      </c>
      <c r="M682" s="134" t="s">
        <v>2957</v>
      </c>
      <c r="N682" s="134" t="s">
        <v>11086</v>
      </c>
    </row>
    <row r="683" customFormat="false" ht="12.8" hidden="false" customHeight="false" outlineLevel="0" collapsed="false">
      <c r="A683" s="136" t="s">
        <v>114</v>
      </c>
      <c r="B683" s="134" t="s">
        <v>10729</v>
      </c>
      <c r="C683" s="134" t="s">
        <v>4069</v>
      </c>
      <c r="D683" s="134" t="s">
        <v>11021</v>
      </c>
      <c r="E683" s="134" t="s">
        <v>11087</v>
      </c>
      <c r="F683" s="134" t="s">
        <v>1086</v>
      </c>
      <c r="G683" s="134" t="s">
        <v>1256</v>
      </c>
      <c r="H683" s="134" t="s">
        <v>1476</v>
      </c>
      <c r="I683" s="134" t="s">
        <v>11088</v>
      </c>
      <c r="J683" s="134" t="s">
        <v>10955</v>
      </c>
      <c r="K683" s="125"/>
      <c r="L683" s="134" t="s">
        <v>11082</v>
      </c>
      <c r="M683" s="134" t="s">
        <v>11047</v>
      </c>
      <c r="N683" s="125"/>
    </row>
    <row r="684" customFormat="false" ht="12.8" hidden="false" customHeight="false" outlineLevel="0" collapsed="false">
      <c r="A684" s="136" t="s">
        <v>115</v>
      </c>
      <c r="B684" s="134" t="s">
        <v>1182</v>
      </c>
      <c r="C684" s="134" t="s">
        <v>804</v>
      </c>
      <c r="D684" s="134" t="s">
        <v>1069</v>
      </c>
      <c r="E684" s="134" t="s">
        <v>1453</v>
      </c>
      <c r="F684" s="134" t="s">
        <v>6436</v>
      </c>
      <c r="G684" s="134" t="s">
        <v>721</v>
      </c>
      <c r="H684" s="134" t="s">
        <v>375</v>
      </c>
      <c r="I684" s="134" t="s">
        <v>6004</v>
      </c>
      <c r="J684" s="134" t="s">
        <v>5274</v>
      </c>
      <c r="K684" s="134" t="s">
        <v>6127</v>
      </c>
      <c r="L684" s="134" t="s">
        <v>2907</v>
      </c>
      <c r="M684" s="134" t="s">
        <v>11089</v>
      </c>
      <c r="N684" s="134" t="s">
        <v>11090</v>
      </c>
    </row>
    <row r="685" customFormat="false" ht="12.8" hidden="false" customHeight="false" outlineLevel="0" collapsed="false">
      <c r="A685" s="136" t="s">
        <v>116</v>
      </c>
      <c r="B685" s="134" t="s">
        <v>9589</v>
      </c>
      <c r="C685" s="134" t="s">
        <v>2997</v>
      </c>
      <c r="D685" s="134" t="s">
        <v>2713</v>
      </c>
      <c r="E685" s="134" t="s">
        <v>1735</v>
      </c>
      <c r="F685" s="134" t="s">
        <v>5980</v>
      </c>
      <c r="G685" s="134" t="s">
        <v>9622</v>
      </c>
      <c r="H685" s="134" t="s">
        <v>472</v>
      </c>
      <c r="I685" s="134" t="s">
        <v>1658</v>
      </c>
      <c r="J685" s="134" t="s">
        <v>6108</v>
      </c>
      <c r="K685" s="134" t="s">
        <v>4501</v>
      </c>
      <c r="L685" s="134" t="s">
        <v>9667</v>
      </c>
      <c r="M685" s="134" t="s">
        <v>10787</v>
      </c>
      <c r="N685" s="134" t="s">
        <v>10353</v>
      </c>
    </row>
    <row r="686" customFormat="false" ht="12.8" hidden="false" customHeight="false" outlineLevel="0" collapsed="false">
      <c r="A686" s="136" t="s">
        <v>117</v>
      </c>
      <c r="B686" s="134" t="s">
        <v>3870</v>
      </c>
      <c r="C686" s="134" t="s">
        <v>2530</v>
      </c>
      <c r="D686" s="134" t="s">
        <v>11091</v>
      </c>
      <c r="E686" s="134" t="s">
        <v>3862</v>
      </c>
      <c r="F686" s="134" t="s">
        <v>9567</v>
      </c>
      <c r="G686" s="134" t="s">
        <v>1768</v>
      </c>
      <c r="H686" s="134" t="s">
        <v>1177</v>
      </c>
      <c r="I686" s="134" t="s">
        <v>8606</v>
      </c>
      <c r="J686" s="134" t="s">
        <v>650</v>
      </c>
      <c r="K686" s="134" t="s">
        <v>10385</v>
      </c>
      <c r="L686" s="134" t="s">
        <v>11092</v>
      </c>
      <c r="M686" s="134" t="s">
        <v>9662</v>
      </c>
      <c r="N686" s="134" t="s">
        <v>11093</v>
      </c>
    </row>
    <row r="687" customFormat="false" ht="12.8" hidden="false" customHeight="false" outlineLevel="0" collapsed="false">
      <c r="A687" s="136" t="s">
        <v>118</v>
      </c>
      <c r="B687" s="134" t="s">
        <v>11094</v>
      </c>
      <c r="C687" s="134" t="s">
        <v>10392</v>
      </c>
      <c r="D687" s="134" t="s">
        <v>2436</v>
      </c>
      <c r="E687" s="134" t="s">
        <v>1209</v>
      </c>
      <c r="F687" s="134" t="s">
        <v>4526</v>
      </c>
      <c r="G687" s="134" t="s">
        <v>11095</v>
      </c>
      <c r="H687" s="134" t="s">
        <v>8606</v>
      </c>
      <c r="I687" s="134" t="s">
        <v>966</v>
      </c>
      <c r="J687" s="134" t="s">
        <v>11043</v>
      </c>
      <c r="K687" s="134" t="s">
        <v>385</v>
      </c>
      <c r="L687" s="134" t="s">
        <v>1059</v>
      </c>
      <c r="M687" s="134" t="s">
        <v>10385</v>
      </c>
      <c r="N687" s="134" t="s">
        <v>11096</v>
      </c>
    </row>
    <row r="688" customFormat="false" ht="12.8" hidden="false" customHeight="false" outlineLevel="0" collapsed="false">
      <c r="A688" s="136" t="s">
        <v>119</v>
      </c>
      <c r="B688" s="134" t="s">
        <v>1300</v>
      </c>
      <c r="C688" s="134" t="s">
        <v>839</v>
      </c>
      <c r="D688" s="134" t="s">
        <v>1218</v>
      </c>
      <c r="E688" s="134" t="s">
        <v>1230</v>
      </c>
      <c r="F688" s="134" t="s">
        <v>6613</v>
      </c>
      <c r="G688" s="134" t="s">
        <v>5447</v>
      </c>
      <c r="H688" s="134" t="s">
        <v>11079</v>
      </c>
      <c r="I688" s="134" t="s">
        <v>6351</v>
      </c>
      <c r="J688" s="134" t="s">
        <v>11030</v>
      </c>
      <c r="K688" s="134" t="s">
        <v>1235</v>
      </c>
      <c r="L688" s="134" t="s">
        <v>4013</v>
      </c>
      <c r="M688" s="134" t="s">
        <v>1172</v>
      </c>
      <c r="N688" s="134" t="s">
        <v>11097</v>
      </c>
    </row>
    <row r="689" customFormat="false" ht="12.8" hidden="false" customHeight="false" outlineLevel="0" collapsed="false">
      <c r="A689" s="136" t="s">
        <v>120</v>
      </c>
      <c r="B689" s="134" t="s">
        <v>445</v>
      </c>
      <c r="C689" s="134" t="s">
        <v>786</v>
      </c>
      <c r="D689" s="134" t="s">
        <v>507</v>
      </c>
      <c r="E689" s="134" t="s">
        <v>11098</v>
      </c>
      <c r="F689" s="134" t="s">
        <v>6481</v>
      </c>
      <c r="G689" s="134" t="s">
        <v>1256</v>
      </c>
      <c r="H689" s="134" t="s">
        <v>4494</v>
      </c>
      <c r="I689" s="134" t="s">
        <v>1246</v>
      </c>
      <c r="J689" s="134" t="s">
        <v>803</v>
      </c>
      <c r="K689" s="134" t="s">
        <v>9470</v>
      </c>
      <c r="L689" s="134" t="s">
        <v>3010</v>
      </c>
      <c r="M689" s="134" t="s">
        <v>3115</v>
      </c>
      <c r="N689" s="134" t="s">
        <v>11099</v>
      </c>
    </row>
    <row r="690" customFormat="false" ht="12.8" hidden="false" customHeight="false" outlineLevel="0" collapsed="false">
      <c r="A690" s="136" t="s">
        <v>121</v>
      </c>
      <c r="B690" s="134" t="s">
        <v>3132</v>
      </c>
      <c r="C690" s="134" t="s">
        <v>257</v>
      </c>
      <c r="D690" s="134" t="s">
        <v>1316</v>
      </c>
      <c r="E690" s="134" t="s">
        <v>3620</v>
      </c>
      <c r="F690" s="134" t="s">
        <v>10536</v>
      </c>
      <c r="G690" s="134" t="s">
        <v>2628</v>
      </c>
      <c r="H690" s="134" t="s">
        <v>1445</v>
      </c>
      <c r="I690" s="134" t="s">
        <v>11100</v>
      </c>
      <c r="J690" s="134" t="s">
        <v>9996</v>
      </c>
      <c r="K690" s="134" t="s">
        <v>3620</v>
      </c>
      <c r="L690" s="134" t="s">
        <v>368</v>
      </c>
      <c r="M690" s="134" t="s">
        <v>1115</v>
      </c>
      <c r="N690" s="134" t="s">
        <v>11101</v>
      </c>
    </row>
    <row r="691" customFormat="false" ht="12.8" hidden="false" customHeight="false" outlineLevel="0" collapsed="false">
      <c r="A691" s="136" t="s">
        <v>122</v>
      </c>
      <c r="B691" s="134" t="s">
        <v>2436</v>
      </c>
      <c r="C691" s="134" t="s">
        <v>3386</v>
      </c>
      <c r="D691" s="134" t="s">
        <v>10759</v>
      </c>
      <c r="E691" s="134" t="s">
        <v>11102</v>
      </c>
      <c r="F691" s="134" t="s">
        <v>6567</v>
      </c>
      <c r="G691" s="134" t="s">
        <v>6613</v>
      </c>
      <c r="H691" s="134" t="s">
        <v>5733</v>
      </c>
      <c r="I691" s="134" t="s">
        <v>6594</v>
      </c>
      <c r="J691" s="134" t="s">
        <v>3707</v>
      </c>
      <c r="K691" s="134" t="s">
        <v>3301</v>
      </c>
      <c r="L691" s="134" t="s">
        <v>11103</v>
      </c>
      <c r="M691" s="134" t="s">
        <v>1210</v>
      </c>
      <c r="N691" s="134" t="s">
        <v>11104</v>
      </c>
    </row>
    <row r="692" customFormat="false" ht="12.8" hidden="false" customHeight="false" outlineLevel="0" collapsed="false">
      <c r="A692" s="136" t="s">
        <v>123</v>
      </c>
      <c r="B692" s="134" t="s">
        <v>1237</v>
      </c>
      <c r="C692" s="134" t="s">
        <v>2976</v>
      </c>
      <c r="D692" s="134" t="s">
        <v>3585</v>
      </c>
      <c r="E692" s="134" t="s">
        <v>3740</v>
      </c>
      <c r="F692" s="134" t="s">
        <v>6424</v>
      </c>
      <c r="G692" s="134" t="s">
        <v>5403</v>
      </c>
      <c r="H692" s="134" t="s">
        <v>5394</v>
      </c>
      <c r="I692" s="134" t="s">
        <v>4404</v>
      </c>
      <c r="J692" s="134" t="s">
        <v>4439</v>
      </c>
      <c r="K692" s="134" t="s">
        <v>11105</v>
      </c>
      <c r="L692" s="134" t="s">
        <v>1030</v>
      </c>
      <c r="M692" s="134" t="s">
        <v>3184</v>
      </c>
      <c r="N692" s="134" t="s">
        <v>11106</v>
      </c>
    </row>
    <row r="693" customFormat="false" ht="12.8" hidden="false" customHeight="false" outlineLevel="0" collapsed="false">
      <c r="A693" s="136" t="s">
        <v>124</v>
      </c>
      <c r="B693" s="134" t="s">
        <v>2900</v>
      </c>
      <c r="C693" s="134" t="s">
        <v>3343</v>
      </c>
      <c r="D693" s="134" t="s">
        <v>11107</v>
      </c>
      <c r="E693" s="134" t="s">
        <v>2402</v>
      </c>
      <c r="F693" s="134" t="s">
        <v>11108</v>
      </c>
      <c r="G693" s="134" t="s">
        <v>9308</v>
      </c>
      <c r="H693" s="134" t="s">
        <v>5171</v>
      </c>
      <c r="I693" s="134" t="s">
        <v>3131</v>
      </c>
      <c r="J693" s="134" t="s">
        <v>1550</v>
      </c>
      <c r="K693" s="134" t="s">
        <v>11109</v>
      </c>
      <c r="L693" s="134" t="s">
        <v>11110</v>
      </c>
      <c r="M693" s="134" t="s">
        <v>3890</v>
      </c>
      <c r="N693" s="134" t="s">
        <v>11111</v>
      </c>
    </row>
    <row r="694" customFormat="false" ht="23.85" hidden="false" customHeight="false" outlineLevel="0" collapsed="false">
      <c r="A694" s="136" t="s">
        <v>125</v>
      </c>
      <c r="B694" s="134" t="s">
        <v>1786</v>
      </c>
      <c r="C694" s="134" t="s">
        <v>872</v>
      </c>
      <c r="D694" s="134" t="s">
        <v>11112</v>
      </c>
      <c r="E694" s="134" t="s">
        <v>10838</v>
      </c>
      <c r="F694" s="134" t="s">
        <v>6301</v>
      </c>
      <c r="G694" s="134" t="s">
        <v>5778</v>
      </c>
      <c r="H694" s="134" t="s">
        <v>5125</v>
      </c>
      <c r="I694" s="134" t="s">
        <v>8834</v>
      </c>
      <c r="J694" s="134" t="s">
        <v>11113</v>
      </c>
      <c r="K694" s="134" t="s">
        <v>11114</v>
      </c>
      <c r="L694" s="134" t="s">
        <v>11115</v>
      </c>
      <c r="M694" s="134" t="s">
        <v>3558</v>
      </c>
      <c r="N694" s="134" t="s">
        <v>11116</v>
      </c>
    </row>
    <row r="695" customFormat="false" ht="12.8" hidden="false" customHeight="true" outlineLevel="0" collapsed="false">
      <c r="A695" s="135" t="s">
        <v>594</v>
      </c>
      <c r="B695" s="135"/>
      <c r="C695" s="135"/>
      <c r="D695" s="135"/>
      <c r="E695" s="135"/>
      <c r="F695" s="135"/>
      <c r="G695" s="135"/>
      <c r="H695" s="135"/>
      <c r="I695" s="135"/>
      <c r="J695" s="135"/>
      <c r="K695" s="135"/>
      <c r="L695" s="135"/>
      <c r="M695" s="135"/>
      <c r="N695" s="135"/>
    </row>
    <row r="696" customFormat="false" ht="12.8" hidden="false" customHeight="false" outlineLevel="0" collapsed="false">
      <c r="A696" s="133" t="s">
        <v>605</v>
      </c>
      <c r="B696" s="133" t="s">
        <v>606</v>
      </c>
      <c r="C696" s="133" t="s">
        <v>607</v>
      </c>
      <c r="D696" s="133" t="s">
        <v>608</v>
      </c>
      <c r="E696" s="133" t="s">
        <v>609</v>
      </c>
      <c r="F696" s="133" t="s">
        <v>610</v>
      </c>
      <c r="G696" s="133" t="s">
        <v>611</v>
      </c>
      <c r="H696" s="133" t="s">
        <v>612</v>
      </c>
      <c r="I696" s="133" t="s">
        <v>613</v>
      </c>
      <c r="J696" s="133" t="s">
        <v>614</v>
      </c>
      <c r="K696" s="133" t="s">
        <v>615</v>
      </c>
      <c r="L696" s="133" t="s">
        <v>616</v>
      </c>
      <c r="M696" s="133" t="s">
        <v>617</v>
      </c>
      <c r="N696" s="133" t="s">
        <v>618</v>
      </c>
    </row>
    <row r="697" customFormat="false" ht="12.8" hidden="false" customHeight="false" outlineLevel="0" collapsed="false">
      <c r="A697" s="136" t="s">
        <v>126</v>
      </c>
      <c r="B697" s="134" t="s">
        <v>10937</v>
      </c>
      <c r="C697" s="134" t="s">
        <v>4172</v>
      </c>
      <c r="D697" s="134" t="s">
        <v>3679</v>
      </c>
      <c r="E697" s="134" t="s">
        <v>3291</v>
      </c>
      <c r="F697" s="134" t="s">
        <v>4424</v>
      </c>
      <c r="G697" s="134" t="s">
        <v>461</v>
      </c>
      <c r="H697" s="134" t="s">
        <v>3981</v>
      </c>
      <c r="I697" s="134" t="s">
        <v>5979</v>
      </c>
      <c r="J697" s="134" t="s">
        <v>11117</v>
      </c>
      <c r="K697" s="134" t="s">
        <v>10021</v>
      </c>
      <c r="L697" s="134" t="s">
        <v>3439</v>
      </c>
      <c r="M697" s="134" t="s">
        <v>316</v>
      </c>
      <c r="N697" s="134" t="s">
        <v>11118</v>
      </c>
    </row>
    <row r="698" customFormat="false" ht="12.8" hidden="false" customHeight="false" outlineLevel="0" collapsed="false">
      <c r="A698" s="136" t="s">
        <v>127</v>
      </c>
      <c r="B698" s="134" t="s">
        <v>11119</v>
      </c>
      <c r="C698" s="134" t="s">
        <v>2648</v>
      </c>
      <c r="D698" s="134" t="s">
        <v>11120</v>
      </c>
      <c r="E698" s="134" t="s">
        <v>11121</v>
      </c>
      <c r="F698" s="134" t="s">
        <v>4985</v>
      </c>
      <c r="G698" s="134" t="s">
        <v>3551</v>
      </c>
      <c r="H698" s="134" t="s">
        <v>1024</v>
      </c>
      <c r="I698" s="134" t="s">
        <v>2249</v>
      </c>
      <c r="J698" s="134" t="s">
        <v>6256</v>
      </c>
      <c r="K698" s="134" t="s">
        <v>11122</v>
      </c>
      <c r="L698" s="134" t="s">
        <v>2062</v>
      </c>
      <c r="M698" s="134" t="s">
        <v>3666</v>
      </c>
      <c r="N698" s="134" t="s">
        <v>11123</v>
      </c>
    </row>
    <row r="699" customFormat="false" ht="12.8" hidden="false" customHeight="false" outlineLevel="0" collapsed="false">
      <c r="A699" s="136" t="s">
        <v>128</v>
      </c>
      <c r="B699" s="134" t="s">
        <v>3516</v>
      </c>
      <c r="C699" s="134" t="s">
        <v>11092</v>
      </c>
      <c r="D699" s="134" t="s">
        <v>11124</v>
      </c>
      <c r="E699" s="134" t="s">
        <v>3423</v>
      </c>
      <c r="F699" s="134" t="s">
        <v>11125</v>
      </c>
      <c r="G699" s="134" t="s">
        <v>397</v>
      </c>
      <c r="H699" s="134" t="s">
        <v>2699</v>
      </c>
      <c r="I699" s="134" t="s">
        <v>4985</v>
      </c>
      <c r="J699" s="134" t="s">
        <v>9296</v>
      </c>
      <c r="K699" s="134" t="s">
        <v>11126</v>
      </c>
      <c r="L699" s="134" t="s">
        <v>11127</v>
      </c>
      <c r="M699" s="134" t="s">
        <v>751</v>
      </c>
      <c r="N699" s="134" t="s">
        <v>11128</v>
      </c>
    </row>
    <row r="700" customFormat="false" ht="12.8" hidden="false" customHeight="false" outlineLevel="0" collapsed="false">
      <c r="A700" s="136" t="s">
        <v>129</v>
      </c>
      <c r="B700" s="134" t="s">
        <v>10674</v>
      </c>
      <c r="C700" s="134" t="s">
        <v>10554</v>
      </c>
      <c r="D700" s="134" t="s">
        <v>3261</v>
      </c>
      <c r="E700" s="134" t="s">
        <v>3531</v>
      </c>
      <c r="F700" s="134" t="s">
        <v>11129</v>
      </c>
      <c r="G700" s="134" t="s">
        <v>4953</v>
      </c>
      <c r="H700" s="134" t="s">
        <v>1224</v>
      </c>
      <c r="I700" s="134" t="s">
        <v>3102</v>
      </c>
      <c r="J700" s="134" t="s">
        <v>4797</v>
      </c>
      <c r="K700" s="134" t="s">
        <v>11130</v>
      </c>
      <c r="L700" s="134" t="s">
        <v>1842</v>
      </c>
      <c r="M700" s="134" t="s">
        <v>4423</v>
      </c>
      <c r="N700" s="134" t="s">
        <v>11131</v>
      </c>
    </row>
    <row r="701" customFormat="false" ht="12.8" hidden="false" customHeight="false" outlineLevel="0" collapsed="false">
      <c r="A701" s="136" t="s">
        <v>130</v>
      </c>
      <c r="B701" s="134" t="s">
        <v>4225</v>
      </c>
      <c r="C701" s="134" t="s">
        <v>4441</v>
      </c>
      <c r="D701" s="134" t="s">
        <v>9485</v>
      </c>
      <c r="E701" s="134" t="s">
        <v>6222</v>
      </c>
      <c r="F701" s="134" t="s">
        <v>4595</v>
      </c>
      <c r="G701" s="134" t="s">
        <v>3755</v>
      </c>
      <c r="H701" s="134" t="s">
        <v>4482</v>
      </c>
      <c r="I701" s="134" t="s">
        <v>5410</v>
      </c>
      <c r="J701" s="134" t="s">
        <v>9834</v>
      </c>
      <c r="K701" s="134" t="s">
        <v>11132</v>
      </c>
      <c r="L701" s="134" t="s">
        <v>11133</v>
      </c>
      <c r="M701" s="134" t="s">
        <v>11134</v>
      </c>
      <c r="N701" s="134" t="s">
        <v>11135</v>
      </c>
    </row>
    <row r="702" customFormat="false" ht="12.8" hidden="false" customHeight="false" outlineLevel="0" collapsed="false">
      <c r="A702" s="136" t="s">
        <v>131</v>
      </c>
      <c r="B702" s="134" t="s">
        <v>2016</v>
      </c>
      <c r="C702" s="134" t="s">
        <v>744</v>
      </c>
      <c r="D702" s="134" t="s">
        <v>11136</v>
      </c>
      <c r="E702" s="134" t="s">
        <v>2671</v>
      </c>
      <c r="F702" s="134" t="s">
        <v>6483</v>
      </c>
      <c r="G702" s="134" t="s">
        <v>1046</v>
      </c>
      <c r="H702" s="134" t="s">
        <v>1177</v>
      </c>
      <c r="I702" s="134" t="s">
        <v>9555</v>
      </c>
      <c r="J702" s="134" t="s">
        <v>1399</v>
      </c>
      <c r="K702" s="134" t="s">
        <v>3766</v>
      </c>
      <c r="L702" s="134" t="s">
        <v>11137</v>
      </c>
      <c r="M702" s="134" t="s">
        <v>11138</v>
      </c>
      <c r="N702" s="134" t="s">
        <v>11139</v>
      </c>
    </row>
    <row r="703" customFormat="false" ht="12.8" hidden="false" customHeight="false" outlineLevel="0" collapsed="false">
      <c r="A703" s="136" t="s">
        <v>132</v>
      </c>
      <c r="B703" s="134" t="s">
        <v>11138</v>
      </c>
      <c r="C703" s="134" t="s">
        <v>2281</v>
      </c>
      <c r="D703" s="134" t="s">
        <v>10900</v>
      </c>
      <c r="E703" s="134" t="s">
        <v>10187</v>
      </c>
      <c r="F703" s="134" t="s">
        <v>11140</v>
      </c>
      <c r="G703" s="134" t="s">
        <v>6747</v>
      </c>
      <c r="H703" s="134" t="s">
        <v>4376</v>
      </c>
      <c r="I703" s="134" t="s">
        <v>956</v>
      </c>
      <c r="J703" s="134" t="s">
        <v>700</v>
      </c>
      <c r="K703" s="134" t="s">
        <v>1773</v>
      </c>
      <c r="L703" s="134" t="s">
        <v>11141</v>
      </c>
      <c r="M703" s="134" t="s">
        <v>11142</v>
      </c>
      <c r="N703" s="134" t="s">
        <v>11143</v>
      </c>
    </row>
    <row r="704" customFormat="false" ht="12.8" hidden="false" customHeight="false" outlineLevel="0" collapsed="false">
      <c r="A704" s="136" t="s">
        <v>133</v>
      </c>
      <c r="B704" s="134" t="s">
        <v>3712</v>
      </c>
      <c r="C704" s="134" t="s">
        <v>11144</v>
      </c>
      <c r="D704" s="134" t="s">
        <v>3322</v>
      </c>
      <c r="E704" s="134" t="s">
        <v>2152</v>
      </c>
      <c r="F704" s="134" t="s">
        <v>11145</v>
      </c>
      <c r="G704" s="134" t="s">
        <v>6492</v>
      </c>
      <c r="H704" s="134" t="s">
        <v>3028</v>
      </c>
      <c r="I704" s="134" t="s">
        <v>9024</v>
      </c>
      <c r="J704" s="134" t="s">
        <v>2312</v>
      </c>
      <c r="K704" s="134" t="s">
        <v>1192</v>
      </c>
      <c r="L704" s="134" t="s">
        <v>10838</v>
      </c>
      <c r="M704" s="134" t="s">
        <v>11146</v>
      </c>
      <c r="N704" s="134" t="s">
        <v>11147</v>
      </c>
    </row>
    <row r="705" customFormat="false" ht="12.8" hidden="false" customHeight="false" outlineLevel="0" collapsed="false">
      <c r="A705" s="136" t="s">
        <v>134</v>
      </c>
      <c r="B705" s="134" t="s">
        <v>1694</v>
      </c>
      <c r="C705" s="134" t="s">
        <v>3525</v>
      </c>
      <c r="D705" s="134" t="s">
        <v>1718</v>
      </c>
      <c r="E705" s="134" t="s">
        <v>11148</v>
      </c>
      <c r="F705" s="134" t="s">
        <v>11149</v>
      </c>
      <c r="G705" s="134" t="s">
        <v>2420</v>
      </c>
      <c r="H705" s="134" t="s">
        <v>11150</v>
      </c>
      <c r="I705" s="134" t="s">
        <v>5227</v>
      </c>
      <c r="J705" s="134" t="s">
        <v>6413</v>
      </c>
      <c r="K705" s="134" t="s">
        <v>11151</v>
      </c>
      <c r="L705" s="134" t="s">
        <v>11152</v>
      </c>
      <c r="M705" s="134" t="s">
        <v>2761</v>
      </c>
      <c r="N705" s="134" t="s">
        <v>4041</v>
      </c>
    </row>
    <row r="706" customFormat="false" ht="12.8" hidden="false" customHeight="false" outlineLevel="0" collapsed="false">
      <c r="A706" s="136" t="s">
        <v>135</v>
      </c>
      <c r="B706" s="134" t="s">
        <v>3080</v>
      </c>
      <c r="C706" s="134" t="s">
        <v>10969</v>
      </c>
      <c r="D706" s="134" t="s">
        <v>1861</v>
      </c>
      <c r="E706" s="134" t="s">
        <v>11153</v>
      </c>
      <c r="F706" s="134" t="s">
        <v>11154</v>
      </c>
      <c r="G706" s="134" t="s">
        <v>484</v>
      </c>
      <c r="H706" s="134" t="s">
        <v>9290</v>
      </c>
      <c r="I706" s="134" t="s">
        <v>3309</v>
      </c>
      <c r="J706" s="134" t="s">
        <v>5670</v>
      </c>
      <c r="K706" s="134" t="s">
        <v>11155</v>
      </c>
      <c r="L706" s="134" t="s">
        <v>11103</v>
      </c>
      <c r="M706" s="134" t="s">
        <v>1204</v>
      </c>
      <c r="N706" s="134" t="s">
        <v>11156</v>
      </c>
    </row>
    <row r="707" customFormat="false" ht="12.8" hidden="false" customHeight="false" outlineLevel="0" collapsed="false">
      <c r="A707" s="136" t="s">
        <v>136</v>
      </c>
      <c r="B707" s="134" t="s">
        <v>10789</v>
      </c>
      <c r="C707" s="134" t="s">
        <v>1858</v>
      </c>
      <c r="D707" s="134" t="s">
        <v>10289</v>
      </c>
      <c r="E707" s="134" t="s">
        <v>9754</v>
      </c>
      <c r="F707" s="134" t="s">
        <v>11157</v>
      </c>
      <c r="G707" s="134" t="s">
        <v>709</v>
      </c>
      <c r="H707" s="134" t="s">
        <v>6482</v>
      </c>
      <c r="I707" s="134" t="s">
        <v>11158</v>
      </c>
      <c r="J707" s="134" t="s">
        <v>9856</v>
      </c>
      <c r="K707" s="134" t="s">
        <v>2958</v>
      </c>
      <c r="L707" s="134" t="s">
        <v>689</v>
      </c>
      <c r="M707" s="134" t="s">
        <v>3081</v>
      </c>
      <c r="N707" s="134" t="s">
        <v>11159</v>
      </c>
    </row>
    <row r="708" customFormat="false" ht="12.8" hidden="false" customHeight="false" outlineLevel="0" collapsed="false">
      <c r="A708" s="136" t="s">
        <v>137</v>
      </c>
      <c r="B708" s="134" t="s">
        <v>9598</v>
      </c>
      <c r="C708" s="134" t="s">
        <v>11160</v>
      </c>
      <c r="D708" s="134" t="s">
        <v>3330</v>
      </c>
      <c r="E708" s="134" t="s">
        <v>11161</v>
      </c>
      <c r="F708" s="134" t="s">
        <v>11162</v>
      </c>
      <c r="G708" s="134" t="s">
        <v>9124</v>
      </c>
      <c r="H708" s="134" t="s">
        <v>1340</v>
      </c>
      <c r="I708" s="134" t="s">
        <v>11163</v>
      </c>
      <c r="J708" s="134" t="s">
        <v>525</v>
      </c>
      <c r="K708" s="134" t="s">
        <v>11164</v>
      </c>
      <c r="L708" s="134" t="s">
        <v>11165</v>
      </c>
      <c r="M708" s="134" t="s">
        <v>3904</v>
      </c>
      <c r="N708" s="134" t="s">
        <v>11166</v>
      </c>
    </row>
    <row r="709" customFormat="false" ht="12.8" hidden="false" customHeight="false" outlineLevel="0" collapsed="false">
      <c r="A709" s="136" t="s">
        <v>138</v>
      </c>
      <c r="B709" s="134" t="s">
        <v>3246</v>
      </c>
      <c r="C709" s="134" t="s">
        <v>2768</v>
      </c>
      <c r="D709" s="134" t="s">
        <v>11167</v>
      </c>
      <c r="E709" s="134" t="s">
        <v>2502</v>
      </c>
      <c r="F709" s="134" t="s">
        <v>2597</v>
      </c>
      <c r="G709" s="134" t="s">
        <v>2109</v>
      </c>
      <c r="H709" s="134" t="s">
        <v>2250</v>
      </c>
      <c r="I709" s="134" t="s">
        <v>263</v>
      </c>
      <c r="J709" s="134" t="s">
        <v>11168</v>
      </c>
      <c r="K709" s="134" t="s">
        <v>11169</v>
      </c>
      <c r="L709" s="134" t="s">
        <v>4318</v>
      </c>
      <c r="M709" s="134" t="s">
        <v>11170</v>
      </c>
      <c r="N709" s="134" t="s">
        <v>11171</v>
      </c>
    </row>
    <row r="710" customFormat="false" ht="12.8" hidden="false" customHeight="false" outlineLevel="0" collapsed="false">
      <c r="A710" s="136" t="s">
        <v>139</v>
      </c>
      <c r="B710" s="134" t="s">
        <v>2281</v>
      </c>
      <c r="C710" s="134" t="s">
        <v>925</v>
      </c>
      <c r="D710" s="134" t="s">
        <v>11172</v>
      </c>
      <c r="E710" s="134" t="s">
        <v>2571</v>
      </c>
      <c r="F710" s="134" t="s">
        <v>9511</v>
      </c>
      <c r="G710" s="134" t="s">
        <v>11173</v>
      </c>
      <c r="H710" s="134" t="s">
        <v>5504</v>
      </c>
      <c r="I710" s="134" t="s">
        <v>1646</v>
      </c>
      <c r="J710" s="134" t="s">
        <v>3507</v>
      </c>
      <c r="K710" s="134" t="s">
        <v>1119</v>
      </c>
      <c r="L710" s="134" t="s">
        <v>4021</v>
      </c>
      <c r="M710" s="134" t="s">
        <v>2469</v>
      </c>
      <c r="N710" s="134" t="s">
        <v>11174</v>
      </c>
    </row>
    <row r="711" customFormat="false" ht="12.8" hidden="false" customHeight="false" outlineLevel="0" collapsed="false">
      <c r="A711" s="136" t="s">
        <v>140</v>
      </c>
      <c r="B711" s="134" t="s">
        <v>1774</v>
      </c>
      <c r="C711" s="134" t="s">
        <v>3027</v>
      </c>
      <c r="D711" s="134" t="s">
        <v>11175</v>
      </c>
      <c r="E711" s="134" t="s">
        <v>11176</v>
      </c>
      <c r="F711" s="134" t="s">
        <v>4092</v>
      </c>
      <c r="G711" s="134" t="s">
        <v>3886</v>
      </c>
      <c r="H711" s="134" t="s">
        <v>6215</v>
      </c>
      <c r="I711" s="134" t="s">
        <v>1823</v>
      </c>
      <c r="J711" s="134" t="s">
        <v>11177</v>
      </c>
      <c r="K711" s="134" t="s">
        <v>11178</v>
      </c>
      <c r="L711" s="134" t="s">
        <v>1115</v>
      </c>
      <c r="M711" s="134" t="s">
        <v>1237</v>
      </c>
      <c r="N711" s="134" t="s">
        <v>11179</v>
      </c>
    </row>
    <row r="712" customFormat="false" ht="12.8" hidden="false" customHeight="false" outlineLevel="0" collapsed="false">
      <c r="A712" s="136" t="s">
        <v>141</v>
      </c>
      <c r="B712" s="134" t="s">
        <v>2481</v>
      </c>
      <c r="C712" s="134" t="s">
        <v>2338</v>
      </c>
      <c r="D712" s="134" t="s">
        <v>11180</v>
      </c>
      <c r="E712" s="134" t="s">
        <v>4436</v>
      </c>
      <c r="F712" s="134" t="s">
        <v>1779</v>
      </c>
      <c r="G712" s="134" t="s">
        <v>4888</v>
      </c>
      <c r="H712" s="134" t="s">
        <v>6669</v>
      </c>
      <c r="I712" s="134" t="s">
        <v>9952</v>
      </c>
      <c r="J712" s="134" t="s">
        <v>4271</v>
      </c>
      <c r="K712" s="134" t="s">
        <v>11181</v>
      </c>
      <c r="L712" s="134" t="s">
        <v>3174</v>
      </c>
      <c r="M712" s="134" t="s">
        <v>1849</v>
      </c>
      <c r="N712" s="134" t="s">
        <v>11182</v>
      </c>
    </row>
    <row r="713" customFormat="false" ht="12.8" hidden="false" customHeight="false" outlineLevel="0" collapsed="false">
      <c r="A713" s="136" t="s">
        <v>142</v>
      </c>
      <c r="B713" s="134" t="s">
        <v>1584</v>
      </c>
      <c r="C713" s="134" t="s">
        <v>10202</v>
      </c>
      <c r="D713" s="134" t="s">
        <v>11183</v>
      </c>
      <c r="E713" s="134" t="s">
        <v>11184</v>
      </c>
      <c r="F713" s="134" t="s">
        <v>11185</v>
      </c>
      <c r="G713" s="134" t="s">
        <v>3667</v>
      </c>
      <c r="H713" s="134" t="s">
        <v>6718</v>
      </c>
      <c r="I713" s="134" t="s">
        <v>4016</v>
      </c>
      <c r="J713" s="134" t="s">
        <v>11186</v>
      </c>
      <c r="K713" s="134" t="s">
        <v>11167</v>
      </c>
      <c r="L713" s="134" t="s">
        <v>761</v>
      </c>
      <c r="M713" s="134" t="s">
        <v>10792</v>
      </c>
      <c r="N713" s="134" t="s">
        <v>1591</v>
      </c>
    </row>
    <row r="714" customFormat="false" ht="12.8" hidden="false" customHeight="false" outlineLevel="0" collapsed="false">
      <c r="A714" s="136" t="s">
        <v>143</v>
      </c>
      <c r="B714" s="134" t="s">
        <v>1572</v>
      </c>
      <c r="C714" s="134" t="s">
        <v>4311</v>
      </c>
      <c r="D714" s="134" t="s">
        <v>2446</v>
      </c>
      <c r="E714" s="134" t="s">
        <v>4026</v>
      </c>
      <c r="F714" s="134" t="s">
        <v>11187</v>
      </c>
      <c r="G714" s="134" t="s">
        <v>5977</v>
      </c>
      <c r="H714" s="134" t="s">
        <v>1026</v>
      </c>
      <c r="I714" s="134" t="s">
        <v>9430</v>
      </c>
      <c r="J714" s="134" t="s">
        <v>710</v>
      </c>
      <c r="K714" s="134" t="s">
        <v>1507</v>
      </c>
      <c r="L714" s="134" t="s">
        <v>10922</v>
      </c>
      <c r="M714" s="134" t="s">
        <v>656</v>
      </c>
      <c r="N714" s="134" t="s">
        <v>11188</v>
      </c>
    </row>
    <row r="715" customFormat="false" ht="12.8" hidden="false" customHeight="false" outlineLevel="0" collapsed="false">
      <c r="A715" s="136" t="s">
        <v>144</v>
      </c>
      <c r="B715" s="134" t="s">
        <v>9935</v>
      </c>
      <c r="C715" s="134" t="s">
        <v>11189</v>
      </c>
      <c r="D715" s="134" t="s">
        <v>878</v>
      </c>
      <c r="E715" s="134" t="s">
        <v>1576</v>
      </c>
      <c r="F715" s="134" t="s">
        <v>11190</v>
      </c>
      <c r="G715" s="134" t="s">
        <v>2460</v>
      </c>
      <c r="H715" s="134" t="s">
        <v>6098</v>
      </c>
      <c r="I715" s="134" t="s">
        <v>870</v>
      </c>
      <c r="J715" s="134" t="s">
        <v>1721</v>
      </c>
      <c r="K715" s="134" t="s">
        <v>11191</v>
      </c>
      <c r="L715" s="134" t="s">
        <v>10354</v>
      </c>
      <c r="M715" s="134" t="s">
        <v>4279</v>
      </c>
      <c r="N715" s="134" t="s">
        <v>11192</v>
      </c>
    </row>
    <row r="716" customFormat="false" ht="12.8" hidden="false" customHeight="false" outlineLevel="0" collapsed="false">
      <c r="A716" s="136" t="s">
        <v>145</v>
      </c>
      <c r="B716" s="134" t="s">
        <v>1218</v>
      </c>
      <c r="C716" s="134" t="s">
        <v>11193</v>
      </c>
      <c r="D716" s="134" t="s">
        <v>11194</v>
      </c>
      <c r="E716" s="134" t="s">
        <v>492</v>
      </c>
      <c r="F716" s="134" t="s">
        <v>11195</v>
      </c>
      <c r="G716" s="134" t="s">
        <v>11196</v>
      </c>
      <c r="H716" s="134" t="s">
        <v>6513</v>
      </c>
      <c r="I716" s="134" t="s">
        <v>967</v>
      </c>
      <c r="J716" s="134" t="s">
        <v>3221</v>
      </c>
      <c r="K716" s="134" t="s">
        <v>2704</v>
      </c>
      <c r="L716" s="134" t="s">
        <v>4325</v>
      </c>
      <c r="M716" s="134" t="s">
        <v>1273</v>
      </c>
      <c r="N716" s="134" t="s">
        <v>11197</v>
      </c>
    </row>
    <row r="717" customFormat="false" ht="12.8" hidden="false" customHeight="false" outlineLevel="0" collapsed="false">
      <c r="A717" s="136" t="s">
        <v>146</v>
      </c>
      <c r="B717" s="134" t="s">
        <v>2463</v>
      </c>
      <c r="C717" s="134" t="s">
        <v>2811</v>
      </c>
      <c r="D717" s="134" t="s">
        <v>2631</v>
      </c>
      <c r="E717" s="134" t="s">
        <v>4163</v>
      </c>
      <c r="F717" s="134" t="s">
        <v>11198</v>
      </c>
      <c r="G717" s="134" t="s">
        <v>11199</v>
      </c>
      <c r="H717" s="134" t="s">
        <v>2283</v>
      </c>
      <c r="I717" s="134" t="s">
        <v>11200</v>
      </c>
      <c r="J717" s="134" t="s">
        <v>10449</v>
      </c>
      <c r="K717" s="134" t="s">
        <v>11201</v>
      </c>
      <c r="L717" s="134" t="s">
        <v>11202</v>
      </c>
      <c r="M717" s="134" t="s">
        <v>2422</v>
      </c>
      <c r="N717" s="134" t="s">
        <v>11203</v>
      </c>
    </row>
    <row r="718" customFormat="false" ht="12.8" hidden="false" customHeight="false" outlineLevel="0" collapsed="false">
      <c r="A718" s="136" t="s">
        <v>147</v>
      </c>
      <c r="B718" s="134" t="s">
        <v>2349</v>
      </c>
      <c r="C718" s="134" t="s">
        <v>11181</v>
      </c>
      <c r="D718" s="134" t="s">
        <v>2932</v>
      </c>
      <c r="E718" s="134" t="s">
        <v>573</v>
      </c>
      <c r="F718" s="134" t="s">
        <v>6036</v>
      </c>
      <c r="G718" s="134" t="s">
        <v>11204</v>
      </c>
      <c r="H718" s="134" t="s">
        <v>1810</v>
      </c>
      <c r="I718" s="134" t="s">
        <v>4045</v>
      </c>
      <c r="J718" s="134" t="s">
        <v>3670</v>
      </c>
      <c r="K718" s="134" t="s">
        <v>11205</v>
      </c>
      <c r="L718" s="134" t="s">
        <v>11206</v>
      </c>
      <c r="M718" s="134" t="s">
        <v>11207</v>
      </c>
      <c r="N718" s="134" t="s">
        <v>11208</v>
      </c>
    </row>
    <row r="719" customFormat="false" ht="12.8" hidden="false" customHeight="false" outlineLevel="0" collapsed="false">
      <c r="A719" s="136" t="s">
        <v>148</v>
      </c>
      <c r="B719" s="134" t="s">
        <v>1277</v>
      </c>
      <c r="C719" s="134" t="s">
        <v>11209</v>
      </c>
      <c r="D719" s="134" t="s">
        <v>9726</v>
      </c>
      <c r="E719" s="134" t="s">
        <v>11210</v>
      </c>
      <c r="F719" s="134" t="s">
        <v>1758</v>
      </c>
      <c r="G719" s="134" t="s">
        <v>11211</v>
      </c>
      <c r="H719" s="134" t="s">
        <v>2183</v>
      </c>
      <c r="I719" s="134" t="s">
        <v>9983</v>
      </c>
      <c r="J719" s="134" t="s">
        <v>3812</v>
      </c>
      <c r="K719" s="134" t="s">
        <v>3800</v>
      </c>
      <c r="L719" s="134" t="s">
        <v>4164</v>
      </c>
      <c r="M719" s="134" t="s">
        <v>255</v>
      </c>
      <c r="N719" s="134" t="s">
        <v>11212</v>
      </c>
    </row>
    <row r="720" customFormat="false" ht="12.8" hidden="false" customHeight="false" outlineLevel="0" collapsed="false">
      <c r="A720" s="136" t="s">
        <v>149</v>
      </c>
      <c r="B720" s="134" t="s">
        <v>10107</v>
      </c>
      <c r="C720" s="134" t="s">
        <v>11213</v>
      </c>
      <c r="D720" s="134" t="s">
        <v>3161</v>
      </c>
      <c r="E720" s="134" t="s">
        <v>2002</v>
      </c>
      <c r="F720" s="134" t="s">
        <v>4314</v>
      </c>
      <c r="G720" s="134" t="s">
        <v>3392</v>
      </c>
      <c r="H720" s="134" t="s">
        <v>8674</v>
      </c>
      <c r="I720" s="134" t="s">
        <v>2140</v>
      </c>
      <c r="J720" s="134" t="s">
        <v>10134</v>
      </c>
      <c r="K720" s="134" t="s">
        <v>3792</v>
      </c>
      <c r="L720" s="134" t="s">
        <v>3862</v>
      </c>
      <c r="M720" s="134" t="s">
        <v>10191</v>
      </c>
      <c r="N720" s="134" t="s">
        <v>11214</v>
      </c>
    </row>
    <row r="721" customFormat="false" ht="12.8" hidden="false" customHeight="false" outlineLevel="0" collapsed="false">
      <c r="A721" s="136" t="s">
        <v>155</v>
      </c>
      <c r="B721" s="125"/>
      <c r="C721" s="125"/>
      <c r="D721" s="125"/>
      <c r="E721" s="125"/>
      <c r="F721" s="125"/>
      <c r="G721" s="134" t="s">
        <v>4412</v>
      </c>
      <c r="H721" s="125"/>
      <c r="I721" s="125"/>
      <c r="J721" s="125"/>
      <c r="K721" s="125"/>
      <c r="L721" s="125"/>
      <c r="M721" s="125"/>
      <c r="N721" s="125"/>
    </row>
    <row r="722" customFormat="false" ht="12.8" hidden="false" customHeight="false" outlineLevel="0" collapsed="false">
      <c r="A722" s="136" t="s">
        <v>157</v>
      </c>
      <c r="B722" s="134" t="s">
        <v>11215</v>
      </c>
      <c r="C722" s="125"/>
      <c r="D722" s="125"/>
      <c r="E722" s="125"/>
      <c r="F722" s="125"/>
      <c r="G722" s="134" t="s">
        <v>5133</v>
      </c>
      <c r="H722" s="134" t="s">
        <v>5047</v>
      </c>
      <c r="I722" s="134" t="s">
        <v>6471</v>
      </c>
      <c r="J722" s="134" t="s">
        <v>4304</v>
      </c>
      <c r="K722" s="134" t="s">
        <v>10565</v>
      </c>
      <c r="L722" s="134" t="s">
        <v>1080</v>
      </c>
      <c r="M722" s="134" t="s">
        <v>11216</v>
      </c>
      <c r="N722" s="125"/>
    </row>
    <row r="723" customFormat="false" ht="12.8" hidden="false" customHeight="false" outlineLevel="0" collapsed="false">
      <c r="A723" s="136" t="s">
        <v>159</v>
      </c>
      <c r="B723" s="134" t="s">
        <v>4230</v>
      </c>
      <c r="C723" s="134" t="s">
        <v>1216</v>
      </c>
      <c r="D723" s="134" t="s">
        <v>3546</v>
      </c>
      <c r="E723" s="134" t="s">
        <v>4242</v>
      </c>
      <c r="F723" s="134" t="s">
        <v>11217</v>
      </c>
      <c r="G723" s="134" t="s">
        <v>11218</v>
      </c>
      <c r="H723" s="134" t="s">
        <v>4052</v>
      </c>
      <c r="I723" s="134" t="s">
        <v>1747</v>
      </c>
      <c r="J723" s="134" t="s">
        <v>11219</v>
      </c>
      <c r="K723" s="134" t="s">
        <v>11220</v>
      </c>
      <c r="L723" s="134" t="s">
        <v>11221</v>
      </c>
      <c r="M723" s="134" t="s">
        <v>2462</v>
      </c>
      <c r="N723" s="134" t="s">
        <v>11222</v>
      </c>
    </row>
    <row r="724" customFormat="false" ht="12.8" hidden="false" customHeight="false" outlineLevel="0" collapsed="false">
      <c r="A724" s="136" t="s">
        <v>160</v>
      </c>
      <c r="B724" s="134" t="s">
        <v>10459</v>
      </c>
      <c r="C724" s="134" t="s">
        <v>11223</v>
      </c>
      <c r="D724" s="134" t="s">
        <v>11224</v>
      </c>
      <c r="E724" s="134" t="s">
        <v>2860</v>
      </c>
      <c r="F724" s="134" t="s">
        <v>2218</v>
      </c>
      <c r="G724" s="134" t="s">
        <v>1188</v>
      </c>
      <c r="H724" s="134" t="s">
        <v>438</v>
      </c>
      <c r="I724" s="134" t="s">
        <v>11225</v>
      </c>
      <c r="J724" s="134" t="s">
        <v>3141</v>
      </c>
      <c r="K724" s="134" t="s">
        <v>6056</v>
      </c>
      <c r="L724" s="134" t="s">
        <v>4314</v>
      </c>
      <c r="M724" s="134" t="s">
        <v>834</v>
      </c>
      <c r="N724" s="134" t="s">
        <v>10461</v>
      </c>
    </row>
    <row r="725" customFormat="false" ht="12.8" hidden="false" customHeight="false" outlineLevel="0" collapsed="false">
      <c r="A725" s="136" t="s">
        <v>161</v>
      </c>
      <c r="B725" s="134" t="s">
        <v>11226</v>
      </c>
      <c r="C725" s="134" t="s">
        <v>10624</v>
      </c>
      <c r="D725" s="134" t="s">
        <v>10176</v>
      </c>
      <c r="E725" s="125"/>
    </row>
    <row r="728" customFormat="false" ht="87.3" hidden="false" customHeight="false" outlineLevel="0" collapsed="false">
      <c r="E728" s="180" t="s">
        <v>11227</v>
      </c>
    </row>
    <row r="731" customFormat="false" ht="12.8" hidden="false" customHeight="false" outlineLevel="0" collapsed="false">
      <c r="A731" s="136" t="s">
        <v>151</v>
      </c>
      <c r="B731" s="125"/>
      <c r="C731" s="125"/>
      <c r="D731" s="125"/>
      <c r="E731" s="134" t="s">
        <v>10695</v>
      </c>
      <c r="F731" s="134" t="s">
        <v>4059</v>
      </c>
      <c r="G731" s="134" t="s">
        <v>2266</v>
      </c>
      <c r="H731" s="134" t="s">
        <v>2644</v>
      </c>
      <c r="I731" s="134" t="s">
        <v>4594</v>
      </c>
      <c r="J731" s="134" t="s">
        <v>2258</v>
      </c>
      <c r="K731" s="134" t="s">
        <v>4383</v>
      </c>
      <c r="L731" s="134" t="s">
        <v>3895</v>
      </c>
      <c r="M731" s="134" t="s">
        <v>3782</v>
      </c>
      <c r="N731" s="125"/>
    </row>
    <row r="732" customFormat="false" ht="12.8" hidden="false" customHeight="false" outlineLevel="0" collapsed="false">
      <c r="A732" s="136" t="s">
        <v>152</v>
      </c>
      <c r="B732" s="134" t="s">
        <v>4187</v>
      </c>
      <c r="C732" s="134" t="s">
        <v>11228</v>
      </c>
      <c r="D732" s="134" t="s">
        <v>3224</v>
      </c>
      <c r="E732" s="134" t="s">
        <v>2875</v>
      </c>
      <c r="F732" s="134" t="s">
        <v>386</v>
      </c>
      <c r="G732" s="134" t="s">
        <v>11229</v>
      </c>
      <c r="H732" s="134" t="s">
        <v>6855</v>
      </c>
      <c r="I732" s="134" t="s">
        <v>4296</v>
      </c>
      <c r="J732" s="134" t="s">
        <v>11230</v>
      </c>
      <c r="K732" s="134" t="s">
        <v>859</v>
      </c>
      <c r="L732" s="134" t="s">
        <v>11231</v>
      </c>
      <c r="M732" s="134" t="s">
        <v>2447</v>
      </c>
      <c r="N732" s="134" t="s">
        <v>11232</v>
      </c>
    </row>
    <row r="733" customFormat="false" ht="12.8" hidden="false" customHeight="false" outlineLevel="0" collapsed="false">
      <c r="A733" s="136" t="s">
        <v>153</v>
      </c>
      <c r="B733" s="134" t="s">
        <v>11233</v>
      </c>
      <c r="C733" s="134" t="s">
        <v>2328</v>
      </c>
      <c r="D733" s="134" t="s">
        <v>2133</v>
      </c>
      <c r="E733" s="134" t="s">
        <v>1110</v>
      </c>
      <c r="F733" s="134" t="s">
        <v>11234</v>
      </c>
      <c r="G733" s="134" t="s">
        <v>11235</v>
      </c>
      <c r="H733" s="134" t="s">
        <v>3166</v>
      </c>
      <c r="I733" s="134" t="s">
        <v>3553</v>
      </c>
      <c r="J733" s="134" t="s">
        <v>9561</v>
      </c>
      <c r="K733" s="134" t="s">
        <v>11236</v>
      </c>
      <c r="L733" s="134" t="s">
        <v>912</v>
      </c>
      <c r="M733" s="134" t="s">
        <v>1585</v>
      </c>
      <c r="N733" s="134" t="s">
        <v>11237</v>
      </c>
    </row>
    <row r="734" customFormat="false" ht="12.8" hidden="false" customHeight="false" outlineLevel="0" collapsed="false">
      <c r="A734" s="136" t="s">
        <v>154</v>
      </c>
      <c r="B734" s="134" t="s">
        <v>11238</v>
      </c>
      <c r="C734" s="134" t="s">
        <v>3441</v>
      </c>
      <c r="D734" s="134" t="s">
        <v>11239</v>
      </c>
      <c r="E734" s="134" t="s">
        <v>11240</v>
      </c>
      <c r="F734" s="134" t="s">
        <v>4144</v>
      </c>
      <c r="G734" s="134" t="s">
        <v>5834</v>
      </c>
      <c r="H734" s="134" t="s">
        <v>6021</v>
      </c>
      <c r="I734" s="134" t="s">
        <v>2765</v>
      </c>
      <c r="J734" s="134" t="s">
        <v>11241</v>
      </c>
      <c r="K734" s="134" t="s">
        <v>10840</v>
      </c>
      <c r="L734" s="134" t="s">
        <v>11242</v>
      </c>
      <c r="M734" s="134" t="s">
        <v>4421</v>
      </c>
      <c r="N734" s="134" t="s">
        <v>11243</v>
      </c>
    </row>
    <row r="735" customFormat="false" ht="12.8" hidden="false" customHeight="false" outlineLevel="0" collapsed="false">
      <c r="A735" s="136" t="s">
        <v>156</v>
      </c>
      <c r="B735" s="134" t="s">
        <v>3607</v>
      </c>
      <c r="C735" s="134" t="s">
        <v>1310</v>
      </c>
      <c r="D735" s="134" t="s">
        <v>11244</v>
      </c>
      <c r="E735" s="134" t="s">
        <v>5654</v>
      </c>
      <c r="F735" s="134" t="s">
        <v>11245</v>
      </c>
      <c r="G735" s="134" t="s">
        <v>3917</v>
      </c>
      <c r="H735" s="134" t="s">
        <v>11246</v>
      </c>
      <c r="I735" s="134" t="s">
        <v>3239</v>
      </c>
      <c r="J735" s="134" t="s">
        <v>11247</v>
      </c>
      <c r="K735" s="134" t="s">
        <v>10034</v>
      </c>
      <c r="L735" s="134" t="s">
        <v>1266</v>
      </c>
      <c r="M735" s="134" t="s">
        <v>11248</v>
      </c>
      <c r="N735" s="134" t="s">
        <v>11249</v>
      </c>
    </row>
    <row r="736" customFormat="false" ht="12.8" hidden="false" customHeight="false" outlineLevel="0" collapsed="false">
      <c r="A736" s="136" t="s">
        <v>158</v>
      </c>
      <c r="B736" s="134" t="s">
        <v>873</v>
      </c>
      <c r="C736" s="134" t="s">
        <v>11250</v>
      </c>
      <c r="D736" s="134" t="s">
        <v>11251</v>
      </c>
      <c r="E736" s="134" t="s">
        <v>10453</v>
      </c>
      <c r="F736" s="134" t="s">
        <v>11252</v>
      </c>
      <c r="G736" s="134" t="s">
        <v>9180</v>
      </c>
      <c r="H736" s="134" t="s">
        <v>5297</v>
      </c>
      <c r="I736" s="134" t="s">
        <v>3945</v>
      </c>
      <c r="J736" s="134" t="s">
        <v>5621</v>
      </c>
      <c r="K736" s="134" t="s">
        <v>11253</v>
      </c>
      <c r="L736" s="134" t="s">
        <v>11254</v>
      </c>
      <c r="M736" s="134" t="s">
        <v>11255</v>
      </c>
      <c r="N736" s="134" t="s">
        <v>11256</v>
      </c>
    </row>
    <row r="737" customFormat="false" ht="12.8" hidden="false" customHeight="false" outlineLevel="0" collapsed="false">
      <c r="A737" s="136" t="s">
        <v>155</v>
      </c>
      <c r="B737" s="134" t="s">
        <v>3439</v>
      </c>
      <c r="C737" s="134" t="s">
        <v>11257</v>
      </c>
      <c r="D737" s="134" t="s">
        <v>11258</v>
      </c>
      <c r="E737" s="134" t="s">
        <v>1062</v>
      </c>
      <c r="F737" s="134" t="s">
        <v>9715</v>
      </c>
      <c r="G737" s="134" t="s">
        <v>470</v>
      </c>
      <c r="H737" s="134" t="s">
        <v>5239</v>
      </c>
      <c r="I737" s="134" t="s">
        <v>2543</v>
      </c>
      <c r="J737" s="134" t="s">
        <v>1898</v>
      </c>
      <c r="K737" s="134" t="s">
        <v>2062</v>
      </c>
      <c r="L737" s="134" t="s">
        <v>4507</v>
      </c>
      <c r="M737" s="134" t="s">
        <v>1933</v>
      </c>
      <c r="N737" s="134" t="s">
        <v>1934</v>
      </c>
    </row>
    <row r="738" customFormat="false" ht="12.8" hidden="false" customHeight="false" outlineLevel="0" collapsed="false">
      <c r="A738" s="136" t="s">
        <v>157</v>
      </c>
      <c r="B738" s="134" t="s">
        <v>11259</v>
      </c>
      <c r="C738" s="134" t="s">
        <v>11260</v>
      </c>
      <c r="D738" s="134" t="s">
        <v>487</v>
      </c>
      <c r="E738" s="134" t="s">
        <v>11185</v>
      </c>
      <c r="F738" s="134" t="s">
        <v>10939</v>
      </c>
      <c r="G738" s="134" t="s">
        <v>11261</v>
      </c>
      <c r="H738" s="134" t="s">
        <v>3158</v>
      </c>
      <c r="I738" s="134" t="s">
        <v>2672</v>
      </c>
      <c r="J738" s="134" t="s">
        <v>11262</v>
      </c>
      <c r="K738" s="134" t="s">
        <v>10321</v>
      </c>
      <c r="L738" s="134" t="s">
        <v>640</v>
      </c>
      <c r="M738" s="134" t="s">
        <v>11263</v>
      </c>
      <c r="N738" s="134" t="s">
        <v>11264</v>
      </c>
    </row>
    <row r="739" customFormat="false" ht="12.8" hidden="false" customHeight="false" outlineLevel="0" collapsed="false">
      <c r="A739" s="136" t="s">
        <v>159</v>
      </c>
      <c r="B739" s="134" t="s">
        <v>2335</v>
      </c>
      <c r="C739" s="134" t="s">
        <v>11265</v>
      </c>
      <c r="D739" s="134" t="s">
        <v>2482</v>
      </c>
      <c r="E739" s="134" t="s">
        <v>999</v>
      </c>
      <c r="F739" s="134" t="s">
        <v>6532</v>
      </c>
      <c r="G739" s="134" t="s">
        <v>4539</v>
      </c>
      <c r="H739" s="134" t="s">
        <v>4886</v>
      </c>
      <c r="I739" s="134" t="s">
        <v>4481</v>
      </c>
      <c r="J739" s="134" t="s">
        <v>11266</v>
      </c>
      <c r="K739" s="134" t="s">
        <v>11267</v>
      </c>
      <c r="L739" s="134" t="s">
        <v>1070</v>
      </c>
      <c r="M739" s="134" t="s">
        <v>4568</v>
      </c>
      <c r="N739" s="134" t="s">
        <v>11268</v>
      </c>
    </row>
    <row r="740" customFormat="false" ht="12.8" hidden="false" customHeight="false" outlineLevel="0" collapsed="false">
      <c r="A740" s="136" t="s">
        <v>160</v>
      </c>
      <c r="B740" s="134" t="s">
        <v>11269</v>
      </c>
      <c r="C740" s="134" t="s">
        <v>11270</v>
      </c>
      <c r="D740" s="134" t="s">
        <v>2452</v>
      </c>
      <c r="E740" s="134" t="s">
        <v>10748</v>
      </c>
      <c r="F740" s="134" t="s">
        <v>1736</v>
      </c>
      <c r="G740" s="134" t="s">
        <v>11271</v>
      </c>
      <c r="H740" s="134" t="s">
        <v>2754</v>
      </c>
      <c r="I740" s="134" t="s">
        <v>2077</v>
      </c>
      <c r="J740" s="134" t="s">
        <v>11272</v>
      </c>
      <c r="K740" s="134" t="s">
        <v>11273</v>
      </c>
      <c r="L740" s="134" t="s">
        <v>11274</v>
      </c>
      <c r="M740" s="134" t="s">
        <v>6370</v>
      </c>
      <c r="N740" s="134" t="s">
        <v>11275</v>
      </c>
    </row>
    <row r="741" customFormat="false" ht="12.8" hidden="false" customHeight="false" outlineLevel="0" collapsed="false">
      <c r="A741" s="136" t="s">
        <v>161</v>
      </c>
      <c r="B741" s="134" t="s">
        <v>11276</v>
      </c>
      <c r="C741" s="134" t="s">
        <v>2812</v>
      </c>
      <c r="D741" s="134" t="s">
        <v>10840</v>
      </c>
      <c r="E741" s="134" t="s">
        <v>11277</v>
      </c>
      <c r="F741" s="134" t="s">
        <v>886</v>
      </c>
      <c r="G741" s="134" t="s">
        <v>2652</v>
      </c>
      <c r="H741" s="134" t="s">
        <v>11278</v>
      </c>
      <c r="I741" s="134" t="s">
        <v>8789</v>
      </c>
      <c r="J741" s="134" t="s">
        <v>5954</v>
      </c>
      <c r="K741" s="134" t="s">
        <v>822</v>
      </c>
      <c r="L741" s="134" t="s">
        <v>11279</v>
      </c>
      <c r="M741" s="134" t="s">
        <v>652</v>
      </c>
      <c r="N741" s="134" t="s">
        <v>11280</v>
      </c>
    </row>
    <row r="742" customFormat="false" ht="12.8" hidden="false" customHeight="false" outlineLevel="0" collapsed="false">
      <c r="A742" s="136" t="s">
        <v>162</v>
      </c>
      <c r="B742" s="134" t="s">
        <v>2987</v>
      </c>
      <c r="C742" s="134" t="s">
        <v>1322</v>
      </c>
      <c r="D742" s="134" t="s">
        <v>1664</v>
      </c>
      <c r="E742" s="134" t="s">
        <v>11281</v>
      </c>
      <c r="F742" s="134" t="s">
        <v>2933</v>
      </c>
      <c r="G742" s="134" t="s">
        <v>1280</v>
      </c>
      <c r="H742" s="134" t="s">
        <v>3447</v>
      </c>
      <c r="I742" s="134" t="s">
        <v>3886</v>
      </c>
      <c r="J742" s="134" t="s">
        <v>3934</v>
      </c>
      <c r="K742" s="134" t="s">
        <v>9829</v>
      </c>
      <c r="L742" s="134" t="s">
        <v>4202</v>
      </c>
      <c r="M742" s="134" t="s">
        <v>11282</v>
      </c>
      <c r="N742" s="134" t="s">
        <v>10326</v>
      </c>
    </row>
    <row r="743" customFormat="false" ht="12.8" hidden="false" customHeight="false" outlineLevel="0" collapsed="false">
      <c r="A743" s="136" t="s">
        <v>163</v>
      </c>
      <c r="B743" s="134" t="s">
        <v>729</v>
      </c>
      <c r="C743" s="134" t="s">
        <v>9993</v>
      </c>
      <c r="D743" s="134" t="s">
        <v>11283</v>
      </c>
      <c r="E743" s="134" t="s">
        <v>1146</v>
      </c>
      <c r="F743" s="134" t="s">
        <v>6272</v>
      </c>
      <c r="G743" s="134" t="s">
        <v>6405</v>
      </c>
      <c r="H743" s="134" t="s">
        <v>8633</v>
      </c>
      <c r="I743" s="134" t="s">
        <v>10134</v>
      </c>
      <c r="J743" s="134" t="s">
        <v>11284</v>
      </c>
      <c r="K743" s="134" t="s">
        <v>2166</v>
      </c>
      <c r="L743" s="134" t="s">
        <v>11285</v>
      </c>
      <c r="M743" s="134" t="s">
        <v>9509</v>
      </c>
      <c r="N743" s="134" t="s">
        <v>11286</v>
      </c>
    </row>
    <row r="744" customFormat="false" ht="12.8" hidden="false" customHeight="false" outlineLevel="0" collapsed="false">
      <c r="A744" s="136" t="s">
        <v>164</v>
      </c>
      <c r="B744" s="134" t="s">
        <v>2069</v>
      </c>
      <c r="C744" s="134" t="s">
        <v>11287</v>
      </c>
      <c r="D744" s="134" t="s">
        <v>2396</v>
      </c>
      <c r="E744" s="134" t="s">
        <v>2387</v>
      </c>
      <c r="F744" s="134" t="s">
        <v>1608</v>
      </c>
      <c r="G744" s="134" t="s">
        <v>11288</v>
      </c>
      <c r="H744" s="134" t="s">
        <v>2285</v>
      </c>
      <c r="I744" s="134" t="s">
        <v>11289</v>
      </c>
      <c r="J744" s="134" t="s">
        <v>4459</v>
      </c>
      <c r="K744" s="134" t="s">
        <v>452</v>
      </c>
      <c r="L744" s="134" t="s">
        <v>3840</v>
      </c>
      <c r="M744" s="134" t="s">
        <v>9755</v>
      </c>
      <c r="N744" s="134" t="s">
        <v>11290</v>
      </c>
    </row>
    <row r="745" customFormat="false" ht="12.8" hidden="false" customHeight="false" outlineLevel="0" collapsed="false">
      <c r="A745" s="136" t="s">
        <v>165</v>
      </c>
      <c r="B745" s="134" t="s">
        <v>11291</v>
      </c>
      <c r="C745" s="134" t="s">
        <v>1383</v>
      </c>
      <c r="D745" s="134" t="s">
        <v>1493</v>
      </c>
      <c r="E745" s="134" t="s">
        <v>6770</v>
      </c>
      <c r="F745" s="134" t="s">
        <v>471</v>
      </c>
      <c r="G745" s="134" t="s">
        <v>11292</v>
      </c>
      <c r="H745" s="134" t="s">
        <v>8635</v>
      </c>
      <c r="I745" s="134" t="s">
        <v>10264</v>
      </c>
      <c r="J745" s="134" t="s">
        <v>10086</v>
      </c>
      <c r="K745" s="134" t="s">
        <v>10494</v>
      </c>
      <c r="L745" s="134" t="s">
        <v>9684</v>
      </c>
      <c r="M745" s="134" t="s">
        <v>11293</v>
      </c>
      <c r="N745" s="134" t="s">
        <v>11294</v>
      </c>
    </row>
    <row r="746" customFormat="false" ht="12.8" hidden="false" customHeight="false" outlineLevel="0" collapsed="false">
      <c r="A746" s="136" t="s">
        <v>166</v>
      </c>
      <c r="B746" s="134" t="s">
        <v>11295</v>
      </c>
      <c r="C746" s="134" t="s">
        <v>11296</v>
      </c>
      <c r="D746" s="134" t="s">
        <v>10729</v>
      </c>
      <c r="E746" s="134" t="s">
        <v>1229</v>
      </c>
      <c r="F746" s="134" t="s">
        <v>3052</v>
      </c>
      <c r="G746" s="134" t="s">
        <v>10558</v>
      </c>
      <c r="H746" s="134" t="s">
        <v>3805</v>
      </c>
      <c r="I746" s="134" t="s">
        <v>11297</v>
      </c>
      <c r="J746" s="134" t="s">
        <v>3840</v>
      </c>
      <c r="K746" s="134" t="s">
        <v>11298</v>
      </c>
      <c r="L746" s="134" t="s">
        <v>1601</v>
      </c>
      <c r="M746" s="134" t="s">
        <v>11299</v>
      </c>
      <c r="N746" s="134" t="s">
        <v>11300</v>
      </c>
    </row>
    <row r="747" customFormat="false" ht="12.8" hidden="false" customHeight="false" outlineLevel="0" collapsed="false">
      <c r="A747" s="136" t="s">
        <v>167</v>
      </c>
      <c r="B747" s="134" t="s">
        <v>10858</v>
      </c>
      <c r="C747" s="134" t="s">
        <v>3241</v>
      </c>
      <c r="D747" s="134" t="s">
        <v>718</v>
      </c>
      <c r="E747" s="134" t="s">
        <v>2560</v>
      </c>
      <c r="F747" s="134" t="s">
        <v>1419</v>
      </c>
      <c r="G747" s="134" t="s">
        <v>1747</v>
      </c>
      <c r="H747" s="134" t="s">
        <v>3785</v>
      </c>
      <c r="I747" s="134" t="s">
        <v>3998</v>
      </c>
      <c r="J747" s="134" t="s">
        <v>2540</v>
      </c>
      <c r="K747" s="134" t="s">
        <v>3576</v>
      </c>
      <c r="L747" s="134" t="s">
        <v>11301</v>
      </c>
      <c r="M747" s="134" t="s">
        <v>2400</v>
      </c>
      <c r="N747" s="134" t="s">
        <v>728</v>
      </c>
    </row>
    <row r="748" customFormat="false" ht="12.8" hidden="false" customHeight="false" outlineLevel="0" collapsed="false">
      <c r="A748" s="136" t="s">
        <v>168</v>
      </c>
      <c r="B748" s="134" t="s">
        <v>9992</v>
      </c>
      <c r="C748" s="134" t="s">
        <v>4308</v>
      </c>
      <c r="D748" s="134" t="s">
        <v>1428</v>
      </c>
      <c r="E748" s="134" t="s">
        <v>1076</v>
      </c>
      <c r="F748" s="134" t="s">
        <v>6377</v>
      </c>
      <c r="G748" s="134" t="s">
        <v>8641</v>
      </c>
      <c r="H748" s="134" t="s">
        <v>4858</v>
      </c>
      <c r="I748" s="134" t="s">
        <v>1279</v>
      </c>
      <c r="J748" s="134" t="s">
        <v>6150</v>
      </c>
      <c r="K748" s="134" t="s">
        <v>11102</v>
      </c>
      <c r="L748" s="134" t="s">
        <v>3509</v>
      </c>
      <c r="M748" s="134" t="s">
        <v>11302</v>
      </c>
      <c r="N748" s="134" t="s">
        <v>9999</v>
      </c>
    </row>
    <row r="749" customFormat="false" ht="12.8" hidden="false" customHeight="false" outlineLevel="0" collapsed="false">
      <c r="A749" s="136" t="s">
        <v>169</v>
      </c>
      <c r="B749" s="134" t="s">
        <v>11303</v>
      </c>
      <c r="C749" s="134" t="s">
        <v>2356</v>
      </c>
      <c r="D749" s="134" t="s">
        <v>3608</v>
      </c>
      <c r="E749" s="134" t="s">
        <v>3213</v>
      </c>
      <c r="F749" s="134" t="s">
        <v>10555</v>
      </c>
      <c r="G749" s="134" t="s">
        <v>3741</v>
      </c>
      <c r="H749" s="134" t="s">
        <v>423</v>
      </c>
      <c r="I749" s="134" t="s">
        <v>2714</v>
      </c>
      <c r="J749" s="134" t="s">
        <v>11304</v>
      </c>
      <c r="K749" s="134" t="s">
        <v>11305</v>
      </c>
      <c r="L749" s="134" t="s">
        <v>10961</v>
      </c>
      <c r="M749" s="134" t="s">
        <v>11306</v>
      </c>
      <c r="N749" s="134" t="s">
        <v>11307</v>
      </c>
    </row>
    <row r="750" customFormat="false" ht="12.8" hidden="false" customHeight="false" outlineLevel="0" collapsed="false">
      <c r="A750" s="136" t="s">
        <v>170</v>
      </c>
      <c r="B750" s="134" t="s">
        <v>11308</v>
      </c>
      <c r="C750" s="134" t="s">
        <v>11309</v>
      </c>
      <c r="D750" s="134" t="s">
        <v>11310</v>
      </c>
      <c r="E750" s="134" t="s">
        <v>11311</v>
      </c>
      <c r="F750" s="134" t="s">
        <v>11312</v>
      </c>
      <c r="G750" s="134" t="s">
        <v>5361</v>
      </c>
      <c r="H750" s="134" t="s">
        <v>5867</v>
      </c>
      <c r="I750" s="134" t="s">
        <v>3776</v>
      </c>
      <c r="J750" s="134" t="s">
        <v>9465</v>
      </c>
      <c r="K750" s="134" t="s">
        <v>11313</v>
      </c>
      <c r="L750" s="134" t="s">
        <v>11314</v>
      </c>
      <c r="M750" s="134" t="s">
        <v>11315</v>
      </c>
      <c r="N750" s="134" t="s">
        <v>11316</v>
      </c>
    </row>
    <row r="751" customFormat="false" ht="12.8" hidden="false" customHeight="false" outlineLevel="0" collapsed="false">
      <c r="A751" s="136" t="s">
        <v>171</v>
      </c>
      <c r="B751" s="134" t="s">
        <v>906</v>
      </c>
      <c r="C751" s="134" t="s">
        <v>4408</v>
      </c>
      <c r="D751" s="134" t="s">
        <v>11317</v>
      </c>
      <c r="E751" s="134" t="s">
        <v>10611</v>
      </c>
      <c r="F751" s="134" t="s">
        <v>10767</v>
      </c>
      <c r="G751" s="134" t="s">
        <v>2005</v>
      </c>
      <c r="H751" s="134" t="s">
        <v>6420</v>
      </c>
      <c r="I751" s="134" t="s">
        <v>11318</v>
      </c>
      <c r="J751" s="134" t="s">
        <v>6397</v>
      </c>
      <c r="K751" s="134" t="s">
        <v>11319</v>
      </c>
      <c r="L751" s="134" t="s">
        <v>11320</v>
      </c>
      <c r="M751" s="134" t="s">
        <v>4511</v>
      </c>
      <c r="N751" s="134" t="s">
        <v>4512</v>
      </c>
    </row>
    <row r="752" customFormat="false" ht="12.8" hidden="false" customHeight="false" outlineLevel="0" collapsed="false">
      <c r="A752" s="136" t="s">
        <v>172</v>
      </c>
      <c r="B752" s="134" t="s">
        <v>11321</v>
      </c>
      <c r="C752" s="134" t="s">
        <v>3043</v>
      </c>
      <c r="D752" s="134" t="s">
        <v>10093</v>
      </c>
      <c r="E752" s="134" t="s">
        <v>10685</v>
      </c>
      <c r="F752" s="134" t="s">
        <v>238</v>
      </c>
      <c r="G752" s="134" t="s">
        <v>461</v>
      </c>
      <c r="H752" s="134" t="s">
        <v>229</v>
      </c>
      <c r="I752" s="134" t="s">
        <v>6720</v>
      </c>
      <c r="J752" s="134" t="s">
        <v>1932</v>
      </c>
      <c r="K752" s="134" t="s">
        <v>4431</v>
      </c>
      <c r="L752" s="134" t="s">
        <v>9460</v>
      </c>
      <c r="M752" s="134" t="s">
        <v>630</v>
      </c>
      <c r="N752" s="134" t="s">
        <v>11322</v>
      </c>
    </row>
    <row r="753" customFormat="false" ht="12.8" hidden="false" customHeight="false" outlineLevel="0" collapsed="false">
      <c r="A753" s="136" t="s">
        <v>173</v>
      </c>
      <c r="B753" s="134" t="s">
        <v>11323</v>
      </c>
      <c r="C753" s="134" t="s">
        <v>3018</v>
      </c>
      <c r="D753" s="134" t="s">
        <v>10604</v>
      </c>
      <c r="E753" s="134" t="s">
        <v>603</v>
      </c>
      <c r="F753" s="134" t="s">
        <v>11191</v>
      </c>
      <c r="G753" s="134" t="s">
        <v>251</v>
      </c>
      <c r="H753" s="134" t="s">
        <v>4108</v>
      </c>
      <c r="I753" s="134" t="s">
        <v>338</v>
      </c>
      <c r="J753" s="134" t="s">
        <v>11221</v>
      </c>
      <c r="K753" s="134" t="s">
        <v>3481</v>
      </c>
      <c r="L753" s="134" t="s">
        <v>11324</v>
      </c>
      <c r="M753" s="134" t="s">
        <v>2194</v>
      </c>
      <c r="N753" s="134" t="s">
        <v>11325</v>
      </c>
    </row>
    <row r="754" customFormat="false" ht="12.8" hidden="false" customHeight="false" outlineLevel="0" collapsed="false">
      <c r="A754" s="136" t="s">
        <v>174</v>
      </c>
      <c r="B754" s="134" t="s">
        <v>9895</v>
      </c>
      <c r="C754" s="134" t="s">
        <v>11326</v>
      </c>
      <c r="D754" s="134" t="s">
        <v>2068</v>
      </c>
      <c r="E754" s="134" t="s">
        <v>6474</v>
      </c>
      <c r="F754" s="134" t="s">
        <v>11327</v>
      </c>
      <c r="G754" s="134" t="s">
        <v>6834</v>
      </c>
      <c r="H754" s="134" t="s">
        <v>4286</v>
      </c>
      <c r="I754" s="134" t="s">
        <v>4716</v>
      </c>
      <c r="J754" s="134" t="s">
        <v>11328</v>
      </c>
      <c r="K754" s="134" t="s">
        <v>10479</v>
      </c>
      <c r="L754" s="134" t="s">
        <v>9984</v>
      </c>
      <c r="M754" s="134" t="s">
        <v>293</v>
      </c>
      <c r="N754" s="134" t="s">
        <v>9903</v>
      </c>
    </row>
    <row r="755" customFormat="false" ht="12.8" hidden="false" customHeight="false" outlineLevel="0" collapsed="false">
      <c r="A755" s="136" t="s">
        <v>175</v>
      </c>
      <c r="B755" s="134" t="s">
        <v>3241</v>
      </c>
      <c r="C755" s="134" t="s">
        <v>10442</v>
      </c>
      <c r="D755" s="134" t="s">
        <v>10390</v>
      </c>
      <c r="E755" s="134" t="s">
        <v>1914</v>
      </c>
      <c r="F755" s="134" t="s">
        <v>2247</v>
      </c>
      <c r="G755" s="134" t="s">
        <v>3293</v>
      </c>
      <c r="H755" s="134" t="s">
        <v>1371</v>
      </c>
      <c r="I755" s="134" t="s">
        <v>3928</v>
      </c>
      <c r="J755" s="134" t="s">
        <v>10741</v>
      </c>
      <c r="K755" s="134" t="s">
        <v>6547</v>
      </c>
      <c r="L755" s="134" t="s">
        <v>11329</v>
      </c>
      <c r="M755" s="134" t="s">
        <v>11330</v>
      </c>
      <c r="N755" s="134" t="s">
        <v>11331</v>
      </c>
    </row>
    <row r="756" customFormat="false" ht="12.8" hidden="false" customHeight="true" outlineLevel="0" collapsed="false">
      <c r="A756" s="135" t="s">
        <v>594</v>
      </c>
      <c r="B756" s="135"/>
      <c r="C756" s="135"/>
      <c r="D756" s="135"/>
      <c r="E756" s="135"/>
      <c r="F756" s="135"/>
      <c r="G756" s="135"/>
      <c r="H756" s="135"/>
      <c r="I756" s="135"/>
      <c r="J756" s="135"/>
      <c r="K756" s="135"/>
      <c r="L756" s="135"/>
      <c r="M756" s="135"/>
      <c r="N756" s="135"/>
    </row>
    <row r="757" customFormat="false" ht="12.8" hidden="false" customHeight="false" outlineLevel="0" collapsed="false">
      <c r="A757" s="133" t="s">
        <v>605</v>
      </c>
      <c r="B757" s="133" t="s">
        <v>606</v>
      </c>
      <c r="C757" s="133" t="s">
        <v>607</v>
      </c>
      <c r="D757" s="133" t="s">
        <v>608</v>
      </c>
      <c r="E757" s="133" t="s">
        <v>609</v>
      </c>
      <c r="F757" s="133" t="s">
        <v>610</v>
      </c>
      <c r="G757" s="133" t="s">
        <v>611</v>
      </c>
      <c r="H757" s="133" t="s">
        <v>612</v>
      </c>
      <c r="I757" s="133" t="s">
        <v>613</v>
      </c>
      <c r="J757" s="133" t="s">
        <v>614</v>
      </c>
      <c r="K757" s="133" t="s">
        <v>615</v>
      </c>
      <c r="L757" s="133" t="s">
        <v>616</v>
      </c>
      <c r="M757" s="133" t="s">
        <v>617</v>
      </c>
      <c r="N757" s="133" t="s">
        <v>618</v>
      </c>
    </row>
    <row r="758" customFormat="false" ht="12.8" hidden="false" customHeight="false" outlineLevel="0" collapsed="false">
      <c r="A758" s="136" t="s">
        <v>176</v>
      </c>
      <c r="B758" s="134" t="s">
        <v>11332</v>
      </c>
      <c r="C758" s="134" t="s">
        <v>11333</v>
      </c>
      <c r="D758" s="134" t="s">
        <v>11334</v>
      </c>
      <c r="E758" s="134" t="s">
        <v>11335</v>
      </c>
      <c r="F758" s="134" t="s">
        <v>1855</v>
      </c>
      <c r="G758" s="134" t="s">
        <v>11336</v>
      </c>
      <c r="H758" s="134" t="s">
        <v>5048</v>
      </c>
      <c r="I758" s="134" t="s">
        <v>1791</v>
      </c>
      <c r="J758" s="134" t="s">
        <v>10673</v>
      </c>
      <c r="K758" s="134" t="s">
        <v>11337</v>
      </c>
      <c r="L758" s="134" t="s">
        <v>2110</v>
      </c>
      <c r="M758" s="134" t="s">
        <v>11338</v>
      </c>
      <c r="N758" s="134" t="s">
        <v>11339</v>
      </c>
    </row>
    <row r="759" customFormat="false" ht="12.8" hidden="false" customHeight="false" outlineLevel="0" collapsed="false">
      <c r="A759" s="136" t="s">
        <v>177</v>
      </c>
      <c r="B759" s="134" t="s">
        <v>258</v>
      </c>
      <c r="C759" s="134" t="s">
        <v>3526</v>
      </c>
      <c r="D759" s="134" t="s">
        <v>3237</v>
      </c>
      <c r="E759" s="134" t="s">
        <v>3842</v>
      </c>
      <c r="F759" s="134" t="s">
        <v>11340</v>
      </c>
      <c r="G759" s="134" t="s">
        <v>4028</v>
      </c>
      <c r="H759" s="134" t="s">
        <v>1176</v>
      </c>
      <c r="I759" s="134" t="s">
        <v>11010</v>
      </c>
      <c r="J759" s="134" t="s">
        <v>6467</v>
      </c>
      <c r="K759" s="134" t="s">
        <v>3581</v>
      </c>
      <c r="L759" s="134" t="s">
        <v>2759</v>
      </c>
      <c r="M759" s="134" t="s">
        <v>1925</v>
      </c>
      <c r="N759" s="134" t="s">
        <v>11341</v>
      </c>
    </row>
    <row r="760" customFormat="false" ht="12.8" hidden="false" customHeight="false" outlineLevel="0" collapsed="false">
      <c r="A760" s="136" t="s">
        <v>178</v>
      </c>
      <c r="B760" s="134" t="s">
        <v>11342</v>
      </c>
      <c r="C760" s="134" t="s">
        <v>1763</v>
      </c>
      <c r="D760" s="134" t="s">
        <v>9780</v>
      </c>
      <c r="E760" s="134" t="s">
        <v>4388</v>
      </c>
      <c r="F760" s="134" t="s">
        <v>5991</v>
      </c>
      <c r="G760" s="134" t="s">
        <v>2790</v>
      </c>
      <c r="H760" s="134" t="s">
        <v>5023</v>
      </c>
      <c r="I760" s="134" t="s">
        <v>9081</v>
      </c>
      <c r="J760" s="134" t="s">
        <v>2588</v>
      </c>
      <c r="K760" s="134" t="s">
        <v>11343</v>
      </c>
      <c r="L760" s="134" t="s">
        <v>11344</v>
      </c>
      <c r="M760" s="134" t="s">
        <v>11345</v>
      </c>
      <c r="N760" s="134" t="s">
        <v>11346</v>
      </c>
    </row>
    <row r="761" customFormat="false" ht="12.8" hidden="false" customHeight="false" outlineLevel="0" collapsed="false">
      <c r="A761" s="136" t="s">
        <v>179</v>
      </c>
      <c r="B761" s="134" t="s">
        <v>9878</v>
      </c>
      <c r="C761" s="134" t="s">
        <v>11347</v>
      </c>
      <c r="D761" s="134" t="s">
        <v>2020</v>
      </c>
      <c r="E761" s="134" t="s">
        <v>4158</v>
      </c>
      <c r="F761" s="134" t="s">
        <v>494</v>
      </c>
      <c r="G761" s="134" t="s">
        <v>3954</v>
      </c>
      <c r="H761" s="134" t="s">
        <v>2714</v>
      </c>
      <c r="I761" s="134" t="s">
        <v>3884</v>
      </c>
      <c r="J761" s="134" t="s">
        <v>2693</v>
      </c>
      <c r="K761" s="134" t="s">
        <v>1926</v>
      </c>
      <c r="L761" s="134" t="s">
        <v>2717</v>
      </c>
      <c r="M761" s="134" t="s">
        <v>1837</v>
      </c>
      <c r="N761" s="134" t="s">
        <v>11348</v>
      </c>
    </row>
    <row r="762" customFormat="false" ht="12.8" hidden="false" customHeight="false" outlineLevel="0" collapsed="false">
      <c r="A762" s="136" t="s">
        <v>3173</v>
      </c>
      <c r="B762" s="134" t="s">
        <v>310</v>
      </c>
      <c r="C762" s="134" t="s">
        <v>4327</v>
      </c>
      <c r="D762" s="134" t="s">
        <v>2246</v>
      </c>
      <c r="E762" s="134" t="s">
        <v>1022</v>
      </c>
      <c r="F762" s="134" t="s">
        <v>10447</v>
      </c>
      <c r="G762" s="134" t="s">
        <v>4161</v>
      </c>
      <c r="H762" s="134" t="s">
        <v>3717</v>
      </c>
      <c r="I762" s="134" t="s">
        <v>9634</v>
      </c>
      <c r="J762" s="134" t="s">
        <v>11349</v>
      </c>
      <c r="K762" s="134" t="s">
        <v>4163</v>
      </c>
      <c r="L762" s="134" t="s">
        <v>1273</v>
      </c>
      <c r="M762" s="134" t="s">
        <v>10315</v>
      </c>
      <c r="N762" s="134" t="s">
        <v>11350</v>
      </c>
    </row>
    <row r="763" customFormat="false" ht="12.8" hidden="false" customHeight="false" outlineLevel="0" collapsed="false">
      <c r="A763" s="136" t="s">
        <v>3191</v>
      </c>
      <c r="B763" s="134" t="s">
        <v>11351</v>
      </c>
      <c r="C763" s="134" t="s">
        <v>2374</v>
      </c>
      <c r="D763" s="134" t="s">
        <v>10747</v>
      </c>
      <c r="E763" s="134" t="s">
        <v>3493</v>
      </c>
      <c r="F763" s="134" t="s">
        <v>6181</v>
      </c>
      <c r="G763" s="134" t="s">
        <v>1224</v>
      </c>
      <c r="H763" s="134" t="s">
        <v>4102</v>
      </c>
      <c r="I763" s="134" t="s">
        <v>3839</v>
      </c>
      <c r="J763" s="134" t="s">
        <v>5636</v>
      </c>
      <c r="K763" s="134" t="s">
        <v>9536</v>
      </c>
      <c r="L763" s="134" t="s">
        <v>1566</v>
      </c>
      <c r="M763" s="134" t="s">
        <v>10645</v>
      </c>
      <c r="N763" s="134" t="s">
        <v>11352</v>
      </c>
    </row>
    <row r="764" customFormat="false" ht="12.8" hidden="false" customHeight="false" outlineLevel="0" collapsed="false">
      <c r="A764" s="136" t="s">
        <v>3217</v>
      </c>
      <c r="B764" s="134" t="s">
        <v>9833</v>
      </c>
      <c r="C764" s="134" t="s">
        <v>224</v>
      </c>
      <c r="D764" s="134" t="s">
        <v>11353</v>
      </c>
      <c r="E764" s="134" t="s">
        <v>601</v>
      </c>
      <c r="F764" s="134" t="s">
        <v>399</v>
      </c>
      <c r="G764" s="134" t="s">
        <v>11354</v>
      </c>
      <c r="H764" s="134" t="s">
        <v>11355</v>
      </c>
      <c r="I764" s="134" t="s">
        <v>11356</v>
      </c>
      <c r="J764" s="134" t="s">
        <v>10899</v>
      </c>
      <c r="K764" s="134" t="s">
        <v>9761</v>
      </c>
      <c r="L764" s="134" t="s">
        <v>3108</v>
      </c>
      <c r="M764" s="134" t="s">
        <v>11210</v>
      </c>
      <c r="N764" s="134" t="s">
        <v>11357</v>
      </c>
    </row>
    <row r="765" customFormat="false" ht="12.8" hidden="false" customHeight="false" outlineLevel="0" collapsed="false">
      <c r="A765" s="136" t="s">
        <v>3244</v>
      </c>
      <c r="B765" s="134" t="s">
        <v>9464</v>
      </c>
      <c r="C765" s="134" t="s">
        <v>4215</v>
      </c>
      <c r="D765" s="134" t="s">
        <v>431</v>
      </c>
      <c r="E765" s="134" t="s">
        <v>3257</v>
      </c>
      <c r="F765" s="134" t="s">
        <v>10647</v>
      </c>
      <c r="G765" s="125"/>
    </row>
    <row r="769" customFormat="false" ht="35.8" hidden="false" customHeight="false" outlineLevel="0" collapsed="false">
      <c r="E769" s="180" t="s">
        <v>183</v>
      </c>
    </row>
    <row r="772" customFormat="false" ht="12.8" hidden="false" customHeight="false" outlineLevel="0" collapsed="false">
      <c r="A772" s="136" t="s">
        <v>61</v>
      </c>
      <c r="B772" s="125"/>
      <c r="C772" s="125"/>
      <c r="D772" s="125"/>
      <c r="E772" s="125"/>
      <c r="F772" s="125"/>
      <c r="G772" s="125"/>
      <c r="H772" s="125"/>
      <c r="I772" s="134" t="s">
        <v>5983</v>
      </c>
      <c r="J772" s="134" t="s">
        <v>10946</v>
      </c>
      <c r="K772" s="134" t="s">
        <v>1798</v>
      </c>
      <c r="L772" s="134" t="s">
        <v>2604</v>
      </c>
      <c r="M772" s="134" t="s">
        <v>406</v>
      </c>
      <c r="N772" s="125"/>
    </row>
    <row r="773" customFormat="false" ht="12.8" hidden="false" customHeight="false" outlineLevel="0" collapsed="false">
      <c r="A773" s="136" t="s">
        <v>62</v>
      </c>
      <c r="B773" s="134" t="s">
        <v>10175</v>
      </c>
      <c r="C773" s="134" t="s">
        <v>1172</v>
      </c>
      <c r="D773" s="134" t="s">
        <v>11358</v>
      </c>
      <c r="E773" s="134" t="s">
        <v>11359</v>
      </c>
      <c r="F773" s="134" t="s">
        <v>977</v>
      </c>
      <c r="G773" s="134" t="s">
        <v>6040</v>
      </c>
      <c r="H773" s="134" t="s">
        <v>2088</v>
      </c>
      <c r="I773" s="134" t="s">
        <v>3149</v>
      </c>
      <c r="J773" s="134" t="s">
        <v>11360</v>
      </c>
      <c r="K773" s="134" t="s">
        <v>3989</v>
      </c>
      <c r="L773" s="134" t="s">
        <v>11361</v>
      </c>
      <c r="M773" s="134" t="s">
        <v>11362</v>
      </c>
      <c r="N773" s="134" t="s">
        <v>11363</v>
      </c>
    </row>
    <row r="774" customFormat="false" ht="12.8" hidden="false" customHeight="false" outlineLevel="0" collapsed="false">
      <c r="A774" s="136" t="s">
        <v>63</v>
      </c>
      <c r="B774" s="134" t="s">
        <v>11364</v>
      </c>
      <c r="C774" s="134" t="s">
        <v>3568</v>
      </c>
      <c r="D774" s="134" t="s">
        <v>10021</v>
      </c>
      <c r="E774" s="134" t="s">
        <v>11365</v>
      </c>
      <c r="F774" s="134" t="s">
        <v>9889</v>
      </c>
      <c r="G774" s="134" t="s">
        <v>684</v>
      </c>
      <c r="H774" s="134" t="s">
        <v>217</v>
      </c>
      <c r="I774" s="134" t="s">
        <v>3656</v>
      </c>
      <c r="J774" s="134" t="s">
        <v>11366</v>
      </c>
      <c r="K774" s="134" t="s">
        <v>1613</v>
      </c>
      <c r="L774" s="134" t="s">
        <v>11367</v>
      </c>
      <c r="M774" s="134" t="s">
        <v>3920</v>
      </c>
      <c r="N774" s="134" t="s">
        <v>11368</v>
      </c>
    </row>
    <row r="775" customFormat="false" ht="12.8" hidden="false" customHeight="false" outlineLevel="0" collapsed="false">
      <c r="A775" s="136" t="s">
        <v>65</v>
      </c>
      <c r="B775" s="134" t="s">
        <v>1585</v>
      </c>
      <c r="C775" s="134" t="s">
        <v>565</v>
      </c>
      <c r="D775" s="134" t="s">
        <v>2442</v>
      </c>
      <c r="E775" s="134" t="s">
        <v>4188</v>
      </c>
      <c r="F775" s="134" t="s">
        <v>11369</v>
      </c>
      <c r="G775" s="134" t="s">
        <v>5561</v>
      </c>
      <c r="H775" s="134" t="s">
        <v>9004</v>
      </c>
      <c r="I775" s="134" t="s">
        <v>6343</v>
      </c>
      <c r="J775" s="134" t="s">
        <v>6202</v>
      </c>
      <c r="K775" s="134" t="s">
        <v>2203</v>
      </c>
      <c r="L775" s="134" t="s">
        <v>3097</v>
      </c>
      <c r="M775" s="134" t="s">
        <v>310</v>
      </c>
      <c r="N775" s="134" t="s">
        <v>11370</v>
      </c>
    </row>
    <row r="776" customFormat="false" ht="12.8" hidden="false" customHeight="false" outlineLevel="0" collapsed="false">
      <c r="A776" s="136" t="s">
        <v>67</v>
      </c>
      <c r="B776" s="134" t="s">
        <v>789</v>
      </c>
      <c r="C776" s="134" t="s">
        <v>11371</v>
      </c>
      <c r="D776" s="134" t="s">
        <v>3153</v>
      </c>
      <c r="E776" s="134" t="s">
        <v>11372</v>
      </c>
      <c r="F776" s="134" t="s">
        <v>2781</v>
      </c>
      <c r="G776" s="134" t="s">
        <v>4869</v>
      </c>
      <c r="H776" s="134" t="s">
        <v>5447</v>
      </c>
      <c r="I776" s="134" t="s">
        <v>11373</v>
      </c>
      <c r="J776" s="134" t="s">
        <v>10648</v>
      </c>
      <c r="K776" s="134" t="s">
        <v>10831</v>
      </c>
      <c r="L776" s="134" t="s">
        <v>3153</v>
      </c>
      <c r="M776" s="134" t="s">
        <v>11374</v>
      </c>
      <c r="N776" s="134" t="s">
        <v>11375</v>
      </c>
    </row>
    <row r="777" customFormat="false" ht="12.8" hidden="false" customHeight="false" outlineLevel="0" collapsed="false">
      <c r="A777" s="136" t="s">
        <v>69</v>
      </c>
      <c r="B777" s="134" t="s">
        <v>11376</v>
      </c>
      <c r="C777" s="134" t="s">
        <v>9613</v>
      </c>
      <c r="D777" s="134" t="s">
        <v>1418</v>
      </c>
      <c r="E777" s="134" t="s">
        <v>3438</v>
      </c>
      <c r="F777" s="134" t="s">
        <v>4765</v>
      </c>
      <c r="G777" s="134" t="s">
        <v>11377</v>
      </c>
      <c r="H777" s="134" t="s">
        <v>4527</v>
      </c>
      <c r="I777" s="134" t="s">
        <v>9668</v>
      </c>
      <c r="J777" s="134" t="s">
        <v>857</v>
      </c>
      <c r="K777" s="134" t="s">
        <v>4224</v>
      </c>
      <c r="L777" s="134" t="s">
        <v>380</v>
      </c>
      <c r="M777" s="134" t="s">
        <v>11378</v>
      </c>
      <c r="N777" s="134" t="s">
        <v>11379</v>
      </c>
    </row>
    <row r="778" customFormat="false" ht="12.8" hidden="false" customHeight="false" outlineLevel="0" collapsed="false">
      <c r="A778" s="136" t="s">
        <v>70</v>
      </c>
      <c r="B778" s="134" t="s">
        <v>11380</v>
      </c>
      <c r="C778" s="134" t="s">
        <v>11381</v>
      </c>
      <c r="D778" s="134" t="s">
        <v>10736</v>
      </c>
      <c r="E778" s="134" t="s">
        <v>10579</v>
      </c>
      <c r="F778" s="134" t="s">
        <v>1295</v>
      </c>
      <c r="G778" s="134" t="s">
        <v>9169</v>
      </c>
      <c r="H778" s="134" t="s">
        <v>2332</v>
      </c>
      <c r="I778" s="134" t="s">
        <v>3305</v>
      </c>
      <c r="J778" s="134" t="s">
        <v>3827</v>
      </c>
      <c r="K778" s="134" t="s">
        <v>2997</v>
      </c>
      <c r="L778" s="134" t="s">
        <v>3169</v>
      </c>
      <c r="M778" s="134" t="s">
        <v>11000</v>
      </c>
      <c r="N778" s="134" t="s">
        <v>11382</v>
      </c>
    </row>
    <row r="779" customFormat="false" ht="12.8" hidden="false" customHeight="false" outlineLevel="0" collapsed="false">
      <c r="A779" s="136" t="s">
        <v>71</v>
      </c>
      <c r="B779" s="134" t="s">
        <v>247</v>
      </c>
      <c r="C779" s="134" t="s">
        <v>9780</v>
      </c>
      <c r="D779" s="134" t="s">
        <v>468</v>
      </c>
      <c r="E779" s="134" t="s">
        <v>469</v>
      </c>
      <c r="F779" s="134" t="s">
        <v>4213</v>
      </c>
      <c r="G779" s="134" t="s">
        <v>9814</v>
      </c>
      <c r="H779" s="134" t="s">
        <v>11383</v>
      </c>
      <c r="I779" s="134" t="s">
        <v>8627</v>
      </c>
      <c r="J779" s="134" t="s">
        <v>9823</v>
      </c>
      <c r="K779" s="134" t="s">
        <v>1537</v>
      </c>
      <c r="L779" s="134" t="s">
        <v>1021</v>
      </c>
      <c r="M779" s="134" t="s">
        <v>995</v>
      </c>
      <c r="N779" s="134" t="s">
        <v>11384</v>
      </c>
    </row>
    <row r="780" customFormat="false" ht="12.8" hidden="false" customHeight="false" outlineLevel="0" collapsed="false">
      <c r="A780" s="136" t="s">
        <v>72</v>
      </c>
      <c r="B780" s="134" t="s">
        <v>11385</v>
      </c>
      <c r="C780" s="134" t="s">
        <v>4531</v>
      </c>
      <c r="D780" s="134" t="s">
        <v>1071</v>
      </c>
      <c r="E780" s="134" t="s">
        <v>10864</v>
      </c>
      <c r="F780" s="134" t="s">
        <v>1142</v>
      </c>
      <c r="G780" s="134" t="s">
        <v>9387</v>
      </c>
      <c r="H780" s="134" t="s">
        <v>288</v>
      </c>
      <c r="I780" s="134" t="s">
        <v>5362</v>
      </c>
      <c r="J780" s="134" t="s">
        <v>493</v>
      </c>
      <c r="K780" s="134" t="s">
        <v>5980</v>
      </c>
      <c r="L780" s="134" t="s">
        <v>1197</v>
      </c>
      <c r="M780" s="134" t="s">
        <v>2168</v>
      </c>
      <c r="N780" s="134" t="s">
        <v>11386</v>
      </c>
    </row>
    <row r="781" customFormat="false" ht="12.8" hidden="false" customHeight="false" outlineLevel="0" collapsed="false">
      <c r="A781" s="136" t="s">
        <v>73</v>
      </c>
      <c r="B781" s="134" t="s">
        <v>11387</v>
      </c>
      <c r="C781" s="134" t="s">
        <v>1682</v>
      </c>
      <c r="D781" s="134" t="s">
        <v>11388</v>
      </c>
      <c r="E781" s="134" t="s">
        <v>4183</v>
      </c>
      <c r="F781" s="134" t="s">
        <v>425</v>
      </c>
      <c r="G781" s="134" t="s">
        <v>2342</v>
      </c>
      <c r="H781" s="134" t="s">
        <v>460</v>
      </c>
      <c r="I781" s="134" t="s">
        <v>3592</v>
      </c>
      <c r="J781" s="134" t="s">
        <v>11100</v>
      </c>
      <c r="K781" s="134" t="s">
        <v>634</v>
      </c>
      <c r="L781" s="134" t="s">
        <v>858</v>
      </c>
      <c r="M781" s="134" t="s">
        <v>678</v>
      </c>
      <c r="N781" s="134" t="s">
        <v>11389</v>
      </c>
    </row>
    <row r="782" customFormat="false" ht="12.8" hidden="false" customHeight="false" outlineLevel="0" collapsed="false">
      <c r="A782" s="136" t="s">
        <v>74</v>
      </c>
      <c r="B782" s="134" t="s">
        <v>9637</v>
      </c>
      <c r="C782" s="134" t="s">
        <v>9557</v>
      </c>
      <c r="D782" s="134" t="s">
        <v>337</v>
      </c>
      <c r="E782" s="134" t="s">
        <v>3119</v>
      </c>
      <c r="F782" s="134" t="s">
        <v>9626</v>
      </c>
      <c r="G782" s="134" t="s">
        <v>3416</v>
      </c>
      <c r="H782" s="134" t="s">
        <v>484</v>
      </c>
      <c r="I782" s="134" t="s">
        <v>11390</v>
      </c>
      <c r="J782" s="134" t="s">
        <v>6397</v>
      </c>
      <c r="K782" s="134" t="s">
        <v>9684</v>
      </c>
      <c r="L782" s="134" t="s">
        <v>1826</v>
      </c>
      <c r="M782" s="134" t="s">
        <v>502</v>
      </c>
      <c r="N782" s="134" t="s">
        <v>11391</v>
      </c>
    </row>
    <row r="783" customFormat="false" ht="12.8" hidden="false" customHeight="false" outlineLevel="0" collapsed="false">
      <c r="A783" s="136" t="s">
        <v>75</v>
      </c>
      <c r="B783" s="134" t="s">
        <v>457</v>
      </c>
      <c r="C783" s="134" t="s">
        <v>455</v>
      </c>
      <c r="D783" s="134" t="s">
        <v>2280</v>
      </c>
      <c r="E783" s="134" t="s">
        <v>11388</v>
      </c>
      <c r="F783" s="134" t="s">
        <v>6334</v>
      </c>
      <c r="G783" s="134" t="s">
        <v>1607</v>
      </c>
      <c r="H783" s="134" t="s">
        <v>301</v>
      </c>
      <c r="I783" s="134" t="s">
        <v>1077</v>
      </c>
      <c r="J783" s="134" t="s">
        <v>1235</v>
      </c>
      <c r="K783" s="134" t="s">
        <v>2103</v>
      </c>
      <c r="L783" s="134" t="s">
        <v>974</v>
      </c>
      <c r="M783" s="134" t="s">
        <v>11392</v>
      </c>
      <c r="N783" s="134" t="s">
        <v>11393</v>
      </c>
    </row>
    <row r="784" customFormat="false" ht="12.8" hidden="false" customHeight="false" outlineLevel="0" collapsed="false">
      <c r="A784" s="136" t="s">
        <v>78</v>
      </c>
      <c r="B784" s="134" t="s">
        <v>1450</v>
      </c>
      <c r="C784" s="134" t="s">
        <v>11394</v>
      </c>
      <c r="D784" s="134" t="s">
        <v>11395</v>
      </c>
      <c r="E784" s="134" t="s">
        <v>4136</v>
      </c>
      <c r="F784" s="134" t="s">
        <v>841</v>
      </c>
      <c r="G784" s="134" t="s">
        <v>2504</v>
      </c>
      <c r="H784" s="134" t="s">
        <v>1293</v>
      </c>
      <c r="I784" s="134" t="s">
        <v>1350</v>
      </c>
      <c r="J784" s="134" t="s">
        <v>11150</v>
      </c>
      <c r="K784" s="134" t="s">
        <v>3782</v>
      </c>
      <c r="L784" s="134" t="s">
        <v>2319</v>
      </c>
      <c r="M784" s="134" t="s">
        <v>2124</v>
      </c>
      <c r="N784" s="134" t="s">
        <v>11396</v>
      </c>
    </row>
    <row r="785" customFormat="false" ht="12.8" hidden="false" customHeight="false" outlineLevel="0" collapsed="false">
      <c r="A785" s="136" t="s">
        <v>79</v>
      </c>
      <c r="B785" s="134" t="s">
        <v>655</v>
      </c>
      <c r="C785" s="134" t="s">
        <v>10093</v>
      </c>
      <c r="D785" s="134" t="s">
        <v>1128</v>
      </c>
      <c r="E785" s="134" t="s">
        <v>1772</v>
      </c>
      <c r="F785" s="134" t="s">
        <v>434</v>
      </c>
      <c r="G785" s="134" t="s">
        <v>5385</v>
      </c>
      <c r="H785" s="134" t="s">
        <v>4148</v>
      </c>
      <c r="I785" s="134" t="s">
        <v>1328</v>
      </c>
      <c r="J785" s="134" t="s">
        <v>354</v>
      </c>
      <c r="K785" s="134" t="s">
        <v>355</v>
      </c>
      <c r="L785" s="134" t="s">
        <v>11397</v>
      </c>
      <c r="M785" s="134" t="s">
        <v>2691</v>
      </c>
      <c r="N785" s="134" t="s">
        <v>11398</v>
      </c>
    </row>
    <row r="786" customFormat="false" ht="12.8" hidden="false" customHeight="false" outlineLevel="0" collapsed="false">
      <c r="A786" s="136" t="s">
        <v>80</v>
      </c>
      <c r="B786" s="134" t="s">
        <v>3681</v>
      </c>
      <c r="C786" s="134" t="s">
        <v>10660</v>
      </c>
      <c r="D786" s="134" t="s">
        <v>4390</v>
      </c>
      <c r="E786" s="134" t="s">
        <v>11399</v>
      </c>
      <c r="F786" s="134" t="s">
        <v>11400</v>
      </c>
      <c r="G786" s="134" t="s">
        <v>315</v>
      </c>
      <c r="H786" s="134" t="s">
        <v>2045</v>
      </c>
      <c r="I786" s="134" t="s">
        <v>6332</v>
      </c>
      <c r="J786" s="134" t="s">
        <v>4474</v>
      </c>
      <c r="K786" s="134" t="s">
        <v>11401</v>
      </c>
      <c r="L786" s="134" t="s">
        <v>2224</v>
      </c>
      <c r="M786" s="134" t="s">
        <v>1288</v>
      </c>
      <c r="N786" s="134" t="s">
        <v>10662</v>
      </c>
    </row>
    <row r="787" customFormat="false" ht="12.8" hidden="false" customHeight="false" outlineLevel="0" collapsed="false">
      <c r="A787" s="136" t="s">
        <v>81</v>
      </c>
      <c r="B787" s="134" t="s">
        <v>370</v>
      </c>
      <c r="C787" s="134" t="s">
        <v>282</v>
      </c>
      <c r="D787" s="134" t="s">
        <v>1756</v>
      </c>
      <c r="E787" s="134" t="s">
        <v>305</v>
      </c>
      <c r="F787" s="134" t="s">
        <v>373</v>
      </c>
      <c r="G787" s="134" t="s">
        <v>6738</v>
      </c>
      <c r="H787" s="134" t="s">
        <v>880</v>
      </c>
      <c r="I787" s="134" t="s">
        <v>588</v>
      </c>
      <c r="J787" s="134" t="s">
        <v>10877</v>
      </c>
      <c r="K787" s="134" t="s">
        <v>1777</v>
      </c>
      <c r="L787" s="134" t="s">
        <v>11402</v>
      </c>
      <c r="M787" s="134" t="s">
        <v>11403</v>
      </c>
      <c r="N787" s="134" t="s">
        <v>381</v>
      </c>
    </row>
    <row r="788" customFormat="false" ht="12.8" hidden="false" customHeight="false" outlineLevel="0" collapsed="false">
      <c r="A788" s="136" t="s">
        <v>82</v>
      </c>
      <c r="B788" s="134" t="s">
        <v>11207</v>
      </c>
      <c r="C788" s="134" t="s">
        <v>3967</v>
      </c>
      <c r="D788" s="134" t="s">
        <v>337</v>
      </c>
      <c r="E788" s="134" t="s">
        <v>1347</v>
      </c>
      <c r="F788" s="134" t="s">
        <v>10394</v>
      </c>
      <c r="G788" s="134" t="s">
        <v>3085</v>
      </c>
      <c r="H788" s="134" t="s">
        <v>11404</v>
      </c>
      <c r="I788" s="134" t="s">
        <v>6881</v>
      </c>
      <c r="J788" s="134" t="s">
        <v>10300</v>
      </c>
      <c r="K788" s="134" t="s">
        <v>10661</v>
      </c>
      <c r="L788" s="134" t="s">
        <v>522</v>
      </c>
      <c r="M788" s="134" t="s">
        <v>10093</v>
      </c>
      <c r="N788" s="134" t="s">
        <v>11405</v>
      </c>
    </row>
    <row r="789" customFormat="false" ht="12.8" hidden="false" customHeight="false" outlineLevel="0" collapsed="false">
      <c r="A789" s="136" t="s">
        <v>83</v>
      </c>
      <c r="B789" s="134" t="s">
        <v>3826</v>
      </c>
      <c r="C789" s="134" t="s">
        <v>393</v>
      </c>
      <c r="D789" s="134" t="s">
        <v>394</v>
      </c>
      <c r="E789" s="134" t="s">
        <v>11406</v>
      </c>
      <c r="F789" s="134" t="s">
        <v>11407</v>
      </c>
      <c r="G789" s="134" t="s">
        <v>1067</v>
      </c>
      <c r="H789" s="134" t="s">
        <v>449</v>
      </c>
      <c r="I789" s="134" t="s">
        <v>4336</v>
      </c>
      <c r="J789" s="134" t="s">
        <v>9890</v>
      </c>
      <c r="K789" s="134" t="s">
        <v>11408</v>
      </c>
      <c r="L789" s="134" t="s">
        <v>958</v>
      </c>
      <c r="M789" s="134" t="s">
        <v>9714</v>
      </c>
      <c r="N789" s="134" t="s">
        <v>11409</v>
      </c>
    </row>
    <row r="790" customFormat="false" ht="12.8" hidden="false" customHeight="false" outlineLevel="0" collapsed="false">
      <c r="A790" s="136" t="s">
        <v>84</v>
      </c>
      <c r="B790" s="134" t="s">
        <v>11410</v>
      </c>
      <c r="C790" s="134" t="s">
        <v>717</v>
      </c>
      <c r="D790" s="134" t="s">
        <v>222</v>
      </c>
      <c r="E790" s="134" t="s">
        <v>265</v>
      </c>
      <c r="F790" s="134" t="s">
        <v>11411</v>
      </c>
      <c r="G790" s="134" t="s">
        <v>748</v>
      </c>
      <c r="H790" s="134" t="s">
        <v>1350</v>
      </c>
      <c r="I790" s="134" t="s">
        <v>821</v>
      </c>
      <c r="J790" s="134" t="s">
        <v>11412</v>
      </c>
      <c r="K790" s="134" t="s">
        <v>414</v>
      </c>
      <c r="L790" s="134" t="s">
        <v>2081</v>
      </c>
      <c r="M790" s="134" t="s">
        <v>9655</v>
      </c>
      <c r="N790" s="134" t="s">
        <v>11413</v>
      </c>
    </row>
    <row r="791" customFormat="false" ht="12.8" hidden="false" customHeight="false" outlineLevel="0" collapsed="false">
      <c r="A791" s="136" t="s">
        <v>85</v>
      </c>
      <c r="B791" s="134" t="s">
        <v>4520</v>
      </c>
      <c r="C791" s="134" t="s">
        <v>2482</v>
      </c>
      <c r="D791" s="134" t="s">
        <v>1851</v>
      </c>
      <c r="E791" s="134" t="s">
        <v>434</v>
      </c>
      <c r="F791" s="134" t="s">
        <v>435</v>
      </c>
      <c r="G791" s="134" t="s">
        <v>436</v>
      </c>
      <c r="H791" s="134" t="s">
        <v>3551</v>
      </c>
      <c r="I791" s="134" t="s">
        <v>1212</v>
      </c>
      <c r="J791" s="134" t="s">
        <v>554</v>
      </c>
      <c r="K791" s="134" t="s">
        <v>1387</v>
      </c>
      <c r="L791" s="134" t="s">
        <v>2113</v>
      </c>
      <c r="M791" s="134" t="s">
        <v>10491</v>
      </c>
      <c r="N791" s="134" t="s">
        <v>4524</v>
      </c>
    </row>
    <row r="792" customFormat="false" ht="12.8" hidden="false" customHeight="false" outlineLevel="0" collapsed="false">
      <c r="A792" s="136" t="s">
        <v>86</v>
      </c>
      <c r="B792" s="134" t="s">
        <v>3135</v>
      </c>
      <c r="C792" s="134" t="s">
        <v>1118</v>
      </c>
      <c r="D792" s="134" t="s">
        <v>11414</v>
      </c>
      <c r="E792" s="134" t="s">
        <v>11085</v>
      </c>
      <c r="F792" s="134" t="s">
        <v>9567</v>
      </c>
      <c r="G792" s="134" t="s">
        <v>11415</v>
      </c>
      <c r="H792" s="134" t="s">
        <v>450</v>
      </c>
      <c r="I792" s="134" t="s">
        <v>6291</v>
      </c>
      <c r="J792" s="134" t="s">
        <v>378</v>
      </c>
      <c r="K792" s="134" t="s">
        <v>4581</v>
      </c>
      <c r="L792" s="134" t="s">
        <v>464</v>
      </c>
      <c r="M792" s="134" t="s">
        <v>11058</v>
      </c>
      <c r="N792" s="134" t="s">
        <v>3144</v>
      </c>
    </row>
    <row r="793" customFormat="false" ht="12.8" hidden="false" customHeight="false" outlineLevel="0" collapsed="false">
      <c r="A793" s="136" t="s">
        <v>87</v>
      </c>
      <c r="B793" s="134" t="s">
        <v>764</v>
      </c>
      <c r="C793" s="134" t="s">
        <v>4479</v>
      </c>
      <c r="D793" s="134" t="s">
        <v>3063</v>
      </c>
      <c r="E793" s="134" t="s">
        <v>1613</v>
      </c>
      <c r="F793" s="134" t="s">
        <v>11416</v>
      </c>
      <c r="G793" s="134" t="s">
        <v>1800</v>
      </c>
      <c r="H793" s="134" t="s">
        <v>484</v>
      </c>
      <c r="I793" s="134" t="s">
        <v>2544</v>
      </c>
      <c r="J793" s="134" t="s">
        <v>11417</v>
      </c>
      <c r="K793" s="134" t="s">
        <v>2564</v>
      </c>
      <c r="L793" s="134" t="s">
        <v>11017</v>
      </c>
      <c r="M793" s="134" t="s">
        <v>3441</v>
      </c>
      <c r="N793" s="134" t="s">
        <v>776</v>
      </c>
    </row>
    <row r="794" customFormat="false" ht="12.8" hidden="false" customHeight="false" outlineLevel="0" collapsed="false">
      <c r="A794" s="136" t="s">
        <v>88</v>
      </c>
      <c r="B794" s="134" t="s">
        <v>11418</v>
      </c>
      <c r="C794" s="134" t="s">
        <v>431</v>
      </c>
      <c r="D794" s="134" t="s">
        <v>2854</v>
      </c>
      <c r="E794" s="134" t="s">
        <v>11419</v>
      </c>
      <c r="F794" s="134" t="s">
        <v>3444</v>
      </c>
      <c r="G794" s="134" t="s">
        <v>6742</v>
      </c>
      <c r="H794" s="134" t="s">
        <v>2893</v>
      </c>
      <c r="I794" s="134" t="s">
        <v>6742</v>
      </c>
      <c r="J794" s="134" t="s">
        <v>784</v>
      </c>
      <c r="K794" s="134" t="s">
        <v>271</v>
      </c>
      <c r="L794" s="134" t="s">
        <v>1522</v>
      </c>
      <c r="M794" s="134" t="s">
        <v>500</v>
      </c>
      <c r="N794" s="134" t="s">
        <v>510</v>
      </c>
    </row>
    <row r="795" customFormat="false" ht="12.8" hidden="false" customHeight="false" outlineLevel="0" collapsed="false">
      <c r="A795" s="136" t="s">
        <v>89</v>
      </c>
      <c r="B795" s="134" t="s">
        <v>522</v>
      </c>
      <c r="C795" s="134" t="s">
        <v>254</v>
      </c>
      <c r="D795" s="134" t="s">
        <v>9517</v>
      </c>
      <c r="E795" s="134" t="s">
        <v>11420</v>
      </c>
      <c r="F795" s="134" t="s">
        <v>514</v>
      </c>
      <c r="G795" s="134" t="s">
        <v>2264</v>
      </c>
      <c r="H795" s="134" t="s">
        <v>4616</v>
      </c>
      <c r="I795" s="134" t="s">
        <v>5881</v>
      </c>
      <c r="J795" s="134" t="s">
        <v>4079</v>
      </c>
      <c r="K795" s="134" t="s">
        <v>11421</v>
      </c>
      <c r="L795" s="134" t="s">
        <v>11422</v>
      </c>
      <c r="M795" s="134" t="s">
        <v>256</v>
      </c>
      <c r="N795" s="134" t="s">
        <v>11423</v>
      </c>
    </row>
    <row r="796" customFormat="false" ht="12.8" hidden="false" customHeight="false" outlineLevel="0" collapsed="false">
      <c r="A796" s="136" t="s">
        <v>90</v>
      </c>
      <c r="B796" s="134" t="s">
        <v>11424</v>
      </c>
      <c r="C796" s="134" t="s">
        <v>1795</v>
      </c>
      <c r="D796" s="134" t="s">
        <v>984</v>
      </c>
      <c r="E796" s="134" t="s">
        <v>11150</v>
      </c>
      <c r="F796" s="134" t="s">
        <v>10375</v>
      </c>
      <c r="G796" s="134" t="s">
        <v>10878</v>
      </c>
      <c r="H796" s="134" t="s">
        <v>6076</v>
      </c>
      <c r="I796" s="134" t="s">
        <v>3707</v>
      </c>
      <c r="J796" s="134" t="s">
        <v>3714</v>
      </c>
      <c r="K796" s="134" t="s">
        <v>1730</v>
      </c>
      <c r="L796" s="134" t="s">
        <v>280</v>
      </c>
      <c r="M796" s="134" t="s">
        <v>10931</v>
      </c>
      <c r="N796" s="134" t="s">
        <v>11425</v>
      </c>
    </row>
    <row r="797" customFormat="false" ht="12.8" hidden="false" customHeight="true" outlineLevel="0" collapsed="false">
      <c r="A797" s="135" t="s">
        <v>594</v>
      </c>
      <c r="B797" s="135"/>
      <c r="C797" s="135"/>
      <c r="D797" s="135"/>
      <c r="E797" s="135"/>
      <c r="F797" s="135"/>
      <c r="G797" s="135"/>
      <c r="H797" s="135"/>
      <c r="I797" s="135"/>
      <c r="J797" s="135"/>
      <c r="K797" s="135"/>
      <c r="L797" s="135"/>
      <c r="M797" s="135"/>
      <c r="N797" s="135"/>
    </row>
    <row r="798" customFormat="false" ht="12.8" hidden="false" customHeight="false" outlineLevel="0" collapsed="false">
      <c r="A798" s="133" t="s">
        <v>605</v>
      </c>
      <c r="B798" s="133" t="s">
        <v>606</v>
      </c>
      <c r="C798" s="133" t="s">
        <v>607</v>
      </c>
      <c r="D798" s="133" t="s">
        <v>608</v>
      </c>
      <c r="E798" s="133" t="s">
        <v>609</v>
      </c>
      <c r="F798" s="133" t="s">
        <v>610</v>
      </c>
      <c r="G798" s="133" t="s">
        <v>611</v>
      </c>
      <c r="H798" s="133" t="s">
        <v>612</v>
      </c>
      <c r="I798" s="133" t="s">
        <v>613</v>
      </c>
      <c r="J798" s="133" t="s">
        <v>614</v>
      </c>
      <c r="K798" s="133" t="s">
        <v>615</v>
      </c>
      <c r="L798" s="133" t="s">
        <v>616</v>
      </c>
      <c r="M798" s="133" t="s">
        <v>617</v>
      </c>
      <c r="N798" s="133" t="s">
        <v>618</v>
      </c>
    </row>
    <row r="799" customFormat="false" ht="12.8" hidden="false" customHeight="false" outlineLevel="0" collapsed="false">
      <c r="A799" s="136" t="s">
        <v>91</v>
      </c>
      <c r="B799" s="134" t="s">
        <v>9605</v>
      </c>
      <c r="C799" s="134" t="s">
        <v>1429</v>
      </c>
      <c r="D799" s="134" t="s">
        <v>571</v>
      </c>
      <c r="E799" s="134" t="s">
        <v>1757</v>
      </c>
      <c r="F799" s="134" t="s">
        <v>3857</v>
      </c>
      <c r="G799" s="134" t="s">
        <v>3893</v>
      </c>
      <c r="H799" s="134" t="s">
        <v>650</v>
      </c>
      <c r="I799" s="134" t="s">
        <v>5362</v>
      </c>
      <c r="J799" s="134" t="s">
        <v>11009</v>
      </c>
      <c r="K799" s="134" t="s">
        <v>1402</v>
      </c>
      <c r="L799" s="134" t="s">
        <v>663</v>
      </c>
      <c r="M799" s="134" t="s">
        <v>511</v>
      </c>
      <c r="N799" s="134" t="s">
        <v>1438</v>
      </c>
    </row>
    <row r="800" customFormat="false" ht="12.8" hidden="false" customHeight="false" outlineLevel="0" collapsed="false">
      <c r="A800" s="136" t="s">
        <v>92</v>
      </c>
      <c r="B800" s="134" t="s">
        <v>370</v>
      </c>
      <c r="C800" s="134" t="s">
        <v>11426</v>
      </c>
      <c r="D800" s="134" t="s">
        <v>418</v>
      </c>
      <c r="E800" s="134" t="s">
        <v>10806</v>
      </c>
      <c r="F800" s="134" t="s">
        <v>5968</v>
      </c>
      <c r="G800" s="134" t="s">
        <v>1768</v>
      </c>
      <c r="H800" s="134" t="s">
        <v>1301</v>
      </c>
      <c r="I800" s="134" t="s">
        <v>9498</v>
      </c>
      <c r="J800" s="134" t="s">
        <v>639</v>
      </c>
      <c r="K800" s="134" t="s">
        <v>4145</v>
      </c>
      <c r="L800" s="134" t="s">
        <v>1900</v>
      </c>
      <c r="M800" s="134" t="s">
        <v>11427</v>
      </c>
      <c r="N800" s="134" t="s">
        <v>381</v>
      </c>
    </row>
    <row r="801" customFormat="false" ht="12.8" hidden="false" customHeight="false" outlineLevel="0" collapsed="false">
      <c r="A801" s="136" t="s">
        <v>93</v>
      </c>
      <c r="B801" s="134" t="s">
        <v>10498</v>
      </c>
      <c r="C801" s="134" t="s">
        <v>1261</v>
      </c>
      <c r="D801" s="134" t="s">
        <v>1118</v>
      </c>
      <c r="E801" s="134" t="s">
        <v>11011</v>
      </c>
      <c r="F801" s="134" t="s">
        <v>597</v>
      </c>
      <c r="G801" s="134" t="s">
        <v>722</v>
      </c>
      <c r="H801" s="134" t="s">
        <v>10620</v>
      </c>
      <c r="I801" s="134" t="s">
        <v>11040</v>
      </c>
      <c r="J801" s="134" t="s">
        <v>9669</v>
      </c>
      <c r="K801" s="134" t="s">
        <v>2545</v>
      </c>
      <c r="L801" s="134" t="s">
        <v>713</v>
      </c>
      <c r="M801" s="134" t="s">
        <v>2464</v>
      </c>
      <c r="N801" s="134" t="s">
        <v>10502</v>
      </c>
    </row>
    <row r="802" customFormat="false" ht="12.8" hidden="false" customHeight="false" outlineLevel="0" collapsed="false">
      <c r="A802" s="136" t="s">
        <v>94</v>
      </c>
      <c r="B802" s="134" t="s">
        <v>11428</v>
      </c>
      <c r="C802" s="134" t="s">
        <v>2713</v>
      </c>
      <c r="D802" s="134" t="s">
        <v>9541</v>
      </c>
      <c r="E802" s="134" t="s">
        <v>1802</v>
      </c>
      <c r="F802" s="134" t="s">
        <v>4213</v>
      </c>
      <c r="G802" s="134" t="s">
        <v>9392</v>
      </c>
      <c r="H802" s="134" t="s">
        <v>9124</v>
      </c>
      <c r="I802" s="134" t="s">
        <v>10602</v>
      </c>
      <c r="J802" s="134" t="s">
        <v>1259</v>
      </c>
      <c r="K802" s="134" t="s">
        <v>9514</v>
      </c>
      <c r="L802" s="134" t="s">
        <v>2103</v>
      </c>
      <c r="M802" s="134" t="s">
        <v>1140</v>
      </c>
      <c r="N802" s="134" t="s">
        <v>11429</v>
      </c>
    </row>
    <row r="803" customFormat="false" ht="12.8" hidden="false" customHeight="false" outlineLevel="0" collapsed="false">
      <c r="A803" s="136" t="s">
        <v>95</v>
      </c>
      <c r="B803" s="134" t="s">
        <v>2396</v>
      </c>
      <c r="C803" s="134" t="s">
        <v>4023</v>
      </c>
      <c r="D803" s="134" t="s">
        <v>2957</v>
      </c>
      <c r="E803" s="134" t="s">
        <v>4216</v>
      </c>
      <c r="F803" s="134" t="s">
        <v>11430</v>
      </c>
      <c r="G803" s="134" t="s">
        <v>1547</v>
      </c>
      <c r="H803" s="134" t="s">
        <v>10892</v>
      </c>
      <c r="I803" s="134" t="s">
        <v>8723</v>
      </c>
      <c r="J803" s="134" t="s">
        <v>11431</v>
      </c>
      <c r="K803" s="134" t="s">
        <v>518</v>
      </c>
      <c r="L803" s="134" t="s">
        <v>713</v>
      </c>
      <c r="M803" s="134" t="s">
        <v>678</v>
      </c>
      <c r="N803" s="134" t="s">
        <v>11432</v>
      </c>
    </row>
    <row r="804" customFormat="false" ht="12.8" hidden="false" customHeight="false" outlineLevel="0" collapsed="false">
      <c r="A804" s="136" t="s">
        <v>96</v>
      </c>
      <c r="B804" s="134" t="s">
        <v>11433</v>
      </c>
      <c r="C804" s="134" t="s">
        <v>432</v>
      </c>
      <c r="D804" s="134" t="s">
        <v>1513</v>
      </c>
      <c r="E804" s="134" t="s">
        <v>10479</v>
      </c>
      <c r="F804" s="134" t="s">
        <v>11434</v>
      </c>
      <c r="G804" s="134" t="s">
        <v>3551</v>
      </c>
      <c r="H804" s="134" t="s">
        <v>5569</v>
      </c>
      <c r="I804" s="134" t="s">
        <v>3425</v>
      </c>
      <c r="J804" s="134" t="s">
        <v>9823</v>
      </c>
      <c r="K804" s="134" t="s">
        <v>1062</v>
      </c>
      <c r="L804" s="134" t="s">
        <v>3585</v>
      </c>
      <c r="M804" s="134" t="s">
        <v>3681</v>
      </c>
      <c r="N804" s="134" t="s">
        <v>11435</v>
      </c>
    </row>
    <row r="805" customFormat="false" ht="12.8" hidden="false" customHeight="false" outlineLevel="0" collapsed="false">
      <c r="A805" s="136" t="s">
        <v>97</v>
      </c>
      <c r="B805" s="134" t="s">
        <v>11436</v>
      </c>
      <c r="C805" s="134" t="s">
        <v>11437</v>
      </c>
      <c r="D805" s="134" t="s">
        <v>968</v>
      </c>
      <c r="E805" s="134" t="s">
        <v>434</v>
      </c>
      <c r="F805" s="134" t="s">
        <v>11043</v>
      </c>
      <c r="G805" s="134" t="s">
        <v>759</v>
      </c>
      <c r="H805" s="134" t="s">
        <v>423</v>
      </c>
      <c r="I805" s="134" t="s">
        <v>1538</v>
      </c>
      <c r="J805" s="134" t="s">
        <v>11416</v>
      </c>
      <c r="K805" s="134" t="s">
        <v>968</v>
      </c>
      <c r="L805" s="134" t="s">
        <v>10384</v>
      </c>
      <c r="M805" s="134" t="s">
        <v>11438</v>
      </c>
      <c r="N805" s="134" t="s">
        <v>11439</v>
      </c>
    </row>
    <row r="806" customFormat="false" ht="12.8" hidden="false" customHeight="false" outlineLevel="0" collapsed="false">
      <c r="A806" s="136" t="s">
        <v>98</v>
      </c>
      <c r="B806" s="134" t="s">
        <v>234</v>
      </c>
      <c r="C806" s="134" t="s">
        <v>1439</v>
      </c>
      <c r="D806" s="134" t="s">
        <v>1009</v>
      </c>
      <c r="E806" s="134" t="s">
        <v>1153</v>
      </c>
      <c r="F806" s="134" t="s">
        <v>548</v>
      </c>
      <c r="G806" s="134" t="s">
        <v>4648</v>
      </c>
      <c r="H806" s="134" t="s">
        <v>3393</v>
      </c>
      <c r="I806" s="134" t="s">
        <v>9788</v>
      </c>
      <c r="J806" s="134" t="s">
        <v>1347</v>
      </c>
      <c r="K806" s="134" t="s">
        <v>1637</v>
      </c>
      <c r="L806" s="134" t="s">
        <v>10937</v>
      </c>
      <c r="M806" s="134" t="s">
        <v>9542</v>
      </c>
      <c r="N806" s="134" t="s">
        <v>11440</v>
      </c>
    </row>
    <row r="807" customFormat="false" ht="12.8" hidden="false" customHeight="false" outlineLevel="0" collapsed="false">
      <c r="A807" s="136" t="s">
        <v>99</v>
      </c>
      <c r="B807" s="134" t="s">
        <v>9681</v>
      </c>
      <c r="C807" s="134" t="s">
        <v>11441</v>
      </c>
      <c r="D807" s="134" t="s">
        <v>3782</v>
      </c>
      <c r="E807" s="134" t="s">
        <v>2876</v>
      </c>
      <c r="F807" s="134" t="s">
        <v>745</v>
      </c>
      <c r="G807" s="134" t="s">
        <v>1067</v>
      </c>
      <c r="H807" s="134" t="s">
        <v>10620</v>
      </c>
      <c r="I807" s="134" t="s">
        <v>4180</v>
      </c>
      <c r="J807" s="134" t="s">
        <v>6067</v>
      </c>
      <c r="K807" s="134" t="s">
        <v>1613</v>
      </c>
      <c r="L807" s="134" t="s">
        <v>1334</v>
      </c>
      <c r="M807" s="134" t="s">
        <v>10066</v>
      </c>
      <c r="N807" s="134" t="s">
        <v>11442</v>
      </c>
    </row>
    <row r="808" customFormat="false" ht="12.8" hidden="false" customHeight="false" outlineLevel="0" collapsed="false">
      <c r="A808" s="136" t="s">
        <v>101</v>
      </c>
      <c r="B808" s="134" t="s">
        <v>9564</v>
      </c>
      <c r="C808" s="134" t="s">
        <v>2709</v>
      </c>
      <c r="D808" s="134" t="s">
        <v>9653</v>
      </c>
      <c r="E808" s="134" t="s">
        <v>11443</v>
      </c>
      <c r="F808" s="134" t="s">
        <v>4213</v>
      </c>
      <c r="G808" s="134" t="s">
        <v>6240</v>
      </c>
      <c r="H808" s="134" t="s">
        <v>460</v>
      </c>
      <c r="I808" s="134" t="s">
        <v>474</v>
      </c>
      <c r="J808" s="134" t="s">
        <v>9469</v>
      </c>
      <c r="K808" s="134" t="s">
        <v>10661</v>
      </c>
      <c r="L808" s="134" t="s">
        <v>10736</v>
      </c>
      <c r="M808" s="134" t="s">
        <v>10498</v>
      </c>
      <c r="N808" s="134" t="s">
        <v>9581</v>
      </c>
    </row>
    <row r="809" customFormat="false" ht="12.8" hidden="false" customHeight="false" outlineLevel="0" collapsed="false">
      <c r="A809" s="136" t="s">
        <v>102</v>
      </c>
      <c r="B809" s="134" t="s">
        <v>9663</v>
      </c>
      <c r="C809" s="134" t="s">
        <v>9793</v>
      </c>
      <c r="D809" s="134" t="s">
        <v>1261</v>
      </c>
      <c r="E809" s="134" t="s">
        <v>853</v>
      </c>
      <c r="F809" s="134" t="s">
        <v>10495</v>
      </c>
      <c r="G809" s="134" t="s">
        <v>2782</v>
      </c>
      <c r="H809" s="134" t="s">
        <v>11444</v>
      </c>
      <c r="I809" s="134" t="s">
        <v>2099</v>
      </c>
      <c r="J809" s="134" t="s">
        <v>6011</v>
      </c>
      <c r="K809" s="134" t="s">
        <v>11445</v>
      </c>
      <c r="L809" s="134" t="s">
        <v>2589</v>
      </c>
      <c r="M809" s="134" t="s">
        <v>860</v>
      </c>
      <c r="N809" s="134" t="s">
        <v>11446</v>
      </c>
    </row>
    <row r="810" customFormat="false" ht="12.8" hidden="false" customHeight="false" outlineLevel="0" collapsed="false">
      <c r="A810" s="136" t="s">
        <v>103</v>
      </c>
      <c r="B810" s="134" t="s">
        <v>4520</v>
      </c>
      <c r="C810" s="134" t="s">
        <v>1386</v>
      </c>
      <c r="D810" s="134" t="s">
        <v>11447</v>
      </c>
      <c r="E810" s="134" t="s">
        <v>11448</v>
      </c>
      <c r="F810" s="134" t="s">
        <v>623</v>
      </c>
      <c r="G810" s="134" t="s">
        <v>1729</v>
      </c>
      <c r="H810" s="134" t="s">
        <v>3196</v>
      </c>
      <c r="I810" s="134" t="s">
        <v>2078</v>
      </c>
      <c r="J810" s="134" t="s">
        <v>3970</v>
      </c>
      <c r="K810" s="134" t="s">
        <v>883</v>
      </c>
      <c r="L810" s="134" t="s">
        <v>4479</v>
      </c>
      <c r="M810" s="134" t="s">
        <v>824</v>
      </c>
      <c r="N810" s="134" t="s">
        <v>4524</v>
      </c>
    </row>
    <row r="811" customFormat="false" ht="12.8" hidden="false" customHeight="false" outlineLevel="0" collapsed="false">
      <c r="A811" s="136" t="s">
        <v>104</v>
      </c>
      <c r="B811" s="134" t="s">
        <v>9800</v>
      </c>
      <c r="C811" s="134" t="s">
        <v>222</v>
      </c>
      <c r="D811" s="134" t="s">
        <v>2976</v>
      </c>
      <c r="E811" s="134" t="s">
        <v>9625</v>
      </c>
      <c r="F811" s="134" t="s">
        <v>793</v>
      </c>
      <c r="G811" s="134" t="s">
        <v>8600</v>
      </c>
      <c r="H811" s="134" t="s">
        <v>1768</v>
      </c>
      <c r="I811" s="134" t="s">
        <v>6416</v>
      </c>
      <c r="J811" s="134" t="s">
        <v>1560</v>
      </c>
      <c r="K811" s="134" t="s">
        <v>11085</v>
      </c>
      <c r="L811" s="134" t="s">
        <v>379</v>
      </c>
      <c r="M811" s="134" t="s">
        <v>9507</v>
      </c>
      <c r="N811" s="134" t="s">
        <v>11449</v>
      </c>
    </row>
    <row r="812" customFormat="false" ht="12.8" hidden="false" customHeight="false" outlineLevel="0" collapsed="false">
      <c r="A812" s="136" t="s">
        <v>105</v>
      </c>
      <c r="B812" s="134" t="s">
        <v>11450</v>
      </c>
      <c r="C812" s="134" t="s">
        <v>2126</v>
      </c>
      <c r="D812" s="134" t="s">
        <v>1115</v>
      </c>
      <c r="E812" s="134" t="s">
        <v>11430</v>
      </c>
      <c r="F812" s="134" t="s">
        <v>1153</v>
      </c>
      <c r="G812" s="134" t="s">
        <v>6021</v>
      </c>
      <c r="H812" s="134" t="s">
        <v>6229</v>
      </c>
      <c r="I812" s="134" t="s">
        <v>3714</v>
      </c>
      <c r="J812" s="134" t="s">
        <v>6506</v>
      </c>
      <c r="K812" s="134" t="s">
        <v>9517</v>
      </c>
      <c r="L812" s="134" t="s">
        <v>1713</v>
      </c>
      <c r="M812" s="134" t="s">
        <v>10758</v>
      </c>
      <c r="N812" s="134" t="s">
        <v>11451</v>
      </c>
    </row>
    <row r="813" customFormat="false" ht="12.8" hidden="false" customHeight="false" outlineLevel="0" collapsed="false">
      <c r="A813" s="136" t="s">
        <v>106</v>
      </c>
      <c r="B813" s="134" t="s">
        <v>10758</v>
      </c>
      <c r="C813" s="134" t="s">
        <v>1276</v>
      </c>
      <c r="D813" s="134" t="s">
        <v>419</v>
      </c>
      <c r="E813" s="134" t="s">
        <v>6484</v>
      </c>
      <c r="F813" s="134" t="s">
        <v>9996</v>
      </c>
      <c r="G813" s="134" t="s">
        <v>3828</v>
      </c>
      <c r="H813" s="134" t="s">
        <v>9439</v>
      </c>
      <c r="I813" s="134" t="s">
        <v>2292</v>
      </c>
      <c r="J813" s="134" t="s">
        <v>1398</v>
      </c>
      <c r="K813" s="134" t="s">
        <v>652</v>
      </c>
      <c r="L813" s="134" t="s">
        <v>10937</v>
      </c>
      <c r="M813" s="134" t="s">
        <v>522</v>
      </c>
      <c r="N813" s="134" t="s">
        <v>11452</v>
      </c>
    </row>
    <row r="814" customFormat="false" ht="12.8" hidden="false" customHeight="false" outlineLevel="0" collapsed="false">
      <c r="A814" s="136" t="s">
        <v>107</v>
      </c>
      <c r="B814" s="134" t="s">
        <v>9696</v>
      </c>
      <c r="C814" s="134" t="s">
        <v>2124</v>
      </c>
      <c r="D814" s="134" t="s">
        <v>1298</v>
      </c>
      <c r="E814" s="134" t="s">
        <v>4206</v>
      </c>
      <c r="F814" s="134" t="s">
        <v>9561</v>
      </c>
      <c r="G814" s="134" t="s">
        <v>10892</v>
      </c>
      <c r="H814" s="134" t="s">
        <v>438</v>
      </c>
      <c r="I814" s="134" t="s">
        <v>262</v>
      </c>
      <c r="J814" s="134" t="s">
        <v>882</v>
      </c>
      <c r="K814" s="134" t="s">
        <v>2212</v>
      </c>
      <c r="L814" s="134" t="s">
        <v>4169</v>
      </c>
      <c r="M814" s="134" t="s">
        <v>1172</v>
      </c>
      <c r="N814" s="134" t="s">
        <v>11453</v>
      </c>
    </row>
    <row r="815" customFormat="false" ht="12.8" hidden="false" customHeight="false" outlineLevel="0" collapsed="false">
      <c r="A815" s="136" t="s">
        <v>108</v>
      </c>
      <c r="B815" s="134" t="s">
        <v>522</v>
      </c>
      <c r="C815" s="134" t="s">
        <v>9573</v>
      </c>
      <c r="D815" s="134" t="s">
        <v>11454</v>
      </c>
      <c r="E815" s="134" t="s">
        <v>3530</v>
      </c>
      <c r="F815" s="134" t="s">
        <v>9683</v>
      </c>
      <c r="G815" s="134" t="s">
        <v>436</v>
      </c>
      <c r="H815" s="134" t="s">
        <v>3309</v>
      </c>
      <c r="I815" s="134" t="s">
        <v>1677</v>
      </c>
      <c r="J815" s="134" t="s">
        <v>1068</v>
      </c>
      <c r="K815" s="134" t="s">
        <v>9565</v>
      </c>
      <c r="L815" s="134" t="s">
        <v>2564</v>
      </c>
      <c r="M815" s="134" t="s">
        <v>11376</v>
      </c>
      <c r="N815" s="134" t="s">
        <v>11455</v>
      </c>
    </row>
    <row r="816" customFormat="false" ht="12.8" hidden="false" customHeight="false" outlineLevel="0" collapsed="false">
      <c r="A816" s="136" t="s">
        <v>109</v>
      </c>
      <c r="B816" s="134" t="s">
        <v>500</v>
      </c>
      <c r="C816" s="134" t="s">
        <v>488</v>
      </c>
      <c r="D816" s="134" t="s">
        <v>10494</v>
      </c>
      <c r="E816" s="134" t="s">
        <v>1847</v>
      </c>
      <c r="F816" s="134" t="s">
        <v>11456</v>
      </c>
      <c r="G816" s="134" t="s">
        <v>5569</v>
      </c>
      <c r="H816" s="134" t="s">
        <v>2653</v>
      </c>
      <c r="I816" s="134" t="s">
        <v>6126</v>
      </c>
      <c r="J816" s="134" t="s">
        <v>6370</v>
      </c>
      <c r="K816" s="134" t="s">
        <v>11445</v>
      </c>
      <c r="L816" s="134" t="s">
        <v>9778</v>
      </c>
      <c r="M816" s="134" t="s">
        <v>3491</v>
      </c>
      <c r="N816" s="134" t="s">
        <v>11457</v>
      </c>
    </row>
    <row r="817" customFormat="false" ht="12.8" hidden="false" customHeight="false" outlineLevel="0" collapsed="false">
      <c r="A817" s="136" t="s">
        <v>110</v>
      </c>
      <c r="B817" s="134" t="s">
        <v>1009</v>
      </c>
      <c r="C817" s="134" t="s">
        <v>1355</v>
      </c>
      <c r="D817" s="134" t="s">
        <v>500</v>
      </c>
      <c r="E817" s="134" t="s">
        <v>6011</v>
      </c>
      <c r="F817" s="134" t="s">
        <v>11430</v>
      </c>
      <c r="G817" s="134" t="s">
        <v>4101</v>
      </c>
      <c r="H817" s="134" t="s">
        <v>820</v>
      </c>
      <c r="I817" s="134" t="s">
        <v>1088</v>
      </c>
      <c r="J817" s="134" t="s">
        <v>6140</v>
      </c>
      <c r="K817" s="134" t="s">
        <v>4387</v>
      </c>
      <c r="L817" s="134" t="s">
        <v>1205</v>
      </c>
      <c r="M817" s="134" t="s">
        <v>11458</v>
      </c>
      <c r="N817" s="134" t="s">
        <v>11459</v>
      </c>
    </row>
    <row r="818" customFormat="false" ht="12.8" hidden="false" customHeight="false" outlineLevel="0" collapsed="false">
      <c r="A818" s="136" t="s">
        <v>111</v>
      </c>
      <c r="B818" s="134" t="s">
        <v>9544</v>
      </c>
      <c r="C818" s="134" t="s">
        <v>1386</v>
      </c>
      <c r="D818" s="134" t="s">
        <v>11460</v>
      </c>
      <c r="E818" s="134" t="s">
        <v>9626</v>
      </c>
      <c r="F818" s="134" t="s">
        <v>4366</v>
      </c>
      <c r="G818" s="134" t="s">
        <v>2696</v>
      </c>
      <c r="H818" s="134" t="s">
        <v>423</v>
      </c>
      <c r="I818" s="134" t="s">
        <v>11163</v>
      </c>
      <c r="J818" s="134" t="s">
        <v>1847</v>
      </c>
      <c r="K818" s="134" t="s">
        <v>6649</v>
      </c>
      <c r="L818" s="134" t="s">
        <v>9489</v>
      </c>
      <c r="M818" s="134" t="s">
        <v>739</v>
      </c>
      <c r="N818" s="134" t="s">
        <v>11461</v>
      </c>
    </row>
    <row r="819" customFormat="false" ht="12.8" hidden="false" customHeight="false" outlineLevel="0" collapsed="false">
      <c r="A819" s="136" t="s">
        <v>112</v>
      </c>
      <c r="B819" s="134" t="s">
        <v>348</v>
      </c>
      <c r="C819" s="134" t="s">
        <v>488</v>
      </c>
      <c r="D819" s="134" t="s">
        <v>467</v>
      </c>
      <c r="E819" s="134" t="s">
        <v>4387</v>
      </c>
      <c r="F819" s="134" t="s">
        <v>459</v>
      </c>
      <c r="G819" s="134" t="s">
        <v>1046</v>
      </c>
      <c r="H819" s="134" t="s">
        <v>1558</v>
      </c>
      <c r="I819" s="134" t="s">
        <v>2267</v>
      </c>
      <c r="J819" s="134" t="s">
        <v>10060</v>
      </c>
      <c r="K819" s="134" t="s">
        <v>452</v>
      </c>
      <c r="L819" s="134" t="s">
        <v>2012</v>
      </c>
      <c r="M819" s="134" t="s">
        <v>11462</v>
      </c>
      <c r="N819" s="134" t="s">
        <v>11463</v>
      </c>
    </row>
    <row r="820" customFormat="false" ht="12.8" hidden="false" customHeight="false" outlineLevel="0" collapsed="false">
      <c r="A820" s="136" t="s">
        <v>113</v>
      </c>
      <c r="B820" s="134" t="s">
        <v>444</v>
      </c>
      <c r="C820" s="134" t="s">
        <v>11033</v>
      </c>
      <c r="D820" s="134" t="s">
        <v>11447</v>
      </c>
      <c r="E820" s="134" t="s">
        <v>1064</v>
      </c>
      <c r="F820" s="134" t="s">
        <v>1065</v>
      </c>
      <c r="G820" s="134" t="s">
        <v>1066</v>
      </c>
      <c r="H820" s="134" t="s">
        <v>721</v>
      </c>
      <c r="I820" s="134" t="s">
        <v>3038</v>
      </c>
      <c r="J820" s="134" t="s">
        <v>3680</v>
      </c>
      <c r="K820" s="134" t="s">
        <v>11445</v>
      </c>
      <c r="L820" s="134" t="s">
        <v>1330</v>
      </c>
      <c r="M820" s="134" t="s">
        <v>284</v>
      </c>
      <c r="N820" s="134" t="s">
        <v>11464</v>
      </c>
    </row>
    <row r="821" customFormat="false" ht="12.8" hidden="false" customHeight="false" outlineLevel="0" collapsed="false">
      <c r="A821" s="136" t="s">
        <v>114</v>
      </c>
      <c r="B821" s="134" t="s">
        <v>10569</v>
      </c>
      <c r="C821" s="134" t="s">
        <v>2709</v>
      </c>
      <c r="D821" s="134" t="s">
        <v>11465</v>
      </c>
      <c r="E821" s="134" t="s">
        <v>9470</v>
      </c>
      <c r="F821" s="134" t="s">
        <v>6169</v>
      </c>
      <c r="G821" s="134" t="s">
        <v>3239</v>
      </c>
      <c r="H821" s="134" t="s">
        <v>8834</v>
      </c>
      <c r="I821" s="134" t="s">
        <v>4579</v>
      </c>
      <c r="J821" s="134" t="s">
        <v>11466</v>
      </c>
      <c r="K821" s="134" t="s">
        <v>2142</v>
      </c>
      <c r="L821" s="134" t="s">
        <v>882</v>
      </c>
      <c r="M821" s="134" t="s">
        <v>9606</v>
      </c>
      <c r="N821" s="134" t="s">
        <v>10575</v>
      </c>
    </row>
    <row r="822" customFormat="false" ht="12.8" hidden="false" customHeight="false" outlineLevel="0" collapsed="false">
      <c r="A822" s="136" t="s">
        <v>115</v>
      </c>
      <c r="B822" s="125"/>
      <c r="C822" s="134" t="s">
        <v>11441</v>
      </c>
      <c r="D822" s="134" t="s">
        <v>1953</v>
      </c>
      <c r="E822" s="134" t="s">
        <v>1254</v>
      </c>
      <c r="F822" s="134" t="s">
        <v>10432</v>
      </c>
      <c r="G822" s="134" t="s">
        <v>4220</v>
      </c>
      <c r="H822" s="134" t="s">
        <v>3196</v>
      </c>
      <c r="I822" s="134" t="s">
        <v>3020</v>
      </c>
      <c r="J822" s="134" t="s">
        <v>3592</v>
      </c>
      <c r="K822" s="134" t="s">
        <v>1146</v>
      </c>
      <c r="L822" s="134" t="s">
        <v>872</v>
      </c>
      <c r="M822" s="134" t="s">
        <v>1128</v>
      </c>
      <c r="N822" s="125"/>
    </row>
    <row r="823" customFormat="false" ht="12.8" hidden="false" customHeight="false" outlineLevel="0" collapsed="false">
      <c r="A823" s="136" t="s">
        <v>116</v>
      </c>
      <c r="B823" s="134" t="s">
        <v>500</v>
      </c>
      <c r="C823" s="134" t="s">
        <v>1450</v>
      </c>
      <c r="D823" s="134" t="s">
        <v>2976</v>
      </c>
      <c r="E823" s="134" t="s">
        <v>792</v>
      </c>
      <c r="F823" s="134" t="s">
        <v>695</v>
      </c>
      <c r="G823" s="134" t="s">
        <v>4526</v>
      </c>
      <c r="H823" s="134" t="s">
        <v>4125</v>
      </c>
      <c r="I823" s="134" t="s">
        <v>2292</v>
      </c>
      <c r="J823" s="134" t="s">
        <v>2147</v>
      </c>
      <c r="K823" s="134" t="s">
        <v>1522</v>
      </c>
      <c r="L823" s="134" t="s">
        <v>511</v>
      </c>
      <c r="M823" s="134" t="s">
        <v>11083</v>
      </c>
      <c r="N823" s="134" t="s">
        <v>11084</v>
      </c>
    </row>
    <row r="824" customFormat="false" ht="12.8" hidden="false" customHeight="true" outlineLevel="0" collapsed="false">
      <c r="A824" s="135" t="s">
        <v>594</v>
      </c>
      <c r="B824" s="135"/>
      <c r="C824" s="135"/>
      <c r="D824" s="135"/>
      <c r="E824" s="135"/>
      <c r="F824" s="135"/>
      <c r="G824" s="135"/>
      <c r="H824" s="135"/>
      <c r="I824" s="135"/>
      <c r="J824" s="135"/>
      <c r="K824" s="135"/>
      <c r="L824" s="135"/>
      <c r="M824" s="135"/>
      <c r="N824" s="135"/>
    </row>
    <row r="825" customFormat="false" ht="12.8" hidden="false" customHeight="false" outlineLevel="0" collapsed="false">
      <c r="A825" s="133" t="s">
        <v>605</v>
      </c>
      <c r="B825" s="133" t="s">
        <v>606</v>
      </c>
      <c r="C825" s="133" t="s">
        <v>607</v>
      </c>
      <c r="D825" s="133" t="s">
        <v>608</v>
      </c>
      <c r="E825" s="133" t="s">
        <v>609</v>
      </c>
      <c r="F825" s="133" t="s">
        <v>610</v>
      </c>
      <c r="G825" s="133" t="s">
        <v>611</v>
      </c>
      <c r="H825" s="133" t="s">
        <v>612</v>
      </c>
      <c r="I825" s="133" t="s">
        <v>613</v>
      </c>
      <c r="J825" s="133" t="s">
        <v>614</v>
      </c>
      <c r="K825" s="133" t="s">
        <v>615</v>
      </c>
      <c r="L825" s="133" t="s">
        <v>616</v>
      </c>
      <c r="M825" s="133" t="s">
        <v>617</v>
      </c>
      <c r="N825" s="133" t="s">
        <v>618</v>
      </c>
    </row>
    <row r="826" customFormat="false" ht="12.8" hidden="false" customHeight="false" outlineLevel="0" collapsed="false">
      <c r="A826" s="136" t="s">
        <v>117</v>
      </c>
      <c r="B826" s="134" t="s">
        <v>1118</v>
      </c>
      <c r="C826" s="134" t="s">
        <v>1172</v>
      </c>
      <c r="D826" s="134" t="s">
        <v>1181</v>
      </c>
      <c r="E826" s="134" t="s">
        <v>3862</v>
      </c>
      <c r="F826" s="134" t="s">
        <v>3514</v>
      </c>
      <c r="G826" s="134" t="s">
        <v>2342</v>
      </c>
      <c r="H826" s="134" t="s">
        <v>484</v>
      </c>
      <c r="I826" s="134" t="s">
        <v>4234</v>
      </c>
      <c r="J826" s="134" t="s">
        <v>11040</v>
      </c>
      <c r="K826" s="134" t="s">
        <v>10959</v>
      </c>
      <c r="L826" s="134" t="s">
        <v>10736</v>
      </c>
      <c r="M826" s="134" t="s">
        <v>689</v>
      </c>
      <c r="N826" s="134" t="s">
        <v>1129</v>
      </c>
    </row>
    <row r="827" customFormat="false" ht="12.8" hidden="false" customHeight="false" outlineLevel="0" collapsed="false">
      <c r="A827" s="136" t="s">
        <v>118</v>
      </c>
      <c r="B827" s="134" t="s">
        <v>11467</v>
      </c>
      <c r="C827" s="134" t="s">
        <v>10954</v>
      </c>
      <c r="D827" s="134" t="s">
        <v>2658</v>
      </c>
      <c r="E827" s="134" t="s">
        <v>10407</v>
      </c>
      <c r="F827" s="134" t="s">
        <v>3444</v>
      </c>
      <c r="G827" s="134" t="s">
        <v>4994</v>
      </c>
      <c r="H827" s="134" t="s">
        <v>8805</v>
      </c>
      <c r="I827" s="134" t="s">
        <v>2373</v>
      </c>
      <c r="J827" s="134" t="s">
        <v>11043</v>
      </c>
      <c r="K827" s="134" t="s">
        <v>11468</v>
      </c>
      <c r="L827" s="134" t="s">
        <v>9647</v>
      </c>
      <c r="M827" s="134" t="s">
        <v>1205</v>
      </c>
      <c r="N827" s="134" t="s">
        <v>11469</v>
      </c>
    </row>
    <row r="828" customFormat="false" ht="12.8" hidden="false" customHeight="false" outlineLevel="0" collapsed="false">
      <c r="A828" s="136" t="s">
        <v>119</v>
      </c>
      <c r="B828" s="134" t="s">
        <v>198</v>
      </c>
      <c r="C828" s="134" t="s">
        <v>10574</v>
      </c>
      <c r="D828" s="134" t="s">
        <v>511</v>
      </c>
      <c r="E828" s="134" t="s">
        <v>1230</v>
      </c>
      <c r="F828" s="134" t="s">
        <v>10958</v>
      </c>
      <c r="G828" s="134" t="s">
        <v>4805</v>
      </c>
      <c r="H828" s="134" t="s">
        <v>9278</v>
      </c>
      <c r="I828" s="134" t="s">
        <v>3425</v>
      </c>
      <c r="J828" s="134" t="s">
        <v>1749</v>
      </c>
      <c r="K828" s="134" t="s">
        <v>1966</v>
      </c>
      <c r="L828" s="134" t="s">
        <v>2035</v>
      </c>
      <c r="M828" s="134" t="s">
        <v>11470</v>
      </c>
      <c r="N828" s="134" t="s">
        <v>210</v>
      </c>
    </row>
    <row r="829" customFormat="false" ht="12.8" hidden="false" customHeight="false" outlineLevel="0" collapsed="false">
      <c r="A829" s="136" t="s">
        <v>120</v>
      </c>
      <c r="B829" s="134" t="s">
        <v>9778</v>
      </c>
      <c r="C829" s="134" t="s">
        <v>9660</v>
      </c>
      <c r="D829" s="134" t="s">
        <v>254</v>
      </c>
      <c r="E829" s="134" t="s">
        <v>1175</v>
      </c>
      <c r="F829" s="134" t="s">
        <v>426</v>
      </c>
      <c r="G829" s="134" t="s">
        <v>1834</v>
      </c>
      <c r="H829" s="134" t="s">
        <v>3694</v>
      </c>
      <c r="I829" s="134" t="s">
        <v>561</v>
      </c>
      <c r="J829" s="134" t="s">
        <v>640</v>
      </c>
      <c r="K829" s="134" t="s">
        <v>271</v>
      </c>
      <c r="L829" s="134" t="s">
        <v>1084</v>
      </c>
      <c r="M829" s="134" t="s">
        <v>852</v>
      </c>
      <c r="N829" s="134" t="s">
        <v>11471</v>
      </c>
    </row>
    <row r="830" customFormat="false" ht="12.8" hidden="false" customHeight="false" outlineLevel="0" collapsed="false">
      <c r="A830" s="136" t="s">
        <v>121</v>
      </c>
      <c r="B830" s="134" t="s">
        <v>9700</v>
      </c>
      <c r="C830" s="134" t="s">
        <v>1276</v>
      </c>
      <c r="D830" s="134" t="s">
        <v>11472</v>
      </c>
      <c r="E830" s="134" t="s">
        <v>3047</v>
      </c>
      <c r="F830" s="134" t="s">
        <v>1291</v>
      </c>
      <c r="G830" s="134" t="s">
        <v>4221</v>
      </c>
      <c r="H830" s="134" t="s">
        <v>4894</v>
      </c>
      <c r="I830" s="134" t="s">
        <v>11473</v>
      </c>
      <c r="J830" s="134" t="s">
        <v>408</v>
      </c>
      <c r="K830" s="134" t="s">
        <v>1278</v>
      </c>
      <c r="L830" s="134" t="s">
        <v>1401</v>
      </c>
      <c r="M830" s="134" t="s">
        <v>9676</v>
      </c>
      <c r="N830" s="134" t="s">
        <v>1403</v>
      </c>
    </row>
    <row r="831" customFormat="false" ht="12.8" hidden="false" customHeight="false" outlineLevel="0" collapsed="false">
      <c r="A831" s="136" t="s">
        <v>122</v>
      </c>
      <c r="B831" s="134" t="s">
        <v>958</v>
      </c>
      <c r="C831" s="134" t="s">
        <v>11438</v>
      </c>
      <c r="D831" s="134" t="s">
        <v>3609</v>
      </c>
      <c r="E831" s="134" t="s">
        <v>1347</v>
      </c>
      <c r="F831" s="134" t="s">
        <v>11088</v>
      </c>
      <c r="G831" s="134" t="s">
        <v>5599</v>
      </c>
      <c r="H831" s="134" t="s">
        <v>5395</v>
      </c>
      <c r="I831" s="134" t="s">
        <v>276</v>
      </c>
      <c r="J831" s="134" t="s">
        <v>11474</v>
      </c>
      <c r="K831" s="134" t="s">
        <v>1414</v>
      </c>
      <c r="L831" s="134" t="s">
        <v>1436</v>
      </c>
      <c r="M831" s="134" t="s">
        <v>1353</v>
      </c>
      <c r="N831" s="134" t="s">
        <v>11475</v>
      </c>
    </row>
    <row r="832" customFormat="false" ht="12.8" hidden="false" customHeight="false" outlineLevel="0" collapsed="false">
      <c r="A832" s="136" t="s">
        <v>123</v>
      </c>
      <c r="B832" s="134" t="s">
        <v>11381</v>
      </c>
      <c r="C832" s="134" t="s">
        <v>1947</v>
      </c>
      <c r="D832" s="134" t="s">
        <v>11476</v>
      </c>
      <c r="E832" s="134" t="s">
        <v>983</v>
      </c>
      <c r="F832" s="134" t="s">
        <v>9156</v>
      </c>
      <c r="G832" s="134" t="s">
        <v>4175</v>
      </c>
      <c r="H832" s="134" t="s">
        <v>6119</v>
      </c>
      <c r="I832" s="134" t="s">
        <v>748</v>
      </c>
      <c r="J832" s="134" t="s">
        <v>9926</v>
      </c>
      <c r="K832" s="134" t="s">
        <v>11085</v>
      </c>
      <c r="L832" s="134" t="s">
        <v>2376</v>
      </c>
      <c r="M832" s="134" t="s">
        <v>2498</v>
      </c>
      <c r="N832" s="134" t="s">
        <v>11477</v>
      </c>
    </row>
    <row r="833" customFormat="false" ht="12.8" hidden="false" customHeight="false" outlineLevel="0" collapsed="false">
      <c r="A833" s="136" t="s">
        <v>124</v>
      </c>
      <c r="B833" s="134" t="s">
        <v>1980</v>
      </c>
      <c r="C833" s="134" t="s">
        <v>9849</v>
      </c>
      <c r="D833" s="134" t="s">
        <v>1364</v>
      </c>
      <c r="E833" s="134" t="s">
        <v>10759</v>
      </c>
      <c r="F833" s="134" t="s">
        <v>4059</v>
      </c>
      <c r="G833" s="134" t="s">
        <v>11478</v>
      </c>
      <c r="H833" s="134" t="s">
        <v>1729</v>
      </c>
      <c r="I833" s="134" t="s">
        <v>4357</v>
      </c>
      <c r="J833" s="134" t="s">
        <v>912</v>
      </c>
      <c r="K833" s="134" t="s">
        <v>10845</v>
      </c>
      <c r="L833" s="134" t="s">
        <v>446</v>
      </c>
      <c r="M833" s="134" t="s">
        <v>1334</v>
      </c>
      <c r="N833" s="134" t="s">
        <v>11479</v>
      </c>
    </row>
    <row r="834" customFormat="false" ht="12.8" hidden="false" customHeight="false" outlineLevel="0" collapsed="false">
      <c r="A834" s="136" t="s">
        <v>125</v>
      </c>
      <c r="B834" s="134" t="s">
        <v>11480</v>
      </c>
      <c r="C834" s="134" t="s">
        <v>11481</v>
      </c>
      <c r="D834" s="134" t="s">
        <v>3366</v>
      </c>
      <c r="E834" s="134" t="s">
        <v>1648</v>
      </c>
      <c r="F834" s="134" t="s">
        <v>6551</v>
      </c>
      <c r="G834" s="134" t="s">
        <v>10932</v>
      </c>
      <c r="H834" s="134" t="s">
        <v>3853</v>
      </c>
      <c r="I834" s="134" t="s">
        <v>3158</v>
      </c>
      <c r="J834" s="134" t="s">
        <v>1560</v>
      </c>
      <c r="K834" s="134" t="s">
        <v>452</v>
      </c>
      <c r="L834" s="134" t="s">
        <v>11482</v>
      </c>
      <c r="M834" s="134" t="s">
        <v>11483</v>
      </c>
      <c r="N834" s="134" t="s">
        <v>11484</v>
      </c>
    </row>
    <row r="835" customFormat="false" ht="12.8" hidden="false" customHeight="false" outlineLevel="0" collapsed="false">
      <c r="A835" s="136" t="s">
        <v>126</v>
      </c>
      <c r="B835" s="134" t="s">
        <v>1585</v>
      </c>
      <c r="C835" s="134" t="s">
        <v>11485</v>
      </c>
      <c r="D835" s="134" t="s">
        <v>1050</v>
      </c>
      <c r="E835" s="134" t="s">
        <v>952</v>
      </c>
      <c r="F835" s="134" t="s">
        <v>4195</v>
      </c>
      <c r="G835" s="134" t="s">
        <v>10653</v>
      </c>
      <c r="H835" s="134" t="s">
        <v>1443</v>
      </c>
      <c r="I835" s="134" t="s">
        <v>1179</v>
      </c>
      <c r="J835" s="134" t="s">
        <v>4183</v>
      </c>
      <c r="K835" s="134" t="s">
        <v>970</v>
      </c>
      <c r="L835" s="134" t="s">
        <v>415</v>
      </c>
      <c r="M835" s="134" t="s">
        <v>1173</v>
      </c>
      <c r="N835" s="134" t="s">
        <v>11486</v>
      </c>
    </row>
    <row r="836" customFormat="false" ht="12.8" hidden="false" customHeight="false" outlineLevel="0" collapsed="false">
      <c r="A836" s="136" t="s">
        <v>127</v>
      </c>
      <c r="B836" s="134" t="s">
        <v>11487</v>
      </c>
      <c r="C836" s="134" t="s">
        <v>11257</v>
      </c>
      <c r="D836" s="134" t="s">
        <v>10315</v>
      </c>
      <c r="E836" s="134" t="s">
        <v>2138</v>
      </c>
      <c r="F836" s="134" t="s">
        <v>4451</v>
      </c>
      <c r="G836" s="134" t="s">
        <v>1178</v>
      </c>
      <c r="H836" s="134" t="s">
        <v>9121</v>
      </c>
      <c r="I836" s="134" t="s">
        <v>4438</v>
      </c>
      <c r="J836" s="134" t="s">
        <v>4077</v>
      </c>
      <c r="K836" s="134" t="s">
        <v>3164</v>
      </c>
      <c r="L836" s="134" t="s">
        <v>2482</v>
      </c>
      <c r="M836" s="134" t="s">
        <v>11488</v>
      </c>
      <c r="N836" s="134" t="s">
        <v>11489</v>
      </c>
    </row>
    <row r="837" customFormat="false" ht="12.8" hidden="false" customHeight="false" outlineLevel="0" collapsed="false">
      <c r="A837" s="136" t="s">
        <v>128</v>
      </c>
      <c r="B837" s="134" t="s">
        <v>9663</v>
      </c>
      <c r="C837" s="134" t="s">
        <v>925</v>
      </c>
      <c r="D837" s="134" t="s">
        <v>2001</v>
      </c>
      <c r="E837" s="134" t="s">
        <v>11134</v>
      </c>
      <c r="F837" s="134" t="s">
        <v>6483</v>
      </c>
      <c r="G837" s="134" t="s">
        <v>5344</v>
      </c>
      <c r="H837" s="134" t="s">
        <v>6905</v>
      </c>
      <c r="I837" s="134" t="s">
        <v>451</v>
      </c>
      <c r="J837" s="134" t="s">
        <v>6807</v>
      </c>
      <c r="K837" s="134" t="s">
        <v>11490</v>
      </c>
      <c r="L837" s="134" t="s">
        <v>10649</v>
      </c>
      <c r="M837" s="134" t="s">
        <v>1980</v>
      </c>
      <c r="N837" s="134" t="s">
        <v>11057</v>
      </c>
    </row>
    <row r="838" customFormat="false" ht="12.8" hidden="false" customHeight="false" outlineLevel="0" collapsed="false">
      <c r="A838" s="136" t="s">
        <v>129</v>
      </c>
      <c r="B838" s="134" t="s">
        <v>1955</v>
      </c>
      <c r="C838" s="134" t="s">
        <v>3236</v>
      </c>
      <c r="D838" s="134" t="s">
        <v>1603</v>
      </c>
      <c r="E838" s="134" t="s">
        <v>11367</v>
      </c>
      <c r="F838" s="134" t="s">
        <v>908</v>
      </c>
      <c r="G838" s="134" t="s">
        <v>6855</v>
      </c>
      <c r="H838" s="134" t="s">
        <v>3028</v>
      </c>
      <c r="I838" s="134" t="s">
        <v>575</v>
      </c>
      <c r="J838" s="134" t="s">
        <v>1040</v>
      </c>
      <c r="K838" s="134" t="s">
        <v>3609</v>
      </c>
      <c r="L838" s="134" t="s">
        <v>1343</v>
      </c>
      <c r="M838" s="134" t="s">
        <v>9866</v>
      </c>
      <c r="N838" s="134" t="s">
        <v>11491</v>
      </c>
    </row>
    <row r="839" customFormat="false" ht="12.8" hidden="false" customHeight="false" outlineLevel="0" collapsed="false">
      <c r="A839" s="136" t="s">
        <v>130</v>
      </c>
      <c r="B839" s="134" t="s">
        <v>9785</v>
      </c>
      <c r="C839" s="134" t="s">
        <v>11492</v>
      </c>
      <c r="D839" s="134" t="s">
        <v>11493</v>
      </c>
      <c r="E839" s="134" t="s">
        <v>278</v>
      </c>
      <c r="F839" s="134" t="s">
        <v>11494</v>
      </c>
      <c r="G839" s="134" t="s">
        <v>3130</v>
      </c>
      <c r="H839" s="134" t="s">
        <v>2371</v>
      </c>
      <c r="I839" s="134" t="s">
        <v>2315</v>
      </c>
      <c r="J839" s="134" t="s">
        <v>9469</v>
      </c>
      <c r="K839" s="134" t="s">
        <v>2821</v>
      </c>
      <c r="L839" s="134" t="s">
        <v>11495</v>
      </c>
      <c r="M839" s="134" t="s">
        <v>11496</v>
      </c>
      <c r="N839" s="134" t="s">
        <v>11497</v>
      </c>
    </row>
    <row r="840" customFormat="false" ht="12.8" hidden="false" customHeight="false" outlineLevel="0" collapsed="false">
      <c r="A840" s="136" t="s">
        <v>131</v>
      </c>
      <c r="B840" s="134" t="s">
        <v>3181</v>
      </c>
      <c r="C840" s="134" t="s">
        <v>9595</v>
      </c>
      <c r="D840" s="134" t="s">
        <v>11498</v>
      </c>
      <c r="E840" s="134" t="s">
        <v>11499</v>
      </c>
      <c r="F840" s="134" t="s">
        <v>6326</v>
      </c>
      <c r="G840" s="134" t="s">
        <v>6145</v>
      </c>
      <c r="H840" s="134" t="s">
        <v>2055</v>
      </c>
      <c r="I840" s="134" t="s">
        <v>809</v>
      </c>
      <c r="J840" s="134" t="s">
        <v>1957</v>
      </c>
      <c r="K840" s="134" t="s">
        <v>11500</v>
      </c>
      <c r="L840" s="134" t="s">
        <v>11501</v>
      </c>
      <c r="M840" s="134" t="s">
        <v>10158</v>
      </c>
      <c r="N840" s="134" t="s">
        <v>11502</v>
      </c>
    </row>
    <row r="841" customFormat="false" ht="12.8" hidden="false" customHeight="false" outlineLevel="0" collapsed="false">
      <c r="A841" s="136" t="s">
        <v>132</v>
      </c>
      <c r="B841" s="134" t="s">
        <v>10113</v>
      </c>
      <c r="C841" s="134" t="s">
        <v>3856</v>
      </c>
      <c r="D841" s="134" t="s">
        <v>3597</v>
      </c>
      <c r="E841" s="134" t="s">
        <v>11503</v>
      </c>
      <c r="F841" s="134" t="s">
        <v>1843</v>
      </c>
      <c r="G841" s="134" t="s">
        <v>5125</v>
      </c>
      <c r="H841" s="134" t="s">
        <v>3953</v>
      </c>
      <c r="I841" s="134" t="s">
        <v>6463</v>
      </c>
      <c r="J841" s="134" t="s">
        <v>11504</v>
      </c>
      <c r="K841" s="134" t="s">
        <v>1828</v>
      </c>
      <c r="L841" s="134" t="s">
        <v>10826</v>
      </c>
      <c r="M841" s="134" t="s">
        <v>11505</v>
      </c>
      <c r="N841" s="134" t="s">
        <v>11506</v>
      </c>
    </row>
    <row r="842" customFormat="false" ht="12.8" hidden="false" customHeight="false" outlineLevel="0" collapsed="false">
      <c r="A842" s="136" t="s">
        <v>133</v>
      </c>
      <c r="B842" s="134" t="s">
        <v>10157</v>
      </c>
      <c r="C842" s="134" t="s">
        <v>1504</v>
      </c>
      <c r="D842" s="134" t="s">
        <v>11507</v>
      </c>
      <c r="E842" s="134" t="s">
        <v>10199</v>
      </c>
      <c r="F842" s="134" t="s">
        <v>6780</v>
      </c>
      <c r="G842" s="134" t="s">
        <v>4028</v>
      </c>
      <c r="H842" s="134" t="s">
        <v>9143</v>
      </c>
      <c r="I842" s="134" t="s">
        <v>11508</v>
      </c>
      <c r="J842" s="134" t="s">
        <v>6256</v>
      </c>
      <c r="K842" s="134" t="s">
        <v>822</v>
      </c>
      <c r="L842" s="134" t="s">
        <v>970</v>
      </c>
      <c r="M842" s="134" t="s">
        <v>10270</v>
      </c>
      <c r="N842" s="134" t="s">
        <v>11509</v>
      </c>
    </row>
    <row r="843" customFormat="false" ht="12.8" hidden="false" customHeight="false" outlineLevel="0" collapsed="false">
      <c r="A843" s="136" t="s">
        <v>134</v>
      </c>
      <c r="B843" s="134" t="s">
        <v>4373</v>
      </c>
      <c r="C843" s="134" t="s">
        <v>11510</v>
      </c>
      <c r="D843" s="134" t="s">
        <v>9457</v>
      </c>
      <c r="E843" s="134" t="s">
        <v>11146</v>
      </c>
      <c r="F843" s="134" t="s">
        <v>6324</v>
      </c>
      <c r="G843" s="134" t="s">
        <v>11511</v>
      </c>
      <c r="H843" s="134" t="s">
        <v>772</v>
      </c>
      <c r="I843" s="134" t="s">
        <v>1167</v>
      </c>
      <c r="J843" s="134" t="s">
        <v>9974</v>
      </c>
      <c r="K843" s="134" t="s">
        <v>11512</v>
      </c>
      <c r="L843" s="134" t="s">
        <v>4316</v>
      </c>
      <c r="M843" s="134" t="s">
        <v>11513</v>
      </c>
      <c r="N843" s="134" t="s">
        <v>11514</v>
      </c>
    </row>
    <row r="844" customFormat="false" ht="12.8" hidden="false" customHeight="false" outlineLevel="0" collapsed="false">
      <c r="A844" s="136" t="s">
        <v>135</v>
      </c>
      <c r="B844" s="134" t="s">
        <v>1964</v>
      </c>
      <c r="C844" s="134" t="s">
        <v>11515</v>
      </c>
      <c r="D844" s="134" t="s">
        <v>4530</v>
      </c>
      <c r="E844" s="134" t="s">
        <v>744</v>
      </c>
      <c r="F844" s="134" t="s">
        <v>11516</v>
      </c>
      <c r="G844" s="134" t="s">
        <v>5076</v>
      </c>
      <c r="H844" s="134" t="s">
        <v>2486</v>
      </c>
      <c r="I844" s="134" t="s">
        <v>11273</v>
      </c>
      <c r="J844" s="134" t="s">
        <v>11100</v>
      </c>
      <c r="K844" s="134" t="s">
        <v>1910</v>
      </c>
      <c r="L844" s="134" t="s">
        <v>11517</v>
      </c>
      <c r="M844" s="134" t="s">
        <v>3283</v>
      </c>
      <c r="N844" s="134" t="s">
        <v>11518</v>
      </c>
    </row>
    <row r="845" customFormat="false" ht="12.8" hidden="false" customHeight="false" outlineLevel="0" collapsed="false">
      <c r="A845" s="136" t="s">
        <v>136</v>
      </c>
      <c r="B845" s="134" t="s">
        <v>11519</v>
      </c>
      <c r="C845" s="134" t="s">
        <v>1639</v>
      </c>
      <c r="D845" s="134" t="s">
        <v>11306</v>
      </c>
      <c r="E845" s="134" t="s">
        <v>11267</v>
      </c>
      <c r="F845" s="134" t="s">
        <v>11356</v>
      </c>
      <c r="G845" s="134" t="s">
        <v>2892</v>
      </c>
      <c r="H845" s="134" t="s">
        <v>10427</v>
      </c>
      <c r="I845" s="134" t="s">
        <v>10471</v>
      </c>
      <c r="J845" s="134" t="s">
        <v>10791</v>
      </c>
      <c r="K845" s="134" t="s">
        <v>11520</v>
      </c>
      <c r="L845" s="134" t="s">
        <v>3576</v>
      </c>
      <c r="M845" s="134" t="s">
        <v>2951</v>
      </c>
      <c r="N845" s="134" t="s">
        <v>2176</v>
      </c>
    </row>
    <row r="846" customFormat="false" ht="12.8" hidden="false" customHeight="false" outlineLevel="0" collapsed="false">
      <c r="A846" s="136" t="s">
        <v>137</v>
      </c>
      <c r="B846" s="134" t="s">
        <v>9700</v>
      </c>
      <c r="C846" s="134" t="s">
        <v>11521</v>
      </c>
      <c r="D846" s="134" t="s">
        <v>1937</v>
      </c>
      <c r="E846" s="134" t="s">
        <v>3511</v>
      </c>
      <c r="F846" s="134" t="s">
        <v>2902</v>
      </c>
      <c r="G846" s="134" t="s">
        <v>4658</v>
      </c>
      <c r="H846" s="134" t="s">
        <v>955</v>
      </c>
      <c r="I846" s="134" t="s">
        <v>4386</v>
      </c>
      <c r="J846" s="134" t="s">
        <v>1888</v>
      </c>
      <c r="K846" s="134" t="s">
        <v>4083</v>
      </c>
      <c r="L846" s="134" t="s">
        <v>10117</v>
      </c>
      <c r="M846" s="134" t="s">
        <v>10464</v>
      </c>
      <c r="N846" s="134" t="s">
        <v>11522</v>
      </c>
    </row>
    <row r="847" customFormat="false" ht="12.8" hidden="false" customHeight="false" outlineLevel="0" collapsed="false">
      <c r="A847" s="136" t="s">
        <v>138</v>
      </c>
      <c r="B847" s="134" t="s">
        <v>11523</v>
      </c>
      <c r="C847" s="134" t="s">
        <v>11524</v>
      </c>
      <c r="D847" s="134" t="s">
        <v>566</v>
      </c>
      <c r="E847" s="134" t="s">
        <v>10338</v>
      </c>
      <c r="F847" s="134" t="s">
        <v>3292</v>
      </c>
      <c r="G847" s="134" t="s">
        <v>4358</v>
      </c>
      <c r="H847" s="134" t="s">
        <v>3309</v>
      </c>
      <c r="I847" s="134" t="s">
        <v>11525</v>
      </c>
      <c r="J847" s="134" t="s">
        <v>9567</v>
      </c>
      <c r="K847" s="134" t="s">
        <v>903</v>
      </c>
      <c r="L847" s="134" t="s">
        <v>1386</v>
      </c>
      <c r="M847" s="134" t="s">
        <v>10908</v>
      </c>
      <c r="N847" s="134" t="s">
        <v>11526</v>
      </c>
    </row>
    <row r="848" customFormat="false" ht="12.8" hidden="false" customHeight="false" outlineLevel="0" collapsed="false">
      <c r="A848" s="136" t="s">
        <v>139</v>
      </c>
      <c r="B848" s="134" t="s">
        <v>10735</v>
      </c>
      <c r="C848" s="134" t="s">
        <v>2106</v>
      </c>
      <c r="D848" s="134" t="s">
        <v>9693</v>
      </c>
      <c r="E848" s="134" t="s">
        <v>11238</v>
      </c>
      <c r="F848" s="134" t="s">
        <v>1799</v>
      </c>
      <c r="G848" s="134" t="s">
        <v>1823</v>
      </c>
      <c r="H848" s="134" t="s">
        <v>2791</v>
      </c>
      <c r="I848" s="134" t="s">
        <v>11527</v>
      </c>
      <c r="J848" s="134" t="s">
        <v>3766</v>
      </c>
      <c r="K848" s="134" t="s">
        <v>2386</v>
      </c>
      <c r="L848" s="134" t="s">
        <v>10739</v>
      </c>
      <c r="M848" s="134" t="s">
        <v>11528</v>
      </c>
      <c r="N848" s="134" t="s">
        <v>2114</v>
      </c>
    </row>
    <row r="849" customFormat="false" ht="12.8" hidden="false" customHeight="false" outlineLevel="0" collapsed="false">
      <c r="A849" s="136" t="s">
        <v>140</v>
      </c>
      <c r="B849" s="134" t="s">
        <v>11529</v>
      </c>
      <c r="C849" s="134" t="s">
        <v>9820</v>
      </c>
      <c r="D849" s="134" t="s">
        <v>3481</v>
      </c>
      <c r="E849" s="134" t="s">
        <v>10855</v>
      </c>
      <c r="F849" s="134" t="s">
        <v>3979</v>
      </c>
      <c r="G849" s="134" t="s">
        <v>4313</v>
      </c>
      <c r="H849" s="134" t="s">
        <v>3157</v>
      </c>
      <c r="I849" s="134" t="s">
        <v>352</v>
      </c>
      <c r="J849" s="134" t="s">
        <v>11530</v>
      </c>
      <c r="K849" s="134" t="s">
        <v>11531</v>
      </c>
      <c r="L849" s="134" t="s">
        <v>555</v>
      </c>
      <c r="M849" s="134" t="s">
        <v>1971</v>
      </c>
      <c r="N849" s="134" t="s">
        <v>11532</v>
      </c>
    </row>
    <row r="850" customFormat="false" ht="12.8" hidden="false" customHeight="false" outlineLevel="0" collapsed="false">
      <c r="A850" s="136" t="s">
        <v>141</v>
      </c>
      <c r="B850" s="134" t="s">
        <v>11533</v>
      </c>
      <c r="C850" s="134" t="s">
        <v>11534</v>
      </c>
      <c r="D850" s="134" t="s">
        <v>11535</v>
      </c>
      <c r="E850" s="134" t="s">
        <v>10698</v>
      </c>
      <c r="F850" s="134" t="s">
        <v>11536</v>
      </c>
      <c r="G850" s="134" t="s">
        <v>6355</v>
      </c>
      <c r="H850" s="134" t="s">
        <v>1477</v>
      </c>
      <c r="I850" s="134" t="s">
        <v>2721</v>
      </c>
      <c r="J850" s="134" t="s">
        <v>4436</v>
      </c>
      <c r="K850" s="134" t="s">
        <v>1998</v>
      </c>
      <c r="L850" s="134" t="s">
        <v>2186</v>
      </c>
      <c r="M850" s="134" t="s">
        <v>11537</v>
      </c>
      <c r="N850" s="134" t="s">
        <v>11538</v>
      </c>
    </row>
    <row r="851" customFormat="false" ht="12.8" hidden="false" customHeight="true" outlineLevel="0" collapsed="false">
      <c r="A851" s="135" t="s">
        <v>594</v>
      </c>
      <c r="B851" s="135"/>
      <c r="C851" s="135"/>
      <c r="D851" s="135"/>
      <c r="E851" s="135"/>
      <c r="F851" s="135"/>
      <c r="G851" s="135"/>
      <c r="H851" s="135"/>
      <c r="I851" s="135"/>
      <c r="J851" s="135"/>
      <c r="K851" s="135"/>
      <c r="L851" s="135"/>
      <c r="M851" s="135"/>
      <c r="N851" s="135"/>
    </row>
    <row r="852" customFormat="false" ht="12.8" hidden="false" customHeight="false" outlineLevel="0" collapsed="false">
      <c r="A852" s="133" t="s">
        <v>605</v>
      </c>
      <c r="B852" s="133" t="s">
        <v>606</v>
      </c>
      <c r="C852" s="133" t="s">
        <v>607</v>
      </c>
      <c r="D852" s="133" t="s">
        <v>608</v>
      </c>
      <c r="E852" s="133" t="s">
        <v>609</v>
      </c>
      <c r="F852" s="133" t="s">
        <v>610</v>
      </c>
      <c r="G852" s="133" t="s">
        <v>611</v>
      </c>
      <c r="H852" s="133" t="s">
        <v>612</v>
      </c>
      <c r="I852" s="133" t="s">
        <v>613</v>
      </c>
      <c r="J852" s="133" t="s">
        <v>614</v>
      </c>
      <c r="K852" s="133" t="s">
        <v>615</v>
      </c>
      <c r="L852" s="133" t="s">
        <v>616</v>
      </c>
      <c r="M852" s="133" t="s">
        <v>617</v>
      </c>
      <c r="N852" s="133" t="s">
        <v>618</v>
      </c>
    </row>
    <row r="853" customFormat="false" ht="12.8" hidden="false" customHeight="false" outlineLevel="0" collapsed="false">
      <c r="A853" s="136" t="s">
        <v>142</v>
      </c>
      <c r="B853" s="134" t="s">
        <v>9902</v>
      </c>
      <c r="C853" s="134" t="s">
        <v>11539</v>
      </c>
      <c r="D853" s="134" t="s">
        <v>11510</v>
      </c>
      <c r="E853" s="134" t="s">
        <v>11540</v>
      </c>
      <c r="F853" s="134" t="s">
        <v>2891</v>
      </c>
      <c r="G853" s="134" t="s">
        <v>2239</v>
      </c>
      <c r="H853" s="134" t="s">
        <v>11541</v>
      </c>
      <c r="I853" s="134" t="s">
        <v>11542</v>
      </c>
      <c r="J853" s="134" t="s">
        <v>2936</v>
      </c>
      <c r="K853" s="134" t="s">
        <v>847</v>
      </c>
      <c r="L853" s="134" t="s">
        <v>877</v>
      </c>
      <c r="M853" s="134" t="s">
        <v>2063</v>
      </c>
      <c r="N853" s="134" t="s">
        <v>11543</v>
      </c>
    </row>
    <row r="854" customFormat="false" ht="12.8" hidden="false" customHeight="false" outlineLevel="0" collapsed="false">
      <c r="A854" s="136" t="s">
        <v>143</v>
      </c>
      <c r="B854" s="134" t="s">
        <v>9765</v>
      </c>
      <c r="C854" s="134" t="s">
        <v>11544</v>
      </c>
      <c r="D854" s="134" t="s">
        <v>1356</v>
      </c>
      <c r="E854" s="134" t="s">
        <v>11545</v>
      </c>
      <c r="F854" s="134" t="s">
        <v>10394</v>
      </c>
      <c r="G854" s="134" t="s">
        <v>6882</v>
      </c>
      <c r="H854" s="134" t="s">
        <v>5723</v>
      </c>
      <c r="I854" s="134" t="s">
        <v>1442</v>
      </c>
      <c r="J854" s="134" t="s">
        <v>1279</v>
      </c>
      <c r="K854" s="134" t="s">
        <v>3524</v>
      </c>
      <c r="L854" s="134" t="s">
        <v>11402</v>
      </c>
      <c r="M854" s="134" t="s">
        <v>407</v>
      </c>
      <c r="N854" s="134" t="s">
        <v>11546</v>
      </c>
    </row>
    <row r="855" customFormat="false" ht="12.8" hidden="false" customHeight="false" outlineLevel="0" collapsed="false">
      <c r="A855" s="136" t="s">
        <v>144</v>
      </c>
      <c r="B855" s="134" t="s">
        <v>11547</v>
      </c>
      <c r="C855" s="134" t="s">
        <v>2407</v>
      </c>
      <c r="D855" s="134" t="s">
        <v>815</v>
      </c>
      <c r="E855" s="134" t="s">
        <v>11548</v>
      </c>
      <c r="F855" s="134" t="s">
        <v>4051</v>
      </c>
      <c r="G855" s="134" t="s">
        <v>6229</v>
      </c>
      <c r="H855" s="134" t="s">
        <v>11549</v>
      </c>
      <c r="I855" s="134" t="s">
        <v>9499</v>
      </c>
      <c r="J855" s="134" t="s">
        <v>11009</v>
      </c>
      <c r="K855" s="134" t="s">
        <v>10314</v>
      </c>
      <c r="L855" s="134" t="s">
        <v>2335</v>
      </c>
      <c r="M855" s="134" t="s">
        <v>10983</v>
      </c>
      <c r="N855" s="134" t="s">
        <v>11550</v>
      </c>
    </row>
    <row r="856" customFormat="false" ht="12.8" hidden="false" customHeight="false" outlineLevel="0" collapsed="false">
      <c r="A856" s="136" t="s">
        <v>145</v>
      </c>
      <c r="B856" s="134" t="s">
        <v>9650</v>
      </c>
      <c r="C856" s="134" t="s">
        <v>1818</v>
      </c>
      <c r="D856" s="134" t="s">
        <v>3171</v>
      </c>
      <c r="E856" s="134" t="s">
        <v>10695</v>
      </c>
      <c r="F856" s="134" t="s">
        <v>6454</v>
      </c>
      <c r="G856" s="134" t="s">
        <v>6855</v>
      </c>
      <c r="H856" s="134" t="s">
        <v>4887</v>
      </c>
      <c r="I856" s="134" t="s">
        <v>5670</v>
      </c>
      <c r="J856" s="134" t="s">
        <v>4048</v>
      </c>
      <c r="K856" s="134" t="s">
        <v>10438</v>
      </c>
      <c r="L856" s="134" t="s">
        <v>1239</v>
      </c>
      <c r="M856" s="134" t="s">
        <v>1239</v>
      </c>
      <c r="N856" s="134" t="s">
        <v>11551</v>
      </c>
    </row>
    <row r="857" customFormat="false" ht="12.8" hidden="false" customHeight="false" outlineLevel="0" collapsed="false">
      <c r="A857" s="136" t="s">
        <v>146</v>
      </c>
      <c r="B857" s="134" t="s">
        <v>9569</v>
      </c>
      <c r="C857" s="134" t="s">
        <v>11552</v>
      </c>
      <c r="D857" s="134" t="s">
        <v>2300</v>
      </c>
      <c r="E857" s="134" t="s">
        <v>11495</v>
      </c>
      <c r="F857" s="134" t="s">
        <v>6506</v>
      </c>
      <c r="G857" s="134" t="s">
        <v>3232</v>
      </c>
      <c r="H857" s="134" t="s">
        <v>1527</v>
      </c>
      <c r="I857" s="134" t="s">
        <v>9330</v>
      </c>
      <c r="J857" s="134" t="s">
        <v>11553</v>
      </c>
      <c r="K857" s="134" t="s">
        <v>11554</v>
      </c>
      <c r="L857" s="134" t="s">
        <v>9595</v>
      </c>
      <c r="M857" s="134" t="s">
        <v>11555</v>
      </c>
      <c r="N857" s="134" t="s">
        <v>11556</v>
      </c>
    </row>
    <row r="858" customFormat="false" ht="12.8" hidden="false" customHeight="false" outlineLevel="0" collapsed="false">
      <c r="A858" s="136" t="s">
        <v>147</v>
      </c>
      <c r="B858" s="134" t="s">
        <v>3388</v>
      </c>
      <c r="C858" s="134" t="s">
        <v>2232</v>
      </c>
      <c r="D858" s="134" t="s">
        <v>2707</v>
      </c>
      <c r="E858" s="134" t="s">
        <v>11540</v>
      </c>
      <c r="F858" s="134" t="s">
        <v>11557</v>
      </c>
      <c r="G858" s="134" t="s">
        <v>4101</v>
      </c>
      <c r="H858" s="134" t="s">
        <v>1246</v>
      </c>
      <c r="I858" s="134" t="s">
        <v>9889</v>
      </c>
      <c r="J858" s="134" t="s">
        <v>11558</v>
      </c>
      <c r="K858" s="134" t="s">
        <v>11559</v>
      </c>
      <c r="L858" s="134" t="s">
        <v>2072</v>
      </c>
      <c r="M858" s="134" t="s">
        <v>11560</v>
      </c>
      <c r="N858" s="134" t="s">
        <v>11561</v>
      </c>
    </row>
    <row r="859" customFormat="false" ht="12.8" hidden="false" customHeight="false" outlineLevel="0" collapsed="false">
      <c r="A859" s="136" t="s">
        <v>148</v>
      </c>
      <c r="B859" s="134" t="s">
        <v>11562</v>
      </c>
      <c r="C859" s="134" t="s">
        <v>402</v>
      </c>
      <c r="D859" s="134" t="s">
        <v>1276</v>
      </c>
      <c r="E859" s="134" t="s">
        <v>10430</v>
      </c>
      <c r="F859" s="134" t="s">
        <v>9275</v>
      </c>
      <c r="G859" s="134" t="s">
        <v>9512</v>
      </c>
      <c r="H859" s="134" t="s">
        <v>1313</v>
      </c>
      <c r="I859" s="134" t="s">
        <v>9983</v>
      </c>
      <c r="J859" s="134" t="s">
        <v>1794</v>
      </c>
      <c r="K859" s="134" t="s">
        <v>1847</v>
      </c>
      <c r="L859" s="134" t="s">
        <v>11032</v>
      </c>
      <c r="M859" s="134" t="s">
        <v>11563</v>
      </c>
      <c r="N859" s="134" t="s">
        <v>11564</v>
      </c>
    </row>
    <row r="860" customFormat="false" ht="12.8" hidden="false" customHeight="false" outlineLevel="0" collapsed="false">
      <c r="A860" s="136" t="s">
        <v>149</v>
      </c>
      <c r="B860" s="134" t="s">
        <v>11565</v>
      </c>
      <c r="C860" s="134" t="s">
        <v>676</v>
      </c>
      <c r="D860" s="134" t="s">
        <v>2702</v>
      </c>
      <c r="E860" s="134" t="s">
        <v>10726</v>
      </c>
      <c r="F860" s="134" t="s">
        <v>11557</v>
      </c>
      <c r="G860" s="134" t="s">
        <v>3519</v>
      </c>
      <c r="H860" s="134" t="s">
        <v>8578</v>
      </c>
      <c r="I860" s="134" t="s">
        <v>3522</v>
      </c>
      <c r="J860" s="134" t="s">
        <v>10733</v>
      </c>
      <c r="K860" s="134" t="s">
        <v>11566</v>
      </c>
      <c r="L860" s="134" t="s">
        <v>11244</v>
      </c>
      <c r="M860" s="134" t="s">
        <v>739</v>
      </c>
      <c r="N860" s="134" t="s">
        <v>11567</v>
      </c>
    </row>
    <row r="861" customFormat="false" ht="12.8" hidden="false" customHeight="false" outlineLevel="0" collapsed="false">
      <c r="A861" s="136" t="s">
        <v>150</v>
      </c>
      <c r="B861" s="134" t="s">
        <v>1228</v>
      </c>
      <c r="C861" s="134" t="s">
        <v>3117</v>
      </c>
      <c r="D861" s="134" t="s">
        <v>11568</v>
      </c>
      <c r="E861" s="134" t="s">
        <v>10789</v>
      </c>
      <c r="F861" s="134" t="s">
        <v>1371</v>
      </c>
      <c r="G861" s="134" t="s">
        <v>1570</v>
      </c>
      <c r="H861" s="134" t="s">
        <v>3774</v>
      </c>
      <c r="I861" s="134" t="s">
        <v>5677</v>
      </c>
      <c r="J861" s="134" t="s">
        <v>2855</v>
      </c>
      <c r="K861" s="134" t="s">
        <v>1414</v>
      </c>
      <c r="L861" s="134" t="s">
        <v>3405</v>
      </c>
      <c r="M861" s="134" t="s">
        <v>10561</v>
      </c>
      <c r="N861" s="134" t="s">
        <v>11569</v>
      </c>
    </row>
    <row r="862" customFormat="false" ht="12.8" hidden="false" customHeight="false" outlineLevel="0" collapsed="false">
      <c r="A862" s="136" t="s">
        <v>151</v>
      </c>
      <c r="B862" s="134" t="s">
        <v>11570</v>
      </c>
      <c r="C862" s="134" t="s">
        <v>11571</v>
      </c>
      <c r="D862" s="134" t="s">
        <v>9517</v>
      </c>
      <c r="E862" s="134" t="s">
        <v>1716</v>
      </c>
      <c r="F862" s="134" t="s">
        <v>11572</v>
      </c>
      <c r="G862" s="134" t="s">
        <v>2459</v>
      </c>
      <c r="H862" s="134" t="s">
        <v>5047</v>
      </c>
      <c r="I862" s="134" t="s">
        <v>11573</v>
      </c>
      <c r="J862" s="134" t="s">
        <v>3994</v>
      </c>
      <c r="K862" s="134" t="s">
        <v>11574</v>
      </c>
      <c r="L862" s="134" t="s">
        <v>4158</v>
      </c>
      <c r="M862" s="134" t="s">
        <v>1872</v>
      </c>
      <c r="N862" s="134" t="s">
        <v>11575</v>
      </c>
    </row>
    <row r="863" customFormat="false" ht="12.8" hidden="false" customHeight="false" outlineLevel="0" collapsed="false">
      <c r="A863" s="136" t="s">
        <v>152</v>
      </c>
      <c r="B863" s="134" t="s">
        <v>4578</v>
      </c>
      <c r="C863" s="134" t="s">
        <v>200</v>
      </c>
      <c r="D863" s="134" t="s">
        <v>10365</v>
      </c>
      <c r="E863" s="134" t="s">
        <v>519</v>
      </c>
      <c r="F863" s="134" t="s">
        <v>4226</v>
      </c>
      <c r="G863" s="134" t="s">
        <v>6089</v>
      </c>
      <c r="H863" s="134" t="s">
        <v>2486</v>
      </c>
      <c r="I863" s="134" t="s">
        <v>11576</v>
      </c>
      <c r="J863" s="134" t="s">
        <v>3141</v>
      </c>
      <c r="K863" s="134" t="s">
        <v>10540</v>
      </c>
      <c r="L863" s="134" t="s">
        <v>2144</v>
      </c>
      <c r="M863" s="134" t="s">
        <v>947</v>
      </c>
      <c r="N863" s="134" t="s">
        <v>11577</v>
      </c>
    </row>
    <row r="864" customFormat="false" ht="12.8" hidden="false" customHeight="false" outlineLevel="0" collapsed="false">
      <c r="A864" s="136" t="s">
        <v>153</v>
      </c>
      <c r="B864" s="134" t="s">
        <v>11578</v>
      </c>
      <c r="C864" s="134" t="s">
        <v>492</v>
      </c>
      <c r="D864" s="134" t="s">
        <v>11579</v>
      </c>
      <c r="E864" s="134" t="s">
        <v>601</v>
      </c>
      <c r="F864" s="134" t="s">
        <v>11366</v>
      </c>
      <c r="G864" s="134" t="s">
        <v>1011</v>
      </c>
      <c r="H864" s="134" t="s">
        <v>8736</v>
      </c>
      <c r="I864" s="134" t="s">
        <v>388</v>
      </c>
      <c r="J864" s="134" t="s">
        <v>6540</v>
      </c>
      <c r="K864" s="134" t="s">
        <v>2452</v>
      </c>
      <c r="L864" s="134" t="s">
        <v>1565</v>
      </c>
      <c r="M864" s="134" t="s">
        <v>11580</v>
      </c>
      <c r="N864" s="134" t="s">
        <v>11581</v>
      </c>
    </row>
    <row r="865" customFormat="false" ht="12.8" hidden="false" customHeight="false" outlineLevel="0" collapsed="false">
      <c r="A865" s="136" t="s">
        <v>154</v>
      </c>
      <c r="B865" s="134" t="s">
        <v>3227</v>
      </c>
      <c r="C865" s="134" t="s">
        <v>10413</v>
      </c>
      <c r="D865" s="134" t="s">
        <v>11582</v>
      </c>
      <c r="E865" s="134" t="s">
        <v>11583</v>
      </c>
      <c r="F865" s="134" t="s">
        <v>11584</v>
      </c>
      <c r="G865" s="134" t="s">
        <v>5334</v>
      </c>
      <c r="H865" s="134" t="s">
        <v>11585</v>
      </c>
      <c r="I865" s="134" t="s">
        <v>6705</v>
      </c>
      <c r="J865" s="134" t="s">
        <v>11586</v>
      </c>
      <c r="K865" s="134" t="s">
        <v>11110</v>
      </c>
      <c r="L865" s="134" t="s">
        <v>1694</v>
      </c>
      <c r="M865" s="134" t="s">
        <v>11560</v>
      </c>
      <c r="N865" s="134" t="s">
        <v>11587</v>
      </c>
    </row>
    <row r="866" customFormat="false" ht="12.8" hidden="false" customHeight="false" outlineLevel="0" collapsed="false">
      <c r="A866" s="136" t="s">
        <v>156</v>
      </c>
      <c r="B866" s="134" t="s">
        <v>11588</v>
      </c>
      <c r="C866" s="134" t="s">
        <v>1555</v>
      </c>
      <c r="D866" s="134" t="s">
        <v>2206</v>
      </c>
      <c r="E866" s="134" t="s">
        <v>3391</v>
      </c>
      <c r="F866" s="134" t="s">
        <v>3362</v>
      </c>
      <c r="G866" s="134" t="s">
        <v>9291</v>
      </c>
      <c r="H866" s="134" t="s">
        <v>11390</v>
      </c>
      <c r="I866" s="134" t="s">
        <v>3256</v>
      </c>
      <c r="J866" s="134" t="s">
        <v>11589</v>
      </c>
      <c r="K866" s="134" t="s">
        <v>970</v>
      </c>
      <c r="L866" s="134" t="s">
        <v>11590</v>
      </c>
      <c r="M866" s="134" t="s">
        <v>11591</v>
      </c>
      <c r="N866" s="134" t="s">
        <v>11592</v>
      </c>
    </row>
    <row r="867" customFormat="false" ht="12.8" hidden="false" customHeight="false" outlineLevel="0" collapsed="false">
      <c r="A867" s="136" t="s">
        <v>158</v>
      </c>
      <c r="B867" s="134" t="s">
        <v>11433</v>
      </c>
      <c r="C867" s="134" t="s">
        <v>2727</v>
      </c>
      <c r="D867" s="134" t="s">
        <v>11593</v>
      </c>
      <c r="E867" s="134" t="s">
        <v>10920</v>
      </c>
      <c r="F867" s="134" t="s">
        <v>6060</v>
      </c>
      <c r="G867" s="134" t="s">
        <v>10835</v>
      </c>
      <c r="H867" s="134" t="s">
        <v>6109</v>
      </c>
      <c r="I867" s="134" t="s">
        <v>4180</v>
      </c>
      <c r="J867" s="134" t="s">
        <v>2067</v>
      </c>
      <c r="K867" s="134" t="s">
        <v>1640</v>
      </c>
      <c r="L867" s="134" t="s">
        <v>2646</v>
      </c>
      <c r="M867" s="134" t="s">
        <v>1139</v>
      </c>
      <c r="N867" s="134" t="s">
        <v>2647</v>
      </c>
    </row>
    <row r="868" customFormat="false" ht="12.8" hidden="false" customHeight="false" outlineLevel="0" collapsed="false">
      <c r="A868" s="136" t="s">
        <v>155</v>
      </c>
      <c r="B868" s="134" t="s">
        <v>592</v>
      </c>
      <c r="C868" s="134" t="s">
        <v>9959</v>
      </c>
      <c r="D868" s="134" t="s">
        <v>2670</v>
      </c>
      <c r="E868" s="134" t="s">
        <v>9915</v>
      </c>
      <c r="F868" s="134" t="s">
        <v>11594</v>
      </c>
      <c r="G868" s="134" t="s">
        <v>4366</v>
      </c>
      <c r="H868" s="134" t="s">
        <v>5458</v>
      </c>
      <c r="I868" s="134" t="s">
        <v>11154</v>
      </c>
      <c r="J868" s="134" t="s">
        <v>1259</v>
      </c>
      <c r="K868" s="134" t="s">
        <v>1357</v>
      </c>
      <c r="L868" s="134" t="s">
        <v>2687</v>
      </c>
      <c r="M868" s="134" t="s">
        <v>3629</v>
      </c>
      <c r="N868" s="134" t="s">
        <v>11595</v>
      </c>
    </row>
    <row r="869" customFormat="false" ht="12.8" hidden="false" customHeight="false" outlineLevel="0" collapsed="false">
      <c r="A869" s="136" t="s">
        <v>157</v>
      </c>
      <c r="B869" s="134" t="s">
        <v>9473</v>
      </c>
      <c r="C869" s="134" t="s">
        <v>11596</v>
      </c>
      <c r="D869" s="134" t="s">
        <v>2703</v>
      </c>
      <c r="E869" s="134" t="s">
        <v>9682</v>
      </c>
      <c r="F869" s="134" t="s">
        <v>2139</v>
      </c>
      <c r="G869" s="134" t="s">
        <v>216</v>
      </c>
      <c r="H869" s="134" t="s">
        <v>4368</v>
      </c>
      <c r="I869" s="134" t="s">
        <v>4383</v>
      </c>
      <c r="J869" s="134" t="s">
        <v>10583</v>
      </c>
      <c r="K869" s="134" t="s">
        <v>4206</v>
      </c>
      <c r="L869" s="134" t="s">
        <v>11597</v>
      </c>
      <c r="M869" s="134" t="s">
        <v>10809</v>
      </c>
      <c r="N869" s="134" t="s">
        <v>11598</v>
      </c>
    </row>
    <row r="870" customFormat="false" ht="12.8" hidden="false" customHeight="false" outlineLevel="0" collapsed="false">
      <c r="A870" s="136" t="s">
        <v>159</v>
      </c>
      <c r="B870" s="134" t="s">
        <v>11599</v>
      </c>
      <c r="C870" s="134" t="s">
        <v>3117</v>
      </c>
      <c r="D870" s="134" t="s">
        <v>1216</v>
      </c>
      <c r="E870" s="134" t="s">
        <v>10767</v>
      </c>
      <c r="F870" s="134" t="s">
        <v>11600</v>
      </c>
      <c r="G870" s="134" t="s">
        <v>781</v>
      </c>
      <c r="H870" s="134" t="s">
        <v>4765</v>
      </c>
      <c r="I870" s="134" t="s">
        <v>2352</v>
      </c>
      <c r="J870" s="134" t="s">
        <v>4350</v>
      </c>
      <c r="K870" s="134" t="s">
        <v>1163</v>
      </c>
      <c r="L870" s="134" t="s">
        <v>995</v>
      </c>
      <c r="M870" s="134" t="s">
        <v>3281</v>
      </c>
      <c r="N870" s="134" t="s">
        <v>11569</v>
      </c>
    </row>
    <row r="871" customFormat="false" ht="12.8" hidden="false" customHeight="false" outlineLevel="0" collapsed="false">
      <c r="A871" s="136" t="s">
        <v>160</v>
      </c>
      <c r="B871" s="134" t="s">
        <v>11601</v>
      </c>
      <c r="C871" s="134" t="s">
        <v>10773</v>
      </c>
      <c r="D871" s="134" t="s">
        <v>863</v>
      </c>
      <c r="E871" s="134" t="s">
        <v>11602</v>
      </c>
      <c r="F871" s="134" t="s">
        <v>10955</v>
      </c>
      <c r="G871" s="134" t="s">
        <v>202</v>
      </c>
      <c r="H871" s="125"/>
    </row>
    <row r="875" customFormat="false" ht="70.1" hidden="false" customHeight="false" outlineLevel="0" collapsed="false">
      <c r="D875" s="180" t="s">
        <v>11603</v>
      </c>
    </row>
    <row r="879" customFormat="false" ht="12.8" hidden="false" customHeight="false" outlineLevel="0" collapsed="false">
      <c r="A879" s="136" t="s">
        <v>155</v>
      </c>
      <c r="B879" s="125"/>
      <c r="C879" s="125"/>
      <c r="D879" s="125"/>
      <c r="E879" s="125"/>
      <c r="F879" s="125"/>
      <c r="G879" s="125"/>
      <c r="H879" s="134" t="s">
        <v>11604</v>
      </c>
      <c r="I879" s="134" t="s">
        <v>10188</v>
      </c>
      <c r="J879" s="134" t="s">
        <v>10116</v>
      </c>
      <c r="K879" s="134" t="s">
        <v>1589</v>
      </c>
      <c r="L879" s="134" t="s">
        <v>11605</v>
      </c>
      <c r="M879" s="134" t="s">
        <v>1933</v>
      </c>
      <c r="N879" s="125"/>
    </row>
    <row r="880" customFormat="false" ht="12.8" hidden="false" customHeight="false" outlineLevel="0" collapsed="false">
      <c r="A880" s="136" t="s">
        <v>157</v>
      </c>
      <c r="B880" s="134" t="s">
        <v>9941</v>
      </c>
      <c r="C880" s="134" t="s">
        <v>11606</v>
      </c>
      <c r="D880" s="134" t="s">
        <v>2424</v>
      </c>
      <c r="E880" s="134" t="s">
        <v>2291</v>
      </c>
      <c r="F880" s="134" t="s">
        <v>10525</v>
      </c>
      <c r="G880" s="134" t="s">
        <v>3646</v>
      </c>
      <c r="H880" s="134" t="s">
        <v>2484</v>
      </c>
      <c r="I880" s="134" t="s">
        <v>10134</v>
      </c>
      <c r="J880" s="134" t="s">
        <v>1898</v>
      </c>
      <c r="K880" s="134" t="s">
        <v>11607</v>
      </c>
      <c r="L880" s="134" t="s">
        <v>3747</v>
      </c>
      <c r="M880" s="134" t="s">
        <v>2707</v>
      </c>
      <c r="N880" s="134" t="s">
        <v>11608</v>
      </c>
    </row>
    <row r="881" customFormat="false" ht="12.8" hidden="false" customHeight="false" outlineLevel="0" collapsed="false">
      <c r="A881" s="136" t="s">
        <v>159</v>
      </c>
      <c r="B881" s="134" t="s">
        <v>2787</v>
      </c>
      <c r="C881" s="134" t="s">
        <v>2416</v>
      </c>
      <c r="D881" s="134" t="s">
        <v>2072</v>
      </c>
      <c r="E881" s="134" t="s">
        <v>3141</v>
      </c>
      <c r="F881" s="134" t="s">
        <v>2583</v>
      </c>
      <c r="G881" s="134" t="s">
        <v>1832</v>
      </c>
      <c r="H881" s="134" t="s">
        <v>5404</v>
      </c>
      <c r="I881" s="134" t="s">
        <v>5910</v>
      </c>
      <c r="J881" s="134" t="s">
        <v>1909</v>
      </c>
      <c r="K881" s="134" t="s">
        <v>2964</v>
      </c>
      <c r="L881" s="134" t="s">
        <v>1261</v>
      </c>
      <c r="M881" s="134" t="s">
        <v>11138</v>
      </c>
      <c r="N881" s="134" t="s">
        <v>2425</v>
      </c>
    </row>
    <row r="882" customFormat="false" ht="12.8" hidden="false" customHeight="false" outlineLevel="0" collapsed="false">
      <c r="A882" s="136" t="s">
        <v>160</v>
      </c>
      <c r="B882" s="134" t="s">
        <v>11609</v>
      </c>
      <c r="C882" s="134" t="s">
        <v>2751</v>
      </c>
      <c r="D882" s="134" t="s">
        <v>10183</v>
      </c>
      <c r="E882" s="134" t="s">
        <v>10233</v>
      </c>
      <c r="F882" s="134" t="s">
        <v>2785</v>
      </c>
      <c r="G882" s="134" t="s">
        <v>202</v>
      </c>
      <c r="H882" s="134" t="s">
        <v>3279</v>
      </c>
      <c r="I882" s="134" t="s">
        <v>9081</v>
      </c>
      <c r="J882" s="134" t="s">
        <v>2756</v>
      </c>
      <c r="K882" s="134" t="s">
        <v>9458</v>
      </c>
      <c r="L882" s="134" t="s">
        <v>2609</v>
      </c>
      <c r="M882" s="134" t="s">
        <v>2759</v>
      </c>
      <c r="N882" s="134" t="s">
        <v>11610</v>
      </c>
    </row>
    <row r="883" customFormat="false" ht="12.8" hidden="false" customHeight="false" outlineLevel="0" collapsed="false">
      <c r="A883" s="136" t="s">
        <v>161</v>
      </c>
      <c r="B883" s="134" t="s">
        <v>2456</v>
      </c>
      <c r="C883" s="134" t="s">
        <v>9534</v>
      </c>
      <c r="D883" s="134" t="s">
        <v>1589</v>
      </c>
      <c r="E883" s="134" t="s">
        <v>1921</v>
      </c>
      <c r="F883" s="134" t="s">
        <v>447</v>
      </c>
      <c r="G883" s="134" t="s">
        <v>11611</v>
      </c>
      <c r="H883" s="134" t="s">
        <v>1570</v>
      </c>
      <c r="I883" s="134" t="s">
        <v>6541</v>
      </c>
      <c r="J883" s="134" t="s">
        <v>11612</v>
      </c>
      <c r="K883" s="134" t="s">
        <v>3896</v>
      </c>
      <c r="L883" s="134" t="s">
        <v>2910</v>
      </c>
      <c r="M883" s="134" t="s">
        <v>2787</v>
      </c>
      <c r="N883" s="134" t="s">
        <v>2788</v>
      </c>
    </row>
    <row r="884" customFormat="false" ht="12.8" hidden="false" customHeight="false" outlineLevel="0" collapsed="false">
      <c r="A884" s="136" t="s">
        <v>162</v>
      </c>
      <c r="B884" s="134" t="s">
        <v>9740</v>
      </c>
      <c r="C884" s="134" t="s">
        <v>2807</v>
      </c>
      <c r="D884" s="134" t="s">
        <v>4563</v>
      </c>
      <c r="E884" s="134" t="s">
        <v>2211</v>
      </c>
      <c r="F884" s="134" t="s">
        <v>6431</v>
      </c>
      <c r="G884" s="134" t="s">
        <v>11613</v>
      </c>
      <c r="H884" s="134" t="s">
        <v>8805</v>
      </c>
      <c r="I884" s="134" t="s">
        <v>1178</v>
      </c>
      <c r="J884" s="134" t="s">
        <v>4540</v>
      </c>
      <c r="K884" s="134" t="s">
        <v>10614</v>
      </c>
      <c r="L884" s="134" t="s">
        <v>2307</v>
      </c>
      <c r="M884" s="134" t="s">
        <v>633</v>
      </c>
      <c r="N884" s="134" t="s">
        <v>11614</v>
      </c>
    </row>
    <row r="885" customFormat="false" ht="12.8" hidden="false" customHeight="false" outlineLevel="0" collapsed="false">
      <c r="A885" s="136" t="s">
        <v>163</v>
      </c>
      <c r="B885" s="134" t="s">
        <v>9560</v>
      </c>
      <c r="C885" s="134" t="s">
        <v>3145</v>
      </c>
      <c r="D885" s="134" t="s">
        <v>11615</v>
      </c>
      <c r="E885" s="134" t="s">
        <v>2194</v>
      </c>
      <c r="F885" s="134" t="s">
        <v>11616</v>
      </c>
      <c r="G885" s="134" t="s">
        <v>4451</v>
      </c>
      <c r="H885" s="134" t="s">
        <v>3461</v>
      </c>
      <c r="I885" s="134" t="s">
        <v>11617</v>
      </c>
      <c r="J885" s="134" t="s">
        <v>11618</v>
      </c>
      <c r="K885" s="134" t="s">
        <v>10156</v>
      </c>
      <c r="L885" s="134" t="s">
        <v>11619</v>
      </c>
      <c r="M885" s="134" t="s">
        <v>11620</v>
      </c>
      <c r="N885" s="134" t="s">
        <v>11621</v>
      </c>
    </row>
    <row r="886" customFormat="false" ht="12.8" hidden="false" customHeight="false" outlineLevel="0" collapsed="false">
      <c r="A886" s="136" t="s">
        <v>164</v>
      </c>
      <c r="B886" s="134" t="s">
        <v>10279</v>
      </c>
      <c r="C886" s="134" t="s">
        <v>11622</v>
      </c>
      <c r="D886" s="134" t="s">
        <v>11623</v>
      </c>
      <c r="E886" s="134" t="s">
        <v>11624</v>
      </c>
      <c r="F886" s="134" t="s">
        <v>1790</v>
      </c>
      <c r="G886" s="134" t="s">
        <v>3159</v>
      </c>
      <c r="H886" s="134" t="s">
        <v>3360</v>
      </c>
      <c r="I886" s="134" t="s">
        <v>4547</v>
      </c>
      <c r="J886" s="134" t="s">
        <v>1969</v>
      </c>
      <c r="K886" s="134" t="s">
        <v>3832</v>
      </c>
      <c r="L886" s="134" t="s">
        <v>11625</v>
      </c>
      <c r="M886" s="134" t="s">
        <v>9492</v>
      </c>
      <c r="N886" s="134" t="s">
        <v>11626</v>
      </c>
    </row>
    <row r="887" customFormat="false" ht="12.8" hidden="false" customHeight="false" outlineLevel="0" collapsed="false">
      <c r="A887" s="136" t="s">
        <v>165</v>
      </c>
      <c r="B887" s="134" t="s">
        <v>11627</v>
      </c>
      <c r="C887" s="134" t="s">
        <v>739</v>
      </c>
      <c r="D887" s="134" t="s">
        <v>3192</v>
      </c>
      <c r="E887" s="134" t="s">
        <v>10076</v>
      </c>
      <c r="F887" s="134" t="s">
        <v>6215</v>
      </c>
      <c r="G887" s="134" t="s">
        <v>3383</v>
      </c>
      <c r="H887" s="134" t="s">
        <v>2596</v>
      </c>
      <c r="I887" s="134" t="s">
        <v>4516</v>
      </c>
      <c r="J887" s="134" t="s">
        <v>4012</v>
      </c>
      <c r="K887" s="134" t="s">
        <v>2897</v>
      </c>
      <c r="L887" s="134" t="s">
        <v>4019</v>
      </c>
      <c r="M887" s="134" t="s">
        <v>11628</v>
      </c>
      <c r="N887" s="134" t="s">
        <v>11629</v>
      </c>
    </row>
    <row r="888" customFormat="false" ht="12.8" hidden="false" customHeight="false" outlineLevel="0" collapsed="false">
      <c r="A888" s="136" t="s">
        <v>166</v>
      </c>
      <c r="B888" s="134" t="s">
        <v>4417</v>
      </c>
      <c r="C888" s="134" t="s">
        <v>1982</v>
      </c>
      <c r="D888" s="134" t="s">
        <v>11630</v>
      </c>
      <c r="E888" s="134" t="s">
        <v>10355</v>
      </c>
      <c r="F888" s="134" t="s">
        <v>3112</v>
      </c>
      <c r="G888" s="134" t="s">
        <v>6032</v>
      </c>
      <c r="H888" s="134" t="s">
        <v>2014</v>
      </c>
      <c r="I888" s="134" t="s">
        <v>1068</v>
      </c>
      <c r="J888" s="134" t="s">
        <v>11631</v>
      </c>
      <c r="K888" s="134" t="s">
        <v>1204</v>
      </c>
      <c r="L888" s="134" t="s">
        <v>1060</v>
      </c>
      <c r="M888" s="134" t="s">
        <v>3457</v>
      </c>
      <c r="N888" s="134" t="s">
        <v>11632</v>
      </c>
    </row>
    <row r="889" customFormat="false" ht="12.8" hidden="false" customHeight="false" outlineLevel="0" collapsed="false">
      <c r="A889" s="136" t="s">
        <v>167</v>
      </c>
      <c r="B889" s="134" t="s">
        <v>11633</v>
      </c>
      <c r="C889" s="134" t="s">
        <v>2812</v>
      </c>
      <c r="D889" s="134" t="s">
        <v>441</v>
      </c>
      <c r="E889" s="134" t="s">
        <v>3806</v>
      </c>
      <c r="F889" s="134" t="s">
        <v>10559</v>
      </c>
      <c r="G889" s="134" t="s">
        <v>2031</v>
      </c>
      <c r="H889" s="134" t="s">
        <v>5587</v>
      </c>
      <c r="I889" s="134" t="s">
        <v>4313</v>
      </c>
      <c r="J889" s="134" t="s">
        <v>11634</v>
      </c>
      <c r="K889" s="134" t="s">
        <v>2350</v>
      </c>
      <c r="L889" s="134" t="s">
        <v>4132</v>
      </c>
      <c r="M889" s="134" t="s">
        <v>11635</v>
      </c>
      <c r="N889" s="134" t="s">
        <v>11636</v>
      </c>
    </row>
    <row r="890" customFormat="false" ht="12.8" hidden="false" customHeight="false" outlineLevel="0" collapsed="false">
      <c r="A890" s="136" t="s">
        <v>168</v>
      </c>
      <c r="B890" s="134" t="s">
        <v>10160</v>
      </c>
      <c r="C890" s="134" t="s">
        <v>11637</v>
      </c>
      <c r="D890" s="134" t="s">
        <v>3072</v>
      </c>
      <c r="E890" s="134" t="s">
        <v>4239</v>
      </c>
      <c r="F890" s="134" t="s">
        <v>6115</v>
      </c>
      <c r="G890" s="134" t="s">
        <v>921</v>
      </c>
      <c r="H890" s="134" t="s">
        <v>340</v>
      </c>
      <c r="I890" s="134" t="s">
        <v>11638</v>
      </c>
      <c r="J890" s="134" t="s">
        <v>11103</v>
      </c>
      <c r="K890" s="134" t="s">
        <v>11639</v>
      </c>
      <c r="L890" s="134" t="s">
        <v>3235</v>
      </c>
      <c r="M890" s="134" t="s">
        <v>11640</v>
      </c>
      <c r="N890" s="134" t="s">
        <v>11641</v>
      </c>
    </row>
    <row r="891" customFormat="false" ht="12.8" hidden="false" customHeight="false" outlineLevel="0" collapsed="false">
      <c r="A891" s="136" t="s">
        <v>169</v>
      </c>
      <c r="B891" s="134" t="s">
        <v>11642</v>
      </c>
      <c r="C891" s="134" t="s">
        <v>502</v>
      </c>
      <c r="D891" s="134" t="s">
        <v>1724</v>
      </c>
      <c r="E891" s="134" t="s">
        <v>11220</v>
      </c>
      <c r="F891" s="134" t="s">
        <v>482</v>
      </c>
      <c r="G891" s="134" t="s">
        <v>11643</v>
      </c>
      <c r="H891" s="134" t="s">
        <v>820</v>
      </c>
      <c r="I891" s="134" t="s">
        <v>3504</v>
      </c>
      <c r="J891" s="134" t="s">
        <v>1854</v>
      </c>
      <c r="K891" s="134" t="s">
        <v>11644</v>
      </c>
      <c r="L891" s="134" t="s">
        <v>3780</v>
      </c>
      <c r="M891" s="134" t="s">
        <v>3793</v>
      </c>
      <c r="N891" s="134" t="s">
        <v>11645</v>
      </c>
    </row>
    <row r="892" customFormat="false" ht="12.8" hidden="false" customHeight="false" outlineLevel="0" collapsed="false">
      <c r="A892" s="136" t="s">
        <v>170</v>
      </c>
      <c r="B892" s="134" t="s">
        <v>11646</v>
      </c>
      <c r="C892" s="134" t="s">
        <v>2154</v>
      </c>
      <c r="D892" s="134" t="s">
        <v>737</v>
      </c>
      <c r="E892" s="134" t="s">
        <v>823</v>
      </c>
      <c r="F892" s="134" t="s">
        <v>10912</v>
      </c>
      <c r="G892" s="134" t="s">
        <v>9182</v>
      </c>
      <c r="H892" s="134" t="s">
        <v>3426</v>
      </c>
      <c r="I892" s="134" t="s">
        <v>1420</v>
      </c>
      <c r="J892" s="134" t="s">
        <v>11647</v>
      </c>
      <c r="K892" s="134" t="s">
        <v>10875</v>
      </c>
      <c r="L892" s="134" t="s">
        <v>11476</v>
      </c>
      <c r="M892" s="134" t="s">
        <v>10413</v>
      </c>
      <c r="N892" s="134" t="s">
        <v>11648</v>
      </c>
    </row>
    <row r="893" customFormat="false" ht="12.8" hidden="false" customHeight="false" outlineLevel="0" collapsed="false">
      <c r="A893" s="136" t="s">
        <v>171</v>
      </c>
      <c r="B893" s="134" t="s">
        <v>3018</v>
      </c>
      <c r="C893" s="134" t="s">
        <v>3441</v>
      </c>
      <c r="D893" s="134" t="s">
        <v>3100</v>
      </c>
      <c r="E893" s="134" t="s">
        <v>11649</v>
      </c>
      <c r="F893" s="134" t="s">
        <v>11650</v>
      </c>
      <c r="G893" s="134" t="s">
        <v>3674</v>
      </c>
      <c r="H893" s="134" t="s">
        <v>6004</v>
      </c>
      <c r="I893" s="134" t="s">
        <v>11651</v>
      </c>
      <c r="J893" s="134" t="s">
        <v>1049</v>
      </c>
      <c r="K893" s="134" t="s">
        <v>1260</v>
      </c>
      <c r="L893" s="134" t="s">
        <v>9824</v>
      </c>
      <c r="M893" s="134" t="s">
        <v>581</v>
      </c>
      <c r="N893" s="134" t="s">
        <v>11652</v>
      </c>
    </row>
    <row r="894" customFormat="false" ht="12.8" hidden="false" customHeight="false" outlineLevel="0" collapsed="false">
      <c r="A894" s="136" t="s">
        <v>172</v>
      </c>
      <c r="B894" s="134" t="s">
        <v>11653</v>
      </c>
      <c r="C894" s="134" t="s">
        <v>11654</v>
      </c>
      <c r="D894" s="134" t="s">
        <v>939</v>
      </c>
      <c r="E894" s="134" t="s">
        <v>3485</v>
      </c>
      <c r="F894" s="134" t="s">
        <v>2054</v>
      </c>
      <c r="G894" s="134" t="s">
        <v>11235</v>
      </c>
      <c r="H894" s="134" t="s">
        <v>4708</v>
      </c>
      <c r="I894" s="134" t="s">
        <v>11655</v>
      </c>
      <c r="J894" s="134" t="s">
        <v>9669</v>
      </c>
      <c r="K894" s="134" t="s">
        <v>2648</v>
      </c>
      <c r="L894" s="134" t="s">
        <v>2841</v>
      </c>
      <c r="M894" s="134" t="s">
        <v>11656</v>
      </c>
      <c r="N894" s="134" t="s">
        <v>11657</v>
      </c>
    </row>
    <row r="895" customFormat="false" ht="12.8" hidden="false" customHeight="false" outlineLevel="0" collapsed="false">
      <c r="A895" s="136" t="s">
        <v>173</v>
      </c>
      <c r="B895" s="134" t="s">
        <v>11658</v>
      </c>
      <c r="C895" s="134" t="s">
        <v>11659</v>
      </c>
      <c r="D895" s="134" t="s">
        <v>3237</v>
      </c>
      <c r="E895" s="134" t="s">
        <v>10262</v>
      </c>
      <c r="F895" s="134" t="s">
        <v>10277</v>
      </c>
      <c r="G895" s="134" t="s">
        <v>2809</v>
      </c>
      <c r="H895" s="134" t="s">
        <v>6235</v>
      </c>
      <c r="I895" s="134" t="s">
        <v>3086</v>
      </c>
      <c r="J895" s="134" t="s">
        <v>11660</v>
      </c>
      <c r="K895" s="134" t="s">
        <v>11248</v>
      </c>
      <c r="L895" s="134" t="s">
        <v>9670</v>
      </c>
      <c r="M895" s="134" t="s">
        <v>1204</v>
      </c>
      <c r="N895" s="134" t="s">
        <v>11661</v>
      </c>
    </row>
    <row r="896" customFormat="false" ht="12.8" hidden="false" customHeight="false" outlineLevel="0" collapsed="false">
      <c r="A896" s="136" t="s">
        <v>174</v>
      </c>
      <c r="B896" s="134" t="s">
        <v>11662</v>
      </c>
      <c r="C896" s="134" t="s">
        <v>778</v>
      </c>
      <c r="D896" s="134" t="s">
        <v>11165</v>
      </c>
      <c r="E896" s="134" t="s">
        <v>11663</v>
      </c>
      <c r="F896" s="134" t="s">
        <v>3645</v>
      </c>
      <c r="G896" s="134" t="s">
        <v>11145</v>
      </c>
      <c r="H896" s="134" t="s">
        <v>4015</v>
      </c>
      <c r="I896" s="134" t="s">
        <v>1478</v>
      </c>
      <c r="J896" s="134" t="s">
        <v>1156</v>
      </c>
      <c r="K896" s="134" t="s">
        <v>11664</v>
      </c>
      <c r="L896" s="134" t="s">
        <v>727</v>
      </c>
      <c r="M896" s="134" t="s">
        <v>10148</v>
      </c>
      <c r="N896" s="134" t="s">
        <v>10275</v>
      </c>
    </row>
    <row r="897" customFormat="false" ht="12.8" hidden="false" customHeight="false" outlineLevel="0" collapsed="false">
      <c r="A897" s="136" t="s">
        <v>175</v>
      </c>
      <c r="B897" s="134" t="s">
        <v>3711</v>
      </c>
      <c r="C897" s="134" t="s">
        <v>11665</v>
      </c>
      <c r="D897" s="134" t="s">
        <v>11666</v>
      </c>
      <c r="E897" s="134" t="s">
        <v>9573</v>
      </c>
      <c r="F897" s="134" t="s">
        <v>2855</v>
      </c>
      <c r="G897" s="134" t="s">
        <v>1348</v>
      </c>
      <c r="H897" s="134" t="s">
        <v>942</v>
      </c>
      <c r="I897" s="134" t="s">
        <v>11667</v>
      </c>
      <c r="J897" s="134" t="s">
        <v>3070</v>
      </c>
      <c r="K897" s="134" t="s">
        <v>1700</v>
      </c>
      <c r="L897" s="134" t="s">
        <v>11668</v>
      </c>
      <c r="M897" s="134" t="s">
        <v>247</v>
      </c>
      <c r="N897" s="134" t="s">
        <v>11669</v>
      </c>
    </row>
    <row r="898" customFormat="false" ht="12.8" hidden="false" customHeight="false" outlineLevel="0" collapsed="false">
      <c r="A898" s="136" t="s">
        <v>176</v>
      </c>
      <c r="B898" s="134" t="s">
        <v>11670</v>
      </c>
      <c r="C898" s="134" t="s">
        <v>691</v>
      </c>
      <c r="D898" s="134" t="s">
        <v>9537</v>
      </c>
      <c r="E898" s="134" t="s">
        <v>4433</v>
      </c>
      <c r="F898" s="134" t="s">
        <v>2152</v>
      </c>
      <c r="G898" s="134" t="s">
        <v>8805</v>
      </c>
      <c r="H898" s="134" t="s">
        <v>3928</v>
      </c>
      <c r="I898" s="134" t="s">
        <v>928</v>
      </c>
      <c r="J898" s="134" t="s">
        <v>11186</v>
      </c>
      <c r="K898" s="134" t="s">
        <v>427</v>
      </c>
      <c r="L898" s="134" t="s">
        <v>2260</v>
      </c>
      <c r="M898" s="134" t="s">
        <v>11065</v>
      </c>
      <c r="N898" s="134" t="s">
        <v>11671</v>
      </c>
    </row>
    <row r="899" customFormat="false" ht="12.8" hidden="false" customHeight="false" outlineLevel="0" collapsed="false">
      <c r="A899" s="136" t="s">
        <v>177</v>
      </c>
      <c r="B899" s="134" t="s">
        <v>4080</v>
      </c>
      <c r="C899" s="134" t="s">
        <v>718</v>
      </c>
      <c r="D899" s="134" t="s">
        <v>11672</v>
      </c>
      <c r="E899" s="134" t="s">
        <v>4057</v>
      </c>
      <c r="F899" s="134" t="s">
        <v>11133</v>
      </c>
      <c r="G899" s="134" t="s">
        <v>3239</v>
      </c>
      <c r="H899" s="134" t="s">
        <v>4737</v>
      </c>
      <c r="I899" s="134" t="s">
        <v>4047</v>
      </c>
      <c r="J899" s="134" t="s">
        <v>6845</v>
      </c>
      <c r="K899" s="134" t="s">
        <v>2309</v>
      </c>
      <c r="L899" s="134" t="s">
        <v>726</v>
      </c>
      <c r="M899" s="134" t="s">
        <v>10318</v>
      </c>
      <c r="N899" s="134" t="s">
        <v>11673</v>
      </c>
    </row>
    <row r="900" customFormat="false" ht="12.8" hidden="false" customHeight="false" outlineLevel="0" collapsed="false">
      <c r="A900" s="136" t="s">
        <v>178</v>
      </c>
      <c r="B900" s="134" t="s">
        <v>11674</v>
      </c>
      <c r="C900" s="134" t="s">
        <v>2492</v>
      </c>
      <c r="D900" s="134" t="s">
        <v>3000</v>
      </c>
      <c r="E900" s="134" t="s">
        <v>1383</v>
      </c>
      <c r="F900" s="134" t="s">
        <v>6099</v>
      </c>
      <c r="G900" s="134" t="s">
        <v>11675</v>
      </c>
      <c r="H900" s="134" t="s">
        <v>9374</v>
      </c>
      <c r="I900" s="134" t="s">
        <v>1468</v>
      </c>
      <c r="J900" s="134" t="s">
        <v>504</v>
      </c>
      <c r="K900" s="134" t="s">
        <v>11244</v>
      </c>
      <c r="L900" s="134" t="s">
        <v>11676</v>
      </c>
      <c r="M900" s="134" t="s">
        <v>11677</v>
      </c>
      <c r="N900" s="134" t="s">
        <v>11678</v>
      </c>
    </row>
    <row r="901" customFormat="false" ht="12.8" hidden="false" customHeight="false" outlineLevel="0" collapsed="false">
      <c r="A901" s="136" t="s">
        <v>179</v>
      </c>
      <c r="B901" s="134" t="s">
        <v>11679</v>
      </c>
      <c r="C901" s="134" t="s">
        <v>1253</v>
      </c>
      <c r="D901" s="134" t="s">
        <v>3080</v>
      </c>
      <c r="E901" s="134" t="s">
        <v>9601</v>
      </c>
      <c r="F901" s="134" t="s">
        <v>3448</v>
      </c>
      <c r="G901" s="134" t="s">
        <v>1897</v>
      </c>
      <c r="H901" s="134" t="s">
        <v>3504</v>
      </c>
      <c r="I901" s="134" t="s">
        <v>3618</v>
      </c>
      <c r="J901" s="134" t="s">
        <v>11680</v>
      </c>
      <c r="K901" s="134" t="s">
        <v>762</v>
      </c>
      <c r="L901" s="134" t="s">
        <v>11681</v>
      </c>
      <c r="M901" s="134" t="s">
        <v>11682</v>
      </c>
      <c r="N901" s="134" t="s">
        <v>11683</v>
      </c>
    </row>
    <row r="902" customFormat="false" ht="12.8" hidden="false" customHeight="false" outlineLevel="0" collapsed="false">
      <c r="A902" s="136" t="s">
        <v>3173</v>
      </c>
      <c r="B902" s="134" t="s">
        <v>11684</v>
      </c>
      <c r="C902" s="134" t="s">
        <v>2464</v>
      </c>
      <c r="D902" s="134" t="s">
        <v>2521</v>
      </c>
      <c r="E902" s="134" t="s">
        <v>11685</v>
      </c>
      <c r="F902" s="134" t="s">
        <v>11686</v>
      </c>
      <c r="G902" s="134" t="s">
        <v>3426</v>
      </c>
      <c r="H902" s="134" t="s">
        <v>6119</v>
      </c>
      <c r="I902" s="134" t="s">
        <v>4516</v>
      </c>
      <c r="J902" s="134" t="s">
        <v>3978</v>
      </c>
      <c r="K902" s="134" t="s">
        <v>3730</v>
      </c>
      <c r="L902" s="134" t="s">
        <v>10078</v>
      </c>
      <c r="M902" s="134" t="s">
        <v>2908</v>
      </c>
      <c r="N902" s="134" t="s">
        <v>11687</v>
      </c>
    </row>
    <row r="903" customFormat="false" ht="12.8" hidden="false" customHeight="false" outlineLevel="0" collapsed="false">
      <c r="A903" s="136" t="s">
        <v>3191</v>
      </c>
      <c r="B903" s="134" t="s">
        <v>4248</v>
      </c>
      <c r="C903" s="134" t="s">
        <v>11688</v>
      </c>
      <c r="D903" s="134" t="s">
        <v>11306</v>
      </c>
      <c r="E903" s="134" t="s">
        <v>11689</v>
      </c>
      <c r="F903" s="134" t="s">
        <v>6181</v>
      </c>
      <c r="G903" s="134" t="s">
        <v>5482</v>
      </c>
      <c r="H903" s="134" t="s">
        <v>9367</v>
      </c>
      <c r="I903" s="134" t="s">
        <v>3385</v>
      </c>
      <c r="J903" s="134" t="s">
        <v>11145</v>
      </c>
      <c r="K903" s="134" t="s">
        <v>2685</v>
      </c>
      <c r="L903" s="134" t="s">
        <v>2185</v>
      </c>
      <c r="M903" s="134" t="s">
        <v>11690</v>
      </c>
      <c r="N903" s="134" t="s">
        <v>11691</v>
      </c>
    </row>
    <row r="904" customFormat="false" ht="12.8" hidden="false" customHeight="false" outlineLevel="0" collapsed="false">
      <c r="A904" s="136" t="s">
        <v>3217</v>
      </c>
      <c r="B904" s="134" t="s">
        <v>3017</v>
      </c>
      <c r="C904" s="134" t="s">
        <v>2969</v>
      </c>
      <c r="D904" s="134" t="s">
        <v>11692</v>
      </c>
      <c r="E904" s="134" t="s">
        <v>11693</v>
      </c>
      <c r="F904" s="134" t="s">
        <v>3112</v>
      </c>
      <c r="G904" s="134" t="s">
        <v>261</v>
      </c>
      <c r="H904" s="134" t="s">
        <v>2055</v>
      </c>
      <c r="I904" s="134" t="s">
        <v>1065</v>
      </c>
      <c r="J904" s="134" t="s">
        <v>11242</v>
      </c>
      <c r="K904" s="134" t="s">
        <v>11694</v>
      </c>
      <c r="L904" s="134" t="s">
        <v>11528</v>
      </c>
      <c r="M904" s="134" t="s">
        <v>3246</v>
      </c>
      <c r="N904" s="134" t="s">
        <v>3024</v>
      </c>
    </row>
    <row r="905" customFormat="false" ht="12.8" hidden="false" customHeight="false" outlineLevel="0" collapsed="false">
      <c r="A905" s="136" t="s">
        <v>3244</v>
      </c>
      <c r="B905" s="134" t="s">
        <v>11695</v>
      </c>
      <c r="C905" s="134" t="s">
        <v>11696</v>
      </c>
      <c r="D905" s="134" t="s">
        <v>2795</v>
      </c>
      <c r="E905" s="134" t="s">
        <v>3930</v>
      </c>
      <c r="F905" s="134" t="s">
        <v>6489</v>
      </c>
      <c r="G905" s="125"/>
    </row>
    <row r="907" customFormat="false" ht="12.8" hidden="false" customHeight="false" outlineLevel="0" collapsed="false">
      <c r="E907" s="146"/>
      <c r="F907" s="146"/>
    </row>
    <row r="908" customFormat="false" ht="12.8" hidden="false" customHeight="false" outlineLevel="0" collapsed="false">
      <c r="E908" s="146"/>
      <c r="F908" s="181" t="s">
        <v>11697</v>
      </c>
    </row>
    <row r="909" customFormat="false" ht="12.8" hidden="false" customHeight="false" outlineLevel="0" collapsed="false">
      <c r="E909" s="146"/>
      <c r="F909" s="146"/>
    </row>
    <row r="911" customFormat="false" ht="12.8" hidden="false" customHeight="false" outlineLevel="0" collapsed="false">
      <c r="A911" s="136" t="s">
        <v>22</v>
      </c>
      <c r="B911" s="125"/>
      <c r="C911" s="125"/>
      <c r="D911" s="125"/>
      <c r="E911" s="125"/>
      <c r="F911" s="125"/>
      <c r="G911" s="125"/>
      <c r="H911" s="125"/>
      <c r="I911" s="125"/>
      <c r="J911" s="134" t="s">
        <v>11698</v>
      </c>
      <c r="K911" s="134" t="s">
        <v>9899</v>
      </c>
      <c r="L911" s="134" t="s">
        <v>11699</v>
      </c>
      <c r="M911" s="134" t="s">
        <v>1740</v>
      </c>
      <c r="N911" s="125"/>
    </row>
    <row r="912" customFormat="false" ht="12.8" hidden="false" customHeight="false" outlineLevel="0" collapsed="false">
      <c r="A912" s="136" t="s">
        <v>24</v>
      </c>
      <c r="B912" s="134" t="s">
        <v>11043</v>
      </c>
      <c r="C912" s="134" t="s">
        <v>237</v>
      </c>
      <c r="D912" s="134" t="s">
        <v>11700</v>
      </c>
      <c r="E912" s="134" t="s">
        <v>2614</v>
      </c>
      <c r="F912" s="134" t="s">
        <v>2263</v>
      </c>
      <c r="G912" s="134" t="s">
        <v>8649</v>
      </c>
      <c r="H912" s="134" t="s">
        <v>6224</v>
      </c>
      <c r="I912" s="134" t="s">
        <v>1361</v>
      </c>
      <c r="J912" s="134" t="s">
        <v>842</v>
      </c>
      <c r="K912" s="134" t="s">
        <v>10661</v>
      </c>
      <c r="L912" s="134" t="s">
        <v>11701</v>
      </c>
      <c r="M912" s="134" t="s">
        <v>3475</v>
      </c>
      <c r="N912" s="134" t="s">
        <v>11702</v>
      </c>
    </row>
    <row r="913" customFormat="false" ht="12.8" hidden="false" customHeight="false" outlineLevel="0" collapsed="false">
      <c r="A913" s="136" t="s">
        <v>25</v>
      </c>
      <c r="B913" s="134" t="s">
        <v>1979</v>
      </c>
      <c r="C913" s="134" t="s">
        <v>11703</v>
      </c>
      <c r="D913" s="134" t="s">
        <v>11430</v>
      </c>
      <c r="E913" s="134" t="s">
        <v>6384</v>
      </c>
      <c r="F913" s="134" t="s">
        <v>1782</v>
      </c>
      <c r="G913" s="134" t="s">
        <v>8524</v>
      </c>
      <c r="H913" s="134" t="s">
        <v>6911</v>
      </c>
      <c r="I913" s="134" t="s">
        <v>5296</v>
      </c>
      <c r="J913" s="134" t="s">
        <v>11704</v>
      </c>
      <c r="K913" s="134" t="s">
        <v>4077</v>
      </c>
      <c r="L913" s="134" t="s">
        <v>11705</v>
      </c>
      <c r="M913" s="134" t="s">
        <v>11706</v>
      </c>
      <c r="N913" s="134" t="s">
        <v>11707</v>
      </c>
    </row>
    <row r="914" customFormat="false" ht="12.8" hidden="false" customHeight="false" outlineLevel="0" collapsed="false">
      <c r="A914" s="136" t="s">
        <v>29</v>
      </c>
      <c r="B914" s="134" t="s">
        <v>11708</v>
      </c>
      <c r="C914" s="134" t="s">
        <v>2029</v>
      </c>
      <c r="D914" s="134" t="s">
        <v>3845</v>
      </c>
      <c r="E914" s="134" t="s">
        <v>273</v>
      </c>
      <c r="F914" s="134" t="s">
        <v>1568</v>
      </c>
      <c r="G914" s="134" t="s">
        <v>5567</v>
      </c>
      <c r="H914" s="134" t="s">
        <v>5425</v>
      </c>
      <c r="I914" s="134" t="s">
        <v>5449</v>
      </c>
      <c r="J914" s="134" t="s">
        <v>9806</v>
      </c>
      <c r="K914" s="134" t="s">
        <v>11709</v>
      </c>
      <c r="L914" s="134" t="s">
        <v>3952</v>
      </c>
      <c r="M914" s="134" t="s">
        <v>4280</v>
      </c>
      <c r="N914" s="134" t="s">
        <v>11710</v>
      </c>
    </row>
    <row r="915" customFormat="false" ht="12.8" hidden="false" customHeight="false" outlineLevel="0" collapsed="false">
      <c r="A915" s="136" t="s">
        <v>30</v>
      </c>
      <c r="B915" s="134" t="s">
        <v>11711</v>
      </c>
      <c r="C915" s="134" t="s">
        <v>810</v>
      </c>
      <c r="D915" s="134" t="s">
        <v>3087</v>
      </c>
      <c r="E915" s="134" t="s">
        <v>6334</v>
      </c>
      <c r="F915" s="134" t="s">
        <v>362</v>
      </c>
      <c r="G915" s="134" t="s">
        <v>1519</v>
      </c>
      <c r="H915" s="134" t="s">
        <v>8611</v>
      </c>
      <c r="I915" s="134" t="s">
        <v>6228</v>
      </c>
      <c r="J915" s="134" t="s">
        <v>11712</v>
      </c>
      <c r="K915" s="134" t="s">
        <v>11713</v>
      </c>
      <c r="L915" s="134" t="s">
        <v>9897</v>
      </c>
      <c r="M915" s="134" t="s">
        <v>1763</v>
      </c>
      <c r="N915" s="134" t="s">
        <v>11714</v>
      </c>
    </row>
    <row r="916" customFormat="false" ht="12.8" hidden="false" customHeight="false" outlineLevel="0" collapsed="false">
      <c r="A916" s="136" t="s">
        <v>33</v>
      </c>
      <c r="B916" s="134" t="s">
        <v>11715</v>
      </c>
      <c r="C916" s="134" t="s">
        <v>11448</v>
      </c>
      <c r="D916" s="134" t="s">
        <v>1966</v>
      </c>
      <c r="E916" s="134" t="s">
        <v>6712</v>
      </c>
      <c r="F916" s="134" t="s">
        <v>2515</v>
      </c>
      <c r="G916" s="134" t="s">
        <v>4905</v>
      </c>
      <c r="H916" s="134" t="s">
        <v>8814</v>
      </c>
      <c r="I916" s="134" t="s">
        <v>10476</v>
      </c>
      <c r="J916" s="134" t="s">
        <v>2886</v>
      </c>
      <c r="K916" s="134" t="s">
        <v>10608</v>
      </c>
      <c r="L916" s="134" t="s">
        <v>493</v>
      </c>
      <c r="M916" s="134" t="s">
        <v>1399</v>
      </c>
      <c r="N916" s="134" t="s">
        <v>11716</v>
      </c>
    </row>
    <row r="917" customFormat="false" ht="12.8" hidden="false" customHeight="false" outlineLevel="0" collapsed="false">
      <c r="A917" s="136" t="s">
        <v>37</v>
      </c>
      <c r="B917" s="134" t="s">
        <v>9541</v>
      </c>
      <c r="C917" s="134" t="s">
        <v>11717</v>
      </c>
      <c r="D917" s="134" t="s">
        <v>11718</v>
      </c>
      <c r="E917" s="134" t="s">
        <v>2355</v>
      </c>
      <c r="F917" s="134" t="s">
        <v>1324</v>
      </c>
      <c r="G917" s="134" t="s">
        <v>5171</v>
      </c>
      <c r="H917" s="134" t="s">
        <v>6896</v>
      </c>
      <c r="I917" s="134" t="s">
        <v>5246</v>
      </c>
      <c r="J917" s="134" t="s">
        <v>6000</v>
      </c>
      <c r="K917" s="134" t="s">
        <v>2321</v>
      </c>
      <c r="L917" s="134" t="s">
        <v>681</v>
      </c>
      <c r="M917" s="134" t="s">
        <v>9625</v>
      </c>
      <c r="N917" s="134" t="s">
        <v>11719</v>
      </c>
    </row>
    <row r="918" customFormat="false" ht="12.8" hidden="false" customHeight="false" outlineLevel="0" collapsed="false">
      <c r="A918" s="136" t="s">
        <v>40</v>
      </c>
      <c r="B918" s="134" t="s">
        <v>2564</v>
      </c>
      <c r="C918" s="134" t="s">
        <v>11720</v>
      </c>
      <c r="D918" s="134" t="s">
        <v>11369</v>
      </c>
      <c r="E918" s="134" t="s">
        <v>6334</v>
      </c>
      <c r="F918" s="134" t="s">
        <v>10367</v>
      </c>
      <c r="G918" s="134" t="s">
        <v>10839</v>
      </c>
      <c r="H918" s="134" t="s">
        <v>3058</v>
      </c>
      <c r="I918" s="134" t="s">
        <v>3279</v>
      </c>
      <c r="J918" s="134" t="s">
        <v>1212</v>
      </c>
      <c r="K918" s="134" t="s">
        <v>11721</v>
      </c>
      <c r="L918" s="134" t="s">
        <v>366</v>
      </c>
      <c r="M918" s="134" t="s">
        <v>11722</v>
      </c>
      <c r="N918" s="134" t="s">
        <v>11723</v>
      </c>
    </row>
    <row r="919" customFormat="false" ht="12.8" hidden="false" customHeight="false" outlineLevel="0" collapsed="false">
      <c r="A919" s="136" t="s">
        <v>42</v>
      </c>
      <c r="B919" s="134" t="s">
        <v>3878</v>
      </c>
      <c r="C919" s="134" t="s">
        <v>1884</v>
      </c>
      <c r="D919" s="134" t="s">
        <v>10822</v>
      </c>
      <c r="E919" s="134" t="s">
        <v>3176</v>
      </c>
      <c r="F919" s="134" t="s">
        <v>4887</v>
      </c>
      <c r="G919" s="134" t="s">
        <v>5518</v>
      </c>
      <c r="H919" s="134" t="s">
        <v>6478</v>
      </c>
      <c r="I919" s="134" t="s">
        <v>6201</v>
      </c>
      <c r="J919" s="134" t="s">
        <v>11724</v>
      </c>
      <c r="K919" s="134" t="s">
        <v>4271</v>
      </c>
      <c r="L919" s="134" t="s">
        <v>2811</v>
      </c>
      <c r="M919" s="134" t="s">
        <v>11725</v>
      </c>
      <c r="N919" s="134" t="s">
        <v>11726</v>
      </c>
    </row>
    <row r="920" customFormat="false" ht="12.8" hidden="false" customHeight="false" outlineLevel="0" collapsed="false">
      <c r="A920" s="136" t="s">
        <v>44</v>
      </c>
      <c r="B920" s="134" t="s">
        <v>11406</v>
      </c>
      <c r="C920" s="134" t="s">
        <v>886</v>
      </c>
      <c r="D920" s="134" t="s">
        <v>2618</v>
      </c>
      <c r="E920" s="134" t="s">
        <v>11727</v>
      </c>
      <c r="F920" s="134" t="s">
        <v>2024</v>
      </c>
      <c r="G920" s="134" t="s">
        <v>4821</v>
      </c>
      <c r="H920" s="134" t="s">
        <v>11728</v>
      </c>
      <c r="I920" s="134" t="s">
        <v>10486</v>
      </c>
      <c r="J920" s="134" t="s">
        <v>2967</v>
      </c>
      <c r="K920" s="134" t="s">
        <v>11729</v>
      </c>
      <c r="L920" s="134" t="s">
        <v>6831</v>
      </c>
      <c r="M920" s="134" t="s">
        <v>3452</v>
      </c>
      <c r="N920" s="134" t="s">
        <v>11730</v>
      </c>
    </row>
    <row r="921" customFormat="false" ht="12.8" hidden="false" customHeight="false" outlineLevel="0" collapsed="false">
      <c r="A921" s="136" t="s">
        <v>45</v>
      </c>
      <c r="B921" s="134" t="s">
        <v>10226</v>
      </c>
      <c r="C921" s="134" t="s">
        <v>899</v>
      </c>
      <c r="D921" s="134" t="s">
        <v>1685</v>
      </c>
      <c r="E921" s="134" t="s">
        <v>548</v>
      </c>
      <c r="F921" s="134" t="s">
        <v>4405</v>
      </c>
      <c r="G921" s="134" t="s">
        <v>5395</v>
      </c>
      <c r="H921" s="134" t="s">
        <v>8793</v>
      </c>
      <c r="I921" s="134" t="s">
        <v>11731</v>
      </c>
      <c r="J921" s="134" t="s">
        <v>4465</v>
      </c>
      <c r="K921" s="134" t="s">
        <v>11732</v>
      </c>
      <c r="L921" s="134" t="s">
        <v>10635</v>
      </c>
      <c r="M921" s="134" t="s">
        <v>3211</v>
      </c>
      <c r="N921" s="134" t="s">
        <v>11733</v>
      </c>
    </row>
    <row r="922" customFormat="false" ht="12.8" hidden="false" customHeight="false" outlineLevel="0" collapsed="false">
      <c r="A922" s="136" t="s">
        <v>46</v>
      </c>
      <c r="B922" s="134" t="s">
        <v>572</v>
      </c>
      <c r="C922" s="134" t="s">
        <v>11006</v>
      </c>
      <c r="D922" s="134" t="s">
        <v>2438</v>
      </c>
      <c r="E922" s="134" t="s">
        <v>3773</v>
      </c>
      <c r="F922" s="134" t="s">
        <v>5975</v>
      </c>
      <c r="G922" s="134" t="s">
        <v>3602</v>
      </c>
      <c r="H922" s="134" t="s">
        <v>5699</v>
      </c>
      <c r="I922" s="134" t="s">
        <v>10391</v>
      </c>
      <c r="J922" s="134" t="s">
        <v>561</v>
      </c>
      <c r="K922" s="134" t="s">
        <v>11734</v>
      </c>
      <c r="L922" s="134" t="s">
        <v>11735</v>
      </c>
      <c r="M922" s="134" t="s">
        <v>11224</v>
      </c>
      <c r="N922" s="134" t="s">
        <v>11736</v>
      </c>
    </row>
    <row r="923" customFormat="false" ht="12.8" hidden="false" customHeight="false" outlineLevel="0" collapsed="false">
      <c r="A923" s="136" t="s">
        <v>47</v>
      </c>
      <c r="B923" s="134" t="s">
        <v>10767</v>
      </c>
      <c r="C923" s="134" t="s">
        <v>1253</v>
      </c>
      <c r="D923" s="134" t="s">
        <v>11737</v>
      </c>
      <c r="E923" s="134" t="s">
        <v>474</v>
      </c>
      <c r="F923" s="134" t="s">
        <v>449</v>
      </c>
      <c r="G923" s="134" t="s">
        <v>5552</v>
      </c>
      <c r="H923" s="134" t="s">
        <v>6615</v>
      </c>
      <c r="I923" s="134" t="s">
        <v>11738</v>
      </c>
      <c r="J923" s="134" t="s">
        <v>1025</v>
      </c>
      <c r="K923" s="134" t="s">
        <v>845</v>
      </c>
      <c r="L923" s="134" t="s">
        <v>10092</v>
      </c>
      <c r="M923" s="134" t="s">
        <v>3338</v>
      </c>
      <c r="N923" s="134" t="s">
        <v>11739</v>
      </c>
    </row>
    <row r="924" customFormat="false" ht="12.8" hidden="false" customHeight="false" outlineLevel="0" collapsed="false">
      <c r="A924" s="136" t="s">
        <v>48</v>
      </c>
      <c r="B924" s="134" t="s">
        <v>4581</v>
      </c>
      <c r="C924" s="134" t="s">
        <v>11740</v>
      </c>
      <c r="D924" s="134" t="s">
        <v>1192</v>
      </c>
      <c r="E924" s="134" t="s">
        <v>977</v>
      </c>
      <c r="F924" s="134" t="s">
        <v>1831</v>
      </c>
      <c r="G924" s="134" t="s">
        <v>8884</v>
      </c>
      <c r="H924" s="134" t="s">
        <v>8921</v>
      </c>
      <c r="I924" s="134" t="s">
        <v>5016</v>
      </c>
      <c r="J924" s="134" t="s">
        <v>11727</v>
      </c>
      <c r="K924" s="134" t="s">
        <v>9081</v>
      </c>
      <c r="L924" s="134" t="s">
        <v>11741</v>
      </c>
      <c r="M924" s="134" t="s">
        <v>11501</v>
      </c>
      <c r="N924" s="134" t="s">
        <v>11742</v>
      </c>
    </row>
    <row r="925" customFormat="false" ht="12.8" hidden="false" customHeight="false" outlineLevel="0" collapsed="false">
      <c r="A925" s="136" t="s">
        <v>49</v>
      </c>
      <c r="B925" s="134" t="s">
        <v>3507</v>
      </c>
      <c r="C925" s="134" t="s">
        <v>663</v>
      </c>
      <c r="D925" s="134" t="s">
        <v>11743</v>
      </c>
      <c r="E925" s="134" t="s">
        <v>4738</v>
      </c>
      <c r="F925" s="134" t="s">
        <v>10558</v>
      </c>
      <c r="G925" s="134" t="s">
        <v>6182</v>
      </c>
      <c r="H925" s="134" t="s">
        <v>4981</v>
      </c>
      <c r="I925" s="134" t="s">
        <v>6613</v>
      </c>
      <c r="J925" s="134" t="s">
        <v>10943</v>
      </c>
      <c r="K925" s="134" t="s">
        <v>637</v>
      </c>
      <c r="L925" s="134" t="s">
        <v>4030</v>
      </c>
      <c r="M925" s="134" t="s">
        <v>11744</v>
      </c>
      <c r="N925" s="134" t="s">
        <v>11745</v>
      </c>
    </row>
    <row r="926" customFormat="false" ht="12.8" hidden="false" customHeight="false" outlineLevel="0" collapsed="false">
      <c r="A926" s="136" t="s">
        <v>50</v>
      </c>
      <c r="B926" s="134" t="s">
        <v>11746</v>
      </c>
      <c r="C926" s="134" t="s">
        <v>393</v>
      </c>
      <c r="D926" s="134" t="s">
        <v>10540</v>
      </c>
      <c r="E926" s="134" t="s">
        <v>11747</v>
      </c>
      <c r="F926" s="134" t="s">
        <v>4527</v>
      </c>
      <c r="G926" s="134" t="s">
        <v>11748</v>
      </c>
      <c r="H926" s="134" t="s">
        <v>6038</v>
      </c>
      <c r="I926" s="134" t="s">
        <v>8652</v>
      </c>
      <c r="J926" s="134" t="s">
        <v>11749</v>
      </c>
      <c r="K926" s="134" t="s">
        <v>11750</v>
      </c>
      <c r="L926" s="134" t="s">
        <v>1689</v>
      </c>
      <c r="M926" s="134" t="s">
        <v>11751</v>
      </c>
      <c r="N926" s="134" t="s">
        <v>11752</v>
      </c>
    </row>
    <row r="927" customFormat="false" ht="12.8" hidden="false" customHeight="false" outlineLevel="0" collapsed="false">
      <c r="A927" s="136" t="s">
        <v>51</v>
      </c>
      <c r="B927" s="134" t="s">
        <v>2618</v>
      </c>
      <c r="C927" s="134" t="s">
        <v>11753</v>
      </c>
      <c r="D927" s="134" t="s">
        <v>11019</v>
      </c>
      <c r="E927" s="134" t="s">
        <v>11754</v>
      </c>
      <c r="F927" s="134" t="s">
        <v>879</v>
      </c>
      <c r="G927" s="134" t="s">
        <v>5722</v>
      </c>
      <c r="H927" s="134" t="s">
        <v>9322</v>
      </c>
      <c r="I927" s="134" t="s">
        <v>4734</v>
      </c>
      <c r="J927" s="134" t="s">
        <v>315</v>
      </c>
      <c r="K927" s="134" t="s">
        <v>11727</v>
      </c>
      <c r="L927" s="134" t="s">
        <v>11266</v>
      </c>
      <c r="M927" s="134" t="s">
        <v>882</v>
      </c>
      <c r="N927" s="134" t="s">
        <v>11755</v>
      </c>
    </row>
    <row r="928" customFormat="false" ht="12.8" hidden="false" customHeight="false" outlineLevel="0" collapsed="false">
      <c r="A928" s="136" t="s">
        <v>52</v>
      </c>
      <c r="B928" s="134" t="s">
        <v>4360</v>
      </c>
      <c r="C928" s="134" t="s">
        <v>2612</v>
      </c>
      <c r="D928" s="134" t="s">
        <v>993</v>
      </c>
      <c r="E928" s="134" t="s">
        <v>9814</v>
      </c>
      <c r="F928" s="134" t="s">
        <v>3447</v>
      </c>
      <c r="G928" s="134" t="s">
        <v>5685</v>
      </c>
      <c r="H928" s="134" t="s">
        <v>6877</v>
      </c>
      <c r="I928" s="134" t="s">
        <v>5300</v>
      </c>
      <c r="J928" s="134" t="s">
        <v>3791</v>
      </c>
      <c r="K928" s="134" t="s">
        <v>1707</v>
      </c>
      <c r="L928" s="134" t="s">
        <v>2706</v>
      </c>
      <c r="M928" s="134" t="s">
        <v>10521</v>
      </c>
      <c r="N928" s="134" t="s">
        <v>11756</v>
      </c>
    </row>
    <row r="929" customFormat="false" ht="23.85" hidden="false" customHeight="false" outlineLevel="0" collapsed="false">
      <c r="A929" s="136" t="s">
        <v>53</v>
      </c>
      <c r="B929" s="134" t="s">
        <v>3689</v>
      </c>
      <c r="C929" s="134" t="s">
        <v>11757</v>
      </c>
      <c r="D929" s="134" t="s">
        <v>10343</v>
      </c>
      <c r="E929" s="134" t="s">
        <v>3448</v>
      </c>
      <c r="F929" s="134" t="s">
        <v>944</v>
      </c>
      <c r="G929" s="134" t="s">
        <v>11758</v>
      </c>
      <c r="H929" s="134" t="s">
        <v>11759</v>
      </c>
      <c r="I929" s="134" t="s">
        <v>5939</v>
      </c>
      <c r="J929" s="134" t="s">
        <v>909</v>
      </c>
      <c r="K929" s="134" t="s">
        <v>3148</v>
      </c>
      <c r="L929" s="134" t="s">
        <v>1121</v>
      </c>
      <c r="M929" s="134" t="s">
        <v>10884</v>
      </c>
      <c r="N929" s="134" t="s">
        <v>11760</v>
      </c>
    </row>
    <row r="930" customFormat="false" ht="12.8" hidden="false" customHeight="false" outlineLevel="0" collapsed="false">
      <c r="A930" s="136" t="s">
        <v>54</v>
      </c>
      <c r="B930" s="134" t="s">
        <v>1752</v>
      </c>
      <c r="C930" s="134" t="s">
        <v>11761</v>
      </c>
      <c r="D930" s="134" t="s">
        <v>6122</v>
      </c>
      <c r="E930" s="134" t="s">
        <v>2856</v>
      </c>
      <c r="F930" s="134" t="s">
        <v>2667</v>
      </c>
      <c r="G930" s="134" t="s">
        <v>5532</v>
      </c>
      <c r="H930" s="134" t="s">
        <v>4623</v>
      </c>
      <c r="I930" s="134" t="s">
        <v>5586</v>
      </c>
      <c r="J930" s="134" t="s">
        <v>8927</v>
      </c>
      <c r="K930" s="134" t="s">
        <v>10319</v>
      </c>
      <c r="L930" s="134" t="s">
        <v>9484</v>
      </c>
      <c r="M930" s="134" t="s">
        <v>767</v>
      </c>
      <c r="N930" s="134" t="s">
        <v>11762</v>
      </c>
    </row>
    <row r="931" customFormat="false" ht="12.8" hidden="false" customHeight="false" outlineLevel="0" collapsed="false">
      <c r="A931" s="136" t="s">
        <v>55</v>
      </c>
      <c r="B931" s="134" t="s">
        <v>9782</v>
      </c>
      <c r="C931" s="134" t="s">
        <v>9623</v>
      </c>
      <c r="D931" s="134" t="s">
        <v>9840</v>
      </c>
      <c r="E931" s="134" t="s">
        <v>2374</v>
      </c>
      <c r="F931" s="134" t="s">
        <v>1360</v>
      </c>
      <c r="G931" s="134" t="s">
        <v>6832</v>
      </c>
      <c r="H931" s="134" t="s">
        <v>4611</v>
      </c>
      <c r="I931" s="134" t="s">
        <v>5847</v>
      </c>
      <c r="J931" s="134" t="s">
        <v>6420</v>
      </c>
      <c r="K931" s="134" t="s">
        <v>9519</v>
      </c>
      <c r="L931" s="134" t="s">
        <v>11763</v>
      </c>
      <c r="M931" s="134" t="s">
        <v>11089</v>
      </c>
      <c r="N931" s="134" t="s">
        <v>11764</v>
      </c>
    </row>
    <row r="932" customFormat="false" ht="12.8" hidden="false" customHeight="false" outlineLevel="0" collapsed="false">
      <c r="A932" s="136" t="s">
        <v>56</v>
      </c>
      <c r="B932" s="134" t="s">
        <v>9517</v>
      </c>
      <c r="C932" s="134" t="s">
        <v>10864</v>
      </c>
      <c r="D932" s="134" t="s">
        <v>11765</v>
      </c>
      <c r="E932" s="134" t="s">
        <v>2705</v>
      </c>
      <c r="F932" s="134" t="s">
        <v>11766</v>
      </c>
      <c r="G932" s="134" t="s">
        <v>2219</v>
      </c>
      <c r="H932" s="134" t="s">
        <v>5021</v>
      </c>
      <c r="I932" s="134" t="s">
        <v>1245</v>
      </c>
      <c r="J932" s="134" t="s">
        <v>2066</v>
      </c>
      <c r="K932" s="134" t="s">
        <v>6217</v>
      </c>
      <c r="L932" s="134" t="s">
        <v>2555</v>
      </c>
      <c r="M932" s="134" t="s">
        <v>11767</v>
      </c>
      <c r="N932" s="134" t="s">
        <v>11768</v>
      </c>
    </row>
    <row r="933" customFormat="false" ht="12.8" hidden="false" customHeight="false" outlineLevel="0" collapsed="false">
      <c r="A933" s="136" t="s">
        <v>57</v>
      </c>
      <c r="B933" s="134" t="s">
        <v>3977</v>
      </c>
      <c r="C933" s="134" t="s">
        <v>11769</v>
      </c>
      <c r="D933" s="134" t="s">
        <v>10767</v>
      </c>
      <c r="E933" s="134" t="s">
        <v>2170</v>
      </c>
      <c r="F933" s="134" t="s">
        <v>5072</v>
      </c>
      <c r="G933" s="134" t="s">
        <v>867</v>
      </c>
      <c r="H933" s="134" t="s">
        <v>10455</v>
      </c>
      <c r="I933" s="134" t="s">
        <v>11770</v>
      </c>
      <c r="J933" s="134" t="s">
        <v>3859</v>
      </c>
      <c r="K933" s="134" t="s">
        <v>2191</v>
      </c>
      <c r="L933" s="134" t="s">
        <v>10646</v>
      </c>
      <c r="M933" s="134" t="s">
        <v>11771</v>
      </c>
      <c r="N933" s="134" t="s">
        <v>11772</v>
      </c>
    </row>
    <row r="934" customFormat="false" ht="12.8" hidden="false" customHeight="false" outlineLevel="0" collapsed="false">
      <c r="A934" s="136" t="s">
        <v>59</v>
      </c>
      <c r="B934" s="134" t="s">
        <v>4084</v>
      </c>
      <c r="C934" s="134" t="s">
        <v>2295</v>
      </c>
      <c r="D934" s="134" t="s">
        <v>4030</v>
      </c>
      <c r="E934" s="134" t="s">
        <v>2544</v>
      </c>
      <c r="F934" s="134" t="s">
        <v>3402</v>
      </c>
      <c r="G934" s="134" t="s">
        <v>978</v>
      </c>
      <c r="H934" s="134" t="s">
        <v>11773</v>
      </c>
      <c r="I934" s="134" t="s">
        <v>9121</v>
      </c>
      <c r="J934" s="134" t="s">
        <v>473</v>
      </c>
      <c r="K934" s="134" t="s">
        <v>2522</v>
      </c>
      <c r="L934" s="134" t="s">
        <v>3014</v>
      </c>
      <c r="M934" s="134" t="s">
        <v>1469</v>
      </c>
      <c r="N934" s="134" t="s">
        <v>11774</v>
      </c>
    </row>
    <row r="935" customFormat="false" ht="12.8" hidden="false" customHeight="false" outlineLevel="0" collapsed="false">
      <c r="A935" s="136" t="s">
        <v>61</v>
      </c>
      <c r="B935" s="134" t="s">
        <v>10735</v>
      </c>
      <c r="C935" s="134" t="s">
        <v>1659</v>
      </c>
      <c r="D935" s="134" t="s">
        <v>3645</v>
      </c>
      <c r="E935" s="134" t="s">
        <v>4051</v>
      </c>
      <c r="F935" s="134" t="s">
        <v>4934</v>
      </c>
      <c r="G935" s="134" t="s">
        <v>11775</v>
      </c>
      <c r="H935" s="134" t="s">
        <v>11776</v>
      </c>
      <c r="I935" s="134" t="s">
        <v>11777</v>
      </c>
      <c r="J935" s="134" t="s">
        <v>1865</v>
      </c>
      <c r="K935" s="134" t="s">
        <v>11778</v>
      </c>
      <c r="L935" s="134" t="s">
        <v>3958</v>
      </c>
      <c r="M935" s="134" t="s">
        <v>1772</v>
      </c>
      <c r="N935" s="134" t="s">
        <v>11779</v>
      </c>
    </row>
    <row r="936" customFormat="false" ht="12.8" hidden="false" customHeight="true" outlineLevel="0" collapsed="false">
      <c r="A936" s="135" t="s">
        <v>594</v>
      </c>
      <c r="B936" s="135"/>
      <c r="C936" s="135"/>
      <c r="D936" s="135"/>
      <c r="E936" s="135"/>
      <c r="F936" s="135"/>
      <c r="G936" s="135"/>
      <c r="H936" s="135"/>
      <c r="I936" s="135"/>
      <c r="J936" s="135"/>
      <c r="K936" s="135"/>
      <c r="L936" s="135"/>
      <c r="M936" s="135"/>
      <c r="N936" s="135"/>
    </row>
    <row r="937" customFormat="false" ht="12.8" hidden="false" customHeight="false" outlineLevel="0" collapsed="false">
      <c r="A937" s="133" t="s">
        <v>605</v>
      </c>
      <c r="B937" s="133" t="s">
        <v>606</v>
      </c>
      <c r="C937" s="133" t="s">
        <v>607</v>
      </c>
      <c r="D937" s="133" t="s">
        <v>608</v>
      </c>
      <c r="E937" s="133" t="s">
        <v>609</v>
      </c>
      <c r="F937" s="133" t="s">
        <v>610</v>
      </c>
      <c r="G937" s="133" t="s">
        <v>611</v>
      </c>
      <c r="H937" s="133" t="s">
        <v>612</v>
      </c>
      <c r="I937" s="133" t="s">
        <v>613</v>
      </c>
      <c r="J937" s="133" t="s">
        <v>614</v>
      </c>
      <c r="K937" s="133" t="s">
        <v>615</v>
      </c>
      <c r="L937" s="133" t="s">
        <v>616</v>
      </c>
      <c r="M937" s="133" t="s">
        <v>617</v>
      </c>
      <c r="N937" s="133" t="s">
        <v>618</v>
      </c>
    </row>
    <row r="938" customFormat="false" ht="12.8" hidden="false" customHeight="false" outlineLevel="0" collapsed="false">
      <c r="A938" s="136" t="s">
        <v>62</v>
      </c>
      <c r="B938" s="134" t="s">
        <v>11277</v>
      </c>
      <c r="C938" s="134" t="s">
        <v>6238</v>
      </c>
      <c r="D938" s="134" t="s">
        <v>4565</v>
      </c>
      <c r="E938" s="134" t="s">
        <v>4259</v>
      </c>
      <c r="F938" s="134" t="s">
        <v>9121</v>
      </c>
      <c r="G938" s="134" t="s">
        <v>6344</v>
      </c>
      <c r="H938" s="134" t="s">
        <v>5637</v>
      </c>
      <c r="I938" s="134" t="s">
        <v>11780</v>
      </c>
      <c r="J938" s="134" t="s">
        <v>8641</v>
      </c>
      <c r="K938" s="134" t="s">
        <v>9702</v>
      </c>
      <c r="L938" s="134" t="s">
        <v>11781</v>
      </c>
      <c r="M938" s="134" t="s">
        <v>10483</v>
      </c>
      <c r="N938" s="134" t="s">
        <v>11782</v>
      </c>
    </row>
    <row r="939" customFormat="false" ht="12.8" hidden="false" customHeight="false" outlineLevel="0" collapsed="false">
      <c r="A939" s="136" t="s">
        <v>63</v>
      </c>
      <c r="B939" s="134" t="s">
        <v>2254</v>
      </c>
      <c r="C939" s="134" t="s">
        <v>11783</v>
      </c>
      <c r="D939" s="134" t="s">
        <v>957</v>
      </c>
      <c r="E939" s="134" t="s">
        <v>11354</v>
      </c>
      <c r="F939" s="134" t="s">
        <v>3997</v>
      </c>
      <c r="G939" s="134" t="s">
        <v>4472</v>
      </c>
      <c r="H939" s="134" t="s">
        <v>11728</v>
      </c>
      <c r="I939" s="134" t="s">
        <v>2229</v>
      </c>
      <c r="J939" s="134" t="s">
        <v>4494</v>
      </c>
      <c r="K939" s="134" t="s">
        <v>6028</v>
      </c>
      <c r="L939" s="134" t="s">
        <v>11125</v>
      </c>
      <c r="M939" s="134" t="s">
        <v>9787</v>
      </c>
      <c r="N939" s="134" t="s">
        <v>11784</v>
      </c>
    </row>
    <row r="940" customFormat="false" ht="12.8" hidden="false" customHeight="false" outlineLevel="0" collapsed="false">
      <c r="A940" s="136" t="s">
        <v>65</v>
      </c>
      <c r="B940" s="134" t="s">
        <v>10409</v>
      </c>
      <c r="C940" s="134" t="s">
        <v>11785</v>
      </c>
      <c r="D940" s="134" t="s">
        <v>3740</v>
      </c>
      <c r="E940" s="134" t="s">
        <v>470</v>
      </c>
      <c r="F940" s="134" t="s">
        <v>5257</v>
      </c>
      <c r="G940" s="134" t="s">
        <v>6680</v>
      </c>
      <c r="H940" s="134" t="s">
        <v>11786</v>
      </c>
      <c r="I940" s="134" t="s">
        <v>4160</v>
      </c>
      <c r="J940" s="134" t="s">
        <v>5213</v>
      </c>
      <c r="K940" s="134" t="s">
        <v>9469</v>
      </c>
      <c r="L940" s="134" t="s">
        <v>316</v>
      </c>
      <c r="M940" s="134" t="s">
        <v>760</v>
      </c>
      <c r="N940" s="134" t="s">
        <v>11787</v>
      </c>
    </row>
    <row r="941" customFormat="false" ht="12.8" hidden="false" customHeight="false" outlineLevel="0" collapsed="false">
      <c r="A941" s="136" t="s">
        <v>67</v>
      </c>
      <c r="B941" s="134" t="s">
        <v>761</v>
      </c>
      <c r="C941" s="134" t="s">
        <v>2932</v>
      </c>
      <c r="D941" s="134" t="s">
        <v>11098</v>
      </c>
      <c r="E941" s="134" t="s">
        <v>5893</v>
      </c>
      <c r="F941" s="134" t="s">
        <v>1631</v>
      </c>
      <c r="G941" s="134" t="s">
        <v>5185</v>
      </c>
      <c r="H941" s="134" t="s">
        <v>6818</v>
      </c>
      <c r="I941" s="134" t="s">
        <v>11788</v>
      </c>
      <c r="J941" s="134" t="s">
        <v>5419</v>
      </c>
      <c r="K941" s="134" t="s">
        <v>10009</v>
      </c>
      <c r="L941" s="134" t="s">
        <v>2996</v>
      </c>
      <c r="M941" s="134" t="s">
        <v>3148</v>
      </c>
      <c r="N941" s="134" t="s">
        <v>11789</v>
      </c>
    </row>
    <row r="942" customFormat="false" ht="12.8" hidden="false" customHeight="false" outlineLevel="0" collapsed="false">
      <c r="A942" s="136" t="s">
        <v>69</v>
      </c>
      <c r="B942" s="134" t="s">
        <v>2132</v>
      </c>
      <c r="C942" s="134" t="s">
        <v>11790</v>
      </c>
      <c r="D942" s="134" t="s">
        <v>11791</v>
      </c>
      <c r="E942" s="134" t="s">
        <v>9890</v>
      </c>
      <c r="F942" s="134" t="s">
        <v>8649</v>
      </c>
      <c r="G942" s="134" t="s">
        <v>8785</v>
      </c>
      <c r="H942" s="134" t="s">
        <v>9160</v>
      </c>
      <c r="I942" s="134" t="s">
        <v>5868</v>
      </c>
      <c r="J942" s="134" t="s">
        <v>6255</v>
      </c>
      <c r="K942" s="134" t="s">
        <v>3382</v>
      </c>
      <c r="L942" s="134" t="s">
        <v>1122</v>
      </c>
      <c r="M942" s="134" t="s">
        <v>968</v>
      </c>
      <c r="N942" s="134" t="s">
        <v>11792</v>
      </c>
    </row>
    <row r="943" customFormat="false" ht="12.8" hidden="false" customHeight="false" outlineLevel="0" collapsed="false">
      <c r="A943" s="136" t="s">
        <v>70</v>
      </c>
      <c r="B943" s="134" t="s">
        <v>11790</v>
      </c>
      <c r="C943" s="134" t="s">
        <v>3080</v>
      </c>
      <c r="D943" s="134" t="s">
        <v>907</v>
      </c>
      <c r="E943" s="134" t="s">
        <v>6454</v>
      </c>
      <c r="F943" s="134" t="s">
        <v>11793</v>
      </c>
      <c r="G943" s="134" t="s">
        <v>10771</v>
      </c>
      <c r="H943" s="134" t="s">
        <v>11794</v>
      </c>
      <c r="I943" s="134" t="s">
        <v>4970</v>
      </c>
      <c r="J943" s="134" t="s">
        <v>2667</v>
      </c>
      <c r="K943" s="134" t="s">
        <v>3262</v>
      </c>
      <c r="L943" s="134" t="s">
        <v>9591</v>
      </c>
      <c r="M943" s="134" t="s">
        <v>11795</v>
      </c>
      <c r="N943" s="134" t="s">
        <v>11796</v>
      </c>
    </row>
    <row r="944" customFormat="false" ht="12.8" hidden="false" customHeight="false" outlineLevel="0" collapsed="false">
      <c r="A944" s="136" t="s">
        <v>71</v>
      </c>
      <c r="B944" s="134" t="s">
        <v>2488</v>
      </c>
      <c r="C944" s="134" t="s">
        <v>10067</v>
      </c>
      <c r="D944" s="134" t="s">
        <v>9459</v>
      </c>
      <c r="E944" s="134" t="s">
        <v>10348</v>
      </c>
      <c r="F944" s="134" t="s">
        <v>5384</v>
      </c>
      <c r="G944" s="134" t="s">
        <v>3324</v>
      </c>
      <c r="H944" s="134" t="s">
        <v>5075</v>
      </c>
      <c r="I944" s="134" t="s">
        <v>5206</v>
      </c>
      <c r="J944" s="134" t="s">
        <v>4658</v>
      </c>
      <c r="K944" s="134" t="s">
        <v>1588</v>
      </c>
      <c r="L944" s="134" t="s">
        <v>9683</v>
      </c>
      <c r="M944" s="134" t="s">
        <v>10661</v>
      </c>
      <c r="N944" s="134" t="s">
        <v>11797</v>
      </c>
    </row>
    <row r="945" customFormat="false" ht="12.8" hidden="false" customHeight="false" outlineLevel="0" collapsed="false">
      <c r="A945" s="136" t="s">
        <v>72</v>
      </c>
      <c r="B945" s="134" t="s">
        <v>886</v>
      </c>
      <c r="C945" s="134" t="s">
        <v>2488</v>
      </c>
      <c r="D945" s="134" t="s">
        <v>11798</v>
      </c>
      <c r="E945" s="134" t="s">
        <v>4385</v>
      </c>
      <c r="F945" s="134" t="s">
        <v>1487</v>
      </c>
      <c r="G945" s="134" t="s">
        <v>11799</v>
      </c>
      <c r="H945" s="134" t="s">
        <v>6833</v>
      </c>
      <c r="I945" s="134" t="s">
        <v>9190</v>
      </c>
      <c r="J945" s="134" t="s">
        <v>11800</v>
      </c>
      <c r="K945" s="134" t="s">
        <v>6600</v>
      </c>
      <c r="L945" s="134" t="s">
        <v>4048</v>
      </c>
      <c r="M945" s="134" t="s">
        <v>10661</v>
      </c>
      <c r="N945" s="134" t="s">
        <v>11801</v>
      </c>
    </row>
    <row r="946" customFormat="false" ht="12.8" hidden="false" customHeight="false" outlineLevel="0" collapsed="false">
      <c r="A946" s="136" t="s">
        <v>73</v>
      </c>
      <c r="B946" s="134" t="s">
        <v>11069</v>
      </c>
      <c r="C946" s="134" t="s">
        <v>4347</v>
      </c>
      <c r="D946" s="134" t="s">
        <v>11802</v>
      </c>
      <c r="E946" s="134" t="s">
        <v>2362</v>
      </c>
      <c r="F946" s="134" t="s">
        <v>11803</v>
      </c>
      <c r="G946" s="134" t="s">
        <v>3011</v>
      </c>
      <c r="H946" s="134" t="s">
        <v>5428</v>
      </c>
      <c r="I946" s="134" t="s">
        <v>6217</v>
      </c>
      <c r="J946" s="134" t="s">
        <v>4546</v>
      </c>
      <c r="K946" s="134" t="s">
        <v>11573</v>
      </c>
      <c r="L946" s="134" t="s">
        <v>10328</v>
      </c>
      <c r="M946" s="134" t="s">
        <v>10743</v>
      </c>
      <c r="N946" s="134" t="s">
        <v>11804</v>
      </c>
    </row>
    <row r="947" customFormat="false" ht="12.8" hidden="false" customHeight="false" outlineLevel="0" collapsed="false">
      <c r="A947" s="136" t="s">
        <v>74</v>
      </c>
      <c r="B947" s="134" t="s">
        <v>1132</v>
      </c>
      <c r="C947" s="134" t="s">
        <v>1970</v>
      </c>
      <c r="D947" s="134" t="s">
        <v>11732</v>
      </c>
      <c r="E947" s="134" t="s">
        <v>6232</v>
      </c>
      <c r="F947" s="134" t="s">
        <v>6114</v>
      </c>
      <c r="G947" s="134" t="s">
        <v>4413</v>
      </c>
      <c r="H947" s="134" t="s">
        <v>5176</v>
      </c>
      <c r="I947" s="134" t="s">
        <v>11805</v>
      </c>
      <c r="J947" s="134" t="s">
        <v>735</v>
      </c>
      <c r="K947" s="134" t="s">
        <v>461</v>
      </c>
      <c r="L947" s="134" t="s">
        <v>11806</v>
      </c>
      <c r="M947" s="134" t="s">
        <v>10917</v>
      </c>
      <c r="N947" s="134" t="s">
        <v>11807</v>
      </c>
    </row>
    <row r="948" customFormat="false" ht="12.8" hidden="false" customHeight="false" outlineLevel="0" collapsed="false">
      <c r="A948" s="136" t="s">
        <v>75</v>
      </c>
      <c r="B948" s="134" t="s">
        <v>792</v>
      </c>
      <c r="C948" s="134" t="s">
        <v>304</v>
      </c>
      <c r="D948" s="134" t="s">
        <v>6236</v>
      </c>
      <c r="E948" s="134" t="s">
        <v>6458</v>
      </c>
      <c r="F948" s="134" t="s">
        <v>900</v>
      </c>
      <c r="G948" s="134" t="s">
        <v>6623</v>
      </c>
      <c r="H948" s="134" t="s">
        <v>11808</v>
      </c>
      <c r="I948" s="134" t="s">
        <v>2683</v>
      </c>
      <c r="J948" s="134" t="s">
        <v>5274</v>
      </c>
      <c r="K948" s="134" t="s">
        <v>11809</v>
      </c>
      <c r="L948" s="134" t="s">
        <v>11810</v>
      </c>
      <c r="M948" s="134" t="s">
        <v>11003</v>
      </c>
      <c r="N948" s="134" t="s">
        <v>11811</v>
      </c>
    </row>
    <row r="949" customFormat="false" ht="12.8" hidden="false" customHeight="false" outlineLevel="0" collapsed="false">
      <c r="A949" s="136" t="s">
        <v>78</v>
      </c>
      <c r="B949" s="134" t="s">
        <v>2747</v>
      </c>
      <c r="C949" s="134" t="s">
        <v>829</v>
      </c>
      <c r="D949" s="134" t="s">
        <v>9669</v>
      </c>
      <c r="E949" s="134" t="s">
        <v>10973</v>
      </c>
      <c r="F949" s="134" t="s">
        <v>4482</v>
      </c>
      <c r="G949" s="134" t="s">
        <v>11812</v>
      </c>
      <c r="H949" s="134" t="s">
        <v>8602</v>
      </c>
      <c r="I949" s="134" t="s">
        <v>4199</v>
      </c>
      <c r="J949" s="134" t="s">
        <v>423</v>
      </c>
      <c r="K949" s="134" t="s">
        <v>6177</v>
      </c>
      <c r="L949" s="134" t="s">
        <v>11813</v>
      </c>
      <c r="M949" s="134" t="s">
        <v>11814</v>
      </c>
      <c r="N949" s="134" t="s">
        <v>11815</v>
      </c>
    </row>
    <row r="950" customFormat="false" ht="12.8" hidden="false" customHeight="false" outlineLevel="0" collapsed="false">
      <c r="A950" s="136" t="s">
        <v>79</v>
      </c>
      <c r="B950" s="134" t="s">
        <v>4284</v>
      </c>
      <c r="C950" s="134" t="s">
        <v>11103</v>
      </c>
      <c r="D950" s="134" t="s">
        <v>2741</v>
      </c>
      <c r="E950" s="134" t="s">
        <v>821</v>
      </c>
      <c r="F950" s="134" t="s">
        <v>11816</v>
      </c>
      <c r="G950" s="134" t="s">
        <v>9387</v>
      </c>
      <c r="H950" s="134" t="s">
        <v>11817</v>
      </c>
      <c r="I950" s="134" t="s">
        <v>516</v>
      </c>
      <c r="J950" s="134" t="s">
        <v>1558</v>
      </c>
      <c r="K950" s="134" t="s">
        <v>11818</v>
      </c>
      <c r="L950" s="134" t="s">
        <v>2811</v>
      </c>
      <c r="M950" s="134" t="s">
        <v>3125</v>
      </c>
      <c r="N950" s="134" t="s">
        <v>11819</v>
      </c>
    </row>
    <row r="951" customFormat="false" ht="12.8" hidden="false" customHeight="false" outlineLevel="0" collapsed="false">
      <c r="A951" s="136" t="s">
        <v>80</v>
      </c>
      <c r="B951" s="134" t="s">
        <v>11820</v>
      </c>
      <c r="C951" s="134" t="s">
        <v>1526</v>
      </c>
      <c r="D951" s="134" t="s">
        <v>11821</v>
      </c>
      <c r="E951" s="134" t="s">
        <v>399</v>
      </c>
      <c r="F951" s="134" t="s">
        <v>4985</v>
      </c>
      <c r="G951" s="134" t="s">
        <v>5332</v>
      </c>
      <c r="H951" s="134" t="s">
        <v>11822</v>
      </c>
      <c r="I951" s="134" t="s">
        <v>11823</v>
      </c>
      <c r="J951" s="134" t="s">
        <v>1812</v>
      </c>
      <c r="K951" s="134" t="s">
        <v>11824</v>
      </c>
      <c r="L951" s="134" t="s">
        <v>1803</v>
      </c>
      <c r="M951" s="134" t="s">
        <v>385</v>
      </c>
      <c r="N951" s="134" t="s">
        <v>11825</v>
      </c>
    </row>
    <row r="952" customFormat="false" ht="12.8" hidden="false" customHeight="false" outlineLevel="0" collapsed="false">
      <c r="A952" s="136" t="s">
        <v>81</v>
      </c>
      <c r="B952" s="134" t="s">
        <v>10506</v>
      </c>
      <c r="C952" s="134" t="s">
        <v>1132</v>
      </c>
      <c r="D952" s="134" t="s">
        <v>6564</v>
      </c>
      <c r="E952" s="134" t="s">
        <v>10955</v>
      </c>
      <c r="F952" s="134" t="s">
        <v>11826</v>
      </c>
      <c r="G952" s="134" t="s">
        <v>10469</v>
      </c>
      <c r="H952" s="134" t="s">
        <v>8793</v>
      </c>
      <c r="I952" s="134" t="s">
        <v>1380</v>
      </c>
      <c r="J952" s="134" t="s">
        <v>1003</v>
      </c>
      <c r="K952" s="134" t="s">
        <v>3839</v>
      </c>
      <c r="L952" s="134" t="s">
        <v>2466</v>
      </c>
      <c r="M952" s="134" t="s">
        <v>1690</v>
      </c>
      <c r="N952" s="134" t="s">
        <v>11827</v>
      </c>
    </row>
    <row r="953" customFormat="false" ht="12.8" hidden="false" customHeight="false" outlineLevel="0" collapsed="false">
      <c r="A953" s="136" t="s">
        <v>82</v>
      </c>
      <c r="B953" s="134" t="s">
        <v>349</v>
      </c>
      <c r="C953" s="134" t="s">
        <v>2747</v>
      </c>
      <c r="D953" s="134" t="s">
        <v>11828</v>
      </c>
      <c r="E953" s="134" t="s">
        <v>9616</v>
      </c>
      <c r="F953" s="134" t="s">
        <v>2696</v>
      </c>
      <c r="G953" s="134" t="s">
        <v>5920</v>
      </c>
      <c r="H953" s="134" t="s">
        <v>5724</v>
      </c>
      <c r="I953" s="134" t="s">
        <v>5056</v>
      </c>
      <c r="J953" s="134" t="s">
        <v>3668</v>
      </c>
      <c r="K953" s="134" t="s">
        <v>3707</v>
      </c>
      <c r="L953" s="134" t="s">
        <v>5985</v>
      </c>
      <c r="M953" s="134" t="s">
        <v>3014</v>
      </c>
      <c r="N953" s="134" t="s">
        <v>11829</v>
      </c>
    </row>
    <row r="954" customFormat="false" ht="12.8" hidden="false" customHeight="false" outlineLevel="0" collapsed="false">
      <c r="A954" s="136" t="s">
        <v>83</v>
      </c>
      <c r="B954" s="134" t="s">
        <v>11419</v>
      </c>
      <c r="C954" s="134" t="s">
        <v>3010</v>
      </c>
      <c r="D954" s="134" t="s">
        <v>1153</v>
      </c>
      <c r="E954" s="134" t="s">
        <v>3041</v>
      </c>
      <c r="F954" s="134" t="s">
        <v>11830</v>
      </c>
      <c r="G954" s="134" t="s">
        <v>5550</v>
      </c>
      <c r="H954" s="134" t="s">
        <v>4875</v>
      </c>
      <c r="I954" s="134" t="s">
        <v>11831</v>
      </c>
      <c r="J954" s="134" t="s">
        <v>5237</v>
      </c>
      <c r="K954" s="134" t="s">
        <v>4054</v>
      </c>
      <c r="L954" s="134" t="s">
        <v>10543</v>
      </c>
      <c r="M954" s="134" t="s">
        <v>6334</v>
      </c>
      <c r="N954" s="134" t="s">
        <v>11832</v>
      </c>
    </row>
    <row r="955" customFormat="false" ht="12.8" hidden="false" customHeight="false" outlineLevel="0" collapsed="false">
      <c r="A955" s="136" t="s">
        <v>84</v>
      </c>
      <c r="B955" s="134" t="s">
        <v>4122</v>
      </c>
      <c r="C955" s="134" t="s">
        <v>10409</v>
      </c>
      <c r="D955" s="134" t="s">
        <v>2054</v>
      </c>
      <c r="E955" s="134" t="s">
        <v>9490</v>
      </c>
      <c r="F955" s="134" t="s">
        <v>6300</v>
      </c>
      <c r="G955" s="134" t="s">
        <v>9361</v>
      </c>
      <c r="H955" s="134" t="s">
        <v>5922</v>
      </c>
      <c r="I955" s="134" t="s">
        <v>11833</v>
      </c>
      <c r="J955" s="134" t="s">
        <v>3403</v>
      </c>
      <c r="K955" s="134" t="s">
        <v>6153</v>
      </c>
      <c r="L955" s="134" t="s">
        <v>9505</v>
      </c>
      <c r="M955" s="134" t="s">
        <v>1550</v>
      </c>
      <c r="N955" s="134" t="s">
        <v>11834</v>
      </c>
    </row>
    <row r="956" customFormat="false" ht="12.8" hidden="false" customHeight="false" outlineLevel="0" collapsed="false">
      <c r="A956" s="136" t="s">
        <v>85</v>
      </c>
      <c r="B956" s="134" t="s">
        <v>11835</v>
      </c>
      <c r="C956" s="134" t="s">
        <v>4393</v>
      </c>
      <c r="D956" s="134" t="s">
        <v>857</v>
      </c>
      <c r="E956" s="134" t="s">
        <v>4404</v>
      </c>
      <c r="F956" s="134" t="s">
        <v>2313</v>
      </c>
      <c r="G956" s="134" t="s">
        <v>10364</v>
      </c>
      <c r="H956" s="134" t="s">
        <v>5050</v>
      </c>
      <c r="I956" s="134" t="s">
        <v>6668</v>
      </c>
      <c r="J956" s="134" t="s">
        <v>11373</v>
      </c>
      <c r="K956" s="134" t="s">
        <v>2766</v>
      </c>
      <c r="L956" s="134" t="s">
        <v>11836</v>
      </c>
      <c r="M956" s="134" t="s">
        <v>3649</v>
      </c>
      <c r="N956" s="134" t="s">
        <v>11837</v>
      </c>
    </row>
    <row r="957" customFormat="false" ht="12.8" hidden="false" customHeight="false" outlineLevel="0" collapsed="false">
      <c r="A957" s="136" t="s">
        <v>86</v>
      </c>
      <c r="B957" s="134" t="s">
        <v>11838</v>
      </c>
      <c r="C957" s="134" t="s">
        <v>829</v>
      </c>
      <c r="D957" s="134" t="s">
        <v>11151</v>
      </c>
      <c r="E957" s="134" t="s">
        <v>3238</v>
      </c>
      <c r="F957" s="134" t="s">
        <v>6143</v>
      </c>
      <c r="G957" s="134" t="s">
        <v>5054</v>
      </c>
      <c r="H957" s="134" t="s">
        <v>6116</v>
      </c>
      <c r="I957" s="134" t="s">
        <v>2995</v>
      </c>
      <c r="J957" s="134" t="s">
        <v>9252</v>
      </c>
      <c r="K957" s="134" t="s">
        <v>6875</v>
      </c>
      <c r="L957" s="134" t="s">
        <v>11150</v>
      </c>
      <c r="M957" s="134" t="s">
        <v>11085</v>
      </c>
      <c r="N957" s="134" t="s">
        <v>11839</v>
      </c>
    </row>
    <row r="958" customFormat="false" ht="12.8" hidden="false" customHeight="false" outlineLevel="0" collapsed="false">
      <c r="A958" s="136" t="s">
        <v>87</v>
      </c>
      <c r="B958" s="134" t="s">
        <v>4083</v>
      </c>
      <c r="C958" s="134" t="s">
        <v>9474</v>
      </c>
      <c r="D958" s="134" t="s">
        <v>10059</v>
      </c>
      <c r="E958" s="134" t="s">
        <v>4005</v>
      </c>
      <c r="F958" s="134" t="s">
        <v>978</v>
      </c>
      <c r="G958" s="134" t="s">
        <v>8527</v>
      </c>
      <c r="H958" s="134" t="s">
        <v>4618</v>
      </c>
      <c r="I958" s="134" t="s">
        <v>2130</v>
      </c>
      <c r="J958" s="134" t="s">
        <v>5570</v>
      </c>
      <c r="K958" s="134" t="s">
        <v>944</v>
      </c>
      <c r="L958" s="134" t="s">
        <v>6046</v>
      </c>
      <c r="M958" s="134" t="s">
        <v>10336</v>
      </c>
      <c r="N958" s="134" t="s">
        <v>11840</v>
      </c>
    </row>
    <row r="959" customFormat="false" ht="12.8" hidden="false" customHeight="false" outlineLevel="0" collapsed="false">
      <c r="A959" s="136" t="s">
        <v>88</v>
      </c>
      <c r="B959" s="134" t="s">
        <v>11068</v>
      </c>
      <c r="C959" s="134" t="s">
        <v>634</v>
      </c>
      <c r="D959" s="134" t="s">
        <v>10806</v>
      </c>
      <c r="E959" s="134" t="s">
        <v>6416</v>
      </c>
      <c r="F959" s="134" t="s">
        <v>2858</v>
      </c>
      <c r="G959" s="134" t="s">
        <v>10476</v>
      </c>
      <c r="H959" s="134" t="s">
        <v>5514</v>
      </c>
      <c r="I959" s="134" t="s">
        <v>1455</v>
      </c>
      <c r="J959" s="134" t="s">
        <v>6848</v>
      </c>
      <c r="K959" s="134" t="s">
        <v>6868</v>
      </c>
      <c r="L959" s="134" t="s">
        <v>11841</v>
      </c>
      <c r="M959" s="134" t="s">
        <v>408</v>
      </c>
      <c r="N959" s="134" t="s">
        <v>11842</v>
      </c>
    </row>
    <row r="960" customFormat="false" ht="12.8" hidden="false" customHeight="false" outlineLevel="0" collapsed="false">
      <c r="A960" s="136" t="s">
        <v>89</v>
      </c>
      <c r="B960" s="134" t="s">
        <v>2593</v>
      </c>
      <c r="C960" s="134" t="s">
        <v>11843</v>
      </c>
      <c r="D960" s="134" t="s">
        <v>6202</v>
      </c>
      <c r="E960" s="134" t="s">
        <v>11844</v>
      </c>
      <c r="F960" s="134" t="s">
        <v>450</v>
      </c>
      <c r="G960" s="134" t="s">
        <v>5101</v>
      </c>
      <c r="H960" s="134" t="s">
        <v>5680</v>
      </c>
      <c r="I960" s="134" t="s">
        <v>2925</v>
      </c>
      <c r="J960" s="134" t="s">
        <v>4066</v>
      </c>
      <c r="K960" s="134" t="s">
        <v>1291</v>
      </c>
      <c r="L960" s="134" t="s">
        <v>4173</v>
      </c>
      <c r="M960" s="134" t="s">
        <v>700</v>
      </c>
      <c r="N960" s="134" t="s">
        <v>11845</v>
      </c>
    </row>
    <row r="961" customFormat="false" ht="12.8" hidden="false" customHeight="false" outlineLevel="0" collapsed="false">
      <c r="A961" s="136" t="s">
        <v>90</v>
      </c>
      <c r="B961" s="134" t="s">
        <v>11612</v>
      </c>
      <c r="C961" s="134" t="s">
        <v>4257</v>
      </c>
      <c r="D961" s="134" t="s">
        <v>10375</v>
      </c>
      <c r="E961" s="134" t="s">
        <v>4123</v>
      </c>
      <c r="F961" s="134" t="s">
        <v>4737</v>
      </c>
      <c r="G961" s="134" t="s">
        <v>2322</v>
      </c>
      <c r="H961" s="134" t="s">
        <v>5699</v>
      </c>
      <c r="I961" s="134" t="s">
        <v>6498</v>
      </c>
      <c r="J961" s="134" t="s">
        <v>6406</v>
      </c>
      <c r="K961" s="134" t="s">
        <v>1087</v>
      </c>
      <c r="L961" s="134" t="s">
        <v>9883</v>
      </c>
      <c r="M961" s="134" t="s">
        <v>11846</v>
      </c>
      <c r="N961" s="134" t="s">
        <v>11847</v>
      </c>
    </row>
    <row r="962" customFormat="false" ht="12.8" hidden="false" customHeight="false" outlineLevel="0" collapsed="false">
      <c r="A962" s="136" t="s">
        <v>91</v>
      </c>
      <c r="B962" s="134" t="s">
        <v>408</v>
      </c>
      <c r="C962" s="134" t="s">
        <v>1133</v>
      </c>
      <c r="D962" s="134" t="s">
        <v>1180</v>
      </c>
      <c r="E962" s="134" t="s">
        <v>10375</v>
      </c>
      <c r="F962" s="134" t="s">
        <v>3716</v>
      </c>
      <c r="G962" s="134" t="s">
        <v>5141</v>
      </c>
      <c r="H962" s="134" t="s">
        <v>10387</v>
      </c>
      <c r="I962" s="134" t="s">
        <v>424</v>
      </c>
      <c r="J962" s="134" t="s">
        <v>1634</v>
      </c>
      <c r="K962" s="134" t="s">
        <v>11848</v>
      </c>
      <c r="L962" s="134" t="s">
        <v>9561</v>
      </c>
      <c r="M962" s="134" t="s">
        <v>892</v>
      </c>
      <c r="N962" s="134" t="s">
        <v>11849</v>
      </c>
    </row>
    <row r="963" customFormat="false" ht="12.8" hidden="false" customHeight="true" outlineLevel="0" collapsed="false">
      <c r="A963" s="135" t="s">
        <v>594</v>
      </c>
      <c r="B963" s="135"/>
      <c r="C963" s="135"/>
      <c r="D963" s="135"/>
      <c r="E963" s="135"/>
      <c r="F963" s="135"/>
      <c r="G963" s="135"/>
      <c r="H963" s="135"/>
      <c r="I963" s="135"/>
      <c r="J963" s="135"/>
      <c r="K963" s="135"/>
      <c r="L963" s="135"/>
      <c r="M963" s="135"/>
      <c r="N963" s="135"/>
    </row>
    <row r="964" customFormat="false" ht="12.8" hidden="false" customHeight="false" outlineLevel="0" collapsed="false">
      <c r="A964" s="133" t="s">
        <v>605</v>
      </c>
      <c r="B964" s="133" t="s">
        <v>606</v>
      </c>
      <c r="C964" s="133" t="s">
        <v>607</v>
      </c>
      <c r="D964" s="133" t="s">
        <v>608</v>
      </c>
      <c r="E964" s="133" t="s">
        <v>609</v>
      </c>
      <c r="F964" s="133" t="s">
        <v>610</v>
      </c>
      <c r="G964" s="133" t="s">
        <v>611</v>
      </c>
      <c r="H964" s="133" t="s">
        <v>612</v>
      </c>
      <c r="I964" s="133" t="s">
        <v>613</v>
      </c>
      <c r="J964" s="133" t="s">
        <v>614</v>
      </c>
      <c r="K964" s="133" t="s">
        <v>615</v>
      </c>
      <c r="L964" s="133" t="s">
        <v>616</v>
      </c>
      <c r="M964" s="133" t="s">
        <v>617</v>
      </c>
      <c r="N964" s="133" t="s">
        <v>618</v>
      </c>
    </row>
    <row r="965" customFormat="false" ht="12.8" hidden="false" customHeight="false" outlineLevel="0" collapsed="false">
      <c r="A965" s="136" t="s">
        <v>92</v>
      </c>
      <c r="B965" s="134" t="s">
        <v>1174</v>
      </c>
      <c r="C965" s="134" t="s">
        <v>1230</v>
      </c>
      <c r="D965" s="134" t="s">
        <v>11850</v>
      </c>
      <c r="E965" s="134" t="s">
        <v>623</v>
      </c>
      <c r="F965" s="134" t="s">
        <v>1478</v>
      </c>
      <c r="G965" s="134" t="s">
        <v>4816</v>
      </c>
      <c r="H965" s="134" t="s">
        <v>3222</v>
      </c>
      <c r="I965" s="134" t="s">
        <v>6613</v>
      </c>
      <c r="J965" s="134" t="s">
        <v>11851</v>
      </c>
      <c r="K965" s="134" t="s">
        <v>1077</v>
      </c>
      <c r="L965" s="134" t="s">
        <v>11660</v>
      </c>
      <c r="M965" s="134" t="s">
        <v>4119</v>
      </c>
      <c r="N965" s="134" t="s">
        <v>11852</v>
      </c>
    </row>
    <row r="966" customFormat="false" ht="12.8" hidden="false" customHeight="false" outlineLevel="0" collapsed="false">
      <c r="A966" s="136" t="s">
        <v>93</v>
      </c>
      <c r="B966" s="134" t="s">
        <v>10767</v>
      </c>
      <c r="C966" s="134" t="s">
        <v>1828</v>
      </c>
      <c r="D966" s="134" t="s">
        <v>4501</v>
      </c>
      <c r="E966" s="134" t="s">
        <v>549</v>
      </c>
      <c r="F966" s="134" t="s">
        <v>4219</v>
      </c>
      <c r="G966" s="134" t="s">
        <v>4821</v>
      </c>
      <c r="H966" s="134" t="s">
        <v>4816</v>
      </c>
      <c r="I966" s="134" t="s">
        <v>1145</v>
      </c>
      <c r="J966" s="134" t="s">
        <v>2886</v>
      </c>
      <c r="K966" s="134" t="s">
        <v>6046</v>
      </c>
      <c r="L966" s="134" t="s">
        <v>4163</v>
      </c>
      <c r="M966" s="134" t="s">
        <v>11853</v>
      </c>
      <c r="N966" s="134" t="s">
        <v>11854</v>
      </c>
    </row>
    <row r="967" customFormat="false" ht="12.8" hidden="false" customHeight="false" outlineLevel="0" collapsed="false">
      <c r="A967" s="136" t="s">
        <v>94</v>
      </c>
      <c r="B967" s="134" t="s">
        <v>9674</v>
      </c>
      <c r="C967" s="134" t="s">
        <v>4163</v>
      </c>
      <c r="D967" s="134" t="s">
        <v>6265</v>
      </c>
      <c r="E967" s="134" t="s">
        <v>239</v>
      </c>
      <c r="F967" s="134" t="s">
        <v>9268</v>
      </c>
      <c r="G967" s="134" t="s">
        <v>4629</v>
      </c>
      <c r="H967" s="134" t="s">
        <v>5589</v>
      </c>
      <c r="I967" s="134" t="s">
        <v>2697</v>
      </c>
      <c r="J967" s="134" t="s">
        <v>6229</v>
      </c>
      <c r="K967" s="134" t="s">
        <v>11855</v>
      </c>
      <c r="L967" s="134" t="s">
        <v>11856</v>
      </c>
      <c r="M967" s="134" t="s">
        <v>493</v>
      </c>
      <c r="N967" s="134" t="s">
        <v>11857</v>
      </c>
    </row>
    <row r="968" customFormat="false" ht="12.8" hidden="false" customHeight="false" outlineLevel="0" collapsed="false">
      <c r="A968" s="136" t="s">
        <v>95</v>
      </c>
      <c r="B968" s="134" t="s">
        <v>6343</v>
      </c>
      <c r="C968" s="134" t="s">
        <v>10635</v>
      </c>
      <c r="D968" s="134" t="s">
        <v>9996</v>
      </c>
      <c r="E968" s="134" t="s">
        <v>6100</v>
      </c>
      <c r="F968" s="134" t="s">
        <v>239</v>
      </c>
      <c r="G968" s="134" t="s">
        <v>4686</v>
      </c>
      <c r="H968" s="134" t="s">
        <v>4945</v>
      </c>
      <c r="I968" s="134" t="s">
        <v>1233</v>
      </c>
      <c r="J968" s="134" t="s">
        <v>1388</v>
      </c>
      <c r="K968" s="134" t="s">
        <v>11360</v>
      </c>
      <c r="L968" s="134" t="s">
        <v>11054</v>
      </c>
      <c r="M968" s="134" t="s">
        <v>9565</v>
      </c>
      <c r="N968" s="134" t="s">
        <v>11858</v>
      </c>
    </row>
    <row r="969" customFormat="false" ht="12.8" hidden="false" customHeight="false" outlineLevel="0" collapsed="false">
      <c r="A969" s="136" t="s">
        <v>96</v>
      </c>
      <c r="B969" s="134" t="s">
        <v>11859</v>
      </c>
      <c r="C969" s="134" t="s">
        <v>884</v>
      </c>
      <c r="D969" s="134" t="s">
        <v>840</v>
      </c>
      <c r="E969" s="134" t="s">
        <v>9890</v>
      </c>
      <c r="F969" s="134" t="s">
        <v>1812</v>
      </c>
      <c r="G969" s="134" t="s">
        <v>5745</v>
      </c>
      <c r="H969" s="134" t="s">
        <v>10706</v>
      </c>
      <c r="I969" s="134" t="s">
        <v>9392</v>
      </c>
      <c r="J969" s="134" t="s">
        <v>3076</v>
      </c>
      <c r="K969" s="134" t="s">
        <v>2181</v>
      </c>
      <c r="L969" s="134" t="s">
        <v>3505</v>
      </c>
      <c r="M969" s="134" t="s">
        <v>10282</v>
      </c>
      <c r="N969" s="134" t="s">
        <v>11860</v>
      </c>
    </row>
    <row r="970" customFormat="false" ht="12.8" hidden="false" customHeight="false" outlineLevel="0" collapsed="false">
      <c r="A970" s="136" t="s">
        <v>97</v>
      </c>
      <c r="B970" s="134" t="s">
        <v>11861</v>
      </c>
      <c r="C970" s="134" t="s">
        <v>1115</v>
      </c>
      <c r="D970" s="134" t="s">
        <v>11043</v>
      </c>
      <c r="E970" s="134" t="s">
        <v>9996</v>
      </c>
      <c r="F970" s="134" t="s">
        <v>6800</v>
      </c>
      <c r="G970" s="134" t="s">
        <v>8510</v>
      </c>
      <c r="H970" s="134" t="s">
        <v>5976</v>
      </c>
      <c r="I970" s="134" t="s">
        <v>5514</v>
      </c>
      <c r="J970" s="134" t="s">
        <v>263</v>
      </c>
      <c r="K970" s="134" t="s">
        <v>11150</v>
      </c>
      <c r="L970" s="134" t="s">
        <v>2147</v>
      </c>
      <c r="M970" s="134" t="s">
        <v>3832</v>
      </c>
      <c r="N970" s="134" t="s">
        <v>11862</v>
      </c>
    </row>
    <row r="971" customFormat="false" ht="12.8" hidden="false" customHeight="false" outlineLevel="0" collapsed="false">
      <c r="A971" s="136" t="s">
        <v>98</v>
      </c>
      <c r="B971" s="134" t="s">
        <v>11685</v>
      </c>
      <c r="C971" s="134" t="s">
        <v>639</v>
      </c>
      <c r="D971" s="134" t="s">
        <v>10774</v>
      </c>
      <c r="E971" s="134" t="s">
        <v>3714</v>
      </c>
      <c r="F971" s="134" t="s">
        <v>8776</v>
      </c>
      <c r="G971" s="134" t="s">
        <v>6268</v>
      </c>
      <c r="H971" s="134" t="s">
        <v>2182</v>
      </c>
      <c r="I971" s="134" t="s">
        <v>4251</v>
      </c>
      <c r="J971" s="134" t="s">
        <v>412</v>
      </c>
      <c r="K971" s="134" t="s">
        <v>11863</v>
      </c>
      <c r="L971" s="134" t="s">
        <v>11864</v>
      </c>
      <c r="M971" s="134" t="s">
        <v>4084</v>
      </c>
      <c r="N971" s="134" t="s">
        <v>11865</v>
      </c>
    </row>
    <row r="972" customFormat="false" ht="12.8" hidden="false" customHeight="false" outlineLevel="0" collapsed="false">
      <c r="A972" s="136" t="s">
        <v>99</v>
      </c>
      <c r="B972" s="134" t="s">
        <v>4129</v>
      </c>
      <c r="C972" s="134" t="s">
        <v>10585</v>
      </c>
      <c r="D972" s="134" t="s">
        <v>2996</v>
      </c>
      <c r="E972" s="134" t="s">
        <v>349</v>
      </c>
      <c r="F972" s="134" t="s">
        <v>11866</v>
      </c>
      <c r="G972" s="134" t="s">
        <v>3933</v>
      </c>
      <c r="H972" s="134" t="s">
        <v>3058</v>
      </c>
      <c r="I972" s="134" t="s">
        <v>4888</v>
      </c>
      <c r="J972" s="134" t="s">
        <v>363</v>
      </c>
      <c r="K972" s="134" t="s">
        <v>5274</v>
      </c>
      <c r="L972" s="134" t="s">
        <v>10959</v>
      </c>
      <c r="M972" s="134" t="s">
        <v>913</v>
      </c>
      <c r="N972" s="134" t="s">
        <v>11867</v>
      </c>
    </row>
    <row r="973" customFormat="false" ht="12.8" hidden="false" customHeight="false" outlineLevel="0" collapsed="false">
      <c r="A973" s="136" t="s">
        <v>101</v>
      </c>
      <c r="B973" s="134" t="s">
        <v>11036</v>
      </c>
      <c r="C973" s="134" t="s">
        <v>1152</v>
      </c>
      <c r="D973" s="134" t="s">
        <v>3724</v>
      </c>
      <c r="E973" s="134" t="s">
        <v>11868</v>
      </c>
      <c r="F973" s="134" t="s">
        <v>6631</v>
      </c>
      <c r="G973" s="134" t="s">
        <v>4405</v>
      </c>
      <c r="H973" s="134" t="s">
        <v>4945</v>
      </c>
      <c r="I973" s="134" t="s">
        <v>1293</v>
      </c>
      <c r="J973" s="134" t="s">
        <v>6229</v>
      </c>
      <c r="K973" s="134" t="s">
        <v>3005</v>
      </c>
      <c r="L973" s="134" t="s">
        <v>10877</v>
      </c>
      <c r="M973" s="134" t="s">
        <v>11085</v>
      </c>
      <c r="N973" s="134" t="s">
        <v>11839</v>
      </c>
    </row>
    <row r="974" customFormat="false" ht="12.8" hidden="false" customHeight="false" outlineLevel="0" collapsed="false">
      <c r="A974" s="136" t="s">
        <v>102</v>
      </c>
      <c r="B974" s="134" t="s">
        <v>518</v>
      </c>
      <c r="C974" s="134" t="s">
        <v>249</v>
      </c>
      <c r="D974" s="134" t="s">
        <v>11869</v>
      </c>
      <c r="E974" s="134" t="s">
        <v>5580</v>
      </c>
      <c r="F974" s="134" t="s">
        <v>2430</v>
      </c>
      <c r="G974" s="134" t="s">
        <v>1748</v>
      </c>
      <c r="H974" s="134" t="s">
        <v>5054</v>
      </c>
      <c r="I974" s="134" t="s">
        <v>6851</v>
      </c>
      <c r="J974" s="134" t="s">
        <v>10750</v>
      </c>
      <c r="K974" s="134" t="s">
        <v>11651</v>
      </c>
      <c r="L974" s="134" t="s">
        <v>6748</v>
      </c>
      <c r="M974" s="134" t="s">
        <v>10191</v>
      </c>
      <c r="N974" s="134" t="s">
        <v>11870</v>
      </c>
    </row>
    <row r="975" customFormat="false" ht="12.8" hidden="false" customHeight="false" outlineLevel="0" collapsed="false">
      <c r="A975" s="136" t="s">
        <v>103</v>
      </c>
      <c r="B975" s="134" t="s">
        <v>1209</v>
      </c>
      <c r="C975" s="134" t="s">
        <v>1370</v>
      </c>
      <c r="D975" s="134" t="s">
        <v>1671</v>
      </c>
      <c r="E975" s="134" t="s">
        <v>2733</v>
      </c>
      <c r="F975" s="134" t="s">
        <v>8708</v>
      </c>
      <c r="G975" s="134" t="s">
        <v>10446</v>
      </c>
      <c r="H975" s="134" t="s">
        <v>11817</v>
      </c>
      <c r="I975" s="134" t="s">
        <v>4915</v>
      </c>
      <c r="J975" s="134" t="s">
        <v>10883</v>
      </c>
      <c r="K975" s="134" t="s">
        <v>6232</v>
      </c>
      <c r="L975" s="134" t="s">
        <v>11743</v>
      </c>
      <c r="M975" s="134" t="s">
        <v>1316</v>
      </c>
      <c r="N975" s="134" t="s">
        <v>11871</v>
      </c>
    </row>
    <row r="976" customFormat="false" ht="12.8" hidden="false" customHeight="false" outlineLevel="0" collapsed="false">
      <c r="A976" s="136" t="s">
        <v>104</v>
      </c>
      <c r="B976" s="134" t="s">
        <v>11720</v>
      </c>
      <c r="C976" s="134" t="s">
        <v>11872</v>
      </c>
      <c r="D976" s="134" t="s">
        <v>10328</v>
      </c>
      <c r="E976" s="134" t="s">
        <v>1391</v>
      </c>
      <c r="F976" s="134" t="s">
        <v>5458</v>
      </c>
      <c r="G976" s="134" t="s">
        <v>6464</v>
      </c>
      <c r="H976" s="134" t="s">
        <v>5724</v>
      </c>
      <c r="I976" s="134" t="s">
        <v>11823</v>
      </c>
      <c r="J976" s="134" t="s">
        <v>495</v>
      </c>
      <c r="K976" s="134" t="s">
        <v>11873</v>
      </c>
      <c r="L976" s="134" t="s">
        <v>1304</v>
      </c>
      <c r="M976" s="134" t="s">
        <v>1110</v>
      </c>
      <c r="N976" s="134" t="s">
        <v>11874</v>
      </c>
    </row>
    <row r="977" customFormat="false" ht="12.8" hidden="false" customHeight="false" outlineLevel="0" collapsed="false">
      <c r="A977" s="136" t="s">
        <v>105</v>
      </c>
      <c r="B977" s="134" t="s">
        <v>1153</v>
      </c>
      <c r="C977" s="134" t="s">
        <v>11151</v>
      </c>
      <c r="D977" s="134" t="s">
        <v>373</v>
      </c>
      <c r="E977" s="134" t="s">
        <v>4970</v>
      </c>
      <c r="F977" s="134" t="s">
        <v>1487</v>
      </c>
      <c r="G977" s="134" t="s">
        <v>11875</v>
      </c>
      <c r="H977" s="134" t="s">
        <v>4959</v>
      </c>
      <c r="I977" s="134" t="s">
        <v>4945</v>
      </c>
      <c r="J977" s="134" t="s">
        <v>5488</v>
      </c>
      <c r="K977" s="134" t="s">
        <v>1834</v>
      </c>
      <c r="L977" s="134" t="s">
        <v>9870</v>
      </c>
      <c r="M977" s="134" t="s">
        <v>10851</v>
      </c>
      <c r="N977" s="134" t="s">
        <v>11876</v>
      </c>
    </row>
    <row r="978" customFormat="false" ht="12.8" hidden="false" customHeight="false" outlineLevel="0" collapsed="false">
      <c r="A978" s="136" t="s">
        <v>106</v>
      </c>
      <c r="B978" s="134" t="s">
        <v>11877</v>
      </c>
      <c r="C978" s="134" t="s">
        <v>9505</v>
      </c>
      <c r="D978" s="134" t="s">
        <v>11878</v>
      </c>
      <c r="E978" s="134" t="s">
        <v>695</v>
      </c>
      <c r="F978" s="134" t="s">
        <v>2696</v>
      </c>
      <c r="G978" s="134" t="s">
        <v>9419</v>
      </c>
      <c r="H978" s="134" t="s">
        <v>5713</v>
      </c>
      <c r="I978" s="134" t="s">
        <v>10451</v>
      </c>
      <c r="J978" s="134" t="s">
        <v>2173</v>
      </c>
      <c r="K978" s="134" t="s">
        <v>6612</v>
      </c>
      <c r="L978" s="134" t="s">
        <v>4079</v>
      </c>
      <c r="M978" s="134" t="s">
        <v>11878</v>
      </c>
      <c r="N978" s="134" t="s">
        <v>11879</v>
      </c>
    </row>
    <row r="979" customFormat="false" ht="12.8" hidden="false" customHeight="false" outlineLevel="0" collapsed="false">
      <c r="A979" s="136" t="s">
        <v>107</v>
      </c>
      <c r="B979" s="134" t="s">
        <v>912</v>
      </c>
      <c r="C979" s="134" t="s">
        <v>11878</v>
      </c>
      <c r="D979" s="134" t="s">
        <v>1235</v>
      </c>
      <c r="E979" s="134" t="s">
        <v>9661</v>
      </c>
      <c r="F979" s="134" t="s">
        <v>10878</v>
      </c>
      <c r="G979" s="134" t="s">
        <v>5258</v>
      </c>
      <c r="H979" s="134" t="s">
        <v>5320</v>
      </c>
      <c r="I979" s="134" t="s">
        <v>1443</v>
      </c>
      <c r="J979" s="134" t="s">
        <v>6855</v>
      </c>
      <c r="K979" s="134" t="s">
        <v>376</v>
      </c>
      <c r="L979" s="134" t="s">
        <v>11880</v>
      </c>
      <c r="M979" s="134" t="s">
        <v>3319</v>
      </c>
      <c r="N979" s="134" t="s">
        <v>11881</v>
      </c>
    </row>
    <row r="980" customFormat="false" ht="12.8" hidden="false" customHeight="false" outlineLevel="0" collapsed="false">
      <c r="A980" s="136" t="s">
        <v>108</v>
      </c>
      <c r="B980" s="134" t="s">
        <v>11882</v>
      </c>
      <c r="C980" s="134" t="s">
        <v>3707</v>
      </c>
      <c r="D980" s="134" t="s">
        <v>10059</v>
      </c>
      <c r="E980" s="134" t="s">
        <v>2267</v>
      </c>
      <c r="F980" s="134" t="s">
        <v>449</v>
      </c>
      <c r="G980" s="134" t="s">
        <v>6219</v>
      </c>
      <c r="H980" s="134" t="s">
        <v>3899</v>
      </c>
      <c r="I980" s="134" t="s">
        <v>11883</v>
      </c>
      <c r="J980" s="134" t="s">
        <v>780</v>
      </c>
      <c r="K980" s="134" t="s">
        <v>6395</v>
      </c>
      <c r="L980" s="134" t="s">
        <v>9974</v>
      </c>
      <c r="M980" s="134" t="s">
        <v>11884</v>
      </c>
      <c r="N980" s="134" t="s">
        <v>11885</v>
      </c>
    </row>
    <row r="981" customFormat="false" ht="12.8" hidden="false" customHeight="false" outlineLevel="0" collapsed="false">
      <c r="A981" s="136" t="s">
        <v>109</v>
      </c>
      <c r="B981" s="134" t="s">
        <v>11103</v>
      </c>
      <c r="C981" s="134" t="s">
        <v>11886</v>
      </c>
      <c r="D981" s="134" t="s">
        <v>3014</v>
      </c>
      <c r="E981" s="134" t="s">
        <v>6638</v>
      </c>
      <c r="F981" s="134" t="s">
        <v>1454</v>
      </c>
      <c r="G981" s="134" t="s">
        <v>1001</v>
      </c>
      <c r="H981" s="134" t="s">
        <v>2363</v>
      </c>
      <c r="I981" s="134" t="s">
        <v>10668</v>
      </c>
      <c r="J981" s="134" t="s">
        <v>1658</v>
      </c>
      <c r="K981" s="134" t="s">
        <v>1920</v>
      </c>
      <c r="L981" s="134" t="s">
        <v>11100</v>
      </c>
      <c r="M981" s="134" t="s">
        <v>11701</v>
      </c>
      <c r="N981" s="134" t="s">
        <v>11887</v>
      </c>
    </row>
    <row r="982" customFormat="false" ht="12.8" hidden="false" customHeight="false" outlineLevel="0" collapsed="false">
      <c r="A982" s="136" t="s">
        <v>110</v>
      </c>
      <c r="B982" s="134" t="s">
        <v>2216</v>
      </c>
      <c r="C982" s="134" t="s">
        <v>11033</v>
      </c>
      <c r="D982" s="134" t="s">
        <v>11888</v>
      </c>
      <c r="E982" s="134" t="s">
        <v>374</v>
      </c>
      <c r="F982" s="134" t="s">
        <v>484</v>
      </c>
      <c r="G982" s="134" t="s">
        <v>3969</v>
      </c>
      <c r="H982" s="134" t="s">
        <v>6090</v>
      </c>
      <c r="I982" s="134" t="s">
        <v>5918</v>
      </c>
      <c r="J982" s="134" t="s">
        <v>229</v>
      </c>
      <c r="K982" s="134" t="s">
        <v>11009</v>
      </c>
      <c r="L982" s="134" t="s">
        <v>4059</v>
      </c>
      <c r="M982" s="134" t="s">
        <v>3005</v>
      </c>
      <c r="N982" s="134" t="s">
        <v>11889</v>
      </c>
    </row>
    <row r="983" customFormat="false" ht="12.8" hidden="false" customHeight="false" outlineLevel="0" collapsed="false">
      <c r="A983" s="136" t="s">
        <v>111</v>
      </c>
      <c r="B983" s="134" t="s">
        <v>1128</v>
      </c>
      <c r="C983" s="134" t="s">
        <v>10432</v>
      </c>
      <c r="D983" s="134" t="s">
        <v>892</v>
      </c>
      <c r="E983" s="134" t="s">
        <v>956</v>
      </c>
      <c r="F983" s="134" t="s">
        <v>1959</v>
      </c>
      <c r="G983" s="134" t="s">
        <v>954</v>
      </c>
      <c r="H983" s="134" t="s">
        <v>6605</v>
      </c>
      <c r="I983" s="134" t="s">
        <v>11890</v>
      </c>
      <c r="J983" s="134" t="s">
        <v>11817</v>
      </c>
      <c r="K983" s="134" t="s">
        <v>748</v>
      </c>
      <c r="L983" s="134" t="s">
        <v>699</v>
      </c>
      <c r="M983" s="134" t="s">
        <v>4242</v>
      </c>
      <c r="N983" s="134" t="s">
        <v>11891</v>
      </c>
    </row>
    <row r="984" customFormat="false" ht="12.8" hidden="false" customHeight="false" outlineLevel="0" collapsed="false">
      <c r="A984" s="136" t="s">
        <v>112</v>
      </c>
      <c r="B984" s="134" t="s">
        <v>3620</v>
      </c>
      <c r="C984" s="134" t="s">
        <v>898</v>
      </c>
      <c r="D984" s="134" t="s">
        <v>3649</v>
      </c>
      <c r="E984" s="134" t="s">
        <v>2030</v>
      </c>
      <c r="F984" s="134" t="s">
        <v>1487</v>
      </c>
      <c r="G984" s="134" t="s">
        <v>9361</v>
      </c>
      <c r="H984" s="134" t="s">
        <v>2099</v>
      </c>
      <c r="I984" s="134" t="s">
        <v>9121</v>
      </c>
      <c r="J984" s="134" t="s">
        <v>11079</v>
      </c>
      <c r="K984" s="134" t="s">
        <v>11468</v>
      </c>
      <c r="L984" s="134" t="s">
        <v>4288</v>
      </c>
      <c r="M984" s="134" t="s">
        <v>4079</v>
      </c>
      <c r="N984" s="134" t="s">
        <v>11892</v>
      </c>
    </row>
    <row r="985" customFormat="false" ht="12.8" hidden="false" customHeight="false" outlineLevel="0" collapsed="false">
      <c r="A985" s="136" t="s">
        <v>113</v>
      </c>
      <c r="B985" s="134" t="s">
        <v>10933</v>
      </c>
      <c r="C985" s="134" t="s">
        <v>3101</v>
      </c>
      <c r="D985" s="134" t="s">
        <v>6343</v>
      </c>
      <c r="E985" s="134" t="s">
        <v>362</v>
      </c>
      <c r="F985" s="134" t="s">
        <v>670</v>
      </c>
      <c r="G985" s="134" t="s">
        <v>1339</v>
      </c>
      <c r="H985" s="134" t="s">
        <v>4628</v>
      </c>
      <c r="I985" s="134" t="s">
        <v>3955</v>
      </c>
      <c r="J985" s="134" t="s">
        <v>1077</v>
      </c>
      <c r="K985" s="134" t="s">
        <v>989</v>
      </c>
      <c r="L985" s="134" t="s">
        <v>9675</v>
      </c>
      <c r="M985" s="134" t="s">
        <v>11767</v>
      </c>
      <c r="N985" s="134" t="s">
        <v>11893</v>
      </c>
    </row>
    <row r="986" customFormat="false" ht="12.8" hidden="false" customHeight="false" outlineLevel="0" collapsed="false">
      <c r="A986" s="136" t="s">
        <v>114</v>
      </c>
      <c r="B986" s="134" t="s">
        <v>1652</v>
      </c>
      <c r="C986" s="134" t="s">
        <v>2147</v>
      </c>
      <c r="D986" s="134" t="s">
        <v>1090</v>
      </c>
      <c r="E986" s="134" t="s">
        <v>3514</v>
      </c>
      <c r="F986" s="134" t="s">
        <v>6464</v>
      </c>
      <c r="G986" s="134" t="s">
        <v>5667</v>
      </c>
      <c r="H986" s="134" t="s">
        <v>11894</v>
      </c>
      <c r="I986" s="134" t="s">
        <v>8801</v>
      </c>
      <c r="J986" s="134" t="s">
        <v>11074</v>
      </c>
      <c r="K986" s="134" t="s">
        <v>10893</v>
      </c>
      <c r="L986" s="134" t="s">
        <v>1920</v>
      </c>
      <c r="M986" s="134" t="s">
        <v>10789</v>
      </c>
      <c r="N986" s="134" t="s">
        <v>11895</v>
      </c>
    </row>
    <row r="987" customFormat="false" ht="12.8" hidden="false" customHeight="false" outlineLevel="0" collapsed="false">
      <c r="A987" s="136" t="s">
        <v>115</v>
      </c>
      <c r="B987" s="134" t="s">
        <v>10579</v>
      </c>
      <c r="C987" s="134" t="s">
        <v>3475</v>
      </c>
      <c r="D987" s="134" t="s">
        <v>1718</v>
      </c>
      <c r="E987" s="134" t="s">
        <v>6145</v>
      </c>
      <c r="F987" s="134" t="s">
        <v>4971</v>
      </c>
      <c r="G987" s="134" t="s">
        <v>10446</v>
      </c>
      <c r="H987" s="134" t="s">
        <v>8615</v>
      </c>
      <c r="I987" s="134" t="s">
        <v>8793</v>
      </c>
      <c r="J987" s="134" t="s">
        <v>4277</v>
      </c>
      <c r="K987" s="134" t="s">
        <v>10536</v>
      </c>
      <c r="L987" s="134" t="s">
        <v>11855</v>
      </c>
      <c r="M987" s="134" t="s">
        <v>10973</v>
      </c>
      <c r="N987" s="134" t="s">
        <v>11896</v>
      </c>
    </row>
    <row r="988" customFormat="false" ht="12.8" hidden="false" customHeight="false" outlineLevel="0" collapsed="false">
      <c r="A988" s="136" t="s">
        <v>116</v>
      </c>
      <c r="B988" s="134" t="s">
        <v>858</v>
      </c>
      <c r="C988" s="134" t="s">
        <v>1049</v>
      </c>
      <c r="D988" s="134" t="s">
        <v>4459</v>
      </c>
      <c r="E988" s="134" t="s">
        <v>9616</v>
      </c>
      <c r="F988" s="134" t="s">
        <v>2625</v>
      </c>
      <c r="G988" s="134" t="s">
        <v>3694</v>
      </c>
      <c r="H988" s="134" t="s">
        <v>5662</v>
      </c>
      <c r="I988" s="125"/>
      <c r="J988" s="134" t="s">
        <v>1547</v>
      </c>
      <c r="K988" s="134" t="s">
        <v>6399</v>
      </c>
      <c r="L988" s="134" t="s">
        <v>4101</v>
      </c>
      <c r="M988" s="134" t="s">
        <v>4212</v>
      </c>
      <c r="N988" s="125"/>
    </row>
    <row r="989" customFormat="false" ht="12.8" hidden="false" customHeight="false" outlineLevel="0" collapsed="false">
      <c r="A989" s="136" t="s">
        <v>117</v>
      </c>
      <c r="B989" s="134" t="s">
        <v>3857</v>
      </c>
      <c r="C989" s="134" t="s">
        <v>10407</v>
      </c>
      <c r="D989" s="134" t="s">
        <v>9675</v>
      </c>
      <c r="E989" s="134" t="s">
        <v>9771</v>
      </c>
      <c r="F989" s="134" t="s">
        <v>1728</v>
      </c>
      <c r="G989" s="134" t="s">
        <v>6832</v>
      </c>
      <c r="H989" s="134" t="s">
        <v>1144</v>
      </c>
      <c r="I989" s="134" t="s">
        <v>11897</v>
      </c>
      <c r="J989" s="134" t="s">
        <v>1257</v>
      </c>
      <c r="K989" s="134" t="s">
        <v>4575</v>
      </c>
      <c r="L989" s="134" t="s">
        <v>9505</v>
      </c>
      <c r="M989" s="134" t="s">
        <v>435</v>
      </c>
      <c r="N989" s="134" t="s">
        <v>11898</v>
      </c>
    </row>
    <row r="990" customFormat="false" ht="12.8" hidden="false" customHeight="true" outlineLevel="0" collapsed="false">
      <c r="A990" s="135" t="s">
        <v>594</v>
      </c>
      <c r="B990" s="135"/>
      <c r="C990" s="135"/>
      <c r="D990" s="135"/>
      <c r="E990" s="135"/>
      <c r="F990" s="135"/>
      <c r="G990" s="135"/>
      <c r="H990" s="135"/>
      <c r="I990" s="135"/>
      <c r="J990" s="135"/>
      <c r="K990" s="135"/>
      <c r="L990" s="135"/>
      <c r="M990" s="135"/>
      <c r="N990" s="135"/>
    </row>
    <row r="991" customFormat="false" ht="12.8" hidden="false" customHeight="false" outlineLevel="0" collapsed="false">
      <c r="A991" s="133" t="s">
        <v>605</v>
      </c>
      <c r="B991" s="133" t="s">
        <v>606</v>
      </c>
      <c r="C991" s="133" t="s">
        <v>607</v>
      </c>
      <c r="D991" s="133" t="s">
        <v>608</v>
      </c>
      <c r="E991" s="133" t="s">
        <v>609</v>
      </c>
      <c r="F991" s="133" t="s">
        <v>610</v>
      </c>
      <c r="G991" s="133" t="s">
        <v>611</v>
      </c>
      <c r="H991" s="133" t="s">
        <v>612</v>
      </c>
      <c r="I991" s="133" t="s">
        <v>613</v>
      </c>
      <c r="J991" s="133" t="s">
        <v>614</v>
      </c>
      <c r="K991" s="133" t="s">
        <v>615</v>
      </c>
      <c r="L991" s="133" t="s">
        <v>616</v>
      </c>
      <c r="M991" s="133" t="s">
        <v>617</v>
      </c>
      <c r="N991" s="133" t="s">
        <v>618</v>
      </c>
    </row>
    <row r="992" customFormat="false" ht="12.8" hidden="false" customHeight="false" outlineLevel="0" collapsed="false">
      <c r="A992" s="136" t="s">
        <v>118</v>
      </c>
      <c r="B992" s="134" t="s">
        <v>11024</v>
      </c>
      <c r="C992" s="134" t="s">
        <v>11448</v>
      </c>
      <c r="D992" s="134" t="s">
        <v>2291</v>
      </c>
      <c r="E992" s="134" t="s">
        <v>1771</v>
      </c>
      <c r="F992" s="134" t="s">
        <v>2371</v>
      </c>
      <c r="G992" s="134" t="s">
        <v>5375</v>
      </c>
      <c r="H992" s="134" t="s">
        <v>4847</v>
      </c>
      <c r="I992" s="134" t="s">
        <v>2653</v>
      </c>
      <c r="J992" s="134" t="s">
        <v>1547</v>
      </c>
      <c r="K992" s="134" t="s">
        <v>262</v>
      </c>
      <c r="L992" s="134" t="s">
        <v>10608</v>
      </c>
      <c r="M992" s="134" t="s">
        <v>6042</v>
      </c>
      <c r="N992" s="134" t="s">
        <v>11899</v>
      </c>
    </row>
    <row r="993" customFormat="false" ht="12.8" hidden="false" customHeight="false" outlineLevel="0" collapsed="false">
      <c r="A993" s="136" t="s">
        <v>119</v>
      </c>
      <c r="B993" s="134" t="s">
        <v>2245</v>
      </c>
      <c r="C993" s="134" t="s">
        <v>1730</v>
      </c>
      <c r="D993" s="134" t="s">
        <v>447</v>
      </c>
      <c r="E993" s="134" t="s">
        <v>11900</v>
      </c>
      <c r="F993" s="134" t="s">
        <v>11817</v>
      </c>
      <c r="G993" s="134" t="s">
        <v>8615</v>
      </c>
      <c r="H993" s="134" t="s">
        <v>6680</v>
      </c>
      <c r="I993" s="134" t="s">
        <v>8611</v>
      </c>
      <c r="J993" s="134" t="s">
        <v>1657</v>
      </c>
      <c r="K993" s="134" t="s">
        <v>6371</v>
      </c>
      <c r="L993" s="134" t="s">
        <v>10060</v>
      </c>
      <c r="M993" s="134" t="s">
        <v>1756</v>
      </c>
      <c r="N993" s="134" t="s">
        <v>11901</v>
      </c>
    </row>
    <row r="994" customFormat="false" ht="12.8" hidden="false" customHeight="false" outlineLevel="0" collapsed="false">
      <c r="A994" s="136" t="s">
        <v>120</v>
      </c>
      <c r="B994" s="134" t="s">
        <v>1343</v>
      </c>
      <c r="C994" s="134" t="s">
        <v>4538</v>
      </c>
      <c r="D994" s="134" t="s">
        <v>10362</v>
      </c>
      <c r="E994" s="134" t="s">
        <v>9332</v>
      </c>
      <c r="F994" s="134" t="s">
        <v>5369</v>
      </c>
      <c r="G994" s="134" t="s">
        <v>9392</v>
      </c>
      <c r="H994" s="134" t="s">
        <v>5447</v>
      </c>
      <c r="I994" s="134" t="s">
        <v>6456</v>
      </c>
      <c r="J994" s="134" t="s">
        <v>338</v>
      </c>
      <c r="K994" s="134" t="s">
        <v>2784</v>
      </c>
      <c r="L994" s="134" t="s">
        <v>1382</v>
      </c>
      <c r="M994" s="134" t="s">
        <v>2488</v>
      </c>
      <c r="N994" s="134" t="s">
        <v>11902</v>
      </c>
    </row>
    <row r="995" customFormat="false" ht="12.8" hidden="false" customHeight="false" outlineLevel="0" collapsed="false">
      <c r="A995" s="136" t="s">
        <v>121</v>
      </c>
      <c r="B995" s="134" t="s">
        <v>1316</v>
      </c>
      <c r="C995" s="134" t="s">
        <v>1347</v>
      </c>
      <c r="D995" s="134" t="s">
        <v>3280</v>
      </c>
      <c r="E995" s="134" t="s">
        <v>9881</v>
      </c>
      <c r="F995" s="134" t="s">
        <v>8524</v>
      </c>
      <c r="G995" s="134" t="s">
        <v>6574</v>
      </c>
      <c r="H995" s="134" t="s">
        <v>6626</v>
      </c>
      <c r="I995" s="134" t="s">
        <v>5723</v>
      </c>
      <c r="J995" s="134" t="s">
        <v>11903</v>
      </c>
      <c r="K995" s="134" t="s">
        <v>497</v>
      </c>
      <c r="L995" s="134" t="s">
        <v>1080</v>
      </c>
      <c r="M995" s="134" t="s">
        <v>1092</v>
      </c>
      <c r="N995" s="134" t="s">
        <v>11904</v>
      </c>
    </row>
    <row r="996" customFormat="false" ht="12.8" hidden="false" customHeight="false" outlineLevel="0" collapsed="false">
      <c r="A996" s="136" t="s">
        <v>122</v>
      </c>
      <c r="B996" s="134" t="s">
        <v>1098</v>
      </c>
      <c r="C996" s="134" t="s">
        <v>11905</v>
      </c>
      <c r="D996" s="134" t="s">
        <v>9556</v>
      </c>
      <c r="E996" s="134" t="s">
        <v>5048</v>
      </c>
      <c r="F996" s="134" t="s">
        <v>3716</v>
      </c>
      <c r="G996" s="134" t="s">
        <v>10532</v>
      </c>
      <c r="H996" s="134" t="s">
        <v>4611</v>
      </c>
      <c r="I996" s="134" t="s">
        <v>6509</v>
      </c>
      <c r="J996" s="134" t="s">
        <v>6414</v>
      </c>
      <c r="K996" s="134" t="s">
        <v>991</v>
      </c>
      <c r="L996" s="134" t="s">
        <v>11906</v>
      </c>
      <c r="M996" s="134" t="s">
        <v>11907</v>
      </c>
      <c r="N996" s="134" t="s">
        <v>11908</v>
      </c>
    </row>
    <row r="997" customFormat="false" ht="12.8" hidden="false" customHeight="false" outlineLevel="0" collapsed="false">
      <c r="A997" s="136" t="s">
        <v>123</v>
      </c>
      <c r="B997" s="134" t="s">
        <v>11909</v>
      </c>
      <c r="C997" s="134" t="s">
        <v>3535</v>
      </c>
      <c r="D997" s="134" t="s">
        <v>1180</v>
      </c>
      <c r="E997" s="134" t="s">
        <v>9338</v>
      </c>
      <c r="F997" s="134" t="s">
        <v>4838</v>
      </c>
      <c r="G997" s="134" t="s">
        <v>6300</v>
      </c>
      <c r="H997" s="134" t="s">
        <v>6159</v>
      </c>
      <c r="I997" s="134" t="s">
        <v>11910</v>
      </c>
      <c r="J997" s="134" t="s">
        <v>4006</v>
      </c>
      <c r="K997" s="134" t="s">
        <v>4113</v>
      </c>
      <c r="L997" s="134" t="s">
        <v>10420</v>
      </c>
      <c r="M997" s="134" t="s">
        <v>10857</v>
      </c>
      <c r="N997" s="134" t="s">
        <v>11911</v>
      </c>
    </row>
    <row r="998" customFormat="false" ht="12.8" hidden="false" customHeight="false" outlineLevel="0" collapsed="false">
      <c r="A998" s="136" t="s">
        <v>124</v>
      </c>
      <c r="B998" s="134" t="s">
        <v>11912</v>
      </c>
      <c r="C998" s="134" t="s">
        <v>11913</v>
      </c>
      <c r="D998" s="134" t="s">
        <v>4004</v>
      </c>
      <c r="E998" s="134" t="s">
        <v>4123</v>
      </c>
      <c r="F998" s="134" t="s">
        <v>4078</v>
      </c>
      <c r="G998" s="134" t="s">
        <v>11914</v>
      </c>
      <c r="H998" s="134" t="s">
        <v>6832</v>
      </c>
      <c r="I998" s="134" t="s">
        <v>746</v>
      </c>
      <c r="J998" s="134" t="s">
        <v>4677</v>
      </c>
      <c r="K998" s="134" t="s">
        <v>11915</v>
      </c>
      <c r="L998" s="134" t="s">
        <v>4509</v>
      </c>
      <c r="M998" s="134" t="s">
        <v>11744</v>
      </c>
      <c r="N998" s="134" t="s">
        <v>11916</v>
      </c>
    </row>
    <row r="999" customFormat="false" ht="12.8" hidden="false" customHeight="false" outlineLevel="0" collapsed="false">
      <c r="A999" s="136" t="s">
        <v>125</v>
      </c>
      <c r="B999" s="134" t="s">
        <v>10384</v>
      </c>
      <c r="C999" s="134" t="s">
        <v>11917</v>
      </c>
      <c r="D999" s="134" t="s">
        <v>11918</v>
      </c>
      <c r="E999" s="134" t="s">
        <v>483</v>
      </c>
      <c r="F999" s="134" t="s">
        <v>314</v>
      </c>
      <c r="G999" s="134" t="s">
        <v>3901</v>
      </c>
      <c r="H999" s="134" t="s">
        <v>6309</v>
      </c>
      <c r="I999" s="134" t="s">
        <v>1445</v>
      </c>
      <c r="J999" s="134" t="s">
        <v>10652</v>
      </c>
      <c r="K999" s="134" t="s">
        <v>10883</v>
      </c>
      <c r="L999" s="134" t="s">
        <v>11919</v>
      </c>
      <c r="M999" s="134" t="s">
        <v>11920</v>
      </c>
      <c r="N999" s="134" t="s">
        <v>11921</v>
      </c>
    </row>
    <row r="1000" customFormat="false" ht="12.8" hidden="false" customHeight="false" outlineLevel="0" collapsed="false">
      <c r="A1000" s="136" t="s">
        <v>126</v>
      </c>
      <c r="B1000" s="134" t="s">
        <v>11922</v>
      </c>
      <c r="C1000" s="134" t="s">
        <v>11923</v>
      </c>
      <c r="D1000" s="134" t="s">
        <v>2047</v>
      </c>
      <c r="E1000" s="134" t="s">
        <v>4072</v>
      </c>
      <c r="F1000" s="134" t="s">
        <v>3221</v>
      </c>
      <c r="G1000" s="134" t="s">
        <v>11830</v>
      </c>
      <c r="H1000" s="134" t="s">
        <v>6426</v>
      </c>
      <c r="I1000" s="134" t="s">
        <v>1748</v>
      </c>
      <c r="J1000" s="134" t="s">
        <v>5319</v>
      </c>
      <c r="K1000" s="134" t="s">
        <v>699</v>
      </c>
      <c r="L1000" s="134" t="s">
        <v>9622</v>
      </c>
      <c r="M1000" s="134" t="s">
        <v>3660</v>
      </c>
      <c r="N1000" s="134" t="s">
        <v>11924</v>
      </c>
    </row>
    <row r="1001" customFormat="false" ht="12.8" hidden="false" customHeight="false" outlineLevel="0" collapsed="false">
      <c r="A1001" s="136" t="s">
        <v>127</v>
      </c>
      <c r="B1001" s="134" t="s">
        <v>10768</v>
      </c>
      <c r="C1001" s="134" t="s">
        <v>1664</v>
      </c>
      <c r="D1001" s="134" t="s">
        <v>9701</v>
      </c>
      <c r="E1001" s="134" t="s">
        <v>6061</v>
      </c>
      <c r="F1001" s="134" t="s">
        <v>1547</v>
      </c>
      <c r="G1001" s="134" t="s">
        <v>11585</v>
      </c>
      <c r="H1001" s="134" t="s">
        <v>1231</v>
      </c>
      <c r="I1001" s="134" t="s">
        <v>8704</v>
      </c>
      <c r="J1001" s="134" t="s">
        <v>8949</v>
      </c>
      <c r="K1001" s="134" t="s">
        <v>3125</v>
      </c>
      <c r="L1001" s="134" t="s">
        <v>11704</v>
      </c>
      <c r="M1001" s="134" t="s">
        <v>639</v>
      </c>
      <c r="N1001" s="134" t="s">
        <v>11925</v>
      </c>
    </row>
    <row r="1002" customFormat="false" ht="12.8" hidden="false" customHeight="false" outlineLevel="0" collapsed="false">
      <c r="A1002" s="136" t="s">
        <v>128</v>
      </c>
      <c r="B1002" s="134" t="s">
        <v>3181</v>
      </c>
      <c r="C1002" s="134" t="s">
        <v>3224</v>
      </c>
      <c r="D1002" s="134" t="s">
        <v>9946</v>
      </c>
      <c r="E1002" s="134" t="s">
        <v>5969</v>
      </c>
      <c r="F1002" s="134" t="s">
        <v>5458</v>
      </c>
      <c r="G1002" s="134" t="s">
        <v>9392</v>
      </c>
      <c r="H1002" s="134" t="s">
        <v>5999</v>
      </c>
      <c r="I1002" s="134" t="s">
        <v>6564</v>
      </c>
      <c r="J1002" s="134" t="s">
        <v>1222</v>
      </c>
      <c r="K1002" s="134" t="s">
        <v>4344</v>
      </c>
      <c r="L1002" s="134" t="s">
        <v>11926</v>
      </c>
      <c r="M1002" s="134" t="s">
        <v>3857</v>
      </c>
      <c r="N1002" s="134" t="s">
        <v>11927</v>
      </c>
    </row>
    <row r="1003" customFormat="false" ht="12.8" hidden="false" customHeight="false" outlineLevel="0" collapsed="false">
      <c r="A1003" s="136" t="s">
        <v>129</v>
      </c>
      <c r="B1003" s="134" t="s">
        <v>11445</v>
      </c>
      <c r="C1003" s="134" t="s">
        <v>11033</v>
      </c>
      <c r="D1003" s="134" t="s">
        <v>11928</v>
      </c>
      <c r="E1003" s="134" t="s">
        <v>11929</v>
      </c>
      <c r="F1003" s="134" t="s">
        <v>9135</v>
      </c>
      <c r="G1003" s="134" t="s">
        <v>3694</v>
      </c>
      <c r="H1003" s="134" t="s">
        <v>4322</v>
      </c>
      <c r="I1003" s="134" t="s">
        <v>5250</v>
      </c>
      <c r="J1003" s="134" t="s">
        <v>4747</v>
      </c>
      <c r="K1003" s="134" t="s">
        <v>6372</v>
      </c>
      <c r="L1003" s="134" t="s">
        <v>11848</v>
      </c>
      <c r="M1003" s="134" t="s">
        <v>1400</v>
      </c>
      <c r="N1003" s="134" t="s">
        <v>11889</v>
      </c>
    </row>
    <row r="1004" customFormat="false" ht="12.8" hidden="false" customHeight="false" outlineLevel="0" collapsed="false">
      <c r="A1004" s="136" t="s">
        <v>130</v>
      </c>
      <c r="B1004" s="134" t="s">
        <v>11315</v>
      </c>
      <c r="C1004" s="134" t="s">
        <v>1055</v>
      </c>
      <c r="D1004" s="134" t="s">
        <v>11930</v>
      </c>
      <c r="E1004" s="134" t="s">
        <v>891</v>
      </c>
      <c r="F1004" s="134" t="s">
        <v>4897</v>
      </c>
      <c r="G1004" s="134" t="s">
        <v>11931</v>
      </c>
      <c r="H1004" s="134" t="s">
        <v>11932</v>
      </c>
      <c r="I1004" s="134" t="s">
        <v>11788</v>
      </c>
      <c r="J1004" s="134" t="s">
        <v>1760</v>
      </c>
      <c r="K1004" s="134" t="s">
        <v>2263</v>
      </c>
      <c r="L1004" s="134" t="s">
        <v>3404</v>
      </c>
      <c r="M1004" s="134" t="s">
        <v>6810</v>
      </c>
      <c r="N1004" s="134" t="s">
        <v>11933</v>
      </c>
    </row>
    <row r="1005" customFormat="false" ht="12.8" hidden="false" customHeight="false" outlineLevel="0" collapsed="false">
      <c r="A1005" s="136" t="s">
        <v>131</v>
      </c>
      <c r="B1005" s="134" t="s">
        <v>9770</v>
      </c>
      <c r="C1005" s="134" t="s">
        <v>378</v>
      </c>
      <c r="D1005" s="134" t="s">
        <v>9584</v>
      </c>
      <c r="E1005" s="134" t="s">
        <v>4561</v>
      </c>
      <c r="F1005" s="134" t="s">
        <v>3348</v>
      </c>
      <c r="G1005" s="134" t="s">
        <v>9419</v>
      </c>
      <c r="H1005" s="134" t="s">
        <v>11875</v>
      </c>
      <c r="I1005" s="134" t="s">
        <v>5587</v>
      </c>
      <c r="J1005" s="134" t="s">
        <v>5266</v>
      </c>
      <c r="K1005" s="134" t="s">
        <v>3249</v>
      </c>
      <c r="L1005" s="134" t="s">
        <v>4414</v>
      </c>
      <c r="M1005" s="134" t="s">
        <v>11934</v>
      </c>
      <c r="N1005" s="134" t="s">
        <v>11935</v>
      </c>
    </row>
    <row r="1006" customFormat="false" ht="12.8" hidden="false" customHeight="false" outlineLevel="0" collapsed="false">
      <c r="A1006" s="136" t="s">
        <v>132</v>
      </c>
      <c r="B1006" s="134" t="s">
        <v>1425</v>
      </c>
      <c r="C1006" s="134" t="s">
        <v>11936</v>
      </c>
      <c r="D1006" s="134" t="s">
        <v>11937</v>
      </c>
      <c r="E1006" s="134" t="s">
        <v>9172</v>
      </c>
      <c r="F1006" s="134" t="s">
        <v>2330</v>
      </c>
      <c r="G1006" s="134" t="s">
        <v>5634</v>
      </c>
      <c r="H1006" s="134" t="s">
        <v>2274</v>
      </c>
      <c r="I1006" s="134" t="s">
        <v>3077</v>
      </c>
      <c r="J1006" s="134" t="s">
        <v>2484</v>
      </c>
      <c r="K1006" s="134" t="s">
        <v>11938</v>
      </c>
      <c r="L1006" s="134" t="s">
        <v>10177</v>
      </c>
      <c r="M1006" s="134" t="s">
        <v>693</v>
      </c>
      <c r="N1006" s="134" t="s">
        <v>11939</v>
      </c>
    </row>
    <row r="1007" customFormat="false" ht="12.8" hidden="false" customHeight="false" outlineLevel="0" collapsed="false">
      <c r="A1007" s="136" t="s">
        <v>133</v>
      </c>
      <c r="B1007" s="134" t="s">
        <v>2521</v>
      </c>
      <c r="C1007" s="134" t="s">
        <v>10645</v>
      </c>
      <c r="D1007" s="134" t="s">
        <v>10236</v>
      </c>
      <c r="E1007" s="134" t="s">
        <v>9291</v>
      </c>
      <c r="F1007" s="134" t="s">
        <v>11940</v>
      </c>
      <c r="G1007" s="134" t="s">
        <v>11941</v>
      </c>
      <c r="H1007" s="134" t="s">
        <v>2904</v>
      </c>
      <c r="I1007" s="134" t="s">
        <v>11942</v>
      </c>
      <c r="J1007" s="134" t="s">
        <v>734</v>
      </c>
      <c r="K1007" s="134" t="s">
        <v>6323</v>
      </c>
      <c r="L1007" s="134" t="s">
        <v>2531</v>
      </c>
      <c r="M1007" s="134" t="s">
        <v>4540</v>
      </c>
      <c r="N1007" s="134" t="s">
        <v>11943</v>
      </c>
    </row>
    <row r="1008" customFormat="false" ht="12.8" hidden="false" customHeight="false" outlineLevel="0" collapsed="false">
      <c r="A1008" s="136" t="s">
        <v>134</v>
      </c>
      <c r="B1008" s="134" t="s">
        <v>590</v>
      </c>
      <c r="C1008" s="134" t="s">
        <v>10531</v>
      </c>
      <c r="D1008" s="134" t="s">
        <v>11340</v>
      </c>
      <c r="E1008" s="134" t="s">
        <v>11944</v>
      </c>
      <c r="F1008" s="134" t="s">
        <v>11945</v>
      </c>
      <c r="G1008" s="134" t="s">
        <v>9077</v>
      </c>
      <c r="H1008" s="134" t="s">
        <v>6410</v>
      </c>
      <c r="I1008" s="134" t="s">
        <v>4015</v>
      </c>
      <c r="J1008" s="134" t="s">
        <v>10595</v>
      </c>
      <c r="K1008" s="134" t="s">
        <v>11946</v>
      </c>
      <c r="L1008" s="134" t="s">
        <v>10614</v>
      </c>
      <c r="M1008" s="134" t="s">
        <v>11947</v>
      </c>
      <c r="N1008" s="134" t="s">
        <v>11948</v>
      </c>
    </row>
    <row r="1009" customFormat="false" ht="12.8" hidden="false" customHeight="false" outlineLevel="0" collapsed="false">
      <c r="A1009" s="136" t="s">
        <v>135</v>
      </c>
      <c r="B1009" s="134" t="s">
        <v>11949</v>
      </c>
      <c r="C1009" s="134" t="s">
        <v>10233</v>
      </c>
      <c r="D1009" s="134" t="s">
        <v>11950</v>
      </c>
      <c r="E1009" s="134" t="s">
        <v>514</v>
      </c>
      <c r="F1009" s="134" t="s">
        <v>5890</v>
      </c>
      <c r="G1009" s="134" t="s">
        <v>6727</v>
      </c>
      <c r="H1009" s="134" t="s">
        <v>5740</v>
      </c>
      <c r="I1009" s="134" t="s">
        <v>3785</v>
      </c>
      <c r="J1009" s="134" t="s">
        <v>436</v>
      </c>
      <c r="K1009" s="134" t="s">
        <v>563</v>
      </c>
      <c r="L1009" s="134" t="s">
        <v>6304</v>
      </c>
      <c r="M1009" s="134" t="s">
        <v>10167</v>
      </c>
      <c r="N1009" s="134" t="s">
        <v>11951</v>
      </c>
    </row>
    <row r="1010" customFormat="false" ht="12.8" hidden="false" customHeight="false" outlineLevel="0" collapsed="false">
      <c r="A1010" s="136" t="s">
        <v>136</v>
      </c>
      <c r="B1010" s="134" t="s">
        <v>11952</v>
      </c>
      <c r="C1010" s="134" t="s">
        <v>2472</v>
      </c>
      <c r="D1010" s="134" t="s">
        <v>3852</v>
      </c>
      <c r="E1010" s="134" t="s">
        <v>11953</v>
      </c>
      <c r="F1010" s="134" t="s">
        <v>11954</v>
      </c>
      <c r="G1010" s="134" t="s">
        <v>5770</v>
      </c>
      <c r="H1010" s="134" t="s">
        <v>3521</v>
      </c>
      <c r="I1010" s="134" t="s">
        <v>4986</v>
      </c>
      <c r="J1010" s="134" t="s">
        <v>1877</v>
      </c>
      <c r="K1010" s="134" t="s">
        <v>11281</v>
      </c>
      <c r="L1010" s="134" t="s">
        <v>11955</v>
      </c>
      <c r="M1010" s="134" t="s">
        <v>11956</v>
      </c>
      <c r="N1010" s="134" t="s">
        <v>11957</v>
      </c>
    </row>
    <row r="1011" customFormat="false" ht="12.8" hidden="false" customHeight="false" outlineLevel="0" collapsed="false">
      <c r="A1011" s="136" t="s">
        <v>137</v>
      </c>
      <c r="B1011" s="134" t="s">
        <v>11958</v>
      </c>
      <c r="C1011" s="134" t="s">
        <v>11959</v>
      </c>
      <c r="D1011" s="134" t="s">
        <v>11960</v>
      </c>
      <c r="E1011" s="134" t="s">
        <v>11953</v>
      </c>
      <c r="F1011" s="134" t="s">
        <v>10504</v>
      </c>
      <c r="G1011" s="134" t="s">
        <v>3139</v>
      </c>
      <c r="H1011" s="134" t="s">
        <v>5425</v>
      </c>
      <c r="I1011" s="134" t="s">
        <v>747</v>
      </c>
      <c r="J1011" s="134" t="s">
        <v>5334</v>
      </c>
      <c r="K1011" s="134" t="s">
        <v>11961</v>
      </c>
      <c r="L1011" s="134" t="s">
        <v>3840</v>
      </c>
      <c r="M1011" s="134" t="s">
        <v>2487</v>
      </c>
      <c r="N1011" s="134" t="s">
        <v>11962</v>
      </c>
    </row>
    <row r="1012" customFormat="false" ht="12.8" hidden="false" customHeight="false" outlineLevel="0" collapsed="false">
      <c r="A1012" s="136" t="s">
        <v>138</v>
      </c>
      <c r="B1012" s="134" t="s">
        <v>11963</v>
      </c>
      <c r="C1012" s="134" t="s">
        <v>11725</v>
      </c>
      <c r="D1012" s="134" t="s">
        <v>2563</v>
      </c>
      <c r="E1012" s="134" t="s">
        <v>11763</v>
      </c>
      <c r="F1012" s="134" t="s">
        <v>4481</v>
      </c>
      <c r="G1012" s="134" t="s">
        <v>8902</v>
      </c>
      <c r="H1012" s="134" t="s">
        <v>5628</v>
      </c>
      <c r="I1012" s="134" t="s">
        <v>6086</v>
      </c>
      <c r="J1012" s="134" t="s">
        <v>1854</v>
      </c>
      <c r="K1012" s="134" t="s">
        <v>1855</v>
      </c>
      <c r="L1012" s="134" t="s">
        <v>10615</v>
      </c>
      <c r="M1012" s="134" t="s">
        <v>2203</v>
      </c>
      <c r="N1012" s="134" t="s">
        <v>11964</v>
      </c>
    </row>
    <row r="1013" customFormat="false" ht="12.8" hidden="false" customHeight="false" outlineLevel="0" collapsed="false">
      <c r="A1013" s="136" t="s">
        <v>139</v>
      </c>
      <c r="B1013" s="134" t="s">
        <v>3001</v>
      </c>
      <c r="C1013" s="134" t="s">
        <v>1181</v>
      </c>
      <c r="D1013" s="134" t="s">
        <v>2601</v>
      </c>
      <c r="E1013" s="134" t="s">
        <v>2753</v>
      </c>
      <c r="F1013" s="134" t="s">
        <v>6123</v>
      </c>
      <c r="G1013" s="134" t="s">
        <v>11965</v>
      </c>
      <c r="H1013" s="134" t="s">
        <v>9029</v>
      </c>
      <c r="I1013" s="134" t="s">
        <v>747</v>
      </c>
      <c r="J1013" s="134" t="s">
        <v>2484</v>
      </c>
      <c r="K1013" s="134" t="s">
        <v>11966</v>
      </c>
      <c r="L1013" s="134" t="s">
        <v>11967</v>
      </c>
      <c r="M1013" s="134" t="s">
        <v>4394</v>
      </c>
      <c r="N1013" s="134" t="s">
        <v>11968</v>
      </c>
    </row>
    <row r="1014" customFormat="false" ht="12.8" hidden="false" customHeight="false" outlineLevel="0" collapsed="false">
      <c r="A1014" s="136" t="s">
        <v>140</v>
      </c>
      <c r="B1014" s="134" t="s">
        <v>11969</v>
      </c>
      <c r="C1014" s="134" t="s">
        <v>2491</v>
      </c>
      <c r="D1014" s="134" t="s">
        <v>11970</v>
      </c>
      <c r="E1014" s="134" t="s">
        <v>707</v>
      </c>
      <c r="F1014" s="134" t="s">
        <v>11971</v>
      </c>
      <c r="G1014" s="134" t="s">
        <v>8780</v>
      </c>
      <c r="H1014" s="134" t="s">
        <v>6911</v>
      </c>
      <c r="I1014" s="134" t="s">
        <v>954</v>
      </c>
      <c r="J1014" s="134" t="s">
        <v>4294</v>
      </c>
      <c r="K1014" s="134" t="s">
        <v>6755</v>
      </c>
      <c r="L1014" s="134" t="s">
        <v>11955</v>
      </c>
      <c r="M1014" s="134" t="s">
        <v>11972</v>
      </c>
      <c r="N1014" s="134" t="s">
        <v>11973</v>
      </c>
    </row>
    <row r="1015" customFormat="false" ht="12.8" hidden="false" customHeight="false" outlineLevel="0" collapsed="false">
      <c r="A1015" s="136" t="s">
        <v>141</v>
      </c>
      <c r="B1015" s="134" t="s">
        <v>296</v>
      </c>
      <c r="C1015" s="134" t="s">
        <v>11974</v>
      </c>
      <c r="D1015" s="134" t="s">
        <v>413</v>
      </c>
      <c r="E1015" s="134" t="s">
        <v>9172</v>
      </c>
      <c r="F1015" s="134" t="s">
        <v>1579</v>
      </c>
      <c r="G1015" s="134" t="s">
        <v>11975</v>
      </c>
      <c r="H1015" s="134" t="s">
        <v>5995</v>
      </c>
      <c r="I1015" s="134" t="s">
        <v>423</v>
      </c>
      <c r="J1015" s="134" t="s">
        <v>3810</v>
      </c>
      <c r="K1015" s="134" t="s">
        <v>3765</v>
      </c>
      <c r="L1015" s="134" t="s">
        <v>1323</v>
      </c>
      <c r="M1015" s="134" t="s">
        <v>2501</v>
      </c>
      <c r="N1015" s="134" t="s">
        <v>11976</v>
      </c>
    </row>
    <row r="1016" customFormat="false" ht="12.8" hidden="false" customHeight="false" outlineLevel="0" collapsed="false">
      <c r="A1016" s="136" t="s">
        <v>142</v>
      </c>
      <c r="B1016" s="134" t="s">
        <v>11977</v>
      </c>
      <c r="C1016" s="134" t="s">
        <v>2361</v>
      </c>
      <c r="D1016" s="134" t="s">
        <v>11949</v>
      </c>
      <c r="E1016" s="134" t="s">
        <v>6001</v>
      </c>
      <c r="F1016" s="134" t="s">
        <v>1244</v>
      </c>
      <c r="G1016" s="134" t="s">
        <v>5646</v>
      </c>
      <c r="H1016" s="134" t="s">
        <v>3910</v>
      </c>
      <c r="I1016" s="134" t="s">
        <v>339</v>
      </c>
      <c r="J1016" s="134" t="s">
        <v>2249</v>
      </c>
      <c r="K1016" s="134" t="s">
        <v>6276</v>
      </c>
      <c r="L1016" s="134" t="s">
        <v>9807</v>
      </c>
      <c r="M1016" s="134" t="s">
        <v>3787</v>
      </c>
      <c r="N1016" s="134" t="s">
        <v>11978</v>
      </c>
    </row>
    <row r="1017" customFormat="false" ht="12.8" hidden="false" customHeight="true" outlineLevel="0" collapsed="false">
      <c r="A1017" s="135" t="s">
        <v>594</v>
      </c>
      <c r="B1017" s="135"/>
      <c r="C1017" s="135"/>
      <c r="D1017" s="135"/>
      <c r="E1017" s="135"/>
      <c r="F1017" s="135"/>
      <c r="G1017" s="135"/>
      <c r="H1017" s="135"/>
      <c r="I1017" s="135"/>
      <c r="J1017" s="135"/>
      <c r="K1017" s="135"/>
      <c r="L1017" s="135"/>
      <c r="M1017" s="135"/>
      <c r="N1017" s="135"/>
    </row>
    <row r="1018" customFormat="false" ht="12.8" hidden="false" customHeight="false" outlineLevel="0" collapsed="false">
      <c r="A1018" s="133" t="s">
        <v>605</v>
      </c>
      <c r="B1018" s="133" t="s">
        <v>606</v>
      </c>
      <c r="C1018" s="133" t="s">
        <v>607</v>
      </c>
      <c r="D1018" s="133" t="s">
        <v>608</v>
      </c>
      <c r="E1018" s="133" t="s">
        <v>609</v>
      </c>
      <c r="F1018" s="133" t="s">
        <v>610</v>
      </c>
      <c r="G1018" s="133" t="s">
        <v>611</v>
      </c>
      <c r="H1018" s="133" t="s">
        <v>612</v>
      </c>
      <c r="I1018" s="133" t="s">
        <v>613</v>
      </c>
      <c r="J1018" s="133" t="s">
        <v>614</v>
      </c>
      <c r="K1018" s="133" t="s">
        <v>615</v>
      </c>
      <c r="L1018" s="133" t="s">
        <v>616</v>
      </c>
      <c r="M1018" s="133" t="s">
        <v>617</v>
      </c>
      <c r="N1018" s="133" t="s">
        <v>618</v>
      </c>
    </row>
    <row r="1019" customFormat="false" ht="12.8" hidden="false" customHeight="false" outlineLevel="0" collapsed="false">
      <c r="A1019" s="136" t="s">
        <v>143</v>
      </c>
      <c r="B1019" s="134" t="s">
        <v>11979</v>
      </c>
      <c r="C1019" s="134" t="s">
        <v>290</v>
      </c>
      <c r="D1019" s="134" t="s">
        <v>1699</v>
      </c>
      <c r="E1019" s="134" t="s">
        <v>11980</v>
      </c>
      <c r="F1019" s="134" t="s">
        <v>2892</v>
      </c>
      <c r="G1019" s="134" t="s">
        <v>1189</v>
      </c>
      <c r="H1019" s="134" t="s">
        <v>1125</v>
      </c>
      <c r="I1019" s="134" t="s">
        <v>807</v>
      </c>
      <c r="J1019" s="134" t="s">
        <v>5326</v>
      </c>
      <c r="K1019" s="134" t="s">
        <v>1201</v>
      </c>
      <c r="L1019" s="134" t="s">
        <v>3684</v>
      </c>
      <c r="M1019" s="134" t="s">
        <v>11981</v>
      </c>
      <c r="N1019" s="134" t="s">
        <v>11982</v>
      </c>
    </row>
    <row r="1020" customFormat="false" ht="12.8" hidden="false" customHeight="false" outlineLevel="0" collapsed="false">
      <c r="A1020" s="136" t="s">
        <v>144</v>
      </c>
      <c r="B1020" s="134" t="s">
        <v>11983</v>
      </c>
      <c r="C1020" s="134" t="s">
        <v>1660</v>
      </c>
      <c r="D1020" s="134" t="s">
        <v>10176</v>
      </c>
      <c r="E1020" s="134" t="s">
        <v>6365</v>
      </c>
      <c r="F1020" s="134" t="s">
        <v>5690</v>
      </c>
      <c r="G1020" s="134" t="s">
        <v>5296</v>
      </c>
      <c r="H1020" s="134" t="s">
        <v>1165</v>
      </c>
      <c r="I1020" s="134" t="s">
        <v>5354</v>
      </c>
      <c r="J1020" s="134" t="s">
        <v>5412</v>
      </c>
      <c r="K1020" s="134" t="s">
        <v>6702</v>
      </c>
      <c r="L1020" s="134" t="s">
        <v>10426</v>
      </c>
      <c r="M1020" s="134" t="s">
        <v>9469</v>
      </c>
      <c r="N1020" s="134" t="s">
        <v>11984</v>
      </c>
    </row>
    <row r="1021" customFormat="false" ht="12.8" hidden="false" customHeight="false" outlineLevel="0" collapsed="false">
      <c r="A1021" s="136" t="s">
        <v>145</v>
      </c>
      <c r="B1021" s="134" t="s">
        <v>11985</v>
      </c>
      <c r="C1021" s="134" t="s">
        <v>10920</v>
      </c>
      <c r="D1021" s="134" t="s">
        <v>3391</v>
      </c>
      <c r="E1021" s="134" t="s">
        <v>11210</v>
      </c>
      <c r="F1021" s="134" t="s">
        <v>1846</v>
      </c>
      <c r="G1021" s="134" t="s">
        <v>3602</v>
      </c>
      <c r="H1021" s="134" t="s">
        <v>4167</v>
      </c>
      <c r="I1021" s="134" t="s">
        <v>11986</v>
      </c>
      <c r="J1021" s="134" t="s">
        <v>909</v>
      </c>
      <c r="K1021" s="134" t="s">
        <v>6546</v>
      </c>
      <c r="L1021" s="134" t="s">
        <v>11230</v>
      </c>
      <c r="M1021" s="134" t="s">
        <v>303</v>
      </c>
      <c r="N1021" s="134" t="s">
        <v>11987</v>
      </c>
    </row>
    <row r="1022" customFormat="false" ht="12.8" hidden="false" customHeight="false" outlineLevel="0" collapsed="false">
      <c r="A1022" s="136" t="s">
        <v>146</v>
      </c>
      <c r="B1022" s="134" t="s">
        <v>699</v>
      </c>
      <c r="C1022" s="134" t="s">
        <v>11988</v>
      </c>
      <c r="D1022" s="134" t="s">
        <v>11989</v>
      </c>
      <c r="E1022" s="134" t="s">
        <v>11990</v>
      </c>
      <c r="F1022" s="134" t="s">
        <v>1588</v>
      </c>
      <c r="G1022" s="134" t="s">
        <v>4933</v>
      </c>
      <c r="H1022" s="134" t="s">
        <v>9003</v>
      </c>
      <c r="I1022" s="134" t="s">
        <v>10387</v>
      </c>
      <c r="J1022" s="134" t="s">
        <v>3786</v>
      </c>
      <c r="K1022" s="134" t="s">
        <v>11991</v>
      </c>
      <c r="L1022" s="134" t="s">
        <v>1914</v>
      </c>
      <c r="M1022" s="134" t="s">
        <v>10384</v>
      </c>
      <c r="N1022" s="134" t="s">
        <v>11992</v>
      </c>
    </row>
    <row r="1023" customFormat="false" ht="12.8" hidden="false" customHeight="false" outlineLevel="0" collapsed="false">
      <c r="A1023" s="136" t="s">
        <v>147</v>
      </c>
      <c r="B1023" s="134" t="s">
        <v>11597</v>
      </c>
      <c r="C1023" s="134" t="s">
        <v>11993</v>
      </c>
      <c r="D1023" s="134" t="s">
        <v>6251</v>
      </c>
      <c r="E1023" s="134" t="s">
        <v>585</v>
      </c>
      <c r="F1023" s="134" t="s">
        <v>11327</v>
      </c>
      <c r="G1023" s="134" t="s">
        <v>2887</v>
      </c>
      <c r="H1023" s="134" t="s">
        <v>11748</v>
      </c>
      <c r="I1023" s="134" t="s">
        <v>1782</v>
      </c>
      <c r="J1023" s="134" t="s">
        <v>1268</v>
      </c>
      <c r="K1023" s="134" t="s">
        <v>6543</v>
      </c>
      <c r="L1023" s="134" t="s">
        <v>3031</v>
      </c>
      <c r="M1023" s="134" t="s">
        <v>11148</v>
      </c>
      <c r="N1023" s="134" t="s">
        <v>11994</v>
      </c>
    </row>
    <row r="1024" customFormat="false" ht="12.8" hidden="false" customHeight="false" outlineLevel="0" collapsed="false">
      <c r="A1024" s="136" t="s">
        <v>148</v>
      </c>
      <c r="B1024" s="134" t="s">
        <v>11995</v>
      </c>
      <c r="C1024" s="134" t="s">
        <v>3747</v>
      </c>
      <c r="D1024" s="134" t="s">
        <v>11996</v>
      </c>
      <c r="E1024" s="134" t="s">
        <v>202</v>
      </c>
      <c r="F1024" s="134" t="s">
        <v>5641</v>
      </c>
      <c r="G1024" s="134" t="s">
        <v>5135</v>
      </c>
      <c r="H1024" s="134" t="s">
        <v>5349</v>
      </c>
      <c r="I1024" s="134" t="s">
        <v>10433</v>
      </c>
      <c r="J1024" s="134" t="s">
        <v>6696</v>
      </c>
      <c r="K1024" s="134" t="s">
        <v>6009</v>
      </c>
      <c r="L1024" s="134" t="s">
        <v>2193</v>
      </c>
      <c r="M1024" s="134" t="s">
        <v>10917</v>
      </c>
      <c r="N1024" s="134" t="s">
        <v>11997</v>
      </c>
    </row>
    <row r="1025" customFormat="false" ht="12.8" hidden="false" customHeight="false" outlineLevel="0" collapsed="false">
      <c r="A1025" s="136" t="s">
        <v>149</v>
      </c>
      <c r="B1025" s="134" t="s">
        <v>11998</v>
      </c>
      <c r="C1025" s="134" t="s">
        <v>11612</v>
      </c>
      <c r="D1025" s="134" t="s">
        <v>11999</v>
      </c>
      <c r="E1025" s="134" t="s">
        <v>549</v>
      </c>
      <c r="F1025" s="134" t="s">
        <v>2858</v>
      </c>
      <c r="G1025" s="134" t="s">
        <v>8679</v>
      </c>
      <c r="H1025" s="134" t="s">
        <v>8972</v>
      </c>
      <c r="I1025" s="134" t="s">
        <v>10329</v>
      </c>
      <c r="J1025" s="134" t="s">
        <v>5557</v>
      </c>
      <c r="K1025" s="134" t="s">
        <v>1282</v>
      </c>
      <c r="L1025" s="134" t="s">
        <v>2458</v>
      </c>
      <c r="M1025" s="134" t="s">
        <v>12000</v>
      </c>
      <c r="N1025" s="134" t="s">
        <v>12001</v>
      </c>
    </row>
    <row r="1026" customFormat="false" ht="12.8" hidden="false" customHeight="false" outlineLevel="0" collapsed="false">
      <c r="A1026" s="136" t="s">
        <v>150</v>
      </c>
      <c r="B1026" s="134" t="s">
        <v>3967</v>
      </c>
      <c r="C1026" s="134" t="s">
        <v>1121</v>
      </c>
      <c r="D1026" s="134" t="s">
        <v>3057</v>
      </c>
      <c r="E1026" s="134" t="s">
        <v>12002</v>
      </c>
      <c r="F1026" s="134" t="s">
        <v>410</v>
      </c>
      <c r="G1026" s="134" t="s">
        <v>5300</v>
      </c>
      <c r="H1026" s="134" t="s">
        <v>12003</v>
      </c>
      <c r="I1026" s="134" t="s">
        <v>11759</v>
      </c>
      <c r="J1026" s="134" t="s">
        <v>8565</v>
      </c>
      <c r="K1026" s="134" t="s">
        <v>11576</v>
      </c>
      <c r="L1026" s="134" t="s">
        <v>12004</v>
      </c>
      <c r="M1026" s="134" t="s">
        <v>1822</v>
      </c>
      <c r="N1026" s="134" t="s">
        <v>12005</v>
      </c>
    </row>
    <row r="1027" customFormat="false" ht="12.8" hidden="false" customHeight="false" outlineLevel="0" collapsed="false">
      <c r="A1027" s="136" t="s">
        <v>151</v>
      </c>
      <c r="B1027" s="134" t="s">
        <v>12006</v>
      </c>
      <c r="C1027" s="134" t="s">
        <v>2609</v>
      </c>
      <c r="D1027" s="134" t="s">
        <v>12007</v>
      </c>
      <c r="E1027" s="134" t="s">
        <v>11926</v>
      </c>
      <c r="F1027" s="134" t="s">
        <v>11196</v>
      </c>
      <c r="G1027" s="134" t="s">
        <v>10740</v>
      </c>
      <c r="H1027" s="134" t="s">
        <v>12008</v>
      </c>
      <c r="I1027" s="134" t="s">
        <v>5595</v>
      </c>
      <c r="J1027" s="134" t="s">
        <v>1456</v>
      </c>
      <c r="K1027" s="134" t="s">
        <v>10010</v>
      </c>
      <c r="L1027" s="134" t="s">
        <v>1665</v>
      </c>
      <c r="M1027" s="134" t="s">
        <v>285</v>
      </c>
      <c r="N1027" s="134" t="s">
        <v>12009</v>
      </c>
    </row>
    <row r="1028" customFormat="false" ht="12.8" hidden="false" customHeight="false" outlineLevel="0" collapsed="false">
      <c r="A1028" s="136" t="s">
        <v>152</v>
      </c>
      <c r="B1028" s="134" t="s">
        <v>1097</v>
      </c>
      <c r="C1028" s="134" t="s">
        <v>12010</v>
      </c>
      <c r="D1028" s="134" t="s">
        <v>12006</v>
      </c>
      <c r="E1028" s="134" t="s">
        <v>12011</v>
      </c>
      <c r="F1028" s="134" t="s">
        <v>460</v>
      </c>
      <c r="G1028" s="134" t="s">
        <v>12012</v>
      </c>
      <c r="H1028" s="134" t="s">
        <v>1605</v>
      </c>
      <c r="I1028" s="134" t="s">
        <v>6000</v>
      </c>
      <c r="J1028" s="134" t="s">
        <v>3140</v>
      </c>
      <c r="K1028" s="134" t="s">
        <v>8580</v>
      </c>
      <c r="L1028" s="134" t="s">
        <v>11466</v>
      </c>
      <c r="M1028" s="134" t="s">
        <v>12013</v>
      </c>
      <c r="N1028" s="134" t="s">
        <v>12014</v>
      </c>
    </row>
    <row r="1029" customFormat="false" ht="12.8" hidden="false" customHeight="false" outlineLevel="0" collapsed="false">
      <c r="A1029" s="136" t="s">
        <v>153</v>
      </c>
      <c r="B1029" s="134" t="s">
        <v>12015</v>
      </c>
      <c r="C1029" s="134" t="s">
        <v>11191</v>
      </c>
      <c r="D1029" s="134" t="s">
        <v>2211</v>
      </c>
      <c r="E1029" s="134" t="s">
        <v>1198</v>
      </c>
      <c r="F1029" s="134" t="s">
        <v>3611</v>
      </c>
      <c r="G1029" s="134" t="s">
        <v>8649</v>
      </c>
      <c r="H1029" s="134" t="s">
        <v>5843</v>
      </c>
      <c r="I1029" s="134" t="s">
        <v>3222</v>
      </c>
      <c r="J1029" s="134" t="s">
        <v>2857</v>
      </c>
      <c r="K1029" s="134" t="s">
        <v>12016</v>
      </c>
      <c r="L1029" s="134" t="s">
        <v>6135</v>
      </c>
      <c r="M1029" s="134" t="s">
        <v>1778</v>
      </c>
      <c r="N1029" s="134" t="s">
        <v>12017</v>
      </c>
    </row>
    <row r="1030" customFormat="false" ht="12.8" hidden="false" customHeight="false" outlineLevel="0" collapsed="false">
      <c r="A1030" s="136" t="s">
        <v>154</v>
      </c>
      <c r="B1030" s="134" t="s">
        <v>1653</v>
      </c>
      <c r="C1030" s="134" t="s">
        <v>4083</v>
      </c>
      <c r="D1030" s="134" t="s">
        <v>1735</v>
      </c>
      <c r="E1030" s="134" t="s">
        <v>5945</v>
      </c>
      <c r="F1030" s="134" t="s">
        <v>671</v>
      </c>
      <c r="G1030" s="134" t="s">
        <v>9199</v>
      </c>
      <c r="H1030" s="134" t="s">
        <v>9125</v>
      </c>
      <c r="I1030" s="134" t="s">
        <v>1281</v>
      </c>
      <c r="J1030" s="134" t="s">
        <v>4320</v>
      </c>
      <c r="K1030" s="134" t="s">
        <v>1423</v>
      </c>
      <c r="L1030" s="134" t="s">
        <v>2895</v>
      </c>
      <c r="M1030" s="134" t="s">
        <v>12018</v>
      </c>
      <c r="N1030" s="134" t="s">
        <v>12019</v>
      </c>
    </row>
    <row r="1031" customFormat="false" ht="12.8" hidden="false" customHeight="false" outlineLevel="0" collapsed="false">
      <c r="A1031" s="136" t="s">
        <v>156</v>
      </c>
      <c r="B1031" s="134" t="s">
        <v>4088</v>
      </c>
      <c r="C1031" s="134" t="s">
        <v>12020</v>
      </c>
      <c r="D1031" s="134" t="s">
        <v>10571</v>
      </c>
      <c r="E1031" s="134" t="s">
        <v>3830</v>
      </c>
      <c r="F1031" s="134" t="s">
        <v>12021</v>
      </c>
      <c r="G1031" s="134" t="s">
        <v>4877</v>
      </c>
      <c r="H1031" s="134" t="s">
        <v>8684</v>
      </c>
      <c r="I1031" s="134" t="s">
        <v>5264</v>
      </c>
      <c r="J1031" s="134" t="s">
        <v>3774</v>
      </c>
      <c r="K1031" s="134" t="s">
        <v>6511</v>
      </c>
      <c r="L1031" s="134" t="s">
        <v>2238</v>
      </c>
      <c r="M1031" s="134" t="s">
        <v>4245</v>
      </c>
      <c r="N1031" s="134" t="s">
        <v>12022</v>
      </c>
    </row>
    <row r="1032" customFormat="false" ht="12.8" hidden="false" customHeight="false" outlineLevel="0" collapsed="false">
      <c r="A1032" s="136" t="s">
        <v>158</v>
      </c>
      <c r="B1032" s="134" t="s">
        <v>12023</v>
      </c>
      <c r="C1032" s="134" t="s">
        <v>917</v>
      </c>
      <c r="D1032" s="134" t="s">
        <v>638</v>
      </c>
      <c r="E1032" s="134" t="s">
        <v>11616</v>
      </c>
      <c r="F1032" s="134" t="s">
        <v>770</v>
      </c>
      <c r="G1032" s="134" t="s">
        <v>5094</v>
      </c>
      <c r="H1032" s="134" t="s">
        <v>12024</v>
      </c>
      <c r="I1032" s="134" t="s">
        <v>5296</v>
      </c>
      <c r="J1032" s="134" t="s">
        <v>2606</v>
      </c>
      <c r="K1032" s="134" t="s">
        <v>1712</v>
      </c>
      <c r="L1032" s="134" t="s">
        <v>3840</v>
      </c>
      <c r="M1032" s="134" t="s">
        <v>10462</v>
      </c>
      <c r="N1032" s="134" t="s">
        <v>12025</v>
      </c>
    </row>
    <row r="1033" customFormat="false" ht="12.8" hidden="false" customHeight="false" outlineLevel="0" collapsed="false">
      <c r="A1033" s="136" t="s">
        <v>155</v>
      </c>
      <c r="B1033" s="134" t="s">
        <v>6030</v>
      </c>
      <c r="C1033" s="134" t="s">
        <v>1503</v>
      </c>
      <c r="D1033" s="134" t="s">
        <v>1921</v>
      </c>
      <c r="E1033" s="134" t="s">
        <v>12026</v>
      </c>
      <c r="F1033" s="134" t="s">
        <v>5032</v>
      </c>
      <c r="G1033" s="134" t="s">
        <v>8847</v>
      </c>
      <c r="H1033" s="134" t="s">
        <v>6038</v>
      </c>
      <c r="I1033" s="134" t="s">
        <v>6086</v>
      </c>
      <c r="J1033" s="134" t="s">
        <v>1510</v>
      </c>
      <c r="K1033" s="134" t="s">
        <v>12027</v>
      </c>
      <c r="L1033" s="134" t="s">
        <v>10939</v>
      </c>
      <c r="M1033" s="134" t="s">
        <v>12028</v>
      </c>
      <c r="N1033" s="134" t="s">
        <v>12029</v>
      </c>
    </row>
    <row r="1034" customFormat="false" ht="12.8" hidden="false" customHeight="false" outlineLevel="0" collapsed="false">
      <c r="A1034" s="136" t="s">
        <v>157</v>
      </c>
      <c r="B1034" s="134" t="s">
        <v>286</v>
      </c>
      <c r="C1034" s="134" t="s">
        <v>12030</v>
      </c>
      <c r="D1034" s="134" t="s">
        <v>12031</v>
      </c>
      <c r="E1034" s="134" t="s">
        <v>1635</v>
      </c>
      <c r="F1034" s="134" t="s">
        <v>8776</v>
      </c>
      <c r="G1034" s="134" t="s">
        <v>10711</v>
      </c>
      <c r="H1034" s="134" t="s">
        <v>1231</v>
      </c>
      <c r="I1034" s="134" t="s">
        <v>6392</v>
      </c>
      <c r="J1034" s="134" t="s">
        <v>6702</v>
      </c>
      <c r="K1034" s="134" t="s">
        <v>2766</v>
      </c>
      <c r="L1034" s="134" t="s">
        <v>9669</v>
      </c>
      <c r="M1034" s="134" t="s">
        <v>12032</v>
      </c>
      <c r="N1034" s="134" t="s">
        <v>12033</v>
      </c>
    </row>
    <row r="1035" customFormat="false" ht="12.8" hidden="false" customHeight="false" outlineLevel="0" collapsed="false">
      <c r="A1035" s="136" t="s">
        <v>159</v>
      </c>
      <c r="B1035" s="134" t="s">
        <v>2551</v>
      </c>
      <c r="C1035" s="134" t="s">
        <v>12034</v>
      </c>
      <c r="D1035" s="134" t="s">
        <v>3724</v>
      </c>
      <c r="E1035" s="134" t="s">
        <v>12035</v>
      </c>
      <c r="F1035" s="134" t="s">
        <v>230</v>
      </c>
      <c r="G1035" s="134" t="s">
        <v>11890</v>
      </c>
      <c r="H1035" s="134" t="s">
        <v>5745</v>
      </c>
      <c r="I1035" s="134" t="s">
        <v>12036</v>
      </c>
      <c r="J1035" s="134" t="s">
        <v>12037</v>
      </c>
      <c r="K1035" s="134" t="s">
        <v>12038</v>
      </c>
      <c r="L1035" s="134" t="s">
        <v>11221</v>
      </c>
      <c r="M1035" s="134" t="s">
        <v>10651</v>
      </c>
      <c r="N1035" s="134" t="s">
        <v>12039</v>
      </c>
    </row>
    <row r="1036" customFormat="false" ht="12.8" hidden="false" customHeight="false" outlineLevel="0" collapsed="false">
      <c r="A1036" s="136" t="s">
        <v>160</v>
      </c>
      <c r="B1036" s="134" t="s">
        <v>12040</v>
      </c>
      <c r="C1036" s="134" t="s">
        <v>4225</v>
      </c>
      <c r="D1036" s="134" t="s">
        <v>12041</v>
      </c>
      <c r="E1036" s="134" t="s">
        <v>9945</v>
      </c>
      <c r="F1036" s="134" t="s">
        <v>2170</v>
      </c>
      <c r="G1036" s="134" t="s">
        <v>5300</v>
      </c>
      <c r="H1036" s="134" t="s">
        <v>3139</v>
      </c>
      <c r="I1036" s="134" t="s">
        <v>11377</v>
      </c>
      <c r="J1036" s="134" t="s">
        <v>10288</v>
      </c>
      <c r="K1036" s="134" t="s">
        <v>4065</v>
      </c>
      <c r="L1036" s="134" t="s">
        <v>2324</v>
      </c>
      <c r="M1036" s="134" t="s">
        <v>833</v>
      </c>
      <c r="N1036" s="134" t="s">
        <v>12042</v>
      </c>
    </row>
    <row r="1037" customFormat="false" ht="12.8" hidden="false" customHeight="false" outlineLevel="0" collapsed="false">
      <c r="A1037" s="136" t="s">
        <v>161</v>
      </c>
      <c r="B1037" s="134" t="s">
        <v>3193</v>
      </c>
      <c r="C1037" s="134" t="s">
        <v>10187</v>
      </c>
      <c r="D1037" s="134" t="s">
        <v>12043</v>
      </c>
      <c r="E1037" s="134" t="s">
        <v>11252</v>
      </c>
      <c r="F1037" s="134" t="s">
        <v>11356</v>
      </c>
      <c r="G1037" s="134" t="s">
        <v>4774</v>
      </c>
      <c r="H1037" s="134" t="s">
        <v>3302</v>
      </c>
      <c r="I1037" s="134" t="s">
        <v>1633</v>
      </c>
      <c r="J1037" s="134" t="s">
        <v>252</v>
      </c>
      <c r="K1037" s="134" t="s">
        <v>5047</v>
      </c>
      <c r="L1037" s="134" t="s">
        <v>11044</v>
      </c>
      <c r="M1037" s="134" t="s">
        <v>4150</v>
      </c>
      <c r="N1037" s="134" t="s">
        <v>12044</v>
      </c>
    </row>
    <row r="1038" customFormat="false" ht="12.8" hidden="false" customHeight="false" outlineLevel="0" collapsed="false">
      <c r="A1038" s="136" t="s">
        <v>162</v>
      </c>
      <c r="B1038" s="134" t="s">
        <v>2479</v>
      </c>
      <c r="C1038" s="134" t="s">
        <v>694</v>
      </c>
      <c r="D1038" s="134" t="s">
        <v>9519</v>
      </c>
      <c r="E1038" s="134" t="s">
        <v>540</v>
      </c>
      <c r="F1038" s="134" t="s">
        <v>10250</v>
      </c>
      <c r="G1038" s="134" t="s">
        <v>5324</v>
      </c>
      <c r="H1038" s="134" t="s">
        <v>4855</v>
      </c>
      <c r="I1038" s="134" t="s">
        <v>8704</v>
      </c>
      <c r="J1038" s="134" t="s">
        <v>3975</v>
      </c>
      <c r="K1038" s="134" t="s">
        <v>4533</v>
      </c>
      <c r="L1038" s="134" t="s">
        <v>10959</v>
      </c>
      <c r="M1038" s="134" t="s">
        <v>12045</v>
      </c>
      <c r="N1038" s="134" t="s">
        <v>12046</v>
      </c>
    </row>
    <row r="1039" customFormat="false" ht="12.8" hidden="false" customHeight="false" outlineLevel="0" collapsed="false">
      <c r="A1039" s="136" t="s">
        <v>163</v>
      </c>
      <c r="B1039" s="134" t="s">
        <v>12047</v>
      </c>
      <c r="C1039" s="134" t="s">
        <v>4245</v>
      </c>
      <c r="D1039" s="134" t="s">
        <v>10373</v>
      </c>
      <c r="E1039" s="134" t="s">
        <v>12048</v>
      </c>
      <c r="F1039" s="134" t="s">
        <v>1293</v>
      </c>
      <c r="G1039" s="134" t="s">
        <v>5746</v>
      </c>
      <c r="H1039" s="134" t="s">
        <v>5050</v>
      </c>
      <c r="I1039" s="134" t="s">
        <v>3962</v>
      </c>
      <c r="J1039" s="134" t="s">
        <v>3580</v>
      </c>
      <c r="K1039" s="134" t="s">
        <v>10228</v>
      </c>
      <c r="L1039" s="134" t="s">
        <v>2540</v>
      </c>
      <c r="M1039" s="134" t="s">
        <v>10840</v>
      </c>
      <c r="N1039" s="134" t="s">
        <v>12049</v>
      </c>
    </row>
    <row r="1040" customFormat="false" ht="12.8" hidden="false" customHeight="false" outlineLevel="0" collapsed="false">
      <c r="A1040" s="136" t="s">
        <v>164</v>
      </c>
      <c r="B1040" s="134" t="s">
        <v>1757</v>
      </c>
      <c r="C1040" s="134" t="s">
        <v>12050</v>
      </c>
      <c r="D1040" s="134" t="s">
        <v>4115</v>
      </c>
      <c r="E1040" s="134" t="s">
        <v>12051</v>
      </c>
      <c r="F1040" s="134" t="s">
        <v>10367</v>
      </c>
      <c r="G1040" s="134" t="s">
        <v>11754</v>
      </c>
      <c r="H1040" s="134" t="s">
        <v>5250</v>
      </c>
      <c r="I1040" s="134" t="s">
        <v>4986</v>
      </c>
      <c r="J1040" s="134" t="s">
        <v>422</v>
      </c>
      <c r="K1040" s="134" t="s">
        <v>5991</v>
      </c>
      <c r="L1040" s="134" t="s">
        <v>1685</v>
      </c>
      <c r="M1040" s="134" t="s">
        <v>1537</v>
      </c>
      <c r="N1040" s="134" t="s">
        <v>12052</v>
      </c>
    </row>
    <row r="1041" customFormat="false" ht="12.8" hidden="false" customHeight="false" outlineLevel="0" collapsed="false">
      <c r="A1041" s="136" t="s">
        <v>165</v>
      </c>
      <c r="B1041" s="134" t="s">
        <v>2556</v>
      </c>
      <c r="C1041" s="134" t="s">
        <v>2057</v>
      </c>
      <c r="D1041" s="134" t="s">
        <v>9907</v>
      </c>
      <c r="E1041" s="134" t="s">
        <v>1530</v>
      </c>
      <c r="F1041" s="134" t="s">
        <v>1057</v>
      </c>
      <c r="G1041" s="134" t="s">
        <v>8884</v>
      </c>
      <c r="H1041" s="134" t="s">
        <v>12053</v>
      </c>
      <c r="I1041" s="134" t="s">
        <v>1782</v>
      </c>
      <c r="J1041" s="134" t="s">
        <v>10751</v>
      </c>
      <c r="K1041" s="134" t="s">
        <v>6036</v>
      </c>
      <c r="L1041" s="134" t="s">
        <v>600</v>
      </c>
      <c r="M1041" s="134" t="s">
        <v>11311</v>
      </c>
      <c r="N1041" s="134" t="s">
        <v>12054</v>
      </c>
    </row>
    <row r="1042" customFormat="false" ht="12.8" hidden="false" customHeight="false" outlineLevel="0" collapsed="false">
      <c r="A1042" s="136" t="s">
        <v>166</v>
      </c>
      <c r="B1042" s="134" t="s">
        <v>395</v>
      </c>
      <c r="C1042" s="134" t="s">
        <v>12055</v>
      </c>
      <c r="D1042" s="134" t="s">
        <v>12056</v>
      </c>
      <c r="E1042" s="134" t="s">
        <v>11878</v>
      </c>
      <c r="F1042" s="134" t="s">
        <v>3571</v>
      </c>
      <c r="G1042" s="134" t="s">
        <v>9133</v>
      </c>
      <c r="H1042" s="134" t="s">
        <v>6032</v>
      </c>
      <c r="I1042" s="134" t="s">
        <v>3746</v>
      </c>
      <c r="J1042" s="134" t="s">
        <v>780</v>
      </c>
      <c r="K1042" s="134" t="s">
        <v>12057</v>
      </c>
      <c r="L1042" s="134" t="s">
        <v>4370</v>
      </c>
      <c r="M1042" s="134" t="s">
        <v>3032</v>
      </c>
      <c r="N1042" s="134" t="s">
        <v>12058</v>
      </c>
    </row>
    <row r="1043" customFormat="false" ht="12.8" hidden="false" customHeight="false" outlineLevel="0" collapsed="false">
      <c r="A1043" s="136" t="s">
        <v>167</v>
      </c>
      <c r="B1043" s="134" t="s">
        <v>3653</v>
      </c>
      <c r="C1043" s="134" t="s">
        <v>9701</v>
      </c>
      <c r="D1043" s="134" t="s">
        <v>12059</v>
      </c>
      <c r="E1043" s="134" t="s">
        <v>3678</v>
      </c>
      <c r="F1043" s="134" t="s">
        <v>4006</v>
      </c>
      <c r="G1043" s="134" t="s">
        <v>1624</v>
      </c>
      <c r="H1043" s="134" t="s">
        <v>5506</v>
      </c>
      <c r="I1043" s="134" t="s">
        <v>6241</v>
      </c>
      <c r="J1043" s="134" t="s">
        <v>6098</v>
      </c>
      <c r="K1043" s="134" t="s">
        <v>5991</v>
      </c>
      <c r="L1043" s="134" t="s">
        <v>12060</v>
      </c>
      <c r="M1043" s="134" t="s">
        <v>11149</v>
      </c>
      <c r="N1043" s="134" t="s">
        <v>12061</v>
      </c>
    </row>
    <row r="1044" customFormat="false" ht="12.8" hidden="false" customHeight="true" outlineLevel="0" collapsed="false">
      <c r="A1044" s="135" t="s">
        <v>594</v>
      </c>
      <c r="B1044" s="135"/>
      <c r="C1044" s="135"/>
      <c r="D1044" s="135"/>
      <c r="E1044" s="135"/>
      <c r="F1044" s="135"/>
      <c r="G1044" s="135"/>
      <c r="H1044" s="135"/>
      <c r="I1044" s="135"/>
      <c r="J1044" s="135"/>
      <c r="K1044" s="135"/>
      <c r="L1044" s="135"/>
      <c r="M1044" s="135"/>
      <c r="N1044" s="135"/>
    </row>
    <row r="1045" customFormat="false" ht="12.8" hidden="false" customHeight="false" outlineLevel="0" collapsed="false">
      <c r="A1045" s="133" t="s">
        <v>605</v>
      </c>
      <c r="B1045" s="133" t="s">
        <v>606</v>
      </c>
      <c r="C1045" s="133" t="s">
        <v>607</v>
      </c>
      <c r="D1045" s="133" t="s">
        <v>608</v>
      </c>
      <c r="E1045" s="133" t="s">
        <v>609</v>
      </c>
      <c r="F1045" s="133" t="s">
        <v>610</v>
      </c>
      <c r="G1045" s="133" t="s">
        <v>611</v>
      </c>
      <c r="H1045" s="133" t="s">
        <v>612</v>
      </c>
      <c r="I1045" s="133" t="s">
        <v>613</v>
      </c>
      <c r="J1045" s="133" t="s">
        <v>614</v>
      </c>
      <c r="K1045" s="133" t="s">
        <v>615</v>
      </c>
      <c r="L1045" s="133" t="s">
        <v>616</v>
      </c>
      <c r="M1045" s="133" t="s">
        <v>617</v>
      </c>
      <c r="N1045" s="133" t="s">
        <v>618</v>
      </c>
    </row>
    <row r="1046" customFormat="false" ht="12.8" hidden="false" customHeight="false" outlineLevel="0" collapsed="false">
      <c r="A1046" s="136" t="s">
        <v>168</v>
      </c>
      <c r="B1046" s="134" t="s">
        <v>2035</v>
      </c>
      <c r="C1046" s="134" t="s">
        <v>10981</v>
      </c>
      <c r="D1046" s="134" t="s">
        <v>12062</v>
      </c>
      <c r="E1046" s="134" t="s">
        <v>11785</v>
      </c>
      <c r="F1046" s="134" t="s">
        <v>5086</v>
      </c>
      <c r="G1046" s="134" t="s">
        <v>1578</v>
      </c>
      <c r="H1046" s="134" t="s">
        <v>6132</v>
      </c>
      <c r="I1046" s="134" t="s">
        <v>5316</v>
      </c>
      <c r="J1046" s="134" t="s">
        <v>4755</v>
      </c>
      <c r="K1046" s="134" t="s">
        <v>957</v>
      </c>
      <c r="L1046" s="134" t="s">
        <v>534</v>
      </c>
      <c r="M1046" s="134" t="s">
        <v>12063</v>
      </c>
      <c r="N1046" s="134" t="s">
        <v>12064</v>
      </c>
    </row>
    <row r="1047" customFormat="false" ht="12.8" hidden="false" customHeight="false" outlineLevel="0" collapsed="false">
      <c r="A1047" s="136" t="s">
        <v>169</v>
      </c>
      <c r="B1047" s="134" t="s">
        <v>4256</v>
      </c>
      <c r="C1047" s="134" t="s">
        <v>1254</v>
      </c>
      <c r="D1047" s="134" t="s">
        <v>1843</v>
      </c>
      <c r="E1047" s="134" t="s">
        <v>6434</v>
      </c>
      <c r="F1047" s="134" t="s">
        <v>484</v>
      </c>
      <c r="G1047" s="134" t="s">
        <v>5634</v>
      </c>
      <c r="H1047" s="134" t="s">
        <v>12065</v>
      </c>
      <c r="I1047" s="134" t="s">
        <v>10500</v>
      </c>
      <c r="J1047" s="134" t="s">
        <v>9288</v>
      </c>
      <c r="K1047" s="134" t="s">
        <v>11675</v>
      </c>
      <c r="L1047" s="134" t="s">
        <v>12066</v>
      </c>
      <c r="M1047" s="134" t="s">
        <v>12067</v>
      </c>
      <c r="N1047" s="134" t="s">
        <v>12068</v>
      </c>
    </row>
    <row r="1048" customFormat="false" ht="12.8" hidden="false" customHeight="false" outlineLevel="0" collapsed="false">
      <c r="A1048" s="136" t="s">
        <v>170</v>
      </c>
      <c r="B1048" s="134" t="s">
        <v>12069</v>
      </c>
      <c r="C1048" s="134" t="s">
        <v>12070</v>
      </c>
      <c r="D1048" s="134" t="s">
        <v>1685</v>
      </c>
      <c r="E1048" s="134" t="s">
        <v>11821</v>
      </c>
      <c r="F1048" s="134" t="s">
        <v>2450</v>
      </c>
      <c r="G1048" s="134" t="s">
        <v>11759</v>
      </c>
      <c r="H1048" s="134" t="s">
        <v>5543</v>
      </c>
      <c r="I1048" s="134" t="s">
        <v>3011</v>
      </c>
      <c r="J1048" s="134" t="s">
        <v>12071</v>
      </c>
      <c r="K1048" s="134" t="s">
        <v>6868</v>
      </c>
      <c r="L1048" s="134" t="s">
        <v>2038</v>
      </c>
      <c r="M1048" s="134" t="s">
        <v>6052</v>
      </c>
      <c r="N1048" s="134" t="s">
        <v>12072</v>
      </c>
    </row>
    <row r="1049" customFormat="false" ht="12.8" hidden="false" customHeight="false" outlineLevel="0" collapsed="false">
      <c r="A1049" s="136" t="s">
        <v>171</v>
      </c>
      <c r="B1049" s="134" t="s">
        <v>304</v>
      </c>
      <c r="C1049" s="134" t="s">
        <v>2185</v>
      </c>
      <c r="D1049" s="134" t="s">
        <v>2747</v>
      </c>
      <c r="E1049" s="134" t="s">
        <v>12073</v>
      </c>
      <c r="F1049" s="134" t="s">
        <v>3415</v>
      </c>
      <c r="G1049" s="134" t="s">
        <v>9385</v>
      </c>
      <c r="H1049" s="134" t="s">
        <v>8795</v>
      </c>
      <c r="I1049" s="134" t="s">
        <v>6241</v>
      </c>
      <c r="J1049" s="134" t="s">
        <v>6000</v>
      </c>
      <c r="K1049" s="134" t="s">
        <v>10241</v>
      </c>
      <c r="L1049" s="134" t="s">
        <v>1751</v>
      </c>
      <c r="M1049" s="134" t="s">
        <v>10685</v>
      </c>
      <c r="N1049" s="134" t="s">
        <v>12074</v>
      </c>
    </row>
    <row r="1050" customFormat="false" ht="12.8" hidden="false" customHeight="false" outlineLevel="0" collapsed="false">
      <c r="A1050" s="136" t="s">
        <v>172</v>
      </c>
      <c r="B1050" s="134" t="s">
        <v>694</v>
      </c>
      <c r="C1050" s="134" t="s">
        <v>3055</v>
      </c>
      <c r="D1050" s="134" t="s">
        <v>2501</v>
      </c>
      <c r="E1050" s="134" t="s">
        <v>9434</v>
      </c>
      <c r="F1050" s="134" t="s">
        <v>6477</v>
      </c>
      <c r="G1050" s="134" t="s">
        <v>3004</v>
      </c>
      <c r="H1050" s="134" t="s">
        <v>9202</v>
      </c>
      <c r="I1050" s="134" t="s">
        <v>5916</v>
      </c>
      <c r="J1050" s="134" t="s">
        <v>12075</v>
      </c>
      <c r="K1050" s="134" t="s">
        <v>12076</v>
      </c>
      <c r="L1050" s="134" t="s">
        <v>12077</v>
      </c>
      <c r="M1050" s="134" t="s">
        <v>12078</v>
      </c>
      <c r="N1050" s="134" t="s">
        <v>12079</v>
      </c>
    </row>
    <row r="1051" customFormat="false" ht="12.8" hidden="false" customHeight="false" outlineLevel="0" collapsed="false">
      <c r="A1051" s="136" t="s">
        <v>173</v>
      </c>
      <c r="B1051" s="134" t="s">
        <v>10070</v>
      </c>
      <c r="C1051" s="134" t="s">
        <v>2876</v>
      </c>
      <c r="D1051" s="134" t="s">
        <v>3049</v>
      </c>
      <c r="E1051" s="134" t="s">
        <v>10973</v>
      </c>
      <c r="F1051" s="134" t="s">
        <v>3755</v>
      </c>
      <c r="G1051" s="134" t="s">
        <v>683</v>
      </c>
      <c r="H1051" s="134" t="s">
        <v>10500</v>
      </c>
      <c r="I1051" s="134" t="s">
        <v>397</v>
      </c>
      <c r="J1051" s="134" t="s">
        <v>9116</v>
      </c>
      <c r="K1051" s="134" t="s">
        <v>3434</v>
      </c>
      <c r="L1051" s="134" t="s">
        <v>2158</v>
      </c>
      <c r="M1051" s="134" t="s">
        <v>12080</v>
      </c>
      <c r="N1051" s="134" t="s">
        <v>12081</v>
      </c>
    </row>
    <row r="1052" customFormat="false" ht="12.8" hidden="false" customHeight="false" outlineLevel="0" collapsed="false">
      <c r="A1052" s="136" t="s">
        <v>174</v>
      </c>
      <c r="B1052" s="134" t="s">
        <v>12082</v>
      </c>
      <c r="C1052" s="134" t="s">
        <v>4571</v>
      </c>
      <c r="D1052" s="134" t="s">
        <v>12083</v>
      </c>
      <c r="E1052" s="134" t="s">
        <v>6780</v>
      </c>
      <c r="F1052" s="134" t="s">
        <v>1188</v>
      </c>
      <c r="G1052" s="134" t="s">
        <v>4656</v>
      </c>
      <c r="H1052" s="134" t="s">
        <v>5870</v>
      </c>
      <c r="I1052" s="134" t="s">
        <v>6747</v>
      </c>
      <c r="J1052" s="134" t="s">
        <v>3256</v>
      </c>
      <c r="K1052" s="134" t="s">
        <v>12084</v>
      </c>
      <c r="L1052" s="134" t="s">
        <v>12085</v>
      </c>
      <c r="M1052" s="134" t="s">
        <v>4043</v>
      </c>
      <c r="N1052" s="134" t="s">
        <v>12086</v>
      </c>
    </row>
    <row r="1053" customFormat="false" ht="12.8" hidden="false" customHeight="false" outlineLevel="0" collapsed="false">
      <c r="A1053" s="136" t="s">
        <v>175</v>
      </c>
      <c r="B1053" s="134" t="s">
        <v>12087</v>
      </c>
      <c r="C1053" s="134" t="s">
        <v>11644</v>
      </c>
      <c r="D1053" s="134" t="s">
        <v>11080</v>
      </c>
      <c r="E1053" s="134" t="s">
        <v>9926</v>
      </c>
      <c r="F1053" s="134" t="s">
        <v>8727</v>
      </c>
      <c r="G1053" s="134" t="s">
        <v>8750</v>
      </c>
      <c r="H1053" s="134" t="s">
        <v>6672</v>
      </c>
      <c r="I1053" s="134" t="s">
        <v>3702</v>
      </c>
      <c r="J1053" s="134" t="s">
        <v>1846</v>
      </c>
      <c r="K1053" s="134" t="s">
        <v>12088</v>
      </c>
      <c r="L1053" s="134" t="s">
        <v>4288</v>
      </c>
      <c r="M1053" s="134" t="s">
        <v>3079</v>
      </c>
      <c r="N1053" s="134" t="s">
        <v>12089</v>
      </c>
    </row>
    <row r="1054" customFormat="false" ht="12.8" hidden="false" customHeight="false" outlineLevel="0" collapsed="false">
      <c r="A1054" s="136" t="s">
        <v>176</v>
      </c>
      <c r="B1054" s="134" t="s">
        <v>10132</v>
      </c>
      <c r="C1054" s="134" t="s">
        <v>378</v>
      </c>
      <c r="D1054" s="134" t="s">
        <v>12010</v>
      </c>
      <c r="E1054" s="134" t="s">
        <v>12090</v>
      </c>
      <c r="F1054" s="134" t="s">
        <v>5948</v>
      </c>
      <c r="G1054" s="134" t="s">
        <v>12091</v>
      </c>
      <c r="H1054" s="134" t="s">
        <v>8737</v>
      </c>
      <c r="I1054" s="134" t="s">
        <v>3427</v>
      </c>
      <c r="J1054" s="134" t="s">
        <v>1645</v>
      </c>
      <c r="K1054" s="134" t="s">
        <v>4324</v>
      </c>
      <c r="L1054" s="134" t="s">
        <v>882</v>
      </c>
      <c r="M1054" s="134" t="s">
        <v>6291</v>
      </c>
      <c r="N1054" s="134" t="s">
        <v>12092</v>
      </c>
    </row>
    <row r="1055" customFormat="false" ht="12.8" hidden="false" customHeight="false" outlineLevel="0" collapsed="false">
      <c r="A1055" s="136" t="s">
        <v>177</v>
      </c>
      <c r="B1055" s="134" t="s">
        <v>2901</v>
      </c>
      <c r="C1055" s="134" t="s">
        <v>10547</v>
      </c>
      <c r="D1055" s="134" t="s">
        <v>10901</v>
      </c>
      <c r="E1055" s="134" t="s">
        <v>9964</v>
      </c>
      <c r="F1055" s="134" t="s">
        <v>10692</v>
      </c>
      <c r="G1055" s="134" t="s">
        <v>4585</v>
      </c>
      <c r="H1055" s="134" t="s">
        <v>8704</v>
      </c>
      <c r="I1055" s="134" t="s">
        <v>4628</v>
      </c>
      <c r="J1055" s="134" t="s">
        <v>12093</v>
      </c>
      <c r="K1055" s="134" t="s">
        <v>12094</v>
      </c>
      <c r="L1055" s="134" t="s">
        <v>12006</v>
      </c>
      <c r="M1055" s="134" t="s">
        <v>2622</v>
      </c>
      <c r="N1055" s="134" t="s">
        <v>12095</v>
      </c>
    </row>
    <row r="1056" customFormat="false" ht="12.8" hidden="false" customHeight="false" outlineLevel="0" collapsed="false">
      <c r="A1056" s="136" t="s">
        <v>178</v>
      </c>
      <c r="B1056" s="134" t="s">
        <v>3529</v>
      </c>
      <c r="C1056" s="134" t="s">
        <v>1412</v>
      </c>
      <c r="D1056" s="134" t="s">
        <v>4136</v>
      </c>
      <c r="E1056" s="134" t="s">
        <v>9996</v>
      </c>
      <c r="F1056" s="134" t="s">
        <v>3394</v>
      </c>
      <c r="G1056" s="134" t="s">
        <v>5393</v>
      </c>
      <c r="H1056" s="134" t="s">
        <v>2182</v>
      </c>
      <c r="I1056" s="134" t="s">
        <v>6688</v>
      </c>
      <c r="J1056" s="134" t="s">
        <v>10850</v>
      </c>
      <c r="K1056" s="134" t="s">
        <v>12096</v>
      </c>
      <c r="L1056" s="134" t="s">
        <v>1836</v>
      </c>
      <c r="M1056" s="134" t="s">
        <v>4518</v>
      </c>
      <c r="N1056" s="134" t="s">
        <v>12097</v>
      </c>
    </row>
    <row r="1057" customFormat="false" ht="12.8" hidden="false" customHeight="false" outlineLevel="0" collapsed="false">
      <c r="A1057" s="136" t="s">
        <v>179</v>
      </c>
      <c r="B1057" s="134" t="s">
        <v>4228</v>
      </c>
      <c r="C1057" s="134" t="s">
        <v>6654</v>
      </c>
      <c r="D1057" s="134" t="s">
        <v>12035</v>
      </c>
      <c r="E1057" s="134" t="s">
        <v>10536</v>
      </c>
      <c r="F1057" s="134" t="s">
        <v>1519</v>
      </c>
      <c r="G1057" s="134" t="s">
        <v>9443</v>
      </c>
      <c r="H1057" s="134" t="s">
        <v>10771</v>
      </c>
      <c r="I1057" s="134" t="s">
        <v>1568</v>
      </c>
      <c r="J1057" s="134" t="s">
        <v>10470</v>
      </c>
      <c r="K1057" s="134" t="s">
        <v>11542</v>
      </c>
      <c r="L1057" s="134" t="s">
        <v>4100</v>
      </c>
      <c r="M1057" s="134" t="s">
        <v>2992</v>
      </c>
      <c r="N1057" s="134" t="s">
        <v>12098</v>
      </c>
    </row>
    <row r="1058" customFormat="false" ht="12.8" hidden="false" customHeight="false" outlineLevel="0" collapsed="false">
      <c r="A1058" s="136" t="s">
        <v>3173</v>
      </c>
      <c r="B1058" s="134" t="s">
        <v>10780</v>
      </c>
      <c r="C1058" s="134" t="s">
        <v>10654</v>
      </c>
      <c r="D1058" s="134" t="s">
        <v>12099</v>
      </c>
      <c r="E1058" s="134" t="s">
        <v>10394</v>
      </c>
      <c r="F1058" s="134" t="s">
        <v>374</v>
      </c>
      <c r="G1058" s="134" t="s">
        <v>12100</v>
      </c>
      <c r="H1058" s="134" t="s">
        <v>4946</v>
      </c>
      <c r="I1058" s="134" t="s">
        <v>6813</v>
      </c>
      <c r="J1058" s="134" t="s">
        <v>3686</v>
      </c>
      <c r="K1058" s="134" t="s">
        <v>3993</v>
      </c>
      <c r="L1058" s="134" t="s">
        <v>4378</v>
      </c>
      <c r="M1058" s="134" t="s">
        <v>9590</v>
      </c>
      <c r="N1058" s="134" t="s">
        <v>12101</v>
      </c>
    </row>
    <row r="1059" customFormat="false" ht="12.8" hidden="false" customHeight="false" outlineLevel="0" collapsed="false">
      <c r="A1059" s="136" t="s">
        <v>3191</v>
      </c>
      <c r="B1059" s="134" t="s">
        <v>11422</v>
      </c>
      <c r="C1059" s="134" t="s">
        <v>3734</v>
      </c>
      <c r="D1059" s="134" t="s">
        <v>1408</v>
      </c>
      <c r="E1059" s="134" t="s">
        <v>11961</v>
      </c>
      <c r="F1059" s="134" t="s">
        <v>5689</v>
      </c>
      <c r="G1059" s="134" t="s">
        <v>8962</v>
      </c>
      <c r="H1059" s="134" t="s">
        <v>11812</v>
      </c>
      <c r="I1059" s="134" t="s">
        <v>4495</v>
      </c>
      <c r="J1059" s="134" t="s">
        <v>9300</v>
      </c>
      <c r="K1059" s="134" t="s">
        <v>4669</v>
      </c>
      <c r="L1059" s="134" t="s">
        <v>6810</v>
      </c>
      <c r="M1059" s="134" t="s">
        <v>12102</v>
      </c>
      <c r="N1059" s="134" t="s">
        <v>12103</v>
      </c>
    </row>
    <row r="1060" customFormat="false" ht="12.8" hidden="false" customHeight="false" outlineLevel="0" collapsed="false">
      <c r="A1060" s="136" t="s">
        <v>3217</v>
      </c>
      <c r="B1060" s="134" t="s">
        <v>2963</v>
      </c>
      <c r="C1060" s="134" t="s">
        <v>906</v>
      </c>
      <c r="D1060" s="134" t="s">
        <v>4127</v>
      </c>
      <c r="E1060" s="134" t="s">
        <v>12104</v>
      </c>
      <c r="F1060" s="134" t="s">
        <v>4646</v>
      </c>
      <c r="G1060" s="134" t="s">
        <v>3011</v>
      </c>
      <c r="H1060" s="134" t="s">
        <v>6260</v>
      </c>
      <c r="I1060" s="134" t="s">
        <v>1220</v>
      </c>
      <c r="J1060" s="134" t="s">
        <v>4278</v>
      </c>
      <c r="K1060" s="134" t="s">
        <v>12105</v>
      </c>
      <c r="L1060" s="134" t="s">
        <v>286</v>
      </c>
      <c r="M1060" s="134" t="s">
        <v>12106</v>
      </c>
      <c r="N1060" s="134" t="s">
        <v>12107</v>
      </c>
    </row>
    <row r="1061" customFormat="false" ht="12.8" hidden="false" customHeight="false" outlineLevel="0" collapsed="false">
      <c r="A1061" s="136" t="s">
        <v>3244</v>
      </c>
      <c r="B1061" s="134" t="s">
        <v>12108</v>
      </c>
      <c r="C1061" s="134" t="s">
        <v>12109</v>
      </c>
      <c r="D1061" s="134" t="s">
        <v>4115</v>
      </c>
      <c r="E1061" s="134" t="s">
        <v>770</v>
      </c>
      <c r="F1061" s="134" t="s">
        <v>6514</v>
      </c>
      <c r="G1061" s="125"/>
      <c r="H1061" s="125"/>
    </row>
    <row r="1066" customFormat="false" ht="12.8" hidden="false" customHeight="false" outlineLevel="0" collapsed="false">
      <c r="F1066" s="1" t="s">
        <v>184</v>
      </c>
    </row>
    <row r="1068" customFormat="false" ht="12.8" hidden="false" customHeight="false" outlineLevel="0" collapsed="false">
      <c r="A1068" s="136" t="s">
        <v>22</v>
      </c>
      <c r="B1068" s="125"/>
      <c r="C1068" s="125"/>
      <c r="D1068" s="125"/>
      <c r="E1068" s="125"/>
      <c r="F1068" s="125"/>
      <c r="G1068" s="125"/>
      <c r="H1068" s="125"/>
      <c r="I1068" s="125"/>
      <c r="J1068" s="134" t="s">
        <v>9173</v>
      </c>
      <c r="K1068" s="134" t="s">
        <v>5911</v>
      </c>
      <c r="L1068" s="134" t="s">
        <v>8826</v>
      </c>
      <c r="M1068" s="134" t="s">
        <v>6260</v>
      </c>
      <c r="N1068" s="125"/>
    </row>
    <row r="1069" customFormat="false" ht="12.8" hidden="false" customHeight="false" outlineLevel="0" collapsed="false">
      <c r="A1069" s="136" t="s">
        <v>24</v>
      </c>
      <c r="B1069" s="134" t="s">
        <v>4117</v>
      </c>
      <c r="C1069" s="134" t="s">
        <v>4135</v>
      </c>
      <c r="D1069" s="134" t="s">
        <v>8514</v>
      </c>
      <c r="E1069" s="134" t="s">
        <v>6736</v>
      </c>
      <c r="F1069" s="134" t="s">
        <v>5787</v>
      </c>
      <c r="G1069" s="134" t="s">
        <v>8184</v>
      </c>
      <c r="H1069" s="134" t="s">
        <v>12110</v>
      </c>
      <c r="I1069" s="134" t="s">
        <v>5243</v>
      </c>
      <c r="J1069" s="134" t="s">
        <v>12111</v>
      </c>
      <c r="K1069" s="134" t="s">
        <v>4752</v>
      </c>
      <c r="L1069" s="134" t="s">
        <v>12112</v>
      </c>
      <c r="M1069" s="134" t="s">
        <v>1001</v>
      </c>
      <c r="N1069" s="134" t="s">
        <v>12113</v>
      </c>
    </row>
    <row r="1070" customFormat="false" ht="12.8" hidden="false" customHeight="false" outlineLevel="0" collapsed="false">
      <c r="A1070" s="136" t="s">
        <v>25</v>
      </c>
      <c r="B1070" s="134" t="s">
        <v>8755</v>
      </c>
      <c r="C1070" s="134" t="s">
        <v>1657</v>
      </c>
      <c r="D1070" s="134" t="s">
        <v>5525</v>
      </c>
      <c r="E1070" s="134" t="s">
        <v>5240</v>
      </c>
      <c r="F1070" s="134" t="s">
        <v>4958</v>
      </c>
      <c r="G1070" s="134" t="s">
        <v>4818</v>
      </c>
      <c r="H1070" s="134" t="s">
        <v>6581</v>
      </c>
      <c r="I1070" s="134" t="s">
        <v>12114</v>
      </c>
      <c r="J1070" s="134" t="s">
        <v>5942</v>
      </c>
      <c r="K1070" s="134" t="s">
        <v>5330</v>
      </c>
      <c r="L1070" s="134" t="s">
        <v>2099</v>
      </c>
      <c r="M1070" s="134" t="s">
        <v>4848</v>
      </c>
      <c r="N1070" s="134" t="s">
        <v>12115</v>
      </c>
    </row>
    <row r="1071" customFormat="false" ht="12.8" hidden="false" customHeight="false" outlineLevel="0" collapsed="false">
      <c r="A1071" s="136" t="s">
        <v>29</v>
      </c>
      <c r="B1071" s="134" t="s">
        <v>10391</v>
      </c>
      <c r="C1071" s="134" t="s">
        <v>5733</v>
      </c>
      <c r="D1071" s="134" t="s">
        <v>6848</v>
      </c>
      <c r="E1071" s="134" t="s">
        <v>4757</v>
      </c>
      <c r="F1071" s="134" t="s">
        <v>5480</v>
      </c>
      <c r="G1071" s="134" t="s">
        <v>12116</v>
      </c>
      <c r="H1071" s="134" t="s">
        <v>12117</v>
      </c>
      <c r="I1071" s="134" t="s">
        <v>5111</v>
      </c>
      <c r="J1071" s="134" t="s">
        <v>4999</v>
      </c>
      <c r="K1071" s="134" t="s">
        <v>12118</v>
      </c>
      <c r="L1071" s="134" t="s">
        <v>5889</v>
      </c>
      <c r="M1071" s="134" t="s">
        <v>3469</v>
      </c>
      <c r="N1071" s="134" t="s">
        <v>12119</v>
      </c>
    </row>
    <row r="1072" customFormat="false" ht="12.8" hidden="false" customHeight="false" outlineLevel="0" collapsed="false">
      <c r="A1072" s="136" t="s">
        <v>30</v>
      </c>
      <c r="B1072" s="134" t="s">
        <v>1769</v>
      </c>
      <c r="C1072" s="134" t="s">
        <v>1381</v>
      </c>
      <c r="D1072" s="134" t="s">
        <v>5836</v>
      </c>
      <c r="E1072" s="134" t="s">
        <v>5438</v>
      </c>
      <c r="F1072" s="134" t="s">
        <v>12120</v>
      </c>
      <c r="G1072" s="134" t="s">
        <v>12121</v>
      </c>
      <c r="H1072" s="134" t="s">
        <v>7336</v>
      </c>
      <c r="I1072" s="134" t="s">
        <v>5278</v>
      </c>
      <c r="J1072" s="134" t="s">
        <v>6695</v>
      </c>
      <c r="K1072" s="134" t="s">
        <v>6661</v>
      </c>
      <c r="L1072" s="134" t="s">
        <v>5264</v>
      </c>
      <c r="M1072" s="134" t="s">
        <v>4359</v>
      </c>
      <c r="N1072" s="134" t="s">
        <v>12122</v>
      </c>
    </row>
    <row r="1073" customFormat="false" ht="12.8" hidden="false" customHeight="false" outlineLevel="0" collapsed="false">
      <c r="A1073" s="136" t="s">
        <v>33</v>
      </c>
      <c r="B1073" s="134" t="s">
        <v>2275</v>
      </c>
      <c r="C1073" s="134" t="s">
        <v>12123</v>
      </c>
      <c r="D1073" s="134" t="s">
        <v>12124</v>
      </c>
      <c r="E1073" s="134" t="s">
        <v>5176</v>
      </c>
      <c r="F1073" s="134" t="s">
        <v>6147</v>
      </c>
      <c r="G1073" s="134" t="s">
        <v>5998</v>
      </c>
      <c r="H1073" s="134" t="s">
        <v>5862</v>
      </c>
      <c r="I1073" s="134" t="s">
        <v>6015</v>
      </c>
      <c r="J1073" s="134" t="s">
        <v>4872</v>
      </c>
      <c r="K1073" s="134" t="s">
        <v>12125</v>
      </c>
      <c r="L1073" s="134" t="s">
        <v>12126</v>
      </c>
      <c r="M1073" s="134" t="s">
        <v>2098</v>
      </c>
      <c r="N1073" s="134" t="s">
        <v>12127</v>
      </c>
    </row>
    <row r="1074" customFormat="false" ht="12.8" hidden="false" customHeight="false" outlineLevel="0" collapsed="false">
      <c r="A1074" s="136" t="s">
        <v>37</v>
      </c>
      <c r="B1074" s="134" t="s">
        <v>3981</v>
      </c>
      <c r="C1074" s="134" t="s">
        <v>2371</v>
      </c>
      <c r="D1074" s="134" t="s">
        <v>6915</v>
      </c>
      <c r="E1074" s="134" t="s">
        <v>2322</v>
      </c>
      <c r="F1074" s="134" t="s">
        <v>12128</v>
      </c>
      <c r="G1074" s="134" t="s">
        <v>12129</v>
      </c>
      <c r="H1074" s="134" t="s">
        <v>6645</v>
      </c>
      <c r="I1074" s="134" t="s">
        <v>8184</v>
      </c>
      <c r="J1074" s="134" t="s">
        <v>5942</v>
      </c>
      <c r="K1074" s="134" t="s">
        <v>5850</v>
      </c>
      <c r="L1074" s="134" t="s">
        <v>10329</v>
      </c>
      <c r="M1074" s="134" t="s">
        <v>3085</v>
      </c>
      <c r="N1074" s="134" t="s">
        <v>12130</v>
      </c>
    </row>
    <row r="1075" customFormat="false" ht="12.8" hidden="false" customHeight="false" outlineLevel="0" collapsed="false">
      <c r="A1075" s="136" t="s">
        <v>40</v>
      </c>
      <c r="B1075" s="134" t="s">
        <v>437</v>
      </c>
      <c r="C1075" s="134" t="s">
        <v>1844</v>
      </c>
      <c r="D1075" s="134" t="s">
        <v>424</v>
      </c>
      <c r="E1075" s="134" t="s">
        <v>8529</v>
      </c>
      <c r="F1075" s="134" t="s">
        <v>5554</v>
      </c>
      <c r="G1075" s="134" t="s">
        <v>5720</v>
      </c>
      <c r="H1075" s="134" t="s">
        <v>9105</v>
      </c>
      <c r="I1075" s="134" t="s">
        <v>8794</v>
      </c>
      <c r="J1075" s="134" t="s">
        <v>5451</v>
      </c>
      <c r="K1075" s="134" t="s">
        <v>6362</v>
      </c>
      <c r="L1075" s="134" t="s">
        <v>5099</v>
      </c>
      <c r="M1075" s="134" t="s">
        <v>2573</v>
      </c>
      <c r="N1075" s="134" t="s">
        <v>12131</v>
      </c>
    </row>
    <row r="1076" customFormat="false" ht="12.8" hidden="false" customHeight="false" outlineLevel="0" collapsed="false">
      <c r="A1076" s="136" t="s">
        <v>42</v>
      </c>
      <c r="B1076" s="134" t="s">
        <v>6794</v>
      </c>
      <c r="C1076" s="134" t="s">
        <v>10750</v>
      </c>
      <c r="D1076" s="134" t="s">
        <v>8585</v>
      </c>
      <c r="E1076" s="134" t="s">
        <v>9108</v>
      </c>
      <c r="F1076" s="134" t="s">
        <v>4640</v>
      </c>
      <c r="G1076" s="134" t="s">
        <v>9123</v>
      </c>
      <c r="H1076" s="134" t="s">
        <v>6583</v>
      </c>
      <c r="I1076" s="134" t="s">
        <v>8706</v>
      </c>
      <c r="J1076" s="134" t="s">
        <v>5018</v>
      </c>
      <c r="K1076" s="134" t="s">
        <v>6341</v>
      </c>
      <c r="L1076" s="134" t="s">
        <v>5567</v>
      </c>
      <c r="M1076" s="134" t="s">
        <v>8540</v>
      </c>
      <c r="N1076" s="134" t="s">
        <v>12132</v>
      </c>
    </row>
    <row r="1077" customFormat="false" ht="12.8" hidden="false" customHeight="false" outlineLevel="0" collapsed="false">
      <c r="A1077" s="136" t="s">
        <v>44</v>
      </c>
      <c r="B1077" s="134" t="s">
        <v>4816</v>
      </c>
      <c r="C1077" s="134" t="s">
        <v>10919</v>
      </c>
      <c r="D1077" s="134" t="s">
        <v>10577</v>
      </c>
      <c r="E1077" s="134" t="s">
        <v>6722</v>
      </c>
      <c r="F1077" s="134" t="s">
        <v>5113</v>
      </c>
      <c r="G1077" s="134" t="s">
        <v>6079</v>
      </c>
      <c r="H1077" s="134" t="s">
        <v>8710</v>
      </c>
      <c r="I1077" s="134" t="s">
        <v>12133</v>
      </c>
      <c r="J1077" s="134" t="s">
        <v>5602</v>
      </c>
      <c r="K1077" s="134" t="s">
        <v>5554</v>
      </c>
      <c r="L1077" s="134" t="s">
        <v>9377</v>
      </c>
      <c r="M1077" s="134" t="s">
        <v>12134</v>
      </c>
      <c r="N1077" s="134" t="s">
        <v>12135</v>
      </c>
    </row>
    <row r="1078" customFormat="false" ht="12.8" hidden="false" customHeight="false" outlineLevel="0" collapsed="false">
      <c r="A1078" s="136" t="s">
        <v>45</v>
      </c>
      <c r="B1078" s="134" t="s">
        <v>3700</v>
      </c>
      <c r="C1078" s="134" t="s">
        <v>5640</v>
      </c>
      <c r="D1078" s="134" t="s">
        <v>5829</v>
      </c>
      <c r="E1078" s="134" t="s">
        <v>9376</v>
      </c>
      <c r="F1078" s="134" t="s">
        <v>5707</v>
      </c>
      <c r="G1078" s="134" t="s">
        <v>5012</v>
      </c>
      <c r="H1078" s="134" t="s">
        <v>8773</v>
      </c>
      <c r="I1078" s="134" t="s">
        <v>7257</v>
      </c>
      <c r="J1078" s="134" t="s">
        <v>12136</v>
      </c>
      <c r="K1078" s="134" t="s">
        <v>9228</v>
      </c>
      <c r="L1078" s="134" t="s">
        <v>8894</v>
      </c>
      <c r="M1078" s="134" t="s">
        <v>9202</v>
      </c>
      <c r="N1078" s="134" t="s">
        <v>12137</v>
      </c>
    </row>
    <row r="1079" customFormat="false" ht="12.8" hidden="false" customHeight="false" outlineLevel="0" collapsed="false">
      <c r="A1079" s="136" t="s">
        <v>46</v>
      </c>
      <c r="B1079" s="134" t="s">
        <v>6322</v>
      </c>
      <c r="C1079" s="134" t="s">
        <v>8849</v>
      </c>
      <c r="D1079" s="134" t="s">
        <v>4757</v>
      </c>
      <c r="E1079" s="134" t="s">
        <v>8514</v>
      </c>
      <c r="F1079" s="134" t="s">
        <v>6152</v>
      </c>
      <c r="G1079" s="134" t="s">
        <v>5452</v>
      </c>
      <c r="H1079" s="134" t="s">
        <v>8428</v>
      </c>
      <c r="I1079" s="134" t="s">
        <v>9086</v>
      </c>
      <c r="J1079" s="134" t="s">
        <v>5657</v>
      </c>
      <c r="K1079" s="134" t="s">
        <v>5424</v>
      </c>
      <c r="L1079" s="134" t="s">
        <v>4945</v>
      </c>
      <c r="M1079" s="134" t="s">
        <v>11890</v>
      </c>
      <c r="N1079" s="134" t="s">
        <v>12138</v>
      </c>
    </row>
    <row r="1080" customFormat="false" ht="12.8" hidden="false" customHeight="false" outlineLevel="0" collapsed="false">
      <c r="A1080" s="136" t="s">
        <v>47</v>
      </c>
      <c r="B1080" s="134" t="s">
        <v>8559</v>
      </c>
      <c r="C1080" s="134" t="s">
        <v>2903</v>
      </c>
      <c r="D1080" s="134" t="s">
        <v>5939</v>
      </c>
      <c r="E1080" s="134" t="s">
        <v>4981</v>
      </c>
      <c r="F1080" s="134" t="s">
        <v>5435</v>
      </c>
      <c r="G1080" s="134" t="s">
        <v>4750</v>
      </c>
      <c r="H1080" s="134" t="s">
        <v>6959</v>
      </c>
      <c r="I1080" s="134" t="s">
        <v>9292</v>
      </c>
      <c r="J1080" s="134" t="s">
        <v>8705</v>
      </c>
      <c r="K1080" s="134" t="s">
        <v>4618</v>
      </c>
      <c r="L1080" s="134" t="s">
        <v>12139</v>
      </c>
      <c r="M1080" s="134" t="s">
        <v>12140</v>
      </c>
      <c r="N1080" s="134" t="s">
        <v>12141</v>
      </c>
    </row>
    <row r="1081" customFormat="false" ht="12.8" hidden="false" customHeight="false" outlineLevel="0" collapsed="false">
      <c r="A1081" s="136" t="s">
        <v>48</v>
      </c>
      <c r="B1081" s="134" t="s">
        <v>6887</v>
      </c>
      <c r="C1081" s="134" t="s">
        <v>8886</v>
      </c>
      <c r="D1081" s="134" t="s">
        <v>12142</v>
      </c>
      <c r="E1081" s="134" t="s">
        <v>12143</v>
      </c>
      <c r="F1081" s="134" t="s">
        <v>5925</v>
      </c>
      <c r="G1081" s="134" t="s">
        <v>4929</v>
      </c>
      <c r="H1081" s="134" t="s">
        <v>6307</v>
      </c>
      <c r="I1081" s="134" t="s">
        <v>7939</v>
      </c>
      <c r="J1081" s="134" t="s">
        <v>4803</v>
      </c>
      <c r="K1081" s="134" t="s">
        <v>8526</v>
      </c>
      <c r="L1081" s="134" t="s">
        <v>8967</v>
      </c>
      <c r="M1081" s="134" t="s">
        <v>12144</v>
      </c>
      <c r="N1081" s="134" t="s">
        <v>12145</v>
      </c>
    </row>
    <row r="1082" customFormat="false" ht="12.8" hidden="false" customHeight="false" outlineLevel="0" collapsed="false">
      <c r="A1082" s="136" t="s">
        <v>49</v>
      </c>
      <c r="B1082" s="134" t="s">
        <v>8984</v>
      </c>
      <c r="C1082" s="134" t="s">
        <v>12146</v>
      </c>
      <c r="D1082" s="134" t="s">
        <v>5902</v>
      </c>
      <c r="E1082" s="134" t="s">
        <v>6421</v>
      </c>
      <c r="F1082" s="134" t="s">
        <v>6637</v>
      </c>
      <c r="G1082" s="134" t="s">
        <v>9248</v>
      </c>
      <c r="H1082" s="134" t="s">
        <v>7442</v>
      </c>
      <c r="I1082" s="134" t="s">
        <v>7664</v>
      </c>
      <c r="J1082" s="134" t="s">
        <v>5663</v>
      </c>
      <c r="K1082" s="134" t="s">
        <v>5218</v>
      </c>
      <c r="L1082" s="134" t="s">
        <v>5078</v>
      </c>
      <c r="M1082" s="134" t="s">
        <v>5942</v>
      </c>
      <c r="N1082" s="134" t="s">
        <v>12147</v>
      </c>
    </row>
    <row r="1083" customFormat="false" ht="12.8" hidden="false" customHeight="false" outlineLevel="0" collapsed="false">
      <c r="A1083" s="136" t="s">
        <v>50</v>
      </c>
      <c r="B1083" s="134" t="s">
        <v>8672</v>
      </c>
      <c r="C1083" s="134" t="s">
        <v>5420</v>
      </c>
      <c r="D1083" s="134" t="s">
        <v>11780</v>
      </c>
      <c r="E1083" s="134" t="s">
        <v>5145</v>
      </c>
      <c r="F1083" s="134" t="s">
        <v>5798</v>
      </c>
      <c r="G1083" s="134" t="s">
        <v>6428</v>
      </c>
      <c r="H1083" s="134" t="s">
        <v>5729</v>
      </c>
      <c r="I1083" s="134" t="s">
        <v>4652</v>
      </c>
      <c r="J1083" s="134" t="s">
        <v>9165</v>
      </c>
      <c r="K1083" s="134" t="s">
        <v>5243</v>
      </c>
      <c r="L1083" s="134" t="s">
        <v>5437</v>
      </c>
      <c r="M1083" s="134" t="s">
        <v>4704</v>
      </c>
      <c r="N1083" s="134" t="s">
        <v>12148</v>
      </c>
    </row>
    <row r="1084" customFormat="false" ht="12.8" hidden="false" customHeight="false" outlineLevel="0" collapsed="false">
      <c r="A1084" s="136" t="s">
        <v>51</v>
      </c>
      <c r="B1084" s="134" t="s">
        <v>8839</v>
      </c>
      <c r="C1084" s="134" t="s">
        <v>4117</v>
      </c>
      <c r="D1084" s="134" t="s">
        <v>12149</v>
      </c>
      <c r="E1084" s="134" t="s">
        <v>5293</v>
      </c>
      <c r="F1084" s="134" t="s">
        <v>5607</v>
      </c>
      <c r="G1084" s="134" t="s">
        <v>4900</v>
      </c>
      <c r="H1084" s="134" t="s">
        <v>12150</v>
      </c>
      <c r="I1084" s="134" t="s">
        <v>7718</v>
      </c>
      <c r="J1084" s="134" t="s">
        <v>5147</v>
      </c>
      <c r="K1084" s="134" t="s">
        <v>4892</v>
      </c>
      <c r="L1084" s="134" t="s">
        <v>8794</v>
      </c>
      <c r="M1084" s="134" t="s">
        <v>5703</v>
      </c>
      <c r="N1084" s="134" t="s">
        <v>12151</v>
      </c>
    </row>
    <row r="1085" customFormat="false" ht="12.8" hidden="false" customHeight="false" outlineLevel="0" collapsed="false">
      <c r="A1085" s="136" t="s">
        <v>52</v>
      </c>
      <c r="B1085" s="134" t="s">
        <v>8780</v>
      </c>
      <c r="C1085" s="134" t="s">
        <v>8659</v>
      </c>
      <c r="D1085" s="134" t="s">
        <v>5349</v>
      </c>
      <c r="E1085" s="134" t="s">
        <v>9388</v>
      </c>
      <c r="F1085" s="134" t="s">
        <v>4940</v>
      </c>
      <c r="G1085" s="134" t="s">
        <v>7584</v>
      </c>
      <c r="H1085" s="134" t="s">
        <v>7100</v>
      </c>
      <c r="I1085" s="134" t="s">
        <v>5576</v>
      </c>
      <c r="J1085" s="134" t="s">
        <v>12152</v>
      </c>
      <c r="K1085" s="134" t="s">
        <v>8549</v>
      </c>
      <c r="L1085" s="134" t="s">
        <v>10796</v>
      </c>
      <c r="M1085" s="134" t="s">
        <v>6569</v>
      </c>
      <c r="N1085" s="134" t="s">
        <v>12153</v>
      </c>
    </row>
    <row r="1086" customFormat="false" ht="12.8" hidden="false" customHeight="false" outlineLevel="0" collapsed="false">
      <c r="A1086" s="136" t="s">
        <v>53</v>
      </c>
      <c r="B1086" s="134" t="s">
        <v>8916</v>
      </c>
      <c r="C1086" s="134" t="s">
        <v>4774</v>
      </c>
      <c r="D1086" s="134" t="s">
        <v>5724</v>
      </c>
      <c r="E1086" s="134" t="s">
        <v>6388</v>
      </c>
      <c r="F1086" s="134" t="s">
        <v>5098</v>
      </c>
      <c r="G1086" s="134" t="s">
        <v>12154</v>
      </c>
      <c r="H1086" s="134" t="s">
        <v>4719</v>
      </c>
      <c r="I1086" s="134" t="s">
        <v>5602</v>
      </c>
      <c r="J1086" s="134" t="s">
        <v>6226</v>
      </c>
      <c r="K1086" s="134" t="s">
        <v>8755</v>
      </c>
      <c r="L1086" s="134" t="s">
        <v>4391</v>
      </c>
      <c r="M1086" s="134" t="s">
        <v>8988</v>
      </c>
      <c r="N1086" s="134" t="s">
        <v>12155</v>
      </c>
    </row>
    <row r="1087" customFormat="false" ht="12.8" hidden="false" customHeight="false" outlineLevel="0" collapsed="false">
      <c r="A1087" s="136" t="s">
        <v>54</v>
      </c>
      <c r="B1087" s="134" t="s">
        <v>867</v>
      </c>
      <c r="C1087" s="134" t="s">
        <v>5126</v>
      </c>
      <c r="D1087" s="134" t="s">
        <v>1456</v>
      </c>
      <c r="E1087" s="134" t="s">
        <v>6593</v>
      </c>
      <c r="F1087" s="134" t="s">
        <v>12156</v>
      </c>
      <c r="G1087" s="134" t="s">
        <v>8279</v>
      </c>
      <c r="H1087" s="134" t="s">
        <v>8966</v>
      </c>
      <c r="I1087" s="134" t="s">
        <v>9102</v>
      </c>
      <c r="J1087" s="134" t="s">
        <v>9313</v>
      </c>
      <c r="K1087" s="134" t="s">
        <v>5078</v>
      </c>
      <c r="L1087" s="134" t="s">
        <v>4959</v>
      </c>
      <c r="M1087" s="134" t="s">
        <v>8692</v>
      </c>
      <c r="N1087" s="134" t="s">
        <v>12157</v>
      </c>
    </row>
    <row r="1088" customFormat="false" ht="12.8" hidden="false" customHeight="false" outlineLevel="0" collapsed="false">
      <c r="A1088" s="136" t="s">
        <v>55</v>
      </c>
      <c r="B1088" s="134" t="s">
        <v>3094</v>
      </c>
      <c r="C1088" s="134" t="s">
        <v>5716</v>
      </c>
      <c r="D1088" s="134" t="s">
        <v>1995</v>
      </c>
      <c r="E1088" s="134" t="s">
        <v>4659</v>
      </c>
      <c r="F1088" s="134" t="s">
        <v>9123</v>
      </c>
      <c r="G1088" s="134" t="s">
        <v>12158</v>
      </c>
      <c r="H1088" s="134" t="s">
        <v>4880</v>
      </c>
      <c r="I1088" s="134" t="s">
        <v>4640</v>
      </c>
      <c r="J1088" s="134" t="s">
        <v>7566</v>
      </c>
      <c r="K1088" s="134" t="s">
        <v>5672</v>
      </c>
      <c r="L1088" s="134" t="s">
        <v>9087</v>
      </c>
      <c r="M1088" s="134" t="s">
        <v>5249</v>
      </c>
      <c r="N1088" s="134" t="s">
        <v>12159</v>
      </c>
    </row>
    <row r="1089" customFormat="false" ht="12.8" hidden="false" customHeight="false" outlineLevel="0" collapsed="false">
      <c r="A1089" s="136" t="s">
        <v>56</v>
      </c>
      <c r="B1089" s="134" t="s">
        <v>12160</v>
      </c>
      <c r="C1089" s="134" t="s">
        <v>1995</v>
      </c>
      <c r="D1089" s="134" t="s">
        <v>10577</v>
      </c>
      <c r="E1089" s="134" t="s">
        <v>5790</v>
      </c>
      <c r="F1089" s="134" t="s">
        <v>5242</v>
      </c>
      <c r="G1089" s="134" t="s">
        <v>8389</v>
      </c>
      <c r="H1089" s="134" t="s">
        <v>7382</v>
      </c>
      <c r="I1089" s="134" t="s">
        <v>12161</v>
      </c>
      <c r="J1089" s="134" t="s">
        <v>8220</v>
      </c>
      <c r="K1089" s="134" t="s">
        <v>12162</v>
      </c>
      <c r="L1089" s="134" t="s">
        <v>5314</v>
      </c>
      <c r="M1089" s="134" t="s">
        <v>5494</v>
      </c>
      <c r="N1089" s="134" t="s">
        <v>12163</v>
      </c>
    </row>
    <row r="1090" customFormat="false" ht="12.8" hidden="false" customHeight="false" outlineLevel="0" collapsed="false">
      <c r="A1090" s="136" t="s">
        <v>57</v>
      </c>
      <c r="B1090" s="134" t="s">
        <v>5903</v>
      </c>
      <c r="C1090" s="134" t="s">
        <v>3579</v>
      </c>
      <c r="D1090" s="134" t="s">
        <v>12164</v>
      </c>
      <c r="E1090" s="134" t="s">
        <v>5228</v>
      </c>
      <c r="F1090" s="134" t="s">
        <v>8526</v>
      </c>
      <c r="G1090" s="134" t="s">
        <v>6328</v>
      </c>
      <c r="H1090" s="134" t="s">
        <v>7370</v>
      </c>
      <c r="I1090" s="134" t="s">
        <v>12165</v>
      </c>
      <c r="J1090" s="134" t="s">
        <v>7664</v>
      </c>
      <c r="K1090" s="134" t="s">
        <v>6438</v>
      </c>
      <c r="L1090" s="134" t="s">
        <v>4883</v>
      </c>
      <c r="M1090" s="134" t="s">
        <v>8651</v>
      </c>
      <c r="N1090" s="134" t="s">
        <v>12166</v>
      </c>
    </row>
    <row r="1091" customFormat="false" ht="12.8" hidden="false" customHeight="false" outlineLevel="0" collapsed="false">
      <c r="A1091" s="136" t="s">
        <v>59</v>
      </c>
      <c r="B1091" s="134" t="s">
        <v>6569</v>
      </c>
      <c r="C1091" s="134" t="s">
        <v>5550</v>
      </c>
      <c r="D1091" s="134" t="s">
        <v>8795</v>
      </c>
      <c r="E1091" s="134" t="s">
        <v>5000</v>
      </c>
      <c r="F1091" s="134" t="s">
        <v>7763</v>
      </c>
      <c r="G1091" s="134" t="s">
        <v>7247</v>
      </c>
      <c r="H1091" s="134" t="s">
        <v>7445</v>
      </c>
      <c r="I1091" s="134" t="s">
        <v>6340</v>
      </c>
      <c r="J1091" s="134" t="s">
        <v>8993</v>
      </c>
      <c r="K1091" s="134" t="s">
        <v>12167</v>
      </c>
      <c r="L1091" s="134" t="s">
        <v>6837</v>
      </c>
      <c r="M1091" s="134" t="s">
        <v>6929</v>
      </c>
      <c r="N1091" s="134" t="s">
        <v>12168</v>
      </c>
    </row>
    <row r="1092" customFormat="false" ht="12.8" hidden="false" customHeight="false" outlineLevel="0" collapsed="false">
      <c r="A1092" s="136" t="s">
        <v>61</v>
      </c>
      <c r="B1092" s="134" t="s">
        <v>12169</v>
      </c>
      <c r="C1092" s="134" t="s">
        <v>12170</v>
      </c>
      <c r="D1092" s="134" t="s">
        <v>5795</v>
      </c>
      <c r="E1092" s="134" t="s">
        <v>5161</v>
      </c>
      <c r="F1092" s="134" t="s">
        <v>12171</v>
      </c>
      <c r="G1092" s="134" t="s">
        <v>5931</v>
      </c>
      <c r="H1092" s="134" t="s">
        <v>12172</v>
      </c>
      <c r="I1092" s="134" t="s">
        <v>12173</v>
      </c>
      <c r="J1092" s="134" t="s">
        <v>9315</v>
      </c>
      <c r="K1092" s="134" t="s">
        <v>6104</v>
      </c>
      <c r="L1092" s="134" t="s">
        <v>10433</v>
      </c>
      <c r="M1092" s="134" t="s">
        <v>6727</v>
      </c>
      <c r="N1092" s="134" t="s">
        <v>12174</v>
      </c>
    </row>
    <row r="1093" customFormat="false" ht="12.8" hidden="false" customHeight="true" outlineLevel="0" collapsed="false">
      <c r="A1093" s="135" t="s">
        <v>594</v>
      </c>
      <c r="B1093" s="135"/>
      <c r="C1093" s="135"/>
      <c r="D1093" s="135"/>
      <c r="E1093" s="135"/>
      <c r="F1093" s="135"/>
      <c r="G1093" s="135"/>
      <c r="H1093" s="135"/>
      <c r="I1093" s="135"/>
      <c r="J1093" s="135"/>
      <c r="K1093" s="135"/>
      <c r="L1093" s="135"/>
      <c r="M1093" s="135"/>
      <c r="N1093" s="135"/>
    </row>
    <row r="1094" customFormat="false" ht="12.8" hidden="false" customHeight="false" outlineLevel="0" collapsed="false">
      <c r="A1094" s="133" t="s">
        <v>605</v>
      </c>
      <c r="B1094" s="133" t="s">
        <v>606</v>
      </c>
      <c r="C1094" s="133" t="s">
        <v>607</v>
      </c>
      <c r="D1094" s="133" t="s">
        <v>608</v>
      </c>
      <c r="E1094" s="133" t="s">
        <v>609</v>
      </c>
      <c r="F1094" s="133" t="s">
        <v>610</v>
      </c>
      <c r="G1094" s="133" t="s">
        <v>611</v>
      </c>
      <c r="H1094" s="133" t="s">
        <v>612</v>
      </c>
      <c r="I1094" s="133" t="s">
        <v>613</v>
      </c>
      <c r="J1094" s="133" t="s">
        <v>614</v>
      </c>
      <c r="K1094" s="133" t="s">
        <v>615</v>
      </c>
      <c r="L1094" s="133" t="s">
        <v>616</v>
      </c>
      <c r="M1094" s="133" t="s">
        <v>617</v>
      </c>
      <c r="N1094" s="133" t="s">
        <v>618</v>
      </c>
    </row>
    <row r="1095" customFormat="false" ht="12.8" hidden="false" customHeight="false" outlineLevel="0" collapsed="false">
      <c r="A1095" s="136" t="s">
        <v>62</v>
      </c>
      <c r="B1095" s="134" t="s">
        <v>5847</v>
      </c>
      <c r="C1095" s="134" t="s">
        <v>954</v>
      </c>
      <c r="D1095" s="134" t="s">
        <v>6668</v>
      </c>
      <c r="E1095" s="134" t="s">
        <v>9393</v>
      </c>
      <c r="F1095" s="134" t="s">
        <v>4632</v>
      </c>
      <c r="G1095" s="134" t="s">
        <v>8763</v>
      </c>
      <c r="H1095" s="134" t="s">
        <v>5928</v>
      </c>
      <c r="I1095" s="134" t="s">
        <v>8304</v>
      </c>
      <c r="J1095" s="134" t="s">
        <v>12175</v>
      </c>
      <c r="K1095" s="134" t="s">
        <v>5517</v>
      </c>
      <c r="L1095" s="134" t="s">
        <v>5473</v>
      </c>
      <c r="M1095" s="134" t="s">
        <v>4992</v>
      </c>
      <c r="N1095" s="134" t="s">
        <v>12176</v>
      </c>
    </row>
    <row r="1096" customFormat="false" ht="12.8" hidden="false" customHeight="false" outlineLevel="0" collapsed="false">
      <c r="A1096" s="136" t="s">
        <v>63</v>
      </c>
      <c r="B1096" s="134" t="s">
        <v>734</v>
      </c>
      <c r="C1096" s="134" t="s">
        <v>5770</v>
      </c>
      <c r="D1096" s="134" t="s">
        <v>12177</v>
      </c>
      <c r="E1096" s="134" t="s">
        <v>5075</v>
      </c>
      <c r="F1096" s="134" t="s">
        <v>6362</v>
      </c>
      <c r="G1096" s="134" t="s">
        <v>12178</v>
      </c>
      <c r="H1096" s="134" t="s">
        <v>6025</v>
      </c>
      <c r="I1096" s="134" t="s">
        <v>5441</v>
      </c>
      <c r="J1096" s="134" t="s">
        <v>4729</v>
      </c>
      <c r="K1096" s="134" t="s">
        <v>8806</v>
      </c>
      <c r="L1096" s="134" t="s">
        <v>5444</v>
      </c>
      <c r="M1096" s="134" t="s">
        <v>6851</v>
      </c>
      <c r="N1096" s="134" t="s">
        <v>12179</v>
      </c>
    </row>
    <row r="1097" customFormat="false" ht="12.8" hidden="false" customHeight="false" outlineLevel="0" collapsed="false">
      <c r="A1097" s="136" t="s">
        <v>65</v>
      </c>
      <c r="B1097" s="134" t="s">
        <v>3336</v>
      </c>
      <c r="C1097" s="134" t="s">
        <v>10711</v>
      </c>
      <c r="D1097" s="134" t="s">
        <v>5395</v>
      </c>
      <c r="E1097" s="134" t="s">
        <v>12180</v>
      </c>
      <c r="F1097" s="134" t="s">
        <v>4939</v>
      </c>
      <c r="G1097" s="134" t="s">
        <v>12181</v>
      </c>
      <c r="H1097" s="134" t="s">
        <v>5338</v>
      </c>
      <c r="I1097" s="134" t="s">
        <v>12182</v>
      </c>
      <c r="J1097" s="134" t="s">
        <v>12183</v>
      </c>
      <c r="K1097" s="134" t="s">
        <v>8540</v>
      </c>
      <c r="L1097" s="134" t="s">
        <v>5122</v>
      </c>
      <c r="M1097" s="134" t="s">
        <v>4821</v>
      </c>
      <c r="N1097" s="134" t="s">
        <v>12184</v>
      </c>
    </row>
    <row r="1098" customFormat="false" ht="12.8" hidden="false" customHeight="false" outlineLevel="0" collapsed="false">
      <c r="A1098" s="136" t="s">
        <v>67</v>
      </c>
      <c r="B1098" s="134" t="s">
        <v>6047</v>
      </c>
      <c r="C1098" s="134" t="s">
        <v>2266</v>
      </c>
      <c r="D1098" s="134" t="s">
        <v>423</v>
      </c>
      <c r="E1098" s="134" t="s">
        <v>5165</v>
      </c>
      <c r="F1098" s="134" t="s">
        <v>12185</v>
      </c>
      <c r="G1098" s="134" t="s">
        <v>4641</v>
      </c>
      <c r="H1098" s="134" t="s">
        <v>8909</v>
      </c>
      <c r="I1098" s="134" t="s">
        <v>7811</v>
      </c>
      <c r="J1098" s="134" t="s">
        <v>7716</v>
      </c>
      <c r="K1098" s="134" t="s">
        <v>6367</v>
      </c>
      <c r="L1098" s="134" t="s">
        <v>9208</v>
      </c>
      <c r="M1098" s="134" t="s">
        <v>4857</v>
      </c>
      <c r="N1098" s="134" t="s">
        <v>12186</v>
      </c>
    </row>
    <row r="1099" customFormat="false" ht="12.8" hidden="false" customHeight="false" outlineLevel="0" collapsed="false">
      <c r="A1099" s="136" t="s">
        <v>69</v>
      </c>
      <c r="B1099" s="134" t="s">
        <v>3359</v>
      </c>
      <c r="C1099" s="134" t="s">
        <v>965</v>
      </c>
      <c r="D1099" s="134" t="s">
        <v>5572</v>
      </c>
      <c r="E1099" s="134" t="s">
        <v>8529</v>
      </c>
      <c r="F1099" s="134" t="s">
        <v>6914</v>
      </c>
      <c r="G1099" s="134" t="s">
        <v>9007</v>
      </c>
      <c r="H1099" s="134" t="s">
        <v>5040</v>
      </c>
      <c r="I1099" s="134" t="s">
        <v>6787</v>
      </c>
      <c r="J1099" s="134" t="s">
        <v>4743</v>
      </c>
      <c r="K1099" s="134" t="s">
        <v>12187</v>
      </c>
      <c r="L1099" s="134" t="s">
        <v>4844</v>
      </c>
      <c r="M1099" s="134" t="s">
        <v>5570</v>
      </c>
      <c r="N1099" s="134" t="s">
        <v>12188</v>
      </c>
    </row>
    <row r="1100" customFormat="false" ht="12.8" hidden="false" customHeight="false" outlineLevel="0" collapsed="false">
      <c r="A1100" s="136" t="s">
        <v>70</v>
      </c>
      <c r="B1100" s="134" t="s">
        <v>2066</v>
      </c>
      <c r="C1100" s="134" t="s">
        <v>450</v>
      </c>
      <c r="D1100" s="134" t="s">
        <v>5143</v>
      </c>
      <c r="E1100" s="134" t="s">
        <v>5667</v>
      </c>
      <c r="F1100" s="134" t="s">
        <v>8768</v>
      </c>
      <c r="G1100" s="134" t="s">
        <v>5304</v>
      </c>
      <c r="H1100" s="134" t="s">
        <v>9011</v>
      </c>
      <c r="I1100" s="134" t="s">
        <v>5288</v>
      </c>
      <c r="J1100" s="134" t="s">
        <v>6593</v>
      </c>
      <c r="K1100" s="134" t="s">
        <v>9382</v>
      </c>
      <c r="L1100" s="134" t="s">
        <v>4135</v>
      </c>
      <c r="M1100" s="134" t="s">
        <v>9392</v>
      </c>
      <c r="N1100" s="134" t="s">
        <v>12189</v>
      </c>
    </row>
    <row r="1101" customFormat="false" ht="12.8" hidden="false" customHeight="false" outlineLevel="0" collapsed="false">
      <c r="A1101" s="136" t="s">
        <v>71</v>
      </c>
      <c r="B1101" s="134" t="s">
        <v>2182</v>
      </c>
      <c r="C1101" s="134" t="s">
        <v>4795</v>
      </c>
      <c r="D1101" s="134" t="s">
        <v>4015</v>
      </c>
      <c r="E1101" s="134" t="s">
        <v>5340</v>
      </c>
      <c r="F1101" s="134" t="s">
        <v>8667</v>
      </c>
      <c r="G1101" s="134" t="s">
        <v>12190</v>
      </c>
      <c r="H1101" s="134" t="s">
        <v>5602</v>
      </c>
      <c r="I1101" s="134" t="s">
        <v>4818</v>
      </c>
      <c r="J1101" s="134" t="s">
        <v>8951</v>
      </c>
      <c r="K1101" s="134" t="s">
        <v>4844</v>
      </c>
      <c r="L1101" s="134" t="s">
        <v>9177</v>
      </c>
      <c r="M1101" s="134" t="s">
        <v>5056</v>
      </c>
      <c r="N1101" s="134" t="s">
        <v>12191</v>
      </c>
    </row>
    <row r="1102" customFormat="false" ht="12.8" hidden="false" customHeight="false" outlineLevel="0" collapsed="false">
      <c r="A1102" s="136" t="s">
        <v>72</v>
      </c>
      <c r="B1102" s="134" t="s">
        <v>4199</v>
      </c>
      <c r="C1102" s="134" t="s">
        <v>9394</v>
      </c>
      <c r="D1102" s="134" t="s">
        <v>9077</v>
      </c>
      <c r="E1102" s="134" t="s">
        <v>4700</v>
      </c>
      <c r="F1102" s="134" t="s">
        <v>6904</v>
      </c>
      <c r="G1102" s="134" t="s">
        <v>9164</v>
      </c>
      <c r="H1102" s="134" t="s">
        <v>6345</v>
      </c>
      <c r="I1102" s="134" t="s">
        <v>6273</v>
      </c>
      <c r="J1102" s="134" t="s">
        <v>5548</v>
      </c>
      <c r="K1102" s="134" t="s">
        <v>2585</v>
      </c>
      <c r="L1102" s="134" t="s">
        <v>5451</v>
      </c>
      <c r="M1102" s="134" t="s">
        <v>1916</v>
      </c>
      <c r="N1102" s="134" t="s">
        <v>12192</v>
      </c>
    </row>
    <row r="1103" customFormat="false" ht="12.8" hidden="false" customHeight="false" outlineLevel="0" collapsed="false">
      <c r="A1103" s="136" t="s">
        <v>73</v>
      </c>
      <c r="B1103" s="134" t="s">
        <v>1088</v>
      </c>
      <c r="C1103" s="134" t="s">
        <v>1155</v>
      </c>
      <c r="D1103" s="134" t="s">
        <v>1578</v>
      </c>
      <c r="E1103" s="134" t="s">
        <v>5262</v>
      </c>
      <c r="F1103" s="134" t="s">
        <v>5500</v>
      </c>
      <c r="G1103" s="134" t="s">
        <v>7414</v>
      </c>
      <c r="H1103" s="134" t="s">
        <v>5208</v>
      </c>
      <c r="I1103" s="134" t="s">
        <v>9164</v>
      </c>
      <c r="J1103" s="134" t="s">
        <v>4589</v>
      </c>
      <c r="K1103" s="134" t="s">
        <v>4663</v>
      </c>
      <c r="L1103" s="134" t="s">
        <v>12193</v>
      </c>
      <c r="M1103" s="134" t="s">
        <v>747</v>
      </c>
      <c r="N1103" s="134" t="s">
        <v>12194</v>
      </c>
    </row>
    <row r="1104" customFormat="false" ht="12.8" hidden="false" customHeight="false" outlineLevel="0" collapsed="false">
      <c r="A1104" s="136" t="s">
        <v>74</v>
      </c>
      <c r="B1104" s="134" t="s">
        <v>12195</v>
      </c>
      <c r="C1104" s="134" t="s">
        <v>5733</v>
      </c>
      <c r="D1104" s="134" t="s">
        <v>526</v>
      </c>
      <c r="E1104" s="134" t="s">
        <v>1231</v>
      </c>
      <c r="F1104" s="134" t="s">
        <v>4988</v>
      </c>
      <c r="G1104" s="134" t="s">
        <v>7684</v>
      </c>
      <c r="H1104" s="134" t="s">
        <v>7849</v>
      </c>
      <c r="I1104" s="134" t="s">
        <v>12196</v>
      </c>
      <c r="J1104" s="134" t="s">
        <v>4844</v>
      </c>
      <c r="K1104" s="134" t="s">
        <v>6782</v>
      </c>
      <c r="L1104" s="134" t="s">
        <v>5494</v>
      </c>
      <c r="M1104" s="134" t="s">
        <v>11758</v>
      </c>
      <c r="N1104" s="134" t="s">
        <v>12197</v>
      </c>
    </row>
    <row r="1105" customFormat="false" ht="12.8" hidden="false" customHeight="false" outlineLevel="0" collapsed="false">
      <c r="A1105" s="136" t="s">
        <v>75</v>
      </c>
      <c r="B1105" s="134" t="s">
        <v>4739</v>
      </c>
      <c r="C1105" s="134" t="s">
        <v>8527</v>
      </c>
      <c r="D1105" s="134" t="s">
        <v>9436</v>
      </c>
      <c r="E1105" s="134" t="s">
        <v>5024</v>
      </c>
      <c r="F1105" s="134" t="s">
        <v>5937</v>
      </c>
      <c r="G1105" s="134" t="s">
        <v>5478</v>
      </c>
      <c r="H1105" s="134" t="s">
        <v>6888</v>
      </c>
      <c r="I1105" s="134" t="s">
        <v>5219</v>
      </c>
      <c r="J1105" s="134" t="s">
        <v>9132</v>
      </c>
      <c r="K1105" s="134" t="s">
        <v>12198</v>
      </c>
      <c r="L1105" s="134" t="s">
        <v>9322</v>
      </c>
      <c r="M1105" s="134" t="s">
        <v>5733</v>
      </c>
      <c r="N1105" s="134" t="s">
        <v>12199</v>
      </c>
    </row>
    <row r="1106" customFormat="false" ht="12.8" hidden="false" customHeight="false" outlineLevel="0" collapsed="false">
      <c r="A1106" s="136" t="s">
        <v>78</v>
      </c>
      <c r="B1106" s="134" t="s">
        <v>11788</v>
      </c>
      <c r="C1106" s="134" t="s">
        <v>4628</v>
      </c>
      <c r="D1106" s="134" t="s">
        <v>6529</v>
      </c>
      <c r="E1106" s="134" t="s">
        <v>12200</v>
      </c>
      <c r="F1106" s="134" t="s">
        <v>5607</v>
      </c>
      <c r="G1106" s="134" t="s">
        <v>8193</v>
      </c>
      <c r="H1106" s="134" t="s">
        <v>6189</v>
      </c>
      <c r="I1106" s="134" t="s">
        <v>6981</v>
      </c>
      <c r="J1106" s="134" t="s">
        <v>6346</v>
      </c>
      <c r="K1106" s="134" t="s">
        <v>5400</v>
      </c>
      <c r="L1106" s="134" t="s">
        <v>4629</v>
      </c>
      <c r="M1106" s="134" t="s">
        <v>4686</v>
      </c>
      <c r="N1106" s="134" t="s">
        <v>12201</v>
      </c>
    </row>
    <row r="1107" customFormat="false" ht="12.8" hidden="false" customHeight="false" outlineLevel="0" collapsed="false">
      <c r="A1107" s="136" t="s">
        <v>79</v>
      </c>
      <c r="B1107" s="134" t="s">
        <v>2857</v>
      </c>
      <c r="C1107" s="134" t="s">
        <v>12202</v>
      </c>
      <c r="D1107" s="134" t="s">
        <v>12065</v>
      </c>
      <c r="E1107" s="134" t="s">
        <v>12193</v>
      </c>
      <c r="F1107" s="134" t="s">
        <v>4609</v>
      </c>
      <c r="G1107" s="134" t="s">
        <v>5737</v>
      </c>
      <c r="H1107" s="134" t="s">
        <v>9053</v>
      </c>
      <c r="I1107" s="134" t="s">
        <v>8511</v>
      </c>
      <c r="J1107" s="134" t="s">
        <v>5838</v>
      </c>
      <c r="K1107" s="134" t="s">
        <v>11776</v>
      </c>
      <c r="L1107" s="134" t="s">
        <v>8514</v>
      </c>
      <c r="M1107" s="134" t="s">
        <v>6216</v>
      </c>
      <c r="N1107" s="134" t="s">
        <v>12203</v>
      </c>
    </row>
    <row r="1108" customFormat="false" ht="12.8" hidden="false" customHeight="false" outlineLevel="0" collapsed="false">
      <c r="A1108" s="136" t="s">
        <v>80</v>
      </c>
      <c r="B1108" s="134" t="s">
        <v>9348</v>
      </c>
      <c r="C1108" s="134" t="s">
        <v>5759</v>
      </c>
      <c r="D1108" s="134" t="s">
        <v>8752</v>
      </c>
      <c r="E1108" s="134" t="s">
        <v>8815</v>
      </c>
      <c r="F1108" s="134" t="s">
        <v>7684</v>
      </c>
      <c r="G1108" s="134" t="s">
        <v>7382</v>
      </c>
      <c r="H1108" s="134" t="s">
        <v>6444</v>
      </c>
      <c r="I1108" s="134" t="s">
        <v>5136</v>
      </c>
      <c r="J1108" s="134" t="s">
        <v>12182</v>
      </c>
      <c r="K1108" s="134" t="s">
        <v>6542</v>
      </c>
      <c r="L1108" s="134" t="s">
        <v>9270</v>
      </c>
      <c r="M1108" s="134" t="s">
        <v>5159</v>
      </c>
      <c r="N1108" s="134" t="s">
        <v>12204</v>
      </c>
    </row>
    <row r="1109" customFormat="false" ht="12.8" hidden="false" customHeight="false" outlineLevel="0" collapsed="false">
      <c r="A1109" s="136" t="s">
        <v>81</v>
      </c>
      <c r="B1109" s="134" t="s">
        <v>8980</v>
      </c>
      <c r="C1109" s="134" t="s">
        <v>9110</v>
      </c>
      <c r="D1109" s="134" t="s">
        <v>1079</v>
      </c>
      <c r="E1109" s="134" t="s">
        <v>1467</v>
      </c>
      <c r="F1109" s="134" t="s">
        <v>12111</v>
      </c>
      <c r="G1109" s="134" t="s">
        <v>6636</v>
      </c>
      <c r="H1109" s="134" t="s">
        <v>5364</v>
      </c>
      <c r="I1109" s="134" t="s">
        <v>7526</v>
      </c>
      <c r="J1109" s="134" t="s">
        <v>5507</v>
      </c>
      <c r="K1109" s="134" t="s">
        <v>5500</v>
      </c>
      <c r="L1109" s="134" t="s">
        <v>8521</v>
      </c>
      <c r="M1109" s="134" t="s">
        <v>5578</v>
      </c>
      <c r="N1109" s="134" t="s">
        <v>12205</v>
      </c>
    </row>
    <row r="1110" customFormat="false" ht="12.8" hidden="false" customHeight="false" outlineLevel="0" collapsed="false">
      <c r="A1110" s="136" t="s">
        <v>82</v>
      </c>
      <c r="B1110" s="134" t="s">
        <v>648</v>
      </c>
      <c r="C1110" s="134" t="s">
        <v>8808</v>
      </c>
      <c r="D1110" s="134" t="s">
        <v>4628</v>
      </c>
      <c r="E1110" s="134" t="s">
        <v>9384</v>
      </c>
      <c r="F1110" s="134" t="s">
        <v>6681</v>
      </c>
      <c r="G1110" s="134" t="s">
        <v>4824</v>
      </c>
      <c r="H1110" s="134" t="s">
        <v>4843</v>
      </c>
      <c r="I1110" s="134" t="s">
        <v>9298</v>
      </c>
      <c r="J1110" s="134" t="s">
        <v>5097</v>
      </c>
      <c r="K1110" s="134" t="s">
        <v>4665</v>
      </c>
      <c r="L1110" s="134" t="s">
        <v>4976</v>
      </c>
      <c r="M1110" s="134" t="s">
        <v>4976</v>
      </c>
      <c r="N1110" s="134" t="s">
        <v>12206</v>
      </c>
    </row>
    <row r="1111" customFormat="false" ht="12.8" hidden="false" customHeight="false" outlineLevel="0" collapsed="false">
      <c r="A1111" s="136" t="s">
        <v>83</v>
      </c>
      <c r="B1111" s="134" t="s">
        <v>1025</v>
      </c>
      <c r="C1111" s="134" t="s">
        <v>3303</v>
      </c>
      <c r="D1111" s="134" t="s">
        <v>12207</v>
      </c>
      <c r="E1111" s="134" t="s">
        <v>12208</v>
      </c>
      <c r="F1111" s="134" t="s">
        <v>4691</v>
      </c>
      <c r="G1111" s="134" t="s">
        <v>4651</v>
      </c>
      <c r="H1111" s="134" t="s">
        <v>9131</v>
      </c>
      <c r="I1111" s="134" t="s">
        <v>5081</v>
      </c>
      <c r="J1111" s="134" t="s">
        <v>6731</v>
      </c>
      <c r="K1111" s="134" t="s">
        <v>5805</v>
      </c>
      <c r="L1111" s="134" t="s">
        <v>4846</v>
      </c>
      <c r="M1111" s="134" t="s">
        <v>10823</v>
      </c>
      <c r="N1111" s="134" t="s">
        <v>12209</v>
      </c>
    </row>
    <row r="1112" customFormat="false" ht="12.8" hidden="false" customHeight="false" outlineLevel="0" collapsed="false">
      <c r="A1112" s="136" t="s">
        <v>84</v>
      </c>
      <c r="B1112" s="134" t="s">
        <v>3093</v>
      </c>
      <c r="C1112" s="134" t="s">
        <v>5204</v>
      </c>
      <c r="D1112" s="134" t="s">
        <v>9121</v>
      </c>
      <c r="E1112" s="134" t="s">
        <v>5571</v>
      </c>
      <c r="F1112" s="134" t="s">
        <v>8603</v>
      </c>
      <c r="G1112" s="134" t="s">
        <v>8038</v>
      </c>
      <c r="H1112" s="134" t="s">
        <v>5925</v>
      </c>
      <c r="I1112" s="134" t="s">
        <v>7858</v>
      </c>
      <c r="J1112" s="134" t="s">
        <v>8418</v>
      </c>
      <c r="K1112" s="134" t="s">
        <v>5704</v>
      </c>
      <c r="L1112" s="134" t="s">
        <v>4813</v>
      </c>
      <c r="M1112" s="134" t="s">
        <v>11823</v>
      </c>
      <c r="N1112" s="134" t="s">
        <v>12210</v>
      </c>
    </row>
    <row r="1113" customFormat="false" ht="23.85" hidden="false" customHeight="false" outlineLevel="0" collapsed="false">
      <c r="A1113" s="136" t="s">
        <v>85</v>
      </c>
      <c r="B1113" s="134" t="s">
        <v>526</v>
      </c>
      <c r="C1113" s="134" t="s">
        <v>5094</v>
      </c>
      <c r="D1113" s="134" t="s">
        <v>11780</v>
      </c>
      <c r="E1113" s="134" t="s">
        <v>6620</v>
      </c>
      <c r="F1113" s="134" t="s">
        <v>6368</v>
      </c>
      <c r="G1113" s="134" t="s">
        <v>6519</v>
      </c>
      <c r="H1113" s="134" t="s">
        <v>6137</v>
      </c>
      <c r="I1113" s="134" t="s">
        <v>5442</v>
      </c>
      <c r="J1113" s="134" t="s">
        <v>8603</v>
      </c>
      <c r="K1113" s="134" t="s">
        <v>5471</v>
      </c>
      <c r="L1113" s="134" t="s">
        <v>10417</v>
      </c>
      <c r="M1113" s="134" t="s">
        <v>4699</v>
      </c>
      <c r="N1113" s="134" t="s">
        <v>12211</v>
      </c>
    </row>
    <row r="1114" customFormat="false" ht="12.8" hidden="false" customHeight="false" outlineLevel="0" collapsed="false">
      <c r="A1114" s="136" t="s">
        <v>86</v>
      </c>
      <c r="B1114" s="134" t="s">
        <v>1349</v>
      </c>
      <c r="C1114" s="134" t="s">
        <v>4214</v>
      </c>
      <c r="D1114" s="134" t="s">
        <v>6300</v>
      </c>
      <c r="E1114" s="134" t="s">
        <v>5724</v>
      </c>
      <c r="F1114" s="134" t="s">
        <v>9302</v>
      </c>
      <c r="G1114" s="134" t="s">
        <v>7699</v>
      </c>
      <c r="H1114" s="134" t="s">
        <v>4780</v>
      </c>
      <c r="I1114" s="134" t="s">
        <v>5148</v>
      </c>
      <c r="J1114" s="134" t="s">
        <v>4892</v>
      </c>
      <c r="K1114" s="134" t="s">
        <v>6969</v>
      </c>
      <c r="L1114" s="134" t="s">
        <v>5842</v>
      </c>
      <c r="M1114" s="134" t="s">
        <v>12036</v>
      </c>
      <c r="N1114" s="134" t="s">
        <v>12212</v>
      </c>
    </row>
    <row r="1115" customFormat="false" ht="12.8" hidden="false" customHeight="false" outlineLevel="0" collapsed="false">
      <c r="A1115" s="136" t="s">
        <v>87</v>
      </c>
      <c r="B1115" s="134" t="s">
        <v>2925</v>
      </c>
      <c r="C1115" s="134" t="s">
        <v>5597</v>
      </c>
      <c r="D1115" s="134" t="s">
        <v>8611</v>
      </c>
      <c r="E1115" s="134" t="s">
        <v>5752</v>
      </c>
      <c r="F1115" s="134" t="s">
        <v>6593</v>
      </c>
      <c r="G1115" s="134" t="s">
        <v>7849</v>
      </c>
      <c r="H1115" s="134" t="s">
        <v>8147</v>
      </c>
      <c r="I1115" s="134" t="s">
        <v>5559</v>
      </c>
      <c r="J1115" s="134" t="s">
        <v>8749</v>
      </c>
      <c r="K1115" s="134" t="s">
        <v>5034</v>
      </c>
      <c r="L1115" s="134" t="s">
        <v>12213</v>
      </c>
      <c r="M1115" s="134" t="s">
        <v>10417</v>
      </c>
      <c r="N1115" s="134" t="s">
        <v>12214</v>
      </c>
    </row>
    <row r="1116" customFormat="false" ht="12.8" hidden="false" customHeight="false" outlineLevel="0" collapsed="false">
      <c r="A1116" s="136" t="s">
        <v>88</v>
      </c>
      <c r="B1116" s="134" t="s">
        <v>496</v>
      </c>
      <c r="C1116" s="134" t="s">
        <v>12012</v>
      </c>
      <c r="D1116" s="134" t="s">
        <v>2099</v>
      </c>
      <c r="E1116" s="134" t="s">
        <v>5295</v>
      </c>
      <c r="F1116" s="134" t="s">
        <v>7770</v>
      </c>
      <c r="G1116" s="134" t="s">
        <v>5735</v>
      </c>
      <c r="H1116" s="134" t="s">
        <v>5288</v>
      </c>
      <c r="I1116" s="134" t="s">
        <v>4803</v>
      </c>
      <c r="J1116" s="134" t="s">
        <v>5184</v>
      </c>
      <c r="K1116" s="134" t="s">
        <v>5571</v>
      </c>
      <c r="L1116" s="134" t="s">
        <v>11894</v>
      </c>
      <c r="M1116" s="134" t="s">
        <v>11817</v>
      </c>
      <c r="N1116" s="134" t="s">
        <v>5741</v>
      </c>
    </row>
    <row r="1117" customFormat="false" ht="12.8" hidden="false" customHeight="false" outlineLevel="0" collapsed="false">
      <c r="A1117" s="136" t="s">
        <v>89</v>
      </c>
      <c r="B1117" s="134" t="s">
        <v>12215</v>
      </c>
      <c r="C1117" s="134" t="s">
        <v>856</v>
      </c>
      <c r="D1117" s="134" t="s">
        <v>4950</v>
      </c>
      <c r="E1117" s="134" t="s">
        <v>9377</v>
      </c>
      <c r="F1117" s="134" t="s">
        <v>4609</v>
      </c>
      <c r="G1117" s="134" t="s">
        <v>5136</v>
      </c>
      <c r="H1117" s="134" t="s">
        <v>7233</v>
      </c>
      <c r="I1117" s="134" t="s">
        <v>8512</v>
      </c>
      <c r="J1117" s="134" t="s">
        <v>4854</v>
      </c>
      <c r="K1117" s="134" t="s">
        <v>4685</v>
      </c>
      <c r="L1117" s="134" t="s">
        <v>12216</v>
      </c>
      <c r="M1117" s="134" t="s">
        <v>6885</v>
      </c>
      <c r="N1117" s="134" t="s">
        <v>12217</v>
      </c>
    </row>
    <row r="1118" customFormat="false" ht="12.8" hidden="false" customHeight="false" outlineLevel="0" collapsed="false">
      <c r="A1118" s="136" t="s">
        <v>90</v>
      </c>
      <c r="B1118" s="134" t="s">
        <v>473</v>
      </c>
      <c r="C1118" s="134" t="s">
        <v>8962</v>
      </c>
      <c r="D1118" s="134" t="s">
        <v>8615</v>
      </c>
      <c r="E1118" s="134" t="s">
        <v>5608</v>
      </c>
      <c r="F1118" s="134" t="s">
        <v>5001</v>
      </c>
      <c r="G1118" s="134" t="s">
        <v>6751</v>
      </c>
      <c r="H1118" s="134" t="s">
        <v>5585</v>
      </c>
      <c r="I1118" s="134" t="s">
        <v>7765</v>
      </c>
      <c r="J1118" s="134" t="s">
        <v>6210</v>
      </c>
      <c r="K1118" s="134" t="s">
        <v>6130</v>
      </c>
      <c r="L1118" s="134" t="s">
        <v>1245</v>
      </c>
      <c r="M1118" s="134" t="s">
        <v>6851</v>
      </c>
      <c r="N1118" s="134" t="s">
        <v>12218</v>
      </c>
    </row>
    <row r="1119" customFormat="false" ht="12.8" hidden="false" customHeight="false" outlineLevel="0" collapsed="false">
      <c r="A1119" s="136" t="s">
        <v>91</v>
      </c>
      <c r="B1119" s="134" t="s">
        <v>9419</v>
      </c>
      <c r="C1119" s="134" t="s">
        <v>4233</v>
      </c>
      <c r="D1119" s="134" t="s">
        <v>6930</v>
      </c>
      <c r="E1119" s="134" t="s">
        <v>4618</v>
      </c>
      <c r="F1119" s="134" t="s">
        <v>4609</v>
      </c>
      <c r="G1119" s="134" t="s">
        <v>12219</v>
      </c>
      <c r="H1119" s="134" t="s">
        <v>8158</v>
      </c>
      <c r="I1119" s="134" t="s">
        <v>5147</v>
      </c>
      <c r="J1119" s="134" t="s">
        <v>5153</v>
      </c>
      <c r="K1119" s="134" t="s">
        <v>5374</v>
      </c>
      <c r="L1119" s="134" t="s">
        <v>10417</v>
      </c>
      <c r="M1119" s="134" t="s">
        <v>6885</v>
      </c>
      <c r="N1119" s="134" t="s">
        <v>12220</v>
      </c>
    </row>
    <row r="1120" customFormat="false" ht="12.8" hidden="false" customHeight="true" outlineLevel="0" collapsed="false">
      <c r="A1120" s="135" t="s">
        <v>594</v>
      </c>
      <c r="B1120" s="135"/>
      <c r="C1120" s="135"/>
      <c r="D1120" s="135"/>
      <c r="E1120" s="135"/>
      <c r="F1120" s="135"/>
      <c r="G1120" s="135"/>
      <c r="H1120" s="135"/>
      <c r="I1120" s="135"/>
      <c r="J1120" s="135"/>
      <c r="K1120" s="135"/>
      <c r="L1120" s="135"/>
      <c r="M1120" s="135"/>
      <c r="N1120" s="135"/>
    </row>
    <row r="1121" customFormat="false" ht="12.8" hidden="false" customHeight="false" outlineLevel="0" collapsed="false">
      <c r="A1121" s="133" t="s">
        <v>605</v>
      </c>
      <c r="B1121" s="133" t="s">
        <v>606</v>
      </c>
      <c r="C1121" s="133" t="s">
        <v>607</v>
      </c>
      <c r="D1121" s="133" t="s">
        <v>608</v>
      </c>
      <c r="E1121" s="133" t="s">
        <v>609</v>
      </c>
      <c r="F1121" s="133" t="s">
        <v>610</v>
      </c>
      <c r="G1121" s="133" t="s">
        <v>611</v>
      </c>
      <c r="H1121" s="133" t="s">
        <v>612</v>
      </c>
      <c r="I1121" s="133" t="s">
        <v>613</v>
      </c>
      <c r="J1121" s="133" t="s">
        <v>614</v>
      </c>
      <c r="K1121" s="133" t="s">
        <v>615</v>
      </c>
      <c r="L1121" s="133" t="s">
        <v>616</v>
      </c>
      <c r="M1121" s="133" t="s">
        <v>617</v>
      </c>
      <c r="N1121" s="133" t="s">
        <v>618</v>
      </c>
    </row>
    <row r="1122" customFormat="false" ht="12.8" hidden="false" customHeight="false" outlineLevel="0" collapsed="false">
      <c r="A1122" s="136" t="s">
        <v>92</v>
      </c>
      <c r="B1122" s="134" t="s">
        <v>6331</v>
      </c>
      <c r="C1122" s="134" t="s">
        <v>437</v>
      </c>
      <c r="D1122" s="134" t="s">
        <v>1257</v>
      </c>
      <c r="E1122" s="134" t="s">
        <v>11728</v>
      </c>
      <c r="F1122" s="134" t="s">
        <v>5623</v>
      </c>
      <c r="G1122" s="134" t="s">
        <v>5201</v>
      </c>
      <c r="H1122" s="134" t="s">
        <v>6710</v>
      </c>
      <c r="I1122" s="134" t="s">
        <v>5516</v>
      </c>
      <c r="J1122" s="134" t="s">
        <v>5190</v>
      </c>
      <c r="K1122" s="134" t="s">
        <v>5302</v>
      </c>
      <c r="L1122" s="134" t="s">
        <v>5062</v>
      </c>
      <c r="M1122" s="134" t="s">
        <v>3469</v>
      </c>
      <c r="N1122" s="134" t="s">
        <v>12221</v>
      </c>
    </row>
    <row r="1123" customFormat="false" ht="12.8" hidden="false" customHeight="false" outlineLevel="0" collapsed="false">
      <c r="A1123" s="136" t="s">
        <v>93</v>
      </c>
      <c r="B1123" s="134" t="s">
        <v>4689</v>
      </c>
      <c r="C1123" s="134" t="s">
        <v>8510</v>
      </c>
      <c r="D1123" s="134" t="s">
        <v>6529</v>
      </c>
      <c r="E1123" s="134" t="s">
        <v>5286</v>
      </c>
      <c r="F1123" s="134" t="s">
        <v>5463</v>
      </c>
      <c r="G1123" s="134" t="s">
        <v>12222</v>
      </c>
      <c r="H1123" s="134" t="s">
        <v>4609</v>
      </c>
      <c r="I1123" s="134" t="s">
        <v>7939</v>
      </c>
      <c r="J1123" s="134" t="s">
        <v>6346</v>
      </c>
      <c r="K1123" s="134" t="s">
        <v>5554</v>
      </c>
      <c r="L1123" s="134" t="s">
        <v>6745</v>
      </c>
      <c r="M1123" s="134" t="s">
        <v>11817</v>
      </c>
      <c r="N1123" s="134" t="s">
        <v>12223</v>
      </c>
    </row>
    <row r="1124" customFormat="false" ht="12.8" hidden="false" customHeight="false" outlineLevel="0" collapsed="false">
      <c r="A1124" s="136" t="s">
        <v>94</v>
      </c>
      <c r="B1124" s="134" t="s">
        <v>6420</v>
      </c>
      <c r="C1124" s="134" t="s">
        <v>423</v>
      </c>
      <c r="D1124" s="134" t="s">
        <v>5206</v>
      </c>
      <c r="E1124" s="134" t="s">
        <v>5608</v>
      </c>
      <c r="F1124" s="134" t="s">
        <v>4713</v>
      </c>
      <c r="G1124" s="134" t="s">
        <v>8512</v>
      </c>
      <c r="H1124" s="134" t="s">
        <v>9352</v>
      </c>
      <c r="I1124" s="134" t="s">
        <v>6173</v>
      </c>
      <c r="J1124" s="134" t="s">
        <v>5184</v>
      </c>
      <c r="K1124" s="134" t="s">
        <v>6833</v>
      </c>
      <c r="L1124" s="134" t="s">
        <v>6146</v>
      </c>
      <c r="M1124" s="134" t="s">
        <v>6832</v>
      </c>
      <c r="N1124" s="134" t="s">
        <v>12224</v>
      </c>
    </row>
    <row r="1125" customFormat="false" ht="12.8" hidden="false" customHeight="false" outlineLevel="0" collapsed="false">
      <c r="A1125" s="136" t="s">
        <v>95</v>
      </c>
      <c r="B1125" s="134" t="s">
        <v>2099</v>
      </c>
      <c r="C1125" s="134" t="s">
        <v>5185</v>
      </c>
      <c r="D1125" s="134" t="s">
        <v>8801</v>
      </c>
      <c r="E1125" s="134" t="s">
        <v>5470</v>
      </c>
      <c r="F1125" s="134" t="s">
        <v>6578</v>
      </c>
      <c r="G1125" s="134" t="s">
        <v>7690</v>
      </c>
      <c r="H1125" s="134" t="s">
        <v>7849</v>
      </c>
      <c r="I1125" s="134" t="s">
        <v>6710</v>
      </c>
      <c r="J1125" s="134" t="s">
        <v>9062</v>
      </c>
      <c r="K1125" s="134" t="s">
        <v>5079</v>
      </c>
      <c r="L1125" s="134" t="s">
        <v>3955</v>
      </c>
      <c r="M1125" s="134" t="s">
        <v>5275</v>
      </c>
      <c r="N1125" s="134" t="s">
        <v>12197</v>
      </c>
    </row>
    <row r="1126" customFormat="false" ht="12.8" hidden="false" customHeight="false" outlineLevel="0" collapsed="false">
      <c r="A1126" s="136" t="s">
        <v>96</v>
      </c>
      <c r="B1126" s="134" t="s">
        <v>2697</v>
      </c>
      <c r="C1126" s="134" t="s">
        <v>9206</v>
      </c>
      <c r="D1126" s="134" t="s">
        <v>10386</v>
      </c>
      <c r="E1126" s="134" t="s">
        <v>12111</v>
      </c>
      <c r="F1126" s="134" t="s">
        <v>5491</v>
      </c>
      <c r="G1126" s="134" t="s">
        <v>6048</v>
      </c>
      <c r="H1126" s="134" t="s">
        <v>6292</v>
      </c>
      <c r="I1126" s="134" t="s">
        <v>4941</v>
      </c>
      <c r="J1126" s="134" t="s">
        <v>5251</v>
      </c>
      <c r="K1126" s="134" t="s">
        <v>12225</v>
      </c>
      <c r="L1126" s="134" t="s">
        <v>5949</v>
      </c>
      <c r="M1126" s="134" t="s">
        <v>5375</v>
      </c>
      <c r="N1126" s="134" t="s">
        <v>12226</v>
      </c>
    </row>
    <row r="1127" customFormat="false" ht="12.8" hidden="false" customHeight="false" outlineLevel="0" collapsed="false">
      <c r="A1127" s="136" t="s">
        <v>97</v>
      </c>
      <c r="B1127" s="134" t="s">
        <v>5948</v>
      </c>
      <c r="C1127" s="134" t="s">
        <v>8615</v>
      </c>
      <c r="D1127" s="134" t="s">
        <v>5006</v>
      </c>
      <c r="E1127" s="134" t="s">
        <v>5514</v>
      </c>
      <c r="F1127" s="134" t="s">
        <v>8768</v>
      </c>
      <c r="G1127" s="134" t="s">
        <v>5763</v>
      </c>
      <c r="H1127" s="134" t="s">
        <v>12227</v>
      </c>
      <c r="I1127" s="134" t="s">
        <v>4792</v>
      </c>
      <c r="J1127" s="134" t="s">
        <v>4742</v>
      </c>
      <c r="K1127" s="134" t="s">
        <v>7765</v>
      </c>
      <c r="L1127" s="134" t="s">
        <v>9293</v>
      </c>
      <c r="M1127" s="134" t="s">
        <v>4634</v>
      </c>
      <c r="N1127" s="134" t="s">
        <v>12228</v>
      </c>
    </row>
    <row r="1128" customFormat="false" ht="12.8" hidden="false" customHeight="false" outlineLevel="0" collapsed="false">
      <c r="A1128" s="136" t="s">
        <v>98</v>
      </c>
      <c r="B1128" s="134" t="s">
        <v>8808</v>
      </c>
      <c r="C1128" s="134" t="s">
        <v>6680</v>
      </c>
      <c r="D1128" s="134" t="s">
        <v>3955</v>
      </c>
      <c r="E1128" s="134" t="s">
        <v>4827</v>
      </c>
      <c r="F1128" s="134" t="s">
        <v>12229</v>
      </c>
      <c r="G1128" s="134" t="s">
        <v>12121</v>
      </c>
      <c r="H1128" s="134" t="s">
        <v>5304</v>
      </c>
      <c r="I1128" s="134" t="s">
        <v>7857</v>
      </c>
      <c r="J1128" s="134" t="s">
        <v>4854</v>
      </c>
      <c r="K1128" s="134" t="s">
        <v>8615</v>
      </c>
      <c r="L1128" s="134" t="s">
        <v>12219</v>
      </c>
      <c r="M1128" s="134" t="s">
        <v>12230</v>
      </c>
      <c r="N1128" s="134" t="s">
        <v>5308</v>
      </c>
    </row>
    <row r="1129" customFormat="false" ht="12.8" hidden="false" customHeight="false" outlineLevel="0" collapsed="false">
      <c r="A1129" s="136" t="s">
        <v>99</v>
      </c>
      <c r="B1129" s="134" t="s">
        <v>4987</v>
      </c>
      <c r="C1129" s="134" t="s">
        <v>5606</v>
      </c>
      <c r="D1129" s="134" t="s">
        <v>6344</v>
      </c>
      <c r="E1129" s="134" t="s">
        <v>5386</v>
      </c>
      <c r="F1129" s="134" t="s">
        <v>5028</v>
      </c>
      <c r="G1129" s="134" t="s">
        <v>8920</v>
      </c>
      <c r="H1129" s="134" t="s">
        <v>6486</v>
      </c>
      <c r="I1129" s="134" t="s">
        <v>5313</v>
      </c>
      <c r="J1129" s="134" t="s">
        <v>12231</v>
      </c>
      <c r="K1129" s="134" t="s">
        <v>12232</v>
      </c>
      <c r="L1129" s="134" t="s">
        <v>5659</v>
      </c>
      <c r="M1129" s="134" t="s">
        <v>5176</v>
      </c>
      <c r="N1129" s="134" t="s">
        <v>12233</v>
      </c>
    </row>
    <row r="1130" customFormat="false" ht="12.8" hidden="false" customHeight="false" outlineLevel="0" collapsed="false">
      <c r="A1130" s="136" t="s">
        <v>101</v>
      </c>
      <c r="B1130" s="134" t="s">
        <v>9000</v>
      </c>
      <c r="C1130" s="134" t="s">
        <v>3085</v>
      </c>
      <c r="D1130" s="134" t="s">
        <v>5779</v>
      </c>
      <c r="E1130" s="134" t="s">
        <v>5276</v>
      </c>
      <c r="F1130" s="134" t="s">
        <v>12234</v>
      </c>
      <c r="G1130" s="134" t="s">
        <v>6226</v>
      </c>
      <c r="H1130" s="134" t="s">
        <v>9132</v>
      </c>
      <c r="I1130" s="134" t="s">
        <v>4990</v>
      </c>
      <c r="J1130" s="134" t="s">
        <v>7602</v>
      </c>
      <c r="K1130" s="134" t="s">
        <v>5907</v>
      </c>
      <c r="L1130" s="134" t="s">
        <v>11894</v>
      </c>
      <c r="M1130" s="134" t="s">
        <v>4472</v>
      </c>
      <c r="N1130" s="134" t="s">
        <v>12235</v>
      </c>
    </row>
    <row r="1131" customFormat="false" ht="12.8" hidden="false" customHeight="false" outlineLevel="0" collapsed="false">
      <c r="A1131" s="136" t="s">
        <v>102</v>
      </c>
      <c r="B1131" s="134" t="s">
        <v>1113</v>
      </c>
      <c r="C1131" s="134" t="s">
        <v>5459</v>
      </c>
      <c r="D1131" s="134" t="s">
        <v>2744</v>
      </c>
      <c r="E1131" s="134" t="s">
        <v>12236</v>
      </c>
      <c r="F1131" s="134" t="s">
        <v>8874</v>
      </c>
      <c r="G1131" s="134" t="s">
        <v>7699</v>
      </c>
      <c r="H1131" s="134" t="s">
        <v>8709</v>
      </c>
      <c r="I1131" s="134" t="s">
        <v>7777</v>
      </c>
      <c r="J1131" s="134" t="s">
        <v>7260</v>
      </c>
      <c r="K1131" s="134" t="s">
        <v>8667</v>
      </c>
      <c r="L1131" s="134" t="s">
        <v>5813</v>
      </c>
      <c r="M1131" s="134" t="s">
        <v>12237</v>
      </c>
      <c r="N1131" s="134" t="s">
        <v>12238</v>
      </c>
    </row>
    <row r="1132" customFormat="false" ht="12.8" hidden="false" customHeight="false" outlineLevel="0" collapsed="false">
      <c r="A1132" s="136" t="s">
        <v>103</v>
      </c>
      <c r="B1132" s="134" t="s">
        <v>5733</v>
      </c>
      <c r="C1132" s="134" t="s">
        <v>11076</v>
      </c>
      <c r="D1132" s="134" t="s">
        <v>6116</v>
      </c>
      <c r="E1132" s="134" t="s">
        <v>12236</v>
      </c>
      <c r="F1132" s="134" t="s">
        <v>4854</v>
      </c>
      <c r="G1132" s="134" t="s">
        <v>4781</v>
      </c>
      <c r="H1132" s="134" t="s">
        <v>5730</v>
      </c>
      <c r="I1132" s="134" t="s">
        <v>8774</v>
      </c>
      <c r="J1132" s="134" t="s">
        <v>7233</v>
      </c>
      <c r="K1132" s="134" t="s">
        <v>5854</v>
      </c>
      <c r="L1132" s="134" t="s">
        <v>5472</v>
      </c>
      <c r="M1132" s="134" t="s">
        <v>5922</v>
      </c>
      <c r="N1132" s="134" t="s">
        <v>12239</v>
      </c>
    </row>
    <row r="1133" customFormat="false" ht="12.8" hidden="false" customHeight="false" outlineLevel="0" collapsed="false">
      <c r="A1133" s="136" t="s">
        <v>104</v>
      </c>
      <c r="B1133" s="134" t="s">
        <v>4015</v>
      </c>
      <c r="C1133" s="134" t="s">
        <v>4778</v>
      </c>
      <c r="D1133" s="134" t="s">
        <v>5606</v>
      </c>
      <c r="E1133" s="134" t="s">
        <v>5787</v>
      </c>
      <c r="F1133" s="134" t="s">
        <v>6362</v>
      </c>
      <c r="G1133" s="134" t="s">
        <v>7765</v>
      </c>
      <c r="H1133" s="134" t="s">
        <v>4882</v>
      </c>
      <c r="I1133" s="134" t="s">
        <v>6578</v>
      </c>
      <c r="J1133" s="134" t="s">
        <v>6679</v>
      </c>
      <c r="K1133" s="134" t="s">
        <v>5797</v>
      </c>
      <c r="L1133" s="134" t="s">
        <v>6644</v>
      </c>
      <c r="M1133" s="134" t="s">
        <v>3058</v>
      </c>
      <c r="N1133" s="134" t="s">
        <v>9159</v>
      </c>
    </row>
    <row r="1134" customFormat="false" ht="12.8" hidden="false" customHeight="false" outlineLevel="0" collapsed="false">
      <c r="A1134" s="136" t="s">
        <v>105</v>
      </c>
      <c r="B1134" s="134" t="s">
        <v>4277</v>
      </c>
      <c r="C1134" s="134" t="s">
        <v>6596</v>
      </c>
      <c r="D1134" s="134" t="s">
        <v>12240</v>
      </c>
      <c r="E1134" s="134" t="s">
        <v>4904</v>
      </c>
      <c r="F1134" s="134" t="s">
        <v>5136</v>
      </c>
      <c r="G1134" s="134" t="s">
        <v>8892</v>
      </c>
      <c r="H1134" s="134" t="s">
        <v>5639</v>
      </c>
      <c r="I1134" s="134" t="s">
        <v>7811</v>
      </c>
      <c r="J1134" s="134" t="s">
        <v>4824</v>
      </c>
      <c r="K1134" s="134" t="s">
        <v>5631</v>
      </c>
      <c r="L1134" s="134" t="s">
        <v>8793</v>
      </c>
      <c r="M1134" s="134" t="s">
        <v>6549</v>
      </c>
      <c r="N1134" s="134" t="s">
        <v>12241</v>
      </c>
    </row>
    <row r="1135" customFormat="false" ht="12.8" hidden="false" customHeight="false" outlineLevel="0" collapsed="false">
      <c r="A1135" s="136" t="s">
        <v>106</v>
      </c>
      <c r="B1135" s="134" t="s">
        <v>11914</v>
      </c>
      <c r="C1135" s="134" t="s">
        <v>5133</v>
      </c>
      <c r="D1135" s="134" t="s">
        <v>6668</v>
      </c>
      <c r="E1135" s="134" t="s">
        <v>12200</v>
      </c>
      <c r="F1135" s="134" t="s">
        <v>5752</v>
      </c>
      <c r="G1135" s="134" t="s">
        <v>4692</v>
      </c>
      <c r="H1135" s="134" t="s">
        <v>6646</v>
      </c>
      <c r="I1135" s="134" t="s">
        <v>8724</v>
      </c>
      <c r="J1135" s="134" t="s">
        <v>6473</v>
      </c>
      <c r="K1135" s="134" t="s">
        <v>9305</v>
      </c>
      <c r="L1135" s="134" t="s">
        <v>5812</v>
      </c>
      <c r="M1135" s="134" t="s">
        <v>11799</v>
      </c>
      <c r="N1135" s="134" t="s">
        <v>12242</v>
      </c>
    </row>
    <row r="1136" customFormat="false" ht="12.8" hidden="false" customHeight="false" outlineLevel="0" collapsed="false">
      <c r="A1136" s="136" t="s">
        <v>107</v>
      </c>
      <c r="B1136" s="134" t="s">
        <v>10477</v>
      </c>
      <c r="C1136" s="134" t="s">
        <v>1578</v>
      </c>
      <c r="D1136" s="134" t="s">
        <v>6833</v>
      </c>
      <c r="E1136" s="134" t="s">
        <v>5321</v>
      </c>
      <c r="F1136" s="134" t="s">
        <v>4609</v>
      </c>
      <c r="G1136" s="134" t="s">
        <v>5508</v>
      </c>
      <c r="H1136" s="134" t="s">
        <v>8724</v>
      </c>
      <c r="I1136" s="134" t="s">
        <v>5639</v>
      </c>
      <c r="J1136" s="134" t="s">
        <v>8655</v>
      </c>
      <c r="K1136" s="134" t="s">
        <v>4713</v>
      </c>
      <c r="L1136" s="134" t="s">
        <v>5942</v>
      </c>
      <c r="M1136" s="134" t="s">
        <v>5477</v>
      </c>
      <c r="N1136" s="134" t="s">
        <v>12243</v>
      </c>
    </row>
    <row r="1137" customFormat="false" ht="12.8" hidden="false" customHeight="false" outlineLevel="0" collapsed="false">
      <c r="A1137" s="136" t="s">
        <v>108</v>
      </c>
      <c r="B1137" s="134" t="s">
        <v>9360</v>
      </c>
      <c r="C1137" s="134" t="s">
        <v>4972</v>
      </c>
      <c r="D1137" s="134" t="s">
        <v>5739</v>
      </c>
      <c r="E1137" s="134" t="s">
        <v>4997</v>
      </c>
      <c r="F1137" s="134" t="s">
        <v>9165</v>
      </c>
      <c r="G1137" s="134" t="s">
        <v>8618</v>
      </c>
      <c r="H1137" s="134" t="s">
        <v>5269</v>
      </c>
      <c r="I1137" s="134" t="s">
        <v>6176</v>
      </c>
      <c r="J1137" s="134" t="s">
        <v>6444</v>
      </c>
      <c r="K1137" s="134" t="s">
        <v>9299</v>
      </c>
      <c r="L1137" s="134" t="s">
        <v>5725</v>
      </c>
      <c r="M1137" s="134" t="s">
        <v>11975</v>
      </c>
      <c r="N1137" s="134" t="s">
        <v>12244</v>
      </c>
    </row>
    <row r="1138" customFormat="false" ht="12.8" hidden="false" customHeight="false" outlineLevel="0" collapsed="false">
      <c r="A1138" s="136" t="s">
        <v>109</v>
      </c>
      <c r="B1138" s="134" t="s">
        <v>4233</v>
      </c>
      <c r="C1138" s="134" t="s">
        <v>204</v>
      </c>
      <c r="D1138" s="134" t="s">
        <v>6529</v>
      </c>
      <c r="E1138" s="134" t="s">
        <v>6373</v>
      </c>
      <c r="F1138" s="134" t="s">
        <v>5821</v>
      </c>
      <c r="G1138" s="134" t="s">
        <v>5112</v>
      </c>
      <c r="H1138" s="134" t="s">
        <v>5365</v>
      </c>
      <c r="I1138" s="134" t="s">
        <v>6095</v>
      </c>
      <c r="J1138" s="134" t="s">
        <v>5335</v>
      </c>
      <c r="K1138" s="134" t="s">
        <v>4987</v>
      </c>
      <c r="L1138" s="134" t="s">
        <v>4913</v>
      </c>
      <c r="M1138" s="134" t="s">
        <v>2098</v>
      </c>
      <c r="N1138" s="134" t="s">
        <v>12245</v>
      </c>
    </row>
    <row r="1139" customFormat="false" ht="12.8" hidden="false" customHeight="false" outlineLevel="0" collapsed="false">
      <c r="A1139" s="136" t="s">
        <v>110</v>
      </c>
      <c r="B1139" s="134" t="s">
        <v>6240</v>
      </c>
      <c r="C1139" s="134" t="s">
        <v>6574</v>
      </c>
      <c r="D1139" s="134" t="s">
        <v>5723</v>
      </c>
      <c r="E1139" s="134" t="s">
        <v>8553</v>
      </c>
      <c r="F1139" s="134" t="s">
        <v>4781</v>
      </c>
      <c r="G1139" s="134" t="s">
        <v>8977</v>
      </c>
      <c r="H1139" s="134" t="s">
        <v>6991</v>
      </c>
      <c r="I1139" s="134" t="s">
        <v>8008</v>
      </c>
      <c r="J1139" s="134" t="s">
        <v>12246</v>
      </c>
      <c r="K1139" s="134" t="s">
        <v>5184</v>
      </c>
      <c r="L1139" s="134" t="s">
        <v>6116</v>
      </c>
      <c r="M1139" s="134" t="s">
        <v>10446</v>
      </c>
      <c r="N1139" s="134" t="s">
        <v>12247</v>
      </c>
    </row>
    <row r="1140" customFormat="false" ht="12.8" hidden="false" customHeight="false" outlineLevel="0" collapsed="false">
      <c r="A1140" s="136" t="s">
        <v>111</v>
      </c>
      <c r="B1140" s="134" t="s">
        <v>4915</v>
      </c>
      <c r="C1140" s="134" t="s">
        <v>5016</v>
      </c>
      <c r="D1140" s="134" t="s">
        <v>6498</v>
      </c>
      <c r="E1140" s="134" t="s">
        <v>4729</v>
      </c>
      <c r="F1140" s="134" t="s">
        <v>8977</v>
      </c>
      <c r="G1140" s="134" t="s">
        <v>9393</v>
      </c>
      <c r="H1140" s="134" t="s">
        <v>5200</v>
      </c>
      <c r="I1140" s="134" t="s">
        <v>12248</v>
      </c>
      <c r="J1140" s="134" t="s">
        <v>5321</v>
      </c>
      <c r="K1140" s="134" t="s">
        <v>5463</v>
      </c>
      <c r="L1140" s="134" t="s">
        <v>4945</v>
      </c>
      <c r="M1140" s="134" t="s">
        <v>8510</v>
      </c>
      <c r="N1140" s="134" t="s">
        <v>12249</v>
      </c>
    </row>
    <row r="1141" customFormat="false" ht="12.8" hidden="false" customHeight="false" outlineLevel="0" collapsed="false">
      <c r="A1141" s="136" t="s">
        <v>112</v>
      </c>
      <c r="B1141" s="134" t="s">
        <v>4330</v>
      </c>
      <c r="C1141" s="134" t="s">
        <v>1547</v>
      </c>
      <c r="D1141" s="134" t="s">
        <v>1257</v>
      </c>
      <c r="E1141" s="134" t="s">
        <v>8785</v>
      </c>
      <c r="F1141" s="134" t="s">
        <v>5001</v>
      </c>
      <c r="G1141" s="134" t="s">
        <v>6575</v>
      </c>
      <c r="H1141" s="134" t="s">
        <v>7235</v>
      </c>
      <c r="I1141" s="134" t="s">
        <v>5989</v>
      </c>
      <c r="J1141" s="134" t="s">
        <v>5507</v>
      </c>
      <c r="K1141" s="134" t="s">
        <v>5554</v>
      </c>
      <c r="L1141" s="134" t="s">
        <v>5262</v>
      </c>
      <c r="M1141" s="134" t="s">
        <v>2697</v>
      </c>
      <c r="N1141" s="134" t="s">
        <v>12250</v>
      </c>
    </row>
    <row r="1142" customFormat="false" ht="12.8" hidden="false" customHeight="false" outlineLevel="0" collapsed="false">
      <c r="A1142" s="136" t="s">
        <v>113</v>
      </c>
      <c r="B1142" s="134" t="s">
        <v>8527</v>
      </c>
      <c r="C1142" s="134" t="s">
        <v>2099</v>
      </c>
      <c r="D1142" s="134" t="s">
        <v>6498</v>
      </c>
      <c r="E1142" s="134" t="s">
        <v>8589</v>
      </c>
      <c r="F1142" s="134" t="s">
        <v>5277</v>
      </c>
      <c r="G1142" s="134" t="s">
        <v>9086</v>
      </c>
      <c r="H1142" s="134" t="s">
        <v>5200</v>
      </c>
      <c r="I1142" s="134" t="s">
        <v>5209</v>
      </c>
      <c r="J1142" s="134" t="s">
        <v>4957</v>
      </c>
      <c r="K1142" s="134" t="s">
        <v>5184</v>
      </c>
      <c r="L1142" s="134" t="s">
        <v>5940</v>
      </c>
      <c r="M1142" s="134" t="s">
        <v>5733</v>
      </c>
      <c r="N1142" s="134" t="s">
        <v>12251</v>
      </c>
    </row>
    <row r="1143" customFormat="false" ht="12.8" hidden="false" customHeight="false" outlineLevel="0" collapsed="false">
      <c r="A1143" s="136" t="s">
        <v>114</v>
      </c>
      <c r="B1143" s="134" t="s">
        <v>1569</v>
      </c>
      <c r="C1143" s="134" t="s">
        <v>4494</v>
      </c>
      <c r="D1143" s="134" t="s">
        <v>6885</v>
      </c>
      <c r="E1143" s="134" t="s">
        <v>9376</v>
      </c>
      <c r="F1143" s="134" t="s">
        <v>5136</v>
      </c>
      <c r="G1143" s="134" t="s">
        <v>9292</v>
      </c>
      <c r="H1143" s="134" t="s">
        <v>7026</v>
      </c>
      <c r="I1143" s="134" t="s">
        <v>7233</v>
      </c>
      <c r="J1143" s="134" t="s">
        <v>5841</v>
      </c>
      <c r="K1143" s="134" t="s">
        <v>12240</v>
      </c>
      <c r="L1143" s="134" t="s">
        <v>4931</v>
      </c>
      <c r="M1143" s="134" t="s">
        <v>5471</v>
      </c>
      <c r="N1143" s="134" t="s">
        <v>12252</v>
      </c>
    </row>
    <row r="1144" customFormat="false" ht="12.8" hidden="false" customHeight="false" outlineLevel="0" collapsed="false">
      <c r="A1144" s="136" t="s">
        <v>115</v>
      </c>
      <c r="B1144" s="134" t="s">
        <v>5099</v>
      </c>
      <c r="C1144" s="134" t="s">
        <v>6848</v>
      </c>
      <c r="D1144" s="134" t="s">
        <v>1959</v>
      </c>
      <c r="E1144" s="134" t="s">
        <v>12253</v>
      </c>
      <c r="F1144" s="134" t="s">
        <v>12254</v>
      </c>
      <c r="G1144" s="134" t="s">
        <v>7754</v>
      </c>
      <c r="H1144" s="134" t="s">
        <v>7318</v>
      </c>
      <c r="I1144" s="134" t="s">
        <v>5735</v>
      </c>
      <c r="J1144" s="134" t="s">
        <v>7699</v>
      </c>
      <c r="K1144" s="134" t="s">
        <v>12255</v>
      </c>
      <c r="L1144" s="134" t="s">
        <v>6421</v>
      </c>
      <c r="M1144" s="134" t="s">
        <v>5552</v>
      </c>
      <c r="N1144" s="134" t="s">
        <v>12256</v>
      </c>
    </row>
    <row r="1145" customFormat="false" ht="12.8" hidden="false" customHeight="false" outlineLevel="0" collapsed="false">
      <c r="A1145" s="136" t="s">
        <v>116</v>
      </c>
      <c r="B1145" s="134" t="s">
        <v>5570</v>
      </c>
      <c r="C1145" s="134" t="s">
        <v>2098</v>
      </c>
      <c r="D1145" s="134" t="s">
        <v>3059</v>
      </c>
      <c r="E1145" s="134" t="s">
        <v>12257</v>
      </c>
      <c r="F1145" s="134" t="s">
        <v>5201</v>
      </c>
      <c r="G1145" s="134" t="s">
        <v>4729</v>
      </c>
      <c r="H1145" s="134" t="s">
        <v>5648</v>
      </c>
      <c r="I1145" s="125"/>
      <c r="J1145" s="134" t="s">
        <v>5268</v>
      </c>
      <c r="K1145" s="134" t="s">
        <v>4685</v>
      </c>
      <c r="L1145" s="134" t="s">
        <v>12118</v>
      </c>
      <c r="M1145" s="134" t="s">
        <v>6590</v>
      </c>
      <c r="N1145" s="125"/>
    </row>
    <row r="1146" customFormat="false" ht="12.8" hidden="false" customHeight="false" outlineLevel="0" collapsed="false">
      <c r="A1146" s="136" t="s">
        <v>117</v>
      </c>
      <c r="B1146" s="134" t="s">
        <v>12258</v>
      </c>
      <c r="C1146" s="134" t="s">
        <v>1293</v>
      </c>
      <c r="D1146" s="134" t="s">
        <v>1144</v>
      </c>
      <c r="E1146" s="134" t="s">
        <v>6626</v>
      </c>
      <c r="F1146" s="134" t="s">
        <v>12200</v>
      </c>
      <c r="G1146" s="134" t="s">
        <v>5989</v>
      </c>
      <c r="H1146" s="134" t="s">
        <v>5268</v>
      </c>
      <c r="I1146" s="134" t="s">
        <v>8038</v>
      </c>
      <c r="J1146" s="134" t="s">
        <v>6158</v>
      </c>
      <c r="K1146" s="134" t="s">
        <v>5566</v>
      </c>
      <c r="L1146" s="134" t="s">
        <v>4904</v>
      </c>
      <c r="M1146" s="134" t="s">
        <v>9027</v>
      </c>
      <c r="N1146" s="134" t="s">
        <v>12259</v>
      </c>
    </row>
    <row r="1147" customFormat="false" ht="12.8" hidden="false" customHeight="true" outlineLevel="0" collapsed="false">
      <c r="A1147" s="135" t="s">
        <v>594</v>
      </c>
      <c r="B1147" s="135"/>
      <c r="C1147" s="135"/>
      <c r="D1147" s="135"/>
      <c r="E1147" s="135"/>
      <c r="F1147" s="135"/>
      <c r="G1147" s="135"/>
      <c r="H1147" s="135"/>
      <c r="I1147" s="135"/>
      <c r="J1147" s="135"/>
      <c r="K1147" s="135"/>
      <c r="L1147" s="135"/>
      <c r="M1147" s="135"/>
      <c r="N1147" s="135"/>
    </row>
    <row r="1148" customFormat="false" ht="12.8" hidden="false" customHeight="false" outlineLevel="0" collapsed="false">
      <c r="A1148" s="133" t="s">
        <v>605</v>
      </c>
      <c r="B1148" s="133" t="s">
        <v>606</v>
      </c>
      <c r="C1148" s="133" t="s">
        <v>607</v>
      </c>
      <c r="D1148" s="133" t="s">
        <v>608</v>
      </c>
      <c r="E1148" s="133" t="s">
        <v>609</v>
      </c>
      <c r="F1148" s="133" t="s">
        <v>610</v>
      </c>
      <c r="G1148" s="133" t="s">
        <v>611</v>
      </c>
      <c r="H1148" s="133" t="s">
        <v>612</v>
      </c>
      <c r="I1148" s="133" t="s">
        <v>613</v>
      </c>
      <c r="J1148" s="133" t="s">
        <v>614</v>
      </c>
      <c r="K1148" s="133" t="s">
        <v>615</v>
      </c>
      <c r="L1148" s="133" t="s">
        <v>616</v>
      </c>
      <c r="M1148" s="133" t="s">
        <v>617</v>
      </c>
      <c r="N1148" s="133" t="s">
        <v>618</v>
      </c>
    </row>
    <row r="1149" customFormat="false" ht="12.8" hidden="false" customHeight="false" outlineLevel="0" collapsed="false">
      <c r="A1149" s="136" t="s">
        <v>118</v>
      </c>
      <c r="B1149" s="134" t="s">
        <v>449</v>
      </c>
      <c r="C1149" s="134" t="s">
        <v>288</v>
      </c>
      <c r="D1149" s="134" t="s">
        <v>2392</v>
      </c>
      <c r="E1149" s="134" t="s">
        <v>8529</v>
      </c>
      <c r="F1149" s="134" t="s">
        <v>4987</v>
      </c>
      <c r="G1149" s="134" t="s">
        <v>5268</v>
      </c>
      <c r="H1149" s="134" t="s">
        <v>4939</v>
      </c>
      <c r="I1149" s="134" t="s">
        <v>12260</v>
      </c>
      <c r="J1149" s="134" t="s">
        <v>4684</v>
      </c>
      <c r="K1149" s="134" t="s">
        <v>4981</v>
      </c>
      <c r="L1149" s="134" t="s">
        <v>5940</v>
      </c>
      <c r="M1149" s="134" t="s">
        <v>6358</v>
      </c>
      <c r="N1149" s="134" t="s">
        <v>12261</v>
      </c>
    </row>
    <row r="1150" customFormat="false" ht="12.8" hidden="false" customHeight="false" outlineLevel="0" collapsed="false">
      <c r="A1150" s="136" t="s">
        <v>119</v>
      </c>
      <c r="B1150" s="134" t="s">
        <v>1959</v>
      </c>
      <c r="C1150" s="134" t="s">
        <v>2364</v>
      </c>
      <c r="D1150" s="134" t="s">
        <v>6643</v>
      </c>
      <c r="E1150" s="134" t="s">
        <v>9388</v>
      </c>
      <c r="F1150" s="134" t="s">
        <v>5357</v>
      </c>
      <c r="G1150" s="134" t="s">
        <v>5516</v>
      </c>
      <c r="H1150" s="134" t="s">
        <v>7690</v>
      </c>
      <c r="I1150" s="134" t="s">
        <v>12262</v>
      </c>
      <c r="J1150" s="134" t="s">
        <v>8859</v>
      </c>
      <c r="K1150" s="134" t="s">
        <v>5262</v>
      </c>
      <c r="L1150" s="134" t="s">
        <v>5480</v>
      </c>
      <c r="M1150" s="134" t="s">
        <v>1916</v>
      </c>
      <c r="N1150" s="134" t="s">
        <v>12263</v>
      </c>
    </row>
    <row r="1151" customFormat="false" ht="12.8" hidden="false" customHeight="false" outlineLevel="0" collapsed="false">
      <c r="A1151" s="136" t="s">
        <v>120</v>
      </c>
      <c r="B1151" s="134" t="s">
        <v>3874</v>
      </c>
      <c r="C1151" s="134" t="s">
        <v>2314</v>
      </c>
      <c r="D1151" s="134" t="s">
        <v>6240</v>
      </c>
      <c r="E1151" s="134" t="s">
        <v>11794</v>
      </c>
      <c r="F1151" s="134" t="s">
        <v>5310</v>
      </c>
      <c r="G1151" s="134" t="s">
        <v>5820</v>
      </c>
      <c r="H1151" s="134" t="s">
        <v>8526</v>
      </c>
      <c r="I1151" s="134" t="s">
        <v>6273</v>
      </c>
      <c r="J1151" s="134" t="s">
        <v>6604</v>
      </c>
      <c r="K1151" s="134" t="s">
        <v>9027</v>
      </c>
      <c r="L1151" s="134" t="s">
        <v>12134</v>
      </c>
      <c r="M1151" s="134" t="s">
        <v>8672</v>
      </c>
      <c r="N1151" s="134" t="s">
        <v>12264</v>
      </c>
    </row>
    <row r="1152" customFormat="false" ht="12.8" hidden="false" customHeight="false" outlineLevel="0" collapsed="false">
      <c r="A1152" s="136" t="s">
        <v>121</v>
      </c>
      <c r="B1152" s="134" t="s">
        <v>1293</v>
      </c>
      <c r="C1152" s="134" t="s">
        <v>6004</v>
      </c>
      <c r="D1152" s="134" t="s">
        <v>1605</v>
      </c>
      <c r="E1152" s="134" t="s">
        <v>1748</v>
      </c>
      <c r="F1152" s="134" t="s">
        <v>5184</v>
      </c>
      <c r="G1152" s="134" t="s">
        <v>5631</v>
      </c>
      <c r="H1152" s="134" t="s">
        <v>5731</v>
      </c>
      <c r="I1152" s="134" t="s">
        <v>6756</v>
      </c>
      <c r="J1152" s="134" t="s">
        <v>5218</v>
      </c>
      <c r="K1152" s="134" t="s">
        <v>6054</v>
      </c>
      <c r="L1152" s="134" t="s">
        <v>9087</v>
      </c>
      <c r="M1152" s="134" t="s">
        <v>9244</v>
      </c>
      <c r="N1152" s="134" t="s">
        <v>9209</v>
      </c>
    </row>
    <row r="1153" customFormat="false" ht="12.8" hidden="false" customHeight="false" outlineLevel="0" collapsed="false">
      <c r="A1153" s="136" t="s">
        <v>122</v>
      </c>
      <c r="B1153" s="134" t="s">
        <v>796</v>
      </c>
      <c r="C1153" s="134" t="s">
        <v>6277</v>
      </c>
      <c r="D1153" s="134" t="s">
        <v>12258</v>
      </c>
      <c r="E1153" s="134" t="s">
        <v>4981</v>
      </c>
      <c r="F1153" s="134" t="s">
        <v>9393</v>
      </c>
      <c r="G1153" s="134" t="s">
        <v>4979</v>
      </c>
      <c r="H1153" s="134" t="s">
        <v>12255</v>
      </c>
      <c r="I1153" s="134" t="s">
        <v>5313</v>
      </c>
      <c r="J1153" s="134" t="s">
        <v>5399</v>
      </c>
      <c r="K1153" s="134" t="s">
        <v>12265</v>
      </c>
      <c r="L1153" s="134" t="s">
        <v>1245</v>
      </c>
      <c r="M1153" s="134" t="s">
        <v>980</v>
      </c>
      <c r="N1153" s="134" t="s">
        <v>12266</v>
      </c>
    </row>
    <row r="1154" customFormat="false" ht="12.8" hidden="false" customHeight="false" outlineLevel="0" collapsed="false">
      <c r="A1154" s="136" t="s">
        <v>123</v>
      </c>
      <c r="B1154" s="134" t="s">
        <v>4746</v>
      </c>
      <c r="C1154" s="134" t="s">
        <v>6827</v>
      </c>
      <c r="D1154" s="134" t="s">
        <v>12267</v>
      </c>
      <c r="E1154" s="134" t="s">
        <v>11777</v>
      </c>
      <c r="F1154" s="134" t="s">
        <v>6874</v>
      </c>
      <c r="G1154" s="134" t="s">
        <v>4912</v>
      </c>
      <c r="H1154" s="134" t="s">
        <v>12255</v>
      </c>
      <c r="I1154" s="134" t="s">
        <v>12262</v>
      </c>
      <c r="J1154" s="134" t="s">
        <v>5153</v>
      </c>
      <c r="K1154" s="134" t="s">
        <v>6442</v>
      </c>
      <c r="L1154" s="134" t="s">
        <v>6811</v>
      </c>
      <c r="M1154" s="134" t="s">
        <v>10451</v>
      </c>
      <c r="N1154" s="134" t="s">
        <v>12266</v>
      </c>
    </row>
    <row r="1155" customFormat="false" ht="12.8" hidden="false" customHeight="false" outlineLevel="0" collapsed="false">
      <c r="A1155" s="136" t="s">
        <v>124</v>
      </c>
      <c r="B1155" s="134" t="s">
        <v>6750</v>
      </c>
      <c r="C1155" s="134" t="s">
        <v>6839</v>
      </c>
      <c r="D1155" s="134" t="s">
        <v>1853</v>
      </c>
      <c r="E1155" s="134" t="s">
        <v>6278</v>
      </c>
      <c r="F1155" s="134" t="s">
        <v>8821</v>
      </c>
      <c r="G1155" s="134" t="s">
        <v>9260</v>
      </c>
      <c r="H1155" s="134" t="s">
        <v>8290</v>
      </c>
      <c r="I1155" s="134" t="s">
        <v>8985</v>
      </c>
      <c r="J1155" s="134" t="s">
        <v>4645</v>
      </c>
      <c r="K1155" s="134" t="s">
        <v>9175</v>
      </c>
      <c r="L1155" s="134" t="s">
        <v>6309</v>
      </c>
      <c r="M1155" s="134" t="s">
        <v>697</v>
      </c>
      <c r="N1155" s="134" t="s">
        <v>12268</v>
      </c>
    </row>
    <row r="1156" customFormat="false" ht="12.8" hidden="false" customHeight="false" outlineLevel="0" collapsed="false">
      <c r="A1156" s="136" t="s">
        <v>125</v>
      </c>
      <c r="B1156" s="134" t="s">
        <v>5709</v>
      </c>
      <c r="C1156" s="134" t="s">
        <v>5702</v>
      </c>
      <c r="D1156" s="134" t="s">
        <v>5569</v>
      </c>
      <c r="E1156" s="134" t="s">
        <v>5400</v>
      </c>
      <c r="F1156" s="134" t="s">
        <v>5399</v>
      </c>
      <c r="G1156" s="134" t="s">
        <v>5292</v>
      </c>
      <c r="H1156" s="134" t="s">
        <v>12182</v>
      </c>
      <c r="I1156" s="134" t="s">
        <v>8511</v>
      </c>
      <c r="J1156" s="134" t="s">
        <v>12183</v>
      </c>
      <c r="K1156" s="134" t="s">
        <v>5388</v>
      </c>
      <c r="L1156" s="134" t="s">
        <v>4591</v>
      </c>
      <c r="M1156" s="134" t="s">
        <v>4848</v>
      </c>
      <c r="N1156" s="134" t="s">
        <v>5298</v>
      </c>
    </row>
    <row r="1157" customFormat="false" ht="12.8" hidden="false" customHeight="false" outlineLevel="0" collapsed="false">
      <c r="A1157" s="136" t="s">
        <v>126</v>
      </c>
      <c r="B1157" s="134" t="s">
        <v>11211</v>
      </c>
      <c r="C1157" s="134" t="s">
        <v>11076</v>
      </c>
      <c r="D1157" s="134" t="s">
        <v>8808</v>
      </c>
      <c r="E1157" s="134" t="s">
        <v>11817</v>
      </c>
      <c r="F1157" s="134" t="s">
        <v>9221</v>
      </c>
      <c r="G1157" s="134" t="s">
        <v>5612</v>
      </c>
      <c r="H1157" s="134" t="s">
        <v>6578</v>
      </c>
      <c r="I1157" s="134" t="s">
        <v>5209</v>
      </c>
      <c r="J1157" s="134" t="s">
        <v>2818</v>
      </c>
      <c r="K1157" s="134" t="s">
        <v>12198</v>
      </c>
      <c r="L1157" s="134" t="s">
        <v>10612</v>
      </c>
      <c r="M1157" s="134" t="s">
        <v>10811</v>
      </c>
      <c r="N1157" s="134" t="s">
        <v>5214</v>
      </c>
    </row>
    <row r="1158" customFormat="false" ht="12.8" hidden="false" customHeight="false" outlineLevel="0" collapsed="false">
      <c r="A1158" s="136" t="s">
        <v>127</v>
      </c>
      <c r="B1158" s="134" t="s">
        <v>1177</v>
      </c>
      <c r="C1158" s="134" t="s">
        <v>9278</v>
      </c>
      <c r="D1158" s="134" t="s">
        <v>1865</v>
      </c>
      <c r="E1158" s="134" t="s">
        <v>6680</v>
      </c>
      <c r="F1158" s="134" t="s">
        <v>8896</v>
      </c>
      <c r="G1158" s="134" t="s">
        <v>6173</v>
      </c>
      <c r="H1158" s="134" t="s">
        <v>5576</v>
      </c>
      <c r="I1158" s="134" t="s">
        <v>7471</v>
      </c>
      <c r="J1158" s="134" t="s">
        <v>6125</v>
      </c>
      <c r="K1158" s="134" t="s">
        <v>8545</v>
      </c>
      <c r="L1158" s="134" t="s">
        <v>6620</v>
      </c>
      <c r="M1158" s="134" t="s">
        <v>6832</v>
      </c>
      <c r="N1158" s="134" t="s">
        <v>5579</v>
      </c>
    </row>
    <row r="1159" customFormat="false" ht="12.8" hidden="false" customHeight="false" outlineLevel="0" collapsed="false">
      <c r="A1159" s="136" t="s">
        <v>128</v>
      </c>
      <c r="B1159" s="134" t="s">
        <v>12269</v>
      </c>
      <c r="C1159" s="134" t="s">
        <v>5570</v>
      </c>
      <c r="D1159" s="134" t="s">
        <v>299</v>
      </c>
      <c r="E1159" s="134" t="s">
        <v>12257</v>
      </c>
      <c r="F1159" s="134" t="s">
        <v>8418</v>
      </c>
      <c r="G1159" s="134" t="s">
        <v>6457</v>
      </c>
      <c r="H1159" s="134" t="s">
        <v>4824</v>
      </c>
      <c r="I1159" s="134" t="s">
        <v>9179</v>
      </c>
      <c r="J1159" s="134" t="s">
        <v>12222</v>
      </c>
      <c r="K1159" s="134" t="s">
        <v>5876</v>
      </c>
      <c r="L1159" s="134" t="s">
        <v>12253</v>
      </c>
      <c r="M1159" s="134" t="s">
        <v>3058</v>
      </c>
      <c r="N1159" s="134" t="s">
        <v>12270</v>
      </c>
    </row>
    <row r="1160" customFormat="false" ht="12.8" hidden="false" customHeight="false" outlineLevel="0" collapsed="false">
      <c r="A1160" s="136" t="s">
        <v>129</v>
      </c>
      <c r="B1160" s="134" t="s">
        <v>9361</v>
      </c>
      <c r="C1160" s="134" t="s">
        <v>5216</v>
      </c>
      <c r="D1160" s="134" t="s">
        <v>8790</v>
      </c>
      <c r="E1160" s="134" t="s">
        <v>5324</v>
      </c>
      <c r="F1160" s="134" t="s">
        <v>5183</v>
      </c>
      <c r="G1160" s="134" t="s">
        <v>5028</v>
      </c>
      <c r="H1160" s="134" t="s">
        <v>8158</v>
      </c>
      <c r="I1160" s="134" t="s">
        <v>4608</v>
      </c>
      <c r="J1160" s="134" t="s">
        <v>4824</v>
      </c>
      <c r="K1160" s="134" t="s">
        <v>5008</v>
      </c>
      <c r="L1160" s="134" t="s">
        <v>5900</v>
      </c>
      <c r="M1160" s="134" t="s">
        <v>4199</v>
      </c>
      <c r="N1160" s="134" t="s">
        <v>12220</v>
      </c>
    </row>
    <row r="1161" customFormat="false" ht="12.8" hidden="false" customHeight="false" outlineLevel="0" collapsed="false">
      <c r="A1161" s="136" t="s">
        <v>130</v>
      </c>
      <c r="B1161" s="134" t="s">
        <v>2887</v>
      </c>
      <c r="C1161" s="134" t="s">
        <v>5761</v>
      </c>
      <c r="D1161" s="134" t="s">
        <v>11056</v>
      </c>
      <c r="E1161" s="134" t="s">
        <v>5033</v>
      </c>
      <c r="F1161" s="134" t="s">
        <v>4606</v>
      </c>
      <c r="G1161" s="134" t="s">
        <v>5364</v>
      </c>
      <c r="H1161" s="134" t="s">
        <v>6699</v>
      </c>
      <c r="I1161" s="134" t="s">
        <v>7674</v>
      </c>
      <c r="J1161" s="134" t="s">
        <v>8988</v>
      </c>
      <c r="K1161" s="134" t="s">
        <v>12271</v>
      </c>
      <c r="L1161" s="134" t="s">
        <v>5021</v>
      </c>
      <c r="M1161" s="134" t="s">
        <v>12272</v>
      </c>
      <c r="N1161" s="134" t="s">
        <v>12273</v>
      </c>
    </row>
    <row r="1162" customFormat="false" ht="12.8" hidden="false" customHeight="false" outlineLevel="0" collapsed="false">
      <c r="A1162" s="136" t="s">
        <v>131</v>
      </c>
      <c r="B1162" s="134" t="s">
        <v>8855</v>
      </c>
      <c r="C1162" s="134" t="s">
        <v>516</v>
      </c>
      <c r="D1162" s="134" t="s">
        <v>2089</v>
      </c>
      <c r="E1162" s="134" t="s">
        <v>6166</v>
      </c>
      <c r="F1162" s="134" t="s">
        <v>5528</v>
      </c>
      <c r="G1162" s="134" t="s">
        <v>8617</v>
      </c>
      <c r="H1162" s="134" t="s">
        <v>8549</v>
      </c>
      <c r="I1162" s="134" t="s">
        <v>12175</v>
      </c>
      <c r="J1162" s="134" t="s">
        <v>8755</v>
      </c>
      <c r="K1162" s="134" t="s">
        <v>5889</v>
      </c>
      <c r="L1162" s="134" t="s">
        <v>4981</v>
      </c>
      <c r="M1162" s="134" t="s">
        <v>8761</v>
      </c>
      <c r="N1162" s="134" t="s">
        <v>12274</v>
      </c>
    </row>
    <row r="1163" customFormat="false" ht="12.8" hidden="false" customHeight="false" outlineLevel="0" collapsed="false">
      <c r="A1163" s="136" t="s">
        <v>132</v>
      </c>
      <c r="B1163" s="134" t="s">
        <v>6339</v>
      </c>
      <c r="C1163" s="134" t="s">
        <v>5910</v>
      </c>
      <c r="D1163" s="134" t="s">
        <v>2363</v>
      </c>
      <c r="E1163" s="134" t="s">
        <v>11831</v>
      </c>
      <c r="F1163" s="134" t="s">
        <v>12275</v>
      </c>
      <c r="G1163" s="134" t="s">
        <v>6212</v>
      </c>
      <c r="H1163" s="134" t="s">
        <v>5407</v>
      </c>
      <c r="I1163" s="134" t="s">
        <v>5698</v>
      </c>
      <c r="J1163" s="134" t="s">
        <v>5819</v>
      </c>
      <c r="K1163" s="134" t="s">
        <v>8760</v>
      </c>
      <c r="L1163" s="134" t="s">
        <v>5438</v>
      </c>
      <c r="M1163" s="134" t="s">
        <v>6794</v>
      </c>
      <c r="N1163" s="134" t="s">
        <v>12276</v>
      </c>
    </row>
    <row r="1164" customFormat="false" ht="12.8" hidden="false" customHeight="false" outlineLevel="0" collapsed="false">
      <c r="A1164" s="136" t="s">
        <v>133</v>
      </c>
      <c r="B1164" s="134" t="s">
        <v>11903</v>
      </c>
      <c r="C1164" s="134" t="s">
        <v>4219</v>
      </c>
      <c r="D1164" s="134" t="s">
        <v>1760</v>
      </c>
      <c r="E1164" s="134" t="s">
        <v>8628</v>
      </c>
      <c r="F1164" s="134" t="s">
        <v>6211</v>
      </c>
      <c r="G1164" s="134" t="s">
        <v>6285</v>
      </c>
      <c r="H1164" s="134" t="s">
        <v>8607</v>
      </c>
      <c r="I1164" s="134" t="s">
        <v>8184</v>
      </c>
      <c r="J1164" s="134" t="s">
        <v>12277</v>
      </c>
      <c r="K1164" s="134" t="s">
        <v>5345</v>
      </c>
      <c r="L1164" s="134" t="s">
        <v>12278</v>
      </c>
      <c r="M1164" s="134" t="s">
        <v>5836</v>
      </c>
      <c r="N1164" s="134" t="s">
        <v>12279</v>
      </c>
    </row>
    <row r="1165" customFormat="false" ht="12.8" hidden="false" customHeight="false" outlineLevel="0" collapsed="false">
      <c r="A1165" s="136" t="s">
        <v>134</v>
      </c>
      <c r="B1165" s="134" t="s">
        <v>8683</v>
      </c>
      <c r="C1165" s="134" t="s">
        <v>4580</v>
      </c>
      <c r="D1165" s="134" t="s">
        <v>2274</v>
      </c>
      <c r="E1165" s="134" t="s">
        <v>8589</v>
      </c>
      <c r="F1165" s="134" t="s">
        <v>5713</v>
      </c>
      <c r="G1165" s="134" t="s">
        <v>5912</v>
      </c>
      <c r="H1165" s="134" t="s">
        <v>9276</v>
      </c>
      <c r="I1165" s="134" t="s">
        <v>5060</v>
      </c>
      <c r="J1165" s="134" t="s">
        <v>6782</v>
      </c>
      <c r="K1165" s="134" t="s">
        <v>8734</v>
      </c>
      <c r="L1165" s="134" t="s">
        <v>4855</v>
      </c>
      <c r="M1165" s="134" t="s">
        <v>1509</v>
      </c>
      <c r="N1165" s="134" t="s">
        <v>12280</v>
      </c>
    </row>
    <row r="1166" customFormat="false" ht="12.8" hidden="false" customHeight="false" outlineLevel="0" collapsed="false">
      <c r="A1166" s="136" t="s">
        <v>135</v>
      </c>
      <c r="B1166" s="134" t="s">
        <v>1380</v>
      </c>
      <c r="C1166" s="134" t="s">
        <v>12281</v>
      </c>
      <c r="D1166" s="134" t="s">
        <v>6263</v>
      </c>
      <c r="E1166" s="134" t="s">
        <v>8628</v>
      </c>
      <c r="F1166" s="134" t="s">
        <v>12282</v>
      </c>
      <c r="G1166" s="134" t="s">
        <v>6889</v>
      </c>
      <c r="H1166" s="134" t="s">
        <v>4990</v>
      </c>
      <c r="I1166" s="134" t="s">
        <v>5288</v>
      </c>
      <c r="J1166" s="134" t="s">
        <v>4832</v>
      </c>
      <c r="K1166" s="134" t="s">
        <v>5345</v>
      </c>
      <c r="L1166" s="134" t="s">
        <v>8989</v>
      </c>
      <c r="M1166" s="134" t="s">
        <v>3975</v>
      </c>
      <c r="N1166" s="134" t="s">
        <v>4993</v>
      </c>
    </row>
    <row r="1167" customFormat="false" ht="23.85" hidden="false" customHeight="false" outlineLevel="0" collapsed="false">
      <c r="A1167" s="136" t="s">
        <v>136</v>
      </c>
      <c r="B1167" s="134" t="s">
        <v>8640</v>
      </c>
      <c r="C1167" s="134" t="s">
        <v>4638</v>
      </c>
      <c r="D1167" s="134" t="s">
        <v>5660</v>
      </c>
      <c r="E1167" s="134" t="s">
        <v>8871</v>
      </c>
      <c r="F1167" s="134" t="s">
        <v>6495</v>
      </c>
      <c r="G1167" s="134" t="s">
        <v>8512</v>
      </c>
      <c r="H1167" s="134" t="s">
        <v>5252</v>
      </c>
      <c r="I1167" s="134" t="s">
        <v>4833</v>
      </c>
      <c r="J1167" s="134" t="s">
        <v>5650</v>
      </c>
      <c r="K1167" s="134" t="s">
        <v>12225</v>
      </c>
      <c r="L1167" s="134" t="s">
        <v>8540</v>
      </c>
      <c r="M1167" s="134" t="s">
        <v>2161</v>
      </c>
      <c r="N1167" s="134" t="s">
        <v>12283</v>
      </c>
    </row>
    <row r="1168" customFormat="false" ht="12.8" hidden="false" customHeight="false" outlineLevel="0" collapsed="false">
      <c r="A1168" s="136" t="s">
        <v>137</v>
      </c>
      <c r="B1168" s="134" t="s">
        <v>1325</v>
      </c>
      <c r="C1168" s="134" t="s">
        <v>5759</v>
      </c>
      <c r="D1168" s="134" t="s">
        <v>6224</v>
      </c>
      <c r="E1168" s="134" t="s">
        <v>6466</v>
      </c>
      <c r="F1168" s="134" t="s">
        <v>6285</v>
      </c>
      <c r="G1168" s="134" t="s">
        <v>7621</v>
      </c>
      <c r="H1168" s="134" t="s">
        <v>4643</v>
      </c>
      <c r="I1168" s="134" t="s">
        <v>6822</v>
      </c>
      <c r="J1168" s="134" t="s">
        <v>5650</v>
      </c>
      <c r="K1168" s="134" t="s">
        <v>9287</v>
      </c>
      <c r="L1168" s="134" t="s">
        <v>5613</v>
      </c>
      <c r="M1168" s="134" t="s">
        <v>10811</v>
      </c>
      <c r="N1168" s="134" t="s">
        <v>12284</v>
      </c>
    </row>
    <row r="1169" customFormat="false" ht="12.8" hidden="false" customHeight="false" outlineLevel="0" collapsed="false">
      <c r="A1169" s="136" t="s">
        <v>138</v>
      </c>
      <c r="B1169" s="134" t="s">
        <v>563</v>
      </c>
      <c r="C1169" s="134" t="s">
        <v>1760</v>
      </c>
      <c r="D1169" s="134" t="s">
        <v>2161</v>
      </c>
      <c r="E1169" s="134" t="s">
        <v>9027</v>
      </c>
      <c r="F1169" s="134" t="s">
        <v>5140</v>
      </c>
      <c r="G1169" s="134" t="s">
        <v>5430</v>
      </c>
      <c r="H1169" s="134" t="s">
        <v>6918</v>
      </c>
      <c r="I1169" s="134" t="s">
        <v>9326</v>
      </c>
      <c r="J1169" s="134" t="s">
        <v>6505</v>
      </c>
      <c r="K1169" s="134" t="s">
        <v>5126</v>
      </c>
      <c r="L1169" s="134" t="s">
        <v>6933</v>
      </c>
      <c r="M1169" s="134" t="s">
        <v>9233</v>
      </c>
      <c r="N1169" s="134" t="s">
        <v>12285</v>
      </c>
    </row>
    <row r="1170" customFormat="false" ht="12.8" hidden="false" customHeight="false" outlineLevel="0" collapsed="false">
      <c r="A1170" s="136" t="s">
        <v>139</v>
      </c>
      <c r="B1170" s="134" t="s">
        <v>2475</v>
      </c>
      <c r="C1170" s="134" t="s">
        <v>9098</v>
      </c>
      <c r="D1170" s="134" t="s">
        <v>3838</v>
      </c>
      <c r="E1170" s="134" t="s">
        <v>2150</v>
      </c>
      <c r="F1170" s="134" t="s">
        <v>8759</v>
      </c>
      <c r="G1170" s="134" t="s">
        <v>9423</v>
      </c>
      <c r="H1170" s="134" t="s">
        <v>6957</v>
      </c>
      <c r="I1170" s="134" t="s">
        <v>5798</v>
      </c>
      <c r="J1170" s="134" t="s">
        <v>5751</v>
      </c>
      <c r="K1170" s="134" t="s">
        <v>9177</v>
      </c>
      <c r="L1170" s="134" t="s">
        <v>4865</v>
      </c>
      <c r="M1170" s="134" t="s">
        <v>9254</v>
      </c>
      <c r="N1170" s="134" t="s">
        <v>12286</v>
      </c>
    </row>
    <row r="1171" customFormat="false" ht="12.8" hidden="false" customHeight="false" outlineLevel="0" collapsed="false">
      <c r="A1171" s="136" t="s">
        <v>140</v>
      </c>
      <c r="B1171" s="134" t="s">
        <v>375</v>
      </c>
      <c r="C1171" s="134" t="s">
        <v>2673</v>
      </c>
      <c r="D1171" s="134" t="s">
        <v>2099</v>
      </c>
      <c r="E1171" s="134" t="s">
        <v>9111</v>
      </c>
      <c r="F1171" s="134" t="s">
        <v>12200</v>
      </c>
      <c r="G1171" s="134" t="s">
        <v>12287</v>
      </c>
      <c r="H1171" s="134" t="s">
        <v>9086</v>
      </c>
      <c r="I1171" s="134" t="s">
        <v>5180</v>
      </c>
      <c r="J1171" s="134" t="s">
        <v>5000</v>
      </c>
      <c r="K1171" s="134" t="s">
        <v>9435</v>
      </c>
      <c r="L1171" s="134" t="s">
        <v>12288</v>
      </c>
      <c r="M1171" s="134" t="s">
        <v>12289</v>
      </c>
      <c r="N1171" s="134" t="s">
        <v>12290</v>
      </c>
    </row>
    <row r="1172" customFormat="false" ht="12.8" hidden="false" customHeight="false" outlineLevel="0" collapsed="false">
      <c r="A1172" s="136" t="s">
        <v>141</v>
      </c>
      <c r="B1172" s="134" t="s">
        <v>6883</v>
      </c>
      <c r="C1172" s="134" t="s">
        <v>375</v>
      </c>
      <c r="D1172" s="134" t="s">
        <v>4190</v>
      </c>
      <c r="E1172" s="134" t="s">
        <v>8589</v>
      </c>
      <c r="F1172" s="134" t="s">
        <v>5679</v>
      </c>
      <c r="G1172" s="134" t="s">
        <v>5693</v>
      </c>
      <c r="H1172" s="134" t="s">
        <v>8696</v>
      </c>
      <c r="I1172" s="134" t="s">
        <v>12291</v>
      </c>
      <c r="J1172" s="134" t="s">
        <v>7684</v>
      </c>
      <c r="K1172" s="134" t="s">
        <v>5090</v>
      </c>
      <c r="L1172" s="134" t="s">
        <v>5035</v>
      </c>
      <c r="M1172" s="134" t="s">
        <v>5021</v>
      </c>
      <c r="N1172" s="134" t="s">
        <v>12292</v>
      </c>
    </row>
    <row r="1173" customFormat="false" ht="12.8" hidden="false" customHeight="false" outlineLevel="0" collapsed="false">
      <c r="A1173" s="136" t="s">
        <v>142</v>
      </c>
      <c r="B1173" s="134" t="s">
        <v>5417</v>
      </c>
      <c r="C1173" s="134" t="s">
        <v>12293</v>
      </c>
      <c r="D1173" s="134" t="s">
        <v>5259</v>
      </c>
      <c r="E1173" s="134" t="s">
        <v>11773</v>
      </c>
      <c r="F1173" s="134" t="s">
        <v>5666</v>
      </c>
      <c r="G1173" s="134" t="s">
        <v>12294</v>
      </c>
      <c r="H1173" s="134" t="s">
        <v>9352</v>
      </c>
      <c r="I1173" s="134" t="s">
        <v>4817</v>
      </c>
      <c r="J1173" s="134" t="s">
        <v>8136</v>
      </c>
      <c r="K1173" s="134" t="s">
        <v>5166</v>
      </c>
      <c r="L1173" s="134" t="s">
        <v>9204</v>
      </c>
      <c r="M1173" s="134" t="s">
        <v>5857</v>
      </c>
      <c r="N1173" s="134" t="s">
        <v>12295</v>
      </c>
    </row>
    <row r="1174" customFormat="false" ht="12.8" hidden="false" customHeight="true" outlineLevel="0" collapsed="false">
      <c r="A1174" s="135" t="s">
        <v>594</v>
      </c>
      <c r="B1174" s="135"/>
      <c r="C1174" s="135"/>
      <c r="D1174" s="135"/>
      <c r="E1174" s="135"/>
      <c r="F1174" s="135"/>
      <c r="G1174" s="135"/>
      <c r="H1174" s="135"/>
      <c r="I1174" s="135"/>
      <c r="J1174" s="135"/>
      <c r="K1174" s="135"/>
      <c r="L1174" s="135"/>
      <c r="M1174" s="135"/>
      <c r="N1174" s="135"/>
    </row>
    <row r="1175" customFormat="false" ht="12.8" hidden="false" customHeight="false" outlineLevel="0" collapsed="false">
      <c r="A1175" s="133" t="s">
        <v>605</v>
      </c>
      <c r="B1175" s="133" t="s">
        <v>606</v>
      </c>
      <c r="C1175" s="133" t="s">
        <v>607</v>
      </c>
      <c r="D1175" s="133" t="s">
        <v>608</v>
      </c>
      <c r="E1175" s="133" t="s">
        <v>609</v>
      </c>
      <c r="F1175" s="133" t="s">
        <v>610</v>
      </c>
      <c r="G1175" s="133" t="s">
        <v>611</v>
      </c>
      <c r="H1175" s="133" t="s">
        <v>612</v>
      </c>
      <c r="I1175" s="133" t="s">
        <v>613</v>
      </c>
      <c r="J1175" s="133" t="s">
        <v>614</v>
      </c>
      <c r="K1175" s="133" t="s">
        <v>615</v>
      </c>
      <c r="L1175" s="133" t="s">
        <v>616</v>
      </c>
      <c r="M1175" s="133" t="s">
        <v>617</v>
      </c>
      <c r="N1175" s="133" t="s">
        <v>618</v>
      </c>
    </row>
    <row r="1176" customFormat="false" ht="12.8" hidden="false" customHeight="false" outlineLevel="0" collapsed="false">
      <c r="A1176" s="136" t="s">
        <v>143</v>
      </c>
      <c r="B1176" s="134" t="s">
        <v>1257</v>
      </c>
      <c r="C1176" s="134" t="s">
        <v>2183</v>
      </c>
      <c r="D1176" s="134" t="s">
        <v>9029</v>
      </c>
      <c r="E1176" s="134" t="s">
        <v>9436</v>
      </c>
      <c r="F1176" s="134" t="s">
        <v>5623</v>
      </c>
      <c r="G1176" s="134" t="s">
        <v>12296</v>
      </c>
      <c r="H1176" s="134" t="s">
        <v>8992</v>
      </c>
      <c r="I1176" s="134" t="s">
        <v>12162</v>
      </c>
      <c r="J1176" s="134" t="s">
        <v>5594</v>
      </c>
      <c r="K1176" s="134" t="s">
        <v>6904</v>
      </c>
      <c r="L1176" s="134" t="s">
        <v>5464</v>
      </c>
      <c r="M1176" s="134" t="s">
        <v>12100</v>
      </c>
      <c r="N1176" s="134" t="s">
        <v>12297</v>
      </c>
    </row>
    <row r="1177" customFormat="false" ht="12.8" hidden="false" customHeight="false" outlineLevel="0" collapsed="false">
      <c r="A1177" s="136" t="s">
        <v>144</v>
      </c>
      <c r="B1177" s="134" t="s">
        <v>5170</v>
      </c>
      <c r="C1177" s="134" t="s">
        <v>3892</v>
      </c>
      <c r="D1177" s="134" t="s">
        <v>3138</v>
      </c>
      <c r="E1177" s="134" t="s">
        <v>6717</v>
      </c>
      <c r="F1177" s="134" t="s">
        <v>4713</v>
      </c>
      <c r="G1177" s="134" t="s">
        <v>5911</v>
      </c>
      <c r="H1177" s="134" t="s">
        <v>5905</v>
      </c>
      <c r="I1177" s="134" t="s">
        <v>7939</v>
      </c>
      <c r="J1177" s="134" t="s">
        <v>9326</v>
      </c>
      <c r="K1177" s="134" t="s">
        <v>5321</v>
      </c>
      <c r="L1177" s="134" t="s">
        <v>5779</v>
      </c>
      <c r="M1177" s="134" t="s">
        <v>9233</v>
      </c>
      <c r="N1177" s="134" t="s">
        <v>12145</v>
      </c>
    </row>
    <row r="1178" customFormat="false" ht="12.8" hidden="false" customHeight="false" outlineLevel="0" collapsed="false">
      <c r="A1178" s="136" t="s">
        <v>145</v>
      </c>
      <c r="B1178" s="134" t="s">
        <v>3859</v>
      </c>
      <c r="C1178" s="134" t="s">
        <v>8756</v>
      </c>
      <c r="D1178" s="134" t="s">
        <v>4917</v>
      </c>
      <c r="E1178" s="134" t="s">
        <v>9246</v>
      </c>
      <c r="F1178" s="134" t="s">
        <v>6555</v>
      </c>
      <c r="G1178" s="134" t="s">
        <v>4818</v>
      </c>
      <c r="H1178" s="134" t="s">
        <v>7784</v>
      </c>
      <c r="I1178" s="134" t="s">
        <v>8544</v>
      </c>
      <c r="J1178" s="134" t="s">
        <v>9334</v>
      </c>
      <c r="K1178" s="134" t="s">
        <v>5937</v>
      </c>
      <c r="L1178" s="134" t="s">
        <v>9418</v>
      </c>
      <c r="M1178" s="134" t="s">
        <v>6022</v>
      </c>
      <c r="N1178" s="134" t="s">
        <v>8518</v>
      </c>
    </row>
    <row r="1179" customFormat="false" ht="12.8" hidden="false" customHeight="false" outlineLevel="0" collapsed="false">
      <c r="A1179" s="136" t="s">
        <v>146</v>
      </c>
      <c r="B1179" s="134" t="s">
        <v>4968</v>
      </c>
      <c r="C1179" s="134" t="s">
        <v>3085</v>
      </c>
      <c r="D1179" s="134" t="s">
        <v>6228</v>
      </c>
      <c r="E1179" s="134" t="s">
        <v>10329</v>
      </c>
      <c r="F1179" s="134" t="s">
        <v>6706</v>
      </c>
      <c r="G1179" s="134" t="s">
        <v>5188</v>
      </c>
      <c r="H1179" s="134" t="s">
        <v>5336</v>
      </c>
      <c r="I1179" s="134" t="s">
        <v>5057</v>
      </c>
      <c r="J1179" s="134" t="s">
        <v>5797</v>
      </c>
      <c r="K1179" s="134" t="s">
        <v>8952</v>
      </c>
      <c r="L1179" s="134" t="s">
        <v>5375</v>
      </c>
      <c r="M1179" s="134" t="s">
        <v>10839</v>
      </c>
      <c r="N1179" s="134" t="s">
        <v>12298</v>
      </c>
    </row>
    <row r="1180" customFormat="false" ht="12.8" hidden="false" customHeight="false" outlineLevel="0" collapsed="false">
      <c r="A1180" s="136" t="s">
        <v>147</v>
      </c>
      <c r="B1180" s="134" t="s">
        <v>1996</v>
      </c>
      <c r="C1180" s="134" t="s">
        <v>11914</v>
      </c>
      <c r="D1180" s="134" t="s">
        <v>5417</v>
      </c>
      <c r="E1180" s="134" t="s">
        <v>2573</v>
      </c>
      <c r="F1180" s="134" t="s">
        <v>9262</v>
      </c>
      <c r="G1180" s="134" t="s">
        <v>9205</v>
      </c>
      <c r="H1180" s="134" t="s">
        <v>9428</v>
      </c>
      <c r="I1180" s="134" t="s">
        <v>9409</v>
      </c>
      <c r="J1180" s="134" t="s">
        <v>9287</v>
      </c>
      <c r="K1180" s="134" t="s">
        <v>4830</v>
      </c>
      <c r="L1180" s="134" t="s">
        <v>9043</v>
      </c>
      <c r="M1180" s="134" t="s">
        <v>5353</v>
      </c>
      <c r="N1180" s="134" t="s">
        <v>12299</v>
      </c>
    </row>
    <row r="1181" customFormat="false" ht="12.8" hidden="false" customHeight="false" outlineLevel="0" collapsed="false">
      <c r="A1181" s="136" t="s">
        <v>148</v>
      </c>
      <c r="B1181" s="134" t="s">
        <v>12300</v>
      </c>
      <c r="C1181" s="134" t="s">
        <v>3076</v>
      </c>
      <c r="D1181" s="134" t="s">
        <v>6113</v>
      </c>
      <c r="E1181" s="134" t="s">
        <v>8790</v>
      </c>
      <c r="F1181" s="134" t="s">
        <v>12301</v>
      </c>
      <c r="G1181" s="134" t="s">
        <v>4770</v>
      </c>
      <c r="H1181" s="134" t="s">
        <v>8831</v>
      </c>
      <c r="I1181" s="134" t="s">
        <v>12302</v>
      </c>
      <c r="J1181" s="134" t="s">
        <v>6274</v>
      </c>
      <c r="K1181" s="134" t="s">
        <v>12303</v>
      </c>
      <c r="L1181" s="134" t="s">
        <v>5885</v>
      </c>
      <c r="M1181" s="134" t="s">
        <v>3427</v>
      </c>
      <c r="N1181" s="134" t="s">
        <v>12304</v>
      </c>
    </row>
    <row r="1182" customFormat="false" ht="12.8" hidden="false" customHeight="false" outlineLevel="0" collapsed="false">
      <c r="A1182" s="136" t="s">
        <v>149</v>
      </c>
      <c r="B1182" s="134" t="s">
        <v>2826</v>
      </c>
      <c r="C1182" s="134" t="s">
        <v>1831</v>
      </c>
      <c r="D1182" s="134" t="s">
        <v>1656</v>
      </c>
      <c r="E1182" s="134" t="s">
        <v>8534</v>
      </c>
      <c r="F1182" s="134" t="s">
        <v>12305</v>
      </c>
      <c r="G1182" s="134" t="s">
        <v>5925</v>
      </c>
      <c r="H1182" s="134" t="s">
        <v>4941</v>
      </c>
      <c r="I1182" s="134" t="s">
        <v>5737</v>
      </c>
      <c r="J1182" s="134" t="s">
        <v>12296</v>
      </c>
      <c r="K1182" s="134" t="s">
        <v>5406</v>
      </c>
      <c r="L1182" s="134" t="s">
        <v>6694</v>
      </c>
      <c r="M1182" s="134" t="s">
        <v>12306</v>
      </c>
      <c r="N1182" s="134" t="s">
        <v>12307</v>
      </c>
    </row>
    <row r="1183" customFormat="false" ht="12.8" hidden="false" customHeight="false" outlineLevel="0" collapsed="false">
      <c r="A1183" s="136" t="s">
        <v>150</v>
      </c>
      <c r="B1183" s="134" t="s">
        <v>794</v>
      </c>
      <c r="C1183" s="134" t="s">
        <v>11377</v>
      </c>
      <c r="D1183" s="134" t="s">
        <v>6672</v>
      </c>
      <c r="E1183" s="134" t="s">
        <v>6921</v>
      </c>
      <c r="F1183" s="134" t="s">
        <v>5043</v>
      </c>
      <c r="G1183" s="134" t="s">
        <v>4651</v>
      </c>
      <c r="H1183" s="134" t="s">
        <v>5523</v>
      </c>
      <c r="I1183" s="134" t="s">
        <v>6496</v>
      </c>
      <c r="J1183" s="134" t="s">
        <v>6589</v>
      </c>
      <c r="K1183" s="134" t="s">
        <v>5134</v>
      </c>
      <c r="L1183" s="134" t="s">
        <v>12308</v>
      </c>
      <c r="M1183" s="134" t="s">
        <v>5745</v>
      </c>
      <c r="N1183" s="134" t="s">
        <v>5526</v>
      </c>
    </row>
    <row r="1184" customFormat="false" ht="12.8" hidden="false" customHeight="false" outlineLevel="0" collapsed="false">
      <c r="A1184" s="136" t="s">
        <v>151</v>
      </c>
      <c r="B1184" s="134" t="s">
        <v>4656</v>
      </c>
      <c r="C1184" s="134" t="s">
        <v>3012</v>
      </c>
      <c r="D1184" s="134" t="s">
        <v>9453</v>
      </c>
      <c r="E1184" s="134" t="s">
        <v>12309</v>
      </c>
      <c r="F1184" s="134" t="s">
        <v>9306</v>
      </c>
      <c r="G1184" s="134" t="s">
        <v>12175</v>
      </c>
      <c r="H1184" s="134" t="s">
        <v>9140</v>
      </c>
      <c r="I1184" s="134" t="s">
        <v>8671</v>
      </c>
      <c r="J1184" s="134" t="s">
        <v>7224</v>
      </c>
      <c r="K1184" s="134" t="s">
        <v>5878</v>
      </c>
      <c r="L1184" s="134" t="s">
        <v>12139</v>
      </c>
      <c r="M1184" s="134" t="s">
        <v>5836</v>
      </c>
      <c r="N1184" s="134" t="s">
        <v>12310</v>
      </c>
    </row>
    <row r="1185" customFormat="false" ht="12.8" hidden="false" customHeight="false" outlineLevel="0" collapsed="false">
      <c r="A1185" s="136" t="s">
        <v>152</v>
      </c>
      <c r="B1185" s="134" t="s">
        <v>2119</v>
      </c>
      <c r="C1185" s="134" t="s">
        <v>5718</v>
      </c>
      <c r="D1185" s="134" t="s">
        <v>1605</v>
      </c>
      <c r="E1185" s="134" t="s">
        <v>10766</v>
      </c>
      <c r="F1185" s="134" t="s">
        <v>5062</v>
      </c>
      <c r="G1185" s="134" t="s">
        <v>6137</v>
      </c>
      <c r="H1185" s="134" t="s">
        <v>12232</v>
      </c>
      <c r="I1185" s="134" t="s">
        <v>5174</v>
      </c>
      <c r="J1185" s="134" t="s">
        <v>5138</v>
      </c>
      <c r="K1185" s="134" t="s">
        <v>12311</v>
      </c>
      <c r="L1185" s="134" t="s">
        <v>4893</v>
      </c>
      <c r="M1185" s="134" t="s">
        <v>6159</v>
      </c>
      <c r="N1185" s="134" t="s">
        <v>12312</v>
      </c>
    </row>
    <row r="1186" customFormat="false" ht="12.8" hidden="false" customHeight="false" outlineLevel="0" collapsed="false">
      <c r="A1186" s="136" t="s">
        <v>153</v>
      </c>
      <c r="B1186" s="134" t="s">
        <v>2322</v>
      </c>
      <c r="C1186" s="134" t="s">
        <v>5004</v>
      </c>
      <c r="D1186" s="134" t="s">
        <v>3899</v>
      </c>
      <c r="E1186" s="134" t="s">
        <v>5375</v>
      </c>
      <c r="F1186" s="134" t="s">
        <v>5374</v>
      </c>
      <c r="G1186" s="134" t="s">
        <v>5658</v>
      </c>
      <c r="H1186" s="134" t="s">
        <v>6496</v>
      </c>
      <c r="I1186" s="134" t="s">
        <v>4911</v>
      </c>
      <c r="J1186" s="134" t="s">
        <v>5811</v>
      </c>
      <c r="K1186" s="134" t="s">
        <v>6306</v>
      </c>
      <c r="L1186" s="134" t="s">
        <v>5725</v>
      </c>
      <c r="M1186" s="134" t="s">
        <v>9311</v>
      </c>
      <c r="N1186" s="134" t="s">
        <v>12313</v>
      </c>
    </row>
    <row r="1187" customFormat="false" ht="12.8" hidden="false" customHeight="false" outlineLevel="0" collapsed="false">
      <c r="A1187" s="136" t="s">
        <v>154</v>
      </c>
      <c r="B1187" s="134" t="s">
        <v>4359</v>
      </c>
      <c r="C1187" s="134" t="s">
        <v>1024</v>
      </c>
      <c r="D1187" s="134" t="s">
        <v>6224</v>
      </c>
      <c r="E1187" s="134" t="s">
        <v>6306</v>
      </c>
      <c r="F1187" s="134" t="s">
        <v>5028</v>
      </c>
      <c r="G1187" s="134" t="s">
        <v>8887</v>
      </c>
      <c r="H1187" s="134" t="s">
        <v>4719</v>
      </c>
      <c r="I1187" s="134" t="s">
        <v>6928</v>
      </c>
      <c r="J1187" s="134" t="s">
        <v>6072</v>
      </c>
      <c r="K1187" s="134" t="s">
        <v>9447</v>
      </c>
      <c r="L1187" s="134" t="s">
        <v>12314</v>
      </c>
      <c r="M1187" s="134" t="s">
        <v>6366</v>
      </c>
      <c r="N1187" s="134" t="s">
        <v>9146</v>
      </c>
    </row>
    <row r="1188" customFormat="false" ht="12.8" hidden="false" customHeight="false" outlineLevel="0" collapsed="false">
      <c r="A1188" s="136" t="s">
        <v>156</v>
      </c>
      <c r="B1188" s="134" t="s">
        <v>5825</v>
      </c>
      <c r="C1188" s="134" t="s">
        <v>4933</v>
      </c>
      <c r="D1188" s="134" t="s">
        <v>2405</v>
      </c>
      <c r="E1188" s="134" t="s">
        <v>6478</v>
      </c>
      <c r="F1188" s="134" t="s">
        <v>8514</v>
      </c>
      <c r="G1188" s="134" t="s">
        <v>8685</v>
      </c>
      <c r="H1188" s="134" t="s">
        <v>12315</v>
      </c>
      <c r="I1188" s="134" t="s">
        <v>6695</v>
      </c>
      <c r="J1188" s="134" t="s">
        <v>5810</v>
      </c>
      <c r="K1188" s="134" t="s">
        <v>5826</v>
      </c>
      <c r="L1188" s="134" t="s">
        <v>4932</v>
      </c>
      <c r="M1188" s="134" t="s">
        <v>1312</v>
      </c>
      <c r="N1188" s="134" t="s">
        <v>12316</v>
      </c>
    </row>
    <row r="1189" customFormat="false" ht="12.8" hidden="false" customHeight="false" outlineLevel="0" collapsed="false">
      <c r="A1189" s="136" t="s">
        <v>158</v>
      </c>
      <c r="B1189" s="134" t="s">
        <v>6282</v>
      </c>
      <c r="C1189" s="134" t="s">
        <v>12317</v>
      </c>
      <c r="D1189" s="134" t="s">
        <v>6851</v>
      </c>
      <c r="E1189" s="134" t="s">
        <v>5842</v>
      </c>
      <c r="F1189" s="134" t="s">
        <v>9094</v>
      </c>
      <c r="G1189" s="134" t="s">
        <v>9370</v>
      </c>
      <c r="H1189" s="134" t="s">
        <v>8706</v>
      </c>
      <c r="I1189" s="134" t="s">
        <v>8670</v>
      </c>
      <c r="J1189" s="134" t="s">
        <v>12318</v>
      </c>
      <c r="K1189" s="134" t="s">
        <v>5781</v>
      </c>
      <c r="L1189" s="134" t="s">
        <v>8786</v>
      </c>
      <c r="M1189" s="134" t="s">
        <v>2553</v>
      </c>
      <c r="N1189" s="134" t="s">
        <v>12319</v>
      </c>
    </row>
    <row r="1190" customFormat="false" ht="12.8" hidden="false" customHeight="false" outlineLevel="0" collapsed="false">
      <c r="A1190" s="136" t="s">
        <v>155</v>
      </c>
      <c r="B1190" s="134" t="s">
        <v>4986</v>
      </c>
      <c r="C1190" s="134" t="s">
        <v>5044</v>
      </c>
      <c r="D1190" s="134" t="s">
        <v>5004</v>
      </c>
      <c r="E1190" s="134" t="s">
        <v>4748</v>
      </c>
      <c r="F1190" s="134" t="s">
        <v>4842</v>
      </c>
      <c r="G1190" s="134" t="s">
        <v>6176</v>
      </c>
      <c r="H1190" s="134" t="s">
        <v>6582</v>
      </c>
      <c r="I1190" s="134" t="s">
        <v>5706</v>
      </c>
      <c r="J1190" s="134" t="s">
        <v>4691</v>
      </c>
      <c r="K1190" s="134" t="s">
        <v>5684</v>
      </c>
      <c r="L1190" s="134" t="s">
        <v>5889</v>
      </c>
      <c r="M1190" s="134" t="s">
        <v>4153</v>
      </c>
      <c r="N1190" s="134" t="s">
        <v>12320</v>
      </c>
    </row>
    <row r="1191" customFormat="false" ht="12.8" hidden="false" customHeight="false" outlineLevel="0" collapsed="false">
      <c r="A1191" s="136" t="s">
        <v>157</v>
      </c>
      <c r="B1191" s="134" t="s">
        <v>423</v>
      </c>
      <c r="C1191" s="134" t="s">
        <v>3579</v>
      </c>
      <c r="D1191" s="134" t="s">
        <v>5795</v>
      </c>
      <c r="E1191" s="134" t="s">
        <v>12321</v>
      </c>
      <c r="F1191" s="134" t="s">
        <v>4853</v>
      </c>
      <c r="G1191" s="134" t="s">
        <v>5443</v>
      </c>
      <c r="H1191" s="134" t="s">
        <v>6860</v>
      </c>
      <c r="I1191" s="134" t="s">
        <v>8979</v>
      </c>
      <c r="J1191" s="134" t="s">
        <v>6614</v>
      </c>
      <c r="K1191" s="134" t="s">
        <v>5306</v>
      </c>
      <c r="L1191" s="134" t="s">
        <v>4611</v>
      </c>
      <c r="M1191" s="134" t="s">
        <v>12322</v>
      </c>
      <c r="N1191" s="134" t="s">
        <v>12323</v>
      </c>
    </row>
    <row r="1192" customFormat="false" ht="12.8" hidden="false" customHeight="false" outlineLevel="0" collapsed="false">
      <c r="A1192" s="136" t="s">
        <v>159</v>
      </c>
      <c r="B1192" s="134" t="s">
        <v>2364</v>
      </c>
      <c r="C1192" s="134" t="s">
        <v>10749</v>
      </c>
      <c r="D1192" s="134" t="s">
        <v>3254</v>
      </c>
      <c r="E1192" s="134" t="s">
        <v>12207</v>
      </c>
      <c r="F1192" s="134" t="s">
        <v>12324</v>
      </c>
      <c r="G1192" s="134" t="s">
        <v>5820</v>
      </c>
      <c r="H1192" s="134" t="s">
        <v>5253</v>
      </c>
      <c r="I1192" s="134" t="s">
        <v>6015</v>
      </c>
      <c r="J1192" s="134" t="s">
        <v>8734</v>
      </c>
      <c r="K1192" s="134" t="s">
        <v>8975</v>
      </c>
      <c r="L1192" s="134" t="s">
        <v>2171</v>
      </c>
      <c r="M1192" s="134" t="s">
        <v>5759</v>
      </c>
      <c r="N1192" s="134" t="s">
        <v>5555</v>
      </c>
    </row>
    <row r="1193" customFormat="false" ht="12.8" hidden="false" customHeight="false" outlineLevel="0" collapsed="false">
      <c r="A1193" s="136" t="s">
        <v>160</v>
      </c>
      <c r="B1193" s="134" t="s">
        <v>5401</v>
      </c>
      <c r="C1193" s="134" t="s">
        <v>3694</v>
      </c>
      <c r="D1193" s="134" t="s">
        <v>1864</v>
      </c>
      <c r="E1193" s="134" t="s">
        <v>1136</v>
      </c>
      <c r="F1193" s="134" t="s">
        <v>5808</v>
      </c>
      <c r="G1193" s="134" t="s">
        <v>6064</v>
      </c>
      <c r="H1193" s="134" t="s">
        <v>4761</v>
      </c>
      <c r="I1193" s="134" t="s">
        <v>4700</v>
      </c>
      <c r="J1193" s="134" t="s">
        <v>5121</v>
      </c>
      <c r="K1193" s="134" t="s">
        <v>12325</v>
      </c>
      <c r="L1193" s="134" t="s">
        <v>4997</v>
      </c>
      <c r="M1193" s="134" t="s">
        <v>4699</v>
      </c>
      <c r="N1193" s="134" t="s">
        <v>12326</v>
      </c>
    </row>
    <row r="1194" customFormat="false" ht="12.8" hidden="false" customHeight="false" outlineLevel="0" collapsed="false">
      <c r="A1194" s="136" t="s">
        <v>161</v>
      </c>
      <c r="B1194" s="134" t="s">
        <v>8824</v>
      </c>
      <c r="C1194" s="134" t="s">
        <v>5815</v>
      </c>
      <c r="D1194" s="134" t="s">
        <v>1455</v>
      </c>
      <c r="E1194" s="134" t="s">
        <v>5946</v>
      </c>
      <c r="F1194" s="134" t="s">
        <v>8648</v>
      </c>
      <c r="G1194" s="134" t="s">
        <v>5658</v>
      </c>
      <c r="H1194" s="134" t="s">
        <v>5424</v>
      </c>
      <c r="I1194" s="134" t="s">
        <v>6346</v>
      </c>
      <c r="J1194" s="134" t="s">
        <v>5193</v>
      </c>
      <c r="K1194" s="134" t="s">
        <v>5121</v>
      </c>
      <c r="L1194" s="134" t="s">
        <v>6832</v>
      </c>
      <c r="M1194" s="134" t="s">
        <v>6322</v>
      </c>
      <c r="N1194" s="134" t="s">
        <v>12327</v>
      </c>
    </row>
    <row r="1195" customFormat="false" ht="12.8" hidden="false" customHeight="false" outlineLevel="0" collapsed="false">
      <c r="A1195" s="136" t="s">
        <v>162</v>
      </c>
      <c r="B1195" s="134" t="s">
        <v>11965</v>
      </c>
      <c r="C1195" s="134" t="s">
        <v>1669</v>
      </c>
      <c r="D1195" s="134" t="s">
        <v>12230</v>
      </c>
      <c r="E1195" s="134" t="s">
        <v>4199</v>
      </c>
      <c r="F1195" s="134" t="s">
        <v>5620</v>
      </c>
      <c r="G1195" s="134" t="s">
        <v>12328</v>
      </c>
      <c r="H1195" s="134" t="s">
        <v>6226</v>
      </c>
      <c r="I1195" s="134" t="s">
        <v>7548</v>
      </c>
      <c r="J1195" s="134" t="s">
        <v>12171</v>
      </c>
      <c r="K1195" s="134" t="s">
        <v>9326</v>
      </c>
      <c r="L1195" s="134" t="s">
        <v>12329</v>
      </c>
      <c r="M1195" s="134" t="s">
        <v>11748</v>
      </c>
      <c r="N1195" s="134" t="s">
        <v>12330</v>
      </c>
    </row>
    <row r="1196" customFormat="false" ht="12.8" hidden="false" customHeight="false" outlineLevel="0" collapsed="false">
      <c r="A1196" s="136" t="s">
        <v>163</v>
      </c>
      <c r="B1196" s="134" t="s">
        <v>9335</v>
      </c>
      <c r="C1196" s="134" t="s">
        <v>4359</v>
      </c>
      <c r="D1196" s="134" t="s">
        <v>6228</v>
      </c>
      <c r="E1196" s="134" t="s">
        <v>5572</v>
      </c>
      <c r="F1196" s="134" t="s">
        <v>9040</v>
      </c>
      <c r="G1196" s="134" t="s">
        <v>6433</v>
      </c>
      <c r="H1196" s="134" t="s">
        <v>9020</v>
      </c>
      <c r="I1196" s="134" t="s">
        <v>5068</v>
      </c>
      <c r="J1196" s="134" t="s">
        <v>6847</v>
      </c>
      <c r="K1196" s="134" t="s">
        <v>6929</v>
      </c>
      <c r="L1196" s="134" t="s">
        <v>5491</v>
      </c>
      <c r="M1196" s="134" t="s">
        <v>4405</v>
      </c>
      <c r="N1196" s="134" t="s">
        <v>12331</v>
      </c>
    </row>
    <row r="1197" customFormat="false" ht="12.8" hidden="false" customHeight="false" outlineLevel="0" collapsed="false">
      <c r="A1197" s="136" t="s">
        <v>164</v>
      </c>
      <c r="B1197" s="134" t="s">
        <v>1057</v>
      </c>
      <c r="C1197" s="134" t="s">
        <v>2850</v>
      </c>
      <c r="D1197" s="134" t="s">
        <v>5013</v>
      </c>
      <c r="E1197" s="134" t="s">
        <v>5651</v>
      </c>
      <c r="F1197" s="134" t="s">
        <v>12332</v>
      </c>
      <c r="G1197" s="134" t="s">
        <v>9164</v>
      </c>
      <c r="H1197" s="134" t="s">
        <v>12333</v>
      </c>
      <c r="I1197" s="134" t="s">
        <v>6279</v>
      </c>
      <c r="J1197" s="134" t="s">
        <v>5435</v>
      </c>
      <c r="K1197" s="134" t="s">
        <v>5773</v>
      </c>
      <c r="L1197" s="134" t="s">
        <v>5857</v>
      </c>
      <c r="M1197" s="134" t="s">
        <v>5391</v>
      </c>
      <c r="N1197" s="134" t="s">
        <v>12334</v>
      </c>
    </row>
    <row r="1198" customFormat="false" ht="12.8" hidden="false" customHeight="false" outlineLevel="0" collapsed="false">
      <c r="A1198" s="136" t="s">
        <v>165</v>
      </c>
      <c r="B1198" s="134" t="s">
        <v>5445</v>
      </c>
      <c r="C1198" s="134" t="s">
        <v>10469</v>
      </c>
      <c r="D1198" s="134" t="s">
        <v>1222</v>
      </c>
      <c r="E1198" s="134" t="s">
        <v>2160</v>
      </c>
      <c r="F1198" s="134" t="s">
        <v>5743</v>
      </c>
      <c r="G1198" s="134" t="s">
        <v>8946</v>
      </c>
      <c r="H1198" s="134" t="s">
        <v>8828</v>
      </c>
      <c r="I1198" s="134" t="s">
        <v>4599</v>
      </c>
      <c r="J1198" s="134" t="s">
        <v>4665</v>
      </c>
      <c r="K1198" s="134" t="s">
        <v>5217</v>
      </c>
      <c r="L1198" s="134" t="s">
        <v>12187</v>
      </c>
      <c r="M1198" s="134" t="s">
        <v>5514</v>
      </c>
      <c r="N1198" s="134" t="s">
        <v>12335</v>
      </c>
    </row>
    <row r="1199" customFormat="false" ht="12.8" hidden="false" customHeight="false" outlineLevel="0" collapsed="false">
      <c r="A1199" s="136" t="s">
        <v>166</v>
      </c>
      <c r="B1199" s="134" t="s">
        <v>4944</v>
      </c>
      <c r="C1199" s="134" t="s">
        <v>1519</v>
      </c>
      <c r="D1199" s="134" t="s">
        <v>1037</v>
      </c>
      <c r="E1199" s="134" t="s">
        <v>4690</v>
      </c>
      <c r="F1199" s="134" t="s">
        <v>12336</v>
      </c>
      <c r="G1199" s="134" t="s">
        <v>5989</v>
      </c>
      <c r="H1199" s="134" t="s">
        <v>6078</v>
      </c>
      <c r="I1199" s="134" t="s">
        <v>12337</v>
      </c>
      <c r="J1199" s="134" t="s">
        <v>8675</v>
      </c>
      <c r="K1199" s="134" t="s">
        <v>6374</v>
      </c>
      <c r="L1199" s="134" t="s">
        <v>5149</v>
      </c>
      <c r="M1199" s="134" t="s">
        <v>5093</v>
      </c>
      <c r="N1199" s="134" t="s">
        <v>12338</v>
      </c>
    </row>
    <row r="1200" customFormat="false" ht="12.8" hidden="false" customHeight="false" outlineLevel="0" collapsed="false">
      <c r="A1200" s="136" t="s">
        <v>167</v>
      </c>
      <c r="B1200" s="134" t="s">
        <v>527</v>
      </c>
      <c r="C1200" s="134" t="s">
        <v>9206</v>
      </c>
      <c r="D1200" s="134" t="s">
        <v>9153</v>
      </c>
      <c r="E1200" s="134" t="s">
        <v>12339</v>
      </c>
      <c r="F1200" s="134" t="s">
        <v>4709</v>
      </c>
      <c r="G1200" s="134" t="s">
        <v>12340</v>
      </c>
      <c r="H1200" s="134" t="s">
        <v>9132</v>
      </c>
      <c r="I1200" s="134" t="s">
        <v>8706</v>
      </c>
      <c r="J1200" s="134" t="s">
        <v>4827</v>
      </c>
      <c r="K1200" s="134" t="s">
        <v>12341</v>
      </c>
      <c r="L1200" s="134" t="s">
        <v>12329</v>
      </c>
      <c r="M1200" s="134" t="s">
        <v>8610</v>
      </c>
      <c r="N1200" s="134" t="s">
        <v>12342</v>
      </c>
    </row>
    <row r="1201" customFormat="false" ht="12.8" hidden="false" customHeight="true" outlineLevel="0" collapsed="false">
      <c r="A1201" s="135" t="s">
        <v>594</v>
      </c>
      <c r="B1201" s="135"/>
      <c r="C1201" s="135"/>
      <c r="D1201" s="135"/>
      <c r="E1201" s="135"/>
      <c r="F1201" s="135"/>
      <c r="G1201" s="135"/>
      <c r="H1201" s="135"/>
      <c r="I1201" s="135"/>
      <c r="J1201" s="135"/>
      <c r="K1201" s="135"/>
      <c r="L1201" s="135"/>
      <c r="M1201" s="135"/>
      <c r="N1201" s="135"/>
    </row>
    <row r="1202" customFormat="false" ht="12.8" hidden="false" customHeight="false" outlineLevel="0" collapsed="false">
      <c r="A1202" s="133" t="s">
        <v>605</v>
      </c>
      <c r="B1202" s="133" t="s">
        <v>606</v>
      </c>
      <c r="C1202" s="133" t="s">
        <v>607</v>
      </c>
      <c r="D1202" s="133" t="s">
        <v>608</v>
      </c>
      <c r="E1202" s="133" t="s">
        <v>609</v>
      </c>
      <c r="F1202" s="133" t="s">
        <v>610</v>
      </c>
      <c r="G1202" s="133" t="s">
        <v>611</v>
      </c>
      <c r="H1202" s="133" t="s">
        <v>612</v>
      </c>
      <c r="I1202" s="133" t="s">
        <v>613</v>
      </c>
      <c r="J1202" s="133" t="s">
        <v>614</v>
      </c>
      <c r="K1202" s="133" t="s">
        <v>615</v>
      </c>
      <c r="L1202" s="133" t="s">
        <v>616</v>
      </c>
      <c r="M1202" s="133" t="s">
        <v>617</v>
      </c>
      <c r="N1202" s="133" t="s">
        <v>618</v>
      </c>
    </row>
    <row r="1203" customFormat="false" ht="12.8" hidden="false" customHeight="false" outlineLevel="0" collapsed="false">
      <c r="A1203" s="136" t="s">
        <v>168</v>
      </c>
      <c r="B1203" s="134" t="s">
        <v>12343</v>
      </c>
      <c r="C1203" s="134" t="s">
        <v>5393</v>
      </c>
      <c r="D1203" s="134" t="s">
        <v>9335</v>
      </c>
      <c r="E1203" s="134" t="s">
        <v>6865</v>
      </c>
      <c r="F1203" s="134" t="s">
        <v>6833</v>
      </c>
      <c r="G1203" s="134" t="s">
        <v>5443</v>
      </c>
      <c r="H1203" s="134" t="s">
        <v>5930</v>
      </c>
      <c r="I1203" s="134" t="s">
        <v>8706</v>
      </c>
      <c r="J1203" s="134" t="s">
        <v>5804</v>
      </c>
      <c r="K1203" s="134" t="s">
        <v>8583</v>
      </c>
      <c r="L1203" s="134" t="s">
        <v>6216</v>
      </c>
      <c r="M1203" s="134" t="s">
        <v>8510</v>
      </c>
      <c r="N1203" s="134" t="s">
        <v>12344</v>
      </c>
    </row>
    <row r="1204" customFormat="false" ht="12.8" hidden="false" customHeight="false" outlineLevel="0" collapsed="false">
      <c r="A1204" s="136" t="s">
        <v>169</v>
      </c>
      <c r="B1204" s="134" t="s">
        <v>3522</v>
      </c>
      <c r="C1204" s="134" t="s">
        <v>2857</v>
      </c>
      <c r="D1204" s="134" t="s">
        <v>5591</v>
      </c>
      <c r="E1204" s="134" t="s">
        <v>5249</v>
      </c>
      <c r="F1204" s="134" t="s">
        <v>4966</v>
      </c>
      <c r="G1204" s="134" t="s">
        <v>5998</v>
      </c>
      <c r="H1204" s="134" t="s">
        <v>5736</v>
      </c>
      <c r="I1204" s="134" t="s">
        <v>6172</v>
      </c>
      <c r="J1204" s="134" t="s">
        <v>5429</v>
      </c>
      <c r="K1204" s="134" t="s">
        <v>12345</v>
      </c>
      <c r="L1204" s="134" t="s">
        <v>4865</v>
      </c>
      <c r="M1204" s="134" t="s">
        <v>9396</v>
      </c>
      <c r="N1204" s="134" t="s">
        <v>12127</v>
      </c>
    </row>
    <row r="1205" customFormat="false" ht="12.8" hidden="false" customHeight="false" outlineLevel="0" collapsed="false">
      <c r="A1205" s="136" t="s">
        <v>170</v>
      </c>
      <c r="B1205" s="134" t="s">
        <v>5975</v>
      </c>
      <c r="C1205" s="134" t="s">
        <v>4219</v>
      </c>
      <c r="D1205" s="134" t="s">
        <v>1864</v>
      </c>
      <c r="E1205" s="134" t="s">
        <v>9208</v>
      </c>
      <c r="F1205" s="134" t="s">
        <v>12301</v>
      </c>
      <c r="G1205" s="134" t="s">
        <v>4810</v>
      </c>
      <c r="H1205" s="134" t="s">
        <v>9019</v>
      </c>
      <c r="I1205" s="134" t="s">
        <v>12346</v>
      </c>
      <c r="J1205" s="134" t="s">
        <v>9299</v>
      </c>
      <c r="K1205" s="134" t="s">
        <v>12347</v>
      </c>
      <c r="L1205" s="134" t="s">
        <v>10839</v>
      </c>
      <c r="M1205" s="134" t="s">
        <v>9419</v>
      </c>
      <c r="N1205" s="134" t="s">
        <v>4952</v>
      </c>
    </row>
    <row r="1206" customFormat="false" ht="12.8" hidden="false" customHeight="false" outlineLevel="0" collapsed="false">
      <c r="A1206" s="136" t="s">
        <v>171</v>
      </c>
      <c r="B1206" s="134" t="s">
        <v>4917</v>
      </c>
      <c r="C1206" s="134" t="s">
        <v>5890</v>
      </c>
      <c r="D1206" s="134" t="s">
        <v>10567</v>
      </c>
      <c r="E1206" s="134" t="s">
        <v>4972</v>
      </c>
      <c r="F1206" s="134" t="s">
        <v>6085</v>
      </c>
      <c r="G1206" s="134" t="s">
        <v>9164</v>
      </c>
      <c r="H1206" s="134" t="s">
        <v>5347</v>
      </c>
      <c r="I1206" s="134" t="s">
        <v>5780</v>
      </c>
      <c r="J1206" s="134" t="s">
        <v>5773</v>
      </c>
      <c r="K1206" s="134" t="s">
        <v>9063</v>
      </c>
      <c r="L1206" s="134" t="s">
        <v>12348</v>
      </c>
      <c r="M1206" s="134" t="s">
        <v>4689</v>
      </c>
      <c r="N1206" s="134" t="s">
        <v>12349</v>
      </c>
    </row>
    <row r="1207" customFormat="false" ht="12.8" hidden="false" customHeight="false" outlineLevel="0" collapsed="false">
      <c r="A1207" s="136" t="s">
        <v>172</v>
      </c>
      <c r="B1207" s="134" t="s">
        <v>3077</v>
      </c>
      <c r="C1207" s="134" t="s">
        <v>217</v>
      </c>
      <c r="D1207" s="134" t="s">
        <v>6708</v>
      </c>
      <c r="E1207" s="134" t="s">
        <v>8689</v>
      </c>
      <c r="F1207" s="134" t="s">
        <v>5203</v>
      </c>
      <c r="G1207" s="134" t="s">
        <v>6286</v>
      </c>
      <c r="H1207" s="134" t="s">
        <v>4939</v>
      </c>
      <c r="I1207" s="134" t="s">
        <v>5905</v>
      </c>
      <c r="J1207" s="134" t="s">
        <v>5039</v>
      </c>
      <c r="K1207" s="134" t="s">
        <v>12254</v>
      </c>
      <c r="L1207" s="134" t="s">
        <v>8759</v>
      </c>
      <c r="M1207" s="134" t="s">
        <v>526</v>
      </c>
      <c r="N1207" s="134" t="s">
        <v>12350</v>
      </c>
    </row>
    <row r="1208" customFormat="false" ht="12.8" hidden="false" customHeight="false" outlineLevel="0" collapsed="false">
      <c r="A1208" s="136" t="s">
        <v>173</v>
      </c>
      <c r="B1208" s="134" t="s">
        <v>2476</v>
      </c>
      <c r="C1208" s="134" t="s">
        <v>4060</v>
      </c>
      <c r="D1208" s="134" t="s">
        <v>6672</v>
      </c>
      <c r="E1208" s="134" t="s">
        <v>5421</v>
      </c>
      <c r="F1208" s="134" t="s">
        <v>12332</v>
      </c>
      <c r="G1208" s="134" t="s">
        <v>5764</v>
      </c>
      <c r="H1208" s="134" t="s">
        <v>6619</v>
      </c>
      <c r="I1208" s="134" t="s">
        <v>6111</v>
      </c>
      <c r="J1208" s="134" t="s">
        <v>9270</v>
      </c>
      <c r="K1208" s="134" t="s">
        <v>8829</v>
      </c>
      <c r="L1208" s="134" t="s">
        <v>9265</v>
      </c>
      <c r="M1208" s="134" t="s">
        <v>6047</v>
      </c>
      <c r="N1208" s="134" t="s">
        <v>12351</v>
      </c>
    </row>
    <row r="1209" customFormat="false" ht="12.8" hidden="false" customHeight="false" outlineLevel="0" collapsed="false">
      <c r="A1209" s="136" t="s">
        <v>174</v>
      </c>
      <c r="B1209" s="134" t="s">
        <v>3383</v>
      </c>
      <c r="C1209" s="134" t="s">
        <v>5171</v>
      </c>
      <c r="D1209" s="134" t="s">
        <v>9416</v>
      </c>
      <c r="E1209" s="134" t="s">
        <v>12352</v>
      </c>
      <c r="F1209" s="134" t="s">
        <v>5069</v>
      </c>
      <c r="G1209" s="134" t="s">
        <v>6444</v>
      </c>
      <c r="H1209" s="134" t="s">
        <v>12353</v>
      </c>
      <c r="I1209" s="134" t="s">
        <v>5877</v>
      </c>
      <c r="J1209" s="134" t="s">
        <v>5183</v>
      </c>
      <c r="K1209" s="134" t="s">
        <v>5659</v>
      </c>
      <c r="L1209" s="134" t="s">
        <v>6322</v>
      </c>
      <c r="M1209" s="134" t="s">
        <v>5445</v>
      </c>
      <c r="N1209" s="134" t="s">
        <v>12354</v>
      </c>
    </row>
    <row r="1210" customFormat="false" ht="12.8" hidden="false" customHeight="false" outlineLevel="0" collapsed="false">
      <c r="A1210" s="136" t="s">
        <v>175</v>
      </c>
      <c r="B1210" s="134" t="s">
        <v>6818</v>
      </c>
      <c r="C1210" s="134" t="s">
        <v>3103</v>
      </c>
      <c r="D1210" s="134" t="s">
        <v>10486</v>
      </c>
      <c r="E1210" s="134" t="s">
        <v>8808</v>
      </c>
      <c r="F1210" s="134" t="s">
        <v>8419</v>
      </c>
      <c r="G1210" s="134" t="s">
        <v>5209</v>
      </c>
      <c r="H1210" s="134" t="s">
        <v>5839</v>
      </c>
      <c r="I1210" s="134" t="s">
        <v>4598</v>
      </c>
      <c r="J1210" s="134" t="s">
        <v>12355</v>
      </c>
      <c r="K1210" s="134" t="s">
        <v>8952</v>
      </c>
      <c r="L1210" s="134" t="s">
        <v>9381</v>
      </c>
      <c r="M1210" s="134" t="s">
        <v>3204</v>
      </c>
      <c r="N1210" s="134" t="s">
        <v>5844</v>
      </c>
    </row>
    <row r="1211" customFormat="false" ht="12.8" hidden="false" customHeight="false" outlineLevel="0" collapsed="false">
      <c r="A1211" s="136" t="s">
        <v>176</v>
      </c>
      <c r="B1211" s="134" t="s">
        <v>340</v>
      </c>
      <c r="C1211" s="134" t="s">
        <v>5686</v>
      </c>
      <c r="D1211" s="134" t="s">
        <v>9120</v>
      </c>
      <c r="E1211" s="134" t="s">
        <v>12356</v>
      </c>
      <c r="F1211" s="134" t="s">
        <v>5952</v>
      </c>
      <c r="G1211" s="134" t="s">
        <v>5233</v>
      </c>
      <c r="H1211" s="134" t="s">
        <v>12294</v>
      </c>
      <c r="I1211" s="134" t="s">
        <v>6019</v>
      </c>
      <c r="J1211" s="134" t="s">
        <v>5911</v>
      </c>
      <c r="K1211" s="134" t="s">
        <v>12357</v>
      </c>
      <c r="L1211" s="134" t="s">
        <v>12358</v>
      </c>
      <c r="M1211" s="134" t="s">
        <v>4405</v>
      </c>
      <c r="N1211" s="134" t="s">
        <v>12359</v>
      </c>
    </row>
    <row r="1212" customFormat="false" ht="12.8" hidden="false" customHeight="false" outlineLevel="0" collapsed="false">
      <c r="A1212" s="136" t="s">
        <v>177</v>
      </c>
      <c r="B1212" s="134" t="s">
        <v>1233</v>
      </c>
      <c r="C1212" s="134" t="s">
        <v>3304</v>
      </c>
      <c r="D1212" s="134" t="s">
        <v>3093</v>
      </c>
      <c r="E1212" s="134" t="s">
        <v>5914</v>
      </c>
      <c r="F1212" s="134" t="s">
        <v>6644</v>
      </c>
      <c r="G1212" s="134" t="s">
        <v>12360</v>
      </c>
      <c r="H1212" s="134" t="s">
        <v>7246</v>
      </c>
      <c r="I1212" s="134" t="s">
        <v>4912</v>
      </c>
      <c r="J1212" s="134" t="s">
        <v>8951</v>
      </c>
      <c r="K1212" s="134" t="s">
        <v>12361</v>
      </c>
      <c r="L1212" s="134" t="s">
        <v>6344</v>
      </c>
      <c r="M1212" s="134" t="s">
        <v>2476</v>
      </c>
      <c r="N1212" s="134" t="s">
        <v>12362</v>
      </c>
    </row>
    <row r="1213" customFormat="false" ht="12.8" hidden="false" customHeight="false" outlineLevel="0" collapsed="false">
      <c r="A1213" s="136" t="s">
        <v>178</v>
      </c>
      <c r="B1213" s="134" t="s">
        <v>6143</v>
      </c>
      <c r="C1213" s="134" t="s">
        <v>943</v>
      </c>
      <c r="D1213" s="134" t="s">
        <v>2925</v>
      </c>
      <c r="E1213" s="134" t="s">
        <v>8873</v>
      </c>
      <c r="F1213" s="134" t="s">
        <v>4823</v>
      </c>
      <c r="G1213" s="134" t="s">
        <v>7051</v>
      </c>
      <c r="H1213" s="134" t="s">
        <v>12363</v>
      </c>
      <c r="I1213" s="134" t="s">
        <v>12364</v>
      </c>
      <c r="J1213" s="134" t="s">
        <v>5451</v>
      </c>
      <c r="K1213" s="134" t="s">
        <v>4322</v>
      </c>
      <c r="L1213" s="134" t="s">
        <v>1221</v>
      </c>
      <c r="M1213" s="134" t="s">
        <v>9399</v>
      </c>
      <c r="N1213" s="134" t="s">
        <v>12365</v>
      </c>
    </row>
    <row r="1214" customFormat="false" ht="12.8" hidden="false" customHeight="false" outlineLevel="0" collapsed="false">
      <c r="A1214" s="136" t="s">
        <v>179</v>
      </c>
      <c r="B1214" s="134" t="s">
        <v>1312</v>
      </c>
      <c r="C1214" s="134" t="s">
        <v>5815</v>
      </c>
      <c r="D1214" s="134" t="s">
        <v>2770</v>
      </c>
      <c r="E1214" s="134" t="s">
        <v>4938</v>
      </c>
      <c r="F1214" s="134" t="s">
        <v>5065</v>
      </c>
      <c r="G1214" s="134" t="s">
        <v>12366</v>
      </c>
      <c r="H1214" s="134" t="s">
        <v>6581</v>
      </c>
      <c r="I1214" s="134" t="s">
        <v>5906</v>
      </c>
      <c r="J1214" s="134" t="s">
        <v>8541</v>
      </c>
      <c r="K1214" s="134" t="s">
        <v>8694</v>
      </c>
      <c r="L1214" s="134" t="s">
        <v>2160</v>
      </c>
      <c r="M1214" s="134" t="s">
        <v>5716</v>
      </c>
      <c r="N1214" s="134" t="s">
        <v>12367</v>
      </c>
    </row>
    <row r="1215" customFormat="false" ht="12.8" hidden="false" customHeight="false" outlineLevel="0" collapsed="false">
      <c r="A1215" s="136" t="s">
        <v>3173</v>
      </c>
      <c r="B1215" s="134" t="s">
        <v>4666</v>
      </c>
      <c r="C1215" s="134" t="s">
        <v>9387</v>
      </c>
      <c r="D1215" s="134" t="s">
        <v>2430</v>
      </c>
      <c r="E1215" s="134" t="s">
        <v>9025</v>
      </c>
      <c r="F1215" s="134" t="s">
        <v>4833</v>
      </c>
      <c r="G1215" s="134" t="s">
        <v>6731</v>
      </c>
      <c r="H1215" s="134" t="s">
        <v>7948</v>
      </c>
      <c r="I1215" s="134" t="s">
        <v>6873</v>
      </c>
      <c r="J1215" s="134" t="s">
        <v>6110</v>
      </c>
      <c r="K1215" s="134" t="s">
        <v>2129</v>
      </c>
      <c r="L1215" s="134" t="s">
        <v>12368</v>
      </c>
      <c r="M1215" s="134" t="s">
        <v>12369</v>
      </c>
      <c r="N1215" s="134" t="s">
        <v>12370</v>
      </c>
    </row>
    <row r="1216" customFormat="false" ht="12.8" hidden="false" customHeight="false" outlineLevel="0" collapsed="false">
      <c r="A1216" s="136" t="s">
        <v>3191</v>
      </c>
      <c r="B1216" s="134" t="s">
        <v>795</v>
      </c>
      <c r="C1216" s="134" t="s">
        <v>6848</v>
      </c>
      <c r="D1216" s="134" t="s">
        <v>5767</v>
      </c>
      <c r="E1216" s="134" t="s">
        <v>12008</v>
      </c>
      <c r="F1216" s="134" t="s">
        <v>4598</v>
      </c>
      <c r="G1216" s="134" t="s">
        <v>5209</v>
      </c>
      <c r="H1216" s="134" t="s">
        <v>5515</v>
      </c>
      <c r="I1216" s="134" t="s">
        <v>7809</v>
      </c>
      <c r="J1216" s="134" t="s">
        <v>6761</v>
      </c>
      <c r="K1216" s="134" t="s">
        <v>5021</v>
      </c>
      <c r="L1216" s="134" t="s">
        <v>12139</v>
      </c>
      <c r="M1216" s="134" t="s">
        <v>5546</v>
      </c>
      <c r="N1216" s="134" t="s">
        <v>12371</v>
      </c>
    </row>
    <row r="1217" customFormat="false" ht="12.8" hidden="false" customHeight="false" outlineLevel="0" collapsed="false">
      <c r="A1217" s="136" t="s">
        <v>3217</v>
      </c>
      <c r="B1217" s="134" t="s">
        <v>9319</v>
      </c>
      <c r="C1217" s="134" t="s">
        <v>6182</v>
      </c>
      <c r="D1217" s="134" t="s">
        <v>5917</v>
      </c>
      <c r="E1217" s="134" t="s">
        <v>2293</v>
      </c>
      <c r="F1217" s="134" t="s">
        <v>6505</v>
      </c>
      <c r="G1217" s="134" t="s">
        <v>4661</v>
      </c>
      <c r="H1217" s="134" t="s">
        <v>9238</v>
      </c>
      <c r="I1217" s="134" t="s">
        <v>5203</v>
      </c>
      <c r="J1217" s="134" t="s">
        <v>12340</v>
      </c>
      <c r="K1217" s="134" t="s">
        <v>5752</v>
      </c>
      <c r="L1217" s="134" t="s">
        <v>5578</v>
      </c>
      <c r="M1217" s="134" t="s">
        <v>5483</v>
      </c>
      <c r="N1217" s="134" t="s">
        <v>4667</v>
      </c>
    </row>
    <row r="1218" customFormat="false" ht="12.8" hidden="false" customHeight="false" outlineLevel="0" collapsed="false">
      <c r="A1218" s="136" t="s">
        <v>3244</v>
      </c>
      <c r="B1218" s="134" t="s">
        <v>2503</v>
      </c>
      <c r="C1218" s="134" t="s">
        <v>3068</v>
      </c>
      <c r="D1218" s="134" t="s">
        <v>5660</v>
      </c>
      <c r="E1218" s="134" t="s">
        <v>5050</v>
      </c>
      <c r="F1218" s="134" t="s">
        <v>5409</v>
      </c>
      <c r="G1218" s="125"/>
      <c r="H1218" s="125"/>
      <c r="I1218" s="125"/>
    </row>
    <row r="1224" customFormat="false" ht="12.8" hidden="false" customHeight="false" outlineLevel="0" collapsed="false">
      <c r="A1224" s="136" t="s">
        <v>22</v>
      </c>
      <c r="B1224" s="125"/>
      <c r="C1224" s="125"/>
      <c r="D1224" s="125"/>
      <c r="E1224" s="125"/>
      <c r="F1224" s="125"/>
      <c r="G1224" s="125"/>
      <c r="H1224" s="125"/>
      <c r="I1224" s="125"/>
      <c r="J1224" s="134" t="s">
        <v>4768</v>
      </c>
      <c r="K1224" s="134" t="s">
        <v>12183</v>
      </c>
      <c r="L1224" s="134" t="s">
        <v>9043</v>
      </c>
      <c r="M1224" s="134" t="s">
        <v>9392</v>
      </c>
      <c r="N1224" s="125"/>
    </row>
    <row r="1225" customFormat="false" ht="12.8" hidden="false" customHeight="false" outlineLevel="0" collapsed="false">
      <c r="A1225" s="136" t="s">
        <v>24</v>
      </c>
      <c r="B1225" s="134" t="s">
        <v>6777</v>
      </c>
      <c r="C1225" s="134" t="s">
        <v>6278</v>
      </c>
      <c r="D1225" s="134" t="s">
        <v>9404</v>
      </c>
      <c r="E1225" s="134" t="s">
        <v>9406</v>
      </c>
      <c r="F1225" s="134" t="s">
        <v>9318</v>
      </c>
      <c r="G1225" s="134" t="s">
        <v>12302</v>
      </c>
      <c r="H1225" s="134" t="s">
        <v>7690</v>
      </c>
      <c r="I1225" s="134" t="s">
        <v>5926</v>
      </c>
      <c r="J1225" s="134" t="s">
        <v>6679</v>
      </c>
      <c r="K1225" s="134" t="s">
        <v>5586</v>
      </c>
      <c r="L1225" s="134" t="s">
        <v>8810</v>
      </c>
      <c r="M1225" s="134" t="s">
        <v>4220</v>
      </c>
      <c r="N1225" s="134" t="s">
        <v>12372</v>
      </c>
    </row>
    <row r="1226" customFormat="false" ht="12.8" hidden="false" customHeight="false" outlineLevel="0" collapsed="false">
      <c r="A1226" s="136" t="s">
        <v>25</v>
      </c>
      <c r="B1226" s="134" t="s">
        <v>854</v>
      </c>
      <c r="C1226" s="134" t="s">
        <v>12237</v>
      </c>
      <c r="D1226" s="134" t="s">
        <v>11894</v>
      </c>
      <c r="E1226" s="134" t="s">
        <v>9361</v>
      </c>
      <c r="F1226" s="134" t="s">
        <v>4772</v>
      </c>
      <c r="G1226" s="134" t="s">
        <v>5559</v>
      </c>
      <c r="H1226" s="134" t="s">
        <v>8607</v>
      </c>
      <c r="I1226" s="134" t="s">
        <v>7258</v>
      </c>
      <c r="J1226" s="134" t="s">
        <v>4713</v>
      </c>
      <c r="K1226" s="134" t="s">
        <v>5288</v>
      </c>
      <c r="L1226" s="134" t="s">
        <v>10927</v>
      </c>
      <c r="M1226" s="134" t="s">
        <v>1656</v>
      </c>
      <c r="N1226" s="134" t="s">
        <v>12373</v>
      </c>
    </row>
    <row r="1227" customFormat="false" ht="12.8" hidden="false" customHeight="false" outlineLevel="0" collapsed="false">
      <c r="A1227" s="136" t="s">
        <v>29</v>
      </c>
      <c r="B1227" s="134" t="s">
        <v>11511</v>
      </c>
      <c r="C1227" s="134" t="s">
        <v>2891</v>
      </c>
      <c r="D1227" s="134" t="s">
        <v>4622</v>
      </c>
      <c r="E1227" s="134" t="s">
        <v>12269</v>
      </c>
      <c r="F1227" s="134" t="s">
        <v>9370</v>
      </c>
      <c r="G1227" s="134" t="s">
        <v>7939</v>
      </c>
      <c r="H1227" s="134" t="s">
        <v>9365</v>
      </c>
      <c r="I1227" s="134" t="s">
        <v>12374</v>
      </c>
      <c r="J1227" s="134" t="s">
        <v>9164</v>
      </c>
      <c r="K1227" s="134" t="s">
        <v>12375</v>
      </c>
      <c r="L1227" s="134" t="s">
        <v>6707</v>
      </c>
      <c r="M1227" s="134" t="s">
        <v>1792</v>
      </c>
      <c r="N1227" s="134" t="s">
        <v>12376</v>
      </c>
    </row>
    <row r="1228" customFormat="false" ht="12.8" hidden="false" customHeight="false" outlineLevel="0" collapsed="false">
      <c r="A1228" s="136" t="s">
        <v>30</v>
      </c>
      <c r="B1228" s="134" t="s">
        <v>12377</v>
      </c>
      <c r="C1228" s="134" t="s">
        <v>5667</v>
      </c>
      <c r="D1228" s="134" t="s">
        <v>5514</v>
      </c>
      <c r="E1228" s="134" t="s">
        <v>2182</v>
      </c>
      <c r="F1228" s="134" t="s">
        <v>5501</v>
      </c>
      <c r="G1228" s="134" t="s">
        <v>7224</v>
      </c>
      <c r="H1228" s="134" t="s">
        <v>9380</v>
      </c>
      <c r="I1228" s="134" t="s">
        <v>8407</v>
      </c>
      <c r="J1228" s="134" t="s">
        <v>9108</v>
      </c>
      <c r="K1228" s="134" t="s">
        <v>12262</v>
      </c>
      <c r="L1228" s="134" t="s">
        <v>9021</v>
      </c>
      <c r="M1228" s="134" t="s">
        <v>6171</v>
      </c>
      <c r="N1228" s="134" t="s">
        <v>12378</v>
      </c>
    </row>
    <row r="1229" customFormat="false" ht="12.8" hidden="false" customHeight="false" outlineLevel="0" collapsed="false">
      <c r="A1229" s="136" t="s">
        <v>33</v>
      </c>
      <c r="B1229" s="134" t="s">
        <v>9898</v>
      </c>
      <c r="C1229" s="134" t="s">
        <v>5903</v>
      </c>
      <c r="D1229" s="134" t="s">
        <v>5150</v>
      </c>
      <c r="E1229" s="134" t="s">
        <v>12357</v>
      </c>
      <c r="F1229" s="134" t="s">
        <v>2974</v>
      </c>
      <c r="G1229" s="134" t="s">
        <v>4694</v>
      </c>
      <c r="H1229" s="134" t="s">
        <v>6345</v>
      </c>
      <c r="I1229" s="134" t="s">
        <v>12117</v>
      </c>
      <c r="J1229" s="134" t="s">
        <v>5154</v>
      </c>
      <c r="K1229" s="134" t="s">
        <v>6262</v>
      </c>
      <c r="L1229" s="134" t="s">
        <v>5660</v>
      </c>
      <c r="M1229" s="134" t="s">
        <v>12368</v>
      </c>
      <c r="N1229" s="134" t="s">
        <v>12379</v>
      </c>
    </row>
    <row r="1230" customFormat="false" ht="12.8" hidden="false" customHeight="false" outlineLevel="0" collapsed="false">
      <c r="A1230" s="136" t="s">
        <v>37</v>
      </c>
      <c r="B1230" s="134" t="s">
        <v>4858</v>
      </c>
      <c r="C1230" s="134" t="s">
        <v>10835</v>
      </c>
      <c r="D1230" s="134" t="s">
        <v>5204</v>
      </c>
      <c r="E1230" s="134" t="s">
        <v>5222</v>
      </c>
      <c r="F1230" s="134" t="s">
        <v>4729</v>
      </c>
      <c r="G1230" s="134" t="s">
        <v>7462</v>
      </c>
      <c r="H1230" s="134" t="s">
        <v>12380</v>
      </c>
      <c r="I1230" s="134" t="s">
        <v>5743</v>
      </c>
      <c r="J1230" s="134" t="s">
        <v>6451</v>
      </c>
      <c r="K1230" s="134" t="s">
        <v>5286</v>
      </c>
      <c r="L1230" s="134" t="s">
        <v>4821</v>
      </c>
      <c r="M1230" s="134" t="s">
        <v>12381</v>
      </c>
      <c r="N1230" s="134" t="s">
        <v>12382</v>
      </c>
    </row>
    <row r="1231" customFormat="false" ht="12.8" hidden="false" customHeight="false" outlineLevel="0" collapsed="false">
      <c r="A1231" s="136" t="s">
        <v>40</v>
      </c>
      <c r="B1231" s="134" t="s">
        <v>11794</v>
      </c>
      <c r="C1231" s="134" t="s">
        <v>3415</v>
      </c>
      <c r="D1231" s="134" t="s">
        <v>8727</v>
      </c>
      <c r="E1231" s="134" t="s">
        <v>4997</v>
      </c>
      <c r="F1231" s="134" t="s">
        <v>12383</v>
      </c>
      <c r="G1231" s="134" t="s">
        <v>7224</v>
      </c>
      <c r="H1231" s="134" t="s">
        <v>9380</v>
      </c>
      <c r="I1231" s="134" t="s">
        <v>5900</v>
      </c>
      <c r="J1231" s="134" t="s">
        <v>9112</v>
      </c>
      <c r="K1231" s="134" t="s">
        <v>6501</v>
      </c>
      <c r="L1231" s="134" t="s">
        <v>5522</v>
      </c>
      <c r="M1231" s="134" t="s">
        <v>2915</v>
      </c>
      <c r="N1231" s="134" t="s">
        <v>12384</v>
      </c>
    </row>
    <row r="1232" customFormat="false" ht="12.8" hidden="false" customHeight="false" outlineLevel="0" collapsed="false">
      <c r="A1232" s="136" t="s">
        <v>42</v>
      </c>
      <c r="B1232" s="134" t="s">
        <v>6179</v>
      </c>
      <c r="C1232" s="134" t="s">
        <v>1959</v>
      </c>
      <c r="D1232" s="134" t="s">
        <v>5167</v>
      </c>
      <c r="E1232" s="134" t="s">
        <v>4862</v>
      </c>
      <c r="F1232" s="134" t="s">
        <v>5314</v>
      </c>
      <c r="G1232" s="134" t="s">
        <v>8549</v>
      </c>
      <c r="H1232" s="134" t="s">
        <v>5355</v>
      </c>
      <c r="I1232" s="134" t="s">
        <v>7690</v>
      </c>
      <c r="J1232" s="134" t="s">
        <v>9015</v>
      </c>
      <c r="K1232" s="134" t="s">
        <v>12240</v>
      </c>
      <c r="L1232" s="134" t="s">
        <v>6076</v>
      </c>
      <c r="M1232" s="134" t="s">
        <v>6863</v>
      </c>
      <c r="N1232" s="134" t="s">
        <v>12385</v>
      </c>
    </row>
    <row r="1233" customFormat="false" ht="12.8" hidden="false" customHeight="false" outlineLevel="0" collapsed="false">
      <c r="A1233" s="136" t="s">
        <v>44</v>
      </c>
      <c r="B1233" s="134" t="s">
        <v>12100</v>
      </c>
      <c r="C1233" s="134" t="s">
        <v>6117</v>
      </c>
      <c r="D1233" s="134" t="s">
        <v>2430</v>
      </c>
      <c r="E1233" s="134" t="s">
        <v>4686</v>
      </c>
      <c r="F1233" s="134" t="s">
        <v>5666</v>
      </c>
      <c r="G1233" s="134" t="s">
        <v>12364</v>
      </c>
      <c r="H1233" s="134" t="s">
        <v>5443</v>
      </c>
      <c r="I1233" s="134" t="s">
        <v>5585</v>
      </c>
      <c r="J1233" s="134" t="s">
        <v>3933</v>
      </c>
      <c r="K1233" s="134" t="s">
        <v>4831</v>
      </c>
      <c r="L1233" s="134" t="s">
        <v>5224</v>
      </c>
      <c r="M1233" s="134" t="s">
        <v>12386</v>
      </c>
      <c r="N1233" s="134" t="s">
        <v>12387</v>
      </c>
    </row>
    <row r="1234" customFormat="false" ht="12.8" hidden="false" customHeight="false" outlineLevel="0" collapsed="false">
      <c r="A1234" s="136" t="s">
        <v>45</v>
      </c>
      <c r="B1234" s="134" t="s">
        <v>9392</v>
      </c>
      <c r="C1234" s="134" t="s">
        <v>5723</v>
      </c>
      <c r="D1234" s="134" t="s">
        <v>12091</v>
      </c>
      <c r="E1234" s="134" t="s">
        <v>5902</v>
      </c>
      <c r="F1234" s="134" t="s">
        <v>5481</v>
      </c>
      <c r="G1234" s="134" t="s">
        <v>12388</v>
      </c>
      <c r="H1234" s="134" t="s">
        <v>6054</v>
      </c>
      <c r="I1234" s="134" t="s">
        <v>6575</v>
      </c>
      <c r="J1234" s="134" t="s">
        <v>5028</v>
      </c>
      <c r="K1234" s="134" t="s">
        <v>3195</v>
      </c>
      <c r="L1234" s="134" t="s">
        <v>1013</v>
      </c>
      <c r="M1234" s="134" t="s">
        <v>5169</v>
      </c>
      <c r="N1234" s="134" t="s">
        <v>12389</v>
      </c>
    </row>
    <row r="1235" customFormat="false" ht="12.8" hidden="false" customHeight="false" outlineLevel="0" collapsed="false">
      <c r="A1235" s="136" t="s">
        <v>46</v>
      </c>
      <c r="B1235" s="134" t="s">
        <v>5274</v>
      </c>
      <c r="C1235" s="134" t="s">
        <v>698</v>
      </c>
      <c r="D1235" s="134" t="s">
        <v>4786</v>
      </c>
      <c r="E1235" s="134" t="s">
        <v>4686</v>
      </c>
      <c r="F1235" s="134" t="s">
        <v>4763</v>
      </c>
      <c r="G1235" s="134" t="s">
        <v>9345</v>
      </c>
      <c r="H1235" s="134" t="s">
        <v>6158</v>
      </c>
      <c r="I1235" s="134" t="s">
        <v>12324</v>
      </c>
      <c r="J1235" s="134" t="s">
        <v>6576</v>
      </c>
      <c r="K1235" s="134" t="s">
        <v>10387</v>
      </c>
      <c r="L1235" s="134" t="s">
        <v>4175</v>
      </c>
      <c r="M1235" s="134" t="s">
        <v>4747</v>
      </c>
      <c r="N1235" s="134" t="s">
        <v>12390</v>
      </c>
    </row>
    <row r="1236" customFormat="false" ht="12.8" hidden="false" customHeight="false" outlineLevel="0" collapsed="false">
      <c r="A1236" s="136" t="s">
        <v>47</v>
      </c>
      <c r="B1236" s="134" t="s">
        <v>5896</v>
      </c>
      <c r="C1236" s="134" t="s">
        <v>5116</v>
      </c>
      <c r="D1236" s="134" t="s">
        <v>5843</v>
      </c>
      <c r="E1236" s="134" t="s">
        <v>9324</v>
      </c>
      <c r="F1236" s="134" t="s">
        <v>5035</v>
      </c>
      <c r="G1236" s="134" t="s">
        <v>12391</v>
      </c>
      <c r="H1236" s="134" t="s">
        <v>4844</v>
      </c>
      <c r="I1236" s="134" t="s">
        <v>5442</v>
      </c>
      <c r="J1236" s="134" t="s">
        <v>6015</v>
      </c>
      <c r="K1236" s="134" t="s">
        <v>4671</v>
      </c>
      <c r="L1236" s="134" t="s">
        <v>5851</v>
      </c>
      <c r="M1236" s="134" t="s">
        <v>4029</v>
      </c>
      <c r="N1236" s="134" t="s">
        <v>12392</v>
      </c>
    </row>
    <row r="1237" customFormat="false" ht="12.8" hidden="false" customHeight="false" outlineLevel="0" collapsed="false">
      <c r="A1237" s="136" t="s">
        <v>48</v>
      </c>
      <c r="B1237" s="134" t="s">
        <v>1569</v>
      </c>
      <c r="C1237" s="134" t="s">
        <v>6612</v>
      </c>
      <c r="D1237" s="134" t="s">
        <v>4986</v>
      </c>
      <c r="E1237" s="134" t="s">
        <v>3700</v>
      </c>
      <c r="F1237" s="134" t="s">
        <v>2129</v>
      </c>
      <c r="G1237" s="134" t="s">
        <v>5972</v>
      </c>
      <c r="H1237" s="134" t="s">
        <v>5841</v>
      </c>
      <c r="I1237" s="134" t="s">
        <v>8644</v>
      </c>
      <c r="J1237" s="134" t="s">
        <v>12393</v>
      </c>
      <c r="K1237" s="134" t="s">
        <v>8541</v>
      </c>
      <c r="L1237" s="134" t="s">
        <v>11020</v>
      </c>
      <c r="M1237" s="134" t="s">
        <v>4278</v>
      </c>
      <c r="N1237" s="134" t="s">
        <v>12394</v>
      </c>
    </row>
    <row r="1238" customFormat="false" ht="12.8" hidden="false" customHeight="false" outlineLevel="0" collapsed="false">
      <c r="A1238" s="136" t="s">
        <v>49</v>
      </c>
      <c r="B1238" s="134" t="s">
        <v>9351</v>
      </c>
      <c r="C1238" s="134" t="s">
        <v>3858</v>
      </c>
      <c r="D1238" s="134" t="s">
        <v>2878</v>
      </c>
      <c r="E1238" s="134" t="s">
        <v>4676</v>
      </c>
      <c r="F1238" s="134" t="s">
        <v>5618</v>
      </c>
      <c r="G1238" s="134" t="s">
        <v>5210</v>
      </c>
      <c r="H1238" s="134" t="s">
        <v>6637</v>
      </c>
      <c r="I1238" s="134" t="s">
        <v>5862</v>
      </c>
      <c r="J1238" s="134" t="s">
        <v>6308</v>
      </c>
      <c r="K1238" s="134" t="s">
        <v>3336</v>
      </c>
      <c r="L1238" s="134" t="s">
        <v>5473</v>
      </c>
      <c r="M1238" s="134" t="s">
        <v>746</v>
      </c>
      <c r="N1238" s="134" t="s">
        <v>12395</v>
      </c>
    </row>
    <row r="1239" customFormat="false" ht="12.8" hidden="false" customHeight="false" outlineLevel="0" collapsed="false">
      <c r="A1239" s="136" t="s">
        <v>50</v>
      </c>
      <c r="B1239" s="134" t="s">
        <v>12170</v>
      </c>
      <c r="C1239" s="134" t="s">
        <v>2005</v>
      </c>
      <c r="D1239" s="134" t="s">
        <v>4887</v>
      </c>
      <c r="E1239" s="134" t="s">
        <v>5865</v>
      </c>
      <c r="F1239" s="134" t="s">
        <v>6493</v>
      </c>
      <c r="G1239" s="134" t="s">
        <v>12396</v>
      </c>
      <c r="H1239" s="134" t="s">
        <v>6496</v>
      </c>
      <c r="I1239" s="134" t="s">
        <v>5310</v>
      </c>
      <c r="J1239" s="134" t="s">
        <v>5582</v>
      </c>
      <c r="K1239" s="134" t="s">
        <v>4883</v>
      </c>
      <c r="L1239" s="134" t="s">
        <v>5975</v>
      </c>
      <c r="M1239" s="134" t="s">
        <v>3487</v>
      </c>
      <c r="N1239" s="134" t="s">
        <v>12397</v>
      </c>
    </row>
    <row r="1240" customFormat="false" ht="12.8" hidden="false" customHeight="false" outlineLevel="0" collapsed="false">
      <c r="A1240" s="136" t="s">
        <v>51</v>
      </c>
      <c r="B1240" s="134" t="s">
        <v>1442</v>
      </c>
      <c r="C1240" s="134" t="s">
        <v>722</v>
      </c>
      <c r="D1240" s="134" t="s">
        <v>12195</v>
      </c>
      <c r="E1240" s="134" t="s">
        <v>9021</v>
      </c>
      <c r="F1240" s="134" t="s">
        <v>6768</v>
      </c>
      <c r="G1240" s="134" t="s">
        <v>5877</v>
      </c>
      <c r="H1240" s="134" t="s">
        <v>4779</v>
      </c>
      <c r="I1240" s="134" t="s">
        <v>5602</v>
      </c>
      <c r="J1240" s="134" t="s">
        <v>5507</v>
      </c>
      <c r="K1240" s="134" t="s">
        <v>11731</v>
      </c>
      <c r="L1240" s="134" t="s">
        <v>6792</v>
      </c>
      <c r="M1240" s="134" t="s">
        <v>1445</v>
      </c>
      <c r="N1240" s="134" t="s">
        <v>12398</v>
      </c>
    </row>
    <row r="1241" customFormat="false" ht="12.8" hidden="false" customHeight="false" outlineLevel="0" collapsed="false">
      <c r="A1241" s="136" t="s">
        <v>52</v>
      </c>
      <c r="B1241" s="134" t="s">
        <v>2723</v>
      </c>
      <c r="C1241" s="134" t="s">
        <v>5187</v>
      </c>
      <c r="D1241" s="134" t="s">
        <v>832</v>
      </c>
      <c r="E1241" s="134" t="s">
        <v>8972</v>
      </c>
      <c r="F1241" s="134" t="s">
        <v>12399</v>
      </c>
      <c r="G1241" s="134" t="s">
        <v>5242</v>
      </c>
      <c r="H1241" s="134" t="s">
        <v>6055</v>
      </c>
      <c r="I1241" s="134" t="s">
        <v>5509</v>
      </c>
      <c r="J1241" s="134" t="s">
        <v>4644</v>
      </c>
      <c r="K1241" s="134" t="s">
        <v>9293</v>
      </c>
      <c r="L1241" s="134" t="s">
        <v>6696</v>
      </c>
      <c r="M1241" s="134" t="s">
        <v>5063</v>
      </c>
      <c r="N1241" s="134" t="s">
        <v>12400</v>
      </c>
    </row>
    <row r="1242" customFormat="false" ht="12.8" hidden="false" customHeight="false" outlineLevel="0" collapsed="false">
      <c r="A1242" s="136" t="s">
        <v>53</v>
      </c>
      <c r="B1242" s="134" t="s">
        <v>1423</v>
      </c>
      <c r="C1242" s="134" t="s">
        <v>9075</v>
      </c>
      <c r="D1242" s="134" t="s">
        <v>550</v>
      </c>
      <c r="E1242" s="134" t="s">
        <v>6745</v>
      </c>
      <c r="F1242" s="134" t="s">
        <v>6811</v>
      </c>
      <c r="G1242" s="134" t="s">
        <v>5930</v>
      </c>
      <c r="H1242" s="134" t="s">
        <v>5658</v>
      </c>
      <c r="I1242" s="134" t="s">
        <v>12401</v>
      </c>
      <c r="J1242" s="134" t="s">
        <v>8541</v>
      </c>
      <c r="K1242" s="134" t="s">
        <v>6539</v>
      </c>
      <c r="L1242" s="134" t="s">
        <v>9180</v>
      </c>
      <c r="M1242" s="134" t="s">
        <v>5671</v>
      </c>
      <c r="N1242" s="134" t="s">
        <v>12402</v>
      </c>
    </row>
    <row r="1243" customFormat="false" ht="12.8" hidden="false" customHeight="false" outlineLevel="0" collapsed="false">
      <c r="A1243" s="136" t="s">
        <v>54</v>
      </c>
      <c r="B1243" s="134" t="s">
        <v>1223</v>
      </c>
      <c r="C1243" s="134" t="s">
        <v>5384</v>
      </c>
      <c r="D1243" s="134" t="s">
        <v>8633</v>
      </c>
      <c r="E1243" s="134" t="s">
        <v>6047</v>
      </c>
      <c r="F1243" s="134" t="s">
        <v>5926</v>
      </c>
      <c r="G1243" s="134" t="s">
        <v>12403</v>
      </c>
      <c r="H1243" s="134" t="s">
        <v>6247</v>
      </c>
      <c r="I1243" s="134" t="s">
        <v>4742</v>
      </c>
      <c r="J1243" s="134" t="s">
        <v>4792</v>
      </c>
      <c r="K1243" s="134" t="s">
        <v>2055</v>
      </c>
      <c r="L1243" s="134" t="s">
        <v>6498</v>
      </c>
      <c r="M1243" s="134" t="s">
        <v>6000</v>
      </c>
      <c r="N1243" s="134" t="s">
        <v>12404</v>
      </c>
    </row>
    <row r="1244" customFormat="false" ht="12.8" hidden="false" customHeight="false" outlineLevel="0" collapsed="false">
      <c r="A1244" s="136" t="s">
        <v>55</v>
      </c>
      <c r="B1244" s="134" t="s">
        <v>9222</v>
      </c>
      <c r="C1244" s="134" t="s">
        <v>6926</v>
      </c>
      <c r="D1244" s="134" t="s">
        <v>3899</v>
      </c>
      <c r="E1244" s="134" t="s">
        <v>3602</v>
      </c>
      <c r="F1244" s="134" t="s">
        <v>5176</v>
      </c>
      <c r="G1244" s="134" t="s">
        <v>5481</v>
      </c>
      <c r="H1244" s="134" t="s">
        <v>6218</v>
      </c>
      <c r="I1244" s="134" t="s">
        <v>6674</v>
      </c>
      <c r="J1244" s="134" t="s">
        <v>4750</v>
      </c>
      <c r="K1244" s="134" t="s">
        <v>5745</v>
      </c>
      <c r="L1244" s="134" t="s">
        <v>4717</v>
      </c>
      <c r="M1244" s="134" t="s">
        <v>12405</v>
      </c>
      <c r="N1244" s="134" t="s">
        <v>12406</v>
      </c>
    </row>
    <row r="1245" customFormat="false" ht="12.8" hidden="false" customHeight="false" outlineLevel="0" collapsed="false">
      <c r="A1245" s="136" t="s">
        <v>56</v>
      </c>
      <c r="B1245" s="134" t="s">
        <v>11088</v>
      </c>
      <c r="C1245" s="134" t="s">
        <v>4167</v>
      </c>
      <c r="D1245" s="134" t="s">
        <v>4060</v>
      </c>
      <c r="E1245" s="134" t="s">
        <v>2643</v>
      </c>
      <c r="F1245" s="134" t="s">
        <v>4804</v>
      </c>
      <c r="G1245" s="134" t="s">
        <v>5461</v>
      </c>
      <c r="H1245" s="134" t="s">
        <v>5796</v>
      </c>
      <c r="I1245" s="134" t="s">
        <v>4621</v>
      </c>
      <c r="J1245" s="134" t="s">
        <v>5219</v>
      </c>
      <c r="K1245" s="134" t="s">
        <v>6274</v>
      </c>
      <c r="L1245" s="134" t="s">
        <v>12407</v>
      </c>
      <c r="M1245" s="134" t="s">
        <v>6159</v>
      </c>
      <c r="N1245" s="134" t="s">
        <v>12408</v>
      </c>
    </row>
    <row r="1246" customFormat="false" ht="12.8" hidden="false" customHeight="false" outlineLevel="0" collapsed="false">
      <c r="A1246" s="136" t="s">
        <v>57</v>
      </c>
      <c r="B1246" s="134" t="s">
        <v>4971</v>
      </c>
      <c r="C1246" s="134" t="s">
        <v>5865</v>
      </c>
      <c r="D1246" s="134" t="s">
        <v>2304</v>
      </c>
      <c r="E1246" s="134" t="s">
        <v>10631</v>
      </c>
      <c r="F1246" s="134" t="s">
        <v>12142</v>
      </c>
      <c r="G1246" s="134" t="s">
        <v>5281</v>
      </c>
      <c r="H1246" s="134" t="s">
        <v>12409</v>
      </c>
      <c r="I1246" s="134" t="s">
        <v>4914</v>
      </c>
      <c r="J1246" s="134" t="s">
        <v>5211</v>
      </c>
      <c r="K1246" s="134" t="s">
        <v>5358</v>
      </c>
      <c r="L1246" s="134" t="s">
        <v>5768</v>
      </c>
      <c r="M1246" s="134" t="s">
        <v>576</v>
      </c>
      <c r="N1246" s="134" t="s">
        <v>12410</v>
      </c>
    </row>
    <row r="1247" customFormat="false" ht="12.8" hidden="false" customHeight="false" outlineLevel="0" collapsed="false">
      <c r="A1247" s="136" t="s">
        <v>59</v>
      </c>
      <c r="B1247" s="134" t="s">
        <v>8672</v>
      </c>
      <c r="C1247" s="134" t="s">
        <v>1614</v>
      </c>
      <c r="D1247" s="134" t="s">
        <v>12411</v>
      </c>
      <c r="E1247" s="134" t="s">
        <v>5350</v>
      </c>
      <c r="F1247" s="134" t="s">
        <v>5715</v>
      </c>
      <c r="G1247" s="134" t="s">
        <v>12366</v>
      </c>
      <c r="H1247" s="134" t="s">
        <v>5012</v>
      </c>
      <c r="I1247" s="134" t="s">
        <v>5268</v>
      </c>
      <c r="J1247" s="134" t="s">
        <v>8560</v>
      </c>
      <c r="K1247" s="134" t="s">
        <v>5572</v>
      </c>
      <c r="L1247" s="134" t="s">
        <v>670</v>
      </c>
      <c r="M1247" s="134" t="s">
        <v>497</v>
      </c>
      <c r="N1247" s="134" t="s">
        <v>12412</v>
      </c>
    </row>
    <row r="1248" customFormat="false" ht="12.8" hidden="false" customHeight="false" outlineLevel="0" collapsed="false">
      <c r="A1248" s="136" t="s">
        <v>61</v>
      </c>
      <c r="B1248" s="134" t="s">
        <v>844</v>
      </c>
      <c r="C1248" s="134" t="s">
        <v>3347</v>
      </c>
      <c r="D1248" s="134" t="s">
        <v>794</v>
      </c>
      <c r="E1248" s="134" t="s">
        <v>1759</v>
      </c>
      <c r="F1248" s="134" t="s">
        <v>6897</v>
      </c>
      <c r="G1248" s="134" t="s">
        <v>7528</v>
      </c>
      <c r="H1248" s="134" t="s">
        <v>7883</v>
      </c>
      <c r="I1248" s="134" t="s">
        <v>5127</v>
      </c>
      <c r="J1248" s="134" t="s">
        <v>9205</v>
      </c>
      <c r="K1248" s="134" t="s">
        <v>12413</v>
      </c>
      <c r="L1248" s="134" t="s">
        <v>2770</v>
      </c>
      <c r="M1248" s="134" t="s">
        <v>3933</v>
      </c>
      <c r="N1248" s="134" t="s">
        <v>12414</v>
      </c>
    </row>
    <row r="1249" customFormat="false" ht="12.8" hidden="false" customHeight="true" outlineLevel="0" collapsed="false">
      <c r="A1249" s="135" t="s">
        <v>594</v>
      </c>
      <c r="B1249" s="135"/>
      <c r="C1249" s="135"/>
      <c r="D1249" s="135"/>
      <c r="E1249" s="135"/>
      <c r="F1249" s="135"/>
      <c r="G1249" s="135"/>
      <c r="H1249" s="135"/>
      <c r="I1249" s="135"/>
      <c r="J1249" s="135"/>
      <c r="K1249" s="135"/>
      <c r="L1249" s="135"/>
      <c r="M1249" s="135"/>
      <c r="N1249" s="135"/>
    </row>
    <row r="1250" customFormat="false" ht="12.8" hidden="false" customHeight="false" outlineLevel="0" collapsed="false">
      <c r="A1250" s="133" t="s">
        <v>605</v>
      </c>
      <c r="B1250" s="133" t="s">
        <v>606</v>
      </c>
      <c r="C1250" s="133" t="s">
        <v>607</v>
      </c>
      <c r="D1250" s="133" t="s">
        <v>608</v>
      </c>
      <c r="E1250" s="133" t="s">
        <v>609</v>
      </c>
      <c r="F1250" s="133" t="s">
        <v>610</v>
      </c>
      <c r="G1250" s="133" t="s">
        <v>611</v>
      </c>
      <c r="H1250" s="133" t="s">
        <v>612</v>
      </c>
      <c r="I1250" s="133" t="s">
        <v>613</v>
      </c>
      <c r="J1250" s="133" t="s">
        <v>614</v>
      </c>
      <c r="K1250" s="133" t="s">
        <v>615</v>
      </c>
      <c r="L1250" s="133" t="s">
        <v>616</v>
      </c>
      <c r="M1250" s="133" t="s">
        <v>617</v>
      </c>
      <c r="N1250" s="133" t="s">
        <v>618</v>
      </c>
    </row>
    <row r="1251" customFormat="false" ht="12.8" hidden="false" customHeight="false" outlineLevel="0" collapsed="false">
      <c r="A1251" s="136" t="s">
        <v>62</v>
      </c>
      <c r="B1251" s="134" t="s">
        <v>6164</v>
      </c>
      <c r="C1251" s="134" t="s">
        <v>11020</v>
      </c>
      <c r="D1251" s="134" t="s">
        <v>722</v>
      </c>
      <c r="E1251" s="134" t="s">
        <v>5581</v>
      </c>
      <c r="F1251" s="134" t="s">
        <v>5463</v>
      </c>
      <c r="G1251" s="134" t="s">
        <v>5797</v>
      </c>
      <c r="H1251" s="134" t="s">
        <v>12360</v>
      </c>
      <c r="I1251" s="134" t="s">
        <v>5905</v>
      </c>
      <c r="J1251" s="134" t="s">
        <v>9030</v>
      </c>
      <c r="K1251" s="134" t="s">
        <v>5289</v>
      </c>
      <c r="L1251" s="134" t="s">
        <v>4915</v>
      </c>
      <c r="M1251" s="134" t="s">
        <v>5723</v>
      </c>
      <c r="N1251" s="134" t="s">
        <v>12415</v>
      </c>
    </row>
    <row r="1252" customFormat="false" ht="12.8" hidden="false" customHeight="false" outlineLevel="0" collapsed="false">
      <c r="A1252" s="136" t="s">
        <v>63</v>
      </c>
      <c r="B1252" s="134" t="s">
        <v>4554</v>
      </c>
      <c r="C1252" s="134" t="s">
        <v>3687</v>
      </c>
      <c r="D1252" s="134" t="s">
        <v>4277</v>
      </c>
      <c r="E1252" s="134" t="s">
        <v>8956</v>
      </c>
      <c r="F1252" s="134" t="s">
        <v>6437</v>
      </c>
      <c r="G1252" s="134" t="s">
        <v>4824</v>
      </c>
      <c r="H1252" s="134" t="s">
        <v>5148</v>
      </c>
      <c r="I1252" s="134" t="s">
        <v>4827</v>
      </c>
      <c r="J1252" s="134" t="s">
        <v>5454</v>
      </c>
      <c r="K1252" s="134" t="s">
        <v>5309</v>
      </c>
      <c r="L1252" s="134" t="s">
        <v>3706</v>
      </c>
      <c r="M1252" s="134" t="s">
        <v>423</v>
      </c>
      <c r="N1252" s="134" t="s">
        <v>12416</v>
      </c>
    </row>
    <row r="1253" customFormat="false" ht="12.8" hidden="false" customHeight="false" outlineLevel="0" collapsed="false">
      <c r="A1253" s="136" t="s">
        <v>65</v>
      </c>
      <c r="B1253" s="134" t="s">
        <v>1232</v>
      </c>
      <c r="C1253" s="134" t="s">
        <v>5076</v>
      </c>
      <c r="D1253" s="134" t="s">
        <v>3130</v>
      </c>
      <c r="E1253" s="134" t="s">
        <v>10451</v>
      </c>
      <c r="F1253" s="134" t="s">
        <v>8576</v>
      </c>
      <c r="G1253" s="134" t="s">
        <v>7092</v>
      </c>
      <c r="H1253" s="134" t="s">
        <v>6457</v>
      </c>
      <c r="I1253" s="134" t="s">
        <v>5305</v>
      </c>
      <c r="J1253" s="134" t="s">
        <v>6293</v>
      </c>
      <c r="K1253" s="134" t="s">
        <v>5400</v>
      </c>
      <c r="L1253" s="134" t="s">
        <v>8795</v>
      </c>
      <c r="M1253" s="134" t="s">
        <v>10500</v>
      </c>
      <c r="N1253" s="134" t="s">
        <v>12417</v>
      </c>
    </row>
    <row r="1254" customFormat="false" ht="12.8" hidden="false" customHeight="false" outlineLevel="0" collapsed="false">
      <c r="A1254" s="136" t="s">
        <v>67</v>
      </c>
      <c r="B1254" s="134" t="s">
        <v>1348</v>
      </c>
      <c r="C1254" s="134" t="s">
        <v>12418</v>
      </c>
      <c r="D1254" s="134" t="s">
        <v>4522</v>
      </c>
      <c r="E1254" s="134" t="s">
        <v>1245</v>
      </c>
      <c r="F1254" s="134" t="s">
        <v>6116</v>
      </c>
      <c r="G1254" s="134" t="s">
        <v>4982</v>
      </c>
      <c r="H1254" s="134" t="s">
        <v>12419</v>
      </c>
      <c r="I1254" s="134" t="s">
        <v>4900</v>
      </c>
      <c r="J1254" s="134" t="s">
        <v>4609</v>
      </c>
      <c r="K1254" s="134" t="s">
        <v>6549</v>
      </c>
      <c r="L1254" s="134" t="s">
        <v>8801</v>
      </c>
      <c r="M1254" s="134" t="s">
        <v>1113</v>
      </c>
      <c r="N1254" s="134" t="s">
        <v>12420</v>
      </c>
    </row>
    <row r="1255" customFormat="false" ht="23.85" hidden="false" customHeight="false" outlineLevel="0" collapsed="false">
      <c r="A1255" s="136" t="s">
        <v>69</v>
      </c>
      <c r="B1255" s="134" t="s">
        <v>6393</v>
      </c>
      <c r="C1255" s="134" t="s">
        <v>1014</v>
      </c>
      <c r="D1255" s="134" t="s">
        <v>3874</v>
      </c>
      <c r="E1255" s="134" t="s">
        <v>5920</v>
      </c>
      <c r="F1255" s="134" t="s">
        <v>5752</v>
      </c>
      <c r="G1255" s="134" t="s">
        <v>6861</v>
      </c>
      <c r="H1255" s="134" t="s">
        <v>5357</v>
      </c>
      <c r="I1255" s="134" t="s">
        <v>4684</v>
      </c>
      <c r="J1255" s="134" t="s">
        <v>5153</v>
      </c>
      <c r="K1255" s="134" t="s">
        <v>10882</v>
      </c>
      <c r="L1255" s="134" t="s">
        <v>6116</v>
      </c>
      <c r="M1255" s="134" t="s">
        <v>4925</v>
      </c>
      <c r="N1255" s="134" t="s">
        <v>12421</v>
      </c>
    </row>
    <row r="1256" customFormat="false" ht="12.8" hidden="false" customHeight="false" outlineLevel="0" collapsed="false">
      <c r="A1256" s="136" t="s">
        <v>70</v>
      </c>
      <c r="B1256" s="134" t="s">
        <v>5829</v>
      </c>
      <c r="C1256" s="134" t="s">
        <v>10367</v>
      </c>
      <c r="D1256" s="134" t="s">
        <v>1086</v>
      </c>
      <c r="E1256" s="134" t="s">
        <v>10446</v>
      </c>
      <c r="F1256" s="134" t="s">
        <v>11897</v>
      </c>
      <c r="G1256" s="134" t="s">
        <v>4684</v>
      </c>
      <c r="H1256" s="134" t="s">
        <v>6582</v>
      </c>
      <c r="I1256" s="134" t="s">
        <v>9036</v>
      </c>
      <c r="J1256" s="134" t="s">
        <v>4892</v>
      </c>
      <c r="K1256" s="134" t="s">
        <v>1578</v>
      </c>
      <c r="L1256" s="134" t="s">
        <v>6277</v>
      </c>
      <c r="M1256" s="134" t="s">
        <v>8534</v>
      </c>
      <c r="N1256" s="134" t="s">
        <v>12422</v>
      </c>
    </row>
    <row r="1257" customFormat="false" ht="12.8" hidden="false" customHeight="false" outlineLevel="0" collapsed="false">
      <c r="A1257" s="136" t="s">
        <v>71</v>
      </c>
      <c r="B1257" s="134" t="s">
        <v>4175</v>
      </c>
      <c r="C1257" s="134" t="s">
        <v>230</v>
      </c>
      <c r="D1257" s="134" t="s">
        <v>9439</v>
      </c>
      <c r="E1257" s="134" t="s">
        <v>6277</v>
      </c>
      <c r="F1257" s="134" t="s">
        <v>9094</v>
      </c>
      <c r="G1257" s="134" t="s">
        <v>4591</v>
      </c>
      <c r="H1257" s="134" t="s">
        <v>4817</v>
      </c>
      <c r="I1257" s="134" t="s">
        <v>6568</v>
      </c>
      <c r="J1257" s="134" t="s">
        <v>12246</v>
      </c>
      <c r="K1257" s="134" t="s">
        <v>12423</v>
      </c>
      <c r="L1257" s="134" t="s">
        <v>9199</v>
      </c>
      <c r="M1257" s="134" t="s">
        <v>3637</v>
      </c>
      <c r="N1257" s="134" t="s">
        <v>12424</v>
      </c>
    </row>
    <row r="1258" customFormat="false" ht="12.8" hidden="false" customHeight="false" outlineLevel="0" collapsed="false">
      <c r="A1258" s="136" t="s">
        <v>72</v>
      </c>
      <c r="B1258" s="134" t="s">
        <v>2782</v>
      </c>
      <c r="C1258" s="134" t="s">
        <v>8945</v>
      </c>
      <c r="D1258" s="134" t="s">
        <v>867</v>
      </c>
      <c r="E1258" s="134" t="s">
        <v>5758</v>
      </c>
      <c r="F1258" s="134" t="s">
        <v>6864</v>
      </c>
      <c r="G1258" s="134" t="s">
        <v>5210</v>
      </c>
      <c r="H1258" s="134" t="s">
        <v>5648</v>
      </c>
      <c r="I1258" s="134" t="s">
        <v>8768</v>
      </c>
      <c r="J1258" s="134" t="s">
        <v>8850</v>
      </c>
      <c r="K1258" s="134" t="s">
        <v>11897</v>
      </c>
      <c r="L1258" s="134" t="s">
        <v>4650</v>
      </c>
      <c r="M1258" s="134" t="s">
        <v>6915</v>
      </c>
      <c r="N1258" s="134" t="s">
        <v>12425</v>
      </c>
    </row>
    <row r="1259" customFormat="false" ht="23.85" hidden="false" customHeight="false" outlineLevel="0" collapsed="false">
      <c r="A1259" s="136" t="s">
        <v>73</v>
      </c>
      <c r="B1259" s="134" t="s">
        <v>12426</v>
      </c>
      <c r="C1259" s="134" t="s">
        <v>8805</v>
      </c>
      <c r="D1259" s="134" t="s">
        <v>9396</v>
      </c>
      <c r="E1259" s="134" t="s">
        <v>5790</v>
      </c>
      <c r="F1259" s="134" t="s">
        <v>5522</v>
      </c>
      <c r="G1259" s="134" t="s">
        <v>5911</v>
      </c>
      <c r="H1259" s="134" t="s">
        <v>4790</v>
      </c>
      <c r="I1259" s="134" t="s">
        <v>12427</v>
      </c>
      <c r="J1259" s="134" t="s">
        <v>5810</v>
      </c>
      <c r="K1259" s="134" t="s">
        <v>6341</v>
      </c>
      <c r="L1259" s="134" t="s">
        <v>6786</v>
      </c>
      <c r="M1259" s="134" t="s">
        <v>9829</v>
      </c>
      <c r="N1259" s="134" t="s">
        <v>12428</v>
      </c>
    </row>
    <row r="1260" customFormat="false" ht="12.8" hidden="false" customHeight="false" outlineLevel="0" collapsed="false">
      <c r="A1260" s="136" t="s">
        <v>74</v>
      </c>
      <c r="B1260" s="134" t="s">
        <v>1340</v>
      </c>
      <c r="C1260" s="134" t="s">
        <v>5456</v>
      </c>
      <c r="D1260" s="134" t="s">
        <v>1444</v>
      </c>
      <c r="E1260" s="134" t="s">
        <v>8514</v>
      </c>
      <c r="F1260" s="134" t="s">
        <v>6465</v>
      </c>
      <c r="G1260" s="134" t="s">
        <v>5854</v>
      </c>
      <c r="H1260" s="134" t="s">
        <v>4772</v>
      </c>
      <c r="I1260" s="134" t="s">
        <v>6072</v>
      </c>
      <c r="J1260" s="134" t="s">
        <v>6026</v>
      </c>
      <c r="K1260" s="134" t="s">
        <v>5667</v>
      </c>
      <c r="L1260" s="134" t="s">
        <v>1844</v>
      </c>
      <c r="M1260" s="134" t="s">
        <v>2089</v>
      </c>
      <c r="N1260" s="134" t="s">
        <v>12429</v>
      </c>
    </row>
    <row r="1261" customFormat="false" ht="12.8" hidden="false" customHeight="false" outlineLevel="0" collapsed="false">
      <c r="A1261" s="136" t="s">
        <v>75</v>
      </c>
      <c r="B1261" s="134" t="s">
        <v>10391</v>
      </c>
      <c r="C1261" s="134" t="s">
        <v>3986</v>
      </c>
      <c r="D1261" s="134" t="s">
        <v>6786</v>
      </c>
      <c r="E1261" s="134" t="s">
        <v>4617</v>
      </c>
      <c r="F1261" s="134" t="s">
        <v>10711</v>
      </c>
      <c r="G1261" s="134" t="s">
        <v>5165</v>
      </c>
      <c r="H1261" s="134" t="s">
        <v>6624</v>
      </c>
      <c r="I1261" s="134" t="s">
        <v>5930</v>
      </c>
      <c r="J1261" s="134" t="s">
        <v>12240</v>
      </c>
      <c r="K1261" s="134" t="s">
        <v>1144</v>
      </c>
      <c r="L1261" s="134" t="s">
        <v>5394</v>
      </c>
      <c r="M1261" s="134" t="s">
        <v>6464</v>
      </c>
      <c r="N1261" s="134" t="s">
        <v>12430</v>
      </c>
    </row>
    <row r="1262" customFormat="false" ht="12.8" hidden="false" customHeight="false" outlineLevel="0" collapsed="false">
      <c r="A1262" s="136" t="s">
        <v>78</v>
      </c>
      <c r="B1262" s="134" t="s">
        <v>4821</v>
      </c>
      <c r="C1262" s="134" t="s">
        <v>1244</v>
      </c>
      <c r="D1262" s="134" t="s">
        <v>6033</v>
      </c>
      <c r="E1262" s="134" t="s">
        <v>449</v>
      </c>
      <c r="F1262" s="134" t="s">
        <v>5302</v>
      </c>
      <c r="G1262" s="134" t="s">
        <v>6575</v>
      </c>
      <c r="H1262" s="134" t="s">
        <v>5089</v>
      </c>
      <c r="I1262" s="134" t="s">
        <v>6737</v>
      </c>
      <c r="J1262" s="134" t="s">
        <v>9094</v>
      </c>
      <c r="K1262" s="134" t="s">
        <v>4958</v>
      </c>
      <c r="L1262" s="134" t="s">
        <v>12431</v>
      </c>
      <c r="M1262" s="134" t="s">
        <v>821</v>
      </c>
      <c r="N1262" s="134" t="s">
        <v>12432</v>
      </c>
    </row>
    <row r="1263" customFormat="false" ht="12.8" hidden="false" customHeight="false" outlineLevel="0" collapsed="false">
      <c r="A1263" s="136" t="s">
        <v>79</v>
      </c>
      <c r="B1263" s="134" t="s">
        <v>1721</v>
      </c>
      <c r="C1263" s="134" t="s">
        <v>3611</v>
      </c>
      <c r="D1263" s="134" t="s">
        <v>2229</v>
      </c>
      <c r="E1263" s="134" t="s">
        <v>8529</v>
      </c>
      <c r="F1263" s="134" t="s">
        <v>8847</v>
      </c>
      <c r="G1263" s="134" t="s">
        <v>4744</v>
      </c>
      <c r="H1263" s="134" t="s">
        <v>8768</v>
      </c>
      <c r="I1263" s="134" t="s">
        <v>5321</v>
      </c>
      <c r="J1263" s="134" t="s">
        <v>8547</v>
      </c>
      <c r="K1263" s="134" t="s">
        <v>6665</v>
      </c>
      <c r="L1263" s="134" t="s">
        <v>3630</v>
      </c>
      <c r="M1263" s="134" t="s">
        <v>4697</v>
      </c>
      <c r="N1263" s="134" t="s">
        <v>12433</v>
      </c>
    </row>
    <row r="1264" customFormat="false" ht="12.8" hidden="false" customHeight="false" outlineLevel="0" collapsed="false">
      <c r="A1264" s="136" t="s">
        <v>80</v>
      </c>
      <c r="B1264" s="134" t="s">
        <v>8876</v>
      </c>
      <c r="C1264" s="134" t="s">
        <v>854</v>
      </c>
      <c r="D1264" s="134" t="s">
        <v>5351</v>
      </c>
      <c r="E1264" s="134" t="s">
        <v>6420</v>
      </c>
      <c r="F1264" s="134" t="s">
        <v>5578</v>
      </c>
      <c r="G1264" s="134" t="s">
        <v>12383</v>
      </c>
      <c r="H1264" s="134" t="s">
        <v>9127</v>
      </c>
      <c r="I1264" s="134" t="s">
        <v>6726</v>
      </c>
      <c r="J1264" s="134" t="s">
        <v>4835</v>
      </c>
      <c r="K1264" s="134" t="s">
        <v>6498</v>
      </c>
      <c r="L1264" s="134" t="s">
        <v>12434</v>
      </c>
      <c r="M1264" s="134" t="s">
        <v>4747</v>
      </c>
      <c r="N1264" s="134" t="s">
        <v>12435</v>
      </c>
    </row>
    <row r="1265" customFormat="false" ht="12.8" hidden="false" customHeight="false" outlineLevel="0" collapsed="false">
      <c r="A1265" s="136" t="s">
        <v>81</v>
      </c>
      <c r="B1265" s="134" t="s">
        <v>3700</v>
      </c>
      <c r="C1265" s="134" t="s">
        <v>8647</v>
      </c>
      <c r="D1265" s="134" t="s">
        <v>1586</v>
      </c>
      <c r="E1265" s="134" t="s">
        <v>9027</v>
      </c>
      <c r="F1265" s="134" t="s">
        <v>1326</v>
      </c>
      <c r="G1265" s="134" t="s">
        <v>5471</v>
      </c>
      <c r="H1265" s="134" t="s">
        <v>5820</v>
      </c>
      <c r="I1265" s="134" t="s">
        <v>12254</v>
      </c>
      <c r="J1265" s="134" t="s">
        <v>5028</v>
      </c>
      <c r="K1265" s="134" t="s">
        <v>5320</v>
      </c>
      <c r="L1265" s="134" t="s">
        <v>8745</v>
      </c>
      <c r="M1265" s="134" t="s">
        <v>1421</v>
      </c>
      <c r="N1265" s="134" t="s">
        <v>12436</v>
      </c>
    </row>
    <row r="1266" customFormat="false" ht="12.8" hidden="false" customHeight="false" outlineLevel="0" collapsed="false">
      <c r="A1266" s="136" t="s">
        <v>82</v>
      </c>
      <c r="B1266" s="134" t="s">
        <v>5326</v>
      </c>
      <c r="C1266" s="134" t="s">
        <v>1644</v>
      </c>
      <c r="D1266" s="134" t="s">
        <v>9360</v>
      </c>
      <c r="E1266" s="134" t="s">
        <v>4472</v>
      </c>
      <c r="F1266" s="134" t="s">
        <v>12248</v>
      </c>
      <c r="G1266" s="134" t="s">
        <v>6561</v>
      </c>
      <c r="H1266" s="134" t="s">
        <v>5941</v>
      </c>
      <c r="I1266" s="134" t="s">
        <v>5139</v>
      </c>
      <c r="J1266" s="134" t="s">
        <v>12236</v>
      </c>
      <c r="K1266" s="134" t="s">
        <v>9190</v>
      </c>
      <c r="L1266" s="134" t="s">
        <v>6801</v>
      </c>
      <c r="M1266" s="134" t="s">
        <v>526</v>
      </c>
      <c r="N1266" s="134" t="s">
        <v>12437</v>
      </c>
    </row>
    <row r="1267" customFormat="false" ht="12.8" hidden="false" customHeight="false" outlineLevel="0" collapsed="false">
      <c r="A1267" s="136" t="s">
        <v>83</v>
      </c>
      <c r="B1267" s="134" t="s">
        <v>5660</v>
      </c>
      <c r="C1267" s="134" t="s">
        <v>2411</v>
      </c>
      <c r="D1267" s="134" t="s">
        <v>5703</v>
      </c>
      <c r="E1267" s="134" t="s">
        <v>5150</v>
      </c>
      <c r="F1267" s="134" t="s">
        <v>5183</v>
      </c>
      <c r="G1267" s="134" t="s">
        <v>5583</v>
      </c>
      <c r="H1267" s="134" t="s">
        <v>5796</v>
      </c>
      <c r="I1267" s="134" t="s">
        <v>8667</v>
      </c>
      <c r="J1267" s="134" t="s">
        <v>6601</v>
      </c>
      <c r="K1267" s="134" t="s">
        <v>4847</v>
      </c>
      <c r="L1267" s="134" t="s">
        <v>5488</v>
      </c>
      <c r="M1267" s="134" t="s">
        <v>2683</v>
      </c>
      <c r="N1267" s="134" t="s">
        <v>12438</v>
      </c>
    </row>
    <row r="1268" customFormat="false" ht="12.8" hidden="false" customHeight="false" outlineLevel="0" collapsed="false">
      <c r="A1268" s="136" t="s">
        <v>84</v>
      </c>
      <c r="B1268" s="134" t="s">
        <v>9361</v>
      </c>
      <c r="C1268" s="134" t="s">
        <v>2392</v>
      </c>
      <c r="D1268" s="134" t="s">
        <v>2304</v>
      </c>
      <c r="E1268" s="134" t="s">
        <v>1144</v>
      </c>
      <c r="F1268" s="134" t="s">
        <v>5262</v>
      </c>
      <c r="G1268" s="134" t="s">
        <v>12248</v>
      </c>
      <c r="H1268" s="134" t="s">
        <v>8572</v>
      </c>
      <c r="I1268" s="134" t="s">
        <v>4674</v>
      </c>
      <c r="J1268" s="134" t="s">
        <v>6038</v>
      </c>
      <c r="K1268" s="134" t="s">
        <v>8989</v>
      </c>
      <c r="L1268" s="134" t="s">
        <v>3020</v>
      </c>
      <c r="M1268" s="134" t="s">
        <v>2516</v>
      </c>
      <c r="N1268" s="134" t="s">
        <v>12439</v>
      </c>
    </row>
    <row r="1269" customFormat="false" ht="12.8" hidden="false" customHeight="false" outlineLevel="0" collapsed="false">
      <c r="A1269" s="136" t="s">
        <v>85</v>
      </c>
      <c r="B1269" s="134" t="s">
        <v>11749</v>
      </c>
      <c r="C1269" s="134" t="s">
        <v>3109</v>
      </c>
      <c r="D1269" s="134" t="s">
        <v>6643</v>
      </c>
      <c r="E1269" s="134" t="s">
        <v>9377</v>
      </c>
      <c r="F1269" s="134" t="s">
        <v>6341</v>
      </c>
      <c r="G1269" s="134" t="s">
        <v>5201</v>
      </c>
      <c r="H1269" s="134" t="s">
        <v>6212</v>
      </c>
      <c r="I1269" s="134" t="s">
        <v>8705</v>
      </c>
      <c r="J1269" s="134" t="s">
        <v>6710</v>
      </c>
      <c r="K1269" s="134" t="s">
        <v>2925</v>
      </c>
      <c r="L1269" s="134" t="s">
        <v>11020</v>
      </c>
      <c r="M1269" s="134" t="s">
        <v>9512</v>
      </c>
      <c r="N1269" s="134" t="s">
        <v>12440</v>
      </c>
    </row>
    <row r="1270" customFormat="false" ht="12.8" hidden="false" customHeight="false" outlineLevel="0" collapsed="false">
      <c r="A1270" s="136" t="s">
        <v>86</v>
      </c>
      <c r="B1270" s="134" t="s">
        <v>1087</v>
      </c>
      <c r="C1270" s="134" t="s">
        <v>11020</v>
      </c>
      <c r="D1270" s="134" t="s">
        <v>3997</v>
      </c>
      <c r="E1270" s="134" t="s">
        <v>3461</v>
      </c>
      <c r="F1270" s="134" t="s">
        <v>12441</v>
      </c>
      <c r="G1270" s="134" t="s">
        <v>5408</v>
      </c>
      <c r="H1270" s="134" t="s">
        <v>12442</v>
      </c>
      <c r="I1270" s="134" t="s">
        <v>4729</v>
      </c>
      <c r="J1270" s="134" t="s">
        <v>8553</v>
      </c>
      <c r="K1270" s="134" t="s">
        <v>10693</v>
      </c>
      <c r="L1270" s="134" t="s">
        <v>5901</v>
      </c>
      <c r="M1270" s="134" t="s">
        <v>4575</v>
      </c>
      <c r="N1270" s="134" t="s">
        <v>12443</v>
      </c>
    </row>
    <row r="1271" customFormat="false" ht="12.8" hidden="false" customHeight="false" outlineLevel="0" collapsed="false">
      <c r="A1271" s="136" t="s">
        <v>87</v>
      </c>
      <c r="B1271" s="134" t="s">
        <v>4494</v>
      </c>
      <c r="C1271" s="134" t="s">
        <v>3657</v>
      </c>
      <c r="D1271" s="134" t="s">
        <v>6592</v>
      </c>
      <c r="E1271" s="134" t="s">
        <v>5703</v>
      </c>
      <c r="F1271" s="134" t="s">
        <v>5911</v>
      </c>
      <c r="G1271" s="134" t="s">
        <v>6710</v>
      </c>
      <c r="H1271" s="134" t="s">
        <v>7233</v>
      </c>
      <c r="I1271" s="134" t="s">
        <v>5730</v>
      </c>
      <c r="J1271" s="134" t="s">
        <v>7072</v>
      </c>
      <c r="K1271" s="134" t="s">
        <v>5854</v>
      </c>
      <c r="L1271" s="134" t="s">
        <v>4976</v>
      </c>
      <c r="M1271" s="134" t="s">
        <v>3969</v>
      </c>
      <c r="N1271" s="134" t="s">
        <v>12444</v>
      </c>
    </row>
    <row r="1272" customFormat="false" ht="12.8" hidden="false" customHeight="false" outlineLevel="0" collapsed="false">
      <c r="A1272" s="136" t="s">
        <v>88</v>
      </c>
      <c r="B1272" s="134" t="s">
        <v>11198</v>
      </c>
      <c r="C1272" s="134" t="s">
        <v>1728</v>
      </c>
      <c r="D1272" s="134" t="s">
        <v>3874</v>
      </c>
      <c r="E1272" s="134" t="s">
        <v>11728</v>
      </c>
      <c r="F1272" s="134" t="s">
        <v>12177</v>
      </c>
      <c r="G1272" s="134" t="s">
        <v>12445</v>
      </c>
      <c r="H1272" s="134" t="s">
        <v>5585</v>
      </c>
      <c r="I1272" s="134" t="s">
        <v>6173</v>
      </c>
      <c r="J1272" s="134" t="s">
        <v>5470</v>
      </c>
      <c r="K1272" s="134" t="s">
        <v>1916</v>
      </c>
      <c r="L1272" s="134" t="s">
        <v>2364</v>
      </c>
      <c r="M1272" s="134" t="s">
        <v>5573</v>
      </c>
      <c r="N1272" s="134" t="s">
        <v>12446</v>
      </c>
    </row>
    <row r="1273" customFormat="false" ht="12.8" hidden="false" customHeight="false" outlineLevel="0" collapsed="false">
      <c r="A1273" s="136" t="s">
        <v>89</v>
      </c>
      <c r="B1273" s="134" t="s">
        <v>1037</v>
      </c>
      <c r="C1273" s="134" t="s">
        <v>8596</v>
      </c>
      <c r="D1273" s="134" t="s">
        <v>8610</v>
      </c>
      <c r="E1273" s="134" t="s">
        <v>6680</v>
      </c>
      <c r="F1273" s="134" t="s">
        <v>9027</v>
      </c>
      <c r="G1273" s="134" t="s">
        <v>5516</v>
      </c>
      <c r="H1273" s="134" t="s">
        <v>8934</v>
      </c>
      <c r="I1273" s="134" t="s">
        <v>6457</v>
      </c>
      <c r="J1273" s="134" t="s">
        <v>5001</v>
      </c>
      <c r="K1273" s="134" t="s">
        <v>6745</v>
      </c>
      <c r="L1273" s="134" t="s">
        <v>3197</v>
      </c>
      <c r="M1273" s="134" t="s">
        <v>2476</v>
      </c>
      <c r="N1273" s="134" t="s">
        <v>12447</v>
      </c>
    </row>
    <row r="1274" customFormat="false" ht="12.8" hidden="false" customHeight="false" outlineLevel="0" collapsed="false">
      <c r="A1274" s="136" t="s">
        <v>90</v>
      </c>
      <c r="B1274" s="134" t="s">
        <v>1313</v>
      </c>
      <c r="C1274" s="134" t="s">
        <v>5320</v>
      </c>
      <c r="D1274" s="134" t="s">
        <v>3336</v>
      </c>
      <c r="E1274" s="134" t="s">
        <v>6745</v>
      </c>
      <c r="F1274" s="134" t="s">
        <v>5564</v>
      </c>
      <c r="G1274" s="134" t="s">
        <v>8694</v>
      </c>
      <c r="H1274" s="134" t="s">
        <v>7402</v>
      </c>
      <c r="I1274" s="134" t="s">
        <v>9082</v>
      </c>
      <c r="J1274" s="134" t="s">
        <v>4729</v>
      </c>
      <c r="K1274" s="134" t="s">
        <v>12200</v>
      </c>
      <c r="L1274" s="134" t="s">
        <v>11076</v>
      </c>
      <c r="M1274" s="134" t="s">
        <v>6464</v>
      </c>
      <c r="N1274" s="134" t="s">
        <v>12448</v>
      </c>
    </row>
    <row r="1275" customFormat="false" ht="12.8" hidden="false" customHeight="false" outlineLevel="0" collapsed="false">
      <c r="A1275" s="136" t="s">
        <v>91</v>
      </c>
      <c r="B1275" s="134" t="s">
        <v>1456</v>
      </c>
      <c r="C1275" s="134" t="s">
        <v>11890</v>
      </c>
      <c r="D1275" s="134" t="s">
        <v>5606</v>
      </c>
      <c r="E1275" s="134" t="s">
        <v>5699</v>
      </c>
      <c r="F1275" s="134" t="s">
        <v>4913</v>
      </c>
      <c r="G1275" s="134" t="s">
        <v>5797</v>
      </c>
      <c r="H1275" s="134" t="s">
        <v>4772</v>
      </c>
      <c r="I1275" s="134" t="s">
        <v>6583</v>
      </c>
      <c r="J1275" s="134" t="s">
        <v>5357</v>
      </c>
      <c r="K1275" s="134" t="s">
        <v>4955</v>
      </c>
      <c r="L1275" s="134" t="s">
        <v>5662</v>
      </c>
      <c r="M1275" s="134" t="s">
        <v>3992</v>
      </c>
      <c r="N1275" s="134" t="s">
        <v>12449</v>
      </c>
    </row>
    <row r="1276" customFormat="false" ht="12.8" hidden="false" customHeight="true" outlineLevel="0" collapsed="false">
      <c r="A1276" s="135" t="s">
        <v>594</v>
      </c>
      <c r="B1276" s="135"/>
      <c r="C1276" s="135"/>
      <c r="D1276" s="135"/>
      <c r="E1276" s="135"/>
      <c r="F1276" s="135"/>
      <c r="G1276" s="135"/>
      <c r="H1276" s="135"/>
      <c r="I1276" s="135"/>
      <c r="J1276" s="135"/>
      <c r="K1276" s="135"/>
      <c r="L1276" s="135"/>
      <c r="M1276" s="135"/>
      <c r="N1276" s="135"/>
    </row>
    <row r="1277" customFormat="false" ht="12.8" hidden="false" customHeight="false" outlineLevel="0" collapsed="false">
      <c r="A1277" s="133" t="s">
        <v>605</v>
      </c>
      <c r="B1277" s="133" t="s">
        <v>606</v>
      </c>
      <c r="C1277" s="133" t="s">
        <v>607</v>
      </c>
      <c r="D1277" s="133" t="s">
        <v>608</v>
      </c>
      <c r="E1277" s="133" t="s">
        <v>609</v>
      </c>
      <c r="F1277" s="133" t="s">
        <v>610</v>
      </c>
      <c r="G1277" s="133" t="s">
        <v>611</v>
      </c>
      <c r="H1277" s="133" t="s">
        <v>612</v>
      </c>
      <c r="I1277" s="133" t="s">
        <v>613</v>
      </c>
      <c r="J1277" s="133" t="s">
        <v>614</v>
      </c>
      <c r="K1277" s="133" t="s">
        <v>615</v>
      </c>
      <c r="L1277" s="133" t="s">
        <v>616</v>
      </c>
      <c r="M1277" s="133" t="s">
        <v>617</v>
      </c>
      <c r="N1277" s="133" t="s">
        <v>618</v>
      </c>
    </row>
    <row r="1278" customFormat="false" ht="12.8" hidden="false" customHeight="false" outlineLevel="0" collapsed="false">
      <c r="A1278" s="136" t="s">
        <v>92</v>
      </c>
      <c r="B1278" s="134" t="s">
        <v>288</v>
      </c>
      <c r="C1278" s="134" t="s">
        <v>8723</v>
      </c>
      <c r="D1278" s="134" t="s">
        <v>9379</v>
      </c>
      <c r="E1278" s="134" t="s">
        <v>5324</v>
      </c>
      <c r="F1278" s="134" t="s">
        <v>5079</v>
      </c>
      <c r="G1278" s="134" t="s">
        <v>5269</v>
      </c>
      <c r="H1278" s="134" t="s">
        <v>9062</v>
      </c>
      <c r="I1278" s="134" t="s">
        <v>5478</v>
      </c>
      <c r="J1278" s="134" t="s">
        <v>5715</v>
      </c>
      <c r="K1278" s="134" t="s">
        <v>9392</v>
      </c>
      <c r="L1278" s="134" t="s">
        <v>5829</v>
      </c>
      <c r="M1278" s="134" t="s">
        <v>3860</v>
      </c>
      <c r="N1278" s="134" t="s">
        <v>12450</v>
      </c>
    </row>
    <row r="1279" customFormat="false" ht="12.8" hidden="false" customHeight="false" outlineLevel="0" collapsed="false">
      <c r="A1279" s="136" t="s">
        <v>93</v>
      </c>
      <c r="B1279" s="134" t="s">
        <v>9202</v>
      </c>
      <c r="C1279" s="134" t="s">
        <v>1257</v>
      </c>
      <c r="D1279" s="134" t="s">
        <v>5834</v>
      </c>
      <c r="E1279" s="134" t="s">
        <v>5543</v>
      </c>
      <c r="F1279" s="134" t="s">
        <v>6130</v>
      </c>
      <c r="G1279" s="134" t="s">
        <v>7514</v>
      </c>
      <c r="H1279" s="134" t="s">
        <v>5442</v>
      </c>
      <c r="I1279" s="134" t="s">
        <v>8589</v>
      </c>
      <c r="J1279" s="134" t="s">
        <v>6710</v>
      </c>
      <c r="K1279" s="134" t="s">
        <v>5421</v>
      </c>
      <c r="L1279" s="134" t="s">
        <v>11817</v>
      </c>
      <c r="M1279" s="134" t="s">
        <v>5747</v>
      </c>
      <c r="N1279" s="134" t="s">
        <v>12451</v>
      </c>
    </row>
    <row r="1280" customFormat="false" ht="12.8" hidden="false" customHeight="false" outlineLevel="0" collapsed="false">
      <c r="A1280" s="136" t="s">
        <v>94</v>
      </c>
      <c r="B1280" s="134" t="s">
        <v>550</v>
      </c>
      <c r="C1280" s="134" t="s">
        <v>5421</v>
      </c>
      <c r="D1280" s="134" t="s">
        <v>4838</v>
      </c>
      <c r="E1280" s="134" t="s">
        <v>11875</v>
      </c>
      <c r="F1280" s="134" t="s">
        <v>9447</v>
      </c>
      <c r="G1280" s="134" t="s">
        <v>5208</v>
      </c>
      <c r="H1280" s="134" t="s">
        <v>4692</v>
      </c>
      <c r="I1280" s="134" t="s">
        <v>5631</v>
      </c>
      <c r="J1280" s="134" t="s">
        <v>6316</v>
      </c>
      <c r="K1280" s="134" t="s">
        <v>9334</v>
      </c>
      <c r="L1280" s="134" t="s">
        <v>2160</v>
      </c>
      <c r="M1280" s="134" t="s">
        <v>1233</v>
      </c>
      <c r="N1280" s="134" t="s">
        <v>12452</v>
      </c>
    </row>
    <row r="1281" customFormat="false" ht="12.8" hidden="false" customHeight="false" outlineLevel="0" collapsed="false">
      <c r="A1281" s="136" t="s">
        <v>95</v>
      </c>
      <c r="B1281" s="134" t="s">
        <v>4375</v>
      </c>
      <c r="C1281" s="134" t="s">
        <v>9512</v>
      </c>
      <c r="D1281" s="134" t="s">
        <v>9385</v>
      </c>
      <c r="E1281" s="134" t="s">
        <v>2160</v>
      </c>
      <c r="F1281" s="134" t="s">
        <v>5141</v>
      </c>
      <c r="G1281" s="134" t="s">
        <v>8038</v>
      </c>
      <c r="H1281" s="134" t="s">
        <v>5305</v>
      </c>
      <c r="I1281" s="134" t="s">
        <v>5357</v>
      </c>
      <c r="J1281" s="134" t="s">
        <v>4958</v>
      </c>
      <c r="K1281" s="134" t="s">
        <v>6917</v>
      </c>
      <c r="L1281" s="134" t="s">
        <v>979</v>
      </c>
      <c r="M1281" s="134" t="s">
        <v>538</v>
      </c>
      <c r="N1281" s="134" t="s">
        <v>12453</v>
      </c>
    </row>
    <row r="1282" customFormat="false" ht="12.8" hidden="false" customHeight="false" outlineLevel="0" collapsed="false">
      <c r="A1282" s="136" t="s">
        <v>96</v>
      </c>
      <c r="B1282" s="134" t="s">
        <v>6543</v>
      </c>
      <c r="C1282" s="134" t="s">
        <v>12454</v>
      </c>
      <c r="D1282" s="134" t="s">
        <v>5948</v>
      </c>
      <c r="E1282" s="134" t="s">
        <v>954</v>
      </c>
      <c r="F1282" s="134" t="s">
        <v>5913</v>
      </c>
      <c r="G1282" s="134" t="s">
        <v>9093</v>
      </c>
      <c r="H1282" s="134" t="s">
        <v>4801</v>
      </c>
      <c r="I1282" s="134" t="s">
        <v>7765</v>
      </c>
      <c r="J1282" s="134" t="s">
        <v>8514</v>
      </c>
      <c r="K1282" s="134" t="s">
        <v>8589</v>
      </c>
      <c r="L1282" s="134" t="s">
        <v>472</v>
      </c>
      <c r="M1282" s="134" t="s">
        <v>8601</v>
      </c>
      <c r="N1282" s="134" t="s">
        <v>12455</v>
      </c>
    </row>
    <row r="1283" customFormat="false" ht="12.8" hidden="false" customHeight="false" outlineLevel="0" collapsed="false">
      <c r="A1283" s="136" t="s">
        <v>97</v>
      </c>
      <c r="B1283" s="134" t="s">
        <v>10489</v>
      </c>
      <c r="C1283" s="134" t="s">
        <v>1224</v>
      </c>
      <c r="D1283" s="134" t="s">
        <v>6777</v>
      </c>
      <c r="E1283" s="134" t="s">
        <v>10387</v>
      </c>
      <c r="F1283" s="134" t="s">
        <v>6832</v>
      </c>
      <c r="G1283" s="134" t="s">
        <v>6920</v>
      </c>
      <c r="H1283" s="134" t="s">
        <v>7765</v>
      </c>
      <c r="I1283" s="134" t="s">
        <v>9179</v>
      </c>
      <c r="J1283" s="134" t="s">
        <v>4987</v>
      </c>
      <c r="K1283" s="134" t="s">
        <v>424</v>
      </c>
      <c r="L1283" s="134" t="s">
        <v>3231</v>
      </c>
      <c r="M1283" s="134" t="s">
        <v>1037</v>
      </c>
      <c r="N1283" s="134" t="s">
        <v>12456</v>
      </c>
    </row>
    <row r="1284" customFormat="false" ht="12.8" hidden="false" customHeight="false" outlineLevel="0" collapsed="false">
      <c r="A1284" s="136" t="s">
        <v>98</v>
      </c>
      <c r="B1284" s="134" t="s">
        <v>683</v>
      </c>
      <c r="C1284" s="134" t="s">
        <v>4887</v>
      </c>
      <c r="D1284" s="134" t="s">
        <v>461</v>
      </c>
      <c r="E1284" s="134" t="s">
        <v>5029</v>
      </c>
      <c r="F1284" s="134" t="s">
        <v>4645</v>
      </c>
      <c r="G1284" s="134" t="s">
        <v>5010</v>
      </c>
      <c r="H1284" s="134" t="s">
        <v>5018</v>
      </c>
      <c r="I1284" s="134" t="s">
        <v>6919</v>
      </c>
      <c r="J1284" s="134" t="s">
        <v>8541</v>
      </c>
      <c r="K1284" s="134" t="s">
        <v>5716</v>
      </c>
      <c r="L1284" s="134" t="s">
        <v>2046</v>
      </c>
      <c r="M1284" s="134" t="s">
        <v>6870</v>
      </c>
      <c r="N1284" s="134" t="s">
        <v>12457</v>
      </c>
    </row>
    <row r="1285" customFormat="false" ht="12.8" hidden="false" customHeight="false" outlineLevel="0" collapsed="false">
      <c r="A1285" s="136" t="s">
        <v>99</v>
      </c>
      <c r="B1285" s="134" t="s">
        <v>12458</v>
      </c>
      <c r="C1285" s="134" t="s">
        <v>2967</v>
      </c>
      <c r="D1285" s="134" t="s">
        <v>12258</v>
      </c>
      <c r="E1285" s="134" t="s">
        <v>5569</v>
      </c>
      <c r="F1285" s="134" t="s">
        <v>12459</v>
      </c>
      <c r="G1285" s="134" t="s">
        <v>5841</v>
      </c>
      <c r="H1285" s="134" t="s">
        <v>6860</v>
      </c>
      <c r="I1285" s="134" t="s">
        <v>4914</v>
      </c>
      <c r="J1285" s="134" t="s">
        <v>6920</v>
      </c>
      <c r="K1285" s="134" t="s">
        <v>5399</v>
      </c>
      <c r="L1285" s="134" t="s">
        <v>9351</v>
      </c>
      <c r="M1285" s="134" t="s">
        <v>5362</v>
      </c>
      <c r="N1285" s="134" t="s">
        <v>12460</v>
      </c>
    </row>
    <row r="1286" customFormat="false" ht="12.8" hidden="false" customHeight="false" outlineLevel="0" collapsed="false">
      <c r="A1286" s="136" t="s">
        <v>101</v>
      </c>
      <c r="B1286" s="134" t="s">
        <v>10957</v>
      </c>
      <c r="C1286" s="134" t="s">
        <v>8565</v>
      </c>
      <c r="D1286" s="134" t="s">
        <v>10367</v>
      </c>
      <c r="E1286" s="134" t="s">
        <v>5016</v>
      </c>
      <c r="F1286" s="134" t="s">
        <v>1245</v>
      </c>
      <c r="G1286" s="134" t="s">
        <v>5566</v>
      </c>
      <c r="H1286" s="134" t="s">
        <v>5191</v>
      </c>
      <c r="I1286" s="134" t="s">
        <v>5277</v>
      </c>
      <c r="J1286" s="134" t="s">
        <v>8603</v>
      </c>
      <c r="K1286" s="134" t="s">
        <v>4888</v>
      </c>
      <c r="L1286" s="134" t="s">
        <v>5223</v>
      </c>
      <c r="M1286" s="134" t="s">
        <v>2982</v>
      </c>
      <c r="N1286" s="134" t="s">
        <v>12461</v>
      </c>
    </row>
    <row r="1287" customFormat="false" ht="12.8" hidden="false" customHeight="false" outlineLevel="0" collapsed="false">
      <c r="A1287" s="136" t="s">
        <v>102</v>
      </c>
      <c r="B1287" s="134" t="s">
        <v>2653</v>
      </c>
      <c r="C1287" s="134" t="s">
        <v>5589</v>
      </c>
      <c r="D1287" s="134" t="s">
        <v>10455</v>
      </c>
      <c r="E1287" s="134" t="s">
        <v>4821</v>
      </c>
      <c r="F1287" s="134" t="s">
        <v>8711</v>
      </c>
      <c r="G1287" s="134" t="s">
        <v>6527</v>
      </c>
      <c r="H1287" s="134" t="s">
        <v>5128</v>
      </c>
      <c r="I1287" s="134" t="s">
        <v>7802</v>
      </c>
      <c r="J1287" s="134" t="s">
        <v>7674</v>
      </c>
      <c r="K1287" s="134" t="s">
        <v>7835</v>
      </c>
      <c r="L1287" s="134" t="s">
        <v>6090</v>
      </c>
      <c r="M1287" s="134" t="s">
        <v>12462</v>
      </c>
      <c r="N1287" s="134" t="s">
        <v>12463</v>
      </c>
    </row>
    <row r="1288" customFormat="false" ht="12.8" hidden="false" customHeight="false" outlineLevel="0" collapsed="false">
      <c r="A1288" s="136" t="s">
        <v>103</v>
      </c>
      <c r="B1288" s="134" t="s">
        <v>2285</v>
      </c>
      <c r="C1288" s="134" t="s">
        <v>4220</v>
      </c>
      <c r="D1288" s="134" t="s">
        <v>1792</v>
      </c>
      <c r="E1288" s="134" t="s">
        <v>5254</v>
      </c>
      <c r="F1288" s="134" t="s">
        <v>12190</v>
      </c>
      <c r="G1288" s="134" t="s">
        <v>5554</v>
      </c>
      <c r="H1288" s="134" t="s">
        <v>5639</v>
      </c>
      <c r="I1288" s="134" t="s">
        <v>12445</v>
      </c>
      <c r="J1288" s="134" t="s">
        <v>1578</v>
      </c>
      <c r="K1288" s="134" t="s">
        <v>6620</v>
      </c>
      <c r="L1288" s="134" t="s">
        <v>11780</v>
      </c>
      <c r="M1288" s="134" t="s">
        <v>11045</v>
      </c>
      <c r="N1288" s="134" t="s">
        <v>12464</v>
      </c>
    </row>
    <row r="1289" customFormat="false" ht="12.8" hidden="false" customHeight="false" outlineLevel="0" collapsed="false">
      <c r="A1289" s="136" t="s">
        <v>104</v>
      </c>
      <c r="B1289" s="134" t="s">
        <v>2343</v>
      </c>
      <c r="C1289" s="134" t="s">
        <v>5571</v>
      </c>
      <c r="D1289" s="134" t="s">
        <v>5134</v>
      </c>
      <c r="E1289" s="134" t="s">
        <v>1245</v>
      </c>
      <c r="F1289" s="134" t="s">
        <v>5463</v>
      </c>
      <c r="G1289" s="134" t="s">
        <v>5184</v>
      </c>
      <c r="H1289" s="134" t="s">
        <v>6679</v>
      </c>
      <c r="I1289" s="134" t="s">
        <v>5507</v>
      </c>
      <c r="J1289" s="134" t="s">
        <v>5500</v>
      </c>
      <c r="K1289" s="134" t="s">
        <v>6801</v>
      </c>
      <c r="L1289" s="134" t="s">
        <v>6745</v>
      </c>
      <c r="M1289" s="134" t="s">
        <v>1246</v>
      </c>
      <c r="N1289" s="134" t="s">
        <v>12465</v>
      </c>
    </row>
    <row r="1290" customFormat="false" ht="12.8" hidden="false" customHeight="false" outlineLevel="0" collapsed="false">
      <c r="A1290" s="136" t="s">
        <v>105</v>
      </c>
      <c r="B1290" s="134" t="s">
        <v>11020</v>
      </c>
      <c r="C1290" s="134" t="s">
        <v>3997</v>
      </c>
      <c r="D1290" s="134" t="s">
        <v>3085</v>
      </c>
      <c r="E1290" s="134" t="s">
        <v>11894</v>
      </c>
      <c r="F1290" s="134" t="s">
        <v>8860</v>
      </c>
      <c r="G1290" s="134" t="s">
        <v>5585</v>
      </c>
      <c r="H1290" s="134" t="s">
        <v>4854</v>
      </c>
      <c r="I1290" s="134" t="s">
        <v>9170</v>
      </c>
      <c r="J1290" s="134" t="s">
        <v>5820</v>
      </c>
      <c r="K1290" s="134" t="s">
        <v>9447</v>
      </c>
      <c r="L1290" s="134" t="s">
        <v>5152</v>
      </c>
      <c r="M1290" s="134" t="s">
        <v>1388</v>
      </c>
      <c r="N1290" s="134" t="s">
        <v>12466</v>
      </c>
    </row>
    <row r="1291" customFormat="false" ht="12.8" hidden="false" customHeight="false" outlineLevel="0" collapsed="false">
      <c r="A1291" s="136" t="s">
        <v>106</v>
      </c>
      <c r="B1291" s="134" t="s">
        <v>1559</v>
      </c>
      <c r="C1291" s="134" t="s">
        <v>6126</v>
      </c>
      <c r="D1291" s="134" t="s">
        <v>10476</v>
      </c>
      <c r="E1291" s="134" t="s">
        <v>8510</v>
      </c>
      <c r="F1291" s="134" t="s">
        <v>4821</v>
      </c>
      <c r="G1291" s="134" t="s">
        <v>5854</v>
      </c>
      <c r="H1291" s="134" t="s">
        <v>5774</v>
      </c>
      <c r="I1291" s="134" t="s">
        <v>6878</v>
      </c>
      <c r="J1291" s="134" t="s">
        <v>6550</v>
      </c>
      <c r="K1291" s="134" t="s">
        <v>8785</v>
      </c>
      <c r="L1291" s="134" t="s">
        <v>1293</v>
      </c>
      <c r="M1291" s="134" t="s">
        <v>670</v>
      </c>
      <c r="N1291" s="134" t="s">
        <v>12467</v>
      </c>
    </row>
    <row r="1292" customFormat="false" ht="12.8" hidden="false" customHeight="false" outlineLevel="0" collapsed="false">
      <c r="A1292" s="136" t="s">
        <v>107</v>
      </c>
      <c r="B1292" s="134" t="s">
        <v>2743</v>
      </c>
      <c r="C1292" s="134" t="s">
        <v>8606</v>
      </c>
      <c r="D1292" s="134" t="s">
        <v>5918</v>
      </c>
      <c r="E1292" s="134" t="s">
        <v>5204</v>
      </c>
      <c r="F1292" s="134" t="s">
        <v>5752</v>
      </c>
      <c r="G1292" s="134" t="s">
        <v>5210</v>
      </c>
      <c r="H1292" s="134" t="s">
        <v>7900</v>
      </c>
      <c r="I1292" s="134" t="s">
        <v>6362</v>
      </c>
      <c r="J1292" s="134" t="s">
        <v>6026</v>
      </c>
      <c r="K1292" s="134" t="s">
        <v>8768</v>
      </c>
      <c r="L1292" s="134" t="s">
        <v>1916</v>
      </c>
      <c r="M1292" s="134" t="s">
        <v>759</v>
      </c>
      <c r="N1292" s="134" t="s">
        <v>12468</v>
      </c>
    </row>
    <row r="1293" customFormat="false" ht="12.8" hidden="false" customHeight="false" outlineLevel="0" collapsed="false">
      <c r="A1293" s="136" t="s">
        <v>108</v>
      </c>
      <c r="B1293" s="134" t="s">
        <v>1067</v>
      </c>
      <c r="C1293" s="134" t="s">
        <v>5016</v>
      </c>
      <c r="D1293" s="134" t="s">
        <v>3694</v>
      </c>
      <c r="E1293" s="134" t="s">
        <v>11731</v>
      </c>
      <c r="F1293" s="134" t="s">
        <v>10469</v>
      </c>
      <c r="G1293" s="134" t="s">
        <v>7811</v>
      </c>
      <c r="H1293" s="134" t="s">
        <v>5153</v>
      </c>
      <c r="I1293" s="134" t="s">
        <v>12208</v>
      </c>
      <c r="J1293" s="134" t="s">
        <v>8603</v>
      </c>
      <c r="K1293" s="134" t="s">
        <v>12253</v>
      </c>
      <c r="L1293" s="134" t="s">
        <v>2392</v>
      </c>
      <c r="M1293" s="134" t="s">
        <v>6833</v>
      </c>
      <c r="N1293" s="134" t="s">
        <v>12469</v>
      </c>
    </row>
    <row r="1294" customFormat="false" ht="12.8" hidden="false" customHeight="false" outlineLevel="0" collapsed="false">
      <c r="A1294" s="136" t="s">
        <v>109</v>
      </c>
      <c r="B1294" s="134" t="s">
        <v>437</v>
      </c>
      <c r="C1294" s="134" t="s">
        <v>11817</v>
      </c>
      <c r="D1294" s="134" t="s">
        <v>5017</v>
      </c>
      <c r="E1294" s="134" t="s">
        <v>5211</v>
      </c>
      <c r="F1294" s="134" t="s">
        <v>12470</v>
      </c>
      <c r="G1294" s="134" t="s">
        <v>4599</v>
      </c>
      <c r="H1294" s="134" t="s">
        <v>6495</v>
      </c>
      <c r="I1294" s="134" t="s">
        <v>6637</v>
      </c>
      <c r="J1294" s="134" t="s">
        <v>5450</v>
      </c>
      <c r="K1294" s="134" t="s">
        <v>12112</v>
      </c>
      <c r="L1294" s="134" t="s">
        <v>6680</v>
      </c>
      <c r="M1294" s="134" t="s">
        <v>4234</v>
      </c>
      <c r="N1294" s="134" t="s">
        <v>12471</v>
      </c>
    </row>
    <row r="1295" customFormat="false" ht="12.8" hidden="false" customHeight="false" outlineLevel="0" collapsed="false">
      <c r="A1295" s="136" t="s">
        <v>110</v>
      </c>
      <c r="B1295" s="134" t="s">
        <v>3425</v>
      </c>
      <c r="C1295" s="134" t="s">
        <v>6021</v>
      </c>
      <c r="D1295" s="134" t="s">
        <v>10387</v>
      </c>
      <c r="E1295" s="134" t="s">
        <v>5715</v>
      </c>
      <c r="F1295" s="134" t="s">
        <v>8860</v>
      </c>
      <c r="G1295" s="134" t="s">
        <v>4863</v>
      </c>
      <c r="H1295" s="134" t="s">
        <v>12445</v>
      </c>
      <c r="I1295" s="134" t="s">
        <v>12472</v>
      </c>
      <c r="J1295" s="134" t="s">
        <v>5463</v>
      </c>
      <c r="K1295" s="134" t="s">
        <v>9377</v>
      </c>
      <c r="L1295" s="134" t="s">
        <v>5395</v>
      </c>
      <c r="M1295" s="134" t="s">
        <v>6004</v>
      </c>
      <c r="N1295" s="134" t="s">
        <v>12473</v>
      </c>
    </row>
    <row r="1296" customFormat="false" ht="12.8" hidden="false" customHeight="false" outlineLevel="0" collapsed="false">
      <c r="A1296" s="136" t="s">
        <v>111</v>
      </c>
      <c r="B1296" s="134" t="s">
        <v>759</v>
      </c>
      <c r="C1296" s="134" t="s">
        <v>9360</v>
      </c>
      <c r="D1296" s="134" t="s">
        <v>2405</v>
      </c>
      <c r="E1296" s="134" t="s">
        <v>9377</v>
      </c>
      <c r="F1296" s="134" t="s">
        <v>8968</v>
      </c>
      <c r="G1296" s="134" t="s">
        <v>4958</v>
      </c>
      <c r="H1296" s="134" t="s">
        <v>12445</v>
      </c>
      <c r="I1296" s="134" t="s">
        <v>6254</v>
      </c>
      <c r="J1296" s="134" t="s">
        <v>5008</v>
      </c>
      <c r="K1296" s="134" t="s">
        <v>6116</v>
      </c>
      <c r="L1296" s="134" t="s">
        <v>1014</v>
      </c>
      <c r="M1296" s="134" t="s">
        <v>1578</v>
      </c>
      <c r="N1296" s="134" t="s">
        <v>12474</v>
      </c>
    </row>
    <row r="1297" customFormat="false" ht="12.8" hidden="false" customHeight="false" outlineLevel="0" collapsed="false">
      <c r="A1297" s="136" t="s">
        <v>112</v>
      </c>
      <c r="B1297" s="134" t="s">
        <v>497</v>
      </c>
      <c r="C1297" s="134" t="s">
        <v>6336</v>
      </c>
      <c r="D1297" s="134" t="s">
        <v>5733</v>
      </c>
      <c r="E1297" s="134" t="s">
        <v>697</v>
      </c>
      <c r="F1297" s="134" t="s">
        <v>5667</v>
      </c>
      <c r="G1297" s="134" t="s">
        <v>6173</v>
      </c>
      <c r="H1297" s="134" t="s">
        <v>6189</v>
      </c>
      <c r="I1297" s="134" t="s">
        <v>5639</v>
      </c>
      <c r="J1297" s="134" t="s">
        <v>5028</v>
      </c>
      <c r="K1297" s="134" t="s">
        <v>820</v>
      </c>
      <c r="L1297" s="134" t="s">
        <v>5320</v>
      </c>
      <c r="M1297" s="134" t="s">
        <v>1478</v>
      </c>
      <c r="N1297" s="134" t="s">
        <v>12475</v>
      </c>
    </row>
    <row r="1298" customFormat="false" ht="12.8" hidden="false" customHeight="false" outlineLevel="0" collapsed="false">
      <c r="A1298" s="136" t="s">
        <v>113</v>
      </c>
      <c r="B1298" s="134" t="s">
        <v>497</v>
      </c>
      <c r="C1298" s="134" t="s">
        <v>6116</v>
      </c>
      <c r="D1298" s="134" t="s">
        <v>5608</v>
      </c>
      <c r="E1298" s="134" t="s">
        <v>4472</v>
      </c>
      <c r="F1298" s="134" t="s">
        <v>8589</v>
      </c>
      <c r="G1298" s="134" t="s">
        <v>5288</v>
      </c>
      <c r="H1298" s="134" t="s">
        <v>5268</v>
      </c>
      <c r="I1298" s="134" t="s">
        <v>12234</v>
      </c>
      <c r="J1298" s="134" t="s">
        <v>9334</v>
      </c>
      <c r="K1298" s="134" t="s">
        <v>8529</v>
      </c>
      <c r="L1298" s="134" t="s">
        <v>8611</v>
      </c>
      <c r="M1298" s="134" t="s">
        <v>1257</v>
      </c>
      <c r="N1298" s="134" t="s">
        <v>12476</v>
      </c>
    </row>
    <row r="1299" customFormat="false" ht="12.8" hidden="false" customHeight="false" outlineLevel="0" collapsed="false">
      <c r="A1299" s="136" t="s">
        <v>114</v>
      </c>
      <c r="B1299" s="134" t="s">
        <v>1768</v>
      </c>
      <c r="C1299" s="134" t="s">
        <v>4575</v>
      </c>
      <c r="D1299" s="134" t="s">
        <v>1456</v>
      </c>
      <c r="E1299" s="134" t="s">
        <v>8855</v>
      </c>
      <c r="F1299" s="134" t="s">
        <v>8526</v>
      </c>
      <c r="G1299" s="134" t="s">
        <v>8553</v>
      </c>
      <c r="H1299" s="134" t="s">
        <v>6299</v>
      </c>
      <c r="I1299" s="134" t="s">
        <v>5478</v>
      </c>
      <c r="J1299" s="134" t="s">
        <v>5470</v>
      </c>
      <c r="K1299" s="134" t="s">
        <v>6620</v>
      </c>
      <c r="L1299" s="134" t="s">
        <v>6498</v>
      </c>
      <c r="M1299" s="134" t="s">
        <v>4385</v>
      </c>
      <c r="N1299" s="134" t="s">
        <v>12477</v>
      </c>
    </row>
    <row r="1300" customFormat="false" ht="12.8" hidden="false" customHeight="false" outlineLevel="0" collapsed="false">
      <c r="A1300" s="136" t="s">
        <v>115</v>
      </c>
      <c r="B1300" s="134" t="s">
        <v>5204</v>
      </c>
      <c r="C1300" s="134" t="s">
        <v>450</v>
      </c>
      <c r="D1300" s="134" t="s">
        <v>5141</v>
      </c>
      <c r="E1300" s="134" t="s">
        <v>9361</v>
      </c>
      <c r="F1300" s="134" t="s">
        <v>8711</v>
      </c>
      <c r="G1300" s="134" t="s">
        <v>5630</v>
      </c>
      <c r="H1300" s="134" t="s">
        <v>6582</v>
      </c>
      <c r="I1300" s="134" t="s">
        <v>7811</v>
      </c>
      <c r="J1300" s="134" t="s">
        <v>5028</v>
      </c>
      <c r="K1300" s="134" t="s">
        <v>8714</v>
      </c>
      <c r="L1300" s="134" t="s">
        <v>8962</v>
      </c>
      <c r="M1300" s="134" t="s">
        <v>8527</v>
      </c>
      <c r="N1300" s="134" t="s">
        <v>12478</v>
      </c>
    </row>
    <row r="1301" customFormat="false" ht="12.8" hidden="false" customHeight="false" outlineLevel="0" collapsed="false">
      <c r="A1301" s="136" t="s">
        <v>116</v>
      </c>
      <c r="B1301" s="134" t="s">
        <v>424</v>
      </c>
      <c r="C1301" s="134" t="s">
        <v>5550</v>
      </c>
      <c r="D1301" s="134" t="s">
        <v>6004</v>
      </c>
      <c r="E1301" s="134" t="s">
        <v>10446</v>
      </c>
      <c r="F1301" s="134" t="s">
        <v>4892</v>
      </c>
      <c r="G1301" s="134" t="s">
        <v>5166</v>
      </c>
      <c r="H1301" s="134" t="s">
        <v>5565</v>
      </c>
      <c r="I1301" s="125"/>
      <c r="J1301" s="134" t="s">
        <v>8512</v>
      </c>
      <c r="K1301" s="134" t="s">
        <v>2098</v>
      </c>
      <c r="L1301" s="134" t="s">
        <v>5724</v>
      </c>
      <c r="M1301" s="134" t="s">
        <v>5868</v>
      </c>
      <c r="N1301" s="125"/>
    </row>
    <row r="1302" customFormat="false" ht="12.8" hidden="false" customHeight="false" outlineLevel="0" collapsed="false">
      <c r="A1302" s="136" t="s">
        <v>117</v>
      </c>
      <c r="B1302" s="134" t="s">
        <v>5918</v>
      </c>
      <c r="C1302" s="134" t="s">
        <v>8510</v>
      </c>
      <c r="D1302" s="134" t="s">
        <v>3997</v>
      </c>
      <c r="E1302" s="134" t="s">
        <v>10386</v>
      </c>
      <c r="F1302" s="134" t="s">
        <v>6038</v>
      </c>
      <c r="G1302" s="134" t="s">
        <v>5813</v>
      </c>
      <c r="H1302" s="134" t="s">
        <v>6578</v>
      </c>
      <c r="I1302" s="134" t="s">
        <v>4843</v>
      </c>
      <c r="J1302" s="134" t="s">
        <v>6593</v>
      </c>
      <c r="K1302" s="134" t="s">
        <v>6745</v>
      </c>
      <c r="L1302" s="134" t="s">
        <v>5868</v>
      </c>
      <c r="M1302" s="134" t="s">
        <v>4494</v>
      </c>
      <c r="N1302" s="134" t="s">
        <v>12479</v>
      </c>
    </row>
    <row r="1303" customFormat="false" ht="12.8" hidden="false" customHeight="true" outlineLevel="0" collapsed="false">
      <c r="A1303" s="135" t="s">
        <v>594</v>
      </c>
      <c r="B1303" s="135"/>
      <c r="C1303" s="135"/>
      <c r="D1303" s="135"/>
      <c r="E1303" s="135"/>
      <c r="F1303" s="135"/>
      <c r="G1303" s="135"/>
      <c r="H1303" s="135"/>
      <c r="I1303" s="135"/>
      <c r="J1303" s="135"/>
      <c r="K1303" s="135"/>
      <c r="L1303" s="135"/>
      <c r="M1303" s="135"/>
      <c r="N1303" s="135"/>
    </row>
    <row r="1304" customFormat="false" ht="12.8" hidden="false" customHeight="false" outlineLevel="0" collapsed="false">
      <c r="A1304" s="133" t="s">
        <v>605</v>
      </c>
      <c r="B1304" s="133" t="s">
        <v>606</v>
      </c>
      <c r="C1304" s="133" t="s">
        <v>607</v>
      </c>
      <c r="D1304" s="133" t="s">
        <v>608</v>
      </c>
      <c r="E1304" s="133" t="s">
        <v>609</v>
      </c>
      <c r="F1304" s="133" t="s">
        <v>610</v>
      </c>
      <c r="G1304" s="133" t="s">
        <v>611</v>
      </c>
      <c r="H1304" s="133" t="s">
        <v>612</v>
      </c>
      <c r="I1304" s="133" t="s">
        <v>613</v>
      </c>
      <c r="J1304" s="133" t="s">
        <v>614</v>
      </c>
      <c r="K1304" s="133" t="s">
        <v>615</v>
      </c>
      <c r="L1304" s="133" t="s">
        <v>616</v>
      </c>
      <c r="M1304" s="133" t="s">
        <v>617</v>
      </c>
      <c r="N1304" s="133" t="s">
        <v>618</v>
      </c>
    </row>
    <row r="1305" customFormat="false" ht="23.85" hidden="false" customHeight="false" outlineLevel="0" collapsed="false">
      <c r="A1305" s="136" t="s">
        <v>118</v>
      </c>
      <c r="B1305" s="134" t="s">
        <v>5458</v>
      </c>
      <c r="C1305" s="134" t="s">
        <v>8669</v>
      </c>
      <c r="D1305" s="134" t="s">
        <v>4628</v>
      </c>
      <c r="E1305" s="134" t="s">
        <v>3059</v>
      </c>
      <c r="F1305" s="134" t="s">
        <v>5715</v>
      </c>
      <c r="G1305" s="134" t="s">
        <v>5631</v>
      </c>
      <c r="H1305" s="134" t="s">
        <v>5251</v>
      </c>
      <c r="I1305" s="134" t="s">
        <v>4912</v>
      </c>
      <c r="J1305" s="134" t="s">
        <v>5566</v>
      </c>
      <c r="K1305" s="134" t="s">
        <v>8589</v>
      </c>
      <c r="L1305" s="134" t="s">
        <v>2886</v>
      </c>
      <c r="M1305" s="134" t="s">
        <v>8589</v>
      </c>
      <c r="N1305" s="134" t="s">
        <v>12480</v>
      </c>
    </row>
    <row r="1306" customFormat="false" ht="12.8" hidden="false" customHeight="false" outlineLevel="0" collapsed="false">
      <c r="A1306" s="136" t="s">
        <v>119</v>
      </c>
      <c r="B1306" s="134" t="s">
        <v>11478</v>
      </c>
      <c r="C1306" s="134" t="s">
        <v>2893</v>
      </c>
      <c r="D1306" s="134" t="s">
        <v>230</v>
      </c>
      <c r="E1306" s="134" t="s">
        <v>4686</v>
      </c>
      <c r="F1306" s="134" t="s">
        <v>8615</v>
      </c>
      <c r="G1306" s="134" t="s">
        <v>6854</v>
      </c>
      <c r="H1306" s="134" t="s">
        <v>5268</v>
      </c>
      <c r="I1306" s="134" t="s">
        <v>7269</v>
      </c>
      <c r="J1306" s="134" t="s">
        <v>4684</v>
      </c>
      <c r="K1306" s="134" t="s">
        <v>11875</v>
      </c>
      <c r="L1306" s="134" t="s">
        <v>9447</v>
      </c>
      <c r="M1306" s="134" t="s">
        <v>6229</v>
      </c>
      <c r="N1306" s="134" t="s">
        <v>12481</v>
      </c>
    </row>
    <row r="1307" customFormat="false" ht="12.8" hidden="false" customHeight="false" outlineLevel="0" collapsed="false">
      <c r="A1307" s="136" t="s">
        <v>120</v>
      </c>
      <c r="B1307" s="134" t="s">
        <v>11016</v>
      </c>
      <c r="C1307" s="134" t="s">
        <v>11074</v>
      </c>
      <c r="D1307" s="134" t="s">
        <v>5723</v>
      </c>
      <c r="E1307" s="134" t="s">
        <v>2314</v>
      </c>
      <c r="F1307" s="134" t="s">
        <v>9384</v>
      </c>
      <c r="G1307" s="134" t="s">
        <v>8714</v>
      </c>
      <c r="H1307" s="134" t="s">
        <v>6679</v>
      </c>
      <c r="I1307" s="134" t="s">
        <v>5357</v>
      </c>
      <c r="J1307" s="134" t="s">
        <v>9392</v>
      </c>
      <c r="K1307" s="134" t="s">
        <v>5395</v>
      </c>
      <c r="L1307" s="134" t="s">
        <v>5458</v>
      </c>
      <c r="M1307" s="134" t="s">
        <v>8801</v>
      </c>
      <c r="N1307" s="134" t="s">
        <v>12482</v>
      </c>
    </row>
    <row r="1308" customFormat="false" ht="12.8" hidden="false" customHeight="false" outlineLevel="0" collapsed="false">
      <c r="A1308" s="136" t="s">
        <v>121</v>
      </c>
      <c r="B1308" s="134" t="s">
        <v>11045</v>
      </c>
      <c r="C1308" s="134" t="s">
        <v>2405</v>
      </c>
      <c r="D1308" s="134" t="s">
        <v>5570</v>
      </c>
      <c r="E1308" s="134" t="s">
        <v>6563</v>
      </c>
      <c r="F1308" s="134" t="s">
        <v>8794</v>
      </c>
      <c r="G1308" s="134" t="s">
        <v>8821</v>
      </c>
      <c r="H1308" s="134" t="s">
        <v>5288</v>
      </c>
      <c r="I1308" s="134" t="s">
        <v>4779</v>
      </c>
      <c r="J1308" s="134" t="s">
        <v>5374</v>
      </c>
      <c r="K1308" s="134" t="s">
        <v>4596</v>
      </c>
      <c r="L1308" s="134" t="s">
        <v>2055</v>
      </c>
      <c r="M1308" s="134" t="s">
        <v>1233</v>
      </c>
      <c r="N1308" s="134" t="s">
        <v>12483</v>
      </c>
    </row>
    <row r="1309" customFormat="false" ht="12.8" hidden="false" customHeight="false" outlineLevel="0" collapsed="false">
      <c r="A1309" s="136" t="s">
        <v>122</v>
      </c>
      <c r="B1309" s="134" t="s">
        <v>2410</v>
      </c>
      <c r="C1309" s="134" t="s">
        <v>495</v>
      </c>
      <c r="D1309" s="134" t="s">
        <v>4522</v>
      </c>
      <c r="E1309" s="134" t="s">
        <v>5829</v>
      </c>
      <c r="F1309" s="134" t="s">
        <v>5008</v>
      </c>
      <c r="G1309" s="134" t="s">
        <v>12427</v>
      </c>
      <c r="H1309" s="134" t="s">
        <v>5338</v>
      </c>
      <c r="I1309" s="134" t="s">
        <v>4817</v>
      </c>
      <c r="J1309" s="134" t="s">
        <v>5259</v>
      </c>
      <c r="K1309" s="134" t="s">
        <v>10882</v>
      </c>
      <c r="L1309" s="134" t="s">
        <v>6672</v>
      </c>
      <c r="M1309" s="134" t="s">
        <v>12484</v>
      </c>
      <c r="N1309" s="134" t="s">
        <v>12485</v>
      </c>
    </row>
    <row r="1310" customFormat="false" ht="12.8" hidden="false" customHeight="false" outlineLevel="0" collapsed="false">
      <c r="A1310" s="136" t="s">
        <v>123</v>
      </c>
      <c r="B1310" s="134" t="s">
        <v>3130</v>
      </c>
      <c r="C1310" s="134" t="s">
        <v>12300</v>
      </c>
      <c r="D1310" s="134" t="s">
        <v>4723</v>
      </c>
      <c r="E1310" s="134" t="s">
        <v>4978</v>
      </c>
      <c r="F1310" s="134" t="s">
        <v>12409</v>
      </c>
      <c r="G1310" s="134" t="s">
        <v>5102</v>
      </c>
      <c r="H1310" s="134" t="s">
        <v>6731</v>
      </c>
      <c r="I1310" s="134" t="s">
        <v>6699</v>
      </c>
      <c r="J1310" s="134" t="s">
        <v>4685</v>
      </c>
      <c r="K1310" s="134" t="s">
        <v>4135</v>
      </c>
      <c r="L1310" s="134" t="s">
        <v>9392</v>
      </c>
      <c r="M1310" s="134" t="s">
        <v>6590</v>
      </c>
      <c r="N1310" s="134" t="s">
        <v>12486</v>
      </c>
    </row>
    <row r="1311" customFormat="false" ht="12.8" hidden="false" customHeight="false" outlineLevel="0" collapsed="false">
      <c r="A1311" s="136" t="s">
        <v>124</v>
      </c>
      <c r="B1311" s="134" t="s">
        <v>11890</v>
      </c>
      <c r="C1311" s="134" t="s">
        <v>5280</v>
      </c>
      <c r="D1311" s="134" t="s">
        <v>472</v>
      </c>
      <c r="E1311" s="134" t="s">
        <v>2818</v>
      </c>
      <c r="F1311" s="134" t="s">
        <v>6837</v>
      </c>
      <c r="G1311" s="134" t="s">
        <v>9093</v>
      </c>
      <c r="H1311" s="134" t="s">
        <v>6679</v>
      </c>
      <c r="I1311" s="134" t="s">
        <v>6199</v>
      </c>
      <c r="J1311" s="134" t="s">
        <v>6437</v>
      </c>
      <c r="K1311" s="134" t="s">
        <v>9004</v>
      </c>
      <c r="L1311" s="134" t="s">
        <v>10500</v>
      </c>
      <c r="M1311" s="134" t="s">
        <v>4970</v>
      </c>
      <c r="N1311" s="134" t="s">
        <v>12487</v>
      </c>
    </row>
    <row r="1312" customFormat="false" ht="12.8" hidden="false" customHeight="false" outlineLevel="0" collapsed="false">
      <c r="A1312" s="136" t="s">
        <v>125</v>
      </c>
      <c r="B1312" s="134" t="s">
        <v>10882</v>
      </c>
      <c r="C1312" s="134" t="s">
        <v>2274</v>
      </c>
      <c r="D1312" s="134" t="s">
        <v>5178</v>
      </c>
      <c r="E1312" s="134" t="s">
        <v>2476</v>
      </c>
      <c r="F1312" s="134" t="s">
        <v>6833</v>
      </c>
      <c r="G1312" s="134" t="s">
        <v>9313</v>
      </c>
      <c r="H1312" s="134" t="s">
        <v>4979</v>
      </c>
      <c r="I1312" s="134" t="s">
        <v>6756</v>
      </c>
      <c r="J1312" s="134" t="s">
        <v>5349</v>
      </c>
      <c r="K1312" s="134" t="s">
        <v>4938</v>
      </c>
      <c r="L1312" s="134" t="s">
        <v>6676</v>
      </c>
      <c r="M1312" s="134" t="s">
        <v>8801</v>
      </c>
      <c r="N1312" s="134" t="s">
        <v>12488</v>
      </c>
    </row>
    <row r="1313" customFormat="false" ht="12.8" hidden="false" customHeight="false" outlineLevel="0" collapsed="false">
      <c r="A1313" s="136" t="s">
        <v>126</v>
      </c>
      <c r="B1313" s="134" t="s">
        <v>5141</v>
      </c>
      <c r="C1313" s="134" t="s">
        <v>4869</v>
      </c>
      <c r="D1313" s="134" t="s">
        <v>1709</v>
      </c>
      <c r="E1313" s="134" t="s">
        <v>4612</v>
      </c>
      <c r="F1313" s="134" t="s">
        <v>6877</v>
      </c>
      <c r="G1313" s="134" t="s">
        <v>5554</v>
      </c>
      <c r="H1313" s="134" t="s">
        <v>8733</v>
      </c>
      <c r="I1313" s="134" t="s">
        <v>4790</v>
      </c>
      <c r="J1313" s="134" t="s">
        <v>9323</v>
      </c>
      <c r="K1313" s="134" t="s">
        <v>1088</v>
      </c>
      <c r="L1313" s="134" t="s">
        <v>5437</v>
      </c>
      <c r="M1313" s="134" t="s">
        <v>5570</v>
      </c>
      <c r="N1313" s="134" t="s">
        <v>12489</v>
      </c>
    </row>
    <row r="1314" customFormat="false" ht="12.8" hidden="false" customHeight="false" outlineLevel="0" collapsed="false">
      <c r="A1314" s="136" t="s">
        <v>127</v>
      </c>
      <c r="B1314" s="134" t="s">
        <v>12490</v>
      </c>
      <c r="C1314" s="134" t="s">
        <v>6763</v>
      </c>
      <c r="D1314" s="134" t="s">
        <v>5527</v>
      </c>
      <c r="E1314" s="134" t="s">
        <v>6464</v>
      </c>
      <c r="F1314" s="134" t="s">
        <v>5757</v>
      </c>
      <c r="G1314" s="134" t="s">
        <v>6054</v>
      </c>
      <c r="H1314" s="134" t="s">
        <v>12491</v>
      </c>
      <c r="I1314" s="134" t="s">
        <v>8934</v>
      </c>
      <c r="J1314" s="134" t="s">
        <v>4957</v>
      </c>
      <c r="K1314" s="134" t="s">
        <v>5795</v>
      </c>
      <c r="L1314" s="134" t="s">
        <v>5608</v>
      </c>
      <c r="M1314" s="134" t="s">
        <v>11604</v>
      </c>
      <c r="N1314" s="134" t="s">
        <v>12492</v>
      </c>
    </row>
    <row r="1315" customFormat="false" ht="12.8" hidden="false" customHeight="false" outlineLevel="0" collapsed="false">
      <c r="A1315" s="136" t="s">
        <v>128</v>
      </c>
      <c r="B1315" s="134" t="s">
        <v>1233</v>
      </c>
      <c r="C1315" s="134" t="s">
        <v>10518</v>
      </c>
      <c r="D1315" s="134" t="s">
        <v>1244</v>
      </c>
      <c r="E1315" s="134" t="s">
        <v>4686</v>
      </c>
      <c r="F1315" s="134" t="s">
        <v>6877</v>
      </c>
      <c r="G1315" s="134" t="s">
        <v>5364</v>
      </c>
      <c r="H1315" s="134" t="s">
        <v>5288</v>
      </c>
      <c r="I1315" s="134" t="s">
        <v>8772</v>
      </c>
      <c r="J1315" s="134" t="s">
        <v>12366</v>
      </c>
      <c r="K1315" s="134" t="s">
        <v>8611</v>
      </c>
      <c r="L1315" s="134" t="s">
        <v>1916</v>
      </c>
      <c r="M1315" s="134" t="s">
        <v>10882</v>
      </c>
      <c r="N1315" s="134" t="s">
        <v>12493</v>
      </c>
    </row>
    <row r="1316" customFormat="false" ht="12.8" hidden="false" customHeight="false" outlineLevel="0" collapsed="false">
      <c r="A1316" s="136" t="s">
        <v>129</v>
      </c>
      <c r="B1316" s="134" t="s">
        <v>2439</v>
      </c>
      <c r="C1316" s="134" t="s">
        <v>4915</v>
      </c>
      <c r="D1316" s="134" t="s">
        <v>3503</v>
      </c>
      <c r="E1316" s="134" t="s">
        <v>2503</v>
      </c>
      <c r="F1316" s="134" t="s">
        <v>8545</v>
      </c>
      <c r="G1316" s="134" t="s">
        <v>5656</v>
      </c>
      <c r="H1316" s="134" t="s">
        <v>6072</v>
      </c>
      <c r="I1316" s="134" t="s">
        <v>5647</v>
      </c>
      <c r="J1316" s="134" t="s">
        <v>8620</v>
      </c>
      <c r="K1316" s="134" t="s">
        <v>6768</v>
      </c>
      <c r="L1316" s="134" t="s">
        <v>10927</v>
      </c>
      <c r="M1316" s="134" t="s">
        <v>3694</v>
      </c>
      <c r="N1316" s="134" t="s">
        <v>12494</v>
      </c>
    </row>
    <row r="1317" customFormat="false" ht="12.8" hidden="false" customHeight="false" outlineLevel="0" collapsed="false">
      <c r="A1317" s="136" t="s">
        <v>130</v>
      </c>
      <c r="B1317" s="134" t="s">
        <v>6700</v>
      </c>
      <c r="C1317" s="134" t="s">
        <v>12495</v>
      </c>
      <c r="D1317" s="134" t="s">
        <v>5970</v>
      </c>
      <c r="E1317" s="134" t="s">
        <v>5280</v>
      </c>
      <c r="F1317" s="134" t="s">
        <v>6374</v>
      </c>
      <c r="G1317" s="134" t="s">
        <v>5877</v>
      </c>
      <c r="H1317" s="134" t="s">
        <v>5416</v>
      </c>
      <c r="I1317" s="134" t="s">
        <v>5706</v>
      </c>
      <c r="J1317" s="134" t="s">
        <v>5743</v>
      </c>
      <c r="K1317" s="134" t="s">
        <v>5262</v>
      </c>
      <c r="L1317" s="134" t="s">
        <v>11759</v>
      </c>
      <c r="M1317" s="134" t="s">
        <v>6651</v>
      </c>
      <c r="N1317" s="134" t="s">
        <v>12496</v>
      </c>
    </row>
    <row r="1318" customFormat="false" ht="12.8" hidden="false" customHeight="false" outlineLevel="0" collapsed="false">
      <c r="A1318" s="136" t="s">
        <v>131</v>
      </c>
      <c r="B1318" s="134" t="s">
        <v>5970</v>
      </c>
      <c r="C1318" s="134" t="s">
        <v>1166</v>
      </c>
      <c r="D1318" s="134" t="s">
        <v>5722</v>
      </c>
      <c r="E1318" s="134" t="s">
        <v>6004</v>
      </c>
      <c r="F1318" s="134" t="s">
        <v>12497</v>
      </c>
      <c r="G1318" s="134" t="s">
        <v>5706</v>
      </c>
      <c r="H1318" s="134" t="s">
        <v>6079</v>
      </c>
      <c r="I1318" s="134" t="s">
        <v>12248</v>
      </c>
      <c r="J1318" s="134" t="s">
        <v>12401</v>
      </c>
      <c r="K1318" s="134" t="s">
        <v>12100</v>
      </c>
      <c r="L1318" s="134" t="s">
        <v>5744</v>
      </c>
      <c r="M1318" s="134" t="s">
        <v>1422</v>
      </c>
      <c r="N1318" s="134" t="s">
        <v>12498</v>
      </c>
    </row>
    <row r="1319" customFormat="false" ht="12.8" hidden="false" customHeight="false" outlineLevel="0" collapsed="false">
      <c r="A1319" s="136" t="s">
        <v>132</v>
      </c>
      <c r="B1319" s="134" t="s">
        <v>12499</v>
      </c>
      <c r="C1319" s="134" t="s">
        <v>2140</v>
      </c>
      <c r="D1319" s="134" t="s">
        <v>1222</v>
      </c>
      <c r="E1319" s="134" t="s">
        <v>1509</v>
      </c>
      <c r="F1319" s="134" t="s">
        <v>6224</v>
      </c>
      <c r="G1319" s="134" t="s">
        <v>8734</v>
      </c>
      <c r="H1319" s="134" t="s">
        <v>4832</v>
      </c>
      <c r="I1319" s="134" t="s">
        <v>6505</v>
      </c>
      <c r="J1319" s="134" t="s">
        <v>8628</v>
      </c>
      <c r="K1319" s="134" t="s">
        <v>5946</v>
      </c>
      <c r="L1319" s="134" t="s">
        <v>12306</v>
      </c>
      <c r="M1319" s="134" t="s">
        <v>2615</v>
      </c>
      <c r="N1319" s="134" t="s">
        <v>12500</v>
      </c>
    </row>
    <row r="1320" customFormat="false" ht="12.8" hidden="false" customHeight="false" outlineLevel="0" collapsed="false">
      <c r="A1320" s="136" t="s">
        <v>133</v>
      </c>
      <c r="B1320" s="134" t="s">
        <v>3263</v>
      </c>
      <c r="C1320" s="134" t="s">
        <v>4726</v>
      </c>
      <c r="D1320" s="134" t="s">
        <v>5045</v>
      </c>
      <c r="E1320" s="134" t="s">
        <v>12200</v>
      </c>
      <c r="F1320" s="134" t="s">
        <v>9254</v>
      </c>
      <c r="G1320" s="134" t="s">
        <v>5744</v>
      </c>
      <c r="H1320" s="134" t="s">
        <v>12277</v>
      </c>
      <c r="I1320" s="134" t="s">
        <v>8379</v>
      </c>
      <c r="J1320" s="134" t="s">
        <v>12347</v>
      </c>
      <c r="K1320" s="134" t="s">
        <v>12234</v>
      </c>
      <c r="L1320" s="134" t="s">
        <v>6805</v>
      </c>
      <c r="M1320" s="134" t="s">
        <v>625</v>
      </c>
      <c r="N1320" s="134" t="s">
        <v>12501</v>
      </c>
    </row>
    <row r="1321" customFormat="false" ht="12.8" hidden="false" customHeight="false" outlineLevel="0" collapsed="false">
      <c r="A1321" s="136" t="s">
        <v>134</v>
      </c>
      <c r="B1321" s="134" t="s">
        <v>12502</v>
      </c>
      <c r="C1321" s="134" t="s">
        <v>5467</v>
      </c>
      <c r="D1321" s="134" t="s">
        <v>12177</v>
      </c>
      <c r="E1321" s="134" t="s">
        <v>5773</v>
      </c>
      <c r="F1321" s="134" t="s">
        <v>11823</v>
      </c>
      <c r="G1321" s="134" t="s">
        <v>5330</v>
      </c>
      <c r="H1321" s="134" t="s">
        <v>12503</v>
      </c>
      <c r="I1321" s="134" t="s">
        <v>5407</v>
      </c>
      <c r="J1321" s="134" t="s">
        <v>6717</v>
      </c>
      <c r="K1321" s="134" t="s">
        <v>9258</v>
      </c>
      <c r="L1321" s="134" t="s">
        <v>5468</v>
      </c>
      <c r="M1321" s="134" t="s">
        <v>12504</v>
      </c>
      <c r="N1321" s="134" t="s">
        <v>12505</v>
      </c>
    </row>
    <row r="1322" customFormat="false" ht="23.85" hidden="false" customHeight="false" outlineLevel="0" collapsed="false">
      <c r="A1322" s="136" t="s">
        <v>135</v>
      </c>
      <c r="B1322" s="134" t="s">
        <v>12506</v>
      </c>
      <c r="C1322" s="134" t="s">
        <v>8907</v>
      </c>
      <c r="D1322" s="134" t="s">
        <v>12288</v>
      </c>
      <c r="E1322" s="134" t="s">
        <v>8540</v>
      </c>
      <c r="F1322" s="134" t="s">
        <v>12507</v>
      </c>
      <c r="G1322" s="134" t="s">
        <v>8784</v>
      </c>
      <c r="H1322" s="134" t="s">
        <v>12491</v>
      </c>
      <c r="I1322" s="134" t="s">
        <v>9053</v>
      </c>
      <c r="J1322" s="134" t="s">
        <v>4749</v>
      </c>
      <c r="K1322" s="134" t="s">
        <v>12346</v>
      </c>
      <c r="L1322" s="134" t="s">
        <v>12508</v>
      </c>
      <c r="M1322" s="134" t="s">
        <v>3295</v>
      </c>
      <c r="N1322" s="134" t="s">
        <v>12509</v>
      </c>
    </row>
    <row r="1323" customFormat="false" ht="12.8" hidden="false" customHeight="false" outlineLevel="0" collapsed="false">
      <c r="A1323" s="136" t="s">
        <v>136</v>
      </c>
      <c r="B1323" s="134" t="s">
        <v>5284</v>
      </c>
      <c r="C1323" s="134" t="s">
        <v>12510</v>
      </c>
      <c r="D1323" s="134" t="s">
        <v>4689</v>
      </c>
      <c r="E1323" s="134" t="s">
        <v>12511</v>
      </c>
      <c r="F1323" s="134" t="s">
        <v>6174</v>
      </c>
      <c r="G1323" s="134" t="s">
        <v>9019</v>
      </c>
      <c r="H1323" s="134" t="s">
        <v>12512</v>
      </c>
      <c r="I1323" s="134" t="s">
        <v>4856</v>
      </c>
      <c r="J1323" s="134" t="s">
        <v>4641</v>
      </c>
      <c r="K1323" s="134" t="s">
        <v>8571</v>
      </c>
      <c r="L1323" s="134" t="s">
        <v>5386</v>
      </c>
      <c r="M1323" s="134" t="s">
        <v>3302</v>
      </c>
      <c r="N1323" s="134" t="s">
        <v>12513</v>
      </c>
    </row>
    <row r="1324" customFormat="false" ht="12.8" hidden="false" customHeight="false" outlineLevel="0" collapsed="false">
      <c r="A1324" s="136" t="s">
        <v>137</v>
      </c>
      <c r="B1324" s="134" t="s">
        <v>4592</v>
      </c>
      <c r="C1324" s="134" t="s">
        <v>12200</v>
      </c>
      <c r="D1324" s="134" t="s">
        <v>6651</v>
      </c>
      <c r="E1324" s="134" t="s">
        <v>5328</v>
      </c>
      <c r="F1324" s="134" t="s">
        <v>12282</v>
      </c>
      <c r="G1324" s="134" t="s">
        <v>5365</v>
      </c>
      <c r="H1324" s="134" t="s">
        <v>5414</v>
      </c>
      <c r="I1324" s="134" t="s">
        <v>4832</v>
      </c>
      <c r="J1324" s="134" t="s">
        <v>8760</v>
      </c>
      <c r="K1324" s="134" t="s">
        <v>11910</v>
      </c>
      <c r="L1324" s="134" t="s">
        <v>12514</v>
      </c>
      <c r="M1324" s="134" t="s">
        <v>4946</v>
      </c>
      <c r="N1324" s="134" t="s">
        <v>12515</v>
      </c>
    </row>
    <row r="1325" customFormat="false" ht="12.8" hidden="false" customHeight="false" outlineLevel="0" collapsed="false">
      <c r="A1325" s="136" t="s">
        <v>138</v>
      </c>
      <c r="B1325" s="134" t="s">
        <v>9154</v>
      </c>
      <c r="C1325" s="134" t="s">
        <v>2391</v>
      </c>
      <c r="D1325" s="134" t="s">
        <v>6896</v>
      </c>
      <c r="E1325" s="134" t="s">
        <v>12516</v>
      </c>
      <c r="F1325" s="134" t="s">
        <v>12511</v>
      </c>
      <c r="G1325" s="134" t="s">
        <v>12517</v>
      </c>
      <c r="H1325" s="134" t="s">
        <v>4632</v>
      </c>
      <c r="I1325" s="134" t="s">
        <v>8828</v>
      </c>
      <c r="J1325" s="134" t="s">
        <v>12518</v>
      </c>
      <c r="K1325" s="134" t="s">
        <v>6793</v>
      </c>
      <c r="L1325" s="134" t="s">
        <v>8615</v>
      </c>
      <c r="M1325" s="134" t="s">
        <v>3013</v>
      </c>
      <c r="N1325" s="134" t="s">
        <v>12519</v>
      </c>
    </row>
    <row r="1326" customFormat="false" ht="12.8" hidden="false" customHeight="false" outlineLevel="0" collapsed="false">
      <c r="A1326" s="136" t="s">
        <v>139</v>
      </c>
      <c r="B1326" s="134" t="s">
        <v>6224</v>
      </c>
      <c r="C1326" s="134" t="s">
        <v>11336</v>
      </c>
      <c r="D1326" s="134" t="s">
        <v>3094</v>
      </c>
      <c r="E1326" s="134" t="s">
        <v>8984</v>
      </c>
      <c r="F1326" s="134" t="s">
        <v>1655</v>
      </c>
      <c r="G1326" s="134" t="s">
        <v>4842</v>
      </c>
      <c r="H1326" s="134" t="s">
        <v>5293</v>
      </c>
      <c r="I1326" s="134" t="s">
        <v>5876</v>
      </c>
      <c r="J1326" s="134" t="s">
        <v>8628</v>
      </c>
      <c r="K1326" s="134" t="s">
        <v>5619</v>
      </c>
      <c r="L1326" s="134" t="s">
        <v>2183</v>
      </c>
      <c r="M1326" s="134" t="s">
        <v>922</v>
      </c>
      <c r="N1326" s="134" t="s">
        <v>12520</v>
      </c>
    </row>
    <row r="1327" customFormat="false" ht="12.8" hidden="false" customHeight="false" outlineLevel="0" collapsed="false">
      <c r="A1327" s="136" t="s">
        <v>140</v>
      </c>
      <c r="B1327" s="134" t="s">
        <v>3893</v>
      </c>
      <c r="C1327" s="134" t="s">
        <v>3221</v>
      </c>
      <c r="D1327" s="134" t="s">
        <v>6205</v>
      </c>
      <c r="E1327" s="134" t="s">
        <v>5815</v>
      </c>
      <c r="F1327" s="134" t="s">
        <v>5811</v>
      </c>
      <c r="G1327" s="134" t="s">
        <v>5941</v>
      </c>
      <c r="H1327" s="134" t="s">
        <v>5051</v>
      </c>
      <c r="I1327" s="134" t="s">
        <v>12129</v>
      </c>
      <c r="J1327" s="134" t="s">
        <v>9161</v>
      </c>
      <c r="K1327" s="134" t="s">
        <v>2130</v>
      </c>
      <c r="L1327" s="134" t="s">
        <v>5754</v>
      </c>
      <c r="M1327" s="134" t="s">
        <v>12521</v>
      </c>
      <c r="N1327" s="134" t="s">
        <v>12522</v>
      </c>
    </row>
    <row r="1328" customFormat="false" ht="12.8" hidden="false" customHeight="false" outlineLevel="0" collapsed="false">
      <c r="A1328" s="136" t="s">
        <v>141</v>
      </c>
      <c r="B1328" s="134" t="s">
        <v>3811</v>
      </c>
      <c r="C1328" s="134" t="s">
        <v>990</v>
      </c>
      <c r="D1328" s="134" t="s">
        <v>5685</v>
      </c>
      <c r="E1328" s="134" t="s">
        <v>11604</v>
      </c>
      <c r="F1328" s="134" t="s">
        <v>5964</v>
      </c>
      <c r="G1328" s="134" t="s">
        <v>8854</v>
      </c>
      <c r="H1328" s="134" t="s">
        <v>6261</v>
      </c>
      <c r="I1328" s="134" t="s">
        <v>5277</v>
      </c>
      <c r="J1328" s="134" t="s">
        <v>5521</v>
      </c>
      <c r="K1328" s="134" t="s">
        <v>8873</v>
      </c>
      <c r="L1328" s="134" t="s">
        <v>8589</v>
      </c>
      <c r="M1328" s="134" t="s">
        <v>5037</v>
      </c>
      <c r="N1328" s="134" t="s">
        <v>12523</v>
      </c>
    </row>
    <row r="1329" customFormat="false" ht="12.8" hidden="false" customHeight="false" outlineLevel="0" collapsed="false">
      <c r="A1329" s="136" t="s">
        <v>142</v>
      </c>
      <c r="B1329" s="134" t="s">
        <v>5547</v>
      </c>
      <c r="C1329" s="134" t="s">
        <v>6413</v>
      </c>
      <c r="D1329" s="134" t="s">
        <v>10416</v>
      </c>
      <c r="E1329" s="134" t="s">
        <v>12225</v>
      </c>
      <c r="F1329" s="134" t="s">
        <v>4633</v>
      </c>
      <c r="G1329" s="134" t="s">
        <v>4599</v>
      </c>
      <c r="H1329" s="134" t="s">
        <v>5407</v>
      </c>
      <c r="I1329" s="134" t="s">
        <v>5781</v>
      </c>
      <c r="J1329" s="134" t="s">
        <v>9228</v>
      </c>
      <c r="K1329" s="134" t="s">
        <v>12185</v>
      </c>
      <c r="L1329" s="134" t="s">
        <v>1748</v>
      </c>
      <c r="M1329" s="134" t="s">
        <v>807</v>
      </c>
      <c r="N1329" s="134" t="s">
        <v>12524</v>
      </c>
    </row>
    <row r="1330" customFormat="false" ht="12.8" hidden="false" customHeight="true" outlineLevel="0" collapsed="false">
      <c r="A1330" s="135" t="s">
        <v>594</v>
      </c>
      <c r="B1330" s="135"/>
      <c r="C1330" s="135"/>
      <c r="D1330" s="135"/>
      <c r="E1330" s="135"/>
      <c r="F1330" s="135"/>
      <c r="G1330" s="135"/>
      <c r="H1330" s="135"/>
      <c r="I1330" s="135"/>
      <c r="J1330" s="135"/>
      <c r="K1330" s="135"/>
      <c r="L1330" s="135"/>
      <c r="M1330" s="135"/>
      <c r="N1330" s="135"/>
    </row>
    <row r="1331" customFormat="false" ht="12.8" hidden="false" customHeight="false" outlineLevel="0" collapsed="false">
      <c r="A1331" s="133" t="s">
        <v>605</v>
      </c>
      <c r="B1331" s="133" t="s">
        <v>606</v>
      </c>
      <c r="C1331" s="133" t="s">
        <v>607</v>
      </c>
      <c r="D1331" s="133" t="s">
        <v>608</v>
      </c>
      <c r="E1331" s="133" t="s">
        <v>609</v>
      </c>
      <c r="F1331" s="133" t="s">
        <v>610</v>
      </c>
      <c r="G1331" s="133" t="s">
        <v>611</v>
      </c>
      <c r="H1331" s="133" t="s">
        <v>612</v>
      </c>
      <c r="I1331" s="133" t="s">
        <v>613</v>
      </c>
      <c r="J1331" s="133" t="s">
        <v>614</v>
      </c>
      <c r="K1331" s="133" t="s">
        <v>615</v>
      </c>
      <c r="L1331" s="133" t="s">
        <v>616</v>
      </c>
      <c r="M1331" s="133" t="s">
        <v>617</v>
      </c>
      <c r="N1331" s="133" t="s">
        <v>618</v>
      </c>
    </row>
    <row r="1332" customFormat="false" ht="12.8" hidden="false" customHeight="false" outlineLevel="0" collapsed="false">
      <c r="A1332" s="136" t="s">
        <v>143</v>
      </c>
      <c r="B1332" s="134" t="s">
        <v>10595</v>
      </c>
      <c r="C1332" s="134" t="s">
        <v>1720</v>
      </c>
      <c r="D1332" s="134" t="s">
        <v>2089</v>
      </c>
      <c r="E1332" s="134" t="s">
        <v>5258</v>
      </c>
      <c r="F1332" s="134" t="s">
        <v>5259</v>
      </c>
      <c r="G1332" s="134" t="s">
        <v>11894</v>
      </c>
      <c r="H1332" s="134" t="s">
        <v>5057</v>
      </c>
      <c r="I1332" s="134" t="s">
        <v>5408</v>
      </c>
      <c r="J1332" s="134" t="s">
        <v>6340</v>
      </c>
      <c r="K1332" s="134" t="s">
        <v>12525</v>
      </c>
      <c r="L1332" s="134" t="s">
        <v>6217</v>
      </c>
      <c r="M1332" s="134" t="s">
        <v>11932</v>
      </c>
      <c r="N1332" s="134" t="s">
        <v>12526</v>
      </c>
    </row>
    <row r="1333" customFormat="false" ht="12.8" hidden="false" customHeight="false" outlineLevel="0" collapsed="false">
      <c r="A1333" s="136" t="s">
        <v>144</v>
      </c>
      <c r="B1333" s="134" t="s">
        <v>8881</v>
      </c>
      <c r="C1333" s="134" t="s">
        <v>5094</v>
      </c>
      <c r="D1333" s="134" t="s">
        <v>12527</v>
      </c>
      <c r="E1333" s="134" t="s">
        <v>4778</v>
      </c>
      <c r="F1333" s="134" t="s">
        <v>4749</v>
      </c>
      <c r="G1333" s="134" t="s">
        <v>6865</v>
      </c>
      <c r="H1333" s="134" t="s">
        <v>8655</v>
      </c>
      <c r="I1333" s="134" t="s">
        <v>5478</v>
      </c>
      <c r="J1333" s="134" t="s">
        <v>5025</v>
      </c>
      <c r="K1333" s="134" t="s">
        <v>1748</v>
      </c>
      <c r="L1333" s="134" t="s">
        <v>5829</v>
      </c>
      <c r="M1333" s="134" t="s">
        <v>3004</v>
      </c>
      <c r="N1333" s="134" t="s">
        <v>12528</v>
      </c>
    </row>
    <row r="1334" customFormat="false" ht="12.8" hidden="false" customHeight="false" outlineLevel="0" collapsed="false">
      <c r="A1334" s="136" t="s">
        <v>145</v>
      </c>
      <c r="B1334" s="134" t="s">
        <v>11585</v>
      </c>
      <c r="C1334" s="134" t="s">
        <v>2274</v>
      </c>
      <c r="D1334" s="134" t="s">
        <v>12195</v>
      </c>
      <c r="E1334" s="134" t="s">
        <v>6832</v>
      </c>
      <c r="F1334" s="134" t="s">
        <v>4744</v>
      </c>
      <c r="G1334" s="134" t="s">
        <v>5479</v>
      </c>
      <c r="H1334" s="134" t="s">
        <v>12260</v>
      </c>
      <c r="I1334" s="134" t="s">
        <v>8118</v>
      </c>
      <c r="J1334" s="134" t="s">
        <v>5399</v>
      </c>
      <c r="K1334" s="134" t="s">
        <v>6497</v>
      </c>
      <c r="L1334" s="134" t="s">
        <v>12300</v>
      </c>
      <c r="M1334" s="134" t="s">
        <v>1781</v>
      </c>
      <c r="N1334" s="134" t="s">
        <v>12529</v>
      </c>
    </row>
    <row r="1335" customFormat="false" ht="12.8" hidden="false" customHeight="false" outlineLevel="0" collapsed="false">
      <c r="A1335" s="136" t="s">
        <v>146</v>
      </c>
      <c r="B1335" s="134" t="s">
        <v>12258</v>
      </c>
      <c r="C1335" s="134" t="s">
        <v>955</v>
      </c>
      <c r="D1335" s="134" t="s">
        <v>2140</v>
      </c>
      <c r="E1335" s="134" t="s">
        <v>3578</v>
      </c>
      <c r="F1335" s="134" t="s">
        <v>5179</v>
      </c>
      <c r="G1335" s="134" t="s">
        <v>9063</v>
      </c>
      <c r="H1335" s="134" t="s">
        <v>6246</v>
      </c>
      <c r="I1335" s="134" t="s">
        <v>12175</v>
      </c>
      <c r="J1335" s="134" t="s">
        <v>4841</v>
      </c>
      <c r="K1335" s="134" t="s">
        <v>1996</v>
      </c>
      <c r="L1335" s="134" t="s">
        <v>636</v>
      </c>
      <c r="M1335" s="134" t="s">
        <v>2371</v>
      </c>
      <c r="N1335" s="134" t="s">
        <v>12530</v>
      </c>
    </row>
    <row r="1336" customFormat="false" ht="12.8" hidden="false" customHeight="false" outlineLevel="0" collapsed="false">
      <c r="A1336" s="136" t="s">
        <v>147</v>
      </c>
      <c r="B1336" s="134" t="s">
        <v>5909</v>
      </c>
      <c r="C1336" s="134" t="s">
        <v>6192</v>
      </c>
      <c r="D1336" s="134" t="s">
        <v>3886</v>
      </c>
      <c r="E1336" s="134" t="s">
        <v>12531</v>
      </c>
      <c r="F1336" s="134" t="s">
        <v>526</v>
      </c>
      <c r="G1336" s="134" t="s">
        <v>5221</v>
      </c>
      <c r="H1336" s="134" t="s">
        <v>5068</v>
      </c>
      <c r="I1336" s="134" t="s">
        <v>12345</v>
      </c>
      <c r="J1336" s="134" t="s">
        <v>12185</v>
      </c>
      <c r="K1336" s="134" t="s">
        <v>4921</v>
      </c>
      <c r="L1336" s="134" t="s">
        <v>5728</v>
      </c>
      <c r="M1336" s="134" t="s">
        <v>2485</v>
      </c>
      <c r="N1336" s="134" t="s">
        <v>12532</v>
      </c>
    </row>
    <row r="1337" customFormat="false" ht="12.8" hidden="false" customHeight="false" outlineLevel="0" collapsed="false">
      <c r="A1337" s="136" t="s">
        <v>148</v>
      </c>
      <c r="B1337" s="134" t="s">
        <v>3637</v>
      </c>
      <c r="C1337" s="134" t="s">
        <v>5910</v>
      </c>
      <c r="D1337" s="134" t="s">
        <v>9135</v>
      </c>
      <c r="E1337" s="134" t="s">
        <v>8764</v>
      </c>
      <c r="F1337" s="134" t="s">
        <v>4981</v>
      </c>
      <c r="G1337" s="134" t="s">
        <v>5692</v>
      </c>
      <c r="H1337" s="134" t="s">
        <v>4642</v>
      </c>
      <c r="I1337" s="134" t="s">
        <v>6340</v>
      </c>
      <c r="J1337" s="134" t="s">
        <v>4919</v>
      </c>
      <c r="K1337" s="134" t="s">
        <v>5982</v>
      </c>
      <c r="L1337" s="134" t="s">
        <v>3933</v>
      </c>
      <c r="M1337" s="134" t="s">
        <v>1388</v>
      </c>
      <c r="N1337" s="134" t="s">
        <v>12533</v>
      </c>
    </row>
    <row r="1338" customFormat="false" ht="12.8" hidden="false" customHeight="false" outlineLevel="0" collapsed="false">
      <c r="A1338" s="136" t="s">
        <v>149</v>
      </c>
      <c r="B1338" s="134" t="s">
        <v>1244</v>
      </c>
      <c r="C1338" s="134" t="s">
        <v>6106</v>
      </c>
      <c r="D1338" s="134" t="s">
        <v>5131</v>
      </c>
      <c r="E1338" s="134" t="s">
        <v>8765</v>
      </c>
      <c r="F1338" s="134" t="s">
        <v>11799</v>
      </c>
      <c r="G1338" s="134" t="s">
        <v>6433</v>
      </c>
      <c r="H1338" s="134" t="s">
        <v>12534</v>
      </c>
      <c r="I1338" s="134" t="s">
        <v>12121</v>
      </c>
      <c r="J1338" s="134" t="s">
        <v>12240</v>
      </c>
      <c r="K1338" s="134" t="s">
        <v>8684</v>
      </c>
      <c r="L1338" s="134" t="s">
        <v>12024</v>
      </c>
      <c r="M1338" s="134" t="s">
        <v>807</v>
      </c>
      <c r="N1338" s="134" t="s">
        <v>12535</v>
      </c>
    </row>
    <row r="1339" customFormat="false" ht="12.8" hidden="false" customHeight="false" outlineLevel="0" collapsed="false">
      <c r="A1339" s="136" t="s">
        <v>150</v>
      </c>
      <c r="B1339" s="134" t="s">
        <v>3041</v>
      </c>
      <c r="C1339" s="134" t="s">
        <v>5185</v>
      </c>
      <c r="D1339" s="134" t="s">
        <v>5864</v>
      </c>
      <c r="E1339" s="134" t="s">
        <v>6777</v>
      </c>
      <c r="F1339" s="134" t="s">
        <v>6873</v>
      </c>
      <c r="G1339" s="134" t="s">
        <v>5882</v>
      </c>
      <c r="H1339" s="134" t="s">
        <v>5137</v>
      </c>
      <c r="I1339" s="134" t="s">
        <v>5443</v>
      </c>
      <c r="J1339" s="134" t="s">
        <v>9323</v>
      </c>
      <c r="K1339" s="134" t="s">
        <v>8524</v>
      </c>
      <c r="L1339" s="134" t="s">
        <v>9000</v>
      </c>
      <c r="M1339" s="134" t="s">
        <v>5645</v>
      </c>
      <c r="N1339" s="134" t="s">
        <v>12536</v>
      </c>
    </row>
    <row r="1340" customFormat="false" ht="12.8" hidden="false" customHeight="false" outlineLevel="0" collapsed="false">
      <c r="A1340" s="136" t="s">
        <v>151</v>
      </c>
      <c r="B1340" s="134" t="s">
        <v>10919</v>
      </c>
      <c r="C1340" s="134" t="s">
        <v>12202</v>
      </c>
      <c r="D1340" s="134" t="s">
        <v>5063</v>
      </c>
      <c r="E1340" s="134" t="s">
        <v>5652</v>
      </c>
      <c r="F1340" s="134" t="s">
        <v>4788</v>
      </c>
      <c r="G1340" s="134" t="s">
        <v>5912</v>
      </c>
      <c r="H1340" s="134" t="s">
        <v>5841</v>
      </c>
      <c r="I1340" s="134" t="s">
        <v>7765</v>
      </c>
      <c r="J1340" s="134" t="s">
        <v>6731</v>
      </c>
      <c r="K1340" s="134" t="s">
        <v>4199</v>
      </c>
      <c r="L1340" s="134" t="s">
        <v>12146</v>
      </c>
      <c r="M1340" s="134" t="s">
        <v>5590</v>
      </c>
      <c r="N1340" s="134" t="s">
        <v>12537</v>
      </c>
    </row>
    <row r="1341" customFormat="false" ht="12.8" hidden="false" customHeight="false" outlineLevel="0" collapsed="false">
      <c r="A1341" s="136" t="s">
        <v>152</v>
      </c>
      <c r="B1341" s="134" t="s">
        <v>12538</v>
      </c>
      <c r="C1341" s="134" t="s">
        <v>471</v>
      </c>
      <c r="D1341" s="134" t="s">
        <v>2915</v>
      </c>
      <c r="E1341" s="134" t="s">
        <v>4391</v>
      </c>
      <c r="F1341" s="134" t="s">
        <v>3058</v>
      </c>
      <c r="G1341" s="134" t="s">
        <v>5277</v>
      </c>
      <c r="H1341" s="134" t="s">
        <v>4694</v>
      </c>
      <c r="I1341" s="134" t="s">
        <v>12120</v>
      </c>
      <c r="J1341" s="134" t="s">
        <v>8675</v>
      </c>
      <c r="K1341" s="134" t="s">
        <v>8567</v>
      </c>
      <c r="L1341" s="134" t="s">
        <v>8894</v>
      </c>
      <c r="M1341" s="134" t="s">
        <v>2857</v>
      </c>
      <c r="N1341" s="134" t="s">
        <v>12539</v>
      </c>
    </row>
    <row r="1342" customFormat="false" ht="12.8" hidden="false" customHeight="false" outlineLevel="0" collapsed="false">
      <c r="A1342" s="136" t="s">
        <v>153</v>
      </c>
      <c r="B1342" s="134" t="s">
        <v>5946</v>
      </c>
      <c r="C1342" s="134" t="s">
        <v>12289</v>
      </c>
      <c r="D1342" s="134" t="s">
        <v>4102</v>
      </c>
      <c r="E1342" s="134" t="s">
        <v>12540</v>
      </c>
      <c r="F1342" s="134" t="s">
        <v>2240</v>
      </c>
      <c r="G1342" s="134" t="s">
        <v>5491</v>
      </c>
      <c r="H1342" s="134" t="s">
        <v>12208</v>
      </c>
      <c r="I1342" s="134" t="s">
        <v>12507</v>
      </c>
      <c r="J1342" s="134" t="s">
        <v>6225</v>
      </c>
      <c r="K1342" s="134" t="s">
        <v>2099</v>
      </c>
      <c r="L1342" s="134" t="s">
        <v>12407</v>
      </c>
      <c r="M1342" s="134" t="s">
        <v>2209</v>
      </c>
      <c r="N1342" s="134" t="s">
        <v>12541</v>
      </c>
    </row>
    <row r="1343" customFormat="false" ht="12.8" hidden="false" customHeight="false" outlineLevel="0" collapsed="false">
      <c r="A1343" s="136" t="s">
        <v>154</v>
      </c>
      <c r="B1343" s="134" t="s">
        <v>4601</v>
      </c>
      <c r="C1343" s="134" t="s">
        <v>12542</v>
      </c>
      <c r="D1343" s="134" t="s">
        <v>12543</v>
      </c>
      <c r="E1343" s="134" t="s">
        <v>5286</v>
      </c>
      <c r="F1343" s="134" t="s">
        <v>4981</v>
      </c>
      <c r="G1343" s="134" t="s">
        <v>12409</v>
      </c>
      <c r="H1343" s="134" t="s">
        <v>6732</v>
      </c>
      <c r="I1343" s="134" t="s">
        <v>4586</v>
      </c>
      <c r="J1343" s="134" t="s">
        <v>5505</v>
      </c>
      <c r="K1343" s="134" t="s">
        <v>5062</v>
      </c>
      <c r="L1343" s="134" t="s">
        <v>10433</v>
      </c>
      <c r="M1343" s="134" t="s">
        <v>3051</v>
      </c>
      <c r="N1343" s="134" t="s">
        <v>12544</v>
      </c>
    </row>
    <row r="1344" customFormat="false" ht="12.8" hidden="false" customHeight="false" outlineLevel="0" collapsed="false">
      <c r="A1344" s="136" t="s">
        <v>156</v>
      </c>
      <c r="B1344" s="134" t="s">
        <v>5918</v>
      </c>
      <c r="C1344" s="134" t="s">
        <v>1559</v>
      </c>
      <c r="D1344" s="134" t="s">
        <v>1037</v>
      </c>
      <c r="E1344" s="134" t="s">
        <v>5825</v>
      </c>
      <c r="F1344" s="134" t="s">
        <v>12341</v>
      </c>
      <c r="G1344" s="134" t="s">
        <v>9326</v>
      </c>
      <c r="H1344" s="134" t="s">
        <v>5201</v>
      </c>
      <c r="I1344" s="134" t="s">
        <v>5810</v>
      </c>
      <c r="J1344" s="134" t="s">
        <v>6586</v>
      </c>
      <c r="K1344" s="134" t="s">
        <v>2903</v>
      </c>
      <c r="L1344" s="134" t="s">
        <v>8527</v>
      </c>
      <c r="M1344" s="134" t="s">
        <v>5604</v>
      </c>
      <c r="N1344" s="134" t="s">
        <v>12545</v>
      </c>
    </row>
    <row r="1345" customFormat="false" ht="12.8" hidden="false" customHeight="false" outlineLevel="0" collapsed="false">
      <c r="A1345" s="136" t="s">
        <v>158</v>
      </c>
      <c r="B1345" s="134" t="s">
        <v>3414</v>
      </c>
      <c r="C1345" s="134" t="s">
        <v>6463</v>
      </c>
      <c r="D1345" s="134" t="s">
        <v>5739</v>
      </c>
      <c r="E1345" s="134" t="s">
        <v>6608</v>
      </c>
      <c r="F1345" s="134" t="s">
        <v>6933</v>
      </c>
      <c r="G1345" s="134" t="s">
        <v>5848</v>
      </c>
      <c r="H1345" s="134" t="s">
        <v>4672</v>
      </c>
      <c r="I1345" s="134" t="s">
        <v>12294</v>
      </c>
      <c r="J1345" s="134" t="s">
        <v>6110</v>
      </c>
      <c r="K1345" s="134" t="s">
        <v>672</v>
      </c>
      <c r="L1345" s="134" t="s">
        <v>5002</v>
      </c>
      <c r="M1345" s="134" t="s">
        <v>4472</v>
      </c>
      <c r="N1345" s="134" t="s">
        <v>12546</v>
      </c>
    </row>
    <row r="1346" customFormat="false" ht="12.8" hidden="false" customHeight="false" outlineLevel="0" collapsed="false">
      <c r="A1346" s="136" t="s">
        <v>155</v>
      </c>
      <c r="B1346" s="134" t="s">
        <v>4189</v>
      </c>
      <c r="C1346" s="134" t="s">
        <v>979</v>
      </c>
      <c r="D1346" s="134" t="s">
        <v>1178</v>
      </c>
      <c r="E1346" s="134" t="s">
        <v>5301</v>
      </c>
      <c r="F1346" s="134" t="s">
        <v>5662</v>
      </c>
      <c r="G1346" s="134" t="s">
        <v>5625</v>
      </c>
      <c r="H1346" s="134" t="s">
        <v>4643</v>
      </c>
      <c r="I1346" s="134" t="s">
        <v>4912</v>
      </c>
      <c r="J1346" s="134" t="s">
        <v>5172</v>
      </c>
      <c r="K1346" s="134" t="s">
        <v>12348</v>
      </c>
      <c r="L1346" s="134" t="s">
        <v>3503</v>
      </c>
      <c r="M1346" s="134" t="s">
        <v>12547</v>
      </c>
      <c r="N1346" s="134" t="s">
        <v>12548</v>
      </c>
    </row>
    <row r="1347" customFormat="false" ht="12.8" hidden="false" customHeight="false" outlineLevel="0" collapsed="false">
      <c r="A1347" s="136" t="s">
        <v>157</v>
      </c>
      <c r="B1347" s="134" t="s">
        <v>9098</v>
      </c>
      <c r="C1347" s="134" t="s">
        <v>4766</v>
      </c>
      <c r="D1347" s="134" t="s">
        <v>11965</v>
      </c>
      <c r="E1347" s="134" t="s">
        <v>12318</v>
      </c>
      <c r="F1347" s="134" t="s">
        <v>5267</v>
      </c>
      <c r="G1347" s="134" t="s">
        <v>4999</v>
      </c>
      <c r="H1347" s="134" t="s">
        <v>12549</v>
      </c>
      <c r="I1347" s="134" t="s">
        <v>5406</v>
      </c>
      <c r="J1347" s="134" t="s">
        <v>1144</v>
      </c>
      <c r="K1347" s="134" t="s">
        <v>4747</v>
      </c>
      <c r="L1347" s="134" t="s">
        <v>8850</v>
      </c>
      <c r="M1347" s="134" t="s">
        <v>11204</v>
      </c>
      <c r="N1347" s="134" t="s">
        <v>12550</v>
      </c>
    </row>
    <row r="1348" customFormat="false" ht="12.8" hidden="false" customHeight="false" outlineLevel="0" collapsed="false">
      <c r="A1348" s="136" t="s">
        <v>159</v>
      </c>
      <c r="B1348" s="134" t="s">
        <v>12551</v>
      </c>
      <c r="C1348" s="134" t="s">
        <v>2723</v>
      </c>
      <c r="D1348" s="134" t="s">
        <v>2420</v>
      </c>
      <c r="E1348" s="134" t="s">
        <v>2848</v>
      </c>
      <c r="F1348" s="134" t="s">
        <v>9412</v>
      </c>
      <c r="G1348" s="134" t="s">
        <v>5808</v>
      </c>
      <c r="H1348" s="134" t="s">
        <v>9397</v>
      </c>
      <c r="I1348" s="134" t="s">
        <v>12534</v>
      </c>
      <c r="J1348" s="134" t="s">
        <v>5937</v>
      </c>
      <c r="K1348" s="134" t="s">
        <v>3302</v>
      </c>
      <c r="L1348" s="134" t="s">
        <v>495</v>
      </c>
      <c r="M1348" s="134" t="s">
        <v>8824</v>
      </c>
      <c r="N1348" s="134" t="s">
        <v>12552</v>
      </c>
    </row>
    <row r="1349" customFormat="false" ht="12.8" hidden="false" customHeight="false" outlineLevel="0" collapsed="false">
      <c r="A1349" s="136" t="s">
        <v>160</v>
      </c>
      <c r="B1349" s="134" t="s">
        <v>1747</v>
      </c>
      <c r="C1349" s="134" t="s">
        <v>2838</v>
      </c>
      <c r="D1349" s="134" t="s">
        <v>1547</v>
      </c>
      <c r="E1349" s="134" t="s">
        <v>12553</v>
      </c>
      <c r="F1349" s="134" t="s">
        <v>6745</v>
      </c>
      <c r="G1349" s="134" t="s">
        <v>8917</v>
      </c>
      <c r="H1349" s="134" t="s">
        <v>5293</v>
      </c>
      <c r="I1349" s="134" t="s">
        <v>5345</v>
      </c>
      <c r="J1349" s="134" t="s">
        <v>10500</v>
      </c>
      <c r="K1349" s="134" t="s">
        <v>9021</v>
      </c>
      <c r="L1349" s="134" t="s">
        <v>2088</v>
      </c>
      <c r="M1349" s="134" t="s">
        <v>9405</v>
      </c>
      <c r="N1349" s="134" t="s">
        <v>12554</v>
      </c>
    </row>
    <row r="1350" customFormat="false" ht="12.8" hidden="false" customHeight="false" outlineLevel="0" collapsed="false">
      <c r="A1350" s="136" t="s">
        <v>161</v>
      </c>
      <c r="B1350" s="134" t="s">
        <v>10919</v>
      </c>
      <c r="C1350" s="134" t="s">
        <v>9158</v>
      </c>
      <c r="D1350" s="134" t="s">
        <v>6268</v>
      </c>
      <c r="E1350" s="134" t="s">
        <v>11910</v>
      </c>
      <c r="F1350" s="134" t="s">
        <v>10446</v>
      </c>
      <c r="G1350" s="134" t="s">
        <v>8718</v>
      </c>
      <c r="H1350" s="134" t="s">
        <v>9276</v>
      </c>
      <c r="I1350" s="134" t="s">
        <v>5737</v>
      </c>
      <c r="J1350" s="134" t="s">
        <v>12187</v>
      </c>
      <c r="K1350" s="134" t="s">
        <v>9218</v>
      </c>
      <c r="L1350" s="134" t="s">
        <v>5004</v>
      </c>
      <c r="M1350" s="134" t="s">
        <v>2330</v>
      </c>
      <c r="N1350" s="134" t="s">
        <v>12555</v>
      </c>
    </row>
    <row r="1351" customFormat="false" ht="12.8" hidden="false" customHeight="false" outlineLevel="0" collapsed="false">
      <c r="A1351" s="136" t="s">
        <v>162</v>
      </c>
      <c r="B1351" s="134" t="s">
        <v>12556</v>
      </c>
      <c r="C1351" s="134" t="s">
        <v>9003</v>
      </c>
      <c r="D1351" s="134" t="s">
        <v>11731</v>
      </c>
      <c r="E1351" s="134" t="s">
        <v>5398</v>
      </c>
      <c r="F1351" s="134" t="s">
        <v>9090</v>
      </c>
      <c r="G1351" s="134" t="s">
        <v>6063</v>
      </c>
      <c r="H1351" s="134" t="s">
        <v>5268</v>
      </c>
      <c r="I1351" s="134" t="s">
        <v>6731</v>
      </c>
      <c r="J1351" s="134" t="s">
        <v>5263</v>
      </c>
      <c r="K1351" s="134" t="s">
        <v>6110</v>
      </c>
      <c r="L1351" s="134" t="s">
        <v>8790</v>
      </c>
      <c r="M1351" s="134" t="s">
        <v>806</v>
      </c>
      <c r="N1351" s="134" t="s">
        <v>12557</v>
      </c>
    </row>
    <row r="1352" customFormat="false" ht="12.8" hidden="false" customHeight="false" outlineLevel="0" collapsed="false">
      <c r="A1352" s="136" t="s">
        <v>163</v>
      </c>
      <c r="B1352" s="134" t="s">
        <v>1312</v>
      </c>
      <c r="C1352" s="134" t="s">
        <v>12558</v>
      </c>
      <c r="D1352" s="134" t="s">
        <v>8911</v>
      </c>
      <c r="E1352" s="134" t="s">
        <v>8741</v>
      </c>
      <c r="F1352" s="134" t="s">
        <v>12559</v>
      </c>
      <c r="G1352" s="134" t="s">
        <v>5765</v>
      </c>
      <c r="H1352" s="134" t="s">
        <v>6679</v>
      </c>
      <c r="I1352" s="134" t="s">
        <v>5811</v>
      </c>
      <c r="J1352" s="134" t="s">
        <v>12560</v>
      </c>
      <c r="K1352" s="134" t="s">
        <v>8689</v>
      </c>
      <c r="L1352" s="134" t="s">
        <v>3178</v>
      </c>
      <c r="M1352" s="134" t="s">
        <v>3702</v>
      </c>
      <c r="N1352" s="134" t="s">
        <v>12561</v>
      </c>
    </row>
    <row r="1353" customFormat="false" ht="12.8" hidden="false" customHeight="false" outlineLevel="0" collapsed="false">
      <c r="A1353" s="136" t="s">
        <v>164</v>
      </c>
      <c r="B1353" s="134" t="s">
        <v>588</v>
      </c>
      <c r="C1353" s="134" t="s">
        <v>6358</v>
      </c>
      <c r="D1353" s="134" t="s">
        <v>1223</v>
      </c>
      <c r="E1353" s="134" t="s">
        <v>2954</v>
      </c>
      <c r="F1353" s="134" t="s">
        <v>12144</v>
      </c>
      <c r="G1353" s="134" t="s">
        <v>5972</v>
      </c>
      <c r="H1353" s="134" t="s">
        <v>6125</v>
      </c>
      <c r="I1353" s="134" t="s">
        <v>8950</v>
      </c>
      <c r="J1353" s="134" t="s">
        <v>5592</v>
      </c>
      <c r="K1353" s="134" t="s">
        <v>5539</v>
      </c>
      <c r="L1353" s="134" t="s">
        <v>5171</v>
      </c>
      <c r="M1353" s="134" t="s">
        <v>6392</v>
      </c>
      <c r="N1353" s="134" t="s">
        <v>12562</v>
      </c>
    </row>
    <row r="1354" customFormat="false" ht="12.8" hidden="false" customHeight="false" outlineLevel="0" collapsed="false">
      <c r="A1354" s="136" t="s">
        <v>165</v>
      </c>
      <c r="B1354" s="134" t="s">
        <v>4567</v>
      </c>
      <c r="C1354" s="134" t="s">
        <v>9000</v>
      </c>
      <c r="D1354" s="134" t="s">
        <v>1624</v>
      </c>
      <c r="E1354" s="134" t="s">
        <v>6792</v>
      </c>
      <c r="F1354" s="134" t="s">
        <v>9175</v>
      </c>
      <c r="G1354" s="134" t="s">
        <v>6025</v>
      </c>
      <c r="H1354" s="134" t="s">
        <v>5110</v>
      </c>
      <c r="I1354" s="134" t="s">
        <v>4947</v>
      </c>
      <c r="J1354" s="134" t="s">
        <v>9437</v>
      </c>
      <c r="K1354" s="134" t="s">
        <v>8855</v>
      </c>
      <c r="L1354" s="134" t="s">
        <v>12563</v>
      </c>
      <c r="M1354" s="134" t="s">
        <v>4330</v>
      </c>
      <c r="N1354" s="134" t="s">
        <v>12564</v>
      </c>
    </row>
    <row r="1355" customFormat="false" ht="12.8" hidden="false" customHeight="false" outlineLevel="0" collapsed="false">
      <c r="A1355" s="136" t="s">
        <v>166</v>
      </c>
      <c r="B1355" s="134" t="s">
        <v>4412</v>
      </c>
      <c r="C1355" s="134" t="s">
        <v>2672</v>
      </c>
      <c r="D1355" s="134" t="s">
        <v>1078</v>
      </c>
      <c r="E1355" s="134" t="s">
        <v>5249</v>
      </c>
      <c r="F1355" s="134" t="s">
        <v>4723</v>
      </c>
      <c r="G1355" s="134" t="s">
        <v>9086</v>
      </c>
      <c r="H1355" s="134" t="s">
        <v>6111</v>
      </c>
      <c r="I1355" s="134" t="s">
        <v>5082</v>
      </c>
      <c r="J1355" s="134" t="s">
        <v>12565</v>
      </c>
      <c r="K1355" s="134" t="s">
        <v>12336</v>
      </c>
      <c r="L1355" s="134" t="s">
        <v>8738</v>
      </c>
      <c r="M1355" s="134" t="s">
        <v>1246</v>
      </c>
      <c r="N1355" s="134" t="s">
        <v>12566</v>
      </c>
    </row>
    <row r="1356" customFormat="false" ht="12.8" hidden="false" customHeight="false" outlineLevel="0" collapsed="false">
      <c r="A1356" s="136" t="s">
        <v>167</v>
      </c>
      <c r="B1356" s="134" t="s">
        <v>11060</v>
      </c>
      <c r="C1356" s="134" t="s">
        <v>2743</v>
      </c>
      <c r="D1356" s="134" t="s">
        <v>2173</v>
      </c>
      <c r="E1356" s="134" t="s">
        <v>6116</v>
      </c>
      <c r="F1356" s="134" t="s">
        <v>12236</v>
      </c>
      <c r="G1356" s="134" t="s">
        <v>9221</v>
      </c>
      <c r="H1356" s="134" t="s">
        <v>5330</v>
      </c>
      <c r="I1356" s="134" t="s">
        <v>5040</v>
      </c>
      <c r="J1356" s="134" t="s">
        <v>8798</v>
      </c>
      <c r="K1356" s="134" t="s">
        <v>8585</v>
      </c>
      <c r="L1356" s="134" t="s">
        <v>313</v>
      </c>
      <c r="M1356" s="134" t="s">
        <v>8808</v>
      </c>
      <c r="N1356" s="134" t="s">
        <v>12567</v>
      </c>
    </row>
    <row r="1357" customFormat="false" ht="12.8" hidden="false" customHeight="true" outlineLevel="0" collapsed="false">
      <c r="A1357" s="135" t="s">
        <v>594</v>
      </c>
      <c r="B1357" s="135"/>
      <c r="C1357" s="135"/>
      <c r="D1357" s="135"/>
      <c r="E1357" s="135"/>
      <c r="F1357" s="135"/>
      <c r="G1357" s="135"/>
      <c r="H1357" s="135"/>
      <c r="I1357" s="135"/>
      <c r="J1357" s="135"/>
      <c r="K1357" s="135"/>
      <c r="L1357" s="135"/>
      <c r="M1357" s="135"/>
      <c r="N1357" s="135"/>
    </row>
    <row r="1358" customFormat="false" ht="12.8" hidden="false" customHeight="false" outlineLevel="0" collapsed="false">
      <c r="A1358" s="133" t="s">
        <v>605</v>
      </c>
      <c r="B1358" s="133" t="s">
        <v>606</v>
      </c>
      <c r="C1358" s="133" t="s">
        <v>607</v>
      </c>
      <c r="D1358" s="133" t="s">
        <v>608</v>
      </c>
      <c r="E1358" s="133" t="s">
        <v>609</v>
      </c>
      <c r="F1358" s="133" t="s">
        <v>610</v>
      </c>
      <c r="G1358" s="133" t="s">
        <v>611</v>
      </c>
      <c r="H1358" s="133" t="s">
        <v>612</v>
      </c>
      <c r="I1358" s="133" t="s">
        <v>613</v>
      </c>
      <c r="J1358" s="133" t="s">
        <v>614</v>
      </c>
      <c r="K1358" s="133" t="s">
        <v>615</v>
      </c>
      <c r="L1358" s="133" t="s">
        <v>616</v>
      </c>
      <c r="M1358" s="133" t="s">
        <v>617</v>
      </c>
      <c r="N1358" s="133" t="s">
        <v>618</v>
      </c>
    </row>
    <row r="1359" customFormat="false" ht="12.8" hidden="false" customHeight="false" outlineLevel="0" collapsed="false">
      <c r="A1359" s="136" t="s">
        <v>168</v>
      </c>
      <c r="B1359" s="134" t="s">
        <v>5047</v>
      </c>
      <c r="C1359" s="134" t="s">
        <v>12269</v>
      </c>
      <c r="D1359" s="134" t="s">
        <v>8764</v>
      </c>
      <c r="E1359" s="134" t="s">
        <v>2430</v>
      </c>
      <c r="F1359" s="134" t="s">
        <v>12240</v>
      </c>
      <c r="G1359" s="134" t="s">
        <v>4630</v>
      </c>
      <c r="H1359" s="134" t="s">
        <v>5277</v>
      </c>
      <c r="I1359" s="134" t="s">
        <v>8526</v>
      </c>
      <c r="J1359" s="134" t="s">
        <v>8553</v>
      </c>
      <c r="K1359" s="134" t="s">
        <v>5431</v>
      </c>
      <c r="L1359" s="134" t="s">
        <v>5072</v>
      </c>
      <c r="M1359" s="134" t="s">
        <v>5892</v>
      </c>
      <c r="N1359" s="134" t="s">
        <v>12568</v>
      </c>
    </row>
    <row r="1360" customFormat="false" ht="12.8" hidden="false" customHeight="false" outlineLevel="0" collapsed="false">
      <c r="A1360" s="136" t="s">
        <v>169</v>
      </c>
      <c r="B1360" s="134" t="s">
        <v>12569</v>
      </c>
      <c r="C1360" s="134" t="s">
        <v>2809</v>
      </c>
      <c r="D1360" s="134" t="s">
        <v>3325</v>
      </c>
      <c r="E1360" s="134" t="s">
        <v>10567</v>
      </c>
      <c r="F1360" s="134" t="s">
        <v>9324</v>
      </c>
      <c r="G1360" s="134" t="s">
        <v>5831</v>
      </c>
      <c r="H1360" s="134" t="s">
        <v>9257</v>
      </c>
      <c r="I1360" s="134" t="s">
        <v>5639</v>
      </c>
      <c r="J1360" s="134" t="s">
        <v>6575</v>
      </c>
      <c r="K1360" s="134" t="s">
        <v>8962</v>
      </c>
      <c r="L1360" s="134" t="s">
        <v>412</v>
      </c>
      <c r="M1360" s="134" t="s">
        <v>2782</v>
      </c>
      <c r="N1360" s="134" t="s">
        <v>12570</v>
      </c>
    </row>
    <row r="1361" customFormat="false" ht="12.8" hidden="false" customHeight="false" outlineLevel="0" collapsed="false">
      <c r="A1361" s="136" t="s">
        <v>170</v>
      </c>
      <c r="B1361" s="134" t="s">
        <v>4482</v>
      </c>
      <c r="C1361" s="134" t="s">
        <v>2935</v>
      </c>
      <c r="D1361" s="134" t="s">
        <v>4181</v>
      </c>
      <c r="E1361" s="134" t="s">
        <v>12525</v>
      </c>
      <c r="F1361" s="134" t="s">
        <v>5011</v>
      </c>
      <c r="G1361" s="134" t="s">
        <v>12571</v>
      </c>
      <c r="H1361" s="134" t="s">
        <v>12248</v>
      </c>
      <c r="I1361" s="134" t="s">
        <v>9323</v>
      </c>
      <c r="J1361" s="134" t="s">
        <v>9263</v>
      </c>
      <c r="K1361" s="134" t="s">
        <v>8850</v>
      </c>
      <c r="L1361" s="134" t="s">
        <v>8973</v>
      </c>
      <c r="M1361" s="134" t="s">
        <v>10391</v>
      </c>
      <c r="N1361" s="134" t="s">
        <v>12572</v>
      </c>
    </row>
    <row r="1362" customFormat="false" ht="12.8" hidden="false" customHeight="false" outlineLevel="0" collapsed="false">
      <c r="A1362" s="136" t="s">
        <v>171</v>
      </c>
      <c r="B1362" s="134" t="s">
        <v>6223</v>
      </c>
      <c r="C1362" s="134" t="s">
        <v>9169</v>
      </c>
      <c r="D1362" s="134" t="s">
        <v>12573</v>
      </c>
      <c r="E1362" s="134" t="s">
        <v>1410</v>
      </c>
      <c r="F1362" s="134" t="s">
        <v>6740</v>
      </c>
      <c r="G1362" s="134" t="s">
        <v>4700</v>
      </c>
      <c r="H1362" s="134" t="s">
        <v>4645</v>
      </c>
      <c r="I1362" s="134" t="s">
        <v>5998</v>
      </c>
      <c r="J1362" s="134" t="s">
        <v>8526</v>
      </c>
      <c r="K1362" s="134" t="s">
        <v>6806</v>
      </c>
      <c r="L1362" s="134" t="s">
        <v>9188</v>
      </c>
      <c r="M1362" s="134" t="s">
        <v>4198</v>
      </c>
      <c r="N1362" s="134" t="s">
        <v>12574</v>
      </c>
    </row>
    <row r="1363" customFormat="false" ht="12.8" hidden="false" customHeight="false" outlineLevel="0" collapsed="false">
      <c r="A1363" s="136" t="s">
        <v>172</v>
      </c>
      <c r="B1363" s="134" t="s">
        <v>2652</v>
      </c>
      <c r="C1363" s="134" t="s">
        <v>1758</v>
      </c>
      <c r="D1363" s="134" t="s">
        <v>4259</v>
      </c>
      <c r="E1363" s="134" t="s">
        <v>5917</v>
      </c>
      <c r="F1363" s="134" t="s">
        <v>8820</v>
      </c>
      <c r="G1363" s="134" t="s">
        <v>9112</v>
      </c>
      <c r="H1363" s="134" t="s">
        <v>7810</v>
      </c>
      <c r="I1363" s="134" t="s">
        <v>6874</v>
      </c>
      <c r="J1363" s="134" t="s">
        <v>5572</v>
      </c>
      <c r="K1363" s="134" t="s">
        <v>12012</v>
      </c>
      <c r="L1363" s="134" t="s">
        <v>8684</v>
      </c>
      <c r="M1363" s="134" t="s">
        <v>6132</v>
      </c>
      <c r="N1363" s="134" t="s">
        <v>12575</v>
      </c>
    </row>
    <row r="1364" customFormat="false" ht="12.8" hidden="false" customHeight="false" outlineLevel="0" collapsed="false">
      <c r="A1364" s="136" t="s">
        <v>173</v>
      </c>
      <c r="B1364" s="134" t="s">
        <v>6270</v>
      </c>
      <c r="C1364" s="134" t="s">
        <v>437</v>
      </c>
      <c r="D1364" s="134" t="s">
        <v>9309</v>
      </c>
      <c r="E1364" s="134" t="s">
        <v>12576</v>
      </c>
      <c r="F1364" s="134" t="s">
        <v>5372</v>
      </c>
      <c r="G1364" s="134" t="s">
        <v>12577</v>
      </c>
      <c r="H1364" s="134" t="s">
        <v>12301</v>
      </c>
      <c r="I1364" s="134" t="s">
        <v>12578</v>
      </c>
      <c r="J1364" s="134" t="s">
        <v>1136</v>
      </c>
      <c r="K1364" s="134" t="s">
        <v>5799</v>
      </c>
      <c r="L1364" s="134" t="s">
        <v>12579</v>
      </c>
      <c r="M1364" s="134" t="s">
        <v>4472</v>
      </c>
      <c r="N1364" s="134" t="s">
        <v>12580</v>
      </c>
    </row>
    <row r="1365" customFormat="false" ht="12.8" hidden="false" customHeight="false" outlineLevel="0" collapsed="false">
      <c r="A1365" s="136" t="s">
        <v>174</v>
      </c>
      <c r="B1365" s="134" t="s">
        <v>10932</v>
      </c>
      <c r="C1365" s="134" t="s">
        <v>930</v>
      </c>
      <c r="D1365" s="134" t="s">
        <v>11731</v>
      </c>
      <c r="E1365" s="134" t="s">
        <v>6538</v>
      </c>
      <c r="F1365" s="134" t="s">
        <v>4958</v>
      </c>
      <c r="G1365" s="134" t="s">
        <v>4931</v>
      </c>
      <c r="H1365" s="134" t="s">
        <v>5330</v>
      </c>
      <c r="I1365" s="134" t="s">
        <v>12403</v>
      </c>
      <c r="J1365" s="134" t="s">
        <v>5861</v>
      </c>
      <c r="K1365" s="134" t="s">
        <v>12581</v>
      </c>
      <c r="L1365" s="134" t="s">
        <v>9324</v>
      </c>
      <c r="M1365" s="134" t="s">
        <v>1846</v>
      </c>
      <c r="N1365" s="134" t="s">
        <v>12582</v>
      </c>
    </row>
    <row r="1366" customFormat="false" ht="12.8" hidden="false" customHeight="false" outlineLevel="0" collapsed="false">
      <c r="A1366" s="136" t="s">
        <v>175</v>
      </c>
      <c r="B1366" s="134" t="s">
        <v>3197</v>
      </c>
      <c r="C1366" s="134" t="s">
        <v>2771</v>
      </c>
      <c r="D1366" s="134" t="s">
        <v>6267</v>
      </c>
      <c r="E1366" s="134" t="s">
        <v>2161</v>
      </c>
      <c r="F1366" s="134" t="s">
        <v>10364</v>
      </c>
      <c r="G1366" s="134" t="s">
        <v>9312</v>
      </c>
      <c r="H1366" s="134" t="s">
        <v>9253</v>
      </c>
      <c r="I1366" s="134" t="s">
        <v>12583</v>
      </c>
      <c r="J1366" s="134" t="s">
        <v>12584</v>
      </c>
      <c r="K1366" s="134" t="s">
        <v>4630</v>
      </c>
      <c r="L1366" s="134" t="s">
        <v>684</v>
      </c>
      <c r="M1366" s="134" t="s">
        <v>2393</v>
      </c>
      <c r="N1366" s="134" t="s">
        <v>12585</v>
      </c>
    </row>
    <row r="1367" customFormat="false" ht="12.8" hidden="false" customHeight="false" outlineLevel="0" collapsed="false">
      <c r="A1367" s="136" t="s">
        <v>176</v>
      </c>
      <c r="B1367" s="134" t="s">
        <v>5467</v>
      </c>
      <c r="C1367" s="134" t="s">
        <v>4330</v>
      </c>
      <c r="D1367" s="134" t="s">
        <v>5369</v>
      </c>
      <c r="E1367" s="134" t="s">
        <v>12308</v>
      </c>
      <c r="F1367" s="134" t="s">
        <v>5765</v>
      </c>
      <c r="G1367" s="134" t="s">
        <v>5443</v>
      </c>
      <c r="H1367" s="134" t="s">
        <v>6427</v>
      </c>
      <c r="I1367" s="134" t="s">
        <v>5780</v>
      </c>
      <c r="J1367" s="134" t="s">
        <v>8379</v>
      </c>
      <c r="K1367" s="134" t="s">
        <v>8980</v>
      </c>
      <c r="L1367" s="134" t="s">
        <v>746</v>
      </c>
      <c r="M1367" s="134" t="s">
        <v>955</v>
      </c>
      <c r="N1367" s="134" t="s">
        <v>12586</v>
      </c>
    </row>
    <row r="1368" customFormat="false" ht="12.8" hidden="false" customHeight="false" outlineLevel="0" collapsed="false">
      <c r="A1368" s="136" t="s">
        <v>177</v>
      </c>
      <c r="B1368" s="134" t="s">
        <v>12587</v>
      </c>
      <c r="C1368" s="134" t="s">
        <v>1078</v>
      </c>
      <c r="D1368" s="134" t="s">
        <v>6255</v>
      </c>
      <c r="E1368" s="134" t="s">
        <v>2943</v>
      </c>
      <c r="F1368" s="134" t="s">
        <v>5885</v>
      </c>
      <c r="G1368" s="134" t="s">
        <v>6346</v>
      </c>
      <c r="H1368" s="134" t="s">
        <v>9297</v>
      </c>
      <c r="I1368" s="134" t="s">
        <v>4826</v>
      </c>
      <c r="J1368" s="134" t="s">
        <v>4820</v>
      </c>
      <c r="K1368" s="134" t="s">
        <v>4819</v>
      </c>
      <c r="L1368" s="134" t="s">
        <v>5525</v>
      </c>
      <c r="M1368" s="134" t="s">
        <v>11830</v>
      </c>
      <c r="N1368" s="134" t="s">
        <v>12588</v>
      </c>
    </row>
    <row r="1369" customFormat="false" ht="12.8" hidden="false" customHeight="false" outlineLevel="0" collapsed="false">
      <c r="A1369" s="136" t="s">
        <v>178</v>
      </c>
      <c r="B1369" s="134" t="s">
        <v>1257</v>
      </c>
      <c r="C1369" s="134" t="s">
        <v>6394</v>
      </c>
      <c r="D1369" s="134" t="s">
        <v>1781</v>
      </c>
      <c r="E1369" s="134" t="s">
        <v>5747</v>
      </c>
      <c r="F1369" s="134" t="s">
        <v>5091</v>
      </c>
      <c r="G1369" s="134" t="s">
        <v>5180</v>
      </c>
      <c r="H1369" s="134" t="s">
        <v>5243</v>
      </c>
      <c r="I1369" s="134" t="s">
        <v>5356</v>
      </c>
      <c r="J1369" s="134" t="s">
        <v>5507</v>
      </c>
      <c r="K1369" s="134" t="s">
        <v>5564</v>
      </c>
      <c r="L1369" s="134" t="s">
        <v>12589</v>
      </c>
      <c r="M1369" s="134" t="s">
        <v>4897</v>
      </c>
      <c r="N1369" s="134" t="s">
        <v>12590</v>
      </c>
    </row>
    <row r="1370" customFormat="false" ht="12.8" hidden="false" customHeight="false" outlineLevel="0" collapsed="false">
      <c r="A1370" s="136" t="s">
        <v>179</v>
      </c>
      <c r="B1370" s="134" t="s">
        <v>10188</v>
      </c>
      <c r="C1370" s="134" t="s">
        <v>9288</v>
      </c>
      <c r="D1370" s="134" t="s">
        <v>4375</v>
      </c>
      <c r="E1370" s="134" t="s">
        <v>5603</v>
      </c>
      <c r="F1370" s="134" t="s">
        <v>6335</v>
      </c>
      <c r="G1370" s="134" t="s">
        <v>6064</v>
      </c>
      <c r="H1370" s="134" t="s">
        <v>7360</v>
      </c>
      <c r="I1370" s="134" t="s">
        <v>5625</v>
      </c>
      <c r="J1370" s="134" t="s">
        <v>12403</v>
      </c>
      <c r="K1370" s="134" t="s">
        <v>2850</v>
      </c>
      <c r="L1370" s="134" t="s">
        <v>9255</v>
      </c>
      <c r="M1370" s="134" t="s">
        <v>1123</v>
      </c>
      <c r="N1370" s="134" t="s">
        <v>12591</v>
      </c>
    </row>
    <row r="1371" customFormat="false" ht="12.8" hidden="false" customHeight="false" outlineLevel="0" collapsed="false">
      <c r="A1371" s="136" t="s">
        <v>3173</v>
      </c>
      <c r="B1371" s="134" t="s">
        <v>1003</v>
      </c>
      <c r="C1371" s="134" t="s">
        <v>12592</v>
      </c>
      <c r="D1371" s="134" t="s">
        <v>3478</v>
      </c>
      <c r="E1371" s="134" t="s">
        <v>5494</v>
      </c>
      <c r="F1371" s="134" t="s">
        <v>6233</v>
      </c>
      <c r="G1371" s="134" t="s">
        <v>8755</v>
      </c>
      <c r="H1371" s="134" t="s">
        <v>5096</v>
      </c>
      <c r="I1371" s="134" t="s">
        <v>5618</v>
      </c>
      <c r="J1371" s="134" t="s">
        <v>12593</v>
      </c>
      <c r="K1371" s="134" t="s">
        <v>4705</v>
      </c>
      <c r="L1371" s="134" t="s">
        <v>5829</v>
      </c>
      <c r="M1371" s="134" t="s">
        <v>11731</v>
      </c>
      <c r="N1371" s="134" t="s">
        <v>12594</v>
      </c>
    </row>
    <row r="1372" customFormat="false" ht="12.8" hidden="false" customHeight="false" outlineLevel="0" collapsed="false">
      <c r="A1372" s="136" t="s">
        <v>3191</v>
      </c>
      <c r="B1372" s="134" t="s">
        <v>12075</v>
      </c>
      <c r="C1372" s="134" t="s">
        <v>5379</v>
      </c>
      <c r="D1372" s="134" t="s">
        <v>3694</v>
      </c>
      <c r="E1372" s="134" t="s">
        <v>12126</v>
      </c>
      <c r="F1372" s="134" t="s">
        <v>4655</v>
      </c>
      <c r="G1372" s="134" t="s">
        <v>9373</v>
      </c>
      <c r="H1372" s="134" t="s">
        <v>12595</v>
      </c>
      <c r="I1372" s="134" t="s">
        <v>6328</v>
      </c>
      <c r="J1372" s="134" t="s">
        <v>6751</v>
      </c>
      <c r="K1372" s="134" t="s">
        <v>6210</v>
      </c>
      <c r="L1372" s="134" t="s">
        <v>5843</v>
      </c>
      <c r="M1372" s="134" t="s">
        <v>527</v>
      </c>
      <c r="N1372" s="134" t="s">
        <v>12596</v>
      </c>
    </row>
    <row r="1373" customFormat="false" ht="12.8" hidden="false" customHeight="false" outlineLevel="0" collapsed="false">
      <c r="A1373" s="136" t="s">
        <v>3217</v>
      </c>
      <c r="B1373" s="134" t="s">
        <v>5370</v>
      </c>
      <c r="C1373" s="134" t="s">
        <v>11225</v>
      </c>
      <c r="D1373" s="134" t="s">
        <v>5425</v>
      </c>
      <c r="E1373" s="134" t="s">
        <v>12597</v>
      </c>
      <c r="F1373" s="134" t="s">
        <v>5713</v>
      </c>
      <c r="G1373" s="134" t="s">
        <v>6335</v>
      </c>
      <c r="H1373" s="134" t="s">
        <v>4833</v>
      </c>
      <c r="I1373" s="134" t="s">
        <v>6782</v>
      </c>
      <c r="J1373" s="134" t="s">
        <v>5279</v>
      </c>
      <c r="K1373" s="134" t="s">
        <v>6930</v>
      </c>
      <c r="L1373" s="134" t="s">
        <v>5572</v>
      </c>
      <c r="M1373" s="134" t="s">
        <v>5685</v>
      </c>
      <c r="N1373" s="134" t="s">
        <v>12598</v>
      </c>
    </row>
    <row r="1374" customFormat="false" ht="12.8" hidden="false" customHeight="false" outlineLevel="0" collapsed="false">
      <c r="A1374" s="136" t="s">
        <v>3244</v>
      </c>
      <c r="B1374" s="134" t="s">
        <v>11748</v>
      </c>
      <c r="C1374" s="134" t="s">
        <v>12008</v>
      </c>
      <c r="D1374" s="134" t="s">
        <v>12599</v>
      </c>
      <c r="E1374" s="134" t="s">
        <v>5471</v>
      </c>
      <c r="F1374" s="134" t="s">
        <v>5059</v>
      </c>
      <c r="G1374" s="125"/>
    </row>
    <row r="1380" customFormat="false" ht="12.8" hidden="false" customHeight="false" outlineLevel="0" collapsed="false">
      <c r="A1380" s="136" t="s">
        <v>22</v>
      </c>
      <c r="B1380" s="125"/>
      <c r="C1380" s="125"/>
      <c r="D1380" s="125"/>
      <c r="E1380" s="125"/>
      <c r="F1380" s="125"/>
      <c r="G1380" s="125"/>
      <c r="H1380" s="125"/>
      <c r="I1380" s="125"/>
      <c r="J1380" s="134" t="s">
        <v>7409</v>
      </c>
      <c r="K1380" s="134" t="s">
        <v>7314</v>
      </c>
      <c r="L1380" s="134" t="s">
        <v>7737</v>
      </c>
      <c r="M1380" s="134" t="s">
        <v>8240</v>
      </c>
      <c r="N1380" s="125"/>
    </row>
    <row r="1381" customFormat="false" ht="12.8" hidden="false" customHeight="false" outlineLevel="0" collapsed="false">
      <c r="A1381" s="136" t="s">
        <v>24</v>
      </c>
      <c r="B1381" s="134" t="s">
        <v>9013</v>
      </c>
      <c r="C1381" s="134" t="s">
        <v>8251</v>
      </c>
      <c r="D1381" s="134" t="s">
        <v>7661</v>
      </c>
      <c r="E1381" s="134" t="s">
        <v>12600</v>
      </c>
      <c r="F1381" s="134" t="s">
        <v>8035</v>
      </c>
      <c r="G1381" s="134" t="s">
        <v>12601</v>
      </c>
      <c r="H1381" s="134" t="s">
        <v>12602</v>
      </c>
      <c r="I1381" s="134" t="s">
        <v>8214</v>
      </c>
      <c r="J1381" s="134" t="s">
        <v>8054</v>
      </c>
      <c r="K1381" s="134" t="s">
        <v>7438</v>
      </c>
      <c r="L1381" s="134" t="s">
        <v>7372</v>
      </c>
      <c r="M1381" s="134" t="s">
        <v>8251</v>
      </c>
      <c r="N1381" s="134" t="s">
        <v>12603</v>
      </c>
    </row>
    <row r="1382" customFormat="false" ht="12.8" hidden="false" customHeight="false" outlineLevel="0" collapsed="false">
      <c r="A1382" s="136" t="s">
        <v>25</v>
      </c>
      <c r="B1382" s="134" t="s">
        <v>12604</v>
      </c>
      <c r="C1382" s="134" t="s">
        <v>9073</v>
      </c>
      <c r="D1382" s="134" t="s">
        <v>7989</v>
      </c>
      <c r="E1382" s="134" t="s">
        <v>12605</v>
      </c>
      <c r="F1382" s="134" t="s">
        <v>12606</v>
      </c>
      <c r="G1382" s="134" t="s">
        <v>12607</v>
      </c>
      <c r="H1382" s="134" t="s">
        <v>12608</v>
      </c>
      <c r="I1382" s="134" t="s">
        <v>12609</v>
      </c>
      <c r="J1382" s="134" t="s">
        <v>8012</v>
      </c>
      <c r="K1382" s="134" t="s">
        <v>6998</v>
      </c>
      <c r="L1382" s="134" t="s">
        <v>7399</v>
      </c>
      <c r="M1382" s="134" t="s">
        <v>12610</v>
      </c>
      <c r="N1382" s="134" t="s">
        <v>12611</v>
      </c>
    </row>
    <row r="1383" customFormat="false" ht="12.8" hidden="false" customHeight="false" outlineLevel="0" collapsed="false">
      <c r="A1383" s="136" t="s">
        <v>29</v>
      </c>
      <c r="B1383" s="134" t="s">
        <v>12612</v>
      </c>
      <c r="C1383" s="134" t="s">
        <v>12613</v>
      </c>
      <c r="D1383" s="134" t="s">
        <v>12614</v>
      </c>
      <c r="E1383" s="134" t="s">
        <v>12615</v>
      </c>
      <c r="F1383" s="134" t="s">
        <v>8019</v>
      </c>
      <c r="G1383" s="134" t="s">
        <v>12616</v>
      </c>
      <c r="H1383" s="134" t="s">
        <v>12617</v>
      </c>
      <c r="I1383" s="134" t="s">
        <v>12618</v>
      </c>
      <c r="J1383" s="134" t="s">
        <v>12619</v>
      </c>
      <c r="K1383" s="134" t="s">
        <v>12620</v>
      </c>
      <c r="L1383" s="134" t="s">
        <v>7450</v>
      </c>
      <c r="M1383" s="134" t="s">
        <v>12621</v>
      </c>
      <c r="N1383" s="134" t="s">
        <v>12622</v>
      </c>
    </row>
    <row r="1384" customFormat="false" ht="12.8" hidden="false" customHeight="false" outlineLevel="0" collapsed="false">
      <c r="A1384" s="136" t="s">
        <v>30</v>
      </c>
      <c r="B1384" s="134" t="s">
        <v>7937</v>
      </c>
      <c r="C1384" s="134" t="s">
        <v>12623</v>
      </c>
      <c r="D1384" s="134" t="s">
        <v>7195</v>
      </c>
      <c r="E1384" s="134" t="s">
        <v>12624</v>
      </c>
      <c r="F1384" s="134" t="s">
        <v>7124</v>
      </c>
      <c r="G1384" s="134" t="s">
        <v>8102</v>
      </c>
      <c r="H1384" s="134" t="s">
        <v>8225</v>
      </c>
      <c r="I1384" s="134" t="s">
        <v>12625</v>
      </c>
      <c r="J1384" s="134" t="s">
        <v>12626</v>
      </c>
      <c r="K1384" s="134" t="s">
        <v>12627</v>
      </c>
      <c r="L1384" s="134" t="s">
        <v>12628</v>
      </c>
      <c r="M1384" s="134" t="s">
        <v>12629</v>
      </c>
      <c r="N1384" s="134" t="s">
        <v>12630</v>
      </c>
    </row>
    <row r="1385" customFormat="false" ht="12.8" hidden="false" customHeight="false" outlineLevel="0" collapsed="false">
      <c r="A1385" s="136" t="s">
        <v>33</v>
      </c>
      <c r="B1385" s="134" t="s">
        <v>12631</v>
      </c>
      <c r="C1385" s="134" t="s">
        <v>8410</v>
      </c>
      <c r="D1385" s="134" t="s">
        <v>8045</v>
      </c>
      <c r="E1385" s="134" t="s">
        <v>12632</v>
      </c>
      <c r="F1385" s="134" t="s">
        <v>7077</v>
      </c>
      <c r="G1385" s="134" t="s">
        <v>12633</v>
      </c>
      <c r="H1385" s="134" t="s">
        <v>12634</v>
      </c>
      <c r="I1385" s="134" t="s">
        <v>12635</v>
      </c>
      <c r="J1385" s="134" t="s">
        <v>12636</v>
      </c>
      <c r="K1385" s="134" t="s">
        <v>12637</v>
      </c>
      <c r="L1385" s="134" t="s">
        <v>7019</v>
      </c>
      <c r="M1385" s="134" t="s">
        <v>7910</v>
      </c>
      <c r="N1385" s="134" t="s">
        <v>12638</v>
      </c>
    </row>
    <row r="1386" customFormat="false" ht="12.8" hidden="false" customHeight="false" outlineLevel="0" collapsed="false">
      <c r="A1386" s="136" t="s">
        <v>37</v>
      </c>
      <c r="B1386" s="134" t="s">
        <v>12639</v>
      </c>
      <c r="C1386" s="134" t="s">
        <v>9312</v>
      </c>
      <c r="D1386" s="134" t="s">
        <v>7511</v>
      </c>
      <c r="E1386" s="134" t="s">
        <v>7244</v>
      </c>
      <c r="F1386" s="134" t="s">
        <v>8115</v>
      </c>
      <c r="G1386" s="134" t="s">
        <v>6977</v>
      </c>
      <c r="H1386" s="134" t="s">
        <v>12640</v>
      </c>
      <c r="I1386" s="134" t="s">
        <v>12641</v>
      </c>
      <c r="J1386" s="134" t="s">
        <v>12642</v>
      </c>
      <c r="K1386" s="134" t="s">
        <v>12643</v>
      </c>
      <c r="L1386" s="134" t="s">
        <v>7232</v>
      </c>
      <c r="M1386" s="134" t="s">
        <v>12644</v>
      </c>
      <c r="N1386" s="134" t="s">
        <v>12645</v>
      </c>
    </row>
    <row r="1387" customFormat="false" ht="12.8" hidden="false" customHeight="false" outlineLevel="0" collapsed="false">
      <c r="A1387" s="136" t="s">
        <v>40</v>
      </c>
      <c r="B1387" s="134" t="s">
        <v>12646</v>
      </c>
      <c r="C1387" s="134" t="s">
        <v>12647</v>
      </c>
      <c r="D1387" s="134" t="s">
        <v>12648</v>
      </c>
      <c r="E1387" s="134" t="s">
        <v>7653</v>
      </c>
      <c r="F1387" s="134" t="s">
        <v>7043</v>
      </c>
      <c r="G1387" s="134" t="s">
        <v>12649</v>
      </c>
      <c r="H1387" s="134" t="s">
        <v>12650</v>
      </c>
      <c r="I1387" s="134" t="s">
        <v>12651</v>
      </c>
      <c r="J1387" s="134" t="s">
        <v>7263</v>
      </c>
      <c r="K1387" s="134" t="s">
        <v>8111</v>
      </c>
      <c r="L1387" s="134" t="s">
        <v>7206</v>
      </c>
      <c r="M1387" s="134" t="s">
        <v>7643</v>
      </c>
      <c r="N1387" s="134" t="s">
        <v>12652</v>
      </c>
    </row>
    <row r="1388" customFormat="false" ht="12.8" hidden="false" customHeight="false" outlineLevel="0" collapsed="false">
      <c r="A1388" s="136" t="s">
        <v>42</v>
      </c>
      <c r="B1388" s="134" t="s">
        <v>12653</v>
      </c>
      <c r="C1388" s="134" t="s">
        <v>8869</v>
      </c>
      <c r="D1388" s="134" t="s">
        <v>12654</v>
      </c>
      <c r="E1388" s="134" t="s">
        <v>6936</v>
      </c>
      <c r="F1388" s="134" t="s">
        <v>12655</v>
      </c>
      <c r="G1388" s="134" t="s">
        <v>12656</v>
      </c>
      <c r="H1388" s="134" t="s">
        <v>7544</v>
      </c>
      <c r="I1388" s="134" t="s">
        <v>12657</v>
      </c>
      <c r="J1388" s="134" t="s">
        <v>12658</v>
      </c>
      <c r="K1388" s="134" t="s">
        <v>8300</v>
      </c>
      <c r="L1388" s="134" t="s">
        <v>8250</v>
      </c>
      <c r="M1388" s="134" t="s">
        <v>7980</v>
      </c>
      <c r="N1388" s="134" t="s">
        <v>12659</v>
      </c>
    </row>
    <row r="1389" customFormat="false" ht="12.8" hidden="false" customHeight="false" outlineLevel="0" collapsed="false">
      <c r="A1389" s="136" t="s">
        <v>44</v>
      </c>
      <c r="B1389" s="134" t="s">
        <v>12660</v>
      </c>
      <c r="C1389" s="134" t="s">
        <v>8863</v>
      </c>
      <c r="D1389" s="134" t="s">
        <v>12661</v>
      </c>
      <c r="E1389" s="134" t="s">
        <v>7242</v>
      </c>
      <c r="F1389" s="134" t="s">
        <v>12662</v>
      </c>
      <c r="G1389" s="134" t="s">
        <v>12663</v>
      </c>
      <c r="H1389" s="134" t="s">
        <v>7430</v>
      </c>
      <c r="I1389" s="134" t="s">
        <v>7601</v>
      </c>
      <c r="J1389" s="134" t="s">
        <v>6936</v>
      </c>
      <c r="K1389" s="134" t="s">
        <v>7957</v>
      </c>
      <c r="L1389" s="134" t="s">
        <v>12664</v>
      </c>
      <c r="M1389" s="134" t="s">
        <v>9264</v>
      </c>
      <c r="N1389" s="134" t="s">
        <v>12665</v>
      </c>
    </row>
    <row r="1390" customFormat="false" ht="12.8" hidden="false" customHeight="false" outlineLevel="0" collapsed="false">
      <c r="A1390" s="136" t="s">
        <v>45</v>
      </c>
      <c r="B1390" s="134" t="s">
        <v>7316</v>
      </c>
      <c r="C1390" s="134" t="s">
        <v>8608</v>
      </c>
      <c r="D1390" s="134" t="s">
        <v>7026</v>
      </c>
      <c r="E1390" s="134" t="s">
        <v>7176</v>
      </c>
      <c r="F1390" s="134" t="s">
        <v>7433</v>
      </c>
      <c r="G1390" s="134" t="s">
        <v>12614</v>
      </c>
      <c r="H1390" s="134" t="s">
        <v>12666</v>
      </c>
      <c r="I1390" s="134" t="s">
        <v>8150</v>
      </c>
      <c r="J1390" s="134" t="s">
        <v>7846</v>
      </c>
      <c r="K1390" s="134" t="s">
        <v>8286</v>
      </c>
      <c r="L1390" s="134" t="s">
        <v>6988</v>
      </c>
      <c r="M1390" s="134" t="s">
        <v>7103</v>
      </c>
      <c r="N1390" s="134" t="s">
        <v>12667</v>
      </c>
    </row>
    <row r="1391" customFormat="false" ht="12.8" hidden="false" customHeight="false" outlineLevel="0" collapsed="false">
      <c r="A1391" s="136" t="s">
        <v>46</v>
      </c>
      <c r="B1391" s="134" t="s">
        <v>8709</v>
      </c>
      <c r="C1391" s="134" t="s">
        <v>12668</v>
      </c>
      <c r="D1391" s="134" t="s">
        <v>7586</v>
      </c>
      <c r="E1391" s="134" t="s">
        <v>7036</v>
      </c>
      <c r="F1391" s="134" t="s">
        <v>12669</v>
      </c>
      <c r="G1391" s="134" t="s">
        <v>12670</v>
      </c>
      <c r="H1391" s="134" t="s">
        <v>12671</v>
      </c>
      <c r="I1391" s="134" t="s">
        <v>7323</v>
      </c>
      <c r="J1391" s="134" t="s">
        <v>12672</v>
      </c>
      <c r="K1391" s="134" t="s">
        <v>12673</v>
      </c>
      <c r="L1391" s="134" t="s">
        <v>12613</v>
      </c>
      <c r="M1391" s="134" t="s">
        <v>6978</v>
      </c>
      <c r="N1391" s="134" t="s">
        <v>12674</v>
      </c>
    </row>
    <row r="1392" customFormat="false" ht="12.8" hidden="false" customHeight="false" outlineLevel="0" collapsed="false">
      <c r="A1392" s="136" t="s">
        <v>47</v>
      </c>
      <c r="B1392" s="134" t="s">
        <v>8236</v>
      </c>
      <c r="C1392" s="134" t="s">
        <v>12675</v>
      </c>
      <c r="D1392" s="134" t="s">
        <v>12676</v>
      </c>
      <c r="E1392" s="134" t="s">
        <v>8116</v>
      </c>
      <c r="F1392" s="134" t="s">
        <v>8065</v>
      </c>
      <c r="G1392" s="134" t="s">
        <v>12677</v>
      </c>
      <c r="H1392" s="134" t="s">
        <v>7330</v>
      </c>
      <c r="I1392" s="134" t="s">
        <v>8035</v>
      </c>
      <c r="J1392" s="134" t="s">
        <v>12678</v>
      </c>
      <c r="K1392" s="134" t="s">
        <v>12679</v>
      </c>
      <c r="L1392" s="134" t="s">
        <v>7019</v>
      </c>
      <c r="M1392" s="134" t="s">
        <v>12680</v>
      </c>
      <c r="N1392" s="134" t="s">
        <v>12681</v>
      </c>
    </row>
    <row r="1393" customFormat="false" ht="12.8" hidden="false" customHeight="false" outlineLevel="0" collapsed="false">
      <c r="A1393" s="136" t="s">
        <v>48</v>
      </c>
      <c r="B1393" s="134" t="s">
        <v>8883</v>
      </c>
      <c r="C1393" s="134" t="s">
        <v>7777</v>
      </c>
      <c r="D1393" s="134" t="s">
        <v>12682</v>
      </c>
      <c r="E1393" s="134" t="s">
        <v>12683</v>
      </c>
      <c r="F1393" s="134" t="s">
        <v>7972</v>
      </c>
      <c r="G1393" s="134" t="s">
        <v>6963</v>
      </c>
      <c r="H1393" s="134" t="s">
        <v>7438</v>
      </c>
      <c r="I1393" s="134" t="s">
        <v>7105</v>
      </c>
      <c r="J1393" s="134" t="s">
        <v>7758</v>
      </c>
      <c r="K1393" s="134" t="s">
        <v>8234</v>
      </c>
      <c r="L1393" s="134" t="s">
        <v>7433</v>
      </c>
      <c r="M1393" s="134" t="s">
        <v>8166</v>
      </c>
      <c r="N1393" s="134" t="s">
        <v>12684</v>
      </c>
    </row>
    <row r="1394" customFormat="false" ht="12.8" hidden="false" customHeight="false" outlineLevel="0" collapsed="false">
      <c r="A1394" s="136" t="s">
        <v>49</v>
      </c>
      <c r="B1394" s="134" t="s">
        <v>7004</v>
      </c>
      <c r="C1394" s="134" t="s">
        <v>7356</v>
      </c>
      <c r="D1394" s="134" t="s">
        <v>12685</v>
      </c>
      <c r="E1394" s="134" t="s">
        <v>12686</v>
      </c>
      <c r="F1394" s="134" t="s">
        <v>12687</v>
      </c>
      <c r="G1394" s="134" t="s">
        <v>12688</v>
      </c>
      <c r="H1394" s="134" t="s">
        <v>7531</v>
      </c>
      <c r="I1394" s="134" t="s">
        <v>8392</v>
      </c>
      <c r="J1394" s="134" t="s">
        <v>12689</v>
      </c>
      <c r="K1394" s="134" t="s">
        <v>12690</v>
      </c>
      <c r="L1394" s="134" t="s">
        <v>8025</v>
      </c>
      <c r="M1394" s="134" t="s">
        <v>12691</v>
      </c>
      <c r="N1394" s="134" t="s">
        <v>12692</v>
      </c>
    </row>
    <row r="1395" customFormat="false" ht="12.8" hidden="false" customHeight="false" outlineLevel="0" collapsed="false">
      <c r="A1395" s="136" t="s">
        <v>50</v>
      </c>
      <c r="B1395" s="134" t="s">
        <v>8040</v>
      </c>
      <c r="C1395" s="134" t="s">
        <v>8247</v>
      </c>
      <c r="D1395" s="134" t="s">
        <v>12693</v>
      </c>
      <c r="E1395" s="134" t="s">
        <v>12694</v>
      </c>
      <c r="F1395" s="134" t="s">
        <v>1047</v>
      </c>
      <c r="G1395" s="134" t="s">
        <v>12695</v>
      </c>
      <c r="H1395" s="134" t="s">
        <v>12696</v>
      </c>
      <c r="I1395" s="134" t="s">
        <v>7188</v>
      </c>
      <c r="J1395" s="134" t="s">
        <v>7466</v>
      </c>
      <c r="K1395" s="134" t="s">
        <v>12697</v>
      </c>
      <c r="L1395" s="134" t="s">
        <v>6990</v>
      </c>
      <c r="M1395" s="134" t="s">
        <v>12698</v>
      </c>
      <c r="N1395" s="134" t="s">
        <v>12699</v>
      </c>
    </row>
    <row r="1396" customFormat="false" ht="12.8" hidden="false" customHeight="false" outlineLevel="0" collapsed="false">
      <c r="A1396" s="136" t="s">
        <v>51</v>
      </c>
      <c r="B1396" s="134" t="s">
        <v>12700</v>
      </c>
      <c r="C1396" s="134" t="s">
        <v>12701</v>
      </c>
      <c r="D1396" s="134" t="s">
        <v>7174</v>
      </c>
      <c r="E1396" s="134" t="s">
        <v>7622</v>
      </c>
      <c r="F1396" s="134" t="s">
        <v>12702</v>
      </c>
      <c r="G1396" s="134" t="s">
        <v>7271</v>
      </c>
      <c r="H1396" s="134" t="s">
        <v>8215</v>
      </c>
      <c r="I1396" s="134" t="s">
        <v>7519</v>
      </c>
      <c r="J1396" s="134" t="s">
        <v>12703</v>
      </c>
      <c r="K1396" s="134" t="s">
        <v>12704</v>
      </c>
      <c r="L1396" s="134" t="s">
        <v>12705</v>
      </c>
      <c r="M1396" s="134" t="s">
        <v>12706</v>
      </c>
      <c r="N1396" s="134" t="s">
        <v>12707</v>
      </c>
    </row>
    <row r="1397" customFormat="false" ht="12.8" hidden="false" customHeight="false" outlineLevel="0" collapsed="false">
      <c r="A1397" s="136" t="s">
        <v>52</v>
      </c>
      <c r="B1397" s="134" t="s">
        <v>8445</v>
      </c>
      <c r="C1397" s="134" t="s">
        <v>7359</v>
      </c>
      <c r="D1397" s="134" t="s">
        <v>7907</v>
      </c>
      <c r="E1397" s="134" t="s">
        <v>7020</v>
      </c>
      <c r="F1397" s="134" t="s">
        <v>9122</v>
      </c>
      <c r="G1397" s="134" t="s">
        <v>12708</v>
      </c>
      <c r="H1397" s="134" t="s">
        <v>8424</v>
      </c>
      <c r="I1397" s="134" t="s">
        <v>12709</v>
      </c>
      <c r="J1397" s="134" t="s">
        <v>8260</v>
      </c>
      <c r="K1397" s="134" t="s">
        <v>12710</v>
      </c>
      <c r="L1397" s="134" t="s">
        <v>12711</v>
      </c>
      <c r="M1397" s="134" t="s">
        <v>12712</v>
      </c>
      <c r="N1397" s="134" t="s">
        <v>12713</v>
      </c>
    </row>
    <row r="1398" customFormat="false" ht="12.8" hidden="false" customHeight="false" outlineLevel="0" collapsed="false">
      <c r="A1398" s="136" t="s">
        <v>53</v>
      </c>
      <c r="B1398" s="134" t="s">
        <v>12714</v>
      </c>
      <c r="C1398" s="134" t="s">
        <v>7144</v>
      </c>
      <c r="D1398" s="134" t="s">
        <v>7559</v>
      </c>
      <c r="E1398" s="134" t="s">
        <v>12715</v>
      </c>
      <c r="F1398" s="134" t="s">
        <v>7814</v>
      </c>
      <c r="G1398" s="134" t="s">
        <v>8260</v>
      </c>
      <c r="H1398" s="134" t="s">
        <v>12716</v>
      </c>
      <c r="I1398" s="134" t="s">
        <v>8086</v>
      </c>
      <c r="J1398" s="134" t="s">
        <v>12717</v>
      </c>
      <c r="K1398" s="134" t="s">
        <v>7752</v>
      </c>
      <c r="L1398" s="134" t="s">
        <v>12718</v>
      </c>
      <c r="M1398" s="134" t="s">
        <v>7143</v>
      </c>
      <c r="N1398" s="134" t="s">
        <v>12719</v>
      </c>
    </row>
    <row r="1399" customFormat="false" ht="12.8" hidden="false" customHeight="false" outlineLevel="0" collapsed="false">
      <c r="A1399" s="136" t="s">
        <v>54</v>
      </c>
      <c r="B1399" s="134" t="s">
        <v>12720</v>
      </c>
      <c r="C1399" s="134" t="s">
        <v>7464</v>
      </c>
      <c r="D1399" s="134" t="s">
        <v>12721</v>
      </c>
      <c r="E1399" s="134" t="s">
        <v>12722</v>
      </c>
      <c r="F1399" s="134" t="s">
        <v>12723</v>
      </c>
      <c r="G1399" s="134" t="s">
        <v>12724</v>
      </c>
      <c r="H1399" s="134" t="s">
        <v>7063</v>
      </c>
      <c r="I1399" s="134" t="s">
        <v>7872</v>
      </c>
      <c r="J1399" s="134" t="s">
        <v>12725</v>
      </c>
      <c r="K1399" s="134" t="s">
        <v>7530</v>
      </c>
      <c r="L1399" s="134" t="s">
        <v>12726</v>
      </c>
      <c r="M1399" s="134" t="s">
        <v>8899</v>
      </c>
      <c r="N1399" s="134" t="s">
        <v>12727</v>
      </c>
    </row>
    <row r="1400" customFormat="false" ht="12.8" hidden="false" customHeight="false" outlineLevel="0" collapsed="false">
      <c r="A1400" s="136" t="s">
        <v>55</v>
      </c>
      <c r="B1400" s="134" t="s">
        <v>8304</v>
      </c>
      <c r="C1400" s="134" t="s">
        <v>12728</v>
      </c>
      <c r="D1400" s="134" t="s">
        <v>12729</v>
      </c>
      <c r="E1400" s="134" t="s">
        <v>7237</v>
      </c>
      <c r="F1400" s="134" t="s">
        <v>12730</v>
      </c>
      <c r="G1400" s="134" t="s">
        <v>7510</v>
      </c>
      <c r="H1400" s="134" t="s">
        <v>12731</v>
      </c>
      <c r="I1400" s="134" t="s">
        <v>8482</v>
      </c>
      <c r="J1400" s="134" t="s">
        <v>7956</v>
      </c>
      <c r="K1400" s="134" t="s">
        <v>12732</v>
      </c>
      <c r="L1400" s="134" t="s">
        <v>7171</v>
      </c>
      <c r="M1400" s="134" t="s">
        <v>12733</v>
      </c>
      <c r="N1400" s="134" t="s">
        <v>12734</v>
      </c>
    </row>
    <row r="1401" customFormat="false" ht="12.8" hidden="false" customHeight="false" outlineLevel="0" collapsed="false">
      <c r="A1401" s="136" t="s">
        <v>56</v>
      </c>
      <c r="B1401" s="134" t="s">
        <v>7406</v>
      </c>
      <c r="C1401" s="134" t="s">
        <v>12735</v>
      </c>
      <c r="D1401" s="134" t="s">
        <v>7612</v>
      </c>
      <c r="E1401" s="134" t="s">
        <v>7013</v>
      </c>
      <c r="F1401" s="134" t="s">
        <v>6950</v>
      </c>
      <c r="G1401" s="134" t="s">
        <v>12736</v>
      </c>
      <c r="H1401" s="134" t="s">
        <v>8055</v>
      </c>
      <c r="I1401" s="134" t="s">
        <v>12737</v>
      </c>
      <c r="J1401" s="134" t="s">
        <v>7489</v>
      </c>
      <c r="K1401" s="134" t="s">
        <v>12738</v>
      </c>
      <c r="L1401" s="134" t="s">
        <v>12675</v>
      </c>
      <c r="M1401" s="134" t="s">
        <v>12739</v>
      </c>
      <c r="N1401" s="134" t="s">
        <v>12740</v>
      </c>
    </row>
    <row r="1402" customFormat="false" ht="12.8" hidden="false" customHeight="false" outlineLevel="0" collapsed="false">
      <c r="A1402" s="136" t="s">
        <v>57</v>
      </c>
      <c r="B1402" s="134" t="s">
        <v>7121</v>
      </c>
      <c r="C1402" s="134" t="s">
        <v>7726</v>
      </c>
      <c r="D1402" s="134" t="s">
        <v>8581</v>
      </c>
      <c r="E1402" s="134" t="s">
        <v>12741</v>
      </c>
      <c r="F1402" s="134" t="s">
        <v>8066</v>
      </c>
      <c r="G1402" s="134" t="s">
        <v>7957</v>
      </c>
      <c r="H1402" s="134" t="s">
        <v>12742</v>
      </c>
      <c r="I1402" s="134" t="s">
        <v>7417</v>
      </c>
      <c r="J1402" s="134" t="s">
        <v>6997</v>
      </c>
      <c r="K1402" s="134" t="s">
        <v>12743</v>
      </c>
      <c r="L1402" s="134" t="s">
        <v>12744</v>
      </c>
      <c r="M1402" s="134" t="s">
        <v>7997</v>
      </c>
      <c r="N1402" s="134" t="s">
        <v>12745</v>
      </c>
    </row>
    <row r="1403" customFormat="false" ht="12.8" hidden="false" customHeight="false" outlineLevel="0" collapsed="false">
      <c r="A1403" s="136" t="s">
        <v>59</v>
      </c>
      <c r="B1403" s="134" t="s">
        <v>8997</v>
      </c>
      <c r="C1403" s="134" t="s">
        <v>7464</v>
      </c>
      <c r="D1403" s="134" t="s">
        <v>12746</v>
      </c>
      <c r="E1403" s="134" t="s">
        <v>12646</v>
      </c>
      <c r="F1403" s="134" t="s">
        <v>12721</v>
      </c>
      <c r="G1403" s="134" t="s">
        <v>12747</v>
      </c>
      <c r="H1403" s="134" t="s">
        <v>12748</v>
      </c>
      <c r="I1403" s="134" t="s">
        <v>12749</v>
      </c>
      <c r="J1403" s="134" t="s">
        <v>12750</v>
      </c>
      <c r="K1403" s="134" t="s">
        <v>7479</v>
      </c>
      <c r="L1403" s="134" t="s">
        <v>12751</v>
      </c>
      <c r="M1403" s="134" t="s">
        <v>8520</v>
      </c>
      <c r="N1403" s="134" t="s">
        <v>12752</v>
      </c>
    </row>
    <row r="1404" customFormat="false" ht="12.8" hidden="false" customHeight="false" outlineLevel="0" collapsed="false">
      <c r="A1404" s="136" t="s">
        <v>61</v>
      </c>
      <c r="B1404" s="134" t="s">
        <v>5069</v>
      </c>
      <c r="C1404" s="134" t="s">
        <v>7720</v>
      </c>
      <c r="D1404" s="134" t="s">
        <v>7193</v>
      </c>
      <c r="E1404" s="134" t="s">
        <v>12605</v>
      </c>
      <c r="F1404" s="134" t="s">
        <v>12753</v>
      </c>
      <c r="G1404" s="134" t="s">
        <v>7893</v>
      </c>
      <c r="H1404" s="134" t="s">
        <v>7737</v>
      </c>
      <c r="I1404" s="134" t="s">
        <v>12754</v>
      </c>
      <c r="J1404" s="134" t="s">
        <v>7450</v>
      </c>
      <c r="K1404" s="134" t="s">
        <v>12755</v>
      </c>
      <c r="L1404" s="134" t="s">
        <v>6965</v>
      </c>
      <c r="M1404" s="134" t="s">
        <v>7298</v>
      </c>
      <c r="N1404" s="134" t="s">
        <v>12756</v>
      </c>
    </row>
    <row r="1405" customFormat="false" ht="12.8" hidden="false" customHeight="true" outlineLevel="0" collapsed="false">
      <c r="A1405" s="135" t="s">
        <v>594</v>
      </c>
      <c r="B1405" s="135"/>
      <c r="C1405" s="135"/>
      <c r="D1405" s="135"/>
      <c r="E1405" s="135"/>
      <c r="F1405" s="135"/>
      <c r="G1405" s="135"/>
      <c r="H1405" s="135"/>
      <c r="I1405" s="135"/>
      <c r="J1405" s="135"/>
      <c r="K1405" s="135"/>
      <c r="L1405" s="135"/>
      <c r="M1405" s="135"/>
      <c r="N1405" s="135"/>
    </row>
    <row r="1406" customFormat="false" ht="12.8" hidden="false" customHeight="false" outlineLevel="0" collapsed="false">
      <c r="A1406" s="133" t="s">
        <v>605</v>
      </c>
      <c r="B1406" s="133" t="s">
        <v>606</v>
      </c>
      <c r="C1406" s="133" t="s">
        <v>607</v>
      </c>
      <c r="D1406" s="133" t="s">
        <v>608</v>
      </c>
      <c r="E1406" s="133" t="s">
        <v>609</v>
      </c>
      <c r="F1406" s="133" t="s">
        <v>610</v>
      </c>
      <c r="G1406" s="133" t="s">
        <v>611</v>
      </c>
      <c r="H1406" s="133" t="s">
        <v>612</v>
      </c>
      <c r="I1406" s="133" t="s">
        <v>613</v>
      </c>
      <c r="J1406" s="133" t="s">
        <v>614</v>
      </c>
      <c r="K1406" s="133" t="s">
        <v>615</v>
      </c>
      <c r="L1406" s="133" t="s">
        <v>616</v>
      </c>
      <c r="M1406" s="133" t="s">
        <v>617</v>
      </c>
      <c r="N1406" s="133" t="s">
        <v>618</v>
      </c>
    </row>
    <row r="1407" customFormat="false" ht="12.8" hidden="false" customHeight="false" outlineLevel="0" collapsed="false">
      <c r="A1407" s="136" t="s">
        <v>62</v>
      </c>
      <c r="B1407" s="134" t="s">
        <v>7006</v>
      </c>
      <c r="C1407" s="134" t="s">
        <v>9243</v>
      </c>
      <c r="D1407" s="134" t="s">
        <v>12165</v>
      </c>
      <c r="E1407" s="134" t="s">
        <v>7195</v>
      </c>
      <c r="F1407" s="134" t="s">
        <v>12757</v>
      </c>
      <c r="G1407" s="134" t="s">
        <v>8153</v>
      </c>
      <c r="H1407" s="134" t="s">
        <v>12758</v>
      </c>
      <c r="I1407" s="134" t="s">
        <v>7263</v>
      </c>
      <c r="J1407" s="134" t="s">
        <v>7031</v>
      </c>
      <c r="K1407" s="134" t="s">
        <v>8264</v>
      </c>
      <c r="L1407" s="134" t="s">
        <v>7242</v>
      </c>
      <c r="M1407" s="134" t="s">
        <v>12759</v>
      </c>
      <c r="N1407" s="134" t="s">
        <v>12760</v>
      </c>
    </row>
    <row r="1408" customFormat="false" ht="12.8" hidden="false" customHeight="false" outlineLevel="0" collapsed="false">
      <c r="A1408" s="136" t="s">
        <v>63</v>
      </c>
      <c r="B1408" s="134" t="s">
        <v>7051</v>
      </c>
      <c r="C1408" s="134" t="s">
        <v>8586</v>
      </c>
      <c r="D1408" s="134" t="s">
        <v>12761</v>
      </c>
      <c r="E1408" s="134" t="s">
        <v>12762</v>
      </c>
      <c r="F1408" s="134" t="s">
        <v>7757</v>
      </c>
      <c r="G1408" s="134" t="s">
        <v>8199</v>
      </c>
      <c r="H1408" s="134" t="s">
        <v>7065</v>
      </c>
      <c r="I1408" s="134" t="s">
        <v>12612</v>
      </c>
      <c r="J1408" s="134" t="s">
        <v>7550</v>
      </c>
      <c r="K1408" s="134" t="s">
        <v>12763</v>
      </c>
      <c r="L1408" s="134" t="s">
        <v>12764</v>
      </c>
      <c r="M1408" s="134" t="s">
        <v>12751</v>
      </c>
      <c r="N1408" s="134" t="s">
        <v>12765</v>
      </c>
    </row>
    <row r="1409" customFormat="false" ht="12.8" hidden="false" customHeight="false" outlineLevel="0" collapsed="false">
      <c r="A1409" s="136" t="s">
        <v>65</v>
      </c>
      <c r="B1409" s="134" t="s">
        <v>8306</v>
      </c>
      <c r="C1409" s="134" t="s">
        <v>8636</v>
      </c>
      <c r="D1409" s="134" t="s">
        <v>12766</v>
      </c>
      <c r="E1409" s="134" t="s">
        <v>12767</v>
      </c>
      <c r="F1409" s="134" t="s">
        <v>12675</v>
      </c>
      <c r="G1409" s="134" t="s">
        <v>7910</v>
      </c>
      <c r="H1409" s="134" t="s">
        <v>12768</v>
      </c>
      <c r="I1409" s="134" t="s">
        <v>12769</v>
      </c>
      <c r="J1409" s="134" t="s">
        <v>12770</v>
      </c>
      <c r="K1409" s="134" t="s">
        <v>7545</v>
      </c>
      <c r="L1409" s="134" t="s">
        <v>8875</v>
      </c>
      <c r="M1409" s="134" t="s">
        <v>8194</v>
      </c>
      <c r="N1409" s="134" t="s">
        <v>12771</v>
      </c>
    </row>
    <row r="1410" customFormat="false" ht="12.8" hidden="false" customHeight="false" outlineLevel="0" collapsed="false">
      <c r="A1410" s="136" t="s">
        <v>67</v>
      </c>
      <c r="B1410" s="134" t="s">
        <v>12772</v>
      </c>
      <c r="C1410" s="134" t="s">
        <v>6991</v>
      </c>
      <c r="D1410" s="134" t="s">
        <v>12773</v>
      </c>
      <c r="E1410" s="134" t="s">
        <v>12721</v>
      </c>
      <c r="F1410" s="134" t="s">
        <v>12774</v>
      </c>
      <c r="G1410" s="134" t="s">
        <v>7282</v>
      </c>
      <c r="H1410" s="134" t="s">
        <v>12775</v>
      </c>
      <c r="I1410" s="134" t="s">
        <v>12717</v>
      </c>
      <c r="J1410" s="134" t="s">
        <v>7159</v>
      </c>
      <c r="K1410" s="134" t="s">
        <v>8468</v>
      </c>
      <c r="L1410" s="134" t="s">
        <v>8456</v>
      </c>
      <c r="M1410" s="134" t="s">
        <v>7639</v>
      </c>
      <c r="N1410" s="134" t="s">
        <v>12776</v>
      </c>
    </row>
    <row r="1411" customFormat="false" ht="12.8" hidden="false" customHeight="false" outlineLevel="0" collapsed="false">
      <c r="A1411" s="136" t="s">
        <v>69</v>
      </c>
      <c r="B1411" s="134" t="s">
        <v>12777</v>
      </c>
      <c r="C1411" s="134" t="s">
        <v>7596</v>
      </c>
      <c r="D1411" s="134" t="s">
        <v>7978</v>
      </c>
      <c r="E1411" s="134" t="s">
        <v>8426</v>
      </c>
      <c r="F1411" s="134" t="s">
        <v>7126</v>
      </c>
      <c r="G1411" s="134" t="s">
        <v>12778</v>
      </c>
      <c r="H1411" s="134" t="s">
        <v>12704</v>
      </c>
      <c r="I1411" s="134" t="s">
        <v>7589</v>
      </c>
      <c r="J1411" s="134" t="s">
        <v>8411</v>
      </c>
      <c r="K1411" s="134" t="s">
        <v>8293</v>
      </c>
      <c r="L1411" s="134" t="s">
        <v>6949</v>
      </c>
      <c r="M1411" s="134" t="s">
        <v>12779</v>
      </c>
      <c r="N1411" s="134" t="s">
        <v>12780</v>
      </c>
    </row>
    <row r="1412" customFormat="false" ht="12.8" hidden="false" customHeight="false" outlineLevel="0" collapsed="false">
      <c r="A1412" s="136" t="s">
        <v>70</v>
      </c>
      <c r="B1412" s="134" t="s">
        <v>12781</v>
      </c>
      <c r="C1412" s="134" t="s">
        <v>12782</v>
      </c>
      <c r="D1412" s="134" t="s">
        <v>12783</v>
      </c>
      <c r="E1412" s="134" t="s">
        <v>12784</v>
      </c>
      <c r="F1412" s="134" t="s">
        <v>12785</v>
      </c>
      <c r="G1412" s="134" t="s">
        <v>7284</v>
      </c>
      <c r="H1412" s="134" t="s">
        <v>12786</v>
      </c>
      <c r="I1412" s="134" t="s">
        <v>12787</v>
      </c>
      <c r="J1412" s="134" t="s">
        <v>7623</v>
      </c>
      <c r="K1412" s="134" t="s">
        <v>12788</v>
      </c>
      <c r="L1412" s="134" t="s">
        <v>8170</v>
      </c>
      <c r="M1412" s="134" t="s">
        <v>7213</v>
      </c>
      <c r="N1412" s="134" t="s">
        <v>12789</v>
      </c>
    </row>
    <row r="1413" customFormat="false" ht="12.8" hidden="false" customHeight="false" outlineLevel="0" collapsed="false">
      <c r="A1413" s="136" t="s">
        <v>71</v>
      </c>
      <c r="B1413" s="134" t="s">
        <v>12790</v>
      </c>
      <c r="C1413" s="134" t="s">
        <v>8942</v>
      </c>
      <c r="D1413" s="134" t="s">
        <v>12604</v>
      </c>
      <c r="E1413" s="134" t="s">
        <v>12791</v>
      </c>
      <c r="F1413" s="134" t="s">
        <v>12792</v>
      </c>
      <c r="G1413" s="134" t="s">
        <v>7160</v>
      </c>
      <c r="H1413" s="134" t="s">
        <v>12793</v>
      </c>
      <c r="I1413" s="134" t="s">
        <v>7641</v>
      </c>
      <c r="J1413" s="134" t="s">
        <v>12794</v>
      </c>
      <c r="K1413" s="134" t="s">
        <v>12711</v>
      </c>
      <c r="L1413" s="134" t="s">
        <v>8109</v>
      </c>
      <c r="M1413" s="134" t="s">
        <v>8472</v>
      </c>
      <c r="N1413" s="134" t="s">
        <v>12795</v>
      </c>
    </row>
    <row r="1414" customFormat="false" ht="12.8" hidden="false" customHeight="false" outlineLevel="0" collapsed="false">
      <c r="A1414" s="136" t="s">
        <v>72</v>
      </c>
      <c r="B1414" s="134" t="s">
        <v>12796</v>
      </c>
      <c r="C1414" s="134" t="s">
        <v>12797</v>
      </c>
      <c r="D1414" s="134" t="s">
        <v>12798</v>
      </c>
      <c r="E1414" s="134" t="s">
        <v>8676</v>
      </c>
      <c r="F1414" s="134" t="s">
        <v>6961</v>
      </c>
      <c r="G1414" s="134" t="s">
        <v>12799</v>
      </c>
      <c r="H1414" s="134" t="s">
        <v>12800</v>
      </c>
      <c r="I1414" s="134" t="s">
        <v>12801</v>
      </c>
      <c r="J1414" s="134" t="s">
        <v>7650</v>
      </c>
      <c r="K1414" s="134" t="s">
        <v>12802</v>
      </c>
      <c r="L1414" s="134" t="s">
        <v>12803</v>
      </c>
      <c r="M1414" s="134" t="s">
        <v>8217</v>
      </c>
      <c r="N1414" s="134" t="s">
        <v>12804</v>
      </c>
    </row>
    <row r="1415" customFormat="false" ht="12.8" hidden="false" customHeight="false" outlineLevel="0" collapsed="false">
      <c r="A1415" s="136" t="s">
        <v>73</v>
      </c>
      <c r="B1415" s="134" t="s">
        <v>7594</v>
      </c>
      <c r="C1415" s="134" t="s">
        <v>12805</v>
      </c>
      <c r="D1415" s="134" t="s">
        <v>12806</v>
      </c>
      <c r="E1415" s="134" t="s">
        <v>12807</v>
      </c>
      <c r="F1415" s="134" t="s">
        <v>7344</v>
      </c>
      <c r="G1415" s="134" t="s">
        <v>7311</v>
      </c>
      <c r="H1415" s="134" t="s">
        <v>12605</v>
      </c>
      <c r="I1415" s="134" t="s">
        <v>7794</v>
      </c>
      <c r="J1415" s="134" t="s">
        <v>7589</v>
      </c>
      <c r="K1415" s="134" t="s">
        <v>12808</v>
      </c>
      <c r="L1415" s="134" t="s">
        <v>7816</v>
      </c>
      <c r="M1415" s="134" t="s">
        <v>7832</v>
      </c>
      <c r="N1415" s="134" t="s">
        <v>12809</v>
      </c>
    </row>
    <row r="1416" customFormat="false" ht="12.8" hidden="false" customHeight="false" outlineLevel="0" collapsed="false">
      <c r="A1416" s="136" t="s">
        <v>74</v>
      </c>
      <c r="B1416" s="134" t="s">
        <v>12810</v>
      </c>
      <c r="C1416" s="134" t="s">
        <v>4990</v>
      </c>
      <c r="D1416" s="134" t="s">
        <v>12805</v>
      </c>
      <c r="E1416" s="134" t="s">
        <v>8359</v>
      </c>
      <c r="F1416" s="134" t="s">
        <v>12811</v>
      </c>
      <c r="G1416" s="134" t="s">
        <v>7738</v>
      </c>
      <c r="H1416" s="134" t="s">
        <v>12812</v>
      </c>
      <c r="I1416" s="134" t="s">
        <v>7342</v>
      </c>
      <c r="J1416" s="134" t="s">
        <v>7417</v>
      </c>
      <c r="K1416" s="134" t="s">
        <v>12813</v>
      </c>
      <c r="L1416" s="134" t="s">
        <v>12814</v>
      </c>
      <c r="M1416" s="134" t="s">
        <v>4759</v>
      </c>
      <c r="N1416" s="134" t="s">
        <v>7482</v>
      </c>
    </row>
    <row r="1417" customFormat="false" ht="12.8" hidden="false" customHeight="false" outlineLevel="0" collapsed="false">
      <c r="A1417" s="136" t="s">
        <v>75</v>
      </c>
      <c r="B1417" s="134" t="s">
        <v>7336</v>
      </c>
      <c r="C1417" s="134" t="s">
        <v>7211</v>
      </c>
      <c r="D1417" s="134" t="s">
        <v>9061</v>
      </c>
      <c r="E1417" s="134" t="s">
        <v>12648</v>
      </c>
      <c r="F1417" s="134" t="s">
        <v>7201</v>
      </c>
      <c r="G1417" s="134" t="s">
        <v>7747</v>
      </c>
      <c r="H1417" s="134" t="s">
        <v>12815</v>
      </c>
      <c r="I1417" s="134" t="s">
        <v>12758</v>
      </c>
      <c r="J1417" s="134" t="s">
        <v>12816</v>
      </c>
      <c r="K1417" s="134" t="s">
        <v>7304</v>
      </c>
      <c r="L1417" s="134" t="s">
        <v>12817</v>
      </c>
      <c r="M1417" s="134" t="s">
        <v>5973</v>
      </c>
      <c r="N1417" s="134" t="s">
        <v>12818</v>
      </c>
    </row>
    <row r="1418" customFormat="false" ht="12.8" hidden="false" customHeight="false" outlineLevel="0" collapsed="false">
      <c r="A1418" s="136" t="s">
        <v>78</v>
      </c>
      <c r="B1418" s="134" t="s">
        <v>4928</v>
      </c>
      <c r="C1418" s="134" t="s">
        <v>12819</v>
      </c>
      <c r="D1418" s="134" t="s">
        <v>12820</v>
      </c>
      <c r="E1418" s="134" t="s">
        <v>7013</v>
      </c>
      <c r="F1418" s="134" t="s">
        <v>12821</v>
      </c>
      <c r="G1418" s="134" t="s">
        <v>8353</v>
      </c>
      <c r="H1418" s="134" t="s">
        <v>7614</v>
      </c>
      <c r="I1418" s="134" t="s">
        <v>7822</v>
      </c>
      <c r="J1418" s="134" t="s">
        <v>8449</v>
      </c>
      <c r="K1418" s="134" t="s">
        <v>7569</v>
      </c>
      <c r="L1418" s="134" t="s">
        <v>8875</v>
      </c>
      <c r="M1418" s="134" t="s">
        <v>6942</v>
      </c>
      <c r="N1418" s="134" t="s">
        <v>12822</v>
      </c>
    </row>
    <row r="1419" customFormat="false" ht="12.8" hidden="false" customHeight="false" outlineLevel="0" collapsed="false">
      <c r="A1419" s="136" t="s">
        <v>79</v>
      </c>
      <c r="B1419" s="134" t="s">
        <v>7718</v>
      </c>
      <c r="C1419" s="134" t="s">
        <v>9380</v>
      </c>
      <c r="D1419" s="134" t="s">
        <v>12823</v>
      </c>
      <c r="E1419" s="134" t="s">
        <v>7295</v>
      </c>
      <c r="F1419" s="134" t="s">
        <v>8120</v>
      </c>
      <c r="G1419" s="134" t="s">
        <v>7206</v>
      </c>
      <c r="H1419" s="134" t="s">
        <v>12824</v>
      </c>
      <c r="I1419" s="134" t="s">
        <v>7775</v>
      </c>
      <c r="J1419" s="134" t="s">
        <v>12825</v>
      </c>
      <c r="K1419" s="134" t="s">
        <v>7397</v>
      </c>
      <c r="L1419" s="134" t="s">
        <v>12826</v>
      </c>
      <c r="M1419" s="134" t="s">
        <v>12827</v>
      </c>
      <c r="N1419" s="134" t="s">
        <v>12828</v>
      </c>
    </row>
    <row r="1420" customFormat="false" ht="12.8" hidden="false" customHeight="false" outlineLevel="0" collapsed="false">
      <c r="A1420" s="136" t="s">
        <v>80</v>
      </c>
      <c r="B1420" s="134" t="s">
        <v>7227</v>
      </c>
      <c r="C1420" s="134" t="s">
        <v>8519</v>
      </c>
      <c r="D1420" s="134" t="s">
        <v>7036</v>
      </c>
      <c r="E1420" s="134" t="s">
        <v>8730</v>
      </c>
      <c r="F1420" s="134" t="s">
        <v>12829</v>
      </c>
      <c r="G1420" s="134" t="s">
        <v>12830</v>
      </c>
      <c r="H1420" s="134" t="s">
        <v>7148</v>
      </c>
      <c r="I1420" s="134" t="s">
        <v>7126</v>
      </c>
      <c r="J1420" s="134" t="s">
        <v>7988</v>
      </c>
      <c r="K1420" s="134" t="s">
        <v>12612</v>
      </c>
      <c r="L1420" s="134" t="s">
        <v>6949</v>
      </c>
      <c r="M1420" s="134" t="s">
        <v>7377</v>
      </c>
      <c r="N1420" s="134" t="s">
        <v>12831</v>
      </c>
    </row>
    <row r="1421" customFormat="false" ht="12.8" hidden="false" customHeight="false" outlineLevel="0" collapsed="false">
      <c r="A1421" s="136" t="s">
        <v>81</v>
      </c>
      <c r="B1421" s="134" t="s">
        <v>12647</v>
      </c>
      <c r="C1421" s="134" t="s">
        <v>12832</v>
      </c>
      <c r="D1421" s="134" t="s">
        <v>12833</v>
      </c>
      <c r="E1421" s="134" t="s">
        <v>12834</v>
      </c>
      <c r="F1421" s="134" t="s">
        <v>8260</v>
      </c>
      <c r="G1421" s="134" t="s">
        <v>12835</v>
      </c>
      <c r="H1421" s="134" t="s">
        <v>12836</v>
      </c>
      <c r="I1421" s="134" t="s">
        <v>12837</v>
      </c>
      <c r="J1421" s="134" t="s">
        <v>7752</v>
      </c>
      <c r="K1421" s="134" t="s">
        <v>7873</v>
      </c>
      <c r="L1421" s="134" t="s">
        <v>7222</v>
      </c>
      <c r="M1421" s="134" t="s">
        <v>12838</v>
      </c>
      <c r="N1421" s="134" t="s">
        <v>12839</v>
      </c>
    </row>
    <row r="1422" customFormat="false" ht="12.8" hidden="false" customHeight="false" outlineLevel="0" collapsed="false">
      <c r="A1422" s="136" t="s">
        <v>82</v>
      </c>
      <c r="B1422" s="134" t="s">
        <v>5270</v>
      </c>
      <c r="C1422" s="134" t="s">
        <v>8409</v>
      </c>
      <c r="D1422" s="134" t="s">
        <v>12840</v>
      </c>
      <c r="E1422" s="134" t="s">
        <v>7091</v>
      </c>
      <c r="F1422" s="134" t="s">
        <v>6989</v>
      </c>
      <c r="G1422" s="134" t="s">
        <v>12841</v>
      </c>
      <c r="H1422" s="134" t="s">
        <v>7021</v>
      </c>
      <c r="I1422" s="134" t="s">
        <v>12842</v>
      </c>
      <c r="J1422" s="134" t="s">
        <v>7632</v>
      </c>
      <c r="K1422" s="134" t="s">
        <v>7479</v>
      </c>
      <c r="L1422" s="134" t="s">
        <v>7019</v>
      </c>
      <c r="M1422" s="134" t="s">
        <v>12843</v>
      </c>
      <c r="N1422" s="134" t="s">
        <v>12844</v>
      </c>
    </row>
    <row r="1423" customFormat="false" ht="12.8" hidden="false" customHeight="false" outlineLevel="0" collapsed="false">
      <c r="A1423" s="136" t="s">
        <v>83</v>
      </c>
      <c r="B1423" s="134" t="s">
        <v>7762</v>
      </c>
      <c r="C1423" s="134" t="s">
        <v>8730</v>
      </c>
      <c r="D1423" s="134" t="s">
        <v>12845</v>
      </c>
      <c r="E1423" s="134" t="s">
        <v>12846</v>
      </c>
      <c r="F1423" s="134" t="s">
        <v>7398</v>
      </c>
      <c r="G1423" s="134" t="s">
        <v>8326</v>
      </c>
      <c r="H1423" s="134" t="s">
        <v>12847</v>
      </c>
      <c r="I1423" s="134" t="s">
        <v>12848</v>
      </c>
      <c r="J1423" s="134" t="s">
        <v>7099</v>
      </c>
      <c r="K1423" s="134" t="s">
        <v>12849</v>
      </c>
      <c r="L1423" s="134" t="s">
        <v>8416</v>
      </c>
      <c r="M1423" s="134" t="s">
        <v>12850</v>
      </c>
      <c r="N1423" s="134" t="s">
        <v>12851</v>
      </c>
    </row>
    <row r="1424" customFormat="false" ht="12.8" hidden="false" customHeight="false" outlineLevel="0" collapsed="false">
      <c r="A1424" s="136" t="s">
        <v>84</v>
      </c>
      <c r="B1424" s="134" t="s">
        <v>7639</v>
      </c>
      <c r="C1424" s="134" t="s">
        <v>8687</v>
      </c>
      <c r="D1424" s="134" t="s">
        <v>7605</v>
      </c>
      <c r="E1424" s="134" t="s">
        <v>12852</v>
      </c>
      <c r="F1424" s="134" t="s">
        <v>7737</v>
      </c>
      <c r="G1424" s="134" t="s">
        <v>7476</v>
      </c>
      <c r="H1424" s="134" t="s">
        <v>8430</v>
      </c>
      <c r="I1424" s="134" t="s">
        <v>12853</v>
      </c>
      <c r="J1424" s="134" t="s">
        <v>12854</v>
      </c>
      <c r="K1424" s="134" t="s">
        <v>7669</v>
      </c>
      <c r="L1424" s="134" t="s">
        <v>12741</v>
      </c>
      <c r="M1424" s="134" t="s">
        <v>12855</v>
      </c>
      <c r="N1424" s="134" t="s">
        <v>12856</v>
      </c>
    </row>
    <row r="1425" customFormat="false" ht="12.8" hidden="false" customHeight="false" outlineLevel="0" collapsed="false">
      <c r="A1425" s="136" t="s">
        <v>85</v>
      </c>
      <c r="B1425" s="134" t="s">
        <v>12712</v>
      </c>
      <c r="C1425" s="134" t="s">
        <v>7715</v>
      </c>
      <c r="D1425" s="134" t="s">
        <v>12767</v>
      </c>
      <c r="E1425" s="134" t="s">
        <v>12857</v>
      </c>
      <c r="F1425" s="134" t="s">
        <v>12858</v>
      </c>
      <c r="G1425" s="134" t="s">
        <v>12859</v>
      </c>
      <c r="H1425" s="134" t="s">
        <v>12860</v>
      </c>
      <c r="I1425" s="134" t="s">
        <v>6963</v>
      </c>
      <c r="J1425" s="134" t="s">
        <v>12861</v>
      </c>
      <c r="K1425" s="134" t="s">
        <v>7431</v>
      </c>
      <c r="L1425" s="134" t="s">
        <v>8425</v>
      </c>
      <c r="M1425" s="134" t="s">
        <v>12838</v>
      </c>
      <c r="N1425" s="134" t="s">
        <v>12862</v>
      </c>
    </row>
    <row r="1426" customFormat="false" ht="12.8" hidden="false" customHeight="false" outlineLevel="0" collapsed="false">
      <c r="A1426" s="136" t="s">
        <v>86</v>
      </c>
      <c r="B1426" s="134" t="s">
        <v>8416</v>
      </c>
      <c r="C1426" s="134" t="s">
        <v>8416</v>
      </c>
      <c r="D1426" s="134" t="s">
        <v>7336</v>
      </c>
      <c r="E1426" s="134" t="s">
        <v>7832</v>
      </c>
      <c r="F1426" s="134" t="s">
        <v>12863</v>
      </c>
      <c r="G1426" s="134" t="s">
        <v>12854</v>
      </c>
      <c r="H1426" s="134" t="s">
        <v>7263</v>
      </c>
      <c r="I1426" s="134" t="s">
        <v>7292</v>
      </c>
      <c r="J1426" s="134" t="s">
        <v>12864</v>
      </c>
      <c r="K1426" s="134" t="s">
        <v>7736</v>
      </c>
      <c r="L1426" s="134" t="s">
        <v>12834</v>
      </c>
      <c r="M1426" s="134" t="s">
        <v>12784</v>
      </c>
      <c r="N1426" s="134" t="s">
        <v>12865</v>
      </c>
    </row>
    <row r="1427" customFormat="false" ht="12.8" hidden="false" customHeight="false" outlineLevel="0" collapsed="false">
      <c r="A1427" s="136" t="s">
        <v>87</v>
      </c>
      <c r="B1427" s="134" t="s">
        <v>12866</v>
      </c>
      <c r="C1427" s="134" t="s">
        <v>8530</v>
      </c>
      <c r="D1427" s="134" t="s">
        <v>12721</v>
      </c>
      <c r="E1427" s="134" t="s">
        <v>12867</v>
      </c>
      <c r="F1427" s="134" t="s">
        <v>7166</v>
      </c>
      <c r="G1427" s="134" t="s">
        <v>12868</v>
      </c>
      <c r="H1427" s="134" t="s">
        <v>12869</v>
      </c>
      <c r="I1427" s="134" t="s">
        <v>12870</v>
      </c>
      <c r="J1427" s="134" t="s">
        <v>12871</v>
      </c>
      <c r="K1427" s="134" t="s">
        <v>7752</v>
      </c>
      <c r="L1427" s="134" t="s">
        <v>7166</v>
      </c>
      <c r="M1427" s="134" t="s">
        <v>7268</v>
      </c>
      <c r="N1427" s="134" t="s">
        <v>12872</v>
      </c>
    </row>
    <row r="1428" customFormat="false" ht="12.8" hidden="false" customHeight="false" outlineLevel="0" collapsed="false">
      <c r="A1428" s="136" t="s">
        <v>88</v>
      </c>
      <c r="B1428" s="134" t="s">
        <v>7978</v>
      </c>
      <c r="C1428" s="134" t="s">
        <v>12714</v>
      </c>
      <c r="D1428" s="134" t="s">
        <v>7395</v>
      </c>
      <c r="E1428" s="134" t="s">
        <v>7238</v>
      </c>
      <c r="F1428" s="134" t="s">
        <v>12690</v>
      </c>
      <c r="G1428" s="134" t="s">
        <v>6975</v>
      </c>
      <c r="H1428" s="134" t="s">
        <v>12845</v>
      </c>
      <c r="I1428" s="134" t="s">
        <v>12655</v>
      </c>
      <c r="J1428" s="134" t="s">
        <v>12873</v>
      </c>
      <c r="K1428" s="134" t="s">
        <v>12874</v>
      </c>
      <c r="L1428" s="134" t="s">
        <v>12875</v>
      </c>
      <c r="M1428" s="134" t="s">
        <v>12876</v>
      </c>
      <c r="N1428" s="134" t="s">
        <v>12877</v>
      </c>
    </row>
    <row r="1429" customFormat="false" ht="12.8" hidden="false" customHeight="false" outlineLevel="0" collapsed="false">
      <c r="A1429" s="136" t="s">
        <v>89</v>
      </c>
      <c r="B1429" s="134" t="s">
        <v>8863</v>
      </c>
      <c r="C1429" s="134" t="s">
        <v>12878</v>
      </c>
      <c r="D1429" s="134" t="s">
        <v>7485</v>
      </c>
      <c r="E1429" s="134" t="s">
        <v>7696</v>
      </c>
      <c r="F1429" s="134" t="s">
        <v>7600</v>
      </c>
      <c r="G1429" s="134" t="s">
        <v>12879</v>
      </c>
      <c r="H1429" s="134" t="s">
        <v>6938</v>
      </c>
      <c r="I1429" s="134" t="s">
        <v>7053</v>
      </c>
      <c r="J1429" s="134" t="s">
        <v>7042</v>
      </c>
      <c r="K1429" s="134" t="s">
        <v>7540</v>
      </c>
      <c r="L1429" s="134" t="s">
        <v>12880</v>
      </c>
      <c r="M1429" s="134" t="s">
        <v>7155</v>
      </c>
      <c r="N1429" s="134" t="s">
        <v>12881</v>
      </c>
    </row>
    <row r="1430" customFormat="false" ht="12.8" hidden="false" customHeight="false" outlineLevel="0" collapsed="false">
      <c r="A1430" s="136" t="s">
        <v>90</v>
      </c>
      <c r="B1430" s="134" t="s">
        <v>12882</v>
      </c>
      <c r="C1430" s="134" t="s">
        <v>12883</v>
      </c>
      <c r="D1430" s="134" t="s">
        <v>8875</v>
      </c>
      <c r="E1430" s="134" t="s">
        <v>8892</v>
      </c>
      <c r="F1430" s="134" t="s">
        <v>12806</v>
      </c>
      <c r="G1430" s="134" t="s">
        <v>7458</v>
      </c>
      <c r="H1430" s="134" t="s">
        <v>8278</v>
      </c>
      <c r="I1430" s="134" t="s">
        <v>7476</v>
      </c>
      <c r="J1430" s="134" t="s">
        <v>7990</v>
      </c>
      <c r="K1430" s="134" t="s">
        <v>12673</v>
      </c>
      <c r="L1430" s="134" t="s">
        <v>7906</v>
      </c>
      <c r="M1430" s="134" t="s">
        <v>8182</v>
      </c>
      <c r="N1430" s="134" t="s">
        <v>12884</v>
      </c>
    </row>
    <row r="1431" customFormat="false" ht="12.8" hidden="false" customHeight="false" outlineLevel="0" collapsed="false">
      <c r="A1431" s="136" t="s">
        <v>91</v>
      </c>
      <c r="B1431" s="134" t="s">
        <v>7609</v>
      </c>
      <c r="C1431" s="134" t="s">
        <v>12814</v>
      </c>
      <c r="D1431" s="134" t="s">
        <v>12838</v>
      </c>
      <c r="E1431" s="134" t="s">
        <v>7438</v>
      </c>
      <c r="F1431" s="134" t="s">
        <v>12845</v>
      </c>
      <c r="G1431" s="134" t="s">
        <v>8486</v>
      </c>
      <c r="H1431" s="134" t="s">
        <v>12775</v>
      </c>
      <c r="I1431" s="134" t="s">
        <v>7608</v>
      </c>
      <c r="J1431" s="134" t="s">
        <v>12885</v>
      </c>
      <c r="K1431" s="134" t="s">
        <v>7635</v>
      </c>
      <c r="L1431" s="134" t="s">
        <v>12886</v>
      </c>
      <c r="M1431" s="134" t="s">
        <v>12887</v>
      </c>
      <c r="N1431" s="134" t="s">
        <v>12888</v>
      </c>
    </row>
    <row r="1432" customFormat="false" ht="12.8" hidden="false" customHeight="true" outlineLevel="0" collapsed="false">
      <c r="A1432" s="135" t="s">
        <v>594</v>
      </c>
      <c r="B1432" s="135"/>
      <c r="C1432" s="135"/>
      <c r="D1432" s="135"/>
      <c r="E1432" s="135"/>
      <c r="F1432" s="135"/>
      <c r="G1432" s="135"/>
      <c r="H1432" s="135"/>
      <c r="I1432" s="135"/>
      <c r="J1432" s="135"/>
      <c r="K1432" s="135"/>
      <c r="L1432" s="135"/>
      <c r="M1432" s="135"/>
      <c r="N1432" s="135"/>
    </row>
    <row r="1433" customFormat="false" ht="12.8" hidden="false" customHeight="false" outlineLevel="0" collapsed="false">
      <c r="A1433" s="133" t="s">
        <v>605</v>
      </c>
      <c r="B1433" s="133" t="s">
        <v>606</v>
      </c>
      <c r="C1433" s="133" t="s">
        <v>607</v>
      </c>
      <c r="D1433" s="133" t="s">
        <v>608</v>
      </c>
      <c r="E1433" s="133" t="s">
        <v>609</v>
      </c>
      <c r="F1433" s="133" t="s">
        <v>610</v>
      </c>
      <c r="G1433" s="133" t="s">
        <v>611</v>
      </c>
      <c r="H1433" s="133" t="s">
        <v>612</v>
      </c>
      <c r="I1433" s="133" t="s">
        <v>613</v>
      </c>
      <c r="J1433" s="133" t="s">
        <v>614</v>
      </c>
      <c r="K1433" s="133" t="s">
        <v>615</v>
      </c>
      <c r="L1433" s="133" t="s">
        <v>616</v>
      </c>
      <c r="M1433" s="133" t="s">
        <v>617</v>
      </c>
      <c r="N1433" s="133" t="s">
        <v>618</v>
      </c>
    </row>
    <row r="1434" customFormat="false" ht="12.8" hidden="false" customHeight="false" outlineLevel="0" collapsed="false">
      <c r="A1434" s="136" t="s">
        <v>92</v>
      </c>
      <c r="B1434" s="134" t="s">
        <v>12889</v>
      </c>
      <c r="C1434" s="134" t="s">
        <v>12890</v>
      </c>
      <c r="D1434" s="134" t="s">
        <v>12761</v>
      </c>
      <c r="E1434" s="134" t="s">
        <v>7083</v>
      </c>
      <c r="F1434" s="134" t="s">
        <v>8275</v>
      </c>
      <c r="G1434" s="134" t="s">
        <v>12891</v>
      </c>
      <c r="H1434" s="134" t="s">
        <v>12870</v>
      </c>
      <c r="I1434" s="134" t="s">
        <v>7397</v>
      </c>
      <c r="J1434" s="134" t="s">
        <v>12892</v>
      </c>
      <c r="K1434" s="134" t="s">
        <v>7782</v>
      </c>
      <c r="L1434" s="134" t="s">
        <v>7406</v>
      </c>
      <c r="M1434" s="134" t="s">
        <v>12729</v>
      </c>
      <c r="N1434" s="134" t="s">
        <v>12893</v>
      </c>
    </row>
    <row r="1435" customFormat="false" ht="12.8" hidden="false" customHeight="false" outlineLevel="0" collapsed="false">
      <c r="A1435" s="136" t="s">
        <v>93</v>
      </c>
      <c r="B1435" s="134" t="s">
        <v>7186</v>
      </c>
      <c r="C1435" s="134" t="s">
        <v>12894</v>
      </c>
      <c r="D1435" s="134" t="s">
        <v>12895</v>
      </c>
      <c r="E1435" s="134" t="s">
        <v>12896</v>
      </c>
      <c r="F1435" s="134" t="s">
        <v>6953</v>
      </c>
      <c r="G1435" s="134" t="s">
        <v>12897</v>
      </c>
      <c r="H1435" s="134" t="s">
        <v>8260</v>
      </c>
      <c r="I1435" s="134" t="s">
        <v>12898</v>
      </c>
      <c r="J1435" s="134" t="s">
        <v>12738</v>
      </c>
      <c r="K1435" s="134" t="s">
        <v>12899</v>
      </c>
      <c r="L1435" s="134" t="s">
        <v>7820</v>
      </c>
      <c r="M1435" s="134" t="s">
        <v>12890</v>
      </c>
      <c r="N1435" s="134" t="s">
        <v>12900</v>
      </c>
    </row>
    <row r="1436" customFormat="false" ht="12.8" hidden="false" customHeight="false" outlineLevel="0" collapsed="false">
      <c r="A1436" s="136" t="s">
        <v>94</v>
      </c>
      <c r="B1436" s="134" t="s">
        <v>8874</v>
      </c>
      <c r="C1436" s="134" t="s">
        <v>8457</v>
      </c>
      <c r="D1436" s="134" t="s">
        <v>7443</v>
      </c>
      <c r="E1436" s="134" t="s">
        <v>7873</v>
      </c>
      <c r="F1436" s="134" t="s">
        <v>7650</v>
      </c>
      <c r="G1436" s="134" t="s">
        <v>12672</v>
      </c>
      <c r="H1436" s="134" t="s">
        <v>12775</v>
      </c>
      <c r="I1436" s="134" t="s">
        <v>12901</v>
      </c>
      <c r="J1436" s="134" t="s">
        <v>12614</v>
      </c>
      <c r="K1436" s="134" t="s">
        <v>12902</v>
      </c>
      <c r="L1436" s="134" t="s">
        <v>12880</v>
      </c>
      <c r="M1436" s="134" t="s">
        <v>7906</v>
      </c>
      <c r="N1436" s="134" t="s">
        <v>12888</v>
      </c>
    </row>
    <row r="1437" customFormat="false" ht="12.8" hidden="false" customHeight="false" outlineLevel="0" collapsed="false">
      <c r="A1437" s="136" t="s">
        <v>95</v>
      </c>
      <c r="B1437" s="134" t="s">
        <v>7182</v>
      </c>
      <c r="C1437" s="134" t="s">
        <v>5973</v>
      </c>
      <c r="D1437" s="134" t="s">
        <v>12903</v>
      </c>
      <c r="E1437" s="134" t="s">
        <v>8425</v>
      </c>
      <c r="F1437" s="134" t="s">
        <v>12904</v>
      </c>
      <c r="G1437" s="134" t="s">
        <v>12905</v>
      </c>
      <c r="H1437" s="134" t="s">
        <v>7076</v>
      </c>
      <c r="I1437" s="134" t="s">
        <v>7216</v>
      </c>
      <c r="J1437" s="134" t="s">
        <v>8425</v>
      </c>
      <c r="K1437" s="134" t="s">
        <v>7887</v>
      </c>
      <c r="L1437" s="134" t="s">
        <v>8089</v>
      </c>
      <c r="M1437" s="134" t="s">
        <v>8350</v>
      </c>
      <c r="N1437" s="134" t="s">
        <v>12906</v>
      </c>
    </row>
    <row r="1438" customFormat="false" ht="12.8" hidden="false" customHeight="false" outlineLevel="0" collapsed="false">
      <c r="A1438" s="136" t="s">
        <v>96</v>
      </c>
      <c r="B1438" s="134" t="s">
        <v>12907</v>
      </c>
      <c r="C1438" s="134" t="s">
        <v>12908</v>
      </c>
      <c r="D1438" s="134" t="s">
        <v>9068</v>
      </c>
      <c r="E1438" s="134" t="s">
        <v>12797</v>
      </c>
      <c r="F1438" s="134" t="s">
        <v>7559</v>
      </c>
      <c r="G1438" s="134" t="s">
        <v>7282</v>
      </c>
      <c r="H1438" s="134" t="s">
        <v>7035</v>
      </c>
      <c r="I1438" s="134" t="s">
        <v>12758</v>
      </c>
      <c r="J1438" s="134" t="s">
        <v>6963</v>
      </c>
      <c r="K1438" s="134" t="s">
        <v>12909</v>
      </c>
      <c r="L1438" s="134" t="s">
        <v>12735</v>
      </c>
      <c r="M1438" s="134" t="s">
        <v>9058</v>
      </c>
      <c r="N1438" s="134" t="s">
        <v>12910</v>
      </c>
    </row>
    <row r="1439" customFormat="false" ht="12.8" hidden="false" customHeight="false" outlineLevel="0" collapsed="false">
      <c r="A1439" s="136" t="s">
        <v>97</v>
      </c>
      <c r="B1439" s="134" t="s">
        <v>4721</v>
      </c>
      <c r="C1439" s="134" t="s">
        <v>12784</v>
      </c>
      <c r="D1439" s="134" t="s">
        <v>12911</v>
      </c>
      <c r="E1439" s="134" t="s">
        <v>12661</v>
      </c>
      <c r="F1439" s="134" t="s">
        <v>12902</v>
      </c>
      <c r="G1439" s="134" t="s">
        <v>12679</v>
      </c>
      <c r="H1439" s="134" t="s">
        <v>8437</v>
      </c>
      <c r="I1439" s="134" t="s">
        <v>12912</v>
      </c>
      <c r="J1439" s="134" t="s">
        <v>12913</v>
      </c>
      <c r="K1439" s="134" t="s">
        <v>12914</v>
      </c>
      <c r="L1439" s="134" t="s">
        <v>7711</v>
      </c>
      <c r="M1439" s="134" t="s">
        <v>7574</v>
      </c>
      <c r="N1439" s="134" t="s">
        <v>12915</v>
      </c>
    </row>
    <row r="1440" customFormat="false" ht="12.8" hidden="false" customHeight="false" outlineLevel="0" collapsed="false">
      <c r="A1440" s="136" t="s">
        <v>98</v>
      </c>
      <c r="B1440" s="134" t="s">
        <v>12916</v>
      </c>
      <c r="C1440" s="134" t="s">
        <v>12917</v>
      </c>
      <c r="D1440" s="134" t="s">
        <v>12878</v>
      </c>
      <c r="E1440" s="134" t="s">
        <v>12918</v>
      </c>
      <c r="F1440" s="134" t="s">
        <v>7230</v>
      </c>
      <c r="G1440" s="134" t="s">
        <v>7845</v>
      </c>
      <c r="H1440" s="134" t="s">
        <v>7746</v>
      </c>
      <c r="I1440" s="134" t="s">
        <v>7694</v>
      </c>
      <c r="J1440" s="134" t="s">
        <v>12758</v>
      </c>
      <c r="K1440" s="134" t="s">
        <v>7020</v>
      </c>
      <c r="L1440" s="134" t="s">
        <v>12919</v>
      </c>
      <c r="M1440" s="134" t="s">
        <v>7619</v>
      </c>
      <c r="N1440" s="134" t="s">
        <v>12920</v>
      </c>
    </row>
    <row r="1441" customFormat="false" ht="12.8" hidden="false" customHeight="false" outlineLevel="0" collapsed="false">
      <c r="A1441" s="136" t="s">
        <v>99</v>
      </c>
      <c r="B1441" s="134" t="s">
        <v>6636</v>
      </c>
      <c r="C1441" s="134" t="s">
        <v>12921</v>
      </c>
      <c r="D1441" s="134" t="s">
        <v>7569</v>
      </c>
      <c r="E1441" s="134" t="s">
        <v>12922</v>
      </c>
      <c r="F1441" s="134" t="s">
        <v>8278</v>
      </c>
      <c r="G1441" s="134" t="s">
        <v>7148</v>
      </c>
      <c r="H1441" s="134" t="s">
        <v>8195</v>
      </c>
      <c r="I1441" s="134" t="s">
        <v>12923</v>
      </c>
      <c r="J1441" s="134" t="s">
        <v>12625</v>
      </c>
      <c r="K1441" s="134" t="s">
        <v>7148</v>
      </c>
      <c r="L1441" s="134" t="s">
        <v>12924</v>
      </c>
      <c r="M1441" s="134" t="s">
        <v>12907</v>
      </c>
      <c r="N1441" s="134" t="s">
        <v>12925</v>
      </c>
    </row>
    <row r="1442" customFormat="false" ht="12.8" hidden="false" customHeight="false" outlineLevel="0" collapsed="false">
      <c r="A1442" s="136" t="s">
        <v>101</v>
      </c>
      <c r="B1442" s="134" t="s">
        <v>7093</v>
      </c>
      <c r="C1442" s="134" t="s">
        <v>8460</v>
      </c>
      <c r="D1442" s="134" t="s">
        <v>12926</v>
      </c>
      <c r="E1442" s="134" t="s">
        <v>7758</v>
      </c>
      <c r="F1442" s="134" t="s">
        <v>12927</v>
      </c>
      <c r="G1442" s="134" t="s">
        <v>12928</v>
      </c>
      <c r="H1442" s="134" t="s">
        <v>12929</v>
      </c>
      <c r="I1442" s="134" t="s">
        <v>12930</v>
      </c>
      <c r="J1442" s="134" t="s">
        <v>12931</v>
      </c>
      <c r="K1442" s="134" t="s">
        <v>12932</v>
      </c>
      <c r="L1442" s="134" t="s">
        <v>7910</v>
      </c>
      <c r="M1442" s="134" t="s">
        <v>12833</v>
      </c>
      <c r="N1442" s="134" t="s">
        <v>12933</v>
      </c>
    </row>
    <row r="1443" customFormat="false" ht="12.8" hidden="false" customHeight="false" outlineLevel="0" collapsed="false">
      <c r="A1443" s="136" t="s">
        <v>102</v>
      </c>
      <c r="B1443" s="134" t="s">
        <v>7225</v>
      </c>
      <c r="C1443" s="134" t="s">
        <v>7268</v>
      </c>
      <c r="D1443" s="134" t="s">
        <v>8416</v>
      </c>
      <c r="E1443" s="134" t="s">
        <v>7196</v>
      </c>
      <c r="F1443" s="134" t="s">
        <v>8385</v>
      </c>
      <c r="G1443" s="134" t="s">
        <v>12662</v>
      </c>
      <c r="H1443" s="134" t="s">
        <v>12934</v>
      </c>
      <c r="I1443" s="134" t="s">
        <v>12935</v>
      </c>
      <c r="J1443" s="134" t="s">
        <v>7085</v>
      </c>
      <c r="K1443" s="134" t="s">
        <v>7885</v>
      </c>
      <c r="L1443" s="134" t="s">
        <v>12729</v>
      </c>
      <c r="M1443" s="134" t="s">
        <v>7289</v>
      </c>
      <c r="N1443" s="134" t="s">
        <v>12936</v>
      </c>
    </row>
    <row r="1444" customFormat="false" ht="12.8" hidden="false" customHeight="false" outlineLevel="0" collapsed="false">
      <c r="A1444" s="136" t="s">
        <v>103</v>
      </c>
      <c r="B1444" s="134" t="s">
        <v>12937</v>
      </c>
      <c r="C1444" s="134" t="s">
        <v>7524</v>
      </c>
      <c r="D1444" s="134" t="s">
        <v>7248</v>
      </c>
      <c r="E1444" s="134" t="s">
        <v>12736</v>
      </c>
      <c r="F1444" s="134" t="s">
        <v>12938</v>
      </c>
      <c r="G1444" s="134" t="s">
        <v>12939</v>
      </c>
      <c r="H1444" s="134" t="s">
        <v>12940</v>
      </c>
      <c r="I1444" s="134" t="s">
        <v>8002</v>
      </c>
      <c r="J1444" s="134" t="s">
        <v>7261</v>
      </c>
      <c r="K1444" s="134" t="s">
        <v>7593</v>
      </c>
      <c r="L1444" s="134" t="s">
        <v>7693</v>
      </c>
      <c r="M1444" s="134" t="s">
        <v>7437</v>
      </c>
      <c r="N1444" s="134" t="s">
        <v>12941</v>
      </c>
    </row>
    <row r="1445" customFormat="false" ht="12.8" hidden="false" customHeight="false" outlineLevel="0" collapsed="false">
      <c r="A1445" s="136" t="s">
        <v>104</v>
      </c>
      <c r="B1445" s="134" t="s">
        <v>7593</v>
      </c>
      <c r="C1445" s="134" t="s">
        <v>12942</v>
      </c>
      <c r="D1445" s="134" t="s">
        <v>12897</v>
      </c>
      <c r="E1445" s="134" t="s">
        <v>12943</v>
      </c>
      <c r="F1445" s="134" t="s">
        <v>12944</v>
      </c>
      <c r="G1445" s="134" t="s">
        <v>7533</v>
      </c>
      <c r="H1445" s="134" t="s">
        <v>12945</v>
      </c>
      <c r="I1445" s="134" t="s">
        <v>12913</v>
      </c>
      <c r="J1445" s="134" t="s">
        <v>12672</v>
      </c>
      <c r="K1445" s="134" t="s">
        <v>12946</v>
      </c>
      <c r="L1445" s="134" t="s">
        <v>6587</v>
      </c>
      <c r="M1445" s="134" t="s">
        <v>8899</v>
      </c>
      <c r="N1445" s="134" t="s">
        <v>12947</v>
      </c>
    </row>
    <row r="1446" customFormat="false" ht="12.8" hidden="false" customHeight="false" outlineLevel="0" collapsed="false">
      <c r="A1446" s="136" t="s">
        <v>105</v>
      </c>
      <c r="B1446" s="134" t="s">
        <v>12158</v>
      </c>
      <c r="C1446" s="134" t="s">
        <v>8008</v>
      </c>
      <c r="D1446" s="134" t="s">
        <v>7735</v>
      </c>
      <c r="E1446" s="134" t="s">
        <v>12801</v>
      </c>
      <c r="F1446" s="134" t="s">
        <v>9122</v>
      </c>
      <c r="G1446" s="134" t="s">
        <v>12948</v>
      </c>
      <c r="H1446" s="134" t="s">
        <v>12644</v>
      </c>
      <c r="I1446" s="134" t="s">
        <v>12854</v>
      </c>
      <c r="J1446" s="134" t="s">
        <v>12949</v>
      </c>
      <c r="K1446" s="134" t="s">
        <v>12626</v>
      </c>
      <c r="L1446" s="134" t="s">
        <v>12950</v>
      </c>
      <c r="M1446" s="134" t="s">
        <v>7617</v>
      </c>
      <c r="N1446" s="134" t="s">
        <v>12951</v>
      </c>
    </row>
    <row r="1447" customFormat="false" ht="12.8" hidden="false" customHeight="false" outlineLevel="0" collapsed="false">
      <c r="A1447" s="136" t="s">
        <v>106</v>
      </c>
      <c r="B1447" s="134" t="s">
        <v>12952</v>
      </c>
      <c r="C1447" s="134" t="s">
        <v>6055</v>
      </c>
      <c r="D1447" s="134" t="s">
        <v>7760</v>
      </c>
      <c r="E1447" s="134" t="s">
        <v>7529</v>
      </c>
      <c r="F1447" s="134" t="s">
        <v>12948</v>
      </c>
      <c r="G1447" s="134" t="s">
        <v>12953</v>
      </c>
      <c r="H1447" s="134" t="s">
        <v>6961</v>
      </c>
      <c r="I1447" s="134" t="s">
        <v>7126</v>
      </c>
      <c r="J1447" s="134" t="s">
        <v>12950</v>
      </c>
      <c r="K1447" s="134" t="s">
        <v>7988</v>
      </c>
      <c r="L1447" s="134" t="s">
        <v>7186</v>
      </c>
      <c r="M1447" s="134" t="s">
        <v>7594</v>
      </c>
      <c r="N1447" s="134" t="s">
        <v>12954</v>
      </c>
    </row>
    <row r="1448" customFormat="false" ht="12.8" hidden="false" customHeight="false" outlineLevel="0" collapsed="false">
      <c r="A1448" s="136" t="s">
        <v>107</v>
      </c>
      <c r="B1448" s="134" t="s">
        <v>8023</v>
      </c>
      <c r="C1448" s="134" t="s">
        <v>7155</v>
      </c>
      <c r="D1448" s="134" t="s">
        <v>7820</v>
      </c>
      <c r="E1448" s="134" t="s">
        <v>7222</v>
      </c>
      <c r="F1448" s="134" t="s">
        <v>7650</v>
      </c>
      <c r="G1448" s="134" t="s">
        <v>12955</v>
      </c>
      <c r="H1448" s="134" t="s">
        <v>12956</v>
      </c>
      <c r="I1448" s="134" t="s">
        <v>12620</v>
      </c>
      <c r="J1448" s="134" t="s">
        <v>6936</v>
      </c>
      <c r="K1448" s="134" t="s">
        <v>12957</v>
      </c>
      <c r="L1448" s="134" t="s">
        <v>12687</v>
      </c>
      <c r="M1448" s="134" t="s">
        <v>7910</v>
      </c>
      <c r="N1448" s="134" t="s">
        <v>12958</v>
      </c>
    </row>
    <row r="1449" customFormat="false" ht="12.8" hidden="false" customHeight="false" outlineLevel="0" collapsed="false">
      <c r="A1449" s="136" t="s">
        <v>108</v>
      </c>
      <c r="B1449" s="134" t="s">
        <v>12959</v>
      </c>
      <c r="C1449" s="134" t="s">
        <v>8291</v>
      </c>
      <c r="D1449" s="134" t="s">
        <v>12946</v>
      </c>
      <c r="E1449" s="134" t="s">
        <v>8021</v>
      </c>
      <c r="F1449" s="134" t="s">
        <v>12944</v>
      </c>
      <c r="G1449" s="134" t="s">
        <v>8243</v>
      </c>
      <c r="H1449" s="134" t="s">
        <v>12960</v>
      </c>
      <c r="I1449" s="134" t="s">
        <v>7669</v>
      </c>
      <c r="J1449" s="134" t="s">
        <v>7737</v>
      </c>
      <c r="K1449" s="134" t="s">
        <v>12854</v>
      </c>
      <c r="L1449" s="134" t="s">
        <v>7593</v>
      </c>
      <c r="M1449" s="134" t="s">
        <v>7558</v>
      </c>
      <c r="N1449" s="134" t="s">
        <v>12961</v>
      </c>
    </row>
    <row r="1450" customFormat="false" ht="12.8" hidden="false" customHeight="false" outlineLevel="0" collapsed="false">
      <c r="A1450" s="136" t="s">
        <v>109</v>
      </c>
      <c r="B1450" s="134" t="s">
        <v>12612</v>
      </c>
      <c r="C1450" s="134" t="s">
        <v>12962</v>
      </c>
      <c r="D1450" s="134" t="s">
        <v>12963</v>
      </c>
      <c r="E1450" s="134" t="s">
        <v>7651</v>
      </c>
      <c r="F1450" s="134" t="s">
        <v>7253</v>
      </c>
      <c r="G1450" s="134" t="s">
        <v>12964</v>
      </c>
      <c r="H1450" s="134" t="s">
        <v>8381</v>
      </c>
      <c r="I1450" s="134" t="s">
        <v>12965</v>
      </c>
      <c r="J1450" s="134" t="s">
        <v>7169</v>
      </c>
      <c r="K1450" s="134" t="s">
        <v>12966</v>
      </c>
      <c r="L1450" s="134" t="s">
        <v>12791</v>
      </c>
      <c r="M1450" s="134" t="s">
        <v>7182</v>
      </c>
      <c r="N1450" s="134" t="s">
        <v>12967</v>
      </c>
    </row>
    <row r="1451" customFormat="false" ht="12.8" hidden="false" customHeight="false" outlineLevel="0" collapsed="false">
      <c r="A1451" s="136" t="s">
        <v>110</v>
      </c>
      <c r="B1451" s="134" t="s">
        <v>6375</v>
      </c>
      <c r="C1451" s="134" t="s">
        <v>7823</v>
      </c>
      <c r="D1451" s="134" t="s">
        <v>12691</v>
      </c>
      <c r="E1451" s="134" t="s">
        <v>12794</v>
      </c>
      <c r="F1451" s="134" t="s">
        <v>7617</v>
      </c>
      <c r="G1451" s="134" t="s">
        <v>12968</v>
      </c>
      <c r="H1451" s="134" t="s">
        <v>8029</v>
      </c>
      <c r="I1451" s="134" t="s">
        <v>7608</v>
      </c>
      <c r="J1451" s="134" t="s">
        <v>7314</v>
      </c>
      <c r="K1451" s="134" t="s">
        <v>12969</v>
      </c>
      <c r="L1451" s="134" t="s">
        <v>7485</v>
      </c>
      <c r="M1451" s="134" t="s">
        <v>12970</v>
      </c>
      <c r="N1451" s="134" t="s">
        <v>12971</v>
      </c>
    </row>
    <row r="1452" customFormat="false" ht="12.8" hidden="false" customHeight="false" outlineLevel="0" collapsed="false">
      <c r="A1452" s="136" t="s">
        <v>111</v>
      </c>
      <c r="B1452" s="134" t="s">
        <v>7376</v>
      </c>
      <c r="C1452" s="134" t="s">
        <v>8416</v>
      </c>
      <c r="D1452" s="134" t="s">
        <v>7995</v>
      </c>
      <c r="E1452" s="134" t="s">
        <v>12874</v>
      </c>
      <c r="F1452" s="134" t="s">
        <v>12800</v>
      </c>
      <c r="G1452" s="134" t="s">
        <v>12972</v>
      </c>
      <c r="H1452" s="134" t="s">
        <v>12663</v>
      </c>
      <c r="I1452" s="134" t="s">
        <v>7011</v>
      </c>
      <c r="J1452" s="134" t="s">
        <v>12687</v>
      </c>
      <c r="K1452" s="134" t="s">
        <v>7984</v>
      </c>
      <c r="L1452" s="134" t="s">
        <v>7655</v>
      </c>
      <c r="M1452" s="134" t="s">
        <v>8209</v>
      </c>
      <c r="N1452" s="134" t="s">
        <v>12973</v>
      </c>
    </row>
    <row r="1453" customFormat="false" ht="12.8" hidden="false" customHeight="false" outlineLevel="0" collapsed="false">
      <c r="A1453" s="136" t="s">
        <v>112</v>
      </c>
      <c r="B1453" s="134" t="s">
        <v>7675</v>
      </c>
      <c r="C1453" s="134" t="s">
        <v>12380</v>
      </c>
      <c r="D1453" s="134" t="s">
        <v>12974</v>
      </c>
      <c r="E1453" s="134" t="s">
        <v>12858</v>
      </c>
      <c r="F1453" s="134" t="s">
        <v>12975</v>
      </c>
      <c r="G1453" s="134" t="s">
        <v>12976</v>
      </c>
      <c r="H1453" s="134" t="s">
        <v>12618</v>
      </c>
      <c r="I1453" s="134" t="s">
        <v>12977</v>
      </c>
      <c r="J1453" s="134" t="s">
        <v>7127</v>
      </c>
      <c r="K1453" s="134" t="s">
        <v>7292</v>
      </c>
      <c r="L1453" s="134" t="s">
        <v>12757</v>
      </c>
      <c r="M1453" s="134" t="s">
        <v>7635</v>
      </c>
      <c r="N1453" s="134" t="s">
        <v>12978</v>
      </c>
    </row>
    <row r="1454" customFormat="false" ht="12.8" hidden="false" customHeight="false" outlineLevel="0" collapsed="false">
      <c r="A1454" s="136" t="s">
        <v>113</v>
      </c>
      <c r="B1454" s="134" t="s">
        <v>7995</v>
      </c>
      <c r="C1454" s="134" t="s">
        <v>12902</v>
      </c>
      <c r="D1454" s="134" t="s">
        <v>7485</v>
      </c>
      <c r="E1454" s="134" t="s">
        <v>12979</v>
      </c>
      <c r="F1454" s="134" t="s">
        <v>7988</v>
      </c>
      <c r="G1454" s="134" t="s">
        <v>8260</v>
      </c>
      <c r="H1454" s="134" t="s">
        <v>12778</v>
      </c>
      <c r="I1454" s="134" t="s">
        <v>12980</v>
      </c>
      <c r="J1454" s="134" t="s">
        <v>8225</v>
      </c>
      <c r="K1454" s="134" t="s">
        <v>12981</v>
      </c>
      <c r="L1454" s="134" t="s">
        <v>7007</v>
      </c>
      <c r="M1454" s="134" t="s">
        <v>12158</v>
      </c>
      <c r="N1454" s="134" t="s">
        <v>12982</v>
      </c>
    </row>
    <row r="1455" customFormat="false" ht="12.8" hidden="false" customHeight="false" outlineLevel="0" collapsed="false">
      <c r="A1455" s="136" t="s">
        <v>114</v>
      </c>
      <c r="B1455" s="134" t="s">
        <v>7182</v>
      </c>
      <c r="C1455" s="134" t="s">
        <v>12661</v>
      </c>
      <c r="D1455" s="134" t="s">
        <v>7397</v>
      </c>
      <c r="E1455" s="134" t="s">
        <v>12983</v>
      </c>
      <c r="F1455" s="134" t="s">
        <v>7936</v>
      </c>
      <c r="G1455" s="134" t="s">
        <v>12984</v>
      </c>
      <c r="H1455" s="134" t="s">
        <v>8029</v>
      </c>
      <c r="I1455" s="134" t="s">
        <v>12985</v>
      </c>
      <c r="J1455" s="134" t="s">
        <v>8102</v>
      </c>
      <c r="K1455" s="134" t="s">
        <v>7007</v>
      </c>
      <c r="L1455" s="134" t="s">
        <v>7713</v>
      </c>
      <c r="M1455" s="134" t="s">
        <v>7747</v>
      </c>
      <c r="N1455" s="134" t="s">
        <v>12986</v>
      </c>
    </row>
    <row r="1456" customFormat="false" ht="12.8" hidden="false" customHeight="false" outlineLevel="0" collapsed="false">
      <c r="A1456" s="136" t="s">
        <v>115</v>
      </c>
      <c r="B1456" s="134" t="s">
        <v>12902</v>
      </c>
      <c r="C1456" s="134" t="s">
        <v>8147</v>
      </c>
      <c r="D1456" s="134" t="s">
        <v>12222</v>
      </c>
      <c r="E1456" s="134" t="s">
        <v>7192</v>
      </c>
      <c r="F1456" s="134" t="s">
        <v>7477</v>
      </c>
      <c r="G1456" s="134" t="s">
        <v>7608</v>
      </c>
      <c r="H1456" s="134" t="s">
        <v>12641</v>
      </c>
      <c r="I1456" s="134" t="s">
        <v>7878</v>
      </c>
      <c r="J1456" s="134" t="s">
        <v>12620</v>
      </c>
      <c r="K1456" s="134" t="s">
        <v>12987</v>
      </c>
      <c r="L1456" s="134" t="s">
        <v>12988</v>
      </c>
      <c r="M1456" s="134" t="s">
        <v>7025</v>
      </c>
      <c r="N1456" s="134" t="s">
        <v>12989</v>
      </c>
    </row>
    <row r="1457" customFormat="false" ht="12.8" hidden="false" customHeight="false" outlineLevel="0" collapsed="false">
      <c r="A1457" s="136" t="s">
        <v>116</v>
      </c>
      <c r="B1457" s="134" t="s">
        <v>12835</v>
      </c>
      <c r="C1457" s="134" t="s">
        <v>12990</v>
      </c>
      <c r="D1457" s="134" t="s">
        <v>6983</v>
      </c>
      <c r="E1457" s="134" t="s">
        <v>12639</v>
      </c>
      <c r="F1457" s="134" t="s">
        <v>12991</v>
      </c>
      <c r="G1457" s="134" t="s">
        <v>7034</v>
      </c>
      <c r="H1457" s="134" t="s">
        <v>7178</v>
      </c>
      <c r="I1457" s="125"/>
      <c r="J1457" s="134" t="s">
        <v>7844</v>
      </c>
      <c r="K1457" s="134" t="s">
        <v>6949</v>
      </c>
      <c r="L1457" s="134" t="s">
        <v>7007</v>
      </c>
      <c r="M1457" s="134" t="s">
        <v>7037</v>
      </c>
      <c r="N1457" s="125"/>
    </row>
    <row r="1458" customFormat="false" ht="12.8" hidden="false" customHeight="false" outlineLevel="0" collapsed="false">
      <c r="A1458" s="136" t="s">
        <v>117</v>
      </c>
      <c r="B1458" s="134" t="s">
        <v>12992</v>
      </c>
      <c r="C1458" s="134" t="s">
        <v>7997</v>
      </c>
      <c r="D1458" s="134" t="s">
        <v>12993</v>
      </c>
      <c r="E1458" s="134" t="s">
        <v>7612</v>
      </c>
      <c r="F1458" s="134" t="s">
        <v>12994</v>
      </c>
      <c r="G1458" s="134" t="s">
        <v>12860</v>
      </c>
      <c r="H1458" s="134" t="s">
        <v>12995</v>
      </c>
      <c r="I1458" s="134" t="s">
        <v>7924</v>
      </c>
      <c r="J1458" s="134" t="s">
        <v>12983</v>
      </c>
      <c r="K1458" s="134" t="s">
        <v>8170</v>
      </c>
      <c r="L1458" s="134" t="s">
        <v>12979</v>
      </c>
      <c r="M1458" s="134" t="s">
        <v>8275</v>
      </c>
      <c r="N1458" s="134" t="s">
        <v>12996</v>
      </c>
    </row>
    <row r="1459" customFormat="false" ht="12.8" hidden="false" customHeight="true" outlineLevel="0" collapsed="false">
      <c r="A1459" s="135" t="s">
        <v>594</v>
      </c>
      <c r="B1459" s="135"/>
      <c r="C1459" s="135"/>
      <c r="D1459" s="135"/>
      <c r="E1459" s="135"/>
      <c r="F1459" s="135"/>
      <c r="G1459" s="135"/>
      <c r="H1459" s="135"/>
      <c r="I1459" s="135"/>
      <c r="J1459" s="135"/>
      <c r="K1459" s="135"/>
      <c r="L1459" s="135"/>
      <c r="M1459" s="135"/>
      <c r="N1459" s="135"/>
    </row>
    <row r="1460" customFormat="false" ht="12.8" hidden="false" customHeight="false" outlineLevel="0" collapsed="false">
      <c r="A1460" s="133" t="s">
        <v>605</v>
      </c>
      <c r="B1460" s="133" t="s">
        <v>606</v>
      </c>
      <c r="C1460" s="133" t="s">
        <v>607</v>
      </c>
      <c r="D1460" s="133" t="s">
        <v>608</v>
      </c>
      <c r="E1460" s="133" t="s">
        <v>609</v>
      </c>
      <c r="F1460" s="133" t="s">
        <v>610</v>
      </c>
      <c r="G1460" s="133" t="s">
        <v>611</v>
      </c>
      <c r="H1460" s="133" t="s">
        <v>612</v>
      </c>
      <c r="I1460" s="133" t="s">
        <v>613</v>
      </c>
      <c r="J1460" s="133" t="s">
        <v>614</v>
      </c>
      <c r="K1460" s="133" t="s">
        <v>615</v>
      </c>
      <c r="L1460" s="133" t="s">
        <v>616</v>
      </c>
      <c r="M1460" s="133" t="s">
        <v>617</v>
      </c>
      <c r="N1460" s="133" t="s">
        <v>618</v>
      </c>
    </row>
    <row r="1461" customFormat="false" ht="12.8" hidden="false" customHeight="false" outlineLevel="0" collapsed="false">
      <c r="A1461" s="136" t="s">
        <v>118</v>
      </c>
      <c r="B1461" s="134" t="s">
        <v>7715</v>
      </c>
      <c r="C1461" s="134" t="s">
        <v>12997</v>
      </c>
      <c r="D1461" s="134" t="s">
        <v>12998</v>
      </c>
      <c r="E1461" s="134" t="s">
        <v>7485</v>
      </c>
      <c r="F1461" s="134" t="s">
        <v>12999</v>
      </c>
      <c r="G1461" s="134" t="s">
        <v>7878</v>
      </c>
      <c r="H1461" s="134" t="s">
        <v>12641</v>
      </c>
      <c r="I1461" s="134" t="s">
        <v>12980</v>
      </c>
      <c r="J1461" s="134" t="s">
        <v>12949</v>
      </c>
      <c r="K1461" s="134" t="s">
        <v>7745</v>
      </c>
      <c r="L1461" s="134" t="s">
        <v>7989</v>
      </c>
      <c r="M1461" s="134" t="s">
        <v>7747</v>
      </c>
      <c r="N1461" s="134" t="s">
        <v>13000</v>
      </c>
    </row>
    <row r="1462" customFormat="false" ht="12.8" hidden="false" customHeight="false" outlineLevel="0" collapsed="false">
      <c r="A1462" s="136" t="s">
        <v>119</v>
      </c>
      <c r="B1462" s="134" t="s">
        <v>8942</v>
      </c>
      <c r="C1462" s="134" t="s">
        <v>12998</v>
      </c>
      <c r="D1462" s="134" t="s">
        <v>8350</v>
      </c>
      <c r="E1462" s="134" t="s">
        <v>8460</v>
      </c>
      <c r="F1462" s="134" t="s">
        <v>12806</v>
      </c>
      <c r="G1462" s="134" t="s">
        <v>12968</v>
      </c>
      <c r="H1462" s="134" t="s">
        <v>13001</v>
      </c>
      <c r="I1462" s="134" t="s">
        <v>8382</v>
      </c>
      <c r="J1462" s="134" t="s">
        <v>13002</v>
      </c>
      <c r="K1462" s="134" t="s">
        <v>12835</v>
      </c>
      <c r="L1462" s="134" t="s">
        <v>7745</v>
      </c>
      <c r="M1462" s="134" t="s">
        <v>12897</v>
      </c>
      <c r="N1462" s="134" t="s">
        <v>13003</v>
      </c>
    </row>
    <row r="1463" customFormat="false" ht="12.8" hidden="false" customHeight="false" outlineLevel="0" collapsed="false">
      <c r="A1463" s="136" t="s">
        <v>120</v>
      </c>
      <c r="B1463" s="134" t="s">
        <v>5565</v>
      </c>
      <c r="C1463" s="134" t="s">
        <v>7825</v>
      </c>
      <c r="D1463" s="134" t="s">
        <v>8472</v>
      </c>
      <c r="E1463" s="134" t="s">
        <v>13004</v>
      </c>
      <c r="F1463" s="134" t="s">
        <v>7887</v>
      </c>
      <c r="G1463" s="134" t="s">
        <v>13005</v>
      </c>
      <c r="H1463" s="134" t="s">
        <v>13006</v>
      </c>
      <c r="I1463" s="134" t="s">
        <v>13007</v>
      </c>
      <c r="J1463" s="134" t="s">
        <v>13008</v>
      </c>
      <c r="K1463" s="134" t="s">
        <v>7679</v>
      </c>
      <c r="L1463" s="134" t="s">
        <v>13009</v>
      </c>
      <c r="M1463" s="134" t="s">
        <v>12840</v>
      </c>
      <c r="N1463" s="134" t="s">
        <v>13010</v>
      </c>
    </row>
    <row r="1464" customFormat="false" ht="12.8" hidden="false" customHeight="false" outlineLevel="0" collapsed="false">
      <c r="A1464" s="136" t="s">
        <v>121</v>
      </c>
      <c r="B1464" s="134" t="s">
        <v>7655</v>
      </c>
      <c r="C1464" s="134" t="s">
        <v>12648</v>
      </c>
      <c r="D1464" s="134" t="s">
        <v>7268</v>
      </c>
      <c r="E1464" s="134" t="s">
        <v>7496</v>
      </c>
      <c r="F1464" s="134" t="s">
        <v>7591</v>
      </c>
      <c r="G1464" s="134" t="s">
        <v>13011</v>
      </c>
      <c r="H1464" s="134" t="s">
        <v>7533</v>
      </c>
      <c r="I1464" s="134" t="s">
        <v>12874</v>
      </c>
      <c r="J1464" s="134" t="s">
        <v>13012</v>
      </c>
      <c r="K1464" s="134" t="s">
        <v>7200</v>
      </c>
      <c r="L1464" s="134" t="s">
        <v>12762</v>
      </c>
      <c r="M1464" s="134" t="s">
        <v>7599</v>
      </c>
      <c r="N1464" s="134" t="s">
        <v>13013</v>
      </c>
    </row>
    <row r="1465" customFormat="false" ht="12.8" hidden="false" customHeight="false" outlineLevel="0" collapsed="false">
      <c r="A1465" s="136" t="s">
        <v>122</v>
      </c>
      <c r="B1465" s="134" t="s">
        <v>13014</v>
      </c>
      <c r="C1465" s="134" t="s">
        <v>13015</v>
      </c>
      <c r="D1465" s="134" t="s">
        <v>13016</v>
      </c>
      <c r="E1465" s="134" t="s">
        <v>8199</v>
      </c>
      <c r="F1465" s="134" t="s">
        <v>7249</v>
      </c>
      <c r="G1465" s="134" t="s">
        <v>7599</v>
      </c>
      <c r="H1465" s="134" t="s">
        <v>13017</v>
      </c>
      <c r="I1465" s="134" t="s">
        <v>13018</v>
      </c>
      <c r="J1465" s="134" t="s">
        <v>12791</v>
      </c>
      <c r="K1465" s="134" t="s">
        <v>7550</v>
      </c>
      <c r="L1465" s="134" t="s">
        <v>12813</v>
      </c>
      <c r="M1465" s="134" t="s">
        <v>7036</v>
      </c>
      <c r="N1465" s="134" t="s">
        <v>13019</v>
      </c>
    </row>
    <row r="1466" customFormat="false" ht="12.8" hidden="false" customHeight="false" outlineLevel="0" collapsed="false">
      <c r="A1466" s="136" t="s">
        <v>123</v>
      </c>
      <c r="B1466" s="134" t="s">
        <v>13020</v>
      </c>
      <c r="C1466" s="134" t="s">
        <v>8875</v>
      </c>
      <c r="D1466" s="134" t="s">
        <v>7919</v>
      </c>
      <c r="E1466" s="134" t="s">
        <v>6966</v>
      </c>
      <c r="F1466" s="134" t="s">
        <v>1047</v>
      </c>
      <c r="G1466" s="134" t="s">
        <v>8034</v>
      </c>
      <c r="H1466" s="134" t="s">
        <v>7479</v>
      </c>
      <c r="I1466" s="134" t="s">
        <v>13021</v>
      </c>
      <c r="J1466" s="134" t="s">
        <v>7678</v>
      </c>
      <c r="K1466" s="134" t="s">
        <v>12972</v>
      </c>
      <c r="L1466" s="134" t="s">
        <v>7143</v>
      </c>
      <c r="M1466" s="134" t="s">
        <v>7465</v>
      </c>
      <c r="N1466" s="134" t="s">
        <v>13022</v>
      </c>
    </row>
    <row r="1467" customFormat="false" ht="12.8" hidden="false" customHeight="false" outlineLevel="0" collapsed="false">
      <c r="A1467" s="136" t="s">
        <v>124</v>
      </c>
      <c r="B1467" s="134" t="s">
        <v>13023</v>
      </c>
      <c r="C1467" s="134" t="s">
        <v>9127</v>
      </c>
      <c r="D1467" s="134" t="s">
        <v>13024</v>
      </c>
      <c r="E1467" s="134" t="s">
        <v>8170</v>
      </c>
      <c r="F1467" s="134" t="s">
        <v>7878</v>
      </c>
      <c r="G1467" s="134" t="s">
        <v>7451</v>
      </c>
      <c r="H1467" s="134" t="s">
        <v>13025</v>
      </c>
      <c r="I1467" s="134" t="s">
        <v>12930</v>
      </c>
      <c r="J1467" s="134" t="s">
        <v>12757</v>
      </c>
      <c r="K1467" s="134" t="s">
        <v>12769</v>
      </c>
      <c r="L1467" s="134" t="s">
        <v>8015</v>
      </c>
      <c r="M1467" s="134" t="s">
        <v>13026</v>
      </c>
      <c r="N1467" s="134" t="s">
        <v>13027</v>
      </c>
    </row>
    <row r="1468" customFormat="false" ht="12.8" hidden="false" customHeight="false" outlineLevel="0" collapsed="false">
      <c r="A1468" s="136" t="s">
        <v>125</v>
      </c>
      <c r="B1468" s="134" t="s">
        <v>7585</v>
      </c>
      <c r="C1468" s="134" t="s">
        <v>13028</v>
      </c>
      <c r="D1468" s="134" t="s">
        <v>7714</v>
      </c>
      <c r="E1468" s="134" t="s">
        <v>6947</v>
      </c>
      <c r="F1468" s="134" t="s">
        <v>7019</v>
      </c>
      <c r="G1468" s="134" t="s">
        <v>7487</v>
      </c>
      <c r="H1468" s="134" t="s">
        <v>13029</v>
      </c>
      <c r="I1468" s="134" t="s">
        <v>8040</v>
      </c>
      <c r="J1468" s="134" t="s">
        <v>13030</v>
      </c>
      <c r="K1468" s="134" t="s">
        <v>6977</v>
      </c>
      <c r="L1468" s="134" t="s">
        <v>7633</v>
      </c>
      <c r="M1468" s="134" t="s">
        <v>7713</v>
      </c>
      <c r="N1468" s="134" t="s">
        <v>13031</v>
      </c>
    </row>
    <row r="1469" customFormat="false" ht="12.8" hidden="false" customHeight="false" outlineLevel="0" collapsed="false">
      <c r="A1469" s="136" t="s">
        <v>126</v>
      </c>
      <c r="B1469" s="134" t="s">
        <v>7215</v>
      </c>
      <c r="C1469" s="134" t="s">
        <v>13032</v>
      </c>
      <c r="D1469" s="134" t="s">
        <v>7877</v>
      </c>
      <c r="E1469" s="134" t="s">
        <v>12864</v>
      </c>
      <c r="F1469" s="134" t="s">
        <v>12671</v>
      </c>
      <c r="G1469" s="134" t="s">
        <v>13033</v>
      </c>
      <c r="H1469" s="134" t="s">
        <v>8223</v>
      </c>
      <c r="I1469" s="134" t="s">
        <v>12657</v>
      </c>
      <c r="J1469" s="134" t="s">
        <v>7476</v>
      </c>
      <c r="K1469" s="134" t="s">
        <v>8233</v>
      </c>
      <c r="L1469" s="134" t="s">
        <v>7244</v>
      </c>
      <c r="M1469" s="134" t="s">
        <v>13034</v>
      </c>
      <c r="N1469" s="134" t="s">
        <v>12659</v>
      </c>
    </row>
    <row r="1470" customFormat="false" ht="12.8" hidden="false" customHeight="false" outlineLevel="0" collapsed="false">
      <c r="A1470" s="136" t="s">
        <v>127</v>
      </c>
      <c r="B1470" s="134" t="s">
        <v>7048</v>
      </c>
      <c r="C1470" s="134" t="s">
        <v>13035</v>
      </c>
      <c r="D1470" s="134" t="s">
        <v>8698</v>
      </c>
      <c r="E1470" s="134" t="s">
        <v>8806</v>
      </c>
      <c r="F1470" s="134" t="s">
        <v>12875</v>
      </c>
      <c r="G1470" s="134" t="s">
        <v>13036</v>
      </c>
      <c r="H1470" s="134" t="s">
        <v>12663</v>
      </c>
      <c r="I1470" s="134" t="s">
        <v>7409</v>
      </c>
      <c r="J1470" s="134" t="s">
        <v>7200</v>
      </c>
      <c r="K1470" s="134" t="s">
        <v>7909</v>
      </c>
      <c r="L1470" s="134" t="s">
        <v>7921</v>
      </c>
      <c r="M1470" s="134" t="s">
        <v>7003</v>
      </c>
      <c r="N1470" s="134" t="s">
        <v>12973</v>
      </c>
    </row>
    <row r="1471" customFormat="false" ht="12.8" hidden="false" customHeight="false" outlineLevel="0" collapsed="false">
      <c r="A1471" s="136" t="s">
        <v>128</v>
      </c>
      <c r="B1471" s="134" t="s">
        <v>8942</v>
      </c>
      <c r="C1471" s="134" t="s">
        <v>5478</v>
      </c>
      <c r="D1471" s="134" t="s">
        <v>8018</v>
      </c>
      <c r="E1471" s="134" t="s">
        <v>7832</v>
      </c>
      <c r="F1471" s="134" t="s">
        <v>12854</v>
      </c>
      <c r="G1471" s="134" t="s">
        <v>8067</v>
      </c>
      <c r="H1471" s="134" t="s">
        <v>7752</v>
      </c>
      <c r="I1471" s="134" t="s">
        <v>7694</v>
      </c>
      <c r="J1471" s="134" t="s">
        <v>7927</v>
      </c>
      <c r="K1471" s="134" t="s">
        <v>8076</v>
      </c>
      <c r="L1471" s="134" t="s">
        <v>13037</v>
      </c>
      <c r="M1471" s="134" t="s">
        <v>7734</v>
      </c>
      <c r="N1471" s="134" t="s">
        <v>8074</v>
      </c>
    </row>
    <row r="1472" customFormat="false" ht="12.8" hidden="false" customHeight="false" outlineLevel="0" collapsed="false">
      <c r="A1472" s="136" t="s">
        <v>129</v>
      </c>
      <c r="B1472" s="134" t="s">
        <v>7735</v>
      </c>
      <c r="C1472" s="134" t="s">
        <v>7155</v>
      </c>
      <c r="D1472" s="134" t="s">
        <v>12991</v>
      </c>
      <c r="E1472" s="134" t="s">
        <v>7260</v>
      </c>
      <c r="F1472" s="134" t="s">
        <v>7458</v>
      </c>
      <c r="G1472" s="134" t="s">
        <v>13038</v>
      </c>
      <c r="H1472" s="134" t="s">
        <v>7189</v>
      </c>
      <c r="I1472" s="134" t="s">
        <v>7009</v>
      </c>
      <c r="J1472" s="134" t="s">
        <v>13039</v>
      </c>
      <c r="K1472" s="134" t="s">
        <v>7509</v>
      </c>
      <c r="L1472" s="134" t="s">
        <v>7344</v>
      </c>
      <c r="M1472" s="134" t="s">
        <v>13040</v>
      </c>
      <c r="N1472" s="134" t="s">
        <v>13041</v>
      </c>
    </row>
    <row r="1473" customFormat="false" ht="12.8" hidden="false" customHeight="false" outlineLevel="0" collapsed="false">
      <c r="A1473" s="136" t="s">
        <v>130</v>
      </c>
      <c r="B1473" s="134" t="s">
        <v>13042</v>
      </c>
      <c r="C1473" s="134" t="s">
        <v>6966</v>
      </c>
      <c r="D1473" s="134" t="s">
        <v>7336</v>
      </c>
      <c r="E1473" s="134" t="s">
        <v>8904</v>
      </c>
      <c r="F1473" s="134" t="s">
        <v>13043</v>
      </c>
      <c r="G1473" s="134" t="s">
        <v>8371</v>
      </c>
      <c r="H1473" s="134" t="s">
        <v>8375</v>
      </c>
      <c r="I1473" s="134" t="s">
        <v>12748</v>
      </c>
      <c r="J1473" s="134" t="s">
        <v>7963</v>
      </c>
      <c r="K1473" s="134" t="s">
        <v>7242</v>
      </c>
      <c r="L1473" s="134" t="s">
        <v>12843</v>
      </c>
      <c r="M1473" s="134" t="s">
        <v>7772</v>
      </c>
      <c r="N1473" s="134" t="s">
        <v>13044</v>
      </c>
    </row>
    <row r="1474" customFormat="false" ht="12.8" hidden="false" customHeight="false" outlineLevel="0" collapsed="false">
      <c r="A1474" s="136" t="s">
        <v>131</v>
      </c>
      <c r="B1474" s="134" t="s">
        <v>8555</v>
      </c>
      <c r="C1474" s="134" t="s">
        <v>12328</v>
      </c>
      <c r="D1474" s="134" t="s">
        <v>13045</v>
      </c>
      <c r="E1474" s="134" t="s">
        <v>13046</v>
      </c>
      <c r="F1474" s="134" t="s">
        <v>7975</v>
      </c>
      <c r="G1474" s="134" t="s">
        <v>13047</v>
      </c>
      <c r="H1474" s="134" t="s">
        <v>7384</v>
      </c>
      <c r="I1474" s="134" t="s">
        <v>8213</v>
      </c>
      <c r="J1474" s="134" t="s">
        <v>12821</v>
      </c>
      <c r="K1474" s="134" t="s">
        <v>7591</v>
      </c>
      <c r="L1474" s="134" t="s">
        <v>7768</v>
      </c>
      <c r="M1474" s="134" t="s">
        <v>13048</v>
      </c>
      <c r="N1474" s="134" t="s">
        <v>13049</v>
      </c>
    </row>
    <row r="1475" customFormat="false" ht="12.8" hidden="false" customHeight="false" outlineLevel="0" collapsed="false">
      <c r="A1475" s="136" t="s">
        <v>132</v>
      </c>
      <c r="B1475" s="134" t="s">
        <v>7914</v>
      </c>
      <c r="C1475" s="134" t="s">
        <v>8638</v>
      </c>
      <c r="D1475" s="134" t="s">
        <v>13050</v>
      </c>
      <c r="E1475" s="134" t="s">
        <v>7711</v>
      </c>
      <c r="F1475" s="134" t="s">
        <v>8096</v>
      </c>
      <c r="G1475" s="134" t="s">
        <v>8403</v>
      </c>
      <c r="H1475" s="134" t="s">
        <v>13051</v>
      </c>
      <c r="I1475" s="134" t="s">
        <v>7533</v>
      </c>
      <c r="J1475" s="134" t="s">
        <v>13052</v>
      </c>
      <c r="K1475" s="134" t="s">
        <v>13005</v>
      </c>
      <c r="L1475" s="134" t="s">
        <v>13053</v>
      </c>
      <c r="M1475" s="134" t="s">
        <v>8991</v>
      </c>
      <c r="N1475" s="134" t="s">
        <v>13054</v>
      </c>
    </row>
    <row r="1476" customFormat="false" ht="12.8" hidden="false" customHeight="false" outlineLevel="0" collapsed="false">
      <c r="A1476" s="136" t="s">
        <v>133</v>
      </c>
      <c r="B1476" s="134" t="s">
        <v>13055</v>
      </c>
      <c r="C1476" s="134" t="s">
        <v>8433</v>
      </c>
      <c r="D1476" s="134" t="s">
        <v>4721</v>
      </c>
      <c r="E1476" s="134" t="s">
        <v>8976</v>
      </c>
      <c r="F1476" s="134" t="s">
        <v>8153</v>
      </c>
      <c r="G1476" s="134" t="s">
        <v>7170</v>
      </c>
      <c r="H1476" s="134" t="s">
        <v>13056</v>
      </c>
      <c r="I1476" s="134" t="s">
        <v>13057</v>
      </c>
      <c r="J1476" s="134" t="s">
        <v>7563</v>
      </c>
      <c r="K1476" s="134" t="s">
        <v>13058</v>
      </c>
      <c r="L1476" s="134" t="s">
        <v>7794</v>
      </c>
      <c r="M1476" s="134" t="s">
        <v>13059</v>
      </c>
      <c r="N1476" s="134" t="s">
        <v>13060</v>
      </c>
    </row>
    <row r="1477" customFormat="false" ht="12.8" hidden="false" customHeight="false" outlineLevel="0" collapsed="false">
      <c r="A1477" s="136" t="s">
        <v>134</v>
      </c>
      <c r="B1477" s="134" t="s">
        <v>12660</v>
      </c>
      <c r="C1477" s="134" t="s">
        <v>9047</v>
      </c>
      <c r="D1477" s="134" t="s">
        <v>13015</v>
      </c>
      <c r="E1477" s="134" t="s">
        <v>13061</v>
      </c>
      <c r="F1477" s="134" t="s">
        <v>13062</v>
      </c>
      <c r="G1477" s="134" t="s">
        <v>8413</v>
      </c>
      <c r="H1477" s="134" t="s">
        <v>7794</v>
      </c>
      <c r="I1477" s="134" t="s">
        <v>8395</v>
      </c>
      <c r="J1477" s="134" t="s">
        <v>6988</v>
      </c>
      <c r="K1477" s="134" t="s">
        <v>13063</v>
      </c>
      <c r="L1477" s="134" t="s">
        <v>13064</v>
      </c>
      <c r="M1477" s="134" t="s">
        <v>6946</v>
      </c>
      <c r="N1477" s="134" t="s">
        <v>13065</v>
      </c>
    </row>
    <row r="1478" customFormat="false" ht="12.8" hidden="false" customHeight="false" outlineLevel="0" collapsed="false">
      <c r="A1478" s="136" t="s">
        <v>135</v>
      </c>
      <c r="B1478" s="134" t="s">
        <v>13066</v>
      </c>
      <c r="C1478" s="134" t="s">
        <v>9068</v>
      </c>
      <c r="D1478" s="134" t="s">
        <v>13067</v>
      </c>
      <c r="E1478" s="134" t="s">
        <v>8144</v>
      </c>
      <c r="F1478" s="134" t="s">
        <v>13068</v>
      </c>
      <c r="G1478" s="134" t="s">
        <v>13069</v>
      </c>
      <c r="H1478" s="134" t="s">
        <v>13070</v>
      </c>
      <c r="I1478" s="134" t="s">
        <v>13071</v>
      </c>
      <c r="J1478" s="134" t="s">
        <v>7250</v>
      </c>
      <c r="K1478" s="134" t="s">
        <v>13072</v>
      </c>
      <c r="L1478" s="134" t="s">
        <v>7817</v>
      </c>
      <c r="M1478" s="134" t="s">
        <v>7817</v>
      </c>
      <c r="N1478" s="134" t="s">
        <v>13073</v>
      </c>
    </row>
    <row r="1479" customFormat="false" ht="12.8" hidden="false" customHeight="false" outlineLevel="0" collapsed="false">
      <c r="A1479" s="136" t="s">
        <v>136</v>
      </c>
      <c r="B1479" s="134" t="s">
        <v>8774</v>
      </c>
      <c r="C1479" s="134" t="s">
        <v>8147</v>
      </c>
      <c r="D1479" s="134" t="s">
        <v>7406</v>
      </c>
      <c r="E1479" s="134" t="s">
        <v>8391</v>
      </c>
      <c r="F1479" s="134" t="s">
        <v>8154</v>
      </c>
      <c r="G1479" s="134" t="s">
        <v>13074</v>
      </c>
      <c r="H1479" s="134" t="s">
        <v>13075</v>
      </c>
      <c r="I1479" s="134" t="s">
        <v>13076</v>
      </c>
      <c r="J1479" s="134" t="s">
        <v>8392</v>
      </c>
      <c r="K1479" s="134" t="s">
        <v>13077</v>
      </c>
      <c r="L1479" s="134" t="s">
        <v>7797</v>
      </c>
      <c r="M1479" s="134" t="s">
        <v>9068</v>
      </c>
      <c r="N1479" s="134" t="s">
        <v>13078</v>
      </c>
    </row>
    <row r="1480" customFormat="false" ht="12.8" hidden="false" customHeight="false" outlineLevel="0" collapsed="false">
      <c r="A1480" s="136" t="s">
        <v>137</v>
      </c>
      <c r="B1480" s="134" t="s">
        <v>12680</v>
      </c>
      <c r="C1480" s="134" t="s">
        <v>7517</v>
      </c>
      <c r="D1480" s="134" t="s">
        <v>8744</v>
      </c>
      <c r="E1480" s="134" t="s">
        <v>13079</v>
      </c>
      <c r="F1480" s="134" t="s">
        <v>13080</v>
      </c>
      <c r="G1480" s="134" t="s">
        <v>13081</v>
      </c>
      <c r="H1480" s="134" t="s">
        <v>12633</v>
      </c>
      <c r="I1480" s="134" t="s">
        <v>8326</v>
      </c>
      <c r="J1480" s="134" t="s">
        <v>7794</v>
      </c>
      <c r="K1480" s="134" t="s">
        <v>12983</v>
      </c>
      <c r="L1480" s="134" t="s">
        <v>7971</v>
      </c>
      <c r="M1480" s="134" t="s">
        <v>13082</v>
      </c>
      <c r="N1480" s="134" t="s">
        <v>13083</v>
      </c>
    </row>
    <row r="1481" customFormat="false" ht="12.8" hidden="false" customHeight="false" outlineLevel="0" collapsed="false">
      <c r="A1481" s="136" t="s">
        <v>138</v>
      </c>
      <c r="B1481" s="134" t="s">
        <v>13084</v>
      </c>
      <c r="C1481" s="134" t="s">
        <v>7890</v>
      </c>
      <c r="D1481" s="134" t="s">
        <v>13085</v>
      </c>
      <c r="E1481" s="134" t="s">
        <v>8031</v>
      </c>
      <c r="F1481" s="134" t="s">
        <v>13086</v>
      </c>
      <c r="G1481" s="134" t="s">
        <v>13087</v>
      </c>
      <c r="H1481" s="134" t="s">
        <v>13088</v>
      </c>
      <c r="I1481" s="134" t="s">
        <v>7552</v>
      </c>
      <c r="J1481" s="134" t="s">
        <v>13089</v>
      </c>
      <c r="K1481" s="134" t="s">
        <v>8009</v>
      </c>
      <c r="L1481" s="134" t="s">
        <v>13090</v>
      </c>
      <c r="M1481" s="134" t="s">
        <v>9002</v>
      </c>
      <c r="N1481" s="134" t="s">
        <v>13091</v>
      </c>
    </row>
    <row r="1482" customFormat="false" ht="12.8" hidden="false" customHeight="false" outlineLevel="0" collapsed="false">
      <c r="A1482" s="136" t="s">
        <v>139</v>
      </c>
      <c r="B1482" s="134" t="s">
        <v>9012</v>
      </c>
      <c r="C1482" s="134" t="s">
        <v>13092</v>
      </c>
      <c r="D1482" s="134" t="s">
        <v>13093</v>
      </c>
      <c r="E1482" s="134" t="s">
        <v>8676</v>
      </c>
      <c r="F1482" s="134" t="s">
        <v>8299</v>
      </c>
      <c r="G1482" s="134" t="s">
        <v>7936</v>
      </c>
      <c r="H1482" s="134" t="s">
        <v>7331</v>
      </c>
      <c r="I1482" s="134" t="s">
        <v>7104</v>
      </c>
      <c r="J1482" s="134" t="s">
        <v>13094</v>
      </c>
      <c r="K1482" s="134" t="s">
        <v>13095</v>
      </c>
      <c r="L1482" s="134" t="s">
        <v>8114</v>
      </c>
      <c r="M1482" s="134" t="s">
        <v>7416</v>
      </c>
      <c r="N1482" s="134" t="s">
        <v>13096</v>
      </c>
    </row>
    <row r="1483" customFormat="false" ht="12.8" hidden="false" customHeight="false" outlineLevel="0" collapsed="false">
      <c r="A1483" s="136" t="s">
        <v>140</v>
      </c>
      <c r="B1483" s="134" t="s">
        <v>6199</v>
      </c>
      <c r="C1483" s="134" t="s">
        <v>8543</v>
      </c>
      <c r="D1483" s="134" t="s">
        <v>9089</v>
      </c>
      <c r="E1483" s="134" t="s">
        <v>13097</v>
      </c>
      <c r="F1483" s="134" t="s">
        <v>13012</v>
      </c>
      <c r="G1483" s="134" t="s">
        <v>12677</v>
      </c>
      <c r="H1483" s="134" t="s">
        <v>7550</v>
      </c>
      <c r="I1483" s="134" t="s">
        <v>12800</v>
      </c>
      <c r="J1483" s="134" t="s">
        <v>8415</v>
      </c>
      <c r="K1483" s="134" t="s">
        <v>13072</v>
      </c>
      <c r="L1483" s="134" t="s">
        <v>7048</v>
      </c>
      <c r="M1483" s="134" t="s">
        <v>8376</v>
      </c>
      <c r="N1483" s="134" t="s">
        <v>13098</v>
      </c>
    </row>
    <row r="1484" customFormat="false" ht="12.8" hidden="false" customHeight="false" outlineLevel="0" collapsed="false">
      <c r="A1484" s="136" t="s">
        <v>141</v>
      </c>
      <c r="B1484" s="134" t="s">
        <v>6020</v>
      </c>
      <c r="C1484" s="134" t="s">
        <v>7729</v>
      </c>
      <c r="D1484" s="134" t="s">
        <v>7681</v>
      </c>
      <c r="E1484" s="134" t="s">
        <v>13099</v>
      </c>
      <c r="F1484" s="134" t="s">
        <v>8276</v>
      </c>
      <c r="G1484" s="134" t="s">
        <v>13100</v>
      </c>
      <c r="H1484" s="134" t="s">
        <v>13101</v>
      </c>
      <c r="I1484" s="134" t="s">
        <v>13102</v>
      </c>
      <c r="J1484" s="134" t="s">
        <v>7903</v>
      </c>
      <c r="K1484" s="134" t="s">
        <v>7275</v>
      </c>
      <c r="L1484" s="134" t="s">
        <v>7971</v>
      </c>
      <c r="M1484" s="134" t="s">
        <v>8416</v>
      </c>
      <c r="N1484" s="134" t="s">
        <v>13103</v>
      </c>
    </row>
    <row r="1485" customFormat="false" ht="12.8" hidden="false" customHeight="false" outlineLevel="0" collapsed="false">
      <c r="A1485" s="136" t="s">
        <v>142</v>
      </c>
      <c r="B1485" s="134" t="s">
        <v>13104</v>
      </c>
      <c r="C1485" s="134" t="s">
        <v>8918</v>
      </c>
      <c r="D1485" s="134" t="s">
        <v>7687</v>
      </c>
      <c r="E1485" s="134" t="s">
        <v>7165</v>
      </c>
      <c r="F1485" s="134" t="s">
        <v>12946</v>
      </c>
      <c r="G1485" s="134" t="s">
        <v>13105</v>
      </c>
      <c r="H1485" s="134" t="s">
        <v>13106</v>
      </c>
      <c r="I1485" s="134" t="s">
        <v>12930</v>
      </c>
      <c r="J1485" s="134" t="s">
        <v>13107</v>
      </c>
      <c r="K1485" s="134" t="s">
        <v>7397</v>
      </c>
      <c r="L1485" s="134" t="s">
        <v>7692</v>
      </c>
      <c r="M1485" s="134" t="s">
        <v>13108</v>
      </c>
      <c r="N1485" s="134" t="s">
        <v>13109</v>
      </c>
    </row>
    <row r="1486" customFormat="false" ht="12.8" hidden="false" customHeight="true" outlineLevel="0" collapsed="false">
      <c r="A1486" s="135" t="s">
        <v>594</v>
      </c>
      <c r="B1486" s="135"/>
      <c r="C1486" s="135"/>
      <c r="D1486" s="135"/>
      <c r="E1486" s="135"/>
      <c r="F1486" s="135"/>
      <c r="G1486" s="135"/>
      <c r="H1486" s="135"/>
      <c r="I1486" s="135"/>
      <c r="J1486" s="135"/>
      <c r="K1486" s="135"/>
      <c r="L1486" s="135"/>
      <c r="M1486" s="135"/>
      <c r="N1486" s="135"/>
    </row>
    <row r="1487" customFormat="false" ht="12.8" hidden="false" customHeight="false" outlineLevel="0" collapsed="false">
      <c r="A1487" s="133" t="s">
        <v>605</v>
      </c>
      <c r="B1487" s="133" t="s">
        <v>606</v>
      </c>
      <c r="C1487" s="133" t="s">
        <v>607</v>
      </c>
      <c r="D1487" s="133" t="s">
        <v>608</v>
      </c>
      <c r="E1487" s="133" t="s">
        <v>609</v>
      </c>
      <c r="F1487" s="133" t="s">
        <v>610</v>
      </c>
      <c r="G1487" s="133" t="s">
        <v>611</v>
      </c>
      <c r="H1487" s="133" t="s">
        <v>612</v>
      </c>
      <c r="I1487" s="133" t="s">
        <v>613</v>
      </c>
      <c r="J1487" s="133" t="s">
        <v>614</v>
      </c>
      <c r="K1487" s="133" t="s">
        <v>615</v>
      </c>
      <c r="L1487" s="133" t="s">
        <v>616</v>
      </c>
      <c r="M1487" s="133" t="s">
        <v>617</v>
      </c>
      <c r="N1487" s="133" t="s">
        <v>618</v>
      </c>
    </row>
    <row r="1488" customFormat="false" ht="12.8" hidden="false" customHeight="false" outlineLevel="0" collapsed="false">
      <c r="A1488" s="136" t="s">
        <v>143</v>
      </c>
      <c r="B1488" s="134" t="s">
        <v>7328</v>
      </c>
      <c r="C1488" s="134" t="s">
        <v>12784</v>
      </c>
      <c r="D1488" s="134" t="s">
        <v>13110</v>
      </c>
      <c r="E1488" s="134" t="s">
        <v>8472</v>
      </c>
      <c r="F1488" s="134" t="s">
        <v>8464</v>
      </c>
      <c r="G1488" s="134" t="s">
        <v>13111</v>
      </c>
      <c r="H1488" s="134" t="s">
        <v>13112</v>
      </c>
      <c r="I1488" s="134" t="s">
        <v>13113</v>
      </c>
      <c r="J1488" s="134" t="s">
        <v>13114</v>
      </c>
      <c r="K1488" s="134" t="s">
        <v>8485</v>
      </c>
      <c r="L1488" s="134" t="s">
        <v>12647</v>
      </c>
      <c r="M1488" s="134" t="s">
        <v>12784</v>
      </c>
      <c r="N1488" s="134" t="s">
        <v>13115</v>
      </c>
    </row>
    <row r="1489" customFormat="false" ht="12.8" hidden="false" customHeight="false" outlineLevel="0" collapsed="false">
      <c r="A1489" s="136" t="s">
        <v>144</v>
      </c>
      <c r="B1489" s="134" t="s">
        <v>13116</v>
      </c>
      <c r="C1489" s="134" t="s">
        <v>7790</v>
      </c>
      <c r="D1489" s="134" t="s">
        <v>7120</v>
      </c>
      <c r="E1489" s="134" t="s">
        <v>13117</v>
      </c>
      <c r="F1489" s="134" t="s">
        <v>7261</v>
      </c>
      <c r="G1489" s="134" t="s">
        <v>13118</v>
      </c>
      <c r="H1489" s="134" t="s">
        <v>13119</v>
      </c>
      <c r="I1489" s="134" t="s">
        <v>13120</v>
      </c>
      <c r="J1489" s="134" t="s">
        <v>13121</v>
      </c>
      <c r="K1489" s="134" t="s">
        <v>12792</v>
      </c>
      <c r="L1489" s="134" t="s">
        <v>13117</v>
      </c>
      <c r="M1489" s="134" t="s">
        <v>12806</v>
      </c>
      <c r="N1489" s="134" t="s">
        <v>13122</v>
      </c>
    </row>
    <row r="1490" customFormat="false" ht="12.8" hidden="false" customHeight="false" outlineLevel="0" collapsed="false">
      <c r="A1490" s="136" t="s">
        <v>145</v>
      </c>
      <c r="B1490" s="134" t="s">
        <v>6409</v>
      </c>
      <c r="C1490" s="134" t="s">
        <v>8440</v>
      </c>
      <c r="D1490" s="134" t="s">
        <v>13123</v>
      </c>
      <c r="E1490" s="134" t="s">
        <v>7643</v>
      </c>
      <c r="F1490" s="134" t="s">
        <v>7739</v>
      </c>
      <c r="G1490" s="134" t="s">
        <v>13124</v>
      </c>
      <c r="H1490" s="134" t="s">
        <v>7263</v>
      </c>
      <c r="I1490" s="134" t="s">
        <v>13125</v>
      </c>
      <c r="J1490" s="134" t="s">
        <v>13126</v>
      </c>
      <c r="K1490" s="134" t="s">
        <v>7910</v>
      </c>
      <c r="L1490" s="134" t="s">
        <v>13127</v>
      </c>
      <c r="M1490" s="134" t="s">
        <v>8172</v>
      </c>
      <c r="N1490" s="134" t="s">
        <v>13128</v>
      </c>
    </row>
    <row r="1491" customFormat="false" ht="12.8" hidden="false" customHeight="false" outlineLevel="0" collapsed="false">
      <c r="A1491" s="136" t="s">
        <v>146</v>
      </c>
      <c r="B1491" s="134" t="s">
        <v>8357</v>
      </c>
      <c r="C1491" s="134" t="s">
        <v>12833</v>
      </c>
      <c r="D1491" s="134" t="s">
        <v>7383</v>
      </c>
      <c r="E1491" s="134" t="s">
        <v>13129</v>
      </c>
      <c r="F1491" s="134" t="s">
        <v>7329</v>
      </c>
      <c r="G1491" s="134" t="s">
        <v>8371</v>
      </c>
      <c r="H1491" s="134" t="s">
        <v>13119</v>
      </c>
      <c r="I1491" s="134" t="s">
        <v>7508</v>
      </c>
      <c r="J1491" s="134" t="s">
        <v>13130</v>
      </c>
      <c r="K1491" s="134" t="s">
        <v>7251</v>
      </c>
      <c r="L1491" s="134" t="s">
        <v>8208</v>
      </c>
      <c r="M1491" s="134" t="s">
        <v>8867</v>
      </c>
      <c r="N1491" s="134" t="s">
        <v>13122</v>
      </c>
    </row>
    <row r="1492" customFormat="false" ht="12.8" hidden="false" customHeight="false" outlineLevel="0" collapsed="false">
      <c r="A1492" s="136" t="s">
        <v>147</v>
      </c>
      <c r="B1492" s="134" t="s">
        <v>4711</v>
      </c>
      <c r="C1492" s="134" t="s">
        <v>13131</v>
      </c>
      <c r="D1492" s="134" t="s">
        <v>7185</v>
      </c>
      <c r="E1492" s="134" t="s">
        <v>12761</v>
      </c>
      <c r="F1492" s="134" t="s">
        <v>13132</v>
      </c>
      <c r="G1492" s="134" t="s">
        <v>13114</v>
      </c>
      <c r="H1492" s="134" t="s">
        <v>13133</v>
      </c>
      <c r="I1492" s="134" t="s">
        <v>13134</v>
      </c>
      <c r="J1492" s="134" t="s">
        <v>7365</v>
      </c>
      <c r="K1492" s="134" t="s">
        <v>13135</v>
      </c>
      <c r="L1492" s="134" t="s">
        <v>7243</v>
      </c>
      <c r="M1492" s="134" t="s">
        <v>12287</v>
      </c>
      <c r="N1492" s="134" t="s">
        <v>13136</v>
      </c>
    </row>
    <row r="1493" customFormat="false" ht="12.8" hidden="false" customHeight="false" outlineLevel="0" collapsed="false">
      <c r="A1493" s="136" t="s">
        <v>148</v>
      </c>
      <c r="B1493" s="134" t="s">
        <v>7049</v>
      </c>
      <c r="C1493" s="134" t="s">
        <v>13137</v>
      </c>
      <c r="D1493" s="134" t="s">
        <v>13138</v>
      </c>
      <c r="E1493" s="134" t="s">
        <v>13139</v>
      </c>
      <c r="F1493" s="134" t="s">
        <v>13011</v>
      </c>
      <c r="G1493" s="134" t="s">
        <v>13140</v>
      </c>
      <c r="H1493" s="134" t="s">
        <v>13141</v>
      </c>
      <c r="I1493" s="134" t="s">
        <v>8178</v>
      </c>
      <c r="J1493" s="134" t="s">
        <v>13121</v>
      </c>
      <c r="K1493" s="134" t="s">
        <v>7520</v>
      </c>
      <c r="L1493" s="134" t="s">
        <v>8250</v>
      </c>
      <c r="M1493" s="134" t="s">
        <v>8864</v>
      </c>
      <c r="N1493" s="134" t="s">
        <v>13142</v>
      </c>
    </row>
    <row r="1494" customFormat="false" ht="12.8" hidden="false" customHeight="false" outlineLevel="0" collapsed="false">
      <c r="A1494" s="136" t="s">
        <v>149</v>
      </c>
      <c r="B1494" s="134" t="s">
        <v>13143</v>
      </c>
      <c r="C1494" s="134" t="s">
        <v>13144</v>
      </c>
      <c r="D1494" s="134" t="s">
        <v>13145</v>
      </c>
      <c r="E1494" s="134" t="s">
        <v>7285</v>
      </c>
      <c r="F1494" s="134" t="s">
        <v>7228</v>
      </c>
      <c r="G1494" s="134" t="s">
        <v>13146</v>
      </c>
      <c r="H1494" s="134" t="s">
        <v>8374</v>
      </c>
      <c r="I1494" s="134" t="s">
        <v>13147</v>
      </c>
      <c r="J1494" s="134" t="s">
        <v>13148</v>
      </c>
      <c r="K1494" s="134" t="s">
        <v>13124</v>
      </c>
      <c r="L1494" s="134" t="s">
        <v>7469</v>
      </c>
      <c r="M1494" s="134" t="s">
        <v>7884</v>
      </c>
      <c r="N1494" s="134" t="s">
        <v>13149</v>
      </c>
    </row>
    <row r="1495" customFormat="false" ht="12.8" hidden="false" customHeight="false" outlineLevel="0" collapsed="false">
      <c r="A1495" s="136" t="s">
        <v>150</v>
      </c>
      <c r="B1495" s="134" t="s">
        <v>13150</v>
      </c>
      <c r="C1495" s="134" t="s">
        <v>7907</v>
      </c>
      <c r="D1495" s="134" t="s">
        <v>7447</v>
      </c>
      <c r="E1495" s="134" t="s">
        <v>12664</v>
      </c>
      <c r="F1495" s="134" t="s">
        <v>7676</v>
      </c>
      <c r="G1495" s="134" t="s">
        <v>13151</v>
      </c>
      <c r="H1495" s="134" t="s">
        <v>13124</v>
      </c>
      <c r="I1495" s="134" t="s">
        <v>13152</v>
      </c>
      <c r="J1495" s="134" t="s">
        <v>7166</v>
      </c>
      <c r="K1495" s="134" t="s">
        <v>13153</v>
      </c>
      <c r="L1495" s="134" t="s">
        <v>7220</v>
      </c>
      <c r="M1495" s="134" t="s">
        <v>13154</v>
      </c>
      <c r="N1495" s="134" t="s">
        <v>13155</v>
      </c>
    </row>
    <row r="1496" customFormat="false" ht="12.8" hidden="false" customHeight="false" outlineLevel="0" collapsed="false">
      <c r="A1496" s="136" t="s">
        <v>151</v>
      </c>
      <c r="B1496" s="134" t="s">
        <v>13156</v>
      </c>
      <c r="C1496" s="134" t="s">
        <v>8291</v>
      </c>
      <c r="D1496" s="134" t="s">
        <v>13157</v>
      </c>
      <c r="E1496" s="134" t="s">
        <v>7998</v>
      </c>
      <c r="F1496" s="134" t="s">
        <v>13158</v>
      </c>
      <c r="G1496" s="134" t="s">
        <v>12879</v>
      </c>
      <c r="H1496" s="134" t="s">
        <v>13007</v>
      </c>
      <c r="I1496" s="134" t="s">
        <v>13159</v>
      </c>
      <c r="J1496" s="134" t="s">
        <v>8009</v>
      </c>
      <c r="K1496" s="134" t="s">
        <v>13002</v>
      </c>
      <c r="L1496" s="134" t="s">
        <v>12921</v>
      </c>
      <c r="M1496" s="134" t="s">
        <v>5244</v>
      </c>
      <c r="N1496" s="134" t="s">
        <v>13160</v>
      </c>
    </row>
    <row r="1497" customFormat="false" ht="12.8" hidden="false" customHeight="false" outlineLevel="0" collapsed="false">
      <c r="A1497" s="136" t="s">
        <v>152</v>
      </c>
      <c r="B1497" s="134" t="s">
        <v>8166</v>
      </c>
      <c r="C1497" s="134" t="s">
        <v>7079</v>
      </c>
      <c r="D1497" s="134" t="s">
        <v>8231</v>
      </c>
      <c r="E1497" s="134" t="s">
        <v>13015</v>
      </c>
      <c r="F1497" s="134" t="s">
        <v>7752</v>
      </c>
      <c r="G1497" s="134" t="s">
        <v>7054</v>
      </c>
      <c r="H1497" s="134" t="s">
        <v>7467</v>
      </c>
      <c r="I1497" s="134" t="s">
        <v>8234</v>
      </c>
      <c r="J1497" s="134" t="s">
        <v>6940</v>
      </c>
      <c r="K1497" s="134" t="s">
        <v>13161</v>
      </c>
      <c r="L1497" s="134" t="s">
        <v>8386</v>
      </c>
      <c r="M1497" s="134" t="s">
        <v>13093</v>
      </c>
      <c r="N1497" s="134" t="s">
        <v>13162</v>
      </c>
    </row>
    <row r="1498" customFormat="false" ht="12.8" hidden="false" customHeight="false" outlineLevel="0" collapsed="false">
      <c r="A1498" s="136" t="s">
        <v>153</v>
      </c>
      <c r="B1498" s="134" t="s">
        <v>7660</v>
      </c>
      <c r="C1498" s="134" t="s">
        <v>13163</v>
      </c>
      <c r="D1498" s="134" t="s">
        <v>13164</v>
      </c>
      <c r="E1498" s="134" t="s">
        <v>7510</v>
      </c>
      <c r="F1498" s="134" t="s">
        <v>7086</v>
      </c>
      <c r="G1498" s="134" t="s">
        <v>13165</v>
      </c>
      <c r="H1498" s="134" t="s">
        <v>7878</v>
      </c>
      <c r="I1498" s="134" t="s">
        <v>12837</v>
      </c>
      <c r="J1498" s="134" t="s">
        <v>12689</v>
      </c>
      <c r="K1498" s="134" t="s">
        <v>13009</v>
      </c>
      <c r="L1498" s="134" t="s">
        <v>7570</v>
      </c>
      <c r="M1498" s="134" t="s">
        <v>7333</v>
      </c>
      <c r="N1498" s="134" t="s">
        <v>13166</v>
      </c>
    </row>
    <row r="1499" customFormat="false" ht="12.8" hidden="false" customHeight="false" outlineLevel="0" collapsed="false">
      <c r="A1499" s="136" t="s">
        <v>154</v>
      </c>
      <c r="B1499" s="134" t="s">
        <v>8676</v>
      </c>
      <c r="C1499" s="134" t="s">
        <v>6943</v>
      </c>
      <c r="D1499" s="134" t="s">
        <v>8330</v>
      </c>
      <c r="E1499" s="134" t="s">
        <v>8730</v>
      </c>
      <c r="F1499" s="134" t="s">
        <v>13167</v>
      </c>
      <c r="G1499" s="134" t="s">
        <v>7055</v>
      </c>
      <c r="H1499" s="134" t="s">
        <v>7300</v>
      </c>
      <c r="I1499" s="134" t="s">
        <v>12829</v>
      </c>
      <c r="J1499" s="134" t="s">
        <v>13168</v>
      </c>
      <c r="K1499" s="134" t="s">
        <v>12653</v>
      </c>
      <c r="L1499" s="134" t="s">
        <v>13169</v>
      </c>
      <c r="M1499" s="134" t="s">
        <v>7129</v>
      </c>
      <c r="N1499" s="134" t="s">
        <v>13170</v>
      </c>
    </row>
    <row r="1500" customFormat="false" ht="12.8" hidden="false" customHeight="false" outlineLevel="0" collapsed="false">
      <c r="A1500" s="136" t="s">
        <v>156</v>
      </c>
      <c r="B1500" s="134" t="s">
        <v>8457</v>
      </c>
      <c r="C1500" s="134" t="s">
        <v>12908</v>
      </c>
      <c r="D1500" s="134" t="s">
        <v>13171</v>
      </c>
      <c r="E1500" s="134" t="s">
        <v>7436</v>
      </c>
      <c r="F1500" s="134" t="s">
        <v>13172</v>
      </c>
      <c r="G1500" s="134" t="s">
        <v>7578</v>
      </c>
      <c r="H1500" s="134" t="s">
        <v>7418</v>
      </c>
      <c r="I1500" s="134" t="s">
        <v>12632</v>
      </c>
      <c r="J1500" s="134" t="s">
        <v>12733</v>
      </c>
      <c r="K1500" s="134" t="s">
        <v>13173</v>
      </c>
      <c r="L1500" s="134" t="s">
        <v>6990</v>
      </c>
      <c r="M1500" s="134" t="s">
        <v>8370</v>
      </c>
      <c r="N1500" s="134" t="s">
        <v>13174</v>
      </c>
    </row>
    <row r="1501" customFormat="false" ht="12.8" hidden="false" customHeight="false" outlineLevel="0" collapsed="false">
      <c r="A1501" s="136" t="s">
        <v>158</v>
      </c>
      <c r="B1501" s="134" t="s">
        <v>13175</v>
      </c>
      <c r="C1501" s="134" t="s">
        <v>7247</v>
      </c>
      <c r="D1501" s="134" t="s">
        <v>13157</v>
      </c>
      <c r="E1501" s="134" t="s">
        <v>8142</v>
      </c>
      <c r="F1501" s="134" t="s">
        <v>7388</v>
      </c>
      <c r="G1501" s="134" t="s">
        <v>7597</v>
      </c>
      <c r="H1501" s="134" t="s">
        <v>13176</v>
      </c>
      <c r="I1501" s="134" t="s">
        <v>13177</v>
      </c>
      <c r="J1501" s="134" t="s">
        <v>7497</v>
      </c>
      <c r="K1501" s="134" t="s">
        <v>7238</v>
      </c>
      <c r="L1501" s="134" t="s">
        <v>8319</v>
      </c>
      <c r="M1501" s="134" t="s">
        <v>13178</v>
      </c>
      <c r="N1501" s="134" t="s">
        <v>13179</v>
      </c>
    </row>
    <row r="1502" customFormat="false" ht="12.8" hidden="false" customHeight="false" outlineLevel="0" collapsed="false">
      <c r="A1502" s="136" t="s">
        <v>155</v>
      </c>
      <c r="B1502" s="134" t="s">
        <v>12231</v>
      </c>
      <c r="C1502" s="134" t="s">
        <v>7268</v>
      </c>
      <c r="D1502" s="134" t="s">
        <v>7017</v>
      </c>
      <c r="E1502" s="134" t="s">
        <v>7855</v>
      </c>
      <c r="F1502" s="134" t="s">
        <v>7887</v>
      </c>
      <c r="G1502" s="134" t="s">
        <v>13180</v>
      </c>
      <c r="H1502" s="134" t="s">
        <v>13181</v>
      </c>
      <c r="I1502" s="134" t="s">
        <v>7126</v>
      </c>
      <c r="J1502" s="134" t="s">
        <v>7815</v>
      </c>
      <c r="K1502" s="134" t="s">
        <v>13182</v>
      </c>
      <c r="L1502" s="134" t="s">
        <v>7681</v>
      </c>
      <c r="M1502" s="134" t="s">
        <v>13183</v>
      </c>
      <c r="N1502" s="134" t="s">
        <v>13184</v>
      </c>
    </row>
    <row r="1503" customFormat="false" ht="12.8" hidden="false" customHeight="false" outlineLevel="0" collapsed="false">
      <c r="A1503" s="136" t="s">
        <v>157</v>
      </c>
      <c r="B1503" s="134" t="s">
        <v>7709</v>
      </c>
      <c r="C1503" s="134" t="s">
        <v>7171</v>
      </c>
      <c r="D1503" s="134" t="s">
        <v>8049</v>
      </c>
      <c r="E1503" s="134" t="s">
        <v>12870</v>
      </c>
      <c r="F1503" s="134" t="s">
        <v>7679</v>
      </c>
      <c r="G1503" s="134" t="s">
        <v>12609</v>
      </c>
      <c r="H1503" s="134" t="s">
        <v>7201</v>
      </c>
      <c r="I1503" s="134" t="s">
        <v>13185</v>
      </c>
      <c r="J1503" s="134" t="s">
        <v>13186</v>
      </c>
      <c r="K1503" s="134" t="s">
        <v>13187</v>
      </c>
      <c r="L1503" s="134" t="s">
        <v>8432</v>
      </c>
      <c r="M1503" s="134" t="s">
        <v>13188</v>
      </c>
      <c r="N1503" s="134" t="s">
        <v>13189</v>
      </c>
    </row>
    <row r="1504" customFormat="false" ht="12.8" hidden="false" customHeight="false" outlineLevel="0" collapsed="false">
      <c r="A1504" s="136" t="s">
        <v>159</v>
      </c>
      <c r="B1504" s="134" t="s">
        <v>13190</v>
      </c>
      <c r="C1504" s="134" t="s">
        <v>13191</v>
      </c>
      <c r="D1504" s="134" t="s">
        <v>7568</v>
      </c>
      <c r="E1504" s="134" t="s">
        <v>7243</v>
      </c>
      <c r="F1504" s="134" t="s">
        <v>13192</v>
      </c>
      <c r="G1504" s="134" t="s">
        <v>12923</v>
      </c>
      <c r="H1504" s="134" t="s">
        <v>7989</v>
      </c>
      <c r="I1504" s="134" t="s">
        <v>13193</v>
      </c>
      <c r="J1504" s="134" t="s">
        <v>13194</v>
      </c>
      <c r="K1504" s="134" t="s">
        <v>13195</v>
      </c>
      <c r="L1504" s="134" t="s">
        <v>13196</v>
      </c>
      <c r="M1504" s="134" t="s">
        <v>7524</v>
      </c>
      <c r="N1504" s="134" t="s">
        <v>13197</v>
      </c>
    </row>
    <row r="1505" customFormat="false" ht="12.8" hidden="false" customHeight="false" outlineLevel="0" collapsed="false">
      <c r="A1505" s="136" t="s">
        <v>160</v>
      </c>
      <c r="B1505" s="134" t="s">
        <v>7792</v>
      </c>
      <c r="C1505" s="134" t="s">
        <v>4693</v>
      </c>
      <c r="D1505" s="134" t="s">
        <v>7390</v>
      </c>
      <c r="E1505" s="134" t="s">
        <v>7986</v>
      </c>
      <c r="F1505" s="134" t="s">
        <v>8370</v>
      </c>
      <c r="G1505" s="134" t="s">
        <v>8216</v>
      </c>
      <c r="H1505" s="134" t="s">
        <v>13198</v>
      </c>
      <c r="I1505" s="134" t="s">
        <v>12943</v>
      </c>
      <c r="J1505" s="134" t="s">
        <v>8324</v>
      </c>
      <c r="K1505" s="134" t="s">
        <v>13199</v>
      </c>
      <c r="L1505" s="134" t="s">
        <v>13200</v>
      </c>
      <c r="M1505" s="134" t="s">
        <v>8145</v>
      </c>
      <c r="N1505" s="134" t="s">
        <v>13201</v>
      </c>
    </row>
    <row r="1506" customFormat="false" ht="12.8" hidden="false" customHeight="false" outlineLevel="0" collapsed="false">
      <c r="A1506" s="136" t="s">
        <v>161</v>
      </c>
      <c r="B1506" s="134" t="s">
        <v>8912</v>
      </c>
      <c r="C1506" s="134" t="s">
        <v>12998</v>
      </c>
      <c r="D1506" s="134" t="s">
        <v>13202</v>
      </c>
      <c r="E1506" s="134" t="s">
        <v>13203</v>
      </c>
      <c r="F1506" s="134" t="s">
        <v>13204</v>
      </c>
      <c r="G1506" s="134" t="s">
        <v>7571</v>
      </c>
      <c r="H1506" s="134" t="s">
        <v>7294</v>
      </c>
      <c r="I1506" s="134" t="s">
        <v>13205</v>
      </c>
      <c r="J1506" s="134" t="s">
        <v>12847</v>
      </c>
      <c r="K1506" s="134" t="s">
        <v>6966</v>
      </c>
      <c r="L1506" s="134" t="s">
        <v>8460</v>
      </c>
      <c r="M1506" s="134" t="s">
        <v>12797</v>
      </c>
      <c r="N1506" s="134" t="s">
        <v>13206</v>
      </c>
    </row>
    <row r="1507" customFormat="false" ht="12.8" hidden="false" customHeight="false" outlineLevel="0" collapsed="false">
      <c r="A1507" s="136" t="s">
        <v>162</v>
      </c>
      <c r="B1507" s="134" t="s">
        <v>7548</v>
      </c>
      <c r="C1507" s="134" t="s">
        <v>13207</v>
      </c>
      <c r="D1507" s="134" t="s">
        <v>13208</v>
      </c>
      <c r="E1507" s="134" t="s">
        <v>12683</v>
      </c>
      <c r="F1507" s="134" t="s">
        <v>13209</v>
      </c>
      <c r="G1507" s="134" t="s">
        <v>7197</v>
      </c>
      <c r="H1507" s="134" t="s">
        <v>8278</v>
      </c>
      <c r="I1507" s="134" t="s">
        <v>13210</v>
      </c>
      <c r="J1507" s="134" t="s">
        <v>13081</v>
      </c>
      <c r="K1507" s="134" t="s">
        <v>12687</v>
      </c>
      <c r="L1507" s="134" t="s">
        <v>13211</v>
      </c>
      <c r="M1507" s="134" t="s">
        <v>8204</v>
      </c>
      <c r="N1507" s="134" t="s">
        <v>13212</v>
      </c>
    </row>
    <row r="1508" customFormat="false" ht="12.8" hidden="false" customHeight="false" outlineLevel="0" collapsed="false">
      <c r="A1508" s="136" t="s">
        <v>163</v>
      </c>
      <c r="B1508" s="134" t="s">
        <v>13213</v>
      </c>
      <c r="C1508" s="134" t="s">
        <v>13214</v>
      </c>
      <c r="D1508" s="134" t="s">
        <v>7460</v>
      </c>
      <c r="E1508" s="134" t="s">
        <v>8730</v>
      </c>
      <c r="F1508" s="134" t="s">
        <v>12658</v>
      </c>
      <c r="G1508" s="134" t="s">
        <v>7280</v>
      </c>
      <c r="H1508" s="134" t="s">
        <v>7724</v>
      </c>
      <c r="I1508" s="134" t="s">
        <v>13215</v>
      </c>
      <c r="J1508" s="134" t="s">
        <v>7789</v>
      </c>
      <c r="K1508" s="134" t="s">
        <v>7589</v>
      </c>
      <c r="L1508" s="134" t="s">
        <v>7940</v>
      </c>
      <c r="M1508" s="134" t="s">
        <v>12682</v>
      </c>
      <c r="N1508" s="134" t="s">
        <v>13216</v>
      </c>
    </row>
    <row r="1509" customFormat="false" ht="12.8" hidden="false" customHeight="false" outlineLevel="0" collapsed="false">
      <c r="A1509" s="136" t="s">
        <v>164</v>
      </c>
      <c r="B1509" s="134" t="s">
        <v>13217</v>
      </c>
      <c r="C1509" s="134" t="s">
        <v>12714</v>
      </c>
      <c r="D1509" s="134" t="s">
        <v>12769</v>
      </c>
      <c r="E1509" s="134" t="s">
        <v>7399</v>
      </c>
      <c r="F1509" s="134" t="s">
        <v>7497</v>
      </c>
      <c r="G1509" s="134" t="s">
        <v>13218</v>
      </c>
      <c r="H1509" s="134" t="s">
        <v>7021</v>
      </c>
      <c r="I1509" s="134" t="s">
        <v>7998</v>
      </c>
      <c r="J1509" s="134" t="s">
        <v>7712</v>
      </c>
      <c r="K1509" s="134" t="s">
        <v>12736</v>
      </c>
      <c r="L1509" s="134" t="s">
        <v>7260</v>
      </c>
      <c r="M1509" s="134" t="s">
        <v>4693</v>
      </c>
      <c r="N1509" s="134" t="s">
        <v>7027</v>
      </c>
    </row>
    <row r="1510" customFormat="false" ht="12.8" hidden="false" customHeight="false" outlineLevel="0" collapsed="false">
      <c r="A1510" s="136" t="s">
        <v>165</v>
      </c>
      <c r="B1510" s="134" t="s">
        <v>12328</v>
      </c>
      <c r="C1510" s="134" t="s">
        <v>8998</v>
      </c>
      <c r="D1510" s="134" t="s">
        <v>8072</v>
      </c>
      <c r="E1510" s="134" t="s">
        <v>13085</v>
      </c>
      <c r="F1510" s="134" t="s">
        <v>13141</v>
      </c>
      <c r="G1510" s="134" t="s">
        <v>13219</v>
      </c>
      <c r="H1510" s="134" t="s">
        <v>7311</v>
      </c>
      <c r="I1510" s="134" t="s">
        <v>7635</v>
      </c>
      <c r="J1510" s="134" t="s">
        <v>8285</v>
      </c>
      <c r="K1510" s="134" t="s">
        <v>7704</v>
      </c>
      <c r="L1510" s="134" t="s">
        <v>12852</v>
      </c>
      <c r="M1510" s="134" t="s">
        <v>7989</v>
      </c>
      <c r="N1510" s="134" t="s">
        <v>13220</v>
      </c>
    </row>
    <row r="1511" customFormat="false" ht="12.8" hidden="false" customHeight="false" outlineLevel="0" collapsed="false">
      <c r="A1511" s="136" t="s">
        <v>166</v>
      </c>
      <c r="B1511" s="134" t="s">
        <v>8306</v>
      </c>
      <c r="C1511" s="134" t="s">
        <v>7425</v>
      </c>
      <c r="D1511" s="134" t="s">
        <v>12791</v>
      </c>
      <c r="E1511" s="134" t="s">
        <v>13221</v>
      </c>
      <c r="F1511" s="134" t="s">
        <v>13222</v>
      </c>
      <c r="G1511" s="134" t="s">
        <v>13223</v>
      </c>
      <c r="H1511" s="134" t="s">
        <v>8226</v>
      </c>
      <c r="I1511" s="134" t="s">
        <v>7616</v>
      </c>
      <c r="J1511" s="134" t="s">
        <v>13005</v>
      </c>
      <c r="K1511" s="134" t="s">
        <v>12670</v>
      </c>
      <c r="L1511" s="134" t="s">
        <v>13224</v>
      </c>
      <c r="M1511" s="134" t="s">
        <v>13225</v>
      </c>
      <c r="N1511" s="134" t="s">
        <v>13226</v>
      </c>
    </row>
    <row r="1512" customFormat="false" ht="12.8" hidden="false" customHeight="false" outlineLevel="0" collapsed="false">
      <c r="A1512" s="136" t="s">
        <v>167</v>
      </c>
      <c r="B1512" s="134" t="s">
        <v>7923</v>
      </c>
      <c r="C1512" s="134" t="s">
        <v>8421</v>
      </c>
      <c r="D1512" s="134" t="s">
        <v>7413</v>
      </c>
      <c r="E1512" s="134" t="s">
        <v>12864</v>
      </c>
      <c r="F1512" s="134" t="s">
        <v>7518</v>
      </c>
      <c r="G1512" s="134" t="s">
        <v>8327</v>
      </c>
      <c r="H1512" s="134" t="s">
        <v>13227</v>
      </c>
      <c r="I1512" s="134" t="s">
        <v>7338</v>
      </c>
      <c r="J1512" s="134" t="s">
        <v>12616</v>
      </c>
      <c r="K1512" s="134" t="s">
        <v>8159</v>
      </c>
      <c r="L1512" s="134" t="s">
        <v>8041</v>
      </c>
      <c r="M1512" s="134" t="s">
        <v>7754</v>
      </c>
      <c r="N1512" s="134" t="s">
        <v>13228</v>
      </c>
    </row>
    <row r="1513" customFormat="false" ht="12.8" hidden="false" customHeight="true" outlineLevel="0" collapsed="false">
      <c r="A1513" s="135" t="s">
        <v>594</v>
      </c>
      <c r="B1513" s="135"/>
      <c r="C1513" s="135"/>
      <c r="D1513" s="135"/>
      <c r="E1513" s="135"/>
      <c r="F1513" s="135"/>
      <c r="G1513" s="135"/>
      <c r="H1513" s="135"/>
      <c r="I1513" s="135"/>
      <c r="J1513" s="135"/>
      <c r="K1513" s="135"/>
      <c r="L1513" s="135"/>
      <c r="M1513" s="135"/>
      <c r="N1513" s="135"/>
    </row>
    <row r="1514" customFormat="false" ht="12.8" hidden="false" customHeight="false" outlineLevel="0" collapsed="false">
      <c r="A1514" s="133" t="s">
        <v>605</v>
      </c>
      <c r="B1514" s="133" t="s">
        <v>606</v>
      </c>
      <c r="C1514" s="133" t="s">
        <v>607</v>
      </c>
      <c r="D1514" s="133" t="s">
        <v>608</v>
      </c>
      <c r="E1514" s="133" t="s">
        <v>609</v>
      </c>
      <c r="F1514" s="133" t="s">
        <v>610</v>
      </c>
      <c r="G1514" s="133" t="s">
        <v>611</v>
      </c>
      <c r="H1514" s="133" t="s">
        <v>612</v>
      </c>
      <c r="I1514" s="133" t="s">
        <v>613</v>
      </c>
      <c r="J1514" s="133" t="s">
        <v>614</v>
      </c>
      <c r="K1514" s="133" t="s">
        <v>615</v>
      </c>
      <c r="L1514" s="133" t="s">
        <v>616</v>
      </c>
      <c r="M1514" s="133" t="s">
        <v>617</v>
      </c>
      <c r="N1514" s="133" t="s">
        <v>618</v>
      </c>
    </row>
    <row r="1515" customFormat="false" ht="12.8" hidden="false" customHeight="false" outlineLevel="0" collapsed="false">
      <c r="A1515" s="136" t="s">
        <v>168</v>
      </c>
      <c r="B1515" s="134" t="s">
        <v>7285</v>
      </c>
      <c r="C1515" s="134" t="s">
        <v>13123</v>
      </c>
      <c r="D1515" s="134" t="s">
        <v>12927</v>
      </c>
      <c r="E1515" s="134" t="s">
        <v>7573</v>
      </c>
      <c r="F1515" s="134" t="s">
        <v>7019</v>
      </c>
      <c r="G1515" s="134" t="s">
        <v>8104</v>
      </c>
      <c r="H1515" s="134" t="s">
        <v>13148</v>
      </c>
      <c r="I1515" s="134" t="s">
        <v>13161</v>
      </c>
      <c r="J1515" s="134" t="s">
        <v>13229</v>
      </c>
      <c r="K1515" s="134" t="s">
        <v>6965</v>
      </c>
      <c r="L1515" s="134" t="s">
        <v>13093</v>
      </c>
      <c r="M1515" s="134" t="s">
        <v>7040</v>
      </c>
      <c r="N1515" s="134" t="s">
        <v>13230</v>
      </c>
    </row>
    <row r="1516" customFormat="false" ht="12.8" hidden="false" customHeight="false" outlineLevel="0" collapsed="false">
      <c r="A1516" s="136" t="s">
        <v>169</v>
      </c>
      <c r="B1516" s="134" t="s">
        <v>13231</v>
      </c>
      <c r="C1516" s="134" t="s">
        <v>7931</v>
      </c>
      <c r="D1516" s="134" t="s">
        <v>7720</v>
      </c>
      <c r="E1516" s="134" t="s">
        <v>13232</v>
      </c>
      <c r="F1516" s="134" t="s">
        <v>8411</v>
      </c>
      <c r="G1516" s="134" t="s">
        <v>8372</v>
      </c>
      <c r="H1516" s="134" t="s">
        <v>13233</v>
      </c>
      <c r="I1516" s="134" t="s">
        <v>7065</v>
      </c>
      <c r="J1516" s="134" t="s">
        <v>12816</v>
      </c>
      <c r="K1516" s="134" t="s">
        <v>13234</v>
      </c>
      <c r="L1516" s="134" t="s">
        <v>13235</v>
      </c>
      <c r="M1516" s="134" t="s">
        <v>8119</v>
      </c>
      <c r="N1516" s="134" t="s">
        <v>13236</v>
      </c>
    </row>
    <row r="1517" customFormat="false" ht="12.8" hidden="false" customHeight="false" outlineLevel="0" collapsed="false">
      <c r="A1517" s="136" t="s">
        <v>170</v>
      </c>
      <c r="B1517" s="134" t="s">
        <v>8645</v>
      </c>
      <c r="C1517" s="134" t="s">
        <v>8314</v>
      </c>
      <c r="D1517" s="134" t="s">
        <v>7669</v>
      </c>
      <c r="E1517" s="134" t="s">
        <v>7577</v>
      </c>
      <c r="F1517" s="134" t="s">
        <v>13076</v>
      </c>
      <c r="G1517" s="134" t="s">
        <v>12702</v>
      </c>
      <c r="H1517" s="134" t="s">
        <v>13237</v>
      </c>
      <c r="I1517" s="134" t="s">
        <v>7678</v>
      </c>
      <c r="J1517" s="134" t="s">
        <v>13238</v>
      </c>
      <c r="K1517" s="134" t="s">
        <v>7797</v>
      </c>
      <c r="L1517" s="134" t="s">
        <v>8211</v>
      </c>
      <c r="M1517" s="134" t="s">
        <v>13239</v>
      </c>
      <c r="N1517" s="134" t="s">
        <v>13240</v>
      </c>
    </row>
    <row r="1518" customFormat="false" ht="12.8" hidden="false" customHeight="false" outlineLevel="0" collapsed="false">
      <c r="A1518" s="136" t="s">
        <v>171</v>
      </c>
      <c r="B1518" s="134" t="s">
        <v>13241</v>
      </c>
      <c r="C1518" s="134" t="s">
        <v>8360</v>
      </c>
      <c r="D1518" s="134" t="s">
        <v>8965</v>
      </c>
      <c r="E1518" s="134" t="s">
        <v>6409</v>
      </c>
      <c r="F1518" s="134" t="s">
        <v>13242</v>
      </c>
      <c r="G1518" s="134" t="s">
        <v>7372</v>
      </c>
      <c r="H1518" s="134" t="s">
        <v>7302</v>
      </c>
      <c r="I1518" s="134" t="s">
        <v>7531</v>
      </c>
      <c r="J1518" s="134" t="s">
        <v>7449</v>
      </c>
      <c r="K1518" s="134" t="s">
        <v>7572</v>
      </c>
      <c r="L1518" s="134" t="s">
        <v>9034</v>
      </c>
      <c r="M1518" s="134" t="s">
        <v>13082</v>
      </c>
      <c r="N1518" s="134" t="s">
        <v>13243</v>
      </c>
    </row>
    <row r="1519" customFormat="false" ht="12.8" hidden="false" customHeight="false" outlineLevel="0" collapsed="false">
      <c r="A1519" s="136" t="s">
        <v>172</v>
      </c>
      <c r="B1519" s="134" t="s">
        <v>13244</v>
      </c>
      <c r="C1519" s="134" t="s">
        <v>4881</v>
      </c>
      <c r="D1519" s="134" t="s">
        <v>7807</v>
      </c>
      <c r="E1519" s="134" t="s">
        <v>12983</v>
      </c>
      <c r="F1519" s="134" t="s">
        <v>13245</v>
      </c>
      <c r="G1519" s="134" t="s">
        <v>12671</v>
      </c>
      <c r="H1519" s="134" t="s">
        <v>13246</v>
      </c>
      <c r="I1519" s="134" t="s">
        <v>13247</v>
      </c>
      <c r="J1519" s="134" t="s">
        <v>13248</v>
      </c>
      <c r="K1519" s="134" t="s">
        <v>13249</v>
      </c>
      <c r="L1519" s="134" t="s">
        <v>7779</v>
      </c>
      <c r="M1519" s="134" t="s">
        <v>8126</v>
      </c>
      <c r="N1519" s="134" t="s">
        <v>13250</v>
      </c>
    </row>
    <row r="1520" customFormat="false" ht="12.8" hidden="false" customHeight="false" outlineLevel="0" collapsed="false">
      <c r="A1520" s="136" t="s">
        <v>173</v>
      </c>
      <c r="B1520" s="134" t="s">
        <v>9096</v>
      </c>
      <c r="C1520" s="134" t="s">
        <v>8590</v>
      </c>
      <c r="D1520" s="134" t="s">
        <v>12797</v>
      </c>
      <c r="E1520" s="134" t="s">
        <v>7210</v>
      </c>
      <c r="F1520" s="134" t="s">
        <v>13238</v>
      </c>
      <c r="G1520" s="134" t="s">
        <v>8471</v>
      </c>
      <c r="H1520" s="134" t="s">
        <v>8352</v>
      </c>
      <c r="I1520" s="134" t="s">
        <v>8027</v>
      </c>
      <c r="J1520" s="134" t="s">
        <v>8096</v>
      </c>
      <c r="K1520" s="134" t="s">
        <v>13251</v>
      </c>
      <c r="L1520" s="134" t="s">
        <v>7847</v>
      </c>
      <c r="M1520" s="134" t="s">
        <v>8426</v>
      </c>
      <c r="N1520" s="134" t="s">
        <v>13252</v>
      </c>
    </row>
    <row r="1521" customFormat="false" ht="12.8" hidden="false" customHeight="false" outlineLevel="0" collapsed="false">
      <c r="A1521" s="136" t="s">
        <v>174</v>
      </c>
      <c r="B1521" s="134" t="s">
        <v>8448</v>
      </c>
      <c r="C1521" s="134" t="s">
        <v>7719</v>
      </c>
      <c r="D1521" s="134" t="s">
        <v>13253</v>
      </c>
      <c r="E1521" s="134" t="s">
        <v>7877</v>
      </c>
      <c r="F1521" s="134" t="s">
        <v>7077</v>
      </c>
      <c r="G1521" s="134" t="s">
        <v>8055</v>
      </c>
      <c r="H1521" s="134" t="s">
        <v>7240</v>
      </c>
      <c r="I1521" s="134" t="s">
        <v>12868</v>
      </c>
      <c r="J1521" s="134" t="s">
        <v>7331</v>
      </c>
      <c r="K1521" s="134" t="s">
        <v>8396</v>
      </c>
      <c r="L1521" s="134" t="s">
        <v>8211</v>
      </c>
      <c r="M1521" s="134" t="s">
        <v>8883</v>
      </c>
      <c r="N1521" s="134" t="s">
        <v>13254</v>
      </c>
    </row>
    <row r="1522" customFormat="false" ht="12.8" hidden="false" customHeight="false" outlineLevel="0" collapsed="false">
      <c r="A1522" s="136" t="s">
        <v>175</v>
      </c>
      <c r="B1522" s="134" t="s">
        <v>13255</v>
      </c>
      <c r="C1522" s="134" t="s">
        <v>8572</v>
      </c>
      <c r="D1522" s="134" t="s">
        <v>8813</v>
      </c>
      <c r="E1522" s="134" t="s">
        <v>13256</v>
      </c>
      <c r="F1522" s="134" t="s">
        <v>7408</v>
      </c>
      <c r="G1522" s="134" t="s">
        <v>13257</v>
      </c>
      <c r="H1522" s="134" t="s">
        <v>7903</v>
      </c>
      <c r="I1522" s="134" t="s">
        <v>12800</v>
      </c>
      <c r="J1522" s="134" t="s">
        <v>12755</v>
      </c>
      <c r="K1522" s="134" t="s">
        <v>13258</v>
      </c>
      <c r="L1522" s="134" t="s">
        <v>13259</v>
      </c>
      <c r="M1522" s="134" t="s">
        <v>13260</v>
      </c>
      <c r="N1522" s="134" t="s">
        <v>13261</v>
      </c>
    </row>
    <row r="1523" customFormat="false" ht="12.8" hidden="false" customHeight="false" outlineLevel="0" collapsed="false">
      <c r="A1523" s="136" t="s">
        <v>176</v>
      </c>
      <c r="B1523" s="134" t="s">
        <v>12328</v>
      </c>
      <c r="C1523" s="134" t="s">
        <v>7368</v>
      </c>
      <c r="D1523" s="134" t="s">
        <v>13262</v>
      </c>
      <c r="E1523" s="134" t="s">
        <v>9073</v>
      </c>
      <c r="F1523" s="134" t="s">
        <v>13263</v>
      </c>
      <c r="G1523" s="134" t="s">
        <v>13264</v>
      </c>
      <c r="H1523" s="134" t="s">
        <v>12847</v>
      </c>
      <c r="I1523" s="134" t="s">
        <v>7440</v>
      </c>
      <c r="J1523" s="134" t="s">
        <v>13147</v>
      </c>
      <c r="K1523" s="134" t="s">
        <v>8251</v>
      </c>
      <c r="L1523" s="134" t="s">
        <v>7389</v>
      </c>
      <c r="M1523" s="134" t="s">
        <v>4587</v>
      </c>
      <c r="N1523" s="134" t="s">
        <v>13265</v>
      </c>
    </row>
    <row r="1524" customFormat="false" ht="12.8" hidden="false" customHeight="false" outlineLevel="0" collapsed="false">
      <c r="A1524" s="136" t="s">
        <v>177</v>
      </c>
      <c r="B1524" s="134" t="s">
        <v>13266</v>
      </c>
      <c r="C1524" s="134" t="s">
        <v>7806</v>
      </c>
      <c r="D1524" s="134" t="s">
        <v>5119</v>
      </c>
      <c r="E1524" s="134" t="s">
        <v>12991</v>
      </c>
      <c r="F1524" s="134" t="s">
        <v>7438</v>
      </c>
      <c r="G1524" s="134" t="s">
        <v>13267</v>
      </c>
      <c r="H1524" s="134" t="s">
        <v>8034</v>
      </c>
      <c r="I1524" s="134" t="s">
        <v>8431</v>
      </c>
      <c r="J1524" s="134" t="s">
        <v>13008</v>
      </c>
      <c r="K1524" s="134" t="s">
        <v>13268</v>
      </c>
      <c r="L1524" s="134" t="s">
        <v>13269</v>
      </c>
      <c r="M1524" s="134" t="s">
        <v>8354</v>
      </c>
      <c r="N1524" s="134" t="s">
        <v>13270</v>
      </c>
    </row>
    <row r="1525" customFormat="false" ht="12.8" hidden="false" customHeight="false" outlineLevel="0" collapsed="false">
      <c r="A1525" s="136" t="s">
        <v>178</v>
      </c>
      <c r="B1525" s="134" t="s">
        <v>8608</v>
      </c>
      <c r="C1525" s="134" t="s">
        <v>7762</v>
      </c>
      <c r="D1525" s="134" t="s">
        <v>12908</v>
      </c>
      <c r="E1525" s="134" t="s">
        <v>12629</v>
      </c>
      <c r="F1525" s="134" t="s">
        <v>8149</v>
      </c>
      <c r="G1525" s="134" t="s">
        <v>8010</v>
      </c>
      <c r="H1525" s="134" t="s">
        <v>13271</v>
      </c>
      <c r="I1525" s="134" t="s">
        <v>7498</v>
      </c>
      <c r="J1525" s="134" t="s">
        <v>7065</v>
      </c>
      <c r="K1525" s="134" t="s">
        <v>13272</v>
      </c>
      <c r="L1525" s="134" t="s">
        <v>12749</v>
      </c>
      <c r="M1525" s="134" t="s">
        <v>8581</v>
      </c>
      <c r="N1525" s="134" t="s">
        <v>13273</v>
      </c>
    </row>
    <row r="1526" customFormat="false" ht="12.8" hidden="false" customHeight="false" outlineLevel="0" collapsed="false">
      <c r="A1526" s="136" t="s">
        <v>179</v>
      </c>
      <c r="B1526" s="134" t="s">
        <v>9114</v>
      </c>
      <c r="C1526" s="134" t="s">
        <v>12231</v>
      </c>
      <c r="D1526" s="134" t="s">
        <v>7786</v>
      </c>
      <c r="E1526" s="134" t="s">
        <v>13135</v>
      </c>
      <c r="F1526" s="134" t="s">
        <v>13274</v>
      </c>
      <c r="G1526" s="134" t="s">
        <v>8163</v>
      </c>
      <c r="H1526" s="134" t="s">
        <v>13275</v>
      </c>
      <c r="I1526" s="134" t="s">
        <v>7104</v>
      </c>
      <c r="J1526" s="134" t="s">
        <v>7509</v>
      </c>
      <c r="K1526" s="134" t="s">
        <v>12918</v>
      </c>
      <c r="L1526" s="134" t="s">
        <v>7460</v>
      </c>
      <c r="M1526" s="134" t="s">
        <v>13276</v>
      </c>
      <c r="N1526" s="134" t="s">
        <v>13277</v>
      </c>
    </row>
    <row r="1527" customFormat="false" ht="12.8" hidden="false" customHeight="false" outlineLevel="0" collapsed="false">
      <c r="A1527" s="136" t="s">
        <v>3173</v>
      </c>
      <c r="B1527" s="134" t="s">
        <v>7568</v>
      </c>
      <c r="C1527" s="134" t="s">
        <v>13278</v>
      </c>
      <c r="D1527" s="134" t="s">
        <v>13093</v>
      </c>
      <c r="E1527" s="134" t="s">
        <v>7328</v>
      </c>
      <c r="F1527" s="134" t="s">
        <v>7417</v>
      </c>
      <c r="G1527" s="134" t="s">
        <v>13279</v>
      </c>
      <c r="H1527" s="134" t="s">
        <v>8223</v>
      </c>
      <c r="I1527" s="134" t="s">
        <v>13280</v>
      </c>
      <c r="J1527" s="134" t="s">
        <v>13281</v>
      </c>
      <c r="K1527" s="134" t="s">
        <v>7723</v>
      </c>
      <c r="L1527" s="134" t="s">
        <v>13282</v>
      </c>
      <c r="M1527" s="134" t="s">
        <v>8818</v>
      </c>
      <c r="N1527" s="134" t="s">
        <v>13283</v>
      </c>
    </row>
    <row r="1528" customFormat="false" ht="12.8" hidden="false" customHeight="false" outlineLevel="0" collapsed="false">
      <c r="A1528" s="136" t="s">
        <v>3191</v>
      </c>
      <c r="B1528" s="134" t="s">
        <v>9352</v>
      </c>
      <c r="C1528" s="134" t="s">
        <v>5462</v>
      </c>
      <c r="D1528" s="134" t="s">
        <v>7349</v>
      </c>
      <c r="E1528" s="134" t="s">
        <v>13284</v>
      </c>
      <c r="F1528" s="134" t="s">
        <v>13285</v>
      </c>
      <c r="G1528" s="134" t="s">
        <v>13286</v>
      </c>
      <c r="H1528" s="134" t="s">
        <v>13287</v>
      </c>
      <c r="I1528" s="134" t="s">
        <v>6976</v>
      </c>
      <c r="J1528" s="134" t="s">
        <v>7998</v>
      </c>
      <c r="K1528" s="134" t="s">
        <v>7384</v>
      </c>
      <c r="L1528" s="134" t="s">
        <v>7559</v>
      </c>
      <c r="M1528" s="134" t="s">
        <v>8869</v>
      </c>
      <c r="N1528" s="134" t="s">
        <v>13288</v>
      </c>
    </row>
    <row r="1529" customFormat="false" ht="12.8" hidden="false" customHeight="false" outlineLevel="0" collapsed="false">
      <c r="A1529" s="136" t="s">
        <v>3217</v>
      </c>
      <c r="B1529" s="134" t="s">
        <v>12777</v>
      </c>
      <c r="C1529" s="134" t="s">
        <v>8607</v>
      </c>
      <c r="D1529" s="134" t="s">
        <v>8336</v>
      </c>
      <c r="E1529" s="134" t="s">
        <v>9041</v>
      </c>
      <c r="F1529" s="134" t="s">
        <v>7260</v>
      </c>
      <c r="G1529" s="134" t="s">
        <v>12946</v>
      </c>
      <c r="H1529" s="134" t="s">
        <v>12762</v>
      </c>
      <c r="I1529" s="134" t="s">
        <v>7037</v>
      </c>
      <c r="J1529" s="134" t="s">
        <v>13183</v>
      </c>
      <c r="K1529" s="134" t="s">
        <v>13289</v>
      </c>
      <c r="L1529" s="134" t="s">
        <v>13290</v>
      </c>
      <c r="M1529" s="134" t="s">
        <v>8429</v>
      </c>
      <c r="N1529" s="134" t="s">
        <v>13291</v>
      </c>
    </row>
    <row r="1530" customFormat="false" ht="12.8" hidden="false" customHeight="false" outlineLevel="0" collapsed="false">
      <c r="A1530" s="136" t="s">
        <v>3244</v>
      </c>
      <c r="B1530" s="134" t="s">
        <v>7594</v>
      </c>
      <c r="C1530" s="134" t="s">
        <v>13292</v>
      </c>
      <c r="D1530" s="134" t="s">
        <v>12838</v>
      </c>
      <c r="E1530" s="134" t="s">
        <v>13130</v>
      </c>
      <c r="F1530" s="134" t="s">
        <v>13118</v>
      </c>
      <c r="G1530" s="125"/>
    </row>
    <row r="1536" customFormat="false" ht="12.8" hidden="false" customHeight="false" outlineLevel="0" collapsed="false">
      <c r="F1536" s="146" t="s">
        <v>9350</v>
      </c>
    </row>
    <row r="1539" customFormat="false" ht="12.8" hidden="false" customHeight="false" outlineLevel="0" collapsed="false">
      <c r="A1539" s="133" t="n">
        <v>1909</v>
      </c>
      <c r="B1539" s="134" t="s">
        <v>198</v>
      </c>
      <c r="C1539" s="134" t="s">
        <v>199</v>
      </c>
      <c r="D1539" s="134" t="s">
        <v>200</v>
      </c>
      <c r="E1539" s="134" t="s">
        <v>201</v>
      </c>
      <c r="F1539" s="134" t="s">
        <v>202</v>
      </c>
      <c r="G1539" s="134" t="s">
        <v>203</v>
      </c>
      <c r="H1539" s="134" t="s">
        <v>204</v>
      </c>
      <c r="I1539" s="134" t="s">
        <v>205</v>
      </c>
      <c r="J1539" s="134" t="s">
        <v>206</v>
      </c>
      <c r="K1539" s="134" t="s">
        <v>207</v>
      </c>
      <c r="L1539" s="134" t="s">
        <v>208</v>
      </c>
      <c r="M1539" s="134" t="s">
        <v>209</v>
      </c>
      <c r="N1539" s="134" t="s">
        <v>210</v>
      </c>
    </row>
    <row r="1540" customFormat="false" ht="12.8" hidden="false" customHeight="false" outlineLevel="0" collapsed="false">
      <c r="A1540" s="133" t="n">
        <v>1910</v>
      </c>
      <c r="B1540" s="134" t="s">
        <v>211</v>
      </c>
      <c r="C1540" s="134" t="s">
        <v>212</v>
      </c>
      <c r="D1540" s="134" t="s">
        <v>213</v>
      </c>
      <c r="E1540" s="134" t="s">
        <v>214</v>
      </c>
      <c r="F1540" s="134" t="s">
        <v>215</v>
      </c>
      <c r="G1540" s="134" t="s">
        <v>216</v>
      </c>
      <c r="H1540" s="134" t="s">
        <v>217</v>
      </c>
      <c r="I1540" s="134" t="s">
        <v>218</v>
      </c>
      <c r="J1540" s="134" t="s">
        <v>219</v>
      </c>
      <c r="K1540" s="134" t="s">
        <v>220</v>
      </c>
      <c r="L1540" s="134" t="s">
        <v>221</v>
      </c>
      <c r="M1540" s="134" t="s">
        <v>222</v>
      </c>
      <c r="N1540" s="134" t="s">
        <v>223</v>
      </c>
    </row>
    <row r="1541" customFormat="false" ht="12.8" hidden="false" customHeight="false" outlineLevel="0" collapsed="false">
      <c r="A1541" s="133" t="n">
        <v>1911</v>
      </c>
      <c r="B1541" s="134" t="s">
        <v>224</v>
      </c>
      <c r="C1541" s="134" t="s">
        <v>225</v>
      </c>
      <c r="D1541" s="134" t="s">
        <v>226</v>
      </c>
      <c r="E1541" s="134" t="s">
        <v>227</v>
      </c>
      <c r="F1541" s="134" t="s">
        <v>228</v>
      </c>
      <c r="G1541" s="134" t="s">
        <v>229</v>
      </c>
      <c r="H1541" s="134" t="s">
        <v>230</v>
      </c>
      <c r="I1541" s="134" t="s">
        <v>231</v>
      </c>
      <c r="J1541" s="134" t="s">
        <v>232</v>
      </c>
      <c r="K1541" s="134" t="s">
        <v>233</v>
      </c>
      <c r="L1541" s="125"/>
      <c r="M1541" s="134" t="s">
        <v>234</v>
      </c>
      <c r="N1541" s="125"/>
    </row>
    <row r="1542" customFormat="false" ht="12.8" hidden="false" customHeight="false" outlineLevel="0" collapsed="false">
      <c r="A1542" s="133" t="n">
        <v>1912</v>
      </c>
      <c r="B1542" s="134" t="s">
        <v>235</v>
      </c>
      <c r="C1542" s="125"/>
      <c r="D1542" s="134" t="s">
        <v>236</v>
      </c>
      <c r="E1542" s="134" t="s">
        <v>237</v>
      </c>
      <c r="F1542" s="134" t="s">
        <v>238</v>
      </c>
      <c r="G1542" s="134" t="s">
        <v>239</v>
      </c>
      <c r="H1542" s="134" t="s">
        <v>240</v>
      </c>
      <c r="I1542" s="134" t="s">
        <v>241</v>
      </c>
      <c r="J1542" s="134" t="s">
        <v>242</v>
      </c>
      <c r="K1542" s="134" t="s">
        <v>243</v>
      </c>
      <c r="L1542" s="134" t="s">
        <v>244</v>
      </c>
      <c r="M1542" s="134" t="s">
        <v>245</v>
      </c>
      <c r="N1542" s="125"/>
    </row>
    <row r="1543" customFormat="false" ht="12.8" hidden="false" customHeight="false" outlineLevel="0" collapsed="false">
      <c r="A1543" s="133" t="n">
        <v>1913</v>
      </c>
      <c r="B1543" s="134" t="s">
        <v>246</v>
      </c>
      <c r="C1543" s="134" t="s">
        <v>247</v>
      </c>
      <c r="D1543" s="134" t="s">
        <v>248</v>
      </c>
      <c r="E1543" s="134" t="s">
        <v>249</v>
      </c>
      <c r="F1543" s="134" t="s">
        <v>250</v>
      </c>
      <c r="G1543" s="134" t="s">
        <v>251</v>
      </c>
      <c r="H1543" s="134" t="s">
        <v>252</v>
      </c>
      <c r="I1543" s="125"/>
      <c r="J1543" s="134" t="s">
        <v>253</v>
      </c>
      <c r="K1543" s="134" t="s">
        <v>254</v>
      </c>
      <c r="L1543" s="134" t="s">
        <v>255</v>
      </c>
      <c r="M1543" s="134" t="s">
        <v>256</v>
      </c>
      <c r="N1543" s="125"/>
    </row>
    <row r="1544" customFormat="false" ht="12.8" hidden="false" customHeight="false" outlineLevel="0" collapsed="false">
      <c r="A1544" s="133" t="n">
        <v>1914</v>
      </c>
      <c r="B1544" s="134" t="s">
        <v>257</v>
      </c>
      <c r="C1544" s="134" t="s">
        <v>258</v>
      </c>
      <c r="D1544" s="134" t="s">
        <v>259</v>
      </c>
      <c r="E1544" s="134" t="s">
        <v>260</v>
      </c>
      <c r="F1544" s="134" t="s">
        <v>261</v>
      </c>
      <c r="G1544" s="134" t="s">
        <v>262</v>
      </c>
      <c r="H1544" s="134" t="s">
        <v>263</v>
      </c>
      <c r="I1544" s="134" t="s">
        <v>264</v>
      </c>
      <c r="J1544" s="134" t="s">
        <v>265</v>
      </c>
      <c r="K1544" s="134" t="s">
        <v>266</v>
      </c>
      <c r="L1544" s="134" t="s">
        <v>267</v>
      </c>
      <c r="M1544" s="134" t="s">
        <v>266</v>
      </c>
      <c r="N1544" s="134" t="s">
        <v>268</v>
      </c>
    </row>
    <row r="1545" customFormat="false" ht="12.8" hidden="false" customHeight="false" outlineLevel="0" collapsed="false">
      <c r="A1545" s="133" t="n">
        <v>1915</v>
      </c>
      <c r="B1545" s="134" t="s">
        <v>269</v>
      </c>
      <c r="C1545" s="134" t="s">
        <v>270</v>
      </c>
      <c r="D1545" s="134" t="s">
        <v>271</v>
      </c>
      <c r="E1545" s="134" t="s">
        <v>272</v>
      </c>
      <c r="F1545" s="134" t="s">
        <v>273</v>
      </c>
      <c r="G1545" s="134" t="s">
        <v>274</v>
      </c>
      <c r="H1545" s="134" t="s">
        <v>275</v>
      </c>
      <c r="I1545" s="134" t="s">
        <v>276</v>
      </c>
      <c r="J1545" s="134" t="s">
        <v>277</v>
      </c>
      <c r="K1545" s="134" t="s">
        <v>278</v>
      </c>
      <c r="L1545" s="134" t="s">
        <v>279</v>
      </c>
      <c r="M1545" s="134" t="s">
        <v>280</v>
      </c>
      <c r="N1545" s="134" t="s">
        <v>281</v>
      </c>
    </row>
    <row r="1546" customFormat="false" ht="12.8" hidden="false" customHeight="false" outlineLevel="0" collapsed="false">
      <c r="A1546" s="133" t="n">
        <v>1916</v>
      </c>
      <c r="B1546" s="134" t="s">
        <v>282</v>
      </c>
      <c r="C1546" s="134" t="s">
        <v>283</v>
      </c>
      <c r="D1546" s="134" t="s">
        <v>284</v>
      </c>
      <c r="E1546" s="134" t="s">
        <v>285</v>
      </c>
      <c r="F1546" s="134" t="s">
        <v>286</v>
      </c>
      <c r="G1546" s="134" t="s">
        <v>287</v>
      </c>
      <c r="H1546" s="134" t="s">
        <v>288</v>
      </c>
      <c r="I1546" s="134" t="s">
        <v>289</v>
      </c>
      <c r="J1546" s="134" t="s">
        <v>290</v>
      </c>
      <c r="K1546" s="134" t="s">
        <v>291</v>
      </c>
      <c r="L1546" s="134" t="s">
        <v>292</v>
      </c>
      <c r="M1546" s="134" t="s">
        <v>293</v>
      </c>
      <c r="N1546" s="134" t="s">
        <v>294</v>
      </c>
    </row>
    <row r="1547" customFormat="false" ht="12.8" hidden="false" customHeight="false" outlineLevel="0" collapsed="false">
      <c r="A1547" s="133" t="n">
        <v>1917</v>
      </c>
      <c r="B1547" s="134" t="s">
        <v>295</v>
      </c>
      <c r="C1547" s="134" t="s">
        <v>296</v>
      </c>
      <c r="D1547" s="134" t="s">
        <v>297</v>
      </c>
      <c r="E1547" s="134" t="s">
        <v>298</v>
      </c>
      <c r="F1547" s="134" t="s">
        <v>299</v>
      </c>
      <c r="G1547" s="134" t="s">
        <v>300</v>
      </c>
      <c r="H1547" s="134" t="s">
        <v>301</v>
      </c>
      <c r="I1547" s="134" t="s">
        <v>302</v>
      </c>
      <c r="J1547" s="134" t="s">
        <v>303</v>
      </c>
      <c r="K1547" s="134" t="s">
        <v>304</v>
      </c>
      <c r="L1547" s="134" t="s">
        <v>305</v>
      </c>
      <c r="M1547" s="134" t="s">
        <v>306</v>
      </c>
      <c r="N1547" s="134" t="s">
        <v>307</v>
      </c>
    </row>
    <row r="1548" customFormat="false" ht="12.8" hidden="false" customHeight="false" outlineLevel="0" collapsed="false">
      <c r="A1548" s="133" t="n">
        <v>1918</v>
      </c>
      <c r="B1548" s="134" t="s">
        <v>308</v>
      </c>
      <c r="C1548" s="134" t="s">
        <v>309</v>
      </c>
      <c r="D1548" s="134" t="s">
        <v>310</v>
      </c>
      <c r="E1548" s="134" t="s">
        <v>311</v>
      </c>
      <c r="F1548" s="134" t="s">
        <v>312</v>
      </c>
      <c r="G1548" s="134" t="s">
        <v>313</v>
      </c>
      <c r="H1548" s="134" t="s">
        <v>314</v>
      </c>
      <c r="I1548" s="134" t="s">
        <v>315</v>
      </c>
      <c r="J1548" s="134" t="s">
        <v>316</v>
      </c>
      <c r="K1548" s="134" t="s">
        <v>317</v>
      </c>
      <c r="L1548" s="134" t="s">
        <v>318</v>
      </c>
      <c r="M1548" s="134" t="s">
        <v>319</v>
      </c>
      <c r="N1548" s="134" t="s">
        <v>320</v>
      </c>
    </row>
    <row r="1549" customFormat="false" ht="12.8" hidden="false" customHeight="false" outlineLevel="0" collapsed="false">
      <c r="A1549" s="133" t="n">
        <v>1919</v>
      </c>
      <c r="B1549" s="134" t="s">
        <v>321</v>
      </c>
      <c r="C1549" s="134" t="s">
        <v>322</v>
      </c>
      <c r="D1549" s="134" t="s">
        <v>323</v>
      </c>
      <c r="E1549" s="134" t="s">
        <v>324</v>
      </c>
      <c r="F1549" s="134" t="s">
        <v>325</v>
      </c>
      <c r="G1549" s="134" t="s">
        <v>326</v>
      </c>
      <c r="H1549" s="134" t="s">
        <v>327</v>
      </c>
      <c r="I1549" s="134" t="s">
        <v>328</v>
      </c>
      <c r="J1549" s="134" t="s">
        <v>329</v>
      </c>
      <c r="K1549" s="134" t="s">
        <v>330</v>
      </c>
      <c r="L1549" s="134" t="s">
        <v>331</v>
      </c>
      <c r="M1549" s="134" t="s">
        <v>332</v>
      </c>
      <c r="N1549" s="134" t="s">
        <v>333</v>
      </c>
    </row>
    <row r="1550" customFormat="false" ht="12.8" hidden="false" customHeight="false" outlineLevel="0" collapsed="false">
      <c r="A1550" s="133" t="n">
        <v>1920</v>
      </c>
      <c r="B1550" s="134" t="s">
        <v>334</v>
      </c>
      <c r="C1550" s="134" t="s">
        <v>335</v>
      </c>
      <c r="D1550" s="134" t="s">
        <v>336</v>
      </c>
      <c r="E1550" s="134" t="s">
        <v>337</v>
      </c>
      <c r="F1550" s="134" t="s">
        <v>338</v>
      </c>
      <c r="G1550" s="134" t="s">
        <v>339</v>
      </c>
      <c r="H1550" s="134" t="s">
        <v>340</v>
      </c>
      <c r="I1550" s="134" t="s">
        <v>341</v>
      </c>
      <c r="J1550" s="134" t="s">
        <v>342</v>
      </c>
      <c r="K1550" s="134" t="s">
        <v>343</v>
      </c>
      <c r="L1550" s="134" t="s">
        <v>344</v>
      </c>
      <c r="M1550" s="134" t="s">
        <v>345</v>
      </c>
      <c r="N1550" s="134" t="s">
        <v>346</v>
      </c>
    </row>
    <row r="1551" customFormat="false" ht="12.8" hidden="false" customHeight="false" outlineLevel="0" collapsed="false">
      <c r="A1551" s="133" t="n">
        <v>1921</v>
      </c>
      <c r="B1551" s="134" t="s">
        <v>347</v>
      </c>
      <c r="C1551" s="134" t="s">
        <v>270</v>
      </c>
      <c r="D1551" s="134" t="s">
        <v>348</v>
      </c>
      <c r="E1551" s="134" t="s">
        <v>349</v>
      </c>
      <c r="F1551" s="134" t="s">
        <v>350</v>
      </c>
      <c r="G1551" s="134" t="s">
        <v>351</v>
      </c>
      <c r="H1551" s="134" t="s">
        <v>352</v>
      </c>
      <c r="I1551" s="134" t="s">
        <v>353</v>
      </c>
      <c r="J1551" s="134" t="s">
        <v>354</v>
      </c>
      <c r="K1551" s="134" t="s">
        <v>355</v>
      </c>
      <c r="L1551" s="134" t="s">
        <v>356</v>
      </c>
      <c r="M1551" s="134" t="s">
        <v>357</v>
      </c>
      <c r="N1551" s="134" t="s">
        <v>358</v>
      </c>
    </row>
    <row r="1552" customFormat="false" ht="12.8" hidden="false" customHeight="false" outlineLevel="0" collapsed="false">
      <c r="A1552" s="133" t="n">
        <v>1922</v>
      </c>
      <c r="B1552" s="125"/>
      <c r="C1552" s="134" t="s">
        <v>359</v>
      </c>
      <c r="D1552" s="134" t="s">
        <v>360</v>
      </c>
      <c r="E1552" s="134" t="s">
        <v>361</v>
      </c>
      <c r="F1552" s="134" t="s">
        <v>362</v>
      </c>
      <c r="G1552" s="134" t="s">
        <v>363</v>
      </c>
      <c r="H1552" s="134" t="s">
        <v>364</v>
      </c>
      <c r="I1552" s="134" t="s">
        <v>365</v>
      </c>
      <c r="J1552" s="134" t="s">
        <v>366</v>
      </c>
      <c r="K1552" s="134" t="s">
        <v>367</v>
      </c>
      <c r="L1552" s="134" t="s">
        <v>368</v>
      </c>
      <c r="M1552" s="134" t="s">
        <v>369</v>
      </c>
      <c r="N1552" s="125"/>
    </row>
    <row r="1553" customFormat="false" ht="12.8" hidden="false" customHeight="false" outlineLevel="0" collapsed="false">
      <c r="A1553" s="133" t="n">
        <v>1923</v>
      </c>
      <c r="B1553" s="134" t="s">
        <v>370</v>
      </c>
      <c r="C1553" s="134" t="s">
        <v>371</v>
      </c>
      <c r="D1553" s="134" t="s">
        <v>361</v>
      </c>
      <c r="E1553" s="134" t="s">
        <v>372</v>
      </c>
      <c r="F1553" s="134" t="s">
        <v>373</v>
      </c>
      <c r="G1553" s="134" t="s">
        <v>374</v>
      </c>
      <c r="H1553" s="134" t="s">
        <v>375</v>
      </c>
      <c r="I1553" s="134" t="s">
        <v>376</v>
      </c>
      <c r="J1553" s="134" t="s">
        <v>377</v>
      </c>
      <c r="K1553" s="134" t="s">
        <v>378</v>
      </c>
      <c r="L1553" s="134" t="s">
        <v>379</v>
      </c>
      <c r="M1553" s="134" t="s">
        <v>380</v>
      </c>
      <c r="N1553" s="134" t="s">
        <v>381</v>
      </c>
    </row>
    <row r="1554" customFormat="false" ht="12.8" hidden="false" customHeight="false" outlineLevel="0" collapsed="false">
      <c r="A1554" s="133" t="n">
        <v>1924</v>
      </c>
      <c r="B1554" s="134" t="s">
        <v>382</v>
      </c>
      <c r="C1554" s="134" t="s">
        <v>383</v>
      </c>
      <c r="D1554" s="134" t="s">
        <v>384</v>
      </c>
      <c r="E1554" s="134" t="s">
        <v>385</v>
      </c>
      <c r="F1554" s="134" t="s">
        <v>386</v>
      </c>
      <c r="G1554" s="134" t="s">
        <v>387</v>
      </c>
      <c r="H1554" s="134" t="s">
        <v>216</v>
      </c>
      <c r="I1554" s="134" t="s">
        <v>388</v>
      </c>
      <c r="J1554" s="134" t="s">
        <v>389</v>
      </c>
      <c r="K1554" s="134" t="s">
        <v>390</v>
      </c>
      <c r="L1554" s="134" t="s">
        <v>233</v>
      </c>
      <c r="M1554" s="134" t="s">
        <v>391</v>
      </c>
      <c r="N1554" s="134" t="s">
        <v>392</v>
      </c>
    </row>
    <row r="1555" customFormat="false" ht="12.8" hidden="false" customHeight="false" outlineLevel="0" collapsed="false">
      <c r="A1555" s="133" t="n">
        <v>1925</v>
      </c>
      <c r="B1555" s="134" t="s">
        <v>271</v>
      </c>
      <c r="C1555" s="134" t="s">
        <v>393</v>
      </c>
      <c r="D1555" s="134" t="s">
        <v>394</v>
      </c>
      <c r="E1555" s="134" t="s">
        <v>395</v>
      </c>
      <c r="F1555" s="134" t="s">
        <v>396</v>
      </c>
      <c r="G1555" s="134" t="s">
        <v>397</v>
      </c>
      <c r="H1555" s="134" t="s">
        <v>398</v>
      </c>
      <c r="I1555" s="134" t="s">
        <v>399</v>
      </c>
      <c r="J1555" s="134" t="s">
        <v>400</v>
      </c>
      <c r="K1555" s="134" t="s">
        <v>401</v>
      </c>
      <c r="L1555" s="134" t="s">
        <v>402</v>
      </c>
      <c r="M1555" s="134" t="s">
        <v>403</v>
      </c>
      <c r="N1555" s="134" t="s">
        <v>404</v>
      </c>
    </row>
    <row r="1556" customFormat="false" ht="12.8" hidden="false" customHeight="false" outlineLevel="0" collapsed="false">
      <c r="A1556" s="133" t="n">
        <v>1926</v>
      </c>
      <c r="B1556" s="134" t="s">
        <v>405</v>
      </c>
      <c r="C1556" s="134" t="s">
        <v>406</v>
      </c>
      <c r="D1556" s="134" t="s">
        <v>407</v>
      </c>
      <c r="E1556" s="134" t="s">
        <v>408</v>
      </c>
      <c r="F1556" s="134" t="s">
        <v>409</v>
      </c>
      <c r="G1556" s="134" t="s">
        <v>410</v>
      </c>
      <c r="H1556" s="134" t="s">
        <v>411</v>
      </c>
      <c r="I1556" s="134" t="s">
        <v>412</v>
      </c>
      <c r="J1556" s="134" t="s">
        <v>413</v>
      </c>
      <c r="K1556" s="134" t="s">
        <v>414</v>
      </c>
      <c r="L1556" s="134" t="s">
        <v>415</v>
      </c>
      <c r="M1556" s="134" t="s">
        <v>416</v>
      </c>
      <c r="N1556" s="134" t="s">
        <v>417</v>
      </c>
    </row>
    <row r="1557" customFormat="false" ht="12.8" hidden="false" customHeight="false" outlineLevel="0" collapsed="false">
      <c r="A1557" s="133" t="n">
        <v>1927</v>
      </c>
      <c r="B1557" s="134" t="s">
        <v>431</v>
      </c>
      <c r="C1557" s="134" t="s">
        <v>432</v>
      </c>
      <c r="D1557" s="134" t="s">
        <v>433</v>
      </c>
      <c r="E1557" s="134" t="s">
        <v>434</v>
      </c>
      <c r="F1557" s="134" t="s">
        <v>435</v>
      </c>
      <c r="G1557" s="134" t="s">
        <v>436</v>
      </c>
      <c r="H1557" s="134" t="s">
        <v>437</v>
      </c>
      <c r="I1557" s="134" t="s">
        <v>438</v>
      </c>
      <c r="J1557" s="134" t="s">
        <v>439</v>
      </c>
      <c r="K1557" s="134" t="s">
        <v>440</v>
      </c>
      <c r="L1557" s="134" t="s">
        <v>441</v>
      </c>
      <c r="M1557" s="134" t="s">
        <v>442</v>
      </c>
      <c r="N1557" s="134" t="s">
        <v>443</v>
      </c>
    </row>
    <row r="1558" customFormat="false" ht="12.8" hidden="false" customHeight="false" outlineLevel="0" collapsed="false">
      <c r="A1558" s="133" t="n">
        <v>1928</v>
      </c>
      <c r="B1558" s="134" t="s">
        <v>455</v>
      </c>
      <c r="C1558" s="134" t="s">
        <v>456</v>
      </c>
      <c r="D1558" s="134" t="s">
        <v>457</v>
      </c>
      <c r="E1558" s="134" t="s">
        <v>458</v>
      </c>
      <c r="F1558" s="134" t="s">
        <v>459</v>
      </c>
      <c r="G1558" s="134" t="s">
        <v>460</v>
      </c>
      <c r="H1558" s="134" t="s">
        <v>461</v>
      </c>
      <c r="I1558" s="134" t="s">
        <v>462</v>
      </c>
      <c r="J1558" s="134" t="s">
        <v>378</v>
      </c>
      <c r="K1558" s="134" t="s">
        <v>463</v>
      </c>
      <c r="L1558" s="134" t="s">
        <v>464</v>
      </c>
      <c r="M1558" s="134" t="s">
        <v>465</v>
      </c>
      <c r="N1558" s="134" t="s">
        <v>466</v>
      </c>
    </row>
    <row r="1559" customFormat="false" ht="12.8" hidden="false" customHeight="false" outlineLevel="0" collapsed="false">
      <c r="A1559" s="133" t="n">
        <v>1929</v>
      </c>
      <c r="B1559" s="134" t="s">
        <v>479</v>
      </c>
      <c r="C1559" s="134" t="s">
        <v>442</v>
      </c>
      <c r="D1559" s="134" t="s">
        <v>480</v>
      </c>
      <c r="E1559" s="134" t="s">
        <v>481</v>
      </c>
      <c r="F1559" s="134" t="s">
        <v>482</v>
      </c>
      <c r="G1559" s="134" t="s">
        <v>483</v>
      </c>
      <c r="H1559" s="134" t="s">
        <v>484</v>
      </c>
      <c r="I1559" s="134" t="s">
        <v>410</v>
      </c>
      <c r="J1559" s="134" t="s">
        <v>485</v>
      </c>
      <c r="K1559" s="134" t="s">
        <v>486</v>
      </c>
      <c r="L1559" s="134" t="s">
        <v>487</v>
      </c>
      <c r="M1559" s="134" t="s">
        <v>488</v>
      </c>
      <c r="N1559" s="134" t="s">
        <v>489</v>
      </c>
    </row>
    <row r="1560" customFormat="false" ht="12.8" hidden="false" customHeight="false" outlineLevel="0" collapsed="false">
      <c r="A1560" s="133" t="n">
        <v>1930</v>
      </c>
      <c r="B1560" s="134" t="s">
        <v>502</v>
      </c>
      <c r="C1560" s="134" t="s">
        <v>431</v>
      </c>
      <c r="D1560" s="134" t="s">
        <v>503</v>
      </c>
      <c r="E1560" s="134" t="s">
        <v>504</v>
      </c>
      <c r="F1560" s="134" t="s">
        <v>505</v>
      </c>
      <c r="G1560" s="134" t="s">
        <v>506</v>
      </c>
      <c r="H1560" s="134" t="s">
        <v>288</v>
      </c>
      <c r="I1560" s="134" t="s">
        <v>376</v>
      </c>
      <c r="J1560" s="134" t="s">
        <v>385</v>
      </c>
      <c r="K1560" s="134" t="s">
        <v>507</v>
      </c>
      <c r="L1560" s="134" t="s">
        <v>508</v>
      </c>
      <c r="M1560" s="134" t="s">
        <v>509</v>
      </c>
      <c r="N1560" s="134" t="s">
        <v>510</v>
      </c>
    </row>
    <row r="1561" customFormat="false" ht="12.8" hidden="false" customHeight="false" outlineLevel="0" collapsed="false">
      <c r="A1561" s="133" t="n">
        <v>1931</v>
      </c>
      <c r="B1561" s="134" t="s">
        <v>522</v>
      </c>
      <c r="C1561" s="134" t="s">
        <v>480</v>
      </c>
      <c r="D1561" s="134" t="s">
        <v>523</v>
      </c>
      <c r="E1561" s="134" t="s">
        <v>524</v>
      </c>
      <c r="F1561" s="134" t="s">
        <v>525</v>
      </c>
      <c r="G1561" s="134" t="s">
        <v>526</v>
      </c>
      <c r="H1561" s="134" t="s">
        <v>527</v>
      </c>
      <c r="I1561" s="134" t="s">
        <v>340</v>
      </c>
      <c r="J1561" s="134" t="s">
        <v>528</v>
      </c>
      <c r="K1561" s="134" t="s">
        <v>529</v>
      </c>
      <c r="L1561" s="134" t="s">
        <v>530</v>
      </c>
      <c r="M1561" s="134" t="s">
        <v>531</v>
      </c>
      <c r="N1561" s="134" t="s">
        <v>532</v>
      </c>
    </row>
    <row r="1562" customFormat="false" ht="12.8" hidden="false" customHeight="false" outlineLevel="0" collapsed="false">
      <c r="A1562" s="133" t="n">
        <v>1932</v>
      </c>
      <c r="B1562" s="134" t="s">
        <v>533</v>
      </c>
      <c r="C1562" s="134" t="s">
        <v>546</v>
      </c>
      <c r="D1562" s="134" t="s">
        <v>547</v>
      </c>
      <c r="E1562" s="134" t="s">
        <v>548</v>
      </c>
      <c r="F1562" s="134" t="s">
        <v>549</v>
      </c>
      <c r="G1562" s="134" t="s">
        <v>550</v>
      </c>
      <c r="H1562" s="134" t="s">
        <v>551</v>
      </c>
      <c r="I1562" s="134" t="s">
        <v>552</v>
      </c>
      <c r="J1562" s="134" t="s">
        <v>553</v>
      </c>
      <c r="K1562" s="134" t="s">
        <v>554</v>
      </c>
      <c r="L1562" s="134" t="s">
        <v>555</v>
      </c>
      <c r="M1562" s="134" t="s">
        <v>556</v>
      </c>
      <c r="N1562" s="134" t="s">
        <v>545</v>
      </c>
    </row>
    <row r="1563" customFormat="false" ht="12.8" hidden="false" customHeight="false" outlineLevel="0" collapsed="false">
      <c r="A1563" s="133" t="n">
        <v>1933</v>
      </c>
      <c r="B1563" s="134" t="s">
        <v>569</v>
      </c>
      <c r="C1563" s="134" t="s">
        <v>570</v>
      </c>
      <c r="D1563" s="134" t="s">
        <v>571</v>
      </c>
      <c r="E1563" s="134" t="s">
        <v>572</v>
      </c>
      <c r="F1563" s="134" t="s">
        <v>573</v>
      </c>
      <c r="G1563" s="134" t="s">
        <v>574</v>
      </c>
      <c r="H1563" s="134" t="s">
        <v>575</v>
      </c>
      <c r="I1563" s="134" t="s">
        <v>576</v>
      </c>
      <c r="J1563" s="134" t="s">
        <v>536</v>
      </c>
      <c r="K1563" s="134" t="s">
        <v>577</v>
      </c>
      <c r="L1563" s="134" t="s">
        <v>578</v>
      </c>
      <c r="M1563" s="134" t="s">
        <v>579</v>
      </c>
      <c r="N1563" s="134" t="s">
        <v>580</v>
      </c>
    </row>
    <row r="1564" customFormat="false" ht="12.8" hidden="false" customHeight="true" outlineLevel="0" collapsed="false">
      <c r="A1564" s="135" t="s">
        <v>594</v>
      </c>
      <c r="B1564" s="135"/>
      <c r="C1564" s="135"/>
      <c r="D1564" s="135"/>
      <c r="E1564" s="135"/>
      <c r="F1564" s="135"/>
      <c r="G1564" s="135"/>
      <c r="H1564" s="135"/>
      <c r="I1564" s="135"/>
      <c r="J1564" s="135"/>
      <c r="K1564" s="135"/>
      <c r="L1564" s="135"/>
      <c r="M1564" s="135"/>
      <c r="N1564" s="135"/>
    </row>
    <row r="1565" customFormat="false" ht="12.8" hidden="false" customHeight="false" outlineLevel="0" collapsed="false">
      <c r="A1565" s="133" t="s">
        <v>605</v>
      </c>
      <c r="B1565" s="133" t="s">
        <v>606</v>
      </c>
      <c r="C1565" s="133" t="s">
        <v>607</v>
      </c>
      <c r="D1565" s="133" t="s">
        <v>608</v>
      </c>
      <c r="E1565" s="133" t="s">
        <v>609</v>
      </c>
      <c r="F1565" s="133" t="s">
        <v>610</v>
      </c>
      <c r="G1565" s="133" t="s">
        <v>611</v>
      </c>
      <c r="H1565" s="133" t="s">
        <v>612</v>
      </c>
      <c r="I1565" s="133" t="s">
        <v>613</v>
      </c>
      <c r="J1565" s="133" t="s">
        <v>614</v>
      </c>
      <c r="K1565" s="133" t="s">
        <v>615</v>
      </c>
      <c r="L1565" s="133" t="s">
        <v>616</v>
      </c>
      <c r="M1565" s="133" t="s">
        <v>617</v>
      </c>
      <c r="N1565" s="133" t="s">
        <v>618</v>
      </c>
    </row>
    <row r="1566" customFormat="false" ht="12.8" hidden="false" customHeight="false" outlineLevel="0" collapsed="false">
      <c r="A1566" s="133" t="n">
        <v>1934</v>
      </c>
      <c r="B1566" s="134" t="s">
        <v>370</v>
      </c>
      <c r="C1566" s="134" t="s">
        <v>632</v>
      </c>
      <c r="D1566" s="134" t="s">
        <v>633</v>
      </c>
      <c r="E1566" s="134" t="s">
        <v>634</v>
      </c>
      <c r="F1566" s="134" t="s">
        <v>635</v>
      </c>
      <c r="G1566" s="134" t="s">
        <v>636</v>
      </c>
      <c r="H1566" s="134" t="s">
        <v>637</v>
      </c>
      <c r="I1566" s="134" t="s">
        <v>638</v>
      </c>
      <c r="J1566" s="134" t="s">
        <v>639</v>
      </c>
      <c r="K1566" s="134" t="s">
        <v>640</v>
      </c>
      <c r="L1566" s="134" t="s">
        <v>641</v>
      </c>
      <c r="M1566" s="134" t="s">
        <v>642</v>
      </c>
      <c r="N1566" s="134" t="s">
        <v>381</v>
      </c>
    </row>
    <row r="1567" customFormat="false" ht="12.8" hidden="false" customHeight="false" outlineLevel="0" collapsed="false">
      <c r="A1567" s="133" t="n">
        <v>1935</v>
      </c>
      <c r="B1567" s="134" t="s">
        <v>655</v>
      </c>
      <c r="C1567" s="134" t="s">
        <v>656</v>
      </c>
      <c r="D1567" s="134" t="s">
        <v>279</v>
      </c>
      <c r="E1567" s="134" t="s">
        <v>657</v>
      </c>
      <c r="F1567" s="134" t="s">
        <v>658</v>
      </c>
      <c r="G1567" s="134" t="s">
        <v>659</v>
      </c>
      <c r="H1567" s="134" t="s">
        <v>660</v>
      </c>
      <c r="I1567" s="134" t="s">
        <v>661</v>
      </c>
      <c r="J1567" s="134" t="s">
        <v>662</v>
      </c>
      <c r="K1567" s="134" t="s">
        <v>316</v>
      </c>
      <c r="L1567" s="134" t="s">
        <v>653</v>
      </c>
      <c r="M1567" s="134" t="s">
        <v>663</v>
      </c>
      <c r="N1567" s="134" t="s">
        <v>664</v>
      </c>
    </row>
    <row r="1568" customFormat="false" ht="12.8" hidden="false" customHeight="false" outlineLevel="0" collapsed="false">
      <c r="A1568" s="133" t="n">
        <v>1936</v>
      </c>
      <c r="B1568" s="134" t="s">
        <v>678</v>
      </c>
      <c r="C1568" s="134" t="s">
        <v>679</v>
      </c>
      <c r="D1568" s="134" t="s">
        <v>680</v>
      </c>
      <c r="E1568" s="134" t="s">
        <v>681</v>
      </c>
      <c r="F1568" s="134" t="s">
        <v>682</v>
      </c>
      <c r="G1568" s="134" t="s">
        <v>683</v>
      </c>
      <c r="H1568" s="134" t="s">
        <v>684</v>
      </c>
      <c r="I1568" s="134" t="s">
        <v>685</v>
      </c>
      <c r="J1568" s="134" t="s">
        <v>686</v>
      </c>
      <c r="K1568" s="134" t="s">
        <v>687</v>
      </c>
      <c r="L1568" s="134" t="s">
        <v>688</v>
      </c>
      <c r="M1568" s="134" t="s">
        <v>689</v>
      </c>
      <c r="N1568" s="134" t="s">
        <v>690</v>
      </c>
    </row>
    <row r="1569" customFormat="false" ht="23.85" hidden="false" customHeight="false" outlineLevel="0" collapsed="false">
      <c r="A1569" s="133" t="n">
        <v>1937</v>
      </c>
      <c r="B1569" s="134" t="s">
        <v>704</v>
      </c>
      <c r="C1569" s="134" t="s">
        <v>705</v>
      </c>
      <c r="D1569" s="134" t="s">
        <v>706</v>
      </c>
      <c r="E1569" s="134" t="s">
        <v>350</v>
      </c>
      <c r="F1569" s="134" t="s">
        <v>707</v>
      </c>
      <c r="G1569" s="134" t="s">
        <v>708</v>
      </c>
      <c r="H1569" s="134" t="s">
        <v>709</v>
      </c>
      <c r="I1569" s="134" t="s">
        <v>710</v>
      </c>
      <c r="J1569" s="134" t="s">
        <v>711</v>
      </c>
      <c r="K1569" s="134" t="s">
        <v>712</v>
      </c>
      <c r="L1569" s="134" t="s">
        <v>713</v>
      </c>
      <c r="M1569" s="134" t="s">
        <v>714</v>
      </c>
      <c r="N1569" s="134" t="s">
        <v>715</v>
      </c>
    </row>
    <row r="1570" customFormat="false" ht="12.8" hidden="false" customHeight="false" outlineLevel="0" collapsed="false">
      <c r="A1570" s="133" t="n">
        <v>1938</v>
      </c>
      <c r="B1570" s="134" t="s">
        <v>729</v>
      </c>
      <c r="C1570" s="134" t="s">
        <v>730</v>
      </c>
      <c r="D1570" s="134" t="s">
        <v>731</v>
      </c>
      <c r="E1570" s="134" t="s">
        <v>446</v>
      </c>
      <c r="F1570" s="134" t="s">
        <v>732</v>
      </c>
      <c r="G1570" s="134" t="s">
        <v>733</v>
      </c>
      <c r="H1570" s="134" t="s">
        <v>734</v>
      </c>
      <c r="I1570" s="134" t="s">
        <v>735</v>
      </c>
      <c r="J1570" s="134" t="s">
        <v>736</v>
      </c>
      <c r="K1570" s="134" t="s">
        <v>737</v>
      </c>
      <c r="L1570" s="134" t="s">
        <v>738</v>
      </c>
      <c r="M1570" s="134" t="s">
        <v>739</v>
      </c>
      <c r="N1570" s="134" t="s">
        <v>740</v>
      </c>
    </row>
    <row r="1571" customFormat="false" ht="12.8" hidden="false" customHeight="false" outlineLevel="0" collapsed="false">
      <c r="A1571" s="133" t="n">
        <v>1939</v>
      </c>
      <c r="B1571" s="134" t="s">
        <v>754</v>
      </c>
      <c r="C1571" s="134" t="s">
        <v>755</v>
      </c>
      <c r="D1571" s="134" t="s">
        <v>756</v>
      </c>
      <c r="E1571" s="134" t="s">
        <v>757</v>
      </c>
      <c r="F1571" s="134" t="s">
        <v>758</v>
      </c>
      <c r="G1571" s="134" t="s">
        <v>759</v>
      </c>
      <c r="H1571" s="125"/>
      <c r="I1571" s="134" t="s">
        <v>352</v>
      </c>
      <c r="J1571" s="134" t="s">
        <v>760</v>
      </c>
      <c r="K1571" s="134" t="s">
        <v>761</v>
      </c>
      <c r="L1571" s="134" t="s">
        <v>762</v>
      </c>
      <c r="M1571" s="134" t="s">
        <v>763</v>
      </c>
      <c r="N1571" s="125"/>
    </row>
    <row r="1572" customFormat="false" ht="12.8" hidden="false" customHeight="false" outlineLevel="0" collapsed="false">
      <c r="A1572" s="133" t="n">
        <v>1940</v>
      </c>
      <c r="B1572" s="134" t="s">
        <v>777</v>
      </c>
      <c r="C1572" s="134" t="s">
        <v>778</v>
      </c>
      <c r="D1572" s="134" t="s">
        <v>779</v>
      </c>
      <c r="E1572" s="134" t="s">
        <v>285</v>
      </c>
      <c r="F1572" s="134" t="s">
        <v>780</v>
      </c>
      <c r="G1572" s="134" t="s">
        <v>781</v>
      </c>
      <c r="H1572" s="134" t="s">
        <v>782</v>
      </c>
      <c r="I1572" s="134" t="s">
        <v>783</v>
      </c>
      <c r="J1572" s="134" t="s">
        <v>784</v>
      </c>
      <c r="K1572" s="134" t="s">
        <v>785</v>
      </c>
      <c r="L1572" s="134" t="s">
        <v>786</v>
      </c>
      <c r="M1572" s="134" t="s">
        <v>787</v>
      </c>
      <c r="N1572" s="134" t="s">
        <v>788</v>
      </c>
    </row>
    <row r="1573" customFormat="false" ht="12.8" hidden="false" customHeight="false" outlineLevel="0" collapsed="false">
      <c r="A1573" s="133" t="n">
        <v>1941</v>
      </c>
      <c r="B1573" s="134" t="s">
        <v>244</v>
      </c>
      <c r="C1573" s="134" t="s">
        <v>802</v>
      </c>
      <c r="D1573" s="134" t="s">
        <v>803</v>
      </c>
      <c r="E1573" s="134" t="s">
        <v>804</v>
      </c>
      <c r="F1573" s="134" t="s">
        <v>805</v>
      </c>
      <c r="G1573" s="134" t="s">
        <v>806</v>
      </c>
      <c r="H1573" s="134" t="s">
        <v>807</v>
      </c>
      <c r="I1573" s="134" t="s">
        <v>808</v>
      </c>
      <c r="J1573" s="134" t="s">
        <v>809</v>
      </c>
      <c r="K1573" s="134" t="s">
        <v>810</v>
      </c>
      <c r="L1573" s="134" t="s">
        <v>811</v>
      </c>
      <c r="M1573" s="134" t="s">
        <v>812</v>
      </c>
      <c r="N1573" s="134" t="s">
        <v>813</v>
      </c>
    </row>
    <row r="1574" customFormat="false" ht="12.8" hidden="false" customHeight="false" outlineLevel="0" collapsed="false">
      <c r="A1574" s="133" t="n">
        <v>1942</v>
      </c>
      <c r="B1574" s="134" t="s">
        <v>826</v>
      </c>
      <c r="C1574" s="134" t="s">
        <v>827</v>
      </c>
      <c r="D1574" s="134" t="s">
        <v>828</v>
      </c>
      <c r="E1574" s="134" t="s">
        <v>829</v>
      </c>
      <c r="F1574" s="134" t="s">
        <v>830</v>
      </c>
      <c r="G1574" s="134" t="s">
        <v>831</v>
      </c>
      <c r="H1574" s="134" t="s">
        <v>832</v>
      </c>
      <c r="I1574" s="134" t="s">
        <v>833</v>
      </c>
      <c r="J1574" s="134" t="s">
        <v>834</v>
      </c>
      <c r="K1574" s="134" t="s">
        <v>799</v>
      </c>
      <c r="L1574" s="134" t="s">
        <v>835</v>
      </c>
      <c r="M1574" s="134" t="s">
        <v>836</v>
      </c>
      <c r="N1574" s="134" t="s">
        <v>837</v>
      </c>
    </row>
    <row r="1575" customFormat="false" ht="12.8" hidden="false" customHeight="false" outlineLevel="0" collapsed="false">
      <c r="A1575" s="133" t="n">
        <v>1943</v>
      </c>
      <c r="B1575" s="134" t="s">
        <v>850</v>
      </c>
      <c r="C1575" s="134" t="s">
        <v>851</v>
      </c>
      <c r="D1575" s="134" t="s">
        <v>852</v>
      </c>
      <c r="E1575" s="134" t="s">
        <v>853</v>
      </c>
      <c r="F1575" s="134" t="s">
        <v>793</v>
      </c>
      <c r="G1575" s="134" t="s">
        <v>854</v>
      </c>
      <c r="H1575" s="134" t="s">
        <v>855</v>
      </c>
      <c r="I1575" s="134" t="s">
        <v>856</v>
      </c>
      <c r="J1575" s="134" t="s">
        <v>857</v>
      </c>
      <c r="K1575" s="134" t="s">
        <v>858</v>
      </c>
      <c r="L1575" s="134" t="s">
        <v>859</v>
      </c>
      <c r="M1575" s="134" t="s">
        <v>860</v>
      </c>
      <c r="N1575" s="134" t="s">
        <v>861</v>
      </c>
    </row>
    <row r="1576" customFormat="false" ht="12.8" hidden="false" customHeight="false" outlineLevel="0" collapsed="false">
      <c r="A1576" s="133" t="n">
        <v>1944</v>
      </c>
      <c r="B1576" s="134" t="s">
        <v>875</v>
      </c>
      <c r="C1576" s="134" t="s">
        <v>876</v>
      </c>
      <c r="D1576" s="134" t="s">
        <v>877</v>
      </c>
      <c r="E1576" s="134" t="s">
        <v>878</v>
      </c>
      <c r="F1576" s="125"/>
      <c r="G1576" s="134" t="s">
        <v>879</v>
      </c>
      <c r="H1576" s="134" t="s">
        <v>880</v>
      </c>
      <c r="I1576" s="134" t="s">
        <v>881</v>
      </c>
      <c r="J1576" s="134" t="s">
        <v>882</v>
      </c>
      <c r="K1576" s="134" t="s">
        <v>883</v>
      </c>
      <c r="L1576" s="134" t="s">
        <v>884</v>
      </c>
      <c r="M1576" s="134" t="s">
        <v>522</v>
      </c>
      <c r="N1576" s="125"/>
    </row>
    <row r="1577" customFormat="false" ht="12.8" hidden="false" customHeight="false" outlineLevel="0" collapsed="false">
      <c r="A1577" s="133" t="n">
        <v>1945</v>
      </c>
      <c r="B1577" s="134" t="s">
        <v>896</v>
      </c>
      <c r="C1577" s="134" t="s">
        <v>897</v>
      </c>
      <c r="D1577" s="134" t="s">
        <v>898</v>
      </c>
      <c r="E1577" s="134" t="s">
        <v>899</v>
      </c>
      <c r="F1577" s="134" t="s">
        <v>900</v>
      </c>
      <c r="G1577" s="134" t="s">
        <v>901</v>
      </c>
      <c r="H1577" s="134" t="s">
        <v>902</v>
      </c>
      <c r="I1577" s="134" t="s">
        <v>833</v>
      </c>
      <c r="J1577" s="134" t="s">
        <v>354</v>
      </c>
      <c r="K1577" s="134" t="s">
        <v>903</v>
      </c>
      <c r="L1577" s="134" t="s">
        <v>847</v>
      </c>
      <c r="M1577" s="134" t="s">
        <v>418</v>
      </c>
      <c r="N1577" s="134" t="s">
        <v>904</v>
      </c>
    </row>
    <row r="1578" customFormat="false" ht="12.8" hidden="false" customHeight="false" outlineLevel="0" collapsed="false">
      <c r="A1578" s="133" t="n">
        <v>1946</v>
      </c>
      <c r="B1578" s="134" t="s">
        <v>418</v>
      </c>
      <c r="C1578" s="134" t="s">
        <v>916</v>
      </c>
      <c r="D1578" s="134" t="s">
        <v>917</v>
      </c>
      <c r="E1578" s="134" t="s">
        <v>918</v>
      </c>
      <c r="F1578" s="134" t="s">
        <v>919</v>
      </c>
      <c r="G1578" s="134" t="s">
        <v>920</v>
      </c>
      <c r="H1578" s="134" t="s">
        <v>921</v>
      </c>
      <c r="I1578" s="134" t="s">
        <v>922</v>
      </c>
      <c r="J1578" s="134" t="s">
        <v>923</v>
      </c>
      <c r="K1578" s="134" t="s">
        <v>468</v>
      </c>
      <c r="L1578" s="134" t="s">
        <v>924</v>
      </c>
      <c r="M1578" s="134" t="s">
        <v>925</v>
      </c>
      <c r="N1578" s="134" t="s">
        <v>430</v>
      </c>
    </row>
    <row r="1579" customFormat="false" ht="12.8" hidden="false" customHeight="false" outlineLevel="0" collapsed="false">
      <c r="A1579" s="133" t="n">
        <v>1947</v>
      </c>
      <c r="B1579" s="134" t="s">
        <v>937</v>
      </c>
      <c r="C1579" s="134" t="s">
        <v>938</v>
      </c>
      <c r="D1579" s="134" t="s">
        <v>939</v>
      </c>
      <c r="E1579" s="134" t="s">
        <v>940</v>
      </c>
      <c r="F1579" s="134" t="s">
        <v>941</v>
      </c>
      <c r="G1579" s="134" t="s">
        <v>942</v>
      </c>
      <c r="H1579" s="134" t="s">
        <v>943</v>
      </c>
      <c r="I1579" s="134" t="s">
        <v>944</v>
      </c>
      <c r="J1579" s="134" t="s">
        <v>945</v>
      </c>
      <c r="K1579" s="134" t="s">
        <v>946</v>
      </c>
      <c r="L1579" s="134" t="s">
        <v>947</v>
      </c>
      <c r="M1579" s="134" t="s">
        <v>948</v>
      </c>
      <c r="N1579" s="134" t="s">
        <v>949</v>
      </c>
    </row>
    <row r="1580" customFormat="false" ht="12.8" hidden="false" customHeight="false" outlineLevel="0" collapsed="false">
      <c r="A1580" s="133" t="n">
        <v>1948</v>
      </c>
      <c r="B1580" s="134" t="s">
        <v>961</v>
      </c>
      <c r="C1580" s="134" t="s">
        <v>896</v>
      </c>
      <c r="D1580" s="134" t="s">
        <v>962</v>
      </c>
      <c r="E1580" s="134" t="s">
        <v>963</v>
      </c>
      <c r="F1580" s="134" t="s">
        <v>964</v>
      </c>
      <c r="G1580" s="134" t="s">
        <v>965</v>
      </c>
      <c r="H1580" s="134" t="s">
        <v>966</v>
      </c>
      <c r="I1580" s="134" t="s">
        <v>967</v>
      </c>
      <c r="J1580" s="134" t="s">
        <v>968</v>
      </c>
      <c r="K1580" s="134" t="s">
        <v>969</v>
      </c>
      <c r="L1580" s="134" t="s">
        <v>970</v>
      </c>
      <c r="M1580" s="134" t="s">
        <v>971</v>
      </c>
      <c r="N1580" s="134" t="s">
        <v>972</v>
      </c>
    </row>
    <row r="1581" customFormat="false" ht="12.8" hidden="false" customHeight="false" outlineLevel="0" collapsed="false">
      <c r="A1581" s="133" t="n">
        <v>1949</v>
      </c>
      <c r="B1581" s="134" t="s">
        <v>986</v>
      </c>
      <c r="C1581" s="134" t="s">
        <v>987</v>
      </c>
      <c r="D1581" s="125"/>
      <c r="E1581" s="134" t="s">
        <v>988</v>
      </c>
      <c r="F1581" s="134" t="s">
        <v>989</v>
      </c>
      <c r="G1581" s="134" t="s">
        <v>436</v>
      </c>
      <c r="H1581" s="134" t="s">
        <v>990</v>
      </c>
      <c r="I1581" s="134" t="s">
        <v>991</v>
      </c>
      <c r="J1581" s="134" t="s">
        <v>992</v>
      </c>
      <c r="K1581" s="134" t="s">
        <v>993</v>
      </c>
      <c r="L1581" s="134" t="s">
        <v>994</v>
      </c>
      <c r="M1581" s="134" t="s">
        <v>995</v>
      </c>
      <c r="N1581" s="125"/>
    </row>
    <row r="1582" customFormat="false" ht="12.8" hidden="false" customHeight="false" outlineLevel="0" collapsed="false">
      <c r="A1582" s="133" t="n">
        <v>1950</v>
      </c>
      <c r="B1582" s="134" t="s">
        <v>996</v>
      </c>
      <c r="C1582" s="134" t="s">
        <v>997</v>
      </c>
      <c r="D1582" s="134" t="s">
        <v>998</v>
      </c>
      <c r="E1582" s="134" t="s">
        <v>999</v>
      </c>
      <c r="F1582" s="134" t="s">
        <v>1000</v>
      </c>
      <c r="G1582" s="134" t="s">
        <v>1001</v>
      </c>
      <c r="H1582" s="134" t="s">
        <v>1002</v>
      </c>
      <c r="I1582" s="134" t="s">
        <v>1003</v>
      </c>
      <c r="J1582" s="134" t="s">
        <v>1004</v>
      </c>
      <c r="K1582" s="134" t="s">
        <v>1005</v>
      </c>
      <c r="L1582" s="134" t="s">
        <v>1006</v>
      </c>
      <c r="M1582" s="134" t="s">
        <v>1007</v>
      </c>
      <c r="N1582" s="134" t="s">
        <v>1008</v>
      </c>
    </row>
    <row r="1583" customFormat="false" ht="12.8" hidden="false" customHeight="false" outlineLevel="0" collapsed="false">
      <c r="A1583" s="133" t="n">
        <v>1951</v>
      </c>
      <c r="B1583" s="134" t="s">
        <v>1009</v>
      </c>
      <c r="C1583" s="134" t="s">
        <v>1010</v>
      </c>
      <c r="D1583" s="134" t="s">
        <v>523</v>
      </c>
      <c r="E1583" s="134" t="s">
        <v>818</v>
      </c>
      <c r="F1583" s="134" t="s">
        <v>1011</v>
      </c>
      <c r="G1583" s="134" t="s">
        <v>1012</v>
      </c>
      <c r="H1583" s="134" t="s">
        <v>1013</v>
      </c>
      <c r="I1583" s="134" t="s">
        <v>1014</v>
      </c>
      <c r="J1583" s="134" t="s">
        <v>1015</v>
      </c>
      <c r="K1583" s="134" t="s">
        <v>1016</v>
      </c>
      <c r="L1583" s="134" t="s">
        <v>1017</v>
      </c>
      <c r="M1583" s="134" t="s">
        <v>1018</v>
      </c>
      <c r="N1583" s="134" t="s">
        <v>1019</v>
      </c>
    </row>
    <row r="1584" customFormat="false" ht="12.8" hidden="false" customHeight="false" outlineLevel="0" collapsed="false">
      <c r="A1584" s="133" t="n">
        <v>1952</v>
      </c>
      <c r="B1584" s="134" t="s">
        <v>1032</v>
      </c>
      <c r="C1584" s="134" t="s">
        <v>1033</v>
      </c>
      <c r="D1584" s="134" t="s">
        <v>1034</v>
      </c>
      <c r="E1584" s="134" t="s">
        <v>1035</v>
      </c>
      <c r="F1584" s="134" t="s">
        <v>537</v>
      </c>
      <c r="G1584" s="134" t="s">
        <v>1036</v>
      </c>
      <c r="H1584" s="134" t="s">
        <v>1037</v>
      </c>
      <c r="I1584" s="134" t="s">
        <v>1038</v>
      </c>
      <c r="J1584" s="134" t="s">
        <v>1039</v>
      </c>
      <c r="K1584" s="134" t="s">
        <v>1040</v>
      </c>
      <c r="L1584" s="134" t="s">
        <v>1041</v>
      </c>
      <c r="M1584" s="134" t="s">
        <v>1042</v>
      </c>
      <c r="N1584" s="134" t="s">
        <v>1043</v>
      </c>
    </row>
    <row r="1585" customFormat="false" ht="12.8" hidden="false" customHeight="false" outlineLevel="0" collapsed="false">
      <c r="A1585" s="133" t="n">
        <v>1953</v>
      </c>
      <c r="B1585" s="134" t="s">
        <v>1053</v>
      </c>
      <c r="C1585" s="134" t="s">
        <v>1044</v>
      </c>
      <c r="D1585" s="134" t="s">
        <v>1054</v>
      </c>
      <c r="E1585" s="134" t="s">
        <v>1055</v>
      </c>
      <c r="F1585" s="134" t="s">
        <v>459</v>
      </c>
      <c r="G1585" s="134" t="s">
        <v>1046</v>
      </c>
      <c r="H1585" s="134" t="s">
        <v>1056</v>
      </c>
      <c r="I1585" s="134" t="s">
        <v>1057</v>
      </c>
      <c r="J1585" s="134" t="s">
        <v>1058</v>
      </c>
      <c r="K1585" s="125"/>
      <c r="L1585" s="134" t="s">
        <v>1059</v>
      </c>
      <c r="M1585" s="134" t="s">
        <v>1060</v>
      </c>
      <c r="N1585" s="125"/>
    </row>
    <row r="1586" customFormat="false" ht="12.8" hidden="false" customHeight="false" outlineLevel="0" collapsed="false">
      <c r="A1586" s="133" t="n">
        <v>1954</v>
      </c>
      <c r="B1586" s="134" t="s">
        <v>1073</v>
      </c>
      <c r="C1586" s="134" t="s">
        <v>1074</v>
      </c>
      <c r="D1586" s="134" t="s">
        <v>1075</v>
      </c>
      <c r="E1586" s="134" t="s">
        <v>1076</v>
      </c>
      <c r="F1586" s="134" t="s">
        <v>1077</v>
      </c>
      <c r="G1586" s="134" t="s">
        <v>1078</v>
      </c>
      <c r="H1586" s="134" t="s">
        <v>1079</v>
      </c>
      <c r="I1586" s="125"/>
      <c r="J1586" s="134" t="s">
        <v>1080</v>
      </c>
      <c r="K1586" s="134" t="s">
        <v>1081</v>
      </c>
      <c r="L1586" s="134" t="s">
        <v>1082</v>
      </c>
      <c r="M1586" s="134" t="s">
        <v>997</v>
      </c>
      <c r="N1586" s="125"/>
    </row>
    <row r="1587" customFormat="false" ht="12.8" hidden="false" customHeight="false" outlineLevel="0" collapsed="false">
      <c r="A1587" s="133" t="n">
        <v>1955</v>
      </c>
      <c r="B1587" s="134" t="s">
        <v>1095</v>
      </c>
      <c r="C1587" s="134" t="s">
        <v>1096</v>
      </c>
      <c r="D1587" s="134" t="s">
        <v>1097</v>
      </c>
      <c r="E1587" s="134" t="s">
        <v>1098</v>
      </c>
      <c r="F1587" s="134" t="s">
        <v>1099</v>
      </c>
      <c r="G1587" s="134" t="s">
        <v>1100</v>
      </c>
      <c r="H1587" s="134" t="s">
        <v>1101</v>
      </c>
      <c r="I1587" s="134" t="s">
        <v>1102</v>
      </c>
      <c r="J1587" s="134" t="s">
        <v>1103</v>
      </c>
      <c r="K1587" s="134" t="s">
        <v>1104</v>
      </c>
      <c r="L1587" s="134" t="s">
        <v>1105</v>
      </c>
      <c r="M1587" s="134" t="s">
        <v>1106</v>
      </c>
      <c r="N1587" s="134" t="s">
        <v>1107</v>
      </c>
    </row>
    <row r="1588" customFormat="false" ht="12.8" hidden="false" customHeight="false" outlineLevel="0" collapsed="false">
      <c r="A1588" s="133" t="n">
        <v>1956</v>
      </c>
      <c r="B1588" s="134" t="s">
        <v>1118</v>
      </c>
      <c r="C1588" s="134" t="s">
        <v>1119</v>
      </c>
      <c r="D1588" s="134" t="s">
        <v>1120</v>
      </c>
      <c r="E1588" s="134" t="s">
        <v>1121</v>
      </c>
      <c r="F1588" s="134" t="s">
        <v>1122</v>
      </c>
      <c r="G1588" s="134" t="s">
        <v>1123</v>
      </c>
      <c r="H1588" s="134" t="s">
        <v>1124</v>
      </c>
      <c r="I1588" s="134" t="s">
        <v>1125</v>
      </c>
      <c r="J1588" s="134" t="s">
        <v>1126</v>
      </c>
      <c r="K1588" s="134" t="s">
        <v>1127</v>
      </c>
      <c r="L1588" s="134" t="s">
        <v>872</v>
      </c>
      <c r="M1588" s="134" t="s">
        <v>1128</v>
      </c>
      <c r="N1588" s="134" t="s">
        <v>1129</v>
      </c>
    </row>
    <row r="1589" customFormat="false" ht="12.8" hidden="false" customHeight="false" outlineLevel="0" collapsed="false">
      <c r="A1589" s="136" t="s">
        <v>116</v>
      </c>
      <c r="B1589" s="134" t="s">
        <v>1149</v>
      </c>
      <c r="C1589" s="134" t="s">
        <v>1150</v>
      </c>
      <c r="D1589" s="134" t="s">
        <v>1151</v>
      </c>
      <c r="E1589" s="134" t="s">
        <v>1152</v>
      </c>
      <c r="F1589" s="134" t="s">
        <v>1153</v>
      </c>
      <c r="G1589" s="134" t="s">
        <v>1154</v>
      </c>
      <c r="H1589" s="134" t="s">
        <v>1155</v>
      </c>
      <c r="I1589" s="134" t="s">
        <v>1145</v>
      </c>
      <c r="J1589" s="134" t="s">
        <v>1156</v>
      </c>
      <c r="K1589" s="134" t="s">
        <v>1157</v>
      </c>
      <c r="L1589" s="134" t="s">
        <v>1158</v>
      </c>
      <c r="M1589" s="134" t="s">
        <v>1149</v>
      </c>
      <c r="N1589" s="134" t="s">
        <v>1159</v>
      </c>
    </row>
    <row r="1590" customFormat="false" ht="12.8" hidden="false" customHeight="false" outlineLevel="0" collapsed="false">
      <c r="A1590" s="136" t="s">
        <v>117</v>
      </c>
      <c r="B1590" s="134" t="s">
        <v>1184</v>
      </c>
      <c r="C1590" s="134" t="s">
        <v>1173</v>
      </c>
      <c r="D1590" s="134" t="s">
        <v>1185</v>
      </c>
      <c r="E1590" s="134" t="s">
        <v>1186</v>
      </c>
      <c r="F1590" s="134" t="s">
        <v>1187</v>
      </c>
      <c r="G1590" s="134" t="s">
        <v>1188</v>
      </c>
      <c r="H1590" s="134" t="s">
        <v>1189</v>
      </c>
      <c r="I1590" s="134" t="s">
        <v>1190</v>
      </c>
      <c r="J1590" s="134" t="s">
        <v>1191</v>
      </c>
      <c r="K1590" s="134" t="s">
        <v>1192</v>
      </c>
      <c r="L1590" s="134" t="s">
        <v>1070</v>
      </c>
      <c r="M1590" s="134" t="s">
        <v>689</v>
      </c>
      <c r="N1590" s="134" t="s">
        <v>1193</v>
      </c>
    </row>
    <row r="1591" customFormat="false" ht="12.8" hidden="false" customHeight="true" outlineLevel="0" collapsed="false">
      <c r="A1591" s="135" t="s">
        <v>594</v>
      </c>
      <c r="B1591" s="135"/>
      <c r="C1591" s="135"/>
      <c r="D1591" s="135"/>
      <c r="E1591" s="135"/>
      <c r="F1591" s="135"/>
      <c r="G1591" s="135"/>
      <c r="H1591" s="135"/>
      <c r="I1591" s="135"/>
      <c r="J1591" s="135"/>
      <c r="K1591" s="135"/>
      <c r="L1591" s="135"/>
      <c r="M1591" s="135"/>
      <c r="N1591" s="135"/>
    </row>
    <row r="1592" customFormat="false" ht="12.8" hidden="false" customHeight="false" outlineLevel="0" collapsed="false">
      <c r="A1592" s="133" t="s">
        <v>605</v>
      </c>
      <c r="B1592" s="133" t="s">
        <v>606</v>
      </c>
      <c r="C1592" s="133" t="s">
        <v>607</v>
      </c>
      <c r="D1592" s="133" t="s">
        <v>608</v>
      </c>
      <c r="E1592" s="133" t="s">
        <v>609</v>
      </c>
      <c r="F1592" s="133" t="s">
        <v>610</v>
      </c>
      <c r="G1592" s="133" t="s">
        <v>611</v>
      </c>
      <c r="H1592" s="133" t="s">
        <v>612</v>
      </c>
      <c r="I1592" s="133" t="s">
        <v>613</v>
      </c>
      <c r="J1592" s="133" t="s">
        <v>614</v>
      </c>
      <c r="K1592" s="133" t="s">
        <v>615</v>
      </c>
      <c r="L1592" s="133" t="s">
        <v>616</v>
      </c>
      <c r="M1592" s="133" t="s">
        <v>617</v>
      </c>
      <c r="N1592" s="133" t="s">
        <v>618</v>
      </c>
    </row>
    <row r="1593" customFormat="false" ht="12.8" hidden="false" customHeight="false" outlineLevel="0" collapsed="false">
      <c r="A1593" s="136" t="s">
        <v>118</v>
      </c>
      <c r="B1593" s="134" t="s">
        <v>1263</v>
      </c>
      <c r="C1593" s="134" t="s">
        <v>1264</v>
      </c>
      <c r="D1593" s="134" t="s">
        <v>1265</v>
      </c>
      <c r="E1593" s="134" t="s">
        <v>1266</v>
      </c>
      <c r="F1593" s="134" t="s">
        <v>1267</v>
      </c>
      <c r="G1593" s="134" t="s">
        <v>1268</v>
      </c>
      <c r="H1593" s="134" t="s">
        <v>1269</v>
      </c>
      <c r="I1593" s="134" t="s">
        <v>338</v>
      </c>
      <c r="J1593" s="134" t="s">
        <v>1270</v>
      </c>
      <c r="K1593" s="134" t="s">
        <v>1271</v>
      </c>
      <c r="L1593" s="134" t="s">
        <v>1272</v>
      </c>
      <c r="M1593" s="134" t="s">
        <v>1273</v>
      </c>
      <c r="N1593" s="134" t="s">
        <v>1274</v>
      </c>
    </row>
    <row r="1594" customFormat="false" ht="12.8" hidden="false" customHeight="false" outlineLevel="0" collapsed="false">
      <c r="A1594" s="136" t="s">
        <v>119</v>
      </c>
      <c r="B1594" s="134" t="s">
        <v>1307</v>
      </c>
      <c r="C1594" s="134" t="s">
        <v>1308</v>
      </c>
      <c r="D1594" s="134" t="s">
        <v>1309</v>
      </c>
      <c r="E1594" s="134" t="s">
        <v>1310</v>
      </c>
      <c r="F1594" s="134" t="s">
        <v>1311</v>
      </c>
      <c r="G1594" s="134" t="s">
        <v>1312</v>
      </c>
      <c r="H1594" s="134" t="s">
        <v>1313</v>
      </c>
      <c r="I1594" s="134" t="s">
        <v>1314</v>
      </c>
      <c r="J1594" s="134" t="s">
        <v>1315</v>
      </c>
      <c r="K1594" s="134" t="s">
        <v>1316</v>
      </c>
      <c r="L1594" s="134" t="s">
        <v>1317</v>
      </c>
      <c r="M1594" s="134" t="s">
        <v>1318</v>
      </c>
      <c r="N1594" s="134" t="s">
        <v>1319</v>
      </c>
    </row>
    <row r="1595" customFormat="false" ht="12.8" hidden="false" customHeight="false" outlineLevel="0" collapsed="false">
      <c r="A1595" s="136" t="s">
        <v>120</v>
      </c>
      <c r="B1595" s="134" t="s">
        <v>1355</v>
      </c>
      <c r="C1595" s="134" t="s">
        <v>1356</v>
      </c>
      <c r="D1595" s="134" t="s">
        <v>1357</v>
      </c>
      <c r="E1595" s="134" t="s">
        <v>1358</v>
      </c>
      <c r="F1595" s="134" t="s">
        <v>1359</v>
      </c>
      <c r="G1595" s="134" t="s">
        <v>1360</v>
      </c>
      <c r="H1595" s="134" t="s">
        <v>1361</v>
      </c>
      <c r="I1595" s="134" t="s">
        <v>1362</v>
      </c>
      <c r="J1595" s="134" t="s">
        <v>1363</v>
      </c>
      <c r="K1595" s="134" t="s">
        <v>507</v>
      </c>
      <c r="L1595" s="134" t="s">
        <v>1364</v>
      </c>
      <c r="M1595" s="134" t="s">
        <v>1365</v>
      </c>
      <c r="N1595" s="134" t="s">
        <v>1366</v>
      </c>
    </row>
    <row r="1596" customFormat="false" ht="12.8" hidden="false" customHeight="false" outlineLevel="0" collapsed="false">
      <c r="A1596" s="136" t="s">
        <v>121</v>
      </c>
      <c r="B1596" s="134" t="s">
        <v>1395</v>
      </c>
      <c r="C1596" s="134" t="s">
        <v>1276</v>
      </c>
      <c r="D1596" s="134" t="s">
        <v>1277</v>
      </c>
      <c r="E1596" s="134" t="s">
        <v>601</v>
      </c>
      <c r="F1596" s="134" t="s">
        <v>1396</v>
      </c>
      <c r="G1596" s="134" t="s">
        <v>1397</v>
      </c>
      <c r="H1596" s="134" t="s">
        <v>473</v>
      </c>
      <c r="I1596" s="134" t="s">
        <v>1398</v>
      </c>
      <c r="J1596" s="134" t="s">
        <v>1399</v>
      </c>
      <c r="K1596" s="134" t="s">
        <v>1400</v>
      </c>
      <c r="L1596" s="134" t="s">
        <v>1401</v>
      </c>
      <c r="M1596" s="134" t="s">
        <v>1402</v>
      </c>
      <c r="N1596" s="134" t="s">
        <v>1403</v>
      </c>
    </row>
    <row r="1597" customFormat="false" ht="12.8" hidden="false" customHeight="false" outlineLevel="0" collapsed="false">
      <c r="A1597" s="136" t="s">
        <v>122</v>
      </c>
      <c r="B1597" s="134" t="s">
        <v>1428</v>
      </c>
      <c r="C1597" s="134" t="s">
        <v>1429</v>
      </c>
      <c r="D1597" s="134" t="s">
        <v>1209</v>
      </c>
      <c r="E1597" s="134" t="s">
        <v>1430</v>
      </c>
      <c r="F1597" s="134" t="s">
        <v>1431</v>
      </c>
      <c r="G1597" s="134" t="s">
        <v>1432</v>
      </c>
      <c r="H1597" s="134" t="s">
        <v>1433</v>
      </c>
      <c r="I1597" s="134" t="s">
        <v>942</v>
      </c>
      <c r="J1597" s="134" t="s">
        <v>1434</v>
      </c>
      <c r="K1597" s="134" t="s">
        <v>1435</v>
      </c>
      <c r="L1597" s="134" t="s">
        <v>1436</v>
      </c>
      <c r="M1597" s="134" t="s">
        <v>1437</v>
      </c>
      <c r="N1597" s="134" t="s">
        <v>1438</v>
      </c>
    </row>
    <row r="1598" customFormat="false" ht="12.8" hidden="false" customHeight="false" outlineLevel="0" collapsed="false">
      <c r="A1598" s="136" t="s">
        <v>123</v>
      </c>
      <c r="B1598" s="134" t="s">
        <v>1473</v>
      </c>
      <c r="C1598" s="134" t="s">
        <v>1474</v>
      </c>
      <c r="D1598" s="134" t="s">
        <v>1130</v>
      </c>
      <c r="E1598" s="134" t="s">
        <v>983</v>
      </c>
      <c r="F1598" s="134" t="s">
        <v>1475</v>
      </c>
      <c r="G1598" s="134" t="s">
        <v>1476</v>
      </c>
      <c r="H1598" s="134" t="s">
        <v>1477</v>
      </c>
      <c r="I1598" s="134" t="s">
        <v>1478</v>
      </c>
      <c r="J1598" s="134" t="s">
        <v>1479</v>
      </c>
      <c r="K1598" s="134" t="s">
        <v>1480</v>
      </c>
      <c r="L1598" s="134" t="s">
        <v>1481</v>
      </c>
      <c r="M1598" s="134" t="s">
        <v>499</v>
      </c>
      <c r="N1598" s="134" t="s">
        <v>1482</v>
      </c>
    </row>
    <row r="1599" customFormat="false" ht="12.8" hidden="false" customHeight="false" outlineLevel="0" collapsed="false">
      <c r="A1599" s="136" t="s">
        <v>124</v>
      </c>
      <c r="B1599" s="134" t="s">
        <v>1515</v>
      </c>
      <c r="C1599" s="134" t="s">
        <v>1516</v>
      </c>
      <c r="D1599" s="134" t="s">
        <v>1517</v>
      </c>
      <c r="E1599" s="134" t="s">
        <v>1408</v>
      </c>
      <c r="F1599" s="134" t="s">
        <v>1518</v>
      </c>
      <c r="G1599" s="134" t="s">
        <v>1114</v>
      </c>
      <c r="H1599" s="134" t="s">
        <v>1519</v>
      </c>
      <c r="I1599" s="134" t="s">
        <v>1520</v>
      </c>
      <c r="J1599" s="134" t="s">
        <v>1197</v>
      </c>
      <c r="K1599" s="134" t="s">
        <v>1521</v>
      </c>
      <c r="L1599" s="134" t="s">
        <v>1522</v>
      </c>
      <c r="M1599" s="134" t="s">
        <v>1261</v>
      </c>
      <c r="N1599" s="134" t="s">
        <v>1523</v>
      </c>
    </row>
    <row r="1600" customFormat="false" ht="12.8" hidden="false" customHeight="false" outlineLevel="0" collapsed="false">
      <c r="A1600" s="136" t="s">
        <v>125</v>
      </c>
      <c r="B1600" s="134" t="s">
        <v>717</v>
      </c>
      <c r="C1600" s="134" t="s">
        <v>1554</v>
      </c>
      <c r="D1600" s="134" t="s">
        <v>1555</v>
      </c>
      <c r="E1600" s="134" t="s">
        <v>1556</v>
      </c>
      <c r="F1600" s="134" t="s">
        <v>1557</v>
      </c>
      <c r="G1600" s="134" t="s">
        <v>1558</v>
      </c>
      <c r="H1600" s="134" t="s">
        <v>1559</v>
      </c>
      <c r="I1600" s="134" t="s">
        <v>425</v>
      </c>
      <c r="J1600" s="134" t="s">
        <v>1560</v>
      </c>
      <c r="K1600" s="134" t="s">
        <v>1561</v>
      </c>
      <c r="L1600" s="134" t="s">
        <v>1562</v>
      </c>
      <c r="M1600" s="134" t="s">
        <v>838</v>
      </c>
      <c r="N1600" s="134" t="s">
        <v>1563</v>
      </c>
    </row>
    <row r="1601" customFormat="false" ht="12.8" hidden="false" customHeight="false" outlineLevel="0" collapsed="false">
      <c r="A1601" s="136" t="s">
        <v>126</v>
      </c>
      <c r="B1601" s="134" t="s">
        <v>1592</v>
      </c>
      <c r="C1601" s="134" t="s">
        <v>1385</v>
      </c>
      <c r="D1601" s="134" t="s">
        <v>1593</v>
      </c>
      <c r="E1601" s="134" t="s">
        <v>1594</v>
      </c>
      <c r="F1601" s="134" t="s">
        <v>1399</v>
      </c>
      <c r="G1601" s="134" t="s">
        <v>1595</v>
      </c>
      <c r="H1601" s="134" t="s">
        <v>1596</v>
      </c>
      <c r="I1601" s="134" t="s">
        <v>1597</v>
      </c>
      <c r="J1601" s="134" t="s">
        <v>1598</v>
      </c>
      <c r="K1601" s="134" t="s">
        <v>1298</v>
      </c>
      <c r="L1601" s="134" t="s">
        <v>1599</v>
      </c>
      <c r="M1601" s="134" t="s">
        <v>971</v>
      </c>
      <c r="N1601" s="134" t="s">
        <v>1600</v>
      </c>
    </row>
    <row r="1602" customFormat="false" ht="12.8" hidden="false" customHeight="false" outlineLevel="0" collapsed="false">
      <c r="A1602" s="136" t="s">
        <v>127</v>
      </c>
      <c r="B1602" s="134" t="s">
        <v>1629</v>
      </c>
      <c r="C1602" s="134" t="s">
        <v>838</v>
      </c>
      <c r="D1602" s="134" t="s">
        <v>254</v>
      </c>
      <c r="E1602" s="134" t="s">
        <v>1630</v>
      </c>
      <c r="F1602" s="134" t="s">
        <v>1631</v>
      </c>
      <c r="G1602" s="134" t="s">
        <v>1632</v>
      </c>
      <c r="H1602" s="134" t="s">
        <v>1633</v>
      </c>
      <c r="I1602" s="134" t="s">
        <v>1634</v>
      </c>
      <c r="J1602" s="134" t="s">
        <v>1635</v>
      </c>
      <c r="K1602" s="134" t="s">
        <v>1636</v>
      </c>
      <c r="L1602" s="134" t="s">
        <v>884</v>
      </c>
      <c r="M1602" s="134" t="s">
        <v>1637</v>
      </c>
      <c r="N1602" s="134" t="s">
        <v>1638</v>
      </c>
    </row>
    <row r="1603" customFormat="false" ht="12.8" hidden="false" customHeight="false" outlineLevel="0" collapsed="false">
      <c r="A1603" s="136" t="s">
        <v>128</v>
      </c>
      <c r="B1603" s="134" t="s">
        <v>1674</v>
      </c>
      <c r="C1603" s="134" t="s">
        <v>1675</v>
      </c>
      <c r="D1603" s="134" t="s">
        <v>1565</v>
      </c>
      <c r="E1603" s="134" t="s">
        <v>1676</v>
      </c>
      <c r="F1603" s="134" t="s">
        <v>1677</v>
      </c>
      <c r="G1603" s="134" t="s">
        <v>423</v>
      </c>
      <c r="H1603" s="134" t="s">
        <v>1314</v>
      </c>
      <c r="I1603" s="134" t="s">
        <v>1678</v>
      </c>
      <c r="J1603" s="134" t="s">
        <v>262</v>
      </c>
      <c r="K1603" s="134" t="s">
        <v>1679</v>
      </c>
      <c r="L1603" s="134" t="s">
        <v>348</v>
      </c>
      <c r="M1603" s="134" t="s">
        <v>1573</v>
      </c>
      <c r="N1603" s="134" t="s">
        <v>1680</v>
      </c>
    </row>
    <row r="1604" customFormat="false" ht="12.8" hidden="false" customHeight="false" outlineLevel="0" collapsed="false">
      <c r="A1604" s="136" t="s">
        <v>129</v>
      </c>
      <c r="B1604" s="134" t="s">
        <v>1715</v>
      </c>
      <c r="C1604" s="134" t="s">
        <v>632</v>
      </c>
      <c r="D1604" s="134" t="s">
        <v>1716</v>
      </c>
      <c r="E1604" s="134" t="s">
        <v>1717</v>
      </c>
      <c r="F1604" s="134" t="s">
        <v>1718</v>
      </c>
      <c r="G1604" s="134" t="s">
        <v>1719</v>
      </c>
      <c r="H1604" s="134" t="s">
        <v>1037</v>
      </c>
      <c r="I1604" s="134" t="s">
        <v>1720</v>
      </c>
      <c r="J1604" s="134" t="s">
        <v>1721</v>
      </c>
      <c r="K1604" s="134" t="s">
        <v>1722</v>
      </c>
      <c r="L1604" s="134" t="s">
        <v>1609</v>
      </c>
      <c r="M1604" s="134" t="s">
        <v>1610</v>
      </c>
      <c r="N1604" s="134" t="s">
        <v>1723</v>
      </c>
    </row>
    <row r="1605" customFormat="false" ht="12.8" hidden="false" customHeight="false" outlineLevel="0" collapsed="false">
      <c r="A1605" s="136" t="s">
        <v>130</v>
      </c>
      <c r="B1605" s="134" t="s">
        <v>1754</v>
      </c>
      <c r="C1605" s="134" t="s">
        <v>1755</v>
      </c>
      <c r="D1605" s="134" t="s">
        <v>1756</v>
      </c>
      <c r="E1605" s="134" t="s">
        <v>1757</v>
      </c>
      <c r="F1605" s="134" t="s">
        <v>1758</v>
      </c>
      <c r="G1605" s="134" t="s">
        <v>1759</v>
      </c>
      <c r="H1605" s="134" t="s">
        <v>1760</v>
      </c>
      <c r="I1605" s="134" t="s">
        <v>1761</v>
      </c>
      <c r="J1605" s="134" t="s">
        <v>1762</v>
      </c>
      <c r="K1605" s="134" t="s">
        <v>1763</v>
      </c>
      <c r="L1605" s="134" t="s">
        <v>558</v>
      </c>
      <c r="M1605" s="134" t="s">
        <v>1764</v>
      </c>
      <c r="N1605" s="134" t="s">
        <v>1765</v>
      </c>
    </row>
    <row r="1606" customFormat="false" ht="12.8" hidden="false" customHeight="false" outlineLevel="0" collapsed="false">
      <c r="A1606" s="136" t="s">
        <v>131</v>
      </c>
      <c r="B1606" s="134" t="s">
        <v>1798</v>
      </c>
      <c r="C1606" s="134" t="s">
        <v>567</v>
      </c>
      <c r="D1606" s="134" t="s">
        <v>1248</v>
      </c>
      <c r="E1606" s="134" t="s">
        <v>1062</v>
      </c>
      <c r="F1606" s="134" t="s">
        <v>1799</v>
      </c>
      <c r="G1606" s="134" t="s">
        <v>1800</v>
      </c>
      <c r="H1606" s="134" t="s">
        <v>1801</v>
      </c>
      <c r="I1606" s="134" t="s">
        <v>1625</v>
      </c>
      <c r="J1606" s="134" t="s">
        <v>1802</v>
      </c>
      <c r="K1606" s="134" t="s">
        <v>822</v>
      </c>
      <c r="L1606" s="134" t="s">
        <v>1803</v>
      </c>
      <c r="M1606" s="134" t="s">
        <v>1804</v>
      </c>
      <c r="N1606" s="134" t="s">
        <v>1805</v>
      </c>
    </row>
    <row r="1607" customFormat="false" ht="12.8" hidden="false" customHeight="false" outlineLevel="0" collapsed="false">
      <c r="A1607" s="136" t="s">
        <v>132</v>
      </c>
      <c r="B1607" s="134" t="s">
        <v>1839</v>
      </c>
      <c r="C1607" s="134" t="s">
        <v>1840</v>
      </c>
      <c r="D1607" s="134" t="s">
        <v>1841</v>
      </c>
      <c r="E1607" s="134" t="s">
        <v>1842</v>
      </c>
      <c r="F1607" s="134" t="s">
        <v>1843</v>
      </c>
      <c r="G1607" s="134" t="s">
        <v>1844</v>
      </c>
      <c r="H1607" s="134" t="s">
        <v>1845</v>
      </c>
      <c r="I1607" s="134" t="s">
        <v>1846</v>
      </c>
      <c r="J1607" s="134" t="s">
        <v>1847</v>
      </c>
      <c r="K1607" s="134" t="s">
        <v>1210</v>
      </c>
      <c r="L1607" s="134" t="s">
        <v>1848</v>
      </c>
      <c r="M1607" s="134" t="s">
        <v>1849</v>
      </c>
      <c r="N1607" s="134" t="s">
        <v>1850</v>
      </c>
    </row>
    <row r="1608" customFormat="false" ht="12.8" hidden="false" customHeight="false" outlineLevel="0" collapsed="false">
      <c r="A1608" s="136" t="s">
        <v>133</v>
      </c>
      <c r="B1608" s="134" t="s">
        <v>1883</v>
      </c>
      <c r="C1608" s="134" t="s">
        <v>1884</v>
      </c>
      <c r="D1608" s="134" t="s">
        <v>1021</v>
      </c>
      <c r="E1608" s="134" t="s">
        <v>1015</v>
      </c>
      <c r="F1608" s="134" t="s">
        <v>1885</v>
      </c>
      <c r="G1608" s="134" t="s">
        <v>1886</v>
      </c>
      <c r="H1608" s="134" t="s">
        <v>1257</v>
      </c>
      <c r="I1608" s="134" t="s">
        <v>1887</v>
      </c>
      <c r="J1608" s="134" t="s">
        <v>1888</v>
      </c>
      <c r="K1608" s="134" t="s">
        <v>1889</v>
      </c>
      <c r="L1608" s="134" t="s">
        <v>1890</v>
      </c>
      <c r="M1608" s="134" t="s">
        <v>1891</v>
      </c>
      <c r="N1608" s="134" t="s">
        <v>1892</v>
      </c>
    </row>
    <row r="1609" customFormat="false" ht="12.8" hidden="false" customHeight="false" outlineLevel="0" collapsed="false">
      <c r="A1609" s="136" t="s">
        <v>134</v>
      </c>
      <c r="B1609" s="134" t="s">
        <v>1924</v>
      </c>
      <c r="C1609" s="134" t="s">
        <v>1925</v>
      </c>
      <c r="D1609" s="134" t="s">
        <v>1926</v>
      </c>
      <c r="E1609" s="134" t="s">
        <v>1927</v>
      </c>
      <c r="F1609" s="134" t="s">
        <v>1928</v>
      </c>
      <c r="G1609" s="134" t="s">
        <v>1929</v>
      </c>
      <c r="H1609" s="134" t="s">
        <v>1793</v>
      </c>
      <c r="I1609" s="134" t="s">
        <v>1930</v>
      </c>
      <c r="J1609" s="134" t="s">
        <v>1931</v>
      </c>
      <c r="K1609" s="134" t="s">
        <v>1932</v>
      </c>
      <c r="L1609" s="134" t="s">
        <v>1357</v>
      </c>
      <c r="M1609" s="134" t="s">
        <v>1933</v>
      </c>
      <c r="N1609" s="134" t="s">
        <v>1934</v>
      </c>
    </row>
    <row r="1610" customFormat="false" ht="12.8" hidden="false" customHeight="false" outlineLevel="0" collapsed="false">
      <c r="A1610" s="136" t="s">
        <v>135</v>
      </c>
      <c r="B1610" s="134" t="s">
        <v>1964</v>
      </c>
      <c r="C1610" s="134" t="s">
        <v>884</v>
      </c>
      <c r="D1610" s="134" t="s">
        <v>1965</v>
      </c>
      <c r="E1610" s="134" t="s">
        <v>1966</v>
      </c>
      <c r="F1610" s="134" t="s">
        <v>1967</v>
      </c>
      <c r="G1610" s="134" t="s">
        <v>516</v>
      </c>
      <c r="H1610" s="134" t="s">
        <v>1968</v>
      </c>
      <c r="I1610" s="134" t="s">
        <v>1969</v>
      </c>
      <c r="J1610" s="134" t="s">
        <v>554</v>
      </c>
      <c r="K1610" s="134" t="s">
        <v>662</v>
      </c>
      <c r="L1610" s="134" t="s">
        <v>1970</v>
      </c>
      <c r="M1610" s="134" t="s">
        <v>1971</v>
      </c>
      <c r="N1610" s="134" t="s">
        <v>1972</v>
      </c>
    </row>
    <row r="1611" customFormat="false" ht="12.8" hidden="false" customHeight="false" outlineLevel="0" collapsed="false">
      <c r="A1611" s="136" t="s">
        <v>136</v>
      </c>
      <c r="B1611" s="134" t="s">
        <v>1903</v>
      </c>
      <c r="C1611" s="134" t="s">
        <v>2000</v>
      </c>
      <c r="D1611" s="134" t="s">
        <v>2001</v>
      </c>
      <c r="E1611" s="134" t="s">
        <v>2002</v>
      </c>
      <c r="F1611" s="134" t="s">
        <v>2003</v>
      </c>
      <c r="G1611" s="134" t="s">
        <v>2004</v>
      </c>
      <c r="H1611" s="134" t="s">
        <v>2005</v>
      </c>
      <c r="I1611" s="134" t="s">
        <v>1898</v>
      </c>
      <c r="J1611" s="134" t="s">
        <v>1659</v>
      </c>
      <c r="K1611" s="134" t="s">
        <v>2006</v>
      </c>
      <c r="L1611" s="134" t="s">
        <v>2007</v>
      </c>
      <c r="M1611" s="134" t="s">
        <v>2008</v>
      </c>
      <c r="N1611" s="134" t="s">
        <v>2009</v>
      </c>
    </row>
    <row r="1612" customFormat="false" ht="12.8" hidden="false" customHeight="false" outlineLevel="0" collapsed="false">
      <c r="A1612" s="136" t="s">
        <v>137</v>
      </c>
      <c r="B1612" s="134" t="s">
        <v>334</v>
      </c>
      <c r="C1612" s="134" t="s">
        <v>2037</v>
      </c>
      <c r="D1612" s="134" t="s">
        <v>1093</v>
      </c>
      <c r="E1612" s="134" t="s">
        <v>1370</v>
      </c>
      <c r="F1612" s="134" t="s">
        <v>2038</v>
      </c>
      <c r="G1612" s="134" t="s">
        <v>1559</v>
      </c>
      <c r="H1612" s="134" t="s">
        <v>527</v>
      </c>
      <c r="I1612" s="134" t="s">
        <v>2039</v>
      </c>
      <c r="J1612" s="134" t="s">
        <v>1635</v>
      </c>
      <c r="K1612" s="134" t="s">
        <v>366</v>
      </c>
      <c r="L1612" s="134" t="s">
        <v>706</v>
      </c>
      <c r="M1612" s="134" t="s">
        <v>2040</v>
      </c>
      <c r="N1612" s="134" t="s">
        <v>2041</v>
      </c>
    </row>
    <row r="1613" customFormat="false" ht="12.8" hidden="false" customHeight="false" outlineLevel="0" collapsed="false">
      <c r="A1613" s="136" t="s">
        <v>138</v>
      </c>
      <c r="B1613" s="134" t="s">
        <v>2071</v>
      </c>
      <c r="C1613" s="134" t="s">
        <v>2072</v>
      </c>
      <c r="D1613" s="134" t="s">
        <v>2073</v>
      </c>
      <c r="E1613" s="134" t="s">
        <v>2074</v>
      </c>
      <c r="F1613" s="134" t="s">
        <v>2075</v>
      </c>
      <c r="G1613" s="134" t="s">
        <v>2076</v>
      </c>
      <c r="H1613" s="134" t="s">
        <v>2077</v>
      </c>
      <c r="I1613" s="134" t="s">
        <v>2078</v>
      </c>
      <c r="J1613" s="134" t="s">
        <v>1677</v>
      </c>
      <c r="K1613" s="134" t="s">
        <v>2079</v>
      </c>
      <c r="L1613" s="134" t="s">
        <v>2080</v>
      </c>
      <c r="M1613" s="134" t="s">
        <v>2081</v>
      </c>
      <c r="N1613" s="134" t="s">
        <v>2082</v>
      </c>
    </row>
    <row r="1614" customFormat="false" ht="12.8" hidden="false" customHeight="false" outlineLevel="0" collapsed="false">
      <c r="A1614" s="136" t="s">
        <v>139</v>
      </c>
      <c r="B1614" s="134" t="s">
        <v>2105</v>
      </c>
      <c r="C1614" s="134" t="s">
        <v>2106</v>
      </c>
      <c r="D1614" s="134" t="s">
        <v>2107</v>
      </c>
      <c r="E1614" s="134" t="s">
        <v>2108</v>
      </c>
      <c r="F1614" s="134" t="s">
        <v>681</v>
      </c>
      <c r="G1614" s="134" t="s">
        <v>2109</v>
      </c>
      <c r="H1614" s="134" t="s">
        <v>670</v>
      </c>
      <c r="I1614" s="134" t="s">
        <v>662</v>
      </c>
      <c r="J1614" s="134" t="s">
        <v>2110</v>
      </c>
      <c r="K1614" s="134" t="s">
        <v>2111</v>
      </c>
      <c r="L1614" s="134" t="s">
        <v>2112</v>
      </c>
      <c r="M1614" s="134" t="s">
        <v>2113</v>
      </c>
      <c r="N1614" s="134" t="s">
        <v>2114</v>
      </c>
    </row>
    <row r="1615" customFormat="false" ht="12.8" hidden="false" customHeight="false" outlineLevel="0" collapsed="false">
      <c r="A1615" s="136" t="s">
        <v>140</v>
      </c>
      <c r="B1615" s="134" t="s">
        <v>2136</v>
      </c>
      <c r="C1615" s="134" t="s">
        <v>2137</v>
      </c>
      <c r="D1615" s="134" t="s">
        <v>1151</v>
      </c>
      <c r="E1615" s="134" t="s">
        <v>2138</v>
      </c>
      <c r="F1615" s="134" t="s">
        <v>2139</v>
      </c>
      <c r="G1615" s="134" t="s">
        <v>364</v>
      </c>
      <c r="H1615" s="134" t="s">
        <v>2140</v>
      </c>
      <c r="I1615" s="134" t="s">
        <v>2141</v>
      </c>
      <c r="J1615" s="134" t="s">
        <v>2142</v>
      </c>
      <c r="K1615" s="134" t="s">
        <v>2143</v>
      </c>
      <c r="L1615" s="134" t="s">
        <v>791</v>
      </c>
      <c r="M1615" s="134" t="s">
        <v>2144</v>
      </c>
      <c r="N1615" s="134" t="s">
        <v>2145</v>
      </c>
    </row>
    <row r="1616" customFormat="false" ht="12.8" hidden="false" customHeight="false" outlineLevel="0" collapsed="false">
      <c r="A1616" s="136" t="s">
        <v>141</v>
      </c>
      <c r="B1616" s="134" t="s">
        <v>2177</v>
      </c>
      <c r="C1616" s="134" t="s">
        <v>2178</v>
      </c>
      <c r="D1616" s="134" t="s">
        <v>2179</v>
      </c>
      <c r="E1616" s="134" t="s">
        <v>2180</v>
      </c>
      <c r="F1616" s="134" t="s">
        <v>2181</v>
      </c>
      <c r="G1616" s="134" t="s">
        <v>2182</v>
      </c>
      <c r="H1616" s="134" t="s">
        <v>2183</v>
      </c>
      <c r="I1616" s="134" t="s">
        <v>1751</v>
      </c>
      <c r="J1616" s="134" t="s">
        <v>2184</v>
      </c>
      <c r="K1616" s="134" t="s">
        <v>2185</v>
      </c>
      <c r="L1616" s="134" t="s">
        <v>2186</v>
      </c>
      <c r="M1616" s="134" t="s">
        <v>2092</v>
      </c>
      <c r="N1616" s="134" t="s">
        <v>2187</v>
      </c>
    </row>
    <row r="1617" customFormat="false" ht="12.8" hidden="false" customHeight="false" outlineLevel="0" collapsed="false">
      <c r="A1617" s="136" t="s">
        <v>142</v>
      </c>
      <c r="B1617" s="134" t="s">
        <v>789</v>
      </c>
      <c r="C1617" s="134" t="s">
        <v>2215</v>
      </c>
      <c r="D1617" s="134" t="s">
        <v>2216</v>
      </c>
      <c r="E1617" s="134" t="s">
        <v>2217</v>
      </c>
      <c r="F1617" s="134" t="s">
        <v>2218</v>
      </c>
      <c r="G1617" s="134" t="s">
        <v>2209</v>
      </c>
      <c r="H1617" s="134" t="s">
        <v>2219</v>
      </c>
      <c r="I1617" s="134" t="s">
        <v>587</v>
      </c>
      <c r="J1617" s="134" t="s">
        <v>2220</v>
      </c>
      <c r="K1617" s="134" t="s">
        <v>2221</v>
      </c>
      <c r="L1617" s="134" t="s">
        <v>1508</v>
      </c>
      <c r="M1617" s="134" t="s">
        <v>2222</v>
      </c>
      <c r="N1617" s="134" t="s">
        <v>2223</v>
      </c>
    </row>
    <row r="1618" customFormat="false" ht="12.8" hidden="false" customHeight="true" outlineLevel="0" collapsed="false">
      <c r="A1618" s="135" t="s">
        <v>594</v>
      </c>
      <c r="B1618" s="135"/>
      <c r="C1618" s="135"/>
      <c r="D1618" s="135"/>
      <c r="E1618" s="135"/>
      <c r="F1618" s="135"/>
      <c r="G1618" s="135"/>
      <c r="H1618" s="135"/>
      <c r="I1618" s="135"/>
      <c r="J1618" s="135"/>
      <c r="K1618" s="135"/>
      <c r="L1618" s="135"/>
      <c r="M1618" s="135"/>
      <c r="N1618" s="135"/>
    </row>
    <row r="1619" customFormat="false" ht="12.8" hidden="false" customHeight="false" outlineLevel="0" collapsed="false">
      <c r="A1619" s="133" t="s">
        <v>605</v>
      </c>
      <c r="B1619" s="133" t="s">
        <v>606</v>
      </c>
      <c r="C1619" s="133" t="s">
        <v>607</v>
      </c>
      <c r="D1619" s="133" t="s">
        <v>608</v>
      </c>
      <c r="E1619" s="133" t="s">
        <v>609</v>
      </c>
      <c r="F1619" s="133" t="s">
        <v>610</v>
      </c>
      <c r="G1619" s="133" t="s">
        <v>611</v>
      </c>
      <c r="H1619" s="133" t="s">
        <v>612</v>
      </c>
      <c r="I1619" s="133" t="s">
        <v>613</v>
      </c>
      <c r="J1619" s="133" t="s">
        <v>614</v>
      </c>
      <c r="K1619" s="133" t="s">
        <v>615</v>
      </c>
      <c r="L1619" s="133" t="s">
        <v>616</v>
      </c>
      <c r="M1619" s="133" t="s">
        <v>617</v>
      </c>
      <c r="N1619" s="133" t="s">
        <v>618</v>
      </c>
    </row>
    <row r="1620" customFormat="false" ht="12.8" hidden="false" customHeight="false" outlineLevel="0" collapsed="false">
      <c r="A1620" s="136" t="s">
        <v>143</v>
      </c>
      <c r="B1620" s="134" t="s">
        <v>266</v>
      </c>
      <c r="C1620" s="134" t="s">
        <v>2289</v>
      </c>
      <c r="D1620" s="134" t="s">
        <v>2290</v>
      </c>
      <c r="E1620" s="134" t="s">
        <v>2291</v>
      </c>
      <c r="F1620" s="134" t="s">
        <v>386</v>
      </c>
      <c r="G1620" s="134" t="s">
        <v>2292</v>
      </c>
      <c r="H1620" s="134" t="s">
        <v>2293</v>
      </c>
      <c r="I1620" s="134" t="s">
        <v>2151</v>
      </c>
      <c r="J1620" s="134" t="s">
        <v>2294</v>
      </c>
      <c r="K1620" s="134" t="s">
        <v>2295</v>
      </c>
      <c r="L1620" s="134" t="s">
        <v>2296</v>
      </c>
      <c r="M1620" s="134" t="s">
        <v>442</v>
      </c>
      <c r="N1620" s="134" t="s">
        <v>2297</v>
      </c>
    </row>
    <row r="1621" customFormat="false" ht="12.8" hidden="false" customHeight="false" outlineLevel="0" collapsed="false">
      <c r="A1621" s="136" t="s">
        <v>144</v>
      </c>
      <c r="B1621" s="134" t="s">
        <v>2327</v>
      </c>
      <c r="C1621" s="134" t="s">
        <v>2328</v>
      </c>
      <c r="D1621" s="134" t="s">
        <v>1492</v>
      </c>
      <c r="E1621" s="134" t="s">
        <v>1970</v>
      </c>
      <c r="F1621" s="134" t="s">
        <v>2329</v>
      </c>
      <c r="G1621" s="134" t="s">
        <v>2330</v>
      </c>
      <c r="H1621" s="134" t="s">
        <v>2331</v>
      </c>
      <c r="I1621" s="134" t="s">
        <v>2332</v>
      </c>
      <c r="J1621" s="134" t="s">
        <v>2333</v>
      </c>
      <c r="K1621" s="134" t="s">
        <v>2334</v>
      </c>
      <c r="L1621" s="134" t="s">
        <v>2335</v>
      </c>
      <c r="M1621" s="134" t="s">
        <v>2336</v>
      </c>
      <c r="N1621" s="134" t="s">
        <v>2337</v>
      </c>
    </row>
    <row r="1622" customFormat="false" ht="12.8" hidden="false" customHeight="false" outlineLevel="0" collapsed="false">
      <c r="A1622" s="136" t="s">
        <v>145</v>
      </c>
      <c r="B1622" s="134" t="s">
        <v>2370</v>
      </c>
      <c r="C1622" s="134" t="s">
        <v>369</v>
      </c>
      <c r="D1622" s="134" t="s">
        <v>1367</v>
      </c>
      <c r="E1622" s="134" t="s">
        <v>492</v>
      </c>
      <c r="F1622" s="134" t="s">
        <v>2227</v>
      </c>
      <c r="G1622" s="134" t="s">
        <v>2330</v>
      </c>
      <c r="H1622" s="134" t="s">
        <v>2371</v>
      </c>
      <c r="I1622" s="134" t="s">
        <v>2372</v>
      </c>
      <c r="J1622" s="134" t="s">
        <v>2373</v>
      </c>
      <c r="K1622" s="134" t="s">
        <v>2374</v>
      </c>
      <c r="L1622" s="134" t="s">
        <v>2375</v>
      </c>
      <c r="M1622" s="134" t="s">
        <v>2376</v>
      </c>
      <c r="N1622" s="134" t="s">
        <v>2377</v>
      </c>
    </row>
    <row r="1623" customFormat="false" ht="12.8" hidden="false" customHeight="false" outlineLevel="0" collapsed="false">
      <c r="A1623" s="136" t="s">
        <v>146</v>
      </c>
      <c r="B1623" s="134" t="s">
        <v>2396</v>
      </c>
      <c r="C1623" s="134" t="s">
        <v>2398</v>
      </c>
      <c r="D1623" s="134" t="s">
        <v>1851</v>
      </c>
      <c r="E1623" s="134" t="s">
        <v>2034</v>
      </c>
      <c r="F1623" s="125"/>
      <c r="G1623" s="125"/>
      <c r="H1623" s="125"/>
      <c r="I1623" s="125"/>
      <c r="J1623" s="125"/>
      <c r="K1623" s="125"/>
      <c r="L1623" s="125"/>
      <c r="M1623" s="125"/>
      <c r="N1623" s="125"/>
    </row>
    <row r="1624" customFormat="false" ht="12.8" hidden="false" customHeight="false" outlineLevel="0" collapsed="false">
      <c r="A1624" s="136" t="s">
        <v>149</v>
      </c>
      <c r="B1624" s="125"/>
      <c r="C1624" s="125"/>
      <c r="D1624" s="125"/>
      <c r="E1624" s="125"/>
      <c r="F1624" s="125"/>
      <c r="G1624" s="125"/>
      <c r="H1624" s="125"/>
      <c r="I1624" s="125"/>
      <c r="J1624" s="125"/>
      <c r="K1624" s="125"/>
      <c r="L1624" s="134" t="s">
        <v>2413</v>
      </c>
      <c r="M1624" s="134" t="s">
        <v>2414</v>
      </c>
      <c r="N1624" s="125"/>
    </row>
    <row r="1625" customFormat="false" ht="12.8" hidden="false" customHeight="false" outlineLevel="0" collapsed="false">
      <c r="A1625" s="136" t="s">
        <v>150</v>
      </c>
      <c r="B1625" s="134" t="s">
        <v>2444</v>
      </c>
      <c r="C1625" s="134" t="s">
        <v>2445</v>
      </c>
      <c r="D1625" s="134" t="s">
        <v>2446</v>
      </c>
      <c r="E1625" s="134" t="s">
        <v>2447</v>
      </c>
      <c r="F1625" s="134" t="s">
        <v>2448</v>
      </c>
      <c r="G1625" s="134" t="s">
        <v>2449</v>
      </c>
      <c r="H1625" s="134" t="s">
        <v>2450</v>
      </c>
      <c r="I1625" s="134" t="s">
        <v>2451</v>
      </c>
      <c r="J1625" s="134" t="s">
        <v>1040</v>
      </c>
      <c r="K1625" s="134" t="s">
        <v>2452</v>
      </c>
      <c r="L1625" s="134" t="s">
        <v>2453</v>
      </c>
      <c r="M1625" s="134" t="s">
        <v>2454</v>
      </c>
      <c r="N1625" s="134" t="s">
        <v>2455</v>
      </c>
    </row>
    <row r="1626" customFormat="false" ht="12.8" hidden="false" customHeight="false" outlineLevel="0" collapsed="false">
      <c r="A1626" s="136" t="s">
        <v>151</v>
      </c>
      <c r="B1626" s="134" t="s">
        <v>2481</v>
      </c>
      <c r="C1626" s="134" t="s">
        <v>2482</v>
      </c>
      <c r="D1626" s="134" t="s">
        <v>480</v>
      </c>
      <c r="E1626" s="134" t="s">
        <v>2254</v>
      </c>
      <c r="F1626" s="134" t="s">
        <v>2483</v>
      </c>
      <c r="G1626" s="134" t="s">
        <v>1164</v>
      </c>
      <c r="H1626" s="134" t="s">
        <v>2484</v>
      </c>
      <c r="I1626" s="134" t="s">
        <v>2485</v>
      </c>
      <c r="J1626" s="134" t="s">
        <v>2486</v>
      </c>
      <c r="K1626" s="134" t="s">
        <v>2487</v>
      </c>
      <c r="L1626" s="134" t="s">
        <v>2488</v>
      </c>
      <c r="M1626" s="134" t="s">
        <v>2489</v>
      </c>
      <c r="N1626" s="134" t="s">
        <v>2490</v>
      </c>
    </row>
    <row r="1627" customFormat="false" ht="12.8" hidden="false" customHeight="false" outlineLevel="0" collapsed="false">
      <c r="A1627" s="136" t="s">
        <v>152</v>
      </c>
      <c r="B1627" s="134" t="s">
        <v>2464</v>
      </c>
      <c r="C1627" s="134" t="s">
        <v>2492</v>
      </c>
      <c r="D1627" s="134" t="s">
        <v>2407</v>
      </c>
      <c r="E1627" s="134" t="s">
        <v>2521</v>
      </c>
      <c r="F1627" s="134" t="s">
        <v>2207</v>
      </c>
      <c r="G1627" s="134" t="s">
        <v>2046</v>
      </c>
      <c r="H1627" s="134" t="s">
        <v>2505</v>
      </c>
      <c r="I1627" s="134" t="s">
        <v>2522</v>
      </c>
      <c r="J1627" s="134" t="s">
        <v>2523</v>
      </c>
      <c r="K1627" s="134" t="s">
        <v>2524</v>
      </c>
      <c r="L1627" s="134" t="s">
        <v>2525</v>
      </c>
      <c r="M1627" s="134" t="s">
        <v>630</v>
      </c>
      <c r="N1627" s="134" t="s">
        <v>2526</v>
      </c>
    </row>
    <row r="1628" customFormat="false" ht="12.8" hidden="false" customHeight="false" outlineLevel="0" collapsed="false">
      <c r="A1628" s="136" t="s">
        <v>153</v>
      </c>
      <c r="B1628" s="134" t="s">
        <v>2050</v>
      </c>
      <c r="C1628" s="134" t="s">
        <v>1572</v>
      </c>
      <c r="D1628" s="134" t="s">
        <v>2558</v>
      </c>
      <c r="E1628" s="134" t="s">
        <v>2559</v>
      </c>
      <c r="F1628" s="134" t="s">
        <v>2560</v>
      </c>
      <c r="G1628" s="134" t="s">
        <v>537</v>
      </c>
      <c r="H1628" s="134" t="s">
        <v>2561</v>
      </c>
      <c r="I1628" s="134" t="s">
        <v>2562</v>
      </c>
      <c r="J1628" s="134" t="s">
        <v>2563</v>
      </c>
      <c r="K1628" s="134" t="s">
        <v>2564</v>
      </c>
      <c r="L1628" s="134" t="s">
        <v>2565</v>
      </c>
      <c r="M1628" s="134" t="s">
        <v>2566</v>
      </c>
      <c r="N1628" s="134" t="s">
        <v>2567</v>
      </c>
    </row>
    <row r="1629" customFormat="false" ht="12.8" hidden="false" customHeight="false" outlineLevel="0" collapsed="false">
      <c r="A1629" s="136" t="s">
        <v>154</v>
      </c>
      <c r="B1629" s="134" t="s">
        <v>259</v>
      </c>
      <c r="C1629" s="125"/>
      <c r="D1629" s="125"/>
      <c r="E1629" s="125"/>
      <c r="F1629" s="125"/>
      <c r="G1629" s="125"/>
      <c r="H1629" s="125"/>
      <c r="I1629" s="134" t="s">
        <v>2601</v>
      </c>
      <c r="J1629" s="125"/>
      <c r="K1629" s="134" t="s">
        <v>2602</v>
      </c>
      <c r="L1629" s="134" t="s">
        <v>1694</v>
      </c>
      <c r="M1629" s="125"/>
      <c r="N1629" s="125"/>
    </row>
    <row r="1630" customFormat="false" ht="12.8" hidden="false" customHeight="false" outlineLevel="0" collapsed="false">
      <c r="A1630" s="136" t="s">
        <v>156</v>
      </c>
      <c r="B1630" s="125"/>
      <c r="C1630" s="125"/>
      <c r="D1630" s="125"/>
      <c r="E1630" s="134" t="s">
        <v>2633</v>
      </c>
      <c r="F1630" s="125"/>
      <c r="G1630" s="125"/>
      <c r="H1630" s="125"/>
      <c r="I1630" s="125"/>
      <c r="J1630" s="134" t="s">
        <v>2634</v>
      </c>
      <c r="K1630" s="134" t="s">
        <v>2635</v>
      </c>
      <c r="L1630" s="134" t="s">
        <v>2636</v>
      </c>
      <c r="M1630" s="125"/>
      <c r="N1630" s="125"/>
    </row>
    <row r="1631" customFormat="false" ht="12.8" hidden="false" customHeight="false" outlineLevel="0" collapsed="false">
      <c r="A1631" s="136" t="s">
        <v>158</v>
      </c>
      <c r="B1631" s="134" t="s">
        <v>873</v>
      </c>
      <c r="C1631" s="134" t="s">
        <v>787</v>
      </c>
      <c r="D1631" s="134" t="s">
        <v>1926</v>
      </c>
      <c r="E1631" s="134" t="s">
        <v>2664</v>
      </c>
      <c r="F1631" s="134" t="s">
        <v>2665</v>
      </c>
      <c r="G1631" s="134" t="s">
        <v>2666</v>
      </c>
      <c r="H1631" s="134" t="s">
        <v>2667</v>
      </c>
      <c r="I1631" s="125"/>
      <c r="J1631" s="125"/>
      <c r="K1631" s="125"/>
      <c r="L1631" s="125"/>
      <c r="M1631" s="125"/>
      <c r="N1631" s="125"/>
    </row>
    <row r="1639" customFormat="false" ht="12.8" hidden="false" customHeight="false" outlineLevel="0" collapsed="false">
      <c r="A1639" s="136" t="s">
        <v>158</v>
      </c>
      <c r="B1639" s="125"/>
      <c r="C1639" s="125"/>
      <c r="D1639" s="125"/>
      <c r="E1639" s="125"/>
      <c r="F1639" s="125"/>
      <c r="G1639" s="125"/>
      <c r="H1639" s="125"/>
      <c r="I1639" s="134" t="s">
        <v>10892</v>
      </c>
      <c r="J1639" s="134" t="s">
        <v>13293</v>
      </c>
      <c r="K1639" s="134" t="s">
        <v>2635</v>
      </c>
      <c r="L1639" s="134" t="s">
        <v>10145</v>
      </c>
      <c r="M1639" s="134" t="s">
        <v>13294</v>
      </c>
      <c r="N1639" s="125"/>
    </row>
    <row r="1640" customFormat="false" ht="12.8" hidden="false" customHeight="false" outlineLevel="0" collapsed="false">
      <c r="A1640" s="136" t="s">
        <v>155</v>
      </c>
      <c r="B1640" s="134" t="s">
        <v>13295</v>
      </c>
      <c r="C1640" s="134" t="s">
        <v>13296</v>
      </c>
      <c r="D1640" s="134" t="s">
        <v>9546</v>
      </c>
      <c r="E1640" s="134" t="s">
        <v>13297</v>
      </c>
      <c r="F1640" s="134" t="s">
        <v>9743</v>
      </c>
      <c r="G1640" s="134" t="s">
        <v>9754</v>
      </c>
      <c r="H1640" s="134" t="s">
        <v>2673</v>
      </c>
      <c r="I1640" s="134" t="s">
        <v>11155</v>
      </c>
      <c r="J1640" s="134" t="s">
        <v>13298</v>
      </c>
      <c r="K1640" s="134" t="s">
        <v>3250</v>
      </c>
      <c r="L1640" s="134" t="s">
        <v>11605</v>
      </c>
      <c r="M1640" s="134" t="s">
        <v>1933</v>
      </c>
      <c r="N1640" s="134" t="s">
        <v>1934</v>
      </c>
    </row>
    <row r="1641" customFormat="false" ht="12.8" hidden="false" customHeight="false" outlineLevel="0" collapsed="false">
      <c r="A1641" s="136" t="s">
        <v>157</v>
      </c>
      <c r="B1641" s="134" t="s">
        <v>13299</v>
      </c>
      <c r="C1641" s="134" t="s">
        <v>13300</v>
      </c>
      <c r="D1641" s="134" t="s">
        <v>2703</v>
      </c>
      <c r="E1641" s="134" t="s">
        <v>13301</v>
      </c>
      <c r="F1641" s="134" t="s">
        <v>13302</v>
      </c>
      <c r="G1641" s="134" t="s">
        <v>495</v>
      </c>
      <c r="H1641" s="134" t="s">
        <v>4376</v>
      </c>
      <c r="I1641" s="134" t="s">
        <v>9421</v>
      </c>
      <c r="J1641" s="134" t="s">
        <v>13303</v>
      </c>
      <c r="K1641" s="134" t="s">
        <v>13304</v>
      </c>
      <c r="L1641" s="134" t="s">
        <v>3747</v>
      </c>
      <c r="M1641" s="134" t="s">
        <v>2072</v>
      </c>
      <c r="N1641" s="134" t="s">
        <v>13305</v>
      </c>
    </row>
    <row r="1642" customFormat="false" ht="12.8" hidden="false" customHeight="false" outlineLevel="0" collapsed="false">
      <c r="A1642" s="136" t="s">
        <v>159</v>
      </c>
      <c r="B1642" s="134" t="s">
        <v>2711</v>
      </c>
      <c r="C1642" s="134" t="s">
        <v>3117</v>
      </c>
      <c r="D1642" s="134" t="s">
        <v>2711</v>
      </c>
      <c r="E1642" s="134" t="s">
        <v>3141</v>
      </c>
      <c r="F1642" s="134" t="s">
        <v>3519</v>
      </c>
      <c r="G1642" s="134" t="s">
        <v>5772</v>
      </c>
      <c r="H1642" s="134" t="s">
        <v>10683</v>
      </c>
      <c r="I1642" s="134" t="s">
        <v>8776</v>
      </c>
      <c r="J1642" s="134" t="s">
        <v>13306</v>
      </c>
      <c r="K1642" s="134" t="s">
        <v>4508</v>
      </c>
      <c r="L1642" s="134" t="s">
        <v>11619</v>
      </c>
      <c r="M1642" s="134" t="s">
        <v>11138</v>
      </c>
      <c r="N1642" s="134" t="s">
        <v>11569</v>
      </c>
    </row>
    <row r="1643" customFormat="false" ht="12.8" hidden="false" customHeight="false" outlineLevel="0" collapsed="false">
      <c r="A1643" s="136" t="s">
        <v>160</v>
      </c>
      <c r="B1643" s="134" t="s">
        <v>13307</v>
      </c>
      <c r="C1643" s="134" t="s">
        <v>1788</v>
      </c>
      <c r="D1643" s="134" t="s">
        <v>3560</v>
      </c>
      <c r="E1643" s="134" t="s">
        <v>1151</v>
      </c>
      <c r="F1643" s="134" t="s">
        <v>6647</v>
      </c>
      <c r="G1643" s="134" t="s">
        <v>1011</v>
      </c>
      <c r="H1643" s="134" t="s">
        <v>722</v>
      </c>
      <c r="I1643" s="134" t="s">
        <v>2801</v>
      </c>
      <c r="J1643" s="134" t="s">
        <v>1065</v>
      </c>
      <c r="K1643" s="134" t="s">
        <v>4046</v>
      </c>
      <c r="L1643" s="134" t="s">
        <v>1593</v>
      </c>
      <c r="M1643" s="134" t="s">
        <v>10365</v>
      </c>
      <c r="N1643" s="134" t="s">
        <v>13308</v>
      </c>
    </row>
    <row r="1644" customFormat="false" ht="12.8" hidden="false" customHeight="false" outlineLevel="0" collapsed="false">
      <c r="A1644" s="136" t="s">
        <v>161</v>
      </c>
      <c r="B1644" s="134" t="s">
        <v>2922</v>
      </c>
      <c r="C1644" s="134" t="s">
        <v>13309</v>
      </c>
      <c r="D1644" s="134" t="s">
        <v>2360</v>
      </c>
      <c r="E1644" s="134" t="s">
        <v>1921</v>
      </c>
      <c r="F1644" s="134" t="s">
        <v>10956</v>
      </c>
      <c r="G1644" s="134" t="s">
        <v>13310</v>
      </c>
      <c r="H1644" s="134" t="s">
        <v>10816</v>
      </c>
      <c r="I1644" s="134" t="s">
        <v>1431</v>
      </c>
      <c r="J1644" s="134" t="s">
        <v>4304</v>
      </c>
      <c r="K1644" s="134" t="s">
        <v>3896</v>
      </c>
      <c r="L1644" s="134" t="s">
        <v>3855</v>
      </c>
      <c r="M1644" s="134" t="s">
        <v>13311</v>
      </c>
      <c r="N1644" s="134" t="s">
        <v>13312</v>
      </c>
    </row>
    <row r="1645" customFormat="false" ht="12.8" hidden="false" customHeight="false" outlineLevel="0" collapsed="false">
      <c r="A1645" s="136" t="s">
        <v>162</v>
      </c>
      <c r="B1645" s="134" t="s">
        <v>13313</v>
      </c>
      <c r="C1645" s="134" t="s">
        <v>3117</v>
      </c>
      <c r="D1645" s="134" t="s">
        <v>13314</v>
      </c>
      <c r="E1645" s="134" t="s">
        <v>10322</v>
      </c>
      <c r="F1645" s="134" t="s">
        <v>797</v>
      </c>
      <c r="G1645" s="134" t="s">
        <v>1768</v>
      </c>
      <c r="H1645" s="134" t="s">
        <v>12599</v>
      </c>
      <c r="I1645" s="134" t="s">
        <v>2451</v>
      </c>
      <c r="J1645" s="134" t="s">
        <v>4112</v>
      </c>
      <c r="K1645" s="134" t="s">
        <v>3214</v>
      </c>
      <c r="L1645" s="134" t="s">
        <v>13315</v>
      </c>
      <c r="M1645" s="134" t="s">
        <v>3497</v>
      </c>
      <c r="N1645" s="134" t="s">
        <v>13316</v>
      </c>
    </row>
    <row r="1646" customFormat="false" ht="12.8" hidden="false" customHeight="false" outlineLevel="0" collapsed="false">
      <c r="A1646" s="136" t="s">
        <v>163</v>
      </c>
      <c r="B1646" s="134" t="s">
        <v>9482</v>
      </c>
      <c r="C1646" s="134" t="s">
        <v>13317</v>
      </c>
      <c r="D1646" s="134" t="s">
        <v>11521</v>
      </c>
      <c r="E1646" s="134" t="s">
        <v>10411</v>
      </c>
      <c r="F1646" s="134" t="s">
        <v>13318</v>
      </c>
      <c r="G1646" s="134" t="s">
        <v>11162</v>
      </c>
      <c r="H1646" s="134" t="s">
        <v>5215</v>
      </c>
      <c r="I1646" s="134" t="s">
        <v>9252</v>
      </c>
      <c r="J1646" s="134" t="s">
        <v>2594</v>
      </c>
      <c r="K1646" s="134" t="s">
        <v>13319</v>
      </c>
      <c r="L1646" s="134" t="s">
        <v>13320</v>
      </c>
      <c r="M1646" s="134" t="s">
        <v>10206</v>
      </c>
      <c r="N1646" s="134" t="s">
        <v>13321</v>
      </c>
    </row>
    <row r="1647" customFormat="false" ht="12.8" hidden="false" customHeight="false" outlineLevel="0" collapsed="false">
      <c r="A1647" s="136" t="s">
        <v>164</v>
      </c>
      <c r="B1647" s="134" t="s">
        <v>13322</v>
      </c>
      <c r="C1647" s="134" t="s">
        <v>3098</v>
      </c>
      <c r="D1647" s="134" t="s">
        <v>2592</v>
      </c>
      <c r="E1647" s="134" t="s">
        <v>1172</v>
      </c>
      <c r="F1647" s="134" t="s">
        <v>9625</v>
      </c>
      <c r="G1647" s="134" t="s">
        <v>13323</v>
      </c>
      <c r="H1647" s="134" t="s">
        <v>2305</v>
      </c>
      <c r="I1647" s="134" t="s">
        <v>11576</v>
      </c>
      <c r="J1647" s="134" t="s">
        <v>13324</v>
      </c>
      <c r="K1647" s="134" t="s">
        <v>1879</v>
      </c>
      <c r="L1647" s="134" t="s">
        <v>379</v>
      </c>
      <c r="M1647" s="134" t="s">
        <v>9875</v>
      </c>
      <c r="N1647" s="134" t="s">
        <v>13325</v>
      </c>
    </row>
    <row r="1648" customFormat="false" ht="12.8" hidden="false" customHeight="false" outlineLevel="0" collapsed="false">
      <c r="A1648" s="136" t="s">
        <v>165</v>
      </c>
      <c r="B1648" s="134" t="s">
        <v>13326</v>
      </c>
      <c r="C1648" s="134" t="s">
        <v>739</v>
      </c>
      <c r="D1648" s="134" t="s">
        <v>2688</v>
      </c>
      <c r="E1648" s="134" t="s">
        <v>6508</v>
      </c>
      <c r="F1648" s="134" t="s">
        <v>11390</v>
      </c>
      <c r="G1648" s="134" t="s">
        <v>2653</v>
      </c>
      <c r="H1648" s="134" t="s">
        <v>2533</v>
      </c>
      <c r="I1648" s="134" t="s">
        <v>10061</v>
      </c>
      <c r="J1648" s="134" t="s">
        <v>11680</v>
      </c>
      <c r="K1648" s="134" t="s">
        <v>3313</v>
      </c>
      <c r="L1648" s="134" t="s">
        <v>13327</v>
      </c>
      <c r="M1648" s="134" t="s">
        <v>9673</v>
      </c>
      <c r="N1648" s="134" t="s">
        <v>13328</v>
      </c>
    </row>
    <row r="1649" customFormat="false" ht="12.8" hidden="false" customHeight="false" outlineLevel="0" collapsed="false">
      <c r="A1649" s="136" t="s">
        <v>166</v>
      </c>
      <c r="B1649" s="134" t="s">
        <v>11633</v>
      </c>
      <c r="C1649" s="134" t="s">
        <v>283</v>
      </c>
      <c r="D1649" s="134" t="s">
        <v>11630</v>
      </c>
      <c r="E1649" s="134" t="s">
        <v>1576</v>
      </c>
      <c r="F1649" s="134" t="s">
        <v>6304</v>
      </c>
      <c r="G1649" s="134" t="s">
        <v>5514</v>
      </c>
      <c r="H1649" s="134" t="s">
        <v>2429</v>
      </c>
      <c r="I1649" s="134" t="s">
        <v>2674</v>
      </c>
      <c r="J1649" s="134" t="s">
        <v>3958</v>
      </c>
      <c r="K1649" s="134" t="s">
        <v>3966</v>
      </c>
      <c r="L1649" s="134" t="s">
        <v>13329</v>
      </c>
      <c r="M1649" s="134" t="s">
        <v>13330</v>
      </c>
      <c r="N1649" s="134" t="s">
        <v>13331</v>
      </c>
    </row>
    <row r="1650" customFormat="false" ht="12.8" hidden="false" customHeight="false" outlineLevel="0" collapsed="false">
      <c r="A1650" s="136" t="s">
        <v>167</v>
      </c>
      <c r="B1650" s="134" t="s">
        <v>2701</v>
      </c>
      <c r="C1650" s="134" t="s">
        <v>11570</v>
      </c>
      <c r="D1650" s="134" t="s">
        <v>418</v>
      </c>
      <c r="E1650" s="134" t="s">
        <v>2706</v>
      </c>
      <c r="F1650" s="134" t="s">
        <v>6121</v>
      </c>
      <c r="G1650" s="134" t="s">
        <v>5599</v>
      </c>
      <c r="H1650" s="134" t="s">
        <v>2955</v>
      </c>
      <c r="I1650" s="134" t="s">
        <v>4313</v>
      </c>
      <c r="J1650" s="134" t="s">
        <v>2589</v>
      </c>
      <c r="K1650" s="134" t="s">
        <v>1944</v>
      </c>
      <c r="L1650" s="134" t="s">
        <v>2092</v>
      </c>
      <c r="M1650" s="134" t="s">
        <v>2121</v>
      </c>
      <c r="N1650" s="134" t="s">
        <v>2708</v>
      </c>
    </row>
    <row r="1651" customFormat="false" ht="12.8" hidden="false" customHeight="false" outlineLevel="0" collapsed="false">
      <c r="A1651" s="136" t="s">
        <v>168</v>
      </c>
      <c r="B1651" s="134" t="s">
        <v>13332</v>
      </c>
      <c r="C1651" s="134" t="s">
        <v>13333</v>
      </c>
      <c r="D1651" s="134" t="s">
        <v>244</v>
      </c>
      <c r="E1651" s="134" t="s">
        <v>2913</v>
      </c>
      <c r="F1651" s="134" t="s">
        <v>1283</v>
      </c>
      <c r="G1651" s="134" t="s">
        <v>4093</v>
      </c>
      <c r="H1651" s="134" t="s">
        <v>6747</v>
      </c>
      <c r="I1651" s="134" t="s">
        <v>11168</v>
      </c>
      <c r="J1651" s="134" t="s">
        <v>3890</v>
      </c>
      <c r="K1651" s="134" t="s">
        <v>2443</v>
      </c>
      <c r="L1651" s="134" t="s">
        <v>13334</v>
      </c>
      <c r="M1651" s="134" t="s">
        <v>13335</v>
      </c>
      <c r="N1651" s="134" t="s">
        <v>13336</v>
      </c>
    </row>
    <row r="1652" customFormat="false" ht="12.8" hidden="false" customHeight="false" outlineLevel="0" collapsed="false">
      <c r="A1652" s="136" t="s">
        <v>169</v>
      </c>
      <c r="B1652" s="134" t="s">
        <v>13337</v>
      </c>
      <c r="C1652" s="134" t="s">
        <v>11293</v>
      </c>
      <c r="D1652" s="134" t="s">
        <v>1253</v>
      </c>
      <c r="E1652" s="134" t="s">
        <v>10726</v>
      </c>
      <c r="F1652" s="134" t="s">
        <v>11430</v>
      </c>
      <c r="G1652" s="134" t="s">
        <v>709</v>
      </c>
      <c r="H1652" s="134" t="s">
        <v>5689</v>
      </c>
      <c r="I1652" s="134" t="s">
        <v>2494</v>
      </c>
      <c r="J1652" s="134" t="s">
        <v>4198</v>
      </c>
      <c r="K1652" s="134" t="s">
        <v>10471</v>
      </c>
      <c r="L1652" s="134" t="s">
        <v>10190</v>
      </c>
      <c r="M1652" s="134" t="s">
        <v>13335</v>
      </c>
      <c r="N1652" s="134" t="s">
        <v>13338</v>
      </c>
    </row>
    <row r="1653" customFormat="false" ht="12.8" hidden="false" customHeight="false" outlineLevel="0" collapsed="false">
      <c r="A1653" s="136" t="s">
        <v>170</v>
      </c>
      <c r="B1653" s="134" t="s">
        <v>10929</v>
      </c>
      <c r="C1653" s="134" t="s">
        <v>433</v>
      </c>
      <c r="D1653" s="134" t="s">
        <v>2570</v>
      </c>
      <c r="E1653" s="134" t="s">
        <v>452</v>
      </c>
      <c r="F1653" s="134" t="s">
        <v>1341</v>
      </c>
      <c r="G1653" s="134" t="s">
        <v>1915</v>
      </c>
      <c r="H1653" s="134" t="s">
        <v>3946</v>
      </c>
      <c r="I1653" s="134" t="s">
        <v>3968</v>
      </c>
      <c r="J1653" s="134" t="s">
        <v>773</v>
      </c>
      <c r="K1653" s="134" t="s">
        <v>13339</v>
      </c>
      <c r="L1653" s="134" t="s">
        <v>13340</v>
      </c>
      <c r="M1653" s="134" t="s">
        <v>3289</v>
      </c>
      <c r="N1653" s="134" t="s">
        <v>13341</v>
      </c>
    </row>
    <row r="1654" customFormat="false" ht="12.8" hidden="false" customHeight="false" outlineLevel="0" collapsed="false">
      <c r="A1654" s="136" t="s">
        <v>171</v>
      </c>
      <c r="B1654" s="134" t="s">
        <v>1307</v>
      </c>
      <c r="C1654" s="134" t="s">
        <v>4408</v>
      </c>
      <c r="D1654" s="134" t="s">
        <v>4032</v>
      </c>
      <c r="E1654" s="134" t="s">
        <v>13342</v>
      </c>
      <c r="F1654" s="134" t="s">
        <v>10956</v>
      </c>
      <c r="G1654" s="134" t="s">
        <v>721</v>
      </c>
      <c r="H1654" s="134" t="s">
        <v>3453</v>
      </c>
      <c r="I1654" s="134" t="s">
        <v>11278</v>
      </c>
      <c r="J1654" s="134" t="s">
        <v>11955</v>
      </c>
      <c r="K1654" s="134" t="s">
        <v>1803</v>
      </c>
      <c r="L1654" s="134" t="s">
        <v>2370</v>
      </c>
      <c r="M1654" s="134" t="s">
        <v>13343</v>
      </c>
      <c r="N1654" s="134" t="s">
        <v>13344</v>
      </c>
    </row>
    <row r="1655" customFormat="false" ht="12.8" hidden="false" customHeight="false" outlineLevel="0" collapsed="false">
      <c r="A1655" s="136" t="s">
        <v>172</v>
      </c>
      <c r="B1655" s="134" t="s">
        <v>13345</v>
      </c>
      <c r="C1655" s="134" t="s">
        <v>13346</v>
      </c>
      <c r="D1655" s="134" t="s">
        <v>10821</v>
      </c>
      <c r="E1655" s="134" t="s">
        <v>10786</v>
      </c>
      <c r="F1655" s="134" t="s">
        <v>11718</v>
      </c>
      <c r="G1655" s="134" t="s">
        <v>2596</v>
      </c>
      <c r="H1655" s="134" t="s">
        <v>12037</v>
      </c>
      <c r="I1655" s="134" t="s">
        <v>4182</v>
      </c>
      <c r="J1655" s="134" t="s">
        <v>627</v>
      </c>
      <c r="K1655" s="134" t="s">
        <v>2775</v>
      </c>
      <c r="L1655" s="134" t="s">
        <v>10866</v>
      </c>
      <c r="M1655" s="134" t="s">
        <v>13347</v>
      </c>
      <c r="N1655" s="134" t="s">
        <v>13348</v>
      </c>
    </row>
    <row r="1656" customFormat="false" ht="12.8" hidden="false" customHeight="false" outlineLevel="0" collapsed="false">
      <c r="A1656" s="136" t="s">
        <v>173</v>
      </c>
      <c r="B1656" s="134" t="s">
        <v>13349</v>
      </c>
      <c r="C1656" s="134" t="s">
        <v>13350</v>
      </c>
      <c r="D1656" s="134" t="s">
        <v>3871</v>
      </c>
      <c r="E1656" s="134" t="s">
        <v>3210</v>
      </c>
      <c r="F1656" s="134" t="s">
        <v>10189</v>
      </c>
      <c r="G1656" s="134" t="s">
        <v>1728</v>
      </c>
      <c r="H1656" s="134" t="s">
        <v>3085</v>
      </c>
      <c r="I1656" s="134" t="s">
        <v>11010</v>
      </c>
      <c r="J1656" s="134" t="s">
        <v>452</v>
      </c>
      <c r="K1656" s="134" t="s">
        <v>3596</v>
      </c>
      <c r="L1656" s="134" t="s">
        <v>336</v>
      </c>
      <c r="M1656" s="134" t="s">
        <v>2928</v>
      </c>
      <c r="N1656" s="134" t="s">
        <v>13351</v>
      </c>
    </row>
    <row r="1657" customFormat="false" ht="12.8" hidden="false" customHeight="false" outlineLevel="0" collapsed="false">
      <c r="A1657" s="136" t="s">
        <v>174</v>
      </c>
      <c r="B1657" s="134" t="s">
        <v>3146</v>
      </c>
      <c r="C1657" s="134" t="s">
        <v>13352</v>
      </c>
      <c r="D1657" s="134" t="s">
        <v>13353</v>
      </c>
      <c r="E1657" s="134" t="s">
        <v>11996</v>
      </c>
      <c r="F1657" s="134" t="s">
        <v>421</v>
      </c>
      <c r="G1657" s="134" t="s">
        <v>9240</v>
      </c>
      <c r="H1657" s="134" t="s">
        <v>2304</v>
      </c>
      <c r="I1657" s="134" t="s">
        <v>4894</v>
      </c>
      <c r="J1657" s="134" t="s">
        <v>1156</v>
      </c>
      <c r="K1657" s="134" t="s">
        <v>13354</v>
      </c>
      <c r="L1657" s="134" t="s">
        <v>11580</v>
      </c>
      <c r="M1657" s="134" t="s">
        <v>13355</v>
      </c>
      <c r="N1657" s="134" t="s">
        <v>13356</v>
      </c>
    </row>
    <row r="1658" customFormat="false" ht="12.8" hidden="false" customHeight="false" outlineLevel="0" collapsed="false">
      <c r="A1658" s="136" t="s">
        <v>175</v>
      </c>
      <c r="B1658" s="134" t="s">
        <v>2890</v>
      </c>
      <c r="C1658" s="134" t="s">
        <v>2727</v>
      </c>
      <c r="D1658" s="134" t="s">
        <v>13357</v>
      </c>
      <c r="E1658" s="134" t="s">
        <v>10838</v>
      </c>
      <c r="F1658" s="134" t="s">
        <v>3230</v>
      </c>
      <c r="G1658" s="134" t="s">
        <v>11749</v>
      </c>
      <c r="H1658" s="134" t="s">
        <v>4140</v>
      </c>
      <c r="I1658" s="134" t="s">
        <v>13358</v>
      </c>
      <c r="J1658" s="134" t="s">
        <v>3773</v>
      </c>
      <c r="K1658" s="134" t="s">
        <v>11137</v>
      </c>
      <c r="L1658" s="134" t="s">
        <v>2400</v>
      </c>
      <c r="M1658" s="134" t="s">
        <v>9613</v>
      </c>
      <c r="N1658" s="134" t="s">
        <v>13359</v>
      </c>
    </row>
    <row r="1659" customFormat="false" ht="12.8" hidden="false" customHeight="false" outlineLevel="0" collapsed="false">
      <c r="A1659" s="136" t="s">
        <v>176</v>
      </c>
      <c r="B1659" s="134" t="s">
        <v>13360</v>
      </c>
      <c r="C1659" s="134" t="s">
        <v>11666</v>
      </c>
      <c r="D1659" s="134" t="s">
        <v>13361</v>
      </c>
      <c r="E1659" s="134" t="s">
        <v>4557</v>
      </c>
      <c r="F1659" s="134" t="s">
        <v>3186</v>
      </c>
      <c r="G1659" s="134" t="s">
        <v>13362</v>
      </c>
      <c r="H1659" s="134" t="s">
        <v>11289</v>
      </c>
      <c r="I1659" s="134" t="s">
        <v>2263</v>
      </c>
      <c r="J1659" s="134" t="s">
        <v>4068</v>
      </c>
      <c r="K1659" s="134" t="s">
        <v>3959</v>
      </c>
      <c r="L1659" s="134" t="s">
        <v>13363</v>
      </c>
      <c r="M1659" s="134" t="s">
        <v>13364</v>
      </c>
      <c r="N1659" s="134" t="s">
        <v>13365</v>
      </c>
    </row>
    <row r="1660" customFormat="false" ht="12.8" hidden="false" customHeight="false" outlineLevel="0" collapsed="false">
      <c r="A1660" s="136" t="s">
        <v>177</v>
      </c>
      <c r="B1660" s="134" t="s">
        <v>13366</v>
      </c>
      <c r="C1660" s="134" t="s">
        <v>9673</v>
      </c>
      <c r="D1660" s="134" t="s">
        <v>3708</v>
      </c>
      <c r="E1660" s="134" t="s">
        <v>3411</v>
      </c>
      <c r="F1660" s="134" t="s">
        <v>6809</v>
      </c>
      <c r="G1660" s="134" t="s">
        <v>1256</v>
      </c>
      <c r="H1660" s="134" t="s">
        <v>6450</v>
      </c>
      <c r="I1660" s="134" t="s">
        <v>1822</v>
      </c>
      <c r="J1660" s="134" t="s">
        <v>6474</v>
      </c>
      <c r="K1660" s="134" t="s">
        <v>9541</v>
      </c>
      <c r="L1660" s="134" t="s">
        <v>2977</v>
      </c>
      <c r="M1660" s="134" t="s">
        <v>13367</v>
      </c>
      <c r="N1660" s="134" t="s">
        <v>13368</v>
      </c>
    </row>
    <row r="1661" customFormat="false" ht="12.8" hidden="false" customHeight="false" outlineLevel="0" collapsed="false">
      <c r="A1661" s="136" t="s">
        <v>178</v>
      </c>
      <c r="B1661" s="134" t="s">
        <v>11342</v>
      </c>
      <c r="C1661" s="134" t="s">
        <v>9878</v>
      </c>
      <c r="D1661" s="134" t="s">
        <v>13369</v>
      </c>
      <c r="E1661" s="134" t="s">
        <v>3654</v>
      </c>
      <c r="F1661" s="134" t="s">
        <v>206</v>
      </c>
      <c r="G1661" s="134" t="s">
        <v>1531</v>
      </c>
      <c r="H1661" s="134" t="s">
        <v>4603</v>
      </c>
      <c r="I1661" s="134" t="s">
        <v>5433</v>
      </c>
      <c r="J1661" s="134" t="s">
        <v>13370</v>
      </c>
      <c r="K1661" s="134" t="s">
        <v>704</v>
      </c>
      <c r="L1661" s="134" t="s">
        <v>13371</v>
      </c>
      <c r="M1661" s="134" t="s">
        <v>13372</v>
      </c>
      <c r="N1661" s="134" t="s">
        <v>11346</v>
      </c>
    </row>
    <row r="1662" customFormat="false" ht="12.8" hidden="false" customHeight="false" outlineLevel="0" collapsed="false">
      <c r="A1662" s="136" t="s">
        <v>179</v>
      </c>
      <c r="B1662" s="134" t="s">
        <v>13373</v>
      </c>
      <c r="C1662" s="134" t="s">
        <v>13374</v>
      </c>
      <c r="D1662" s="134" t="s">
        <v>440</v>
      </c>
      <c r="E1662" s="134" t="s">
        <v>13375</v>
      </c>
      <c r="F1662" s="134" t="s">
        <v>13376</v>
      </c>
      <c r="G1662" s="134" t="s">
        <v>1269</v>
      </c>
      <c r="H1662" s="134" t="s">
        <v>4160</v>
      </c>
      <c r="I1662" s="134" t="s">
        <v>1920</v>
      </c>
      <c r="J1662" s="134" t="s">
        <v>4115</v>
      </c>
      <c r="K1662" s="134" t="s">
        <v>2013</v>
      </c>
      <c r="L1662" s="134" t="s">
        <v>13377</v>
      </c>
      <c r="M1662" s="134" t="s">
        <v>13378</v>
      </c>
      <c r="N1662" s="134" t="s">
        <v>13379</v>
      </c>
    </row>
    <row r="1663" customFormat="false" ht="12.8" hidden="false" customHeight="false" outlineLevel="0" collapsed="false">
      <c r="A1663" s="136" t="s">
        <v>3173</v>
      </c>
      <c r="B1663" s="134" t="s">
        <v>13380</v>
      </c>
      <c r="C1663" s="134" t="s">
        <v>4248</v>
      </c>
      <c r="D1663" s="134" t="s">
        <v>512</v>
      </c>
      <c r="E1663" s="134" t="s">
        <v>10306</v>
      </c>
      <c r="F1663" s="134" t="s">
        <v>13381</v>
      </c>
      <c r="G1663" s="134" t="s">
        <v>1747</v>
      </c>
      <c r="H1663" s="134" t="s">
        <v>5641</v>
      </c>
      <c r="I1663" s="134" t="s">
        <v>13318</v>
      </c>
      <c r="J1663" s="134" t="s">
        <v>13382</v>
      </c>
      <c r="K1663" s="134" t="s">
        <v>11054</v>
      </c>
      <c r="L1663" s="134" t="s">
        <v>1826</v>
      </c>
      <c r="M1663" s="134" t="s">
        <v>2908</v>
      </c>
      <c r="N1663" s="134" t="s">
        <v>13383</v>
      </c>
    </row>
    <row r="1664" customFormat="false" ht="12.8" hidden="false" customHeight="false" outlineLevel="0" collapsed="false">
      <c r="A1664" s="136" t="s">
        <v>3191</v>
      </c>
      <c r="B1664" s="134" t="s">
        <v>3629</v>
      </c>
      <c r="C1664" s="134" t="s">
        <v>2565</v>
      </c>
      <c r="D1664" s="134" t="s">
        <v>3100</v>
      </c>
      <c r="E1664" s="134" t="s">
        <v>4471</v>
      </c>
      <c r="F1664" s="134" t="s">
        <v>6057</v>
      </c>
      <c r="G1664" s="134" t="s">
        <v>2771</v>
      </c>
      <c r="H1664" s="134" t="s">
        <v>9143</v>
      </c>
      <c r="I1664" s="134" t="s">
        <v>3932</v>
      </c>
      <c r="J1664" s="134" t="s">
        <v>6119</v>
      </c>
      <c r="K1664" s="134" t="s">
        <v>13384</v>
      </c>
      <c r="L1664" s="134" t="s">
        <v>13385</v>
      </c>
      <c r="M1664" s="134" t="s">
        <v>2702</v>
      </c>
      <c r="N1664" s="134" t="s">
        <v>13386</v>
      </c>
    </row>
    <row r="1665" customFormat="false" ht="12.8" hidden="false" customHeight="false" outlineLevel="0" collapsed="false">
      <c r="A1665" s="136" t="s">
        <v>3217</v>
      </c>
      <c r="B1665" s="134" t="s">
        <v>2668</v>
      </c>
      <c r="C1665" s="134" t="s">
        <v>13387</v>
      </c>
      <c r="D1665" s="134" t="s">
        <v>10641</v>
      </c>
      <c r="E1665" s="134" t="s">
        <v>4173</v>
      </c>
      <c r="F1665" s="134" t="s">
        <v>3112</v>
      </c>
      <c r="G1665" s="134" t="s">
        <v>3057</v>
      </c>
      <c r="H1665" s="134" t="s">
        <v>10620</v>
      </c>
      <c r="I1665" s="134" t="s">
        <v>4038</v>
      </c>
      <c r="J1665" s="134" t="s">
        <v>10727</v>
      </c>
      <c r="K1665" s="134" t="s">
        <v>2138</v>
      </c>
      <c r="L1665" s="134" t="s">
        <v>2949</v>
      </c>
      <c r="M1665" s="134" t="s">
        <v>2815</v>
      </c>
      <c r="N1665" s="134" t="s">
        <v>13388</v>
      </c>
    </row>
    <row r="1666" customFormat="false" ht="12.8" hidden="false" customHeight="false" outlineLevel="0" collapsed="false">
      <c r="A1666" s="136" t="s">
        <v>3244</v>
      </c>
      <c r="B1666" s="134" t="s">
        <v>2156</v>
      </c>
      <c r="C1666" s="134" t="s">
        <v>2989</v>
      </c>
      <c r="D1666" s="134" t="s">
        <v>11628</v>
      </c>
      <c r="E1666" s="134" t="s">
        <v>10979</v>
      </c>
      <c r="F1666" s="134" t="s">
        <v>11360</v>
      </c>
      <c r="G1666" s="125"/>
    </row>
    <row r="1673" customFormat="false" ht="12.8" hidden="false" customHeight="false" outlineLevel="0" collapsed="false">
      <c r="A1673" s="136" t="s">
        <v>121</v>
      </c>
      <c r="B1673" s="134" t="s">
        <v>1275</v>
      </c>
      <c r="C1673" s="134" t="s">
        <v>1276</v>
      </c>
      <c r="D1673" s="134" t="s">
        <v>1277</v>
      </c>
      <c r="E1673" s="134" t="s">
        <v>1278</v>
      </c>
      <c r="F1673" s="134" t="s">
        <v>1279</v>
      </c>
      <c r="G1673" s="134" t="s">
        <v>1280</v>
      </c>
      <c r="H1673" s="134" t="s">
        <v>1281</v>
      </c>
      <c r="I1673" s="134" t="s">
        <v>1282</v>
      </c>
      <c r="J1673" s="134" t="s">
        <v>1283</v>
      </c>
      <c r="K1673" s="134" t="s">
        <v>1284</v>
      </c>
      <c r="L1673" s="134" t="s">
        <v>1285</v>
      </c>
      <c r="M1673" s="134" t="s">
        <v>1119</v>
      </c>
      <c r="N1673" s="134" t="s">
        <v>1286</v>
      </c>
    </row>
    <row r="1674" customFormat="false" ht="12.8" hidden="false" customHeight="false" outlineLevel="0" collapsed="false">
      <c r="A1674" s="136" t="s">
        <v>122</v>
      </c>
      <c r="B1674" s="134" t="s">
        <v>1320</v>
      </c>
      <c r="C1674" s="134" t="s">
        <v>1321</v>
      </c>
      <c r="D1674" s="134" t="s">
        <v>1322</v>
      </c>
      <c r="E1674" s="134" t="s">
        <v>1323</v>
      </c>
      <c r="F1674" s="134" t="s">
        <v>1324</v>
      </c>
      <c r="G1674" s="134" t="s">
        <v>1325</v>
      </c>
      <c r="H1674" s="134" t="s">
        <v>1326</v>
      </c>
      <c r="I1674" s="134" t="s">
        <v>1327</v>
      </c>
      <c r="J1674" s="134" t="s">
        <v>1328</v>
      </c>
      <c r="K1674" s="134" t="s">
        <v>1329</v>
      </c>
      <c r="L1674" s="134" t="s">
        <v>1330</v>
      </c>
      <c r="M1674" s="134" t="s">
        <v>1331</v>
      </c>
      <c r="N1674" s="134" t="s">
        <v>1332</v>
      </c>
    </row>
    <row r="1675" customFormat="false" ht="12.8" hidden="false" customHeight="false" outlineLevel="0" collapsed="false">
      <c r="A1675" s="136" t="s">
        <v>123</v>
      </c>
      <c r="B1675" s="134" t="s">
        <v>1367</v>
      </c>
      <c r="C1675" s="134" t="s">
        <v>1368</v>
      </c>
      <c r="D1675" s="134" t="s">
        <v>1369</v>
      </c>
      <c r="E1675" s="134" t="s">
        <v>1370</v>
      </c>
      <c r="F1675" s="134" t="s">
        <v>1371</v>
      </c>
      <c r="G1675" s="134" t="s">
        <v>1311</v>
      </c>
      <c r="H1675" s="134" t="s">
        <v>1372</v>
      </c>
      <c r="I1675" s="134" t="s">
        <v>1373</v>
      </c>
      <c r="J1675" s="134" t="s">
        <v>1374</v>
      </c>
      <c r="K1675" s="134" t="s">
        <v>999</v>
      </c>
      <c r="L1675" s="134" t="s">
        <v>1375</v>
      </c>
      <c r="M1675" s="134" t="s">
        <v>1352</v>
      </c>
      <c r="N1675" s="134" t="s">
        <v>1376</v>
      </c>
    </row>
    <row r="1676" customFormat="false" ht="12.8" hidden="false" customHeight="false" outlineLevel="0" collapsed="false">
      <c r="A1676" s="136" t="s">
        <v>124</v>
      </c>
      <c r="B1676" s="134" t="s">
        <v>1404</v>
      </c>
      <c r="C1676" s="134" t="s">
        <v>1405</v>
      </c>
      <c r="D1676" s="134" t="s">
        <v>1406</v>
      </c>
      <c r="E1676" s="134" t="s">
        <v>1407</v>
      </c>
      <c r="F1676" s="134" t="s">
        <v>1408</v>
      </c>
      <c r="G1676" s="134" t="s">
        <v>1409</v>
      </c>
      <c r="H1676" s="134" t="s">
        <v>1410</v>
      </c>
      <c r="I1676" s="134" t="s">
        <v>1411</v>
      </c>
      <c r="J1676" s="134" t="s">
        <v>1412</v>
      </c>
      <c r="K1676" s="134" t="s">
        <v>1413</v>
      </c>
      <c r="L1676" s="134" t="s">
        <v>1414</v>
      </c>
      <c r="M1676" s="134" t="s">
        <v>1250</v>
      </c>
      <c r="N1676" s="134" t="s">
        <v>1415</v>
      </c>
    </row>
    <row r="1677" customFormat="false" ht="12.8" hidden="false" customHeight="false" outlineLevel="0" collapsed="false">
      <c r="A1677" s="136" t="s">
        <v>125</v>
      </c>
      <c r="B1677" s="134" t="s">
        <v>1439</v>
      </c>
      <c r="C1677" s="134" t="s">
        <v>1440</v>
      </c>
      <c r="D1677" s="134" t="s">
        <v>765</v>
      </c>
      <c r="E1677" s="134" t="s">
        <v>1441</v>
      </c>
      <c r="F1677" s="134" t="s">
        <v>1442</v>
      </c>
      <c r="G1677" s="134" t="s">
        <v>1443</v>
      </c>
      <c r="H1677" s="134" t="s">
        <v>1444</v>
      </c>
      <c r="I1677" s="134" t="s">
        <v>1445</v>
      </c>
      <c r="J1677" s="134" t="s">
        <v>1446</v>
      </c>
      <c r="K1677" s="134" t="s">
        <v>1197</v>
      </c>
      <c r="L1677" s="134" t="s">
        <v>1447</v>
      </c>
      <c r="M1677" s="134" t="s">
        <v>1448</v>
      </c>
      <c r="N1677" s="134" t="s">
        <v>1449</v>
      </c>
    </row>
    <row r="1678" customFormat="false" ht="12.8" hidden="false" customHeight="false" outlineLevel="0" collapsed="false">
      <c r="A1678" s="136" t="s">
        <v>126</v>
      </c>
      <c r="B1678" s="134" t="s">
        <v>1483</v>
      </c>
      <c r="C1678" s="134" t="s">
        <v>1484</v>
      </c>
      <c r="D1678" s="134" t="s">
        <v>1485</v>
      </c>
      <c r="E1678" s="134" t="s">
        <v>1486</v>
      </c>
      <c r="F1678" s="134" t="s">
        <v>373</v>
      </c>
      <c r="G1678" s="134" t="s">
        <v>1487</v>
      </c>
      <c r="H1678" s="134" t="s">
        <v>1488</v>
      </c>
      <c r="I1678" s="134" t="s">
        <v>1489</v>
      </c>
      <c r="J1678" s="134" t="s">
        <v>1490</v>
      </c>
      <c r="K1678" s="134" t="s">
        <v>1491</v>
      </c>
      <c r="L1678" s="134" t="s">
        <v>1492</v>
      </c>
      <c r="M1678" s="134" t="s">
        <v>1493</v>
      </c>
      <c r="N1678" s="134" t="s">
        <v>1494</v>
      </c>
    </row>
    <row r="1679" customFormat="false" ht="12.8" hidden="false" customHeight="false" outlineLevel="0" collapsed="false">
      <c r="A1679" s="136" t="s">
        <v>127</v>
      </c>
      <c r="B1679" s="134" t="s">
        <v>1524</v>
      </c>
      <c r="C1679" s="134" t="s">
        <v>1525</v>
      </c>
      <c r="D1679" s="134" t="s">
        <v>254</v>
      </c>
      <c r="E1679" s="134" t="s">
        <v>1526</v>
      </c>
      <c r="F1679" s="134" t="s">
        <v>1527</v>
      </c>
      <c r="G1679" s="134" t="s">
        <v>1528</v>
      </c>
      <c r="H1679" s="134" t="s">
        <v>1529</v>
      </c>
      <c r="I1679" s="134" t="s">
        <v>1530</v>
      </c>
      <c r="J1679" s="134" t="s">
        <v>1531</v>
      </c>
      <c r="K1679" s="134" t="s">
        <v>1532</v>
      </c>
      <c r="L1679" s="134" t="s">
        <v>1533</v>
      </c>
      <c r="M1679" s="125"/>
      <c r="N1679" s="125"/>
    </row>
    <row r="1680" customFormat="false" ht="12.8" hidden="false" customHeight="false" outlineLevel="0" collapsed="false">
      <c r="A1680" s="136" t="s">
        <v>128</v>
      </c>
      <c r="B1680" s="134" t="s">
        <v>1564</v>
      </c>
      <c r="C1680" s="134" t="s">
        <v>873</v>
      </c>
      <c r="D1680" s="134" t="s">
        <v>1565</v>
      </c>
      <c r="E1680" s="134" t="s">
        <v>1566</v>
      </c>
      <c r="F1680" s="134" t="s">
        <v>1567</v>
      </c>
      <c r="G1680" s="134" t="s">
        <v>1568</v>
      </c>
      <c r="H1680" s="134" t="s">
        <v>1569</v>
      </c>
      <c r="I1680" s="134" t="s">
        <v>1457</v>
      </c>
      <c r="J1680" s="134" t="s">
        <v>1570</v>
      </c>
      <c r="K1680" s="134" t="s">
        <v>1571</v>
      </c>
      <c r="L1680" s="134" t="s">
        <v>1572</v>
      </c>
      <c r="M1680" s="134" t="s">
        <v>1573</v>
      </c>
      <c r="N1680" s="134" t="s">
        <v>1574</v>
      </c>
    </row>
    <row r="1681" customFormat="false" ht="12.8" hidden="false" customHeight="false" outlineLevel="0" collapsed="false">
      <c r="A1681" s="136" t="s">
        <v>129</v>
      </c>
      <c r="B1681" s="134" t="s">
        <v>1601</v>
      </c>
      <c r="C1681" s="134" t="s">
        <v>1602</v>
      </c>
      <c r="D1681" s="134" t="s">
        <v>1603</v>
      </c>
      <c r="E1681" s="134" t="s">
        <v>1604</v>
      </c>
      <c r="F1681" s="125"/>
      <c r="G1681" s="134" t="s">
        <v>1003</v>
      </c>
      <c r="H1681" s="134" t="s">
        <v>1605</v>
      </c>
      <c r="I1681" s="134" t="s">
        <v>1606</v>
      </c>
      <c r="J1681" s="134" t="s">
        <v>1607</v>
      </c>
      <c r="K1681" s="134" t="s">
        <v>1608</v>
      </c>
      <c r="L1681" s="134" t="s">
        <v>1609</v>
      </c>
      <c r="M1681" s="134" t="s">
        <v>1610</v>
      </c>
      <c r="N1681" s="125"/>
    </row>
    <row r="1682" customFormat="false" ht="12.8" hidden="false" customHeight="false" outlineLevel="0" collapsed="false">
      <c r="A1682" s="136" t="s">
        <v>130</v>
      </c>
      <c r="B1682" s="134" t="s">
        <v>632</v>
      </c>
      <c r="C1682" s="134" t="s">
        <v>1639</v>
      </c>
      <c r="D1682" s="134" t="s">
        <v>1640</v>
      </c>
      <c r="E1682" s="134" t="s">
        <v>1641</v>
      </c>
      <c r="F1682" s="134" t="s">
        <v>1642</v>
      </c>
      <c r="G1682" s="134" t="s">
        <v>1643</v>
      </c>
      <c r="H1682" s="134" t="s">
        <v>1644</v>
      </c>
      <c r="I1682" s="134" t="s">
        <v>1645</v>
      </c>
      <c r="J1682" s="134" t="s">
        <v>1646</v>
      </c>
      <c r="K1682" s="134" t="s">
        <v>1647</v>
      </c>
      <c r="L1682" s="134" t="s">
        <v>1648</v>
      </c>
      <c r="M1682" s="134" t="s">
        <v>379</v>
      </c>
      <c r="N1682" s="134" t="s">
        <v>1649</v>
      </c>
    </row>
    <row r="1683" customFormat="false" ht="12.8" hidden="false" customHeight="false" outlineLevel="0" collapsed="false">
      <c r="A1683" s="136" t="s">
        <v>131</v>
      </c>
      <c r="B1683" s="134" t="s">
        <v>1681</v>
      </c>
      <c r="C1683" s="134" t="s">
        <v>1682</v>
      </c>
      <c r="D1683" s="134" t="s">
        <v>1683</v>
      </c>
      <c r="E1683" s="134" t="s">
        <v>1684</v>
      </c>
      <c r="F1683" s="134" t="s">
        <v>1685</v>
      </c>
      <c r="G1683" s="134" t="s">
        <v>1686</v>
      </c>
      <c r="H1683" s="134" t="s">
        <v>1687</v>
      </c>
      <c r="I1683" s="134" t="s">
        <v>1688</v>
      </c>
      <c r="J1683" s="134" t="s">
        <v>1689</v>
      </c>
      <c r="K1683" s="134" t="s">
        <v>1690</v>
      </c>
      <c r="L1683" s="134" t="s">
        <v>1691</v>
      </c>
      <c r="M1683" s="134" t="s">
        <v>1405</v>
      </c>
      <c r="N1683" s="134" t="s">
        <v>1692</v>
      </c>
    </row>
    <row r="1684" customFormat="false" ht="12.8" hidden="false" customHeight="false" outlineLevel="0" collapsed="false">
      <c r="A1684" s="136" t="s">
        <v>132</v>
      </c>
      <c r="B1684" s="134" t="s">
        <v>1307</v>
      </c>
      <c r="C1684" s="134" t="s">
        <v>1724</v>
      </c>
      <c r="D1684" s="134" t="s">
        <v>1725</v>
      </c>
      <c r="E1684" s="134" t="s">
        <v>1726</v>
      </c>
      <c r="F1684" s="134" t="s">
        <v>1727</v>
      </c>
      <c r="G1684" s="134" t="s">
        <v>625</v>
      </c>
      <c r="H1684" s="134" t="s">
        <v>1728</v>
      </c>
      <c r="I1684" s="134" t="s">
        <v>1729</v>
      </c>
      <c r="J1684" s="134" t="s">
        <v>1730</v>
      </c>
      <c r="K1684" s="134" t="s">
        <v>1412</v>
      </c>
      <c r="L1684" s="134" t="s">
        <v>1731</v>
      </c>
      <c r="M1684" s="134" t="s">
        <v>1732</v>
      </c>
      <c r="N1684" s="134" t="s">
        <v>1319</v>
      </c>
    </row>
    <row r="1685" customFormat="false" ht="12.8" hidden="false" customHeight="false" outlineLevel="0" collapsed="false">
      <c r="A1685" s="136" t="s">
        <v>133</v>
      </c>
      <c r="B1685" s="134" t="s">
        <v>1331</v>
      </c>
      <c r="C1685" s="134" t="s">
        <v>859</v>
      </c>
      <c r="D1685" s="134" t="s">
        <v>1766</v>
      </c>
      <c r="E1685" s="134" t="s">
        <v>1767</v>
      </c>
      <c r="F1685" s="134" t="s">
        <v>1360</v>
      </c>
      <c r="G1685" s="134" t="s">
        <v>1768</v>
      </c>
      <c r="H1685" s="134" t="s">
        <v>1769</v>
      </c>
      <c r="I1685" s="134" t="s">
        <v>1770</v>
      </c>
      <c r="J1685" s="134" t="s">
        <v>1771</v>
      </c>
      <c r="K1685" s="134" t="s">
        <v>1772</v>
      </c>
      <c r="L1685" s="134" t="s">
        <v>1773</v>
      </c>
      <c r="M1685" s="134" t="s">
        <v>1774</v>
      </c>
      <c r="N1685" s="134" t="s">
        <v>1775</v>
      </c>
    </row>
    <row r="1686" customFormat="false" ht="12.8" hidden="false" customHeight="false" outlineLevel="0" collapsed="false">
      <c r="A1686" s="136" t="s">
        <v>134</v>
      </c>
      <c r="B1686" s="134" t="s">
        <v>1681</v>
      </c>
      <c r="C1686" s="134" t="s">
        <v>1806</v>
      </c>
      <c r="D1686" s="134" t="s">
        <v>1807</v>
      </c>
      <c r="E1686" s="134" t="s">
        <v>1808</v>
      </c>
      <c r="F1686" s="134" t="s">
        <v>1809</v>
      </c>
      <c r="G1686" s="134" t="s">
        <v>1810</v>
      </c>
      <c r="H1686" s="134" t="s">
        <v>1811</v>
      </c>
      <c r="I1686" s="134" t="s">
        <v>1812</v>
      </c>
      <c r="J1686" s="134" t="s">
        <v>1813</v>
      </c>
      <c r="K1686" s="134" t="s">
        <v>1192</v>
      </c>
      <c r="L1686" s="134" t="s">
        <v>1814</v>
      </c>
      <c r="M1686" s="134" t="s">
        <v>1815</v>
      </c>
      <c r="N1686" s="134" t="s">
        <v>1816</v>
      </c>
    </row>
    <row r="1687" customFormat="false" ht="12.8" hidden="false" customHeight="false" outlineLevel="0" collapsed="false">
      <c r="A1687" s="136" t="s">
        <v>135</v>
      </c>
      <c r="B1687" s="134" t="s">
        <v>416</v>
      </c>
      <c r="C1687" s="134" t="s">
        <v>1851</v>
      </c>
      <c r="D1687" s="134" t="s">
        <v>1852</v>
      </c>
      <c r="E1687" s="134" t="s">
        <v>744</v>
      </c>
      <c r="F1687" s="134" t="s">
        <v>1301</v>
      </c>
      <c r="G1687" s="134" t="s">
        <v>1853</v>
      </c>
      <c r="H1687" s="134" t="s">
        <v>1854</v>
      </c>
      <c r="I1687" s="134" t="s">
        <v>1855</v>
      </c>
      <c r="J1687" s="134" t="s">
        <v>1856</v>
      </c>
      <c r="K1687" s="134" t="s">
        <v>1857</v>
      </c>
      <c r="L1687" s="134" t="s">
        <v>1858</v>
      </c>
      <c r="M1687" s="134" t="s">
        <v>368</v>
      </c>
      <c r="N1687" s="134" t="s">
        <v>1859</v>
      </c>
    </row>
    <row r="1688" customFormat="false" ht="12.8" hidden="false" customHeight="false" outlineLevel="0" collapsed="false">
      <c r="A1688" s="136" t="s">
        <v>136</v>
      </c>
      <c r="B1688" s="134" t="s">
        <v>502</v>
      </c>
      <c r="C1688" s="134" t="s">
        <v>1893</v>
      </c>
      <c r="D1688" s="134" t="s">
        <v>1894</v>
      </c>
      <c r="E1688" s="134" t="s">
        <v>1335</v>
      </c>
      <c r="F1688" s="134" t="s">
        <v>1895</v>
      </c>
      <c r="G1688" s="134" t="s">
        <v>1896</v>
      </c>
      <c r="H1688" s="134" t="s">
        <v>1897</v>
      </c>
      <c r="I1688" s="134" t="s">
        <v>1898</v>
      </c>
      <c r="J1688" s="134" t="s">
        <v>1899</v>
      </c>
      <c r="K1688" s="134" t="s">
        <v>1900</v>
      </c>
      <c r="L1688" s="134" t="s">
        <v>379</v>
      </c>
      <c r="M1688" s="134" t="s">
        <v>1901</v>
      </c>
      <c r="N1688" s="134" t="s">
        <v>1902</v>
      </c>
    </row>
    <row r="1689" customFormat="false" ht="12.8" hidden="false" customHeight="false" outlineLevel="0" collapsed="false">
      <c r="A1689" s="136" t="s">
        <v>137</v>
      </c>
      <c r="B1689" s="134" t="s">
        <v>1935</v>
      </c>
      <c r="C1689" s="134" t="s">
        <v>1936</v>
      </c>
      <c r="D1689" s="134" t="s">
        <v>1937</v>
      </c>
      <c r="E1689" s="134" t="s">
        <v>1938</v>
      </c>
      <c r="F1689" s="134" t="s">
        <v>1939</v>
      </c>
      <c r="G1689" s="134" t="s">
        <v>1940</v>
      </c>
      <c r="H1689" s="134" t="s">
        <v>1941</v>
      </c>
      <c r="I1689" s="134" t="s">
        <v>1738</v>
      </c>
      <c r="J1689" s="134" t="s">
        <v>1942</v>
      </c>
      <c r="K1689" s="134" t="s">
        <v>1943</v>
      </c>
      <c r="L1689" s="134" t="s">
        <v>1944</v>
      </c>
      <c r="M1689" s="134" t="s">
        <v>1681</v>
      </c>
      <c r="N1689" s="134" t="s">
        <v>1945</v>
      </c>
    </row>
    <row r="1690" customFormat="false" ht="12.8" hidden="false" customHeight="false" outlineLevel="0" collapsed="false">
      <c r="A1690" s="136" t="s">
        <v>138</v>
      </c>
      <c r="B1690" s="134" t="s">
        <v>1973</v>
      </c>
      <c r="C1690" s="134" t="s">
        <v>1733</v>
      </c>
      <c r="D1690" s="134" t="s">
        <v>1076</v>
      </c>
      <c r="E1690" s="134" t="s">
        <v>1974</v>
      </c>
      <c r="F1690" s="134" t="s">
        <v>1975</v>
      </c>
      <c r="G1690" s="134" t="s">
        <v>1976</v>
      </c>
      <c r="H1690" s="134" t="s">
        <v>1863</v>
      </c>
      <c r="I1690" s="134" t="s">
        <v>1823</v>
      </c>
      <c r="J1690" s="134" t="s">
        <v>1977</v>
      </c>
      <c r="K1690" s="134" t="s">
        <v>1978</v>
      </c>
      <c r="L1690" s="134" t="s">
        <v>1979</v>
      </c>
      <c r="M1690" s="134" t="s">
        <v>1980</v>
      </c>
      <c r="N1690" s="134" t="s">
        <v>1981</v>
      </c>
    </row>
    <row r="1691" customFormat="false" ht="12.8" hidden="false" customHeight="false" outlineLevel="0" collapsed="false">
      <c r="A1691" s="136" t="s">
        <v>139</v>
      </c>
      <c r="B1691" s="134" t="s">
        <v>2010</v>
      </c>
      <c r="C1691" s="134" t="s">
        <v>2011</v>
      </c>
      <c r="D1691" s="134" t="s">
        <v>2012</v>
      </c>
      <c r="E1691" s="134" t="s">
        <v>2013</v>
      </c>
      <c r="F1691" s="134" t="s">
        <v>707</v>
      </c>
      <c r="G1691" s="134" t="s">
        <v>2014</v>
      </c>
      <c r="H1691" s="134" t="s">
        <v>889</v>
      </c>
      <c r="I1691" s="134" t="s">
        <v>2015</v>
      </c>
      <c r="J1691" s="134" t="s">
        <v>2016</v>
      </c>
      <c r="K1691" s="134" t="s">
        <v>1092</v>
      </c>
      <c r="L1691" s="134" t="s">
        <v>2017</v>
      </c>
      <c r="M1691" s="134" t="s">
        <v>2018</v>
      </c>
      <c r="N1691" s="134" t="s">
        <v>2019</v>
      </c>
    </row>
    <row r="1692" customFormat="false" ht="12.8" hidden="false" customHeight="false" outlineLevel="0" collapsed="false">
      <c r="A1692" s="136" t="s">
        <v>140</v>
      </c>
      <c r="B1692" s="134" t="s">
        <v>247</v>
      </c>
      <c r="C1692" s="134" t="s">
        <v>2042</v>
      </c>
      <c r="D1692" s="134" t="s">
        <v>2043</v>
      </c>
      <c r="E1692" s="134" t="s">
        <v>2044</v>
      </c>
      <c r="F1692" s="134" t="s">
        <v>1689</v>
      </c>
      <c r="G1692" s="134" t="s">
        <v>2045</v>
      </c>
      <c r="H1692" s="134" t="s">
        <v>2046</v>
      </c>
      <c r="I1692" s="134" t="s">
        <v>1832</v>
      </c>
      <c r="J1692" s="134" t="s">
        <v>2047</v>
      </c>
      <c r="K1692" s="134" t="s">
        <v>2048</v>
      </c>
      <c r="L1692" s="134" t="s">
        <v>2049</v>
      </c>
      <c r="M1692" s="134" t="s">
        <v>2050</v>
      </c>
      <c r="N1692" s="134" t="s">
        <v>2051</v>
      </c>
    </row>
    <row r="1693" customFormat="false" ht="12.8" hidden="false" customHeight="false" outlineLevel="0" collapsed="false">
      <c r="A1693" s="136" t="s">
        <v>141</v>
      </c>
      <c r="B1693" s="134" t="s">
        <v>2083</v>
      </c>
      <c r="C1693" s="134" t="s">
        <v>2084</v>
      </c>
      <c r="D1693" s="134" t="s">
        <v>2085</v>
      </c>
      <c r="E1693" s="134" t="s">
        <v>2086</v>
      </c>
      <c r="F1693" s="134" t="s">
        <v>2087</v>
      </c>
      <c r="G1693" s="134" t="s">
        <v>2088</v>
      </c>
      <c r="H1693" s="134" t="s">
        <v>2089</v>
      </c>
      <c r="I1693" s="134" t="s">
        <v>542</v>
      </c>
      <c r="J1693" s="134" t="s">
        <v>2090</v>
      </c>
      <c r="K1693" s="134" t="s">
        <v>1998</v>
      </c>
      <c r="L1693" s="134" t="s">
        <v>2091</v>
      </c>
      <c r="M1693" s="134" t="s">
        <v>2092</v>
      </c>
      <c r="N1693" s="134" t="s">
        <v>2093</v>
      </c>
    </row>
    <row r="1694" customFormat="false" ht="12.8" hidden="false" customHeight="false" outlineLevel="0" collapsed="false">
      <c r="A1694" s="136" t="s">
        <v>142</v>
      </c>
      <c r="B1694" s="134" t="s">
        <v>1584</v>
      </c>
      <c r="C1694" s="134" t="s">
        <v>2115</v>
      </c>
      <c r="D1694" s="134" t="s">
        <v>2116</v>
      </c>
      <c r="E1694" s="134" t="s">
        <v>2117</v>
      </c>
      <c r="F1694" s="134" t="s">
        <v>2118</v>
      </c>
      <c r="G1694" s="134" t="s">
        <v>2119</v>
      </c>
      <c r="H1694" s="134" t="s">
        <v>2120</v>
      </c>
      <c r="I1694" s="134" t="s">
        <v>1830</v>
      </c>
      <c r="J1694" s="134" t="s">
        <v>264</v>
      </c>
      <c r="K1694" s="134" t="s">
        <v>2121</v>
      </c>
      <c r="L1694" s="134" t="s">
        <v>1139</v>
      </c>
      <c r="M1694" s="134" t="s">
        <v>2122</v>
      </c>
      <c r="N1694" s="134" t="s">
        <v>2123</v>
      </c>
    </row>
    <row r="1695" customFormat="false" ht="12.8" hidden="false" customHeight="false" outlineLevel="0" collapsed="false">
      <c r="A1695" s="136" t="s">
        <v>143</v>
      </c>
      <c r="B1695" s="134" t="s">
        <v>656</v>
      </c>
      <c r="C1695" s="134" t="s">
        <v>547</v>
      </c>
      <c r="D1695" s="134" t="s">
        <v>2146</v>
      </c>
      <c r="E1695" s="134" t="s">
        <v>2147</v>
      </c>
      <c r="F1695" s="134" t="s">
        <v>2148</v>
      </c>
      <c r="G1695" s="134" t="s">
        <v>2149</v>
      </c>
      <c r="H1695" s="134" t="s">
        <v>2150</v>
      </c>
      <c r="I1695" s="134" t="s">
        <v>2151</v>
      </c>
      <c r="J1695" s="134" t="s">
        <v>2152</v>
      </c>
      <c r="K1695" s="134" t="s">
        <v>2153</v>
      </c>
      <c r="L1695" s="134" t="s">
        <v>2154</v>
      </c>
      <c r="M1695" s="134" t="s">
        <v>1460</v>
      </c>
      <c r="N1695" s="134" t="s">
        <v>2155</v>
      </c>
    </row>
    <row r="1696" customFormat="false" ht="12.8" hidden="false" customHeight="false" outlineLevel="0" collapsed="false">
      <c r="A1696" s="136" t="s">
        <v>144</v>
      </c>
      <c r="B1696" s="134" t="s">
        <v>2188</v>
      </c>
      <c r="C1696" s="134" t="s">
        <v>2189</v>
      </c>
      <c r="D1696" s="134" t="s">
        <v>996</v>
      </c>
      <c r="E1696" s="134" t="s">
        <v>2190</v>
      </c>
      <c r="F1696" s="134" t="s">
        <v>622</v>
      </c>
      <c r="G1696" s="134" t="s">
        <v>1510</v>
      </c>
      <c r="H1696" s="134" t="s">
        <v>870</v>
      </c>
      <c r="I1696" s="134" t="s">
        <v>2191</v>
      </c>
      <c r="J1696" s="134" t="s">
        <v>2192</v>
      </c>
      <c r="K1696" s="134" t="s">
        <v>2193</v>
      </c>
      <c r="L1696" s="134" t="s">
        <v>2194</v>
      </c>
      <c r="M1696" s="134" t="s">
        <v>2195</v>
      </c>
      <c r="N1696" s="134" t="s">
        <v>2196</v>
      </c>
    </row>
    <row r="1697" customFormat="false" ht="12.8" hidden="false" customHeight="false" outlineLevel="0" collapsed="false">
      <c r="A1697" s="136" t="s">
        <v>145</v>
      </c>
      <c r="B1697" s="134" t="s">
        <v>2224</v>
      </c>
      <c r="C1697" s="134" t="s">
        <v>369</v>
      </c>
      <c r="D1697" s="134" t="s">
        <v>2225</v>
      </c>
      <c r="E1697" s="134" t="s">
        <v>2226</v>
      </c>
      <c r="F1697" s="134" t="s">
        <v>2227</v>
      </c>
      <c r="G1697" s="134" t="s">
        <v>2228</v>
      </c>
      <c r="H1697" s="134" t="s">
        <v>2229</v>
      </c>
      <c r="I1697" s="134" t="s">
        <v>275</v>
      </c>
      <c r="J1697" s="134" t="s">
        <v>2230</v>
      </c>
      <c r="K1697" s="134" t="s">
        <v>2231</v>
      </c>
      <c r="L1697" s="134" t="s">
        <v>2232</v>
      </c>
      <c r="M1697" s="134" t="s">
        <v>2233</v>
      </c>
      <c r="N1697" s="134" t="s">
        <v>2234</v>
      </c>
    </row>
    <row r="1698" customFormat="false" ht="12.8" hidden="false" customHeight="true" outlineLevel="0" collapsed="false">
      <c r="A1698" s="135" t="s">
        <v>594</v>
      </c>
      <c r="B1698" s="135"/>
      <c r="C1698" s="135"/>
      <c r="D1698" s="135"/>
      <c r="E1698" s="135"/>
      <c r="F1698" s="135"/>
      <c r="G1698" s="135"/>
      <c r="H1698" s="135"/>
      <c r="I1698" s="135"/>
      <c r="J1698" s="135"/>
      <c r="K1698" s="135"/>
      <c r="L1698" s="135"/>
      <c r="M1698" s="135"/>
      <c r="N1698" s="135"/>
    </row>
    <row r="1699" customFormat="false" ht="12.8" hidden="false" customHeight="false" outlineLevel="0" collapsed="false">
      <c r="A1699" s="133" t="s">
        <v>605</v>
      </c>
      <c r="B1699" s="133" t="s">
        <v>606</v>
      </c>
      <c r="C1699" s="133" t="s">
        <v>607</v>
      </c>
      <c r="D1699" s="133" t="s">
        <v>608</v>
      </c>
      <c r="E1699" s="133" t="s">
        <v>609</v>
      </c>
      <c r="F1699" s="133" t="s">
        <v>610</v>
      </c>
      <c r="G1699" s="133" t="s">
        <v>611</v>
      </c>
      <c r="H1699" s="133" t="s">
        <v>612</v>
      </c>
      <c r="I1699" s="133" t="s">
        <v>613</v>
      </c>
      <c r="J1699" s="133" t="s">
        <v>614</v>
      </c>
      <c r="K1699" s="133" t="s">
        <v>615</v>
      </c>
      <c r="L1699" s="133" t="s">
        <v>616</v>
      </c>
      <c r="M1699" s="133" t="s">
        <v>617</v>
      </c>
      <c r="N1699" s="133" t="s">
        <v>618</v>
      </c>
    </row>
    <row r="1700" customFormat="false" ht="12.8" hidden="false" customHeight="false" outlineLevel="0" collapsed="false">
      <c r="A1700" s="136" t="s">
        <v>146</v>
      </c>
      <c r="B1700" s="134" t="s">
        <v>2298</v>
      </c>
      <c r="C1700" s="134" t="s">
        <v>2299</v>
      </c>
      <c r="D1700" s="134" t="s">
        <v>2300</v>
      </c>
      <c r="E1700" s="134" t="s">
        <v>2301</v>
      </c>
      <c r="F1700" s="134" t="s">
        <v>2302</v>
      </c>
      <c r="G1700" s="134" t="s">
        <v>2303</v>
      </c>
      <c r="H1700" s="134" t="s">
        <v>2304</v>
      </c>
      <c r="I1700" s="134" t="s">
        <v>2305</v>
      </c>
      <c r="J1700" s="134" t="s">
        <v>2306</v>
      </c>
      <c r="K1700" s="134" t="s">
        <v>643</v>
      </c>
      <c r="L1700" s="134" t="s">
        <v>603</v>
      </c>
      <c r="M1700" s="134" t="s">
        <v>2307</v>
      </c>
      <c r="N1700" s="134" t="s">
        <v>2308</v>
      </c>
    </row>
    <row r="1701" customFormat="false" ht="12.8" hidden="false" customHeight="false" outlineLevel="0" collapsed="false">
      <c r="A1701" s="136" t="s">
        <v>147</v>
      </c>
      <c r="B1701" s="134" t="s">
        <v>2338</v>
      </c>
      <c r="C1701" s="134" t="s">
        <v>1071</v>
      </c>
      <c r="D1701" s="134" t="s">
        <v>2339</v>
      </c>
      <c r="E1701" s="134" t="s">
        <v>2340</v>
      </c>
      <c r="F1701" s="134" t="s">
        <v>2341</v>
      </c>
      <c r="G1701" s="134" t="s">
        <v>2342</v>
      </c>
      <c r="H1701" s="134" t="s">
        <v>2343</v>
      </c>
      <c r="I1701" s="134" t="s">
        <v>2344</v>
      </c>
      <c r="J1701" s="134" t="s">
        <v>2324</v>
      </c>
      <c r="K1701" s="134" t="s">
        <v>2345</v>
      </c>
      <c r="L1701" s="134" t="s">
        <v>2346</v>
      </c>
      <c r="M1701" s="134" t="s">
        <v>2347</v>
      </c>
      <c r="N1701" s="134" t="s">
        <v>2348</v>
      </c>
    </row>
    <row r="1702" customFormat="false" ht="12.8" hidden="false" customHeight="false" outlineLevel="0" collapsed="false">
      <c r="A1702" s="136" t="s">
        <v>148</v>
      </c>
      <c r="B1702" s="134" t="s">
        <v>2378</v>
      </c>
      <c r="C1702" s="134" t="s">
        <v>2379</v>
      </c>
      <c r="D1702" s="134" t="s">
        <v>2380</v>
      </c>
      <c r="E1702" s="134" t="s">
        <v>1842</v>
      </c>
      <c r="F1702" s="134" t="s">
        <v>2381</v>
      </c>
      <c r="G1702" s="134" t="s">
        <v>2382</v>
      </c>
      <c r="H1702" s="134" t="s">
        <v>2383</v>
      </c>
      <c r="I1702" s="134" t="s">
        <v>2384</v>
      </c>
      <c r="J1702" s="134" t="s">
        <v>2385</v>
      </c>
      <c r="K1702" s="134" t="s">
        <v>542</v>
      </c>
      <c r="L1702" s="134" t="s">
        <v>2386</v>
      </c>
      <c r="M1702" s="134" t="s">
        <v>2387</v>
      </c>
      <c r="N1702" s="134" t="s">
        <v>2388</v>
      </c>
    </row>
    <row r="1703" customFormat="false" ht="12.8" hidden="false" customHeight="false" outlineLevel="0" collapsed="false">
      <c r="A1703" s="136" t="s">
        <v>149</v>
      </c>
      <c r="B1703" s="134" t="s">
        <v>2399</v>
      </c>
      <c r="C1703" s="134" t="s">
        <v>2400</v>
      </c>
      <c r="D1703" s="134" t="s">
        <v>926</v>
      </c>
      <c r="E1703" s="134" t="s">
        <v>2401</v>
      </c>
      <c r="F1703" s="134" t="s">
        <v>2402</v>
      </c>
      <c r="G1703" s="134" t="s">
        <v>2403</v>
      </c>
      <c r="H1703" s="134" t="s">
        <v>2404</v>
      </c>
      <c r="I1703" s="134" t="s">
        <v>2405</v>
      </c>
      <c r="J1703" s="134" t="s">
        <v>1581</v>
      </c>
      <c r="K1703" s="134" t="s">
        <v>1990</v>
      </c>
      <c r="L1703" s="134" t="s">
        <v>1084</v>
      </c>
      <c r="M1703" s="134" t="s">
        <v>355</v>
      </c>
      <c r="N1703" s="134" t="s">
        <v>2406</v>
      </c>
    </row>
    <row r="1704" customFormat="false" ht="12.8" hidden="false" customHeight="false" outlineLevel="0" collapsed="false">
      <c r="A1704" s="136" t="s">
        <v>150</v>
      </c>
      <c r="B1704" s="134" t="s">
        <v>2415</v>
      </c>
      <c r="C1704" s="134" t="s">
        <v>2416</v>
      </c>
      <c r="D1704" s="134" t="s">
        <v>2417</v>
      </c>
      <c r="E1704" s="134" t="s">
        <v>1576</v>
      </c>
      <c r="F1704" s="134" t="s">
        <v>890</v>
      </c>
      <c r="G1704" s="134" t="s">
        <v>2418</v>
      </c>
      <c r="H1704" s="134" t="s">
        <v>2419</v>
      </c>
      <c r="I1704" s="134" t="s">
        <v>2420</v>
      </c>
      <c r="J1704" s="134" t="s">
        <v>2421</v>
      </c>
      <c r="K1704" s="134" t="s">
        <v>2422</v>
      </c>
      <c r="L1704" s="134" t="s">
        <v>2423</v>
      </c>
      <c r="M1704" s="134" t="s">
        <v>2424</v>
      </c>
      <c r="N1704" s="134" t="s">
        <v>2425</v>
      </c>
    </row>
    <row r="1705" customFormat="false" ht="12.8" hidden="false" customHeight="false" outlineLevel="0" collapsed="false">
      <c r="A1705" s="136" t="s">
        <v>151</v>
      </c>
      <c r="B1705" s="134" t="s">
        <v>2456</v>
      </c>
      <c r="C1705" s="134" t="s">
        <v>666</v>
      </c>
      <c r="D1705" s="134" t="s">
        <v>1849</v>
      </c>
      <c r="E1705" s="134" t="s">
        <v>2457</v>
      </c>
      <c r="F1705" s="134" t="s">
        <v>2458</v>
      </c>
      <c r="G1705" s="134" t="s">
        <v>2459</v>
      </c>
      <c r="H1705" s="134" t="s">
        <v>2460</v>
      </c>
      <c r="I1705" s="134" t="s">
        <v>2461</v>
      </c>
      <c r="J1705" s="134" t="s">
        <v>2249</v>
      </c>
      <c r="K1705" s="134" t="s">
        <v>1400</v>
      </c>
      <c r="L1705" s="134" t="s">
        <v>2462</v>
      </c>
      <c r="M1705" s="134" t="s">
        <v>2463</v>
      </c>
      <c r="N1705" s="134" t="s">
        <v>677</v>
      </c>
    </row>
    <row r="1706" customFormat="false" ht="12.8" hidden="false" customHeight="false" outlineLevel="0" collapsed="false">
      <c r="A1706" s="136" t="s">
        <v>152</v>
      </c>
      <c r="B1706" s="134" t="s">
        <v>2491</v>
      </c>
      <c r="C1706" s="134" t="s">
        <v>2492</v>
      </c>
      <c r="D1706" s="134" t="s">
        <v>1795</v>
      </c>
      <c r="E1706" s="134" t="s">
        <v>1796</v>
      </c>
      <c r="F1706" s="134" t="s">
        <v>2493</v>
      </c>
      <c r="G1706" s="134" t="s">
        <v>2494</v>
      </c>
      <c r="H1706" s="134" t="s">
        <v>2495</v>
      </c>
      <c r="I1706" s="134" t="s">
        <v>1762</v>
      </c>
      <c r="J1706" s="134" t="s">
        <v>1560</v>
      </c>
      <c r="K1706" s="134" t="s">
        <v>2496</v>
      </c>
      <c r="L1706" s="134" t="s">
        <v>2497</v>
      </c>
      <c r="M1706" s="134" t="s">
        <v>2498</v>
      </c>
      <c r="N1706" s="134" t="s">
        <v>2499</v>
      </c>
    </row>
    <row r="1707" customFormat="false" ht="12.8" hidden="false" customHeight="false" outlineLevel="0" collapsed="false">
      <c r="A1707" s="136" t="s">
        <v>153</v>
      </c>
      <c r="B1707" s="134" t="s">
        <v>2527</v>
      </c>
      <c r="C1707" s="134" t="s">
        <v>2528</v>
      </c>
      <c r="D1707" s="134" t="s">
        <v>2529</v>
      </c>
      <c r="E1707" s="134" t="s">
        <v>2530</v>
      </c>
      <c r="F1707" s="134" t="s">
        <v>2531</v>
      </c>
      <c r="G1707" s="134" t="s">
        <v>2532</v>
      </c>
      <c r="H1707" s="134" t="s">
        <v>2533</v>
      </c>
      <c r="I1707" s="134" t="s">
        <v>2534</v>
      </c>
      <c r="J1707" s="134" t="s">
        <v>2535</v>
      </c>
      <c r="K1707" s="134" t="s">
        <v>1055</v>
      </c>
      <c r="L1707" s="134" t="s">
        <v>630</v>
      </c>
      <c r="M1707" s="134" t="s">
        <v>2536</v>
      </c>
      <c r="N1707" s="134" t="s">
        <v>2537</v>
      </c>
    </row>
    <row r="1708" customFormat="false" ht="12.8" hidden="false" customHeight="false" outlineLevel="0" collapsed="false">
      <c r="A1708" s="136" t="s">
        <v>154</v>
      </c>
      <c r="B1708" s="134" t="s">
        <v>2568</v>
      </c>
      <c r="C1708" s="134" t="s">
        <v>2569</v>
      </c>
      <c r="D1708" s="134" t="s">
        <v>2570</v>
      </c>
      <c r="E1708" s="134" t="s">
        <v>2571</v>
      </c>
      <c r="F1708" s="134" t="s">
        <v>326</v>
      </c>
      <c r="G1708" s="134" t="s">
        <v>2572</v>
      </c>
      <c r="H1708" s="134" t="s">
        <v>2573</v>
      </c>
      <c r="I1708" s="134" t="s">
        <v>2574</v>
      </c>
      <c r="J1708" s="134" t="s">
        <v>2575</v>
      </c>
      <c r="K1708" s="134" t="s">
        <v>2576</v>
      </c>
      <c r="L1708" s="134" t="s">
        <v>2577</v>
      </c>
      <c r="M1708" s="134" t="s">
        <v>2578</v>
      </c>
      <c r="N1708" s="134" t="s">
        <v>2579</v>
      </c>
    </row>
    <row r="1709" customFormat="false" ht="12.8" hidden="false" customHeight="false" outlineLevel="0" collapsed="false">
      <c r="A1709" s="136" t="s">
        <v>156</v>
      </c>
      <c r="B1709" s="134" t="s">
        <v>2603</v>
      </c>
      <c r="C1709" s="134" t="s">
        <v>2604</v>
      </c>
      <c r="D1709" s="134" t="s">
        <v>2179</v>
      </c>
      <c r="E1709" s="134" t="s">
        <v>1152</v>
      </c>
      <c r="F1709" s="134" t="s">
        <v>2605</v>
      </c>
      <c r="G1709" s="134" t="s">
        <v>808</v>
      </c>
      <c r="H1709" s="134" t="s">
        <v>2606</v>
      </c>
      <c r="I1709" s="134" t="s">
        <v>2263</v>
      </c>
      <c r="J1709" s="134" t="s">
        <v>2607</v>
      </c>
      <c r="K1709" s="134" t="s">
        <v>2608</v>
      </c>
      <c r="L1709" s="134" t="s">
        <v>2609</v>
      </c>
      <c r="M1709" s="134" t="s">
        <v>1428</v>
      </c>
      <c r="N1709" s="134" t="s">
        <v>2610</v>
      </c>
    </row>
    <row r="1710" customFormat="false" ht="12.8" hidden="false" customHeight="false" outlineLevel="0" collapsed="false">
      <c r="A1710" s="136" t="s">
        <v>158</v>
      </c>
      <c r="B1710" s="134" t="s">
        <v>2637</v>
      </c>
      <c r="C1710" s="134" t="s">
        <v>2638</v>
      </c>
      <c r="D1710" s="134" t="s">
        <v>2639</v>
      </c>
      <c r="E1710" s="134" t="s">
        <v>2640</v>
      </c>
      <c r="F1710" s="134" t="s">
        <v>2641</v>
      </c>
      <c r="G1710" s="134" t="s">
        <v>2642</v>
      </c>
      <c r="H1710" s="134" t="s">
        <v>2643</v>
      </c>
      <c r="I1710" s="134" t="s">
        <v>2644</v>
      </c>
      <c r="J1710" s="134" t="s">
        <v>2645</v>
      </c>
      <c r="K1710" s="134" t="s">
        <v>1713</v>
      </c>
      <c r="L1710" s="134" t="s">
        <v>2646</v>
      </c>
      <c r="M1710" s="134" t="s">
        <v>1803</v>
      </c>
      <c r="N1710" s="134" t="s">
        <v>2647</v>
      </c>
    </row>
    <row r="1711" customFormat="false" ht="12.8" hidden="false" customHeight="false" outlineLevel="0" collapsed="false">
      <c r="A1711" s="136" t="s">
        <v>155</v>
      </c>
      <c r="B1711" s="134" t="s">
        <v>2668</v>
      </c>
      <c r="C1711" s="134" t="s">
        <v>2669</v>
      </c>
      <c r="D1711" s="134" t="s">
        <v>2670</v>
      </c>
      <c r="E1711" s="134" t="s">
        <v>2671</v>
      </c>
      <c r="F1711" s="134" t="s">
        <v>2672</v>
      </c>
      <c r="G1711" s="134" t="s">
        <v>328</v>
      </c>
      <c r="H1711" s="134" t="s">
        <v>2673</v>
      </c>
      <c r="I1711" s="134" t="s">
        <v>1738</v>
      </c>
      <c r="J1711" s="134" t="s">
        <v>2674</v>
      </c>
      <c r="K1711" s="134" t="s">
        <v>2675</v>
      </c>
      <c r="L1711" s="134" t="s">
        <v>653</v>
      </c>
      <c r="M1711" s="134" t="s">
        <v>2676</v>
      </c>
      <c r="N1711" s="134" t="s">
        <v>2677</v>
      </c>
    </row>
    <row r="1712" customFormat="false" ht="12.8" hidden="false" customHeight="false" outlineLevel="0" collapsed="false">
      <c r="A1712" s="136" t="s">
        <v>157</v>
      </c>
      <c r="B1712" s="134" t="s">
        <v>2701</v>
      </c>
      <c r="C1712" s="134" t="s">
        <v>2702</v>
      </c>
      <c r="D1712" s="134" t="s">
        <v>2703</v>
      </c>
      <c r="E1712" s="134" t="s">
        <v>2704</v>
      </c>
      <c r="F1712" s="134" t="s">
        <v>2705</v>
      </c>
      <c r="G1712" s="134" t="s">
        <v>781</v>
      </c>
      <c r="H1712" s="134" t="s">
        <v>436</v>
      </c>
      <c r="I1712" s="134" t="s">
        <v>723</v>
      </c>
      <c r="J1712" s="134" t="s">
        <v>1480</v>
      </c>
      <c r="K1712" s="134" t="s">
        <v>2706</v>
      </c>
      <c r="L1712" s="134" t="s">
        <v>1247</v>
      </c>
      <c r="M1712" s="134" t="s">
        <v>2707</v>
      </c>
      <c r="N1712" s="134" t="s">
        <v>2708</v>
      </c>
    </row>
    <row r="1713" customFormat="false" ht="12.8" hidden="false" customHeight="false" outlineLevel="0" collapsed="false">
      <c r="A1713" s="136" t="s">
        <v>159</v>
      </c>
      <c r="B1713" s="134" t="s">
        <v>2719</v>
      </c>
      <c r="C1713" s="134" t="s">
        <v>2720</v>
      </c>
      <c r="D1713" s="134" t="s">
        <v>1517</v>
      </c>
      <c r="E1713" s="134" t="s">
        <v>2721</v>
      </c>
      <c r="F1713" s="134" t="s">
        <v>2403</v>
      </c>
      <c r="G1713" s="134" t="s">
        <v>2722</v>
      </c>
      <c r="H1713" s="134" t="s">
        <v>2723</v>
      </c>
      <c r="I1713" s="134" t="s">
        <v>2724</v>
      </c>
      <c r="J1713" s="134" t="s">
        <v>2725</v>
      </c>
      <c r="K1713" s="134" t="s">
        <v>2002</v>
      </c>
      <c r="L1713" s="134" t="s">
        <v>2726</v>
      </c>
      <c r="M1713" s="134" t="s">
        <v>2727</v>
      </c>
      <c r="N1713" s="134" t="s">
        <v>2728</v>
      </c>
    </row>
    <row r="1714" customFormat="false" ht="12.8" hidden="false" customHeight="false" outlineLevel="0" collapsed="false">
      <c r="A1714" s="136" t="s">
        <v>160</v>
      </c>
      <c r="B1714" s="134" t="s">
        <v>2750</v>
      </c>
      <c r="C1714" s="134" t="s">
        <v>2751</v>
      </c>
      <c r="D1714" s="134" t="s">
        <v>1508</v>
      </c>
      <c r="E1714" s="134" t="s">
        <v>2752</v>
      </c>
      <c r="F1714" s="134" t="s">
        <v>2753</v>
      </c>
      <c r="G1714" s="134" t="s">
        <v>2321</v>
      </c>
      <c r="H1714" s="134" t="s">
        <v>2754</v>
      </c>
      <c r="I1714" s="134" t="s">
        <v>2755</v>
      </c>
      <c r="J1714" s="134" t="s">
        <v>2756</v>
      </c>
      <c r="K1714" s="134" t="s">
        <v>2757</v>
      </c>
      <c r="L1714" s="134" t="s">
        <v>2758</v>
      </c>
      <c r="M1714" s="134" t="s">
        <v>2759</v>
      </c>
      <c r="N1714" s="134" t="s">
        <v>2760</v>
      </c>
    </row>
    <row r="1715" customFormat="false" ht="12.8" hidden="false" customHeight="false" outlineLevel="0" collapsed="false">
      <c r="A1715" s="136" t="s">
        <v>161</v>
      </c>
      <c r="B1715" s="134" t="s">
        <v>2777</v>
      </c>
      <c r="C1715" s="134" t="s">
        <v>2778</v>
      </c>
      <c r="D1715" s="134" t="s">
        <v>2779</v>
      </c>
      <c r="E1715" s="134" t="s">
        <v>2780</v>
      </c>
      <c r="F1715" s="134" t="s">
        <v>2781</v>
      </c>
      <c r="G1715" s="134" t="s">
        <v>2782</v>
      </c>
      <c r="H1715" s="134" t="s">
        <v>2783</v>
      </c>
      <c r="I1715" s="134" t="s">
        <v>2784</v>
      </c>
      <c r="J1715" s="134" t="s">
        <v>2785</v>
      </c>
      <c r="K1715" s="134" t="s">
        <v>2786</v>
      </c>
      <c r="L1715" s="134" t="s">
        <v>1734</v>
      </c>
      <c r="M1715" s="134" t="s">
        <v>2787</v>
      </c>
      <c r="N1715" s="134" t="s">
        <v>2788</v>
      </c>
    </row>
    <row r="1716" customFormat="false" ht="12.8" hidden="false" customHeight="false" outlineLevel="0" collapsed="false">
      <c r="A1716" s="136" t="s">
        <v>162</v>
      </c>
      <c r="B1716" s="134" t="s">
        <v>2806</v>
      </c>
      <c r="C1716" s="134" t="s">
        <v>2807</v>
      </c>
      <c r="D1716" s="134" t="s">
        <v>2453</v>
      </c>
      <c r="E1716" s="134" t="s">
        <v>988</v>
      </c>
      <c r="F1716" s="134" t="s">
        <v>991</v>
      </c>
      <c r="G1716" s="134" t="s">
        <v>460</v>
      </c>
      <c r="H1716" s="134" t="s">
        <v>2808</v>
      </c>
      <c r="I1716" s="134" t="s">
        <v>2809</v>
      </c>
      <c r="J1716" s="134" t="s">
        <v>2810</v>
      </c>
      <c r="K1716" s="134" t="s">
        <v>2811</v>
      </c>
      <c r="L1716" s="134" t="s">
        <v>2812</v>
      </c>
      <c r="M1716" s="134" t="s">
        <v>1755</v>
      </c>
      <c r="N1716" s="134" t="s">
        <v>2813</v>
      </c>
    </row>
    <row r="1717" customFormat="false" ht="12.8" hidden="false" customHeight="false" outlineLevel="0" collapsed="false">
      <c r="A1717" s="136" t="s">
        <v>163</v>
      </c>
      <c r="B1717" s="134" t="s">
        <v>2834</v>
      </c>
      <c r="C1717" s="134" t="s">
        <v>2835</v>
      </c>
      <c r="D1717" s="134" t="s">
        <v>2836</v>
      </c>
      <c r="E1717" s="134" t="s">
        <v>2658</v>
      </c>
      <c r="F1717" s="134" t="s">
        <v>2837</v>
      </c>
      <c r="G1717" s="134" t="s">
        <v>2838</v>
      </c>
      <c r="H1717" s="134" t="s">
        <v>484</v>
      </c>
      <c r="I1717" s="134" t="s">
        <v>2839</v>
      </c>
      <c r="J1717" s="134" t="s">
        <v>2840</v>
      </c>
      <c r="K1717" s="134" t="s">
        <v>1849</v>
      </c>
      <c r="L1717" s="134" t="s">
        <v>2841</v>
      </c>
      <c r="M1717" s="134" t="s">
        <v>2536</v>
      </c>
      <c r="N1717" s="134" t="s">
        <v>2842</v>
      </c>
    </row>
    <row r="1718" customFormat="false" ht="12.8" hidden="false" customHeight="false" outlineLevel="0" collapsed="false">
      <c r="A1718" s="136" t="s">
        <v>164</v>
      </c>
      <c r="B1718" s="134" t="s">
        <v>2862</v>
      </c>
      <c r="C1718" s="134" t="s">
        <v>2863</v>
      </c>
      <c r="D1718" s="134" t="s">
        <v>2864</v>
      </c>
      <c r="E1718" s="134" t="s">
        <v>2865</v>
      </c>
      <c r="F1718" s="134" t="s">
        <v>2866</v>
      </c>
      <c r="G1718" s="134" t="s">
        <v>2867</v>
      </c>
      <c r="H1718" s="134" t="s">
        <v>2315</v>
      </c>
      <c r="I1718" s="134" t="s">
        <v>2522</v>
      </c>
      <c r="J1718" s="134" t="s">
        <v>2868</v>
      </c>
      <c r="K1718" s="134" t="s">
        <v>2869</v>
      </c>
      <c r="L1718" s="134" t="s">
        <v>2870</v>
      </c>
      <c r="M1718" s="134" t="s">
        <v>2871</v>
      </c>
      <c r="N1718" s="134" t="s">
        <v>2872</v>
      </c>
    </row>
    <row r="1719" customFormat="false" ht="12.8" hidden="false" customHeight="false" outlineLevel="0" collapsed="false">
      <c r="A1719" s="136" t="s">
        <v>165</v>
      </c>
      <c r="B1719" s="134" t="s">
        <v>2889</v>
      </c>
      <c r="C1719" s="134" t="s">
        <v>2068</v>
      </c>
      <c r="D1719" s="134" t="s">
        <v>2890</v>
      </c>
      <c r="E1719" s="134" t="s">
        <v>2891</v>
      </c>
      <c r="F1719" s="134" t="s">
        <v>2892</v>
      </c>
      <c r="G1719" s="134" t="s">
        <v>2893</v>
      </c>
      <c r="H1719" s="134" t="s">
        <v>2894</v>
      </c>
      <c r="I1719" s="134" t="s">
        <v>2895</v>
      </c>
      <c r="J1719" s="134" t="s">
        <v>2896</v>
      </c>
      <c r="K1719" s="134" t="s">
        <v>2897</v>
      </c>
      <c r="L1719" s="134" t="s">
        <v>1922</v>
      </c>
      <c r="M1719" s="134" t="s">
        <v>502</v>
      </c>
      <c r="N1719" s="134" t="s">
        <v>2898</v>
      </c>
    </row>
    <row r="1720" customFormat="false" ht="12.8" hidden="false" customHeight="false" outlineLevel="0" collapsed="false">
      <c r="A1720" s="136" t="s">
        <v>166</v>
      </c>
      <c r="B1720" s="134" t="s">
        <v>2922</v>
      </c>
      <c r="C1720" s="134" t="s">
        <v>2027</v>
      </c>
      <c r="D1720" s="134" t="s">
        <v>2923</v>
      </c>
      <c r="E1720" s="134" t="s">
        <v>2924</v>
      </c>
      <c r="F1720" s="134" t="s">
        <v>2563</v>
      </c>
      <c r="G1720" s="134" t="s">
        <v>2925</v>
      </c>
      <c r="H1720" s="134" t="s">
        <v>2014</v>
      </c>
      <c r="I1720" s="134" t="s">
        <v>2926</v>
      </c>
      <c r="J1720" s="134" t="s">
        <v>2927</v>
      </c>
      <c r="K1720" s="134" t="s">
        <v>2928</v>
      </c>
      <c r="L1720" s="134" t="s">
        <v>2929</v>
      </c>
      <c r="M1720" s="134" t="s">
        <v>2930</v>
      </c>
      <c r="N1720" s="134" t="s">
        <v>2931</v>
      </c>
    </row>
    <row r="1721" customFormat="false" ht="12.8" hidden="false" customHeight="false" outlineLevel="0" collapsed="false">
      <c r="A1721" s="136" t="s">
        <v>167</v>
      </c>
      <c r="B1721" s="134" t="s">
        <v>2949</v>
      </c>
      <c r="C1721" s="134" t="s">
        <v>2950</v>
      </c>
      <c r="D1721" s="134" t="s">
        <v>2951</v>
      </c>
      <c r="E1721" s="134" t="s">
        <v>2952</v>
      </c>
      <c r="F1721" s="134" t="s">
        <v>2953</v>
      </c>
      <c r="G1721" s="134" t="s">
        <v>2954</v>
      </c>
      <c r="H1721" s="134" t="s">
        <v>2955</v>
      </c>
      <c r="I1721" s="134" t="s">
        <v>1002</v>
      </c>
      <c r="J1721" s="134" t="s">
        <v>2956</v>
      </c>
      <c r="K1721" s="134" t="s">
        <v>2957</v>
      </c>
      <c r="L1721" s="134" t="s">
        <v>2958</v>
      </c>
      <c r="M1721" s="134" t="s">
        <v>2959</v>
      </c>
      <c r="N1721" s="134" t="s">
        <v>2960</v>
      </c>
    </row>
    <row r="1722" customFormat="false" ht="12.8" hidden="false" customHeight="false" outlineLevel="0" collapsed="false">
      <c r="A1722" s="136" t="s">
        <v>168</v>
      </c>
      <c r="B1722" s="134" t="s">
        <v>2979</v>
      </c>
      <c r="C1722" s="134" t="s">
        <v>2980</v>
      </c>
      <c r="D1722" s="134" t="s">
        <v>1265</v>
      </c>
      <c r="E1722" s="134" t="s">
        <v>2981</v>
      </c>
      <c r="F1722" s="134" t="s">
        <v>2982</v>
      </c>
      <c r="G1722" s="134" t="s">
        <v>563</v>
      </c>
      <c r="H1722" s="134" t="s">
        <v>2983</v>
      </c>
      <c r="I1722" s="134" t="s">
        <v>2984</v>
      </c>
      <c r="J1722" s="134" t="s">
        <v>2985</v>
      </c>
      <c r="K1722" s="134" t="s">
        <v>2986</v>
      </c>
      <c r="L1722" s="134" t="s">
        <v>2987</v>
      </c>
      <c r="M1722" s="134" t="s">
        <v>973</v>
      </c>
      <c r="N1722" s="134" t="s">
        <v>2988</v>
      </c>
    </row>
    <row r="1723" customFormat="false" ht="12.8" hidden="false" customHeight="false" outlineLevel="0" collapsed="false">
      <c r="A1723" s="136" t="s">
        <v>169</v>
      </c>
      <c r="B1723" s="134" t="s">
        <v>3009</v>
      </c>
      <c r="C1723" s="134" t="s">
        <v>2947</v>
      </c>
      <c r="D1723" s="134" t="s">
        <v>1541</v>
      </c>
      <c r="E1723" s="134" t="s">
        <v>3010</v>
      </c>
      <c r="F1723" s="134" t="s">
        <v>1408</v>
      </c>
      <c r="G1723" s="134" t="s">
        <v>3011</v>
      </c>
      <c r="H1723" s="134" t="s">
        <v>3012</v>
      </c>
      <c r="I1723" s="134" t="s">
        <v>3013</v>
      </c>
      <c r="J1723" s="134" t="s">
        <v>1632</v>
      </c>
      <c r="K1723" s="134" t="s">
        <v>3014</v>
      </c>
      <c r="L1723" s="134" t="s">
        <v>213</v>
      </c>
      <c r="M1723" s="134" t="s">
        <v>3015</v>
      </c>
      <c r="N1723" s="134" t="s">
        <v>3016</v>
      </c>
    </row>
    <row r="1724" customFormat="false" ht="12.8" hidden="false" customHeight="false" outlineLevel="0" collapsed="false">
      <c r="A1724" s="136" t="s">
        <v>170</v>
      </c>
      <c r="B1724" s="134" t="s">
        <v>1584</v>
      </c>
      <c r="C1724" s="134" t="s">
        <v>3035</v>
      </c>
      <c r="D1724" s="134" t="s">
        <v>3036</v>
      </c>
      <c r="E1724" s="134" t="s">
        <v>3037</v>
      </c>
      <c r="F1724" s="134" t="s">
        <v>3038</v>
      </c>
      <c r="G1724" s="134" t="s">
        <v>3039</v>
      </c>
      <c r="H1724" s="134" t="s">
        <v>3040</v>
      </c>
      <c r="I1724" s="134" t="s">
        <v>3041</v>
      </c>
      <c r="J1724" s="134" t="s">
        <v>2851</v>
      </c>
      <c r="K1724" s="134" t="s">
        <v>3042</v>
      </c>
      <c r="L1724" s="134" t="s">
        <v>3043</v>
      </c>
      <c r="M1724" s="134" t="s">
        <v>3044</v>
      </c>
      <c r="N1724" s="134" t="s">
        <v>1591</v>
      </c>
    </row>
    <row r="1725" customFormat="false" ht="12.8" hidden="false" customHeight="true" outlineLevel="0" collapsed="false">
      <c r="A1725" s="135" t="s">
        <v>594</v>
      </c>
      <c r="B1725" s="135"/>
      <c r="C1725" s="135"/>
      <c r="D1725" s="135"/>
      <c r="E1725" s="135"/>
      <c r="F1725" s="135"/>
      <c r="G1725" s="135"/>
      <c r="H1725" s="135"/>
      <c r="I1725" s="135"/>
      <c r="J1725" s="135"/>
      <c r="K1725" s="135"/>
      <c r="L1725" s="135"/>
      <c r="M1725" s="135"/>
      <c r="N1725" s="135"/>
    </row>
    <row r="1726" customFormat="false" ht="12.8" hidden="false" customHeight="false" outlineLevel="0" collapsed="false">
      <c r="A1726" s="133" t="s">
        <v>605</v>
      </c>
      <c r="B1726" s="133" t="s">
        <v>606</v>
      </c>
      <c r="C1726" s="133" t="s">
        <v>607</v>
      </c>
      <c r="D1726" s="133" t="s">
        <v>608</v>
      </c>
      <c r="E1726" s="133" t="s">
        <v>609</v>
      </c>
      <c r="F1726" s="133" t="s">
        <v>610</v>
      </c>
      <c r="G1726" s="133" t="s">
        <v>611</v>
      </c>
      <c r="H1726" s="133" t="s">
        <v>612</v>
      </c>
      <c r="I1726" s="133" t="s">
        <v>613</v>
      </c>
      <c r="J1726" s="133" t="s">
        <v>614</v>
      </c>
      <c r="K1726" s="133" t="s">
        <v>615</v>
      </c>
      <c r="L1726" s="133" t="s">
        <v>616</v>
      </c>
      <c r="M1726" s="133" t="s">
        <v>617</v>
      </c>
      <c r="N1726" s="133" t="s">
        <v>618</v>
      </c>
    </row>
    <row r="1727" customFormat="false" ht="12.8" hidden="false" customHeight="false" outlineLevel="0" collapsed="false">
      <c r="A1727" s="136" t="s">
        <v>171</v>
      </c>
      <c r="B1727" s="134" t="s">
        <v>1733</v>
      </c>
      <c r="C1727" s="134" t="s">
        <v>488</v>
      </c>
      <c r="D1727" s="134" t="s">
        <v>3100</v>
      </c>
      <c r="E1727" s="134" t="s">
        <v>3027</v>
      </c>
      <c r="F1727" s="134" t="s">
        <v>3101</v>
      </c>
      <c r="G1727" s="134" t="s">
        <v>3102</v>
      </c>
      <c r="H1727" s="134" t="s">
        <v>3103</v>
      </c>
      <c r="I1727" s="134" t="s">
        <v>3095</v>
      </c>
      <c r="J1727" s="134" t="s">
        <v>2524</v>
      </c>
      <c r="K1727" s="134" t="s">
        <v>1260</v>
      </c>
      <c r="L1727" s="134" t="s">
        <v>1562</v>
      </c>
      <c r="M1727" s="134" t="s">
        <v>3104</v>
      </c>
      <c r="N1727" s="134" t="s">
        <v>3105</v>
      </c>
    </row>
    <row r="1728" customFormat="false" ht="12.8" hidden="false" customHeight="false" outlineLevel="0" collapsed="false">
      <c r="A1728" s="136" t="s">
        <v>172</v>
      </c>
      <c r="B1728" s="134" t="s">
        <v>3123</v>
      </c>
      <c r="C1728" s="134" t="s">
        <v>1369</v>
      </c>
      <c r="D1728" s="134" t="s">
        <v>500</v>
      </c>
      <c r="E1728" s="134" t="s">
        <v>3124</v>
      </c>
      <c r="F1728" s="134" t="s">
        <v>2633</v>
      </c>
      <c r="G1728" s="134" t="s">
        <v>450</v>
      </c>
      <c r="H1728" s="134" t="s">
        <v>495</v>
      </c>
      <c r="I1728" s="134" t="s">
        <v>3125</v>
      </c>
      <c r="J1728" s="134" t="s">
        <v>303</v>
      </c>
      <c r="K1728" s="134" t="s">
        <v>2064</v>
      </c>
      <c r="L1728" s="134" t="s">
        <v>791</v>
      </c>
      <c r="M1728" s="134" t="s">
        <v>3126</v>
      </c>
      <c r="N1728" s="134" t="s">
        <v>3127</v>
      </c>
    </row>
    <row r="1729" customFormat="false" ht="12.8" hidden="false" customHeight="false" outlineLevel="0" collapsed="false">
      <c r="A1729" s="136" t="s">
        <v>173</v>
      </c>
      <c r="B1729" s="134" t="s">
        <v>3145</v>
      </c>
      <c r="C1729" s="134" t="s">
        <v>3146</v>
      </c>
      <c r="D1729" s="134" t="s">
        <v>2865</v>
      </c>
      <c r="E1729" s="134" t="s">
        <v>3147</v>
      </c>
      <c r="F1729" s="134" t="s">
        <v>3148</v>
      </c>
      <c r="G1729" s="134" t="s">
        <v>2683</v>
      </c>
      <c r="H1729" s="134" t="s">
        <v>3149</v>
      </c>
      <c r="I1729" s="134" t="s">
        <v>3150</v>
      </c>
      <c r="J1729" s="134" t="s">
        <v>3151</v>
      </c>
      <c r="K1729" s="134" t="s">
        <v>2400</v>
      </c>
      <c r="L1729" s="134" t="s">
        <v>3152</v>
      </c>
      <c r="M1729" s="134" t="s">
        <v>3153</v>
      </c>
      <c r="N1729" s="134" t="s">
        <v>3154</v>
      </c>
    </row>
    <row r="1730" customFormat="false" ht="12.8" hidden="false" customHeight="false" outlineLevel="0" collapsed="false">
      <c r="A1730" s="136" t="s">
        <v>174</v>
      </c>
      <c r="B1730" s="134" t="s">
        <v>3163</v>
      </c>
      <c r="C1730" s="134" t="s">
        <v>2657</v>
      </c>
      <c r="D1730" s="134" t="s">
        <v>3164</v>
      </c>
      <c r="E1730" s="134" t="s">
        <v>3165</v>
      </c>
      <c r="F1730" s="134" t="s">
        <v>2409</v>
      </c>
      <c r="G1730" s="134" t="s">
        <v>3166</v>
      </c>
      <c r="H1730" s="134" t="s">
        <v>660</v>
      </c>
      <c r="I1730" s="134" t="s">
        <v>3167</v>
      </c>
      <c r="J1730" s="134" t="s">
        <v>3168</v>
      </c>
      <c r="K1730" s="134" t="s">
        <v>3169</v>
      </c>
      <c r="L1730" s="134" t="s">
        <v>3170</v>
      </c>
      <c r="M1730" s="134" t="s">
        <v>3171</v>
      </c>
      <c r="N1730" s="134" t="s">
        <v>3172</v>
      </c>
    </row>
    <row r="1731" customFormat="false" ht="12.8" hidden="false" customHeight="false" outlineLevel="0" collapsed="false">
      <c r="A1731" s="136" t="s">
        <v>175</v>
      </c>
      <c r="B1731" s="134" t="s">
        <v>3183</v>
      </c>
      <c r="C1731" s="134" t="s">
        <v>2865</v>
      </c>
      <c r="D1731" s="134" t="s">
        <v>827</v>
      </c>
      <c r="E1731" s="134" t="s">
        <v>3184</v>
      </c>
      <c r="F1731" s="134" t="s">
        <v>505</v>
      </c>
      <c r="G1731" s="134" t="s">
        <v>3185</v>
      </c>
      <c r="H1731" s="134" t="s">
        <v>3186</v>
      </c>
      <c r="I1731" s="134" t="s">
        <v>3187</v>
      </c>
      <c r="J1731" s="134" t="s">
        <v>3188</v>
      </c>
      <c r="K1731" s="134" t="s">
        <v>2721</v>
      </c>
      <c r="L1731" s="134" t="s">
        <v>679</v>
      </c>
      <c r="M1731" s="134" t="s">
        <v>3189</v>
      </c>
      <c r="N1731" s="134" t="s">
        <v>3190</v>
      </c>
    </row>
    <row r="1732" customFormat="false" ht="12.8" hidden="false" customHeight="false" outlineLevel="0" collapsed="false">
      <c r="A1732" s="136" t="s">
        <v>176</v>
      </c>
      <c r="B1732" s="134" t="s">
        <v>2197</v>
      </c>
      <c r="C1732" s="134" t="s">
        <v>3209</v>
      </c>
      <c r="D1732" s="134" t="s">
        <v>3210</v>
      </c>
      <c r="E1732" s="134" t="s">
        <v>3211</v>
      </c>
      <c r="F1732" s="134" t="s">
        <v>1187</v>
      </c>
      <c r="G1732" s="134" t="s">
        <v>3212</v>
      </c>
      <c r="H1732" s="134" t="s">
        <v>1762</v>
      </c>
      <c r="I1732" s="134" t="s">
        <v>3002</v>
      </c>
      <c r="J1732" s="134" t="s">
        <v>3213</v>
      </c>
      <c r="K1732" s="134" t="s">
        <v>3214</v>
      </c>
      <c r="L1732" s="134" t="s">
        <v>3215</v>
      </c>
      <c r="M1732" s="134" t="s">
        <v>2951</v>
      </c>
      <c r="N1732" s="134" t="s">
        <v>3216</v>
      </c>
    </row>
    <row r="1733" customFormat="false" ht="12.8" hidden="false" customHeight="false" outlineLevel="0" collapsed="false">
      <c r="A1733" s="136" t="s">
        <v>177</v>
      </c>
      <c r="B1733" s="134" t="s">
        <v>3235</v>
      </c>
      <c r="C1733" s="134" t="s">
        <v>3236</v>
      </c>
      <c r="D1733" s="134" t="s">
        <v>3237</v>
      </c>
      <c r="E1733" s="134" t="s">
        <v>971</v>
      </c>
      <c r="F1733" s="134" t="s">
        <v>3238</v>
      </c>
      <c r="G1733" s="134" t="s">
        <v>3239</v>
      </c>
      <c r="H1733" s="134" t="s">
        <v>3110</v>
      </c>
      <c r="I1733" s="134" t="s">
        <v>3240</v>
      </c>
      <c r="J1733" s="134" t="s">
        <v>2785</v>
      </c>
      <c r="K1733" s="134" t="s">
        <v>1693</v>
      </c>
      <c r="L1733" s="134" t="s">
        <v>3241</v>
      </c>
      <c r="M1733" s="134" t="s">
        <v>3242</v>
      </c>
      <c r="N1733" s="134" t="s">
        <v>3243</v>
      </c>
    </row>
    <row r="1734" customFormat="false" ht="12.8" hidden="false" customHeight="false" outlineLevel="0" collapsed="false">
      <c r="A1734" s="136" t="s">
        <v>178</v>
      </c>
      <c r="B1734" s="134" t="s">
        <v>3260</v>
      </c>
      <c r="C1734" s="134" t="s">
        <v>2834</v>
      </c>
      <c r="D1734" s="134" t="s">
        <v>2072</v>
      </c>
      <c r="E1734" s="134" t="s">
        <v>3261</v>
      </c>
      <c r="F1734" s="134" t="s">
        <v>3262</v>
      </c>
      <c r="G1734" s="134" t="s">
        <v>967</v>
      </c>
      <c r="H1734" s="134" t="s">
        <v>3166</v>
      </c>
      <c r="I1734" s="134" t="s">
        <v>3263</v>
      </c>
      <c r="J1734" s="134" t="s">
        <v>3264</v>
      </c>
      <c r="K1734" s="134" t="s">
        <v>2235</v>
      </c>
      <c r="L1734" s="134" t="s">
        <v>3265</v>
      </c>
      <c r="M1734" s="134" t="s">
        <v>3266</v>
      </c>
      <c r="N1734" s="134" t="s">
        <v>3267</v>
      </c>
    </row>
    <row r="1735" customFormat="false" ht="12.8" hidden="false" customHeight="false" outlineLevel="0" collapsed="false">
      <c r="A1735" s="136" t="s">
        <v>179</v>
      </c>
      <c r="B1735" s="134" t="s">
        <v>9482</v>
      </c>
      <c r="C1735" s="125"/>
    </row>
    <row r="1739" customFormat="false" ht="168.65" hidden="false" customHeight="false" outlineLevel="0" collapsed="false">
      <c r="D1739" s="182" t="s">
        <v>13389</v>
      </c>
    </row>
    <row r="1740" customFormat="false" ht="70.1" hidden="false" customHeight="false" outlineLevel="0" collapsed="false">
      <c r="D1740" s="180" t="s">
        <v>9350</v>
      </c>
    </row>
    <row r="1745" customFormat="false" ht="12.8" hidden="false" customHeight="false" outlineLevel="0" collapsed="false">
      <c r="A1745" s="133" t="n">
        <v>1909</v>
      </c>
      <c r="B1745" s="134" t="s">
        <v>12843</v>
      </c>
      <c r="C1745" s="134" t="s">
        <v>13390</v>
      </c>
      <c r="D1745" s="134" t="s">
        <v>13391</v>
      </c>
      <c r="E1745" s="134" t="s">
        <v>13392</v>
      </c>
      <c r="F1745" s="134" t="s">
        <v>12944</v>
      </c>
      <c r="G1745" s="134" t="s">
        <v>13393</v>
      </c>
      <c r="H1745" s="134" t="s">
        <v>13394</v>
      </c>
      <c r="I1745" s="134" t="s">
        <v>13395</v>
      </c>
      <c r="J1745" s="134" t="s">
        <v>13396</v>
      </c>
      <c r="K1745" s="134" t="s">
        <v>8283</v>
      </c>
      <c r="L1745" s="134" t="s">
        <v>7096</v>
      </c>
      <c r="M1745" s="134" t="s">
        <v>8043</v>
      </c>
      <c r="N1745" s="134" t="s">
        <v>13397</v>
      </c>
    </row>
    <row r="1746" customFormat="false" ht="12.8" hidden="false" customHeight="false" outlineLevel="0" collapsed="false">
      <c r="A1746" s="133" t="n">
        <v>1910</v>
      </c>
      <c r="B1746" s="134" t="s">
        <v>13398</v>
      </c>
      <c r="C1746" s="134" t="s">
        <v>7713</v>
      </c>
      <c r="D1746" s="134" t="s">
        <v>13229</v>
      </c>
      <c r="E1746" s="134" t="s">
        <v>7597</v>
      </c>
      <c r="F1746" s="134" t="s">
        <v>13399</v>
      </c>
      <c r="G1746" s="134" t="s">
        <v>7928</v>
      </c>
      <c r="H1746" s="134" t="s">
        <v>7198</v>
      </c>
      <c r="I1746" s="134" t="s">
        <v>7374</v>
      </c>
      <c r="J1746" s="134" t="s">
        <v>13070</v>
      </c>
      <c r="K1746" s="134" t="s">
        <v>13400</v>
      </c>
      <c r="L1746" s="134" t="s">
        <v>7313</v>
      </c>
      <c r="M1746" s="134" t="s">
        <v>13401</v>
      </c>
      <c r="N1746" s="134" t="s">
        <v>13402</v>
      </c>
    </row>
    <row r="1747" customFormat="false" ht="12.8" hidden="false" customHeight="false" outlineLevel="0" collapsed="false">
      <c r="A1747" s="133" t="n">
        <v>1911</v>
      </c>
      <c r="B1747" s="134" t="s">
        <v>12887</v>
      </c>
      <c r="C1747" s="134" t="s">
        <v>7073</v>
      </c>
      <c r="D1747" s="134" t="s">
        <v>12972</v>
      </c>
      <c r="E1747" s="134" t="s">
        <v>13403</v>
      </c>
      <c r="F1747" s="134" t="s">
        <v>13404</v>
      </c>
      <c r="G1747" s="134" t="s">
        <v>12984</v>
      </c>
      <c r="H1747" s="134" t="s">
        <v>13405</v>
      </c>
      <c r="I1747" s="134" t="s">
        <v>13406</v>
      </c>
      <c r="J1747" s="134" t="s">
        <v>12953</v>
      </c>
      <c r="K1747" s="134" t="s">
        <v>13407</v>
      </c>
      <c r="L1747" s="134" t="s">
        <v>13408</v>
      </c>
      <c r="M1747" s="134" t="s">
        <v>7337</v>
      </c>
      <c r="N1747" s="134" t="s">
        <v>13409</v>
      </c>
    </row>
    <row r="1748" customFormat="false" ht="12.8" hidden="false" customHeight="false" outlineLevel="0" collapsed="false">
      <c r="A1748" s="133" t="n">
        <v>1912</v>
      </c>
      <c r="B1748" s="134" t="s">
        <v>7333</v>
      </c>
      <c r="C1748" s="134" t="s">
        <v>8544</v>
      </c>
      <c r="D1748" s="134" t="s">
        <v>12972</v>
      </c>
      <c r="E1748" s="134" t="s">
        <v>13410</v>
      </c>
      <c r="F1748" s="134" t="s">
        <v>8010</v>
      </c>
      <c r="G1748" s="134" t="s">
        <v>13411</v>
      </c>
      <c r="H1748" s="134" t="s">
        <v>13412</v>
      </c>
      <c r="I1748" s="134" t="s">
        <v>13413</v>
      </c>
      <c r="J1748" s="134" t="s">
        <v>8101</v>
      </c>
      <c r="K1748" s="134" t="s">
        <v>13414</v>
      </c>
      <c r="L1748" s="134" t="s">
        <v>12977</v>
      </c>
      <c r="M1748" s="134" t="s">
        <v>8472</v>
      </c>
      <c r="N1748" s="134" t="s">
        <v>13415</v>
      </c>
    </row>
    <row r="1749" customFormat="false" ht="12.8" hidden="false" customHeight="false" outlineLevel="0" collapsed="false">
      <c r="A1749" s="133" t="n">
        <v>1913</v>
      </c>
      <c r="B1749" s="134" t="s">
        <v>13416</v>
      </c>
      <c r="C1749" s="134" t="s">
        <v>7048</v>
      </c>
      <c r="D1749" s="134" t="s">
        <v>13417</v>
      </c>
      <c r="E1749" s="134" t="s">
        <v>7593</v>
      </c>
      <c r="F1749" s="134" t="s">
        <v>8311</v>
      </c>
      <c r="G1749" s="134" t="s">
        <v>13418</v>
      </c>
      <c r="H1749" s="134" t="s">
        <v>13419</v>
      </c>
      <c r="I1749" s="134" t="s">
        <v>12606</v>
      </c>
      <c r="J1749" s="134" t="s">
        <v>13420</v>
      </c>
      <c r="K1749" s="134" t="s">
        <v>13421</v>
      </c>
      <c r="L1749" s="134" t="s">
        <v>8019</v>
      </c>
      <c r="M1749" s="134" t="s">
        <v>8260</v>
      </c>
      <c r="N1749" s="134" t="s">
        <v>13422</v>
      </c>
    </row>
    <row r="1750" customFormat="false" ht="12.8" hidden="false" customHeight="false" outlineLevel="0" collapsed="false">
      <c r="A1750" s="133" t="n">
        <v>1914</v>
      </c>
      <c r="B1750" s="134" t="s">
        <v>8918</v>
      </c>
      <c r="C1750" s="134" t="s">
        <v>7003</v>
      </c>
      <c r="D1750" s="134" t="s">
        <v>13423</v>
      </c>
      <c r="E1750" s="134" t="s">
        <v>12749</v>
      </c>
      <c r="F1750" s="134" t="s">
        <v>7843</v>
      </c>
      <c r="G1750" s="134" t="s">
        <v>13424</v>
      </c>
      <c r="H1750" s="134" t="s">
        <v>13425</v>
      </c>
      <c r="I1750" s="134" t="s">
        <v>7830</v>
      </c>
      <c r="J1750" s="134" t="s">
        <v>13426</v>
      </c>
      <c r="K1750" s="134" t="s">
        <v>13427</v>
      </c>
      <c r="L1750" s="134" t="s">
        <v>12890</v>
      </c>
      <c r="M1750" s="134" t="s">
        <v>7881</v>
      </c>
      <c r="N1750" s="134" t="s">
        <v>13428</v>
      </c>
    </row>
    <row r="1751" customFormat="false" ht="12.8" hidden="false" customHeight="false" outlineLevel="0" collapsed="false">
      <c r="A1751" s="133" t="n">
        <v>1915</v>
      </c>
      <c r="B1751" s="134" t="s">
        <v>8036</v>
      </c>
      <c r="C1751" s="134" t="s">
        <v>8680</v>
      </c>
      <c r="D1751" s="134" t="s">
        <v>12835</v>
      </c>
      <c r="E1751" s="134" t="s">
        <v>8205</v>
      </c>
      <c r="F1751" s="134" t="s">
        <v>8313</v>
      </c>
      <c r="G1751" s="134" t="s">
        <v>12975</v>
      </c>
      <c r="H1751" s="134" t="s">
        <v>13112</v>
      </c>
      <c r="I1751" s="134" t="s">
        <v>13429</v>
      </c>
      <c r="J1751" s="134" t="s">
        <v>12626</v>
      </c>
      <c r="K1751" s="134" t="s">
        <v>8366</v>
      </c>
      <c r="L1751" s="134" t="s">
        <v>7608</v>
      </c>
      <c r="M1751" s="134" t="s">
        <v>12918</v>
      </c>
      <c r="N1751" s="134" t="s">
        <v>13430</v>
      </c>
    </row>
    <row r="1752" customFormat="false" ht="12.8" hidden="false" customHeight="false" outlineLevel="0" collapsed="false">
      <c r="A1752" s="133" t="n">
        <v>1916</v>
      </c>
      <c r="B1752" s="134" t="s">
        <v>13431</v>
      </c>
      <c r="C1752" s="134" t="s">
        <v>7777</v>
      </c>
      <c r="D1752" s="134" t="s">
        <v>6966</v>
      </c>
      <c r="E1752" s="134" t="s">
        <v>7887</v>
      </c>
      <c r="F1752" s="134" t="s">
        <v>13432</v>
      </c>
      <c r="G1752" s="134" t="s">
        <v>8215</v>
      </c>
      <c r="H1752" s="134" t="s">
        <v>8224</v>
      </c>
      <c r="I1752" s="134" t="s">
        <v>8086</v>
      </c>
      <c r="J1752" s="134" t="s">
        <v>13404</v>
      </c>
      <c r="K1752" s="134" t="s">
        <v>13433</v>
      </c>
      <c r="L1752" s="134" t="s">
        <v>12742</v>
      </c>
      <c r="M1752" s="134" t="s">
        <v>12813</v>
      </c>
      <c r="N1752" s="134" t="s">
        <v>13434</v>
      </c>
    </row>
    <row r="1753" customFormat="false" ht="12.8" hidden="false" customHeight="false" outlineLevel="0" collapsed="false">
      <c r="A1753" s="133" t="n">
        <v>1917</v>
      </c>
      <c r="B1753" s="134" t="s">
        <v>13104</v>
      </c>
      <c r="C1753" s="134" t="s">
        <v>6942</v>
      </c>
      <c r="D1753" s="134" t="s">
        <v>13435</v>
      </c>
      <c r="E1753" s="134" t="s">
        <v>12854</v>
      </c>
      <c r="F1753" s="134" t="s">
        <v>13436</v>
      </c>
      <c r="G1753" s="134" t="s">
        <v>7942</v>
      </c>
      <c r="H1753" s="134" t="s">
        <v>8375</v>
      </c>
      <c r="I1753" s="134" t="s">
        <v>7551</v>
      </c>
      <c r="J1753" s="134" t="s">
        <v>12671</v>
      </c>
      <c r="K1753" s="134" t="s">
        <v>13437</v>
      </c>
      <c r="L1753" s="134" t="s">
        <v>13438</v>
      </c>
      <c r="M1753" s="134" t="s">
        <v>7706</v>
      </c>
      <c r="N1753" s="134" t="s">
        <v>13439</v>
      </c>
    </row>
    <row r="1754" customFormat="false" ht="12.8" hidden="false" customHeight="false" outlineLevel="0" collapsed="false">
      <c r="A1754" s="133" t="n">
        <v>1918</v>
      </c>
      <c r="B1754" s="134" t="s">
        <v>13440</v>
      </c>
      <c r="C1754" s="134" t="s">
        <v>8293</v>
      </c>
      <c r="D1754" s="134" t="s">
        <v>12694</v>
      </c>
      <c r="E1754" s="134" t="s">
        <v>13274</v>
      </c>
      <c r="F1754" s="134" t="s">
        <v>7600</v>
      </c>
      <c r="G1754" s="134" t="s">
        <v>8069</v>
      </c>
      <c r="H1754" s="134" t="s">
        <v>13441</v>
      </c>
      <c r="I1754" s="134" t="s">
        <v>13442</v>
      </c>
      <c r="J1754" s="134" t="s">
        <v>12601</v>
      </c>
      <c r="K1754" s="134" t="s">
        <v>13443</v>
      </c>
      <c r="L1754" s="134" t="s">
        <v>7011</v>
      </c>
      <c r="M1754" s="134" t="s">
        <v>13012</v>
      </c>
      <c r="N1754" s="134" t="s">
        <v>13444</v>
      </c>
    </row>
    <row r="1755" customFormat="false" ht="12.8" hidden="false" customHeight="false" outlineLevel="0" collapsed="false">
      <c r="A1755" s="133" t="n">
        <v>1919</v>
      </c>
      <c r="B1755" s="134" t="s">
        <v>7290</v>
      </c>
      <c r="C1755" s="134" t="s">
        <v>12680</v>
      </c>
      <c r="D1755" s="134" t="s">
        <v>7860</v>
      </c>
      <c r="E1755" s="134" t="s">
        <v>7579</v>
      </c>
      <c r="F1755" s="134" t="s">
        <v>8213</v>
      </c>
      <c r="G1755" s="134" t="s">
        <v>7168</v>
      </c>
      <c r="H1755" s="134" t="s">
        <v>13445</v>
      </c>
      <c r="I1755" s="134" t="s">
        <v>13446</v>
      </c>
      <c r="J1755" s="134" t="s">
        <v>8268</v>
      </c>
      <c r="K1755" s="134" t="s">
        <v>13447</v>
      </c>
      <c r="L1755" s="134" t="s">
        <v>12757</v>
      </c>
      <c r="M1755" s="134" t="s">
        <v>8185</v>
      </c>
      <c r="N1755" s="134" t="s">
        <v>13448</v>
      </c>
    </row>
    <row r="1756" customFormat="false" ht="12.8" hidden="false" customHeight="false" outlineLevel="0" collapsed="false">
      <c r="A1756" s="133" t="n">
        <v>1920</v>
      </c>
      <c r="B1756" s="134" t="s">
        <v>12761</v>
      </c>
      <c r="C1756" s="134" t="s">
        <v>7711</v>
      </c>
      <c r="D1756" s="134" t="s">
        <v>12824</v>
      </c>
      <c r="E1756" s="134" t="s">
        <v>13401</v>
      </c>
      <c r="F1756" s="134" t="s">
        <v>13414</v>
      </c>
      <c r="G1756" s="134" t="s">
        <v>13449</v>
      </c>
      <c r="H1756" s="134" t="s">
        <v>13450</v>
      </c>
      <c r="I1756" s="134" t="s">
        <v>13451</v>
      </c>
      <c r="J1756" s="134" t="s">
        <v>12601</v>
      </c>
      <c r="K1756" s="134" t="s">
        <v>13177</v>
      </c>
      <c r="L1756" s="134" t="s">
        <v>12732</v>
      </c>
      <c r="M1756" s="134" t="s">
        <v>12886</v>
      </c>
      <c r="N1756" s="134" t="s">
        <v>13444</v>
      </c>
    </row>
    <row r="1757" customFormat="false" ht="12.8" hidden="false" customHeight="false" outlineLevel="0" collapsed="false">
      <c r="A1757" s="133" t="n">
        <v>1921</v>
      </c>
      <c r="B1757" s="134" t="s">
        <v>7660</v>
      </c>
      <c r="C1757" s="134" t="s">
        <v>6273</v>
      </c>
      <c r="D1757" s="134" t="s">
        <v>7180</v>
      </c>
      <c r="E1757" s="134" t="s">
        <v>7593</v>
      </c>
      <c r="F1757" s="134" t="s">
        <v>13452</v>
      </c>
      <c r="G1757" s="134" t="s">
        <v>8232</v>
      </c>
      <c r="H1757" s="134" t="s">
        <v>13001</v>
      </c>
      <c r="I1757" s="134" t="s">
        <v>13453</v>
      </c>
      <c r="J1757" s="134" t="s">
        <v>12960</v>
      </c>
      <c r="K1757" s="134" t="s">
        <v>13454</v>
      </c>
      <c r="L1757" s="134" t="s">
        <v>13455</v>
      </c>
      <c r="M1757" s="134" t="s">
        <v>8211</v>
      </c>
      <c r="N1757" s="134" t="s">
        <v>13003</v>
      </c>
    </row>
    <row r="1758" customFormat="false" ht="12.8" hidden="false" customHeight="false" outlineLevel="0" collapsed="false">
      <c r="A1758" s="133" t="n">
        <v>1922</v>
      </c>
      <c r="B1758" s="134" t="s">
        <v>13456</v>
      </c>
      <c r="C1758" s="134" t="s">
        <v>13457</v>
      </c>
      <c r="D1758" s="125"/>
      <c r="E1758" s="125"/>
      <c r="F1758" s="125"/>
      <c r="G1758" s="125"/>
      <c r="H1758" s="134" t="s">
        <v>13458</v>
      </c>
      <c r="I1758" s="125"/>
      <c r="J1758" s="125"/>
      <c r="K1758" s="125"/>
      <c r="L1758" s="125"/>
      <c r="M1758" s="125"/>
      <c r="N1758" s="125"/>
    </row>
    <row r="1759" customFormat="false" ht="12.8" hidden="false" customHeight="false" outlineLevel="0" collapsed="false">
      <c r="A1759" s="133" t="n">
        <v>1923</v>
      </c>
      <c r="B1759" s="134" t="s">
        <v>8888</v>
      </c>
      <c r="C1759" s="134" t="s">
        <v>12889</v>
      </c>
      <c r="D1759" s="134" t="s">
        <v>7171</v>
      </c>
      <c r="E1759" s="134" t="s">
        <v>13459</v>
      </c>
      <c r="F1759" s="134" t="s">
        <v>7989</v>
      </c>
      <c r="G1759" s="134" t="s">
        <v>7703</v>
      </c>
      <c r="H1759" s="134" t="s">
        <v>12633</v>
      </c>
      <c r="I1759" s="134" t="s">
        <v>7992</v>
      </c>
      <c r="J1759" s="134" t="s">
        <v>13460</v>
      </c>
      <c r="K1759" s="134" t="s">
        <v>7208</v>
      </c>
      <c r="L1759" s="134" t="s">
        <v>8111</v>
      </c>
      <c r="M1759" s="134" t="s">
        <v>13461</v>
      </c>
      <c r="N1759" s="134" t="s">
        <v>13462</v>
      </c>
    </row>
    <row r="1760" customFormat="false" ht="12.8" hidden="false" customHeight="false" outlineLevel="0" collapsed="false">
      <c r="A1760" s="133" t="n">
        <v>1924</v>
      </c>
      <c r="B1760" s="134" t="s">
        <v>7650</v>
      </c>
      <c r="C1760" s="134" t="s">
        <v>7030</v>
      </c>
      <c r="D1760" s="134" t="s">
        <v>7262</v>
      </c>
      <c r="E1760" s="134" t="s">
        <v>7281</v>
      </c>
      <c r="F1760" s="134" t="s">
        <v>13463</v>
      </c>
      <c r="G1760" s="134" t="s">
        <v>13464</v>
      </c>
      <c r="H1760" s="134" t="s">
        <v>13465</v>
      </c>
      <c r="I1760" s="134" t="s">
        <v>8244</v>
      </c>
      <c r="J1760" s="134" t="s">
        <v>13466</v>
      </c>
      <c r="K1760" s="134" t="s">
        <v>13467</v>
      </c>
      <c r="L1760" s="134" t="s">
        <v>12628</v>
      </c>
      <c r="M1760" s="134" t="s">
        <v>7642</v>
      </c>
      <c r="N1760" s="134" t="s">
        <v>13468</v>
      </c>
    </row>
    <row r="1761" customFormat="false" ht="12.8" hidden="false" customHeight="false" outlineLevel="0" collapsed="false">
      <c r="A1761" s="133" t="n">
        <v>1925</v>
      </c>
      <c r="B1761" s="134" t="s">
        <v>6972</v>
      </c>
      <c r="C1761" s="134" t="s">
        <v>12889</v>
      </c>
      <c r="D1761" s="134" t="s">
        <v>7693</v>
      </c>
      <c r="E1761" s="134" t="s">
        <v>8318</v>
      </c>
      <c r="F1761" s="134" t="s">
        <v>7178</v>
      </c>
      <c r="G1761" s="134" t="s">
        <v>13469</v>
      </c>
      <c r="H1761" s="134" t="s">
        <v>13470</v>
      </c>
      <c r="I1761" s="134" t="s">
        <v>7917</v>
      </c>
      <c r="J1761" s="134" t="s">
        <v>13447</v>
      </c>
      <c r="K1761" s="134" t="s">
        <v>13471</v>
      </c>
      <c r="L1761" s="134" t="s">
        <v>12949</v>
      </c>
      <c r="M1761" s="134" t="s">
        <v>12643</v>
      </c>
      <c r="N1761" s="134" t="s">
        <v>13472</v>
      </c>
    </row>
    <row r="1762" customFormat="false" ht="12.8" hidden="false" customHeight="false" outlineLevel="0" collapsed="false">
      <c r="A1762" s="133" t="n">
        <v>1926</v>
      </c>
      <c r="B1762" s="134" t="s">
        <v>12857</v>
      </c>
      <c r="C1762" s="134" t="s">
        <v>7094</v>
      </c>
      <c r="D1762" s="134" t="s">
        <v>13280</v>
      </c>
      <c r="E1762" s="134" t="s">
        <v>8216</v>
      </c>
      <c r="F1762" s="134" t="s">
        <v>8086</v>
      </c>
      <c r="G1762" s="134" t="s">
        <v>8461</v>
      </c>
      <c r="H1762" s="134" t="s">
        <v>13473</v>
      </c>
      <c r="I1762" s="134" t="s">
        <v>13446</v>
      </c>
      <c r="J1762" s="134" t="s">
        <v>13474</v>
      </c>
      <c r="K1762" s="134" t="s">
        <v>8104</v>
      </c>
      <c r="L1762" s="134" t="s">
        <v>12938</v>
      </c>
      <c r="M1762" s="134" t="s">
        <v>12897</v>
      </c>
      <c r="N1762" s="134" t="s">
        <v>13448</v>
      </c>
    </row>
    <row r="1763" customFormat="false" ht="12.8" hidden="false" customHeight="false" outlineLevel="0" collapsed="false">
      <c r="A1763" s="133" t="n">
        <v>1927</v>
      </c>
      <c r="B1763" s="134" t="s">
        <v>7693</v>
      </c>
      <c r="C1763" s="134" t="s">
        <v>7037</v>
      </c>
      <c r="D1763" s="134" t="s">
        <v>12644</v>
      </c>
      <c r="E1763" s="134" t="s">
        <v>8349</v>
      </c>
      <c r="F1763" s="134" t="s">
        <v>13475</v>
      </c>
      <c r="G1763" s="134" t="s">
        <v>13476</v>
      </c>
      <c r="H1763" s="134" t="s">
        <v>13477</v>
      </c>
      <c r="I1763" s="134" t="s">
        <v>13478</v>
      </c>
      <c r="J1763" s="134" t="s">
        <v>13039</v>
      </c>
      <c r="K1763" s="134" t="s">
        <v>12643</v>
      </c>
      <c r="L1763" s="134" t="s">
        <v>6937</v>
      </c>
      <c r="M1763" s="134" t="s">
        <v>7910</v>
      </c>
      <c r="N1763" s="134" t="s">
        <v>13479</v>
      </c>
    </row>
    <row r="1764" customFormat="false" ht="12.8" hidden="false" customHeight="false" outlineLevel="0" collapsed="false">
      <c r="A1764" s="133" t="n">
        <v>1929</v>
      </c>
      <c r="B1764" s="134" t="s">
        <v>12918</v>
      </c>
      <c r="C1764" s="134" t="s">
        <v>12784</v>
      </c>
      <c r="D1764" s="134" t="s">
        <v>13480</v>
      </c>
      <c r="E1764" s="134" t="s">
        <v>8021</v>
      </c>
      <c r="F1764" s="134" t="s">
        <v>13481</v>
      </c>
      <c r="G1764" s="134" t="s">
        <v>13482</v>
      </c>
      <c r="H1764" s="134" t="s">
        <v>13483</v>
      </c>
      <c r="I1764" s="134" t="s">
        <v>13484</v>
      </c>
      <c r="J1764" s="134" t="s">
        <v>13485</v>
      </c>
      <c r="K1764" s="134" t="s">
        <v>12987</v>
      </c>
      <c r="L1764" s="134" t="s">
        <v>7822</v>
      </c>
      <c r="M1764" s="134" t="s">
        <v>8472</v>
      </c>
      <c r="N1764" s="134" t="s">
        <v>13486</v>
      </c>
    </row>
    <row r="1765" customFormat="false" ht="12.8" hidden="false" customHeight="false" outlineLevel="0" collapsed="false">
      <c r="A1765" s="133" t="n">
        <v>1930</v>
      </c>
      <c r="B1765" s="134" t="s">
        <v>12882</v>
      </c>
      <c r="C1765" s="134" t="s">
        <v>8892</v>
      </c>
      <c r="D1765" s="134" t="s">
        <v>9100</v>
      </c>
      <c r="E1765" s="134" t="s">
        <v>7654</v>
      </c>
      <c r="F1765" s="134" t="s">
        <v>7200</v>
      </c>
      <c r="G1765" s="134" t="s">
        <v>7896</v>
      </c>
      <c r="H1765" s="134" t="s">
        <v>7466</v>
      </c>
      <c r="I1765" s="134" t="s">
        <v>12617</v>
      </c>
      <c r="J1765" s="134" t="s">
        <v>12775</v>
      </c>
      <c r="K1765" s="134" t="s">
        <v>12950</v>
      </c>
      <c r="L1765" s="134" t="s">
        <v>7479</v>
      </c>
      <c r="M1765" s="134" t="s">
        <v>8637</v>
      </c>
      <c r="N1765" s="134" t="s">
        <v>13487</v>
      </c>
    </row>
    <row r="1766" customFormat="false" ht="12.8" hidden="false" customHeight="false" outlineLevel="0" collapsed="false">
      <c r="A1766" s="133" t="n">
        <v>1931</v>
      </c>
      <c r="B1766" s="134" t="s">
        <v>13488</v>
      </c>
      <c r="C1766" s="134" t="s">
        <v>8008</v>
      </c>
      <c r="D1766" s="134" t="s">
        <v>8039</v>
      </c>
      <c r="E1766" s="134" t="s">
        <v>7724</v>
      </c>
      <c r="F1766" s="134" t="s">
        <v>7864</v>
      </c>
      <c r="G1766" s="134" t="s">
        <v>13489</v>
      </c>
      <c r="H1766" s="134" t="s">
        <v>8002</v>
      </c>
      <c r="I1766" s="134" t="s">
        <v>13490</v>
      </c>
      <c r="J1766" s="134" t="s">
        <v>13491</v>
      </c>
      <c r="K1766" s="134" t="s">
        <v>13492</v>
      </c>
      <c r="L1766" s="134" t="s">
        <v>8394</v>
      </c>
      <c r="M1766" s="134" t="s">
        <v>7254</v>
      </c>
      <c r="N1766" s="134" t="s">
        <v>13493</v>
      </c>
    </row>
    <row r="1767" customFormat="false" ht="12.8" hidden="false" customHeight="false" outlineLevel="0" collapsed="false">
      <c r="A1767" s="133" t="n">
        <v>1932</v>
      </c>
      <c r="B1767" s="134" t="s">
        <v>7204</v>
      </c>
      <c r="C1767" s="134" t="s">
        <v>8631</v>
      </c>
      <c r="D1767" s="134" t="s">
        <v>8226</v>
      </c>
      <c r="E1767" s="125"/>
      <c r="F1767" s="134" t="s">
        <v>7489</v>
      </c>
      <c r="G1767" s="134" t="s">
        <v>8267</v>
      </c>
      <c r="H1767" s="134" t="s">
        <v>13494</v>
      </c>
      <c r="I1767" s="134" t="s">
        <v>8033</v>
      </c>
      <c r="J1767" s="134" t="s">
        <v>13495</v>
      </c>
      <c r="K1767" s="134" t="s">
        <v>13496</v>
      </c>
      <c r="L1767" s="134" t="s">
        <v>13497</v>
      </c>
      <c r="M1767" s="134" t="s">
        <v>13498</v>
      </c>
      <c r="N1767" s="125"/>
    </row>
    <row r="1768" customFormat="false" ht="12.8" hidden="false" customHeight="false" outlineLevel="0" collapsed="false">
      <c r="A1768" s="133" t="n">
        <v>1933</v>
      </c>
      <c r="B1768" s="134" t="s">
        <v>12846</v>
      </c>
      <c r="C1768" s="134" t="s">
        <v>13499</v>
      </c>
      <c r="D1768" s="134" t="s">
        <v>7522</v>
      </c>
      <c r="E1768" s="134" t="s">
        <v>7659</v>
      </c>
      <c r="F1768" s="134" t="s">
        <v>7293</v>
      </c>
      <c r="G1768" s="134" t="s">
        <v>8461</v>
      </c>
      <c r="H1768" s="134" t="s">
        <v>13500</v>
      </c>
      <c r="I1768" s="134" t="s">
        <v>13501</v>
      </c>
      <c r="J1768" s="134" t="s">
        <v>13502</v>
      </c>
      <c r="K1768" s="134" t="s">
        <v>13503</v>
      </c>
      <c r="L1768" s="134" t="s">
        <v>12975</v>
      </c>
      <c r="M1768" s="134" t="s">
        <v>13504</v>
      </c>
      <c r="N1768" s="134" t="s">
        <v>13505</v>
      </c>
    </row>
    <row r="1769" customFormat="false" ht="12.8" hidden="false" customHeight="false" outlineLevel="0" collapsed="false">
      <c r="A1769" s="133" t="n">
        <v>1934</v>
      </c>
      <c r="B1769" s="134" t="s">
        <v>9053</v>
      </c>
      <c r="C1769" s="134" t="s">
        <v>12819</v>
      </c>
      <c r="D1769" s="134" t="s">
        <v>13506</v>
      </c>
      <c r="E1769" s="134" t="s">
        <v>13507</v>
      </c>
      <c r="F1769" s="134" t="s">
        <v>7314</v>
      </c>
      <c r="G1769" s="134" t="s">
        <v>13404</v>
      </c>
      <c r="H1769" s="134" t="s">
        <v>13508</v>
      </c>
      <c r="I1769" s="134" t="s">
        <v>8333</v>
      </c>
      <c r="J1769" s="134" t="s">
        <v>13509</v>
      </c>
      <c r="K1769" s="125"/>
      <c r="L1769" s="134" t="s">
        <v>7710</v>
      </c>
      <c r="M1769" s="134" t="s">
        <v>7285</v>
      </c>
      <c r="N1769" s="125"/>
    </row>
    <row r="1770" customFormat="false" ht="12.8" hidden="false" customHeight="true" outlineLevel="0" collapsed="false">
      <c r="A1770" s="135" t="s">
        <v>594</v>
      </c>
      <c r="B1770" s="135"/>
      <c r="C1770" s="135"/>
      <c r="D1770" s="135"/>
      <c r="E1770" s="135"/>
      <c r="F1770" s="135"/>
      <c r="G1770" s="135"/>
      <c r="H1770" s="135"/>
      <c r="I1770" s="135"/>
      <c r="J1770" s="135"/>
      <c r="K1770" s="135"/>
      <c r="L1770" s="135"/>
      <c r="M1770" s="135"/>
      <c r="N1770" s="135"/>
    </row>
    <row r="1771" customFormat="false" ht="12.8" hidden="false" customHeight="false" outlineLevel="0" collapsed="false">
      <c r="A1771" s="133" t="s">
        <v>605</v>
      </c>
      <c r="B1771" s="133" t="s">
        <v>606</v>
      </c>
      <c r="C1771" s="133" t="s">
        <v>607</v>
      </c>
      <c r="D1771" s="133" t="s">
        <v>608</v>
      </c>
      <c r="E1771" s="133" t="s">
        <v>609</v>
      </c>
      <c r="F1771" s="133" t="s">
        <v>610</v>
      </c>
      <c r="G1771" s="133" t="s">
        <v>611</v>
      </c>
      <c r="H1771" s="133" t="s">
        <v>612</v>
      </c>
      <c r="I1771" s="133" t="s">
        <v>613</v>
      </c>
      <c r="J1771" s="133" t="s">
        <v>614</v>
      </c>
      <c r="K1771" s="133" t="s">
        <v>615</v>
      </c>
      <c r="L1771" s="133" t="s">
        <v>616</v>
      </c>
      <c r="M1771" s="133" t="s">
        <v>617</v>
      </c>
      <c r="N1771" s="133" t="s">
        <v>618</v>
      </c>
    </row>
    <row r="1772" customFormat="false" ht="12.8" hidden="false" customHeight="false" outlineLevel="0" collapsed="false">
      <c r="A1772" s="133" t="n">
        <v>1935</v>
      </c>
      <c r="B1772" s="134" t="s">
        <v>13510</v>
      </c>
      <c r="C1772" s="134" t="s">
        <v>8568</v>
      </c>
      <c r="D1772" s="134" t="s">
        <v>8170</v>
      </c>
      <c r="E1772" s="134" t="s">
        <v>7106</v>
      </c>
      <c r="F1772" s="134" t="s">
        <v>13511</v>
      </c>
      <c r="G1772" s="134" t="s">
        <v>12677</v>
      </c>
      <c r="H1772" s="134" t="s">
        <v>13512</v>
      </c>
      <c r="I1772" s="134" t="s">
        <v>8067</v>
      </c>
      <c r="J1772" s="134" t="s">
        <v>13513</v>
      </c>
      <c r="K1772" s="134" t="s">
        <v>8334</v>
      </c>
      <c r="L1772" s="134" t="s">
        <v>7908</v>
      </c>
      <c r="M1772" s="134" t="s">
        <v>13080</v>
      </c>
      <c r="N1772" s="134" t="s">
        <v>13514</v>
      </c>
    </row>
    <row r="1773" customFormat="false" ht="12.8" hidden="false" customHeight="false" outlineLevel="0" collapsed="false">
      <c r="A1773" s="133" t="n">
        <v>1936</v>
      </c>
      <c r="B1773" s="134" t="s">
        <v>8158</v>
      </c>
      <c r="C1773" s="134" t="s">
        <v>8977</v>
      </c>
      <c r="D1773" s="134" t="s">
        <v>6972</v>
      </c>
      <c r="E1773" s="134" t="s">
        <v>13391</v>
      </c>
      <c r="F1773" s="134" t="s">
        <v>7409</v>
      </c>
      <c r="G1773" s="134" t="s">
        <v>13515</v>
      </c>
      <c r="H1773" s="134" t="s">
        <v>7686</v>
      </c>
      <c r="I1773" s="134" t="s">
        <v>13275</v>
      </c>
      <c r="J1773" s="134" t="s">
        <v>13516</v>
      </c>
      <c r="K1773" s="134" t="s">
        <v>7032</v>
      </c>
      <c r="L1773" s="134" t="s">
        <v>8053</v>
      </c>
      <c r="M1773" s="134" t="s">
        <v>12811</v>
      </c>
      <c r="N1773" s="134" t="s">
        <v>13517</v>
      </c>
    </row>
    <row r="1774" customFormat="false" ht="12.8" hidden="false" customHeight="false" outlineLevel="0" collapsed="false">
      <c r="A1774" s="133" t="n">
        <v>1937</v>
      </c>
      <c r="B1774" s="134" t="s">
        <v>12827</v>
      </c>
      <c r="C1774" s="134" t="s">
        <v>7146</v>
      </c>
      <c r="D1774" s="134" t="s">
        <v>13518</v>
      </c>
      <c r="E1774" s="134" t="s">
        <v>13152</v>
      </c>
      <c r="F1774" s="134" t="s">
        <v>13519</v>
      </c>
      <c r="G1774" s="134" t="s">
        <v>13520</v>
      </c>
      <c r="H1774" s="134" t="s">
        <v>13521</v>
      </c>
      <c r="I1774" s="134" t="s">
        <v>12750</v>
      </c>
      <c r="J1774" s="134" t="s">
        <v>13522</v>
      </c>
      <c r="K1774" s="134" t="s">
        <v>8469</v>
      </c>
      <c r="L1774" s="134" t="s">
        <v>7320</v>
      </c>
      <c r="M1774" s="134" t="s">
        <v>6184</v>
      </c>
      <c r="N1774" s="134" t="s">
        <v>13523</v>
      </c>
    </row>
    <row r="1775" customFormat="false" ht="12.8" hidden="false" customHeight="false" outlineLevel="0" collapsed="false">
      <c r="A1775" s="133" t="n">
        <v>1938</v>
      </c>
      <c r="B1775" s="134" t="s">
        <v>6942</v>
      </c>
      <c r="C1775" s="134" t="s">
        <v>8543</v>
      </c>
      <c r="D1775" s="134" t="s">
        <v>12777</v>
      </c>
      <c r="E1775" s="134" t="s">
        <v>12644</v>
      </c>
      <c r="F1775" s="134" t="s">
        <v>7814</v>
      </c>
      <c r="G1775" s="134" t="s">
        <v>13524</v>
      </c>
      <c r="H1775" s="134" t="s">
        <v>13525</v>
      </c>
      <c r="I1775" s="134" t="s">
        <v>13526</v>
      </c>
      <c r="J1775" s="134" t="s">
        <v>13527</v>
      </c>
      <c r="K1775" s="134" t="s">
        <v>12981</v>
      </c>
      <c r="L1775" s="134" t="s">
        <v>13528</v>
      </c>
      <c r="M1775" s="134" t="s">
        <v>8264</v>
      </c>
      <c r="N1775" s="134" t="s">
        <v>13529</v>
      </c>
    </row>
    <row r="1776" customFormat="false" ht="12.8" hidden="false" customHeight="false" outlineLevel="0" collapsed="false">
      <c r="A1776" s="133" t="n">
        <v>1939</v>
      </c>
      <c r="B1776" s="134" t="s">
        <v>6298</v>
      </c>
      <c r="C1776" s="134" t="s">
        <v>8250</v>
      </c>
      <c r="D1776" s="134" t="s">
        <v>8977</v>
      </c>
      <c r="E1776" s="134" t="s">
        <v>7758</v>
      </c>
      <c r="F1776" s="134" t="s">
        <v>13530</v>
      </c>
      <c r="G1776" s="134" t="s">
        <v>7773</v>
      </c>
      <c r="H1776" s="125"/>
      <c r="I1776" s="134" t="s">
        <v>13531</v>
      </c>
      <c r="J1776" s="134" t="s">
        <v>7942</v>
      </c>
      <c r="K1776" s="134" t="s">
        <v>13532</v>
      </c>
      <c r="L1776" s="134" t="s">
        <v>7820</v>
      </c>
      <c r="M1776" s="134" t="s">
        <v>7984</v>
      </c>
      <c r="N1776" s="125"/>
    </row>
    <row r="1777" customFormat="false" ht="12.8" hidden="false" customHeight="false" outlineLevel="0" collapsed="false">
      <c r="A1777" s="133" t="n">
        <v>1940</v>
      </c>
      <c r="B1777" s="134" t="s">
        <v>7288</v>
      </c>
      <c r="C1777" s="134" t="s">
        <v>7823</v>
      </c>
      <c r="D1777" s="134" t="s">
        <v>8098</v>
      </c>
      <c r="E1777" s="134" t="s">
        <v>13533</v>
      </c>
      <c r="F1777" s="134" t="s">
        <v>13070</v>
      </c>
      <c r="G1777" s="134" t="s">
        <v>13534</v>
      </c>
      <c r="H1777" s="134" t="s">
        <v>13535</v>
      </c>
      <c r="I1777" s="134" t="s">
        <v>13536</v>
      </c>
      <c r="J1777" s="134" t="s">
        <v>13537</v>
      </c>
      <c r="K1777" s="134" t="s">
        <v>13218</v>
      </c>
      <c r="L1777" s="134" t="s">
        <v>12953</v>
      </c>
      <c r="M1777" s="134" t="s">
        <v>7744</v>
      </c>
      <c r="N1777" s="134" t="s">
        <v>13538</v>
      </c>
    </row>
    <row r="1778" customFormat="false" ht="12.8" hidden="false" customHeight="false" outlineLevel="0" collapsed="false">
      <c r="A1778" s="133" t="n">
        <v>1941</v>
      </c>
      <c r="B1778" s="134" t="s">
        <v>7958</v>
      </c>
      <c r="C1778" s="134" t="s">
        <v>7073</v>
      </c>
      <c r="D1778" s="134" t="s">
        <v>7517</v>
      </c>
      <c r="E1778" s="134" t="s">
        <v>8454</v>
      </c>
      <c r="F1778" s="134" t="s">
        <v>7571</v>
      </c>
      <c r="G1778" s="134" t="s">
        <v>7207</v>
      </c>
      <c r="H1778" s="134" t="s">
        <v>13539</v>
      </c>
      <c r="I1778" s="134" t="s">
        <v>13540</v>
      </c>
      <c r="J1778" s="134" t="s">
        <v>8086</v>
      </c>
      <c r="K1778" s="134" t="s">
        <v>8225</v>
      </c>
      <c r="L1778" s="134" t="s">
        <v>7343</v>
      </c>
      <c r="M1778" s="134" t="s">
        <v>7549</v>
      </c>
      <c r="N1778" s="134" t="s">
        <v>13541</v>
      </c>
    </row>
    <row r="1779" customFormat="false" ht="12.8" hidden="false" customHeight="false" outlineLevel="0" collapsed="false">
      <c r="A1779" s="133" t="n">
        <v>1942</v>
      </c>
      <c r="B1779" s="134" t="s">
        <v>7553</v>
      </c>
      <c r="C1779" s="134" t="s">
        <v>7277</v>
      </c>
      <c r="D1779" s="134" t="s">
        <v>13542</v>
      </c>
      <c r="E1779" s="134" t="s">
        <v>7043</v>
      </c>
      <c r="F1779" s="134" t="s">
        <v>7702</v>
      </c>
      <c r="G1779" s="134" t="s">
        <v>13543</v>
      </c>
      <c r="H1779" s="134" t="s">
        <v>13544</v>
      </c>
      <c r="I1779" s="134" t="s">
        <v>8131</v>
      </c>
      <c r="J1779" s="134" t="s">
        <v>13205</v>
      </c>
      <c r="K1779" s="134" t="s">
        <v>13545</v>
      </c>
      <c r="L1779" s="134" t="s">
        <v>8436</v>
      </c>
      <c r="M1779" s="134" t="s">
        <v>7378</v>
      </c>
      <c r="N1779" s="134" t="s">
        <v>13546</v>
      </c>
    </row>
    <row r="1780" customFormat="false" ht="12.8" hidden="false" customHeight="false" outlineLevel="0" collapsed="false">
      <c r="A1780" s="133" t="n">
        <v>1943</v>
      </c>
      <c r="B1780" s="134" t="s">
        <v>8619</v>
      </c>
      <c r="C1780" s="134" t="s">
        <v>8581</v>
      </c>
      <c r="D1780" s="134" t="s">
        <v>7131</v>
      </c>
      <c r="E1780" s="134" t="s">
        <v>8104</v>
      </c>
      <c r="F1780" s="134" t="s">
        <v>13547</v>
      </c>
      <c r="G1780" s="134" t="s">
        <v>13177</v>
      </c>
      <c r="H1780" s="134" t="s">
        <v>13548</v>
      </c>
      <c r="I1780" s="134" t="s">
        <v>13549</v>
      </c>
      <c r="J1780" s="134" t="s">
        <v>13550</v>
      </c>
      <c r="K1780" s="134" t="s">
        <v>13551</v>
      </c>
      <c r="L1780" s="134" t="s">
        <v>8043</v>
      </c>
      <c r="M1780" s="134" t="s">
        <v>12807</v>
      </c>
      <c r="N1780" s="134" t="s">
        <v>13552</v>
      </c>
    </row>
    <row r="1781" customFormat="false" ht="12.8" hidden="false" customHeight="false" outlineLevel="0" collapsed="false">
      <c r="A1781" s="133" t="n">
        <v>1944</v>
      </c>
      <c r="B1781" s="134" t="s">
        <v>13553</v>
      </c>
      <c r="C1781" s="134" t="s">
        <v>12903</v>
      </c>
      <c r="D1781" s="134" t="s">
        <v>13554</v>
      </c>
      <c r="E1781" s="134" t="s">
        <v>12972</v>
      </c>
      <c r="F1781" s="134" t="s">
        <v>13555</v>
      </c>
      <c r="G1781" s="134" t="s">
        <v>13556</v>
      </c>
      <c r="H1781" s="134" t="s">
        <v>13557</v>
      </c>
      <c r="I1781" s="134" t="s">
        <v>13558</v>
      </c>
      <c r="J1781" s="134" t="s">
        <v>13559</v>
      </c>
      <c r="K1781" s="134" t="s">
        <v>8141</v>
      </c>
      <c r="L1781" s="134" t="s">
        <v>13560</v>
      </c>
      <c r="M1781" s="134" t="s">
        <v>12855</v>
      </c>
      <c r="N1781" s="134" t="s">
        <v>13561</v>
      </c>
    </row>
    <row r="1782" customFormat="false" ht="12.8" hidden="false" customHeight="false" outlineLevel="0" collapsed="false">
      <c r="A1782" s="133" t="n">
        <v>1945</v>
      </c>
      <c r="B1782" s="134" t="s">
        <v>7978</v>
      </c>
      <c r="C1782" s="134" t="s">
        <v>7602</v>
      </c>
      <c r="D1782" s="134" t="s">
        <v>12644</v>
      </c>
      <c r="E1782" s="134" t="s">
        <v>12808</v>
      </c>
      <c r="F1782" s="134" t="s">
        <v>13562</v>
      </c>
      <c r="G1782" s="134" t="s">
        <v>13563</v>
      </c>
      <c r="H1782" s="134" t="s">
        <v>13564</v>
      </c>
      <c r="I1782" s="134" t="s">
        <v>13534</v>
      </c>
      <c r="J1782" s="134" t="s">
        <v>13537</v>
      </c>
      <c r="K1782" s="134" t="s">
        <v>8033</v>
      </c>
      <c r="L1782" s="134" t="s">
        <v>13565</v>
      </c>
      <c r="M1782" s="134" t="s">
        <v>12959</v>
      </c>
      <c r="N1782" s="134" t="s">
        <v>13566</v>
      </c>
    </row>
    <row r="1783" customFormat="false" ht="12.8" hidden="false" customHeight="false" outlineLevel="0" collapsed="false">
      <c r="A1783" s="133" t="n">
        <v>1946</v>
      </c>
      <c r="B1783" s="134" t="s">
        <v>8036</v>
      </c>
      <c r="C1783" s="134" t="s">
        <v>13431</v>
      </c>
      <c r="D1783" s="134" t="s">
        <v>12791</v>
      </c>
      <c r="E1783" s="134" t="s">
        <v>13567</v>
      </c>
      <c r="F1783" s="134" t="s">
        <v>7200</v>
      </c>
      <c r="G1783" s="134" t="s">
        <v>13568</v>
      </c>
      <c r="H1783" s="134" t="s">
        <v>13569</v>
      </c>
      <c r="I1783" s="134" t="s">
        <v>13570</v>
      </c>
      <c r="J1783" s="134" t="s">
        <v>13571</v>
      </c>
      <c r="K1783" s="134" t="s">
        <v>13572</v>
      </c>
      <c r="L1783" s="134" t="s">
        <v>12763</v>
      </c>
      <c r="M1783" s="134" t="s">
        <v>8416</v>
      </c>
      <c r="N1783" s="134" t="s">
        <v>13573</v>
      </c>
    </row>
    <row r="1784" customFormat="false" ht="12.8" hidden="false" customHeight="false" outlineLevel="0" collapsed="false">
      <c r="A1784" s="133" t="n">
        <v>1947</v>
      </c>
      <c r="B1784" s="134" t="s">
        <v>7707</v>
      </c>
      <c r="C1784" s="134" t="s">
        <v>6991</v>
      </c>
      <c r="D1784" s="134" t="s">
        <v>13290</v>
      </c>
      <c r="E1784" s="134" t="s">
        <v>7200</v>
      </c>
      <c r="F1784" s="134" t="s">
        <v>8374</v>
      </c>
      <c r="G1784" s="134" t="s">
        <v>7844</v>
      </c>
      <c r="H1784" s="134" t="s">
        <v>13574</v>
      </c>
      <c r="I1784" s="134" t="s">
        <v>13575</v>
      </c>
      <c r="J1784" s="134" t="s">
        <v>7918</v>
      </c>
      <c r="K1784" s="134" t="s">
        <v>13576</v>
      </c>
      <c r="L1784" s="134" t="s">
        <v>13577</v>
      </c>
      <c r="M1784" s="134" t="s">
        <v>13578</v>
      </c>
      <c r="N1784" s="134" t="s">
        <v>13579</v>
      </c>
    </row>
    <row r="1785" customFormat="false" ht="12.8" hidden="false" customHeight="false" outlineLevel="0" collapsed="false">
      <c r="A1785" s="133" t="n">
        <v>1948</v>
      </c>
      <c r="B1785" s="134" t="s">
        <v>7243</v>
      </c>
      <c r="C1785" s="134" t="s">
        <v>7192</v>
      </c>
      <c r="D1785" s="134" t="s">
        <v>12993</v>
      </c>
      <c r="E1785" s="134" t="s">
        <v>6949</v>
      </c>
      <c r="F1785" s="134" t="s">
        <v>7571</v>
      </c>
      <c r="G1785" s="134" t="s">
        <v>13580</v>
      </c>
      <c r="H1785" s="134" t="s">
        <v>13140</v>
      </c>
      <c r="I1785" s="134" t="s">
        <v>8277</v>
      </c>
      <c r="J1785" s="134" t="s">
        <v>7533</v>
      </c>
      <c r="K1785" s="134" t="s">
        <v>7032</v>
      </c>
      <c r="L1785" s="134" t="s">
        <v>7509</v>
      </c>
      <c r="M1785" s="134" t="s">
        <v>7822</v>
      </c>
      <c r="N1785" s="134" t="s">
        <v>13581</v>
      </c>
    </row>
    <row r="1786" customFormat="false" ht="12.8" hidden="false" customHeight="false" outlineLevel="0" collapsed="false">
      <c r="A1786" s="133" t="n">
        <v>1949</v>
      </c>
      <c r="B1786" s="134" t="s">
        <v>12878</v>
      </c>
      <c r="C1786" s="134" t="s">
        <v>13284</v>
      </c>
      <c r="D1786" s="125"/>
      <c r="E1786" s="134" t="s">
        <v>13159</v>
      </c>
      <c r="F1786" s="134" t="s">
        <v>8310</v>
      </c>
      <c r="G1786" s="134" t="s">
        <v>8020</v>
      </c>
      <c r="H1786" s="134" t="s">
        <v>13582</v>
      </c>
      <c r="I1786" s="134" t="s">
        <v>13583</v>
      </c>
      <c r="J1786" s="134" t="s">
        <v>7934</v>
      </c>
      <c r="K1786" s="134" t="s">
        <v>7805</v>
      </c>
      <c r="L1786" s="134" t="s">
        <v>7797</v>
      </c>
      <c r="M1786" s="134" t="s">
        <v>13058</v>
      </c>
      <c r="N1786" s="125"/>
    </row>
    <row r="1787" customFormat="false" ht="12.8" hidden="false" customHeight="false" outlineLevel="0" collapsed="false">
      <c r="A1787" s="133" t="n">
        <v>1950</v>
      </c>
      <c r="B1787" s="134" t="s">
        <v>13584</v>
      </c>
      <c r="C1787" s="134" t="s">
        <v>7675</v>
      </c>
      <c r="D1787" s="134" t="s">
        <v>7427</v>
      </c>
      <c r="E1787" s="134" t="s">
        <v>13585</v>
      </c>
      <c r="F1787" s="134" t="s">
        <v>8462</v>
      </c>
      <c r="G1787" s="134" t="s">
        <v>13586</v>
      </c>
      <c r="H1787" s="134" t="s">
        <v>7341</v>
      </c>
      <c r="I1787" s="134" t="s">
        <v>13587</v>
      </c>
      <c r="J1787" s="134" t="s">
        <v>13588</v>
      </c>
      <c r="K1787" s="134" t="s">
        <v>7872</v>
      </c>
      <c r="L1787" s="134" t="s">
        <v>8013</v>
      </c>
      <c r="M1787" s="134" t="s">
        <v>7966</v>
      </c>
      <c r="N1787" s="134" t="s">
        <v>13589</v>
      </c>
    </row>
    <row r="1788" customFormat="false" ht="12.8" hidden="false" customHeight="false" outlineLevel="0" collapsed="false">
      <c r="A1788" s="133" t="n">
        <v>1951</v>
      </c>
      <c r="B1788" s="134" t="s">
        <v>8982</v>
      </c>
      <c r="C1788" s="134" t="s">
        <v>4711</v>
      </c>
      <c r="D1788" s="134" t="s">
        <v>9013</v>
      </c>
      <c r="E1788" s="134" t="s">
        <v>7666</v>
      </c>
      <c r="F1788" s="134" t="s">
        <v>8913</v>
      </c>
      <c r="G1788" s="134" t="s">
        <v>13590</v>
      </c>
      <c r="H1788" s="134" t="s">
        <v>13591</v>
      </c>
      <c r="I1788" s="134" t="s">
        <v>13592</v>
      </c>
      <c r="J1788" s="134" t="s">
        <v>8281</v>
      </c>
      <c r="K1788" s="134" t="s">
        <v>8302</v>
      </c>
      <c r="L1788" s="134" t="s">
        <v>12852</v>
      </c>
      <c r="M1788" s="134" t="s">
        <v>7619</v>
      </c>
      <c r="N1788" s="134" t="s">
        <v>13593</v>
      </c>
    </row>
    <row r="1789" customFormat="false" ht="12.8" hidden="false" customHeight="false" outlineLevel="0" collapsed="false">
      <c r="A1789" s="133" t="n">
        <v>1952</v>
      </c>
      <c r="B1789" s="134" t="s">
        <v>7715</v>
      </c>
      <c r="C1789" s="134" t="s">
        <v>7193</v>
      </c>
      <c r="D1789" s="134" t="s">
        <v>13594</v>
      </c>
      <c r="E1789" s="134" t="s">
        <v>12816</v>
      </c>
      <c r="F1789" s="134" t="s">
        <v>7871</v>
      </c>
      <c r="G1789" s="134" t="s">
        <v>13595</v>
      </c>
      <c r="H1789" s="134" t="s">
        <v>13596</v>
      </c>
      <c r="I1789" s="134" t="s">
        <v>8000</v>
      </c>
      <c r="J1789" s="134" t="s">
        <v>13597</v>
      </c>
      <c r="K1789" s="134" t="s">
        <v>13598</v>
      </c>
      <c r="L1789" s="134" t="s">
        <v>7522</v>
      </c>
      <c r="M1789" s="134" t="s">
        <v>13599</v>
      </c>
      <c r="N1789" s="134" t="s">
        <v>13600</v>
      </c>
    </row>
    <row r="1790" customFormat="false" ht="12.8" hidden="false" customHeight="false" outlineLevel="0" collapsed="false">
      <c r="A1790" s="133" t="n">
        <v>1953</v>
      </c>
      <c r="B1790" s="134" t="s">
        <v>13224</v>
      </c>
      <c r="C1790" s="134" t="s">
        <v>13601</v>
      </c>
      <c r="D1790" s="134" t="s">
        <v>7007</v>
      </c>
      <c r="E1790" s="134" t="s">
        <v>12985</v>
      </c>
      <c r="F1790" s="125"/>
      <c r="G1790" s="134" t="s">
        <v>13602</v>
      </c>
      <c r="H1790" s="134" t="s">
        <v>13219</v>
      </c>
      <c r="I1790" s="134" t="s">
        <v>8051</v>
      </c>
      <c r="J1790" s="134" t="s">
        <v>13603</v>
      </c>
      <c r="K1790" s="125"/>
      <c r="L1790" s="125"/>
      <c r="M1790" s="134" t="s">
        <v>13491</v>
      </c>
      <c r="N1790" s="125"/>
    </row>
    <row r="1791" customFormat="false" ht="12.8" hidden="false" customHeight="false" outlineLevel="0" collapsed="false">
      <c r="A1791" s="133" t="n">
        <v>1954</v>
      </c>
      <c r="B1791" s="134" t="s">
        <v>7423</v>
      </c>
      <c r="C1791" s="134" t="s">
        <v>13604</v>
      </c>
      <c r="D1791" s="134" t="s">
        <v>13528</v>
      </c>
      <c r="E1791" s="134" t="s">
        <v>12631</v>
      </c>
      <c r="F1791" s="134" t="s">
        <v>7651</v>
      </c>
      <c r="G1791" s="134" t="s">
        <v>13605</v>
      </c>
      <c r="H1791" s="134" t="s">
        <v>13437</v>
      </c>
      <c r="I1791" s="134" t="s">
        <v>13606</v>
      </c>
      <c r="J1791" s="134" t="s">
        <v>13607</v>
      </c>
      <c r="K1791" s="134" t="s">
        <v>13608</v>
      </c>
      <c r="L1791" s="134" t="s">
        <v>7782</v>
      </c>
      <c r="M1791" s="134" t="s">
        <v>7479</v>
      </c>
      <c r="N1791" s="134" t="s">
        <v>13609</v>
      </c>
    </row>
    <row r="1792" customFormat="false" ht="12.8" hidden="false" customHeight="false" outlineLevel="0" collapsed="false">
      <c r="A1792" s="133" t="n">
        <v>1955</v>
      </c>
      <c r="B1792" s="134" t="s">
        <v>13610</v>
      </c>
      <c r="C1792" s="134" t="s">
        <v>9164</v>
      </c>
      <c r="D1792" s="134" t="s">
        <v>7037</v>
      </c>
      <c r="E1792" s="134" t="s">
        <v>8021</v>
      </c>
      <c r="F1792" s="134" t="s">
        <v>7901</v>
      </c>
      <c r="G1792" s="134" t="s">
        <v>8019</v>
      </c>
      <c r="H1792" s="134" t="s">
        <v>8029</v>
      </c>
      <c r="I1792" s="134" t="s">
        <v>12617</v>
      </c>
      <c r="J1792" s="134" t="s">
        <v>13611</v>
      </c>
      <c r="K1792" s="134" t="s">
        <v>8462</v>
      </c>
      <c r="L1792" s="134" t="s">
        <v>12662</v>
      </c>
      <c r="M1792" s="134" t="s">
        <v>13612</v>
      </c>
      <c r="N1792" s="134" t="s">
        <v>13613</v>
      </c>
    </row>
    <row r="1793" customFormat="false" ht="12.8" hidden="false" customHeight="false" outlineLevel="0" collapsed="false">
      <c r="A1793" s="133" t="n">
        <v>1956</v>
      </c>
      <c r="B1793" s="134" t="s">
        <v>12902</v>
      </c>
      <c r="C1793" s="134" t="s">
        <v>8620</v>
      </c>
      <c r="D1793" s="134" t="s">
        <v>8608</v>
      </c>
      <c r="E1793" s="134" t="s">
        <v>7268</v>
      </c>
      <c r="F1793" s="134" t="s">
        <v>12943</v>
      </c>
      <c r="G1793" s="134" t="s">
        <v>13527</v>
      </c>
      <c r="H1793" s="134" t="s">
        <v>13614</v>
      </c>
      <c r="I1793" s="134" t="s">
        <v>8061</v>
      </c>
      <c r="J1793" s="134" t="s">
        <v>8277</v>
      </c>
      <c r="K1793" s="134" t="s">
        <v>8353</v>
      </c>
      <c r="L1793" s="134" t="s">
        <v>13401</v>
      </c>
      <c r="M1793" s="134" t="s">
        <v>12673</v>
      </c>
      <c r="N1793" s="134" t="s">
        <v>13615</v>
      </c>
    </row>
    <row r="1794" customFormat="false" ht="12.8" hidden="false" customHeight="false" outlineLevel="0" collapsed="false">
      <c r="A1794" s="136" t="s">
        <v>116</v>
      </c>
      <c r="B1794" s="134" t="s">
        <v>8045</v>
      </c>
      <c r="C1794" s="134" t="s">
        <v>7244</v>
      </c>
      <c r="D1794" s="134" t="s">
        <v>12746</v>
      </c>
      <c r="E1794" s="134" t="s">
        <v>13071</v>
      </c>
      <c r="F1794" s="134" t="s">
        <v>7449</v>
      </c>
      <c r="G1794" s="134" t="s">
        <v>7813</v>
      </c>
      <c r="H1794" s="134" t="s">
        <v>13500</v>
      </c>
      <c r="I1794" s="134" t="s">
        <v>13047</v>
      </c>
      <c r="J1794" s="134" t="s">
        <v>12940</v>
      </c>
      <c r="K1794" s="134" t="s">
        <v>12770</v>
      </c>
      <c r="L1794" s="134" t="s">
        <v>7599</v>
      </c>
      <c r="M1794" s="134" t="s">
        <v>7919</v>
      </c>
      <c r="N1794" s="134" t="s">
        <v>13616</v>
      </c>
    </row>
    <row r="1795" customFormat="false" ht="12.8" hidden="false" customHeight="false" outlineLevel="0" collapsed="false">
      <c r="A1795" s="136" t="s">
        <v>117</v>
      </c>
      <c r="B1795" s="134" t="s">
        <v>7334</v>
      </c>
      <c r="C1795" s="134" t="s">
        <v>13064</v>
      </c>
      <c r="D1795" s="134" t="s">
        <v>8064</v>
      </c>
      <c r="E1795" s="134" t="s">
        <v>7448</v>
      </c>
      <c r="F1795" s="134" t="s">
        <v>7721</v>
      </c>
      <c r="G1795" s="134" t="s">
        <v>13617</v>
      </c>
      <c r="H1795" s="134" t="s">
        <v>13618</v>
      </c>
      <c r="I1795" s="134" t="s">
        <v>13404</v>
      </c>
      <c r="J1795" s="134" t="s">
        <v>7942</v>
      </c>
      <c r="K1795" s="134" t="s">
        <v>13619</v>
      </c>
      <c r="L1795" s="134" t="s">
        <v>13620</v>
      </c>
      <c r="M1795" s="134" t="s">
        <v>8269</v>
      </c>
      <c r="N1795" s="134" t="s">
        <v>13621</v>
      </c>
    </row>
    <row r="1796" customFormat="false" ht="12.8" hidden="false" customHeight="false" outlineLevel="0" collapsed="false">
      <c r="A1796" s="136" t="s">
        <v>118</v>
      </c>
      <c r="B1796" s="134" t="s">
        <v>7014</v>
      </c>
      <c r="C1796" s="134" t="s">
        <v>8590</v>
      </c>
      <c r="D1796" s="134" t="s">
        <v>13622</v>
      </c>
      <c r="E1796" s="134" t="s">
        <v>7943</v>
      </c>
      <c r="F1796" s="134" t="s">
        <v>13623</v>
      </c>
      <c r="G1796" s="134" t="s">
        <v>13624</v>
      </c>
      <c r="H1796" s="134" t="s">
        <v>13625</v>
      </c>
      <c r="I1796" s="134" t="s">
        <v>12956</v>
      </c>
      <c r="J1796" s="134" t="s">
        <v>13626</v>
      </c>
      <c r="K1796" s="134" t="s">
        <v>6937</v>
      </c>
      <c r="L1796" s="134" t="s">
        <v>8941</v>
      </c>
      <c r="M1796" s="134" t="s">
        <v>7782</v>
      </c>
      <c r="N1796" s="134" t="s">
        <v>13627</v>
      </c>
    </row>
    <row r="1797" customFormat="false" ht="12.8" hidden="false" customHeight="true" outlineLevel="0" collapsed="false">
      <c r="A1797" s="135" t="s">
        <v>594</v>
      </c>
      <c r="B1797" s="135"/>
      <c r="C1797" s="135"/>
      <c r="D1797" s="135"/>
      <c r="E1797" s="135"/>
      <c r="F1797" s="135"/>
      <c r="G1797" s="135"/>
      <c r="H1797" s="135"/>
      <c r="I1797" s="135"/>
      <c r="J1797" s="135"/>
      <c r="K1797" s="135"/>
      <c r="L1797" s="135"/>
      <c r="M1797" s="135"/>
      <c r="N1797" s="135"/>
    </row>
    <row r="1798" customFormat="false" ht="12.8" hidden="false" customHeight="false" outlineLevel="0" collapsed="false">
      <c r="A1798" s="133" t="s">
        <v>605</v>
      </c>
      <c r="B1798" s="133" t="s">
        <v>606</v>
      </c>
      <c r="C1798" s="133" t="s">
        <v>607</v>
      </c>
      <c r="D1798" s="133" t="s">
        <v>608</v>
      </c>
      <c r="E1798" s="133" t="s">
        <v>609</v>
      </c>
      <c r="F1798" s="133" t="s">
        <v>610</v>
      </c>
      <c r="G1798" s="133" t="s">
        <v>611</v>
      </c>
      <c r="H1798" s="133" t="s">
        <v>612</v>
      </c>
      <c r="I1798" s="133" t="s">
        <v>613</v>
      </c>
      <c r="J1798" s="133" t="s">
        <v>614</v>
      </c>
      <c r="K1798" s="133" t="s">
        <v>615</v>
      </c>
      <c r="L1798" s="133" t="s">
        <v>616</v>
      </c>
      <c r="M1798" s="133" t="s">
        <v>617</v>
      </c>
      <c r="N1798" s="133" t="s">
        <v>618</v>
      </c>
    </row>
    <row r="1799" customFormat="false" ht="12.8" hidden="false" customHeight="false" outlineLevel="0" collapsed="false">
      <c r="A1799" s="136" t="s">
        <v>119</v>
      </c>
      <c r="B1799" s="134" t="s">
        <v>7931</v>
      </c>
      <c r="C1799" s="134" t="s">
        <v>13628</v>
      </c>
      <c r="D1799" s="134" t="s">
        <v>8174</v>
      </c>
      <c r="E1799" s="134" t="s">
        <v>8212</v>
      </c>
      <c r="F1799" s="134" t="s">
        <v>8141</v>
      </c>
      <c r="G1799" s="134" t="s">
        <v>13629</v>
      </c>
      <c r="H1799" s="134" t="s">
        <v>13630</v>
      </c>
      <c r="I1799" s="134" t="s">
        <v>8340</v>
      </c>
      <c r="J1799" s="134" t="s">
        <v>13497</v>
      </c>
      <c r="K1799" s="134" t="s">
        <v>6984</v>
      </c>
      <c r="L1799" s="134" t="s">
        <v>13432</v>
      </c>
      <c r="M1799" s="134" t="s">
        <v>7001</v>
      </c>
      <c r="N1799" s="134" t="s">
        <v>13631</v>
      </c>
    </row>
    <row r="1800" customFormat="false" ht="12.8" hidden="false" customHeight="false" outlineLevel="0" collapsed="false">
      <c r="A1800" s="136" t="s">
        <v>120</v>
      </c>
      <c r="B1800" s="134" t="s">
        <v>8960</v>
      </c>
      <c r="C1800" s="134" t="s">
        <v>7501</v>
      </c>
      <c r="D1800" s="134" t="s">
        <v>13632</v>
      </c>
      <c r="E1800" s="134" t="s">
        <v>7940</v>
      </c>
      <c r="F1800" s="134" t="s">
        <v>13633</v>
      </c>
      <c r="G1800" s="134" t="s">
        <v>13634</v>
      </c>
      <c r="H1800" s="134" t="s">
        <v>13069</v>
      </c>
      <c r="I1800" s="134" t="s">
        <v>13449</v>
      </c>
      <c r="J1800" s="134" t="s">
        <v>8366</v>
      </c>
      <c r="K1800" s="134" t="s">
        <v>13635</v>
      </c>
      <c r="L1800" s="134" t="s">
        <v>13599</v>
      </c>
      <c r="M1800" s="134" t="s">
        <v>8035</v>
      </c>
      <c r="N1800" s="134" t="s">
        <v>13636</v>
      </c>
    </row>
    <row r="1801" customFormat="false" ht="12.8" hidden="false" customHeight="false" outlineLevel="0" collapsed="false">
      <c r="A1801" s="136" t="s">
        <v>121</v>
      </c>
      <c r="B1801" s="134" t="s">
        <v>7154</v>
      </c>
      <c r="C1801" s="134" t="s">
        <v>12855</v>
      </c>
      <c r="D1801" s="134" t="s">
        <v>7370</v>
      </c>
      <c r="E1801" s="134" t="s">
        <v>13637</v>
      </c>
      <c r="F1801" s="134" t="s">
        <v>13638</v>
      </c>
      <c r="G1801" s="134" t="s">
        <v>12861</v>
      </c>
      <c r="H1801" s="134" t="s">
        <v>12641</v>
      </c>
      <c r="I1801" s="134" t="s">
        <v>13639</v>
      </c>
      <c r="J1801" s="134" t="s">
        <v>13640</v>
      </c>
      <c r="K1801" s="134" t="s">
        <v>8019</v>
      </c>
      <c r="L1801" s="134" t="s">
        <v>12785</v>
      </c>
      <c r="M1801" s="134" t="s">
        <v>7182</v>
      </c>
      <c r="N1801" s="134" t="s">
        <v>13641</v>
      </c>
    </row>
    <row r="1802" customFormat="false" ht="12.8" hidden="false" customHeight="false" outlineLevel="0" collapsed="false">
      <c r="A1802" s="136" t="s">
        <v>122</v>
      </c>
      <c r="B1802" s="134" t="s">
        <v>8889</v>
      </c>
      <c r="C1802" s="134" t="s">
        <v>13642</v>
      </c>
      <c r="D1802" s="134" t="s">
        <v>7219</v>
      </c>
      <c r="E1802" s="134" t="s">
        <v>13643</v>
      </c>
      <c r="F1802" s="134" t="s">
        <v>7984</v>
      </c>
      <c r="G1802" s="134" t="s">
        <v>13644</v>
      </c>
      <c r="H1802" s="134" t="s">
        <v>13441</v>
      </c>
      <c r="I1802" s="134" t="s">
        <v>13645</v>
      </c>
      <c r="J1802" s="134" t="s">
        <v>13646</v>
      </c>
      <c r="K1802" s="134" t="s">
        <v>8302</v>
      </c>
      <c r="L1802" s="134" t="s">
        <v>7200</v>
      </c>
      <c r="M1802" s="134" t="s">
        <v>8590</v>
      </c>
      <c r="N1802" s="134" t="s">
        <v>13647</v>
      </c>
    </row>
    <row r="1803" customFormat="false" ht="12.8" hidden="false" customHeight="false" outlineLevel="0" collapsed="false">
      <c r="A1803" s="136" t="s">
        <v>123</v>
      </c>
      <c r="B1803" s="134" t="s">
        <v>12974</v>
      </c>
      <c r="C1803" s="134" t="s">
        <v>7679</v>
      </c>
      <c r="D1803" s="134" t="s">
        <v>7838</v>
      </c>
      <c r="E1803" s="134" t="s">
        <v>13417</v>
      </c>
      <c r="F1803" s="134" t="s">
        <v>7339</v>
      </c>
      <c r="G1803" s="134" t="s">
        <v>13648</v>
      </c>
      <c r="H1803" s="134" t="s">
        <v>13649</v>
      </c>
      <c r="I1803" s="134" t="s">
        <v>12778</v>
      </c>
      <c r="J1803" s="134" t="s">
        <v>12663</v>
      </c>
      <c r="K1803" s="134" t="s">
        <v>13650</v>
      </c>
      <c r="L1803" s="134" t="s">
        <v>7479</v>
      </c>
      <c r="M1803" s="134" t="s">
        <v>12803</v>
      </c>
      <c r="N1803" s="134" t="s">
        <v>13651</v>
      </c>
    </row>
    <row r="1804" customFormat="false" ht="12.8" hidden="false" customHeight="false" outlineLevel="0" collapsed="false">
      <c r="A1804" s="136" t="s">
        <v>124</v>
      </c>
      <c r="B1804" s="134" t="s">
        <v>7295</v>
      </c>
      <c r="C1804" s="134" t="s">
        <v>7268</v>
      </c>
      <c r="D1804" s="134" t="s">
        <v>7988</v>
      </c>
      <c r="E1804" s="134" t="s">
        <v>7589</v>
      </c>
      <c r="F1804" s="134" t="s">
        <v>7613</v>
      </c>
      <c r="G1804" s="134" t="s">
        <v>12747</v>
      </c>
      <c r="H1804" s="134" t="s">
        <v>13652</v>
      </c>
      <c r="I1804" s="134" t="s">
        <v>13653</v>
      </c>
      <c r="J1804" s="134" t="s">
        <v>7974</v>
      </c>
      <c r="K1804" s="134" t="s">
        <v>13654</v>
      </c>
      <c r="L1804" s="134" t="s">
        <v>6938</v>
      </c>
      <c r="M1804" s="134" t="s">
        <v>8038</v>
      </c>
      <c r="N1804" s="134" t="s">
        <v>13655</v>
      </c>
    </row>
    <row r="1805" customFormat="false" ht="12.8" hidden="false" customHeight="false" outlineLevel="0" collapsed="false">
      <c r="A1805" s="136" t="s">
        <v>125</v>
      </c>
      <c r="B1805" s="134" t="s">
        <v>9122</v>
      </c>
      <c r="C1805" s="134" t="s">
        <v>8957</v>
      </c>
      <c r="D1805" s="134" t="s">
        <v>7669</v>
      </c>
      <c r="E1805" s="134" t="s">
        <v>12747</v>
      </c>
      <c r="F1805" s="134" t="s">
        <v>7020</v>
      </c>
      <c r="G1805" s="134" t="s">
        <v>13656</v>
      </c>
      <c r="H1805" s="134" t="s">
        <v>13657</v>
      </c>
      <c r="I1805" s="134" t="s">
        <v>13407</v>
      </c>
      <c r="J1805" s="134" t="s">
        <v>13658</v>
      </c>
      <c r="K1805" s="134" t="s">
        <v>13659</v>
      </c>
      <c r="L1805" s="134" t="s">
        <v>7342</v>
      </c>
      <c r="M1805" s="134" t="s">
        <v>13660</v>
      </c>
      <c r="N1805" s="134" t="s">
        <v>13661</v>
      </c>
    </row>
    <row r="1806" customFormat="false" ht="12.8" hidden="false" customHeight="false" outlineLevel="0" collapsed="false">
      <c r="A1806" s="136" t="s">
        <v>126</v>
      </c>
      <c r="B1806" s="134" t="s">
        <v>8542</v>
      </c>
      <c r="C1806" s="134" t="s">
        <v>12896</v>
      </c>
      <c r="D1806" s="134" t="s">
        <v>7988</v>
      </c>
      <c r="E1806" s="134" t="s">
        <v>12974</v>
      </c>
      <c r="F1806" s="134" t="s">
        <v>13662</v>
      </c>
      <c r="G1806" s="134" t="s">
        <v>13663</v>
      </c>
      <c r="H1806" s="134" t="s">
        <v>13664</v>
      </c>
      <c r="I1806" s="134" t="s">
        <v>8002</v>
      </c>
      <c r="J1806" s="134" t="s">
        <v>13665</v>
      </c>
      <c r="K1806" s="134" t="s">
        <v>8283</v>
      </c>
      <c r="L1806" s="134" t="s">
        <v>13666</v>
      </c>
      <c r="M1806" s="134" t="s">
        <v>7120</v>
      </c>
      <c r="N1806" s="134" t="s">
        <v>13667</v>
      </c>
    </row>
    <row r="1807" customFormat="false" ht="12.8" hidden="false" customHeight="false" outlineLevel="0" collapsed="false">
      <c r="A1807" s="136" t="s">
        <v>127</v>
      </c>
      <c r="B1807" s="134" t="s">
        <v>8209</v>
      </c>
      <c r="C1807" s="134" t="s">
        <v>12790</v>
      </c>
      <c r="D1807" s="134" t="s">
        <v>8827</v>
      </c>
      <c r="E1807" s="134" t="s">
        <v>13668</v>
      </c>
      <c r="F1807" s="134" t="s">
        <v>13567</v>
      </c>
      <c r="G1807" s="134" t="s">
        <v>13047</v>
      </c>
      <c r="H1807" s="134" t="s">
        <v>13669</v>
      </c>
      <c r="I1807" s="134" t="s">
        <v>13181</v>
      </c>
      <c r="J1807" s="134" t="s">
        <v>8486</v>
      </c>
      <c r="K1807" s="134" t="s">
        <v>13670</v>
      </c>
      <c r="L1807" s="134" t="s">
        <v>7694</v>
      </c>
      <c r="M1807" s="134" t="s">
        <v>13671</v>
      </c>
      <c r="N1807" s="134" t="s">
        <v>13672</v>
      </c>
    </row>
    <row r="1808" customFormat="false" ht="12.8" hidden="false" customHeight="false" outlineLevel="0" collapsed="false">
      <c r="A1808" s="136" t="s">
        <v>128</v>
      </c>
      <c r="B1808" s="134" t="s">
        <v>4620</v>
      </c>
      <c r="C1808" s="134" t="s">
        <v>13673</v>
      </c>
      <c r="D1808" s="134" t="s">
        <v>13674</v>
      </c>
      <c r="E1808" s="134" t="s">
        <v>7291</v>
      </c>
      <c r="F1808" s="134" t="s">
        <v>6961</v>
      </c>
      <c r="G1808" s="134" t="s">
        <v>13675</v>
      </c>
      <c r="H1808" s="134" t="s">
        <v>8199</v>
      </c>
      <c r="I1808" s="134" t="s">
        <v>13676</v>
      </c>
      <c r="J1808" s="134" t="s">
        <v>13677</v>
      </c>
      <c r="K1808" s="134" t="s">
        <v>6937</v>
      </c>
      <c r="L1808" s="134" t="s">
        <v>7522</v>
      </c>
      <c r="M1808" s="134" t="s">
        <v>13037</v>
      </c>
      <c r="N1808" s="134" t="s">
        <v>13678</v>
      </c>
    </row>
    <row r="1809" customFormat="false" ht="12.8" hidden="false" customHeight="false" outlineLevel="0" collapsed="false">
      <c r="A1809" s="136" t="s">
        <v>129</v>
      </c>
      <c r="B1809" s="134" t="s">
        <v>7025</v>
      </c>
      <c r="C1809" s="134" t="s">
        <v>7554</v>
      </c>
      <c r="D1809" s="134" t="s">
        <v>13679</v>
      </c>
      <c r="E1809" s="134" t="s">
        <v>8530</v>
      </c>
      <c r="F1809" s="134" t="s">
        <v>12697</v>
      </c>
      <c r="G1809" s="134" t="s">
        <v>13151</v>
      </c>
      <c r="H1809" s="134" t="s">
        <v>8412</v>
      </c>
      <c r="I1809" s="134" t="s">
        <v>13680</v>
      </c>
      <c r="J1809" s="134" t="s">
        <v>13681</v>
      </c>
      <c r="K1809" s="134" t="s">
        <v>12793</v>
      </c>
      <c r="L1809" s="134" t="s">
        <v>8013</v>
      </c>
      <c r="M1809" s="134" t="s">
        <v>7711</v>
      </c>
      <c r="N1809" s="134" t="s">
        <v>13682</v>
      </c>
    </row>
    <row r="1810" customFormat="false" ht="12.8" hidden="false" customHeight="false" outlineLevel="0" collapsed="false">
      <c r="A1810" s="136" t="s">
        <v>130</v>
      </c>
      <c r="B1810" s="134" t="s">
        <v>7120</v>
      </c>
      <c r="C1810" s="134" t="s">
        <v>7824</v>
      </c>
      <c r="D1810" s="134" t="s">
        <v>9365</v>
      </c>
      <c r="E1810" s="134" t="s">
        <v>13683</v>
      </c>
      <c r="F1810" s="134" t="s">
        <v>7438</v>
      </c>
      <c r="G1810" s="134" t="s">
        <v>7417</v>
      </c>
      <c r="H1810" s="134" t="s">
        <v>7375</v>
      </c>
      <c r="I1810" s="134" t="s">
        <v>7075</v>
      </c>
      <c r="J1810" s="134" t="s">
        <v>13620</v>
      </c>
      <c r="K1810" s="134" t="s">
        <v>8283</v>
      </c>
      <c r="L1810" s="134" t="s">
        <v>8964</v>
      </c>
      <c r="M1810" s="134" t="s">
        <v>7660</v>
      </c>
      <c r="N1810" s="134" t="s">
        <v>13684</v>
      </c>
    </row>
    <row r="1811" customFormat="false" ht="12.8" hidden="false" customHeight="false" outlineLevel="0" collapsed="false">
      <c r="A1811" s="136" t="s">
        <v>131</v>
      </c>
      <c r="B1811" s="134" t="s">
        <v>12698</v>
      </c>
      <c r="C1811" s="134" t="s">
        <v>13685</v>
      </c>
      <c r="D1811" s="134" t="s">
        <v>13235</v>
      </c>
      <c r="E1811" s="134" t="s">
        <v>13686</v>
      </c>
      <c r="F1811" s="134" t="s">
        <v>12870</v>
      </c>
      <c r="G1811" s="134" t="s">
        <v>13687</v>
      </c>
      <c r="H1811" s="134" t="s">
        <v>12957</v>
      </c>
      <c r="I1811" s="134" t="s">
        <v>12879</v>
      </c>
      <c r="J1811" s="134" t="s">
        <v>6960</v>
      </c>
      <c r="K1811" s="134" t="s">
        <v>12837</v>
      </c>
      <c r="L1811" s="134" t="s">
        <v>13688</v>
      </c>
      <c r="M1811" s="134" t="s">
        <v>7389</v>
      </c>
      <c r="N1811" s="134" t="s">
        <v>13689</v>
      </c>
    </row>
    <row r="1812" customFormat="false" ht="12.8" hidden="false" customHeight="false" outlineLevel="0" collapsed="false">
      <c r="A1812" s="136" t="s">
        <v>132</v>
      </c>
      <c r="B1812" s="134" t="s">
        <v>4957</v>
      </c>
      <c r="C1812" s="134" t="s">
        <v>8644</v>
      </c>
      <c r="D1812" s="134" t="s">
        <v>13154</v>
      </c>
      <c r="E1812" s="134" t="s">
        <v>8293</v>
      </c>
      <c r="F1812" s="134" t="s">
        <v>8413</v>
      </c>
      <c r="G1812" s="134" t="s">
        <v>8051</v>
      </c>
      <c r="H1812" s="134" t="s">
        <v>7158</v>
      </c>
      <c r="I1812" s="134" t="s">
        <v>7476</v>
      </c>
      <c r="J1812" s="134" t="s">
        <v>8140</v>
      </c>
      <c r="K1812" s="134" t="s">
        <v>7352</v>
      </c>
      <c r="L1812" s="134" t="s">
        <v>13690</v>
      </c>
      <c r="M1812" s="134" t="s">
        <v>13691</v>
      </c>
      <c r="N1812" s="134" t="s">
        <v>13692</v>
      </c>
    </row>
    <row r="1813" customFormat="false" ht="12.8" hidden="false" customHeight="false" outlineLevel="0" collapsed="false">
      <c r="A1813" s="136" t="s">
        <v>133</v>
      </c>
      <c r="B1813" s="134" t="s">
        <v>7876</v>
      </c>
      <c r="C1813" s="134" t="s">
        <v>13693</v>
      </c>
      <c r="D1813" s="134" t="s">
        <v>7318</v>
      </c>
      <c r="E1813" s="134" t="s">
        <v>12700</v>
      </c>
      <c r="F1813" s="134" t="s">
        <v>13694</v>
      </c>
      <c r="G1813" s="134" t="s">
        <v>13695</v>
      </c>
      <c r="H1813" s="134" t="s">
        <v>8061</v>
      </c>
      <c r="I1813" s="134" t="s">
        <v>12812</v>
      </c>
      <c r="J1813" s="134" t="s">
        <v>13696</v>
      </c>
      <c r="K1813" s="134" t="s">
        <v>8213</v>
      </c>
      <c r="L1813" s="134" t="s">
        <v>8302</v>
      </c>
      <c r="M1813" s="134" t="s">
        <v>13697</v>
      </c>
      <c r="N1813" s="134" t="s">
        <v>13698</v>
      </c>
    </row>
    <row r="1814" customFormat="false" ht="12.8" hidden="false" customHeight="false" outlineLevel="0" collapsed="false">
      <c r="A1814" s="136" t="s">
        <v>134</v>
      </c>
      <c r="B1814" s="134" t="s">
        <v>7821</v>
      </c>
      <c r="C1814" s="134" t="s">
        <v>9050</v>
      </c>
      <c r="D1814" s="134" t="s">
        <v>13699</v>
      </c>
      <c r="E1814" s="134" t="s">
        <v>7052</v>
      </c>
      <c r="F1814" s="134" t="s">
        <v>8071</v>
      </c>
      <c r="G1814" s="134" t="s">
        <v>13700</v>
      </c>
      <c r="H1814" s="134" t="s">
        <v>13701</v>
      </c>
      <c r="I1814" s="134" t="s">
        <v>13702</v>
      </c>
      <c r="J1814" s="134" t="s">
        <v>7863</v>
      </c>
      <c r="K1814" s="134" t="s">
        <v>7768</v>
      </c>
      <c r="L1814" s="134" t="s">
        <v>7739</v>
      </c>
      <c r="M1814" s="134" t="s">
        <v>7817</v>
      </c>
      <c r="N1814" s="134" t="s">
        <v>13703</v>
      </c>
    </row>
    <row r="1815" customFormat="false" ht="12.8" hidden="false" customHeight="false" outlineLevel="0" collapsed="false">
      <c r="A1815" s="136" t="s">
        <v>135</v>
      </c>
      <c r="B1815" s="134" t="s">
        <v>13079</v>
      </c>
      <c r="C1815" s="134" t="s">
        <v>5501</v>
      </c>
      <c r="D1815" s="134" t="s">
        <v>13704</v>
      </c>
      <c r="E1815" s="134" t="s">
        <v>7704</v>
      </c>
      <c r="F1815" s="134" t="s">
        <v>12641</v>
      </c>
      <c r="G1815" s="134" t="s">
        <v>8162</v>
      </c>
      <c r="H1815" s="134" t="s">
        <v>13705</v>
      </c>
      <c r="I1815" s="134" t="s">
        <v>8439</v>
      </c>
      <c r="J1815" s="134" t="s">
        <v>13706</v>
      </c>
      <c r="K1815" s="134" t="s">
        <v>7419</v>
      </c>
      <c r="L1815" s="134" t="s">
        <v>13199</v>
      </c>
      <c r="M1815" s="134" t="s">
        <v>13707</v>
      </c>
      <c r="N1815" s="134" t="s">
        <v>13708</v>
      </c>
    </row>
    <row r="1816" customFormat="false" ht="12.8" hidden="false" customHeight="false" outlineLevel="0" collapsed="false">
      <c r="A1816" s="136" t="s">
        <v>136</v>
      </c>
      <c r="B1816" s="134" t="s">
        <v>7626</v>
      </c>
      <c r="C1816" s="134" t="s">
        <v>8644</v>
      </c>
      <c r="D1816" s="134" t="s">
        <v>7663</v>
      </c>
      <c r="E1816" s="134" t="s">
        <v>12829</v>
      </c>
      <c r="F1816" s="134" t="s">
        <v>7768</v>
      </c>
      <c r="G1816" s="134" t="s">
        <v>12787</v>
      </c>
      <c r="H1816" s="134" t="s">
        <v>7751</v>
      </c>
      <c r="I1816" s="134" t="s">
        <v>12981</v>
      </c>
      <c r="J1816" s="134" t="s">
        <v>13551</v>
      </c>
      <c r="K1816" s="134" t="s">
        <v>7343</v>
      </c>
      <c r="L1816" s="134" t="s">
        <v>13709</v>
      </c>
      <c r="M1816" s="134" t="s">
        <v>13099</v>
      </c>
      <c r="N1816" s="134" t="s">
        <v>13710</v>
      </c>
    </row>
    <row r="1817" customFormat="false" ht="12.8" hidden="false" customHeight="false" outlineLevel="0" collapsed="false">
      <c r="A1817" s="136" t="s">
        <v>137</v>
      </c>
      <c r="B1817" s="134" t="s">
        <v>12832</v>
      </c>
      <c r="C1817" s="134" t="s">
        <v>12849</v>
      </c>
      <c r="D1817" s="134" t="s">
        <v>7149</v>
      </c>
      <c r="E1817" s="134" t="s">
        <v>8071</v>
      </c>
      <c r="F1817" s="134" t="s">
        <v>13075</v>
      </c>
      <c r="G1817" s="134" t="s">
        <v>8302</v>
      </c>
      <c r="H1817" s="134" t="s">
        <v>13711</v>
      </c>
      <c r="I1817" s="134" t="s">
        <v>13500</v>
      </c>
      <c r="J1817" s="134" t="s">
        <v>8102</v>
      </c>
      <c r="K1817" s="134" t="s">
        <v>8326</v>
      </c>
      <c r="L1817" s="134" t="s">
        <v>13193</v>
      </c>
      <c r="M1817" s="134" t="s">
        <v>12750</v>
      </c>
      <c r="N1817" s="134" t="s">
        <v>13712</v>
      </c>
    </row>
    <row r="1818" customFormat="false" ht="12.8" hidden="false" customHeight="false" outlineLevel="0" collapsed="false">
      <c r="A1818" s="136" t="s">
        <v>138</v>
      </c>
      <c r="B1818" s="134" t="s">
        <v>4672</v>
      </c>
      <c r="C1818" s="134" t="s">
        <v>9380</v>
      </c>
      <c r="D1818" s="134" t="s">
        <v>12660</v>
      </c>
      <c r="E1818" s="134" t="s">
        <v>13713</v>
      </c>
      <c r="F1818" s="134" t="s">
        <v>13017</v>
      </c>
      <c r="G1818" s="134" t="s">
        <v>7011</v>
      </c>
      <c r="H1818" s="134" t="s">
        <v>8151</v>
      </c>
      <c r="I1818" s="134" t="s">
        <v>8068</v>
      </c>
      <c r="J1818" s="134" t="s">
        <v>13714</v>
      </c>
      <c r="K1818" s="134" t="s">
        <v>13715</v>
      </c>
      <c r="L1818" s="134" t="s">
        <v>7073</v>
      </c>
      <c r="M1818" s="134" t="s">
        <v>13716</v>
      </c>
      <c r="N1818" s="134" t="s">
        <v>13717</v>
      </c>
    </row>
    <row r="1819" customFormat="false" ht="12.8" hidden="false" customHeight="false" outlineLevel="0" collapsed="false">
      <c r="A1819" s="136" t="s">
        <v>139</v>
      </c>
      <c r="B1819" s="134" t="s">
        <v>7968</v>
      </c>
      <c r="C1819" s="134" t="s">
        <v>13718</v>
      </c>
      <c r="D1819" s="134" t="s">
        <v>8171</v>
      </c>
      <c r="E1819" s="134" t="s">
        <v>7636</v>
      </c>
      <c r="F1819" s="134" t="s">
        <v>8402</v>
      </c>
      <c r="G1819" s="134" t="s">
        <v>13068</v>
      </c>
      <c r="H1819" s="134" t="s">
        <v>13677</v>
      </c>
      <c r="I1819" s="134" t="s">
        <v>13719</v>
      </c>
      <c r="J1819" s="134" t="s">
        <v>13008</v>
      </c>
      <c r="K1819" s="134" t="s">
        <v>7520</v>
      </c>
      <c r="L1819" s="134" t="s">
        <v>7593</v>
      </c>
      <c r="M1819" s="134" t="s">
        <v>8190</v>
      </c>
      <c r="N1819" s="134" t="s">
        <v>13720</v>
      </c>
    </row>
    <row r="1820" customFormat="false" ht="12.8" hidden="false" customHeight="false" outlineLevel="0" collapsed="false">
      <c r="A1820" s="136" t="s">
        <v>140</v>
      </c>
      <c r="B1820" s="134" t="s">
        <v>7913</v>
      </c>
      <c r="C1820" s="134" t="s">
        <v>12287</v>
      </c>
      <c r="D1820" s="134" t="s">
        <v>7427</v>
      </c>
      <c r="E1820" s="134" t="s">
        <v>7400</v>
      </c>
      <c r="F1820" s="134" t="s">
        <v>7440</v>
      </c>
      <c r="G1820" s="134" t="s">
        <v>12845</v>
      </c>
      <c r="H1820" s="134" t="s">
        <v>13721</v>
      </c>
      <c r="I1820" s="134" t="s">
        <v>13722</v>
      </c>
      <c r="J1820" s="134" t="s">
        <v>8246</v>
      </c>
      <c r="K1820" s="134" t="s">
        <v>7291</v>
      </c>
      <c r="L1820" s="134" t="s">
        <v>7622</v>
      </c>
      <c r="M1820" s="134" t="s">
        <v>12726</v>
      </c>
      <c r="N1820" s="134" t="s">
        <v>13723</v>
      </c>
    </row>
    <row r="1821" customFormat="false" ht="12.8" hidden="false" customHeight="false" outlineLevel="0" collapsed="false">
      <c r="A1821" s="136" t="s">
        <v>141</v>
      </c>
      <c r="B1821" s="134" t="s">
        <v>13244</v>
      </c>
      <c r="C1821" s="134" t="s">
        <v>7483</v>
      </c>
      <c r="D1821" s="134" t="s">
        <v>13724</v>
      </c>
      <c r="E1821" s="134" t="s">
        <v>13725</v>
      </c>
      <c r="F1821" s="134" t="s">
        <v>13637</v>
      </c>
      <c r="G1821" s="134" t="s">
        <v>13726</v>
      </c>
      <c r="H1821" s="134" t="s">
        <v>13727</v>
      </c>
      <c r="I1821" s="134" t="s">
        <v>13728</v>
      </c>
      <c r="J1821" s="134" t="s">
        <v>13403</v>
      </c>
      <c r="K1821" s="134" t="s">
        <v>7419</v>
      </c>
      <c r="L1821" s="134" t="s">
        <v>8394</v>
      </c>
      <c r="M1821" s="134" t="s">
        <v>13601</v>
      </c>
      <c r="N1821" s="134" t="s">
        <v>13729</v>
      </c>
    </row>
    <row r="1822" customFormat="false" ht="12.8" hidden="false" customHeight="false" outlineLevel="0" collapsed="false">
      <c r="A1822" s="136" t="s">
        <v>142</v>
      </c>
      <c r="B1822" s="134" t="s">
        <v>13730</v>
      </c>
      <c r="C1822" s="134" t="s">
        <v>13731</v>
      </c>
      <c r="D1822" s="134" t="s">
        <v>7029</v>
      </c>
      <c r="E1822" s="134" t="s">
        <v>7066</v>
      </c>
      <c r="F1822" s="134" t="s">
        <v>13732</v>
      </c>
      <c r="G1822" s="134" t="s">
        <v>13733</v>
      </c>
      <c r="H1822" s="134" t="s">
        <v>13734</v>
      </c>
      <c r="I1822" s="134" t="s">
        <v>8332</v>
      </c>
      <c r="J1822" s="134" t="s">
        <v>12671</v>
      </c>
      <c r="K1822" s="134" t="s">
        <v>8019</v>
      </c>
      <c r="L1822" s="134" t="s">
        <v>7376</v>
      </c>
      <c r="M1822" s="134" t="s">
        <v>7560</v>
      </c>
      <c r="N1822" s="134" t="s">
        <v>13735</v>
      </c>
    </row>
    <row r="1823" customFormat="false" ht="12.8" hidden="false" customHeight="false" outlineLevel="0" collapsed="false">
      <c r="A1823" s="136" t="s">
        <v>143</v>
      </c>
      <c r="B1823" s="134" t="s">
        <v>13736</v>
      </c>
      <c r="C1823" s="134" t="s">
        <v>13457</v>
      </c>
      <c r="D1823" s="134" t="s">
        <v>13737</v>
      </c>
      <c r="E1823" s="134" t="s">
        <v>12654</v>
      </c>
      <c r="F1823" s="134" t="s">
        <v>7023</v>
      </c>
      <c r="G1823" s="134" t="s">
        <v>8077</v>
      </c>
      <c r="H1823" s="134" t="s">
        <v>12965</v>
      </c>
      <c r="I1823" s="134" t="s">
        <v>8153</v>
      </c>
      <c r="J1823" s="134" t="s">
        <v>13738</v>
      </c>
      <c r="K1823" s="134" t="s">
        <v>8392</v>
      </c>
      <c r="L1823" s="134" t="s">
        <v>13739</v>
      </c>
      <c r="M1823" s="134" t="s">
        <v>8133</v>
      </c>
      <c r="N1823" s="134" t="s">
        <v>13740</v>
      </c>
    </row>
    <row r="1824" customFormat="false" ht="12.8" hidden="false" customHeight="true" outlineLevel="0" collapsed="false">
      <c r="A1824" s="135" t="s">
        <v>594</v>
      </c>
      <c r="B1824" s="135"/>
      <c r="C1824" s="135"/>
      <c r="D1824" s="135"/>
      <c r="E1824" s="135"/>
      <c r="F1824" s="135"/>
      <c r="G1824" s="135"/>
      <c r="H1824" s="135"/>
      <c r="I1824" s="135"/>
      <c r="J1824" s="135"/>
      <c r="K1824" s="135"/>
      <c r="L1824" s="135"/>
      <c r="M1824" s="135"/>
      <c r="N1824" s="135"/>
    </row>
    <row r="1825" customFormat="false" ht="12.8" hidden="false" customHeight="false" outlineLevel="0" collapsed="false">
      <c r="A1825" s="133" t="s">
        <v>605</v>
      </c>
      <c r="B1825" s="133" t="s">
        <v>606</v>
      </c>
      <c r="C1825" s="133" t="s">
        <v>607</v>
      </c>
      <c r="D1825" s="133" t="s">
        <v>608</v>
      </c>
      <c r="E1825" s="133" t="s">
        <v>609</v>
      </c>
      <c r="F1825" s="133" t="s">
        <v>610</v>
      </c>
      <c r="G1825" s="133" t="s">
        <v>611</v>
      </c>
      <c r="H1825" s="133" t="s">
        <v>612</v>
      </c>
      <c r="I1825" s="133" t="s">
        <v>613</v>
      </c>
      <c r="J1825" s="133" t="s">
        <v>614</v>
      </c>
      <c r="K1825" s="133" t="s">
        <v>615</v>
      </c>
      <c r="L1825" s="133" t="s">
        <v>616</v>
      </c>
      <c r="M1825" s="133" t="s">
        <v>617</v>
      </c>
      <c r="N1825" s="133" t="s">
        <v>618</v>
      </c>
    </row>
    <row r="1826" customFormat="false" ht="12.8" hidden="false" customHeight="false" outlineLevel="0" collapsed="false">
      <c r="A1826" s="136" t="s">
        <v>144</v>
      </c>
      <c r="B1826" s="134" t="s">
        <v>13542</v>
      </c>
      <c r="C1826" s="134" t="s">
        <v>7317</v>
      </c>
      <c r="D1826" s="134" t="s">
        <v>12916</v>
      </c>
      <c r="E1826" s="134" t="s">
        <v>7094</v>
      </c>
      <c r="F1826" s="134" t="s">
        <v>13741</v>
      </c>
      <c r="G1826" s="134" t="s">
        <v>8095</v>
      </c>
      <c r="H1826" s="134" t="s">
        <v>13742</v>
      </c>
      <c r="I1826" s="134" t="s">
        <v>7158</v>
      </c>
      <c r="J1826" s="134" t="s">
        <v>8078</v>
      </c>
      <c r="K1826" s="134" t="s">
        <v>7312</v>
      </c>
      <c r="L1826" s="134" t="s">
        <v>12661</v>
      </c>
      <c r="M1826" s="134" t="s">
        <v>12806</v>
      </c>
      <c r="N1826" s="134" t="s">
        <v>13743</v>
      </c>
    </row>
    <row r="1827" customFormat="false" ht="12.8" hidden="false" customHeight="false" outlineLevel="0" collapsed="false">
      <c r="A1827" s="136" t="s">
        <v>145</v>
      </c>
      <c r="B1827" s="134" t="s">
        <v>13554</v>
      </c>
      <c r="C1827" s="134" t="s">
        <v>7120</v>
      </c>
      <c r="D1827" s="134" t="s">
        <v>6363</v>
      </c>
      <c r="E1827" s="134" t="s">
        <v>13272</v>
      </c>
      <c r="F1827" s="134" t="s">
        <v>12743</v>
      </c>
      <c r="G1827" s="134" t="s">
        <v>13744</v>
      </c>
      <c r="H1827" s="134" t="s">
        <v>8152</v>
      </c>
      <c r="I1827" s="134" t="s">
        <v>8278</v>
      </c>
      <c r="J1827" s="134" t="s">
        <v>13264</v>
      </c>
      <c r="K1827" s="134" t="s">
        <v>7943</v>
      </c>
      <c r="L1827" s="134" t="s">
        <v>13666</v>
      </c>
      <c r="M1827" s="134" t="s">
        <v>13707</v>
      </c>
      <c r="N1827" s="134" t="s">
        <v>13745</v>
      </c>
    </row>
    <row r="1828" customFormat="false" ht="12.8" hidden="false" customHeight="false" outlineLevel="0" collapsed="false">
      <c r="A1828" s="136" t="s">
        <v>146</v>
      </c>
      <c r="B1828" s="134" t="s">
        <v>7511</v>
      </c>
      <c r="C1828" s="134" t="s">
        <v>8108</v>
      </c>
      <c r="D1828" s="134" t="s">
        <v>12726</v>
      </c>
      <c r="E1828" s="134" t="s">
        <v>13746</v>
      </c>
      <c r="F1828" s="125"/>
      <c r="G1828" s="125"/>
      <c r="H1828" s="125"/>
      <c r="I1828" s="125"/>
      <c r="J1828" s="125"/>
      <c r="K1828" s="125"/>
      <c r="L1828" s="125"/>
      <c r="M1828" s="125"/>
      <c r="N1828" s="125"/>
    </row>
    <row r="1829" customFormat="false" ht="12.8" hidden="false" customHeight="false" outlineLevel="0" collapsed="false">
      <c r="A1829" s="136" t="s">
        <v>149</v>
      </c>
      <c r="B1829" s="125"/>
      <c r="C1829" s="125"/>
      <c r="D1829" s="125"/>
      <c r="E1829" s="125"/>
      <c r="F1829" s="125"/>
      <c r="G1829" s="125"/>
      <c r="H1829" s="125"/>
      <c r="I1829" s="125"/>
      <c r="J1829" s="125"/>
      <c r="K1829" s="125"/>
      <c r="L1829" s="134" t="s">
        <v>12773</v>
      </c>
      <c r="M1829" s="134" t="s">
        <v>7824</v>
      </c>
      <c r="N1829" s="125"/>
    </row>
    <row r="1830" customFormat="false" ht="12.8" hidden="false" customHeight="false" outlineLevel="0" collapsed="false">
      <c r="A1830" s="136" t="s">
        <v>150</v>
      </c>
      <c r="B1830" s="134" t="s">
        <v>9011</v>
      </c>
      <c r="C1830" s="134" t="s">
        <v>13685</v>
      </c>
      <c r="D1830" s="134" t="s">
        <v>7427</v>
      </c>
      <c r="E1830" s="134" t="s">
        <v>13747</v>
      </c>
      <c r="F1830" s="134" t="s">
        <v>8334</v>
      </c>
      <c r="G1830" s="134" t="s">
        <v>8186</v>
      </c>
      <c r="H1830" s="134" t="s">
        <v>12871</v>
      </c>
      <c r="I1830" s="134" t="s">
        <v>8292</v>
      </c>
      <c r="J1830" s="134" t="s">
        <v>13748</v>
      </c>
      <c r="K1830" s="134" t="s">
        <v>7572</v>
      </c>
      <c r="L1830" s="134" t="s">
        <v>8241</v>
      </c>
      <c r="M1830" s="134" t="s">
        <v>8947</v>
      </c>
      <c r="N1830" s="134" t="s">
        <v>13749</v>
      </c>
    </row>
    <row r="1831" customFormat="false" ht="12.8" hidden="false" customHeight="false" outlineLevel="0" collapsed="false">
      <c r="A1831" s="136" t="s">
        <v>151</v>
      </c>
      <c r="B1831" s="134" t="s">
        <v>7766</v>
      </c>
      <c r="C1831" s="134" t="s">
        <v>8958</v>
      </c>
      <c r="D1831" s="134" t="s">
        <v>13750</v>
      </c>
      <c r="E1831" s="134" t="s">
        <v>7941</v>
      </c>
      <c r="F1831" s="134" t="s">
        <v>7597</v>
      </c>
      <c r="G1831" s="134" t="s">
        <v>13751</v>
      </c>
      <c r="H1831" s="134" t="s">
        <v>8346</v>
      </c>
      <c r="I1831" s="134" t="s">
        <v>13752</v>
      </c>
      <c r="J1831" s="134" t="s">
        <v>13587</v>
      </c>
      <c r="K1831" s="134" t="s">
        <v>13753</v>
      </c>
      <c r="L1831" s="134" t="s">
        <v>13121</v>
      </c>
      <c r="M1831" s="134" t="s">
        <v>8644</v>
      </c>
      <c r="N1831" s="134" t="s">
        <v>13754</v>
      </c>
    </row>
    <row r="1832" customFormat="false" ht="12.8" hidden="false" customHeight="false" outlineLevel="0" collapsed="false">
      <c r="A1832" s="136" t="s">
        <v>152</v>
      </c>
      <c r="B1832" s="134" t="s">
        <v>7213</v>
      </c>
      <c r="C1832" s="134" t="s">
        <v>8230</v>
      </c>
      <c r="D1832" s="134" t="s">
        <v>7390</v>
      </c>
      <c r="E1832" s="134" t="s">
        <v>13755</v>
      </c>
      <c r="F1832" s="134" t="s">
        <v>13215</v>
      </c>
      <c r="G1832" s="134" t="s">
        <v>13756</v>
      </c>
      <c r="H1832" s="134" t="s">
        <v>13438</v>
      </c>
      <c r="I1832" s="134" t="s">
        <v>13649</v>
      </c>
      <c r="J1832" s="134" t="s">
        <v>13742</v>
      </c>
      <c r="K1832" s="134" t="s">
        <v>13633</v>
      </c>
      <c r="L1832" s="134" t="s">
        <v>13757</v>
      </c>
      <c r="M1832" s="134" t="s">
        <v>12919</v>
      </c>
      <c r="N1832" s="134" t="s">
        <v>13758</v>
      </c>
    </row>
    <row r="1833" customFormat="false" ht="12.8" hidden="false" customHeight="false" outlineLevel="0" collapsed="false">
      <c r="A1833" s="136" t="s">
        <v>153</v>
      </c>
      <c r="B1833" s="134" t="s">
        <v>13759</v>
      </c>
      <c r="C1833" s="134" t="s">
        <v>12827</v>
      </c>
      <c r="D1833" s="134" t="s">
        <v>13456</v>
      </c>
      <c r="E1833" s="134" t="s">
        <v>8023</v>
      </c>
      <c r="F1833" s="134" t="s">
        <v>13211</v>
      </c>
      <c r="G1833" s="134" t="s">
        <v>13760</v>
      </c>
      <c r="H1833" s="134" t="s">
        <v>13215</v>
      </c>
      <c r="I1833" s="134" t="s">
        <v>13761</v>
      </c>
      <c r="J1833" s="134" t="s">
        <v>13762</v>
      </c>
      <c r="K1833" s="134" t="s">
        <v>12892</v>
      </c>
      <c r="L1833" s="134" t="s">
        <v>13145</v>
      </c>
      <c r="M1833" s="134" t="s">
        <v>9041</v>
      </c>
      <c r="N1833" s="134" t="s">
        <v>13763</v>
      </c>
    </row>
    <row r="1834" customFormat="false" ht="12.8" hidden="false" customHeight="false" outlineLevel="0" collapsed="false">
      <c r="A1834" s="136" t="s">
        <v>154</v>
      </c>
      <c r="B1834" s="134" t="s">
        <v>9259</v>
      </c>
      <c r="C1834" s="125"/>
      <c r="D1834" s="125"/>
      <c r="E1834" s="125"/>
      <c r="F1834" s="125"/>
      <c r="G1834" s="125"/>
      <c r="H1834" s="125"/>
      <c r="I1834" s="134" t="s">
        <v>13764</v>
      </c>
      <c r="J1834" s="125"/>
      <c r="K1834" s="134" t="s">
        <v>13765</v>
      </c>
      <c r="L1834" s="134" t="s">
        <v>13766</v>
      </c>
      <c r="M1834" s="125"/>
      <c r="N1834" s="125"/>
    </row>
    <row r="1835" customFormat="false" ht="12.8" hidden="false" customHeight="false" outlineLevel="0" collapsed="false">
      <c r="A1835" s="136" t="s">
        <v>156</v>
      </c>
      <c r="B1835" s="125"/>
      <c r="C1835" s="125"/>
      <c r="D1835" s="125"/>
      <c r="E1835" s="134" t="s">
        <v>12985</v>
      </c>
      <c r="F1835" s="125"/>
      <c r="G1835" s="125"/>
      <c r="H1835" s="125"/>
      <c r="I1835" s="125"/>
      <c r="J1835" s="134" t="s">
        <v>8179</v>
      </c>
      <c r="K1835" s="134" t="s">
        <v>13767</v>
      </c>
      <c r="L1835" s="134" t="s">
        <v>13199</v>
      </c>
      <c r="M1835" s="125"/>
      <c r="N1835" s="125"/>
    </row>
    <row r="1836" customFormat="false" ht="12.8" hidden="false" customHeight="false" outlineLevel="0" collapsed="false">
      <c r="A1836" s="136" t="s">
        <v>158</v>
      </c>
      <c r="B1836" s="134" t="s">
        <v>13768</v>
      </c>
      <c r="C1836" s="134" t="s">
        <v>9030</v>
      </c>
      <c r="D1836" s="134" t="s">
        <v>13769</v>
      </c>
      <c r="E1836" s="134" t="s">
        <v>7354</v>
      </c>
      <c r="F1836" s="134" t="s">
        <v>7705</v>
      </c>
      <c r="G1836" s="134" t="s">
        <v>13770</v>
      </c>
      <c r="H1836" s="134" t="s">
        <v>13771</v>
      </c>
      <c r="I1836" s="125"/>
      <c r="J1836" s="125"/>
      <c r="K1836" s="125"/>
      <c r="L1836" s="125"/>
      <c r="M1836" s="125"/>
      <c r="N1836" s="125"/>
    </row>
    <row r="1844" customFormat="false" ht="168.65" hidden="false" customHeight="false" outlineLevel="0" collapsed="false">
      <c r="A1844" s="182" t="s">
        <v>13389</v>
      </c>
    </row>
    <row r="1845" customFormat="false" ht="52.95" hidden="false" customHeight="false" outlineLevel="0" collapsed="false">
      <c r="A1845" s="180" t="s">
        <v>9284</v>
      </c>
    </row>
    <row r="1846" customFormat="false" ht="12.8" hidden="false" customHeight="false" outlineLevel="0" collapsed="false">
      <c r="A1846" s="183" t="s">
        <v>13772</v>
      </c>
    </row>
    <row r="1847" customFormat="false" ht="12.8" hidden="false" customHeight="false" outlineLevel="0" collapsed="false">
      <c r="A1847" s="183" t="s">
        <v>13773</v>
      </c>
    </row>
    <row r="1848" customFormat="false" ht="12.8" hidden="false" customHeight="false" outlineLevel="0" collapsed="false">
      <c r="A1848" s="183" t="s">
        <v>13774</v>
      </c>
    </row>
    <row r="1849" customFormat="false" ht="482.8" hidden="false" customHeight="false" outlineLevel="0" collapsed="false">
      <c r="A1849" s="184" t="s">
        <v>13775</v>
      </c>
    </row>
    <row r="1850" customFormat="false" ht="214.15" hidden="false" customHeight="false" outlineLevel="0" collapsed="false">
      <c r="A1850" s="183" t="s">
        <v>13776</v>
      </c>
    </row>
    <row r="1851" customFormat="false" ht="35.05" hidden="false" customHeight="false" outlineLevel="0" collapsed="false">
      <c r="A1851" s="183" t="s">
        <v>13777</v>
      </c>
    </row>
    <row r="1852" customFormat="false" ht="12.8" hidden="false" customHeight="false" outlineLevel="0" collapsed="false">
      <c r="A1852" s="133" t="s">
        <v>605</v>
      </c>
      <c r="B1852" s="133" t="s">
        <v>606</v>
      </c>
      <c r="C1852" s="133" t="s">
        <v>607</v>
      </c>
      <c r="D1852" s="133" t="s">
        <v>608</v>
      </c>
      <c r="E1852" s="133" t="s">
        <v>609</v>
      </c>
      <c r="F1852" s="133" t="s">
        <v>610</v>
      </c>
      <c r="G1852" s="133" t="s">
        <v>611</v>
      </c>
      <c r="H1852" s="133" t="s">
        <v>612</v>
      </c>
      <c r="I1852" s="133" t="s">
        <v>613</v>
      </c>
      <c r="J1852" s="133" t="s">
        <v>614</v>
      </c>
      <c r="K1852" s="133" t="s">
        <v>615</v>
      </c>
      <c r="L1852" s="133" t="s">
        <v>616</v>
      </c>
      <c r="M1852" s="133" t="s">
        <v>617</v>
      </c>
      <c r="N1852" s="133" t="s">
        <v>618</v>
      </c>
    </row>
    <row r="1853" customFormat="false" ht="12.8" hidden="false" customHeight="false" outlineLevel="0" collapsed="false">
      <c r="A1853" s="133" t="s">
        <v>13778</v>
      </c>
      <c r="B1853" s="183" t="s">
        <v>13779</v>
      </c>
      <c r="C1853" s="183" t="s">
        <v>13780</v>
      </c>
      <c r="D1853" s="183" t="s">
        <v>13781</v>
      </c>
      <c r="E1853" s="183" t="s">
        <v>13782</v>
      </c>
      <c r="F1853" s="183" t="s">
        <v>13783</v>
      </c>
      <c r="G1853" s="183" t="s">
        <v>13784</v>
      </c>
      <c r="H1853" s="183" t="s">
        <v>13785</v>
      </c>
      <c r="I1853" s="183" t="s">
        <v>13786</v>
      </c>
      <c r="J1853" s="183" t="s">
        <v>13787</v>
      </c>
      <c r="K1853" s="183" t="s">
        <v>13788</v>
      </c>
      <c r="L1853" s="183" t="s">
        <v>13789</v>
      </c>
      <c r="M1853" s="183" t="s">
        <v>13790</v>
      </c>
      <c r="N1853" s="183" t="s">
        <v>13791</v>
      </c>
    </row>
    <row r="1854" customFormat="false" ht="12.8" hidden="false" customHeight="false" outlineLevel="0" collapsed="false">
      <c r="A1854" s="136" t="s">
        <v>158</v>
      </c>
      <c r="B1854" s="125"/>
      <c r="C1854" s="125"/>
      <c r="D1854" s="125"/>
      <c r="E1854" s="125"/>
      <c r="F1854" s="125"/>
      <c r="G1854" s="125"/>
      <c r="H1854" s="125"/>
      <c r="I1854" s="134" t="s">
        <v>13449</v>
      </c>
      <c r="J1854" s="134" t="s">
        <v>12841</v>
      </c>
      <c r="K1854" s="134" t="s">
        <v>13792</v>
      </c>
      <c r="L1854" s="134" t="s">
        <v>12801</v>
      </c>
      <c r="M1854" s="134" t="s">
        <v>12623</v>
      </c>
      <c r="N1854" s="125"/>
    </row>
    <row r="1855" customFormat="false" ht="12.8" hidden="false" customHeight="false" outlineLevel="0" collapsed="false">
      <c r="A1855" s="136" t="s">
        <v>155</v>
      </c>
      <c r="B1855" s="134" t="s">
        <v>13504</v>
      </c>
      <c r="C1855" s="134" t="s">
        <v>7679</v>
      </c>
      <c r="D1855" s="134" t="s">
        <v>13793</v>
      </c>
      <c r="E1855" s="134" t="s">
        <v>13165</v>
      </c>
      <c r="F1855" s="134" t="s">
        <v>12696</v>
      </c>
      <c r="G1855" s="134" t="s">
        <v>13794</v>
      </c>
      <c r="H1855" s="134" t="s">
        <v>13795</v>
      </c>
      <c r="I1855" s="134" t="s">
        <v>13477</v>
      </c>
      <c r="J1855" s="134" t="s">
        <v>13796</v>
      </c>
      <c r="K1855" s="134" t="s">
        <v>13477</v>
      </c>
      <c r="L1855" s="134" t="s">
        <v>13797</v>
      </c>
      <c r="M1855" s="134" t="s">
        <v>7563</v>
      </c>
      <c r="N1855" s="134" t="s">
        <v>13798</v>
      </c>
    </row>
    <row r="1856" customFormat="false" ht="12.8" hidden="false" customHeight="false" outlineLevel="0" collapsed="false">
      <c r="A1856" s="136" t="s">
        <v>157</v>
      </c>
      <c r="B1856" s="134" t="s">
        <v>8230</v>
      </c>
      <c r="C1856" s="134" t="s">
        <v>6936</v>
      </c>
      <c r="D1856" s="134" t="s">
        <v>12985</v>
      </c>
      <c r="E1856" s="134" t="s">
        <v>13799</v>
      </c>
      <c r="F1856" s="134" t="s">
        <v>13800</v>
      </c>
      <c r="G1856" s="134" t="s">
        <v>8188</v>
      </c>
      <c r="H1856" s="134" t="s">
        <v>13801</v>
      </c>
      <c r="I1856" s="134" t="s">
        <v>13802</v>
      </c>
      <c r="J1856" s="134" t="s">
        <v>8403</v>
      </c>
      <c r="K1856" s="134" t="s">
        <v>8112</v>
      </c>
      <c r="L1856" s="134" t="s">
        <v>8188</v>
      </c>
      <c r="M1856" s="134" t="s">
        <v>7816</v>
      </c>
      <c r="N1856" s="134" t="s">
        <v>13803</v>
      </c>
    </row>
    <row r="1857" customFormat="false" ht="12.8" hidden="false" customHeight="false" outlineLevel="0" collapsed="false">
      <c r="A1857" s="136" t="s">
        <v>159</v>
      </c>
      <c r="B1857" s="134" t="s">
        <v>7661</v>
      </c>
      <c r="C1857" s="134" t="s">
        <v>13804</v>
      </c>
      <c r="D1857" s="134" t="s">
        <v>7400</v>
      </c>
      <c r="E1857" s="134" t="s">
        <v>12755</v>
      </c>
      <c r="F1857" s="134" t="s">
        <v>13805</v>
      </c>
      <c r="G1857" s="134" t="s">
        <v>13580</v>
      </c>
      <c r="H1857" s="134" t="s">
        <v>8470</v>
      </c>
      <c r="I1857" s="134" t="s">
        <v>13630</v>
      </c>
      <c r="J1857" s="134" t="s">
        <v>13450</v>
      </c>
      <c r="K1857" s="134" t="s">
        <v>12787</v>
      </c>
      <c r="L1857" s="134" t="s">
        <v>13497</v>
      </c>
      <c r="M1857" s="134" t="s">
        <v>7351</v>
      </c>
      <c r="N1857" s="134" t="s">
        <v>13806</v>
      </c>
    </row>
    <row r="1858" customFormat="false" ht="12.8" hidden="false" customHeight="false" outlineLevel="0" collapsed="false">
      <c r="A1858" s="136" t="s">
        <v>160</v>
      </c>
      <c r="B1858" s="134" t="s">
        <v>7014</v>
      </c>
      <c r="C1858" s="134" t="s">
        <v>7627</v>
      </c>
      <c r="D1858" s="134" t="s">
        <v>7106</v>
      </c>
      <c r="E1858" s="134" t="s">
        <v>13807</v>
      </c>
      <c r="F1858" s="134" t="s">
        <v>13158</v>
      </c>
      <c r="G1858" s="134" t="s">
        <v>6962</v>
      </c>
      <c r="H1858" s="134" t="s">
        <v>13808</v>
      </c>
      <c r="I1858" s="134" t="s">
        <v>13809</v>
      </c>
      <c r="J1858" s="134" t="s">
        <v>13233</v>
      </c>
      <c r="K1858" s="134" t="s">
        <v>13425</v>
      </c>
      <c r="L1858" s="134" t="s">
        <v>12650</v>
      </c>
      <c r="M1858" s="134" t="s">
        <v>13807</v>
      </c>
      <c r="N1858" s="134" t="s">
        <v>13810</v>
      </c>
    </row>
    <row r="1859" customFormat="false" ht="12.8" hidden="false" customHeight="false" outlineLevel="0" collapsed="false">
      <c r="A1859" s="136" t="s">
        <v>161</v>
      </c>
      <c r="B1859" s="134" t="s">
        <v>7053</v>
      </c>
      <c r="C1859" s="134" t="s">
        <v>7592</v>
      </c>
      <c r="D1859" s="134" t="s">
        <v>8335</v>
      </c>
      <c r="E1859" s="134" t="s">
        <v>8122</v>
      </c>
      <c r="F1859" s="134" t="s">
        <v>13476</v>
      </c>
      <c r="G1859" s="134" t="s">
        <v>13811</v>
      </c>
      <c r="H1859" s="134" t="s">
        <v>13812</v>
      </c>
      <c r="I1859" s="134" t="s">
        <v>13813</v>
      </c>
      <c r="J1859" s="134" t="s">
        <v>13814</v>
      </c>
      <c r="K1859" s="134" t="s">
        <v>13815</v>
      </c>
      <c r="L1859" s="134" t="s">
        <v>8364</v>
      </c>
      <c r="M1859" s="134" t="s">
        <v>13168</v>
      </c>
      <c r="N1859" s="134" t="s">
        <v>13816</v>
      </c>
    </row>
    <row r="1860" customFormat="false" ht="12.8" hidden="false" customHeight="false" outlineLevel="0" collapsed="false">
      <c r="A1860" s="136" t="s">
        <v>162</v>
      </c>
      <c r="B1860" s="134" t="s">
        <v>8472</v>
      </c>
      <c r="C1860" s="134" t="s">
        <v>8098</v>
      </c>
      <c r="D1860" s="134" t="s">
        <v>12845</v>
      </c>
      <c r="E1860" s="134" t="s">
        <v>8123</v>
      </c>
      <c r="F1860" s="134" t="s">
        <v>7374</v>
      </c>
      <c r="G1860" s="134" t="s">
        <v>13817</v>
      </c>
      <c r="H1860" s="134" t="s">
        <v>13818</v>
      </c>
      <c r="I1860" s="134" t="s">
        <v>13819</v>
      </c>
      <c r="J1860" s="134" t="s">
        <v>13820</v>
      </c>
      <c r="K1860" s="134" t="s">
        <v>13821</v>
      </c>
      <c r="L1860" s="134" t="s">
        <v>13822</v>
      </c>
      <c r="M1860" s="134" t="s">
        <v>7622</v>
      </c>
      <c r="N1860" s="134" t="s">
        <v>13823</v>
      </c>
    </row>
    <row r="1861" customFormat="false" ht="12.8" hidden="false" customHeight="false" outlineLevel="0" collapsed="false">
      <c r="A1861" s="136" t="s">
        <v>163</v>
      </c>
      <c r="B1861" s="134" t="s">
        <v>13063</v>
      </c>
      <c r="C1861" s="134" t="s">
        <v>7617</v>
      </c>
      <c r="D1861" s="134" t="s">
        <v>8299</v>
      </c>
      <c r="E1861" s="134" t="s">
        <v>13287</v>
      </c>
      <c r="F1861" s="134" t="s">
        <v>12912</v>
      </c>
      <c r="G1861" s="134" t="s">
        <v>12625</v>
      </c>
      <c r="H1861" s="134" t="s">
        <v>13824</v>
      </c>
      <c r="I1861" s="134" t="s">
        <v>8060</v>
      </c>
      <c r="J1861" s="134" t="s">
        <v>13540</v>
      </c>
      <c r="K1861" s="134" t="s">
        <v>8060</v>
      </c>
      <c r="L1861" s="134" t="s">
        <v>13466</v>
      </c>
      <c r="M1861" s="134" t="s">
        <v>7793</v>
      </c>
      <c r="N1861" s="134" t="s">
        <v>13825</v>
      </c>
    </row>
    <row r="1862" customFormat="false" ht="12.8" hidden="false" customHeight="false" outlineLevel="0" collapsed="false">
      <c r="A1862" s="136" t="s">
        <v>164</v>
      </c>
      <c r="B1862" s="134" t="s">
        <v>7984</v>
      </c>
      <c r="C1862" s="134" t="s">
        <v>7248</v>
      </c>
      <c r="D1862" s="134" t="s">
        <v>13826</v>
      </c>
      <c r="E1862" s="134" t="s">
        <v>7789</v>
      </c>
      <c r="F1862" s="134" t="s">
        <v>13548</v>
      </c>
      <c r="G1862" s="134" t="s">
        <v>12636</v>
      </c>
      <c r="H1862" s="134" t="s">
        <v>8470</v>
      </c>
      <c r="I1862" s="134" t="s">
        <v>13827</v>
      </c>
      <c r="J1862" s="134" t="s">
        <v>13828</v>
      </c>
      <c r="K1862" s="134" t="s">
        <v>13829</v>
      </c>
      <c r="L1862" s="134" t="s">
        <v>13702</v>
      </c>
      <c r="M1862" s="134" t="s">
        <v>8363</v>
      </c>
      <c r="N1862" s="134" t="s">
        <v>13830</v>
      </c>
    </row>
    <row r="1863" customFormat="false" ht="12.8" hidden="false" customHeight="false" outlineLevel="0" collapsed="false">
      <c r="A1863" s="136" t="s">
        <v>165</v>
      </c>
      <c r="B1863" s="134" t="s">
        <v>7714</v>
      </c>
      <c r="C1863" s="134" t="s">
        <v>12918</v>
      </c>
      <c r="D1863" s="134" t="s">
        <v>8064</v>
      </c>
      <c r="E1863" s="134" t="s">
        <v>7240</v>
      </c>
      <c r="F1863" s="134" t="s">
        <v>12860</v>
      </c>
      <c r="G1863" s="134" t="s">
        <v>13831</v>
      </c>
      <c r="H1863" s="134" t="s">
        <v>13832</v>
      </c>
      <c r="I1863" s="134" t="s">
        <v>13833</v>
      </c>
      <c r="J1863" s="134" t="s">
        <v>13815</v>
      </c>
      <c r="K1863" s="134" t="s">
        <v>7926</v>
      </c>
      <c r="L1863" s="134" t="s">
        <v>8282</v>
      </c>
      <c r="M1863" s="134" t="s">
        <v>7794</v>
      </c>
      <c r="N1863" s="134" t="s">
        <v>13834</v>
      </c>
    </row>
    <row r="1864" customFormat="false" ht="12.8" hidden="false" customHeight="false" outlineLevel="0" collapsed="false">
      <c r="A1864" s="136" t="s">
        <v>166</v>
      </c>
      <c r="B1864" s="134" t="s">
        <v>7682</v>
      </c>
      <c r="C1864" s="134" t="s">
        <v>13835</v>
      </c>
      <c r="D1864" s="134" t="s">
        <v>12644</v>
      </c>
      <c r="E1864" s="134" t="s">
        <v>12705</v>
      </c>
      <c r="F1864" s="134" t="s">
        <v>7331</v>
      </c>
      <c r="G1864" s="134" t="s">
        <v>13836</v>
      </c>
      <c r="H1864" s="134" t="s">
        <v>13412</v>
      </c>
      <c r="I1864" s="134" t="s">
        <v>13837</v>
      </c>
      <c r="J1864" s="134" t="s">
        <v>13838</v>
      </c>
      <c r="K1864" s="134" t="s">
        <v>13839</v>
      </c>
      <c r="L1864" s="134" t="s">
        <v>13840</v>
      </c>
      <c r="M1864" s="134" t="s">
        <v>12643</v>
      </c>
      <c r="N1864" s="134" t="s">
        <v>13841</v>
      </c>
    </row>
    <row r="1865" customFormat="false" ht="12.8" hidden="false" customHeight="false" outlineLevel="0" collapsed="false">
      <c r="A1865" s="136" t="s">
        <v>167</v>
      </c>
      <c r="B1865" s="134" t="s">
        <v>12873</v>
      </c>
      <c r="C1865" s="134" t="s">
        <v>13165</v>
      </c>
      <c r="D1865" s="134" t="s">
        <v>8308</v>
      </c>
      <c r="E1865" s="134" t="s">
        <v>7035</v>
      </c>
      <c r="F1865" s="134" t="s">
        <v>13842</v>
      </c>
      <c r="G1865" s="134" t="s">
        <v>13843</v>
      </c>
      <c r="H1865" s="134" t="s">
        <v>13844</v>
      </c>
      <c r="I1865" s="134" t="s">
        <v>13845</v>
      </c>
      <c r="J1865" s="134" t="s">
        <v>13846</v>
      </c>
      <c r="K1865" s="134" t="s">
        <v>13847</v>
      </c>
      <c r="L1865" s="134" t="s">
        <v>8010</v>
      </c>
      <c r="M1865" s="134" t="s">
        <v>6952</v>
      </c>
      <c r="N1865" s="134" t="s">
        <v>13848</v>
      </c>
    </row>
    <row r="1866" customFormat="false" ht="12.8" hidden="false" customHeight="false" outlineLevel="0" collapsed="false">
      <c r="A1866" s="136" t="s">
        <v>168</v>
      </c>
      <c r="B1866" s="134" t="s">
        <v>8445</v>
      </c>
      <c r="C1866" s="134" t="s">
        <v>7847</v>
      </c>
      <c r="D1866" s="134" t="s">
        <v>13737</v>
      </c>
      <c r="E1866" s="134" t="s">
        <v>12689</v>
      </c>
      <c r="F1866" s="134" t="s">
        <v>13595</v>
      </c>
      <c r="G1866" s="134" t="s">
        <v>7035</v>
      </c>
      <c r="H1866" s="134" t="s">
        <v>13849</v>
      </c>
      <c r="I1866" s="134" t="s">
        <v>8187</v>
      </c>
      <c r="J1866" s="134" t="s">
        <v>13850</v>
      </c>
      <c r="K1866" s="134" t="s">
        <v>13465</v>
      </c>
      <c r="L1866" s="134" t="s">
        <v>12610</v>
      </c>
      <c r="M1866" s="134" t="s">
        <v>8143</v>
      </c>
      <c r="N1866" s="134" t="s">
        <v>13851</v>
      </c>
    </row>
    <row r="1867" customFormat="false" ht="12.8" hidden="false" customHeight="false" outlineLevel="0" collapsed="false">
      <c r="A1867" s="136" t="s">
        <v>169</v>
      </c>
      <c r="B1867" s="134" t="s">
        <v>13852</v>
      </c>
      <c r="C1867" s="134" t="s">
        <v>12890</v>
      </c>
      <c r="D1867" s="134" t="s">
        <v>13504</v>
      </c>
      <c r="E1867" s="134" t="s">
        <v>12904</v>
      </c>
      <c r="F1867" s="134" t="s">
        <v>13853</v>
      </c>
      <c r="G1867" s="134" t="s">
        <v>13854</v>
      </c>
      <c r="H1867" s="134" t="s">
        <v>13855</v>
      </c>
      <c r="I1867" s="134" t="s">
        <v>13856</v>
      </c>
      <c r="J1867" s="134" t="s">
        <v>13857</v>
      </c>
      <c r="K1867" s="134" t="s">
        <v>13520</v>
      </c>
      <c r="L1867" s="134" t="s">
        <v>8029</v>
      </c>
      <c r="M1867" s="134" t="s">
        <v>8217</v>
      </c>
      <c r="N1867" s="134" t="s">
        <v>13858</v>
      </c>
    </row>
    <row r="1868" customFormat="false" ht="12.8" hidden="false" customHeight="false" outlineLevel="0" collapsed="false">
      <c r="A1868" s="136" t="s">
        <v>170</v>
      </c>
      <c r="B1868" s="134" t="s">
        <v>8420</v>
      </c>
      <c r="C1868" s="134" t="s">
        <v>7222</v>
      </c>
      <c r="D1868" s="134" t="s">
        <v>7972</v>
      </c>
      <c r="E1868" s="134" t="s">
        <v>8283</v>
      </c>
      <c r="F1868" s="134" t="s">
        <v>8470</v>
      </c>
      <c r="G1868" s="134" t="s">
        <v>13859</v>
      </c>
      <c r="H1868" s="134" t="s">
        <v>13860</v>
      </c>
      <c r="I1868" s="134" t="s">
        <v>13861</v>
      </c>
      <c r="J1868" s="134" t="s">
        <v>13862</v>
      </c>
      <c r="K1868" s="134" t="s">
        <v>7896</v>
      </c>
      <c r="L1868" s="134" t="s">
        <v>7375</v>
      </c>
      <c r="M1868" s="134" t="s">
        <v>13436</v>
      </c>
      <c r="N1868" s="134" t="s">
        <v>13863</v>
      </c>
    </row>
    <row r="1869" customFormat="false" ht="12.8" hidden="false" customHeight="false" outlineLevel="0" collapsed="false">
      <c r="A1869" s="136" t="s">
        <v>171</v>
      </c>
      <c r="B1869" s="134" t="s">
        <v>13864</v>
      </c>
      <c r="C1869" s="134" t="s">
        <v>7997</v>
      </c>
      <c r="D1869" s="134" t="s">
        <v>13459</v>
      </c>
      <c r="E1869" s="134" t="s">
        <v>12658</v>
      </c>
      <c r="F1869" s="134" t="s">
        <v>13865</v>
      </c>
      <c r="G1869" s="134" t="s">
        <v>13866</v>
      </c>
      <c r="H1869" s="134" t="s">
        <v>13867</v>
      </c>
      <c r="I1869" s="134" t="s">
        <v>13868</v>
      </c>
      <c r="J1869" s="134" t="s">
        <v>13869</v>
      </c>
      <c r="K1869" s="134" t="s">
        <v>13870</v>
      </c>
      <c r="L1869" s="134" t="s">
        <v>13871</v>
      </c>
      <c r="M1869" s="134" t="s">
        <v>13872</v>
      </c>
      <c r="N1869" s="134" t="s">
        <v>13873</v>
      </c>
    </row>
    <row r="1870" customFormat="false" ht="12.8" hidden="false" customHeight="false" outlineLevel="0" collapsed="false">
      <c r="A1870" s="136" t="s">
        <v>172</v>
      </c>
      <c r="B1870" s="134" t="s">
        <v>7309</v>
      </c>
      <c r="C1870" s="134" t="s">
        <v>7888</v>
      </c>
      <c r="D1870" s="134" t="s">
        <v>13874</v>
      </c>
      <c r="E1870" s="134" t="s">
        <v>8381</v>
      </c>
      <c r="F1870" s="134" t="s">
        <v>7540</v>
      </c>
      <c r="G1870" s="134" t="s">
        <v>13875</v>
      </c>
      <c r="H1870" s="134" t="s">
        <v>13876</v>
      </c>
      <c r="I1870" s="134" t="s">
        <v>13877</v>
      </c>
      <c r="J1870" s="134" t="s">
        <v>7372</v>
      </c>
      <c r="K1870" s="134" t="s">
        <v>13574</v>
      </c>
      <c r="L1870" s="134" t="s">
        <v>13878</v>
      </c>
      <c r="M1870" s="134" t="s">
        <v>7249</v>
      </c>
      <c r="N1870" s="134" t="s">
        <v>13879</v>
      </c>
    </row>
    <row r="1871" customFormat="false" ht="12.8" hidden="false" customHeight="false" outlineLevel="0" collapsed="false">
      <c r="A1871" s="136" t="s">
        <v>173</v>
      </c>
      <c r="B1871" s="134" t="s">
        <v>8072</v>
      </c>
      <c r="C1871" s="134" t="s">
        <v>13028</v>
      </c>
      <c r="D1871" s="134" t="s">
        <v>8486</v>
      </c>
      <c r="E1871" s="134" t="s">
        <v>8415</v>
      </c>
      <c r="F1871" s="134" t="s">
        <v>13880</v>
      </c>
      <c r="G1871" s="134" t="s">
        <v>7000</v>
      </c>
      <c r="H1871" s="134" t="s">
        <v>13824</v>
      </c>
      <c r="I1871" s="134" t="s">
        <v>13881</v>
      </c>
      <c r="J1871" s="134" t="s">
        <v>13433</v>
      </c>
      <c r="K1871" s="134" t="s">
        <v>13882</v>
      </c>
      <c r="L1871" s="134" t="s">
        <v>13883</v>
      </c>
      <c r="M1871" s="134" t="s">
        <v>8205</v>
      </c>
      <c r="N1871" s="134" t="s">
        <v>13884</v>
      </c>
    </row>
    <row r="1872" customFormat="false" ht="12.8" hidden="false" customHeight="false" outlineLevel="0" collapsed="false">
      <c r="A1872" s="136" t="s">
        <v>174</v>
      </c>
      <c r="B1872" s="134" t="s">
        <v>13138</v>
      </c>
      <c r="C1872" s="134" t="s">
        <v>7270</v>
      </c>
      <c r="D1872" s="134" t="s">
        <v>7400</v>
      </c>
      <c r="E1872" s="134" t="s">
        <v>7043</v>
      </c>
      <c r="F1872" s="134" t="s">
        <v>8261</v>
      </c>
      <c r="G1872" s="134" t="s">
        <v>13885</v>
      </c>
      <c r="H1872" s="134" t="s">
        <v>13886</v>
      </c>
      <c r="I1872" s="134" t="s">
        <v>13887</v>
      </c>
      <c r="J1872" s="134" t="s">
        <v>13888</v>
      </c>
      <c r="K1872" s="134" t="s">
        <v>13742</v>
      </c>
      <c r="L1872" s="134" t="s">
        <v>7745</v>
      </c>
      <c r="M1872" s="134" t="s">
        <v>13889</v>
      </c>
      <c r="N1872" s="134" t="s">
        <v>13890</v>
      </c>
    </row>
    <row r="1873" customFormat="false" ht="12.8" hidden="false" customHeight="false" outlineLevel="0" collapsed="false">
      <c r="A1873" s="136" t="s">
        <v>175</v>
      </c>
      <c r="B1873" s="134" t="s">
        <v>7464</v>
      </c>
      <c r="C1873" s="134" t="s">
        <v>13891</v>
      </c>
      <c r="D1873" s="134" t="s">
        <v>13892</v>
      </c>
      <c r="E1873" s="134" t="s">
        <v>12677</v>
      </c>
      <c r="F1873" s="134" t="s">
        <v>13893</v>
      </c>
      <c r="G1873" s="134" t="s">
        <v>13894</v>
      </c>
      <c r="H1873" s="134" t="s">
        <v>8020</v>
      </c>
      <c r="I1873" s="134" t="s">
        <v>8312</v>
      </c>
      <c r="J1873" s="134" t="s">
        <v>7009</v>
      </c>
      <c r="K1873" s="134" t="s">
        <v>7341</v>
      </c>
      <c r="L1873" s="134" t="s">
        <v>13895</v>
      </c>
      <c r="M1873" s="134" t="s">
        <v>13896</v>
      </c>
      <c r="N1873" s="134" t="s">
        <v>8315</v>
      </c>
    </row>
    <row r="1874" customFormat="false" ht="12.8" hidden="false" customHeight="false" outlineLevel="0" collapsed="false">
      <c r="A1874" s="136" t="s">
        <v>176</v>
      </c>
      <c r="B1874" s="134" t="s">
        <v>13897</v>
      </c>
      <c r="C1874" s="134" t="s">
        <v>8330</v>
      </c>
      <c r="D1874" s="134" t="s">
        <v>7972</v>
      </c>
      <c r="E1874" s="134" t="s">
        <v>13008</v>
      </c>
      <c r="F1874" s="134" t="s">
        <v>13898</v>
      </c>
      <c r="G1874" s="134" t="s">
        <v>13899</v>
      </c>
      <c r="H1874" s="134" t="s">
        <v>8077</v>
      </c>
      <c r="I1874" s="134" t="s">
        <v>13900</v>
      </c>
      <c r="J1874" s="134" t="s">
        <v>13901</v>
      </c>
      <c r="K1874" s="134" t="s">
        <v>13902</v>
      </c>
      <c r="L1874" s="134" t="s">
        <v>13903</v>
      </c>
      <c r="M1874" s="134" t="s">
        <v>7908</v>
      </c>
      <c r="N1874" s="134" t="s">
        <v>13904</v>
      </c>
    </row>
    <row r="1875" customFormat="false" ht="12.8" hidden="false" customHeight="false" outlineLevel="0" collapsed="false">
      <c r="A1875" s="136" t="s">
        <v>177</v>
      </c>
      <c r="B1875" s="134" t="s">
        <v>13905</v>
      </c>
      <c r="C1875" s="134" t="s">
        <v>12694</v>
      </c>
      <c r="D1875" s="134" t="s">
        <v>13686</v>
      </c>
      <c r="E1875" s="134" t="s">
        <v>12829</v>
      </c>
      <c r="F1875" s="134" t="s">
        <v>12640</v>
      </c>
      <c r="G1875" s="134" t="s">
        <v>13662</v>
      </c>
      <c r="H1875" s="134" t="s">
        <v>13906</v>
      </c>
      <c r="I1875" s="134" t="s">
        <v>13907</v>
      </c>
      <c r="J1875" s="134" t="s">
        <v>13908</v>
      </c>
      <c r="K1875" s="134" t="s">
        <v>7935</v>
      </c>
      <c r="L1875" s="134" t="s">
        <v>7927</v>
      </c>
      <c r="M1875" s="134" t="s">
        <v>13130</v>
      </c>
      <c r="N1875" s="134" t="s">
        <v>13909</v>
      </c>
    </row>
    <row r="1876" customFormat="false" ht="12.8" hidden="false" customHeight="false" outlineLevel="0" collapsed="false">
      <c r="A1876" s="136" t="s">
        <v>178</v>
      </c>
      <c r="B1876" s="134" t="s">
        <v>8235</v>
      </c>
      <c r="C1876" s="134" t="s">
        <v>7753</v>
      </c>
      <c r="D1876" s="134" t="s">
        <v>7319</v>
      </c>
      <c r="E1876" s="134" t="s">
        <v>13910</v>
      </c>
      <c r="F1876" s="134" t="s">
        <v>13911</v>
      </c>
      <c r="G1876" s="134" t="s">
        <v>8453</v>
      </c>
      <c r="H1876" s="134" t="s">
        <v>13534</v>
      </c>
      <c r="I1876" s="134" t="s">
        <v>13908</v>
      </c>
      <c r="J1876" s="134" t="s">
        <v>13912</v>
      </c>
      <c r="K1876" s="134" t="s">
        <v>13913</v>
      </c>
      <c r="L1876" s="134" t="s">
        <v>12879</v>
      </c>
      <c r="M1876" s="134" t="s">
        <v>7885</v>
      </c>
      <c r="N1876" s="134" t="s">
        <v>13914</v>
      </c>
    </row>
    <row r="1877" customFormat="false" ht="12.8" hidden="false" customHeight="false" outlineLevel="0" collapsed="false">
      <c r="A1877" s="136" t="s">
        <v>179</v>
      </c>
      <c r="B1877" s="134" t="s">
        <v>13023</v>
      </c>
      <c r="C1877" s="134" t="s">
        <v>12917</v>
      </c>
      <c r="D1877" s="134" t="s">
        <v>7125</v>
      </c>
      <c r="E1877" s="134" t="s">
        <v>8186</v>
      </c>
      <c r="F1877" s="134" t="s">
        <v>7034</v>
      </c>
      <c r="G1877" s="134" t="s">
        <v>13915</v>
      </c>
      <c r="H1877" s="134" t="s">
        <v>13916</v>
      </c>
      <c r="I1877" s="134" t="s">
        <v>13917</v>
      </c>
      <c r="J1877" s="134" t="s">
        <v>13918</v>
      </c>
      <c r="K1877" s="134" t="s">
        <v>13919</v>
      </c>
      <c r="L1877" s="134" t="s">
        <v>13920</v>
      </c>
      <c r="M1877" s="134" t="s">
        <v>13569</v>
      </c>
      <c r="N1877" s="134" t="s">
        <v>13921</v>
      </c>
    </row>
    <row r="1878" customFormat="false" ht="12.8" hidden="false" customHeight="false" outlineLevel="0" collapsed="false">
      <c r="A1878" s="136" t="s">
        <v>3173</v>
      </c>
      <c r="B1878" s="134" t="s">
        <v>13151</v>
      </c>
      <c r="C1878" s="134" t="s">
        <v>7042</v>
      </c>
      <c r="D1878" s="134" t="s">
        <v>13922</v>
      </c>
      <c r="E1878" s="134" t="s">
        <v>13923</v>
      </c>
      <c r="F1878" s="134" t="s">
        <v>8267</v>
      </c>
      <c r="G1878" s="134" t="s">
        <v>12627</v>
      </c>
      <c r="H1878" s="134" t="s">
        <v>12964</v>
      </c>
      <c r="I1878" s="134" t="s">
        <v>13924</v>
      </c>
      <c r="J1878" s="134" t="s">
        <v>13925</v>
      </c>
      <c r="K1878" s="134" t="s">
        <v>13926</v>
      </c>
      <c r="L1878" s="134" t="s">
        <v>6949</v>
      </c>
      <c r="M1878" s="134" t="s">
        <v>7738</v>
      </c>
      <c r="N1878" s="134" t="s">
        <v>13927</v>
      </c>
    </row>
    <row r="1879" customFormat="false" ht="12.8" hidden="false" customHeight="false" outlineLevel="0" collapsed="false">
      <c r="A1879" s="136" t="s">
        <v>3191</v>
      </c>
      <c r="B1879" s="134" t="s">
        <v>12744</v>
      </c>
      <c r="C1879" s="134" t="s">
        <v>13707</v>
      </c>
      <c r="D1879" s="134" t="s">
        <v>13793</v>
      </c>
      <c r="E1879" s="134" t="s">
        <v>7750</v>
      </c>
      <c r="F1879" s="134" t="s">
        <v>13515</v>
      </c>
      <c r="G1879" s="134" t="s">
        <v>13928</v>
      </c>
      <c r="H1879" s="134" t="s">
        <v>13929</v>
      </c>
      <c r="I1879" s="134" t="s">
        <v>13930</v>
      </c>
      <c r="J1879" s="134" t="s">
        <v>13931</v>
      </c>
      <c r="K1879" s="134" t="s">
        <v>13576</v>
      </c>
      <c r="L1879" s="134" t="s">
        <v>12969</v>
      </c>
      <c r="M1879" s="134" t="s">
        <v>7321</v>
      </c>
      <c r="N1879" s="134" t="s">
        <v>13932</v>
      </c>
    </row>
    <row r="1880" customFormat="false" ht="12.8" hidden="false" customHeight="false" outlineLevel="0" collapsed="false">
      <c r="A1880" s="136" t="s">
        <v>3217</v>
      </c>
      <c r="B1880" s="134" t="s">
        <v>8874</v>
      </c>
      <c r="C1880" s="134" t="s">
        <v>13074</v>
      </c>
      <c r="D1880" s="134" t="s">
        <v>13933</v>
      </c>
      <c r="E1880" s="134" t="s">
        <v>13934</v>
      </c>
      <c r="F1880" s="134" t="s">
        <v>13935</v>
      </c>
      <c r="G1880" s="134" t="s">
        <v>12600</v>
      </c>
      <c r="H1880" s="134" t="s">
        <v>13433</v>
      </c>
      <c r="I1880" s="134" t="s">
        <v>13936</v>
      </c>
      <c r="J1880" s="134" t="s">
        <v>13937</v>
      </c>
      <c r="K1880" s="134" t="s">
        <v>13938</v>
      </c>
      <c r="L1880" s="134" t="s">
        <v>13800</v>
      </c>
      <c r="M1880" s="134" t="s">
        <v>13632</v>
      </c>
      <c r="N1880" s="134" t="s">
        <v>13939</v>
      </c>
    </row>
    <row r="1881" customFormat="false" ht="12.8" hidden="false" customHeight="false" outlineLevel="0" collapsed="false">
      <c r="A1881" s="136" t="s">
        <v>3244</v>
      </c>
      <c r="B1881" s="134" t="s">
        <v>7828</v>
      </c>
      <c r="C1881" s="134" t="s">
        <v>13940</v>
      </c>
      <c r="D1881" s="134" t="s">
        <v>8425</v>
      </c>
      <c r="E1881" s="134" t="s">
        <v>13941</v>
      </c>
      <c r="F1881" s="134" t="s">
        <v>13687</v>
      </c>
      <c r="G1881" s="125"/>
    </row>
    <row r="1888" customFormat="false" ht="168.65" hidden="false" customHeight="false" outlineLevel="0" collapsed="false">
      <c r="A1888" s="182" t="s">
        <v>13389</v>
      </c>
    </row>
    <row r="1889" customFormat="false" ht="121.6" hidden="false" customHeight="false" outlineLevel="0" collapsed="false">
      <c r="A1889" s="180" t="s">
        <v>9107</v>
      </c>
    </row>
    <row r="1890" customFormat="false" ht="12.8" hidden="false" customHeight="false" outlineLevel="0" collapsed="false">
      <c r="A1890" s="183" t="s">
        <v>13772</v>
      </c>
    </row>
    <row r="1891" customFormat="false" ht="12.8" hidden="false" customHeight="false" outlineLevel="0" collapsed="false">
      <c r="A1891" s="183" t="s">
        <v>13773</v>
      </c>
    </row>
    <row r="1892" customFormat="false" ht="12.8" hidden="false" customHeight="false" outlineLevel="0" collapsed="false">
      <c r="A1892" s="183" t="s">
        <v>13774</v>
      </c>
    </row>
    <row r="1893" customFormat="false" ht="482.8" hidden="false" customHeight="false" outlineLevel="0" collapsed="false">
      <c r="A1893" s="184" t="s">
        <v>13775</v>
      </c>
    </row>
    <row r="1894" customFormat="false" ht="258.95" hidden="false" customHeight="false" outlineLevel="0" collapsed="false">
      <c r="A1894" s="183" t="s">
        <v>13942</v>
      </c>
    </row>
    <row r="1895" customFormat="false" ht="35.05" hidden="false" customHeight="false" outlineLevel="0" collapsed="false">
      <c r="A1895" s="183" t="s">
        <v>13777</v>
      </c>
    </row>
    <row r="1896" customFormat="false" ht="12.8" hidden="false" customHeight="false" outlineLevel="0" collapsed="false">
      <c r="A1896" s="133" t="s">
        <v>605</v>
      </c>
      <c r="B1896" s="133" t="s">
        <v>606</v>
      </c>
      <c r="C1896" s="133" t="s">
        <v>607</v>
      </c>
      <c r="D1896" s="133" t="s">
        <v>608</v>
      </c>
      <c r="E1896" s="133" t="s">
        <v>609</v>
      </c>
      <c r="F1896" s="133" t="s">
        <v>610</v>
      </c>
      <c r="G1896" s="133" t="s">
        <v>611</v>
      </c>
      <c r="H1896" s="133" t="s">
        <v>612</v>
      </c>
      <c r="I1896" s="133" t="s">
        <v>613</v>
      </c>
      <c r="J1896" s="133" t="s">
        <v>614</v>
      </c>
      <c r="K1896" s="133" t="s">
        <v>615</v>
      </c>
      <c r="L1896" s="133" t="s">
        <v>616</v>
      </c>
      <c r="M1896" s="133" t="s">
        <v>617</v>
      </c>
      <c r="N1896" s="133" t="s">
        <v>618</v>
      </c>
    </row>
    <row r="1897" customFormat="false" ht="12.8" hidden="false" customHeight="false" outlineLevel="0" collapsed="false">
      <c r="A1897" s="133" t="s">
        <v>13778</v>
      </c>
      <c r="B1897" s="183" t="s">
        <v>13943</v>
      </c>
      <c r="C1897" s="183" t="s">
        <v>13944</v>
      </c>
      <c r="D1897" s="183" t="s">
        <v>13945</v>
      </c>
      <c r="E1897" s="183" t="s">
        <v>13946</v>
      </c>
      <c r="F1897" s="183" t="s">
        <v>13947</v>
      </c>
      <c r="G1897" s="183" t="s">
        <v>13948</v>
      </c>
      <c r="H1897" s="183" t="s">
        <v>13949</v>
      </c>
      <c r="I1897" s="183" t="s">
        <v>13950</v>
      </c>
      <c r="J1897" s="183" t="s">
        <v>13951</v>
      </c>
      <c r="K1897" s="183" t="s">
        <v>13952</v>
      </c>
      <c r="L1897" s="183" t="s">
        <v>13953</v>
      </c>
      <c r="M1897" s="183" t="s">
        <v>13954</v>
      </c>
      <c r="N1897" s="183" t="s">
        <v>13955</v>
      </c>
    </row>
    <row r="1898" customFormat="false" ht="12.8" hidden="false" customHeight="false" outlineLevel="0" collapsed="false">
      <c r="A1898" s="136" t="s">
        <v>121</v>
      </c>
      <c r="B1898" s="134" t="s">
        <v>12824</v>
      </c>
      <c r="C1898" s="134" t="s">
        <v>12932</v>
      </c>
      <c r="D1898" s="134" t="s">
        <v>7378</v>
      </c>
      <c r="E1898" s="134" t="s">
        <v>13956</v>
      </c>
      <c r="F1898" s="134" t="s">
        <v>13957</v>
      </c>
      <c r="G1898" s="134" t="s">
        <v>13958</v>
      </c>
      <c r="H1898" s="134" t="s">
        <v>13959</v>
      </c>
      <c r="I1898" s="134" t="s">
        <v>13960</v>
      </c>
      <c r="J1898" s="134" t="s">
        <v>13680</v>
      </c>
      <c r="K1898" s="134" t="s">
        <v>13961</v>
      </c>
      <c r="L1898" s="134" t="s">
        <v>13962</v>
      </c>
      <c r="M1898" s="134" t="s">
        <v>8401</v>
      </c>
      <c r="N1898" s="134" t="s">
        <v>13963</v>
      </c>
    </row>
    <row r="1899" customFormat="false" ht="12.8" hidden="false" customHeight="false" outlineLevel="0" collapsed="false">
      <c r="A1899" s="136" t="s">
        <v>122</v>
      </c>
      <c r="B1899" s="134" t="s">
        <v>8445</v>
      </c>
      <c r="C1899" s="134" t="s">
        <v>13040</v>
      </c>
      <c r="D1899" s="134" t="s">
        <v>13964</v>
      </c>
      <c r="E1899" s="134" t="s">
        <v>13965</v>
      </c>
      <c r="F1899" s="134" t="s">
        <v>7283</v>
      </c>
      <c r="G1899" s="134" t="s">
        <v>13795</v>
      </c>
      <c r="H1899" s="134" t="s">
        <v>13966</v>
      </c>
      <c r="I1899" s="134" t="s">
        <v>13967</v>
      </c>
      <c r="J1899" s="134" t="s">
        <v>8161</v>
      </c>
      <c r="K1899" s="134" t="s">
        <v>13968</v>
      </c>
      <c r="L1899" s="134" t="s">
        <v>8325</v>
      </c>
      <c r="M1899" s="134" t="s">
        <v>13759</v>
      </c>
      <c r="N1899" s="134" t="s">
        <v>13969</v>
      </c>
    </row>
    <row r="1900" customFormat="false" ht="12.8" hidden="false" customHeight="false" outlineLevel="0" collapsed="false">
      <c r="A1900" s="136" t="s">
        <v>123</v>
      </c>
      <c r="B1900" s="134" t="s">
        <v>13970</v>
      </c>
      <c r="C1900" s="134" t="s">
        <v>13971</v>
      </c>
      <c r="D1900" s="134" t="s">
        <v>12732</v>
      </c>
      <c r="E1900" s="134" t="s">
        <v>7399</v>
      </c>
      <c r="F1900" s="134" t="s">
        <v>13972</v>
      </c>
      <c r="G1900" s="134" t="s">
        <v>13973</v>
      </c>
      <c r="H1900" s="134" t="s">
        <v>7487</v>
      </c>
      <c r="I1900" s="134" t="s">
        <v>13974</v>
      </c>
      <c r="J1900" s="134" t="s">
        <v>7168</v>
      </c>
      <c r="K1900" s="134" t="s">
        <v>13556</v>
      </c>
      <c r="L1900" s="134" t="s">
        <v>8324</v>
      </c>
      <c r="M1900" s="134" t="s">
        <v>7622</v>
      </c>
      <c r="N1900" s="134" t="s">
        <v>13975</v>
      </c>
    </row>
    <row r="1901" customFormat="false" ht="12.8" hidden="false" customHeight="false" outlineLevel="0" collapsed="false">
      <c r="A1901" s="136" t="s">
        <v>124</v>
      </c>
      <c r="B1901" s="134" t="s">
        <v>7160</v>
      </c>
      <c r="C1901" s="134" t="s">
        <v>8159</v>
      </c>
      <c r="D1901" s="134" t="s">
        <v>12845</v>
      </c>
      <c r="E1901" s="134" t="s">
        <v>7198</v>
      </c>
      <c r="F1901" s="134" t="s">
        <v>13976</v>
      </c>
      <c r="G1901" s="134" t="s">
        <v>13977</v>
      </c>
      <c r="H1901" s="134" t="s">
        <v>13411</v>
      </c>
      <c r="I1901" s="134" t="s">
        <v>13978</v>
      </c>
      <c r="J1901" s="134" t="s">
        <v>12627</v>
      </c>
      <c r="K1901" s="134" t="s">
        <v>13979</v>
      </c>
      <c r="L1901" s="134" t="s">
        <v>13614</v>
      </c>
      <c r="M1901" s="134" t="s">
        <v>7204</v>
      </c>
      <c r="N1901" s="134" t="s">
        <v>13980</v>
      </c>
    </row>
    <row r="1902" customFormat="false" ht="12.8" hidden="false" customHeight="false" outlineLevel="0" collapsed="false">
      <c r="A1902" s="136" t="s">
        <v>125</v>
      </c>
      <c r="B1902" s="134" t="s">
        <v>7643</v>
      </c>
      <c r="C1902" s="134" t="s">
        <v>7762</v>
      </c>
      <c r="D1902" s="134" t="s">
        <v>8093</v>
      </c>
      <c r="E1902" s="134" t="s">
        <v>13981</v>
      </c>
      <c r="F1902" s="134" t="s">
        <v>12723</v>
      </c>
      <c r="G1902" s="134" t="s">
        <v>7942</v>
      </c>
      <c r="H1902" s="134" t="s">
        <v>13982</v>
      </c>
      <c r="I1902" s="134" t="s">
        <v>13618</v>
      </c>
      <c r="J1902" s="134" t="s">
        <v>13983</v>
      </c>
      <c r="K1902" s="134" t="s">
        <v>13984</v>
      </c>
      <c r="L1902" s="134" t="s">
        <v>13146</v>
      </c>
      <c r="M1902" s="134" t="s">
        <v>12952</v>
      </c>
      <c r="N1902" s="134" t="s">
        <v>13985</v>
      </c>
    </row>
    <row r="1903" customFormat="false" ht="12.8" hidden="false" customHeight="false" outlineLevel="0" collapsed="false">
      <c r="A1903" s="136" t="s">
        <v>126</v>
      </c>
      <c r="B1903" s="134" t="s">
        <v>7083</v>
      </c>
      <c r="C1903" s="134" t="s">
        <v>7756</v>
      </c>
      <c r="D1903" s="134" t="s">
        <v>13495</v>
      </c>
      <c r="E1903" s="134" t="s">
        <v>13172</v>
      </c>
      <c r="F1903" s="134" t="s">
        <v>13986</v>
      </c>
      <c r="G1903" s="134" t="s">
        <v>13987</v>
      </c>
      <c r="H1903" s="134" t="s">
        <v>13988</v>
      </c>
      <c r="I1903" s="134" t="s">
        <v>13575</v>
      </c>
      <c r="J1903" s="134" t="s">
        <v>13526</v>
      </c>
      <c r="K1903" s="134" t="s">
        <v>7993</v>
      </c>
      <c r="L1903" s="134" t="s">
        <v>13513</v>
      </c>
      <c r="M1903" s="134" t="s">
        <v>13989</v>
      </c>
      <c r="N1903" s="134" t="s">
        <v>13990</v>
      </c>
    </row>
    <row r="1904" customFormat="false" ht="12.8" hidden="false" customHeight="false" outlineLevel="0" collapsed="false">
      <c r="A1904" s="136" t="s">
        <v>127</v>
      </c>
      <c r="B1904" s="134" t="s">
        <v>7003</v>
      </c>
      <c r="C1904" s="134" t="s">
        <v>13991</v>
      </c>
      <c r="D1904" s="134" t="s">
        <v>4880</v>
      </c>
      <c r="E1904" s="134" t="s">
        <v>13992</v>
      </c>
      <c r="F1904" s="134" t="s">
        <v>8060</v>
      </c>
      <c r="G1904" s="134" t="s">
        <v>13993</v>
      </c>
      <c r="H1904" s="134" t="s">
        <v>13831</v>
      </c>
      <c r="I1904" s="134" t="s">
        <v>13559</v>
      </c>
      <c r="J1904" s="134" t="s">
        <v>12955</v>
      </c>
      <c r="K1904" s="134" t="s">
        <v>7191</v>
      </c>
      <c r="L1904" s="134" t="s">
        <v>12868</v>
      </c>
      <c r="M1904" s="125"/>
      <c r="N1904" s="125"/>
    </row>
    <row r="1905" customFormat="false" ht="12.8" hidden="false" customHeight="false" outlineLevel="0" collapsed="false">
      <c r="A1905" s="136" t="s">
        <v>128</v>
      </c>
      <c r="B1905" s="134" t="s">
        <v>12772</v>
      </c>
      <c r="C1905" s="134" t="s">
        <v>7443</v>
      </c>
      <c r="D1905" s="134" t="s">
        <v>7972</v>
      </c>
      <c r="E1905" s="134" t="s">
        <v>12702</v>
      </c>
      <c r="F1905" s="134" t="s">
        <v>13994</v>
      </c>
      <c r="G1905" s="134" t="s">
        <v>13995</v>
      </c>
      <c r="H1905" s="134" t="s">
        <v>12716</v>
      </c>
      <c r="I1905" s="134" t="s">
        <v>13996</v>
      </c>
      <c r="J1905" s="134" t="s">
        <v>13997</v>
      </c>
      <c r="K1905" s="134" t="s">
        <v>13567</v>
      </c>
      <c r="L1905" s="134" t="s">
        <v>13751</v>
      </c>
      <c r="M1905" s="134" t="s">
        <v>13998</v>
      </c>
      <c r="N1905" s="134" t="s">
        <v>13999</v>
      </c>
    </row>
    <row r="1906" customFormat="false" ht="12.8" hidden="false" customHeight="false" outlineLevel="0" collapsed="false">
      <c r="A1906" s="136" t="s">
        <v>129</v>
      </c>
      <c r="B1906" s="134" t="s">
        <v>13151</v>
      </c>
      <c r="C1906" s="134" t="s">
        <v>12629</v>
      </c>
      <c r="D1906" s="134" t="s">
        <v>14000</v>
      </c>
      <c r="E1906" s="134" t="s">
        <v>7229</v>
      </c>
      <c r="F1906" s="125"/>
      <c r="G1906" s="134" t="s">
        <v>12687</v>
      </c>
      <c r="H1906" s="134" t="s">
        <v>14001</v>
      </c>
      <c r="I1906" s="134" t="s">
        <v>14002</v>
      </c>
      <c r="J1906" s="134" t="s">
        <v>14003</v>
      </c>
      <c r="K1906" s="134" t="s">
        <v>14004</v>
      </c>
      <c r="L1906" s="134" t="s">
        <v>7885</v>
      </c>
      <c r="M1906" s="134" t="s">
        <v>12878</v>
      </c>
      <c r="N1906" s="125"/>
    </row>
    <row r="1907" customFormat="false" ht="12.8" hidden="false" customHeight="false" outlineLevel="0" collapsed="false">
      <c r="A1907" s="136" t="s">
        <v>130</v>
      </c>
      <c r="B1907" s="134" t="s">
        <v>7344</v>
      </c>
      <c r="C1907" s="134" t="s">
        <v>13064</v>
      </c>
      <c r="D1907" s="134" t="s">
        <v>12353</v>
      </c>
      <c r="E1907" s="134" t="s">
        <v>8701</v>
      </c>
      <c r="F1907" s="134" t="s">
        <v>14005</v>
      </c>
      <c r="G1907" s="134" t="s">
        <v>7386</v>
      </c>
      <c r="H1907" s="134" t="s">
        <v>14006</v>
      </c>
      <c r="I1907" s="134" t="s">
        <v>14007</v>
      </c>
      <c r="J1907" s="134" t="s">
        <v>14008</v>
      </c>
      <c r="K1907" s="134" t="s">
        <v>14009</v>
      </c>
      <c r="L1907" s="134" t="s">
        <v>7332</v>
      </c>
      <c r="M1907" s="134" t="s">
        <v>14010</v>
      </c>
      <c r="N1907" s="134" t="s">
        <v>14011</v>
      </c>
    </row>
    <row r="1908" customFormat="false" ht="12.8" hidden="false" customHeight="false" outlineLevel="0" collapsed="false">
      <c r="A1908" s="136" t="s">
        <v>131</v>
      </c>
      <c r="B1908" s="134" t="s">
        <v>7290</v>
      </c>
      <c r="C1908" s="134" t="s">
        <v>7613</v>
      </c>
      <c r="D1908" s="134" t="s">
        <v>7871</v>
      </c>
      <c r="E1908" s="134" t="s">
        <v>13601</v>
      </c>
      <c r="F1908" s="134" t="s">
        <v>7953</v>
      </c>
      <c r="G1908" s="134" t="s">
        <v>14012</v>
      </c>
      <c r="H1908" s="134" t="s">
        <v>14013</v>
      </c>
      <c r="I1908" s="134" t="s">
        <v>13017</v>
      </c>
      <c r="J1908" s="134" t="s">
        <v>14014</v>
      </c>
      <c r="K1908" s="134" t="s">
        <v>7961</v>
      </c>
      <c r="L1908" s="134" t="s">
        <v>7961</v>
      </c>
      <c r="M1908" s="134" t="s">
        <v>14015</v>
      </c>
      <c r="N1908" s="134" t="s">
        <v>14016</v>
      </c>
    </row>
    <row r="1909" customFormat="false" ht="12.8" hidden="false" customHeight="false" outlineLevel="0" collapsed="false">
      <c r="A1909" s="136" t="s">
        <v>132</v>
      </c>
      <c r="B1909" s="134" t="s">
        <v>8201</v>
      </c>
      <c r="C1909" s="134" t="s">
        <v>8279</v>
      </c>
      <c r="D1909" s="134" t="s">
        <v>14017</v>
      </c>
      <c r="E1909" s="134" t="s">
        <v>7962</v>
      </c>
      <c r="F1909" s="134" t="s">
        <v>13611</v>
      </c>
      <c r="G1909" s="134" t="s">
        <v>13867</v>
      </c>
      <c r="H1909" s="134" t="s">
        <v>13445</v>
      </c>
      <c r="I1909" s="134" t="s">
        <v>13500</v>
      </c>
      <c r="J1909" s="134" t="s">
        <v>14018</v>
      </c>
      <c r="K1909" s="134" t="s">
        <v>13828</v>
      </c>
      <c r="L1909" s="134" t="s">
        <v>7955</v>
      </c>
      <c r="M1909" s="134" t="s">
        <v>14019</v>
      </c>
      <c r="N1909" s="134" t="s">
        <v>14020</v>
      </c>
    </row>
    <row r="1910" customFormat="false" ht="12.8" hidden="false" customHeight="false" outlineLevel="0" collapsed="false">
      <c r="A1910" s="136" t="s">
        <v>133</v>
      </c>
      <c r="B1910" s="134" t="s">
        <v>7500</v>
      </c>
      <c r="C1910" s="134" t="s">
        <v>7823</v>
      </c>
      <c r="D1910" s="134" t="s">
        <v>5989</v>
      </c>
      <c r="E1910" s="134" t="s">
        <v>8128</v>
      </c>
      <c r="F1910" s="134" t="s">
        <v>14021</v>
      </c>
      <c r="G1910" s="134" t="s">
        <v>14022</v>
      </c>
      <c r="H1910" s="134" t="s">
        <v>13701</v>
      </c>
      <c r="I1910" s="134" t="s">
        <v>13491</v>
      </c>
      <c r="J1910" s="134" t="s">
        <v>14023</v>
      </c>
      <c r="K1910" s="134" t="s">
        <v>14024</v>
      </c>
      <c r="L1910" s="134" t="s">
        <v>13654</v>
      </c>
      <c r="M1910" s="134" t="s">
        <v>7238</v>
      </c>
      <c r="N1910" s="134" t="s">
        <v>14025</v>
      </c>
    </row>
    <row r="1911" customFormat="false" ht="12.8" hidden="false" customHeight="false" outlineLevel="0" collapsed="false">
      <c r="A1911" s="136" t="s">
        <v>134</v>
      </c>
      <c r="B1911" s="134" t="s">
        <v>12981</v>
      </c>
      <c r="C1911" s="134" t="s">
        <v>8904</v>
      </c>
      <c r="D1911" s="134" t="s">
        <v>12807</v>
      </c>
      <c r="E1911" s="134" t="s">
        <v>14026</v>
      </c>
      <c r="F1911" s="134" t="s">
        <v>13286</v>
      </c>
      <c r="G1911" s="134" t="s">
        <v>14027</v>
      </c>
      <c r="H1911" s="134" t="s">
        <v>13822</v>
      </c>
      <c r="I1911" s="134" t="s">
        <v>13995</v>
      </c>
      <c r="J1911" s="134" t="s">
        <v>8453</v>
      </c>
      <c r="K1911" s="134" t="s">
        <v>12940</v>
      </c>
      <c r="L1911" s="134" t="s">
        <v>14028</v>
      </c>
      <c r="M1911" s="134" t="s">
        <v>7580</v>
      </c>
      <c r="N1911" s="134" t="s">
        <v>14029</v>
      </c>
    </row>
    <row r="1912" customFormat="false" ht="12.8" hidden="false" customHeight="false" outlineLevel="0" collapsed="false">
      <c r="A1912" s="136" t="s">
        <v>135</v>
      </c>
      <c r="B1912" s="134" t="s">
        <v>13768</v>
      </c>
      <c r="C1912" s="134" t="s">
        <v>4973</v>
      </c>
      <c r="D1912" s="134" t="s">
        <v>8159</v>
      </c>
      <c r="E1912" s="134" t="s">
        <v>14030</v>
      </c>
      <c r="F1912" s="134" t="s">
        <v>14031</v>
      </c>
      <c r="G1912" s="134" t="s">
        <v>13997</v>
      </c>
      <c r="H1912" s="134" t="s">
        <v>14032</v>
      </c>
      <c r="I1912" s="134" t="s">
        <v>14033</v>
      </c>
      <c r="J1912" s="134" t="s">
        <v>14034</v>
      </c>
      <c r="K1912" s="134" t="s">
        <v>13451</v>
      </c>
      <c r="L1912" s="134" t="s">
        <v>7990</v>
      </c>
      <c r="M1912" s="134" t="s">
        <v>13739</v>
      </c>
      <c r="N1912" s="134" t="s">
        <v>14035</v>
      </c>
    </row>
    <row r="1913" customFormat="false" ht="12.8" hidden="false" customHeight="false" outlineLevel="0" collapsed="false">
      <c r="A1913" s="136" t="s">
        <v>136</v>
      </c>
      <c r="B1913" s="134" t="s">
        <v>13290</v>
      </c>
      <c r="C1913" s="134" t="s">
        <v>7585</v>
      </c>
      <c r="D1913" s="134" t="s">
        <v>7244</v>
      </c>
      <c r="E1913" s="134" t="s">
        <v>8100</v>
      </c>
      <c r="F1913" s="134" t="s">
        <v>13039</v>
      </c>
      <c r="G1913" s="134" t="s">
        <v>13913</v>
      </c>
      <c r="H1913" s="134" t="s">
        <v>13463</v>
      </c>
      <c r="I1913" s="134" t="s">
        <v>8198</v>
      </c>
      <c r="J1913" s="134" t="s">
        <v>13646</v>
      </c>
      <c r="K1913" s="134" t="s">
        <v>14036</v>
      </c>
      <c r="L1913" s="134" t="s">
        <v>13029</v>
      </c>
      <c r="M1913" s="134" t="s">
        <v>14037</v>
      </c>
      <c r="N1913" s="134" t="s">
        <v>14038</v>
      </c>
    </row>
    <row r="1914" customFormat="false" ht="12.8" hidden="false" customHeight="false" outlineLevel="0" collapsed="false">
      <c r="A1914" s="136" t="s">
        <v>137</v>
      </c>
      <c r="B1914" s="134" t="s">
        <v>13642</v>
      </c>
      <c r="C1914" s="134" t="s">
        <v>7289</v>
      </c>
      <c r="D1914" s="134" t="s">
        <v>12743</v>
      </c>
      <c r="E1914" s="134" t="s">
        <v>13714</v>
      </c>
      <c r="F1914" s="134" t="s">
        <v>14039</v>
      </c>
      <c r="G1914" s="134" t="s">
        <v>14040</v>
      </c>
      <c r="H1914" s="134" t="s">
        <v>12650</v>
      </c>
      <c r="I1914" s="134" t="s">
        <v>8452</v>
      </c>
      <c r="J1914" s="134" t="s">
        <v>8078</v>
      </c>
      <c r="K1914" s="134" t="s">
        <v>14041</v>
      </c>
      <c r="L1914" s="134" t="s">
        <v>13894</v>
      </c>
      <c r="M1914" s="134" t="s">
        <v>13011</v>
      </c>
      <c r="N1914" s="134" t="s">
        <v>14042</v>
      </c>
    </row>
    <row r="1915" customFormat="false" ht="12.8" hidden="false" customHeight="false" outlineLevel="0" collapsed="false">
      <c r="A1915" s="136" t="s">
        <v>138</v>
      </c>
      <c r="B1915" s="134" t="s">
        <v>7029</v>
      </c>
      <c r="C1915" s="134" t="s">
        <v>7213</v>
      </c>
      <c r="D1915" s="134" t="s">
        <v>7289</v>
      </c>
      <c r="E1915" s="134" t="s">
        <v>7118</v>
      </c>
      <c r="F1915" s="134" t="s">
        <v>13606</v>
      </c>
      <c r="G1915" s="134" t="s">
        <v>14043</v>
      </c>
      <c r="H1915" s="134" t="s">
        <v>14044</v>
      </c>
      <c r="I1915" s="134" t="s">
        <v>13447</v>
      </c>
      <c r="J1915" s="134" t="s">
        <v>13620</v>
      </c>
      <c r="K1915" s="134" t="s">
        <v>7095</v>
      </c>
      <c r="L1915" s="134" t="s">
        <v>7600</v>
      </c>
      <c r="M1915" s="134" t="s">
        <v>7873</v>
      </c>
      <c r="N1915" s="134" t="s">
        <v>14045</v>
      </c>
    </row>
    <row r="1916" customFormat="false" ht="12.8" hidden="false" customHeight="false" outlineLevel="0" collapsed="false">
      <c r="A1916" s="136" t="s">
        <v>139</v>
      </c>
      <c r="B1916" s="134" t="s">
        <v>12759</v>
      </c>
      <c r="C1916" s="134" t="s">
        <v>7985</v>
      </c>
      <c r="D1916" s="134" t="s">
        <v>7560</v>
      </c>
      <c r="E1916" s="134" t="s">
        <v>13114</v>
      </c>
      <c r="F1916" s="134" t="s">
        <v>13676</v>
      </c>
      <c r="G1916" s="134" t="s">
        <v>14046</v>
      </c>
      <c r="H1916" s="134" t="s">
        <v>7935</v>
      </c>
      <c r="I1916" s="134" t="s">
        <v>14047</v>
      </c>
      <c r="J1916" s="134" t="s">
        <v>8000</v>
      </c>
      <c r="K1916" s="134" t="s">
        <v>13056</v>
      </c>
      <c r="L1916" s="134" t="s">
        <v>7096</v>
      </c>
      <c r="M1916" s="134" t="s">
        <v>7545</v>
      </c>
      <c r="N1916" s="134" t="s">
        <v>14048</v>
      </c>
    </row>
    <row r="1917" customFormat="false" ht="12.8" hidden="false" customHeight="false" outlineLevel="0" collapsed="false">
      <c r="A1917" s="136" t="s">
        <v>140</v>
      </c>
      <c r="B1917" s="134" t="s">
        <v>7637</v>
      </c>
      <c r="C1917" s="134" t="s">
        <v>7289</v>
      </c>
      <c r="D1917" s="134" t="s">
        <v>9100</v>
      </c>
      <c r="E1917" s="134" t="s">
        <v>13218</v>
      </c>
      <c r="F1917" s="134" t="s">
        <v>12753</v>
      </c>
      <c r="G1917" s="134" t="s">
        <v>7476</v>
      </c>
      <c r="H1917" s="134" t="s">
        <v>12859</v>
      </c>
      <c r="I1917" s="134" t="s">
        <v>14049</v>
      </c>
      <c r="J1917" s="134" t="s">
        <v>6939</v>
      </c>
      <c r="K1917" s="134" t="s">
        <v>13521</v>
      </c>
      <c r="L1917" s="134" t="s">
        <v>7302</v>
      </c>
      <c r="M1917" s="134" t="s">
        <v>13089</v>
      </c>
      <c r="N1917" s="134" t="s">
        <v>14050</v>
      </c>
    </row>
    <row r="1918" customFormat="false" ht="12.8" hidden="false" customHeight="false" outlineLevel="0" collapsed="false">
      <c r="A1918" s="136" t="s">
        <v>141</v>
      </c>
      <c r="B1918" s="134" t="s">
        <v>8817</v>
      </c>
      <c r="C1918" s="134" t="s">
        <v>13278</v>
      </c>
      <c r="D1918" s="134" t="s">
        <v>13225</v>
      </c>
      <c r="E1918" s="134" t="s">
        <v>14051</v>
      </c>
      <c r="F1918" s="134" t="s">
        <v>14052</v>
      </c>
      <c r="G1918" s="134" t="s">
        <v>14053</v>
      </c>
      <c r="H1918" s="134" t="s">
        <v>8011</v>
      </c>
      <c r="I1918" s="134" t="s">
        <v>13996</v>
      </c>
      <c r="J1918" s="134" t="s">
        <v>14054</v>
      </c>
      <c r="K1918" s="134" t="s">
        <v>14055</v>
      </c>
      <c r="L1918" s="134" t="s">
        <v>13420</v>
      </c>
      <c r="M1918" s="134" t="s">
        <v>14056</v>
      </c>
      <c r="N1918" s="134" t="s">
        <v>14057</v>
      </c>
    </row>
    <row r="1919" customFormat="false" ht="12.8" hidden="false" customHeight="false" outlineLevel="0" collapsed="false">
      <c r="A1919" s="136" t="s">
        <v>142</v>
      </c>
      <c r="B1919" s="134" t="s">
        <v>13186</v>
      </c>
      <c r="C1919" s="134" t="s">
        <v>6014</v>
      </c>
      <c r="D1919" s="134" t="s">
        <v>6636</v>
      </c>
      <c r="E1919" s="134" t="s">
        <v>7530</v>
      </c>
      <c r="F1919" s="134" t="s">
        <v>14058</v>
      </c>
      <c r="G1919" s="134" t="s">
        <v>14043</v>
      </c>
      <c r="H1919" s="134" t="s">
        <v>14059</v>
      </c>
      <c r="I1919" s="134" t="s">
        <v>13824</v>
      </c>
      <c r="J1919" s="134" t="s">
        <v>14060</v>
      </c>
      <c r="K1919" s="134" t="s">
        <v>14061</v>
      </c>
      <c r="L1919" s="134" t="s">
        <v>12799</v>
      </c>
      <c r="M1919" s="134" t="s">
        <v>14062</v>
      </c>
      <c r="N1919" s="134" t="s">
        <v>14063</v>
      </c>
    </row>
    <row r="1920" customFormat="false" ht="12.8" hidden="false" customHeight="false" outlineLevel="0" collapsed="false">
      <c r="A1920" s="136" t="s">
        <v>143</v>
      </c>
      <c r="B1920" s="134" t="s">
        <v>14064</v>
      </c>
      <c r="C1920" s="134" t="s">
        <v>7494</v>
      </c>
      <c r="D1920" s="134" t="s">
        <v>14065</v>
      </c>
      <c r="E1920" s="134" t="s">
        <v>13702</v>
      </c>
      <c r="F1920" s="134" t="s">
        <v>13449</v>
      </c>
      <c r="G1920" s="134" t="s">
        <v>14066</v>
      </c>
      <c r="H1920" s="134" t="s">
        <v>8077</v>
      </c>
      <c r="I1920" s="134" t="s">
        <v>14067</v>
      </c>
      <c r="J1920" s="134" t="s">
        <v>7928</v>
      </c>
      <c r="K1920" s="134" t="s">
        <v>14068</v>
      </c>
      <c r="L1920" s="134" t="s">
        <v>8415</v>
      </c>
      <c r="M1920" s="134" t="s">
        <v>7052</v>
      </c>
      <c r="N1920" s="134" t="s">
        <v>14069</v>
      </c>
    </row>
    <row r="1921" customFormat="false" ht="12.8" hidden="false" customHeight="false" outlineLevel="0" collapsed="false">
      <c r="A1921" s="136" t="s">
        <v>144</v>
      </c>
      <c r="B1921" s="134" t="s">
        <v>14070</v>
      </c>
      <c r="C1921" s="134" t="s">
        <v>8073</v>
      </c>
      <c r="D1921" s="134" t="s">
        <v>7958</v>
      </c>
      <c r="E1921" s="134" t="s">
        <v>7560</v>
      </c>
      <c r="F1921" s="134" t="s">
        <v>13687</v>
      </c>
      <c r="G1921" s="134" t="s">
        <v>14071</v>
      </c>
      <c r="H1921" s="134" t="s">
        <v>14072</v>
      </c>
      <c r="I1921" s="134" t="s">
        <v>13676</v>
      </c>
      <c r="J1921" s="134" t="s">
        <v>14073</v>
      </c>
      <c r="K1921" s="134" t="s">
        <v>13919</v>
      </c>
      <c r="L1921" s="134" t="s">
        <v>7365</v>
      </c>
      <c r="M1921" s="134" t="s">
        <v>7505</v>
      </c>
      <c r="N1921" s="134" t="s">
        <v>14074</v>
      </c>
    </row>
    <row r="1922" customFormat="false" ht="12.8" hidden="false" customHeight="false" outlineLevel="0" collapsed="false">
      <c r="A1922" s="136" t="s">
        <v>145</v>
      </c>
      <c r="B1922" s="134" t="s">
        <v>13622</v>
      </c>
      <c r="C1922" s="134" t="s">
        <v>7797</v>
      </c>
      <c r="D1922" s="134" t="s">
        <v>7481</v>
      </c>
      <c r="E1922" s="134" t="s">
        <v>7843</v>
      </c>
      <c r="F1922" s="134" t="s">
        <v>14075</v>
      </c>
      <c r="G1922" s="134" t="s">
        <v>14076</v>
      </c>
      <c r="H1922" s="134" t="s">
        <v>13548</v>
      </c>
      <c r="I1922" s="134" t="s">
        <v>14077</v>
      </c>
      <c r="J1922" s="134" t="s">
        <v>14061</v>
      </c>
      <c r="K1922" s="134" t="s">
        <v>14078</v>
      </c>
      <c r="L1922" s="134" t="s">
        <v>8480</v>
      </c>
      <c r="M1922" s="134" t="s">
        <v>7250</v>
      </c>
      <c r="N1922" s="134" t="s">
        <v>14079</v>
      </c>
    </row>
    <row r="1923" customFormat="false" ht="12.8" hidden="false" customHeight="true" outlineLevel="0" collapsed="false">
      <c r="A1923" s="135" t="s">
        <v>594</v>
      </c>
      <c r="B1923" s="135"/>
      <c r="C1923" s="135"/>
      <c r="D1923" s="135"/>
      <c r="E1923" s="135"/>
      <c r="F1923" s="135"/>
      <c r="G1923" s="135"/>
      <c r="H1923" s="135"/>
      <c r="I1923" s="135"/>
      <c r="J1923" s="135"/>
      <c r="K1923" s="135"/>
      <c r="L1923" s="135"/>
      <c r="M1923" s="135"/>
      <c r="N1923" s="135"/>
    </row>
    <row r="1924" customFormat="false" ht="12.8" hidden="false" customHeight="false" outlineLevel="0" collapsed="false">
      <c r="A1924" s="133" t="s">
        <v>605</v>
      </c>
      <c r="B1924" s="133" t="s">
        <v>606</v>
      </c>
      <c r="C1924" s="133" t="s">
        <v>607</v>
      </c>
      <c r="D1924" s="133" t="s">
        <v>608</v>
      </c>
      <c r="E1924" s="133" t="s">
        <v>609</v>
      </c>
      <c r="F1924" s="133" t="s">
        <v>610</v>
      </c>
      <c r="G1924" s="133" t="s">
        <v>611</v>
      </c>
      <c r="H1924" s="133" t="s">
        <v>612</v>
      </c>
      <c r="I1924" s="133" t="s">
        <v>613</v>
      </c>
      <c r="J1924" s="133" t="s">
        <v>614</v>
      </c>
      <c r="K1924" s="133" t="s">
        <v>615</v>
      </c>
      <c r="L1924" s="133" t="s">
        <v>616</v>
      </c>
      <c r="M1924" s="133" t="s">
        <v>617</v>
      </c>
      <c r="N1924" s="133" t="s">
        <v>618</v>
      </c>
    </row>
    <row r="1925" customFormat="false" ht="12.8" hidden="false" customHeight="false" outlineLevel="0" collapsed="false">
      <c r="A1925" s="136" t="s">
        <v>146</v>
      </c>
      <c r="B1925" s="134" t="s">
        <v>8015</v>
      </c>
      <c r="C1925" s="134" t="s">
        <v>7042</v>
      </c>
      <c r="D1925" s="134" t="s">
        <v>7129</v>
      </c>
      <c r="E1925" s="134" t="s">
        <v>7011</v>
      </c>
      <c r="F1925" s="134" t="s">
        <v>8051</v>
      </c>
      <c r="G1925" s="134" t="s">
        <v>14080</v>
      </c>
      <c r="H1925" s="134" t="s">
        <v>14081</v>
      </c>
      <c r="I1925" s="134" t="s">
        <v>14082</v>
      </c>
      <c r="J1925" s="134" t="s">
        <v>14083</v>
      </c>
      <c r="K1925" s="134" t="s">
        <v>14084</v>
      </c>
      <c r="L1925" s="134" t="s">
        <v>14085</v>
      </c>
      <c r="M1925" s="134" t="s">
        <v>12757</v>
      </c>
      <c r="N1925" s="134" t="s">
        <v>14086</v>
      </c>
    </row>
    <row r="1926" customFormat="false" ht="12.8" hidden="false" customHeight="false" outlineLevel="0" collapsed="false">
      <c r="A1926" s="136" t="s">
        <v>147</v>
      </c>
      <c r="B1926" s="134" t="s">
        <v>14087</v>
      </c>
      <c r="C1926" s="134" t="s">
        <v>12911</v>
      </c>
      <c r="D1926" s="134" t="s">
        <v>14088</v>
      </c>
      <c r="E1926" s="134" t="s">
        <v>8425</v>
      </c>
      <c r="F1926" s="134" t="s">
        <v>13391</v>
      </c>
      <c r="G1926" s="134" t="s">
        <v>12870</v>
      </c>
      <c r="H1926" s="134" t="s">
        <v>13414</v>
      </c>
      <c r="I1926" s="134" t="s">
        <v>14089</v>
      </c>
      <c r="J1926" s="134" t="s">
        <v>14090</v>
      </c>
      <c r="K1926" s="134" t="s">
        <v>8254</v>
      </c>
      <c r="L1926" s="134" t="s">
        <v>7188</v>
      </c>
      <c r="M1926" s="134" t="s">
        <v>14091</v>
      </c>
      <c r="N1926" s="134" t="s">
        <v>14092</v>
      </c>
    </row>
    <row r="1927" customFormat="false" ht="12.8" hidden="false" customHeight="false" outlineLevel="0" collapsed="false">
      <c r="A1927" s="136" t="s">
        <v>148</v>
      </c>
      <c r="B1927" s="134" t="s">
        <v>14093</v>
      </c>
      <c r="C1927" s="134" t="s">
        <v>12838</v>
      </c>
      <c r="D1927" s="134" t="s">
        <v>7494</v>
      </c>
      <c r="E1927" s="134" t="s">
        <v>12966</v>
      </c>
      <c r="F1927" s="134" t="s">
        <v>7753</v>
      </c>
      <c r="G1927" s="134" t="s">
        <v>14094</v>
      </c>
      <c r="H1927" s="134" t="s">
        <v>14021</v>
      </c>
      <c r="I1927" s="134" t="s">
        <v>13611</v>
      </c>
      <c r="J1927" s="134" t="s">
        <v>14095</v>
      </c>
      <c r="K1927" s="134" t="s">
        <v>14096</v>
      </c>
      <c r="L1927" s="134" t="s">
        <v>12912</v>
      </c>
      <c r="M1927" s="134" t="s">
        <v>14097</v>
      </c>
      <c r="N1927" s="134" t="s">
        <v>14098</v>
      </c>
    </row>
    <row r="1928" customFormat="false" ht="12.8" hidden="false" customHeight="false" outlineLevel="0" collapsed="false">
      <c r="A1928" s="136" t="s">
        <v>149</v>
      </c>
      <c r="B1928" s="134" t="s">
        <v>8778</v>
      </c>
      <c r="C1928" s="134" t="s">
        <v>7865</v>
      </c>
      <c r="D1928" s="134" t="s">
        <v>7937</v>
      </c>
      <c r="E1928" s="134" t="s">
        <v>7104</v>
      </c>
      <c r="F1928" s="134" t="s">
        <v>7953</v>
      </c>
      <c r="G1928" s="134" t="s">
        <v>14099</v>
      </c>
      <c r="H1928" s="134" t="s">
        <v>12929</v>
      </c>
      <c r="I1928" s="134" t="s">
        <v>14100</v>
      </c>
      <c r="J1928" s="134" t="s">
        <v>7862</v>
      </c>
      <c r="K1928" s="134" t="s">
        <v>12690</v>
      </c>
      <c r="L1928" s="134" t="s">
        <v>14039</v>
      </c>
      <c r="M1928" s="134" t="s">
        <v>13046</v>
      </c>
      <c r="N1928" s="134" t="s">
        <v>14101</v>
      </c>
    </row>
    <row r="1929" customFormat="false" ht="12.8" hidden="false" customHeight="false" outlineLevel="0" collapsed="false">
      <c r="A1929" s="136" t="s">
        <v>150</v>
      </c>
      <c r="B1929" s="134" t="s">
        <v>8387</v>
      </c>
      <c r="C1929" s="134" t="s">
        <v>7968</v>
      </c>
      <c r="D1929" s="134" t="s">
        <v>7216</v>
      </c>
      <c r="E1929" s="134" t="s">
        <v>8114</v>
      </c>
      <c r="F1929" s="134" t="s">
        <v>13441</v>
      </c>
      <c r="G1929" s="134" t="s">
        <v>13186</v>
      </c>
      <c r="H1929" s="134" t="s">
        <v>14102</v>
      </c>
      <c r="I1929" s="134" t="s">
        <v>8326</v>
      </c>
      <c r="J1929" s="134" t="s">
        <v>13420</v>
      </c>
      <c r="K1929" s="134" t="s">
        <v>14103</v>
      </c>
      <c r="L1929" s="134" t="s">
        <v>14000</v>
      </c>
      <c r="M1929" s="134" t="s">
        <v>8402</v>
      </c>
      <c r="N1929" s="134" t="s">
        <v>14104</v>
      </c>
    </row>
    <row r="1930" customFormat="false" ht="12.8" hidden="false" customHeight="false" outlineLevel="0" collapsed="false">
      <c r="A1930" s="136" t="s">
        <v>151</v>
      </c>
      <c r="B1930" s="134" t="s">
        <v>7553</v>
      </c>
      <c r="C1930" s="134" t="s">
        <v>8370</v>
      </c>
      <c r="D1930" s="134" t="s">
        <v>12762</v>
      </c>
      <c r="E1930" s="134" t="s">
        <v>13941</v>
      </c>
      <c r="F1930" s="134" t="s">
        <v>8413</v>
      </c>
      <c r="G1930" s="134" t="s">
        <v>14105</v>
      </c>
      <c r="H1930" s="134" t="s">
        <v>13591</v>
      </c>
      <c r="I1930" s="134" t="s">
        <v>14106</v>
      </c>
      <c r="J1930" s="134" t="s">
        <v>13865</v>
      </c>
      <c r="K1930" s="134" t="s">
        <v>13039</v>
      </c>
      <c r="L1930" s="134" t="s">
        <v>13051</v>
      </c>
      <c r="M1930" s="134" t="s">
        <v>7790</v>
      </c>
      <c r="N1930" s="134" t="s">
        <v>14107</v>
      </c>
    </row>
    <row r="1931" customFormat="false" ht="12.8" hidden="false" customHeight="false" outlineLevel="0" collapsed="false">
      <c r="A1931" s="136" t="s">
        <v>152</v>
      </c>
      <c r="B1931" s="134" t="s">
        <v>8133</v>
      </c>
      <c r="C1931" s="134" t="s">
        <v>12824</v>
      </c>
      <c r="D1931" s="134" t="s">
        <v>7020</v>
      </c>
      <c r="E1931" s="134" t="s">
        <v>7019</v>
      </c>
      <c r="F1931" s="134" t="s">
        <v>8086</v>
      </c>
      <c r="G1931" s="134" t="s">
        <v>14108</v>
      </c>
      <c r="H1931" s="134" t="s">
        <v>7023</v>
      </c>
      <c r="I1931" s="134" t="s">
        <v>7928</v>
      </c>
      <c r="J1931" s="134" t="s">
        <v>13537</v>
      </c>
      <c r="K1931" s="134" t="s">
        <v>14054</v>
      </c>
      <c r="L1931" s="134" t="s">
        <v>14109</v>
      </c>
      <c r="M1931" s="134" t="s">
        <v>8324</v>
      </c>
      <c r="N1931" s="134" t="s">
        <v>14110</v>
      </c>
    </row>
    <row r="1932" customFormat="false" ht="12.8" hidden="false" customHeight="false" outlineLevel="0" collapsed="false">
      <c r="A1932" s="136" t="s">
        <v>153</v>
      </c>
      <c r="B1932" s="134" t="s">
        <v>7865</v>
      </c>
      <c r="C1932" s="134" t="s">
        <v>13026</v>
      </c>
      <c r="D1932" s="134" t="s">
        <v>7351</v>
      </c>
      <c r="E1932" s="134" t="s">
        <v>8150</v>
      </c>
      <c r="F1932" s="134" t="s">
        <v>8178</v>
      </c>
      <c r="G1932" s="134" t="s">
        <v>13070</v>
      </c>
      <c r="H1932" s="134" t="s">
        <v>8085</v>
      </c>
      <c r="I1932" s="134" t="s">
        <v>13446</v>
      </c>
      <c r="J1932" s="134" t="s">
        <v>14111</v>
      </c>
      <c r="K1932" s="134" t="s">
        <v>13466</v>
      </c>
      <c r="L1932" s="134" t="s">
        <v>13480</v>
      </c>
      <c r="M1932" s="134" t="s">
        <v>7299</v>
      </c>
      <c r="N1932" s="134" t="s">
        <v>14112</v>
      </c>
    </row>
    <row r="1933" customFormat="false" ht="12.8" hidden="false" customHeight="false" outlineLevel="0" collapsed="false">
      <c r="A1933" s="136" t="s">
        <v>154</v>
      </c>
      <c r="B1933" s="134" t="s">
        <v>14113</v>
      </c>
      <c r="C1933" s="134" t="s">
        <v>13196</v>
      </c>
      <c r="D1933" s="134" t="s">
        <v>13679</v>
      </c>
      <c r="E1933" s="134" t="s">
        <v>13286</v>
      </c>
      <c r="F1933" s="134" t="s">
        <v>7933</v>
      </c>
      <c r="G1933" s="134" t="s">
        <v>13141</v>
      </c>
      <c r="H1933" s="134" t="s">
        <v>13018</v>
      </c>
      <c r="I1933" s="134" t="s">
        <v>14114</v>
      </c>
      <c r="J1933" s="134" t="s">
        <v>14115</v>
      </c>
      <c r="K1933" s="134" t="s">
        <v>7169</v>
      </c>
      <c r="L1933" s="134" t="s">
        <v>13495</v>
      </c>
      <c r="M1933" s="134" t="s">
        <v>8324</v>
      </c>
      <c r="N1933" s="134" t="s">
        <v>14116</v>
      </c>
    </row>
    <row r="1934" customFormat="false" ht="12.8" hidden="false" customHeight="false" outlineLevel="0" collapsed="false">
      <c r="A1934" s="136" t="s">
        <v>156</v>
      </c>
      <c r="B1934" s="134" t="s">
        <v>12701</v>
      </c>
      <c r="C1934" s="134" t="s">
        <v>14117</v>
      </c>
      <c r="D1934" s="134" t="s">
        <v>7877</v>
      </c>
      <c r="E1934" s="134" t="s">
        <v>12624</v>
      </c>
      <c r="F1934" s="134" t="s">
        <v>14118</v>
      </c>
      <c r="G1934" s="134" t="s">
        <v>14119</v>
      </c>
      <c r="H1934" s="134" t="s">
        <v>7862</v>
      </c>
      <c r="I1934" s="134" t="s">
        <v>14120</v>
      </c>
      <c r="J1934" s="134" t="s">
        <v>14121</v>
      </c>
      <c r="K1934" s="134" t="s">
        <v>13515</v>
      </c>
      <c r="L1934" s="134" t="s">
        <v>7084</v>
      </c>
      <c r="M1934" s="134" t="s">
        <v>8402</v>
      </c>
      <c r="N1934" s="134" t="s">
        <v>14122</v>
      </c>
    </row>
    <row r="1935" customFormat="false" ht="12.8" hidden="false" customHeight="false" outlineLevel="0" collapsed="false">
      <c r="A1935" s="136" t="s">
        <v>158</v>
      </c>
      <c r="B1935" s="134" t="s">
        <v>7625</v>
      </c>
      <c r="C1935" s="134" t="s">
        <v>13244</v>
      </c>
      <c r="D1935" s="134" t="s">
        <v>13204</v>
      </c>
      <c r="E1935" s="134" t="s">
        <v>13635</v>
      </c>
      <c r="F1935" s="134" t="s">
        <v>13574</v>
      </c>
      <c r="G1935" s="134" t="s">
        <v>13583</v>
      </c>
      <c r="H1935" s="134" t="s">
        <v>14123</v>
      </c>
      <c r="I1935" s="134" t="s">
        <v>14124</v>
      </c>
      <c r="J1935" s="134" t="s">
        <v>6938</v>
      </c>
      <c r="K1935" s="134" t="s">
        <v>13819</v>
      </c>
      <c r="L1935" s="134" t="s">
        <v>7273</v>
      </c>
      <c r="M1935" s="134" t="s">
        <v>14125</v>
      </c>
      <c r="N1935" s="134" t="s">
        <v>14126</v>
      </c>
    </row>
    <row r="1936" customFormat="false" ht="12.8" hidden="false" customHeight="false" outlineLevel="0" collapsed="false">
      <c r="A1936" s="136" t="s">
        <v>155</v>
      </c>
      <c r="B1936" s="134" t="s">
        <v>13632</v>
      </c>
      <c r="C1936" s="134" t="s">
        <v>14127</v>
      </c>
      <c r="D1936" s="134" t="s">
        <v>7438</v>
      </c>
      <c r="E1936" s="134" t="s">
        <v>7045</v>
      </c>
      <c r="F1936" s="134" t="s">
        <v>8232</v>
      </c>
      <c r="G1936" s="134" t="s">
        <v>13860</v>
      </c>
      <c r="H1936" s="134" t="s">
        <v>14128</v>
      </c>
      <c r="I1936" s="134" t="s">
        <v>8112</v>
      </c>
      <c r="J1936" s="134" t="s">
        <v>8346</v>
      </c>
      <c r="K1936" s="134" t="s">
        <v>8051</v>
      </c>
      <c r="L1936" s="134" t="s">
        <v>12931</v>
      </c>
      <c r="M1936" s="134" t="s">
        <v>7166</v>
      </c>
      <c r="N1936" s="134" t="s">
        <v>14129</v>
      </c>
    </row>
    <row r="1937" customFormat="false" ht="12.8" hidden="false" customHeight="false" outlineLevel="0" collapsed="false">
      <c r="A1937" s="136" t="s">
        <v>157</v>
      </c>
      <c r="B1937" s="134" t="s">
        <v>8322</v>
      </c>
      <c r="C1937" s="134" t="s">
        <v>14130</v>
      </c>
      <c r="D1937" s="134" t="s">
        <v>13713</v>
      </c>
      <c r="E1937" s="134" t="s">
        <v>14060</v>
      </c>
      <c r="F1937" s="134" t="s">
        <v>8180</v>
      </c>
      <c r="G1937" s="134" t="s">
        <v>14131</v>
      </c>
      <c r="H1937" s="134" t="s">
        <v>14132</v>
      </c>
      <c r="I1937" s="134" t="s">
        <v>14133</v>
      </c>
      <c r="J1937" s="134" t="s">
        <v>14134</v>
      </c>
      <c r="K1937" s="134" t="s">
        <v>14135</v>
      </c>
      <c r="L1937" s="134" t="s">
        <v>14136</v>
      </c>
      <c r="M1937" s="134" t="s">
        <v>7165</v>
      </c>
      <c r="N1937" s="134" t="s">
        <v>14137</v>
      </c>
    </row>
    <row r="1938" customFormat="false" ht="12.8" hidden="false" customHeight="false" outlineLevel="0" collapsed="false">
      <c r="A1938" s="136" t="s">
        <v>159</v>
      </c>
      <c r="B1938" s="134" t="s">
        <v>7295</v>
      </c>
      <c r="C1938" s="134" t="s">
        <v>8135</v>
      </c>
      <c r="D1938" s="134" t="s">
        <v>7400</v>
      </c>
      <c r="E1938" s="134" t="s">
        <v>8226</v>
      </c>
      <c r="F1938" s="134" t="s">
        <v>8281</v>
      </c>
      <c r="G1938" s="134" t="s">
        <v>13832</v>
      </c>
      <c r="H1938" s="134" t="s">
        <v>13492</v>
      </c>
      <c r="I1938" s="134" t="s">
        <v>14131</v>
      </c>
      <c r="J1938" s="134" t="s">
        <v>14138</v>
      </c>
      <c r="K1938" s="134" t="s">
        <v>14139</v>
      </c>
      <c r="L1938" s="134" t="s">
        <v>13257</v>
      </c>
      <c r="M1938" s="134" t="s">
        <v>7441</v>
      </c>
      <c r="N1938" s="134" t="s">
        <v>14140</v>
      </c>
    </row>
    <row r="1939" customFormat="false" ht="12.8" hidden="false" customHeight="false" outlineLevel="0" collapsed="false">
      <c r="A1939" s="136" t="s">
        <v>160</v>
      </c>
      <c r="B1939" s="134" t="s">
        <v>8644</v>
      </c>
      <c r="C1939" s="134" t="s">
        <v>9074</v>
      </c>
      <c r="D1939" s="134" t="s">
        <v>14141</v>
      </c>
      <c r="E1939" s="134" t="s">
        <v>12964</v>
      </c>
      <c r="F1939" s="134" t="s">
        <v>14142</v>
      </c>
      <c r="G1939" s="134" t="s">
        <v>14143</v>
      </c>
      <c r="H1939" s="134" t="s">
        <v>8179</v>
      </c>
      <c r="I1939" s="134" t="s">
        <v>14144</v>
      </c>
      <c r="J1939" s="134" t="s">
        <v>13057</v>
      </c>
      <c r="K1939" s="134" t="s">
        <v>7616</v>
      </c>
      <c r="L1939" s="134" t="s">
        <v>14089</v>
      </c>
      <c r="M1939" s="134" t="s">
        <v>13072</v>
      </c>
      <c r="N1939" s="134" t="s">
        <v>14145</v>
      </c>
    </row>
    <row r="1940" customFormat="false" ht="12.8" hidden="false" customHeight="false" outlineLevel="0" collapsed="false">
      <c r="A1940" s="136" t="s">
        <v>161</v>
      </c>
      <c r="B1940" s="134" t="s">
        <v>14146</v>
      </c>
      <c r="C1940" s="134" t="s">
        <v>14147</v>
      </c>
      <c r="D1940" s="134" t="s">
        <v>14148</v>
      </c>
      <c r="E1940" s="134" t="s">
        <v>14149</v>
      </c>
      <c r="F1940" s="134" t="s">
        <v>14052</v>
      </c>
      <c r="G1940" s="134" t="s">
        <v>14150</v>
      </c>
      <c r="H1940" s="134" t="s">
        <v>14151</v>
      </c>
      <c r="I1940" s="134" t="s">
        <v>14152</v>
      </c>
      <c r="J1940" s="134" t="s">
        <v>14153</v>
      </c>
      <c r="K1940" s="134" t="s">
        <v>13796</v>
      </c>
      <c r="L1940" s="134" t="s">
        <v>14154</v>
      </c>
      <c r="M1940" s="134" t="s">
        <v>12689</v>
      </c>
      <c r="N1940" s="134" t="s">
        <v>14155</v>
      </c>
    </row>
    <row r="1941" customFormat="false" ht="12.8" hidden="false" customHeight="false" outlineLevel="0" collapsed="false">
      <c r="A1941" s="136" t="s">
        <v>162</v>
      </c>
      <c r="B1941" s="134" t="s">
        <v>13256</v>
      </c>
      <c r="C1941" s="134" t="s">
        <v>7888</v>
      </c>
      <c r="D1941" s="134" t="s">
        <v>13058</v>
      </c>
      <c r="E1941" s="134" t="s">
        <v>7789</v>
      </c>
      <c r="F1941" s="134" t="s">
        <v>13722</v>
      </c>
      <c r="G1941" s="134" t="s">
        <v>14156</v>
      </c>
      <c r="H1941" s="134" t="s">
        <v>14157</v>
      </c>
      <c r="I1941" s="134" t="s">
        <v>8085</v>
      </c>
      <c r="J1941" s="134" t="s">
        <v>13918</v>
      </c>
      <c r="K1941" s="134" t="s">
        <v>13994</v>
      </c>
      <c r="L1941" s="134" t="s">
        <v>13140</v>
      </c>
      <c r="M1941" s="134" t="s">
        <v>14158</v>
      </c>
      <c r="N1941" s="134" t="s">
        <v>14159</v>
      </c>
    </row>
    <row r="1942" customFormat="false" ht="12.8" hidden="false" customHeight="false" outlineLevel="0" collapsed="false">
      <c r="A1942" s="136" t="s">
        <v>163</v>
      </c>
      <c r="B1942" s="134" t="s">
        <v>13151</v>
      </c>
      <c r="C1942" s="134" t="s">
        <v>7797</v>
      </c>
      <c r="D1942" s="134" t="s">
        <v>7411</v>
      </c>
      <c r="E1942" s="134" t="s">
        <v>13287</v>
      </c>
      <c r="F1942" s="134" t="s">
        <v>12815</v>
      </c>
      <c r="G1942" s="134" t="s">
        <v>14160</v>
      </c>
      <c r="H1942" s="134" t="s">
        <v>13680</v>
      </c>
      <c r="I1942" s="134" t="s">
        <v>13112</v>
      </c>
      <c r="J1942" s="134" t="s">
        <v>12657</v>
      </c>
      <c r="K1942" s="134" t="s">
        <v>14161</v>
      </c>
      <c r="L1942" s="134" t="s">
        <v>8187</v>
      </c>
      <c r="M1942" s="134" t="s">
        <v>7838</v>
      </c>
      <c r="N1942" s="134" t="s">
        <v>14162</v>
      </c>
    </row>
    <row r="1943" customFormat="false" ht="12.8" hidden="false" customHeight="false" outlineLevel="0" collapsed="false">
      <c r="A1943" s="136" t="s">
        <v>164</v>
      </c>
      <c r="B1943" s="134" t="s">
        <v>14163</v>
      </c>
      <c r="C1943" s="134" t="s">
        <v>14164</v>
      </c>
      <c r="D1943" s="134" t="s">
        <v>14165</v>
      </c>
      <c r="E1943" s="134" t="s">
        <v>7450</v>
      </c>
      <c r="F1943" s="134" t="s">
        <v>14166</v>
      </c>
      <c r="G1943" s="134" t="s">
        <v>13466</v>
      </c>
      <c r="H1943" s="134" t="s">
        <v>14167</v>
      </c>
      <c r="I1943" s="134" t="s">
        <v>7935</v>
      </c>
      <c r="J1943" s="134" t="s">
        <v>13828</v>
      </c>
      <c r="K1943" s="134" t="s">
        <v>14168</v>
      </c>
      <c r="L1943" s="134" t="s">
        <v>14169</v>
      </c>
      <c r="M1943" s="134" t="s">
        <v>13074</v>
      </c>
      <c r="N1943" s="134" t="s">
        <v>14170</v>
      </c>
    </row>
    <row r="1944" customFormat="false" ht="12.8" hidden="false" customHeight="false" outlineLevel="0" collapsed="false">
      <c r="A1944" s="136" t="s">
        <v>165</v>
      </c>
      <c r="B1944" s="134" t="s">
        <v>7103</v>
      </c>
      <c r="C1944" s="134" t="s">
        <v>6966</v>
      </c>
      <c r="D1944" s="134" t="s">
        <v>14171</v>
      </c>
      <c r="E1944" s="134" t="s">
        <v>14172</v>
      </c>
      <c r="F1944" s="134" t="s">
        <v>14173</v>
      </c>
      <c r="G1944" s="134" t="s">
        <v>14174</v>
      </c>
      <c r="H1944" s="134" t="s">
        <v>13886</v>
      </c>
      <c r="I1944" s="134" t="s">
        <v>13418</v>
      </c>
      <c r="J1944" s="134" t="s">
        <v>13544</v>
      </c>
      <c r="K1944" s="134" t="s">
        <v>13967</v>
      </c>
      <c r="L1944" s="134" t="s">
        <v>13105</v>
      </c>
      <c r="M1944" s="134" t="s">
        <v>7759</v>
      </c>
      <c r="N1944" s="134" t="s">
        <v>14175</v>
      </c>
    </row>
    <row r="1945" customFormat="false" ht="12.8" hidden="false" customHeight="false" outlineLevel="0" collapsed="false">
      <c r="A1945" s="136" t="s">
        <v>166</v>
      </c>
      <c r="B1945" s="134" t="s">
        <v>6329</v>
      </c>
      <c r="C1945" s="134" t="s">
        <v>8582</v>
      </c>
      <c r="D1945" s="134" t="s">
        <v>14158</v>
      </c>
      <c r="E1945" s="134" t="s">
        <v>14176</v>
      </c>
      <c r="F1945" s="134" t="s">
        <v>7623</v>
      </c>
      <c r="G1945" s="134" t="s">
        <v>14177</v>
      </c>
      <c r="H1945" s="134" t="s">
        <v>13433</v>
      </c>
      <c r="I1945" s="134" t="s">
        <v>14178</v>
      </c>
      <c r="J1945" s="134" t="s">
        <v>8295</v>
      </c>
      <c r="K1945" s="134" t="s">
        <v>14179</v>
      </c>
      <c r="L1945" s="134" t="s">
        <v>12807</v>
      </c>
      <c r="M1945" s="134" t="s">
        <v>13061</v>
      </c>
      <c r="N1945" s="134" t="s">
        <v>14180</v>
      </c>
    </row>
    <row r="1946" customFormat="false" ht="12.8" hidden="false" customHeight="false" outlineLevel="0" collapsed="false">
      <c r="A1946" s="136" t="s">
        <v>167</v>
      </c>
      <c r="B1946" s="134" t="s">
        <v>8637</v>
      </c>
      <c r="C1946" s="134" t="s">
        <v>7625</v>
      </c>
      <c r="D1946" s="134" t="s">
        <v>13702</v>
      </c>
      <c r="E1946" s="134" t="s">
        <v>7816</v>
      </c>
      <c r="F1946" s="134" t="s">
        <v>7652</v>
      </c>
      <c r="G1946" s="134" t="s">
        <v>14181</v>
      </c>
      <c r="H1946" s="134" t="s">
        <v>14182</v>
      </c>
      <c r="I1946" s="134" t="s">
        <v>14183</v>
      </c>
      <c r="J1946" s="134" t="s">
        <v>13590</v>
      </c>
      <c r="K1946" s="134" t="s">
        <v>13545</v>
      </c>
      <c r="L1946" s="134" t="s">
        <v>14184</v>
      </c>
      <c r="M1946" s="134" t="s">
        <v>12642</v>
      </c>
      <c r="N1946" s="134" t="s">
        <v>14185</v>
      </c>
    </row>
    <row r="1947" customFormat="false" ht="12.8" hidden="false" customHeight="false" outlineLevel="0" collapsed="false">
      <c r="A1947" s="136" t="s">
        <v>168</v>
      </c>
      <c r="B1947" s="134" t="s">
        <v>7295</v>
      </c>
      <c r="C1947" s="134" t="s">
        <v>7894</v>
      </c>
      <c r="D1947" s="134" t="s">
        <v>13087</v>
      </c>
      <c r="E1947" s="134" t="s">
        <v>12643</v>
      </c>
      <c r="F1947" s="134" t="s">
        <v>13911</v>
      </c>
      <c r="G1947" s="134" t="s">
        <v>7588</v>
      </c>
      <c r="H1947" s="134" t="s">
        <v>13870</v>
      </c>
      <c r="I1947" s="134" t="s">
        <v>14013</v>
      </c>
      <c r="J1947" s="134" t="s">
        <v>14186</v>
      </c>
      <c r="K1947" s="134" t="s">
        <v>14187</v>
      </c>
      <c r="L1947" s="134" t="s">
        <v>6949</v>
      </c>
      <c r="M1947" s="134" t="s">
        <v>8143</v>
      </c>
      <c r="N1947" s="134" t="s">
        <v>14188</v>
      </c>
    </row>
    <row r="1948" customFormat="false" ht="12.8" hidden="false" customHeight="false" outlineLevel="0" collapsed="false">
      <c r="A1948" s="136" t="s">
        <v>169</v>
      </c>
      <c r="B1948" s="134" t="s">
        <v>12802</v>
      </c>
      <c r="C1948" s="134" t="s">
        <v>12181</v>
      </c>
      <c r="D1948" s="134" t="s">
        <v>6941</v>
      </c>
      <c r="E1948" s="134" t="s">
        <v>13072</v>
      </c>
      <c r="F1948" s="134" t="s">
        <v>14189</v>
      </c>
      <c r="G1948" s="134" t="s">
        <v>8139</v>
      </c>
      <c r="H1948" s="134" t="s">
        <v>14190</v>
      </c>
      <c r="I1948" s="134" t="s">
        <v>14191</v>
      </c>
      <c r="J1948" s="134" t="s">
        <v>14192</v>
      </c>
      <c r="K1948" s="134" t="s">
        <v>14193</v>
      </c>
      <c r="L1948" s="134" t="s">
        <v>13714</v>
      </c>
      <c r="M1948" s="134" t="s">
        <v>14194</v>
      </c>
      <c r="N1948" s="134" t="s">
        <v>14195</v>
      </c>
    </row>
    <row r="1949" customFormat="false" ht="12.8" hidden="false" customHeight="false" outlineLevel="0" collapsed="false">
      <c r="A1949" s="136" t="s">
        <v>170</v>
      </c>
      <c r="B1949" s="134" t="s">
        <v>14196</v>
      </c>
      <c r="C1949" s="134" t="s">
        <v>13094</v>
      </c>
      <c r="D1949" s="134" t="s">
        <v>13612</v>
      </c>
      <c r="E1949" s="134" t="s">
        <v>8296</v>
      </c>
      <c r="F1949" s="134" t="s">
        <v>13815</v>
      </c>
      <c r="G1949" s="134" t="s">
        <v>14034</v>
      </c>
      <c r="H1949" s="134" t="s">
        <v>13598</v>
      </c>
      <c r="I1949" s="134" t="s">
        <v>14197</v>
      </c>
      <c r="J1949" s="134" t="s">
        <v>14008</v>
      </c>
      <c r="K1949" s="134" t="s">
        <v>14198</v>
      </c>
      <c r="L1949" s="134" t="s">
        <v>14199</v>
      </c>
      <c r="M1949" s="134" t="s">
        <v>7661</v>
      </c>
      <c r="N1949" s="134" t="s">
        <v>14200</v>
      </c>
    </row>
    <row r="1950" customFormat="false" ht="12.8" hidden="false" customHeight="true" outlineLevel="0" collapsed="false">
      <c r="A1950" s="135" t="s">
        <v>594</v>
      </c>
      <c r="B1950" s="135"/>
      <c r="C1950" s="135"/>
      <c r="D1950" s="135"/>
      <c r="E1950" s="135"/>
      <c r="F1950" s="135"/>
      <c r="G1950" s="135"/>
      <c r="H1950" s="135"/>
      <c r="I1950" s="135"/>
      <c r="J1950" s="135"/>
      <c r="K1950" s="135"/>
      <c r="L1950" s="135"/>
      <c r="M1950" s="135"/>
      <c r="N1950" s="135"/>
    </row>
    <row r="1951" customFormat="false" ht="12.8" hidden="false" customHeight="false" outlineLevel="0" collapsed="false">
      <c r="A1951" s="133" t="s">
        <v>605</v>
      </c>
      <c r="B1951" s="133" t="s">
        <v>606</v>
      </c>
      <c r="C1951" s="133" t="s">
        <v>607</v>
      </c>
      <c r="D1951" s="133" t="s">
        <v>608</v>
      </c>
      <c r="E1951" s="133" t="s">
        <v>609</v>
      </c>
      <c r="F1951" s="133" t="s">
        <v>610</v>
      </c>
      <c r="G1951" s="133" t="s">
        <v>611</v>
      </c>
      <c r="H1951" s="133" t="s">
        <v>612</v>
      </c>
      <c r="I1951" s="133" t="s">
        <v>613</v>
      </c>
      <c r="J1951" s="133" t="s">
        <v>614</v>
      </c>
      <c r="K1951" s="133" t="s">
        <v>615</v>
      </c>
      <c r="L1951" s="133" t="s">
        <v>616</v>
      </c>
      <c r="M1951" s="133" t="s">
        <v>617</v>
      </c>
      <c r="N1951" s="133" t="s">
        <v>618</v>
      </c>
    </row>
    <row r="1952" customFormat="false" ht="12.8" hidden="false" customHeight="false" outlineLevel="0" collapsed="false">
      <c r="A1952" s="136" t="s">
        <v>171</v>
      </c>
      <c r="B1952" s="134" t="s">
        <v>8707</v>
      </c>
      <c r="C1952" s="134" t="s">
        <v>8072</v>
      </c>
      <c r="D1952" s="134" t="s">
        <v>13459</v>
      </c>
      <c r="E1952" s="134" t="s">
        <v>12938</v>
      </c>
      <c r="F1952" s="134" t="s">
        <v>14054</v>
      </c>
      <c r="G1952" s="134" t="s">
        <v>14201</v>
      </c>
      <c r="H1952" s="134" t="s">
        <v>13653</v>
      </c>
      <c r="I1952" s="134" t="s">
        <v>13620</v>
      </c>
      <c r="J1952" s="134" t="s">
        <v>14151</v>
      </c>
      <c r="K1952" s="134" t="s">
        <v>12945</v>
      </c>
      <c r="L1952" s="134" t="s">
        <v>8224</v>
      </c>
      <c r="M1952" s="134" t="s">
        <v>14202</v>
      </c>
      <c r="N1952" s="134" t="s">
        <v>14203</v>
      </c>
    </row>
    <row r="1953" customFormat="false" ht="12.8" hidden="false" customHeight="false" outlineLevel="0" collapsed="false">
      <c r="A1953" s="136" t="s">
        <v>172</v>
      </c>
      <c r="B1953" s="134" t="s">
        <v>14204</v>
      </c>
      <c r="C1953" s="134" t="s">
        <v>8045</v>
      </c>
      <c r="D1953" s="134" t="s">
        <v>14205</v>
      </c>
      <c r="E1953" s="134" t="s">
        <v>8104</v>
      </c>
      <c r="F1953" s="134" t="s">
        <v>14206</v>
      </c>
      <c r="G1953" s="134" t="s">
        <v>13210</v>
      </c>
      <c r="H1953" s="134" t="s">
        <v>14207</v>
      </c>
      <c r="I1953" s="134" t="s">
        <v>14208</v>
      </c>
      <c r="J1953" s="134" t="s">
        <v>7396</v>
      </c>
      <c r="K1953" s="134" t="s">
        <v>13112</v>
      </c>
      <c r="L1953" s="134" t="s">
        <v>8294</v>
      </c>
      <c r="M1953" s="134" t="s">
        <v>12729</v>
      </c>
      <c r="N1953" s="134" t="s">
        <v>14209</v>
      </c>
    </row>
    <row r="1954" customFormat="false" ht="12.8" hidden="false" customHeight="false" outlineLevel="0" collapsed="false">
      <c r="A1954" s="136" t="s">
        <v>173</v>
      </c>
      <c r="B1954" s="134" t="s">
        <v>7480</v>
      </c>
      <c r="C1954" s="134" t="s">
        <v>7741</v>
      </c>
      <c r="D1954" s="134" t="s">
        <v>7206</v>
      </c>
      <c r="E1954" s="134" t="s">
        <v>7372</v>
      </c>
      <c r="F1954" s="134" t="s">
        <v>8302</v>
      </c>
      <c r="G1954" s="134" t="s">
        <v>7543</v>
      </c>
      <c r="H1954" s="134" t="s">
        <v>13433</v>
      </c>
      <c r="I1954" s="134" t="s">
        <v>13814</v>
      </c>
      <c r="J1954" s="134" t="s">
        <v>13433</v>
      </c>
      <c r="K1954" s="134" t="s">
        <v>14210</v>
      </c>
      <c r="L1954" s="134" t="s">
        <v>13126</v>
      </c>
      <c r="M1954" s="134" t="s">
        <v>7887</v>
      </c>
      <c r="N1954" s="134" t="s">
        <v>14211</v>
      </c>
    </row>
    <row r="1955" customFormat="false" ht="12.8" hidden="false" customHeight="false" outlineLevel="0" collapsed="false">
      <c r="A1955" s="136" t="s">
        <v>174</v>
      </c>
      <c r="B1955" s="134" t="s">
        <v>6457</v>
      </c>
      <c r="C1955" s="134" t="s">
        <v>14212</v>
      </c>
      <c r="D1955" s="134" t="s">
        <v>13281</v>
      </c>
      <c r="E1955" s="134" t="s">
        <v>8206</v>
      </c>
      <c r="F1955" s="134" t="s">
        <v>14041</v>
      </c>
      <c r="G1955" s="134" t="s">
        <v>7916</v>
      </c>
      <c r="H1955" s="134" t="s">
        <v>14213</v>
      </c>
      <c r="I1955" s="134" t="s">
        <v>14214</v>
      </c>
      <c r="J1955" s="134" t="s">
        <v>8267</v>
      </c>
      <c r="K1955" s="134" t="s">
        <v>7533</v>
      </c>
      <c r="L1955" s="134" t="s">
        <v>8469</v>
      </c>
      <c r="M1955" s="134" t="s">
        <v>7178</v>
      </c>
      <c r="N1955" s="134" t="s">
        <v>14215</v>
      </c>
    </row>
    <row r="1956" customFormat="false" ht="12.8" hidden="false" customHeight="false" outlineLevel="0" collapsed="false">
      <c r="A1956" s="136" t="s">
        <v>175</v>
      </c>
      <c r="B1956" s="134" t="s">
        <v>8638</v>
      </c>
      <c r="C1956" s="134" t="s">
        <v>9072</v>
      </c>
      <c r="D1956" s="134" t="s">
        <v>7498</v>
      </c>
      <c r="E1956" s="134" t="s">
        <v>12609</v>
      </c>
      <c r="F1956" s="134" t="s">
        <v>14216</v>
      </c>
      <c r="G1956" s="134" t="s">
        <v>14217</v>
      </c>
      <c r="H1956" s="134" t="s">
        <v>14218</v>
      </c>
      <c r="I1956" s="134" t="s">
        <v>14219</v>
      </c>
      <c r="J1956" s="134" t="s">
        <v>14121</v>
      </c>
      <c r="K1956" s="134" t="s">
        <v>14075</v>
      </c>
      <c r="L1956" s="134" t="s">
        <v>8061</v>
      </c>
      <c r="M1956" s="134" t="s">
        <v>7842</v>
      </c>
      <c r="N1956" s="134" t="s">
        <v>14220</v>
      </c>
    </row>
    <row r="1957" customFormat="false" ht="12.8" hidden="false" customHeight="false" outlineLevel="0" collapsed="false">
      <c r="A1957" s="136" t="s">
        <v>176</v>
      </c>
      <c r="B1957" s="134" t="s">
        <v>14221</v>
      </c>
      <c r="C1957" s="134" t="s">
        <v>14222</v>
      </c>
      <c r="D1957" s="134" t="s">
        <v>13805</v>
      </c>
      <c r="E1957" s="134" t="s">
        <v>8154</v>
      </c>
      <c r="F1957" s="134" t="s">
        <v>12606</v>
      </c>
      <c r="G1957" s="134" t="s">
        <v>14223</v>
      </c>
      <c r="H1957" s="134" t="s">
        <v>13741</v>
      </c>
      <c r="I1957" s="134" t="s">
        <v>13844</v>
      </c>
      <c r="J1957" s="134" t="s">
        <v>13711</v>
      </c>
      <c r="K1957" s="134" t="s">
        <v>13800</v>
      </c>
      <c r="L1957" s="134" t="s">
        <v>14224</v>
      </c>
      <c r="M1957" s="134" t="s">
        <v>14225</v>
      </c>
      <c r="N1957" s="134" t="s">
        <v>14226</v>
      </c>
    </row>
    <row r="1958" customFormat="false" ht="12.8" hidden="false" customHeight="false" outlineLevel="0" collapsed="false">
      <c r="A1958" s="136" t="s">
        <v>177</v>
      </c>
      <c r="B1958" s="134" t="s">
        <v>13905</v>
      </c>
      <c r="C1958" s="134" t="s">
        <v>14227</v>
      </c>
      <c r="D1958" s="134" t="s">
        <v>14228</v>
      </c>
      <c r="E1958" s="134" t="s">
        <v>14229</v>
      </c>
      <c r="F1958" s="134" t="s">
        <v>14230</v>
      </c>
      <c r="G1958" s="134" t="s">
        <v>14231</v>
      </c>
      <c r="H1958" s="134" t="s">
        <v>14232</v>
      </c>
      <c r="I1958" s="134" t="s">
        <v>14233</v>
      </c>
      <c r="J1958" s="134" t="s">
        <v>14234</v>
      </c>
      <c r="K1958" s="134" t="s">
        <v>14235</v>
      </c>
      <c r="L1958" s="134" t="s">
        <v>7489</v>
      </c>
      <c r="M1958" s="134" t="s">
        <v>14236</v>
      </c>
      <c r="N1958" s="134" t="s">
        <v>14237</v>
      </c>
    </row>
    <row r="1959" customFormat="false" ht="12.8" hidden="false" customHeight="false" outlineLevel="0" collapsed="false">
      <c r="A1959" s="136" t="s">
        <v>178</v>
      </c>
      <c r="B1959" s="134" t="s">
        <v>13093</v>
      </c>
      <c r="C1959" s="134" t="s">
        <v>12926</v>
      </c>
      <c r="D1959" s="134" t="s">
        <v>7984</v>
      </c>
      <c r="E1959" s="134" t="s">
        <v>7624</v>
      </c>
      <c r="F1959" s="134" t="s">
        <v>7918</v>
      </c>
      <c r="G1959" s="134" t="s">
        <v>14238</v>
      </c>
      <c r="H1959" s="134" t="s">
        <v>14239</v>
      </c>
      <c r="I1959" s="134" t="s">
        <v>13887</v>
      </c>
      <c r="J1959" s="134" t="s">
        <v>14240</v>
      </c>
      <c r="K1959" s="134" t="s">
        <v>13764</v>
      </c>
      <c r="L1959" s="134" t="s">
        <v>13274</v>
      </c>
      <c r="M1959" s="134" t="s">
        <v>12823</v>
      </c>
      <c r="N1959" s="134" t="s">
        <v>13890</v>
      </c>
    </row>
    <row r="1960" customFormat="false" ht="12.8" hidden="false" customHeight="false" outlineLevel="0" collapsed="false">
      <c r="A1960" s="136" t="s">
        <v>179</v>
      </c>
      <c r="B1960" s="134" t="s">
        <v>7413</v>
      </c>
      <c r="C1960" s="125"/>
      <c r="D1960" s="125"/>
    </row>
    <row r="1965" customFormat="false" ht="12.8" hidden="false" customHeight="false" outlineLevel="0" collapsed="false">
      <c r="F1965" s="1" t="s">
        <v>14241</v>
      </c>
    </row>
    <row r="1970" customFormat="false" ht="168.65" hidden="false" customHeight="false" outlineLevel="0" collapsed="false">
      <c r="A1970" s="182" t="s">
        <v>14242</v>
      </c>
    </row>
    <row r="1971" customFormat="false" ht="35.8" hidden="false" customHeight="false" outlineLevel="0" collapsed="false">
      <c r="A1971" s="180" t="s">
        <v>14243</v>
      </c>
    </row>
    <row r="1972" customFormat="false" ht="12.8" hidden="false" customHeight="false" outlineLevel="0" collapsed="false">
      <c r="A1972" s="183" t="s">
        <v>13772</v>
      </c>
    </row>
    <row r="1973" customFormat="false" ht="12.8" hidden="false" customHeight="false" outlineLevel="0" collapsed="false">
      <c r="A1973" s="183" t="s">
        <v>13773</v>
      </c>
    </row>
    <row r="1974" customFormat="false" ht="12.8" hidden="false" customHeight="false" outlineLevel="0" collapsed="false">
      <c r="A1974" s="183" t="s">
        <v>13774</v>
      </c>
    </row>
    <row r="1975" customFormat="false" ht="471.6" hidden="false" customHeight="false" outlineLevel="0" collapsed="false">
      <c r="A1975" s="184" t="s">
        <v>14244</v>
      </c>
    </row>
    <row r="1976" customFormat="false" ht="225.35" hidden="false" customHeight="false" outlineLevel="0" collapsed="false">
      <c r="A1976" s="183" t="s">
        <v>14245</v>
      </c>
    </row>
    <row r="1977" customFormat="false" ht="35.05" hidden="false" customHeight="false" outlineLevel="0" collapsed="false">
      <c r="A1977" s="183" t="s">
        <v>13777</v>
      </c>
    </row>
    <row r="1978" customFormat="false" ht="12.8" hidden="false" customHeight="false" outlineLevel="0" collapsed="false">
      <c r="A1978" s="133" t="s">
        <v>605</v>
      </c>
      <c r="B1978" s="133" t="s">
        <v>606</v>
      </c>
      <c r="C1978" s="133" t="s">
        <v>607</v>
      </c>
      <c r="D1978" s="133" t="s">
        <v>608</v>
      </c>
      <c r="E1978" s="133" t="s">
        <v>609</v>
      </c>
      <c r="F1978" s="133" t="s">
        <v>610</v>
      </c>
      <c r="G1978" s="133" t="s">
        <v>611</v>
      </c>
      <c r="H1978" s="133" t="s">
        <v>612</v>
      </c>
      <c r="I1978" s="133" t="s">
        <v>613</v>
      </c>
      <c r="J1978" s="133" t="s">
        <v>614</v>
      </c>
      <c r="K1978" s="133" t="s">
        <v>615</v>
      </c>
      <c r="L1978" s="133" t="s">
        <v>616</v>
      </c>
      <c r="M1978" s="133" t="s">
        <v>617</v>
      </c>
      <c r="N1978" s="133" t="s">
        <v>618</v>
      </c>
    </row>
    <row r="1979" customFormat="false" ht="12.8" hidden="false" customHeight="false" outlineLevel="0" collapsed="false">
      <c r="A1979" s="133" t="s">
        <v>13778</v>
      </c>
      <c r="B1979" s="183" t="s">
        <v>14246</v>
      </c>
      <c r="C1979" s="183" t="s">
        <v>14247</v>
      </c>
      <c r="D1979" s="183" t="s">
        <v>14248</v>
      </c>
      <c r="E1979" s="183" t="s">
        <v>14249</v>
      </c>
      <c r="F1979" s="183" t="s">
        <v>14250</v>
      </c>
      <c r="G1979" s="183" t="s">
        <v>14251</v>
      </c>
      <c r="H1979" s="183" t="s">
        <v>14252</v>
      </c>
      <c r="I1979" s="183" t="s">
        <v>14253</v>
      </c>
      <c r="J1979" s="183" t="s">
        <v>14254</v>
      </c>
      <c r="K1979" s="183" t="s">
        <v>14255</v>
      </c>
      <c r="L1979" s="183" t="s">
        <v>14256</v>
      </c>
      <c r="M1979" s="183" t="s">
        <v>14257</v>
      </c>
      <c r="N1979" s="183" t="s">
        <v>14258</v>
      </c>
    </row>
    <row r="1980" customFormat="false" ht="12.8" hidden="false" customHeight="false" outlineLevel="0" collapsed="false">
      <c r="A1980" s="136" t="s">
        <v>79</v>
      </c>
      <c r="B1980" s="125"/>
      <c r="C1980" s="125"/>
      <c r="D1980" s="125"/>
      <c r="E1980" s="125"/>
      <c r="F1980" s="125"/>
      <c r="G1980" s="125"/>
      <c r="H1980" s="125"/>
      <c r="I1980" s="125"/>
      <c r="J1980" s="125"/>
      <c r="K1980" s="125"/>
      <c r="L1980" s="134" t="s">
        <v>258</v>
      </c>
      <c r="M1980" s="134" t="s">
        <v>11395</v>
      </c>
      <c r="N1980" s="125"/>
    </row>
    <row r="1981" customFormat="false" ht="12.8" hidden="false" customHeight="false" outlineLevel="0" collapsed="false">
      <c r="A1981" s="136" t="s">
        <v>80</v>
      </c>
      <c r="B1981" s="134" t="s">
        <v>258</v>
      </c>
      <c r="C1981" s="134" t="s">
        <v>9862</v>
      </c>
      <c r="D1981" s="134" t="s">
        <v>2717</v>
      </c>
      <c r="E1981" s="134" t="s">
        <v>254</v>
      </c>
      <c r="F1981" s="134" t="s">
        <v>14259</v>
      </c>
      <c r="G1981" s="134" t="s">
        <v>10416</v>
      </c>
      <c r="H1981" s="134" t="s">
        <v>9661</v>
      </c>
      <c r="I1981" s="134" t="s">
        <v>14260</v>
      </c>
      <c r="J1981" s="134" t="s">
        <v>4264</v>
      </c>
      <c r="K1981" s="134" t="s">
        <v>14261</v>
      </c>
      <c r="L1981" s="134" t="s">
        <v>9665</v>
      </c>
      <c r="M1981" s="134" t="s">
        <v>2380</v>
      </c>
      <c r="N1981" s="134" t="s">
        <v>14262</v>
      </c>
    </row>
    <row r="1982" customFormat="false" ht="12.8" hidden="false" customHeight="false" outlineLevel="0" collapsed="false">
      <c r="A1982" s="136" t="s">
        <v>81</v>
      </c>
      <c r="B1982" s="134" t="s">
        <v>14263</v>
      </c>
      <c r="C1982" s="134" t="s">
        <v>14264</v>
      </c>
      <c r="D1982" s="134" t="s">
        <v>522</v>
      </c>
      <c r="E1982" s="134" t="s">
        <v>1766</v>
      </c>
      <c r="F1982" s="134" t="s">
        <v>4212</v>
      </c>
      <c r="G1982" s="134" t="s">
        <v>4213</v>
      </c>
      <c r="H1982" s="134" t="s">
        <v>11016</v>
      </c>
      <c r="I1982" s="134" t="s">
        <v>2466</v>
      </c>
      <c r="J1982" s="134" t="s">
        <v>10390</v>
      </c>
      <c r="K1982" s="134" t="s">
        <v>9647</v>
      </c>
      <c r="L1982" s="134" t="s">
        <v>11364</v>
      </c>
      <c r="M1982" s="134" t="s">
        <v>1305</v>
      </c>
      <c r="N1982" s="134" t="s">
        <v>14265</v>
      </c>
    </row>
    <row r="1983" customFormat="false" ht="12.8" hidden="false" customHeight="false" outlineLevel="0" collapsed="false">
      <c r="A1983" s="136" t="s">
        <v>82</v>
      </c>
      <c r="B1983" s="134" t="s">
        <v>9542</v>
      </c>
      <c r="C1983" s="134" t="s">
        <v>9655</v>
      </c>
      <c r="D1983" s="134" t="s">
        <v>1522</v>
      </c>
      <c r="E1983" s="134" t="s">
        <v>784</v>
      </c>
      <c r="F1983" s="134" t="s">
        <v>2207</v>
      </c>
      <c r="G1983" s="134" t="s">
        <v>4994</v>
      </c>
      <c r="H1983" s="134" t="s">
        <v>11030</v>
      </c>
      <c r="I1983" s="134" t="s">
        <v>14266</v>
      </c>
      <c r="J1983" s="134" t="s">
        <v>3438</v>
      </c>
      <c r="K1983" s="134" t="s">
        <v>383</v>
      </c>
      <c r="L1983" s="134" t="s">
        <v>11047</v>
      </c>
      <c r="M1983" s="134" t="s">
        <v>11524</v>
      </c>
      <c r="N1983" s="134" t="s">
        <v>14267</v>
      </c>
    </row>
    <row r="1984" customFormat="false" ht="12.8" hidden="false" customHeight="false" outlineLevel="0" collapsed="false">
      <c r="A1984" s="136" t="s">
        <v>83</v>
      </c>
      <c r="B1984" s="134" t="s">
        <v>407</v>
      </c>
      <c r="C1984" s="134" t="s">
        <v>9502</v>
      </c>
      <c r="D1984" s="134" t="s">
        <v>2415</v>
      </c>
      <c r="E1984" s="134" t="s">
        <v>11969</v>
      </c>
      <c r="F1984" s="134" t="s">
        <v>6458</v>
      </c>
      <c r="G1984" s="134" t="s">
        <v>6126</v>
      </c>
      <c r="H1984" s="134" t="s">
        <v>3636</v>
      </c>
      <c r="I1984" s="134" t="s">
        <v>3280</v>
      </c>
      <c r="J1984" s="134" t="s">
        <v>2933</v>
      </c>
      <c r="K1984" s="134" t="s">
        <v>3181</v>
      </c>
      <c r="L1984" s="134" t="s">
        <v>14268</v>
      </c>
      <c r="M1984" s="134" t="s">
        <v>9528</v>
      </c>
      <c r="N1984" s="134" t="s">
        <v>9604</v>
      </c>
    </row>
    <row r="1985" customFormat="false" ht="12.8" hidden="false" customHeight="false" outlineLevel="0" collapsed="false">
      <c r="A1985" s="136" t="s">
        <v>84</v>
      </c>
      <c r="B1985" s="134" t="s">
        <v>391</v>
      </c>
      <c r="C1985" s="134" t="s">
        <v>14269</v>
      </c>
      <c r="D1985" s="134" t="s">
        <v>4537</v>
      </c>
      <c r="E1985" s="134" t="s">
        <v>14270</v>
      </c>
      <c r="F1985" s="134" t="s">
        <v>2483</v>
      </c>
      <c r="G1985" s="134" t="s">
        <v>9627</v>
      </c>
      <c r="H1985" s="134" t="s">
        <v>6458</v>
      </c>
      <c r="I1985" s="134" t="s">
        <v>11087</v>
      </c>
      <c r="J1985" s="134" t="s">
        <v>10490</v>
      </c>
      <c r="K1985" s="134" t="s">
        <v>1109</v>
      </c>
      <c r="L1985" s="134" t="s">
        <v>10093</v>
      </c>
      <c r="M1985" s="134" t="s">
        <v>9560</v>
      </c>
      <c r="N1985" s="134" t="s">
        <v>14271</v>
      </c>
    </row>
    <row r="1986" customFormat="false" ht="12.8" hidden="false" customHeight="false" outlineLevel="0" collapsed="false">
      <c r="A1986" s="136" t="s">
        <v>85</v>
      </c>
      <c r="B1986" s="134" t="s">
        <v>9665</v>
      </c>
      <c r="C1986" s="134" t="s">
        <v>11492</v>
      </c>
      <c r="D1986" s="134" t="s">
        <v>3922</v>
      </c>
      <c r="E1986" s="125"/>
      <c r="F1986" s="134" t="s">
        <v>11080</v>
      </c>
      <c r="G1986" s="134" t="s">
        <v>438</v>
      </c>
      <c r="H1986" s="134" t="s">
        <v>1198</v>
      </c>
      <c r="I1986" s="134" t="s">
        <v>3337</v>
      </c>
      <c r="J1986" s="125"/>
      <c r="K1986" s="134" t="s">
        <v>727</v>
      </c>
      <c r="L1986" s="134" t="s">
        <v>9647</v>
      </c>
      <c r="M1986" s="134" t="s">
        <v>14272</v>
      </c>
      <c r="N1986" s="125"/>
    </row>
    <row r="1987" customFormat="false" ht="12.8" hidden="false" customHeight="false" outlineLevel="0" collapsed="false">
      <c r="A1987" s="136" t="s">
        <v>86</v>
      </c>
      <c r="B1987" s="134" t="s">
        <v>4417</v>
      </c>
      <c r="C1987" s="134" t="s">
        <v>11450</v>
      </c>
      <c r="D1987" s="134" t="s">
        <v>11414</v>
      </c>
      <c r="E1987" s="134" t="s">
        <v>4238</v>
      </c>
      <c r="F1987" s="134" t="s">
        <v>9710</v>
      </c>
      <c r="G1987" s="134" t="s">
        <v>989</v>
      </c>
      <c r="H1987" s="134" t="s">
        <v>9890</v>
      </c>
      <c r="I1987" s="134" t="s">
        <v>3652</v>
      </c>
      <c r="J1987" s="134" t="s">
        <v>1343</v>
      </c>
      <c r="K1987" s="134" t="s">
        <v>839</v>
      </c>
      <c r="L1987" s="134" t="s">
        <v>2103</v>
      </c>
      <c r="M1987" s="134" t="s">
        <v>9647</v>
      </c>
      <c r="N1987" s="134" t="s">
        <v>4422</v>
      </c>
    </row>
    <row r="1988" customFormat="false" ht="12.8" hidden="false" customHeight="false" outlineLevel="0" collapsed="false">
      <c r="A1988" s="136" t="s">
        <v>87</v>
      </c>
      <c r="B1988" s="134" t="s">
        <v>14273</v>
      </c>
      <c r="C1988" s="134" t="s">
        <v>1385</v>
      </c>
      <c r="D1988" s="134" t="s">
        <v>14274</v>
      </c>
      <c r="E1988" s="134" t="s">
        <v>9578</v>
      </c>
      <c r="F1988" s="134" t="s">
        <v>10385</v>
      </c>
      <c r="G1988" s="134" t="s">
        <v>216</v>
      </c>
      <c r="H1988" s="134" t="s">
        <v>376</v>
      </c>
      <c r="I1988" s="134" t="s">
        <v>1730</v>
      </c>
      <c r="J1988" s="134" t="s">
        <v>1545</v>
      </c>
      <c r="K1988" s="134" t="s">
        <v>11560</v>
      </c>
      <c r="L1988" s="134" t="s">
        <v>10569</v>
      </c>
      <c r="M1988" s="134" t="s">
        <v>1214</v>
      </c>
      <c r="N1988" s="134" t="s">
        <v>14275</v>
      </c>
    </row>
    <row r="1989" customFormat="false" ht="12.8" hidden="false" customHeight="false" outlineLevel="0" collapsed="false">
      <c r="A1989" s="136" t="s">
        <v>88</v>
      </c>
      <c r="B1989" s="134" t="s">
        <v>14276</v>
      </c>
      <c r="C1989" s="134" t="s">
        <v>14277</v>
      </c>
      <c r="D1989" s="134" t="s">
        <v>1818</v>
      </c>
      <c r="E1989" s="134" t="s">
        <v>1497</v>
      </c>
      <c r="F1989" s="134" t="s">
        <v>2705</v>
      </c>
      <c r="G1989" s="134" t="s">
        <v>11010</v>
      </c>
      <c r="H1989" s="134" t="s">
        <v>10182</v>
      </c>
      <c r="I1989" s="134" t="s">
        <v>6067</v>
      </c>
      <c r="J1989" s="134" t="s">
        <v>10730</v>
      </c>
      <c r="K1989" s="134" t="s">
        <v>1387</v>
      </c>
      <c r="L1989" s="134" t="s">
        <v>9537</v>
      </c>
      <c r="M1989" s="134" t="s">
        <v>9647</v>
      </c>
      <c r="N1989" s="134" t="s">
        <v>14278</v>
      </c>
    </row>
    <row r="1990" customFormat="false" ht="12.8" hidden="false" customHeight="false" outlineLevel="0" collapsed="false">
      <c r="A1990" s="136" t="s">
        <v>89</v>
      </c>
      <c r="B1990" s="134" t="s">
        <v>9478</v>
      </c>
      <c r="C1990" s="134" t="s">
        <v>14279</v>
      </c>
      <c r="D1990" s="134" t="s">
        <v>10494</v>
      </c>
      <c r="E1990" s="134" t="s">
        <v>524</v>
      </c>
      <c r="F1990" s="134" t="s">
        <v>14280</v>
      </c>
      <c r="G1990" s="134" t="s">
        <v>2584</v>
      </c>
      <c r="H1990" s="134" t="s">
        <v>6127</v>
      </c>
      <c r="I1990" s="134" t="s">
        <v>14281</v>
      </c>
      <c r="J1990" s="134" t="s">
        <v>11092</v>
      </c>
      <c r="K1990" s="134" t="s">
        <v>415</v>
      </c>
      <c r="L1990" s="134" t="s">
        <v>14282</v>
      </c>
      <c r="M1990" s="134" t="s">
        <v>14283</v>
      </c>
      <c r="N1990" s="134" t="s">
        <v>14284</v>
      </c>
    </row>
    <row r="1991" customFormat="false" ht="12.8" hidden="false" customHeight="false" outlineLevel="0" collapsed="false">
      <c r="A1991" s="136" t="s">
        <v>90</v>
      </c>
      <c r="B1991" s="134" t="s">
        <v>14285</v>
      </c>
      <c r="C1991" s="134" t="s">
        <v>3528</v>
      </c>
      <c r="D1991" s="134" t="s">
        <v>9504</v>
      </c>
      <c r="E1991" s="134" t="s">
        <v>439</v>
      </c>
      <c r="F1991" s="134" t="s">
        <v>3645</v>
      </c>
      <c r="G1991" s="134" t="s">
        <v>2431</v>
      </c>
      <c r="H1991" s="134" t="s">
        <v>389</v>
      </c>
      <c r="I1991" s="134" t="s">
        <v>10959</v>
      </c>
      <c r="J1991" s="134" t="s">
        <v>11043</v>
      </c>
      <c r="K1991" s="134" t="s">
        <v>10952</v>
      </c>
      <c r="L1991" s="134" t="s">
        <v>3283</v>
      </c>
      <c r="M1991" s="134" t="s">
        <v>11047</v>
      </c>
      <c r="N1991" s="134" t="s">
        <v>14286</v>
      </c>
    </row>
    <row r="1992" customFormat="false" ht="12.8" hidden="false" customHeight="false" outlineLevel="0" collapsed="false">
      <c r="A1992" s="136" t="s">
        <v>91</v>
      </c>
      <c r="B1992" s="134" t="s">
        <v>14287</v>
      </c>
      <c r="C1992" s="134" t="s">
        <v>9678</v>
      </c>
      <c r="D1992" s="134" t="s">
        <v>1515</v>
      </c>
      <c r="E1992" s="134" t="s">
        <v>3915</v>
      </c>
      <c r="F1992" s="134" t="s">
        <v>1213</v>
      </c>
      <c r="G1992" s="134" t="s">
        <v>6784</v>
      </c>
      <c r="H1992" s="134" t="s">
        <v>3954</v>
      </c>
      <c r="I1992" s="134" t="s">
        <v>2506</v>
      </c>
      <c r="J1992" s="134" t="s">
        <v>3872</v>
      </c>
      <c r="K1992" s="134" t="s">
        <v>9544</v>
      </c>
      <c r="L1992" s="134" t="s">
        <v>9793</v>
      </c>
      <c r="M1992" s="134" t="s">
        <v>811</v>
      </c>
      <c r="N1992" s="134" t="s">
        <v>14288</v>
      </c>
    </row>
    <row r="1993" customFormat="false" ht="12.8" hidden="false" customHeight="false" outlineLevel="0" collapsed="false">
      <c r="A1993" s="136" t="s">
        <v>92</v>
      </c>
      <c r="B1993" s="134" t="s">
        <v>3277</v>
      </c>
      <c r="C1993" s="134" t="s">
        <v>14289</v>
      </c>
      <c r="D1993" s="134" t="s">
        <v>9507</v>
      </c>
      <c r="E1993" s="134" t="s">
        <v>2280</v>
      </c>
      <c r="F1993" s="134" t="s">
        <v>14290</v>
      </c>
      <c r="G1993" s="134" t="s">
        <v>300</v>
      </c>
      <c r="H1993" s="134" t="s">
        <v>14291</v>
      </c>
      <c r="I1993" s="134" t="s">
        <v>11900</v>
      </c>
      <c r="J1993" s="134" t="s">
        <v>4212</v>
      </c>
      <c r="K1993" s="134" t="s">
        <v>11441</v>
      </c>
      <c r="L1993" s="134" t="s">
        <v>751</v>
      </c>
      <c r="M1993" s="134" t="s">
        <v>10030</v>
      </c>
      <c r="N1993" s="134" t="s">
        <v>3282</v>
      </c>
    </row>
    <row r="1994" customFormat="false" ht="12.8" hidden="false" customHeight="false" outlineLevel="0" collapsed="false">
      <c r="A1994" s="136" t="s">
        <v>93</v>
      </c>
      <c r="B1994" s="134" t="s">
        <v>14292</v>
      </c>
      <c r="C1994" s="134" t="s">
        <v>1901</v>
      </c>
      <c r="D1994" s="134" t="s">
        <v>14293</v>
      </c>
      <c r="E1994" s="134" t="s">
        <v>12082</v>
      </c>
      <c r="F1994" s="134" t="s">
        <v>2993</v>
      </c>
      <c r="G1994" s="134" t="s">
        <v>2321</v>
      </c>
      <c r="H1994" s="134" t="s">
        <v>1823</v>
      </c>
      <c r="I1994" s="134" t="s">
        <v>4329</v>
      </c>
      <c r="J1994" s="134" t="s">
        <v>2558</v>
      </c>
      <c r="K1994" s="134" t="s">
        <v>14294</v>
      </c>
      <c r="L1994" s="134" t="s">
        <v>9530</v>
      </c>
      <c r="M1994" s="134" t="s">
        <v>9673</v>
      </c>
      <c r="N1994" s="134" t="s">
        <v>14295</v>
      </c>
    </row>
    <row r="1995" customFormat="false" ht="12.8" hidden="false" customHeight="false" outlineLevel="0" collapsed="false">
      <c r="A1995" s="136" t="s">
        <v>94</v>
      </c>
      <c r="B1995" s="134" t="s">
        <v>4551</v>
      </c>
      <c r="C1995" s="134" t="s">
        <v>14296</v>
      </c>
      <c r="D1995" s="134" t="s">
        <v>2309</v>
      </c>
      <c r="E1995" s="134" t="s">
        <v>3795</v>
      </c>
      <c r="F1995" s="134" t="s">
        <v>695</v>
      </c>
      <c r="G1995" s="134" t="s">
        <v>14297</v>
      </c>
      <c r="H1995" s="134" t="s">
        <v>4419</v>
      </c>
      <c r="I1995" s="134" t="s">
        <v>1128</v>
      </c>
      <c r="J1995" s="134" t="s">
        <v>1205</v>
      </c>
      <c r="K1995" s="134" t="s">
        <v>1062</v>
      </c>
      <c r="L1995" s="134" t="s">
        <v>1261</v>
      </c>
      <c r="M1995" s="134" t="s">
        <v>11083</v>
      </c>
      <c r="N1995" s="134" t="s">
        <v>4556</v>
      </c>
    </row>
    <row r="1996" customFormat="false" ht="23.85" hidden="false" customHeight="false" outlineLevel="0" collapsed="false">
      <c r="A1996" s="136" t="s">
        <v>95</v>
      </c>
      <c r="B1996" s="134" t="s">
        <v>4479</v>
      </c>
      <c r="C1996" s="134" t="s">
        <v>10964</v>
      </c>
      <c r="D1996" s="134" t="s">
        <v>1071</v>
      </c>
      <c r="E1996" s="134" t="s">
        <v>11907</v>
      </c>
      <c r="F1996" s="134" t="s">
        <v>4173</v>
      </c>
      <c r="G1996" s="134" t="s">
        <v>1421</v>
      </c>
      <c r="H1996" s="134" t="s">
        <v>6600</v>
      </c>
      <c r="I1996" s="134" t="s">
        <v>14298</v>
      </c>
      <c r="J1996" s="134" t="s">
        <v>1049</v>
      </c>
      <c r="K1996" s="134" t="s">
        <v>11715</v>
      </c>
      <c r="L1996" s="134" t="s">
        <v>1610</v>
      </c>
      <c r="M1996" s="134" t="s">
        <v>14299</v>
      </c>
      <c r="N1996" s="134" t="s">
        <v>14300</v>
      </c>
    </row>
    <row r="1997" customFormat="false" ht="12.8" hidden="false" customHeight="false" outlineLevel="0" collapsed="false">
      <c r="A1997" s="136" t="s">
        <v>96</v>
      </c>
      <c r="B1997" s="134" t="s">
        <v>359</v>
      </c>
      <c r="C1997" s="134" t="s">
        <v>432</v>
      </c>
      <c r="D1997" s="134" t="s">
        <v>11606</v>
      </c>
      <c r="E1997" s="134" t="s">
        <v>737</v>
      </c>
      <c r="F1997" s="134" t="s">
        <v>11711</v>
      </c>
      <c r="G1997" s="134" t="s">
        <v>5977</v>
      </c>
      <c r="H1997" s="134" t="s">
        <v>1268</v>
      </c>
      <c r="I1997" s="134" t="s">
        <v>11844</v>
      </c>
      <c r="J1997" s="134" t="s">
        <v>700</v>
      </c>
      <c r="K1997" s="134" t="s">
        <v>3516</v>
      </c>
      <c r="L1997" s="134" t="s">
        <v>4301</v>
      </c>
      <c r="M1997" s="134" t="s">
        <v>14301</v>
      </c>
      <c r="N1997" s="134" t="s">
        <v>14302</v>
      </c>
    </row>
    <row r="1998" customFormat="false" ht="12.8" hidden="false" customHeight="false" outlineLevel="0" collapsed="false">
      <c r="A1998" s="136" t="s">
        <v>97</v>
      </c>
      <c r="B1998" s="134" t="s">
        <v>14303</v>
      </c>
      <c r="C1998" s="134" t="s">
        <v>391</v>
      </c>
      <c r="D1998" s="134" t="s">
        <v>10599</v>
      </c>
      <c r="E1998" s="134" t="s">
        <v>3587</v>
      </c>
      <c r="F1998" s="134" t="s">
        <v>14304</v>
      </c>
      <c r="G1998" s="134" t="s">
        <v>3326</v>
      </c>
      <c r="H1998" s="134" t="s">
        <v>1114</v>
      </c>
      <c r="I1998" s="134" t="s">
        <v>14305</v>
      </c>
      <c r="J1998" s="134" t="s">
        <v>1890</v>
      </c>
      <c r="K1998" s="134" t="s">
        <v>4172</v>
      </c>
      <c r="L1998" s="134" t="s">
        <v>14306</v>
      </c>
      <c r="M1998" s="134" t="s">
        <v>14307</v>
      </c>
      <c r="N1998" s="134" t="s">
        <v>14308</v>
      </c>
    </row>
    <row r="1999" customFormat="false" ht="12.8" hidden="false" customHeight="false" outlineLevel="0" collapsed="false">
      <c r="A1999" s="136" t="s">
        <v>98</v>
      </c>
      <c r="B1999" s="134" t="s">
        <v>10095</v>
      </c>
      <c r="C1999" s="134" t="s">
        <v>11000</v>
      </c>
      <c r="D1999" s="134" t="s">
        <v>502</v>
      </c>
      <c r="E1999" s="134" t="s">
        <v>14309</v>
      </c>
      <c r="F1999" s="134" t="s">
        <v>6405</v>
      </c>
      <c r="G1999" s="134" t="s">
        <v>2765</v>
      </c>
      <c r="H1999" s="134" t="s">
        <v>262</v>
      </c>
      <c r="I1999" s="134" t="s">
        <v>2541</v>
      </c>
      <c r="J1999" s="134" t="s">
        <v>11279</v>
      </c>
      <c r="K1999" s="134" t="s">
        <v>742</v>
      </c>
      <c r="L1999" s="134" t="s">
        <v>1060</v>
      </c>
      <c r="M1999" s="134" t="s">
        <v>14310</v>
      </c>
      <c r="N1999" s="134" t="s">
        <v>14311</v>
      </c>
    </row>
    <row r="2000" customFormat="false" ht="12.8" hidden="false" customHeight="false" outlineLevel="0" collapsed="false">
      <c r="A2000" s="136" t="s">
        <v>99</v>
      </c>
      <c r="B2000" s="134" t="s">
        <v>11115</v>
      </c>
      <c r="C2000" s="134" t="s">
        <v>14312</v>
      </c>
      <c r="D2000" s="134" t="s">
        <v>3782</v>
      </c>
      <c r="E2000" s="134" t="s">
        <v>2280</v>
      </c>
      <c r="F2000" s="134" t="s">
        <v>215</v>
      </c>
      <c r="G2000" s="134" t="s">
        <v>14313</v>
      </c>
      <c r="H2000" s="134" t="s">
        <v>2331</v>
      </c>
      <c r="I2000" s="134" t="s">
        <v>10420</v>
      </c>
      <c r="J2000" s="134" t="s">
        <v>2487</v>
      </c>
      <c r="K2000" s="134" t="s">
        <v>14314</v>
      </c>
      <c r="L2000" s="134" t="s">
        <v>9763</v>
      </c>
      <c r="M2000" s="134" t="s">
        <v>14315</v>
      </c>
      <c r="N2000" s="134" t="s">
        <v>14316</v>
      </c>
    </row>
    <row r="2001" customFormat="false" ht="12.8" hidden="false" customHeight="false" outlineLevel="0" collapsed="false">
      <c r="A2001" s="136" t="s">
        <v>101</v>
      </c>
      <c r="B2001" s="134" t="s">
        <v>10057</v>
      </c>
      <c r="C2001" s="134" t="s">
        <v>14317</v>
      </c>
      <c r="D2001" s="134" t="s">
        <v>828</v>
      </c>
      <c r="E2001" s="134" t="s">
        <v>14318</v>
      </c>
      <c r="F2001" s="134" t="s">
        <v>14319</v>
      </c>
      <c r="G2001" s="134" t="s">
        <v>5979</v>
      </c>
      <c r="H2001" s="134" t="s">
        <v>1164</v>
      </c>
      <c r="I2001" s="134" t="s">
        <v>3224</v>
      </c>
      <c r="J2001" s="134" t="s">
        <v>14320</v>
      </c>
      <c r="K2001" s="134" t="s">
        <v>4364</v>
      </c>
      <c r="L2001" s="134" t="s">
        <v>2649</v>
      </c>
      <c r="M2001" s="134" t="s">
        <v>11397</v>
      </c>
      <c r="N2001" s="134" t="s">
        <v>14321</v>
      </c>
    </row>
    <row r="2002" customFormat="false" ht="12.8" hidden="false" customHeight="false" outlineLevel="0" collapsed="false">
      <c r="A2002" s="136" t="s">
        <v>102</v>
      </c>
      <c r="B2002" s="134" t="s">
        <v>9461</v>
      </c>
      <c r="C2002" s="134" t="s">
        <v>9793</v>
      </c>
      <c r="D2002" s="134" t="s">
        <v>9611</v>
      </c>
      <c r="E2002" s="134" t="s">
        <v>1585</v>
      </c>
      <c r="F2002" s="134" t="s">
        <v>9674</v>
      </c>
      <c r="G2002" s="134" t="s">
        <v>1749</v>
      </c>
      <c r="H2002" s="134" t="s">
        <v>2332</v>
      </c>
      <c r="I2002" s="134" t="s">
        <v>1199</v>
      </c>
      <c r="J2002" s="134" t="s">
        <v>886</v>
      </c>
      <c r="K2002" s="134" t="s">
        <v>1428</v>
      </c>
      <c r="L2002" s="134" t="s">
        <v>14322</v>
      </c>
      <c r="M2002" s="134" t="s">
        <v>1534</v>
      </c>
      <c r="N2002" s="134" t="s">
        <v>14323</v>
      </c>
    </row>
    <row r="2003" customFormat="false" ht="12.8" hidden="false" customHeight="false" outlineLevel="0" collapsed="false">
      <c r="A2003" s="136" t="s">
        <v>103</v>
      </c>
      <c r="B2003" s="134" t="s">
        <v>3145</v>
      </c>
      <c r="C2003" s="134" t="s">
        <v>1450</v>
      </c>
      <c r="D2003" s="134" t="s">
        <v>2012</v>
      </c>
      <c r="E2003" s="134" t="s">
        <v>566</v>
      </c>
      <c r="F2003" s="134" t="s">
        <v>993</v>
      </c>
      <c r="G2003" s="134" t="s">
        <v>14324</v>
      </c>
      <c r="H2003" s="134" t="s">
        <v>388</v>
      </c>
      <c r="I2003" s="134" t="s">
        <v>354</v>
      </c>
      <c r="J2003" s="134" t="s">
        <v>2203</v>
      </c>
      <c r="K2003" s="134" t="s">
        <v>3920</v>
      </c>
      <c r="L2003" s="134" t="s">
        <v>10095</v>
      </c>
      <c r="M2003" s="134" t="s">
        <v>14325</v>
      </c>
      <c r="N2003" s="134" t="s">
        <v>3154</v>
      </c>
    </row>
    <row r="2004" customFormat="false" ht="12.8" hidden="false" customHeight="false" outlineLevel="0" collapsed="false">
      <c r="A2004" s="136" t="s">
        <v>104</v>
      </c>
      <c r="B2004" s="134" t="s">
        <v>2156</v>
      </c>
      <c r="C2004" s="134" t="s">
        <v>331</v>
      </c>
      <c r="D2004" s="134" t="s">
        <v>10609</v>
      </c>
      <c r="E2004" s="134" t="s">
        <v>10430</v>
      </c>
      <c r="F2004" s="134" t="s">
        <v>3092</v>
      </c>
      <c r="G2004" s="134" t="s">
        <v>2342</v>
      </c>
      <c r="H2004" s="134" t="s">
        <v>1374</v>
      </c>
      <c r="I2004" s="134" t="s">
        <v>10979</v>
      </c>
      <c r="J2004" s="134" t="s">
        <v>2860</v>
      </c>
      <c r="K2004" s="134" t="s">
        <v>14326</v>
      </c>
      <c r="L2004" s="134" t="s">
        <v>14327</v>
      </c>
      <c r="M2004" s="134" t="s">
        <v>2949</v>
      </c>
      <c r="N2004" s="134" t="s">
        <v>2167</v>
      </c>
    </row>
    <row r="2005" customFormat="false" ht="12.8" hidden="false" customHeight="true" outlineLevel="0" collapsed="false">
      <c r="A2005" s="135" t="s">
        <v>594</v>
      </c>
      <c r="B2005" s="135"/>
      <c r="C2005" s="135"/>
      <c r="D2005" s="135"/>
      <c r="E2005" s="135"/>
      <c r="F2005" s="135"/>
      <c r="G2005" s="135"/>
      <c r="H2005" s="135"/>
      <c r="I2005" s="135"/>
      <c r="J2005" s="135"/>
      <c r="K2005" s="135"/>
      <c r="L2005" s="135"/>
      <c r="M2005" s="135"/>
      <c r="N2005" s="135"/>
    </row>
    <row r="2006" customFormat="false" ht="12.8" hidden="false" customHeight="false" outlineLevel="0" collapsed="false">
      <c r="A2006" s="133" t="s">
        <v>605</v>
      </c>
      <c r="B2006" s="133" t="s">
        <v>606</v>
      </c>
      <c r="C2006" s="133" t="s">
        <v>607</v>
      </c>
      <c r="D2006" s="133" t="s">
        <v>608</v>
      </c>
      <c r="E2006" s="133" t="s">
        <v>609</v>
      </c>
      <c r="F2006" s="133" t="s">
        <v>610</v>
      </c>
      <c r="G2006" s="133" t="s">
        <v>611</v>
      </c>
      <c r="H2006" s="133" t="s">
        <v>612</v>
      </c>
      <c r="I2006" s="133" t="s">
        <v>613</v>
      </c>
      <c r="J2006" s="133" t="s">
        <v>614</v>
      </c>
      <c r="K2006" s="133" t="s">
        <v>615</v>
      </c>
      <c r="L2006" s="133" t="s">
        <v>616</v>
      </c>
      <c r="M2006" s="133" t="s">
        <v>617</v>
      </c>
      <c r="N2006" s="133" t="s">
        <v>618</v>
      </c>
    </row>
    <row r="2007" customFormat="false" ht="12.8" hidden="false" customHeight="false" outlineLevel="0" collapsed="false">
      <c r="A2007" s="136" t="s">
        <v>105</v>
      </c>
      <c r="B2007" s="134" t="s">
        <v>3768</v>
      </c>
      <c r="C2007" s="134" t="s">
        <v>2262</v>
      </c>
      <c r="D2007" s="134" t="s">
        <v>689</v>
      </c>
      <c r="E2007" s="134" t="s">
        <v>11098</v>
      </c>
      <c r="F2007" s="134" t="s">
        <v>4183</v>
      </c>
      <c r="G2007" s="134" t="s">
        <v>14328</v>
      </c>
      <c r="H2007" s="134" t="s">
        <v>9484</v>
      </c>
      <c r="I2007" s="134" t="s">
        <v>10619</v>
      </c>
      <c r="J2007" s="134" t="s">
        <v>1757</v>
      </c>
      <c r="K2007" s="134" t="s">
        <v>14329</v>
      </c>
      <c r="L2007" s="134" t="s">
        <v>14330</v>
      </c>
      <c r="M2007" s="134" t="s">
        <v>3711</v>
      </c>
      <c r="N2007" s="134" t="s">
        <v>14331</v>
      </c>
    </row>
    <row r="2008" customFormat="false" ht="12.8" hidden="false" customHeight="false" outlineLevel="0" collapsed="false">
      <c r="A2008" s="136" t="s">
        <v>106</v>
      </c>
      <c r="B2008" s="134" t="s">
        <v>10159</v>
      </c>
      <c r="C2008" s="134" t="s">
        <v>2380</v>
      </c>
      <c r="D2008" s="134" t="s">
        <v>10736</v>
      </c>
      <c r="E2008" s="134" t="s">
        <v>14332</v>
      </c>
      <c r="F2008" s="134" t="s">
        <v>1540</v>
      </c>
      <c r="G2008" s="134" t="s">
        <v>14266</v>
      </c>
      <c r="H2008" s="134" t="s">
        <v>2733</v>
      </c>
      <c r="I2008" s="134" t="s">
        <v>2038</v>
      </c>
      <c r="J2008" s="134" t="s">
        <v>10661</v>
      </c>
      <c r="K2008" s="134" t="s">
        <v>468</v>
      </c>
      <c r="L2008" s="134" t="s">
        <v>786</v>
      </c>
      <c r="M2008" s="134" t="s">
        <v>11470</v>
      </c>
      <c r="N2008" s="134" t="s">
        <v>14333</v>
      </c>
    </row>
    <row r="2009" customFormat="false" ht="12.8" hidden="false" customHeight="false" outlineLevel="0" collapsed="false">
      <c r="A2009" s="136" t="s">
        <v>107</v>
      </c>
      <c r="B2009" s="134" t="s">
        <v>14334</v>
      </c>
      <c r="C2009" s="134" t="s">
        <v>9551</v>
      </c>
      <c r="D2009" s="134" t="s">
        <v>2212</v>
      </c>
      <c r="E2009" s="134" t="s">
        <v>9662</v>
      </c>
      <c r="F2009" s="134" t="s">
        <v>9697</v>
      </c>
      <c r="G2009" s="134" t="s">
        <v>2607</v>
      </c>
      <c r="H2009" s="134" t="s">
        <v>9518</v>
      </c>
      <c r="I2009" s="134" t="s">
        <v>1847</v>
      </c>
      <c r="J2009" s="134" t="s">
        <v>2319</v>
      </c>
      <c r="K2009" s="134" t="s">
        <v>9537</v>
      </c>
      <c r="L2009" s="134" t="s">
        <v>1214</v>
      </c>
      <c r="M2009" s="134" t="s">
        <v>391</v>
      </c>
      <c r="N2009" s="134" t="s">
        <v>14335</v>
      </c>
    </row>
    <row r="2010" customFormat="false" ht="12.8" hidden="false" customHeight="false" outlineLevel="0" collapsed="false">
      <c r="A2010" s="136" t="s">
        <v>108</v>
      </c>
      <c r="B2010" s="134" t="s">
        <v>9520</v>
      </c>
      <c r="C2010" s="134" t="s">
        <v>9662</v>
      </c>
      <c r="D2010" s="134" t="s">
        <v>2854</v>
      </c>
      <c r="E2010" s="134" t="s">
        <v>4201</v>
      </c>
      <c r="F2010" s="134" t="s">
        <v>14336</v>
      </c>
      <c r="G2010" s="134" t="s">
        <v>2372</v>
      </c>
      <c r="H2010" s="134" t="s">
        <v>2152</v>
      </c>
      <c r="I2010" s="134" t="s">
        <v>10901</v>
      </c>
      <c r="J2010" s="134" t="s">
        <v>1259</v>
      </c>
      <c r="K2010" s="134" t="s">
        <v>10121</v>
      </c>
      <c r="L2010" s="134" t="s">
        <v>1515</v>
      </c>
      <c r="M2010" s="134" t="s">
        <v>14337</v>
      </c>
      <c r="N2010" s="134" t="s">
        <v>14338</v>
      </c>
    </row>
    <row r="2011" customFormat="false" ht="12.8" hidden="false" customHeight="false" outlineLevel="0" collapsed="false">
      <c r="A2011" s="136" t="s">
        <v>109</v>
      </c>
      <c r="B2011" s="134" t="s">
        <v>14339</v>
      </c>
      <c r="C2011" s="134" t="s">
        <v>812</v>
      </c>
      <c r="D2011" s="134" t="s">
        <v>2500</v>
      </c>
      <c r="E2011" s="134" t="s">
        <v>3312</v>
      </c>
      <c r="F2011" s="134" t="s">
        <v>4058</v>
      </c>
      <c r="G2011" s="134" t="s">
        <v>563</v>
      </c>
      <c r="H2011" s="134" t="s">
        <v>1658</v>
      </c>
      <c r="I2011" s="134" t="s">
        <v>1068</v>
      </c>
      <c r="J2011" s="134" t="s">
        <v>1756</v>
      </c>
      <c r="K2011" s="134" t="s">
        <v>1158</v>
      </c>
      <c r="L2011" s="134" t="s">
        <v>14340</v>
      </c>
      <c r="M2011" s="134" t="s">
        <v>9680</v>
      </c>
      <c r="N2011" s="134" t="s">
        <v>14341</v>
      </c>
    </row>
    <row r="2012" customFormat="false" ht="12.8" hidden="false" customHeight="false" outlineLevel="0" collapsed="false">
      <c r="A2012" s="136" t="s">
        <v>110</v>
      </c>
      <c r="B2012" s="134" t="s">
        <v>1009</v>
      </c>
      <c r="C2012" s="134" t="s">
        <v>14342</v>
      </c>
      <c r="D2012" s="134" t="s">
        <v>14343</v>
      </c>
      <c r="E2012" s="134" t="s">
        <v>10407</v>
      </c>
      <c r="F2012" s="134" t="s">
        <v>4314</v>
      </c>
      <c r="G2012" s="134" t="s">
        <v>470</v>
      </c>
      <c r="H2012" s="134" t="s">
        <v>2466</v>
      </c>
      <c r="I2012" s="134" t="s">
        <v>4294</v>
      </c>
      <c r="J2012" s="134" t="s">
        <v>361</v>
      </c>
      <c r="K2012" s="134" t="s">
        <v>579</v>
      </c>
      <c r="L2012" s="134" t="s">
        <v>717</v>
      </c>
      <c r="M2012" s="134" t="s">
        <v>9504</v>
      </c>
      <c r="N2012" s="134" t="s">
        <v>14344</v>
      </c>
    </row>
    <row r="2013" customFormat="false" ht="12.8" hidden="false" customHeight="false" outlineLevel="0" collapsed="false">
      <c r="A2013" s="136" t="s">
        <v>111</v>
      </c>
      <c r="B2013" s="134" t="s">
        <v>14345</v>
      </c>
      <c r="C2013" s="134" t="s">
        <v>14276</v>
      </c>
      <c r="D2013" s="134" t="s">
        <v>1093</v>
      </c>
      <c r="E2013" s="134" t="s">
        <v>4206</v>
      </c>
      <c r="F2013" s="134" t="s">
        <v>9692</v>
      </c>
      <c r="G2013" s="134" t="s">
        <v>549</v>
      </c>
      <c r="H2013" s="134" t="s">
        <v>1145</v>
      </c>
      <c r="I2013" s="134" t="s">
        <v>6649</v>
      </c>
      <c r="J2013" s="134" t="s">
        <v>3970</v>
      </c>
      <c r="K2013" s="134" t="s">
        <v>10378</v>
      </c>
      <c r="L2013" s="134" t="s">
        <v>4202</v>
      </c>
      <c r="M2013" s="134" t="s">
        <v>11462</v>
      </c>
      <c r="N2013" s="134" t="s">
        <v>14346</v>
      </c>
    </row>
    <row r="2014" customFormat="false" ht="12.8" hidden="false" customHeight="false" outlineLevel="0" collapsed="false">
      <c r="A2014" s="136" t="s">
        <v>112</v>
      </c>
      <c r="B2014" s="134" t="s">
        <v>14273</v>
      </c>
      <c r="C2014" s="134" t="s">
        <v>9613</v>
      </c>
      <c r="D2014" s="134" t="s">
        <v>9646</v>
      </c>
      <c r="E2014" s="134" t="s">
        <v>2245</v>
      </c>
      <c r="F2014" s="134" t="s">
        <v>12030</v>
      </c>
      <c r="G2014" s="134" t="s">
        <v>6551</v>
      </c>
      <c r="H2014" s="134" t="s">
        <v>11010</v>
      </c>
      <c r="I2014" s="134" t="s">
        <v>9669</v>
      </c>
      <c r="J2014" s="134" t="s">
        <v>3935</v>
      </c>
      <c r="K2014" s="134" t="s">
        <v>10327</v>
      </c>
      <c r="L2014" s="134" t="s">
        <v>11394</v>
      </c>
      <c r="M2014" s="134" t="s">
        <v>14347</v>
      </c>
      <c r="N2014" s="134" t="s">
        <v>14348</v>
      </c>
    </row>
    <row r="2015" customFormat="false" ht="12.8" hidden="false" customHeight="false" outlineLevel="0" collapsed="false">
      <c r="A2015" s="136" t="s">
        <v>113</v>
      </c>
      <c r="B2015" s="134" t="s">
        <v>9571</v>
      </c>
      <c r="C2015" s="134" t="s">
        <v>254</v>
      </c>
      <c r="D2015" s="134" t="s">
        <v>490</v>
      </c>
      <c r="E2015" s="134" t="s">
        <v>337</v>
      </c>
      <c r="F2015" s="134" t="s">
        <v>6370</v>
      </c>
      <c r="G2015" s="134" t="s">
        <v>11079</v>
      </c>
      <c r="H2015" s="134" t="s">
        <v>338</v>
      </c>
      <c r="I2015" s="134" t="s">
        <v>4288</v>
      </c>
      <c r="J2015" s="134" t="s">
        <v>481</v>
      </c>
      <c r="K2015" s="134" t="s">
        <v>453</v>
      </c>
      <c r="L2015" s="134" t="s">
        <v>2709</v>
      </c>
      <c r="M2015" s="134" t="s">
        <v>11233</v>
      </c>
      <c r="N2015" s="134" t="s">
        <v>14349</v>
      </c>
    </row>
    <row r="2016" customFormat="false" ht="12.8" hidden="false" customHeight="false" outlineLevel="0" collapsed="false">
      <c r="A2016" s="136" t="s">
        <v>114</v>
      </c>
      <c r="B2016" s="134" t="s">
        <v>9644</v>
      </c>
      <c r="C2016" s="134" t="s">
        <v>14317</v>
      </c>
      <c r="D2016" s="134" t="s">
        <v>509</v>
      </c>
      <c r="E2016" s="134" t="s">
        <v>998</v>
      </c>
      <c r="F2016" s="134" t="s">
        <v>3988</v>
      </c>
      <c r="G2016" s="134" t="s">
        <v>11029</v>
      </c>
      <c r="H2016" s="134" t="s">
        <v>6567</v>
      </c>
      <c r="I2016" s="134" t="s">
        <v>6398</v>
      </c>
      <c r="J2016" s="134" t="s">
        <v>4145</v>
      </c>
      <c r="K2016" s="134" t="s">
        <v>1116</v>
      </c>
      <c r="L2016" s="134" t="s">
        <v>1637</v>
      </c>
      <c r="M2016" s="134" t="s">
        <v>2113</v>
      </c>
      <c r="N2016" s="134" t="s">
        <v>10184</v>
      </c>
    </row>
    <row r="2017" customFormat="false" ht="12.8" hidden="false" customHeight="false" outlineLevel="0" collapsed="false">
      <c r="A2017" s="136" t="s">
        <v>115</v>
      </c>
      <c r="B2017" s="134" t="s">
        <v>9744</v>
      </c>
      <c r="C2017" s="134" t="s">
        <v>9544</v>
      </c>
      <c r="D2017" s="134" t="s">
        <v>2713</v>
      </c>
      <c r="E2017" s="134" t="s">
        <v>10392</v>
      </c>
      <c r="F2017" s="134" t="s">
        <v>11430</v>
      </c>
      <c r="G2017" s="134" t="s">
        <v>9060</v>
      </c>
      <c r="H2017" s="134" t="s">
        <v>6336</v>
      </c>
      <c r="I2017" s="134" t="s">
        <v>1557</v>
      </c>
      <c r="J2017" s="134" t="s">
        <v>1545</v>
      </c>
      <c r="K2017" s="134" t="s">
        <v>10585</v>
      </c>
      <c r="L2017" s="134" t="s">
        <v>4511</v>
      </c>
      <c r="M2017" s="134" t="s">
        <v>10937</v>
      </c>
      <c r="N2017" s="134" t="s">
        <v>14350</v>
      </c>
    </row>
    <row r="2018" customFormat="false" ht="12.8" hidden="false" customHeight="false" outlineLevel="0" collapsed="false">
      <c r="A2018" s="136" t="s">
        <v>121</v>
      </c>
      <c r="B2018" s="134" t="s">
        <v>812</v>
      </c>
      <c r="C2018" s="134" t="s">
        <v>11426</v>
      </c>
      <c r="D2018" s="134" t="s">
        <v>2865</v>
      </c>
      <c r="E2018" s="134" t="s">
        <v>1652</v>
      </c>
      <c r="F2018" s="134" t="s">
        <v>2483</v>
      </c>
      <c r="G2018" s="134" t="s">
        <v>11417</v>
      </c>
      <c r="H2018" s="134" t="s">
        <v>4086</v>
      </c>
      <c r="I2018" s="134" t="s">
        <v>10661</v>
      </c>
      <c r="J2018" s="134" t="s">
        <v>3609</v>
      </c>
      <c r="K2018" s="134" t="s">
        <v>3161</v>
      </c>
      <c r="L2018" s="134" t="s">
        <v>14351</v>
      </c>
      <c r="M2018" s="134" t="s">
        <v>9663</v>
      </c>
      <c r="N2018" s="134" t="s">
        <v>14352</v>
      </c>
    </row>
    <row r="2019" customFormat="false" ht="12.8" hidden="false" customHeight="false" outlineLevel="0" collapsed="false">
      <c r="A2019" s="136" t="s">
        <v>122</v>
      </c>
      <c r="B2019" s="134" t="s">
        <v>11681</v>
      </c>
      <c r="C2019" s="134" t="s">
        <v>14353</v>
      </c>
      <c r="D2019" s="134" t="s">
        <v>10954</v>
      </c>
      <c r="E2019" s="134" t="s">
        <v>6484</v>
      </c>
      <c r="F2019" s="134" t="s">
        <v>388</v>
      </c>
      <c r="G2019" s="134" t="s">
        <v>1256</v>
      </c>
      <c r="H2019" s="134" t="s">
        <v>552</v>
      </c>
      <c r="I2019" s="134" t="s">
        <v>4288</v>
      </c>
      <c r="J2019" s="134" t="s">
        <v>14354</v>
      </c>
      <c r="K2019" s="134" t="s">
        <v>873</v>
      </c>
      <c r="L2019" s="134" t="s">
        <v>11376</v>
      </c>
      <c r="M2019" s="134" t="s">
        <v>11681</v>
      </c>
      <c r="N2019" s="134" t="s">
        <v>14355</v>
      </c>
    </row>
    <row r="2020" customFormat="false" ht="12.8" hidden="false" customHeight="false" outlineLevel="0" collapsed="false">
      <c r="A2020" s="136" t="s">
        <v>123</v>
      </c>
      <c r="B2020" s="134" t="s">
        <v>14356</v>
      </c>
      <c r="C2020" s="134" t="s">
        <v>10985</v>
      </c>
      <c r="D2020" s="134" t="s">
        <v>9984</v>
      </c>
      <c r="E2020" s="134" t="s">
        <v>11025</v>
      </c>
      <c r="F2020" s="134" t="s">
        <v>11824</v>
      </c>
      <c r="G2020" s="134" t="s">
        <v>10420</v>
      </c>
      <c r="H2020" s="134" t="s">
        <v>11289</v>
      </c>
      <c r="I2020" s="134" t="s">
        <v>1546</v>
      </c>
      <c r="J2020" s="134" t="s">
        <v>1254</v>
      </c>
      <c r="K2020" s="134" t="s">
        <v>11022</v>
      </c>
      <c r="L2020" s="134" t="s">
        <v>2527</v>
      </c>
      <c r="M2020" s="134" t="s">
        <v>9656</v>
      </c>
      <c r="N2020" s="134" t="s">
        <v>14357</v>
      </c>
    </row>
    <row r="2021" customFormat="false" ht="12.8" hidden="false" customHeight="false" outlineLevel="0" collapsed="false">
      <c r="A2021" s="136" t="s">
        <v>124</v>
      </c>
      <c r="B2021" s="134" t="s">
        <v>9998</v>
      </c>
      <c r="C2021" s="134" t="s">
        <v>14358</v>
      </c>
      <c r="D2021" s="134" t="s">
        <v>226</v>
      </c>
      <c r="E2021" s="134" t="s">
        <v>11082</v>
      </c>
      <c r="F2021" s="134" t="s">
        <v>11151</v>
      </c>
      <c r="G2021" s="134" t="s">
        <v>2097</v>
      </c>
      <c r="H2021" s="134" t="s">
        <v>1350</v>
      </c>
      <c r="I2021" s="134" t="s">
        <v>14359</v>
      </c>
      <c r="J2021" s="134" t="s">
        <v>477</v>
      </c>
      <c r="K2021" s="134" t="s">
        <v>2060</v>
      </c>
      <c r="L2021" s="134" t="s">
        <v>2027</v>
      </c>
      <c r="M2021" s="134" t="s">
        <v>14360</v>
      </c>
      <c r="N2021" s="134" t="s">
        <v>14361</v>
      </c>
    </row>
    <row r="2022" customFormat="false" ht="12.8" hidden="false" customHeight="false" outlineLevel="0" collapsed="false">
      <c r="A2022" s="136" t="s">
        <v>125</v>
      </c>
      <c r="B2022" s="134" t="s">
        <v>11326</v>
      </c>
      <c r="C2022" s="134" t="s">
        <v>1118</v>
      </c>
      <c r="D2022" s="134" t="s">
        <v>369</v>
      </c>
      <c r="E2022" s="134" t="s">
        <v>10607</v>
      </c>
      <c r="F2022" s="134" t="s">
        <v>4489</v>
      </c>
      <c r="G2022" s="134" t="s">
        <v>6830</v>
      </c>
      <c r="H2022" s="134" t="s">
        <v>9124</v>
      </c>
      <c r="I2022" s="134" t="s">
        <v>1824</v>
      </c>
      <c r="J2022" s="134" t="s">
        <v>11305</v>
      </c>
      <c r="K2022" s="134" t="s">
        <v>1218</v>
      </c>
      <c r="L2022" s="134" t="s">
        <v>11470</v>
      </c>
      <c r="M2022" s="134" t="s">
        <v>14362</v>
      </c>
      <c r="N2022" s="134" t="s">
        <v>14363</v>
      </c>
    </row>
    <row r="2023" customFormat="false" ht="12.8" hidden="false" customHeight="false" outlineLevel="0" collapsed="false">
      <c r="A2023" s="136" t="s">
        <v>126</v>
      </c>
      <c r="B2023" s="134" t="s">
        <v>984</v>
      </c>
      <c r="C2023" s="134" t="s">
        <v>9699</v>
      </c>
      <c r="D2023" s="134" t="s">
        <v>1900</v>
      </c>
      <c r="E2023" s="134" t="s">
        <v>4338</v>
      </c>
      <c r="F2023" s="134" t="s">
        <v>4173</v>
      </c>
      <c r="G2023" s="134" t="s">
        <v>1431</v>
      </c>
      <c r="H2023" s="134" t="s">
        <v>4627</v>
      </c>
      <c r="I2023" s="134" t="s">
        <v>11158</v>
      </c>
      <c r="J2023" s="134" t="s">
        <v>9515</v>
      </c>
      <c r="K2023" s="134" t="s">
        <v>14364</v>
      </c>
      <c r="L2023" s="134" t="s">
        <v>14365</v>
      </c>
      <c r="M2023" s="134" t="s">
        <v>11450</v>
      </c>
      <c r="N2023" s="134" t="s">
        <v>14366</v>
      </c>
    </row>
    <row r="2024" customFormat="false" ht="12.8" hidden="false" customHeight="false" outlineLevel="0" collapsed="false">
      <c r="A2024" s="136" t="s">
        <v>127</v>
      </c>
      <c r="B2024" s="134" t="s">
        <v>9773</v>
      </c>
      <c r="C2024" s="134" t="s">
        <v>14367</v>
      </c>
      <c r="D2024" s="134" t="s">
        <v>2482</v>
      </c>
      <c r="E2024" s="134" t="s">
        <v>1590</v>
      </c>
      <c r="F2024" s="134" t="s">
        <v>10973</v>
      </c>
      <c r="G2024" s="134" t="s">
        <v>3846</v>
      </c>
      <c r="H2024" s="134" t="s">
        <v>11549</v>
      </c>
      <c r="I2024" s="134" t="s">
        <v>3563</v>
      </c>
      <c r="J2024" s="134" t="s">
        <v>1000</v>
      </c>
      <c r="K2024" s="134" t="s">
        <v>14368</v>
      </c>
      <c r="L2024" s="134" t="s">
        <v>10056</v>
      </c>
      <c r="M2024" s="134" t="s">
        <v>14369</v>
      </c>
      <c r="N2024" s="134" t="s">
        <v>14370</v>
      </c>
    </row>
    <row r="2025" customFormat="false" ht="12.8" hidden="false" customHeight="false" outlineLevel="0" collapsed="false">
      <c r="A2025" s="136" t="s">
        <v>128</v>
      </c>
      <c r="B2025" s="134" t="s">
        <v>14371</v>
      </c>
      <c r="C2025" s="134" t="s">
        <v>9656</v>
      </c>
      <c r="D2025" s="134" t="s">
        <v>10858</v>
      </c>
      <c r="E2025" s="134" t="s">
        <v>3739</v>
      </c>
      <c r="F2025" s="134" t="s">
        <v>3857</v>
      </c>
      <c r="G2025" s="134" t="s">
        <v>3617</v>
      </c>
      <c r="H2025" s="134" t="s">
        <v>14372</v>
      </c>
      <c r="I2025" s="134" t="s">
        <v>2220</v>
      </c>
      <c r="J2025" s="134" t="s">
        <v>10349</v>
      </c>
      <c r="K2025" s="134" t="s">
        <v>10622</v>
      </c>
      <c r="L2025" s="134" t="s">
        <v>2911</v>
      </c>
      <c r="M2025" s="134" t="s">
        <v>1355</v>
      </c>
      <c r="N2025" s="134" t="s">
        <v>14373</v>
      </c>
    </row>
    <row r="2026" customFormat="false" ht="12.8" hidden="false" customHeight="false" outlineLevel="0" collapsed="false">
      <c r="A2026" s="136" t="s">
        <v>129</v>
      </c>
      <c r="B2026" s="134" t="s">
        <v>9643</v>
      </c>
      <c r="C2026" s="134" t="s">
        <v>14374</v>
      </c>
      <c r="D2026" s="134" t="s">
        <v>14375</v>
      </c>
      <c r="E2026" s="134" t="s">
        <v>11298</v>
      </c>
      <c r="F2026" s="134" t="s">
        <v>14376</v>
      </c>
      <c r="G2026" s="134" t="s">
        <v>4038</v>
      </c>
      <c r="H2026" s="134" t="s">
        <v>2366</v>
      </c>
      <c r="I2026" s="134" t="s">
        <v>2143</v>
      </c>
      <c r="J2026" s="134" t="s">
        <v>13298</v>
      </c>
      <c r="K2026" s="134" t="s">
        <v>3463</v>
      </c>
      <c r="L2026" s="134" t="s">
        <v>14364</v>
      </c>
      <c r="M2026" s="134" t="s">
        <v>9530</v>
      </c>
      <c r="N2026" s="134" t="s">
        <v>14377</v>
      </c>
    </row>
    <row r="2027" customFormat="false" ht="12.8" hidden="false" customHeight="false" outlineLevel="0" collapsed="false">
      <c r="A2027" s="136" t="s">
        <v>130</v>
      </c>
      <c r="B2027" s="134" t="s">
        <v>14378</v>
      </c>
      <c r="C2027" s="134" t="s">
        <v>9611</v>
      </c>
      <c r="D2027" s="134" t="s">
        <v>13374</v>
      </c>
      <c r="E2027" s="134" t="s">
        <v>11134</v>
      </c>
      <c r="F2027" s="134" t="s">
        <v>206</v>
      </c>
      <c r="G2027" s="134" t="s">
        <v>5977</v>
      </c>
      <c r="H2027" s="134" t="s">
        <v>10009</v>
      </c>
      <c r="I2027" s="134" t="s">
        <v>14379</v>
      </c>
      <c r="J2027" s="134" t="s">
        <v>10899</v>
      </c>
      <c r="K2027" s="134" t="s">
        <v>1516</v>
      </c>
      <c r="L2027" s="134" t="s">
        <v>1368</v>
      </c>
      <c r="M2027" s="134" t="s">
        <v>2052</v>
      </c>
      <c r="N2027" s="134" t="s">
        <v>14380</v>
      </c>
    </row>
    <row r="2028" customFormat="false" ht="12.8" hidden="false" customHeight="false" outlineLevel="0" collapsed="false">
      <c r="A2028" s="136" t="s">
        <v>131</v>
      </c>
      <c r="B2028" s="134" t="s">
        <v>973</v>
      </c>
      <c r="C2028" s="134" t="s">
        <v>9666</v>
      </c>
      <c r="D2028" s="134" t="s">
        <v>10164</v>
      </c>
      <c r="E2028" s="134" t="s">
        <v>14381</v>
      </c>
      <c r="F2028" s="134" t="s">
        <v>14382</v>
      </c>
      <c r="G2028" s="134" t="s">
        <v>14383</v>
      </c>
      <c r="H2028" s="134" t="s">
        <v>3617</v>
      </c>
      <c r="I2028" s="134" t="s">
        <v>11729</v>
      </c>
      <c r="J2028" s="134" t="s">
        <v>994</v>
      </c>
      <c r="K2028" s="134" t="s">
        <v>2252</v>
      </c>
      <c r="L2028" s="134" t="s">
        <v>11017</v>
      </c>
      <c r="M2028" s="134" t="s">
        <v>14384</v>
      </c>
      <c r="N2028" s="134" t="s">
        <v>14385</v>
      </c>
    </row>
    <row r="2029" customFormat="false" ht="12.8" hidden="false" customHeight="false" outlineLevel="0" collapsed="false">
      <c r="A2029" s="136" t="s">
        <v>132</v>
      </c>
      <c r="B2029" s="134" t="s">
        <v>14386</v>
      </c>
      <c r="C2029" s="134" t="s">
        <v>14387</v>
      </c>
      <c r="D2029" s="134" t="s">
        <v>10063</v>
      </c>
      <c r="E2029" s="134" t="s">
        <v>14388</v>
      </c>
      <c r="F2029" s="134" t="s">
        <v>3119</v>
      </c>
      <c r="G2029" s="134" t="s">
        <v>4529</v>
      </c>
      <c r="H2029" s="134" t="s">
        <v>3589</v>
      </c>
      <c r="I2029" s="134" t="s">
        <v>2458</v>
      </c>
      <c r="J2029" s="134" t="s">
        <v>2203</v>
      </c>
      <c r="K2029" s="134" t="s">
        <v>10034</v>
      </c>
      <c r="L2029" s="134" t="s">
        <v>293</v>
      </c>
      <c r="M2029" s="134" t="s">
        <v>14389</v>
      </c>
      <c r="N2029" s="134" t="s">
        <v>14390</v>
      </c>
    </row>
    <row r="2030" customFormat="false" ht="12.8" hidden="false" customHeight="false" outlineLevel="0" collapsed="false">
      <c r="A2030" s="136" t="s">
        <v>133</v>
      </c>
      <c r="B2030" s="134" t="s">
        <v>1901</v>
      </c>
      <c r="C2030" s="134" t="s">
        <v>3484</v>
      </c>
      <c r="D2030" s="134" t="s">
        <v>2604</v>
      </c>
      <c r="E2030" s="134" t="s">
        <v>10438</v>
      </c>
      <c r="F2030" s="134" t="s">
        <v>4727</v>
      </c>
      <c r="G2030" s="134" t="s">
        <v>1867</v>
      </c>
      <c r="H2030" s="134" t="s">
        <v>9908</v>
      </c>
      <c r="I2030" s="134" t="s">
        <v>325</v>
      </c>
      <c r="J2030" s="134" t="s">
        <v>14391</v>
      </c>
      <c r="K2030" s="134" t="s">
        <v>3984</v>
      </c>
      <c r="L2030" s="134" t="s">
        <v>3558</v>
      </c>
      <c r="M2030" s="134" t="s">
        <v>334</v>
      </c>
      <c r="N2030" s="134" t="s">
        <v>14392</v>
      </c>
    </row>
    <row r="2031" customFormat="false" ht="12.8" hidden="false" customHeight="false" outlineLevel="0" collapsed="false">
      <c r="A2031" s="136" t="s">
        <v>134</v>
      </c>
      <c r="B2031" s="134" t="s">
        <v>10128</v>
      </c>
      <c r="C2031" s="134" t="s">
        <v>9455</v>
      </c>
      <c r="D2031" s="134" t="s">
        <v>14393</v>
      </c>
      <c r="E2031" s="134" t="s">
        <v>10058</v>
      </c>
      <c r="F2031" s="134" t="s">
        <v>3010</v>
      </c>
      <c r="G2031" s="134" t="s">
        <v>14394</v>
      </c>
      <c r="H2031" s="134" t="s">
        <v>798</v>
      </c>
      <c r="I2031" s="134" t="s">
        <v>11735</v>
      </c>
      <c r="J2031" s="134" t="s">
        <v>3531</v>
      </c>
      <c r="K2031" s="134" t="s">
        <v>11421</v>
      </c>
      <c r="L2031" s="134" t="s">
        <v>3420</v>
      </c>
      <c r="M2031" s="134" t="s">
        <v>2949</v>
      </c>
      <c r="N2031" s="134" t="s">
        <v>14395</v>
      </c>
    </row>
    <row r="2032" customFormat="false" ht="12.8" hidden="false" customHeight="true" outlineLevel="0" collapsed="false">
      <c r="A2032" s="135" t="s">
        <v>594</v>
      </c>
      <c r="B2032" s="135"/>
      <c r="C2032" s="135"/>
      <c r="D2032" s="135"/>
      <c r="E2032" s="135"/>
      <c r="F2032" s="135"/>
      <c r="G2032" s="135"/>
      <c r="H2032" s="135"/>
      <c r="I2032" s="135"/>
      <c r="J2032" s="135"/>
      <c r="K2032" s="135"/>
      <c r="L2032" s="135"/>
      <c r="M2032" s="135"/>
      <c r="N2032" s="135"/>
    </row>
    <row r="2033" customFormat="false" ht="12.8" hidden="false" customHeight="false" outlineLevel="0" collapsed="false">
      <c r="A2033" s="133" t="s">
        <v>605</v>
      </c>
      <c r="B2033" s="133" t="s">
        <v>606</v>
      </c>
      <c r="C2033" s="133" t="s">
        <v>607</v>
      </c>
      <c r="D2033" s="133" t="s">
        <v>608</v>
      </c>
      <c r="E2033" s="133" t="s">
        <v>609</v>
      </c>
      <c r="F2033" s="133" t="s">
        <v>610</v>
      </c>
      <c r="G2033" s="133" t="s">
        <v>611</v>
      </c>
      <c r="H2033" s="133" t="s">
        <v>612</v>
      </c>
      <c r="I2033" s="133" t="s">
        <v>613</v>
      </c>
      <c r="J2033" s="133" t="s">
        <v>614</v>
      </c>
      <c r="K2033" s="133" t="s">
        <v>615</v>
      </c>
      <c r="L2033" s="133" t="s">
        <v>616</v>
      </c>
      <c r="M2033" s="133" t="s">
        <v>617</v>
      </c>
      <c r="N2033" s="133" t="s">
        <v>618</v>
      </c>
    </row>
    <row r="2034" customFormat="false" ht="12.8" hidden="false" customHeight="false" outlineLevel="0" collapsed="false">
      <c r="A2034" s="136" t="s">
        <v>135</v>
      </c>
      <c r="B2034" s="134" t="s">
        <v>200</v>
      </c>
      <c r="C2034" s="134" t="s">
        <v>3942</v>
      </c>
      <c r="D2034" s="134" t="s">
        <v>10512</v>
      </c>
      <c r="E2034" s="134" t="s">
        <v>9667</v>
      </c>
      <c r="F2034" s="134" t="s">
        <v>6530</v>
      </c>
      <c r="G2034" s="134" t="s">
        <v>879</v>
      </c>
      <c r="H2034" s="134" t="s">
        <v>14396</v>
      </c>
      <c r="I2034" s="134" t="s">
        <v>6455</v>
      </c>
      <c r="J2034" s="134" t="s">
        <v>14397</v>
      </c>
      <c r="K2034" s="134" t="s">
        <v>10702</v>
      </c>
      <c r="L2034" s="134" t="s">
        <v>357</v>
      </c>
      <c r="M2034" s="134" t="s">
        <v>13373</v>
      </c>
      <c r="N2034" s="134" t="s">
        <v>14398</v>
      </c>
    </row>
    <row r="2035" customFormat="false" ht="12.8" hidden="false" customHeight="false" outlineLevel="0" collapsed="false">
      <c r="A2035" s="136" t="s">
        <v>136</v>
      </c>
      <c r="B2035" s="134" t="s">
        <v>9852</v>
      </c>
      <c r="C2035" s="134" t="s">
        <v>431</v>
      </c>
      <c r="D2035" s="134" t="s">
        <v>14399</v>
      </c>
      <c r="E2035" s="134" t="s">
        <v>3862</v>
      </c>
      <c r="F2035" s="134" t="s">
        <v>14400</v>
      </c>
      <c r="G2035" s="134" t="s">
        <v>2895</v>
      </c>
      <c r="H2035" s="134" t="s">
        <v>9172</v>
      </c>
      <c r="I2035" s="134" t="s">
        <v>2576</v>
      </c>
      <c r="J2035" s="134" t="s">
        <v>2577</v>
      </c>
      <c r="K2035" s="134" t="s">
        <v>557</v>
      </c>
      <c r="L2035" s="134" t="s">
        <v>9507</v>
      </c>
      <c r="M2035" s="134" t="s">
        <v>11302</v>
      </c>
      <c r="N2035" s="134" t="s">
        <v>14401</v>
      </c>
    </row>
    <row r="2036" customFormat="false" ht="12.8" hidden="false" customHeight="false" outlineLevel="0" collapsed="false">
      <c r="A2036" s="136" t="s">
        <v>137</v>
      </c>
      <c r="B2036" s="134" t="s">
        <v>14402</v>
      </c>
      <c r="C2036" s="134" t="s">
        <v>3372</v>
      </c>
      <c r="D2036" s="134" t="s">
        <v>14403</v>
      </c>
      <c r="E2036" s="134" t="s">
        <v>1425</v>
      </c>
      <c r="F2036" s="134" t="s">
        <v>14404</v>
      </c>
      <c r="G2036" s="134" t="s">
        <v>14405</v>
      </c>
      <c r="H2036" s="134" t="s">
        <v>10638</v>
      </c>
      <c r="I2036" s="134" t="s">
        <v>11750</v>
      </c>
      <c r="J2036" s="134" t="s">
        <v>9889</v>
      </c>
      <c r="K2036" s="134" t="s">
        <v>2268</v>
      </c>
      <c r="L2036" s="134" t="s">
        <v>9959</v>
      </c>
      <c r="M2036" s="134" t="s">
        <v>3015</v>
      </c>
      <c r="N2036" s="134" t="s">
        <v>14406</v>
      </c>
    </row>
    <row r="2037" customFormat="false" ht="12.8" hidden="false" customHeight="false" outlineLevel="0" collapsed="false">
      <c r="A2037" s="136" t="s">
        <v>138</v>
      </c>
      <c r="B2037" s="134" t="s">
        <v>14407</v>
      </c>
      <c r="C2037" s="134" t="s">
        <v>11513</v>
      </c>
      <c r="D2037" s="134" t="s">
        <v>14408</v>
      </c>
      <c r="E2037" s="134" t="s">
        <v>14409</v>
      </c>
      <c r="F2037" s="134" t="s">
        <v>14410</v>
      </c>
      <c r="G2037" s="134" t="s">
        <v>6449</v>
      </c>
      <c r="H2037" s="134" t="s">
        <v>4579</v>
      </c>
      <c r="I2037" s="134" t="s">
        <v>3494</v>
      </c>
      <c r="J2037" s="134" t="s">
        <v>6265</v>
      </c>
      <c r="K2037" s="134" t="s">
        <v>2328</v>
      </c>
      <c r="L2037" s="134" t="s">
        <v>14411</v>
      </c>
      <c r="M2037" s="134" t="s">
        <v>1982</v>
      </c>
      <c r="N2037" s="134" t="s">
        <v>14412</v>
      </c>
    </row>
    <row r="2038" customFormat="false" ht="12.8" hidden="false" customHeight="false" outlineLevel="0" collapsed="false">
      <c r="A2038" s="136" t="s">
        <v>139</v>
      </c>
      <c r="B2038" s="134" t="s">
        <v>245</v>
      </c>
      <c r="C2038" s="134" t="s">
        <v>2987</v>
      </c>
      <c r="D2038" s="134" t="s">
        <v>14413</v>
      </c>
      <c r="E2038" s="134" t="s">
        <v>2702</v>
      </c>
      <c r="F2038" s="134" t="s">
        <v>3493</v>
      </c>
      <c r="G2038" s="134" t="s">
        <v>14414</v>
      </c>
      <c r="H2038" s="134" t="s">
        <v>2005</v>
      </c>
      <c r="I2038" s="134" t="s">
        <v>10116</v>
      </c>
      <c r="J2038" s="134" t="s">
        <v>2423</v>
      </c>
      <c r="K2038" s="134" t="s">
        <v>10498</v>
      </c>
      <c r="L2038" s="134" t="s">
        <v>14415</v>
      </c>
      <c r="M2038" s="134" t="s">
        <v>14416</v>
      </c>
      <c r="N2038" s="134" t="s">
        <v>14417</v>
      </c>
    </row>
    <row r="2039" customFormat="false" ht="12.8" hidden="false" customHeight="false" outlineLevel="0" collapsed="false">
      <c r="A2039" s="136" t="s">
        <v>140</v>
      </c>
      <c r="B2039" s="134" t="s">
        <v>10569</v>
      </c>
      <c r="C2039" s="134" t="s">
        <v>14418</v>
      </c>
      <c r="D2039" s="134" t="s">
        <v>10964</v>
      </c>
      <c r="E2039" s="134" t="s">
        <v>9621</v>
      </c>
      <c r="F2039" s="134" t="s">
        <v>14419</v>
      </c>
      <c r="G2039" s="134" t="s">
        <v>8747</v>
      </c>
      <c r="H2039" s="134" t="s">
        <v>844</v>
      </c>
      <c r="I2039" s="134" t="s">
        <v>9421</v>
      </c>
      <c r="J2039" s="134" t="s">
        <v>738</v>
      </c>
      <c r="K2039" s="134" t="s">
        <v>2221</v>
      </c>
      <c r="L2039" s="134" t="s">
        <v>14416</v>
      </c>
      <c r="M2039" s="134" t="s">
        <v>14420</v>
      </c>
      <c r="N2039" s="134" t="s">
        <v>14421</v>
      </c>
    </row>
    <row r="2040" customFormat="false" ht="12.8" hidden="false" customHeight="false" outlineLevel="0" collapsed="false">
      <c r="A2040" s="136" t="s">
        <v>141</v>
      </c>
      <c r="B2040" s="134" t="s">
        <v>14422</v>
      </c>
      <c r="C2040" s="134" t="s">
        <v>14423</v>
      </c>
      <c r="D2040" s="134" t="s">
        <v>14424</v>
      </c>
      <c r="E2040" s="134" t="s">
        <v>11213</v>
      </c>
      <c r="F2040" s="134" t="s">
        <v>14425</v>
      </c>
      <c r="G2040" s="134" t="s">
        <v>5467</v>
      </c>
      <c r="H2040" s="134" t="s">
        <v>4503</v>
      </c>
      <c r="I2040" s="134" t="s">
        <v>4279</v>
      </c>
      <c r="J2040" s="134" t="s">
        <v>14426</v>
      </c>
      <c r="K2040" s="134" t="s">
        <v>10334</v>
      </c>
      <c r="L2040" s="134" t="s">
        <v>9747</v>
      </c>
      <c r="M2040" s="134" t="s">
        <v>4562</v>
      </c>
      <c r="N2040" s="134" t="s">
        <v>14427</v>
      </c>
    </row>
    <row r="2041" customFormat="false" ht="12.8" hidden="false" customHeight="false" outlineLevel="0" collapsed="false">
      <c r="A2041" s="136" t="s">
        <v>142</v>
      </c>
      <c r="B2041" s="134" t="s">
        <v>14283</v>
      </c>
      <c r="C2041" s="134" t="s">
        <v>14428</v>
      </c>
      <c r="D2041" s="134" t="s">
        <v>1276</v>
      </c>
      <c r="E2041" s="134" t="s">
        <v>14429</v>
      </c>
      <c r="F2041" s="134" t="s">
        <v>14430</v>
      </c>
      <c r="G2041" s="134" t="s">
        <v>3223</v>
      </c>
      <c r="H2041" s="134" t="s">
        <v>1976</v>
      </c>
      <c r="I2041" s="134" t="s">
        <v>2211</v>
      </c>
      <c r="J2041" s="134" t="s">
        <v>14431</v>
      </c>
      <c r="K2041" s="134" t="s">
        <v>14413</v>
      </c>
      <c r="L2041" s="134" t="s">
        <v>2084</v>
      </c>
      <c r="M2041" s="134" t="s">
        <v>10145</v>
      </c>
      <c r="N2041" s="134" t="s">
        <v>14432</v>
      </c>
    </row>
    <row r="2042" customFormat="false" ht="12.8" hidden="false" customHeight="false" outlineLevel="0" collapsed="false">
      <c r="A2042" s="136" t="s">
        <v>143</v>
      </c>
      <c r="B2042" s="134" t="s">
        <v>14433</v>
      </c>
      <c r="C2042" s="134" t="s">
        <v>14434</v>
      </c>
      <c r="D2042" s="134" t="s">
        <v>2709</v>
      </c>
      <c r="E2042" s="134" t="s">
        <v>9761</v>
      </c>
      <c r="F2042" s="134" t="s">
        <v>3400</v>
      </c>
      <c r="G2042" s="134" t="s">
        <v>396</v>
      </c>
      <c r="H2042" s="134" t="s">
        <v>4924</v>
      </c>
      <c r="I2042" s="134" t="s">
        <v>2373</v>
      </c>
      <c r="J2042" s="134" t="s">
        <v>12070</v>
      </c>
      <c r="K2042" s="134" t="s">
        <v>14435</v>
      </c>
      <c r="L2042" s="134" t="s">
        <v>10186</v>
      </c>
      <c r="M2042" s="134" t="s">
        <v>9893</v>
      </c>
      <c r="N2042" s="134" t="s">
        <v>14436</v>
      </c>
    </row>
    <row r="2043" customFormat="false" ht="12.8" hidden="false" customHeight="false" outlineLevel="0" collapsed="false">
      <c r="A2043" s="136" t="s">
        <v>144</v>
      </c>
      <c r="B2043" s="134" t="s">
        <v>14437</v>
      </c>
      <c r="C2043" s="134" t="s">
        <v>3135</v>
      </c>
      <c r="D2043" s="134" t="s">
        <v>3650</v>
      </c>
      <c r="E2043" s="134" t="s">
        <v>14438</v>
      </c>
      <c r="F2043" s="134" t="s">
        <v>2866</v>
      </c>
      <c r="G2043" s="134" t="s">
        <v>3111</v>
      </c>
      <c r="H2043" s="134" t="s">
        <v>11281</v>
      </c>
      <c r="I2043" s="134" t="s">
        <v>2936</v>
      </c>
      <c r="J2043" s="134" t="s">
        <v>687</v>
      </c>
      <c r="K2043" s="134" t="s">
        <v>14439</v>
      </c>
      <c r="L2043" s="134" t="s">
        <v>3692</v>
      </c>
      <c r="M2043" s="134" t="s">
        <v>9825</v>
      </c>
      <c r="N2043" s="134" t="s">
        <v>14440</v>
      </c>
    </row>
    <row r="2044" customFormat="false" ht="12.8" hidden="false" customHeight="false" outlineLevel="0" collapsed="false">
      <c r="A2044" s="136" t="s">
        <v>145</v>
      </c>
      <c r="B2044" s="134" t="s">
        <v>9521</v>
      </c>
      <c r="C2044" s="134" t="s">
        <v>14441</v>
      </c>
      <c r="D2044" s="134" t="s">
        <v>14442</v>
      </c>
      <c r="E2044" s="134" t="s">
        <v>3091</v>
      </c>
      <c r="F2044" s="134" t="s">
        <v>3713</v>
      </c>
      <c r="G2044" s="134" t="s">
        <v>2916</v>
      </c>
      <c r="H2044" s="134" t="s">
        <v>3945</v>
      </c>
      <c r="I2044" s="134" t="s">
        <v>1909</v>
      </c>
      <c r="J2044" s="134" t="s">
        <v>11408</v>
      </c>
      <c r="K2044" s="134" t="s">
        <v>1253</v>
      </c>
      <c r="L2044" s="134" t="s">
        <v>2052</v>
      </c>
      <c r="M2044" s="134" t="s">
        <v>10145</v>
      </c>
      <c r="N2044" s="134" t="s">
        <v>14443</v>
      </c>
    </row>
    <row r="2045" customFormat="false" ht="12.8" hidden="false" customHeight="false" outlineLevel="0" collapsed="false">
      <c r="A2045" s="136" t="s">
        <v>146</v>
      </c>
      <c r="B2045" s="134" t="s">
        <v>11510</v>
      </c>
      <c r="C2045" s="134" t="s">
        <v>490</v>
      </c>
      <c r="D2045" s="134" t="s">
        <v>1194</v>
      </c>
      <c r="E2045" s="134" t="s">
        <v>14444</v>
      </c>
      <c r="F2045" s="134" t="s">
        <v>10864</v>
      </c>
      <c r="G2045" s="134" t="s">
        <v>11162</v>
      </c>
      <c r="H2045" s="134" t="s">
        <v>1791</v>
      </c>
      <c r="I2045" s="134" t="s">
        <v>14397</v>
      </c>
      <c r="J2045" s="134" t="s">
        <v>2212</v>
      </c>
      <c r="K2045" s="134" t="s">
        <v>11299</v>
      </c>
      <c r="L2045" s="134" t="s">
        <v>9666</v>
      </c>
      <c r="M2045" s="134" t="s">
        <v>14445</v>
      </c>
      <c r="N2045" s="134" t="s">
        <v>14446</v>
      </c>
    </row>
    <row r="2046" customFormat="false" ht="12.8" hidden="false" customHeight="false" outlineLevel="0" collapsed="false">
      <c r="A2046" s="136" t="s">
        <v>147</v>
      </c>
      <c r="B2046" s="134" t="s">
        <v>754</v>
      </c>
      <c r="C2046" s="134" t="s">
        <v>10145</v>
      </c>
      <c r="D2046" s="134" t="s">
        <v>14447</v>
      </c>
      <c r="E2046" s="134" t="s">
        <v>2142</v>
      </c>
      <c r="F2046" s="134" t="s">
        <v>11791</v>
      </c>
      <c r="G2046" s="134" t="s">
        <v>14448</v>
      </c>
      <c r="H2046" s="134" t="s">
        <v>10745</v>
      </c>
      <c r="I2046" s="134" t="s">
        <v>10428</v>
      </c>
      <c r="J2046" s="134" t="s">
        <v>2386</v>
      </c>
      <c r="K2046" s="134" t="s">
        <v>14449</v>
      </c>
      <c r="L2046" s="134" t="s">
        <v>10276</v>
      </c>
      <c r="M2046" s="134" t="s">
        <v>9744</v>
      </c>
      <c r="N2046" s="134" t="s">
        <v>14450</v>
      </c>
    </row>
    <row r="2047" customFormat="false" ht="12.8" hidden="false" customHeight="false" outlineLevel="0" collapsed="false">
      <c r="A2047" s="136" t="s">
        <v>148</v>
      </c>
      <c r="B2047" s="134" t="s">
        <v>14451</v>
      </c>
      <c r="C2047" s="134" t="s">
        <v>14452</v>
      </c>
      <c r="D2047" s="134" t="s">
        <v>14453</v>
      </c>
      <c r="E2047" s="134" t="s">
        <v>14454</v>
      </c>
      <c r="F2047" s="134" t="s">
        <v>10973</v>
      </c>
      <c r="G2047" s="134" t="s">
        <v>806</v>
      </c>
      <c r="H2047" s="134" t="s">
        <v>2495</v>
      </c>
      <c r="I2047" s="134" t="s">
        <v>13384</v>
      </c>
      <c r="J2047" s="134" t="s">
        <v>1756</v>
      </c>
      <c r="K2047" s="134" t="s">
        <v>11314</v>
      </c>
      <c r="L2047" s="134" t="s">
        <v>2692</v>
      </c>
      <c r="M2047" s="134" t="s">
        <v>4197</v>
      </c>
      <c r="N2047" s="134" t="s">
        <v>14455</v>
      </c>
    </row>
    <row r="2048" customFormat="false" ht="12.8" hidden="false" customHeight="false" outlineLevel="0" collapsed="false">
      <c r="A2048" s="136" t="s">
        <v>149</v>
      </c>
      <c r="B2048" s="134" t="s">
        <v>14456</v>
      </c>
      <c r="C2048" s="134" t="s">
        <v>14457</v>
      </c>
      <c r="D2048" s="134" t="s">
        <v>14458</v>
      </c>
      <c r="E2048" s="134" t="s">
        <v>11161</v>
      </c>
      <c r="F2048" s="134" t="s">
        <v>14459</v>
      </c>
      <c r="G2048" s="134" t="s">
        <v>8789</v>
      </c>
      <c r="H2048" s="134" t="s">
        <v>2354</v>
      </c>
      <c r="I2048" s="134" t="s">
        <v>14460</v>
      </c>
      <c r="J2048" s="134" t="s">
        <v>1901</v>
      </c>
      <c r="K2048" s="134" t="s">
        <v>14461</v>
      </c>
      <c r="L2048" s="134" t="s">
        <v>4486</v>
      </c>
      <c r="M2048" s="134" t="s">
        <v>1584</v>
      </c>
      <c r="N2048" s="134" t="s">
        <v>14462</v>
      </c>
    </row>
    <row r="2049" customFormat="false" ht="12.8" hidden="false" customHeight="false" outlineLevel="0" collapsed="false">
      <c r="A2049" s="136" t="s">
        <v>150</v>
      </c>
      <c r="B2049" s="134" t="s">
        <v>2835</v>
      </c>
      <c r="C2049" s="134" t="s">
        <v>9725</v>
      </c>
      <c r="D2049" s="134" t="s">
        <v>2084</v>
      </c>
      <c r="E2049" s="134" t="s">
        <v>11624</v>
      </c>
      <c r="F2049" s="134" t="s">
        <v>14463</v>
      </c>
      <c r="G2049" s="134" t="s">
        <v>10076</v>
      </c>
      <c r="H2049" s="134" t="s">
        <v>585</v>
      </c>
      <c r="I2049" s="134" t="s">
        <v>3703</v>
      </c>
      <c r="J2049" s="134" t="s">
        <v>14464</v>
      </c>
      <c r="K2049" s="134" t="s">
        <v>2175</v>
      </c>
      <c r="L2049" s="134" t="s">
        <v>3174</v>
      </c>
      <c r="M2049" s="134" t="s">
        <v>14465</v>
      </c>
      <c r="N2049" s="134" t="s">
        <v>14466</v>
      </c>
    </row>
    <row r="2050" customFormat="false" ht="12.8" hidden="false" customHeight="false" outlineLevel="0" collapsed="false">
      <c r="A2050" s="136" t="s">
        <v>151</v>
      </c>
      <c r="B2050" s="134" t="s">
        <v>3235</v>
      </c>
      <c r="C2050" s="134" t="s">
        <v>14467</v>
      </c>
      <c r="D2050" s="134" t="s">
        <v>875</v>
      </c>
      <c r="E2050" s="134" t="s">
        <v>10936</v>
      </c>
      <c r="F2050" s="134" t="s">
        <v>1949</v>
      </c>
      <c r="G2050" s="134" t="s">
        <v>14468</v>
      </c>
      <c r="H2050" s="134" t="s">
        <v>1751</v>
      </c>
      <c r="I2050" s="134" t="s">
        <v>14469</v>
      </c>
      <c r="J2050" s="134" t="s">
        <v>10076</v>
      </c>
      <c r="K2050" s="134" t="s">
        <v>3386</v>
      </c>
      <c r="L2050" s="134" t="s">
        <v>3959</v>
      </c>
      <c r="M2050" s="134" t="s">
        <v>3665</v>
      </c>
      <c r="N2050" s="134" t="s">
        <v>14470</v>
      </c>
    </row>
    <row r="2051" customFormat="false" ht="12.8" hidden="false" customHeight="false" outlineLevel="0" collapsed="false">
      <c r="A2051" s="136" t="s">
        <v>152</v>
      </c>
      <c r="B2051" s="134" t="s">
        <v>9658</v>
      </c>
      <c r="C2051" s="134" t="s">
        <v>14471</v>
      </c>
      <c r="D2051" s="134" t="s">
        <v>454</v>
      </c>
      <c r="E2051" s="134" t="s">
        <v>2255</v>
      </c>
      <c r="F2051" s="134" t="s">
        <v>14472</v>
      </c>
      <c r="G2051" s="134" t="s">
        <v>1758</v>
      </c>
      <c r="H2051" s="134" t="s">
        <v>2756</v>
      </c>
      <c r="I2051" s="134" t="s">
        <v>14473</v>
      </c>
      <c r="J2051" s="134" t="s">
        <v>9791</v>
      </c>
      <c r="K2051" s="134" t="s">
        <v>14474</v>
      </c>
      <c r="L2051" s="134" t="s">
        <v>14475</v>
      </c>
      <c r="M2051" s="134" t="s">
        <v>2951</v>
      </c>
      <c r="N2051" s="134" t="s">
        <v>14476</v>
      </c>
    </row>
    <row r="2052" customFormat="false" ht="12.8" hidden="false" customHeight="false" outlineLevel="0" collapsed="false">
      <c r="A2052" s="136" t="s">
        <v>153</v>
      </c>
      <c r="B2052" s="134" t="s">
        <v>14477</v>
      </c>
      <c r="C2052" s="134" t="s">
        <v>826</v>
      </c>
      <c r="D2052" s="134" t="s">
        <v>14478</v>
      </c>
      <c r="E2052" s="134" t="s">
        <v>14479</v>
      </c>
      <c r="F2052" s="134" t="s">
        <v>1503</v>
      </c>
      <c r="G2052" s="134" t="s">
        <v>14480</v>
      </c>
      <c r="H2052" s="134" t="s">
        <v>14481</v>
      </c>
      <c r="I2052" s="134" t="s">
        <v>1480</v>
      </c>
      <c r="J2052" s="134" t="s">
        <v>14376</v>
      </c>
      <c r="K2052" s="134" t="s">
        <v>2375</v>
      </c>
      <c r="L2052" s="134" t="s">
        <v>11450</v>
      </c>
      <c r="M2052" s="134" t="s">
        <v>14482</v>
      </c>
      <c r="N2052" s="134" t="s">
        <v>14483</v>
      </c>
    </row>
    <row r="2053" customFormat="false" ht="12.8" hidden="false" customHeight="false" outlineLevel="0" collapsed="false">
      <c r="A2053" s="136" t="s">
        <v>154</v>
      </c>
      <c r="B2053" s="134" t="s">
        <v>2018</v>
      </c>
      <c r="C2053" s="134" t="s">
        <v>14484</v>
      </c>
      <c r="D2053" s="134" t="s">
        <v>14485</v>
      </c>
      <c r="E2053" s="134" t="s">
        <v>952</v>
      </c>
      <c r="F2053" s="134" t="s">
        <v>11828</v>
      </c>
      <c r="G2053" s="134" t="s">
        <v>4059</v>
      </c>
      <c r="H2053" s="134" t="s">
        <v>6272</v>
      </c>
      <c r="I2053" s="134" t="s">
        <v>1266</v>
      </c>
      <c r="J2053" s="134" t="s">
        <v>14486</v>
      </c>
      <c r="K2053" s="134" t="s">
        <v>14283</v>
      </c>
      <c r="L2053" s="134" t="s">
        <v>246</v>
      </c>
      <c r="M2053" s="134" t="s">
        <v>14487</v>
      </c>
      <c r="N2053" s="134" t="s">
        <v>14488</v>
      </c>
    </row>
    <row r="2054" customFormat="false" ht="12.8" hidden="false" customHeight="false" outlineLevel="0" collapsed="false">
      <c r="A2054" s="136" t="s">
        <v>156</v>
      </c>
      <c r="B2054" s="134" t="s">
        <v>14351</v>
      </c>
      <c r="C2054" s="134" t="s">
        <v>14489</v>
      </c>
      <c r="D2054" s="134" t="s">
        <v>9631</v>
      </c>
      <c r="E2054" s="134" t="s">
        <v>2289</v>
      </c>
      <c r="F2054" s="134" t="s">
        <v>14490</v>
      </c>
      <c r="G2054" s="134" t="s">
        <v>11557</v>
      </c>
      <c r="H2054" s="134" t="s">
        <v>14491</v>
      </c>
      <c r="I2054" s="134" t="s">
        <v>2291</v>
      </c>
      <c r="J2054" s="134" t="s">
        <v>2245</v>
      </c>
      <c r="K2054" s="134" t="s">
        <v>1448</v>
      </c>
      <c r="L2054" s="134" t="s">
        <v>10908</v>
      </c>
      <c r="M2054" s="134" t="s">
        <v>1272</v>
      </c>
      <c r="N2054" s="134" t="s">
        <v>14492</v>
      </c>
    </row>
    <row r="2055" customFormat="false" ht="12.8" hidden="false" customHeight="false" outlineLevel="0" collapsed="false">
      <c r="A2055" s="136" t="s">
        <v>158</v>
      </c>
      <c r="B2055" s="134" t="s">
        <v>14493</v>
      </c>
      <c r="C2055" s="134" t="s">
        <v>14494</v>
      </c>
      <c r="D2055" s="134" t="s">
        <v>2020</v>
      </c>
      <c r="E2055" s="134" t="s">
        <v>3233</v>
      </c>
      <c r="F2055" s="134" t="s">
        <v>11351</v>
      </c>
      <c r="G2055" s="134" t="s">
        <v>2321</v>
      </c>
      <c r="H2055" s="134" t="s">
        <v>11318</v>
      </c>
      <c r="I2055" s="134" t="s">
        <v>6454</v>
      </c>
      <c r="J2055" s="134" t="s">
        <v>10371</v>
      </c>
      <c r="K2055" s="134" t="s">
        <v>379</v>
      </c>
      <c r="L2055" s="125"/>
      <c r="M2055" s="125"/>
      <c r="N2055" s="125"/>
    </row>
    <row r="2056" customFormat="false" ht="12.8" hidden="false" customHeight="false" outlineLevel="0" collapsed="false">
      <c r="A2056" s="136" t="s">
        <v>155</v>
      </c>
      <c r="B2056" s="125"/>
      <c r="C2056" s="125"/>
      <c r="D2056" s="134" t="s">
        <v>1933</v>
      </c>
      <c r="E2056" s="134" t="s">
        <v>11068</v>
      </c>
      <c r="F2056" s="125"/>
      <c r="G2056" s="134" t="s">
        <v>681</v>
      </c>
      <c r="H2056" s="134" t="s">
        <v>4922</v>
      </c>
      <c r="I2056" s="134" t="s">
        <v>9572</v>
      </c>
      <c r="J2056" s="134" t="s">
        <v>9574</v>
      </c>
      <c r="K2056" s="134" t="s">
        <v>9577</v>
      </c>
      <c r="L2056" s="134" t="s">
        <v>2679</v>
      </c>
      <c r="M2056" s="134" t="s">
        <v>14495</v>
      </c>
      <c r="N2056" s="125"/>
    </row>
    <row r="2057" customFormat="false" ht="12.8" hidden="false" customHeight="false" outlineLevel="0" collapsed="false">
      <c r="A2057" s="136" t="s">
        <v>157</v>
      </c>
      <c r="B2057" s="134" t="s">
        <v>14496</v>
      </c>
      <c r="C2057" s="134" t="s">
        <v>322</v>
      </c>
      <c r="D2057" s="134" t="s">
        <v>2225</v>
      </c>
      <c r="E2057" s="134" t="s">
        <v>524</v>
      </c>
      <c r="F2057" s="134" t="s">
        <v>2588</v>
      </c>
      <c r="G2057" s="134" t="s">
        <v>6416</v>
      </c>
      <c r="H2057" s="134" t="s">
        <v>4547</v>
      </c>
      <c r="I2057" s="134" t="s">
        <v>14497</v>
      </c>
      <c r="J2057" s="125"/>
    </row>
    <row r="2068" customFormat="false" ht="168.65" hidden="false" customHeight="false" outlineLevel="0" collapsed="false">
      <c r="A2068" s="182" t="s">
        <v>14242</v>
      </c>
    </row>
    <row r="2069" customFormat="false" ht="35.8" hidden="false" customHeight="false" outlineLevel="0" collapsed="false">
      <c r="A2069" s="180" t="s">
        <v>14498</v>
      </c>
    </row>
    <row r="2070" customFormat="false" ht="12.8" hidden="false" customHeight="false" outlineLevel="0" collapsed="false">
      <c r="A2070" s="183" t="s">
        <v>13772</v>
      </c>
    </row>
    <row r="2071" customFormat="false" ht="12.8" hidden="false" customHeight="false" outlineLevel="0" collapsed="false">
      <c r="A2071" s="183" t="s">
        <v>13773</v>
      </c>
    </row>
    <row r="2072" customFormat="false" ht="12.8" hidden="false" customHeight="false" outlineLevel="0" collapsed="false">
      <c r="A2072" s="183" t="s">
        <v>13774</v>
      </c>
    </row>
    <row r="2073" customFormat="false" ht="471.6" hidden="false" customHeight="false" outlineLevel="0" collapsed="false">
      <c r="A2073" s="184" t="s">
        <v>14244</v>
      </c>
    </row>
    <row r="2074" customFormat="false" ht="214.15" hidden="false" customHeight="false" outlineLevel="0" collapsed="false">
      <c r="A2074" s="183" t="s">
        <v>14499</v>
      </c>
    </row>
    <row r="2075" customFormat="false" ht="35.05" hidden="false" customHeight="false" outlineLevel="0" collapsed="false">
      <c r="A2075" s="183" t="s">
        <v>13777</v>
      </c>
    </row>
    <row r="2076" customFormat="false" ht="12.8" hidden="false" customHeight="false" outlineLevel="0" collapsed="false">
      <c r="A2076" s="133" t="s">
        <v>605</v>
      </c>
      <c r="B2076" s="133" t="s">
        <v>606</v>
      </c>
      <c r="C2076" s="133" t="s">
        <v>607</v>
      </c>
      <c r="D2076" s="133" t="s">
        <v>608</v>
      </c>
      <c r="E2076" s="133" t="s">
        <v>609</v>
      </c>
      <c r="F2076" s="133" t="s">
        <v>610</v>
      </c>
      <c r="G2076" s="133" t="s">
        <v>611</v>
      </c>
      <c r="H2076" s="133" t="s">
        <v>612</v>
      </c>
      <c r="I2076" s="133" t="s">
        <v>613</v>
      </c>
      <c r="J2076" s="133" t="s">
        <v>614</v>
      </c>
      <c r="K2076" s="133" t="s">
        <v>615</v>
      </c>
      <c r="L2076" s="133" t="s">
        <v>616</v>
      </c>
      <c r="M2076" s="133" t="s">
        <v>617</v>
      </c>
      <c r="N2076" s="133" t="s">
        <v>618</v>
      </c>
    </row>
    <row r="2077" customFormat="false" ht="12.8" hidden="false" customHeight="false" outlineLevel="0" collapsed="false">
      <c r="A2077" s="133" t="s">
        <v>13778</v>
      </c>
      <c r="B2077" s="183" t="s">
        <v>14500</v>
      </c>
      <c r="C2077" s="183" t="s">
        <v>14501</v>
      </c>
      <c r="D2077" s="183" t="s">
        <v>14502</v>
      </c>
      <c r="E2077" s="183" t="s">
        <v>14503</v>
      </c>
      <c r="F2077" s="183" t="s">
        <v>14504</v>
      </c>
      <c r="G2077" s="183" t="s">
        <v>14505</v>
      </c>
      <c r="H2077" s="183" t="s">
        <v>14506</v>
      </c>
      <c r="I2077" s="183" t="s">
        <v>14507</v>
      </c>
      <c r="J2077" s="183" t="s">
        <v>14508</v>
      </c>
      <c r="K2077" s="183" t="s">
        <v>14509</v>
      </c>
      <c r="L2077" s="183" t="s">
        <v>14510</v>
      </c>
      <c r="M2077" s="183" t="s">
        <v>14511</v>
      </c>
      <c r="N2077" s="183" t="s">
        <v>14512</v>
      </c>
    </row>
    <row r="2078" customFormat="false" ht="12.8" hidden="false" customHeight="false" outlineLevel="0" collapsed="false">
      <c r="A2078" s="136" t="s">
        <v>158</v>
      </c>
      <c r="B2078" s="125"/>
      <c r="C2078" s="125"/>
      <c r="D2078" s="125"/>
      <c r="E2078" s="125"/>
      <c r="F2078" s="125"/>
      <c r="G2078" s="125"/>
      <c r="H2078" s="125"/>
      <c r="I2078" s="125"/>
      <c r="J2078" s="125"/>
      <c r="K2078" s="134" t="s">
        <v>2962</v>
      </c>
      <c r="L2078" s="134" t="s">
        <v>10145</v>
      </c>
      <c r="M2078" s="134" t="s">
        <v>11299</v>
      </c>
      <c r="N2078" s="125"/>
    </row>
    <row r="2079" customFormat="false" ht="12.8" hidden="false" customHeight="false" outlineLevel="0" collapsed="false">
      <c r="A2079" s="136" t="s">
        <v>155</v>
      </c>
      <c r="B2079" s="134" t="s">
        <v>9493</v>
      </c>
      <c r="C2079" s="134" t="s">
        <v>14513</v>
      </c>
      <c r="D2079" s="134" t="s">
        <v>9896</v>
      </c>
      <c r="E2079" s="134" t="s">
        <v>1684</v>
      </c>
      <c r="F2079" s="134" t="s">
        <v>14514</v>
      </c>
      <c r="G2079" s="134" t="s">
        <v>4051</v>
      </c>
      <c r="H2079" s="134" t="s">
        <v>3981</v>
      </c>
      <c r="I2079" s="134" t="s">
        <v>14515</v>
      </c>
      <c r="J2079" s="134" t="s">
        <v>10908</v>
      </c>
      <c r="K2079" s="134" t="s">
        <v>9577</v>
      </c>
      <c r="L2079" s="134" t="s">
        <v>13309</v>
      </c>
      <c r="M2079" s="134" t="s">
        <v>1893</v>
      </c>
      <c r="N2079" s="134" t="s">
        <v>14516</v>
      </c>
    </row>
    <row r="2080" customFormat="false" ht="12.8" hidden="false" customHeight="false" outlineLevel="0" collapsed="false">
      <c r="A2080" s="136" t="s">
        <v>157</v>
      </c>
      <c r="B2080" s="134" t="s">
        <v>356</v>
      </c>
      <c r="C2080" s="134" t="s">
        <v>3136</v>
      </c>
      <c r="D2080" s="134" t="s">
        <v>3171</v>
      </c>
      <c r="E2080" s="134" t="s">
        <v>11503</v>
      </c>
      <c r="F2080" s="134" t="s">
        <v>4538</v>
      </c>
      <c r="G2080" s="134" t="s">
        <v>302</v>
      </c>
      <c r="H2080" s="134" t="s">
        <v>1065</v>
      </c>
      <c r="I2080" s="134" t="s">
        <v>1598</v>
      </c>
      <c r="J2080" s="134" t="s">
        <v>10716</v>
      </c>
      <c r="K2080" s="134" t="s">
        <v>10905</v>
      </c>
      <c r="L2080" s="134" t="s">
        <v>2443</v>
      </c>
      <c r="M2080" s="134" t="s">
        <v>2346</v>
      </c>
      <c r="N2080" s="134" t="s">
        <v>14517</v>
      </c>
    </row>
    <row r="2081" customFormat="false" ht="12.8" hidden="false" customHeight="false" outlineLevel="0" collapsed="false">
      <c r="A2081" s="136" t="s">
        <v>159</v>
      </c>
      <c r="B2081" s="134" t="s">
        <v>14518</v>
      </c>
      <c r="C2081" s="134" t="s">
        <v>2071</v>
      </c>
      <c r="D2081" s="134" t="s">
        <v>2787</v>
      </c>
      <c r="E2081" s="134" t="s">
        <v>1594</v>
      </c>
      <c r="F2081" s="134" t="s">
        <v>3852</v>
      </c>
      <c r="G2081" s="134" t="s">
        <v>4045</v>
      </c>
      <c r="H2081" s="134" t="s">
        <v>3523</v>
      </c>
      <c r="I2081" s="134" t="s">
        <v>10741</v>
      </c>
      <c r="J2081" s="134" t="s">
        <v>10157</v>
      </c>
      <c r="K2081" s="134" t="s">
        <v>2428</v>
      </c>
      <c r="L2081" s="134" t="s">
        <v>1261</v>
      </c>
      <c r="M2081" s="134" t="s">
        <v>11642</v>
      </c>
      <c r="N2081" s="134" t="s">
        <v>14519</v>
      </c>
    </row>
    <row r="2082" customFormat="false" ht="12.8" hidden="false" customHeight="false" outlineLevel="0" collapsed="false">
      <c r="A2082" s="136" t="s">
        <v>160</v>
      </c>
      <c r="B2082" s="134" t="s">
        <v>14520</v>
      </c>
      <c r="C2082" s="134" t="s">
        <v>10145</v>
      </c>
      <c r="D2082" s="134" t="s">
        <v>3247</v>
      </c>
      <c r="E2082" s="134" t="s">
        <v>498</v>
      </c>
      <c r="F2082" s="134" t="s">
        <v>11140</v>
      </c>
      <c r="G2082" s="134" t="s">
        <v>11133</v>
      </c>
      <c r="H2082" s="134" t="s">
        <v>10264</v>
      </c>
      <c r="I2082" s="125"/>
      <c r="J2082" s="134" t="s">
        <v>14521</v>
      </c>
      <c r="K2082" s="134" t="s">
        <v>10570</v>
      </c>
      <c r="L2082" s="134" t="s">
        <v>1033</v>
      </c>
      <c r="M2082" s="134" t="s">
        <v>11859</v>
      </c>
      <c r="N2082" s="125"/>
    </row>
    <row r="2083" customFormat="false" ht="12.8" hidden="false" customHeight="false" outlineLevel="0" collapsed="false">
      <c r="A2083" s="136" t="s">
        <v>161</v>
      </c>
      <c r="B2083" s="125"/>
      <c r="C2083" s="134" t="s">
        <v>11402</v>
      </c>
      <c r="D2083" s="134" t="s">
        <v>544</v>
      </c>
      <c r="E2083" s="134" t="s">
        <v>10107</v>
      </c>
      <c r="F2083" s="134" t="s">
        <v>3290</v>
      </c>
      <c r="G2083" s="134" t="s">
        <v>6525</v>
      </c>
      <c r="H2083" s="134" t="s">
        <v>1336</v>
      </c>
      <c r="I2083" s="134" t="s">
        <v>3680</v>
      </c>
      <c r="J2083" s="134" t="s">
        <v>14522</v>
      </c>
      <c r="K2083" s="134" t="s">
        <v>1481</v>
      </c>
      <c r="L2083" s="134" t="s">
        <v>14523</v>
      </c>
      <c r="M2083" s="134" t="s">
        <v>2889</v>
      </c>
      <c r="N2083" s="125"/>
    </row>
    <row r="2084" customFormat="false" ht="12.8" hidden="false" customHeight="false" outlineLevel="0" collapsed="false">
      <c r="A2084" s="136" t="s">
        <v>162</v>
      </c>
      <c r="B2084" s="134" t="s">
        <v>14524</v>
      </c>
      <c r="C2084" s="134" t="s">
        <v>14525</v>
      </c>
      <c r="D2084" s="134" t="s">
        <v>2736</v>
      </c>
      <c r="E2084" s="134" t="s">
        <v>10314</v>
      </c>
      <c r="F2084" s="134" t="s">
        <v>10815</v>
      </c>
      <c r="G2084" s="134" t="s">
        <v>4403</v>
      </c>
      <c r="H2084" s="134" t="s">
        <v>2163</v>
      </c>
      <c r="I2084" s="134" t="s">
        <v>10397</v>
      </c>
      <c r="J2084" s="134" t="s">
        <v>2775</v>
      </c>
      <c r="K2084" s="134" t="s">
        <v>10067</v>
      </c>
      <c r="L2084" s="134" t="s">
        <v>14526</v>
      </c>
      <c r="M2084" s="134" t="s">
        <v>14527</v>
      </c>
      <c r="N2084" s="134" t="s">
        <v>14528</v>
      </c>
    </row>
    <row r="2085" customFormat="false" ht="12.8" hidden="false" customHeight="false" outlineLevel="0" collapsed="false">
      <c r="A2085" s="136" t="s">
        <v>163</v>
      </c>
      <c r="B2085" s="134" t="s">
        <v>14529</v>
      </c>
      <c r="C2085" s="134" t="s">
        <v>14530</v>
      </c>
      <c r="D2085" s="134" t="s">
        <v>14411</v>
      </c>
      <c r="E2085" s="134" t="s">
        <v>2565</v>
      </c>
      <c r="F2085" s="134" t="s">
        <v>6678</v>
      </c>
      <c r="G2085" s="134" t="s">
        <v>3866</v>
      </c>
      <c r="H2085" s="134" t="s">
        <v>3194</v>
      </c>
      <c r="I2085" s="134" t="s">
        <v>3840</v>
      </c>
      <c r="J2085" s="134" t="s">
        <v>1138</v>
      </c>
      <c r="K2085" s="134" t="s">
        <v>14329</v>
      </c>
      <c r="L2085" s="134" t="s">
        <v>3025</v>
      </c>
      <c r="M2085" s="134" t="s">
        <v>14531</v>
      </c>
      <c r="N2085" s="134" t="s">
        <v>14532</v>
      </c>
    </row>
    <row r="2086" customFormat="false" ht="12.8" hidden="false" customHeight="false" outlineLevel="0" collapsed="false">
      <c r="A2086" s="136" t="s">
        <v>164</v>
      </c>
      <c r="B2086" s="134" t="s">
        <v>14533</v>
      </c>
      <c r="C2086" s="134" t="s">
        <v>2095</v>
      </c>
      <c r="D2086" s="134" t="s">
        <v>3183</v>
      </c>
      <c r="E2086" s="134" t="s">
        <v>2387</v>
      </c>
      <c r="F2086" s="134" t="s">
        <v>9625</v>
      </c>
      <c r="G2086" s="134" t="s">
        <v>2855</v>
      </c>
      <c r="H2086" s="134" t="s">
        <v>4113</v>
      </c>
      <c r="I2086" s="134" t="s">
        <v>1744</v>
      </c>
      <c r="J2086" s="134" t="s">
        <v>13304</v>
      </c>
      <c r="K2086" s="134" t="s">
        <v>2375</v>
      </c>
      <c r="L2086" s="134" t="s">
        <v>14534</v>
      </c>
      <c r="M2086" s="134" t="s">
        <v>14535</v>
      </c>
      <c r="N2086" s="134" t="s">
        <v>14536</v>
      </c>
    </row>
    <row r="2087" customFormat="false" ht="12.8" hidden="false" customHeight="false" outlineLevel="0" collapsed="false">
      <c r="A2087" s="136" t="s">
        <v>165</v>
      </c>
      <c r="B2087" s="134" t="s">
        <v>14537</v>
      </c>
      <c r="C2087" s="134" t="s">
        <v>14538</v>
      </c>
      <c r="D2087" s="134" t="s">
        <v>9557</v>
      </c>
      <c r="E2087" s="134" t="s">
        <v>2158</v>
      </c>
      <c r="F2087" s="134" t="s">
        <v>805</v>
      </c>
      <c r="G2087" s="134" t="s">
        <v>4140</v>
      </c>
      <c r="H2087" s="134" t="s">
        <v>14539</v>
      </c>
      <c r="I2087" s="134" t="s">
        <v>10838</v>
      </c>
      <c r="J2087" s="134" t="s">
        <v>10680</v>
      </c>
      <c r="K2087" s="134" t="s">
        <v>10212</v>
      </c>
      <c r="L2087" s="134" t="s">
        <v>10081</v>
      </c>
      <c r="M2087" s="134" t="s">
        <v>14540</v>
      </c>
      <c r="N2087" s="134" t="s">
        <v>14541</v>
      </c>
    </row>
    <row r="2088" customFormat="false" ht="12.8" hidden="false" customHeight="false" outlineLevel="0" collapsed="false">
      <c r="A2088" s="136" t="s">
        <v>166</v>
      </c>
      <c r="B2088" s="134" t="s">
        <v>14542</v>
      </c>
      <c r="C2088" s="134" t="s">
        <v>14543</v>
      </c>
      <c r="D2088" s="134" t="s">
        <v>14544</v>
      </c>
      <c r="E2088" s="134" t="s">
        <v>14326</v>
      </c>
      <c r="F2088" s="134" t="s">
        <v>3486</v>
      </c>
      <c r="G2088" s="134" t="s">
        <v>1145</v>
      </c>
      <c r="H2088" s="134" t="s">
        <v>14545</v>
      </c>
      <c r="I2088" s="134" t="s">
        <v>640</v>
      </c>
      <c r="J2088" s="134" t="s">
        <v>2811</v>
      </c>
      <c r="K2088" s="134" t="s">
        <v>14546</v>
      </c>
      <c r="L2088" s="134" t="s">
        <v>293</v>
      </c>
      <c r="M2088" s="134" t="s">
        <v>14547</v>
      </c>
      <c r="N2088" s="134" t="s">
        <v>14548</v>
      </c>
    </row>
    <row r="2089" customFormat="false" ht="12.8" hidden="false" customHeight="false" outlineLevel="0" collapsed="false">
      <c r="A2089" s="136" t="s">
        <v>167</v>
      </c>
      <c r="B2089" s="134" t="s">
        <v>14549</v>
      </c>
      <c r="C2089" s="134" t="s">
        <v>14550</v>
      </c>
      <c r="D2089" s="134" t="s">
        <v>4537</v>
      </c>
      <c r="E2089" s="134" t="s">
        <v>2817</v>
      </c>
      <c r="F2089" s="134" t="s">
        <v>6321</v>
      </c>
      <c r="G2089" s="134" t="s">
        <v>4247</v>
      </c>
      <c r="H2089" s="134" t="s">
        <v>4407</v>
      </c>
      <c r="I2089" s="134" t="s">
        <v>3618</v>
      </c>
      <c r="J2089" s="134" t="s">
        <v>3526</v>
      </c>
      <c r="K2089" s="134" t="s">
        <v>14457</v>
      </c>
      <c r="L2089" s="134" t="s">
        <v>3942</v>
      </c>
      <c r="M2089" s="134" t="s">
        <v>367</v>
      </c>
      <c r="N2089" s="134" t="s">
        <v>14551</v>
      </c>
    </row>
    <row r="2090" customFormat="false" ht="12.8" hidden="false" customHeight="false" outlineLevel="0" collapsed="false">
      <c r="A2090" s="136" t="s">
        <v>168</v>
      </c>
      <c r="B2090" s="134" t="s">
        <v>9920</v>
      </c>
      <c r="C2090" s="134" t="s">
        <v>14552</v>
      </c>
      <c r="D2090" s="134" t="s">
        <v>11107</v>
      </c>
      <c r="E2090" s="134" t="s">
        <v>11649</v>
      </c>
      <c r="F2090" s="134" t="s">
        <v>362</v>
      </c>
      <c r="G2090" s="134" t="s">
        <v>2765</v>
      </c>
      <c r="H2090" s="134" t="s">
        <v>14553</v>
      </c>
      <c r="I2090" s="134" t="s">
        <v>982</v>
      </c>
      <c r="J2090" s="134" t="s">
        <v>4021</v>
      </c>
      <c r="K2090" s="134" t="s">
        <v>3822</v>
      </c>
      <c r="L2090" s="134" t="s">
        <v>14554</v>
      </c>
      <c r="M2090" s="134" t="s">
        <v>2930</v>
      </c>
      <c r="N2090" s="134" t="s">
        <v>14555</v>
      </c>
    </row>
    <row r="2091" customFormat="false" ht="12.8" hidden="false" customHeight="false" outlineLevel="0" collapsed="false">
      <c r="A2091" s="136" t="s">
        <v>169</v>
      </c>
      <c r="B2091" s="134" t="s">
        <v>11529</v>
      </c>
      <c r="C2091" s="134" t="s">
        <v>14556</v>
      </c>
      <c r="D2091" s="134" t="s">
        <v>2012</v>
      </c>
      <c r="E2091" s="134" t="s">
        <v>2876</v>
      </c>
      <c r="F2091" s="134" t="s">
        <v>9880</v>
      </c>
      <c r="G2091" s="134" t="s">
        <v>10323</v>
      </c>
      <c r="H2091" s="134" t="s">
        <v>3021</v>
      </c>
      <c r="I2091" s="134" t="s">
        <v>14557</v>
      </c>
      <c r="J2091" s="134" t="s">
        <v>1910</v>
      </c>
      <c r="K2091" s="134" t="s">
        <v>3821</v>
      </c>
      <c r="L2091" s="134" t="s">
        <v>14558</v>
      </c>
      <c r="M2091" s="134" t="s">
        <v>14559</v>
      </c>
      <c r="N2091" s="134" t="s">
        <v>14560</v>
      </c>
    </row>
    <row r="2092" customFormat="false" ht="12.8" hidden="false" customHeight="false" outlineLevel="0" collapsed="false">
      <c r="A2092" s="136" t="s">
        <v>170</v>
      </c>
      <c r="B2092" s="134" t="s">
        <v>14561</v>
      </c>
      <c r="C2092" s="134" t="s">
        <v>10098</v>
      </c>
      <c r="D2092" s="134" t="s">
        <v>530</v>
      </c>
      <c r="E2092" s="134" t="s">
        <v>14332</v>
      </c>
      <c r="F2092" s="134" t="s">
        <v>14562</v>
      </c>
      <c r="G2092" s="134" t="s">
        <v>865</v>
      </c>
      <c r="H2092" s="134" t="s">
        <v>1793</v>
      </c>
      <c r="I2092" s="134" t="s">
        <v>10133</v>
      </c>
      <c r="J2092" s="134" t="s">
        <v>10641</v>
      </c>
      <c r="K2092" s="134" t="s">
        <v>786</v>
      </c>
      <c r="L2092" s="134" t="s">
        <v>9984</v>
      </c>
      <c r="M2092" s="134" t="s">
        <v>14563</v>
      </c>
      <c r="N2092" s="134" t="s">
        <v>14564</v>
      </c>
    </row>
    <row r="2093" customFormat="false" ht="12.8" hidden="false" customHeight="false" outlineLevel="0" collapsed="false">
      <c r="A2093" s="136" t="s">
        <v>171</v>
      </c>
      <c r="B2093" s="134" t="s">
        <v>851</v>
      </c>
      <c r="C2093" s="134" t="s">
        <v>14531</v>
      </c>
      <c r="D2093" s="134" t="s">
        <v>2491</v>
      </c>
      <c r="E2093" s="134" t="s">
        <v>1418</v>
      </c>
      <c r="F2093" s="134" t="s">
        <v>11607</v>
      </c>
      <c r="G2093" s="134" t="s">
        <v>1464</v>
      </c>
      <c r="H2093" s="134" t="s">
        <v>6383</v>
      </c>
      <c r="I2093" s="134" t="s">
        <v>14565</v>
      </c>
      <c r="J2093" s="134" t="s">
        <v>2299</v>
      </c>
      <c r="K2093" s="134" t="s">
        <v>4427</v>
      </c>
      <c r="L2093" s="134" t="s">
        <v>14566</v>
      </c>
      <c r="M2093" s="134" t="s">
        <v>14567</v>
      </c>
      <c r="N2093" s="134" t="s">
        <v>14568</v>
      </c>
    </row>
    <row r="2094" customFormat="false" ht="12.8" hidden="false" customHeight="false" outlineLevel="0" collapsed="false">
      <c r="A2094" s="136" t="s">
        <v>172</v>
      </c>
      <c r="B2094" s="134" t="s">
        <v>14569</v>
      </c>
      <c r="C2094" s="134" t="s">
        <v>14570</v>
      </c>
      <c r="D2094" s="134" t="s">
        <v>14571</v>
      </c>
      <c r="E2094" s="134" t="s">
        <v>4206</v>
      </c>
      <c r="F2094" s="134" t="s">
        <v>2301</v>
      </c>
      <c r="G2094" s="134" t="s">
        <v>2614</v>
      </c>
      <c r="H2094" s="134" t="s">
        <v>1779</v>
      </c>
      <c r="I2094" s="134" t="s">
        <v>11955</v>
      </c>
      <c r="J2094" s="134" t="s">
        <v>11454</v>
      </c>
      <c r="K2094" s="134" t="s">
        <v>3692</v>
      </c>
      <c r="L2094" s="134" t="s">
        <v>14451</v>
      </c>
      <c r="M2094" s="134" t="s">
        <v>14572</v>
      </c>
      <c r="N2094" s="134" t="s">
        <v>14573</v>
      </c>
    </row>
    <row r="2095" customFormat="false" ht="12.8" hidden="false" customHeight="false" outlineLevel="0" collapsed="false">
      <c r="A2095" s="136" t="s">
        <v>173</v>
      </c>
      <c r="B2095" s="134" t="s">
        <v>14574</v>
      </c>
      <c r="C2095" s="134" t="s">
        <v>14575</v>
      </c>
      <c r="D2095" s="134" t="s">
        <v>10763</v>
      </c>
      <c r="E2095" s="134" t="s">
        <v>9468</v>
      </c>
      <c r="F2095" s="134" t="s">
        <v>11798</v>
      </c>
      <c r="G2095" s="134" t="s">
        <v>11966</v>
      </c>
      <c r="H2095" s="134" t="s">
        <v>1511</v>
      </c>
      <c r="I2095" s="134" t="s">
        <v>486</v>
      </c>
      <c r="J2095" s="134" t="s">
        <v>1554</v>
      </c>
      <c r="K2095" s="134" t="s">
        <v>11480</v>
      </c>
      <c r="L2095" s="134" t="s">
        <v>13364</v>
      </c>
      <c r="M2095" s="134" t="s">
        <v>14576</v>
      </c>
      <c r="N2095" s="134" t="s">
        <v>14577</v>
      </c>
    </row>
    <row r="2096" customFormat="false" ht="12.8" hidden="false" customHeight="false" outlineLevel="0" collapsed="false">
      <c r="A2096" s="136" t="s">
        <v>174</v>
      </c>
      <c r="B2096" s="134" t="s">
        <v>14578</v>
      </c>
      <c r="C2096" s="134" t="s">
        <v>14579</v>
      </c>
      <c r="D2096" s="134" t="s">
        <v>4490</v>
      </c>
      <c r="E2096" s="134" t="s">
        <v>11706</v>
      </c>
      <c r="F2096" s="134" t="s">
        <v>421</v>
      </c>
      <c r="G2096" s="134" t="s">
        <v>10921</v>
      </c>
      <c r="H2096" s="134" t="s">
        <v>9648</v>
      </c>
      <c r="I2096" s="134" t="s">
        <v>3787</v>
      </c>
      <c r="J2096" s="134" t="s">
        <v>1260</v>
      </c>
      <c r="K2096" s="134" t="s">
        <v>1573</v>
      </c>
      <c r="L2096" s="134" t="s">
        <v>3235</v>
      </c>
      <c r="M2096" s="134" t="s">
        <v>14580</v>
      </c>
      <c r="N2096" s="134" t="s">
        <v>14581</v>
      </c>
    </row>
    <row r="2097" customFormat="false" ht="12.8" hidden="false" customHeight="false" outlineLevel="0" collapsed="false">
      <c r="A2097" s="136" t="s">
        <v>175</v>
      </c>
      <c r="B2097" s="134" t="s">
        <v>14582</v>
      </c>
      <c r="C2097" s="134" t="s">
        <v>282</v>
      </c>
      <c r="D2097" s="134" t="s">
        <v>9804</v>
      </c>
      <c r="E2097" s="134" t="s">
        <v>11025</v>
      </c>
      <c r="F2097" s="134" t="s">
        <v>14583</v>
      </c>
      <c r="G2097" s="134" t="s">
        <v>10536</v>
      </c>
      <c r="H2097" s="134" t="s">
        <v>10277</v>
      </c>
      <c r="I2097" s="134" t="s">
        <v>11175</v>
      </c>
      <c r="J2097" s="134" t="s">
        <v>6035</v>
      </c>
      <c r="K2097" s="134" t="s">
        <v>10554</v>
      </c>
      <c r="L2097" s="134" t="s">
        <v>14584</v>
      </c>
      <c r="M2097" s="134" t="s">
        <v>2136</v>
      </c>
      <c r="N2097" s="134" t="s">
        <v>14585</v>
      </c>
    </row>
    <row r="2098" customFormat="false" ht="12.8" hidden="false" customHeight="false" outlineLevel="0" collapsed="false">
      <c r="A2098" s="136" t="s">
        <v>176</v>
      </c>
      <c r="B2098" s="134" t="s">
        <v>1367</v>
      </c>
      <c r="C2098" s="134" t="s">
        <v>14586</v>
      </c>
      <c r="D2098" s="134" t="s">
        <v>14513</v>
      </c>
      <c r="E2098" s="134" t="s">
        <v>2671</v>
      </c>
      <c r="F2098" s="134" t="s">
        <v>805</v>
      </c>
      <c r="G2098" s="134" t="s">
        <v>14587</v>
      </c>
      <c r="H2098" s="134" t="s">
        <v>11743</v>
      </c>
      <c r="I2098" s="134" t="s">
        <v>390</v>
      </c>
      <c r="J2098" s="134" t="s">
        <v>3780</v>
      </c>
      <c r="K2098" s="134" t="s">
        <v>14588</v>
      </c>
      <c r="L2098" s="134" t="s">
        <v>751</v>
      </c>
      <c r="M2098" s="134" t="s">
        <v>14589</v>
      </c>
      <c r="N2098" s="134" t="s">
        <v>14590</v>
      </c>
    </row>
    <row r="2099" customFormat="false" ht="12.8" hidden="false" customHeight="false" outlineLevel="0" collapsed="false">
      <c r="A2099" s="136" t="s">
        <v>177</v>
      </c>
      <c r="B2099" s="134" t="s">
        <v>14591</v>
      </c>
      <c r="C2099" s="134" t="s">
        <v>14592</v>
      </c>
      <c r="D2099" s="134" t="s">
        <v>283</v>
      </c>
      <c r="E2099" s="134" t="s">
        <v>1184</v>
      </c>
      <c r="F2099" s="134" t="s">
        <v>6133</v>
      </c>
      <c r="G2099" s="134" t="s">
        <v>10489</v>
      </c>
      <c r="H2099" s="134" t="s">
        <v>3645</v>
      </c>
      <c r="I2099" s="134" t="s">
        <v>3257</v>
      </c>
      <c r="J2099" s="134" t="s">
        <v>2013</v>
      </c>
      <c r="K2099" s="134" t="s">
        <v>814</v>
      </c>
      <c r="L2099" s="134" t="s">
        <v>2844</v>
      </c>
      <c r="M2099" s="134" t="s">
        <v>14593</v>
      </c>
      <c r="N2099" s="134" t="s">
        <v>14594</v>
      </c>
    </row>
    <row r="2100" customFormat="false" ht="12.8" hidden="false" customHeight="false" outlineLevel="0" collapsed="false">
      <c r="A2100" s="136" t="s">
        <v>178</v>
      </c>
      <c r="B2100" s="134" t="s">
        <v>14595</v>
      </c>
      <c r="C2100" s="134" t="s">
        <v>11228</v>
      </c>
      <c r="D2100" s="134" t="s">
        <v>14596</v>
      </c>
      <c r="E2100" s="134" t="s">
        <v>3965</v>
      </c>
      <c r="F2100" s="134" t="s">
        <v>14597</v>
      </c>
      <c r="G2100" s="134" t="s">
        <v>1511</v>
      </c>
      <c r="H2100" s="134" t="s">
        <v>10485</v>
      </c>
      <c r="I2100" s="134" t="s">
        <v>11168</v>
      </c>
      <c r="J2100" s="134" t="s">
        <v>14598</v>
      </c>
      <c r="K2100" s="134" t="s">
        <v>14599</v>
      </c>
      <c r="L2100" s="134" t="s">
        <v>2011</v>
      </c>
      <c r="M2100" s="134" t="s">
        <v>14600</v>
      </c>
      <c r="N2100" s="134" t="s">
        <v>14601</v>
      </c>
    </row>
    <row r="2101" customFormat="false" ht="12.8" hidden="false" customHeight="false" outlineLevel="0" collapsed="false">
      <c r="A2101" s="136" t="s">
        <v>179</v>
      </c>
      <c r="B2101" s="134" t="s">
        <v>10057</v>
      </c>
      <c r="C2101" s="134" t="s">
        <v>730</v>
      </c>
      <c r="D2101" s="134" t="s">
        <v>13329</v>
      </c>
      <c r="E2101" s="134" t="s">
        <v>4264</v>
      </c>
      <c r="F2101" s="134" t="s">
        <v>9584</v>
      </c>
      <c r="G2101" s="134" t="s">
        <v>6869</v>
      </c>
      <c r="H2101" s="134" t="s">
        <v>10360</v>
      </c>
      <c r="I2101" s="134" t="s">
        <v>772</v>
      </c>
      <c r="J2101" s="134" t="s">
        <v>14602</v>
      </c>
      <c r="K2101" s="134" t="s">
        <v>11358</v>
      </c>
      <c r="L2101" s="134" t="s">
        <v>14603</v>
      </c>
      <c r="M2101" s="134" t="s">
        <v>2854</v>
      </c>
      <c r="N2101" s="134" t="s">
        <v>14321</v>
      </c>
    </row>
    <row r="2102" customFormat="false" ht="12.8" hidden="false" customHeight="false" outlineLevel="0" collapsed="false">
      <c r="A2102" s="136" t="s">
        <v>3173</v>
      </c>
      <c r="B2102" s="134" t="s">
        <v>10152</v>
      </c>
      <c r="C2102" s="134" t="s">
        <v>3388</v>
      </c>
      <c r="D2102" s="134" t="s">
        <v>14604</v>
      </c>
      <c r="E2102" s="134" t="s">
        <v>9621</v>
      </c>
      <c r="F2102" s="134" t="s">
        <v>4436</v>
      </c>
      <c r="G2102" s="134" t="s">
        <v>14468</v>
      </c>
      <c r="H2102" s="134" t="s">
        <v>9505</v>
      </c>
      <c r="I2102" s="134" t="s">
        <v>11236</v>
      </c>
      <c r="J2102" s="134" t="s">
        <v>1807</v>
      </c>
      <c r="K2102" s="134" t="s">
        <v>9628</v>
      </c>
      <c r="L2102" s="134" t="s">
        <v>14588</v>
      </c>
      <c r="M2102" s="134" t="s">
        <v>3922</v>
      </c>
      <c r="N2102" s="134" t="s">
        <v>14605</v>
      </c>
    </row>
    <row r="2103" customFormat="false" ht="12.8" hidden="false" customHeight="false" outlineLevel="0" collapsed="false">
      <c r="A2103" s="136" t="s">
        <v>3191</v>
      </c>
      <c r="B2103" s="134" t="s">
        <v>4283</v>
      </c>
      <c r="C2103" s="134" t="s">
        <v>334</v>
      </c>
      <c r="D2103" s="134" t="s">
        <v>802</v>
      </c>
      <c r="E2103" s="134" t="s">
        <v>3683</v>
      </c>
      <c r="F2103" s="134" t="s">
        <v>11844</v>
      </c>
      <c r="G2103" s="134" t="s">
        <v>3715</v>
      </c>
      <c r="H2103" s="134" t="s">
        <v>1490</v>
      </c>
      <c r="I2103" s="134" t="s">
        <v>4242</v>
      </c>
      <c r="J2103" s="134" t="s">
        <v>4227</v>
      </c>
      <c r="K2103" s="134" t="s">
        <v>3096</v>
      </c>
      <c r="L2103" s="134" t="s">
        <v>1493</v>
      </c>
      <c r="M2103" s="134" t="s">
        <v>9998</v>
      </c>
      <c r="N2103" s="134" t="s">
        <v>14606</v>
      </c>
    </row>
    <row r="2104" customFormat="false" ht="12.8" hidden="false" customHeight="false" outlineLevel="0" collapsed="false">
      <c r="A2104" s="136" t="s">
        <v>3217</v>
      </c>
      <c r="B2104" s="134" t="s">
        <v>9968</v>
      </c>
      <c r="C2104" s="134" t="s">
        <v>14607</v>
      </c>
      <c r="D2104" s="134" t="s">
        <v>11332</v>
      </c>
      <c r="E2104" s="134" t="s">
        <v>3897</v>
      </c>
      <c r="F2104" s="134" t="s">
        <v>11638</v>
      </c>
      <c r="G2104" s="134" t="s">
        <v>10084</v>
      </c>
      <c r="H2104" s="134" t="s">
        <v>9608</v>
      </c>
      <c r="I2104" s="134" t="s">
        <v>14320</v>
      </c>
      <c r="J2104" s="134" t="s">
        <v>355</v>
      </c>
      <c r="K2104" s="134" t="s">
        <v>716</v>
      </c>
      <c r="L2104" s="134" t="s">
        <v>9811</v>
      </c>
      <c r="M2104" s="134" t="s">
        <v>14608</v>
      </c>
      <c r="N2104" s="134" t="s">
        <v>14609</v>
      </c>
    </row>
    <row r="2105" customFormat="false" ht="12.8" hidden="false" customHeight="false" outlineLevel="0" collapsed="false">
      <c r="A2105" s="136" t="s">
        <v>3244</v>
      </c>
      <c r="B2105" s="134" t="s">
        <v>14567</v>
      </c>
      <c r="C2105" s="134" t="s">
        <v>9725</v>
      </c>
      <c r="D2105" s="134" t="s">
        <v>14610</v>
      </c>
      <c r="E2105" s="134" t="s">
        <v>10632</v>
      </c>
      <c r="F2105" s="134" t="s">
        <v>10319</v>
      </c>
      <c r="G2105" s="125"/>
      <c r="H2105" s="125"/>
      <c r="I2105" s="125"/>
      <c r="J2105" s="125"/>
      <c r="K2105" s="125"/>
      <c r="L2105" s="125"/>
      <c r="M2105" s="125"/>
      <c r="N2105" s="125"/>
    </row>
    <row r="2106" customFormat="false" ht="23.85" hidden="false" customHeight="false" outlineLevel="0" collapsed="false">
      <c r="A2106" s="134" t="s">
        <v>14611</v>
      </c>
    </row>
    <row r="2115" customFormat="false" ht="216.4" hidden="false" customHeight="false" outlineLevel="0" collapsed="false">
      <c r="A2115" s="182" t="s">
        <v>8508</v>
      </c>
    </row>
    <row r="2116" customFormat="false" ht="35.8" hidden="false" customHeight="false" outlineLevel="0" collapsed="false">
      <c r="A2116" s="180" t="s">
        <v>14243</v>
      </c>
    </row>
    <row r="2117" customFormat="false" ht="12.8" hidden="false" customHeight="false" outlineLevel="0" collapsed="false">
      <c r="A2117" s="183" t="s">
        <v>13772</v>
      </c>
    </row>
    <row r="2118" customFormat="false" ht="12.8" hidden="false" customHeight="false" outlineLevel="0" collapsed="false">
      <c r="A2118" s="183" t="s">
        <v>13773</v>
      </c>
    </row>
    <row r="2119" customFormat="false" ht="12.8" hidden="false" customHeight="false" outlineLevel="0" collapsed="false">
      <c r="A2119" s="183" t="s">
        <v>13774</v>
      </c>
    </row>
    <row r="2120" customFormat="false" ht="482.8" hidden="false" customHeight="false" outlineLevel="0" collapsed="false">
      <c r="A2120" s="184" t="s">
        <v>14612</v>
      </c>
    </row>
    <row r="2121" customFormat="false" ht="225.35" hidden="false" customHeight="false" outlineLevel="0" collapsed="false">
      <c r="A2121" s="183" t="s">
        <v>14245</v>
      </c>
    </row>
    <row r="2122" customFormat="false" ht="35.05" hidden="false" customHeight="false" outlineLevel="0" collapsed="false">
      <c r="A2122" s="183" t="s">
        <v>13777</v>
      </c>
    </row>
    <row r="2123" customFormat="false" ht="12.8" hidden="false" customHeight="false" outlineLevel="0" collapsed="false">
      <c r="A2123" s="133" t="s">
        <v>605</v>
      </c>
      <c r="B2123" s="133" t="s">
        <v>606</v>
      </c>
      <c r="C2123" s="133" t="s">
        <v>607</v>
      </c>
      <c r="D2123" s="133" t="s">
        <v>608</v>
      </c>
      <c r="E2123" s="133" t="s">
        <v>609</v>
      </c>
      <c r="F2123" s="133" t="s">
        <v>610</v>
      </c>
      <c r="G2123" s="133" t="s">
        <v>611</v>
      </c>
      <c r="H2123" s="133" t="s">
        <v>612</v>
      </c>
      <c r="I2123" s="133" t="s">
        <v>613</v>
      </c>
      <c r="J2123" s="133" t="s">
        <v>614</v>
      </c>
      <c r="K2123" s="133" t="s">
        <v>615</v>
      </c>
      <c r="L2123" s="133" t="s">
        <v>616</v>
      </c>
      <c r="M2123" s="133" t="s">
        <v>617</v>
      </c>
      <c r="N2123" s="133" t="s">
        <v>618</v>
      </c>
    </row>
    <row r="2124" customFormat="false" ht="12.8" hidden="false" customHeight="false" outlineLevel="0" collapsed="false">
      <c r="A2124" s="133" t="s">
        <v>13778</v>
      </c>
      <c r="B2124" s="183" t="s">
        <v>14613</v>
      </c>
      <c r="C2124" s="183" t="s">
        <v>14614</v>
      </c>
      <c r="D2124" s="183" t="s">
        <v>14615</v>
      </c>
      <c r="E2124" s="183" t="s">
        <v>14616</v>
      </c>
      <c r="F2124" s="183" t="s">
        <v>14617</v>
      </c>
      <c r="G2124" s="183" t="s">
        <v>14618</v>
      </c>
      <c r="H2124" s="183" t="s">
        <v>14619</v>
      </c>
      <c r="I2124" s="183" t="s">
        <v>14620</v>
      </c>
      <c r="J2124" s="183" t="s">
        <v>14621</v>
      </c>
      <c r="K2124" s="183" t="s">
        <v>14622</v>
      </c>
      <c r="L2124" s="183" t="s">
        <v>14623</v>
      </c>
      <c r="M2124" s="183" t="s">
        <v>14624</v>
      </c>
      <c r="N2124" s="183" t="s">
        <v>14625</v>
      </c>
    </row>
    <row r="2125" customFormat="false" ht="12.8" hidden="false" customHeight="false" outlineLevel="0" collapsed="false">
      <c r="A2125" s="136" t="s">
        <v>79</v>
      </c>
      <c r="B2125" s="125"/>
      <c r="C2125" s="125"/>
      <c r="D2125" s="125"/>
      <c r="E2125" s="125"/>
      <c r="F2125" s="125"/>
      <c r="G2125" s="125"/>
      <c r="H2125" s="125"/>
      <c r="I2125" s="125"/>
      <c r="J2125" s="125"/>
      <c r="K2125" s="125"/>
      <c r="L2125" s="134" t="s">
        <v>6399</v>
      </c>
      <c r="M2125" s="134" t="s">
        <v>1012</v>
      </c>
      <c r="N2125" s="125"/>
    </row>
    <row r="2126" customFormat="false" ht="12.8" hidden="false" customHeight="false" outlineLevel="0" collapsed="false">
      <c r="A2126" s="136" t="s">
        <v>80</v>
      </c>
      <c r="B2126" s="134" t="s">
        <v>9616</v>
      </c>
      <c r="C2126" s="134" t="s">
        <v>1511</v>
      </c>
      <c r="D2126" s="134" t="s">
        <v>2285</v>
      </c>
      <c r="E2126" s="134" t="s">
        <v>1558</v>
      </c>
      <c r="F2126" s="134" t="s">
        <v>1578</v>
      </c>
      <c r="G2126" s="134" t="s">
        <v>9393</v>
      </c>
      <c r="H2126" s="134" t="s">
        <v>7594</v>
      </c>
      <c r="I2126" s="134" t="s">
        <v>5134</v>
      </c>
      <c r="J2126" s="134" t="s">
        <v>6613</v>
      </c>
      <c r="K2126" s="134" t="s">
        <v>2476</v>
      </c>
      <c r="L2126" s="134" t="s">
        <v>6660</v>
      </c>
      <c r="M2126" s="134" t="s">
        <v>6327</v>
      </c>
      <c r="N2126" s="134" t="s">
        <v>8726</v>
      </c>
    </row>
    <row r="2127" customFormat="false" ht="12.8" hidden="false" customHeight="false" outlineLevel="0" collapsed="false">
      <c r="A2127" s="136" t="s">
        <v>81</v>
      </c>
      <c r="B2127" s="134" t="s">
        <v>12073</v>
      </c>
      <c r="C2127" s="134" t="s">
        <v>623</v>
      </c>
      <c r="D2127" s="134" t="s">
        <v>2820</v>
      </c>
      <c r="E2127" s="134" t="s">
        <v>4086</v>
      </c>
      <c r="F2127" s="134" t="s">
        <v>5369</v>
      </c>
      <c r="G2127" s="134" t="s">
        <v>4609</v>
      </c>
      <c r="H2127" s="134" t="s">
        <v>6146</v>
      </c>
      <c r="I2127" s="134" t="s">
        <v>8860</v>
      </c>
      <c r="J2127" s="134" t="s">
        <v>11074</v>
      </c>
      <c r="K2127" s="134" t="s">
        <v>11060</v>
      </c>
      <c r="L2127" s="134" t="s">
        <v>722</v>
      </c>
      <c r="M2127" s="134" t="s">
        <v>1143</v>
      </c>
      <c r="N2127" s="134" t="s">
        <v>14626</v>
      </c>
    </row>
    <row r="2128" customFormat="false" ht="12.8" hidden="false" customHeight="false" outlineLevel="0" collapsed="false">
      <c r="A2128" s="136" t="s">
        <v>82</v>
      </c>
      <c r="B2128" s="134" t="s">
        <v>841</v>
      </c>
      <c r="C2128" s="134" t="s">
        <v>12454</v>
      </c>
      <c r="D2128" s="134" t="s">
        <v>4207</v>
      </c>
      <c r="E2128" s="134" t="s">
        <v>4617</v>
      </c>
      <c r="F2128" s="134" t="s">
        <v>1037</v>
      </c>
      <c r="G2128" s="134" t="s">
        <v>6439</v>
      </c>
      <c r="H2128" s="134" t="s">
        <v>12134</v>
      </c>
      <c r="I2128" s="134" t="s">
        <v>1339</v>
      </c>
      <c r="J2128" s="134" t="s">
        <v>4125</v>
      </c>
      <c r="K2128" s="134" t="s">
        <v>5143</v>
      </c>
      <c r="L2128" s="134" t="s">
        <v>1771</v>
      </c>
      <c r="M2128" s="134" t="s">
        <v>6626</v>
      </c>
      <c r="N2128" s="134" t="s">
        <v>14627</v>
      </c>
    </row>
    <row r="2129" customFormat="false" ht="12.8" hidden="false" customHeight="false" outlineLevel="0" collapsed="false">
      <c r="A2129" s="136" t="s">
        <v>83</v>
      </c>
      <c r="B2129" s="134" t="s">
        <v>449</v>
      </c>
      <c r="C2129" s="134" t="s">
        <v>783</v>
      </c>
      <c r="D2129" s="134" t="s">
        <v>3707</v>
      </c>
      <c r="E2129" s="134" t="s">
        <v>11931</v>
      </c>
      <c r="F2129" s="134" t="s">
        <v>6300</v>
      </c>
      <c r="G2129" s="134" t="s">
        <v>14628</v>
      </c>
      <c r="H2129" s="134" t="s">
        <v>7405</v>
      </c>
      <c r="I2129" s="134" t="s">
        <v>4958</v>
      </c>
      <c r="J2129" s="134" t="s">
        <v>4711</v>
      </c>
      <c r="K2129" s="134" t="s">
        <v>3551</v>
      </c>
      <c r="L2129" s="134" t="s">
        <v>6594</v>
      </c>
      <c r="M2129" s="134" t="s">
        <v>4183</v>
      </c>
      <c r="N2129" s="134" t="s">
        <v>14629</v>
      </c>
    </row>
    <row r="2130" customFormat="false" ht="23.85" hidden="false" customHeight="false" outlineLevel="0" collapsed="false">
      <c r="A2130" s="136" t="s">
        <v>84</v>
      </c>
      <c r="B2130" s="134" t="s">
        <v>215</v>
      </c>
      <c r="C2130" s="134" t="s">
        <v>9567</v>
      </c>
      <c r="D2130" s="134" t="s">
        <v>6594</v>
      </c>
      <c r="E2130" s="134" t="s">
        <v>966</v>
      </c>
      <c r="F2130" s="134" t="s">
        <v>6528</v>
      </c>
      <c r="G2130" s="134" t="s">
        <v>6210</v>
      </c>
      <c r="H2130" s="134" t="s">
        <v>6341</v>
      </c>
      <c r="I2130" s="134" t="s">
        <v>1245</v>
      </c>
      <c r="J2130" s="134" t="s">
        <v>5569</v>
      </c>
      <c r="K2130" s="134" t="s">
        <v>4006</v>
      </c>
      <c r="L2130" s="134" t="s">
        <v>5274</v>
      </c>
      <c r="M2130" s="134" t="s">
        <v>10892</v>
      </c>
      <c r="N2130" s="134" t="s">
        <v>14630</v>
      </c>
    </row>
    <row r="2131" customFormat="false" ht="12.8" hidden="false" customHeight="false" outlineLevel="0" collapsed="false">
      <c r="A2131" s="136" t="s">
        <v>85</v>
      </c>
      <c r="B2131" s="134" t="s">
        <v>4584</v>
      </c>
      <c r="C2131" s="134" t="s">
        <v>4737</v>
      </c>
      <c r="D2131" s="134" t="s">
        <v>2745</v>
      </c>
      <c r="E2131" s="125"/>
      <c r="F2131" s="134" t="s">
        <v>12540</v>
      </c>
      <c r="G2131" s="134" t="s">
        <v>9334</v>
      </c>
      <c r="H2131" s="134" t="s">
        <v>4824</v>
      </c>
      <c r="I2131" s="134" t="s">
        <v>1433</v>
      </c>
      <c r="J2131" s="125"/>
      <c r="K2131" s="134" t="s">
        <v>3109</v>
      </c>
      <c r="L2131" s="134" t="s">
        <v>484</v>
      </c>
      <c r="M2131" s="134" t="s">
        <v>4086</v>
      </c>
      <c r="N2131" s="125"/>
    </row>
    <row r="2132" customFormat="false" ht="12.8" hidden="false" customHeight="false" outlineLevel="0" collapsed="false">
      <c r="A2132" s="136" t="s">
        <v>86</v>
      </c>
      <c r="B2132" s="134" t="s">
        <v>3839</v>
      </c>
      <c r="C2132" s="134" t="s">
        <v>14631</v>
      </c>
      <c r="D2132" s="134" t="s">
        <v>10344</v>
      </c>
      <c r="E2132" s="134" t="s">
        <v>1558</v>
      </c>
      <c r="F2132" s="134" t="s">
        <v>1088</v>
      </c>
      <c r="G2132" s="134" t="s">
        <v>14628</v>
      </c>
      <c r="H2132" s="134" t="s">
        <v>5571</v>
      </c>
      <c r="I2132" s="134" t="s">
        <v>8611</v>
      </c>
      <c r="J2132" s="134" t="s">
        <v>3197</v>
      </c>
      <c r="K2132" s="134" t="s">
        <v>4838</v>
      </c>
      <c r="L2132" s="134" t="s">
        <v>2784</v>
      </c>
      <c r="M2132" s="134" t="s">
        <v>2483</v>
      </c>
      <c r="N2132" s="134" t="s">
        <v>14632</v>
      </c>
    </row>
    <row r="2133" customFormat="false" ht="12.8" hidden="false" customHeight="false" outlineLevel="0" collapsed="false">
      <c r="A2133" s="136" t="s">
        <v>87</v>
      </c>
      <c r="B2133" s="134" t="s">
        <v>388</v>
      </c>
      <c r="C2133" s="134" t="s">
        <v>2132</v>
      </c>
      <c r="D2133" s="134" t="s">
        <v>11016</v>
      </c>
      <c r="E2133" s="134" t="s">
        <v>1257</v>
      </c>
      <c r="F2133" s="134" t="s">
        <v>12215</v>
      </c>
      <c r="G2133" s="134" t="s">
        <v>6644</v>
      </c>
      <c r="H2133" s="134" t="s">
        <v>14628</v>
      </c>
      <c r="I2133" s="134" t="s">
        <v>5463</v>
      </c>
      <c r="J2133" s="134" t="s">
        <v>4803</v>
      </c>
      <c r="K2133" s="134" t="s">
        <v>3416</v>
      </c>
      <c r="L2133" s="134" t="s">
        <v>4234</v>
      </c>
      <c r="M2133" s="134" t="s">
        <v>9490</v>
      </c>
      <c r="N2133" s="134" t="s">
        <v>14633</v>
      </c>
    </row>
    <row r="2134" customFormat="false" ht="12.8" hidden="false" customHeight="false" outlineLevel="0" collapsed="false">
      <c r="A2134" s="136" t="s">
        <v>88</v>
      </c>
      <c r="B2134" s="134" t="s">
        <v>10394</v>
      </c>
      <c r="C2134" s="134" t="s">
        <v>3148</v>
      </c>
      <c r="D2134" s="134" t="s">
        <v>1048</v>
      </c>
      <c r="E2134" s="134" t="s">
        <v>6567</v>
      </c>
      <c r="F2134" s="134" t="s">
        <v>5375</v>
      </c>
      <c r="G2134" s="134" t="s">
        <v>7810</v>
      </c>
      <c r="H2134" s="134" t="s">
        <v>6529</v>
      </c>
      <c r="I2134" s="134" t="s">
        <v>4883</v>
      </c>
      <c r="J2134" s="134" t="s">
        <v>496</v>
      </c>
      <c r="K2134" s="134" t="s">
        <v>8805</v>
      </c>
      <c r="L2134" s="134" t="s">
        <v>6336</v>
      </c>
      <c r="M2134" s="134" t="s">
        <v>6551</v>
      </c>
      <c r="N2134" s="134" t="s">
        <v>14634</v>
      </c>
    </row>
    <row r="2135" customFormat="false" ht="12.8" hidden="false" customHeight="false" outlineLevel="0" collapsed="false">
      <c r="A2135" s="136" t="s">
        <v>89</v>
      </c>
      <c r="B2135" s="134" t="s">
        <v>14635</v>
      </c>
      <c r="C2135" s="134" t="s">
        <v>2586</v>
      </c>
      <c r="D2135" s="134" t="s">
        <v>4160</v>
      </c>
      <c r="E2135" s="134" t="s">
        <v>795</v>
      </c>
      <c r="F2135" s="134" t="s">
        <v>1144</v>
      </c>
      <c r="G2135" s="134" t="s">
        <v>8889</v>
      </c>
      <c r="H2135" s="134" t="s">
        <v>8841</v>
      </c>
      <c r="I2135" s="134" t="s">
        <v>4611</v>
      </c>
      <c r="J2135" s="134" t="s">
        <v>4704</v>
      </c>
      <c r="K2135" s="134" t="s">
        <v>1547</v>
      </c>
      <c r="L2135" s="134" t="s">
        <v>10892</v>
      </c>
      <c r="M2135" s="134" t="s">
        <v>1341</v>
      </c>
      <c r="N2135" s="134" t="s">
        <v>14636</v>
      </c>
    </row>
    <row r="2136" customFormat="false" ht="12.8" hidden="false" customHeight="false" outlineLevel="0" collapsed="false">
      <c r="A2136" s="136" t="s">
        <v>90</v>
      </c>
      <c r="B2136" s="134" t="s">
        <v>6075</v>
      </c>
      <c r="C2136" s="134" t="s">
        <v>6463</v>
      </c>
      <c r="D2136" s="134" t="s">
        <v>6126</v>
      </c>
      <c r="E2136" s="134" t="s">
        <v>708</v>
      </c>
      <c r="F2136" s="134" t="s">
        <v>5309</v>
      </c>
      <c r="G2136" s="134" t="s">
        <v>3955</v>
      </c>
      <c r="H2136" s="134" t="s">
        <v>14637</v>
      </c>
      <c r="I2136" s="134" t="s">
        <v>5704</v>
      </c>
      <c r="J2136" s="134" t="s">
        <v>8540</v>
      </c>
      <c r="K2136" s="134" t="s">
        <v>9439</v>
      </c>
      <c r="L2136" s="134" t="s">
        <v>1350</v>
      </c>
      <c r="M2136" s="134" t="s">
        <v>4323</v>
      </c>
      <c r="N2136" s="134" t="s">
        <v>14638</v>
      </c>
    </row>
    <row r="2137" customFormat="false" ht="12.8" hidden="false" customHeight="false" outlineLevel="0" collapsed="false">
      <c r="A2137" s="136" t="s">
        <v>91</v>
      </c>
      <c r="B2137" s="134" t="s">
        <v>9316</v>
      </c>
      <c r="C2137" s="134" t="s">
        <v>9798</v>
      </c>
      <c r="D2137" s="134" t="s">
        <v>11007</v>
      </c>
      <c r="E2137" s="134" t="s">
        <v>748</v>
      </c>
      <c r="F2137" s="134" t="s">
        <v>10469</v>
      </c>
      <c r="G2137" s="134" t="s">
        <v>14639</v>
      </c>
      <c r="H2137" s="134" t="s">
        <v>5737</v>
      </c>
      <c r="I2137" s="134" t="s">
        <v>5713</v>
      </c>
      <c r="J2137" s="134" t="s">
        <v>9385</v>
      </c>
      <c r="K2137" s="134" t="s">
        <v>10958</v>
      </c>
      <c r="L2137" s="134" t="s">
        <v>4971</v>
      </c>
      <c r="M2137" s="134" t="s">
        <v>6730</v>
      </c>
      <c r="N2137" s="134" t="s">
        <v>14640</v>
      </c>
    </row>
    <row r="2138" customFormat="false" ht="12.8" hidden="false" customHeight="false" outlineLevel="0" collapsed="false">
      <c r="A2138" s="136" t="s">
        <v>92</v>
      </c>
      <c r="B2138" s="134" t="s">
        <v>494</v>
      </c>
      <c r="C2138" s="134" t="s">
        <v>2173</v>
      </c>
      <c r="D2138" s="134" t="s">
        <v>8805</v>
      </c>
      <c r="E2138" s="134" t="s">
        <v>436</v>
      </c>
      <c r="F2138" s="134" t="s">
        <v>4482</v>
      </c>
      <c r="G2138" s="134" t="s">
        <v>5830</v>
      </c>
      <c r="H2138" s="134" t="s">
        <v>6278</v>
      </c>
      <c r="I2138" s="134" t="s">
        <v>6597</v>
      </c>
      <c r="J2138" s="134" t="s">
        <v>299</v>
      </c>
      <c r="K2138" s="134" t="s">
        <v>450</v>
      </c>
      <c r="L2138" s="134" t="s">
        <v>5644</v>
      </c>
      <c r="M2138" s="134" t="s">
        <v>1677</v>
      </c>
      <c r="N2138" s="134" t="s">
        <v>14641</v>
      </c>
    </row>
    <row r="2139" customFormat="false" ht="12.8" hidden="false" customHeight="false" outlineLevel="0" collapsed="false">
      <c r="A2139" s="136" t="s">
        <v>93</v>
      </c>
      <c r="B2139" s="134" t="s">
        <v>10367</v>
      </c>
      <c r="C2139" s="134" t="s">
        <v>14642</v>
      </c>
      <c r="D2139" s="134" t="s">
        <v>888</v>
      </c>
      <c r="E2139" s="134" t="s">
        <v>6021</v>
      </c>
      <c r="F2139" s="134" t="s">
        <v>4125</v>
      </c>
      <c r="G2139" s="134" t="s">
        <v>4729</v>
      </c>
      <c r="H2139" s="134" t="s">
        <v>5099</v>
      </c>
      <c r="I2139" s="134" t="s">
        <v>4591</v>
      </c>
      <c r="J2139" s="134" t="s">
        <v>4945</v>
      </c>
      <c r="K2139" s="134" t="s">
        <v>1337</v>
      </c>
      <c r="L2139" s="134" t="s">
        <v>375</v>
      </c>
      <c r="M2139" s="134" t="s">
        <v>9421</v>
      </c>
      <c r="N2139" s="134" t="s">
        <v>14643</v>
      </c>
    </row>
    <row r="2140" customFormat="false" ht="12.8" hidden="false" customHeight="false" outlineLevel="0" collapsed="false">
      <c r="A2140" s="136" t="s">
        <v>94</v>
      </c>
      <c r="B2140" s="134" t="s">
        <v>5980</v>
      </c>
      <c r="C2140" s="134" t="s">
        <v>6559</v>
      </c>
      <c r="D2140" s="134" t="s">
        <v>11417</v>
      </c>
      <c r="E2140" s="134" t="s">
        <v>3791</v>
      </c>
      <c r="F2140" s="134" t="s">
        <v>5918</v>
      </c>
      <c r="G2140" s="134" t="s">
        <v>5152</v>
      </c>
      <c r="H2140" s="134" t="s">
        <v>4600</v>
      </c>
      <c r="I2140" s="134" t="s">
        <v>14644</v>
      </c>
      <c r="J2140" s="134" t="s">
        <v>6613</v>
      </c>
      <c r="K2140" s="134" t="s">
        <v>4233</v>
      </c>
      <c r="L2140" s="134" t="s">
        <v>989</v>
      </c>
      <c r="M2140" s="134" t="s">
        <v>472</v>
      </c>
      <c r="N2140" s="134" t="s">
        <v>14645</v>
      </c>
    </row>
    <row r="2141" customFormat="false" ht="12.8" hidden="false" customHeight="false" outlineLevel="0" collapsed="false">
      <c r="A2141" s="136" t="s">
        <v>95</v>
      </c>
      <c r="B2141" s="134" t="s">
        <v>6416</v>
      </c>
      <c r="C2141" s="134" t="s">
        <v>945</v>
      </c>
      <c r="D2141" s="134" t="s">
        <v>338</v>
      </c>
      <c r="E2141" s="134" t="s">
        <v>3347</v>
      </c>
      <c r="F2141" s="134" t="s">
        <v>11794</v>
      </c>
      <c r="G2141" s="134" t="s">
        <v>6562</v>
      </c>
      <c r="H2141" s="134" t="s">
        <v>5400</v>
      </c>
      <c r="I2141" s="134" t="s">
        <v>6421</v>
      </c>
      <c r="J2141" s="134" t="s">
        <v>1433</v>
      </c>
      <c r="K2141" s="134" t="s">
        <v>5044</v>
      </c>
      <c r="L2141" s="134" t="s">
        <v>6406</v>
      </c>
      <c r="M2141" s="134" t="s">
        <v>11516</v>
      </c>
      <c r="N2141" s="134" t="s">
        <v>14646</v>
      </c>
    </row>
    <row r="2142" customFormat="false" ht="12.8" hidden="false" customHeight="false" outlineLevel="0" collapsed="false">
      <c r="A2142" s="136" t="s">
        <v>96</v>
      </c>
      <c r="B2142" s="134" t="s">
        <v>482</v>
      </c>
      <c r="C2142" s="134" t="s">
        <v>12076</v>
      </c>
      <c r="D2142" s="134" t="s">
        <v>1089</v>
      </c>
      <c r="E2142" s="134" t="s">
        <v>10668</v>
      </c>
      <c r="F2142" s="134" t="s">
        <v>1759</v>
      </c>
      <c r="G2142" s="134" t="s">
        <v>6095</v>
      </c>
      <c r="H2142" s="134" t="s">
        <v>5346</v>
      </c>
      <c r="I2142" s="134" t="s">
        <v>4600</v>
      </c>
      <c r="J2142" s="134" t="s">
        <v>2304</v>
      </c>
      <c r="K2142" s="134" t="s">
        <v>4672</v>
      </c>
      <c r="L2142" s="134" t="s">
        <v>14647</v>
      </c>
      <c r="M2142" s="134" t="s">
        <v>4766</v>
      </c>
      <c r="N2142" s="134" t="s">
        <v>14648</v>
      </c>
    </row>
    <row r="2143" customFormat="false" ht="12.8" hidden="false" customHeight="false" outlineLevel="0" collapsed="false">
      <c r="A2143" s="136" t="s">
        <v>97</v>
      </c>
      <c r="B2143" s="134" t="s">
        <v>11040</v>
      </c>
      <c r="C2143" s="134" t="s">
        <v>6856</v>
      </c>
      <c r="D2143" s="134" t="s">
        <v>10751</v>
      </c>
      <c r="E2143" s="134" t="s">
        <v>5105</v>
      </c>
      <c r="F2143" s="134" t="s">
        <v>10927</v>
      </c>
      <c r="G2143" s="134" t="s">
        <v>5268</v>
      </c>
      <c r="H2143" s="134" t="s">
        <v>7566</v>
      </c>
      <c r="I2143" s="134" t="s">
        <v>6644</v>
      </c>
      <c r="J2143" s="134" t="s">
        <v>9385</v>
      </c>
      <c r="K2143" s="134" t="s">
        <v>2439</v>
      </c>
      <c r="L2143" s="134" t="s">
        <v>4971</v>
      </c>
      <c r="M2143" s="134" t="s">
        <v>1011</v>
      </c>
      <c r="N2143" s="134" t="s">
        <v>14649</v>
      </c>
    </row>
    <row r="2144" customFormat="false" ht="12.8" hidden="false" customHeight="false" outlineLevel="0" collapsed="false">
      <c r="A2144" s="136" t="s">
        <v>98</v>
      </c>
      <c r="B2144" s="134" t="s">
        <v>2820</v>
      </c>
      <c r="C2144" s="134" t="s">
        <v>6638</v>
      </c>
      <c r="D2144" s="134" t="s">
        <v>5767</v>
      </c>
      <c r="E2144" s="134" t="s">
        <v>1002</v>
      </c>
      <c r="F2144" s="134" t="s">
        <v>6090</v>
      </c>
      <c r="G2144" s="134" t="s">
        <v>5327</v>
      </c>
      <c r="H2144" s="134" t="s">
        <v>5924</v>
      </c>
      <c r="I2144" s="134" t="s">
        <v>5542</v>
      </c>
      <c r="J2144" s="134" t="s">
        <v>4214</v>
      </c>
      <c r="K2144" s="134" t="s">
        <v>6377</v>
      </c>
      <c r="L2144" s="134" t="s">
        <v>928</v>
      </c>
      <c r="M2144" s="134" t="s">
        <v>9840</v>
      </c>
      <c r="N2144" s="134" t="s">
        <v>14650</v>
      </c>
    </row>
    <row r="2145" customFormat="false" ht="12.8" hidden="false" customHeight="false" outlineLevel="0" collapsed="false">
      <c r="A2145" s="136" t="s">
        <v>99</v>
      </c>
      <c r="B2145" s="134" t="s">
        <v>6393</v>
      </c>
      <c r="C2145" s="134" t="s">
        <v>10337</v>
      </c>
      <c r="D2145" s="134" t="s">
        <v>10416</v>
      </c>
      <c r="E2145" s="134" t="s">
        <v>5394</v>
      </c>
      <c r="F2145" s="134" t="s">
        <v>6700</v>
      </c>
      <c r="G2145" s="134" t="s">
        <v>5463</v>
      </c>
      <c r="H2145" s="134" t="s">
        <v>5757</v>
      </c>
      <c r="I2145" s="134" t="s">
        <v>8860</v>
      </c>
      <c r="J2145" s="134" t="s">
        <v>6740</v>
      </c>
      <c r="K2145" s="134" t="s">
        <v>1079</v>
      </c>
      <c r="L2145" s="134" t="s">
        <v>4030</v>
      </c>
      <c r="M2145" s="134" t="s">
        <v>5993</v>
      </c>
      <c r="N2145" s="134" t="s">
        <v>14651</v>
      </c>
    </row>
    <row r="2146" customFormat="false" ht="12.8" hidden="false" customHeight="false" outlineLevel="0" collapsed="false">
      <c r="A2146" s="136" t="s">
        <v>101</v>
      </c>
      <c r="B2146" s="134" t="s">
        <v>4048</v>
      </c>
      <c r="C2146" s="134" t="s">
        <v>536</v>
      </c>
      <c r="D2146" s="134" t="s">
        <v>2333</v>
      </c>
      <c r="E2146" s="134" t="s">
        <v>4765</v>
      </c>
      <c r="F2146" s="134" t="s">
        <v>5328</v>
      </c>
      <c r="G2146" s="134" t="s">
        <v>5229</v>
      </c>
      <c r="H2146" s="134" t="s">
        <v>4676</v>
      </c>
      <c r="I2146" s="134" t="s">
        <v>8529</v>
      </c>
      <c r="J2146" s="134" t="s">
        <v>14652</v>
      </c>
      <c r="K2146" s="134" t="s">
        <v>2858</v>
      </c>
      <c r="L2146" s="134" t="s">
        <v>722</v>
      </c>
      <c r="M2146" s="134" t="s">
        <v>14653</v>
      </c>
      <c r="N2146" s="134" t="s">
        <v>14654</v>
      </c>
    </row>
    <row r="2147" customFormat="false" ht="12.8" hidden="false" customHeight="false" outlineLevel="0" collapsed="false">
      <c r="A2147" s="136" t="s">
        <v>102</v>
      </c>
      <c r="B2147" s="134" t="s">
        <v>12016</v>
      </c>
      <c r="C2147" s="134" t="s">
        <v>1642</v>
      </c>
      <c r="D2147" s="134" t="s">
        <v>9668</v>
      </c>
      <c r="E2147" s="134" t="s">
        <v>9080</v>
      </c>
      <c r="F2147" s="134" t="s">
        <v>4998</v>
      </c>
      <c r="G2147" s="134" t="s">
        <v>5707</v>
      </c>
      <c r="H2147" s="134" t="s">
        <v>6443</v>
      </c>
      <c r="I2147" s="134" t="s">
        <v>4958</v>
      </c>
      <c r="J2147" s="134" t="s">
        <v>3706</v>
      </c>
      <c r="K2147" s="134" t="s">
        <v>6478</v>
      </c>
      <c r="L2147" s="134" t="s">
        <v>4971</v>
      </c>
      <c r="M2147" s="134" t="s">
        <v>9524</v>
      </c>
      <c r="N2147" s="134" t="s">
        <v>14655</v>
      </c>
    </row>
    <row r="2148" customFormat="false" ht="12.8" hidden="false" customHeight="false" outlineLevel="0" collapsed="false">
      <c r="A2148" s="136" t="s">
        <v>103</v>
      </c>
      <c r="B2148" s="134" t="s">
        <v>14656</v>
      </c>
      <c r="C2148" s="134" t="s">
        <v>1040</v>
      </c>
      <c r="D2148" s="134" t="s">
        <v>1622</v>
      </c>
      <c r="E2148" s="134" t="s">
        <v>4686</v>
      </c>
      <c r="F2148" s="134" t="s">
        <v>14657</v>
      </c>
      <c r="G2148" s="134" t="s">
        <v>4757</v>
      </c>
      <c r="H2148" s="134" t="s">
        <v>5715</v>
      </c>
      <c r="I2148" s="134" t="s">
        <v>3059</v>
      </c>
      <c r="J2148" s="134" t="s">
        <v>2284</v>
      </c>
      <c r="K2148" s="134" t="s">
        <v>2371</v>
      </c>
      <c r="L2148" s="134" t="s">
        <v>3791</v>
      </c>
      <c r="M2148" s="134" t="s">
        <v>10912</v>
      </c>
      <c r="N2148" s="134" t="s">
        <v>14658</v>
      </c>
    </row>
    <row r="2149" customFormat="false" ht="12.8" hidden="false" customHeight="false" outlineLevel="0" collapsed="false">
      <c r="A2149" s="136" t="s">
        <v>104</v>
      </c>
      <c r="B2149" s="134" t="s">
        <v>9222</v>
      </c>
      <c r="C2149" s="134" t="s">
        <v>881</v>
      </c>
      <c r="D2149" s="134" t="s">
        <v>11415</v>
      </c>
      <c r="E2149" s="134" t="s">
        <v>3358</v>
      </c>
      <c r="F2149" s="134" t="s">
        <v>8672</v>
      </c>
      <c r="G2149" s="134" t="s">
        <v>5563</v>
      </c>
      <c r="H2149" s="134" t="s">
        <v>9417</v>
      </c>
      <c r="I2149" s="134" t="s">
        <v>5174</v>
      </c>
      <c r="J2149" s="134" t="s">
        <v>1578</v>
      </c>
      <c r="K2149" s="134" t="s">
        <v>4277</v>
      </c>
      <c r="L2149" s="134" t="s">
        <v>2553</v>
      </c>
      <c r="M2149" s="134" t="s">
        <v>8800</v>
      </c>
      <c r="N2149" s="134" t="s">
        <v>14659</v>
      </c>
    </row>
    <row r="2150" customFormat="false" ht="12.8" hidden="false" customHeight="true" outlineLevel="0" collapsed="false">
      <c r="A2150" s="135" t="s">
        <v>594</v>
      </c>
      <c r="B2150" s="135"/>
      <c r="C2150" s="135"/>
      <c r="D2150" s="135"/>
      <c r="E2150" s="135"/>
      <c r="F2150" s="135"/>
      <c r="G2150" s="135"/>
      <c r="H2150" s="135"/>
      <c r="I2150" s="135"/>
      <c r="J2150" s="135"/>
      <c r="K2150" s="135"/>
      <c r="L2150" s="135"/>
      <c r="M2150" s="135"/>
      <c r="N2150" s="135"/>
    </row>
    <row r="2151" customFormat="false" ht="12.8" hidden="false" customHeight="false" outlineLevel="0" collapsed="false">
      <c r="A2151" s="133" t="s">
        <v>605</v>
      </c>
      <c r="B2151" s="133" t="s">
        <v>606</v>
      </c>
      <c r="C2151" s="133" t="s">
        <v>607</v>
      </c>
      <c r="D2151" s="133" t="s">
        <v>608</v>
      </c>
      <c r="E2151" s="133" t="s">
        <v>609</v>
      </c>
      <c r="F2151" s="133" t="s">
        <v>610</v>
      </c>
      <c r="G2151" s="133" t="s">
        <v>611</v>
      </c>
      <c r="H2151" s="133" t="s">
        <v>612</v>
      </c>
      <c r="I2151" s="133" t="s">
        <v>613</v>
      </c>
      <c r="J2151" s="133" t="s">
        <v>614</v>
      </c>
      <c r="K2151" s="133" t="s">
        <v>615</v>
      </c>
      <c r="L2151" s="133" t="s">
        <v>616</v>
      </c>
      <c r="M2151" s="133" t="s">
        <v>617</v>
      </c>
      <c r="N2151" s="133" t="s">
        <v>618</v>
      </c>
    </row>
    <row r="2152" customFormat="false" ht="12.8" hidden="false" customHeight="false" outlineLevel="0" collapsed="false">
      <c r="A2152" s="136" t="s">
        <v>105</v>
      </c>
      <c r="B2152" s="134" t="s">
        <v>2628</v>
      </c>
      <c r="C2152" s="134" t="s">
        <v>5013</v>
      </c>
      <c r="D2152" s="134" t="s">
        <v>5032</v>
      </c>
      <c r="E2152" s="134" t="s">
        <v>14628</v>
      </c>
      <c r="F2152" s="134" t="s">
        <v>8672</v>
      </c>
      <c r="G2152" s="134" t="s">
        <v>5139</v>
      </c>
      <c r="H2152" s="134" t="s">
        <v>12237</v>
      </c>
      <c r="I2152" s="134" t="s">
        <v>6421</v>
      </c>
      <c r="J2152" s="134" t="s">
        <v>5608</v>
      </c>
      <c r="K2152" s="134" t="s">
        <v>6429</v>
      </c>
      <c r="L2152" s="134" t="s">
        <v>5227</v>
      </c>
      <c r="M2152" s="134" t="s">
        <v>4534</v>
      </c>
      <c r="N2152" s="134" t="s">
        <v>14660</v>
      </c>
    </row>
    <row r="2153" customFormat="false" ht="12.8" hidden="false" customHeight="false" outlineLevel="0" collapsed="false">
      <c r="A2153" s="136" t="s">
        <v>106</v>
      </c>
      <c r="B2153" s="134" t="s">
        <v>3592</v>
      </c>
      <c r="C2153" s="134" t="s">
        <v>363</v>
      </c>
      <c r="D2153" s="134" t="s">
        <v>1233</v>
      </c>
      <c r="E2153" s="134" t="s">
        <v>1528</v>
      </c>
      <c r="F2153" s="134" t="s">
        <v>5421</v>
      </c>
      <c r="G2153" s="134" t="s">
        <v>8624</v>
      </c>
      <c r="H2153" s="134" t="s">
        <v>12118</v>
      </c>
      <c r="I2153" s="134" t="s">
        <v>6439</v>
      </c>
      <c r="J2153" s="134" t="s">
        <v>5901</v>
      </c>
      <c r="K2153" s="134" t="s">
        <v>12258</v>
      </c>
      <c r="L2153" s="134" t="s">
        <v>1176</v>
      </c>
      <c r="M2153" s="134" t="s">
        <v>8600</v>
      </c>
      <c r="N2153" s="134" t="s">
        <v>14661</v>
      </c>
    </row>
    <row r="2154" customFormat="false" ht="12.8" hidden="false" customHeight="false" outlineLevel="0" collapsed="false">
      <c r="A2154" s="136" t="s">
        <v>107</v>
      </c>
      <c r="B2154" s="134" t="s">
        <v>1198</v>
      </c>
      <c r="C2154" s="134" t="s">
        <v>552</v>
      </c>
      <c r="D2154" s="134" t="s">
        <v>451</v>
      </c>
      <c r="E2154" s="134" t="s">
        <v>9361</v>
      </c>
      <c r="F2154" s="134" t="s">
        <v>6605</v>
      </c>
      <c r="G2154" s="134" t="s">
        <v>5436</v>
      </c>
      <c r="H2154" s="134" t="s">
        <v>5166</v>
      </c>
      <c r="I2154" s="134" t="s">
        <v>5470</v>
      </c>
      <c r="J2154" s="134" t="s">
        <v>5369</v>
      </c>
      <c r="K2154" s="134" t="s">
        <v>10882</v>
      </c>
      <c r="L2154" s="134" t="s">
        <v>5573</v>
      </c>
      <c r="M2154" s="134" t="s">
        <v>1800</v>
      </c>
      <c r="N2154" s="134" t="s">
        <v>14662</v>
      </c>
    </row>
    <row r="2155" customFormat="false" ht="23.85" hidden="false" customHeight="false" outlineLevel="0" collapsed="false">
      <c r="A2155" s="136" t="s">
        <v>108</v>
      </c>
      <c r="B2155" s="134" t="s">
        <v>11009</v>
      </c>
      <c r="C2155" s="134" t="s">
        <v>9278</v>
      </c>
      <c r="D2155" s="134" t="s">
        <v>3140</v>
      </c>
      <c r="E2155" s="134" t="s">
        <v>1720</v>
      </c>
      <c r="F2155" s="134" t="s">
        <v>4989</v>
      </c>
      <c r="G2155" s="134" t="s">
        <v>8784</v>
      </c>
      <c r="H2155" s="134" t="s">
        <v>5028</v>
      </c>
      <c r="I2155" s="134" t="s">
        <v>10469</v>
      </c>
      <c r="J2155" s="134" t="s">
        <v>4623</v>
      </c>
      <c r="K2155" s="134" t="s">
        <v>4968</v>
      </c>
      <c r="L2155" s="134" t="s">
        <v>888</v>
      </c>
      <c r="M2155" s="134" t="s">
        <v>9300</v>
      </c>
      <c r="N2155" s="134" t="s">
        <v>14663</v>
      </c>
    </row>
    <row r="2156" customFormat="false" ht="12.8" hidden="false" customHeight="false" outlineLevel="0" collapsed="false">
      <c r="A2156" s="136" t="s">
        <v>109</v>
      </c>
      <c r="B2156" s="134" t="s">
        <v>548</v>
      </c>
      <c r="C2156" s="134" t="s">
        <v>2419</v>
      </c>
      <c r="D2156" s="134" t="s">
        <v>1520</v>
      </c>
      <c r="E2156" s="134" t="s">
        <v>5440</v>
      </c>
      <c r="F2156" s="134" t="s">
        <v>5320</v>
      </c>
      <c r="G2156" s="134" t="s">
        <v>8553</v>
      </c>
      <c r="H2156" s="134" t="s">
        <v>12111</v>
      </c>
      <c r="I2156" s="134" t="s">
        <v>5234</v>
      </c>
      <c r="J2156" s="134" t="s">
        <v>6227</v>
      </c>
      <c r="K2156" s="134" t="s">
        <v>4798</v>
      </c>
      <c r="L2156" s="134" t="s">
        <v>12454</v>
      </c>
      <c r="M2156" s="134" t="s">
        <v>9291</v>
      </c>
      <c r="N2156" s="134" t="s">
        <v>14664</v>
      </c>
    </row>
    <row r="2157" customFormat="false" ht="12.8" hidden="false" customHeight="false" outlineLevel="0" collapsed="false">
      <c r="A2157" s="136" t="s">
        <v>110</v>
      </c>
      <c r="B2157" s="134" t="s">
        <v>11781</v>
      </c>
      <c r="C2157" s="134" t="s">
        <v>9465</v>
      </c>
      <c r="D2157" s="134" t="s">
        <v>1065</v>
      </c>
      <c r="E2157" s="134" t="s">
        <v>1178</v>
      </c>
      <c r="F2157" s="134" t="s">
        <v>5659</v>
      </c>
      <c r="G2157" s="134" t="s">
        <v>4729</v>
      </c>
      <c r="H2157" s="134" t="s">
        <v>6226</v>
      </c>
      <c r="I2157" s="134" t="s">
        <v>5374</v>
      </c>
      <c r="J2157" s="134" t="s">
        <v>9384</v>
      </c>
      <c r="K2157" s="134" t="s">
        <v>9829</v>
      </c>
      <c r="L2157" s="134" t="s">
        <v>494</v>
      </c>
      <c r="M2157" s="134" t="s">
        <v>8723</v>
      </c>
      <c r="N2157" s="134" t="s">
        <v>9432</v>
      </c>
    </row>
    <row r="2158" customFormat="false" ht="12.8" hidden="false" customHeight="false" outlineLevel="0" collapsed="false">
      <c r="A2158" s="136" t="s">
        <v>111</v>
      </c>
      <c r="B2158" s="134" t="s">
        <v>2351</v>
      </c>
      <c r="C2158" s="134" t="s">
        <v>1771</v>
      </c>
      <c r="D2158" s="134" t="s">
        <v>5371</v>
      </c>
      <c r="E2158" s="134" t="s">
        <v>6833</v>
      </c>
      <c r="F2158" s="134" t="s">
        <v>5606</v>
      </c>
      <c r="G2158" s="134" t="s">
        <v>5585</v>
      </c>
      <c r="H2158" s="134" t="s">
        <v>7594</v>
      </c>
      <c r="I2158" s="134" t="s">
        <v>8511</v>
      </c>
      <c r="J2158" s="134" t="s">
        <v>11875</v>
      </c>
      <c r="K2158" s="134" t="s">
        <v>8527</v>
      </c>
      <c r="L2158" s="134" t="s">
        <v>9110</v>
      </c>
      <c r="M2158" s="134" t="s">
        <v>10509</v>
      </c>
      <c r="N2158" s="134" t="s">
        <v>8726</v>
      </c>
    </row>
    <row r="2159" customFormat="false" ht="12.8" hidden="false" customHeight="false" outlineLevel="0" collapsed="false">
      <c r="A2159" s="136" t="s">
        <v>112</v>
      </c>
      <c r="B2159" s="134" t="s">
        <v>6450</v>
      </c>
      <c r="C2159" s="134" t="s">
        <v>9511</v>
      </c>
      <c r="D2159" s="134" t="s">
        <v>4054</v>
      </c>
      <c r="E2159" s="134" t="s">
        <v>5724</v>
      </c>
      <c r="F2159" s="134" t="s">
        <v>6358</v>
      </c>
      <c r="G2159" s="134" t="s">
        <v>5400</v>
      </c>
      <c r="H2159" s="134" t="s">
        <v>5812</v>
      </c>
      <c r="I2159" s="134" t="s">
        <v>5735</v>
      </c>
      <c r="J2159" s="134" t="s">
        <v>14665</v>
      </c>
      <c r="K2159" s="134" t="s">
        <v>9439</v>
      </c>
      <c r="L2159" s="134" t="s">
        <v>4983</v>
      </c>
      <c r="M2159" s="134" t="s">
        <v>5865</v>
      </c>
      <c r="N2159" s="134" t="s">
        <v>14666</v>
      </c>
    </row>
    <row r="2160" customFormat="false" ht="12.8" hidden="false" customHeight="false" outlineLevel="0" collapsed="false">
      <c r="A2160" s="136" t="s">
        <v>113</v>
      </c>
      <c r="B2160" s="134" t="s">
        <v>11076</v>
      </c>
      <c r="C2160" s="134" t="s">
        <v>4985</v>
      </c>
      <c r="D2160" s="134" t="s">
        <v>9691</v>
      </c>
      <c r="E2160" s="134" t="s">
        <v>9121</v>
      </c>
      <c r="F2160" s="134" t="s">
        <v>5865</v>
      </c>
      <c r="G2160" s="134" t="s">
        <v>5399</v>
      </c>
      <c r="H2160" s="134" t="s">
        <v>4819</v>
      </c>
      <c r="I2160" s="134" t="s">
        <v>4981</v>
      </c>
      <c r="J2160" s="134" t="s">
        <v>8527</v>
      </c>
      <c r="K2160" s="134" t="s">
        <v>1476</v>
      </c>
      <c r="L2160" s="134" t="s">
        <v>4174</v>
      </c>
      <c r="M2160" s="134" t="s">
        <v>635</v>
      </c>
      <c r="N2160" s="134" t="s">
        <v>14667</v>
      </c>
    </row>
    <row r="2161" customFormat="false" ht="12.8" hidden="false" customHeight="false" outlineLevel="0" collapsed="false">
      <c r="A2161" s="136" t="s">
        <v>114</v>
      </c>
      <c r="B2161" s="134" t="s">
        <v>11430</v>
      </c>
      <c r="C2161" s="134" t="s">
        <v>1607</v>
      </c>
      <c r="D2161" s="134" t="s">
        <v>2431</v>
      </c>
      <c r="E2161" s="134" t="s">
        <v>3222</v>
      </c>
      <c r="F2161" s="134" t="s">
        <v>8350</v>
      </c>
      <c r="G2161" s="134" t="s">
        <v>5663</v>
      </c>
      <c r="H2161" s="134" t="s">
        <v>7741</v>
      </c>
      <c r="I2161" s="134" t="s">
        <v>1245</v>
      </c>
      <c r="J2161" s="134" t="s">
        <v>11931</v>
      </c>
      <c r="K2161" s="134" t="s">
        <v>1595</v>
      </c>
      <c r="L2161" s="134" t="s">
        <v>6574</v>
      </c>
      <c r="M2161" s="134" t="s">
        <v>484</v>
      </c>
      <c r="N2161" s="134" t="s">
        <v>14668</v>
      </c>
    </row>
    <row r="2162" customFormat="false" ht="12.8" hidden="false" customHeight="false" outlineLevel="0" collapsed="false">
      <c r="A2162" s="136" t="s">
        <v>115</v>
      </c>
      <c r="B2162" s="134" t="s">
        <v>6416</v>
      </c>
      <c r="C2162" s="134" t="s">
        <v>11781</v>
      </c>
      <c r="D2162" s="134" t="s">
        <v>1677</v>
      </c>
      <c r="E2162" s="134" t="s">
        <v>6166</v>
      </c>
      <c r="F2162" s="134" t="s">
        <v>6529</v>
      </c>
      <c r="G2162" s="134" t="s">
        <v>5756</v>
      </c>
      <c r="H2162" s="134" t="s">
        <v>5989</v>
      </c>
      <c r="I2162" s="134" t="s">
        <v>5001</v>
      </c>
      <c r="J2162" s="134" t="s">
        <v>5707</v>
      </c>
      <c r="K2162" s="134" t="s">
        <v>12357</v>
      </c>
      <c r="L2162" s="134" t="s">
        <v>1012</v>
      </c>
      <c r="M2162" s="134" t="s">
        <v>1142</v>
      </c>
      <c r="N2162" s="134" t="s">
        <v>14669</v>
      </c>
    </row>
    <row r="2163" customFormat="false" ht="23.85" hidden="false" customHeight="false" outlineLevel="0" collapsed="false">
      <c r="A2163" s="136" t="s">
        <v>121</v>
      </c>
      <c r="B2163" s="134" t="s">
        <v>514</v>
      </c>
      <c r="C2163" s="134" t="s">
        <v>3148</v>
      </c>
      <c r="D2163" s="134" t="s">
        <v>9829</v>
      </c>
      <c r="E2163" s="134" t="s">
        <v>425</v>
      </c>
      <c r="F2163" s="134" t="s">
        <v>8628</v>
      </c>
      <c r="G2163" s="134" t="s">
        <v>4199</v>
      </c>
      <c r="H2163" s="134" t="s">
        <v>5472</v>
      </c>
      <c r="I2163" s="134" t="s">
        <v>5940</v>
      </c>
      <c r="J2163" s="134" t="s">
        <v>5868</v>
      </c>
      <c r="K2163" s="134" t="s">
        <v>363</v>
      </c>
      <c r="L2163" s="134" t="s">
        <v>10501</v>
      </c>
      <c r="M2163" s="134" t="s">
        <v>9469</v>
      </c>
      <c r="N2163" s="134" t="s">
        <v>14670</v>
      </c>
    </row>
    <row r="2164" customFormat="false" ht="12.8" hidden="false" customHeight="false" outlineLevel="0" collapsed="false">
      <c r="A2164" s="136" t="s">
        <v>122</v>
      </c>
      <c r="B2164" s="134" t="s">
        <v>10060</v>
      </c>
      <c r="C2164" s="134" t="s">
        <v>11813</v>
      </c>
      <c r="D2164" s="134" t="s">
        <v>262</v>
      </c>
      <c r="E2164" s="134" t="s">
        <v>5077</v>
      </c>
      <c r="F2164" s="134" t="s">
        <v>6498</v>
      </c>
      <c r="G2164" s="134" t="s">
        <v>5321</v>
      </c>
      <c r="H2164" s="134" t="s">
        <v>6362</v>
      </c>
      <c r="I2164" s="134" t="s">
        <v>4819</v>
      </c>
      <c r="J2164" s="134" t="s">
        <v>2667</v>
      </c>
      <c r="K2164" s="134" t="s">
        <v>4575</v>
      </c>
      <c r="L2164" s="134" t="s">
        <v>5977</v>
      </c>
      <c r="M2164" s="134" t="s">
        <v>435</v>
      </c>
      <c r="N2164" s="134" t="s">
        <v>14671</v>
      </c>
    </row>
    <row r="2165" customFormat="false" ht="12.8" hidden="false" customHeight="false" outlineLevel="0" collapsed="false">
      <c r="A2165" s="136" t="s">
        <v>123</v>
      </c>
      <c r="B2165" s="134" t="s">
        <v>14328</v>
      </c>
      <c r="C2165" s="134" t="s">
        <v>1920</v>
      </c>
      <c r="D2165" s="134" t="s">
        <v>723</v>
      </c>
      <c r="E2165" s="134" t="s">
        <v>4805</v>
      </c>
      <c r="F2165" s="134" t="s">
        <v>11794</v>
      </c>
      <c r="G2165" s="134" t="s">
        <v>5813</v>
      </c>
      <c r="H2165" s="134" t="s">
        <v>5491</v>
      </c>
      <c r="I2165" s="134" t="s">
        <v>6038</v>
      </c>
      <c r="J2165" s="134" t="s">
        <v>4819</v>
      </c>
      <c r="K2165" s="134" t="s">
        <v>6047</v>
      </c>
      <c r="L2165" s="134" t="s">
        <v>14672</v>
      </c>
      <c r="M2165" s="134" t="s">
        <v>11198</v>
      </c>
      <c r="N2165" s="134" t="s">
        <v>14673</v>
      </c>
    </row>
    <row r="2166" customFormat="false" ht="12.8" hidden="false" customHeight="false" outlineLevel="0" collapsed="false">
      <c r="A2166" s="136" t="s">
        <v>124</v>
      </c>
      <c r="B2166" s="134" t="s">
        <v>3337</v>
      </c>
      <c r="C2166" s="134" t="s">
        <v>1235</v>
      </c>
      <c r="D2166" s="134" t="s">
        <v>10912</v>
      </c>
      <c r="E2166" s="134" t="s">
        <v>301</v>
      </c>
      <c r="F2166" s="134" t="s">
        <v>11890</v>
      </c>
      <c r="G2166" s="134" t="s">
        <v>12246</v>
      </c>
      <c r="H2166" s="134" t="s">
        <v>12393</v>
      </c>
      <c r="I2166" s="134" t="s">
        <v>4883</v>
      </c>
      <c r="J2166" s="134" t="s">
        <v>6745</v>
      </c>
      <c r="K2166" s="134" t="s">
        <v>4615</v>
      </c>
      <c r="L2166" s="134" t="s">
        <v>3805</v>
      </c>
      <c r="M2166" s="134" t="s">
        <v>9868</v>
      </c>
      <c r="N2166" s="134" t="s">
        <v>14674</v>
      </c>
    </row>
    <row r="2167" customFormat="false" ht="12.8" hidden="false" customHeight="false" outlineLevel="0" collapsed="false">
      <c r="A2167" s="136" t="s">
        <v>125</v>
      </c>
      <c r="B2167" s="134" t="s">
        <v>10182</v>
      </c>
      <c r="C2167" s="134" t="s">
        <v>10979</v>
      </c>
      <c r="D2167" s="134" t="s">
        <v>3309</v>
      </c>
      <c r="E2167" s="134" t="s">
        <v>12246</v>
      </c>
      <c r="F2167" s="134" t="s">
        <v>11799</v>
      </c>
      <c r="G2167" s="134" t="s">
        <v>14675</v>
      </c>
      <c r="H2167" s="134" t="s">
        <v>6722</v>
      </c>
      <c r="I2167" s="134" t="s">
        <v>4912</v>
      </c>
      <c r="J2167" s="134" t="s">
        <v>4600</v>
      </c>
      <c r="K2167" s="134" t="s">
        <v>9385</v>
      </c>
      <c r="L2167" s="134" t="s">
        <v>563</v>
      </c>
      <c r="M2167" s="134" t="s">
        <v>4976</v>
      </c>
      <c r="N2167" s="134" t="s">
        <v>14676</v>
      </c>
    </row>
    <row r="2168" customFormat="false" ht="12.8" hidden="false" customHeight="false" outlineLevel="0" collapsed="false">
      <c r="A2168" s="136" t="s">
        <v>126</v>
      </c>
      <c r="B2168" s="134" t="s">
        <v>14677</v>
      </c>
      <c r="C2168" s="134" t="s">
        <v>4994</v>
      </c>
      <c r="D2168" s="134" t="s">
        <v>11508</v>
      </c>
      <c r="E2168" s="134" t="s">
        <v>6450</v>
      </c>
      <c r="F2168" s="134" t="s">
        <v>8611</v>
      </c>
      <c r="G2168" s="134" t="s">
        <v>8611</v>
      </c>
      <c r="H2168" s="134" t="s">
        <v>5924</v>
      </c>
      <c r="I2168" s="134" t="s">
        <v>6837</v>
      </c>
      <c r="J2168" s="134" t="s">
        <v>9387</v>
      </c>
      <c r="K2168" s="134" t="s">
        <v>14678</v>
      </c>
      <c r="L2168" s="134" t="s">
        <v>11318</v>
      </c>
      <c r="M2168" s="134" t="s">
        <v>11252</v>
      </c>
      <c r="N2168" s="134" t="s">
        <v>14650</v>
      </c>
    </row>
    <row r="2169" customFormat="false" ht="12.8" hidden="false" customHeight="false" outlineLevel="0" collapsed="false">
      <c r="A2169" s="136" t="s">
        <v>127</v>
      </c>
      <c r="B2169" s="134" t="s">
        <v>6551</v>
      </c>
      <c r="C2169" s="134" t="s">
        <v>14679</v>
      </c>
      <c r="D2169" s="134" t="s">
        <v>1212</v>
      </c>
      <c r="E2169" s="134" t="s">
        <v>10766</v>
      </c>
      <c r="F2169" s="134" t="s">
        <v>6904</v>
      </c>
      <c r="G2169" s="134" t="s">
        <v>9312</v>
      </c>
      <c r="H2169" s="134" t="s">
        <v>5408</v>
      </c>
      <c r="I2169" s="134" t="s">
        <v>5188</v>
      </c>
      <c r="J2169" s="134" t="s">
        <v>5004</v>
      </c>
      <c r="K2169" s="134" t="s">
        <v>3478</v>
      </c>
      <c r="L2169" s="134" t="s">
        <v>2383</v>
      </c>
      <c r="M2169" s="134" t="s">
        <v>1442</v>
      </c>
      <c r="N2169" s="134" t="s">
        <v>14680</v>
      </c>
    </row>
    <row r="2170" customFormat="false" ht="12.8" hidden="false" customHeight="false" outlineLevel="0" collapsed="false">
      <c r="A2170" s="136" t="s">
        <v>128</v>
      </c>
      <c r="B2170" s="134" t="s">
        <v>11979</v>
      </c>
      <c r="C2170" s="134" t="s">
        <v>1340</v>
      </c>
      <c r="D2170" s="134" t="s">
        <v>5015</v>
      </c>
      <c r="E2170" s="134" t="s">
        <v>9319</v>
      </c>
      <c r="F2170" s="134" t="s">
        <v>9384</v>
      </c>
      <c r="G2170" s="134" t="s">
        <v>12237</v>
      </c>
      <c r="H2170" s="134" t="s">
        <v>5491</v>
      </c>
      <c r="I2170" s="134" t="s">
        <v>4619</v>
      </c>
      <c r="J2170" s="134" t="s">
        <v>5129</v>
      </c>
      <c r="K2170" s="134" t="s">
        <v>262</v>
      </c>
      <c r="L2170" s="134" t="s">
        <v>2514</v>
      </c>
      <c r="M2170" s="134" t="s">
        <v>6359</v>
      </c>
      <c r="N2170" s="134" t="s">
        <v>14681</v>
      </c>
    </row>
    <row r="2171" customFormat="false" ht="12.8" hidden="false" customHeight="false" outlineLevel="0" collapsed="false">
      <c r="A2171" s="136" t="s">
        <v>129</v>
      </c>
      <c r="B2171" s="134" t="s">
        <v>2459</v>
      </c>
      <c r="C2171" s="134" t="s">
        <v>14682</v>
      </c>
      <c r="D2171" s="134" t="s">
        <v>14683</v>
      </c>
      <c r="E2171" s="134" t="s">
        <v>2285</v>
      </c>
      <c r="F2171" s="134" t="s">
        <v>1578</v>
      </c>
      <c r="G2171" s="134" t="s">
        <v>5563</v>
      </c>
      <c r="H2171" s="134" t="s">
        <v>5608</v>
      </c>
      <c r="I2171" s="134" t="s">
        <v>9063</v>
      </c>
      <c r="J2171" s="134" t="s">
        <v>5443</v>
      </c>
      <c r="K2171" s="134" t="s">
        <v>2966</v>
      </c>
      <c r="L2171" s="134" t="s">
        <v>14684</v>
      </c>
      <c r="M2171" s="134" t="s">
        <v>4247</v>
      </c>
      <c r="N2171" s="134" t="s">
        <v>14685</v>
      </c>
    </row>
    <row r="2172" customFormat="false" ht="12.8" hidden="false" customHeight="false" outlineLevel="0" collapsed="false">
      <c r="A2172" s="136" t="s">
        <v>130</v>
      </c>
      <c r="B2172" s="134" t="s">
        <v>10959</v>
      </c>
      <c r="C2172" s="134" t="s">
        <v>6894</v>
      </c>
      <c r="D2172" s="134" t="s">
        <v>4407</v>
      </c>
      <c r="E2172" s="134" t="s">
        <v>2056</v>
      </c>
      <c r="F2172" s="134" t="s">
        <v>8596</v>
      </c>
      <c r="G2172" s="134" t="s">
        <v>5797</v>
      </c>
      <c r="H2172" s="134" t="s">
        <v>8937</v>
      </c>
      <c r="I2172" s="134" t="s">
        <v>4884</v>
      </c>
      <c r="J2172" s="134" t="s">
        <v>11738</v>
      </c>
      <c r="K2172" s="134" t="s">
        <v>6613</v>
      </c>
      <c r="L2172" s="134" t="s">
        <v>5834</v>
      </c>
      <c r="M2172" s="134" t="s">
        <v>6600</v>
      </c>
      <c r="N2172" s="134" t="s">
        <v>14686</v>
      </c>
    </row>
    <row r="2173" customFormat="false" ht="12.8" hidden="false" customHeight="false" outlineLevel="0" collapsed="false">
      <c r="A2173" s="136" t="s">
        <v>131</v>
      </c>
      <c r="B2173" s="134" t="s">
        <v>1727</v>
      </c>
      <c r="C2173" s="134" t="s">
        <v>3030</v>
      </c>
      <c r="D2173" s="134" t="s">
        <v>1077</v>
      </c>
      <c r="E2173" s="134" t="s">
        <v>301</v>
      </c>
      <c r="F2173" s="134" t="s">
        <v>11817</v>
      </c>
      <c r="G2173" s="134" t="s">
        <v>5306</v>
      </c>
      <c r="H2173" s="134" t="s">
        <v>4472</v>
      </c>
      <c r="I2173" s="134" t="s">
        <v>14687</v>
      </c>
      <c r="J2173" s="134" t="s">
        <v>4690</v>
      </c>
      <c r="K2173" s="134" t="s">
        <v>5668</v>
      </c>
      <c r="L2173" s="134" t="s">
        <v>1431</v>
      </c>
      <c r="M2173" s="134" t="s">
        <v>14688</v>
      </c>
      <c r="N2173" s="134" t="s">
        <v>14689</v>
      </c>
    </row>
    <row r="2174" customFormat="false" ht="12.8" hidden="false" customHeight="false" outlineLevel="0" collapsed="false">
      <c r="A2174" s="136" t="s">
        <v>132</v>
      </c>
      <c r="B2174" s="134" t="s">
        <v>10388</v>
      </c>
      <c r="C2174" s="134" t="s">
        <v>14690</v>
      </c>
      <c r="D2174" s="134" t="s">
        <v>2330</v>
      </c>
      <c r="E2174" s="134" t="s">
        <v>4566</v>
      </c>
      <c r="F2174" s="134" t="s">
        <v>2219</v>
      </c>
      <c r="G2174" s="134" t="s">
        <v>4990</v>
      </c>
      <c r="H2174" s="134" t="s">
        <v>14691</v>
      </c>
      <c r="I2174" s="134" t="s">
        <v>4948</v>
      </c>
      <c r="J2174" s="134" t="s">
        <v>5589</v>
      </c>
      <c r="K2174" s="134" t="s">
        <v>1768</v>
      </c>
      <c r="L2174" s="134" t="s">
        <v>2673</v>
      </c>
      <c r="M2174" s="134" t="s">
        <v>14692</v>
      </c>
      <c r="N2174" s="134" t="s">
        <v>14693</v>
      </c>
    </row>
    <row r="2175" customFormat="false" ht="12.8" hidden="false" customHeight="false" outlineLevel="0" collapsed="false">
      <c r="A2175" s="136" t="s">
        <v>133</v>
      </c>
      <c r="B2175" s="134" t="s">
        <v>14694</v>
      </c>
      <c r="C2175" s="134" t="s">
        <v>6868</v>
      </c>
      <c r="D2175" s="134" t="s">
        <v>4179</v>
      </c>
      <c r="E2175" s="134" t="s">
        <v>5909</v>
      </c>
      <c r="F2175" s="134" t="s">
        <v>12143</v>
      </c>
      <c r="G2175" s="134" t="s">
        <v>8760</v>
      </c>
      <c r="H2175" s="134" t="s">
        <v>6661</v>
      </c>
      <c r="I2175" s="134" t="s">
        <v>10612</v>
      </c>
      <c r="J2175" s="134" t="s">
        <v>9018</v>
      </c>
      <c r="K2175" s="134" t="s">
        <v>1769</v>
      </c>
      <c r="L2175" s="134" t="s">
        <v>4161</v>
      </c>
      <c r="M2175" s="134" t="s">
        <v>1396</v>
      </c>
      <c r="N2175" s="134" t="s">
        <v>14695</v>
      </c>
    </row>
    <row r="2176" customFormat="false" ht="12.8" hidden="false" customHeight="false" outlineLevel="0" collapsed="false">
      <c r="A2176" s="136" t="s">
        <v>134</v>
      </c>
      <c r="B2176" s="134" t="s">
        <v>11584</v>
      </c>
      <c r="C2176" s="134" t="s">
        <v>6698</v>
      </c>
      <c r="D2176" s="134" t="s">
        <v>14696</v>
      </c>
      <c r="E2176" s="134" t="s">
        <v>1079</v>
      </c>
      <c r="F2176" s="134" t="s">
        <v>4006</v>
      </c>
      <c r="G2176" s="134" t="s">
        <v>5776</v>
      </c>
      <c r="H2176" s="134" t="s">
        <v>12413</v>
      </c>
      <c r="I2176" s="134" t="s">
        <v>12589</v>
      </c>
      <c r="J2176" s="134" t="s">
        <v>6786</v>
      </c>
      <c r="K2176" s="134" t="s">
        <v>6415</v>
      </c>
      <c r="L2176" s="134" t="s">
        <v>2652</v>
      </c>
      <c r="M2176" s="134" t="s">
        <v>14697</v>
      </c>
      <c r="N2176" s="134" t="s">
        <v>14698</v>
      </c>
    </row>
    <row r="2177" customFormat="false" ht="12.8" hidden="false" customHeight="true" outlineLevel="0" collapsed="false">
      <c r="A2177" s="135" t="s">
        <v>594</v>
      </c>
      <c r="B2177" s="135"/>
      <c r="C2177" s="135"/>
      <c r="D2177" s="135"/>
      <c r="E2177" s="135"/>
      <c r="F2177" s="135"/>
      <c r="G2177" s="135"/>
      <c r="H2177" s="135"/>
      <c r="I2177" s="135"/>
      <c r="J2177" s="135"/>
      <c r="K2177" s="135"/>
      <c r="L2177" s="135"/>
      <c r="M2177" s="135"/>
      <c r="N2177" s="135"/>
    </row>
    <row r="2178" customFormat="false" ht="12.8" hidden="false" customHeight="false" outlineLevel="0" collapsed="false">
      <c r="A2178" s="133" t="s">
        <v>605</v>
      </c>
      <c r="B2178" s="133" t="s">
        <v>606</v>
      </c>
      <c r="C2178" s="133" t="s">
        <v>607</v>
      </c>
      <c r="D2178" s="133" t="s">
        <v>608</v>
      </c>
      <c r="E2178" s="133" t="s">
        <v>609</v>
      </c>
      <c r="F2178" s="133" t="s">
        <v>610</v>
      </c>
      <c r="G2178" s="133" t="s">
        <v>611</v>
      </c>
      <c r="H2178" s="133" t="s">
        <v>612</v>
      </c>
      <c r="I2178" s="133" t="s">
        <v>613</v>
      </c>
      <c r="J2178" s="133" t="s">
        <v>614</v>
      </c>
      <c r="K2178" s="133" t="s">
        <v>615</v>
      </c>
      <c r="L2178" s="133" t="s">
        <v>616</v>
      </c>
      <c r="M2178" s="133" t="s">
        <v>617</v>
      </c>
      <c r="N2178" s="133" t="s">
        <v>618</v>
      </c>
    </row>
    <row r="2179" customFormat="false" ht="12.8" hidden="false" customHeight="false" outlineLevel="0" collapsed="false">
      <c r="A2179" s="136" t="s">
        <v>135</v>
      </c>
      <c r="B2179" s="134" t="s">
        <v>14699</v>
      </c>
      <c r="C2179" s="134" t="s">
        <v>14700</v>
      </c>
      <c r="D2179" s="134" t="s">
        <v>4046</v>
      </c>
      <c r="E2179" s="134" t="s">
        <v>6883</v>
      </c>
      <c r="F2179" s="134" t="s">
        <v>11541</v>
      </c>
      <c r="G2179" s="134" t="s">
        <v>9043</v>
      </c>
      <c r="H2179" s="134" t="s">
        <v>6745</v>
      </c>
      <c r="I2179" s="134" t="s">
        <v>6260</v>
      </c>
      <c r="J2179" s="134" t="s">
        <v>11777</v>
      </c>
      <c r="K2179" s="134" t="s">
        <v>5532</v>
      </c>
      <c r="L2179" s="134" t="s">
        <v>8651</v>
      </c>
      <c r="M2179" s="134" t="s">
        <v>2571</v>
      </c>
      <c r="N2179" s="134" t="s">
        <v>14701</v>
      </c>
    </row>
    <row r="2180" customFormat="false" ht="12.8" hidden="false" customHeight="false" outlineLevel="0" collapsed="false">
      <c r="A2180" s="136" t="s">
        <v>136</v>
      </c>
      <c r="B2180" s="134" t="s">
        <v>14702</v>
      </c>
      <c r="C2180" s="134" t="s">
        <v>6272</v>
      </c>
      <c r="D2180" s="134" t="s">
        <v>1570</v>
      </c>
      <c r="E2180" s="134" t="s">
        <v>3013</v>
      </c>
      <c r="F2180" s="134" t="s">
        <v>6668</v>
      </c>
      <c r="G2180" s="134" t="s">
        <v>8688</v>
      </c>
      <c r="H2180" s="134" t="s">
        <v>12187</v>
      </c>
      <c r="I2180" s="134" t="s">
        <v>5413</v>
      </c>
      <c r="J2180" s="134" t="s">
        <v>5626</v>
      </c>
      <c r="K2180" s="134" t="s">
        <v>10850</v>
      </c>
      <c r="L2180" s="134" t="s">
        <v>14702</v>
      </c>
      <c r="M2180" s="134" t="s">
        <v>3919</v>
      </c>
      <c r="N2180" s="134" t="s">
        <v>14703</v>
      </c>
    </row>
    <row r="2181" customFormat="false" ht="12.8" hidden="false" customHeight="false" outlineLevel="0" collapsed="false">
      <c r="A2181" s="136" t="s">
        <v>137</v>
      </c>
      <c r="B2181" s="134" t="s">
        <v>10701</v>
      </c>
      <c r="C2181" s="134" t="s">
        <v>354</v>
      </c>
      <c r="D2181" s="134" t="s">
        <v>2944</v>
      </c>
      <c r="E2181" s="134" t="s">
        <v>12514</v>
      </c>
      <c r="F2181" s="134" t="s">
        <v>6146</v>
      </c>
      <c r="G2181" s="134" t="s">
        <v>6279</v>
      </c>
      <c r="H2181" s="134" t="s">
        <v>6787</v>
      </c>
      <c r="I2181" s="134" t="s">
        <v>5120</v>
      </c>
      <c r="J2181" s="134" t="s">
        <v>4592</v>
      </c>
      <c r="K2181" s="134" t="s">
        <v>12318</v>
      </c>
      <c r="L2181" s="134" t="s">
        <v>5686</v>
      </c>
      <c r="M2181" s="134" t="s">
        <v>9332</v>
      </c>
      <c r="N2181" s="134" t="s">
        <v>14704</v>
      </c>
    </row>
    <row r="2182" customFormat="false" ht="12.8" hidden="false" customHeight="false" outlineLevel="0" collapsed="false">
      <c r="A2182" s="136" t="s">
        <v>138</v>
      </c>
      <c r="B2182" s="134" t="s">
        <v>9701</v>
      </c>
      <c r="C2182" s="134" t="s">
        <v>6913</v>
      </c>
      <c r="D2182" s="134" t="s">
        <v>10061</v>
      </c>
      <c r="E2182" s="134" t="s">
        <v>4494</v>
      </c>
      <c r="F2182" s="134" t="s">
        <v>14639</v>
      </c>
      <c r="G2182" s="134" t="s">
        <v>14705</v>
      </c>
      <c r="H2182" s="134" t="s">
        <v>12128</v>
      </c>
      <c r="I2182" s="134" t="s">
        <v>5088</v>
      </c>
      <c r="J2182" s="134" t="s">
        <v>9054</v>
      </c>
      <c r="K2182" s="134" t="s">
        <v>12510</v>
      </c>
      <c r="L2182" s="134" t="s">
        <v>14706</v>
      </c>
      <c r="M2182" s="134" t="s">
        <v>9889</v>
      </c>
      <c r="N2182" s="134" t="s">
        <v>14707</v>
      </c>
    </row>
    <row r="2183" customFormat="false" ht="12.8" hidden="false" customHeight="false" outlineLevel="0" collapsed="false">
      <c r="A2183" s="136" t="s">
        <v>139</v>
      </c>
      <c r="B2183" s="134" t="s">
        <v>6553</v>
      </c>
      <c r="C2183" s="134" t="s">
        <v>5410</v>
      </c>
      <c r="D2183" s="134" t="s">
        <v>11576</v>
      </c>
      <c r="E2183" s="134" t="s">
        <v>1066</v>
      </c>
      <c r="F2183" s="134" t="s">
        <v>12140</v>
      </c>
      <c r="G2183" s="134" t="s">
        <v>12337</v>
      </c>
      <c r="H2183" s="134" t="s">
        <v>12357</v>
      </c>
      <c r="I2183" s="134" t="s">
        <v>5001</v>
      </c>
      <c r="J2183" s="134" t="s">
        <v>3513</v>
      </c>
      <c r="K2183" s="134" t="s">
        <v>12381</v>
      </c>
      <c r="L2183" s="134" t="s">
        <v>5383</v>
      </c>
      <c r="M2183" s="134" t="s">
        <v>9275</v>
      </c>
      <c r="N2183" s="134" t="s">
        <v>14708</v>
      </c>
    </row>
    <row r="2184" customFormat="false" ht="23.85" hidden="false" customHeight="false" outlineLevel="0" collapsed="false">
      <c r="A2184" s="136" t="s">
        <v>140</v>
      </c>
      <c r="B2184" s="134" t="s">
        <v>2267</v>
      </c>
      <c r="C2184" s="134" t="s">
        <v>4322</v>
      </c>
      <c r="D2184" s="134" t="s">
        <v>9278</v>
      </c>
      <c r="E2184" s="134" t="s">
        <v>6702</v>
      </c>
      <c r="F2184" s="134" t="s">
        <v>6479</v>
      </c>
      <c r="G2184" s="134" t="s">
        <v>5624</v>
      </c>
      <c r="H2184" s="134" t="s">
        <v>8772</v>
      </c>
      <c r="I2184" s="134" t="s">
        <v>4629</v>
      </c>
      <c r="J2184" s="134" t="s">
        <v>1388</v>
      </c>
      <c r="K2184" s="134" t="s">
        <v>484</v>
      </c>
      <c r="L2184" s="134" t="s">
        <v>2173</v>
      </c>
      <c r="M2184" s="134" t="s">
        <v>1258</v>
      </c>
      <c r="N2184" s="134" t="s">
        <v>14709</v>
      </c>
    </row>
    <row r="2185" customFormat="false" ht="12.8" hidden="false" customHeight="false" outlineLevel="0" collapsed="false">
      <c r="A2185" s="136" t="s">
        <v>141</v>
      </c>
      <c r="B2185" s="134" t="s">
        <v>1284</v>
      </c>
      <c r="C2185" s="134" t="s">
        <v>5966</v>
      </c>
      <c r="D2185" s="134" t="s">
        <v>11304</v>
      </c>
      <c r="E2185" s="134" t="s">
        <v>1587</v>
      </c>
      <c r="F2185" s="134" t="s">
        <v>6224</v>
      </c>
      <c r="G2185" s="134" t="s">
        <v>6380</v>
      </c>
      <c r="H2185" s="134" t="s">
        <v>12559</v>
      </c>
      <c r="I2185" s="134" t="s">
        <v>4798</v>
      </c>
      <c r="J2185" s="134" t="s">
        <v>12123</v>
      </c>
      <c r="K2185" s="134" t="s">
        <v>12343</v>
      </c>
      <c r="L2185" s="134" t="s">
        <v>14710</v>
      </c>
      <c r="M2185" s="134" t="s">
        <v>13324</v>
      </c>
      <c r="N2185" s="134" t="s">
        <v>14711</v>
      </c>
    </row>
    <row r="2186" customFormat="false" ht="12.8" hidden="false" customHeight="false" outlineLevel="0" collapsed="false">
      <c r="A2186" s="136" t="s">
        <v>142</v>
      </c>
      <c r="B2186" s="134" t="s">
        <v>1086</v>
      </c>
      <c r="C2186" s="134" t="s">
        <v>6318</v>
      </c>
      <c r="D2186" s="134" t="s">
        <v>3295</v>
      </c>
      <c r="E2186" s="134" t="s">
        <v>3975</v>
      </c>
      <c r="F2186" s="134" t="s">
        <v>2849</v>
      </c>
      <c r="G2186" s="134" t="s">
        <v>10451</v>
      </c>
      <c r="H2186" s="134" t="s">
        <v>5626</v>
      </c>
      <c r="I2186" s="134" t="s">
        <v>12589</v>
      </c>
      <c r="J2186" s="134" t="s">
        <v>8907</v>
      </c>
      <c r="K2186" s="134" t="s">
        <v>5724</v>
      </c>
      <c r="L2186" s="134" t="s">
        <v>6778</v>
      </c>
      <c r="M2186" s="134" t="s">
        <v>2515</v>
      </c>
      <c r="N2186" s="134" t="s">
        <v>14712</v>
      </c>
    </row>
    <row r="2187" customFormat="false" ht="12.8" hidden="false" customHeight="false" outlineLevel="0" collapsed="false">
      <c r="A2187" s="136" t="s">
        <v>143</v>
      </c>
      <c r="B2187" s="134" t="s">
        <v>14713</v>
      </c>
      <c r="C2187" s="134" t="s">
        <v>14714</v>
      </c>
      <c r="D2187" s="134" t="s">
        <v>1976</v>
      </c>
      <c r="E2187" s="134" t="s">
        <v>1729</v>
      </c>
      <c r="F2187" s="134" t="s">
        <v>625</v>
      </c>
      <c r="G2187" s="134" t="s">
        <v>9043</v>
      </c>
      <c r="H2187" s="134" t="s">
        <v>4832</v>
      </c>
      <c r="I2187" s="134" t="s">
        <v>6746</v>
      </c>
      <c r="J2187" s="134" t="s">
        <v>6957</v>
      </c>
      <c r="K2187" s="134" t="s">
        <v>2420</v>
      </c>
      <c r="L2187" s="134" t="s">
        <v>14715</v>
      </c>
      <c r="M2187" s="134" t="s">
        <v>4134</v>
      </c>
      <c r="N2187" s="134" t="s">
        <v>14716</v>
      </c>
    </row>
    <row r="2188" customFormat="false" ht="12.8" hidden="false" customHeight="false" outlineLevel="0" collapsed="false">
      <c r="A2188" s="136" t="s">
        <v>144</v>
      </c>
      <c r="B2188" s="134" t="s">
        <v>4072</v>
      </c>
      <c r="C2188" s="134" t="s">
        <v>14717</v>
      </c>
      <c r="D2188" s="134" t="s">
        <v>6161</v>
      </c>
      <c r="E2188" s="134" t="s">
        <v>2004</v>
      </c>
      <c r="F2188" s="134" t="s">
        <v>5628</v>
      </c>
      <c r="G2188" s="134" t="s">
        <v>3521</v>
      </c>
      <c r="H2188" s="134" t="s">
        <v>6080</v>
      </c>
      <c r="I2188" s="134" t="s">
        <v>9229</v>
      </c>
      <c r="J2188" s="134" t="s">
        <v>5646</v>
      </c>
      <c r="K2188" s="134" t="s">
        <v>3975</v>
      </c>
      <c r="L2188" s="134" t="s">
        <v>2381</v>
      </c>
      <c r="M2188" s="134" t="s">
        <v>14718</v>
      </c>
      <c r="N2188" s="134" t="s">
        <v>14719</v>
      </c>
    </row>
    <row r="2189" customFormat="false" ht="12.8" hidden="false" customHeight="false" outlineLevel="0" collapsed="false">
      <c r="A2189" s="136" t="s">
        <v>145</v>
      </c>
      <c r="B2189" s="134" t="s">
        <v>9702</v>
      </c>
      <c r="C2189" s="134" t="s">
        <v>10918</v>
      </c>
      <c r="D2189" s="134" t="s">
        <v>2764</v>
      </c>
      <c r="E2189" s="134" t="s">
        <v>1568</v>
      </c>
      <c r="F2189" s="134" t="s">
        <v>2698</v>
      </c>
      <c r="G2189" s="134" t="s">
        <v>5329</v>
      </c>
      <c r="H2189" s="134" t="s">
        <v>7806</v>
      </c>
      <c r="I2189" s="134" t="s">
        <v>4854</v>
      </c>
      <c r="J2189" s="134" t="s">
        <v>14720</v>
      </c>
      <c r="K2189" s="134" t="s">
        <v>8533</v>
      </c>
      <c r="L2189" s="134" t="s">
        <v>1758</v>
      </c>
      <c r="M2189" s="134" t="s">
        <v>14721</v>
      </c>
      <c r="N2189" s="134" t="s">
        <v>14722</v>
      </c>
    </row>
    <row r="2190" customFormat="false" ht="12.8" hidden="false" customHeight="false" outlineLevel="0" collapsed="false">
      <c r="A2190" s="136" t="s">
        <v>146</v>
      </c>
      <c r="B2190" s="134" t="s">
        <v>14723</v>
      </c>
      <c r="C2190" s="134" t="s">
        <v>880</v>
      </c>
      <c r="D2190" s="134" t="s">
        <v>9135</v>
      </c>
      <c r="E2190" s="134" t="s">
        <v>3205</v>
      </c>
      <c r="F2190" s="134" t="s">
        <v>6539</v>
      </c>
      <c r="G2190" s="134" t="s">
        <v>4691</v>
      </c>
      <c r="H2190" s="134" t="s">
        <v>12253</v>
      </c>
      <c r="I2190" s="134" t="s">
        <v>5494</v>
      </c>
      <c r="J2190" s="134" t="s">
        <v>4592</v>
      </c>
      <c r="K2190" s="134" t="s">
        <v>2066</v>
      </c>
      <c r="L2190" s="134" t="s">
        <v>14724</v>
      </c>
      <c r="M2190" s="134" t="s">
        <v>1538</v>
      </c>
      <c r="N2190" s="134" t="s">
        <v>14725</v>
      </c>
    </row>
    <row r="2191" customFormat="false" ht="12.8" hidden="false" customHeight="false" outlineLevel="0" collapsed="false">
      <c r="A2191" s="136" t="s">
        <v>147</v>
      </c>
      <c r="B2191" s="134" t="s">
        <v>14726</v>
      </c>
      <c r="C2191" s="134" t="s">
        <v>11766</v>
      </c>
      <c r="D2191" s="134" t="s">
        <v>2645</v>
      </c>
      <c r="E2191" s="134" t="s">
        <v>11355</v>
      </c>
      <c r="F2191" s="134" t="s">
        <v>6805</v>
      </c>
      <c r="G2191" s="134" t="s">
        <v>12180</v>
      </c>
      <c r="H2191" s="134" t="s">
        <v>8533</v>
      </c>
      <c r="I2191" s="134" t="s">
        <v>4629</v>
      </c>
      <c r="J2191" s="134" t="s">
        <v>5216</v>
      </c>
      <c r="K2191" s="134" t="s">
        <v>6863</v>
      </c>
      <c r="L2191" s="134" t="s">
        <v>1830</v>
      </c>
      <c r="M2191" s="134" t="s">
        <v>11007</v>
      </c>
      <c r="N2191" s="134" t="s">
        <v>14727</v>
      </c>
    </row>
    <row r="2192" customFormat="false" ht="12.8" hidden="false" customHeight="false" outlineLevel="0" collapsed="false">
      <c r="A2192" s="136" t="s">
        <v>148</v>
      </c>
      <c r="B2192" s="134" t="s">
        <v>4285</v>
      </c>
      <c r="C2192" s="134" t="s">
        <v>6458</v>
      </c>
      <c r="D2192" s="134" t="s">
        <v>4778</v>
      </c>
      <c r="E2192" s="134" t="s">
        <v>5419</v>
      </c>
      <c r="F2192" s="134" t="s">
        <v>5713</v>
      </c>
      <c r="G2192" s="134" t="s">
        <v>5012</v>
      </c>
      <c r="H2192" s="134" t="s">
        <v>4768</v>
      </c>
      <c r="I2192" s="134" t="s">
        <v>8521</v>
      </c>
      <c r="J2192" s="134" t="s">
        <v>6366</v>
      </c>
      <c r="K2192" s="134" t="s">
        <v>6000</v>
      </c>
      <c r="L2192" s="134" t="s">
        <v>5378</v>
      </c>
      <c r="M2192" s="134" t="s">
        <v>11133</v>
      </c>
      <c r="N2192" s="134" t="s">
        <v>14728</v>
      </c>
    </row>
    <row r="2193" customFormat="false" ht="23.85" hidden="false" customHeight="false" outlineLevel="0" collapsed="false">
      <c r="A2193" s="136" t="s">
        <v>149</v>
      </c>
      <c r="B2193" s="134" t="s">
        <v>14729</v>
      </c>
      <c r="C2193" s="134" t="s">
        <v>4595</v>
      </c>
      <c r="D2193" s="134" t="s">
        <v>1446</v>
      </c>
      <c r="E2193" s="134" t="s">
        <v>12551</v>
      </c>
      <c r="F2193" s="134" t="s">
        <v>7060</v>
      </c>
      <c r="G2193" s="134" t="s">
        <v>5790</v>
      </c>
      <c r="H2193" s="134" t="s">
        <v>4980</v>
      </c>
      <c r="I2193" s="134" t="s">
        <v>8786</v>
      </c>
      <c r="J2193" s="134" t="s">
        <v>1708</v>
      </c>
      <c r="K2193" s="134" t="s">
        <v>12140</v>
      </c>
      <c r="L2193" s="134" t="s">
        <v>8789</v>
      </c>
      <c r="M2193" s="134" t="s">
        <v>10888</v>
      </c>
      <c r="N2193" s="134" t="s">
        <v>14730</v>
      </c>
    </row>
    <row r="2194" customFormat="false" ht="12.8" hidden="false" customHeight="false" outlineLevel="0" collapsed="false">
      <c r="A2194" s="136" t="s">
        <v>150</v>
      </c>
      <c r="B2194" s="134" t="s">
        <v>10375</v>
      </c>
      <c r="C2194" s="134" t="s">
        <v>14731</v>
      </c>
      <c r="D2194" s="134" t="s">
        <v>14732</v>
      </c>
      <c r="E2194" s="134" t="s">
        <v>929</v>
      </c>
      <c r="F2194" s="134" t="s">
        <v>14733</v>
      </c>
      <c r="G2194" s="134" t="s">
        <v>8533</v>
      </c>
      <c r="H2194" s="134" t="s">
        <v>5842</v>
      </c>
      <c r="I2194" s="134" t="s">
        <v>3020</v>
      </c>
      <c r="J2194" s="134" t="s">
        <v>10882</v>
      </c>
      <c r="K2194" s="134" t="s">
        <v>5677</v>
      </c>
      <c r="L2194" s="134" t="s">
        <v>6114</v>
      </c>
      <c r="M2194" s="134" t="s">
        <v>11712</v>
      </c>
      <c r="N2194" s="134" t="s">
        <v>14734</v>
      </c>
    </row>
    <row r="2195" customFormat="false" ht="12.8" hidden="false" customHeight="false" outlineLevel="0" collapsed="false">
      <c r="A2195" s="136" t="s">
        <v>151</v>
      </c>
      <c r="B2195" s="134" t="s">
        <v>4460</v>
      </c>
      <c r="C2195" s="134" t="s">
        <v>9237</v>
      </c>
      <c r="D2195" s="134" t="s">
        <v>2258</v>
      </c>
      <c r="E2195" s="134" t="s">
        <v>6863</v>
      </c>
      <c r="F2195" s="134" t="s">
        <v>6846</v>
      </c>
      <c r="G2195" s="134" t="s">
        <v>5179</v>
      </c>
      <c r="H2195" s="134" t="s">
        <v>4644</v>
      </c>
      <c r="I2195" s="134" t="s">
        <v>12277</v>
      </c>
      <c r="J2195" s="134" t="s">
        <v>6885</v>
      </c>
      <c r="K2195" s="134" t="s">
        <v>3149</v>
      </c>
      <c r="L2195" s="134" t="s">
        <v>2283</v>
      </c>
      <c r="M2195" s="134" t="s">
        <v>4754</v>
      </c>
      <c r="N2195" s="134" t="s">
        <v>14735</v>
      </c>
    </row>
    <row r="2196" customFormat="false" ht="12.8" hidden="false" customHeight="false" outlineLevel="0" collapsed="false">
      <c r="A2196" s="136" t="s">
        <v>152</v>
      </c>
      <c r="B2196" s="134" t="s">
        <v>10366</v>
      </c>
      <c r="C2196" s="134" t="s">
        <v>6127</v>
      </c>
      <c r="D2196" s="134" t="s">
        <v>2522</v>
      </c>
      <c r="E2196" s="134" t="s">
        <v>9024</v>
      </c>
      <c r="F2196" s="134" t="s">
        <v>14736</v>
      </c>
      <c r="G2196" s="134" t="s">
        <v>6472</v>
      </c>
      <c r="H2196" s="134" t="s">
        <v>4598</v>
      </c>
      <c r="I2196" s="134" t="s">
        <v>9381</v>
      </c>
      <c r="J2196" s="134" t="s">
        <v>5122</v>
      </c>
      <c r="K2196" s="134" t="s">
        <v>1220</v>
      </c>
      <c r="L2196" s="134" t="s">
        <v>1686</v>
      </c>
      <c r="M2196" s="134" t="s">
        <v>4594</v>
      </c>
      <c r="N2196" s="134" t="s">
        <v>14737</v>
      </c>
    </row>
    <row r="2197" customFormat="false" ht="12.8" hidden="false" customHeight="false" outlineLevel="0" collapsed="false">
      <c r="A2197" s="136" t="s">
        <v>153</v>
      </c>
      <c r="B2197" s="134" t="s">
        <v>14642</v>
      </c>
      <c r="C2197" s="134" t="s">
        <v>6725</v>
      </c>
      <c r="D2197" s="134" t="s">
        <v>6161</v>
      </c>
      <c r="E2197" s="134" t="s">
        <v>12569</v>
      </c>
      <c r="F2197" s="134" t="s">
        <v>4838</v>
      </c>
      <c r="G2197" s="134" t="s">
        <v>5066</v>
      </c>
      <c r="H2197" s="134" t="s">
        <v>14738</v>
      </c>
      <c r="I2197" s="134" t="s">
        <v>8537</v>
      </c>
      <c r="J2197" s="134" t="s">
        <v>1338</v>
      </c>
      <c r="K2197" s="134" t="s">
        <v>9171</v>
      </c>
      <c r="L2197" s="134" t="s">
        <v>2515</v>
      </c>
      <c r="M2197" s="134" t="s">
        <v>2917</v>
      </c>
      <c r="N2197" s="134" t="s">
        <v>14739</v>
      </c>
    </row>
    <row r="2198" customFormat="false" ht="12.8" hidden="false" customHeight="false" outlineLevel="0" collapsed="false">
      <c r="A2198" s="136" t="s">
        <v>154</v>
      </c>
      <c r="B2198" s="134" t="s">
        <v>4118</v>
      </c>
      <c r="C2198" s="134" t="s">
        <v>2023</v>
      </c>
      <c r="D2198" s="134" t="s">
        <v>11155</v>
      </c>
      <c r="E2198" s="134" t="s">
        <v>1079</v>
      </c>
      <c r="F2198" s="134" t="s">
        <v>2850</v>
      </c>
      <c r="G2198" s="134" t="s">
        <v>6889</v>
      </c>
      <c r="H2198" s="134" t="s">
        <v>12278</v>
      </c>
      <c r="I2198" s="134" t="s">
        <v>4596</v>
      </c>
      <c r="J2198" s="134" t="s">
        <v>10477</v>
      </c>
      <c r="K2198" s="134" t="s">
        <v>4942</v>
      </c>
      <c r="L2198" s="134" t="s">
        <v>11953</v>
      </c>
      <c r="M2198" s="134" t="s">
        <v>2666</v>
      </c>
      <c r="N2198" s="134" t="s">
        <v>9289</v>
      </c>
    </row>
    <row r="2199" customFormat="false" ht="12.8" hidden="false" customHeight="false" outlineLevel="0" collapsed="false">
      <c r="A2199" s="136" t="s">
        <v>156</v>
      </c>
      <c r="B2199" s="134" t="s">
        <v>10134</v>
      </c>
      <c r="C2199" s="134" t="s">
        <v>10647</v>
      </c>
      <c r="D2199" s="134" t="s">
        <v>9344</v>
      </c>
      <c r="E2199" s="134" t="s">
        <v>425</v>
      </c>
      <c r="F2199" s="134" t="s">
        <v>5622</v>
      </c>
      <c r="G2199" s="134" t="s">
        <v>5345</v>
      </c>
      <c r="H2199" s="134" t="s">
        <v>5243</v>
      </c>
      <c r="I2199" s="134" t="s">
        <v>14740</v>
      </c>
      <c r="J2199" s="134" t="s">
        <v>3384</v>
      </c>
      <c r="K2199" s="134" t="s">
        <v>2209</v>
      </c>
      <c r="L2199" s="134" t="s">
        <v>14741</v>
      </c>
      <c r="M2199" s="134" t="s">
        <v>4534</v>
      </c>
      <c r="N2199" s="134" t="s">
        <v>14742</v>
      </c>
    </row>
    <row r="2200" customFormat="false" ht="12.8" hidden="false" customHeight="false" outlineLevel="0" collapsed="false">
      <c r="A2200" s="136" t="s">
        <v>158</v>
      </c>
      <c r="B2200" s="134" t="s">
        <v>9156</v>
      </c>
      <c r="C2200" s="134" t="s">
        <v>3014</v>
      </c>
      <c r="D2200" s="134" t="s">
        <v>2615</v>
      </c>
      <c r="E2200" s="134" t="s">
        <v>14743</v>
      </c>
      <c r="F2200" s="134" t="s">
        <v>2697</v>
      </c>
      <c r="G2200" s="134" t="s">
        <v>5211</v>
      </c>
      <c r="H2200" s="134" t="s">
        <v>6080</v>
      </c>
      <c r="I2200" s="134" t="s">
        <v>8677</v>
      </c>
      <c r="J2200" s="134" t="s">
        <v>5160</v>
      </c>
      <c r="K2200" s="134" t="s">
        <v>8810</v>
      </c>
      <c r="L2200" s="125"/>
      <c r="M2200" s="125"/>
      <c r="N2200" s="125"/>
    </row>
    <row r="2201" customFormat="false" ht="12.8" hidden="false" customHeight="false" outlineLevel="0" collapsed="false">
      <c r="A2201" s="136" t="s">
        <v>155</v>
      </c>
      <c r="B2201" s="125"/>
      <c r="C2201" s="125"/>
      <c r="D2201" s="134" t="s">
        <v>252</v>
      </c>
      <c r="E2201" s="134" t="s">
        <v>6297</v>
      </c>
      <c r="F2201" s="125"/>
      <c r="G2201" s="134" t="s">
        <v>5241</v>
      </c>
      <c r="H2201" s="134" t="s">
        <v>4810</v>
      </c>
      <c r="I2201" s="134" t="s">
        <v>9075</v>
      </c>
      <c r="J2201" s="134" t="s">
        <v>9387</v>
      </c>
      <c r="K2201" s="134" t="s">
        <v>8652</v>
      </c>
      <c r="L2201" s="134" t="s">
        <v>2410</v>
      </c>
      <c r="M2201" s="134" t="s">
        <v>1391</v>
      </c>
      <c r="N2201" s="125"/>
    </row>
    <row r="2202" customFormat="false" ht="12.8" hidden="false" customHeight="false" outlineLevel="0" collapsed="false">
      <c r="A2202" s="136" t="s">
        <v>157</v>
      </c>
      <c r="B2202" s="134" t="s">
        <v>11878</v>
      </c>
      <c r="C2202" s="134" t="s">
        <v>5986</v>
      </c>
      <c r="D2202" s="134" t="s">
        <v>4322</v>
      </c>
      <c r="E2202" s="134" t="s">
        <v>1232</v>
      </c>
      <c r="F2202" s="134" t="s">
        <v>10567</v>
      </c>
      <c r="G2202" s="134" t="s">
        <v>5884</v>
      </c>
      <c r="H2202" s="134" t="s">
        <v>6921</v>
      </c>
      <c r="I2202" s="134" t="s">
        <v>3939</v>
      </c>
      <c r="J2202" s="125"/>
      <c r="K2202" s="125"/>
      <c r="L2202" s="125"/>
      <c r="M2202" s="125"/>
      <c r="N2202" s="125"/>
    </row>
    <row r="2203" customFormat="false" ht="23.85" hidden="false" customHeight="false" outlineLevel="0" collapsed="false">
      <c r="A2203" s="134" t="s">
        <v>14611</v>
      </c>
    </row>
    <row r="2210" customFormat="false" ht="216.4" hidden="false" customHeight="false" outlineLevel="0" collapsed="false">
      <c r="A2210" s="182" t="s">
        <v>8508</v>
      </c>
    </row>
    <row r="2211" customFormat="false" ht="35.8" hidden="false" customHeight="false" outlineLevel="0" collapsed="false">
      <c r="A2211" s="180" t="s">
        <v>14498</v>
      </c>
    </row>
    <row r="2212" customFormat="false" ht="12.8" hidden="false" customHeight="false" outlineLevel="0" collapsed="false">
      <c r="A2212" s="183" t="s">
        <v>13772</v>
      </c>
    </row>
    <row r="2213" customFormat="false" ht="12.8" hidden="false" customHeight="false" outlineLevel="0" collapsed="false">
      <c r="A2213" s="183" t="s">
        <v>13773</v>
      </c>
    </row>
    <row r="2214" customFormat="false" ht="12.8" hidden="false" customHeight="false" outlineLevel="0" collapsed="false">
      <c r="A2214" s="183" t="s">
        <v>13774</v>
      </c>
    </row>
    <row r="2215" customFormat="false" ht="482.8" hidden="false" customHeight="false" outlineLevel="0" collapsed="false">
      <c r="A2215" s="184" t="s">
        <v>14612</v>
      </c>
    </row>
    <row r="2216" customFormat="false" ht="214.15" hidden="false" customHeight="false" outlineLevel="0" collapsed="false">
      <c r="A2216" s="183" t="s">
        <v>14499</v>
      </c>
    </row>
    <row r="2217" customFormat="false" ht="35.05" hidden="false" customHeight="false" outlineLevel="0" collapsed="false">
      <c r="A2217" s="183" t="s">
        <v>13777</v>
      </c>
    </row>
    <row r="2218" customFormat="false" ht="12.8" hidden="false" customHeight="false" outlineLevel="0" collapsed="false">
      <c r="A2218" s="133" t="s">
        <v>605</v>
      </c>
      <c r="B2218" s="133" t="s">
        <v>606</v>
      </c>
      <c r="C2218" s="133" t="s">
        <v>607</v>
      </c>
      <c r="D2218" s="133" t="s">
        <v>608</v>
      </c>
      <c r="E2218" s="133" t="s">
        <v>609</v>
      </c>
      <c r="F2218" s="133" t="s">
        <v>610</v>
      </c>
      <c r="G2218" s="133" t="s">
        <v>611</v>
      </c>
      <c r="H2218" s="133" t="s">
        <v>612</v>
      </c>
      <c r="I2218" s="133" t="s">
        <v>613</v>
      </c>
      <c r="J2218" s="133" t="s">
        <v>614</v>
      </c>
      <c r="K2218" s="133" t="s">
        <v>615</v>
      </c>
      <c r="L2218" s="133" t="s">
        <v>616</v>
      </c>
      <c r="M2218" s="133" t="s">
        <v>617</v>
      </c>
      <c r="N2218" s="133" t="s">
        <v>618</v>
      </c>
    </row>
    <row r="2219" customFormat="false" ht="12.8" hidden="false" customHeight="false" outlineLevel="0" collapsed="false">
      <c r="A2219" s="133" t="s">
        <v>13778</v>
      </c>
      <c r="B2219" s="183" t="s">
        <v>14744</v>
      </c>
      <c r="C2219" s="183" t="s">
        <v>14745</v>
      </c>
      <c r="D2219" s="183" t="s">
        <v>14746</v>
      </c>
      <c r="E2219" s="183" t="s">
        <v>14747</v>
      </c>
      <c r="F2219" s="183" t="s">
        <v>14748</v>
      </c>
      <c r="G2219" s="183" t="s">
        <v>14749</v>
      </c>
      <c r="H2219" s="183" t="s">
        <v>14750</v>
      </c>
      <c r="I2219" s="183" t="s">
        <v>14751</v>
      </c>
      <c r="J2219" s="183" t="s">
        <v>14752</v>
      </c>
      <c r="K2219" s="183" t="s">
        <v>14753</v>
      </c>
      <c r="L2219" s="183" t="s">
        <v>14754</v>
      </c>
      <c r="M2219" s="183" t="s">
        <v>14755</v>
      </c>
      <c r="N2219" s="183" t="s">
        <v>14756</v>
      </c>
    </row>
    <row r="2220" customFormat="false" ht="12.8" hidden="false" customHeight="false" outlineLevel="0" collapsed="false">
      <c r="A2220" s="136" t="s">
        <v>158</v>
      </c>
      <c r="B2220" s="125"/>
      <c r="C2220" s="125"/>
      <c r="D2220" s="125"/>
      <c r="E2220" s="125"/>
      <c r="F2220" s="125"/>
      <c r="G2220" s="125"/>
      <c r="H2220" s="125"/>
      <c r="I2220" s="125"/>
      <c r="J2220" s="125"/>
      <c r="K2220" s="134" t="s">
        <v>8952</v>
      </c>
      <c r="L2220" s="134" t="s">
        <v>4851</v>
      </c>
      <c r="M2220" s="134" t="s">
        <v>2784</v>
      </c>
      <c r="N2220" s="125"/>
    </row>
    <row r="2221" customFormat="false" ht="12.8" hidden="false" customHeight="false" outlineLevel="0" collapsed="false">
      <c r="A2221" s="136" t="s">
        <v>155</v>
      </c>
      <c r="B2221" s="134" t="s">
        <v>5671</v>
      </c>
      <c r="C2221" s="134" t="s">
        <v>1607</v>
      </c>
      <c r="D2221" s="134" t="s">
        <v>1421</v>
      </c>
      <c r="E2221" s="134" t="s">
        <v>9286</v>
      </c>
      <c r="F2221" s="134" t="s">
        <v>759</v>
      </c>
      <c r="G2221" s="134" t="s">
        <v>9094</v>
      </c>
      <c r="H2221" s="134" t="s">
        <v>5509</v>
      </c>
      <c r="I2221" s="134" t="s">
        <v>9265</v>
      </c>
      <c r="J2221" s="134" t="s">
        <v>3578</v>
      </c>
      <c r="K2221" s="134" t="s">
        <v>8790</v>
      </c>
      <c r="L2221" s="134" t="s">
        <v>12599</v>
      </c>
      <c r="M2221" s="134" t="s">
        <v>6294</v>
      </c>
      <c r="N2221" s="134" t="s">
        <v>14757</v>
      </c>
    </row>
    <row r="2222" customFormat="false" ht="12.8" hidden="false" customHeight="false" outlineLevel="0" collapsed="false">
      <c r="A2222" s="136" t="s">
        <v>157</v>
      </c>
      <c r="B2222" s="134" t="s">
        <v>11878</v>
      </c>
      <c r="C2222" s="134" t="s">
        <v>5986</v>
      </c>
      <c r="D2222" s="134" t="s">
        <v>3347</v>
      </c>
      <c r="E2222" s="134" t="s">
        <v>1313</v>
      </c>
      <c r="F2222" s="134" t="s">
        <v>8737</v>
      </c>
      <c r="G2222" s="134" t="s">
        <v>5907</v>
      </c>
      <c r="H2222" s="134" t="s">
        <v>12024</v>
      </c>
      <c r="I2222" s="134" t="s">
        <v>14758</v>
      </c>
      <c r="J2222" s="134" t="s">
        <v>9360</v>
      </c>
      <c r="K2222" s="134" t="s">
        <v>4148</v>
      </c>
      <c r="L2222" s="134" t="s">
        <v>8741</v>
      </c>
      <c r="M2222" s="134" t="s">
        <v>10435</v>
      </c>
      <c r="N2222" s="134" t="s">
        <v>14759</v>
      </c>
    </row>
    <row r="2223" customFormat="false" ht="12.8" hidden="false" customHeight="false" outlineLevel="0" collapsed="false">
      <c r="A2223" s="136" t="s">
        <v>159</v>
      </c>
      <c r="B2223" s="134" t="s">
        <v>1179</v>
      </c>
      <c r="C2223" s="134" t="s">
        <v>2403</v>
      </c>
      <c r="D2223" s="134" t="s">
        <v>5892</v>
      </c>
      <c r="E2223" s="134" t="s">
        <v>11211</v>
      </c>
      <c r="F2223" s="134" t="s">
        <v>288</v>
      </c>
      <c r="G2223" s="134" t="s">
        <v>8589</v>
      </c>
      <c r="H2223" s="134" t="s">
        <v>6147</v>
      </c>
      <c r="I2223" s="134" t="s">
        <v>5120</v>
      </c>
      <c r="J2223" s="134" t="s">
        <v>2383</v>
      </c>
      <c r="K2223" s="134" t="s">
        <v>3774</v>
      </c>
      <c r="L2223" s="134" t="s">
        <v>9789</v>
      </c>
      <c r="M2223" s="134" t="s">
        <v>10195</v>
      </c>
      <c r="N2223" s="134" t="s">
        <v>14760</v>
      </c>
    </row>
    <row r="2224" customFormat="false" ht="12.8" hidden="false" customHeight="false" outlineLevel="0" collapsed="false">
      <c r="A2224" s="136" t="s">
        <v>160</v>
      </c>
      <c r="B2224" s="134" t="s">
        <v>14761</v>
      </c>
      <c r="C2224" s="134" t="s">
        <v>11612</v>
      </c>
      <c r="D2224" s="134" t="s">
        <v>1976</v>
      </c>
      <c r="E2224" s="134" t="s">
        <v>8805</v>
      </c>
      <c r="F2224" s="134" t="s">
        <v>2257</v>
      </c>
      <c r="G2224" s="134" t="s">
        <v>5134</v>
      </c>
      <c r="H2224" s="134" t="s">
        <v>6620</v>
      </c>
      <c r="I2224" s="125"/>
      <c r="J2224" s="134" t="s">
        <v>8745</v>
      </c>
      <c r="K2224" s="134" t="s">
        <v>10892</v>
      </c>
      <c r="L2224" s="134" t="s">
        <v>12527</v>
      </c>
      <c r="M2224" s="134" t="s">
        <v>1760</v>
      </c>
      <c r="N2224" s="125"/>
    </row>
    <row r="2225" customFormat="false" ht="12.8" hidden="false" customHeight="false" outlineLevel="0" collapsed="false">
      <c r="A2225" s="136" t="s">
        <v>161</v>
      </c>
      <c r="B2225" s="125"/>
      <c r="C2225" s="134" t="s">
        <v>5670</v>
      </c>
      <c r="D2225" s="134" t="s">
        <v>14762</v>
      </c>
      <c r="E2225" s="134" t="s">
        <v>5671</v>
      </c>
      <c r="F2225" s="134" t="s">
        <v>8737</v>
      </c>
      <c r="G2225" s="134" t="s">
        <v>6680</v>
      </c>
      <c r="H2225" s="134" t="s">
        <v>4639</v>
      </c>
      <c r="I2225" s="134" t="s">
        <v>9279</v>
      </c>
      <c r="J2225" s="134" t="s">
        <v>5472</v>
      </c>
      <c r="K2225" s="134" t="s">
        <v>5427</v>
      </c>
      <c r="L2225" s="134" t="s">
        <v>14732</v>
      </c>
      <c r="M2225" s="134" t="s">
        <v>6477</v>
      </c>
      <c r="N2225" s="125"/>
    </row>
    <row r="2226" customFormat="false" ht="12.8" hidden="false" customHeight="false" outlineLevel="0" collapsed="false">
      <c r="A2226" s="136" t="s">
        <v>162</v>
      </c>
      <c r="B2226" s="134" t="s">
        <v>2075</v>
      </c>
      <c r="C2226" s="134" t="s">
        <v>14379</v>
      </c>
      <c r="D2226" s="134" t="s">
        <v>5690</v>
      </c>
      <c r="E2226" s="134" t="s">
        <v>1711</v>
      </c>
      <c r="F2226" s="134" t="s">
        <v>9077</v>
      </c>
      <c r="G2226" s="134" t="s">
        <v>6201</v>
      </c>
      <c r="H2226" s="134" t="s">
        <v>5498</v>
      </c>
      <c r="I2226" s="134" t="s">
        <v>5775</v>
      </c>
      <c r="J2226" s="134" t="s">
        <v>4919</v>
      </c>
      <c r="K2226" s="134" t="s">
        <v>5447</v>
      </c>
      <c r="L2226" s="134" t="s">
        <v>1800</v>
      </c>
      <c r="M2226" s="134" t="s">
        <v>11184</v>
      </c>
      <c r="N2226" s="134" t="s">
        <v>14763</v>
      </c>
    </row>
    <row r="2227" customFormat="false" ht="12.8" hidden="false" customHeight="false" outlineLevel="0" collapsed="false">
      <c r="A2227" s="136" t="s">
        <v>163</v>
      </c>
      <c r="B2227" s="134" t="s">
        <v>1607</v>
      </c>
      <c r="C2227" s="134" t="s">
        <v>1666</v>
      </c>
      <c r="D2227" s="134" t="s">
        <v>9709</v>
      </c>
      <c r="E2227" s="134" t="s">
        <v>1854</v>
      </c>
      <c r="F2227" s="134" t="s">
        <v>5309</v>
      </c>
      <c r="G2227" s="134" t="s">
        <v>5053</v>
      </c>
      <c r="H2227" s="134" t="s">
        <v>6920</v>
      </c>
      <c r="I2227" s="134" t="s">
        <v>5134</v>
      </c>
      <c r="J2227" s="134" t="s">
        <v>5940</v>
      </c>
      <c r="K2227" s="134" t="s">
        <v>12542</v>
      </c>
      <c r="L2227" s="134" t="s">
        <v>2782</v>
      </c>
      <c r="M2227" s="134" t="s">
        <v>4615</v>
      </c>
      <c r="N2227" s="134" t="s">
        <v>14764</v>
      </c>
    </row>
    <row r="2228" customFormat="false" ht="12.8" hidden="false" customHeight="false" outlineLevel="0" collapsed="false">
      <c r="A2228" s="136" t="s">
        <v>164</v>
      </c>
      <c r="B2228" s="134" t="s">
        <v>9081</v>
      </c>
      <c r="C2228" s="134" t="s">
        <v>10495</v>
      </c>
      <c r="D2228" s="134" t="s">
        <v>3693</v>
      </c>
      <c r="E2228" s="134" t="s">
        <v>1301</v>
      </c>
      <c r="F2228" s="134" t="s">
        <v>1633</v>
      </c>
      <c r="G2228" s="134" t="s">
        <v>12008</v>
      </c>
      <c r="H2228" s="134" t="s">
        <v>8685</v>
      </c>
      <c r="I2228" s="134" t="s">
        <v>9255</v>
      </c>
      <c r="J2228" s="134" t="s">
        <v>8692</v>
      </c>
      <c r="K2228" s="134" t="s">
        <v>3239</v>
      </c>
      <c r="L2228" s="134" t="s">
        <v>6114</v>
      </c>
      <c r="M2228" s="134" t="s">
        <v>2515</v>
      </c>
      <c r="N2228" s="134" t="s">
        <v>14765</v>
      </c>
    </row>
    <row r="2229" customFormat="false" ht="12.8" hidden="false" customHeight="false" outlineLevel="0" collapsed="false">
      <c r="A2229" s="136" t="s">
        <v>165</v>
      </c>
      <c r="B2229" s="134" t="s">
        <v>14766</v>
      </c>
      <c r="C2229" s="134" t="s">
        <v>4276</v>
      </c>
      <c r="D2229" s="134" t="s">
        <v>14767</v>
      </c>
      <c r="E2229" s="134" t="s">
        <v>2460</v>
      </c>
      <c r="F2229" s="134" t="s">
        <v>1037</v>
      </c>
      <c r="G2229" s="134" t="s">
        <v>5480</v>
      </c>
      <c r="H2229" s="134" t="s">
        <v>8773</v>
      </c>
      <c r="I2229" s="134" t="s">
        <v>1257</v>
      </c>
      <c r="J2229" s="134" t="s">
        <v>10750</v>
      </c>
      <c r="K2229" s="134" t="s">
        <v>4908</v>
      </c>
      <c r="L2229" s="134" t="s">
        <v>2077</v>
      </c>
      <c r="M2229" s="134" t="s">
        <v>3382</v>
      </c>
      <c r="N2229" s="134" t="s">
        <v>12137</v>
      </c>
    </row>
    <row r="2230" customFormat="false" ht="12.8" hidden="false" customHeight="false" outlineLevel="0" collapsed="false">
      <c r="A2230" s="136" t="s">
        <v>166</v>
      </c>
      <c r="B2230" s="134" t="s">
        <v>14768</v>
      </c>
      <c r="C2230" s="134" t="s">
        <v>11735</v>
      </c>
      <c r="D2230" s="134" t="s">
        <v>9143</v>
      </c>
      <c r="E2230" s="134" t="s">
        <v>3701</v>
      </c>
      <c r="F2230" s="134" t="s">
        <v>6665</v>
      </c>
      <c r="G2230" s="134" t="s">
        <v>4650</v>
      </c>
      <c r="H2230" s="134" t="s">
        <v>12459</v>
      </c>
      <c r="I2230" s="134" t="s">
        <v>6596</v>
      </c>
      <c r="J2230" s="134" t="s">
        <v>5427</v>
      </c>
      <c r="K2230" s="134" t="s">
        <v>3776</v>
      </c>
      <c r="L2230" s="134" t="s">
        <v>4306</v>
      </c>
      <c r="M2230" s="134" t="s">
        <v>341</v>
      </c>
      <c r="N2230" s="134" t="s">
        <v>14769</v>
      </c>
    </row>
    <row r="2231" customFormat="false" ht="12.8" hidden="false" customHeight="false" outlineLevel="0" collapsed="false">
      <c r="A2231" s="136" t="s">
        <v>167</v>
      </c>
      <c r="B2231" s="134" t="s">
        <v>3698</v>
      </c>
      <c r="C2231" s="134" t="s">
        <v>11855</v>
      </c>
      <c r="D2231" s="134" t="s">
        <v>1626</v>
      </c>
      <c r="E2231" s="134" t="s">
        <v>5754</v>
      </c>
      <c r="F2231" s="134" t="s">
        <v>9453</v>
      </c>
      <c r="G2231" s="134" t="s">
        <v>6335</v>
      </c>
      <c r="H2231" s="134" t="s">
        <v>14770</v>
      </c>
      <c r="I2231" s="134" t="s">
        <v>4623</v>
      </c>
      <c r="J2231" s="134" t="s">
        <v>6263</v>
      </c>
      <c r="K2231" s="134" t="s">
        <v>5520</v>
      </c>
      <c r="L2231" s="134" t="s">
        <v>6191</v>
      </c>
      <c r="M2231" s="134" t="s">
        <v>14771</v>
      </c>
      <c r="N2231" s="134" t="s">
        <v>14772</v>
      </c>
    </row>
    <row r="2232" customFormat="false" ht="12.8" hidden="false" customHeight="false" outlineLevel="0" collapsed="false">
      <c r="A2232" s="136" t="s">
        <v>168</v>
      </c>
      <c r="B2232" s="134" t="s">
        <v>3400</v>
      </c>
      <c r="C2232" s="134" t="s">
        <v>6532</v>
      </c>
      <c r="D2232" s="134" t="s">
        <v>2879</v>
      </c>
      <c r="E2232" s="134" t="s">
        <v>9278</v>
      </c>
      <c r="F2232" s="134" t="s">
        <v>5450</v>
      </c>
      <c r="G2232" s="134" t="s">
        <v>12288</v>
      </c>
      <c r="H2232" s="134" t="s">
        <v>5626</v>
      </c>
      <c r="I2232" s="134" t="s">
        <v>4446</v>
      </c>
      <c r="J2232" s="134" t="s">
        <v>11986</v>
      </c>
      <c r="K2232" s="134" t="s">
        <v>8967</v>
      </c>
      <c r="L2232" s="134" t="s">
        <v>9080</v>
      </c>
      <c r="M2232" s="134" t="s">
        <v>4860</v>
      </c>
      <c r="N2232" s="134" t="s">
        <v>14712</v>
      </c>
    </row>
    <row r="2233" customFormat="false" ht="23.85" hidden="false" customHeight="false" outlineLevel="0" collapsed="false">
      <c r="A2233" s="136" t="s">
        <v>169</v>
      </c>
      <c r="B2233" s="134" t="s">
        <v>14773</v>
      </c>
      <c r="C2233" s="134" t="s">
        <v>1496</v>
      </c>
      <c r="D2233" s="134" t="s">
        <v>3988</v>
      </c>
      <c r="E2233" s="134" t="s">
        <v>4322</v>
      </c>
      <c r="F2233" s="134" t="s">
        <v>5868</v>
      </c>
      <c r="G2233" s="134" t="s">
        <v>9173</v>
      </c>
      <c r="H2233" s="134" t="s">
        <v>6864</v>
      </c>
      <c r="I2233" s="134" t="s">
        <v>9312</v>
      </c>
      <c r="J2233" s="134" t="s">
        <v>539</v>
      </c>
      <c r="K2233" s="134" t="s">
        <v>8524</v>
      </c>
      <c r="L2233" s="134" t="s">
        <v>8661</v>
      </c>
      <c r="M2233" s="134" t="s">
        <v>6546</v>
      </c>
      <c r="N2233" s="134" t="s">
        <v>14774</v>
      </c>
    </row>
    <row r="2234" customFormat="false" ht="12.8" hidden="false" customHeight="false" outlineLevel="0" collapsed="false">
      <c r="A2234" s="136" t="s">
        <v>170</v>
      </c>
      <c r="B2234" s="134" t="s">
        <v>3084</v>
      </c>
      <c r="C2234" s="134" t="s">
        <v>720</v>
      </c>
      <c r="D2234" s="134" t="s">
        <v>4669</v>
      </c>
      <c r="E2234" s="134" t="s">
        <v>3470</v>
      </c>
      <c r="F2234" s="134" t="s">
        <v>6466</v>
      </c>
      <c r="G2234" s="134" t="s">
        <v>4676</v>
      </c>
      <c r="H2234" s="134" t="s">
        <v>5219</v>
      </c>
      <c r="I2234" s="134" t="s">
        <v>9453</v>
      </c>
      <c r="J2234" s="134" t="s">
        <v>5817</v>
      </c>
      <c r="K2234" s="134" t="s">
        <v>1312</v>
      </c>
      <c r="L2234" s="134" t="s">
        <v>10376</v>
      </c>
      <c r="M2234" s="134" t="s">
        <v>3120</v>
      </c>
      <c r="N2234" s="134" t="s">
        <v>5225</v>
      </c>
    </row>
    <row r="2235" customFormat="false" ht="12.8" hidden="false" customHeight="false" outlineLevel="0" collapsed="false">
      <c r="A2235" s="136" t="s">
        <v>171</v>
      </c>
      <c r="B2235" s="134" t="s">
        <v>991</v>
      </c>
      <c r="C2235" s="134" t="s">
        <v>3992</v>
      </c>
      <c r="D2235" s="134" t="s">
        <v>374</v>
      </c>
      <c r="E2235" s="134" t="s">
        <v>365</v>
      </c>
      <c r="F2235" s="134" t="s">
        <v>5340</v>
      </c>
      <c r="G2235" s="134" t="s">
        <v>9384</v>
      </c>
      <c r="H2235" s="134" t="s">
        <v>12589</v>
      </c>
      <c r="I2235" s="134" t="s">
        <v>12597</v>
      </c>
      <c r="J2235" s="134" t="s">
        <v>3358</v>
      </c>
      <c r="K2235" s="134" t="s">
        <v>1499</v>
      </c>
      <c r="L2235" s="134" t="s">
        <v>4460</v>
      </c>
      <c r="M2235" s="134" t="s">
        <v>2914</v>
      </c>
      <c r="N2235" s="134" t="s">
        <v>14775</v>
      </c>
    </row>
    <row r="2236" customFormat="false" ht="12.8" hidden="false" customHeight="false" outlineLevel="0" collapsed="false">
      <c r="A2236" s="136" t="s">
        <v>172</v>
      </c>
      <c r="B2236" s="134" t="s">
        <v>1739</v>
      </c>
      <c r="C2236" s="134" t="s">
        <v>2783</v>
      </c>
      <c r="D2236" s="134" t="s">
        <v>2045</v>
      </c>
      <c r="E2236" s="134" t="s">
        <v>599</v>
      </c>
      <c r="F2236" s="134" t="s">
        <v>6801</v>
      </c>
      <c r="G2236" s="134" t="s">
        <v>4866</v>
      </c>
      <c r="H2236" s="134" t="s">
        <v>12559</v>
      </c>
      <c r="I2236" s="134" t="s">
        <v>6590</v>
      </c>
      <c r="J2236" s="134" t="s">
        <v>14776</v>
      </c>
      <c r="K2236" s="134" t="s">
        <v>3756</v>
      </c>
      <c r="L2236" s="134" t="s">
        <v>14777</v>
      </c>
      <c r="M2236" s="134" t="s">
        <v>2856</v>
      </c>
      <c r="N2236" s="134" t="s">
        <v>14778</v>
      </c>
    </row>
    <row r="2237" customFormat="false" ht="12.8" hidden="false" customHeight="false" outlineLevel="0" collapsed="false">
      <c r="A2237" s="136" t="s">
        <v>173</v>
      </c>
      <c r="B2237" s="134" t="s">
        <v>2531</v>
      </c>
      <c r="C2237" s="134" t="s">
        <v>9926</v>
      </c>
      <c r="D2237" s="134" t="s">
        <v>14779</v>
      </c>
      <c r="E2237" s="134" t="s">
        <v>1510</v>
      </c>
      <c r="F2237" s="134" t="s">
        <v>5567</v>
      </c>
      <c r="G2237" s="134" t="s">
        <v>5050</v>
      </c>
      <c r="H2237" s="134" t="s">
        <v>12383</v>
      </c>
      <c r="I2237" s="134" t="s">
        <v>6501</v>
      </c>
      <c r="J2237" s="134" t="s">
        <v>1057</v>
      </c>
      <c r="K2237" s="134" t="s">
        <v>6003</v>
      </c>
      <c r="L2237" s="134" t="s">
        <v>10432</v>
      </c>
      <c r="M2237" s="134" t="s">
        <v>6639</v>
      </c>
      <c r="N2237" s="134" t="s">
        <v>14780</v>
      </c>
    </row>
    <row r="2238" customFormat="false" ht="12.8" hidden="false" customHeight="false" outlineLevel="0" collapsed="false">
      <c r="A2238" s="136" t="s">
        <v>174</v>
      </c>
      <c r="B2238" s="134" t="s">
        <v>922</v>
      </c>
      <c r="C2238" s="134" t="s">
        <v>1121</v>
      </c>
      <c r="D2238" s="134" t="s">
        <v>14781</v>
      </c>
      <c r="E2238" s="134" t="s">
        <v>2275</v>
      </c>
      <c r="F2238" s="134" t="s">
        <v>8748</v>
      </c>
      <c r="G2238" s="134" t="s">
        <v>12200</v>
      </c>
      <c r="H2238" s="134" t="s">
        <v>6542</v>
      </c>
      <c r="I2238" s="134" t="s">
        <v>8611</v>
      </c>
      <c r="J2238" s="134" t="s">
        <v>1165</v>
      </c>
      <c r="K2238" s="134" t="s">
        <v>9524</v>
      </c>
      <c r="L2238" s="134" t="s">
        <v>3039</v>
      </c>
      <c r="M2238" s="134" t="s">
        <v>14782</v>
      </c>
      <c r="N2238" s="134" t="s">
        <v>14783</v>
      </c>
    </row>
    <row r="2239" customFormat="false" ht="12.8" hidden="false" customHeight="false" outlineLevel="0" collapsed="false">
      <c r="A2239" s="136" t="s">
        <v>175</v>
      </c>
      <c r="B2239" s="134" t="s">
        <v>10963</v>
      </c>
      <c r="C2239" s="134" t="s">
        <v>10200</v>
      </c>
      <c r="D2239" s="134" t="s">
        <v>4986</v>
      </c>
      <c r="E2239" s="134" t="s">
        <v>4918</v>
      </c>
      <c r="F2239" s="134" t="s">
        <v>4466</v>
      </c>
      <c r="G2239" s="134" t="s">
        <v>5752</v>
      </c>
      <c r="H2239" s="134" t="s">
        <v>5942</v>
      </c>
      <c r="I2239" s="134" t="s">
        <v>5765</v>
      </c>
      <c r="J2239" s="134" t="s">
        <v>6381</v>
      </c>
      <c r="K2239" s="134" t="s">
        <v>9130</v>
      </c>
      <c r="L2239" s="134" t="s">
        <v>6419</v>
      </c>
      <c r="M2239" s="134" t="s">
        <v>2868</v>
      </c>
      <c r="N2239" s="134" t="s">
        <v>14784</v>
      </c>
    </row>
    <row r="2240" customFormat="false" ht="12.8" hidden="false" customHeight="false" outlineLevel="0" collapsed="false">
      <c r="A2240" s="136" t="s">
        <v>176</v>
      </c>
      <c r="B2240" s="134" t="s">
        <v>1464</v>
      </c>
      <c r="C2240" s="134" t="s">
        <v>14785</v>
      </c>
      <c r="D2240" s="134" t="s">
        <v>4407</v>
      </c>
      <c r="E2240" s="134" t="s">
        <v>8752</v>
      </c>
      <c r="F2240" s="134" t="s">
        <v>12269</v>
      </c>
      <c r="G2240" s="134" t="s">
        <v>6439</v>
      </c>
      <c r="H2240" s="134" t="s">
        <v>1548</v>
      </c>
      <c r="I2240" s="134" t="s">
        <v>7810</v>
      </c>
      <c r="J2240" s="134" t="s">
        <v>3797</v>
      </c>
      <c r="K2240" s="134" t="s">
        <v>2182</v>
      </c>
      <c r="L2240" s="134" t="s">
        <v>1360</v>
      </c>
      <c r="M2240" s="134" t="s">
        <v>4384</v>
      </c>
      <c r="N2240" s="134" t="s">
        <v>14627</v>
      </c>
    </row>
    <row r="2241" customFormat="false" ht="12.8" hidden="false" customHeight="false" outlineLevel="0" collapsed="false">
      <c r="A2241" s="136" t="s">
        <v>177</v>
      </c>
      <c r="B2241" s="134" t="s">
        <v>747</v>
      </c>
      <c r="C2241" s="134" t="s">
        <v>4259</v>
      </c>
      <c r="D2241" s="134" t="s">
        <v>14786</v>
      </c>
      <c r="E2241" s="134" t="s">
        <v>1457</v>
      </c>
      <c r="F2241" s="134" t="s">
        <v>5344</v>
      </c>
      <c r="G2241" s="134" t="s">
        <v>5842</v>
      </c>
      <c r="H2241" s="134" t="s">
        <v>5301</v>
      </c>
      <c r="I2241" s="134" t="s">
        <v>9285</v>
      </c>
      <c r="J2241" s="134" t="s">
        <v>1155</v>
      </c>
      <c r="K2241" s="134" t="s">
        <v>8517</v>
      </c>
      <c r="L2241" s="134" t="s">
        <v>10790</v>
      </c>
      <c r="M2241" s="134" t="s">
        <v>901</v>
      </c>
      <c r="N2241" s="134" t="s">
        <v>14787</v>
      </c>
    </row>
    <row r="2242" customFormat="false" ht="12.8" hidden="false" customHeight="false" outlineLevel="0" collapsed="false">
      <c r="A2242" s="136" t="s">
        <v>178</v>
      </c>
      <c r="B2242" s="134" t="s">
        <v>711</v>
      </c>
      <c r="C2242" s="134" t="s">
        <v>1464</v>
      </c>
      <c r="D2242" s="134" t="s">
        <v>4278</v>
      </c>
      <c r="E2242" s="134" t="s">
        <v>2827</v>
      </c>
      <c r="F2242" s="134" t="s">
        <v>5431</v>
      </c>
      <c r="G2242" s="134" t="s">
        <v>12571</v>
      </c>
      <c r="H2242" s="134" t="s">
        <v>4778</v>
      </c>
      <c r="I2242" s="134" t="s">
        <v>4959</v>
      </c>
      <c r="J2242" s="134" t="s">
        <v>5698</v>
      </c>
      <c r="K2242" s="134" t="s">
        <v>4451</v>
      </c>
      <c r="L2242" s="134" t="s">
        <v>11162</v>
      </c>
      <c r="M2242" s="134" t="s">
        <v>362</v>
      </c>
      <c r="N2242" s="134" t="s">
        <v>14788</v>
      </c>
    </row>
    <row r="2243" customFormat="false" ht="12.8" hidden="false" customHeight="false" outlineLevel="0" collapsed="false">
      <c r="A2243" s="136" t="s">
        <v>179</v>
      </c>
      <c r="B2243" s="134" t="s">
        <v>5150</v>
      </c>
      <c r="C2243" s="134" t="s">
        <v>10555</v>
      </c>
      <c r="D2243" s="134" t="s">
        <v>3011</v>
      </c>
      <c r="E2243" s="134" t="s">
        <v>5159</v>
      </c>
      <c r="F2243" s="134" t="s">
        <v>867</v>
      </c>
      <c r="G2243" s="134" t="s">
        <v>5868</v>
      </c>
      <c r="H2243" s="134" t="s">
        <v>11808</v>
      </c>
      <c r="I2243" s="134" t="s">
        <v>6218</v>
      </c>
      <c r="J2243" s="134" t="s">
        <v>5708</v>
      </c>
      <c r="K2243" s="134" t="s">
        <v>6627</v>
      </c>
      <c r="L2243" s="134" t="s">
        <v>1198</v>
      </c>
      <c r="M2243" s="134" t="s">
        <v>3817</v>
      </c>
      <c r="N2243" s="134" t="s">
        <v>14789</v>
      </c>
    </row>
    <row r="2244" customFormat="false" ht="12.8" hidden="false" customHeight="false" outlineLevel="0" collapsed="false">
      <c r="A2244" s="136" t="s">
        <v>3173</v>
      </c>
      <c r="B2244" s="134" t="s">
        <v>10697</v>
      </c>
      <c r="C2244" s="134" t="s">
        <v>2003</v>
      </c>
      <c r="D2244" s="134" t="s">
        <v>3002</v>
      </c>
      <c r="E2244" s="134" t="s">
        <v>12075</v>
      </c>
      <c r="F2244" s="134" t="s">
        <v>1165</v>
      </c>
      <c r="G2244" s="134" t="s">
        <v>5245</v>
      </c>
      <c r="H2244" s="134" t="s">
        <v>12160</v>
      </c>
      <c r="I2244" s="134" t="s">
        <v>5567</v>
      </c>
      <c r="J2244" s="134" t="s">
        <v>3797</v>
      </c>
      <c r="K2244" s="134" t="s">
        <v>3185</v>
      </c>
      <c r="L2244" s="134" t="s">
        <v>5840</v>
      </c>
      <c r="M2244" s="134" t="s">
        <v>14790</v>
      </c>
      <c r="N2244" s="134" t="s">
        <v>14791</v>
      </c>
    </row>
    <row r="2245" customFormat="false" ht="12.8" hidden="false" customHeight="false" outlineLevel="0" collapsed="false">
      <c r="A2245" s="136" t="s">
        <v>3191</v>
      </c>
      <c r="B2245" s="134" t="s">
        <v>6778</v>
      </c>
      <c r="C2245" s="134" t="s">
        <v>10394</v>
      </c>
      <c r="D2245" s="134" t="s">
        <v>2333</v>
      </c>
      <c r="E2245" s="134" t="s">
        <v>1614</v>
      </c>
      <c r="F2245" s="134" t="s">
        <v>12065</v>
      </c>
      <c r="G2245" s="134" t="s">
        <v>8979</v>
      </c>
      <c r="H2245" s="134" t="s">
        <v>4783</v>
      </c>
      <c r="I2245" s="134" t="s">
        <v>12579</v>
      </c>
      <c r="J2245" s="134" t="s">
        <v>1189</v>
      </c>
      <c r="K2245" s="134" t="s">
        <v>5164</v>
      </c>
      <c r="L2245" s="134" t="s">
        <v>4687</v>
      </c>
      <c r="M2245" s="134" t="s">
        <v>1736</v>
      </c>
      <c r="N2245" s="134" t="s">
        <v>14792</v>
      </c>
    </row>
    <row r="2246" customFormat="false" ht="12.8" hidden="false" customHeight="false" outlineLevel="0" collapsed="false">
      <c r="A2246" s="136" t="s">
        <v>3217</v>
      </c>
      <c r="B2246" s="134" t="s">
        <v>6406</v>
      </c>
      <c r="C2246" s="134" t="s">
        <v>14793</v>
      </c>
      <c r="D2246" s="134" t="s">
        <v>4516</v>
      </c>
      <c r="E2246" s="134" t="s">
        <v>921</v>
      </c>
      <c r="F2246" s="134" t="s">
        <v>5995</v>
      </c>
      <c r="G2246" s="134" t="s">
        <v>4692</v>
      </c>
      <c r="H2246" s="134" t="s">
        <v>8711</v>
      </c>
      <c r="I2246" s="134" t="s">
        <v>9348</v>
      </c>
      <c r="J2246" s="134" t="s">
        <v>3487</v>
      </c>
      <c r="K2246" s="134" t="s">
        <v>4668</v>
      </c>
      <c r="L2246" s="134" t="s">
        <v>10235</v>
      </c>
      <c r="M2246" s="134" t="s">
        <v>6694</v>
      </c>
      <c r="N2246" s="134" t="s">
        <v>14794</v>
      </c>
    </row>
    <row r="2247" customFormat="false" ht="12.8" hidden="false" customHeight="false" outlineLevel="0" collapsed="false">
      <c r="A2247" s="136" t="s">
        <v>3244</v>
      </c>
      <c r="B2247" s="134" t="s">
        <v>2895</v>
      </c>
      <c r="C2247" s="134" t="s">
        <v>3740</v>
      </c>
      <c r="D2247" s="134" t="s">
        <v>4392</v>
      </c>
      <c r="E2247" s="134" t="s">
        <v>5449</v>
      </c>
      <c r="F2247" s="134" t="s">
        <v>4539</v>
      </c>
      <c r="G2247" s="125"/>
      <c r="H2247" s="125"/>
      <c r="I2247" s="125"/>
      <c r="J2247" s="125"/>
      <c r="K2247" s="125"/>
      <c r="L2247" s="125"/>
      <c r="M2247" s="125"/>
      <c r="N2247" s="125"/>
    </row>
    <row r="2257" customFormat="false" ht="216.4" hidden="false" customHeight="false" outlineLevel="0" collapsed="false">
      <c r="A2257" s="182" t="s">
        <v>14795</v>
      </c>
    </row>
    <row r="2258" customFormat="false" ht="35.8" hidden="false" customHeight="false" outlineLevel="0" collapsed="false">
      <c r="A2258" s="180" t="s">
        <v>14243</v>
      </c>
    </row>
    <row r="2259" customFormat="false" ht="12.8" hidden="false" customHeight="false" outlineLevel="0" collapsed="false">
      <c r="A2259" s="183" t="s">
        <v>13772</v>
      </c>
    </row>
    <row r="2260" customFormat="false" ht="12.8" hidden="false" customHeight="false" outlineLevel="0" collapsed="false">
      <c r="A2260" s="183" t="s">
        <v>13773</v>
      </c>
    </row>
    <row r="2261" customFormat="false" ht="12.8" hidden="false" customHeight="false" outlineLevel="0" collapsed="false">
      <c r="A2261" s="183" t="s">
        <v>13774</v>
      </c>
    </row>
    <row r="2262" customFormat="false" ht="494" hidden="false" customHeight="false" outlineLevel="0" collapsed="false">
      <c r="A2262" s="184" t="s">
        <v>14796</v>
      </c>
    </row>
    <row r="2263" customFormat="false" ht="225.35" hidden="false" customHeight="false" outlineLevel="0" collapsed="false">
      <c r="A2263" s="183" t="s">
        <v>14245</v>
      </c>
    </row>
    <row r="2264" customFormat="false" ht="35.05" hidden="false" customHeight="false" outlineLevel="0" collapsed="false">
      <c r="A2264" s="183" t="s">
        <v>13777</v>
      </c>
    </row>
    <row r="2265" customFormat="false" ht="12.8" hidden="false" customHeight="false" outlineLevel="0" collapsed="false">
      <c r="A2265" s="133" t="s">
        <v>605</v>
      </c>
      <c r="B2265" s="133" t="s">
        <v>606</v>
      </c>
      <c r="C2265" s="133" t="s">
        <v>607</v>
      </c>
      <c r="D2265" s="133" t="s">
        <v>608</v>
      </c>
      <c r="E2265" s="133" t="s">
        <v>609</v>
      </c>
      <c r="F2265" s="133" t="s">
        <v>610</v>
      </c>
      <c r="G2265" s="133" t="s">
        <v>611</v>
      </c>
      <c r="H2265" s="133" t="s">
        <v>612</v>
      </c>
      <c r="I2265" s="133" t="s">
        <v>613</v>
      </c>
      <c r="J2265" s="133" t="s">
        <v>614</v>
      </c>
      <c r="K2265" s="133" t="s">
        <v>615</v>
      </c>
      <c r="L2265" s="133" t="s">
        <v>616</v>
      </c>
      <c r="M2265" s="133" t="s">
        <v>617</v>
      </c>
      <c r="N2265" s="133" t="s">
        <v>618</v>
      </c>
    </row>
    <row r="2266" customFormat="false" ht="12.8" hidden="false" customHeight="false" outlineLevel="0" collapsed="false">
      <c r="A2266" s="133" t="s">
        <v>13778</v>
      </c>
      <c r="B2266" s="183" t="s">
        <v>14797</v>
      </c>
      <c r="C2266" s="183" t="s">
        <v>14798</v>
      </c>
      <c r="D2266" s="183" t="s">
        <v>14799</v>
      </c>
      <c r="E2266" s="183" t="s">
        <v>14800</v>
      </c>
      <c r="F2266" s="183" t="s">
        <v>14801</v>
      </c>
      <c r="G2266" s="183" t="s">
        <v>14802</v>
      </c>
      <c r="H2266" s="183" t="s">
        <v>14803</v>
      </c>
      <c r="I2266" s="183" t="s">
        <v>14804</v>
      </c>
      <c r="J2266" s="183" t="s">
        <v>14805</v>
      </c>
      <c r="K2266" s="183" t="s">
        <v>14806</v>
      </c>
      <c r="L2266" s="183" t="s">
        <v>14807</v>
      </c>
      <c r="M2266" s="183" t="s">
        <v>14808</v>
      </c>
      <c r="N2266" s="183" t="s">
        <v>14809</v>
      </c>
    </row>
    <row r="2267" customFormat="false" ht="12.8" hidden="false" customHeight="false" outlineLevel="0" collapsed="false">
      <c r="A2267" s="136" t="s">
        <v>79</v>
      </c>
      <c r="B2267" s="125"/>
      <c r="C2267" s="125"/>
      <c r="D2267" s="125"/>
      <c r="E2267" s="125"/>
      <c r="F2267" s="125"/>
      <c r="G2267" s="125"/>
      <c r="H2267" s="125"/>
      <c r="I2267" s="125"/>
      <c r="J2267" s="125"/>
      <c r="K2267" s="125"/>
      <c r="L2267" s="134" t="s">
        <v>945</v>
      </c>
      <c r="M2267" s="134" t="s">
        <v>11980</v>
      </c>
      <c r="N2267" s="125"/>
    </row>
    <row r="2268" customFormat="false" ht="12.8" hidden="false" customHeight="false" outlineLevel="0" collapsed="false">
      <c r="A2268" s="136" t="s">
        <v>80</v>
      </c>
      <c r="B2268" s="134" t="s">
        <v>2607</v>
      </c>
      <c r="C2268" s="134" t="s">
        <v>6334</v>
      </c>
      <c r="D2268" s="134" t="s">
        <v>5227</v>
      </c>
      <c r="E2268" s="134" t="s">
        <v>6420</v>
      </c>
      <c r="F2268" s="134" t="s">
        <v>6437</v>
      </c>
      <c r="G2268" s="134" t="s">
        <v>8724</v>
      </c>
      <c r="H2268" s="134" t="s">
        <v>12882</v>
      </c>
      <c r="I2268" s="134" t="s">
        <v>12200</v>
      </c>
      <c r="J2268" s="134" t="s">
        <v>6300</v>
      </c>
      <c r="K2268" s="134" t="s">
        <v>2886</v>
      </c>
      <c r="L2268" s="134" t="s">
        <v>338</v>
      </c>
      <c r="M2268" s="134" t="s">
        <v>14810</v>
      </c>
      <c r="N2268" s="134" t="s">
        <v>6337</v>
      </c>
    </row>
    <row r="2269" customFormat="false" ht="12.8" hidden="false" customHeight="false" outlineLevel="0" collapsed="false">
      <c r="A2269" s="136" t="s">
        <v>81</v>
      </c>
      <c r="B2269" s="134" t="s">
        <v>9623</v>
      </c>
      <c r="C2269" s="134" t="s">
        <v>14811</v>
      </c>
      <c r="D2269" s="134" t="s">
        <v>1421</v>
      </c>
      <c r="E2269" s="134" t="s">
        <v>2371</v>
      </c>
      <c r="F2269" s="134" t="s">
        <v>2364</v>
      </c>
      <c r="G2269" s="134" t="s">
        <v>7699</v>
      </c>
      <c r="H2269" s="134" t="s">
        <v>4990</v>
      </c>
      <c r="I2269" s="134" t="s">
        <v>5648</v>
      </c>
      <c r="J2269" s="134" t="s">
        <v>12237</v>
      </c>
      <c r="K2269" s="134" t="s">
        <v>5458</v>
      </c>
      <c r="L2269" s="134" t="s">
        <v>1079</v>
      </c>
      <c r="M2269" s="134" t="s">
        <v>9788</v>
      </c>
      <c r="N2269" s="134" t="s">
        <v>14812</v>
      </c>
    </row>
    <row r="2270" customFormat="false" ht="12.8" hidden="false" customHeight="false" outlineLevel="0" collapsed="false">
      <c r="A2270" s="136" t="s">
        <v>82</v>
      </c>
      <c r="B2270" s="134" t="s">
        <v>10892</v>
      </c>
      <c r="C2270" s="134" t="s">
        <v>11088</v>
      </c>
      <c r="D2270" s="134" t="s">
        <v>1293</v>
      </c>
      <c r="E2270" s="134" t="s">
        <v>8821</v>
      </c>
      <c r="F2270" s="134" t="s">
        <v>12248</v>
      </c>
      <c r="G2270" s="134" t="s">
        <v>8859</v>
      </c>
      <c r="H2270" s="134" t="s">
        <v>6299</v>
      </c>
      <c r="I2270" s="134" t="s">
        <v>6590</v>
      </c>
      <c r="J2270" s="134" t="s">
        <v>5395</v>
      </c>
      <c r="K2270" s="134" t="s">
        <v>2332</v>
      </c>
      <c r="L2270" s="134" t="s">
        <v>14813</v>
      </c>
      <c r="M2270" s="134" t="s">
        <v>11980</v>
      </c>
      <c r="N2270" s="134" t="s">
        <v>14814</v>
      </c>
    </row>
    <row r="2271" customFormat="false" ht="12.8" hidden="false" customHeight="false" outlineLevel="0" collapsed="false">
      <c r="A2271" s="136" t="s">
        <v>83</v>
      </c>
      <c r="B2271" s="134" t="s">
        <v>4174</v>
      </c>
      <c r="C2271" s="134" t="s">
        <v>1048</v>
      </c>
      <c r="D2271" s="134" t="s">
        <v>6551</v>
      </c>
      <c r="E2271" s="134" t="s">
        <v>4887</v>
      </c>
      <c r="F2271" s="134" t="s">
        <v>6344</v>
      </c>
      <c r="G2271" s="134" t="s">
        <v>7036</v>
      </c>
      <c r="H2271" s="134" t="s">
        <v>7715</v>
      </c>
      <c r="I2271" s="134" t="s">
        <v>5507</v>
      </c>
      <c r="J2271" s="134" t="s">
        <v>6575</v>
      </c>
      <c r="K2271" s="134" t="s">
        <v>697</v>
      </c>
      <c r="L2271" s="134" t="s">
        <v>3714</v>
      </c>
      <c r="M2271" s="134" t="s">
        <v>14266</v>
      </c>
      <c r="N2271" s="134" t="s">
        <v>14815</v>
      </c>
    </row>
    <row r="2272" customFormat="false" ht="12.8" hidden="false" customHeight="false" outlineLevel="0" collapsed="false">
      <c r="A2272" s="136" t="s">
        <v>84</v>
      </c>
      <c r="B2272" s="134" t="s">
        <v>11113</v>
      </c>
      <c r="C2272" s="134" t="s">
        <v>1598</v>
      </c>
      <c r="D2272" s="134" t="s">
        <v>9172</v>
      </c>
      <c r="E2272" s="125"/>
      <c r="F2272" s="125"/>
      <c r="G2272" s="125"/>
      <c r="H2272" s="125"/>
      <c r="I2272" s="125"/>
      <c r="J2272" s="125"/>
      <c r="K2272" s="125"/>
      <c r="L2272" s="125"/>
      <c r="M2272" s="125"/>
      <c r="N2272" s="125"/>
    </row>
    <row r="2273" customFormat="false" ht="12.8" hidden="false" customHeight="false" outlineLevel="0" collapsed="false">
      <c r="A2273" s="136" t="s">
        <v>85</v>
      </c>
      <c r="B2273" s="125"/>
      <c r="C2273" s="125"/>
      <c r="D2273" s="125"/>
      <c r="E2273" s="125"/>
      <c r="F2273" s="134" t="s">
        <v>8360</v>
      </c>
      <c r="G2273" s="134" t="s">
        <v>12866</v>
      </c>
      <c r="H2273" s="134" t="s">
        <v>9393</v>
      </c>
      <c r="I2273" s="134" t="s">
        <v>12472</v>
      </c>
      <c r="J2273" s="125"/>
      <c r="K2273" s="134" t="s">
        <v>10958</v>
      </c>
      <c r="L2273" s="134" t="s">
        <v>425</v>
      </c>
      <c r="M2273" s="134" t="s">
        <v>11039</v>
      </c>
      <c r="N2273" s="125"/>
    </row>
    <row r="2274" customFormat="false" ht="12.8" hidden="false" customHeight="false" outlineLevel="0" collapsed="false">
      <c r="A2274" s="136" t="s">
        <v>86</v>
      </c>
      <c r="B2274" s="134" t="s">
        <v>9379</v>
      </c>
      <c r="C2274" s="134" t="s">
        <v>11043</v>
      </c>
      <c r="D2274" s="134" t="s">
        <v>374</v>
      </c>
      <c r="E2274" s="134" t="s">
        <v>2893</v>
      </c>
      <c r="F2274" s="134" t="s">
        <v>5564</v>
      </c>
      <c r="G2274" s="134" t="s">
        <v>5233</v>
      </c>
      <c r="H2274" s="134" t="s">
        <v>8158</v>
      </c>
      <c r="I2274" s="134" t="s">
        <v>423</v>
      </c>
      <c r="J2274" s="134" t="s">
        <v>4125</v>
      </c>
      <c r="K2274" s="134" t="s">
        <v>4313</v>
      </c>
      <c r="L2274" s="134" t="s">
        <v>1067</v>
      </c>
      <c r="M2274" s="134" t="s">
        <v>3707</v>
      </c>
      <c r="N2274" s="134" t="s">
        <v>14816</v>
      </c>
    </row>
    <row r="2275" customFormat="false" ht="12.8" hidden="false" customHeight="false" outlineLevel="0" collapsed="false">
      <c r="A2275" s="136" t="s">
        <v>87</v>
      </c>
      <c r="B2275" s="134" t="s">
        <v>1420</v>
      </c>
      <c r="C2275" s="134" t="s">
        <v>2933</v>
      </c>
      <c r="D2275" s="134" t="s">
        <v>9829</v>
      </c>
      <c r="E2275" s="134" t="s">
        <v>9382</v>
      </c>
      <c r="F2275" s="134" t="s">
        <v>4847</v>
      </c>
      <c r="G2275" s="134" t="s">
        <v>5166</v>
      </c>
      <c r="H2275" s="134" t="s">
        <v>7715</v>
      </c>
      <c r="I2275" s="134" t="s">
        <v>4199</v>
      </c>
      <c r="J2275" s="134" t="s">
        <v>12426</v>
      </c>
      <c r="K2275" s="134" t="s">
        <v>3077</v>
      </c>
      <c r="L2275" s="134" t="s">
        <v>9490</v>
      </c>
      <c r="M2275" s="134" t="s">
        <v>6461</v>
      </c>
      <c r="N2275" s="134" t="s">
        <v>14817</v>
      </c>
    </row>
    <row r="2276" customFormat="false" ht="12.8" hidden="false" customHeight="false" outlineLevel="0" collapsed="false">
      <c r="A2276" s="136" t="s">
        <v>88</v>
      </c>
      <c r="B2276" s="134" t="s">
        <v>9567</v>
      </c>
      <c r="C2276" s="134" t="s">
        <v>11044</v>
      </c>
      <c r="D2276" s="134" t="s">
        <v>6232</v>
      </c>
      <c r="E2276" s="134" t="s">
        <v>10957</v>
      </c>
      <c r="F2276" s="134" t="s">
        <v>8711</v>
      </c>
      <c r="G2276" s="134" t="s">
        <v>9292</v>
      </c>
      <c r="H2276" s="134" t="s">
        <v>7279</v>
      </c>
      <c r="I2276" s="134" t="s">
        <v>12360</v>
      </c>
      <c r="J2276" s="134" t="s">
        <v>6464</v>
      </c>
      <c r="K2276" s="134" t="s">
        <v>1959</v>
      </c>
      <c r="L2276" s="134" t="s">
        <v>5371</v>
      </c>
      <c r="M2276" s="134" t="s">
        <v>10376</v>
      </c>
      <c r="N2276" s="134" t="s">
        <v>14818</v>
      </c>
    </row>
    <row r="2277" customFormat="false" ht="12.8" hidden="false" customHeight="false" outlineLevel="0" collapsed="false">
      <c r="A2277" s="136" t="s">
        <v>89</v>
      </c>
      <c r="B2277" s="134" t="s">
        <v>6660</v>
      </c>
      <c r="C2277" s="134" t="s">
        <v>4539</v>
      </c>
      <c r="D2277" s="134" t="s">
        <v>10241</v>
      </c>
      <c r="E2277" s="134" t="s">
        <v>4367</v>
      </c>
      <c r="F2277" s="134" t="s">
        <v>5792</v>
      </c>
      <c r="G2277" s="134" t="s">
        <v>4939</v>
      </c>
      <c r="H2277" s="134" t="s">
        <v>7186</v>
      </c>
      <c r="I2277" s="134" t="s">
        <v>4817</v>
      </c>
      <c r="J2277" s="134" t="s">
        <v>1255</v>
      </c>
      <c r="K2277" s="134" t="s">
        <v>6885</v>
      </c>
      <c r="L2277" s="134" t="s">
        <v>4737</v>
      </c>
      <c r="M2277" s="134" t="s">
        <v>9469</v>
      </c>
      <c r="N2277" s="134" t="s">
        <v>14819</v>
      </c>
    </row>
    <row r="2278" customFormat="false" ht="12.8" hidden="false" customHeight="false" outlineLevel="0" collapsed="false">
      <c r="A2278" s="136" t="s">
        <v>90</v>
      </c>
      <c r="B2278" s="134" t="s">
        <v>1068</v>
      </c>
      <c r="C2278" s="134" t="s">
        <v>421</v>
      </c>
      <c r="D2278" s="134" t="s">
        <v>9626</v>
      </c>
      <c r="E2278" s="134" t="s">
        <v>6426</v>
      </c>
      <c r="F2278" s="134" t="s">
        <v>1079</v>
      </c>
      <c r="G2278" s="134" t="s">
        <v>5707</v>
      </c>
      <c r="H2278" s="134" t="s">
        <v>8158</v>
      </c>
      <c r="I2278" s="134" t="s">
        <v>8801</v>
      </c>
      <c r="J2278" s="134" t="s">
        <v>9447</v>
      </c>
      <c r="K2278" s="134" t="s">
        <v>2698</v>
      </c>
      <c r="L2278" s="134" t="s">
        <v>966</v>
      </c>
      <c r="M2278" s="134" t="s">
        <v>14820</v>
      </c>
      <c r="N2278" s="134" t="s">
        <v>14821</v>
      </c>
    </row>
    <row r="2279" customFormat="false" ht="12.8" hidden="false" customHeight="false" outlineLevel="0" collapsed="false">
      <c r="A2279" s="136" t="s">
        <v>91</v>
      </c>
      <c r="B2279" s="134" t="s">
        <v>9332</v>
      </c>
      <c r="C2279" s="134" t="s">
        <v>5385</v>
      </c>
      <c r="D2279" s="134" t="s">
        <v>6570</v>
      </c>
      <c r="E2279" s="134" t="s">
        <v>4385</v>
      </c>
      <c r="F2279" s="134" t="s">
        <v>8855</v>
      </c>
      <c r="G2279" s="134" t="s">
        <v>14822</v>
      </c>
      <c r="H2279" s="134" t="s">
        <v>12817</v>
      </c>
      <c r="I2279" s="134" t="s">
        <v>12472</v>
      </c>
      <c r="J2279" s="134" t="s">
        <v>4847</v>
      </c>
      <c r="K2279" s="134" t="s">
        <v>2886</v>
      </c>
      <c r="L2279" s="134" t="s">
        <v>374</v>
      </c>
      <c r="M2279" s="134" t="s">
        <v>1570</v>
      </c>
      <c r="N2279" s="134" t="s">
        <v>14823</v>
      </c>
    </row>
    <row r="2280" customFormat="false" ht="12.8" hidden="false" customHeight="false" outlineLevel="0" collapsed="false">
      <c r="A2280" s="136" t="s">
        <v>92</v>
      </c>
      <c r="B2280" s="134" t="s">
        <v>4350</v>
      </c>
      <c r="C2280" s="134" t="s">
        <v>2933</v>
      </c>
      <c r="D2280" s="134" t="s">
        <v>2483</v>
      </c>
      <c r="E2280" s="134" t="s">
        <v>5171</v>
      </c>
      <c r="F2280" s="134" t="s">
        <v>5924</v>
      </c>
      <c r="G2280" s="134" t="s">
        <v>6375</v>
      </c>
      <c r="H2280" s="134" t="s">
        <v>8544</v>
      </c>
      <c r="I2280" s="134" t="s">
        <v>5602</v>
      </c>
      <c r="J2280" s="134" t="s">
        <v>1088</v>
      </c>
      <c r="K2280" s="134" t="s">
        <v>6358</v>
      </c>
      <c r="L2280" s="134" t="s">
        <v>1315</v>
      </c>
      <c r="M2280" s="134" t="s">
        <v>377</v>
      </c>
      <c r="N2280" s="134" t="s">
        <v>14824</v>
      </c>
    </row>
    <row r="2281" customFormat="false" ht="12.8" hidden="false" customHeight="false" outlineLevel="0" collapsed="false">
      <c r="A2281" s="136" t="s">
        <v>93</v>
      </c>
      <c r="B2281" s="134" t="s">
        <v>10844</v>
      </c>
      <c r="C2281" s="134" t="s">
        <v>14825</v>
      </c>
      <c r="D2281" s="134" t="s">
        <v>14826</v>
      </c>
      <c r="E2281" s="134" t="s">
        <v>5141</v>
      </c>
      <c r="F2281" s="134" t="s">
        <v>4889</v>
      </c>
      <c r="G2281" s="134" t="s">
        <v>12764</v>
      </c>
      <c r="H2281" s="134" t="s">
        <v>4912</v>
      </c>
      <c r="I2281" s="134" t="s">
        <v>5058</v>
      </c>
      <c r="J2281" s="134" t="s">
        <v>6562</v>
      </c>
      <c r="K2281" s="134" t="s">
        <v>989</v>
      </c>
      <c r="L2281" s="134" t="s">
        <v>4937</v>
      </c>
      <c r="M2281" s="134" t="s">
        <v>14827</v>
      </c>
      <c r="N2281" s="134" t="s">
        <v>14828</v>
      </c>
    </row>
    <row r="2282" customFormat="false" ht="12.8" hidden="false" customHeight="false" outlineLevel="0" collapsed="false">
      <c r="A2282" s="136" t="s">
        <v>94</v>
      </c>
      <c r="B2282" s="134" t="s">
        <v>4062</v>
      </c>
      <c r="C2282" s="134" t="s">
        <v>6600</v>
      </c>
      <c r="D2282" s="134" t="s">
        <v>3020</v>
      </c>
      <c r="E2282" s="134" t="s">
        <v>4821</v>
      </c>
      <c r="F2282" s="134" t="s">
        <v>6494</v>
      </c>
      <c r="G2282" s="134" t="s">
        <v>5253</v>
      </c>
      <c r="H2282" s="134" t="s">
        <v>5078</v>
      </c>
      <c r="I2282" s="134" t="s">
        <v>5078</v>
      </c>
      <c r="J2282" s="134" t="s">
        <v>424</v>
      </c>
      <c r="K2282" s="134" t="s">
        <v>4805</v>
      </c>
      <c r="L2282" s="134" t="s">
        <v>1232</v>
      </c>
      <c r="M2282" s="134" t="s">
        <v>1607</v>
      </c>
      <c r="N2282" s="134" t="s">
        <v>14829</v>
      </c>
    </row>
    <row r="2283" customFormat="false" ht="12.8" hidden="false" customHeight="false" outlineLevel="0" collapsed="false">
      <c r="A2283" s="136" t="s">
        <v>95</v>
      </c>
      <c r="B2283" s="134" t="s">
        <v>2672</v>
      </c>
      <c r="C2283" s="134" t="s">
        <v>1348</v>
      </c>
      <c r="D2283" s="134" t="s">
        <v>494</v>
      </c>
      <c r="E2283" s="134" t="s">
        <v>12357</v>
      </c>
      <c r="F2283" s="134" t="s">
        <v>9177</v>
      </c>
      <c r="G2283" s="134" t="s">
        <v>5147</v>
      </c>
      <c r="H2283" s="134" t="s">
        <v>7825</v>
      </c>
      <c r="I2283" s="134" t="s">
        <v>4958</v>
      </c>
      <c r="J2283" s="134" t="s">
        <v>1231</v>
      </c>
      <c r="K2283" s="134" t="s">
        <v>4915</v>
      </c>
      <c r="L2283" s="134" t="s">
        <v>6091</v>
      </c>
      <c r="M2283" s="134" t="s">
        <v>14830</v>
      </c>
      <c r="N2283" s="134" t="s">
        <v>14831</v>
      </c>
    </row>
    <row r="2284" customFormat="false" ht="12.8" hidden="false" customHeight="false" outlineLevel="0" collapsed="false">
      <c r="A2284" s="136" t="s">
        <v>96</v>
      </c>
      <c r="B2284" s="134" t="s">
        <v>14832</v>
      </c>
      <c r="C2284" s="134" t="s">
        <v>6891</v>
      </c>
      <c r="D2284" s="134" t="s">
        <v>3809</v>
      </c>
      <c r="E2284" s="134" t="s">
        <v>6651</v>
      </c>
      <c r="F2284" s="134" t="s">
        <v>6464</v>
      </c>
      <c r="G2284" s="134" t="s">
        <v>6204</v>
      </c>
      <c r="H2284" s="134" t="s">
        <v>8946</v>
      </c>
      <c r="I2284" s="134" t="s">
        <v>14833</v>
      </c>
      <c r="J2284" s="134" t="s">
        <v>4915</v>
      </c>
      <c r="K2284" s="134" t="s">
        <v>5980</v>
      </c>
      <c r="L2284" s="134" t="s">
        <v>10235</v>
      </c>
      <c r="M2284" s="134" t="s">
        <v>14834</v>
      </c>
      <c r="N2284" s="134" t="s">
        <v>14835</v>
      </c>
    </row>
    <row r="2285" customFormat="false" ht="12.8" hidden="false" customHeight="false" outlineLevel="0" collapsed="false">
      <c r="A2285" s="136" t="s">
        <v>97</v>
      </c>
      <c r="B2285" s="134" t="s">
        <v>3767</v>
      </c>
      <c r="C2285" s="134" t="s">
        <v>14281</v>
      </c>
      <c r="D2285" s="134" t="s">
        <v>14836</v>
      </c>
      <c r="E2285" s="134" t="s">
        <v>3938</v>
      </c>
      <c r="F2285" s="134" t="s">
        <v>14684</v>
      </c>
      <c r="G2285" s="134" t="s">
        <v>4639</v>
      </c>
      <c r="H2285" s="134" t="s">
        <v>7471</v>
      </c>
      <c r="I2285" s="134" t="s">
        <v>5119</v>
      </c>
      <c r="J2285" s="134" t="s">
        <v>4714</v>
      </c>
      <c r="K2285" s="134" t="s">
        <v>2699</v>
      </c>
      <c r="L2285" s="134" t="s">
        <v>1707</v>
      </c>
      <c r="M2285" s="134" t="s">
        <v>9056</v>
      </c>
      <c r="N2285" s="134" t="s">
        <v>14837</v>
      </c>
    </row>
    <row r="2286" customFormat="false" ht="12.8" hidden="false" customHeight="false" outlineLevel="0" collapsed="false">
      <c r="A2286" s="136" t="s">
        <v>98</v>
      </c>
      <c r="B2286" s="134" t="s">
        <v>10234</v>
      </c>
      <c r="C2286" s="134" t="s">
        <v>1146</v>
      </c>
      <c r="D2286" s="134" t="s">
        <v>9535</v>
      </c>
      <c r="E2286" s="134" t="s">
        <v>3109</v>
      </c>
      <c r="F2286" s="134" t="s">
        <v>5089</v>
      </c>
      <c r="G2286" s="134" t="s">
        <v>6362</v>
      </c>
      <c r="H2286" s="134" t="s">
        <v>14838</v>
      </c>
      <c r="I2286" s="134" t="s">
        <v>6300</v>
      </c>
      <c r="J2286" s="134" t="s">
        <v>5239</v>
      </c>
      <c r="K2286" s="134" t="s">
        <v>3348</v>
      </c>
      <c r="L2286" s="134" t="s">
        <v>11079</v>
      </c>
      <c r="M2286" s="134" t="s">
        <v>4489</v>
      </c>
      <c r="N2286" s="134" t="s">
        <v>14839</v>
      </c>
    </row>
    <row r="2287" customFormat="false" ht="12.8" hidden="false" customHeight="false" outlineLevel="0" collapsed="false">
      <c r="A2287" s="136" t="s">
        <v>99</v>
      </c>
      <c r="B2287" s="134" t="s">
        <v>11039</v>
      </c>
      <c r="C2287" s="134" t="s">
        <v>11966</v>
      </c>
      <c r="D2287" s="134" t="s">
        <v>1915</v>
      </c>
      <c r="E2287" s="134" t="s">
        <v>1211</v>
      </c>
      <c r="F2287" s="134" t="s">
        <v>6811</v>
      </c>
      <c r="G2287" s="134" t="s">
        <v>5253</v>
      </c>
      <c r="H2287" s="134" t="s">
        <v>5011</v>
      </c>
      <c r="I2287" s="134" t="s">
        <v>4909</v>
      </c>
      <c r="J2287" s="134" t="s">
        <v>2411</v>
      </c>
      <c r="K2287" s="134" t="s">
        <v>2791</v>
      </c>
      <c r="L2287" s="134" t="s">
        <v>1607</v>
      </c>
      <c r="M2287" s="134" t="s">
        <v>4054</v>
      </c>
      <c r="N2287" s="134" t="s">
        <v>14840</v>
      </c>
    </row>
    <row r="2288" customFormat="false" ht="23.85" hidden="false" customHeight="false" outlineLevel="0" collapsed="false">
      <c r="A2288" s="136" t="s">
        <v>101</v>
      </c>
      <c r="B2288" s="134" t="s">
        <v>11980</v>
      </c>
      <c r="C2288" s="134" t="s">
        <v>3067</v>
      </c>
      <c r="D2288" s="134" t="s">
        <v>10375</v>
      </c>
      <c r="E2288" s="134" t="s">
        <v>5570</v>
      </c>
      <c r="F2288" s="134" t="s">
        <v>5332</v>
      </c>
      <c r="G2288" s="134" t="s">
        <v>4843</v>
      </c>
      <c r="H2288" s="134" t="s">
        <v>5254</v>
      </c>
      <c r="I2288" s="134" t="s">
        <v>4812</v>
      </c>
      <c r="J2288" s="134" t="s">
        <v>1623</v>
      </c>
      <c r="K2288" s="134" t="s">
        <v>2331</v>
      </c>
      <c r="L2288" s="134" t="s">
        <v>216</v>
      </c>
      <c r="M2288" s="134" t="s">
        <v>2355</v>
      </c>
      <c r="N2288" s="134" t="s">
        <v>14841</v>
      </c>
    </row>
    <row r="2289" customFormat="false" ht="12.8" hidden="false" customHeight="false" outlineLevel="0" collapsed="false">
      <c r="A2289" s="136" t="s">
        <v>102</v>
      </c>
      <c r="B2289" s="134" t="s">
        <v>14842</v>
      </c>
      <c r="C2289" s="134" t="s">
        <v>3593</v>
      </c>
      <c r="D2289" s="134" t="s">
        <v>6327</v>
      </c>
      <c r="E2289" s="134" t="s">
        <v>14843</v>
      </c>
      <c r="F2289" s="134" t="s">
        <v>5233</v>
      </c>
      <c r="G2289" s="134" t="s">
        <v>7235</v>
      </c>
      <c r="H2289" s="134" t="s">
        <v>14844</v>
      </c>
      <c r="I2289" s="134" t="s">
        <v>4730</v>
      </c>
      <c r="J2289" s="134" t="s">
        <v>5896</v>
      </c>
      <c r="K2289" s="134" t="s">
        <v>516</v>
      </c>
      <c r="L2289" s="134" t="s">
        <v>1800</v>
      </c>
      <c r="M2289" s="134" t="s">
        <v>2607</v>
      </c>
      <c r="N2289" s="134" t="s">
        <v>14845</v>
      </c>
    </row>
    <row r="2290" customFormat="false" ht="12.8" hidden="false" customHeight="false" outlineLevel="0" collapsed="false">
      <c r="A2290" s="136" t="s">
        <v>103</v>
      </c>
      <c r="B2290" s="134" t="s">
        <v>9547</v>
      </c>
      <c r="C2290" s="134" t="s">
        <v>732</v>
      </c>
      <c r="D2290" s="134" t="s">
        <v>5527</v>
      </c>
      <c r="E2290" s="134" t="s">
        <v>5641</v>
      </c>
      <c r="F2290" s="134" t="s">
        <v>5406</v>
      </c>
      <c r="G2290" s="134" t="s">
        <v>6494</v>
      </c>
      <c r="H2290" s="134" t="s">
        <v>12255</v>
      </c>
      <c r="I2290" s="134" t="s">
        <v>4653</v>
      </c>
      <c r="J2290" s="134" t="s">
        <v>1658</v>
      </c>
      <c r="K2290" s="134" t="s">
        <v>6590</v>
      </c>
      <c r="L2290" s="134" t="s">
        <v>3312</v>
      </c>
      <c r="M2290" s="134" t="s">
        <v>1772</v>
      </c>
      <c r="N2290" s="134" t="s">
        <v>14846</v>
      </c>
    </row>
    <row r="2291" customFormat="false" ht="12.8" hidden="false" customHeight="false" outlineLevel="0" collapsed="false">
      <c r="A2291" s="136" t="s">
        <v>104</v>
      </c>
      <c r="B2291" s="134" t="s">
        <v>1503</v>
      </c>
      <c r="C2291" s="134" t="s">
        <v>448</v>
      </c>
      <c r="D2291" s="134" t="s">
        <v>10416</v>
      </c>
      <c r="E2291" s="134" t="s">
        <v>5865</v>
      </c>
      <c r="F2291" s="134" t="s">
        <v>9166</v>
      </c>
      <c r="G2291" s="134" t="s">
        <v>4618</v>
      </c>
      <c r="H2291" s="134" t="s">
        <v>7381</v>
      </c>
      <c r="I2291" s="134" t="s">
        <v>9302</v>
      </c>
      <c r="J2291" s="134" t="s">
        <v>14847</v>
      </c>
      <c r="K2291" s="134" t="s">
        <v>341</v>
      </c>
      <c r="L2291" s="134" t="s">
        <v>10432</v>
      </c>
      <c r="M2291" s="134" t="s">
        <v>6150</v>
      </c>
      <c r="N2291" s="134" t="s">
        <v>14848</v>
      </c>
    </row>
    <row r="2292" customFormat="false" ht="12.8" hidden="false" customHeight="true" outlineLevel="0" collapsed="false">
      <c r="A2292" s="135" t="s">
        <v>594</v>
      </c>
      <c r="B2292" s="135"/>
      <c r="C2292" s="135"/>
      <c r="D2292" s="135"/>
      <c r="E2292" s="135"/>
      <c r="F2292" s="135"/>
      <c r="G2292" s="135"/>
      <c r="H2292" s="135"/>
      <c r="I2292" s="135"/>
      <c r="J2292" s="135"/>
      <c r="K2292" s="135"/>
      <c r="L2292" s="135"/>
      <c r="M2292" s="135"/>
      <c r="N2292" s="135"/>
    </row>
    <row r="2293" customFormat="false" ht="12.8" hidden="false" customHeight="false" outlineLevel="0" collapsed="false">
      <c r="A2293" s="133" t="s">
        <v>605</v>
      </c>
      <c r="B2293" s="133" t="s">
        <v>606</v>
      </c>
      <c r="C2293" s="133" t="s">
        <v>607</v>
      </c>
      <c r="D2293" s="133" t="s">
        <v>608</v>
      </c>
      <c r="E2293" s="133" t="s">
        <v>609</v>
      </c>
      <c r="F2293" s="133" t="s">
        <v>610</v>
      </c>
      <c r="G2293" s="133" t="s">
        <v>611</v>
      </c>
      <c r="H2293" s="133" t="s">
        <v>612</v>
      </c>
      <c r="I2293" s="133" t="s">
        <v>613</v>
      </c>
      <c r="J2293" s="133" t="s">
        <v>614</v>
      </c>
      <c r="K2293" s="133" t="s">
        <v>615</v>
      </c>
      <c r="L2293" s="133" t="s">
        <v>616</v>
      </c>
      <c r="M2293" s="133" t="s">
        <v>617</v>
      </c>
      <c r="N2293" s="133" t="s">
        <v>618</v>
      </c>
    </row>
    <row r="2294" customFormat="false" ht="12.8" hidden="false" customHeight="false" outlineLevel="0" collapsed="false">
      <c r="A2294" s="136" t="s">
        <v>105</v>
      </c>
      <c r="B2294" s="134" t="s">
        <v>1879</v>
      </c>
      <c r="C2294" s="134" t="s">
        <v>3404</v>
      </c>
      <c r="D2294" s="134" t="s">
        <v>2733</v>
      </c>
      <c r="E2294" s="134" t="s">
        <v>8793</v>
      </c>
      <c r="F2294" s="134" t="s">
        <v>5813</v>
      </c>
      <c r="G2294" s="134" t="s">
        <v>8851</v>
      </c>
      <c r="H2294" s="134" t="s">
        <v>5500</v>
      </c>
      <c r="I2294" s="134" t="s">
        <v>7900</v>
      </c>
      <c r="J2294" s="134" t="s">
        <v>12237</v>
      </c>
      <c r="K2294" s="134" t="s">
        <v>10387</v>
      </c>
      <c r="L2294" s="134" t="s">
        <v>9552</v>
      </c>
      <c r="M2294" s="134" t="s">
        <v>14266</v>
      </c>
      <c r="N2294" s="134" t="s">
        <v>14815</v>
      </c>
    </row>
    <row r="2295" customFormat="false" ht="12.8" hidden="false" customHeight="false" outlineLevel="0" collapsed="false">
      <c r="A2295" s="136" t="s">
        <v>106</v>
      </c>
      <c r="B2295" s="134" t="s">
        <v>451</v>
      </c>
      <c r="C2295" s="134" t="s">
        <v>9692</v>
      </c>
      <c r="D2295" s="134" t="s">
        <v>2607</v>
      </c>
      <c r="E2295" s="134" t="s">
        <v>5746</v>
      </c>
      <c r="F2295" s="134" t="s">
        <v>5269</v>
      </c>
      <c r="G2295" s="134" t="s">
        <v>5321</v>
      </c>
      <c r="H2295" s="134" t="s">
        <v>6994</v>
      </c>
      <c r="I2295" s="134" t="s">
        <v>4957</v>
      </c>
      <c r="J2295" s="134" t="s">
        <v>425</v>
      </c>
      <c r="K2295" s="134" t="s">
        <v>14631</v>
      </c>
      <c r="L2295" s="134" t="s">
        <v>11079</v>
      </c>
      <c r="M2295" s="134" t="s">
        <v>9536</v>
      </c>
      <c r="N2295" s="134" t="s">
        <v>14849</v>
      </c>
    </row>
    <row r="2296" customFormat="false" ht="12.8" hidden="false" customHeight="false" outlineLevel="0" collapsed="false">
      <c r="A2296" s="136" t="s">
        <v>107</v>
      </c>
      <c r="B2296" s="134" t="s">
        <v>10468</v>
      </c>
      <c r="C2296" s="134" t="s">
        <v>4344</v>
      </c>
      <c r="D2296" s="134" t="s">
        <v>5077</v>
      </c>
      <c r="E2296" s="134" t="s">
        <v>2733</v>
      </c>
      <c r="F2296" s="134" t="s">
        <v>5813</v>
      </c>
      <c r="G2296" s="134" t="s">
        <v>14850</v>
      </c>
      <c r="H2296" s="134" t="s">
        <v>5507</v>
      </c>
      <c r="I2296" s="134" t="s">
        <v>9121</v>
      </c>
      <c r="J2296" s="134" t="s">
        <v>1037</v>
      </c>
      <c r="K2296" s="134" t="s">
        <v>563</v>
      </c>
      <c r="L2296" s="134" t="s">
        <v>6848</v>
      </c>
      <c r="M2296" s="134" t="s">
        <v>10973</v>
      </c>
      <c r="N2296" s="134" t="s">
        <v>14851</v>
      </c>
    </row>
    <row r="2297" customFormat="false" ht="12.8" hidden="false" customHeight="false" outlineLevel="0" collapsed="false">
      <c r="A2297" s="136" t="s">
        <v>108</v>
      </c>
      <c r="B2297" s="134" t="s">
        <v>6370</v>
      </c>
      <c r="C2297" s="134" t="s">
        <v>6612</v>
      </c>
      <c r="D2297" s="134" t="s">
        <v>1421</v>
      </c>
      <c r="E2297" s="134" t="s">
        <v>3774</v>
      </c>
      <c r="F2297" s="134" t="s">
        <v>9265</v>
      </c>
      <c r="G2297" s="134" t="s">
        <v>7114</v>
      </c>
      <c r="H2297" s="134" t="s">
        <v>7556</v>
      </c>
      <c r="I2297" s="134" t="s">
        <v>5608</v>
      </c>
      <c r="J2297" s="134" t="s">
        <v>6549</v>
      </c>
      <c r="K2297" s="134" t="s">
        <v>2698</v>
      </c>
      <c r="L2297" s="134" t="s">
        <v>780</v>
      </c>
      <c r="M2297" s="134" t="s">
        <v>4581</v>
      </c>
      <c r="N2297" s="134" t="s">
        <v>14852</v>
      </c>
    </row>
    <row r="2298" customFormat="false" ht="12.8" hidden="false" customHeight="false" outlineLevel="0" collapsed="false">
      <c r="A2298" s="136" t="s">
        <v>109</v>
      </c>
      <c r="B2298" s="134" t="s">
        <v>2351</v>
      </c>
      <c r="C2298" s="134" t="s">
        <v>2351</v>
      </c>
      <c r="D2298" s="134" t="s">
        <v>709</v>
      </c>
      <c r="E2298" s="134" t="s">
        <v>1456</v>
      </c>
      <c r="F2298" s="134" t="s">
        <v>10387</v>
      </c>
      <c r="G2298" s="134" t="s">
        <v>5517</v>
      </c>
      <c r="H2298" s="134" t="s">
        <v>6055</v>
      </c>
      <c r="I2298" s="134" t="s">
        <v>9121</v>
      </c>
      <c r="J2298" s="134" t="s">
        <v>2653</v>
      </c>
      <c r="K2298" s="134" t="s">
        <v>9829</v>
      </c>
      <c r="L2298" s="134" t="s">
        <v>11856</v>
      </c>
      <c r="M2298" s="134" t="s">
        <v>6798</v>
      </c>
      <c r="N2298" s="134" t="s">
        <v>14853</v>
      </c>
    </row>
    <row r="2299" customFormat="false" ht="12.8" hidden="false" customHeight="false" outlineLevel="0" collapsed="false">
      <c r="A2299" s="136" t="s">
        <v>110</v>
      </c>
      <c r="B2299" s="134" t="s">
        <v>3725</v>
      </c>
      <c r="C2299" s="134" t="s">
        <v>11009</v>
      </c>
      <c r="D2299" s="134" t="s">
        <v>841</v>
      </c>
      <c r="E2299" s="134" t="s">
        <v>3636</v>
      </c>
      <c r="F2299" s="134" t="s">
        <v>5758</v>
      </c>
      <c r="G2299" s="134" t="s">
        <v>5554</v>
      </c>
      <c r="H2299" s="134" t="s">
        <v>12254</v>
      </c>
      <c r="I2299" s="134" t="s">
        <v>5729</v>
      </c>
      <c r="J2299" s="134" t="s">
        <v>1433</v>
      </c>
      <c r="K2299" s="134" t="s">
        <v>1558</v>
      </c>
      <c r="L2299" s="134" t="s">
        <v>723</v>
      </c>
      <c r="M2299" s="134" t="s">
        <v>9540</v>
      </c>
      <c r="N2299" s="134" t="s">
        <v>14854</v>
      </c>
    </row>
    <row r="2300" customFormat="false" ht="12.8" hidden="false" customHeight="false" outlineLevel="0" collapsed="false">
      <c r="A2300" s="136" t="s">
        <v>111</v>
      </c>
      <c r="B2300" s="134" t="s">
        <v>4344</v>
      </c>
      <c r="C2300" s="134" t="s">
        <v>286</v>
      </c>
      <c r="D2300" s="134" t="s">
        <v>1920</v>
      </c>
      <c r="E2300" s="134" t="s">
        <v>6885</v>
      </c>
      <c r="F2300" s="134" t="s">
        <v>3130</v>
      </c>
      <c r="G2300" s="134" t="s">
        <v>9096</v>
      </c>
      <c r="H2300" s="134" t="s">
        <v>6636</v>
      </c>
      <c r="I2300" s="134" t="s">
        <v>5097</v>
      </c>
      <c r="J2300" s="134" t="s">
        <v>8529</v>
      </c>
      <c r="K2300" s="134" t="s">
        <v>3716</v>
      </c>
      <c r="L2300" s="134" t="s">
        <v>10536</v>
      </c>
      <c r="M2300" s="134" t="s">
        <v>493</v>
      </c>
      <c r="N2300" s="134" t="s">
        <v>14855</v>
      </c>
    </row>
    <row r="2301" customFormat="false" ht="12.8" hidden="false" customHeight="false" outlineLevel="0" collapsed="false">
      <c r="A2301" s="136" t="s">
        <v>112</v>
      </c>
      <c r="B2301" s="134" t="s">
        <v>5993</v>
      </c>
      <c r="C2301" s="134" t="s">
        <v>6551</v>
      </c>
      <c r="D2301" s="134" t="s">
        <v>793</v>
      </c>
      <c r="E2301" s="134" t="s">
        <v>484</v>
      </c>
      <c r="F2301" s="134" t="s">
        <v>5375</v>
      </c>
      <c r="G2301" s="134" t="s">
        <v>4819</v>
      </c>
      <c r="H2301" s="134" t="s">
        <v>6375</v>
      </c>
      <c r="I2301" s="134" t="s">
        <v>5302</v>
      </c>
      <c r="J2301" s="134" t="s">
        <v>8694</v>
      </c>
      <c r="K2301" s="134" t="s">
        <v>843</v>
      </c>
      <c r="L2301" s="134" t="s">
        <v>6730</v>
      </c>
      <c r="M2301" s="134" t="s">
        <v>9556</v>
      </c>
      <c r="N2301" s="134" t="s">
        <v>14856</v>
      </c>
    </row>
    <row r="2302" customFormat="false" ht="12.8" hidden="false" customHeight="false" outlineLevel="0" collapsed="false">
      <c r="A2302" s="136" t="s">
        <v>113</v>
      </c>
      <c r="B2302" s="134" t="s">
        <v>2351</v>
      </c>
      <c r="C2302" s="134" t="s">
        <v>8517</v>
      </c>
      <c r="D2302" s="134" t="s">
        <v>229</v>
      </c>
      <c r="E2302" s="134" t="s">
        <v>5404</v>
      </c>
      <c r="F2302" s="134" t="s">
        <v>424</v>
      </c>
      <c r="G2302" s="134" t="s">
        <v>7939</v>
      </c>
      <c r="H2302" s="134" t="s">
        <v>7318</v>
      </c>
      <c r="I2302" s="134" t="s">
        <v>5571</v>
      </c>
      <c r="J2302" s="134" t="s">
        <v>1037</v>
      </c>
      <c r="K2302" s="134" t="s">
        <v>2698</v>
      </c>
      <c r="L2302" s="134" t="s">
        <v>2410</v>
      </c>
      <c r="M2302" s="134" t="s">
        <v>14857</v>
      </c>
      <c r="N2302" s="134" t="s">
        <v>14853</v>
      </c>
    </row>
    <row r="2303" customFormat="false" ht="12.8" hidden="false" customHeight="false" outlineLevel="0" collapsed="false">
      <c r="A2303" s="136" t="s">
        <v>114</v>
      </c>
      <c r="B2303" s="134" t="s">
        <v>932</v>
      </c>
      <c r="C2303" s="134" t="s">
        <v>3280</v>
      </c>
      <c r="D2303" s="134" t="s">
        <v>3196</v>
      </c>
      <c r="E2303" s="134" t="s">
        <v>14631</v>
      </c>
      <c r="F2303" s="134" t="s">
        <v>5841</v>
      </c>
      <c r="G2303" s="134" t="s">
        <v>11875</v>
      </c>
      <c r="H2303" s="134" t="s">
        <v>13668</v>
      </c>
      <c r="I2303" s="134" t="s">
        <v>5918</v>
      </c>
      <c r="J2303" s="134" t="s">
        <v>9268</v>
      </c>
      <c r="K2303" s="134" t="s">
        <v>10477</v>
      </c>
      <c r="L2303" s="134" t="s">
        <v>1255</v>
      </c>
      <c r="M2303" s="134" t="s">
        <v>9890</v>
      </c>
      <c r="N2303" s="134" t="s">
        <v>14858</v>
      </c>
    </row>
    <row r="2304" customFormat="false" ht="12.8" hidden="false" customHeight="false" outlineLevel="0" collapsed="false">
      <c r="A2304" s="136" t="s">
        <v>115</v>
      </c>
      <c r="B2304" s="134" t="s">
        <v>3658</v>
      </c>
      <c r="C2304" s="134" t="s">
        <v>9691</v>
      </c>
      <c r="D2304" s="134" t="s">
        <v>6742</v>
      </c>
      <c r="E2304" s="134" t="s">
        <v>10427</v>
      </c>
      <c r="F2304" s="134" t="s">
        <v>10477</v>
      </c>
      <c r="G2304" s="134" t="s">
        <v>5253</v>
      </c>
      <c r="H2304" s="134" t="s">
        <v>9305</v>
      </c>
      <c r="I2304" s="134" t="s">
        <v>7514</v>
      </c>
      <c r="J2304" s="134" t="s">
        <v>6596</v>
      </c>
      <c r="K2304" s="134" t="s">
        <v>4220</v>
      </c>
      <c r="L2304" s="134" t="s">
        <v>956</v>
      </c>
      <c r="M2304" s="134" t="s">
        <v>1834</v>
      </c>
      <c r="N2304" s="134" t="s">
        <v>14859</v>
      </c>
    </row>
    <row r="2305" customFormat="false" ht="12.8" hidden="false" customHeight="false" outlineLevel="0" collapsed="false">
      <c r="A2305" s="136" t="s">
        <v>121</v>
      </c>
      <c r="B2305" s="134" t="s">
        <v>1048</v>
      </c>
      <c r="C2305" s="134" t="s">
        <v>2891</v>
      </c>
      <c r="D2305" s="134" t="s">
        <v>4180</v>
      </c>
      <c r="E2305" s="134" t="s">
        <v>5362</v>
      </c>
      <c r="F2305" s="134" t="s">
        <v>6801</v>
      </c>
      <c r="G2305" s="134" t="s">
        <v>1326</v>
      </c>
      <c r="H2305" s="134" t="s">
        <v>8821</v>
      </c>
      <c r="I2305" s="134" t="s">
        <v>6090</v>
      </c>
      <c r="J2305" s="134" t="s">
        <v>6832</v>
      </c>
      <c r="K2305" s="134" t="s">
        <v>2055</v>
      </c>
      <c r="L2305" s="134" t="s">
        <v>6168</v>
      </c>
      <c r="M2305" s="134" t="s">
        <v>1557</v>
      </c>
      <c r="N2305" s="134" t="s">
        <v>14860</v>
      </c>
    </row>
    <row r="2306" customFormat="false" ht="12.8" hidden="false" customHeight="false" outlineLevel="0" collapsed="false">
      <c r="A2306" s="136" t="s">
        <v>122</v>
      </c>
      <c r="B2306" s="134" t="s">
        <v>10394</v>
      </c>
      <c r="C2306" s="134" t="s">
        <v>10864</v>
      </c>
      <c r="D2306" s="134" t="s">
        <v>9622</v>
      </c>
      <c r="E2306" s="134" t="s">
        <v>6166</v>
      </c>
      <c r="F2306" s="134" t="s">
        <v>6626</v>
      </c>
      <c r="G2306" s="134" t="s">
        <v>5630</v>
      </c>
      <c r="H2306" s="134" t="s">
        <v>12118</v>
      </c>
      <c r="I2306" s="134" t="s">
        <v>5922</v>
      </c>
      <c r="J2306" s="134" t="s">
        <v>1326</v>
      </c>
      <c r="K2306" s="134" t="s">
        <v>1389</v>
      </c>
      <c r="L2306" s="134" t="s">
        <v>1111</v>
      </c>
      <c r="M2306" s="134" t="s">
        <v>1180</v>
      </c>
      <c r="N2306" s="134" t="s">
        <v>14861</v>
      </c>
    </row>
    <row r="2307" customFormat="false" ht="12.8" hidden="false" customHeight="false" outlineLevel="0" collapsed="false">
      <c r="A2307" s="136" t="s">
        <v>123</v>
      </c>
      <c r="B2307" s="134" t="s">
        <v>2483</v>
      </c>
      <c r="C2307" s="134" t="s">
        <v>6406</v>
      </c>
      <c r="D2307" s="134" t="s">
        <v>10367</v>
      </c>
      <c r="E2307" s="134" t="s">
        <v>1915</v>
      </c>
      <c r="F2307" s="134" t="s">
        <v>4931</v>
      </c>
      <c r="G2307" s="134" t="s">
        <v>4872</v>
      </c>
      <c r="H2307" s="134" t="s">
        <v>4734</v>
      </c>
      <c r="I2307" s="134" t="s">
        <v>9384</v>
      </c>
      <c r="J2307" s="134" t="s">
        <v>484</v>
      </c>
      <c r="K2307" s="134" t="s">
        <v>3196</v>
      </c>
      <c r="L2307" s="134" t="s">
        <v>10182</v>
      </c>
      <c r="M2307" s="134" t="s">
        <v>11873</v>
      </c>
      <c r="N2307" s="134" t="s">
        <v>14862</v>
      </c>
    </row>
    <row r="2308" customFormat="false" ht="12.8" hidden="false" customHeight="false" outlineLevel="0" collapsed="false">
      <c r="A2308" s="136" t="s">
        <v>124</v>
      </c>
      <c r="B2308" s="134" t="s">
        <v>3935</v>
      </c>
      <c r="C2308" s="134" t="s">
        <v>9484</v>
      </c>
      <c r="D2308" s="134" t="s">
        <v>1771</v>
      </c>
      <c r="E2308" s="134" t="s">
        <v>12195</v>
      </c>
      <c r="F2308" s="134" t="s">
        <v>6315</v>
      </c>
      <c r="G2308" s="134" t="s">
        <v>6655</v>
      </c>
      <c r="H2308" s="134" t="s">
        <v>7414</v>
      </c>
      <c r="I2308" s="134" t="s">
        <v>8821</v>
      </c>
      <c r="J2308" s="134" t="s">
        <v>4277</v>
      </c>
      <c r="K2308" s="134" t="s">
        <v>9535</v>
      </c>
      <c r="L2308" s="134" t="s">
        <v>4366</v>
      </c>
      <c r="M2308" s="134" t="s">
        <v>10959</v>
      </c>
      <c r="N2308" s="134" t="s">
        <v>14863</v>
      </c>
    </row>
    <row r="2309" customFormat="false" ht="12.8" hidden="false" customHeight="false" outlineLevel="0" collapsed="false">
      <c r="A2309" s="136" t="s">
        <v>125</v>
      </c>
      <c r="B2309" s="134" t="s">
        <v>2851</v>
      </c>
      <c r="C2309" s="134" t="s">
        <v>3988</v>
      </c>
      <c r="D2309" s="134" t="s">
        <v>9642</v>
      </c>
      <c r="E2309" s="134" t="s">
        <v>1697</v>
      </c>
      <c r="F2309" s="134" t="s">
        <v>5471</v>
      </c>
      <c r="G2309" s="134" t="s">
        <v>5350</v>
      </c>
      <c r="H2309" s="134" t="s">
        <v>8958</v>
      </c>
      <c r="I2309" s="134" t="s">
        <v>8457</v>
      </c>
      <c r="J2309" s="134" t="s">
        <v>375</v>
      </c>
      <c r="K2309" s="134" t="s">
        <v>11010</v>
      </c>
      <c r="L2309" s="134" t="s">
        <v>9469</v>
      </c>
      <c r="M2309" s="134" t="s">
        <v>2534</v>
      </c>
      <c r="N2309" s="134" t="s">
        <v>14864</v>
      </c>
    </row>
    <row r="2310" customFormat="false" ht="12.8" hidden="false" customHeight="false" outlineLevel="0" collapsed="false">
      <c r="A2310" s="136" t="s">
        <v>126</v>
      </c>
      <c r="B2310" s="134" t="s">
        <v>4027</v>
      </c>
      <c r="C2310" s="134" t="s">
        <v>6169</v>
      </c>
      <c r="D2310" s="134" t="s">
        <v>5074</v>
      </c>
      <c r="E2310" s="134" t="s">
        <v>3726</v>
      </c>
      <c r="F2310" s="134" t="s">
        <v>10455</v>
      </c>
      <c r="G2310" s="134" t="s">
        <v>4819</v>
      </c>
      <c r="H2310" s="134" t="s">
        <v>13144</v>
      </c>
      <c r="I2310" s="134" t="s">
        <v>5607</v>
      </c>
      <c r="J2310" s="134" t="s">
        <v>12393</v>
      </c>
      <c r="K2310" s="134" t="s">
        <v>1614</v>
      </c>
      <c r="L2310" s="134" t="s">
        <v>6145</v>
      </c>
      <c r="M2310" s="134" t="s">
        <v>11100</v>
      </c>
      <c r="N2310" s="134" t="s">
        <v>14865</v>
      </c>
    </row>
    <row r="2311" customFormat="false" ht="12.8" hidden="false" customHeight="false" outlineLevel="0" collapsed="false">
      <c r="A2311" s="136" t="s">
        <v>127</v>
      </c>
      <c r="B2311" s="134" t="s">
        <v>10053</v>
      </c>
      <c r="C2311" s="134" t="s">
        <v>10178</v>
      </c>
      <c r="D2311" s="134" t="s">
        <v>3337</v>
      </c>
      <c r="E2311" s="134" t="s">
        <v>1088</v>
      </c>
      <c r="F2311" s="134" t="s">
        <v>12409</v>
      </c>
      <c r="G2311" s="134" t="s">
        <v>5869</v>
      </c>
      <c r="H2311" s="134" t="s">
        <v>6368</v>
      </c>
      <c r="I2311" s="134" t="s">
        <v>4772</v>
      </c>
      <c r="J2311" s="134" t="s">
        <v>8753</v>
      </c>
      <c r="K2311" s="134" t="s">
        <v>13358</v>
      </c>
      <c r="L2311" s="134" t="s">
        <v>3187</v>
      </c>
      <c r="M2311" s="134" t="s">
        <v>9870</v>
      </c>
      <c r="N2311" s="134" t="s">
        <v>14866</v>
      </c>
    </row>
    <row r="2312" customFormat="false" ht="12.8" hidden="false" customHeight="false" outlineLevel="0" collapsed="false">
      <c r="A2312" s="136" t="s">
        <v>128</v>
      </c>
      <c r="B2312" s="134" t="s">
        <v>10673</v>
      </c>
      <c r="C2312" s="134" t="s">
        <v>9973</v>
      </c>
      <c r="D2312" s="134" t="s">
        <v>3891</v>
      </c>
      <c r="E2312" s="134" t="s">
        <v>3716</v>
      </c>
      <c r="F2312" s="134" t="s">
        <v>6421</v>
      </c>
      <c r="G2312" s="134" t="s">
        <v>7306</v>
      </c>
      <c r="H2312" s="134" t="s">
        <v>4823</v>
      </c>
      <c r="I2312" s="134" t="s">
        <v>6562</v>
      </c>
      <c r="J2312" s="134" t="s">
        <v>5576</v>
      </c>
      <c r="K2312" s="134" t="s">
        <v>9555</v>
      </c>
      <c r="L2312" s="134" t="s">
        <v>1066</v>
      </c>
      <c r="M2312" s="134" t="s">
        <v>2827</v>
      </c>
      <c r="N2312" s="134" t="s">
        <v>14867</v>
      </c>
    </row>
    <row r="2313" customFormat="false" ht="12.8" hidden="false" customHeight="false" outlineLevel="0" collapsed="false">
      <c r="A2313" s="136" t="s">
        <v>129</v>
      </c>
      <c r="B2313" s="134" t="s">
        <v>6540</v>
      </c>
      <c r="C2313" s="134" t="s">
        <v>14868</v>
      </c>
      <c r="D2313" s="134" t="s">
        <v>5266</v>
      </c>
      <c r="E2313" s="134" t="s">
        <v>5282</v>
      </c>
      <c r="F2313" s="134" t="s">
        <v>5295</v>
      </c>
      <c r="G2313" s="134" t="s">
        <v>4900</v>
      </c>
      <c r="H2313" s="134" t="s">
        <v>8739</v>
      </c>
      <c r="I2313" s="134" t="s">
        <v>7621</v>
      </c>
      <c r="J2313" s="134" t="s">
        <v>6335</v>
      </c>
      <c r="K2313" s="134" t="s">
        <v>2667</v>
      </c>
      <c r="L2313" s="134" t="s">
        <v>9268</v>
      </c>
      <c r="M2313" s="134" t="s">
        <v>11926</v>
      </c>
      <c r="N2313" s="134" t="s">
        <v>14869</v>
      </c>
    </row>
    <row r="2314" customFormat="false" ht="12.8" hidden="false" customHeight="false" outlineLevel="0" collapsed="false">
      <c r="A2314" s="136" t="s">
        <v>130</v>
      </c>
      <c r="B2314" s="134" t="s">
        <v>14870</v>
      </c>
      <c r="C2314" s="134" t="s">
        <v>14871</v>
      </c>
      <c r="D2314" s="134" t="s">
        <v>327</v>
      </c>
      <c r="E2314" s="134" t="s">
        <v>2696</v>
      </c>
      <c r="F2314" s="134" t="s">
        <v>5346</v>
      </c>
      <c r="G2314" s="134" t="s">
        <v>7674</v>
      </c>
      <c r="H2314" s="134" t="s">
        <v>6165</v>
      </c>
      <c r="I2314" s="134" t="s">
        <v>7514</v>
      </c>
      <c r="J2314" s="134" t="s">
        <v>4199</v>
      </c>
      <c r="K2314" s="134" t="s">
        <v>10603</v>
      </c>
      <c r="L2314" s="134" t="s">
        <v>1624</v>
      </c>
      <c r="M2314" s="134" t="s">
        <v>1567</v>
      </c>
      <c r="N2314" s="134" t="s">
        <v>14872</v>
      </c>
    </row>
    <row r="2315" customFormat="false" ht="12.8" hidden="false" customHeight="false" outlineLevel="0" collapsed="false">
      <c r="A2315" s="136" t="s">
        <v>131</v>
      </c>
      <c r="B2315" s="134" t="s">
        <v>4386</v>
      </c>
      <c r="C2315" s="134" t="s">
        <v>11241</v>
      </c>
      <c r="D2315" s="134" t="s">
        <v>6303</v>
      </c>
      <c r="E2315" s="134" t="s">
        <v>5660</v>
      </c>
      <c r="F2315" s="134" t="s">
        <v>5942</v>
      </c>
      <c r="G2315" s="134" t="s">
        <v>12784</v>
      </c>
      <c r="H2315" s="134" t="s">
        <v>4640</v>
      </c>
      <c r="I2315" s="134" t="s">
        <v>12111</v>
      </c>
      <c r="J2315" s="134" t="s">
        <v>10477</v>
      </c>
      <c r="K2315" s="134" t="s">
        <v>746</v>
      </c>
      <c r="L2315" s="134" t="s">
        <v>842</v>
      </c>
      <c r="M2315" s="134" t="s">
        <v>14873</v>
      </c>
      <c r="N2315" s="134" t="s">
        <v>14874</v>
      </c>
    </row>
    <row r="2316" customFormat="false" ht="12.8" hidden="false" customHeight="false" outlineLevel="0" collapsed="false">
      <c r="A2316" s="136" t="s">
        <v>132</v>
      </c>
      <c r="B2316" s="134" t="s">
        <v>4118</v>
      </c>
      <c r="C2316" s="134" t="s">
        <v>10309</v>
      </c>
      <c r="D2316" s="134" t="s">
        <v>6899</v>
      </c>
      <c r="E2316" s="134" t="s">
        <v>5636</v>
      </c>
      <c r="F2316" s="134" t="s">
        <v>5795</v>
      </c>
      <c r="G2316" s="134" t="s">
        <v>9370</v>
      </c>
      <c r="H2316" s="134" t="s">
        <v>5819</v>
      </c>
      <c r="I2316" s="134" t="s">
        <v>5287</v>
      </c>
      <c r="J2316" s="134" t="s">
        <v>3004</v>
      </c>
      <c r="K2316" s="134" t="s">
        <v>2141</v>
      </c>
      <c r="L2316" s="134" t="s">
        <v>9355</v>
      </c>
      <c r="M2316" s="134" t="s">
        <v>6735</v>
      </c>
      <c r="N2316" s="134" t="s">
        <v>14875</v>
      </c>
    </row>
    <row r="2317" customFormat="false" ht="12.8" hidden="false" customHeight="false" outlineLevel="0" collapsed="false">
      <c r="A2317" s="136" t="s">
        <v>133</v>
      </c>
      <c r="B2317" s="134" t="s">
        <v>2351</v>
      </c>
      <c r="C2317" s="134" t="s">
        <v>6823</v>
      </c>
      <c r="D2317" s="134" t="s">
        <v>14876</v>
      </c>
      <c r="E2317" s="134" t="s">
        <v>1831</v>
      </c>
      <c r="F2317" s="134" t="s">
        <v>5042</v>
      </c>
      <c r="G2317" s="134" t="s">
        <v>4631</v>
      </c>
      <c r="H2317" s="134" t="s">
        <v>5879</v>
      </c>
      <c r="I2317" s="134" t="s">
        <v>6174</v>
      </c>
      <c r="J2317" s="134" t="s">
        <v>9255</v>
      </c>
      <c r="K2317" s="134" t="s">
        <v>2192</v>
      </c>
      <c r="L2317" s="134" t="s">
        <v>3392</v>
      </c>
      <c r="M2317" s="134" t="s">
        <v>2250</v>
      </c>
      <c r="N2317" s="134" t="s">
        <v>14853</v>
      </c>
    </row>
    <row r="2318" customFormat="false" ht="12.8" hidden="false" customHeight="false" outlineLevel="0" collapsed="false">
      <c r="A2318" s="136" t="s">
        <v>134</v>
      </c>
      <c r="B2318" s="134" t="s">
        <v>12490</v>
      </c>
      <c r="C2318" s="134" t="s">
        <v>3404</v>
      </c>
      <c r="D2318" s="134" t="s">
        <v>14877</v>
      </c>
      <c r="E2318" s="134" t="s">
        <v>5652</v>
      </c>
      <c r="F2318" s="134" t="s">
        <v>4804</v>
      </c>
      <c r="G2318" s="134" t="s">
        <v>6602</v>
      </c>
      <c r="H2318" s="134" t="s">
        <v>11211</v>
      </c>
      <c r="I2318" s="134" t="s">
        <v>1326</v>
      </c>
      <c r="J2318" s="134" t="s">
        <v>5350</v>
      </c>
      <c r="K2318" s="134" t="s">
        <v>12381</v>
      </c>
      <c r="L2318" s="134" t="s">
        <v>10877</v>
      </c>
      <c r="M2318" s="134" t="s">
        <v>10946</v>
      </c>
      <c r="N2318" s="134" t="s">
        <v>14878</v>
      </c>
    </row>
    <row r="2319" customFormat="false" ht="12.8" hidden="false" customHeight="true" outlineLevel="0" collapsed="false">
      <c r="A2319" s="135" t="s">
        <v>594</v>
      </c>
      <c r="B2319" s="135"/>
      <c r="C2319" s="135"/>
      <c r="D2319" s="135"/>
      <c r="E2319" s="135"/>
      <c r="F2319" s="135"/>
      <c r="G2319" s="135"/>
      <c r="H2319" s="135"/>
      <c r="I2319" s="135"/>
      <c r="J2319" s="135"/>
      <c r="K2319" s="135"/>
      <c r="L2319" s="135"/>
      <c r="M2319" s="135"/>
      <c r="N2319" s="135"/>
    </row>
    <row r="2320" customFormat="false" ht="12.8" hidden="false" customHeight="false" outlineLevel="0" collapsed="false">
      <c r="A2320" s="133" t="s">
        <v>605</v>
      </c>
      <c r="B2320" s="133" t="s">
        <v>606</v>
      </c>
      <c r="C2320" s="133" t="s">
        <v>607</v>
      </c>
      <c r="D2320" s="133" t="s">
        <v>608</v>
      </c>
      <c r="E2320" s="133" t="s">
        <v>609</v>
      </c>
      <c r="F2320" s="133" t="s">
        <v>610</v>
      </c>
      <c r="G2320" s="133" t="s">
        <v>611</v>
      </c>
      <c r="H2320" s="133" t="s">
        <v>612</v>
      </c>
      <c r="I2320" s="133" t="s">
        <v>613</v>
      </c>
      <c r="J2320" s="133" t="s">
        <v>614</v>
      </c>
      <c r="K2320" s="133" t="s">
        <v>615</v>
      </c>
      <c r="L2320" s="133" t="s">
        <v>616</v>
      </c>
      <c r="M2320" s="133" t="s">
        <v>617</v>
      </c>
      <c r="N2320" s="133" t="s">
        <v>618</v>
      </c>
    </row>
    <row r="2321" customFormat="false" ht="12.8" hidden="false" customHeight="false" outlineLevel="0" collapsed="false">
      <c r="A2321" s="136" t="s">
        <v>135</v>
      </c>
      <c r="B2321" s="134" t="s">
        <v>14718</v>
      </c>
      <c r="C2321" s="134" t="s">
        <v>9869</v>
      </c>
      <c r="D2321" s="134" t="s">
        <v>14879</v>
      </c>
      <c r="E2321" s="134" t="s">
        <v>14880</v>
      </c>
      <c r="F2321" s="134" t="s">
        <v>5140</v>
      </c>
      <c r="G2321" s="134" t="s">
        <v>9326</v>
      </c>
      <c r="H2321" s="134" t="s">
        <v>7512</v>
      </c>
      <c r="I2321" s="134" t="s">
        <v>14881</v>
      </c>
      <c r="J2321" s="134" t="s">
        <v>6623</v>
      </c>
      <c r="K2321" s="134" t="s">
        <v>2257</v>
      </c>
      <c r="L2321" s="134" t="s">
        <v>12569</v>
      </c>
      <c r="M2321" s="134" t="s">
        <v>14882</v>
      </c>
      <c r="N2321" s="134" t="s">
        <v>14883</v>
      </c>
    </row>
    <row r="2322" customFormat="false" ht="12.8" hidden="false" customHeight="false" outlineLevel="0" collapsed="false">
      <c r="A2322" s="136" t="s">
        <v>136</v>
      </c>
      <c r="B2322" s="134" t="s">
        <v>3988</v>
      </c>
      <c r="C2322" s="134" t="s">
        <v>2605</v>
      </c>
      <c r="D2322" s="134" t="s">
        <v>5610</v>
      </c>
      <c r="E2322" s="134" t="s">
        <v>8847</v>
      </c>
      <c r="F2322" s="134" t="s">
        <v>5850</v>
      </c>
      <c r="G2322" s="134" t="s">
        <v>5434</v>
      </c>
      <c r="H2322" s="134" t="s">
        <v>8290</v>
      </c>
      <c r="I2322" s="134" t="s">
        <v>6019</v>
      </c>
      <c r="J2322" s="134" t="s">
        <v>4888</v>
      </c>
      <c r="K2322" s="134" t="s">
        <v>2562</v>
      </c>
      <c r="L2322" s="134" t="s">
        <v>327</v>
      </c>
      <c r="M2322" s="134" t="s">
        <v>1843</v>
      </c>
      <c r="N2322" s="134" t="s">
        <v>14884</v>
      </c>
    </row>
    <row r="2323" customFormat="false" ht="12.8" hidden="false" customHeight="false" outlineLevel="0" collapsed="false">
      <c r="A2323" s="136" t="s">
        <v>137</v>
      </c>
      <c r="B2323" s="134" t="s">
        <v>5426</v>
      </c>
      <c r="C2323" s="134" t="s">
        <v>5495</v>
      </c>
      <c r="D2323" s="134" t="s">
        <v>14885</v>
      </c>
      <c r="E2323" s="134" t="s">
        <v>516</v>
      </c>
      <c r="F2323" s="134" t="s">
        <v>8628</v>
      </c>
      <c r="G2323" s="134" t="s">
        <v>4606</v>
      </c>
      <c r="H2323" s="134" t="s">
        <v>5505</v>
      </c>
      <c r="I2323" s="134" t="s">
        <v>9409</v>
      </c>
      <c r="J2323" s="134" t="s">
        <v>12200</v>
      </c>
      <c r="K2323" s="134" t="s">
        <v>4148</v>
      </c>
      <c r="L2323" s="134" t="s">
        <v>2109</v>
      </c>
      <c r="M2323" s="134" t="s">
        <v>2561</v>
      </c>
      <c r="N2323" s="134" t="s">
        <v>14886</v>
      </c>
    </row>
    <row r="2324" customFormat="false" ht="12.8" hidden="false" customHeight="false" outlineLevel="0" collapsed="false">
      <c r="A2324" s="136" t="s">
        <v>138</v>
      </c>
      <c r="B2324" s="134" t="s">
        <v>3593</v>
      </c>
      <c r="C2324" s="134" t="s">
        <v>14887</v>
      </c>
      <c r="D2324" s="134" t="s">
        <v>362</v>
      </c>
      <c r="E2324" s="134" t="s">
        <v>10631</v>
      </c>
      <c r="F2324" s="134" t="s">
        <v>5634</v>
      </c>
      <c r="G2324" s="134" t="s">
        <v>4801</v>
      </c>
      <c r="H2324" s="134" t="s">
        <v>4730</v>
      </c>
      <c r="I2324" s="134" t="s">
        <v>12111</v>
      </c>
      <c r="J2324" s="134" t="s">
        <v>2903</v>
      </c>
      <c r="K2324" s="134" t="s">
        <v>12146</v>
      </c>
      <c r="L2324" s="134" t="s">
        <v>3717</v>
      </c>
      <c r="M2324" s="134" t="s">
        <v>772</v>
      </c>
      <c r="N2324" s="134" t="s">
        <v>14888</v>
      </c>
    </row>
    <row r="2325" customFormat="false" ht="12.8" hidden="false" customHeight="false" outlineLevel="0" collapsed="false">
      <c r="A2325" s="136" t="s">
        <v>139</v>
      </c>
      <c r="B2325" s="134" t="s">
        <v>1654</v>
      </c>
      <c r="C2325" s="134" t="s">
        <v>2142</v>
      </c>
      <c r="D2325" s="134" t="s">
        <v>9344</v>
      </c>
      <c r="E2325" s="134" t="s">
        <v>930</v>
      </c>
      <c r="F2325" s="134" t="s">
        <v>5084</v>
      </c>
      <c r="G2325" s="134" t="s">
        <v>5679</v>
      </c>
      <c r="H2325" s="134" t="s">
        <v>5330</v>
      </c>
      <c r="I2325" s="134" t="s">
        <v>4630</v>
      </c>
      <c r="J2325" s="134" t="s">
        <v>14889</v>
      </c>
      <c r="K2325" s="134" t="s">
        <v>13318</v>
      </c>
      <c r="L2325" s="134" t="s">
        <v>14890</v>
      </c>
      <c r="M2325" s="134" t="s">
        <v>14891</v>
      </c>
      <c r="N2325" s="134" t="s">
        <v>14892</v>
      </c>
    </row>
    <row r="2326" customFormat="false" ht="12.8" hidden="false" customHeight="false" outlineLevel="0" collapsed="false">
      <c r="A2326" s="136" t="s">
        <v>140</v>
      </c>
      <c r="B2326" s="134" t="s">
        <v>1952</v>
      </c>
      <c r="C2326" s="134" t="s">
        <v>12016</v>
      </c>
      <c r="D2326" s="134" t="s">
        <v>10421</v>
      </c>
      <c r="E2326" s="134" t="s">
        <v>1897</v>
      </c>
      <c r="F2326" s="134" t="s">
        <v>9436</v>
      </c>
      <c r="G2326" s="134" t="s">
        <v>5729</v>
      </c>
      <c r="H2326" s="134" t="s">
        <v>7875</v>
      </c>
      <c r="I2326" s="134" t="s">
        <v>5725</v>
      </c>
      <c r="J2326" s="134" t="s">
        <v>14893</v>
      </c>
      <c r="K2326" s="134" t="s">
        <v>11883</v>
      </c>
      <c r="L2326" s="134" t="s">
        <v>4207</v>
      </c>
      <c r="M2326" s="134" t="s">
        <v>10241</v>
      </c>
      <c r="N2326" s="134" t="s">
        <v>14894</v>
      </c>
    </row>
    <row r="2327" customFormat="false" ht="12.8" hidden="false" customHeight="false" outlineLevel="0" collapsed="false">
      <c r="A2327" s="136" t="s">
        <v>141</v>
      </c>
      <c r="B2327" s="134" t="s">
        <v>14895</v>
      </c>
      <c r="C2327" s="134" t="s">
        <v>2868</v>
      </c>
      <c r="D2327" s="134" t="s">
        <v>6678</v>
      </c>
      <c r="E2327" s="134" t="s">
        <v>12434</v>
      </c>
      <c r="F2327" s="134" t="s">
        <v>8533</v>
      </c>
      <c r="G2327" s="134" t="s">
        <v>8992</v>
      </c>
      <c r="H2327" s="134" t="s">
        <v>7970</v>
      </c>
      <c r="I2327" s="134" t="s">
        <v>8782</v>
      </c>
      <c r="J2327" s="134" t="s">
        <v>9233</v>
      </c>
      <c r="K2327" s="134" t="s">
        <v>8930</v>
      </c>
      <c r="L2327" s="134" t="s">
        <v>1822</v>
      </c>
      <c r="M2327" s="134" t="s">
        <v>1740</v>
      </c>
      <c r="N2327" s="134" t="s">
        <v>14896</v>
      </c>
    </row>
    <row r="2328" customFormat="false" ht="12.8" hidden="false" customHeight="false" outlineLevel="0" collapsed="false">
      <c r="A2328" s="136" t="s">
        <v>142</v>
      </c>
      <c r="B2328" s="134" t="s">
        <v>6721</v>
      </c>
      <c r="C2328" s="134" t="s">
        <v>14472</v>
      </c>
      <c r="D2328" s="134" t="s">
        <v>11940</v>
      </c>
      <c r="E2328" s="134" t="s">
        <v>3149</v>
      </c>
      <c r="F2328" s="134" t="s">
        <v>6306</v>
      </c>
      <c r="G2328" s="134" t="s">
        <v>5662</v>
      </c>
      <c r="H2328" s="134" t="s">
        <v>5811</v>
      </c>
      <c r="I2328" s="134" t="s">
        <v>3478</v>
      </c>
      <c r="J2328" s="134" t="s">
        <v>9381</v>
      </c>
      <c r="K2328" s="134" t="s">
        <v>4849</v>
      </c>
      <c r="L2328" s="134" t="s">
        <v>8792</v>
      </c>
      <c r="M2328" s="134" t="s">
        <v>14897</v>
      </c>
      <c r="N2328" s="134" t="s">
        <v>14898</v>
      </c>
    </row>
    <row r="2329" customFormat="false" ht="12.8" hidden="false" customHeight="false" outlineLevel="0" collapsed="false">
      <c r="A2329" s="136" t="s">
        <v>143</v>
      </c>
      <c r="B2329" s="134" t="s">
        <v>1598</v>
      </c>
      <c r="C2329" s="134" t="s">
        <v>14899</v>
      </c>
      <c r="D2329" s="134" t="s">
        <v>5404</v>
      </c>
      <c r="E2329" s="134" t="s">
        <v>2553</v>
      </c>
      <c r="F2329" s="134" t="s">
        <v>5608</v>
      </c>
      <c r="G2329" s="134" t="s">
        <v>5559</v>
      </c>
      <c r="H2329" s="134" t="s">
        <v>7771</v>
      </c>
      <c r="I2329" s="134" t="s">
        <v>6756</v>
      </c>
      <c r="J2329" s="134" t="s">
        <v>6080</v>
      </c>
      <c r="K2329" s="134" t="s">
        <v>2684</v>
      </c>
      <c r="L2329" s="134" t="s">
        <v>14900</v>
      </c>
      <c r="M2329" s="134" t="s">
        <v>2522</v>
      </c>
      <c r="N2329" s="134" t="s">
        <v>14901</v>
      </c>
    </row>
    <row r="2330" customFormat="false" ht="12.8" hidden="false" customHeight="false" outlineLevel="0" collapsed="false">
      <c r="A2330" s="136" t="s">
        <v>144</v>
      </c>
      <c r="B2330" s="134" t="s">
        <v>10940</v>
      </c>
      <c r="C2330" s="134" t="s">
        <v>4384</v>
      </c>
      <c r="D2330" s="134" t="s">
        <v>3119</v>
      </c>
      <c r="E2330" s="134" t="s">
        <v>4367</v>
      </c>
      <c r="F2330" s="134" t="s">
        <v>5217</v>
      </c>
      <c r="G2330" s="134" t="s">
        <v>7267</v>
      </c>
      <c r="H2330" s="134" t="s">
        <v>12339</v>
      </c>
      <c r="I2330" s="134" t="s">
        <v>5911</v>
      </c>
      <c r="J2330" s="134" t="s">
        <v>6465</v>
      </c>
      <c r="K2330" s="134" t="s">
        <v>495</v>
      </c>
      <c r="L2330" s="134" t="s">
        <v>10889</v>
      </c>
      <c r="M2330" s="134" t="s">
        <v>1967</v>
      </c>
      <c r="N2330" s="134" t="s">
        <v>14902</v>
      </c>
    </row>
    <row r="2331" customFormat="false" ht="12.8" hidden="false" customHeight="false" outlineLevel="0" collapsed="false">
      <c r="A2331" s="136" t="s">
        <v>145</v>
      </c>
      <c r="B2331" s="134" t="s">
        <v>1511</v>
      </c>
      <c r="C2331" s="134" t="s">
        <v>9561</v>
      </c>
      <c r="D2331" s="134" t="s">
        <v>14266</v>
      </c>
      <c r="E2331" s="134" t="s">
        <v>2652</v>
      </c>
      <c r="F2331" s="134" t="s">
        <v>6579</v>
      </c>
      <c r="G2331" s="134" t="s">
        <v>4632</v>
      </c>
      <c r="H2331" s="134" t="s">
        <v>2974</v>
      </c>
      <c r="I2331" s="134" t="s">
        <v>9262</v>
      </c>
      <c r="J2331" s="134" t="s">
        <v>8737</v>
      </c>
      <c r="K2331" s="134" t="s">
        <v>4179</v>
      </c>
      <c r="L2331" s="134" t="s">
        <v>6895</v>
      </c>
      <c r="M2331" s="134" t="s">
        <v>10127</v>
      </c>
      <c r="N2331" s="134" t="s">
        <v>14903</v>
      </c>
    </row>
    <row r="2332" customFormat="false" ht="12.8" hidden="false" customHeight="false" outlineLevel="0" collapsed="false">
      <c r="A2332" s="136" t="s">
        <v>146</v>
      </c>
      <c r="B2332" s="134" t="s">
        <v>12026</v>
      </c>
      <c r="C2332" s="134" t="s">
        <v>14904</v>
      </c>
      <c r="D2332" s="134" t="s">
        <v>14905</v>
      </c>
      <c r="E2332" s="134" t="s">
        <v>5458</v>
      </c>
      <c r="F2332" s="134" t="s">
        <v>5393</v>
      </c>
      <c r="G2332" s="134" t="s">
        <v>6746</v>
      </c>
      <c r="H2332" s="134" t="s">
        <v>5997</v>
      </c>
      <c r="I2332" s="134" t="s">
        <v>6147</v>
      </c>
      <c r="J2332" s="134" t="s">
        <v>14906</v>
      </c>
      <c r="K2332" s="134" t="s">
        <v>14907</v>
      </c>
      <c r="L2332" s="134" t="s">
        <v>10438</v>
      </c>
      <c r="M2332" s="134" t="s">
        <v>3048</v>
      </c>
      <c r="N2332" s="134" t="s">
        <v>14908</v>
      </c>
    </row>
    <row r="2333" customFormat="false" ht="12.8" hidden="false" customHeight="false" outlineLevel="0" collapsed="false">
      <c r="A2333" s="136" t="s">
        <v>147</v>
      </c>
      <c r="B2333" s="134" t="s">
        <v>232</v>
      </c>
      <c r="C2333" s="134" t="s">
        <v>9421</v>
      </c>
      <c r="D2333" s="134" t="s">
        <v>1976</v>
      </c>
      <c r="E2333" s="134" t="s">
        <v>1088</v>
      </c>
      <c r="F2333" s="134" t="s">
        <v>5410</v>
      </c>
      <c r="G2333" s="134" t="s">
        <v>5594</v>
      </c>
      <c r="H2333" s="134" t="s">
        <v>9425</v>
      </c>
      <c r="I2333" s="134" t="s">
        <v>6745</v>
      </c>
      <c r="J2333" s="134" t="s">
        <v>563</v>
      </c>
      <c r="K2333" s="134" t="s">
        <v>14909</v>
      </c>
      <c r="L2333" s="134" t="s">
        <v>3296</v>
      </c>
      <c r="M2333" s="134" t="s">
        <v>517</v>
      </c>
      <c r="N2333" s="134" t="s">
        <v>14910</v>
      </c>
    </row>
    <row r="2334" customFormat="false" ht="12.8" hidden="false" customHeight="false" outlineLevel="0" collapsed="false">
      <c r="A2334" s="136" t="s">
        <v>148</v>
      </c>
      <c r="B2334" s="134" t="s">
        <v>10713</v>
      </c>
      <c r="C2334" s="134" t="s">
        <v>10573</v>
      </c>
      <c r="D2334" s="134" t="s">
        <v>10177</v>
      </c>
      <c r="E2334" s="134" t="s">
        <v>8787</v>
      </c>
      <c r="F2334" s="134" t="s">
        <v>14911</v>
      </c>
      <c r="G2334" s="134" t="s">
        <v>5268</v>
      </c>
      <c r="H2334" s="134" t="s">
        <v>7792</v>
      </c>
      <c r="I2334" s="134" t="s">
        <v>14912</v>
      </c>
      <c r="J2334" s="134" t="s">
        <v>14913</v>
      </c>
      <c r="K2334" s="134" t="s">
        <v>4706</v>
      </c>
      <c r="L2334" s="134" t="s">
        <v>11851</v>
      </c>
      <c r="M2334" s="134" t="s">
        <v>14914</v>
      </c>
      <c r="N2334" s="134" t="s">
        <v>14915</v>
      </c>
    </row>
    <row r="2335" customFormat="false" ht="12.8" hidden="false" customHeight="false" outlineLevel="0" collapsed="false">
      <c r="A2335" s="136" t="s">
        <v>149</v>
      </c>
      <c r="B2335" s="134" t="s">
        <v>10242</v>
      </c>
      <c r="C2335" s="134" t="s">
        <v>1570</v>
      </c>
      <c r="D2335" s="134" t="s">
        <v>14916</v>
      </c>
      <c r="E2335" s="134" t="s">
        <v>9206</v>
      </c>
      <c r="F2335" s="134" t="s">
        <v>11377</v>
      </c>
      <c r="G2335" s="134" t="s">
        <v>5058</v>
      </c>
      <c r="H2335" s="134" t="s">
        <v>6955</v>
      </c>
      <c r="I2335" s="134" t="s">
        <v>5201</v>
      </c>
      <c r="J2335" s="134" t="s">
        <v>1615</v>
      </c>
      <c r="K2335" s="134" t="s">
        <v>9983</v>
      </c>
      <c r="L2335" s="134" t="s">
        <v>14688</v>
      </c>
      <c r="M2335" s="134" t="s">
        <v>10573</v>
      </c>
      <c r="N2335" s="134" t="s">
        <v>14917</v>
      </c>
    </row>
    <row r="2336" customFormat="false" ht="12.8" hidden="false" customHeight="false" outlineLevel="0" collapsed="false">
      <c r="A2336" s="136" t="s">
        <v>150</v>
      </c>
      <c r="B2336" s="134" t="s">
        <v>377</v>
      </c>
      <c r="C2336" s="134" t="s">
        <v>11549</v>
      </c>
      <c r="D2336" s="125"/>
      <c r="E2336" s="134" t="s">
        <v>671</v>
      </c>
      <c r="F2336" s="134" t="s">
        <v>5713</v>
      </c>
      <c r="G2336" s="134" t="s">
        <v>9399</v>
      </c>
      <c r="H2336" s="134" t="s">
        <v>12403</v>
      </c>
      <c r="I2336" s="134" t="s">
        <v>5663</v>
      </c>
      <c r="J2336" s="134" t="s">
        <v>8826</v>
      </c>
      <c r="K2336" s="134" t="s">
        <v>3177</v>
      </c>
      <c r="L2336" s="134" t="s">
        <v>11961</v>
      </c>
      <c r="M2336" s="134" t="s">
        <v>14918</v>
      </c>
      <c r="N2336" s="125"/>
    </row>
    <row r="2337" customFormat="false" ht="12.8" hidden="false" customHeight="false" outlineLevel="0" collapsed="false">
      <c r="A2337" s="136" t="s">
        <v>151</v>
      </c>
      <c r="B2337" s="134" t="s">
        <v>6294</v>
      </c>
      <c r="C2337" s="134" t="s">
        <v>4114</v>
      </c>
      <c r="D2337" s="134" t="s">
        <v>14721</v>
      </c>
      <c r="E2337" s="134" t="s">
        <v>14919</v>
      </c>
      <c r="F2337" s="134" t="s">
        <v>4821</v>
      </c>
      <c r="G2337" s="134" t="s">
        <v>9326</v>
      </c>
      <c r="H2337" s="134" t="s">
        <v>7630</v>
      </c>
      <c r="I2337" s="134" t="s">
        <v>12445</v>
      </c>
      <c r="J2337" s="134" t="s">
        <v>2240</v>
      </c>
      <c r="K2337" s="134" t="s">
        <v>2667</v>
      </c>
      <c r="L2337" s="134" t="s">
        <v>3980</v>
      </c>
      <c r="M2337" s="134" t="s">
        <v>2894</v>
      </c>
      <c r="N2337" s="134" t="s">
        <v>14920</v>
      </c>
    </row>
    <row r="2338" customFormat="false" ht="12.8" hidden="false" customHeight="false" outlineLevel="0" collapsed="false">
      <c r="A2338" s="136" t="s">
        <v>152</v>
      </c>
      <c r="B2338" s="134" t="s">
        <v>3537</v>
      </c>
      <c r="C2338" s="134" t="s">
        <v>9491</v>
      </c>
      <c r="D2338" s="134" t="s">
        <v>353</v>
      </c>
      <c r="E2338" s="134" t="s">
        <v>14921</v>
      </c>
      <c r="F2338" s="134" t="s">
        <v>5722</v>
      </c>
      <c r="G2338" s="134" t="s">
        <v>12315</v>
      </c>
      <c r="H2338" s="134" t="s">
        <v>5364</v>
      </c>
      <c r="I2338" s="134" t="s">
        <v>5431</v>
      </c>
      <c r="J2338" s="134" t="s">
        <v>5754</v>
      </c>
      <c r="K2338" s="134" t="s">
        <v>1559</v>
      </c>
      <c r="L2338" s="134" t="s">
        <v>1520</v>
      </c>
      <c r="M2338" s="134" t="s">
        <v>10273</v>
      </c>
      <c r="N2338" s="134" t="s">
        <v>14922</v>
      </c>
    </row>
    <row r="2339" customFormat="false" ht="12.8" hidden="false" customHeight="false" outlineLevel="0" collapsed="false">
      <c r="A2339" s="136" t="s">
        <v>153</v>
      </c>
      <c r="B2339" s="134" t="s">
        <v>1771</v>
      </c>
      <c r="C2339" s="134" t="s">
        <v>202</v>
      </c>
      <c r="D2339" s="134" t="s">
        <v>6905</v>
      </c>
      <c r="E2339" s="134" t="s">
        <v>9285</v>
      </c>
      <c r="F2339" s="134" t="s">
        <v>6151</v>
      </c>
      <c r="G2339" s="134" t="s">
        <v>4685</v>
      </c>
      <c r="H2339" s="134" t="s">
        <v>8200</v>
      </c>
      <c r="I2339" s="134" t="s">
        <v>7567</v>
      </c>
      <c r="J2339" s="134" t="s">
        <v>5054</v>
      </c>
      <c r="K2339" s="134" t="s">
        <v>6383</v>
      </c>
      <c r="L2339" s="134" t="s">
        <v>12105</v>
      </c>
      <c r="M2339" s="134" t="s">
        <v>927</v>
      </c>
      <c r="N2339" s="134" t="s">
        <v>14923</v>
      </c>
    </row>
    <row r="2340" customFormat="false" ht="12.8" hidden="false" customHeight="false" outlineLevel="0" collapsed="false">
      <c r="A2340" s="136" t="s">
        <v>154</v>
      </c>
      <c r="B2340" s="134" t="s">
        <v>9868</v>
      </c>
      <c r="C2340" s="134" t="s">
        <v>11583</v>
      </c>
      <c r="D2340" s="134" t="s">
        <v>3176</v>
      </c>
      <c r="E2340" s="134" t="s">
        <v>5410</v>
      </c>
      <c r="F2340" s="134" t="s">
        <v>8683</v>
      </c>
      <c r="G2340" s="134" t="s">
        <v>4992</v>
      </c>
      <c r="H2340" s="134" t="s">
        <v>5180</v>
      </c>
      <c r="I2340" s="134" t="s">
        <v>14924</v>
      </c>
      <c r="J2340" s="134" t="s">
        <v>10558</v>
      </c>
      <c r="K2340" s="134" t="s">
        <v>6149</v>
      </c>
      <c r="L2340" s="134" t="s">
        <v>11516</v>
      </c>
      <c r="M2340" s="134" t="s">
        <v>11536</v>
      </c>
      <c r="N2340" s="134" t="s">
        <v>14925</v>
      </c>
    </row>
    <row r="2341" customFormat="false" ht="12.8" hidden="false" customHeight="false" outlineLevel="0" collapsed="false">
      <c r="A2341" s="136" t="s">
        <v>156</v>
      </c>
      <c r="B2341" s="134" t="s">
        <v>891</v>
      </c>
      <c r="C2341" s="134" t="s">
        <v>9156</v>
      </c>
      <c r="D2341" s="134" t="s">
        <v>11354</v>
      </c>
      <c r="E2341" s="134" t="s">
        <v>6094</v>
      </c>
      <c r="F2341" s="134" t="s">
        <v>4836</v>
      </c>
      <c r="G2341" s="134" t="s">
        <v>4848</v>
      </c>
      <c r="H2341" s="134" t="s">
        <v>6837</v>
      </c>
      <c r="I2341" s="134" t="s">
        <v>12171</v>
      </c>
      <c r="J2341" s="134" t="s">
        <v>6021</v>
      </c>
      <c r="K2341" s="134" t="s">
        <v>5668</v>
      </c>
      <c r="L2341" s="134" t="s">
        <v>3846</v>
      </c>
      <c r="M2341" s="134" t="s">
        <v>6313</v>
      </c>
      <c r="N2341" s="134" t="s">
        <v>14926</v>
      </c>
    </row>
    <row r="2342" customFormat="false" ht="12.8" hidden="false" customHeight="false" outlineLevel="0" collapsed="false">
      <c r="A2342" s="136" t="s">
        <v>158</v>
      </c>
      <c r="B2342" s="134" t="s">
        <v>5985</v>
      </c>
      <c r="C2342" s="134" t="s">
        <v>4288</v>
      </c>
      <c r="D2342" s="134" t="s">
        <v>3293</v>
      </c>
      <c r="E2342" s="134" t="s">
        <v>563</v>
      </c>
      <c r="F2342" s="134" t="s">
        <v>4161</v>
      </c>
      <c r="G2342" s="134" t="s">
        <v>12462</v>
      </c>
      <c r="H2342" s="134" t="s">
        <v>12419</v>
      </c>
      <c r="I2342" s="134" t="s">
        <v>9126</v>
      </c>
      <c r="J2342" s="134" t="s">
        <v>8529</v>
      </c>
      <c r="K2342" s="134" t="s">
        <v>6770</v>
      </c>
      <c r="L2342" s="125"/>
      <c r="M2342" s="125"/>
      <c r="N2342" s="125"/>
    </row>
    <row r="2343" customFormat="false" ht="12.8" hidden="false" customHeight="false" outlineLevel="0" collapsed="false">
      <c r="A2343" s="136" t="s">
        <v>155</v>
      </c>
      <c r="B2343" s="125"/>
      <c r="C2343" s="125"/>
      <c r="D2343" s="134" t="s">
        <v>6036</v>
      </c>
      <c r="E2343" s="134" t="s">
        <v>2625</v>
      </c>
      <c r="F2343" s="125"/>
      <c r="G2343" s="134" t="s">
        <v>12516</v>
      </c>
      <c r="H2343" s="134" t="s">
        <v>8201</v>
      </c>
      <c r="I2343" s="134" t="s">
        <v>9302</v>
      </c>
      <c r="J2343" s="134" t="s">
        <v>2905</v>
      </c>
      <c r="K2343" s="134" t="s">
        <v>1767</v>
      </c>
      <c r="L2343" s="134" t="s">
        <v>6856</v>
      </c>
      <c r="M2343" s="134" t="s">
        <v>9591</v>
      </c>
      <c r="N2343" s="125"/>
    </row>
    <row r="2344" customFormat="false" ht="12.8" hidden="false" customHeight="false" outlineLevel="0" collapsed="false">
      <c r="A2344" s="136" t="s">
        <v>157</v>
      </c>
      <c r="B2344" s="134" t="s">
        <v>14927</v>
      </c>
      <c r="C2344" s="134" t="s">
        <v>10084</v>
      </c>
      <c r="D2344" s="134" t="s">
        <v>11198</v>
      </c>
      <c r="E2344" s="134" t="s">
        <v>5099</v>
      </c>
      <c r="F2344" s="134" t="s">
        <v>9258</v>
      </c>
      <c r="G2344" s="134" t="s">
        <v>7526</v>
      </c>
      <c r="H2344" s="134" t="s">
        <v>5958</v>
      </c>
      <c r="I2344" s="134" t="s">
        <v>8320</v>
      </c>
      <c r="J2344" s="125"/>
    </row>
    <row r="2352" customFormat="false" ht="216.4" hidden="false" customHeight="false" outlineLevel="0" collapsed="false">
      <c r="A2352" s="182" t="s">
        <v>14795</v>
      </c>
    </row>
    <row r="2353" customFormat="false" ht="35.8" hidden="false" customHeight="false" outlineLevel="0" collapsed="false">
      <c r="A2353" s="180" t="s">
        <v>14498</v>
      </c>
    </row>
    <row r="2354" customFormat="false" ht="12.8" hidden="false" customHeight="false" outlineLevel="0" collapsed="false">
      <c r="A2354" s="183" t="s">
        <v>13772</v>
      </c>
    </row>
    <row r="2355" customFormat="false" ht="12.8" hidden="false" customHeight="false" outlineLevel="0" collapsed="false">
      <c r="A2355" s="183" t="s">
        <v>13773</v>
      </c>
    </row>
    <row r="2356" customFormat="false" ht="12.8" hidden="false" customHeight="false" outlineLevel="0" collapsed="false">
      <c r="A2356" s="183" t="s">
        <v>13774</v>
      </c>
    </row>
    <row r="2357" customFormat="false" ht="494" hidden="false" customHeight="false" outlineLevel="0" collapsed="false">
      <c r="A2357" s="184" t="s">
        <v>14796</v>
      </c>
    </row>
    <row r="2358" customFormat="false" ht="214.15" hidden="false" customHeight="false" outlineLevel="0" collapsed="false">
      <c r="A2358" s="183" t="s">
        <v>14499</v>
      </c>
    </row>
    <row r="2359" customFormat="false" ht="35.05" hidden="false" customHeight="false" outlineLevel="0" collapsed="false">
      <c r="A2359" s="183" t="s">
        <v>13777</v>
      </c>
    </row>
    <row r="2360" customFormat="false" ht="12.8" hidden="false" customHeight="false" outlineLevel="0" collapsed="false">
      <c r="A2360" s="133" t="s">
        <v>605</v>
      </c>
      <c r="B2360" s="133" t="s">
        <v>606</v>
      </c>
      <c r="C2360" s="133" t="s">
        <v>607</v>
      </c>
      <c r="D2360" s="133" t="s">
        <v>608</v>
      </c>
      <c r="E2360" s="133" t="s">
        <v>609</v>
      </c>
      <c r="F2360" s="133" t="s">
        <v>610</v>
      </c>
      <c r="G2360" s="133" t="s">
        <v>611</v>
      </c>
      <c r="H2360" s="133" t="s">
        <v>612</v>
      </c>
      <c r="I2360" s="133" t="s">
        <v>613</v>
      </c>
      <c r="J2360" s="133" t="s">
        <v>614</v>
      </c>
      <c r="K2360" s="133" t="s">
        <v>615</v>
      </c>
      <c r="L2360" s="133" t="s">
        <v>616</v>
      </c>
      <c r="M2360" s="133" t="s">
        <v>617</v>
      </c>
      <c r="N2360" s="133" t="s">
        <v>618</v>
      </c>
    </row>
    <row r="2361" customFormat="false" ht="12.8" hidden="false" customHeight="false" outlineLevel="0" collapsed="false">
      <c r="A2361" s="133" t="s">
        <v>13778</v>
      </c>
      <c r="B2361" s="183" t="s">
        <v>14928</v>
      </c>
      <c r="C2361" s="183" t="s">
        <v>14929</v>
      </c>
      <c r="D2361" s="183" t="s">
        <v>14930</v>
      </c>
      <c r="E2361" s="183" t="s">
        <v>14931</v>
      </c>
      <c r="F2361" s="183" t="s">
        <v>14932</v>
      </c>
      <c r="G2361" s="183" t="s">
        <v>14933</v>
      </c>
      <c r="H2361" s="183" t="s">
        <v>14934</v>
      </c>
      <c r="I2361" s="183" t="s">
        <v>14935</v>
      </c>
      <c r="J2361" s="183" t="s">
        <v>14936</v>
      </c>
      <c r="K2361" s="183" t="s">
        <v>14937</v>
      </c>
      <c r="L2361" s="183" t="s">
        <v>14938</v>
      </c>
      <c r="M2361" s="183" t="s">
        <v>14939</v>
      </c>
      <c r="N2361" s="183" t="s">
        <v>14940</v>
      </c>
    </row>
    <row r="2362" customFormat="false" ht="12.8" hidden="false" customHeight="false" outlineLevel="0" collapsed="false">
      <c r="A2362" s="136" t="s">
        <v>158</v>
      </c>
      <c r="B2362" s="125"/>
      <c r="C2362" s="125"/>
      <c r="D2362" s="125"/>
      <c r="E2362" s="125"/>
      <c r="F2362" s="125"/>
      <c r="G2362" s="125"/>
      <c r="H2362" s="125"/>
      <c r="I2362" s="125"/>
      <c r="J2362" s="125"/>
      <c r="K2362" s="134" t="s">
        <v>6541</v>
      </c>
      <c r="L2362" s="134" t="s">
        <v>6755</v>
      </c>
      <c r="M2362" s="134" t="s">
        <v>2373</v>
      </c>
      <c r="N2362" s="125"/>
    </row>
    <row r="2363" customFormat="false" ht="12.8" hidden="false" customHeight="false" outlineLevel="0" collapsed="false">
      <c r="A2363" s="136" t="s">
        <v>155</v>
      </c>
      <c r="B2363" s="134" t="s">
        <v>2785</v>
      </c>
      <c r="C2363" s="134" t="s">
        <v>9421</v>
      </c>
      <c r="D2363" s="134" t="s">
        <v>2837</v>
      </c>
      <c r="E2363" s="134" t="s">
        <v>5817</v>
      </c>
      <c r="F2363" s="134" t="s">
        <v>920</v>
      </c>
      <c r="G2363" s="134" t="s">
        <v>8815</v>
      </c>
      <c r="H2363" s="134" t="s">
        <v>4621</v>
      </c>
      <c r="I2363" s="134" t="s">
        <v>5505</v>
      </c>
      <c r="J2363" s="134" t="s">
        <v>9351</v>
      </c>
      <c r="K2363" s="134" t="s">
        <v>11536</v>
      </c>
      <c r="L2363" s="134" t="s">
        <v>327</v>
      </c>
      <c r="M2363" s="134" t="s">
        <v>3599</v>
      </c>
      <c r="N2363" s="134" t="s">
        <v>14941</v>
      </c>
    </row>
    <row r="2364" customFormat="false" ht="12.8" hidden="false" customHeight="false" outlineLevel="0" collapsed="false">
      <c r="A2364" s="136" t="s">
        <v>157</v>
      </c>
      <c r="B2364" s="134" t="s">
        <v>2329</v>
      </c>
      <c r="C2364" s="134" t="s">
        <v>3238</v>
      </c>
      <c r="D2364" s="134" t="s">
        <v>1977</v>
      </c>
      <c r="E2364" s="134" t="s">
        <v>5024</v>
      </c>
      <c r="F2364" s="134" t="s">
        <v>1669</v>
      </c>
      <c r="G2364" s="134" t="s">
        <v>12302</v>
      </c>
      <c r="H2364" s="134" t="s">
        <v>4920</v>
      </c>
      <c r="I2364" s="134" t="s">
        <v>5152</v>
      </c>
      <c r="J2364" s="134" t="s">
        <v>9252</v>
      </c>
      <c r="K2364" s="134" t="s">
        <v>13324</v>
      </c>
      <c r="L2364" s="134" t="s">
        <v>3987</v>
      </c>
      <c r="M2364" s="134" t="s">
        <v>14942</v>
      </c>
      <c r="N2364" s="134" t="s">
        <v>14943</v>
      </c>
    </row>
    <row r="2365" customFormat="false" ht="12.8" hidden="false" customHeight="false" outlineLevel="0" collapsed="false">
      <c r="A2365" s="136" t="s">
        <v>159</v>
      </c>
      <c r="B2365" s="134" t="s">
        <v>9607</v>
      </c>
      <c r="C2365" s="134" t="s">
        <v>11417</v>
      </c>
      <c r="D2365" s="134" t="s">
        <v>1666</v>
      </c>
      <c r="E2365" s="134" t="s">
        <v>2484</v>
      </c>
      <c r="F2365" s="134" t="s">
        <v>6777</v>
      </c>
      <c r="G2365" s="134" t="s">
        <v>4719</v>
      </c>
      <c r="H2365" s="134" t="s">
        <v>8952</v>
      </c>
      <c r="I2365" s="134" t="s">
        <v>6078</v>
      </c>
      <c r="J2365" s="134" t="s">
        <v>9441</v>
      </c>
      <c r="K2365" s="134" t="s">
        <v>14944</v>
      </c>
      <c r="L2365" s="134" t="s">
        <v>10713</v>
      </c>
      <c r="M2365" s="134" t="s">
        <v>4240</v>
      </c>
      <c r="N2365" s="134" t="s">
        <v>14945</v>
      </c>
    </row>
    <row r="2366" customFormat="false" ht="12.8" hidden="false" customHeight="false" outlineLevel="0" collapsed="false">
      <c r="A2366" s="136" t="s">
        <v>160</v>
      </c>
      <c r="B2366" s="134" t="s">
        <v>11087</v>
      </c>
      <c r="C2366" s="134" t="s">
        <v>14946</v>
      </c>
      <c r="D2366" s="134" t="s">
        <v>6541</v>
      </c>
      <c r="E2366" s="134" t="s">
        <v>5486</v>
      </c>
      <c r="F2366" s="134" t="s">
        <v>6837</v>
      </c>
      <c r="G2366" s="134" t="s">
        <v>9002</v>
      </c>
      <c r="H2366" s="134" t="s">
        <v>6330</v>
      </c>
      <c r="I2366" s="125"/>
      <c r="J2366" s="134" t="s">
        <v>436</v>
      </c>
      <c r="K2366" s="134" t="s">
        <v>9446</v>
      </c>
      <c r="L2366" s="134" t="s">
        <v>14947</v>
      </c>
      <c r="M2366" s="134" t="s">
        <v>5385</v>
      </c>
      <c r="N2366" s="125"/>
    </row>
    <row r="2367" customFormat="false" ht="12.8" hidden="false" customHeight="false" outlineLevel="0" collapsed="false">
      <c r="A2367" s="136" t="s">
        <v>161</v>
      </c>
      <c r="B2367" s="125"/>
      <c r="C2367" s="134" t="s">
        <v>2275</v>
      </c>
      <c r="D2367" s="134" t="s">
        <v>10331</v>
      </c>
      <c r="E2367" s="134" t="s">
        <v>5133</v>
      </c>
      <c r="F2367" s="134" t="s">
        <v>14948</v>
      </c>
      <c r="G2367" s="134" t="s">
        <v>9299</v>
      </c>
      <c r="H2367" s="134" t="s">
        <v>6079</v>
      </c>
      <c r="I2367" s="134" t="s">
        <v>5862</v>
      </c>
      <c r="J2367" s="134" t="s">
        <v>930</v>
      </c>
      <c r="K2367" s="134" t="s">
        <v>3886</v>
      </c>
      <c r="L2367" s="134" t="s">
        <v>3278</v>
      </c>
      <c r="M2367" s="134" t="s">
        <v>10783</v>
      </c>
      <c r="N2367" s="125"/>
    </row>
    <row r="2368" customFormat="false" ht="12.8" hidden="false" customHeight="false" outlineLevel="0" collapsed="false">
      <c r="A2368" s="136" t="s">
        <v>162</v>
      </c>
      <c r="B2368" s="134" t="s">
        <v>9899</v>
      </c>
      <c r="C2368" s="134" t="s">
        <v>3831</v>
      </c>
      <c r="D2368" s="134" t="s">
        <v>807</v>
      </c>
      <c r="E2368" s="134" t="s">
        <v>832</v>
      </c>
      <c r="F2368" s="134" t="s">
        <v>5309</v>
      </c>
      <c r="G2368" s="134" t="s">
        <v>5956</v>
      </c>
      <c r="H2368" s="134" t="s">
        <v>4683</v>
      </c>
      <c r="I2368" s="134" t="s">
        <v>8136</v>
      </c>
      <c r="J2368" s="134" t="s">
        <v>4954</v>
      </c>
      <c r="K2368" s="134" t="s">
        <v>6132</v>
      </c>
      <c r="L2368" s="134" t="s">
        <v>6702</v>
      </c>
      <c r="M2368" s="134" t="s">
        <v>9925</v>
      </c>
      <c r="N2368" s="134" t="s">
        <v>14949</v>
      </c>
    </row>
    <row r="2369" customFormat="false" ht="12.8" hidden="false" customHeight="false" outlineLevel="0" collapsed="false">
      <c r="A2369" s="136" t="s">
        <v>163</v>
      </c>
      <c r="B2369" s="134" t="s">
        <v>10271</v>
      </c>
      <c r="C2369" s="134" t="s">
        <v>14490</v>
      </c>
      <c r="D2369" s="134" t="s">
        <v>14950</v>
      </c>
      <c r="E2369" s="134" t="s">
        <v>5616</v>
      </c>
      <c r="F2369" s="134" t="s">
        <v>5079</v>
      </c>
      <c r="G2369" s="134" t="s">
        <v>5424</v>
      </c>
      <c r="H2369" s="134" t="s">
        <v>12154</v>
      </c>
      <c r="I2369" s="134" t="s">
        <v>4900</v>
      </c>
      <c r="J2369" s="134" t="s">
        <v>5334</v>
      </c>
      <c r="K2369" s="134" t="s">
        <v>5678</v>
      </c>
      <c r="L2369" s="134" t="s">
        <v>4253</v>
      </c>
      <c r="M2369" s="134" t="s">
        <v>6081</v>
      </c>
      <c r="N2369" s="134" t="s">
        <v>14951</v>
      </c>
    </row>
    <row r="2370" customFormat="false" ht="12.8" hidden="false" customHeight="false" outlineLevel="0" collapsed="false">
      <c r="A2370" s="136" t="s">
        <v>164</v>
      </c>
      <c r="B2370" s="134" t="s">
        <v>447</v>
      </c>
      <c r="C2370" s="134" t="s">
        <v>6359</v>
      </c>
      <c r="D2370" s="134" t="s">
        <v>14729</v>
      </c>
      <c r="E2370" s="134" t="s">
        <v>2597</v>
      </c>
      <c r="F2370" s="134" t="s">
        <v>683</v>
      </c>
      <c r="G2370" s="134" t="s">
        <v>6746</v>
      </c>
      <c r="H2370" s="134" t="s">
        <v>7123</v>
      </c>
      <c r="I2370" s="134" t="s">
        <v>6680</v>
      </c>
      <c r="J2370" s="134" t="s">
        <v>5922</v>
      </c>
      <c r="K2370" s="134" t="s">
        <v>5709</v>
      </c>
      <c r="L2370" s="134" t="s">
        <v>11494</v>
      </c>
      <c r="M2370" s="134" t="s">
        <v>9840</v>
      </c>
      <c r="N2370" s="134" t="s">
        <v>14952</v>
      </c>
    </row>
    <row r="2371" customFormat="false" ht="12.8" hidden="false" customHeight="false" outlineLevel="0" collapsed="false">
      <c r="A2371" s="136" t="s">
        <v>165</v>
      </c>
      <c r="B2371" s="134" t="s">
        <v>10490</v>
      </c>
      <c r="C2371" s="134" t="s">
        <v>6491</v>
      </c>
      <c r="D2371" s="134" t="s">
        <v>11430</v>
      </c>
      <c r="E2371" s="134" t="s">
        <v>1313</v>
      </c>
      <c r="F2371" s="134" t="s">
        <v>4769</v>
      </c>
      <c r="G2371" s="134" t="s">
        <v>14953</v>
      </c>
      <c r="H2371" s="134" t="s">
        <v>4958</v>
      </c>
      <c r="I2371" s="134" t="s">
        <v>1615</v>
      </c>
      <c r="J2371" s="134" t="s">
        <v>9319</v>
      </c>
      <c r="K2371" s="134" t="s">
        <v>14790</v>
      </c>
      <c r="L2371" s="134" t="s">
        <v>6458</v>
      </c>
      <c r="M2371" s="134" t="s">
        <v>6728</v>
      </c>
      <c r="N2371" s="134" t="s">
        <v>14954</v>
      </c>
    </row>
    <row r="2372" customFormat="false" ht="12.8" hidden="false" customHeight="false" outlineLevel="0" collapsed="false">
      <c r="A2372" s="136" t="s">
        <v>166</v>
      </c>
      <c r="B2372" s="134" t="s">
        <v>3391</v>
      </c>
      <c r="C2372" s="134" t="s">
        <v>14955</v>
      </c>
      <c r="D2372" s="134" t="s">
        <v>14956</v>
      </c>
      <c r="E2372" s="134" t="s">
        <v>6826</v>
      </c>
      <c r="F2372" s="134" t="s">
        <v>8727</v>
      </c>
      <c r="G2372" s="134" t="s">
        <v>7423</v>
      </c>
      <c r="H2372" s="134" t="s">
        <v>5517</v>
      </c>
      <c r="I2372" s="134" t="s">
        <v>9121</v>
      </c>
      <c r="J2372" s="134" t="s">
        <v>4656</v>
      </c>
      <c r="K2372" s="134" t="s">
        <v>918</v>
      </c>
      <c r="L2372" s="134" t="s">
        <v>585</v>
      </c>
      <c r="M2372" s="134" t="s">
        <v>2562</v>
      </c>
      <c r="N2372" s="134" t="s">
        <v>14957</v>
      </c>
    </row>
    <row r="2373" customFormat="false" ht="12.8" hidden="false" customHeight="false" outlineLevel="0" collapsed="false">
      <c r="A2373" s="136" t="s">
        <v>167</v>
      </c>
      <c r="B2373" s="134" t="s">
        <v>3305</v>
      </c>
      <c r="C2373" s="134" t="s">
        <v>11417</v>
      </c>
      <c r="D2373" s="134" t="s">
        <v>14710</v>
      </c>
      <c r="E2373" s="134" t="s">
        <v>2808</v>
      </c>
      <c r="F2373" s="134" t="s">
        <v>4980</v>
      </c>
      <c r="G2373" s="134" t="s">
        <v>6847</v>
      </c>
      <c r="H2373" s="134" t="s">
        <v>5313</v>
      </c>
      <c r="I2373" s="134" t="s">
        <v>4713</v>
      </c>
      <c r="J2373" s="134" t="s">
        <v>12411</v>
      </c>
      <c r="K2373" s="134" t="s">
        <v>3918</v>
      </c>
      <c r="L2373" s="134" t="s">
        <v>12510</v>
      </c>
      <c r="M2373" s="134" t="s">
        <v>888</v>
      </c>
      <c r="N2373" s="134" t="s">
        <v>14945</v>
      </c>
    </row>
    <row r="2374" customFormat="false" ht="12.8" hidden="false" customHeight="false" outlineLevel="0" collapsed="false">
      <c r="A2374" s="136" t="s">
        <v>168</v>
      </c>
      <c r="B2374" s="134" t="s">
        <v>2110</v>
      </c>
      <c r="C2374" s="134" t="s">
        <v>11063</v>
      </c>
      <c r="D2374" s="134" t="s">
        <v>1374</v>
      </c>
      <c r="E2374" s="134" t="s">
        <v>2450</v>
      </c>
      <c r="F2374" s="134" t="s">
        <v>1456</v>
      </c>
      <c r="G2374" s="134" t="s">
        <v>14738</v>
      </c>
      <c r="H2374" s="134" t="s">
        <v>8760</v>
      </c>
      <c r="I2374" s="134" t="s">
        <v>8524</v>
      </c>
      <c r="J2374" s="134" t="s">
        <v>14958</v>
      </c>
      <c r="K2374" s="134" t="s">
        <v>10337</v>
      </c>
      <c r="L2374" s="134" t="s">
        <v>13376</v>
      </c>
      <c r="M2374" s="134" t="s">
        <v>14959</v>
      </c>
      <c r="N2374" s="134" t="s">
        <v>14960</v>
      </c>
    </row>
    <row r="2375" customFormat="false" ht="12.8" hidden="false" customHeight="false" outlineLevel="0" collapsed="false">
      <c r="A2375" s="136" t="s">
        <v>169</v>
      </c>
      <c r="B2375" s="134" t="s">
        <v>14961</v>
      </c>
      <c r="C2375" s="134" t="s">
        <v>14962</v>
      </c>
      <c r="D2375" s="134" t="s">
        <v>11929</v>
      </c>
      <c r="E2375" s="134" t="s">
        <v>14963</v>
      </c>
      <c r="F2375" s="134" t="s">
        <v>5720</v>
      </c>
      <c r="G2375" s="134" t="s">
        <v>14964</v>
      </c>
      <c r="H2375" s="134" t="s">
        <v>7072</v>
      </c>
      <c r="I2375" s="134" t="s">
        <v>14965</v>
      </c>
      <c r="J2375" s="134" t="s">
        <v>5438</v>
      </c>
      <c r="K2375" s="134" t="s">
        <v>484</v>
      </c>
      <c r="L2375" s="134" t="s">
        <v>10873</v>
      </c>
      <c r="M2375" s="134" t="s">
        <v>4407</v>
      </c>
      <c r="N2375" s="134" t="s">
        <v>14966</v>
      </c>
    </row>
    <row r="2376" customFormat="false" ht="12.8" hidden="false" customHeight="false" outlineLevel="0" collapsed="false">
      <c r="A2376" s="136" t="s">
        <v>170</v>
      </c>
      <c r="B2376" s="134" t="s">
        <v>11981</v>
      </c>
      <c r="C2376" s="134" t="s">
        <v>10328</v>
      </c>
      <c r="D2376" s="134" t="s">
        <v>6684</v>
      </c>
      <c r="E2376" s="134" t="s">
        <v>10706</v>
      </c>
      <c r="F2376" s="134" t="s">
        <v>9265</v>
      </c>
      <c r="G2376" s="134" t="s">
        <v>4903</v>
      </c>
      <c r="H2376" s="134" t="s">
        <v>6605</v>
      </c>
      <c r="I2376" s="134" t="s">
        <v>5704</v>
      </c>
      <c r="J2376" s="134" t="s">
        <v>1177</v>
      </c>
      <c r="K2376" s="134" t="s">
        <v>808</v>
      </c>
      <c r="L2376" s="134" t="s">
        <v>14372</v>
      </c>
      <c r="M2376" s="134" t="s">
        <v>6441</v>
      </c>
      <c r="N2376" s="134" t="s">
        <v>14967</v>
      </c>
    </row>
    <row r="2377" customFormat="false" ht="12.8" hidden="false" customHeight="false" outlineLevel="0" collapsed="false">
      <c r="A2377" s="136" t="s">
        <v>171</v>
      </c>
      <c r="B2377" s="134" t="s">
        <v>9916</v>
      </c>
      <c r="C2377" s="134" t="s">
        <v>2466</v>
      </c>
      <c r="D2377" s="134" t="s">
        <v>6730</v>
      </c>
      <c r="E2377" s="134" t="s">
        <v>14843</v>
      </c>
      <c r="F2377" s="134" t="s">
        <v>5552</v>
      </c>
      <c r="G2377" s="134" t="s">
        <v>14968</v>
      </c>
      <c r="H2377" s="134" t="s">
        <v>13123</v>
      </c>
      <c r="I2377" s="134" t="s">
        <v>6833</v>
      </c>
      <c r="J2377" s="134" t="s">
        <v>3859</v>
      </c>
      <c r="K2377" s="134" t="s">
        <v>6383</v>
      </c>
      <c r="L2377" s="134" t="s">
        <v>3675</v>
      </c>
      <c r="M2377" s="134" t="s">
        <v>528</v>
      </c>
      <c r="N2377" s="134" t="s">
        <v>14969</v>
      </c>
    </row>
    <row r="2378" customFormat="false" ht="12.8" hidden="false" customHeight="false" outlineLevel="0" collapsed="false">
      <c r="A2378" s="136" t="s">
        <v>172</v>
      </c>
      <c r="B2378" s="134" t="s">
        <v>3348</v>
      </c>
      <c r="C2378" s="134" t="s">
        <v>6612</v>
      </c>
      <c r="D2378" s="134" t="s">
        <v>10741</v>
      </c>
      <c r="E2378" s="134" t="s">
        <v>6621</v>
      </c>
      <c r="F2378" s="134" t="s">
        <v>11415</v>
      </c>
      <c r="G2378" s="134" t="s">
        <v>6346</v>
      </c>
      <c r="H2378" s="134" t="s">
        <v>6736</v>
      </c>
      <c r="I2378" s="134" t="s">
        <v>11776</v>
      </c>
      <c r="J2378" s="134" t="s">
        <v>3150</v>
      </c>
      <c r="K2378" s="134" t="s">
        <v>1866</v>
      </c>
      <c r="L2378" s="134" t="s">
        <v>638</v>
      </c>
      <c r="M2378" s="134" t="s">
        <v>4091</v>
      </c>
      <c r="N2378" s="134" t="s">
        <v>14970</v>
      </c>
    </row>
    <row r="2379" customFormat="false" ht="12.8" hidden="false" customHeight="false" outlineLevel="0" collapsed="false">
      <c r="A2379" s="136" t="s">
        <v>173</v>
      </c>
      <c r="B2379" s="134" t="s">
        <v>3387</v>
      </c>
      <c r="C2379" s="134" t="s">
        <v>3784</v>
      </c>
      <c r="D2379" s="134" t="s">
        <v>2561</v>
      </c>
      <c r="E2379" s="134" t="s">
        <v>4937</v>
      </c>
      <c r="F2379" s="134" t="s">
        <v>6590</v>
      </c>
      <c r="G2379" s="134" t="s">
        <v>13255</v>
      </c>
      <c r="H2379" s="134" t="s">
        <v>5714</v>
      </c>
      <c r="I2379" s="134" t="s">
        <v>6246</v>
      </c>
      <c r="J2379" s="134" t="s">
        <v>3932</v>
      </c>
      <c r="K2379" s="134" t="s">
        <v>1341</v>
      </c>
      <c r="L2379" s="134" t="s">
        <v>2522</v>
      </c>
      <c r="M2379" s="134" t="s">
        <v>1142</v>
      </c>
      <c r="N2379" s="134" t="s">
        <v>14971</v>
      </c>
    </row>
    <row r="2380" customFormat="false" ht="12.8" hidden="false" customHeight="false" outlineLevel="0" collapsed="false">
      <c r="A2380" s="136" t="s">
        <v>174</v>
      </c>
      <c r="B2380" s="134" t="s">
        <v>3437</v>
      </c>
      <c r="C2380" s="134" t="s">
        <v>2163</v>
      </c>
      <c r="D2380" s="134" t="s">
        <v>6767</v>
      </c>
      <c r="E2380" s="134" t="s">
        <v>3756</v>
      </c>
      <c r="F2380" s="134" t="s">
        <v>4932</v>
      </c>
      <c r="G2380" s="134" t="s">
        <v>5452</v>
      </c>
      <c r="H2380" s="134" t="s">
        <v>8976</v>
      </c>
      <c r="I2380" s="134" t="s">
        <v>6445</v>
      </c>
      <c r="J2380" s="134" t="s">
        <v>6437</v>
      </c>
      <c r="K2380" s="134" t="s">
        <v>587</v>
      </c>
      <c r="L2380" s="134" t="s">
        <v>2575</v>
      </c>
      <c r="M2380" s="134" t="s">
        <v>3056</v>
      </c>
      <c r="N2380" s="134" t="s">
        <v>14972</v>
      </c>
    </row>
    <row r="2381" customFormat="false" ht="12.8" hidden="false" customHeight="false" outlineLevel="0" collapsed="false">
      <c r="A2381" s="136" t="s">
        <v>175</v>
      </c>
      <c r="B2381" s="134" t="s">
        <v>3424</v>
      </c>
      <c r="C2381" s="134" t="s">
        <v>11958</v>
      </c>
      <c r="D2381" s="134" t="s">
        <v>6572</v>
      </c>
      <c r="E2381" s="134" t="s">
        <v>1455</v>
      </c>
      <c r="F2381" s="134" t="s">
        <v>8534</v>
      </c>
      <c r="G2381" s="134" t="s">
        <v>5429</v>
      </c>
      <c r="H2381" s="134" t="s">
        <v>7763</v>
      </c>
      <c r="I2381" s="134" t="s">
        <v>5367</v>
      </c>
      <c r="J2381" s="134" t="s">
        <v>2343</v>
      </c>
      <c r="K2381" s="134" t="s">
        <v>8723</v>
      </c>
      <c r="L2381" s="134" t="s">
        <v>14973</v>
      </c>
      <c r="M2381" s="134" t="s">
        <v>11617</v>
      </c>
      <c r="N2381" s="134" t="s">
        <v>14974</v>
      </c>
    </row>
    <row r="2382" customFormat="false" ht="12.8" hidden="false" customHeight="false" outlineLevel="0" collapsed="false">
      <c r="A2382" s="136" t="s">
        <v>176</v>
      </c>
      <c r="B2382" s="134" t="s">
        <v>14975</v>
      </c>
      <c r="C2382" s="134" t="s">
        <v>4276</v>
      </c>
      <c r="D2382" s="134" t="s">
        <v>9498</v>
      </c>
      <c r="E2382" s="134" t="s">
        <v>1720</v>
      </c>
      <c r="F2382" s="134" t="s">
        <v>9452</v>
      </c>
      <c r="G2382" s="134" t="s">
        <v>5735</v>
      </c>
      <c r="H2382" s="134" t="s">
        <v>14628</v>
      </c>
      <c r="I2382" s="134" t="s">
        <v>9173</v>
      </c>
      <c r="J2382" s="134" t="s">
        <v>5037</v>
      </c>
      <c r="K2382" s="134" t="s">
        <v>6270</v>
      </c>
      <c r="L2382" s="134" t="s">
        <v>2394</v>
      </c>
      <c r="M2382" s="134" t="s">
        <v>2896</v>
      </c>
      <c r="N2382" s="134" t="s">
        <v>14976</v>
      </c>
    </row>
    <row r="2383" customFormat="false" ht="12.8" hidden="false" customHeight="false" outlineLevel="0" collapsed="false">
      <c r="A2383" s="136" t="s">
        <v>177</v>
      </c>
      <c r="B2383" s="134" t="s">
        <v>1544</v>
      </c>
      <c r="C2383" s="134" t="s">
        <v>11365</v>
      </c>
      <c r="D2383" s="134" t="s">
        <v>10893</v>
      </c>
      <c r="E2383" s="134" t="s">
        <v>4766</v>
      </c>
      <c r="F2383" s="134" t="s">
        <v>5350</v>
      </c>
      <c r="G2383" s="134" t="s">
        <v>6661</v>
      </c>
      <c r="H2383" s="134" t="s">
        <v>9093</v>
      </c>
      <c r="I2383" s="134" t="s">
        <v>5296</v>
      </c>
      <c r="J2383" s="134" t="s">
        <v>5498</v>
      </c>
      <c r="K2383" s="134" t="s">
        <v>11154</v>
      </c>
      <c r="L2383" s="134" t="s">
        <v>3571</v>
      </c>
      <c r="M2383" s="134" t="s">
        <v>10294</v>
      </c>
      <c r="N2383" s="134" t="s">
        <v>14977</v>
      </c>
    </row>
    <row r="2384" customFormat="false" ht="12.8" hidden="false" customHeight="false" outlineLevel="0" collapsed="false">
      <c r="A2384" s="136" t="s">
        <v>178</v>
      </c>
      <c r="B2384" s="134" t="s">
        <v>11795</v>
      </c>
      <c r="C2384" s="134" t="s">
        <v>9211</v>
      </c>
      <c r="D2384" s="134" t="s">
        <v>3686</v>
      </c>
      <c r="E2384" s="134" t="s">
        <v>10701</v>
      </c>
      <c r="F2384" s="134" t="s">
        <v>6574</v>
      </c>
      <c r="G2384" s="134" t="s">
        <v>14822</v>
      </c>
      <c r="H2384" s="134" t="s">
        <v>5061</v>
      </c>
      <c r="I2384" s="134" t="s">
        <v>9414</v>
      </c>
      <c r="J2384" s="134" t="s">
        <v>1656</v>
      </c>
      <c r="K2384" s="134" t="s">
        <v>14978</v>
      </c>
      <c r="L2384" s="134" t="s">
        <v>14979</v>
      </c>
      <c r="M2384" s="134" t="s">
        <v>1091</v>
      </c>
      <c r="N2384" s="134" t="s">
        <v>14980</v>
      </c>
    </row>
    <row r="2385" customFormat="false" ht="12.8" hidden="false" customHeight="false" outlineLevel="0" collapsed="false">
      <c r="A2385" s="136" t="s">
        <v>179</v>
      </c>
      <c r="B2385" s="134" t="s">
        <v>1080</v>
      </c>
      <c r="C2385" s="134" t="s">
        <v>1977</v>
      </c>
      <c r="D2385" s="134" t="s">
        <v>12094</v>
      </c>
      <c r="E2385" s="134" t="s">
        <v>4190</v>
      </c>
      <c r="F2385" s="134" t="s">
        <v>4630</v>
      </c>
      <c r="G2385" s="134" t="s">
        <v>4863</v>
      </c>
      <c r="H2385" s="134" t="s">
        <v>8590</v>
      </c>
      <c r="I2385" s="134" t="s">
        <v>5809</v>
      </c>
      <c r="J2385" s="134" t="s">
        <v>1256</v>
      </c>
      <c r="K2385" s="134" t="s">
        <v>3562</v>
      </c>
      <c r="L2385" s="134" t="s">
        <v>14539</v>
      </c>
      <c r="M2385" s="134" t="s">
        <v>6923</v>
      </c>
      <c r="N2385" s="134" t="s">
        <v>14981</v>
      </c>
    </row>
    <row r="2386" customFormat="false" ht="12.8" hidden="false" customHeight="false" outlineLevel="0" collapsed="false">
      <c r="A2386" s="136" t="s">
        <v>3173</v>
      </c>
      <c r="B2386" s="134" t="s">
        <v>760</v>
      </c>
      <c r="C2386" s="134" t="s">
        <v>4227</v>
      </c>
      <c r="D2386" s="134" t="s">
        <v>6145</v>
      </c>
      <c r="E2386" s="134" t="s">
        <v>14982</v>
      </c>
      <c r="F2386" s="134" t="s">
        <v>5829</v>
      </c>
      <c r="G2386" s="134" t="s">
        <v>5832</v>
      </c>
      <c r="H2386" s="134" t="s">
        <v>5681</v>
      </c>
      <c r="I2386" s="134" t="s">
        <v>9382</v>
      </c>
      <c r="J2386" s="134" t="s">
        <v>3076</v>
      </c>
      <c r="K2386" s="134" t="s">
        <v>9291</v>
      </c>
      <c r="L2386" s="134" t="s">
        <v>1539</v>
      </c>
      <c r="M2386" s="134" t="s">
        <v>10264</v>
      </c>
      <c r="N2386" s="134" t="s">
        <v>14983</v>
      </c>
    </row>
    <row r="2387" customFormat="false" ht="12.8" hidden="false" customHeight="false" outlineLevel="0" collapsed="false">
      <c r="A2387" s="136" t="s">
        <v>3191</v>
      </c>
      <c r="B2387" s="134" t="s">
        <v>14984</v>
      </c>
      <c r="C2387" s="134" t="s">
        <v>11066</v>
      </c>
      <c r="D2387" s="134" t="s">
        <v>9889</v>
      </c>
      <c r="E2387" s="134" t="s">
        <v>3846</v>
      </c>
      <c r="F2387" s="134" t="s">
        <v>11975</v>
      </c>
      <c r="G2387" s="134" t="s">
        <v>5175</v>
      </c>
      <c r="H2387" s="134" t="s">
        <v>6368</v>
      </c>
      <c r="I2387" s="134" t="s">
        <v>6568</v>
      </c>
      <c r="J2387" s="134" t="s">
        <v>14985</v>
      </c>
      <c r="K2387" s="134" t="s">
        <v>6393</v>
      </c>
      <c r="L2387" s="134" t="s">
        <v>14986</v>
      </c>
      <c r="M2387" s="134" t="s">
        <v>264</v>
      </c>
      <c r="N2387" s="134" t="s">
        <v>14987</v>
      </c>
    </row>
    <row r="2388" customFormat="false" ht="12.8" hidden="false" customHeight="false" outlineLevel="0" collapsed="false">
      <c r="A2388" s="136" t="s">
        <v>3217</v>
      </c>
      <c r="B2388" s="134" t="s">
        <v>1137</v>
      </c>
      <c r="C2388" s="134" t="s">
        <v>1210</v>
      </c>
      <c r="D2388" s="134" t="s">
        <v>3580</v>
      </c>
      <c r="E2388" s="134" t="s">
        <v>4234</v>
      </c>
      <c r="F2388" s="134" t="s">
        <v>4700</v>
      </c>
      <c r="G2388" s="134" t="s">
        <v>5899</v>
      </c>
      <c r="H2388" s="134" t="s">
        <v>8763</v>
      </c>
      <c r="I2388" s="134" t="s">
        <v>6346</v>
      </c>
      <c r="J2388" s="134" t="s">
        <v>6287</v>
      </c>
      <c r="K2388" s="134" t="s">
        <v>4976</v>
      </c>
      <c r="L2388" s="134" t="s">
        <v>6258</v>
      </c>
      <c r="M2388" s="134" t="s">
        <v>14988</v>
      </c>
      <c r="N2388" s="134" t="s">
        <v>14989</v>
      </c>
    </row>
    <row r="2389" customFormat="false" ht="12.8" hidden="false" customHeight="false" outlineLevel="0" collapsed="false">
      <c r="A2389" s="136" t="s">
        <v>3244</v>
      </c>
      <c r="B2389" s="134" t="s">
        <v>2741</v>
      </c>
      <c r="C2389" s="134" t="s">
        <v>1028</v>
      </c>
      <c r="D2389" s="134" t="s">
        <v>6121</v>
      </c>
      <c r="E2389" s="134" t="s">
        <v>4980</v>
      </c>
      <c r="F2389" s="134" t="s">
        <v>14990</v>
      </c>
      <c r="G2389" s="125"/>
    </row>
    <row r="2399" customFormat="false" ht="168.65" hidden="false" customHeight="false" outlineLevel="0" collapsed="false">
      <c r="A2399" s="182" t="s">
        <v>13389</v>
      </c>
    </row>
    <row r="2400" customFormat="false" ht="35.8" hidden="false" customHeight="false" outlineLevel="0" collapsed="false">
      <c r="A2400" s="180" t="s">
        <v>14243</v>
      </c>
    </row>
    <row r="2401" customFormat="false" ht="12.8" hidden="false" customHeight="false" outlineLevel="0" collapsed="false">
      <c r="A2401" s="183" t="s">
        <v>13772</v>
      </c>
    </row>
    <row r="2402" customFormat="false" ht="12.8" hidden="false" customHeight="false" outlineLevel="0" collapsed="false">
      <c r="A2402" s="183" t="s">
        <v>13773</v>
      </c>
    </row>
    <row r="2403" customFormat="false" ht="12.8" hidden="false" customHeight="false" outlineLevel="0" collapsed="false">
      <c r="A2403" s="183" t="s">
        <v>13774</v>
      </c>
    </row>
    <row r="2404" customFormat="false" ht="482.8" hidden="false" customHeight="false" outlineLevel="0" collapsed="false">
      <c r="A2404" s="184" t="s">
        <v>13775</v>
      </c>
    </row>
    <row r="2405" customFormat="false" ht="225.35" hidden="false" customHeight="false" outlineLevel="0" collapsed="false">
      <c r="A2405" s="183" t="s">
        <v>14245</v>
      </c>
    </row>
    <row r="2406" customFormat="false" ht="35.05" hidden="false" customHeight="false" outlineLevel="0" collapsed="false">
      <c r="A2406" s="183" t="s">
        <v>13777</v>
      </c>
    </row>
    <row r="2407" customFormat="false" ht="12.8" hidden="false" customHeight="false" outlineLevel="0" collapsed="false">
      <c r="A2407" s="133" t="s">
        <v>605</v>
      </c>
      <c r="B2407" s="133" t="s">
        <v>606</v>
      </c>
      <c r="C2407" s="133" t="s">
        <v>607</v>
      </c>
      <c r="D2407" s="133" t="s">
        <v>608</v>
      </c>
      <c r="E2407" s="133" t="s">
        <v>609</v>
      </c>
      <c r="F2407" s="133" t="s">
        <v>610</v>
      </c>
      <c r="G2407" s="133" t="s">
        <v>611</v>
      </c>
      <c r="H2407" s="133" t="s">
        <v>612</v>
      </c>
      <c r="I2407" s="133" t="s">
        <v>613</v>
      </c>
      <c r="J2407" s="133" t="s">
        <v>614</v>
      </c>
      <c r="K2407" s="133" t="s">
        <v>615</v>
      </c>
      <c r="L2407" s="133" t="s">
        <v>616</v>
      </c>
      <c r="M2407" s="133" t="s">
        <v>617</v>
      </c>
      <c r="N2407" s="133" t="s">
        <v>618</v>
      </c>
    </row>
    <row r="2408" customFormat="false" ht="12.8" hidden="false" customHeight="false" outlineLevel="0" collapsed="false">
      <c r="A2408" s="133" t="s">
        <v>13778</v>
      </c>
      <c r="B2408" s="183" t="s">
        <v>14991</v>
      </c>
      <c r="C2408" s="183" t="s">
        <v>14992</v>
      </c>
      <c r="D2408" s="183" t="s">
        <v>14993</v>
      </c>
      <c r="E2408" s="183" t="s">
        <v>14994</v>
      </c>
      <c r="F2408" s="183" t="s">
        <v>14995</v>
      </c>
      <c r="G2408" s="183" t="s">
        <v>14996</v>
      </c>
      <c r="H2408" s="183" t="s">
        <v>14997</v>
      </c>
      <c r="I2408" s="183" t="s">
        <v>14998</v>
      </c>
      <c r="J2408" s="183" t="s">
        <v>14999</v>
      </c>
      <c r="K2408" s="183" t="s">
        <v>15000</v>
      </c>
      <c r="L2408" s="183" t="s">
        <v>15001</v>
      </c>
      <c r="M2408" s="183" t="s">
        <v>15002</v>
      </c>
      <c r="N2408" s="183" t="s">
        <v>15003</v>
      </c>
    </row>
    <row r="2409" customFormat="false" ht="12.8" hidden="false" customHeight="false" outlineLevel="0" collapsed="false">
      <c r="A2409" s="136" t="s">
        <v>79</v>
      </c>
      <c r="B2409" s="125"/>
      <c r="C2409" s="125"/>
      <c r="D2409" s="125"/>
      <c r="E2409" s="125"/>
      <c r="F2409" s="125"/>
      <c r="G2409" s="125"/>
      <c r="H2409" s="125"/>
      <c r="I2409" s="125"/>
      <c r="J2409" s="125"/>
      <c r="K2409" s="125"/>
      <c r="L2409" s="134" t="s">
        <v>7186</v>
      </c>
      <c r="M2409" s="134" t="s">
        <v>7995</v>
      </c>
      <c r="N2409" s="125"/>
    </row>
    <row r="2410" customFormat="false" ht="12.8" hidden="false" customHeight="false" outlineLevel="0" collapsed="false">
      <c r="A2410" s="136" t="s">
        <v>80</v>
      </c>
      <c r="B2410" s="134" t="s">
        <v>4871</v>
      </c>
      <c r="C2410" s="134" t="s">
        <v>15004</v>
      </c>
      <c r="D2410" s="134" t="s">
        <v>12820</v>
      </c>
      <c r="E2410" s="134" t="s">
        <v>6966</v>
      </c>
      <c r="F2410" s="134" t="s">
        <v>8232</v>
      </c>
      <c r="G2410" s="134" t="s">
        <v>15005</v>
      </c>
      <c r="H2410" s="134" t="s">
        <v>13862</v>
      </c>
      <c r="I2410" s="134" t="s">
        <v>14133</v>
      </c>
      <c r="J2410" s="134" t="s">
        <v>13181</v>
      </c>
      <c r="K2410" s="134" t="s">
        <v>14179</v>
      </c>
      <c r="L2410" s="134" t="s">
        <v>7622</v>
      </c>
      <c r="M2410" s="134" t="s">
        <v>6345</v>
      </c>
      <c r="N2410" s="134" t="s">
        <v>15006</v>
      </c>
    </row>
    <row r="2411" customFormat="false" ht="12.8" hidden="false" customHeight="false" outlineLevel="0" collapsed="false">
      <c r="A2411" s="136" t="s">
        <v>81</v>
      </c>
      <c r="B2411" s="134" t="s">
        <v>12997</v>
      </c>
      <c r="C2411" s="134" t="s">
        <v>15007</v>
      </c>
      <c r="D2411" s="134" t="s">
        <v>7414</v>
      </c>
      <c r="E2411" s="134" t="s">
        <v>12970</v>
      </c>
      <c r="F2411" s="134" t="s">
        <v>7752</v>
      </c>
      <c r="G2411" s="134" t="s">
        <v>13792</v>
      </c>
      <c r="H2411" s="134" t="s">
        <v>15008</v>
      </c>
      <c r="I2411" s="134" t="s">
        <v>15009</v>
      </c>
      <c r="J2411" s="134" t="s">
        <v>15010</v>
      </c>
      <c r="K2411" s="134" t="s">
        <v>8034</v>
      </c>
      <c r="L2411" s="134" t="s">
        <v>12953</v>
      </c>
      <c r="M2411" s="134" t="s">
        <v>7500</v>
      </c>
      <c r="N2411" s="134" t="s">
        <v>15011</v>
      </c>
    </row>
    <row r="2412" customFormat="false" ht="12.8" hidden="false" customHeight="false" outlineLevel="0" collapsed="false">
      <c r="A2412" s="136" t="s">
        <v>82</v>
      </c>
      <c r="B2412" s="134" t="s">
        <v>4990</v>
      </c>
      <c r="C2412" s="134" t="s">
        <v>7913</v>
      </c>
      <c r="D2412" s="134" t="s">
        <v>12691</v>
      </c>
      <c r="E2412" s="134" t="s">
        <v>12980</v>
      </c>
      <c r="F2412" s="134" t="s">
        <v>15012</v>
      </c>
      <c r="G2412" s="134" t="s">
        <v>15013</v>
      </c>
      <c r="H2412" s="134" t="s">
        <v>15014</v>
      </c>
      <c r="I2412" s="134" t="s">
        <v>13575</v>
      </c>
      <c r="J2412" s="134" t="s">
        <v>15015</v>
      </c>
      <c r="K2412" s="134" t="s">
        <v>7992</v>
      </c>
      <c r="L2412" s="134" t="s">
        <v>7036</v>
      </c>
      <c r="M2412" s="134" t="s">
        <v>13488</v>
      </c>
      <c r="N2412" s="134" t="s">
        <v>15016</v>
      </c>
    </row>
    <row r="2413" customFormat="false" ht="12.8" hidden="false" customHeight="false" outlineLevel="0" collapsed="false">
      <c r="A2413" s="136" t="s">
        <v>83</v>
      </c>
      <c r="B2413" s="134" t="s">
        <v>9305</v>
      </c>
      <c r="C2413" s="134" t="s">
        <v>8291</v>
      </c>
      <c r="D2413" s="134" t="s">
        <v>7186</v>
      </c>
      <c r="E2413" s="134" t="s">
        <v>7591</v>
      </c>
      <c r="F2413" s="134" t="s">
        <v>7141</v>
      </c>
      <c r="G2413" s="134" t="s">
        <v>15017</v>
      </c>
      <c r="H2413" s="134" t="s">
        <v>15018</v>
      </c>
      <c r="I2413" s="134" t="s">
        <v>14072</v>
      </c>
      <c r="J2413" s="134" t="s">
        <v>7487</v>
      </c>
      <c r="K2413" s="134" t="s">
        <v>8313</v>
      </c>
      <c r="L2413" s="134" t="s">
        <v>7025</v>
      </c>
      <c r="M2413" s="134" t="s">
        <v>7762</v>
      </c>
      <c r="N2413" s="134" t="s">
        <v>15019</v>
      </c>
    </row>
    <row r="2414" customFormat="false" ht="12.8" hidden="false" customHeight="false" outlineLevel="0" collapsed="false">
      <c r="A2414" s="136" t="s">
        <v>84</v>
      </c>
      <c r="B2414" s="134" t="s">
        <v>6583</v>
      </c>
      <c r="C2414" s="134" t="s">
        <v>7227</v>
      </c>
      <c r="D2414" s="134" t="s">
        <v>7073</v>
      </c>
      <c r="E2414" s="125"/>
      <c r="F2414" s="125"/>
      <c r="G2414" s="125"/>
      <c r="H2414" s="125"/>
      <c r="I2414" s="125"/>
      <c r="J2414" s="125"/>
      <c r="K2414" s="125"/>
      <c r="L2414" s="125"/>
      <c r="M2414" s="125"/>
      <c r="N2414" s="125"/>
    </row>
    <row r="2415" customFormat="false" ht="12.8" hidden="false" customHeight="false" outlineLevel="0" collapsed="false">
      <c r="A2415" s="136" t="s">
        <v>85</v>
      </c>
      <c r="B2415" s="125"/>
      <c r="C2415" s="125"/>
      <c r="D2415" s="125"/>
      <c r="E2415" s="125"/>
      <c r="F2415" s="134" t="s">
        <v>15018</v>
      </c>
      <c r="G2415" s="134" t="s">
        <v>7896</v>
      </c>
      <c r="H2415" s="134" t="s">
        <v>13596</v>
      </c>
      <c r="I2415" s="134" t="s">
        <v>12853</v>
      </c>
      <c r="J2415" s="125"/>
      <c r="K2415" s="134" t="s">
        <v>13043</v>
      </c>
      <c r="L2415" s="134" t="s">
        <v>12902</v>
      </c>
      <c r="M2415" s="134" t="s">
        <v>12785</v>
      </c>
      <c r="N2415" s="125"/>
    </row>
    <row r="2416" customFormat="false" ht="12.8" hidden="false" customHeight="false" outlineLevel="0" collapsed="false">
      <c r="A2416" s="136" t="s">
        <v>86</v>
      </c>
      <c r="B2416" s="134" t="s">
        <v>8892</v>
      </c>
      <c r="C2416" s="134" t="s">
        <v>13668</v>
      </c>
      <c r="D2416" s="134" t="s">
        <v>7660</v>
      </c>
      <c r="E2416" s="134" t="s">
        <v>12830</v>
      </c>
      <c r="F2416" s="134" t="s">
        <v>14008</v>
      </c>
      <c r="G2416" s="134" t="s">
        <v>14021</v>
      </c>
      <c r="H2416" s="134" t="s">
        <v>15020</v>
      </c>
      <c r="I2416" s="134" t="s">
        <v>15021</v>
      </c>
      <c r="J2416" s="134" t="s">
        <v>15022</v>
      </c>
      <c r="K2416" s="134" t="s">
        <v>12626</v>
      </c>
      <c r="L2416" s="134" t="s">
        <v>7479</v>
      </c>
      <c r="M2416" s="134" t="s">
        <v>7091</v>
      </c>
      <c r="N2416" s="134" t="s">
        <v>15023</v>
      </c>
    </row>
    <row r="2417" customFormat="false" ht="12.8" hidden="false" customHeight="false" outlineLevel="0" collapsed="false">
      <c r="A2417" s="136" t="s">
        <v>87</v>
      </c>
      <c r="B2417" s="134" t="s">
        <v>7586</v>
      </c>
      <c r="C2417" s="134" t="s">
        <v>7762</v>
      </c>
      <c r="D2417" s="134" t="s">
        <v>7612</v>
      </c>
      <c r="E2417" s="134" t="s">
        <v>12939</v>
      </c>
      <c r="F2417" s="134" t="s">
        <v>13458</v>
      </c>
      <c r="G2417" s="134" t="s">
        <v>13482</v>
      </c>
      <c r="H2417" s="134" t="s">
        <v>13483</v>
      </c>
      <c r="I2417" s="134" t="s">
        <v>15009</v>
      </c>
      <c r="J2417" s="134" t="s">
        <v>13526</v>
      </c>
      <c r="K2417" s="134" t="s">
        <v>12837</v>
      </c>
      <c r="L2417" s="134" t="s">
        <v>8863</v>
      </c>
      <c r="M2417" s="134" t="s">
        <v>8619</v>
      </c>
      <c r="N2417" s="134" t="s">
        <v>13486</v>
      </c>
    </row>
    <row r="2418" customFormat="false" ht="12.8" hidden="false" customHeight="false" outlineLevel="0" collapsed="false">
      <c r="A2418" s="136" t="s">
        <v>88</v>
      </c>
      <c r="B2418" s="134" t="s">
        <v>8607</v>
      </c>
      <c r="C2418" s="134" t="s">
        <v>7849</v>
      </c>
      <c r="D2418" s="134" t="s">
        <v>6994</v>
      </c>
      <c r="E2418" s="134" t="s">
        <v>7216</v>
      </c>
      <c r="F2418" s="134" t="s">
        <v>8044</v>
      </c>
      <c r="G2418" s="134" t="s">
        <v>15024</v>
      </c>
      <c r="H2418" s="134" t="s">
        <v>15025</v>
      </c>
      <c r="I2418" s="134" t="s">
        <v>12984</v>
      </c>
      <c r="J2418" s="134" t="s">
        <v>13181</v>
      </c>
      <c r="K2418" s="134" t="s">
        <v>6965</v>
      </c>
      <c r="L2418" s="134" t="s">
        <v>7832</v>
      </c>
      <c r="M2418" s="134" t="s">
        <v>8957</v>
      </c>
      <c r="N2418" s="134" t="s">
        <v>15026</v>
      </c>
    </row>
    <row r="2419" customFormat="false" ht="12.8" hidden="false" customHeight="false" outlineLevel="0" collapsed="false">
      <c r="A2419" s="136" t="s">
        <v>89</v>
      </c>
      <c r="B2419" s="134" t="s">
        <v>8291</v>
      </c>
      <c r="C2419" s="134" t="s">
        <v>12838</v>
      </c>
      <c r="D2419" s="134" t="s">
        <v>7052</v>
      </c>
      <c r="E2419" s="134" t="s">
        <v>13276</v>
      </c>
      <c r="F2419" s="134" t="s">
        <v>13988</v>
      </c>
      <c r="G2419" s="134" t="s">
        <v>14139</v>
      </c>
      <c r="H2419" s="134" t="s">
        <v>15027</v>
      </c>
      <c r="I2419" s="134" t="s">
        <v>15028</v>
      </c>
      <c r="J2419" s="134" t="s">
        <v>8029</v>
      </c>
      <c r="K2419" s="134" t="s">
        <v>13447</v>
      </c>
      <c r="L2419" s="134" t="s">
        <v>7661</v>
      </c>
      <c r="M2419" s="134" t="s">
        <v>7693</v>
      </c>
      <c r="N2419" s="134" t="s">
        <v>15029</v>
      </c>
    </row>
    <row r="2420" customFormat="false" ht="12.8" hidden="false" customHeight="false" outlineLevel="0" collapsed="false">
      <c r="A2420" s="136" t="s">
        <v>90</v>
      </c>
      <c r="B2420" s="134" t="s">
        <v>8609</v>
      </c>
      <c r="C2420" s="134" t="s">
        <v>15030</v>
      </c>
      <c r="D2420" s="134" t="s">
        <v>7612</v>
      </c>
      <c r="E2420" s="134" t="s">
        <v>7816</v>
      </c>
      <c r="F2420" s="134" t="s">
        <v>7608</v>
      </c>
      <c r="G2420" s="134" t="s">
        <v>14124</v>
      </c>
      <c r="H2420" s="134" t="s">
        <v>15031</v>
      </c>
      <c r="I2420" s="134" t="s">
        <v>15032</v>
      </c>
      <c r="J2420" s="134" t="s">
        <v>12800</v>
      </c>
      <c r="K2420" s="134" t="s">
        <v>7477</v>
      </c>
      <c r="L2420" s="134" t="s">
        <v>12826</v>
      </c>
      <c r="M2420" s="134" t="s">
        <v>8316</v>
      </c>
      <c r="N2420" s="134" t="s">
        <v>15033</v>
      </c>
    </row>
    <row r="2421" customFormat="false" ht="12.8" hidden="false" customHeight="false" outlineLevel="0" collapsed="false">
      <c r="A2421" s="136" t="s">
        <v>91</v>
      </c>
      <c r="B2421" s="134" t="s">
        <v>12721</v>
      </c>
      <c r="C2421" s="134" t="s">
        <v>7299</v>
      </c>
      <c r="D2421" s="134" t="s">
        <v>4928</v>
      </c>
      <c r="E2421" s="134" t="s">
        <v>7459</v>
      </c>
      <c r="F2421" s="134" t="s">
        <v>13555</v>
      </c>
      <c r="G2421" s="134" t="s">
        <v>14054</v>
      </c>
      <c r="H2421" s="134" t="s">
        <v>15034</v>
      </c>
      <c r="I2421" s="134" t="s">
        <v>15035</v>
      </c>
      <c r="J2421" s="134" t="s">
        <v>12678</v>
      </c>
      <c r="K2421" s="134" t="s">
        <v>12687</v>
      </c>
      <c r="L2421" s="134" t="s">
        <v>7171</v>
      </c>
      <c r="M2421" s="134" t="s">
        <v>8564</v>
      </c>
      <c r="N2421" s="134" t="s">
        <v>15036</v>
      </c>
    </row>
    <row r="2422" customFormat="false" ht="12.8" hidden="false" customHeight="false" outlineLevel="0" collapsed="false">
      <c r="A2422" s="136" t="s">
        <v>92</v>
      </c>
      <c r="B2422" s="134" t="s">
        <v>5478</v>
      </c>
      <c r="C2422" s="134" t="s">
        <v>8714</v>
      </c>
      <c r="D2422" s="134" t="s">
        <v>7227</v>
      </c>
      <c r="E2422" s="134" t="s">
        <v>8444</v>
      </c>
      <c r="F2422" s="134" t="s">
        <v>15037</v>
      </c>
      <c r="G2422" s="134" t="s">
        <v>15038</v>
      </c>
      <c r="H2422" s="134" t="s">
        <v>15039</v>
      </c>
      <c r="I2422" s="134" t="s">
        <v>15040</v>
      </c>
      <c r="J2422" s="134" t="s">
        <v>7562</v>
      </c>
      <c r="K2422" s="134" t="s">
        <v>7844</v>
      </c>
      <c r="L2422" s="134" t="s">
        <v>15041</v>
      </c>
      <c r="M2422" s="134" t="s">
        <v>7382</v>
      </c>
      <c r="N2422" s="134" t="s">
        <v>15042</v>
      </c>
    </row>
    <row r="2423" customFormat="false" ht="12.8" hidden="false" customHeight="false" outlineLevel="0" collapsed="false">
      <c r="A2423" s="136" t="s">
        <v>93</v>
      </c>
      <c r="B2423" s="134" t="s">
        <v>4711</v>
      </c>
      <c r="C2423" s="134" t="s">
        <v>5559</v>
      </c>
      <c r="D2423" s="134" t="s">
        <v>8739</v>
      </c>
      <c r="E2423" s="134" t="s">
        <v>12703</v>
      </c>
      <c r="F2423" s="134" t="s">
        <v>15043</v>
      </c>
      <c r="G2423" s="134" t="s">
        <v>8139</v>
      </c>
      <c r="H2423" s="134" t="s">
        <v>15044</v>
      </c>
      <c r="I2423" s="134" t="s">
        <v>15045</v>
      </c>
      <c r="J2423" s="134" t="s">
        <v>7983</v>
      </c>
      <c r="K2423" s="134" t="s">
        <v>8319</v>
      </c>
      <c r="L2423" s="134" t="s">
        <v>7277</v>
      </c>
      <c r="M2423" s="134" t="s">
        <v>8530</v>
      </c>
      <c r="N2423" s="134" t="s">
        <v>15046</v>
      </c>
    </row>
    <row r="2424" customFormat="false" ht="12.8" hidden="false" customHeight="false" outlineLevel="0" collapsed="false">
      <c r="A2424" s="136" t="s">
        <v>94</v>
      </c>
      <c r="B2424" s="134" t="s">
        <v>7360</v>
      </c>
      <c r="C2424" s="134" t="s">
        <v>7631</v>
      </c>
      <c r="D2424" s="134" t="s">
        <v>13163</v>
      </c>
      <c r="E2424" s="134" t="s">
        <v>7533</v>
      </c>
      <c r="F2424" s="134" t="s">
        <v>15047</v>
      </c>
      <c r="G2424" s="134" t="s">
        <v>15048</v>
      </c>
      <c r="H2424" s="134" t="s">
        <v>13482</v>
      </c>
      <c r="I2424" s="134" t="s">
        <v>15049</v>
      </c>
      <c r="J2424" s="134" t="s">
        <v>12940</v>
      </c>
      <c r="K2424" s="134" t="s">
        <v>8170</v>
      </c>
      <c r="L2424" s="134" t="s">
        <v>6994</v>
      </c>
      <c r="M2424" s="134" t="s">
        <v>7486</v>
      </c>
      <c r="N2424" s="134" t="s">
        <v>15050</v>
      </c>
    </row>
    <row r="2425" customFormat="false" ht="12.8" hidden="false" customHeight="false" outlineLevel="0" collapsed="false">
      <c r="A2425" s="136" t="s">
        <v>95</v>
      </c>
      <c r="B2425" s="134" t="s">
        <v>5147</v>
      </c>
      <c r="C2425" s="134" t="s">
        <v>8617</v>
      </c>
      <c r="D2425" s="134" t="s">
        <v>12721</v>
      </c>
      <c r="E2425" s="134" t="s">
        <v>8194</v>
      </c>
      <c r="F2425" s="134" t="s">
        <v>15051</v>
      </c>
      <c r="G2425" s="134" t="s">
        <v>15052</v>
      </c>
      <c r="H2425" s="134" t="s">
        <v>15053</v>
      </c>
      <c r="I2425" s="134" t="s">
        <v>13663</v>
      </c>
      <c r="J2425" s="134" t="s">
        <v>13447</v>
      </c>
      <c r="K2425" s="134" t="s">
        <v>13732</v>
      </c>
      <c r="L2425" s="134" t="s">
        <v>7978</v>
      </c>
      <c r="M2425" s="134" t="s">
        <v>5268</v>
      </c>
      <c r="N2425" s="134" t="s">
        <v>15054</v>
      </c>
    </row>
    <row r="2426" customFormat="false" ht="12.8" hidden="false" customHeight="false" outlineLevel="0" collapsed="false">
      <c r="A2426" s="136" t="s">
        <v>96</v>
      </c>
      <c r="B2426" s="134" t="s">
        <v>7664</v>
      </c>
      <c r="C2426" s="134" t="s">
        <v>7144</v>
      </c>
      <c r="D2426" s="134" t="s">
        <v>8932</v>
      </c>
      <c r="E2426" s="134" t="s">
        <v>14165</v>
      </c>
      <c r="F2426" s="134" t="s">
        <v>15055</v>
      </c>
      <c r="G2426" s="134" t="s">
        <v>15056</v>
      </c>
      <c r="H2426" s="134" t="s">
        <v>13489</v>
      </c>
      <c r="I2426" s="134" t="s">
        <v>13663</v>
      </c>
      <c r="J2426" s="134" t="s">
        <v>14036</v>
      </c>
      <c r="K2426" s="134" t="s">
        <v>12802</v>
      </c>
      <c r="L2426" s="134" t="s">
        <v>7629</v>
      </c>
      <c r="M2426" s="134" t="s">
        <v>14953</v>
      </c>
      <c r="N2426" s="134" t="s">
        <v>15057</v>
      </c>
    </row>
    <row r="2427" customFormat="false" ht="12.8" hidden="false" customHeight="false" outlineLevel="0" collapsed="false">
      <c r="A2427" s="136" t="s">
        <v>97</v>
      </c>
      <c r="B2427" s="134" t="s">
        <v>5768</v>
      </c>
      <c r="C2427" s="134" t="s">
        <v>6020</v>
      </c>
      <c r="D2427" s="134" t="s">
        <v>6577</v>
      </c>
      <c r="E2427" s="134" t="s">
        <v>8385</v>
      </c>
      <c r="F2427" s="134" t="s">
        <v>14033</v>
      </c>
      <c r="G2427" s="134" t="s">
        <v>7044</v>
      </c>
      <c r="H2427" s="134" t="s">
        <v>15058</v>
      </c>
      <c r="I2427" s="134" t="s">
        <v>15059</v>
      </c>
      <c r="J2427" s="134" t="s">
        <v>13056</v>
      </c>
      <c r="K2427" s="134" t="s">
        <v>8382</v>
      </c>
      <c r="L2427" s="134" t="s">
        <v>13104</v>
      </c>
      <c r="M2427" s="134" t="s">
        <v>15060</v>
      </c>
      <c r="N2427" s="134" t="s">
        <v>15061</v>
      </c>
    </row>
    <row r="2428" customFormat="false" ht="12.8" hidden="false" customHeight="false" outlineLevel="0" collapsed="false">
      <c r="A2428" s="136" t="s">
        <v>98</v>
      </c>
      <c r="B2428" s="134" t="s">
        <v>8594</v>
      </c>
      <c r="C2428" s="134" t="s">
        <v>7382</v>
      </c>
      <c r="D2428" s="134" t="s">
        <v>13188</v>
      </c>
      <c r="E2428" s="134" t="s">
        <v>7816</v>
      </c>
      <c r="F2428" s="134" t="s">
        <v>15062</v>
      </c>
      <c r="G2428" s="134" t="s">
        <v>15063</v>
      </c>
      <c r="H2428" s="134" t="s">
        <v>15064</v>
      </c>
      <c r="I2428" s="134" t="s">
        <v>15065</v>
      </c>
      <c r="J2428" s="134" t="s">
        <v>13544</v>
      </c>
      <c r="K2428" s="134" t="s">
        <v>7759</v>
      </c>
      <c r="L2428" s="134" t="s">
        <v>8208</v>
      </c>
      <c r="M2428" s="134" t="s">
        <v>7504</v>
      </c>
      <c r="N2428" s="134" t="s">
        <v>15066</v>
      </c>
    </row>
    <row r="2429" customFormat="false" ht="12.8" hidden="false" customHeight="false" outlineLevel="0" collapsed="false">
      <c r="A2429" s="136" t="s">
        <v>99</v>
      </c>
      <c r="B2429" s="134" t="s">
        <v>5136</v>
      </c>
      <c r="C2429" s="134" t="s">
        <v>4939</v>
      </c>
      <c r="D2429" s="134" t="s">
        <v>8574</v>
      </c>
      <c r="E2429" s="134" t="s">
        <v>14010</v>
      </c>
      <c r="F2429" s="134" t="s">
        <v>8232</v>
      </c>
      <c r="G2429" s="134" t="s">
        <v>15067</v>
      </c>
      <c r="H2429" s="134" t="s">
        <v>15068</v>
      </c>
      <c r="I2429" s="134" t="s">
        <v>15069</v>
      </c>
      <c r="J2429" s="134" t="s">
        <v>13209</v>
      </c>
      <c r="K2429" s="134" t="s">
        <v>15070</v>
      </c>
      <c r="L2429" s="134" t="s">
        <v>7246</v>
      </c>
      <c r="M2429" s="134" t="s">
        <v>13020</v>
      </c>
      <c r="N2429" s="134" t="s">
        <v>15071</v>
      </c>
    </row>
    <row r="2430" customFormat="false" ht="12.8" hidden="false" customHeight="false" outlineLevel="0" collapsed="false">
      <c r="A2430" s="136" t="s">
        <v>101</v>
      </c>
      <c r="B2430" s="134" t="s">
        <v>6958</v>
      </c>
      <c r="C2430" s="134" t="s">
        <v>15072</v>
      </c>
      <c r="D2430" s="134" t="s">
        <v>7828</v>
      </c>
      <c r="E2430" s="134" t="s">
        <v>7175</v>
      </c>
      <c r="F2430" s="134" t="s">
        <v>8294</v>
      </c>
      <c r="G2430" s="134" t="s">
        <v>15073</v>
      </c>
      <c r="H2430" s="134" t="s">
        <v>15074</v>
      </c>
      <c r="I2430" s="134" t="s">
        <v>15075</v>
      </c>
      <c r="J2430" s="134" t="s">
        <v>15076</v>
      </c>
      <c r="K2430" s="134" t="s">
        <v>13395</v>
      </c>
      <c r="L2430" s="134" t="s">
        <v>15077</v>
      </c>
      <c r="M2430" s="134" t="s">
        <v>12595</v>
      </c>
      <c r="N2430" s="134" t="s">
        <v>15078</v>
      </c>
    </row>
    <row r="2431" customFormat="false" ht="12.8" hidden="false" customHeight="false" outlineLevel="0" collapsed="false">
      <c r="A2431" s="136" t="s">
        <v>102</v>
      </c>
      <c r="B2431" s="134" t="s">
        <v>5515</v>
      </c>
      <c r="C2431" s="134" t="s">
        <v>12360</v>
      </c>
      <c r="D2431" s="134" t="s">
        <v>8874</v>
      </c>
      <c r="E2431" s="134" t="s">
        <v>7650</v>
      </c>
      <c r="F2431" s="134" t="s">
        <v>13426</v>
      </c>
      <c r="G2431" s="134" t="s">
        <v>14106</v>
      </c>
      <c r="H2431" s="134" t="s">
        <v>13982</v>
      </c>
      <c r="I2431" s="134" t="s">
        <v>13662</v>
      </c>
      <c r="J2431" s="134" t="s">
        <v>14067</v>
      </c>
      <c r="K2431" s="134" t="s">
        <v>7397</v>
      </c>
      <c r="L2431" s="134" t="s">
        <v>7433</v>
      </c>
      <c r="M2431" s="134" t="s">
        <v>5729</v>
      </c>
      <c r="N2431" s="134" t="s">
        <v>15079</v>
      </c>
    </row>
    <row r="2432" customFormat="false" ht="12.8" hidden="false" customHeight="false" outlineLevel="0" collapsed="false">
      <c r="A2432" s="136" t="s">
        <v>103</v>
      </c>
      <c r="B2432" s="134" t="s">
        <v>7026</v>
      </c>
      <c r="C2432" s="134" t="s">
        <v>9292</v>
      </c>
      <c r="D2432" s="134" t="s">
        <v>8057</v>
      </c>
      <c r="E2432" s="134" t="s">
        <v>12816</v>
      </c>
      <c r="F2432" s="134" t="s">
        <v>15032</v>
      </c>
      <c r="G2432" s="134" t="s">
        <v>15080</v>
      </c>
      <c r="H2432" s="134" t="s">
        <v>15024</v>
      </c>
      <c r="I2432" s="134" t="s">
        <v>12616</v>
      </c>
      <c r="J2432" s="134" t="s">
        <v>8067</v>
      </c>
      <c r="K2432" s="134" t="s">
        <v>15081</v>
      </c>
      <c r="L2432" s="134" t="s">
        <v>15082</v>
      </c>
      <c r="M2432" s="134" t="s">
        <v>6357</v>
      </c>
      <c r="N2432" s="134" t="s">
        <v>15083</v>
      </c>
    </row>
    <row r="2433" customFormat="false" ht="12.8" hidden="false" customHeight="false" outlineLevel="0" collapsed="false">
      <c r="A2433" s="136" t="s">
        <v>104</v>
      </c>
      <c r="B2433" s="134" t="s">
        <v>15084</v>
      </c>
      <c r="C2433" s="134" t="s">
        <v>6955</v>
      </c>
      <c r="D2433" s="134" t="s">
        <v>7649</v>
      </c>
      <c r="E2433" s="134" t="s">
        <v>7910</v>
      </c>
      <c r="F2433" s="134" t="s">
        <v>8371</v>
      </c>
      <c r="G2433" s="134" t="s">
        <v>15085</v>
      </c>
      <c r="H2433" s="134" t="s">
        <v>15086</v>
      </c>
      <c r="I2433" s="134" t="s">
        <v>13620</v>
      </c>
      <c r="J2433" s="134" t="s">
        <v>14077</v>
      </c>
      <c r="K2433" s="134" t="s">
        <v>13709</v>
      </c>
      <c r="L2433" s="134" t="s">
        <v>13622</v>
      </c>
      <c r="M2433" s="134" t="s">
        <v>4682</v>
      </c>
      <c r="N2433" s="134" t="s">
        <v>15087</v>
      </c>
    </row>
    <row r="2434" customFormat="false" ht="12.8" hidden="false" customHeight="true" outlineLevel="0" collapsed="false">
      <c r="A2434" s="135" t="s">
        <v>594</v>
      </c>
      <c r="B2434" s="135"/>
      <c r="C2434" s="135"/>
      <c r="D2434" s="135"/>
      <c r="E2434" s="135"/>
      <c r="F2434" s="135"/>
      <c r="G2434" s="135"/>
      <c r="H2434" s="135"/>
      <c r="I2434" s="135"/>
      <c r="J2434" s="135"/>
      <c r="K2434" s="135"/>
      <c r="L2434" s="135"/>
      <c r="M2434" s="135"/>
      <c r="N2434" s="135"/>
    </row>
    <row r="2435" customFormat="false" ht="12.8" hidden="false" customHeight="false" outlineLevel="0" collapsed="false">
      <c r="A2435" s="133" t="s">
        <v>605</v>
      </c>
      <c r="B2435" s="133" t="s">
        <v>606</v>
      </c>
      <c r="C2435" s="133" t="s">
        <v>607</v>
      </c>
      <c r="D2435" s="133" t="s">
        <v>608</v>
      </c>
      <c r="E2435" s="133" t="s">
        <v>609</v>
      </c>
      <c r="F2435" s="133" t="s">
        <v>610</v>
      </c>
      <c r="G2435" s="133" t="s">
        <v>611</v>
      </c>
      <c r="H2435" s="133" t="s">
        <v>612</v>
      </c>
      <c r="I2435" s="133" t="s">
        <v>613</v>
      </c>
      <c r="J2435" s="133" t="s">
        <v>614</v>
      </c>
      <c r="K2435" s="133" t="s">
        <v>615</v>
      </c>
      <c r="L2435" s="133" t="s">
        <v>616</v>
      </c>
      <c r="M2435" s="133" t="s">
        <v>617</v>
      </c>
      <c r="N2435" s="133" t="s">
        <v>618</v>
      </c>
    </row>
    <row r="2436" customFormat="false" ht="12.8" hidden="false" customHeight="false" outlineLevel="0" collapsed="false">
      <c r="A2436" s="136" t="s">
        <v>105</v>
      </c>
      <c r="B2436" s="134" t="s">
        <v>5081</v>
      </c>
      <c r="C2436" s="134" t="s">
        <v>13506</v>
      </c>
      <c r="D2436" s="134" t="s">
        <v>15088</v>
      </c>
      <c r="E2436" s="134" t="s">
        <v>8086</v>
      </c>
      <c r="F2436" s="134" t="s">
        <v>12853</v>
      </c>
      <c r="G2436" s="134" t="s">
        <v>15089</v>
      </c>
      <c r="H2436" s="134" t="s">
        <v>15090</v>
      </c>
      <c r="I2436" s="134" t="s">
        <v>13559</v>
      </c>
      <c r="J2436" s="134" t="s">
        <v>15091</v>
      </c>
      <c r="K2436" s="134" t="s">
        <v>13017</v>
      </c>
      <c r="L2436" s="134" t="s">
        <v>12653</v>
      </c>
      <c r="M2436" s="134" t="s">
        <v>5989</v>
      </c>
      <c r="N2436" s="134" t="s">
        <v>15092</v>
      </c>
    </row>
    <row r="2437" customFormat="false" ht="12.8" hidden="false" customHeight="false" outlineLevel="0" collapsed="false">
      <c r="A2437" s="136" t="s">
        <v>106</v>
      </c>
      <c r="B2437" s="134" t="s">
        <v>8320</v>
      </c>
      <c r="C2437" s="134" t="s">
        <v>8821</v>
      </c>
      <c r="D2437" s="134" t="s">
        <v>12714</v>
      </c>
      <c r="E2437" s="134" t="s">
        <v>7206</v>
      </c>
      <c r="F2437" s="134" t="s">
        <v>13799</v>
      </c>
      <c r="G2437" s="134" t="s">
        <v>14094</v>
      </c>
      <c r="H2437" s="134" t="s">
        <v>15093</v>
      </c>
      <c r="I2437" s="134" t="s">
        <v>15094</v>
      </c>
      <c r="J2437" s="134" t="s">
        <v>13664</v>
      </c>
      <c r="K2437" s="134" t="s">
        <v>7738</v>
      </c>
      <c r="L2437" s="134" t="s">
        <v>7182</v>
      </c>
      <c r="M2437" s="134" t="s">
        <v>7299</v>
      </c>
      <c r="N2437" s="134" t="s">
        <v>15095</v>
      </c>
    </row>
    <row r="2438" customFormat="false" ht="12.8" hidden="false" customHeight="false" outlineLevel="0" collapsed="false">
      <c r="A2438" s="136" t="s">
        <v>107</v>
      </c>
      <c r="B2438" s="134" t="s">
        <v>5973</v>
      </c>
      <c r="C2438" s="134" t="s">
        <v>13632</v>
      </c>
      <c r="D2438" s="134" t="s">
        <v>7675</v>
      </c>
      <c r="E2438" s="134" t="s">
        <v>13495</v>
      </c>
      <c r="F2438" s="134" t="s">
        <v>15096</v>
      </c>
      <c r="G2438" s="134" t="s">
        <v>14177</v>
      </c>
      <c r="H2438" s="134" t="s">
        <v>15097</v>
      </c>
      <c r="I2438" s="134" t="s">
        <v>13526</v>
      </c>
      <c r="J2438" s="134" t="s">
        <v>7928</v>
      </c>
      <c r="K2438" s="134" t="s">
        <v>12847</v>
      </c>
      <c r="L2438" s="134" t="s">
        <v>7820</v>
      </c>
      <c r="M2438" s="134" t="s">
        <v>7995</v>
      </c>
      <c r="N2438" s="134" t="s">
        <v>15098</v>
      </c>
    </row>
    <row r="2439" customFormat="false" ht="12.8" hidden="false" customHeight="false" outlineLevel="0" collapsed="false">
      <c r="A2439" s="136" t="s">
        <v>108</v>
      </c>
      <c r="B2439" s="134" t="s">
        <v>8193</v>
      </c>
      <c r="C2439" s="134" t="s">
        <v>8542</v>
      </c>
      <c r="D2439" s="134" t="s">
        <v>7669</v>
      </c>
      <c r="E2439" s="134" t="s">
        <v>7466</v>
      </c>
      <c r="F2439" s="134" t="s">
        <v>8244</v>
      </c>
      <c r="G2439" s="134" t="s">
        <v>15099</v>
      </c>
      <c r="H2439" s="134" t="s">
        <v>15100</v>
      </c>
      <c r="I2439" s="134" t="s">
        <v>15101</v>
      </c>
      <c r="J2439" s="134" t="s">
        <v>12800</v>
      </c>
      <c r="K2439" s="134" t="s">
        <v>6948</v>
      </c>
      <c r="L2439" s="134" t="s">
        <v>7160</v>
      </c>
      <c r="M2439" s="134" t="s">
        <v>4631</v>
      </c>
      <c r="N2439" s="134" t="s">
        <v>15102</v>
      </c>
    </row>
    <row r="2440" customFormat="false" ht="12.8" hidden="false" customHeight="false" outlineLevel="0" collapsed="false">
      <c r="A2440" s="136" t="s">
        <v>109</v>
      </c>
      <c r="B2440" s="134" t="s">
        <v>7235</v>
      </c>
      <c r="C2440" s="134" t="s">
        <v>6254</v>
      </c>
      <c r="D2440" s="134" t="s">
        <v>5973</v>
      </c>
      <c r="E2440" s="134" t="s">
        <v>12990</v>
      </c>
      <c r="F2440" s="134" t="s">
        <v>12673</v>
      </c>
      <c r="G2440" s="134" t="s">
        <v>13792</v>
      </c>
      <c r="H2440" s="134" t="s">
        <v>15047</v>
      </c>
      <c r="I2440" s="134" t="s">
        <v>13656</v>
      </c>
      <c r="J2440" s="134" t="s">
        <v>12977</v>
      </c>
      <c r="K2440" s="134" t="s">
        <v>7984</v>
      </c>
      <c r="L2440" s="134" t="s">
        <v>4802</v>
      </c>
      <c r="M2440" s="134" t="s">
        <v>4974</v>
      </c>
      <c r="N2440" s="134" t="s">
        <v>15103</v>
      </c>
    </row>
    <row r="2441" customFormat="false" ht="12.8" hidden="false" customHeight="false" outlineLevel="0" collapsed="false">
      <c r="A2441" s="136" t="s">
        <v>110</v>
      </c>
      <c r="B2441" s="134" t="s">
        <v>7233</v>
      </c>
      <c r="C2441" s="134" t="s">
        <v>6102</v>
      </c>
      <c r="D2441" s="134" t="s">
        <v>15104</v>
      </c>
      <c r="E2441" s="134" t="s">
        <v>7007</v>
      </c>
      <c r="F2441" s="134" t="s">
        <v>15105</v>
      </c>
      <c r="G2441" s="134" t="s">
        <v>13818</v>
      </c>
      <c r="H2441" s="134" t="s">
        <v>14021</v>
      </c>
      <c r="I2441" s="134" t="s">
        <v>13405</v>
      </c>
      <c r="J2441" s="134" t="s">
        <v>7896</v>
      </c>
      <c r="K2441" s="134" t="s">
        <v>12918</v>
      </c>
      <c r="L2441" s="134" t="s">
        <v>7984</v>
      </c>
      <c r="M2441" s="134" t="s">
        <v>7713</v>
      </c>
      <c r="N2441" s="134" t="s">
        <v>14098</v>
      </c>
    </row>
    <row r="2442" customFormat="false" ht="12.8" hidden="false" customHeight="false" outlineLevel="0" collapsed="false">
      <c r="A2442" s="136" t="s">
        <v>111</v>
      </c>
      <c r="B2442" s="134" t="s">
        <v>4692</v>
      </c>
      <c r="C2442" s="134" t="s">
        <v>7492</v>
      </c>
      <c r="D2442" s="134" t="s">
        <v>7268</v>
      </c>
      <c r="E2442" s="134" t="s">
        <v>7374</v>
      </c>
      <c r="F2442" s="134" t="s">
        <v>7599</v>
      </c>
      <c r="G2442" s="134" t="s">
        <v>13405</v>
      </c>
      <c r="H2442" s="134" t="s">
        <v>15106</v>
      </c>
      <c r="I2442" s="134" t="s">
        <v>8139</v>
      </c>
      <c r="J2442" s="134" t="s">
        <v>15107</v>
      </c>
      <c r="K2442" s="134" t="s">
        <v>7320</v>
      </c>
      <c r="L2442" s="134" t="s">
        <v>12979</v>
      </c>
      <c r="M2442" s="134" t="s">
        <v>7881</v>
      </c>
      <c r="N2442" s="134" t="s">
        <v>15108</v>
      </c>
    </row>
    <row r="2443" customFormat="false" ht="12.8" hidden="false" customHeight="false" outlineLevel="0" collapsed="false">
      <c r="A2443" s="136" t="s">
        <v>112</v>
      </c>
      <c r="B2443" s="134" t="s">
        <v>5268</v>
      </c>
      <c r="C2443" s="134" t="s">
        <v>5208</v>
      </c>
      <c r="D2443" s="134" t="s">
        <v>7336</v>
      </c>
      <c r="E2443" s="134" t="s">
        <v>8472</v>
      </c>
      <c r="F2443" s="134" t="s">
        <v>15049</v>
      </c>
      <c r="G2443" s="134" t="s">
        <v>13478</v>
      </c>
      <c r="H2443" s="134" t="s">
        <v>15109</v>
      </c>
      <c r="I2443" s="134" t="s">
        <v>15039</v>
      </c>
      <c r="J2443" s="134" t="s">
        <v>13741</v>
      </c>
      <c r="K2443" s="134" t="s">
        <v>8477</v>
      </c>
      <c r="L2443" s="134" t="s">
        <v>8416</v>
      </c>
      <c r="M2443" s="134" t="s">
        <v>7913</v>
      </c>
      <c r="N2443" s="134" t="s">
        <v>15110</v>
      </c>
    </row>
    <row r="2444" customFormat="false" ht="12.8" hidden="false" customHeight="false" outlineLevel="0" collapsed="false">
      <c r="A2444" s="136" t="s">
        <v>113</v>
      </c>
      <c r="B2444" s="134" t="s">
        <v>7405</v>
      </c>
      <c r="C2444" s="134" t="s">
        <v>8457</v>
      </c>
      <c r="D2444" s="134" t="s">
        <v>15111</v>
      </c>
      <c r="E2444" s="134" t="s">
        <v>7752</v>
      </c>
      <c r="F2444" s="134" t="s">
        <v>13495</v>
      </c>
      <c r="G2444" s="134" t="s">
        <v>13590</v>
      </c>
      <c r="H2444" s="134" t="s">
        <v>15112</v>
      </c>
      <c r="I2444" s="134" t="s">
        <v>14177</v>
      </c>
      <c r="J2444" s="134" t="s">
        <v>14139</v>
      </c>
      <c r="K2444" s="134" t="s">
        <v>12957</v>
      </c>
      <c r="L2444" s="134" t="s">
        <v>7760</v>
      </c>
      <c r="M2444" s="134" t="s">
        <v>5209</v>
      </c>
      <c r="N2444" s="134" t="s">
        <v>15113</v>
      </c>
    </row>
    <row r="2445" customFormat="false" ht="12.8" hidden="false" customHeight="false" outlineLevel="0" collapsed="false">
      <c r="A2445" s="136" t="s">
        <v>114</v>
      </c>
      <c r="B2445" s="134" t="s">
        <v>5787</v>
      </c>
      <c r="C2445" s="134" t="s">
        <v>9376</v>
      </c>
      <c r="D2445" s="134" t="s">
        <v>7258</v>
      </c>
      <c r="E2445" s="134" t="s">
        <v>7166</v>
      </c>
      <c r="F2445" s="134" t="s">
        <v>12987</v>
      </c>
      <c r="G2445" s="134" t="s">
        <v>13476</v>
      </c>
      <c r="H2445" s="134" t="s">
        <v>14072</v>
      </c>
      <c r="I2445" s="134" t="s">
        <v>15073</v>
      </c>
      <c r="J2445" s="134" t="s">
        <v>8283</v>
      </c>
      <c r="K2445" s="134" t="s">
        <v>12968</v>
      </c>
      <c r="L2445" s="134" t="s">
        <v>7156</v>
      </c>
      <c r="M2445" s="134" t="s">
        <v>13020</v>
      </c>
      <c r="N2445" s="134" t="s">
        <v>14074</v>
      </c>
    </row>
    <row r="2446" customFormat="false" ht="12.8" hidden="false" customHeight="false" outlineLevel="0" collapsed="false">
      <c r="A2446" s="136" t="s">
        <v>115</v>
      </c>
      <c r="B2446" s="134" t="s">
        <v>7760</v>
      </c>
      <c r="C2446" s="134" t="s">
        <v>4904</v>
      </c>
      <c r="D2446" s="134" t="s">
        <v>12222</v>
      </c>
      <c r="E2446" s="134" t="s">
        <v>7577</v>
      </c>
      <c r="F2446" s="134" t="s">
        <v>7901</v>
      </c>
      <c r="G2446" s="134" t="s">
        <v>15114</v>
      </c>
      <c r="H2446" s="134" t="s">
        <v>15115</v>
      </c>
      <c r="I2446" s="134" t="s">
        <v>15116</v>
      </c>
      <c r="J2446" s="134" t="s">
        <v>13394</v>
      </c>
      <c r="K2446" s="134" t="s">
        <v>7878</v>
      </c>
      <c r="L2446" s="134" t="s">
        <v>12757</v>
      </c>
      <c r="M2446" s="134" t="s">
        <v>7345</v>
      </c>
      <c r="N2446" s="134" t="s">
        <v>15117</v>
      </c>
    </row>
    <row r="2447" customFormat="false" ht="12.8" hidden="false" customHeight="false" outlineLevel="0" collapsed="false">
      <c r="A2447" s="136" t="s">
        <v>121</v>
      </c>
      <c r="B2447" s="134" t="s">
        <v>8239</v>
      </c>
      <c r="C2447" s="134" t="s">
        <v>4912</v>
      </c>
      <c r="D2447" s="134" t="s">
        <v>7841</v>
      </c>
      <c r="E2447" s="134" t="s">
        <v>12605</v>
      </c>
      <c r="F2447" s="134" t="s">
        <v>15118</v>
      </c>
      <c r="G2447" s="134" t="s">
        <v>15119</v>
      </c>
      <c r="H2447" s="134" t="s">
        <v>13526</v>
      </c>
      <c r="I2447" s="134" t="s">
        <v>13965</v>
      </c>
      <c r="J2447" s="134" t="s">
        <v>12618</v>
      </c>
      <c r="K2447" s="134" t="s">
        <v>12976</v>
      </c>
      <c r="L2447" s="134" t="s">
        <v>8209</v>
      </c>
      <c r="M2447" s="134" t="s">
        <v>7900</v>
      </c>
      <c r="N2447" s="134" t="s">
        <v>15120</v>
      </c>
    </row>
    <row r="2448" customFormat="false" ht="12.8" hidden="false" customHeight="false" outlineLevel="0" collapsed="false">
      <c r="A2448" s="136" t="s">
        <v>122</v>
      </c>
      <c r="B2448" s="134" t="s">
        <v>4721</v>
      </c>
      <c r="C2448" s="134" t="s">
        <v>5357</v>
      </c>
      <c r="D2448" s="134" t="s">
        <v>7669</v>
      </c>
      <c r="E2448" s="134" t="s">
        <v>12662</v>
      </c>
      <c r="F2448" s="134" t="s">
        <v>15107</v>
      </c>
      <c r="G2448" s="134" t="s">
        <v>15121</v>
      </c>
      <c r="H2448" s="134" t="s">
        <v>15122</v>
      </c>
      <c r="I2448" s="134" t="s">
        <v>13526</v>
      </c>
      <c r="J2448" s="134" t="s">
        <v>7562</v>
      </c>
      <c r="K2448" s="134" t="s">
        <v>7661</v>
      </c>
      <c r="L2448" s="134" t="s">
        <v>8023</v>
      </c>
      <c r="M2448" s="134" t="s">
        <v>7235</v>
      </c>
      <c r="N2448" s="134" t="s">
        <v>15123</v>
      </c>
    </row>
    <row r="2449" customFormat="false" ht="12.8" hidden="false" customHeight="false" outlineLevel="0" collapsed="false">
      <c r="A2449" s="136" t="s">
        <v>123</v>
      </c>
      <c r="B2449" s="134" t="s">
        <v>5735</v>
      </c>
      <c r="C2449" s="134" t="s">
        <v>7225</v>
      </c>
      <c r="D2449" s="134" t="s">
        <v>7907</v>
      </c>
      <c r="E2449" s="134" t="s">
        <v>13012</v>
      </c>
      <c r="F2449" s="134" t="s">
        <v>12939</v>
      </c>
      <c r="G2449" s="134" t="s">
        <v>13665</v>
      </c>
      <c r="H2449" s="134" t="s">
        <v>14115</v>
      </c>
      <c r="I2449" s="134" t="s">
        <v>13492</v>
      </c>
      <c r="J2449" s="134" t="s">
        <v>15124</v>
      </c>
      <c r="K2449" s="134" t="s">
        <v>7042</v>
      </c>
      <c r="L2449" s="134" t="s">
        <v>13992</v>
      </c>
      <c r="M2449" s="134" t="s">
        <v>12889</v>
      </c>
      <c r="N2449" s="134" t="s">
        <v>15125</v>
      </c>
    </row>
    <row r="2450" customFormat="false" ht="12.8" hidden="false" customHeight="false" outlineLevel="0" collapsed="false">
      <c r="A2450" s="136" t="s">
        <v>124</v>
      </c>
      <c r="B2450" s="134" t="s">
        <v>5364</v>
      </c>
      <c r="C2450" s="134" t="s">
        <v>5849</v>
      </c>
      <c r="D2450" s="134" t="s">
        <v>8977</v>
      </c>
      <c r="E2450" s="134" t="s">
        <v>15126</v>
      </c>
      <c r="F2450" s="134" t="s">
        <v>8260</v>
      </c>
      <c r="G2450" s="134" t="s">
        <v>15127</v>
      </c>
      <c r="H2450" s="134" t="s">
        <v>15128</v>
      </c>
      <c r="I2450" s="134" t="s">
        <v>15009</v>
      </c>
      <c r="J2450" s="134" t="s">
        <v>12981</v>
      </c>
      <c r="K2450" s="134" t="s">
        <v>7661</v>
      </c>
      <c r="L2450" s="134" t="s">
        <v>13016</v>
      </c>
      <c r="M2450" s="134" t="s">
        <v>6341</v>
      </c>
      <c r="N2450" s="134" t="s">
        <v>15129</v>
      </c>
    </row>
    <row r="2451" customFormat="false" ht="12.8" hidden="false" customHeight="false" outlineLevel="0" collapsed="false">
      <c r="A2451" s="136" t="s">
        <v>125</v>
      </c>
      <c r="B2451" s="134" t="s">
        <v>5269</v>
      </c>
      <c r="C2451" s="134" t="s">
        <v>5184</v>
      </c>
      <c r="D2451" s="134" t="s">
        <v>12686</v>
      </c>
      <c r="E2451" s="134" t="s">
        <v>12769</v>
      </c>
      <c r="F2451" s="134" t="s">
        <v>12663</v>
      </c>
      <c r="G2451" s="134" t="s">
        <v>7982</v>
      </c>
      <c r="H2451" s="134" t="s">
        <v>8340</v>
      </c>
      <c r="I2451" s="134" t="s">
        <v>15130</v>
      </c>
      <c r="J2451" s="134" t="s">
        <v>13563</v>
      </c>
      <c r="K2451" s="134" t="s">
        <v>7737</v>
      </c>
      <c r="L2451" s="134" t="s">
        <v>13284</v>
      </c>
      <c r="M2451" s="134" t="s">
        <v>9096</v>
      </c>
      <c r="N2451" s="134" t="s">
        <v>15131</v>
      </c>
    </row>
    <row r="2452" customFormat="false" ht="12.8" hidden="false" customHeight="false" outlineLevel="0" collapsed="false">
      <c r="A2452" s="136" t="s">
        <v>126</v>
      </c>
      <c r="B2452" s="134" t="s">
        <v>8831</v>
      </c>
      <c r="C2452" s="134" t="s">
        <v>9030</v>
      </c>
      <c r="D2452" s="134" t="s">
        <v>12806</v>
      </c>
      <c r="E2452" s="134" t="s">
        <v>7150</v>
      </c>
      <c r="F2452" s="134" t="s">
        <v>13119</v>
      </c>
      <c r="G2452" s="134" t="s">
        <v>15008</v>
      </c>
      <c r="H2452" s="134" t="s">
        <v>15132</v>
      </c>
      <c r="I2452" s="134" t="s">
        <v>15133</v>
      </c>
      <c r="J2452" s="134" t="s">
        <v>12821</v>
      </c>
      <c r="K2452" s="134" t="s">
        <v>15134</v>
      </c>
      <c r="L2452" s="134" t="s">
        <v>8218</v>
      </c>
      <c r="M2452" s="134" t="s">
        <v>14194</v>
      </c>
      <c r="N2452" s="134" t="s">
        <v>15135</v>
      </c>
    </row>
    <row r="2453" customFormat="false" ht="12.8" hidden="false" customHeight="false" outlineLevel="0" collapsed="false">
      <c r="A2453" s="136" t="s">
        <v>127</v>
      </c>
      <c r="B2453" s="134" t="s">
        <v>5346</v>
      </c>
      <c r="C2453" s="134" t="s">
        <v>8549</v>
      </c>
      <c r="D2453" s="134" t="s">
        <v>8018</v>
      </c>
      <c r="E2453" s="134" t="s">
        <v>7326</v>
      </c>
      <c r="F2453" s="134" t="s">
        <v>7263</v>
      </c>
      <c r="G2453" s="134" t="s">
        <v>13181</v>
      </c>
      <c r="H2453" s="134" t="s">
        <v>15136</v>
      </c>
      <c r="I2453" s="134" t="s">
        <v>15137</v>
      </c>
      <c r="J2453" s="134" t="s">
        <v>15138</v>
      </c>
      <c r="K2453" s="134" t="s">
        <v>13756</v>
      </c>
      <c r="L2453" s="134" t="s">
        <v>14158</v>
      </c>
      <c r="M2453" s="134" t="s">
        <v>13062</v>
      </c>
      <c r="N2453" s="134" t="s">
        <v>15139</v>
      </c>
    </row>
    <row r="2454" customFormat="false" ht="12.8" hidden="false" customHeight="false" outlineLevel="0" collapsed="false">
      <c r="A2454" s="136" t="s">
        <v>128</v>
      </c>
      <c r="B2454" s="134" t="s">
        <v>5648</v>
      </c>
      <c r="C2454" s="134" t="s">
        <v>5292</v>
      </c>
      <c r="D2454" s="134" t="s">
        <v>8840</v>
      </c>
      <c r="E2454" s="134" t="s">
        <v>8371</v>
      </c>
      <c r="F2454" s="134" t="s">
        <v>13981</v>
      </c>
      <c r="G2454" s="134" t="s">
        <v>13653</v>
      </c>
      <c r="H2454" s="134" t="s">
        <v>15140</v>
      </c>
      <c r="I2454" s="134" t="s">
        <v>15141</v>
      </c>
      <c r="J2454" s="134" t="s">
        <v>8077</v>
      </c>
      <c r="K2454" s="134" t="s">
        <v>13528</v>
      </c>
      <c r="L2454" s="134" t="s">
        <v>15142</v>
      </c>
      <c r="M2454" s="134" t="s">
        <v>8250</v>
      </c>
      <c r="N2454" s="134" t="s">
        <v>15143</v>
      </c>
    </row>
    <row r="2455" customFormat="false" ht="12.8" hidden="false" customHeight="false" outlineLevel="0" collapsed="false">
      <c r="A2455" s="136" t="s">
        <v>129</v>
      </c>
      <c r="B2455" s="134" t="s">
        <v>15144</v>
      </c>
      <c r="C2455" s="134" t="s">
        <v>6176</v>
      </c>
      <c r="D2455" s="134" t="s">
        <v>7650</v>
      </c>
      <c r="E2455" s="134" t="s">
        <v>15145</v>
      </c>
      <c r="F2455" s="134" t="s">
        <v>15146</v>
      </c>
      <c r="G2455" s="134" t="s">
        <v>15147</v>
      </c>
      <c r="H2455" s="134" t="s">
        <v>15148</v>
      </c>
      <c r="I2455" s="134" t="s">
        <v>15149</v>
      </c>
      <c r="J2455" s="134" t="s">
        <v>15150</v>
      </c>
      <c r="K2455" s="134" t="s">
        <v>13753</v>
      </c>
      <c r="L2455" s="134" t="s">
        <v>8056</v>
      </c>
      <c r="M2455" s="134" t="s">
        <v>7792</v>
      </c>
      <c r="N2455" s="134" t="s">
        <v>15151</v>
      </c>
    </row>
    <row r="2456" customFormat="false" ht="12.8" hidden="false" customHeight="false" outlineLevel="0" collapsed="false">
      <c r="A2456" s="136" t="s">
        <v>130</v>
      </c>
      <c r="B2456" s="134" t="s">
        <v>5339</v>
      </c>
      <c r="C2456" s="134" t="s">
        <v>9102</v>
      </c>
      <c r="D2456" s="134" t="s">
        <v>8760</v>
      </c>
      <c r="E2456" s="134" t="s">
        <v>7411</v>
      </c>
      <c r="F2456" s="134" t="s">
        <v>8021</v>
      </c>
      <c r="G2456" s="134" t="s">
        <v>15152</v>
      </c>
      <c r="H2456" s="134" t="s">
        <v>15153</v>
      </c>
      <c r="I2456" s="134" t="s">
        <v>13907</v>
      </c>
      <c r="J2456" s="134" t="s">
        <v>8296</v>
      </c>
      <c r="K2456" s="134" t="s">
        <v>7300</v>
      </c>
      <c r="L2456" s="134" t="s">
        <v>7259</v>
      </c>
      <c r="M2456" s="134" t="s">
        <v>7236</v>
      </c>
      <c r="N2456" s="134" t="s">
        <v>15154</v>
      </c>
    </row>
    <row r="2457" customFormat="false" ht="12.8" hidden="false" customHeight="false" outlineLevel="0" collapsed="false">
      <c r="A2457" s="136" t="s">
        <v>131</v>
      </c>
      <c r="B2457" s="134" t="s">
        <v>14953</v>
      </c>
      <c r="C2457" s="134" t="s">
        <v>6055</v>
      </c>
      <c r="D2457" s="134" t="s">
        <v>7305</v>
      </c>
      <c r="E2457" s="134" t="s">
        <v>15155</v>
      </c>
      <c r="F2457" s="134" t="s">
        <v>7169</v>
      </c>
      <c r="G2457" s="134" t="s">
        <v>15156</v>
      </c>
      <c r="H2457" s="134" t="s">
        <v>15157</v>
      </c>
      <c r="I2457" s="134" t="s">
        <v>13524</v>
      </c>
      <c r="J2457" s="134" t="s">
        <v>15158</v>
      </c>
      <c r="K2457" s="134" t="s">
        <v>7494</v>
      </c>
      <c r="L2457" s="134" t="s">
        <v>7182</v>
      </c>
      <c r="M2457" s="134" t="s">
        <v>5089</v>
      </c>
      <c r="N2457" s="134" t="s">
        <v>15159</v>
      </c>
    </row>
    <row r="2458" customFormat="false" ht="12.8" hidden="false" customHeight="false" outlineLevel="0" collapsed="false">
      <c r="A2458" s="136" t="s">
        <v>132</v>
      </c>
      <c r="B2458" s="134" t="s">
        <v>8728</v>
      </c>
      <c r="C2458" s="134" t="s">
        <v>8841</v>
      </c>
      <c r="D2458" s="134" t="s">
        <v>8874</v>
      </c>
      <c r="E2458" s="134" t="s">
        <v>7262</v>
      </c>
      <c r="F2458" s="134" t="s">
        <v>15160</v>
      </c>
      <c r="G2458" s="134" t="s">
        <v>13482</v>
      </c>
      <c r="H2458" s="134" t="s">
        <v>12929</v>
      </c>
      <c r="I2458" s="134" t="s">
        <v>13215</v>
      </c>
      <c r="J2458" s="134" t="s">
        <v>8163</v>
      </c>
      <c r="K2458" s="134" t="s">
        <v>7723</v>
      </c>
      <c r="L2458" s="134" t="s">
        <v>12927</v>
      </c>
      <c r="M2458" s="134" t="s">
        <v>7058</v>
      </c>
      <c r="N2458" s="134" t="s">
        <v>15161</v>
      </c>
    </row>
    <row r="2459" customFormat="false" ht="12.8" hidden="false" customHeight="false" outlineLevel="0" collapsed="false">
      <c r="A2459" s="136" t="s">
        <v>133</v>
      </c>
      <c r="B2459" s="134" t="s">
        <v>5805</v>
      </c>
      <c r="C2459" s="134" t="s">
        <v>5365</v>
      </c>
      <c r="D2459" s="134" t="s">
        <v>4854</v>
      </c>
      <c r="E2459" s="134" t="s">
        <v>7411</v>
      </c>
      <c r="F2459" s="134" t="s">
        <v>8177</v>
      </c>
      <c r="G2459" s="134" t="s">
        <v>15162</v>
      </c>
      <c r="H2459" s="134" t="s">
        <v>15163</v>
      </c>
      <c r="I2459" s="134" t="s">
        <v>13494</v>
      </c>
      <c r="J2459" s="134" t="s">
        <v>7751</v>
      </c>
      <c r="K2459" s="134" t="s">
        <v>8155</v>
      </c>
      <c r="L2459" s="134" t="s">
        <v>8071</v>
      </c>
      <c r="M2459" s="134" t="s">
        <v>13554</v>
      </c>
      <c r="N2459" s="134" t="s">
        <v>15164</v>
      </c>
    </row>
    <row r="2460" customFormat="false" ht="12.8" hidden="false" customHeight="false" outlineLevel="0" collapsed="false">
      <c r="A2460" s="136" t="s">
        <v>134</v>
      </c>
      <c r="B2460" s="134" t="s">
        <v>15165</v>
      </c>
      <c r="C2460" s="134" t="s">
        <v>12296</v>
      </c>
      <c r="D2460" s="134" t="s">
        <v>7559</v>
      </c>
      <c r="E2460" s="134" t="s">
        <v>7887</v>
      </c>
      <c r="F2460" s="134" t="s">
        <v>13988</v>
      </c>
      <c r="G2460" s="134" t="s">
        <v>15166</v>
      </c>
      <c r="H2460" s="134" t="s">
        <v>15059</v>
      </c>
      <c r="I2460" s="134" t="s">
        <v>15167</v>
      </c>
      <c r="J2460" s="134" t="s">
        <v>15168</v>
      </c>
      <c r="K2460" s="134" t="s">
        <v>8003</v>
      </c>
      <c r="L2460" s="134" t="s">
        <v>7711</v>
      </c>
      <c r="M2460" s="134" t="s">
        <v>8484</v>
      </c>
      <c r="N2460" s="134" t="s">
        <v>15169</v>
      </c>
    </row>
    <row r="2461" customFormat="false" ht="12.8" hidden="false" customHeight="true" outlineLevel="0" collapsed="false">
      <c r="A2461" s="135" t="s">
        <v>594</v>
      </c>
      <c r="B2461" s="135"/>
      <c r="C2461" s="135"/>
      <c r="D2461" s="135"/>
      <c r="E2461" s="135"/>
      <c r="F2461" s="135"/>
      <c r="G2461" s="135"/>
      <c r="H2461" s="135"/>
      <c r="I2461" s="135"/>
      <c r="J2461" s="135"/>
      <c r="K2461" s="135"/>
      <c r="L2461" s="135"/>
      <c r="M2461" s="135"/>
      <c r="N2461" s="135"/>
    </row>
    <row r="2462" customFormat="false" ht="12.8" hidden="false" customHeight="false" outlineLevel="0" collapsed="false">
      <c r="A2462" s="133" t="s">
        <v>605</v>
      </c>
      <c r="B2462" s="133" t="s">
        <v>606</v>
      </c>
      <c r="C2462" s="133" t="s">
        <v>607</v>
      </c>
      <c r="D2462" s="133" t="s">
        <v>608</v>
      </c>
      <c r="E2462" s="133" t="s">
        <v>609</v>
      </c>
      <c r="F2462" s="133" t="s">
        <v>610</v>
      </c>
      <c r="G2462" s="133" t="s">
        <v>611</v>
      </c>
      <c r="H2462" s="133" t="s">
        <v>612</v>
      </c>
      <c r="I2462" s="133" t="s">
        <v>613</v>
      </c>
      <c r="J2462" s="133" t="s">
        <v>614</v>
      </c>
      <c r="K2462" s="133" t="s">
        <v>615</v>
      </c>
      <c r="L2462" s="133" t="s">
        <v>616</v>
      </c>
      <c r="M2462" s="133" t="s">
        <v>617</v>
      </c>
      <c r="N2462" s="133" t="s">
        <v>618</v>
      </c>
    </row>
    <row r="2463" customFormat="false" ht="12.8" hidden="false" customHeight="false" outlineLevel="0" collapsed="false">
      <c r="A2463" s="136" t="s">
        <v>135</v>
      </c>
      <c r="B2463" s="134" t="s">
        <v>8739</v>
      </c>
      <c r="C2463" s="134" t="s">
        <v>8658</v>
      </c>
      <c r="D2463" s="134" t="s">
        <v>7406</v>
      </c>
      <c r="E2463" s="134" t="s">
        <v>8149</v>
      </c>
      <c r="F2463" s="134" t="s">
        <v>15170</v>
      </c>
      <c r="G2463" s="134" t="s">
        <v>15171</v>
      </c>
      <c r="H2463" s="134" t="s">
        <v>15172</v>
      </c>
      <c r="I2463" s="134" t="s">
        <v>15173</v>
      </c>
      <c r="J2463" s="134" t="s">
        <v>15174</v>
      </c>
      <c r="K2463" s="134" t="s">
        <v>12626</v>
      </c>
      <c r="L2463" s="134" t="s">
        <v>7529</v>
      </c>
      <c r="M2463" s="134" t="s">
        <v>13255</v>
      </c>
      <c r="N2463" s="134" t="s">
        <v>15175</v>
      </c>
    </row>
    <row r="2464" customFormat="false" ht="12.8" hidden="false" customHeight="false" outlineLevel="0" collapsed="false">
      <c r="A2464" s="136" t="s">
        <v>136</v>
      </c>
      <c r="B2464" s="134" t="s">
        <v>6652</v>
      </c>
      <c r="C2464" s="134" t="s">
        <v>5658</v>
      </c>
      <c r="D2464" s="134" t="s">
        <v>13642</v>
      </c>
      <c r="E2464" s="134" t="s">
        <v>12614</v>
      </c>
      <c r="F2464" s="134" t="s">
        <v>8152</v>
      </c>
      <c r="G2464" s="134" t="s">
        <v>15176</v>
      </c>
      <c r="H2464" s="134" t="s">
        <v>15177</v>
      </c>
      <c r="I2464" s="134" t="s">
        <v>13837</v>
      </c>
      <c r="J2464" s="134" t="s">
        <v>15178</v>
      </c>
      <c r="K2464" s="134" t="s">
        <v>8468</v>
      </c>
      <c r="L2464" s="134" t="s">
        <v>13864</v>
      </c>
      <c r="M2464" s="134" t="s">
        <v>8744</v>
      </c>
      <c r="N2464" s="134" t="s">
        <v>15179</v>
      </c>
    </row>
    <row r="2465" customFormat="false" ht="12.8" hidden="false" customHeight="false" outlineLevel="0" collapsed="false">
      <c r="A2465" s="136" t="s">
        <v>137</v>
      </c>
      <c r="B2465" s="134" t="s">
        <v>7684</v>
      </c>
      <c r="C2465" s="134" t="s">
        <v>4843</v>
      </c>
      <c r="D2465" s="134" t="s">
        <v>8093</v>
      </c>
      <c r="E2465" s="134" t="s">
        <v>7864</v>
      </c>
      <c r="F2465" s="134" t="s">
        <v>15180</v>
      </c>
      <c r="G2465" s="134" t="s">
        <v>14084</v>
      </c>
      <c r="H2465" s="134" t="s">
        <v>7975</v>
      </c>
      <c r="I2465" s="134" t="s">
        <v>14034</v>
      </c>
      <c r="J2465" s="134" t="s">
        <v>15181</v>
      </c>
      <c r="K2465" s="134" t="s">
        <v>12863</v>
      </c>
      <c r="L2465" s="134" t="s">
        <v>13707</v>
      </c>
      <c r="M2465" s="134" t="s">
        <v>8698</v>
      </c>
      <c r="N2465" s="134" t="s">
        <v>15182</v>
      </c>
    </row>
    <row r="2466" customFormat="false" ht="12.8" hidden="false" customHeight="false" outlineLevel="0" collapsed="false">
      <c r="A2466" s="136" t="s">
        <v>138</v>
      </c>
      <c r="B2466" s="134" t="s">
        <v>12282</v>
      </c>
      <c r="C2466" s="134" t="s">
        <v>4741</v>
      </c>
      <c r="D2466" s="134" t="s">
        <v>4661</v>
      </c>
      <c r="E2466" s="134" t="s">
        <v>13852</v>
      </c>
      <c r="F2466" s="134" t="s">
        <v>15183</v>
      </c>
      <c r="G2466" s="134" t="s">
        <v>15184</v>
      </c>
      <c r="H2466" s="134" t="s">
        <v>13987</v>
      </c>
      <c r="I2466" s="134" t="s">
        <v>13850</v>
      </c>
      <c r="J2466" s="134" t="s">
        <v>7477</v>
      </c>
      <c r="K2466" s="134" t="s">
        <v>7903</v>
      </c>
      <c r="L2466" s="134" t="s">
        <v>13225</v>
      </c>
      <c r="M2466" s="134" t="s">
        <v>6479</v>
      </c>
      <c r="N2466" s="134" t="s">
        <v>15185</v>
      </c>
    </row>
    <row r="2467" customFormat="false" ht="12.8" hidden="false" customHeight="false" outlineLevel="0" collapsed="false">
      <c r="A2467" s="136" t="s">
        <v>139</v>
      </c>
      <c r="B2467" s="134" t="s">
        <v>8289</v>
      </c>
      <c r="C2467" s="134" t="s">
        <v>6732</v>
      </c>
      <c r="D2467" s="134" t="s">
        <v>8840</v>
      </c>
      <c r="E2467" s="134" t="s">
        <v>14010</v>
      </c>
      <c r="F2467" s="134" t="s">
        <v>7372</v>
      </c>
      <c r="G2467" s="134" t="s">
        <v>7116</v>
      </c>
      <c r="H2467" s="134" t="s">
        <v>13993</v>
      </c>
      <c r="I2467" s="134" t="s">
        <v>15183</v>
      </c>
      <c r="J2467" s="134" t="s">
        <v>8326</v>
      </c>
      <c r="K2467" s="134" t="s">
        <v>7047</v>
      </c>
      <c r="L2467" s="134" t="s">
        <v>7025</v>
      </c>
      <c r="M2467" s="134" t="s">
        <v>15186</v>
      </c>
      <c r="N2467" s="134" t="s">
        <v>15187</v>
      </c>
    </row>
    <row r="2468" customFormat="false" ht="12.8" hidden="false" customHeight="false" outlineLevel="0" collapsed="false">
      <c r="A2468" s="136" t="s">
        <v>140</v>
      </c>
      <c r="B2468" s="134" t="s">
        <v>5306</v>
      </c>
      <c r="C2468" s="134" t="s">
        <v>12346</v>
      </c>
      <c r="D2468" s="134" t="s">
        <v>12680</v>
      </c>
      <c r="E2468" s="134" t="s">
        <v>8299</v>
      </c>
      <c r="F2468" s="134" t="s">
        <v>15188</v>
      </c>
      <c r="G2468" s="134" t="s">
        <v>15189</v>
      </c>
      <c r="H2468" s="134" t="s">
        <v>15190</v>
      </c>
      <c r="I2468" s="134" t="s">
        <v>7241</v>
      </c>
      <c r="J2468" s="134" t="s">
        <v>13257</v>
      </c>
      <c r="K2468" s="134" t="s">
        <v>8352</v>
      </c>
      <c r="L2468" s="134" t="s">
        <v>8698</v>
      </c>
      <c r="M2468" s="134" t="s">
        <v>14194</v>
      </c>
      <c r="N2468" s="134" t="s">
        <v>15191</v>
      </c>
    </row>
    <row r="2469" customFormat="false" ht="12.8" hidden="false" customHeight="false" outlineLevel="0" collapsed="false">
      <c r="A2469" s="136" t="s">
        <v>141</v>
      </c>
      <c r="B2469" s="134" t="s">
        <v>5737</v>
      </c>
      <c r="C2469" s="134" t="s">
        <v>9323</v>
      </c>
      <c r="D2469" s="134" t="s">
        <v>8360</v>
      </c>
      <c r="E2469" s="134" t="s">
        <v>7550</v>
      </c>
      <c r="F2469" s="134" t="s">
        <v>8281</v>
      </c>
      <c r="G2469" s="134" t="s">
        <v>13449</v>
      </c>
      <c r="H2469" s="134" t="s">
        <v>13857</v>
      </c>
      <c r="I2469" s="134" t="s">
        <v>15192</v>
      </c>
      <c r="J2469" s="134" t="s">
        <v>14061</v>
      </c>
      <c r="K2469" s="134" t="s">
        <v>8103</v>
      </c>
      <c r="L2469" s="134" t="s">
        <v>15193</v>
      </c>
      <c r="M2469" s="134" t="s">
        <v>5523</v>
      </c>
      <c r="N2469" s="134" t="s">
        <v>15194</v>
      </c>
    </row>
    <row r="2470" customFormat="false" ht="12.8" hidden="false" customHeight="false" outlineLevel="0" collapsed="false">
      <c r="A2470" s="136" t="s">
        <v>142</v>
      </c>
      <c r="B2470" s="134" t="s">
        <v>12782</v>
      </c>
      <c r="C2470" s="134" t="s">
        <v>9175</v>
      </c>
      <c r="D2470" s="134" t="s">
        <v>6198</v>
      </c>
      <c r="E2470" s="134" t="s">
        <v>7449</v>
      </c>
      <c r="F2470" s="134" t="s">
        <v>12909</v>
      </c>
      <c r="G2470" s="134" t="s">
        <v>15035</v>
      </c>
      <c r="H2470" s="134" t="s">
        <v>15195</v>
      </c>
      <c r="I2470" s="134" t="s">
        <v>13839</v>
      </c>
      <c r="J2470" s="134" t="s">
        <v>13095</v>
      </c>
      <c r="K2470" s="134" t="s">
        <v>13058</v>
      </c>
      <c r="L2470" s="134" t="s">
        <v>13991</v>
      </c>
      <c r="M2470" s="134" t="s">
        <v>8320</v>
      </c>
      <c r="N2470" s="134" t="s">
        <v>15196</v>
      </c>
    </row>
    <row r="2471" customFormat="false" ht="12.8" hidden="false" customHeight="false" outlineLevel="0" collapsed="false">
      <c r="A2471" s="136" t="s">
        <v>143</v>
      </c>
      <c r="B2471" s="134" t="s">
        <v>5490</v>
      </c>
      <c r="C2471" s="134" t="s">
        <v>8279</v>
      </c>
      <c r="D2471" s="134" t="s">
        <v>8409</v>
      </c>
      <c r="E2471" s="134" t="s">
        <v>7848</v>
      </c>
      <c r="F2471" s="134" t="s">
        <v>8070</v>
      </c>
      <c r="G2471" s="134" t="s">
        <v>14178</v>
      </c>
      <c r="H2471" s="134" t="s">
        <v>15167</v>
      </c>
      <c r="I2471" s="134" t="s">
        <v>15197</v>
      </c>
      <c r="J2471" s="134" t="s">
        <v>14090</v>
      </c>
      <c r="K2471" s="134" t="s">
        <v>12924</v>
      </c>
      <c r="L2471" s="134" t="s">
        <v>7839</v>
      </c>
      <c r="M2471" s="134" t="s">
        <v>8607</v>
      </c>
      <c r="N2471" s="134" t="s">
        <v>15198</v>
      </c>
    </row>
    <row r="2472" customFormat="false" ht="12.8" hidden="false" customHeight="false" outlineLevel="0" collapsed="false">
      <c r="A2472" s="136" t="s">
        <v>144</v>
      </c>
      <c r="B2472" s="134" t="s">
        <v>6710</v>
      </c>
      <c r="C2472" s="134" t="s">
        <v>1339</v>
      </c>
      <c r="D2472" s="134" t="s">
        <v>4957</v>
      </c>
      <c r="E2472" s="134" t="s">
        <v>12704</v>
      </c>
      <c r="F2472" s="134" t="s">
        <v>13424</v>
      </c>
      <c r="G2472" s="134" t="s">
        <v>13687</v>
      </c>
      <c r="H2472" s="134" t="s">
        <v>15199</v>
      </c>
      <c r="I2472" s="134" t="s">
        <v>13071</v>
      </c>
      <c r="J2472" s="134" t="s">
        <v>7178</v>
      </c>
      <c r="K2472" s="134" t="s">
        <v>8159</v>
      </c>
      <c r="L2472" s="134" t="s">
        <v>4721</v>
      </c>
      <c r="M2472" s="134" t="s">
        <v>4871</v>
      </c>
      <c r="N2472" s="134" t="s">
        <v>15200</v>
      </c>
    </row>
    <row r="2473" customFormat="false" ht="12.8" hidden="false" customHeight="false" outlineLevel="0" collapsed="false">
      <c r="A2473" s="136" t="s">
        <v>145</v>
      </c>
      <c r="B2473" s="134" t="s">
        <v>5136</v>
      </c>
      <c r="C2473" s="134" t="s">
        <v>8978</v>
      </c>
      <c r="D2473" s="134" t="s">
        <v>12136</v>
      </c>
      <c r="E2473" s="134" t="s">
        <v>12802</v>
      </c>
      <c r="F2473" s="134" t="s">
        <v>8162</v>
      </c>
      <c r="G2473" s="134" t="s">
        <v>13895</v>
      </c>
      <c r="H2473" s="134" t="s">
        <v>15201</v>
      </c>
      <c r="I2473" s="134" t="s">
        <v>13930</v>
      </c>
      <c r="J2473" s="134" t="s">
        <v>7301</v>
      </c>
      <c r="K2473" s="134" t="s">
        <v>15202</v>
      </c>
      <c r="L2473" s="134" t="s">
        <v>12612</v>
      </c>
      <c r="M2473" s="134" t="s">
        <v>7379</v>
      </c>
      <c r="N2473" s="134" t="s">
        <v>15203</v>
      </c>
    </row>
    <row r="2474" customFormat="false" ht="12.8" hidden="false" customHeight="false" outlineLevel="0" collapsed="false">
      <c r="A2474" s="136" t="s">
        <v>146</v>
      </c>
      <c r="B2474" s="134" t="s">
        <v>7564</v>
      </c>
      <c r="C2474" s="134" t="s">
        <v>6212</v>
      </c>
      <c r="D2474" s="134" t="s">
        <v>7381</v>
      </c>
      <c r="E2474" s="134" t="s">
        <v>13034</v>
      </c>
      <c r="F2474" s="134" t="s">
        <v>15204</v>
      </c>
      <c r="G2474" s="134" t="s">
        <v>13695</v>
      </c>
      <c r="H2474" s="134" t="s">
        <v>15205</v>
      </c>
      <c r="I2474" s="134" t="s">
        <v>13629</v>
      </c>
      <c r="J2474" s="134" t="s">
        <v>8046</v>
      </c>
      <c r="K2474" s="134" t="s">
        <v>13739</v>
      </c>
      <c r="L2474" s="134" t="s">
        <v>13048</v>
      </c>
      <c r="M2474" s="134" t="s">
        <v>7726</v>
      </c>
      <c r="N2474" s="134" t="s">
        <v>15206</v>
      </c>
    </row>
    <row r="2475" customFormat="false" ht="12.8" hidden="false" customHeight="false" outlineLevel="0" collapsed="false">
      <c r="A2475" s="136" t="s">
        <v>147</v>
      </c>
      <c r="B2475" s="134" t="s">
        <v>12277</v>
      </c>
      <c r="C2475" s="134" t="s">
        <v>5649</v>
      </c>
      <c r="D2475" s="134" t="s">
        <v>8255</v>
      </c>
      <c r="E2475" s="134" t="s">
        <v>14065</v>
      </c>
      <c r="F2475" s="134" t="s">
        <v>14091</v>
      </c>
      <c r="G2475" s="134" t="s">
        <v>13629</v>
      </c>
      <c r="H2475" s="134" t="s">
        <v>14103</v>
      </c>
      <c r="I2475" s="134" t="s">
        <v>15207</v>
      </c>
      <c r="J2475" s="134" t="s">
        <v>13215</v>
      </c>
      <c r="K2475" s="134" t="s">
        <v>7892</v>
      </c>
      <c r="L2475" s="134" t="s">
        <v>8542</v>
      </c>
      <c r="M2475" s="134" t="s">
        <v>4597</v>
      </c>
      <c r="N2475" s="134" t="s">
        <v>15208</v>
      </c>
    </row>
    <row r="2476" customFormat="false" ht="12.8" hidden="false" customHeight="false" outlineLevel="0" collapsed="false">
      <c r="A2476" s="136" t="s">
        <v>148</v>
      </c>
      <c r="B2476" s="134" t="s">
        <v>9157</v>
      </c>
      <c r="C2476" s="134" t="s">
        <v>6189</v>
      </c>
      <c r="D2476" s="134" t="s">
        <v>8148</v>
      </c>
      <c r="E2476" s="134" t="s">
        <v>12714</v>
      </c>
      <c r="F2476" s="134" t="s">
        <v>7560</v>
      </c>
      <c r="G2476" s="134" t="s">
        <v>15209</v>
      </c>
      <c r="H2476" s="134" t="s">
        <v>15040</v>
      </c>
      <c r="I2476" s="134" t="s">
        <v>15210</v>
      </c>
      <c r="J2476" s="134" t="s">
        <v>15070</v>
      </c>
      <c r="K2476" s="134" t="s">
        <v>8469</v>
      </c>
      <c r="L2476" s="134" t="s">
        <v>7643</v>
      </c>
      <c r="M2476" s="134" t="s">
        <v>12441</v>
      </c>
      <c r="N2476" s="134" t="s">
        <v>15211</v>
      </c>
    </row>
    <row r="2477" customFormat="false" ht="12.8" hidden="false" customHeight="false" outlineLevel="0" collapsed="false">
      <c r="A2477" s="136" t="s">
        <v>149</v>
      </c>
      <c r="B2477" s="134" t="s">
        <v>4975</v>
      </c>
      <c r="C2477" s="134" t="s">
        <v>5026</v>
      </c>
      <c r="D2477" s="134" t="s">
        <v>7463</v>
      </c>
      <c r="E2477" s="134" t="s">
        <v>12644</v>
      </c>
      <c r="F2477" s="134" t="s">
        <v>12901</v>
      </c>
      <c r="G2477" s="134" t="s">
        <v>15212</v>
      </c>
      <c r="H2477" s="134" t="s">
        <v>15213</v>
      </c>
      <c r="I2477" s="134" t="s">
        <v>15214</v>
      </c>
      <c r="J2477" s="134" t="s">
        <v>13177</v>
      </c>
      <c r="K2477" s="134" t="s">
        <v>12983</v>
      </c>
      <c r="L2477" s="134" t="s">
        <v>15215</v>
      </c>
      <c r="M2477" s="134" t="s">
        <v>12154</v>
      </c>
      <c r="N2477" s="134" t="s">
        <v>15216</v>
      </c>
    </row>
    <row r="2478" customFormat="false" ht="12.8" hidden="false" customHeight="false" outlineLevel="0" collapsed="false">
      <c r="A2478" s="136" t="s">
        <v>150</v>
      </c>
      <c r="B2478" s="134" t="s">
        <v>15217</v>
      </c>
      <c r="C2478" s="134" t="s">
        <v>5251</v>
      </c>
      <c r="D2478" s="125"/>
      <c r="E2478" s="134" t="s">
        <v>12827</v>
      </c>
      <c r="F2478" s="134" t="s">
        <v>6975</v>
      </c>
      <c r="G2478" s="134" t="s">
        <v>7736</v>
      </c>
      <c r="H2478" s="134" t="s">
        <v>15218</v>
      </c>
      <c r="I2478" s="134" t="s">
        <v>13634</v>
      </c>
      <c r="J2478" s="134" t="s">
        <v>8102</v>
      </c>
      <c r="K2478" s="134" t="s">
        <v>8116</v>
      </c>
      <c r="L2478" s="134" t="s">
        <v>13037</v>
      </c>
      <c r="M2478" s="134" t="s">
        <v>6537</v>
      </c>
      <c r="N2478" s="125"/>
    </row>
    <row r="2479" customFormat="false" ht="12.8" hidden="false" customHeight="false" outlineLevel="0" collapsed="false">
      <c r="A2479" s="136" t="s">
        <v>151</v>
      </c>
      <c r="B2479" s="134" t="s">
        <v>4631</v>
      </c>
      <c r="C2479" s="134" t="s">
        <v>5442</v>
      </c>
      <c r="D2479" s="134" t="s">
        <v>8137</v>
      </c>
      <c r="E2479" s="134" t="s">
        <v>12654</v>
      </c>
      <c r="F2479" s="134" t="s">
        <v>15219</v>
      </c>
      <c r="G2479" s="134" t="s">
        <v>13726</v>
      </c>
      <c r="H2479" s="134" t="s">
        <v>15032</v>
      </c>
      <c r="I2479" s="134" t="s">
        <v>13792</v>
      </c>
      <c r="J2479" s="134" t="s">
        <v>13543</v>
      </c>
      <c r="K2479" s="134" t="s">
        <v>12979</v>
      </c>
      <c r="L2479" s="134" t="s">
        <v>7587</v>
      </c>
      <c r="M2479" s="134" t="s">
        <v>5261</v>
      </c>
      <c r="N2479" s="134" t="s">
        <v>15220</v>
      </c>
    </row>
    <row r="2480" customFormat="false" ht="12.8" hidden="false" customHeight="false" outlineLevel="0" collapsed="false">
      <c r="A2480" s="136" t="s">
        <v>152</v>
      </c>
      <c r="B2480" s="134" t="s">
        <v>6843</v>
      </c>
      <c r="C2480" s="134" t="s">
        <v>8322</v>
      </c>
      <c r="D2480" s="134" t="s">
        <v>14205</v>
      </c>
      <c r="E2480" s="134" t="s">
        <v>15221</v>
      </c>
      <c r="F2480" s="134" t="s">
        <v>12815</v>
      </c>
      <c r="G2480" s="134" t="s">
        <v>8139</v>
      </c>
      <c r="H2480" s="134" t="s">
        <v>15105</v>
      </c>
      <c r="I2480" s="134" t="s">
        <v>15222</v>
      </c>
      <c r="J2480" s="134" t="s">
        <v>12964</v>
      </c>
      <c r="K2480" s="134" t="s">
        <v>15223</v>
      </c>
      <c r="L2480" s="134" t="s">
        <v>13632</v>
      </c>
      <c r="M2480" s="134" t="s">
        <v>7348</v>
      </c>
      <c r="N2480" s="134" t="s">
        <v>8146</v>
      </c>
    </row>
    <row r="2481" customFormat="false" ht="12.8" hidden="false" customHeight="false" outlineLevel="0" collapsed="false">
      <c r="A2481" s="136" t="s">
        <v>153</v>
      </c>
      <c r="B2481" s="134" t="s">
        <v>6254</v>
      </c>
      <c r="C2481" s="134" t="s">
        <v>5658</v>
      </c>
      <c r="D2481" s="134" t="s">
        <v>6533</v>
      </c>
      <c r="E2481" s="134" t="s">
        <v>12690</v>
      </c>
      <c r="F2481" s="134" t="s">
        <v>13111</v>
      </c>
      <c r="G2481" s="134" t="s">
        <v>15224</v>
      </c>
      <c r="H2481" s="134" t="s">
        <v>15225</v>
      </c>
      <c r="I2481" s="134" t="s">
        <v>15226</v>
      </c>
      <c r="J2481" s="134" t="s">
        <v>13742</v>
      </c>
      <c r="K2481" s="134" t="s">
        <v>7789</v>
      </c>
      <c r="L2481" s="134" t="s">
        <v>15227</v>
      </c>
      <c r="M2481" s="134" t="s">
        <v>8459</v>
      </c>
      <c r="N2481" s="134" t="s">
        <v>15228</v>
      </c>
    </row>
    <row r="2482" customFormat="false" ht="12.8" hidden="false" customHeight="false" outlineLevel="0" collapsed="false">
      <c r="A2482" s="136" t="s">
        <v>154</v>
      </c>
      <c r="B2482" s="134" t="s">
        <v>5838</v>
      </c>
      <c r="C2482" s="134" t="s">
        <v>15217</v>
      </c>
      <c r="D2482" s="134" t="s">
        <v>8204</v>
      </c>
      <c r="E2482" s="134" t="s">
        <v>8464</v>
      </c>
      <c r="F2482" s="134" t="s">
        <v>13898</v>
      </c>
      <c r="G2482" s="134" t="s">
        <v>15229</v>
      </c>
      <c r="H2482" s="134" t="s">
        <v>13563</v>
      </c>
      <c r="I2482" s="134" t="s">
        <v>15118</v>
      </c>
      <c r="J2482" s="134" t="s">
        <v>13797</v>
      </c>
      <c r="K2482" s="134" t="s">
        <v>8114</v>
      </c>
      <c r="L2482" s="134" t="s">
        <v>15230</v>
      </c>
      <c r="M2482" s="134" t="s">
        <v>7898</v>
      </c>
      <c r="N2482" s="134" t="s">
        <v>15231</v>
      </c>
    </row>
    <row r="2483" customFormat="false" ht="12.8" hidden="false" customHeight="false" outlineLevel="0" collapsed="false">
      <c r="A2483" s="136" t="s">
        <v>156</v>
      </c>
      <c r="B2483" s="134" t="s">
        <v>6603</v>
      </c>
      <c r="C2483" s="134" t="s">
        <v>5242</v>
      </c>
      <c r="D2483" s="134" t="s">
        <v>7164</v>
      </c>
      <c r="E2483" s="134" t="s">
        <v>15232</v>
      </c>
      <c r="F2483" s="134" t="s">
        <v>8067</v>
      </c>
      <c r="G2483" s="134" t="s">
        <v>12650</v>
      </c>
      <c r="H2483" s="134" t="s">
        <v>14000</v>
      </c>
      <c r="I2483" s="134" t="s">
        <v>14068</v>
      </c>
      <c r="J2483" s="134" t="s">
        <v>7902</v>
      </c>
      <c r="K2483" s="134" t="s">
        <v>13152</v>
      </c>
      <c r="L2483" s="134" t="s">
        <v>8209</v>
      </c>
      <c r="M2483" s="134" t="s">
        <v>7697</v>
      </c>
      <c r="N2483" s="134" t="s">
        <v>15233</v>
      </c>
    </row>
    <row r="2484" customFormat="false" ht="12.8" hidden="false" customHeight="false" outlineLevel="0" collapsed="false">
      <c r="A2484" s="136" t="s">
        <v>158</v>
      </c>
      <c r="B2484" s="134" t="s">
        <v>9312</v>
      </c>
      <c r="C2484" s="134" t="s">
        <v>5518</v>
      </c>
      <c r="D2484" s="134" t="s">
        <v>14222</v>
      </c>
      <c r="E2484" s="134" t="s">
        <v>7995</v>
      </c>
      <c r="F2484" s="134" t="s">
        <v>12801</v>
      </c>
      <c r="G2484" s="134" t="s">
        <v>15234</v>
      </c>
      <c r="H2484" s="134" t="s">
        <v>15235</v>
      </c>
      <c r="I2484" s="134" t="s">
        <v>14009</v>
      </c>
      <c r="J2484" s="134" t="s">
        <v>7880</v>
      </c>
      <c r="K2484" s="134" t="s">
        <v>8410</v>
      </c>
      <c r="L2484" s="125"/>
      <c r="M2484" s="125"/>
      <c r="N2484" s="125"/>
    </row>
    <row r="2485" customFormat="false" ht="12.8" hidden="false" customHeight="false" outlineLevel="0" collapsed="false">
      <c r="A2485" s="136" t="s">
        <v>155</v>
      </c>
      <c r="B2485" s="125"/>
      <c r="C2485" s="125"/>
      <c r="D2485" s="134" t="s">
        <v>9259</v>
      </c>
      <c r="E2485" s="134" t="s">
        <v>8438</v>
      </c>
      <c r="F2485" s="125"/>
      <c r="G2485" s="134" t="s">
        <v>13677</v>
      </c>
      <c r="H2485" s="134" t="s">
        <v>15236</v>
      </c>
      <c r="I2485" s="134" t="s">
        <v>8318</v>
      </c>
      <c r="J2485" s="134" t="s">
        <v>15237</v>
      </c>
      <c r="K2485" s="134" t="s">
        <v>13753</v>
      </c>
      <c r="L2485" s="134" t="s">
        <v>8817</v>
      </c>
      <c r="M2485" s="134" t="s">
        <v>4882</v>
      </c>
      <c r="N2485" s="125"/>
    </row>
    <row r="2486" customFormat="false" ht="12.8" hidden="false" customHeight="false" outlineLevel="0" collapsed="false">
      <c r="A2486" s="136" t="s">
        <v>157</v>
      </c>
      <c r="B2486" s="134" t="s">
        <v>9136</v>
      </c>
      <c r="C2486" s="134" t="s">
        <v>7807</v>
      </c>
      <c r="D2486" s="134" t="s">
        <v>7102</v>
      </c>
      <c r="E2486" s="134" t="s">
        <v>7852</v>
      </c>
      <c r="F2486" s="134" t="s">
        <v>13797</v>
      </c>
      <c r="G2486" s="134" t="s">
        <v>15238</v>
      </c>
      <c r="H2486" s="134" t="s">
        <v>14106</v>
      </c>
      <c r="I2486" s="134" t="s">
        <v>13494</v>
      </c>
      <c r="J2486" s="125"/>
    </row>
    <row r="2493" customFormat="false" ht="168.65" hidden="false" customHeight="false" outlineLevel="0" collapsed="false">
      <c r="A2493" s="182" t="s">
        <v>13389</v>
      </c>
    </row>
    <row r="2494" customFormat="false" ht="35.8" hidden="false" customHeight="false" outlineLevel="0" collapsed="false">
      <c r="A2494" s="180" t="s">
        <v>14498</v>
      </c>
    </row>
    <row r="2495" customFormat="false" ht="12.8" hidden="false" customHeight="false" outlineLevel="0" collapsed="false">
      <c r="A2495" s="183" t="s">
        <v>13772</v>
      </c>
    </row>
    <row r="2496" customFormat="false" ht="12.8" hidden="false" customHeight="false" outlineLevel="0" collapsed="false">
      <c r="A2496" s="183" t="s">
        <v>13773</v>
      </c>
    </row>
    <row r="2497" customFormat="false" ht="12.8" hidden="false" customHeight="false" outlineLevel="0" collapsed="false">
      <c r="A2497" s="183" t="s">
        <v>13774</v>
      </c>
    </row>
    <row r="2498" customFormat="false" ht="482.8" hidden="false" customHeight="false" outlineLevel="0" collapsed="false">
      <c r="A2498" s="184" t="s">
        <v>13775</v>
      </c>
    </row>
    <row r="2499" customFormat="false" ht="214.15" hidden="false" customHeight="false" outlineLevel="0" collapsed="false">
      <c r="A2499" s="183" t="s">
        <v>14499</v>
      </c>
    </row>
    <row r="2500" customFormat="false" ht="35.05" hidden="false" customHeight="false" outlineLevel="0" collapsed="false">
      <c r="A2500" s="183" t="s">
        <v>13777</v>
      </c>
    </row>
    <row r="2501" customFormat="false" ht="12.8" hidden="false" customHeight="false" outlineLevel="0" collapsed="false">
      <c r="A2501" s="133" t="s">
        <v>605</v>
      </c>
      <c r="B2501" s="133" t="s">
        <v>606</v>
      </c>
      <c r="C2501" s="133" t="s">
        <v>607</v>
      </c>
      <c r="D2501" s="133" t="s">
        <v>608</v>
      </c>
      <c r="E2501" s="133" t="s">
        <v>609</v>
      </c>
      <c r="F2501" s="133" t="s">
        <v>610</v>
      </c>
      <c r="G2501" s="133" t="s">
        <v>611</v>
      </c>
      <c r="H2501" s="133" t="s">
        <v>612</v>
      </c>
      <c r="I2501" s="133" t="s">
        <v>613</v>
      </c>
      <c r="J2501" s="133" t="s">
        <v>614</v>
      </c>
      <c r="K2501" s="133" t="s">
        <v>615</v>
      </c>
      <c r="L2501" s="133" t="s">
        <v>616</v>
      </c>
      <c r="M2501" s="133" t="s">
        <v>617</v>
      </c>
      <c r="N2501" s="133" t="s">
        <v>618</v>
      </c>
    </row>
    <row r="2502" customFormat="false" ht="12.8" hidden="false" customHeight="false" outlineLevel="0" collapsed="false">
      <c r="A2502" s="133" t="s">
        <v>13778</v>
      </c>
      <c r="B2502" s="183" t="s">
        <v>15239</v>
      </c>
      <c r="C2502" s="183" t="s">
        <v>15240</v>
      </c>
      <c r="D2502" s="183" t="s">
        <v>15241</v>
      </c>
      <c r="E2502" s="183" t="s">
        <v>15242</v>
      </c>
      <c r="F2502" s="183" t="s">
        <v>15243</v>
      </c>
      <c r="G2502" s="183" t="s">
        <v>15244</v>
      </c>
      <c r="H2502" s="183" t="s">
        <v>15245</v>
      </c>
      <c r="I2502" s="183" t="s">
        <v>15246</v>
      </c>
      <c r="J2502" s="183" t="s">
        <v>15247</v>
      </c>
      <c r="K2502" s="183" t="s">
        <v>15248</v>
      </c>
      <c r="L2502" s="183" t="s">
        <v>15249</v>
      </c>
      <c r="M2502" s="183" t="s">
        <v>15250</v>
      </c>
      <c r="N2502" s="183" t="s">
        <v>15251</v>
      </c>
    </row>
    <row r="2503" customFormat="false" ht="12.8" hidden="false" customHeight="false" outlineLevel="0" collapsed="false">
      <c r="A2503" s="136" t="s">
        <v>158</v>
      </c>
      <c r="B2503" s="125"/>
      <c r="C2503" s="125"/>
      <c r="D2503" s="125"/>
      <c r="E2503" s="125"/>
      <c r="F2503" s="125"/>
      <c r="G2503" s="125"/>
      <c r="H2503" s="125"/>
      <c r="I2503" s="125"/>
      <c r="J2503" s="125"/>
      <c r="K2503" s="134" t="s">
        <v>13034</v>
      </c>
      <c r="L2503" s="134" t="s">
        <v>7865</v>
      </c>
      <c r="M2503" s="134" t="s">
        <v>5244</v>
      </c>
      <c r="N2503" s="125"/>
    </row>
    <row r="2504" customFormat="false" ht="12.8" hidden="false" customHeight="false" outlineLevel="0" collapsed="false">
      <c r="A2504" s="136" t="s">
        <v>155</v>
      </c>
      <c r="B2504" s="134" t="s">
        <v>7771</v>
      </c>
      <c r="C2504" s="134" t="s">
        <v>12534</v>
      </c>
      <c r="D2504" s="134" t="s">
        <v>12472</v>
      </c>
      <c r="E2504" s="134" t="s">
        <v>7031</v>
      </c>
      <c r="F2504" s="134" t="s">
        <v>8324</v>
      </c>
      <c r="G2504" s="134" t="s">
        <v>13047</v>
      </c>
      <c r="H2504" s="134" t="s">
        <v>15252</v>
      </c>
      <c r="I2504" s="134" t="s">
        <v>14184</v>
      </c>
      <c r="J2504" s="134" t="s">
        <v>13470</v>
      </c>
      <c r="K2504" s="134" t="s">
        <v>13515</v>
      </c>
      <c r="L2504" s="134" t="s">
        <v>7134</v>
      </c>
      <c r="M2504" s="134" t="s">
        <v>5337</v>
      </c>
      <c r="N2504" s="134" t="s">
        <v>15253</v>
      </c>
    </row>
    <row r="2505" customFormat="false" ht="12.8" hidden="false" customHeight="false" outlineLevel="0" collapsed="false">
      <c r="A2505" s="136" t="s">
        <v>157</v>
      </c>
      <c r="B2505" s="134" t="s">
        <v>5285</v>
      </c>
      <c r="C2505" s="134" t="s">
        <v>8831</v>
      </c>
      <c r="D2505" s="134" t="s">
        <v>15254</v>
      </c>
      <c r="E2505" s="134" t="s">
        <v>15255</v>
      </c>
      <c r="F2505" s="134" t="s">
        <v>15256</v>
      </c>
      <c r="G2505" s="134" t="s">
        <v>14033</v>
      </c>
      <c r="H2505" s="134" t="s">
        <v>15028</v>
      </c>
      <c r="I2505" s="134" t="s">
        <v>13526</v>
      </c>
      <c r="J2505" s="134" t="s">
        <v>15257</v>
      </c>
      <c r="K2505" s="134" t="s">
        <v>8159</v>
      </c>
      <c r="L2505" s="134" t="s">
        <v>13971</v>
      </c>
      <c r="M2505" s="134" t="s">
        <v>6822</v>
      </c>
      <c r="N2505" s="134" t="s">
        <v>15258</v>
      </c>
    </row>
    <row r="2506" customFormat="false" ht="12.8" hidden="false" customHeight="false" outlineLevel="0" collapsed="false">
      <c r="A2506" s="136" t="s">
        <v>159</v>
      </c>
      <c r="B2506" s="134" t="s">
        <v>7593</v>
      </c>
      <c r="C2506" s="134" t="s">
        <v>8894</v>
      </c>
      <c r="D2506" s="134" t="s">
        <v>12305</v>
      </c>
      <c r="E2506" s="134" t="s">
        <v>13030</v>
      </c>
      <c r="F2506" s="134" t="s">
        <v>12987</v>
      </c>
      <c r="G2506" s="134" t="s">
        <v>15259</v>
      </c>
      <c r="H2506" s="134" t="s">
        <v>13871</v>
      </c>
      <c r="I2506" s="134" t="s">
        <v>15140</v>
      </c>
      <c r="J2506" s="134" t="s">
        <v>13797</v>
      </c>
      <c r="K2506" s="134" t="s">
        <v>7331</v>
      </c>
      <c r="L2506" s="134" t="s">
        <v>13055</v>
      </c>
      <c r="M2506" s="134" t="s">
        <v>7267</v>
      </c>
      <c r="N2506" s="134" t="s">
        <v>15260</v>
      </c>
    </row>
    <row r="2507" customFormat="false" ht="12.8" hidden="false" customHeight="false" outlineLevel="0" collapsed="false">
      <c r="A2507" s="136" t="s">
        <v>160</v>
      </c>
      <c r="B2507" s="134" t="s">
        <v>8785</v>
      </c>
      <c r="C2507" s="134" t="s">
        <v>11377</v>
      </c>
      <c r="D2507" s="134" t="s">
        <v>15261</v>
      </c>
      <c r="E2507" s="134" t="s">
        <v>8062</v>
      </c>
      <c r="F2507" s="134" t="s">
        <v>13482</v>
      </c>
      <c r="G2507" s="134" t="s">
        <v>13956</v>
      </c>
      <c r="H2507" s="134" t="s">
        <v>8139</v>
      </c>
      <c r="I2507" s="125"/>
      <c r="J2507" s="134" t="s">
        <v>7820</v>
      </c>
      <c r="K2507" s="134" t="s">
        <v>15262</v>
      </c>
      <c r="L2507" s="134" t="s">
        <v>9041</v>
      </c>
      <c r="M2507" s="134" t="s">
        <v>8774</v>
      </c>
      <c r="N2507" s="125"/>
    </row>
    <row r="2508" customFormat="false" ht="12.8" hidden="false" customHeight="false" outlineLevel="0" collapsed="false">
      <c r="A2508" s="136" t="s">
        <v>161</v>
      </c>
      <c r="B2508" s="125"/>
      <c r="C2508" s="134" t="s">
        <v>12225</v>
      </c>
      <c r="D2508" s="134" t="s">
        <v>7819</v>
      </c>
      <c r="E2508" s="134" t="s">
        <v>12985</v>
      </c>
      <c r="F2508" s="134" t="s">
        <v>12636</v>
      </c>
      <c r="G2508" s="134" t="s">
        <v>15263</v>
      </c>
      <c r="H2508" s="134" t="s">
        <v>15264</v>
      </c>
      <c r="I2508" s="134" t="s">
        <v>15265</v>
      </c>
      <c r="J2508" s="134" t="s">
        <v>8479</v>
      </c>
      <c r="K2508" s="134" t="s">
        <v>8430</v>
      </c>
      <c r="L2508" s="134" t="s">
        <v>12744</v>
      </c>
      <c r="M2508" s="134" t="s">
        <v>9051</v>
      </c>
      <c r="N2508" s="125"/>
    </row>
    <row r="2509" customFormat="false" ht="12.8" hidden="false" customHeight="false" outlineLevel="0" collapsed="false">
      <c r="A2509" s="136" t="s">
        <v>162</v>
      </c>
      <c r="B2509" s="134" t="s">
        <v>5027</v>
      </c>
      <c r="C2509" s="134" t="s">
        <v>5765</v>
      </c>
      <c r="D2509" s="134" t="s">
        <v>6428</v>
      </c>
      <c r="E2509" s="134" t="s">
        <v>7702</v>
      </c>
      <c r="F2509" s="134" t="s">
        <v>8452</v>
      </c>
      <c r="G2509" s="134" t="s">
        <v>15266</v>
      </c>
      <c r="H2509" s="134" t="s">
        <v>13846</v>
      </c>
      <c r="I2509" s="134" t="s">
        <v>13957</v>
      </c>
      <c r="J2509" s="134" t="s">
        <v>7178</v>
      </c>
      <c r="K2509" s="134" t="s">
        <v>15267</v>
      </c>
      <c r="L2509" s="134" t="s">
        <v>12628</v>
      </c>
      <c r="M2509" s="134" t="s">
        <v>7799</v>
      </c>
      <c r="N2509" s="134" t="s">
        <v>15268</v>
      </c>
    </row>
    <row r="2510" customFormat="false" ht="12.8" hidden="false" customHeight="false" outlineLevel="0" collapsed="false">
      <c r="A2510" s="136" t="s">
        <v>163</v>
      </c>
      <c r="B2510" s="134" t="s">
        <v>8360</v>
      </c>
      <c r="C2510" s="134" t="s">
        <v>7566</v>
      </c>
      <c r="D2510" s="134" t="s">
        <v>12728</v>
      </c>
      <c r="E2510" s="134" t="s">
        <v>7589</v>
      </c>
      <c r="F2510" s="134" t="s">
        <v>13482</v>
      </c>
      <c r="G2510" s="134" t="s">
        <v>7075</v>
      </c>
      <c r="H2510" s="134" t="s">
        <v>15269</v>
      </c>
      <c r="I2510" s="134" t="s">
        <v>15270</v>
      </c>
      <c r="J2510" s="134" t="s">
        <v>15271</v>
      </c>
      <c r="K2510" s="134" t="s">
        <v>13058</v>
      </c>
      <c r="L2510" s="134" t="s">
        <v>12976</v>
      </c>
      <c r="M2510" s="134" t="s">
        <v>15272</v>
      </c>
      <c r="N2510" s="134" t="s">
        <v>15273</v>
      </c>
    </row>
    <row r="2511" customFormat="false" ht="12.8" hidden="false" customHeight="false" outlineLevel="0" collapsed="false">
      <c r="A2511" s="136" t="s">
        <v>164</v>
      </c>
      <c r="B2511" s="134" t="s">
        <v>7658</v>
      </c>
      <c r="C2511" s="134" t="s">
        <v>9390</v>
      </c>
      <c r="D2511" s="134" t="s">
        <v>15274</v>
      </c>
      <c r="E2511" s="134" t="s">
        <v>7989</v>
      </c>
      <c r="F2511" s="134" t="s">
        <v>12869</v>
      </c>
      <c r="G2511" s="134" t="s">
        <v>15275</v>
      </c>
      <c r="H2511" s="134" t="s">
        <v>15276</v>
      </c>
      <c r="I2511" s="134" t="s">
        <v>13549</v>
      </c>
      <c r="J2511" s="134" t="s">
        <v>7677</v>
      </c>
      <c r="K2511" s="134" t="s">
        <v>13246</v>
      </c>
      <c r="L2511" s="134" t="s">
        <v>7108</v>
      </c>
      <c r="M2511" s="134" t="s">
        <v>7512</v>
      </c>
      <c r="N2511" s="134" t="s">
        <v>15277</v>
      </c>
    </row>
    <row r="2512" customFormat="false" ht="12.8" hidden="false" customHeight="false" outlineLevel="0" collapsed="false">
      <c r="A2512" s="136" t="s">
        <v>165</v>
      </c>
      <c r="B2512" s="134" t="s">
        <v>12164</v>
      </c>
      <c r="C2512" s="134" t="s">
        <v>5312</v>
      </c>
      <c r="D2512" s="134" t="s">
        <v>6519</v>
      </c>
      <c r="E2512" s="134" t="s">
        <v>7731</v>
      </c>
      <c r="F2512" s="134" t="s">
        <v>13470</v>
      </c>
      <c r="G2512" s="134" t="s">
        <v>15278</v>
      </c>
      <c r="H2512" s="134" t="s">
        <v>13443</v>
      </c>
      <c r="I2512" s="134" t="s">
        <v>15279</v>
      </c>
      <c r="J2512" s="134" t="s">
        <v>13901</v>
      </c>
      <c r="K2512" s="134" t="s">
        <v>7622</v>
      </c>
      <c r="L2512" s="134" t="s">
        <v>13242</v>
      </c>
      <c r="M2512" s="134" t="s">
        <v>6234</v>
      </c>
      <c r="N2512" s="134" t="s">
        <v>15280</v>
      </c>
    </row>
    <row r="2513" customFormat="false" ht="12.8" hidden="false" customHeight="false" outlineLevel="0" collapsed="false">
      <c r="A2513" s="136" t="s">
        <v>166</v>
      </c>
      <c r="B2513" s="134" t="s">
        <v>5720</v>
      </c>
      <c r="C2513" s="134" t="s">
        <v>6538</v>
      </c>
      <c r="D2513" s="134" t="s">
        <v>7102</v>
      </c>
      <c r="E2513" s="134" t="s">
        <v>8231</v>
      </c>
      <c r="F2513" s="134" t="s">
        <v>15281</v>
      </c>
      <c r="G2513" s="134" t="s">
        <v>15282</v>
      </c>
      <c r="H2513" s="134" t="s">
        <v>15283</v>
      </c>
      <c r="I2513" s="134" t="s">
        <v>15284</v>
      </c>
      <c r="J2513" s="134" t="s">
        <v>8140</v>
      </c>
      <c r="K2513" s="134" t="s">
        <v>12966</v>
      </c>
      <c r="L2513" s="134" t="s">
        <v>13612</v>
      </c>
      <c r="M2513" s="134" t="s">
        <v>7185</v>
      </c>
      <c r="N2513" s="134" t="s">
        <v>15285</v>
      </c>
    </row>
    <row r="2514" customFormat="false" ht="12.8" hidden="false" customHeight="false" outlineLevel="0" collapsed="false">
      <c r="A2514" s="136" t="s">
        <v>167</v>
      </c>
      <c r="B2514" s="134" t="s">
        <v>4799</v>
      </c>
      <c r="C2514" s="134" t="s">
        <v>6071</v>
      </c>
      <c r="D2514" s="134" t="s">
        <v>7262</v>
      </c>
      <c r="E2514" s="134" t="s">
        <v>13227</v>
      </c>
      <c r="F2514" s="134" t="s">
        <v>7124</v>
      </c>
      <c r="G2514" s="134" t="s">
        <v>8010</v>
      </c>
      <c r="H2514" s="134" t="s">
        <v>15286</v>
      </c>
      <c r="I2514" s="134" t="s">
        <v>15287</v>
      </c>
      <c r="J2514" s="134" t="s">
        <v>7901</v>
      </c>
      <c r="K2514" s="134" t="s">
        <v>13238</v>
      </c>
      <c r="L2514" s="134" t="s">
        <v>7969</v>
      </c>
      <c r="M2514" s="134" t="s">
        <v>4930</v>
      </c>
      <c r="N2514" s="134" t="s">
        <v>15288</v>
      </c>
    </row>
    <row r="2515" customFormat="false" ht="12.8" hidden="false" customHeight="false" outlineLevel="0" collapsed="false">
      <c r="A2515" s="136" t="s">
        <v>168</v>
      </c>
      <c r="B2515" s="134" t="s">
        <v>5633</v>
      </c>
      <c r="C2515" s="134" t="s">
        <v>8577</v>
      </c>
      <c r="D2515" s="134" t="s">
        <v>8556</v>
      </c>
      <c r="E2515" s="134" t="s">
        <v>7186</v>
      </c>
      <c r="F2515" s="134" t="s">
        <v>15289</v>
      </c>
      <c r="G2515" s="134" t="s">
        <v>7933</v>
      </c>
      <c r="H2515" s="134" t="s">
        <v>8059</v>
      </c>
      <c r="I2515" s="134" t="s">
        <v>14103</v>
      </c>
      <c r="J2515" s="134" t="s">
        <v>15290</v>
      </c>
      <c r="K2515" s="134" t="s">
        <v>7944</v>
      </c>
      <c r="L2515" s="134" t="s">
        <v>8864</v>
      </c>
      <c r="M2515" s="134" t="s">
        <v>7720</v>
      </c>
      <c r="N2515" s="134" t="s">
        <v>7938</v>
      </c>
    </row>
    <row r="2516" customFormat="false" ht="12.8" hidden="false" customHeight="false" outlineLevel="0" collapsed="false">
      <c r="A2516" s="136" t="s">
        <v>169</v>
      </c>
      <c r="B2516" s="134" t="s">
        <v>5517</v>
      </c>
      <c r="C2516" s="134" t="s">
        <v>5738</v>
      </c>
      <c r="D2516" s="134" t="s">
        <v>9165</v>
      </c>
      <c r="E2516" s="134" t="s">
        <v>8730</v>
      </c>
      <c r="F2516" s="134" t="s">
        <v>13161</v>
      </c>
      <c r="G2516" s="134" t="s">
        <v>15291</v>
      </c>
      <c r="H2516" s="134" t="s">
        <v>15292</v>
      </c>
      <c r="I2516" s="134" t="s">
        <v>15293</v>
      </c>
      <c r="J2516" s="134" t="s">
        <v>7363</v>
      </c>
      <c r="K2516" s="134" t="s">
        <v>12849</v>
      </c>
      <c r="L2516" s="134" t="s">
        <v>8247</v>
      </c>
      <c r="M2516" s="134" t="s">
        <v>7324</v>
      </c>
      <c r="N2516" s="134" t="s">
        <v>15294</v>
      </c>
    </row>
    <row r="2517" customFormat="false" ht="12.8" hidden="false" customHeight="false" outlineLevel="0" collapsed="false">
      <c r="A2517" s="136" t="s">
        <v>170</v>
      </c>
      <c r="B2517" s="134" t="s">
        <v>8815</v>
      </c>
      <c r="C2517" s="134" t="s">
        <v>15295</v>
      </c>
      <c r="D2517" s="134" t="s">
        <v>7802</v>
      </c>
      <c r="E2517" s="134" t="s">
        <v>12904</v>
      </c>
      <c r="F2517" s="134" t="s">
        <v>15096</v>
      </c>
      <c r="G2517" s="134" t="s">
        <v>15296</v>
      </c>
      <c r="H2517" s="134" t="s">
        <v>15297</v>
      </c>
      <c r="I2517" s="134" t="s">
        <v>15012</v>
      </c>
      <c r="J2517" s="134" t="s">
        <v>15298</v>
      </c>
      <c r="K2517" s="134" t="s">
        <v>13077</v>
      </c>
      <c r="L2517" s="134" t="s">
        <v>15299</v>
      </c>
      <c r="M2517" s="134" t="s">
        <v>13175</v>
      </c>
      <c r="N2517" s="134" t="s">
        <v>15300</v>
      </c>
    </row>
    <row r="2518" customFormat="false" ht="12.8" hidden="false" customHeight="false" outlineLevel="0" collapsed="false">
      <c r="A2518" s="136" t="s">
        <v>171</v>
      </c>
      <c r="B2518" s="134" t="s">
        <v>6578</v>
      </c>
      <c r="C2518" s="134" t="s">
        <v>15217</v>
      </c>
      <c r="D2518" s="134" t="s">
        <v>8119</v>
      </c>
      <c r="E2518" s="134" t="s">
        <v>12794</v>
      </c>
      <c r="F2518" s="134" t="s">
        <v>15301</v>
      </c>
      <c r="G2518" s="134" t="s">
        <v>15302</v>
      </c>
      <c r="H2518" s="134" t="s">
        <v>14111</v>
      </c>
      <c r="I2518" s="134" t="s">
        <v>15303</v>
      </c>
      <c r="J2518" s="134" t="s">
        <v>13177</v>
      </c>
      <c r="K2518" s="134" t="s">
        <v>6938</v>
      </c>
      <c r="L2518" s="134" t="s">
        <v>8105</v>
      </c>
      <c r="M2518" s="134" t="s">
        <v>7876</v>
      </c>
      <c r="N2518" s="134" t="s">
        <v>15304</v>
      </c>
    </row>
    <row r="2519" customFormat="false" ht="12.8" hidden="false" customHeight="false" outlineLevel="0" collapsed="false">
      <c r="A2519" s="136" t="s">
        <v>172</v>
      </c>
      <c r="B2519" s="134" t="s">
        <v>7792</v>
      </c>
      <c r="C2519" s="134" t="s">
        <v>5041</v>
      </c>
      <c r="D2519" s="134" t="s">
        <v>8092</v>
      </c>
      <c r="E2519" s="134" t="s">
        <v>8217</v>
      </c>
      <c r="F2519" s="134" t="s">
        <v>12852</v>
      </c>
      <c r="G2519" s="134" t="s">
        <v>15305</v>
      </c>
      <c r="H2519" s="134" t="s">
        <v>15306</v>
      </c>
      <c r="I2519" s="134" t="s">
        <v>15307</v>
      </c>
      <c r="J2519" s="134" t="s">
        <v>7787</v>
      </c>
      <c r="K2519" s="134" t="s">
        <v>15308</v>
      </c>
      <c r="L2519" s="134" t="s">
        <v>14064</v>
      </c>
      <c r="M2519" s="134" t="s">
        <v>5973</v>
      </c>
      <c r="N2519" s="134" t="s">
        <v>15309</v>
      </c>
    </row>
    <row r="2520" customFormat="false" ht="12.8" hidden="false" customHeight="false" outlineLevel="0" collapsed="false">
      <c r="A2520" s="136" t="s">
        <v>173</v>
      </c>
      <c r="B2520" s="134" t="s">
        <v>15310</v>
      </c>
      <c r="C2520" s="134" t="s">
        <v>14675</v>
      </c>
      <c r="D2520" s="134" t="s">
        <v>15311</v>
      </c>
      <c r="E2520" s="134" t="s">
        <v>12660</v>
      </c>
      <c r="F2520" s="134" t="s">
        <v>13084</v>
      </c>
      <c r="G2520" s="134" t="s">
        <v>13958</v>
      </c>
      <c r="H2520" s="134" t="s">
        <v>14190</v>
      </c>
      <c r="I2520" s="134" t="s">
        <v>15312</v>
      </c>
      <c r="J2520" s="134" t="s">
        <v>15313</v>
      </c>
      <c r="K2520" s="134" t="s">
        <v>15314</v>
      </c>
      <c r="L2520" s="134" t="s">
        <v>7839</v>
      </c>
      <c r="M2520" s="134" t="s">
        <v>7061</v>
      </c>
      <c r="N2520" s="134" t="s">
        <v>15315</v>
      </c>
    </row>
    <row r="2521" customFormat="false" ht="12.8" hidden="false" customHeight="false" outlineLevel="0" collapsed="false">
      <c r="A2521" s="136" t="s">
        <v>174</v>
      </c>
      <c r="B2521" s="134" t="s">
        <v>12175</v>
      </c>
      <c r="C2521" s="134" t="s">
        <v>4700</v>
      </c>
      <c r="D2521" s="134" t="s">
        <v>12843</v>
      </c>
      <c r="E2521" s="134" t="s">
        <v>15316</v>
      </c>
      <c r="F2521" s="134" t="s">
        <v>13592</v>
      </c>
      <c r="G2521" s="134" t="s">
        <v>8267</v>
      </c>
      <c r="H2521" s="134" t="s">
        <v>15317</v>
      </c>
      <c r="I2521" s="134" t="s">
        <v>15318</v>
      </c>
      <c r="J2521" s="134" t="s">
        <v>8245</v>
      </c>
      <c r="K2521" s="134" t="s">
        <v>13135</v>
      </c>
      <c r="L2521" s="134" t="s">
        <v>5548</v>
      </c>
      <c r="M2521" s="134" t="s">
        <v>7295</v>
      </c>
      <c r="N2521" s="134" t="s">
        <v>15319</v>
      </c>
    </row>
    <row r="2522" customFormat="false" ht="12.8" hidden="false" customHeight="false" outlineLevel="0" collapsed="false">
      <c r="A2522" s="136" t="s">
        <v>175</v>
      </c>
      <c r="B2522" s="134" t="s">
        <v>8552</v>
      </c>
      <c r="C2522" s="134" t="s">
        <v>6073</v>
      </c>
      <c r="D2522" s="134" t="s">
        <v>15320</v>
      </c>
      <c r="E2522" s="134" t="s">
        <v>7400</v>
      </c>
      <c r="F2522" s="134" t="s">
        <v>8059</v>
      </c>
      <c r="G2522" s="134" t="s">
        <v>8283</v>
      </c>
      <c r="H2522" s="134" t="s">
        <v>15321</v>
      </c>
      <c r="I2522" s="134" t="s">
        <v>15322</v>
      </c>
      <c r="J2522" s="134" t="s">
        <v>15323</v>
      </c>
      <c r="K2522" s="134" t="s">
        <v>8296</v>
      </c>
      <c r="L2522" s="134" t="s">
        <v>7832</v>
      </c>
      <c r="M2522" s="134" t="s">
        <v>14064</v>
      </c>
      <c r="N2522" s="134" t="s">
        <v>15324</v>
      </c>
    </row>
    <row r="2523" customFormat="false" ht="12.8" hidden="false" customHeight="false" outlineLevel="0" collapsed="false">
      <c r="A2523" s="136" t="s">
        <v>176</v>
      </c>
      <c r="B2523" s="134" t="s">
        <v>5126</v>
      </c>
      <c r="C2523" s="134" t="s">
        <v>7536</v>
      </c>
      <c r="D2523" s="134" t="s">
        <v>13697</v>
      </c>
      <c r="E2523" s="134" t="s">
        <v>12643</v>
      </c>
      <c r="F2523" s="134" t="s">
        <v>15237</v>
      </c>
      <c r="G2523" s="134" t="s">
        <v>15325</v>
      </c>
      <c r="H2523" s="134" t="s">
        <v>15326</v>
      </c>
      <c r="I2523" s="134" t="s">
        <v>15327</v>
      </c>
      <c r="J2523" s="134" t="s">
        <v>15328</v>
      </c>
      <c r="K2523" s="134" t="s">
        <v>13998</v>
      </c>
      <c r="L2523" s="134" t="s">
        <v>8724</v>
      </c>
      <c r="M2523" s="134" t="s">
        <v>15329</v>
      </c>
      <c r="N2523" s="134" t="s">
        <v>15330</v>
      </c>
    </row>
    <row r="2524" customFormat="false" ht="12.8" hidden="false" customHeight="false" outlineLevel="0" collapsed="false">
      <c r="A2524" s="136" t="s">
        <v>177</v>
      </c>
      <c r="B2524" s="134" t="s">
        <v>5705</v>
      </c>
      <c r="C2524" s="134" t="s">
        <v>15331</v>
      </c>
      <c r="D2524" s="134" t="s">
        <v>7029</v>
      </c>
      <c r="E2524" s="134" t="s">
        <v>15332</v>
      </c>
      <c r="F2524" s="134" t="s">
        <v>13818</v>
      </c>
      <c r="G2524" s="134" t="s">
        <v>15333</v>
      </c>
      <c r="H2524" s="134" t="s">
        <v>15334</v>
      </c>
      <c r="I2524" s="134" t="s">
        <v>15335</v>
      </c>
      <c r="J2524" s="134" t="s">
        <v>15336</v>
      </c>
      <c r="K2524" s="134" t="s">
        <v>13739</v>
      </c>
      <c r="L2524" s="134" t="s">
        <v>7299</v>
      </c>
      <c r="M2524" s="134" t="s">
        <v>8818</v>
      </c>
      <c r="N2524" s="134" t="s">
        <v>15337</v>
      </c>
    </row>
    <row r="2525" customFormat="false" ht="12.8" hidden="false" customHeight="false" outlineLevel="0" collapsed="false">
      <c r="A2525" s="136" t="s">
        <v>178</v>
      </c>
      <c r="B2525" s="134" t="s">
        <v>4600</v>
      </c>
      <c r="C2525" s="134" t="s">
        <v>6889</v>
      </c>
      <c r="D2525" s="134" t="s">
        <v>7465</v>
      </c>
      <c r="E2525" s="134" t="s">
        <v>7115</v>
      </c>
      <c r="F2525" s="134" t="s">
        <v>15281</v>
      </c>
      <c r="G2525" s="134" t="s">
        <v>15287</v>
      </c>
      <c r="H2525" s="134" t="s">
        <v>15338</v>
      </c>
      <c r="I2525" s="134" t="s">
        <v>15339</v>
      </c>
      <c r="J2525" s="134" t="s">
        <v>14193</v>
      </c>
      <c r="K2525" s="134" t="s">
        <v>8185</v>
      </c>
      <c r="L2525" s="134" t="s">
        <v>14202</v>
      </c>
      <c r="M2525" s="134" t="s">
        <v>8619</v>
      </c>
      <c r="N2525" s="134" t="s">
        <v>15340</v>
      </c>
    </row>
    <row r="2526" customFormat="false" ht="12.8" hidden="false" customHeight="false" outlineLevel="0" collapsed="false">
      <c r="A2526" s="136" t="s">
        <v>179</v>
      </c>
      <c r="B2526" s="134" t="s">
        <v>6674</v>
      </c>
      <c r="C2526" s="134" t="s">
        <v>7807</v>
      </c>
      <c r="D2526" s="134" t="s">
        <v>6495</v>
      </c>
      <c r="E2526" s="134" t="s">
        <v>15341</v>
      </c>
      <c r="F2526" s="134" t="s">
        <v>15342</v>
      </c>
      <c r="G2526" s="134" t="s">
        <v>15343</v>
      </c>
      <c r="H2526" s="134" t="s">
        <v>15344</v>
      </c>
      <c r="I2526" s="134" t="s">
        <v>15075</v>
      </c>
      <c r="J2526" s="134" t="s">
        <v>8021</v>
      </c>
      <c r="K2526" s="134" t="s">
        <v>7284</v>
      </c>
      <c r="L2526" s="134" t="s">
        <v>8991</v>
      </c>
      <c r="M2526" s="134" t="s">
        <v>8851</v>
      </c>
      <c r="N2526" s="134" t="s">
        <v>15345</v>
      </c>
    </row>
    <row r="2527" customFormat="false" ht="12.8" hidden="false" customHeight="false" outlineLevel="0" collapsed="false">
      <c r="A2527" s="136" t="s">
        <v>3173</v>
      </c>
      <c r="B2527" s="134" t="s">
        <v>7462</v>
      </c>
      <c r="C2527" s="134" t="s">
        <v>7867</v>
      </c>
      <c r="D2527" s="134" t="s">
        <v>15346</v>
      </c>
      <c r="E2527" s="134" t="s">
        <v>15347</v>
      </c>
      <c r="F2527" s="134" t="s">
        <v>8085</v>
      </c>
      <c r="G2527" s="134" t="s">
        <v>14054</v>
      </c>
      <c r="H2527" s="134" t="s">
        <v>15348</v>
      </c>
      <c r="I2527" s="134" t="s">
        <v>13516</v>
      </c>
      <c r="J2527" s="134" t="s">
        <v>14024</v>
      </c>
      <c r="K2527" s="134" t="s">
        <v>7477</v>
      </c>
      <c r="L2527" s="134" t="s">
        <v>15349</v>
      </c>
      <c r="M2527" s="134" t="s">
        <v>6695</v>
      </c>
      <c r="N2527" s="134" t="s">
        <v>15350</v>
      </c>
    </row>
    <row r="2528" customFormat="false" ht="12.8" hidden="false" customHeight="false" outlineLevel="0" collapsed="false">
      <c r="A2528" s="136" t="s">
        <v>3191</v>
      </c>
      <c r="B2528" s="134" t="s">
        <v>12125</v>
      </c>
      <c r="C2528" s="134" t="s">
        <v>8887</v>
      </c>
      <c r="D2528" s="134" t="s">
        <v>14113</v>
      </c>
      <c r="E2528" s="134" t="s">
        <v>7493</v>
      </c>
      <c r="F2528" s="134" t="s">
        <v>15351</v>
      </c>
      <c r="G2528" s="134" t="s">
        <v>13492</v>
      </c>
      <c r="H2528" s="134" t="s">
        <v>15352</v>
      </c>
      <c r="I2528" s="134" t="s">
        <v>15353</v>
      </c>
      <c r="J2528" s="134" t="s">
        <v>13871</v>
      </c>
      <c r="K2528" s="134" t="s">
        <v>12642</v>
      </c>
      <c r="L2528" s="134" t="s">
        <v>15354</v>
      </c>
      <c r="M2528" s="134" t="s">
        <v>8883</v>
      </c>
      <c r="N2528" s="134" t="s">
        <v>15355</v>
      </c>
    </row>
    <row r="2529" customFormat="false" ht="12.8" hidden="false" customHeight="false" outlineLevel="0" collapsed="false">
      <c r="A2529" s="136" t="s">
        <v>3217</v>
      </c>
      <c r="B2529" s="134" t="s">
        <v>5524</v>
      </c>
      <c r="C2529" s="134" t="s">
        <v>6679</v>
      </c>
      <c r="D2529" s="134" t="s">
        <v>13423</v>
      </c>
      <c r="E2529" s="134" t="s">
        <v>12718</v>
      </c>
      <c r="F2529" s="134" t="s">
        <v>14166</v>
      </c>
      <c r="G2529" s="134" t="s">
        <v>15356</v>
      </c>
      <c r="H2529" s="134" t="s">
        <v>14099</v>
      </c>
      <c r="I2529" s="134" t="s">
        <v>15353</v>
      </c>
      <c r="J2529" s="134" t="s">
        <v>15357</v>
      </c>
      <c r="K2529" s="134" t="s">
        <v>7179</v>
      </c>
      <c r="L2529" s="134" t="s">
        <v>15358</v>
      </c>
      <c r="M2529" s="134" t="s">
        <v>8769</v>
      </c>
      <c r="N2529" s="134" t="s">
        <v>15359</v>
      </c>
    </row>
    <row r="2530" customFormat="false" ht="12.8" hidden="false" customHeight="false" outlineLevel="0" collapsed="false">
      <c r="A2530" s="136" t="s">
        <v>3244</v>
      </c>
      <c r="B2530" s="134" t="s">
        <v>9276</v>
      </c>
      <c r="C2530" s="134" t="s">
        <v>5357</v>
      </c>
      <c r="D2530" s="134" t="s">
        <v>7729</v>
      </c>
      <c r="E2530" s="134" t="s">
        <v>8170</v>
      </c>
      <c r="F2530" s="134" t="s">
        <v>13614</v>
      </c>
      <c r="G2530" s="125"/>
    </row>
  </sheetData>
  <mergeCells count="60">
    <mergeCell ref="A1:X1"/>
    <mergeCell ref="A2:X2"/>
    <mergeCell ref="A40:N40"/>
    <mergeCell ref="A121:N121"/>
    <mergeCell ref="A148:N148"/>
    <mergeCell ref="A188:N188"/>
    <mergeCell ref="A215:N215"/>
    <mergeCell ref="A288:N288"/>
    <mergeCell ref="A339:N339"/>
    <mergeCell ref="A379:N379"/>
    <mergeCell ref="A406:N406"/>
    <mergeCell ref="A496:N496"/>
    <mergeCell ref="A546:N546"/>
    <mergeCell ref="A573:N573"/>
    <mergeCell ref="A600:N600"/>
    <mergeCell ref="A641:N641"/>
    <mergeCell ref="A668:N668"/>
    <mergeCell ref="A695:N695"/>
    <mergeCell ref="A756:N756"/>
    <mergeCell ref="A797:N797"/>
    <mergeCell ref="A824:N824"/>
    <mergeCell ref="A851:N851"/>
    <mergeCell ref="A936:N936"/>
    <mergeCell ref="A963:N963"/>
    <mergeCell ref="A990:N990"/>
    <mergeCell ref="A1017:N1017"/>
    <mergeCell ref="A1044:N1044"/>
    <mergeCell ref="A1093:N1093"/>
    <mergeCell ref="A1120:N1120"/>
    <mergeCell ref="A1147:N1147"/>
    <mergeCell ref="A1174:N1174"/>
    <mergeCell ref="A1201:N1201"/>
    <mergeCell ref="A1249:N1249"/>
    <mergeCell ref="A1276:N1276"/>
    <mergeCell ref="A1303:N1303"/>
    <mergeCell ref="A1330:N1330"/>
    <mergeCell ref="A1357:N1357"/>
    <mergeCell ref="A1405:N1405"/>
    <mergeCell ref="A1432:N1432"/>
    <mergeCell ref="A1459:N1459"/>
    <mergeCell ref="A1486:N1486"/>
    <mergeCell ref="A1513:N1513"/>
    <mergeCell ref="A1564:N1564"/>
    <mergeCell ref="A1591:N1591"/>
    <mergeCell ref="A1618:N1618"/>
    <mergeCell ref="A1698:N1698"/>
    <mergeCell ref="A1725:N1725"/>
    <mergeCell ref="A1770:N1770"/>
    <mergeCell ref="A1797:N1797"/>
    <mergeCell ref="A1824:N1824"/>
    <mergeCell ref="A1923:N1923"/>
    <mergeCell ref="A1950:N1950"/>
    <mergeCell ref="A2005:N2005"/>
    <mergeCell ref="A2032:N2032"/>
    <mergeCell ref="A2150:N2150"/>
    <mergeCell ref="A2177:N2177"/>
    <mergeCell ref="A2292:N2292"/>
    <mergeCell ref="A2319:N2319"/>
    <mergeCell ref="A2434:N2434"/>
    <mergeCell ref="A2461:N2461"/>
  </mergeCells>
  <hyperlinks>
    <hyperlink ref="A4" r:id="rId1" display="1957"/>
    <hyperlink ref="A5" r:id="rId2" display="1958"/>
    <hyperlink ref="A6" r:id="rId3" display="1959"/>
    <hyperlink ref="A7" r:id="rId4" display="1960"/>
    <hyperlink ref="A8" r:id="rId5" display="1961"/>
    <hyperlink ref="A9" r:id="rId6" display="1962"/>
    <hyperlink ref="A10" r:id="rId7" display="1963"/>
    <hyperlink ref="A11" r:id="rId8" display="1964"/>
    <hyperlink ref="A15" r:id="rId9" display="1957"/>
    <hyperlink ref="A16" r:id="rId10" display="1958"/>
    <hyperlink ref="A17" r:id="rId11" display="1959"/>
    <hyperlink ref="A18" r:id="rId12" display="1960"/>
    <hyperlink ref="A19" r:id="rId13" display="1961"/>
    <hyperlink ref="A20" r:id="rId14" display="1962"/>
    <hyperlink ref="A21" r:id="rId15" display="1963"/>
    <hyperlink ref="A22" r:id="rId16" display="1964"/>
    <hyperlink ref="A23" r:id="rId17" display="1965"/>
    <hyperlink ref="A24" r:id="rId18" display="1966"/>
    <hyperlink ref="A25" r:id="rId19" display="1967"/>
    <hyperlink ref="A26" r:id="rId20" display="1968"/>
    <hyperlink ref="A27" r:id="rId21" display="1969"/>
    <hyperlink ref="A28" r:id="rId22" display="1970"/>
    <hyperlink ref="A29" r:id="rId23" display="1971"/>
    <hyperlink ref="A30" r:id="rId24" display="1972"/>
    <hyperlink ref="A31" r:id="rId25" display="1973"/>
    <hyperlink ref="A32" r:id="rId26" display="1974"/>
    <hyperlink ref="A33" r:id="rId27" display="1975"/>
    <hyperlink ref="A34" r:id="rId28" display="1976"/>
    <hyperlink ref="A35" r:id="rId29" display="1977"/>
    <hyperlink ref="A36" r:id="rId30" display="1978"/>
    <hyperlink ref="A37" r:id="rId31" display="1979"/>
    <hyperlink ref="A38" r:id="rId32" display="1980"/>
    <hyperlink ref="A39" r:id="rId33" display="1981"/>
    <hyperlink ref="A40" r:id="rId34" location="top" display="top"/>
    <hyperlink ref="A42" r:id="rId35" display="1982"/>
    <hyperlink ref="A43" r:id="rId36" display="1983"/>
    <hyperlink ref="A44" r:id="rId37" display="1984"/>
    <hyperlink ref="A45" r:id="rId38" display="1985"/>
    <hyperlink ref="A46" r:id="rId39" display="1986"/>
    <hyperlink ref="A47" r:id="rId40" display="1987"/>
    <hyperlink ref="A48" r:id="rId41" display="1988"/>
    <hyperlink ref="A49" r:id="rId42" display="1989"/>
    <hyperlink ref="A50" r:id="rId43" display="1990"/>
    <hyperlink ref="A51" r:id="rId44" display="1991"/>
    <hyperlink ref="A52" r:id="rId45" display="1992"/>
    <hyperlink ref="A53" r:id="rId46" display="1993"/>
    <hyperlink ref="A54" r:id="rId47" display="1994"/>
    <hyperlink ref="A55" r:id="rId48" display="1995"/>
    <hyperlink ref="A56" r:id="rId49" display="1996"/>
    <hyperlink ref="A57" r:id="rId50" display="1997"/>
    <hyperlink ref="A58" r:id="rId51" display="1998"/>
    <hyperlink ref="A64" r:id="rId52" display="1996"/>
    <hyperlink ref="A65" r:id="rId53" display="1997"/>
    <hyperlink ref="A66" r:id="rId54" display="1998"/>
    <hyperlink ref="A67" r:id="rId55" display="1999"/>
    <hyperlink ref="A68" r:id="rId56" display="2000"/>
    <hyperlink ref="A69" r:id="rId57" display="2001"/>
    <hyperlink ref="A70" r:id="rId58" display="2002"/>
    <hyperlink ref="A71" r:id="rId59" display="2003"/>
    <hyperlink ref="A72" r:id="rId60" display="2004"/>
    <hyperlink ref="A73" r:id="rId61" display="2005"/>
    <hyperlink ref="A74" r:id="rId62" display="2006"/>
    <hyperlink ref="A75" r:id="rId63" display="2007"/>
    <hyperlink ref="A76" r:id="rId64" display="2008"/>
    <hyperlink ref="A77" r:id="rId65" display="2009"/>
    <hyperlink ref="A78" r:id="rId66" display="2010"/>
    <hyperlink ref="A79" r:id="rId67" display="2011"/>
    <hyperlink ref="A80" r:id="rId68" display="2012"/>
    <hyperlink ref="A81" r:id="rId69" display="2013"/>
    <hyperlink ref="A82" r:id="rId70" display="2014"/>
    <hyperlink ref="A83" r:id="rId71" display="2015"/>
    <hyperlink ref="A84" r:id="rId72" display="2016"/>
    <hyperlink ref="A85" r:id="rId73" display="2017"/>
    <hyperlink ref="A86" r:id="rId74" display="2018"/>
    <hyperlink ref="A87" r:id="rId75" display="2019"/>
    <hyperlink ref="A88" r:id="rId76" display="2020"/>
    <hyperlink ref="A89" r:id="rId77" display="2021"/>
    <hyperlink ref="A90" r:id="rId78" display="2022"/>
    <hyperlink ref="A91" r:id="rId79" display="2023"/>
    <hyperlink ref="A96" r:id="rId80" display="1965"/>
    <hyperlink ref="A97" r:id="rId81" display="1966"/>
    <hyperlink ref="A98" r:id="rId82" display="1967"/>
    <hyperlink ref="A99" r:id="rId83" display="1968"/>
    <hyperlink ref="A100" r:id="rId84" display="1969"/>
    <hyperlink ref="A101" r:id="rId85" display="1970"/>
    <hyperlink ref="A102" r:id="rId86" display="1971"/>
    <hyperlink ref="A103" r:id="rId87" display="1972"/>
    <hyperlink ref="A104" r:id="rId88" display="1973"/>
    <hyperlink ref="A105" r:id="rId89" display="1974"/>
    <hyperlink ref="A106" r:id="rId90" display="1975"/>
    <hyperlink ref="A107" r:id="rId91" display="1976"/>
    <hyperlink ref="A108" r:id="rId92" display="1977"/>
    <hyperlink ref="A109" r:id="rId93" display="1978"/>
    <hyperlink ref="A110" r:id="rId94" display="1979"/>
    <hyperlink ref="A111" r:id="rId95" display="1980"/>
    <hyperlink ref="A112" r:id="rId96" display="1981"/>
    <hyperlink ref="A113" r:id="rId97" display="1982"/>
    <hyperlink ref="A114" r:id="rId98" display="1983"/>
    <hyperlink ref="A115" r:id="rId99" display="1984"/>
    <hyperlink ref="A116" r:id="rId100" display="1985"/>
    <hyperlink ref="A117" r:id="rId101" display="1986"/>
    <hyperlink ref="A118" r:id="rId102" display="1987"/>
    <hyperlink ref="A119" r:id="rId103" display="1988"/>
    <hyperlink ref="A120" r:id="rId104" display="1989"/>
    <hyperlink ref="A121" r:id="rId105" location="top" display="top"/>
    <hyperlink ref="A123" r:id="rId106" display="1990"/>
    <hyperlink ref="A124" r:id="rId107" display="1991"/>
    <hyperlink ref="A125" r:id="rId108" display="1992"/>
    <hyperlink ref="A126" r:id="rId109" display="1993"/>
    <hyperlink ref="A127" r:id="rId110" display="1994"/>
    <hyperlink ref="A128" r:id="rId111" display="1995"/>
    <hyperlink ref="A129" r:id="rId112" display="1996"/>
    <hyperlink ref="A130" r:id="rId113" display="1997"/>
    <hyperlink ref="A131" r:id="rId114" display="1998"/>
    <hyperlink ref="A132" r:id="rId115" display="1999"/>
    <hyperlink ref="A133" r:id="rId116" display="2000"/>
    <hyperlink ref="A134" r:id="rId117" display="2001"/>
    <hyperlink ref="A135" r:id="rId118" display="2002"/>
    <hyperlink ref="A136" r:id="rId119" display="2003"/>
    <hyperlink ref="A137" r:id="rId120" display="2004"/>
    <hyperlink ref="A138" r:id="rId121" display="2005"/>
    <hyperlink ref="A139" r:id="rId122" display="2006"/>
    <hyperlink ref="A140" r:id="rId123" display="2007"/>
    <hyperlink ref="A141" r:id="rId124" display="2008"/>
    <hyperlink ref="A142" r:id="rId125" display="2009"/>
    <hyperlink ref="A143" r:id="rId126" display="2010"/>
    <hyperlink ref="A144" r:id="rId127" display="2011"/>
    <hyperlink ref="A145" r:id="rId128" display="2012"/>
    <hyperlink ref="A146" r:id="rId129" display="2013"/>
    <hyperlink ref="A147" r:id="rId130" display="2014"/>
    <hyperlink ref="A148" r:id="rId131" location="top" display="top"/>
    <hyperlink ref="A150" r:id="rId132" display="2015"/>
    <hyperlink ref="A151" r:id="rId133" display="2016"/>
    <hyperlink ref="A152" r:id="rId134" display="2017"/>
    <hyperlink ref="A153" r:id="rId135" display="2018"/>
    <hyperlink ref="A154" r:id="rId136" display="2019"/>
    <hyperlink ref="A155" r:id="rId137" display="2020"/>
    <hyperlink ref="A156" r:id="rId138" display="2021"/>
    <hyperlink ref="A157" r:id="rId139" display="2022"/>
    <hyperlink ref="A158" r:id="rId140" display="2023"/>
    <hyperlink ref="A163" r:id="rId141" display="1962"/>
    <hyperlink ref="A164" r:id="rId142" display="1963"/>
    <hyperlink ref="A165" r:id="rId143" display="1964"/>
    <hyperlink ref="A166" r:id="rId144" display="1965"/>
    <hyperlink ref="A167" r:id="rId145" display="1966"/>
    <hyperlink ref="A168" r:id="rId146" display="1967"/>
    <hyperlink ref="A169" r:id="rId147" display="1968"/>
    <hyperlink ref="A170" r:id="rId148" display="1969"/>
    <hyperlink ref="A171" r:id="rId149" display="1970"/>
    <hyperlink ref="A172" r:id="rId150" display="1971"/>
    <hyperlink ref="A173" r:id="rId151" display="1972"/>
    <hyperlink ref="A174" r:id="rId152" display="1973"/>
    <hyperlink ref="A175" r:id="rId153" display="1974"/>
    <hyperlink ref="A176" r:id="rId154" display="1975"/>
    <hyperlink ref="A177" r:id="rId155" display="1976"/>
    <hyperlink ref="A178" r:id="rId156" display="1977"/>
    <hyperlink ref="A179" r:id="rId157" display="1978"/>
    <hyperlink ref="A180" r:id="rId158" display="1979"/>
    <hyperlink ref="A181" r:id="rId159" display="1980"/>
    <hyperlink ref="A182" r:id="rId160" display="1981"/>
    <hyperlink ref="A183" r:id="rId161" display="1982"/>
    <hyperlink ref="A184" r:id="rId162" display="1983"/>
    <hyperlink ref="A185" r:id="rId163" display="1984"/>
    <hyperlink ref="A186" r:id="rId164" display="1985"/>
    <hyperlink ref="A187" r:id="rId165" display="1986"/>
    <hyperlink ref="A188" r:id="rId166" location="top" display="top"/>
    <hyperlink ref="A190" r:id="rId167" display="1987"/>
    <hyperlink ref="A191" r:id="rId168" display="1988"/>
    <hyperlink ref="A192" r:id="rId169" display="1989"/>
    <hyperlink ref="A193" r:id="rId170" display="1990"/>
    <hyperlink ref="A194" r:id="rId171" display="1991"/>
    <hyperlink ref="A195" r:id="rId172" display="1992"/>
    <hyperlink ref="A196" r:id="rId173" display="1993"/>
    <hyperlink ref="A197" r:id="rId174" display="1994"/>
    <hyperlink ref="A198" r:id="rId175" display="1995"/>
    <hyperlink ref="A199" r:id="rId176" display="1996"/>
    <hyperlink ref="A200" r:id="rId177" display="1997"/>
    <hyperlink ref="A201" r:id="rId178" display="1998"/>
    <hyperlink ref="A202" r:id="rId179" display="1999"/>
    <hyperlink ref="A203" r:id="rId180" display="2000"/>
    <hyperlink ref="A204" r:id="rId181" display="2001"/>
    <hyperlink ref="A205" r:id="rId182" display="2002"/>
    <hyperlink ref="A206" r:id="rId183" display="2003"/>
    <hyperlink ref="A207" r:id="rId184" display="2004"/>
    <hyperlink ref="A208" r:id="rId185" display="2005"/>
    <hyperlink ref="A209" r:id="rId186" display="2006"/>
    <hyperlink ref="A210" r:id="rId187" display="2007"/>
    <hyperlink ref="A211" r:id="rId188" display="2008"/>
    <hyperlink ref="A212" r:id="rId189" display="2009"/>
    <hyperlink ref="A213" r:id="rId190" display="2010"/>
    <hyperlink ref="A214" r:id="rId191" display="2011"/>
    <hyperlink ref="A215" r:id="rId192" location="top" display="top"/>
    <hyperlink ref="A217" r:id="rId193" display="2012"/>
    <hyperlink ref="A218" r:id="rId194" display="2013"/>
    <hyperlink ref="A219" r:id="rId195" display="2014"/>
    <hyperlink ref="A220" r:id="rId196" display="2015"/>
    <hyperlink ref="A221" r:id="rId197" display="2016"/>
    <hyperlink ref="A222" r:id="rId198" display="2017"/>
    <hyperlink ref="A223" r:id="rId199" display="2018"/>
    <hyperlink ref="A224" r:id="rId200" display="2019"/>
    <hyperlink ref="A230" r:id="rId201" display="1998"/>
    <hyperlink ref="A231" r:id="rId202" display="1999"/>
    <hyperlink ref="A232" r:id="rId203" display="2000"/>
    <hyperlink ref="A233" r:id="rId204" display="2001"/>
    <hyperlink ref="A234" r:id="rId205" display="2002"/>
    <hyperlink ref="A235" r:id="rId206" display="2003"/>
    <hyperlink ref="A236" r:id="rId207" display="2004"/>
    <hyperlink ref="A237" r:id="rId208" display="2005"/>
    <hyperlink ref="A238" r:id="rId209" display="2006"/>
    <hyperlink ref="A239" r:id="rId210" display="2007"/>
    <hyperlink ref="A240" r:id="rId211" display="2008"/>
    <hyperlink ref="A241" r:id="rId212" display="2009"/>
    <hyperlink ref="A242" r:id="rId213" display="2010"/>
    <hyperlink ref="A243" r:id="rId214" display="2011"/>
    <hyperlink ref="A244" r:id="rId215" display="2012"/>
    <hyperlink ref="A245" r:id="rId216" display="2013"/>
    <hyperlink ref="A246" r:id="rId217" display="2014"/>
    <hyperlink ref="A247" r:id="rId218" display="2015"/>
    <hyperlink ref="A248" r:id="rId219" display="2016"/>
    <hyperlink ref="A249" r:id="rId220" display="2017"/>
    <hyperlink ref="A250" r:id="rId221" display="2018"/>
    <hyperlink ref="A251" r:id="rId222" display="2019"/>
    <hyperlink ref="A252" r:id="rId223" display="2020"/>
    <hyperlink ref="A253" r:id="rId224" display="2021"/>
    <hyperlink ref="A254" r:id="rId225" display="2022"/>
    <hyperlink ref="A255" r:id="rId226" display="2023"/>
    <hyperlink ref="A263" r:id="rId227" display="1957"/>
    <hyperlink ref="A264" r:id="rId228" display="1958"/>
    <hyperlink ref="A265" r:id="rId229" display="1959"/>
    <hyperlink ref="A266" r:id="rId230" display="1960"/>
    <hyperlink ref="A267" r:id="rId231" display="1961"/>
    <hyperlink ref="A268" r:id="rId232" display="1962"/>
    <hyperlink ref="A269" r:id="rId233" display="1963"/>
    <hyperlink ref="A270" r:id="rId234" display="1964"/>
    <hyperlink ref="A271" r:id="rId235" display="1965"/>
    <hyperlink ref="A272" r:id="rId236" display="1966"/>
    <hyperlink ref="A273" r:id="rId237" display="1967"/>
    <hyperlink ref="A274" r:id="rId238" display="1968"/>
    <hyperlink ref="A275" r:id="rId239" display="1969"/>
    <hyperlink ref="A276" r:id="rId240" display="1970"/>
    <hyperlink ref="A277" r:id="rId241" display="1971"/>
    <hyperlink ref="A278" r:id="rId242" display="1972"/>
    <hyperlink ref="A279" r:id="rId243" display="1973"/>
    <hyperlink ref="A280" r:id="rId244" display="1974"/>
    <hyperlink ref="A281" r:id="rId245" display="1975"/>
    <hyperlink ref="A282" r:id="rId246" display="1976"/>
    <hyperlink ref="A283" r:id="rId247" display="1977"/>
    <hyperlink ref="A284" r:id="rId248" display="1978"/>
    <hyperlink ref="A285" r:id="rId249" display="1979"/>
    <hyperlink ref="A286" r:id="rId250" display="1980"/>
    <hyperlink ref="A287" r:id="rId251" display="1981"/>
    <hyperlink ref="A288" r:id="rId252" location="top" display="top"/>
    <hyperlink ref="A290" r:id="rId253" display="1982"/>
    <hyperlink ref="A291" r:id="rId254" display="1983"/>
    <hyperlink ref="A292" r:id="rId255" display="1984"/>
    <hyperlink ref="A293" r:id="rId256" display="1985"/>
    <hyperlink ref="A294" r:id="rId257" display="1986"/>
    <hyperlink ref="A295" r:id="rId258" display="1987"/>
    <hyperlink ref="A296" r:id="rId259" display="1990"/>
    <hyperlink ref="A297" r:id="rId260" display="1991"/>
    <hyperlink ref="A298" r:id="rId261" display="1992"/>
    <hyperlink ref="A299" r:id="rId262" display="1993"/>
    <hyperlink ref="A300" r:id="rId263" display="1994"/>
    <hyperlink ref="A301" r:id="rId264" display="1995"/>
    <hyperlink ref="A302" r:id="rId265" display="1996"/>
    <hyperlink ref="A303" r:id="rId266" display="1997"/>
    <hyperlink ref="A314" r:id="rId267" display="1908"/>
    <hyperlink ref="A315" r:id="rId268" display="1909"/>
    <hyperlink ref="A316" r:id="rId269" display="1910"/>
    <hyperlink ref="A317" r:id="rId270" display="1911"/>
    <hyperlink ref="A318" r:id="rId271" display="1912"/>
    <hyperlink ref="A319" r:id="rId272" display="1913"/>
    <hyperlink ref="A320" r:id="rId273" display="1914"/>
    <hyperlink ref="A321" r:id="rId274" display="1915"/>
    <hyperlink ref="A322" r:id="rId275" display="1916"/>
    <hyperlink ref="A323" r:id="rId276" display="1917"/>
    <hyperlink ref="A324" r:id="rId277" display="1918"/>
    <hyperlink ref="A325" r:id="rId278" display="1919"/>
    <hyperlink ref="A326" r:id="rId279" display="1920"/>
    <hyperlink ref="A327" r:id="rId280" display="1921"/>
    <hyperlink ref="A328" r:id="rId281" display="1922"/>
    <hyperlink ref="A329" r:id="rId282" display="1923"/>
    <hyperlink ref="A330" r:id="rId283" display="1924"/>
    <hyperlink ref="A331" r:id="rId284" display="1925"/>
    <hyperlink ref="A332" r:id="rId285" display="1926"/>
    <hyperlink ref="A333" r:id="rId286" display="1927"/>
    <hyperlink ref="A334" r:id="rId287" display="1928"/>
    <hyperlink ref="A335" r:id="rId288" display="1929"/>
    <hyperlink ref="A336" r:id="rId289" display="1930"/>
    <hyperlink ref="A337" r:id="rId290" display="1931"/>
    <hyperlink ref="A338" r:id="rId291" display="1932"/>
    <hyperlink ref="A339" r:id="rId292" location="top" display="top"/>
    <hyperlink ref="A341" r:id="rId293" display="1933"/>
    <hyperlink ref="A342" r:id="rId294" display="1934"/>
    <hyperlink ref="A343" r:id="rId295" display="1935"/>
    <hyperlink ref="A344" r:id="rId296" display="1936"/>
    <hyperlink ref="A345" r:id="rId297" display="1937"/>
    <hyperlink ref="A346" r:id="rId298" display="1938"/>
    <hyperlink ref="A347" r:id="rId299" display="1939"/>
    <hyperlink ref="A354" r:id="rId300" display="1939"/>
    <hyperlink ref="A355" r:id="rId301" display="1940"/>
    <hyperlink ref="A356" r:id="rId302" display="1941"/>
    <hyperlink ref="A357" r:id="rId303" display="1942"/>
    <hyperlink ref="A358" r:id="rId304" display="1943"/>
    <hyperlink ref="A359" r:id="rId305" display="1944"/>
    <hyperlink ref="A360" r:id="rId306" display="1945"/>
    <hyperlink ref="A361" r:id="rId307" display="1946"/>
    <hyperlink ref="A362" r:id="rId308" display="1947"/>
    <hyperlink ref="A363" r:id="rId309" display="1948"/>
    <hyperlink ref="A364" r:id="rId310" display="1949"/>
    <hyperlink ref="A365" r:id="rId311" display="1950"/>
    <hyperlink ref="A366" r:id="rId312" display="1951"/>
    <hyperlink ref="A367" r:id="rId313" display="1952"/>
    <hyperlink ref="A368" r:id="rId314" display="1953"/>
    <hyperlink ref="A369" r:id="rId315" display="1954"/>
    <hyperlink ref="A370" r:id="rId316" display="1955"/>
    <hyperlink ref="A371" r:id="rId317" display="1956"/>
    <hyperlink ref="A372" r:id="rId318" display="1957"/>
    <hyperlink ref="A373" r:id="rId319" display="1958"/>
    <hyperlink ref="A374" r:id="rId320" display="1959"/>
    <hyperlink ref="A375" r:id="rId321" display="1960"/>
    <hyperlink ref="A376" r:id="rId322" display="1961"/>
    <hyperlink ref="A377" r:id="rId323" display="1962"/>
    <hyperlink ref="A378" r:id="rId324" display="1963"/>
    <hyperlink ref="A379" r:id="rId325" location="top" display="top"/>
    <hyperlink ref="A381" r:id="rId326" display="1964"/>
    <hyperlink ref="A382" r:id="rId327" display="1965"/>
    <hyperlink ref="A383" r:id="rId328" display="1966"/>
    <hyperlink ref="A384" r:id="rId329" display="1967"/>
    <hyperlink ref="A385" r:id="rId330" display="1968"/>
    <hyperlink ref="A386" r:id="rId331" display="1969"/>
    <hyperlink ref="A387" r:id="rId332" display="1970"/>
    <hyperlink ref="A388" r:id="rId333" display="1971"/>
    <hyperlink ref="A389" r:id="rId334" display="1972"/>
    <hyperlink ref="A390" r:id="rId335" display="1973"/>
    <hyperlink ref="A391" r:id="rId336" display="1974"/>
    <hyperlink ref="A392" r:id="rId337" display="1975"/>
    <hyperlink ref="A393" r:id="rId338" display="1976"/>
    <hyperlink ref="A394" r:id="rId339" display="1977"/>
    <hyperlink ref="A395" r:id="rId340" display="1978"/>
    <hyperlink ref="A396" r:id="rId341" display="1979"/>
    <hyperlink ref="A397" r:id="rId342" display="1980"/>
    <hyperlink ref="A398" r:id="rId343" display="1981"/>
    <hyperlink ref="A399" r:id="rId344" display="1982"/>
    <hyperlink ref="A400" r:id="rId345" display="1983"/>
    <hyperlink ref="A401" r:id="rId346" display="1984"/>
    <hyperlink ref="A402" r:id="rId347" display="1985"/>
    <hyperlink ref="A403" r:id="rId348" display="1986"/>
    <hyperlink ref="A404" r:id="rId349" display="1987"/>
    <hyperlink ref="A405" r:id="rId350" display="1988"/>
    <hyperlink ref="A406" r:id="rId351" location="top" display="top"/>
    <hyperlink ref="A408" r:id="rId352" display="1989"/>
    <hyperlink ref="A409" r:id="rId353" display="1990"/>
    <hyperlink ref="A410" r:id="rId354" display="1991"/>
    <hyperlink ref="A411" r:id="rId355" display="1992"/>
    <hyperlink ref="A412" r:id="rId356" display="1993"/>
    <hyperlink ref="A413" r:id="rId357" display="1994"/>
    <hyperlink ref="A414" r:id="rId358" display="1995"/>
    <hyperlink ref="A415" r:id="rId359" display="1996"/>
    <hyperlink ref="A416" r:id="rId360" display="1997"/>
    <hyperlink ref="A417" r:id="rId361" display="1998"/>
    <hyperlink ref="A418" r:id="rId362" display="1999"/>
    <hyperlink ref="A419" r:id="rId363" display="2000"/>
    <hyperlink ref="A420" r:id="rId364" display="2001"/>
    <hyperlink ref="A421" r:id="rId365" display="2002"/>
    <hyperlink ref="A422" r:id="rId366" display="2003"/>
    <hyperlink ref="A423" r:id="rId367" display="2004"/>
    <hyperlink ref="A424" r:id="rId368" display="2005"/>
    <hyperlink ref="A425" r:id="rId369" display="2006"/>
    <hyperlink ref="A426" r:id="rId370" display="2007"/>
    <hyperlink ref="A427" r:id="rId371" display="2008"/>
    <hyperlink ref="A428" r:id="rId372" display="2009"/>
    <hyperlink ref="A429" r:id="rId373" display="2010"/>
    <hyperlink ref="A430" r:id="rId374" display="2011"/>
    <hyperlink ref="A431" r:id="rId375" display="2012"/>
    <hyperlink ref="A432" r:id="rId376" display="2013"/>
    <hyperlink ref="A433" r:id="rId377" display="2014"/>
    <hyperlink ref="A434" r:id="rId378" display="2015"/>
    <hyperlink ref="A440" r:id="rId379" display="1998"/>
    <hyperlink ref="A441" r:id="rId380" display="1999"/>
    <hyperlink ref="A442" r:id="rId381" display="2000"/>
    <hyperlink ref="A443" r:id="rId382" display="2001"/>
    <hyperlink ref="A444" r:id="rId383" display="2002"/>
    <hyperlink ref="A445" r:id="rId384" display="2003"/>
    <hyperlink ref="A446" r:id="rId385" display="2004"/>
    <hyperlink ref="A447" r:id="rId386" display="2005"/>
    <hyperlink ref="A448" r:id="rId387" display="2006"/>
    <hyperlink ref="A449" r:id="rId388" display="2007"/>
    <hyperlink ref="A450" r:id="rId389" display="2008"/>
    <hyperlink ref="A451" r:id="rId390" display="2009"/>
    <hyperlink ref="A452" r:id="rId391" display="2010"/>
    <hyperlink ref="A453" r:id="rId392" display="2011"/>
    <hyperlink ref="A454" r:id="rId393" display="2012"/>
    <hyperlink ref="A455" r:id="rId394" display="2013"/>
    <hyperlink ref="A456" r:id="rId395" display="2014"/>
    <hyperlink ref="A457" r:id="rId396" display="2015"/>
    <hyperlink ref="A458" r:id="rId397" display="2016"/>
    <hyperlink ref="A459" r:id="rId398" display="2017"/>
    <hyperlink ref="A460" r:id="rId399" display="2018"/>
    <hyperlink ref="A461" r:id="rId400" display="2019"/>
    <hyperlink ref="A462" r:id="rId401" display="2020"/>
    <hyperlink ref="A463" r:id="rId402" display="2021"/>
    <hyperlink ref="A464" r:id="rId403" display="2022"/>
    <hyperlink ref="A465" r:id="rId404" display="2023"/>
    <hyperlink ref="A466" r:id="rId405" display="2024"/>
    <hyperlink ref="A471" r:id="rId406" display="1908"/>
    <hyperlink ref="A472" r:id="rId407" display="1909"/>
    <hyperlink ref="A473" r:id="rId408" display="1910"/>
    <hyperlink ref="A474" r:id="rId409" display="1911"/>
    <hyperlink ref="A475" r:id="rId410" display="1912"/>
    <hyperlink ref="A476" r:id="rId411" display="1913"/>
    <hyperlink ref="A477" r:id="rId412" display="1914"/>
    <hyperlink ref="A478" r:id="rId413" display="1915"/>
    <hyperlink ref="A479" r:id="rId414" display="1916"/>
    <hyperlink ref="A480" r:id="rId415" display="1917"/>
    <hyperlink ref="A481" r:id="rId416" display="1918"/>
    <hyperlink ref="A482" r:id="rId417" display="1919"/>
    <hyperlink ref="A483" r:id="rId418" display="1920"/>
    <hyperlink ref="A484" r:id="rId419" display="1921"/>
    <hyperlink ref="A485" r:id="rId420" display="1922"/>
    <hyperlink ref="A486" r:id="rId421" display="1923"/>
    <hyperlink ref="A487" r:id="rId422" display="1924"/>
    <hyperlink ref="A488" r:id="rId423" display="1925"/>
    <hyperlink ref="A489" r:id="rId424" display="1926"/>
    <hyperlink ref="A490" r:id="rId425" display="1927"/>
    <hyperlink ref="A491" r:id="rId426" display="1928"/>
    <hyperlink ref="A492" r:id="rId427" display="1929"/>
    <hyperlink ref="A493" r:id="rId428" display="1930"/>
    <hyperlink ref="A494" r:id="rId429" display="1931"/>
    <hyperlink ref="A495" r:id="rId430" display="1932"/>
    <hyperlink ref="A496" r:id="rId431" location="top" display="top"/>
    <hyperlink ref="A498" r:id="rId432" display="1933"/>
    <hyperlink ref="A499" r:id="rId433" display="1934"/>
    <hyperlink ref="A500" r:id="rId434" display="1935"/>
    <hyperlink ref="A501" r:id="rId435" display="1936"/>
    <hyperlink ref="A502" r:id="rId436" display="1937"/>
    <hyperlink ref="A503" r:id="rId437" display="1938"/>
    <hyperlink ref="A504" r:id="rId438" display="1939"/>
    <hyperlink ref="A505" r:id="rId439" display="1940"/>
    <hyperlink ref="A506" r:id="rId440" display="1941"/>
    <hyperlink ref="A507" r:id="rId441" display="1942"/>
    <hyperlink ref="A508" r:id="rId442" display="1943"/>
    <hyperlink ref="A509" r:id="rId443" display="1944"/>
    <hyperlink ref="A510" r:id="rId444" display="1945"/>
    <hyperlink ref="A511" r:id="rId445" display="1946"/>
    <hyperlink ref="A512" r:id="rId446" display="1947"/>
    <hyperlink ref="A513" r:id="rId447" display="1948"/>
    <hyperlink ref="A514" r:id="rId448" display="1949"/>
    <hyperlink ref="A515" r:id="rId449" display="1950"/>
    <hyperlink ref="A516" r:id="rId450" display="1951"/>
    <hyperlink ref="A517" r:id="rId451" display="1952"/>
    <hyperlink ref="A521" r:id="rId452" display="1942"/>
    <hyperlink ref="A522" r:id="rId453" display="1943"/>
    <hyperlink ref="A523" r:id="rId454" display="1944"/>
    <hyperlink ref="A524" r:id="rId455" display="1945"/>
    <hyperlink ref="A525" r:id="rId456" display="1946"/>
    <hyperlink ref="A526" r:id="rId457" display="1947"/>
    <hyperlink ref="A527" r:id="rId458" display="1948"/>
    <hyperlink ref="A528" r:id="rId459" display="1949"/>
    <hyperlink ref="A529" r:id="rId460" display="1950"/>
    <hyperlink ref="A530" r:id="rId461" display="1951"/>
    <hyperlink ref="A531" r:id="rId462" display="1952"/>
    <hyperlink ref="A532" r:id="rId463" display="1953"/>
    <hyperlink ref="A533" r:id="rId464" display="1954"/>
    <hyperlink ref="A534" r:id="rId465" display="1955"/>
    <hyperlink ref="A535" r:id="rId466" display="1956"/>
    <hyperlink ref="A536" r:id="rId467" display="1957"/>
    <hyperlink ref="A537" r:id="rId468" display="1958"/>
    <hyperlink ref="A538" r:id="rId469" display="1959"/>
    <hyperlink ref="A539" r:id="rId470" display="1960"/>
    <hyperlink ref="A540" r:id="rId471" display="1961"/>
    <hyperlink ref="A541" r:id="rId472" display="1962"/>
    <hyperlink ref="A542" r:id="rId473" display="1963"/>
    <hyperlink ref="A543" r:id="rId474" display="1964"/>
    <hyperlink ref="A544" r:id="rId475" display="1965"/>
    <hyperlink ref="A545" r:id="rId476" display="1966"/>
    <hyperlink ref="A546" r:id="rId477" location="top" display="top"/>
    <hyperlink ref="A548" r:id="rId478" display="1967"/>
    <hyperlink ref="A549" r:id="rId479" display="1968"/>
    <hyperlink ref="A550" r:id="rId480" display="1969"/>
    <hyperlink ref="A551" r:id="rId481" display="1970"/>
    <hyperlink ref="A552" r:id="rId482" display="1971"/>
    <hyperlink ref="A553" r:id="rId483" display="1972"/>
    <hyperlink ref="A554" r:id="rId484" display="1973"/>
    <hyperlink ref="A555" r:id="rId485" display="1974"/>
    <hyperlink ref="A556" r:id="rId486" display="1975"/>
    <hyperlink ref="A557" r:id="rId487" display="1976"/>
    <hyperlink ref="A558" r:id="rId488" display="1977"/>
    <hyperlink ref="A559" r:id="rId489" display="1978"/>
    <hyperlink ref="A560" r:id="rId490" display="1979"/>
    <hyperlink ref="A561" r:id="rId491" display="1980"/>
    <hyperlink ref="A562" r:id="rId492" display="1981"/>
    <hyperlink ref="A563" r:id="rId493" display="1982"/>
    <hyperlink ref="A564" r:id="rId494" display="1983"/>
    <hyperlink ref="A565" r:id="rId495" display="1984"/>
    <hyperlink ref="A566" r:id="rId496" display="1985"/>
    <hyperlink ref="A567" r:id="rId497" display="1986"/>
    <hyperlink ref="A568" r:id="rId498" display="1987"/>
    <hyperlink ref="A569" r:id="rId499" display="1988"/>
    <hyperlink ref="A570" r:id="rId500" display="1989"/>
    <hyperlink ref="A571" r:id="rId501" display="1990"/>
    <hyperlink ref="A572" r:id="rId502" display="1991"/>
    <hyperlink ref="A573" r:id="rId503" location="top" display="top"/>
    <hyperlink ref="A575" r:id="rId504" display="1992"/>
    <hyperlink ref="A576" r:id="rId505" display="1993"/>
    <hyperlink ref="A577" r:id="rId506" display="1994"/>
    <hyperlink ref="A578" r:id="rId507" display="1995"/>
    <hyperlink ref="A579" r:id="rId508" display="1996"/>
    <hyperlink ref="A580" r:id="rId509" display="1997"/>
    <hyperlink ref="A581" r:id="rId510" display="1998"/>
    <hyperlink ref="A582" r:id="rId511" display="1999"/>
    <hyperlink ref="A583" r:id="rId512" display="2000"/>
    <hyperlink ref="A584" r:id="rId513" display="2001"/>
    <hyperlink ref="A585" r:id="rId514" display="2002"/>
    <hyperlink ref="A586" r:id="rId515" display="2003"/>
    <hyperlink ref="A587" r:id="rId516" display="2004"/>
    <hyperlink ref="A588" r:id="rId517" display="2005"/>
    <hyperlink ref="A589" r:id="rId518" display="2006"/>
    <hyperlink ref="A590" r:id="rId519" display="2007"/>
    <hyperlink ref="A591" r:id="rId520" display="2008"/>
    <hyperlink ref="A592" r:id="rId521" display="2009"/>
    <hyperlink ref="A593" r:id="rId522" display="2010"/>
    <hyperlink ref="A594" r:id="rId523" display="2011"/>
    <hyperlink ref="A595" r:id="rId524" display="2012"/>
    <hyperlink ref="A596" r:id="rId525" display="2013"/>
    <hyperlink ref="A597" r:id="rId526" display="2014"/>
    <hyperlink ref="A598" r:id="rId527" display="2015"/>
    <hyperlink ref="A599" r:id="rId528" display="2016"/>
    <hyperlink ref="A600" r:id="rId529" location="top" display="top"/>
    <hyperlink ref="A602" r:id="rId530" display="2017"/>
    <hyperlink ref="A603" r:id="rId531" display="2018"/>
    <hyperlink ref="A604" r:id="rId532" display="2019"/>
    <hyperlink ref="A605" r:id="rId533" display="2020"/>
    <hyperlink ref="A606" r:id="rId534" display="2021"/>
    <hyperlink ref="A607" r:id="rId535" display="2022"/>
    <hyperlink ref="A608" r:id="rId536" display="2023"/>
    <hyperlink ref="A609" r:id="rId537" display="2024"/>
    <hyperlink ref="A616" r:id="rId538" display="1892"/>
    <hyperlink ref="A617" r:id="rId539" display="1893"/>
    <hyperlink ref="A618" r:id="rId540" display="1894"/>
    <hyperlink ref="A619" r:id="rId541" display="1895"/>
    <hyperlink ref="A620" r:id="rId542" display="1896"/>
    <hyperlink ref="A621" r:id="rId543" display="1897"/>
    <hyperlink ref="A622" r:id="rId544" display="1898"/>
    <hyperlink ref="A623" r:id="rId545" display="1899"/>
    <hyperlink ref="A624" r:id="rId546" display="1900"/>
    <hyperlink ref="A625" r:id="rId547" display="1901"/>
    <hyperlink ref="A626" r:id="rId548" display="1902"/>
    <hyperlink ref="A627" r:id="rId549" display="1903"/>
    <hyperlink ref="A628" r:id="rId550" display="1904"/>
    <hyperlink ref="A629" r:id="rId551" display="1905"/>
    <hyperlink ref="A630" r:id="rId552" display="1906"/>
    <hyperlink ref="A631" r:id="rId553" display="1907"/>
    <hyperlink ref="A632" r:id="rId554" display="1908"/>
    <hyperlink ref="A633" r:id="rId555" display="1909"/>
    <hyperlink ref="A634" r:id="rId556" display="1910"/>
    <hyperlink ref="A635" r:id="rId557" display="1911"/>
    <hyperlink ref="A636" r:id="rId558" display="1912"/>
    <hyperlink ref="A637" r:id="rId559" display="1913"/>
    <hyperlink ref="A638" r:id="rId560" display="1914"/>
    <hyperlink ref="A639" r:id="rId561" display="1915"/>
    <hyperlink ref="A640" r:id="rId562" display="1916"/>
    <hyperlink ref="A641" r:id="rId563" location="top" display="top"/>
    <hyperlink ref="A643" r:id="rId564" display="1917"/>
    <hyperlink ref="A644" r:id="rId565" display="1918"/>
    <hyperlink ref="A645" r:id="rId566" display="1919"/>
    <hyperlink ref="A646" r:id="rId567" display="1920"/>
    <hyperlink ref="A647" r:id="rId568" display="1921"/>
    <hyperlink ref="A648" r:id="rId569" display="1922"/>
    <hyperlink ref="A649" r:id="rId570" display="1923"/>
    <hyperlink ref="A650" r:id="rId571" display="1924"/>
    <hyperlink ref="A651" r:id="rId572" display="1925"/>
    <hyperlink ref="A652" r:id="rId573" display="1926"/>
    <hyperlink ref="A653" r:id="rId574" display="1927"/>
    <hyperlink ref="A654" r:id="rId575" display="1928"/>
    <hyperlink ref="A655" r:id="rId576" display="1929"/>
    <hyperlink ref="A656" r:id="rId577" display="1930"/>
    <hyperlink ref="A657" r:id="rId578" display="1931"/>
    <hyperlink ref="A658" r:id="rId579" display="1932"/>
    <hyperlink ref="A659" r:id="rId580" display="1933"/>
    <hyperlink ref="A660" r:id="rId581" display="1934"/>
    <hyperlink ref="A661" r:id="rId582" display="1935"/>
    <hyperlink ref="A662" r:id="rId583" display="1936"/>
    <hyperlink ref="A663" r:id="rId584" display="1937"/>
    <hyperlink ref="A664" r:id="rId585" display="1938"/>
    <hyperlink ref="A665" r:id="rId586" display="1939"/>
    <hyperlink ref="A666" r:id="rId587" display="1940"/>
    <hyperlink ref="A667" r:id="rId588" display="1941"/>
    <hyperlink ref="A668" r:id="rId589" location="top" display="top"/>
    <hyperlink ref="A670" r:id="rId590" display="1942"/>
    <hyperlink ref="A671" r:id="rId591" display="1943"/>
    <hyperlink ref="A672" r:id="rId592" display="1944"/>
    <hyperlink ref="A673" r:id="rId593" display="1945"/>
    <hyperlink ref="A674" r:id="rId594" display="1946"/>
    <hyperlink ref="A675" r:id="rId595" display="1947"/>
    <hyperlink ref="A676" r:id="rId596" display="1948"/>
    <hyperlink ref="A677" r:id="rId597" display="1949"/>
    <hyperlink ref="A678" r:id="rId598" display="1950"/>
    <hyperlink ref="A679" r:id="rId599" display="1951"/>
    <hyperlink ref="A680" r:id="rId600" display="1952"/>
    <hyperlink ref="A681" r:id="rId601" display="1953"/>
    <hyperlink ref="A682" r:id="rId602" display="1954"/>
    <hyperlink ref="A683" r:id="rId603" display="1955"/>
    <hyperlink ref="A684" r:id="rId604" display="1956"/>
    <hyperlink ref="A685" r:id="rId605" display="1957"/>
    <hyperlink ref="A686" r:id="rId606" display="1958"/>
    <hyperlink ref="A687" r:id="rId607" display="1959"/>
    <hyperlink ref="A688" r:id="rId608" display="1960"/>
    <hyperlink ref="A689" r:id="rId609" display="1961"/>
    <hyperlink ref="A690" r:id="rId610" display="1962"/>
    <hyperlink ref="A691" r:id="rId611" display="1963"/>
    <hyperlink ref="A692" r:id="rId612" display="1964"/>
    <hyperlink ref="A693" r:id="rId613" display="1965"/>
    <hyperlink ref="A694" r:id="rId614" display="1966"/>
    <hyperlink ref="A695" r:id="rId615" location="top" display="top"/>
    <hyperlink ref="A697" r:id="rId616" display="1967"/>
    <hyperlink ref="A698" r:id="rId617" display="1968"/>
    <hyperlink ref="A699" r:id="rId618" display="1969"/>
    <hyperlink ref="A700" r:id="rId619" display="1970"/>
    <hyperlink ref="A701" r:id="rId620" display="1971"/>
    <hyperlink ref="A702" r:id="rId621" display="1972"/>
    <hyperlink ref="A703" r:id="rId622" display="1973"/>
    <hyperlink ref="A704" r:id="rId623" display="1974"/>
    <hyperlink ref="A705" r:id="rId624" display="1975"/>
    <hyperlink ref="A706" r:id="rId625" display="1976"/>
    <hyperlink ref="A707" r:id="rId626" display="1977"/>
    <hyperlink ref="A708" r:id="rId627" display="1978"/>
    <hyperlink ref="A709" r:id="rId628" display="1979"/>
    <hyperlink ref="A710" r:id="rId629" display="1980"/>
    <hyperlink ref="A711" r:id="rId630" display="1981"/>
    <hyperlink ref="A712" r:id="rId631" display="1982"/>
    <hyperlink ref="A713" r:id="rId632" display="1983"/>
    <hyperlink ref="A714" r:id="rId633" display="1984"/>
    <hyperlink ref="A715" r:id="rId634" display="1985"/>
    <hyperlink ref="A716" r:id="rId635" display="1986"/>
    <hyperlink ref="A717" r:id="rId636" display="1987"/>
    <hyperlink ref="A718" r:id="rId637" display="1988"/>
    <hyperlink ref="A719" r:id="rId638" display="1989"/>
    <hyperlink ref="A720" r:id="rId639" display="1990"/>
    <hyperlink ref="A721" r:id="rId640" display="1998"/>
    <hyperlink ref="A722" r:id="rId641" display="1999"/>
    <hyperlink ref="A723" r:id="rId642" display="2000"/>
    <hyperlink ref="A724" r:id="rId643" display="2001"/>
    <hyperlink ref="A725" r:id="rId644" display="2002"/>
    <hyperlink ref="A731" r:id="rId645" display="1992"/>
    <hyperlink ref="A732" r:id="rId646" display="1993"/>
    <hyperlink ref="A733" r:id="rId647" display="1994"/>
    <hyperlink ref="A734" r:id="rId648" display="1995"/>
    <hyperlink ref="A735" r:id="rId649" display="1996"/>
    <hyperlink ref="A736" r:id="rId650" display="1997"/>
    <hyperlink ref="A737" r:id="rId651" display="1998"/>
    <hyperlink ref="A738" r:id="rId652" display="1999"/>
    <hyperlink ref="A739" r:id="rId653" display="2000"/>
    <hyperlink ref="A740" r:id="rId654" display="2001"/>
    <hyperlink ref="A741" r:id="rId655" display="2002"/>
    <hyperlink ref="A742" r:id="rId656" display="2003"/>
    <hyperlink ref="A743" r:id="rId657" display="2004"/>
    <hyperlink ref="A744" r:id="rId658" display="2005"/>
    <hyperlink ref="A745" r:id="rId659" display="2006"/>
    <hyperlink ref="A746" r:id="rId660" display="2007"/>
    <hyperlink ref="A747" r:id="rId661" display="2008"/>
    <hyperlink ref="A748" r:id="rId662" display="2009"/>
    <hyperlink ref="A749" r:id="rId663" display="2010"/>
    <hyperlink ref="A750" r:id="rId664" display="2011"/>
    <hyperlink ref="A751" r:id="rId665" display="2012"/>
    <hyperlink ref="A752" r:id="rId666" display="2013"/>
    <hyperlink ref="A753" r:id="rId667" display="2014"/>
    <hyperlink ref="A754" r:id="rId668" display="2015"/>
    <hyperlink ref="A755" r:id="rId669" display="2016"/>
    <hyperlink ref="A756" r:id="rId670" location="top" display="top"/>
    <hyperlink ref="A758" r:id="rId671" display="2017"/>
    <hyperlink ref="A759" r:id="rId672" display="2018"/>
    <hyperlink ref="A760" r:id="rId673" display="2019"/>
    <hyperlink ref="A761" r:id="rId674" display="2020"/>
    <hyperlink ref="A762" r:id="rId675" display="2021"/>
    <hyperlink ref="A763" r:id="rId676" display="2022"/>
    <hyperlink ref="A764" r:id="rId677" display="2023"/>
    <hyperlink ref="A765" r:id="rId678" display="2024"/>
    <hyperlink ref="A772" r:id="rId679" display="1908"/>
    <hyperlink ref="A773" r:id="rId680" display="1909"/>
    <hyperlink ref="A774" r:id="rId681" display="1910"/>
    <hyperlink ref="A775" r:id="rId682" display="1911"/>
    <hyperlink ref="A776" r:id="rId683" display="1912"/>
    <hyperlink ref="A777" r:id="rId684" display="1913"/>
    <hyperlink ref="A778" r:id="rId685" display="1914"/>
    <hyperlink ref="A779" r:id="rId686" display="1915"/>
    <hyperlink ref="A780" r:id="rId687" display="1916"/>
    <hyperlink ref="A781" r:id="rId688" display="1917"/>
    <hyperlink ref="A782" r:id="rId689" display="1918"/>
    <hyperlink ref="A783" r:id="rId690" display="1919"/>
    <hyperlink ref="A784" r:id="rId691" display="1920"/>
    <hyperlink ref="A785" r:id="rId692" display="1921"/>
    <hyperlink ref="A786" r:id="rId693" display="1922"/>
    <hyperlink ref="A787" r:id="rId694" display="1923"/>
    <hyperlink ref="A788" r:id="rId695" display="1924"/>
    <hyperlink ref="A789" r:id="rId696" display="1925"/>
    <hyperlink ref="A790" r:id="rId697" display="1926"/>
    <hyperlink ref="A791" r:id="rId698" display="1927"/>
    <hyperlink ref="A792" r:id="rId699" display="1928"/>
    <hyperlink ref="A793" r:id="rId700" display="1929"/>
    <hyperlink ref="A794" r:id="rId701" display="1930"/>
    <hyperlink ref="A795" r:id="rId702" display="1931"/>
    <hyperlink ref="A796" r:id="rId703" display="1932"/>
    <hyperlink ref="A797" r:id="rId704" location="top" display="top"/>
    <hyperlink ref="A799" r:id="rId705" display="1933"/>
    <hyperlink ref="A800" r:id="rId706" display="1934"/>
    <hyperlink ref="A801" r:id="rId707" display="1935"/>
    <hyperlink ref="A802" r:id="rId708" display="1936"/>
    <hyperlink ref="A803" r:id="rId709" display="1937"/>
    <hyperlink ref="A804" r:id="rId710" display="1938"/>
    <hyperlink ref="A805" r:id="rId711" display="1939"/>
    <hyperlink ref="A806" r:id="rId712" display="1940"/>
    <hyperlink ref="A807" r:id="rId713" display="1941"/>
    <hyperlink ref="A808" r:id="rId714" display="1942"/>
    <hyperlink ref="A809" r:id="rId715" display="1943"/>
    <hyperlink ref="A810" r:id="rId716" display="1944"/>
    <hyperlink ref="A811" r:id="rId717" display="1945"/>
    <hyperlink ref="A812" r:id="rId718" display="1946"/>
    <hyperlink ref="A813" r:id="rId719" display="1947"/>
    <hyperlink ref="A814" r:id="rId720" display="1948"/>
    <hyperlink ref="A815" r:id="rId721" display="1949"/>
    <hyperlink ref="A816" r:id="rId722" display="1950"/>
    <hyperlink ref="A817" r:id="rId723" display="1951"/>
    <hyperlink ref="A818" r:id="rId724" display="1952"/>
    <hyperlink ref="A819" r:id="rId725" display="1953"/>
    <hyperlink ref="A820" r:id="rId726" display="1954"/>
    <hyperlink ref="A821" r:id="rId727" display="1955"/>
    <hyperlink ref="A822" r:id="rId728" display="1956"/>
    <hyperlink ref="A823" r:id="rId729" display="1957"/>
    <hyperlink ref="A824" r:id="rId730" location="top" display="top"/>
    <hyperlink ref="A826" r:id="rId731" display="1958"/>
    <hyperlink ref="A827" r:id="rId732" display="1959"/>
    <hyperlink ref="A828" r:id="rId733" display="1960"/>
    <hyperlink ref="A829" r:id="rId734" display="1961"/>
    <hyperlink ref="A830" r:id="rId735" display="1962"/>
    <hyperlink ref="A831" r:id="rId736" display="1963"/>
    <hyperlink ref="A832" r:id="rId737" display="1964"/>
    <hyperlink ref="A833" r:id="rId738" display="1965"/>
    <hyperlink ref="A834" r:id="rId739" display="1966"/>
    <hyperlink ref="A835" r:id="rId740" display="1967"/>
    <hyperlink ref="A836" r:id="rId741" display="1968"/>
    <hyperlink ref="A837" r:id="rId742" display="1969"/>
    <hyperlink ref="A838" r:id="rId743" display="1970"/>
    <hyperlink ref="A839" r:id="rId744" display="1971"/>
    <hyperlink ref="A840" r:id="rId745" display="1972"/>
    <hyperlink ref="A841" r:id="rId746" display="1973"/>
    <hyperlink ref="A842" r:id="rId747" display="1974"/>
    <hyperlink ref="A843" r:id="rId748" display="1975"/>
    <hyperlink ref="A844" r:id="rId749" display="1976"/>
    <hyperlink ref="A845" r:id="rId750" display="1977"/>
    <hyperlink ref="A846" r:id="rId751" display="1978"/>
    <hyperlink ref="A847" r:id="rId752" display="1979"/>
    <hyperlink ref="A848" r:id="rId753" display="1980"/>
    <hyperlink ref="A849" r:id="rId754" display="1981"/>
    <hyperlink ref="A850" r:id="rId755" display="1982"/>
    <hyperlink ref="A851" r:id="rId756" location="top" display="top"/>
    <hyperlink ref="A853" r:id="rId757" display="1983"/>
    <hyperlink ref="A854" r:id="rId758" display="1984"/>
    <hyperlink ref="A855" r:id="rId759" display="1985"/>
    <hyperlink ref="A856" r:id="rId760" display="1986"/>
    <hyperlink ref="A857" r:id="rId761" display="1987"/>
    <hyperlink ref="A858" r:id="rId762" display="1988"/>
    <hyperlink ref="A859" r:id="rId763" display="1989"/>
    <hyperlink ref="A860" r:id="rId764" display="1990"/>
    <hyperlink ref="A861" r:id="rId765" display="1991"/>
    <hyperlink ref="A862" r:id="rId766" display="1992"/>
    <hyperlink ref="A863" r:id="rId767" display="1993"/>
    <hyperlink ref="A864" r:id="rId768" display="1994"/>
    <hyperlink ref="A865" r:id="rId769" display="1995"/>
    <hyperlink ref="A866" r:id="rId770" display="1996"/>
    <hyperlink ref="A867" r:id="rId771" display="1997"/>
    <hyperlink ref="A868" r:id="rId772" display="1998"/>
    <hyperlink ref="A869" r:id="rId773" display="1999"/>
    <hyperlink ref="A870" r:id="rId774" display="2000"/>
    <hyperlink ref="A871" r:id="rId775" display="2001"/>
    <hyperlink ref="A879" r:id="rId776" display="1998"/>
    <hyperlink ref="A880" r:id="rId777" display="1999"/>
    <hyperlink ref="A881" r:id="rId778" display="2000"/>
    <hyperlink ref="A882" r:id="rId779" display="2001"/>
    <hyperlink ref="A883" r:id="rId780" display="2002"/>
    <hyperlink ref="A884" r:id="rId781" display="2003"/>
    <hyperlink ref="A885" r:id="rId782" display="2004"/>
    <hyperlink ref="A886" r:id="rId783" display="2005"/>
    <hyperlink ref="A887" r:id="rId784" display="2006"/>
    <hyperlink ref="A888" r:id="rId785" display="2007"/>
    <hyperlink ref="A889" r:id="rId786" display="2008"/>
    <hyperlink ref="A890" r:id="rId787" display="2009"/>
    <hyperlink ref="A891" r:id="rId788" display="2010"/>
    <hyperlink ref="A892" r:id="rId789" display="2011"/>
    <hyperlink ref="A893" r:id="rId790" display="2012"/>
    <hyperlink ref="A894" r:id="rId791" display="2013"/>
    <hyperlink ref="A895" r:id="rId792" display="2014"/>
    <hyperlink ref="A896" r:id="rId793" display="2015"/>
    <hyperlink ref="A897" r:id="rId794" display="2016"/>
    <hyperlink ref="A898" r:id="rId795" display="2017"/>
    <hyperlink ref="A899" r:id="rId796" display="2018"/>
    <hyperlink ref="A900" r:id="rId797" display="2019"/>
    <hyperlink ref="A901" r:id="rId798" display="2020"/>
    <hyperlink ref="A902" r:id="rId799" display="2021"/>
    <hyperlink ref="A903" r:id="rId800" display="2022"/>
    <hyperlink ref="A904" r:id="rId801" display="2023"/>
    <hyperlink ref="A905" r:id="rId802" display="2024"/>
    <hyperlink ref="A911" r:id="rId803" display="1884"/>
    <hyperlink ref="A912" r:id="rId804" display="1885"/>
    <hyperlink ref="A913" r:id="rId805" display="1886"/>
    <hyperlink ref="A914" r:id="rId806" display="1887"/>
    <hyperlink ref="A915" r:id="rId807" display="1888"/>
    <hyperlink ref="A916" r:id="rId808" display="1889"/>
    <hyperlink ref="A917" r:id="rId809" display="1890"/>
    <hyperlink ref="A918" r:id="rId810" display="1891"/>
    <hyperlink ref="A919" r:id="rId811" display="1892"/>
    <hyperlink ref="A920" r:id="rId812" display="1893"/>
    <hyperlink ref="A921" r:id="rId813" display="1894"/>
    <hyperlink ref="A922" r:id="rId814" display="1895"/>
    <hyperlink ref="A923" r:id="rId815" display="1896"/>
    <hyperlink ref="A924" r:id="rId816" display="1897"/>
    <hyperlink ref="A925" r:id="rId817" display="1898"/>
    <hyperlink ref="A926" r:id="rId818" display="1899"/>
    <hyperlink ref="A927" r:id="rId819" display="1900"/>
    <hyperlink ref="A928" r:id="rId820" display="1901"/>
    <hyperlink ref="A929" r:id="rId821" display="1902"/>
    <hyperlink ref="A930" r:id="rId822" display="1903"/>
    <hyperlink ref="A931" r:id="rId823" display="1904"/>
    <hyperlink ref="A932" r:id="rId824" display="1905"/>
    <hyperlink ref="A933" r:id="rId825" display="1906"/>
    <hyperlink ref="A934" r:id="rId826" display="1907"/>
    <hyperlink ref="A935" r:id="rId827" display="1908"/>
    <hyperlink ref="A936" r:id="rId828" location="top" display="top"/>
    <hyperlink ref="A938" r:id="rId829" display="1909"/>
    <hyperlink ref="A939" r:id="rId830" display="1910"/>
    <hyperlink ref="A940" r:id="rId831" display="1911"/>
    <hyperlink ref="A941" r:id="rId832" display="1912"/>
    <hyperlink ref="A942" r:id="rId833" display="1913"/>
    <hyperlink ref="A943" r:id="rId834" display="1914"/>
    <hyperlink ref="A944" r:id="rId835" display="1915"/>
    <hyperlink ref="A945" r:id="rId836" display="1916"/>
    <hyperlink ref="A946" r:id="rId837" display="1917"/>
    <hyperlink ref="A947" r:id="rId838" display="1918"/>
    <hyperlink ref="A948" r:id="rId839" display="1919"/>
    <hyperlink ref="A949" r:id="rId840" display="1920"/>
    <hyperlink ref="A950" r:id="rId841" display="1921"/>
    <hyperlink ref="A951" r:id="rId842" display="1922"/>
    <hyperlink ref="A952" r:id="rId843" display="1923"/>
    <hyperlink ref="A953" r:id="rId844" display="1924"/>
    <hyperlink ref="A954" r:id="rId845" display="1925"/>
    <hyperlink ref="A955" r:id="rId846" display="1926"/>
    <hyperlink ref="A956" r:id="rId847" display="1927"/>
    <hyperlink ref="A957" r:id="rId848" display="1928"/>
    <hyperlink ref="A958" r:id="rId849" display="1929"/>
    <hyperlink ref="A959" r:id="rId850" display="1930"/>
    <hyperlink ref="A960" r:id="rId851" display="1931"/>
    <hyperlink ref="A961" r:id="rId852" display="1932"/>
    <hyperlink ref="A962" r:id="rId853" display="1933"/>
    <hyperlink ref="A963" r:id="rId854" location="top" display="top"/>
    <hyperlink ref="A965" r:id="rId855" display="1934"/>
    <hyperlink ref="A966" r:id="rId856" display="1935"/>
    <hyperlink ref="A967" r:id="rId857" display="1936"/>
    <hyperlink ref="A968" r:id="rId858" display="1937"/>
    <hyperlink ref="A969" r:id="rId859" display="1938"/>
    <hyperlink ref="A970" r:id="rId860" display="1939"/>
    <hyperlink ref="A971" r:id="rId861" display="1940"/>
    <hyperlink ref="A972" r:id="rId862" display="1941"/>
    <hyperlink ref="A973" r:id="rId863" display="1942"/>
    <hyperlink ref="A974" r:id="rId864" display="1943"/>
    <hyperlink ref="A975" r:id="rId865" display="1944"/>
    <hyperlink ref="A976" r:id="rId866" display="1945"/>
    <hyperlink ref="A977" r:id="rId867" display="1946"/>
    <hyperlink ref="A978" r:id="rId868" display="1947"/>
    <hyperlink ref="A979" r:id="rId869" display="1948"/>
    <hyperlink ref="A980" r:id="rId870" display="1949"/>
    <hyperlink ref="A981" r:id="rId871" display="1950"/>
    <hyperlink ref="A982" r:id="rId872" display="1951"/>
    <hyperlink ref="A983" r:id="rId873" display="1952"/>
    <hyperlink ref="A984" r:id="rId874" display="1953"/>
    <hyperlink ref="A985" r:id="rId875" display="1954"/>
    <hyperlink ref="A986" r:id="rId876" display="1955"/>
    <hyperlink ref="A987" r:id="rId877" display="1956"/>
    <hyperlink ref="A988" r:id="rId878" display="1957"/>
    <hyperlink ref="A989" r:id="rId879" display="1958"/>
    <hyperlink ref="A990" r:id="rId880" location="top" display="top"/>
    <hyperlink ref="A992" r:id="rId881" display="1959"/>
    <hyperlink ref="A993" r:id="rId882" display="1960"/>
    <hyperlink ref="A994" r:id="rId883" display="1961"/>
    <hyperlink ref="A995" r:id="rId884" display="1962"/>
    <hyperlink ref="A996" r:id="rId885" display="1963"/>
    <hyperlink ref="A997" r:id="rId886" display="1964"/>
    <hyperlink ref="A998" r:id="rId887" display="1965"/>
    <hyperlink ref="A999" r:id="rId888" display="1966"/>
    <hyperlink ref="A1000" r:id="rId889" display="1967"/>
    <hyperlink ref="A1001" r:id="rId890" display="1968"/>
    <hyperlink ref="A1002" r:id="rId891" display="1969"/>
    <hyperlink ref="A1003" r:id="rId892" display="1970"/>
    <hyperlink ref="A1004" r:id="rId893" display="1971"/>
    <hyperlink ref="A1005" r:id="rId894" display="1972"/>
    <hyperlink ref="A1006" r:id="rId895" display="1973"/>
    <hyperlink ref="A1007" r:id="rId896" display="1974"/>
    <hyperlink ref="A1008" r:id="rId897" display="1975"/>
    <hyperlink ref="A1009" r:id="rId898" display="1976"/>
    <hyperlink ref="A1010" r:id="rId899" display="1977"/>
    <hyperlink ref="A1011" r:id="rId900" display="1978"/>
    <hyperlink ref="A1012" r:id="rId901" display="1979"/>
    <hyperlink ref="A1013" r:id="rId902" display="1980"/>
    <hyperlink ref="A1014" r:id="rId903" display="1981"/>
    <hyperlink ref="A1015" r:id="rId904" display="1982"/>
    <hyperlink ref="A1016" r:id="rId905" display="1983"/>
    <hyperlink ref="A1017" r:id="rId906" location="top" display="top"/>
    <hyperlink ref="A1019" r:id="rId907" display="1984"/>
    <hyperlink ref="A1020" r:id="rId908" display="1985"/>
    <hyperlink ref="A1021" r:id="rId909" display="1986"/>
    <hyperlink ref="A1022" r:id="rId910" display="1987"/>
    <hyperlink ref="A1023" r:id="rId911" display="1988"/>
    <hyperlink ref="A1024" r:id="rId912" display="1989"/>
    <hyperlink ref="A1025" r:id="rId913" display="1990"/>
    <hyperlink ref="A1026" r:id="rId914" display="1991"/>
    <hyperlink ref="A1027" r:id="rId915" display="1992"/>
    <hyperlink ref="A1028" r:id="rId916" display="1993"/>
    <hyperlink ref="A1029" r:id="rId917" display="1994"/>
    <hyperlink ref="A1030" r:id="rId918" display="1995"/>
    <hyperlink ref="A1031" r:id="rId919" display="1996"/>
    <hyperlink ref="A1032" r:id="rId920" display="1997"/>
    <hyperlink ref="A1033" r:id="rId921" display="1998"/>
    <hyperlink ref="A1034" r:id="rId922" display="1999"/>
    <hyperlink ref="A1035" r:id="rId923" display="2000"/>
    <hyperlink ref="A1036" r:id="rId924" display="2001"/>
    <hyperlink ref="A1037" r:id="rId925" display="2002"/>
    <hyperlink ref="A1038" r:id="rId926" display="2003"/>
    <hyperlink ref="A1039" r:id="rId927" display="2004"/>
    <hyperlink ref="A1040" r:id="rId928" display="2005"/>
    <hyperlink ref="A1041" r:id="rId929" display="2006"/>
    <hyperlink ref="A1042" r:id="rId930" display="2007"/>
    <hyperlink ref="A1043" r:id="rId931" display="2008"/>
    <hyperlink ref="A1044" r:id="rId932" location="top" display="top"/>
    <hyperlink ref="A1046" r:id="rId933" display="2009"/>
    <hyperlink ref="A1047" r:id="rId934" display="2010"/>
    <hyperlink ref="A1048" r:id="rId935" display="2011"/>
    <hyperlink ref="A1049" r:id="rId936" display="2012"/>
    <hyperlink ref="A1050" r:id="rId937" display="2013"/>
    <hyperlink ref="A1051" r:id="rId938" display="2014"/>
    <hyperlink ref="A1052" r:id="rId939" display="2015"/>
    <hyperlink ref="A1053" r:id="rId940" display="2016"/>
    <hyperlink ref="A1054" r:id="rId941" display="2017"/>
    <hyperlink ref="A1055" r:id="rId942" display="2018"/>
    <hyperlink ref="A1056" r:id="rId943" display="2019"/>
    <hyperlink ref="A1057" r:id="rId944" display="2020"/>
    <hyperlink ref="A1058" r:id="rId945" display="2021"/>
    <hyperlink ref="A1059" r:id="rId946" display="2022"/>
    <hyperlink ref="A1060" r:id="rId947" display="2023"/>
    <hyperlink ref="A1061" r:id="rId948" display="2024"/>
    <hyperlink ref="A1068" r:id="rId949" display="1884"/>
    <hyperlink ref="A1069" r:id="rId950" display="1885"/>
    <hyperlink ref="A1070" r:id="rId951" display="1886"/>
    <hyperlink ref="A1071" r:id="rId952" display="1887"/>
    <hyperlink ref="A1072" r:id="rId953" display="1888"/>
    <hyperlink ref="A1073" r:id="rId954" display="1889"/>
    <hyperlink ref="A1074" r:id="rId955" display="1890"/>
    <hyperlink ref="A1075" r:id="rId956" display="1891"/>
    <hyperlink ref="A1076" r:id="rId957" display="1892"/>
    <hyperlink ref="A1077" r:id="rId958" display="1893"/>
    <hyperlink ref="A1078" r:id="rId959" display="1894"/>
    <hyperlink ref="A1079" r:id="rId960" display="1895"/>
    <hyperlink ref="A1080" r:id="rId961" display="1896"/>
    <hyperlink ref="A1081" r:id="rId962" display="1897"/>
    <hyperlink ref="A1082" r:id="rId963" display="1898"/>
    <hyperlink ref="A1083" r:id="rId964" display="1899"/>
    <hyperlink ref="A1084" r:id="rId965" display="1900"/>
    <hyperlink ref="A1085" r:id="rId966" display="1901"/>
    <hyperlink ref="A1086" r:id="rId967" display="1902"/>
    <hyperlink ref="A1087" r:id="rId968" display="1903"/>
    <hyperlink ref="A1088" r:id="rId969" display="1904"/>
    <hyperlink ref="A1089" r:id="rId970" display="1905"/>
    <hyperlink ref="A1090" r:id="rId971" display="1906"/>
    <hyperlink ref="A1091" r:id="rId972" display="1907"/>
    <hyperlink ref="A1092" r:id="rId973" display="1908"/>
    <hyperlink ref="A1093" r:id="rId974" location="top" display="top"/>
    <hyperlink ref="A1095" r:id="rId975" display="1909"/>
    <hyperlink ref="A1096" r:id="rId976" display="1910"/>
    <hyperlink ref="A1097" r:id="rId977" display="1911"/>
    <hyperlink ref="A1098" r:id="rId978" display="1912"/>
    <hyperlink ref="A1099" r:id="rId979" display="1913"/>
    <hyperlink ref="A1100" r:id="rId980" display="1914"/>
    <hyperlink ref="A1101" r:id="rId981" display="1915"/>
    <hyperlink ref="A1102" r:id="rId982" display="1916"/>
    <hyperlink ref="A1103" r:id="rId983" display="1917"/>
    <hyperlink ref="A1104" r:id="rId984" display="1918"/>
    <hyperlink ref="A1105" r:id="rId985" display="1919"/>
    <hyperlink ref="A1106" r:id="rId986" display="1920"/>
    <hyperlink ref="A1107" r:id="rId987" display="1921"/>
    <hyperlink ref="A1108" r:id="rId988" display="1922"/>
    <hyperlink ref="A1109" r:id="rId989" display="1923"/>
    <hyperlink ref="A1110" r:id="rId990" display="1924"/>
    <hyperlink ref="A1111" r:id="rId991" display="1925"/>
    <hyperlink ref="A1112" r:id="rId992" display="1926"/>
    <hyperlink ref="A1113" r:id="rId993" display="1927"/>
    <hyperlink ref="A1114" r:id="rId994" display="1928"/>
    <hyperlink ref="A1115" r:id="rId995" display="1929"/>
    <hyperlink ref="A1116" r:id="rId996" display="1930"/>
    <hyperlink ref="A1117" r:id="rId997" display="1931"/>
    <hyperlink ref="A1118" r:id="rId998" display="1932"/>
    <hyperlink ref="A1119" r:id="rId999" display="1933"/>
    <hyperlink ref="A1120" r:id="rId1000" location="top" display="top"/>
    <hyperlink ref="A1122" r:id="rId1001" display="1934"/>
    <hyperlink ref="A1123" r:id="rId1002" display="1935"/>
    <hyperlink ref="A1124" r:id="rId1003" display="1936"/>
    <hyperlink ref="A1125" r:id="rId1004" display="1937"/>
    <hyperlink ref="A1126" r:id="rId1005" display="1938"/>
    <hyperlink ref="A1127" r:id="rId1006" display="1939"/>
    <hyperlink ref="A1128" r:id="rId1007" display="1940"/>
    <hyperlink ref="A1129" r:id="rId1008" display="1941"/>
    <hyperlink ref="A1130" r:id="rId1009" display="1942"/>
    <hyperlink ref="A1131" r:id="rId1010" display="1943"/>
    <hyperlink ref="A1132" r:id="rId1011" display="1944"/>
    <hyperlink ref="A1133" r:id="rId1012" display="1945"/>
    <hyperlink ref="A1134" r:id="rId1013" display="1946"/>
    <hyperlink ref="A1135" r:id="rId1014" display="1947"/>
    <hyperlink ref="A1136" r:id="rId1015" display="1948"/>
    <hyperlink ref="A1137" r:id="rId1016" display="1949"/>
    <hyperlink ref="A1138" r:id="rId1017" display="1950"/>
    <hyperlink ref="A1139" r:id="rId1018" display="1951"/>
    <hyperlink ref="A1140" r:id="rId1019" display="1952"/>
    <hyperlink ref="A1141" r:id="rId1020" display="1953"/>
    <hyperlink ref="A1142" r:id="rId1021" display="1954"/>
    <hyperlink ref="A1143" r:id="rId1022" display="1955"/>
    <hyperlink ref="A1144" r:id="rId1023" display="1956"/>
    <hyperlink ref="A1145" r:id="rId1024" display="1957"/>
    <hyperlink ref="A1146" r:id="rId1025" display="1958"/>
    <hyperlink ref="A1147" r:id="rId1026" location="top" display="top"/>
    <hyperlink ref="A1149" r:id="rId1027" display="1959"/>
    <hyperlink ref="A1150" r:id="rId1028" display="1960"/>
    <hyperlink ref="A1151" r:id="rId1029" display="1961"/>
    <hyperlink ref="A1152" r:id="rId1030" display="1962"/>
    <hyperlink ref="A1153" r:id="rId1031" display="1963"/>
    <hyperlink ref="A1154" r:id="rId1032" display="1964"/>
    <hyperlink ref="A1155" r:id="rId1033" display="1965"/>
    <hyperlink ref="A1156" r:id="rId1034" display="1966"/>
    <hyperlink ref="A1157" r:id="rId1035" display="1967"/>
    <hyperlink ref="A1158" r:id="rId1036" display="1968"/>
    <hyperlink ref="A1159" r:id="rId1037" display="1969"/>
    <hyperlink ref="A1160" r:id="rId1038" display="1970"/>
    <hyperlink ref="A1161" r:id="rId1039" display="1971"/>
    <hyperlink ref="A1162" r:id="rId1040" display="1972"/>
    <hyperlink ref="A1163" r:id="rId1041" display="1973"/>
    <hyperlink ref="A1164" r:id="rId1042" display="1974"/>
    <hyperlink ref="A1165" r:id="rId1043" display="1975"/>
    <hyperlink ref="A1166" r:id="rId1044" display="1976"/>
    <hyperlink ref="A1167" r:id="rId1045" display="1977"/>
    <hyperlink ref="A1168" r:id="rId1046" display="1978"/>
    <hyperlink ref="A1169" r:id="rId1047" display="1979"/>
    <hyperlink ref="A1170" r:id="rId1048" display="1980"/>
    <hyperlink ref="A1171" r:id="rId1049" display="1981"/>
    <hyperlink ref="A1172" r:id="rId1050" display="1982"/>
    <hyperlink ref="A1173" r:id="rId1051" display="1983"/>
    <hyperlink ref="A1174" r:id="rId1052" location="top" display="top"/>
    <hyperlink ref="A1176" r:id="rId1053" display="1984"/>
    <hyperlink ref="A1177" r:id="rId1054" display="1985"/>
    <hyperlink ref="A1178" r:id="rId1055" display="1986"/>
    <hyperlink ref="A1179" r:id="rId1056" display="1987"/>
    <hyperlink ref="A1180" r:id="rId1057" display="1988"/>
    <hyperlink ref="A1181" r:id="rId1058" display="1989"/>
    <hyperlink ref="A1182" r:id="rId1059" display="1990"/>
    <hyperlink ref="A1183" r:id="rId1060" display="1991"/>
    <hyperlink ref="A1184" r:id="rId1061" display="1992"/>
    <hyperlink ref="A1185" r:id="rId1062" display="1993"/>
    <hyperlink ref="A1186" r:id="rId1063" display="1994"/>
    <hyperlink ref="A1187" r:id="rId1064" display="1995"/>
    <hyperlink ref="A1188" r:id="rId1065" display="1996"/>
    <hyperlink ref="A1189" r:id="rId1066" display="1997"/>
    <hyperlink ref="A1190" r:id="rId1067" display="1998"/>
    <hyperlink ref="A1191" r:id="rId1068" display="1999"/>
    <hyperlink ref="A1192" r:id="rId1069" display="2000"/>
    <hyperlink ref="A1193" r:id="rId1070" display="2001"/>
    <hyperlink ref="A1194" r:id="rId1071" display="2002"/>
    <hyperlink ref="A1195" r:id="rId1072" display="2003"/>
    <hyperlink ref="A1196" r:id="rId1073" display="2004"/>
    <hyperlink ref="A1197" r:id="rId1074" display="2005"/>
    <hyperlink ref="A1198" r:id="rId1075" display="2006"/>
    <hyperlink ref="A1199" r:id="rId1076" display="2007"/>
    <hyperlink ref="A1200" r:id="rId1077" display="2008"/>
    <hyperlink ref="A1201" r:id="rId1078" location="top" display="top"/>
    <hyperlink ref="A1203" r:id="rId1079" display="2009"/>
    <hyperlink ref="A1204" r:id="rId1080" display="2010"/>
    <hyperlink ref="A1205" r:id="rId1081" display="2011"/>
    <hyperlink ref="A1206" r:id="rId1082" display="2012"/>
    <hyperlink ref="A1207" r:id="rId1083" display="2013"/>
    <hyperlink ref="A1208" r:id="rId1084" display="2014"/>
    <hyperlink ref="A1209" r:id="rId1085" display="2015"/>
    <hyperlink ref="A1210" r:id="rId1086" display="2016"/>
    <hyperlink ref="A1211" r:id="rId1087" display="2017"/>
    <hyperlink ref="A1212" r:id="rId1088" display="2018"/>
    <hyperlink ref="A1213" r:id="rId1089" display="2019"/>
    <hyperlink ref="A1214" r:id="rId1090" display="2020"/>
    <hyperlink ref="A1215" r:id="rId1091" display="2021"/>
    <hyperlink ref="A1216" r:id="rId1092" display="2022"/>
    <hyperlink ref="A1217" r:id="rId1093" display="2023"/>
    <hyperlink ref="A1218" r:id="rId1094" display="2024"/>
    <hyperlink ref="A1224" r:id="rId1095" display="1884"/>
    <hyperlink ref="A1225" r:id="rId1096" display="1885"/>
    <hyperlink ref="A1226" r:id="rId1097" display="1886"/>
    <hyperlink ref="A1227" r:id="rId1098" display="1887"/>
    <hyperlink ref="A1228" r:id="rId1099" display="1888"/>
    <hyperlink ref="A1229" r:id="rId1100" display="1889"/>
    <hyperlink ref="A1230" r:id="rId1101" display="1890"/>
    <hyperlink ref="A1231" r:id="rId1102" display="1891"/>
    <hyperlink ref="A1232" r:id="rId1103" display="1892"/>
    <hyperlink ref="A1233" r:id="rId1104" display="1893"/>
    <hyperlink ref="A1234" r:id="rId1105" display="1894"/>
    <hyperlink ref="A1235" r:id="rId1106" display="1895"/>
    <hyperlink ref="A1236" r:id="rId1107" display="1896"/>
    <hyperlink ref="A1237" r:id="rId1108" display="1897"/>
    <hyperlink ref="A1238" r:id="rId1109" display="1898"/>
    <hyperlink ref="A1239" r:id="rId1110" display="1899"/>
    <hyperlink ref="A1240" r:id="rId1111" display="1900"/>
    <hyperlink ref="A1241" r:id="rId1112" display="1901"/>
    <hyperlink ref="A1242" r:id="rId1113" display="1902"/>
    <hyperlink ref="A1243" r:id="rId1114" display="1903"/>
    <hyperlink ref="A1244" r:id="rId1115" display="1904"/>
    <hyperlink ref="A1245" r:id="rId1116" display="1905"/>
    <hyperlink ref="A1246" r:id="rId1117" display="1906"/>
    <hyperlink ref="A1247" r:id="rId1118" display="1907"/>
    <hyperlink ref="A1248" r:id="rId1119" display="1908"/>
    <hyperlink ref="A1249" r:id="rId1120" location="top" display="top"/>
    <hyperlink ref="A1251" r:id="rId1121" display="1909"/>
    <hyperlink ref="A1252" r:id="rId1122" display="1910"/>
    <hyperlink ref="A1253" r:id="rId1123" display="1911"/>
    <hyperlink ref="A1254" r:id="rId1124" display="1912"/>
    <hyperlink ref="A1255" r:id="rId1125" display="1913"/>
    <hyperlink ref="A1256" r:id="rId1126" display="1914"/>
    <hyperlink ref="A1257" r:id="rId1127" display="1915"/>
    <hyperlink ref="A1258" r:id="rId1128" display="1916"/>
    <hyperlink ref="A1259" r:id="rId1129" display="1917"/>
    <hyperlink ref="A1260" r:id="rId1130" display="1918"/>
    <hyperlink ref="A1261" r:id="rId1131" display="1919"/>
    <hyperlink ref="A1262" r:id="rId1132" display="1920"/>
    <hyperlink ref="A1263" r:id="rId1133" display="1921"/>
    <hyperlink ref="A1264" r:id="rId1134" display="1922"/>
    <hyperlink ref="A1265" r:id="rId1135" display="1923"/>
    <hyperlink ref="A1266" r:id="rId1136" display="1924"/>
    <hyperlink ref="A1267" r:id="rId1137" display="1925"/>
    <hyperlink ref="A1268" r:id="rId1138" display="1926"/>
    <hyperlink ref="A1269" r:id="rId1139" display="1927"/>
    <hyperlink ref="A1270" r:id="rId1140" display="1928"/>
    <hyperlink ref="A1271" r:id="rId1141" display="1929"/>
    <hyperlink ref="A1272" r:id="rId1142" display="1930"/>
    <hyperlink ref="A1273" r:id="rId1143" display="1931"/>
    <hyperlink ref="A1274" r:id="rId1144" display="1932"/>
    <hyperlink ref="A1275" r:id="rId1145" display="1933"/>
    <hyperlink ref="A1276" r:id="rId1146" location="top" display="top"/>
    <hyperlink ref="A1278" r:id="rId1147" display="1934"/>
    <hyperlink ref="A1279" r:id="rId1148" display="1935"/>
    <hyperlink ref="A1280" r:id="rId1149" display="1936"/>
    <hyperlink ref="A1281" r:id="rId1150" display="1937"/>
    <hyperlink ref="A1282" r:id="rId1151" display="1938"/>
    <hyperlink ref="A1283" r:id="rId1152" display="1939"/>
    <hyperlink ref="A1284" r:id="rId1153" display="1940"/>
    <hyperlink ref="A1285" r:id="rId1154" display="1941"/>
    <hyperlink ref="A1286" r:id="rId1155" display="1942"/>
    <hyperlink ref="A1287" r:id="rId1156" display="1943"/>
    <hyperlink ref="A1288" r:id="rId1157" display="1944"/>
    <hyperlink ref="A1289" r:id="rId1158" display="1945"/>
    <hyperlink ref="A1290" r:id="rId1159" display="1946"/>
    <hyperlink ref="A1291" r:id="rId1160" display="1947"/>
    <hyperlink ref="A1292" r:id="rId1161" display="1948"/>
    <hyperlink ref="A1293" r:id="rId1162" display="1949"/>
    <hyperlink ref="A1294" r:id="rId1163" display="1950"/>
    <hyperlink ref="A1295" r:id="rId1164" display="1951"/>
    <hyperlink ref="A1296" r:id="rId1165" display="1952"/>
    <hyperlink ref="A1297" r:id="rId1166" display="1953"/>
    <hyperlink ref="A1298" r:id="rId1167" display="1954"/>
    <hyperlink ref="A1299" r:id="rId1168" display="1955"/>
    <hyperlink ref="A1300" r:id="rId1169" display="1956"/>
    <hyperlink ref="A1301" r:id="rId1170" display="1957"/>
    <hyperlink ref="A1302" r:id="rId1171" display="1958"/>
    <hyperlink ref="A1303" r:id="rId1172" location="top" display="top"/>
    <hyperlink ref="A1305" r:id="rId1173" display="1959"/>
    <hyperlink ref="A1306" r:id="rId1174" display="1960"/>
    <hyperlink ref="A1307" r:id="rId1175" display="1961"/>
    <hyperlink ref="A1308" r:id="rId1176" display="1962"/>
    <hyperlink ref="A1309" r:id="rId1177" display="1963"/>
    <hyperlink ref="A1310" r:id="rId1178" display="1964"/>
    <hyperlink ref="A1311" r:id="rId1179" display="1965"/>
    <hyperlink ref="A1312" r:id="rId1180" display="1966"/>
    <hyperlink ref="A1313" r:id="rId1181" display="1967"/>
    <hyperlink ref="A1314" r:id="rId1182" display="1968"/>
    <hyperlink ref="A1315" r:id="rId1183" display="1969"/>
    <hyperlink ref="A1316" r:id="rId1184" display="1970"/>
    <hyperlink ref="A1317" r:id="rId1185" display="1971"/>
    <hyperlink ref="A1318" r:id="rId1186" display="1972"/>
    <hyperlink ref="A1319" r:id="rId1187" display="1973"/>
    <hyperlink ref="A1320" r:id="rId1188" display="1974"/>
    <hyperlink ref="A1321" r:id="rId1189" display="1975"/>
    <hyperlink ref="A1322" r:id="rId1190" display="1976"/>
    <hyperlink ref="A1323" r:id="rId1191" display="1977"/>
    <hyperlink ref="A1324" r:id="rId1192" display="1978"/>
    <hyperlink ref="A1325" r:id="rId1193" display="1979"/>
    <hyperlink ref="A1326" r:id="rId1194" display="1980"/>
    <hyperlink ref="A1327" r:id="rId1195" display="1981"/>
    <hyperlink ref="A1328" r:id="rId1196" display="1982"/>
    <hyperlink ref="A1329" r:id="rId1197" display="1983"/>
    <hyperlink ref="A1330" r:id="rId1198" location="top" display="top"/>
    <hyperlink ref="A1332" r:id="rId1199" display="1984"/>
    <hyperlink ref="A1333" r:id="rId1200" display="1985"/>
    <hyperlink ref="A1334" r:id="rId1201" display="1986"/>
    <hyperlink ref="A1335" r:id="rId1202" display="1987"/>
    <hyperlink ref="A1336" r:id="rId1203" display="1988"/>
    <hyperlink ref="A1337" r:id="rId1204" display="1989"/>
    <hyperlink ref="A1338" r:id="rId1205" display="1990"/>
    <hyperlink ref="A1339" r:id="rId1206" display="1991"/>
    <hyperlink ref="A1340" r:id="rId1207" display="1992"/>
    <hyperlink ref="A1341" r:id="rId1208" display="1993"/>
    <hyperlink ref="A1342" r:id="rId1209" display="1994"/>
    <hyperlink ref="A1343" r:id="rId1210" display="1995"/>
    <hyperlink ref="A1344" r:id="rId1211" display="1996"/>
    <hyperlink ref="A1345" r:id="rId1212" display="1997"/>
    <hyperlink ref="A1346" r:id="rId1213" display="1998"/>
    <hyperlink ref="A1347" r:id="rId1214" display="1999"/>
    <hyperlink ref="A1348" r:id="rId1215" display="2000"/>
    <hyperlink ref="A1349" r:id="rId1216" display="2001"/>
    <hyperlink ref="A1350" r:id="rId1217" display="2002"/>
    <hyperlink ref="A1351" r:id="rId1218" display="2003"/>
    <hyperlink ref="A1352" r:id="rId1219" display="2004"/>
    <hyperlink ref="A1353" r:id="rId1220" display="2005"/>
    <hyperlink ref="A1354" r:id="rId1221" display="2006"/>
    <hyperlink ref="A1355" r:id="rId1222" display="2007"/>
    <hyperlink ref="A1356" r:id="rId1223" display="2008"/>
    <hyperlink ref="A1357" r:id="rId1224" location="top" display="top"/>
    <hyperlink ref="A1359" r:id="rId1225" display="2009"/>
    <hyperlink ref="A1360" r:id="rId1226" display="2010"/>
    <hyperlink ref="A1361" r:id="rId1227" display="2011"/>
    <hyperlink ref="A1362" r:id="rId1228" display="2012"/>
    <hyperlink ref="A1363" r:id="rId1229" display="2013"/>
    <hyperlink ref="A1364" r:id="rId1230" display="2014"/>
    <hyperlink ref="A1365" r:id="rId1231" display="2015"/>
    <hyperlink ref="A1366" r:id="rId1232" display="2016"/>
    <hyperlink ref="A1367" r:id="rId1233" display="2017"/>
    <hyperlink ref="A1368" r:id="rId1234" display="2018"/>
    <hyperlink ref="A1369" r:id="rId1235" display="2019"/>
    <hyperlink ref="A1370" r:id="rId1236" display="2020"/>
    <hyperlink ref="A1371" r:id="rId1237" display="2021"/>
    <hyperlink ref="A1372" r:id="rId1238" display="2022"/>
    <hyperlink ref="A1373" r:id="rId1239" display="2023"/>
    <hyperlink ref="A1374" r:id="rId1240" display="2024"/>
    <hyperlink ref="A1380" r:id="rId1241" display="1884"/>
    <hyperlink ref="A1381" r:id="rId1242" display="1885"/>
    <hyperlink ref="A1382" r:id="rId1243" display="1886"/>
    <hyperlink ref="A1383" r:id="rId1244" display="1887"/>
    <hyperlink ref="A1384" r:id="rId1245" display="1888"/>
    <hyperlink ref="A1385" r:id="rId1246" display="1889"/>
    <hyperlink ref="A1386" r:id="rId1247" display="1890"/>
    <hyperlink ref="A1387" r:id="rId1248" display="1891"/>
    <hyperlink ref="A1388" r:id="rId1249" display="1892"/>
    <hyperlink ref="A1389" r:id="rId1250" display="1893"/>
    <hyperlink ref="A1390" r:id="rId1251" display="1894"/>
    <hyperlink ref="A1391" r:id="rId1252" display="1895"/>
    <hyperlink ref="A1392" r:id="rId1253" display="1896"/>
    <hyperlink ref="A1393" r:id="rId1254" display="1897"/>
    <hyperlink ref="A1394" r:id="rId1255" display="1898"/>
    <hyperlink ref="A1395" r:id="rId1256" display="1899"/>
    <hyperlink ref="A1396" r:id="rId1257" display="1900"/>
    <hyperlink ref="A1397" r:id="rId1258" display="1901"/>
    <hyperlink ref="A1398" r:id="rId1259" display="1902"/>
    <hyperlink ref="A1399" r:id="rId1260" display="1903"/>
    <hyperlink ref="A1400" r:id="rId1261" display="1904"/>
    <hyperlink ref="A1401" r:id="rId1262" display="1905"/>
    <hyperlink ref="A1402" r:id="rId1263" display="1906"/>
    <hyperlink ref="A1403" r:id="rId1264" display="1907"/>
    <hyperlink ref="A1404" r:id="rId1265" display="1908"/>
    <hyperlink ref="A1405" r:id="rId1266" location="top" display="top"/>
    <hyperlink ref="A1407" r:id="rId1267" display="1909"/>
    <hyperlink ref="A1408" r:id="rId1268" display="1910"/>
    <hyperlink ref="A1409" r:id="rId1269" display="1911"/>
    <hyperlink ref="A1410" r:id="rId1270" display="1912"/>
    <hyperlink ref="A1411" r:id="rId1271" display="1913"/>
    <hyperlink ref="A1412" r:id="rId1272" display="1914"/>
    <hyperlink ref="A1413" r:id="rId1273" display="1915"/>
    <hyperlink ref="A1414" r:id="rId1274" display="1916"/>
    <hyperlink ref="A1415" r:id="rId1275" display="1917"/>
    <hyperlink ref="A1416" r:id="rId1276" display="1918"/>
    <hyperlink ref="A1417" r:id="rId1277" display="1919"/>
    <hyperlink ref="A1418" r:id="rId1278" display="1920"/>
    <hyperlink ref="A1419" r:id="rId1279" display="1921"/>
    <hyperlink ref="A1420" r:id="rId1280" display="1922"/>
    <hyperlink ref="A1421" r:id="rId1281" display="1923"/>
    <hyperlink ref="A1422" r:id="rId1282" display="1924"/>
    <hyperlink ref="A1423" r:id="rId1283" display="1925"/>
    <hyperlink ref="A1424" r:id="rId1284" display="1926"/>
    <hyperlink ref="A1425" r:id="rId1285" display="1927"/>
    <hyperlink ref="A1426" r:id="rId1286" display="1928"/>
    <hyperlink ref="A1427" r:id="rId1287" display="1929"/>
    <hyperlink ref="A1428" r:id="rId1288" display="1930"/>
    <hyperlink ref="A1429" r:id="rId1289" display="1931"/>
    <hyperlink ref="A1430" r:id="rId1290" display="1932"/>
    <hyperlink ref="A1431" r:id="rId1291" display="1933"/>
    <hyperlink ref="A1432" r:id="rId1292" location="top" display="top"/>
    <hyperlink ref="A1434" r:id="rId1293" display="1934"/>
    <hyperlink ref="A1435" r:id="rId1294" display="1935"/>
    <hyperlink ref="A1436" r:id="rId1295" display="1936"/>
    <hyperlink ref="A1437" r:id="rId1296" display="1937"/>
    <hyperlink ref="A1438" r:id="rId1297" display="1938"/>
    <hyperlink ref="A1439" r:id="rId1298" display="1939"/>
    <hyperlink ref="A1440" r:id="rId1299" display="1940"/>
    <hyperlink ref="A1441" r:id="rId1300" display="1941"/>
    <hyperlink ref="A1442" r:id="rId1301" display="1942"/>
    <hyperlink ref="A1443" r:id="rId1302" display="1943"/>
    <hyperlink ref="A1444" r:id="rId1303" display="1944"/>
    <hyperlink ref="A1445" r:id="rId1304" display="1945"/>
    <hyperlink ref="A1446" r:id="rId1305" display="1946"/>
    <hyperlink ref="A1447" r:id="rId1306" display="1947"/>
    <hyperlink ref="A1448" r:id="rId1307" display="1948"/>
    <hyperlink ref="A1449" r:id="rId1308" display="1949"/>
    <hyperlink ref="A1450" r:id="rId1309" display="1950"/>
    <hyperlink ref="A1451" r:id="rId1310" display="1951"/>
    <hyperlink ref="A1452" r:id="rId1311" display="1952"/>
    <hyperlink ref="A1453" r:id="rId1312" display="1953"/>
    <hyperlink ref="A1454" r:id="rId1313" display="1954"/>
    <hyperlink ref="A1455" r:id="rId1314" display="1955"/>
    <hyperlink ref="A1456" r:id="rId1315" display="1956"/>
    <hyperlink ref="A1457" r:id="rId1316" display="1957"/>
    <hyperlink ref="A1458" r:id="rId1317" display="1958"/>
    <hyperlink ref="A1459" r:id="rId1318" location="top" display="top"/>
    <hyperlink ref="A1461" r:id="rId1319" display="1959"/>
    <hyperlink ref="A1462" r:id="rId1320" display="1960"/>
    <hyperlink ref="A1463" r:id="rId1321" display="1961"/>
    <hyperlink ref="A1464" r:id="rId1322" display="1962"/>
    <hyperlink ref="A1465" r:id="rId1323" display="1963"/>
    <hyperlink ref="A1466" r:id="rId1324" display="1964"/>
    <hyperlink ref="A1467" r:id="rId1325" display="1965"/>
    <hyperlink ref="A1468" r:id="rId1326" display="1966"/>
    <hyperlink ref="A1469" r:id="rId1327" display="1967"/>
    <hyperlink ref="A1470" r:id="rId1328" display="1968"/>
    <hyperlink ref="A1471" r:id="rId1329" display="1969"/>
    <hyperlink ref="A1472" r:id="rId1330" display="1970"/>
    <hyperlink ref="A1473" r:id="rId1331" display="1971"/>
    <hyperlink ref="A1474" r:id="rId1332" display="1972"/>
    <hyperlink ref="A1475" r:id="rId1333" display="1973"/>
    <hyperlink ref="A1476" r:id="rId1334" display="1974"/>
    <hyperlink ref="A1477" r:id="rId1335" display="1975"/>
    <hyperlink ref="A1478" r:id="rId1336" display="1976"/>
    <hyperlink ref="A1479" r:id="rId1337" display="1977"/>
    <hyperlink ref="A1480" r:id="rId1338" display="1978"/>
    <hyperlink ref="A1481" r:id="rId1339" display="1979"/>
    <hyperlink ref="A1482" r:id="rId1340" display="1980"/>
    <hyperlink ref="A1483" r:id="rId1341" display="1981"/>
    <hyperlink ref="A1484" r:id="rId1342" display="1982"/>
    <hyperlink ref="A1485" r:id="rId1343" display="1983"/>
    <hyperlink ref="A1486" r:id="rId1344" location="top" display="top"/>
    <hyperlink ref="A1488" r:id="rId1345" display="1984"/>
    <hyperlink ref="A1489" r:id="rId1346" display="1985"/>
    <hyperlink ref="A1490" r:id="rId1347" display="1986"/>
    <hyperlink ref="A1491" r:id="rId1348" display="1987"/>
    <hyperlink ref="A1492" r:id="rId1349" display="1988"/>
    <hyperlink ref="A1493" r:id="rId1350" display="1989"/>
    <hyperlink ref="A1494" r:id="rId1351" display="1990"/>
    <hyperlink ref="A1495" r:id="rId1352" display="1991"/>
    <hyperlink ref="A1496" r:id="rId1353" display="1992"/>
    <hyperlink ref="A1497" r:id="rId1354" display="1993"/>
    <hyperlink ref="A1498" r:id="rId1355" display="1994"/>
    <hyperlink ref="A1499" r:id="rId1356" display="1995"/>
    <hyperlink ref="A1500" r:id="rId1357" display="1996"/>
    <hyperlink ref="A1501" r:id="rId1358" display="1997"/>
    <hyperlink ref="A1502" r:id="rId1359" display="1998"/>
    <hyperlink ref="A1503" r:id="rId1360" display="1999"/>
    <hyperlink ref="A1504" r:id="rId1361" display="2000"/>
    <hyperlink ref="A1505" r:id="rId1362" display="2001"/>
    <hyperlink ref="A1506" r:id="rId1363" display="2002"/>
    <hyperlink ref="A1507" r:id="rId1364" display="2003"/>
    <hyperlink ref="A1508" r:id="rId1365" display="2004"/>
    <hyperlink ref="A1509" r:id="rId1366" display="2005"/>
    <hyperlink ref="A1510" r:id="rId1367" display="2006"/>
    <hyperlink ref="A1511" r:id="rId1368" display="2007"/>
    <hyperlink ref="A1512" r:id="rId1369" display="2008"/>
    <hyperlink ref="A1513" r:id="rId1370" location="top" display="top"/>
    <hyperlink ref="A1515" r:id="rId1371" display="2009"/>
    <hyperlink ref="A1516" r:id="rId1372" display="2010"/>
    <hyperlink ref="A1517" r:id="rId1373" display="2011"/>
    <hyperlink ref="A1518" r:id="rId1374" display="2012"/>
    <hyperlink ref="A1519" r:id="rId1375" display="2013"/>
    <hyperlink ref="A1520" r:id="rId1376" display="2014"/>
    <hyperlink ref="A1521" r:id="rId1377" display="2015"/>
    <hyperlink ref="A1522" r:id="rId1378" display="2016"/>
    <hyperlink ref="A1523" r:id="rId1379" display="2017"/>
    <hyperlink ref="A1524" r:id="rId1380" display="2018"/>
    <hyperlink ref="A1525" r:id="rId1381" display="2019"/>
    <hyperlink ref="A1526" r:id="rId1382" display="2020"/>
    <hyperlink ref="A1527" r:id="rId1383" display="2021"/>
    <hyperlink ref="A1528" r:id="rId1384" display="2022"/>
    <hyperlink ref="A1529" r:id="rId1385" display="2023"/>
    <hyperlink ref="A1530" r:id="rId1386" display="2024"/>
    <hyperlink ref="A1564" r:id="rId1387" location="top" display="top"/>
    <hyperlink ref="A1589" r:id="rId1388" display="1957"/>
    <hyperlink ref="A1590" r:id="rId1389" display="1958"/>
    <hyperlink ref="A1591" r:id="rId1390" location="top" display="top"/>
    <hyperlink ref="A1593" r:id="rId1391" display="1959"/>
    <hyperlink ref="A1594" r:id="rId1392" display="1960"/>
    <hyperlink ref="A1595" r:id="rId1393" display="1961"/>
    <hyperlink ref="A1596" r:id="rId1394" display="1962"/>
    <hyperlink ref="A1597" r:id="rId1395" display="1963"/>
    <hyperlink ref="A1598" r:id="rId1396" display="1964"/>
    <hyperlink ref="A1599" r:id="rId1397" display="1965"/>
    <hyperlink ref="A1600" r:id="rId1398" display="1966"/>
    <hyperlink ref="A1601" r:id="rId1399" display="1967"/>
    <hyperlink ref="A1602" r:id="rId1400" display="1968"/>
    <hyperlink ref="A1603" r:id="rId1401" display="1969"/>
    <hyperlink ref="A1604" r:id="rId1402" display="1970"/>
    <hyperlink ref="A1605" r:id="rId1403" display="1971"/>
    <hyperlink ref="A1606" r:id="rId1404" display="1972"/>
    <hyperlink ref="A1607" r:id="rId1405" display="1973"/>
    <hyperlink ref="A1608" r:id="rId1406" display="1974"/>
    <hyperlink ref="A1609" r:id="rId1407" display="1975"/>
    <hyperlink ref="A1610" r:id="rId1408" display="1976"/>
    <hyperlink ref="A1611" r:id="rId1409" display="1977"/>
    <hyperlink ref="A1612" r:id="rId1410" display="1978"/>
    <hyperlink ref="A1613" r:id="rId1411" display="1979"/>
    <hyperlink ref="A1614" r:id="rId1412" display="1980"/>
    <hyperlink ref="A1615" r:id="rId1413" display="1981"/>
    <hyperlink ref="A1616" r:id="rId1414" display="1982"/>
    <hyperlink ref="A1617" r:id="rId1415" display="1983"/>
    <hyperlink ref="A1618" r:id="rId1416" location="top" display="top"/>
    <hyperlink ref="A1620" r:id="rId1417" display="1984"/>
    <hyperlink ref="A1621" r:id="rId1418" display="1985"/>
    <hyperlink ref="A1622" r:id="rId1419" display="1986"/>
    <hyperlink ref="A1623" r:id="rId1420" display="1987"/>
    <hyperlink ref="A1624" r:id="rId1421" display="1990"/>
    <hyperlink ref="A1625" r:id="rId1422" display="1991"/>
    <hyperlink ref="A1626" r:id="rId1423" display="1992"/>
    <hyperlink ref="A1627" r:id="rId1424" display="1993"/>
    <hyperlink ref="A1628" r:id="rId1425" display="1994"/>
    <hyperlink ref="A1629" r:id="rId1426" display="1995"/>
    <hyperlink ref="A1630" r:id="rId1427" display="1996"/>
    <hyperlink ref="A1631" r:id="rId1428" display="1997"/>
    <hyperlink ref="A1639" r:id="rId1429" display="1997"/>
    <hyperlink ref="A1640" r:id="rId1430" display="1998"/>
    <hyperlink ref="A1641" r:id="rId1431" display="1999"/>
    <hyperlink ref="A1642" r:id="rId1432" display="2000"/>
    <hyperlink ref="A1643" r:id="rId1433" display="2001"/>
    <hyperlink ref="A1644" r:id="rId1434" display="2002"/>
    <hyperlink ref="A1645" r:id="rId1435" display="2003"/>
    <hyperlink ref="A1646" r:id="rId1436" display="2004"/>
    <hyperlink ref="A1647" r:id="rId1437" display="2005"/>
    <hyperlink ref="A1648" r:id="rId1438" display="2006"/>
    <hyperlink ref="A1649" r:id="rId1439" display="2007"/>
    <hyperlink ref="A1650" r:id="rId1440" display="2008"/>
    <hyperlink ref="A1651" r:id="rId1441" display="2009"/>
    <hyperlink ref="A1652" r:id="rId1442" display="2010"/>
    <hyperlink ref="A1653" r:id="rId1443" display="2011"/>
    <hyperlink ref="A1654" r:id="rId1444" display="2012"/>
    <hyperlink ref="A1655" r:id="rId1445" display="2013"/>
    <hyperlink ref="A1656" r:id="rId1446" display="2014"/>
    <hyperlink ref="A1657" r:id="rId1447" display="2015"/>
    <hyperlink ref="A1658" r:id="rId1448" display="2016"/>
    <hyperlink ref="A1659" r:id="rId1449" display="2017"/>
    <hyperlink ref="A1660" r:id="rId1450" display="2018"/>
    <hyperlink ref="A1661" r:id="rId1451" display="2019"/>
    <hyperlink ref="A1662" r:id="rId1452" display="2020"/>
    <hyperlink ref="A1663" r:id="rId1453" display="2021"/>
    <hyperlink ref="A1664" r:id="rId1454" display="2022"/>
    <hyperlink ref="A1665" r:id="rId1455" display="2023"/>
    <hyperlink ref="A1666" r:id="rId1456" display="2024"/>
    <hyperlink ref="A1673" r:id="rId1457" display="1962"/>
    <hyperlink ref="A1674" r:id="rId1458" display="1963"/>
    <hyperlink ref="A1675" r:id="rId1459" display="1964"/>
    <hyperlink ref="A1676" r:id="rId1460" display="1965"/>
    <hyperlink ref="A1677" r:id="rId1461" display="1966"/>
    <hyperlink ref="A1678" r:id="rId1462" display="1967"/>
    <hyperlink ref="A1679" r:id="rId1463" display="1968"/>
    <hyperlink ref="A1680" r:id="rId1464" display="1969"/>
    <hyperlink ref="A1681" r:id="rId1465" display="1970"/>
    <hyperlink ref="A1682" r:id="rId1466" display="1971"/>
    <hyperlink ref="A1683" r:id="rId1467" display="1972"/>
    <hyperlink ref="A1684" r:id="rId1468" display="1973"/>
    <hyperlink ref="A1685" r:id="rId1469" display="1974"/>
    <hyperlink ref="A1686" r:id="rId1470" display="1975"/>
    <hyperlink ref="A1687" r:id="rId1471" display="1976"/>
    <hyperlink ref="A1688" r:id="rId1472" display="1977"/>
    <hyperlink ref="A1689" r:id="rId1473" display="1978"/>
    <hyperlink ref="A1690" r:id="rId1474" display="1979"/>
    <hyperlink ref="A1691" r:id="rId1475" display="1980"/>
    <hyperlink ref="A1692" r:id="rId1476" display="1981"/>
    <hyperlink ref="A1693" r:id="rId1477" display="1982"/>
    <hyperlink ref="A1694" r:id="rId1478" display="1983"/>
    <hyperlink ref="A1695" r:id="rId1479" display="1984"/>
    <hyperlink ref="A1696" r:id="rId1480" display="1985"/>
    <hyperlink ref="A1697" r:id="rId1481" display="1986"/>
    <hyperlink ref="A1698" r:id="rId1482" location="top" display="top"/>
    <hyperlink ref="A1700" r:id="rId1483" display="1987"/>
    <hyperlink ref="A1701" r:id="rId1484" display="1988"/>
    <hyperlink ref="A1702" r:id="rId1485" display="1989"/>
    <hyperlink ref="A1703" r:id="rId1486" display="1990"/>
    <hyperlink ref="A1704" r:id="rId1487" display="1991"/>
    <hyperlink ref="A1705" r:id="rId1488" display="1992"/>
    <hyperlink ref="A1706" r:id="rId1489" display="1993"/>
    <hyperlink ref="A1707" r:id="rId1490" display="1994"/>
    <hyperlink ref="A1708" r:id="rId1491" display="1995"/>
    <hyperlink ref="A1709" r:id="rId1492" display="1996"/>
    <hyperlink ref="A1710" r:id="rId1493" display="1997"/>
    <hyperlink ref="A1711" r:id="rId1494" display="1998"/>
    <hyperlink ref="A1712" r:id="rId1495" display="1999"/>
    <hyperlink ref="A1713" r:id="rId1496" display="2000"/>
    <hyperlink ref="A1714" r:id="rId1497" display="2001"/>
    <hyperlink ref="A1715" r:id="rId1498" display="2002"/>
    <hyperlink ref="A1716" r:id="rId1499" display="2003"/>
    <hyperlink ref="A1717" r:id="rId1500" display="2004"/>
    <hyperlink ref="A1718" r:id="rId1501" display="2005"/>
    <hyperlink ref="A1719" r:id="rId1502" display="2006"/>
    <hyperlink ref="A1720" r:id="rId1503" display="2007"/>
    <hyperlink ref="A1721" r:id="rId1504" display="2008"/>
    <hyperlink ref="A1722" r:id="rId1505" display="2009"/>
    <hyperlink ref="A1723" r:id="rId1506" display="2010"/>
    <hyperlink ref="A1724" r:id="rId1507" display="2011"/>
    <hyperlink ref="A1725" r:id="rId1508" location="top" display="top"/>
    <hyperlink ref="A1727" r:id="rId1509" display="2012"/>
    <hyperlink ref="A1728" r:id="rId1510" display="2013"/>
    <hyperlink ref="A1729" r:id="rId1511" display="2014"/>
    <hyperlink ref="A1730" r:id="rId1512" display="2015"/>
    <hyperlink ref="A1731" r:id="rId1513" display="2016"/>
    <hyperlink ref="A1732" r:id="rId1514" display="2017"/>
    <hyperlink ref="A1733" r:id="rId1515" display="2018"/>
    <hyperlink ref="A1734" r:id="rId1516" display="2019"/>
    <hyperlink ref="A1735" r:id="rId1517" display="2020"/>
    <hyperlink ref="A1770" r:id="rId1518" location="top" display="top"/>
    <hyperlink ref="A1794" r:id="rId1519" display="1957"/>
    <hyperlink ref="A1795" r:id="rId1520" display="1958"/>
    <hyperlink ref="A1796" r:id="rId1521" display="1959"/>
    <hyperlink ref="A1797" r:id="rId1522" location="top" display="top"/>
    <hyperlink ref="A1799" r:id="rId1523" display="1960"/>
    <hyperlink ref="A1800" r:id="rId1524" display="1961"/>
    <hyperlink ref="A1801" r:id="rId1525" display="1962"/>
    <hyperlink ref="A1802" r:id="rId1526" display="1963"/>
    <hyperlink ref="A1803" r:id="rId1527" display="1964"/>
    <hyperlink ref="A1804" r:id="rId1528" display="1965"/>
    <hyperlink ref="A1805" r:id="rId1529" display="1966"/>
    <hyperlink ref="A1806" r:id="rId1530" display="1967"/>
    <hyperlink ref="A1807" r:id="rId1531" display="1968"/>
    <hyperlink ref="A1808" r:id="rId1532" display="1969"/>
    <hyperlink ref="A1809" r:id="rId1533" display="1970"/>
    <hyperlink ref="A1810" r:id="rId1534" display="1971"/>
    <hyperlink ref="A1811" r:id="rId1535" display="1972"/>
    <hyperlink ref="A1812" r:id="rId1536" display="1973"/>
    <hyperlink ref="A1813" r:id="rId1537" display="1974"/>
    <hyperlink ref="A1814" r:id="rId1538" display="1975"/>
    <hyperlink ref="A1815" r:id="rId1539" display="1976"/>
    <hyperlink ref="A1816" r:id="rId1540" display="1977"/>
    <hyperlink ref="A1817" r:id="rId1541" display="1978"/>
    <hyperlink ref="A1818" r:id="rId1542" display="1979"/>
    <hyperlink ref="A1819" r:id="rId1543" display="1980"/>
    <hyperlink ref="A1820" r:id="rId1544" display="1981"/>
    <hyperlink ref="A1821" r:id="rId1545" display="1982"/>
    <hyperlink ref="A1822" r:id="rId1546" display="1983"/>
    <hyperlink ref="A1823" r:id="rId1547" display="1984"/>
    <hyperlink ref="A1824" r:id="rId1548" location="top" display="top"/>
    <hyperlink ref="A1826" r:id="rId1549" display="1985"/>
    <hyperlink ref="A1827" r:id="rId1550" display="1986"/>
    <hyperlink ref="A1828" r:id="rId1551" display="1987"/>
    <hyperlink ref="A1829" r:id="rId1552" display="1990"/>
    <hyperlink ref="A1830" r:id="rId1553" display="1991"/>
    <hyperlink ref="A1831" r:id="rId1554" display="1992"/>
    <hyperlink ref="A1832" r:id="rId1555" display="1993"/>
    <hyperlink ref="A1833" r:id="rId1556" display="1994"/>
    <hyperlink ref="A1834" r:id="rId1557" display="1995"/>
    <hyperlink ref="A1835" r:id="rId1558" display="1996"/>
    <hyperlink ref="A1836" r:id="rId1559" display="1997"/>
    <hyperlink ref="A1846" r:id="rId1560" display="About this page"/>
    <hyperlink ref="A1847" r:id="rId1561" display="All years of data"/>
    <hyperlink ref="A1848" r:id="rId1562" display="PDF"/>
    <hyperlink ref="A1849" r:id="rId1563" display="The Monthly lowest temperature is the lowest of all available daily minima for the month. The Daily minimum air temperature is nominally recorded at 9 am local clock time. It is the lowest temperature for the 24 hours leading up to the observation, and is recorded as the minimum temperature for the day on which the observation was made. Temperature data prior to 1910 should be used with extreme caution as many stations prior to that date used non-standard shelters. About temperature data"/>
    <hyperlink ref="A1850" r:id="rId1564" display="Details Station: Roseworthy AWS Number: 23122Opened: 1997Now: Open Lat: 34.51° SLon: 138.68° EElevation: 65 m Key: Units = °C. 12.3 = Not quality controlled or uncertain, or precise date unknown"/>
    <hyperlink ref="A1851" r:id="rId1565" location="normals" display="Period for calculating statistics: All years 1961-1990 "/>
    <hyperlink ref="B1853" r:id="rId1566" display="https://reg.bom.gov.au/jsp/ncc/cdio/weatherData/av?p_display_type=dataGraph&amp;p_stn_num=023122&amp;p_nccObsCode=43&amp;p_month=01 "/>
    <hyperlink ref="C1853" r:id="rId1567" display="https://reg.bom.gov.au/jsp/ncc/cdio/weatherData/av?p_display_type=dataGraph&amp;p_stn_num=023122&amp;p_nccObsCode=43&amp;p_month=02 "/>
    <hyperlink ref="D1853" r:id="rId1568" display="https://reg.bom.gov.au/jsp/ncc/cdio/weatherData/av?p_display_type=dataGraph&amp;p_stn_num=023122&amp;p_nccObsCode=43&amp;p_month=03 "/>
    <hyperlink ref="E1853" r:id="rId1569" display="https://reg.bom.gov.au/jsp/ncc/cdio/weatherData/av?p_display_type=dataGraph&amp;p_stn_num=023122&amp;p_nccObsCode=43&amp;p_month=04 "/>
    <hyperlink ref="F1853" r:id="rId1570" display="https://reg.bom.gov.au/jsp/ncc/cdio/weatherData/av?p_display_type=dataGraph&amp;p_stn_num=023122&amp;p_nccObsCode=43&amp;p_month=05 "/>
    <hyperlink ref="G1853" r:id="rId1571" display="https://reg.bom.gov.au/jsp/ncc/cdio/weatherData/av?p_display_type=dataGraph&amp;p_stn_num=023122&amp;p_nccObsCode=43&amp;p_month=06 "/>
    <hyperlink ref="H1853" r:id="rId1572" display="https://reg.bom.gov.au/jsp/ncc/cdio/weatherData/av?p_display_type=dataGraph&amp;p_stn_num=023122&amp;p_nccObsCode=43&amp;p_month=07 "/>
    <hyperlink ref="I1853" r:id="rId1573" display="https://reg.bom.gov.au/jsp/ncc/cdio/weatherData/av?p_display_type=dataGraph&amp;p_stn_num=023122&amp;p_nccObsCode=43&amp;p_month=08 "/>
    <hyperlink ref="J1853" r:id="rId1574" display="https://reg.bom.gov.au/jsp/ncc/cdio/weatherData/av?p_display_type=dataGraph&amp;p_stn_num=023122&amp;p_nccObsCode=43&amp;p_month=09 "/>
    <hyperlink ref="K1853" r:id="rId1575" display="https://reg.bom.gov.au/jsp/ncc/cdio/weatherData/av?p_display_type=dataGraph&amp;p_stn_num=023122&amp;p_nccObsCode=43&amp;p_month=10 "/>
    <hyperlink ref="L1853" r:id="rId1576" display="https://reg.bom.gov.au/jsp/ncc/cdio/weatherData/av?p_display_type=dataGraph&amp;p_stn_num=023122&amp;p_nccObsCode=43&amp;p_month=11 "/>
    <hyperlink ref="M1853" r:id="rId1577" display="https://reg.bom.gov.au/jsp/ncc/cdio/weatherData/av?p_display_type=dataGraph&amp;p_stn_num=023122&amp;p_nccObsCode=43&amp;p_month=12 "/>
    <hyperlink ref="N1853" r:id="rId1578" display="https://reg.bom.gov.au/jsp/ncc/cdio/weatherData/av?p_display_type=dataGraph&amp;p_stn_num=023122&amp;p_nccObsCode=43&amp;p_month=13 "/>
    <hyperlink ref="A1854" r:id="rId1579" display="1997"/>
    <hyperlink ref="A1855" r:id="rId1580" display="1998"/>
    <hyperlink ref="A1856" r:id="rId1581" display="1999"/>
    <hyperlink ref="A1857" r:id="rId1582" display="2000"/>
    <hyperlink ref="A1858" r:id="rId1583" display="2001"/>
    <hyperlink ref="A1859" r:id="rId1584" display="2002"/>
    <hyperlink ref="A1860" r:id="rId1585" display="2003"/>
    <hyperlink ref="A1861" r:id="rId1586" display="2004"/>
    <hyperlink ref="A1862" r:id="rId1587" display="2005"/>
    <hyperlink ref="A1863" r:id="rId1588" display="2006"/>
    <hyperlink ref="A1864" r:id="rId1589" display="2007"/>
    <hyperlink ref="A1865" r:id="rId1590" display="2008"/>
    <hyperlink ref="A1866" r:id="rId1591" display="2009"/>
    <hyperlink ref="A1867" r:id="rId1592" display="2010"/>
    <hyperlink ref="A1868" r:id="rId1593" display="2011"/>
    <hyperlink ref="A1869" r:id="rId1594" display="2012"/>
    <hyperlink ref="A1870" r:id="rId1595" display="2013"/>
    <hyperlink ref="A1871" r:id="rId1596" display="2014"/>
    <hyperlink ref="A1872" r:id="rId1597" display="2015"/>
    <hyperlink ref="A1873" r:id="rId1598" display="2016"/>
    <hyperlink ref="A1874" r:id="rId1599" display="2017"/>
    <hyperlink ref="A1875" r:id="rId1600" display="2018"/>
    <hyperlink ref="A1876" r:id="rId1601" display="2019"/>
    <hyperlink ref="A1877" r:id="rId1602" display="2020"/>
    <hyperlink ref="A1878" r:id="rId1603" display="2021"/>
    <hyperlink ref="A1879" r:id="rId1604" display="2022"/>
    <hyperlink ref="A1880" r:id="rId1605" display="2023"/>
    <hyperlink ref="A1881" r:id="rId1606" display="2024"/>
    <hyperlink ref="A1890" r:id="rId1607" display="About this page"/>
    <hyperlink ref="A1891" r:id="rId1608" display="All years of data"/>
    <hyperlink ref="A1892" r:id="rId1609" display="PDF"/>
    <hyperlink ref="A1893" r:id="rId1610" display="The Monthly lowest temperature is the lowest of all available daily minima for the month. The Daily minimum air temperature is nominally recorded at 9 am local clock time. It is the lowest temperature for the 24 hours leading up to the observation, and is recorded as the minimum temperature for the day on which the observation was made. Temperature data prior to 1910 should be used with extreme caution as many stations prior to that date used non-standard shelters. About temperature data"/>
    <hyperlink ref="A1894" r:id="rId1611" display="Details Station: Rosedale (Turretfield Research Centre) Number: 23343Opened: 1887Now: Closed 08 Oct 2020 Lat: 34.55° SLon: 138.83° EElevation: 116 m Key: Units = °C. 12.3 = Not quality controlled or uncertain, or precise date unknown"/>
    <hyperlink ref="A1895" r:id="rId1612" location="normals" display="Period for calculating statistics: All years 1961-1990 "/>
    <hyperlink ref="B1897" r:id="rId1613" display="https://reg.bom.gov.au/jsp/ncc/cdio/weatherData/av?p_display_type=dataGraph&amp;p_stn_num=023343&amp;p_nccObsCode=43&amp;p_month=01 "/>
    <hyperlink ref="C1897" r:id="rId1614" display="https://reg.bom.gov.au/jsp/ncc/cdio/weatherData/av?p_display_type=dataGraph&amp;p_stn_num=023343&amp;p_nccObsCode=43&amp;p_month=02 "/>
    <hyperlink ref="D1897" r:id="rId1615" display="https://reg.bom.gov.au/jsp/ncc/cdio/weatherData/av?p_display_type=dataGraph&amp;p_stn_num=023343&amp;p_nccObsCode=43&amp;p_month=03 "/>
    <hyperlink ref="E1897" r:id="rId1616" display="https://reg.bom.gov.au/jsp/ncc/cdio/weatherData/av?p_display_type=dataGraph&amp;p_stn_num=023343&amp;p_nccObsCode=43&amp;p_month=04 "/>
    <hyperlink ref="F1897" r:id="rId1617" display="https://reg.bom.gov.au/jsp/ncc/cdio/weatherData/av?p_display_type=dataGraph&amp;p_stn_num=023343&amp;p_nccObsCode=43&amp;p_month=05 "/>
    <hyperlink ref="G1897" r:id="rId1618" display="https://reg.bom.gov.au/jsp/ncc/cdio/weatherData/av?p_display_type=dataGraph&amp;p_stn_num=023343&amp;p_nccObsCode=43&amp;p_month=06 "/>
    <hyperlink ref="H1897" r:id="rId1619" display="https://reg.bom.gov.au/jsp/ncc/cdio/weatherData/av?p_display_type=dataGraph&amp;p_stn_num=023343&amp;p_nccObsCode=43&amp;p_month=07 "/>
    <hyperlink ref="I1897" r:id="rId1620" display="https://reg.bom.gov.au/jsp/ncc/cdio/weatherData/av?p_display_type=dataGraph&amp;p_stn_num=023343&amp;p_nccObsCode=43&amp;p_month=08 "/>
    <hyperlink ref="J1897" r:id="rId1621" display="https://reg.bom.gov.au/jsp/ncc/cdio/weatherData/av?p_display_type=dataGraph&amp;p_stn_num=023343&amp;p_nccObsCode=43&amp;p_month=09 "/>
    <hyperlink ref="K1897" r:id="rId1622" display="https://reg.bom.gov.au/jsp/ncc/cdio/weatherData/av?p_display_type=dataGraph&amp;p_stn_num=023343&amp;p_nccObsCode=43&amp;p_month=10 "/>
    <hyperlink ref="L1897" r:id="rId1623" display="https://reg.bom.gov.au/jsp/ncc/cdio/weatherData/av?p_display_type=dataGraph&amp;p_stn_num=023343&amp;p_nccObsCode=43&amp;p_month=11 "/>
    <hyperlink ref="M1897" r:id="rId1624" display="https://reg.bom.gov.au/jsp/ncc/cdio/weatherData/av?p_display_type=dataGraph&amp;p_stn_num=023343&amp;p_nccObsCode=43&amp;p_month=12 "/>
    <hyperlink ref="N1897" r:id="rId1625" display="https://reg.bom.gov.au/jsp/ncc/cdio/weatherData/av?p_display_type=dataGraph&amp;p_stn_num=023343&amp;p_nccObsCode=43&amp;p_month=13 "/>
    <hyperlink ref="A1898" r:id="rId1626" display="1962"/>
    <hyperlink ref="A1899" r:id="rId1627" display="1963"/>
    <hyperlink ref="A1900" r:id="rId1628" display="1964"/>
    <hyperlink ref="A1901" r:id="rId1629" display="1965"/>
    <hyperlink ref="A1902" r:id="rId1630" display="1966"/>
    <hyperlink ref="A1903" r:id="rId1631" display="1967"/>
    <hyperlink ref="A1904" r:id="rId1632" display="1968"/>
    <hyperlink ref="A1905" r:id="rId1633" display="1969"/>
    <hyperlink ref="A1906" r:id="rId1634" display="1970"/>
    <hyperlink ref="A1907" r:id="rId1635" display="1971"/>
    <hyperlink ref="A1908" r:id="rId1636" display="1972"/>
    <hyperlink ref="A1909" r:id="rId1637" display="1973"/>
    <hyperlink ref="A1910" r:id="rId1638" display="1974"/>
    <hyperlink ref="A1911" r:id="rId1639" display="1975"/>
    <hyperlink ref="A1912" r:id="rId1640" display="1976"/>
    <hyperlink ref="A1913" r:id="rId1641" display="1977"/>
    <hyperlink ref="A1914" r:id="rId1642" display="1978"/>
    <hyperlink ref="A1915" r:id="rId1643" display="1979"/>
    <hyperlink ref="A1916" r:id="rId1644" display="1980"/>
    <hyperlink ref="A1917" r:id="rId1645" display="1981"/>
    <hyperlink ref="A1918" r:id="rId1646" display="1982"/>
    <hyperlink ref="A1919" r:id="rId1647" display="1983"/>
    <hyperlink ref="A1920" r:id="rId1648" display="1984"/>
    <hyperlink ref="A1921" r:id="rId1649" display="1985"/>
    <hyperlink ref="A1922" r:id="rId1650" display="1986"/>
    <hyperlink ref="A1923" r:id="rId1651" location="top" display="top"/>
    <hyperlink ref="A1925" r:id="rId1652" display="1987"/>
    <hyperlink ref="A1926" r:id="rId1653" display="1988"/>
    <hyperlink ref="A1927" r:id="rId1654" display="1989"/>
    <hyperlink ref="A1928" r:id="rId1655" display="1990"/>
    <hyperlink ref="A1929" r:id="rId1656" display="1991"/>
    <hyperlink ref="A1930" r:id="rId1657" display="1992"/>
    <hyperlink ref="A1931" r:id="rId1658" display="1993"/>
    <hyperlink ref="A1932" r:id="rId1659" display="1994"/>
    <hyperlink ref="A1933" r:id="rId1660" display="1995"/>
    <hyperlink ref="A1934" r:id="rId1661" display="1996"/>
    <hyperlink ref="A1935" r:id="rId1662" display="1997"/>
    <hyperlink ref="A1936" r:id="rId1663" display="1998"/>
    <hyperlink ref="A1937" r:id="rId1664" display="1999"/>
    <hyperlink ref="A1938" r:id="rId1665" display="2000"/>
    <hyperlink ref="A1939" r:id="rId1666" display="2001"/>
    <hyperlink ref="A1940" r:id="rId1667" display="2002"/>
    <hyperlink ref="A1941" r:id="rId1668" display="2003"/>
    <hyperlink ref="A1942" r:id="rId1669" display="2004"/>
    <hyperlink ref="A1943" r:id="rId1670" display="2005"/>
    <hyperlink ref="A1944" r:id="rId1671" display="2006"/>
    <hyperlink ref="A1945" r:id="rId1672" display="2007"/>
    <hyperlink ref="A1946" r:id="rId1673" display="2008"/>
    <hyperlink ref="A1947" r:id="rId1674" display="2009"/>
    <hyperlink ref="A1948" r:id="rId1675" display="2010"/>
    <hyperlink ref="A1949" r:id="rId1676" display="2011"/>
    <hyperlink ref="A1950" r:id="rId1677" location="top" display="top"/>
    <hyperlink ref="A1952" r:id="rId1678" display="2012"/>
    <hyperlink ref="A1953" r:id="rId1679" display="2013"/>
    <hyperlink ref="A1954" r:id="rId1680" display="2014"/>
    <hyperlink ref="A1955" r:id="rId1681" display="2015"/>
    <hyperlink ref="A1956" r:id="rId1682" display="2016"/>
    <hyperlink ref="A1957" r:id="rId1683" display="2017"/>
    <hyperlink ref="A1958" r:id="rId1684" display="2018"/>
    <hyperlink ref="A1959" r:id="rId1685" display="2019"/>
    <hyperlink ref="A1960" r:id="rId1686" display="2020"/>
    <hyperlink ref="A1972" r:id="rId1687" display="About this page"/>
    <hyperlink ref="A1973" r:id="rId1688" display="All years of data"/>
    <hyperlink ref="A1974" r:id="rId1689" display="PDF"/>
    <hyperlink ref="A1975" r:id="rId1690" display="The Monthly highest temperature is the highest of all available daily maxima for the month. The Daily maximum air temperature is nominally recorded at 9 am local clock time. It is the highest temperature for the 24 hours leading up to the observation, and is recorded as the maximum temperature for the previous day. Temperature data prior to 1910 should be used with extreme caution as many stations prior to that date used non-standard shelters. About temperature data"/>
    <hyperlink ref="A1976" r:id="rId1691" display="Details Station: Tarcoola Number: 16044Opened: 1903Now: Closed 10 Aug 1999 Lat: 30.71° SLon: 134.57° EElevation: 120 m Key: Units = °C. 12.3 = Not quality controlled or uncertain, or precise date unknown"/>
    <hyperlink ref="A1977" r:id="rId1692" location="normals" display="Period for calculating statistics: All years 1961-1990 "/>
    <hyperlink ref="B1979" r:id="rId1693" display="https://reg.bom.gov.au/jsp/ncc/cdio/weatherData/av?p_display_type=dataGraph&amp;p_stn_num=016044&amp;p_nccObsCode=40&amp;p_month=01 "/>
    <hyperlink ref="C1979" r:id="rId1694" display="https://reg.bom.gov.au/jsp/ncc/cdio/weatherData/av?p_display_type=dataGraph&amp;p_stn_num=016044&amp;p_nccObsCode=40&amp;p_month=02 "/>
    <hyperlink ref="D1979" r:id="rId1695" display="https://reg.bom.gov.au/jsp/ncc/cdio/weatherData/av?p_display_type=dataGraph&amp;p_stn_num=016044&amp;p_nccObsCode=40&amp;p_month=03 "/>
    <hyperlink ref="E1979" r:id="rId1696" display="https://reg.bom.gov.au/jsp/ncc/cdio/weatherData/av?p_display_type=dataGraph&amp;p_stn_num=016044&amp;p_nccObsCode=40&amp;p_month=04 "/>
    <hyperlink ref="F1979" r:id="rId1697" display="https://reg.bom.gov.au/jsp/ncc/cdio/weatherData/av?p_display_type=dataGraph&amp;p_stn_num=016044&amp;p_nccObsCode=40&amp;p_month=05 "/>
    <hyperlink ref="G1979" r:id="rId1698" display="https://reg.bom.gov.au/jsp/ncc/cdio/weatherData/av?p_display_type=dataGraph&amp;p_stn_num=016044&amp;p_nccObsCode=40&amp;p_month=06 "/>
    <hyperlink ref="H1979" r:id="rId1699" display="https://reg.bom.gov.au/jsp/ncc/cdio/weatherData/av?p_display_type=dataGraph&amp;p_stn_num=016044&amp;p_nccObsCode=40&amp;p_month=07 "/>
    <hyperlink ref="I1979" r:id="rId1700" display="https://reg.bom.gov.au/jsp/ncc/cdio/weatherData/av?p_display_type=dataGraph&amp;p_stn_num=016044&amp;p_nccObsCode=40&amp;p_month=08 "/>
    <hyperlink ref="J1979" r:id="rId1701" display="https://reg.bom.gov.au/jsp/ncc/cdio/weatherData/av?p_display_type=dataGraph&amp;p_stn_num=016044&amp;p_nccObsCode=40&amp;p_month=09 "/>
    <hyperlink ref="K1979" r:id="rId1702" display="https://reg.bom.gov.au/jsp/ncc/cdio/weatherData/av?p_display_type=dataGraph&amp;p_stn_num=016044&amp;p_nccObsCode=40&amp;p_month=10 "/>
    <hyperlink ref="L1979" r:id="rId1703" display="https://reg.bom.gov.au/jsp/ncc/cdio/weatherData/av?p_display_type=dataGraph&amp;p_stn_num=016044&amp;p_nccObsCode=40&amp;p_month=11 "/>
    <hyperlink ref="M1979" r:id="rId1704" display="https://reg.bom.gov.au/jsp/ncc/cdio/weatherData/av?p_display_type=dataGraph&amp;p_stn_num=016044&amp;p_nccObsCode=40&amp;p_month=12 "/>
    <hyperlink ref="N1979" r:id="rId1705" display="https://reg.bom.gov.au/jsp/ncc/cdio/weatherData/av?p_display_type=dataGraph&amp;p_stn_num=016044&amp;p_nccObsCode=40&amp;p_month=13 "/>
    <hyperlink ref="A1980" r:id="rId1706" display="1921"/>
    <hyperlink ref="A1981" r:id="rId1707" display="1922"/>
    <hyperlink ref="A1982" r:id="rId1708" display="1923"/>
    <hyperlink ref="A1983" r:id="rId1709" display="1924"/>
    <hyperlink ref="A1984" r:id="rId1710" display="1925"/>
    <hyperlink ref="A1985" r:id="rId1711" display="1926"/>
    <hyperlink ref="A1986" r:id="rId1712" display="1927"/>
    <hyperlink ref="A1987" r:id="rId1713" display="1928"/>
    <hyperlink ref="A1988" r:id="rId1714" display="1929"/>
    <hyperlink ref="A1989" r:id="rId1715" display="1930"/>
    <hyperlink ref="A1990" r:id="rId1716" display="1931"/>
    <hyperlink ref="A1991" r:id="rId1717" display="1932"/>
    <hyperlink ref="A1992" r:id="rId1718" display="1933"/>
    <hyperlink ref="A1993" r:id="rId1719" display="1934"/>
    <hyperlink ref="A1994" r:id="rId1720" display="1935"/>
    <hyperlink ref="A1995" r:id="rId1721" display="1936"/>
    <hyperlink ref="A1996" r:id="rId1722" display="1937"/>
    <hyperlink ref="A1997" r:id="rId1723" display="1938"/>
    <hyperlink ref="A1998" r:id="rId1724" display="1939"/>
    <hyperlink ref="A1999" r:id="rId1725" display="1940"/>
    <hyperlink ref="A2000" r:id="rId1726" display="1941"/>
    <hyperlink ref="A2001" r:id="rId1727" display="1942"/>
    <hyperlink ref="A2002" r:id="rId1728" display="1943"/>
    <hyperlink ref="A2003" r:id="rId1729" display="1944"/>
    <hyperlink ref="A2004" r:id="rId1730" display="1945"/>
    <hyperlink ref="A2005" r:id="rId1731" location="top" display="top"/>
    <hyperlink ref="A2007" r:id="rId1732" display="1946"/>
    <hyperlink ref="A2008" r:id="rId1733" display="1947"/>
    <hyperlink ref="A2009" r:id="rId1734" display="1948"/>
    <hyperlink ref="A2010" r:id="rId1735" display="1949"/>
    <hyperlink ref="A2011" r:id="rId1736" display="1950"/>
    <hyperlink ref="A2012" r:id="rId1737" display="1951"/>
    <hyperlink ref="A2013" r:id="rId1738" display="1952"/>
    <hyperlink ref="A2014" r:id="rId1739" display="1953"/>
    <hyperlink ref="A2015" r:id="rId1740" display="1954"/>
    <hyperlink ref="A2016" r:id="rId1741" display="1955"/>
    <hyperlink ref="A2017" r:id="rId1742" display="1956"/>
    <hyperlink ref="A2018" r:id="rId1743" display="1962"/>
    <hyperlink ref="A2019" r:id="rId1744" display="1963"/>
    <hyperlink ref="A2020" r:id="rId1745" display="1964"/>
    <hyperlink ref="A2021" r:id="rId1746" display="1965"/>
    <hyperlink ref="A2022" r:id="rId1747" display="1966"/>
    <hyperlink ref="A2023" r:id="rId1748" display="1967"/>
    <hyperlink ref="A2024" r:id="rId1749" display="1968"/>
    <hyperlink ref="A2025" r:id="rId1750" display="1969"/>
    <hyperlink ref="A2026" r:id="rId1751" display="1970"/>
    <hyperlink ref="A2027" r:id="rId1752" display="1971"/>
    <hyperlink ref="A2028" r:id="rId1753" display="1972"/>
    <hyperlink ref="A2029" r:id="rId1754" display="1973"/>
    <hyperlink ref="A2030" r:id="rId1755" display="1974"/>
    <hyperlink ref="A2031" r:id="rId1756" display="1975"/>
    <hyperlink ref="A2032" r:id="rId1757" location="top" display="top"/>
    <hyperlink ref="A2034" r:id="rId1758" display="1976"/>
    <hyperlink ref="A2035" r:id="rId1759" display="1977"/>
    <hyperlink ref="A2036" r:id="rId1760" display="1978"/>
    <hyperlink ref="A2037" r:id="rId1761" display="1979"/>
    <hyperlink ref="A2038" r:id="rId1762" display="1980"/>
    <hyperlink ref="A2039" r:id="rId1763" display="1981"/>
    <hyperlink ref="A2040" r:id="rId1764" display="1982"/>
    <hyperlink ref="A2041" r:id="rId1765" display="1983"/>
    <hyperlink ref="A2042" r:id="rId1766" display="1984"/>
    <hyperlink ref="A2043" r:id="rId1767" display="1985"/>
    <hyperlink ref="A2044" r:id="rId1768" display="1986"/>
    <hyperlink ref="A2045" r:id="rId1769" display="1987"/>
    <hyperlink ref="A2046" r:id="rId1770" display="1988"/>
    <hyperlink ref="A2047" r:id="rId1771" display="1989"/>
    <hyperlink ref="A2048" r:id="rId1772" display="1990"/>
    <hyperlink ref="A2049" r:id="rId1773" display="1991"/>
    <hyperlink ref="A2050" r:id="rId1774" display="1992"/>
    <hyperlink ref="A2051" r:id="rId1775" display="1993"/>
    <hyperlink ref="A2052" r:id="rId1776" display="1994"/>
    <hyperlink ref="A2053" r:id="rId1777" display="1995"/>
    <hyperlink ref="A2054" r:id="rId1778" display="1996"/>
    <hyperlink ref="A2055" r:id="rId1779" display="1997"/>
    <hyperlink ref="A2056" r:id="rId1780" display="1998"/>
    <hyperlink ref="A2057" r:id="rId1781" display="1999"/>
    <hyperlink ref="A2070" r:id="rId1782" display="About this page"/>
    <hyperlink ref="A2071" r:id="rId1783" display="All years of data"/>
    <hyperlink ref="A2072" r:id="rId1784" display="PDF"/>
    <hyperlink ref="A2073" r:id="rId1785" display="The Monthly highest temperature is the highest of all available daily maxima for the month. The Daily maximum air temperature is nominally recorded at 9 am local clock time. It is the highest temperature for the 24 hours leading up to the observation, and is recorded as the maximum temperature for the previous day. Temperature data prior to 1910 should be used with extreme caution as many stations prior to that date used non-standard shelters. About temperature data"/>
    <hyperlink ref="A2074" r:id="rId1786" display="Details Station: Tarcoola Aero Number: 16098Opened: 1997Now: Open Lat: 30.71° SLon: 134.58° EElevation: 123 m Key: Units = °C. 12.3 = Not quality controlled or uncertain, or precise date unknown"/>
    <hyperlink ref="A2075" r:id="rId1787" location="normals" display="Period for calculating statistics: All years 1961-1990 "/>
    <hyperlink ref="B2077" r:id="rId1788" display="https://reg.bom.gov.au/jsp/ncc/cdio/weatherData/av?p_display_type=dataGraph&amp;p_stn_num=016098&amp;p_nccObsCode=40&amp;p_month=01 "/>
    <hyperlink ref="C2077" r:id="rId1789" display="https://reg.bom.gov.au/jsp/ncc/cdio/weatherData/av?p_display_type=dataGraph&amp;p_stn_num=016098&amp;p_nccObsCode=40&amp;p_month=02 "/>
    <hyperlink ref="D2077" r:id="rId1790" display="https://reg.bom.gov.au/jsp/ncc/cdio/weatherData/av?p_display_type=dataGraph&amp;p_stn_num=016098&amp;p_nccObsCode=40&amp;p_month=03 "/>
    <hyperlink ref="E2077" r:id="rId1791" display="https://reg.bom.gov.au/jsp/ncc/cdio/weatherData/av?p_display_type=dataGraph&amp;p_stn_num=016098&amp;p_nccObsCode=40&amp;p_month=04 "/>
    <hyperlink ref="F2077" r:id="rId1792" display="https://reg.bom.gov.au/jsp/ncc/cdio/weatherData/av?p_display_type=dataGraph&amp;p_stn_num=016098&amp;p_nccObsCode=40&amp;p_month=05 "/>
    <hyperlink ref="G2077" r:id="rId1793" display="https://reg.bom.gov.au/jsp/ncc/cdio/weatherData/av?p_display_type=dataGraph&amp;p_stn_num=016098&amp;p_nccObsCode=40&amp;p_month=06 "/>
    <hyperlink ref="H2077" r:id="rId1794" display="https://reg.bom.gov.au/jsp/ncc/cdio/weatherData/av?p_display_type=dataGraph&amp;p_stn_num=016098&amp;p_nccObsCode=40&amp;p_month=07 "/>
    <hyperlink ref="I2077" r:id="rId1795" display="https://reg.bom.gov.au/jsp/ncc/cdio/weatherData/av?p_display_type=dataGraph&amp;p_stn_num=016098&amp;p_nccObsCode=40&amp;p_month=08 "/>
    <hyperlink ref="J2077" r:id="rId1796" display="https://reg.bom.gov.au/jsp/ncc/cdio/weatherData/av?p_display_type=dataGraph&amp;p_stn_num=016098&amp;p_nccObsCode=40&amp;p_month=09 "/>
    <hyperlink ref="K2077" r:id="rId1797" display="https://reg.bom.gov.au/jsp/ncc/cdio/weatherData/av?p_display_type=dataGraph&amp;p_stn_num=016098&amp;p_nccObsCode=40&amp;p_month=10 "/>
    <hyperlink ref="L2077" r:id="rId1798" display="https://reg.bom.gov.au/jsp/ncc/cdio/weatherData/av?p_display_type=dataGraph&amp;p_stn_num=016098&amp;p_nccObsCode=40&amp;p_month=11 "/>
    <hyperlink ref="M2077" r:id="rId1799" display="https://reg.bom.gov.au/jsp/ncc/cdio/weatherData/av?p_display_type=dataGraph&amp;p_stn_num=016098&amp;p_nccObsCode=40&amp;p_month=12 "/>
    <hyperlink ref="N2077" r:id="rId1800" display="https://reg.bom.gov.au/jsp/ncc/cdio/weatherData/av?p_display_type=dataGraph&amp;p_stn_num=016098&amp;p_nccObsCode=40&amp;p_month=13 "/>
    <hyperlink ref="A2078" r:id="rId1801" display="1997"/>
    <hyperlink ref="A2079" r:id="rId1802" display="1998"/>
    <hyperlink ref="A2080" r:id="rId1803" display="1999"/>
    <hyperlink ref="A2081" r:id="rId1804" display="2000"/>
    <hyperlink ref="A2082" r:id="rId1805" display="2001"/>
    <hyperlink ref="A2083" r:id="rId1806" display="2002"/>
    <hyperlink ref="A2084" r:id="rId1807" display="2003"/>
    <hyperlink ref="A2085" r:id="rId1808" display="2004"/>
    <hyperlink ref="A2086" r:id="rId1809" display="2005"/>
    <hyperlink ref="A2087" r:id="rId1810" display="2006"/>
    <hyperlink ref="A2088" r:id="rId1811" display="2007"/>
    <hyperlink ref="A2089" r:id="rId1812" display="2008"/>
    <hyperlink ref="A2090" r:id="rId1813" display="2009"/>
    <hyperlink ref="A2091" r:id="rId1814" display="2010"/>
    <hyperlink ref="A2092" r:id="rId1815" display="2011"/>
    <hyperlink ref="A2093" r:id="rId1816" display="2012"/>
    <hyperlink ref="A2094" r:id="rId1817" display="2013"/>
    <hyperlink ref="A2095" r:id="rId1818" display="2014"/>
    <hyperlink ref="A2096" r:id="rId1819" display="2015"/>
    <hyperlink ref="A2097" r:id="rId1820" display="2016"/>
    <hyperlink ref="A2098" r:id="rId1821" display="2017"/>
    <hyperlink ref="A2099" r:id="rId1822" display="2018"/>
    <hyperlink ref="A2100" r:id="rId1823" display="2019"/>
    <hyperlink ref="A2101" r:id="rId1824" display="2020"/>
    <hyperlink ref="A2102" r:id="rId1825" display="2021"/>
    <hyperlink ref="A2103" r:id="rId1826" display="2022"/>
    <hyperlink ref="A2104" r:id="rId1827" display="2023"/>
    <hyperlink ref="A2105" r:id="rId1828" display="2024"/>
    <hyperlink ref="A2117" r:id="rId1829" display="About this page"/>
    <hyperlink ref="A2118" r:id="rId1830" display="All years of data"/>
    <hyperlink ref="A2119" r:id="rId1831" display="PDF"/>
    <hyperlink ref="A2120" r:id="rId1832" display="The Monthly lowest maximum temperature is the lowest of all available daily maxima for the month. The Daily maximum air temperature is nominally recorded at 9 am local clock time. It is the highest temperature for the 24 hours leading up to the observation, and is recorded as the maximum temperature for the previous day. Temperature data prior to 1910 should be used with extreme caution as many stations prior to that date used non-standard shelters. About temperature data"/>
    <hyperlink ref="A2121" r:id="rId1833" display="Details Station: Tarcoola Number: 16044Opened: 1903Now: Closed 10 Aug 1999 Lat: 30.71° SLon: 134.57° EElevation: 120 m Key: Units = °C. 12.3 = Not quality controlled or uncertain, or precise date unknown"/>
    <hyperlink ref="A2122" r:id="rId1834" location="normals" display="Period for calculating statistics: All years 1961-1990 "/>
    <hyperlink ref="B2124" r:id="rId1835" display="https://reg.bom.gov.au/jsp/ncc/cdio/weatherData/av?p_display_type=dataGraph&amp;p_stn_num=016044&amp;p_nccObsCode=41&amp;p_month=01 "/>
    <hyperlink ref="C2124" r:id="rId1836" display="https://reg.bom.gov.au/jsp/ncc/cdio/weatherData/av?p_display_type=dataGraph&amp;p_stn_num=016044&amp;p_nccObsCode=41&amp;p_month=02 "/>
    <hyperlink ref="D2124" r:id="rId1837" display="https://reg.bom.gov.au/jsp/ncc/cdio/weatherData/av?p_display_type=dataGraph&amp;p_stn_num=016044&amp;p_nccObsCode=41&amp;p_month=03 "/>
    <hyperlink ref="E2124" r:id="rId1838" display="https://reg.bom.gov.au/jsp/ncc/cdio/weatherData/av?p_display_type=dataGraph&amp;p_stn_num=016044&amp;p_nccObsCode=41&amp;p_month=04 "/>
    <hyperlink ref="F2124" r:id="rId1839" display="https://reg.bom.gov.au/jsp/ncc/cdio/weatherData/av?p_display_type=dataGraph&amp;p_stn_num=016044&amp;p_nccObsCode=41&amp;p_month=05 "/>
    <hyperlink ref="G2124" r:id="rId1840" display="https://reg.bom.gov.au/jsp/ncc/cdio/weatherData/av?p_display_type=dataGraph&amp;p_stn_num=016044&amp;p_nccObsCode=41&amp;p_month=06 "/>
    <hyperlink ref="H2124" r:id="rId1841" display="https://reg.bom.gov.au/jsp/ncc/cdio/weatherData/av?p_display_type=dataGraph&amp;p_stn_num=016044&amp;p_nccObsCode=41&amp;p_month=07 "/>
    <hyperlink ref="I2124" r:id="rId1842" display="https://reg.bom.gov.au/jsp/ncc/cdio/weatherData/av?p_display_type=dataGraph&amp;p_stn_num=016044&amp;p_nccObsCode=41&amp;p_month=08 "/>
    <hyperlink ref="J2124" r:id="rId1843" display="https://reg.bom.gov.au/jsp/ncc/cdio/weatherData/av?p_display_type=dataGraph&amp;p_stn_num=016044&amp;p_nccObsCode=41&amp;p_month=09 "/>
    <hyperlink ref="K2124" r:id="rId1844" display="https://reg.bom.gov.au/jsp/ncc/cdio/weatherData/av?p_display_type=dataGraph&amp;p_stn_num=016044&amp;p_nccObsCode=41&amp;p_month=10 "/>
    <hyperlink ref="L2124" r:id="rId1845" display="https://reg.bom.gov.au/jsp/ncc/cdio/weatherData/av?p_display_type=dataGraph&amp;p_stn_num=016044&amp;p_nccObsCode=41&amp;p_month=11 "/>
    <hyperlink ref="M2124" r:id="rId1846" display="https://reg.bom.gov.au/jsp/ncc/cdio/weatherData/av?p_display_type=dataGraph&amp;p_stn_num=016044&amp;p_nccObsCode=41&amp;p_month=12 "/>
    <hyperlink ref="N2124" r:id="rId1847" display="https://reg.bom.gov.au/jsp/ncc/cdio/weatherData/av?p_display_type=dataGraph&amp;p_stn_num=016044&amp;p_nccObsCode=41&amp;p_month=13 "/>
    <hyperlink ref="A2125" r:id="rId1848" display="1921"/>
    <hyperlink ref="A2126" r:id="rId1849" display="1922"/>
    <hyperlink ref="A2127" r:id="rId1850" display="1923"/>
    <hyperlink ref="A2128" r:id="rId1851" display="1924"/>
    <hyperlink ref="A2129" r:id="rId1852" display="1925"/>
    <hyperlink ref="A2130" r:id="rId1853" display="1926"/>
    <hyperlink ref="A2131" r:id="rId1854" display="1927"/>
    <hyperlink ref="A2132" r:id="rId1855" display="1928"/>
    <hyperlink ref="A2133" r:id="rId1856" display="1929"/>
    <hyperlink ref="A2134" r:id="rId1857" display="1930"/>
    <hyperlink ref="A2135" r:id="rId1858" display="1931"/>
    <hyperlink ref="A2136" r:id="rId1859" display="1932"/>
    <hyperlink ref="A2137" r:id="rId1860" display="1933"/>
    <hyperlink ref="A2138" r:id="rId1861" display="1934"/>
    <hyperlink ref="A2139" r:id="rId1862" display="1935"/>
    <hyperlink ref="A2140" r:id="rId1863" display="1936"/>
    <hyperlink ref="A2141" r:id="rId1864" display="1937"/>
    <hyperlink ref="A2142" r:id="rId1865" display="1938"/>
    <hyperlink ref="A2143" r:id="rId1866" display="1939"/>
    <hyperlink ref="A2144" r:id="rId1867" display="1940"/>
    <hyperlink ref="A2145" r:id="rId1868" display="1941"/>
    <hyperlink ref="A2146" r:id="rId1869" display="1942"/>
    <hyperlink ref="A2147" r:id="rId1870" display="1943"/>
    <hyperlink ref="A2148" r:id="rId1871" display="1944"/>
    <hyperlink ref="A2149" r:id="rId1872" display="1945"/>
    <hyperlink ref="A2150" r:id="rId1873" location="top" display="top"/>
    <hyperlink ref="A2152" r:id="rId1874" display="1946"/>
    <hyperlink ref="A2153" r:id="rId1875" display="1947"/>
    <hyperlink ref="A2154" r:id="rId1876" display="1948"/>
    <hyperlink ref="A2155" r:id="rId1877" display="1949"/>
    <hyperlink ref="A2156" r:id="rId1878" display="1950"/>
    <hyperlink ref="A2157" r:id="rId1879" display="1951"/>
    <hyperlink ref="A2158" r:id="rId1880" display="1952"/>
    <hyperlink ref="A2159" r:id="rId1881" display="1953"/>
    <hyperlink ref="A2160" r:id="rId1882" display="1954"/>
    <hyperlink ref="A2161" r:id="rId1883" display="1955"/>
    <hyperlink ref="A2162" r:id="rId1884" display="1956"/>
    <hyperlink ref="A2163" r:id="rId1885" display="1962"/>
    <hyperlink ref="A2164" r:id="rId1886" display="1963"/>
    <hyperlink ref="A2165" r:id="rId1887" display="1964"/>
    <hyperlink ref="A2166" r:id="rId1888" display="1965"/>
    <hyperlink ref="A2167" r:id="rId1889" display="1966"/>
    <hyperlink ref="A2168" r:id="rId1890" display="1967"/>
    <hyperlink ref="A2169" r:id="rId1891" display="1968"/>
    <hyperlink ref="A2170" r:id="rId1892" display="1969"/>
    <hyperlink ref="A2171" r:id="rId1893" display="1970"/>
    <hyperlink ref="A2172" r:id="rId1894" display="1971"/>
    <hyperlink ref="A2173" r:id="rId1895" display="1972"/>
    <hyperlink ref="A2174" r:id="rId1896" display="1973"/>
    <hyperlink ref="A2175" r:id="rId1897" display="1974"/>
    <hyperlink ref="A2176" r:id="rId1898" display="1975"/>
    <hyperlink ref="A2177" r:id="rId1899" location="top" display="top"/>
    <hyperlink ref="A2179" r:id="rId1900" display="1976"/>
    <hyperlink ref="A2180" r:id="rId1901" display="1977"/>
    <hyperlink ref="A2181" r:id="rId1902" display="1978"/>
    <hyperlink ref="A2182" r:id="rId1903" display="1979"/>
    <hyperlink ref="A2183" r:id="rId1904" display="1980"/>
    <hyperlink ref="A2184" r:id="rId1905" display="1981"/>
    <hyperlink ref="A2185" r:id="rId1906" display="1982"/>
    <hyperlink ref="A2186" r:id="rId1907" display="1983"/>
    <hyperlink ref="A2187" r:id="rId1908" display="1984"/>
    <hyperlink ref="A2188" r:id="rId1909" display="1985"/>
    <hyperlink ref="A2189" r:id="rId1910" display="1986"/>
    <hyperlink ref="A2190" r:id="rId1911" display="1987"/>
    <hyperlink ref="A2191" r:id="rId1912" display="1988"/>
    <hyperlink ref="A2192" r:id="rId1913" display="1989"/>
    <hyperlink ref="A2193" r:id="rId1914" display="1990"/>
    <hyperlink ref="A2194" r:id="rId1915" display="1991"/>
    <hyperlink ref="A2195" r:id="rId1916" display="1992"/>
    <hyperlink ref="A2196" r:id="rId1917" display="1993"/>
    <hyperlink ref="A2197" r:id="rId1918" display="1994"/>
    <hyperlink ref="A2198" r:id="rId1919" display="1995"/>
    <hyperlink ref="A2199" r:id="rId1920" display="1996"/>
    <hyperlink ref="A2200" r:id="rId1921" display="1997"/>
    <hyperlink ref="A2201" r:id="rId1922" display="1998"/>
    <hyperlink ref="A2202" r:id="rId1923" display="1999"/>
    <hyperlink ref="A2212" r:id="rId1924" display="About this page"/>
    <hyperlink ref="A2213" r:id="rId1925" display="All years of data"/>
    <hyperlink ref="A2214" r:id="rId1926" display="PDF"/>
    <hyperlink ref="A2215" r:id="rId1927" display="The Monthly lowest maximum temperature is the lowest of all available daily maxima for the month. The Daily maximum air temperature is nominally recorded at 9 am local clock time. It is the highest temperature for the 24 hours leading up to the observation, and is recorded as the maximum temperature for the previous day. Temperature data prior to 1910 should be used with extreme caution as many stations prior to that date used non-standard shelters. About temperature data"/>
    <hyperlink ref="A2216" r:id="rId1928" display="Details Station: Tarcoola Aero Number: 16098Opened: 1997Now: Open Lat: 30.71° SLon: 134.58° EElevation: 123 m Key: Units = °C. 12.3 = Not quality controlled or uncertain, or precise date unknown"/>
    <hyperlink ref="A2217" r:id="rId1929" location="normals" display="Period for calculating statistics: All years 1961-1990 "/>
    <hyperlink ref="B2219" r:id="rId1930" display="https://reg.bom.gov.au/jsp/ncc/cdio/weatherData/av?p_display_type=dataGraph&amp;p_stn_num=016098&amp;p_nccObsCode=41&amp;p_month=01 "/>
    <hyperlink ref="C2219" r:id="rId1931" display="https://reg.bom.gov.au/jsp/ncc/cdio/weatherData/av?p_display_type=dataGraph&amp;p_stn_num=016098&amp;p_nccObsCode=41&amp;p_month=02 "/>
    <hyperlink ref="D2219" r:id="rId1932" display="https://reg.bom.gov.au/jsp/ncc/cdio/weatherData/av?p_display_type=dataGraph&amp;p_stn_num=016098&amp;p_nccObsCode=41&amp;p_month=03 "/>
    <hyperlink ref="E2219" r:id="rId1933" display="https://reg.bom.gov.au/jsp/ncc/cdio/weatherData/av?p_display_type=dataGraph&amp;p_stn_num=016098&amp;p_nccObsCode=41&amp;p_month=04 "/>
    <hyperlink ref="F2219" r:id="rId1934" display="https://reg.bom.gov.au/jsp/ncc/cdio/weatherData/av?p_display_type=dataGraph&amp;p_stn_num=016098&amp;p_nccObsCode=41&amp;p_month=05 "/>
    <hyperlink ref="G2219" r:id="rId1935" display="https://reg.bom.gov.au/jsp/ncc/cdio/weatherData/av?p_display_type=dataGraph&amp;p_stn_num=016098&amp;p_nccObsCode=41&amp;p_month=06 "/>
    <hyperlink ref="H2219" r:id="rId1936" display="https://reg.bom.gov.au/jsp/ncc/cdio/weatherData/av?p_display_type=dataGraph&amp;p_stn_num=016098&amp;p_nccObsCode=41&amp;p_month=07 "/>
    <hyperlink ref="I2219" r:id="rId1937" display="https://reg.bom.gov.au/jsp/ncc/cdio/weatherData/av?p_display_type=dataGraph&amp;p_stn_num=016098&amp;p_nccObsCode=41&amp;p_month=08 "/>
    <hyperlink ref="J2219" r:id="rId1938" display="https://reg.bom.gov.au/jsp/ncc/cdio/weatherData/av?p_display_type=dataGraph&amp;p_stn_num=016098&amp;p_nccObsCode=41&amp;p_month=09 "/>
    <hyperlink ref="K2219" r:id="rId1939" display="https://reg.bom.gov.au/jsp/ncc/cdio/weatherData/av?p_display_type=dataGraph&amp;p_stn_num=016098&amp;p_nccObsCode=41&amp;p_month=10 "/>
    <hyperlink ref="L2219" r:id="rId1940" display="https://reg.bom.gov.au/jsp/ncc/cdio/weatherData/av?p_display_type=dataGraph&amp;p_stn_num=016098&amp;p_nccObsCode=41&amp;p_month=11 "/>
    <hyperlink ref="M2219" r:id="rId1941" display="https://reg.bom.gov.au/jsp/ncc/cdio/weatherData/av?p_display_type=dataGraph&amp;p_stn_num=016098&amp;p_nccObsCode=41&amp;p_month=12 "/>
    <hyperlink ref="N2219" r:id="rId1942" display="https://reg.bom.gov.au/jsp/ncc/cdio/weatherData/av?p_display_type=dataGraph&amp;p_stn_num=016098&amp;p_nccObsCode=41&amp;p_month=13 "/>
    <hyperlink ref="A2220" r:id="rId1943" display="1997"/>
    <hyperlink ref="A2221" r:id="rId1944" display="1998"/>
    <hyperlink ref="A2222" r:id="rId1945" display="1999"/>
    <hyperlink ref="A2223" r:id="rId1946" display="2000"/>
    <hyperlink ref="A2224" r:id="rId1947" display="2001"/>
    <hyperlink ref="A2225" r:id="rId1948" display="2002"/>
    <hyperlink ref="A2226" r:id="rId1949" display="2003"/>
    <hyperlink ref="A2227" r:id="rId1950" display="2004"/>
    <hyperlink ref="A2228" r:id="rId1951" display="2005"/>
    <hyperlink ref="A2229" r:id="rId1952" display="2006"/>
    <hyperlink ref="A2230" r:id="rId1953" display="2007"/>
    <hyperlink ref="A2231" r:id="rId1954" display="2008"/>
    <hyperlink ref="A2232" r:id="rId1955" display="2009"/>
    <hyperlink ref="A2233" r:id="rId1956" display="2010"/>
    <hyperlink ref="A2234" r:id="rId1957" display="2011"/>
    <hyperlink ref="A2235" r:id="rId1958" display="2012"/>
    <hyperlink ref="A2236" r:id="rId1959" display="2013"/>
    <hyperlink ref="A2237" r:id="rId1960" display="2014"/>
    <hyperlink ref="A2238" r:id="rId1961" display="2015"/>
    <hyperlink ref="A2239" r:id="rId1962" display="2016"/>
    <hyperlink ref="A2240" r:id="rId1963" display="2017"/>
    <hyperlink ref="A2241" r:id="rId1964" display="2018"/>
    <hyperlink ref="A2242" r:id="rId1965" display="2019"/>
    <hyperlink ref="A2243" r:id="rId1966" display="2020"/>
    <hyperlink ref="A2244" r:id="rId1967" display="2021"/>
    <hyperlink ref="A2245" r:id="rId1968" display="2022"/>
    <hyperlink ref="A2246" r:id="rId1969" display="2023"/>
    <hyperlink ref="A2247" r:id="rId1970" display="2024"/>
    <hyperlink ref="A2259" r:id="rId1971" display="About this page"/>
    <hyperlink ref="A2260" r:id="rId1972" display="All years of data"/>
    <hyperlink ref="A2261" r:id="rId1973" display="PDF"/>
    <hyperlink ref="A2262" r:id="rId1974" display="The Monthly highest minimum temperature is the highest of all available daily minima for the month. The Daily minimum air temperature is nominally recorded at 9 am local clock time. It is the lowest temperature for the 24 hours leading up to the observation, and is recorded as the minimum temperature for the day on which the observation was made. Temperature data prior to 1910 should be used with extreme caution as many stations prior to that date used non-standard shelters. About temperature data"/>
    <hyperlink ref="A2263" r:id="rId1975" display="Details Station: Tarcoola Number: 16044Opened: 1903Now: Closed 10 Aug 1999 Lat: 30.71° SLon: 134.57° EElevation: 120 m Key: Units = °C. 12.3 = Not quality controlled or uncertain, or precise date unknown"/>
    <hyperlink ref="A2264" r:id="rId1976" location="normals" display="Period for calculating statistics: All years 1961-1990 "/>
    <hyperlink ref="B2266" r:id="rId1977" display="https://reg.bom.gov.au/jsp/ncc/cdio/weatherData/av?p_display_type=dataGraph&amp;p_stn_num=016044&amp;p_nccObsCode=42&amp;p_month=01 "/>
    <hyperlink ref="C2266" r:id="rId1978" display="https://reg.bom.gov.au/jsp/ncc/cdio/weatherData/av?p_display_type=dataGraph&amp;p_stn_num=016044&amp;p_nccObsCode=42&amp;p_month=02 "/>
    <hyperlink ref="D2266" r:id="rId1979" display="https://reg.bom.gov.au/jsp/ncc/cdio/weatherData/av?p_display_type=dataGraph&amp;p_stn_num=016044&amp;p_nccObsCode=42&amp;p_month=03 "/>
    <hyperlink ref="E2266" r:id="rId1980" display="https://reg.bom.gov.au/jsp/ncc/cdio/weatherData/av?p_display_type=dataGraph&amp;p_stn_num=016044&amp;p_nccObsCode=42&amp;p_month=04 "/>
    <hyperlink ref="F2266" r:id="rId1981" display="https://reg.bom.gov.au/jsp/ncc/cdio/weatherData/av?p_display_type=dataGraph&amp;p_stn_num=016044&amp;p_nccObsCode=42&amp;p_month=05 "/>
    <hyperlink ref="G2266" r:id="rId1982" display="https://reg.bom.gov.au/jsp/ncc/cdio/weatherData/av?p_display_type=dataGraph&amp;p_stn_num=016044&amp;p_nccObsCode=42&amp;p_month=06 "/>
    <hyperlink ref="H2266" r:id="rId1983" display="https://reg.bom.gov.au/jsp/ncc/cdio/weatherData/av?p_display_type=dataGraph&amp;p_stn_num=016044&amp;p_nccObsCode=42&amp;p_month=07 "/>
    <hyperlink ref="I2266" r:id="rId1984" display="https://reg.bom.gov.au/jsp/ncc/cdio/weatherData/av?p_display_type=dataGraph&amp;p_stn_num=016044&amp;p_nccObsCode=42&amp;p_month=08 "/>
    <hyperlink ref="J2266" r:id="rId1985" display="https://reg.bom.gov.au/jsp/ncc/cdio/weatherData/av?p_display_type=dataGraph&amp;p_stn_num=016044&amp;p_nccObsCode=42&amp;p_month=09 "/>
    <hyperlink ref="K2266" r:id="rId1986" display="https://reg.bom.gov.au/jsp/ncc/cdio/weatherData/av?p_display_type=dataGraph&amp;p_stn_num=016044&amp;p_nccObsCode=42&amp;p_month=10 "/>
    <hyperlink ref="L2266" r:id="rId1987" display="https://reg.bom.gov.au/jsp/ncc/cdio/weatherData/av?p_display_type=dataGraph&amp;p_stn_num=016044&amp;p_nccObsCode=42&amp;p_month=11 "/>
    <hyperlink ref="M2266" r:id="rId1988" display="https://reg.bom.gov.au/jsp/ncc/cdio/weatherData/av?p_display_type=dataGraph&amp;p_stn_num=016044&amp;p_nccObsCode=42&amp;p_month=12 "/>
    <hyperlink ref="N2266" r:id="rId1989" display="https://reg.bom.gov.au/jsp/ncc/cdio/weatherData/av?p_display_type=dataGraph&amp;p_stn_num=016044&amp;p_nccObsCode=42&amp;p_month=13 "/>
    <hyperlink ref="A2267" r:id="rId1990" display="1921"/>
    <hyperlink ref="A2268" r:id="rId1991" display="1922"/>
    <hyperlink ref="A2269" r:id="rId1992" display="1923"/>
    <hyperlink ref="A2270" r:id="rId1993" display="1924"/>
    <hyperlink ref="A2271" r:id="rId1994" display="1925"/>
    <hyperlink ref="A2272" r:id="rId1995" display="1926"/>
    <hyperlink ref="A2273" r:id="rId1996" display="1927"/>
    <hyperlink ref="A2274" r:id="rId1997" display="1928"/>
    <hyperlink ref="A2275" r:id="rId1998" display="1929"/>
    <hyperlink ref="A2276" r:id="rId1999" display="1930"/>
    <hyperlink ref="A2277" r:id="rId2000" display="1931"/>
    <hyperlink ref="A2278" r:id="rId2001" display="1932"/>
    <hyperlink ref="A2279" r:id="rId2002" display="1933"/>
    <hyperlink ref="A2280" r:id="rId2003" display="1934"/>
    <hyperlink ref="A2281" r:id="rId2004" display="1935"/>
    <hyperlink ref="A2282" r:id="rId2005" display="1936"/>
    <hyperlink ref="A2283" r:id="rId2006" display="1937"/>
    <hyperlink ref="A2284" r:id="rId2007" display="1938"/>
    <hyperlink ref="A2285" r:id="rId2008" display="1939"/>
    <hyperlink ref="A2286" r:id="rId2009" display="1940"/>
    <hyperlink ref="A2287" r:id="rId2010" display="1941"/>
    <hyperlink ref="A2288" r:id="rId2011" display="1942"/>
    <hyperlink ref="A2289" r:id="rId2012" display="1943"/>
    <hyperlink ref="A2290" r:id="rId2013" display="1944"/>
    <hyperlink ref="A2291" r:id="rId2014" display="1945"/>
    <hyperlink ref="A2292" r:id="rId2015" location="top" display="top"/>
    <hyperlink ref="A2294" r:id="rId2016" display="1946"/>
    <hyperlink ref="A2295" r:id="rId2017" display="1947"/>
    <hyperlink ref="A2296" r:id="rId2018" display="1948"/>
    <hyperlink ref="A2297" r:id="rId2019" display="1949"/>
    <hyperlink ref="A2298" r:id="rId2020" display="1950"/>
    <hyperlink ref="A2299" r:id="rId2021" display="1951"/>
    <hyperlink ref="A2300" r:id="rId2022" display="1952"/>
    <hyperlink ref="A2301" r:id="rId2023" display="1953"/>
    <hyperlink ref="A2302" r:id="rId2024" display="1954"/>
    <hyperlink ref="A2303" r:id="rId2025" display="1955"/>
    <hyperlink ref="A2304" r:id="rId2026" display="1956"/>
    <hyperlink ref="A2305" r:id="rId2027" display="1962"/>
    <hyperlink ref="A2306" r:id="rId2028" display="1963"/>
    <hyperlink ref="A2307" r:id="rId2029" display="1964"/>
    <hyperlink ref="A2308" r:id="rId2030" display="1965"/>
    <hyperlink ref="A2309" r:id="rId2031" display="1966"/>
    <hyperlink ref="A2310" r:id="rId2032" display="1967"/>
    <hyperlink ref="A2311" r:id="rId2033" display="1968"/>
    <hyperlink ref="A2312" r:id="rId2034" display="1969"/>
    <hyperlink ref="A2313" r:id="rId2035" display="1970"/>
    <hyperlink ref="A2314" r:id="rId2036" display="1971"/>
    <hyperlink ref="A2315" r:id="rId2037" display="1972"/>
    <hyperlink ref="A2316" r:id="rId2038" display="1973"/>
    <hyperlink ref="A2317" r:id="rId2039" display="1974"/>
    <hyperlink ref="A2318" r:id="rId2040" display="1975"/>
    <hyperlink ref="A2319" r:id="rId2041" location="top" display="top"/>
    <hyperlink ref="A2321" r:id="rId2042" display="1976"/>
    <hyperlink ref="A2322" r:id="rId2043" display="1977"/>
    <hyperlink ref="A2323" r:id="rId2044" display="1978"/>
    <hyperlink ref="A2324" r:id="rId2045" display="1979"/>
    <hyperlink ref="A2325" r:id="rId2046" display="1980"/>
    <hyperlink ref="A2326" r:id="rId2047" display="1981"/>
    <hyperlink ref="A2327" r:id="rId2048" display="1982"/>
    <hyperlink ref="A2328" r:id="rId2049" display="1983"/>
    <hyperlink ref="A2329" r:id="rId2050" display="1984"/>
    <hyperlink ref="A2330" r:id="rId2051" display="1985"/>
    <hyperlink ref="A2331" r:id="rId2052" display="1986"/>
    <hyperlink ref="A2332" r:id="rId2053" display="1987"/>
    <hyperlink ref="A2333" r:id="rId2054" display="1988"/>
    <hyperlink ref="A2334" r:id="rId2055" display="1989"/>
    <hyperlink ref="A2335" r:id="rId2056" display="1990"/>
    <hyperlink ref="A2336" r:id="rId2057" display="1991"/>
    <hyperlink ref="A2337" r:id="rId2058" display="1992"/>
    <hyperlink ref="A2338" r:id="rId2059" display="1993"/>
    <hyperlink ref="A2339" r:id="rId2060" display="1994"/>
    <hyperlink ref="A2340" r:id="rId2061" display="1995"/>
    <hyperlink ref="A2341" r:id="rId2062" display="1996"/>
    <hyperlink ref="A2342" r:id="rId2063" display="1997"/>
    <hyperlink ref="A2343" r:id="rId2064" display="1998"/>
    <hyperlink ref="A2344" r:id="rId2065" display="1999"/>
    <hyperlink ref="A2354" r:id="rId2066" display="About this page"/>
    <hyperlink ref="A2355" r:id="rId2067" display="All years of data"/>
    <hyperlink ref="A2356" r:id="rId2068" display="PDF"/>
    <hyperlink ref="A2357" r:id="rId2069" display="The Monthly highest minimum temperature is the highest of all available daily minima for the month. The Daily minimum air temperature is nominally recorded at 9 am local clock time. It is the lowest temperature for the 24 hours leading up to the observation, and is recorded as the minimum temperature for the day on which the observation was made. Temperature data prior to 1910 should be used with extreme caution as many stations prior to that date used non-standard shelters. About temperature data"/>
    <hyperlink ref="A2358" r:id="rId2070" display="Details Station: Tarcoola Aero Number: 16098Opened: 1997Now: Open Lat: 30.71° SLon: 134.58° EElevation: 123 m Key: Units = °C. 12.3 = Not quality controlled or uncertain, or precise date unknown"/>
    <hyperlink ref="A2359" r:id="rId2071" location="normals" display="Period for calculating statistics: All years 1961-1990 "/>
    <hyperlink ref="B2361" r:id="rId2072" display="https://reg.bom.gov.au/jsp/ncc/cdio/weatherData/av?p_display_type=dataGraph&amp;p_stn_num=016098&amp;p_nccObsCode=42&amp;p_month=01 "/>
    <hyperlink ref="C2361" r:id="rId2073" display="https://reg.bom.gov.au/jsp/ncc/cdio/weatherData/av?p_display_type=dataGraph&amp;p_stn_num=016098&amp;p_nccObsCode=42&amp;p_month=02 "/>
    <hyperlink ref="D2361" r:id="rId2074" display="https://reg.bom.gov.au/jsp/ncc/cdio/weatherData/av?p_display_type=dataGraph&amp;p_stn_num=016098&amp;p_nccObsCode=42&amp;p_month=03 "/>
    <hyperlink ref="E2361" r:id="rId2075" display="https://reg.bom.gov.au/jsp/ncc/cdio/weatherData/av?p_display_type=dataGraph&amp;p_stn_num=016098&amp;p_nccObsCode=42&amp;p_month=04 "/>
    <hyperlink ref="F2361" r:id="rId2076" display="https://reg.bom.gov.au/jsp/ncc/cdio/weatherData/av?p_display_type=dataGraph&amp;p_stn_num=016098&amp;p_nccObsCode=42&amp;p_month=05 "/>
    <hyperlink ref="G2361" r:id="rId2077" display="https://reg.bom.gov.au/jsp/ncc/cdio/weatherData/av?p_display_type=dataGraph&amp;p_stn_num=016098&amp;p_nccObsCode=42&amp;p_month=06 "/>
    <hyperlink ref="H2361" r:id="rId2078" display="https://reg.bom.gov.au/jsp/ncc/cdio/weatherData/av?p_display_type=dataGraph&amp;p_stn_num=016098&amp;p_nccObsCode=42&amp;p_month=07 "/>
    <hyperlink ref="I2361" r:id="rId2079" display="https://reg.bom.gov.au/jsp/ncc/cdio/weatherData/av?p_display_type=dataGraph&amp;p_stn_num=016098&amp;p_nccObsCode=42&amp;p_month=08 "/>
    <hyperlink ref="J2361" r:id="rId2080" display="https://reg.bom.gov.au/jsp/ncc/cdio/weatherData/av?p_display_type=dataGraph&amp;p_stn_num=016098&amp;p_nccObsCode=42&amp;p_month=09 "/>
    <hyperlink ref="K2361" r:id="rId2081" display="https://reg.bom.gov.au/jsp/ncc/cdio/weatherData/av?p_display_type=dataGraph&amp;p_stn_num=016098&amp;p_nccObsCode=42&amp;p_month=10 "/>
    <hyperlink ref="L2361" r:id="rId2082" display="https://reg.bom.gov.au/jsp/ncc/cdio/weatherData/av?p_display_type=dataGraph&amp;p_stn_num=016098&amp;p_nccObsCode=42&amp;p_month=11 "/>
    <hyperlink ref="M2361" r:id="rId2083" display="https://reg.bom.gov.au/jsp/ncc/cdio/weatherData/av?p_display_type=dataGraph&amp;p_stn_num=016098&amp;p_nccObsCode=42&amp;p_month=12 "/>
    <hyperlink ref="N2361" r:id="rId2084" display="https://reg.bom.gov.au/jsp/ncc/cdio/weatherData/av?p_display_type=dataGraph&amp;p_stn_num=016098&amp;p_nccObsCode=42&amp;p_month=13 "/>
    <hyperlink ref="A2362" r:id="rId2085" display="1997"/>
    <hyperlink ref="A2363" r:id="rId2086" display="1998"/>
    <hyperlink ref="A2364" r:id="rId2087" display="1999"/>
    <hyperlink ref="A2365" r:id="rId2088" display="2000"/>
    <hyperlink ref="A2366" r:id="rId2089" display="2001"/>
    <hyperlink ref="A2367" r:id="rId2090" display="2002"/>
    <hyperlink ref="A2368" r:id="rId2091" display="2003"/>
    <hyperlink ref="A2369" r:id="rId2092" display="2004"/>
    <hyperlink ref="A2370" r:id="rId2093" display="2005"/>
    <hyperlink ref="A2371" r:id="rId2094" display="2006"/>
    <hyperlink ref="A2372" r:id="rId2095" display="2007"/>
    <hyperlink ref="A2373" r:id="rId2096" display="2008"/>
    <hyperlink ref="A2374" r:id="rId2097" display="2009"/>
    <hyperlink ref="A2375" r:id="rId2098" display="2010"/>
    <hyperlink ref="A2376" r:id="rId2099" display="2011"/>
    <hyperlink ref="A2377" r:id="rId2100" display="2012"/>
    <hyperlink ref="A2378" r:id="rId2101" display="2013"/>
    <hyperlink ref="A2379" r:id="rId2102" display="2014"/>
    <hyperlink ref="A2380" r:id="rId2103" display="2015"/>
    <hyperlink ref="A2381" r:id="rId2104" display="2016"/>
    <hyperlink ref="A2382" r:id="rId2105" display="2017"/>
    <hyperlink ref="A2383" r:id="rId2106" display="2018"/>
    <hyperlink ref="A2384" r:id="rId2107" display="2019"/>
    <hyperlink ref="A2385" r:id="rId2108" display="2020"/>
    <hyperlink ref="A2386" r:id="rId2109" display="2021"/>
    <hyperlink ref="A2387" r:id="rId2110" display="2022"/>
    <hyperlink ref="A2388" r:id="rId2111" display="2023"/>
    <hyperlink ref="A2389" r:id="rId2112" display="2024"/>
    <hyperlink ref="A2401" r:id="rId2113" display="About this page"/>
    <hyperlink ref="A2402" r:id="rId2114" display="All years of data"/>
    <hyperlink ref="A2403" r:id="rId2115" display="PDF"/>
    <hyperlink ref="A2404" r:id="rId2116" display="The Monthly lowest temperature is the lowest of all available daily minima for the month. The Daily minimum air temperature is nominally recorded at 9 am local clock time. It is the lowest temperature for the 24 hours leading up to the observation, and is recorded as the minimum temperature for the day on which the observation was made. Temperature data prior to 1910 should be used with extreme caution as many stations prior to that date used non-standard shelters. About temperature data"/>
    <hyperlink ref="A2405" r:id="rId2117" display="Details Station: Tarcoola Number: 16044Opened: 1903Now: Closed 10 Aug 1999 Lat: 30.71° SLon: 134.57° EElevation: 120 m Key: Units = °C. 12.3 = Not quality controlled or uncertain, or precise date unknown"/>
    <hyperlink ref="A2406" r:id="rId2118" location="normals" display="Period for calculating statistics: All years 1961-1990 "/>
    <hyperlink ref="B2408" r:id="rId2119" display="https://reg.bom.gov.au/jsp/ncc/cdio/weatherData/av?p_display_type=dataGraph&amp;p_stn_num=016044&amp;p_nccObsCode=43&amp;p_month=01 "/>
    <hyperlink ref="C2408" r:id="rId2120" display="https://reg.bom.gov.au/jsp/ncc/cdio/weatherData/av?p_display_type=dataGraph&amp;p_stn_num=016044&amp;p_nccObsCode=43&amp;p_month=02 "/>
    <hyperlink ref="D2408" r:id="rId2121" display="https://reg.bom.gov.au/jsp/ncc/cdio/weatherData/av?p_display_type=dataGraph&amp;p_stn_num=016044&amp;p_nccObsCode=43&amp;p_month=03 "/>
    <hyperlink ref="E2408" r:id="rId2122" display="https://reg.bom.gov.au/jsp/ncc/cdio/weatherData/av?p_display_type=dataGraph&amp;p_stn_num=016044&amp;p_nccObsCode=43&amp;p_month=04 "/>
    <hyperlink ref="F2408" r:id="rId2123" display="https://reg.bom.gov.au/jsp/ncc/cdio/weatherData/av?p_display_type=dataGraph&amp;p_stn_num=016044&amp;p_nccObsCode=43&amp;p_month=05 "/>
    <hyperlink ref="G2408" r:id="rId2124" display="https://reg.bom.gov.au/jsp/ncc/cdio/weatherData/av?p_display_type=dataGraph&amp;p_stn_num=016044&amp;p_nccObsCode=43&amp;p_month=06 "/>
    <hyperlink ref="H2408" r:id="rId2125" display="https://reg.bom.gov.au/jsp/ncc/cdio/weatherData/av?p_display_type=dataGraph&amp;p_stn_num=016044&amp;p_nccObsCode=43&amp;p_month=07 "/>
    <hyperlink ref="I2408" r:id="rId2126" display="https://reg.bom.gov.au/jsp/ncc/cdio/weatherData/av?p_display_type=dataGraph&amp;p_stn_num=016044&amp;p_nccObsCode=43&amp;p_month=08 "/>
    <hyperlink ref="J2408" r:id="rId2127" display="https://reg.bom.gov.au/jsp/ncc/cdio/weatherData/av?p_display_type=dataGraph&amp;p_stn_num=016044&amp;p_nccObsCode=43&amp;p_month=09 "/>
    <hyperlink ref="K2408" r:id="rId2128" display="https://reg.bom.gov.au/jsp/ncc/cdio/weatherData/av?p_display_type=dataGraph&amp;p_stn_num=016044&amp;p_nccObsCode=43&amp;p_month=10 "/>
    <hyperlink ref="L2408" r:id="rId2129" display="https://reg.bom.gov.au/jsp/ncc/cdio/weatherData/av?p_display_type=dataGraph&amp;p_stn_num=016044&amp;p_nccObsCode=43&amp;p_month=11 "/>
    <hyperlink ref="M2408" r:id="rId2130" display="https://reg.bom.gov.au/jsp/ncc/cdio/weatherData/av?p_display_type=dataGraph&amp;p_stn_num=016044&amp;p_nccObsCode=43&amp;p_month=12 "/>
    <hyperlink ref="N2408" r:id="rId2131" display="https://reg.bom.gov.au/jsp/ncc/cdio/weatherData/av?p_display_type=dataGraph&amp;p_stn_num=016044&amp;p_nccObsCode=43&amp;p_month=13 "/>
    <hyperlink ref="A2409" r:id="rId2132" display="1921"/>
    <hyperlink ref="A2410" r:id="rId2133" display="1922"/>
    <hyperlink ref="A2411" r:id="rId2134" display="1923"/>
    <hyperlink ref="A2412" r:id="rId2135" display="1924"/>
    <hyperlink ref="A2413" r:id="rId2136" display="1925"/>
    <hyperlink ref="A2414" r:id="rId2137" display="1926"/>
    <hyperlink ref="A2415" r:id="rId2138" display="1927"/>
    <hyperlink ref="A2416" r:id="rId2139" display="1928"/>
    <hyperlink ref="A2417" r:id="rId2140" display="1929"/>
    <hyperlink ref="A2418" r:id="rId2141" display="1930"/>
    <hyperlink ref="A2419" r:id="rId2142" display="1931"/>
    <hyperlink ref="A2420" r:id="rId2143" display="1932"/>
    <hyperlink ref="A2421" r:id="rId2144" display="1933"/>
    <hyperlink ref="A2422" r:id="rId2145" display="1934"/>
    <hyperlink ref="A2423" r:id="rId2146" display="1935"/>
    <hyperlink ref="A2424" r:id="rId2147" display="1936"/>
    <hyperlink ref="A2425" r:id="rId2148" display="1937"/>
    <hyperlink ref="A2426" r:id="rId2149" display="1938"/>
    <hyperlink ref="A2427" r:id="rId2150" display="1939"/>
    <hyperlink ref="A2428" r:id="rId2151" display="1940"/>
    <hyperlink ref="A2429" r:id="rId2152" display="1941"/>
    <hyperlink ref="A2430" r:id="rId2153" display="1942"/>
    <hyperlink ref="A2431" r:id="rId2154" display="1943"/>
    <hyperlink ref="A2432" r:id="rId2155" display="1944"/>
    <hyperlink ref="A2433" r:id="rId2156" display="1945"/>
    <hyperlink ref="A2434" r:id="rId2157" location="top" display="top"/>
    <hyperlink ref="A2436" r:id="rId2158" display="1946"/>
    <hyperlink ref="A2437" r:id="rId2159" display="1947"/>
    <hyperlink ref="A2438" r:id="rId2160" display="1948"/>
    <hyperlink ref="A2439" r:id="rId2161" display="1949"/>
    <hyperlink ref="A2440" r:id="rId2162" display="1950"/>
    <hyperlink ref="A2441" r:id="rId2163" display="1951"/>
    <hyperlink ref="A2442" r:id="rId2164" display="1952"/>
    <hyperlink ref="A2443" r:id="rId2165" display="1953"/>
    <hyperlink ref="A2444" r:id="rId2166" display="1954"/>
    <hyperlink ref="A2445" r:id="rId2167" display="1955"/>
    <hyperlink ref="A2446" r:id="rId2168" display="1956"/>
    <hyperlink ref="A2447" r:id="rId2169" display="1962"/>
    <hyperlink ref="A2448" r:id="rId2170" display="1963"/>
    <hyperlink ref="A2449" r:id="rId2171" display="1964"/>
    <hyperlink ref="A2450" r:id="rId2172" display="1965"/>
    <hyperlink ref="A2451" r:id="rId2173" display="1966"/>
    <hyperlink ref="A2452" r:id="rId2174" display="1967"/>
    <hyperlink ref="A2453" r:id="rId2175" display="1968"/>
    <hyperlink ref="A2454" r:id="rId2176" display="1969"/>
    <hyperlink ref="A2455" r:id="rId2177" display="1970"/>
    <hyperlink ref="A2456" r:id="rId2178" display="1971"/>
    <hyperlink ref="A2457" r:id="rId2179" display="1972"/>
    <hyperlink ref="A2458" r:id="rId2180" display="1973"/>
    <hyperlink ref="A2459" r:id="rId2181" display="1974"/>
    <hyperlink ref="A2460" r:id="rId2182" display="1975"/>
    <hyperlink ref="A2461" r:id="rId2183" location="top" display="top"/>
    <hyperlink ref="A2463" r:id="rId2184" display="1976"/>
    <hyperlink ref="A2464" r:id="rId2185" display="1977"/>
    <hyperlink ref="A2465" r:id="rId2186" display="1978"/>
    <hyperlink ref="A2466" r:id="rId2187" display="1979"/>
    <hyperlink ref="A2467" r:id="rId2188" display="1980"/>
    <hyperlink ref="A2468" r:id="rId2189" display="1981"/>
    <hyperlink ref="A2469" r:id="rId2190" display="1982"/>
    <hyperlink ref="A2470" r:id="rId2191" display="1983"/>
    <hyperlink ref="A2471" r:id="rId2192" display="1984"/>
    <hyperlink ref="A2472" r:id="rId2193" display="1985"/>
    <hyperlink ref="A2473" r:id="rId2194" display="1986"/>
    <hyperlink ref="A2474" r:id="rId2195" display="1987"/>
    <hyperlink ref="A2475" r:id="rId2196" display="1988"/>
    <hyperlink ref="A2476" r:id="rId2197" display="1989"/>
    <hyperlink ref="A2477" r:id="rId2198" display="1990"/>
    <hyperlink ref="A2478" r:id="rId2199" display="1991"/>
    <hyperlink ref="A2479" r:id="rId2200" display="1992"/>
    <hyperlink ref="A2480" r:id="rId2201" display="1993"/>
    <hyperlink ref="A2481" r:id="rId2202" display="1994"/>
    <hyperlink ref="A2482" r:id="rId2203" display="1995"/>
    <hyperlink ref="A2483" r:id="rId2204" display="1996"/>
    <hyperlink ref="A2484" r:id="rId2205" display="1997"/>
    <hyperlink ref="A2485" r:id="rId2206" display="1998"/>
    <hyperlink ref="A2486" r:id="rId2207" display="1999"/>
    <hyperlink ref="A2495" r:id="rId2208" display="About this page"/>
    <hyperlink ref="A2496" r:id="rId2209" display="All years of data"/>
    <hyperlink ref="A2497" r:id="rId2210" display="PDF"/>
    <hyperlink ref="A2498" r:id="rId2211" display="The Monthly lowest temperature is the lowest of all available daily minima for the month. The Daily minimum air temperature is nominally recorded at 9 am local clock time. It is the lowest temperature for the 24 hours leading up to the observation, and is recorded as the minimum temperature for the day on which the observation was made. Temperature data prior to 1910 should be used with extreme caution as many stations prior to that date used non-standard shelters. About temperature data"/>
    <hyperlink ref="A2499" r:id="rId2212" display="Details Station: Tarcoola Aero Number: 16098Opened: 1997Now: Open Lat: 30.71° SLon: 134.58° EElevation: 123 m Key: Units = °C. 12.3 = Not quality controlled or uncertain, or precise date unknown"/>
    <hyperlink ref="A2500" r:id="rId2213" location="normals" display="Period for calculating statistics: All years 1961-1990 "/>
    <hyperlink ref="B2502" r:id="rId2214" display="https://reg.bom.gov.au/jsp/ncc/cdio/weatherData/av?p_display_type=dataGraph&amp;p_stn_num=016098&amp;p_nccObsCode=43&amp;p_month=01 "/>
    <hyperlink ref="C2502" r:id="rId2215" display="https://reg.bom.gov.au/jsp/ncc/cdio/weatherData/av?p_display_type=dataGraph&amp;p_stn_num=016098&amp;p_nccObsCode=43&amp;p_month=02 "/>
    <hyperlink ref="D2502" r:id="rId2216" display="https://reg.bom.gov.au/jsp/ncc/cdio/weatherData/av?p_display_type=dataGraph&amp;p_stn_num=016098&amp;p_nccObsCode=43&amp;p_month=03 "/>
    <hyperlink ref="E2502" r:id="rId2217" display="https://reg.bom.gov.au/jsp/ncc/cdio/weatherData/av?p_display_type=dataGraph&amp;p_stn_num=016098&amp;p_nccObsCode=43&amp;p_month=04 "/>
    <hyperlink ref="F2502" r:id="rId2218" display="https://reg.bom.gov.au/jsp/ncc/cdio/weatherData/av?p_display_type=dataGraph&amp;p_stn_num=016098&amp;p_nccObsCode=43&amp;p_month=05 "/>
    <hyperlink ref="G2502" r:id="rId2219" display="https://reg.bom.gov.au/jsp/ncc/cdio/weatherData/av?p_display_type=dataGraph&amp;p_stn_num=016098&amp;p_nccObsCode=43&amp;p_month=06 "/>
    <hyperlink ref="H2502" r:id="rId2220" display="https://reg.bom.gov.au/jsp/ncc/cdio/weatherData/av?p_display_type=dataGraph&amp;p_stn_num=016098&amp;p_nccObsCode=43&amp;p_month=07 "/>
    <hyperlink ref="I2502" r:id="rId2221" display="https://reg.bom.gov.au/jsp/ncc/cdio/weatherData/av?p_display_type=dataGraph&amp;p_stn_num=016098&amp;p_nccObsCode=43&amp;p_month=08 "/>
    <hyperlink ref="J2502" r:id="rId2222" display="https://reg.bom.gov.au/jsp/ncc/cdio/weatherData/av?p_display_type=dataGraph&amp;p_stn_num=016098&amp;p_nccObsCode=43&amp;p_month=09 "/>
    <hyperlink ref="K2502" r:id="rId2223" display="https://reg.bom.gov.au/jsp/ncc/cdio/weatherData/av?p_display_type=dataGraph&amp;p_stn_num=016098&amp;p_nccObsCode=43&amp;p_month=10 "/>
    <hyperlink ref="L2502" r:id="rId2224" display="https://reg.bom.gov.au/jsp/ncc/cdio/weatherData/av?p_display_type=dataGraph&amp;p_stn_num=016098&amp;p_nccObsCode=43&amp;p_month=11 "/>
    <hyperlink ref="M2502" r:id="rId2225" display="https://reg.bom.gov.au/jsp/ncc/cdio/weatherData/av?p_display_type=dataGraph&amp;p_stn_num=016098&amp;p_nccObsCode=43&amp;p_month=12 "/>
    <hyperlink ref="N2502" r:id="rId2226" display="https://reg.bom.gov.au/jsp/ncc/cdio/weatherData/av?p_display_type=dataGraph&amp;p_stn_num=016098&amp;p_nccObsCode=43&amp;p_month=13 "/>
    <hyperlink ref="A2503" r:id="rId2227" display="1997"/>
    <hyperlink ref="A2504" r:id="rId2228" display="1998"/>
    <hyperlink ref="A2505" r:id="rId2229" display="1999"/>
    <hyperlink ref="A2506" r:id="rId2230" display="2000"/>
    <hyperlink ref="A2507" r:id="rId2231" display="2001"/>
    <hyperlink ref="A2508" r:id="rId2232" display="2002"/>
    <hyperlink ref="A2509" r:id="rId2233" display="2003"/>
    <hyperlink ref="A2510" r:id="rId2234" display="2004"/>
    <hyperlink ref="A2511" r:id="rId2235" display="2005"/>
    <hyperlink ref="A2512" r:id="rId2236" display="2006"/>
    <hyperlink ref="A2513" r:id="rId2237" display="2007"/>
    <hyperlink ref="A2514" r:id="rId2238" display="2008"/>
    <hyperlink ref="A2515" r:id="rId2239" display="2009"/>
    <hyperlink ref="A2516" r:id="rId2240" display="2010"/>
    <hyperlink ref="A2517" r:id="rId2241" display="2011"/>
    <hyperlink ref="A2518" r:id="rId2242" display="2012"/>
    <hyperlink ref="A2519" r:id="rId2243" display="2013"/>
    <hyperlink ref="A2520" r:id="rId2244" display="2014"/>
    <hyperlink ref="A2521" r:id="rId2245" display="2015"/>
    <hyperlink ref="A2522" r:id="rId2246" display="2016"/>
    <hyperlink ref="A2523" r:id="rId2247" display="2017"/>
    <hyperlink ref="A2524" r:id="rId2248" display="2018"/>
    <hyperlink ref="A2525" r:id="rId2249" display="2019"/>
    <hyperlink ref="A2526" r:id="rId2250" display="2020"/>
    <hyperlink ref="A2527" r:id="rId2251" display="2021"/>
    <hyperlink ref="A2528" r:id="rId2252" display="2022"/>
    <hyperlink ref="A2529" r:id="rId2253" display="2023"/>
    <hyperlink ref="A2530" r:id="rId2254" display="2024"/>
  </hyperlinks>
  <printOptions headings="false" gridLines="false" gridLinesSet="true" horizontalCentered="false" verticalCentered="false"/>
  <pageMargins left="0.7875" right="0.7875" top="1.05277777777778" bottom="1.05277777777778" header="0.7875" footer="0.7875"/>
  <pageSetup paperSize="1" scale="100" fitToWidth="1" fitToHeight="1" pageOrder="downThenOver" orientation="portrait" blackAndWhite="false" draft="false" cellComments="none" horizontalDpi="300" verticalDpi="300" copies="1"/>
  <headerFooter differentFirst="false" differentOddEven="false">
    <oddHeader>&amp;C&amp;"Times New Roman,Regular"&amp;12&amp;A</oddHeader>
    <oddFooter>&amp;C&amp;"Times New Roman,Regular"&amp;12Page &amp;P</oddFooter>
  </headerFooter>
  <drawing r:id="rId2255"/>
</worksheet>
</file>

<file path=docProps/app.xml><?xml version="1.0" encoding="utf-8"?>
<Properties xmlns="http://schemas.openxmlformats.org/officeDocument/2006/extended-properties" xmlns:vt="http://schemas.openxmlformats.org/officeDocument/2006/docPropsVTypes">
  <Template/>
  <TotalTime>104482</TotalTime>
  <Application>LibreOffice/7.6.1.2$Linux_X86_64 LibreOffice_project/60$Build-2</Application>
  <AppVersion>15.0000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2019-07-11T08:50:17Z</dcterms:created>
  <dc:creator>omni</dc:creator>
  <dc:description/>
  <dc:language>en-US</dc:language>
  <cp:lastModifiedBy/>
  <dcterms:modified xsi:type="dcterms:W3CDTF">2024-07-08T13:47:47Z</dcterms:modified>
  <cp:revision>200</cp:revision>
  <dc:subject/>
  <dc:title/>
</cp:coreProperties>
</file>

<file path=docProps/custom.xml><?xml version="1.0" encoding="utf-8"?>
<Properties xmlns="http://schemas.openxmlformats.org/officeDocument/2006/custom-properties" xmlns:vt="http://schemas.openxmlformats.org/officeDocument/2006/docPropsVTypes"/>
</file>